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defaultThemeVersion="202300"/>
  <mc:AlternateContent xmlns:mc="http://schemas.openxmlformats.org/markup-compatibility/2006">
    <mc:Choice Requires="x15">
      <x15ac:absPath xmlns:x15ac="http://schemas.microsoft.com/office/spreadsheetml/2010/11/ac" url="C:\Users\m50057323\Downloads\WORK\Daily Break Down\mois de may\"/>
    </mc:Choice>
  </mc:AlternateContent>
  <xr:revisionPtr revIDLastSave="0" documentId="13_ncr:1_{A2C9B740-1B47-4AED-B4EB-7BB4ACCC54BB}" xr6:coauthVersionLast="47" xr6:coauthVersionMax="47" xr10:uidLastSave="{00000000-0000-0000-0000-000000000000}"/>
  <bookViews>
    <workbookView xWindow="-110" yWindow="-110" windowWidth="19420" windowHeight="11500" xr2:uid="{95397E1F-072F-4659-9FA0-7BBFE3C6647A}"/>
  </bookViews>
  <sheets>
    <sheet name="daily break down" sheetId="35" r:id="rId1"/>
    <sheet name="RAPPORT" sheetId="38" r:id="rId2"/>
    <sheet name="INCIDENT-05-11-2026" sheetId="30" r:id="rId3"/>
    <sheet name="Correspondance" sheetId="2" r:id="rId4"/>
  </sheets>
  <definedNames>
    <definedName name="_xlnm._FilterDatabase" localSheetId="0" hidden="1">'daily break down'!$A$1:$BW$2457</definedName>
    <definedName name="_xlnm._FilterDatabase" localSheetId="2" hidden="1">'INCIDENT-05-11-2026'!$A$1:$F$134</definedName>
    <definedName name="_xlchart.v1.0" hidden="1">RAPPORT!$H$25:$H$37</definedName>
    <definedName name="_xlchart.v1.1" hidden="1">RAPPORT!$I$25:$I$37</definedName>
    <definedName name="_xlchart.v1.2" hidden="1">RAPPORT!$H$25:$H$37</definedName>
    <definedName name="_xlchart.v1.3" hidden="1">RAPPORT!$I$25:$I$37</definedName>
  </definedNames>
  <calcPr calcId="191029"/>
  <pivotCaches>
    <pivotCache cacheId="74" r:id="rId5"/>
    <pivotCache cacheId="81"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38" i="38" l="1"/>
  <c r="I37" i="38"/>
  <c r="I36" i="38"/>
  <c r="I35" i="38"/>
  <c r="I34" i="38"/>
  <c r="I33" i="38"/>
  <c r="I32" i="38"/>
  <c r="I31" i="38"/>
  <c r="I30" i="38"/>
  <c r="I29" i="38"/>
  <c r="I28" i="38"/>
  <c r="I27" i="38"/>
  <c r="I26" i="38"/>
  <c r="I25" i="38"/>
  <c r="F33" i="38"/>
  <c r="F32" i="38"/>
  <c r="F31" i="38"/>
  <c r="F30" i="38"/>
  <c r="F29" i="38"/>
  <c r="F28" i="38"/>
  <c r="F27" i="38"/>
  <c r="F26" i="38"/>
  <c r="F25" i="38"/>
  <c r="C31" i="38"/>
  <c r="C30" i="38"/>
  <c r="C29" i="38"/>
  <c r="C28" i="38"/>
  <c r="C27" i="38"/>
  <c r="C26" i="38"/>
  <c r="C25" i="38"/>
  <c r="A2" i="30" l="1"/>
  <c r="E2" i="30"/>
  <c r="E3" i="30"/>
  <c r="E4" i="30"/>
  <c r="E5" i="30"/>
  <c r="E6" i="30"/>
  <c r="E7" i="30"/>
  <c r="E8" i="30"/>
  <c r="E9" i="30"/>
  <c r="E10" i="30"/>
  <c r="E11" i="30"/>
  <c r="E12" i="30"/>
  <c r="E13" i="30"/>
  <c r="E14" i="30"/>
  <c r="E15" i="30"/>
  <c r="E16" i="30"/>
  <c r="E17" i="30"/>
  <c r="E18" i="30"/>
  <c r="E19" i="30"/>
  <c r="E20" i="30"/>
  <c r="E21" i="30"/>
  <c r="E22" i="30"/>
  <c r="E23" i="30"/>
  <c r="E24" i="30"/>
  <c r="E25" i="30"/>
  <c r="E26" i="30"/>
  <c r="E27" i="30"/>
  <c r="E28" i="30"/>
  <c r="E29" i="30"/>
  <c r="E30" i="30"/>
  <c r="E31" i="30"/>
  <c r="E32" i="30"/>
  <c r="E33" i="30"/>
  <c r="E34" i="30"/>
  <c r="E35" i="30"/>
  <c r="E36" i="30"/>
  <c r="E37" i="30"/>
  <c r="E38" i="30"/>
  <c r="E39" i="30"/>
  <c r="E40" i="30"/>
  <c r="E41" i="30"/>
  <c r="E42" i="30"/>
  <c r="E43" i="30"/>
  <c r="E44" i="30"/>
  <c r="E45" i="30"/>
  <c r="E46" i="30"/>
  <c r="E47" i="30"/>
  <c r="E48" i="30"/>
  <c r="E49" i="30"/>
  <c r="E50" i="30"/>
  <c r="E51" i="30"/>
  <c r="E52" i="30"/>
  <c r="E53" i="30"/>
  <c r="E54" i="30"/>
  <c r="E55" i="30"/>
  <c r="E56" i="30"/>
  <c r="E57" i="30"/>
  <c r="E58" i="30"/>
  <c r="E59" i="30"/>
  <c r="E60" i="30"/>
  <c r="E61" i="30"/>
  <c r="E62" i="30"/>
  <c r="E63" i="30"/>
  <c r="E64" i="30"/>
  <c r="E65" i="30"/>
  <c r="E66" i="30"/>
  <c r="E67" i="30"/>
  <c r="E68" i="30"/>
  <c r="E69" i="30"/>
  <c r="E70" i="30"/>
  <c r="E71" i="30"/>
  <c r="E72" i="30"/>
  <c r="E73" i="30"/>
  <c r="E74" i="30"/>
  <c r="E75" i="30"/>
  <c r="E76" i="30"/>
  <c r="E77" i="30"/>
  <c r="E78" i="30"/>
  <c r="E79" i="30"/>
  <c r="E80" i="30"/>
  <c r="E81" i="30"/>
  <c r="A82" i="30"/>
  <c r="E82" i="30"/>
  <c r="E83" i="30"/>
  <c r="E84" i="30"/>
  <c r="E85" i="30"/>
  <c r="E86" i="30"/>
  <c r="AS649" i="35" l="1" a="1"/>
  <c r="AS649" i="35" s="1"/>
  <c r="AS13" i="35" a="1"/>
  <c r="AS13" i="35" s="1"/>
  <c r="AS650" i="35" a="1"/>
  <c r="AS650" i="35" s="1"/>
  <c r="AS6" i="35" a="1"/>
  <c r="AS6" i="35" s="1"/>
  <c r="AS651" i="35" a="1"/>
  <c r="AS651" i="35" s="1"/>
  <c r="AS196" i="35" a="1"/>
  <c r="AS196" i="35" s="1"/>
  <c r="AS18" i="35" a="1"/>
  <c r="AS18" i="35" s="1"/>
  <c r="AS126" i="35" a="1"/>
  <c r="AS126" i="35" s="1"/>
  <c r="AS562" i="35" a="1"/>
  <c r="AS562" i="35" s="1"/>
  <c r="AS10" i="35" a="1"/>
  <c r="AS10" i="35" s="1"/>
  <c r="AS14" i="35" a="1"/>
  <c r="AS14" i="35" s="1"/>
  <c r="AS424" i="35" a="1"/>
  <c r="AS424" i="35" s="1"/>
  <c r="AS66" i="35" a="1"/>
  <c r="AS66" i="35" s="1"/>
  <c r="AS652" i="35" a="1"/>
  <c r="AS652" i="35" s="1"/>
  <c r="AS653" i="35" a="1"/>
  <c r="AS653" i="35" s="1"/>
  <c r="AS654" i="35" a="1"/>
  <c r="AS654" i="35" s="1"/>
  <c r="AS24" i="35" a="1"/>
  <c r="AS24" i="35" s="1"/>
  <c r="AS145" i="35" a="1"/>
  <c r="AS145" i="35" s="1"/>
  <c r="AS655" i="35" a="1"/>
  <c r="AS655" i="35" s="1"/>
  <c r="AS25" i="35" a="1"/>
  <c r="AS25" i="35" s="1"/>
  <c r="AS28" i="35" a="1"/>
  <c r="AS28" i="35" s="1"/>
  <c r="AS15" i="35" a="1"/>
  <c r="AS15" i="35" s="1"/>
  <c r="AS297" i="35" a="1"/>
  <c r="AS297" i="35" s="1"/>
  <c r="AS656" i="35" a="1"/>
  <c r="AS656" i="35" s="1"/>
  <c r="AS11" i="35" a="1"/>
  <c r="AS11" i="35" s="1"/>
  <c r="AS26" i="35" a="1"/>
  <c r="AS26" i="35" s="1"/>
  <c r="AS657" i="35" a="1"/>
  <c r="AS657" i="35" s="1"/>
  <c r="AS63" i="35" a="1"/>
  <c r="AS63" i="35" s="1"/>
  <c r="AS658" i="35" a="1"/>
  <c r="AS658" i="35" s="1"/>
  <c r="AS659" i="35" a="1"/>
  <c r="AS659" i="35" s="1"/>
  <c r="AS41" i="35" a="1"/>
  <c r="AS41" i="35" s="1"/>
  <c r="AS660" i="35" a="1"/>
  <c r="AS660" i="35" s="1"/>
  <c r="AS661" i="35" a="1"/>
  <c r="AS661" i="35" s="1"/>
  <c r="AS662" i="35" a="1"/>
  <c r="AS662" i="35" s="1"/>
  <c r="AS663" i="35" a="1"/>
  <c r="AS663" i="35" s="1"/>
  <c r="AS664" i="35" a="1"/>
  <c r="AS664" i="35" s="1"/>
  <c r="AS74" i="35" a="1"/>
  <c r="AS74" i="35" s="1"/>
  <c r="AS665" i="35" a="1"/>
  <c r="AS665" i="35" s="1"/>
  <c r="AS121" i="35" a="1"/>
  <c r="AS121" i="35" s="1"/>
  <c r="AS666" i="35" a="1"/>
  <c r="AS666" i="35" s="1"/>
  <c r="AS64" i="35" a="1"/>
  <c r="AS64" i="35" s="1"/>
  <c r="AS52" i="35" a="1"/>
  <c r="AS52" i="35" s="1"/>
  <c r="AS36" i="35" a="1"/>
  <c r="AS36" i="35" s="1"/>
  <c r="AS267" i="35" a="1"/>
  <c r="AS267" i="35" s="1"/>
  <c r="AS667" i="35" a="1"/>
  <c r="AS667" i="35" s="1"/>
  <c r="AS56" i="35" a="1"/>
  <c r="AS56" i="35" s="1"/>
  <c r="AS668" i="35" a="1"/>
  <c r="AS668" i="35" s="1"/>
  <c r="AS669" i="35" a="1"/>
  <c r="AS669" i="35" s="1"/>
  <c r="AS670" i="35" a="1"/>
  <c r="AS670" i="35" s="1"/>
  <c r="AS57" i="35" a="1"/>
  <c r="AS57" i="35" s="1"/>
  <c r="AS58" i="35" a="1"/>
  <c r="AS58" i="35" s="1"/>
  <c r="AS671" i="35" a="1"/>
  <c r="AS671" i="35" s="1"/>
  <c r="AS672" i="35" a="1"/>
  <c r="AS672" i="35" s="1"/>
  <c r="AS4" i="35" a="1"/>
  <c r="AS4" i="35" s="1"/>
  <c r="AS85" i="35" a="1"/>
  <c r="AS85" i="35" s="1"/>
  <c r="AS673" i="35" a="1"/>
  <c r="AS673" i="35" s="1"/>
  <c r="AS119" i="35" a="1"/>
  <c r="AS119" i="35" s="1"/>
  <c r="AS62" i="35" a="1"/>
  <c r="AS62" i="35" s="1"/>
  <c r="AS113" i="35" a="1"/>
  <c r="AS113" i="35" s="1"/>
  <c r="AS43" i="35" a="1"/>
  <c r="AS43" i="35" s="1"/>
  <c r="AS31" i="35" a="1"/>
  <c r="AS31" i="35" s="1"/>
  <c r="AS149" i="35" a="1"/>
  <c r="AS149" i="35" s="1"/>
  <c r="AS243" i="35" a="1"/>
  <c r="AS243" i="35" s="1"/>
  <c r="AS67" i="35" a="1"/>
  <c r="AS67" i="35" s="1"/>
  <c r="AS84" i="35" a="1"/>
  <c r="AS84" i="35" s="1"/>
  <c r="AS674" i="35" a="1"/>
  <c r="AS674" i="35" s="1"/>
  <c r="AS45" i="35" a="1"/>
  <c r="AS45" i="35" s="1"/>
  <c r="AS65" i="35" a="1"/>
  <c r="AS65" i="35" s="1"/>
  <c r="AS675" i="35" a="1"/>
  <c r="AS675" i="35" s="1"/>
  <c r="AS676" i="35" a="1"/>
  <c r="AS676" i="35" s="1"/>
  <c r="AS677" i="35" a="1"/>
  <c r="AS677" i="35" s="1"/>
  <c r="AS110" i="35" a="1"/>
  <c r="AS110" i="35" s="1"/>
  <c r="AS678" i="35" a="1"/>
  <c r="AS678" i="35" s="1"/>
  <c r="AS183" i="35" a="1"/>
  <c r="AS183" i="35" s="1"/>
  <c r="AS90" i="35" a="1"/>
  <c r="AS90" i="35" s="1"/>
  <c r="AS262" i="35" a="1"/>
  <c r="AS262" i="35" s="1"/>
  <c r="AS91" i="35" a="1"/>
  <c r="AS91" i="35" s="1"/>
  <c r="AS92" i="35" a="1"/>
  <c r="AS92" i="35" s="1"/>
  <c r="AS93" i="35" a="1"/>
  <c r="AS93" i="35" s="1"/>
  <c r="AS679" i="35" a="1"/>
  <c r="AS679" i="35" s="1"/>
  <c r="AS94" i="35" a="1"/>
  <c r="AS94" i="35" s="1"/>
  <c r="AS95" i="35" a="1"/>
  <c r="AS95" i="35" s="1"/>
  <c r="AS96" i="35" a="1"/>
  <c r="AS96" i="35" s="1"/>
  <c r="AS97" i="35" a="1"/>
  <c r="AS97" i="35" s="1"/>
  <c r="AS98" i="35" a="1"/>
  <c r="AS98" i="35" s="1"/>
  <c r="AS128" i="35" a="1"/>
  <c r="AS128" i="35" s="1"/>
  <c r="AS99" i="35" a="1"/>
  <c r="AS99" i="35" s="1"/>
  <c r="AS127" i="35" a="1"/>
  <c r="AS127" i="35" s="1"/>
  <c r="AS102" i="35" a="1"/>
  <c r="AS102" i="35" s="1"/>
  <c r="AS107" i="35" a="1"/>
  <c r="AS107" i="35" s="1"/>
  <c r="AS103" i="35" a="1"/>
  <c r="AS103" i="35" s="1"/>
  <c r="AS104" i="35" a="1"/>
  <c r="AS104" i="35" s="1"/>
  <c r="AS105" i="35" a="1"/>
  <c r="AS105" i="35" s="1"/>
  <c r="AS106" i="35" a="1"/>
  <c r="AS106" i="35" s="1"/>
  <c r="AS283" i="35" a="1"/>
  <c r="AS283" i="35" s="1"/>
  <c r="AS100" i="35" a="1"/>
  <c r="AS100" i="35" s="1"/>
  <c r="AS8" i="35" a="1"/>
  <c r="AS8" i="35" s="1"/>
  <c r="AS130" i="35" a="1"/>
  <c r="AS130" i="35" s="1"/>
  <c r="AS680" i="35" a="1"/>
  <c r="AS680" i="35" s="1"/>
  <c r="AS681" i="35" a="1"/>
  <c r="AS681" i="35" s="1"/>
  <c r="AS603" i="35" a="1"/>
  <c r="AS603" i="35" s="1"/>
  <c r="AS167" i="35" a="1"/>
  <c r="AS167" i="35" s="1"/>
  <c r="AS55" i="35" a="1"/>
  <c r="AS55" i="35" s="1"/>
  <c r="AS682" i="35" a="1"/>
  <c r="AS682" i="35" s="1"/>
  <c r="AS131" i="35" a="1"/>
  <c r="AS131" i="35" s="1"/>
  <c r="AS231" i="35" a="1"/>
  <c r="AS231" i="35" s="1"/>
  <c r="AS360" i="35" a="1"/>
  <c r="AS360" i="35" s="1"/>
  <c r="AS683" i="35" a="1"/>
  <c r="AS683" i="35" s="1"/>
  <c r="AS368" i="35" a="1"/>
  <c r="AS368" i="35" s="1"/>
  <c r="AS684" i="35" a="1"/>
  <c r="AS684" i="35" s="1"/>
  <c r="AS558" i="35" a="1"/>
  <c r="AS558" i="35" s="1"/>
  <c r="AS120" i="35" a="1"/>
  <c r="AS120" i="35" s="1"/>
  <c r="AS352" i="35" a="1"/>
  <c r="AS352" i="35" s="1"/>
  <c r="AS685" i="35" a="1"/>
  <c r="AS685" i="35" s="1"/>
  <c r="AS594" i="35" a="1"/>
  <c r="AS594" i="35" s="1"/>
  <c r="AS123" i="35" a="1"/>
  <c r="AS123" i="35" s="1"/>
  <c r="AS686" i="35" a="1"/>
  <c r="AS686" i="35" s="1"/>
  <c r="AS687" i="35" a="1"/>
  <c r="AS687" i="35" s="1"/>
  <c r="AS413" i="35" a="1"/>
  <c r="AS413" i="35" s="1"/>
  <c r="AS136" i="35" a="1"/>
  <c r="AS136" i="35" s="1"/>
  <c r="AS108" i="35" a="1"/>
  <c r="AS108" i="35" s="1"/>
  <c r="AS143" i="35" a="1"/>
  <c r="AS143" i="35" s="1"/>
  <c r="AS688" i="35" a="1"/>
  <c r="AS688" i="35" s="1"/>
  <c r="AS77" i="35" a="1"/>
  <c r="AS77" i="35" s="1"/>
  <c r="AS689" i="35" a="1"/>
  <c r="AS689" i="35" s="1"/>
  <c r="AS690" i="35" a="1"/>
  <c r="AS690" i="35" s="1"/>
  <c r="AS109" i="35" a="1"/>
  <c r="AS109" i="35" s="1"/>
  <c r="AS33" i="35" a="1"/>
  <c r="AS33" i="35" s="1"/>
  <c r="AS565" i="35" a="1"/>
  <c r="AS565" i="35" s="1"/>
  <c r="AS691" i="35" a="1"/>
  <c r="AS691" i="35" s="1"/>
  <c r="AS692" i="35" a="1"/>
  <c r="AS692" i="35" s="1"/>
  <c r="AS156" i="35" a="1"/>
  <c r="AS156" i="35" s="1"/>
  <c r="AS693" i="35" a="1"/>
  <c r="AS693" i="35" s="1"/>
  <c r="AS345" i="35" a="1"/>
  <c r="AS345" i="35" s="1"/>
  <c r="AS246" i="35" a="1"/>
  <c r="AS246" i="35" s="1"/>
  <c r="AS694" i="35" a="1"/>
  <c r="AS694" i="35" s="1"/>
  <c r="AS264" i="35" a="1"/>
  <c r="AS264" i="35" s="1"/>
  <c r="AS695" i="35" a="1"/>
  <c r="AS695" i="35" s="1"/>
  <c r="AS203" i="35" a="1"/>
  <c r="AS203" i="35" s="1"/>
  <c r="AS159" i="35" a="1"/>
  <c r="AS159" i="35" s="1"/>
  <c r="AS140" i="35" a="1"/>
  <c r="AS140" i="35" s="1"/>
  <c r="AS696" i="35" a="1"/>
  <c r="AS696" i="35" s="1"/>
  <c r="AS124" i="35" a="1"/>
  <c r="AS124" i="35" s="1"/>
  <c r="AS138" i="35" a="1"/>
  <c r="AS138" i="35" s="1"/>
  <c r="AS260" i="35" a="1"/>
  <c r="AS260" i="35" s="1"/>
  <c r="AS163" i="35" a="1"/>
  <c r="AS163" i="35" s="1"/>
  <c r="AS164" i="35" a="1"/>
  <c r="AS164" i="35" s="1"/>
  <c r="AS165" i="35" a="1"/>
  <c r="AS165" i="35" s="1"/>
  <c r="AS116" i="35" a="1"/>
  <c r="AS116" i="35" s="1"/>
  <c r="AS168" i="35" a="1"/>
  <c r="AS168" i="35" s="1"/>
  <c r="AS162" i="35" a="1"/>
  <c r="AS162" i="35" s="1"/>
  <c r="AS42" i="35" a="1"/>
  <c r="AS42" i="35" s="1"/>
  <c r="AS30" i="35" a="1"/>
  <c r="AS30" i="35" s="1"/>
  <c r="AS380" i="35" a="1"/>
  <c r="AS380" i="35" s="1"/>
  <c r="AS44" i="35" a="1"/>
  <c r="AS44" i="35" s="1"/>
  <c r="AS222" i="35" a="1"/>
  <c r="AS222" i="35" s="1"/>
  <c r="AS697" i="35" a="1"/>
  <c r="AS697" i="35" s="1"/>
  <c r="AS572" i="35" a="1"/>
  <c r="AS572" i="35" s="1"/>
  <c r="AS698" i="35" a="1"/>
  <c r="AS698" i="35" s="1"/>
  <c r="AS699" i="35" a="1"/>
  <c r="AS699" i="35" s="1"/>
  <c r="AS700" i="35" a="1"/>
  <c r="AS700" i="35" s="1"/>
  <c r="AS701" i="35" a="1"/>
  <c r="AS701" i="35" s="1"/>
  <c r="AS702" i="35" a="1"/>
  <c r="AS702" i="35" s="1"/>
  <c r="AS376" i="35" a="1"/>
  <c r="AS376" i="35" s="1"/>
  <c r="AS224" i="35" a="1"/>
  <c r="AS224" i="35" s="1"/>
  <c r="AS79" i="35" a="1"/>
  <c r="AS79" i="35" s="1"/>
  <c r="AS703" i="35" a="1"/>
  <c r="AS703" i="35" s="1"/>
  <c r="AS101" i="35" a="1"/>
  <c r="AS101" i="35" s="1"/>
  <c r="AS519" i="35" a="1"/>
  <c r="AS519" i="35" s="1"/>
  <c r="AS704" i="35" a="1"/>
  <c r="AS704" i="35" s="1"/>
  <c r="AS705" i="35" a="1"/>
  <c r="AS705" i="35" s="1"/>
  <c r="AS706" i="35" a="1"/>
  <c r="AS706" i="35" s="1"/>
  <c r="AS114" i="35" a="1"/>
  <c r="AS114" i="35" s="1"/>
  <c r="AS206" i="35" a="1"/>
  <c r="AS206" i="35" s="1"/>
  <c r="AS707" i="35" a="1"/>
  <c r="AS707" i="35" s="1"/>
  <c r="AS214" i="35" a="1"/>
  <c r="AS214" i="35" s="1"/>
  <c r="AS415" i="35" a="1"/>
  <c r="AS415" i="35" s="1"/>
  <c r="AS208" i="35" a="1"/>
  <c r="AS208" i="35" s="1"/>
  <c r="AS708" i="35" a="1"/>
  <c r="AS708" i="35" s="1"/>
  <c r="AS213" i="35" a="1"/>
  <c r="AS213" i="35" s="1"/>
  <c r="AS215" i="35" a="1"/>
  <c r="AS215" i="35" s="1"/>
  <c r="AS209" i="35" a="1"/>
  <c r="AS209" i="35" s="1"/>
  <c r="AS207" i="35" a="1"/>
  <c r="AS207" i="35" s="1"/>
  <c r="AS219" i="35" a="1"/>
  <c r="AS219" i="35" s="1"/>
  <c r="AS155" i="35" a="1"/>
  <c r="AS155" i="35" s="1"/>
  <c r="AS244" i="35" a="1"/>
  <c r="AS244" i="35" s="1"/>
  <c r="AS49" i="35" a="1"/>
  <c r="AS49" i="35" s="1"/>
  <c r="AS709" i="35" a="1"/>
  <c r="AS709" i="35" s="1"/>
  <c r="AS300" i="35" a="1"/>
  <c r="AS300" i="35" s="1"/>
  <c r="AS710" i="35" a="1"/>
  <c r="AS710" i="35" s="1"/>
  <c r="AS115" i="35" a="1"/>
  <c r="AS115" i="35" s="1"/>
  <c r="AS532" i="35" a="1"/>
  <c r="AS532" i="35" s="1"/>
  <c r="AS346" i="35" a="1"/>
  <c r="AS346" i="35" s="1"/>
  <c r="AS638" i="35" a="1"/>
  <c r="AS638" i="35" s="1"/>
  <c r="AS711" i="35" a="1"/>
  <c r="AS711" i="35" s="1"/>
  <c r="AS50" i="35" a="1"/>
  <c r="AS50" i="35" s="1"/>
  <c r="AS305" i="35" a="1"/>
  <c r="AS305" i="35" s="1"/>
  <c r="AS317" i="35" a="1"/>
  <c r="AS317" i="35" s="1"/>
  <c r="AS397" i="35" a="1"/>
  <c r="AS397" i="35" s="1"/>
  <c r="AS712" i="35" a="1"/>
  <c r="AS712" i="35" s="1"/>
  <c r="AS324" i="35" a="1"/>
  <c r="AS324" i="35" s="1"/>
  <c r="AS713" i="35" a="1"/>
  <c r="AS713" i="35" s="1"/>
  <c r="AS47" i="35" a="1"/>
  <c r="AS47" i="35" s="1"/>
  <c r="AS225" i="35" a="1"/>
  <c r="AS225" i="35" s="1"/>
  <c r="AS270" i="35" a="1"/>
  <c r="AS270" i="35" s="1"/>
  <c r="AS245" i="35" a="1"/>
  <c r="AS245" i="35" s="1"/>
  <c r="AS250" i="35" a="1"/>
  <c r="AS250" i="35" s="1"/>
  <c r="AS714" i="35" a="1"/>
  <c r="AS714" i="35" s="1"/>
  <c r="AS192" i="35" a="1"/>
  <c r="AS192" i="35" s="1"/>
  <c r="AS551" i="35" a="1"/>
  <c r="AS551" i="35" s="1"/>
  <c r="AS715" i="35" a="1"/>
  <c r="AS715" i="35" s="1"/>
  <c r="AS284" i="35" a="1"/>
  <c r="AS284" i="35" s="1"/>
  <c r="AS237" i="35" a="1"/>
  <c r="AS237" i="35" s="1"/>
  <c r="AS472" i="35" a="1"/>
  <c r="AS472" i="35" s="1"/>
  <c r="AS176" i="35" a="1"/>
  <c r="AS176" i="35" s="1"/>
  <c r="AS559" i="35" a="1"/>
  <c r="AS559" i="35" s="1"/>
  <c r="AS560" i="35" a="1"/>
  <c r="AS560" i="35" s="1"/>
  <c r="AS292" i="35" a="1"/>
  <c r="AS292" i="35" s="1"/>
  <c r="AS716" i="35" a="1"/>
  <c r="AS716" i="35" s="1"/>
  <c r="AS717" i="35" a="1"/>
  <c r="AS717" i="35" s="1"/>
  <c r="AS199" i="35" a="1"/>
  <c r="AS199" i="35" s="1"/>
  <c r="AS718" i="35" a="1"/>
  <c r="AS718" i="35" s="1"/>
  <c r="AS22" i="35" a="1"/>
  <c r="AS22" i="35" s="1"/>
  <c r="AS719" i="35" a="1"/>
  <c r="AS719" i="35" s="1"/>
  <c r="AS171" i="35" a="1"/>
  <c r="AS171" i="35" s="1"/>
  <c r="AS720" i="35" a="1"/>
  <c r="AS720" i="35" s="1"/>
  <c r="AS721" i="35" a="1"/>
  <c r="AS721" i="35" s="1"/>
  <c r="AS235" i="35" a="1"/>
  <c r="AS235" i="35" s="1"/>
  <c r="AS523" i="35" a="1"/>
  <c r="AS523" i="35" s="1"/>
  <c r="AS450" i="35" a="1"/>
  <c r="AS450" i="35" s="1"/>
  <c r="AS378" i="35" a="1"/>
  <c r="AS378" i="35" s="1"/>
  <c r="AS279" i="35" a="1"/>
  <c r="AS279" i="35" s="1"/>
  <c r="AS174" i="35" a="1"/>
  <c r="AS174" i="35" s="1"/>
  <c r="AS722" i="35" a="1"/>
  <c r="AS722" i="35" s="1"/>
  <c r="AS723" i="35" a="1"/>
  <c r="AS723" i="35" s="1"/>
  <c r="AS724" i="35" a="1"/>
  <c r="AS724" i="35" s="1"/>
  <c r="AS725" i="35" a="1"/>
  <c r="AS725" i="35" s="1"/>
  <c r="AS726" i="35" a="1"/>
  <c r="AS726" i="35" s="1"/>
  <c r="AS727" i="35" a="1"/>
  <c r="AS727" i="35" s="1"/>
  <c r="AS728" i="35" a="1"/>
  <c r="AS728" i="35" s="1"/>
  <c r="AS729" i="35" a="1"/>
  <c r="AS729" i="35" s="1"/>
  <c r="AS730" i="35" a="1"/>
  <c r="AS730" i="35" s="1"/>
  <c r="AS402" i="35" a="1"/>
  <c r="AS402" i="35" s="1"/>
  <c r="AS332" i="35" a="1"/>
  <c r="AS332" i="35" s="1"/>
  <c r="AS488" i="35" a="1"/>
  <c r="AS488" i="35" s="1"/>
  <c r="AS731" i="35" a="1"/>
  <c r="AS731" i="35" s="1"/>
  <c r="AS732" i="35" a="1"/>
  <c r="AS732" i="35" s="1"/>
  <c r="AS733" i="35" a="1"/>
  <c r="AS733" i="35" s="1"/>
  <c r="AS29" i="35" a="1"/>
  <c r="AS29" i="35" s="1"/>
  <c r="AS734" i="35" a="1"/>
  <c r="AS734" i="35" s="1"/>
  <c r="AS735" i="35" a="1"/>
  <c r="AS735" i="35" s="1"/>
  <c r="AS736" i="35" a="1"/>
  <c r="AS736" i="35" s="1"/>
  <c r="AS144" i="35" a="1"/>
  <c r="AS144" i="35" s="1"/>
  <c r="AS456" i="35" a="1"/>
  <c r="AS456" i="35" s="1"/>
  <c r="AS269" i="35" a="1"/>
  <c r="AS269" i="35" s="1"/>
  <c r="AS389" i="35" a="1"/>
  <c r="AS389" i="35" s="1"/>
  <c r="AS152" i="35" a="1"/>
  <c r="AS152" i="35" s="1"/>
  <c r="AS737" i="35" a="1"/>
  <c r="AS737" i="35" s="1"/>
  <c r="AS210" i="35" a="1"/>
  <c r="AS210" i="35" s="1"/>
  <c r="AS338" i="35" a="1"/>
  <c r="AS338" i="35" s="1"/>
  <c r="AS738" i="35" a="1"/>
  <c r="AS738" i="35" s="1"/>
  <c r="AS739" i="35" a="1"/>
  <c r="AS739" i="35" s="1"/>
  <c r="AS358" i="35" a="1"/>
  <c r="AS358" i="35" s="1"/>
  <c r="AS740" i="35" a="1"/>
  <c r="AS740" i="35" s="1"/>
  <c r="AS466" i="35" a="1"/>
  <c r="AS466" i="35" s="1"/>
  <c r="AS741" i="35" a="1"/>
  <c r="AS741" i="35" s="1"/>
  <c r="AS644" i="35" a="1"/>
  <c r="AS644" i="35" s="1"/>
  <c r="AS411" i="35" a="1"/>
  <c r="AS411" i="35" s="1"/>
  <c r="AS742" i="35" a="1"/>
  <c r="AS742" i="35" s="1"/>
  <c r="AS583" i="35" a="1"/>
  <c r="AS583" i="35" s="1"/>
  <c r="AS274" i="35" a="1"/>
  <c r="AS274" i="35" s="1"/>
  <c r="AS743" i="35" a="1"/>
  <c r="AS743" i="35" s="1"/>
  <c r="AS349" i="35" a="1"/>
  <c r="AS349" i="35" s="1"/>
  <c r="AS744" i="35" a="1"/>
  <c r="AS744" i="35" s="1"/>
  <c r="AS318" i="35" a="1"/>
  <c r="AS318" i="35" s="1"/>
  <c r="AS745" i="35" a="1"/>
  <c r="AS745" i="35" s="1"/>
  <c r="AS172" i="35" a="1"/>
  <c r="AS172" i="35" s="1"/>
  <c r="AS37" i="35" a="1"/>
  <c r="AS37" i="35" s="1"/>
  <c r="AS191" i="35" a="1"/>
  <c r="AS191" i="35" s="1"/>
  <c r="AS746" i="35" a="1"/>
  <c r="AS746" i="35" s="1"/>
  <c r="AS747" i="35" a="1"/>
  <c r="AS747" i="35" s="1"/>
  <c r="AS335" i="35" a="1"/>
  <c r="AS335" i="35" s="1"/>
  <c r="AS748" i="35" a="1"/>
  <c r="AS748" i="35" s="1"/>
  <c r="AS561" i="35" a="1"/>
  <c r="AS561" i="35" s="1"/>
  <c r="AS749" i="35" a="1"/>
  <c r="AS749" i="35" s="1"/>
  <c r="AS750" i="35" a="1"/>
  <c r="AS750" i="35" s="1"/>
  <c r="AS189" i="35" a="1"/>
  <c r="AS189" i="35" s="1"/>
  <c r="AS751" i="35" a="1"/>
  <c r="AS751" i="35" s="1"/>
  <c r="AS752" i="35" a="1"/>
  <c r="AS752" i="35" s="1"/>
  <c r="AS753" i="35" a="1"/>
  <c r="AS753" i="35" s="1"/>
  <c r="AS754" i="35" a="1"/>
  <c r="AS754" i="35" s="1"/>
  <c r="AS755" i="35" a="1"/>
  <c r="AS755" i="35" s="1"/>
  <c r="AS321" i="35" a="1"/>
  <c r="AS321" i="35" s="1"/>
  <c r="AS242" i="35" a="1"/>
  <c r="AS242" i="35" s="1"/>
  <c r="AS388" i="35" a="1"/>
  <c r="AS388" i="35" s="1"/>
  <c r="AS756" i="35" a="1"/>
  <c r="AS756" i="35" s="1"/>
  <c r="AS161" i="35" a="1"/>
  <c r="AS161" i="35" s="1"/>
  <c r="AS757" i="35" a="1"/>
  <c r="AS757" i="35" s="1"/>
  <c r="AS758" i="35" a="1"/>
  <c r="AS758" i="35" s="1"/>
  <c r="AS295" i="35" a="1"/>
  <c r="AS295" i="35" s="1"/>
  <c r="AS759" i="35" a="1"/>
  <c r="AS759" i="35" s="1"/>
  <c r="AS760" i="35" a="1"/>
  <c r="AS760" i="35" s="1"/>
  <c r="AS761" i="35" a="1"/>
  <c r="AS761" i="35" s="1"/>
  <c r="AS627" i="35" a="1"/>
  <c r="AS627" i="35" s="1"/>
  <c r="AS259" i="35" a="1"/>
  <c r="AS259" i="35" s="1"/>
  <c r="AS150" i="35" a="1"/>
  <c r="AS150" i="35" s="1"/>
  <c r="AS364" i="35" a="1"/>
  <c r="AS364" i="35" s="1"/>
  <c r="AS211" i="35" a="1"/>
  <c r="AS211" i="35" s="1"/>
  <c r="AS201" i="35" a="1"/>
  <c r="AS201" i="35" s="1"/>
  <c r="AS212" i="35" a="1"/>
  <c r="AS212" i="35" s="1"/>
  <c r="AS325" i="35" a="1"/>
  <c r="AS325" i="35" s="1"/>
  <c r="AS252" i="35" a="1"/>
  <c r="AS252" i="35" s="1"/>
  <c r="AS762" i="35" a="1"/>
  <c r="AS762" i="35" s="1"/>
  <c r="AS226" i="35" a="1"/>
  <c r="AS226" i="35" s="1"/>
  <c r="AS763" i="35" a="1"/>
  <c r="AS763" i="35" s="1"/>
  <c r="AS764" i="35" a="1"/>
  <c r="AS764" i="35" s="1"/>
  <c r="AS343" i="35" a="1"/>
  <c r="AS343" i="35" s="1"/>
  <c r="AS20" i="35" a="1"/>
  <c r="AS20" i="35" s="1"/>
  <c r="AS359" i="35" a="1"/>
  <c r="AS359" i="35" s="1"/>
  <c r="AS765" i="35" a="1"/>
  <c r="AS765" i="35" s="1"/>
  <c r="AS371" i="35" a="1"/>
  <c r="AS371" i="35" s="1"/>
  <c r="AS766" i="35" a="1"/>
  <c r="AS766" i="35" s="1"/>
  <c r="AS767" i="35" a="1"/>
  <c r="AS767" i="35" s="1"/>
  <c r="AS768" i="35" a="1"/>
  <c r="AS768" i="35" s="1"/>
  <c r="AS769" i="35" a="1"/>
  <c r="AS769" i="35" s="1"/>
  <c r="AS319" i="35" a="1"/>
  <c r="AS319" i="35" s="1"/>
  <c r="AS188" i="35" a="1"/>
  <c r="AS188" i="35" s="1"/>
  <c r="AS770" i="35" a="1"/>
  <c r="AS770" i="35" s="1"/>
  <c r="AS475" i="35" a="1"/>
  <c r="AS475" i="35" s="1"/>
  <c r="AS135" i="35" a="1"/>
  <c r="AS135" i="35" s="1"/>
  <c r="AS771" i="35" a="1"/>
  <c r="AS771" i="35" s="1"/>
  <c r="AS772" i="35" a="1"/>
  <c r="AS772" i="35" s="1"/>
  <c r="AS514" i="35" a="1"/>
  <c r="AS514" i="35" s="1"/>
  <c r="AS478" i="35" a="1"/>
  <c r="AS478" i="35" s="1"/>
  <c r="AS773" i="35" a="1"/>
  <c r="AS773" i="35" s="1"/>
  <c r="AS774" i="35" a="1"/>
  <c r="AS774" i="35" s="1"/>
  <c r="AS71" i="35" a="1"/>
  <c r="AS71" i="35" s="1"/>
  <c r="AS623" i="35" a="1"/>
  <c r="AS623" i="35" s="1"/>
  <c r="AS775" i="35" a="1"/>
  <c r="AS775" i="35" s="1"/>
  <c r="AS410" i="35" a="1"/>
  <c r="AS410" i="35" s="1"/>
  <c r="AS776" i="35" a="1"/>
  <c r="AS776" i="35" s="1"/>
  <c r="AS484" i="35" a="1"/>
  <c r="AS484" i="35" s="1"/>
  <c r="AS777" i="35" a="1"/>
  <c r="AS777" i="35" s="1"/>
  <c r="AS778" i="35" a="1"/>
  <c r="AS778" i="35" s="1"/>
  <c r="AS303" i="35" a="1"/>
  <c r="AS303" i="35" s="1"/>
  <c r="AS779" i="35" a="1"/>
  <c r="AS779" i="35" s="1"/>
  <c r="AS780" i="35" a="1"/>
  <c r="AS780" i="35" s="1"/>
  <c r="AS385" i="35" a="1"/>
  <c r="AS385" i="35" s="1"/>
  <c r="AS382" i="35" a="1"/>
  <c r="AS382" i="35" s="1"/>
  <c r="AS781" i="35" a="1"/>
  <c r="AS781" i="35" s="1"/>
  <c r="AS129" i="35" a="1"/>
  <c r="AS129" i="35" s="1"/>
  <c r="AS782" i="35" a="1"/>
  <c r="AS782" i="35" s="1"/>
  <c r="AS294" i="35" a="1"/>
  <c r="AS294" i="35" s="1"/>
  <c r="AS783" i="35" a="1"/>
  <c r="AS783" i="35" s="1"/>
  <c r="AS784" i="35" a="1"/>
  <c r="AS784" i="35" s="1"/>
  <c r="AS785" i="35" a="1"/>
  <c r="AS785" i="35" s="1"/>
  <c r="AS786" i="35" a="1"/>
  <c r="AS786" i="35" s="1"/>
  <c r="AS458" i="35" a="1"/>
  <c r="AS458" i="35" s="1"/>
  <c r="AS356" i="35" a="1"/>
  <c r="AS356" i="35" s="1"/>
  <c r="AS326" i="35" a="1"/>
  <c r="AS326" i="35" s="1"/>
  <c r="AS392" i="35" a="1"/>
  <c r="AS392" i="35" s="1"/>
  <c r="AS787" i="35" a="1"/>
  <c r="AS787" i="35" s="1"/>
  <c r="AS788" i="35" a="1"/>
  <c r="AS788" i="35" s="1"/>
  <c r="AS789" i="35" a="1"/>
  <c r="AS789" i="35" s="1"/>
  <c r="AS500" i="35" a="1"/>
  <c r="AS500" i="35" s="1"/>
  <c r="AS80" i="35" a="1"/>
  <c r="AS80" i="35" s="1"/>
  <c r="AS790" i="35" a="1"/>
  <c r="AS790" i="35" s="1"/>
  <c r="AS377" i="35" a="1"/>
  <c r="AS377" i="35" s="1"/>
  <c r="AS791" i="35" a="1"/>
  <c r="AS791" i="35" s="1"/>
  <c r="AS792" i="35" a="1"/>
  <c r="AS792" i="35" s="1"/>
  <c r="AS198" i="35" a="1"/>
  <c r="AS198" i="35" s="1"/>
  <c r="AS302" i="35" a="1"/>
  <c r="AS302" i="35" s="1"/>
  <c r="AS554" i="35" a="1"/>
  <c r="AS554" i="35" s="1"/>
  <c r="AS383" i="35" a="1"/>
  <c r="AS383" i="35" s="1"/>
  <c r="AS204" i="35" a="1"/>
  <c r="AS204" i="35" s="1"/>
  <c r="AS793" i="35" a="1"/>
  <c r="AS793" i="35" s="1"/>
  <c r="AS493" i="35" a="1"/>
  <c r="AS493" i="35" s="1"/>
  <c r="AS794" i="35" a="1"/>
  <c r="AS794" i="35" s="1"/>
  <c r="AS795" i="35" a="1"/>
  <c r="AS795" i="35" s="1"/>
  <c r="AS354" i="35" a="1"/>
  <c r="AS354" i="35" s="1"/>
  <c r="AS796" i="35" a="1"/>
  <c r="AS796" i="35" s="1"/>
  <c r="AS247" i="35" a="1"/>
  <c r="AS247" i="35" s="1"/>
  <c r="AS501" i="35" a="1"/>
  <c r="AS501" i="35" s="1"/>
  <c r="AS327" i="35" a="1"/>
  <c r="AS327" i="35" s="1"/>
  <c r="AS797" i="35" a="1"/>
  <c r="AS797" i="35" s="1"/>
  <c r="AS798" i="35" a="1"/>
  <c r="AS798" i="35" s="1"/>
  <c r="AS799" i="35" a="1"/>
  <c r="AS799" i="35" s="1"/>
  <c r="AS800" i="35" a="1"/>
  <c r="AS800" i="35" s="1"/>
  <c r="AS801" i="35" a="1"/>
  <c r="AS801" i="35" s="1"/>
  <c r="AS51" i="35" a="1"/>
  <c r="AS51" i="35" s="1"/>
  <c r="AS802" i="35" a="1"/>
  <c r="AS802" i="35" s="1"/>
  <c r="AS146" i="35" a="1"/>
  <c r="AS146" i="35" s="1"/>
  <c r="AS803" i="35" a="1"/>
  <c r="AS803" i="35" s="1"/>
  <c r="AS610" i="35" a="1"/>
  <c r="AS610" i="35" s="1"/>
  <c r="AS407" i="35" a="1"/>
  <c r="AS407" i="35" s="1"/>
  <c r="AS400" i="35" a="1"/>
  <c r="AS400" i="35" s="1"/>
  <c r="AS434" i="35" a="1"/>
  <c r="AS434" i="35" s="1"/>
  <c r="AS804" i="35" a="1"/>
  <c r="AS804" i="35" s="1"/>
  <c r="AS248" i="35" a="1"/>
  <c r="AS248" i="35" s="1"/>
  <c r="AS805" i="35" a="1"/>
  <c r="AS805" i="35" s="1"/>
  <c r="AS806" i="35" a="1"/>
  <c r="AS806" i="35" s="1"/>
  <c r="AS807" i="35" a="1"/>
  <c r="AS807" i="35" s="1"/>
  <c r="AS476" i="35" a="1"/>
  <c r="AS476" i="35" s="1"/>
  <c r="AS808" i="35" a="1"/>
  <c r="AS808" i="35" s="1"/>
  <c r="AS809" i="35" a="1"/>
  <c r="AS809" i="35" s="1"/>
  <c r="AS810" i="35" a="1"/>
  <c r="AS810" i="35" s="1"/>
  <c r="AS811" i="35" a="1"/>
  <c r="AS811" i="35" s="1"/>
  <c r="AS812" i="35" a="1"/>
  <c r="AS812" i="35" s="1"/>
  <c r="AS813" i="35" a="1"/>
  <c r="AS813" i="35" s="1"/>
  <c r="AS814" i="35" a="1"/>
  <c r="AS814" i="35" s="1"/>
  <c r="AS815" i="35" a="1"/>
  <c r="AS815" i="35" s="1"/>
  <c r="AS816" i="35" a="1"/>
  <c r="AS816" i="35" s="1"/>
  <c r="AS817" i="35" a="1"/>
  <c r="AS817" i="35" s="1"/>
  <c r="AS818" i="35" a="1"/>
  <c r="AS818" i="35" s="1"/>
  <c r="AS819" i="35" a="1"/>
  <c r="AS819" i="35" s="1"/>
  <c r="AS416" i="35" a="1"/>
  <c r="AS416" i="35" s="1"/>
  <c r="AS820" i="35" a="1"/>
  <c r="AS820" i="35" s="1"/>
  <c r="AS88" i="35" a="1"/>
  <c r="AS88" i="35" s="1"/>
  <c r="AS821" i="35" a="1"/>
  <c r="AS821" i="35" s="1"/>
  <c r="AS822" i="35" a="1"/>
  <c r="AS822" i="35" s="1"/>
  <c r="AS823" i="35" a="1"/>
  <c r="AS823" i="35" s="1"/>
  <c r="AS386" i="35" a="1"/>
  <c r="AS386" i="35" s="1"/>
  <c r="AS374" i="35" a="1"/>
  <c r="AS374" i="35" s="1"/>
  <c r="AS632" i="35" a="1"/>
  <c r="AS632" i="35" s="1"/>
  <c r="AS824" i="35" a="1"/>
  <c r="AS824" i="35" s="1"/>
  <c r="AS347" i="35" a="1"/>
  <c r="AS347" i="35" s="1"/>
  <c r="AS373" i="35" a="1"/>
  <c r="AS373" i="35" s="1"/>
  <c r="AS342" i="35" a="1"/>
  <c r="AS342" i="35" s="1"/>
  <c r="AS825" i="35" a="1"/>
  <c r="AS825" i="35" s="1"/>
  <c r="AS826" i="35" a="1"/>
  <c r="AS826" i="35" s="1"/>
  <c r="AS827" i="35" a="1"/>
  <c r="AS827" i="35" s="1"/>
  <c r="AS485" i="35" a="1"/>
  <c r="AS485" i="35" s="1"/>
  <c r="AS537" i="35" a="1"/>
  <c r="AS537" i="35" s="1"/>
  <c r="AS828" i="35" a="1"/>
  <c r="AS828" i="35" s="1"/>
  <c r="AS829" i="35" a="1"/>
  <c r="AS829" i="35" s="1"/>
  <c r="AS830" i="35" a="1"/>
  <c r="AS830" i="35" s="1"/>
  <c r="AS216" i="35" a="1"/>
  <c r="AS216" i="35" s="1"/>
  <c r="AS453" i="35" a="1"/>
  <c r="AS453" i="35" s="1"/>
  <c r="AS348" i="35" a="1"/>
  <c r="AS348" i="35" s="1"/>
  <c r="AS831" i="35" a="1"/>
  <c r="AS831" i="35" s="1"/>
  <c r="AS175" i="35" a="1"/>
  <c r="AS175" i="35" s="1"/>
  <c r="AS181" i="35" a="1"/>
  <c r="AS181" i="35" s="1"/>
  <c r="AS832" i="35" a="1"/>
  <c r="AS832" i="35" s="1"/>
  <c r="AS833" i="35" a="1"/>
  <c r="AS833" i="35" s="1"/>
  <c r="AS834" i="35" a="1"/>
  <c r="AS834" i="35" s="1"/>
  <c r="AS835" i="35" a="1"/>
  <c r="AS835" i="35" s="1"/>
  <c r="AS263" i="35" a="1"/>
  <c r="AS263" i="35" s="1"/>
  <c r="AS836" i="35" a="1"/>
  <c r="AS836" i="35" s="1"/>
  <c r="AS276" i="35" a="1"/>
  <c r="AS276" i="35" s="1"/>
  <c r="AS527" i="35" a="1"/>
  <c r="AS527" i="35" s="1"/>
  <c r="AS112" i="35" a="1"/>
  <c r="AS112" i="35" s="1"/>
  <c r="AS229" i="35" a="1"/>
  <c r="AS229" i="35" s="1"/>
  <c r="AS837" i="35" a="1"/>
  <c r="AS837" i="35" s="1"/>
  <c r="AS54" i="35" a="1"/>
  <c r="AS54" i="35" s="1"/>
  <c r="AS409" i="35" a="1"/>
  <c r="AS409" i="35" s="1"/>
  <c r="AS315" i="35" a="1"/>
  <c r="AS315" i="35" s="1"/>
  <c r="AS281" i="35" a="1"/>
  <c r="AS281" i="35" s="1"/>
  <c r="AS838" i="35" a="1"/>
  <c r="AS838" i="35" s="1"/>
  <c r="AS839" i="35" a="1"/>
  <c r="AS839" i="35" s="1"/>
  <c r="AS487" i="35" a="1"/>
  <c r="AS487" i="35" s="1"/>
  <c r="AS840" i="35" a="1"/>
  <c r="AS840" i="35" s="1"/>
  <c r="AS841" i="35" a="1"/>
  <c r="AS841" i="35" s="1"/>
  <c r="AS16" i="35" a="1"/>
  <c r="AS16" i="35" s="1"/>
  <c r="AS842" i="35" a="1"/>
  <c r="AS842" i="35" s="1"/>
  <c r="AS843" i="35" a="1"/>
  <c r="AS843" i="35" s="1"/>
  <c r="AS844" i="35" a="1"/>
  <c r="AS844" i="35" s="1"/>
  <c r="AS845" i="35" a="1"/>
  <c r="AS845" i="35" s="1"/>
  <c r="AS438" i="35" a="1"/>
  <c r="AS438" i="35" s="1"/>
  <c r="AS846" i="35" a="1"/>
  <c r="AS846" i="35" s="1"/>
  <c r="AS847" i="35" a="1"/>
  <c r="AS847" i="35" s="1"/>
  <c r="AS331" i="35" a="1"/>
  <c r="AS331" i="35" s="1"/>
  <c r="AS464" i="35" a="1"/>
  <c r="AS464" i="35" s="1"/>
  <c r="AS426" i="35" a="1"/>
  <c r="AS426" i="35" s="1"/>
  <c r="AS848" i="35" a="1"/>
  <c r="AS848" i="35" s="1"/>
  <c r="AS849" i="35" a="1"/>
  <c r="AS849" i="35" s="1"/>
  <c r="AS850" i="35" a="1"/>
  <c r="AS850" i="35" s="1"/>
  <c r="AS497" i="35" a="1"/>
  <c r="AS497" i="35" s="1"/>
  <c r="AS502" i="35" a="1"/>
  <c r="AS502" i="35" s="1"/>
  <c r="AS851" i="35" a="1"/>
  <c r="AS851" i="35" s="1"/>
  <c r="AS350" i="35" a="1"/>
  <c r="AS350" i="35" s="1"/>
  <c r="AS142" i="35" a="1"/>
  <c r="AS142" i="35" s="1"/>
  <c r="AS852" i="35" a="1"/>
  <c r="AS852" i="35" s="1"/>
  <c r="AS441" i="35" a="1"/>
  <c r="AS441" i="35" s="1"/>
  <c r="AS853" i="35" a="1"/>
  <c r="AS853" i="35" s="1"/>
  <c r="AS353" i="35" a="1"/>
  <c r="AS353" i="35" s="1"/>
  <c r="AS854" i="35" a="1"/>
  <c r="AS854" i="35" s="1"/>
  <c r="AS446" i="35" a="1"/>
  <c r="AS446" i="35" s="1"/>
  <c r="AS855" i="35" a="1"/>
  <c r="AS855" i="35" s="1"/>
  <c r="AS443" i="35" a="1"/>
  <c r="AS443" i="35" s="1"/>
  <c r="AS182" i="35" a="1"/>
  <c r="AS182" i="35" s="1"/>
  <c r="AS362" i="35" a="1"/>
  <c r="AS362" i="35" s="1"/>
  <c r="AS856" i="35" a="1"/>
  <c r="AS856" i="35" s="1"/>
  <c r="AS857" i="35" a="1"/>
  <c r="AS857" i="35" s="1"/>
  <c r="AS417" i="35" a="1"/>
  <c r="AS417" i="35" s="1"/>
  <c r="AS858" i="35" a="1"/>
  <c r="AS858" i="35" s="1"/>
  <c r="AS859" i="35" a="1"/>
  <c r="AS859" i="35" s="1"/>
  <c r="AS504" i="35" a="1"/>
  <c r="AS504" i="35" s="1"/>
  <c r="AS860" i="35" a="1"/>
  <c r="AS860" i="35" s="1"/>
  <c r="AS861" i="35" a="1"/>
  <c r="AS861" i="35" s="1"/>
  <c r="AS862" i="35" a="1"/>
  <c r="AS862" i="35" s="1"/>
  <c r="AS5" i="35" a="1"/>
  <c r="AS5" i="35" s="1"/>
  <c r="AS467" i="35" a="1"/>
  <c r="AS467" i="35" s="1"/>
  <c r="AS125" i="35" a="1"/>
  <c r="AS125" i="35" s="1"/>
  <c r="AS489" i="35" a="1"/>
  <c r="AS489" i="35" s="1"/>
  <c r="AS555" i="35" a="1"/>
  <c r="AS555" i="35" s="1"/>
  <c r="AS479" i="35" a="1"/>
  <c r="AS479" i="35" s="1"/>
  <c r="AS286" i="35" a="1"/>
  <c r="AS286" i="35" s="1"/>
  <c r="AS197" i="35" a="1"/>
  <c r="AS197" i="35" s="1"/>
  <c r="AS27" i="35" a="1"/>
  <c r="AS27" i="35" s="1"/>
  <c r="AS573" i="35" a="1"/>
  <c r="AS573" i="35" s="1"/>
  <c r="AS185" i="35" a="1"/>
  <c r="AS185" i="35" s="1"/>
  <c r="AS863" i="35" a="1"/>
  <c r="AS863" i="35" s="1"/>
  <c r="AS864" i="35" a="1"/>
  <c r="AS864" i="35" s="1"/>
  <c r="AS865" i="35" a="1"/>
  <c r="AS865" i="35" s="1"/>
  <c r="AS866" i="35" a="1"/>
  <c r="AS866" i="35" s="1"/>
  <c r="AS867" i="35" a="1"/>
  <c r="AS867" i="35" s="1"/>
  <c r="AS868" i="35" a="1"/>
  <c r="AS868" i="35" s="1"/>
  <c r="AS289" i="35" a="1"/>
  <c r="AS289" i="35" s="1"/>
  <c r="AS869" i="35" a="1"/>
  <c r="AS869" i="35" s="1"/>
  <c r="AS432" i="35" a="1"/>
  <c r="AS432" i="35" s="1"/>
  <c r="AS571" i="35" a="1"/>
  <c r="AS571" i="35" s="1"/>
  <c r="AS870" i="35" a="1"/>
  <c r="AS870" i="35" s="1"/>
  <c r="AS59" i="35" a="1"/>
  <c r="AS59" i="35" s="1"/>
  <c r="AS139" i="35" a="1"/>
  <c r="AS139" i="35" s="1"/>
  <c r="AS871" i="35" a="1"/>
  <c r="AS871" i="35" s="1"/>
  <c r="AS570" i="35" a="1"/>
  <c r="AS570" i="35" s="1"/>
  <c r="AS186" i="35" a="1"/>
  <c r="AS186" i="35" s="1"/>
  <c r="AS630" i="35" a="1"/>
  <c r="AS630" i="35" s="1"/>
  <c r="AS541" i="35" a="1"/>
  <c r="AS541" i="35" s="1"/>
  <c r="AS522" i="35" a="1"/>
  <c r="AS522" i="35" s="1"/>
  <c r="AS533" i="35" a="1"/>
  <c r="AS533" i="35" s="1"/>
  <c r="AS872" i="35" a="1"/>
  <c r="AS872" i="35" s="1"/>
  <c r="AS375" i="35" a="1"/>
  <c r="AS375" i="35" s="1"/>
  <c r="AS517" i="35" a="1"/>
  <c r="AS517" i="35" s="1"/>
  <c r="AS873" i="35" a="1"/>
  <c r="AS873" i="35" s="1"/>
  <c r="AS874" i="35" a="1"/>
  <c r="AS874" i="35" s="1"/>
  <c r="AS366" i="35" a="1"/>
  <c r="AS366" i="35" s="1"/>
  <c r="AS875" i="35" a="1"/>
  <c r="AS875" i="35" s="1"/>
  <c r="AS876" i="35" a="1"/>
  <c r="AS876" i="35" s="1"/>
  <c r="AS877" i="35" a="1"/>
  <c r="AS877" i="35" s="1"/>
  <c r="AS878" i="35" a="1"/>
  <c r="AS878" i="35" s="1"/>
  <c r="AS879" i="35" a="1"/>
  <c r="AS879" i="35" s="1"/>
  <c r="AS418" i="35" a="1"/>
  <c r="AS418" i="35" s="1"/>
  <c r="AS880" i="35" a="1"/>
  <c r="AS880" i="35" s="1"/>
  <c r="AS238" i="35" a="1"/>
  <c r="AS238" i="35" s="1"/>
  <c r="AS881" i="35" a="1"/>
  <c r="AS881" i="35" s="1"/>
  <c r="AS622" i="35" a="1"/>
  <c r="AS622" i="35" s="1"/>
  <c r="AS564" i="35" a="1"/>
  <c r="AS564" i="35" s="1"/>
  <c r="AS509" i="35" a="1"/>
  <c r="AS509" i="35" s="1"/>
  <c r="AS882" i="35" a="1"/>
  <c r="AS882" i="35" s="1"/>
  <c r="AS883" i="35" a="1"/>
  <c r="AS883" i="35" s="1"/>
  <c r="AS884" i="35" a="1"/>
  <c r="AS884" i="35" s="1"/>
  <c r="AS885" i="35" a="1"/>
  <c r="AS885" i="35" s="1"/>
  <c r="AS567" i="35" a="1"/>
  <c r="AS567" i="35" s="1"/>
  <c r="AS351" i="35" a="1"/>
  <c r="AS351" i="35" s="1"/>
  <c r="AS217" i="35" a="1"/>
  <c r="AS217" i="35" s="1"/>
  <c r="AS886" i="35" a="1"/>
  <c r="AS886" i="35" s="1"/>
  <c r="AS566" i="35" a="1"/>
  <c r="AS566" i="35" s="1"/>
  <c r="AS548" i="35" a="1"/>
  <c r="AS548" i="35" s="1"/>
  <c r="AS553" i="35" a="1"/>
  <c r="AS553" i="35" s="1"/>
  <c r="AS563" i="35" a="1"/>
  <c r="AS563" i="35" s="1"/>
  <c r="AS887" i="35" a="1"/>
  <c r="AS887" i="35" s="1"/>
  <c r="AS888" i="35" a="1"/>
  <c r="AS888" i="35" s="1"/>
  <c r="AS889" i="35" a="1"/>
  <c r="AS889" i="35" s="1"/>
  <c r="AS379" i="35" a="1"/>
  <c r="AS379" i="35" s="1"/>
  <c r="AS180" i="35" a="1"/>
  <c r="AS180" i="35" s="1"/>
  <c r="AS552" i="35" a="1"/>
  <c r="AS552" i="35" s="1"/>
  <c r="AS510" i="35" a="1"/>
  <c r="AS510" i="35" s="1"/>
  <c r="AS890" i="35" a="1"/>
  <c r="AS890" i="35" s="1"/>
  <c r="AS447" i="35" a="1"/>
  <c r="AS447" i="35" s="1"/>
  <c r="AS891" i="35" a="1"/>
  <c r="AS891" i="35" s="1"/>
  <c r="AS473" i="35" a="1"/>
  <c r="AS473" i="35" s="1"/>
  <c r="AS179" i="35" a="1"/>
  <c r="AS179" i="35" s="1"/>
  <c r="AS437" i="35" a="1"/>
  <c r="AS437" i="35" s="1"/>
  <c r="AS892" i="35" a="1"/>
  <c r="AS892" i="35" s="1"/>
  <c r="AS893" i="35" a="1"/>
  <c r="AS893" i="35" s="1"/>
  <c r="AS894" i="35" a="1"/>
  <c r="AS894" i="35" s="1"/>
  <c r="AS486" i="35" a="1"/>
  <c r="AS486" i="35" s="1"/>
  <c r="AS435" i="35" a="1"/>
  <c r="AS435" i="35" s="1"/>
  <c r="AS451" i="35" a="1"/>
  <c r="AS451" i="35" s="1"/>
  <c r="AS452" i="35" a="1"/>
  <c r="AS452" i="35" s="1"/>
  <c r="AS895" i="35" a="1"/>
  <c r="AS895" i="35" s="1"/>
  <c r="AS529" i="35" a="1"/>
  <c r="AS529" i="35" s="1"/>
  <c r="AS430" i="35" a="1"/>
  <c r="AS430" i="35" s="1"/>
  <c r="AS631" i="35" a="1"/>
  <c r="AS631" i="35" s="1"/>
  <c r="AS526" i="35" a="1"/>
  <c r="AS526" i="35" s="1"/>
  <c r="AS422" i="35" a="1"/>
  <c r="AS422" i="35" s="1"/>
  <c r="AS399" i="35" a="1"/>
  <c r="AS399" i="35" s="1"/>
  <c r="AS896" i="35" a="1"/>
  <c r="AS896" i="35" s="1"/>
  <c r="AS420" i="35" a="1"/>
  <c r="AS420" i="35" s="1"/>
  <c r="AS431" i="35" a="1"/>
  <c r="AS431" i="35" s="1"/>
  <c r="AS598" i="35" a="1"/>
  <c r="AS598" i="35" s="1"/>
  <c r="AS433" i="35" a="1"/>
  <c r="AS433" i="35" s="1"/>
  <c r="AS461" i="35" a="1"/>
  <c r="AS461" i="35" s="1"/>
  <c r="AS495" i="35" a="1"/>
  <c r="AS495" i="35" s="1"/>
  <c r="AS460" i="35" a="1"/>
  <c r="AS460" i="35" s="1"/>
  <c r="AS481" i="35" a="1"/>
  <c r="AS481" i="35" s="1"/>
  <c r="AS483" i="35" a="1"/>
  <c r="AS483" i="35" s="1"/>
  <c r="AS897" i="35" a="1"/>
  <c r="AS897" i="35" s="1"/>
  <c r="AS490" i="35" a="1"/>
  <c r="AS490" i="35" s="1"/>
  <c r="AS642" i="35" a="1"/>
  <c r="AS642" i="35" s="1"/>
  <c r="AS898" i="35" a="1"/>
  <c r="AS898" i="35" s="1"/>
  <c r="AS154" i="35" a="1"/>
  <c r="AS154" i="35" s="1"/>
  <c r="AS153" i="35" a="1"/>
  <c r="AS153" i="35" s="1"/>
  <c r="AS470" i="35" a="1"/>
  <c r="AS470" i="35" s="1"/>
  <c r="AS428" i="35" a="1"/>
  <c r="AS428" i="35" s="1"/>
  <c r="AS425" i="35" a="1"/>
  <c r="AS425" i="35" s="1"/>
  <c r="AS899" i="35" a="1"/>
  <c r="AS899" i="35" s="1"/>
  <c r="AS272" i="35" a="1"/>
  <c r="AS272" i="35" s="1"/>
  <c r="AS900" i="35" a="1"/>
  <c r="AS900" i="35" s="1"/>
  <c r="AS901" i="35" a="1"/>
  <c r="AS901" i="35" s="1"/>
  <c r="AS328" i="35" a="1"/>
  <c r="AS328" i="35" s="1"/>
  <c r="AS625" i="35" a="1"/>
  <c r="AS625" i="35" s="1"/>
  <c r="AS624" i="35" a="1"/>
  <c r="AS624" i="35" s="1"/>
  <c r="AS593" i="35" a="1"/>
  <c r="AS593" i="35" s="1"/>
  <c r="AS902" i="35" a="1"/>
  <c r="AS902" i="35" s="1"/>
  <c r="AS903" i="35" a="1"/>
  <c r="AS903" i="35" s="1"/>
  <c r="AS904" i="35" a="1"/>
  <c r="AS904" i="35" s="1"/>
  <c r="AS629" i="35" a="1"/>
  <c r="AS629" i="35" s="1"/>
  <c r="AS628" i="35" a="1"/>
  <c r="AS628" i="35" s="1"/>
  <c r="AS427" i="35" a="1"/>
  <c r="AS427" i="35" s="1"/>
  <c r="AS626" i="35" a="1"/>
  <c r="AS626" i="35" s="1"/>
  <c r="AS499" i="35" a="1"/>
  <c r="AS499" i="35" s="1"/>
  <c r="AS406" i="35" a="1"/>
  <c r="AS406" i="35" s="1"/>
  <c r="AS580" i="35" a="1"/>
  <c r="AS580" i="35" s="1"/>
  <c r="AS633" i="35" a="1"/>
  <c r="AS633" i="35" s="1"/>
  <c r="AS634" i="35" a="1"/>
  <c r="AS634" i="35" s="1"/>
  <c r="AS635" i="35" a="1"/>
  <c r="AS635" i="35" s="1"/>
  <c r="AS78" i="35" a="1"/>
  <c r="AS78" i="35" s="1"/>
  <c r="AS905" i="35" a="1"/>
  <c r="AS905" i="35" s="1"/>
  <c r="AS906" i="35" a="1"/>
  <c r="AS906" i="35" s="1"/>
  <c r="AS640" i="35" a="1"/>
  <c r="AS640" i="35" s="1"/>
  <c r="AS280" i="35" a="1"/>
  <c r="AS280" i="35" s="1"/>
  <c r="AS643" i="35" a="1"/>
  <c r="AS643" i="35" s="1"/>
  <c r="AS468" i="35" a="1"/>
  <c r="AS468" i="35" s="1"/>
  <c r="AS641" i="35" a="1"/>
  <c r="AS641" i="35" s="1"/>
  <c r="AS639" i="35" a="1"/>
  <c r="AS639" i="35" s="1"/>
  <c r="AS907" i="35" a="1"/>
  <c r="AS907" i="35" s="1"/>
  <c r="AS70" i="35" a="1"/>
  <c r="AS70" i="35" s="1"/>
  <c r="AS230" i="35" a="1"/>
  <c r="AS230" i="35" s="1"/>
  <c r="AS228" i="35" a="1"/>
  <c r="AS228" i="35" s="1"/>
  <c r="AS579" i="35" a="1"/>
  <c r="AS579" i="35" s="1"/>
  <c r="AS170" i="35" a="1"/>
  <c r="AS170" i="35" s="1"/>
  <c r="AS584" i="35" a="1"/>
  <c r="AS584" i="35" s="1"/>
  <c r="AS908" i="35" a="1"/>
  <c r="AS908" i="35" s="1"/>
  <c r="AS266" i="35" a="1"/>
  <c r="AS266" i="35" s="1"/>
  <c r="AS73" i="35" a="1"/>
  <c r="AS73" i="35" s="1"/>
  <c r="AS909" i="35" a="1"/>
  <c r="AS909" i="35" s="1"/>
  <c r="AS82" i="35" a="1"/>
  <c r="AS82" i="35" s="1"/>
  <c r="AS81" i="35" a="1"/>
  <c r="AS81" i="35" s="1"/>
  <c r="AS910" i="35" a="1"/>
  <c r="AS910" i="35" s="1"/>
  <c r="AS160" i="35" a="1"/>
  <c r="AS160" i="35" s="1"/>
  <c r="AS911" i="35" a="1"/>
  <c r="AS911" i="35" s="1"/>
  <c r="AS912" i="35" a="1"/>
  <c r="AS912" i="35" s="1"/>
  <c r="AS913" i="35" a="1"/>
  <c r="AS913" i="35" s="1"/>
  <c r="AS69" i="35" a="1"/>
  <c r="AS69" i="35" s="1"/>
  <c r="AS194" i="35" a="1"/>
  <c r="AS194" i="35" s="1"/>
  <c r="AS40" i="35" a="1"/>
  <c r="AS40" i="35" s="1"/>
  <c r="AS914" i="35" a="1"/>
  <c r="AS914" i="35" s="1"/>
  <c r="AS915" i="35" a="1"/>
  <c r="AS915" i="35" s="1"/>
  <c r="AS916" i="35" a="1"/>
  <c r="AS916" i="35" s="1"/>
  <c r="AS601" i="35" a="1"/>
  <c r="AS601" i="35" s="1"/>
  <c r="AS616" i="35" a="1"/>
  <c r="AS616" i="35" s="1"/>
  <c r="AS187" i="35" a="1"/>
  <c r="AS187" i="35" s="1"/>
  <c r="AS917" i="35" a="1"/>
  <c r="AS917" i="35" s="1"/>
  <c r="AS600" i="35" a="1"/>
  <c r="AS600" i="35" s="1"/>
  <c r="AS3" i="35" a="1"/>
  <c r="AS3" i="35" s="1"/>
  <c r="AS178" i="35" a="1"/>
  <c r="AS178" i="35" s="1"/>
  <c r="AS177" i="35" a="1"/>
  <c r="AS177" i="35" s="1"/>
  <c r="AS918" i="35" a="1"/>
  <c r="AS918" i="35" s="1"/>
  <c r="AS919" i="35" a="1"/>
  <c r="AS919" i="35" s="1"/>
  <c r="AS920" i="35" a="1"/>
  <c r="AS920" i="35" s="1"/>
  <c r="AS921" i="35" a="1"/>
  <c r="AS921" i="35" s="1"/>
  <c r="AS258" i="35" a="1"/>
  <c r="AS258" i="35" s="1"/>
  <c r="AS254" i="35" a="1"/>
  <c r="AS254" i="35" s="1"/>
  <c r="AS34" i="35" a="1"/>
  <c r="AS34" i="35" s="1"/>
  <c r="AS922" i="35" a="1"/>
  <c r="AS922" i="35" s="1"/>
  <c r="AS923" i="35" a="1"/>
  <c r="AS923" i="35" s="1"/>
  <c r="AS122" i="35" a="1"/>
  <c r="AS122" i="35" s="1"/>
  <c r="AS585" i="35" a="1"/>
  <c r="AS585" i="35" s="1"/>
  <c r="AS924" i="35" a="1"/>
  <c r="AS924" i="35" s="1"/>
  <c r="AS925" i="35" a="1"/>
  <c r="AS925" i="35" s="1"/>
  <c r="AS396" i="35" a="1"/>
  <c r="AS396" i="35" s="1"/>
  <c r="AS926" i="35" a="1"/>
  <c r="AS926" i="35" s="1"/>
  <c r="AS927" i="35" a="1"/>
  <c r="AS927" i="35" s="1"/>
  <c r="AS928" i="35" a="1"/>
  <c r="AS928" i="35" s="1"/>
  <c r="AS929" i="35" a="1"/>
  <c r="AS929" i="35" s="1"/>
  <c r="AS930" i="35" a="1"/>
  <c r="AS930" i="35" s="1"/>
  <c r="AS931" i="35" a="1"/>
  <c r="AS931" i="35" s="1"/>
  <c r="AS932" i="35" a="1"/>
  <c r="AS932" i="35" s="1"/>
  <c r="AS193" i="35" a="1"/>
  <c r="AS193" i="35" s="1"/>
  <c r="AS933" i="35" a="1"/>
  <c r="AS933" i="35" s="1"/>
  <c r="AS233" i="35" a="1"/>
  <c r="AS233" i="35" s="1"/>
  <c r="AS934" i="35" a="1"/>
  <c r="AS934" i="35" s="1"/>
  <c r="AS935" i="35" a="1"/>
  <c r="AS935" i="35" s="1"/>
  <c r="AS301" i="35" a="1"/>
  <c r="AS301" i="35" s="1"/>
  <c r="AS936" i="35" a="1"/>
  <c r="AS936" i="35" s="1"/>
  <c r="AS538" i="35" a="1"/>
  <c r="AS538" i="35" s="1"/>
  <c r="AS937" i="35" a="1"/>
  <c r="AS937" i="35" s="1"/>
  <c r="AS205" i="35" a="1"/>
  <c r="AS205" i="35" s="1"/>
  <c r="AS576" i="35" a="1"/>
  <c r="AS576" i="35" s="1"/>
  <c r="AS137" i="35" a="1"/>
  <c r="AS137" i="35" s="1"/>
  <c r="AS157" i="35" a="1"/>
  <c r="AS157" i="35" s="1"/>
  <c r="AS938" i="35" a="1"/>
  <c r="AS938" i="35" s="1"/>
  <c r="AS939" i="35" a="1"/>
  <c r="AS939" i="35" s="1"/>
  <c r="AS940" i="35" a="1"/>
  <c r="AS940" i="35" s="1"/>
  <c r="AS941" i="35" a="1"/>
  <c r="AS941" i="35" s="1"/>
  <c r="AS256" i="35" a="1"/>
  <c r="AS256" i="35" s="1"/>
  <c r="AS942" i="35" a="1"/>
  <c r="AS942" i="35" s="1"/>
  <c r="AS429" i="35" a="1"/>
  <c r="AS429" i="35" s="1"/>
  <c r="AS265" i="35" a="1"/>
  <c r="AS265" i="35" s="1"/>
  <c r="AS943" i="35" a="1"/>
  <c r="AS943" i="35" s="1"/>
  <c r="AS944" i="35" a="1"/>
  <c r="AS944" i="35" s="1"/>
  <c r="AS32" i="35" a="1"/>
  <c r="AS32" i="35" s="1"/>
  <c r="AS945" i="35" a="1"/>
  <c r="AS945" i="35" s="1"/>
  <c r="AS946" i="35" a="1"/>
  <c r="AS946" i="35" s="1"/>
  <c r="AS947" i="35" a="1"/>
  <c r="AS947" i="35" s="1"/>
  <c r="AS948" i="35" a="1"/>
  <c r="AS948" i="35" s="1"/>
  <c r="AS949" i="35" a="1"/>
  <c r="AS949" i="35" s="1"/>
  <c r="AS950" i="35" a="1"/>
  <c r="AS950" i="35" s="1"/>
  <c r="AS951" i="35" a="1"/>
  <c r="AS951" i="35" s="1"/>
  <c r="AS444" i="35" a="1"/>
  <c r="AS444" i="35" s="1"/>
  <c r="AS309" i="35" a="1"/>
  <c r="AS309" i="35" s="1"/>
  <c r="AS952" i="35" a="1"/>
  <c r="AS952" i="35" s="1"/>
  <c r="AS455" i="35" a="1"/>
  <c r="AS455" i="35" s="1"/>
  <c r="AS525" i="35" a="1"/>
  <c r="AS525" i="35" s="1"/>
  <c r="AS423" i="35" a="1"/>
  <c r="AS423" i="35" s="1"/>
  <c r="AS535" i="35" a="1"/>
  <c r="AS535" i="35" s="1"/>
  <c r="AS953" i="35" a="1"/>
  <c r="AS953" i="35" s="1"/>
  <c r="AS954" i="35" a="1"/>
  <c r="AS954" i="35" s="1"/>
  <c r="AS257" i="35" a="1"/>
  <c r="AS257" i="35" s="1"/>
  <c r="AS955" i="35" a="1"/>
  <c r="AS955" i="35" s="1"/>
  <c r="AS956" i="35" a="1"/>
  <c r="AS956" i="35" s="1"/>
  <c r="AS957" i="35" a="1"/>
  <c r="AS957" i="35" s="1"/>
  <c r="AS958" i="35" a="1"/>
  <c r="AS958" i="35" s="1"/>
  <c r="AS959" i="35" a="1"/>
  <c r="AS959" i="35" s="1"/>
  <c r="AS184" i="35" a="1"/>
  <c r="AS184" i="35" s="1"/>
  <c r="AS190" i="35" a="1"/>
  <c r="AS190" i="35" s="1"/>
  <c r="AS285" i="35" a="1"/>
  <c r="AS285" i="35" s="1"/>
  <c r="AS960" i="35" a="1"/>
  <c r="AS960" i="35" s="1"/>
  <c r="AS961" i="35" a="1"/>
  <c r="AS961" i="35" s="1"/>
  <c r="AS337" i="35" a="1"/>
  <c r="AS337" i="35" s="1"/>
  <c r="AS962" i="35" a="1"/>
  <c r="AS962" i="35" s="1"/>
  <c r="AS313" i="35" a="1"/>
  <c r="AS313" i="35" s="1"/>
  <c r="AS307" i="35" a="1"/>
  <c r="AS307" i="35" s="1"/>
  <c r="AS963" i="35" a="1"/>
  <c r="AS963" i="35" s="1"/>
  <c r="AS964" i="35" a="1"/>
  <c r="AS964" i="35" s="1"/>
  <c r="AS534" i="35" a="1"/>
  <c r="AS534" i="35" s="1"/>
  <c r="AS965" i="35" a="1"/>
  <c r="AS965" i="35" s="1"/>
  <c r="AS239" i="35" a="1"/>
  <c r="AS239" i="35" s="1"/>
  <c r="AS966" i="35" a="1"/>
  <c r="AS966" i="35" s="1"/>
  <c r="AS310" i="35" a="1"/>
  <c r="AS310" i="35" s="1"/>
  <c r="AS355" i="35" a="1"/>
  <c r="AS355" i="35" s="1"/>
  <c r="AS967" i="35" a="1"/>
  <c r="AS967" i="35" s="1"/>
  <c r="AS968" i="35" a="1"/>
  <c r="AS968" i="35" s="1"/>
  <c r="AS969" i="35" a="1"/>
  <c r="AS969" i="35" s="1"/>
  <c r="AS970" i="35" a="1"/>
  <c r="AS970" i="35" s="1"/>
  <c r="AS971" i="35" a="1"/>
  <c r="AS971" i="35" s="1"/>
  <c r="AS308" i="35" a="1"/>
  <c r="AS308" i="35" s="1"/>
  <c r="AS972" i="35" a="1"/>
  <c r="AS972" i="35" s="1"/>
  <c r="AS462" i="35" a="1"/>
  <c r="AS462" i="35" s="1"/>
  <c r="AS973" i="35" a="1"/>
  <c r="AS973" i="35" s="1"/>
  <c r="AS974" i="35" a="1"/>
  <c r="AS974" i="35" s="1"/>
  <c r="AS975" i="35" a="1"/>
  <c r="AS975" i="35" s="1"/>
  <c r="AS133" i="35" a="1"/>
  <c r="AS133" i="35" s="1"/>
  <c r="AS976" i="35" a="1"/>
  <c r="AS976" i="35" s="1"/>
  <c r="AS306" i="35" a="1"/>
  <c r="AS306" i="35" s="1"/>
  <c r="AS977" i="35" a="1"/>
  <c r="AS977" i="35" s="1"/>
  <c r="AS978" i="35" a="1"/>
  <c r="AS978" i="35" s="1"/>
  <c r="AS979" i="35" a="1"/>
  <c r="AS979" i="35" s="1"/>
  <c r="AS980" i="35" a="1"/>
  <c r="AS980" i="35" s="1"/>
  <c r="AS232" i="35" a="1"/>
  <c r="AS232" i="35" s="1"/>
  <c r="AS981" i="35" a="1"/>
  <c r="AS981" i="35" s="1"/>
  <c r="AS498" i="35" a="1"/>
  <c r="AS498" i="35" s="1"/>
  <c r="AS982" i="35" a="1"/>
  <c r="AS982" i="35" s="1"/>
  <c r="AS391" i="35" a="1"/>
  <c r="AS391" i="35" s="1"/>
  <c r="AS983" i="35" a="1"/>
  <c r="AS983" i="35" s="1"/>
  <c r="AS984" i="35" a="1"/>
  <c r="AS984" i="35" s="1"/>
  <c r="AS985" i="35" a="1"/>
  <c r="AS985" i="35" s="1"/>
  <c r="AS986" i="35" a="1"/>
  <c r="AS986" i="35" s="1"/>
  <c r="AS987" i="35" a="1"/>
  <c r="AS987" i="35" s="1"/>
  <c r="AS988" i="35" a="1"/>
  <c r="AS988" i="35" s="1"/>
  <c r="AS989" i="35" a="1"/>
  <c r="AS989" i="35" s="1"/>
  <c r="AS370" i="35" a="1"/>
  <c r="AS370" i="35" s="1"/>
  <c r="AS990" i="35" a="1"/>
  <c r="AS990" i="35" s="1"/>
  <c r="AS419" i="35" a="1"/>
  <c r="AS419" i="35" s="1"/>
  <c r="AS991" i="35" a="1"/>
  <c r="AS991" i="35" s="1"/>
  <c r="AS287" i="35" a="1"/>
  <c r="AS287" i="35" s="1"/>
  <c r="AS992" i="35" a="1"/>
  <c r="AS992" i="35" s="1"/>
  <c r="AS993" i="35" a="1"/>
  <c r="AS993" i="35" s="1"/>
  <c r="AS994" i="35" a="1"/>
  <c r="AS994" i="35" s="1"/>
  <c r="AS298" i="35" a="1"/>
  <c r="AS298" i="35" s="1"/>
  <c r="AS995" i="35" a="1"/>
  <c r="AS995" i="35" s="1"/>
  <c r="AS556" i="35" a="1"/>
  <c r="AS556" i="35" s="1"/>
  <c r="AS363" i="35" a="1"/>
  <c r="AS363" i="35" s="1"/>
  <c r="AS996" i="35" a="1"/>
  <c r="AS996" i="35" s="1"/>
  <c r="AS997" i="35" a="1"/>
  <c r="AS997" i="35" s="1"/>
  <c r="AS439" i="35" a="1"/>
  <c r="AS439" i="35" s="1"/>
  <c r="AS387" i="35" a="1"/>
  <c r="AS387" i="35" s="1"/>
  <c r="AS998" i="35" a="1"/>
  <c r="AS998" i="35" s="1"/>
  <c r="AS999" i="35" a="1"/>
  <c r="AS999" i="35" s="1"/>
  <c r="AS357" i="35" a="1"/>
  <c r="AS357" i="35" s="1"/>
  <c r="AS1000" i="35" a="1"/>
  <c r="AS1000" i="35" s="1"/>
  <c r="AS1001" i="35" a="1"/>
  <c r="AS1001" i="35" s="1"/>
  <c r="AS1002" i="35" a="1"/>
  <c r="AS1002" i="35" s="1"/>
  <c r="AS1003" i="35" a="1"/>
  <c r="AS1003" i="35" s="1"/>
  <c r="AS1004" i="35" a="1"/>
  <c r="AS1004" i="35" s="1"/>
  <c r="AS334" i="35" a="1"/>
  <c r="AS334" i="35" s="1"/>
  <c r="AS333" i="35" a="1"/>
  <c r="AS333" i="35" s="1"/>
  <c r="AS449" i="35" a="1"/>
  <c r="AS449" i="35" s="1"/>
  <c r="AS17" i="35" a="1"/>
  <c r="AS17" i="35" s="1"/>
  <c r="AS1005" i="35" a="1"/>
  <c r="AS1005" i="35" s="1"/>
  <c r="AS403" i="35" a="1"/>
  <c r="AS403" i="35" s="1"/>
  <c r="AS1006" i="35" a="1"/>
  <c r="AS1006" i="35" s="1"/>
  <c r="AS496" i="35" a="1"/>
  <c r="AS496" i="35" s="1"/>
  <c r="AS1007" i="35" a="1"/>
  <c r="AS1007" i="35" s="1"/>
  <c r="AS1008" i="35" a="1"/>
  <c r="AS1008" i="35" s="1"/>
  <c r="AS1009" i="35" a="1"/>
  <c r="AS1009" i="35" s="1"/>
  <c r="AS1010" i="35" a="1"/>
  <c r="AS1010" i="35" s="1"/>
  <c r="AS1011" i="35" a="1"/>
  <c r="AS1011" i="35" s="1"/>
  <c r="AS369" i="35" a="1"/>
  <c r="AS369" i="35" s="1"/>
  <c r="AS1012" i="35" a="1"/>
  <c r="AS1012" i="35" s="1"/>
  <c r="AS1013" i="35" a="1"/>
  <c r="AS1013" i="35" s="1"/>
  <c r="AS1014" i="35" a="1"/>
  <c r="AS1014" i="35" s="1"/>
  <c r="AS1015" i="35" a="1"/>
  <c r="AS1015" i="35" s="1"/>
  <c r="AS445" i="35" a="1"/>
  <c r="AS445" i="35" s="1"/>
  <c r="AS1016" i="35" a="1"/>
  <c r="AS1016" i="35" s="1"/>
  <c r="AS1017" i="35" a="1"/>
  <c r="AS1017" i="35" s="1"/>
  <c r="AS1018" i="35" a="1"/>
  <c r="AS1018" i="35" s="1"/>
  <c r="AS1019" i="35" a="1"/>
  <c r="AS1019" i="35" s="1"/>
  <c r="AS442" i="35" a="1"/>
  <c r="AS442" i="35" s="1"/>
  <c r="AS1020" i="35" a="1"/>
  <c r="AS1020" i="35" s="1"/>
  <c r="AS1021" i="35" a="1"/>
  <c r="AS1021" i="35" s="1"/>
  <c r="AS1022" i="35" a="1"/>
  <c r="AS1022" i="35" s="1"/>
  <c r="AS545" i="35" a="1"/>
  <c r="AS545" i="35" s="1"/>
  <c r="AS1023" i="35" a="1"/>
  <c r="AS1023" i="35" s="1"/>
  <c r="AS401" i="35" a="1"/>
  <c r="AS401" i="35" s="1"/>
  <c r="AS1024" i="35" a="1"/>
  <c r="AS1024" i="35" s="1"/>
  <c r="AS1025" i="35" a="1"/>
  <c r="AS1025" i="35" s="1"/>
  <c r="AS1026" i="35" a="1"/>
  <c r="AS1026" i="35" s="1"/>
  <c r="AS1027" i="35" a="1"/>
  <c r="AS1027" i="35" s="1"/>
  <c r="AS1028" i="35" a="1"/>
  <c r="AS1028" i="35" s="1"/>
  <c r="AS1029" i="35" a="1"/>
  <c r="AS1029" i="35" s="1"/>
  <c r="AS384" i="35" a="1"/>
  <c r="AS384" i="35" s="1"/>
  <c r="AS1030" i="35" a="1"/>
  <c r="AS1030" i="35" s="1"/>
  <c r="AS531" i="35" a="1"/>
  <c r="AS531" i="35" s="1"/>
  <c r="AS1031" i="35" a="1"/>
  <c r="AS1031" i="35" s="1"/>
  <c r="AS1032" i="35" a="1"/>
  <c r="AS1032" i="35" s="1"/>
  <c r="AS1033" i="35" a="1"/>
  <c r="AS1033" i="35" s="1"/>
  <c r="AS1034" i="35" a="1"/>
  <c r="AS1034" i="35" s="1"/>
  <c r="AS1035" i="35" a="1"/>
  <c r="AS1035" i="35" s="1"/>
  <c r="AS1036" i="35" a="1"/>
  <c r="AS1036" i="35" s="1"/>
  <c r="AS1037" i="35" a="1"/>
  <c r="AS1037" i="35" s="1"/>
  <c r="AS1038" i="35" a="1"/>
  <c r="AS1038" i="35" s="1"/>
  <c r="AS1039" i="35" a="1"/>
  <c r="AS1039" i="35" s="1"/>
  <c r="AS1040" i="35" a="1"/>
  <c r="AS1040" i="35" s="1"/>
  <c r="AS1041" i="35" a="1"/>
  <c r="AS1041" i="35" s="1"/>
  <c r="AS1042" i="35" a="1"/>
  <c r="AS1042" i="35" s="1"/>
  <c r="AS1043" i="35" a="1"/>
  <c r="AS1043" i="35" s="1"/>
  <c r="AS1044" i="35" a="1"/>
  <c r="AS1044" i="35" s="1"/>
  <c r="AS1045" i="35" a="1"/>
  <c r="AS1045" i="35" s="1"/>
  <c r="AS1046" i="35" a="1"/>
  <c r="AS1046" i="35" s="1"/>
  <c r="AS1047" i="35" a="1"/>
  <c r="AS1047" i="35" s="1"/>
  <c r="AS1048" i="35" a="1"/>
  <c r="AS1048" i="35" s="1"/>
  <c r="AS1049" i="35" a="1"/>
  <c r="AS1049" i="35" s="1"/>
  <c r="AS1050" i="35" a="1"/>
  <c r="AS1050" i="35" s="1"/>
  <c r="AS1051" i="35" a="1"/>
  <c r="AS1051" i="35" s="1"/>
  <c r="AS1052" i="35" a="1"/>
  <c r="AS1052" i="35" s="1"/>
  <c r="AS1053" i="35" a="1"/>
  <c r="AS1053" i="35" s="1"/>
  <c r="AS503" i="35" a="1"/>
  <c r="AS503" i="35" s="1"/>
  <c r="AS506" i="35" a="1"/>
  <c r="AS506" i="35" s="1"/>
  <c r="AS1054" i="35" a="1"/>
  <c r="AS1054" i="35" s="1"/>
  <c r="AS1055" i="35" a="1"/>
  <c r="AS1055" i="35" s="1"/>
  <c r="AS412" i="35" a="1"/>
  <c r="AS412" i="35" s="1"/>
  <c r="AS1056" i="35" a="1"/>
  <c r="AS1056" i="35" s="1"/>
  <c r="AS320" i="35" a="1"/>
  <c r="AS320" i="35" s="1"/>
  <c r="AS367" i="35" a="1"/>
  <c r="AS367" i="35" s="1"/>
  <c r="AS1057" i="35" a="1"/>
  <c r="AS1057" i="35" s="1"/>
  <c r="AS520" i="35" a="1"/>
  <c r="AS520" i="35" s="1"/>
  <c r="AS1058" i="35" a="1"/>
  <c r="AS1058" i="35" s="1"/>
  <c r="AS575" i="35" a="1"/>
  <c r="AS575" i="35" s="1"/>
  <c r="AS1059" i="35" a="1"/>
  <c r="AS1059" i="35" s="1"/>
  <c r="AS521" i="35" a="1"/>
  <c r="AS521" i="35" s="1"/>
  <c r="AS1060" i="35" a="1"/>
  <c r="AS1060" i="35" s="1"/>
  <c r="AS1061" i="35" a="1"/>
  <c r="AS1061" i="35" s="1"/>
  <c r="AS596" i="35" a="1"/>
  <c r="AS596" i="35" s="1"/>
  <c r="AS544" i="35" a="1"/>
  <c r="AS544" i="35" s="1"/>
  <c r="AS1062" i="35" a="1"/>
  <c r="AS1062" i="35" s="1"/>
  <c r="AS314" i="35" a="1"/>
  <c r="AS314" i="35" s="1"/>
  <c r="AS577" i="35" a="1"/>
  <c r="AS577" i="35" s="1"/>
  <c r="AS330" i="35" a="1"/>
  <c r="AS330" i="35" s="1"/>
  <c r="AS323" i="35" a="1"/>
  <c r="AS323" i="35" s="1"/>
  <c r="AS329" i="35" a="1"/>
  <c r="AS329" i="35" s="1"/>
  <c r="AS316" i="35" a="1"/>
  <c r="AS316" i="35" s="1"/>
  <c r="AS465" i="35" a="1"/>
  <c r="AS465" i="35" s="1"/>
  <c r="AS1063" i="35" a="1"/>
  <c r="AS1063" i="35" s="1"/>
  <c r="AS1064" i="35" a="1"/>
  <c r="AS1064" i="35" s="1"/>
  <c r="AS1065" i="35" a="1"/>
  <c r="AS1065" i="35" s="1"/>
  <c r="AS646" i="35" a="1"/>
  <c r="AS646" i="35" s="1"/>
  <c r="AS1066" i="35" a="1"/>
  <c r="AS1066" i="35" s="1"/>
  <c r="AS1067" i="35" a="1"/>
  <c r="AS1067" i="35" s="1"/>
  <c r="AS1068" i="35" a="1"/>
  <c r="AS1068" i="35" s="1"/>
  <c r="AS1069" i="35" a="1"/>
  <c r="AS1069" i="35" s="1"/>
  <c r="AS482" i="35" a="1"/>
  <c r="AS482" i="35" s="1"/>
  <c r="AS414" i="35" a="1"/>
  <c r="AS414" i="35" s="1"/>
  <c r="AS591" i="35" a="1"/>
  <c r="AS591" i="35" s="1"/>
  <c r="AS1070" i="35" a="1"/>
  <c r="AS1070" i="35" s="1"/>
  <c r="AS546" i="35" a="1"/>
  <c r="AS546" i="35" s="1"/>
  <c r="AS1071" i="35" a="1"/>
  <c r="AS1071" i="35" s="1"/>
  <c r="AS542" i="35" a="1"/>
  <c r="AS542" i="35" s="1"/>
  <c r="AS1072" i="35" a="1"/>
  <c r="AS1072" i="35" s="1"/>
  <c r="AS491" i="35" a="1"/>
  <c r="AS491" i="35" s="1"/>
  <c r="AS1073" i="35" a="1"/>
  <c r="AS1073" i="35" s="1"/>
  <c r="AS547" i="35" a="1"/>
  <c r="AS547" i="35" s="1"/>
  <c r="AS48" i="35" a="1"/>
  <c r="AS48" i="35" s="1"/>
  <c r="AS53" i="35" a="1"/>
  <c r="AS53" i="35" s="1"/>
  <c r="AS134" i="35" a="1"/>
  <c r="AS134" i="35" s="1"/>
  <c r="AS1074" i="35" a="1"/>
  <c r="AS1074" i="35" s="1"/>
  <c r="AS236" i="35" a="1"/>
  <c r="AS236" i="35" s="1"/>
  <c r="AS395" i="35" a="1"/>
  <c r="AS395" i="35" s="1"/>
  <c r="AS234" i="35" a="1"/>
  <c r="AS234" i="35" s="1"/>
  <c r="AS518" i="35" a="1"/>
  <c r="AS518" i="35" s="1"/>
  <c r="AS1075" i="35" a="1"/>
  <c r="AS1075" i="35" s="1"/>
  <c r="AS118" i="35" a="1"/>
  <c r="AS118" i="35" s="1"/>
  <c r="AS421" i="35" a="1"/>
  <c r="AS421" i="35" s="1"/>
  <c r="AS1076" i="35" a="1"/>
  <c r="AS1076" i="35" s="1"/>
  <c r="AS76" i="35" a="1"/>
  <c r="AS76" i="35" s="1"/>
  <c r="AS1077" i="35" a="1"/>
  <c r="AS1077" i="35" s="1"/>
  <c r="AS1078" i="35" a="1"/>
  <c r="AS1078" i="35" s="1"/>
  <c r="AS1079" i="35" a="1"/>
  <c r="AS1079" i="35" s="1"/>
  <c r="AS1080" i="35" a="1"/>
  <c r="AS1080" i="35" s="1"/>
  <c r="AS1081" i="35" a="1"/>
  <c r="AS1081" i="35" s="1"/>
  <c r="AS1082" i="35" a="1"/>
  <c r="AS1082" i="35" s="1"/>
  <c r="AS221" i="35" a="1"/>
  <c r="AS221" i="35" s="1"/>
  <c r="AS1083" i="35" a="1"/>
  <c r="AS1083" i="35" s="1"/>
  <c r="AS1084" i="35" a="1"/>
  <c r="AS1084" i="35" s="1"/>
  <c r="AS282" i="35" a="1"/>
  <c r="AS282" i="35" s="1"/>
  <c r="AS1085" i="35" a="1"/>
  <c r="AS1085" i="35" s="1"/>
  <c r="AS1086" i="35" a="1"/>
  <c r="AS1086" i="35" s="1"/>
  <c r="AS1087" i="35" a="1"/>
  <c r="AS1087" i="35" s="1"/>
  <c r="AS1088" i="35" a="1"/>
  <c r="AS1088" i="35" s="1"/>
  <c r="AS1089" i="35" a="1"/>
  <c r="AS1089" i="35" s="1"/>
  <c r="AS268" i="35" a="1"/>
  <c r="AS268" i="35" s="1"/>
  <c r="AS1090" i="35" a="1"/>
  <c r="AS1090" i="35" s="1"/>
  <c r="AS1091" i="35" a="1"/>
  <c r="AS1091" i="35" s="1"/>
  <c r="AS1092" i="35" a="1"/>
  <c r="AS1092" i="35" s="1"/>
  <c r="AS1093" i="35" a="1"/>
  <c r="AS1093" i="35" s="1"/>
  <c r="AS1094" i="35" a="1"/>
  <c r="AS1094" i="35" s="1"/>
  <c r="AS1095" i="35" a="1"/>
  <c r="AS1095" i="35" s="1"/>
  <c r="AS1096" i="35" a="1"/>
  <c r="AS1096" i="35" s="1"/>
  <c r="AS1097" i="35" a="1"/>
  <c r="AS1097" i="35" s="1"/>
  <c r="AS1098" i="35" a="1"/>
  <c r="AS1098" i="35" s="1"/>
  <c r="AS454" i="35" a="1"/>
  <c r="AS454" i="35" s="1"/>
  <c r="AS1099" i="35" a="1"/>
  <c r="AS1099" i="35" s="1"/>
  <c r="AS1100" i="35" a="1"/>
  <c r="AS1100" i="35" s="1"/>
  <c r="AS1101" i="35" a="1"/>
  <c r="AS1101" i="35" s="1"/>
  <c r="AS1102" i="35" a="1"/>
  <c r="AS1102" i="35" s="1"/>
  <c r="AS1103" i="35" a="1"/>
  <c r="AS1103" i="35" s="1"/>
  <c r="AS1104" i="35" a="1"/>
  <c r="AS1104" i="35" s="1"/>
  <c r="AS1105" i="35" a="1"/>
  <c r="AS1105" i="35" s="1"/>
  <c r="AS550" i="35" a="1"/>
  <c r="AS550" i="35" s="1"/>
  <c r="AS1106" i="35" a="1"/>
  <c r="AS1106" i="35" s="1"/>
  <c r="AS549" i="35" a="1"/>
  <c r="AS549" i="35" s="1"/>
  <c r="AS312" i="35" a="1"/>
  <c r="AS312" i="35" s="1"/>
  <c r="AS1107" i="35" a="1"/>
  <c r="AS1107" i="35" s="1"/>
  <c r="AS512" i="35" a="1"/>
  <c r="AS512" i="35" s="1"/>
  <c r="AS595" i="35" a="1"/>
  <c r="AS595" i="35" s="1"/>
  <c r="AS1108" i="35" a="1"/>
  <c r="AS1108" i="35" s="1"/>
  <c r="AS1109" i="35" a="1"/>
  <c r="AS1109" i="35" s="1"/>
  <c r="AS1110" i="35" a="1"/>
  <c r="AS1110" i="35" s="1"/>
  <c r="AS240" i="35" a="1"/>
  <c r="AS240" i="35" s="1"/>
  <c r="AS200" i="35" a="1"/>
  <c r="AS200" i="35" s="1"/>
  <c r="AS1111" i="35" a="1"/>
  <c r="AS1111" i="35" s="1"/>
  <c r="AS1112" i="35" a="1"/>
  <c r="AS1112" i="35" s="1"/>
  <c r="AS1113" i="35" a="1"/>
  <c r="AS1113" i="35" s="1"/>
  <c r="AS578" i="35" a="1"/>
  <c r="AS578" i="35" s="1"/>
  <c r="AS1114" i="35" a="1"/>
  <c r="AS1114" i="35" s="1"/>
  <c r="AS1115" i="35" a="1"/>
  <c r="AS1115" i="35" s="1"/>
  <c r="AS1116" i="35" a="1"/>
  <c r="AS1116" i="35" s="1"/>
  <c r="AS1117" i="35" a="1"/>
  <c r="AS1117" i="35" s="1"/>
  <c r="AS1118" i="35" a="1"/>
  <c r="AS1118" i="35" s="1"/>
  <c r="AS1119" i="35" a="1"/>
  <c r="AS1119" i="35" s="1"/>
  <c r="AS1120" i="35" a="1"/>
  <c r="AS1120" i="35" s="1"/>
  <c r="AS1121" i="35" a="1"/>
  <c r="AS1121" i="35" s="1"/>
  <c r="AS1122" i="35" a="1"/>
  <c r="AS1122" i="35" s="1"/>
  <c r="AS1123" i="35" a="1"/>
  <c r="AS1123" i="35" s="1"/>
  <c r="AS1124" i="35" a="1"/>
  <c r="AS1124" i="35" s="1"/>
  <c r="AS1125" i="35" a="1"/>
  <c r="AS1125" i="35" s="1"/>
  <c r="AS1126" i="35" a="1"/>
  <c r="AS1126" i="35" s="1"/>
  <c r="AS1127" i="35" a="1"/>
  <c r="AS1127" i="35" s="1"/>
  <c r="AS1128" i="35" a="1"/>
  <c r="AS1128" i="35" s="1"/>
  <c r="AS1129" i="35" a="1"/>
  <c r="AS1129" i="35" s="1"/>
  <c r="AS507" i="35" a="1"/>
  <c r="AS507" i="35" s="1"/>
  <c r="AS1130" i="35" a="1"/>
  <c r="AS1130" i="35" s="1"/>
  <c r="AS132" i="35" a="1"/>
  <c r="AS132" i="35" s="1"/>
  <c r="AS89" i="35" a="1"/>
  <c r="AS89" i="35" s="1"/>
  <c r="AS1131" i="35" a="1"/>
  <c r="AS1131" i="35" s="1"/>
  <c r="AS516" i="35" a="1"/>
  <c r="AS516" i="35" s="1"/>
  <c r="AS1132" i="35" a="1"/>
  <c r="AS1132" i="35" s="1"/>
  <c r="AS1133" i="35" a="1"/>
  <c r="AS1133" i="35" s="1"/>
  <c r="AS457" i="35" a="1"/>
  <c r="AS457" i="35" s="1"/>
  <c r="AS463" i="35" a="1"/>
  <c r="AS463" i="35" s="1"/>
  <c r="AS1134" i="35" a="1"/>
  <c r="AS1134" i="35" s="1"/>
  <c r="AS1135" i="35" a="1"/>
  <c r="AS1135" i="35" s="1"/>
  <c r="AS524" i="35" a="1"/>
  <c r="AS524" i="35" s="1"/>
  <c r="AS1136" i="35" a="1"/>
  <c r="AS1136" i="35" s="1"/>
  <c r="AS2" i="35" a="1"/>
  <c r="AS2" i="35" s="1"/>
  <c r="AS1137" i="35" a="1"/>
  <c r="AS1137" i="35" s="1"/>
  <c r="AS9" i="35" a="1"/>
  <c r="AS9" i="35" s="1"/>
  <c r="AS1138" i="35" a="1"/>
  <c r="AS1138" i="35" s="1"/>
  <c r="AS1139" i="35" a="1"/>
  <c r="AS1139" i="35" s="1"/>
  <c r="AS404" i="35" a="1"/>
  <c r="AS404" i="35" s="1"/>
  <c r="AS1140" i="35" a="1"/>
  <c r="AS1140" i="35" s="1"/>
  <c r="AS1141" i="35" a="1"/>
  <c r="AS1141" i="35" s="1"/>
  <c r="AS1142" i="35" a="1"/>
  <c r="AS1142" i="35" s="1"/>
  <c r="AS322" i="35" a="1"/>
  <c r="AS322" i="35" s="1"/>
  <c r="AS1143" i="35" a="1"/>
  <c r="AS1143" i="35" s="1"/>
  <c r="AS1144" i="35" a="1"/>
  <c r="AS1144" i="35" s="1"/>
  <c r="AS1145" i="35" a="1"/>
  <c r="AS1145" i="35" s="1"/>
  <c r="AS1146" i="35" a="1"/>
  <c r="AS1146" i="35" s="1"/>
  <c r="AS1147" i="35" a="1"/>
  <c r="AS1147" i="35" s="1"/>
  <c r="AS1148" i="35" a="1"/>
  <c r="AS1148" i="35" s="1"/>
  <c r="AS568" i="35" a="1"/>
  <c r="AS568" i="35" s="1"/>
  <c r="AS1149" i="35" a="1"/>
  <c r="AS1149" i="35" s="1"/>
  <c r="AS1150" i="35" a="1"/>
  <c r="AS1150" i="35" s="1"/>
  <c r="AS647" i="35" a="1"/>
  <c r="AS647" i="35" s="1"/>
  <c r="AS12" i="35" a="1"/>
  <c r="AS12" i="35" s="1"/>
  <c r="AS1151" i="35" a="1"/>
  <c r="AS1151" i="35" s="1"/>
  <c r="AS86" i="35" a="1"/>
  <c r="AS86" i="35" s="1"/>
  <c r="AS1152" i="35" a="1"/>
  <c r="AS1152" i="35" s="1"/>
  <c r="AS619" i="35" a="1"/>
  <c r="AS619" i="35" s="1"/>
  <c r="AS278" i="35" a="1"/>
  <c r="AS278" i="35" s="1"/>
  <c r="AS1153" i="35" a="1"/>
  <c r="AS1153" i="35" s="1"/>
  <c r="AS299" i="35" a="1"/>
  <c r="AS299" i="35" s="1"/>
  <c r="AS1154" i="35" a="1"/>
  <c r="AS1154" i="35" s="1"/>
  <c r="AS1155" i="35" a="1"/>
  <c r="AS1155" i="35" s="1"/>
  <c r="AS1156" i="35" a="1"/>
  <c r="AS1156" i="35" s="1"/>
  <c r="AS1157" i="35" a="1"/>
  <c r="AS1157" i="35" s="1"/>
  <c r="AS1158" i="35" a="1"/>
  <c r="AS1158" i="35" s="1"/>
  <c r="AS1159" i="35" a="1"/>
  <c r="AS1159" i="35" s="1"/>
  <c r="AS173" i="35" a="1"/>
  <c r="AS173" i="35" s="1"/>
  <c r="AS1160" i="35" a="1"/>
  <c r="AS1160" i="35" s="1"/>
  <c r="AS255" i="35" a="1"/>
  <c r="AS255" i="35" s="1"/>
  <c r="AS344" i="35" a="1"/>
  <c r="AS344" i="35" s="1"/>
  <c r="AS1161" i="35" a="1"/>
  <c r="AS1161" i="35" s="1"/>
  <c r="AS1162" i="35" a="1"/>
  <c r="AS1162" i="35" s="1"/>
  <c r="AS111" i="35" a="1"/>
  <c r="AS111" i="35" s="1"/>
  <c r="AS195" i="35" a="1"/>
  <c r="AS195" i="35" s="1"/>
  <c r="AS1163" i="35" a="1"/>
  <c r="AS1163" i="35" s="1"/>
  <c r="AS1164" i="35" a="1"/>
  <c r="AS1164" i="35" s="1"/>
  <c r="AS1165" i="35" a="1"/>
  <c r="AS1165" i="35" s="1"/>
  <c r="AS275" i="35" a="1"/>
  <c r="AS275" i="35" s="1"/>
  <c r="AS1166" i="35" a="1"/>
  <c r="AS1166" i="35" s="1"/>
  <c r="AS223" i="35" a="1"/>
  <c r="AS223" i="35" s="1"/>
  <c r="AS273" i="35" a="1"/>
  <c r="AS273" i="35" s="1"/>
  <c r="AS408" i="35" a="1"/>
  <c r="AS408" i="35" s="1"/>
  <c r="AS1167" i="35" a="1"/>
  <c r="AS1167" i="35" s="1"/>
  <c r="AS1168" i="35" a="1"/>
  <c r="AS1168" i="35" s="1"/>
  <c r="AS1169" i="35" a="1"/>
  <c r="AS1169" i="35" s="1"/>
  <c r="AS1170" i="35" a="1"/>
  <c r="AS1170" i="35" s="1"/>
  <c r="AS1171" i="35" a="1"/>
  <c r="AS1171" i="35" s="1"/>
  <c r="AS492" i="35" a="1"/>
  <c r="AS492" i="35" s="1"/>
  <c r="AS1172" i="35" a="1"/>
  <c r="AS1172" i="35" s="1"/>
  <c r="AS1173" i="35" a="1"/>
  <c r="AS1173" i="35" s="1"/>
  <c r="AS1174" i="35" a="1"/>
  <c r="AS1174" i="35" s="1"/>
  <c r="AS1175" i="35" a="1"/>
  <c r="AS1175" i="35" s="1"/>
  <c r="AS1176" i="35" a="1"/>
  <c r="AS1176" i="35" s="1"/>
  <c r="AS540" i="35" a="1"/>
  <c r="AS540" i="35" s="1"/>
  <c r="AS1177" i="35" a="1"/>
  <c r="AS1177" i="35" s="1"/>
  <c r="AS1178" i="35" a="1"/>
  <c r="AS1178" i="35" s="1"/>
  <c r="AS1179" i="35" a="1"/>
  <c r="AS1179" i="35" s="1"/>
  <c r="AS1180" i="35" a="1"/>
  <c r="AS1180" i="35" s="1"/>
  <c r="AS1181" i="35" a="1"/>
  <c r="AS1181" i="35" s="1"/>
  <c r="AS1182" i="35" a="1"/>
  <c r="AS1182" i="35" s="1"/>
  <c r="AS1183" i="35" a="1"/>
  <c r="AS1183" i="35" s="1"/>
  <c r="AS528" i="35" a="1"/>
  <c r="AS528" i="35" s="1"/>
  <c r="AS1184" i="35" a="1"/>
  <c r="AS1184" i="35" s="1"/>
  <c r="AS1185" i="35" a="1"/>
  <c r="AS1185" i="35" s="1"/>
  <c r="AS1186" i="35" a="1"/>
  <c r="AS1186" i="35" s="1"/>
  <c r="AS1187" i="35" a="1"/>
  <c r="AS1187" i="35" s="1"/>
  <c r="AS1188" i="35" a="1"/>
  <c r="AS1188" i="35" s="1"/>
  <c r="AS1189" i="35" a="1"/>
  <c r="AS1189" i="35" s="1"/>
  <c r="AS636" i="35" a="1"/>
  <c r="AS636" i="35" s="1"/>
  <c r="AS1190" i="35" a="1"/>
  <c r="AS1190" i="35" s="1"/>
  <c r="AS1191" i="35" a="1"/>
  <c r="AS1191" i="35" s="1"/>
  <c r="AS1192" i="35" a="1"/>
  <c r="AS1192" i="35" s="1"/>
  <c r="AS1193" i="35" a="1"/>
  <c r="AS1193" i="35" s="1"/>
  <c r="AS1194" i="35" a="1"/>
  <c r="AS1194" i="35" s="1"/>
  <c r="AS602" i="35" a="1"/>
  <c r="AS602" i="35" s="1"/>
  <c r="AS1195" i="35" a="1"/>
  <c r="AS1195" i="35" s="1"/>
  <c r="AS515" i="35" a="1"/>
  <c r="AS515" i="35" s="1"/>
  <c r="AS1196" i="35" a="1"/>
  <c r="AS1196" i="35" s="1"/>
  <c r="AS1197" i="35" a="1"/>
  <c r="AS1197" i="35" s="1"/>
  <c r="AS1198" i="35" a="1"/>
  <c r="AS1198" i="35" s="1"/>
  <c r="AS536" i="35" a="1"/>
  <c r="AS536" i="35" s="1"/>
  <c r="AS1199" i="35" a="1"/>
  <c r="AS1199" i="35" s="1"/>
  <c r="AS1200" i="35" a="1"/>
  <c r="AS1200" i="35" s="1"/>
  <c r="AS1201" i="35" a="1"/>
  <c r="AS1201" i="35" s="1"/>
  <c r="AS1202" i="35" a="1"/>
  <c r="AS1202" i="35" s="1"/>
  <c r="AS1203" i="35" a="1"/>
  <c r="AS1203" i="35" s="1"/>
  <c r="AS1204" i="35" a="1"/>
  <c r="AS1204" i="35" s="1"/>
  <c r="AS1205" i="35" a="1"/>
  <c r="AS1205" i="35" s="1"/>
  <c r="AS1206" i="35" a="1"/>
  <c r="AS1206" i="35" s="1"/>
  <c r="AS1207" i="35" a="1"/>
  <c r="AS1207" i="35" s="1"/>
  <c r="AS1208" i="35" a="1"/>
  <c r="AS1208" i="35" s="1"/>
  <c r="AS1209" i="35" a="1"/>
  <c r="AS1209" i="35" s="1"/>
  <c r="AS1210" i="35" a="1"/>
  <c r="AS1210" i="35" s="1"/>
  <c r="AS1211" i="35" a="1"/>
  <c r="AS1211" i="35" s="1"/>
  <c r="AS1212" i="35" a="1"/>
  <c r="AS1212" i="35" s="1"/>
  <c r="AS1213" i="35" a="1"/>
  <c r="AS1213" i="35" s="1"/>
  <c r="AS1214" i="35" a="1"/>
  <c r="AS1214" i="35" s="1"/>
  <c r="AS471" i="35" a="1"/>
  <c r="AS471" i="35" s="1"/>
  <c r="AS599" i="35" a="1"/>
  <c r="AS599" i="35" s="1"/>
  <c r="AS1215" i="35" a="1"/>
  <c r="AS1215" i="35" s="1"/>
  <c r="AS1216" i="35" a="1"/>
  <c r="AS1216" i="35" s="1"/>
  <c r="AS1217" i="35" a="1"/>
  <c r="AS1217" i="35" s="1"/>
  <c r="AS1218" i="35" a="1"/>
  <c r="AS1218" i="35" s="1"/>
  <c r="AS1219" i="35" a="1"/>
  <c r="AS1219" i="35" s="1"/>
  <c r="AS1220" i="35" a="1"/>
  <c r="AS1220" i="35" s="1"/>
  <c r="AS1221" i="35" a="1"/>
  <c r="AS1221" i="35" s="1"/>
  <c r="AS1222" i="35" a="1"/>
  <c r="AS1222" i="35" s="1"/>
  <c r="AS1223" i="35" a="1"/>
  <c r="AS1223" i="35" s="1"/>
  <c r="AS1224" i="35" a="1"/>
  <c r="AS1224" i="35" s="1"/>
  <c r="AS1225" i="35" a="1"/>
  <c r="AS1225" i="35" s="1"/>
  <c r="AS1226" i="35" a="1"/>
  <c r="AS1226" i="35" s="1"/>
  <c r="AS1227" i="35" a="1"/>
  <c r="AS1227" i="35" s="1"/>
  <c r="AS83" i="35" a="1"/>
  <c r="AS83" i="35" s="1"/>
  <c r="AS1228" i="35" a="1"/>
  <c r="AS1228" i="35" s="1"/>
  <c r="AS1229" i="35" a="1"/>
  <c r="AS1229" i="35" s="1"/>
  <c r="AS1230" i="35" a="1"/>
  <c r="AS1230" i="35" s="1"/>
  <c r="AS1231" i="35" a="1"/>
  <c r="AS1231" i="35" s="1"/>
  <c r="AS1232" i="35" a="1"/>
  <c r="AS1232" i="35" s="1"/>
  <c r="AS1233" i="35" a="1"/>
  <c r="AS1233" i="35" s="1"/>
  <c r="AS1234" i="35" a="1"/>
  <c r="AS1234" i="35" s="1"/>
  <c r="AS1235" i="35" a="1"/>
  <c r="AS1235" i="35" s="1"/>
  <c r="AS1236" i="35" a="1"/>
  <c r="AS1236" i="35" s="1"/>
  <c r="AS1237" i="35" a="1"/>
  <c r="AS1237" i="35" s="1"/>
  <c r="AS1238" i="35" a="1"/>
  <c r="AS1238" i="35" s="1"/>
  <c r="AS592" i="35" a="1"/>
  <c r="AS592" i="35" s="1"/>
  <c r="AS469" i="35" a="1"/>
  <c r="AS469" i="35" s="1"/>
  <c r="AS1239" i="35" a="1"/>
  <c r="AS1239" i="35" s="1"/>
  <c r="AS1240" i="35" a="1"/>
  <c r="AS1240" i="35" s="1"/>
  <c r="AS1241" i="35" a="1"/>
  <c r="AS1241" i="35" s="1"/>
  <c r="AS1242" i="35" a="1"/>
  <c r="AS1242" i="35" s="1"/>
  <c r="AS1243" i="35" a="1"/>
  <c r="AS1243" i="35" s="1"/>
  <c r="AS1244" i="35" a="1"/>
  <c r="AS1244" i="35" s="1"/>
  <c r="AS1245" i="35" a="1"/>
  <c r="AS1245" i="35" s="1"/>
  <c r="AS1246" i="35" a="1"/>
  <c r="AS1246" i="35" s="1"/>
  <c r="AS505" i="35" a="1"/>
  <c r="AS505" i="35" s="1"/>
  <c r="AS508" i="35" a="1"/>
  <c r="AS508" i="35" s="1"/>
  <c r="AS1247" i="35" a="1"/>
  <c r="AS1247" i="35" s="1"/>
  <c r="AS1248" i="35" a="1"/>
  <c r="AS1248" i="35" s="1"/>
  <c r="AS1249" i="35" a="1"/>
  <c r="AS1249" i="35" s="1"/>
  <c r="AS1250" i="35" a="1"/>
  <c r="AS1250" i="35" s="1"/>
  <c r="AS1251" i="35" a="1"/>
  <c r="AS1251" i="35" s="1"/>
  <c r="AS1252" i="35" a="1"/>
  <c r="AS1252" i="35" s="1"/>
  <c r="AS1253" i="35" a="1"/>
  <c r="AS1253" i="35" s="1"/>
  <c r="AS1254" i="35" a="1"/>
  <c r="AS1254" i="35" s="1"/>
  <c r="AS1255" i="35" a="1"/>
  <c r="AS1255" i="35" s="1"/>
  <c r="AS1256" i="35" a="1"/>
  <c r="AS1256" i="35" s="1"/>
  <c r="AS1257" i="35" a="1"/>
  <c r="AS1257" i="35" s="1"/>
  <c r="AS1258" i="35" a="1"/>
  <c r="AS1258" i="35" s="1"/>
  <c r="AS1259" i="35" a="1"/>
  <c r="AS1259" i="35" s="1"/>
  <c r="AS1260" i="35" a="1"/>
  <c r="AS1260" i="35" s="1"/>
  <c r="AS1261" i="35" a="1"/>
  <c r="AS1261" i="35" s="1"/>
  <c r="AS1262" i="35" a="1"/>
  <c r="AS1262" i="35" s="1"/>
  <c r="AS381" i="35" a="1"/>
  <c r="AS381" i="35" s="1"/>
  <c r="AS1263" i="35" a="1"/>
  <c r="AS1263" i="35" s="1"/>
  <c r="AS1264" i="35" a="1"/>
  <c r="AS1264" i="35" s="1"/>
  <c r="AS1265" i="35" a="1"/>
  <c r="AS1265" i="35" s="1"/>
  <c r="AS1266" i="35" a="1"/>
  <c r="AS1266" i="35" s="1"/>
  <c r="AS1267" i="35" a="1"/>
  <c r="AS1267" i="35" s="1"/>
  <c r="AS141" i="35" a="1"/>
  <c r="AS141" i="35" s="1"/>
  <c r="AS35" i="35" a="1"/>
  <c r="AS35" i="35" s="1"/>
  <c r="AS1268" i="35" a="1"/>
  <c r="AS1268" i="35" s="1"/>
  <c r="AS1269" i="35" a="1"/>
  <c r="AS1269" i="35" s="1"/>
  <c r="AS1270" i="35" a="1"/>
  <c r="AS1270" i="35" s="1"/>
  <c r="AS1271" i="35" a="1"/>
  <c r="AS1271" i="35" s="1"/>
  <c r="AS220" i="35" a="1"/>
  <c r="AS220" i="35" s="1"/>
  <c r="AS1272" i="35" a="1"/>
  <c r="AS1272" i="35" s="1"/>
  <c r="AS1273" i="35" a="1"/>
  <c r="AS1273" i="35" s="1"/>
  <c r="AS648" i="35" a="1"/>
  <c r="AS648" i="35" s="1"/>
  <c r="AS1274" i="35" a="1"/>
  <c r="AS1274" i="35" s="1"/>
  <c r="AS1275" i="35" a="1"/>
  <c r="AS1275" i="35" s="1"/>
  <c r="AS1276" i="35" a="1"/>
  <c r="AS1276" i="35" s="1"/>
  <c r="AS1277" i="35" a="1"/>
  <c r="AS1277" i="35" s="1"/>
  <c r="AS474" i="35" a="1"/>
  <c r="AS474" i="35" s="1"/>
  <c r="AS1278" i="35" a="1"/>
  <c r="AS1278" i="35" s="1"/>
  <c r="AS1279" i="35" a="1"/>
  <c r="AS1279" i="35" s="1"/>
  <c r="AS1280" i="35" a="1"/>
  <c r="AS1280" i="35" s="1"/>
  <c r="AS1281" i="35" a="1"/>
  <c r="AS1281" i="35" s="1"/>
  <c r="AS1282" i="35" a="1"/>
  <c r="AS1282" i="35" s="1"/>
  <c r="AS1283" i="35" a="1"/>
  <c r="AS1283" i="35" s="1"/>
  <c r="AS1284" i="35" a="1"/>
  <c r="AS1284" i="35" s="1"/>
  <c r="AS1285" i="35" a="1"/>
  <c r="AS1285" i="35" s="1"/>
  <c r="AS23" i="35" a="1"/>
  <c r="AS23" i="35" s="1"/>
  <c r="AS1286" i="35" a="1"/>
  <c r="AS1286" i="35" s="1"/>
  <c r="AS1287" i="35" a="1"/>
  <c r="AS1287" i="35" s="1"/>
  <c r="AS1288" i="35" a="1"/>
  <c r="AS1288" i="35" s="1"/>
  <c r="AS1289" i="35" a="1"/>
  <c r="AS1289" i="35" s="1"/>
  <c r="AS1290" i="35" a="1"/>
  <c r="AS1290" i="35" s="1"/>
  <c r="AS1291" i="35" a="1"/>
  <c r="AS1291" i="35" s="1"/>
  <c r="AS1292" i="35" a="1"/>
  <c r="AS1292" i="35" s="1"/>
  <c r="AS1293" i="35" a="1"/>
  <c r="AS1293" i="35" s="1"/>
  <c r="AS169" i="35" a="1"/>
  <c r="AS169" i="35" s="1"/>
  <c r="AS87" i="35" a="1"/>
  <c r="AS87" i="35" s="1"/>
  <c r="AS1294" i="35" a="1"/>
  <c r="AS1294" i="35" s="1"/>
  <c r="AS1295" i="35" a="1"/>
  <c r="AS1295" i="35" s="1"/>
  <c r="AS1296" i="35" a="1"/>
  <c r="AS1296" i="35" s="1"/>
  <c r="AS1297" i="35" a="1"/>
  <c r="AS1297" i="35" s="1"/>
  <c r="AS1298" i="35" a="1"/>
  <c r="AS1298" i="35" s="1"/>
  <c r="AS1299" i="35" a="1"/>
  <c r="AS1299" i="35" s="1"/>
  <c r="AS1300" i="35" a="1"/>
  <c r="AS1300" i="35" s="1"/>
  <c r="AS621" i="35" a="1"/>
  <c r="AS621" i="35" s="1"/>
  <c r="AS1301" i="35" a="1"/>
  <c r="AS1301" i="35" s="1"/>
  <c r="AS1302" i="35" a="1"/>
  <c r="AS1302" i="35" s="1"/>
  <c r="AS1303" i="35" a="1"/>
  <c r="AS1303" i="35" s="1"/>
  <c r="AS1304" i="35" a="1"/>
  <c r="AS1304" i="35" s="1"/>
  <c r="AS1305" i="35" a="1"/>
  <c r="AS1305" i="35" s="1"/>
  <c r="AS1306" i="35" a="1"/>
  <c r="AS1306" i="35" s="1"/>
  <c r="AS436" i="35" a="1"/>
  <c r="AS436" i="35" s="1"/>
  <c r="AS1307" i="35" a="1"/>
  <c r="AS1307" i="35" s="1"/>
  <c r="AS253" i="35" a="1"/>
  <c r="AS253" i="35" s="1"/>
  <c r="AS1308" i="35" a="1"/>
  <c r="AS1308" i="35" s="1"/>
  <c r="AS1309" i="35" a="1"/>
  <c r="AS1309" i="35" s="1"/>
  <c r="AS1310" i="35" a="1"/>
  <c r="AS1310" i="35" s="1"/>
  <c r="AS1311" i="35" a="1"/>
  <c r="AS1311" i="35" s="1"/>
  <c r="AS1312" i="35" a="1"/>
  <c r="AS1312" i="35" s="1"/>
  <c r="AS1313" i="35" a="1"/>
  <c r="AS1313" i="35" s="1"/>
  <c r="AS390" i="35" a="1"/>
  <c r="AS390" i="35" s="1"/>
  <c r="AS1314" i="35" a="1"/>
  <c r="AS1314" i="35" s="1"/>
  <c r="AS1315" i="35" a="1"/>
  <c r="AS1315" i="35" s="1"/>
  <c r="AS1316" i="35" a="1"/>
  <c r="AS1316" i="35" s="1"/>
  <c r="AS1317" i="35" a="1"/>
  <c r="AS1317" i="35" s="1"/>
  <c r="AS1318" i="35" a="1"/>
  <c r="AS1318" i="35" s="1"/>
  <c r="AS1319" i="35" a="1"/>
  <c r="AS1319" i="35" s="1"/>
  <c r="AS1320" i="35" a="1"/>
  <c r="AS1320" i="35" s="1"/>
  <c r="AS1321" i="35" a="1"/>
  <c r="AS1321" i="35" s="1"/>
  <c r="AS1322" i="35" a="1"/>
  <c r="AS1322" i="35" s="1"/>
  <c r="AS1323" i="35" a="1"/>
  <c r="AS1323" i="35" s="1"/>
  <c r="AS251" i="35" a="1"/>
  <c r="AS251" i="35" s="1"/>
  <c r="AS394" i="35" a="1"/>
  <c r="AS394" i="35" s="1"/>
  <c r="AS249" i="35" a="1"/>
  <c r="AS249" i="35" s="1"/>
  <c r="AS1324" i="35" a="1"/>
  <c r="AS1324" i="35" s="1"/>
  <c r="AS1325" i="35" a="1"/>
  <c r="AS1325" i="35" s="1"/>
  <c r="AS1326" i="35" a="1"/>
  <c r="AS1326" i="35" s="1"/>
  <c r="AS1327" i="35" a="1"/>
  <c r="AS1327" i="35" s="1"/>
  <c r="AS1328" i="35" a="1"/>
  <c r="AS1328" i="35" s="1"/>
  <c r="AS1329" i="35" a="1"/>
  <c r="AS1329" i="35" s="1"/>
  <c r="AS1330" i="35" a="1"/>
  <c r="AS1330" i="35" s="1"/>
  <c r="AS1331" i="35" a="1"/>
  <c r="AS1331" i="35" s="1"/>
  <c r="AS1332" i="35" a="1"/>
  <c r="AS1332" i="35" s="1"/>
  <c r="AS1333" i="35" a="1"/>
  <c r="AS1333" i="35" s="1"/>
  <c r="AS38" i="35" a="1"/>
  <c r="AS38" i="35" s="1"/>
  <c r="AS1334" i="35" a="1"/>
  <c r="AS1334" i="35" s="1"/>
  <c r="AS1335" i="35" a="1"/>
  <c r="AS1335" i="35" s="1"/>
  <c r="AS1336" i="35" a="1"/>
  <c r="AS1336" i="35" s="1"/>
  <c r="AS1337" i="35" a="1"/>
  <c r="AS1337" i="35" s="1"/>
  <c r="AS1338" i="35" a="1"/>
  <c r="AS1338" i="35" s="1"/>
  <c r="AS39" i="35" a="1"/>
  <c r="AS39" i="35" s="1"/>
  <c r="AS1339" i="35" a="1"/>
  <c r="AS1339" i="35" s="1"/>
  <c r="AS1340" i="35" a="1"/>
  <c r="AS1340" i="35" s="1"/>
  <c r="AS1341" i="35" a="1"/>
  <c r="AS1341" i="35" s="1"/>
  <c r="AS1342" i="35" a="1"/>
  <c r="AS1342" i="35" s="1"/>
  <c r="AS1343" i="35" a="1"/>
  <c r="AS1343" i="35" s="1"/>
  <c r="AS1344" i="35" a="1"/>
  <c r="AS1344" i="35" s="1"/>
  <c r="AS1345" i="35" a="1"/>
  <c r="AS1345" i="35" s="1"/>
  <c r="AS1346" i="35" a="1"/>
  <c r="AS1346" i="35" s="1"/>
  <c r="AS1347" i="35" a="1"/>
  <c r="AS1347" i="35" s="1"/>
  <c r="AS1348" i="35" a="1"/>
  <c r="AS1348" i="35" s="1"/>
  <c r="AS1349" i="35" a="1"/>
  <c r="AS1349" i="35" s="1"/>
  <c r="AS393" i="35" a="1"/>
  <c r="AS393" i="35" s="1"/>
  <c r="AS1350" i="35" a="1"/>
  <c r="AS1350" i="35" s="1"/>
  <c r="AS1351" i="35" a="1"/>
  <c r="AS1351" i="35" s="1"/>
  <c r="AS1352" i="35" a="1"/>
  <c r="AS1352" i="35" s="1"/>
  <c r="AS1353" i="35" a="1"/>
  <c r="AS1353" i="35" s="1"/>
  <c r="AS1354" i="35" a="1"/>
  <c r="AS1354" i="35" s="1"/>
  <c r="AS1355" i="35" a="1"/>
  <c r="AS1355" i="35" s="1"/>
  <c r="AS1356" i="35" a="1"/>
  <c r="AS1356" i="35" s="1"/>
  <c r="AS1357" i="35" a="1"/>
  <c r="AS1357" i="35" s="1"/>
  <c r="AS1358" i="35" a="1"/>
  <c r="AS1358" i="35" s="1"/>
  <c r="AS1359" i="35" a="1"/>
  <c r="AS1359" i="35" s="1"/>
  <c r="AS1360" i="35" a="1"/>
  <c r="AS1360" i="35" s="1"/>
  <c r="AS1361" i="35" a="1"/>
  <c r="AS1361" i="35" s="1"/>
  <c r="AS1362" i="35" a="1"/>
  <c r="AS1362" i="35" s="1"/>
  <c r="AS1363" i="35" a="1"/>
  <c r="AS1363" i="35" s="1"/>
  <c r="AS1364" i="35" a="1"/>
  <c r="AS1364" i="35" s="1"/>
  <c r="AS477" i="35" a="1"/>
  <c r="AS477" i="35" s="1"/>
  <c r="AS1365" i="35" a="1"/>
  <c r="AS1365" i="35" s="1"/>
  <c r="AS1366" i="35" a="1"/>
  <c r="AS1366" i="35" s="1"/>
  <c r="AS1367" i="35" a="1"/>
  <c r="AS1367" i="35" s="1"/>
  <c r="AS1368" i="35" a="1"/>
  <c r="AS1368" i="35" s="1"/>
  <c r="AS1369" i="35" a="1"/>
  <c r="AS1369" i="35" s="1"/>
  <c r="AS1370" i="35" a="1"/>
  <c r="AS1370" i="35" s="1"/>
  <c r="AS1371" i="35" a="1"/>
  <c r="AS1371" i="35" s="1"/>
  <c r="AS1372" i="35" a="1"/>
  <c r="AS1372" i="35" s="1"/>
  <c r="AS1373" i="35" a="1"/>
  <c r="AS1373" i="35" s="1"/>
  <c r="AS1374" i="35" a="1"/>
  <c r="AS1374" i="35" s="1"/>
  <c r="AS1375" i="35" a="1"/>
  <c r="AS1375" i="35" s="1"/>
  <c r="AS1376" i="35" a="1"/>
  <c r="AS1376" i="35" s="1"/>
  <c r="AS1377" i="35" a="1"/>
  <c r="AS1377" i="35" s="1"/>
  <c r="AS1378" i="35" a="1"/>
  <c r="AS1378" i="35" s="1"/>
  <c r="AS1379" i="35" a="1"/>
  <c r="AS1379" i="35" s="1"/>
  <c r="AS1380" i="35" a="1"/>
  <c r="AS1380" i="35" s="1"/>
  <c r="AS147" i="35" a="1"/>
  <c r="AS147" i="35" s="1"/>
  <c r="AS1381" i="35" a="1"/>
  <c r="AS1381" i="35" s="1"/>
  <c r="AS1382" i="35" a="1"/>
  <c r="AS1382" i="35" s="1"/>
  <c r="AS1383" i="35" a="1"/>
  <c r="AS1383" i="35" s="1"/>
  <c r="AS1384" i="35" a="1"/>
  <c r="AS1384" i="35" s="1"/>
  <c r="AS1385" i="35" a="1"/>
  <c r="AS1385" i="35" s="1"/>
  <c r="AS1386" i="35" a="1"/>
  <c r="AS1386" i="35" s="1"/>
  <c r="AS1387" i="35" a="1"/>
  <c r="AS1387" i="35" s="1"/>
  <c r="AS218" i="35" a="1"/>
  <c r="AS218" i="35" s="1"/>
  <c r="AS1388" i="35" a="1"/>
  <c r="AS1388" i="35" s="1"/>
  <c r="AS1389" i="35" a="1"/>
  <c r="AS1389" i="35" s="1"/>
  <c r="AS1390" i="35" a="1"/>
  <c r="AS1390" i="35" s="1"/>
  <c r="AS1391" i="35" a="1"/>
  <c r="AS1391" i="35" s="1"/>
  <c r="AS1392" i="35" a="1"/>
  <c r="AS1392" i="35" s="1"/>
  <c r="AS1393" i="35" a="1"/>
  <c r="AS1393" i="35" s="1"/>
  <c r="AS1394" i="35" a="1"/>
  <c r="AS1394" i="35" s="1"/>
  <c r="AS1395" i="35" a="1"/>
  <c r="AS1395" i="35" s="1"/>
  <c r="AS1396" i="35" a="1"/>
  <c r="AS1396" i="35" s="1"/>
  <c r="AS1397" i="35" a="1"/>
  <c r="AS1397" i="35" s="1"/>
  <c r="AS1398" i="35" a="1"/>
  <c r="AS1398" i="35" s="1"/>
  <c r="AS1399" i="35" a="1"/>
  <c r="AS1399" i="35" s="1"/>
  <c r="AS1400" i="35" a="1"/>
  <c r="AS1400" i="35" s="1"/>
  <c r="AS1401" i="35" a="1"/>
  <c r="AS1401" i="35" s="1"/>
  <c r="AS1402" i="35" a="1"/>
  <c r="AS1402" i="35" s="1"/>
  <c r="AS1403" i="35" a="1"/>
  <c r="AS1403" i="35" s="1"/>
  <c r="AS1404" i="35" a="1"/>
  <c r="AS1404" i="35" s="1"/>
  <c r="AS1405" i="35" a="1"/>
  <c r="AS1405" i="35" s="1"/>
  <c r="AS1406" i="35" a="1"/>
  <c r="AS1406" i="35" s="1"/>
  <c r="AS1407" i="35" a="1"/>
  <c r="AS1407" i="35" s="1"/>
  <c r="AS1408" i="35" a="1"/>
  <c r="AS1408" i="35" s="1"/>
  <c r="AS1409" i="35" a="1"/>
  <c r="AS1409" i="35" s="1"/>
  <c r="AS1410" i="35" a="1"/>
  <c r="AS1410" i="35" s="1"/>
  <c r="AS1411" i="35" a="1"/>
  <c r="AS1411" i="35" s="1"/>
  <c r="AS1412" i="35" a="1"/>
  <c r="AS1412" i="35" s="1"/>
  <c r="AS1413" i="35" a="1"/>
  <c r="AS1413" i="35" s="1"/>
  <c r="AS1414" i="35" a="1"/>
  <c r="AS1414" i="35" s="1"/>
  <c r="AS1415" i="35" a="1"/>
  <c r="AS1415" i="35" s="1"/>
  <c r="AS1416" i="35" a="1"/>
  <c r="AS1416" i="35" s="1"/>
  <c r="AS620" i="35" a="1"/>
  <c r="AS620" i="35" s="1"/>
  <c r="AS1417" i="35" a="1"/>
  <c r="AS1417" i="35" s="1"/>
  <c r="AS1418" i="35" a="1"/>
  <c r="AS1418" i="35" s="1"/>
  <c r="AS1419" i="35" a="1"/>
  <c r="AS1419" i="35" s="1"/>
  <c r="AS1420" i="35" a="1"/>
  <c r="AS1420" i="35" s="1"/>
  <c r="AS1421" i="35" a="1"/>
  <c r="AS1421" i="35" s="1"/>
  <c r="AS1422" i="35" a="1"/>
  <c r="AS1422" i="35" s="1"/>
  <c r="AS1423" i="35" a="1"/>
  <c r="AS1423" i="35" s="1"/>
  <c r="AS1424" i="35" a="1"/>
  <c r="AS1424" i="35" s="1"/>
  <c r="AS1425" i="35" a="1"/>
  <c r="AS1425" i="35" s="1"/>
  <c r="AS1426" i="35" a="1"/>
  <c r="AS1426" i="35" s="1"/>
  <c r="AS1427" i="35" a="1"/>
  <c r="AS1427" i="35" s="1"/>
  <c r="AS1428" i="35" a="1"/>
  <c r="AS1428" i="35" s="1"/>
  <c r="AS1429" i="35" a="1"/>
  <c r="AS1429" i="35" s="1"/>
  <c r="AS1430" i="35" a="1"/>
  <c r="AS1430" i="35" s="1"/>
  <c r="AS1431" i="35" a="1"/>
  <c r="AS1431" i="35" s="1"/>
  <c r="AS1432" i="35" a="1"/>
  <c r="AS1432" i="35" s="1"/>
  <c r="AS1433" i="35" a="1"/>
  <c r="AS1433" i="35" s="1"/>
  <c r="AS288" i="35" a="1"/>
  <c r="AS288" i="35" s="1"/>
  <c r="AS1434" i="35" a="1"/>
  <c r="AS1434" i="35" s="1"/>
  <c r="AS1435" i="35" a="1"/>
  <c r="AS1435" i="35" s="1"/>
  <c r="AS1436" i="35" a="1"/>
  <c r="AS1436" i="35" s="1"/>
  <c r="AS1437" i="35" a="1"/>
  <c r="AS1437" i="35" s="1"/>
  <c r="AS645" i="35" a="1"/>
  <c r="AS645" i="35" s="1"/>
  <c r="AS1438" i="35" a="1"/>
  <c r="AS1438" i="35" s="1"/>
  <c r="AS1439" i="35" a="1"/>
  <c r="AS1439" i="35" s="1"/>
  <c r="AS1440" i="35" a="1"/>
  <c r="AS1440" i="35" s="1"/>
  <c r="AS151" i="35" a="1"/>
  <c r="AS151" i="35" s="1"/>
  <c r="AS19" i="35" a="1"/>
  <c r="AS19" i="35" s="1"/>
  <c r="AS1441" i="35" a="1"/>
  <c r="AS1441" i="35" s="1"/>
  <c r="AS1442" i="35" a="1"/>
  <c r="AS1442" i="35" s="1"/>
  <c r="AS1443" i="35" a="1"/>
  <c r="AS1443" i="35" s="1"/>
  <c r="AS1444" i="35" a="1"/>
  <c r="AS1444" i="35" s="1"/>
  <c r="AS1445" i="35" a="1"/>
  <c r="AS1445" i="35" s="1"/>
  <c r="AS1446" i="35" a="1"/>
  <c r="AS1446" i="35" s="1"/>
  <c r="AS1447" i="35" a="1"/>
  <c r="AS1447" i="35" s="1"/>
  <c r="AS1448" i="35" a="1"/>
  <c r="AS1448" i="35" s="1"/>
  <c r="AS1449" i="35" a="1"/>
  <c r="AS1449" i="35" s="1"/>
  <c r="AS1450" i="35" a="1"/>
  <c r="AS1450" i="35" s="1"/>
  <c r="AS1451" i="35" a="1"/>
  <c r="AS1451" i="35" s="1"/>
  <c r="AS1452" i="35" a="1"/>
  <c r="AS1452" i="35" s="1"/>
  <c r="AS587" i="35" a="1"/>
  <c r="AS587" i="35" s="1"/>
  <c r="AS1453" i="35" a="1"/>
  <c r="AS1453" i="35" s="1"/>
  <c r="AS1454" i="35" a="1"/>
  <c r="AS1454" i="35" s="1"/>
  <c r="AS1455" i="35" a="1"/>
  <c r="AS1455" i="35" s="1"/>
  <c r="AS1456" i="35" a="1"/>
  <c r="AS1456" i="35" s="1"/>
  <c r="AS1457" i="35" a="1"/>
  <c r="AS1457" i="35" s="1"/>
  <c r="AS1458" i="35" a="1"/>
  <c r="AS1458" i="35" s="1"/>
  <c r="AS1459" i="35" a="1"/>
  <c r="AS1459" i="35" s="1"/>
  <c r="AS365" i="35" a="1"/>
  <c r="AS365" i="35" s="1"/>
  <c r="AS1460" i="35" a="1"/>
  <c r="AS1460" i="35" s="1"/>
  <c r="AS1461" i="35" a="1"/>
  <c r="AS1461" i="35" s="1"/>
  <c r="AS372" i="35" a="1"/>
  <c r="AS372" i="35" s="1"/>
  <c r="AS1462" i="35" a="1"/>
  <c r="AS1462" i="35" s="1"/>
  <c r="AS1463" i="35" a="1"/>
  <c r="AS1463" i="35" s="1"/>
  <c r="AS1464" i="35" a="1"/>
  <c r="AS1464" i="35" s="1"/>
  <c r="AS1465" i="35" a="1"/>
  <c r="AS1465" i="35" s="1"/>
  <c r="AS1466" i="35" a="1"/>
  <c r="AS1466" i="35" s="1"/>
  <c r="AS1467" i="35" a="1"/>
  <c r="AS1467" i="35" s="1"/>
  <c r="AS1468" i="35" a="1"/>
  <c r="AS1468" i="35" s="1"/>
  <c r="AS1469" i="35" a="1"/>
  <c r="AS1469" i="35" s="1"/>
  <c r="AS1470" i="35" a="1"/>
  <c r="AS1470" i="35" s="1"/>
  <c r="AS1471" i="35" a="1"/>
  <c r="AS1471" i="35" s="1"/>
  <c r="AS1472" i="35" a="1"/>
  <c r="AS1472" i="35" s="1"/>
  <c r="AS1473" i="35" a="1"/>
  <c r="AS1473" i="35" s="1"/>
  <c r="AS511" i="35" a="1"/>
  <c r="AS511" i="35" s="1"/>
  <c r="AS1474" i="35" a="1"/>
  <c r="AS1474" i="35" s="1"/>
  <c r="AS1475" i="35" a="1"/>
  <c r="AS1475" i="35" s="1"/>
  <c r="AS1476" i="35" a="1"/>
  <c r="AS1476" i="35" s="1"/>
  <c r="AS1477" i="35" a="1"/>
  <c r="AS1477" i="35" s="1"/>
  <c r="AS1478" i="35" a="1"/>
  <c r="AS1478" i="35" s="1"/>
  <c r="AS1479" i="35" a="1"/>
  <c r="AS1479" i="35" s="1"/>
  <c r="AS1480" i="35" a="1"/>
  <c r="AS1480" i="35" s="1"/>
  <c r="AS1481" i="35" a="1"/>
  <c r="AS1481" i="35" s="1"/>
  <c r="AS1482" i="35" a="1"/>
  <c r="AS1482" i="35" s="1"/>
  <c r="AS1483" i="35" a="1"/>
  <c r="AS1483" i="35" s="1"/>
  <c r="AS1484" i="35" a="1"/>
  <c r="AS1484" i="35" s="1"/>
  <c r="AS1485" i="35" a="1"/>
  <c r="AS1485" i="35" s="1"/>
  <c r="AS1486" i="35" a="1"/>
  <c r="AS1486" i="35" s="1"/>
  <c r="AS1487" i="35" a="1"/>
  <c r="AS1487" i="35" s="1"/>
  <c r="AS1488" i="35" a="1"/>
  <c r="AS1488" i="35" s="1"/>
  <c r="AS1489" i="35" a="1"/>
  <c r="AS1489" i="35" s="1"/>
  <c r="AS604" i="35" a="1"/>
  <c r="AS604" i="35" s="1"/>
  <c r="AS1490" i="35" a="1"/>
  <c r="AS1490" i="35" s="1"/>
  <c r="AS1491" i="35" a="1"/>
  <c r="AS1491" i="35" s="1"/>
  <c r="AS1492" i="35" a="1"/>
  <c r="AS1492" i="35" s="1"/>
  <c r="AS1493" i="35" a="1"/>
  <c r="AS1493" i="35" s="1"/>
  <c r="AS1494" i="35" a="1"/>
  <c r="AS1494" i="35" s="1"/>
  <c r="AS1495" i="35" a="1"/>
  <c r="AS1495" i="35" s="1"/>
  <c r="AS1496" i="35" a="1"/>
  <c r="AS1496" i="35" s="1"/>
  <c r="AS1497" i="35" a="1"/>
  <c r="AS1497" i="35" s="1"/>
  <c r="AS1498" i="35" a="1"/>
  <c r="AS1498" i="35" s="1"/>
  <c r="AS1499" i="35" a="1"/>
  <c r="AS1499" i="35" s="1"/>
  <c r="AS1500" i="35" a="1"/>
  <c r="AS1500" i="35" s="1"/>
  <c r="AS1501" i="35" a="1"/>
  <c r="AS1501" i="35" s="1"/>
  <c r="AS1502" i="35" a="1"/>
  <c r="AS1502" i="35" s="1"/>
  <c r="AS1503" i="35" a="1"/>
  <c r="AS1503" i="35" s="1"/>
  <c r="AS1504" i="35" a="1"/>
  <c r="AS1504" i="35" s="1"/>
  <c r="AS1505" i="35" a="1"/>
  <c r="AS1505" i="35" s="1"/>
  <c r="AS1506" i="35" a="1"/>
  <c r="AS1506" i="35" s="1"/>
  <c r="AS1507" i="35" a="1"/>
  <c r="AS1507" i="35" s="1"/>
  <c r="AS1508" i="35" a="1"/>
  <c r="AS1508" i="35" s="1"/>
  <c r="AS398" i="35" a="1"/>
  <c r="AS398" i="35" s="1"/>
  <c r="AS1509" i="35" a="1"/>
  <c r="AS1509" i="35" s="1"/>
  <c r="AS1510" i="35" a="1"/>
  <c r="AS1510" i="35" s="1"/>
  <c r="AS1511" i="35" a="1"/>
  <c r="AS1511" i="35" s="1"/>
  <c r="AS1512" i="35" a="1"/>
  <c r="AS1512" i="35" s="1"/>
  <c r="AS1513" i="35" a="1"/>
  <c r="AS1513" i="35" s="1"/>
  <c r="AS1514" i="35" a="1"/>
  <c r="AS1514" i="35" s="1"/>
  <c r="AS1515" i="35" a="1"/>
  <c r="AS1515" i="35" s="1"/>
  <c r="AS1516" i="35" a="1"/>
  <c r="AS1516" i="35" s="1"/>
  <c r="AS1517" i="35" a="1"/>
  <c r="AS1517" i="35" s="1"/>
  <c r="AS1518" i="35" a="1"/>
  <c r="AS1518" i="35" s="1"/>
  <c r="AS1519" i="35" a="1"/>
  <c r="AS1519" i="35" s="1"/>
  <c r="AS1520" i="35" a="1"/>
  <c r="AS1520" i="35" s="1"/>
  <c r="AS241" i="35" a="1"/>
  <c r="AS241" i="35" s="1"/>
  <c r="AS1521" i="35" a="1"/>
  <c r="AS1521" i="35" s="1"/>
  <c r="AS1522" i="35" a="1"/>
  <c r="AS1522" i="35" s="1"/>
  <c r="AS1523" i="35" a="1"/>
  <c r="AS1523" i="35" s="1"/>
  <c r="AS1524" i="35" a="1"/>
  <c r="AS1524" i="35" s="1"/>
  <c r="AS1525" i="35" a="1"/>
  <c r="AS1525" i="35" s="1"/>
  <c r="AS1526" i="35" a="1"/>
  <c r="AS1526" i="35" s="1"/>
  <c r="AS1527" i="35" a="1"/>
  <c r="AS1527" i="35" s="1"/>
  <c r="AS1528" i="35" a="1"/>
  <c r="AS1528" i="35" s="1"/>
  <c r="AS1529" i="35" a="1"/>
  <c r="AS1529" i="35" s="1"/>
  <c r="AS1530" i="35" a="1"/>
  <c r="AS1530" i="35" s="1"/>
  <c r="AS1531" i="35" a="1"/>
  <c r="AS1531" i="35" s="1"/>
  <c r="AS1532" i="35" a="1"/>
  <c r="AS1532" i="35" s="1"/>
  <c r="AS1533" i="35" a="1"/>
  <c r="AS1533" i="35" s="1"/>
  <c r="AS1534" i="35" a="1"/>
  <c r="AS1534" i="35" s="1"/>
  <c r="AS1535" i="35" a="1"/>
  <c r="AS1535" i="35" s="1"/>
  <c r="AS1536" i="35" a="1"/>
  <c r="AS1536" i="35" s="1"/>
  <c r="AS1537" i="35" a="1"/>
  <c r="AS1537" i="35" s="1"/>
  <c r="AS1538" i="35" a="1"/>
  <c r="AS1538" i="35" s="1"/>
  <c r="AS1539" i="35" a="1"/>
  <c r="AS1539" i="35" s="1"/>
  <c r="AS75" i="35" a="1"/>
  <c r="AS75" i="35" s="1"/>
  <c r="AS1540" i="35" a="1"/>
  <c r="AS1540" i="35" s="1"/>
  <c r="AS1541" i="35" a="1"/>
  <c r="AS1541" i="35" s="1"/>
  <c r="AS1542" i="35" a="1"/>
  <c r="AS1542" i="35" s="1"/>
  <c r="AS1543" i="35" a="1"/>
  <c r="AS1543" i="35" s="1"/>
  <c r="AS1544" i="35" a="1"/>
  <c r="AS1544" i="35" s="1"/>
  <c r="AS1545" i="35" a="1"/>
  <c r="AS1545" i="35" s="1"/>
  <c r="AS1546" i="35" a="1"/>
  <c r="AS1546" i="35" s="1"/>
  <c r="AS1547" i="35" a="1"/>
  <c r="AS1547" i="35" s="1"/>
  <c r="AS1548" i="35" a="1"/>
  <c r="AS1548" i="35" s="1"/>
  <c r="AS1549" i="35" a="1"/>
  <c r="AS1549" i="35" s="1"/>
  <c r="AS1550" i="35" a="1"/>
  <c r="AS1550" i="35" s="1"/>
  <c r="AS46" i="35" a="1"/>
  <c r="AS46" i="35" s="1"/>
  <c r="AS1551" i="35" a="1"/>
  <c r="AS1551" i="35" s="1"/>
  <c r="AS1552" i="35" a="1"/>
  <c r="AS1552" i="35" s="1"/>
  <c r="AS1553" i="35" a="1"/>
  <c r="AS1553" i="35" s="1"/>
  <c r="AS1554" i="35" a="1"/>
  <c r="AS1554" i="35" s="1"/>
  <c r="AS1555" i="35" a="1"/>
  <c r="AS1555" i="35" s="1"/>
  <c r="AS1556" i="35" a="1"/>
  <c r="AS1556" i="35" s="1"/>
  <c r="AS1557" i="35" a="1"/>
  <c r="AS1557" i="35" s="1"/>
  <c r="AS1558" i="35" a="1"/>
  <c r="AS1558" i="35" s="1"/>
  <c r="AS1559" i="35" a="1"/>
  <c r="AS1559" i="35" s="1"/>
  <c r="AS1560" i="35" a="1"/>
  <c r="AS1560" i="35" s="1"/>
  <c r="AS1561" i="35" a="1"/>
  <c r="AS1561" i="35" s="1"/>
  <c r="AS1562" i="35" a="1"/>
  <c r="AS1562" i="35" s="1"/>
  <c r="AS1563" i="35" a="1"/>
  <c r="AS1563" i="35" s="1"/>
  <c r="AS1564" i="35" a="1"/>
  <c r="AS1564" i="35" s="1"/>
  <c r="AS1565" i="35" a="1"/>
  <c r="AS1565" i="35" s="1"/>
  <c r="AS1566" i="35" a="1"/>
  <c r="AS1566" i="35" s="1"/>
  <c r="AS1567" i="35" a="1"/>
  <c r="AS1567" i="35" s="1"/>
  <c r="AS1568" i="35" a="1"/>
  <c r="AS1568" i="35" s="1"/>
  <c r="AS1569" i="35" a="1"/>
  <c r="AS1569" i="35" s="1"/>
  <c r="AS1570" i="35" a="1"/>
  <c r="AS1570" i="35" s="1"/>
  <c r="AS1571" i="35" a="1"/>
  <c r="AS1571" i="35" s="1"/>
  <c r="AS1572" i="35" a="1"/>
  <c r="AS1572" i="35" s="1"/>
  <c r="AS1573" i="35" a="1"/>
  <c r="AS1573" i="35" s="1"/>
  <c r="AS1574" i="35" a="1"/>
  <c r="AS1574" i="35" s="1"/>
  <c r="AS1575" i="35" a="1"/>
  <c r="AS1575" i="35" s="1"/>
  <c r="AS21" i="35" a="1"/>
  <c r="AS21" i="35" s="1"/>
  <c r="AS1576" i="35" a="1"/>
  <c r="AS1576" i="35" s="1"/>
  <c r="AS1577" i="35" a="1"/>
  <c r="AS1577" i="35" s="1"/>
  <c r="AS1578" i="35" a="1"/>
  <c r="AS1578" i="35" s="1"/>
  <c r="AS1579" i="35" a="1"/>
  <c r="AS1579" i="35" s="1"/>
  <c r="AS1580" i="35" a="1"/>
  <c r="AS1580" i="35" s="1"/>
  <c r="AS1581" i="35" a="1"/>
  <c r="AS1581" i="35" s="1"/>
  <c r="AS569" i="35" a="1"/>
  <c r="AS569" i="35" s="1"/>
  <c r="AS1582" i="35" a="1"/>
  <c r="AS1582" i="35" s="1"/>
  <c r="AS1583" i="35" a="1"/>
  <c r="AS1583" i="35" s="1"/>
  <c r="AS1584" i="35" a="1"/>
  <c r="AS1584" i="35" s="1"/>
  <c r="AS1585" i="35" a="1"/>
  <c r="AS1585" i="35" s="1"/>
  <c r="AS1586" i="35" a="1"/>
  <c r="AS1586" i="35" s="1"/>
  <c r="AS1587" i="35" a="1"/>
  <c r="AS1587" i="35" s="1"/>
  <c r="AS1588" i="35" a="1"/>
  <c r="AS1588" i="35" s="1"/>
  <c r="AS1589" i="35" a="1"/>
  <c r="AS1589" i="35" s="1"/>
  <c r="AS1590" i="35" a="1"/>
  <c r="AS1590" i="35" s="1"/>
  <c r="AS1591" i="35" a="1"/>
  <c r="AS1591" i="35" s="1"/>
  <c r="AS1592" i="35" a="1"/>
  <c r="AS1592" i="35" s="1"/>
  <c r="AS1593" i="35" a="1"/>
  <c r="AS1593" i="35" s="1"/>
  <c r="AS1594" i="35" a="1"/>
  <c r="AS1594" i="35" s="1"/>
  <c r="AS1595" i="35" a="1"/>
  <c r="AS1595" i="35" s="1"/>
  <c r="AS1596" i="35" a="1"/>
  <c r="AS1596" i="35" s="1"/>
  <c r="AS1597" i="35" a="1"/>
  <c r="AS1597" i="35" s="1"/>
  <c r="AS557" i="35" a="1"/>
  <c r="AS557" i="35" s="1"/>
  <c r="AS1598" i="35" a="1"/>
  <c r="AS1598" i="35" s="1"/>
  <c r="AS1599" i="35" a="1"/>
  <c r="AS1599" i="35" s="1"/>
  <c r="AS1600" i="35" a="1"/>
  <c r="AS1600" i="35" s="1"/>
  <c r="AS1601" i="35" a="1"/>
  <c r="AS1601" i="35" s="1"/>
  <c r="AS158" i="35" a="1"/>
  <c r="AS158" i="35" s="1"/>
  <c r="AS1602" i="35" a="1"/>
  <c r="AS1602" i="35" s="1"/>
  <c r="AS1603" i="35" a="1"/>
  <c r="AS1603" i="35" s="1"/>
  <c r="AS1604" i="35" a="1"/>
  <c r="AS1604" i="35" s="1"/>
  <c r="AS1605" i="35" a="1"/>
  <c r="AS1605" i="35" s="1"/>
  <c r="AS1606" i="35" a="1"/>
  <c r="AS1606" i="35" s="1"/>
  <c r="AS1607" i="35" a="1"/>
  <c r="AS1607" i="35" s="1"/>
  <c r="AS1608" i="35" a="1"/>
  <c r="AS1608" i="35" s="1"/>
  <c r="AS1609" i="35" a="1"/>
  <c r="AS1609" i="35" s="1"/>
  <c r="AS1610" i="35" a="1"/>
  <c r="AS1610" i="35" s="1"/>
  <c r="AS339" i="35" a="1"/>
  <c r="AS339" i="35" s="1"/>
  <c r="AS1611" i="35" a="1"/>
  <c r="AS1611" i="35" s="1"/>
  <c r="AS1612" i="35" a="1"/>
  <c r="AS1612" i="35" s="1"/>
  <c r="AS1613" i="35" a="1"/>
  <c r="AS1613" i="35" s="1"/>
  <c r="AS1614" i="35" a="1"/>
  <c r="AS1614" i="35" s="1"/>
  <c r="AS1615" i="35" a="1"/>
  <c r="AS1615" i="35" s="1"/>
  <c r="AS1616" i="35" a="1"/>
  <c r="AS1616" i="35" s="1"/>
  <c r="AS1617" i="35" a="1"/>
  <c r="AS1617" i="35" s="1"/>
  <c r="AS1618" i="35" a="1"/>
  <c r="AS1618" i="35" s="1"/>
  <c r="AS1619" i="35" a="1"/>
  <c r="AS1619" i="35" s="1"/>
  <c r="AS60" i="35" a="1"/>
  <c r="AS60" i="35" s="1"/>
  <c r="AS1620" i="35" a="1"/>
  <c r="AS1620" i="35" s="1"/>
  <c r="AS1621" i="35" a="1"/>
  <c r="AS1621" i="35" s="1"/>
  <c r="AS1622" i="35" a="1"/>
  <c r="AS1622" i="35" s="1"/>
  <c r="AS1623" i="35" a="1"/>
  <c r="AS1623" i="35" s="1"/>
  <c r="AS1624" i="35" a="1"/>
  <c r="AS1624" i="35" s="1"/>
  <c r="AS617" i="35" a="1"/>
  <c r="AS617" i="35" s="1"/>
  <c r="AS614" i="35" a="1"/>
  <c r="AS614" i="35" s="1"/>
  <c r="AS612" i="35" a="1"/>
  <c r="AS612" i="35" s="1"/>
  <c r="AS607" i="35" a="1"/>
  <c r="AS607" i="35" s="1"/>
  <c r="AS1625" i="35" a="1"/>
  <c r="AS1625" i="35" s="1"/>
  <c r="AS608" i="35" a="1"/>
  <c r="AS608" i="35" s="1"/>
  <c r="AS1626" i="35" a="1"/>
  <c r="AS1626" i="35" s="1"/>
  <c r="AS1627" i="35" a="1"/>
  <c r="AS1627" i="35" s="1"/>
  <c r="AS1628" i="35" a="1"/>
  <c r="AS1628" i="35" s="1"/>
  <c r="AS1629" i="35" a="1"/>
  <c r="AS1629" i="35" s="1"/>
  <c r="AS1630" i="35" a="1"/>
  <c r="AS1630" i="35" s="1"/>
  <c r="AS1631" i="35" a="1"/>
  <c r="AS1631" i="35" s="1"/>
  <c r="AS1632" i="35" a="1"/>
  <c r="AS1632" i="35" s="1"/>
  <c r="AS1633" i="35" a="1"/>
  <c r="AS1633" i="35" s="1"/>
  <c r="AS1634" i="35" a="1"/>
  <c r="AS1634" i="35" s="1"/>
  <c r="AS543" i="35" a="1"/>
  <c r="AS543" i="35" s="1"/>
  <c r="AS1635" i="35" a="1"/>
  <c r="AS1635" i="35" s="1"/>
  <c r="AS1636" i="35" a="1"/>
  <c r="AS1636" i="35" s="1"/>
  <c r="AS1637" i="35" a="1"/>
  <c r="AS1637" i="35" s="1"/>
  <c r="AS1638" i="35" a="1"/>
  <c r="AS1638" i="35" s="1"/>
  <c r="AS1639" i="35" a="1"/>
  <c r="AS1639" i="35" s="1"/>
  <c r="AS336" i="35" a="1"/>
  <c r="AS336" i="35" s="1"/>
  <c r="AS1640" i="35" a="1"/>
  <c r="AS1640" i="35" s="1"/>
  <c r="AS1641" i="35" a="1"/>
  <c r="AS1641" i="35" s="1"/>
  <c r="AS1642" i="35" a="1"/>
  <c r="AS1642" i="35" s="1"/>
  <c r="AS1643" i="35" a="1"/>
  <c r="AS1643" i="35" s="1"/>
  <c r="AS1644" i="35" a="1"/>
  <c r="AS1644" i="35" s="1"/>
  <c r="AS581" i="35" a="1"/>
  <c r="AS581" i="35" s="1"/>
  <c r="AS1645" i="35" a="1"/>
  <c r="AS1645" i="35" s="1"/>
  <c r="AS311" i="35" a="1"/>
  <c r="AS311" i="35" s="1"/>
  <c r="AS1646" i="35" a="1"/>
  <c r="AS1646" i="35" s="1"/>
  <c r="AS1647" i="35" a="1"/>
  <c r="AS1647" i="35" s="1"/>
  <c r="AS1648" i="35" a="1"/>
  <c r="AS1648" i="35" s="1"/>
  <c r="AS1649" i="35" a="1"/>
  <c r="AS1649" i="35" s="1"/>
  <c r="AS1650" i="35" a="1"/>
  <c r="AS1650" i="35" s="1"/>
  <c r="AS1651" i="35" a="1"/>
  <c r="AS1651" i="35" s="1"/>
  <c r="AS1652" i="35" a="1"/>
  <c r="AS1652" i="35" s="1"/>
  <c r="AS609" i="35" a="1"/>
  <c r="AS609" i="35" s="1"/>
  <c r="AS1653" i="35" a="1"/>
  <c r="AS1653" i="35" s="1"/>
  <c r="AS582" i="35" a="1"/>
  <c r="AS582" i="35" s="1"/>
  <c r="AS513" i="35" a="1"/>
  <c r="AS513" i="35" s="1"/>
  <c r="AS1654" i="35" a="1"/>
  <c r="AS1654" i="35" s="1"/>
  <c r="AS1655" i="35" a="1"/>
  <c r="AS1655" i="35" s="1"/>
  <c r="AS1656" i="35" a="1"/>
  <c r="AS1656" i="35" s="1"/>
  <c r="AS1657" i="35" a="1"/>
  <c r="AS1657" i="35" s="1"/>
  <c r="AS1658" i="35" a="1"/>
  <c r="AS1658" i="35" s="1"/>
  <c r="AS586" i="35" a="1"/>
  <c r="AS586" i="35" s="1"/>
  <c r="AS1659" i="35" a="1"/>
  <c r="AS1659" i="35" s="1"/>
  <c r="AS1660" i="35" a="1"/>
  <c r="AS1660" i="35" s="1"/>
  <c r="AS1661" i="35" a="1"/>
  <c r="AS1661" i="35" s="1"/>
  <c r="AS589" i="35" a="1"/>
  <c r="AS589" i="35" s="1"/>
  <c r="AS1662" i="35" a="1"/>
  <c r="AS1662" i="35" s="1"/>
  <c r="AS1663" i="35" a="1"/>
  <c r="AS1663" i="35" s="1"/>
  <c r="AS1664" i="35" a="1"/>
  <c r="AS1664" i="35" s="1"/>
  <c r="AS1665" i="35" a="1"/>
  <c r="AS1665" i="35" s="1"/>
  <c r="AS1666" i="35" a="1"/>
  <c r="AS1666" i="35" s="1"/>
  <c r="AS597" i="35" a="1"/>
  <c r="AS597" i="35" s="1"/>
  <c r="AS1667" i="35" a="1"/>
  <c r="AS1667" i="35" s="1"/>
  <c r="AS1668" i="35" a="1"/>
  <c r="AS1668" i="35" s="1"/>
  <c r="AS1669" i="35" a="1"/>
  <c r="AS1669" i="35" s="1"/>
  <c r="AS1670" i="35" a="1"/>
  <c r="AS1670" i="35" s="1"/>
  <c r="AS1671" i="35" a="1"/>
  <c r="AS1671" i="35" s="1"/>
  <c r="AS1672" i="35" a="1"/>
  <c r="AS1672" i="35" s="1"/>
  <c r="AS590" i="35" a="1"/>
  <c r="AS590" i="35" s="1"/>
  <c r="AS148" i="35" a="1"/>
  <c r="AS148" i="35" s="1"/>
  <c r="AS1673" i="35" a="1"/>
  <c r="AS1673" i="35" s="1"/>
  <c r="AS1674" i="35" a="1"/>
  <c r="AS1674" i="35" s="1"/>
  <c r="AS615" i="35" a="1"/>
  <c r="AS615" i="35" s="1"/>
  <c r="AS1675" i="35" a="1"/>
  <c r="AS1675" i="35" s="1"/>
  <c r="AS1676" i="35" a="1"/>
  <c r="AS1676" i="35" s="1"/>
  <c r="AS588" i="35" a="1"/>
  <c r="AS588" i="35" s="1"/>
  <c r="AS1677" i="35" a="1"/>
  <c r="AS1677" i="35" s="1"/>
  <c r="AS1678" i="35" a="1"/>
  <c r="AS1678" i="35" s="1"/>
  <c r="AS1679" i="35" a="1"/>
  <c r="AS1679" i="35" s="1"/>
  <c r="AS1680" i="35" a="1"/>
  <c r="AS1680" i="35" s="1"/>
  <c r="AS1681" i="35" a="1"/>
  <c r="AS1681" i="35" s="1"/>
  <c r="AS618" i="35" a="1"/>
  <c r="AS618" i="35" s="1"/>
  <c r="AS1682" i="35" a="1"/>
  <c r="AS1682" i="35" s="1"/>
  <c r="AS1683" i="35" a="1"/>
  <c r="AS1683" i="35" s="1"/>
  <c r="AS611" i="35" a="1"/>
  <c r="AS611" i="35" s="1"/>
  <c r="AS1684" i="35" a="1"/>
  <c r="AS1684" i="35" s="1"/>
  <c r="AS1685" i="35" a="1"/>
  <c r="AS1685" i="35" s="1"/>
  <c r="AS1686" i="35" a="1"/>
  <c r="AS1686" i="35" s="1"/>
  <c r="AS1687" i="35" a="1"/>
  <c r="AS1687" i="35" s="1"/>
  <c r="AS1688" i="35" a="1"/>
  <c r="AS1688" i="35" s="1"/>
  <c r="AS613" i="35" a="1"/>
  <c r="AS613" i="35" s="1"/>
  <c r="AS1689" i="35" a="1"/>
  <c r="AS1689" i="35" s="1"/>
  <c r="AS1690" i="35" a="1"/>
  <c r="AS1690" i="35" s="1"/>
  <c r="AS1691" i="35" a="1"/>
  <c r="AS1691" i="35" s="1"/>
  <c r="AS1692" i="35" a="1"/>
  <c r="AS1692" i="35" s="1"/>
  <c r="AS1693" i="35" a="1"/>
  <c r="AS1693" i="35" s="1"/>
  <c r="AS291" i="35" a="1"/>
  <c r="AS291" i="35" s="1"/>
  <c r="AS1694" i="35" a="1"/>
  <c r="AS1694" i="35" s="1"/>
  <c r="AS1695" i="35" a="1"/>
  <c r="AS1695" i="35" s="1"/>
  <c r="AS1696" i="35" a="1"/>
  <c r="AS1696" i="35" s="1"/>
  <c r="AS1697" i="35" a="1"/>
  <c r="AS1697" i="35" s="1"/>
  <c r="AS1698" i="35" a="1"/>
  <c r="AS1698" i="35" s="1"/>
  <c r="AS1699" i="35" a="1"/>
  <c r="AS1699" i="35" s="1"/>
  <c r="AS1700" i="35" a="1"/>
  <c r="AS1700" i="35" s="1"/>
  <c r="AS1701" i="35" a="1"/>
  <c r="AS1701" i="35" s="1"/>
  <c r="AS1702" i="35" a="1"/>
  <c r="AS1702" i="35" s="1"/>
  <c r="AS1703" i="35" a="1"/>
  <c r="AS1703" i="35" s="1"/>
  <c r="AS1704" i="35" a="1"/>
  <c r="AS1704" i="35" s="1"/>
  <c r="AS1705" i="35" a="1"/>
  <c r="AS1705" i="35" s="1"/>
  <c r="AS1706" i="35" a="1"/>
  <c r="AS1706" i="35" s="1"/>
  <c r="AS277" i="35" a="1"/>
  <c r="AS277" i="35" s="1"/>
  <c r="AS1707" i="35" a="1"/>
  <c r="AS1707" i="35" s="1"/>
  <c r="AS1708" i="35" a="1"/>
  <c r="AS1708" i="35" s="1"/>
  <c r="AS1709" i="35" a="1"/>
  <c r="AS1709" i="35" s="1"/>
  <c r="AS1710" i="35" a="1"/>
  <c r="AS1710" i="35" s="1"/>
  <c r="AS1711" i="35" a="1"/>
  <c r="AS1711" i="35" s="1"/>
  <c r="AS1712" i="35" a="1"/>
  <c r="AS1712" i="35" s="1"/>
  <c r="AS1713" i="35" a="1"/>
  <c r="AS1713" i="35" s="1"/>
  <c r="AS1714" i="35" a="1"/>
  <c r="AS1714" i="35" s="1"/>
  <c r="AS1715" i="35" a="1"/>
  <c r="AS1715" i="35" s="1"/>
  <c r="AS1716" i="35" a="1"/>
  <c r="AS1716" i="35" s="1"/>
  <c r="AS1717" i="35" a="1"/>
  <c r="AS1717" i="35" s="1"/>
  <c r="AS1718" i="35" a="1"/>
  <c r="AS1718" i="35" s="1"/>
  <c r="AS1719" i="35" a="1"/>
  <c r="AS1719" i="35" s="1"/>
  <c r="AS1720" i="35" a="1"/>
  <c r="AS1720" i="35" s="1"/>
  <c r="AS1721" i="35" a="1"/>
  <c r="AS1721" i="35" s="1"/>
  <c r="AS1722" i="35" a="1"/>
  <c r="AS1722" i="35" s="1"/>
  <c r="AS1723" i="35" a="1"/>
  <c r="AS1723" i="35" s="1"/>
  <c r="AS1724" i="35" a="1"/>
  <c r="AS1724" i="35" s="1"/>
  <c r="AS1725" i="35" a="1"/>
  <c r="AS1725" i="35" s="1"/>
  <c r="AS1726" i="35" a="1"/>
  <c r="AS1726" i="35" s="1"/>
  <c r="AS1727" i="35" a="1"/>
  <c r="AS1727" i="35" s="1"/>
  <c r="AS1728" i="35" a="1"/>
  <c r="AS1728" i="35" s="1"/>
  <c r="AS1729" i="35" a="1"/>
  <c r="AS1729" i="35" s="1"/>
  <c r="AS1730" i="35" a="1"/>
  <c r="AS1730" i="35" s="1"/>
  <c r="AS1731" i="35" a="1"/>
  <c r="AS1731" i="35" s="1"/>
  <c r="AS1732" i="35" a="1"/>
  <c r="AS1732" i="35" s="1"/>
  <c r="AS1733" i="35" a="1"/>
  <c r="AS1733" i="35" s="1"/>
  <c r="AS1734" i="35" a="1"/>
  <c r="AS1734" i="35" s="1"/>
  <c r="AS1735" i="35" a="1"/>
  <c r="AS1735" i="35" s="1"/>
  <c r="AS1736" i="35" a="1"/>
  <c r="AS1736" i="35" s="1"/>
  <c r="AS1737" i="35" a="1"/>
  <c r="AS1737" i="35" s="1"/>
  <c r="AS68" i="35" a="1"/>
  <c r="AS68" i="35" s="1"/>
  <c r="AS1738" i="35" a="1"/>
  <c r="AS1738" i="35" s="1"/>
  <c r="AS1739" i="35" a="1"/>
  <c r="AS1739" i="35" s="1"/>
  <c r="AS1740" i="35" a="1"/>
  <c r="AS1740" i="35" s="1"/>
  <c r="AS1741" i="35" a="1"/>
  <c r="AS1741" i="35" s="1"/>
  <c r="AS271" i="35" a="1"/>
  <c r="AS271" i="35" s="1"/>
  <c r="AS1742" i="35" a="1"/>
  <c r="AS1742" i="35" s="1"/>
  <c r="AS1743" i="35" a="1"/>
  <c r="AS1743" i="35" s="1"/>
  <c r="AS1744" i="35" a="1"/>
  <c r="AS1744" i="35" s="1"/>
  <c r="AS1745" i="35" a="1"/>
  <c r="AS1745" i="35" s="1"/>
  <c r="AS1746" i="35" a="1"/>
  <c r="AS1746" i="35" s="1"/>
  <c r="AS296" i="35" a="1"/>
  <c r="AS296" i="35" s="1"/>
  <c r="AS1747" i="35" a="1"/>
  <c r="AS1747" i="35" s="1"/>
  <c r="AS1748" i="35" a="1"/>
  <c r="AS1748" i="35" s="1"/>
  <c r="AS1749" i="35" a="1"/>
  <c r="AS1749" i="35" s="1"/>
  <c r="AS1750" i="35" a="1"/>
  <c r="AS1750" i="35" s="1"/>
  <c r="AS1751" i="35" a="1"/>
  <c r="AS1751" i="35" s="1"/>
  <c r="AS1752" i="35" a="1"/>
  <c r="AS1752" i="35" s="1"/>
  <c r="AS1753" i="35" a="1"/>
  <c r="AS1753" i="35" s="1"/>
  <c r="AS1754" i="35" a="1"/>
  <c r="AS1754" i="35" s="1"/>
  <c r="AS1755" i="35" a="1"/>
  <c r="AS1755" i="35" s="1"/>
  <c r="AS1756" i="35" a="1"/>
  <c r="AS1756" i="35" s="1"/>
  <c r="AS1757" i="35" a="1"/>
  <c r="AS1757" i="35" s="1"/>
  <c r="AS1758" i="35" a="1"/>
  <c r="AS1758" i="35" s="1"/>
  <c r="AS1759" i="35" a="1"/>
  <c r="AS1759" i="35" s="1"/>
  <c r="AS1760" i="35" a="1"/>
  <c r="AS1760" i="35" s="1"/>
  <c r="AS1761" i="35" a="1"/>
  <c r="AS1761" i="35" s="1"/>
  <c r="AS1762" i="35" a="1"/>
  <c r="AS1762" i="35" s="1"/>
  <c r="AS1763" i="35" a="1"/>
  <c r="AS1763" i="35" s="1"/>
  <c r="AS1764" i="35" a="1"/>
  <c r="AS1764" i="35" s="1"/>
  <c r="AS1765" i="35" a="1"/>
  <c r="AS1765" i="35" s="1"/>
  <c r="AS1766" i="35" a="1"/>
  <c r="AS1766" i="35" s="1"/>
  <c r="AS1767" i="35" a="1"/>
  <c r="AS1767" i="35" s="1"/>
  <c r="AS1768" i="35" a="1"/>
  <c r="AS1768" i="35" s="1"/>
  <c r="AS1769" i="35" a="1"/>
  <c r="AS1769" i="35" s="1"/>
  <c r="AS361" i="35" a="1"/>
  <c r="AS361" i="35" s="1"/>
  <c r="AS1770" i="35" a="1"/>
  <c r="AS1770" i="35" s="1"/>
  <c r="AS1771" i="35" a="1"/>
  <c r="AS1771" i="35" s="1"/>
  <c r="AS1772" i="35" a="1"/>
  <c r="AS1772" i="35" s="1"/>
  <c r="AS1773" i="35" a="1"/>
  <c r="AS1773" i="35" s="1"/>
  <c r="AS1774" i="35" a="1"/>
  <c r="AS1774" i="35" s="1"/>
  <c r="AS1775" i="35" a="1"/>
  <c r="AS1775" i="35" s="1"/>
  <c r="AS1776" i="35" a="1"/>
  <c r="AS1776" i="35" s="1"/>
  <c r="AS1777" i="35" a="1"/>
  <c r="AS1777" i="35" s="1"/>
  <c r="AS1778" i="35" a="1"/>
  <c r="AS1778" i="35" s="1"/>
  <c r="AS1779" i="35" a="1"/>
  <c r="AS1779" i="35" s="1"/>
  <c r="AS448" i="35" a="1"/>
  <c r="AS448" i="35" s="1"/>
  <c r="AS1780" i="35" a="1"/>
  <c r="AS1780" i="35" s="1"/>
  <c r="AS227" i="35" a="1"/>
  <c r="AS227" i="35" s="1"/>
  <c r="AS1781" i="35" a="1"/>
  <c r="AS1781" i="35" s="1"/>
  <c r="AS1782" i="35" a="1"/>
  <c r="AS1782" i="35" s="1"/>
  <c r="AS1783" i="35" a="1"/>
  <c r="AS1783" i="35" s="1"/>
  <c r="AS1784" i="35" a="1"/>
  <c r="AS1784" i="35" s="1"/>
  <c r="AS574" i="35" a="1"/>
  <c r="AS574" i="35" s="1"/>
  <c r="AS1785" i="35" a="1"/>
  <c r="AS1785" i="35" s="1"/>
  <c r="AS1786" i="35" a="1"/>
  <c r="AS1786" i="35" s="1"/>
  <c r="AS1787" i="35" a="1"/>
  <c r="AS1787" i="35" s="1"/>
  <c r="AS1788" i="35" a="1"/>
  <c r="AS1788" i="35" s="1"/>
  <c r="AS340" i="35" a="1"/>
  <c r="AS340" i="35" s="1"/>
  <c r="AS1789" i="35" a="1"/>
  <c r="AS1789" i="35" s="1"/>
  <c r="AS1790" i="35" a="1"/>
  <c r="AS1790" i="35" s="1"/>
  <c r="AS1791" i="35" a="1"/>
  <c r="AS1791" i="35" s="1"/>
  <c r="AS1792" i="35" a="1"/>
  <c r="AS1792" i="35" s="1"/>
  <c r="AS1793" i="35" a="1"/>
  <c r="AS1793" i="35" s="1"/>
  <c r="AS1794" i="35" a="1"/>
  <c r="AS1794" i="35" s="1"/>
  <c r="AS1795" i="35" a="1"/>
  <c r="AS1795" i="35" s="1"/>
  <c r="AS1796" i="35" a="1"/>
  <c r="AS1796" i="35" s="1"/>
  <c r="AS1797" i="35" a="1"/>
  <c r="AS1797" i="35" s="1"/>
  <c r="AS1798" i="35" a="1"/>
  <c r="AS1798" i="35" s="1"/>
  <c r="AS1799" i="35" a="1"/>
  <c r="AS1799" i="35" s="1"/>
  <c r="AS1800" i="35" a="1"/>
  <c r="AS1800" i="35" s="1"/>
  <c r="AS1801" i="35" a="1"/>
  <c r="AS1801" i="35" s="1"/>
  <c r="AS1802" i="35" a="1"/>
  <c r="AS1802" i="35" s="1"/>
  <c r="AS1803" i="35" a="1"/>
  <c r="AS1803" i="35" s="1"/>
  <c r="AS1804" i="35" a="1"/>
  <c r="AS1804" i="35" s="1"/>
  <c r="AS1805" i="35" a="1"/>
  <c r="AS1805" i="35" s="1"/>
  <c r="AS530" i="35" a="1"/>
  <c r="AS530" i="35" s="1"/>
  <c r="AS1806" i="35" a="1"/>
  <c r="AS1806" i="35" s="1"/>
  <c r="AS304" i="35" a="1"/>
  <c r="AS304" i="35" s="1"/>
  <c r="AS1807" i="35" a="1"/>
  <c r="AS1807" i="35" s="1"/>
  <c r="AS637" i="35" a="1"/>
  <c r="AS637" i="35" s="1"/>
  <c r="AS1808" i="35" a="1"/>
  <c r="AS1808" i="35" s="1"/>
  <c r="AS1809" i="35" a="1"/>
  <c r="AS1809" i="35" s="1"/>
  <c r="AS1810" i="35" a="1"/>
  <c r="AS1810" i="35" s="1"/>
  <c r="AS1811" i="35" a="1"/>
  <c r="AS1811" i="35" s="1"/>
  <c r="AS1812" i="35" a="1"/>
  <c r="AS1812" i="35" s="1"/>
  <c r="AS1813" i="35" a="1"/>
  <c r="AS1813" i="35" s="1"/>
  <c r="AS1814" i="35" a="1"/>
  <c r="AS1814" i="35" s="1"/>
  <c r="AS1815" i="35" a="1"/>
  <c r="AS1815" i="35" s="1"/>
  <c r="AS1816" i="35" a="1"/>
  <c r="AS1816" i="35" s="1"/>
  <c r="AS1817" i="35" a="1"/>
  <c r="AS1817" i="35" s="1"/>
  <c r="AS1818" i="35" a="1"/>
  <c r="AS1818" i="35" s="1"/>
  <c r="AS405" i="35" a="1"/>
  <c r="AS405" i="35" s="1"/>
  <c r="AS1819" i="35" a="1"/>
  <c r="AS1819" i="35" s="1"/>
  <c r="AS1820" i="35" a="1"/>
  <c r="AS1820" i="35" s="1"/>
  <c r="AS1821" i="35" a="1"/>
  <c r="AS1821" i="35" s="1"/>
  <c r="AS1822" i="35" a="1"/>
  <c r="AS1822" i="35" s="1"/>
  <c r="AS1823" i="35" a="1"/>
  <c r="AS1823" i="35" s="1"/>
  <c r="AS1824" i="35" a="1"/>
  <c r="AS1824" i="35" s="1"/>
  <c r="AS1825" i="35" a="1"/>
  <c r="AS1825" i="35" s="1"/>
  <c r="AS1826" i="35" a="1"/>
  <c r="AS1826" i="35" s="1"/>
  <c r="AS1827" i="35" a="1"/>
  <c r="AS1827" i="35" s="1"/>
  <c r="AS1828" i="35" a="1"/>
  <c r="AS1828" i="35" s="1"/>
  <c r="AS1829" i="35" a="1"/>
  <c r="AS1829" i="35" s="1"/>
  <c r="AS1830" i="35" a="1"/>
  <c r="AS1830" i="35" s="1"/>
  <c r="AS1831" i="35" a="1"/>
  <c r="AS1831" i="35" s="1"/>
  <c r="AS1832" i="35" a="1"/>
  <c r="AS1832" i="35" s="1"/>
  <c r="AS1833" i="35" a="1"/>
  <c r="AS1833" i="35" s="1"/>
  <c r="AS1834" i="35" a="1"/>
  <c r="AS1834" i="35" s="1"/>
  <c r="AS1835" i="35" a="1"/>
  <c r="AS1835" i="35" s="1"/>
  <c r="AS1836" i="35" a="1"/>
  <c r="AS1836" i="35" s="1"/>
  <c r="AS341" i="35" a="1"/>
  <c r="AS341" i="35" s="1"/>
  <c r="AS1837" i="35" a="1"/>
  <c r="AS1837" i="35" s="1"/>
  <c r="AS1838" i="35" a="1"/>
  <c r="AS1838" i="35" s="1"/>
  <c r="AS1839" i="35" a="1"/>
  <c r="AS1839" i="35" s="1"/>
  <c r="AS1840" i="35" a="1"/>
  <c r="AS1840" i="35" s="1"/>
  <c r="AS1841" i="35" a="1"/>
  <c r="AS1841" i="35" s="1"/>
  <c r="AS1842" i="35" a="1"/>
  <c r="AS1842" i="35" s="1"/>
  <c r="AS1843" i="35" a="1"/>
  <c r="AS1843" i="35" s="1"/>
  <c r="AS1844" i="35" a="1"/>
  <c r="AS1844" i="35" s="1"/>
  <c r="AS1845" i="35" a="1"/>
  <c r="AS1845" i="35" s="1"/>
  <c r="AS1846" i="35" a="1"/>
  <c r="AS1846" i="35" s="1"/>
  <c r="AS1847" i="35" a="1"/>
  <c r="AS1847" i="35" s="1"/>
  <c r="AS1848" i="35" a="1"/>
  <c r="AS1848" i="35" s="1"/>
  <c r="AS1849" i="35" a="1"/>
  <c r="AS1849" i="35" s="1"/>
  <c r="AS1850" i="35" a="1"/>
  <c r="AS1850" i="35" s="1"/>
  <c r="AS1851" i="35" a="1"/>
  <c r="AS1851" i="35" s="1"/>
  <c r="AS1852" i="35" a="1"/>
  <c r="AS1852" i="35" s="1"/>
  <c r="AS1853" i="35" a="1"/>
  <c r="AS1853" i="35" s="1"/>
  <c r="AS1854" i="35" a="1"/>
  <c r="AS1854" i="35" s="1"/>
  <c r="AS1855" i="35" a="1"/>
  <c r="AS1855" i="35" s="1"/>
  <c r="AS1856" i="35" a="1"/>
  <c r="AS1856" i="35" s="1"/>
  <c r="AS1857" i="35" a="1"/>
  <c r="AS1857" i="35" s="1"/>
  <c r="AS1858" i="35" a="1"/>
  <c r="AS1858" i="35" s="1"/>
  <c r="AS1859" i="35" a="1"/>
  <c r="AS1859" i="35" s="1"/>
  <c r="AS1860" i="35" a="1"/>
  <c r="AS1860" i="35" s="1"/>
  <c r="AS1861" i="35" a="1"/>
  <c r="AS1861" i="35" s="1"/>
  <c r="AS1862" i="35" a="1"/>
  <c r="AS1862" i="35" s="1"/>
  <c r="AS440" i="35" a="1"/>
  <c r="AS440" i="35" s="1"/>
  <c r="AS1863" i="35" a="1"/>
  <c r="AS1863" i="35" s="1"/>
  <c r="AS1864" i="35" a="1"/>
  <c r="AS1864" i="35" s="1"/>
  <c r="AS1865" i="35" a="1"/>
  <c r="AS1865" i="35" s="1"/>
  <c r="AS1866" i="35" a="1"/>
  <c r="AS1866" i="35" s="1"/>
  <c r="AS1867" i="35" a="1"/>
  <c r="AS1867" i="35" s="1"/>
  <c r="AS1868" i="35" a="1"/>
  <c r="AS1868" i="35" s="1"/>
  <c r="AS1869" i="35" a="1"/>
  <c r="AS1869" i="35" s="1"/>
  <c r="AS1870" i="35" a="1"/>
  <c r="AS1870" i="35" s="1"/>
  <c r="AS1871" i="35" a="1"/>
  <c r="AS1871" i="35" s="1"/>
  <c r="AS1872" i="35" a="1"/>
  <c r="AS1872" i="35" s="1"/>
  <c r="AS1873" i="35" a="1"/>
  <c r="AS1873" i="35" s="1"/>
  <c r="AS1874" i="35" a="1"/>
  <c r="AS1874" i="35" s="1"/>
  <c r="AS1875" i="35" a="1"/>
  <c r="AS1875" i="35" s="1"/>
  <c r="AS1876" i="35" a="1"/>
  <c r="AS1876" i="35" s="1"/>
  <c r="AS1877" i="35" a="1"/>
  <c r="AS1877" i="35" s="1"/>
  <c r="AS1878" i="35" a="1"/>
  <c r="AS1878" i="35" s="1"/>
  <c r="AS1879" i="35" a="1"/>
  <c r="AS1879" i="35" s="1"/>
  <c r="AS1880" i="35" a="1"/>
  <c r="AS1880" i="35" s="1"/>
  <c r="AS1881" i="35" a="1"/>
  <c r="AS1881" i="35" s="1"/>
  <c r="AS1882" i="35" a="1"/>
  <c r="AS1882" i="35" s="1"/>
  <c r="AS1883" i="35" a="1"/>
  <c r="AS1883" i="35" s="1"/>
  <c r="AS1884" i="35" a="1"/>
  <c r="AS1884" i="35" s="1"/>
  <c r="AS1885" i="35" a="1"/>
  <c r="AS1885" i="35" s="1"/>
  <c r="AS1886" i="35" a="1"/>
  <c r="AS1886" i="35" s="1"/>
  <c r="AS1887" i="35" a="1"/>
  <c r="AS1887" i="35" s="1"/>
  <c r="AS202" i="35" a="1"/>
  <c r="AS202" i="35" s="1"/>
  <c r="AS1888" i="35" a="1"/>
  <c r="AS1888" i="35" s="1"/>
  <c r="AS117" i="35" a="1"/>
  <c r="AS117" i="35" s="1"/>
  <c r="AS1889" i="35" a="1"/>
  <c r="AS1889" i="35" s="1"/>
  <c r="AS1890" i="35" a="1"/>
  <c r="AS1890" i="35" s="1"/>
  <c r="AS1891" i="35" a="1"/>
  <c r="AS1891" i="35" s="1"/>
  <c r="AS1892" i="35" a="1"/>
  <c r="AS1892" i="35" s="1"/>
  <c r="AS1893" i="35" a="1"/>
  <c r="AS1893" i="35" s="1"/>
  <c r="AS1894" i="35" a="1"/>
  <c r="AS1894" i="35" s="1"/>
  <c r="AS261" i="35" a="1"/>
  <c r="AS261" i="35" s="1"/>
  <c r="AS1895" i="35" a="1"/>
  <c r="AS1895" i="35" s="1"/>
  <c r="AS1896" i="35" a="1"/>
  <c r="AS1896" i="35" s="1"/>
  <c r="AS1897" i="35" a="1"/>
  <c r="AS1897" i="35" s="1"/>
  <c r="AS1898" i="35" a="1"/>
  <c r="AS1898" i="35" s="1"/>
  <c r="AS1899" i="35" a="1"/>
  <c r="AS1899" i="35" s="1"/>
  <c r="AS1900" i="35" a="1"/>
  <c r="AS1900" i="35" s="1"/>
  <c r="AS1901" i="35" a="1"/>
  <c r="AS1901" i="35" s="1"/>
  <c r="AS1902" i="35" a="1"/>
  <c r="AS1902" i="35" s="1"/>
  <c r="AS1903" i="35" a="1"/>
  <c r="AS1903" i="35" s="1"/>
  <c r="AS1904" i="35" a="1"/>
  <c r="AS1904" i="35" s="1"/>
  <c r="AS1905" i="35" a="1"/>
  <c r="AS1905" i="35" s="1"/>
  <c r="AS1906" i="35" a="1"/>
  <c r="AS1906" i="35" s="1"/>
  <c r="AS1907" i="35" a="1"/>
  <c r="AS1907" i="35" s="1"/>
  <c r="AS1908" i="35" a="1"/>
  <c r="AS1908" i="35" s="1"/>
  <c r="AS1909" i="35" a="1"/>
  <c r="AS1909" i="35" s="1"/>
  <c r="AS1910" i="35" a="1"/>
  <c r="AS1910" i="35" s="1"/>
  <c r="AS1911" i="35" a="1"/>
  <c r="AS1911" i="35" s="1"/>
  <c r="AS1912" i="35" a="1"/>
  <c r="AS1912" i="35" s="1"/>
  <c r="AS1913" i="35" a="1"/>
  <c r="AS1913" i="35" s="1"/>
  <c r="AS1914" i="35" a="1"/>
  <c r="AS1914" i="35" s="1"/>
  <c r="AS1915" i="35" a="1"/>
  <c r="AS1915" i="35" s="1"/>
  <c r="AS1916" i="35" a="1"/>
  <c r="AS1916" i="35" s="1"/>
  <c r="AS1917" i="35" a="1"/>
  <c r="AS1917" i="35" s="1"/>
  <c r="AS1918" i="35" a="1"/>
  <c r="AS1918" i="35" s="1"/>
  <c r="AS1919" i="35" a="1"/>
  <c r="AS1919" i="35" s="1"/>
  <c r="AS1920" i="35" a="1"/>
  <c r="AS1920" i="35" s="1"/>
  <c r="AS1921" i="35" a="1"/>
  <c r="AS1921" i="35" s="1"/>
  <c r="AS1922" i="35" a="1"/>
  <c r="AS1922" i="35" s="1"/>
  <c r="AS1923" i="35" a="1"/>
  <c r="AS1923" i="35" s="1"/>
  <c r="AS1924" i="35" a="1"/>
  <c r="AS1924" i="35" s="1"/>
  <c r="AS1925" i="35" a="1"/>
  <c r="AS1925" i="35" s="1"/>
  <c r="AS1926" i="35" a="1"/>
  <c r="AS1926" i="35" s="1"/>
  <c r="AS1927" i="35" a="1"/>
  <c r="AS1927" i="35" s="1"/>
  <c r="AS1928" i="35" a="1"/>
  <c r="AS1928" i="35" s="1"/>
  <c r="AS1929" i="35" a="1"/>
  <c r="AS1929" i="35" s="1"/>
  <c r="AS72" i="35" a="1"/>
  <c r="AS72" i="35" s="1"/>
  <c r="AS1930" i="35" a="1"/>
  <c r="AS1930" i="35" s="1"/>
  <c r="AS1931" i="35" a="1"/>
  <c r="AS1931" i="35" s="1"/>
  <c r="AS1932" i="35" a="1"/>
  <c r="AS1932" i="35" s="1"/>
  <c r="AS1933" i="35" a="1"/>
  <c r="AS1933" i="35" s="1"/>
  <c r="AS1934" i="35" a="1"/>
  <c r="AS1934" i="35" s="1"/>
  <c r="AS1935" i="35" a="1"/>
  <c r="AS1935" i="35" s="1"/>
  <c r="AS1936" i="35" a="1"/>
  <c r="AS1936" i="35" s="1"/>
  <c r="AS1937" i="35" a="1"/>
  <c r="AS1937" i="35" s="1"/>
  <c r="AS1938" i="35" a="1"/>
  <c r="AS1938" i="35" s="1"/>
  <c r="AS1939" i="35" a="1"/>
  <c r="AS1939" i="35" s="1"/>
  <c r="AS1940" i="35" a="1"/>
  <c r="AS1940" i="35" s="1"/>
  <c r="AS1941" i="35" a="1"/>
  <c r="AS1941" i="35" s="1"/>
  <c r="AS1942" i="35" a="1"/>
  <c r="AS1942" i="35" s="1"/>
  <c r="AS1943" i="35" a="1"/>
  <c r="AS1943" i="35" s="1"/>
  <c r="AS1944" i="35" a="1"/>
  <c r="AS1944" i="35" s="1"/>
  <c r="AS1945" i="35" a="1"/>
  <c r="AS1945" i="35" s="1"/>
  <c r="AS1946" i="35" a="1"/>
  <c r="AS1946" i="35" s="1"/>
  <c r="AS1947" i="35" a="1"/>
  <c r="AS1947" i="35" s="1"/>
  <c r="AS1948" i="35" a="1"/>
  <c r="AS1948" i="35" s="1"/>
  <c r="AS605" i="35" a="1"/>
  <c r="AS605" i="35" s="1"/>
  <c r="AS1949" i="35" a="1"/>
  <c r="AS1949" i="35" s="1"/>
  <c r="AS1950" i="35" a="1"/>
  <c r="AS1950" i="35" s="1"/>
  <c r="AS1951" i="35" a="1"/>
  <c r="AS1951" i="35" s="1"/>
  <c r="AS494" i="35" a="1"/>
  <c r="AS494" i="35" s="1"/>
  <c r="AS1952" i="35" a="1"/>
  <c r="AS1952" i="35" s="1"/>
  <c r="AS1953" i="35" a="1"/>
  <c r="AS1953" i="35" s="1"/>
  <c r="AS1954" i="35" a="1"/>
  <c r="AS1954" i="35" s="1"/>
  <c r="AS1955" i="35" a="1"/>
  <c r="AS1955" i="35" s="1"/>
  <c r="AS1956" i="35" a="1"/>
  <c r="AS1956" i="35" s="1"/>
  <c r="AS1957" i="35" a="1"/>
  <c r="AS1957" i="35" s="1"/>
  <c r="AS1958" i="35" a="1"/>
  <c r="AS1958" i="35" s="1"/>
  <c r="AS1959" i="35" a="1"/>
  <c r="AS1959" i="35" s="1"/>
  <c r="AS1960" i="35" a="1"/>
  <c r="AS1960" i="35" s="1"/>
  <c r="AS1961" i="35" a="1"/>
  <c r="AS1961" i="35" s="1"/>
  <c r="AS1962" i="35" a="1"/>
  <c r="AS1962" i="35" s="1"/>
  <c r="AS1963" i="35" a="1"/>
  <c r="AS1963" i="35" s="1"/>
  <c r="AS1964" i="35" a="1"/>
  <c r="AS1964" i="35" s="1"/>
  <c r="AS1965" i="35" a="1"/>
  <c r="AS1965" i="35" s="1"/>
  <c r="AS1966" i="35" a="1"/>
  <c r="AS1966" i="35" s="1"/>
  <c r="AS1967" i="35" a="1"/>
  <c r="AS1967" i="35" s="1"/>
  <c r="AS1968" i="35" a="1"/>
  <c r="AS1968" i="35" s="1"/>
  <c r="AS1969" i="35" a="1"/>
  <c r="AS1969" i="35" s="1"/>
  <c r="AS1970" i="35" a="1"/>
  <c r="AS1970" i="35" s="1"/>
  <c r="AS1971" i="35" a="1"/>
  <c r="AS1971" i="35" s="1"/>
  <c r="AS1972" i="35" a="1"/>
  <c r="AS1972" i="35" s="1"/>
  <c r="AS1973" i="35" a="1"/>
  <c r="AS1973" i="35" s="1"/>
  <c r="AS1974" i="35" a="1"/>
  <c r="AS1974" i="35" s="1"/>
  <c r="AS1975" i="35" a="1"/>
  <c r="AS1975" i="35" s="1"/>
  <c r="AS1976" i="35" a="1"/>
  <c r="AS1976" i="35" s="1"/>
  <c r="AS1977" i="35" a="1"/>
  <c r="AS1977" i="35" s="1"/>
  <c r="AS1978" i="35" a="1"/>
  <c r="AS1978" i="35" s="1"/>
  <c r="AS1979" i="35" a="1"/>
  <c r="AS1979" i="35" s="1"/>
  <c r="AS1980" i="35" a="1"/>
  <c r="AS1980" i="35" s="1"/>
  <c r="AS1981" i="35" a="1"/>
  <c r="AS1981" i="35" s="1"/>
  <c r="AS1982" i="35" a="1"/>
  <c r="AS1982" i="35" s="1"/>
  <c r="AS1983" i="35" a="1"/>
  <c r="AS1983" i="35" s="1"/>
  <c r="AS1984" i="35" a="1"/>
  <c r="AS1984" i="35" s="1"/>
  <c r="AS1985" i="35" a="1"/>
  <c r="AS1985" i="35" s="1"/>
  <c r="AS1986" i="35" a="1"/>
  <c r="AS1986" i="35" s="1"/>
  <c r="AS1987" i="35" a="1"/>
  <c r="AS1987" i="35" s="1"/>
  <c r="AS1988" i="35" a="1"/>
  <c r="AS1988" i="35" s="1"/>
  <c r="AS1989" i="35" a="1"/>
  <c r="AS1989" i="35" s="1"/>
  <c r="AS1990" i="35" a="1"/>
  <c r="AS1990" i="35" s="1"/>
  <c r="AS1991" i="35" a="1"/>
  <c r="AS1991" i="35" s="1"/>
  <c r="AS1992" i="35" a="1"/>
  <c r="AS1992" i="35" s="1"/>
  <c r="AS1993" i="35" a="1"/>
  <c r="AS1993" i="35" s="1"/>
  <c r="AS1994" i="35" a="1"/>
  <c r="AS1994" i="35" s="1"/>
  <c r="AS1995" i="35" a="1"/>
  <c r="AS1995" i="35" s="1"/>
  <c r="AS1996" i="35" a="1"/>
  <c r="AS1996" i="35" s="1"/>
  <c r="AS1997" i="35" a="1"/>
  <c r="AS1997" i="35" s="1"/>
  <c r="AS1998" i="35" a="1"/>
  <c r="AS1998" i="35" s="1"/>
  <c r="AS1999" i="35" a="1"/>
  <c r="AS1999" i="35" s="1"/>
  <c r="AS2000" i="35" a="1"/>
  <c r="AS2000" i="35" s="1"/>
  <c r="AS2001" i="35" a="1"/>
  <c r="AS2001" i="35" s="1"/>
  <c r="AS2002" i="35" a="1"/>
  <c r="AS2002" i="35" s="1"/>
  <c r="AS2003" i="35" a="1"/>
  <c r="AS2003" i="35" s="1"/>
  <c r="AS2004" i="35" a="1"/>
  <c r="AS2004" i="35" s="1"/>
  <c r="AS2005" i="35" a="1"/>
  <c r="AS2005" i="35" s="1"/>
  <c r="AS2006" i="35" a="1"/>
  <c r="AS2006" i="35" s="1"/>
  <c r="AS2007" i="35" a="1"/>
  <c r="AS2007" i="35" s="1"/>
  <c r="AS2008" i="35" a="1"/>
  <c r="AS2008" i="35" s="1"/>
  <c r="AS2009" i="35" a="1"/>
  <c r="AS2009" i="35" s="1"/>
  <c r="AS2010" i="35" a="1"/>
  <c r="AS2010" i="35" s="1"/>
  <c r="AS2011" i="35" a="1"/>
  <c r="AS2011" i="35" s="1"/>
  <c r="AS2012" i="35" a="1"/>
  <c r="AS2012" i="35" s="1"/>
  <c r="AS2013" i="35" a="1"/>
  <c r="AS2013" i="35" s="1"/>
  <c r="AS2014" i="35" a="1"/>
  <c r="AS2014" i="35" s="1"/>
  <c r="AS2015" i="35" a="1"/>
  <c r="AS2015" i="35" s="1"/>
  <c r="AS2016" i="35" a="1"/>
  <c r="AS2016" i="35" s="1"/>
  <c r="AS2017" i="35" a="1"/>
  <c r="AS2017" i="35" s="1"/>
  <c r="AS2018" i="35" a="1"/>
  <c r="AS2018" i="35" s="1"/>
  <c r="AS2019" i="35" a="1"/>
  <c r="AS2019" i="35" s="1"/>
  <c r="AS2020" i="35" a="1"/>
  <c r="AS2020" i="35" s="1"/>
  <c r="AS2021" i="35" a="1"/>
  <c r="AS2021" i="35" s="1"/>
  <c r="AS2022" i="35" a="1"/>
  <c r="AS2022" i="35" s="1"/>
  <c r="AS2023" i="35" a="1"/>
  <c r="AS2023" i="35" s="1"/>
  <c r="AS2024" i="35" a="1"/>
  <c r="AS2024" i="35" s="1"/>
  <c r="AS2025" i="35" a="1"/>
  <c r="AS2025" i="35" s="1"/>
  <c r="AS2026" i="35" a="1"/>
  <c r="AS2026" i="35" s="1"/>
  <c r="AS2027" i="35" a="1"/>
  <c r="AS2027" i="35" s="1"/>
  <c r="AS2028" i="35" a="1"/>
  <c r="AS2028" i="35" s="1"/>
  <c r="AS2029" i="35" a="1"/>
  <c r="AS2029" i="35" s="1"/>
  <c r="AS2030" i="35" a="1"/>
  <c r="AS2030" i="35" s="1"/>
  <c r="AS2031" i="35" a="1"/>
  <c r="AS2031" i="35" s="1"/>
  <c r="AS2032" i="35" a="1"/>
  <c r="AS2032" i="35" s="1"/>
  <c r="AS2033" i="35" a="1"/>
  <c r="AS2033" i="35" s="1"/>
  <c r="AS2034" i="35" a="1"/>
  <c r="AS2034" i="35" s="1"/>
  <c r="AS2035" i="35" a="1"/>
  <c r="AS2035" i="35" s="1"/>
  <c r="AS2036" i="35" a="1"/>
  <c r="AS2036" i="35" s="1"/>
  <c r="AS2037" i="35" a="1"/>
  <c r="AS2037" i="35" s="1"/>
  <c r="AS2038" i="35" a="1"/>
  <c r="AS2038" i="35" s="1"/>
  <c r="AS2039" i="35" a="1"/>
  <c r="AS2039" i="35" s="1"/>
  <c r="AS2040" i="35" a="1"/>
  <c r="AS2040" i="35" s="1"/>
  <c r="AS2041" i="35" a="1"/>
  <c r="AS2041" i="35" s="1"/>
  <c r="AS2042" i="35" a="1"/>
  <c r="AS2042" i="35" s="1"/>
  <c r="AS2043" i="35" a="1"/>
  <c r="AS2043" i="35" s="1"/>
  <c r="AS459" i="35" a="1"/>
  <c r="AS459" i="35" s="1"/>
  <c r="AS2044" i="35" a="1"/>
  <c r="AS2044" i="35" s="1"/>
  <c r="AS2045" i="35" a="1"/>
  <c r="AS2045" i="35" s="1"/>
  <c r="AS2046" i="35" a="1"/>
  <c r="AS2046" i="35" s="1"/>
  <c r="AS2047" i="35" a="1"/>
  <c r="AS2047" i="35" s="1"/>
  <c r="AS2048" i="35" a="1"/>
  <c r="AS2048" i="35" s="1"/>
  <c r="AS2049" i="35" a="1"/>
  <c r="AS2049" i="35" s="1"/>
  <c r="AS293" i="35" a="1"/>
  <c r="AS293" i="35" s="1"/>
  <c r="AS480" i="35" a="1"/>
  <c r="AS480" i="35" s="1"/>
  <c r="AS166" i="35" a="1"/>
  <c r="AS166" i="35" s="1"/>
  <c r="AS2050" i="35" a="1"/>
  <c r="AS2050" i="35" s="1"/>
  <c r="AS2051" i="35" a="1"/>
  <c r="AS2051" i="35" s="1"/>
  <c r="AS2052" i="35" a="1"/>
  <c r="AS2052" i="35" s="1"/>
  <c r="AS2053" i="35" a="1"/>
  <c r="AS2053" i="35" s="1"/>
  <c r="AS2054" i="35" a="1"/>
  <c r="AS2054" i="35" s="1"/>
  <c r="AS61" i="35" a="1"/>
  <c r="AS61" i="35" s="1"/>
  <c r="AS2055" i="35" a="1"/>
  <c r="AS2055" i="35" s="1"/>
  <c r="AS2056" i="35" a="1"/>
  <c r="AS2056" i="35" s="1"/>
  <c r="AS2057" i="35" a="1"/>
  <c r="AS2057" i="35" s="1"/>
  <c r="AS2058" i="35" a="1"/>
  <c r="AS2058" i="35" s="1"/>
  <c r="AS2059" i="35" a="1"/>
  <c r="AS2059" i="35" s="1"/>
  <c r="AS2060" i="35" a="1"/>
  <c r="AS2060" i="35" s="1"/>
  <c r="AS2061" i="35" a="1"/>
  <c r="AS2061" i="35" s="1"/>
  <c r="AS2062" i="35" a="1"/>
  <c r="AS2062" i="35" s="1"/>
  <c r="AS2063" i="35" a="1"/>
  <c r="AS2063" i="35" s="1"/>
  <c r="AS2064" i="35" a="1"/>
  <c r="AS2064" i="35" s="1"/>
  <c r="AS2065" i="35" a="1"/>
  <c r="AS2065" i="35" s="1"/>
  <c r="AS2066" i="35" a="1"/>
  <c r="AS2066" i="35" s="1"/>
  <c r="AS2067" i="35" a="1"/>
  <c r="AS2067" i="35" s="1"/>
  <c r="AS2068" i="35" a="1"/>
  <c r="AS2068" i="35" s="1"/>
  <c r="AS2069" i="35" a="1"/>
  <c r="AS2069" i="35" s="1"/>
  <c r="AS2070" i="35" a="1"/>
  <c r="AS2070" i="35" s="1"/>
  <c r="AS2071" i="35" a="1"/>
  <c r="AS2071" i="35" s="1"/>
  <c r="AS2072" i="35" a="1"/>
  <c r="AS2072" i="35" s="1"/>
  <c r="AS2073" i="35" a="1"/>
  <c r="AS2073" i="35" s="1"/>
  <c r="AS2074" i="35" a="1"/>
  <c r="AS2074" i="35" s="1"/>
  <c r="AS2075" i="35" a="1"/>
  <c r="AS2075" i="35" s="1"/>
  <c r="AS2076" i="35" a="1"/>
  <c r="AS2076" i="35" s="1"/>
  <c r="AS2077" i="35" a="1"/>
  <c r="AS2077" i="35" s="1"/>
  <c r="AS2078" i="35" a="1"/>
  <c r="AS2078" i="35" s="1"/>
  <c r="AS606" i="35" a="1"/>
  <c r="AS606" i="35" s="1"/>
  <c r="AS2079" i="35" a="1"/>
  <c r="AS2079" i="35" s="1"/>
  <c r="AS2080" i="35" a="1"/>
  <c r="AS2080" i="35" s="1"/>
  <c r="AS2081" i="35" a="1"/>
  <c r="AS2081" i="35" s="1"/>
  <c r="AS2082" i="35" a="1"/>
  <c r="AS2082" i="35" s="1"/>
  <c r="AS2083" i="35" a="1"/>
  <c r="AS2083" i="35" s="1"/>
  <c r="AS2084" i="35" a="1"/>
  <c r="AS2084" i="35" s="1"/>
  <c r="AS2085" i="35" a="1"/>
  <c r="AS2085" i="35" s="1"/>
  <c r="AS2086" i="35" a="1"/>
  <c r="AS2086" i="35" s="1"/>
  <c r="AS2087" i="35" a="1"/>
  <c r="AS2087" i="35" s="1"/>
  <c r="AS2088" i="35" a="1"/>
  <c r="AS2088" i="35" s="1"/>
  <c r="AS2089" i="35" a="1"/>
  <c r="AS2089" i="35" s="1"/>
  <c r="AS2090" i="35" a="1"/>
  <c r="AS2090" i="35" s="1"/>
  <c r="AS2091" i="35" a="1"/>
  <c r="AS2091" i="35" s="1"/>
  <c r="AS2092" i="35" a="1"/>
  <c r="AS2092" i="35" s="1"/>
  <c r="AS2093" i="35" a="1"/>
  <c r="AS2093" i="35" s="1"/>
  <c r="AS2094" i="35" a="1"/>
  <c r="AS2094" i="35" s="1"/>
  <c r="AS2095" i="35" a="1"/>
  <c r="AS2095" i="35" s="1"/>
  <c r="AS2096" i="35" a="1"/>
  <c r="AS2096" i="35" s="1"/>
  <c r="AS2097" i="35" a="1"/>
  <c r="AS2097" i="35" s="1"/>
  <c r="AS2098" i="35" a="1"/>
  <c r="AS2098" i="35" s="1"/>
  <c r="AS2099" i="35" a="1"/>
  <c r="AS2099" i="35" s="1"/>
  <c r="AS2100" i="35" a="1"/>
  <c r="AS2100" i="35" s="1"/>
  <c r="AS2101" i="35" a="1"/>
  <c r="AS2101" i="35" s="1"/>
  <c r="AS2102" i="35" a="1"/>
  <c r="AS2102" i="35" s="1"/>
  <c r="AS2103" i="35" a="1"/>
  <c r="AS2103" i="35" s="1"/>
  <c r="AS2104" i="35" a="1"/>
  <c r="AS2104" i="35" s="1"/>
  <c r="AS2105" i="35" a="1"/>
  <c r="AS2105" i="35" s="1"/>
  <c r="AS2106" i="35" a="1"/>
  <c r="AS2106" i="35" s="1"/>
  <c r="AS2107" i="35" a="1"/>
  <c r="AS2107" i="35" s="1"/>
  <c r="AS2108" i="35" a="1"/>
  <c r="AS2108" i="35" s="1"/>
  <c r="AS2109" i="35" a="1"/>
  <c r="AS2109" i="35" s="1"/>
  <c r="AS2110" i="35" a="1"/>
  <c r="AS2110" i="35" s="1"/>
  <c r="AS2111" i="35" a="1"/>
  <c r="AS2111" i="35" s="1"/>
  <c r="AS2112" i="35" a="1"/>
  <c r="AS2112" i="35" s="1"/>
  <c r="AS2113" i="35" a="1"/>
  <c r="AS2113" i="35" s="1"/>
  <c r="AS2114" i="35" a="1"/>
  <c r="AS2114" i="35" s="1"/>
  <c r="AS2115" i="35" a="1"/>
  <c r="AS2115" i="35" s="1"/>
  <c r="AS2116" i="35" a="1"/>
  <c r="AS2116" i="35" s="1"/>
  <c r="AS539" i="35" a="1"/>
  <c r="AS539" i="35" s="1"/>
  <c r="AS2117" i="35" a="1"/>
  <c r="AS2117" i="35" s="1"/>
  <c r="AS2118" i="35" a="1"/>
  <c r="AS2118" i="35" s="1"/>
  <c r="AS2119" i="35" a="1"/>
  <c r="AS2119" i="35" s="1"/>
  <c r="AS2120" i="35" a="1"/>
  <c r="AS2120" i="35" s="1"/>
  <c r="AS2121" i="35" a="1"/>
  <c r="AS2121" i="35" s="1"/>
  <c r="AS2122" i="35" a="1"/>
  <c r="AS2122" i="35" s="1"/>
  <c r="AS2123" i="35" a="1"/>
  <c r="AS2123" i="35" s="1"/>
  <c r="AS2124" i="35" a="1"/>
  <c r="AS2124" i="35" s="1"/>
  <c r="AS2125" i="35" a="1"/>
  <c r="AS2125" i="35" s="1"/>
  <c r="AS2126" i="35" a="1"/>
  <c r="AS2126" i="35" s="1"/>
  <c r="AS2127" i="35" a="1"/>
  <c r="AS2127" i="35" s="1"/>
  <c r="AS2128" i="35" a="1"/>
  <c r="AS2128" i="35" s="1"/>
  <c r="AS2129" i="35" a="1"/>
  <c r="AS2129" i="35" s="1"/>
  <c r="AS2130" i="35" a="1"/>
  <c r="AS2130" i="35" s="1"/>
  <c r="AS2131" i="35" a="1"/>
  <c r="AS2131" i="35" s="1"/>
  <c r="AS2132" i="35" a="1"/>
  <c r="AS2132" i="35" s="1"/>
  <c r="AS2133" i="35" a="1"/>
  <c r="AS2133" i="35" s="1"/>
  <c r="AS2134" i="35" a="1"/>
  <c r="AS2134" i="35" s="1"/>
  <c r="AS2135" i="35" a="1"/>
  <c r="AS2135" i="35" s="1"/>
  <c r="AS2136" i="35" a="1"/>
  <c r="AS2136" i="35" s="1"/>
  <c r="AS2137" i="35" a="1"/>
  <c r="AS2137" i="35" s="1"/>
  <c r="AS2138" i="35" a="1"/>
  <c r="AS2138" i="35" s="1"/>
  <c r="AS2139" i="35" a="1"/>
  <c r="AS2139" i="35" s="1"/>
  <c r="AS2140" i="35" a="1"/>
  <c r="AS2140" i="35" s="1"/>
  <c r="AS2141" i="35" a="1"/>
  <c r="AS2141" i="35" s="1"/>
  <c r="AS2142" i="35" a="1"/>
  <c r="AS2142" i="35" s="1"/>
  <c r="AS2143" i="35" a="1"/>
  <c r="AS2143" i="35" s="1"/>
  <c r="AS2144" i="35" a="1"/>
  <c r="AS2144" i="35" s="1"/>
  <c r="AS2145" i="35" a="1"/>
  <c r="AS2145" i="35" s="1"/>
  <c r="AS2146" i="35" a="1"/>
  <c r="AS2146" i="35" s="1"/>
  <c r="AS2147" i="35" a="1"/>
  <c r="AS2147" i="35" s="1"/>
  <c r="AS2148" i="35" a="1"/>
  <c r="AS2148" i="35" s="1"/>
  <c r="AS2149" i="35" a="1"/>
  <c r="AS2149" i="35" s="1"/>
  <c r="AS2150" i="35" a="1"/>
  <c r="AS2150" i="35" s="1"/>
  <c r="AS2151" i="35" a="1"/>
  <c r="AS2151" i="35" s="1"/>
  <c r="AS2152" i="35" a="1"/>
  <c r="AS2152" i="35" s="1"/>
  <c r="AS2153" i="35" a="1"/>
  <c r="AS2153" i="35" s="1"/>
  <c r="AS2154" i="35" a="1"/>
  <c r="AS2154" i="35" s="1"/>
  <c r="AS2155" i="35" a="1"/>
  <c r="AS2155" i="35" s="1"/>
  <c r="AS2156" i="35" a="1"/>
  <c r="AS2156" i="35" s="1"/>
  <c r="AS2157" i="35" a="1"/>
  <c r="AS2157" i="35" s="1"/>
  <c r="AS2158" i="35" a="1"/>
  <c r="AS2158" i="35" s="1"/>
  <c r="AS2159" i="35" a="1"/>
  <c r="AS2159" i="35" s="1"/>
  <c r="AS2160" i="35" a="1"/>
  <c r="AS2160" i="35" s="1"/>
  <c r="AS2161" i="35" a="1"/>
  <c r="AS2161" i="35" s="1"/>
  <c r="AS2162" i="35" a="1"/>
  <c r="AS2162" i="35" s="1"/>
  <c r="AS2163" i="35" a="1"/>
  <c r="AS2163" i="35" s="1"/>
  <c r="AS2164" i="35" a="1"/>
  <c r="AS2164" i="35" s="1"/>
  <c r="AS2165" i="35" a="1"/>
  <c r="AS2165" i="35" s="1"/>
  <c r="AS2166" i="35" a="1"/>
  <c r="AS2166" i="35" s="1"/>
  <c r="AS2167" i="35" a="1"/>
  <c r="AS2167" i="35" s="1"/>
  <c r="AS2168" i="35" a="1"/>
  <c r="AS2168" i="35" s="1"/>
  <c r="AS2169" i="35" a="1"/>
  <c r="AS2169" i="35" s="1"/>
  <c r="AS2170" i="35" a="1"/>
  <c r="AS2170" i="35" s="1"/>
  <c r="AS2171" i="35" a="1"/>
  <c r="AS2171" i="35" s="1"/>
  <c r="AS2172" i="35" a="1"/>
  <c r="AS2172" i="35" s="1"/>
  <c r="AS2173" i="35" a="1"/>
  <c r="AS2173" i="35" s="1"/>
  <c r="AS2174" i="35" a="1"/>
  <c r="AS2174" i="35" s="1"/>
  <c r="AS2175" i="35" a="1"/>
  <c r="AS2175" i="35" s="1"/>
  <c r="AS2176" i="35" a="1"/>
  <c r="AS2176" i="35" s="1"/>
  <c r="AS2177" i="35" a="1"/>
  <c r="AS2177" i="35" s="1"/>
  <c r="AS2178" i="35" a="1"/>
  <c r="AS2178" i="35" s="1"/>
  <c r="AS2179" i="35" a="1"/>
  <c r="AS2179" i="35" s="1"/>
  <c r="AS2180" i="35" a="1"/>
  <c r="AS2180" i="35" s="1"/>
  <c r="AS2181" i="35" a="1"/>
  <c r="AS2181" i="35" s="1"/>
  <c r="AS2182" i="35" a="1"/>
  <c r="AS2182" i="35" s="1"/>
  <c r="AS2183" i="35" a="1"/>
  <c r="AS2183" i="35" s="1"/>
  <c r="AS2184" i="35" a="1"/>
  <c r="AS2184" i="35" s="1"/>
  <c r="AS2185" i="35" a="1"/>
  <c r="AS2185" i="35" s="1"/>
  <c r="AS2186" i="35" a="1"/>
  <c r="AS2186" i="35" s="1"/>
  <c r="AS2187" i="35" a="1"/>
  <c r="AS2187" i="35" s="1"/>
  <c r="AS2188" i="35" a="1"/>
  <c r="AS2188" i="35" s="1"/>
  <c r="AS2189" i="35" a="1"/>
  <c r="AS2189" i="35" s="1"/>
  <c r="AS2190" i="35" a="1"/>
  <c r="AS2190" i="35" s="1"/>
  <c r="AS2191" i="35" a="1"/>
  <c r="AS2191" i="35" s="1"/>
  <c r="AS2192" i="35" a="1"/>
  <c r="AS2192" i="35" s="1"/>
  <c r="AS2193" i="35" a="1"/>
  <c r="AS2193" i="35" s="1"/>
  <c r="AS2194" i="35" a="1"/>
  <c r="AS2194" i="35" s="1"/>
  <c r="AS2195" i="35" a="1"/>
  <c r="AS2195" i="35" s="1"/>
  <c r="AS2196" i="35" a="1"/>
  <c r="AS2196" i="35" s="1"/>
  <c r="AS2197" i="35" a="1"/>
  <c r="AS2197" i="35" s="1"/>
  <c r="AS2198" i="35" a="1"/>
  <c r="AS2198" i="35" s="1"/>
  <c r="AS2199" i="35" a="1"/>
  <c r="AS2199" i="35" s="1"/>
  <c r="AS2200" i="35" a="1"/>
  <c r="AS2200" i="35" s="1"/>
  <c r="AS2201" i="35" a="1"/>
  <c r="AS2201" i="35" s="1"/>
  <c r="AS2202" i="35" a="1"/>
  <c r="AS2202" i="35" s="1"/>
  <c r="AS2203" i="35" a="1"/>
  <c r="AS2203" i="35" s="1"/>
  <c r="AS2204" i="35" a="1"/>
  <c r="AS2204" i="35" s="1"/>
  <c r="AS2205" i="35" a="1"/>
  <c r="AS2205" i="35" s="1"/>
  <c r="AS2206" i="35" a="1"/>
  <c r="AS2206" i="35" s="1"/>
  <c r="AS2207" i="35" a="1"/>
  <c r="AS2207" i="35" s="1"/>
  <c r="AS2208" i="35" a="1"/>
  <c r="AS2208" i="35" s="1"/>
  <c r="AS2209" i="35" a="1"/>
  <c r="AS2209" i="35" s="1"/>
  <c r="AS2210" i="35" a="1"/>
  <c r="AS2210" i="35" s="1"/>
  <c r="AS2211" i="35" a="1"/>
  <c r="AS2211" i="35" s="1"/>
  <c r="AS2212" i="35" a="1"/>
  <c r="AS2212" i="35" s="1"/>
  <c r="AS2213" i="35" a="1"/>
  <c r="AS2213" i="35" s="1"/>
  <c r="AS2214" i="35" a="1"/>
  <c r="AS2214" i="35" s="1"/>
  <c r="AS2215" i="35" a="1"/>
  <c r="AS2215" i="35" s="1"/>
  <c r="AS2216" i="35" a="1"/>
  <c r="AS2216" i="35" s="1"/>
  <c r="AS2217" i="35" a="1"/>
  <c r="AS2217" i="35" s="1"/>
  <c r="AS2218" i="35" a="1"/>
  <c r="AS2218" i="35" s="1"/>
  <c r="AS2219" i="35" a="1"/>
  <c r="AS2219" i="35" s="1"/>
  <c r="AS2220" i="35" a="1"/>
  <c r="AS2220" i="35" s="1"/>
  <c r="AS2221" i="35" a="1"/>
  <c r="AS2221" i="35" s="1"/>
  <c r="AS2222" i="35" a="1"/>
  <c r="AS2222" i="35" s="1"/>
  <c r="AS2223" i="35" a="1"/>
  <c r="AS2223" i="35" s="1"/>
  <c r="AS2224" i="35" a="1"/>
  <c r="AS2224" i="35" s="1"/>
  <c r="AS2225" i="35" a="1"/>
  <c r="AS2225" i="35" s="1"/>
  <c r="AS2226" i="35" a="1"/>
  <c r="AS2226" i="35" s="1"/>
  <c r="AS2227" i="35" a="1"/>
  <c r="AS2227" i="35" s="1"/>
  <c r="AS2228" i="35" a="1"/>
  <c r="AS2228" i="35" s="1"/>
  <c r="AS2229" i="35" a="1"/>
  <c r="AS2229" i="35" s="1"/>
  <c r="AS2230" i="35" a="1"/>
  <c r="AS2230" i="35" s="1"/>
  <c r="AS2231" i="35" a="1"/>
  <c r="AS2231" i="35" s="1"/>
  <c r="AS2232" i="35" a="1"/>
  <c r="AS2232" i="35" s="1"/>
  <c r="AS2233" i="35" a="1"/>
  <c r="AS2233" i="35" s="1"/>
  <c r="AS2234" i="35" a="1"/>
  <c r="AS2234" i="35" s="1"/>
  <c r="AS2235" i="35" a="1"/>
  <c r="AS2235" i="35" s="1"/>
  <c r="AS2236" i="35" a="1"/>
  <c r="AS2236" i="35" s="1"/>
  <c r="AS2237" i="35" a="1"/>
  <c r="AS2237" i="35" s="1"/>
  <c r="AS2238" i="35" a="1"/>
  <c r="AS2238" i="35" s="1"/>
  <c r="AS2239" i="35" a="1"/>
  <c r="AS2239" i="35" s="1"/>
  <c r="AS2240" i="35" a="1"/>
  <c r="AS2240" i="35" s="1"/>
  <c r="AS2241" i="35" a="1"/>
  <c r="AS2241" i="35" s="1"/>
  <c r="AS2242" i="35" a="1"/>
  <c r="AS2242" i="35" s="1"/>
  <c r="AS2243" i="35" a="1"/>
  <c r="AS2243" i="35" s="1"/>
  <c r="AS2244" i="35" a="1"/>
  <c r="AS2244" i="35" s="1"/>
  <c r="AS2245" i="35" a="1"/>
  <c r="AS2245" i="35" s="1"/>
  <c r="AS2246" i="35" a="1"/>
  <c r="AS2246" i="35" s="1"/>
  <c r="AS2247" i="35" a="1"/>
  <c r="AS2247" i="35" s="1"/>
  <c r="AS2248" i="35" a="1"/>
  <c r="AS2248" i="35" s="1"/>
  <c r="AS2249" i="35" a="1"/>
  <c r="AS2249" i="35" s="1"/>
  <c r="AS2250" i="35" a="1"/>
  <c r="AS2250" i="35" s="1"/>
  <c r="AS2251" i="35" a="1"/>
  <c r="AS2251" i="35" s="1"/>
  <c r="AS2252" i="35" a="1"/>
  <c r="AS2252" i="35" s="1"/>
  <c r="AS2253" i="35" a="1"/>
  <c r="AS2253" i="35" s="1"/>
  <c r="AS2254" i="35" a="1"/>
  <c r="AS2254" i="35" s="1"/>
  <c r="AS2255" i="35" a="1"/>
  <c r="AS2255" i="35" s="1"/>
  <c r="AS2256" i="35" a="1"/>
  <c r="AS2256" i="35" s="1"/>
  <c r="AS2257" i="35" a="1"/>
  <c r="AS2257" i="35" s="1"/>
  <c r="AS2258" i="35" a="1"/>
  <c r="AS2258" i="35" s="1"/>
  <c r="AS2259" i="35" a="1"/>
  <c r="AS2259" i="35" s="1"/>
  <c r="AS2260" i="35" a="1"/>
  <c r="AS2260" i="35" s="1"/>
  <c r="AS2261" i="35" a="1"/>
  <c r="AS2261" i="35" s="1"/>
  <c r="AS2262" i="35" a="1"/>
  <c r="AS2262" i="35" s="1"/>
  <c r="AS2263" i="35" a="1"/>
  <c r="AS2263" i="35" s="1"/>
  <c r="AS2264" i="35" a="1"/>
  <c r="AS2264" i="35" s="1"/>
  <c r="AS2265" i="35" a="1"/>
  <c r="AS2265" i="35" s="1"/>
  <c r="AS2266" i="35" a="1"/>
  <c r="AS2266" i="35" s="1"/>
  <c r="AS2267" i="35" a="1"/>
  <c r="AS2267" i="35" s="1"/>
  <c r="AS2268" i="35" a="1"/>
  <c r="AS2268" i="35" s="1"/>
  <c r="AS2269" i="35" a="1"/>
  <c r="AS2269" i="35" s="1"/>
  <c r="AS2270" i="35" a="1"/>
  <c r="AS2270" i="35" s="1"/>
  <c r="AS2271" i="35" a="1"/>
  <c r="AS2271" i="35" s="1"/>
  <c r="AS2272" i="35" a="1"/>
  <c r="AS2272" i="35" s="1"/>
  <c r="AS2273" i="35" a="1"/>
  <c r="AS2273" i="35" s="1"/>
  <c r="AS2274" i="35" a="1"/>
  <c r="AS2274" i="35" s="1"/>
  <c r="AS2275" i="35" a="1"/>
  <c r="AS2275" i="35" s="1"/>
  <c r="AS2276" i="35" a="1"/>
  <c r="AS2276" i="35" s="1"/>
  <c r="AS2277" i="35" a="1"/>
  <c r="AS2277" i="35" s="1"/>
  <c r="AS2278" i="35" a="1"/>
  <c r="AS2278" i="35" s="1"/>
  <c r="AS2279" i="35" a="1"/>
  <c r="AS2279" i="35" s="1"/>
  <c r="AS2280" i="35" a="1"/>
  <c r="AS2280" i="35" s="1"/>
  <c r="AS2281" i="35" a="1"/>
  <c r="AS2281" i="35" s="1"/>
  <c r="AS2282" i="35" a="1"/>
  <c r="AS2282" i="35" s="1"/>
  <c r="AS2283" i="35" a="1"/>
  <c r="AS2283" i="35" s="1"/>
  <c r="AS2284" i="35" a="1"/>
  <c r="AS2284" i="35" s="1"/>
  <c r="AS2285" i="35" a="1"/>
  <c r="AS2285" i="35" s="1"/>
  <c r="AS2286" i="35" a="1"/>
  <c r="AS2286" i="35" s="1"/>
  <c r="AS2287" i="35" a="1"/>
  <c r="AS2287" i="35" s="1"/>
  <c r="AS2288" i="35" a="1"/>
  <c r="AS2288" i="35" s="1"/>
  <c r="AS2289" i="35" a="1"/>
  <c r="AS2289" i="35" s="1"/>
  <c r="AS2290" i="35" a="1"/>
  <c r="AS2290" i="35" s="1"/>
  <c r="AS2291" i="35" a="1"/>
  <c r="AS2291" i="35" s="1"/>
  <c r="AS2292" i="35" a="1"/>
  <c r="AS2292" i="35" s="1"/>
  <c r="AS2293" i="35" a="1"/>
  <c r="AS2293" i="35" s="1"/>
  <c r="AS2294" i="35" a="1"/>
  <c r="AS2294" i="35" s="1"/>
  <c r="AS2295" i="35" a="1"/>
  <c r="AS2295" i="35" s="1"/>
  <c r="AS2296" i="35" a="1"/>
  <c r="AS2296" i="35" s="1"/>
  <c r="AS2297" i="35" a="1"/>
  <c r="AS2297" i="35" s="1"/>
  <c r="AS2298" i="35" a="1"/>
  <c r="AS2298" i="35" s="1"/>
  <c r="AS2299" i="35" a="1"/>
  <c r="AS2299" i="35" s="1"/>
  <c r="AS2300" i="35" a="1"/>
  <c r="AS2300" i="35" s="1"/>
  <c r="AS2301" i="35" a="1"/>
  <c r="AS2301" i="35" s="1"/>
  <c r="AS2302" i="35" a="1"/>
  <c r="AS2302" i="35" s="1"/>
  <c r="AS2303" i="35" a="1"/>
  <c r="AS2303" i="35" s="1"/>
  <c r="AS2304" i="35" a="1"/>
  <c r="AS2304" i="35" s="1"/>
  <c r="AS2305" i="35" a="1"/>
  <c r="AS2305" i="35" s="1"/>
  <c r="AS2306" i="35" a="1"/>
  <c r="AS2306" i="35" s="1"/>
  <c r="AS2307" i="35" a="1"/>
  <c r="AS2307" i="35" s="1"/>
  <c r="AS2308" i="35" a="1"/>
  <c r="AS2308" i="35" s="1"/>
  <c r="AS2309" i="35" a="1"/>
  <c r="AS2309" i="35" s="1"/>
  <c r="AS2310" i="35" a="1"/>
  <c r="AS2310" i="35" s="1"/>
  <c r="AS2311" i="35" a="1"/>
  <c r="AS2311" i="35" s="1"/>
  <c r="AS2312" i="35" a="1"/>
  <c r="AS2312" i="35" s="1"/>
  <c r="AS2313" i="35" a="1"/>
  <c r="AS2313" i="35" s="1"/>
  <c r="AS2314" i="35" a="1"/>
  <c r="AS2314" i="35" s="1"/>
  <c r="AS2315" i="35" a="1"/>
  <c r="AS2315" i="35" s="1"/>
  <c r="AS2316" i="35" a="1"/>
  <c r="AS2316" i="35" s="1"/>
  <c r="AS2317" i="35" a="1"/>
  <c r="AS2317" i="35" s="1"/>
  <c r="AS2318" i="35" a="1"/>
  <c r="AS2318" i="35" s="1"/>
  <c r="AS2319" i="35" a="1"/>
  <c r="AS2319" i="35" s="1"/>
  <c r="AS2320" i="35" a="1"/>
  <c r="AS2320" i="35" s="1"/>
  <c r="AS2321" i="35" a="1"/>
  <c r="AS2321" i="35" s="1"/>
  <c r="AS2322" i="35" a="1"/>
  <c r="AS2322" i="35" s="1"/>
  <c r="AS2323" i="35" a="1"/>
  <c r="AS2323" i="35" s="1"/>
  <c r="AS2324" i="35" a="1"/>
  <c r="AS2324" i="35" s="1"/>
  <c r="AS2325" i="35" a="1"/>
  <c r="AS2325" i="35" s="1"/>
  <c r="AS2326" i="35" a="1"/>
  <c r="AS2326" i="35" s="1"/>
  <c r="AS2327" i="35" a="1"/>
  <c r="AS2327" i="35" s="1"/>
  <c r="AS2328" i="35" a="1"/>
  <c r="AS2328" i="35" s="1"/>
  <c r="AS2329" i="35" a="1"/>
  <c r="AS2329" i="35" s="1"/>
  <c r="AS2330" i="35" a="1"/>
  <c r="AS2330" i="35" s="1"/>
  <c r="AS2331" i="35" a="1"/>
  <c r="AS2331" i="35" s="1"/>
  <c r="AS2332" i="35" a="1"/>
  <c r="AS2332" i="35" s="1"/>
  <c r="AS2333" i="35" a="1"/>
  <c r="AS2333" i="35" s="1"/>
  <c r="AS2334" i="35" a="1"/>
  <c r="AS2334" i="35" s="1"/>
  <c r="AS2335" i="35" a="1"/>
  <c r="AS2335" i="35" s="1"/>
  <c r="AS2336" i="35" a="1"/>
  <c r="AS2336" i="35" s="1"/>
  <c r="AS2337" i="35" a="1"/>
  <c r="AS2337" i="35" s="1"/>
  <c r="AS2338" i="35" a="1"/>
  <c r="AS2338" i="35" s="1"/>
  <c r="AS2339" i="35" a="1"/>
  <c r="AS2339" i="35" s="1"/>
  <c r="AS2340" i="35" a="1"/>
  <c r="AS2340" i="35" s="1"/>
  <c r="AS2341" i="35" a="1"/>
  <c r="AS2341" i="35" s="1"/>
  <c r="AS2342" i="35" a="1"/>
  <c r="AS2342" i="35" s="1"/>
  <c r="AS2343" i="35" a="1"/>
  <c r="AS2343" i="35" s="1"/>
  <c r="AS2344" i="35" a="1"/>
  <c r="AS2344" i="35" s="1"/>
  <c r="AS2345" i="35" a="1"/>
  <c r="AS2345" i="35" s="1"/>
  <c r="AS2346" i="35" a="1"/>
  <c r="AS2346" i="35" s="1"/>
  <c r="AS2347" i="35" a="1"/>
  <c r="AS2347" i="35" s="1"/>
  <c r="AS2348" i="35" a="1"/>
  <c r="AS2348" i="35" s="1"/>
  <c r="AS2349" i="35" a="1"/>
  <c r="AS2349" i="35" s="1"/>
  <c r="AS2350" i="35" a="1"/>
  <c r="AS2350" i="35" s="1"/>
  <c r="AS2351" i="35" a="1"/>
  <c r="AS2351" i="35" s="1"/>
  <c r="AS2352" i="35" a="1"/>
  <c r="AS2352" i="35" s="1"/>
  <c r="AS2353" i="35" a="1"/>
  <c r="AS2353" i="35" s="1"/>
  <c r="AS2354" i="35" a="1"/>
  <c r="AS2354" i="35" s="1"/>
  <c r="AS2355" i="35" a="1"/>
  <c r="AS2355" i="35" s="1"/>
  <c r="AS2356" i="35" a="1"/>
  <c r="AS2356" i="35" s="1"/>
  <c r="AS2357" i="35" a="1"/>
  <c r="AS2357" i="35" s="1"/>
  <c r="AS2358" i="35" a="1"/>
  <c r="AS2358" i="35" s="1"/>
  <c r="AS2359" i="35" a="1"/>
  <c r="AS2359" i="35" s="1"/>
  <c r="AS2360" i="35" a="1"/>
  <c r="AS2360" i="35" s="1"/>
  <c r="AS2361" i="35" a="1"/>
  <c r="AS2361" i="35" s="1"/>
  <c r="AS2362" i="35" a="1"/>
  <c r="AS2362" i="35" s="1"/>
  <c r="AS2363" i="35" a="1"/>
  <c r="AS2363" i="35" s="1"/>
  <c r="AS2364" i="35" a="1"/>
  <c r="AS2364" i="35" s="1"/>
  <c r="AS2365" i="35" a="1"/>
  <c r="AS2365" i="35" s="1"/>
  <c r="AS2366" i="35" a="1"/>
  <c r="AS2366" i="35" s="1"/>
  <c r="AS2367" i="35" a="1"/>
  <c r="AS2367" i="35" s="1"/>
  <c r="AS2368" i="35" a="1"/>
  <c r="AS2368" i="35" s="1"/>
  <c r="AS2369" i="35" a="1"/>
  <c r="AS2369" i="35" s="1"/>
  <c r="AS2370" i="35" a="1"/>
  <c r="AS2370" i="35" s="1"/>
  <c r="AS2371" i="35" a="1"/>
  <c r="AS2371" i="35" s="1"/>
  <c r="AS2372" i="35" a="1"/>
  <c r="AS2372" i="35" s="1"/>
  <c r="AS2373" i="35" a="1"/>
  <c r="AS2373" i="35" s="1"/>
  <c r="AS2374" i="35" a="1"/>
  <c r="AS2374" i="35" s="1"/>
  <c r="AS2375" i="35" a="1"/>
  <c r="AS2375" i="35" s="1"/>
  <c r="AS2376" i="35" a="1"/>
  <c r="AS2376" i="35" s="1"/>
  <c r="AS2377" i="35" a="1"/>
  <c r="AS2377" i="35" s="1"/>
  <c r="AS2378" i="35" a="1"/>
  <c r="AS2378" i="35" s="1"/>
  <c r="AS2379" i="35" a="1"/>
  <c r="AS2379" i="35" s="1"/>
  <c r="AS2380" i="35" a="1"/>
  <c r="AS2380" i="35" s="1"/>
  <c r="AS2381" i="35" a="1"/>
  <c r="AS2381" i="35" s="1"/>
  <c r="AS2382" i="35" a="1"/>
  <c r="AS2382" i="35" s="1"/>
  <c r="AS2383" i="35" a="1"/>
  <c r="AS2383" i="35" s="1"/>
  <c r="AS2384" i="35" a="1"/>
  <c r="AS2384" i="35" s="1"/>
  <c r="AS2385" i="35" a="1"/>
  <c r="AS2385" i="35" s="1"/>
  <c r="AS2386" i="35" a="1"/>
  <c r="AS2386" i="35" s="1"/>
  <c r="AS2387" i="35" a="1"/>
  <c r="AS2387" i="35" s="1"/>
  <c r="AS2388" i="35" a="1"/>
  <c r="AS2388" i="35" s="1"/>
  <c r="AS2389" i="35" a="1"/>
  <c r="AS2389" i="35" s="1"/>
  <c r="AS2390" i="35" a="1"/>
  <c r="AS2390" i="35" s="1"/>
  <c r="AS2391" i="35" a="1"/>
  <c r="AS2391" i="35" s="1"/>
  <c r="AS2392" i="35" a="1"/>
  <c r="AS2392" i="35" s="1"/>
  <c r="AS2393" i="35" a="1"/>
  <c r="AS2393" i="35" s="1"/>
  <c r="AS2394" i="35" a="1"/>
  <c r="AS2394" i="35" s="1"/>
  <c r="AS2395" i="35" a="1"/>
  <c r="AS2395" i="35" s="1"/>
  <c r="AS2396" i="35" a="1"/>
  <c r="AS2396" i="35" s="1"/>
  <c r="AS2397" i="35" a="1"/>
  <c r="AS2397" i="35" s="1"/>
  <c r="AS2398" i="35" a="1"/>
  <c r="AS2398" i="35" s="1"/>
  <c r="AS2399" i="35" a="1"/>
  <c r="AS2399" i="35" s="1"/>
  <c r="AS2400" i="35" a="1"/>
  <c r="AS2400" i="35" s="1"/>
  <c r="AS2401" i="35" a="1"/>
  <c r="AS2401" i="35" s="1"/>
  <c r="AS2402" i="35" a="1"/>
  <c r="AS2402" i="35" s="1"/>
  <c r="AS2403" i="35" a="1"/>
  <c r="AS2403" i="35" s="1"/>
  <c r="AS2404" i="35" a="1"/>
  <c r="AS2404" i="35" s="1"/>
  <c r="AS2405" i="35" a="1"/>
  <c r="AS2405" i="35" s="1"/>
  <c r="AS2406" i="35" a="1"/>
  <c r="AS2406" i="35" s="1"/>
  <c r="AS2407" i="35" a="1"/>
  <c r="AS2407" i="35" s="1"/>
  <c r="AS2408" i="35" a="1"/>
  <c r="AS2408" i="35" s="1"/>
  <c r="AS2409" i="35" a="1"/>
  <c r="AS2409" i="35" s="1"/>
  <c r="AS2410" i="35" a="1"/>
  <c r="AS2410" i="35" s="1"/>
  <c r="AS2411" i="35" a="1"/>
  <c r="AS2411" i="35" s="1"/>
  <c r="AS2412" i="35" a="1"/>
  <c r="AS2412" i="35" s="1"/>
  <c r="AS2413" i="35" a="1"/>
  <c r="AS2413" i="35" s="1"/>
  <c r="AS2414" i="35" a="1"/>
  <c r="AS2414" i="35" s="1"/>
  <c r="AS2415" i="35" a="1"/>
  <c r="AS2415" i="35" s="1"/>
  <c r="AS2416" i="35" a="1"/>
  <c r="AS2416" i="35" s="1"/>
  <c r="AS2417" i="35" a="1"/>
  <c r="AS2417" i="35" s="1"/>
  <c r="AS2418" i="35" a="1"/>
  <c r="AS2418" i="35" s="1"/>
  <c r="AS2419" i="35" a="1"/>
  <c r="AS2419" i="35" s="1"/>
  <c r="AS2420" i="35" a="1"/>
  <c r="AS2420" i="35" s="1"/>
  <c r="AS2421" i="35" a="1"/>
  <c r="AS2421" i="35" s="1"/>
  <c r="AS2422" i="35" a="1"/>
  <c r="AS2422" i="35" s="1"/>
  <c r="AS2423" i="35" a="1"/>
  <c r="AS2423" i="35" s="1"/>
  <c r="AS2424" i="35" a="1"/>
  <c r="AS2424" i="35" s="1"/>
  <c r="AS2425" i="35" a="1"/>
  <c r="AS2425" i="35" s="1"/>
  <c r="AS2426" i="35" a="1"/>
  <c r="AS2426" i="35" s="1"/>
  <c r="AS2427" i="35" a="1"/>
  <c r="AS2427" i="35" s="1"/>
  <c r="AS2428" i="35" a="1"/>
  <c r="AS2428" i="35" s="1"/>
  <c r="AS2429" i="35" a="1"/>
  <c r="AS2429" i="35" s="1"/>
  <c r="AS2430" i="35" a="1"/>
  <c r="AS2430" i="35" s="1"/>
  <c r="AS2431" i="35" a="1"/>
  <c r="AS2431" i="35" s="1"/>
  <c r="AS2432" i="35" a="1"/>
  <c r="AS2432" i="35" s="1"/>
  <c r="AS2433" i="35" a="1"/>
  <c r="AS2433" i="35" s="1"/>
  <c r="AS2434" i="35" a="1"/>
  <c r="AS2434" i="35" s="1"/>
  <c r="AS2435" i="35" a="1"/>
  <c r="AS2435" i="35" s="1"/>
  <c r="AS2436" i="35" a="1"/>
  <c r="AS2436" i="35" s="1"/>
  <c r="AS2437" i="35" a="1"/>
  <c r="AS2437" i="35" s="1"/>
  <c r="AS2438" i="35" a="1"/>
  <c r="AS2438" i="35" s="1"/>
  <c r="AS2439" i="35" a="1"/>
  <c r="AS2439" i="35" s="1"/>
  <c r="AS2440" i="35" a="1"/>
  <c r="AS2440" i="35" s="1"/>
  <c r="AS2441" i="35" a="1"/>
  <c r="AS2441" i="35" s="1"/>
  <c r="AS2442" i="35" a="1"/>
  <c r="AS2442" i="35" s="1"/>
  <c r="AS2443" i="35" a="1"/>
  <c r="AS2443" i="35" s="1"/>
  <c r="AS2444" i="35" a="1"/>
  <c r="AS2444" i="35" s="1"/>
  <c r="AS2445" i="35" a="1"/>
  <c r="AS2445" i="35" s="1"/>
  <c r="AS2446" i="35" a="1"/>
  <c r="AS2446" i="35" s="1"/>
  <c r="AS290" i="35" a="1"/>
  <c r="AS290" i="35" s="1"/>
  <c r="AS2447" i="35" a="1"/>
  <c r="AS2447" i="35" s="1"/>
  <c r="AS2448" i="35" a="1"/>
  <c r="AS2448" i="35" s="1"/>
  <c r="AS2449" i="35" a="1"/>
  <c r="AS2449" i="35" s="1"/>
  <c r="AS2450" i="35" a="1"/>
  <c r="AS2450" i="35" s="1"/>
  <c r="AS2451" i="35" a="1"/>
  <c r="AS2451" i="35" s="1"/>
  <c r="AS2452" i="35" a="1"/>
  <c r="AS2452" i="35" s="1"/>
  <c r="AS2453" i="35" a="1"/>
  <c r="AS2453" i="35" s="1"/>
  <c r="AS2454" i="35" a="1"/>
  <c r="AS2454" i="35" s="1"/>
  <c r="AS2455" i="35" a="1"/>
  <c r="AS2455" i="35" s="1"/>
  <c r="AS2456" i="35" a="1"/>
  <c r="AS2456" i="35" s="1"/>
  <c r="AS2457" i="35" a="1"/>
  <c r="AS2457" i="35" s="1"/>
  <c r="AQ649" i="35" a="1"/>
  <c r="AQ649" i="35" s="1"/>
  <c r="AQ13" i="35" a="1"/>
  <c r="AQ13" i="35" s="1"/>
  <c r="AQ650" i="35" a="1"/>
  <c r="AQ650" i="35" s="1"/>
  <c r="AQ6" i="35" a="1"/>
  <c r="AQ6" i="35" s="1"/>
  <c r="AQ651" i="35" a="1"/>
  <c r="AQ651" i="35" s="1"/>
  <c r="AQ196" i="35" a="1"/>
  <c r="AQ196" i="35" s="1"/>
  <c r="AQ18" i="35" a="1"/>
  <c r="AQ18" i="35" s="1"/>
  <c r="AQ126" i="35" a="1"/>
  <c r="AQ126" i="35" s="1"/>
  <c r="AQ562" i="35" a="1"/>
  <c r="AQ562" i="35" s="1"/>
  <c r="AQ10" i="35" a="1"/>
  <c r="AQ10" i="35" s="1"/>
  <c r="AQ14" i="35" a="1"/>
  <c r="AQ14" i="35" s="1"/>
  <c r="AQ424" i="35" a="1"/>
  <c r="AQ424" i="35" s="1"/>
  <c r="AQ66" i="35" a="1"/>
  <c r="AQ66" i="35" s="1"/>
  <c r="AQ652" i="35" a="1"/>
  <c r="AQ652" i="35" s="1"/>
  <c r="AQ653" i="35" a="1"/>
  <c r="AQ653" i="35" s="1"/>
  <c r="AQ654" i="35" a="1"/>
  <c r="AQ654" i="35" s="1"/>
  <c r="AQ24" i="35" a="1"/>
  <c r="AQ24" i="35" s="1"/>
  <c r="AQ145" i="35" a="1"/>
  <c r="AQ145" i="35" s="1"/>
  <c r="AQ655" i="35" a="1"/>
  <c r="AQ655" i="35" s="1"/>
  <c r="AQ25" i="35" a="1"/>
  <c r="AQ25" i="35" s="1"/>
  <c r="AQ28" i="35" a="1"/>
  <c r="AQ28" i="35" s="1"/>
  <c r="AQ15" i="35" a="1"/>
  <c r="AQ15" i="35" s="1"/>
  <c r="AQ297" i="35" a="1"/>
  <c r="AQ297" i="35" s="1"/>
  <c r="AQ656" i="35" a="1"/>
  <c r="AQ656" i="35" s="1"/>
  <c r="AQ11" i="35" a="1"/>
  <c r="AQ11" i="35" s="1"/>
  <c r="AQ26" i="35" a="1"/>
  <c r="AQ26" i="35" s="1"/>
  <c r="AQ657" i="35" a="1"/>
  <c r="AQ657" i="35" s="1"/>
  <c r="AQ63" i="35" a="1"/>
  <c r="AQ63" i="35" s="1"/>
  <c r="AQ658" i="35" a="1"/>
  <c r="AQ658" i="35" s="1"/>
  <c r="AQ659" i="35" a="1"/>
  <c r="AQ659" i="35" s="1"/>
  <c r="AQ41" i="35" a="1"/>
  <c r="AQ41" i="35" s="1"/>
  <c r="AQ660" i="35" a="1"/>
  <c r="AQ660" i="35" s="1"/>
  <c r="AQ661" i="35" a="1"/>
  <c r="AQ661" i="35" s="1"/>
  <c r="AQ662" i="35" a="1"/>
  <c r="AQ662" i="35" s="1"/>
  <c r="AQ663" i="35" a="1"/>
  <c r="AQ663" i="35" s="1"/>
  <c r="AQ664" i="35" a="1"/>
  <c r="AQ664" i="35" s="1"/>
  <c r="AQ74" i="35" a="1"/>
  <c r="AQ74" i="35" s="1"/>
  <c r="AQ665" i="35" a="1"/>
  <c r="AQ665" i="35" s="1"/>
  <c r="AQ121" i="35" a="1"/>
  <c r="AQ121" i="35" s="1"/>
  <c r="AQ666" i="35" a="1"/>
  <c r="AQ666" i="35" s="1"/>
  <c r="AQ64" i="35" a="1"/>
  <c r="AQ64" i="35" s="1"/>
  <c r="AQ52" i="35" a="1"/>
  <c r="AQ52" i="35" s="1"/>
  <c r="AQ36" i="35" a="1"/>
  <c r="AQ36" i="35" s="1"/>
  <c r="AQ267" i="35" a="1"/>
  <c r="AQ267" i="35" s="1"/>
  <c r="AQ667" i="35" a="1"/>
  <c r="AQ667" i="35" s="1"/>
  <c r="AQ56" i="35" a="1"/>
  <c r="AQ56" i="35" s="1"/>
  <c r="AQ668" i="35" a="1"/>
  <c r="AQ668" i="35" s="1"/>
  <c r="AQ669" i="35" a="1"/>
  <c r="AQ669" i="35" s="1"/>
  <c r="AQ670" i="35" a="1"/>
  <c r="AQ670" i="35" s="1"/>
  <c r="AQ57" i="35" a="1"/>
  <c r="AQ57" i="35" s="1"/>
  <c r="AQ58" i="35" a="1"/>
  <c r="AQ58" i="35" s="1"/>
  <c r="AQ671" i="35" a="1"/>
  <c r="AQ671" i="35" s="1"/>
  <c r="AQ672" i="35" a="1"/>
  <c r="AQ672" i="35" s="1"/>
  <c r="AQ4" i="35" a="1"/>
  <c r="AQ4" i="35" s="1"/>
  <c r="AQ85" i="35" a="1"/>
  <c r="AQ85" i="35" s="1"/>
  <c r="AQ673" i="35" a="1"/>
  <c r="AQ673" i="35" s="1"/>
  <c r="AQ119" i="35" a="1"/>
  <c r="AQ119" i="35" s="1"/>
  <c r="AQ62" i="35" a="1"/>
  <c r="AQ62" i="35" s="1"/>
  <c r="AQ113" i="35" a="1"/>
  <c r="AQ113" i="35" s="1"/>
  <c r="AQ43" i="35" a="1"/>
  <c r="AQ43" i="35" s="1"/>
  <c r="AQ31" i="35" a="1"/>
  <c r="AQ31" i="35" s="1"/>
  <c r="AQ149" i="35" a="1"/>
  <c r="AQ149" i="35" s="1"/>
  <c r="AQ243" i="35" a="1"/>
  <c r="AQ243" i="35" s="1"/>
  <c r="AQ67" i="35" a="1"/>
  <c r="AQ67" i="35" s="1"/>
  <c r="AQ84" i="35" a="1"/>
  <c r="AQ84" i="35" s="1"/>
  <c r="AQ674" i="35" a="1"/>
  <c r="AQ674" i="35" s="1"/>
  <c r="AQ45" i="35" a="1"/>
  <c r="AQ45" i="35" s="1"/>
  <c r="AQ65" i="35" a="1"/>
  <c r="AQ65" i="35" s="1"/>
  <c r="AQ675" i="35" a="1"/>
  <c r="AQ675" i="35" s="1"/>
  <c r="AQ676" i="35" a="1"/>
  <c r="AQ676" i="35" s="1"/>
  <c r="AQ677" i="35" a="1"/>
  <c r="AQ677" i="35" s="1"/>
  <c r="AQ110" i="35" a="1"/>
  <c r="AQ110" i="35" s="1"/>
  <c r="AQ678" i="35" a="1"/>
  <c r="AQ678" i="35" s="1"/>
  <c r="AQ183" i="35" a="1"/>
  <c r="AQ183" i="35" s="1"/>
  <c r="AQ90" i="35" a="1"/>
  <c r="AQ90" i="35" s="1"/>
  <c r="AQ262" i="35" a="1"/>
  <c r="AQ262" i="35" s="1"/>
  <c r="AQ91" i="35" a="1"/>
  <c r="AQ91" i="35" s="1"/>
  <c r="AQ92" i="35" a="1"/>
  <c r="AQ92" i="35" s="1"/>
  <c r="AQ93" i="35" a="1"/>
  <c r="AQ93" i="35" s="1"/>
  <c r="AQ679" i="35" a="1"/>
  <c r="AQ679" i="35" s="1"/>
  <c r="AQ94" i="35" a="1"/>
  <c r="AQ94" i="35" s="1"/>
  <c r="AQ95" i="35" a="1"/>
  <c r="AQ95" i="35" s="1"/>
  <c r="AQ96" i="35" a="1"/>
  <c r="AQ96" i="35" s="1"/>
  <c r="AQ97" i="35" a="1"/>
  <c r="AQ97" i="35" s="1"/>
  <c r="AQ98" i="35" a="1"/>
  <c r="AQ98" i="35" s="1"/>
  <c r="AQ128" i="35" a="1"/>
  <c r="AQ128" i="35" s="1"/>
  <c r="AQ99" i="35" a="1"/>
  <c r="AQ99" i="35" s="1"/>
  <c r="AQ127" i="35" a="1"/>
  <c r="AQ127" i="35" s="1"/>
  <c r="AQ102" i="35" a="1"/>
  <c r="AQ102" i="35" s="1"/>
  <c r="AQ107" i="35" a="1"/>
  <c r="AQ107" i="35" s="1"/>
  <c r="AQ103" i="35" a="1"/>
  <c r="AQ103" i="35" s="1"/>
  <c r="AQ104" i="35" a="1"/>
  <c r="AQ104" i="35" s="1"/>
  <c r="AQ105" i="35" a="1"/>
  <c r="AQ105" i="35" s="1"/>
  <c r="AQ106" i="35" a="1"/>
  <c r="AQ106" i="35" s="1"/>
  <c r="AQ283" i="35" a="1"/>
  <c r="AQ283" i="35" s="1"/>
  <c r="AQ100" i="35" a="1"/>
  <c r="AQ100" i="35" s="1"/>
  <c r="AQ8" i="35" a="1"/>
  <c r="AQ8" i="35" s="1"/>
  <c r="AQ130" i="35" a="1"/>
  <c r="AQ130" i="35" s="1"/>
  <c r="AQ680" i="35" a="1"/>
  <c r="AQ680" i="35" s="1"/>
  <c r="AQ681" i="35" a="1"/>
  <c r="AQ681" i="35" s="1"/>
  <c r="AQ603" i="35" a="1"/>
  <c r="AQ603" i="35" s="1"/>
  <c r="AQ167" i="35" a="1"/>
  <c r="AQ167" i="35" s="1"/>
  <c r="AQ55" i="35" a="1"/>
  <c r="AQ55" i="35" s="1"/>
  <c r="AQ682" i="35" a="1"/>
  <c r="AQ682" i="35" s="1"/>
  <c r="AQ131" i="35" a="1"/>
  <c r="AQ131" i="35" s="1"/>
  <c r="AQ231" i="35" a="1"/>
  <c r="AQ231" i="35" s="1"/>
  <c r="AQ360" i="35" a="1"/>
  <c r="AQ360" i="35" s="1"/>
  <c r="AQ683" i="35" a="1"/>
  <c r="AQ683" i="35" s="1"/>
  <c r="AQ368" i="35" a="1"/>
  <c r="AQ368" i="35" s="1"/>
  <c r="AQ684" i="35" a="1"/>
  <c r="AQ684" i="35" s="1"/>
  <c r="AQ558" i="35" a="1"/>
  <c r="AQ558" i="35" s="1"/>
  <c r="AQ120" i="35" a="1"/>
  <c r="AQ120" i="35" s="1"/>
  <c r="AQ352" i="35" a="1"/>
  <c r="AQ352" i="35" s="1"/>
  <c r="AQ685" i="35" a="1"/>
  <c r="AQ685" i="35" s="1"/>
  <c r="AQ594" i="35" a="1"/>
  <c r="AQ594" i="35" s="1"/>
  <c r="AQ123" i="35" a="1"/>
  <c r="AQ123" i="35" s="1"/>
  <c r="AQ686" i="35" a="1"/>
  <c r="AQ686" i="35" s="1"/>
  <c r="AQ687" i="35" a="1"/>
  <c r="AQ687" i="35" s="1"/>
  <c r="AQ413" i="35" a="1"/>
  <c r="AQ413" i="35" s="1"/>
  <c r="AQ136" i="35" a="1"/>
  <c r="AQ136" i="35" s="1"/>
  <c r="AQ108" i="35" a="1"/>
  <c r="AQ108" i="35" s="1"/>
  <c r="AQ143" i="35" a="1"/>
  <c r="AQ143" i="35" s="1"/>
  <c r="AQ688" i="35" a="1"/>
  <c r="AQ688" i="35" s="1"/>
  <c r="AQ77" i="35" a="1"/>
  <c r="AQ77" i="35" s="1"/>
  <c r="AQ689" i="35" a="1"/>
  <c r="AQ689" i="35" s="1"/>
  <c r="AQ690" i="35" a="1"/>
  <c r="AQ690" i="35" s="1"/>
  <c r="AQ109" i="35" a="1"/>
  <c r="AQ109" i="35" s="1"/>
  <c r="AQ33" i="35" a="1"/>
  <c r="AQ33" i="35" s="1"/>
  <c r="AQ565" i="35" a="1"/>
  <c r="AQ565" i="35" s="1"/>
  <c r="AQ691" i="35" a="1"/>
  <c r="AQ691" i="35" s="1"/>
  <c r="AQ692" i="35" a="1"/>
  <c r="AQ692" i="35" s="1"/>
  <c r="AQ156" i="35" a="1"/>
  <c r="AQ156" i="35" s="1"/>
  <c r="AQ693" i="35" a="1"/>
  <c r="AQ693" i="35" s="1"/>
  <c r="AQ345" i="35" a="1"/>
  <c r="AQ345" i="35" s="1"/>
  <c r="AQ246" i="35" a="1"/>
  <c r="AQ246" i="35" s="1"/>
  <c r="AQ694" i="35" a="1"/>
  <c r="AQ694" i="35" s="1"/>
  <c r="AQ264" i="35" a="1"/>
  <c r="AQ264" i="35" s="1"/>
  <c r="AQ695" i="35" a="1"/>
  <c r="AQ695" i="35" s="1"/>
  <c r="AQ203" i="35" a="1"/>
  <c r="AQ203" i="35" s="1"/>
  <c r="AQ159" i="35" a="1"/>
  <c r="AQ159" i="35" s="1"/>
  <c r="AQ140" i="35" a="1"/>
  <c r="AQ140" i="35" s="1"/>
  <c r="AQ696" i="35" a="1"/>
  <c r="AQ696" i="35" s="1"/>
  <c r="AQ124" i="35" a="1"/>
  <c r="AQ124" i="35" s="1"/>
  <c r="AQ138" i="35" a="1"/>
  <c r="AQ138" i="35" s="1"/>
  <c r="AQ260" i="35" a="1"/>
  <c r="AQ260" i="35" s="1"/>
  <c r="AQ163" i="35" a="1"/>
  <c r="AQ163" i="35" s="1"/>
  <c r="AQ164" i="35" a="1"/>
  <c r="AQ164" i="35" s="1"/>
  <c r="AQ165" i="35" a="1"/>
  <c r="AQ165" i="35" s="1"/>
  <c r="AQ116" i="35" a="1"/>
  <c r="AQ116" i="35" s="1"/>
  <c r="AQ168" i="35" a="1"/>
  <c r="AQ168" i="35" s="1"/>
  <c r="AQ162" i="35" a="1"/>
  <c r="AQ162" i="35" s="1"/>
  <c r="AQ42" i="35" a="1"/>
  <c r="AQ42" i="35" s="1"/>
  <c r="AQ30" i="35" a="1"/>
  <c r="AQ30" i="35" s="1"/>
  <c r="AQ380" i="35" a="1"/>
  <c r="AQ380" i="35" s="1"/>
  <c r="AQ44" i="35" a="1"/>
  <c r="AQ44" i="35" s="1"/>
  <c r="AQ222" i="35" a="1"/>
  <c r="AQ222" i="35" s="1"/>
  <c r="AQ697" i="35" a="1"/>
  <c r="AQ697" i="35" s="1"/>
  <c r="AQ572" i="35" a="1"/>
  <c r="AQ572" i="35" s="1"/>
  <c r="AQ698" i="35" a="1"/>
  <c r="AQ698" i="35" s="1"/>
  <c r="AQ699" i="35" a="1"/>
  <c r="AQ699" i="35" s="1"/>
  <c r="AQ700" i="35" a="1"/>
  <c r="AQ700" i="35" s="1"/>
  <c r="AQ701" i="35" a="1"/>
  <c r="AQ701" i="35" s="1"/>
  <c r="AQ702" i="35" a="1"/>
  <c r="AQ702" i="35" s="1"/>
  <c r="AQ376" i="35" a="1"/>
  <c r="AQ376" i="35" s="1"/>
  <c r="AQ224" i="35" a="1"/>
  <c r="AQ224" i="35" s="1"/>
  <c r="AQ79" i="35" a="1"/>
  <c r="AQ79" i="35" s="1"/>
  <c r="AQ703" i="35" a="1"/>
  <c r="AQ703" i="35" s="1"/>
  <c r="AQ101" i="35" a="1"/>
  <c r="AQ101" i="35" s="1"/>
  <c r="AQ519" i="35" a="1"/>
  <c r="AQ519" i="35" s="1"/>
  <c r="AQ704" i="35" a="1"/>
  <c r="AQ704" i="35" s="1"/>
  <c r="AQ705" i="35" a="1"/>
  <c r="AQ705" i="35" s="1"/>
  <c r="AQ706" i="35" a="1"/>
  <c r="AQ706" i="35" s="1"/>
  <c r="AQ114" i="35" a="1"/>
  <c r="AQ114" i="35" s="1"/>
  <c r="AQ206" i="35" a="1"/>
  <c r="AQ206" i="35" s="1"/>
  <c r="AQ707" i="35" a="1"/>
  <c r="AQ707" i="35" s="1"/>
  <c r="AQ214" i="35" a="1"/>
  <c r="AQ214" i="35" s="1"/>
  <c r="AQ415" i="35" a="1"/>
  <c r="AQ415" i="35" s="1"/>
  <c r="AQ208" i="35" a="1"/>
  <c r="AQ208" i="35" s="1"/>
  <c r="AQ708" i="35" a="1"/>
  <c r="AQ708" i="35" s="1"/>
  <c r="AQ213" i="35" a="1"/>
  <c r="AQ213" i="35" s="1"/>
  <c r="AQ215" i="35" a="1"/>
  <c r="AQ215" i="35" s="1"/>
  <c r="AQ209" i="35" a="1"/>
  <c r="AQ209" i="35" s="1"/>
  <c r="AQ207" i="35" a="1"/>
  <c r="AQ207" i="35" s="1"/>
  <c r="AQ219" i="35" a="1"/>
  <c r="AQ219" i="35" s="1"/>
  <c r="AQ155" i="35" a="1"/>
  <c r="AQ155" i="35" s="1"/>
  <c r="AQ244" i="35" a="1"/>
  <c r="AQ244" i="35" s="1"/>
  <c r="AQ49" i="35" a="1"/>
  <c r="AQ49" i="35" s="1"/>
  <c r="AQ709" i="35" a="1"/>
  <c r="AQ709" i="35" s="1"/>
  <c r="AQ300" i="35" a="1"/>
  <c r="AQ300" i="35" s="1"/>
  <c r="AQ710" i="35" a="1"/>
  <c r="AQ710" i="35" s="1"/>
  <c r="AQ115" i="35" a="1"/>
  <c r="AQ115" i="35" s="1"/>
  <c r="AQ532" i="35" a="1"/>
  <c r="AQ532" i="35" s="1"/>
  <c r="AQ346" i="35" a="1"/>
  <c r="AQ346" i="35" s="1"/>
  <c r="AQ638" i="35" a="1"/>
  <c r="AQ638" i="35" s="1"/>
  <c r="AQ711" i="35" a="1"/>
  <c r="AQ711" i="35" s="1"/>
  <c r="AQ50" i="35" a="1"/>
  <c r="AQ50" i="35" s="1"/>
  <c r="AQ305" i="35" a="1"/>
  <c r="AQ305" i="35" s="1"/>
  <c r="AQ317" i="35" a="1"/>
  <c r="AQ317" i="35" s="1"/>
  <c r="AQ397" i="35" a="1"/>
  <c r="AQ397" i="35" s="1"/>
  <c r="AQ712" i="35" a="1"/>
  <c r="AQ712" i="35" s="1"/>
  <c r="AQ324" i="35" a="1"/>
  <c r="AQ324" i="35" s="1"/>
  <c r="AQ713" i="35" a="1"/>
  <c r="AQ713" i="35" s="1"/>
  <c r="AQ47" i="35" a="1"/>
  <c r="AQ47" i="35" s="1"/>
  <c r="AQ225" i="35" a="1"/>
  <c r="AQ225" i="35" s="1"/>
  <c r="AQ270" i="35" a="1"/>
  <c r="AQ270" i="35" s="1"/>
  <c r="AQ245" i="35" a="1"/>
  <c r="AQ245" i="35" s="1"/>
  <c r="AQ250" i="35" a="1"/>
  <c r="AQ250" i="35" s="1"/>
  <c r="AQ714" i="35" a="1"/>
  <c r="AQ714" i="35" s="1"/>
  <c r="AQ192" i="35" a="1"/>
  <c r="AQ192" i="35" s="1"/>
  <c r="AQ551" i="35" a="1"/>
  <c r="AQ551" i="35" s="1"/>
  <c r="AQ715" i="35" a="1"/>
  <c r="AQ715" i="35" s="1"/>
  <c r="AQ284" i="35" a="1"/>
  <c r="AQ284" i="35" s="1"/>
  <c r="AQ237" i="35" a="1"/>
  <c r="AQ237" i="35" s="1"/>
  <c r="AQ472" i="35" a="1"/>
  <c r="AQ472" i="35" s="1"/>
  <c r="AQ176" i="35" a="1"/>
  <c r="AQ176" i="35" s="1"/>
  <c r="AQ559" i="35" a="1"/>
  <c r="AQ559" i="35" s="1"/>
  <c r="AQ560" i="35" a="1"/>
  <c r="AQ560" i="35" s="1"/>
  <c r="AQ292" i="35" a="1"/>
  <c r="AQ292" i="35" s="1"/>
  <c r="AQ716" i="35" a="1"/>
  <c r="AQ716" i="35" s="1"/>
  <c r="AQ717" i="35" a="1"/>
  <c r="AQ717" i="35" s="1"/>
  <c r="AQ199" i="35" a="1"/>
  <c r="AQ199" i="35" s="1"/>
  <c r="AQ718" i="35" a="1"/>
  <c r="AQ718" i="35" s="1"/>
  <c r="AQ22" i="35" a="1"/>
  <c r="AQ22" i="35" s="1"/>
  <c r="AQ719" i="35" a="1"/>
  <c r="AQ719" i="35" s="1"/>
  <c r="AQ171" i="35" a="1"/>
  <c r="AQ171" i="35" s="1"/>
  <c r="AQ720" i="35" a="1"/>
  <c r="AQ720" i="35" s="1"/>
  <c r="AQ721" i="35" a="1"/>
  <c r="AQ721" i="35" s="1"/>
  <c r="AQ235" i="35" a="1"/>
  <c r="AQ235" i="35" s="1"/>
  <c r="AQ523" i="35" a="1"/>
  <c r="AQ523" i="35" s="1"/>
  <c r="AQ450" i="35" a="1"/>
  <c r="AQ450" i="35" s="1"/>
  <c r="AQ378" i="35" a="1"/>
  <c r="AQ378" i="35" s="1"/>
  <c r="AQ279" i="35" a="1"/>
  <c r="AQ279" i="35" s="1"/>
  <c r="AQ174" i="35" a="1"/>
  <c r="AQ174" i="35" s="1"/>
  <c r="AQ722" i="35" a="1"/>
  <c r="AQ722" i="35" s="1"/>
  <c r="AQ723" i="35" a="1"/>
  <c r="AQ723" i="35" s="1"/>
  <c r="AQ724" i="35" a="1"/>
  <c r="AQ724" i="35" s="1"/>
  <c r="AQ725" i="35" a="1"/>
  <c r="AQ725" i="35" s="1"/>
  <c r="AQ726" i="35" a="1"/>
  <c r="AQ726" i="35" s="1"/>
  <c r="AQ727" i="35" a="1"/>
  <c r="AQ727" i="35" s="1"/>
  <c r="AQ728" i="35" a="1"/>
  <c r="AQ728" i="35" s="1"/>
  <c r="AQ729" i="35" a="1"/>
  <c r="AQ729" i="35" s="1"/>
  <c r="AQ730" i="35" a="1"/>
  <c r="AQ730" i="35" s="1"/>
  <c r="AQ402" i="35" a="1"/>
  <c r="AQ402" i="35" s="1"/>
  <c r="AQ332" i="35" a="1"/>
  <c r="AQ332" i="35" s="1"/>
  <c r="AQ488" i="35" a="1"/>
  <c r="AQ488" i="35" s="1"/>
  <c r="AQ731" i="35" a="1"/>
  <c r="AQ731" i="35" s="1"/>
  <c r="AQ732" i="35" a="1"/>
  <c r="AQ732" i="35" s="1"/>
  <c r="AQ733" i="35" a="1"/>
  <c r="AQ733" i="35" s="1"/>
  <c r="AQ29" i="35" a="1"/>
  <c r="AQ29" i="35" s="1"/>
  <c r="AQ734" i="35" a="1"/>
  <c r="AQ734" i="35" s="1"/>
  <c r="AQ735" i="35" a="1"/>
  <c r="AQ735" i="35" s="1"/>
  <c r="AQ736" i="35" a="1"/>
  <c r="AQ736" i="35" s="1"/>
  <c r="AQ144" i="35" a="1"/>
  <c r="AQ144" i="35" s="1"/>
  <c r="AQ456" i="35" a="1"/>
  <c r="AQ456" i="35" s="1"/>
  <c r="AQ269" i="35" a="1"/>
  <c r="AQ269" i="35" s="1"/>
  <c r="AQ389" i="35" a="1"/>
  <c r="AQ389" i="35" s="1"/>
  <c r="AQ152" i="35" a="1"/>
  <c r="AQ152" i="35" s="1"/>
  <c r="AQ737" i="35" a="1"/>
  <c r="AQ737" i="35" s="1"/>
  <c r="AQ210" i="35" a="1"/>
  <c r="AQ210" i="35" s="1"/>
  <c r="AQ338" i="35" a="1"/>
  <c r="AQ338" i="35" s="1"/>
  <c r="AQ738" i="35" a="1"/>
  <c r="AQ738" i="35" s="1"/>
  <c r="AQ739" i="35" a="1"/>
  <c r="AQ739" i="35" s="1"/>
  <c r="AQ358" i="35" a="1"/>
  <c r="AQ358" i="35" s="1"/>
  <c r="AQ740" i="35" a="1"/>
  <c r="AQ740" i="35" s="1"/>
  <c r="AQ466" i="35" a="1"/>
  <c r="AQ466" i="35" s="1"/>
  <c r="AQ741" i="35" a="1"/>
  <c r="AQ741" i="35" s="1"/>
  <c r="AQ644" i="35" a="1"/>
  <c r="AQ644" i="35" s="1"/>
  <c r="AQ411" i="35" a="1"/>
  <c r="AQ411" i="35" s="1"/>
  <c r="AQ742" i="35" a="1"/>
  <c r="AQ742" i="35" s="1"/>
  <c r="AQ583" i="35" a="1"/>
  <c r="AQ583" i="35" s="1"/>
  <c r="AQ274" i="35" a="1"/>
  <c r="AQ274" i="35" s="1"/>
  <c r="AQ743" i="35" a="1"/>
  <c r="AQ743" i="35" s="1"/>
  <c r="AQ349" i="35" a="1"/>
  <c r="AQ349" i="35" s="1"/>
  <c r="AQ744" i="35" a="1"/>
  <c r="AQ744" i="35" s="1"/>
  <c r="AQ318" i="35" a="1"/>
  <c r="AQ318" i="35" s="1"/>
  <c r="AQ745" i="35" a="1"/>
  <c r="AQ745" i="35" s="1"/>
  <c r="AQ172" i="35" a="1"/>
  <c r="AQ172" i="35" s="1"/>
  <c r="AQ37" i="35" a="1"/>
  <c r="AQ37" i="35" s="1"/>
  <c r="AQ191" i="35" a="1"/>
  <c r="AQ191" i="35" s="1"/>
  <c r="AQ746" i="35" a="1"/>
  <c r="AQ746" i="35" s="1"/>
  <c r="AQ747" i="35" a="1"/>
  <c r="AQ747" i="35" s="1"/>
  <c r="AQ335" i="35" a="1"/>
  <c r="AQ335" i="35" s="1"/>
  <c r="AQ748" i="35" a="1"/>
  <c r="AQ748" i="35" s="1"/>
  <c r="AQ561" i="35" a="1"/>
  <c r="AQ561" i="35" s="1"/>
  <c r="AQ749" i="35" a="1"/>
  <c r="AQ749" i="35" s="1"/>
  <c r="AQ750" i="35" a="1"/>
  <c r="AQ750" i="35" s="1"/>
  <c r="AQ189" i="35" a="1"/>
  <c r="AQ189" i="35" s="1"/>
  <c r="AQ751" i="35" a="1"/>
  <c r="AQ751" i="35" s="1"/>
  <c r="AQ752" i="35" a="1"/>
  <c r="AQ752" i="35" s="1"/>
  <c r="AQ753" i="35" a="1"/>
  <c r="AQ753" i="35" s="1"/>
  <c r="AQ754" i="35" a="1"/>
  <c r="AQ754" i="35" s="1"/>
  <c r="AQ755" i="35" a="1"/>
  <c r="AQ755" i="35" s="1"/>
  <c r="AQ321" i="35" a="1"/>
  <c r="AQ321" i="35" s="1"/>
  <c r="AQ242" i="35" a="1"/>
  <c r="AQ242" i="35" s="1"/>
  <c r="AQ388" i="35" a="1"/>
  <c r="AQ388" i="35" s="1"/>
  <c r="AQ756" i="35" a="1"/>
  <c r="AQ756" i="35" s="1"/>
  <c r="AQ161" i="35" a="1"/>
  <c r="AQ161" i="35" s="1"/>
  <c r="AQ757" i="35" a="1"/>
  <c r="AQ757" i="35" s="1"/>
  <c r="AQ758" i="35" a="1"/>
  <c r="AQ758" i="35" s="1"/>
  <c r="AQ295" i="35" a="1"/>
  <c r="AQ295" i="35" s="1"/>
  <c r="AQ759" i="35" a="1"/>
  <c r="AQ759" i="35" s="1"/>
  <c r="AQ760" i="35" a="1"/>
  <c r="AQ760" i="35" s="1"/>
  <c r="AQ761" i="35" a="1"/>
  <c r="AQ761" i="35" s="1"/>
  <c r="AQ627" i="35" a="1"/>
  <c r="AQ627" i="35" s="1"/>
  <c r="AQ259" i="35" a="1"/>
  <c r="AQ259" i="35" s="1"/>
  <c r="AQ150" i="35" a="1"/>
  <c r="AQ150" i="35" s="1"/>
  <c r="AQ364" i="35" a="1"/>
  <c r="AQ364" i="35" s="1"/>
  <c r="AQ211" i="35" a="1"/>
  <c r="AQ211" i="35" s="1"/>
  <c r="AQ201" i="35" a="1"/>
  <c r="AQ201" i="35" s="1"/>
  <c r="AQ212" i="35" a="1"/>
  <c r="AQ212" i="35" s="1"/>
  <c r="AQ325" i="35" a="1"/>
  <c r="AQ325" i="35" s="1"/>
  <c r="AQ252" i="35" a="1"/>
  <c r="AQ252" i="35" s="1"/>
  <c r="AQ762" i="35" a="1"/>
  <c r="AQ762" i="35" s="1"/>
  <c r="AQ226" i="35" a="1"/>
  <c r="AQ226" i="35" s="1"/>
  <c r="AQ763" i="35" a="1"/>
  <c r="AQ763" i="35" s="1"/>
  <c r="AQ764" i="35" a="1"/>
  <c r="AQ764" i="35" s="1"/>
  <c r="AQ343" i="35" a="1"/>
  <c r="AQ343" i="35" s="1"/>
  <c r="AQ20" i="35" a="1"/>
  <c r="AQ20" i="35" s="1"/>
  <c r="AQ359" i="35" a="1"/>
  <c r="AQ359" i="35" s="1"/>
  <c r="AQ765" i="35" a="1"/>
  <c r="AQ765" i="35" s="1"/>
  <c r="AQ371" i="35" a="1"/>
  <c r="AQ371" i="35" s="1"/>
  <c r="AQ766" i="35" a="1"/>
  <c r="AQ766" i="35" s="1"/>
  <c r="AQ767" i="35" a="1"/>
  <c r="AQ767" i="35" s="1"/>
  <c r="AQ768" i="35" a="1"/>
  <c r="AQ768" i="35" s="1"/>
  <c r="AQ769" i="35" a="1"/>
  <c r="AQ769" i="35" s="1"/>
  <c r="AQ319" i="35" a="1"/>
  <c r="AQ319" i="35" s="1"/>
  <c r="AQ188" i="35" a="1"/>
  <c r="AQ188" i="35" s="1"/>
  <c r="AQ770" i="35" a="1"/>
  <c r="AQ770" i="35" s="1"/>
  <c r="AQ475" i="35" a="1"/>
  <c r="AQ475" i="35" s="1"/>
  <c r="AQ135" i="35" a="1"/>
  <c r="AQ135" i="35" s="1"/>
  <c r="AQ771" i="35" a="1"/>
  <c r="AQ771" i="35" s="1"/>
  <c r="AQ772" i="35" a="1"/>
  <c r="AQ772" i="35" s="1"/>
  <c r="AQ514" i="35" a="1"/>
  <c r="AQ514" i="35" s="1"/>
  <c r="AQ478" i="35" a="1"/>
  <c r="AQ478" i="35" s="1"/>
  <c r="AQ773" i="35" a="1"/>
  <c r="AQ773" i="35" s="1"/>
  <c r="AQ774" i="35" a="1"/>
  <c r="AQ774" i="35" s="1"/>
  <c r="AQ71" i="35" a="1"/>
  <c r="AQ71" i="35" s="1"/>
  <c r="AQ623" i="35" a="1"/>
  <c r="AQ623" i="35" s="1"/>
  <c r="AQ775" i="35" a="1"/>
  <c r="AQ775" i="35" s="1"/>
  <c r="AQ410" i="35" a="1"/>
  <c r="AQ410" i="35" s="1"/>
  <c r="AQ776" i="35" a="1"/>
  <c r="AQ776" i="35" s="1"/>
  <c r="AQ484" i="35" a="1"/>
  <c r="AQ484" i="35" s="1"/>
  <c r="AQ777" i="35" a="1"/>
  <c r="AQ777" i="35" s="1"/>
  <c r="AQ778" i="35" a="1"/>
  <c r="AQ778" i="35" s="1"/>
  <c r="AQ303" i="35" a="1"/>
  <c r="AQ303" i="35" s="1"/>
  <c r="AQ779" i="35" a="1"/>
  <c r="AQ779" i="35" s="1"/>
  <c r="AQ780" i="35" a="1"/>
  <c r="AQ780" i="35" s="1"/>
  <c r="AQ385" i="35" a="1"/>
  <c r="AQ385" i="35" s="1"/>
  <c r="AQ382" i="35" a="1"/>
  <c r="AQ382" i="35" s="1"/>
  <c r="AQ781" i="35" a="1"/>
  <c r="AQ781" i="35" s="1"/>
  <c r="AQ129" i="35" a="1"/>
  <c r="AQ129" i="35" s="1"/>
  <c r="AQ782" i="35" a="1"/>
  <c r="AQ782" i="35" s="1"/>
  <c r="AQ294" i="35" a="1"/>
  <c r="AQ294" i="35" s="1"/>
  <c r="AQ783" i="35" a="1"/>
  <c r="AQ783" i="35" s="1"/>
  <c r="AQ784" i="35" a="1"/>
  <c r="AQ784" i="35" s="1"/>
  <c r="AQ785" i="35" a="1"/>
  <c r="AQ785" i="35" s="1"/>
  <c r="AQ786" i="35" a="1"/>
  <c r="AQ786" i="35" s="1"/>
  <c r="AQ458" i="35" a="1"/>
  <c r="AQ458" i="35" s="1"/>
  <c r="AQ356" i="35" a="1"/>
  <c r="AQ356" i="35" s="1"/>
  <c r="AQ326" i="35" a="1"/>
  <c r="AQ326" i="35" s="1"/>
  <c r="AQ392" i="35" a="1"/>
  <c r="AQ392" i="35" s="1"/>
  <c r="AQ787" i="35" a="1"/>
  <c r="AQ787" i="35" s="1"/>
  <c r="AQ788" i="35" a="1"/>
  <c r="AQ788" i="35" s="1"/>
  <c r="AQ789" i="35" a="1"/>
  <c r="AQ789" i="35" s="1"/>
  <c r="AQ500" i="35" a="1"/>
  <c r="AQ500" i="35" s="1"/>
  <c r="AQ80" i="35" a="1"/>
  <c r="AQ80" i="35" s="1"/>
  <c r="AQ790" i="35" a="1"/>
  <c r="AQ790" i="35" s="1"/>
  <c r="AQ377" i="35" a="1"/>
  <c r="AQ377" i="35" s="1"/>
  <c r="AQ791" i="35" a="1"/>
  <c r="AQ791" i="35" s="1"/>
  <c r="AQ792" i="35" a="1"/>
  <c r="AQ792" i="35" s="1"/>
  <c r="AQ198" i="35" a="1"/>
  <c r="AQ198" i="35" s="1"/>
  <c r="AQ302" i="35" a="1"/>
  <c r="AQ302" i="35" s="1"/>
  <c r="AQ554" i="35" a="1"/>
  <c r="AQ554" i="35" s="1"/>
  <c r="AQ383" i="35" a="1"/>
  <c r="AQ383" i="35" s="1"/>
  <c r="AQ204" i="35" a="1"/>
  <c r="AQ204" i="35" s="1"/>
  <c r="AQ793" i="35" a="1"/>
  <c r="AQ793" i="35" s="1"/>
  <c r="AQ493" i="35" a="1"/>
  <c r="AQ493" i="35" s="1"/>
  <c r="AQ794" i="35" a="1"/>
  <c r="AQ794" i="35" s="1"/>
  <c r="AQ795" i="35" a="1"/>
  <c r="AQ795" i="35" s="1"/>
  <c r="AQ354" i="35" a="1"/>
  <c r="AQ354" i="35" s="1"/>
  <c r="AQ796" i="35" a="1"/>
  <c r="AQ796" i="35" s="1"/>
  <c r="AQ247" i="35" a="1"/>
  <c r="AQ247" i="35" s="1"/>
  <c r="AQ501" i="35" a="1"/>
  <c r="AQ501" i="35" s="1"/>
  <c r="AQ327" i="35" a="1"/>
  <c r="AQ327" i="35" s="1"/>
  <c r="AQ797" i="35" a="1"/>
  <c r="AQ797" i="35" s="1"/>
  <c r="AQ798" i="35" a="1"/>
  <c r="AQ798" i="35" s="1"/>
  <c r="AQ799" i="35" a="1"/>
  <c r="AQ799" i="35" s="1"/>
  <c r="AQ800" i="35" a="1"/>
  <c r="AQ800" i="35" s="1"/>
  <c r="AQ801" i="35" a="1"/>
  <c r="AQ801" i="35" s="1"/>
  <c r="AQ51" i="35" a="1"/>
  <c r="AQ51" i="35" s="1"/>
  <c r="AQ802" i="35" a="1"/>
  <c r="AQ802" i="35" s="1"/>
  <c r="AQ146" i="35" a="1"/>
  <c r="AQ146" i="35" s="1"/>
  <c r="AQ803" i="35" a="1"/>
  <c r="AQ803" i="35" s="1"/>
  <c r="AQ610" i="35" a="1"/>
  <c r="AQ610" i="35" s="1"/>
  <c r="AQ407" i="35" a="1"/>
  <c r="AQ407" i="35" s="1"/>
  <c r="AQ400" i="35" a="1"/>
  <c r="AQ400" i="35" s="1"/>
  <c r="AQ434" i="35" a="1"/>
  <c r="AQ434" i="35" s="1"/>
  <c r="AQ804" i="35" a="1"/>
  <c r="AQ804" i="35" s="1"/>
  <c r="AQ248" i="35" a="1"/>
  <c r="AQ248" i="35" s="1"/>
  <c r="AQ805" i="35" a="1"/>
  <c r="AQ805" i="35" s="1"/>
  <c r="AQ806" i="35" a="1"/>
  <c r="AQ806" i="35" s="1"/>
  <c r="AQ807" i="35" a="1"/>
  <c r="AQ807" i="35" s="1"/>
  <c r="AQ476" i="35" a="1"/>
  <c r="AQ476" i="35" s="1"/>
  <c r="AQ808" i="35" a="1"/>
  <c r="AQ808" i="35" s="1"/>
  <c r="AQ809" i="35" a="1"/>
  <c r="AQ809" i="35" s="1"/>
  <c r="AQ810" i="35" a="1"/>
  <c r="AQ810" i="35" s="1"/>
  <c r="AQ811" i="35" a="1"/>
  <c r="AQ811" i="35" s="1"/>
  <c r="AQ812" i="35" a="1"/>
  <c r="AQ812" i="35" s="1"/>
  <c r="AQ813" i="35" a="1"/>
  <c r="AQ813" i="35" s="1"/>
  <c r="AQ814" i="35" a="1"/>
  <c r="AQ814" i="35" s="1"/>
  <c r="AQ815" i="35" a="1"/>
  <c r="AQ815" i="35" s="1"/>
  <c r="AQ816" i="35" a="1"/>
  <c r="AQ816" i="35" s="1"/>
  <c r="AQ817" i="35" a="1"/>
  <c r="AQ817" i="35" s="1"/>
  <c r="AQ818" i="35" a="1"/>
  <c r="AQ818" i="35" s="1"/>
  <c r="AQ819" i="35" a="1"/>
  <c r="AQ819" i="35" s="1"/>
  <c r="AQ416" i="35" a="1"/>
  <c r="AQ416" i="35" s="1"/>
  <c r="AQ820" i="35" a="1"/>
  <c r="AQ820" i="35" s="1"/>
  <c r="AQ88" i="35" a="1"/>
  <c r="AQ88" i="35" s="1"/>
  <c r="AQ821" i="35" a="1"/>
  <c r="AQ821" i="35" s="1"/>
  <c r="AQ822" i="35" a="1"/>
  <c r="AQ822" i="35" s="1"/>
  <c r="AQ823" i="35" a="1"/>
  <c r="AQ823" i="35" s="1"/>
  <c r="AQ386" i="35" a="1"/>
  <c r="AQ386" i="35" s="1"/>
  <c r="AQ374" i="35" a="1"/>
  <c r="AQ374" i="35" s="1"/>
  <c r="AQ632" i="35" a="1"/>
  <c r="AQ632" i="35" s="1"/>
  <c r="AQ824" i="35" a="1"/>
  <c r="AQ824" i="35" s="1"/>
  <c r="AQ347" i="35" a="1"/>
  <c r="AQ347" i="35" s="1"/>
  <c r="AQ373" i="35" a="1"/>
  <c r="AQ373" i="35" s="1"/>
  <c r="AQ342" i="35" a="1"/>
  <c r="AQ342" i="35" s="1"/>
  <c r="AQ825" i="35" a="1"/>
  <c r="AQ825" i="35" s="1"/>
  <c r="AQ826" i="35" a="1"/>
  <c r="AQ826" i="35" s="1"/>
  <c r="AQ827" i="35" a="1"/>
  <c r="AQ827" i="35" s="1"/>
  <c r="AQ485" i="35" a="1"/>
  <c r="AQ485" i="35" s="1"/>
  <c r="AQ537" i="35" a="1"/>
  <c r="AQ537" i="35" s="1"/>
  <c r="AQ828" i="35" a="1"/>
  <c r="AQ828" i="35" s="1"/>
  <c r="AQ829" i="35" a="1"/>
  <c r="AQ829" i="35" s="1"/>
  <c r="AQ830" i="35" a="1"/>
  <c r="AQ830" i="35" s="1"/>
  <c r="AQ216" i="35" a="1"/>
  <c r="AQ216" i="35" s="1"/>
  <c r="AQ453" i="35" a="1"/>
  <c r="AQ453" i="35" s="1"/>
  <c r="AQ348" i="35" a="1"/>
  <c r="AQ348" i="35" s="1"/>
  <c r="AQ831" i="35" a="1"/>
  <c r="AQ831" i="35" s="1"/>
  <c r="AQ175" i="35" a="1"/>
  <c r="AQ175" i="35" s="1"/>
  <c r="AQ181" i="35" a="1"/>
  <c r="AQ181" i="35" s="1"/>
  <c r="AQ832" i="35" a="1"/>
  <c r="AQ832" i="35" s="1"/>
  <c r="AQ833" i="35" a="1"/>
  <c r="AQ833" i="35" s="1"/>
  <c r="AQ834" i="35" a="1"/>
  <c r="AQ834" i="35" s="1"/>
  <c r="AQ835" i="35" a="1"/>
  <c r="AQ835" i="35" s="1"/>
  <c r="AQ263" i="35" a="1"/>
  <c r="AQ263" i="35" s="1"/>
  <c r="AQ836" i="35" a="1"/>
  <c r="AQ836" i="35" s="1"/>
  <c r="AQ276" i="35" a="1"/>
  <c r="AQ276" i="35" s="1"/>
  <c r="AQ527" i="35" a="1"/>
  <c r="AQ527" i="35" s="1"/>
  <c r="AQ112" i="35" a="1"/>
  <c r="AQ112" i="35" s="1"/>
  <c r="AQ229" i="35" a="1"/>
  <c r="AQ229" i="35" s="1"/>
  <c r="AQ837" i="35" a="1"/>
  <c r="AQ837" i="35" s="1"/>
  <c r="AQ54" i="35" a="1"/>
  <c r="AQ54" i="35" s="1"/>
  <c r="AQ409" i="35" a="1"/>
  <c r="AQ409" i="35" s="1"/>
  <c r="AQ315" i="35" a="1"/>
  <c r="AQ315" i="35" s="1"/>
  <c r="AQ281" i="35" a="1"/>
  <c r="AQ281" i="35" s="1"/>
  <c r="AQ838" i="35" a="1"/>
  <c r="AQ838" i="35" s="1"/>
  <c r="AQ839" i="35" a="1"/>
  <c r="AQ839" i="35" s="1"/>
  <c r="AQ487" i="35" a="1"/>
  <c r="AQ487" i="35" s="1"/>
  <c r="AQ840" i="35" a="1"/>
  <c r="AQ840" i="35" s="1"/>
  <c r="AQ841" i="35" a="1"/>
  <c r="AQ841" i="35" s="1"/>
  <c r="AQ16" i="35" a="1"/>
  <c r="AQ16" i="35" s="1"/>
  <c r="AQ842" i="35" a="1"/>
  <c r="AQ842" i="35" s="1"/>
  <c r="AQ843" i="35" a="1"/>
  <c r="AQ843" i="35" s="1"/>
  <c r="AQ844" i="35" a="1"/>
  <c r="AQ844" i="35" s="1"/>
  <c r="AQ845" i="35" a="1"/>
  <c r="AQ845" i="35" s="1"/>
  <c r="AQ438" i="35" a="1"/>
  <c r="AQ438" i="35" s="1"/>
  <c r="AQ846" i="35" a="1"/>
  <c r="AQ846" i="35" s="1"/>
  <c r="AQ847" i="35" a="1"/>
  <c r="AQ847" i="35" s="1"/>
  <c r="AQ331" i="35" a="1"/>
  <c r="AQ331" i="35" s="1"/>
  <c r="AQ464" i="35" a="1"/>
  <c r="AQ464" i="35" s="1"/>
  <c r="AQ426" i="35" a="1"/>
  <c r="AQ426" i="35" s="1"/>
  <c r="AQ848" i="35" a="1"/>
  <c r="AQ848" i="35" s="1"/>
  <c r="AQ849" i="35" a="1"/>
  <c r="AQ849" i="35" s="1"/>
  <c r="AQ850" i="35" a="1"/>
  <c r="AQ850" i="35" s="1"/>
  <c r="AQ497" i="35" a="1"/>
  <c r="AQ497" i="35" s="1"/>
  <c r="AQ502" i="35" a="1"/>
  <c r="AQ502" i="35" s="1"/>
  <c r="AQ851" i="35" a="1"/>
  <c r="AQ851" i="35" s="1"/>
  <c r="AQ350" i="35" a="1"/>
  <c r="AQ350" i="35" s="1"/>
  <c r="AQ142" i="35" a="1"/>
  <c r="AQ142" i="35" s="1"/>
  <c r="AQ852" i="35" a="1"/>
  <c r="AQ852" i="35" s="1"/>
  <c r="AQ441" i="35" a="1"/>
  <c r="AQ441" i="35" s="1"/>
  <c r="AQ853" i="35" a="1"/>
  <c r="AQ853" i="35" s="1"/>
  <c r="AQ353" i="35" a="1"/>
  <c r="AQ353" i="35" s="1"/>
  <c r="AQ854" i="35" a="1"/>
  <c r="AQ854" i="35" s="1"/>
  <c r="AQ446" i="35" a="1"/>
  <c r="AQ446" i="35" s="1"/>
  <c r="AQ855" i="35" a="1"/>
  <c r="AQ855" i="35" s="1"/>
  <c r="AQ443" i="35" a="1"/>
  <c r="AQ443" i="35" s="1"/>
  <c r="AQ182" i="35" a="1"/>
  <c r="AQ182" i="35" s="1"/>
  <c r="AQ362" i="35" a="1"/>
  <c r="AQ362" i="35" s="1"/>
  <c r="AQ856" i="35" a="1"/>
  <c r="AQ856" i="35" s="1"/>
  <c r="AQ857" i="35" a="1"/>
  <c r="AQ857" i="35" s="1"/>
  <c r="AQ417" i="35" a="1"/>
  <c r="AQ417" i="35" s="1"/>
  <c r="AQ858" i="35" a="1"/>
  <c r="AQ858" i="35" s="1"/>
  <c r="AQ859" i="35" a="1"/>
  <c r="AQ859" i="35" s="1"/>
  <c r="AQ504" i="35" a="1"/>
  <c r="AQ504" i="35" s="1"/>
  <c r="AQ860" i="35" a="1"/>
  <c r="AQ860" i="35" s="1"/>
  <c r="AQ861" i="35" a="1"/>
  <c r="AQ861" i="35" s="1"/>
  <c r="AQ862" i="35" a="1"/>
  <c r="AQ862" i="35" s="1"/>
  <c r="AQ5" i="35" a="1"/>
  <c r="AQ5" i="35" s="1"/>
  <c r="AQ467" i="35" a="1"/>
  <c r="AQ467" i="35" s="1"/>
  <c r="AQ125" i="35" a="1"/>
  <c r="AQ125" i="35" s="1"/>
  <c r="AQ489" i="35" a="1"/>
  <c r="AQ489" i="35" s="1"/>
  <c r="AQ555" i="35" a="1"/>
  <c r="AQ555" i="35" s="1"/>
  <c r="AQ479" i="35" a="1"/>
  <c r="AQ479" i="35" s="1"/>
  <c r="AQ286" i="35" a="1"/>
  <c r="AQ286" i="35" s="1"/>
  <c r="AQ197" i="35" a="1"/>
  <c r="AQ197" i="35" s="1"/>
  <c r="AQ27" i="35" a="1"/>
  <c r="AQ27" i="35" s="1"/>
  <c r="AQ573" i="35" a="1"/>
  <c r="AQ573" i="35" s="1"/>
  <c r="AQ185" i="35" a="1"/>
  <c r="AQ185" i="35" s="1"/>
  <c r="AQ863" i="35" a="1"/>
  <c r="AQ863" i="35" s="1"/>
  <c r="AQ864" i="35" a="1"/>
  <c r="AQ864" i="35" s="1"/>
  <c r="AQ865" i="35" a="1"/>
  <c r="AQ865" i="35" s="1"/>
  <c r="AQ866" i="35" a="1"/>
  <c r="AQ866" i="35" s="1"/>
  <c r="AQ867" i="35" a="1"/>
  <c r="AQ867" i="35" s="1"/>
  <c r="AQ868" i="35" a="1"/>
  <c r="AQ868" i="35" s="1"/>
  <c r="AQ289" i="35" a="1"/>
  <c r="AQ289" i="35" s="1"/>
  <c r="AQ869" i="35" a="1"/>
  <c r="AQ869" i="35" s="1"/>
  <c r="AQ432" i="35" a="1"/>
  <c r="AQ432" i="35" s="1"/>
  <c r="AQ571" i="35" a="1"/>
  <c r="AQ571" i="35" s="1"/>
  <c r="AQ870" i="35" a="1"/>
  <c r="AQ870" i="35" s="1"/>
  <c r="AQ59" i="35" a="1"/>
  <c r="AQ59" i="35" s="1"/>
  <c r="AQ139" i="35" a="1"/>
  <c r="AQ139" i="35" s="1"/>
  <c r="AQ871" i="35" a="1"/>
  <c r="AQ871" i="35" s="1"/>
  <c r="AQ570" i="35" a="1"/>
  <c r="AQ570" i="35" s="1"/>
  <c r="AQ186" i="35" a="1"/>
  <c r="AQ186" i="35" s="1"/>
  <c r="AQ630" i="35" a="1"/>
  <c r="AQ630" i="35" s="1"/>
  <c r="AQ541" i="35" a="1"/>
  <c r="AQ541" i="35" s="1"/>
  <c r="AQ522" i="35" a="1"/>
  <c r="AQ522" i="35" s="1"/>
  <c r="AQ533" i="35" a="1"/>
  <c r="AQ533" i="35" s="1"/>
  <c r="AQ872" i="35" a="1"/>
  <c r="AQ872" i="35" s="1"/>
  <c r="AQ375" i="35" a="1"/>
  <c r="AQ375" i="35" s="1"/>
  <c r="AQ517" i="35" a="1"/>
  <c r="AQ517" i="35" s="1"/>
  <c r="AQ873" i="35" a="1"/>
  <c r="AQ873" i="35" s="1"/>
  <c r="AQ874" i="35" a="1"/>
  <c r="AQ874" i="35" s="1"/>
  <c r="AQ366" i="35" a="1"/>
  <c r="AQ366" i="35" s="1"/>
  <c r="AQ875" i="35" a="1"/>
  <c r="AQ875" i="35" s="1"/>
  <c r="AQ876" i="35" a="1"/>
  <c r="AQ876" i="35" s="1"/>
  <c r="AQ877" i="35" a="1"/>
  <c r="AQ877" i="35" s="1"/>
  <c r="AQ878" i="35" a="1"/>
  <c r="AQ878" i="35" s="1"/>
  <c r="AQ879" i="35" a="1"/>
  <c r="AQ879" i="35" s="1"/>
  <c r="AQ418" i="35" a="1"/>
  <c r="AQ418" i="35" s="1"/>
  <c r="AQ880" i="35" a="1"/>
  <c r="AQ880" i="35" s="1"/>
  <c r="AQ238" i="35" a="1"/>
  <c r="AQ238" i="35" s="1"/>
  <c r="AQ881" i="35" a="1"/>
  <c r="AQ881" i="35" s="1"/>
  <c r="AQ622" i="35" a="1"/>
  <c r="AQ622" i="35" s="1"/>
  <c r="AQ564" i="35" a="1"/>
  <c r="AQ564" i="35" s="1"/>
  <c r="AQ509" i="35" a="1"/>
  <c r="AQ509" i="35" s="1"/>
  <c r="AQ882" i="35" a="1"/>
  <c r="AQ882" i="35" s="1"/>
  <c r="AQ883" i="35" a="1"/>
  <c r="AQ883" i="35" s="1"/>
  <c r="AQ884" i="35" a="1"/>
  <c r="AQ884" i="35" s="1"/>
  <c r="AQ885" i="35" a="1"/>
  <c r="AQ885" i="35" s="1"/>
  <c r="AQ567" i="35" a="1"/>
  <c r="AQ567" i="35" s="1"/>
  <c r="AQ351" i="35" a="1"/>
  <c r="AQ351" i="35" s="1"/>
  <c r="AQ217" i="35" a="1"/>
  <c r="AQ217" i="35" s="1"/>
  <c r="AQ886" i="35" a="1"/>
  <c r="AQ886" i="35" s="1"/>
  <c r="AQ566" i="35" a="1"/>
  <c r="AQ566" i="35" s="1"/>
  <c r="AQ548" i="35" a="1"/>
  <c r="AQ548" i="35" s="1"/>
  <c r="AQ553" i="35" a="1"/>
  <c r="AQ553" i="35" s="1"/>
  <c r="AQ563" i="35" a="1"/>
  <c r="AQ563" i="35" s="1"/>
  <c r="AQ887" i="35" a="1"/>
  <c r="AQ887" i="35" s="1"/>
  <c r="AQ888" i="35" a="1"/>
  <c r="AQ888" i="35" s="1"/>
  <c r="AQ889" i="35" a="1"/>
  <c r="AQ889" i="35" s="1"/>
  <c r="AQ379" i="35" a="1"/>
  <c r="AQ379" i="35" s="1"/>
  <c r="AQ180" i="35" a="1"/>
  <c r="AQ180" i="35" s="1"/>
  <c r="AQ552" i="35" a="1"/>
  <c r="AQ552" i="35" s="1"/>
  <c r="AQ510" i="35" a="1"/>
  <c r="AQ510" i="35" s="1"/>
  <c r="AQ890" i="35" a="1"/>
  <c r="AQ890" i="35" s="1"/>
  <c r="AQ447" i="35" a="1"/>
  <c r="AQ447" i="35" s="1"/>
  <c r="AQ891" i="35" a="1"/>
  <c r="AQ891" i="35" s="1"/>
  <c r="AQ473" i="35" a="1"/>
  <c r="AQ473" i="35" s="1"/>
  <c r="AQ179" i="35" a="1"/>
  <c r="AQ179" i="35" s="1"/>
  <c r="AQ437" i="35" a="1"/>
  <c r="AQ437" i="35" s="1"/>
  <c r="AQ892" i="35" a="1"/>
  <c r="AQ892" i="35" s="1"/>
  <c r="AQ893" i="35" a="1"/>
  <c r="AQ893" i="35" s="1"/>
  <c r="AQ894" i="35" a="1"/>
  <c r="AQ894" i="35" s="1"/>
  <c r="AQ486" i="35" a="1"/>
  <c r="AQ486" i="35" s="1"/>
  <c r="AQ435" i="35" a="1"/>
  <c r="AQ435" i="35" s="1"/>
  <c r="AQ451" i="35" a="1"/>
  <c r="AQ451" i="35" s="1"/>
  <c r="AQ452" i="35" a="1"/>
  <c r="AQ452" i="35" s="1"/>
  <c r="AQ895" i="35" a="1"/>
  <c r="AQ895" i="35" s="1"/>
  <c r="AQ529" i="35" a="1"/>
  <c r="AQ529" i="35" s="1"/>
  <c r="AQ430" i="35" a="1"/>
  <c r="AQ430" i="35" s="1"/>
  <c r="AQ631" i="35" a="1"/>
  <c r="AQ631" i="35" s="1"/>
  <c r="AQ526" i="35" a="1"/>
  <c r="AQ526" i="35" s="1"/>
  <c r="AQ422" i="35" a="1"/>
  <c r="AQ422" i="35" s="1"/>
  <c r="AQ399" i="35" a="1"/>
  <c r="AQ399" i="35" s="1"/>
  <c r="AQ896" i="35" a="1"/>
  <c r="AQ896" i="35" s="1"/>
  <c r="AQ420" i="35" a="1"/>
  <c r="AQ420" i="35" s="1"/>
  <c r="AQ431" i="35" a="1"/>
  <c r="AQ431" i="35" s="1"/>
  <c r="AQ598" i="35" a="1"/>
  <c r="AQ598" i="35" s="1"/>
  <c r="AQ433" i="35" a="1"/>
  <c r="AQ433" i="35" s="1"/>
  <c r="AQ461" i="35" a="1"/>
  <c r="AQ461" i="35" s="1"/>
  <c r="AQ495" i="35" a="1"/>
  <c r="AQ495" i="35" s="1"/>
  <c r="AQ460" i="35" a="1"/>
  <c r="AQ460" i="35" s="1"/>
  <c r="AQ481" i="35" a="1"/>
  <c r="AQ481" i="35" s="1"/>
  <c r="AQ483" i="35" a="1"/>
  <c r="AQ483" i="35" s="1"/>
  <c r="AQ897" i="35" a="1"/>
  <c r="AQ897" i="35" s="1"/>
  <c r="AQ490" i="35" a="1"/>
  <c r="AQ490" i="35" s="1"/>
  <c r="AQ642" i="35" a="1"/>
  <c r="AQ642" i="35" s="1"/>
  <c r="AQ898" i="35" a="1"/>
  <c r="AQ898" i="35" s="1"/>
  <c r="AQ154" i="35" a="1"/>
  <c r="AQ154" i="35" s="1"/>
  <c r="AQ153" i="35" a="1"/>
  <c r="AQ153" i="35" s="1"/>
  <c r="AQ470" i="35" a="1"/>
  <c r="AQ470" i="35" s="1"/>
  <c r="AQ428" i="35" a="1"/>
  <c r="AQ428" i="35" s="1"/>
  <c r="AQ425" i="35" a="1"/>
  <c r="AQ425" i="35" s="1"/>
  <c r="AQ899" i="35" a="1"/>
  <c r="AQ899" i="35" s="1"/>
  <c r="AQ272" i="35" a="1"/>
  <c r="AQ272" i="35" s="1"/>
  <c r="AQ900" i="35" a="1"/>
  <c r="AQ900" i="35" s="1"/>
  <c r="AQ901" i="35" a="1"/>
  <c r="AQ901" i="35" s="1"/>
  <c r="AQ328" i="35" a="1"/>
  <c r="AQ328" i="35" s="1"/>
  <c r="AQ625" i="35" a="1"/>
  <c r="AQ625" i="35" s="1"/>
  <c r="AQ624" i="35" a="1"/>
  <c r="AQ624" i="35" s="1"/>
  <c r="AQ593" i="35" a="1"/>
  <c r="AQ593" i="35" s="1"/>
  <c r="AQ902" i="35" a="1"/>
  <c r="AQ902" i="35" s="1"/>
  <c r="AQ903" i="35" a="1"/>
  <c r="AQ903" i="35" s="1"/>
  <c r="AQ904" i="35" a="1"/>
  <c r="AQ904" i="35" s="1"/>
  <c r="AQ629" i="35" a="1"/>
  <c r="AQ629" i="35" s="1"/>
  <c r="AQ628" i="35" a="1"/>
  <c r="AQ628" i="35" s="1"/>
  <c r="AQ427" i="35" a="1"/>
  <c r="AQ427" i="35" s="1"/>
  <c r="AQ626" i="35" a="1"/>
  <c r="AQ626" i="35" s="1"/>
  <c r="AQ499" i="35" a="1"/>
  <c r="AQ499" i="35" s="1"/>
  <c r="AQ406" i="35" a="1"/>
  <c r="AQ406" i="35" s="1"/>
  <c r="AQ580" i="35" a="1"/>
  <c r="AQ580" i="35" s="1"/>
  <c r="AQ633" i="35" a="1"/>
  <c r="AQ633" i="35" s="1"/>
  <c r="AQ634" i="35" a="1"/>
  <c r="AQ634" i="35" s="1"/>
  <c r="AQ635" i="35" a="1"/>
  <c r="AQ635" i="35" s="1"/>
  <c r="AQ78" i="35" a="1"/>
  <c r="AQ78" i="35" s="1"/>
  <c r="AQ905" i="35" a="1"/>
  <c r="AQ905" i="35" s="1"/>
  <c r="AQ906" i="35" a="1"/>
  <c r="AQ906" i="35" s="1"/>
  <c r="AQ640" i="35" a="1"/>
  <c r="AQ640" i="35" s="1"/>
  <c r="AQ280" i="35" a="1"/>
  <c r="AQ280" i="35" s="1"/>
  <c r="AQ643" i="35" a="1"/>
  <c r="AQ643" i="35" s="1"/>
  <c r="AQ468" i="35" a="1"/>
  <c r="AQ468" i="35" s="1"/>
  <c r="AQ641" i="35" a="1"/>
  <c r="AQ641" i="35" s="1"/>
  <c r="AQ639" i="35" a="1"/>
  <c r="AQ639" i="35" s="1"/>
  <c r="AQ907" i="35" a="1"/>
  <c r="AQ907" i="35" s="1"/>
  <c r="AQ70" i="35" a="1"/>
  <c r="AQ70" i="35" s="1"/>
  <c r="AQ230" i="35" a="1"/>
  <c r="AQ230" i="35" s="1"/>
  <c r="AQ228" i="35" a="1"/>
  <c r="AQ228" i="35" s="1"/>
  <c r="AQ579" i="35" a="1"/>
  <c r="AQ579" i="35" s="1"/>
  <c r="AQ170" i="35" a="1"/>
  <c r="AQ170" i="35" s="1"/>
  <c r="AQ584" i="35" a="1"/>
  <c r="AQ584" i="35" s="1"/>
  <c r="AQ908" i="35" a="1"/>
  <c r="AQ908" i="35" s="1"/>
  <c r="AQ266" i="35" a="1"/>
  <c r="AQ266" i="35" s="1"/>
  <c r="AQ73" i="35" a="1"/>
  <c r="AQ73" i="35" s="1"/>
  <c r="AQ909" i="35" a="1"/>
  <c r="AQ909" i="35" s="1"/>
  <c r="AQ82" i="35" a="1"/>
  <c r="AQ82" i="35" s="1"/>
  <c r="AQ81" i="35" a="1"/>
  <c r="AQ81" i="35" s="1"/>
  <c r="AQ910" i="35" a="1"/>
  <c r="AQ910" i="35" s="1"/>
  <c r="AQ160" i="35" a="1"/>
  <c r="AQ160" i="35" s="1"/>
  <c r="AQ911" i="35" a="1"/>
  <c r="AQ911" i="35" s="1"/>
  <c r="AQ912" i="35" a="1"/>
  <c r="AQ912" i="35" s="1"/>
  <c r="AQ913" i="35" a="1"/>
  <c r="AQ913" i="35" s="1"/>
  <c r="AQ69" i="35" a="1"/>
  <c r="AQ69" i="35" s="1"/>
  <c r="AQ194" i="35" a="1"/>
  <c r="AQ194" i="35" s="1"/>
  <c r="AQ40" i="35" a="1"/>
  <c r="AQ40" i="35" s="1"/>
  <c r="AQ914" i="35" a="1"/>
  <c r="AQ914" i="35" s="1"/>
  <c r="AQ915" i="35" a="1"/>
  <c r="AQ915" i="35" s="1"/>
  <c r="AQ916" i="35" a="1"/>
  <c r="AQ916" i="35" s="1"/>
  <c r="AQ601" i="35" a="1"/>
  <c r="AQ601" i="35" s="1"/>
  <c r="AQ616" i="35" a="1"/>
  <c r="AQ616" i="35" s="1"/>
  <c r="AQ187" i="35" a="1"/>
  <c r="AQ187" i="35" s="1"/>
  <c r="AQ917" i="35" a="1"/>
  <c r="AQ917" i="35" s="1"/>
  <c r="AQ600" i="35" a="1"/>
  <c r="AQ600" i="35" s="1"/>
  <c r="AQ3" i="35" a="1"/>
  <c r="AQ3" i="35" s="1"/>
  <c r="AQ178" i="35" a="1"/>
  <c r="AQ178" i="35" s="1"/>
  <c r="AQ177" i="35" a="1"/>
  <c r="AQ177" i="35" s="1"/>
  <c r="AQ918" i="35" a="1"/>
  <c r="AQ918" i="35" s="1"/>
  <c r="AQ919" i="35" a="1"/>
  <c r="AQ919" i="35" s="1"/>
  <c r="AQ920" i="35" a="1"/>
  <c r="AQ920" i="35" s="1"/>
  <c r="AQ921" i="35" a="1"/>
  <c r="AQ921" i="35" s="1"/>
  <c r="AQ258" i="35" a="1"/>
  <c r="AQ258" i="35" s="1"/>
  <c r="AQ254" i="35" a="1"/>
  <c r="AQ254" i="35" s="1"/>
  <c r="AQ34" i="35" a="1"/>
  <c r="AQ34" i="35" s="1"/>
  <c r="AQ922" i="35" a="1"/>
  <c r="AQ922" i="35" s="1"/>
  <c r="AQ923" i="35" a="1"/>
  <c r="AQ923" i="35" s="1"/>
  <c r="AQ122" i="35" a="1"/>
  <c r="AQ122" i="35" s="1"/>
  <c r="AQ585" i="35" a="1"/>
  <c r="AQ585" i="35" s="1"/>
  <c r="AQ924" i="35" a="1"/>
  <c r="AQ924" i="35" s="1"/>
  <c r="AQ925" i="35" a="1"/>
  <c r="AQ925" i="35" s="1"/>
  <c r="AQ396" i="35" a="1"/>
  <c r="AQ396" i="35" s="1"/>
  <c r="AQ926" i="35" a="1"/>
  <c r="AQ926" i="35" s="1"/>
  <c r="AQ927" i="35" a="1"/>
  <c r="AQ927" i="35" s="1"/>
  <c r="AQ928" i="35" a="1"/>
  <c r="AQ928" i="35" s="1"/>
  <c r="AQ929" i="35" a="1"/>
  <c r="AQ929" i="35" s="1"/>
  <c r="AQ930" i="35" a="1"/>
  <c r="AQ930" i="35" s="1"/>
  <c r="AQ931" i="35" a="1"/>
  <c r="AQ931" i="35" s="1"/>
  <c r="AQ932" i="35" a="1"/>
  <c r="AQ932" i="35" s="1"/>
  <c r="AQ193" i="35" a="1"/>
  <c r="AQ193" i="35" s="1"/>
  <c r="AQ933" i="35" a="1"/>
  <c r="AQ933" i="35" s="1"/>
  <c r="AQ233" i="35" a="1"/>
  <c r="AQ233" i="35" s="1"/>
  <c r="AQ934" i="35" a="1"/>
  <c r="AQ934" i="35" s="1"/>
  <c r="AQ935" i="35" a="1"/>
  <c r="AQ935" i="35" s="1"/>
  <c r="AQ301" i="35" a="1"/>
  <c r="AQ301" i="35" s="1"/>
  <c r="AQ936" i="35" a="1"/>
  <c r="AQ936" i="35" s="1"/>
  <c r="AQ538" i="35" a="1"/>
  <c r="AQ538" i="35" s="1"/>
  <c r="AQ937" i="35" a="1"/>
  <c r="AQ937" i="35" s="1"/>
  <c r="AQ205" i="35" a="1"/>
  <c r="AQ205" i="35" s="1"/>
  <c r="AQ576" i="35" a="1"/>
  <c r="AQ576" i="35" s="1"/>
  <c r="AQ137" i="35" a="1"/>
  <c r="AQ137" i="35" s="1"/>
  <c r="AQ157" i="35" a="1"/>
  <c r="AQ157" i="35" s="1"/>
  <c r="AQ938" i="35" a="1"/>
  <c r="AQ938" i="35" s="1"/>
  <c r="AQ939" i="35" a="1"/>
  <c r="AQ939" i="35" s="1"/>
  <c r="AQ940" i="35" a="1"/>
  <c r="AQ940" i="35" s="1"/>
  <c r="AQ941" i="35" a="1"/>
  <c r="AQ941" i="35" s="1"/>
  <c r="AQ256" i="35" a="1"/>
  <c r="AQ256" i="35" s="1"/>
  <c r="AQ942" i="35" a="1"/>
  <c r="AQ942" i="35" s="1"/>
  <c r="AQ429" i="35" a="1"/>
  <c r="AQ429" i="35" s="1"/>
  <c r="AQ265" i="35" a="1"/>
  <c r="AQ265" i="35" s="1"/>
  <c r="AQ943" i="35" a="1"/>
  <c r="AQ943" i="35" s="1"/>
  <c r="AQ944" i="35" a="1"/>
  <c r="AQ944" i="35" s="1"/>
  <c r="AQ32" i="35" a="1"/>
  <c r="AQ32" i="35" s="1"/>
  <c r="AQ945" i="35" a="1"/>
  <c r="AQ945" i="35" s="1"/>
  <c r="AQ946" i="35" a="1"/>
  <c r="AQ946" i="35" s="1"/>
  <c r="AQ947" i="35" a="1"/>
  <c r="AQ947" i="35" s="1"/>
  <c r="AQ948" i="35" a="1"/>
  <c r="AQ948" i="35" s="1"/>
  <c r="AQ949" i="35" a="1"/>
  <c r="AQ949" i="35" s="1"/>
  <c r="AQ950" i="35" a="1"/>
  <c r="AQ950" i="35" s="1"/>
  <c r="AQ951" i="35" a="1"/>
  <c r="AQ951" i="35" s="1"/>
  <c r="AQ444" i="35" a="1"/>
  <c r="AQ444" i="35" s="1"/>
  <c r="AQ309" i="35" a="1"/>
  <c r="AQ309" i="35" s="1"/>
  <c r="AQ952" i="35" a="1"/>
  <c r="AQ952" i="35" s="1"/>
  <c r="AQ455" i="35" a="1"/>
  <c r="AQ455" i="35" s="1"/>
  <c r="AQ525" i="35" a="1"/>
  <c r="AQ525" i="35" s="1"/>
  <c r="AQ423" i="35" a="1"/>
  <c r="AQ423" i="35" s="1"/>
  <c r="AQ535" i="35" a="1"/>
  <c r="AQ535" i="35" s="1"/>
  <c r="AQ953" i="35" a="1"/>
  <c r="AQ953" i="35" s="1"/>
  <c r="AQ954" i="35" a="1"/>
  <c r="AQ954" i="35" s="1"/>
  <c r="AQ257" i="35" a="1"/>
  <c r="AQ257" i="35" s="1"/>
  <c r="AQ955" i="35" a="1"/>
  <c r="AQ955" i="35" s="1"/>
  <c r="AQ956" i="35" a="1"/>
  <c r="AQ956" i="35" s="1"/>
  <c r="AQ957" i="35" a="1"/>
  <c r="AQ957" i="35" s="1"/>
  <c r="AQ958" i="35" a="1"/>
  <c r="AQ958" i="35" s="1"/>
  <c r="AQ959" i="35" a="1"/>
  <c r="AQ959" i="35" s="1"/>
  <c r="AQ184" i="35" a="1"/>
  <c r="AQ184" i="35" s="1"/>
  <c r="AQ190" i="35" a="1"/>
  <c r="AQ190" i="35" s="1"/>
  <c r="AQ285" i="35" a="1"/>
  <c r="AQ285" i="35" s="1"/>
  <c r="AQ960" i="35" a="1"/>
  <c r="AQ960" i="35" s="1"/>
  <c r="AQ961" i="35" a="1"/>
  <c r="AQ961" i="35" s="1"/>
  <c r="AQ337" i="35" a="1"/>
  <c r="AQ337" i="35" s="1"/>
  <c r="AQ962" i="35" a="1"/>
  <c r="AQ962" i="35" s="1"/>
  <c r="AQ313" i="35" a="1"/>
  <c r="AQ313" i="35" s="1"/>
  <c r="AQ307" i="35" a="1"/>
  <c r="AQ307" i="35" s="1"/>
  <c r="AQ963" i="35" a="1"/>
  <c r="AQ963" i="35" s="1"/>
  <c r="AQ964" i="35" a="1"/>
  <c r="AQ964" i="35" s="1"/>
  <c r="AQ534" i="35" a="1"/>
  <c r="AQ534" i="35" s="1"/>
  <c r="AQ965" i="35" a="1"/>
  <c r="AQ965" i="35" s="1"/>
  <c r="AQ239" i="35" a="1"/>
  <c r="AQ239" i="35" s="1"/>
  <c r="AQ966" i="35" a="1"/>
  <c r="AQ966" i="35" s="1"/>
  <c r="AQ310" i="35" a="1"/>
  <c r="AQ310" i="35" s="1"/>
  <c r="AQ355" i="35" a="1"/>
  <c r="AQ355" i="35" s="1"/>
  <c r="AQ967" i="35" a="1"/>
  <c r="AQ967" i="35" s="1"/>
  <c r="AQ968" i="35" a="1"/>
  <c r="AQ968" i="35" s="1"/>
  <c r="AQ969" i="35" a="1"/>
  <c r="AQ969" i="35" s="1"/>
  <c r="AQ970" i="35" a="1"/>
  <c r="AQ970" i="35" s="1"/>
  <c r="AQ971" i="35" a="1"/>
  <c r="AQ971" i="35" s="1"/>
  <c r="AQ308" i="35" a="1"/>
  <c r="AQ308" i="35" s="1"/>
  <c r="AQ972" i="35" a="1"/>
  <c r="AQ972" i="35" s="1"/>
  <c r="AQ462" i="35" a="1"/>
  <c r="AQ462" i="35" s="1"/>
  <c r="AQ973" i="35" a="1"/>
  <c r="AQ973" i="35" s="1"/>
  <c r="AQ974" i="35" a="1"/>
  <c r="AQ974" i="35" s="1"/>
  <c r="AQ975" i="35" a="1"/>
  <c r="AQ975" i="35" s="1"/>
  <c r="AQ133" i="35" a="1"/>
  <c r="AQ133" i="35" s="1"/>
  <c r="AQ976" i="35" a="1"/>
  <c r="AQ976" i="35" s="1"/>
  <c r="AQ306" i="35" a="1"/>
  <c r="AQ306" i="35" s="1"/>
  <c r="AQ977" i="35" a="1"/>
  <c r="AQ977" i="35" s="1"/>
  <c r="AQ978" i="35" a="1"/>
  <c r="AQ978" i="35" s="1"/>
  <c r="AQ979" i="35" a="1"/>
  <c r="AQ979" i="35" s="1"/>
  <c r="AQ980" i="35" a="1"/>
  <c r="AQ980" i="35" s="1"/>
  <c r="AQ232" i="35" a="1"/>
  <c r="AQ232" i="35" s="1"/>
  <c r="AQ981" i="35" a="1"/>
  <c r="AQ981" i="35" s="1"/>
  <c r="AQ498" i="35" a="1"/>
  <c r="AQ498" i="35" s="1"/>
  <c r="AQ982" i="35" a="1"/>
  <c r="AQ982" i="35" s="1"/>
  <c r="AQ391" i="35" a="1"/>
  <c r="AQ391" i="35" s="1"/>
  <c r="AQ983" i="35" a="1"/>
  <c r="AQ983" i="35" s="1"/>
  <c r="AQ984" i="35" a="1"/>
  <c r="AQ984" i="35" s="1"/>
  <c r="AQ985" i="35" a="1"/>
  <c r="AQ985" i="35" s="1"/>
  <c r="AQ986" i="35" a="1"/>
  <c r="AQ986" i="35" s="1"/>
  <c r="AQ987" i="35" a="1"/>
  <c r="AQ987" i="35" s="1"/>
  <c r="AQ988" i="35" a="1"/>
  <c r="AQ988" i="35" s="1"/>
  <c r="AQ989" i="35" a="1"/>
  <c r="AQ989" i="35" s="1"/>
  <c r="AQ370" i="35" a="1"/>
  <c r="AQ370" i="35" s="1"/>
  <c r="AQ990" i="35" a="1"/>
  <c r="AQ990" i="35" s="1"/>
  <c r="AQ419" i="35" a="1"/>
  <c r="AQ419" i="35" s="1"/>
  <c r="AQ991" i="35" a="1"/>
  <c r="AQ991" i="35" s="1"/>
  <c r="AQ287" i="35" a="1"/>
  <c r="AQ287" i="35" s="1"/>
  <c r="AQ992" i="35" a="1"/>
  <c r="AQ992" i="35" s="1"/>
  <c r="AQ993" i="35" a="1"/>
  <c r="AQ993" i="35" s="1"/>
  <c r="AQ994" i="35" a="1"/>
  <c r="AQ994" i="35" s="1"/>
  <c r="AQ298" i="35" a="1"/>
  <c r="AQ298" i="35" s="1"/>
  <c r="AQ995" i="35" a="1"/>
  <c r="AQ995" i="35" s="1"/>
  <c r="AQ556" i="35" a="1"/>
  <c r="AQ556" i="35" s="1"/>
  <c r="AQ363" i="35" a="1"/>
  <c r="AQ363" i="35" s="1"/>
  <c r="AQ996" i="35" a="1"/>
  <c r="AQ996" i="35" s="1"/>
  <c r="AQ997" i="35" a="1"/>
  <c r="AQ997" i="35" s="1"/>
  <c r="AQ439" i="35" a="1"/>
  <c r="AQ439" i="35" s="1"/>
  <c r="AQ387" i="35" a="1"/>
  <c r="AQ387" i="35" s="1"/>
  <c r="AQ998" i="35" a="1"/>
  <c r="AQ998" i="35" s="1"/>
  <c r="AQ999" i="35" a="1"/>
  <c r="AQ999" i="35" s="1"/>
  <c r="AQ357" i="35" a="1"/>
  <c r="AQ357" i="35" s="1"/>
  <c r="AQ1000" i="35" a="1"/>
  <c r="AQ1000" i="35" s="1"/>
  <c r="AQ1001" i="35" a="1"/>
  <c r="AQ1001" i="35" s="1"/>
  <c r="AQ1002" i="35" a="1"/>
  <c r="AQ1002" i="35" s="1"/>
  <c r="AQ1003" i="35" a="1"/>
  <c r="AQ1003" i="35" s="1"/>
  <c r="AQ1004" i="35" a="1"/>
  <c r="AQ1004" i="35" s="1"/>
  <c r="AQ334" i="35" a="1"/>
  <c r="AQ334" i="35" s="1"/>
  <c r="AQ333" i="35" a="1"/>
  <c r="AQ333" i="35" s="1"/>
  <c r="AQ449" i="35" a="1"/>
  <c r="AQ449" i="35" s="1"/>
  <c r="AQ17" i="35" a="1"/>
  <c r="AQ17" i="35" s="1"/>
  <c r="AQ1005" i="35" a="1"/>
  <c r="AQ1005" i="35" s="1"/>
  <c r="AQ403" i="35" a="1"/>
  <c r="AQ403" i="35" s="1"/>
  <c r="AQ1006" i="35" a="1"/>
  <c r="AQ1006" i="35" s="1"/>
  <c r="AQ496" i="35" a="1"/>
  <c r="AQ496" i="35" s="1"/>
  <c r="AQ1007" i="35" a="1"/>
  <c r="AQ1007" i="35" s="1"/>
  <c r="AQ1008" i="35" a="1"/>
  <c r="AQ1008" i="35" s="1"/>
  <c r="AQ1009" i="35" a="1"/>
  <c r="AQ1009" i="35" s="1"/>
  <c r="AQ1010" i="35" a="1"/>
  <c r="AQ1010" i="35" s="1"/>
  <c r="AQ1011" i="35" a="1"/>
  <c r="AQ1011" i="35" s="1"/>
  <c r="AQ369" i="35" a="1"/>
  <c r="AQ369" i="35" s="1"/>
  <c r="AQ1012" i="35" a="1"/>
  <c r="AQ1012" i="35" s="1"/>
  <c r="AQ1013" i="35" a="1"/>
  <c r="AQ1013" i="35" s="1"/>
  <c r="AQ1014" i="35" a="1"/>
  <c r="AQ1014" i="35" s="1"/>
  <c r="AQ1015" i="35" a="1"/>
  <c r="AQ1015" i="35" s="1"/>
  <c r="AQ445" i="35" a="1"/>
  <c r="AQ445" i="35" s="1"/>
  <c r="AQ1016" i="35" a="1"/>
  <c r="AQ1016" i="35" s="1"/>
  <c r="AQ1017" i="35" a="1"/>
  <c r="AQ1017" i="35" s="1"/>
  <c r="AQ1018" i="35" a="1"/>
  <c r="AQ1018" i="35" s="1"/>
  <c r="AQ1019" i="35" a="1"/>
  <c r="AQ1019" i="35" s="1"/>
  <c r="AQ442" i="35" a="1"/>
  <c r="AQ442" i="35" s="1"/>
  <c r="AQ1020" i="35" a="1"/>
  <c r="AQ1020" i="35" s="1"/>
  <c r="AQ1021" i="35" a="1"/>
  <c r="AQ1021" i="35" s="1"/>
  <c r="AQ1022" i="35" a="1"/>
  <c r="AQ1022" i="35" s="1"/>
  <c r="AQ545" i="35" a="1"/>
  <c r="AQ545" i="35" s="1"/>
  <c r="AQ1023" i="35" a="1"/>
  <c r="AQ1023" i="35" s="1"/>
  <c r="AQ401" i="35" a="1"/>
  <c r="AQ401" i="35" s="1"/>
  <c r="AQ1024" i="35" a="1"/>
  <c r="AQ1024" i="35" s="1"/>
  <c r="AQ1025" i="35" a="1"/>
  <c r="AQ1025" i="35" s="1"/>
  <c r="AQ1026" i="35" a="1"/>
  <c r="AQ1026" i="35" s="1"/>
  <c r="AQ1027" i="35" a="1"/>
  <c r="AQ1027" i="35" s="1"/>
  <c r="AQ1028" i="35" a="1"/>
  <c r="AQ1028" i="35" s="1"/>
  <c r="AQ1029" i="35" a="1"/>
  <c r="AQ1029" i="35" s="1"/>
  <c r="AQ384" i="35" a="1"/>
  <c r="AQ384" i="35" s="1"/>
  <c r="AQ1030" i="35" a="1"/>
  <c r="AQ1030" i="35" s="1"/>
  <c r="AQ531" i="35" a="1"/>
  <c r="AQ531" i="35" s="1"/>
  <c r="AQ1031" i="35" a="1"/>
  <c r="AQ1031" i="35" s="1"/>
  <c r="AQ1032" i="35" a="1"/>
  <c r="AQ1032" i="35" s="1"/>
  <c r="AQ1033" i="35" a="1"/>
  <c r="AQ1033" i="35" s="1"/>
  <c r="AQ1034" i="35" a="1"/>
  <c r="AQ1034" i="35" s="1"/>
  <c r="AQ1035" i="35" a="1"/>
  <c r="AQ1035" i="35" s="1"/>
  <c r="AQ1036" i="35" a="1"/>
  <c r="AQ1036" i="35" s="1"/>
  <c r="AQ1037" i="35" a="1"/>
  <c r="AQ1037" i="35" s="1"/>
  <c r="AQ1038" i="35" a="1"/>
  <c r="AQ1038" i="35" s="1"/>
  <c r="AQ1039" i="35" a="1"/>
  <c r="AQ1039" i="35" s="1"/>
  <c r="AQ1040" i="35" a="1"/>
  <c r="AQ1040" i="35" s="1"/>
  <c r="AQ1041" i="35" a="1"/>
  <c r="AQ1041" i="35" s="1"/>
  <c r="AQ1042" i="35" a="1"/>
  <c r="AQ1042" i="35" s="1"/>
  <c r="AQ1043" i="35" a="1"/>
  <c r="AQ1043" i="35" s="1"/>
  <c r="AQ1044" i="35" a="1"/>
  <c r="AQ1044" i="35" s="1"/>
  <c r="AQ1045" i="35" a="1"/>
  <c r="AQ1045" i="35" s="1"/>
  <c r="AQ1046" i="35" a="1"/>
  <c r="AQ1046" i="35" s="1"/>
  <c r="AQ1047" i="35" a="1"/>
  <c r="AQ1047" i="35" s="1"/>
  <c r="AQ1048" i="35" a="1"/>
  <c r="AQ1048" i="35" s="1"/>
  <c r="AQ1049" i="35" a="1"/>
  <c r="AQ1049" i="35" s="1"/>
  <c r="AQ1050" i="35" a="1"/>
  <c r="AQ1050" i="35" s="1"/>
  <c r="AQ1051" i="35" a="1"/>
  <c r="AQ1051" i="35" s="1"/>
  <c r="AQ1052" i="35" a="1"/>
  <c r="AQ1052" i="35" s="1"/>
  <c r="AQ1053" i="35" a="1"/>
  <c r="AQ1053" i="35" s="1"/>
  <c r="AQ503" i="35" a="1"/>
  <c r="AQ503" i="35" s="1"/>
  <c r="AQ506" i="35" a="1"/>
  <c r="AQ506" i="35" s="1"/>
  <c r="AQ1054" i="35" a="1"/>
  <c r="AQ1054" i="35" s="1"/>
  <c r="AQ1055" i="35" a="1"/>
  <c r="AQ1055" i="35" s="1"/>
  <c r="AQ412" i="35" a="1"/>
  <c r="AQ412" i="35" s="1"/>
  <c r="AQ1056" i="35" a="1"/>
  <c r="AQ1056" i="35" s="1"/>
  <c r="AQ320" i="35" a="1"/>
  <c r="AQ320" i="35" s="1"/>
  <c r="AQ367" i="35" a="1"/>
  <c r="AQ367" i="35" s="1"/>
  <c r="AQ1057" i="35" a="1"/>
  <c r="AQ1057" i="35" s="1"/>
  <c r="AQ520" i="35" a="1"/>
  <c r="AQ520" i="35" s="1"/>
  <c r="AQ1058" i="35" a="1"/>
  <c r="AQ1058" i="35" s="1"/>
  <c r="AQ575" i="35" a="1"/>
  <c r="AQ575" i="35" s="1"/>
  <c r="AQ1059" i="35" a="1"/>
  <c r="AQ1059" i="35" s="1"/>
  <c r="AQ521" i="35" a="1"/>
  <c r="AQ521" i="35" s="1"/>
  <c r="AQ1060" i="35" a="1"/>
  <c r="AQ1060" i="35" s="1"/>
  <c r="AQ1061" i="35" a="1"/>
  <c r="AQ1061" i="35" s="1"/>
  <c r="AQ596" i="35" a="1"/>
  <c r="AQ596" i="35" s="1"/>
  <c r="AQ544" i="35" a="1"/>
  <c r="AQ544" i="35" s="1"/>
  <c r="AQ1062" i="35" a="1"/>
  <c r="AQ1062" i="35" s="1"/>
  <c r="AQ314" i="35" a="1"/>
  <c r="AQ314" i="35" s="1"/>
  <c r="AQ577" i="35" a="1"/>
  <c r="AQ577" i="35" s="1"/>
  <c r="AQ330" i="35" a="1"/>
  <c r="AQ330" i="35" s="1"/>
  <c r="AQ323" i="35" a="1"/>
  <c r="AQ323" i="35" s="1"/>
  <c r="AQ329" i="35" a="1"/>
  <c r="AQ329" i="35" s="1"/>
  <c r="AQ316" i="35" a="1"/>
  <c r="AQ316" i="35" s="1"/>
  <c r="AQ465" i="35" a="1"/>
  <c r="AQ465" i="35" s="1"/>
  <c r="AQ1063" i="35" a="1"/>
  <c r="AQ1063" i="35" s="1"/>
  <c r="AQ1064" i="35" a="1"/>
  <c r="AQ1064" i="35" s="1"/>
  <c r="AQ1065" i="35" a="1"/>
  <c r="AQ1065" i="35" s="1"/>
  <c r="AQ646" i="35" a="1"/>
  <c r="AQ646" i="35" s="1"/>
  <c r="AQ1066" i="35" a="1"/>
  <c r="AQ1066" i="35" s="1"/>
  <c r="AQ1067" i="35" a="1"/>
  <c r="AQ1067" i="35" s="1"/>
  <c r="AQ1068" i="35" a="1"/>
  <c r="AQ1068" i="35" s="1"/>
  <c r="AQ1069" i="35" a="1"/>
  <c r="AQ1069" i="35" s="1"/>
  <c r="AQ482" i="35" a="1"/>
  <c r="AQ482" i="35" s="1"/>
  <c r="AQ414" i="35" a="1"/>
  <c r="AQ414" i="35" s="1"/>
  <c r="AQ591" i="35" a="1"/>
  <c r="AQ591" i="35" s="1"/>
  <c r="AQ1070" i="35" a="1"/>
  <c r="AQ1070" i="35" s="1"/>
  <c r="AQ546" i="35" a="1"/>
  <c r="AQ546" i="35" s="1"/>
  <c r="AQ1071" i="35" a="1"/>
  <c r="AQ1071" i="35" s="1"/>
  <c r="AQ542" i="35" a="1"/>
  <c r="AQ542" i="35" s="1"/>
  <c r="AQ1072" i="35" a="1"/>
  <c r="AQ1072" i="35" s="1"/>
  <c r="AQ491" i="35" a="1"/>
  <c r="AQ491" i="35" s="1"/>
  <c r="AQ1073" i="35" a="1"/>
  <c r="AQ1073" i="35" s="1"/>
  <c r="AQ547" i="35" a="1"/>
  <c r="AQ547" i="35" s="1"/>
  <c r="AQ48" i="35" a="1"/>
  <c r="AQ48" i="35" s="1"/>
  <c r="AQ53" i="35" a="1"/>
  <c r="AQ53" i="35" s="1"/>
  <c r="AQ134" i="35" a="1"/>
  <c r="AQ134" i="35" s="1"/>
  <c r="AQ1074" i="35" a="1"/>
  <c r="AQ1074" i="35" s="1"/>
  <c r="AQ236" i="35" a="1"/>
  <c r="AQ236" i="35" s="1"/>
  <c r="AQ395" i="35" a="1"/>
  <c r="AQ395" i="35" s="1"/>
  <c r="AQ234" i="35" a="1"/>
  <c r="AQ234" i="35" s="1"/>
  <c r="AQ518" i="35" a="1"/>
  <c r="AQ518" i="35" s="1"/>
  <c r="AQ1075" i="35" a="1"/>
  <c r="AQ1075" i="35" s="1"/>
  <c r="AQ118" i="35" a="1"/>
  <c r="AQ118" i="35" s="1"/>
  <c r="AQ421" i="35" a="1"/>
  <c r="AQ421" i="35" s="1"/>
  <c r="AQ1076" i="35" a="1"/>
  <c r="AQ1076" i="35" s="1"/>
  <c r="AQ76" i="35" a="1"/>
  <c r="AQ76" i="35" s="1"/>
  <c r="AQ1077" i="35" a="1"/>
  <c r="AQ1077" i="35" s="1"/>
  <c r="AQ1078" i="35" a="1"/>
  <c r="AQ1078" i="35" s="1"/>
  <c r="AQ1079" i="35" a="1"/>
  <c r="AQ1079" i="35" s="1"/>
  <c r="AQ1080" i="35" a="1"/>
  <c r="AQ1080" i="35" s="1"/>
  <c r="AQ1081" i="35" a="1"/>
  <c r="AQ1081" i="35" s="1"/>
  <c r="AQ1082" i="35" a="1"/>
  <c r="AQ1082" i="35" s="1"/>
  <c r="AQ221" i="35" a="1"/>
  <c r="AQ221" i="35" s="1"/>
  <c r="AQ1083" i="35" a="1"/>
  <c r="AQ1083" i="35" s="1"/>
  <c r="AQ1084" i="35" a="1"/>
  <c r="AQ1084" i="35" s="1"/>
  <c r="AQ282" i="35" a="1"/>
  <c r="AQ282" i="35" s="1"/>
  <c r="AQ1085" i="35" a="1"/>
  <c r="AQ1085" i="35" s="1"/>
  <c r="AQ1086" i="35" a="1"/>
  <c r="AQ1086" i="35" s="1"/>
  <c r="AQ1087" i="35" a="1"/>
  <c r="AQ1087" i="35" s="1"/>
  <c r="AQ1088" i="35" a="1"/>
  <c r="AQ1088" i="35" s="1"/>
  <c r="AQ1089" i="35" a="1"/>
  <c r="AQ1089" i="35" s="1"/>
  <c r="AQ268" i="35" a="1"/>
  <c r="AQ268" i="35" s="1"/>
  <c r="AQ1090" i="35" a="1"/>
  <c r="AQ1090" i="35" s="1"/>
  <c r="AQ1091" i="35" a="1"/>
  <c r="AQ1091" i="35" s="1"/>
  <c r="AQ1092" i="35" a="1"/>
  <c r="AQ1092" i="35" s="1"/>
  <c r="AQ1093" i="35" a="1"/>
  <c r="AQ1093" i="35" s="1"/>
  <c r="AQ1094" i="35" a="1"/>
  <c r="AQ1094" i="35" s="1"/>
  <c r="AQ1095" i="35" a="1"/>
  <c r="AQ1095" i="35" s="1"/>
  <c r="AQ1096" i="35" a="1"/>
  <c r="AQ1096" i="35" s="1"/>
  <c r="AQ1097" i="35" a="1"/>
  <c r="AQ1097" i="35" s="1"/>
  <c r="AQ1098" i="35" a="1"/>
  <c r="AQ1098" i="35" s="1"/>
  <c r="AQ454" i="35" a="1"/>
  <c r="AQ454" i="35" s="1"/>
  <c r="AQ1099" i="35" a="1"/>
  <c r="AQ1099" i="35" s="1"/>
  <c r="AQ1100" i="35" a="1"/>
  <c r="AQ1100" i="35" s="1"/>
  <c r="AQ1101" i="35" a="1"/>
  <c r="AQ1101" i="35" s="1"/>
  <c r="AQ1102" i="35" a="1"/>
  <c r="AQ1102" i="35" s="1"/>
  <c r="AQ1103" i="35" a="1"/>
  <c r="AQ1103" i="35" s="1"/>
  <c r="AQ1104" i="35" a="1"/>
  <c r="AQ1104" i="35" s="1"/>
  <c r="AQ1105" i="35" a="1"/>
  <c r="AQ1105" i="35" s="1"/>
  <c r="AQ550" i="35" a="1"/>
  <c r="AQ550" i="35" s="1"/>
  <c r="AQ1106" i="35" a="1"/>
  <c r="AQ1106" i="35" s="1"/>
  <c r="AQ549" i="35" a="1"/>
  <c r="AQ549" i="35" s="1"/>
  <c r="AQ312" i="35" a="1"/>
  <c r="AQ312" i="35" s="1"/>
  <c r="AQ1107" i="35" a="1"/>
  <c r="AQ1107" i="35" s="1"/>
  <c r="AQ512" i="35" a="1"/>
  <c r="AQ512" i="35" s="1"/>
  <c r="AQ595" i="35" a="1"/>
  <c r="AQ595" i="35" s="1"/>
  <c r="AQ1108" i="35" a="1"/>
  <c r="AQ1108" i="35" s="1"/>
  <c r="AQ1109" i="35" a="1"/>
  <c r="AQ1109" i="35" s="1"/>
  <c r="AQ1110" i="35" a="1"/>
  <c r="AQ1110" i="35" s="1"/>
  <c r="AQ240" i="35" a="1"/>
  <c r="AQ240" i="35" s="1"/>
  <c r="AQ200" i="35" a="1"/>
  <c r="AQ200" i="35" s="1"/>
  <c r="AQ1111" i="35" a="1"/>
  <c r="AQ1111" i="35" s="1"/>
  <c r="AQ1112" i="35" a="1"/>
  <c r="AQ1112" i="35" s="1"/>
  <c r="AQ1113" i="35" a="1"/>
  <c r="AQ1113" i="35" s="1"/>
  <c r="AQ578" i="35" a="1"/>
  <c r="AQ578" i="35" s="1"/>
  <c r="AQ1114" i="35" a="1"/>
  <c r="AQ1114" i="35" s="1"/>
  <c r="AQ1115" i="35" a="1"/>
  <c r="AQ1115" i="35" s="1"/>
  <c r="AQ1116" i="35" a="1"/>
  <c r="AQ1116" i="35" s="1"/>
  <c r="AQ1117" i="35" a="1"/>
  <c r="AQ1117" i="35" s="1"/>
  <c r="AQ1118" i="35" a="1"/>
  <c r="AQ1118" i="35" s="1"/>
  <c r="AQ1119" i="35" a="1"/>
  <c r="AQ1119" i="35" s="1"/>
  <c r="AQ1120" i="35" a="1"/>
  <c r="AQ1120" i="35" s="1"/>
  <c r="AQ1121" i="35" a="1"/>
  <c r="AQ1121" i="35" s="1"/>
  <c r="AQ1122" i="35" a="1"/>
  <c r="AQ1122" i="35" s="1"/>
  <c r="AQ1123" i="35" a="1"/>
  <c r="AQ1123" i="35" s="1"/>
  <c r="AQ1124" i="35" a="1"/>
  <c r="AQ1124" i="35" s="1"/>
  <c r="AQ1125" i="35" a="1"/>
  <c r="AQ1125" i="35" s="1"/>
  <c r="AQ1126" i="35" a="1"/>
  <c r="AQ1126" i="35" s="1"/>
  <c r="AQ1127" i="35" a="1"/>
  <c r="AQ1127" i="35" s="1"/>
  <c r="AQ1128" i="35" a="1"/>
  <c r="AQ1128" i="35" s="1"/>
  <c r="AQ1129" i="35" a="1"/>
  <c r="AQ1129" i="35" s="1"/>
  <c r="AQ507" i="35" a="1"/>
  <c r="AQ507" i="35" s="1"/>
  <c r="AQ1130" i="35" a="1"/>
  <c r="AQ1130" i="35" s="1"/>
  <c r="AQ132" i="35" a="1"/>
  <c r="AQ132" i="35" s="1"/>
  <c r="AQ89" i="35" a="1"/>
  <c r="AQ89" i="35" s="1"/>
  <c r="AQ1131" i="35" a="1"/>
  <c r="AQ1131" i="35" s="1"/>
  <c r="AQ516" i="35" a="1"/>
  <c r="AQ516" i="35" s="1"/>
  <c r="AQ1132" i="35" a="1"/>
  <c r="AQ1132" i="35" s="1"/>
  <c r="AQ1133" i="35" a="1"/>
  <c r="AQ1133" i="35" s="1"/>
  <c r="AQ457" i="35" a="1"/>
  <c r="AQ457" i="35" s="1"/>
  <c r="AQ463" i="35" a="1"/>
  <c r="AQ463" i="35" s="1"/>
  <c r="AQ1134" i="35" a="1"/>
  <c r="AQ1134" i="35" s="1"/>
  <c r="AQ1135" i="35" a="1"/>
  <c r="AQ1135" i="35" s="1"/>
  <c r="AQ524" i="35" a="1"/>
  <c r="AQ524" i="35" s="1"/>
  <c r="AQ1136" i="35" a="1"/>
  <c r="AQ1136" i="35" s="1"/>
  <c r="AQ2" i="35" a="1"/>
  <c r="AQ2" i="35" s="1"/>
  <c r="AQ1137" i="35" a="1"/>
  <c r="AQ1137" i="35" s="1"/>
  <c r="AQ9" i="35" a="1"/>
  <c r="AQ9" i="35" s="1"/>
  <c r="AQ1138" i="35" a="1"/>
  <c r="AQ1138" i="35" s="1"/>
  <c r="AQ1139" i="35" a="1"/>
  <c r="AQ1139" i="35" s="1"/>
  <c r="AQ404" i="35" a="1"/>
  <c r="AQ404" i="35" s="1"/>
  <c r="AQ1140" i="35" a="1"/>
  <c r="AQ1140" i="35" s="1"/>
  <c r="AQ1141" i="35" a="1"/>
  <c r="AQ1141" i="35" s="1"/>
  <c r="AQ1142" i="35" a="1"/>
  <c r="AQ1142" i="35" s="1"/>
  <c r="AQ322" i="35" a="1"/>
  <c r="AQ322" i="35" s="1"/>
  <c r="AQ1143" i="35" a="1"/>
  <c r="AQ1143" i="35" s="1"/>
  <c r="AQ1144" i="35" a="1"/>
  <c r="AQ1144" i="35" s="1"/>
  <c r="AQ1145" i="35" a="1"/>
  <c r="AQ1145" i="35" s="1"/>
  <c r="AQ1146" i="35" a="1"/>
  <c r="AQ1146" i="35" s="1"/>
  <c r="AQ1147" i="35" a="1"/>
  <c r="AQ1147" i="35" s="1"/>
  <c r="AQ1148" i="35" a="1"/>
  <c r="AQ1148" i="35" s="1"/>
  <c r="AQ568" i="35" a="1"/>
  <c r="AQ568" i="35" s="1"/>
  <c r="AQ1149" i="35" a="1"/>
  <c r="AQ1149" i="35" s="1"/>
  <c r="AQ1150" i="35" a="1"/>
  <c r="AQ1150" i="35" s="1"/>
  <c r="AQ647" i="35" a="1"/>
  <c r="AQ647" i="35" s="1"/>
  <c r="AQ12" i="35" a="1"/>
  <c r="AQ12" i="35" s="1"/>
  <c r="AQ1151" i="35" a="1"/>
  <c r="AQ1151" i="35" s="1"/>
  <c r="AQ86" i="35" a="1"/>
  <c r="AQ86" i="35" s="1"/>
  <c r="AQ1152" i="35" a="1"/>
  <c r="AQ1152" i="35" s="1"/>
  <c r="AQ619" i="35" a="1"/>
  <c r="AQ619" i="35" s="1"/>
  <c r="AQ278" i="35" a="1"/>
  <c r="AQ278" i="35" s="1"/>
  <c r="AQ1153" i="35" a="1"/>
  <c r="AQ1153" i="35" s="1"/>
  <c r="AQ299" i="35" a="1"/>
  <c r="AQ299" i="35" s="1"/>
  <c r="AQ1154" i="35" a="1"/>
  <c r="AQ1154" i="35" s="1"/>
  <c r="AQ1155" i="35" a="1"/>
  <c r="AQ1155" i="35" s="1"/>
  <c r="AQ1156" i="35" a="1"/>
  <c r="AQ1156" i="35" s="1"/>
  <c r="AQ1157" i="35" a="1"/>
  <c r="AQ1157" i="35" s="1"/>
  <c r="AQ1158" i="35" a="1"/>
  <c r="AQ1158" i="35" s="1"/>
  <c r="AQ1159" i="35" a="1"/>
  <c r="AQ1159" i="35" s="1"/>
  <c r="AQ173" i="35" a="1"/>
  <c r="AQ173" i="35" s="1"/>
  <c r="AQ1160" i="35" a="1"/>
  <c r="AQ1160" i="35" s="1"/>
  <c r="AQ255" i="35" a="1"/>
  <c r="AQ255" i="35" s="1"/>
  <c r="AQ344" i="35" a="1"/>
  <c r="AQ344" i="35" s="1"/>
  <c r="AQ1161" i="35" a="1"/>
  <c r="AQ1161" i="35" s="1"/>
  <c r="AQ1162" i="35" a="1"/>
  <c r="AQ1162" i="35" s="1"/>
  <c r="AQ111" i="35" a="1"/>
  <c r="AQ111" i="35" s="1"/>
  <c r="AQ195" i="35" a="1"/>
  <c r="AQ195" i="35" s="1"/>
  <c r="AQ1163" i="35" a="1"/>
  <c r="AQ1163" i="35" s="1"/>
  <c r="AQ1164" i="35" a="1"/>
  <c r="AQ1164" i="35" s="1"/>
  <c r="AQ1165" i="35" a="1"/>
  <c r="AQ1165" i="35" s="1"/>
  <c r="AQ275" i="35" a="1"/>
  <c r="AQ275" i="35" s="1"/>
  <c r="AQ1166" i="35" a="1"/>
  <c r="AQ1166" i="35" s="1"/>
  <c r="AQ223" i="35" a="1"/>
  <c r="AQ223" i="35" s="1"/>
  <c r="AQ273" i="35" a="1"/>
  <c r="AQ273" i="35" s="1"/>
  <c r="AQ408" i="35" a="1"/>
  <c r="AQ408" i="35" s="1"/>
  <c r="AQ1167" i="35" a="1"/>
  <c r="AQ1167" i="35" s="1"/>
  <c r="AQ1168" i="35" a="1"/>
  <c r="AQ1168" i="35" s="1"/>
  <c r="AQ1169" i="35" a="1"/>
  <c r="AQ1169" i="35" s="1"/>
  <c r="AQ1170" i="35" a="1"/>
  <c r="AQ1170" i="35" s="1"/>
  <c r="AQ1171" i="35" a="1"/>
  <c r="AQ1171" i="35" s="1"/>
  <c r="AQ492" i="35" a="1"/>
  <c r="AQ492" i="35" s="1"/>
  <c r="AQ1172" i="35" a="1"/>
  <c r="AQ1172" i="35" s="1"/>
  <c r="AQ1173" i="35" a="1"/>
  <c r="AQ1173" i="35" s="1"/>
  <c r="AQ1174" i="35" a="1"/>
  <c r="AQ1174" i="35" s="1"/>
  <c r="AQ1175" i="35" a="1"/>
  <c r="AQ1175" i="35" s="1"/>
  <c r="AQ1176" i="35" a="1"/>
  <c r="AQ1176" i="35" s="1"/>
  <c r="AQ540" i="35" a="1"/>
  <c r="AQ540" i="35" s="1"/>
  <c r="AQ1177" i="35" a="1"/>
  <c r="AQ1177" i="35" s="1"/>
  <c r="AQ1178" i="35" a="1"/>
  <c r="AQ1178" i="35" s="1"/>
  <c r="AQ1179" i="35" a="1"/>
  <c r="AQ1179" i="35" s="1"/>
  <c r="AQ1180" i="35" a="1"/>
  <c r="AQ1180" i="35" s="1"/>
  <c r="AQ1181" i="35" a="1"/>
  <c r="AQ1181" i="35" s="1"/>
  <c r="AQ1182" i="35" a="1"/>
  <c r="AQ1182" i="35" s="1"/>
  <c r="AQ1183" i="35" a="1"/>
  <c r="AQ1183" i="35" s="1"/>
  <c r="AQ528" i="35" a="1"/>
  <c r="AQ528" i="35" s="1"/>
  <c r="AQ1184" i="35" a="1"/>
  <c r="AQ1184" i="35" s="1"/>
  <c r="AQ1185" i="35" a="1"/>
  <c r="AQ1185" i="35" s="1"/>
  <c r="AQ1186" i="35" a="1"/>
  <c r="AQ1186" i="35" s="1"/>
  <c r="AQ1187" i="35" a="1"/>
  <c r="AQ1187" i="35" s="1"/>
  <c r="AQ1188" i="35" a="1"/>
  <c r="AQ1188" i="35" s="1"/>
  <c r="AQ1189" i="35" a="1"/>
  <c r="AQ1189" i="35" s="1"/>
  <c r="AQ636" i="35" a="1"/>
  <c r="AQ636" i="35" s="1"/>
  <c r="AQ1190" i="35" a="1"/>
  <c r="AQ1190" i="35" s="1"/>
  <c r="AQ1191" i="35" a="1"/>
  <c r="AQ1191" i="35" s="1"/>
  <c r="AQ1192" i="35" a="1"/>
  <c r="AQ1192" i="35" s="1"/>
  <c r="AQ1193" i="35" a="1"/>
  <c r="AQ1193" i="35" s="1"/>
  <c r="AQ1194" i="35" a="1"/>
  <c r="AQ1194" i="35" s="1"/>
  <c r="AQ602" i="35" a="1"/>
  <c r="AQ602" i="35" s="1"/>
  <c r="AQ1195" i="35" a="1"/>
  <c r="AQ1195" i="35" s="1"/>
  <c r="AQ515" i="35" a="1"/>
  <c r="AQ515" i="35" s="1"/>
  <c r="AQ1196" i="35" a="1"/>
  <c r="AQ1196" i="35" s="1"/>
  <c r="AQ1197" i="35" a="1"/>
  <c r="AQ1197" i="35" s="1"/>
  <c r="AQ1198" i="35" a="1"/>
  <c r="AQ1198" i="35" s="1"/>
  <c r="AQ536" i="35" a="1"/>
  <c r="AQ536" i="35" s="1"/>
  <c r="AQ1199" i="35" a="1"/>
  <c r="AQ1199" i="35" s="1"/>
  <c r="AQ1200" i="35" a="1"/>
  <c r="AQ1200" i="35" s="1"/>
  <c r="AQ1201" i="35" a="1"/>
  <c r="AQ1201" i="35" s="1"/>
  <c r="AQ1202" i="35" a="1"/>
  <c r="AQ1202" i="35" s="1"/>
  <c r="AQ1203" i="35" a="1"/>
  <c r="AQ1203" i="35" s="1"/>
  <c r="AQ1204" i="35" a="1"/>
  <c r="AQ1204" i="35" s="1"/>
  <c r="AQ1205" i="35" a="1"/>
  <c r="AQ1205" i="35" s="1"/>
  <c r="AQ1206" i="35" a="1"/>
  <c r="AQ1206" i="35" s="1"/>
  <c r="AQ1207" i="35" a="1"/>
  <c r="AQ1207" i="35" s="1"/>
  <c r="AQ1208" i="35" a="1"/>
  <c r="AQ1208" i="35" s="1"/>
  <c r="AQ1209" i="35" a="1"/>
  <c r="AQ1209" i="35" s="1"/>
  <c r="AQ1210" i="35" a="1"/>
  <c r="AQ1210" i="35" s="1"/>
  <c r="AQ1211" i="35" a="1"/>
  <c r="AQ1211" i="35" s="1"/>
  <c r="AQ1212" i="35" a="1"/>
  <c r="AQ1212" i="35" s="1"/>
  <c r="AQ1213" i="35" a="1"/>
  <c r="AQ1213" i="35" s="1"/>
  <c r="AQ1214" i="35" a="1"/>
  <c r="AQ1214" i="35" s="1"/>
  <c r="AQ471" i="35" a="1"/>
  <c r="AQ471" i="35" s="1"/>
  <c r="AQ599" i="35" a="1"/>
  <c r="AQ599" i="35" s="1"/>
  <c r="AQ1215" i="35" a="1"/>
  <c r="AQ1215" i="35" s="1"/>
  <c r="AQ1216" i="35" a="1"/>
  <c r="AQ1216" i="35" s="1"/>
  <c r="AQ1217" i="35" a="1"/>
  <c r="AQ1217" i="35" s="1"/>
  <c r="AQ1218" i="35" a="1"/>
  <c r="AQ1218" i="35" s="1"/>
  <c r="AQ1219" i="35" a="1"/>
  <c r="AQ1219" i="35" s="1"/>
  <c r="AQ1220" i="35" a="1"/>
  <c r="AQ1220" i="35" s="1"/>
  <c r="AQ1221" i="35" a="1"/>
  <c r="AQ1221" i="35" s="1"/>
  <c r="AQ1222" i="35" a="1"/>
  <c r="AQ1222" i="35" s="1"/>
  <c r="AQ1223" i="35" a="1"/>
  <c r="AQ1223" i="35" s="1"/>
  <c r="AQ1224" i="35" a="1"/>
  <c r="AQ1224" i="35" s="1"/>
  <c r="AQ1225" i="35" a="1"/>
  <c r="AQ1225" i="35" s="1"/>
  <c r="AQ1226" i="35" a="1"/>
  <c r="AQ1226" i="35" s="1"/>
  <c r="AQ1227" i="35" a="1"/>
  <c r="AQ1227" i="35" s="1"/>
  <c r="AQ83" i="35" a="1"/>
  <c r="AQ83" i="35" s="1"/>
  <c r="AQ1228" i="35" a="1"/>
  <c r="AQ1228" i="35" s="1"/>
  <c r="AQ1229" i="35" a="1"/>
  <c r="AQ1229" i="35" s="1"/>
  <c r="AQ1230" i="35" a="1"/>
  <c r="AQ1230" i="35" s="1"/>
  <c r="AQ1231" i="35" a="1"/>
  <c r="AQ1231" i="35" s="1"/>
  <c r="AQ1232" i="35" a="1"/>
  <c r="AQ1232" i="35" s="1"/>
  <c r="AQ1233" i="35" a="1"/>
  <c r="AQ1233" i="35" s="1"/>
  <c r="AQ1234" i="35" a="1"/>
  <c r="AQ1234" i="35" s="1"/>
  <c r="AQ1235" i="35" a="1"/>
  <c r="AQ1235" i="35" s="1"/>
  <c r="AQ1236" i="35" a="1"/>
  <c r="AQ1236" i="35" s="1"/>
  <c r="AQ1237" i="35" a="1"/>
  <c r="AQ1237" i="35" s="1"/>
  <c r="AQ1238" i="35" a="1"/>
  <c r="AQ1238" i="35" s="1"/>
  <c r="AQ592" i="35" a="1"/>
  <c r="AQ592" i="35" s="1"/>
  <c r="AQ469" i="35" a="1"/>
  <c r="AQ469" i="35" s="1"/>
  <c r="AQ1239" i="35" a="1"/>
  <c r="AQ1239" i="35" s="1"/>
  <c r="AQ1240" i="35" a="1"/>
  <c r="AQ1240" i="35" s="1"/>
  <c r="AQ1241" i="35" a="1"/>
  <c r="AQ1241" i="35" s="1"/>
  <c r="AQ1242" i="35" a="1"/>
  <c r="AQ1242" i="35" s="1"/>
  <c r="AQ1243" i="35" a="1"/>
  <c r="AQ1243" i="35" s="1"/>
  <c r="AQ1244" i="35" a="1"/>
  <c r="AQ1244" i="35" s="1"/>
  <c r="AQ1245" i="35" a="1"/>
  <c r="AQ1245" i="35" s="1"/>
  <c r="AQ1246" i="35" a="1"/>
  <c r="AQ1246" i="35" s="1"/>
  <c r="AQ505" i="35" a="1"/>
  <c r="AQ505" i="35" s="1"/>
  <c r="AQ508" i="35" a="1"/>
  <c r="AQ508" i="35" s="1"/>
  <c r="AQ1247" i="35" a="1"/>
  <c r="AQ1247" i="35" s="1"/>
  <c r="AQ1248" i="35" a="1"/>
  <c r="AQ1248" i="35" s="1"/>
  <c r="AQ1249" i="35" a="1"/>
  <c r="AQ1249" i="35" s="1"/>
  <c r="AQ1250" i="35" a="1"/>
  <c r="AQ1250" i="35" s="1"/>
  <c r="AQ1251" i="35" a="1"/>
  <c r="AQ1251" i="35" s="1"/>
  <c r="AQ1252" i="35" a="1"/>
  <c r="AQ1252" i="35" s="1"/>
  <c r="AQ1253" i="35" a="1"/>
  <c r="AQ1253" i="35" s="1"/>
  <c r="AQ1254" i="35" a="1"/>
  <c r="AQ1254" i="35" s="1"/>
  <c r="AQ1255" i="35" a="1"/>
  <c r="AQ1255" i="35" s="1"/>
  <c r="AQ1256" i="35" a="1"/>
  <c r="AQ1256" i="35" s="1"/>
  <c r="AQ1257" i="35" a="1"/>
  <c r="AQ1257" i="35" s="1"/>
  <c r="AQ1258" i="35" a="1"/>
  <c r="AQ1258" i="35" s="1"/>
  <c r="AQ1259" i="35" a="1"/>
  <c r="AQ1259" i="35" s="1"/>
  <c r="AQ1260" i="35" a="1"/>
  <c r="AQ1260" i="35" s="1"/>
  <c r="AQ1261" i="35" a="1"/>
  <c r="AQ1261" i="35" s="1"/>
  <c r="AQ1262" i="35" a="1"/>
  <c r="AQ1262" i="35" s="1"/>
  <c r="AQ381" i="35" a="1"/>
  <c r="AQ381" i="35" s="1"/>
  <c r="AQ1263" i="35" a="1"/>
  <c r="AQ1263" i="35" s="1"/>
  <c r="AQ1264" i="35" a="1"/>
  <c r="AQ1264" i="35" s="1"/>
  <c r="AQ1265" i="35" a="1"/>
  <c r="AQ1265" i="35" s="1"/>
  <c r="AQ1266" i="35" a="1"/>
  <c r="AQ1266" i="35" s="1"/>
  <c r="AQ1267" i="35" a="1"/>
  <c r="AQ1267" i="35" s="1"/>
  <c r="AQ141" i="35" a="1"/>
  <c r="AQ141" i="35" s="1"/>
  <c r="AQ35" i="35" a="1"/>
  <c r="AQ35" i="35" s="1"/>
  <c r="AQ1268" i="35" a="1"/>
  <c r="AQ1268" i="35" s="1"/>
  <c r="AQ1269" i="35" a="1"/>
  <c r="AQ1269" i="35" s="1"/>
  <c r="AQ1270" i="35" a="1"/>
  <c r="AQ1270" i="35" s="1"/>
  <c r="AQ1271" i="35" a="1"/>
  <c r="AQ1271" i="35" s="1"/>
  <c r="AQ220" i="35" a="1"/>
  <c r="AQ220" i="35" s="1"/>
  <c r="AQ1272" i="35" a="1"/>
  <c r="AQ1272" i="35" s="1"/>
  <c r="AQ1273" i="35" a="1"/>
  <c r="AQ1273" i="35" s="1"/>
  <c r="AQ648" i="35" a="1"/>
  <c r="AQ648" i="35" s="1"/>
  <c r="AQ1274" i="35" a="1"/>
  <c r="AQ1274" i="35" s="1"/>
  <c r="AQ1275" i="35" a="1"/>
  <c r="AQ1275" i="35" s="1"/>
  <c r="AQ1276" i="35" a="1"/>
  <c r="AQ1276" i="35" s="1"/>
  <c r="AQ1277" i="35" a="1"/>
  <c r="AQ1277" i="35" s="1"/>
  <c r="AQ474" i="35" a="1"/>
  <c r="AQ474" i="35" s="1"/>
  <c r="AQ1278" i="35" a="1"/>
  <c r="AQ1278" i="35" s="1"/>
  <c r="AQ1279" i="35" a="1"/>
  <c r="AQ1279" i="35" s="1"/>
  <c r="AQ1280" i="35" a="1"/>
  <c r="AQ1280" i="35" s="1"/>
  <c r="AQ1281" i="35" a="1"/>
  <c r="AQ1281" i="35" s="1"/>
  <c r="AQ1282" i="35" a="1"/>
  <c r="AQ1282" i="35" s="1"/>
  <c r="AQ1283" i="35" a="1"/>
  <c r="AQ1283" i="35" s="1"/>
  <c r="AQ1284" i="35" a="1"/>
  <c r="AQ1284" i="35" s="1"/>
  <c r="AQ1285" i="35" a="1"/>
  <c r="AQ1285" i="35" s="1"/>
  <c r="AQ23" i="35" a="1"/>
  <c r="AQ23" i="35" s="1"/>
  <c r="AQ1286" i="35" a="1"/>
  <c r="AQ1286" i="35" s="1"/>
  <c r="AQ1287" i="35" a="1"/>
  <c r="AQ1287" i="35" s="1"/>
  <c r="AQ1288" i="35" a="1"/>
  <c r="AQ1288" i="35" s="1"/>
  <c r="AQ1289" i="35" a="1"/>
  <c r="AQ1289" i="35" s="1"/>
  <c r="AQ1290" i="35" a="1"/>
  <c r="AQ1290" i="35" s="1"/>
  <c r="AQ1291" i="35" a="1"/>
  <c r="AQ1291" i="35" s="1"/>
  <c r="AQ1292" i="35" a="1"/>
  <c r="AQ1292" i="35" s="1"/>
  <c r="AQ1293" i="35" a="1"/>
  <c r="AQ1293" i="35" s="1"/>
  <c r="AQ169" i="35" a="1"/>
  <c r="AQ169" i="35" s="1"/>
  <c r="AQ87" i="35" a="1"/>
  <c r="AQ87" i="35" s="1"/>
  <c r="AQ1294" i="35" a="1"/>
  <c r="AQ1294" i="35" s="1"/>
  <c r="AQ1295" i="35" a="1"/>
  <c r="AQ1295" i="35" s="1"/>
  <c r="AQ1296" i="35" a="1"/>
  <c r="AQ1296" i="35" s="1"/>
  <c r="AQ1297" i="35" a="1"/>
  <c r="AQ1297" i="35" s="1"/>
  <c r="AQ1298" i="35" a="1"/>
  <c r="AQ1298" i="35" s="1"/>
  <c r="AQ1299" i="35" a="1"/>
  <c r="AQ1299" i="35" s="1"/>
  <c r="AQ1300" i="35" a="1"/>
  <c r="AQ1300" i="35" s="1"/>
  <c r="AQ621" i="35" a="1"/>
  <c r="AQ621" i="35" s="1"/>
  <c r="AQ1301" i="35" a="1"/>
  <c r="AQ1301" i="35" s="1"/>
  <c r="AQ1302" i="35" a="1"/>
  <c r="AQ1302" i="35" s="1"/>
  <c r="AQ1303" i="35" a="1"/>
  <c r="AQ1303" i="35" s="1"/>
  <c r="AQ1304" i="35" a="1"/>
  <c r="AQ1304" i="35" s="1"/>
  <c r="AQ1305" i="35" a="1"/>
  <c r="AQ1305" i="35" s="1"/>
  <c r="AQ1306" i="35" a="1"/>
  <c r="AQ1306" i="35" s="1"/>
  <c r="AQ436" i="35" a="1"/>
  <c r="AQ436" i="35" s="1"/>
  <c r="AQ1307" i="35" a="1"/>
  <c r="AQ1307" i="35" s="1"/>
  <c r="AQ253" i="35" a="1"/>
  <c r="AQ253" i="35" s="1"/>
  <c r="AQ1308" i="35" a="1"/>
  <c r="AQ1308" i="35" s="1"/>
  <c r="AQ1309" i="35" a="1"/>
  <c r="AQ1309" i="35" s="1"/>
  <c r="AQ1310" i="35" a="1"/>
  <c r="AQ1310" i="35" s="1"/>
  <c r="AQ1311" i="35" a="1"/>
  <c r="AQ1311" i="35" s="1"/>
  <c r="AQ1312" i="35" a="1"/>
  <c r="AQ1312" i="35" s="1"/>
  <c r="AQ1313" i="35" a="1"/>
  <c r="AQ1313" i="35" s="1"/>
  <c r="AQ390" i="35" a="1"/>
  <c r="AQ390" i="35" s="1"/>
  <c r="AQ1314" i="35" a="1"/>
  <c r="AQ1314" i="35" s="1"/>
  <c r="AQ1315" i="35" a="1"/>
  <c r="AQ1315" i="35" s="1"/>
  <c r="AQ1316" i="35" a="1"/>
  <c r="AQ1316" i="35" s="1"/>
  <c r="AQ1317" i="35" a="1"/>
  <c r="AQ1317" i="35" s="1"/>
  <c r="AQ1318" i="35" a="1"/>
  <c r="AQ1318" i="35" s="1"/>
  <c r="AQ1319" i="35" a="1"/>
  <c r="AQ1319" i="35" s="1"/>
  <c r="AQ1320" i="35" a="1"/>
  <c r="AQ1320" i="35" s="1"/>
  <c r="AQ1321" i="35" a="1"/>
  <c r="AQ1321" i="35" s="1"/>
  <c r="AQ1322" i="35" a="1"/>
  <c r="AQ1322" i="35" s="1"/>
  <c r="AQ1323" i="35" a="1"/>
  <c r="AQ1323" i="35" s="1"/>
  <c r="AQ251" i="35" a="1"/>
  <c r="AQ251" i="35" s="1"/>
  <c r="AQ394" i="35" a="1"/>
  <c r="AQ394" i="35" s="1"/>
  <c r="AQ249" i="35" a="1"/>
  <c r="AQ249" i="35" s="1"/>
  <c r="AQ1324" i="35" a="1"/>
  <c r="AQ1324" i="35" s="1"/>
  <c r="AQ1325" i="35" a="1"/>
  <c r="AQ1325" i="35" s="1"/>
  <c r="AQ1326" i="35" a="1"/>
  <c r="AQ1326" i="35" s="1"/>
  <c r="AQ1327" i="35" a="1"/>
  <c r="AQ1327" i="35" s="1"/>
  <c r="AQ1328" i="35" a="1"/>
  <c r="AQ1328" i="35" s="1"/>
  <c r="AQ1329" i="35" a="1"/>
  <c r="AQ1329" i="35" s="1"/>
  <c r="AQ1330" i="35" a="1"/>
  <c r="AQ1330" i="35" s="1"/>
  <c r="AQ1331" i="35" a="1"/>
  <c r="AQ1331" i="35" s="1"/>
  <c r="AQ1332" i="35" a="1"/>
  <c r="AQ1332" i="35" s="1"/>
  <c r="AQ1333" i="35" a="1"/>
  <c r="AQ1333" i="35" s="1"/>
  <c r="AQ38" i="35" a="1"/>
  <c r="AQ38" i="35" s="1"/>
  <c r="AQ1334" i="35" a="1"/>
  <c r="AQ1334" i="35" s="1"/>
  <c r="AQ1335" i="35" a="1"/>
  <c r="AQ1335" i="35" s="1"/>
  <c r="AQ1336" i="35" a="1"/>
  <c r="AQ1336" i="35" s="1"/>
  <c r="AQ1337" i="35" a="1"/>
  <c r="AQ1337" i="35" s="1"/>
  <c r="AQ1338" i="35" a="1"/>
  <c r="AQ1338" i="35" s="1"/>
  <c r="AQ39" i="35" a="1"/>
  <c r="AQ39" i="35" s="1"/>
  <c r="AQ1339" i="35" a="1"/>
  <c r="AQ1339" i="35" s="1"/>
  <c r="AQ1340" i="35" a="1"/>
  <c r="AQ1340" i="35" s="1"/>
  <c r="AQ1341" i="35" a="1"/>
  <c r="AQ1341" i="35" s="1"/>
  <c r="AQ1342" i="35" a="1"/>
  <c r="AQ1342" i="35" s="1"/>
  <c r="AQ1343" i="35" a="1"/>
  <c r="AQ1343" i="35" s="1"/>
  <c r="AQ1344" i="35" a="1"/>
  <c r="AQ1344" i="35" s="1"/>
  <c r="AQ1345" i="35" a="1"/>
  <c r="AQ1345" i="35" s="1"/>
  <c r="AQ1346" i="35" a="1"/>
  <c r="AQ1346" i="35" s="1"/>
  <c r="AQ1347" i="35" a="1"/>
  <c r="AQ1347" i="35" s="1"/>
  <c r="AQ1348" i="35" a="1"/>
  <c r="AQ1348" i="35" s="1"/>
  <c r="AQ1349" i="35" a="1"/>
  <c r="AQ1349" i="35" s="1"/>
  <c r="AQ393" i="35" a="1"/>
  <c r="AQ393" i="35" s="1"/>
  <c r="AQ1350" i="35" a="1"/>
  <c r="AQ1350" i="35" s="1"/>
  <c r="AQ1351" i="35" a="1"/>
  <c r="AQ1351" i="35" s="1"/>
  <c r="AQ1352" i="35" a="1"/>
  <c r="AQ1352" i="35" s="1"/>
  <c r="AQ1353" i="35" a="1"/>
  <c r="AQ1353" i="35" s="1"/>
  <c r="AQ1354" i="35" a="1"/>
  <c r="AQ1354" i="35" s="1"/>
  <c r="AQ1355" i="35" a="1"/>
  <c r="AQ1355" i="35" s="1"/>
  <c r="AQ1356" i="35" a="1"/>
  <c r="AQ1356" i="35" s="1"/>
  <c r="AQ1357" i="35" a="1"/>
  <c r="AQ1357" i="35" s="1"/>
  <c r="AQ1358" i="35" a="1"/>
  <c r="AQ1358" i="35" s="1"/>
  <c r="AQ1359" i="35" a="1"/>
  <c r="AQ1359" i="35" s="1"/>
  <c r="AQ1360" i="35" a="1"/>
  <c r="AQ1360" i="35" s="1"/>
  <c r="AQ1361" i="35" a="1"/>
  <c r="AQ1361" i="35" s="1"/>
  <c r="AQ1362" i="35" a="1"/>
  <c r="AQ1362" i="35" s="1"/>
  <c r="AQ1363" i="35" a="1"/>
  <c r="AQ1363" i="35" s="1"/>
  <c r="AQ1364" i="35" a="1"/>
  <c r="AQ1364" i="35" s="1"/>
  <c r="AQ477" i="35" a="1"/>
  <c r="AQ477" i="35" s="1"/>
  <c r="AQ1365" i="35" a="1"/>
  <c r="AQ1365" i="35" s="1"/>
  <c r="AQ1366" i="35" a="1"/>
  <c r="AQ1366" i="35" s="1"/>
  <c r="AQ1367" i="35" a="1"/>
  <c r="AQ1367" i="35" s="1"/>
  <c r="AQ1368" i="35" a="1"/>
  <c r="AQ1368" i="35" s="1"/>
  <c r="AQ1369" i="35" a="1"/>
  <c r="AQ1369" i="35" s="1"/>
  <c r="AQ1370" i="35" a="1"/>
  <c r="AQ1370" i="35" s="1"/>
  <c r="AQ1371" i="35" a="1"/>
  <c r="AQ1371" i="35" s="1"/>
  <c r="AQ1372" i="35" a="1"/>
  <c r="AQ1372" i="35" s="1"/>
  <c r="AQ1373" i="35" a="1"/>
  <c r="AQ1373" i="35" s="1"/>
  <c r="AQ1374" i="35" a="1"/>
  <c r="AQ1374" i="35" s="1"/>
  <c r="AQ1375" i="35" a="1"/>
  <c r="AQ1375" i="35" s="1"/>
  <c r="AQ1376" i="35" a="1"/>
  <c r="AQ1376" i="35" s="1"/>
  <c r="AQ1377" i="35" a="1"/>
  <c r="AQ1377" i="35" s="1"/>
  <c r="AQ1378" i="35" a="1"/>
  <c r="AQ1378" i="35" s="1"/>
  <c r="AQ1379" i="35" a="1"/>
  <c r="AQ1379" i="35" s="1"/>
  <c r="AQ1380" i="35" a="1"/>
  <c r="AQ1380" i="35" s="1"/>
  <c r="AQ147" i="35" a="1"/>
  <c r="AQ147" i="35" s="1"/>
  <c r="AQ1381" i="35" a="1"/>
  <c r="AQ1381" i="35" s="1"/>
  <c r="AQ1382" i="35" a="1"/>
  <c r="AQ1382" i="35" s="1"/>
  <c r="AQ1383" i="35" a="1"/>
  <c r="AQ1383" i="35" s="1"/>
  <c r="AQ1384" i="35" a="1"/>
  <c r="AQ1384" i="35" s="1"/>
  <c r="AQ1385" i="35" a="1"/>
  <c r="AQ1385" i="35" s="1"/>
  <c r="AQ1386" i="35" a="1"/>
  <c r="AQ1386" i="35" s="1"/>
  <c r="AQ1387" i="35" a="1"/>
  <c r="AQ1387" i="35" s="1"/>
  <c r="AQ218" i="35" a="1"/>
  <c r="AQ218" i="35" s="1"/>
  <c r="AQ1388" i="35" a="1"/>
  <c r="AQ1388" i="35" s="1"/>
  <c r="AQ1389" i="35" a="1"/>
  <c r="AQ1389" i="35" s="1"/>
  <c r="AQ1390" i="35" a="1"/>
  <c r="AQ1390" i="35" s="1"/>
  <c r="AQ1391" i="35" a="1"/>
  <c r="AQ1391" i="35" s="1"/>
  <c r="AQ1392" i="35" a="1"/>
  <c r="AQ1392" i="35" s="1"/>
  <c r="AQ1393" i="35" a="1"/>
  <c r="AQ1393" i="35" s="1"/>
  <c r="AQ1394" i="35" a="1"/>
  <c r="AQ1394" i="35" s="1"/>
  <c r="AQ1395" i="35" a="1"/>
  <c r="AQ1395" i="35" s="1"/>
  <c r="AQ1396" i="35" a="1"/>
  <c r="AQ1396" i="35" s="1"/>
  <c r="AQ1397" i="35" a="1"/>
  <c r="AQ1397" i="35" s="1"/>
  <c r="AQ1398" i="35" a="1"/>
  <c r="AQ1398" i="35" s="1"/>
  <c r="AQ1399" i="35" a="1"/>
  <c r="AQ1399" i="35" s="1"/>
  <c r="AQ1400" i="35" a="1"/>
  <c r="AQ1400" i="35" s="1"/>
  <c r="AQ1401" i="35" a="1"/>
  <c r="AQ1401" i="35" s="1"/>
  <c r="AQ1402" i="35" a="1"/>
  <c r="AQ1402" i="35" s="1"/>
  <c r="AQ1403" i="35" a="1"/>
  <c r="AQ1403" i="35" s="1"/>
  <c r="AQ1404" i="35" a="1"/>
  <c r="AQ1404" i="35" s="1"/>
  <c r="AQ1405" i="35" a="1"/>
  <c r="AQ1405" i="35" s="1"/>
  <c r="AQ1406" i="35" a="1"/>
  <c r="AQ1406" i="35" s="1"/>
  <c r="AQ1407" i="35" a="1"/>
  <c r="AQ1407" i="35" s="1"/>
  <c r="AQ1408" i="35" a="1"/>
  <c r="AQ1408" i="35" s="1"/>
  <c r="AQ1409" i="35" a="1"/>
  <c r="AQ1409" i="35" s="1"/>
  <c r="AQ1410" i="35" a="1"/>
  <c r="AQ1410" i="35" s="1"/>
  <c r="AQ1411" i="35" a="1"/>
  <c r="AQ1411" i="35" s="1"/>
  <c r="AQ1412" i="35" a="1"/>
  <c r="AQ1412" i="35" s="1"/>
  <c r="AQ1413" i="35" a="1"/>
  <c r="AQ1413" i="35" s="1"/>
  <c r="AQ1414" i="35" a="1"/>
  <c r="AQ1414" i="35" s="1"/>
  <c r="AQ1415" i="35" a="1"/>
  <c r="AQ1415" i="35" s="1"/>
  <c r="AQ1416" i="35" a="1"/>
  <c r="AQ1416" i="35" s="1"/>
  <c r="AQ620" i="35" a="1"/>
  <c r="AQ620" i="35" s="1"/>
  <c r="AQ1417" i="35" a="1"/>
  <c r="AQ1417" i="35" s="1"/>
  <c r="AQ1418" i="35" a="1"/>
  <c r="AQ1418" i="35" s="1"/>
  <c r="AQ1419" i="35" a="1"/>
  <c r="AQ1419" i="35" s="1"/>
  <c r="AQ1420" i="35" a="1"/>
  <c r="AQ1420" i="35" s="1"/>
  <c r="AQ1421" i="35" a="1"/>
  <c r="AQ1421" i="35" s="1"/>
  <c r="AQ1422" i="35" a="1"/>
  <c r="AQ1422" i="35" s="1"/>
  <c r="AQ1423" i="35" a="1"/>
  <c r="AQ1423" i="35" s="1"/>
  <c r="AQ1424" i="35" a="1"/>
  <c r="AQ1424" i="35" s="1"/>
  <c r="AQ1425" i="35" a="1"/>
  <c r="AQ1425" i="35" s="1"/>
  <c r="AQ1426" i="35" a="1"/>
  <c r="AQ1426" i="35" s="1"/>
  <c r="AQ1427" i="35" a="1"/>
  <c r="AQ1427" i="35" s="1"/>
  <c r="AQ1428" i="35" a="1"/>
  <c r="AQ1428" i="35" s="1"/>
  <c r="AQ1429" i="35" a="1"/>
  <c r="AQ1429" i="35" s="1"/>
  <c r="AQ1430" i="35" a="1"/>
  <c r="AQ1430" i="35" s="1"/>
  <c r="AQ1431" i="35" a="1"/>
  <c r="AQ1431" i="35" s="1"/>
  <c r="AQ1432" i="35" a="1"/>
  <c r="AQ1432" i="35" s="1"/>
  <c r="AQ1433" i="35" a="1"/>
  <c r="AQ1433" i="35" s="1"/>
  <c r="AQ288" i="35" a="1"/>
  <c r="AQ288" i="35" s="1"/>
  <c r="AQ1434" i="35" a="1"/>
  <c r="AQ1434" i="35" s="1"/>
  <c r="AQ1435" i="35" a="1"/>
  <c r="AQ1435" i="35" s="1"/>
  <c r="AQ1436" i="35" a="1"/>
  <c r="AQ1436" i="35" s="1"/>
  <c r="AQ1437" i="35" a="1"/>
  <c r="AQ1437" i="35" s="1"/>
  <c r="AQ645" i="35" a="1"/>
  <c r="AQ645" i="35" s="1"/>
  <c r="AQ1438" i="35" a="1"/>
  <c r="AQ1438" i="35" s="1"/>
  <c r="AQ1439" i="35" a="1"/>
  <c r="AQ1439" i="35" s="1"/>
  <c r="AQ1440" i="35" a="1"/>
  <c r="AQ1440" i="35" s="1"/>
  <c r="AQ151" i="35" a="1"/>
  <c r="AQ151" i="35" s="1"/>
  <c r="AQ19" i="35" a="1"/>
  <c r="AQ19" i="35" s="1"/>
  <c r="AQ1441" i="35" a="1"/>
  <c r="AQ1441" i="35" s="1"/>
  <c r="AQ1442" i="35" a="1"/>
  <c r="AQ1442" i="35" s="1"/>
  <c r="AQ1443" i="35" a="1"/>
  <c r="AQ1443" i="35" s="1"/>
  <c r="AQ1444" i="35" a="1"/>
  <c r="AQ1444" i="35" s="1"/>
  <c r="AQ1445" i="35" a="1"/>
  <c r="AQ1445" i="35" s="1"/>
  <c r="AQ1446" i="35" a="1"/>
  <c r="AQ1446" i="35" s="1"/>
  <c r="AQ1447" i="35" a="1"/>
  <c r="AQ1447" i="35" s="1"/>
  <c r="AQ1448" i="35" a="1"/>
  <c r="AQ1448" i="35" s="1"/>
  <c r="AQ1449" i="35" a="1"/>
  <c r="AQ1449" i="35" s="1"/>
  <c r="AQ1450" i="35" a="1"/>
  <c r="AQ1450" i="35" s="1"/>
  <c r="AQ1451" i="35" a="1"/>
  <c r="AQ1451" i="35" s="1"/>
  <c r="AQ1452" i="35" a="1"/>
  <c r="AQ1452" i="35" s="1"/>
  <c r="AQ587" i="35" a="1"/>
  <c r="AQ587" i="35" s="1"/>
  <c r="AQ1453" i="35" a="1"/>
  <c r="AQ1453" i="35" s="1"/>
  <c r="AQ1454" i="35" a="1"/>
  <c r="AQ1454" i="35" s="1"/>
  <c r="AQ1455" i="35" a="1"/>
  <c r="AQ1455" i="35" s="1"/>
  <c r="AQ1456" i="35" a="1"/>
  <c r="AQ1456" i="35" s="1"/>
  <c r="AQ1457" i="35" a="1"/>
  <c r="AQ1457" i="35" s="1"/>
  <c r="AQ1458" i="35" a="1"/>
  <c r="AQ1458" i="35" s="1"/>
  <c r="AQ1459" i="35" a="1"/>
  <c r="AQ1459" i="35" s="1"/>
  <c r="AQ365" i="35" a="1"/>
  <c r="AQ365" i="35" s="1"/>
  <c r="AQ1460" i="35" a="1"/>
  <c r="AQ1460" i="35" s="1"/>
  <c r="AQ1461" i="35" a="1"/>
  <c r="AQ1461" i="35" s="1"/>
  <c r="AQ372" i="35" a="1"/>
  <c r="AQ372" i="35" s="1"/>
  <c r="AQ1462" i="35" a="1"/>
  <c r="AQ1462" i="35" s="1"/>
  <c r="AQ1463" i="35" a="1"/>
  <c r="AQ1463" i="35" s="1"/>
  <c r="AQ1464" i="35" a="1"/>
  <c r="AQ1464" i="35" s="1"/>
  <c r="AQ1465" i="35" a="1"/>
  <c r="AQ1465" i="35" s="1"/>
  <c r="AQ1466" i="35" a="1"/>
  <c r="AQ1466" i="35" s="1"/>
  <c r="AQ1467" i="35" a="1"/>
  <c r="AQ1467" i="35" s="1"/>
  <c r="AQ1468" i="35" a="1"/>
  <c r="AQ1468" i="35" s="1"/>
  <c r="AQ1469" i="35" a="1"/>
  <c r="AQ1469" i="35" s="1"/>
  <c r="AQ1470" i="35" a="1"/>
  <c r="AQ1470" i="35" s="1"/>
  <c r="AQ1471" i="35" a="1"/>
  <c r="AQ1471" i="35" s="1"/>
  <c r="AQ1472" i="35" a="1"/>
  <c r="AQ1472" i="35" s="1"/>
  <c r="AQ1473" i="35" a="1"/>
  <c r="AQ1473" i="35" s="1"/>
  <c r="AQ511" i="35" a="1"/>
  <c r="AQ511" i="35" s="1"/>
  <c r="AQ1474" i="35" a="1"/>
  <c r="AQ1474" i="35" s="1"/>
  <c r="AQ1475" i="35" a="1"/>
  <c r="AQ1475" i="35" s="1"/>
  <c r="AQ1476" i="35" a="1"/>
  <c r="AQ1476" i="35" s="1"/>
  <c r="AQ1477" i="35" a="1"/>
  <c r="AQ1477" i="35" s="1"/>
  <c r="AQ1478" i="35" a="1"/>
  <c r="AQ1478" i="35" s="1"/>
  <c r="AQ1479" i="35" a="1"/>
  <c r="AQ1479" i="35" s="1"/>
  <c r="AQ1480" i="35" a="1"/>
  <c r="AQ1480" i="35" s="1"/>
  <c r="AQ1481" i="35" a="1"/>
  <c r="AQ1481" i="35" s="1"/>
  <c r="AQ1482" i="35" a="1"/>
  <c r="AQ1482" i="35" s="1"/>
  <c r="AQ1483" i="35" a="1"/>
  <c r="AQ1483" i="35" s="1"/>
  <c r="AQ1484" i="35" a="1"/>
  <c r="AQ1484" i="35" s="1"/>
  <c r="AQ1485" i="35" a="1"/>
  <c r="AQ1485" i="35" s="1"/>
  <c r="AQ1486" i="35" a="1"/>
  <c r="AQ1486" i="35" s="1"/>
  <c r="AQ1487" i="35" a="1"/>
  <c r="AQ1487" i="35" s="1"/>
  <c r="AQ1488" i="35" a="1"/>
  <c r="AQ1488" i="35" s="1"/>
  <c r="AQ1489" i="35" a="1"/>
  <c r="AQ1489" i="35" s="1"/>
  <c r="AQ604" i="35" a="1"/>
  <c r="AQ604" i="35" s="1"/>
  <c r="AQ1490" i="35" a="1"/>
  <c r="AQ1490" i="35" s="1"/>
  <c r="AQ1491" i="35" a="1"/>
  <c r="AQ1491" i="35" s="1"/>
  <c r="AQ1492" i="35" a="1"/>
  <c r="AQ1492" i="35" s="1"/>
  <c r="AQ1493" i="35" a="1"/>
  <c r="AQ1493" i="35" s="1"/>
  <c r="AQ1494" i="35" a="1"/>
  <c r="AQ1494" i="35" s="1"/>
  <c r="AQ1495" i="35" a="1"/>
  <c r="AQ1495" i="35" s="1"/>
  <c r="AQ1496" i="35" a="1"/>
  <c r="AQ1496" i="35" s="1"/>
  <c r="AQ1497" i="35" a="1"/>
  <c r="AQ1497" i="35" s="1"/>
  <c r="AQ1498" i="35" a="1"/>
  <c r="AQ1498" i="35" s="1"/>
  <c r="AQ1499" i="35" a="1"/>
  <c r="AQ1499" i="35" s="1"/>
  <c r="AQ1500" i="35" a="1"/>
  <c r="AQ1500" i="35" s="1"/>
  <c r="AQ1501" i="35" a="1"/>
  <c r="AQ1501" i="35" s="1"/>
  <c r="AQ1502" i="35" a="1"/>
  <c r="AQ1502" i="35" s="1"/>
  <c r="AQ1503" i="35" a="1"/>
  <c r="AQ1503" i="35" s="1"/>
  <c r="AQ1504" i="35" a="1"/>
  <c r="AQ1504" i="35" s="1"/>
  <c r="AQ1505" i="35" a="1"/>
  <c r="AQ1505" i="35" s="1"/>
  <c r="AQ1506" i="35" a="1"/>
  <c r="AQ1506" i="35" s="1"/>
  <c r="AQ1507" i="35" a="1"/>
  <c r="AQ1507" i="35" s="1"/>
  <c r="AQ1508" i="35" a="1"/>
  <c r="AQ1508" i="35" s="1"/>
  <c r="AQ398" i="35" a="1"/>
  <c r="AQ398" i="35" s="1"/>
  <c r="AQ1509" i="35" a="1"/>
  <c r="AQ1509" i="35" s="1"/>
  <c r="AQ1510" i="35" a="1"/>
  <c r="AQ1510" i="35" s="1"/>
  <c r="AQ1511" i="35" a="1"/>
  <c r="AQ1511" i="35" s="1"/>
  <c r="AQ1512" i="35" a="1"/>
  <c r="AQ1512" i="35" s="1"/>
  <c r="AQ1513" i="35" a="1"/>
  <c r="AQ1513" i="35" s="1"/>
  <c r="AQ1514" i="35" a="1"/>
  <c r="AQ1514" i="35" s="1"/>
  <c r="AQ1515" i="35" a="1"/>
  <c r="AQ1515" i="35" s="1"/>
  <c r="AQ1516" i="35" a="1"/>
  <c r="AQ1516" i="35" s="1"/>
  <c r="AQ1517" i="35" a="1"/>
  <c r="AQ1517" i="35" s="1"/>
  <c r="AQ1518" i="35" a="1"/>
  <c r="AQ1518" i="35" s="1"/>
  <c r="AQ1519" i="35" a="1"/>
  <c r="AQ1519" i="35" s="1"/>
  <c r="AQ1520" i="35" a="1"/>
  <c r="AQ1520" i="35" s="1"/>
  <c r="AQ241" i="35" a="1"/>
  <c r="AQ241" i="35" s="1"/>
  <c r="AQ1521" i="35" a="1"/>
  <c r="AQ1521" i="35" s="1"/>
  <c r="AQ1522" i="35" a="1"/>
  <c r="AQ1522" i="35" s="1"/>
  <c r="AQ1523" i="35" a="1"/>
  <c r="AQ1523" i="35" s="1"/>
  <c r="AQ1524" i="35" a="1"/>
  <c r="AQ1524" i="35" s="1"/>
  <c r="AQ1525" i="35" a="1"/>
  <c r="AQ1525" i="35" s="1"/>
  <c r="AQ1526" i="35" a="1"/>
  <c r="AQ1526" i="35" s="1"/>
  <c r="AQ1527" i="35" a="1"/>
  <c r="AQ1527" i="35" s="1"/>
  <c r="AQ1528" i="35" a="1"/>
  <c r="AQ1528" i="35" s="1"/>
  <c r="AQ1529" i="35" a="1"/>
  <c r="AQ1529" i="35" s="1"/>
  <c r="AQ1530" i="35" a="1"/>
  <c r="AQ1530" i="35" s="1"/>
  <c r="AQ1531" i="35" a="1"/>
  <c r="AQ1531" i="35" s="1"/>
  <c r="AQ1532" i="35" a="1"/>
  <c r="AQ1532" i="35" s="1"/>
  <c r="AQ1533" i="35" a="1"/>
  <c r="AQ1533" i="35" s="1"/>
  <c r="AQ1534" i="35" a="1"/>
  <c r="AQ1534" i="35" s="1"/>
  <c r="AQ1535" i="35" a="1"/>
  <c r="AQ1535" i="35" s="1"/>
  <c r="AQ1536" i="35" a="1"/>
  <c r="AQ1536" i="35" s="1"/>
  <c r="AQ1537" i="35" a="1"/>
  <c r="AQ1537" i="35" s="1"/>
  <c r="AQ1538" i="35" a="1"/>
  <c r="AQ1538" i="35" s="1"/>
  <c r="AQ1539" i="35" a="1"/>
  <c r="AQ1539" i="35" s="1"/>
  <c r="AQ75" i="35" a="1"/>
  <c r="AQ75" i="35" s="1"/>
  <c r="AQ1540" i="35" a="1"/>
  <c r="AQ1540" i="35" s="1"/>
  <c r="AQ1541" i="35" a="1"/>
  <c r="AQ1541" i="35" s="1"/>
  <c r="AQ1542" i="35" a="1"/>
  <c r="AQ1542" i="35" s="1"/>
  <c r="AQ1543" i="35" a="1"/>
  <c r="AQ1543" i="35" s="1"/>
  <c r="AQ1544" i="35" a="1"/>
  <c r="AQ1544" i="35" s="1"/>
  <c r="AQ1545" i="35" a="1"/>
  <c r="AQ1545" i="35" s="1"/>
  <c r="AQ1546" i="35" a="1"/>
  <c r="AQ1546" i="35" s="1"/>
  <c r="AQ1547" i="35" a="1"/>
  <c r="AQ1547" i="35" s="1"/>
  <c r="AQ1548" i="35" a="1"/>
  <c r="AQ1548" i="35" s="1"/>
  <c r="AQ1549" i="35" a="1"/>
  <c r="AQ1549" i="35" s="1"/>
  <c r="AQ1550" i="35" a="1"/>
  <c r="AQ1550" i="35" s="1"/>
  <c r="AQ46" i="35" a="1"/>
  <c r="AQ46" i="35" s="1"/>
  <c r="AQ1551" i="35" a="1"/>
  <c r="AQ1551" i="35" s="1"/>
  <c r="AQ1552" i="35" a="1"/>
  <c r="AQ1552" i="35" s="1"/>
  <c r="AQ1553" i="35" a="1"/>
  <c r="AQ1553" i="35" s="1"/>
  <c r="AQ1554" i="35" a="1"/>
  <c r="AQ1554" i="35" s="1"/>
  <c r="AQ1555" i="35" a="1"/>
  <c r="AQ1555" i="35" s="1"/>
  <c r="AQ1556" i="35" a="1"/>
  <c r="AQ1556" i="35" s="1"/>
  <c r="AQ1557" i="35" a="1"/>
  <c r="AQ1557" i="35" s="1"/>
  <c r="AQ1558" i="35" a="1"/>
  <c r="AQ1558" i="35" s="1"/>
  <c r="AQ1559" i="35" a="1"/>
  <c r="AQ1559" i="35" s="1"/>
  <c r="AQ1560" i="35" a="1"/>
  <c r="AQ1560" i="35" s="1"/>
  <c r="AQ1561" i="35" a="1"/>
  <c r="AQ1561" i="35" s="1"/>
  <c r="AQ1562" i="35" a="1"/>
  <c r="AQ1562" i="35" s="1"/>
  <c r="AQ1563" i="35" a="1"/>
  <c r="AQ1563" i="35" s="1"/>
  <c r="AQ1564" i="35" a="1"/>
  <c r="AQ1564" i="35" s="1"/>
  <c r="AQ1565" i="35" a="1"/>
  <c r="AQ1565" i="35" s="1"/>
  <c r="AQ1566" i="35" a="1"/>
  <c r="AQ1566" i="35" s="1"/>
  <c r="AQ1567" i="35" a="1"/>
  <c r="AQ1567" i="35" s="1"/>
  <c r="AQ1568" i="35" a="1"/>
  <c r="AQ1568" i="35" s="1"/>
  <c r="AQ1569" i="35" a="1"/>
  <c r="AQ1569" i="35" s="1"/>
  <c r="AQ1570" i="35" a="1"/>
  <c r="AQ1570" i="35" s="1"/>
  <c r="AQ1571" i="35" a="1"/>
  <c r="AQ1571" i="35" s="1"/>
  <c r="AQ1572" i="35" a="1"/>
  <c r="AQ1572" i="35" s="1"/>
  <c r="AQ1573" i="35" a="1"/>
  <c r="AQ1573" i="35" s="1"/>
  <c r="AQ1574" i="35" a="1"/>
  <c r="AQ1574" i="35" s="1"/>
  <c r="AQ1575" i="35" a="1"/>
  <c r="AQ1575" i="35" s="1"/>
  <c r="AQ21" i="35" a="1"/>
  <c r="AQ21" i="35" s="1"/>
  <c r="AQ1576" i="35" a="1"/>
  <c r="AQ1576" i="35" s="1"/>
  <c r="AQ1577" i="35" a="1"/>
  <c r="AQ1577" i="35" s="1"/>
  <c r="AQ1578" i="35" a="1"/>
  <c r="AQ1578" i="35" s="1"/>
  <c r="AQ1579" i="35" a="1"/>
  <c r="AQ1579" i="35" s="1"/>
  <c r="AQ1580" i="35" a="1"/>
  <c r="AQ1580" i="35" s="1"/>
  <c r="AQ1581" i="35" a="1"/>
  <c r="AQ1581" i="35" s="1"/>
  <c r="AQ569" i="35" a="1"/>
  <c r="AQ569" i="35" s="1"/>
  <c r="AQ1582" i="35" a="1"/>
  <c r="AQ1582" i="35" s="1"/>
  <c r="AQ1583" i="35" a="1"/>
  <c r="AQ1583" i="35" s="1"/>
  <c r="AQ1584" i="35" a="1"/>
  <c r="AQ1584" i="35" s="1"/>
  <c r="AQ1585" i="35" a="1"/>
  <c r="AQ1585" i="35" s="1"/>
  <c r="AQ1586" i="35" a="1"/>
  <c r="AQ1586" i="35" s="1"/>
  <c r="AQ1587" i="35" a="1"/>
  <c r="AQ1587" i="35" s="1"/>
  <c r="AQ1588" i="35" a="1"/>
  <c r="AQ1588" i="35" s="1"/>
  <c r="AQ1589" i="35" a="1"/>
  <c r="AQ1589" i="35" s="1"/>
  <c r="AQ1590" i="35" a="1"/>
  <c r="AQ1590" i="35" s="1"/>
  <c r="AQ1591" i="35" a="1"/>
  <c r="AQ1591" i="35" s="1"/>
  <c r="AQ1592" i="35" a="1"/>
  <c r="AQ1592" i="35" s="1"/>
  <c r="AQ1593" i="35" a="1"/>
  <c r="AQ1593" i="35" s="1"/>
  <c r="AQ1594" i="35" a="1"/>
  <c r="AQ1594" i="35" s="1"/>
  <c r="AQ1595" i="35" a="1"/>
  <c r="AQ1595" i="35" s="1"/>
  <c r="AQ1596" i="35" a="1"/>
  <c r="AQ1596" i="35" s="1"/>
  <c r="AQ1597" i="35" a="1"/>
  <c r="AQ1597" i="35" s="1"/>
  <c r="AQ557" i="35" a="1"/>
  <c r="AQ557" i="35" s="1"/>
  <c r="AQ1598" i="35" a="1"/>
  <c r="AQ1598" i="35" s="1"/>
  <c r="AQ1599" i="35" a="1"/>
  <c r="AQ1599" i="35" s="1"/>
  <c r="AQ1600" i="35" a="1"/>
  <c r="AQ1600" i="35" s="1"/>
  <c r="AQ1601" i="35" a="1"/>
  <c r="AQ1601" i="35" s="1"/>
  <c r="AQ158" i="35" a="1"/>
  <c r="AQ158" i="35" s="1"/>
  <c r="AQ1602" i="35" a="1"/>
  <c r="AQ1602" i="35" s="1"/>
  <c r="AQ1603" i="35" a="1"/>
  <c r="AQ1603" i="35" s="1"/>
  <c r="AQ1604" i="35" a="1"/>
  <c r="AQ1604" i="35" s="1"/>
  <c r="AQ1605" i="35" a="1"/>
  <c r="AQ1605" i="35" s="1"/>
  <c r="AQ1606" i="35" a="1"/>
  <c r="AQ1606" i="35" s="1"/>
  <c r="AQ1607" i="35" a="1"/>
  <c r="AQ1607" i="35" s="1"/>
  <c r="AQ1608" i="35" a="1"/>
  <c r="AQ1608" i="35" s="1"/>
  <c r="AQ1609" i="35" a="1"/>
  <c r="AQ1609" i="35" s="1"/>
  <c r="AQ1610" i="35" a="1"/>
  <c r="AQ1610" i="35" s="1"/>
  <c r="AQ339" i="35" a="1"/>
  <c r="AQ339" i="35" s="1"/>
  <c r="AQ1611" i="35" a="1"/>
  <c r="AQ1611" i="35" s="1"/>
  <c r="AQ1612" i="35" a="1"/>
  <c r="AQ1612" i="35" s="1"/>
  <c r="AQ1613" i="35" a="1"/>
  <c r="AQ1613" i="35" s="1"/>
  <c r="AQ1614" i="35" a="1"/>
  <c r="AQ1614" i="35" s="1"/>
  <c r="AQ1615" i="35" a="1"/>
  <c r="AQ1615" i="35" s="1"/>
  <c r="AQ1616" i="35" a="1"/>
  <c r="AQ1616" i="35" s="1"/>
  <c r="AQ1617" i="35" a="1"/>
  <c r="AQ1617" i="35" s="1"/>
  <c r="AQ1618" i="35" a="1"/>
  <c r="AQ1618" i="35" s="1"/>
  <c r="AQ1619" i="35" a="1"/>
  <c r="AQ1619" i="35" s="1"/>
  <c r="AQ60" i="35" a="1"/>
  <c r="AQ60" i="35" s="1"/>
  <c r="AQ1620" i="35" a="1"/>
  <c r="AQ1620" i="35" s="1"/>
  <c r="AQ1621" i="35" a="1"/>
  <c r="AQ1621" i="35" s="1"/>
  <c r="AQ1622" i="35" a="1"/>
  <c r="AQ1622" i="35" s="1"/>
  <c r="AQ1623" i="35" a="1"/>
  <c r="AQ1623" i="35" s="1"/>
  <c r="AQ1624" i="35" a="1"/>
  <c r="AQ1624" i="35" s="1"/>
  <c r="AQ617" i="35" a="1"/>
  <c r="AQ617" i="35" s="1"/>
  <c r="AQ614" i="35" a="1"/>
  <c r="AQ614" i="35" s="1"/>
  <c r="AQ612" i="35" a="1"/>
  <c r="AQ612" i="35" s="1"/>
  <c r="AQ607" i="35" a="1"/>
  <c r="AQ607" i="35" s="1"/>
  <c r="AQ1625" i="35" a="1"/>
  <c r="AQ1625" i="35" s="1"/>
  <c r="AQ608" i="35" a="1"/>
  <c r="AQ608" i="35" s="1"/>
  <c r="AQ1626" i="35" a="1"/>
  <c r="AQ1626" i="35" s="1"/>
  <c r="AQ1627" i="35" a="1"/>
  <c r="AQ1627" i="35" s="1"/>
  <c r="AQ1628" i="35" a="1"/>
  <c r="AQ1628" i="35" s="1"/>
  <c r="AQ1629" i="35" a="1"/>
  <c r="AQ1629" i="35" s="1"/>
  <c r="AQ1630" i="35" a="1"/>
  <c r="AQ1630" i="35" s="1"/>
  <c r="AQ1631" i="35" a="1"/>
  <c r="AQ1631" i="35" s="1"/>
  <c r="AQ1632" i="35" a="1"/>
  <c r="AQ1632" i="35" s="1"/>
  <c r="AQ1633" i="35" a="1"/>
  <c r="AQ1633" i="35" s="1"/>
  <c r="AQ1634" i="35" a="1"/>
  <c r="AQ1634" i="35" s="1"/>
  <c r="AQ543" i="35" a="1"/>
  <c r="AQ543" i="35" s="1"/>
  <c r="AQ1635" i="35" a="1"/>
  <c r="AQ1635" i="35" s="1"/>
  <c r="AQ1636" i="35" a="1"/>
  <c r="AQ1636" i="35" s="1"/>
  <c r="AQ1637" i="35" a="1"/>
  <c r="AQ1637" i="35" s="1"/>
  <c r="AQ1638" i="35" a="1"/>
  <c r="AQ1638" i="35" s="1"/>
  <c r="AQ1639" i="35" a="1"/>
  <c r="AQ1639" i="35" s="1"/>
  <c r="AQ336" i="35" a="1"/>
  <c r="AQ336" i="35" s="1"/>
  <c r="AQ1640" i="35" a="1"/>
  <c r="AQ1640" i="35" s="1"/>
  <c r="AQ1641" i="35" a="1"/>
  <c r="AQ1641" i="35" s="1"/>
  <c r="AQ1642" i="35" a="1"/>
  <c r="AQ1642" i="35" s="1"/>
  <c r="AQ1643" i="35" a="1"/>
  <c r="AQ1643" i="35" s="1"/>
  <c r="AQ1644" i="35" a="1"/>
  <c r="AQ1644" i="35" s="1"/>
  <c r="AQ581" i="35" a="1"/>
  <c r="AQ581" i="35" s="1"/>
  <c r="AQ1645" i="35" a="1"/>
  <c r="AQ1645" i="35" s="1"/>
  <c r="AQ311" i="35" a="1"/>
  <c r="AQ311" i="35" s="1"/>
  <c r="AQ1646" i="35" a="1"/>
  <c r="AQ1646" i="35" s="1"/>
  <c r="AQ1647" i="35" a="1"/>
  <c r="AQ1647" i="35" s="1"/>
  <c r="AQ1648" i="35" a="1"/>
  <c r="AQ1648" i="35" s="1"/>
  <c r="AQ1649" i="35" a="1"/>
  <c r="AQ1649" i="35" s="1"/>
  <c r="AQ1650" i="35" a="1"/>
  <c r="AQ1650" i="35" s="1"/>
  <c r="AQ1651" i="35" a="1"/>
  <c r="AQ1651" i="35" s="1"/>
  <c r="AQ1652" i="35" a="1"/>
  <c r="AQ1652" i="35" s="1"/>
  <c r="AQ609" i="35" a="1"/>
  <c r="AQ609" i="35" s="1"/>
  <c r="AQ1653" i="35" a="1"/>
  <c r="AQ1653" i="35" s="1"/>
  <c r="AQ582" i="35" a="1"/>
  <c r="AQ582" i="35" s="1"/>
  <c r="AQ513" i="35" a="1"/>
  <c r="AQ513" i="35" s="1"/>
  <c r="AQ1654" i="35" a="1"/>
  <c r="AQ1654" i="35" s="1"/>
  <c r="AQ1655" i="35" a="1"/>
  <c r="AQ1655" i="35" s="1"/>
  <c r="AQ1656" i="35" a="1"/>
  <c r="AQ1656" i="35" s="1"/>
  <c r="AQ1657" i="35" a="1"/>
  <c r="AQ1657" i="35" s="1"/>
  <c r="AQ1658" i="35" a="1"/>
  <c r="AQ1658" i="35" s="1"/>
  <c r="AQ586" i="35" a="1"/>
  <c r="AQ586" i="35" s="1"/>
  <c r="AQ1659" i="35" a="1"/>
  <c r="AQ1659" i="35" s="1"/>
  <c r="AQ1660" i="35" a="1"/>
  <c r="AQ1660" i="35" s="1"/>
  <c r="AQ1661" i="35" a="1"/>
  <c r="AQ1661" i="35" s="1"/>
  <c r="AQ589" i="35" a="1"/>
  <c r="AQ589" i="35" s="1"/>
  <c r="AQ1662" i="35" a="1"/>
  <c r="AQ1662" i="35" s="1"/>
  <c r="AQ1663" i="35" a="1"/>
  <c r="AQ1663" i="35" s="1"/>
  <c r="AQ1664" i="35" a="1"/>
  <c r="AQ1664" i="35" s="1"/>
  <c r="AQ1665" i="35" a="1"/>
  <c r="AQ1665" i="35" s="1"/>
  <c r="AQ1666" i="35" a="1"/>
  <c r="AQ1666" i="35" s="1"/>
  <c r="AQ597" i="35" a="1"/>
  <c r="AQ597" i="35" s="1"/>
  <c r="AQ1667" i="35" a="1"/>
  <c r="AQ1667" i="35" s="1"/>
  <c r="AQ1668" i="35" a="1"/>
  <c r="AQ1668" i="35" s="1"/>
  <c r="AQ1669" i="35" a="1"/>
  <c r="AQ1669" i="35" s="1"/>
  <c r="AQ1670" i="35" a="1"/>
  <c r="AQ1670" i="35" s="1"/>
  <c r="AQ1671" i="35" a="1"/>
  <c r="AQ1671" i="35" s="1"/>
  <c r="AQ1672" i="35" a="1"/>
  <c r="AQ1672" i="35" s="1"/>
  <c r="AQ590" i="35" a="1"/>
  <c r="AQ590" i="35" s="1"/>
  <c r="AQ148" i="35" a="1"/>
  <c r="AQ148" i="35" s="1"/>
  <c r="AQ1673" i="35" a="1"/>
  <c r="AQ1673" i="35" s="1"/>
  <c r="AQ1674" i="35" a="1"/>
  <c r="AQ1674" i="35" s="1"/>
  <c r="AQ615" i="35" a="1"/>
  <c r="AQ615" i="35" s="1"/>
  <c r="AQ1675" i="35" a="1"/>
  <c r="AQ1675" i="35" s="1"/>
  <c r="AQ1676" i="35" a="1"/>
  <c r="AQ1676" i="35" s="1"/>
  <c r="AQ588" i="35" a="1"/>
  <c r="AQ588" i="35" s="1"/>
  <c r="AQ1677" i="35" a="1"/>
  <c r="AQ1677" i="35" s="1"/>
  <c r="AQ1678" i="35" a="1"/>
  <c r="AQ1678" i="35" s="1"/>
  <c r="AQ1679" i="35" a="1"/>
  <c r="AQ1679" i="35" s="1"/>
  <c r="AQ1680" i="35" a="1"/>
  <c r="AQ1680" i="35" s="1"/>
  <c r="AQ1681" i="35" a="1"/>
  <c r="AQ1681" i="35" s="1"/>
  <c r="AQ618" i="35" a="1"/>
  <c r="AQ618" i="35" s="1"/>
  <c r="AQ1682" i="35" a="1"/>
  <c r="AQ1682" i="35" s="1"/>
  <c r="AQ1683" i="35" a="1"/>
  <c r="AQ1683" i="35" s="1"/>
  <c r="AQ611" i="35" a="1"/>
  <c r="AQ611" i="35" s="1"/>
  <c r="AQ1684" i="35" a="1"/>
  <c r="AQ1684" i="35" s="1"/>
  <c r="AQ1685" i="35" a="1"/>
  <c r="AQ1685" i="35" s="1"/>
  <c r="AQ1686" i="35" a="1"/>
  <c r="AQ1686" i="35" s="1"/>
  <c r="AQ1687" i="35" a="1"/>
  <c r="AQ1687" i="35" s="1"/>
  <c r="AQ1688" i="35" a="1"/>
  <c r="AQ1688" i="35" s="1"/>
  <c r="AQ613" i="35" a="1"/>
  <c r="AQ613" i="35" s="1"/>
  <c r="AQ1689" i="35" a="1"/>
  <c r="AQ1689" i="35" s="1"/>
  <c r="AQ1690" i="35" a="1"/>
  <c r="AQ1690" i="35" s="1"/>
  <c r="AQ1691" i="35" a="1"/>
  <c r="AQ1691" i="35" s="1"/>
  <c r="AQ1692" i="35" a="1"/>
  <c r="AQ1692" i="35" s="1"/>
  <c r="AQ1693" i="35" a="1"/>
  <c r="AQ1693" i="35" s="1"/>
  <c r="AQ291" i="35" a="1"/>
  <c r="AQ291" i="35" s="1"/>
  <c r="AQ1694" i="35" a="1"/>
  <c r="AQ1694" i="35" s="1"/>
  <c r="AQ1695" i="35" a="1"/>
  <c r="AQ1695" i="35" s="1"/>
  <c r="AQ1696" i="35" a="1"/>
  <c r="AQ1696" i="35" s="1"/>
  <c r="AQ1697" i="35" a="1"/>
  <c r="AQ1697" i="35" s="1"/>
  <c r="AQ1698" i="35" a="1"/>
  <c r="AQ1698" i="35" s="1"/>
  <c r="AQ1699" i="35" a="1"/>
  <c r="AQ1699" i="35" s="1"/>
  <c r="AQ1700" i="35" a="1"/>
  <c r="AQ1700" i="35" s="1"/>
  <c r="AQ1701" i="35" a="1"/>
  <c r="AQ1701" i="35" s="1"/>
  <c r="AQ1702" i="35" a="1"/>
  <c r="AQ1702" i="35" s="1"/>
  <c r="AQ1703" i="35" a="1"/>
  <c r="AQ1703" i="35" s="1"/>
  <c r="AQ1704" i="35" a="1"/>
  <c r="AQ1704" i="35" s="1"/>
  <c r="AQ1705" i="35" a="1"/>
  <c r="AQ1705" i="35" s="1"/>
  <c r="AQ1706" i="35" a="1"/>
  <c r="AQ1706" i="35" s="1"/>
  <c r="AQ277" i="35" a="1"/>
  <c r="AQ277" i="35" s="1"/>
  <c r="AQ1707" i="35" a="1"/>
  <c r="AQ1707" i="35" s="1"/>
  <c r="AQ1708" i="35" a="1"/>
  <c r="AQ1708" i="35" s="1"/>
  <c r="AQ1709" i="35" a="1"/>
  <c r="AQ1709" i="35" s="1"/>
  <c r="AQ1710" i="35" a="1"/>
  <c r="AQ1710" i="35" s="1"/>
  <c r="AQ1711" i="35" a="1"/>
  <c r="AQ1711" i="35" s="1"/>
  <c r="AQ1712" i="35" a="1"/>
  <c r="AQ1712" i="35" s="1"/>
  <c r="AQ1713" i="35" a="1"/>
  <c r="AQ1713" i="35" s="1"/>
  <c r="AQ1714" i="35" a="1"/>
  <c r="AQ1714" i="35" s="1"/>
  <c r="AQ1715" i="35" a="1"/>
  <c r="AQ1715" i="35" s="1"/>
  <c r="AQ1716" i="35" a="1"/>
  <c r="AQ1716" i="35" s="1"/>
  <c r="AQ1717" i="35" a="1"/>
  <c r="AQ1717" i="35" s="1"/>
  <c r="AQ1718" i="35" a="1"/>
  <c r="AQ1718" i="35" s="1"/>
  <c r="AQ1719" i="35" a="1"/>
  <c r="AQ1719" i="35" s="1"/>
  <c r="AQ1720" i="35" a="1"/>
  <c r="AQ1720" i="35" s="1"/>
  <c r="AQ1721" i="35" a="1"/>
  <c r="AQ1721" i="35" s="1"/>
  <c r="AQ1722" i="35" a="1"/>
  <c r="AQ1722" i="35" s="1"/>
  <c r="AQ1723" i="35" a="1"/>
  <c r="AQ1723" i="35" s="1"/>
  <c r="AQ1724" i="35" a="1"/>
  <c r="AQ1724" i="35" s="1"/>
  <c r="AQ1725" i="35" a="1"/>
  <c r="AQ1725" i="35" s="1"/>
  <c r="AQ1726" i="35" a="1"/>
  <c r="AQ1726" i="35" s="1"/>
  <c r="AQ1727" i="35" a="1"/>
  <c r="AQ1727" i="35" s="1"/>
  <c r="AQ1728" i="35" a="1"/>
  <c r="AQ1728" i="35" s="1"/>
  <c r="AQ1729" i="35" a="1"/>
  <c r="AQ1729" i="35" s="1"/>
  <c r="AQ1730" i="35" a="1"/>
  <c r="AQ1730" i="35" s="1"/>
  <c r="AQ1731" i="35" a="1"/>
  <c r="AQ1731" i="35" s="1"/>
  <c r="AQ1732" i="35" a="1"/>
  <c r="AQ1732" i="35" s="1"/>
  <c r="AQ1733" i="35" a="1"/>
  <c r="AQ1733" i="35" s="1"/>
  <c r="AQ1734" i="35" a="1"/>
  <c r="AQ1734" i="35" s="1"/>
  <c r="AQ1735" i="35" a="1"/>
  <c r="AQ1735" i="35" s="1"/>
  <c r="AQ1736" i="35" a="1"/>
  <c r="AQ1736" i="35" s="1"/>
  <c r="AQ1737" i="35" a="1"/>
  <c r="AQ1737" i="35" s="1"/>
  <c r="AQ68" i="35" a="1"/>
  <c r="AQ68" i="35" s="1"/>
  <c r="AQ1738" i="35" a="1"/>
  <c r="AQ1738" i="35" s="1"/>
  <c r="AQ1739" i="35" a="1"/>
  <c r="AQ1739" i="35" s="1"/>
  <c r="AQ1740" i="35" a="1"/>
  <c r="AQ1740" i="35" s="1"/>
  <c r="AQ1741" i="35" a="1"/>
  <c r="AQ1741" i="35" s="1"/>
  <c r="AQ271" i="35" a="1"/>
  <c r="AQ271" i="35" s="1"/>
  <c r="AQ1742" i="35" a="1"/>
  <c r="AQ1742" i="35" s="1"/>
  <c r="AQ1743" i="35" a="1"/>
  <c r="AQ1743" i="35" s="1"/>
  <c r="AQ1744" i="35" a="1"/>
  <c r="AQ1744" i="35" s="1"/>
  <c r="AQ1745" i="35" a="1"/>
  <c r="AQ1745" i="35" s="1"/>
  <c r="AQ1746" i="35" a="1"/>
  <c r="AQ1746" i="35" s="1"/>
  <c r="AQ296" i="35" a="1"/>
  <c r="AQ296" i="35" s="1"/>
  <c r="AQ1747" i="35" a="1"/>
  <c r="AQ1747" i="35" s="1"/>
  <c r="AQ1748" i="35" a="1"/>
  <c r="AQ1748" i="35" s="1"/>
  <c r="AQ1749" i="35" a="1"/>
  <c r="AQ1749" i="35" s="1"/>
  <c r="AQ1750" i="35" a="1"/>
  <c r="AQ1750" i="35" s="1"/>
  <c r="AQ1751" i="35" a="1"/>
  <c r="AQ1751" i="35" s="1"/>
  <c r="AQ1752" i="35" a="1"/>
  <c r="AQ1752" i="35" s="1"/>
  <c r="AQ1753" i="35" a="1"/>
  <c r="AQ1753" i="35" s="1"/>
  <c r="AQ1754" i="35" a="1"/>
  <c r="AQ1754" i="35" s="1"/>
  <c r="AQ1755" i="35" a="1"/>
  <c r="AQ1755" i="35" s="1"/>
  <c r="AQ1756" i="35" a="1"/>
  <c r="AQ1756" i="35" s="1"/>
  <c r="AQ1757" i="35" a="1"/>
  <c r="AQ1757" i="35" s="1"/>
  <c r="AQ1758" i="35" a="1"/>
  <c r="AQ1758" i="35" s="1"/>
  <c r="AQ1759" i="35" a="1"/>
  <c r="AQ1759" i="35" s="1"/>
  <c r="AQ1760" i="35" a="1"/>
  <c r="AQ1760" i="35" s="1"/>
  <c r="AQ1761" i="35" a="1"/>
  <c r="AQ1761" i="35" s="1"/>
  <c r="AQ1762" i="35" a="1"/>
  <c r="AQ1762" i="35" s="1"/>
  <c r="AQ1763" i="35" a="1"/>
  <c r="AQ1763" i="35" s="1"/>
  <c r="AQ1764" i="35" a="1"/>
  <c r="AQ1764" i="35" s="1"/>
  <c r="AQ1765" i="35" a="1"/>
  <c r="AQ1765" i="35" s="1"/>
  <c r="AQ1766" i="35" a="1"/>
  <c r="AQ1766" i="35" s="1"/>
  <c r="AQ1767" i="35" a="1"/>
  <c r="AQ1767" i="35" s="1"/>
  <c r="AQ1768" i="35" a="1"/>
  <c r="AQ1768" i="35" s="1"/>
  <c r="AQ1769" i="35" a="1"/>
  <c r="AQ1769" i="35" s="1"/>
  <c r="AQ361" i="35" a="1"/>
  <c r="AQ361" i="35" s="1"/>
  <c r="AQ1770" i="35" a="1"/>
  <c r="AQ1770" i="35" s="1"/>
  <c r="AQ1771" i="35" a="1"/>
  <c r="AQ1771" i="35" s="1"/>
  <c r="AQ1772" i="35" a="1"/>
  <c r="AQ1772" i="35" s="1"/>
  <c r="AQ1773" i="35" a="1"/>
  <c r="AQ1773" i="35" s="1"/>
  <c r="AQ1774" i="35" a="1"/>
  <c r="AQ1774" i="35" s="1"/>
  <c r="AQ1775" i="35" a="1"/>
  <c r="AQ1775" i="35" s="1"/>
  <c r="AQ1776" i="35" a="1"/>
  <c r="AQ1776" i="35" s="1"/>
  <c r="AQ1777" i="35" a="1"/>
  <c r="AQ1777" i="35" s="1"/>
  <c r="AQ1778" i="35" a="1"/>
  <c r="AQ1778" i="35" s="1"/>
  <c r="AQ1779" i="35" a="1"/>
  <c r="AQ1779" i="35" s="1"/>
  <c r="AQ448" i="35" a="1"/>
  <c r="AQ448" i="35" s="1"/>
  <c r="AQ1780" i="35" a="1"/>
  <c r="AQ1780" i="35" s="1"/>
  <c r="AQ227" i="35" a="1"/>
  <c r="AQ227" i="35" s="1"/>
  <c r="AQ1781" i="35" a="1"/>
  <c r="AQ1781" i="35" s="1"/>
  <c r="AQ1782" i="35" a="1"/>
  <c r="AQ1782" i="35" s="1"/>
  <c r="AQ1783" i="35" a="1"/>
  <c r="AQ1783" i="35" s="1"/>
  <c r="AQ1784" i="35" a="1"/>
  <c r="AQ1784" i="35" s="1"/>
  <c r="AQ574" i="35" a="1"/>
  <c r="AQ574" i="35" s="1"/>
  <c r="AQ1785" i="35" a="1"/>
  <c r="AQ1785" i="35" s="1"/>
  <c r="AQ1786" i="35" a="1"/>
  <c r="AQ1786" i="35" s="1"/>
  <c r="AQ1787" i="35" a="1"/>
  <c r="AQ1787" i="35" s="1"/>
  <c r="AQ1788" i="35" a="1"/>
  <c r="AQ1788" i="35" s="1"/>
  <c r="AQ340" i="35" a="1"/>
  <c r="AQ340" i="35" s="1"/>
  <c r="AQ1789" i="35" a="1"/>
  <c r="AQ1789" i="35" s="1"/>
  <c r="AQ1790" i="35" a="1"/>
  <c r="AQ1790" i="35" s="1"/>
  <c r="AQ1791" i="35" a="1"/>
  <c r="AQ1791" i="35" s="1"/>
  <c r="AQ1792" i="35" a="1"/>
  <c r="AQ1792" i="35" s="1"/>
  <c r="AQ1793" i="35" a="1"/>
  <c r="AQ1793" i="35" s="1"/>
  <c r="AQ1794" i="35" a="1"/>
  <c r="AQ1794" i="35" s="1"/>
  <c r="AQ1795" i="35" a="1"/>
  <c r="AQ1795" i="35" s="1"/>
  <c r="AQ1796" i="35" a="1"/>
  <c r="AQ1796" i="35" s="1"/>
  <c r="AQ1797" i="35" a="1"/>
  <c r="AQ1797" i="35" s="1"/>
  <c r="AQ1798" i="35" a="1"/>
  <c r="AQ1798" i="35" s="1"/>
  <c r="AQ1799" i="35" a="1"/>
  <c r="AQ1799" i="35" s="1"/>
  <c r="AQ1800" i="35" a="1"/>
  <c r="AQ1800" i="35" s="1"/>
  <c r="AQ1801" i="35" a="1"/>
  <c r="AQ1801" i="35" s="1"/>
  <c r="AQ1802" i="35" a="1"/>
  <c r="AQ1802" i="35" s="1"/>
  <c r="AQ1803" i="35" a="1"/>
  <c r="AQ1803" i="35" s="1"/>
  <c r="AQ1804" i="35" a="1"/>
  <c r="AQ1804" i="35" s="1"/>
  <c r="AQ1805" i="35" a="1"/>
  <c r="AQ1805" i="35" s="1"/>
  <c r="AQ530" i="35" a="1"/>
  <c r="AQ530" i="35" s="1"/>
  <c r="AQ1806" i="35" a="1"/>
  <c r="AQ1806" i="35" s="1"/>
  <c r="AQ304" i="35" a="1"/>
  <c r="AQ304" i="35" s="1"/>
  <c r="AQ1807" i="35" a="1"/>
  <c r="AQ1807" i="35" s="1"/>
  <c r="AQ637" i="35" a="1"/>
  <c r="AQ637" i="35" s="1"/>
  <c r="AQ1808" i="35" a="1"/>
  <c r="AQ1808" i="35" s="1"/>
  <c r="AQ1809" i="35" a="1"/>
  <c r="AQ1809" i="35" s="1"/>
  <c r="AQ1810" i="35" a="1"/>
  <c r="AQ1810" i="35" s="1"/>
  <c r="AQ1811" i="35" a="1"/>
  <c r="AQ1811" i="35" s="1"/>
  <c r="AQ1812" i="35" a="1"/>
  <c r="AQ1812" i="35" s="1"/>
  <c r="AQ1813" i="35" a="1"/>
  <c r="AQ1813" i="35" s="1"/>
  <c r="AQ1814" i="35" a="1"/>
  <c r="AQ1814" i="35" s="1"/>
  <c r="AQ1815" i="35" a="1"/>
  <c r="AQ1815" i="35" s="1"/>
  <c r="AQ1816" i="35" a="1"/>
  <c r="AQ1816" i="35" s="1"/>
  <c r="AQ1817" i="35" a="1"/>
  <c r="AQ1817" i="35" s="1"/>
  <c r="AQ1818" i="35" a="1"/>
  <c r="AQ1818" i="35" s="1"/>
  <c r="AQ405" i="35" a="1"/>
  <c r="AQ405" i="35" s="1"/>
  <c r="AQ1819" i="35" a="1"/>
  <c r="AQ1819" i="35" s="1"/>
  <c r="AQ1820" i="35" a="1"/>
  <c r="AQ1820" i="35" s="1"/>
  <c r="AQ1821" i="35" a="1"/>
  <c r="AQ1821" i="35" s="1"/>
  <c r="AQ1822" i="35" a="1"/>
  <c r="AQ1822" i="35" s="1"/>
  <c r="AQ1823" i="35" a="1"/>
  <c r="AQ1823" i="35" s="1"/>
  <c r="AQ1824" i="35" a="1"/>
  <c r="AQ1824" i="35" s="1"/>
  <c r="AQ1825" i="35" a="1"/>
  <c r="AQ1825" i="35" s="1"/>
  <c r="AQ1826" i="35" a="1"/>
  <c r="AQ1826" i="35" s="1"/>
  <c r="AQ1827" i="35" a="1"/>
  <c r="AQ1827" i="35" s="1"/>
  <c r="AQ1828" i="35" a="1"/>
  <c r="AQ1828" i="35" s="1"/>
  <c r="AQ1829" i="35" a="1"/>
  <c r="AQ1829" i="35" s="1"/>
  <c r="AQ1830" i="35" a="1"/>
  <c r="AQ1830" i="35" s="1"/>
  <c r="AQ1831" i="35" a="1"/>
  <c r="AQ1831" i="35" s="1"/>
  <c r="AQ1832" i="35" a="1"/>
  <c r="AQ1832" i="35" s="1"/>
  <c r="AQ1833" i="35" a="1"/>
  <c r="AQ1833" i="35" s="1"/>
  <c r="AQ1834" i="35" a="1"/>
  <c r="AQ1834" i="35" s="1"/>
  <c r="AQ1835" i="35" a="1"/>
  <c r="AQ1835" i="35" s="1"/>
  <c r="AQ1836" i="35" a="1"/>
  <c r="AQ1836" i="35" s="1"/>
  <c r="AQ341" i="35" a="1"/>
  <c r="AQ341" i="35" s="1"/>
  <c r="AQ1837" i="35" a="1"/>
  <c r="AQ1837" i="35" s="1"/>
  <c r="AQ1838" i="35" a="1"/>
  <c r="AQ1838" i="35" s="1"/>
  <c r="AQ1839" i="35" a="1"/>
  <c r="AQ1839" i="35" s="1"/>
  <c r="AQ1840" i="35" a="1"/>
  <c r="AQ1840" i="35" s="1"/>
  <c r="AQ1841" i="35" a="1"/>
  <c r="AQ1841" i="35" s="1"/>
  <c r="AQ1842" i="35" a="1"/>
  <c r="AQ1842" i="35" s="1"/>
  <c r="AQ1843" i="35" a="1"/>
  <c r="AQ1843" i="35" s="1"/>
  <c r="AQ1844" i="35" a="1"/>
  <c r="AQ1844" i="35" s="1"/>
  <c r="AQ1845" i="35" a="1"/>
  <c r="AQ1845" i="35" s="1"/>
  <c r="AQ1846" i="35" a="1"/>
  <c r="AQ1846" i="35" s="1"/>
  <c r="AQ1847" i="35" a="1"/>
  <c r="AQ1847" i="35" s="1"/>
  <c r="AQ1848" i="35" a="1"/>
  <c r="AQ1848" i="35" s="1"/>
  <c r="AQ1849" i="35" a="1"/>
  <c r="AQ1849" i="35" s="1"/>
  <c r="AQ1850" i="35" a="1"/>
  <c r="AQ1850" i="35" s="1"/>
  <c r="AQ1851" i="35" a="1"/>
  <c r="AQ1851" i="35" s="1"/>
  <c r="AQ1852" i="35" a="1"/>
  <c r="AQ1852" i="35" s="1"/>
  <c r="AQ1853" i="35" a="1"/>
  <c r="AQ1853" i="35" s="1"/>
  <c r="AQ1854" i="35" a="1"/>
  <c r="AQ1854" i="35" s="1"/>
  <c r="AQ1855" i="35" a="1"/>
  <c r="AQ1855" i="35" s="1"/>
  <c r="AQ1856" i="35" a="1"/>
  <c r="AQ1856" i="35" s="1"/>
  <c r="AQ1857" i="35" a="1"/>
  <c r="AQ1857" i="35" s="1"/>
  <c r="AQ1858" i="35" a="1"/>
  <c r="AQ1858" i="35" s="1"/>
  <c r="AQ1859" i="35" a="1"/>
  <c r="AQ1859" i="35" s="1"/>
  <c r="AQ1860" i="35" a="1"/>
  <c r="AQ1860" i="35" s="1"/>
  <c r="AQ1861" i="35" a="1"/>
  <c r="AQ1861" i="35" s="1"/>
  <c r="AQ1862" i="35" a="1"/>
  <c r="AQ1862" i="35" s="1"/>
  <c r="AQ440" i="35" a="1"/>
  <c r="AQ440" i="35" s="1"/>
  <c r="AQ1863" i="35" a="1"/>
  <c r="AQ1863" i="35" s="1"/>
  <c r="AQ1864" i="35" a="1"/>
  <c r="AQ1864" i="35" s="1"/>
  <c r="AQ1865" i="35" a="1"/>
  <c r="AQ1865" i="35" s="1"/>
  <c r="AQ1866" i="35" a="1"/>
  <c r="AQ1866" i="35" s="1"/>
  <c r="AQ1867" i="35" a="1"/>
  <c r="AQ1867" i="35" s="1"/>
  <c r="AQ1868" i="35" a="1"/>
  <c r="AQ1868" i="35" s="1"/>
  <c r="AQ1869" i="35" a="1"/>
  <c r="AQ1869" i="35" s="1"/>
  <c r="AQ1870" i="35" a="1"/>
  <c r="AQ1870" i="35" s="1"/>
  <c r="AQ1871" i="35" a="1"/>
  <c r="AQ1871" i="35" s="1"/>
  <c r="AQ1872" i="35" a="1"/>
  <c r="AQ1872" i="35" s="1"/>
  <c r="AQ1873" i="35" a="1"/>
  <c r="AQ1873" i="35" s="1"/>
  <c r="AQ1874" i="35" a="1"/>
  <c r="AQ1874" i="35" s="1"/>
  <c r="AQ1875" i="35" a="1"/>
  <c r="AQ1875" i="35" s="1"/>
  <c r="AQ1876" i="35" a="1"/>
  <c r="AQ1876" i="35" s="1"/>
  <c r="AQ1877" i="35" a="1"/>
  <c r="AQ1877" i="35" s="1"/>
  <c r="AQ1878" i="35" a="1"/>
  <c r="AQ1878" i="35" s="1"/>
  <c r="AQ1879" i="35" a="1"/>
  <c r="AQ1879" i="35" s="1"/>
  <c r="AQ1880" i="35" a="1"/>
  <c r="AQ1880" i="35" s="1"/>
  <c r="AQ1881" i="35" a="1"/>
  <c r="AQ1881" i="35" s="1"/>
  <c r="AQ1882" i="35" a="1"/>
  <c r="AQ1882" i="35" s="1"/>
  <c r="AQ1883" i="35" a="1"/>
  <c r="AQ1883" i="35" s="1"/>
  <c r="AQ1884" i="35" a="1"/>
  <c r="AQ1884" i="35" s="1"/>
  <c r="AQ1885" i="35" a="1"/>
  <c r="AQ1885" i="35" s="1"/>
  <c r="AQ1886" i="35" a="1"/>
  <c r="AQ1886" i="35" s="1"/>
  <c r="AQ1887" i="35" a="1"/>
  <c r="AQ1887" i="35" s="1"/>
  <c r="AQ202" i="35" a="1"/>
  <c r="AQ202" i="35" s="1"/>
  <c r="AQ1888" i="35" a="1"/>
  <c r="AQ1888" i="35" s="1"/>
  <c r="AQ117" i="35" a="1"/>
  <c r="AQ117" i="35" s="1"/>
  <c r="AQ1889" i="35" a="1"/>
  <c r="AQ1889" i="35" s="1"/>
  <c r="AQ1890" i="35" a="1"/>
  <c r="AQ1890" i="35" s="1"/>
  <c r="AQ1891" i="35" a="1"/>
  <c r="AQ1891" i="35" s="1"/>
  <c r="AQ1892" i="35" a="1"/>
  <c r="AQ1892" i="35" s="1"/>
  <c r="AQ1893" i="35" a="1"/>
  <c r="AQ1893" i="35" s="1"/>
  <c r="AQ1894" i="35" a="1"/>
  <c r="AQ1894" i="35" s="1"/>
  <c r="AQ261" i="35" a="1"/>
  <c r="AQ261" i="35" s="1"/>
  <c r="AQ1895" i="35" a="1"/>
  <c r="AQ1895" i="35" s="1"/>
  <c r="AQ1896" i="35" a="1"/>
  <c r="AQ1896" i="35" s="1"/>
  <c r="AQ1897" i="35" a="1"/>
  <c r="AQ1897" i="35" s="1"/>
  <c r="AQ1898" i="35" a="1"/>
  <c r="AQ1898" i="35" s="1"/>
  <c r="AQ1899" i="35" a="1"/>
  <c r="AQ1899" i="35" s="1"/>
  <c r="AQ1900" i="35" a="1"/>
  <c r="AQ1900" i="35" s="1"/>
  <c r="AQ1901" i="35" a="1"/>
  <c r="AQ1901" i="35" s="1"/>
  <c r="AQ1902" i="35" a="1"/>
  <c r="AQ1902" i="35" s="1"/>
  <c r="AQ1903" i="35" a="1"/>
  <c r="AQ1903" i="35" s="1"/>
  <c r="AQ1904" i="35" a="1"/>
  <c r="AQ1904" i="35" s="1"/>
  <c r="AQ1905" i="35" a="1"/>
  <c r="AQ1905" i="35" s="1"/>
  <c r="AQ1906" i="35" a="1"/>
  <c r="AQ1906" i="35" s="1"/>
  <c r="AQ1907" i="35" a="1"/>
  <c r="AQ1907" i="35" s="1"/>
  <c r="AQ1908" i="35" a="1"/>
  <c r="AQ1908" i="35" s="1"/>
  <c r="AQ1909" i="35" a="1"/>
  <c r="AQ1909" i="35" s="1"/>
  <c r="AQ1910" i="35" a="1"/>
  <c r="AQ1910" i="35" s="1"/>
  <c r="AQ1911" i="35" a="1"/>
  <c r="AQ1911" i="35" s="1"/>
  <c r="AQ1912" i="35" a="1"/>
  <c r="AQ1912" i="35" s="1"/>
  <c r="AQ1913" i="35" a="1"/>
  <c r="AQ1913" i="35" s="1"/>
  <c r="AQ1914" i="35" a="1"/>
  <c r="AQ1914" i="35" s="1"/>
  <c r="AQ1915" i="35" a="1"/>
  <c r="AQ1915" i="35" s="1"/>
  <c r="AQ1916" i="35" a="1"/>
  <c r="AQ1916" i="35" s="1"/>
  <c r="AQ1917" i="35" a="1"/>
  <c r="AQ1917" i="35" s="1"/>
  <c r="AQ1918" i="35" a="1"/>
  <c r="AQ1918" i="35" s="1"/>
  <c r="AQ1919" i="35" a="1"/>
  <c r="AQ1919" i="35" s="1"/>
  <c r="AQ1920" i="35" a="1"/>
  <c r="AQ1920" i="35" s="1"/>
  <c r="AQ1921" i="35" a="1"/>
  <c r="AQ1921" i="35" s="1"/>
  <c r="AQ1922" i="35" a="1"/>
  <c r="AQ1922" i="35" s="1"/>
  <c r="AQ1923" i="35" a="1"/>
  <c r="AQ1923" i="35" s="1"/>
  <c r="AQ1924" i="35" a="1"/>
  <c r="AQ1924" i="35" s="1"/>
  <c r="AQ1925" i="35" a="1"/>
  <c r="AQ1925" i="35" s="1"/>
  <c r="AQ1926" i="35" a="1"/>
  <c r="AQ1926" i="35" s="1"/>
  <c r="AQ1927" i="35" a="1"/>
  <c r="AQ1927" i="35" s="1"/>
  <c r="AQ1928" i="35" a="1"/>
  <c r="AQ1928" i="35" s="1"/>
  <c r="AQ1929" i="35" a="1"/>
  <c r="AQ1929" i="35" s="1"/>
  <c r="AQ72" i="35" a="1"/>
  <c r="AQ72" i="35" s="1"/>
  <c r="AQ1930" i="35" a="1"/>
  <c r="AQ1930" i="35" s="1"/>
  <c r="AQ1931" i="35" a="1"/>
  <c r="AQ1931" i="35" s="1"/>
  <c r="AQ1932" i="35" a="1"/>
  <c r="AQ1932" i="35" s="1"/>
  <c r="AQ1933" i="35" a="1"/>
  <c r="AQ1933" i="35" s="1"/>
  <c r="AQ1934" i="35" a="1"/>
  <c r="AQ1934" i="35" s="1"/>
  <c r="AQ1935" i="35" a="1"/>
  <c r="AQ1935" i="35" s="1"/>
  <c r="AQ1936" i="35" a="1"/>
  <c r="AQ1936" i="35" s="1"/>
  <c r="AQ1937" i="35" a="1"/>
  <c r="AQ1937" i="35" s="1"/>
  <c r="AQ1938" i="35" a="1"/>
  <c r="AQ1938" i="35" s="1"/>
  <c r="AQ1939" i="35" a="1"/>
  <c r="AQ1939" i="35" s="1"/>
  <c r="AQ1940" i="35" a="1"/>
  <c r="AQ1940" i="35" s="1"/>
  <c r="AQ1941" i="35" a="1"/>
  <c r="AQ1941" i="35" s="1"/>
  <c r="AQ1942" i="35" a="1"/>
  <c r="AQ1942" i="35" s="1"/>
  <c r="AQ1943" i="35" a="1"/>
  <c r="AQ1943" i="35" s="1"/>
  <c r="AQ1944" i="35" a="1"/>
  <c r="AQ1944" i="35" s="1"/>
  <c r="AQ1945" i="35" a="1"/>
  <c r="AQ1945" i="35" s="1"/>
  <c r="AQ1946" i="35" a="1"/>
  <c r="AQ1946" i="35" s="1"/>
  <c r="AQ1947" i="35" a="1"/>
  <c r="AQ1947" i="35" s="1"/>
  <c r="AQ1948" i="35" a="1"/>
  <c r="AQ1948" i="35" s="1"/>
  <c r="AQ605" i="35" a="1"/>
  <c r="AQ605" i="35" s="1"/>
  <c r="AQ1949" i="35" a="1"/>
  <c r="AQ1949" i="35" s="1"/>
  <c r="AQ1950" i="35" a="1"/>
  <c r="AQ1950" i="35" s="1"/>
  <c r="AQ1951" i="35" a="1"/>
  <c r="AQ1951" i="35" s="1"/>
  <c r="AQ494" i="35" a="1"/>
  <c r="AQ494" i="35" s="1"/>
  <c r="AQ1952" i="35" a="1"/>
  <c r="AQ1952" i="35" s="1"/>
  <c r="AQ1953" i="35" a="1"/>
  <c r="AQ1953" i="35" s="1"/>
  <c r="AQ1954" i="35" a="1"/>
  <c r="AQ1954" i="35" s="1"/>
  <c r="AQ1955" i="35" a="1"/>
  <c r="AQ1955" i="35" s="1"/>
  <c r="AQ1956" i="35" a="1"/>
  <c r="AQ1956" i="35" s="1"/>
  <c r="AQ1957" i="35" a="1"/>
  <c r="AQ1957" i="35" s="1"/>
  <c r="AQ1958" i="35" a="1"/>
  <c r="AQ1958" i="35" s="1"/>
  <c r="AQ1959" i="35" a="1"/>
  <c r="AQ1959" i="35" s="1"/>
  <c r="AQ1960" i="35" a="1"/>
  <c r="AQ1960" i="35" s="1"/>
  <c r="AQ1961" i="35" a="1"/>
  <c r="AQ1961" i="35" s="1"/>
  <c r="AQ1962" i="35" a="1"/>
  <c r="AQ1962" i="35" s="1"/>
  <c r="AQ1963" i="35" a="1"/>
  <c r="AQ1963" i="35" s="1"/>
  <c r="AQ1964" i="35" a="1"/>
  <c r="AQ1964" i="35" s="1"/>
  <c r="AQ1965" i="35" a="1"/>
  <c r="AQ1965" i="35" s="1"/>
  <c r="AQ1966" i="35" a="1"/>
  <c r="AQ1966" i="35" s="1"/>
  <c r="AQ1967" i="35" a="1"/>
  <c r="AQ1967" i="35" s="1"/>
  <c r="AQ1968" i="35" a="1"/>
  <c r="AQ1968" i="35" s="1"/>
  <c r="AQ1969" i="35" a="1"/>
  <c r="AQ1969" i="35" s="1"/>
  <c r="AQ1970" i="35" a="1"/>
  <c r="AQ1970" i="35" s="1"/>
  <c r="AQ1971" i="35" a="1"/>
  <c r="AQ1971" i="35" s="1"/>
  <c r="AQ1972" i="35" a="1"/>
  <c r="AQ1972" i="35" s="1"/>
  <c r="AQ1973" i="35" a="1"/>
  <c r="AQ1973" i="35" s="1"/>
  <c r="AQ1974" i="35" a="1"/>
  <c r="AQ1974" i="35" s="1"/>
  <c r="AQ1975" i="35" a="1"/>
  <c r="AQ1975" i="35" s="1"/>
  <c r="AQ1976" i="35" a="1"/>
  <c r="AQ1976" i="35" s="1"/>
  <c r="AQ1977" i="35" a="1"/>
  <c r="AQ1977" i="35" s="1"/>
  <c r="AQ1978" i="35" a="1"/>
  <c r="AQ1978" i="35" s="1"/>
  <c r="AQ1979" i="35" a="1"/>
  <c r="AQ1979" i="35" s="1"/>
  <c r="AQ1980" i="35" a="1"/>
  <c r="AQ1980" i="35" s="1"/>
  <c r="AQ1981" i="35" a="1"/>
  <c r="AQ1981" i="35" s="1"/>
  <c r="AQ1982" i="35" a="1"/>
  <c r="AQ1982" i="35" s="1"/>
  <c r="AQ1983" i="35" a="1"/>
  <c r="AQ1983" i="35" s="1"/>
  <c r="AQ1984" i="35" a="1"/>
  <c r="AQ1984" i="35" s="1"/>
  <c r="AQ1985" i="35" a="1"/>
  <c r="AQ1985" i="35" s="1"/>
  <c r="AQ1986" i="35" a="1"/>
  <c r="AQ1986" i="35" s="1"/>
  <c r="AQ1987" i="35" a="1"/>
  <c r="AQ1987" i="35" s="1"/>
  <c r="AQ1988" i="35" a="1"/>
  <c r="AQ1988" i="35" s="1"/>
  <c r="AQ1989" i="35" a="1"/>
  <c r="AQ1989" i="35" s="1"/>
  <c r="AQ1990" i="35" a="1"/>
  <c r="AQ1990" i="35" s="1"/>
  <c r="AQ1991" i="35" a="1"/>
  <c r="AQ1991" i="35" s="1"/>
  <c r="AQ1992" i="35" a="1"/>
  <c r="AQ1992" i="35" s="1"/>
  <c r="AQ1993" i="35" a="1"/>
  <c r="AQ1993" i="35" s="1"/>
  <c r="AQ1994" i="35" a="1"/>
  <c r="AQ1994" i="35" s="1"/>
  <c r="AQ1995" i="35" a="1"/>
  <c r="AQ1995" i="35" s="1"/>
  <c r="AQ1996" i="35" a="1"/>
  <c r="AQ1996" i="35" s="1"/>
  <c r="AQ1997" i="35" a="1"/>
  <c r="AQ1997" i="35" s="1"/>
  <c r="AQ1998" i="35" a="1"/>
  <c r="AQ1998" i="35" s="1"/>
  <c r="AQ1999" i="35" a="1"/>
  <c r="AQ1999" i="35" s="1"/>
  <c r="AQ2000" i="35" a="1"/>
  <c r="AQ2000" i="35" s="1"/>
  <c r="AQ2001" i="35" a="1"/>
  <c r="AQ2001" i="35" s="1"/>
  <c r="AQ2002" i="35" a="1"/>
  <c r="AQ2002" i="35" s="1"/>
  <c r="AQ2003" i="35" a="1"/>
  <c r="AQ2003" i="35" s="1"/>
  <c r="AQ2004" i="35" a="1"/>
  <c r="AQ2004" i="35" s="1"/>
  <c r="AQ2005" i="35" a="1"/>
  <c r="AQ2005" i="35" s="1"/>
  <c r="AQ2006" i="35" a="1"/>
  <c r="AQ2006" i="35" s="1"/>
  <c r="AQ2007" i="35" a="1"/>
  <c r="AQ2007" i="35" s="1"/>
  <c r="AQ2008" i="35" a="1"/>
  <c r="AQ2008" i="35" s="1"/>
  <c r="AQ2009" i="35" a="1"/>
  <c r="AQ2009" i="35" s="1"/>
  <c r="AQ2010" i="35" a="1"/>
  <c r="AQ2010" i="35" s="1"/>
  <c r="AQ2011" i="35" a="1"/>
  <c r="AQ2011" i="35" s="1"/>
  <c r="AQ2012" i="35" a="1"/>
  <c r="AQ2012" i="35" s="1"/>
  <c r="AQ2013" i="35" a="1"/>
  <c r="AQ2013" i="35" s="1"/>
  <c r="AQ2014" i="35" a="1"/>
  <c r="AQ2014" i="35" s="1"/>
  <c r="AQ2015" i="35" a="1"/>
  <c r="AQ2015" i="35" s="1"/>
  <c r="AQ2016" i="35" a="1"/>
  <c r="AQ2016" i="35" s="1"/>
  <c r="AQ2017" i="35" a="1"/>
  <c r="AQ2017" i="35" s="1"/>
  <c r="AQ2018" i="35" a="1"/>
  <c r="AQ2018" i="35" s="1"/>
  <c r="AQ2019" i="35" a="1"/>
  <c r="AQ2019" i="35" s="1"/>
  <c r="AQ2020" i="35" a="1"/>
  <c r="AQ2020" i="35" s="1"/>
  <c r="AQ2021" i="35" a="1"/>
  <c r="AQ2021" i="35" s="1"/>
  <c r="AQ2022" i="35" a="1"/>
  <c r="AQ2022" i="35" s="1"/>
  <c r="AQ2023" i="35" a="1"/>
  <c r="AQ2023" i="35" s="1"/>
  <c r="AQ2024" i="35" a="1"/>
  <c r="AQ2024" i="35" s="1"/>
  <c r="AQ2025" i="35" a="1"/>
  <c r="AQ2025" i="35" s="1"/>
  <c r="AQ2026" i="35" a="1"/>
  <c r="AQ2026" i="35" s="1"/>
  <c r="AQ2027" i="35" a="1"/>
  <c r="AQ2027" i="35" s="1"/>
  <c r="AQ2028" i="35" a="1"/>
  <c r="AQ2028" i="35" s="1"/>
  <c r="AQ2029" i="35" a="1"/>
  <c r="AQ2029" i="35" s="1"/>
  <c r="AQ2030" i="35" a="1"/>
  <c r="AQ2030" i="35" s="1"/>
  <c r="AQ2031" i="35" a="1"/>
  <c r="AQ2031" i="35" s="1"/>
  <c r="AQ2032" i="35" a="1"/>
  <c r="AQ2032" i="35" s="1"/>
  <c r="AQ2033" i="35" a="1"/>
  <c r="AQ2033" i="35" s="1"/>
  <c r="AQ2034" i="35" a="1"/>
  <c r="AQ2034" i="35" s="1"/>
  <c r="AQ2035" i="35" a="1"/>
  <c r="AQ2035" i="35" s="1"/>
  <c r="AQ2036" i="35" a="1"/>
  <c r="AQ2036" i="35" s="1"/>
  <c r="AQ2037" i="35" a="1"/>
  <c r="AQ2037" i="35" s="1"/>
  <c r="AQ2038" i="35" a="1"/>
  <c r="AQ2038" i="35" s="1"/>
  <c r="AQ2039" i="35" a="1"/>
  <c r="AQ2039" i="35" s="1"/>
  <c r="AQ2040" i="35" a="1"/>
  <c r="AQ2040" i="35" s="1"/>
  <c r="AQ2041" i="35" a="1"/>
  <c r="AQ2041" i="35" s="1"/>
  <c r="AQ2042" i="35" a="1"/>
  <c r="AQ2042" i="35" s="1"/>
  <c r="AQ2043" i="35" a="1"/>
  <c r="AQ2043" i="35" s="1"/>
  <c r="AQ459" i="35" a="1"/>
  <c r="AQ459" i="35" s="1"/>
  <c r="AQ2044" i="35" a="1"/>
  <c r="AQ2044" i="35" s="1"/>
  <c r="AQ2045" i="35" a="1"/>
  <c r="AQ2045" i="35" s="1"/>
  <c r="AQ2046" i="35" a="1"/>
  <c r="AQ2046" i="35" s="1"/>
  <c r="AQ2047" i="35" a="1"/>
  <c r="AQ2047" i="35" s="1"/>
  <c r="AQ2048" i="35" a="1"/>
  <c r="AQ2048" i="35" s="1"/>
  <c r="AQ2049" i="35" a="1"/>
  <c r="AQ2049" i="35" s="1"/>
  <c r="AQ293" i="35" a="1"/>
  <c r="AQ293" i="35" s="1"/>
  <c r="AQ480" i="35" a="1"/>
  <c r="AQ480" i="35" s="1"/>
  <c r="AQ166" i="35" a="1"/>
  <c r="AQ166" i="35" s="1"/>
  <c r="AQ2050" i="35" a="1"/>
  <c r="AQ2050" i="35" s="1"/>
  <c r="AQ2051" i="35" a="1"/>
  <c r="AQ2051" i="35" s="1"/>
  <c r="AQ2052" i="35" a="1"/>
  <c r="AQ2052" i="35" s="1"/>
  <c r="AQ2053" i="35" a="1"/>
  <c r="AQ2053" i="35" s="1"/>
  <c r="AQ2054" i="35" a="1"/>
  <c r="AQ2054" i="35" s="1"/>
  <c r="AQ61" i="35" a="1"/>
  <c r="AQ61" i="35" s="1"/>
  <c r="AQ2055" i="35" a="1"/>
  <c r="AQ2055" i="35" s="1"/>
  <c r="AQ2056" i="35" a="1"/>
  <c r="AQ2056" i="35" s="1"/>
  <c r="AQ2057" i="35" a="1"/>
  <c r="AQ2057" i="35" s="1"/>
  <c r="AQ2058" i="35" a="1"/>
  <c r="AQ2058" i="35" s="1"/>
  <c r="AQ2059" i="35" a="1"/>
  <c r="AQ2059" i="35" s="1"/>
  <c r="AQ2060" i="35" a="1"/>
  <c r="AQ2060" i="35" s="1"/>
  <c r="AQ2061" i="35" a="1"/>
  <c r="AQ2061" i="35" s="1"/>
  <c r="AQ2062" i="35" a="1"/>
  <c r="AQ2062" i="35" s="1"/>
  <c r="AQ2063" i="35" a="1"/>
  <c r="AQ2063" i="35" s="1"/>
  <c r="AQ2064" i="35" a="1"/>
  <c r="AQ2064" i="35" s="1"/>
  <c r="AQ2065" i="35" a="1"/>
  <c r="AQ2065" i="35" s="1"/>
  <c r="AQ2066" i="35" a="1"/>
  <c r="AQ2066" i="35" s="1"/>
  <c r="AQ2067" i="35" a="1"/>
  <c r="AQ2067" i="35" s="1"/>
  <c r="AQ2068" i="35" a="1"/>
  <c r="AQ2068" i="35" s="1"/>
  <c r="AQ2069" i="35" a="1"/>
  <c r="AQ2069" i="35" s="1"/>
  <c r="AQ2070" i="35" a="1"/>
  <c r="AQ2070" i="35" s="1"/>
  <c r="AQ2071" i="35" a="1"/>
  <c r="AQ2071" i="35" s="1"/>
  <c r="AQ2072" i="35" a="1"/>
  <c r="AQ2072" i="35" s="1"/>
  <c r="AQ2073" i="35" a="1"/>
  <c r="AQ2073" i="35" s="1"/>
  <c r="AQ2074" i="35" a="1"/>
  <c r="AQ2074" i="35" s="1"/>
  <c r="AQ2075" i="35" a="1"/>
  <c r="AQ2075" i="35" s="1"/>
  <c r="AQ2076" i="35" a="1"/>
  <c r="AQ2076" i="35" s="1"/>
  <c r="AQ2077" i="35" a="1"/>
  <c r="AQ2077" i="35" s="1"/>
  <c r="AQ2078" i="35" a="1"/>
  <c r="AQ2078" i="35" s="1"/>
  <c r="AQ606" i="35" a="1"/>
  <c r="AQ606" i="35" s="1"/>
  <c r="AQ2079" i="35" a="1"/>
  <c r="AQ2079" i="35" s="1"/>
  <c r="AQ2080" i="35" a="1"/>
  <c r="AQ2080" i="35" s="1"/>
  <c r="AQ2081" i="35" a="1"/>
  <c r="AQ2081" i="35" s="1"/>
  <c r="AQ2082" i="35" a="1"/>
  <c r="AQ2082" i="35" s="1"/>
  <c r="AQ2083" i="35" a="1"/>
  <c r="AQ2083" i="35" s="1"/>
  <c r="AQ2084" i="35" a="1"/>
  <c r="AQ2084" i="35" s="1"/>
  <c r="AQ2085" i="35" a="1"/>
  <c r="AQ2085" i="35" s="1"/>
  <c r="AQ2086" i="35" a="1"/>
  <c r="AQ2086" i="35" s="1"/>
  <c r="AQ2087" i="35" a="1"/>
  <c r="AQ2087" i="35" s="1"/>
  <c r="AQ2088" i="35" a="1"/>
  <c r="AQ2088" i="35" s="1"/>
  <c r="AQ2089" i="35" a="1"/>
  <c r="AQ2089" i="35" s="1"/>
  <c r="AQ2090" i="35" a="1"/>
  <c r="AQ2090" i="35" s="1"/>
  <c r="AQ2091" i="35" a="1"/>
  <c r="AQ2091" i="35" s="1"/>
  <c r="AQ2092" i="35" a="1"/>
  <c r="AQ2092" i="35" s="1"/>
  <c r="AQ2093" i="35" a="1"/>
  <c r="AQ2093" i="35" s="1"/>
  <c r="AQ2094" i="35" a="1"/>
  <c r="AQ2094" i="35" s="1"/>
  <c r="AQ2095" i="35" a="1"/>
  <c r="AQ2095" i="35" s="1"/>
  <c r="AQ2096" i="35" a="1"/>
  <c r="AQ2096" i="35" s="1"/>
  <c r="AQ2097" i="35" a="1"/>
  <c r="AQ2097" i="35" s="1"/>
  <c r="AQ2098" i="35" a="1"/>
  <c r="AQ2098" i="35" s="1"/>
  <c r="AQ2099" i="35" a="1"/>
  <c r="AQ2099" i="35" s="1"/>
  <c r="AQ2100" i="35" a="1"/>
  <c r="AQ2100" i="35" s="1"/>
  <c r="AQ2101" i="35" a="1"/>
  <c r="AQ2101" i="35" s="1"/>
  <c r="AQ2102" i="35" a="1"/>
  <c r="AQ2102" i="35" s="1"/>
  <c r="AQ2103" i="35" a="1"/>
  <c r="AQ2103" i="35" s="1"/>
  <c r="AQ2104" i="35" a="1"/>
  <c r="AQ2104" i="35" s="1"/>
  <c r="AQ2105" i="35" a="1"/>
  <c r="AQ2105" i="35" s="1"/>
  <c r="AQ2106" i="35" a="1"/>
  <c r="AQ2106" i="35" s="1"/>
  <c r="AQ2107" i="35" a="1"/>
  <c r="AQ2107" i="35" s="1"/>
  <c r="AQ2108" i="35" a="1"/>
  <c r="AQ2108" i="35" s="1"/>
  <c r="AQ2109" i="35" a="1"/>
  <c r="AQ2109" i="35" s="1"/>
  <c r="AQ2110" i="35" a="1"/>
  <c r="AQ2110" i="35" s="1"/>
  <c r="AQ2111" i="35" a="1"/>
  <c r="AQ2111" i="35" s="1"/>
  <c r="AQ2112" i="35" a="1"/>
  <c r="AQ2112" i="35" s="1"/>
  <c r="AQ2113" i="35" a="1"/>
  <c r="AQ2113" i="35" s="1"/>
  <c r="AQ2114" i="35" a="1"/>
  <c r="AQ2114" i="35" s="1"/>
  <c r="AQ2115" i="35" a="1"/>
  <c r="AQ2115" i="35" s="1"/>
  <c r="AQ2116" i="35" a="1"/>
  <c r="AQ2116" i="35" s="1"/>
  <c r="AQ539" i="35" a="1"/>
  <c r="AQ539" i="35" s="1"/>
  <c r="AQ2117" i="35" a="1"/>
  <c r="AQ2117" i="35" s="1"/>
  <c r="AQ2118" i="35" a="1"/>
  <c r="AQ2118" i="35" s="1"/>
  <c r="AQ2119" i="35" a="1"/>
  <c r="AQ2119" i="35" s="1"/>
  <c r="AQ2120" i="35" a="1"/>
  <c r="AQ2120" i="35" s="1"/>
  <c r="AQ2121" i="35" a="1"/>
  <c r="AQ2121" i="35" s="1"/>
  <c r="AQ2122" i="35" a="1"/>
  <c r="AQ2122" i="35" s="1"/>
  <c r="AQ2123" i="35" a="1"/>
  <c r="AQ2123" i="35" s="1"/>
  <c r="AQ2124" i="35" a="1"/>
  <c r="AQ2124" i="35" s="1"/>
  <c r="AQ2125" i="35" a="1"/>
  <c r="AQ2125" i="35" s="1"/>
  <c r="AQ2126" i="35" a="1"/>
  <c r="AQ2126" i="35" s="1"/>
  <c r="AQ2127" i="35" a="1"/>
  <c r="AQ2127" i="35" s="1"/>
  <c r="AQ2128" i="35" a="1"/>
  <c r="AQ2128" i="35" s="1"/>
  <c r="AQ2129" i="35" a="1"/>
  <c r="AQ2129" i="35" s="1"/>
  <c r="AQ2130" i="35" a="1"/>
  <c r="AQ2130" i="35" s="1"/>
  <c r="AQ2131" i="35" a="1"/>
  <c r="AQ2131" i="35" s="1"/>
  <c r="AQ2132" i="35" a="1"/>
  <c r="AQ2132" i="35" s="1"/>
  <c r="AQ2133" i="35" a="1"/>
  <c r="AQ2133" i="35" s="1"/>
  <c r="AQ2134" i="35" a="1"/>
  <c r="AQ2134" i="35" s="1"/>
  <c r="AQ2135" i="35" a="1"/>
  <c r="AQ2135" i="35" s="1"/>
  <c r="AQ2136" i="35" a="1"/>
  <c r="AQ2136" i="35" s="1"/>
  <c r="AQ2137" i="35" a="1"/>
  <c r="AQ2137" i="35" s="1"/>
  <c r="AQ2138" i="35" a="1"/>
  <c r="AQ2138" i="35" s="1"/>
  <c r="AQ2139" i="35" a="1"/>
  <c r="AQ2139" i="35" s="1"/>
  <c r="AQ2140" i="35" a="1"/>
  <c r="AQ2140" i="35" s="1"/>
  <c r="AQ2141" i="35" a="1"/>
  <c r="AQ2141" i="35" s="1"/>
  <c r="AQ2142" i="35" a="1"/>
  <c r="AQ2142" i="35" s="1"/>
  <c r="AQ2143" i="35" a="1"/>
  <c r="AQ2143" i="35" s="1"/>
  <c r="AQ2144" i="35" a="1"/>
  <c r="AQ2144" i="35" s="1"/>
  <c r="AQ2145" i="35" a="1"/>
  <c r="AQ2145" i="35" s="1"/>
  <c r="AQ2146" i="35" a="1"/>
  <c r="AQ2146" i="35" s="1"/>
  <c r="AQ2147" i="35" a="1"/>
  <c r="AQ2147" i="35" s="1"/>
  <c r="AQ2148" i="35" a="1"/>
  <c r="AQ2148" i="35" s="1"/>
  <c r="AQ2149" i="35" a="1"/>
  <c r="AQ2149" i="35" s="1"/>
  <c r="AQ2150" i="35" a="1"/>
  <c r="AQ2150" i="35" s="1"/>
  <c r="AQ2151" i="35" a="1"/>
  <c r="AQ2151" i="35" s="1"/>
  <c r="AQ2152" i="35" a="1"/>
  <c r="AQ2152" i="35" s="1"/>
  <c r="AQ2153" i="35" a="1"/>
  <c r="AQ2153" i="35" s="1"/>
  <c r="AQ2154" i="35" a="1"/>
  <c r="AQ2154" i="35" s="1"/>
  <c r="AQ2155" i="35" a="1"/>
  <c r="AQ2155" i="35" s="1"/>
  <c r="AQ2156" i="35" a="1"/>
  <c r="AQ2156" i="35" s="1"/>
  <c r="AQ2157" i="35" a="1"/>
  <c r="AQ2157" i="35" s="1"/>
  <c r="AQ2158" i="35" a="1"/>
  <c r="AQ2158" i="35" s="1"/>
  <c r="AQ2159" i="35" a="1"/>
  <c r="AQ2159" i="35" s="1"/>
  <c r="AQ2160" i="35" a="1"/>
  <c r="AQ2160" i="35" s="1"/>
  <c r="AQ2161" i="35" a="1"/>
  <c r="AQ2161" i="35" s="1"/>
  <c r="AQ2162" i="35" a="1"/>
  <c r="AQ2162" i="35" s="1"/>
  <c r="AQ2163" i="35" a="1"/>
  <c r="AQ2163" i="35" s="1"/>
  <c r="AQ2164" i="35" a="1"/>
  <c r="AQ2164" i="35" s="1"/>
  <c r="AQ2165" i="35" a="1"/>
  <c r="AQ2165" i="35" s="1"/>
  <c r="AQ2166" i="35" a="1"/>
  <c r="AQ2166" i="35" s="1"/>
  <c r="AQ2167" i="35" a="1"/>
  <c r="AQ2167" i="35" s="1"/>
  <c r="AQ2168" i="35" a="1"/>
  <c r="AQ2168" i="35" s="1"/>
  <c r="AQ2169" i="35" a="1"/>
  <c r="AQ2169" i="35" s="1"/>
  <c r="AQ2170" i="35" a="1"/>
  <c r="AQ2170" i="35" s="1"/>
  <c r="AQ2171" i="35" a="1"/>
  <c r="AQ2171" i="35" s="1"/>
  <c r="AQ2172" i="35" a="1"/>
  <c r="AQ2172" i="35" s="1"/>
  <c r="AQ2173" i="35" a="1"/>
  <c r="AQ2173" i="35" s="1"/>
  <c r="AQ2174" i="35" a="1"/>
  <c r="AQ2174" i="35" s="1"/>
  <c r="AQ2175" i="35" a="1"/>
  <c r="AQ2175" i="35" s="1"/>
  <c r="AQ2176" i="35" a="1"/>
  <c r="AQ2176" i="35" s="1"/>
  <c r="AQ2177" i="35" a="1"/>
  <c r="AQ2177" i="35" s="1"/>
  <c r="AQ2178" i="35" a="1"/>
  <c r="AQ2178" i="35" s="1"/>
  <c r="AQ2179" i="35" a="1"/>
  <c r="AQ2179" i="35" s="1"/>
  <c r="AQ2180" i="35" a="1"/>
  <c r="AQ2180" i="35" s="1"/>
  <c r="AQ2181" i="35" a="1"/>
  <c r="AQ2181" i="35" s="1"/>
  <c r="AQ2182" i="35" a="1"/>
  <c r="AQ2182" i="35" s="1"/>
  <c r="AQ2183" i="35" a="1"/>
  <c r="AQ2183" i="35" s="1"/>
  <c r="AQ2184" i="35" a="1"/>
  <c r="AQ2184" i="35" s="1"/>
  <c r="AQ2185" i="35" a="1"/>
  <c r="AQ2185" i="35" s="1"/>
  <c r="AQ2186" i="35" a="1"/>
  <c r="AQ2186" i="35" s="1"/>
  <c r="AQ2187" i="35" a="1"/>
  <c r="AQ2187" i="35" s="1"/>
  <c r="AQ2188" i="35" a="1"/>
  <c r="AQ2188" i="35" s="1"/>
  <c r="AQ2189" i="35" a="1"/>
  <c r="AQ2189" i="35" s="1"/>
  <c r="AQ2190" i="35" a="1"/>
  <c r="AQ2190" i="35" s="1"/>
  <c r="AQ2191" i="35" a="1"/>
  <c r="AQ2191" i="35" s="1"/>
  <c r="AQ2192" i="35" a="1"/>
  <c r="AQ2192" i="35" s="1"/>
  <c r="AQ2193" i="35" a="1"/>
  <c r="AQ2193" i="35" s="1"/>
  <c r="AQ2194" i="35" a="1"/>
  <c r="AQ2194" i="35" s="1"/>
  <c r="AQ2195" i="35" a="1"/>
  <c r="AQ2195" i="35" s="1"/>
  <c r="AQ2196" i="35" a="1"/>
  <c r="AQ2196" i="35" s="1"/>
  <c r="AQ2197" i="35" a="1"/>
  <c r="AQ2197" i="35" s="1"/>
  <c r="AQ2198" i="35" a="1"/>
  <c r="AQ2198" i="35" s="1"/>
  <c r="AQ2199" i="35" a="1"/>
  <c r="AQ2199" i="35" s="1"/>
  <c r="AQ2200" i="35" a="1"/>
  <c r="AQ2200" i="35" s="1"/>
  <c r="AQ2201" i="35" a="1"/>
  <c r="AQ2201" i="35" s="1"/>
  <c r="AQ2202" i="35" a="1"/>
  <c r="AQ2202" i="35" s="1"/>
  <c r="AQ2203" i="35" a="1"/>
  <c r="AQ2203" i="35" s="1"/>
  <c r="AQ2204" i="35" a="1"/>
  <c r="AQ2204" i="35" s="1"/>
  <c r="AQ2205" i="35" a="1"/>
  <c r="AQ2205" i="35" s="1"/>
  <c r="AQ2206" i="35" a="1"/>
  <c r="AQ2206" i="35" s="1"/>
  <c r="AQ2207" i="35" a="1"/>
  <c r="AQ2207" i="35" s="1"/>
  <c r="AQ2208" i="35" a="1"/>
  <c r="AQ2208" i="35" s="1"/>
  <c r="AQ2209" i="35" a="1"/>
  <c r="AQ2209" i="35" s="1"/>
  <c r="AQ2210" i="35" a="1"/>
  <c r="AQ2210" i="35" s="1"/>
  <c r="AQ2211" i="35" a="1"/>
  <c r="AQ2211" i="35" s="1"/>
  <c r="AQ2212" i="35" a="1"/>
  <c r="AQ2212" i="35" s="1"/>
  <c r="AQ2213" i="35" a="1"/>
  <c r="AQ2213" i="35" s="1"/>
  <c r="AQ2214" i="35" a="1"/>
  <c r="AQ2214" i="35" s="1"/>
  <c r="AQ2215" i="35" a="1"/>
  <c r="AQ2215" i="35" s="1"/>
  <c r="AQ2216" i="35" a="1"/>
  <c r="AQ2216" i="35" s="1"/>
  <c r="AQ2217" i="35" a="1"/>
  <c r="AQ2217" i="35" s="1"/>
  <c r="AQ2218" i="35" a="1"/>
  <c r="AQ2218" i="35" s="1"/>
  <c r="AQ2219" i="35" a="1"/>
  <c r="AQ2219" i="35" s="1"/>
  <c r="AQ2220" i="35" a="1"/>
  <c r="AQ2220" i="35" s="1"/>
  <c r="AQ2221" i="35" a="1"/>
  <c r="AQ2221" i="35" s="1"/>
  <c r="AQ2222" i="35" a="1"/>
  <c r="AQ2222" i="35" s="1"/>
  <c r="AQ2223" i="35" a="1"/>
  <c r="AQ2223" i="35" s="1"/>
  <c r="AQ2224" i="35" a="1"/>
  <c r="AQ2224" i="35" s="1"/>
  <c r="AQ2225" i="35" a="1"/>
  <c r="AQ2225" i="35" s="1"/>
  <c r="AQ2226" i="35" a="1"/>
  <c r="AQ2226" i="35" s="1"/>
  <c r="AQ2227" i="35" a="1"/>
  <c r="AQ2227" i="35" s="1"/>
  <c r="AQ2228" i="35" a="1"/>
  <c r="AQ2228" i="35" s="1"/>
  <c r="AQ2229" i="35" a="1"/>
  <c r="AQ2229" i="35" s="1"/>
  <c r="AQ2230" i="35" a="1"/>
  <c r="AQ2230" i="35" s="1"/>
  <c r="AQ2231" i="35" a="1"/>
  <c r="AQ2231" i="35" s="1"/>
  <c r="AQ2232" i="35" a="1"/>
  <c r="AQ2232" i="35" s="1"/>
  <c r="AQ2233" i="35" a="1"/>
  <c r="AQ2233" i="35" s="1"/>
  <c r="AQ2234" i="35" a="1"/>
  <c r="AQ2234" i="35" s="1"/>
  <c r="AQ2235" i="35" a="1"/>
  <c r="AQ2235" i="35" s="1"/>
  <c r="AQ2236" i="35" a="1"/>
  <c r="AQ2236" i="35" s="1"/>
  <c r="AQ2237" i="35" a="1"/>
  <c r="AQ2237" i="35" s="1"/>
  <c r="AQ2238" i="35" a="1"/>
  <c r="AQ2238" i="35" s="1"/>
  <c r="AQ2239" i="35" a="1"/>
  <c r="AQ2239" i="35" s="1"/>
  <c r="AQ2240" i="35" a="1"/>
  <c r="AQ2240" i="35" s="1"/>
  <c r="AQ2241" i="35" a="1"/>
  <c r="AQ2241" i="35" s="1"/>
  <c r="AQ2242" i="35" a="1"/>
  <c r="AQ2242" i="35" s="1"/>
  <c r="AQ2243" i="35" a="1"/>
  <c r="AQ2243" i="35" s="1"/>
  <c r="AQ2244" i="35" a="1"/>
  <c r="AQ2244" i="35" s="1"/>
  <c r="AQ2245" i="35" a="1"/>
  <c r="AQ2245" i="35" s="1"/>
  <c r="AQ2246" i="35" a="1"/>
  <c r="AQ2246" i="35" s="1"/>
  <c r="AQ2247" i="35" a="1"/>
  <c r="AQ2247" i="35" s="1"/>
  <c r="AQ2248" i="35" a="1"/>
  <c r="AQ2248" i="35" s="1"/>
  <c r="AQ2249" i="35" a="1"/>
  <c r="AQ2249" i="35" s="1"/>
  <c r="AQ2250" i="35" a="1"/>
  <c r="AQ2250" i="35" s="1"/>
  <c r="AQ2251" i="35" a="1"/>
  <c r="AQ2251" i="35" s="1"/>
  <c r="AQ2252" i="35" a="1"/>
  <c r="AQ2252" i="35" s="1"/>
  <c r="AQ2253" i="35" a="1"/>
  <c r="AQ2253" i="35" s="1"/>
  <c r="AQ2254" i="35" a="1"/>
  <c r="AQ2254" i="35" s="1"/>
  <c r="AQ2255" i="35" a="1"/>
  <c r="AQ2255" i="35" s="1"/>
  <c r="AQ2256" i="35" a="1"/>
  <c r="AQ2256" i="35" s="1"/>
  <c r="AQ2257" i="35" a="1"/>
  <c r="AQ2257" i="35" s="1"/>
  <c r="AQ2258" i="35" a="1"/>
  <c r="AQ2258" i="35" s="1"/>
  <c r="AQ2259" i="35" a="1"/>
  <c r="AQ2259" i="35" s="1"/>
  <c r="AQ2260" i="35" a="1"/>
  <c r="AQ2260" i="35" s="1"/>
  <c r="AQ2261" i="35" a="1"/>
  <c r="AQ2261" i="35" s="1"/>
  <c r="AQ2262" i="35" a="1"/>
  <c r="AQ2262" i="35" s="1"/>
  <c r="AQ2263" i="35" a="1"/>
  <c r="AQ2263" i="35" s="1"/>
  <c r="AQ2264" i="35" a="1"/>
  <c r="AQ2264" i="35" s="1"/>
  <c r="AQ2265" i="35" a="1"/>
  <c r="AQ2265" i="35" s="1"/>
  <c r="AQ2266" i="35" a="1"/>
  <c r="AQ2266" i="35" s="1"/>
  <c r="AQ2267" i="35" a="1"/>
  <c r="AQ2267" i="35" s="1"/>
  <c r="AQ2268" i="35" a="1"/>
  <c r="AQ2268" i="35" s="1"/>
  <c r="AQ2269" i="35" a="1"/>
  <c r="AQ2269" i="35" s="1"/>
  <c r="AQ2270" i="35" a="1"/>
  <c r="AQ2270" i="35" s="1"/>
  <c r="AQ2271" i="35" a="1"/>
  <c r="AQ2271" i="35" s="1"/>
  <c r="AQ2272" i="35" a="1"/>
  <c r="AQ2272" i="35" s="1"/>
  <c r="AQ2273" i="35" a="1"/>
  <c r="AQ2273" i="35" s="1"/>
  <c r="AQ2274" i="35" a="1"/>
  <c r="AQ2274" i="35" s="1"/>
  <c r="AQ2275" i="35" a="1"/>
  <c r="AQ2275" i="35" s="1"/>
  <c r="AQ2276" i="35" a="1"/>
  <c r="AQ2276" i="35" s="1"/>
  <c r="AQ2277" i="35" a="1"/>
  <c r="AQ2277" i="35" s="1"/>
  <c r="AQ2278" i="35" a="1"/>
  <c r="AQ2278" i="35" s="1"/>
  <c r="AQ2279" i="35" a="1"/>
  <c r="AQ2279" i="35" s="1"/>
  <c r="AQ2280" i="35" a="1"/>
  <c r="AQ2280" i="35" s="1"/>
  <c r="AQ2281" i="35" a="1"/>
  <c r="AQ2281" i="35" s="1"/>
  <c r="AQ2282" i="35" a="1"/>
  <c r="AQ2282" i="35" s="1"/>
  <c r="AQ2283" i="35" a="1"/>
  <c r="AQ2283" i="35" s="1"/>
  <c r="AQ2284" i="35" a="1"/>
  <c r="AQ2284" i="35" s="1"/>
  <c r="AQ2285" i="35" a="1"/>
  <c r="AQ2285" i="35" s="1"/>
  <c r="AQ2286" i="35" a="1"/>
  <c r="AQ2286" i="35" s="1"/>
  <c r="AQ2287" i="35" a="1"/>
  <c r="AQ2287" i="35" s="1"/>
  <c r="AQ2288" i="35" a="1"/>
  <c r="AQ2288" i="35" s="1"/>
  <c r="AQ2289" i="35" a="1"/>
  <c r="AQ2289" i="35" s="1"/>
  <c r="AQ2290" i="35" a="1"/>
  <c r="AQ2290" i="35" s="1"/>
  <c r="AQ2291" i="35" a="1"/>
  <c r="AQ2291" i="35" s="1"/>
  <c r="AQ2292" i="35" a="1"/>
  <c r="AQ2292" i="35" s="1"/>
  <c r="AQ2293" i="35" a="1"/>
  <c r="AQ2293" i="35" s="1"/>
  <c r="AQ2294" i="35" a="1"/>
  <c r="AQ2294" i="35" s="1"/>
  <c r="AQ2295" i="35" a="1"/>
  <c r="AQ2295" i="35" s="1"/>
  <c r="AQ2296" i="35" a="1"/>
  <c r="AQ2296" i="35" s="1"/>
  <c r="AQ2297" i="35" a="1"/>
  <c r="AQ2297" i="35" s="1"/>
  <c r="AQ2298" i="35" a="1"/>
  <c r="AQ2298" i="35" s="1"/>
  <c r="AQ2299" i="35" a="1"/>
  <c r="AQ2299" i="35" s="1"/>
  <c r="AQ2300" i="35" a="1"/>
  <c r="AQ2300" i="35" s="1"/>
  <c r="AQ2301" i="35" a="1"/>
  <c r="AQ2301" i="35" s="1"/>
  <c r="AQ2302" i="35" a="1"/>
  <c r="AQ2302" i="35" s="1"/>
  <c r="AQ2303" i="35" a="1"/>
  <c r="AQ2303" i="35" s="1"/>
  <c r="AQ2304" i="35" a="1"/>
  <c r="AQ2304" i="35" s="1"/>
  <c r="AQ2305" i="35" a="1"/>
  <c r="AQ2305" i="35" s="1"/>
  <c r="AQ2306" i="35" a="1"/>
  <c r="AQ2306" i="35" s="1"/>
  <c r="AQ2307" i="35" a="1"/>
  <c r="AQ2307" i="35" s="1"/>
  <c r="AQ2308" i="35" a="1"/>
  <c r="AQ2308" i="35" s="1"/>
  <c r="AQ2309" i="35" a="1"/>
  <c r="AQ2309" i="35" s="1"/>
  <c r="AQ2310" i="35" a="1"/>
  <c r="AQ2310" i="35" s="1"/>
  <c r="AQ2311" i="35" a="1"/>
  <c r="AQ2311" i="35" s="1"/>
  <c r="AQ2312" i="35" a="1"/>
  <c r="AQ2312" i="35" s="1"/>
  <c r="AQ2313" i="35" a="1"/>
  <c r="AQ2313" i="35" s="1"/>
  <c r="AQ2314" i="35" a="1"/>
  <c r="AQ2314" i="35" s="1"/>
  <c r="AQ2315" i="35" a="1"/>
  <c r="AQ2315" i="35" s="1"/>
  <c r="AQ2316" i="35" a="1"/>
  <c r="AQ2316" i="35" s="1"/>
  <c r="AQ2317" i="35" a="1"/>
  <c r="AQ2317" i="35" s="1"/>
  <c r="AQ2318" i="35" a="1"/>
  <c r="AQ2318" i="35" s="1"/>
  <c r="AQ2319" i="35" a="1"/>
  <c r="AQ2319" i="35" s="1"/>
  <c r="AQ2320" i="35" a="1"/>
  <c r="AQ2320" i="35" s="1"/>
  <c r="AQ2321" i="35" a="1"/>
  <c r="AQ2321" i="35" s="1"/>
  <c r="AQ2322" i="35" a="1"/>
  <c r="AQ2322" i="35" s="1"/>
  <c r="AQ2323" i="35" a="1"/>
  <c r="AQ2323" i="35" s="1"/>
  <c r="AQ2324" i="35" a="1"/>
  <c r="AQ2324" i="35" s="1"/>
  <c r="AQ2325" i="35" a="1"/>
  <c r="AQ2325" i="35" s="1"/>
  <c r="AQ2326" i="35" a="1"/>
  <c r="AQ2326" i="35" s="1"/>
  <c r="AQ2327" i="35" a="1"/>
  <c r="AQ2327" i="35" s="1"/>
  <c r="AQ2328" i="35" a="1"/>
  <c r="AQ2328" i="35" s="1"/>
  <c r="AQ2329" i="35" a="1"/>
  <c r="AQ2329" i="35" s="1"/>
  <c r="AQ2330" i="35" a="1"/>
  <c r="AQ2330" i="35" s="1"/>
  <c r="AQ2331" i="35" a="1"/>
  <c r="AQ2331" i="35" s="1"/>
  <c r="AQ2332" i="35" a="1"/>
  <c r="AQ2332" i="35" s="1"/>
  <c r="AQ2333" i="35" a="1"/>
  <c r="AQ2333" i="35" s="1"/>
  <c r="AQ2334" i="35" a="1"/>
  <c r="AQ2334" i="35" s="1"/>
  <c r="AQ2335" i="35" a="1"/>
  <c r="AQ2335" i="35" s="1"/>
  <c r="AQ2336" i="35" a="1"/>
  <c r="AQ2336" i="35" s="1"/>
  <c r="AQ2337" i="35" a="1"/>
  <c r="AQ2337" i="35" s="1"/>
  <c r="AQ2338" i="35" a="1"/>
  <c r="AQ2338" i="35" s="1"/>
  <c r="AQ2339" i="35" a="1"/>
  <c r="AQ2339" i="35" s="1"/>
  <c r="AQ2340" i="35" a="1"/>
  <c r="AQ2340" i="35" s="1"/>
  <c r="AQ2341" i="35" a="1"/>
  <c r="AQ2341" i="35" s="1"/>
  <c r="AQ2342" i="35" a="1"/>
  <c r="AQ2342" i="35" s="1"/>
  <c r="AQ2343" i="35" a="1"/>
  <c r="AQ2343" i="35" s="1"/>
  <c r="AQ2344" i="35" a="1"/>
  <c r="AQ2344" i="35" s="1"/>
  <c r="AQ2345" i="35" a="1"/>
  <c r="AQ2345" i="35" s="1"/>
  <c r="AQ2346" i="35" a="1"/>
  <c r="AQ2346" i="35" s="1"/>
  <c r="AQ2347" i="35" a="1"/>
  <c r="AQ2347" i="35" s="1"/>
  <c r="AQ2348" i="35" a="1"/>
  <c r="AQ2348" i="35" s="1"/>
  <c r="AQ2349" i="35" a="1"/>
  <c r="AQ2349" i="35" s="1"/>
  <c r="AQ2350" i="35" a="1"/>
  <c r="AQ2350" i="35" s="1"/>
  <c r="AQ2351" i="35" a="1"/>
  <c r="AQ2351" i="35" s="1"/>
  <c r="AQ2352" i="35" a="1"/>
  <c r="AQ2352" i="35" s="1"/>
  <c r="AQ2353" i="35" a="1"/>
  <c r="AQ2353" i="35" s="1"/>
  <c r="AQ2354" i="35" a="1"/>
  <c r="AQ2354" i="35" s="1"/>
  <c r="AQ2355" i="35" a="1"/>
  <c r="AQ2355" i="35" s="1"/>
  <c r="AQ2356" i="35" a="1"/>
  <c r="AQ2356" i="35" s="1"/>
  <c r="AQ2357" i="35" a="1"/>
  <c r="AQ2357" i="35" s="1"/>
  <c r="AQ2358" i="35" a="1"/>
  <c r="AQ2358" i="35" s="1"/>
  <c r="AQ2359" i="35" a="1"/>
  <c r="AQ2359" i="35" s="1"/>
  <c r="AQ2360" i="35" a="1"/>
  <c r="AQ2360" i="35" s="1"/>
  <c r="AQ2361" i="35" a="1"/>
  <c r="AQ2361" i="35" s="1"/>
  <c r="AQ2362" i="35" a="1"/>
  <c r="AQ2362" i="35" s="1"/>
  <c r="AQ2363" i="35" a="1"/>
  <c r="AQ2363" i="35" s="1"/>
  <c r="AQ2364" i="35" a="1"/>
  <c r="AQ2364" i="35" s="1"/>
  <c r="AQ2365" i="35" a="1"/>
  <c r="AQ2365" i="35" s="1"/>
  <c r="AQ2366" i="35" a="1"/>
  <c r="AQ2366" i="35" s="1"/>
  <c r="AQ2367" i="35" a="1"/>
  <c r="AQ2367" i="35" s="1"/>
  <c r="AQ2368" i="35" a="1"/>
  <c r="AQ2368" i="35" s="1"/>
  <c r="AQ2369" i="35" a="1"/>
  <c r="AQ2369" i="35" s="1"/>
  <c r="AQ2370" i="35" a="1"/>
  <c r="AQ2370" i="35" s="1"/>
  <c r="AQ2371" i="35" a="1"/>
  <c r="AQ2371" i="35" s="1"/>
  <c r="AQ2372" i="35" a="1"/>
  <c r="AQ2372" i="35" s="1"/>
  <c r="AQ2373" i="35" a="1"/>
  <c r="AQ2373" i="35" s="1"/>
  <c r="AQ2374" i="35" a="1"/>
  <c r="AQ2374" i="35" s="1"/>
  <c r="AQ2375" i="35" a="1"/>
  <c r="AQ2375" i="35" s="1"/>
  <c r="AQ2376" i="35" a="1"/>
  <c r="AQ2376" i="35" s="1"/>
  <c r="AQ2377" i="35" a="1"/>
  <c r="AQ2377" i="35" s="1"/>
  <c r="AQ2378" i="35" a="1"/>
  <c r="AQ2378" i="35" s="1"/>
  <c r="AQ2379" i="35" a="1"/>
  <c r="AQ2379" i="35" s="1"/>
  <c r="AQ2380" i="35" a="1"/>
  <c r="AQ2380" i="35" s="1"/>
  <c r="AQ2381" i="35" a="1"/>
  <c r="AQ2381" i="35" s="1"/>
  <c r="AQ2382" i="35" a="1"/>
  <c r="AQ2382" i="35" s="1"/>
  <c r="AQ2383" i="35" a="1"/>
  <c r="AQ2383" i="35" s="1"/>
  <c r="AQ2384" i="35" a="1"/>
  <c r="AQ2384" i="35" s="1"/>
  <c r="AQ2385" i="35" a="1"/>
  <c r="AQ2385" i="35" s="1"/>
  <c r="AQ2386" i="35" a="1"/>
  <c r="AQ2386" i="35" s="1"/>
  <c r="AQ2387" i="35" a="1"/>
  <c r="AQ2387" i="35" s="1"/>
  <c r="AQ2388" i="35" a="1"/>
  <c r="AQ2388" i="35" s="1"/>
  <c r="AQ2389" i="35" a="1"/>
  <c r="AQ2389" i="35" s="1"/>
  <c r="AQ2390" i="35" a="1"/>
  <c r="AQ2390" i="35" s="1"/>
  <c r="AQ2391" i="35" a="1"/>
  <c r="AQ2391" i="35" s="1"/>
  <c r="AQ2392" i="35" a="1"/>
  <c r="AQ2392" i="35" s="1"/>
  <c r="AQ2393" i="35" a="1"/>
  <c r="AQ2393" i="35" s="1"/>
  <c r="AQ2394" i="35" a="1"/>
  <c r="AQ2394" i="35" s="1"/>
  <c r="AQ2395" i="35" a="1"/>
  <c r="AQ2395" i="35" s="1"/>
  <c r="AQ2396" i="35" a="1"/>
  <c r="AQ2396" i="35" s="1"/>
  <c r="AQ2397" i="35" a="1"/>
  <c r="AQ2397" i="35" s="1"/>
  <c r="AQ2398" i="35" a="1"/>
  <c r="AQ2398" i="35" s="1"/>
  <c r="AQ2399" i="35" a="1"/>
  <c r="AQ2399" i="35" s="1"/>
  <c r="AQ2400" i="35" a="1"/>
  <c r="AQ2400" i="35" s="1"/>
  <c r="AQ2401" i="35" a="1"/>
  <c r="AQ2401" i="35" s="1"/>
  <c r="AQ2402" i="35" a="1"/>
  <c r="AQ2402" i="35" s="1"/>
  <c r="AQ2403" i="35" a="1"/>
  <c r="AQ2403" i="35" s="1"/>
  <c r="AQ2404" i="35" a="1"/>
  <c r="AQ2404" i="35" s="1"/>
  <c r="AQ2405" i="35" a="1"/>
  <c r="AQ2405" i="35" s="1"/>
  <c r="AQ2406" i="35" a="1"/>
  <c r="AQ2406" i="35" s="1"/>
  <c r="AQ2407" i="35" a="1"/>
  <c r="AQ2407" i="35" s="1"/>
  <c r="AQ2408" i="35" a="1"/>
  <c r="AQ2408" i="35" s="1"/>
  <c r="AQ2409" i="35" a="1"/>
  <c r="AQ2409" i="35" s="1"/>
  <c r="AQ2410" i="35" a="1"/>
  <c r="AQ2410" i="35" s="1"/>
  <c r="AQ2411" i="35" a="1"/>
  <c r="AQ2411" i="35" s="1"/>
  <c r="AQ2412" i="35" a="1"/>
  <c r="AQ2412" i="35" s="1"/>
  <c r="AQ2413" i="35" a="1"/>
  <c r="AQ2413" i="35" s="1"/>
  <c r="AQ2414" i="35" a="1"/>
  <c r="AQ2414" i="35" s="1"/>
  <c r="AQ2415" i="35" a="1"/>
  <c r="AQ2415" i="35" s="1"/>
  <c r="AQ2416" i="35" a="1"/>
  <c r="AQ2416" i="35" s="1"/>
  <c r="AQ2417" i="35" a="1"/>
  <c r="AQ2417" i="35" s="1"/>
  <c r="AQ2418" i="35" a="1"/>
  <c r="AQ2418" i="35" s="1"/>
  <c r="AQ2419" i="35" a="1"/>
  <c r="AQ2419" i="35" s="1"/>
  <c r="AQ2420" i="35" a="1"/>
  <c r="AQ2420" i="35" s="1"/>
  <c r="AQ2421" i="35" a="1"/>
  <c r="AQ2421" i="35" s="1"/>
  <c r="AQ2422" i="35" a="1"/>
  <c r="AQ2422" i="35" s="1"/>
  <c r="AQ2423" i="35" a="1"/>
  <c r="AQ2423" i="35" s="1"/>
  <c r="AQ2424" i="35" a="1"/>
  <c r="AQ2424" i="35" s="1"/>
  <c r="AQ2425" i="35" a="1"/>
  <c r="AQ2425" i="35" s="1"/>
  <c r="AQ2426" i="35" a="1"/>
  <c r="AQ2426" i="35" s="1"/>
  <c r="AQ2427" i="35" a="1"/>
  <c r="AQ2427" i="35" s="1"/>
  <c r="AQ2428" i="35" a="1"/>
  <c r="AQ2428" i="35" s="1"/>
  <c r="AQ2429" i="35" a="1"/>
  <c r="AQ2429" i="35" s="1"/>
  <c r="AQ2430" i="35" a="1"/>
  <c r="AQ2430" i="35" s="1"/>
  <c r="AQ2431" i="35" a="1"/>
  <c r="AQ2431" i="35" s="1"/>
  <c r="AQ2432" i="35" a="1"/>
  <c r="AQ2432" i="35" s="1"/>
  <c r="AQ2433" i="35" a="1"/>
  <c r="AQ2433" i="35" s="1"/>
  <c r="AQ2434" i="35" a="1"/>
  <c r="AQ2434" i="35" s="1"/>
  <c r="AQ2435" i="35" a="1"/>
  <c r="AQ2435" i="35" s="1"/>
  <c r="AQ2436" i="35" a="1"/>
  <c r="AQ2436" i="35" s="1"/>
  <c r="AQ2437" i="35" a="1"/>
  <c r="AQ2437" i="35" s="1"/>
  <c r="AQ2438" i="35" a="1"/>
  <c r="AQ2438" i="35" s="1"/>
  <c r="AQ2439" i="35" a="1"/>
  <c r="AQ2439" i="35" s="1"/>
  <c r="AQ2440" i="35" a="1"/>
  <c r="AQ2440" i="35" s="1"/>
  <c r="AQ2441" i="35" a="1"/>
  <c r="AQ2441" i="35" s="1"/>
  <c r="AQ2442" i="35" a="1"/>
  <c r="AQ2442" i="35" s="1"/>
  <c r="AQ2443" i="35" a="1"/>
  <c r="AQ2443" i="35" s="1"/>
  <c r="AQ2444" i="35" a="1"/>
  <c r="AQ2444" i="35" s="1"/>
  <c r="AQ2445" i="35" a="1"/>
  <c r="AQ2445" i="35" s="1"/>
  <c r="AQ2446" i="35" a="1"/>
  <c r="AQ2446" i="35" s="1"/>
  <c r="AQ290" i="35" a="1"/>
  <c r="AQ290" i="35" s="1"/>
  <c r="AQ2447" i="35" a="1"/>
  <c r="AQ2447" i="35" s="1"/>
  <c r="AQ2448" i="35" a="1"/>
  <c r="AQ2448" i="35" s="1"/>
  <c r="AQ2449" i="35" a="1"/>
  <c r="AQ2449" i="35" s="1"/>
  <c r="AQ2450" i="35" a="1"/>
  <c r="AQ2450" i="35" s="1"/>
  <c r="AQ2451" i="35" a="1"/>
  <c r="AQ2451" i="35" s="1"/>
  <c r="AQ2452" i="35" a="1"/>
  <c r="AQ2452" i="35" s="1"/>
  <c r="AQ2453" i="35" a="1"/>
  <c r="AQ2453" i="35" s="1"/>
  <c r="AQ2454" i="35" a="1"/>
  <c r="AQ2454" i="35" s="1"/>
  <c r="AQ2455" i="35" a="1"/>
  <c r="AQ2455" i="35" s="1"/>
  <c r="AQ2456" i="35" a="1"/>
  <c r="AQ2456" i="35" s="1"/>
  <c r="AQ2457" i="35" a="1"/>
  <c r="AQ2457" i="35" s="1"/>
  <c r="AP649" i="35" a="1"/>
  <c r="AP649" i="35" s="1"/>
  <c r="AP13" i="35" a="1"/>
  <c r="AP13" i="35" s="1"/>
  <c r="AP650" i="35" a="1"/>
  <c r="AP650" i="35" s="1"/>
  <c r="AP6" i="35" a="1"/>
  <c r="AP6" i="35" s="1"/>
  <c r="AP651" i="35" a="1"/>
  <c r="AP651" i="35" s="1"/>
  <c r="AP196" i="35" a="1"/>
  <c r="AP196" i="35" s="1"/>
  <c r="AP18" i="35" a="1"/>
  <c r="AP18" i="35" s="1"/>
  <c r="AP126" i="35" a="1"/>
  <c r="AP126" i="35" s="1"/>
  <c r="AP562" i="35" a="1"/>
  <c r="AP562" i="35" s="1"/>
  <c r="AP10" i="35" a="1"/>
  <c r="AP10" i="35" s="1"/>
  <c r="AP14" i="35" a="1"/>
  <c r="AP14" i="35" s="1"/>
  <c r="AP424" i="35" a="1"/>
  <c r="AP424" i="35" s="1"/>
  <c r="AP66" i="35" a="1"/>
  <c r="AP66" i="35" s="1"/>
  <c r="AP652" i="35" a="1"/>
  <c r="AP652" i="35" s="1"/>
  <c r="AP653" i="35" a="1"/>
  <c r="AP653" i="35" s="1"/>
  <c r="AP654" i="35" a="1"/>
  <c r="AP654" i="35" s="1"/>
  <c r="AP24" i="35" a="1"/>
  <c r="AP24" i="35" s="1"/>
  <c r="AP145" i="35" a="1"/>
  <c r="AP145" i="35" s="1"/>
  <c r="AP655" i="35" a="1"/>
  <c r="AP655" i="35" s="1"/>
  <c r="AP25" i="35" a="1"/>
  <c r="AP25" i="35" s="1"/>
  <c r="AP28" i="35" a="1"/>
  <c r="AP28" i="35" s="1"/>
  <c r="AP15" i="35" a="1"/>
  <c r="AP15" i="35" s="1"/>
  <c r="AP297" i="35" a="1"/>
  <c r="AP297" i="35" s="1"/>
  <c r="AP656" i="35" a="1"/>
  <c r="AP656" i="35" s="1"/>
  <c r="AP11" i="35" a="1"/>
  <c r="AP11" i="35" s="1"/>
  <c r="AP26" i="35" a="1"/>
  <c r="AP26" i="35" s="1"/>
  <c r="AP657" i="35" a="1"/>
  <c r="AP657" i="35" s="1"/>
  <c r="AP63" i="35" a="1"/>
  <c r="AP63" i="35" s="1"/>
  <c r="AP658" i="35" a="1"/>
  <c r="AP658" i="35" s="1"/>
  <c r="AP659" i="35" a="1"/>
  <c r="AP659" i="35" s="1"/>
  <c r="AP41" i="35" a="1"/>
  <c r="AP41" i="35" s="1"/>
  <c r="AP660" i="35" a="1"/>
  <c r="AP660" i="35" s="1"/>
  <c r="AP661" i="35" a="1"/>
  <c r="AP661" i="35" s="1"/>
  <c r="AP662" i="35" a="1"/>
  <c r="AP662" i="35" s="1"/>
  <c r="AP663" i="35" a="1"/>
  <c r="AP663" i="35" s="1"/>
  <c r="AP664" i="35" a="1"/>
  <c r="AP664" i="35" s="1"/>
  <c r="AP74" i="35" a="1"/>
  <c r="AP74" i="35" s="1"/>
  <c r="AP665" i="35" a="1"/>
  <c r="AP665" i="35" s="1"/>
  <c r="AP121" i="35" a="1"/>
  <c r="AP121" i="35" s="1"/>
  <c r="AP666" i="35" a="1"/>
  <c r="AP666" i="35" s="1"/>
  <c r="AP64" i="35" a="1"/>
  <c r="AP64" i="35" s="1"/>
  <c r="AP52" i="35" a="1"/>
  <c r="AP52" i="35" s="1"/>
  <c r="AP36" i="35" a="1"/>
  <c r="AP36" i="35" s="1"/>
  <c r="AP267" i="35" a="1"/>
  <c r="AP267" i="35" s="1"/>
  <c r="AP667" i="35" a="1"/>
  <c r="AP667" i="35" s="1"/>
  <c r="AP56" i="35" a="1"/>
  <c r="AP56" i="35" s="1"/>
  <c r="AP668" i="35" a="1"/>
  <c r="AP668" i="35" s="1"/>
  <c r="AP669" i="35" a="1"/>
  <c r="AP669" i="35" s="1"/>
  <c r="AP670" i="35" a="1"/>
  <c r="AP670" i="35" s="1"/>
  <c r="AP57" i="35" a="1"/>
  <c r="AP57" i="35" s="1"/>
  <c r="AP58" i="35" a="1"/>
  <c r="AP58" i="35" s="1"/>
  <c r="AP671" i="35" a="1"/>
  <c r="AP671" i="35" s="1"/>
  <c r="AP672" i="35" a="1"/>
  <c r="AP672" i="35" s="1"/>
  <c r="AP4" i="35" a="1"/>
  <c r="AP4" i="35" s="1"/>
  <c r="AP85" i="35" a="1"/>
  <c r="AP85" i="35" s="1"/>
  <c r="AP673" i="35" a="1"/>
  <c r="AP673" i="35" s="1"/>
  <c r="AP119" i="35" a="1"/>
  <c r="AP119" i="35" s="1"/>
  <c r="AP62" i="35" a="1"/>
  <c r="AP62" i="35" s="1"/>
  <c r="AP113" i="35" a="1"/>
  <c r="AP113" i="35" s="1"/>
  <c r="AP43" i="35" a="1"/>
  <c r="AP43" i="35" s="1"/>
  <c r="AP31" i="35" a="1"/>
  <c r="AP31" i="35" s="1"/>
  <c r="AP149" i="35" a="1"/>
  <c r="AP149" i="35" s="1"/>
  <c r="AP243" i="35" a="1"/>
  <c r="AP243" i="35" s="1"/>
  <c r="AP67" i="35" a="1"/>
  <c r="AP67" i="35" s="1"/>
  <c r="AP84" i="35" a="1"/>
  <c r="AP84" i="35" s="1"/>
  <c r="AP674" i="35" a="1"/>
  <c r="AP674" i="35" s="1"/>
  <c r="AP45" i="35" a="1"/>
  <c r="AP45" i="35" s="1"/>
  <c r="AP65" i="35" a="1"/>
  <c r="AP65" i="35" s="1"/>
  <c r="AP675" i="35" a="1"/>
  <c r="AP675" i="35" s="1"/>
  <c r="AP676" i="35" a="1"/>
  <c r="AP676" i="35" s="1"/>
  <c r="AP677" i="35" a="1"/>
  <c r="AP677" i="35" s="1"/>
  <c r="AP110" i="35" a="1"/>
  <c r="AP110" i="35" s="1"/>
  <c r="AP678" i="35" a="1"/>
  <c r="AP678" i="35" s="1"/>
  <c r="AP183" i="35" a="1"/>
  <c r="AP183" i="35" s="1"/>
  <c r="AP90" i="35" a="1"/>
  <c r="AP90" i="35" s="1"/>
  <c r="AP262" i="35" a="1"/>
  <c r="AP262" i="35" s="1"/>
  <c r="AP91" i="35" a="1"/>
  <c r="AP91" i="35" s="1"/>
  <c r="AP92" i="35" a="1"/>
  <c r="AP92" i="35" s="1"/>
  <c r="AP93" i="35" a="1"/>
  <c r="AP93" i="35" s="1"/>
  <c r="AP679" i="35" a="1"/>
  <c r="AP679" i="35" s="1"/>
  <c r="AP94" i="35" a="1"/>
  <c r="AP94" i="35" s="1"/>
  <c r="AP95" i="35" a="1"/>
  <c r="AP95" i="35" s="1"/>
  <c r="AP96" i="35" a="1"/>
  <c r="AP96" i="35" s="1"/>
  <c r="AP97" i="35" a="1"/>
  <c r="AP97" i="35" s="1"/>
  <c r="AP98" i="35" a="1"/>
  <c r="AP98" i="35" s="1"/>
  <c r="AP128" i="35" a="1"/>
  <c r="AP128" i="35" s="1"/>
  <c r="AP99" i="35" a="1"/>
  <c r="AP99" i="35" s="1"/>
  <c r="AP127" i="35" a="1"/>
  <c r="AP127" i="35" s="1"/>
  <c r="AP102" i="35" a="1"/>
  <c r="AP102" i="35" s="1"/>
  <c r="AP107" i="35" a="1"/>
  <c r="AP107" i="35" s="1"/>
  <c r="AP103" i="35" a="1"/>
  <c r="AP103" i="35" s="1"/>
  <c r="AP104" i="35" a="1"/>
  <c r="AP104" i="35" s="1"/>
  <c r="AP105" i="35" a="1"/>
  <c r="AP105" i="35" s="1"/>
  <c r="AP106" i="35" a="1"/>
  <c r="AP106" i="35" s="1"/>
  <c r="AP283" i="35" a="1"/>
  <c r="AP283" i="35" s="1"/>
  <c r="AP100" i="35" a="1"/>
  <c r="AP100" i="35" s="1"/>
  <c r="AP8" i="35" a="1"/>
  <c r="AP8" i="35" s="1"/>
  <c r="AP130" i="35" a="1"/>
  <c r="AP130" i="35" s="1"/>
  <c r="AP680" i="35" a="1"/>
  <c r="AP680" i="35" s="1"/>
  <c r="AP681" i="35" a="1"/>
  <c r="AP681" i="35" s="1"/>
  <c r="AP603" i="35" a="1"/>
  <c r="AP603" i="35" s="1"/>
  <c r="AP167" i="35" a="1"/>
  <c r="AP167" i="35" s="1"/>
  <c r="AP55" i="35" a="1"/>
  <c r="AP55" i="35" s="1"/>
  <c r="AP682" i="35" a="1"/>
  <c r="AP682" i="35" s="1"/>
  <c r="AP131" i="35" a="1"/>
  <c r="AP131" i="35" s="1"/>
  <c r="AP231" i="35" a="1"/>
  <c r="AP231" i="35" s="1"/>
  <c r="AP360" i="35" a="1"/>
  <c r="AP360" i="35" s="1"/>
  <c r="AP683" i="35" a="1"/>
  <c r="AP683" i="35" s="1"/>
  <c r="AP368" i="35" a="1"/>
  <c r="AP368" i="35" s="1"/>
  <c r="AP684" i="35" a="1"/>
  <c r="AP684" i="35" s="1"/>
  <c r="AP558" i="35" a="1"/>
  <c r="AP558" i="35" s="1"/>
  <c r="AP120" i="35" a="1"/>
  <c r="AP120" i="35" s="1"/>
  <c r="AP352" i="35" a="1"/>
  <c r="AP352" i="35" s="1"/>
  <c r="AP685" i="35" a="1"/>
  <c r="AP685" i="35" s="1"/>
  <c r="AP594" i="35" a="1"/>
  <c r="AP594" i="35" s="1"/>
  <c r="AP123" i="35" a="1"/>
  <c r="AP123" i="35" s="1"/>
  <c r="AP686" i="35" a="1"/>
  <c r="AP686" i="35" s="1"/>
  <c r="AP687" i="35" a="1"/>
  <c r="AP687" i="35" s="1"/>
  <c r="AP413" i="35" a="1"/>
  <c r="AP413" i="35" s="1"/>
  <c r="AP136" i="35" a="1"/>
  <c r="AP136" i="35" s="1"/>
  <c r="AP108" i="35" a="1"/>
  <c r="AP108" i="35" s="1"/>
  <c r="AP143" i="35" a="1"/>
  <c r="AP143" i="35" s="1"/>
  <c r="AP688" i="35" a="1"/>
  <c r="AP688" i="35" s="1"/>
  <c r="AP77" i="35" a="1"/>
  <c r="AP77" i="35" s="1"/>
  <c r="AP689" i="35" a="1"/>
  <c r="AP689" i="35" s="1"/>
  <c r="AP690" i="35" a="1"/>
  <c r="AP690" i="35" s="1"/>
  <c r="AP109" i="35" a="1"/>
  <c r="AP109" i="35" s="1"/>
  <c r="AP33" i="35" a="1"/>
  <c r="AP33" i="35" s="1"/>
  <c r="AP565" i="35" a="1"/>
  <c r="AP565" i="35" s="1"/>
  <c r="AP691" i="35" a="1"/>
  <c r="AP691" i="35" s="1"/>
  <c r="AP692" i="35" a="1"/>
  <c r="AP692" i="35" s="1"/>
  <c r="AP156" i="35" a="1"/>
  <c r="AP156" i="35" s="1"/>
  <c r="AP693" i="35" a="1"/>
  <c r="AP693" i="35" s="1"/>
  <c r="AP345" i="35" a="1"/>
  <c r="AP345" i="35" s="1"/>
  <c r="AP246" i="35" a="1"/>
  <c r="AP246" i="35" s="1"/>
  <c r="AP694" i="35" a="1"/>
  <c r="AP694" i="35" s="1"/>
  <c r="AP264" i="35" a="1"/>
  <c r="AP264" i="35" s="1"/>
  <c r="AP695" i="35" a="1"/>
  <c r="AP695" i="35" s="1"/>
  <c r="AP203" i="35" a="1"/>
  <c r="AP203" i="35" s="1"/>
  <c r="AP159" i="35" a="1"/>
  <c r="AP159" i="35" s="1"/>
  <c r="AP140" i="35" a="1"/>
  <c r="AP140" i="35" s="1"/>
  <c r="AP696" i="35" a="1"/>
  <c r="AP696" i="35" s="1"/>
  <c r="AP124" i="35" a="1"/>
  <c r="AP124" i="35" s="1"/>
  <c r="AP138" i="35" a="1"/>
  <c r="AP138" i="35" s="1"/>
  <c r="AP260" i="35" a="1"/>
  <c r="AP260" i="35" s="1"/>
  <c r="AP163" i="35" a="1"/>
  <c r="AP163" i="35" s="1"/>
  <c r="AP164" i="35" a="1"/>
  <c r="AP164" i="35" s="1"/>
  <c r="AP165" i="35" a="1"/>
  <c r="AP165" i="35" s="1"/>
  <c r="AP116" i="35" a="1"/>
  <c r="AP116" i="35" s="1"/>
  <c r="AP168" i="35" a="1"/>
  <c r="AP168" i="35" s="1"/>
  <c r="AP162" i="35" a="1"/>
  <c r="AP162" i="35" s="1"/>
  <c r="AP42" i="35" a="1"/>
  <c r="AP42" i="35" s="1"/>
  <c r="AP30" i="35" a="1"/>
  <c r="AP30" i="35" s="1"/>
  <c r="AP380" i="35" a="1"/>
  <c r="AP380" i="35" s="1"/>
  <c r="AP44" i="35" a="1"/>
  <c r="AP44" i="35" s="1"/>
  <c r="AP222" i="35" a="1"/>
  <c r="AP222" i="35" s="1"/>
  <c r="AP697" i="35" a="1"/>
  <c r="AP697" i="35" s="1"/>
  <c r="AP572" i="35" a="1"/>
  <c r="AP572" i="35" s="1"/>
  <c r="AP698" i="35" a="1"/>
  <c r="AP698" i="35" s="1"/>
  <c r="AP699" i="35" a="1"/>
  <c r="AP699" i="35" s="1"/>
  <c r="AP700" i="35" a="1"/>
  <c r="AP700" i="35" s="1"/>
  <c r="AP701" i="35" a="1"/>
  <c r="AP701" i="35" s="1"/>
  <c r="AP702" i="35" a="1"/>
  <c r="AP702" i="35" s="1"/>
  <c r="AP376" i="35" a="1"/>
  <c r="AP376" i="35" s="1"/>
  <c r="AP224" i="35" a="1"/>
  <c r="AP224" i="35" s="1"/>
  <c r="AP79" i="35" a="1"/>
  <c r="AP79" i="35" s="1"/>
  <c r="AP703" i="35" a="1"/>
  <c r="AP703" i="35" s="1"/>
  <c r="AP101" i="35" a="1"/>
  <c r="AP101" i="35" s="1"/>
  <c r="AP519" i="35" a="1"/>
  <c r="AP519" i="35" s="1"/>
  <c r="AP704" i="35" a="1"/>
  <c r="AP704" i="35" s="1"/>
  <c r="AP705" i="35" a="1"/>
  <c r="AP705" i="35" s="1"/>
  <c r="AP706" i="35" a="1"/>
  <c r="AP706" i="35" s="1"/>
  <c r="AP114" i="35" a="1"/>
  <c r="AP114" i="35" s="1"/>
  <c r="AP206" i="35" a="1"/>
  <c r="AP206" i="35" s="1"/>
  <c r="AP707" i="35" a="1"/>
  <c r="AP707" i="35" s="1"/>
  <c r="AP214" i="35" a="1"/>
  <c r="AP214" i="35" s="1"/>
  <c r="AP415" i="35" a="1"/>
  <c r="AP415" i="35" s="1"/>
  <c r="AP208" i="35" a="1"/>
  <c r="AP208" i="35" s="1"/>
  <c r="AP708" i="35" a="1"/>
  <c r="AP708" i="35" s="1"/>
  <c r="AP213" i="35" a="1"/>
  <c r="AP213" i="35" s="1"/>
  <c r="AP215" i="35" a="1"/>
  <c r="AP215" i="35" s="1"/>
  <c r="AP209" i="35" a="1"/>
  <c r="AP209" i="35" s="1"/>
  <c r="AP207" i="35" a="1"/>
  <c r="AP207" i="35" s="1"/>
  <c r="AP219" i="35" a="1"/>
  <c r="AP219" i="35" s="1"/>
  <c r="AP155" i="35" a="1"/>
  <c r="AP155" i="35" s="1"/>
  <c r="AP244" i="35" a="1"/>
  <c r="AP244" i="35" s="1"/>
  <c r="AP49" i="35" a="1"/>
  <c r="AP49" i="35" s="1"/>
  <c r="AP709" i="35" a="1"/>
  <c r="AP709" i="35" s="1"/>
  <c r="AP300" i="35" a="1"/>
  <c r="AP300" i="35" s="1"/>
  <c r="AP710" i="35" a="1"/>
  <c r="AP710" i="35" s="1"/>
  <c r="AP115" i="35" a="1"/>
  <c r="AP115" i="35" s="1"/>
  <c r="AP532" i="35" a="1"/>
  <c r="AP532" i="35" s="1"/>
  <c r="AP346" i="35" a="1"/>
  <c r="AP346" i="35" s="1"/>
  <c r="AP638" i="35" a="1"/>
  <c r="AP638" i="35" s="1"/>
  <c r="AP711" i="35" a="1"/>
  <c r="AP711" i="35" s="1"/>
  <c r="AP50" i="35" a="1"/>
  <c r="AP50" i="35" s="1"/>
  <c r="AP305" i="35" a="1"/>
  <c r="AP305" i="35" s="1"/>
  <c r="AP317" i="35" a="1"/>
  <c r="AP317" i="35" s="1"/>
  <c r="AP397" i="35" a="1"/>
  <c r="AP397" i="35" s="1"/>
  <c r="AP712" i="35" a="1"/>
  <c r="AP712" i="35" s="1"/>
  <c r="AP324" i="35" a="1"/>
  <c r="AP324" i="35" s="1"/>
  <c r="AP713" i="35" a="1"/>
  <c r="AP713" i="35" s="1"/>
  <c r="AP47" i="35" a="1"/>
  <c r="AP47" i="35" s="1"/>
  <c r="AP225" i="35" a="1"/>
  <c r="AP225" i="35" s="1"/>
  <c r="AP270" i="35" a="1"/>
  <c r="AP270" i="35" s="1"/>
  <c r="AP245" i="35" a="1"/>
  <c r="AP245" i="35" s="1"/>
  <c r="AP250" i="35" a="1"/>
  <c r="AP250" i="35" s="1"/>
  <c r="AP714" i="35" a="1"/>
  <c r="AP714" i="35" s="1"/>
  <c r="AP192" i="35" a="1"/>
  <c r="AP192" i="35" s="1"/>
  <c r="AP551" i="35" a="1"/>
  <c r="AP551" i="35" s="1"/>
  <c r="AP715" i="35" a="1"/>
  <c r="AP715" i="35" s="1"/>
  <c r="AP284" i="35" a="1"/>
  <c r="AP284" i="35" s="1"/>
  <c r="AP237" i="35" a="1"/>
  <c r="AP237" i="35" s="1"/>
  <c r="AP472" i="35" a="1"/>
  <c r="AP472" i="35" s="1"/>
  <c r="AP176" i="35" a="1"/>
  <c r="AP176" i="35" s="1"/>
  <c r="AP559" i="35" a="1"/>
  <c r="AP559" i="35" s="1"/>
  <c r="AP560" i="35" a="1"/>
  <c r="AP560" i="35" s="1"/>
  <c r="AP292" i="35" a="1"/>
  <c r="AP292" i="35" s="1"/>
  <c r="AP716" i="35" a="1"/>
  <c r="AP716" i="35" s="1"/>
  <c r="AP717" i="35" a="1"/>
  <c r="AP717" i="35" s="1"/>
  <c r="AP199" i="35" a="1"/>
  <c r="AP199" i="35" s="1"/>
  <c r="AP718" i="35" a="1"/>
  <c r="AP718" i="35" s="1"/>
  <c r="AP22" i="35" a="1"/>
  <c r="AP22" i="35" s="1"/>
  <c r="AP719" i="35" a="1"/>
  <c r="AP719" i="35" s="1"/>
  <c r="AP171" i="35" a="1"/>
  <c r="AP171" i="35" s="1"/>
  <c r="AP720" i="35" a="1"/>
  <c r="AP720" i="35" s="1"/>
  <c r="AP721" i="35" a="1"/>
  <c r="AP721" i="35" s="1"/>
  <c r="AP235" i="35" a="1"/>
  <c r="AP235" i="35" s="1"/>
  <c r="AP523" i="35" a="1"/>
  <c r="AP523" i="35" s="1"/>
  <c r="AP450" i="35" a="1"/>
  <c r="AP450" i="35" s="1"/>
  <c r="AP378" i="35" a="1"/>
  <c r="AP378" i="35" s="1"/>
  <c r="AP279" i="35" a="1"/>
  <c r="AP279" i="35" s="1"/>
  <c r="AP174" i="35" a="1"/>
  <c r="AP174" i="35" s="1"/>
  <c r="AP722" i="35" a="1"/>
  <c r="AP722" i="35" s="1"/>
  <c r="AP723" i="35" a="1"/>
  <c r="AP723" i="35" s="1"/>
  <c r="AP724" i="35" a="1"/>
  <c r="AP724" i="35" s="1"/>
  <c r="AP725" i="35" a="1"/>
  <c r="AP725" i="35" s="1"/>
  <c r="AP726" i="35" a="1"/>
  <c r="AP726" i="35" s="1"/>
  <c r="AP727" i="35" a="1"/>
  <c r="AP727" i="35" s="1"/>
  <c r="AP728" i="35" a="1"/>
  <c r="AP728" i="35" s="1"/>
  <c r="AP729" i="35" a="1"/>
  <c r="AP729" i="35" s="1"/>
  <c r="AP730" i="35" a="1"/>
  <c r="AP730" i="35" s="1"/>
  <c r="AP402" i="35" a="1"/>
  <c r="AP402" i="35" s="1"/>
  <c r="AP332" i="35" a="1"/>
  <c r="AP332" i="35" s="1"/>
  <c r="AP488" i="35" a="1"/>
  <c r="AP488" i="35" s="1"/>
  <c r="AP731" i="35" a="1"/>
  <c r="AP731" i="35" s="1"/>
  <c r="AP732" i="35" a="1"/>
  <c r="AP732" i="35" s="1"/>
  <c r="AP733" i="35" a="1"/>
  <c r="AP733" i="35" s="1"/>
  <c r="AP29" i="35" a="1"/>
  <c r="AP29" i="35" s="1"/>
  <c r="AP734" i="35" a="1"/>
  <c r="AP734" i="35" s="1"/>
  <c r="AP735" i="35" a="1"/>
  <c r="AP735" i="35" s="1"/>
  <c r="AP736" i="35" a="1"/>
  <c r="AP736" i="35" s="1"/>
  <c r="AP144" i="35" a="1"/>
  <c r="AP144" i="35" s="1"/>
  <c r="AP456" i="35" a="1"/>
  <c r="AP456" i="35" s="1"/>
  <c r="AP269" i="35" a="1"/>
  <c r="AP269" i="35" s="1"/>
  <c r="AP389" i="35" a="1"/>
  <c r="AP389" i="35" s="1"/>
  <c r="AP152" i="35" a="1"/>
  <c r="AP152" i="35" s="1"/>
  <c r="AP737" i="35" a="1"/>
  <c r="AP737" i="35" s="1"/>
  <c r="AP210" i="35" a="1"/>
  <c r="AP210" i="35" s="1"/>
  <c r="AP338" i="35" a="1"/>
  <c r="AP338" i="35" s="1"/>
  <c r="AP738" i="35" a="1"/>
  <c r="AP738" i="35" s="1"/>
  <c r="AP739" i="35" a="1"/>
  <c r="AP739" i="35" s="1"/>
  <c r="AP358" i="35" a="1"/>
  <c r="AP358" i="35" s="1"/>
  <c r="AP740" i="35" a="1"/>
  <c r="AP740" i="35" s="1"/>
  <c r="AP466" i="35" a="1"/>
  <c r="AP466" i="35" s="1"/>
  <c r="AP741" i="35" a="1"/>
  <c r="AP741" i="35" s="1"/>
  <c r="AP644" i="35" a="1"/>
  <c r="AP644" i="35" s="1"/>
  <c r="AP411" i="35" a="1"/>
  <c r="AP411" i="35" s="1"/>
  <c r="AP742" i="35" a="1"/>
  <c r="AP742" i="35" s="1"/>
  <c r="AP583" i="35" a="1"/>
  <c r="AP583" i="35" s="1"/>
  <c r="AP274" i="35" a="1"/>
  <c r="AP274" i="35" s="1"/>
  <c r="AP743" i="35" a="1"/>
  <c r="AP743" i="35" s="1"/>
  <c r="AP349" i="35" a="1"/>
  <c r="AP349" i="35" s="1"/>
  <c r="AP744" i="35" a="1"/>
  <c r="AP744" i="35" s="1"/>
  <c r="AP318" i="35" a="1"/>
  <c r="AP318" i="35" s="1"/>
  <c r="AP745" i="35" a="1"/>
  <c r="AP745" i="35" s="1"/>
  <c r="AP172" i="35" a="1"/>
  <c r="AP172" i="35" s="1"/>
  <c r="AP37" i="35" a="1"/>
  <c r="AP37" i="35" s="1"/>
  <c r="AP191" i="35" a="1"/>
  <c r="AP191" i="35" s="1"/>
  <c r="AP746" i="35" a="1"/>
  <c r="AP746" i="35" s="1"/>
  <c r="AP747" i="35" a="1"/>
  <c r="AP747" i="35" s="1"/>
  <c r="AP335" i="35" a="1"/>
  <c r="AP335" i="35" s="1"/>
  <c r="AP748" i="35" a="1"/>
  <c r="AP748" i="35" s="1"/>
  <c r="AP561" i="35" a="1"/>
  <c r="AP561" i="35" s="1"/>
  <c r="AP749" i="35" a="1"/>
  <c r="AP749" i="35" s="1"/>
  <c r="AP750" i="35" a="1"/>
  <c r="AP750" i="35" s="1"/>
  <c r="AP189" i="35" a="1"/>
  <c r="AP189" i="35" s="1"/>
  <c r="AP751" i="35" a="1"/>
  <c r="AP751" i="35" s="1"/>
  <c r="AP752" i="35" a="1"/>
  <c r="AP752" i="35" s="1"/>
  <c r="AP753" i="35" a="1"/>
  <c r="AP753" i="35" s="1"/>
  <c r="AP754" i="35" a="1"/>
  <c r="AP754" i="35" s="1"/>
  <c r="AP755" i="35" a="1"/>
  <c r="AP755" i="35" s="1"/>
  <c r="AP321" i="35" a="1"/>
  <c r="AP321" i="35" s="1"/>
  <c r="AP242" i="35" a="1"/>
  <c r="AP242" i="35" s="1"/>
  <c r="AP388" i="35" a="1"/>
  <c r="AP388" i="35" s="1"/>
  <c r="AP756" i="35" a="1"/>
  <c r="AP756" i="35" s="1"/>
  <c r="AP161" i="35" a="1"/>
  <c r="AP161" i="35" s="1"/>
  <c r="AP757" i="35" a="1"/>
  <c r="AP757" i="35" s="1"/>
  <c r="AP758" i="35" a="1"/>
  <c r="AP758" i="35" s="1"/>
  <c r="AP295" i="35" a="1"/>
  <c r="AP295" i="35" s="1"/>
  <c r="AP759" i="35" a="1"/>
  <c r="AP759" i="35" s="1"/>
  <c r="AP760" i="35" a="1"/>
  <c r="AP760" i="35" s="1"/>
  <c r="AP761" i="35" a="1"/>
  <c r="AP761" i="35" s="1"/>
  <c r="AP627" i="35" a="1"/>
  <c r="AP627" i="35" s="1"/>
  <c r="AP259" i="35" a="1"/>
  <c r="AP259" i="35" s="1"/>
  <c r="AP150" i="35" a="1"/>
  <c r="AP150" i="35" s="1"/>
  <c r="AP364" i="35" a="1"/>
  <c r="AP364" i="35" s="1"/>
  <c r="AP211" i="35" a="1"/>
  <c r="AP211" i="35" s="1"/>
  <c r="AP201" i="35" a="1"/>
  <c r="AP201" i="35" s="1"/>
  <c r="AP212" i="35" a="1"/>
  <c r="AP212" i="35" s="1"/>
  <c r="AP325" i="35" a="1"/>
  <c r="AP325" i="35" s="1"/>
  <c r="AP252" i="35" a="1"/>
  <c r="AP252" i="35" s="1"/>
  <c r="AP762" i="35" a="1"/>
  <c r="AP762" i="35" s="1"/>
  <c r="AP226" i="35" a="1"/>
  <c r="AP226" i="35" s="1"/>
  <c r="AP763" i="35" a="1"/>
  <c r="AP763" i="35" s="1"/>
  <c r="AP764" i="35" a="1"/>
  <c r="AP764" i="35" s="1"/>
  <c r="AP343" i="35" a="1"/>
  <c r="AP343" i="35" s="1"/>
  <c r="AP20" i="35" a="1"/>
  <c r="AP20" i="35" s="1"/>
  <c r="AP359" i="35" a="1"/>
  <c r="AP359" i="35" s="1"/>
  <c r="AP765" i="35" a="1"/>
  <c r="AP765" i="35" s="1"/>
  <c r="AP371" i="35" a="1"/>
  <c r="AP371" i="35" s="1"/>
  <c r="AP766" i="35" a="1"/>
  <c r="AP766" i="35" s="1"/>
  <c r="AP767" i="35" a="1"/>
  <c r="AP767" i="35" s="1"/>
  <c r="AP768" i="35" a="1"/>
  <c r="AP768" i="35" s="1"/>
  <c r="AP769" i="35" a="1"/>
  <c r="AP769" i="35" s="1"/>
  <c r="AP319" i="35" a="1"/>
  <c r="AP319" i="35" s="1"/>
  <c r="AP188" i="35" a="1"/>
  <c r="AP188" i="35" s="1"/>
  <c r="AP770" i="35" a="1"/>
  <c r="AP770" i="35" s="1"/>
  <c r="AP475" i="35" a="1"/>
  <c r="AP475" i="35" s="1"/>
  <c r="AP135" i="35" a="1"/>
  <c r="AP135" i="35" s="1"/>
  <c r="AP771" i="35" a="1"/>
  <c r="AP771" i="35" s="1"/>
  <c r="AP772" i="35" a="1"/>
  <c r="AP772" i="35" s="1"/>
  <c r="AP514" i="35" a="1"/>
  <c r="AP514" i="35" s="1"/>
  <c r="AP478" i="35" a="1"/>
  <c r="AP478" i="35" s="1"/>
  <c r="AP773" i="35" a="1"/>
  <c r="AP773" i="35" s="1"/>
  <c r="AP774" i="35" a="1"/>
  <c r="AP774" i="35" s="1"/>
  <c r="AP71" i="35" a="1"/>
  <c r="AP71" i="35" s="1"/>
  <c r="AP623" i="35" a="1"/>
  <c r="AP623" i="35" s="1"/>
  <c r="AP775" i="35" a="1"/>
  <c r="AP775" i="35" s="1"/>
  <c r="AP410" i="35" a="1"/>
  <c r="AP410" i="35" s="1"/>
  <c r="AP776" i="35" a="1"/>
  <c r="AP776" i="35" s="1"/>
  <c r="AP484" i="35" a="1"/>
  <c r="AP484" i="35" s="1"/>
  <c r="AP777" i="35" a="1"/>
  <c r="AP777" i="35" s="1"/>
  <c r="AP778" i="35" a="1"/>
  <c r="AP778" i="35" s="1"/>
  <c r="AP303" i="35" a="1"/>
  <c r="AP303" i="35" s="1"/>
  <c r="AP779" i="35" a="1"/>
  <c r="AP779" i="35" s="1"/>
  <c r="AP780" i="35" a="1"/>
  <c r="AP780" i="35" s="1"/>
  <c r="AP385" i="35" a="1"/>
  <c r="AP385" i="35" s="1"/>
  <c r="AP382" i="35" a="1"/>
  <c r="AP382" i="35" s="1"/>
  <c r="AP781" i="35" a="1"/>
  <c r="AP781" i="35" s="1"/>
  <c r="AP129" i="35" a="1"/>
  <c r="AP129" i="35" s="1"/>
  <c r="AP782" i="35" a="1"/>
  <c r="AP782" i="35" s="1"/>
  <c r="AP294" i="35" a="1"/>
  <c r="AP294" i="35" s="1"/>
  <c r="AP783" i="35" a="1"/>
  <c r="AP783" i="35" s="1"/>
  <c r="AP784" i="35" a="1"/>
  <c r="AP784" i="35" s="1"/>
  <c r="AP785" i="35" a="1"/>
  <c r="AP785" i="35" s="1"/>
  <c r="AP786" i="35" a="1"/>
  <c r="AP786" i="35" s="1"/>
  <c r="AP458" i="35" a="1"/>
  <c r="AP458" i="35" s="1"/>
  <c r="AP356" i="35" a="1"/>
  <c r="AP356" i="35" s="1"/>
  <c r="AP326" i="35" a="1"/>
  <c r="AP326" i="35" s="1"/>
  <c r="AP392" i="35" a="1"/>
  <c r="AP392" i="35" s="1"/>
  <c r="AP787" i="35" a="1"/>
  <c r="AP787" i="35" s="1"/>
  <c r="AP788" i="35" a="1"/>
  <c r="AP788" i="35" s="1"/>
  <c r="AP789" i="35" a="1"/>
  <c r="AP789" i="35" s="1"/>
  <c r="AP500" i="35" a="1"/>
  <c r="AP500" i="35" s="1"/>
  <c r="AP80" i="35" a="1"/>
  <c r="AP80" i="35" s="1"/>
  <c r="AP790" i="35" a="1"/>
  <c r="AP790" i="35" s="1"/>
  <c r="AP377" i="35" a="1"/>
  <c r="AP377" i="35" s="1"/>
  <c r="AP791" i="35" a="1"/>
  <c r="AP791" i="35" s="1"/>
  <c r="AP792" i="35" a="1"/>
  <c r="AP792" i="35" s="1"/>
  <c r="AP198" i="35" a="1"/>
  <c r="AP198" i="35" s="1"/>
  <c r="AP302" i="35" a="1"/>
  <c r="AP302" i="35" s="1"/>
  <c r="AP554" i="35" a="1"/>
  <c r="AP554" i="35" s="1"/>
  <c r="AP383" i="35" a="1"/>
  <c r="AP383" i="35" s="1"/>
  <c r="AP204" i="35" a="1"/>
  <c r="AP204" i="35" s="1"/>
  <c r="AP793" i="35" a="1"/>
  <c r="AP793" i="35" s="1"/>
  <c r="AP493" i="35" a="1"/>
  <c r="AP493" i="35" s="1"/>
  <c r="AP794" i="35" a="1"/>
  <c r="AP794" i="35" s="1"/>
  <c r="AP795" i="35" a="1"/>
  <c r="AP795" i="35" s="1"/>
  <c r="AP354" i="35" a="1"/>
  <c r="AP354" i="35" s="1"/>
  <c r="AP796" i="35" a="1"/>
  <c r="AP796" i="35" s="1"/>
  <c r="AP247" i="35" a="1"/>
  <c r="AP247" i="35" s="1"/>
  <c r="AP501" i="35" a="1"/>
  <c r="AP501" i="35" s="1"/>
  <c r="AP327" i="35" a="1"/>
  <c r="AP327" i="35" s="1"/>
  <c r="AP797" i="35" a="1"/>
  <c r="AP797" i="35" s="1"/>
  <c r="AP798" i="35" a="1"/>
  <c r="AP798" i="35" s="1"/>
  <c r="AP799" i="35" a="1"/>
  <c r="AP799" i="35" s="1"/>
  <c r="AP800" i="35" a="1"/>
  <c r="AP800" i="35" s="1"/>
  <c r="AP801" i="35" a="1"/>
  <c r="AP801" i="35" s="1"/>
  <c r="AP51" i="35" a="1"/>
  <c r="AP51" i="35" s="1"/>
  <c r="AP802" i="35" a="1"/>
  <c r="AP802" i="35" s="1"/>
  <c r="AP146" i="35" a="1"/>
  <c r="AP146" i="35" s="1"/>
  <c r="AP803" i="35" a="1"/>
  <c r="AP803" i="35" s="1"/>
  <c r="AP610" i="35" a="1"/>
  <c r="AP610" i="35" s="1"/>
  <c r="AP407" i="35" a="1"/>
  <c r="AP407" i="35" s="1"/>
  <c r="AP400" i="35" a="1"/>
  <c r="AP400" i="35" s="1"/>
  <c r="AP434" i="35" a="1"/>
  <c r="AP434" i="35" s="1"/>
  <c r="AP804" i="35" a="1"/>
  <c r="AP804" i="35" s="1"/>
  <c r="AP248" i="35" a="1"/>
  <c r="AP248" i="35" s="1"/>
  <c r="AP805" i="35" a="1"/>
  <c r="AP805" i="35" s="1"/>
  <c r="AP806" i="35" a="1"/>
  <c r="AP806" i="35" s="1"/>
  <c r="AP807" i="35" a="1"/>
  <c r="AP807" i="35" s="1"/>
  <c r="AP476" i="35" a="1"/>
  <c r="AP476" i="35" s="1"/>
  <c r="AP808" i="35" a="1"/>
  <c r="AP808" i="35" s="1"/>
  <c r="AP809" i="35" a="1"/>
  <c r="AP809" i="35" s="1"/>
  <c r="AP810" i="35" a="1"/>
  <c r="AP810" i="35" s="1"/>
  <c r="AP811" i="35" a="1"/>
  <c r="AP811" i="35" s="1"/>
  <c r="AP812" i="35" a="1"/>
  <c r="AP812" i="35" s="1"/>
  <c r="AP813" i="35" a="1"/>
  <c r="AP813" i="35" s="1"/>
  <c r="AP814" i="35" a="1"/>
  <c r="AP814" i="35" s="1"/>
  <c r="AP815" i="35" a="1"/>
  <c r="AP815" i="35" s="1"/>
  <c r="AP816" i="35" a="1"/>
  <c r="AP816" i="35" s="1"/>
  <c r="AP817" i="35" a="1"/>
  <c r="AP817" i="35" s="1"/>
  <c r="AP818" i="35" a="1"/>
  <c r="AP818" i="35" s="1"/>
  <c r="AP819" i="35" a="1"/>
  <c r="AP819" i="35" s="1"/>
  <c r="AP416" i="35" a="1"/>
  <c r="AP416" i="35" s="1"/>
  <c r="AP820" i="35" a="1"/>
  <c r="AP820" i="35" s="1"/>
  <c r="AP88" i="35" a="1"/>
  <c r="AP88" i="35" s="1"/>
  <c r="AP821" i="35" a="1"/>
  <c r="AP821" i="35" s="1"/>
  <c r="AP822" i="35" a="1"/>
  <c r="AP822" i="35" s="1"/>
  <c r="AP823" i="35" a="1"/>
  <c r="AP823" i="35" s="1"/>
  <c r="AP386" i="35" a="1"/>
  <c r="AP386" i="35" s="1"/>
  <c r="AP374" i="35" a="1"/>
  <c r="AP374" i="35" s="1"/>
  <c r="AP632" i="35" a="1"/>
  <c r="AP632" i="35" s="1"/>
  <c r="AP824" i="35" a="1"/>
  <c r="AP824" i="35" s="1"/>
  <c r="AP347" i="35" a="1"/>
  <c r="AP347" i="35" s="1"/>
  <c r="AP373" i="35" a="1"/>
  <c r="AP373" i="35" s="1"/>
  <c r="AP342" i="35" a="1"/>
  <c r="AP342" i="35" s="1"/>
  <c r="AP825" i="35" a="1"/>
  <c r="AP825" i="35" s="1"/>
  <c r="AP826" i="35" a="1"/>
  <c r="AP826" i="35" s="1"/>
  <c r="AP827" i="35" a="1"/>
  <c r="AP827" i="35" s="1"/>
  <c r="AP485" i="35" a="1"/>
  <c r="AP485" i="35" s="1"/>
  <c r="AP537" i="35" a="1"/>
  <c r="AP537" i="35" s="1"/>
  <c r="AP828" i="35" a="1"/>
  <c r="AP828" i="35" s="1"/>
  <c r="AP829" i="35" a="1"/>
  <c r="AP829" i="35" s="1"/>
  <c r="AP830" i="35" a="1"/>
  <c r="AP830" i="35" s="1"/>
  <c r="AP216" i="35" a="1"/>
  <c r="AP216" i="35" s="1"/>
  <c r="AP453" i="35" a="1"/>
  <c r="AP453" i="35" s="1"/>
  <c r="AP348" i="35" a="1"/>
  <c r="AP348" i="35" s="1"/>
  <c r="AP831" i="35" a="1"/>
  <c r="AP831" i="35" s="1"/>
  <c r="AP175" i="35" a="1"/>
  <c r="AP175" i="35" s="1"/>
  <c r="AP181" i="35" a="1"/>
  <c r="AP181" i="35" s="1"/>
  <c r="AP832" i="35" a="1"/>
  <c r="AP832" i="35" s="1"/>
  <c r="AP833" i="35" a="1"/>
  <c r="AP833" i="35" s="1"/>
  <c r="AP834" i="35" a="1"/>
  <c r="AP834" i="35" s="1"/>
  <c r="AP835" i="35" a="1"/>
  <c r="AP835" i="35" s="1"/>
  <c r="AP263" i="35" a="1"/>
  <c r="AP263" i="35" s="1"/>
  <c r="AP836" i="35" a="1"/>
  <c r="AP836" i="35" s="1"/>
  <c r="AP276" i="35" a="1"/>
  <c r="AP276" i="35" s="1"/>
  <c r="AP527" i="35" a="1"/>
  <c r="AP527" i="35" s="1"/>
  <c r="AP112" i="35" a="1"/>
  <c r="AP112" i="35" s="1"/>
  <c r="AP229" i="35" a="1"/>
  <c r="AP229" i="35" s="1"/>
  <c r="AP837" i="35" a="1"/>
  <c r="AP837" i="35" s="1"/>
  <c r="AP54" i="35" a="1"/>
  <c r="AP54" i="35" s="1"/>
  <c r="AP409" i="35" a="1"/>
  <c r="AP409" i="35" s="1"/>
  <c r="AP315" i="35" a="1"/>
  <c r="AP315" i="35" s="1"/>
  <c r="AP281" i="35" a="1"/>
  <c r="AP281" i="35" s="1"/>
  <c r="AP838" i="35" a="1"/>
  <c r="AP838" i="35" s="1"/>
  <c r="AP839" i="35" a="1"/>
  <c r="AP839" i="35" s="1"/>
  <c r="AP487" i="35" a="1"/>
  <c r="AP487" i="35" s="1"/>
  <c r="AP840" i="35" a="1"/>
  <c r="AP840" i="35" s="1"/>
  <c r="AP841" i="35" a="1"/>
  <c r="AP841" i="35" s="1"/>
  <c r="AP16" i="35" a="1"/>
  <c r="AP16" i="35" s="1"/>
  <c r="AP842" i="35" a="1"/>
  <c r="AP842" i="35" s="1"/>
  <c r="AP843" i="35" a="1"/>
  <c r="AP843" i="35" s="1"/>
  <c r="AP844" i="35" a="1"/>
  <c r="AP844" i="35" s="1"/>
  <c r="AP845" i="35" a="1"/>
  <c r="AP845" i="35" s="1"/>
  <c r="AP438" i="35" a="1"/>
  <c r="AP438" i="35" s="1"/>
  <c r="AP846" i="35" a="1"/>
  <c r="AP846" i="35" s="1"/>
  <c r="AP847" i="35" a="1"/>
  <c r="AP847" i="35" s="1"/>
  <c r="AP331" i="35" a="1"/>
  <c r="AP331" i="35" s="1"/>
  <c r="AP464" i="35" a="1"/>
  <c r="AP464" i="35" s="1"/>
  <c r="AP426" i="35" a="1"/>
  <c r="AP426" i="35" s="1"/>
  <c r="AP848" i="35" a="1"/>
  <c r="AP848" i="35" s="1"/>
  <c r="AP849" i="35" a="1"/>
  <c r="AP849" i="35" s="1"/>
  <c r="AP850" i="35" a="1"/>
  <c r="AP850" i="35" s="1"/>
  <c r="AP497" i="35" a="1"/>
  <c r="AP497" i="35" s="1"/>
  <c r="AP502" i="35" a="1"/>
  <c r="AP502" i="35" s="1"/>
  <c r="AP851" i="35" a="1"/>
  <c r="AP851" i="35" s="1"/>
  <c r="AP350" i="35" a="1"/>
  <c r="AP350" i="35" s="1"/>
  <c r="AP142" i="35" a="1"/>
  <c r="AP142" i="35" s="1"/>
  <c r="AP852" i="35" a="1"/>
  <c r="AP852" i="35" s="1"/>
  <c r="AP441" i="35" a="1"/>
  <c r="AP441" i="35" s="1"/>
  <c r="AP853" i="35" a="1"/>
  <c r="AP853" i="35" s="1"/>
  <c r="AP353" i="35" a="1"/>
  <c r="AP353" i="35" s="1"/>
  <c r="AP854" i="35" a="1"/>
  <c r="AP854" i="35" s="1"/>
  <c r="AP446" i="35" a="1"/>
  <c r="AP446" i="35" s="1"/>
  <c r="AP855" i="35" a="1"/>
  <c r="AP855" i="35" s="1"/>
  <c r="AP443" i="35" a="1"/>
  <c r="AP443" i="35" s="1"/>
  <c r="AP182" i="35" a="1"/>
  <c r="AP182" i="35" s="1"/>
  <c r="AP362" i="35" a="1"/>
  <c r="AP362" i="35" s="1"/>
  <c r="AP856" i="35" a="1"/>
  <c r="AP856" i="35" s="1"/>
  <c r="AP857" i="35" a="1"/>
  <c r="AP857" i="35" s="1"/>
  <c r="AP417" i="35" a="1"/>
  <c r="AP417" i="35" s="1"/>
  <c r="AP858" i="35" a="1"/>
  <c r="AP858" i="35" s="1"/>
  <c r="AP859" i="35" a="1"/>
  <c r="AP859" i="35" s="1"/>
  <c r="AP504" i="35" a="1"/>
  <c r="AP504" i="35" s="1"/>
  <c r="AP860" i="35" a="1"/>
  <c r="AP860" i="35" s="1"/>
  <c r="AP861" i="35" a="1"/>
  <c r="AP861" i="35" s="1"/>
  <c r="AP862" i="35" a="1"/>
  <c r="AP862" i="35" s="1"/>
  <c r="AP5" i="35" a="1"/>
  <c r="AP5" i="35" s="1"/>
  <c r="AP467" i="35" a="1"/>
  <c r="AP467" i="35" s="1"/>
  <c r="AP125" i="35" a="1"/>
  <c r="AP125" i="35" s="1"/>
  <c r="AP489" i="35" a="1"/>
  <c r="AP489" i="35" s="1"/>
  <c r="AP555" i="35" a="1"/>
  <c r="AP555" i="35" s="1"/>
  <c r="AP479" i="35" a="1"/>
  <c r="AP479" i="35" s="1"/>
  <c r="AP286" i="35" a="1"/>
  <c r="AP286" i="35" s="1"/>
  <c r="AP197" i="35" a="1"/>
  <c r="AP197" i="35" s="1"/>
  <c r="AP27" i="35" a="1"/>
  <c r="AP27" i="35" s="1"/>
  <c r="AP573" i="35" a="1"/>
  <c r="AP573" i="35" s="1"/>
  <c r="AP185" i="35" a="1"/>
  <c r="AP185" i="35" s="1"/>
  <c r="AP863" i="35" a="1"/>
  <c r="AP863" i="35" s="1"/>
  <c r="AP864" i="35" a="1"/>
  <c r="AP864" i="35" s="1"/>
  <c r="AP865" i="35" a="1"/>
  <c r="AP865" i="35" s="1"/>
  <c r="AP866" i="35" a="1"/>
  <c r="AP866" i="35" s="1"/>
  <c r="AP867" i="35" a="1"/>
  <c r="AP867" i="35" s="1"/>
  <c r="AP868" i="35" a="1"/>
  <c r="AP868" i="35" s="1"/>
  <c r="AP289" i="35" a="1"/>
  <c r="AP289" i="35" s="1"/>
  <c r="AP869" i="35" a="1"/>
  <c r="AP869" i="35" s="1"/>
  <c r="AP432" i="35" a="1"/>
  <c r="AP432" i="35" s="1"/>
  <c r="AP571" i="35" a="1"/>
  <c r="AP571" i="35" s="1"/>
  <c r="AP870" i="35" a="1"/>
  <c r="AP870" i="35" s="1"/>
  <c r="AP59" i="35" a="1"/>
  <c r="AP59" i="35" s="1"/>
  <c r="AP139" i="35" a="1"/>
  <c r="AP139" i="35" s="1"/>
  <c r="AP871" i="35" a="1"/>
  <c r="AP871" i="35" s="1"/>
  <c r="AP570" i="35" a="1"/>
  <c r="AP570" i="35" s="1"/>
  <c r="AP186" i="35" a="1"/>
  <c r="AP186" i="35" s="1"/>
  <c r="AP630" i="35" a="1"/>
  <c r="AP630" i="35" s="1"/>
  <c r="AP541" i="35" a="1"/>
  <c r="AP541" i="35" s="1"/>
  <c r="AP522" i="35" a="1"/>
  <c r="AP522" i="35" s="1"/>
  <c r="AP533" i="35" a="1"/>
  <c r="AP533" i="35" s="1"/>
  <c r="AP872" i="35" a="1"/>
  <c r="AP872" i="35" s="1"/>
  <c r="AP375" i="35" a="1"/>
  <c r="AP375" i="35" s="1"/>
  <c r="AP517" i="35" a="1"/>
  <c r="AP517" i="35" s="1"/>
  <c r="AP873" i="35" a="1"/>
  <c r="AP873" i="35" s="1"/>
  <c r="AP874" i="35" a="1"/>
  <c r="AP874" i="35" s="1"/>
  <c r="AP366" i="35" a="1"/>
  <c r="AP366" i="35" s="1"/>
  <c r="AP875" i="35" a="1"/>
  <c r="AP875" i="35" s="1"/>
  <c r="AP876" i="35" a="1"/>
  <c r="AP876" i="35" s="1"/>
  <c r="AP877" i="35" a="1"/>
  <c r="AP877" i="35" s="1"/>
  <c r="AP878" i="35" a="1"/>
  <c r="AP878" i="35" s="1"/>
  <c r="AP879" i="35" a="1"/>
  <c r="AP879" i="35" s="1"/>
  <c r="AP418" i="35" a="1"/>
  <c r="AP418" i="35" s="1"/>
  <c r="AP880" i="35" a="1"/>
  <c r="AP880" i="35" s="1"/>
  <c r="AP238" i="35" a="1"/>
  <c r="AP238" i="35" s="1"/>
  <c r="AP881" i="35" a="1"/>
  <c r="AP881" i="35" s="1"/>
  <c r="AP622" i="35" a="1"/>
  <c r="AP622" i="35" s="1"/>
  <c r="AP564" i="35" a="1"/>
  <c r="AP564" i="35" s="1"/>
  <c r="AP509" i="35" a="1"/>
  <c r="AP509" i="35" s="1"/>
  <c r="AP882" i="35" a="1"/>
  <c r="AP882" i="35" s="1"/>
  <c r="AP883" i="35" a="1"/>
  <c r="AP883" i="35" s="1"/>
  <c r="AP884" i="35" a="1"/>
  <c r="AP884" i="35" s="1"/>
  <c r="AP885" i="35" a="1"/>
  <c r="AP885" i="35" s="1"/>
  <c r="AP567" i="35" a="1"/>
  <c r="AP567" i="35" s="1"/>
  <c r="AP351" i="35" a="1"/>
  <c r="AP351" i="35" s="1"/>
  <c r="AP217" i="35" a="1"/>
  <c r="AP217" i="35" s="1"/>
  <c r="AP886" i="35" a="1"/>
  <c r="AP886" i="35" s="1"/>
  <c r="AP566" i="35" a="1"/>
  <c r="AP566" i="35" s="1"/>
  <c r="AP548" i="35" a="1"/>
  <c r="AP548" i="35" s="1"/>
  <c r="AP553" i="35" a="1"/>
  <c r="AP553" i="35" s="1"/>
  <c r="AP563" i="35" a="1"/>
  <c r="AP563" i="35" s="1"/>
  <c r="AP887" i="35" a="1"/>
  <c r="AP887" i="35" s="1"/>
  <c r="AP888" i="35" a="1"/>
  <c r="AP888" i="35" s="1"/>
  <c r="AP889" i="35" a="1"/>
  <c r="AP889" i="35" s="1"/>
  <c r="AP379" i="35" a="1"/>
  <c r="AP379" i="35" s="1"/>
  <c r="AP180" i="35" a="1"/>
  <c r="AP180" i="35" s="1"/>
  <c r="AP552" i="35" a="1"/>
  <c r="AP552" i="35" s="1"/>
  <c r="AP510" i="35" a="1"/>
  <c r="AP510" i="35" s="1"/>
  <c r="AP890" i="35" a="1"/>
  <c r="AP890" i="35" s="1"/>
  <c r="AP447" i="35" a="1"/>
  <c r="AP447" i="35" s="1"/>
  <c r="AP891" i="35" a="1"/>
  <c r="AP891" i="35" s="1"/>
  <c r="AP473" i="35" a="1"/>
  <c r="AP473" i="35" s="1"/>
  <c r="AP179" i="35" a="1"/>
  <c r="AP179" i="35" s="1"/>
  <c r="AP437" i="35" a="1"/>
  <c r="AP437" i="35" s="1"/>
  <c r="AP892" i="35" a="1"/>
  <c r="AP892" i="35" s="1"/>
  <c r="AP893" i="35" a="1"/>
  <c r="AP893" i="35" s="1"/>
  <c r="AP894" i="35" a="1"/>
  <c r="AP894" i="35" s="1"/>
  <c r="AP486" i="35" a="1"/>
  <c r="AP486" i="35" s="1"/>
  <c r="AP435" i="35" a="1"/>
  <c r="AP435" i="35" s="1"/>
  <c r="AP451" i="35" a="1"/>
  <c r="AP451" i="35" s="1"/>
  <c r="AP452" i="35" a="1"/>
  <c r="AP452" i="35" s="1"/>
  <c r="AP895" i="35" a="1"/>
  <c r="AP895" i="35" s="1"/>
  <c r="AP529" i="35" a="1"/>
  <c r="AP529" i="35" s="1"/>
  <c r="AP430" i="35" a="1"/>
  <c r="AP430" i="35" s="1"/>
  <c r="AP631" i="35" a="1"/>
  <c r="AP631" i="35" s="1"/>
  <c r="AP526" i="35" a="1"/>
  <c r="AP526" i="35" s="1"/>
  <c r="AP422" i="35" a="1"/>
  <c r="AP422" i="35" s="1"/>
  <c r="AP399" i="35" a="1"/>
  <c r="AP399" i="35" s="1"/>
  <c r="AP896" i="35" a="1"/>
  <c r="AP896" i="35" s="1"/>
  <c r="AP420" i="35" a="1"/>
  <c r="AP420" i="35" s="1"/>
  <c r="AP431" i="35" a="1"/>
  <c r="AP431" i="35" s="1"/>
  <c r="AP598" i="35" a="1"/>
  <c r="AP598" i="35" s="1"/>
  <c r="AP433" i="35" a="1"/>
  <c r="AP433" i="35" s="1"/>
  <c r="AP461" i="35" a="1"/>
  <c r="AP461" i="35" s="1"/>
  <c r="AP495" i="35" a="1"/>
  <c r="AP495" i="35" s="1"/>
  <c r="AP460" i="35" a="1"/>
  <c r="AP460" i="35" s="1"/>
  <c r="AP481" i="35" a="1"/>
  <c r="AP481" i="35" s="1"/>
  <c r="AP483" i="35" a="1"/>
  <c r="AP483" i="35" s="1"/>
  <c r="AP897" i="35" a="1"/>
  <c r="AP897" i="35" s="1"/>
  <c r="AP490" i="35" a="1"/>
  <c r="AP490" i="35" s="1"/>
  <c r="AP642" i="35" a="1"/>
  <c r="AP642" i="35" s="1"/>
  <c r="AP898" i="35" a="1"/>
  <c r="AP898" i="35" s="1"/>
  <c r="AP154" i="35" a="1"/>
  <c r="AP154" i="35" s="1"/>
  <c r="AP153" i="35" a="1"/>
  <c r="AP153" i="35" s="1"/>
  <c r="AP470" i="35" a="1"/>
  <c r="AP470" i="35" s="1"/>
  <c r="AP428" i="35" a="1"/>
  <c r="AP428" i="35" s="1"/>
  <c r="AP425" i="35" a="1"/>
  <c r="AP425" i="35" s="1"/>
  <c r="AP899" i="35" a="1"/>
  <c r="AP899" i="35" s="1"/>
  <c r="AP272" i="35" a="1"/>
  <c r="AP272" i="35" s="1"/>
  <c r="AP900" i="35" a="1"/>
  <c r="AP900" i="35" s="1"/>
  <c r="AP901" i="35" a="1"/>
  <c r="AP901" i="35" s="1"/>
  <c r="AP328" i="35" a="1"/>
  <c r="AP328" i="35" s="1"/>
  <c r="AP625" i="35" a="1"/>
  <c r="AP625" i="35" s="1"/>
  <c r="AP624" i="35" a="1"/>
  <c r="AP624" i="35" s="1"/>
  <c r="AP593" i="35" a="1"/>
  <c r="AP593" i="35" s="1"/>
  <c r="AP902" i="35" a="1"/>
  <c r="AP902" i="35" s="1"/>
  <c r="AP903" i="35" a="1"/>
  <c r="AP903" i="35" s="1"/>
  <c r="AP904" i="35" a="1"/>
  <c r="AP904" i="35" s="1"/>
  <c r="AP629" i="35" a="1"/>
  <c r="AP629" i="35" s="1"/>
  <c r="AP628" i="35" a="1"/>
  <c r="AP628" i="35" s="1"/>
  <c r="AP427" i="35" a="1"/>
  <c r="AP427" i="35" s="1"/>
  <c r="AP626" i="35" a="1"/>
  <c r="AP626" i="35" s="1"/>
  <c r="AP499" i="35" a="1"/>
  <c r="AP499" i="35" s="1"/>
  <c r="AP406" i="35" a="1"/>
  <c r="AP406" i="35" s="1"/>
  <c r="AP580" i="35" a="1"/>
  <c r="AP580" i="35" s="1"/>
  <c r="AP633" i="35" a="1"/>
  <c r="AP633" i="35" s="1"/>
  <c r="AP634" i="35" a="1"/>
  <c r="AP634" i="35" s="1"/>
  <c r="AP635" i="35" a="1"/>
  <c r="AP635" i="35" s="1"/>
  <c r="AP78" i="35" a="1"/>
  <c r="AP78" i="35" s="1"/>
  <c r="AP905" i="35" a="1"/>
  <c r="AP905" i="35" s="1"/>
  <c r="AP906" i="35" a="1"/>
  <c r="AP906" i="35" s="1"/>
  <c r="AP640" i="35" a="1"/>
  <c r="AP640" i="35" s="1"/>
  <c r="AP280" i="35" a="1"/>
  <c r="AP280" i="35" s="1"/>
  <c r="AP643" i="35" a="1"/>
  <c r="AP643" i="35" s="1"/>
  <c r="AP468" i="35" a="1"/>
  <c r="AP468" i="35" s="1"/>
  <c r="AP641" i="35" a="1"/>
  <c r="AP641" i="35" s="1"/>
  <c r="AP639" i="35" a="1"/>
  <c r="AP639" i="35" s="1"/>
  <c r="AP907" i="35" a="1"/>
  <c r="AP907" i="35" s="1"/>
  <c r="AP70" i="35" a="1"/>
  <c r="AP70" i="35" s="1"/>
  <c r="AP230" i="35" a="1"/>
  <c r="AP230" i="35" s="1"/>
  <c r="AP228" i="35" a="1"/>
  <c r="AP228" i="35" s="1"/>
  <c r="AP579" i="35" a="1"/>
  <c r="AP579" i="35" s="1"/>
  <c r="AP170" i="35" a="1"/>
  <c r="AP170" i="35" s="1"/>
  <c r="AP584" i="35" a="1"/>
  <c r="AP584" i="35" s="1"/>
  <c r="AP908" i="35" a="1"/>
  <c r="AP908" i="35" s="1"/>
  <c r="AP266" i="35" a="1"/>
  <c r="AP266" i="35" s="1"/>
  <c r="AP73" i="35" a="1"/>
  <c r="AP73" i="35" s="1"/>
  <c r="AP909" i="35" a="1"/>
  <c r="AP909" i="35" s="1"/>
  <c r="AP82" i="35" a="1"/>
  <c r="AP82" i="35" s="1"/>
  <c r="AP81" i="35" a="1"/>
  <c r="AP81" i="35" s="1"/>
  <c r="AP910" i="35" a="1"/>
  <c r="AP910" i="35" s="1"/>
  <c r="AP160" i="35" a="1"/>
  <c r="AP160" i="35" s="1"/>
  <c r="AP911" i="35" a="1"/>
  <c r="AP911" i="35" s="1"/>
  <c r="AP912" i="35" a="1"/>
  <c r="AP912" i="35" s="1"/>
  <c r="AP913" i="35" a="1"/>
  <c r="AP913" i="35" s="1"/>
  <c r="AP69" i="35" a="1"/>
  <c r="AP69" i="35" s="1"/>
  <c r="AP194" i="35" a="1"/>
  <c r="AP194" i="35" s="1"/>
  <c r="AP40" i="35" a="1"/>
  <c r="AP40" i="35" s="1"/>
  <c r="AP914" i="35" a="1"/>
  <c r="AP914" i="35" s="1"/>
  <c r="AP915" i="35" a="1"/>
  <c r="AP915" i="35" s="1"/>
  <c r="AP916" i="35" a="1"/>
  <c r="AP916" i="35" s="1"/>
  <c r="AP601" i="35" a="1"/>
  <c r="AP601" i="35" s="1"/>
  <c r="AP616" i="35" a="1"/>
  <c r="AP616" i="35" s="1"/>
  <c r="AP187" i="35" a="1"/>
  <c r="AP187" i="35" s="1"/>
  <c r="AP917" i="35" a="1"/>
  <c r="AP917" i="35" s="1"/>
  <c r="AP600" i="35" a="1"/>
  <c r="AP600" i="35" s="1"/>
  <c r="AP3" i="35" a="1"/>
  <c r="AP3" i="35" s="1"/>
  <c r="AP178" i="35" a="1"/>
  <c r="AP178" i="35" s="1"/>
  <c r="AP177" i="35" a="1"/>
  <c r="AP177" i="35" s="1"/>
  <c r="AP918" i="35" a="1"/>
  <c r="AP918" i="35" s="1"/>
  <c r="AP919" i="35" a="1"/>
  <c r="AP919" i="35" s="1"/>
  <c r="AP920" i="35" a="1"/>
  <c r="AP920" i="35" s="1"/>
  <c r="AP921" i="35" a="1"/>
  <c r="AP921" i="35" s="1"/>
  <c r="AP258" i="35" a="1"/>
  <c r="AP258" i="35" s="1"/>
  <c r="AP254" i="35" a="1"/>
  <c r="AP254" i="35" s="1"/>
  <c r="AP34" i="35" a="1"/>
  <c r="AP34" i="35" s="1"/>
  <c r="AP922" i="35" a="1"/>
  <c r="AP922" i="35" s="1"/>
  <c r="AP923" i="35" a="1"/>
  <c r="AP923" i="35" s="1"/>
  <c r="AP122" i="35" a="1"/>
  <c r="AP122" i="35" s="1"/>
  <c r="AP585" i="35" a="1"/>
  <c r="AP585" i="35" s="1"/>
  <c r="AP924" i="35" a="1"/>
  <c r="AP924" i="35" s="1"/>
  <c r="AP925" i="35" a="1"/>
  <c r="AP925" i="35" s="1"/>
  <c r="AP396" i="35" a="1"/>
  <c r="AP396" i="35" s="1"/>
  <c r="AP926" i="35" a="1"/>
  <c r="AP926" i="35" s="1"/>
  <c r="AP927" i="35" a="1"/>
  <c r="AP927" i="35" s="1"/>
  <c r="AP928" i="35" a="1"/>
  <c r="AP928" i="35" s="1"/>
  <c r="AP929" i="35" a="1"/>
  <c r="AP929" i="35" s="1"/>
  <c r="AP930" i="35" a="1"/>
  <c r="AP930" i="35" s="1"/>
  <c r="AP931" i="35" a="1"/>
  <c r="AP931" i="35" s="1"/>
  <c r="AP932" i="35" a="1"/>
  <c r="AP932" i="35" s="1"/>
  <c r="AP193" i="35" a="1"/>
  <c r="AP193" i="35" s="1"/>
  <c r="AP933" i="35" a="1"/>
  <c r="AP933" i="35" s="1"/>
  <c r="AP233" i="35" a="1"/>
  <c r="AP233" i="35" s="1"/>
  <c r="AP934" i="35" a="1"/>
  <c r="AP934" i="35" s="1"/>
  <c r="AP935" i="35" a="1"/>
  <c r="AP935" i="35" s="1"/>
  <c r="AP301" i="35" a="1"/>
  <c r="AP301" i="35" s="1"/>
  <c r="AP936" i="35" a="1"/>
  <c r="AP936" i="35" s="1"/>
  <c r="AP538" i="35" a="1"/>
  <c r="AP538" i="35" s="1"/>
  <c r="AP937" i="35" a="1"/>
  <c r="AP937" i="35" s="1"/>
  <c r="AP205" i="35" a="1"/>
  <c r="AP205" i="35" s="1"/>
  <c r="AP576" i="35" a="1"/>
  <c r="AP576" i="35" s="1"/>
  <c r="AP137" i="35" a="1"/>
  <c r="AP137" i="35" s="1"/>
  <c r="AP157" i="35" a="1"/>
  <c r="AP157" i="35" s="1"/>
  <c r="AP938" i="35" a="1"/>
  <c r="AP938" i="35" s="1"/>
  <c r="AP939" i="35" a="1"/>
  <c r="AP939" i="35" s="1"/>
  <c r="AP940" i="35" a="1"/>
  <c r="AP940" i="35" s="1"/>
  <c r="AP941" i="35" a="1"/>
  <c r="AP941" i="35" s="1"/>
  <c r="AP256" i="35" a="1"/>
  <c r="AP256" i="35" s="1"/>
  <c r="AP942" i="35" a="1"/>
  <c r="AP942" i="35" s="1"/>
  <c r="AP429" i="35" a="1"/>
  <c r="AP429" i="35" s="1"/>
  <c r="AP265" i="35" a="1"/>
  <c r="AP265" i="35" s="1"/>
  <c r="AP943" i="35" a="1"/>
  <c r="AP943" i="35" s="1"/>
  <c r="AP944" i="35" a="1"/>
  <c r="AP944" i="35" s="1"/>
  <c r="AP32" i="35" a="1"/>
  <c r="AP32" i="35" s="1"/>
  <c r="AP945" i="35" a="1"/>
  <c r="AP945" i="35" s="1"/>
  <c r="AP946" i="35" a="1"/>
  <c r="AP946" i="35" s="1"/>
  <c r="AP947" i="35" a="1"/>
  <c r="AP947" i="35" s="1"/>
  <c r="AP948" i="35" a="1"/>
  <c r="AP948" i="35" s="1"/>
  <c r="AP949" i="35" a="1"/>
  <c r="AP949" i="35" s="1"/>
  <c r="AP950" i="35" a="1"/>
  <c r="AP950" i="35" s="1"/>
  <c r="AP951" i="35" a="1"/>
  <c r="AP951" i="35" s="1"/>
  <c r="AP444" i="35" a="1"/>
  <c r="AP444" i="35" s="1"/>
  <c r="AP309" i="35" a="1"/>
  <c r="AP309" i="35" s="1"/>
  <c r="AP952" i="35" a="1"/>
  <c r="AP952" i="35" s="1"/>
  <c r="AP455" i="35" a="1"/>
  <c r="AP455" i="35" s="1"/>
  <c r="AP525" i="35" a="1"/>
  <c r="AP525" i="35" s="1"/>
  <c r="AP423" i="35" a="1"/>
  <c r="AP423" i="35" s="1"/>
  <c r="AP535" i="35" a="1"/>
  <c r="AP535" i="35" s="1"/>
  <c r="AP953" i="35" a="1"/>
  <c r="AP953" i="35" s="1"/>
  <c r="AP954" i="35" a="1"/>
  <c r="AP954" i="35" s="1"/>
  <c r="AP257" i="35" a="1"/>
  <c r="AP257" i="35" s="1"/>
  <c r="AP955" i="35" a="1"/>
  <c r="AP955" i="35" s="1"/>
  <c r="AP956" i="35" a="1"/>
  <c r="AP956" i="35" s="1"/>
  <c r="AP957" i="35" a="1"/>
  <c r="AP957" i="35" s="1"/>
  <c r="AP958" i="35" a="1"/>
  <c r="AP958" i="35" s="1"/>
  <c r="AP959" i="35" a="1"/>
  <c r="AP959" i="35" s="1"/>
  <c r="AP184" i="35" a="1"/>
  <c r="AP184" i="35" s="1"/>
  <c r="AP190" i="35" a="1"/>
  <c r="AP190" i="35" s="1"/>
  <c r="AP285" i="35" a="1"/>
  <c r="AP285" i="35" s="1"/>
  <c r="AP960" i="35" a="1"/>
  <c r="AP960" i="35" s="1"/>
  <c r="AP961" i="35" a="1"/>
  <c r="AP961" i="35" s="1"/>
  <c r="AP337" i="35" a="1"/>
  <c r="AP337" i="35" s="1"/>
  <c r="AP962" i="35" a="1"/>
  <c r="AP962" i="35" s="1"/>
  <c r="AP313" i="35" a="1"/>
  <c r="AP313" i="35" s="1"/>
  <c r="AP307" i="35" a="1"/>
  <c r="AP307" i="35" s="1"/>
  <c r="AP963" i="35" a="1"/>
  <c r="AP963" i="35" s="1"/>
  <c r="AP964" i="35" a="1"/>
  <c r="AP964" i="35" s="1"/>
  <c r="AP534" i="35" a="1"/>
  <c r="AP534" i="35" s="1"/>
  <c r="AP965" i="35" a="1"/>
  <c r="AP965" i="35" s="1"/>
  <c r="AP239" i="35" a="1"/>
  <c r="AP239" i="35" s="1"/>
  <c r="AP966" i="35" a="1"/>
  <c r="AP966" i="35" s="1"/>
  <c r="AP310" i="35" a="1"/>
  <c r="AP310" i="35" s="1"/>
  <c r="AP355" i="35" a="1"/>
  <c r="AP355" i="35" s="1"/>
  <c r="AP967" i="35" a="1"/>
  <c r="AP967" i="35" s="1"/>
  <c r="AP968" i="35" a="1"/>
  <c r="AP968" i="35" s="1"/>
  <c r="AP969" i="35" a="1"/>
  <c r="AP969" i="35" s="1"/>
  <c r="AP970" i="35" a="1"/>
  <c r="AP970" i="35" s="1"/>
  <c r="AP971" i="35" a="1"/>
  <c r="AP971" i="35" s="1"/>
  <c r="AP308" i="35" a="1"/>
  <c r="AP308" i="35" s="1"/>
  <c r="AP972" i="35" a="1"/>
  <c r="AP972" i="35" s="1"/>
  <c r="AP462" i="35" a="1"/>
  <c r="AP462" i="35" s="1"/>
  <c r="AP973" i="35" a="1"/>
  <c r="AP973" i="35" s="1"/>
  <c r="AP974" i="35" a="1"/>
  <c r="AP974" i="35" s="1"/>
  <c r="AP975" i="35" a="1"/>
  <c r="AP975" i="35" s="1"/>
  <c r="AP133" i="35" a="1"/>
  <c r="AP133" i="35" s="1"/>
  <c r="AP976" i="35" a="1"/>
  <c r="AP976" i="35" s="1"/>
  <c r="AP306" i="35" a="1"/>
  <c r="AP306" i="35" s="1"/>
  <c r="AP977" i="35" a="1"/>
  <c r="AP977" i="35" s="1"/>
  <c r="AP978" i="35" a="1"/>
  <c r="AP978" i="35" s="1"/>
  <c r="AP979" i="35" a="1"/>
  <c r="AP979" i="35" s="1"/>
  <c r="AP980" i="35" a="1"/>
  <c r="AP980" i="35" s="1"/>
  <c r="AP232" i="35" a="1"/>
  <c r="AP232" i="35" s="1"/>
  <c r="AP981" i="35" a="1"/>
  <c r="AP981" i="35" s="1"/>
  <c r="AP498" i="35" a="1"/>
  <c r="AP498" i="35" s="1"/>
  <c r="AP982" i="35" a="1"/>
  <c r="AP982" i="35" s="1"/>
  <c r="AP391" i="35" a="1"/>
  <c r="AP391" i="35" s="1"/>
  <c r="AP983" i="35" a="1"/>
  <c r="AP983" i="35" s="1"/>
  <c r="AP984" i="35" a="1"/>
  <c r="AP984" i="35" s="1"/>
  <c r="AP985" i="35" a="1"/>
  <c r="AP985" i="35" s="1"/>
  <c r="AP986" i="35" a="1"/>
  <c r="AP986" i="35" s="1"/>
  <c r="AP987" i="35" a="1"/>
  <c r="AP987" i="35" s="1"/>
  <c r="AP988" i="35" a="1"/>
  <c r="AP988" i="35" s="1"/>
  <c r="AP989" i="35" a="1"/>
  <c r="AP989" i="35" s="1"/>
  <c r="AP370" i="35" a="1"/>
  <c r="AP370" i="35" s="1"/>
  <c r="AP990" i="35" a="1"/>
  <c r="AP990" i="35" s="1"/>
  <c r="AP419" i="35" a="1"/>
  <c r="AP419" i="35" s="1"/>
  <c r="AP991" i="35" a="1"/>
  <c r="AP991" i="35" s="1"/>
  <c r="AP287" i="35" a="1"/>
  <c r="AP287" i="35" s="1"/>
  <c r="AP992" i="35" a="1"/>
  <c r="AP992" i="35" s="1"/>
  <c r="AP993" i="35" a="1"/>
  <c r="AP993" i="35" s="1"/>
  <c r="AP994" i="35" a="1"/>
  <c r="AP994" i="35" s="1"/>
  <c r="AP298" i="35" a="1"/>
  <c r="AP298" i="35" s="1"/>
  <c r="AP995" i="35" a="1"/>
  <c r="AP995" i="35" s="1"/>
  <c r="AP556" i="35" a="1"/>
  <c r="AP556" i="35" s="1"/>
  <c r="AP363" i="35" a="1"/>
  <c r="AP363" i="35" s="1"/>
  <c r="AP996" i="35" a="1"/>
  <c r="AP996" i="35" s="1"/>
  <c r="AP997" i="35" a="1"/>
  <c r="AP997" i="35" s="1"/>
  <c r="AP439" i="35" a="1"/>
  <c r="AP439" i="35" s="1"/>
  <c r="AP387" i="35" a="1"/>
  <c r="AP387" i="35" s="1"/>
  <c r="AP998" i="35" a="1"/>
  <c r="AP998" i="35" s="1"/>
  <c r="AP999" i="35" a="1"/>
  <c r="AP999" i="35" s="1"/>
  <c r="AP357" i="35" a="1"/>
  <c r="AP357" i="35" s="1"/>
  <c r="AP1000" i="35" a="1"/>
  <c r="AP1000" i="35" s="1"/>
  <c r="AP1001" i="35" a="1"/>
  <c r="AP1001" i="35" s="1"/>
  <c r="AP1002" i="35" a="1"/>
  <c r="AP1002" i="35" s="1"/>
  <c r="AP1003" i="35" a="1"/>
  <c r="AP1003" i="35" s="1"/>
  <c r="AP1004" i="35" a="1"/>
  <c r="AP1004" i="35" s="1"/>
  <c r="AP334" i="35" a="1"/>
  <c r="AP334" i="35" s="1"/>
  <c r="AP333" i="35" a="1"/>
  <c r="AP333" i="35" s="1"/>
  <c r="AP449" i="35" a="1"/>
  <c r="AP449" i="35" s="1"/>
  <c r="AP17" i="35" a="1"/>
  <c r="AP17" i="35" s="1"/>
  <c r="AP1005" i="35" a="1"/>
  <c r="AP1005" i="35" s="1"/>
  <c r="AP403" i="35" a="1"/>
  <c r="AP403" i="35" s="1"/>
  <c r="AP1006" i="35" a="1"/>
  <c r="AP1006" i="35" s="1"/>
  <c r="AP496" i="35" a="1"/>
  <c r="AP496" i="35" s="1"/>
  <c r="AP1007" i="35" a="1"/>
  <c r="AP1007" i="35" s="1"/>
  <c r="AP1008" i="35" a="1"/>
  <c r="AP1008" i="35" s="1"/>
  <c r="AP1009" i="35" a="1"/>
  <c r="AP1009" i="35" s="1"/>
  <c r="AP1010" i="35" a="1"/>
  <c r="AP1010" i="35" s="1"/>
  <c r="AP1011" i="35" a="1"/>
  <c r="AP1011" i="35" s="1"/>
  <c r="AP369" i="35" a="1"/>
  <c r="AP369" i="35" s="1"/>
  <c r="AP1012" i="35" a="1"/>
  <c r="AP1012" i="35" s="1"/>
  <c r="AP1013" i="35" a="1"/>
  <c r="AP1013" i="35" s="1"/>
  <c r="AP1014" i="35" a="1"/>
  <c r="AP1014" i="35" s="1"/>
  <c r="AP1015" i="35" a="1"/>
  <c r="AP1015" i="35" s="1"/>
  <c r="AP445" i="35" a="1"/>
  <c r="AP445" i="35" s="1"/>
  <c r="AP1016" i="35" a="1"/>
  <c r="AP1016" i="35" s="1"/>
  <c r="AP1017" i="35" a="1"/>
  <c r="AP1017" i="35" s="1"/>
  <c r="AP1018" i="35" a="1"/>
  <c r="AP1018" i="35" s="1"/>
  <c r="AP1019" i="35" a="1"/>
  <c r="AP1019" i="35" s="1"/>
  <c r="AP442" i="35" a="1"/>
  <c r="AP442" i="35" s="1"/>
  <c r="AP1020" i="35" a="1"/>
  <c r="AP1020" i="35" s="1"/>
  <c r="AP1021" i="35" a="1"/>
  <c r="AP1021" i="35" s="1"/>
  <c r="AP1022" i="35" a="1"/>
  <c r="AP1022" i="35" s="1"/>
  <c r="AP545" i="35" a="1"/>
  <c r="AP545" i="35" s="1"/>
  <c r="AP1023" i="35" a="1"/>
  <c r="AP1023" i="35" s="1"/>
  <c r="AP401" i="35" a="1"/>
  <c r="AP401" i="35" s="1"/>
  <c r="AP1024" i="35" a="1"/>
  <c r="AP1024" i="35" s="1"/>
  <c r="AP1025" i="35" a="1"/>
  <c r="AP1025" i="35" s="1"/>
  <c r="AP1026" i="35" a="1"/>
  <c r="AP1026" i="35" s="1"/>
  <c r="AP1027" i="35" a="1"/>
  <c r="AP1027" i="35" s="1"/>
  <c r="AP1028" i="35" a="1"/>
  <c r="AP1028" i="35" s="1"/>
  <c r="AP1029" i="35" a="1"/>
  <c r="AP1029" i="35" s="1"/>
  <c r="AP384" i="35" a="1"/>
  <c r="AP384" i="35" s="1"/>
  <c r="AP1030" i="35" a="1"/>
  <c r="AP1030" i="35" s="1"/>
  <c r="AP531" i="35" a="1"/>
  <c r="AP531" i="35" s="1"/>
  <c r="AP1031" i="35" a="1"/>
  <c r="AP1031" i="35" s="1"/>
  <c r="AP1032" i="35" a="1"/>
  <c r="AP1032" i="35" s="1"/>
  <c r="AP1033" i="35" a="1"/>
  <c r="AP1033" i="35" s="1"/>
  <c r="AP1034" i="35" a="1"/>
  <c r="AP1034" i="35" s="1"/>
  <c r="AP1035" i="35" a="1"/>
  <c r="AP1035" i="35" s="1"/>
  <c r="AP1036" i="35" a="1"/>
  <c r="AP1036" i="35" s="1"/>
  <c r="AP1037" i="35" a="1"/>
  <c r="AP1037" i="35" s="1"/>
  <c r="AP1038" i="35" a="1"/>
  <c r="AP1038" i="35" s="1"/>
  <c r="AP1039" i="35" a="1"/>
  <c r="AP1039" i="35" s="1"/>
  <c r="AP1040" i="35" a="1"/>
  <c r="AP1040" i="35" s="1"/>
  <c r="AP1041" i="35" a="1"/>
  <c r="AP1041" i="35" s="1"/>
  <c r="AP1042" i="35" a="1"/>
  <c r="AP1042" i="35" s="1"/>
  <c r="AP1043" i="35" a="1"/>
  <c r="AP1043" i="35" s="1"/>
  <c r="AP1044" i="35" a="1"/>
  <c r="AP1044" i="35" s="1"/>
  <c r="AP1045" i="35" a="1"/>
  <c r="AP1045" i="35" s="1"/>
  <c r="AP1046" i="35" a="1"/>
  <c r="AP1046" i="35" s="1"/>
  <c r="AP1047" i="35" a="1"/>
  <c r="AP1047" i="35" s="1"/>
  <c r="AP1048" i="35" a="1"/>
  <c r="AP1048" i="35" s="1"/>
  <c r="AP1049" i="35" a="1"/>
  <c r="AP1049" i="35" s="1"/>
  <c r="AP1050" i="35" a="1"/>
  <c r="AP1050" i="35" s="1"/>
  <c r="AP1051" i="35" a="1"/>
  <c r="AP1051" i="35" s="1"/>
  <c r="AP1052" i="35" a="1"/>
  <c r="AP1052" i="35" s="1"/>
  <c r="AP1053" i="35" a="1"/>
  <c r="AP1053" i="35" s="1"/>
  <c r="AP503" i="35" a="1"/>
  <c r="AP503" i="35" s="1"/>
  <c r="AP506" i="35" a="1"/>
  <c r="AP506" i="35" s="1"/>
  <c r="AP1054" i="35" a="1"/>
  <c r="AP1054" i="35" s="1"/>
  <c r="AP1055" i="35" a="1"/>
  <c r="AP1055" i="35" s="1"/>
  <c r="AP412" i="35" a="1"/>
  <c r="AP412" i="35" s="1"/>
  <c r="AP1056" i="35" a="1"/>
  <c r="AP1056" i="35" s="1"/>
  <c r="AP320" i="35" a="1"/>
  <c r="AP320" i="35" s="1"/>
  <c r="AP367" i="35" a="1"/>
  <c r="AP367" i="35" s="1"/>
  <c r="AP1057" i="35" a="1"/>
  <c r="AP1057" i="35" s="1"/>
  <c r="AP520" i="35" a="1"/>
  <c r="AP520" i="35" s="1"/>
  <c r="AP1058" i="35" a="1"/>
  <c r="AP1058" i="35" s="1"/>
  <c r="AP575" i="35" a="1"/>
  <c r="AP575" i="35" s="1"/>
  <c r="AP1059" i="35" a="1"/>
  <c r="AP1059" i="35" s="1"/>
  <c r="AP521" i="35" a="1"/>
  <c r="AP521" i="35" s="1"/>
  <c r="AP1060" i="35" a="1"/>
  <c r="AP1060" i="35" s="1"/>
  <c r="AP1061" i="35" a="1"/>
  <c r="AP1061" i="35" s="1"/>
  <c r="AP596" i="35" a="1"/>
  <c r="AP596" i="35" s="1"/>
  <c r="AP544" i="35" a="1"/>
  <c r="AP544" i="35" s="1"/>
  <c r="AP1062" i="35" a="1"/>
  <c r="AP1062" i="35" s="1"/>
  <c r="AP314" i="35" a="1"/>
  <c r="AP314" i="35" s="1"/>
  <c r="AP577" i="35" a="1"/>
  <c r="AP577" i="35" s="1"/>
  <c r="AP330" i="35" a="1"/>
  <c r="AP330" i="35" s="1"/>
  <c r="AP323" i="35" a="1"/>
  <c r="AP323" i="35" s="1"/>
  <c r="AP329" i="35" a="1"/>
  <c r="AP329" i="35" s="1"/>
  <c r="AP316" i="35" a="1"/>
  <c r="AP316" i="35" s="1"/>
  <c r="AP465" i="35" a="1"/>
  <c r="AP465" i="35" s="1"/>
  <c r="AP1063" i="35" a="1"/>
  <c r="AP1063" i="35" s="1"/>
  <c r="AP1064" i="35" a="1"/>
  <c r="AP1064" i="35" s="1"/>
  <c r="AP1065" i="35" a="1"/>
  <c r="AP1065" i="35" s="1"/>
  <c r="AP646" i="35" a="1"/>
  <c r="AP646" i="35" s="1"/>
  <c r="AP1066" i="35" a="1"/>
  <c r="AP1066" i="35" s="1"/>
  <c r="AP1067" i="35" a="1"/>
  <c r="AP1067" i="35" s="1"/>
  <c r="AP1068" i="35" a="1"/>
  <c r="AP1068" i="35" s="1"/>
  <c r="AP1069" i="35" a="1"/>
  <c r="AP1069" i="35" s="1"/>
  <c r="AP482" i="35" a="1"/>
  <c r="AP482" i="35" s="1"/>
  <c r="AP414" i="35" a="1"/>
  <c r="AP414" i="35" s="1"/>
  <c r="AP591" i="35" a="1"/>
  <c r="AP591" i="35" s="1"/>
  <c r="AP1070" i="35" a="1"/>
  <c r="AP1070" i="35" s="1"/>
  <c r="AP546" i="35" a="1"/>
  <c r="AP546" i="35" s="1"/>
  <c r="AP1071" i="35" a="1"/>
  <c r="AP1071" i="35" s="1"/>
  <c r="AP542" i="35" a="1"/>
  <c r="AP542" i="35" s="1"/>
  <c r="AP1072" i="35" a="1"/>
  <c r="AP1072" i="35" s="1"/>
  <c r="AP491" i="35" a="1"/>
  <c r="AP491" i="35" s="1"/>
  <c r="AP1073" i="35" a="1"/>
  <c r="AP1073" i="35" s="1"/>
  <c r="AP547" i="35" a="1"/>
  <c r="AP547" i="35" s="1"/>
  <c r="AP48" i="35" a="1"/>
  <c r="AP48" i="35" s="1"/>
  <c r="AP53" i="35" a="1"/>
  <c r="AP53" i="35" s="1"/>
  <c r="AP134" i="35" a="1"/>
  <c r="AP134" i="35" s="1"/>
  <c r="AP1074" i="35" a="1"/>
  <c r="AP1074" i="35" s="1"/>
  <c r="AP236" i="35" a="1"/>
  <c r="AP236" i="35" s="1"/>
  <c r="AP395" i="35" a="1"/>
  <c r="AP395" i="35" s="1"/>
  <c r="AP234" i="35" a="1"/>
  <c r="AP234" i="35" s="1"/>
  <c r="AP518" i="35" a="1"/>
  <c r="AP518" i="35" s="1"/>
  <c r="AP1075" i="35" a="1"/>
  <c r="AP1075" i="35" s="1"/>
  <c r="AP118" i="35" a="1"/>
  <c r="AP118" i="35" s="1"/>
  <c r="AP421" i="35" a="1"/>
  <c r="AP421" i="35" s="1"/>
  <c r="AP1076" i="35" a="1"/>
  <c r="AP1076" i="35" s="1"/>
  <c r="AP76" i="35" a="1"/>
  <c r="AP76" i="35" s="1"/>
  <c r="AP1077" i="35" a="1"/>
  <c r="AP1077" i="35" s="1"/>
  <c r="AP1078" i="35" a="1"/>
  <c r="AP1078" i="35" s="1"/>
  <c r="AP1079" i="35" a="1"/>
  <c r="AP1079" i="35" s="1"/>
  <c r="AP1080" i="35" a="1"/>
  <c r="AP1080" i="35" s="1"/>
  <c r="AP1081" i="35" a="1"/>
  <c r="AP1081" i="35" s="1"/>
  <c r="AP1082" i="35" a="1"/>
  <c r="AP1082" i="35" s="1"/>
  <c r="AP221" i="35" a="1"/>
  <c r="AP221" i="35" s="1"/>
  <c r="AP1083" i="35" a="1"/>
  <c r="AP1083" i="35" s="1"/>
  <c r="AP1084" i="35" a="1"/>
  <c r="AP1084" i="35" s="1"/>
  <c r="AP282" i="35" a="1"/>
  <c r="AP282" i="35" s="1"/>
  <c r="AP1085" i="35" a="1"/>
  <c r="AP1085" i="35" s="1"/>
  <c r="AP1086" i="35" a="1"/>
  <c r="AP1086" i="35" s="1"/>
  <c r="AP1087" i="35" a="1"/>
  <c r="AP1087" i="35" s="1"/>
  <c r="AP1088" i="35" a="1"/>
  <c r="AP1088" i="35" s="1"/>
  <c r="AP1089" i="35" a="1"/>
  <c r="AP1089" i="35" s="1"/>
  <c r="AP268" i="35" a="1"/>
  <c r="AP268" i="35" s="1"/>
  <c r="AP1090" i="35" a="1"/>
  <c r="AP1090" i="35" s="1"/>
  <c r="AP1091" i="35" a="1"/>
  <c r="AP1091" i="35" s="1"/>
  <c r="AP1092" i="35" a="1"/>
  <c r="AP1092" i="35" s="1"/>
  <c r="AP1093" i="35" a="1"/>
  <c r="AP1093" i="35" s="1"/>
  <c r="AP1094" i="35" a="1"/>
  <c r="AP1094" i="35" s="1"/>
  <c r="AP1095" i="35" a="1"/>
  <c r="AP1095" i="35" s="1"/>
  <c r="AP1096" i="35" a="1"/>
  <c r="AP1096" i="35" s="1"/>
  <c r="AP1097" i="35" a="1"/>
  <c r="AP1097" i="35" s="1"/>
  <c r="AP1098" i="35" a="1"/>
  <c r="AP1098" i="35" s="1"/>
  <c r="AP454" i="35" a="1"/>
  <c r="AP454" i="35" s="1"/>
  <c r="AP1099" i="35" a="1"/>
  <c r="AP1099" i="35" s="1"/>
  <c r="AP1100" i="35" a="1"/>
  <c r="AP1100" i="35" s="1"/>
  <c r="AP1101" i="35" a="1"/>
  <c r="AP1101" i="35" s="1"/>
  <c r="AP1102" i="35" a="1"/>
  <c r="AP1102" i="35" s="1"/>
  <c r="AP1103" i="35" a="1"/>
  <c r="AP1103" i="35" s="1"/>
  <c r="AP1104" i="35" a="1"/>
  <c r="AP1104" i="35" s="1"/>
  <c r="AP1105" i="35" a="1"/>
  <c r="AP1105" i="35" s="1"/>
  <c r="AP550" i="35" a="1"/>
  <c r="AP550" i="35" s="1"/>
  <c r="AP1106" i="35" a="1"/>
  <c r="AP1106" i="35" s="1"/>
  <c r="AP549" i="35" a="1"/>
  <c r="AP549" i="35" s="1"/>
  <c r="AP312" i="35" a="1"/>
  <c r="AP312" i="35" s="1"/>
  <c r="AP1107" i="35" a="1"/>
  <c r="AP1107" i="35" s="1"/>
  <c r="AP512" i="35" a="1"/>
  <c r="AP512" i="35" s="1"/>
  <c r="AP595" i="35" a="1"/>
  <c r="AP595" i="35" s="1"/>
  <c r="AP1108" i="35" a="1"/>
  <c r="AP1108" i="35" s="1"/>
  <c r="AP1109" i="35" a="1"/>
  <c r="AP1109" i="35" s="1"/>
  <c r="AP1110" i="35" a="1"/>
  <c r="AP1110" i="35" s="1"/>
  <c r="AP240" i="35" a="1"/>
  <c r="AP240" i="35" s="1"/>
  <c r="AP200" i="35" a="1"/>
  <c r="AP200" i="35" s="1"/>
  <c r="AP1111" i="35" a="1"/>
  <c r="AP1111" i="35" s="1"/>
  <c r="AP1112" i="35" a="1"/>
  <c r="AP1112" i="35" s="1"/>
  <c r="AP1113" i="35" a="1"/>
  <c r="AP1113" i="35" s="1"/>
  <c r="AP578" i="35" a="1"/>
  <c r="AP578" i="35" s="1"/>
  <c r="AP1114" i="35" a="1"/>
  <c r="AP1114" i="35" s="1"/>
  <c r="AP1115" i="35" a="1"/>
  <c r="AP1115" i="35" s="1"/>
  <c r="AP1116" i="35" a="1"/>
  <c r="AP1116" i="35" s="1"/>
  <c r="AP1117" i="35" a="1"/>
  <c r="AP1117" i="35" s="1"/>
  <c r="AP1118" i="35" a="1"/>
  <c r="AP1118" i="35" s="1"/>
  <c r="AP1119" i="35" a="1"/>
  <c r="AP1119" i="35" s="1"/>
  <c r="AP1120" i="35" a="1"/>
  <c r="AP1120" i="35" s="1"/>
  <c r="AP1121" i="35" a="1"/>
  <c r="AP1121" i="35" s="1"/>
  <c r="AP1122" i="35" a="1"/>
  <c r="AP1122" i="35" s="1"/>
  <c r="AP1123" i="35" a="1"/>
  <c r="AP1123" i="35" s="1"/>
  <c r="AP1124" i="35" a="1"/>
  <c r="AP1124" i="35" s="1"/>
  <c r="AP1125" i="35" a="1"/>
  <c r="AP1125" i="35" s="1"/>
  <c r="AP1126" i="35" a="1"/>
  <c r="AP1126" i="35" s="1"/>
  <c r="AP1127" i="35" a="1"/>
  <c r="AP1127" i="35" s="1"/>
  <c r="AP1128" i="35" a="1"/>
  <c r="AP1128" i="35" s="1"/>
  <c r="AP1129" i="35" a="1"/>
  <c r="AP1129" i="35" s="1"/>
  <c r="AP507" i="35" a="1"/>
  <c r="AP507" i="35" s="1"/>
  <c r="AP1130" i="35" a="1"/>
  <c r="AP1130" i="35" s="1"/>
  <c r="AP132" i="35" a="1"/>
  <c r="AP132" i="35" s="1"/>
  <c r="AP89" i="35" a="1"/>
  <c r="AP89" i="35" s="1"/>
  <c r="AP1131" i="35" a="1"/>
  <c r="AP1131" i="35" s="1"/>
  <c r="AP516" i="35" a="1"/>
  <c r="AP516" i="35" s="1"/>
  <c r="AP1132" i="35" a="1"/>
  <c r="AP1132" i="35" s="1"/>
  <c r="AP1133" i="35" a="1"/>
  <c r="AP1133" i="35" s="1"/>
  <c r="AP457" i="35" a="1"/>
  <c r="AP457" i="35" s="1"/>
  <c r="AP463" i="35" a="1"/>
  <c r="AP463" i="35" s="1"/>
  <c r="AP1134" i="35" a="1"/>
  <c r="AP1134" i="35" s="1"/>
  <c r="AP1135" i="35" a="1"/>
  <c r="AP1135" i="35" s="1"/>
  <c r="AP524" i="35" a="1"/>
  <c r="AP524" i="35" s="1"/>
  <c r="AP1136" i="35" a="1"/>
  <c r="AP1136" i="35" s="1"/>
  <c r="AP2" i="35" a="1"/>
  <c r="AP2" i="35" s="1"/>
  <c r="AP1137" i="35" a="1"/>
  <c r="AP1137" i="35" s="1"/>
  <c r="AP9" i="35" a="1"/>
  <c r="AP9" i="35" s="1"/>
  <c r="AP1138" i="35" a="1"/>
  <c r="AP1138" i="35" s="1"/>
  <c r="AP1139" i="35" a="1"/>
  <c r="AP1139" i="35" s="1"/>
  <c r="AP404" i="35" a="1"/>
  <c r="AP404" i="35" s="1"/>
  <c r="AP1140" i="35" a="1"/>
  <c r="AP1140" i="35" s="1"/>
  <c r="AP1141" i="35" a="1"/>
  <c r="AP1141" i="35" s="1"/>
  <c r="AP1142" i="35" a="1"/>
  <c r="AP1142" i="35" s="1"/>
  <c r="AP322" i="35" a="1"/>
  <c r="AP322" i="35" s="1"/>
  <c r="AP1143" i="35" a="1"/>
  <c r="AP1143" i="35" s="1"/>
  <c r="AP1144" i="35" a="1"/>
  <c r="AP1144" i="35" s="1"/>
  <c r="AP1145" i="35" a="1"/>
  <c r="AP1145" i="35" s="1"/>
  <c r="AP1146" i="35" a="1"/>
  <c r="AP1146" i="35" s="1"/>
  <c r="AP1147" i="35" a="1"/>
  <c r="AP1147" i="35" s="1"/>
  <c r="AP1148" i="35" a="1"/>
  <c r="AP1148" i="35" s="1"/>
  <c r="AP568" i="35" a="1"/>
  <c r="AP568" i="35" s="1"/>
  <c r="AP1149" i="35" a="1"/>
  <c r="AP1149" i="35" s="1"/>
  <c r="AP1150" i="35" a="1"/>
  <c r="AP1150" i="35" s="1"/>
  <c r="AP647" i="35" a="1"/>
  <c r="AP647" i="35" s="1"/>
  <c r="AP12" i="35" a="1"/>
  <c r="AP12" i="35" s="1"/>
  <c r="AP1151" i="35" a="1"/>
  <c r="AP1151" i="35" s="1"/>
  <c r="AP86" i="35" a="1"/>
  <c r="AP86" i="35" s="1"/>
  <c r="AP1152" i="35" a="1"/>
  <c r="AP1152" i="35" s="1"/>
  <c r="AP619" i="35" a="1"/>
  <c r="AP619" i="35" s="1"/>
  <c r="AP278" i="35" a="1"/>
  <c r="AP278" i="35" s="1"/>
  <c r="AP1153" i="35" a="1"/>
  <c r="AP1153" i="35" s="1"/>
  <c r="AP299" i="35" a="1"/>
  <c r="AP299" i="35" s="1"/>
  <c r="AP1154" i="35" a="1"/>
  <c r="AP1154" i="35" s="1"/>
  <c r="AP1155" i="35" a="1"/>
  <c r="AP1155" i="35" s="1"/>
  <c r="AP1156" i="35" a="1"/>
  <c r="AP1156" i="35" s="1"/>
  <c r="AP1157" i="35" a="1"/>
  <c r="AP1157" i="35" s="1"/>
  <c r="AP1158" i="35" a="1"/>
  <c r="AP1158" i="35" s="1"/>
  <c r="AP1159" i="35" a="1"/>
  <c r="AP1159" i="35" s="1"/>
  <c r="AP173" i="35" a="1"/>
  <c r="AP173" i="35" s="1"/>
  <c r="AP1160" i="35" a="1"/>
  <c r="AP1160" i="35" s="1"/>
  <c r="AP255" i="35" a="1"/>
  <c r="AP255" i="35" s="1"/>
  <c r="AP344" i="35" a="1"/>
  <c r="AP344" i="35" s="1"/>
  <c r="AP1161" i="35" a="1"/>
  <c r="AP1161" i="35" s="1"/>
  <c r="AP1162" i="35" a="1"/>
  <c r="AP1162" i="35" s="1"/>
  <c r="AP111" i="35" a="1"/>
  <c r="AP111" i="35" s="1"/>
  <c r="AP195" i="35" a="1"/>
  <c r="AP195" i="35" s="1"/>
  <c r="AP1163" i="35" a="1"/>
  <c r="AP1163" i="35" s="1"/>
  <c r="AP1164" i="35" a="1"/>
  <c r="AP1164" i="35" s="1"/>
  <c r="AP1165" i="35" a="1"/>
  <c r="AP1165" i="35" s="1"/>
  <c r="AP275" i="35" a="1"/>
  <c r="AP275" i="35" s="1"/>
  <c r="AP1166" i="35" a="1"/>
  <c r="AP1166" i="35" s="1"/>
  <c r="AP223" i="35" a="1"/>
  <c r="AP223" i="35" s="1"/>
  <c r="AP273" i="35" a="1"/>
  <c r="AP273" i="35" s="1"/>
  <c r="AP408" i="35" a="1"/>
  <c r="AP408" i="35" s="1"/>
  <c r="AP1167" i="35" a="1"/>
  <c r="AP1167" i="35" s="1"/>
  <c r="AP1168" i="35" a="1"/>
  <c r="AP1168" i="35" s="1"/>
  <c r="AP1169" i="35" a="1"/>
  <c r="AP1169" i="35" s="1"/>
  <c r="AP1170" i="35" a="1"/>
  <c r="AP1170" i="35" s="1"/>
  <c r="AP1171" i="35" a="1"/>
  <c r="AP1171" i="35" s="1"/>
  <c r="AP492" i="35" a="1"/>
  <c r="AP492" i="35" s="1"/>
  <c r="AP1172" i="35" a="1"/>
  <c r="AP1172" i="35" s="1"/>
  <c r="AP1173" i="35" a="1"/>
  <c r="AP1173" i="35" s="1"/>
  <c r="AP1174" i="35" a="1"/>
  <c r="AP1174" i="35" s="1"/>
  <c r="AP1175" i="35" a="1"/>
  <c r="AP1175" i="35" s="1"/>
  <c r="AP1176" i="35" a="1"/>
  <c r="AP1176" i="35" s="1"/>
  <c r="AP540" i="35" a="1"/>
  <c r="AP540" i="35" s="1"/>
  <c r="AP1177" i="35" a="1"/>
  <c r="AP1177" i="35" s="1"/>
  <c r="AP1178" i="35" a="1"/>
  <c r="AP1178" i="35" s="1"/>
  <c r="AP1179" i="35" a="1"/>
  <c r="AP1179" i="35" s="1"/>
  <c r="AP1180" i="35" a="1"/>
  <c r="AP1180" i="35" s="1"/>
  <c r="AP1181" i="35" a="1"/>
  <c r="AP1181" i="35" s="1"/>
  <c r="AP1182" i="35" a="1"/>
  <c r="AP1182" i="35" s="1"/>
  <c r="AP1183" i="35" a="1"/>
  <c r="AP1183" i="35" s="1"/>
  <c r="AP528" i="35" a="1"/>
  <c r="AP528" i="35" s="1"/>
  <c r="AP1184" i="35" a="1"/>
  <c r="AP1184" i="35" s="1"/>
  <c r="AP1185" i="35" a="1"/>
  <c r="AP1185" i="35" s="1"/>
  <c r="AP1186" i="35" a="1"/>
  <c r="AP1186" i="35" s="1"/>
  <c r="AP1187" i="35" a="1"/>
  <c r="AP1187" i="35" s="1"/>
  <c r="AP1188" i="35" a="1"/>
  <c r="AP1188" i="35" s="1"/>
  <c r="AP1189" i="35" a="1"/>
  <c r="AP1189" i="35" s="1"/>
  <c r="AP636" i="35" a="1"/>
  <c r="AP636" i="35" s="1"/>
  <c r="AP1190" i="35" a="1"/>
  <c r="AP1190" i="35" s="1"/>
  <c r="AP1191" i="35" a="1"/>
  <c r="AP1191" i="35" s="1"/>
  <c r="AP1192" i="35" a="1"/>
  <c r="AP1192" i="35" s="1"/>
  <c r="AP1193" i="35" a="1"/>
  <c r="AP1193" i="35" s="1"/>
  <c r="AP1194" i="35" a="1"/>
  <c r="AP1194" i="35" s="1"/>
  <c r="AP602" i="35" a="1"/>
  <c r="AP602" i="35" s="1"/>
  <c r="AP1195" i="35" a="1"/>
  <c r="AP1195" i="35" s="1"/>
  <c r="AP515" i="35" a="1"/>
  <c r="AP515" i="35" s="1"/>
  <c r="AP1196" i="35" a="1"/>
  <c r="AP1196" i="35" s="1"/>
  <c r="AP1197" i="35" a="1"/>
  <c r="AP1197" i="35" s="1"/>
  <c r="AP1198" i="35" a="1"/>
  <c r="AP1198" i="35" s="1"/>
  <c r="AP536" i="35" a="1"/>
  <c r="AP536" i="35" s="1"/>
  <c r="AP1199" i="35" a="1"/>
  <c r="AP1199" i="35" s="1"/>
  <c r="AP1200" i="35" a="1"/>
  <c r="AP1200" i="35" s="1"/>
  <c r="AP1201" i="35" a="1"/>
  <c r="AP1201" i="35" s="1"/>
  <c r="AP1202" i="35" a="1"/>
  <c r="AP1202" i="35" s="1"/>
  <c r="AP1203" i="35" a="1"/>
  <c r="AP1203" i="35" s="1"/>
  <c r="AP1204" i="35" a="1"/>
  <c r="AP1204" i="35" s="1"/>
  <c r="AP1205" i="35" a="1"/>
  <c r="AP1205" i="35" s="1"/>
  <c r="AP1206" i="35" a="1"/>
  <c r="AP1206" i="35" s="1"/>
  <c r="AP1207" i="35" a="1"/>
  <c r="AP1207" i="35" s="1"/>
  <c r="AP1208" i="35" a="1"/>
  <c r="AP1208" i="35" s="1"/>
  <c r="AP1209" i="35" a="1"/>
  <c r="AP1209" i="35" s="1"/>
  <c r="AP1210" i="35" a="1"/>
  <c r="AP1210" i="35" s="1"/>
  <c r="AP1211" i="35" a="1"/>
  <c r="AP1211" i="35" s="1"/>
  <c r="AP1212" i="35" a="1"/>
  <c r="AP1212" i="35" s="1"/>
  <c r="AP1213" i="35" a="1"/>
  <c r="AP1213" i="35" s="1"/>
  <c r="AP1214" i="35" a="1"/>
  <c r="AP1214" i="35" s="1"/>
  <c r="AP471" i="35" a="1"/>
  <c r="AP471" i="35" s="1"/>
  <c r="AP599" i="35" a="1"/>
  <c r="AP599" i="35" s="1"/>
  <c r="AP1215" i="35" a="1"/>
  <c r="AP1215" i="35" s="1"/>
  <c r="AP1216" i="35" a="1"/>
  <c r="AP1216" i="35" s="1"/>
  <c r="AP1217" i="35" a="1"/>
  <c r="AP1217" i="35" s="1"/>
  <c r="AP1218" i="35" a="1"/>
  <c r="AP1218" i="35" s="1"/>
  <c r="AP1219" i="35" a="1"/>
  <c r="AP1219" i="35" s="1"/>
  <c r="AP1220" i="35" a="1"/>
  <c r="AP1220" i="35" s="1"/>
  <c r="AP1221" i="35" a="1"/>
  <c r="AP1221" i="35" s="1"/>
  <c r="AP1222" i="35" a="1"/>
  <c r="AP1222" i="35" s="1"/>
  <c r="AP1223" i="35" a="1"/>
  <c r="AP1223" i="35" s="1"/>
  <c r="AP1224" i="35" a="1"/>
  <c r="AP1224" i="35" s="1"/>
  <c r="AP1225" i="35" a="1"/>
  <c r="AP1225" i="35" s="1"/>
  <c r="AP1226" i="35" a="1"/>
  <c r="AP1226" i="35" s="1"/>
  <c r="AP1227" i="35" a="1"/>
  <c r="AP1227" i="35" s="1"/>
  <c r="AP83" i="35" a="1"/>
  <c r="AP83" i="35" s="1"/>
  <c r="AP1228" i="35" a="1"/>
  <c r="AP1228" i="35" s="1"/>
  <c r="AP1229" i="35" a="1"/>
  <c r="AP1229" i="35" s="1"/>
  <c r="AP1230" i="35" a="1"/>
  <c r="AP1230" i="35" s="1"/>
  <c r="AP1231" i="35" a="1"/>
  <c r="AP1231" i="35" s="1"/>
  <c r="AP1232" i="35" a="1"/>
  <c r="AP1232" i="35" s="1"/>
  <c r="AP1233" i="35" a="1"/>
  <c r="AP1233" i="35" s="1"/>
  <c r="AP1234" i="35" a="1"/>
  <c r="AP1234" i="35" s="1"/>
  <c r="AP1235" i="35" a="1"/>
  <c r="AP1235" i="35" s="1"/>
  <c r="AP1236" i="35" a="1"/>
  <c r="AP1236" i="35" s="1"/>
  <c r="AP1237" i="35" a="1"/>
  <c r="AP1237" i="35" s="1"/>
  <c r="AP1238" i="35" a="1"/>
  <c r="AP1238" i="35" s="1"/>
  <c r="AP592" i="35" a="1"/>
  <c r="AP592" i="35" s="1"/>
  <c r="AP469" i="35" a="1"/>
  <c r="AP469" i="35" s="1"/>
  <c r="AP1239" i="35" a="1"/>
  <c r="AP1239" i="35" s="1"/>
  <c r="AP1240" i="35" a="1"/>
  <c r="AP1240" i="35" s="1"/>
  <c r="AP1241" i="35" a="1"/>
  <c r="AP1241" i="35" s="1"/>
  <c r="AP1242" i="35" a="1"/>
  <c r="AP1242" i="35" s="1"/>
  <c r="AP1243" i="35" a="1"/>
  <c r="AP1243" i="35" s="1"/>
  <c r="AP1244" i="35" a="1"/>
  <c r="AP1244" i="35" s="1"/>
  <c r="AP1245" i="35" a="1"/>
  <c r="AP1245" i="35" s="1"/>
  <c r="AP1246" i="35" a="1"/>
  <c r="AP1246" i="35" s="1"/>
  <c r="AP505" i="35" a="1"/>
  <c r="AP505" i="35" s="1"/>
  <c r="AP508" i="35" a="1"/>
  <c r="AP508" i="35" s="1"/>
  <c r="AP1247" i="35" a="1"/>
  <c r="AP1247" i="35" s="1"/>
  <c r="AP1248" i="35" a="1"/>
  <c r="AP1248" i="35" s="1"/>
  <c r="AP1249" i="35" a="1"/>
  <c r="AP1249" i="35" s="1"/>
  <c r="AP1250" i="35" a="1"/>
  <c r="AP1250" i="35" s="1"/>
  <c r="AP1251" i="35" a="1"/>
  <c r="AP1251" i="35" s="1"/>
  <c r="AP1252" i="35" a="1"/>
  <c r="AP1252" i="35" s="1"/>
  <c r="AP1253" i="35" a="1"/>
  <c r="AP1253" i="35" s="1"/>
  <c r="AP1254" i="35" a="1"/>
  <c r="AP1254" i="35" s="1"/>
  <c r="AP1255" i="35" a="1"/>
  <c r="AP1255" i="35" s="1"/>
  <c r="AP1256" i="35" a="1"/>
  <c r="AP1256" i="35" s="1"/>
  <c r="AP1257" i="35" a="1"/>
  <c r="AP1257" i="35" s="1"/>
  <c r="AP1258" i="35" a="1"/>
  <c r="AP1258" i="35" s="1"/>
  <c r="AP1259" i="35" a="1"/>
  <c r="AP1259" i="35" s="1"/>
  <c r="AP1260" i="35" a="1"/>
  <c r="AP1260" i="35" s="1"/>
  <c r="AP1261" i="35" a="1"/>
  <c r="AP1261" i="35" s="1"/>
  <c r="AP1262" i="35" a="1"/>
  <c r="AP1262" i="35" s="1"/>
  <c r="AP381" i="35" a="1"/>
  <c r="AP381" i="35" s="1"/>
  <c r="AP1263" i="35" a="1"/>
  <c r="AP1263" i="35" s="1"/>
  <c r="AP1264" i="35" a="1"/>
  <c r="AP1264" i="35" s="1"/>
  <c r="AP1265" i="35" a="1"/>
  <c r="AP1265" i="35" s="1"/>
  <c r="AP1266" i="35" a="1"/>
  <c r="AP1266" i="35" s="1"/>
  <c r="AP1267" i="35" a="1"/>
  <c r="AP1267" i="35" s="1"/>
  <c r="AP141" i="35" a="1"/>
  <c r="AP141" i="35" s="1"/>
  <c r="AP35" i="35" a="1"/>
  <c r="AP35" i="35" s="1"/>
  <c r="AP1268" i="35" a="1"/>
  <c r="AP1268" i="35" s="1"/>
  <c r="AP1269" i="35" a="1"/>
  <c r="AP1269" i="35" s="1"/>
  <c r="AP1270" i="35" a="1"/>
  <c r="AP1270" i="35" s="1"/>
  <c r="AP1271" i="35" a="1"/>
  <c r="AP1271" i="35" s="1"/>
  <c r="AP220" i="35" a="1"/>
  <c r="AP220" i="35" s="1"/>
  <c r="AP1272" i="35" a="1"/>
  <c r="AP1272" i="35" s="1"/>
  <c r="AP1273" i="35" a="1"/>
  <c r="AP1273" i="35" s="1"/>
  <c r="AP648" i="35" a="1"/>
  <c r="AP648" i="35" s="1"/>
  <c r="AP1274" i="35" a="1"/>
  <c r="AP1274" i="35" s="1"/>
  <c r="AP1275" i="35" a="1"/>
  <c r="AP1275" i="35" s="1"/>
  <c r="AP1276" i="35" a="1"/>
  <c r="AP1276" i="35" s="1"/>
  <c r="AP1277" i="35" a="1"/>
  <c r="AP1277" i="35" s="1"/>
  <c r="AP474" i="35" a="1"/>
  <c r="AP474" i="35" s="1"/>
  <c r="AP1278" i="35" a="1"/>
  <c r="AP1278" i="35" s="1"/>
  <c r="AP1279" i="35" a="1"/>
  <c r="AP1279" i="35" s="1"/>
  <c r="AP1280" i="35" a="1"/>
  <c r="AP1280" i="35" s="1"/>
  <c r="AP1281" i="35" a="1"/>
  <c r="AP1281" i="35" s="1"/>
  <c r="AP1282" i="35" a="1"/>
  <c r="AP1282" i="35" s="1"/>
  <c r="AP1283" i="35" a="1"/>
  <c r="AP1283" i="35" s="1"/>
  <c r="AP1284" i="35" a="1"/>
  <c r="AP1284" i="35" s="1"/>
  <c r="AP1285" i="35" a="1"/>
  <c r="AP1285" i="35" s="1"/>
  <c r="AP23" i="35" a="1"/>
  <c r="AP23" i="35" s="1"/>
  <c r="AP1286" i="35" a="1"/>
  <c r="AP1286" i="35" s="1"/>
  <c r="AP1287" i="35" a="1"/>
  <c r="AP1287" i="35" s="1"/>
  <c r="AP1288" i="35" a="1"/>
  <c r="AP1288" i="35" s="1"/>
  <c r="AP1289" i="35" a="1"/>
  <c r="AP1289" i="35" s="1"/>
  <c r="AP1290" i="35" a="1"/>
  <c r="AP1290" i="35" s="1"/>
  <c r="AP1291" i="35" a="1"/>
  <c r="AP1291" i="35" s="1"/>
  <c r="AP1292" i="35" a="1"/>
  <c r="AP1292" i="35" s="1"/>
  <c r="AP1293" i="35" a="1"/>
  <c r="AP1293" i="35" s="1"/>
  <c r="AP169" i="35" a="1"/>
  <c r="AP169" i="35" s="1"/>
  <c r="AP87" i="35" a="1"/>
  <c r="AP87" i="35" s="1"/>
  <c r="AP1294" i="35" a="1"/>
  <c r="AP1294" i="35" s="1"/>
  <c r="AP1295" i="35" a="1"/>
  <c r="AP1295" i="35" s="1"/>
  <c r="AP1296" i="35" a="1"/>
  <c r="AP1296" i="35" s="1"/>
  <c r="AP1297" i="35" a="1"/>
  <c r="AP1297" i="35" s="1"/>
  <c r="AP1298" i="35" a="1"/>
  <c r="AP1298" i="35" s="1"/>
  <c r="AP1299" i="35" a="1"/>
  <c r="AP1299" i="35" s="1"/>
  <c r="AP1300" i="35" a="1"/>
  <c r="AP1300" i="35" s="1"/>
  <c r="AP621" i="35" a="1"/>
  <c r="AP621" i="35" s="1"/>
  <c r="AP1301" i="35" a="1"/>
  <c r="AP1301" i="35" s="1"/>
  <c r="AP1302" i="35" a="1"/>
  <c r="AP1302" i="35" s="1"/>
  <c r="AP1303" i="35" a="1"/>
  <c r="AP1303" i="35" s="1"/>
  <c r="AP1304" i="35" a="1"/>
  <c r="AP1304" i="35" s="1"/>
  <c r="AP1305" i="35" a="1"/>
  <c r="AP1305" i="35" s="1"/>
  <c r="AP1306" i="35" a="1"/>
  <c r="AP1306" i="35" s="1"/>
  <c r="AP436" i="35" a="1"/>
  <c r="AP436" i="35" s="1"/>
  <c r="AP1307" i="35" a="1"/>
  <c r="AP1307" i="35" s="1"/>
  <c r="AP253" i="35" a="1"/>
  <c r="AP253" i="35" s="1"/>
  <c r="AP1308" i="35" a="1"/>
  <c r="AP1308" i="35" s="1"/>
  <c r="AP1309" i="35" a="1"/>
  <c r="AP1309" i="35" s="1"/>
  <c r="AP1310" i="35" a="1"/>
  <c r="AP1310" i="35" s="1"/>
  <c r="AP1311" i="35" a="1"/>
  <c r="AP1311" i="35" s="1"/>
  <c r="AP1312" i="35" a="1"/>
  <c r="AP1312" i="35" s="1"/>
  <c r="AP1313" i="35" a="1"/>
  <c r="AP1313" i="35" s="1"/>
  <c r="AP390" i="35" a="1"/>
  <c r="AP390" i="35" s="1"/>
  <c r="AP1314" i="35" a="1"/>
  <c r="AP1314" i="35" s="1"/>
  <c r="AP1315" i="35" a="1"/>
  <c r="AP1315" i="35" s="1"/>
  <c r="AP1316" i="35" a="1"/>
  <c r="AP1316" i="35" s="1"/>
  <c r="AP1317" i="35" a="1"/>
  <c r="AP1317" i="35" s="1"/>
  <c r="AP1318" i="35" a="1"/>
  <c r="AP1318" i="35" s="1"/>
  <c r="AP1319" i="35" a="1"/>
  <c r="AP1319" i="35" s="1"/>
  <c r="AP1320" i="35" a="1"/>
  <c r="AP1320" i="35" s="1"/>
  <c r="AP1321" i="35" a="1"/>
  <c r="AP1321" i="35" s="1"/>
  <c r="AP1322" i="35" a="1"/>
  <c r="AP1322" i="35" s="1"/>
  <c r="AP1323" i="35" a="1"/>
  <c r="AP1323" i="35" s="1"/>
  <c r="AP251" i="35" a="1"/>
  <c r="AP251" i="35" s="1"/>
  <c r="AP394" i="35" a="1"/>
  <c r="AP394" i="35" s="1"/>
  <c r="AP249" i="35" a="1"/>
  <c r="AP249" i="35" s="1"/>
  <c r="AP1324" i="35" a="1"/>
  <c r="AP1324" i="35" s="1"/>
  <c r="AP1325" i="35" a="1"/>
  <c r="AP1325" i="35" s="1"/>
  <c r="AP1326" i="35" a="1"/>
  <c r="AP1326" i="35" s="1"/>
  <c r="AP1327" i="35" a="1"/>
  <c r="AP1327" i="35" s="1"/>
  <c r="AP1328" i="35" a="1"/>
  <c r="AP1328" i="35" s="1"/>
  <c r="AP1329" i="35" a="1"/>
  <c r="AP1329" i="35" s="1"/>
  <c r="AP1330" i="35" a="1"/>
  <c r="AP1330" i="35" s="1"/>
  <c r="AP1331" i="35" a="1"/>
  <c r="AP1331" i="35" s="1"/>
  <c r="AP1332" i="35" a="1"/>
  <c r="AP1332" i="35" s="1"/>
  <c r="AP1333" i="35" a="1"/>
  <c r="AP1333" i="35" s="1"/>
  <c r="AP38" i="35" a="1"/>
  <c r="AP38" i="35" s="1"/>
  <c r="AP1334" i="35" a="1"/>
  <c r="AP1334" i="35" s="1"/>
  <c r="AP1335" i="35" a="1"/>
  <c r="AP1335" i="35" s="1"/>
  <c r="AP1336" i="35" a="1"/>
  <c r="AP1336" i="35" s="1"/>
  <c r="AP1337" i="35" a="1"/>
  <c r="AP1337" i="35" s="1"/>
  <c r="AP1338" i="35" a="1"/>
  <c r="AP1338" i="35" s="1"/>
  <c r="AP39" i="35" a="1"/>
  <c r="AP39" i="35" s="1"/>
  <c r="AP1339" i="35" a="1"/>
  <c r="AP1339" i="35" s="1"/>
  <c r="AP1340" i="35" a="1"/>
  <c r="AP1340" i="35" s="1"/>
  <c r="AP1341" i="35" a="1"/>
  <c r="AP1341" i="35" s="1"/>
  <c r="AP1342" i="35" a="1"/>
  <c r="AP1342" i="35" s="1"/>
  <c r="AP1343" i="35" a="1"/>
  <c r="AP1343" i="35" s="1"/>
  <c r="AP1344" i="35" a="1"/>
  <c r="AP1344" i="35" s="1"/>
  <c r="AP1345" i="35" a="1"/>
  <c r="AP1345" i="35" s="1"/>
  <c r="AP1346" i="35" a="1"/>
  <c r="AP1346" i="35" s="1"/>
  <c r="AP1347" i="35" a="1"/>
  <c r="AP1347" i="35" s="1"/>
  <c r="AP1348" i="35" a="1"/>
  <c r="AP1348" i="35" s="1"/>
  <c r="AP1349" i="35" a="1"/>
  <c r="AP1349" i="35" s="1"/>
  <c r="AP393" i="35" a="1"/>
  <c r="AP393" i="35" s="1"/>
  <c r="AP1350" i="35" a="1"/>
  <c r="AP1350" i="35" s="1"/>
  <c r="AP1351" i="35" a="1"/>
  <c r="AP1351" i="35" s="1"/>
  <c r="AP1352" i="35" a="1"/>
  <c r="AP1352" i="35" s="1"/>
  <c r="AP1353" i="35" a="1"/>
  <c r="AP1353" i="35" s="1"/>
  <c r="AP1354" i="35" a="1"/>
  <c r="AP1354" i="35" s="1"/>
  <c r="AP1355" i="35" a="1"/>
  <c r="AP1355" i="35" s="1"/>
  <c r="AP1356" i="35" a="1"/>
  <c r="AP1356" i="35" s="1"/>
  <c r="AP1357" i="35" a="1"/>
  <c r="AP1357" i="35" s="1"/>
  <c r="AP1358" i="35" a="1"/>
  <c r="AP1358" i="35" s="1"/>
  <c r="AP1359" i="35" a="1"/>
  <c r="AP1359" i="35" s="1"/>
  <c r="AP1360" i="35" a="1"/>
  <c r="AP1360" i="35" s="1"/>
  <c r="AP1361" i="35" a="1"/>
  <c r="AP1361" i="35" s="1"/>
  <c r="AP1362" i="35" a="1"/>
  <c r="AP1362" i="35" s="1"/>
  <c r="AP1363" i="35" a="1"/>
  <c r="AP1363" i="35" s="1"/>
  <c r="AP1364" i="35" a="1"/>
  <c r="AP1364" i="35" s="1"/>
  <c r="AP477" i="35" a="1"/>
  <c r="AP477" i="35" s="1"/>
  <c r="AP1365" i="35" a="1"/>
  <c r="AP1365" i="35" s="1"/>
  <c r="AP1366" i="35" a="1"/>
  <c r="AP1366" i="35" s="1"/>
  <c r="AP1367" i="35" a="1"/>
  <c r="AP1367" i="35" s="1"/>
  <c r="AP1368" i="35" a="1"/>
  <c r="AP1368" i="35" s="1"/>
  <c r="AP1369" i="35" a="1"/>
  <c r="AP1369" i="35" s="1"/>
  <c r="AP1370" i="35" a="1"/>
  <c r="AP1370" i="35" s="1"/>
  <c r="AP1371" i="35" a="1"/>
  <c r="AP1371" i="35" s="1"/>
  <c r="AP1372" i="35" a="1"/>
  <c r="AP1372" i="35" s="1"/>
  <c r="AP1373" i="35" a="1"/>
  <c r="AP1373" i="35" s="1"/>
  <c r="AP1374" i="35" a="1"/>
  <c r="AP1374" i="35" s="1"/>
  <c r="AP1375" i="35" a="1"/>
  <c r="AP1375" i="35" s="1"/>
  <c r="AP1376" i="35" a="1"/>
  <c r="AP1376" i="35" s="1"/>
  <c r="AP1377" i="35" a="1"/>
  <c r="AP1377" i="35" s="1"/>
  <c r="AP1378" i="35" a="1"/>
  <c r="AP1378" i="35" s="1"/>
  <c r="AP1379" i="35" a="1"/>
  <c r="AP1379" i="35" s="1"/>
  <c r="AP1380" i="35" a="1"/>
  <c r="AP1380" i="35" s="1"/>
  <c r="AP147" i="35" a="1"/>
  <c r="AP147" i="35" s="1"/>
  <c r="AP1381" i="35" a="1"/>
  <c r="AP1381" i="35" s="1"/>
  <c r="AP1382" i="35" a="1"/>
  <c r="AP1382" i="35" s="1"/>
  <c r="AP1383" i="35" a="1"/>
  <c r="AP1383" i="35" s="1"/>
  <c r="AP1384" i="35" a="1"/>
  <c r="AP1384" i="35" s="1"/>
  <c r="AP1385" i="35" a="1"/>
  <c r="AP1385" i="35" s="1"/>
  <c r="AP1386" i="35" a="1"/>
  <c r="AP1386" i="35" s="1"/>
  <c r="AP1387" i="35" a="1"/>
  <c r="AP1387" i="35" s="1"/>
  <c r="AP218" i="35" a="1"/>
  <c r="AP218" i="35" s="1"/>
  <c r="AP1388" i="35" a="1"/>
  <c r="AP1388" i="35" s="1"/>
  <c r="AP1389" i="35" a="1"/>
  <c r="AP1389" i="35" s="1"/>
  <c r="AP1390" i="35" a="1"/>
  <c r="AP1390" i="35" s="1"/>
  <c r="AP1391" i="35" a="1"/>
  <c r="AP1391" i="35" s="1"/>
  <c r="AP1392" i="35" a="1"/>
  <c r="AP1392" i="35" s="1"/>
  <c r="AP1393" i="35" a="1"/>
  <c r="AP1393" i="35" s="1"/>
  <c r="AP1394" i="35" a="1"/>
  <c r="AP1394" i="35" s="1"/>
  <c r="AP1395" i="35" a="1"/>
  <c r="AP1395" i="35" s="1"/>
  <c r="AP1396" i="35" a="1"/>
  <c r="AP1396" i="35" s="1"/>
  <c r="AP1397" i="35" a="1"/>
  <c r="AP1397" i="35" s="1"/>
  <c r="AP1398" i="35" a="1"/>
  <c r="AP1398" i="35" s="1"/>
  <c r="AP1399" i="35" a="1"/>
  <c r="AP1399" i="35" s="1"/>
  <c r="AP1400" i="35" a="1"/>
  <c r="AP1400" i="35" s="1"/>
  <c r="AP1401" i="35" a="1"/>
  <c r="AP1401" i="35" s="1"/>
  <c r="AP1402" i="35" a="1"/>
  <c r="AP1402" i="35" s="1"/>
  <c r="AP1403" i="35" a="1"/>
  <c r="AP1403" i="35" s="1"/>
  <c r="AP1404" i="35" a="1"/>
  <c r="AP1404" i="35" s="1"/>
  <c r="AP1405" i="35" a="1"/>
  <c r="AP1405" i="35" s="1"/>
  <c r="AP1406" i="35" a="1"/>
  <c r="AP1406" i="35" s="1"/>
  <c r="AP1407" i="35" a="1"/>
  <c r="AP1407" i="35" s="1"/>
  <c r="AP1408" i="35" a="1"/>
  <c r="AP1408" i="35" s="1"/>
  <c r="AP1409" i="35" a="1"/>
  <c r="AP1409" i="35" s="1"/>
  <c r="AP1410" i="35" a="1"/>
  <c r="AP1410" i="35" s="1"/>
  <c r="AP1411" i="35" a="1"/>
  <c r="AP1411" i="35" s="1"/>
  <c r="AP1412" i="35" a="1"/>
  <c r="AP1412" i="35" s="1"/>
  <c r="AP1413" i="35" a="1"/>
  <c r="AP1413" i="35" s="1"/>
  <c r="AP1414" i="35" a="1"/>
  <c r="AP1414" i="35" s="1"/>
  <c r="AP1415" i="35" a="1"/>
  <c r="AP1415" i="35" s="1"/>
  <c r="AP1416" i="35" a="1"/>
  <c r="AP1416" i="35" s="1"/>
  <c r="AP620" i="35" a="1"/>
  <c r="AP620" i="35" s="1"/>
  <c r="AP1417" i="35" a="1"/>
  <c r="AP1417" i="35" s="1"/>
  <c r="AP1418" i="35" a="1"/>
  <c r="AP1418" i="35" s="1"/>
  <c r="AP1419" i="35" a="1"/>
  <c r="AP1419" i="35" s="1"/>
  <c r="AP1420" i="35" a="1"/>
  <c r="AP1420" i="35" s="1"/>
  <c r="AP1421" i="35" a="1"/>
  <c r="AP1421" i="35" s="1"/>
  <c r="AP1422" i="35" a="1"/>
  <c r="AP1422" i="35" s="1"/>
  <c r="AP1423" i="35" a="1"/>
  <c r="AP1423" i="35" s="1"/>
  <c r="AP1424" i="35" a="1"/>
  <c r="AP1424" i="35" s="1"/>
  <c r="AP1425" i="35" a="1"/>
  <c r="AP1425" i="35" s="1"/>
  <c r="AP1426" i="35" a="1"/>
  <c r="AP1426" i="35" s="1"/>
  <c r="AP1427" i="35" a="1"/>
  <c r="AP1427" i="35" s="1"/>
  <c r="AP1428" i="35" a="1"/>
  <c r="AP1428" i="35" s="1"/>
  <c r="AP1429" i="35" a="1"/>
  <c r="AP1429" i="35" s="1"/>
  <c r="AP1430" i="35" a="1"/>
  <c r="AP1430" i="35" s="1"/>
  <c r="AP1431" i="35" a="1"/>
  <c r="AP1431" i="35" s="1"/>
  <c r="AP1432" i="35" a="1"/>
  <c r="AP1432" i="35" s="1"/>
  <c r="AP1433" i="35" a="1"/>
  <c r="AP1433" i="35" s="1"/>
  <c r="AP288" i="35" a="1"/>
  <c r="AP288" i="35" s="1"/>
  <c r="AP1434" i="35" a="1"/>
  <c r="AP1434" i="35" s="1"/>
  <c r="AP1435" i="35" a="1"/>
  <c r="AP1435" i="35" s="1"/>
  <c r="AP1436" i="35" a="1"/>
  <c r="AP1436" i="35" s="1"/>
  <c r="AP1437" i="35" a="1"/>
  <c r="AP1437" i="35" s="1"/>
  <c r="AP645" i="35" a="1"/>
  <c r="AP645" i="35" s="1"/>
  <c r="AP1438" i="35" a="1"/>
  <c r="AP1438" i="35" s="1"/>
  <c r="AP1439" i="35" a="1"/>
  <c r="AP1439" i="35" s="1"/>
  <c r="AP1440" i="35" a="1"/>
  <c r="AP1440" i="35" s="1"/>
  <c r="AP151" i="35" a="1"/>
  <c r="AP151" i="35" s="1"/>
  <c r="AP19" i="35" a="1"/>
  <c r="AP19" i="35" s="1"/>
  <c r="AP1441" i="35" a="1"/>
  <c r="AP1441" i="35" s="1"/>
  <c r="AP1442" i="35" a="1"/>
  <c r="AP1442" i="35" s="1"/>
  <c r="AP1443" i="35" a="1"/>
  <c r="AP1443" i="35" s="1"/>
  <c r="AP1444" i="35" a="1"/>
  <c r="AP1444" i="35" s="1"/>
  <c r="AP1445" i="35" a="1"/>
  <c r="AP1445" i="35" s="1"/>
  <c r="AP1446" i="35" a="1"/>
  <c r="AP1446" i="35" s="1"/>
  <c r="AP1447" i="35" a="1"/>
  <c r="AP1447" i="35" s="1"/>
  <c r="AP1448" i="35" a="1"/>
  <c r="AP1448" i="35" s="1"/>
  <c r="AP1449" i="35" a="1"/>
  <c r="AP1449" i="35" s="1"/>
  <c r="AP1450" i="35" a="1"/>
  <c r="AP1450" i="35" s="1"/>
  <c r="AP1451" i="35" a="1"/>
  <c r="AP1451" i="35" s="1"/>
  <c r="AP1452" i="35" a="1"/>
  <c r="AP1452" i="35" s="1"/>
  <c r="AP587" i="35" a="1"/>
  <c r="AP587" i="35" s="1"/>
  <c r="AP1453" i="35" a="1"/>
  <c r="AP1453" i="35" s="1"/>
  <c r="AP1454" i="35" a="1"/>
  <c r="AP1454" i="35" s="1"/>
  <c r="AP1455" i="35" a="1"/>
  <c r="AP1455" i="35" s="1"/>
  <c r="AP1456" i="35" a="1"/>
  <c r="AP1456" i="35" s="1"/>
  <c r="AP1457" i="35" a="1"/>
  <c r="AP1457" i="35" s="1"/>
  <c r="AP1458" i="35" a="1"/>
  <c r="AP1458" i="35" s="1"/>
  <c r="AP1459" i="35" a="1"/>
  <c r="AP1459" i="35" s="1"/>
  <c r="AP365" i="35" a="1"/>
  <c r="AP365" i="35" s="1"/>
  <c r="AP1460" i="35" a="1"/>
  <c r="AP1460" i="35" s="1"/>
  <c r="AP1461" i="35" a="1"/>
  <c r="AP1461" i="35" s="1"/>
  <c r="AP372" i="35" a="1"/>
  <c r="AP372" i="35" s="1"/>
  <c r="AP1462" i="35" a="1"/>
  <c r="AP1462" i="35" s="1"/>
  <c r="AP1463" i="35" a="1"/>
  <c r="AP1463" i="35" s="1"/>
  <c r="AP1464" i="35" a="1"/>
  <c r="AP1464" i="35" s="1"/>
  <c r="AP1465" i="35" a="1"/>
  <c r="AP1465" i="35" s="1"/>
  <c r="AP1466" i="35" a="1"/>
  <c r="AP1466" i="35" s="1"/>
  <c r="AP1467" i="35" a="1"/>
  <c r="AP1467" i="35" s="1"/>
  <c r="AP1468" i="35" a="1"/>
  <c r="AP1468" i="35" s="1"/>
  <c r="AP1469" i="35" a="1"/>
  <c r="AP1469" i="35" s="1"/>
  <c r="AP1470" i="35" a="1"/>
  <c r="AP1470" i="35" s="1"/>
  <c r="AP1471" i="35" a="1"/>
  <c r="AP1471" i="35" s="1"/>
  <c r="AP1472" i="35" a="1"/>
  <c r="AP1472" i="35" s="1"/>
  <c r="AP1473" i="35" a="1"/>
  <c r="AP1473" i="35" s="1"/>
  <c r="AP511" i="35" a="1"/>
  <c r="AP511" i="35" s="1"/>
  <c r="AP1474" i="35" a="1"/>
  <c r="AP1474" i="35" s="1"/>
  <c r="AP1475" i="35" a="1"/>
  <c r="AP1475" i="35" s="1"/>
  <c r="AP1476" i="35" a="1"/>
  <c r="AP1476" i="35" s="1"/>
  <c r="AP1477" i="35" a="1"/>
  <c r="AP1477" i="35" s="1"/>
  <c r="AP1478" i="35" a="1"/>
  <c r="AP1478" i="35" s="1"/>
  <c r="AP1479" i="35" a="1"/>
  <c r="AP1479" i="35" s="1"/>
  <c r="AP1480" i="35" a="1"/>
  <c r="AP1480" i="35" s="1"/>
  <c r="AP1481" i="35" a="1"/>
  <c r="AP1481" i="35" s="1"/>
  <c r="AP1482" i="35" a="1"/>
  <c r="AP1482" i="35" s="1"/>
  <c r="AP1483" i="35" a="1"/>
  <c r="AP1483" i="35" s="1"/>
  <c r="AP1484" i="35" a="1"/>
  <c r="AP1484" i="35" s="1"/>
  <c r="AP1485" i="35" a="1"/>
  <c r="AP1485" i="35" s="1"/>
  <c r="AP1486" i="35" a="1"/>
  <c r="AP1486" i="35" s="1"/>
  <c r="AP1487" i="35" a="1"/>
  <c r="AP1487" i="35" s="1"/>
  <c r="AP1488" i="35" a="1"/>
  <c r="AP1488" i="35" s="1"/>
  <c r="AP1489" i="35" a="1"/>
  <c r="AP1489" i="35" s="1"/>
  <c r="AP604" i="35" a="1"/>
  <c r="AP604" i="35" s="1"/>
  <c r="AP1490" i="35" a="1"/>
  <c r="AP1490" i="35" s="1"/>
  <c r="AP1491" i="35" a="1"/>
  <c r="AP1491" i="35" s="1"/>
  <c r="AP1492" i="35" a="1"/>
  <c r="AP1492" i="35" s="1"/>
  <c r="AP1493" i="35" a="1"/>
  <c r="AP1493" i="35" s="1"/>
  <c r="AP1494" i="35" a="1"/>
  <c r="AP1494" i="35" s="1"/>
  <c r="AP1495" i="35" a="1"/>
  <c r="AP1495" i="35" s="1"/>
  <c r="AP1496" i="35" a="1"/>
  <c r="AP1496" i="35" s="1"/>
  <c r="AP1497" i="35" a="1"/>
  <c r="AP1497" i="35" s="1"/>
  <c r="AP1498" i="35" a="1"/>
  <c r="AP1498" i="35" s="1"/>
  <c r="AP1499" i="35" a="1"/>
  <c r="AP1499" i="35" s="1"/>
  <c r="AP1500" i="35" a="1"/>
  <c r="AP1500" i="35" s="1"/>
  <c r="AP1501" i="35" a="1"/>
  <c r="AP1501" i="35" s="1"/>
  <c r="AP1502" i="35" a="1"/>
  <c r="AP1502" i="35" s="1"/>
  <c r="AP1503" i="35" a="1"/>
  <c r="AP1503" i="35" s="1"/>
  <c r="AP1504" i="35" a="1"/>
  <c r="AP1504" i="35" s="1"/>
  <c r="AP1505" i="35" a="1"/>
  <c r="AP1505" i="35" s="1"/>
  <c r="AP1506" i="35" a="1"/>
  <c r="AP1506" i="35" s="1"/>
  <c r="AP1507" i="35" a="1"/>
  <c r="AP1507" i="35" s="1"/>
  <c r="AP1508" i="35" a="1"/>
  <c r="AP1508" i="35" s="1"/>
  <c r="AP398" i="35" a="1"/>
  <c r="AP398" i="35" s="1"/>
  <c r="AP1509" i="35" a="1"/>
  <c r="AP1509" i="35" s="1"/>
  <c r="AP1510" i="35" a="1"/>
  <c r="AP1510" i="35" s="1"/>
  <c r="AP1511" i="35" a="1"/>
  <c r="AP1511" i="35" s="1"/>
  <c r="AP1512" i="35" a="1"/>
  <c r="AP1512" i="35" s="1"/>
  <c r="AP1513" i="35" a="1"/>
  <c r="AP1513" i="35" s="1"/>
  <c r="AP1514" i="35" a="1"/>
  <c r="AP1514" i="35" s="1"/>
  <c r="AP1515" i="35" a="1"/>
  <c r="AP1515" i="35" s="1"/>
  <c r="AP1516" i="35" a="1"/>
  <c r="AP1516" i="35" s="1"/>
  <c r="AP1517" i="35" a="1"/>
  <c r="AP1517" i="35" s="1"/>
  <c r="AP1518" i="35" a="1"/>
  <c r="AP1518" i="35" s="1"/>
  <c r="AP1519" i="35" a="1"/>
  <c r="AP1519" i="35" s="1"/>
  <c r="AP1520" i="35" a="1"/>
  <c r="AP1520" i="35" s="1"/>
  <c r="AP241" i="35" a="1"/>
  <c r="AP241" i="35" s="1"/>
  <c r="AP1521" i="35" a="1"/>
  <c r="AP1521" i="35" s="1"/>
  <c r="AP1522" i="35" a="1"/>
  <c r="AP1522" i="35" s="1"/>
  <c r="AP1523" i="35" a="1"/>
  <c r="AP1523" i="35" s="1"/>
  <c r="AP1524" i="35" a="1"/>
  <c r="AP1524" i="35" s="1"/>
  <c r="AP1525" i="35" a="1"/>
  <c r="AP1525" i="35" s="1"/>
  <c r="AP1526" i="35" a="1"/>
  <c r="AP1526" i="35" s="1"/>
  <c r="AP1527" i="35" a="1"/>
  <c r="AP1527" i="35" s="1"/>
  <c r="AP1528" i="35" a="1"/>
  <c r="AP1528" i="35" s="1"/>
  <c r="AP1529" i="35" a="1"/>
  <c r="AP1529" i="35" s="1"/>
  <c r="AP1530" i="35" a="1"/>
  <c r="AP1530" i="35" s="1"/>
  <c r="AP1531" i="35" a="1"/>
  <c r="AP1531" i="35" s="1"/>
  <c r="AP1532" i="35" a="1"/>
  <c r="AP1532" i="35" s="1"/>
  <c r="AP1533" i="35" a="1"/>
  <c r="AP1533" i="35" s="1"/>
  <c r="AP1534" i="35" a="1"/>
  <c r="AP1534" i="35" s="1"/>
  <c r="AP1535" i="35" a="1"/>
  <c r="AP1535" i="35" s="1"/>
  <c r="AP1536" i="35" a="1"/>
  <c r="AP1536" i="35" s="1"/>
  <c r="AP1537" i="35" a="1"/>
  <c r="AP1537" i="35" s="1"/>
  <c r="AP1538" i="35" a="1"/>
  <c r="AP1538" i="35" s="1"/>
  <c r="AP1539" i="35" a="1"/>
  <c r="AP1539" i="35" s="1"/>
  <c r="AP75" i="35" a="1"/>
  <c r="AP75" i="35" s="1"/>
  <c r="AP1540" i="35" a="1"/>
  <c r="AP1540" i="35" s="1"/>
  <c r="AP1541" i="35" a="1"/>
  <c r="AP1541" i="35" s="1"/>
  <c r="AP1542" i="35" a="1"/>
  <c r="AP1542" i="35" s="1"/>
  <c r="AP1543" i="35" a="1"/>
  <c r="AP1543" i="35" s="1"/>
  <c r="AP1544" i="35" a="1"/>
  <c r="AP1544" i="35" s="1"/>
  <c r="AP1545" i="35" a="1"/>
  <c r="AP1545" i="35" s="1"/>
  <c r="AP1546" i="35" a="1"/>
  <c r="AP1546" i="35" s="1"/>
  <c r="AP1547" i="35" a="1"/>
  <c r="AP1547" i="35" s="1"/>
  <c r="AP1548" i="35" a="1"/>
  <c r="AP1548" i="35" s="1"/>
  <c r="AP1549" i="35" a="1"/>
  <c r="AP1549" i="35" s="1"/>
  <c r="AP1550" i="35" a="1"/>
  <c r="AP1550" i="35" s="1"/>
  <c r="AP46" i="35" a="1"/>
  <c r="AP46" i="35" s="1"/>
  <c r="AP1551" i="35" a="1"/>
  <c r="AP1551" i="35" s="1"/>
  <c r="AP1552" i="35" a="1"/>
  <c r="AP1552" i="35" s="1"/>
  <c r="AP1553" i="35" a="1"/>
  <c r="AP1553" i="35" s="1"/>
  <c r="AP1554" i="35" a="1"/>
  <c r="AP1554" i="35" s="1"/>
  <c r="AP1555" i="35" a="1"/>
  <c r="AP1555" i="35" s="1"/>
  <c r="AP1556" i="35" a="1"/>
  <c r="AP1556" i="35" s="1"/>
  <c r="AP1557" i="35" a="1"/>
  <c r="AP1557" i="35" s="1"/>
  <c r="AP1558" i="35" a="1"/>
  <c r="AP1558" i="35" s="1"/>
  <c r="AP1559" i="35" a="1"/>
  <c r="AP1559" i="35" s="1"/>
  <c r="AP1560" i="35" a="1"/>
  <c r="AP1560" i="35" s="1"/>
  <c r="AP1561" i="35" a="1"/>
  <c r="AP1561" i="35" s="1"/>
  <c r="AP1562" i="35" a="1"/>
  <c r="AP1562" i="35" s="1"/>
  <c r="AP1563" i="35" a="1"/>
  <c r="AP1563" i="35" s="1"/>
  <c r="AP1564" i="35" a="1"/>
  <c r="AP1564" i="35" s="1"/>
  <c r="AP1565" i="35" a="1"/>
  <c r="AP1565" i="35" s="1"/>
  <c r="AP1566" i="35" a="1"/>
  <c r="AP1566" i="35" s="1"/>
  <c r="AP1567" i="35" a="1"/>
  <c r="AP1567" i="35" s="1"/>
  <c r="AP1568" i="35" a="1"/>
  <c r="AP1568" i="35" s="1"/>
  <c r="AP1569" i="35" a="1"/>
  <c r="AP1569" i="35" s="1"/>
  <c r="AP1570" i="35" a="1"/>
  <c r="AP1570" i="35" s="1"/>
  <c r="AP1571" i="35" a="1"/>
  <c r="AP1571" i="35" s="1"/>
  <c r="AP1572" i="35" a="1"/>
  <c r="AP1572" i="35" s="1"/>
  <c r="AP1573" i="35" a="1"/>
  <c r="AP1573" i="35" s="1"/>
  <c r="AP1574" i="35" a="1"/>
  <c r="AP1574" i="35" s="1"/>
  <c r="AP1575" i="35" a="1"/>
  <c r="AP1575" i="35" s="1"/>
  <c r="AP21" i="35" a="1"/>
  <c r="AP21" i="35" s="1"/>
  <c r="AP1576" i="35" a="1"/>
  <c r="AP1576" i="35" s="1"/>
  <c r="AP1577" i="35" a="1"/>
  <c r="AP1577" i="35" s="1"/>
  <c r="AP1578" i="35" a="1"/>
  <c r="AP1578" i="35" s="1"/>
  <c r="AP1579" i="35" a="1"/>
  <c r="AP1579" i="35" s="1"/>
  <c r="AP1580" i="35" a="1"/>
  <c r="AP1580" i="35" s="1"/>
  <c r="AP1581" i="35" a="1"/>
  <c r="AP1581" i="35" s="1"/>
  <c r="AP569" i="35" a="1"/>
  <c r="AP569" i="35" s="1"/>
  <c r="AP1582" i="35" a="1"/>
  <c r="AP1582" i="35" s="1"/>
  <c r="AP1583" i="35" a="1"/>
  <c r="AP1583" i="35" s="1"/>
  <c r="AP1584" i="35" a="1"/>
  <c r="AP1584" i="35" s="1"/>
  <c r="AP1585" i="35" a="1"/>
  <c r="AP1585" i="35" s="1"/>
  <c r="AP1586" i="35" a="1"/>
  <c r="AP1586" i="35" s="1"/>
  <c r="AP1587" i="35" a="1"/>
  <c r="AP1587" i="35" s="1"/>
  <c r="AP1588" i="35" a="1"/>
  <c r="AP1588" i="35" s="1"/>
  <c r="AP1589" i="35" a="1"/>
  <c r="AP1589" i="35" s="1"/>
  <c r="AP1590" i="35" a="1"/>
  <c r="AP1590" i="35" s="1"/>
  <c r="AP1591" i="35" a="1"/>
  <c r="AP1591" i="35" s="1"/>
  <c r="AP1592" i="35" a="1"/>
  <c r="AP1592" i="35" s="1"/>
  <c r="AP1593" i="35" a="1"/>
  <c r="AP1593" i="35" s="1"/>
  <c r="AP1594" i="35" a="1"/>
  <c r="AP1594" i="35" s="1"/>
  <c r="AP1595" i="35" a="1"/>
  <c r="AP1595" i="35" s="1"/>
  <c r="AP1596" i="35" a="1"/>
  <c r="AP1596" i="35" s="1"/>
  <c r="AP1597" i="35" a="1"/>
  <c r="AP1597" i="35" s="1"/>
  <c r="AP557" i="35" a="1"/>
  <c r="AP557" i="35" s="1"/>
  <c r="AP1598" i="35" a="1"/>
  <c r="AP1598" i="35" s="1"/>
  <c r="AP1599" i="35" a="1"/>
  <c r="AP1599" i="35" s="1"/>
  <c r="AP1600" i="35" a="1"/>
  <c r="AP1600" i="35" s="1"/>
  <c r="AP1601" i="35" a="1"/>
  <c r="AP1601" i="35" s="1"/>
  <c r="AP158" i="35" a="1"/>
  <c r="AP158" i="35" s="1"/>
  <c r="AP1602" i="35" a="1"/>
  <c r="AP1602" i="35" s="1"/>
  <c r="AP1603" i="35" a="1"/>
  <c r="AP1603" i="35" s="1"/>
  <c r="AP1604" i="35" a="1"/>
  <c r="AP1604" i="35" s="1"/>
  <c r="AP1605" i="35" a="1"/>
  <c r="AP1605" i="35" s="1"/>
  <c r="AP1606" i="35" a="1"/>
  <c r="AP1606" i="35" s="1"/>
  <c r="AP1607" i="35" a="1"/>
  <c r="AP1607" i="35" s="1"/>
  <c r="AP1608" i="35" a="1"/>
  <c r="AP1608" i="35" s="1"/>
  <c r="AP1609" i="35" a="1"/>
  <c r="AP1609" i="35" s="1"/>
  <c r="AP1610" i="35" a="1"/>
  <c r="AP1610" i="35" s="1"/>
  <c r="AP339" i="35" a="1"/>
  <c r="AP339" i="35" s="1"/>
  <c r="AP1611" i="35" a="1"/>
  <c r="AP1611" i="35" s="1"/>
  <c r="AP1612" i="35" a="1"/>
  <c r="AP1612" i="35" s="1"/>
  <c r="AP1613" i="35" a="1"/>
  <c r="AP1613" i="35" s="1"/>
  <c r="AP1614" i="35" a="1"/>
  <c r="AP1614" i="35" s="1"/>
  <c r="AP1615" i="35" a="1"/>
  <c r="AP1615" i="35" s="1"/>
  <c r="AP1616" i="35" a="1"/>
  <c r="AP1616" i="35" s="1"/>
  <c r="AP1617" i="35" a="1"/>
  <c r="AP1617" i="35" s="1"/>
  <c r="AP1618" i="35" a="1"/>
  <c r="AP1618" i="35" s="1"/>
  <c r="AP1619" i="35" a="1"/>
  <c r="AP1619" i="35" s="1"/>
  <c r="AP60" i="35" a="1"/>
  <c r="AP60" i="35" s="1"/>
  <c r="AP1620" i="35" a="1"/>
  <c r="AP1620" i="35" s="1"/>
  <c r="AP1621" i="35" a="1"/>
  <c r="AP1621" i="35" s="1"/>
  <c r="AP1622" i="35" a="1"/>
  <c r="AP1622" i="35" s="1"/>
  <c r="AP1623" i="35" a="1"/>
  <c r="AP1623" i="35" s="1"/>
  <c r="AP1624" i="35" a="1"/>
  <c r="AP1624" i="35" s="1"/>
  <c r="AP617" i="35" a="1"/>
  <c r="AP617" i="35" s="1"/>
  <c r="AP614" i="35" a="1"/>
  <c r="AP614" i="35" s="1"/>
  <c r="AP612" i="35" a="1"/>
  <c r="AP612" i="35" s="1"/>
  <c r="AP607" i="35" a="1"/>
  <c r="AP607" i="35" s="1"/>
  <c r="AP1625" i="35" a="1"/>
  <c r="AP1625" i="35" s="1"/>
  <c r="AP608" i="35" a="1"/>
  <c r="AP608" i="35" s="1"/>
  <c r="AP1626" i="35" a="1"/>
  <c r="AP1626" i="35" s="1"/>
  <c r="AP1627" i="35" a="1"/>
  <c r="AP1627" i="35" s="1"/>
  <c r="AP1628" i="35" a="1"/>
  <c r="AP1628" i="35" s="1"/>
  <c r="AP1629" i="35" a="1"/>
  <c r="AP1629" i="35" s="1"/>
  <c r="AP1630" i="35" a="1"/>
  <c r="AP1630" i="35" s="1"/>
  <c r="AP1631" i="35" a="1"/>
  <c r="AP1631" i="35" s="1"/>
  <c r="AP1632" i="35" a="1"/>
  <c r="AP1632" i="35" s="1"/>
  <c r="AP1633" i="35" a="1"/>
  <c r="AP1633" i="35" s="1"/>
  <c r="AP1634" i="35" a="1"/>
  <c r="AP1634" i="35" s="1"/>
  <c r="AP543" i="35" a="1"/>
  <c r="AP543" i="35" s="1"/>
  <c r="AP1635" i="35" a="1"/>
  <c r="AP1635" i="35" s="1"/>
  <c r="AP1636" i="35" a="1"/>
  <c r="AP1636" i="35" s="1"/>
  <c r="AP1637" i="35" a="1"/>
  <c r="AP1637" i="35" s="1"/>
  <c r="AP1638" i="35" a="1"/>
  <c r="AP1638" i="35" s="1"/>
  <c r="AP1639" i="35" a="1"/>
  <c r="AP1639" i="35" s="1"/>
  <c r="AP336" i="35" a="1"/>
  <c r="AP336" i="35" s="1"/>
  <c r="AP1640" i="35" a="1"/>
  <c r="AP1640" i="35" s="1"/>
  <c r="AP1641" i="35" a="1"/>
  <c r="AP1641" i="35" s="1"/>
  <c r="AP1642" i="35" a="1"/>
  <c r="AP1642" i="35" s="1"/>
  <c r="AP1643" i="35" a="1"/>
  <c r="AP1643" i="35" s="1"/>
  <c r="AP1644" i="35" a="1"/>
  <c r="AP1644" i="35" s="1"/>
  <c r="AP581" i="35" a="1"/>
  <c r="AP581" i="35" s="1"/>
  <c r="AP1645" i="35" a="1"/>
  <c r="AP1645" i="35" s="1"/>
  <c r="AP311" i="35" a="1"/>
  <c r="AP311" i="35" s="1"/>
  <c r="AP1646" i="35" a="1"/>
  <c r="AP1646" i="35" s="1"/>
  <c r="AP1647" i="35" a="1"/>
  <c r="AP1647" i="35" s="1"/>
  <c r="AP1648" i="35" a="1"/>
  <c r="AP1648" i="35" s="1"/>
  <c r="AP1649" i="35" a="1"/>
  <c r="AP1649" i="35" s="1"/>
  <c r="AP1650" i="35" a="1"/>
  <c r="AP1650" i="35" s="1"/>
  <c r="AP1651" i="35" a="1"/>
  <c r="AP1651" i="35" s="1"/>
  <c r="AP1652" i="35" a="1"/>
  <c r="AP1652" i="35" s="1"/>
  <c r="AP609" i="35" a="1"/>
  <c r="AP609" i="35" s="1"/>
  <c r="AP1653" i="35" a="1"/>
  <c r="AP1653" i="35" s="1"/>
  <c r="AP582" i="35" a="1"/>
  <c r="AP582" i="35" s="1"/>
  <c r="AP513" i="35" a="1"/>
  <c r="AP513" i="35" s="1"/>
  <c r="AP1654" i="35" a="1"/>
  <c r="AP1654" i="35" s="1"/>
  <c r="AP1655" i="35" a="1"/>
  <c r="AP1655" i="35" s="1"/>
  <c r="AP1656" i="35" a="1"/>
  <c r="AP1656" i="35" s="1"/>
  <c r="AP1657" i="35" a="1"/>
  <c r="AP1657" i="35" s="1"/>
  <c r="AP1658" i="35" a="1"/>
  <c r="AP1658" i="35" s="1"/>
  <c r="AP586" i="35" a="1"/>
  <c r="AP586" i="35" s="1"/>
  <c r="AP1659" i="35" a="1"/>
  <c r="AP1659" i="35" s="1"/>
  <c r="AP1660" i="35" a="1"/>
  <c r="AP1660" i="35" s="1"/>
  <c r="AP1661" i="35" a="1"/>
  <c r="AP1661" i="35" s="1"/>
  <c r="AP589" i="35" a="1"/>
  <c r="AP589" i="35" s="1"/>
  <c r="AP1662" i="35" a="1"/>
  <c r="AP1662" i="35" s="1"/>
  <c r="AP1663" i="35" a="1"/>
  <c r="AP1663" i="35" s="1"/>
  <c r="AP1664" i="35" a="1"/>
  <c r="AP1664" i="35" s="1"/>
  <c r="AP1665" i="35" a="1"/>
  <c r="AP1665" i="35" s="1"/>
  <c r="AP1666" i="35" a="1"/>
  <c r="AP1666" i="35" s="1"/>
  <c r="AP597" i="35" a="1"/>
  <c r="AP597" i="35" s="1"/>
  <c r="AP1667" i="35" a="1"/>
  <c r="AP1667" i="35" s="1"/>
  <c r="AP1668" i="35" a="1"/>
  <c r="AP1668" i="35" s="1"/>
  <c r="AP1669" i="35" a="1"/>
  <c r="AP1669" i="35" s="1"/>
  <c r="AP1670" i="35" a="1"/>
  <c r="AP1670" i="35" s="1"/>
  <c r="AP1671" i="35" a="1"/>
  <c r="AP1671" i="35" s="1"/>
  <c r="AP1672" i="35" a="1"/>
  <c r="AP1672" i="35" s="1"/>
  <c r="AP590" i="35" a="1"/>
  <c r="AP590" i="35" s="1"/>
  <c r="AP148" i="35" a="1"/>
  <c r="AP148" i="35" s="1"/>
  <c r="AP1673" i="35" a="1"/>
  <c r="AP1673" i="35" s="1"/>
  <c r="AP1674" i="35" a="1"/>
  <c r="AP1674" i="35" s="1"/>
  <c r="AP615" i="35" a="1"/>
  <c r="AP615" i="35" s="1"/>
  <c r="AP1675" i="35" a="1"/>
  <c r="AP1675" i="35" s="1"/>
  <c r="AP1676" i="35" a="1"/>
  <c r="AP1676" i="35" s="1"/>
  <c r="AP588" i="35" a="1"/>
  <c r="AP588" i="35" s="1"/>
  <c r="AP1677" i="35" a="1"/>
  <c r="AP1677" i="35" s="1"/>
  <c r="AP1678" i="35" a="1"/>
  <c r="AP1678" i="35" s="1"/>
  <c r="AP1679" i="35" a="1"/>
  <c r="AP1679" i="35" s="1"/>
  <c r="AP1680" i="35" a="1"/>
  <c r="AP1680" i="35" s="1"/>
  <c r="AP1681" i="35" a="1"/>
  <c r="AP1681" i="35" s="1"/>
  <c r="AP618" i="35" a="1"/>
  <c r="AP618" i="35" s="1"/>
  <c r="AP1682" i="35" a="1"/>
  <c r="AP1682" i="35" s="1"/>
  <c r="AP1683" i="35" a="1"/>
  <c r="AP1683" i="35" s="1"/>
  <c r="AP611" i="35" a="1"/>
  <c r="AP611" i="35" s="1"/>
  <c r="AP1684" i="35" a="1"/>
  <c r="AP1684" i="35" s="1"/>
  <c r="AP1685" i="35" a="1"/>
  <c r="AP1685" i="35" s="1"/>
  <c r="AP1686" i="35" a="1"/>
  <c r="AP1686" i="35" s="1"/>
  <c r="AP1687" i="35" a="1"/>
  <c r="AP1687" i="35" s="1"/>
  <c r="AP1688" i="35" a="1"/>
  <c r="AP1688" i="35" s="1"/>
  <c r="AP613" i="35" a="1"/>
  <c r="AP613" i="35" s="1"/>
  <c r="AP1689" i="35" a="1"/>
  <c r="AP1689" i="35" s="1"/>
  <c r="AP1690" i="35" a="1"/>
  <c r="AP1690" i="35" s="1"/>
  <c r="AP1691" i="35" a="1"/>
  <c r="AP1691" i="35" s="1"/>
  <c r="AP1692" i="35" a="1"/>
  <c r="AP1692" i="35" s="1"/>
  <c r="AP1693" i="35" a="1"/>
  <c r="AP1693" i="35" s="1"/>
  <c r="AP291" i="35" a="1"/>
  <c r="AP291" i="35" s="1"/>
  <c r="AP1694" i="35" a="1"/>
  <c r="AP1694" i="35" s="1"/>
  <c r="AP1695" i="35" a="1"/>
  <c r="AP1695" i="35" s="1"/>
  <c r="AP1696" i="35" a="1"/>
  <c r="AP1696" i="35" s="1"/>
  <c r="AP1697" i="35" a="1"/>
  <c r="AP1697" i="35" s="1"/>
  <c r="AP1698" i="35" a="1"/>
  <c r="AP1698" i="35" s="1"/>
  <c r="AP1699" i="35" a="1"/>
  <c r="AP1699" i="35" s="1"/>
  <c r="AP1700" i="35" a="1"/>
  <c r="AP1700" i="35" s="1"/>
  <c r="AP1701" i="35" a="1"/>
  <c r="AP1701" i="35" s="1"/>
  <c r="AP1702" i="35" a="1"/>
  <c r="AP1702" i="35" s="1"/>
  <c r="AP1703" i="35" a="1"/>
  <c r="AP1703" i="35" s="1"/>
  <c r="AP1704" i="35" a="1"/>
  <c r="AP1704" i="35" s="1"/>
  <c r="AP1705" i="35" a="1"/>
  <c r="AP1705" i="35" s="1"/>
  <c r="AP1706" i="35" a="1"/>
  <c r="AP1706" i="35" s="1"/>
  <c r="AP277" i="35" a="1"/>
  <c r="AP277" i="35" s="1"/>
  <c r="AP1707" i="35" a="1"/>
  <c r="AP1707" i="35" s="1"/>
  <c r="AP1708" i="35" a="1"/>
  <c r="AP1708" i="35" s="1"/>
  <c r="AP1709" i="35" a="1"/>
  <c r="AP1709" i="35" s="1"/>
  <c r="AP1710" i="35" a="1"/>
  <c r="AP1710" i="35" s="1"/>
  <c r="AP1711" i="35" a="1"/>
  <c r="AP1711" i="35" s="1"/>
  <c r="AP1712" i="35" a="1"/>
  <c r="AP1712" i="35" s="1"/>
  <c r="AP1713" i="35" a="1"/>
  <c r="AP1713" i="35" s="1"/>
  <c r="AP1714" i="35" a="1"/>
  <c r="AP1714" i="35" s="1"/>
  <c r="AP1715" i="35" a="1"/>
  <c r="AP1715" i="35" s="1"/>
  <c r="AP1716" i="35" a="1"/>
  <c r="AP1716" i="35" s="1"/>
  <c r="AP1717" i="35" a="1"/>
  <c r="AP1717" i="35" s="1"/>
  <c r="AP1718" i="35" a="1"/>
  <c r="AP1718" i="35" s="1"/>
  <c r="AP1719" i="35" a="1"/>
  <c r="AP1719" i="35" s="1"/>
  <c r="AP1720" i="35" a="1"/>
  <c r="AP1720" i="35" s="1"/>
  <c r="AP1721" i="35" a="1"/>
  <c r="AP1721" i="35" s="1"/>
  <c r="AP1722" i="35" a="1"/>
  <c r="AP1722" i="35" s="1"/>
  <c r="AP1723" i="35" a="1"/>
  <c r="AP1723" i="35" s="1"/>
  <c r="AP1724" i="35" a="1"/>
  <c r="AP1724" i="35" s="1"/>
  <c r="AP1725" i="35" a="1"/>
  <c r="AP1725" i="35" s="1"/>
  <c r="AP1726" i="35" a="1"/>
  <c r="AP1726" i="35" s="1"/>
  <c r="AP1727" i="35" a="1"/>
  <c r="AP1727" i="35" s="1"/>
  <c r="AP1728" i="35" a="1"/>
  <c r="AP1728" i="35" s="1"/>
  <c r="AP1729" i="35" a="1"/>
  <c r="AP1729" i="35" s="1"/>
  <c r="AP1730" i="35" a="1"/>
  <c r="AP1730" i="35" s="1"/>
  <c r="AP1731" i="35" a="1"/>
  <c r="AP1731" i="35" s="1"/>
  <c r="AP1732" i="35" a="1"/>
  <c r="AP1732" i="35" s="1"/>
  <c r="AP1733" i="35" a="1"/>
  <c r="AP1733" i="35" s="1"/>
  <c r="AP1734" i="35" a="1"/>
  <c r="AP1734" i="35" s="1"/>
  <c r="AP1735" i="35" a="1"/>
  <c r="AP1735" i="35" s="1"/>
  <c r="AP1736" i="35" a="1"/>
  <c r="AP1736" i="35" s="1"/>
  <c r="AP1737" i="35" a="1"/>
  <c r="AP1737" i="35" s="1"/>
  <c r="AP68" i="35" a="1"/>
  <c r="AP68" i="35" s="1"/>
  <c r="AP1738" i="35" a="1"/>
  <c r="AP1738" i="35" s="1"/>
  <c r="AP1739" i="35" a="1"/>
  <c r="AP1739" i="35" s="1"/>
  <c r="AP1740" i="35" a="1"/>
  <c r="AP1740" i="35" s="1"/>
  <c r="AP1741" i="35" a="1"/>
  <c r="AP1741" i="35" s="1"/>
  <c r="AP271" i="35" a="1"/>
  <c r="AP271" i="35" s="1"/>
  <c r="AP1742" i="35" a="1"/>
  <c r="AP1742" i="35" s="1"/>
  <c r="AP1743" i="35" a="1"/>
  <c r="AP1743" i="35" s="1"/>
  <c r="AP1744" i="35" a="1"/>
  <c r="AP1744" i="35" s="1"/>
  <c r="AP1745" i="35" a="1"/>
  <c r="AP1745" i="35" s="1"/>
  <c r="AP1746" i="35" a="1"/>
  <c r="AP1746" i="35" s="1"/>
  <c r="AP296" i="35" a="1"/>
  <c r="AP296" i="35" s="1"/>
  <c r="AP1747" i="35" a="1"/>
  <c r="AP1747" i="35" s="1"/>
  <c r="AP1748" i="35" a="1"/>
  <c r="AP1748" i="35" s="1"/>
  <c r="AP1749" i="35" a="1"/>
  <c r="AP1749" i="35" s="1"/>
  <c r="AP1750" i="35" a="1"/>
  <c r="AP1750" i="35" s="1"/>
  <c r="AP1751" i="35" a="1"/>
  <c r="AP1751" i="35" s="1"/>
  <c r="AP1752" i="35" a="1"/>
  <c r="AP1752" i="35" s="1"/>
  <c r="AP1753" i="35" a="1"/>
  <c r="AP1753" i="35" s="1"/>
  <c r="AP1754" i="35" a="1"/>
  <c r="AP1754" i="35" s="1"/>
  <c r="AP1755" i="35" a="1"/>
  <c r="AP1755" i="35" s="1"/>
  <c r="AP1756" i="35" a="1"/>
  <c r="AP1756" i="35" s="1"/>
  <c r="AP1757" i="35" a="1"/>
  <c r="AP1757" i="35" s="1"/>
  <c r="AP1758" i="35" a="1"/>
  <c r="AP1758" i="35" s="1"/>
  <c r="AP1759" i="35" a="1"/>
  <c r="AP1759" i="35" s="1"/>
  <c r="AP1760" i="35" a="1"/>
  <c r="AP1760" i="35" s="1"/>
  <c r="AP1761" i="35" a="1"/>
  <c r="AP1761" i="35" s="1"/>
  <c r="AP1762" i="35" a="1"/>
  <c r="AP1762" i="35" s="1"/>
  <c r="AP1763" i="35" a="1"/>
  <c r="AP1763" i="35" s="1"/>
  <c r="AP1764" i="35" a="1"/>
  <c r="AP1764" i="35" s="1"/>
  <c r="AP1765" i="35" a="1"/>
  <c r="AP1765" i="35" s="1"/>
  <c r="AP1766" i="35" a="1"/>
  <c r="AP1766" i="35" s="1"/>
  <c r="AP1767" i="35" a="1"/>
  <c r="AP1767" i="35" s="1"/>
  <c r="AP1768" i="35" a="1"/>
  <c r="AP1768" i="35" s="1"/>
  <c r="AP1769" i="35" a="1"/>
  <c r="AP1769" i="35" s="1"/>
  <c r="AP361" i="35" a="1"/>
  <c r="AP361" i="35" s="1"/>
  <c r="AP1770" i="35" a="1"/>
  <c r="AP1770" i="35" s="1"/>
  <c r="AP1771" i="35" a="1"/>
  <c r="AP1771" i="35" s="1"/>
  <c r="AP1772" i="35" a="1"/>
  <c r="AP1772" i="35" s="1"/>
  <c r="AP1773" i="35" a="1"/>
  <c r="AP1773" i="35" s="1"/>
  <c r="AP1774" i="35" a="1"/>
  <c r="AP1774" i="35" s="1"/>
  <c r="AP1775" i="35" a="1"/>
  <c r="AP1775" i="35" s="1"/>
  <c r="AP1776" i="35" a="1"/>
  <c r="AP1776" i="35" s="1"/>
  <c r="AP1777" i="35" a="1"/>
  <c r="AP1777" i="35" s="1"/>
  <c r="AP1778" i="35" a="1"/>
  <c r="AP1778" i="35" s="1"/>
  <c r="AP1779" i="35" a="1"/>
  <c r="AP1779" i="35" s="1"/>
  <c r="AP448" i="35" a="1"/>
  <c r="AP448" i="35" s="1"/>
  <c r="AP1780" i="35" a="1"/>
  <c r="AP1780" i="35" s="1"/>
  <c r="AP227" i="35" a="1"/>
  <c r="AP227" i="35" s="1"/>
  <c r="AP1781" i="35" a="1"/>
  <c r="AP1781" i="35" s="1"/>
  <c r="AP1782" i="35" a="1"/>
  <c r="AP1782" i="35" s="1"/>
  <c r="AP1783" i="35" a="1"/>
  <c r="AP1783" i="35" s="1"/>
  <c r="AP1784" i="35" a="1"/>
  <c r="AP1784" i="35" s="1"/>
  <c r="AP574" i="35" a="1"/>
  <c r="AP574" i="35" s="1"/>
  <c r="AP1785" i="35" a="1"/>
  <c r="AP1785" i="35" s="1"/>
  <c r="AP1786" i="35" a="1"/>
  <c r="AP1786" i="35" s="1"/>
  <c r="AP1787" i="35" a="1"/>
  <c r="AP1787" i="35" s="1"/>
  <c r="AP1788" i="35" a="1"/>
  <c r="AP1788" i="35" s="1"/>
  <c r="AP340" i="35" a="1"/>
  <c r="AP340" i="35" s="1"/>
  <c r="AP1789" i="35" a="1"/>
  <c r="AP1789" i="35" s="1"/>
  <c r="AP1790" i="35" a="1"/>
  <c r="AP1790" i="35" s="1"/>
  <c r="AP1791" i="35" a="1"/>
  <c r="AP1791" i="35" s="1"/>
  <c r="AP1792" i="35" a="1"/>
  <c r="AP1792" i="35" s="1"/>
  <c r="AP1793" i="35" a="1"/>
  <c r="AP1793" i="35" s="1"/>
  <c r="AP1794" i="35" a="1"/>
  <c r="AP1794" i="35" s="1"/>
  <c r="AP1795" i="35" a="1"/>
  <c r="AP1795" i="35" s="1"/>
  <c r="AP1796" i="35" a="1"/>
  <c r="AP1796" i="35" s="1"/>
  <c r="AP1797" i="35" a="1"/>
  <c r="AP1797" i="35" s="1"/>
  <c r="AP1798" i="35" a="1"/>
  <c r="AP1798" i="35" s="1"/>
  <c r="AP1799" i="35" a="1"/>
  <c r="AP1799" i="35" s="1"/>
  <c r="AP1800" i="35" a="1"/>
  <c r="AP1800" i="35" s="1"/>
  <c r="AP1801" i="35" a="1"/>
  <c r="AP1801" i="35" s="1"/>
  <c r="AP1802" i="35" a="1"/>
  <c r="AP1802" i="35" s="1"/>
  <c r="AP1803" i="35" a="1"/>
  <c r="AP1803" i="35" s="1"/>
  <c r="AP1804" i="35" a="1"/>
  <c r="AP1804" i="35" s="1"/>
  <c r="AP1805" i="35" a="1"/>
  <c r="AP1805" i="35" s="1"/>
  <c r="AP530" i="35" a="1"/>
  <c r="AP530" i="35" s="1"/>
  <c r="AP1806" i="35" a="1"/>
  <c r="AP1806" i="35" s="1"/>
  <c r="AP304" i="35" a="1"/>
  <c r="AP304" i="35" s="1"/>
  <c r="AP1807" i="35" a="1"/>
  <c r="AP1807" i="35" s="1"/>
  <c r="AP637" i="35" a="1"/>
  <c r="AP637" i="35" s="1"/>
  <c r="AP1808" i="35" a="1"/>
  <c r="AP1808" i="35" s="1"/>
  <c r="AP1809" i="35" a="1"/>
  <c r="AP1809" i="35" s="1"/>
  <c r="AP1810" i="35" a="1"/>
  <c r="AP1810" i="35" s="1"/>
  <c r="AP1811" i="35" a="1"/>
  <c r="AP1811" i="35" s="1"/>
  <c r="AP1812" i="35" a="1"/>
  <c r="AP1812" i="35" s="1"/>
  <c r="AP1813" i="35" a="1"/>
  <c r="AP1813" i="35" s="1"/>
  <c r="AP1814" i="35" a="1"/>
  <c r="AP1814" i="35" s="1"/>
  <c r="AP1815" i="35" a="1"/>
  <c r="AP1815" i="35" s="1"/>
  <c r="AP1816" i="35" a="1"/>
  <c r="AP1816" i="35" s="1"/>
  <c r="AP1817" i="35" a="1"/>
  <c r="AP1817" i="35" s="1"/>
  <c r="AP1818" i="35" a="1"/>
  <c r="AP1818" i="35" s="1"/>
  <c r="AP405" i="35" a="1"/>
  <c r="AP405" i="35" s="1"/>
  <c r="AP1819" i="35" a="1"/>
  <c r="AP1819" i="35" s="1"/>
  <c r="AP1820" i="35" a="1"/>
  <c r="AP1820" i="35" s="1"/>
  <c r="AP1821" i="35" a="1"/>
  <c r="AP1821" i="35" s="1"/>
  <c r="AP1822" i="35" a="1"/>
  <c r="AP1822" i="35" s="1"/>
  <c r="AP1823" i="35" a="1"/>
  <c r="AP1823" i="35" s="1"/>
  <c r="AP1824" i="35" a="1"/>
  <c r="AP1824" i="35" s="1"/>
  <c r="AP1825" i="35" a="1"/>
  <c r="AP1825" i="35" s="1"/>
  <c r="AP1826" i="35" a="1"/>
  <c r="AP1826" i="35" s="1"/>
  <c r="AP1827" i="35" a="1"/>
  <c r="AP1827" i="35" s="1"/>
  <c r="AP1828" i="35" a="1"/>
  <c r="AP1828" i="35" s="1"/>
  <c r="AP1829" i="35" a="1"/>
  <c r="AP1829" i="35" s="1"/>
  <c r="AP1830" i="35" a="1"/>
  <c r="AP1830" i="35" s="1"/>
  <c r="AP1831" i="35" a="1"/>
  <c r="AP1831" i="35" s="1"/>
  <c r="AP1832" i="35" a="1"/>
  <c r="AP1832" i="35" s="1"/>
  <c r="AP1833" i="35" a="1"/>
  <c r="AP1833" i="35" s="1"/>
  <c r="AP1834" i="35" a="1"/>
  <c r="AP1834" i="35" s="1"/>
  <c r="AP1835" i="35" a="1"/>
  <c r="AP1835" i="35" s="1"/>
  <c r="AP1836" i="35" a="1"/>
  <c r="AP1836" i="35" s="1"/>
  <c r="AP341" i="35" a="1"/>
  <c r="AP341" i="35" s="1"/>
  <c r="AP1837" i="35" a="1"/>
  <c r="AP1837" i="35" s="1"/>
  <c r="AP1838" i="35" a="1"/>
  <c r="AP1838" i="35" s="1"/>
  <c r="AP1839" i="35" a="1"/>
  <c r="AP1839" i="35" s="1"/>
  <c r="AP1840" i="35" a="1"/>
  <c r="AP1840" i="35" s="1"/>
  <c r="AP1841" i="35" a="1"/>
  <c r="AP1841" i="35" s="1"/>
  <c r="AP1842" i="35" a="1"/>
  <c r="AP1842" i="35" s="1"/>
  <c r="AP1843" i="35" a="1"/>
  <c r="AP1843" i="35" s="1"/>
  <c r="AP1844" i="35" a="1"/>
  <c r="AP1844" i="35" s="1"/>
  <c r="AP1845" i="35" a="1"/>
  <c r="AP1845" i="35" s="1"/>
  <c r="AP1846" i="35" a="1"/>
  <c r="AP1846" i="35" s="1"/>
  <c r="AP1847" i="35" a="1"/>
  <c r="AP1847" i="35" s="1"/>
  <c r="AP1848" i="35" a="1"/>
  <c r="AP1848" i="35" s="1"/>
  <c r="AP1849" i="35" a="1"/>
  <c r="AP1849" i="35" s="1"/>
  <c r="AP1850" i="35" a="1"/>
  <c r="AP1850" i="35" s="1"/>
  <c r="AP1851" i="35" a="1"/>
  <c r="AP1851" i="35" s="1"/>
  <c r="AP1852" i="35" a="1"/>
  <c r="AP1852" i="35" s="1"/>
  <c r="AP1853" i="35" a="1"/>
  <c r="AP1853" i="35" s="1"/>
  <c r="AP1854" i="35" a="1"/>
  <c r="AP1854" i="35" s="1"/>
  <c r="AP1855" i="35" a="1"/>
  <c r="AP1855" i="35" s="1"/>
  <c r="AP1856" i="35" a="1"/>
  <c r="AP1856" i="35" s="1"/>
  <c r="AP1857" i="35" a="1"/>
  <c r="AP1857" i="35" s="1"/>
  <c r="AP1858" i="35" a="1"/>
  <c r="AP1858" i="35" s="1"/>
  <c r="AP1859" i="35" a="1"/>
  <c r="AP1859" i="35" s="1"/>
  <c r="AP1860" i="35" a="1"/>
  <c r="AP1860" i="35" s="1"/>
  <c r="AP1861" i="35" a="1"/>
  <c r="AP1861" i="35" s="1"/>
  <c r="AP1862" i="35" a="1"/>
  <c r="AP1862" i="35" s="1"/>
  <c r="AP440" i="35" a="1"/>
  <c r="AP440" i="35" s="1"/>
  <c r="AP1863" i="35" a="1"/>
  <c r="AP1863" i="35" s="1"/>
  <c r="AP1864" i="35" a="1"/>
  <c r="AP1864" i="35" s="1"/>
  <c r="AP1865" i="35" a="1"/>
  <c r="AP1865" i="35" s="1"/>
  <c r="AP1866" i="35" a="1"/>
  <c r="AP1866" i="35" s="1"/>
  <c r="AP1867" i="35" a="1"/>
  <c r="AP1867" i="35" s="1"/>
  <c r="AP1868" i="35" a="1"/>
  <c r="AP1868" i="35" s="1"/>
  <c r="AP1869" i="35" a="1"/>
  <c r="AP1869" i="35" s="1"/>
  <c r="AP1870" i="35" a="1"/>
  <c r="AP1870" i="35" s="1"/>
  <c r="AP1871" i="35" a="1"/>
  <c r="AP1871" i="35" s="1"/>
  <c r="AP1872" i="35" a="1"/>
  <c r="AP1872" i="35" s="1"/>
  <c r="AP1873" i="35" a="1"/>
  <c r="AP1873" i="35" s="1"/>
  <c r="AP1874" i="35" a="1"/>
  <c r="AP1874" i="35" s="1"/>
  <c r="AP1875" i="35" a="1"/>
  <c r="AP1875" i="35" s="1"/>
  <c r="AP1876" i="35" a="1"/>
  <c r="AP1876" i="35" s="1"/>
  <c r="AP1877" i="35" a="1"/>
  <c r="AP1877" i="35" s="1"/>
  <c r="AP1878" i="35" a="1"/>
  <c r="AP1878" i="35" s="1"/>
  <c r="AP1879" i="35" a="1"/>
  <c r="AP1879" i="35" s="1"/>
  <c r="AP1880" i="35" a="1"/>
  <c r="AP1880" i="35" s="1"/>
  <c r="AP1881" i="35" a="1"/>
  <c r="AP1881" i="35" s="1"/>
  <c r="AP1882" i="35" a="1"/>
  <c r="AP1882" i="35" s="1"/>
  <c r="AP1883" i="35" a="1"/>
  <c r="AP1883" i="35" s="1"/>
  <c r="AP1884" i="35" a="1"/>
  <c r="AP1884" i="35" s="1"/>
  <c r="AP1885" i="35" a="1"/>
  <c r="AP1885" i="35" s="1"/>
  <c r="AP1886" i="35" a="1"/>
  <c r="AP1886" i="35" s="1"/>
  <c r="AP1887" i="35" a="1"/>
  <c r="AP1887" i="35" s="1"/>
  <c r="AP202" i="35" a="1"/>
  <c r="AP202" i="35" s="1"/>
  <c r="AP1888" i="35" a="1"/>
  <c r="AP1888" i="35" s="1"/>
  <c r="AP117" i="35" a="1"/>
  <c r="AP117" i="35" s="1"/>
  <c r="AP1889" i="35" a="1"/>
  <c r="AP1889" i="35" s="1"/>
  <c r="AP1890" i="35" a="1"/>
  <c r="AP1890" i="35" s="1"/>
  <c r="AP1891" i="35" a="1"/>
  <c r="AP1891" i="35" s="1"/>
  <c r="AP1892" i="35" a="1"/>
  <c r="AP1892" i="35" s="1"/>
  <c r="AP1893" i="35" a="1"/>
  <c r="AP1893" i="35" s="1"/>
  <c r="AP1894" i="35" a="1"/>
  <c r="AP1894" i="35" s="1"/>
  <c r="AP261" i="35" a="1"/>
  <c r="AP261" i="35" s="1"/>
  <c r="AP1895" i="35" a="1"/>
  <c r="AP1895" i="35" s="1"/>
  <c r="AP1896" i="35" a="1"/>
  <c r="AP1896" i="35" s="1"/>
  <c r="AP1897" i="35" a="1"/>
  <c r="AP1897" i="35" s="1"/>
  <c r="AP1898" i="35" a="1"/>
  <c r="AP1898" i="35" s="1"/>
  <c r="AP1899" i="35" a="1"/>
  <c r="AP1899" i="35" s="1"/>
  <c r="AP1900" i="35" a="1"/>
  <c r="AP1900" i="35" s="1"/>
  <c r="AP1901" i="35" a="1"/>
  <c r="AP1901" i="35" s="1"/>
  <c r="AP1902" i="35" a="1"/>
  <c r="AP1902" i="35" s="1"/>
  <c r="AP1903" i="35" a="1"/>
  <c r="AP1903" i="35" s="1"/>
  <c r="AP1904" i="35" a="1"/>
  <c r="AP1904" i="35" s="1"/>
  <c r="AP1905" i="35" a="1"/>
  <c r="AP1905" i="35" s="1"/>
  <c r="AP1906" i="35" a="1"/>
  <c r="AP1906" i="35" s="1"/>
  <c r="AP1907" i="35" a="1"/>
  <c r="AP1907" i="35" s="1"/>
  <c r="AP1908" i="35" a="1"/>
  <c r="AP1908" i="35" s="1"/>
  <c r="AP1909" i="35" a="1"/>
  <c r="AP1909" i="35" s="1"/>
  <c r="AP1910" i="35" a="1"/>
  <c r="AP1910" i="35" s="1"/>
  <c r="AP1911" i="35" a="1"/>
  <c r="AP1911" i="35" s="1"/>
  <c r="AP1912" i="35" a="1"/>
  <c r="AP1912" i="35" s="1"/>
  <c r="AP1913" i="35" a="1"/>
  <c r="AP1913" i="35" s="1"/>
  <c r="AP1914" i="35" a="1"/>
  <c r="AP1914" i="35" s="1"/>
  <c r="AP1915" i="35" a="1"/>
  <c r="AP1915" i="35" s="1"/>
  <c r="AP1916" i="35" a="1"/>
  <c r="AP1916" i="35" s="1"/>
  <c r="AP1917" i="35" a="1"/>
  <c r="AP1917" i="35" s="1"/>
  <c r="AP1918" i="35" a="1"/>
  <c r="AP1918" i="35" s="1"/>
  <c r="AP1919" i="35" a="1"/>
  <c r="AP1919" i="35" s="1"/>
  <c r="AP1920" i="35" a="1"/>
  <c r="AP1920" i="35" s="1"/>
  <c r="AP1921" i="35" a="1"/>
  <c r="AP1921" i="35" s="1"/>
  <c r="AP1922" i="35" a="1"/>
  <c r="AP1922" i="35" s="1"/>
  <c r="AP1923" i="35" a="1"/>
  <c r="AP1923" i="35" s="1"/>
  <c r="AP1924" i="35" a="1"/>
  <c r="AP1924" i="35" s="1"/>
  <c r="AP1925" i="35" a="1"/>
  <c r="AP1925" i="35" s="1"/>
  <c r="AP1926" i="35" a="1"/>
  <c r="AP1926" i="35" s="1"/>
  <c r="AP1927" i="35" a="1"/>
  <c r="AP1927" i="35" s="1"/>
  <c r="AP1928" i="35" a="1"/>
  <c r="AP1928" i="35" s="1"/>
  <c r="AP1929" i="35" a="1"/>
  <c r="AP1929" i="35" s="1"/>
  <c r="AP72" i="35" a="1"/>
  <c r="AP72" i="35" s="1"/>
  <c r="AP1930" i="35" a="1"/>
  <c r="AP1930" i="35" s="1"/>
  <c r="AP1931" i="35" a="1"/>
  <c r="AP1931" i="35" s="1"/>
  <c r="AP1932" i="35" a="1"/>
  <c r="AP1932" i="35" s="1"/>
  <c r="AP1933" i="35" a="1"/>
  <c r="AP1933" i="35" s="1"/>
  <c r="AP1934" i="35" a="1"/>
  <c r="AP1934" i="35" s="1"/>
  <c r="AP1935" i="35" a="1"/>
  <c r="AP1935" i="35" s="1"/>
  <c r="AP1936" i="35" a="1"/>
  <c r="AP1936" i="35" s="1"/>
  <c r="AP1937" i="35" a="1"/>
  <c r="AP1937" i="35" s="1"/>
  <c r="AP1938" i="35" a="1"/>
  <c r="AP1938" i="35" s="1"/>
  <c r="AP1939" i="35" a="1"/>
  <c r="AP1939" i="35" s="1"/>
  <c r="AP1940" i="35" a="1"/>
  <c r="AP1940" i="35" s="1"/>
  <c r="AP1941" i="35" a="1"/>
  <c r="AP1941" i="35" s="1"/>
  <c r="AP1942" i="35" a="1"/>
  <c r="AP1942" i="35" s="1"/>
  <c r="AP1943" i="35" a="1"/>
  <c r="AP1943" i="35" s="1"/>
  <c r="AP1944" i="35" a="1"/>
  <c r="AP1944" i="35" s="1"/>
  <c r="AP1945" i="35" a="1"/>
  <c r="AP1945" i="35" s="1"/>
  <c r="AP1946" i="35" a="1"/>
  <c r="AP1946" i="35" s="1"/>
  <c r="AP1947" i="35" a="1"/>
  <c r="AP1947" i="35" s="1"/>
  <c r="AP1948" i="35" a="1"/>
  <c r="AP1948" i="35" s="1"/>
  <c r="AP605" i="35" a="1"/>
  <c r="AP605" i="35" s="1"/>
  <c r="AP1949" i="35" a="1"/>
  <c r="AP1949" i="35" s="1"/>
  <c r="AP1950" i="35" a="1"/>
  <c r="AP1950" i="35" s="1"/>
  <c r="AP1951" i="35" a="1"/>
  <c r="AP1951" i="35" s="1"/>
  <c r="AP494" i="35" a="1"/>
  <c r="AP494" i="35" s="1"/>
  <c r="AP1952" i="35" a="1"/>
  <c r="AP1952" i="35" s="1"/>
  <c r="AP1953" i="35" a="1"/>
  <c r="AP1953" i="35" s="1"/>
  <c r="AP1954" i="35" a="1"/>
  <c r="AP1954" i="35" s="1"/>
  <c r="AP1955" i="35" a="1"/>
  <c r="AP1955" i="35" s="1"/>
  <c r="AP1956" i="35" a="1"/>
  <c r="AP1956" i="35" s="1"/>
  <c r="AP1957" i="35" a="1"/>
  <c r="AP1957" i="35" s="1"/>
  <c r="AP1958" i="35" a="1"/>
  <c r="AP1958" i="35" s="1"/>
  <c r="AP1959" i="35" a="1"/>
  <c r="AP1959" i="35" s="1"/>
  <c r="AP1960" i="35" a="1"/>
  <c r="AP1960" i="35" s="1"/>
  <c r="AP1961" i="35" a="1"/>
  <c r="AP1961" i="35" s="1"/>
  <c r="AP1962" i="35" a="1"/>
  <c r="AP1962" i="35" s="1"/>
  <c r="AP1963" i="35" a="1"/>
  <c r="AP1963" i="35" s="1"/>
  <c r="AP1964" i="35" a="1"/>
  <c r="AP1964" i="35" s="1"/>
  <c r="AP1965" i="35" a="1"/>
  <c r="AP1965" i="35" s="1"/>
  <c r="AP1966" i="35" a="1"/>
  <c r="AP1966" i="35" s="1"/>
  <c r="AP1967" i="35" a="1"/>
  <c r="AP1967" i="35" s="1"/>
  <c r="AP1968" i="35" a="1"/>
  <c r="AP1968" i="35" s="1"/>
  <c r="AP1969" i="35" a="1"/>
  <c r="AP1969" i="35" s="1"/>
  <c r="AP1970" i="35" a="1"/>
  <c r="AP1970" i="35" s="1"/>
  <c r="AP1971" i="35" a="1"/>
  <c r="AP1971" i="35" s="1"/>
  <c r="AP1972" i="35" a="1"/>
  <c r="AP1972" i="35" s="1"/>
  <c r="AP1973" i="35" a="1"/>
  <c r="AP1973" i="35" s="1"/>
  <c r="AP1974" i="35" a="1"/>
  <c r="AP1974" i="35" s="1"/>
  <c r="AP1975" i="35" a="1"/>
  <c r="AP1975" i="35" s="1"/>
  <c r="AP1976" i="35" a="1"/>
  <c r="AP1976" i="35" s="1"/>
  <c r="AP1977" i="35" a="1"/>
  <c r="AP1977" i="35" s="1"/>
  <c r="AP1978" i="35" a="1"/>
  <c r="AP1978" i="35" s="1"/>
  <c r="AP1979" i="35" a="1"/>
  <c r="AP1979" i="35" s="1"/>
  <c r="AP1980" i="35" a="1"/>
  <c r="AP1980" i="35" s="1"/>
  <c r="AP1981" i="35" a="1"/>
  <c r="AP1981" i="35" s="1"/>
  <c r="AP1982" i="35" a="1"/>
  <c r="AP1982" i="35" s="1"/>
  <c r="AP1983" i="35" a="1"/>
  <c r="AP1983" i="35" s="1"/>
  <c r="AP1984" i="35" a="1"/>
  <c r="AP1984" i="35" s="1"/>
  <c r="AP1985" i="35" a="1"/>
  <c r="AP1985" i="35" s="1"/>
  <c r="AP1986" i="35" a="1"/>
  <c r="AP1986" i="35" s="1"/>
  <c r="AP1987" i="35" a="1"/>
  <c r="AP1987" i="35" s="1"/>
  <c r="AP1988" i="35" a="1"/>
  <c r="AP1988" i="35" s="1"/>
  <c r="AP1989" i="35" a="1"/>
  <c r="AP1989" i="35" s="1"/>
  <c r="AP1990" i="35" a="1"/>
  <c r="AP1990" i="35" s="1"/>
  <c r="AP1991" i="35" a="1"/>
  <c r="AP1991" i="35" s="1"/>
  <c r="AP1992" i="35" a="1"/>
  <c r="AP1992" i="35" s="1"/>
  <c r="AP1993" i="35" a="1"/>
  <c r="AP1993" i="35" s="1"/>
  <c r="AP1994" i="35" a="1"/>
  <c r="AP1994" i="35" s="1"/>
  <c r="AP1995" i="35" a="1"/>
  <c r="AP1995" i="35" s="1"/>
  <c r="AP1996" i="35" a="1"/>
  <c r="AP1996" i="35" s="1"/>
  <c r="AP1997" i="35" a="1"/>
  <c r="AP1997" i="35" s="1"/>
  <c r="AP1998" i="35" a="1"/>
  <c r="AP1998" i="35" s="1"/>
  <c r="AP1999" i="35" a="1"/>
  <c r="AP1999" i="35" s="1"/>
  <c r="AP2000" i="35" a="1"/>
  <c r="AP2000" i="35" s="1"/>
  <c r="AP2001" i="35" a="1"/>
  <c r="AP2001" i="35" s="1"/>
  <c r="AP2002" i="35" a="1"/>
  <c r="AP2002" i="35" s="1"/>
  <c r="AP2003" i="35" a="1"/>
  <c r="AP2003" i="35" s="1"/>
  <c r="AP2004" i="35" a="1"/>
  <c r="AP2004" i="35" s="1"/>
  <c r="AP2005" i="35" a="1"/>
  <c r="AP2005" i="35" s="1"/>
  <c r="AP2006" i="35" a="1"/>
  <c r="AP2006" i="35" s="1"/>
  <c r="AP2007" i="35" a="1"/>
  <c r="AP2007" i="35" s="1"/>
  <c r="AP2008" i="35" a="1"/>
  <c r="AP2008" i="35" s="1"/>
  <c r="AP2009" i="35" a="1"/>
  <c r="AP2009" i="35" s="1"/>
  <c r="AP2010" i="35" a="1"/>
  <c r="AP2010" i="35" s="1"/>
  <c r="AP2011" i="35" a="1"/>
  <c r="AP2011" i="35" s="1"/>
  <c r="AP2012" i="35" a="1"/>
  <c r="AP2012" i="35" s="1"/>
  <c r="AP2013" i="35" a="1"/>
  <c r="AP2013" i="35" s="1"/>
  <c r="AP2014" i="35" a="1"/>
  <c r="AP2014" i="35" s="1"/>
  <c r="AP2015" i="35" a="1"/>
  <c r="AP2015" i="35" s="1"/>
  <c r="AP2016" i="35" a="1"/>
  <c r="AP2016" i="35" s="1"/>
  <c r="AP2017" i="35" a="1"/>
  <c r="AP2017" i="35" s="1"/>
  <c r="AP2018" i="35" a="1"/>
  <c r="AP2018" i="35" s="1"/>
  <c r="AP2019" i="35" a="1"/>
  <c r="AP2019" i="35" s="1"/>
  <c r="AP2020" i="35" a="1"/>
  <c r="AP2020" i="35" s="1"/>
  <c r="AP2021" i="35" a="1"/>
  <c r="AP2021" i="35" s="1"/>
  <c r="AP2022" i="35" a="1"/>
  <c r="AP2022" i="35" s="1"/>
  <c r="AP2023" i="35" a="1"/>
  <c r="AP2023" i="35" s="1"/>
  <c r="AP2024" i="35" a="1"/>
  <c r="AP2024" i="35" s="1"/>
  <c r="AP2025" i="35" a="1"/>
  <c r="AP2025" i="35" s="1"/>
  <c r="AP2026" i="35" a="1"/>
  <c r="AP2026" i="35" s="1"/>
  <c r="AP2027" i="35" a="1"/>
  <c r="AP2027" i="35" s="1"/>
  <c r="AP2028" i="35" a="1"/>
  <c r="AP2028" i="35" s="1"/>
  <c r="AP2029" i="35" a="1"/>
  <c r="AP2029" i="35" s="1"/>
  <c r="AP2030" i="35" a="1"/>
  <c r="AP2030" i="35" s="1"/>
  <c r="AP2031" i="35" a="1"/>
  <c r="AP2031" i="35" s="1"/>
  <c r="AP2032" i="35" a="1"/>
  <c r="AP2032" i="35" s="1"/>
  <c r="AP2033" i="35" a="1"/>
  <c r="AP2033" i="35" s="1"/>
  <c r="AP2034" i="35" a="1"/>
  <c r="AP2034" i="35" s="1"/>
  <c r="AP2035" i="35" a="1"/>
  <c r="AP2035" i="35" s="1"/>
  <c r="AP2036" i="35" a="1"/>
  <c r="AP2036" i="35" s="1"/>
  <c r="AP2037" i="35" a="1"/>
  <c r="AP2037" i="35" s="1"/>
  <c r="AP2038" i="35" a="1"/>
  <c r="AP2038" i="35" s="1"/>
  <c r="AP2039" i="35" a="1"/>
  <c r="AP2039" i="35" s="1"/>
  <c r="AP2040" i="35" a="1"/>
  <c r="AP2040" i="35" s="1"/>
  <c r="AP2041" i="35" a="1"/>
  <c r="AP2041" i="35" s="1"/>
  <c r="AP2042" i="35" a="1"/>
  <c r="AP2042" i="35" s="1"/>
  <c r="AP2043" i="35" a="1"/>
  <c r="AP2043" i="35" s="1"/>
  <c r="AP459" i="35" a="1"/>
  <c r="AP459" i="35" s="1"/>
  <c r="AP2044" i="35" a="1"/>
  <c r="AP2044" i="35" s="1"/>
  <c r="AP2045" i="35" a="1"/>
  <c r="AP2045" i="35" s="1"/>
  <c r="AP2046" i="35" a="1"/>
  <c r="AP2046" i="35" s="1"/>
  <c r="AP2047" i="35" a="1"/>
  <c r="AP2047" i="35" s="1"/>
  <c r="AP2048" i="35" a="1"/>
  <c r="AP2048" i="35" s="1"/>
  <c r="AP2049" i="35" a="1"/>
  <c r="AP2049" i="35" s="1"/>
  <c r="AP293" i="35" a="1"/>
  <c r="AP293" i="35" s="1"/>
  <c r="AP480" i="35" a="1"/>
  <c r="AP480" i="35" s="1"/>
  <c r="AP166" i="35" a="1"/>
  <c r="AP166" i="35" s="1"/>
  <c r="AP2050" i="35" a="1"/>
  <c r="AP2050" i="35" s="1"/>
  <c r="AP2051" i="35" a="1"/>
  <c r="AP2051" i="35" s="1"/>
  <c r="AP2052" i="35" a="1"/>
  <c r="AP2052" i="35" s="1"/>
  <c r="AP2053" i="35" a="1"/>
  <c r="AP2053" i="35" s="1"/>
  <c r="AP2054" i="35" a="1"/>
  <c r="AP2054" i="35" s="1"/>
  <c r="AP61" i="35" a="1"/>
  <c r="AP61" i="35" s="1"/>
  <c r="AP2055" i="35" a="1"/>
  <c r="AP2055" i="35" s="1"/>
  <c r="AP2056" i="35" a="1"/>
  <c r="AP2056" i="35" s="1"/>
  <c r="AP2057" i="35" a="1"/>
  <c r="AP2057" i="35" s="1"/>
  <c r="AP2058" i="35" a="1"/>
  <c r="AP2058" i="35" s="1"/>
  <c r="AP2059" i="35" a="1"/>
  <c r="AP2059" i="35" s="1"/>
  <c r="AP2060" i="35" a="1"/>
  <c r="AP2060" i="35" s="1"/>
  <c r="AP2061" i="35" a="1"/>
  <c r="AP2061" i="35" s="1"/>
  <c r="AP2062" i="35" a="1"/>
  <c r="AP2062" i="35" s="1"/>
  <c r="AP2063" i="35" a="1"/>
  <c r="AP2063" i="35" s="1"/>
  <c r="AP2064" i="35" a="1"/>
  <c r="AP2064" i="35" s="1"/>
  <c r="AP2065" i="35" a="1"/>
  <c r="AP2065" i="35" s="1"/>
  <c r="AP2066" i="35" a="1"/>
  <c r="AP2066" i="35" s="1"/>
  <c r="AP2067" i="35" a="1"/>
  <c r="AP2067" i="35" s="1"/>
  <c r="AP2068" i="35" a="1"/>
  <c r="AP2068" i="35" s="1"/>
  <c r="AP2069" i="35" a="1"/>
  <c r="AP2069" i="35" s="1"/>
  <c r="AP2070" i="35" a="1"/>
  <c r="AP2070" i="35" s="1"/>
  <c r="AP2071" i="35" a="1"/>
  <c r="AP2071" i="35" s="1"/>
  <c r="AP2072" i="35" a="1"/>
  <c r="AP2072" i="35" s="1"/>
  <c r="AP2073" i="35" a="1"/>
  <c r="AP2073" i="35" s="1"/>
  <c r="AP2074" i="35" a="1"/>
  <c r="AP2074" i="35" s="1"/>
  <c r="AP2075" i="35" a="1"/>
  <c r="AP2075" i="35" s="1"/>
  <c r="AP2076" i="35" a="1"/>
  <c r="AP2076" i="35" s="1"/>
  <c r="AP2077" i="35" a="1"/>
  <c r="AP2077" i="35" s="1"/>
  <c r="AP2078" i="35" a="1"/>
  <c r="AP2078" i="35" s="1"/>
  <c r="AP606" i="35" a="1"/>
  <c r="AP606" i="35" s="1"/>
  <c r="AP2079" i="35" a="1"/>
  <c r="AP2079" i="35" s="1"/>
  <c r="AP2080" i="35" a="1"/>
  <c r="AP2080" i="35" s="1"/>
  <c r="AP2081" i="35" a="1"/>
  <c r="AP2081" i="35" s="1"/>
  <c r="AP2082" i="35" a="1"/>
  <c r="AP2082" i="35" s="1"/>
  <c r="AP2083" i="35" a="1"/>
  <c r="AP2083" i="35" s="1"/>
  <c r="AP2084" i="35" a="1"/>
  <c r="AP2084" i="35" s="1"/>
  <c r="AP2085" i="35" a="1"/>
  <c r="AP2085" i="35" s="1"/>
  <c r="AP2086" i="35" a="1"/>
  <c r="AP2086" i="35" s="1"/>
  <c r="AP2087" i="35" a="1"/>
  <c r="AP2087" i="35" s="1"/>
  <c r="AP2088" i="35" a="1"/>
  <c r="AP2088" i="35" s="1"/>
  <c r="AP2089" i="35" a="1"/>
  <c r="AP2089" i="35" s="1"/>
  <c r="AP2090" i="35" a="1"/>
  <c r="AP2090" i="35" s="1"/>
  <c r="AP2091" i="35" a="1"/>
  <c r="AP2091" i="35" s="1"/>
  <c r="AP2092" i="35" a="1"/>
  <c r="AP2092" i="35" s="1"/>
  <c r="AP2093" i="35" a="1"/>
  <c r="AP2093" i="35" s="1"/>
  <c r="AP2094" i="35" a="1"/>
  <c r="AP2094" i="35" s="1"/>
  <c r="AP2095" i="35" a="1"/>
  <c r="AP2095" i="35" s="1"/>
  <c r="AP2096" i="35" a="1"/>
  <c r="AP2096" i="35" s="1"/>
  <c r="AP2097" i="35" a="1"/>
  <c r="AP2097" i="35" s="1"/>
  <c r="AP2098" i="35" a="1"/>
  <c r="AP2098" i="35" s="1"/>
  <c r="AP2099" i="35" a="1"/>
  <c r="AP2099" i="35" s="1"/>
  <c r="AP2100" i="35" a="1"/>
  <c r="AP2100" i="35" s="1"/>
  <c r="AP2101" i="35" a="1"/>
  <c r="AP2101" i="35" s="1"/>
  <c r="AP2102" i="35" a="1"/>
  <c r="AP2102" i="35" s="1"/>
  <c r="AP2103" i="35" a="1"/>
  <c r="AP2103" i="35" s="1"/>
  <c r="AP2104" i="35" a="1"/>
  <c r="AP2104" i="35" s="1"/>
  <c r="AP2105" i="35" a="1"/>
  <c r="AP2105" i="35" s="1"/>
  <c r="AP2106" i="35" a="1"/>
  <c r="AP2106" i="35" s="1"/>
  <c r="AP2107" i="35" a="1"/>
  <c r="AP2107" i="35" s="1"/>
  <c r="AP2108" i="35" a="1"/>
  <c r="AP2108" i="35" s="1"/>
  <c r="AP2109" i="35" a="1"/>
  <c r="AP2109" i="35" s="1"/>
  <c r="AP2110" i="35" a="1"/>
  <c r="AP2110" i="35" s="1"/>
  <c r="AP2111" i="35" a="1"/>
  <c r="AP2111" i="35" s="1"/>
  <c r="AP2112" i="35" a="1"/>
  <c r="AP2112" i="35" s="1"/>
  <c r="AP2113" i="35" a="1"/>
  <c r="AP2113" i="35" s="1"/>
  <c r="AP2114" i="35" a="1"/>
  <c r="AP2114" i="35" s="1"/>
  <c r="AP2115" i="35" a="1"/>
  <c r="AP2115" i="35" s="1"/>
  <c r="AP2116" i="35" a="1"/>
  <c r="AP2116" i="35" s="1"/>
  <c r="AP539" i="35" a="1"/>
  <c r="AP539" i="35" s="1"/>
  <c r="AP2117" i="35" a="1"/>
  <c r="AP2117" i="35" s="1"/>
  <c r="AP2118" i="35" a="1"/>
  <c r="AP2118" i="35" s="1"/>
  <c r="AP2119" i="35" a="1"/>
  <c r="AP2119" i="35" s="1"/>
  <c r="AP2120" i="35" a="1"/>
  <c r="AP2120" i="35" s="1"/>
  <c r="AP2121" i="35" a="1"/>
  <c r="AP2121" i="35" s="1"/>
  <c r="AP2122" i="35" a="1"/>
  <c r="AP2122" i="35" s="1"/>
  <c r="AP2123" i="35" a="1"/>
  <c r="AP2123" i="35" s="1"/>
  <c r="AP2124" i="35" a="1"/>
  <c r="AP2124" i="35" s="1"/>
  <c r="AP2125" i="35" a="1"/>
  <c r="AP2125" i="35" s="1"/>
  <c r="AP2126" i="35" a="1"/>
  <c r="AP2126" i="35" s="1"/>
  <c r="AP2127" i="35" a="1"/>
  <c r="AP2127" i="35" s="1"/>
  <c r="AP2128" i="35" a="1"/>
  <c r="AP2128" i="35" s="1"/>
  <c r="AP2129" i="35" a="1"/>
  <c r="AP2129" i="35" s="1"/>
  <c r="AP2130" i="35" a="1"/>
  <c r="AP2130" i="35" s="1"/>
  <c r="AP2131" i="35" a="1"/>
  <c r="AP2131" i="35" s="1"/>
  <c r="AP2132" i="35" a="1"/>
  <c r="AP2132" i="35" s="1"/>
  <c r="AP2133" i="35" a="1"/>
  <c r="AP2133" i="35" s="1"/>
  <c r="AP2134" i="35" a="1"/>
  <c r="AP2134" i="35" s="1"/>
  <c r="AP2135" i="35" a="1"/>
  <c r="AP2135" i="35" s="1"/>
  <c r="AP2136" i="35" a="1"/>
  <c r="AP2136" i="35" s="1"/>
  <c r="AP2137" i="35" a="1"/>
  <c r="AP2137" i="35" s="1"/>
  <c r="AP2138" i="35" a="1"/>
  <c r="AP2138" i="35" s="1"/>
  <c r="AP2139" i="35" a="1"/>
  <c r="AP2139" i="35" s="1"/>
  <c r="AP2140" i="35" a="1"/>
  <c r="AP2140" i="35" s="1"/>
  <c r="AP2141" i="35" a="1"/>
  <c r="AP2141" i="35" s="1"/>
  <c r="AP2142" i="35" a="1"/>
  <c r="AP2142" i="35" s="1"/>
  <c r="AP2143" i="35" a="1"/>
  <c r="AP2143" i="35" s="1"/>
  <c r="AP2144" i="35" a="1"/>
  <c r="AP2144" i="35" s="1"/>
  <c r="AP2145" i="35" a="1"/>
  <c r="AP2145" i="35" s="1"/>
  <c r="AP2146" i="35" a="1"/>
  <c r="AP2146" i="35" s="1"/>
  <c r="AP2147" i="35" a="1"/>
  <c r="AP2147" i="35" s="1"/>
  <c r="AP2148" i="35" a="1"/>
  <c r="AP2148" i="35" s="1"/>
  <c r="AP2149" i="35" a="1"/>
  <c r="AP2149" i="35" s="1"/>
  <c r="AP2150" i="35" a="1"/>
  <c r="AP2150" i="35" s="1"/>
  <c r="AP2151" i="35" a="1"/>
  <c r="AP2151" i="35" s="1"/>
  <c r="AP2152" i="35" a="1"/>
  <c r="AP2152" i="35" s="1"/>
  <c r="AP2153" i="35" a="1"/>
  <c r="AP2153" i="35" s="1"/>
  <c r="AP2154" i="35" a="1"/>
  <c r="AP2154" i="35" s="1"/>
  <c r="AP2155" i="35" a="1"/>
  <c r="AP2155" i="35" s="1"/>
  <c r="AP2156" i="35" a="1"/>
  <c r="AP2156" i="35" s="1"/>
  <c r="AP2157" i="35" a="1"/>
  <c r="AP2157" i="35" s="1"/>
  <c r="AP2158" i="35" a="1"/>
  <c r="AP2158" i="35" s="1"/>
  <c r="AP2159" i="35" a="1"/>
  <c r="AP2159" i="35" s="1"/>
  <c r="AP2160" i="35" a="1"/>
  <c r="AP2160" i="35" s="1"/>
  <c r="AP2161" i="35" a="1"/>
  <c r="AP2161" i="35" s="1"/>
  <c r="AP2162" i="35" a="1"/>
  <c r="AP2162" i="35" s="1"/>
  <c r="AP2163" i="35" a="1"/>
  <c r="AP2163" i="35" s="1"/>
  <c r="AP2164" i="35" a="1"/>
  <c r="AP2164" i="35" s="1"/>
  <c r="AP2165" i="35" a="1"/>
  <c r="AP2165" i="35" s="1"/>
  <c r="AP2166" i="35" a="1"/>
  <c r="AP2166" i="35" s="1"/>
  <c r="AP2167" i="35" a="1"/>
  <c r="AP2167" i="35" s="1"/>
  <c r="AP2168" i="35" a="1"/>
  <c r="AP2168" i="35" s="1"/>
  <c r="AP2169" i="35" a="1"/>
  <c r="AP2169" i="35" s="1"/>
  <c r="AP2170" i="35" a="1"/>
  <c r="AP2170" i="35" s="1"/>
  <c r="AP2171" i="35" a="1"/>
  <c r="AP2171" i="35" s="1"/>
  <c r="AP2172" i="35" a="1"/>
  <c r="AP2172" i="35" s="1"/>
  <c r="AP2173" i="35" a="1"/>
  <c r="AP2173" i="35" s="1"/>
  <c r="AP2174" i="35" a="1"/>
  <c r="AP2174" i="35" s="1"/>
  <c r="AP2175" i="35" a="1"/>
  <c r="AP2175" i="35" s="1"/>
  <c r="AP2176" i="35" a="1"/>
  <c r="AP2176" i="35" s="1"/>
  <c r="AP2177" i="35" a="1"/>
  <c r="AP2177" i="35" s="1"/>
  <c r="AP2178" i="35" a="1"/>
  <c r="AP2178" i="35" s="1"/>
  <c r="AP2179" i="35" a="1"/>
  <c r="AP2179" i="35" s="1"/>
  <c r="AP2180" i="35" a="1"/>
  <c r="AP2180" i="35" s="1"/>
  <c r="AP2181" i="35" a="1"/>
  <c r="AP2181" i="35" s="1"/>
  <c r="AP2182" i="35" a="1"/>
  <c r="AP2182" i="35" s="1"/>
  <c r="AP2183" i="35" a="1"/>
  <c r="AP2183" i="35" s="1"/>
  <c r="AP2184" i="35" a="1"/>
  <c r="AP2184" i="35" s="1"/>
  <c r="AP2185" i="35" a="1"/>
  <c r="AP2185" i="35" s="1"/>
  <c r="AP2186" i="35" a="1"/>
  <c r="AP2186" i="35" s="1"/>
  <c r="AP2187" i="35" a="1"/>
  <c r="AP2187" i="35" s="1"/>
  <c r="AP2188" i="35" a="1"/>
  <c r="AP2188" i="35" s="1"/>
  <c r="AP2189" i="35" a="1"/>
  <c r="AP2189" i="35" s="1"/>
  <c r="AP2190" i="35" a="1"/>
  <c r="AP2190" i="35" s="1"/>
  <c r="AP2191" i="35" a="1"/>
  <c r="AP2191" i="35" s="1"/>
  <c r="AP2192" i="35" a="1"/>
  <c r="AP2192" i="35" s="1"/>
  <c r="AP2193" i="35" a="1"/>
  <c r="AP2193" i="35" s="1"/>
  <c r="AP2194" i="35" a="1"/>
  <c r="AP2194" i="35" s="1"/>
  <c r="AP2195" i="35" a="1"/>
  <c r="AP2195" i="35" s="1"/>
  <c r="AP2196" i="35" a="1"/>
  <c r="AP2196" i="35" s="1"/>
  <c r="AP2197" i="35" a="1"/>
  <c r="AP2197" i="35" s="1"/>
  <c r="AP2198" i="35" a="1"/>
  <c r="AP2198" i="35" s="1"/>
  <c r="AP2199" i="35" a="1"/>
  <c r="AP2199" i="35" s="1"/>
  <c r="AP2200" i="35" a="1"/>
  <c r="AP2200" i="35" s="1"/>
  <c r="AP2201" i="35" a="1"/>
  <c r="AP2201" i="35" s="1"/>
  <c r="AP2202" i="35" a="1"/>
  <c r="AP2202" i="35" s="1"/>
  <c r="AP2203" i="35" a="1"/>
  <c r="AP2203" i="35" s="1"/>
  <c r="AP2204" i="35" a="1"/>
  <c r="AP2204" i="35" s="1"/>
  <c r="AP2205" i="35" a="1"/>
  <c r="AP2205" i="35" s="1"/>
  <c r="AP2206" i="35" a="1"/>
  <c r="AP2206" i="35" s="1"/>
  <c r="AP2207" i="35" a="1"/>
  <c r="AP2207" i="35" s="1"/>
  <c r="AP2208" i="35" a="1"/>
  <c r="AP2208" i="35" s="1"/>
  <c r="AP2209" i="35" a="1"/>
  <c r="AP2209" i="35" s="1"/>
  <c r="AP2210" i="35" a="1"/>
  <c r="AP2210" i="35" s="1"/>
  <c r="AP2211" i="35" a="1"/>
  <c r="AP2211" i="35" s="1"/>
  <c r="AP2212" i="35" a="1"/>
  <c r="AP2212" i="35" s="1"/>
  <c r="AP2213" i="35" a="1"/>
  <c r="AP2213" i="35" s="1"/>
  <c r="AP2214" i="35" a="1"/>
  <c r="AP2214" i="35" s="1"/>
  <c r="AP2215" i="35" a="1"/>
  <c r="AP2215" i="35" s="1"/>
  <c r="AP2216" i="35" a="1"/>
  <c r="AP2216" i="35" s="1"/>
  <c r="AP2217" i="35" a="1"/>
  <c r="AP2217" i="35" s="1"/>
  <c r="AP2218" i="35" a="1"/>
  <c r="AP2218" i="35" s="1"/>
  <c r="AP2219" i="35" a="1"/>
  <c r="AP2219" i="35" s="1"/>
  <c r="AP2220" i="35" a="1"/>
  <c r="AP2220" i="35" s="1"/>
  <c r="AP2221" i="35" a="1"/>
  <c r="AP2221" i="35" s="1"/>
  <c r="AP2222" i="35" a="1"/>
  <c r="AP2222" i="35" s="1"/>
  <c r="AP2223" i="35" a="1"/>
  <c r="AP2223" i="35" s="1"/>
  <c r="AP2224" i="35" a="1"/>
  <c r="AP2224" i="35" s="1"/>
  <c r="AP2225" i="35" a="1"/>
  <c r="AP2225" i="35" s="1"/>
  <c r="AP2226" i="35" a="1"/>
  <c r="AP2226" i="35" s="1"/>
  <c r="AP2227" i="35" a="1"/>
  <c r="AP2227" i="35" s="1"/>
  <c r="AP2228" i="35" a="1"/>
  <c r="AP2228" i="35" s="1"/>
  <c r="AP2229" i="35" a="1"/>
  <c r="AP2229" i="35" s="1"/>
  <c r="AP2230" i="35" a="1"/>
  <c r="AP2230" i="35" s="1"/>
  <c r="AP2231" i="35" a="1"/>
  <c r="AP2231" i="35" s="1"/>
  <c r="AP2232" i="35" a="1"/>
  <c r="AP2232" i="35" s="1"/>
  <c r="AP2233" i="35" a="1"/>
  <c r="AP2233" i="35" s="1"/>
  <c r="AP2234" i="35" a="1"/>
  <c r="AP2234" i="35" s="1"/>
  <c r="AP2235" i="35" a="1"/>
  <c r="AP2235" i="35" s="1"/>
  <c r="AP2236" i="35" a="1"/>
  <c r="AP2236" i="35" s="1"/>
  <c r="AP2237" i="35" a="1"/>
  <c r="AP2237" i="35" s="1"/>
  <c r="AP2238" i="35" a="1"/>
  <c r="AP2238" i="35" s="1"/>
  <c r="AP2239" i="35" a="1"/>
  <c r="AP2239" i="35" s="1"/>
  <c r="AP2240" i="35" a="1"/>
  <c r="AP2240" i="35" s="1"/>
  <c r="AP2241" i="35" a="1"/>
  <c r="AP2241" i="35" s="1"/>
  <c r="AP2242" i="35" a="1"/>
  <c r="AP2242" i="35" s="1"/>
  <c r="AP2243" i="35" a="1"/>
  <c r="AP2243" i="35" s="1"/>
  <c r="AP2244" i="35" a="1"/>
  <c r="AP2244" i="35" s="1"/>
  <c r="AP2245" i="35" a="1"/>
  <c r="AP2245" i="35" s="1"/>
  <c r="AP2246" i="35" a="1"/>
  <c r="AP2246" i="35" s="1"/>
  <c r="AP2247" i="35" a="1"/>
  <c r="AP2247" i="35" s="1"/>
  <c r="AP2248" i="35" a="1"/>
  <c r="AP2248" i="35" s="1"/>
  <c r="AP2249" i="35" a="1"/>
  <c r="AP2249" i="35" s="1"/>
  <c r="AP2250" i="35" a="1"/>
  <c r="AP2250" i="35" s="1"/>
  <c r="AP2251" i="35" a="1"/>
  <c r="AP2251" i="35" s="1"/>
  <c r="AP2252" i="35" a="1"/>
  <c r="AP2252" i="35" s="1"/>
  <c r="AP2253" i="35" a="1"/>
  <c r="AP2253" i="35" s="1"/>
  <c r="AP2254" i="35" a="1"/>
  <c r="AP2254" i="35" s="1"/>
  <c r="AP2255" i="35" a="1"/>
  <c r="AP2255" i="35" s="1"/>
  <c r="AP2256" i="35" a="1"/>
  <c r="AP2256" i="35" s="1"/>
  <c r="AP2257" i="35" a="1"/>
  <c r="AP2257" i="35" s="1"/>
  <c r="AP2258" i="35" a="1"/>
  <c r="AP2258" i="35" s="1"/>
  <c r="AP2259" i="35" a="1"/>
  <c r="AP2259" i="35" s="1"/>
  <c r="AP2260" i="35" a="1"/>
  <c r="AP2260" i="35" s="1"/>
  <c r="AP2261" i="35" a="1"/>
  <c r="AP2261" i="35" s="1"/>
  <c r="AP2262" i="35" a="1"/>
  <c r="AP2262" i="35" s="1"/>
  <c r="AP2263" i="35" a="1"/>
  <c r="AP2263" i="35" s="1"/>
  <c r="AP2264" i="35" a="1"/>
  <c r="AP2264" i="35" s="1"/>
  <c r="AP2265" i="35" a="1"/>
  <c r="AP2265" i="35" s="1"/>
  <c r="AP2266" i="35" a="1"/>
  <c r="AP2266" i="35" s="1"/>
  <c r="AP2267" i="35" a="1"/>
  <c r="AP2267" i="35" s="1"/>
  <c r="AP2268" i="35" a="1"/>
  <c r="AP2268" i="35" s="1"/>
  <c r="AP2269" i="35" a="1"/>
  <c r="AP2269" i="35" s="1"/>
  <c r="AP2270" i="35" a="1"/>
  <c r="AP2270" i="35" s="1"/>
  <c r="AP2271" i="35" a="1"/>
  <c r="AP2271" i="35" s="1"/>
  <c r="AP2272" i="35" a="1"/>
  <c r="AP2272" i="35" s="1"/>
  <c r="AP2273" i="35" a="1"/>
  <c r="AP2273" i="35" s="1"/>
  <c r="AP2274" i="35" a="1"/>
  <c r="AP2274" i="35" s="1"/>
  <c r="AP2275" i="35" a="1"/>
  <c r="AP2275" i="35" s="1"/>
  <c r="AP2276" i="35" a="1"/>
  <c r="AP2276" i="35" s="1"/>
  <c r="AP2277" i="35" a="1"/>
  <c r="AP2277" i="35" s="1"/>
  <c r="AP2278" i="35" a="1"/>
  <c r="AP2278" i="35" s="1"/>
  <c r="AP2279" i="35" a="1"/>
  <c r="AP2279" i="35" s="1"/>
  <c r="AP2280" i="35" a="1"/>
  <c r="AP2280" i="35" s="1"/>
  <c r="AP2281" i="35" a="1"/>
  <c r="AP2281" i="35" s="1"/>
  <c r="AP2282" i="35" a="1"/>
  <c r="AP2282" i="35" s="1"/>
  <c r="AP2283" i="35" a="1"/>
  <c r="AP2283" i="35" s="1"/>
  <c r="AP2284" i="35" a="1"/>
  <c r="AP2284" i="35" s="1"/>
  <c r="AP2285" i="35" a="1"/>
  <c r="AP2285" i="35" s="1"/>
  <c r="AP2286" i="35" a="1"/>
  <c r="AP2286" i="35" s="1"/>
  <c r="AP2287" i="35" a="1"/>
  <c r="AP2287" i="35" s="1"/>
  <c r="AP2288" i="35" a="1"/>
  <c r="AP2288" i="35" s="1"/>
  <c r="AP2289" i="35" a="1"/>
  <c r="AP2289" i="35" s="1"/>
  <c r="AP2290" i="35" a="1"/>
  <c r="AP2290" i="35" s="1"/>
  <c r="AP2291" i="35" a="1"/>
  <c r="AP2291" i="35" s="1"/>
  <c r="AP2292" i="35" a="1"/>
  <c r="AP2292" i="35" s="1"/>
  <c r="AP2293" i="35" a="1"/>
  <c r="AP2293" i="35" s="1"/>
  <c r="AP2294" i="35" a="1"/>
  <c r="AP2294" i="35" s="1"/>
  <c r="AP2295" i="35" a="1"/>
  <c r="AP2295" i="35" s="1"/>
  <c r="AP2296" i="35" a="1"/>
  <c r="AP2296" i="35" s="1"/>
  <c r="AP2297" i="35" a="1"/>
  <c r="AP2297" i="35" s="1"/>
  <c r="AP2298" i="35" a="1"/>
  <c r="AP2298" i="35" s="1"/>
  <c r="AP2299" i="35" a="1"/>
  <c r="AP2299" i="35" s="1"/>
  <c r="AP2300" i="35" a="1"/>
  <c r="AP2300" i="35" s="1"/>
  <c r="AP2301" i="35" a="1"/>
  <c r="AP2301" i="35" s="1"/>
  <c r="AP2302" i="35" a="1"/>
  <c r="AP2302" i="35" s="1"/>
  <c r="AP2303" i="35" a="1"/>
  <c r="AP2303" i="35" s="1"/>
  <c r="AP2304" i="35" a="1"/>
  <c r="AP2304" i="35" s="1"/>
  <c r="AP2305" i="35" a="1"/>
  <c r="AP2305" i="35" s="1"/>
  <c r="AP2306" i="35" a="1"/>
  <c r="AP2306" i="35" s="1"/>
  <c r="AP2307" i="35" a="1"/>
  <c r="AP2307" i="35" s="1"/>
  <c r="AP2308" i="35" a="1"/>
  <c r="AP2308" i="35" s="1"/>
  <c r="AP2309" i="35" a="1"/>
  <c r="AP2309" i="35" s="1"/>
  <c r="AP2310" i="35" a="1"/>
  <c r="AP2310" i="35" s="1"/>
  <c r="AP2311" i="35" a="1"/>
  <c r="AP2311" i="35" s="1"/>
  <c r="AP2312" i="35" a="1"/>
  <c r="AP2312" i="35" s="1"/>
  <c r="AP2313" i="35" a="1"/>
  <c r="AP2313" i="35" s="1"/>
  <c r="AP2314" i="35" a="1"/>
  <c r="AP2314" i="35" s="1"/>
  <c r="AP2315" i="35" a="1"/>
  <c r="AP2315" i="35" s="1"/>
  <c r="AP2316" i="35" a="1"/>
  <c r="AP2316" i="35" s="1"/>
  <c r="AP2317" i="35" a="1"/>
  <c r="AP2317" i="35" s="1"/>
  <c r="AP2318" i="35" a="1"/>
  <c r="AP2318" i="35" s="1"/>
  <c r="AP2319" i="35" a="1"/>
  <c r="AP2319" i="35" s="1"/>
  <c r="AP2320" i="35" a="1"/>
  <c r="AP2320" i="35" s="1"/>
  <c r="AP2321" i="35" a="1"/>
  <c r="AP2321" i="35" s="1"/>
  <c r="AP2322" i="35" a="1"/>
  <c r="AP2322" i="35" s="1"/>
  <c r="AP2323" i="35" a="1"/>
  <c r="AP2323" i="35" s="1"/>
  <c r="AP2324" i="35" a="1"/>
  <c r="AP2324" i="35" s="1"/>
  <c r="AP2325" i="35" a="1"/>
  <c r="AP2325" i="35" s="1"/>
  <c r="AP2326" i="35" a="1"/>
  <c r="AP2326" i="35" s="1"/>
  <c r="AP2327" i="35" a="1"/>
  <c r="AP2327" i="35" s="1"/>
  <c r="AP2328" i="35" a="1"/>
  <c r="AP2328" i="35" s="1"/>
  <c r="AP2329" i="35" a="1"/>
  <c r="AP2329" i="35" s="1"/>
  <c r="AP2330" i="35" a="1"/>
  <c r="AP2330" i="35" s="1"/>
  <c r="AP2331" i="35" a="1"/>
  <c r="AP2331" i="35" s="1"/>
  <c r="AP2332" i="35" a="1"/>
  <c r="AP2332" i="35" s="1"/>
  <c r="AP2333" i="35" a="1"/>
  <c r="AP2333" i="35" s="1"/>
  <c r="AP2334" i="35" a="1"/>
  <c r="AP2334" i="35" s="1"/>
  <c r="AP2335" i="35" a="1"/>
  <c r="AP2335" i="35" s="1"/>
  <c r="AP2336" i="35" a="1"/>
  <c r="AP2336" i="35" s="1"/>
  <c r="AP2337" i="35" a="1"/>
  <c r="AP2337" i="35" s="1"/>
  <c r="AP2338" i="35" a="1"/>
  <c r="AP2338" i="35" s="1"/>
  <c r="AP2339" i="35" a="1"/>
  <c r="AP2339" i="35" s="1"/>
  <c r="AP2340" i="35" a="1"/>
  <c r="AP2340" i="35" s="1"/>
  <c r="AP2341" i="35" a="1"/>
  <c r="AP2341" i="35" s="1"/>
  <c r="AP2342" i="35" a="1"/>
  <c r="AP2342" i="35" s="1"/>
  <c r="AP2343" i="35" a="1"/>
  <c r="AP2343" i="35" s="1"/>
  <c r="AP2344" i="35" a="1"/>
  <c r="AP2344" i="35" s="1"/>
  <c r="AP2345" i="35" a="1"/>
  <c r="AP2345" i="35" s="1"/>
  <c r="AP2346" i="35" a="1"/>
  <c r="AP2346" i="35" s="1"/>
  <c r="AP2347" i="35" a="1"/>
  <c r="AP2347" i="35" s="1"/>
  <c r="AP2348" i="35" a="1"/>
  <c r="AP2348" i="35" s="1"/>
  <c r="AP2349" i="35" a="1"/>
  <c r="AP2349" i="35" s="1"/>
  <c r="AP2350" i="35" a="1"/>
  <c r="AP2350" i="35" s="1"/>
  <c r="AP2351" i="35" a="1"/>
  <c r="AP2351" i="35" s="1"/>
  <c r="AP2352" i="35" a="1"/>
  <c r="AP2352" i="35" s="1"/>
  <c r="AP2353" i="35" a="1"/>
  <c r="AP2353" i="35" s="1"/>
  <c r="AP2354" i="35" a="1"/>
  <c r="AP2354" i="35" s="1"/>
  <c r="AP2355" i="35" a="1"/>
  <c r="AP2355" i="35" s="1"/>
  <c r="AP2356" i="35" a="1"/>
  <c r="AP2356" i="35" s="1"/>
  <c r="AP2357" i="35" a="1"/>
  <c r="AP2357" i="35" s="1"/>
  <c r="AP2358" i="35" a="1"/>
  <c r="AP2358" i="35" s="1"/>
  <c r="AP2359" i="35" a="1"/>
  <c r="AP2359" i="35" s="1"/>
  <c r="AP2360" i="35" a="1"/>
  <c r="AP2360" i="35" s="1"/>
  <c r="AP2361" i="35" a="1"/>
  <c r="AP2361" i="35" s="1"/>
  <c r="AP2362" i="35" a="1"/>
  <c r="AP2362" i="35" s="1"/>
  <c r="AP2363" i="35" a="1"/>
  <c r="AP2363" i="35" s="1"/>
  <c r="AP2364" i="35" a="1"/>
  <c r="AP2364" i="35" s="1"/>
  <c r="AP2365" i="35" a="1"/>
  <c r="AP2365" i="35" s="1"/>
  <c r="AP2366" i="35" a="1"/>
  <c r="AP2366" i="35" s="1"/>
  <c r="AP2367" i="35" a="1"/>
  <c r="AP2367" i="35" s="1"/>
  <c r="AP2368" i="35" a="1"/>
  <c r="AP2368" i="35" s="1"/>
  <c r="AP2369" i="35" a="1"/>
  <c r="AP2369" i="35" s="1"/>
  <c r="AP2370" i="35" a="1"/>
  <c r="AP2370" i="35" s="1"/>
  <c r="AP2371" i="35" a="1"/>
  <c r="AP2371" i="35" s="1"/>
  <c r="AP2372" i="35" a="1"/>
  <c r="AP2372" i="35" s="1"/>
  <c r="AP2373" i="35" a="1"/>
  <c r="AP2373" i="35" s="1"/>
  <c r="AP2374" i="35" a="1"/>
  <c r="AP2374" i="35" s="1"/>
  <c r="AP2375" i="35" a="1"/>
  <c r="AP2375" i="35" s="1"/>
  <c r="AP2376" i="35" a="1"/>
  <c r="AP2376" i="35" s="1"/>
  <c r="AP2377" i="35" a="1"/>
  <c r="AP2377" i="35" s="1"/>
  <c r="AP2378" i="35" a="1"/>
  <c r="AP2378" i="35" s="1"/>
  <c r="AP2379" i="35" a="1"/>
  <c r="AP2379" i="35" s="1"/>
  <c r="AP2380" i="35" a="1"/>
  <c r="AP2380" i="35" s="1"/>
  <c r="AP2381" i="35" a="1"/>
  <c r="AP2381" i="35" s="1"/>
  <c r="AP2382" i="35" a="1"/>
  <c r="AP2382" i="35" s="1"/>
  <c r="AP2383" i="35" a="1"/>
  <c r="AP2383" i="35" s="1"/>
  <c r="AP2384" i="35" a="1"/>
  <c r="AP2384" i="35" s="1"/>
  <c r="AP2385" i="35" a="1"/>
  <c r="AP2385" i="35" s="1"/>
  <c r="AP2386" i="35" a="1"/>
  <c r="AP2386" i="35" s="1"/>
  <c r="AP2387" i="35" a="1"/>
  <c r="AP2387" i="35" s="1"/>
  <c r="AP2388" i="35" a="1"/>
  <c r="AP2388" i="35" s="1"/>
  <c r="AP2389" i="35" a="1"/>
  <c r="AP2389" i="35" s="1"/>
  <c r="AP2390" i="35" a="1"/>
  <c r="AP2390" i="35" s="1"/>
  <c r="AP2391" i="35" a="1"/>
  <c r="AP2391" i="35" s="1"/>
  <c r="AP2392" i="35" a="1"/>
  <c r="AP2392" i="35" s="1"/>
  <c r="AP2393" i="35" a="1"/>
  <c r="AP2393" i="35" s="1"/>
  <c r="AP2394" i="35" a="1"/>
  <c r="AP2394" i="35" s="1"/>
  <c r="AP2395" i="35" a="1"/>
  <c r="AP2395" i="35" s="1"/>
  <c r="AP2396" i="35" a="1"/>
  <c r="AP2396" i="35" s="1"/>
  <c r="AP2397" i="35" a="1"/>
  <c r="AP2397" i="35" s="1"/>
  <c r="AP2398" i="35" a="1"/>
  <c r="AP2398" i="35" s="1"/>
  <c r="AP2399" i="35" a="1"/>
  <c r="AP2399" i="35" s="1"/>
  <c r="AP2400" i="35" a="1"/>
  <c r="AP2400" i="35" s="1"/>
  <c r="AP2401" i="35" a="1"/>
  <c r="AP2401" i="35" s="1"/>
  <c r="AP2402" i="35" a="1"/>
  <c r="AP2402" i="35" s="1"/>
  <c r="AP2403" i="35" a="1"/>
  <c r="AP2403" i="35" s="1"/>
  <c r="AP2404" i="35" a="1"/>
  <c r="AP2404" i="35" s="1"/>
  <c r="AP2405" i="35" a="1"/>
  <c r="AP2405" i="35" s="1"/>
  <c r="AP2406" i="35" a="1"/>
  <c r="AP2406" i="35" s="1"/>
  <c r="AP2407" i="35" a="1"/>
  <c r="AP2407" i="35" s="1"/>
  <c r="AP2408" i="35" a="1"/>
  <c r="AP2408" i="35" s="1"/>
  <c r="AP2409" i="35" a="1"/>
  <c r="AP2409" i="35" s="1"/>
  <c r="AP2410" i="35" a="1"/>
  <c r="AP2410" i="35" s="1"/>
  <c r="AP2411" i="35" a="1"/>
  <c r="AP2411" i="35" s="1"/>
  <c r="AP2412" i="35" a="1"/>
  <c r="AP2412" i="35" s="1"/>
  <c r="AP2413" i="35" a="1"/>
  <c r="AP2413" i="35" s="1"/>
  <c r="AP2414" i="35" a="1"/>
  <c r="AP2414" i="35" s="1"/>
  <c r="AP2415" i="35" a="1"/>
  <c r="AP2415" i="35" s="1"/>
  <c r="AP2416" i="35" a="1"/>
  <c r="AP2416" i="35" s="1"/>
  <c r="AP2417" i="35" a="1"/>
  <c r="AP2417" i="35" s="1"/>
  <c r="AP2418" i="35" a="1"/>
  <c r="AP2418" i="35" s="1"/>
  <c r="AP2419" i="35" a="1"/>
  <c r="AP2419" i="35" s="1"/>
  <c r="AP2420" i="35" a="1"/>
  <c r="AP2420" i="35" s="1"/>
  <c r="AP2421" i="35" a="1"/>
  <c r="AP2421" i="35" s="1"/>
  <c r="AP2422" i="35" a="1"/>
  <c r="AP2422" i="35" s="1"/>
  <c r="AP2423" i="35" a="1"/>
  <c r="AP2423" i="35" s="1"/>
  <c r="AP2424" i="35" a="1"/>
  <c r="AP2424" i="35" s="1"/>
  <c r="AP2425" i="35" a="1"/>
  <c r="AP2425" i="35" s="1"/>
  <c r="AP2426" i="35" a="1"/>
  <c r="AP2426" i="35" s="1"/>
  <c r="AP2427" i="35" a="1"/>
  <c r="AP2427" i="35" s="1"/>
  <c r="AP2428" i="35" a="1"/>
  <c r="AP2428" i="35" s="1"/>
  <c r="AP2429" i="35" a="1"/>
  <c r="AP2429" i="35" s="1"/>
  <c r="AP2430" i="35" a="1"/>
  <c r="AP2430" i="35" s="1"/>
  <c r="AP2431" i="35" a="1"/>
  <c r="AP2431" i="35" s="1"/>
  <c r="AP2432" i="35" a="1"/>
  <c r="AP2432" i="35" s="1"/>
  <c r="AP2433" i="35" a="1"/>
  <c r="AP2433" i="35" s="1"/>
  <c r="AP2434" i="35" a="1"/>
  <c r="AP2434" i="35" s="1"/>
  <c r="AP2435" i="35" a="1"/>
  <c r="AP2435" i="35" s="1"/>
  <c r="AP2436" i="35" a="1"/>
  <c r="AP2436" i="35" s="1"/>
  <c r="AP2437" i="35" a="1"/>
  <c r="AP2437" i="35" s="1"/>
  <c r="AP2438" i="35" a="1"/>
  <c r="AP2438" i="35" s="1"/>
  <c r="AP2439" i="35" a="1"/>
  <c r="AP2439" i="35" s="1"/>
  <c r="AP2440" i="35" a="1"/>
  <c r="AP2440" i="35" s="1"/>
  <c r="AP2441" i="35" a="1"/>
  <c r="AP2441" i="35" s="1"/>
  <c r="AP2442" i="35" a="1"/>
  <c r="AP2442" i="35" s="1"/>
  <c r="AP2443" i="35" a="1"/>
  <c r="AP2443" i="35" s="1"/>
  <c r="AP2444" i="35" a="1"/>
  <c r="AP2444" i="35" s="1"/>
  <c r="AP2445" i="35" a="1"/>
  <c r="AP2445" i="35" s="1"/>
  <c r="AP2446" i="35" a="1"/>
  <c r="AP2446" i="35" s="1"/>
  <c r="AP290" i="35" a="1"/>
  <c r="AP290" i="35" s="1"/>
  <c r="AP2447" i="35" a="1"/>
  <c r="AP2447" i="35" s="1"/>
  <c r="AP2448" i="35" a="1"/>
  <c r="AP2448" i="35" s="1"/>
  <c r="AP2449" i="35" a="1"/>
  <c r="AP2449" i="35" s="1"/>
  <c r="AP2450" i="35" a="1"/>
  <c r="AP2450" i="35" s="1"/>
  <c r="AP2451" i="35" a="1"/>
  <c r="AP2451" i="35" s="1"/>
  <c r="AP2452" i="35" a="1"/>
  <c r="AP2452" i="35" s="1"/>
  <c r="AP2453" i="35" a="1"/>
  <c r="AP2453" i="35" s="1"/>
  <c r="AP2454" i="35" a="1"/>
  <c r="AP2454" i="35" s="1"/>
  <c r="AP2455" i="35" a="1"/>
  <c r="AP2455" i="35" s="1"/>
  <c r="AP2456" i="35" a="1"/>
  <c r="AP2456" i="35" s="1"/>
  <c r="AP2457" i="35" a="1"/>
  <c r="AP2457" i="35" s="1"/>
  <c r="AS7" i="35" a="1"/>
  <c r="AS7" i="35" s="1"/>
  <c r="AQ7" i="35" a="1"/>
  <c r="AQ7" i="35" s="1"/>
  <c r="AP7" i="35" a="1"/>
  <c r="AP7" i="3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<sst xmlns="http://schemas.openxmlformats.org/spreadsheetml/2006/main" count="40259" uniqueCount="6594">
  <si>
    <t>Nom du Physique</t>
  </si>
  <si>
    <t>Codesite</t>
  </si>
  <si>
    <t>Owner</t>
  </si>
  <si>
    <t>Region</t>
  </si>
  <si>
    <t>Ville</t>
  </si>
  <si>
    <t>CATEGORIE</t>
  </si>
  <si>
    <t>CAUSE</t>
  </si>
  <si>
    <t>OCM NOMENCLATURE</t>
  </si>
  <si>
    <t>SUB RCA</t>
  </si>
  <si>
    <t>Buea-Boduma-IHS</t>
  </si>
  <si>
    <t>SUO_186</t>
  </si>
  <si>
    <t>IHS</t>
  </si>
  <si>
    <t>Grid-Gen</t>
  </si>
  <si>
    <t>SUD-OUEST</t>
  </si>
  <si>
    <t>Buea</t>
  </si>
  <si>
    <t>Partners</t>
  </si>
  <si>
    <t>Buea-Low-Boduma-MTN</t>
  </si>
  <si>
    <t>SUO_170</t>
  </si>
  <si>
    <t>MTN sharing</t>
  </si>
  <si>
    <t>Garoua-Camp-Chinois-II</t>
  </si>
  <si>
    <t>NRD_163</t>
  </si>
  <si>
    <t>CAMUSAT</t>
  </si>
  <si>
    <t>Medium Grid + GE</t>
  </si>
  <si>
    <t>NORD</t>
  </si>
  <si>
    <t>Garoua</t>
  </si>
  <si>
    <t>ACCESS-ISSUE</t>
  </si>
  <si>
    <t>Garoua-Camp-Chinois-IHS</t>
  </si>
  <si>
    <t>NRD_073</t>
  </si>
  <si>
    <t>Marche-Congo</t>
  </si>
  <si>
    <t>LIT_547</t>
  </si>
  <si>
    <t>Good Grid no GE - 8h</t>
  </si>
  <si>
    <t>LITTORAL</t>
  </si>
  <si>
    <t>Douala</t>
  </si>
  <si>
    <t>AKTIVCO</t>
  </si>
  <si>
    <t>Oyomabang-II</t>
  </si>
  <si>
    <t>CTR_865</t>
  </si>
  <si>
    <t>Good Grid + GE</t>
  </si>
  <si>
    <t>CENTRE</t>
  </si>
  <si>
    <t>Yaounde</t>
  </si>
  <si>
    <t>Nyalla-III</t>
  </si>
  <si>
    <t>LIT_751</t>
  </si>
  <si>
    <t>Ndokoti-Carrefour-MTN</t>
  </si>
  <si>
    <t>LIT_684</t>
  </si>
  <si>
    <t>Mimboman-Ecole</t>
  </si>
  <si>
    <t>CTR_422</t>
  </si>
  <si>
    <t>Marche-Central-Bonawon-New</t>
  </si>
  <si>
    <t>LIT_740</t>
  </si>
  <si>
    <t>NR-Carrossel</t>
  </si>
  <si>
    <t>CTR_565</t>
  </si>
  <si>
    <t>Bamenda-Park-Pharmacy-MTN</t>
  </si>
  <si>
    <t>NRO_113</t>
  </si>
  <si>
    <t>NORD-OUEST</t>
  </si>
  <si>
    <t>Bamenda</t>
  </si>
  <si>
    <t>Mokolo-Djimeta-IHS</t>
  </si>
  <si>
    <t>EXN_140</t>
  </si>
  <si>
    <t>EXTREME-NORD</t>
  </si>
  <si>
    <t>Mokolo</t>
  </si>
  <si>
    <t>Nsimalen-highway-II</t>
  </si>
  <si>
    <t>CTR_725</t>
  </si>
  <si>
    <t>Buea-Bakwere-Town-MTN</t>
  </si>
  <si>
    <t>SUO_222</t>
  </si>
  <si>
    <t>Limbe-Coconut-Island-MTN</t>
  </si>
  <si>
    <t>SUO_219</t>
  </si>
  <si>
    <t>Limbe</t>
  </si>
  <si>
    <t>Makary</t>
  </si>
  <si>
    <t>EXN_020</t>
  </si>
  <si>
    <t>Solar-Gen</t>
  </si>
  <si>
    <t>Ebolowa-Si</t>
  </si>
  <si>
    <t>SUD_227</t>
  </si>
  <si>
    <t>SUD</t>
  </si>
  <si>
    <t>Ebolowa</t>
  </si>
  <si>
    <t>Ekounou-Lycee-MTN</t>
  </si>
  <si>
    <t>CTR_726</t>
  </si>
  <si>
    <t>IHS-Bamenda-Bujong</t>
  </si>
  <si>
    <t>NRO_133</t>
  </si>
  <si>
    <t>Azem-IHS</t>
  </si>
  <si>
    <t>SUD_060</t>
  </si>
  <si>
    <t>Azem</t>
  </si>
  <si>
    <t>Mamfe</t>
  </si>
  <si>
    <t>SUO_009</t>
  </si>
  <si>
    <t>Bad Grid + GE</t>
  </si>
  <si>
    <t>Maroua-Djarengol-II</t>
  </si>
  <si>
    <t>EXN_143</t>
  </si>
  <si>
    <t>Solar-Grid-Gen</t>
  </si>
  <si>
    <t>Maroua</t>
  </si>
  <si>
    <t>Bibemire</t>
  </si>
  <si>
    <t>NRD_039</t>
  </si>
  <si>
    <t>Ngd-CRTV</t>
  </si>
  <si>
    <t>ADM_007</t>
  </si>
  <si>
    <t>Good Grid + Solar + GE</t>
  </si>
  <si>
    <t>ADAMAOUA</t>
  </si>
  <si>
    <t>Ngaoundere</t>
  </si>
  <si>
    <t>Mankon</t>
  </si>
  <si>
    <t>NRO_029</t>
  </si>
  <si>
    <t>Tchika</t>
  </si>
  <si>
    <t>EXN_225</t>
  </si>
  <si>
    <t>Hybrid-Gen</t>
  </si>
  <si>
    <t>Bengbis-MTN-IHS</t>
  </si>
  <si>
    <t>SUD_052</t>
  </si>
  <si>
    <t>Bengbis</t>
  </si>
  <si>
    <t>Dschang-Rectorat-MTN</t>
  </si>
  <si>
    <t>OST_097</t>
  </si>
  <si>
    <t>OUEST</t>
  </si>
  <si>
    <t>Dschang</t>
  </si>
  <si>
    <t>Kumba-Nkamlikum</t>
  </si>
  <si>
    <t>SUO_216</t>
  </si>
  <si>
    <t>Kumba</t>
  </si>
  <si>
    <t>Liberte-Indoor</t>
  </si>
  <si>
    <t>LIT_673</t>
  </si>
  <si>
    <t>Ngomedzap</t>
  </si>
  <si>
    <t>CTR_188</t>
  </si>
  <si>
    <t>CTR_935_Z_BATA-Mokolo-II-HIS</t>
  </si>
  <si>
    <t>CTR_935</t>
  </si>
  <si>
    <t>I_HS</t>
  </si>
  <si>
    <t>Grid Only</t>
  </si>
  <si>
    <t>Yaoundé</t>
  </si>
  <si>
    <t>Makepe-III-MTN</t>
  </si>
  <si>
    <t>LIT_677</t>
  </si>
  <si>
    <t>Makepe-Bloc-E</t>
  </si>
  <si>
    <t>LIT_613</t>
  </si>
  <si>
    <t>Pette</t>
  </si>
  <si>
    <t>EXN_039</t>
  </si>
  <si>
    <t>Hybrid Solar - S3</t>
  </si>
  <si>
    <t>GP-Etoudi</t>
  </si>
  <si>
    <t>CTR_735</t>
  </si>
  <si>
    <t>Good Grid no GE - 12h</t>
  </si>
  <si>
    <t>Institute-Samba-New</t>
  </si>
  <si>
    <t>CTR_868</t>
  </si>
  <si>
    <t>Bonendale-II</t>
  </si>
  <si>
    <t>LIT_641</t>
  </si>
  <si>
    <t>Nyalla-II</t>
  </si>
  <si>
    <t>LIT_341</t>
  </si>
  <si>
    <t>Denver-Total-IHS</t>
  </si>
  <si>
    <t>LIT_588</t>
  </si>
  <si>
    <t>Kayo-Elie</t>
  </si>
  <si>
    <t>LIT_047</t>
  </si>
  <si>
    <t>Maroua-Entree</t>
  </si>
  <si>
    <t>EXN_250</t>
  </si>
  <si>
    <t>Liberte</t>
  </si>
  <si>
    <t>LIT_019</t>
  </si>
  <si>
    <t>Mokola-MTN</t>
  </si>
  <si>
    <t>EXN_142</t>
  </si>
  <si>
    <t>Mokola</t>
  </si>
  <si>
    <t>Newb-Ancien-Etage-New</t>
  </si>
  <si>
    <t>LIT_528</t>
  </si>
  <si>
    <t>GridOnly</t>
  </si>
  <si>
    <t>Hilton</t>
  </si>
  <si>
    <t>CTR_702</t>
  </si>
  <si>
    <t>Fraternite-Adama_Ekombitie-III</t>
  </si>
  <si>
    <t>CTR_849</t>
  </si>
  <si>
    <t>Ndogp-Ecole-Publique</t>
  </si>
  <si>
    <t>LIT_693</t>
  </si>
  <si>
    <t>Essu</t>
  </si>
  <si>
    <t>NRO_234</t>
  </si>
  <si>
    <t>Gen Only</t>
  </si>
  <si>
    <t>ESSU</t>
  </si>
  <si>
    <t>Logone-Birni</t>
  </si>
  <si>
    <t>EXN_051</t>
  </si>
  <si>
    <t>Ngousso-Maetur</t>
  </si>
  <si>
    <t>CTR_567</t>
  </si>
  <si>
    <t>Kumba-Lutherian-Church-MTN</t>
  </si>
  <si>
    <t>SUO_054</t>
  </si>
  <si>
    <t>Logpom-Akanji-Immeuble</t>
  </si>
  <si>
    <t>LIT_618</t>
  </si>
  <si>
    <t>Boko-Hospital-IHS</t>
  </si>
  <si>
    <t>LIT_632</t>
  </si>
  <si>
    <t>Rond-point</t>
  </si>
  <si>
    <t>LIT_048</t>
  </si>
  <si>
    <t>Bonewonda-Chefferie</t>
  </si>
  <si>
    <t>LIT_379</t>
  </si>
  <si>
    <t>Bonassama-New-IHS</t>
  </si>
  <si>
    <t>LIT_589</t>
  </si>
  <si>
    <t>Garoua-Kolbives</t>
  </si>
  <si>
    <t>NRD_049</t>
  </si>
  <si>
    <t>Foret-Bar-Mabanda-IHS</t>
  </si>
  <si>
    <t>LIT_360</t>
  </si>
  <si>
    <t>LIT_477</t>
  </si>
  <si>
    <t>Bekoko</t>
  </si>
  <si>
    <t>MOLYKO-CHIEF-STREET-MTN</t>
  </si>
  <si>
    <t>SUO_228</t>
  </si>
  <si>
    <t>Batoua-Godole-IHS</t>
  </si>
  <si>
    <t>ADM_141</t>
  </si>
  <si>
    <t>Batoua-Godole</t>
  </si>
  <si>
    <t>KOUSSERI-Douane-MTN</t>
  </si>
  <si>
    <t>EXN_246</t>
  </si>
  <si>
    <t>Kousseri</t>
  </si>
  <si>
    <t>Garoua-Chateau</t>
  </si>
  <si>
    <t>NRD_018</t>
  </si>
  <si>
    <t>Medium Grid + Solar + GE</t>
  </si>
  <si>
    <t>Bonaberi-Magzi-IHS</t>
  </si>
  <si>
    <t>LIT_738</t>
  </si>
  <si>
    <t>Bep-An-2000</t>
  </si>
  <si>
    <t>LIT_459</t>
  </si>
  <si>
    <t>De-La-Salle</t>
  </si>
  <si>
    <t>LIT_245</t>
  </si>
  <si>
    <t>Grid-GenLithium</t>
  </si>
  <si>
    <t>Bonewonda</t>
  </si>
  <si>
    <t>LIT_074</t>
  </si>
  <si>
    <t>Buca-Voyage</t>
  </si>
  <si>
    <t>LIT_616</t>
  </si>
  <si>
    <t>PK13-Sitabac-New</t>
  </si>
  <si>
    <t>LIT_667</t>
  </si>
  <si>
    <t>Mimboman-Liberte-II</t>
  </si>
  <si>
    <t>CTR_655</t>
  </si>
  <si>
    <t>Mokong-MTN-IHS</t>
  </si>
  <si>
    <t>EXN_161</t>
  </si>
  <si>
    <t>Mokong</t>
  </si>
  <si>
    <t>Dumbu</t>
  </si>
  <si>
    <t>NRO_046</t>
  </si>
  <si>
    <t>Bonamoussongo-IHS</t>
  </si>
  <si>
    <t>LIT_154</t>
  </si>
  <si>
    <t>Mile14-IHS</t>
  </si>
  <si>
    <t>SUO_079</t>
  </si>
  <si>
    <t>Mile16-Buea-HIS</t>
  </si>
  <si>
    <t>SUO_243</t>
  </si>
  <si>
    <t>Darrack-MTN-IHS</t>
  </si>
  <si>
    <t>EXN_133</t>
  </si>
  <si>
    <t>Darrack</t>
  </si>
  <si>
    <t>Batoufam-Chefferie</t>
  </si>
  <si>
    <t>OST_277</t>
  </si>
  <si>
    <t>Batoufam</t>
  </si>
  <si>
    <t>Banguem-VSAT</t>
  </si>
  <si>
    <t>SUO_013</t>
  </si>
  <si>
    <t>Banguem</t>
  </si>
  <si>
    <t>Longtimbi</t>
  </si>
  <si>
    <t>EST_072</t>
  </si>
  <si>
    <t>EST</t>
  </si>
  <si>
    <t>Tikondi-MTN</t>
  </si>
  <si>
    <t>EST_040</t>
  </si>
  <si>
    <t>Tikondi</t>
  </si>
  <si>
    <t>Brigaya</t>
  </si>
  <si>
    <t>EST_056</t>
  </si>
  <si>
    <t>EST_053_N_Mbele-Mbeke</t>
  </si>
  <si>
    <t>EST_053</t>
  </si>
  <si>
    <t>Mbele-Mbeke</t>
  </si>
  <si>
    <t>Mandama-IHS</t>
  </si>
  <si>
    <t>NRD_123</t>
  </si>
  <si>
    <t>Grid-Hybrid-Gen</t>
  </si>
  <si>
    <t>Mandama</t>
  </si>
  <si>
    <t>Tatum</t>
  </si>
  <si>
    <t>NRO_073</t>
  </si>
  <si>
    <t>Eyumojock</t>
  </si>
  <si>
    <t>SUO_016</t>
  </si>
  <si>
    <t>Bariki-IHS</t>
  </si>
  <si>
    <t>EXN_167</t>
  </si>
  <si>
    <t>Bariki</t>
  </si>
  <si>
    <t>PK15-Auberge</t>
  </si>
  <si>
    <t>LIT_728</t>
  </si>
  <si>
    <t>Nkwein-Ntambang</t>
  </si>
  <si>
    <t>NRO_222</t>
  </si>
  <si>
    <t>Logpom-New</t>
  </si>
  <si>
    <t>LIT_737</t>
  </si>
  <si>
    <t>KUMBA-BONAKAMA</t>
  </si>
  <si>
    <t>SUO_218</t>
  </si>
  <si>
    <t>Canal-Olympia-1</t>
  </si>
  <si>
    <t>LIT_674</t>
  </si>
  <si>
    <t>Cite-de-la-Paix</t>
  </si>
  <si>
    <t>LIT_442</t>
  </si>
  <si>
    <t>CTR_228_N_Evodoula</t>
  </si>
  <si>
    <t>CTR_228</t>
  </si>
  <si>
    <t>Evodoula</t>
  </si>
  <si>
    <t>Bessengue</t>
  </si>
  <si>
    <t>LIT_022</t>
  </si>
  <si>
    <t>Good grid 100%</t>
  </si>
  <si>
    <t>Bepanda-Omnisport</t>
  </si>
  <si>
    <t>LIT_405</t>
  </si>
  <si>
    <t>Bepanda</t>
  </si>
  <si>
    <t>LIT_050</t>
  </si>
  <si>
    <t>Evidence-building-IHS</t>
  </si>
  <si>
    <t>NRO_123</t>
  </si>
  <si>
    <t>Maroua-Total-Domayo-MTN-IHS</t>
  </si>
  <si>
    <t>EXN_158</t>
  </si>
  <si>
    <t>Omnisport</t>
  </si>
  <si>
    <t>LIT_102</t>
  </si>
  <si>
    <t>Garoua-Ngalbidje-II</t>
  </si>
  <si>
    <t>NRD_158</t>
  </si>
  <si>
    <t>SIC-Cacao</t>
  </si>
  <si>
    <t>LIT_654</t>
  </si>
  <si>
    <t>CTR_948_Z_Nkoabang-III</t>
  </si>
  <si>
    <t>CTR_948</t>
  </si>
  <si>
    <t>Mbangue-III-MTN</t>
  </si>
  <si>
    <t>LIT_678</t>
  </si>
  <si>
    <t>Bonantone</t>
  </si>
  <si>
    <t>LIT_085</t>
  </si>
  <si>
    <t>New-Deido</t>
  </si>
  <si>
    <t>LIT_287</t>
  </si>
  <si>
    <t>H-Paradis</t>
  </si>
  <si>
    <t>CTR_093</t>
  </si>
  <si>
    <t>Ndu-Mbakfu-IHS</t>
  </si>
  <si>
    <t>NRO_089</t>
  </si>
  <si>
    <t>Ndu-Mbakfu</t>
  </si>
  <si>
    <t>Ekounou-II</t>
  </si>
  <si>
    <t>CTR_719</t>
  </si>
  <si>
    <t>CRTV_Yaounde_Mballa_II</t>
  </si>
  <si>
    <t>CTR_842</t>
  </si>
  <si>
    <t>KOTTO-MBANGUE-II</t>
  </si>
  <si>
    <t>LIT_712</t>
  </si>
  <si>
    <t>BTS-Mobile-Tagidor-Hotel</t>
  </si>
  <si>
    <t>OST_306</t>
  </si>
  <si>
    <t>Bafoussam</t>
  </si>
  <si>
    <t>Old-Airport-IHS</t>
  </si>
  <si>
    <t>LIT_122</t>
  </si>
  <si>
    <t>Grid-Lithium</t>
  </si>
  <si>
    <t>Gamba-MTN</t>
  </si>
  <si>
    <t>NRD_059</t>
  </si>
  <si>
    <t>Gamba</t>
  </si>
  <si>
    <t>Tropicana-New</t>
  </si>
  <si>
    <t>CTR_833</t>
  </si>
  <si>
    <t>Hile-Alifa-IHS</t>
  </si>
  <si>
    <t>EXN_224</t>
  </si>
  <si>
    <t>Hile-Alifa</t>
  </si>
  <si>
    <t>Oyomabang-marche</t>
  </si>
  <si>
    <t>CTR_718</t>
  </si>
  <si>
    <t>Mousgoy-IHS</t>
  </si>
  <si>
    <t>EXN_136</t>
  </si>
  <si>
    <t>Mousgoy</t>
  </si>
  <si>
    <t>Nkolmeyos-IHS</t>
  </si>
  <si>
    <t>SUD_111</t>
  </si>
  <si>
    <t>Gen-Lithium</t>
  </si>
  <si>
    <t>Nkolmeyos</t>
  </si>
  <si>
    <t>Japoma-Stade-Camtel</t>
  </si>
  <si>
    <t>LIT_733</t>
  </si>
  <si>
    <t>Ndogbong-Bifaka</t>
  </si>
  <si>
    <t>LIT_671</t>
  </si>
  <si>
    <t>Bitotol-Ecole-Publique</t>
  </si>
  <si>
    <t>CTR_794</t>
  </si>
  <si>
    <t>Kotto-Denver</t>
  </si>
  <si>
    <t>LIT_657</t>
  </si>
  <si>
    <t>Kousseri-MTN-IHS</t>
  </si>
  <si>
    <t>EXN_138</t>
  </si>
  <si>
    <t>Kotto-Bloc-II</t>
  </si>
  <si>
    <t>LIT_611</t>
  </si>
  <si>
    <t>Base-Elf-New</t>
  </si>
  <si>
    <t>LIT_151</t>
  </si>
  <si>
    <t>Ngo-Njo-II</t>
  </si>
  <si>
    <t>LIT_585</t>
  </si>
  <si>
    <t>Mile16-Bolifamba-IHS</t>
  </si>
  <si>
    <t>SUO_220</t>
  </si>
  <si>
    <t>Parcours-Vita</t>
  </si>
  <si>
    <t>LIT_666</t>
  </si>
  <si>
    <t>LIT_871_Z_Bonamatoumbe-III-IHS</t>
  </si>
  <si>
    <t>LIT_871</t>
  </si>
  <si>
    <t>Bamenkombo</t>
  </si>
  <si>
    <t>OST_155</t>
  </si>
  <si>
    <t>Ngbetnsouen</t>
  </si>
  <si>
    <t>OST_219</t>
  </si>
  <si>
    <t>Bonamoutongo-III</t>
  </si>
  <si>
    <t>LIT_718</t>
  </si>
  <si>
    <t>Nkolmessing-Abom-MTN</t>
  </si>
  <si>
    <t>CTR_832</t>
  </si>
  <si>
    <t>Brazz-Tergal</t>
  </si>
  <si>
    <t>LIT_340</t>
  </si>
  <si>
    <t>Nkong-CRTV</t>
  </si>
  <si>
    <t>LIT_116</t>
  </si>
  <si>
    <t>Nkongsamba</t>
  </si>
  <si>
    <t>LIT_857_Z_Bois-des-Singes-III-IHS</t>
  </si>
  <si>
    <t>LIT_857</t>
  </si>
  <si>
    <t>ESCO</t>
  </si>
  <si>
    <t>Galim-Tignere</t>
  </si>
  <si>
    <t>ADM_024</t>
  </si>
  <si>
    <t>Cite-Berge-EPC</t>
  </si>
  <si>
    <t>LIT_656</t>
  </si>
  <si>
    <t>Etoudi</t>
  </si>
  <si>
    <t>CTR_086</t>
  </si>
  <si>
    <t>Biteng-Maetur</t>
  </si>
  <si>
    <t>CTR_395</t>
  </si>
  <si>
    <t>Bep-Cafrad</t>
  </si>
  <si>
    <t>LIT_649</t>
  </si>
  <si>
    <t>Bsadi-ZoneA-New</t>
  </si>
  <si>
    <t>LIT_277</t>
  </si>
  <si>
    <t>Buea-Bwitingui-Road</t>
  </si>
  <si>
    <t>SUO_232</t>
  </si>
  <si>
    <t>Ntumbaw</t>
  </si>
  <si>
    <t>NRO_245</t>
  </si>
  <si>
    <t>Kotto-Baden-Baden</t>
  </si>
  <si>
    <t>LIT_713</t>
  </si>
  <si>
    <t>Zemda</t>
  </si>
  <si>
    <t>OST_262</t>
  </si>
  <si>
    <t>Obobogo-Paloma</t>
  </si>
  <si>
    <t>CTR_598</t>
  </si>
  <si>
    <t>Nsimalen-highway-I</t>
  </si>
  <si>
    <t>CTR_724</t>
  </si>
  <si>
    <t>Franqueville</t>
  </si>
  <si>
    <t>LIT_596</t>
  </si>
  <si>
    <t>Bardake-IHS</t>
  </si>
  <si>
    <t>NRD_110</t>
  </si>
  <si>
    <t>Bardake</t>
  </si>
  <si>
    <t>Nkolmeyang-IHS</t>
  </si>
  <si>
    <t>CTR_442</t>
  </si>
  <si>
    <t>Nkolmeyang</t>
  </si>
  <si>
    <t>Nkomekui</t>
  </si>
  <si>
    <t>SUD_016</t>
  </si>
  <si>
    <t>Bamenyam</t>
  </si>
  <si>
    <t>OST_186</t>
  </si>
  <si>
    <t>Kapanyaye-IHS</t>
  </si>
  <si>
    <t>NRD_109</t>
  </si>
  <si>
    <t>Kapanyaye</t>
  </si>
  <si>
    <t>Makepe-Ecole-Sira</t>
  </si>
  <si>
    <t>LIT_167</t>
  </si>
  <si>
    <t>Fin-goudron-Mbangue</t>
  </si>
  <si>
    <t>LIT_844</t>
  </si>
  <si>
    <t>Makepe-AES</t>
  </si>
  <si>
    <t>LIT_357</t>
  </si>
  <si>
    <t>Nkong-Q3</t>
  </si>
  <si>
    <t>LIT_169</t>
  </si>
  <si>
    <t>Kumba-Makata-IHS</t>
  </si>
  <si>
    <t>SUO_111</t>
  </si>
  <si>
    <t>Bobongo</t>
  </si>
  <si>
    <t>LIT_250</t>
  </si>
  <si>
    <t>Nkolbisson-Usne-Ds-Eaux-IHS</t>
  </si>
  <si>
    <t>CTR_522</t>
  </si>
  <si>
    <t>Crf-Patrick-Mboma</t>
  </si>
  <si>
    <t>LIT_697</t>
  </si>
  <si>
    <t>Kumba-CCAS-IHS</t>
  </si>
  <si>
    <t>SUO_109</t>
  </si>
  <si>
    <t>Nkolfoulou-ENIA-MTN</t>
  </si>
  <si>
    <t>CTR_837</t>
  </si>
  <si>
    <t>Kumba-Kossala-IHS</t>
  </si>
  <si>
    <t>SUO_113</t>
  </si>
  <si>
    <t>Kumba-Mbo-Street-IHS</t>
  </si>
  <si>
    <t>SUO_116</t>
  </si>
  <si>
    <t>Kumba-Pulletin-IHS</t>
  </si>
  <si>
    <t>SUO_115</t>
  </si>
  <si>
    <t>Kumba-Station-IHS</t>
  </si>
  <si>
    <t>SUO_126</t>
  </si>
  <si>
    <t>Bobongo-II</t>
  </si>
  <si>
    <t>LIT_568</t>
  </si>
  <si>
    <t>Kumba-Kossala2-IHS</t>
  </si>
  <si>
    <t>SUO_114</t>
  </si>
  <si>
    <t>Bomono-ba-mbengue-IHS</t>
  </si>
  <si>
    <t>LIT_790</t>
  </si>
  <si>
    <t>Dibombari</t>
  </si>
  <si>
    <t>Tagawa-IHS</t>
  </si>
  <si>
    <t>EXN_274</t>
  </si>
  <si>
    <t>Tagawa</t>
  </si>
  <si>
    <t>TCHEVI-IHS</t>
  </si>
  <si>
    <t>EXN_227</t>
  </si>
  <si>
    <t>Tchevi</t>
  </si>
  <si>
    <t>Libong</t>
  </si>
  <si>
    <t>ADM_149</t>
  </si>
  <si>
    <t>Logpom-Sodikombo</t>
  </si>
  <si>
    <t>LIT_275</t>
  </si>
  <si>
    <t>Kumba-Fiango-IHS</t>
  </si>
  <si>
    <t>SUO_110</t>
  </si>
  <si>
    <t>Koweit-City</t>
  </si>
  <si>
    <t>CTR_258</t>
  </si>
  <si>
    <t>Bonamoutongo-II</t>
  </si>
  <si>
    <t>LIT_610</t>
  </si>
  <si>
    <t>Kumba-Mabanda</t>
  </si>
  <si>
    <t>SUO_027</t>
  </si>
  <si>
    <t>Mvog-Mangaa-II</t>
  </si>
  <si>
    <t>CTR_669</t>
  </si>
  <si>
    <t>Kumba-Barombi-Kang-II-IHS</t>
  </si>
  <si>
    <t>SUO_108</t>
  </si>
  <si>
    <t>Sodiko-III-MTN</t>
  </si>
  <si>
    <t>LIT_741</t>
  </si>
  <si>
    <t>Limbe-Legend-Inn</t>
  </si>
  <si>
    <t>SUO_233</t>
  </si>
  <si>
    <t>Kumba Gare Ntam</t>
  </si>
  <si>
    <t>SUO_238</t>
  </si>
  <si>
    <t>Cite-Berges-IHS</t>
  </si>
  <si>
    <t>LIT_157</t>
  </si>
  <si>
    <t>Bois-Des-Singes-II-MTN</t>
  </si>
  <si>
    <t>LIT_753</t>
  </si>
  <si>
    <t>Bachuo-Ntai</t>
  </si>
  <si>
    <t>SUO_030</t>
  </si>
  <si>
    <t>Bashuo-Ntai</t>
  </si>
  <si>
    <t>Mbakong-MTN</t>
  </si>
  <si>
    <t>NRO_255</t>
  </si>
  <si>
    <t>Mbakong</t>
  </si>
  <si>
    <t>Mimboman-Village</t>
  </si>
  <si>
    <t>CTR_245</t>
  </si>
  <si>
    <t>Awing</t>
  </si>
  <si>
    <t>NRO_248</t>
  </si>
  <si>
    <t>Ekok</t>
  </si>
  <si>
    <t>SUO_015</t>
  </si>
  <si>
    <t>Fonfuka</t>
  </si>
  <si>
    <t>NRO_043</t>
  </si>
  <si>
    <t>PK5-Auberge</t>
  </si>
  <si>
    <t>LIT_647</t>
  </si>
  <si>
    <t>Kumba-Centre</t>
  </si>
  <si>
    <t>SUO_071</t>
  </si>
  <si>
    <t>Edea-Centre</t>
  </si>
  <si>
    <t>LIT_185</t>
  </si>
  <si>
    <t>Edea</t>
  </si>
  <si>
    <t>Brazzaville-II</t>
  </si>
  <si>
    <t>LIT_694</t>
  </si>
  <si>
    <t>Bertoua-Hopital-IHS</t>
  </si>
  <si>
    <t>EST_152</t>
  </si>
  <si>
    <t>Bertoua</t>
  </si>
  <si>
    <t>Mbeng</t>
  </si>
  <si>
    <t>CTR_385</t>
  </si>
  <si>
    <t>Newb-Srce-Quartier</t>
  </si>
  <si>
    <t>LIT_095</t>
  </si>
  <si>
    <t>PK10-Genie-Militaire</t>
  </si>
  <si>
    <t>LIT_447</t>
  </si>
  <si>
    <t>Buea-Prime22</t>
  </si>
  <si>
    <t>SUO_241</t>
  </si>
  <si>
    <t>Mvog-Ebanda-II</t>
  </si>
  <si>
    <t>CTR_668</t>
  </si>
  <si>
    <t>Kribi-Ebouyie</t>
  </si>
  <si>
    <t>SUD_077</t>
  </si>
  <si>
    <t>Kribi</t>
  </si>
  <si>
    <t>Melen-Baaba</t>
  </si>
  <si>
    <t>CTR_594</t>
  </si>
  <si>
    <t>Ba'aba</t>
  </si>
  <si>
    <t>Yingui-IHS</t>
  </si>
  <si>
    <t>LIT_180</t>
  </si>
  <si>
    <t>Yingui</t>
  </si>
  <si>
    <t>Bertoua-Camtel</t>
  </si>
  <si>
    <t>EST_143</t>
  </si>
  <si>
    <t>Logpom-Andem-IHS</t>
  </si>
  <si>
    <t>LIT_140</t>
  </si>
  <si>
    <t>Ayene-II</t>
  </si>
  <si>
    <t>CTR_791</t>
  </si>
  <si>
    <t>Sonara</t>
  </si>
  <si>
    <t>SUO_171</t>
  </si>
  <si>
    <t>Ekoumdoum-Chatel</t>
  </si>
  <si>
    <t>CTR_762</t>
  </si>
  <si>
    <t>Buea-Bomaka-III-MTN</t>
  </si>
  <si>
    <t>SUO_169</t>
  </si>
  <si>
    <t>Bfsam-Tyo</t>
  </si>
  <si>
    <t>OST_118</t>
  </si>
  <si>
    <t>Badjonre-IHS</t>
  </si>
  <si>
    <t>EXN_152</t>
  </si>
  <si>
    <t>Badjonre</t>
  </si>
  <si>
    <t>Logpom-Denver-City</t>
  </si>
  <si>
    <t>LIT_440</t>
  </si>
  <si>
    <t>Tombel-MTN</t>
  </si>
  <si>
    <t>LIT_225</t>
  </si>
  <si>
    <t>Tombel</t>
  </si>
  <si>
    <t>ETOUDI-NEW</t>
  </si>
  <si>
    <t>CTR_917</t>
  </si>
  <si>
    <t>Mindourou</t>
  </si>
  <si>
    <t>EST_012</t>
  </si>
  <si>
    <t>Buea-David-Square</t>
  </si>
  <si>
    <t>SUO_077</t>
  </si>
  <si>
    <t>Wonya-Mavio-IHS</t>
  </si>
  <si>
    <t>SUO_195</t>
  </si>
  <si>
    <t>Molyko-Buea-SC2</t>
  </si>
  <si>
    <t>SUO_213</t>
  </si>
  <si>
    <t>Buea-Kouma-IHS</t>
  </si>
  <si>
    <t>SUO_215</t>
  </si>
  <si>
    <t>Bberi-Excellence</t>
  </si>
  <si>
    <t>LIT_645</t>
  </si>
  <si>
    <t>Ndobo-Rail</t>
  </si>
  <si>
    <t>LIT_260</t>
  </si>
  <si>
    <t>Bonateki-New</t>
  </si>
  <si>
    <t>LIT_527</t>
  </si>
  <si>
    <t>BTS-Mobile-Krystal-Palace</t>
  </si>
  <si>
    <t>LIT_756</t>
  </si>
  <si>
    <t>Boussa-IHS</t>
  </si>
  <si>
    <t>NRD_129</t>
  </si>
  <si>
    <t>Boussa</t>
  </si>
  <si>
    <t>Martap</t>
  </si>
  <si>
    <t>Limbe-Ngueme</t>
  </si>
  <si>
    <t>SUO_235</t>
  </si>
  <si>
    <t>Yagoua-Quinf-II</t>
  </si>
  <si>
    <t>EXN_236</t>
  </si>
  <si>
    <t>Yagoua</t>
  </si>
  <si>
    <t>PK19</t>
  </si>
  <si>
    <t>LIT_584</t>
  </si>
  <si>
    <t>HGB</t>
  </si>
  <si>
    <t>Ebonji-IHS</t>
  </si>
  <si>
    <t>SUO_101</t>
  </si>
  <si>
    <t>Ebonji</t>
  </si>
  <si>
    <t>Bokova-IHS</t>
  </si>
  <si>
    <t>SUO_254</t>
  </si>
  <si>
    <t>Makepe-Conteneur</t>
  </si>
  <si>
    <t>LIT_730</t>
  </si>
  <si>
    <t>Ange-raphael-II</t>
  </si>
  <si>
    <t>LIT_696</t>
  </si>
  <si>
    <t>Diang-MTN</t>
  </si>
  <si>
    <t>EST_076</t>
  </si>
  <si>
    <t>Diang</t>
  </si>
  <si>
    <t>Douala-Bali-III-MTN</t>
  </si>
  <si>
    <t>LIT_746</t>
  </si>
  <si>
    <t>Mendong-IV-MTN</t>
  </si>
  <si>
    <t>CTR_746</t>
  </si>
  <si>
    <t>Yansoki-MTN</t>
  </si>
  <si>
    <t>LIT_698</t>
  </si>
  <si>
    <t>Dschang-Vallee</t>
  </si>
  <si>
    <t>OST_096</t>
  </si>
  <si>
    <t>Ngd-Madagascar</t>
  </si>
  <si>
    <t>ADM_135</t>
  </si>
  <si>
    <t>Bertoua-Ngaikada</t>
  </si>
  <si>
    <t>EST_051</t>
  </si>
  <si>
    <t>Kribi-Mpala</t>
  </si>
  <si>
    <t>SUD_053</t>
  </si>
  <si>
    <t>Kribi-LONDJI</t>
  </si>
  <si>
    <t>SUD_079</t>
  </si>
  <si>
    <t>Mpoloungoue</t>
  </si>
  <si>
    <t>SUD_021</t>
  </si>
  <si>
    <t>Grid-Gen-Lithium</t>
  </si>
  <si>
    <t>Bipaga</t>
  </si>
  <si>
    <t>SUD_001</t>
  </si>
  <si>
    <t>Ndogp-Bloc-13</t>
  </si>
  <si>
    <t>LIT_292</t>
  </si>
  <si>
    <t>Molyko-Paramount-Street-IHS</t>
  </si>
  <si>
    <t>SUO_179</t>
  </si>
  <si>
    <t>Mamfe-Brasserie</t>
  </si>
  <si>
    <t>SUO_073</t>
  </si>
  <si>
    <t>Maroua-Zokok-Palar-IHS</t>
  </si>
  <si>
    <t>EXN_116</t>
  </si>
  <si>
    <t>Entree-Cite-Verte-IHS</t>
  </si>
  <si>
    <t>CTR_519</t>
  </si>
  <si>
    <t>Ngd-Troua-Mala-II</t>
  </si>
  <si>
    <t>ADM_074</t>
  </si>
  <si>
    <t>CNDH</t>
  </si>
  <si>
    <t>CTR_046</t>
  </si>
  <si>
    <t>Kotto-Village</t>
  </si>
  <si>
    <t>LIT_726</t>
  </si>
  <si>
    <t>Bong-assi</t>
  </si>
  <si>
    <t>CTR_774</t>
  </si>
  <si>
    <t>Bertoua-ENIA-MTN</t>
  </si>
  <si>
    <t>EST_069</t>
  </si>
  <si>
    <t>Kika-IHS</t>
  </si>
  <si>
    <t>EST_115</t>
  </si>
  <si>
    <t>Kika</t>
  </si>
  <si>
    <t>Boubara-IHS</t>
  </si>
  <si>
    <t>EST_096</t>
  </si>
  <si>
    <t>Boubara</t>
  </si>
  <si>
    <t>Benakuma</t>
  </si>
  <si>
    <t>NRO_233</t>
  </si>
  <si>
    <t>Mpenda-Mbocko-IHS</t>
  </si>
  <si>
    <t>SUO_008</t>
  </si>
  <si>
    <t>Mpenda-Mbocko</t>
  </si>
  <si>
    <t>Bambili-Campus-II-IHS</t>
  </si>
  <si>
    <t>NRO_129</t>
  </si>
  <si>
    <t>GenOnly</t>
  </si>
  <si>
    <t>Mvangan-IHS</t>
  </si>
  <si>
    <t>SUD_066</t>
  </si>
  <si>
    <t>Mvangan</t>
  </si>
  <si>
    <t>Camp-Sic-Mendong</t>
  </si>
  <si>
    <t>CTR_767</t>
  </si>
  <si>
    <t>Bonabappe-II</t>
  </si>
  <si>
    <t>LIT_362</t>
  </si>
  <si>
    <t>Lokomo-MTN</t>
  </si>
  <si>
    <t>EST_042</t>
  </si>
  <si>
    <t>Lokomo</t>
  </si>
  <si>
    <t>Sole</t>
  </si>
  <si>
    <t>LIT_212</t>
  </si>
  <si>
    <t>Emana-Bilick-IHS</t>
  </si>
  <si>
    <t>CTR_160</t>
  </si>
  <si>
    <t>Logpom-H-Soeurs</t>
  </si>
  <si>
    <t>LIT_210</t>
  </si>
  <si>
    <t>Bepanda-TSF</t>
  </si>
  <si>
    <t>LIT_366</t>
  </si>
  <si>
    <t>Deido-Pharmacie-La-Rive</t>
  </si>
  <si>
    <t>LIT_436</t>
  </si>
  <si>
    <t>Korek-Djarengol-II</t>
  </si>
  <si>
    <t>EXN_235</t>
  </si>
  <si>
    <t>Lewa-MTN</t>
  </si>
  <si>
    <t>ADM_066</t>
  </si>
  <si>
    <t>Lewa</t>
  </si>
  <si>
    <t>Nwa</t>
  </si>
  <si>
    <t>NRO_012</t>
  </si>
  <si>
    <t>Mwa</t>
  </si>
  <si>
    <t>Minisite-Dubai</t>
  </si>
  <si>
    <t>LIT_662</t>
  </si>
  <si>
    <t>Phacochere</t>
  </si>
  <si>
    <t>ADM_160</t>
  </si>
  <si>
    <t>Salapoumbe-Ville-MTN-IHS</t>
  </si>
  <si>
    <t>EST_103</t>
  </si>
  <si>
    <t>SALAPOUMBE</t>
  </si>
  <si>
    <t>Kousseri-Arazai-MTN-IHS</t>
  </si>
  <si>
    <t>EXN_181</t>
  </si>
  <si>
    <t>NYANGOBE-MTN</t>
  </si>
  <si>
    <t>LIT_685</t>
  </si>
  <si>
    <t>Logpom-II</t>
  </si>
  <si>
    <t>LIT_274</t>
  </si>
  <si>
    <t>Bekondo-IHS</t>
  </si>
  <si>
    <t>SUO_096</t>
  </si>
  <si>
    <t>Bekondo</t>
  </si>
  <si>
    <t>Ndiguina</t>
  </si>
  <si>
    <t>EXN_275</t>
  </si>
  <si>
    <t>Waza</t>
  </si>
  <si>
    <t>Logbessou-II</t>
  </si>
  <si>
    <t>LIT_669</t>
  </si>
  <si>
    <t>Crfr-Ecole-Maternelle-Carriere</t>
  </si>
  <si>
    <t>CTR_557</t>
  </si>
  <si>
    <t>Small-Ekombe-IHS</t>
  </si>
  <si>
    <t>SUO_090</t>
  </si>
  <si>
    <t>Mbongue</t>
  </si>
  <si>
    <t>Ikiliwindi-MTN</t>
  </si>
  <si>
    <t>SUO_048</t>
  </si>
  <si>
    <t>Ikiliwindi</t>
  </si>
  <si>
    <t>Gamoko-Hill-IHS</t>
  </si>
  <si>
    <t>SUO_097</t>
  </si>
  <si>
    <t>Gamoko</t>
  </si>
  <si>
    <t>Bitoto</t>
  </si>
  <si>
    <t>CTR_315</t>
  </si>
  <si>
    <t>Ndokoti-New</t>
  </si>
  <si>
    <t>LIT_217</t>
  </si>
  <si>
    <t>Etoudi-II-IHS</t>
  </si>
  <si>
    <t>CTR_633</t>
  </si>
  <si>
    <t>Kuruda</t>
  </si>
  <si>
    <t>EXN_208</t>
  </si>
  <si>
    <t>Bfsam-Tyo-II</t>
  </si>
  <si>
    <t>OST_232</t>
  </si>
  <si>
    <t>PK10-Bassang</t>
  </si>
  <si>
    <t>LIT_452</t>
  </si>
  <si>
    <t>Tsinga-Village2</t>
  </si>
  <si>
    <t>CTR_675</t>
  </si>
  <si>
    <t>Hybrid-Gen-Lithium</t>
  </si>
  <si>
    <t>BTS-Mobile-Marche-Central</t>
  </si>
  <si>
    <t>LIT_763</t>
  </si>
  <si>
    <t>Lada</t>
  </si>
  <si>
    <t>CTR_667</t>
  </si>
  <si>
    <t>Bad Grid + Solar + GE</t>
  </si>
  <si>
    <t>Bep-Axe-Lrd</t>
  </si>
  <si>
    <t>LIT_097</t>
  </si>
  <si>
    <t>Tradex-Simbock-MTN</t>
  </si>
  <si>
    <t>CTR_851</t>
  </si>
  <si>
    <t>Sodecoton</t>
  </si>
  <si>
    <t>EXN_001</t>
  </si>
  <si>
    <t>Kaele-Guiedame</t>
  </si>
  <si>
    <t>EXN_095</t>
  </si>
  <si>
    <t>Kaele</t>
  </si>
  <si>
    <t>Beka-Hossere-MTN-IHS</t>
  </si>
  <si>
    <t>ADM_132</t>
  </si>
  <si>
    <t>Bomkoul</t>
  </si>
  <si>
    <t>LIT_392</t>
  </si>
  <si>
    <t>Bmouang-Terminus</t>
  </si>
  <si>
    <t>LIT_044</t>
  </si>
  <si>
    <t>Gd-Moulin</t>
  </si>
  <si>
    <t>LIT_054</t>
  </si>
  <si>
    <t>Ngaoui</t>
  </si>
  <si>
    <t>ADM_037</t>
  </si>
  <si>
    <t>Guider-Sanguere</t>
  </si>
  <si>
    <t>NRD_134</t>
  </si>
  <si>
    <t>Guider</t>
  </si>
  <si>
    <t>Gor-IHS</t>
  </si>
  <si>
    <t>NRD_091</t>
  </si>
  <si>
    <t>Gor</t>
  </si>
  <si>
    <t>Bodjongo-II</t>
  </si>
  <si>
    <t>LIT_773</t>
  </si>
  <si>
    <t>Bodjongo</t>
  </si>
  <si>
    <t>Maroua-Zokok-Palar-II</t>
  </si>
  <si>
    <t>EXN_204</t>
  </si>
  <si>
    <t>Moloundou</t>
  </si>
  <si>
    <t>EST_015</t>
  </si>
  <si>
    <t>Nlobisson</t>
  </si>
  <si>
    <t>CTR_631</t>
  </si>
  <si>
    <t>Emombo-Tchad</t>
  </si>
  <si>
    <t>CTR_417</t>
  </si>
  <si>
    <t>Bonewonda-II</t>
  </si>
  <si>
    <t>LIT_378</t>
  </si>
  <si>
    <t>Mamfe-Centre-IHS</t>
  </si>
  <si>
    <t>SUO_106</t>
  </si>
  <si>
    <t>Bodjongo </t>
  </si>
  <si>
    <t>LIT_690</t>
  </si>
  <si>
    <t>PK12-Marche</t>
  </si>
  <si>
    <t>LIT_249</t>
  </si>
  <si>
    <t>Activa-Akwa</t>
  </si>
  <si>
    <t>LIT_367</t>
  </si>
  <si>
    <t>Grid-Gen (LL)</t>
  </si>
  <si>
    <t>Makepe-Decharge2-IHS</t>
  </si>
  <si>
    <t>LIT_490</t>
  </si>
  <si>
    <t>Balikumbat-Ville</t>
  </si>
  <si>
    <t>NRO_033</t>
  </si>
  <si>
    <t>Balikumbat</t>
  </si>
  <si>
    <t>PK11-Mbengue-City</t>
  </si>
  <si>
    <t>LIT_261</t>
  </si>
  <si>
    <t>Briqueterie</t>
  </si>
  <si>
    <t>CTR_321</t>
  </si>
  <si>
    <t>Bonateki-MRS</t>
  </si>
  <si>
    <t>LIT_396</t>
  </si>
  <si>
    <t>Abome-II</t>
  </si>
  <si>
    <t>CTR_662</t>
  </si>
  <si>
    <t>Minkwele-IHS</t>
  </si>
  <si>
    <t>LIT_479</t>
  </si>
  <si>
    <t>Minkwele</t>
  </si>
  <si>
    <t>Nkoabang-South-MTN</t>
  </si>
  <si>
    <t>CTR_698</t>
  </si>
  <si>
    <t>Bati</t>
  </si>
  <si>
    <t>OST_215</t>
  </si>
  <si>
    <t>Garoua-Yelwa-Orange-IHS</t>
  </si>
  <si>
    <t>NRD_082</t>
  </si>
  <si>
    <t>Logpom-Kosovo</t>
  </si>
  <si>
    <t>LIT_276</t>
  </si>
  <si>
    <t>Bonamoutongo</t>
  </si>
  <si>
    <t>LIT_020</t>
  </si>
  <si>
    <t>Logbessou-Sunshine-City</t>
  </si>
  <si>
    <t>LIT_638</t>
  </si>
  <si>
    <t>Ekindi-MTN</t>
  </si>
  <si>
    <t>SUO_045</t>
  </si>
  <si>
    <t>Ekindi</t>
  </si>
  <si>
    <t>Deido-Lycee</t>
  </si>
  <si>
    <t>LIT_004</t>
  </si>
  <si>
    <t>Logpom-Bilingual-School</t>
  </si>
  <si>
    <t>LIT_650</t>
  </si>
  <si>
    <t>Emene-City</t>
  </si>
  <si>
    <t>LIT_384</t>
  </si>
  <si>
    <t>Logpom-IHS</t>
  </si>
  <si>
    <t>LIT_376</t>
  </si>
  <si>
    <t>Zone-Papass</t>
  </si>
  <si>
    <t>LIT_270</t>
  </si>
  <si>
    <t>Lomie</t>
  </si>
  <si>
    <t>EST_010</t>
  </si>
  <si>
    <t>Nkongmondo</t>
  </si>
  <si>
    <t>LIT_091</t>
  </si>
  <si>
    <t>Garoua-Foulbere-II</t>
  </si>
  <si>
    <t>NRD_139</t>
  </si>
  <si>
    <t>Cogefar-II</t>
  </si>
  <si>
    <t>LIT_339</t>
  </si>
  <si>
    <t>Logbessou-PK21-IHS</t>
  </si>
  <si>
    <t>LIT_235</t>
  </si>
  <si>
    <t>Ndoghem-PK12-IHS</t>
  </si>
  <si>
    <t>LIT_159</t>
  </si>
  <si>
    <t>MVAMEBOD</t>
  </si>
  <si>
    <t>CTR_981</t>
  </si>
  <si>
    <t>Mvamebod</t>
  </si>
  <si>
    <t>Likok-MTN</t>
  </si>
  <si>
    <t>ADM_065</t>
  </si>
  <si>
    <t>Likok</t>
  </si>
  <si>
    <t>Ntem</t>
  </si>
  <si>
    <t>NRO_056</t>
  </si>
  <si>
    <t>Mbonso</t>
  </si>
  <si>
    <t>NRO_057</t>
  </si>
  <si>
    <t>LIT_827_Z_Bwang-Bakoko</t>
  </si>
  <si>
    <t>LIT_827</t>
  </si>
  <si>
    <t>PK17-University-IHS</t>
  </si>
  <si>
    <t>LIT_234</t>
  </si>
  <si>
    <t>PK18-Crf-Lapaix</t>
  </si>
  <si>
    <t>LIT_731</t>
  </si>
  <si>
    <t>PK15</t>
  </si>
  <si>
    <t>LIT_271</t>
  </si>
  <si>
    <t>Logbessou-OCM</t>
  </si>
  <si>
    <t>LIT_680</t>
  </si>
  <si>
    <t>CTR_940_Z_GBS-la-releve-Simbock</t>
  </si>
  <si>
    <t>CTR_940</t>
  </si>
  <si>
    <t>Ekang-I</t>
  </si>
  <si>
    <t>CTR_717</t>
  </si>
  <si>
    <t>Ekang</t>
  </si>
  <si>
    <t>Kribi-Hotel-Paradis-IHS</t>
  </si>
  <si>
    <t>SUD_080</t>
  </si>
  <si>
    <t>Yarbang-Gaziya-IHS</t>
  </si>
  <si>
    <t>ADM_142</t>
  </si>
  <si>
    <t>Yarban Gaziya</t>
  </si>
  <si>
    <t>Madingring</t>
  </si>
  <si>
    <t>NRD_036</t>
  </si>
  <si>
    <t>Letta-MTN</t>
  </si>
  <si>
    <t>EST_063</t>
  </si>
  <si>
    <t>Letta</t>
  </si>
  <si>
    <t>PK9</t>
  </si>
  <si>
    <t>LIT_370</t>
  </si>
  <si>
    <t>Bep-Safari</t>
  </si>
  <si>
    <t>LIT_524</t>
  </si>
  <si>
    <t>White-Star-Hotel</t>
  </si>
  <si>
    <t>SUO_236</t>
  </si>
  <si>
    <t>Mbalgong-Carrefour</t>
  </si>
  <si>
    <t>CTR_831</t>
  </si>
  <si>
    <t>Foumban-Camtel-II</t>
  </si>
  <si>
    <t>OST_235</t>
  </si>
  <si>
    <t>Foumban</t>
  </si>
  <si>
    <t>Montesquieux</t>
  </si>
  <si>
    <t>CTR_270</t>
  </si>
  <si>
    <t>La-Gare</t>
  </si>
  <si>
    <t>CTR_019</t>
  </si>
  <si>
    <t>Mvolye-New</t>
  </si>
  <si>
    <t>CTR_310</t>
  </si>
  <si>
    <t>Bonewonda-III</t>
  </si>
  <si>
    <t>LIT_615</t>
  </si>
  <si>
    <t>Hopital-de-La-Cass</t>
  </si>
  <si>
    <t>CTR_652</t>
  </si>
  <si>
    <t>PK14-Market-IHS</t>
  </si>
  <si>
    <t>LIT_578</t>
  </si>
  <si>
    <t>PK13-II</t>
  </si>
  <si>
    <t>LIT_448</t>
  </si>
  <si>
    <t>Mbot</t>
  </si>
  <si>
    <t>NRO_246</t>
  </si>
  <si>
    <t>Laising</t>
  </si>
  <si>
    <t>NRO_044</t>
  </si>
  <si>
    <t>Deido-Bonateki</t>
  </si>
  <si>
    <t>LIT_414</t>
  </si>
  <si>
    <t>Home-IHS</t>
  </si>
  <si>
    <t>ADM_112</t>
  </si>
  <si>
    <t>Home</t>
  </si>
  <si>
    <t>Nyassosso-MTN</t>
  </si>
  <si>
    <t>SUO_039</t>
  </si>
  <si>
    <t>Nyassosso</t>
  </si>
  <si>
    <t>ARMP</t>
  </si>
  <si>
    <t>CTR_124</t>
  </si>
  <si>
    <t>Biteng</t>
  </si>
  <si>
    <t>CTR_211</t>
  </si>
  <si>
    <t>Ngalbidje-MTN-IHS</t>
  </si>
  <si>
    <t>NRD_117</t>
  </si>
  <si>
    <t>Dschang-II</t>
  </si>
  <si>
    <t>OST_020</t>
  </si>
  <si>
    <t>Mombal-MTN</t>
  </si>
  <si>
    <t>EST_061</t>
  </si>
  <si>
    <t>Mombal</t>
  </si>
  <si>
    <t>Roua</t>
  </si>
  <si>
    <t>EXN_108</t>
  </si>
  <si>
    <t>Marche-Odza-IHS</t>
  </si>
  <si>
    <t>CTR_479</t>
  </si>
  <si>
    <t>Kumbe-MTN</t>
  </si>
  <si>
    <t>SUO_088</t>
  </si>
  <si>
    <t>Kumbe</t>
  </si>
  <si>
    <t>Ndu</t>
  </si>
  <si>
    <t>NRO_009</t>
  </si>
  <si>
    <t>NDU</t>
  </si>
  <si>
    <t>Bberi-Chateau</t>
  </si>
  <si>
    <t>LIT_017</t>
  </si>
  <si>
    <t>Garoua-Bockle-II</t>
  </si>
  <si>
    <t>NRD_186</t>
  </si>
  <si>
    <t>Mvan-MRS-IHS</t>
  </si>
  <si>
    <t>CTR_487</t>
  </si>
  <si>
    <t>Crf-Nkomo-IHS</t>
  </si>
  <si>
    <t>CTR_554</t>
  </si>
  <si>
    <t>Foumban-Njintout-II</t>
  </si>
  <si>
    <t>OST_178</t>
  </si>
  <si>
    <t>Malende-IHS</t>
  </si>
  <si>
    <t>LIT_462</t>
  </si>
  <si>
    <t>Malende</t>
  </si>
  <si>
    <t>LIMBE-MOTOWOH-MTN</t>
  </si>
  <si>
    <t>SUO_224</t>
  </si>
  <si>
    <t>Gra-Foulbere-Moussa-yaya</t>
  </si>
  <si>
    <t>NRD_101</t>
  </si>
  <si>
    <t>Barriere-IHS</t>
  </si>
  <si>
    <t>CTR_526</t>
  </si>
  <si>
    <t>Simbock-Chefferie-MTN</t>
  </si>
  <si>
    <t>CTR_836</t>
  </si>
  <si>
    <t>Nkoulou-carriere</t>
  </si>
  <si>
    <t>CTR_897</t>
  </si>
  <si>
    <t>Garoua-Lidire</t>
  </si>
  <si>
    <t>NRD_075</t>
  </si>
  <si>
    <t>Eloumdem</t>
  </si>
  <si>
    <t>CTR_630</t>
  </si>
  <si>
    <t>Garoua-Djamboutou-CICAM</t>
  </si>
  <si>
    <t>NRD_047</t>
  </si>
  <si>
    <t>BAMENDA-MILE4-IHS</t>
  </si>
  <si>
    <t>NRO_117</t>
  </si>
  <si>
    <t>Garoua-Mairie</t>
  </si>
  <si>
    <t>NRD_142</t>
  </si>
  <si>
    <t>Bda-Ntamulung-MTN</t>
  </si>
  <si>
    <t>NRO_253</t>
  </si>
  <si>
    <t>Djamboutou-MTN-IHS</t>
  </si>
  <si>
    <t>NRD_118</t>
  </si>
  <si>
    <t>Mendji-IHS</t>
  </si>
  <si>
    <t>NRO_087</t>
  </si>
  <si>
    <t>Mendji</t>
  </si>
  <si>
    <t>Sapeur</t>
  </si>
  <si>
    <t>CTR_322</t>
  </si>
  <si>
    <t>Kumba-Kake</t>
  </si>
  <si>
    <t>SUO_052</t>
  </si>
  <si>
    <t>Pinyi-Ngali</t>
  </si>
  <si>
    <t>NRO_091</t>
  </si>
  <si>
    <t>Kumba-Market</t>
  </si>
  <si>
    <t>SUO_112</t>
  </si>
  <si>
    <t>Kumba-Krama-IHS</t>
  </si>
  <si>
    <t>SUO_125</t>
  </si>
  <si>
    <t>Micro_SNH</t>
  </si>
  <si>
    <t>CTR_843</t>
  </si>
  <si>
    <t>Kumba-Mbongue-Road</t>
  </si>
  <si>
    <t>SUO_237</t>
  </si>
  <si>
    <t>Garoua-Plage</t>
  </si>
  <si>
    <t>NRD_053</t>
  </si>
  <si>
    <t>Nkambe-Entrance-IHS</t>
  </si>
  <si>
    <t>NRO_090</t>
  </si>
  <si>
    <t>Nkambe</t>
  </si>
  <si>
    <t>Garoua-Djamboutou-Village-IHS</t>
  </si>
  <si>
    <t>NRD_086</t>
  </si>
  <si>
    <t>Kumba-Preventive</t>
  </si>
  <si>
    <t>SUO_217</t>
  </si>
  <si>
    <t>EXN_011</t>
  </si>
  <si>
    <t>Avenue-General-De-Gaulle</t>
  </si>
  <si>
    <t>LIT_453</t>
  </si>
  <si>
    <t>Emana-Pont-IHS</t>
  </si>
  <si>
    <t>CTR_599</t>
  </si>
  <si>
    <t>EXN_174</t>
  </si>
  <si>
    <t>Zileng</t>
  </si>
  <si>
    <t>Alou-IHS</t>
  </si>
  <si>
    <t>SUO_133</t>
  </si>
  <si>
    <t>Alou</t>
  </si>
  <si>
    <t>Ministere-New</t>
  </si>
  <si>
    <t>LIT_581</t>
  </si>
  <si>
    <t>Plateau</t>
  </si>
  <si>
    <t>NRD_002</t>
  </si>
  <si>
    <t>Maroua-Camp-SIC</t>
  </si>
  <si>
    <t>EXN_071</t>
  </si>
  <si>
    <t>Fontem</t>
  </si>
  <si>
    <t>SUO_017</t>
  </si>
  <si>
    <t>Nkometou-II</t>
  </si>
  <si>
    <t>CTR_750</t>
  </si>
  <si>
    <t>Hybrid Solar - S1</t>
  </si>
  <si>
    <t>Nkomedzap-Camtel</t>
  </si>
  <si>
    <t>SUD_088</t>
  </si>
  <si>
    <t>Nkomedzap</t>
  </si>
  <si>
    <t>Limbe-Mile_1</t>
  </si>
  <si>
    <t>SUO_234</t>
  </si>
  <si>
    <t>Kousseri-Michedire-MTN-IHS</t>
  </si>
  <si>
    <t>EXN_182</t>
  </si>
  <si>
    <t>Touboro-Ville</t>
  </si>
  <si>
    <t>NRD_137</t>
  </si>
  <si>
    <t>Touboro</t>
  </si>
  <si>
    <t>Foumban-Nkoungougnet</t>
  </si>
  <si>
    <t>OST_082</t>
  </si>
  <si>
    <t>Biteng-OKUI</t>
  </si>
  <si>
    <t>CTR_705</t>
  </si>
  <si>
    <t>Hamalade-IHS</t>
  </si>
  <si>
    <t>NRD_111</t>
  </si>
  <si>
    <t>Hamalade</t>
  </si>
  <si>
    <t>Maroua-Stade</t>
  </si>
  <si>
    <t>EXN_066</t>
  </si>
  <si>
    <t>Makepe-Indoor</t>
  </si>
  <si>
    <t>LIT_599</t>
  </si>
  <si>
    <t>Ndjore-Luxe-MTN</t>
  </si>
  <si>
    <t>CTR_363</t>
  </si>
  <si>
    <t>Ndjore-Luxe</t>
  </si>
  <si>
    <t>Feu-Rouge-Bessengue</t>
  </si>
  <si>
    <t>LIT_417</t>
  </si>
  <si>
    <t>Yelwa</t>
  </si>
  <si>
    <t>NRD_007</t>
  </si>
  <si>
    <t>Bfsam-Akwa</t>
  </si>
  <si>
    <t>OST_109</t>
  </si>
  <si>
    <t>Santchou</t>
  </si>
  <si>
    <t>OST_038</t>
  </si>
  <si>
    <t>Bfsam-Djemoun</t>
  </si>
  <si>
    <t>OST_001</t>
  </si>
  <si>
    <t>OCM/Strategique</t>
  </si>
  <si>
    <t>Fondonera-IHS</t>
  </si>
  <si>
    <t>OST_263</t>
  </si>
  <si>
    <t>Dir</t>
  </si>
  <si>
    <t>ADM_021</t>
  </si>
  <si>
    <t>Lele</t>
  </si>
  <si>
    <t>SUD_159</t>
  </si>
  <si>
    <t>Ngaouyanga-IHS</t>
  </si>
  <si>
    <t>ADM_081</t>
  </si>
  <si>
    <t>Ngaouyanga</t>
  </si>
  <si>
    <t>Garoua-Foulbere</t>
  </si>
  <si>
    <t>NRD_045</t>
  </si>
  <si>
    <t>Oku</t>
  </si>
  <si>
    <t>NRO_013</t>
  </si>
  <si>
    <t>Ouro-Dara</t>
  </si>
  <si>
    <t>ADM_148</t>
  </si>
  <si>
    <t>Oura-Dara</t>
  </si>
  <si>
    <t>Djangane</t>
  </si>
  <si>
    <t>EST_008</t>
  </si>
  <si>
    <t>IHS-KUMBA ALASKA STREET</t>
  </si>
  <si>
    <t>SUO_230</t>
  </si>
  <si>
    <t>Kumba-Bonakama2</t>
  </si>
  <si>
    <t>SUO_231</t>
  </si>
  <si>
    <t>Meme-II-IHS</t>
  </si>
  <si>
    <t>EXN_169</t>
  </si>
  <si>
    <t>Meme-II</t>
  </si>
  <si>
    <t>Dong-MTN-IHS</t>
  </si>
  <si>
    <t>CTR_167</t>
  </si>
  <si>
    <t>Dong</t>
  </si>
  <si>
    <t>Baba-Babungo-IHS</t>
  </si>
  <si>
    <t>NRO_085</t>
  </si>
  <si>
    <t>Baba-Babungo</t>
  </si>
  <si>
    <t>Salack</t>
  </si>
  <si>
    <t>EXN_008</t>
  </si>
  <si>
    <t>Salak</t>
  </si>
  <si>
    <t>Elig-Edzoa-IHS</t>
  </si>
  <si>
    <t>CTR_131</t>
  </si>
  <si>
    <t>Bangoua-nouveau-Camtel</t>
  </si>
  <si>
    <t>OST_294</t>
  </si>
  <si>
    <t>Bangoua</t>
  </si>
  <si>
    <t>Ouro-Kessoun</t>
  </si>
  <si>
    <t>NRD_040</t>
  </si>
  <si>
    <t>Cite-Sic-II</t>
  </si>
  <si>
    <t>LIT_161</t>
  </si>
  <si>
    <t>Bankwop-IHS</t>
  </si>
  <si>
    <t>OST_161</t>
  </si>
  <si>
    <t>Bankwop</t>
  </si>
  <si>
    <t>Moumee-New</t>
  </si>
  <si>
    <t>OST_224</t>
  </si>
  <si>
    <t>Moumee</t>
  </si>
  <si>
    <t>Santchou-IHS</t>
  </si>
  <si>
    <t>OST_140</t>
  </si>
  <si>
    <t>Ngog-Mbog</t>
  </si>
  <si>
    <t>LIT_121</t>
  </si>
  <si>
    <t>MELEN-MINTOM</t>
  </si>
  <si>
    <t>SUD_163</t>
  </si>
  <si>
    <t>Melen-Mintom</t>
  </si>
  <si>
    <t>Balissa-MTN-IHS</t>
  </si>
  <si>
    <t>CTR_170</t>
  </si>
  <si>
    <t>Balissa</t>
  </si>
  <si>
    <t>Dembo</t>
  </si>
  <si>
    <t>NRD_024</t>
  </si>
  <si>
    <t>Matafal</t>
  </si>
  <si>
    <t>EXN_207</t>
  </si>
  <si>
    <t>CRH-Etoug-Ebe</t>
  </si>
  <si>
    <t>CTR_265</t>
  </si>
  <si>
    <t>Batibo</t>
  </si>
  <si>
    <t>NRO_010</t>
  </si>
  <si>
    <t>SUO_006</t>
  </si>
  <si>
    <t>Ndiam-badji</t>
  </si>
  <si>
    <t>NRD_154</t>
  </si>
  <si>
    <t>Ndiam-Badji</t>
  </si>
  <si>
    <t>Fondjanti</t>
  </si>
  <si>
    <t>OST_158</t>
  </si>
  <si>
    <t>Bakwele-IHS</t>
  </si>
  <si>
    <t>SUO_249</t>
  </si>
  <si>
    <t>Pella</t>
  </si>
  <si>
    <t>Bana</t>
  </si>
  <si>
    <t>OST_007</t>
  </si>
  <si>
    <t>Djaba-IHS</t>
  </si>
  <si>
    <t>NRD_128</t>
  </si>
  <si>
    <t>Djaba</t>
  </si>
  <si>
    <t>Mamfe-Town-IHS</t>
  </si>
  <si>
    <t>SUO_107</t>
  </si>
  <si>
    <t>Goro-IHS</t>
  </si>
  <si>
    <t>ADM_138</t>
  </si>
  <si>
    <t>Goro</t>
  </si>
  <si>
    <t>Maroua-Zikirou-IHS</t>
  </si>
  <si>
    <t>EXN_147</t>
  </si>
  <si>
    <t>CHR-Bafoussam</t>
  </si>
  <si>
    <t>OST_307</t>
  </si>
  <si>
    <t>Ayos</t>
  </si>
  <si>
    <t>EST_018</t>
  </si>
  <si>
    <t>Kontcha</t>
  </si>
  <si>
    <t>ADM_130</t>
  </si>
  <si>
    <t>Soulede</t>
  </si>
  <si>
    <t>EXN_052</t>
  </si>
  <si>
    <t>Bfsam-Mairie-Rurale-MTN-IHS</t>
  </si>
  <si>
    <t>OST_214</t>
  </si>
  <si>
    <t>Mokolo3-IHS</t>
  </si>
  <si>
    <t>EXN_156</t>
  </si>
  <si>
    <t>Mamfe-Camtel</t>
  </si>
  <si>
    <t>SUO_245</t>
  </si>
  <si>
    <t>Mbiame</t>
  </si>
  <si>
    <t>NRO_236</t>
  </si>
  <si>
    <t>Betare-Oya</t>
  </si>
  <si>
    <t>EST_014</t>
  </si>
  <si>
    <t>Solar-Gen-Lithium</t>
  </si>
  <si>
    <t>Betare-oya</t>
  </si>
  <si>
    <t>Nkor</t>
  </si>
  <si>
    <t>NRO_238</t>
  </si>
  <si>
    <t>Cite-Sic</t>
  </si>
  <si>
    <t>LIT_098</t>
  </si>
  <si>
    <t>Essomba</t>
  </si>
  <si>
    <t>CTR_266</t>
  </si>
  <si>
    <t>Blangoua</t>
  </si>
  <si>
    <t>EXN_041</t>
  </si>
  <si>
    <t>Yokadouma</t>
  </si>
  <si>
    <t>EST_013</t>
  </si>
  <si>
    <t>Dobiri-MTN</t>
  </si>
  <si>
    <t>ADM_045</t>
  </si>
  <si>
    <t>Dobiri</t>
  </si>
  <si>
    <t>Mewoulo-II-MTN</t>
  </si>
  <si>
    <t>CTR_846</t>
  </si>
  <si>
    <t>Akwa-Palace-Micro</t>
  </si>
  <si>
    <t>LIT_705</t>
  </si>
  <si>
    <t>Guili-Centre-IHS</t>
  </si>
  <si>
    <t>EXN_173</t>
  </si>
  <si>
    <t>Guili</t>
  </si>
  <si>
    <t>Gueme</t>
  </si>
  <si>
    <t>EXN_049</t>
  </si>
  <si>
    <t>Garoua-Orange</t>
  </si>
  <si>
    <t>NRD_001</t>
  </si>
  <si>
    <t>Bourha</t>
  </si>
  <si>
    <t>EXN_019</t>
  </si>
  <si>
    <t>Bourrah</t>
  </si>
  <si>
    <t>Widikum</t>
  </si>
  <si>
    <t>NRO_219</t>
  </si>
  <si>
    <t>Vandalized</t>
  </si>
  <si>
    <t>Bangambi-IHS</t>
  </si>
  <si>
    <t>OST_205</t>
  </si>
  <si>
    <t>Bangambi</t>
  </si>
  <si>
    <t>Nkol-Mbanda</t>
  </si>
  <si>
    <t>CTR_262</t>
  </si>
  <si>
    <t>Bangolan</t>
  </si>
  <si>
    <t>NRO_050</t>
  </si>
  <si>
    <t>Elum-Ndem-IHS</t>
  </si>
  <si>
    <t>CTR_623</t>
  </si>
  <si>
    <t>Akak-IHS</t>
  </si>
  <si>
    <t>CTR_513</t>
  </si>
  <si>
    <t>Bakou</t>
  </si>
  <si>
    <t>OST_182</t>
  </si>
  <si>
    <t>Foumbot-Centre-Ville-II</t>
  </si>
  <si>
    <t>OST_227</t>
  </si>
  <si>
    <t>Foumbot</t>
  </si>
  <si>
    <t>NYOM-Camtel</t>
  </si>
  <si>
    <t>CTR_551</t>
  </si>
  <si>
    <t>Ba-aba</t>
  </si>
  <si>
    <t>CTR_755</t>
  </si>
  <si>
    <t>CNPS-Indoor</t>
  </si>
  <si>
    <t>LIT_708</t>
  </si>
  <si>
    <t>Galim</t>
  </si>
  <si>
    <t>OST_026</t>
  </si>
  <si>
    <t>Kaele-MTN-IHS</t>
  </si>
  <si>
    <t>EXN_160</t>
  </si>
  <si>
    <t>Ngd-Bamyangal-rural</t>
  </si>
  <si>
    <t>ADM_151</t>
  </si>
  <si>
    <t>Douroum-IHS</t>
  </si>
  <si>
    <t>NRD_122</t>
  </si>
  <si>
    <t>Douroum</t>
  </si>
  <si>
    <t>Chapelle-Nsimeyong</t>
  </si>
  <si>
    <t>CTR_238</t>
  </si>
  <si>
    <t>Balikumbat-Palais</t>
  </si>
  <si>
    <t>NRO_034</t>
  </si>
  <si>
    <t>Maison-Blanche-IHS</t>
  </si>
  <si>
    <t>CTR_123</t>
  </si>
  <si>
    <t>Bonjongo</t>
  </si>
  <si>
    <t>SUO_131</t>
  </si>
  <si>
    <t>Baba-MTN</t>
  </si>
  <si>
    <t>NRO_259</t>
  </si>
  <si>
    <t>Baba</t>
  </si>
  <si>
    <t>Banwa</t>
  </si>
  <si>
    <t>OST_089</t>
  </si>
  <si>
    <t>Bantoum</t>
  </si>
  <si>
    <t>Zouvoul-IHS</t>
  </si>
  <si>
    <t>EXN_172</t>
  </si>
  <si>
    <t>Zouvoul</t>
  </si>
  <si>
    <t>LELE-HIS</t>
  </si>
  <si>
    <t>SUD_205</t>
  </si>
  <si>
    <t>Mintom</t>
  </si>
  <si>
    <t>Indoor-Agence-Garoua</t>
  </si>
  <si>
    <t>NRD_188</t>
  </si>
  <si>
    <t>Sangmelima-II</t>
  </si>
  <si>
    <t>SUD_224</t>
  </si>
  <si>
    <t>Sangmelima</t>
  </si>
  <si>
    <t>Sangmelima-Stade</t>
  </si>
  <si>
    <t>SUD_103</t>
  </si>
  <si>
    <t>Akak-Nkozoa-MTN-IHS</t>
  </si>
  <si>
    <t>CTR_529</t>
  </si>
  <si>
    <t>Zhoa</t>
  </si>
  <si>
    <t>NRO_030</t>
  </si>
  <si>
    <t>Fungom</t>
  </si>
  <si>
    <t>Foreke</t>
  </si>
  <si>
    <t>OST_251</t>
  </si>
  <si>
    <t>Number49-MTN</t>
  </si>
  <si>
    <t>NRO_261</t>
  </si>
  <si>
    <t>Number49</t>
  </si>
  <si>
    <t>Makor</t>
  </si>
  <si>
    <t>ADM_015</t>
  </si>
  <si>
    <t>Fondjomekwet-IHS</t>
  </si>
  <si>
    <t>OST_208</t>
  </si>
  <si>
    <t>Fondjomekwet</t>
  </si>
  <si>
    <t>Mansouen</t>
  </si>
  <si>
    <t>OST_293</t>
  </si>
  <si>
    <t>Superette-Biyem-Assi</t>
  </si>
  <si>
    <t>CTR_561</t>
  </si>
  <si>
    <t>Kambolepi-IHS</t>
  </si>
  <si>
    <t>EST_028</t>
  </si>
  <si>
    <t>Kambolepi</t>
  </si>
  <si>
    <t>Njinikom</t>
  </si>
  <si>
    <t>NRO_081</t>
  </si>
  <si>
    <t>Bamengwi-IHS</t>
  </si>
  <si>
    <t>NRO_093</t>
  </si>
  <si>
    <t>Bamengwi</t>
  </si>
  <si>
    <t>Etougebe-Lycee-MTN</t>
  </si>
  <si>
    <t>CTR_419</t>
  </si>
  <si>
    <t>Zanay-IHS</t>
  </si>
  <si>
    <t>EXN_131</t>
  </si>
  <si>
    <t>Zanay</t>
  </si>
  <si>
    <t>Foyemtcha</t>
  </si>
  <si>
    <t>OST_156</t>
  </si>
  <si>
    <t>Rhumsiki</t>
  </si>
  <si>
    <t>EXN_139</t>
  </si>
  <si>
    <t>Babanki-IHS</t>
  </si>
  <si>
    <t>NRO_058</t>
  </si>
  <si>
    <t>Babanki</t>
  </si>
  <si>
    <t>Bangou-IHS</t>
  </si>
  <si>
    <t>OST_145</t>
  </si>
  <si>
    <t>Bangou</t>
  </si>
  <si>
    <t>SS-Hotel-Lagon-Outdoor</t>
  </si>
  <si>
    <t>SUD_091</t>
  </si>
  <si>
    <t>Limbe-Bota-IHS</t>
  </si>
  <si>
    <t>SUO_207</t>
  </si>
  <si>
    <t>Banefo-Baleng</t>
  </si>
  <si>
    <t>OST_193</t>
  </si>
  <si>
    <t>Bfsam-Ndiandam-II</t>
  </si>
  <si>
    <t>OST_240</t>
  </si>
  <si>
    <t>Mankouotmbou</t>
  </si>
  <si>
    <t>OST_245</t>
  </si>
  <si>
    <t>Nganha-IHS</t>
  </si>
  <si>
    <t>ADM_137</t>
  </si>
  <si>
    <t>Nganha</t>
  </si>
  <si>
    <t>Hikoa-Malep-Camrail</t>
  </si>
  <si>
    <t>LIT_402</t>
  </si>
  <si>
    <t>Messondo</t>
  </si>
  <si>
    <t>Mbalam</t>
  </si>
  <si>
    <t>SUD_222</t>
  </si>
  <si>
    <t>Ossing-IHS</t>
  </si>
  <si>
    <t>SUO_100</t>
  </si>
  <si>
    <t>Ossing</t>
  </si>
  <si>
    <t>Ngona-II</t>
  </si>
  <si>
    <t>CTR_709</t>
  </si>
  <si>
    <t>Bascheo-IHS</t>
  </si>
  <si>
    <t>NRD_015</t>
  </si>
  <si>
    <t>Bascheo</t>
  </si>
  <si>
    <t>Baloum-IHS</t>
  </si>
  <si>
    <t>OST_167</t>
  </si>
  <si>
    <t>Baloum</t>
  </si>
  <si>
    <t>Mantoum-Ville</t>
  </si>
  <si>
    <t>OST_201</t>
  </si>
  <si>
    <t>Mantoum</t>
  </si>
  <si>
    <t>Ngambouo</t>
  </si>
  <si>
    <t>OST_220</t>
  </si>
  <si>
    <t>Bagam-IHS</t>
  </si>
  <si>
    <t>OST_160</t>
  </si>
  <si>
    <t>Bagam</t>
  </si>
  <si>
    <t>Binka-IHS</t>
  </si>
  <si>
    <t>NRO_023</t>
  </si>
  <si>
    <t>Binka</t>
  </si>
  <si>
    <t>Bagodo</t>
  </si>
  <si>
    <t>ADM_052</t>
  </si>
  <si>
    <t>Gen-Solar AER</t>
  </si>
  <si>
    <t>Makong-II-IHS</t>
  </si>
  <si>
    <t>OST_256</t>
  </si>
  <si>
    <t>Misaje</t>
  </si>
  <si>
    <t>NRO_237</t>
  </si>
  <si>
    <t>Bapa</t>
  </si>
  <si>
    <t>OST_259</t>
  </si>
  <si>
    <t>Bep-Yonyong</t>
  </si>
  <si>
    <t>LIT_092</t>
  </si>
  <si>
    <t>Maroua-CRTV</t>
  </si>
  <si>
    <t>EXN_045</t>
  </si>
  <si>
    <t>Befang-MTN</t>
  </si>
  <si>
    <t>NRO_239</t>
  </si>
  <si>
    <t>Befang</t>
  </si>
  <si>
    <t>Maroua-Diarenga</t>
  </si>
  <si>
    <t>EXN_088</t>
  </si>
  <si>
    <t>Maroua-Makabaye</t>
  </si>
  <si>
    <t>EXN_234</t>
  </si>
  <si>
    <t>Bassamba-IHS</t>
  </si>
  <si>
    <t>OST_143</t>
  </si>
  <si>
    <t>Bassamba</t>
  </si>
  <si>
    <t>Mile29-Mamfe-IHS</t>
  </si>
  <si>
    <t>SUO_102</t>
  </si>
  <si>
    <t>Mile29</t>
  </si>
  <si>
    <t>Akongo-IHS</t>
  </si>
  <si>
    <t>CTR_436</t>
  </si>
  <si>
    <t>Akongo</t>
  </si>
  <si>
    <t>Mvengue</t>
  </si>
  <si>
    <t>SUD_226</t>
  </si>
  <si>
    <t>Bfsam-Djeleng</t>
  </si>
  <si>
    <t>OST_016</t>
  </si>
  <si>
    <t>Memve-ele-CAMTEL</t>
  </si>
  <si>
    <t>SUD_257</t>
  </si>
  <si>
    <t>Memve-ele</t>
  </si>
  <si>
    <t>Fochieya-IHS</t>
  </si>
  <si>
    <t>OST_195</t>
  </si>
  <si>
    <t xml:space="preserve"> Fochieya</t>
  </si>
  <si>
    <t>Ngouetou</t>
  </si>
  <si>
    <t>CTR_300</t>
  </si>
  <si>
    <t>Essang-Mvout</t>
  </si>
  <si>
    <t>SUD_162</t>
  </si>
  <si>
    <t>Meyomessi</t>
  </si>
  <si>
    <t>Kousseri-Sarra</t>
  </si>
  <si>
    <t>EXN_010</t>
  </si>
  <si>
    <t>NTENYING1</t>
  </si>
  <si>
    <t>SUD_161</t>
  </si>
  <si>
    <t>Ntenying</t>
  </si>
  <si>
    <t>DEIDO-MARCHE</t>
  </si>
  <si>
    <t>LIT_651</t>
  </si>
  <si>
    <t>Sambo-Labo-IHS</t>
  </si>
  <si>
    <t>ADM_144</t>
  </si>
  <si>
    <t>Sambo Lambo</t>
  </si>
  <si>
    <t>Nkozoa</t>
  </si>
  <si>
    <t>CTR_079</t>
  </si>
  <si>
    <t>Dourbeye</t>
  </si>
  <si>
    <t>NRD_057</t>
  </si>
  <si>
    <t>Foubarka</t>
  </si>
  <si>
    <t>NRD_153</t>
  </si>
  <si>
    <t>Banguem-Street-II</t>
  </si>
  <si>
    <t>SUO_150</t>
  </si>
  <si>
    <t>Mbouda-CEBEC-MTN</t>
  </si>
  <si>
    <t>OST_313</t>
  </si>
  <si>
    <t>Mbouda</t>
  </si>
  <si>
    <t>Doumofe-MTN</t>
  </si>
  <si>
    <t>OST_116</t>
  </si>
  <si>
    <t>Doumofe</t>
  </si>
  <si>
    <t>Deido-plage</t>
  </si>
  <si>
    <t>LIT_345</t>
  </si>
  <si>
    <t>Indoor-K-Hotel</t>
  </si>
  <si>
    <t>LIT_778</t>
  </si>
  <si>
    <t>Danfili-MTN-IHS</t>
  </si>
  <si>
    <t>ADM_122</t>
  </si>
  <si>
    <t>Danfili</t>
  </si>
  <si>
    <t>Nyazoro-MTN-IHS</t>
  </si>
  <si>
    <t>CTR_169</t>
  </si>
  <si>
    <t>Nyazoro</t>
  </si>
  <si>
    <t>SongLoulou-IHS</t>
  </si>
  <si>
    <t>LIT_200</t>
  </si>
  <si>
    <t>Songloulou</t>
  </si>
  <si>
    <t>SONGKOLONG-IHS</t>
  </si>
  <si>
    <t>NRO_094</t>
  </si>
  <si>
    <t>Songkolong</t>
  </si>
  <si>
    <t>Taram-FH</t>
  </si>
  <si>
    <t>OST_092</t>
  </si>
  <si>
    <t>Taram</t>
  </si>
  <si>
    <t>Fongo-Tongo</t>
  </si>
  <si>
    <t>SUO_136</t>
  </si>
  <si>
    <t>Tho-II</t>
  </si>
  <si>
    <t>SUD_164</t>
  </si>
  <si>
    <t>Ambam</t>
  </si>
  <si>
    <t>Bodjongo-IHS</t>
  </si>
  <si>
    <t>LIT_123</t>
  </si>
  <si>
    <t>LIT_134</t>
  </si>
  <si>
    <t>Boukoula-IHS</t>
  </si>
  <si>
    <t>NRD_014</t>
  </si>
  <si>
    <t>Boukoula</t>
  </si>
  <si>
    <t>Foumbot-MTN</t>
  </si>
  <si>
    <t>OST_043</t>
  </si>
  <si>
    <t>Pont-Emana-MTN</t>
  </si>
  <si>
    <t>CTR_799</t>
  </si>
  <si>
    <t>Bepanda-Ambiance</t>
  </si>
  <si>
    <t>LIT_687</t>
  </si>
  <si>
    <t>Sohock-IHS</t>
  </si>
  <si>
    <t>LIT_501</t>
  </si>
  <si>
    <t>Sohock</t>
  </si>
  <si>
    <t>Pangari-MTN</t>
  </si>
  <si>
    <t>OST_115</t>
  </si>
  <si>
    <t>Pangari</t>
  </si>
  <si>
    <t>Bfsam-Tougang-EEC</t>
  </si>
  <si>
    <t>OST_077</t>
  </si>
  <si>
    <t>Mayo-Djinga-FH</t>
  </si>
  <si>
    <t>OST_093</t>
  </si>
  <si>
    <t>Mayo-Djinga</t>
  </si>
  <si>
    <t>Chamber-Wangai</t>
  </si>
  <si>
    <t>NRD_055</t>
  </si>
  <si>
    <t>Santa-Barbara-Dla-IHS</t>
  </si>
  <si>
    <t>LIT_171</t>
  </si>
  <si>
    <t>Pang-Camtel</t>
  </si>
  <si>
    <t>ADM_038</t>
  </si>
  <si>
    <t>Pang</t>
  </si>
  <si>
    <t>Mbong</t>
  </si>
  <si>
    <t>ADM_042</t>
  </si>
  <si>
    <t>Ako</t>
  </si>
  <si>
    <t>NRO_231</t>
  </si>
  <si>
    <t>Kanje-I</t>
  </si>
  <si>
    <t>ADM_041</t>
  </si>
  <si>
    <t>Mutengene-Ombe-IHS</t>
  </si>
  <si>
    <t>SUO_149</t>
  </si>
  <si>
    <t>Mutengene</t>
  </si>
  <si>
    <t>Dogba-Ngd-IHS</t>
  </si>
  <si>
    <t>ADM_128</t>
  </si>
  <si>
    <t>Dogba</t>
  </si>
  <si>
    <t>Mindourou-Grumcam-IHS</t>
  </si>
  <si>
    <t>EST_122</t>
  </si>
  <si>
    <t>Darassalam-IHS</t>
  </si>
  <si>
    <t>ADM_153</t>
  </si>
  <si>
    <t>Darra Salam</t>
  </si>
  <si>
    <t>Ngoura-IHS</t>
  </si>
  <si>
    <t>EST_021</t>
  </si>
  <si>
    <t>Ngoura</t>
  </si>
  <si>
    <t>Sanglou-IHS</t>
  </si>
  <si>
    <t>SUD_206</t>
  </si>
  <si>
    <t>Sagmelima</t>
  </si>
  <si>
    <t>Mayo-Baleo-IHS</t>
  </si>
  <si>
    <t>ADM_075</t>
  </si>
  <si>
    <t>Mayo-Baleo</t>
  </si>
  <si>
    <t>Ancien-Troisieme</t>
  </si>
  <si>
    <t>LIT_653</t>
  </si>
  <si>
    <t>Febadi-MTN</t>
  </si>
  <si>
    <t>ADM_063</t>
  </si>
  <si>
    <t>Febadi</t>
  </si>
  <si>
    <t>Doualayel-MTN</t>
  </si>
  <si>
    <t>ADM_067</t>
  </si>
  <si>
    <t>Doualayel</t>
  </si>
  <si>
    <t>Koba-MTN</t>
  </si>
  <si>
    <t>ADM_064</t>
  </si>
  <si>
    <t>Koba</t>
  </si>
  <si>
    <t>Wadjiri-IHS</t>
  </si>
  <si>
    <t>ADM_103</t>
  </si>
  <si>
    <t>Wadjiri</t>
  </si>
  <si>
    <t>Mbakaou-MTN-IHS</t>
  </si>
  <si>
    <t>ADM_109</t>
  </si>
  <si>
    <t>Mbakaou</t>
  </si>
  <si>
    <t>Wada-MTN-IHS</t>
  </si>
  <si>
    <t>ADM_099</t>
  </si>
  <si>
    <t>Wada</t>
  </si>
  <si>
    <t>Guider-Ville</t>
  </si>
  <si>
    <t>NRD_076</t>
  </si>
  <si>
    <t>Ngodi-Cite</t>
  </si>
  <si>
    <t>LIT_626</t>
  </si>
  <si>
    <t>Bandjoun-Soung</t>
  </si>
  <si>
    <t>OST_067</t>
  </si>
  <si>
    <t>Bandjoun</t>
  </si>
  <si>
    <t>Mambine</t>
  </si>
  <si>
    <t>CTR_097</t>
  </si>
  <si>
    <t>Bfsam-Centre-II</t>
  </si>
  <si>
    <t>OST_170</t>
  </si>
  <si>
    <t>Goulfey</t>
  </si>
  <si>
    <t>EXN_021</t>
  </si>
  <si>
    <t>SS_Vreket</t>
  </si>
  <si>
    <t>EXN_251</t>
  </si>
  <si>
    <t>OCM</t>
  </si>
  <si>
    <t>Mozogo</t>
  </si>
  <si>
    <t>Abuh</t>
  </si>
  <si>
    <t>NRO_079</t>
  </si>
  <si>
    <t>Bfsam-Water-Tower-IHS</t>
  </si>
  <si>
    <t>OST_172</t>
  </si>
  <si>
    <t>Zigague</t>
  </si>
  <si>
    <t>EXN_034</t>
  </si>
  <si>
    <t>Mbamti-New</t>
  </si>
  <si>
    <t>ADM_154</t>
  </si>
  <si>
    <t>Mbamti</t>
  </si>
  <si>
    <t>Kumbo</t>
  </si>
  <si>
    <t>NRO_037</t>
  </si>
  <si>
    <t>Song-Bong</t>
  </si>
  <si>
    <t>CTR_311</t>
  </si>
  <si>
    <t>Tide-Goulfey-IHS</t>
  </si>
  <si>
    <t>EXN_273</t>
  </si>
  <si>
    <t>Kabo-Kabir</t>
  </si>
  <si>
    <t>Mazera-IHS</t>
  </si>
  <si>
    <t>EXN_226</t>
  </si>
  <si>
    <t>Mazera</t>
  </si>
  <si>
    <t>Baiboum</t>
  </si>
  <si>
    <t>ADM_008</t>
  </si>
  <si>
    <t>Messan</t>
  </si>
  <si>
    <t>SUD_247</t>
  </si>
  <si>
    <t>Messam</t>
  </si>
  <si>
    <t>Boulou_MTN</t>
  </si>
  <si>
    <t>SUD_233</t>
  </si>
  <si>
    <t>Boulou</t>
  </si>
  <si>
    <t>Nkongoa-Mfou</t>
  </si>
  <si>
    <t>CTR_896</t>
  </si>
  <si>
    <t>Mfou</t>
  </si>
  <si>
    <t>Vivoki-IHS</t>
  </si>
  <si>
    <t>NRO_039</t>
  </si>
  <si>
    <t>Vikovi</t>
  </si>
  <si>
    <t>Andek</t>
  </si>
  <si>
    <t>NRO_218</t>
  </si>
  <si>
    <t>ADM_098_N_Maakola-MTN-IHS</t>
  </si>
  <si>
    <t>ADM_098</t>
  </si>
  <si>
    <t>Maakola</t>
  </si>
  <si>
    <t>Ebal-IHS</t>
  </si>
  <si>
    <t>NRO_101</t>
  </si>
  <si>
    <t>Ebal</t>
  </si>
  <si>
    <t>Ma</t>
  </si>
  <si>
    <t>NRO_021</t>
  </si>
  <si>
    <t>Maroua-Lougol</t>
  </si>
  <si>
    <t>EXN_084</t>
  </si>
  <si>
    <t>Tradex-Nkomo</t>
  </si>
  <si>
    <t>CTR_276</t>
  </si>
  <si>
    <t>Bafanji</t>
  </si>
  <si>
    <t>NRO_051</t>
  </si>
  <si>
    <t>Donga-MTN-IHS</t>
  </si>
  <si>
    <t>CTR_166</t>
  </si>
  <si>
    <t>Donga</t>
  </si>
  <si>
    <t>ODING-IHS</t>
  </si>
  <si>
    <t>SUD_204</t>
  </si>
  <si>
    <t>Bfsam-Centre</t>
  </si>
  <si>
    <t>OST_078</t>
  </si>
  <si>
    <t>Meyomessala</t>
  </si>
  <si>
    <t>SUD_003</t>
  </si>
  <si>
    <t>Garage-Japonais</t>
  </si>
  <si>
    <t>CTR_583</t>
  </si>
  <si>
    <t>Bambili</t>
  </si>
  <si>
    <t>SUO_010</t>
  </si>
  <si>
    <t>Mutengene-E-Police</t>
  </si>
  <si>
    <t>SUO_164</t>
  </si>
  <si>
    <t>SUO_005</t>
  </si>
  <si>
    <t>Maroua-Douggoy-Lopere-IHS</t>
  </si>
  <si>
    <t>EXN_115</t>
  </si>
  <si>
    <t>MABETA</t>
  </si>
  <si>
    <t>SUO_165</t>
  </si>
  <si>
    <t>GOUZOUGOUI-IHS</t>
  </si>
  <si>
    <t>EXN_100</t>
  </si>
  <si>
    <t>Maroua-Pitouare-IHS</t>
  </si>
  <si>
    <t>EXN_145</t>
  </si>
  <si>
    <t>Afanoya-II</t>
  </si>
  <si>
    <t>CTR_838</t>
  </si>
  <si>
    <t>Edea-Bisseke</t>
  </si>
  <si>
    <t>LIT_313</t>
  </si>
  <si>
    <t>e-Technique</t>
  </si>
  <si>
    <t>SUD_057</t>
  </si>
  <si>
    <t>Carrefour-Diderot</t>
  </si>
  <si>
    <t>CTR_841</t>
  </si>
  <si>
    <t>Emombo-2eme-Crf</t>
  </si>
  <si>
    <t>CTR_558</t>
  </si>
  <si>
    <t>Hila</t>
  </si>
  <si>
    <t>LIT_008</t>
  </si>
  <si>
    <t>Mvog-Ada-TKC</t>
  </si>
  <si>
    <t>CTR_096</t>
  </si>
  <si>
    <t>Etoa-Dispensaire</t>
  </si>
  <si>
    <t>CTR_715</t>
  </si>
  <si>
    <t>Nkolfon-Cimencam-IHS</t>
  </si>
  <si>
    <t>CTR_911</t>
  </si>
  <si>
    <t>Mbankomo</t>
  </si>
  <si>
    <t>Makepe-Crf-Conquete</t>
  </si>
  <si>
    <t>LIT_775</t>
  </si>
  <si>
    <t>CTR_946_Z_Nkolfoulou-foret-Bar</t>
  </si>
  <si>
    <t>CTR_946</t>
  </si>
  <si>
    <t>Etam-Bafia</t>
  </si>
  <si>
    <t>CTR_721</t>
  </si>
  <si>
    <t>Oyack-II</t>
  </si>
  <si>
    <t>LIT_765</t>
  </si>
  <si>
    <t>Ngd-La-Gare</t>
  </si>
  <si>
    <t>ADM_002</t>
  </si>
  <si>
    <t>Av-Germaine</t>
  </si>
  <si>
    <t>CTR_090</t>
  </si>
  <si>
    <t>Bamenda-Ntasen-IHS</t>
  </si>
  <si>
    <t>NRO_134</t>
  </si>
  <si>
    <t>Pitoa-Ville-IHS</t>
  </si>
  <si>
    <t>NRD_096</t>
  </si>
  <si>
    <t>Kousseri-II</t>
  </si>
  <si>
    <t>EXN_194</t>
  </si>
  <si>
    <t>Bamenda-hospital-roundabout-IHS</t>
  </si>
  <si>
    <t>NRO_131</t>
  </si>
  <si>
    <t>Hopital-General</t>
  </si>
  <si>
    <t>LIT_248</t>
  </si>
  <si>
    <t>Stade-Abega</t>
  </si>
  <si>
    <t>CTR_274</t>
  </si>
  <si>
    <t>Maroua-Boulore</t>
  </si>
  <si>
    <t>EXN_237</t>
  </si>
  <si>
    <t>Olembe-MTN</t>
  </si>
  <si>
    <t>CTR_778</t>
  </si>
  <si>
    <t>Ancienne-Mairie-Dla-V</t>
  </si>
  <si>
    <t>LIT_771</t>
  </si>
  <si>
    <t>C-D-Palmiers-III</t>
  </si>
  <si>
    <t>LIT_168</t>
  </si>
  <si>
    <t>Grand-Hangar</t>
  </si>
  <si>
    <t>LIT_291</t>
  </si>
  <si>
    <t>Ekoumdoum</t>
  </si>
  <si>
    <t>CTR_259</t>
  </si>
  <si>
    <t>Bamenda-Foncha-Street-IHS</t>
  </si>
  <si>
    <t>NRO_121</t>
  </si>
  <si>
    <t>Bafia-CRTV</t>
  </si>
  <si>
    <t>CTR_101</t>
  </si>
  <si>
    <t>Bafia</t>
  </si>
  <si>
    <t>Fougerole-MTN-IHS</t>
  </si>
  <si>
    <t>CTR_473</t>
  </si>
  <si>
    <t>Pain-Magique</t>
  </si>
  <si>
    <t>LIT_381</t>
  </si>
  <si>
    <t>Mora-Technical-School-MTN-IHS</t>
  </si>
  <si>
    <t>EXN_134</t>
  </si>
  <si>
    <t>Mora</t>
  </si>
  <si>
    <t>Mendong-Village</t>
  </si>
  <si>
    <t>CTR_713</t>
  </si>
  <si>
    <t>Mabanda-New</t>
  </si>
  <si>
    <t>LIT_791</t>
  </si>
  <si>
    <t>Nkolndongo</t>
  </si>
  <si>
    <t>CTR_109</t>
  </si>
  <si>
    <t>Foumban-Mambain-MTN</t>
  </si>
  <si>
    <t>OST_102</t>
  </si>
  <si>
    <t>Ngd-Balam</t>
  </si>
  <si>
    <t>ADM_165</t>
  </si>
  <si>
    <t>Mabanda-CIMAF</t>
  </si>
  <si>
    <t>LIT_695</t>
  </si>
  <si>
    <t>Soa-Sofamac</t>
  </si>
  <si>
    <t>CTR_430</t>
  </si>
  <si>
    <t>Lendi-Chefferie</t>
  </si>
  <si>
    <t>LIT_774</t>
  </si>
  <si>
    <t>Ndjeleng-II</t>
  </si>
  <si>
    <t>OST_165</t>
  </si>
  <si>
    <t>Garoua-Boulai-Sabal-IHS</t>
  </si>
  <si>
    <t>EST_156</t>
  </si>
  <si>
    <t>Maroua-Marche-Abattoir</t>
  </si>
  <si>
    <t>EXN_085</t>
  </si>
  <si>
    <t>Bamenda-Bayelle-MTN</t>
  </si>
  <si>
    <t>NRO_112</t>
  </si>
  <si>
    <t>Ndokoti-Brasseries</t>
  </si>
  <si>
    <t>LIT_406</t>
  </si>
  <si>
    <t>Soa-University-Stadium</t>
  </si>
  <si>
    <t>CTR_674</t>
  </si>
  <si>
    <t>Foumban-Njinka</t>
  </si>
  <si>
    <t>OST_101</t>
  </si>
  <si>
    <t>Polytechnique</t>
  </si>
  <si>
    <t>CTR_128</t>
  </si>
  <si>
    <t>Moulanga</t>
  </si>
  <si>
    <t>LIT_670</t>
  </si>
  <si>
    <t>Bekoko-MTN</t>
  </si>
  <si>
    <t>SUO_061</t>
  </si>
  <si>
    <t>Ngwele</t>
  </si>
  <si>
    <t>LIT_206</t>
  </si>
  <si>
    <t>Lendi-II</t>
  </si>
  <si>
    <t>LIT_582</t>
  </si>
  <si>
    <t>Mabanda2-IHS</t>
  </si>
  <si>
    <t>LIT_577</t>
  </si>
  <si>
    <t>Kotto-Mbangue</t>
  </si>
  <si>
    <t>LIT_202</t>
  </si>
  <si>
    <t>Bonangang</t>
  </si>
  <si>
    <t>LIT_358</t>
  </si>
  <si>
    <t>Bafia-Market-MTN</t>
  </si>
  <si>
    <t>CTR_830</t>
  </si>
  <si>
    <t>Nyalla-Kilimandjaro</t>
  </si>
  <si>
    <t>LIT_343</t>
  </si>
  <si>
    <t>Grand-Hangar-II</t>
  </si>
  <si>
    <t>LIT_361</t>
  </si>
  <si>
    <t>Boko-IHS</t>
  </si>
  <si>
    <t>LIT_633</t>
  </si>
  <si>
    <t>Maroua-Barmare</t>
  </si>
  <si>
    <t>EXN_089</t>
  </si>
  <si>
    <t>Yde-University</t>
  </si>
  <si>
    <t>CTR_447</t>
  </si>
  <si>
    <t>FAYADOR-AKWA</t>
  </si>
  <si>
    <t>LIT_689</t>
  </si>
  <si>
    <t>Bda-Mankon-Palace-IHS</t>
  </si>
  <si>
    <t>NRO_059</t>
  </si>
  <si>
    <t>Bda-Mulang</t>
  </si>
  <si>
    <t>NRO_243</t>
  </si>
  <si>
    <t>Bamenda-Mile8-IHS</t>
  </si>
  <si>
    <t>NRO_135</t>
  </si>
  <si>
    <t>Dschang-Foreke</t>
  </si>
  <si>
    <t>OST_122</t>
  </si>
  <si>
    <t>Bfsam-Gouache-IHS</t>
  </si>
  <si>
    <t>OST_121</t>
  </si>
  <si>
    <t>Kye-Ossi-MTN-IHS</t>
  </si>
  <si>
    <t>SUD_026</t>
  </si>
  <si>
    <t>Kye-Ossi</t>
  </si>
  <si>
    <t>Ngd-Crf-Texaco</t>
  </si>
  <si>
    <t>ADM_071</t>
  </si>
  <si>
    <t>Kribi-Ocean</t>
  </si>
  <si>
    <t>SUD_006</t>
  </si>
  <si>
    <t>Mont-Febe</t>
  </si>
  <si>
    <t>CTR_729</t>
  </si>
  <si>
    <t>Malangue</t>
  </si>
  <si>
    <t>LIT_449</t>
  </si>
  <si>
    <t>Nkolmessing-Abom-II</t>
  </si>
  <si>
    <t>CTR_875</t>
  </si>
  <si>
    <t>Ebolmadzom</t>
  </si>
  <si>
    <t>Ngd-Sabonbari-America-IHS</t>
  </si>
  <si>
    <t>ADM_155</t>
  </si>
  <si>
    <t>SUD_015</t>
  </si>
  <si>
    <t>Solar-Grid-Gen-Lithium</t>
  </si>
  <si>
    <t>Maroua-Ouro-Bah</t>
  </si>
  <si>
    <t>EXN_083</t>
  </si>
  <si>
    <t>KYE-Ossi-II</t>
  </si>
  <si>
    <t>SUD_073</t>
  </si>
  <si>
    <t>Agape</t>
  </si>
  <si>
    <t>LIT_609</t>
  </si>
  <si>
    <t>Maroua-Ouro-Bah-II-IHS</t>
  </si>
  <si>
    <t>EXN_184</t>
  </si>
  <si>
    <t>Emombo-1er-Crf-MTN</t>
  </si>
  <si>
    <t>CTR_376</t>
  </si>
  <si>
    <t>Beedi</t>
  </si>
  <si>
    <t>LIT_127</t>
  </si>
  <si>
    <t>Ndogbessol-IHS</t>
  </si>
  <si>
    <t>LIT_499</t>
  </si>
  <si>
    <t>Ndogbessol</t>
  </si>
  <si>
    <t>Bonaloka-IHS</t>
  </si>
  <si>
    <t>LIT_156</t>
  </si>
  <si>
    <t>Nkwein-Clinic-St-Louis-MTN</t>
  </si>
  <si>
    <t>NRO_244</t>
  </si>
  <si>
    <t>Mini_SS_AFD</t>
  </si>
  <si>
    <t>CTR_737</t>
  </si>
  <si>
    <t>Bafmeng</t>
  </si>
  <si>
    <t>NRO_047</t>
  </si>
  <si>
    <t>Olembe-Terminus</t>
  </si>
  <si>
    <t>CTR_383</t>
  </si>
  <si>
    <t>Bambui-Round-About-IHS</t>
  </si>
  <si>
    <t>NRO_067</t>
  </si>
  <si>
    <t>Poumpoumrey-II</t>
  </si>
  <si>
    <t>NRD_148</t>
  </si>
  <si>
    <t>Ebogo</t>
  </si>
  <si>
    <t>CTR_313</t>
  </si>
  <si>
    <t>Meskin-MTN-IHS</t>
  </si>
  <si>
    <t>EXN_157</t>
  </si>
  <si>
    <t>Garoua-Ngalbidje-IHS</t>
  </si>
  <si>
    <t>NRD_085</t>
  </si>
  <si>
    <t>Mayo-Tolere-I</t>
  </si>
  <si>
    <t>ADM_043</t>
  </si>
  <si>
    <t>Mayo-Tolere</t>
  </si>
  <si>
    <t>Ngoum-II-MTN</t>
  </si>
  <si>
    <t>CTR_367</t>
  </si>
  <si>
    <t>Ngoum-II</t>
  </si>
  <si>
    <t>Mbam</t>
  </si>
  <si>
    <t>CTR_303</t>
  </si>
  <si>
    <t>Matsari</t>
  </si>
  <si>
    <t>CTR_301</t>
  </si>
  <si>
    <t>CTR_302_N_Doume-Centre</t>
  </si>
  <si>
    <t>CTR_302</t>
  </si>
  <si>
    <t>Doume</t>
  </si>
  <si>
    <t>Mbantinbang-FH</t>
  </si>
  <si>
    <t>ADM_055</t>
  </si>
  <si>
    <t>Mbantinbang</t>
  </si>
  <si>
    <t>Garoua-Lainde-II</t>
  </si>
  <si>
    <t>NRD_145</t>
  </si>
  <si>
    <t>Ekombitie-II</t>
  </si>
  <si>
    <t>CTR_723</t>
  </si>
  <si>
    <t>H-Central</t>
  </si>
  <si>
    <t>CTR_110</t>
  </si>
  <si>
    <t>Memve-Ele-IHS</t>
  </si>
  <si>
    <t>SUD_056</t>
  </si>
  <si>
    <t>Memve-Ele</t>
  </si>
  <si>
    <t>Bertoua-Meteo-II</t>
  </si>
  <si>
    <t>EST_124</t>
  </si>
  <si>
    <t>Ngomedzap-MTN</t>
  </si>
  <si>
    <t>CTR_532</t>
  </si>
  <si>
    <t>Poumpoumrey</t>
  </si>
  <si>
    <t>NRD_038</t>
  </si>
  <si>
    <t>Bertoua-Force-Tyre</t>
  </si>
  <si>
    <t>EST_120</t>
  </si>
  <si>
    <t>be-HIS</t>
  </si>
  <si>
    <t>SUD_043</t>
  </si>
  <si>
    <t>Nyom-Sud</t>
  </si>
  <si>
    <t>CTR_707</t>
  </si>
  <si>
    <t>CTR_406_N_Mbimbim-MTN</t>
  </si>
  <si>
    <t>CTR_406</t>
  </si>
  <si>
    <t>Mbimbim</t>
  </si>
  <si>
    <t>Meidjamba-MTN</t>
  </si>
  <si>
    <t>ADM_054</t>
  </si>
  <si>
    <t>Meidjamba</t>
  </si>
  <si>
    <t>Djottin</t>
  </si>
  <si>
    <t>NRO_098</t>
  </si>
  <si>
    <t>Maan-IHS</t>
  </si>
  <si>
    <t>SUD_037</t>
  </si>
  <si>
    <t>Maan</t>
  </si>
  <si>
    <t>Bafang-Centre</t>
  </si>
  <si>
    <t>OST_126</t>
  </si>
  <si>
    <t>Bafang</t>
  </si>
  <si>
    <t>Mora-Kourgui</t>
  </si>
  <si>
    <t>EXN_238</t>
  </si>
  <si>
    <t>Mora-IHS</t>
  </si>
  <si>
    <t>EXN_106</t>
  </si>
  <si>
    <t>Koza-MTN</t>
  </si>
  <si>
    <t>EXN_043</t>
  </si>
  <si>
    <t>Koza</t>
  </si>
  <si>
    <t>Ngd-Bamyanga-Hossere-MTN</t>
  </si>
  <si>
    <t>ADM_164</t>
  </si>
  <si>
    <t>Mbile-IHS</t>
  </si>
  <si>
    <t>SUD_069</t>
  </si>
  <si>
    <t>Mbile</t>
  </si>
  <si>
    <t>Maroua-Diguirwo-IHS</t>
  </si>
  <si>
    <t>EXN_114</t>
  </si>
  <si>
    <t>Bafang-Hotel-IHS</t>
  </si>
  <si>
    <t>OST_222</t>
  </si>
  <si>
    <t>Bafang-Chefferie</t>
  </si>
  <si>
    <t>OST_099</t>
  </si>
  <si>
    <t>Kanga</t>
  </si>
  <si>
    <t>LIT_510</t>
  </si>
  <si>
    <t>Massock-Songloulou</t>
  </si>
  <si>
    <t>Tete-d-elephant-Camrail</t>
  </si>
  <si>
    <t>EST_104</t>
  </si>
  <si>
    <t>Tete-d-elephant</t>
  </si>
  <si>
    <t>Bastos-Bir-IHS</t>
  </si>
  <si>
    <t>CTR_640</t>
  </si>
  <si>
    <t>Dragage</t>
  </si>
  <si>
    <t>CTR_344</t>
  </si>
  <si>
    <t>Deng-Deng-IHS</t>
  </si>
  <si>
    <t>EST_093</t>
  </si>
  <si>
    <t>Deng-Deng</t>
  </si>
  <si>
    <t>Goyoum</t>
  </si>
  <si>
    <t>EST_023</t>
  </si>
  <si>
    <t>Bfsam-Banengo</t>
  </si>
  <si>
    <t>OST_003</t>
  </si>
  <si>
    <t>Bouba-Ndjida-Park</t>
  </si>
  <si>
    <t>NRD_167</t>
  </si>
  <si>
    <t>Bouba-Ndjida</t>
  </si>
  <si>
    <t>OST_141</t>
  </si>
  <si>
    <t>Camatrans-New</t>
  </si>
  <si>
    <t>LIT_311</t>
  </si>
  <si>
    <t>Port-SUD</t>
  </si>
  <si>
    <t>LIT_640</t>
  </si>
  <si>
    <t>Gaba</t>
  </si>
  <si>
    <t>NRD_155</t>
  </si>
  <si>
    <t>Bonadiwoto-IHS</t>
  </si>
  <si>
    <t>LIT_129</t>
  </si>
  <si>
    <t>Bda-Chinde</t>
  </si>
  <si>
    <t>NRO_227</t>
  </si>
  <si>
    <t>Bamenda-Blue-moon-IHS</t>
  </si>
  <si>
    <t>NRO_128</t>
  </si>
  <si>
    <t>Base-Navale</t>
  </si>
  <si>
    <t>LIT_347</t>
  </si>
  <si>
    <t>Mberem-Ngop</t>
  </si>
  <si>
    <t>ADM_133</t>
  </si>
  <si>
    <t>Dabanga</t>
  </si>
  <si>
    <t>EXN_807</t>
  </si>
  <si>
    <t>Ngd-ZI</t>
  </si>
  <si>
    <t>ADM_033</t>
  </si>
  <si>
    <t>Guidjiba-MTN</t>
  </si>
  <si>
    <t>NRD_058</t>
  </si>
  <si>
    <t>Guidjiba</t>
  </si>
  <si>
    <t>Douggoy</t>
  </si>
  <si>
    <t>EXN_002</t>
  </si>
  <si>
    <t>Tchatibali</t>
  </si>
  <si>
    <t>EXN_017</t>
  </si>
  <si>
    <t>Batouri</t>
  </si>
  <si>
    <t>EST_005</t>
  </si>
  <si>
    <t>Ngola-MTN</t>
  </si>
  <si>
    <t>EST_043</t>
  </si>
  <si>
    <t>Ngola</t>
  </si>
  <si>
    <t>FOSSET</t>
  </si>
  <si>
    <t>OST_264</t>
  </si>
  <si>
    <t>Touloum-IHS</t>
  </si>
  <si>
    <t>EXN_125</t>
  </si>
  <si>
    <t>Touloum</t>
  </si>
  <si>
    <t>NRO_005</t>
  </si>
  <si>
    <t>Lokoti</t>
  </si>
  <si>
    <t>ADM_051</t>
  </si>
  <si>
    <t>Sapeur-Mimboman-IHS</t>
  </si>
  <si>
    <t>CTR_133</t>
  </si>
  <si>
    <t>Maroua-Djoudandou</t>
  </si>
  <si>
    <t>EXN_090</t>
  </si>
  <si>
    <t>Bonamouti</t>
  </si>
  <si>
    <t>LIT_120</t>
  </si>
  <si>
    <t>Oku-Marche</t>
  </si>
  <si>
    <t>NRO_110</t>
  </si>
  <si>
    <t>Buea-UB-Lamp-IHS</t>
  </si>
  <si>
    <t>SUO_200</t>
  </si>
  <si>
    <t>Camp-Yabassi-IHS</t>
  </si>
  <si>
    <t>LIT_587</t>
  </si>
  <si>
    <t>Nkomkana</t>
  </si>
  <si>
    <t>CTR_427</t>
  </si>
  <si>
    <t>Bertoua-Agence-New</t>
  </si>
  <si>
    <t>EST_088</t>
  </si>
  <si>
    <t>Ebolowa-Mekalat</t>
  </si>
  <si>
    <t>SUD_223</t>
  </si>
  <si>
    <t>H-Princes</t>
  </si>
  <si>
    <t>CTR_044</t>
  </si>
  <si>
    <t>Madagascar-Yde-New</t>
  </si>
  <si>
    <t>CTR_217</t>
  </si>
  <si>
    <t>New-Town-Aeroport-IHS</t>
  </si>
  <si>
    <t>LIT_428</t>
  </si>
  <si>
    <t>BATA-Mokolo</t>
  </si>
  <si>
    <t>CTR_409</t>
  </si>
  <si>
    <t>Brazzaville</t>
  </si>
  <si>
    <t>LIT_081</t>
  </si>
  <si>
    <t>Nkololoun</t>
  </si>
  <si>
    <t>LIT_183</t>
  </si>
  <si>
    <t>Nkolagaa-II</t>
  </si>
  <si>
    <t>CTR_670</t>
  </si>
  <si>
    <t>Accacia-New</t>
  </si>
  <si>
    <t>CTR_482</t>
  </si>
  <si>
    <t>Ndogp-ZR</t>
  </si>
  <si>
    <t>LIT_251</t>
  </si>
  <si>
    <t>Douche</t>
  </si>
  <si>
    <t>LIT_580</t>
  </si>
  <si>
    <t>OST_009</t>
  </si>
  <si>
    <t>Ebolowa-SIM</t>
  </si>
  <si>
    <t>SUD_097</t>
  </si>
  <si>
    <t>Mabenanga-Kribi</t>
  </si>
  <si>
    <t>SUD_090</t>
  </si>
  <si>
    <t>Ebolowa-NewBell</t>
  </si>
  <si>
    <t>SUD_262</t>
  </si>
  <si>
    <t>Maroua-Meskin</t>
  </si>
  <si>
    <t>EXN_233</t>
  </si>
  <si>
    <t>CTR_951_Z_Odza-Entree-Plaque-LB</t>
  </si>
  <si>
    <t>CTR_951</t>
  </si>
  <si>
    <t>Quartier-Gentil</t>
  </si>
  <si>
    <t>LIT_450</t>
  </si>
  <si>
    <t>Missoke-Chefferie</t>
  </si>
  <si>
    <t>LIT_732</t>
  </si>
  <si>
    <t>Buea-GRA-HIS</t>
  </si>
  <si>
    <t>SUO_242</t>
  </si>
  <si>
    <t>Crf-Mbankolo</t>
  </si>
  <si>
    <t>CTR_637</t>
  </si>
  <si>
    <t>Mvoula</t>
  </si>
  <si>
    <t>SUD_245</t>
  </si>
  <si>
    <t>Mekin-CAMTEL</t>
  </si>
  <si>
    <t>CTR_434</t>
  </si>
  <si>
    <t>Mekin</t>
  </si>
  <si>
    <t>Ndobo3-MTN</t>
  </si>
  <si>
    <t>LIT_624</t>
  </si>
  <si>
    <t>Foumban-Manka-IHS</t>
  </si>
  <si>
    <t>OST_042</t>
  </si>
  <si>
    <t>Ndogp-St-Nicolas</t>
  </si>
  <si>
    <t>LIT_205</t>
  </si>
  <si>
    <t>Foumban-Njibam</t>
  </si>
  <si>
    <t>OST_177</t>
  </si>
  <si>
    <t>Jean-Vespa2-MTN-IHS</t>
  </si>
  <si>
    <t>CTR_525</t>
  </si>
  <si>
    <t>J-Vespa</t>
  </si>
  <si>
    <t>CTR_088</t>
  </si>
  <si>
    <t>Mbanga-Bakoko-SIC</t>
  </si>
  <si>
    <t>LIT_614</t>
  </si>
  <si>
    <t>Foumban-Ndjidare-II</t>
  </si>
  <si>
    <t>OST_175</t>
  </si>
  <si>
    <t>Ndogbong-Seven</t>
  </si>
  <si>
    <t>LIT_652</t>
  </si>
  <si>
    <t>Niki-Accacia-IHS</t>
  </si>
  <si>
    <t>CTR_848</t>
  </si>
  <si>
    <t>Ngd-Madagascar-MTN-IHS</t>
  </si>
  <si>
    <t>ADM_084</t>
  </si>
  <si>
    <t>Avenue-Biyemassi</t>
  </si>
  <si>
    <t>CTR_664</t>
  </si>
  <si>
    <t>BTS-Mobile-OKPLASTCAM</t>
  </si>
  <si>
    <t>LIT_780</t>
  </si>
  <si>
    <t>LIT_426</t>
  </si>
  <si>
    <t>Biyem-assi-Stade</t>
  </si>
  <si>
    <t>CTR_489</t>
  </si>
  <si>
    <t>Foumban-Ndjidare</t>
  </si>
  <si>
    <t>OST_087</t>
  </si>
  <si>
    <t>Maroua-Loperey</t>
  </si>
  <si>
    <t>EXN_082</t>
  </si>
  <si>
    <t>Ngodi-Cimetiere</t>
  </si>
  <si>
    <t>LIT_411</t>
  </si>
  <si>
    <t>Obili-GP-MTN</t>
  </si>
  <si>
    <t>CTR_747</t>
  </si>
  <si>
    <t>Nkolangaa</t>
  </si>
  <si>
    <t>CTR_247</t>
  </si>
  <si>
    <t>Yagoua-MTN-IHS</t>
  </si>
  <si>
    <t>EXN_144</t>
  </si>
  <si>
    <t>Mbankolo-Camtel-II</t>
  </si>
  <si>
    <t>CTR_680</t>
  </si>
  <si>
    <t>Mvog-Awae</t>
  </si>
  <si>
    <t>CTR_738</t>
  </si>
  <si>
    <t>Yagoua-Ville</t>
  </si>
  <si>
    <t>EXN_096</t>
  </si>
  <si>
    <t>Ndogpassi-III</t>
  </si>
  <si>
    <t>LIT_283</t>
  </si>
  <si>
    <t>Bellare</t>
  </si>
  <si>
    <t>EXN_046</t>
  </si>
  <si>
    <t>Mefou-Assi</t>
  </si>
  <si>
    <t>CTR_253</t>
  </si>
  <si>
    <t>EXN_004</t>
  </si>
  <si>
    <t>Foumbot-Ndoumbem</t>
  </si>
  <si>
    <t>OST_228</t>
  </si>
  <si>
    <t>Yagoua-Quinf</t>
  </si>
  <si>
    <t>EXN_069</t>
  </si>
  <si>
    <t>Buea-Street2</t>
  </si>
  <si>
    <t>SUO_240</t>
  </si>
  <si>
    <t>Buea-Salvation-Pharmacy-HIS</t>
  </si>
  <si>
    <t>SUO_259</t>
  </si>
  <si>
    <t>Ngd-Baladji-II-IHS</t>
  </si>
  <si>
    <t>ADM_158</t>
  </si>
  <si>
    <t>Buea-Centre-Ville</t>
  </si>
  <si>
    <t>SUO_063</t>
  </si>
  <si>
    <t>Great-Soppo-IHS</t>
  </si>
  <si>
    <t>SUO_181</t>
  </si>
  <si>
    <t>ZI-Cimencam</t>
  </si>
  <si>
    <t>LIT_258</t>
  </si>
  <si>
    <t>Deone-IHS</t>
  </si>
  <si>
    <t>ADM_111</t>
  </si>
  <si>
    <t>Deone</t>
  </si>
  <si>
    <t>Admin</t>
  </si>
  <si>
    <t>EST_108</t>
  </si>
  <si>
    <t>Bagarao</t>
  </si>
  <si>
    <t>EXN_202</t>
  </si>
  <si>
    <t>Nkolo2-MTN-IHS</t>
  </si>
  <si>
    <t>CTR_469</t>
  </si>
  <si>
    <t>OST_011</t>
  </si>
  <si>
    <t>Ngd-Q-Haoussa</t>
  </si>
  <si>
    <t>ADM_048</t>
  </si>
  <si>
    <t>Kaladi-MTN-IHS</t>
  </si>
  <si>
    <t>ADM_100</t>
  </si>
  <si>
    <t>Kaladi</t>
  </si>
  <si>
    <t>Mayo-Nonde-IHS</t>
  </si>
  <si>
    <t>NRD_106</t>
  </si>
  <si>
    <t>Mayo-Nonde</t>
  </si>
  <si>
    <t>Nkoabang-Nord</t>
  </si>
  <si>
    <t>CTR_708</t>
  </si>
  <si>
    <t>Qtier-Tergal</t>
  </si>
  <si>
    <t>LIT_420</t>
  </si>
  <si>
    <t>Makak-Camrail</t>
  </si>
  <si>
    <t>CTR_144</t>
  </si>
  <si>
    <t>Makak</t>
  </si>
  <si>
    <t>NR-Omnisport-Qtier-Yambassa</t>
  </si>
  <si>
    <t>CTR_566</t>
  </si>
  <si>
    <t>Baikwa-Bere</t>
  </si>
  <si>
    <t>NRD_056</t>
  </si>
  <si>
    <t>Foumbot-Mangoum</t>
  </si>
  <si>
    <t>OST_136</t>
  </si>
  <si>
    <t>EST_074_N_Mazabe</t>
  </si>
  <si>
    <t>EST_074</t>
  </si>
  <si>
    <t>Solar Only</t>
  </si>
  <si>
    <t>Mazabe</t>
  </si>
  <si>
    <t>Fundong</t>
  </si>
  <si>
    <t>NRO_015</t>
  </si>
  <si>
    <t>Soukounga-MTN</t>
  </si>
  <si>
    <t>ADM_030</t>
  </si>
  <si>
    <t>Soukounga</t>
  </si>
  <si>
    <t>Mantoum-Village</t>
  </si>
  <si>
    <t>OST_200</t>
  </si>
  <si>
    <t>Foumbot-Centre-Ville</t>
  </si>
  <si>
    <t>OST_125</t>
  </si>
  <si>
    <t>OST_005</t>
  </si>
  <si>
    <t>Kouen</t>
  </si>
  <si>
    <t>EST_071</t>
  </si>
  <si>
    <t>Odza</t>
  </si>
  <si>
    <t>CTR_099</t>
  </si>
  <si>
    <t>Bamenda-GTTC-IHS</t>
  </si>
  <si>
    <t>NRO_063</t>
  </si>
  <si>
    <t>Ndjokloumbe-IHS</t>
  </si>
  <si>
    <t>LIT_500</t>
  </si>
  <si>
    <t>Ndjokloumbe</t>
  </si>
  <si>
    <t>Kouedjou-IHS</t>
  </si>
  <si>
    <t>LIT_502</t>
  </si>
  <si>
    <t>Kouedjou</t>
  </si>
  <si>
    <t>Dogba-IHS</t>
  </si>
  <si>
    <t>EXN_171</t>
  </si>
  <si>
    <t>Mayo-Darle-MTN</t>
  </si>
  <si>
    <t>ADM_068</t>
  </si>
  <si>
    <t>Mayo-Darle</t>
  </si>
  <si>
    <t>Pouss-II</t>
  </si>
  <si>
    <t>NRD_136</t>
  </si>
  <si>
    <t>Pouss</t>
  </si>
  <si>
    <t>Kinguin-IHS</t>
  </si>
  <si>
    <t>EXN_168</t>
  </si>
  <si>
    <t>Kinguin</t>
  </si>
  <si>
    <t>Mazavou</t>
  </si>
  <si>
    <t>EXN_215</t>
  </si>
  <si>
    <t>Kalfou</t>
  </si>
  <si>
    <t>Ndogp-Lycee</t>
  </si>
  <si>
    <t>LIT_038</t>
  </si>
  <si>
    <t>CTR_922_Z_Ekong</t>
  </si>
  <si>
    <t>CTR_922</t>
  </si>
  <si>
    <t>Leboudi</t>
  </si>
  <si>
    <t>EMVIENG1</t>
  </si>
  <si>
    <t>SUD_160</t>
  </si>
  <si>
    <t>Emvieng</t>
  </si>
  <si>
    <t>OST_015</t>
  </si>
  <si>
    <t>Garoua-Roumde-Adja</t>
  </si>
  <si>
    <t>NRD_065</t>
  </si>
  <si>
    <t>Marche-Mboppi</t>
  </si>
  <si>
    <t>LIT_236</t>
  </si>
  <si>
    <t>KRIBI-NDOMBE-II</t>
  </si>
  <si>
    <t>SUD_096</t>
  </si>
  <si>
    <t>LIT_850_Z_Ndogbassi-Taniere-Plus</t>
  </si>
  <si>
    <t>LIT_850</t>
  </si>
  <si>
    <t>Mimboman-Chapelle</t>
  </si>
  <si>
    <t>CTR_772</t>
  </si>
  <si>
    <t>CTR_941_Z_Biyemassi-Accacia</t>
  </si>
  <si>
    <t>CTR_941</t>
  </si>
  <si>
    <t>Dschang-St-Augustin</t>
  </si>
  <si>
    <t>OST_084</t>
  </si>
  <si>
    <t>Mak-Missoke</t>
  </si>
  <si>
    <t>LIT_080</t>
  </si>
  <si>
    <t>Nkolbong-II</t>
  </si>
  <si>
    <t>CTR_658</t>
  </si>
  <si>
    <t>Bertoua-Lycee-Technique</t>
  </si>
  <si>
    <t>EST_131</t>
  </si>
  <si>
    <t>Shell-NewBell-Carrefour</t>
  </si>
  <si>
    <t>LIT_407</t>
  </si>
  <si>
    <t>Mimboman-Don-Bosco</t>
  </si>
  <si>
    <t>CTR_654</t>
  </si>
  <si>
    <t>Carington</t>
  </si>
  <si>
    <t>CTR_070</t>
  </si>
  <si>
    <t>Mabanda4-IHS</t>
  </si>
  <si>
    <t>LIT_489</t>
  </si>
  <si>
    <t>Biyemassi-Crf-IHS</t>
  </si>
  <si>
    <t>CTR_538</t>
  </si>
  <si>
    <t>Garoua-Rte-Gashiga</t>
  </si>
  <si>
    <t>NRD_159</t>
  </si>
  <si>
    <t>Makepe-Missoke-Clinique</t>
  </si>
  <si>
    <t>LIT_398</t>
  </si>
  <si>
    <t>Kumbo-Bangam-IHS</t>
  </si>
  <si>
    <t>NRO_052</t>
  </si>
  <si>
    <t>Kumbo-Bangam</t>
  </si>
  <si>
    <t>Nkoulou</t>
  </si>
  <si>
    <t>CTR_659</t>
  </si>
  <si>
    <t>EST_197_Z_Bertoua-Mokolo-IV-MTN-IHS</t>
  </si>
  <si>
    <t>EST_197</t>
  </si>
  <si>
    <t>Ngd-Burkina-II-IHS</t>
  </si>
  <si>
    <t>ADM_101</t>
  </si>
  <si>
    <t>LIT_856_Z_Makepe-Orchidee</t>
  </si>
  <si>
    <t>LIT_856</t>
  </si>
  <si>
    <t>Nkoumadjap-IHS</t>
  </si>
  <si>
    <t>SUD_050</t>
  </si>
  <si>
    <t>Nkoumadjap</t>
  </si>
  <si>
    <t>SCDP-New</t>
  </si>
  <si>
    <t>LIT_739</t>
  </si>
  <si>
    <t>Bertoua-Meteo</t>
  </si>
  <si>
    <t>EST_107</t>
  </si>
  <si>
    <t>CTR_943_Z_Mimboman</t>
  </si>
  <si>
    <t>CTR_943</t>
  </si>
  <si>
    <t>Abom-Plateau</t>
  </si>
  <si>
    <t>CTR_650</t>
  </si>
  <si>
    <t>Bertoua-Mokolo</t>
  </si>
  <si>
    <t>EST_060</t>
  </si>
  <si>
    <t>Bertoua-Kano</t>
  </si>
  <si>
    <t>EST_032</t>
  </si>
  <si>
    <t>Anguissa-IHS</t>
  </si>
  <si>
    <t>CTR_478</t>
  </si>
  <si>
    <t>Bertoua-Bindia-IHS</t>
  </si>
  <si>
    <t>EST_127</t>
  </si>
  <si>
    <t>Mandjou-MTN-IHS</t>
  </si>
  <si>
    <t>EST_112</t>
  </si>
  <si>
    <t>Bertoua-Dabadi</t>
  </si>
  <si>
    <t>EST_087</t>
  </si>
  <si>
    <t>Bertoua-Camp-SIC-IHS</t>
  </si>
  <si>
    <t>EST_025</t>
  </si>
  <si>
    <t>Bertoua-Crtv</t>
  </si>
  <si>
    <t>EST_004</t>
  </si>
  <si>
    <t>Bertoua-Birpondo-IHS</t>
  </si>
  <si>
    <t>EST_128</t>
  </si>
  <si>
    <t>Sable</t>
  </si>
  <si>
    <t>LIT_267</t>
  </si>
  <si>
    <t>Bokwai-IHS</t>
  </si>
  <si>
    <t>SUO_197</t>
  </si>
  <si>
    <t>Sabongari-NRO</t>
  </si>
  <si>
    <t>NRO_230</t>
  </si>
  <si>
    <t>Sabongari</t>
  </si>
  <si>
    <t>Abom-Plateau-II</t>
  </si>
  <si>
    <t>CTR_872</t>
  </si>
  <si>
    <t>Abom</t>
  </si>
  <si>
    <t>Ndogbong-Vallee</t>
  </si>
  <si>
    <t>LIT_264</t>
  </si>
  <si>
    <t>Dschang-Lycee-Technique-IHS</t>
  </si>
  <si>
    <t>OST_267</t>
  </si>
  <si>
    <t>EST_001_Z_Bertoua</t>
  </si>
  <si>
    <t>EST_001</t>
  </si>
  <si>
    <t>Bafia-Lable</t>
  </si>
  <si>
    <t>CTR_362</t>
  </si>
  <si>
    <t>Jabane</t>
  </si>
  <si>
    <t>SUO_173</t>
  </si>
  <si>
    <t>Nkolmesseng-H-Pyramides</t>
  </si>
  <si>
    <t>CTR_771</t>
  </si>
  <si>
    <t>Dschang-Universite</t>
  </si>
  <si>
    <t>OST_106</t>
  </si>
  <si>
    <t>Dschang-Meka</t>
  </si>
  <si>
    <t>OST_074</t>
  </si>
  <si>
    <t>Ange-Raphael</t>
  </si>
  <si>
    <t>LIT_056</t>
  </si>
  <si>
    <t>Dschang-Foto-II</t>
  </si>
  <si>
    <t>OST_123</t>
  </si>
  <si>
    <t>Nkolmesseng-Crf-Safari</t>
  </si>
  <si>
    <t>CTR_559</t>
  </si>
  <si>
    <t>Dschang-Q-Admin</t>
  </si>
  <si>
    <t>OST_112</t>
  </si>
  <si>
    <t>Dschang-Foto</t>
  </si>
  <si>
    <t>OST_105</t>
  </si>
  <si>
    <t>Nkolfoulou-CSD</t>
  </si>
  <si>
    <t>CTR_712</t>
  </si>
  <si>
    <t>Nkolmesseng-Ebama-Ewoulou</t>
  </si>
  <si>
    <t>CTR_564</t>
  </si>
  <si>
    <t>Fio-MTN</t>
  </si>
  <si>
    <t>EST_084</t>
  </si>
  <si>
    <t>Fio</t>
  </si>
  <si>
    <t>CTR_950_Z_Nkolbisson-Claretains</t>
  </si>
  <si>
    <t>CTR_950</t>
  </si>
  <si>
    <t>BAMENDA-MENTEH-IHS</t>
  </si>
  <si>
    <t>NRO_148</t>
  </si>
  <si>
    <t>Bambui-II</t>
  </si>
  <si>
    <t>NRO_140</t>
  </si>
  <si>
    <t>Tubah</t>
  </si>
  <si>
    <t>Batouri-Sambo</t>
  </si>
  <si>
    <t>EST_139</t>
  </si>
  <si>
    <t>Nodal</t>
  </si>
  <si>
    <t>CTR_009</t>
  </si>
  <si>
    <t>Okoth</t>
  </si>
  <si>
    <t>LIT_323</t>
  </si>
  <si>
    <t>Tongolo</t>
  </si>
  <si>
    <t>CTR_390</t>
  </si>
  <si>
    <t>Ngd-Bamyangal-New</t>
  </si>
  <si>
    <t>ADM_131</t>
  </si>
  <si>
    <t>Ntumansah</t>
  </si>
  <si>
    <t>NRO_002</t>
  </si>
  <si>
    <t>Mbingo-IHS</t>
  </si>
  <si>
    <t>NRO_031</t>
  </si>
  <si>
    <t>Mbingo</t>
  </si>
  <si>
    <t>Beka-Hossere-II</t>
  </si>
  <si>
    <t>ADM_172</t>
  </si>
  <si>
    <t>Bilongue-II</t>
  </si>
  <si>
    <t>LIT_451</t>
  </si>
  <si>
    <t>Garoua-Boulai-Frontiere</t>
  </si>
  <si>
    <t>EST_080</t>
  </si>
  <si>
    <t>Garoua-Boulai</t>
  </si>
  <si>
    <t>Nkolda</t>
  </si>
  <si>
    <t>CTR_215</t>
  </si>
  <si>
    <t>Ngoulmekong-Nord</t>
  </si>
  <si>
    <t>CTR_379</t>
  </si>
  <si>
    <t>Nkolso-MTN-IHS</t>
  </si>
  <si>
    <t>CTR_471</t>
  </si>
  <si>
    <t>Mendong-Vallee2-MTN-IHS</t>
  </si>
  <si>
    <t>CTR_521</t>
  </si>
  <si>
    <t>Meguia</t>
  </si>
  <si>
    <t>OST_029</t>
  </si>
  <si>
    <t>Garoua-Kolbives-II</t>
  </si>
  <si>
    <t>NRD_141</t>
  </si>
  <si>
    <t>Kouba-MTN-IHS</t>
  </si>
  <si>
    <t>EST_094</t>
  </si>
  <si>
    <t>Kouba</t>
  </si>
  <si>
    <t>Bastos-Golf</t>
  </si>
  <si>
    <t>CTR_769</t>
  </si>
  <si>
    <t>H-General-Yde</t>
  </si>
  <si>
    <t>CTR_336</t>
  </si>
  <si>
    <t>Emombo</t>
  </si>
  <si>
    <t>CTR_212</t>
  </si>
  <si>
    <t>Buea-Wokoko-IHS</t>
  </si>
  <si>
    <t>SUO_185</t>
  </si>
  <si>
    <t>Maroua-Tchadeo-III</t>
  </si>
  <si>
    <t>EXN_249</t>
  </si>
  <si>
    <t>Batouri-Kako-MTN</t>
  </si>
  <si>
    <t>EST_070</t>
  </si>
  <si>
    <t>Etoudi-Chapelle-IHS</t>
  </si>
  <si>
    <t>CTR_520</t>
  </si>
  <si>
    <t>Yao+C649unde</t>
  </si>
  <si>
    <t>CTR_375</t>
  </si>
  <si>
    <t>GAROUA-BOULAI-II-IHS</t>
  </si>
  <si>
    <t>ADM_156</t>
  </si>
  <si>
    <t>Garoua Boulai</t>
  </si>
  <si>
    <t>Messassi-MTN-IHS</t>
  </si>
  <si>
    <t>CTR_468</t>
  </si>
  <si>
    <t>Bamenda-Sisia-Quater-IHS</t>
  </si>
  <si>
    <t>NRO_118</t>
  </si>
  <si>
    <t>Ngd-Lamidat-IHS</t>
  </si>
  <si>
    <t>ADM_072</t>
  </si>
  <si>
    <t>Chapelle-Manguier-IHS</t>
  </si>
  <si>
    <t>CTR_446</t>
  </si>
  <si>
    <t>Lycee-Leclerc-MTN</t>
  </si>
  <si>
    <t>CTR_401</t>
  </si>
  <si>
    <t>Mimboman3-IHS</t>
  </si>
  <si>
    <t>CTR_625</t>
  </si>
  <si>
    <t>Montee-Anne-Rouge</t>
  </si>
  <si>
    <t>CTR_373</t>
  </si>
  <si>
    <t>Pinyin-New</t>
  </si>
  <si>
    <t>NRO_247</t>
  </si>
  <si>
    <t>Pinyin</t>
  </si>
  <si>
    <t>Bep-Universite</t>
  </si>
  <si>
    <t>LIT_265</t>
  </si>
  <si>
    <t>Japoma-II</t>
  </si>
  <si>
    <t>LIT_646</t>
  </si>
  <si>
    <t>Nylon</t>
  </si>
  <si>
    <t>LIT_076</t>
  </si>
  <si>
    <t>Bois-Des-Singes</t>
  </si>
  <si>
    <t>LIT_564</t>
  </si>
  <si>
    <t>CTR_954_Z_Nkolfoulou-III</t>
  </si>
  <si>
    <t>CTR_954</t>
  </si>
  <si>
    <t>Yola-MTN-IHS</t>
  </si>
  <si>
    <t>EST_106</t>
  </si>
  <si>
    <t>Yola</t>
  </si>
  <si>
    <t>Sangmelima-Ville</t>
  </si>
  <si>
    <t>SUD_228</t>
  </si>
  <si>
    <t>Japoma-Village</t>
  </si>
  <si>
    <t>LIT_254</t>
  </si>
  <si>
    <t>Nkolbong</t>
  </si>
  <si>
    <t>CTR_271</t>
  </si>
  <si>
    <t>Nkolondom</t>
  </si>
  <si>
    <t>CTR_248</t>
  </si>
  <si>
    <t>Nyom</t>
  </si>
  <si>
    <t>CTR_381</t>
  </si>
  <si>
    <t>Nkolfoulou-II-IHS</t>
  </si>
  <si>
    <t>CTR_621</t>
  </si>
  <si>
    <t>Abattoir</t>
  </si>
  <si>
    <t>CTR_104</t>
  </si>
  <si>
    <t>Manguier</t>
  </si>
  <si>
    <t>CTR_049</t>
  </si>
  <si>
    <t>LIT_853_Z_Japoma-Petit-Chateau</t>
  </si>
  <si>
    <t>LIT_853</t>
  </si>
  <si>
    <t>Dibamba</t>
  </si>
  <si>
    <t>LIT_583</t>
  </si>
  <si>
    <t>Imm-Olympique</t>
  </si>
  <si>
    <t>CTR_377</t>
  </si>
  <si>
    <t>Ndelele-MTN</t>
  </si>
  <si>
    <t>EST_041</t>
  </si>
  <si>
    <t>Ndelele</t>
  </si>
  <si>
    <t>CBC-Radio-II</t>
  </si>
  <si>
    <t>CTR_821</t>
  </si>
  <si>
    <t>Mbang</t>
  </si>
  <si>
    <t>EST_011</t>
  </si>
  <si>
    <t>CTR_523</t>
  </si>
  <si>
    <t>LIT_858_Z_JAPOMA-COCOTIERS</t>
  </si>
  <si>
    <t>LIT_858</t>
  </si>
  <si>
    <t>Mercure</t>
  </si>
  <si>
    <t>CTR_014</t>
  </si>
  <si>
    <t>ZI-Bassa-II</t>
  </si>
  <si>
    <t>LIT_729</t>
  </si>
  <si>
    <t>Elig-Essono</t>
  </si>
  <si>
    <t>CTR_047</t>
  </si>
  <si>
    <t>Nsimalen</t>
  </si>
  <si>
    <t>CTR_010</t>
  </si>
  <si>
    <t>CTR_936_Z_Nsimalen-TOUTOULI</t>
  </si>
  <si>
    <t>CTR_936</t>
  </si>
  <si>
    <t>ZI-Bassa</t>
  </si>
  <si>
    <t>LIT_083</t>
  </si>
  <si>
    <t>Ngd-Gadamadanga</t>
  </si>
  <si>
    <t>ADM_087</t>
  </si>
  <si>
    <t>Damas</t>
  </si>
  <si>
    <t>CTR_074</t>
  </si>
  <si>
    <t>Miende-MTN</t>
  </si>
  <si>
    <t>CTR_307</t>
  </si>
  <si>
    <t>Miende</t>
  </si>
  <si>
    <t>Yde-M-Central</t>
  </si>
  <si>
    <t>CTR_244</t>
  </si>
  <si>
    <t>Ngousso-Savana</t>
  </si>
  <si>
    <t>CTR_272</t>
  </si>
  <si>
    <t>Boko-Douala-II-IHS</t>
  </si>
  <si>
    <t>LIT_575</t>
  </si>
  <si>
    <t>Garoua-Djamboutou-Village</t>
  </si>
  <si>
    <t>NRD_060</t>
  </si>
  <si>
    <t>Nkolda-II</t>
  </si>
  <si>
    <t>CTR_776</t>
  </si>
  <si>
    <t>Edenville-Stade</t>
  </si>
  <si>
    <t>CTR_730</t>
  </si>
  <si>
    <t>Edea-Ekite</t>
  </si>
  <si>
    <t>LIT_322</t>
  </si>
  <si>
    <t>Minkan-Nord-IHS</t>
  </si>
  <si>
    <t>CTR_646</t>
  </si>
  <si>
    <t>Ngd-Trouamala</t>
  </si>
  <si>
    <t>ADM_058</t>
  </si>
  <si>
    <t>Nkolfoulou-I</t>
  </si>
  <si>
    <t>CTR_671</t>
  </si>
  <si>
    <t>Ndogpassi-Lycee-II</t>
  </si>
  <si>
    <t>LIT_409</t>
  </si>
  <si>
    <t>C-D-Billes</t>
  </si>
  <si>
    <t>LIT_084</t>
  </si>
  <si>
    <t>Montee-Jouvence-II-IHS</t>
  </si>
  <si>
    <t>CTR_154</t>
  </si>
  <si>
    <t>Elobi-Mokolo-MTN-IHS</t>
  </si>
  <si>
    <t>CTR_470</t>
  </si>
  <si>
    <t>Makombe</t>
  </si>
  <si>
    <t>LIT_419</t>
  </si>
  <si>
    <t>Oyack-IHS</t>
  </si>
  <si>
    <t>LIT_368</t>
  </si>
  <si>
    <t>Omnisport-Rail-IHS</t>
  </si>
  <si>
    <t>CTR_161</t>
  </si>
  <si>
    <t>Oyack-Lycee</t>
  </si>
  <si>
    <t>LIT_299</t>
  </si>
  <si>
    <t>Mvog-Ebanda</t>
  </si>
  <si>
    <t>CTR_341</t>
  </si>
  <si>
    <t>CTR_263</t>
  </si>
  <si>
    <t>Sofavinc</t>
  </si>
  <si>
    <t>CTR_261</t>
  </si>
  <si>
    <t>Edea-Entree</t>
  </si>
  <si>
    <t>LIT_229</t>
  </si>
  <si>
    <t>PDC</t>
  </si>
  <si>
    <t>CTR_011</t>
  </si>
  <si>
    <t>Ndogpassi-Crf-Lotus-MTN</t>
  </si>
  <si>
    <t>LIT_683</t>
  </si>
  <si>
    <t>Ndpssi-Vallee-de-la-Paix</t>
  </si>
  <si>
    <t>LIT_554</t>
  </si>
  <si>
    <t>Sop-MTN</t>
  </si>
  <si>
    <t>NRO_258</t>
  </si>
  <si>
    <t>Sop</t>
  </si>
  <si>
    <t>Ndogpassi-Pays-Bas-IHS</t>
  </si>
  <si>
    <t>LIT_634</t>
  </si>
  <si>
    <t>Ebolowa-Angale</t>
  </si>
  <si>
    <t>SUD_264</t>
  </si>
  <si>
    <t>Logbaba-CAMTEL</t>
  </si>
  <si>
    <t>LIT_253</t>
  </si>
  <si>
    <t>Muchemni-Fundong-IHS</t>
  </si>
  <si>
    <t>NRO_041</t>
  </si>
  <si>
    <t>PK11</t>
  </si>
  <si>
    <t>LIT_128</t>
  </si>
  <si>
    <t>Fundong-FM</t>
  </si>
  <si>
    <t>NRO_092</t>
  </si>
  <si>
    <t>Ngo-Njo</t>
  </si>
  <si>
    <t>LIT_441</t>
  </si>
  <si>
    <t>Bfsam-Ndiandam</t>
  </si>
  <si>
    <t>OST_119</t>
  </si>
  <si>
    <t>Yassa-Pesage-IHS</t>
  </si>
  <si>
    <t>LIT_563</t>
  </si>
  <si>
    <t>Kribi-Bassiki</t>
  </si>
  <si>
    <t>SUD_071</t>
  </si>
  <si>
    <t>Nyalla</t>
  </si>
  <si>
    <t>LIT_059</t>
  </si>
  <si>
    <t>Dakana</t>
  </si>
  <si>
    <t>EXN_211</t>
  </si>
  <si>
    <t>Bali-Koumassi</t>
  </si>
  <si>
    <t>LIT_413</t>
  </si>
  <si>
    <t>Bata</t>
  </si>
  <si>
    <t>ADM_027</t>
  </si>
  <si>
    <t>Logbong</t>
  </si>
  <si>
    <t>LIT_508</t>
  </si>
  <si>
    <t>Lemla</t>
  </si>
  <si>
    <t>OST_261</t>
  </si>
  <si>
    <t>Orange-Bastos</t>
  </si>
  <si>
    <t>CTR_820</t>
  </si>
  <si>
    <t>Colline-du-loup</t>
  </si>
  <si>
    <t>LIT_133</t>
  </si>
  <si>
    <t>Ebodje</t>
  </si>
  <si>
    <t>Ekounou-PJ</t>
  </si>
  <si>
    <t>CTR_269</t>
  </si>
  <si>
    <t>Ndogbong-Citadelle</t>
  </si>
  <si>
    <t>LIT_344</t>
  </si>
  <si>
    <t>Songa-Boko</t>
  </si>
  <si>
    <t>LIT_280</t>
  </si>
  <si>
    <t>Yatchika-II</t>
  </si>
  <si>
    <t>LIT_757</t>
  </si>
  <si>
    <t>Cogefar</t>
  </si>
  <si>
    <t>LIT_198</t>
  </si>
  <si>
    <t>LIT_834_Z_Ngodi-Bakoko-IHS</t>
  </si>
  <si>
    <t>LIT_834</t>
  </si>
  <si>
    <t>YATCHIKA-IHS</t>
  </si>
  <si>
    <t>LIT_482</t>
  </si>
  <si>
    <t>Yassa-Village-Camtel</t>
  </si>
  <si>
    <t>LIT_766</t>
  </si>
  <si>
    <t>Boko-Douala</t>
  </si>
  <si>
    <t>LIT_240</t>
  </si>
  <si>
    <t>Mbanga-Pongo-IHS</t>
  </si>
  <si>
    <t>LIT_598</t>
  </si>
  <si>
    <t>Mbanga Pongo</t>
  </si>
  <si>
    <t>Yassa-Dispensaire</t>
  </si>
  <si>
    <t>LIT_639</t>
  </si>
  <si>
    <t>Ucac-Icam</t>
  </si>
  <si>
    <t>LIT_758</t>
  </si>
  <si>
    <t>Boko-Plage-IHS</t>
  </si>
  <si>
    <t>LIT_363</t>
  </si>
  <si>
    <t>LIT_833_Z_Boko4-MTN-IHS</t>
  </si>
  <si>
    <t>LIT_833</t>
  </si>
  <si>
    <t>Bonga</t>
  </si>
  <si>
    <t>EST_073</t>
  </si>
  <si>
    <t>Ngousso-IHS</t>
  </si>
  <si>
    <t>CTR_130</t>
  </si>
  <si>
    <t>Eleveur</t>
  </si>
  <si>
    <t>CTR_254</t>
  </si>
  <si>
    <t>Nkolfoulou</t>
  </si>
  <si>
    <t>CTR_214</t>
  </si>
  <si>
    <t>Mulang-IHS</t>
  </si>
  <si>
    <t>NRO_120</t>
  </si>
  <si>
    <t>T-junction-IHS</t>
  </si>
  <si>
    <t>NRO_124</t>
  </si>
  <si>
    <t>Tabene</t>
  </si>
  <si>
    <t>EST_007</t>
  </si>
  <si>
    <t>Bambili-Round-About-IHS</t>
  </si>
  <si>
    <t>NRO_068</t>
  </si>
  <si>
    <t>Buea-Entree</t>
  </si>
  <si>
    <t>SUO_033</t>
  </si>
  <si>
    <t>Malantouen</t>
  </si>
  <si>
    <t>OST_039</t>
  </si>
  <si>
    <t>Brazz-St-Bruno</t>
  </si>
  <si>
    <t>LIT_089</t>
  </si>
  <si>
    <t>Mboppi-Market-IHS</t>
  </si>
  <si>
    <t>LIT_761</t>
  </si>
  <si>
    <t>Mboppi-New</t>
  </si>
  <si>
    <t>LIT_736</t>
  </si>
  <si>
    <t>Bfsam-Ndjinga</t>
  </si>
  <si>
    <t>OST_075</t>
  </si>
  <si>
    <t>Bfsam-Bamendzi</t>
  </si>
  <si>
    <t>OST_024</t>
  </si>
  <si>
    <t>Bamenda-ATTIAH-IHS</t>
  </si>
  <si>
    <t>NRO_127</t>
  </si>
  <si>
    <t>Bfsam-Tayim-IHS</t>
  </si>
  <si>
    <t>OST_213</t>
  </si>
  <si>
    <t>Camp-Yabassi</t>
  </si>
  <si>
    <t>LIT_162</t>
  </si>
  <si>
    <t>Kikai-IHS</t>
  </si>
  <si>
    <t>NRO_053</t>
  </si>
  <si>
    <t>Kikai</t>
  </si>
  <si>
    <t>Down-Beach</t>
  </si>
  <si>
    <t>SUO_014</t>
  </si>
  <si>
    <t>Bfsam-Bamendzi-II</t>
  </si>
  <si>
    <t>OST_135</t>
  </si>
  <si>
    <t>Voirie-Municipale-IHS</t>
  </si>
  <si>
    <t>CTR_632</t>
  </si>
  <si>
    <t>International-Airport-IHS</t>
  </si>
  <si>
    <t>LIT_125</t>
  </si>
  <si>
    <t>Bberi-Abattoir</t>
  </si>
  <si>
    <t>LIT_346</t>
  </si>
  <si>
    <t>Ancien-Aeroport</t>
  </si>
  <si>
    <t>LIT_055</t>
  </si>
  <si>
    <t>Armee-de-l-AIR-IHS</t>
  </si>
  <si>
    <t>LIT_748</t>
  </si>
  <si>
    <t>Babylone-dispensaire</t>
  </si>
  <si>
    <t>LIT_648</t>
  </si>
  <si>
    <t>CTR_593</t>
  </si>
  <si>
    <t>Mile4-Q10-IHS</t>
  </si>
  <si>
    <t>SUO_214</t>
  </si>
  <si>
    <t>Youpwe</t>
  </si>
  <si>
    <t>LIT_268</t>
  </si>
  <si>
    <t>Bfsam-Brasserie</t>
  </si>
  <si>
    <t>OST_134</t>
  </si>
  <si>
    <t>Bberi-Sodiko-MTN</t>
  </si>
  <si>
    <t>LIT_418</t>
  </si>
  <si>
    <t>BBeri-Dikolo-Centre-Equestre</t>
  </si>
  <si>
    <t>LIT_681</t>
  </si>
  <si>
    <t>Awae-Escalier-IHS</t>
  </si>
  <si>
    <t>CTR_168</t>
  </si>
  <si>
    <t>EXN_042</t>
  </si>
  <si>
    <t>Foumban-Ndjisse-III</t>
  </si>
  <si>
    <t>OST_229</t>
  </si>
  <si>
    <t>Simbock-II</t>
  </si>
  <si>
    <t>CTR_716</t>
  </si>
  <si>
    <t>Nkomeda</t>
  </si>
  <si>
    <t>CTR_597</t>
  </si>
  <si>
    <t>Montee-Des-Soeurs-IHS</t>
  </si>
  <si>
    <t>CTR_149</t>
  </si>
  <si>
    <t>Ngd-Stade</t>
  </si>
  <si>
    <t>ADM_057</t>
  </si>
  <si>
    <t>NRD_190_H_Garoua-Military</t>
  </si>
  <si>
    <t>NRD_190</t>
  </si>
  <si>
    <t>Zamengoue</t>
  </si>
  <si>
    <t>CTR_100</t>
  </si>
  <si>
    <t>Bfsam-Njinkwo</t>
  </si>
  <si>
    <t>OST_076</t>
  </si>
  <si>
    <t>Ebogo-II</t>
  </si>
  <si>
    <t>CTR_867</t>
  </si>
  <si>
    <t>Baaba-II</t>
  </si>
  <si>
    <t>CTR_879</t>
  </si>
  <si>
    <t>Baaba</t>
  </si>
  <si>
    <t>Fotokol</t>
  </si>
  <si>
    <t>EXN_013</t>
  </si>
  <si>
    <t>Foumban-Kounga-II</t>
  </si>
  <si>
    <t>OST_233</t>
  </si>
  <si>
    <t>Garoua-H-Plateau</t>
  </si>
  <si>
    <t>NRD_175</t>
  </si>
  <si>
    <t>Foumban-Njintout</t>
  </si>
  <si>
    <t>OST_176</t>
  </si>
  <si>
    <t>CTR_604</t>
  </si>
  <si>
    <t>Mfandena-IHS</t>
  </si>
  <si>
    <t>CTR_643</t>
  </si>
  <si>
    <t>Nkeng-Likok-II</t>
  </si>
  <si>
    <t>LIT_658</t>
  </si>
  <si>
    <t>Nkometou</t>
  </si>
  <si>
    <t>CTR_061</t>
  </si>
  <si>
    <t>Nyom-II-IHS</t>
  </si>
  <si>
    <t>CTR_648</t>
  </si>
  <si>
    <t>E-Police</t>
  </si>
  <si>
    <t>CTR_076</t>
  </si>
  <si>
    <t>Nkolzie-II</t>
  </si>
  <si>
    <t>CTR_672</t>
  </si>
  <si>
    <t>Nkolzie</t>
  </si>
  <si>
    <t>Simbock</t>
  </si>
  <si>
    <t>CTR_069</t>
  </si>
  <si>
    <t>CTR_105</t>
  </si>
  <si>
    <t>Etoug-Ebe-II</t>
  </si>
  <si>
    <t>CTR_740</t>
  </si>
  <si>
    <t>Doualare-II</t>
  </si>
  <si>
    <t>EXN_197</t>
  </si>
  <si>
    <t>Limbe-Mile4-IHS</t>
  </si>
  <si>
    <t>SUO_212</t>
  </si>
  <si>
    <t>Pitoa-Entree</t>
  </si>
  <si>
    <t>NRD_133</t>
  </si>
  <si>
    <t>Nitob-IHS</t>
  </si>
  <si>
    <t>NRO_122</t>
  </si>
  <si>
    <t>Bamenda-Nchuobuh-IHS</t>
  </si>
  <si>
    <t>NRO_125</t>
  </si>
  <si>
    <t>Kousseri-Papar-IHS</t>
  </si>
  <si>
    <t>EXN_188</t>
  </si>
  <si>
    <t>China-Embassy-IHS</t>
  </si>
  <si>
    <t>CTR_874</t>
  </si>
  <si>
    <t>Soa</t>
  </si>
  <si>
    <t>CTR_031</t>
  </si>
  <si>
    <t>Ekoudou-New</t>
  </si>
  <si>
    <t>CTR_539</t>
  </si>
  <si>
    <t>Koloko</t>
  </si>
  <si>
    <t>LIT_079</t>
  </si>
  <si>
    <t>CTR_547_N_Elig-Mfomo-New</t>
  </si>
  <si>
    <t>CTR_547</t>
  </si>
  <si>
    <t>Elig-Mfomo</t>
  </si>
  <si>
    <t>Mbalmayo-Haoussa</t>
  </si>
  <si>
    <t>CTR_393</t>
  </si>
  <si>
    <t>Mbalmayo</t>
  </si>
  <si>
    <t>Newb-Q-Haoussa</t>
  </si>
  <si>
    <t>LIT_395</t>
  </si>
  <si>
    <t>Soa-II</t>
  </si>
  <si>
    <t>CTR_317</t>
  </si>
  <si>
    <t>Edea-Nkakanzock</t>
  </si>
  <si>
    <t>LIT_314</t>
  </si>
  <si>
    <t>Soa-Town-IHS</t>
  </si>
  <si>
    <t>CTR_649</t>
  </si>
  <si>
    <t>SOA-Vallee</t>
  </si>
  <si>
    <t>CTR_714</t>
  </si>
  <si>
    <t>Wakwa-IHS</t>
  </si>
  <si>
    <t>ADM_078</t>
  </si>
  <si>
    <t>Wakwa</t>
  </si>
  <si>
    <t>Endoum-Carrefour</t>
  </si>
  <si>
    <t>SUD_108</t>
  </si>
  <si>
    <t>Minton</t>
  </si>
  <si>
    <t>CTR_947_Z_Nkoabang-Tradex</t>
  </si>
  <si>
    <t>CTR_947</t>
  </si>
  <si>
    <t>Makepe</t>
  </si>
  <si>
    <t>LIT_037</t>
  </si>
  <si>
    <t>Bfsam-Kouogouo</t>
  </si>
  <si>
    <t>OST_065</t>
  </si>
  <si>
    <t>Babessi</t>
  </si>
  <si>
    <t>NRO_024</t>
  </si>
  <si>
    <t>Kiiki</t>
  </si>
  <si>
    <t>CTR_190</t>
  </si>
  <si>
    <t>Ebolowa-Ville</t>
  </si>
  <si>
    <t>CTR_392</t>
  </si>
  <si>
    <t>Sodibanga</t>
  </si>
  <si>
    <t>LIT_515</t>
  </si>
  <si>
    <t>Bangourain</t>
  </si>
  <si>
    <t>OST_090</t>
  </si>
  <si>
    <t>Ngog-Mapubi-NEW</t>
  </si>
  <si>
    <t>CTR_546</t>
  </si>
  <si>
    <t>Ngog-Mapubi</t>
  </si>
  <si>
    <t>Bda-Bus-Station-IHS</t>
  </si>
  <si>
    <t>NRO_066</t>
  </si>
  <si>
    <t>Bfsam-Nylon</t>
  </si>
  <si>
    <t>OST_107</t>
  </si>
  <si>
    <t>Bfsam-Megom</t>
  </si>
  <si>
    <t>OST_238</t>
  </si>
  <si>
    <t>Bfsam-Toket</t>
  </si>
  <si>
    <t>OST_045</t>
  </si>
  <si>
    <t>Bfsam-Q-Admin</t>
  </si>
  <si>
    <t>OST_111</t>
  </si>
  <si>
    <t>Bfsam-Kamkouop</t>
  </si>
  <si>
    <t>OST_002</t>
  </si>
  <si>
    <t>Nkwein-MTN</t>
  </si>
  <si>
    <t>NRO_221</t>
  </si>
  <si>
    <t>Goulourgou</t>
  </si>
  <si>
    <t>EXN_200</t>
  </si>
  <si>
    <t>Tadu-IHS</t>
  </si>
  <si>
    <t>NRO_018</t>
  </si>
  <si>
    <t>Tadu</t>
  </si>
  <si>
    <t>Bamenda-Old-Town-IHS</t>
  </si>
  <si>
    <t>NRO_119</t>
  </si>
  <si>
    <t>Bda-Titam-Naka</t>
  </si>
  <si>
    <t>OST_113</t>
  </si>
  <si>
    <t>Mbatu-IHS</t>
  </si>
  <si>
    <t>NRO_065</t>
  </si>
  <si>
    <t>Bamenda-Abangoh-IHS</t>
  </si>
  <si>
    <t>NRO_064</t>
  </si>
  <si>
    <t>Bda-Nitop-II</t>
  </si>
  <si>
    <t>NRO_226</t>
  </si>
  <si>
    <t>Mendankwe</t>
  </si>
  <si>
    <t>NRO_229</t>
  </si>
  <si>
    <t>Bamenda-GRA-IHS</t>
  </si>
  <si>
    <t>NRO_130</t>
  </si>
  <si>
    <t>Bda-Agence</t>
  </si>
  <si>
    <t>NRO_016</t>
  </si>
  <si>
    <t>Gospel-Radio-IHS</t>
  </si>
  <si>
    <t>NRO_126</t>
  </si>
  <si>
    <t>BICEC-Indoor</t>
  </si>
  <si>
    <t>LIT_700</t>
  </si>
  <si>
    <t>Tourou</t>
  </si>
  <si>
    <t>EXN_231</t>
  </si>
  <si>
    <t>Lamape</t>
  </si>
  <si>
    <t>OST_027</t>
  </si>
  <si>
    <t>Bda-Kwe-Pastoral-Center-IHS</t>
  </si>
  <si>
    <t>NRO_062</t>
  </si>
  <si>
    <t>Buea-Soppo-University-IHS</t>
  </si>
  <si>
    <t>SUO_199</t>
  </si>
  <si>
    <t>Camship</t>
  </si>
  <si>
    <t>LIT_139</t>
  </si>
  <si>
    <t>H-Deputes</t>
  </si>
  <si>
    <t>CTR_578</t>
  </si>
  <si>
    <t>Bastos-Nylon</t>
  </si>
  <si>
    <t>CTR_198</t>
  </si>
  <si>
    <t>Bertoua-Bonis-MTN</t>
  </si>
  <si>
    <t>EST_052</t>
  </si>
  <si>
    <t>Acropole-IHS</t>
  </si>
  <si>
    <t>CTR_129</t>
  </si>
  <si>
    <t>Odza-III</t>
  </si>
  <si>
    <t>CTR_628</t>
  </si>
  <si>
    <t>Elig-Edzoa</t>
  </si>
  <si>
    <t>CTR_075</t>
  </si>
  <si>
    <t>Nkong-C-Fultang</t>
  </si>
  <si>
    <t>LIT_353</t>
  </si>
  <si>
    <t>Lende-Kribi</t>
  </si>
  <si>
    <t>SUD_086</t>
  </si>
  <si>
    <t>H-Astoria</t>
  </si>
  <si>
    <t>LIT_244</t>
  </si>
  <si>
    <t>Afeme-Nord</t>
  </si>
  <si>
    <t>CTR_591</t>
  </si>
  <si>
    <t>Olezoa</t>
  </si>
  <si>
    <t>CTR_035</t>
  </si>
  <si>
    <t>Bpriso-ASECNA</t>
  </si>
  <si>
    <t>LIT_060</t>
  </si>
  <si>
    <t>Biscuiterie-IHS</t>
  </si>
  <si>
    <t>CTR_157</t>
  </si>
  <si>
    <t>Bberi-Enem</t>
  </si>
  <si>
    <t>LIT_637</t>
  </si>
  <si>
    <t>Denver</t>
  </si>
  <si>
    <t>LIT_106</t>
  </si>
  <si>
    <t>Bsadi-Lycee-CAMTEL</t>
  </si>
  <si>
    <t>LIT_643</t>
  </si>
  <si>
    <t>Bomono-Gare-IHS</t>
  </si>
  <si>
    <t>LIT_498</t>
  </si>
  <si>
    <t>Bomono</t>
  </si>
  <si>
    <t>Crf-Nsam-IHS</t>
  </si>
  <si>
    <t>CTR_159</t>
  </si>
  <si>
    <t>Japoma-I</t>
  </si>
  <si>
    <t>LIT_725</t>
  </si>
  <si>
    <t>Kribi-CRTV</t>
  </si>
  <si>
    <t>SUD_010</t>
  </si>
  <si>
    <t>Kribi-gd-batanga</t>
  </si>
  <si>
    <t>LIT_107</t>
  </si>
  <si>
    <t>Ndokoti-GUINNESS</t>
  </si>
  <si>
    <t>LIT_525</t>
  </si>
  <si>
    <t>CTR_006_Z_Mbankolo</t>
  </si>
  <si>
    <t>CTR_006</t>
  </si>
  <si>
    <t>Spectrum-Bonanjo-IHS</t>
  </si>
  <si>
    <t>LIT_429</t>
  </si>
  <si>
    <t>Mehanda</t>
  </si>
  <si>
    <t>CTR_635</t>
  </si>
  <si>
    <t>HIS</t>
  </si>
  <si>
    <t>Sangmelima-CRTV</t>
  </si>
  <si>
    <t>SUD_018</t>
  </si>
  <si>
    <t>Shell-Nsimeyong</t>
  </si>
  <si>
    <t>CTR_056</t>
  </si>
  <si>
    <t>Mvog-Atangana-Mballa</t>
  </si>
  <si>
    <t>CTR_728</t>
  </si>
  <si>
    <t>Nyalla-Marche</t>
  </si>
  <si>
    <t>LIT_655</t>
  </si>
  <si>
    <t>LIT_862_Z_Bonamatoumbe-Village</t>
  </si>
  <si>
    <t>LIT_862</t>
  </si>
  <si>
    <t>Satcom</t>
  </si>
  <si>
    <t>CTR_199</t>
  </si>
  <si>
    <t>Bpriso-Nodal</t>
  </si>
  <si>
    <t>LIT_104</t>
  </si>
  <si>
    <t>CTR_939_Z_Mehanda-IV</t>
  </si>
  <si>
    <t>CTR_939</t>
  </si>
  <si>
    <t>Nkolafamba</t>
  </si>
  <si>
    <t>laboratorie-T.Bella</t>
  </si>
  <si>
    <t>CTR_937</t>
  </si>
  <si>
    <t>H-Plateau-New</t>
  </si>
  <si>
    <t>CTR_484</t>
  </si>
  <si>
    <t>Lycee-Koumassi-IHS</t>
  </si>
  <si>
    <t>LIT_427</t>
  </si>
  <si>
    <t>Wouri</t>
  </si>
  <si>
    <t>LIT_087</t>
  </si>
  <si>
    <t>Ekie-Elegance</t>
  </si>
  <si>
    <t>CTR_285</t>
  </si>
  <si>
    <t>Meyo-II</t>
  </si>
  <si>
    <t>CTR_850</t>
  </si>
  <si>
    <t>Binguela</t>
  </si>
  <si>
    <t>PK10-Marche</t>
  </si>
  <si>
    <t>LIT_278</t>
  </si>
  <si>
    <t>Okolo</t>
  </si>
  <si>
    <t>CTR_213</t>
  </si>
  <si>
    <t>Limbe-Church-Street-IHS</t>
  </si>
  <si>
    <t>SUO_188</t>
  </si>
  <si>
    <t>An-Marche-Melen</t>
  </si>
  <si>
    <t>CTR_372</t>
  </si>
  <si>
    <t>Nkolbisson-II</t>
  </si>
  <si>
    <t>CTR_761</t>
  </si>
  <si>
    <t>Nitoukou-IHS</t>
  </si>
  <si>
    <t>CTR_177</t>
  </si>
  <si>
    <t>Fokoue</t>
  </si>
  <si>
    <t>OST_059</t>
  </si>
  <si>
    <t>Yona-Hotel-MTN-IHS</t>
  </si>
  <si>
    <t>CTR_466</t>
  </si>
  <si>
    <t>Fokoue-IHS</t>
  </si>
  <si>
    <t>OST_139</t>
  </si>
  <si>
    <t>Sangmelima-Chateau</t>
  </si>
  <si>
    <t>SUD_260</t>
  </si>
  <si>
    <t>Koupa-Kagnam</t>
  </si>
  <si>
    <t>OST_114</t>
  </si>
  <si>
    <t>BAFIA-BEGNIAN-IHS</t>
  </si>
  <si>
    <t>CTR_828</t>
  </si>
  <si>
    <t>New-Marche-Melen</t>
  </si>
  <si>
    <t>CTR_425</t>
  </si>
  <si>
    <t>Limbe-Bimbia-CRTV</t>
  </si>
  <si>
    <t>SUO_081</t>
  </si>
  <si>
    <t>Mvog-Manga</t>
  </si>
  <si>
    <t>CTR_378</t>
  </si>
  <si>
    <t>So-Djay-IHS</t>
  </si>
  <si>
    <t>NRD_125</t>
  </si>
  <si>
    <t>So-Djay</t>
  </si>
  <si>
    <t>Rey-Bouba</t>
  </si>
  <si>
    <t>NRD_023</t>
  </si>
  <si>
    <t>Rey-bouba</t>
  </si>
  <si>
    <t>Kumbo-II</t>
  </si>
  <si>
    <t>NRO_020</t>
  </si>
  <si>
    <t>Tchollire</t>
  </si>
  <si>
    <t>NRD_008</t>
  </si>
  <si>
    <t>Tchollire-Centre</t>
  </si>
  <si>
    <t>NRD_180</t>
  </si>
  <si>
    <t>Nkolafeme</t>
  </si>
  <si>
    <t>CTR_246</t>
  </si>
  <si>
    <t>Sanguere-Paul-MTN</t>
  </si>
  <si>
    <t>NRD_166</t>
  </si>
  <si>
    <t>Garoua-Bockle-IHS</t>
  </si>
  <si>
    <t>NRD_094</t>
  </si>
  <si>
    <t>Banyangui</t>
  </si>
  <si>
    <t>LIT_382</t>
  </si>
  <si>
    <t>Bafia-Dang</t>
  </si>
  <si>
    <t>CTR_397</t>
  </si>
  <si>
    <t>Ngd-Maraba-MTN</t>
  </si>
  <si>
    <t>ADM_167</t>
  </si>
  <si>
    <t>Bda-Tubah-MTN</t>
  </si>
  <si>
    <t>NRO_254</t>
  </si>
  <si>
    <t>Reserve-Benoue</t>
  </si>
  <si>
    <t>NRD_168</t>
  </si>
  <si>
    <t>Reserve Benoue</t>
  </si>
  <si>
    <t>PK5</t>
  </si>
  <si>
    <t>LIT_073</t>
  </si>
  <si>
    <t>Poli-Ville-IHS</t>
  </si>
  <si>
    <t>NRD_119</t>
  </si>
  <si>
    <t>Poli</t>
  </si>
  <si>
    <t>Fin-Goudron-Mt-Essec</t>
  </si>
  <si>
    <t>LIT_160</t>
  </si>
  <si>
    <t>Bfsam-Dienso</t>
  </si>
  <si>
    <t>OST_120</t>
  </si>
  <si>
    <t>Bfsam-Tougang-II</t>
  </si>
  <si>
    <t>OST_231</t>
  </si>
  <si>
    <t>Aguli-MTN</t>
  </si>
  <si>
    <t>NRO_256</t>
  </si>
  <si>
    <t>Aguli</t>
  </si>
  <si>
    <t>Bangam-IHS</t>
  </si>
  <si>
    <t>OST_211</t>
  </si>
  <si>
    <t>Bangam</t>
  </si>
  <si>
    <t>Ndogbong-IUT</t>
  </si>
  <si>
    <t>LIT_221</t>
  </si>
  <si>
    <t>Ngwelle-II</t>
  </si>
  <si>
    <t>LIT_377</t>
  </si>
  <si>
    <t>Njimom-IHS</t>
  </si>
  <si>
    <t>OST_149</t>
  </si>
  <si>
    <t>Njimom</t>
  </si>
  <si>
    <t>Buea-Bomaka-II-IHS</t>
  </si>
  <si>
    <t>SUO_201</t>
  </si>
  <si>
    <t>Mbanga-Bakoko-IHS</t>
  </si>
  <si>
    <t>LIT_164</t>
  </si>
  <si>
    <t>Ahala-IHS</t>
  </si>
  <si>
    <t>CTR_164</t>
  </si>
  <si>
    <t>Madagascar-Nodal</t>
  </si>
  <si>
    <t>LIT_814</t>
  </si>
  <si>
    <t>Yassa-II</t>
  </si>
  <si>
    <t>LIT_642</t>
  </si>
  <si>
    <t>ADM_005</t>
  </si>
  <si>
    <t>Pitoa-II</t>
  </si>
  <si>
    <t>NRD_183</t>
  </si>
  <si>
    <t>Hopital-General-Garoua</t>
  </si>
  <si>
    <t>NRD_189</t>
  </si>
  <si>
    <t>Pitoa</t>
  </si>
  <si>
    <t>NRD_013</t>
  </si>
  <si>
    <t>Gouna</t>
  </si>
  <si>
    <t>NRD_031</t>
  </si>
  <si>
    <t>Garoua-Katasko-MTN-IHS</t>
  </si>
  <si>
    <t>NRD_116</t>
  </si>
  <si>
    <t>Marouare-New</t>
  </si>
  <si>
    <t>NRD_130</t>
  </si>
  <si>
    <t>Garoua-Sonayo</t>
  </si>
  <si>
    <t>NRD_162</t>
  </si>
  <si>
    <t>Nassarao</t>
  </si>
  <si>
    <t>NRD_037</t>
  </si>
  <si>
    <t>Garoua-Sabongari-Lainde-IHS</t>
  </si>
  <si>
    <t>NRD_083</t>
  </si>
  <si>
    <t>Garoua-Ouro-Lawan</t>
  </si>
  <si>
    <t>NRD_054</t>
  </si>
  <si>
    <t>Nassarao-II</t>
  </si>
  <si>
    <t>NRD_147</t>
  </si>
  <si>
    <t>Garoua-Ouro-Lawan-II</t>
  </si>
  <si>
    <t>NRD_146</t>
  </si>
  <si>
    <t>PK10-Plateau</t>
  </si>
  <si>
    <t>LIT_223</t>
  </si>
  <si>
    <t>Dibamba-Centrale-Electrique</t>
  </si>
  <si>
    <t>LIT_617</t>
  </si>
  <si>
    <t>Garoua-Stade</t>
  </si>
  <si>
    <t>NRD_143</t>
  </si>
  <si>
    <t>Maroua-University-IHS</t>
  </si>
  <si>
    <t>EXN_117</t>
  </si>
  <si>
    <t>Maroua-Massalare</t>
  </si>
  <si>
    <t>EXN_087</t>
  </si>
  <si>
    <t>Meiganga-Universite</t>
  </si>
  <si>
    <t>ADM_171</t>
  </si>
  <si>
    <t>Meiganga</t>
  </si>
  <si>
    <t>Douggoy-Lopere-II</t>
  </si>
  <si>
    <t>EXN_217</t>
  </si>
  <si>
    <t>Maroua-Douggoy</t>
  </si>
  <si>
    <t>EXN_016</t>
  </si>
  <si>
    <t>Kongola-IHS</t>
  </si>
  <si>
    <t>EXN_113</t>
  </si>
  <si>
    <t>Ngong-II</t>
  </si>
  <si>
    <t>NRD_032</t>
  </si>
  <si>
    <t>Ngong</t>
  </si>
  <si>
    <t>Garoua-Lainde</t>
  </si>
  <si>
    <t>NRD_009</t>
  </si>
  <si>
    <t>Kodek-Djarengol</t>
  </si>
  <si>
    <t>EXN_053</t>
  </si>
  <si>
    <t>Maroua-Douggoy-II</t>
  </si>
  <si>
    <t>EXN_212</t>
  </si>
  <si>
    <t>Odza-PK10</t>
  </si>
  <si>
    <t>CTR_330</t>
  </si>
  <si>
    <t>Belo</t>
  </si>
  <si>
    <t>NRO_032</t>
  </si>
  <si>
    <t>Rain-forest-School</t>
  </si>
  <si>
    <t>CTR_766</t>
  </si>
  <si>
    <t>Magba</t>
  </si>
  <si>
    <t>OST_023</t>
  </si>
  <si>
    <t>Ngd-Projet-Laitier</t>
  </si>
  <si>
    <t>ADM_034</t>
  </si>
  <si>
    <t>Ngd-Dang</t>
  </si>
  <si>
    <t>ADM_017</t>
  </si>
  <si>
    <t>Ngd-Dang-MTN-IHS</t>
  </si>
  <si>
    <t>ADM_083</t>
  </si>
  <si>
    <t>Ngd-Universite</t>
  </si>
  <si>
    <t>ADM_003</t>
  </si>
  <si>
    <t>DEENA-IHS</t>
  </si>
  <si>
    <t>ADM_082</t>
  </si>
  <si>
    <t>Deena</t>
  </si>
  <si>
    <t>Djoungolo</t>
  </si>
  <si>
    <t>CTR_029</t>
  </si>
  <si>
    <t>Chapelle-Essos</t>
  </si>
  <si>
    <t>CTR_207</t>
  </si>
  <si>
    <t>H-Franco</t>
  </si>
  <si>
    <t>CTR_102</t>
  </si>
  <si>
    <t>Ngd-Aoudi-IHS</t>
  </si>
  <si>
    <t>ADM_115</t>
  </si>
  <si>
    <t>Ngaoundere-Cifan-MTN-IHS</t>
  </si>
  <si>
    <t>ADM_120</t>
  </si>
  <si>
    <t>Ngd-Burkina</t>
  </si>
  <si>
    <t>ADM_036</t>
  </si>
  <si>
    <t>Badankali-IHS</t>
  </si>
  <si>
    <t>NRD_107</t>
  </si>
  <si>
    <t>Badankali</t>
  </si>
  <si>
    <t>Ngd-Chateau</t>
  </si>
  <si>
    <t>ADM_001</t>
  </si>
  <si>
    <t>Ngd-EPC-IHS</t>
  </si>
  <si>
    <t>ADM_077</t>
  </si>
  <si>
    <t>Ngd-Yarban</t>
  </si>
  <si>
    <t>ADM_073</t>
  </si>
  <si>
    <t>Ngd-burkina-rural</t>
  </si>
  <si>
    <t>ADM_147</t>
  </si>
  <si>
    <t>Ngd-Mbideng-IHS</t>
  </si>
  <si>
    <t>ADM_157</t>
  </si>
  <si>
    <t>Maga-Lycee</t>
  </si>
  <si>
    <t>NRD_135</t>
  </si>
  <si>
    <t>Maga</t>
  </si>
  <si>
    <t>Ngd-Bamyangal-II-IHS</t>
  </si>
  <si>
    <t>ADM_085</t>
  </si>
  <si>
    <t>Ngd-Bamyanga2-IHS</t>
  </si>
  <si>
    <t>ADM_136</t>
  </si>
  <si>
    <t>Sakdje</t>
  </si>
  <si>
    <t>NRD_172</t>
  </si>
  <si>
    <t>Ngd-Agence</t>
  </si>
  <si>
    <t>ADM_026</t>
  </si>
  <si>
    <t>Ngd-Baladji</t>
  </si>
  <si>
    <t>ADM_035</t>
  </si>
  <si>
    <t>Ngd-Mbiassoro</t>
  </si>
  <si>
    <t>ADM_166</t>
  </si>
  <si>
    <t>Pangar-camrail</t>
  </si>
  <si>
    <t>ADM_114</t>
  </si>
  <si>
    <t>Pangar</t>
  </si>
  <si>
    <t>Pitchoumba</t>
  </si>
  <si>
    <t>NRD_171</t>
  </si>
  <si>
    <t>PITCHOUMBA</t>
  </si>
  <si>
    <t>Mbaka</t>
  </si>
  <si>
    <t>ADM_161</t>
  </si>
  <si>
    <t>Banda</t>
  </si>
  <si>
    <t>NRD_029</t>
  </si>
  <si>
    <t>Ngaoundere-University-IHS</t>
  </si>
  <si>
    <t>ADM_076</t>
  </si>
  <si>
    <t>Ngd-University-II-IHS</t>
  </si>
  <si>
    <t>ADM_127</t>
  </si>
  <si>
    <t>Ngd-Bini</t>
  </si>
  <si>
    <t>ADM_069</t>
  </si>
  <si>
    <t>Ngd-Beka</t>
  </si>
  <si>
    <t>ADM_180</t>
  </si>
  <si>
    <t>Lagdo-Marche</t>
  </si>
  <si>
    <t>NRD_077</t>
  </si>
  <si>
    <t>Lagdo</t>
  </si>
  <si>
    <t>Garoua-Roum-Adja-Camp-Sic</t>
  </si>
  <si>
    <t>NRD_084</t>
  </si>
  <si>
    <t>NRD_012</t>
  </si>
  <si>
    <t>Bpriso-Hydrocarbure</t>
  </si>
  <si>
    <t>LIT_676</t>
  </si>
  <si>
    <t>Beka</t>
  </si>
  <si>
    <t>NRD_020</t>
  </si>
  <si>
    <t>Ngd-Ville</t>
  </si>
  <si>
    <t>ADM_018</t>
  </si>
  <si>
    <t>Djarako</t>
  </si>
  <si>
    <t>NRD_030</t>
  </si>
  <si>
    <t>Kousseri-Lacka</t>
  </si>
  <si>
    <t>EXN_094</t>
  </si>
  <si>
    <t>Bamessing-IHS</t>
  </si>
  <si>
    <t>NRO_038</t>
  </si>
  <si>
    <t>Bamessing</t>
  </si>
  <si>
    <t>Nchum-IHS</t>
  </si>
  <si>
    <t>NRO_088</t>
  </si>
  <si>
    <t>Nchum</t>
  </si>
  <si>
    <t>Mballa-II</t>
  </si>
  <si>
    <t>CTR_824</t>
  </si>
  <si>
    <t>Tcheboa-MTN-IHS</t>
  </si>
  <si>
    <t>NRD_025</t>
  </si>
  <si>
    <t>Bambili-University-IHS</t>
  </si>
  <si>
    <t>NRO_061</t>
  </si>
  <si>
    <t>Masque</t>
  </si>
  <si>
    <t>CTR_020</t>
  </si>
  <si>
    <t>Moude-IHS</t>
  </si>
  <si>
    <t>EXN_185</t>
  </si>
  <si>
    <t>Moude</t>
  </si>
  <si>
    <t>Tignere</t>
  </si>
  <si>
    <t>ADM_011</t>
  </si>
  <si>
    <t>Douala-Grand-Mall-FZ</t>
  </si>
  <si>
    <t>LIT_727</t>
  </si>
  <si>
    <t>Souza</t>
  </si>
  <si>
    <t>LIT_016</t>
  </si>
  <si>
    <t>Indoor-Agence-Ngaoundere</t>
  </si>
  <si>
    <t>ADM_176</t>
  </si>
  <si>
    <t>Guider-Djamboutou</t>
  </si>
  <si>
    <t>NRD_178</t>
  </si>
  <si>
    <t>Makondo</t>
  </si>
  <si>
    <t>LIT_114</t>
  </si>
  <si>
    <t>Madjap</t>
  </si>
  <si>
    <t>LIT_519</t>
  </si>
  <si>
    <t>Mandjap</t>
  </si>
  <si>
    <t>Mankon-II</t>
  </si>
  <si>
    <t>NRO_141</t>
  </si>
  <si>
    <t>Kotto-Bloc</t>
  </si>
  <si>
    <t>LIT_246</t>
  </si>
  <si>
    <t>Lara</t>
  </si>
  <si>
    <t>EXN_102</t>
  </si>
  <si>
    <t>Hot-Spot</t>
  </si>
  <si>
    <t>NRO_028</t>
  </si>
  <si>
    <t>Bamenda-CRTV</t>
  </si>
  <si>
    <t>NRO_008</t>
  </si>
  <si>
    <t>Bamenda-Meta-Quater-IHS</t>
  </si>
  <si>
    <t>NRO_070</t>
  </si>
  <si>
    <t>Balda</t>
  </si>
  <si>
    <t>EXN_229</t>
  </si>
  <si>
    <t>Mada-IHS</t>
  </si>
  <si>
    <t>EXN_223</t>
  </si>
  <si>
    <t>Mada</t>
  </si>
  <si>
    <t>Doumo-IHS-VSAT</t>
  </si>
  <si>
    <t>NRD_152</t>
  </si>
  <si>
    <t>Doumo</t>
  </si>
  <si>
    <t>CTN</t>
  </si>
  <si>
    <t>LIT_003</t>
  </si>
  <si>
    <t>Good Grid 100%</t>
  </si>
  <si>
    <t>Katoual-MTN</t>
  </si>
  <si>
    <t>EXN_026</t>
  </si>
  <si>
    <t>Doreissou-IHS</t>
  </si>
  <si>
    <t>EXN_118</t>
  </si>
  <si>
    <t>Doreissou</t>
  </si>
  <si>
    <t>Bambalang</t>
  </si>
  <si>
    <t>NRO_100</t>
  </si>
  <si>
    <t>Kousseri-Crtv</t>
  </si>
  <si>
    <t>EXN_031</t>
  </si>
  <si>
    <t>Fotokol-Town-IHS</t>
  </si>
  <si>
    <t>EXN_259</t>
  </si>
  <si>
    <t>Datcheka-IHS</t>
  </si>
  <si>
    <t>EXN_265</t>
  </si>
  <si>
    <t>Datcheka</t>
  </si>
  <si>
    <t>Guidiguis-Ville</t>
  </si>
  <si>
    <t>NRD_144</t>
  </si>
  <si>
    <t>Guidiguis</t>
  </si>
  <si>
    <t>Kousseri-Ville</t>
  </si>
  <si>
    <t>EXN_064</t>
  </si>
  <si>
    <t>Zidim-IHS</t>
  </si>
  <si>
    <t>EXN_154</t>
  </si>
  <si>
    <t>Zidim</t>
  </si>
  <si>
    <t>Mbengwi-Mile17-IHS</t>
  </si>
  <si>
    <t>NRO_144</t>
  </si>
  <si>
    <t>Mbengwi</t>
  </si>
  <si>
    <t>Dargala-New</t>
  </si>
  <si>
    <t>EXN_190</t>
  </si>
  <si>
    <t>Dargala</t>
  </si>
  <si>
    <t>Fotouni-IHS</t>
  </si>
  <si>
    <t>OST_153</t>
  </si>
  <si>
    <t>Fotouni</t>
  </si>
  <si>
    <t>Pouss-New</t>
  </si>
  <si>
    <t>EXN_189</t>
  </si>
  <si>
    <t>Magada-IHS</t>
  </si>
  <si>
    <t>EXN_128</t>
  </si>
  <si>
    <t>Magada</t>
  </si>
  <si>
    <t>Tekele</t>
  </si>
  <si>
    <t>EXN_230</t>
  </si>
  <si>
    <t>Maga-Ville</t>
  </si>
  <si>
    <t>EXN_110</t>
  </si>
  <si>
    <t>EXN_014</t>
  </si>
  <si>
    <t>EXN_033</t>
  </si>
  <si>
    <t>MBIYEH-IHS</t>
  </si>
  <si>
    <t>NRO_150</t>
  </si>
  <si>
    <t>Guirvidig</t>
  </si>
  <si>
    <t>EXN_098</t>
  </si>
  <si>
    <t>Dziguilao</t>
  </si>
  <si>
    <t>EXN_074</t>
  </si>
  <si>
    <t>Laquintinie</t>
  </si>
  <si>
    <t>LIT_082</t>
  </si>
  <si>
    <t>Kay-Kay</t>
  </si>
  <si>
    <t>EXN_050</t>
  </si>
  <si>
    <t>Mogode</t>
  </si>
  <si>
    <t>EXN_024</t>
  </si>
  <si>
    <t>Ndop-Catholic-Church</t>
  </si>
  <si>
    <t>NRO_136</t>
  </si>
  <si>
    <t>Ndop</t>
  </si>
  <si>
    <t>Bfsam-Tayim-II</t>
  </si>
  <si>
    <t>OST_291</t>
  </si>
  <si>
    <t>PK8-Essiac</t>
  </si>
  <si>
    <t>LIT_443</t>
  </si>
  <si>
    <t>DOUBLE-IHS</t>
  </si>
  <si>
    <t>EXN_109</t>
  </si>
  <si>
    <t>Double(Djakaramani)</t>
  </si>
  <si>
    <t>Tokombere</t>
  </si>
  <si>
    <t>EXN_015</t>
  </si>
  <si>
    <t>Domayo</t>
  </si>
  <si>
    <t>EXN_054</t>
  </si>
  <si>
    <t>Nkomo</t>
  </si>
  <si>
    <t>CTR_042</t>
  </si>
  <si>
    <t>Bonawon</t>
  </si>
  <si>
    <t>LIT_400</t>
  </si>
  <si>
    <t>Nkoa-Ayos-IHS</t>
  </si>
  <si>
    <t>CTR_661</t>
  </si>
  <si>
    <t>Crf-Cornier</t>
  </si>
  <si>
    <t>CTR_477</t>
  </si>
  <si>
    <t>Rd-Pt-Express</t>
  </si>
  <si>
    <t>CTR_012</t>
  </si>
  <si>
    <t>Talla-Kribi-IHS</t>
  </si>
  <si>
    <t>LIT_504</t>
  </si>
  <si>
    <t>Meyo</t>
  </si>
  <si>
    <t>CTR_320</t>
  </si>
  <si>
    <t>C-D-Palmiers-II</t>
  </si>
  <si>
    <t>LIT_371</t>
  </si>
  <si>
    <t>Nsimeyong-Chefferie</t>
  </si>
  <si>
    <t>CTR_660</t>
  </si>
  <si>
    <t>Laquintinie-Camtel</t>
  </si>
  <si>
    <t>LIT_644</t>
  </si>
  <si>
    <t>Bsadi-IPPB-Santa-Lucia</t>
  </si>
  <si>
    <t>LIT_686</t>
  </si>
  <si>
    <t>Bonaminkano-IHS</t>
  </si>
  <si>
    <t>LIT_130</t>
  </si>
  <si>
    <t>PK10-Soeurs-Dominicaines</t>
  </si>
  <si>
    <t>LIT_403</t>
  </si>
  <si>
    <t>Edea-Mbondanjick</t>
  </si>
  <si>
    <t>LIT_456</t>
  </si>
  <si>
    <t>Meyong-Meyeme</t>
  </si>
  <si>
    <t>CTR_122</t>
  </si>
  <si>
    <t>Rd-Pt-Longkak</t>
  </si>
  <si>
    <t>CTR_449</t>
  </si>
  <si>
    <t>Enam-IHS</t>
  </si>
  <si>
    <t>CTR_127</t>
  </si>
  <si>
    <t>Mvog-Betsi</t>
  </si>
  <si>
    <t>CTR_016</t>
  </si>
  <si>
    <t>Denver2</t>
  </si>
  <si>
    <t>LIT_486</t>
  </si>
  <si>
    <t>Golf-Quater-IHS</t>
  </si>
  <si>
    <t>CTR_852</t>
  </si>
  <si>
    <t>Odza-II-IHS</t>
  </si>
  <si>
    <t>CTR_158</t>
  </si>
  <si>
    <t>La-Falaise</t>
  </si>
  <si>
    <t>LIT_041</t>
  </si>
  <si>
    <t>Edea-Lom</t>
  </si>
  <si>
    <t>LIT_321</t>
  </si>
  <si>
    <t>GSO</t>
  </si>
  <si>
    <t>CTR_389</t>
  </si>
  <si>
    <t>Mbalmayo-Oyack</t>
  </si>
  <si>
    <t>CTR_493</t>
  </si>
  <si>
    <t>Ndogbong-Guinness</t>
  </si>
  <si>
    <t>LIT_432</t>
  </si>
  <si>
    <t>NEW-BELL-CAMTEL</t>
  </si>
  <si>
    <t>LIT_752</t>
  </si>
  <si>
    <t>H-Lumiere</t>
  </si>
  <si>
    <t>LIT_065</t>
  </si>
  <si>
    <t>Clge-Advantiste</t>
  </si>
  <si>
    <t>CTR_331</t>
  </si>
  <si>
    <t>Nkololoun-Marche</t>
  </si>
  <si>
    <t>LIT_548</t>
  </si>
  <si>
    <t>La-Rose</t>
  </si>
  <si>
    <t>LIT_009</t>
  </si>
  <si>
    <t>Kribi-Bwambe-II</t>
  </si>
  <si>
    <t>SUD_093</t>
  </si>
  <si>
    <t>CTR_064_Z_Etoa-Meki</t>
  </si>
  <si>
    <t>CTR_064</t>
  </si>
  <si>
    <t>EXN_012</t>
  </si>
  <si>
    <t>CTR_920_Z_MENDONG-ELOUMDEM</t>
  </si>
  <si>
    <t>CTR_920</t>
  </si>
  <si>
    <t>LIT_863_Z_Kotto-Logpom-New</t>
  </si>
  <si>
    <t>LIT_863</t>
  </si>
  <si>
    <t>Massangam</t>
  </si>
  <si>
    <t>OST_057</t>
  </si>
  <si>
    <t>LIT_851_Z_Yassa-La-Perle</t>
  </si>
  <si>
    <t>LIT_851</t>
  </si>
  <si>
    <t>Kossehone</t>
  </si>
  <si>
    <t>EXN_243</t>
  </si>
  <si>
    <t>KOSSEHONE</t>
  </si>
  <si>
    <t>Nkong</t>
  </si>
  <si>
    <t>LIT_021</t>
  </si>
  <si>
    <t>Limbe-Down-Beach-II</t>
  </si>
  <si>
    <t>SUO_050</t>
  </si>
  <si>
    <t>Ebom-Maetur</t>
  </si>
  <si>
    <t>CTR_596</t>
  </si>
  <si>
    <t>Damas-II</t>
  </si>
  <si>
    <t>CTR_472</t>
  </si>
  <si>
    <t>Chapelle-Obili</t>
  </si>
  <si>
    <t>CTR_339</t>
  </si>
  <si>
    <t>Bberi-Q-Princes</t>
  </si>
  <si>
    <t>LIT_535</t>
  </si>
  <si>
    <t>Bberi-Warehouse-IHS</t>
  </si>
  <si>
    <t>LIT_597</t>
  </si>
  <si>
    <t>Oyak</t>
  </si>
  <si>
    <t>LIT_222</t>
  </si>
  <si>
    <t>Mini-Ferme</t>
  </si>
  <si>
    <t>CTR_050</t>
  </si>
  <si>
    <t>E-Poste</t>
  </si>
  <si>
    <t>CTR_242</t>
  </si>
  <si>
    <t>Oyomambang-Ekorezok</t>
  </si>
  <si>
    <t>CTR_560</t>
  </si>
  <si>
    <t>Obili-New</t>
  </si>
  <si>
    <t>CTR_540</t>
  </si>
  <si>
    <t>LAC-New</t>
  </si>
  <si>
    <t>CTR_548</t>
  </si>
  <si>
    <t>Nkolbi-Boss</t>
  </si>
  <si>
    <t>CTR_333</t>
  </si>
  <si>
    <t>Science</t>
  </si>
  <si>
    <t>CTR_249</t>
  </si>
  <si>
    <t>Total-Ndobo</t>
  </si>
  <si>
    <t>LIT_437</t>
  </si>
  <si>
    <t>Cradat</t>
  </si>
  <si>
    <t>CTR_579</t>
  </si>
  <si>
    <t>Ngoa-Ekelle-New</t>
  </si>
  <si>
    <t>CTR_194</t>
  </si>
  <si>
    <t>Carriere</t>
  </si>
  <si>
    <t>CTR_720</t>
  </si>
  <si>
    <t>Dagobert</t>
  </si>
  <si>
    <t>CTR_255</t>
  </si>
  <si>
    <t>Bonas-Yde-MTN-IHS</t>
  </si>
  <si>
    <t>CTR_524</t>
  </si>
  <si>
    <t>Bonamatoumbe</t>
  </si>
  <si>
    <t>LIT_203</t>
  </si>
  <si>
    <t>Nkong-Marche</t>
  </si>
  <si>
    <t>LIT_071</t>
  </si>
  <si>
    <t>Bandjoun-IUT</t>
  </si>
  <si>
    <t>OST_239</t>
  </si>
  <si>
    <t>Bfsam-Tamdja</t>
  </si>
  <si>
    <t>OST_019</t>
  </si>
  <si>
    <t>Nkong-CRTV-II</t>
  </si>
  <si>
    <t>LIT_558</t>
  </si>
  <si>
    <t>NKONGSAMBA-Q8-CIMETIERE-IHS</t>
  </si>
  <si>
    <t>LIT_735</t>
  </si>
  <si>
    <t>CTR_973_Z_Nkoabang-Ebolmedjock-IHS</t>
  </si>
  <si>
    <t>CTR_973</t>
  </si>
  <si>
    <t>Emia</t>
  </si>
  <si>
    <t>CTR_323</t>
  </si>
  <si>
    <t>Sodiko-Gare-Rtiere-IHS</t>
  </si>
  <si>
    <t>LIT_137</t>
  </si>
  <si>
    <t>Guider-CRTV</t>
  </si>
  <si>
    <t>NRD_100</t>
  </si>
  <si>
    <t>Nkong-8Bis-MTN</t>
  </si>
  <si>
    <t>LIT_288</t>
  </si>
  <si>
    <t>Efoulan</t>
  </si>
  <si>
    <t>CTR_209</t>
  </si>
  <si>
    <t>Sagamla-MTN-IHS</t>
  </si>
  <si>
    <t>NRD_089</t>
  </si>
  <si>
    <t>Nkan</t>
  </si>
  <si>
    <t>LIT_514</t>
  </si>
  <si>
    <t>NRD_006</t>
  </si>
  <si>
    <t>Sibongo</t>
  </si>
  <si>
    <t>LIT_507</t>
  </si>
  <si>
    <t>Limbe-Sonara-MTN</t>
  </si>
  <si>
    <t>SUO_080</t>
  </si>
  <si>
    <t>Mayo-kaba-IHS</t>
  </si>
  <si>
    <t>EXN_162</t>
  </si>
  <si>
    <t xml:space="preserve">Mayo-Kaba </t>
  </si>
  <si>
    <t>Makepe-Lycee</t>
  </si>
  <si>
    <t>LIT_285</t>
  </si>
  <si>
    <t>Biteng-GP</t>
  </si>
  <si>
    <t>CTR_556</t>
  </si>
  <si>
    <t>Ondoa-Otoa-IHS</t>
  </si>
  <si>
    <t>CTR_622</t>
  </si>
  <si>
    <t>Doumo-IHS</t>
  </si>
  <si>
    <t>EXN_165</t>
  </si>
  <si>
    <t>Garoua-Boulai-new</t>
  </si>
  <si>
    <t>EST_118</t>
  </si>
  <si>
    <t>Awae-Yde</t>
  </si>
  <si>
    <t>CTR_236</t>
  </si>
  <si>
    <t>Makepe-Nodal</t>
  </si>
  <si>
    <t>LIT_103</t>
  </si>
  <si>
    <t>Nkolbisson-Ayene-Bar</t>
  </si>
  <si>
    <t>CTR_657</t>
  </si>
  <si>
    <t>PK8</t>
  </si>
  <si>
    <t>LIT_255</t>
  </si>
  <si>
    <t>Ouro-Zangui</t>
  </si>
  <si>
    <t>EXN_199</t>
  </si>
  <si>
    <t>Ouro Zangui</t>
  </si>
  <si>
    <t>Kotto-Antenne</t>
  </si>
  <si>
    <t>LIT_303</t>
  </si>
  <si>
    <t>Mora4-IHS</t>
  </si>
  <si>
    <t>EXN_258</t>
  </si>
  <si>
    <t>Limbe-Fini-Hotel</t>
  </si>
  <si>
    <t>SUO_078</t>
  </si>
  <si>
    <t>Mindif</t>
  </si>
  <si>
    <t>EXN_037</t>
  </si>
  <si>
    <t>LAF-CAMTEL</t>
  </si>
  <si>
    <t>EXN_107</t>
  </si>
  <si>
    <t>Laf</t>
  </si>
  <si>
    <t>Mora-II</t>
  </si>
  <si>
    <t>EXN_032</t>
  </si>
  <si>
    <t>Mak-Universite-II-IHS</t>
  </si>
  <si>
    <t>LIT_576</t>
  </si>
  <si>
    <t>Bfsam-Ndiandam-School</t>
  </si>
  <si>
    <t>OST_270</t>
  </si>
  <si>
    <t>Bberi-Centre</t>
  </si>
  <si>
    <t>LIT_243</t>
  </si>
  <si>
    <t>NR-Omnisport</t>
  </si>
  <si>
    <t>CTR_132</t>
  </si>
  <si>
    <t>Bastos-Bethesda</t>
  </si>
  <si>
    <t>CTR_474</t>
  </si>
  <si>
    <t>Tsekenis</t>
  </si>
  <si>
    <t>LIT_025</t>
  </si>
  <si>
    <t>Nkolmesseng-Abom</t>
  </si>
  <si>
    <t>CTR_711</t>
  </si>
  <si>
    <t>Limbe-New-Town-IHS</t>
  </si>
  <si>
    <t>SUO_187</t>
  </si>
  <si>
    <t>Cellucam-New</t>
  </si>
  <si>
    <t>LIT_209</t>
  </si>
  <si>
    <t>Bsadi-Terminus</t>
  </si>
  <si>
    <t>LIT_057</t>
  </si>
  <si>
    <t>Moulvouday</t>
  </si>
  <si>
    <t>EXN_038</t>
  </si>
  <si>
    <t>Moulvoudaye</t>
  </si>
  <si>
    <t>Nkomkana-IHS</t>
  </si>
  <si>
    <t>CTR_448</t>
  </si>
  <si>
    <t>Molyko-IHS</t>
  </si>
  <si>
    <t>SUO_183</t>
  </si>
  <si>
    <t>Maltam</t>
  </si>
  <si>
    <t>EXN_035</t>
  </si>
  <si>
    <t>EXN_058</t>
  </si>
  <si>
    <t>Minisite-SOUDANAISE</t>
  </si>
  <si>
    <t>LIT_665</t>
  </si>
  <si>
    <t>Bonassama</t>
  </si>
  <si>
    <t>LIT_435</t>
  </si>
  <si>
    <t>Kolofata</t>
  </si>
  <si>
    <t>EXN_104</t>
  </si>
  <si>
    <t>Bfsam-Bamengoum</t>
  </si>
  <si>
    <t>OST_046</t>
  </si>
  <si>
    <t>Bougoudoum-IHS</t>
  </si>
  <si>
    <t>EXN_135</t>
  </si>
  <si>
    <t>Bougoudoum</t>
  </si>
  <si>
    <t>Oyomabang-Ecole-IHS</t>
  </si>
  <si>
    <t>CTR_553</t>
  </si>
  <si>
    <t>Soudanaise-micro</t>
  </si>
  <si>
    <t>LIT_703</t>
  </si>
  <si>
    <t>Makalingai-MTN</t>
  </si>
  <si>
    <t>EXN_029</t>
  </si>
  <si>
    <t>Makalingai</t>
  </si>
  <si>
    <t>Amchide</t>
  </si>
  <si>
    <t>EXN_007</t>
  </si>
  <si>
    <t>Gagadje</t>
  </si>
  <si>
    <t>EXN_209</t>
  </si>
  <si>
    <t>Bonendale</t>
  </si>
  <si>
    <t>LIT_181</t>
  </si>
  <si>
    <t>Ebolowa-Agence-New</t>
  </si>
  <si>
    <t>SUD_083</t>
  </si>
  <si>
    <t>Nkoulou-II</t>
  </si>
  <si>
    <t>CTR_777</t>
  </si>
  <si>
    <t>H-ville-MTN</t>
  </si>
  <si>
    <t>CTR_369</t>
  </si>
  <si>
    <t>Madison</t>
  </si>
  <si>
    <t>CTR_071</t>
  </si>
  <si>
    <t>Abang-MTN-IHS</t>
  </si>
  <si>
    <t>CTR_462</t>
  </si>
  <si>
    <t>Edea-Peage-IHS</t>
  </si>
  <si>
    <t>LIT_749</t>
  </si>
  <si>
    <t>SABC-Bali</t>
  </si>
  <si>
    <t>LIT_242</t>
  </si>
  <si>
    <t>Missoke-Universite</t>
  </si>
  <si>
    <t>LIT_373</t>
  </si>
  <si>
    <t>Bonadibong-Crf-Tif</t>
  </si>
  <si>
    <t>LIT_412</t>
  </si>
  <si>
    <t>Nkapa</t>
  </si>
  <si>
    <t>LIT_051</t>
  </si>
  <si>
    <t>Centenaire</t>
  </si>
  <si>
    <t>LIT_045</t>
  </si>
  <si>
    <t>Mabanda-MTN</t>
  </si>
  <si>
    <t>LIT_259</t>
  </si>
  <si>
    <t>Mobil-Essos</t>
  </si>
  <si>
    <t>CTR_068</t>
  </si>
  <si>
    <t>C-Supreme</t>
  </si>
  <si>
    <t>CTR_240</t>
  </si>
  <si>
    <t>Chevreuil</t>
  </si>
  <si>
    <t>LIT_018</t>
  </si>
  <si>
    <t>Ebolowa-Si-MTN</t>
  </si>
  <si>
    <t>SUD_263</t>
  </si>
  <si>
    <t>be</t>
  </si>
  <si>
    <t>SUD_240</t>
  </si>
  <si>
    <t>Mak-Village</t>
  </si>
  <si>
    <t>LIT_531</t>
  </si>
  <si>
    <t>Logbaba-SONEL</t>
  </si>
  <si>
    <t>LIT_342</t>
  </si>
  <si>
    <t>Limbon-IHS</t>
  </si>
  <si>
    <t>ADM_080</t>
  </si>
  <si>
    <t>Limbon</t>
  </si>
  <si>
    <t>Gabarairou</t>
  </si>
  <si>
    <t>EXN_210</t>
  </si>
  <si>
    <t>Jakiri-Church-IHS</t>
  </si>
  <si>
    <t>NRO_138</t>
  </si>
  <si>
    <t>Jakiri</t>
  </si>
  <si>
    <t>Nkar-IHS</t>
  </si>
  <si>
    <t>NRO_142</t>
  </si>
  <si>
    <t>NR-Bastos</t>
  </si>
  <si>
    <t>CTR_038</t>
  </si>
  <si>
    <t>Ngodi-Akwa</t>
  </si>
  <si>
    <t>LIT_460</t>
  </si>
  <si>
    <t>Pingo-PK10-IHS-New</t>
  </si>
  <si>
    <t>LIT_562</t>
  </si>
  <si>
    <t>Bafut-Swie-Hill-IHS</t>
  </si>
  <si>
    <t>NRO_102</t>
  </si>
  <si>
    <t>Bafut</t>
  </si>
  <si>
    <t>Limbe-Mokindi-MTN-IHS</t>
  </si>
  <si>
    <t>SUO_154</t>
  </si>
  <si>
    <t>Edea-Ville</t>
  </si>
  <si>
    <t>LIT_078</t>
  </si>
  <si>
    <t>Mobil-Kondengui</t>
  </si>
  <si>
    <t>CTR_125</t>
  </si>
  <si>
    <t>vence</t>
  </si>
  <si>
    <t>CTR_326</t>
  </si>
  <si>
    <t>Kondengui</t>
  </si>
  <si>
    <t>CTR_040</t>
  </si>
  <si>
    <t>Bonaloka-Entree</t>
  </si>
  <si>
    <t>LIT_433</t>
  </si>
  <si>
    <t>Garoua-Hodango</t>
  </si>
  <si>
    <t>NRD_160</t>
  </si>
  <si>
    <t>Dibi-MTN</t>
  </si>
  <si>
    <t>ADM_032</t>
  </si>
  <si>
    <t>Dibi</t>
  </si>
  <si>
    <t>Tiko</t>
  </si>
  <si>
    <t>SUO_004</t>
  </si>
  <si>
    <t>Mfandena</t>
  </si>
  <si>
    <t>CTR_570</t>
  </si>
  <si>
    <t>Garoua-Djamboutou-II</t>
  </si>
  <si>
    <t>NRD_149</t>
  </si>
  <si>
    <t>Torock-IHS</t>
  </si>
  <si>
    <t>EXN_178</t>
  </si>
  <si>
    <t>Torock</t>
  </si>
  <si>
    <t>Wum</t>
  </si>
  <si>
    <t>NRO_007</t>
  </si>
  <si>
    <t>Bfsam-Eveche-Carrefour</t>
  </si>
  <si>
    <t>OST_066</t>
  </si>
  <si>
    <t>Nyanon</t>
  </si>
  <si>
    <t>LIT_349</t>
  </si>
  <si>
    <t>Yoyo-New</t>
  </si>
  <si>
    <t>LIT_536</t>
  </si>
  <si>
    <t>Yoyo</t>
  </si>
  <si>
    <t>Bonamikengue</t>
  </si>
  <si>
    <t>LIT_336</t>
  </si>
  <si>
    <t>Ebolowa-Elat-II</t>
  </si>
  <si>
    <t>SUD_100</t>
  </si>
  <si>
    <t>Sous-Prefecture-Tsinga</t>
  </si>
  <si>
    <t>CTR_475</t>
  </si>
  <si>
    <t>Mendong-Maetur-IHS</t>
  </si>
  <si>
    <t>CTR_486</t>
  </si>
  <si>
    <t>Mendong</t>
  </si>
  <si>
    <t>CTR_025</t>
  </si>
  <si>
    <t>KRIBI-MAKAO</t>
  </si>
  <si>
    <t>SUD_095</t>
  </si>
  <si>
    <t>Ebolowa-Elat</t>
  </si>
  <si>
    <t>SUD_217</t>
  </si>
  <si>
    <t>Bilongue</t>
  </si>
  <si>
    <t>LIT_425</t>
  </si>
  <si>
    <t>Olembe-CAMTEL</t>
  </si>
  <si>
    <t>CTR_861</t>
  </si>
  <si>
    <t>Crf-Nkolbisson</t>
  </si>
  <si>
    <t>CTR_256</t>
  </si>
  <si>
    <t>Edea-Q-Haoussa</t>
  </si>
  <si>
    <t>LIT_000</t>
  </si>
  <si>
    <t>Ferme-Suisse</t>
  </si>
  <si>
    <t>LIT_006</t>
  </si>
  <si>
    <t>Kompigna</t>
  </si>
  <si>
    <t>LIT_111</t>
  </si>
  <si>
    <t>Manjo-PHP</t>
  </si>
  <si>
    <t>LIT_592</t>
  </si>
  <si>
    <t>Manjo</t>
  </si>
  <si>
    <t>Mouanko</t>
  </si>
  <si>
    <t>LIT_191</t>
  </si>
  <si>
    <t>Safacam</t>
  </si>
  <si>
    <t>LIT_040</t>
  </si>
  <si>
    <t>Dizangue</t>
  </si>
  <si>
    <t>Kopongo</t>
  </si>
  <si>
    <t>LIT_509</t>
  </si>
  <si>
    <t>Bagofit</t>
  </si>
  <si>
    <t>EST_082</t>
  </si>
  <si>
    <t>Ntoumba</t>
  </si>
  <si>
    <t>CTR_355</t>
  </si>
  <si>
    <t>Meyo-Centre</t>
  </si>
  <si>
    <t>CTR_145</t>
  </si>
  <si>
    <t>Mengang-MTN</t>
  </si>
  <si>
    <t>CTR_306</t>
  </si>
  <si>
    <t>Mengang</t>
  </si>
  <si>
    <t>Guiwa-Yangamo</t>
  </si>
  <si>
    <t>EST_123</t>
  </si>
  <si>
    <t>Hybrid Solar - S2</t>
  </si>
  <si>
    <t>Missole</t>
  </si>
  <si>
    <t>LIT_227</t>
  </si>
  <si>
    <t>Mayo-Oulo</t>
  </si>
  <si>
    <t>NRD_010</t>
  </si>
  <si>
    <t>Ndokohok-IHS</t>
  </si>
  <si>
    <t>OST_025</t>
  </si>
  <si>
    <t>Makenene</t>
  </si>
  <si>
    <t>LIT_187</t>
  </si>
  <si>
    <t>Sud-Cameroun-Hevea-Camtel</t>
  </si>
  <si>
    <t>SUD_055</t>
  </si>
  <si>
    <t>Niete</t>
  </si>
  <si>
    <t>Djoum</t>
  </si>
  <si>
    <t>SUD_014</t>
  </si>
  <si>
    <t>Bonalea</t>
  </si>
  <si>
    <t>LIT_296</t>
  </si>
  <si>
    <t>Bare</t>
  </si>
  <si>
    <t>LIT_112</t>
  </si>
  <si>
    <t>Kola-IHS</t>
  </si>
  <si>
    <t>LIT_764</t>
  </si>
  <si>
    <t>Ndoulou-IHS</t>
  </si>
  <si>
    <t>LIT_431</t>
  </si>
  <si>
    <t>Ndoulou</t>
  </si>
  <si>
    <t>Manengole</t>
  </si>
  <si>
    <t>LIT_356</t>
  </si>
  <si>
    <t>Logbadjeck-IHS</t>
  </si>
  <si>
    <t>LIT_503</t>
  </si>
  <si>
    <t>Logbadjeck</t>
  </si>
  <si>
    <t>Dizangue-KM14-IHS</t>
  </si>
  <si>
    <t>LIT_496</t>
  </si>
  <si>
    <t>Mbongo-IHS</t>
  </si>
  <si>
    <t>LIT_480</t>
  </si>
  <si>
    <t>Mbongo</t>
  </si>
  <si>
    <t>Apouh</t>
  </si>
  <si>
    <t>LIT_512</t>
  </si>
  <si>
    <t>Ndokok</t>
  </si>
  <si>
    <t>CTR_059</t>
  </si>
  <si>
    <t>LIT_113</t>
  </si>
  <si>
    <t>MISSOLE-II-PK35-IHS</t>
  </si>
  <si>
    <t>LIT_750</t>
  </si>
  <si>
    <t>Yembon</t>
  </si>
  <si>
    <t>SUD_243</t>
  </si>
  <si>
    <t>Mbomela-IHS</t>
  </si>
  <si>
    <t>SUD_105</t>
  </si>
  <si>
    <t>Mbomela</t>
  </si>
  <si>
    <t>Mekoto</t>
  </si>
  <si>
    <t>SUD_126</t>
  </si>
  <si>
    <t>Hybrid Solar S3</t>
  </si>
  <si>
    <t>Ekombitié</t>
  </si>
  <si>
    <t>Avobengon</t>
  </si>
  <si>
    <t>SUD_244</t>
  </si>
  <si>
    <t>Koungoulou-MTN</t>
  </si>
  <si>
    <t>SUD_248</t>
  </si>
  <si>
    <t>Koungoulou</t>
  </si>
  <si>
    <t>Bikoula-MTN</t>
  </si>
  <si>
    <t>SUD_232</t>
  </si>
  <si>
    <t>Bikoula</t>
  </si>
  <si>
    <t>Ngoulemakong-MTN</t>
  </si>
  <si>
    <t>EST_067</t>
  </si>
  <si>
    <t>Ngoulemakong</t>
  </si>
  <si>
    <t>Motcheboum</t>
  </si>
  <si>
    <t>EST_062</t>
  </si>
  <si>
    <t>Nkoum</t>
  </si>
  <si>
    <t>EST_022</t>
  </si>
  <si>
    <t>Messok</t>
  </si>
  <si>
    <t>SUD_106</t>
  </si>
  <si>
    <t>Ndonkol-MTN-IHS</t>
  </si>
  <si>
    <t>SUD_062</t>
  </si>
  <si>
    <t>Ndonkol</t>
  </si>
  <si>
    <t>Nyabi</t>
  </si>
  <si>
    <t>EST_133</t>
  </si>
  <si>
    <t>Adouma</t>
  </si>
  <si>
    <t>EST_134</t>
  </si>
  <si>
    <t>GADJI</t>
  </si>
  <si>
    <t>EST_147</t>
  </si>
  <si>
    <t>Gadji</t>
  </si>
  <si>
    <t>Badongoue-MTN-IHS</t>
  </si>
  <si>
    <t>EST_089</t>
  </si>
  <si>
    <t>Badongoue</t>
  </si>
  <si>
    <t>Dimako</t>
  </si>
  <si>
    <t>EST_019</t>
  </si>
  <si>
    <t>Atok</t>
  </si>
  <si>
    <t>EST_017</t>
  </si>
  <si>
    <t>Bigoens-IHS</t>
  </si>
  <si>
    <t>EST_029</t>
  </si>
  <si>
    <t>Bigoens</t>
  </si>
  <si>
    <t>BIBA-MTN</t>
  </si>
  <si>
    <t>CTR_304</t>
  </si>
  <si>
    <t>Biba</t>
  </si>
  <si>
    <t>Andom-MTN</t>
  </si>
  <si>
    <t>CTR_305</t>
  </si>
  <si>
    <t>Andom</t>
  </si>
  <si>
    <t>Nyazanga</t>
  </si>
  <si>
    <t>SUD_249</t>
  </si>
  <si>
    <t>Melane</t>
  </si>
  <si>
    <t>SUD_256</t>
  </si>
  <si>
    <t>Kpwang-MTN</t>
  </si>
  <si>
    <t>SUD_239</t>
  </si>
  <si>
    <t>Kpwang</t>
  </si>
  <si>
    <t>Meyo-Nkoulou</t>
  </si>
  <si>
    <t>SUD_117</t>
  </si>
  <si>
    <t>Kyé-Ossi</t>
  </si>
  <si>
    <t>Ebanga-Ngoulou-New</t>
  </si>
  <si>
    <t>SUD_019</t>
  </si>
  <si>
    <t>Ebanga-Ngoulou</t>
  </si>
  <si>
    <t>EMINEMVOM-IHS</t>
  </si>
  <si>
    <t>SUD_107</t>
  </si>
  <si>
    <t>Eminevom</t>
  </si>
  <si>
    <t>Evelessi-IHS</t>
  </si>
  <si>
    <t>SUD_138</t>
  </si>
  <si>
    <t>Olounou-MTN</t>
  </si>
  <si>
    <t>CTR_298</t>
  </si>
  <si>
    <t>Olounou</t>
  </si>
  <si>
    <t>Koundou-MTN</t>
  </si>
  <si>
    <t>CTR_823</t>
  </si>
  <si>
    <t>Koundou</t>
  </si>
  <si>
    <t>Mvoutessi-MTN</t>
  </si>
  <si>
    <t>SUD_237</t>
  </si>
  <si>
    <t>Mvoutessi</t>
  </si>
  <si>
    <t>Nkout</t>
  </si>
  <si>
    <t>SUD_012</t>
  </si>
  <si>
    <t>Nguinda</t>
  </si>
  <si>
    <t>CTR_353</t>
  </si>
  <si>
    <t>Carrefour-Elat</t>
  </si>
  <si>
    <t>CTR_835</t>
  </si>
  <si>
    <t>Elat</t>
  </si>
  <si>
    <t>Ayoumgong-MTN</t>
  </si>
  <si>
    <t>CTR_349</t>
  </si>
  <si>
    <t>Ayoumgong</t>
  </si>
  <si>
    <t>Essa-Mintsang-IHS</t>
  </si>
  <si>
    <t>CTR_147</t>
  </si>
  <si>
    <t>Essa-Mintsang</t>
  </si>
  <si>
    <t>Nkototououtou</t>
  </si>
  <si>
    <t>SUD_119</t>
  </si>
  <si>
    <t>Mekouda</t>
  </si>
  <si>
    <t>CTR_146</t>
  </si>
  <si>
    <t>Kamkop-IHS</t>
  </si>
  <si>
    <t>OST_146</t>
  </si>
  <si>
    <t>Kamkop</t>
  </si>
  <si>
    <t>Edea-Beon</t>
  </si>
  <si>
    <t>LIT_186</t>
  </si>
  <si>
    <t>Maroua-Harde</t>
  </si>
  <si>
    <t>EXN_091</t>
  </si>
  <si>
    <t>NRO_019</t>
  </si>
  <si>
    <t>Kake</t>
  </si>
  <si>
    <t>LIT_769</t>
  </si>
  <si>
    <t>Mokom-IHS</t>
  </si>
  <si>
    <t>SUD_113</t>
  </si>
  <si>
    <t>Akom-Centre-Hill-IHS</t>
  </si>
  <si>
    <t>SUD_112</t>
  </si>
  <si>
    <t>Akom</t>
  </si>
  <si>
    <t>Wasse</t>
  </si>
  <si>
    <t>EST_153</t>
  </si>
  <si>
    <t>Paki-IHS</t>
  </si>
  <si>
    <t>EST_155</t>
  </si>
  <si>
    <t>Doumé</t>
  </si>
  <si>
    <t>Nsimalene-Yemwak</t>
  </si>
  <si>
    <t>SUD_122</t>
  </si>
  <si>
    <t>Nintyaminyoumin</t>
  </si>
  <si>
    <t>SUD_130</t>
  </si>
  <si>
    <t>Loum-RoundAbout</t>
  </si>
  <si>
    <t>LIT_768</t>
  </si>
  <si>
    <t>Loum</t>
  </si>
  <si>
    <t>Kekem</t>
  </si>
  <si>
    <t>OST_103</t>
  </si>
  <si>
    <t>Yelwa-MTN-IHS</t>
  </si>
  <si>
    <t>NRD_097</t>
  </si>
  <si>
    <t>Mbankomo-MTN</t>
  </si>
  <si>
    <t>CTR_222</t>
  </si>
  <si>
    <t>Mountain-Hotel-IHS</t>
  </si>
  <si>
    <t>SUO_202</t>
  </si>
  <si>
    <t>Ndoungue</t>
  </si>
  <si>
    <t>LIT_109</t>
  </si>
  <si>
    <t>Ouro-Be-IHS</t>
  </si>
  <si>
    <t>NRD_124</t>
  </si>
  <si>
    <t>Ouro-Be</t>
  </si>
  <si>
    <t>Camp-Sonel</t>
  </si>
  <si>
    <t>CTR_595</t>
  </si>
  <si>
    <t>Manmenye</t>
  </si>
  <si>
    <t>CTR_117</t>
  </si>
  <si>
    <t>Kong-Kong-IHS</t>
  </si>
  <si>
    <t>NRD_070</t>
  </si>
  <si>
    <t>KongKong</t>
  </si>
  <si>
    <t>Koundoum</t>
  </si>
  <si>
    <t>OST_252</t>
  </si>
  <si>
    <t>Baligam</t>
  </si>
  <si>
    <t>OST_283</t>
  </si>
  <si>
    <t>Bamoungoum</t>
  </si>
  <si>
    <t>OST_274</t>
  </si>
  <si>
    <t>Petit-Zambi</t>
  </si>
  <si>
    <t>SUD_135</t>
  </si>
  <si>
    <t>Bipindi</t>
  </si>
  <si>
    <t>Campo-Maan</t>
  </si>
  <si>
    <t>SUD_085</t>
  </si>
  <si>
    <t>Campo</t>
  </si>
  <si>
    <t>Domayo-II</t>
  </si>
  <si>
    <t>EXN_247</t>
  </si>
  <si>
    <t>Endom</t>
  </si>
  <si>
    <t>CTR_225</t>
  </si>
  <si>
    <t>Guere-IHS</t>
  </si>
  <si>
    <t>EXN_126</t>
  </si>
  <si>
    <t>Guere</t>
  </si>
  <si>
    <t>Tiko-Junction-IHS</t>
  </si>
  <si>
    <t>SUO_205</t>
  </si>
  <si>
    <t>Bato</t>
  </si>
  <si>
    <t>OST_273</t>
  </si>
  <si>
    <t>LIT_839_Z_KMC-NKOLBONG</t>
  </si>
  <si>
    <t>LIT_839</t>
  </si>
  <si>
    <t>Ekoumdoum-MTN-IHS</t>
  </si>
  <si>
    <t>CTR_465</t>
  </si>
  <si>
    <t>Debunsha-MTN</t>
  </si>
  <si>
    <t>SUO_035</t>
  </si>
  <si>
    <t>Debunsha</t>
  </si>
  <si>
    <t>Ekata-IHS</t>
  </si>
  <si>
    <t>SUO_266</t>
  </si>
  <si>
    <t>Bavenga</t>
  </si>
  <si>
    <t>Maroua-Domayo-IHS</t>
  </si>
  <si>
    <t>EXN_241</t>
  </si>
  <si>
    <t>Ngong-Town-IHS</t>
  </si>
  <si>
    <t>NRD_088</t>
  </si>
  <si>
    <t>Ngong-Marche</t>
  </si>
  <si>
    <t>NRD_132</t>
  </si>
  <si>
    <t>Kousseri-Ngueli-MTN-IHS</t>
  </si>
  <si>
    <t>EXN_141</t>
  </si>
  <si>
    <t>Doualare</t>
  </si>
  <si>
    <t>EXN_030</t>
  </si>
  <si>
    <t>Sorawel-IHS</t>
  </si>
  <si>
    <t>NRD_099</t>
  </si>
  <si>
    <t>Sorawel</t>
  </si>
  <si>
    <t>Maroua-Doualare-II</t>
  </si>
  <si>
    <t>EXN_111</t>
  </si>
  <si>
    <t>Maroua-Doursogo</t>
  </si>
  <si>
    <t>EXN_067</t>
  </si>
  <si>
    <t>Garoua-Foulbere-IV</t>
  </si>
  <si>
    <t>NRD_067</t>
  </si>
  <si>
    <t>Gra-Plateau-MTN</t>
  </si>
  <si>
    <t>NRD_035</t>
  </si>
  <si>
    <t>Garoua-Roumde-Adja-II</t>
  </si>
  <si>
    <t>NRD_138</t>
  </si>
  <si>
    <t>Garoua-Nigeriare-II</t>
  </si>
  <si>
    <t>NRD_140</t>
  </si>
  <si>
    <t>Stade-Omnisport-Roumde-Adja</t>
  </si>
  <si>
    <t>NRD_174</t>
  </si>
  <si>
    <t>Ambam-FH</t>
  </si>
  <si>
    <t>SUD_020</t>
  </si>
  <si>
    <t>Kousseri-Market-MTN-IHS</t>
  </si>
  <si>
    <t>EXN_180</t>
  </si>
  <si>
    <t>Ntui</t>
  </si>
  <si>
    <t>CTR_114</t>
  </si>
  <si>
    <t>Figuil</t>
  </si>
  <si>
    <t>NRD_005</t>
  </si>
  <si>
    <t>Gashiga</t>
  </si>
  <si>
    <t>NRD_022</t>
  </si>
  <si>
    <t>Lagdo-MTN-IHS</t>
  </si>
  <si>
    <t>NRD_090</t>
  </si>
  <si>
    <t>Njombe-PHP</t>
  </si>
  <si>
    <t>LIT_590</t>
  </si>
  <si>
    <t>Njombe</t>
  </si>
  <si>
    <t>Maroua-Orange</t>
  </si>
  <si>
    <t>EXN_044</t>
  </si>
  <si>
    <t>Maroua-Loperey-II-IHS</t>
  </si>
  <si>
    <t>EXN_146</t>
  </si>
  <si>
    <t>Adoumre-IHS</t>
  </si>
  <si>
    <t>NRD_078</t>
  </si>
  <si>
    <t>Adoumre</t>
  </si>
  <si>
    <t>Djamboutou</t>
  </si>
  <si>
    <t>NRD_003</t>
  </si>
  <si>
    <t>Maroua-Ouro-Tchede</t>
  </si>
  <si>
    <t>EXN_092</t>
  </si>
  <si>
    <t>Zokok</t>
  </si>
  <si>
    <t>EXN_009</t>
  </si>
  <si>
    <t>Garoua-Lycee-Technique-MTN</t>
  </si>
  <si>
    <t>NRD_063</t>
  </si>
  <si>
    <t>Crf-Figuil</t>
  </si>
  <si>
    <t>NRD_074</t>
  </si>
  <si>
    <t>Bamena</t>
  </si>
  <si>
    <t>OST_260</t>
  </si>
  <si>
    <t>Minawao-IHS</t>
  </si>
  <si>
    <t>EXN_155</t>
  </si>
  <si>
    <t>Minawao</t>
  </si>
  <si>
    <t>Bogo</t>
  </si>
  <si>
    <t>EXN_006</t>
  </si>
  <si>
    <t>Gobo</t>
  </si>
  <si>
    <t>EXN_048</t>
  </si>
  <si>
    <t>EXN_003</t>
  </si>
  <si>
    <t>Garoua-Ray-Re</t>
  </si>
  <si>
    <t>NRD_062</t>
  </si>
  <si>
    <t>Padarme-IHS</t>
  </si>
  <si>
    <t>NRD_164</t>
  </si>
  <si>
    <t>Padarme</t>
  </si>
  <si>
    <t>Ndokoa-IHS</t>
  </si>
  <si>
    <t>CTR_757</t>
  </si>
  <si>
    <t>Ndokoa</t>
  </si>
  <si>
    <t>Gazawa-MTN-IHS</t>
  </si>
  <si>
    <t>EXN_130</t>
  </si>
  <si>
    <t>Gazawa</t>
  </si>
  <si>
    <t>Bibemi</t>
  </si>
  <si>
    <t>NRD_021</t>
  </si>
  <si>
    <t>Boudva-IHS</t>
  </si>
  <si>
    <t>NRD_092</t>
  </si>
  <si>
    <t>Boudva</t>
  </si>
  <si>
    <t>Maroua-Titouare-II</t>
  </si>
  <si>
    <t>EXN_086</t>
  </si>
  <si>
    <t>Maroua-Zokok-Laddeo-IHS</t>
  </si>
  <si>
    <t>EXN_170</t>
  </si>
  <si>
    <t>Maroua-Diguirwo-II</t>
  </si>
  <si>
    <t>EXN_196</t>
  </si>
  <si>
    <t>Djabi-IHS</t>
  </si>
  <si>
    <t>NRD_069</t>
  </si>
  <si>
    <t>Djabi</t>
  </si>
  <si>
    <t>Boula-Ibi-IHS</t>
  </si>
  <si>
    <t>NRD_105</t>
  </si>
  <si>
    <t>Boula-Ibi</t>
  </si>
  <si>
    <t>Moutourwa-MTN</t>
  </si>
  <si>
    <t>EXN_027</t>
  </si>
  <si>
    <t>Moutourwa</t>
  </si>
  <si>
    <t>Mouda-IHS</t>
  </si>
  <si>
    <t>EXN_186</t>
  </si>
  <si>
    <t>Mouda</t>
  </si>
  <si>
    <t>Hina</t>
  </si>
  <si>
    <t>EXN_047</t>
  </si>
  <si>
    <t>Ribao</t>
  </si>
  <si>
    <t>NRD_028</t>
  </si>
  <si>
    <t>Adoumri-Houla-IHS</t>
  </si>
  <si>
    <t>NRD_126</t>
  </si>
  <si>
    <t>Adoumri</t>
  </si>
  <si>
    <t>Poli-New</t>
  </si>
  <si>
    <t>ADM_152</t>
  </si>
  <si>
    <t>Balaza</t>
  </si>
  <si>
    <t>EXN_036</t>
  </si>
  <si>
    <t>Badjouma-Zagam</t>
  </si>
  <si>
    <t>EXN_239</t>
  </si>
  <si>
    <t>Badjouma</t>
  </si>
  <si>
    <t>NRD_026</t>
  </si>
  <si>
    <t>Tongo-IHS</t>
  </si>
  <si>
    <t>NRD_112</t>
  </si>
  <si>
    <t>Tongo</t>
  </si>
  <si>
    <t>Ndoukoula</t>
  </si>
  <si>
    <t>EXN_073</t>
  </si>
  <si>
    <t>Bogo-MTN</t>
  </si>
  <si>
    <t>EXN_097</t>
  </si>
  <si>
    <t>Kosseoua</t>
  </si>
  <si>
    <t>EXN_244</t>
  </si>
  <si>
    <t>Tiko-Long-Street-IHS</t>
  </si>
  <si>
    <t>LIT_174</t>
  </si>
  <si>
    <t>CTR_394</t>
  </si>
  <si>
    <t>Bogo-Marche</t>
  </si>
  <si>
    <t>EXN_191</t>
  </si>
  <si>
    <t>Guendjen</t>
  </si>
  <si>
    <t>EXN_205</t>
  </si>
  <si>
    <t>Palar</t>
  </si>
  <si>
    <t>EXN_055</t>
  </si>
  <si>
    <t>Djarengol-Delegue-IHS</t>
  </si>
  <si>
    <t>EXN_101</t>
  </si>
  <si>
    <t>Gra-Yelwa-II</t>
  </si>
  <si>
    <t>NRD_072</t>
  </si>
  <si>
    <t>Nyamboya-MTN</t>
  </si>
  <si>
    <t>ADM_179</t>
  </si>
  <si>
    <t>Nyamboya</t>
  </si>
  <si>
    <t>Melong</t>
  </si>
  <si>
    <t>LIT_063</t>
  </si>
  <si>
    <t>Baliama</t>
  </si>
  <si>
    <t>CTR_352</t>
  </si>
  <si>
    <t>Deuk</t>
  </si>
  <si>
    <t>CTR_277</t>
  </si>
  <si>
    <t>Ngoro</t>
  </si>
  <si>
    <t>CTR_278</t>
  </si>
  <si>
    <t>SolarAER-Gen-Lithium</t>
  </si>
  <si>
    <t>Meri</t>
  </si>
  <si>
    <t>EXN_023</t>
  </si>
  <si>
    <t>Bidzar-MTN</t>
  </si>
  <si>
    <t>NRD_027</t>
  </si>
  <si>
    <t>Bidzar</t>
  </si>
  <si>
    <t>Gamdougoum-IHS</t>
  </si>
  <si>
    <t>EXN_163</t>
  </si>
  <si>
    <t>Gamdougoum</t>
  </si>
  <si>
    <t>Kar-Hay</t>
  </si>
  <si>
    <t>EXN_022</t>
  </si>
  <si>
    <t>Kar-Hay-Ville</t>
  </si>
  <si>
    <t>EXN_192</t>
  </si>
  <si>
    <t>Godola-MTN</t>
  </si>
  <si>
    <t>EXN_028</t>
  </si>
  <si>
    <t>Godola</t>
  </si>
  <si>
    <t>EXN_018</t>
  </si>
  <si>
    <t>Wina-IHS</t>
  </si>
  <si>
    <t>EXN_127</t>
  </si>
  <si>
    <t>Wina</t>
  </si>
  <si>
    <t>Sedek</t>
  </si>
  <si>
    <t>EXN_218</t>
  </si>
  <si>
    <t>Hougno</t>
  </si>
  <si>
    <t>EXN_245</t>
  </si>
  <si>
    <t>Doulek</t>
  </si>
  <si>
    <t>EXN_272</t>
  </si>
  <si>
    <t>Zouhaye</t>
  </si>
  <si>
    <t>EXN_242</t>
  </si>
  <si>
    <t>Manoka-IHS</t>
  </si>
  <si>
    <t>LIT_497</t>
  </si>
  <si>
    <t>Manoka</t>
  </si>
  <si>
    <t>Dikoum-Camtel</t>
  </si>
  <si>
    <t>SUD_098</t>
  </si>
  <si>
    <t>Dikoum</t>
  </si>
  <si>
    <t>Ndandouck-IHS</t>
  </si>
  <si>
    <t>CTR_141</t>
  </si>
  <si>
    <t>Ndandouck</t>
  </si>
  <si>
    <t>Tiko-Likomba-IHS</t>
  </si>
  <si>
    <t>SUO_209</t>
  </si>
  <si>
    <t>EXN_075</t>
  </si>
  <si>
    <t>Melong-Carrefour-MTN</t>
  </si>
  <si>
    <t>LIT_679</t>
  </si>
  <si>
    <t>Borongo</t>
  </si>
  <si>
    <t>ADM_162</t>
  </si>
  <si>
    <t>Kobdombo</t>
  </si>
  <si>
    <t>EST_057</t>
  </si>
  <si>
    <t>Penja</t>
  </si>
  <si>
    <t>LIT_208</t>
  </si>
  <si>
    <t>Okola</t>
  </si>
  <si>
    <t>CTR_191</t>
  </si>
  <si>
    <t>Belel-MTN-IHS</t>
  </si>
  <si>
    <t>ADM_096</t>
  </si>
  <si>
    <t>Belel</t>
  </si>
  <si>
    <t>Sanguere-MTN-IHS</t>
  </si>
  <si>
    <t>NRD_087</t>
  </si>
  <si>
    <t>Sanguere</t>
  </si>
  <si>
    <t>Ngambe</t>
  </si>
  <si>
    <t>SUO_029</t>
  </si>
  <si>
    <t>Lom-Pangar-MTN</t>
  </si>
  <si>
    <t>EST_083</t>
  </si>
  <si>
    <t>Lom-Pangar</t>
  </si>
  <si>
    <t>Otele-Camrail</t>
  </si>
  <si>
    <t>CTR_452</t>
  </si>
  <si>
    <t>Ngoumou</t>
  </si>
  <si>
    <t>Ndikinimeki-New</t>
  </si>
  <si>
    <t>CTR_544</t>
  </si>
  <si>
    <t>Ndikinimeki</t>
  </si>
  <si>
    <t>Penka-Michel-IHS</t>
  </si>
  <si>
    <t>OST_210</t>
  </si>
  <si>
    <t>Penka-Michel</t>
  </si>
  <si>
    <t>Akum-Ville-MTN</t>
  </si>
  <si>
    <t>NRO_240</t>
  </si>
  <si>
    <t>Akum</t>
  </si>
  <si>
    <t>Minta</t>
  </si>
  <si>
    <t>CTR_233</t>
  </si>
  <si>
    <t>Akum-IHS</t>
  </si>
  <si>
    <t>NRO_139</t>
  </si>
  <si>
    <t>Lendi-Entree</t>
  </si>
  <si>
    <t>LIT_297</t>
  </si>
  <si>
    <t>Mbitom-camrail</t>
  </si>
  <si>
    <t>EST_105</t>
  </si>
  <si>
    <t>Bembaran-Camtel</t>
  </si>
  <si>
    <t>ADM_185</t>
  </si>
  <si>
    <t>Bembaran</t>
  </si>
  <si>
    <t>Mbargue-Camrail</t>
  </si>
  <si>
    <t>CTR_457</t>
  </si>
  <si>
    <t>Limbe-UQ</t>
  </si>
  <si>
    <t>SUO_003</t>
  </si>
  <si>
    <t>Badenkop</t>
  </si>
  <si>
    <t>OST_258</t>
  </si>
  <si>
    <t>Kribi-Kienke-Bridge-IHS</t>
  </si>
  <si>
    <t>SUD_042</t>
  </si>
  <si>
    <t>Tiko-Market-IHS</t>
  </si>
  <si>
    <t>SUO_104</t>
  </si>
  <si>
    <t>Mbandjock</t>
  </si>
  <si>
    <t>CTR_030</t>
  </si>
  <si>
    <t>Messamena</t>
  </si>
  <si>
    <t>EST_046</t>
  </si>
  <si>
    <t>Nji-Camtel</t>
  </si>
  <si>
    <t>CTR_139</t>
  </si>
  <si>
    <t>Nji</t>
  </si>
  <si>
    <t>Nguelemendouka-FH</t>
  </si>
  <si>
    <t>EST_024</t>
  </si>
  <si>
    <t>Nguelemendouka</t>
  </si>
  <si>
    <t>Nguem-MTN</t>
  </si>
  <si>
    <t>EST_077</t>
  </si>
  <si>
    <t>Nguem</t>
  </si>
  <si>
    <t>CTR_894</t>
  </si>
  <si>
    <t>MENGUE-BIBEY-IHS</t>
  </si>
  <si>
    <t>CTR_870</t>
  </si>
  <si>
    <t>Mengue Bibey</t>
  </si>
  <si>
    <t>Yabassi-Greenfil</t>
  </si>
  <si>
    <t>LIT_586</t>
  </si>
  <si>
    <t>Yabassi</t>
  </si>
  <si>
    <t>Ebebda-MTN</t>
  </si>
  <si>
    <t>CTR_822</t>
  </si>
  <si>
    <t>Hybrid Solar 3</t>
  </si>
  <si>
    <t>Ebebda</t>
  </si>
  <si>
    <t>EST_150</t>
  </si>
  <si>
    <t>Meba-CAMTEL</t>
  </si>
  <si>
    <t>CTR_407</t>
  </si>
  <si>
    <t>Meba</t>
  </si>
  <si>
    <t>Tekel-IHS</t>
  </si>
  <si>
    <t>ADM_140</t>
  </si>
  <si>
    <t>Bawa</t>
  </si>
  <si>
    <t>ADM_183</t>
  </si>
  <si>
    <t>Akom-II-IHS</t>
  </si>
  <si>
    <t>SUD_054</t>
  </si>
  <si>
    <t>Akom II</t>
  </si>
  <si>
    <t>Bipindi-IHS</t>
  </si>
  <si>
    <t>SUD_040</t>
  </si>
  <si>
    <t>Solar-Gen-Hybrid</t>
  </si>
  <si>
    <t>Bawa-CAMRAIL</t>
  </si>
  <si>
    <t>ADM_014</t>
  </si>
  <si>
    <t>Ndogkeng</t>
  </si>
  <si>
    <t>LIT_117</t>
  </si>
  <si>
    <t>Bonepoupa-IHS</t>
  </si>
  <si>
    <t>LIT_145</t>
  </si>
  <si>
    <t>Bonepoupa</t>
  </si>
  <si>
    <t>Yoko</t>
  </si>
  <si>
    <t>CTR_335</t>
  </si>
  <si>
    <t>Ngaoundal3-IHS</t>
  </si>
  <si>
    <t>ADM_119</t>
  </si>
  <si>
    <t>Ngaoundal</t>
  </si>
  <si>
    <t>LIT_110</t>
  </si>
  <si>
    <t>Esse-IHS</t>
  </si>
  <si>
    <t>CTR_134</t>
  </si>
  <si>
    <t>Esse</t>
  </si>
  <si>
    <t>Obala-ville-IHS</t>
  </si>
  <si>
    <t>CTR_627</t>
  </si>
  <si>
    <t>Obala</t>
  </si>
  <si>
    <t>Mbamti-Katarko</t>
  </si>
  <si>
    <t>ADM_163</t>
  </si>
  <si>
    <t>Obala-Mairie</t>
  </si>
  <si>
    <t>CTR_113</t>
  </si>
  <si>
    <t>Kolomine-IHS</t>
  </si>
  <si>
    <t>EST_125</t>
  </si>
  <si>
    <t>Kolomine</t>
  </si>
  <si>
    <t>Missole-Entree</t>
  </si>
  <si>
    <t>LIT_306</t>
  </si>
  <si>
    <t>Wotutu-IHS</t>
  </si>
  <si>
    <t>SUO_127</t>
  </si>
  <si>
    <t>Wotutu</t>
  </si>
  <si>
    <t>Koutaba-IHS</t>
  </si>
  <si>
    <t>OST_138</t>
  </si>
  <si>
    <t>Koutaba</t>
  </si>
  <si>
    <t>Baigon</t>
  </si>
  <si>
    <t>OST_070</t>
  </si>
  <si>
    <t>Abong-Mbang-II</t>
  </si>
  <si>
    <t>EST_036</t>
  </si>
  <si>
    <t>Abong-Mbang</t>
  </si>
  <si>
    <t>Hopital-Mbouo</t>
  </si>
  <si>
    <t>OST_296</t>
  </si>
  <si>
    <t>Bayangam</t>
  </si>
  <si>
    <t>OST_051</t>
  </si>
  <si>
    <t>Bangangte-Ville</t>
  </si>
  <si>
    <t>OST_018</t>
  </si>
  <si>
    <t>Bangangte</t>
  </si>
  <si>
    <t>Kenzou</t>
  </si>
  <si>
    <t>EST_016</t>
  </si>
  <si>
    <t>Nkoundja</t>
  </si>
  <si>
    <t>OST_006</t>
  </si>
  <si>
    <t>Mbanga</t>
  </si>
  <si>
    <t>LIT_031</t>
  </si>
  <si>
    <t>Mbanga2-IHS</t>
  </si>
  <si>
    <t>LIT_430</t>
  </si>
  <si>
    <t>Mbankomo-IHS</t>
  </si>
  <si>
    <t>CTR_528</t>
  </si>
  <si>
    <t>Akok</t>
  </si>
  <si>
    <t>CTR_663</t>
  </si>
  <si>
    <t>Eseka</t>
  </si>
  <si>
    <t>CTR_067</t>
  </si>
  <si>
    <t>Loum-Joli-IHS</t>
  </si>
  <si>
    <t>LIT_521</t>
  </si>
  <si>
    <t>Limbe-Semme-Beach-MTN</t>
  </si>
  <si>
    <t>SUO_082</t>
  </si>
  <si>
    <t>Ngambe-Tikar-IHS</t>
  </si>
  <si>
    <t>OST_031</t>
  </si>
  <si>
    <t>Ngambe-Tikar</t>
  </si>
  <si>
    <t>Bafut-MTN</t>
  </si>
  <si>
    <t>NRO_036</t>
  </si>
  <si>
    <t>Galle</t>
  </si>
  <si>
    <t>ADM_028</t>
  </si>
  <si>
    <t>Ndokayo</t>
  </si>
  <si>
    <t>EST_054</t>
  </si>
  <si>
    <t>Tiko-Stadium-IHS</t>
  </si>
  <si>
    <t>SUO_105</t>
  </si>
  <si>
    <t>Koupa-Matapit-IHS</t>
  </si>
  <si>
    <t>OST_209</t>
  </si>
  <si>
    <t>Koupa-Matapit</t>
  </si>
  <si>
    <t>CDC-Delmonte-IHS</t>
  </si>
  <si>
    <t>LIT_173</t>
  </si>
  <si>
    <t>CDC-Delmonte</t>
  </si>
  <si>
    <t>Ouli-IHS</t>
  </si>
  <si>
    <t>EST_114</t>
  </si>
  <si>
    <t>Ouli</t>
  </si>
  <si>
    <t>Santa-New</t>
  </si>
  <si>
    <t>NRO_104</t>
  </si>
  <si>
    <t>Santa</t>
  </si>
  <si>
    <t>Bali</t>
  </si>
  <si>
    <t>NRO_017</t>
  </si>
  <si>
    <t>Kette</t>
  </si>
  <si>
    <t>EST_045</t>
  </si>
  <si>
    <t>Eseka-Town-MTN-IHS</t>
  </si>
  <si>
    <t>CTR_185</t>
  </si>
  <si>
    <t>Pouma</t>
  </si>
  <si>
    <t>LIT_069</t>
  </si>
  <si>
    <t>Kouoptamo</t>
  </si>
  <si>
    <t>OST_058</t>
  </si>
  <si>
    <t>Gomala-IHS</t>
  </si>
  <si>
    <t>EST_126</t>
  </si>
  <si>
    <t>Gomala</t>
  </si>
  <si>
    <t>Njombe-Market-IHS</t>
  </si>
  <si>
    <t>LIT_492</t>
  </si>
  <si>
    <t>NRO_001</t>
  </si>
  <si>
    <t>Boumnyebel-MTN</t>
  </si>
  <si>
    <t>CTR_286</t>
  </si>
  <si>
    <t>Boumnyebel</t>
  </si>
  <si>
    <t>Malanden</t>
  </si>
  <si>
    <t>OST_275</t>
  </si>
  <si>
    <t>Mengbwa-Camtel</t>
  </si>
  <si>
    <t>SUD_078</t>
  </si>
  <si>
    <t>Mengbwa</t>
  </si>
  <si>
    <t>OZOM-I</t>
  </si>
  <si>
    <t>CTR_743</t>
  </si>
  <si>
    <t>Ozom</t>
  </si>
  <si>
    <t>Awae-MTN-IHS</t>
  </si>
  <si>
    <t>CTR_187</t>
  </si>
  <si>
    <t>Awae</t>
  </si>
  <si>
    <t>Mbouda-Batang-IHS</t>
  </si>
  <si>
    <t>OST_142</t>
  </si>
  <si>
    <t>CTR_112</t>
  </si>
  <si>
    <t>Zoetele</t>
  </si>
  <si>
    <t>CTR_111</t>
  </si>
  <si>
    <t>Nomayos-IHS</t>
  </si>
  <si>
    <t>CTR_527</t>
  </si>
  <si>
    <t>Nomayos</t>
  </si>
  <si>
    <t>Obala-Carrefour-MTN-IHS</t>
  </si>
  <si>
    <t>CTR_174</t>
  </si>
  <si>
    <t>Nkoteng-Ville-IHS</t>
  </si>
  <si>
    <t>CTR_506</t>
  </si>
  <si>
    <t>Nkoteng</t>
  </si>
  <si>
    <t>Aeroport</t>
  </si>
  <si>
    <t>LIT_033</t>
  </si>
  <si>
    <t>Nyalla-Pariso</t>
  </si>
  <si>
    <t>LIT_179</t>
  </si>
  <si>
    <t>Socaver</t>
  </si>
  <si>
    <t>LIT_024</t>
  </si>
  <si>
    <t>Madagascar</t>
  </si>
  <si>
    <t>LIT_049</t>
  </si>
  <si>
    <t>Mehanda-III</t>
  </si>
  <si>
    <t>CTR_866</t>
  </si>
  <si>
    <t>Ndogbat</t>
  </si>
  <si>
    <t>LIT_372</t>
  </si>
  <si>
    <t>Ndogbong-Hotel-Pacifique</t>
  </si>
  <si>
    <t>LIT_619</t>
  </si>
  <si>
    <t>Nkolmesseng</t>
  </si>
  <si>
    <t>CTR_078</t>
  </si>
  <si>
    <t>Botmakak</t>
  </si>
  <si>
    <t>CTR_189</t>
  </si>
  <si>
    <t>Djoum-Ville-IHS</t>
  </si>
  <si>
    <t>SUD_064</t>
  </si>
  <si>
    <t>SANGLA</t>
  </si>
  <si>
    <t>CTR_892</t>
  </si>
  <si>
    <t>Sangla</t>
  </si>
  <si>
    <t>Bafou-Badzifeng</t>
  </si>
  <si>
    <t>OST_108</t>
  </si>
  <si>
    <t>Bafou</t>
  </si>
  <si>
    <t>Biyouha</t>
  </si>
  <si>
    <t>CTR_855</t>
  </si>
  <si>
    <t>Ngoumou-Camrail</t>
  </si>
  <si>
    <t>CTR_098</t>
  </si>
  <si>
    <t>Mbankomo-Dajoll</t>
  </si>
  <si>
    <t>CTR_710</t>
  </si>
  <si>
    <t>Ngoumou-I</t>
  </si>
  <si>
    <t>CTR_577</t>
  </si>
  <si>
    <t>Obokoue-I</t>
  </si>
  <si>
    <t>CTR_906</t>
  </si>
  <si>
    <t>Oveng-Mission-Catholique</t>
  </si>
  <si>
    <t>CTR_898</t>
  </si>
  <si>
    <t>Efoulan-Pont</t>
  </si>
  <si>
    <t>CTR_773</t>
  </si>
  <si>
    <t>Notre-Dame-de-Yassa</t>
  </si>
  <si>
    <t>LIT_620</t>
  </si>
  <si>
    <t>DZENG</t>
  </si>
  <si>
    <t>CTR_856</t>
  </si>
  <si>
    <t>Essiezik</t>
  </si>
  <si>
    <t>CTR_348</t>
  </si>
  <si>
    <t>Lagdo-Ville</t>
  </si>
  <si>
    <t>NRD_131</t>
  </si>
  <si>
    <t>Bangoulap</t>
  </si>
  <si>
    <t>OST_314</t>
  </si>
  <si>
    <t>Bangangté</t>
  </si>
  <si>
    <t>Mabanda3</t>
  </si>
  <si>
    <t>LIT_488</t>
  </si>
  <si>
    <t>Tole-Tea-IHS</t>
  </si>
  <si>
    <t>SUO_152</t>
  </si>
  <si>
    <t>Nguila</t>
  </si>
  <si>
    <t>CTR_299</t>
  </si>
  <si>
    <t>Toumbouroum</t>
  </si>
  <si>
    <t>ADM_182</t>
  </si>
  <si>
    <t>Mamegnam</t>
  </si>
  <si>
    <t>OST_272</t>
  </si>
  <si>
    <t>Bfsam-Leproserie-IHS</t>
  </si>
  <si>
    <t>OST_166</t>
  </si>
  <si>
    <t>MBANGASSINA</t>
  </si>
  <si>
    <t>CTR_226</t>
  </si>
  <si>
    <t>Mbangassina</t>
  </si>
  <si>
    <t>Obobogo-New</t>
  </si>
  <si>
    <t>CTR_543</t>
  </si>
  <si>
    <t>Kribi-Port-Eau-Profonde-IHS</t>
  </si>
  <si>
    <t>SUD_076</t>
  </si>
  <si>
    <t>Balatchi-IHS</t>
  </si>
  <si>
    <t>NRO_027</t>
  </si>
  <si>
    <t>Balatchi</t>
  </si>
  <si>
    <t>Bafou-Balepe-IHS</t>
  </si>
  <si>
    <t>OST_255</t>
  </si>
  <si>
    <t>Loung</t>
  </si>
  <si>
    <t>Bahouan-IHS</t>
  </si>
  <si>
    <t>OST_300</t>
  </si>
  <si>
    <t>Bahouan</t>
  </si>
  <si>
    <t>Nkolnkoumou</t>
  </si>
  <si>
    <t>CTR_676</t>
  </si>
  <si>
    <t>Meidougou-MTN</t>
  </si>
  <si>
    <t>ADM_062</t>
  </si>
  <si>
    <t>Meidougou</t>
  </si>
  <si>
    <t>Nyalla-Crf-Mpome</t>
  </si>
  <si>
    <t>LIT_445</t>
  </si>
  <si>
    <t>Talba</t>
  </si>
  <si>
    <t>CTR_206</t>
  </si>
  <si>
    <t>Batcham-II</t>
  </si>
  <si>
    <t>OST_243</t>
  </si>
  <si>
    <t>Batcham</t>
  </si>
  <si>
    <t>Djoa-IHS</t>
  </si>
  <si>
    <t>ADM_187</t>
  </si>
  <si>
    <t>Tibati</t>
  </si>
  <si>
    <t>Ndop-Kake-Hill</t>
  </si>
  <si>
    <t>NRO_137</t>
  </si>
  <si>
    <t>Muyengue-IHS</t>
  </si>
  <si>
    <t>LIT_175</t>
  </si>
  <si>
    <t>Muyengue</t>
  </si>
  <si>
    <t>Nkoambang</t>
  </si>
  <si>
    <t>CTR_891</t>
  </si>
  <si>
    <t>BANKA</t>
  </si>
  <si>
    <t>OST_286</t>
  </si>
  <si>
    <t>Banka</t>
  </si>
  <si>
    <t>Badoumguia</t>
  </si>
  <si>
    <t>OST_303</t>
  </si>
  <si>
    <t>Port_Autonome_Kribi</t>
  </si>
  <si>
    <t>SUD_092</t>
  </si>
  <si>
    <t>Oyomabang</t>
  </si>
  <si>
    <t>CTR_340</t>
  </si>
  <si>
    <t>Banyo</t>
  </si>
  <si>
    <t>ADM_006</t>
  </si>
  <si>
    <t>Gbiti-IHS</t>
  </si>
  <si>
    <t>EST_101</t>
  </si>
  <si>
    <t>Gbiti</t>
  </si>
  <si>
    <t>Tibati-II</t>
  </si>
  <si>
    <t>ADM_044</t>
  </si>
  <si>
    <t>ADM_010</t>
  </si>
  <si>
    <t>Kombou-IHS</t>
  </si>
  <si>
    <t>OST_265</t>
  </si>
  <si>
    <t>Kombou</t>
  </si>
  <si>
    <t>Buea-Dirty-South-HIS</t>
  </si>
  <si>
    <t>SUO_260</t>
  </si>
  <si>
    <t>Tibati-Market-MTN-IHS</t>
  </si>
  <si>
    <t>ADM_105</t>
  </si>
  <si>
    <t>Bandja</t>
  </si>
  <si>
    <t>OST_022</t>
  </si>
  <si>
    <t>Bawa-IHS</t>
  </si>
  <si>
    <t>ADM_143</t>
  </si>
  <si>
    <t>Bon-Marche-IHS</t>
  </si>
  <si>
    <t>ADM_178</t>
  </si>
  <si>
    <t>Banyo-Sabongari-MTN</t>
  </si>
  <si>
    <t>ADM_174</t>
  </si>
  <si>
    <t>MTN Sharing</t>
  </si>
  <si>
    <t>OST_012</t>
  </si>
  <si>
    <t>Banekane</t>
  </si>
  <si>
    <t>OST_052</t>
  </si>
  <si>
    <t>Bambit-MTN</t>
  </si>
  <si>
    <t>OST_048</t>
  </si>
  <si>
    <t>Bambit</t>
  </si>
  <si>
    <t>Saa-IHS</t>
  </si>
  <si>
    <t>CTR_829</t>
  </si>
  <si>
    <t>Saa</t>
  </si>
  <si>
    <t>Mbe-IHS</t>
  </si>
  <si>
    <t>ADM_092</t>
  </si>
  <si>
    <t>Mbe</t>
  </si>
  <si>
    <t>Famkeu-IHS</t>
  </si>
  <si>
    <t>OST_308</t>
  </si>
  <si>
    <t>Muyengue-Bafia-IHS</t>
  </si>
  <si>
    <t>LIT_176</t>
  </si>
  <si>
    <t>Basseu-MTN</t>
  </si>
  <si>
    <t>OST_322</t>
  </si>
  <si>
    <t>Tchabal</t>
  </si>
  <si>
    <t>ADM_016</t>
  </si>
  <si>
    <t>Nkolbewae-IHS</t>
  </si>
  <si>
    <t>CTR_440</t>
  </si>
  <si>
    <t>Nkol-bewaa</t>
  </si>
  <si>
    <t>Bangangte-Lycee-Classique-IHS</t>
  </si>
  <si>
    <t>OST_266</t>
  </si>
  <si>
    <t>Bangangte-Centre</t>
  </si>
  <si>
    <t>OST_180</t>
  </si>
  <si>
    <t>Bali-SNEC</t>
  </si>
  <si>
    <t>LIT_015</t>
  </si>
  <si>
    <t>Nkolmesseng-II</t>
  </si>
  <si>
    <t>CTR_273</t>
  </si>
  <si>
    <t>Minkwele-II</t>
  </si>
  <si>
    <t>LIT_621</t>
  </si>
  <si>
    <t>LIT_263_Z_CCC</t>
  </si>
  <si>
    <t>LIT_263</t>
  </si>
  <si>
    <t>Vallee-Omnisport</t>
  </si>
  <si>
    <t>CTR_758</t>
  </si>
  <si>
    <t>Sangmelima-Akon-MTN</t>
  </si>
  <si>
    <t>SUD_258</t>
  </si>
  <si>
    <t>Sim-barriere</t>
  </si>
  <si>
    <t>CTR_748</t>
  </si>
  <si>
    <t>St-Thomas</t>
  </si>
  <si>
    <t>LIT_369</t>
  </si>
  <si>
    <t>kalat-IHS</t>
  </si>
  <si>
    <t>SUD_082</t>
  </si>
  <si>
    <t>GBHS-Muyuka</t>
  </si>
  <si>
    <t>SUO_246</t>
  </si>
  <si>
    <t>Ekombe-Bondji-IHS</t>
  </si>
  <si>
    <t>SUO_091</t>
  </si>
  <si>
    <t>Muyuka-Beach-Bush-IHS</t>
  </si>
  <si>
    <t>SUO_255</t>
  </si>
  <si>
    <t>Muyuka</t>
  </si>
  <si>
    <t>CTR_081</t>
  </si>
  <si>
    <t>Ngom</t>
  </si>
  <si>
    <t>SUD_115</t>
  </si>
  <si>
    <t>Sokelle-IHS</t>
  </si>
  <si>
    <t>LIT_506</t>
  </si>
  <si>
    <t>Sokelle</t>
  </si>
  <si>
    <t>Loum-PHP</t>
  </si>
  <si>
    <t>LIT_593</t>
  </si>
  <si>
    <t>Bafou-Dzinmezo</t>
  </si>
  <si>
    <t>OST_254</t>
  </si>
  <si>
    <t>Awae-Metet</t>
  </si>
  <si>
    <t>CTR_880</t>
  </si>
  <si>
    <t>Batsaa</t>
  </si>
  <si>
    <t>OST_290</t>
  </si>
  <si>
    <t>Meyo-Elie</t>
  </si>
  <si>
    <t>SUD_124</t>
  </si>
  <si>
    <t>Abouta-MTN</t>
  </si>
  <si>
    <t>SUD_238</t>
  </si>
  <si>
    <t>Abouta</t>
  </si>
  <si>
    <t>Tongo-Ngandima-IHS</t>
  </si>
  <si>
    <t>EST_116</t>
  </si>
  <si>
    <t>Tongo-Ngandima</t>
  </si>
  <si>
    <t>Dibang</t>
  </si>
  <si>
    <t>CTR_204</t>
  </si>
  <si>
    <t>Soa-UNIV-MTN</t>
  </si>
  <si>
    <t>CTR_431</t>
  </si>
  <si>
    <t>Bamendou-II</t>
  </si>
  <si>
    <t>OST_310</t>
  </si>
  <si>
    <t>Bamendou</t>
  </si>
  <si>
    <t>Mbandjock-II</t>
  </si>
  <si>
    <t>CTR_510</t>
  </si>
  <si>
    <t>Elogbatindi</t>
  </si>
  <si>
    <t>SUO_037</t>
  </si>
  <si>
    <t>Djohong</t>
  </si>
  <si>
    <t>ADM_022</t>
  </si>
  <si>
    <t>Ke-Eke-MTN</t>
  </si>
  <si>
    <t>SUD_255</t>
  </si>
  <si>
    <t>Ke-Eke</t>
  </si>
  <si>
    <t>Nkondjock-MTN</t>
  </si>
  <si>
    <t>LIT_239</t>
  </si>
  <si>
    <t>Nkondjock</t>
  </si>
  <si>
    <t>Ngam</t>
  </si>
  <si>
    <t>ADM_023</t>
  </si>
  <si>
    <t>Ayene</t>
  </si>
  <si>
    <t>CTR_651</t>
  </si>
  <si>
    <t>Lengom-IHS</t>
  </si>
  <si>
    <t>CTR_533</t>
  </si>
  <si>
    <t>Ekabita-Essele</t>
  </si>
  <si>
    <t>CTR_437</t>
  </si>
  <si>
    <t>Nkometou-Razel</t>
  </si>
  <si>
    <t>CTR_825</t>
  </si>
  <si>
    <t>Yegeassi</t>
  </si>
  <si>
    <t>CTR_770</t>
  </si>
  <si>
    <t>Loum-Nkombi-II-IHS</t>
  </si>
  <si>
    <t>LIT_520</t>
  </si>
  <si>
    <t>Abang-Minko-IHS</t>
  </si>
  <si>
    <t>SUD_044</t>
  </si>
  <si>
    <t>Abang-Minko</t>
  </si>
  <si>
    <t>Mimbo</t>
  </si>
  <si>
    <t>SUD_099</t>
  </si>
  <si>
    <t>Bazou</t>
  </si>
  <si>
    <t>OST_037</t>
  </si>
  <si>
    <t>Bana-Centre</t>
  </si>
  <si>
    <t>OST_036</t>
  </si>
  <si>
    <t>Efok</t>
  </si>
  <si>
    <t>CTR_221</t>
  </si>
  <si>
    <t>Bamendjou-MTN</t>
  </si>
  <si>
    <t>OST_044</t>
  </si>
  <si>
    <t>Bamendjou</t>
  </si>
  <si>
    <t>Mintom-MTN</t>
  </si>
  <si>
    <t>SUD_246</t>
  </si>
  <si>
    <t>Zili-Nkoteng-IHS</t>
  </si>
  <si>
    <t>CTR_910</t>
  </si>
  <si>
    <t>Niete-V14</t>
  </si>
  <si>
    <t>LIT_193</t>
  </si>
  <si>
    <t>Niete-V15-IHS</t>
  </si>
  <si>
    <t>LIT_495</t>
  </si>
  <si>
    <t>Loum-Camtel</t>
  </si>
  <si>
    <t>LIT_086</t>
  </si>
  <si>
    <t>Niete-V13</t>
  </si>
  <si>
    <t>LIT_194</t>
  </si>
  <si>
    <t>Olama-IHS</t>
  </si>
  <si>
    <t>CTR_441</t>
  </si>
  <si>
    <t>Olama</t>
  </si>
  <si>
    <t>NR-Cite</t>
  </si>
  <si>
    <t>LIT_404</t>
  </si>
  <si>
    <t>Bazou-IHS</t>
  </si>
  <si>
    <t>OST_152</t>
  </si>
  <si>
    <t>Wum-II-IHS</t>
  </si>
  <si>
    <t>NRO_149</t>
  </si>
  <si>
    <t>Bouam</t>
  </si>
  <si>
    <t>EST_003</t>
  </si>
  <si>
    <t>Bonakanda</t>
  </si>
  <si>
    <t>SUO_132</t>
  </si>
  <si>
    <t>LIT_010_Z_Ndogbong</t>
  </si>
  <si>
    <t>LIT_010</t>
  </si>
  <si>
    <t>BP-Cite</t>
  </si>
  <si>
    <t>LIT_034</t>
  </si>
  <si>
    <t>Garoua-Boulai-Entrance</t>
  </si>
  <si>
    <t>EST_144</t>
  </si>
  <si>
    <t>Babadjou</t>
  </si>
  <si>
    <t>OST_060</t>
  </si>
  <si>
    <t>Mvog-Manga-III</t>
  </si>
  <si>
    <t>CTR_739</t>
  </si>
  <si>
    <t>EST_064_N_Garga-Salari-MTN</t>
  </si>
  <si>
    <t>EST_064</t>
  </si>
  <si>
    <t>Garga-Salari</t>
  </si>
  <si>
    <t>EDZENDOUAN</t>
  </si>
  <si>
    <t>CTR_795</t>
  </si>
  <si>
    <t>Edzendouan</t>
  </si>
  <si>
    <t>Ngongo-MTN</t>
  </si>
  <si>
    <t>SUO_085</t>
  </si>
  <si>
    <t>Ngongo</t>
  </si>
  <si>
    <t>Bangang</t>
  </si>
  <si>
    <t>OST_311</t>
  </si>
  <si>
    <t>MBOUDA</t>
  </si>
  <si>
    <t>Mbongouen-MTN</t>
  </si>
  <si>
    <t>SUD_214</t>
  </si>
  <si>
    <t>Mbongouen</t>
  </si>
  <si>
    <t>ADM_004</t>
  </si>
  <si>
    <t>Kienke</t>
  </si>
  <si>
    <t>LIT_195</t>
  </si>
  <si>
    <t>Kiienke</t>
  </si>
  <si>
    <t>GSS-BUEA-TOWN-IHS</t>
  </si>
  <si>
    <t>SUO_184</t>
  </si>
  <si>
    <t>Bansoa-II</t>
  </si>
  <si>
    <t>OST_299</t>
  </si>
  <si>
    <t>Bansoa</t>
  </si>
  <si>
    <t>NEW-Bonako</t>
  </si>
  <si>
    <t>SUO_157</t>
  </si>
  <si>
    <t>Limbe-College-Excellence-IHS</t>
  </si>
  <si>
    <t>SUO_151</t>
  </si>
  <si>
    <t>Bsadi-Hopital</t>
  </si>
  <si>
    <t>LIT_446</t>
  </si>
  <si>
    <t>CTR_192</t>
  </si>
  <si>
    <t>Mboulai-MTN</t>
  </si>
  <si>
    <t>ADM_029</t>
  </si>
  <si>
    <t>Mboulai</t>
  </si>
  <si>
    <t>BIAKOA-MTN-IHS</t>
  </si>
  <si>
    <t>CTR_443</t>
  </si>
  <si>
    <t>Biakoa</t>
  </si>
  <si>
    <t>Bamendjing-IHS</t>
  </si>
  <si>
    <t>OST_030</t>
  </si>
  <si>
    <t>Bamendjing</t>
  </si>
  <si>
    <t>Bamendjing-MTN-IHS</t>
  </si>
  <si>
    <t>OST_221</t>
  </si>
  <si>
    <t>Penja-PHP</t>
  </si>
  <si>
    <t>LIT_594</t>
  </si>
  <si>
    <t>Titi-Garage</t>
  </si>
  <si>
    <t>CTR_542</t>
  </si>
  <si>
    <t>Bikok</t>
  </si>
  <si>
    <t>CTR_260</t>
  </si>
  <si>
    <t>Nkongoa</t>
  </si>
  <si>
    <t>CTR_629</t>
  </si>
  <si>
    <t>Mengue-Bibey-Camrail</t>
  </si>
  <si>
    <t>CTR_455</t>
  </si>
  <si>
    <t>Mengue-Bibey</t>
  </si>
  <si>
    <t>OST_056</t>
  </si>
  <si>
    <t>Njombe-SDH-IHS</t>
  </si>
  <si>
    <t>LIT_787</t>
  </si>
  <si>
    <t>Njombe-Penja</t>
  </si>
  <si>
    <t>Ndjole</t>
  </si>
  <si>
    <t>CTR_893</t>
  </si>
  <si>
    <t>CTR_021</t>
  </si>
  <si>
    <t>Stamatiades</t>
  </si>
  <si>
    <t>LIT_014</t>
  </si>
  <si>
    <t>BTS-Mobile-Mbandjock</t>
  </si>
  <si>
    <t>CTR_636</t>
  </si>
  <si>
    <t>Botko</t>
  </si>
  <si>
    <t>LIT_319</t>
  </si>
  <si>
    <t>NRO_006</t>
  </si>
  <si>
    <t>Muea</t>
  </si>
  <si>
    <t>SUO_038</t>
  </si>
  <si>
    <t>Messassi</t>
  </si>
  <si>
    <t>CTR_337</t>
  </si>
  <si>
    <t>CTR_022</t>
  </si>
  <si>
    <t>Yambong</t>
  </si>
  <si>
    <t>LIT_365</t>
  </si>
  <si>
    <t>Minoterie</t>
  </si>
  <si>
    <t>LIT_023</t>
  </si>
  <si>
    <t>Bonadibong</t>
  </si>
  <si>
    <t>LIT_126</t>
  </si>
  <si>
    <t>Nkolbisson-Nodal</t>
  </si>
  <si>
    <t>CTR_576</t>
  </si>
  <si>
    <t>Mvogmbi-New</t>
  </si>
  <si>
    <t>CTR_483</t>
  </si>
  <si>
    <t>C-D-Palmiers</t>
  </si>
  <si>
    <t>LIT_036</t>
  </si>
  <si>
    <t>H-Sawa</t>
  </si>
  <si>
    <t>LIT_099</t>
  </si>
  <si>
    <t>Bonabappe</t>
  </si>
  <si>
    <t>LIT_290</t>
  </si>
  <si>
    <t>Mvog-Ada-New</t>
  </si>
  <si>
    <t>CTR_347</t>
  </si>
  <si>
    <t>Abome-New</t>
  </si>
  <si>
    <t>CTR_549</t>
  </si>
  <si>
    <t>Tamtam-Weekend-IHS</t>
  </si>
  <si>
    <t>CTR_121</t>
  </si>
  <si>
    <t>Mbalmayo-Ngalan</t>
  </si>
  <si>
    <t>CTR_252</t>
  </si>
  <si>
    <t>SNAC</t>
  </si>
  <si>
    <t>LIT_043</t>
  </si>
  <si>
    <t>Emana-MTN</t>
  </si>
  <si>
    <t>CTR_370</t>
  </si>
  <si>
    <t>Ekombitie</t>
  </si>
  <si>
    <t>CTR_387</t>
  </si>
  <si>
    <t>Santa-Barbara-Yde-IHS</t>
  </si>
  <si>
    <t>CTR_163</t>
  </si>
  <si>
    <t>Belabo</t>
  </si>
  <si>
    <t>EST_002</t>
  </si>
  <si>
    <t>Gado-Badzere</t>
  </si>
  <si>
    <t>EST_055</t>
  </si>
  <si>
    <t>H-ville</t>
  </si>
  <si>
    <t>CTR_077</t>
  </si>
  <si>
    <t>Borongo-IHS</t>
  </si>
  <si>
    <t>EST_154</t>
  </si>
  <si>
    <t xml:space="preserve">Nganha </t>
  </si>
  <si>
    <t>Akonolinga</t>
  </si>
  <si>
    <t>CTR_057</t>
  </si>
  <si>
    <t>Doume-MTN-IHS</t>
  </si>
  <si>
    <t>EST_092</t>
  </si>
  <si>
    <t>Complexe-BEAC</t>
  </si>
  <si>
    <t>CTR_196</t>
  </si>
  <si>
    <t>Nsam-Sofavinc-IHS</t>
  </si>
  <si>
    <t>CTR_488</t>
  </si>
  <si>
    <t>Mefou-Assi-IHS</t>
  </si>
  <si>
    <t>CTR_642</t>
  </si>
  <si>
    <t>Nkolve-IHS</t>
  </si>
  <si>
    <t>CTR_531</t>
  </si>
  <si>
    <t>Nkolve</t>
  </si>
  <si>
    <t>Makepe-St-Tropez</t>
  </si>
  <si>
    <t>LIT_224</t>
  </si>
  <si>
    <t>Ombessa</t>
  </si>
  <si>
    <t>CTR_095</t>
  </si>
  <si>
    <t>Bafou-Zinkop</t>
  </si>
  <si>
    <t>OST_069</t>
  </si>
  <si>
    <t>Mvan-IHS</t>
  </si>
  <si>
    <t>CTR_639</t>
  </si>
  <si>
    <t>Mbalmayo-mbokoulo-IHS</t>
  </si>
  <si>
    <t>CTR_136</t>
  </si>
  <si>
    <t>Scalom</t>
  </si>
  <si>
    <t>CTR_210</t>
  </si>
  <si>
    <t>Ngousso-II</t>
  </si>
  <si>
    <t>CTR_342</t>
  </si>
  <si>
    <t>SUD_007</t>
  </si>
  <si>
    <t>Bastos-BAT</t>
  </si>
  <si>
    <t>CTR_200</t>
  </si>
  <si>
    <t>Bsadi-BlocJ</t>
  </si>
  <si>
    <t>LIT_247</t>
  </si>
  <si>
    <t>Ngona</t>
  </si>
  <si>
    <t>CTR_590</t>
  </si>
  <si>
    <t>Mehanda-II</t>
  </si>
  <si>
    <t>CTR_763</t>
  </si>
  <si>
    <t>Tourningal-MTN-IHS</t>
  </si>
  <si>
    <t>ADM_094</t>
  </si>
  <si>
    <t>Tournigal</t>
  </si>
  <si>
    <t>Djoum-Caminex</t>
  </si>
  <si>
    <t>SUD_252</t>
  </si>
  <si>
    <t>Mbidou-IHS</t>
  </si>
  <si>
    <t>ADM_079</t>
  </si>
  <si>
    <t>Mbidou</t>
  </si>
  <si>
    <t>Bihaing-IHS</t>
  </si>
  <si>
    <t>LIT_517</t>
  </si>
  <si>
    <t>Bihaing</t>
  </si>
  <si>
    <t>Mimboman-Liberte-IHS</t>
  </si>
  <si>
    <t>CTR_552</t>
  </si>
  <si>
    <t>Ekali-MTN</t>
  </si>
  <si>
    <t>CTR_309</t>
  </si>
  <si>
    <t>Ekali</t>
  </si>
  <si>
    <t>Meiganga-EELC-MTN-IHS</t>
  </si>
  <si>
    <t>ADM_106</t>
  </si>
  <si>
    <t>Niete-FH</t>
  </si>
  <si>
    <t>SUD_005</t>
  </si>
  <si>
    <t>Foumban-Ndjisse</t>
  </si>
  <si>
    <t>OST_083</t>
  </si>
  <si>
    <t>Awae-Nkomo</t>
  </si>
  <si>
    <t>CTR_374</t>
  </si>
  <si>
    <t>Menloh-Maloume-Camrail</t>
  </si>
  <si>
    <t>CTR_451</t>
  </si>
  <si>
    <t>Mimboman-Nodal</t>
  </si>
  <si>
    <t>CTR_351</t>
  </si>
  <si>
    <t>Kribi-Gd-Batanga-II</t>
  </si>
  <si>
    <t>SUD_094</t>
  </si>
  <si>
    <t>CTR_780</t>
  </si>
  <si>
    <t>Lolodorf</t>
  </si>
  <si>
    <t>SUD_024</t>
  </si>
  <si>
    <t>LIT_005</t>
  </si>
  <si>
    <t>Akoeman</t>
  </si>
  <si>
    <t>CTR_517</t>
  </si>
  <si>
    <t>Missellele</t>
  </si>
  <si>
    <t>LIT_178</t>
  </si>
  <si>
    <t>misselele</t>
  </si>
  <si>
    <t>Minisite_Crf-Nkoabang</t>
  </si>
  <si>
    <t>CTR_881</t>
  </si>
  <si>
    <t>Odza-II-MTN-IHS</t>
  </si>
  <si>
    <t>CTR_467</t>
  </si>
  <si>
    <t>Foumban-Lycee-MTN</t>
  </si>
  <si>
    <t>OST_128</t>
  </si>
  <si>
    <t>Kribi-Afanmabe</t>
  </si>
  <si>
    <t>SUD_241</t>
  </si>
  <si>
    <t>Ekie-Nodal</t>
  </si>
  <si>
    <t>CTR_575</t>
  </si>
  <si>
    <t>Ngomo</t>
  </si>
  <si>
    <t>CTR_083</t>
  </si>
  <si>
    <t>Messamendongo</t>
  </si>
  <si>
    <t>CTR_007</t>
  </si>
  <si>
    <t>Ekoumdoum-II</t>
  </si>
  <si>
    <t>CTR_665</t>
  </si>
  <si>
    <t>Barriere</t>
  </si>
  <si>
    <t>CTR_237</t>
  </si>
  <si>
    <t>Ekie-Sud-IHS</t>
  </si>
  <si>
    <t>CTR_647</t>
  </si>
  <si>
    <t>Ndemba</t>
  </si>
  <si>
    <t>EST_075</t>
  </si>
  <si>
    <t>Afanoya-MTN-IHS</t>
  </si>
  <si>
    <t>CTR_463</t>
  </si>
  <si>
    <t>Afanoya</t>
  </si>
  <si>
    <t>Angongo</t>
  </si>
  <si>
    <t>CTR_358</t>
  </si>
  <si>
    <t>MBPIKILIKI</t>
  </si>
  <si>
    <t>SUD_110</t>
  </si>
  <si>
    <t>Mbikiliki</t>
  </si>
  <si>
    <t>Binguela-Camrail</t>
  </si>
  <si>
    <t>CTR_453</t>
  </si>
  <si>
    <t>CTR_062</t>
  </si>
  <si>
    <t>Telo-MTN-IHS</t>
  </si>
  <si>
    <t>ADM_108</t>
  </si>
  <si>
    <t>Telo</t>
  </si>
  <si>
    <t>Buea-Universite</t>
  </si>
  <si>
    <t>SUO_062</t>
  </si>
  <si>
    <t>Minkama-IHS</t>
  </si>
  <si>
    <t>CTR_909</t>
  </si>
  <si>
    <t>Bfsam-Toungan-Lycee</t>
  </si>
  <si>
    <t>OST_268</t>
  </si>
  <si>
    <t>Bfsam-Baleng-IHS</t>
  </si>
  <si>
    <t>OST_169</t>
  </si>
  <si>
    <t>Bfsam-Stade</t>
  </si>
  <si>
    <t>OST_110</t>
  </si>
  <si>
    <t>Bfsam-Marche-New</t>
  </si>
  <si>
    <t>OST_223</t>
  </si>
  <si>
    <t>Bfsam-Q-Haoussa</t>
  </si>
  <si>
    <t>OST_100</t>
  </si>
  <si>
    <t>Bfsam-Tougang</t>
  </si>
  <si>
    <t>OST_064</t>
  </si>
  <si>
    <t>Bfsam-Baleng</t>
  </si>
  <si>
    <t>OST_063</t>
  </si>
  <si>
    <t>Kribi-Orange</t>
  </si>
  <si>
    <t>SUD_002</t>
  </si>
  <si>
    <t>Tangui</t>
  </si>
  <si>
    <t>LIT_233</t>
  </si>
  <si>
    <t>Montee-Kondengui-MTN-IHS</t>
  </si>
  <si>
    <t>CTR_535</t>
  </si>
  <si>
    <t>Borongoue-IHS</t>
  </si>
  <si>
    <t>EST_130</t>
  </si>
  <si>
    <t>Borongoue</t>
  </si>
  <si>
    <t>Galdi</t>
  </si>
  <si>
    <t>ADM_031</t>
  </si>
  <si>
    <t>Laore-MTN-IHS</t>
  </si>
  <si>
    <t>ADM_093</t>
  </si>
  <si>
    <t>Laore</t>
  </si>
  <si>
    <t>Nkongtock-IHS</t>
  </si>
  <si>
    <t>CTR_733</t>
  </si>
  <si>
    <t>Nkongtock</t>
  </si>
  <si>
    <t>CTR_036</t>
  </si>
  <si>
    <t>Mfou-EPC-MTN-IHS</t>
  </si>
  <si>
    <t>CTR_464</t>
  </si>
  <si>
    <t>Minisite-Soa</t>
  </si>
  <si>
    <t>CTR_689</t>
  </si>
  <si>
    <t>Mbouda-Lepi</t>
  </si>
  <si>
    <t>OST_071</t>
  </si>
  <si>
    <t>Kribi-Ndjibo</t>
  </si>
  <si>
    <t>SUD_081</t>
  </si>
  <si>
    <t>Nkoteng-IHS</t>
  </si>
  <si>
    <t>CTR_152</t>
  </si>
  <si>
    <t>Lounghe-Camrail</t>
  </si>
  <si>
    <t>LIT_389</t>
  </si>
  <si>
    <t>Pure Solar</t>
  </si>
  <si>
    <t>OST_183</t>
  </si>
  <si>
    <t>Meiganga-Markt-MTN-IHS</t>
  </si>
  <si>
    <t>ADM_107</t>
  </si>
  <si>
    <t>Mbouda-Marche-Ignames</t>
  </si>
  <si>
    <t>OST_297</t>
  </si>
  <si>
    <t>Bertoua-Tigaza</t>
  </si>
  <si>
    <t>EST_079</t>
  </si>
  <si>
    <t>Bberi-Q-Princes-II</t>
  </si>
  <si>
    <t>LIT_444</t>
  </si>
  <si>
    <t>Nkolmintag</t>
  </si>
  <si>
    <t>LIT_539</t>
  </si>
  <si>
    <t>Batchingou</t>
  </si>
  <si>
    <t>OST_033</t>
  </si>
  <si>
    <t>Bangang-Fokam-IHS</t>
  </si>
  <si>
    <t>OST_212</t>
  </si>
  <si>
    <t>Poutkak</t>
  </si>
  <si>
    <t>LIT_513</t>
  </si>
  <si>
    <t>Makepe-Maturite</t>
  </si>
  <si>
    <t>LIT_401</t>
  </si>
  <si>
    <t>Nkoabang-II-IHS</t>
  </si>
  <si>
    <t>CTR_458</t>
  </si>
  <si>
    <t>Niete-DG</t>
  </si>
  <si>
    <t>SUD_011</t>
  </si>
  <si>
    <t>Du-Levant</t>
  </si>
  <si>
    <t>LIT_046</t>
  </si>
  <si>
    <t>Limbe-Issokolo-IHS</t>
  </si>
  <si>
    <t>SUO_191</t>
  </si>
  <si>
    <t>Minka-MTN-IHS</t>
  </si>
  <si>
    <t>CTR_186</t>
  </si>
  <si>
    <t>Minka</t>
  </si>
  <si>
    <t>Mom</t>
  </si>
  <si>
    <t>CTR_202</t>
  </si>
  <si>
    <t>Bondjock</t>
  </si>
  <si>
    <t>CTR_205</t>
  </si>
  <si>
    <t>Ndogp-Nodal</t>
  </si>
  <si>
    <t>LIT_093</t>
  </si>
  <si>
    <t>Song-Kot-IHS</t>
  </si>
  <si>
    <t>LIT_374</t>
  </si>
  <si>
    <t>Otele</t>
  </si>
  <si>
    <t>CTR_201</t>
  </si>
  <si>
    <t>LIMBE-ALPHA-CLUB-TOWE-IHS</t>
  </si>
  <si>
    <t>SUO_208</t>
  </si>
  <si>
    <t>Beedi-Hte-Tension</t>
  </si>
  <si>
    <t>LIT_256</t>
  </si>
  <si>
    <t>Towe-South-IHS</t>
  </si>
  <si>
    <t>SUO_193</t>
  </si>
  <si>
    <t>Song-Mahop</t>
  </si>
  <si>
    <t>LIT_300</t>
  </si>
  <si>
    <t>Tonga</t>
  </si>
  <si>
    <t>OST_053</t>
  </si>
  <si>
    <t>Djerkoka-MTN-IHS</t>
  </si>
  <si>
    <t>ADM_095</t>
  </si>
  <si>
    <t>Djerkoka</t>
  </si>
  <si>
    <t>Nanga-Eboko</t>
  </si>
  <si>
    <t>CTR_033</t>
  </si>
  <si>
    <t>Berunda-MTN</t>
  </si>
  <si>
    <t>SUO_066</t>
  </si>
  <si>
    <t>Nkoabang</t>
  </si>
  <si>
    <t>CTR_084</t>
  </si>
  <si>
    <t>Buea-Signal-Hill</t>
  </si>
  <si>
    <t>SUO_023</t>
  </si>
  <si>
    <t>Babette</t>
  </si>
  <si>
    <t>OST_257</t>
  </si>
  <si>
    <t>Nomale</t>
  </si>
  <si>
    <t>CTR_297</t>
  </si>
  <si>
    <t>Bandjoun-Marche-Hiala</t>
  </si>
  <si>
    <t>OST_276</t>
  </si>
  <si>
    <t>Nanga-Eboko-IHS</t>
  </si>
  <si>
    <t>CTR_138</t>
  </si>
  <si>
    <t>Nkoteng-II</t>
  </si>
  <si>
    <t>CTR_220</t>
  </si>
  <si>
    <t>CTR_181_N_Nanga-Eboko-CRTV</t>
  </si>
  <si>
    <t>CTR_181</t>
  </si>
  <si>
    <t>Talla-Monatele-IHS</t>
  </si>
  <si>
    <t>CTR_135</t>
  </si>
  <si>
    <t>Monatele</t>
  </si>
  <si>
    <t>Menganme-Camtel</t>
  </si>
  <si>
    <t>CTR_142</t>
  </si>
  <si>
    <t>Menganme</t>
  </si>
  <si>
    <t>Enganme-IHS</t>
  </si>
  <si>
    <t>CTR_143</t>
  </si>
  <si>
    <t>Enganme</t>
  </si>
  <si>
    <t>Bpriso-Vanitex-New</t>
  </si>
  <si>
    <t>LIT_410</t>
  </si>
  <si>
    <t>Ouassa-Bamvele-Camrail</t>
  </si>
  <si>
    <t>CTR_454</t>
  </si>
  <si>
    <t>Ouassa-Bamvele</t>
  </si>
  <si>
    <t>Ngodi</t>
  </si>
  <si>
    <t>LIT_294</t>
  </si>
  <si>
    <t>Batchenga</t>
  </si>
  <si>
    <t>CTR_032</t>
  </si>
  <si>
    <t>Charles-Atangana</t>
  </si>
  <si>
    <t>CTR_197</t>
  </si>
  <si>
    <t>Vallee-Bastos</t>
  </si>
  <si>
    <t>CTR_251</t>
  </si>
  <si>
    <t>Fouda-New</t>
  </si>
  <si>
    <t>CTR_327</t>
  </si>
  <si>
    <t>Etoa-Meki-II</t>
  </si>
  <si>
    <t>CTR_682</t>
  </si>
  <si>
    <t>Ntaba</t>
  </si>
  <si>
    <t>CTR_380</t>
  </si>
  <si>
    <t>Mile4</t>
  </si>
  <si>
    <t>SUO_021</t>
  </si>
  <si>
    <t>Mfessang</t>
  </si>
  <si>
    <t>OST_189</t>
  </si>
  <si>
    <t>Demdeng</t>
  </si>
  <si>
    <t>OST_088</t>
  </si>
  <si>
    <t>CNR</t>
  </si>
  <si>
    <t>CTR_002</t>
  </si>
  <si>
    <t>Tsomo-Assi</t>
  </si>
  <si>
    <t>CTR_563</t>
  </si>
  <si>
    <t>Bankim</t>
  </si>
  <si>
    <t>ADM_012</t>
  </si>
  <si>
    <t>Garoua-Djalingo-IHS</t>
  </si>
  <si>
    <t>NRD_095</t>
  </si>
  <si>
    <t>Adjap-IHS</t>
  </si>
  <si>
    <t>SUD_070</t>
  </si>
  <si>
    <t>Adjap</t>
  </si>
  <si>
    <t>Kotto-Eglise-EPC</t>
  </si>
  <si>
    <t>LIT_454</t>
  </si>
  <si>
    <t>Kotto-Logpom</t>
  </si>
  <si>
    <t>LIT_612</t>
  </si>
  <si>
    <t>Croix-Rouge-Yde</t>
  </si>
  <si>
    <t>CTR_759</t>
  </si>
  <si>
    <t>Febe-Village-IHS</t>
  </si>
  <si>
    <t>CTR_692</t>
  </si>
  <si>
    <t>Mendong-II</t>
  </si>
  <si>
    <t>CTR_476</t>
  </si>
  <si>
    <t>Scalom-EHS-IHS</t>
  </si>
  <si>
    <t>CTR_155</t>
  </si>
  <si>
    <t>LIT_029</t>
  </si>
  <si>
    <t>NRO_011</t>
  </si>
  <si>
    <t>Nguibassal</t>
  </si>
  <si>
    <t>CTR_858</t>
  </si>
  <si>
    <t>BTS-Mobile-Bachuo-Akagbe</t>
  </si>
  <si>
    <t>SUO_168</t>
  </si>
  <si>
    <t>Bachuo</t>
  </si>
  <si>
    <t>Bali-Njenka-IHS</t>
  </si>
  <si>
    <t>NRO_151</t>
  </si>
  <si>
    <t>Idenau-MTN</t>
  </si>
  <si>
    <t>SUO_036</t>
  </si>
  <si>
    <t>Idenau</t>
  </si>
  <si>
    <t>Ndom</t>
  </si>
  <si>
    <t>SUO_028</t>
  </si>
  <si>
    <t>Minisite-Bonapriso-Castel-Hall</t>
  </si>
  <si>
    <t>LIT_628</t>
  </si>
  <si>
    <t>DIDANGO-II</t>
  </si>
  <si>
    <t>OST_316</t>
  </si>
  <si>
    <t>MUTENGENE-Q12-IHS</t>
  </si>
  <si>
    <t>SUO_211</t>
  </si>
  <si>
    <t>MUTENGUENE BAGDAD-MTN</t>
  </si>
  <si>
    <t>SUO_225</t>
  </si>
  <si>
    <t>Omeng</t>
  </si>
  <si>
    <t>LIT_136</t>
  </si>
  <si>
    <t>Akono</t>
  </si>
  <si>
    <t>CTR_063</t>
  </si>
  <si>
    <t>Bonamatoumbe-II</t>
  </si>
  <si>
    <t>LIT_364</t>
  </si>
  <si>
    <t>Ahala</t>
  </si>
  <si>
    <t>CTR_195</t>
  </si>
  <si>
    <t>Nkomba-II-IHS</t>
  </si>
  <si>
    <t>LIT_155</t>
  </si>
  <si>
    <t>Limbe-Federal-Qter</t>
  </si>
  <si>
    <t>SUO_065</t>
  </si>
  <si>
    <t>Balengou</t>
  </si>
  <si>
    <t>OST_049</t>
  </si>
  <si>
    <t>BOVA-II-IHS</t>
  </si>
  <si>
    <t>SUO_221</t>
  </si>
  <si>
    <t>Bokito-MTN</t>
  </si>
  <si>
    <t>CTR_193</t>
  </si>
  <si>
    <t>Bokito</t>
  </si>
  <si>
    <t>Bissiang</t>
  </si>
  <si>
    <t>LIT_505</t>
  </si>
  <si>
    <t>Buea-Service-Center-IHS</t>
  </si>
  <si>
    <t>SUO_182</t>
  </si>
  <si>
    <t>Gara-Guider-IHS</t>
  </si>
  <si>
    <t>NRD_115</t>
  </si>
  <si>
    <t>OST_010</t>
  </si>
  <si>
    <t>LIT_869_Z_Bonamikano</t>
  </si>
  <si>
    <t>LIT_869</t>
  </si>
  <si>
    <t>Nkololoun-II</t>
  </si>
  <si>
    <t>LIT_439</t>
  </si>
  <si>
    <t>IPD</t>
  </si>
  <si>
    <t>LIT_100</t>
  </si>
  <si>
    <t>Newb-Mairie</t>
  </si>
  <si>
    <t>LIT_090</t>
  </si>
  <si>
    <t>SFID-Ndeng-MTN-IHS</t>
  </si>
  <si>
    <t>EST_102</t>
  </si>
  <si>
    <t>Deng</t>
  </si>
  <si>
    <t>Hogmeni</t>
  </si>
  <si>
    <t>LIT_325</t>
  </si>
  <si>
    <t>Shell-Newbell</t>
  </si>
  <si>
    <t>LIT_053</t>
  </si>
  <si>
    <t>Indoor-Orange-shop-PlaYce</t>
  </si>
  <si>
    <t>CTR_882</t>
  </si>
  <si>
    <t>Carrefour-Mezzanine</t>
  </si>
  <si>
    <t>LIT_734</t>
  </si>
  <si>
    <t>Akok-I</t>
  </si>
  <si>
    <t>SUD_121</t>
  </si>
  <si>
    <t>Akom-I</t>
  </si>
  <si>
    <t>Akok-II</t>
  </si>
  <si>
    <t>SUD_127</t>
  </si>
  <si>
    <t>Afambassi-MTN</t>
  </si>
  <si>
    <t>CTR_365</t>
  </si>
  <si>
    <t>Afambassi</t>
  </si>
  <si>
    <t>Bayomen-Kalong-MTN</t>
  </si>
  <si>
    <t>CTR_364</t>
  </si>
  <si>
    <t>Bayomen-Kalong</t>
  </si>
  <si>
    <t>Emana</t>
  </si>
  <si>
    <t>CTR_023</t>
  </si>
  <si>
    <t>Ezezang-MTN</t>
  </si>
  <si>
    <t>CTR_230</t>
  </si>
  <si>
    <t>Ezezang</t>
  </si>
  <si>
    <t>Mabanda</t>
  </si>
  <si>
    <t>LIT_094</t>
  </si>
  <si>
    <t>Manjo-new</t>
  </si>
  <si>
    <t>LIT_555</t>
  </si>
  <si>
    <t>Ngoulmepa-New</t>
  </si>
  <si>
    <t>LIT_523</t>
  </si>
  <si>
    <t>Ngonga</t>
  </si>
  <si>
    <t>LIT_135</t>
  </si>
  <si>
    <t>Ossombe-MTN</t>
  </si>
  <si>
    <t>CTR_405</t>
  </si>
  <si>
    <t>Ossombe</t>
  </si>
  <si>
    <t>Pouma-Makob</t>
  </si>
  <si>
    <t>LIT_201</t>
  </si>
  <si>
    <t>Olembe-staduim</t>
  </si>
  <si>
    <t>CTR_853</t>
  </si>
  <si>
    <t>Ntam</t>
  </si>
  <si>
    <t>SUD_120</t>
  </si>
  <si>
    <t>Indoor-BEAC</t>
  </si>
  <si>
    <t>CTR_878</t>
  </si>
  <si>
    <t>Makepe-Chefferie</t>
  </si>
  <si>
    <t>LIT_397</t>
  </si>
  <si>
    <t>Yop-IHS</t>
  </si>
  <si>
    <t>CTR_673</t>
  </si>
  <si>
    <t>Yop</t>
  </si>
  <si>
    <t>Zamakoe-MTN</t>
  </si>
  <si>
    <t>CTR_366</t>
  </si>
  <si>
    <t>Zamakoe</t>
  </si>
  <si>
    <t>Penja-Shell-IHS</t>
  </si>
  <si>
    <t>LIT_493</t>
  </si>
  <si>
    <t>Taete-MTN-IHS</t>
  </si>
  <si>
    <t>CTR_184</t>
  </si>
  <si>
    <t>Taete</t>
  </si>
  <si>
    <t>Sky-Way-Hotel-IHS</t>
  </si>
  <si>
    <t>LIT_141</t>
  </si>
  <si>
    <t>Sikoum</t>
  </si>
  <si>
    <t>LIT_012</t>
  </si>
  <si>
    <t>Sikoum-II</t>
  </si>
  <si>
    <t>LIT_388</t>
  </si>
  <si>
    <t>Sombo</t>
  </si>
  <si>
    <t>CTR_013</t>
  </si>
  <si>
    <t>Yambassa</t>
  </si>
  <si>
    <t>CTR_232</t>
  </si>
  <si>
    <t>Sackbayeme</t>
  </si>
  <si>
    <t>LIT_138</t>
  </si>
  <si>
    <t>Sacbayeme</t>
  </si>
  <si>
    <t>Cinema-ABC</t>
  </si>
  <si>
    <t>LIT_061</t>
  </si>
  <si>
    <t>Olembe</t>
  </si>
  <si>
    <t>CTR_080</t>
  </si>
  <si>
    <t>Gari-Gombo</t>
  </si>
  <si>
    <t>EST_048</t>
  </si>
  <si>
    <t>Bpriso-Croissanterie</t>
  </si>
  <si>
    <t>LIT_675</t>
  </si>
  <si>
    <t>Emana-Lycee2-MTN-IHS</t>
  </si>
  <si>
    <t>CTR_518</t>
  </si>
  <si>
    <t>Soboum-IHS</t>
  </si>
  <si>
    <t>LIT_579</t>
  </si>
  <si>
    <t>Akonolinga-Town-IHS</t>
  </si>
  <si>
    <t>CTR_784</t>
  </si>
  <si>
    <t>Penja-Market-MTN</t>
  </si>
  <si>
    <t>LIT_767</t>
  </si>
  <si>
    <t>Babylone-IHS</t>
  </si>
  <si>
    <t>LIT_153</t>
  </si>
  <si>
    <t>Pama</t>
  </si>
  <si>
    <t>SUD_004</t>
  </si>
  <si>
    <t>Ntui-Ecole-Publique</t>
  </si>
  <si>
    <t>CTR_826</t>
  </si>
  <si>
    <t>MONATELE-IHS</t>
  </si>
  <si>
    <t>CTR_869</t>
  </si>
  <si>
    <t>Sabga</t>
  </si>
  <si>
    <t>NRO_048</t>
  </si>
  <si>
    <t>Logbaba</t>
  </si>
  <si>
    <t>LIT_058</t>
  </si>
  <si>
    <t>Mbanga-Mouyouka-IHS</t>
  </si>
  <si>
    <t>LIT_789</t>
  </si>
  <si>
    <t>Mouyouka</t>
  </si>
  <si>
    <t>Bidou-IHS</t>
  </si>
  <si>
    <t>SUD_125</t>
  </si>
  <si>
    <t>Manjo-Q2-MTN</t>
  </si>
  <si>
    <t>LIT_772</t>
  </si>
  <si>
    <t>BISSIANG-Kribi</t>
  </si>
  <si>
    <t>SUD_128</t>
  </si>
  <si>
    <t>BISSIANG</t>
  </si>
  <si>
    <t>Cite-Verte</t>
  </si>
  <si>
    <t>CTR_414</t>
  </si>
  <si>
    <t>SGC_Bonanjo</t>
  </si>
  <si>
    <t>LIT_742</t>
  </si>
  <si>
    <t>H-Progres</t>
  </si>
  <si>
    <t>CTR_017</t>
  </si>
  <si>
    <t>Mutengene-Qter8</t>
  </si>
  <si>
    <t>SUO_064</t>
  </si>
  <si>
    <t>Boadibo</t>
  </si>
  <si>
    <t>LIT_682</t>
  </si>
  <si>
    <t>Crf-Mutzig-IHS</t>
  </si>
  <si>
    <t>LIT_485</t>
  </si>
  <si>
    <t>Camp-Bertaud</t>
  </si>
  <si>
    <t>LIT_281</t>
  </si>
  <si>
    <t>NR-PK5</t>
  </si>
  <si>
    <t>LIT_096</t>
  </si>
  <si>
    <t>Essazok</t>
  </si>
  <si>
    <t>CTR_749</t>
  </si>
  <si>
    <t>Labogenie</t>
  </si>
  <si>
    <t>CTR_015</t>
  </si>
  <si>
    <t>Ndisamba</t>
  </si>
  <si>
    <t>CTR_008</t>
  </si>
  <si>
    <t>Ekekam-MTN-IHS</t>
  </si>
  <si>
    <t>CTR_694</t>
  </si>
  <si>
    <t>Memiam-MTN</t>
  </si>
  <si>
    <t>SUD_235</t>
  </si>
  <si>
    <t>Memiam</t>
  </si>
  <si>
    <t>Mbankomo-Okoa-Maria</t>
  </si>
  <si>
    <t>CTR_541</t>
  </si>
  <si>
    <t>Nkometou-Edouma-IHS</t>
  </si>
  <si>
    <t>CTR_695</t>
  </si>
  <si>
    <t>Nkongkarak-MTN-IHS</t>
  </si>
  <si>
    <t>CTR_696</t>
  </si>
  <si>
    <t>Nkongkarak</t>
  </si>
  <si>
    <t>Metet</t>
  </si>
  <si>
    <t>CTR_053</t>
  </si>
  <si>
    <t>Bastos-ART</t>
  </si>
  <si>
    <t>CTR_722</t>
  </si>
  <si>
    <t>CBC</t>
  </si>
  <si>
    <t>CTR_805</t>
  </si>
  <si>
    <t>LIT_039</t>
  </si>
  <si>
    <t>Edea-Ndokok</t>
  </si>
  <si>
    <t>LIT_230</t>
  </si>
  <si>
    <t>Djoum-CIFAN</t>
  </si>
  <si>
    <t>SUD_231</t>
  </si>
  <si>
    <t>Bamoko</t>
  </si>
  <si>
    <t>CTR_091</t>
  </si>
  <si>
    <t>Goufan</t>
  </si>
  <si>
    <t>CTR_231</t>
  </si>
  <si>
    <t>Mvoundou-Ngoke-MTN-IHS</t>
  </si>
  <si>
    <t>CTR_183</t>
  </si>
  <si>
    <t>Mvoundou-Ngoke</t>
  </si>
  <si>
    <t>Ngwei-II-IHS</t>
  </si>
  <si>
    <t>LIT_664</t>
  </si>
  <si>
    <t>Ngwei</t>
  </si>
  <si>
    <t>Batchenga-MTN-IHS</t>
  </si>
  <si>
    <t>CTR_180</t>
  </si>
  <si>
    <t>Batchenga-Nachtigal-IHS</t>
  </si>
  <si>
    <t>CTR_699</t>
  </si>
  <si>
    <t>Ebombe</t>
  </si>
  <si>
    <t>CTR_003</t>
  </si>
  <si>
    <t>Lobo</t>
  </si>
  <si>
    <t>CTR_227</t>
  </si>
  <si>
    <t>Mamb</t>
  </si>
  <si>
    <t>CTR_356</t>
  </si>
  <si>
    <t>LIT_132</t>
  </si>
  <si>
    <t>Nkenglikok</t>
  </si>
  <si>
    <t>CTR_060</t>
  </si>
  <si>
    <t>Nkeng-likok</t>
  </si>
  <si>
    <t>EST_020</t>
  </si>
  <si>
    <t>CTR_073</t>
  </si>
  <si>
    <t>Mbambou-IHS</t>
  </si>
  <si>
    <t>LIT_143</t>
  </si>
  <si>
    <t>Mbambou</t>
  </si>
  <si>
    <t>Minisite-Elig-Edzoa</t>
  </si>
  <si>
    <t>CTR_684</t>
  </si>
  <si>
    <t>Minisite-Tradex-Village</t>
  </si>
  <si>
    <t>LIT_663</t>
  </si>
  <si>
    <t>Mengong</t>
  </si>
  <si>
    <t>SUD_017</t>
  </si>
  <si>
    <t>Abiete</t>
  </si>
  <si>
    <t>Ebeba</t>
  </si>
  <si>
    <t>CTR_116</t>
  </si>
  <si>
    <t>Makoda-MTN</t>
  </si>
  <si>
    <t>CTR_360</t>
  </si>
  <si>
    <t>Makoda</t>
  </si>
  <si>
    <t>Minisite-Tsinga</t>
  </si>
  <si>
    <t>CTR_690</t>
  </si>
  <si>
    <t>Matomb</t>
  </si>
  <si>
    <t>CTR_005</t>
  </si>
  <si>
    <t>Minisite-PK8-ESG-ISTA</t>
  </si>
  <si>
    <t>LIT_630</t>
  </si>
  <si>
    <t>Ndokoma</t>
  </si>
  <si>
    <t>LIT_308</t>
  </si>
  <si>
    <t>LIT_108</t>
  </si>
  <si>
    <t>Olamze-IHS</t>
  </si>
  <si>
    <t>SUD_038</t>
  </si>
  <si>
    <t>Olamze</t>
  </si>
  <si>
    <t>Mfou-Entree</t>
  </si>
  <si>
    <t>CTR_653</t>
  </si>
  <si>
    <t>Nkak</t>
  </si>
  <si>
    <t>LIT_231</t>
  </si>
  <si>
    <t>Mapubbi</t>
  </si>
  <si>
    <t>Ambassade-Gabon</t>
  </si>
  <si>
    <t>CTR_745</t>
  </si>
  <si>
    <t>Dibamba-Camrail</t>
  </si>
  <si>
    <t>LIT_385</t>
  </si>
  <si>
    <t>Mengueme</t>
  </si>
  <si>
    <t>CTR_354</t>
  </si>
  <si>
    <t>Mandoumba</t>
  </si>
  <si>
    <t>CTR_066</t>
  </si>
  <si>
    <t>Campo-Beach-IHS</t>
  </si>
  <si>
    <t>LIT_494</t>
  </si>
  <si>
    <t>Avebe-MTN</t>
  </si>
  <si>
    <t>SUD_236</t>
  </si>
  <si>
    <t>Avebe</t>
  </si>
  <si>
    <t>EST_009</t>
  </si>
  <si>
    <t>Boga-Mahole</t>
  </si>
  <si>
    <t>CTR_234</t>
  </si>
  <si>
    <t>Fifinda-MTN</t>
  </si>
  <si>
    <t>SUD_215</t>
  </si>
  <si>
    <t>Fifinda</t>
  </si>
  <si>
    <t>Bai-Panya-IHS</t>
  </si>
  <si>
    <t>SUO_093</t>
  </si>
  <si>
    <t>Ngoung</t>
  </si>
  <si>
    <t>CTR_115</t>
  </si>
  <si>
    <t>Dehane-PHP</t>
  </si>
  <si>
    <t>LIT_591</t>
  </si>
  <si>
    <t>Dehane</t>
  </si>
  <si>
    <t>Col-Batie-IHS</t>
  </si>
  <si>
    <t>OST_164</t>
  </si>
  <si>
    <t>Batie</t>
  </si>
  <si>
    <t>OST_017</t>
  </si>
  <si>
    <t>Ndoumkain</t>
  </si>
  <si>
    <t>OST_207</t>
  </si>
  <si>
    <t>BAHAM-NGOUGOUM</t>
  </si>
  <si>
    <t>OST_282</t>
  </si>
  <si>
    <t>Nakong</t>
  </si>
  <si>
    <t>NRD_157</t>
  </si>
  <si>
    <t>Bantoum-II-IHS</t>
  </si>
  <si>
    <t>OST_301</t>
  </si>
  <si>
    <t>Bamoungoum-IHS</t>
  </si>
  <si>
    <t>OST_163</t>
  </si>
  <si>
    <t>Balessing</t>
  </si>
  <si>
    <t>OST_008</t>
  </si>
  <si>
    <t>OCM/Stratégique</t>
  </si>
  <si>
    <t>Mbouda-SIK-IHS</t>
  </si>
  <si>
    <t>OST_144</t>
  </si>
  <si>
    <t>Yenon</t>
  </si>
  <si>
    <t>OST_013</t>
  </si>
  <si>
    <t>Baham</t>
  </si>
  <si>
    <t>OST_035</t>
  </si>
  <si>
    <t>OST_040</t>
  </si>
  <si>
    <t>OST_034</t>
  </si>
  <si>
    <t>Boutourou</t>
  </si>
  <si>
    <t>CTR_092</t>
  </si>
  <si>
    <t>Nkong-Zem</t>
  </si>
  <si>
    <t>OST_073</t>
  </si>
  <si>
    <t>Bafounda-IHS</t>
  </si>
  <si>
    <t>OST_150</t>
  </si>
  <si>
    <t>Bafounda</t>
  </si>
  <si>
    <t>Bansoa-IHS</t>
  </si>
  <si>
    <t>OST_151</t>
  </si>
  <si>
    <t>Bameka-IHS</t>
  </si>
  <si>
    <t>OST_162</t>
  </si>
  <si>
    <t>Bameka</t>
  </si>
  <si>
    <t>Bamendjou-II</t>
  </si>
  <si>
    <t>OST_298</t>
  </si>
  <si>
    <t>Bondjo-Hill-IHS</t>
  </si>
  <si>
    <t>SUO_167</t>
  </si>
  <si>
    <t>Buea-Sandpit-IHS</t>
  </si>
  <si>
    <t>SUO_180</t>
  </si>
  <si>
    <t>Foumban-CAMTEL</t>
  </si>
  <si>
    <t>OST_047</t>
  </si>
  <si>
    <t>Buea-Orange</t>
  </si>
  <si>
    <t>SUO_007</t>
  </si>
  <si>
    <t>Buea-Camtel</t>
  </si>
  <si>
    <t>SUO_226</t>
  </si>
  <si>
    <t>Buea-Hospital</t>
  </si>
  <si>
    <t>SUO_163</t>
  </si>
  <si>
    <t>Tole-II-IHS</t>
  </si>
  <si>
    <t>SUO_190</t>
  </si>
  <si>
    <t>Mutengene-Maternity-IHS</t>
  </si>
  <si>
    <t>SUO_210</t>
  </si>
  <si>
    <t>Upper-Mawo-IHS</t>
  </si>
  <si>
    <t>SUO_166</t>
  </si>
  <si>
    <t>Limbe-Kie</t>
  </si>
  <si>
    <t>SUO_002</t>
  </si>
  <si>
    <t>Messa-Carriere</t>
  </si>
  <si>
    <t>CTR_382</t>
  </si>
  <si>
    <t>Foumban-Njiyouom</t>
  </si>
  <si>
    <t>OST_137</t>
  </si>
  <si>
    <t>Foumban-Kounga</t>
  </si>
  <si>
    <t>OST_028</t>
  </si>
  <si>
    <t>SUO_012</t>
  </si>
  <si>
    <t>Tole-HIS</t>
  </si>
  <si>
    <t>SUO_196</t>
  </si>
  <si>
    <t>Bakassi</t>
  </si>
  <si>
    <t>SUO_018</t>
  </si>
  <si>
    <t>Monkey-Hill</t>
  </si>
  <si>
    <t>SUO_011</t>
  </si>
  <si>
    <t>Mundemba</t>
  </si>
  <si>
    <t>SUO_020</t>
  </si>
  <si>
    <t>Nguti</t>
  </si>
  <si>
    <t>SUO_022</t>
  </si>
  <si>
    <t>Limbe-GRA-IHS</t>
  </si>
  <si>
    <t>SUO_192</t>
  </si>
  <si>
    <t>Ekondo-titi</t>
  </si>
  <si>
    <t>SUO_019</t>
  </si>
  <si>
    <t>Ekondo-Titi</t>
  </si>
  <si>
    <t>OST_004</t>
  </si>
  <si>
    <t>Limbe-Batoke-Camtel</t>
  </si>
  <si>
    <t>SUO_227</t>
  </si>
  <si>
    <t>Ndoussan</t>
  </si>
  <si>
    <t>CTR_054</t>
  </si>
  <si>
    <t>Nkog-Edzen</t>
  </si>
  <si>
    <t>CTR_041</t>
  </si>
  <si>
    <t>Tole-IHS</t>
  </si>
  <si>
    <t>SUO_189</t>
  </si>
  <si>
    <t>Konye</t>
  </si>
  <si>
    <t>SUO_032</t>
  </si>
  <si>
    <t>Kurume</t>
  </si>
  <si>
    <t>SUO_034</t>
  </si>
  <si>
    <t>Tinto</t>
  </si>
  <si>
    <t>SUO_040</t>
  </si>
  <si>
    <t>Loe-MTN</t>
  </si>
  <si>
    <t>SUO_043</t>
  </si>
  <si>
    <t>Loe</t>
  </si>
  <si>
    <t>Ekondo-Nege-MTN</t>
  </si>
  <si>
    <t>SUO_047</t>
  </si>
  <si>
    <t>Ekondo-Nege</t>
  </si>
  <si>
    <t>Ilor-MTN</t>
  </si>
  <si>
    <t>SUO_046</t>
  </si>
  <si>
    <t>Ilor</t>
  </si>
  <si>
    <t>Mbakwa-Supe-MTN</t>
  </si>
  <si>
    <t>SUO_049</t>
  </si>
  <si>
    <t>Mbakwa</t>
  </si>
  <si>
    <t>Yoke</t>
  </si>
  <si>
    <t>SUO_070</t>
  </si>
  <si>
    <t>Ashum-MTN</t>
  </si>
  <si>
    <t>SUO_089</t>
  </si>
  <si>
    <t>Ashum</t>
  </si>
  <si>
    <t>Ekona-MTN</t>
  </si>
  <si>
    <t>SUO_087</t>
  </si>
  <si>
    <t>Ekona</t>
  </si>
  <si>
    <t>Botatango-MTN</t>
  </si>
  <si>
    <t>CTR_223</t>
  </si>
  <si>
    <t>Botatango</t>
  </si>
  <si>
    <t>Bombe-Bakundu-MTN</t>
  </si>
  <si>
    <t>SUO_086</t>
  </si>
  <si>
    <t>Bombe-Bakundu</t>
  </si>
  <si>
    <t>Munyengue-Trouble-IHS</t>
  </si>
  <si>
    <t>SUO_098</t>
  </si>
  <si>
    <t>Muyengue-II-IHS</t>
  </si>
  <si>
    <t>SUO_026</t>
  </si>
  <si>
    <t>Bombanda-Ebulu-IHS</t>
  </si>
  <si>
    <t>SUO_095</t>
  </si>
  <si>
    <t>Kembong</t>
  </si>
  <si>
    <t>NRO_026</t>
  </si>
  <si>
    <t>Babensi-IHS</t>
  </si>
  <si>
    <t>SUO_099</t>
  </si>
  <si>
    <t>Babensi</t>
  </si>
  <si>
    <t>Ekona-II-IHS</t>
  </si>
  <si>
    <t>SUO_128</t>
  </si>
  <si>
    <t>Akwaya-IHS</t>
  </si>
  <si>
    <t>SUO_092</t>
  </si>
  <si>
    <t>Akwaya</t>
  </si>
  <si>
    <t>Njikwa-Town-IHS</t>
  </si>
  <si>
    <t>NRO_022</t>
  </si>
  <si>
    <t>Njikwa</t>
  </si>
  <si>
    <t>Bova-Bokombo-IHS</t>
  </si>
  <si>
    <t>SUO_025</t>
  </si>
  <si>
    <t>Bova-Bokombo</t>
  </si>
  <si>
    <t>Mbonge</t>
  </si>
  <si>
    <t>SUO_134</t>
  </si>
  <si>
    <t>Abuenshie</t>
  </si>
  <si>
    <t>NRO_045</t>
  </si>
  <si>
    <t>Tugi</t>
  </si>
  <si>
    <t>NRO_076</t>
  </si>
  <si>
    <t>Jikejem</t>
  </si>
  <si>
    <t>NRO_071</t>
  </si>
  <si>
    <t>Berore-IHS</t>
  </si>
  <si>
    <t>NRO_086</t>
  </si>
  <si>
    <t>Berore</t>
  </si>
  <si>
    <t>Bai-Kuke-IHS</t>
  </si>
  <si>
    <t>SUO_153</t>
  </si>
  <si>
    <t>Bai-Kuke</t>
  </si>
  <si>
    <t>Kwaja</t>
  </si>
  <si>
    <t>NRO_096</t>
  </si>
  <si>
    <t>Jikejem-II</t>
  </si>
  <si>
    <t>NRO_111</t>
  </si>
  <si>
    <t>Gossi-IHS</t>
  </si>
  <si>
    <t>EXN_232</t>
  </si>
  <si>
    <t>Gossi</t>
  </si>
  <si>
    <t>Zingui</t>
  </si>
  <si>
    <t>SUD_136</t>
  </si>
  <si>
    <t>CTR_058</t>
  </si>
  <si>
    <t>EXN_005</t>
  </si>
  <si>
    <t>A (Key)</t>
  </si>
  <si>
    <t>B (AK - Type Issue)</t>
  </si>
  <si>
    <t>C (AJ - Type)</t>
  </si>
  <si>
    <t>D (AM - Detail)</t>
  </si>
  <si>
    <t>PDH</t>
  </si>
  <si>
    <t>TX ISSUE</t>
  </si>
  <si>
    <t>ACTIVE</t>
  </si>
  <si>
    <t>MPR issue</t>
  </si>
  <si>
    <t>BSS</t>
  </si>
  <si>
    <t>RAN ISSUE</t>
  </si>
  <si>
    <t>BSS Hardware issue</t>
  </si>
  <si>
    <t>ENVTECH</t>
  </si>
  <si>
    <t>PASSIVE</t>
  </si>
  <si>
    <t>Sites strategiques, MLL, Pylone, etc.</t>
  </si>
  <si>
    <t>POWER ISSUE</t>
  </si>
  <si>
    <t>AKTIVCO Defaut GE &amp; Power Cabinet</t>
  </si>
  <si>
    <t>AKTIVCO GRID ONLY</t>
  </si>
  <si>
    <t>AKTIVCO Coupure ENEO &amp; Baisse de tension</t>
  </si>
  <si>
    <t>IHS GRID ONLY</t>
  </si>
  <si>
    <t>Coupure ENEO &amp; Baisse de tension</t>
  </si>
  <si>
    <t>Defaut GE &amp; Power Cabinet</t>
  </si>
  <si>
    <t>Sharing</t>
  </si>
  <si>
    <t>SST &amp; DC</t>
  </si>
  <si>
    <t>Sites strategiques &amp; DataCenter</t>
  </si>
  <si>
    <t>Exclu</t>
  </si>
  <si>
    <t>SAT</t>
  </si>
  <si>
    <t>SPARE-ISSUE</t>
  </si>
  <si>
    <t>TRANS_FO_CAMTEL</t>
  </si>
  <si>
    <t>Fiber CAMTEL</t>
  </si>
  <si>
    <t>Fiber AOF</t>
  </si>
  <si>
    <t>TRAVAUX-HUAWEI</t>
  </si>
  <si>
    <t>Projet OCM (ZTE, NOKIA, autres projets)</t>
  </si>
  <si>
    <t>TRAVAUX -NOKIA</t>
  </si>
  <si>
    <t>TRAVAUX OCM</t>
  </si>
  <si>
    <t>No root cause</t>
  </si>
  <si>
    <t>fxdb</t>
  </si>
  <si>
    <t>analyse et intervension</t>
  </si>
  <si>
    <t xml:space="preserve">jumper </t>
  </si>
  <si>
    <t>lien entre 2 site</t>
  </si>
  <si>
    <t>Projet OCM (HUAWEI)</t>
  </si>
  <si>
    <t>TRAVAUX-NOKIA</t>
  </si>
  <si>
    <t>Projet OCM (NOKIA)</t>
  </si>
  <si>
    <t>ODU HS</t>
  </si>
  <si>
    <t>IP &amp; VLAN</t>
  </si>
  <si>
    <t>Warehouse HUAWEI</t>
  </si>
  <si>
    <t>Power Telco</t>
  </si>
  <si>
    <t>FRGU</t>
  </si>
  <si>
    <t xml:space="preserve"> FXED</t>
  </si>
  <si>
    <t>FBBC</t>
  </si>
  <si>
    <t>VBPe1P</t>
  </si>
  <si>
    <t>GPS</t>
  </si>
  <si>
    <t>power issue =  problèmes de Phases récurrente sur site</t>
  </si>
  <si>
    <t>Site démentelé par OCM</t>
  </si>
  <si>
    <t>Site down and not MSP</t>
  </si>
  <si>
    <t>FSMF</t>
  </si>
  <si>
    <t>CLUSTER</t>
  </si>
  <si>
    <t>Bekoko-IHS</t>
  </si>
  <si>
    <t>oprationnel</t>
  </si>
  <si>
    <t>Equipementiers</t>
  </si>
  <si>
    <t>Manjo-New</t>
  </si>
  <si>
    <t>LIT_062</t>
  </si>
  <si>
    <t>LIT</t>
  </si>
  <si>
    <t>LIT_841_Z_PK12-BASSA-SODIKOMBO</t>
  </si>
  <si>
    <t>LIT_841</t>
  </si>
  <si>
    <t>OST_406_H_Chefferie-Bangangte</t>
  </si>
  <si>
    <t>OST_406</t>
  </si>
  <si>
    <t>OST</t>
  </si>
  <si>
    <t>Bangante</t>
  </si>
  <si>
    <t>LIT_067</t>
  </si>
  <si>
    <t>Ngoulmepa</t>
  </si>
  <si>
    <t>EXN_360_H_Maroua-Cge-Protestant</t>
  </si>
  <si>
    <t>EXN_360</t>
  </si>
  <si>
    <t>EXN</t>
  </si>
  <si>
    <t>SUD_028</t>
  </si>
  <si>
    <t>EXN_350_H_Maroua-Ziling</t>
  </si>
  <si>
    <t>EXN_350</t>
  </si>
  <si>
    <t>CTR_942_Z_Mbankolo-II</t>
  </si>
  <si>
    <t>CTR_942</t>
  </si>
  <si>
    <t>CTR</t>
  </si>
  <si>
    <t>LIT_838_Z_Logpom-Bagam</t>
  </si>
  <si>
    <t>LIT_838</t>
  </si>
  <si>
    <t>LIT_825_Z_Camp-Bertaud</t>
  </si>
  <si>
    <t>LIT_825</t>
  </si>
  <si>
    <t>OST_342_H_Foumban-New</t>
  </si>
  <si>
    <t>OST_342</t>
  </si>
  <si>
    <t>Mvam-Yetom</t>
  </si>
  <si>
    <t>CTR_860</t>
  </si>
  <si>
    <t>EXN_356_H_Maroua-Kongola-Djiddeo</t>
  </si>
  <si>
    <t>EXN_356</t>
  </si>
  <si>
    <t>EST_200_Z_Batouri-Qtier-Admin-MTN-IHS</t>
  </si>
  <si>
    <t>EST_200</t>
  </si>
  <si>
    <t>NRD_255_H_Garoua-Universite</t>
  </si>
  <si>
    <t>NRD_255</t>
  </si>
  <si>
    <t>NRD</t>
  </si>
  <si>
    <t>CTR_953_Z_Akak-II</t>
  </si>
  <si>
    <t>CTR_953</t>
  </si>
  <si>
    <t>NRD_262_H_Gra-Doualare-Ancien-LAWANAT</t>
  </si>
  <si>
    <t>NRD_262</t>
  </si>
  <si>
    <t>OST_360_H_Bandjoun-Yom-V</t>
  </si>
  <si>
    <t>OST_360</t>
  </si>
  <si>
    <t>SUD_172_Z_Ebolowa-EPC-ELAT</t>
  </si>
  <si>
    <t>SUD_172</t>
  </si>
  <si>
    <t>SUD_191_Z_Kribi-Terre-Promise</t>
  </si>
  <si>
    <t>SUD_191</t>
  </si>
  <si>
    <t>NRD_260_H_Garoua-Djagara</t>
  </si>
  <si>
    <t>NRD_260</t>
  </si>
  <si>
    <t>NRD_266_H_Garoua-Bockle-II</t>
  </si>
  <si>
    <t>NRD_266</t>
  </si>
  <si>
    <t>CTR_944_Z_Mimboman-Camtel</t>
  </si>
  <si>
    <t>CTR_944</t>
  </si>
  <si>
    <t>EST_203_Z_Bertoua-Koume-Bonis</t>
  </si>
  <si>
    <t>EST_203</t>
  </si>
  <si>
    <t>EST_211_Z_BATOURI-TRYPANO-MTN-IHS</t>
  </si>
  <si>
    <t>EST_211</t>
  </si>
  <si>
    <t>EXN_368_H_Maroua-Walya-Mosquee</t>
  </si>
  <si>
    <t>EXN_368</t>
  </si>
  <si>
    <t>CTR_1054_Z_AKOK-Ndoe-MTN-IHS</t>
  </si>
  <si>
    <t>CTR_1054</t>
  </si>
  <si>
    <t>CTR_702_Z_Hilton-Indoor-8F</t>
  </si>
  <si>
    <t>CTR_702_indoor_8F</t>
  </si>
  <si>
    <t>CTR_1050_Z_Nouvelle-Route-Nkomo</t>
  </si>
  <si>
    <t>CTR_1050</t>
  </si>
  <si>
    <t>EXN_153_H_Salak-MTN-HIS</t>
  </si>
  <si>
    <t>EXN_153</t>
  </si>
  <si>
    <t>EST_195_Z_Bertoua-Nyanganza</t>
  </si>
  <si>
    <t>EST_195</t>
  </si>
  <si>
    <t>CTR_1052_Z_Santa-Barbara-Gottam-IHS</t>
  </si>
  <si>
    <t>CTR_1052</t>
  </si>
  <si>
    <t>CTR_1057_Z_Labogenie</t>
  </si>
  <si>
    <t>CTR_1057</t>
  </si>
  <si>
    <t>EST_194_Z_Bertoua-Birpondo-II</t>
  </si>
  <si>
    <t>EST_194</t>
  </si>
  <si>
    <t>LIT_837_Z_Yassa-Hotel-Midi</t>
  </si>
  <si>
    <t>LIT_837</t>
  </si>
  <si>
    <t>NRD_259_H_GUIDER-KOLLAS</t>
  </si>
  <si>
    <t>NRD_259</t>
  </si>
  <si>
    <t>EST_201_Z_Bertoua-Qtier-Toungou</t>
  </si>
  <si>
    <t>EST_201</t>
  </si>
  <si>
    <t>NRD_256_H_GUIDER-OURO-ALHADJI</t>
  </si>
  <si>
    <t>NRD_256</t>
  </si>
  <si>
    <t>EXN_355_H_Maroua-Hedjere-Miskine</t>
  </si>
  <si>
    <t>EXN_355</t>
  </si>
  <si>
    <t>ADM_238_H_NGD-MARZA</t>
  </si>
  <si>
    <t>ADM_238</t>
  </si>
  <si>
    <t>ADM</t>
  </si>
  <si>
    <t>CTR_702_Z_Hilton-Indoor-0F</t>
  </si>
  <si>
    <t>CTR_702_indoor_0F</t>
  </si>
  <si>
    <t>NRO_147_H_Bambili-Campus-two-IHS</t>
  </si>
  <si>
    <t>NRO_147</t>
  </si>
  <si>
    <t>Hybrid Gen</t>
  </si>
  <si>
    <t>NRO</t>
  </si>
  <si>
    <t>Ndoumbi</t>
  </si>
  <si>
    <t>EST_185</t>
  </si>
  <si>
    <t>CTR_934_Z_Nkolbisson-II-MTN</t>
  </si>
  <si>
    <t>CTR_934</t>
  </si>
  <si>
    <t>CTR_984_Z_Mbalmayo-Ngalan-II</t>
  </si>
  <si>
    <t>CTR_984</t>
  </si>
  <si>
    <t>EST_193_Z_Bertoua-Npoklota-Crf-ENIET</t>
  </si>
  <si>
    <t>EST_193</t>
  </si>
  <si>
    <t>EST_205_Z_Mandjou-Sallekere</t>
  </si>
  <si>
    <t>EST_205</t>
  </si>
  <si>
    <t>Mandjou</t>
  </si>
  <si>
    <t>OST_362_H_Dschang-TSINBING</t>
  </si>
  <si>
    <t>OST_362</t>
  </si>
  <si>
    <t>LIT_878_Z_Souza-New-IHS</t>
  </si>
  <si>
    <t>LIT_878</t>
  </si>
  <si>
    <t>OST_347_H_Bfsam-Baleng-Lycee</t>
  </si>
  <si>
    <t>OST_347</t>
  </si>
  <si>
    <t>OST_364_H_Dschang-Tchouale</t>
  </si>
  <si>
    <t>OST_364</t>
  </si>
  <si>
    <t>CTR_1055_Z_Ndisamba</t>
  </si>
  <si>
    <t>CTR_1055</t>
  </si>
  <si>
    <t>grid only</t>
  </si>
  <si>
    <t>Grid -Gen</t>
  </si>
  <si>
    <t>Gird-Hybrid-Gen</t>
  </si>
  <si>
    <t>CHASSIS</t>
  </si>
  <si>
    <t>Good-Grid + solar + SE</t>
  </si>
  <si>
    <t xml:space="preserve">HIS </t>
  </si>
  <si>
    <t>Row Labels</t>
  </si>
  <si>
    <t>Grand Total</t>
  </si>
  <si>
    <t>MTN</t>
  </si>
  <si>
    <t>Bad-Grid-GE</t>
  </si>
  <si>
    <t>Good Grid Solar + GE</t>
  </si>
  <si>
    <t>Hybrid solar - s3</t>
  </si>
  <si>
    <t>meduim grid + GE</t>
  </si>
  <si>
    <t>NUR 2G</t>
  </si>
  <si>
    <t>NUR 3G</t>
  </si>
  <si>
    <t>NUR 4G</t>
  </si>
  <si>
    <t>medium Grid GE</t>
  </si>
  <si>
    <t xml:space="preserve">ESCO </t>
  </si>
  <si>
    <t>Hybrid solar - S3</t>
  </si>
  <si>
    <t>medium Grid + GE</t>
  </si>
  <si>
    <t>solar + Gen</t>
  </si>
  <si>
    <t>Grid + Solar</t>
  </si>
  <si>
    <t>Grid Gen</t>
  </si>
  <si>
    <t>GRID GEN</t>
  </si>
  <si>
    <t>Grid +Gen</t>
  </si>
  <si>
    <t>slot</t>
  </si>
  <si>
    <t>board</t>
  </si>
  <si>
    <t>card</t>
  </si>
  <si>
    <t>VSAT = Very Small Aperture Terminal: liaison salellitaire + modem</t>
  </si>
  <si>
    <t>Grid + Gen</t>
  </si>
  <si>
    <t>Solar+ Gen</t>
  </si>
  <si>
    <t>carte FPFC / FPFH ou connexion vers RRU</t>
  </si>
  <si>
    <t>FXDB</t>
  </si>
  <si>
    <t xml:space="preserve">NOMENCLATURE </t>
  </si>
  <si>
    <t>grid + Gen</t>
  </si>
  <si>
    <t>Medium Grid solar + GE</t>
  </si>
  <si>
    <t>Topology</t>
  </si>
  <si>
    <t>OCM/Datacenter</t>
  </si>
  <si>
    <t>SPARE-HS</t>
  </si>
  <si>
    <t>Gen only</t>
  </si>
  <si>
    <t>WAS ORANGE</t>
  </si>
  <si>
    <t>NUR 12/04/2026</t>
  </si>
  <si>
    <t>NUR 11/04/2026</t>
  </si>
  <si>
    <t>Grid - Gen</t>
  </si>
  <si>
    <t>Bad Grid solar + SE</t>
  </si>
  <si>
    <t>Hybrid solar - S1</t>
  </si>
  <si>
    <t>GE</t>
  </si>
  <si>
    <t>Hibrid solar - s3</t>
  </si>
  <si>
    <t xml:space="preserve">MTN </t>
  </si>
  <si>
    <t>Raison d'exclusion</t>
  </si>
  <si>
    <t>Good Grid no GE 8H</t>
  </si>
  <si>
    <t xml:space="preserve"> not accepted</t>
  </si>
  <si>
    <t>not accepted</t>
  </si>
  <si>
    <t>enquete suite a un deces</t>
  </si>
  <si>
    <t>site vandalise</t>
  </si>
  <si>
    <t/>
  </si>
  <si>
    <t>NUR 13/04/2026</t>
  </si>
  <si>
    <t>NUR 14/04/2026</t>
  </si>
  <si>
    <t>NUR 15/04/2026</t>
  </si>
  <si>
    <t>NUR  16/04/2026</t>
  </si>
  <si>
    <t>NUR 18/04/2026</t>
  </si>
  <si>
    <t>NUR 19/04/2026</t>
  </si>
  <si>
    <t xml:space="preserve">nokia number cell </t>
  </si>
  <si>
    <t xml:space="preserve">ZTE number cell </t>
  </si>
  <si>
    <t xml:space="preserve">HUAWEI number cell </t>
  </si>
  <si>
    <t>site en projet</t>
  </si>
  <si>
    <t>NUR 20/04/2026</t>
  </si>
  <si>
    <t>Code site</t>
  </si>
  <si>
    <t>prioriete</t>
  </si>
  <si>
    <t>Nom de site impacte</t>
  </si>
  <si>
    <t>site impactant</t>
  </si>
  <si>
    <t>Numero de ticket</t>
  </si>
  <si>
    <t xml:space="preserve">Grid Gen </t>
  </si>
  <si>
    <t>Nkolmekong-YDE-HIS</t>
  </si>
  <si>
    <t>root cause</t>
  </si>
  <si>
    <t>NUR 21/04/2026</t>
  </si>
  <si>
    <t>NUR 22/04/2026</t>
  </si>
  <si>
    <t>Operationnel</t>
  </si>
  <si>
    <t>PLANNED WORKS</t>
  </si>
  <si>
    <t>NUR 23/04/2026</t>
  </si>
  <si>
    <t>RCA</t>
  </si>
  <si>
    <t>NUR</t>
  </si>
  <si>
    <t>AKTIVCO With Backup</t>
  </si>
  <si>
    <t>ENV TCH OCM</t>
  </si>
  <si>
    <t>Hardware issue</t>
  </si>
  <si>
    <t>Power MTN</t>
  </si>
  <si>
    <t>TX issue MPR / ODU --</t>
  </si>
  <si>
    <t xml:space="preserve">                                       </t>
  </si>
  <si>
    <t>NUR  DU 25/04/2026</t>
  </si>
  <si>
    <t>NUR  DU 26/04/2026</t>
  </si>
  <si>
    <t>NUR  DU 27/04/2026</t>
  </si>
  <si>
    <t>SITE WITH  GPS ISSUE   || 14/04/2026: hardware issue,  site with GPS issue (alarm : TDD down 09Apr 02pm)</t>
  </si>
  <si>
    <t>HIS SITE</t>
  </si>
  <si>
    <t>TOPO HIS SITE</t>
  </si>
  <si>
    <t>Bobongo-Itba-HIS</t>
  </si>
  <si>
    <t>Koweit-City-II-HIS</t>
  </si>
  <si>
    <t>NUR  DU 29/04/2026</t>
  </si>
  <si>
    <t>Zileng-HIS</t>
  </si>
  <si>
    <t>NUR  DU 28/04/2026</t>
  </si>
  <si>
    <t>NUR  DU 05/03/2026</t>
  </si>
  <si>
    <t>NUR  DU 05/02/2026</t>
  </si>
  <si>
    <t xml:space="preserve"> CAUSE</t>
  </si>
  <si>
    <t>NUR  DU 05/04/2026</t>
  </si>
  <si>
    <t>NUR  DU 05/05/2026</t>
  </si>
  <si>
    <t>NUR  DU 05/06/2026</t>
  </si>
  <si>
    <t>EXCLU</t>
  </si>
  <si>
    <t>ZTE</t>
  </si>
  <si>
    <t>NOKIA</t>
  </si>
  <si>
    <t>Huawei</t>
  </si>
  <si>
    <t>exclu</t>
  </si>
  <si>
    <t>Insecurity</t>
  </si>
  <si>
    <t>operationnel</t>
  </si>
  <si>
    <t>Ticket 05/06/2026</t>
  </si>
  <si>
    <t>cell downs 07052026 16h35</t>
  </si>
  <si>
    <t>cell downs 07052026 12h40</t>
  </si>
  <si>
    <t>NUR  DU 05/07/2026</t>
  </si>
  <si>
    <t>Dashbord suivi TOP OFFENDERS 05/07/2026</t>
  </si>
  <si>
    <t>MPR ISSUE</t>
  </si>
  <si>
    <t xml:space="preserve"> Impacted by LIT_554_Z_Ndpssi-Vallee-de-la-Paix (Power issue)</t>
  </si>
  <si>
    <t>NGAOUNDERE</t>
  </si>
  <si>
    <t>HUAWEI</t>
  </si>
  <si>
    <t>douala</t>
  </si>
  <si>
    <t>NO  IMPACT</t>
  </si>
  <si>
    <t>Verifications 11/05/2026</t>
  </si>
  <si>
    <t>impacts 05/11/2026</t>
  </si>
  <si>
    <t>INCIDENT 05/11/2026</t>
  </si>
  <si>
    <t>RETOUR CAMUSAT 05/11/2026</t>
  </si>
  <si>
    <t>RETOUR IHS 05/11/2026</t>
  </si>
  <si>
    <t>Hourly IHS  05/11/2026</t>
  </si>
  <si>
    <t>[HOURLY IHS 11-05-2026] -..Pwc overload ETA = 17:10</t>
  </si>
  <si>
    <t>[HOURLY IHS 11-05-2026] -..FME is on the way, ETA=01:10 AM</t>
  </si>
  <si>
    <t>[HOURLY IHS 11-05-2026] -..FME Moses is managing with level 0</t>
  </si>
  <si>
    <t>[HOURLY IHS 11-05-2026] -..Rectifiers hanging due to PWC overload.</t>
  </si>
  <si>
    <t>[HOURLY IHS 11-05-2026] -..Emmanuel is going to site ETA 01:10PM</t>
  </si>
  <si>
    <t>[HOURLY IHS 11-05-2026] -..FME Brice is unreachable ; Sup Andre is informed</t>
  </si>
  <si>
    <t>[HOURLY IHS 11-05-2026] -..Fme is informed and managing with L0</t>
  </si>
  <si>
    <t>[HOURLY IHS 11-05-2026] -..FME Jeferson is on the way ETA : 05H30</t>
  </si>
  <si>
    <t>[HOURLY IHS 11-05-2026] -..Grid only site, No space to deployed MDG/Awaiting Grid return, Francois informed</t>
  </si>
  <si>
    <t>[HOURLY IHS 11-05-2026] -..Gerald is managing with level 0, ETA asap</t>
  </si>
  <si>
    <t>[HOURLY IHS 11-05-2026] -..Grid outage, Gen overload. Rostand is informed</t>
  </si>
  <si>
    <t>[HOURLY IHS 11-05-2026] -..Robert is informed and managing with L0., Francklin is informed</t>
  </si>
  <si>
    <t>[HOURLY IHS 11-05-2026] -..FME is informed ; insecurity at erea</t>
  </si>
  <si>
    <t>[HOURLY IHS 11-05-2026] -..FME Eric is on the way, ETA 12:30 AM</t>
  </si>
  <si>
    <t>[HOURLY IHS 11-05-2026] -..Coordinator Boris is informed and managing</t>
  </si>
  <si>
    <t>[HOURLY IHS 11-05-2026] -..Maxime is maanging with level 0, ETA asap</t>
  </si>
  <si>
    <t>[HOURLY IHS 11-05-2026] -..Grid only site, No space to deployed MDG/Awaiting Grid return, Abdul informed</t>
  </si>
  <si>
    <t>[HOURLY IHS 11-05-2026] -..PWC Faulty</t>
  </si>
  <si>
    <t>[HOURLY IHS 11-05-2026] -..FME is managing with level 0</t>
  </si>
  <si>
    <t>[HOURLY IHS 11-05-2026] -..FME Emmanuel is on the way ETA : asap</t>
  </si>
  <si>
    <t>[HOURLY IHS 11-05-2026] -..Joseph is informed and managing with L0.</t>
  </si>
  <si>
    <t>[HOURLY IHS 11-05-2026] -..Grid only site, No space to deployed MDG/Awaiting Grid return</t>
  </si>
  <si>
    <t>[HOURLY IHS 11-05-2026] -..FME Merlin is on the way, ETA 11:45 PM</t>
  </si>
  <si>
    <t>[HOURLY IHS 11-05-2026] -..FME is informed and managing</t>
  </si>
  <si>
    <t>[HOURLY IHS 11-05-2026] -..Team is on site for works (AVR replacement). Rostand is informed</t>
  </si>
  <si>
    <t>[HOURLY IHS 11-05-2026] -..FME is managing , ETA ASAP</t>
  </si>
  <si>
    <t>[HOURLY IHS 11-05-2026] -..Grid only site, No space to deployed MDG/Awaiting Grid return, Maxime , Cyrille are informed</t>
  </si>
  <si>
    <t>[HOURLY IHS 11-05-2026] -..fme is on the way to site ETA=11:20 AM, Maxime is informed</t>
  </si>
  <si>
    <t>[HOURLY IHS 11-05-2026] -..Our FME is on the site</t>
  </si>
  <si>
    <t>[HOURLY IHS 11-05-2026] -..Armel is on IHS way to the site, ETA 11:10 AM , Francklin is informed</t>
  </si>
  <si>
    <t>[HOURLY IHS 11-05-2026] -..Jef is informed and managing with L0.</t>
  </si>
  <si>
    <t>[HOURLY IHS 11-05-2026] -..Brice is informed and managing with L0.</t>
  </si>
  <si>
    <t>[HOURLY IHS 11-05-2026] -..FME Gael is on the way</t>
  </si>
  <si>
    <t>[HOURLY IHS 11-05-2026] -..Grid only site, No space to deploy MDG/Awaiting Grid return</t>
  </si>
  <si>
    <t>[HOURLY IHS 11-05-2026] -..Pwc overload</t>
  </si>
  <si>
    <t>[HOURLY IHS 11-05-2026] -..Fme is on site</t>
  </si>
  <si>
    <t>[HOURLY IHS 11-05-2026] -..FME is managing with level zero ; insecurity</t>
  </si>
  <si>
    <t>[HOURLY IHS 11-05-2026] -..Team was on site for PM // Await End of work</t>
  </si>
  <si>
    <t>[HOURLY IHS 11-05-2026] -..Grid only site, No space to deployed MDG/Awaiting Grid return, Seraphin are ,Cyrille are informed</t>
  </si>
  <si>
    <t>[HOURLY IHS 11-05-2026] -..Fme is on the way ETA = 18:15</t>
  </si>
  <si>
    <t>[HOURLY IHS 11-05-2026] -..Martial is informed and managing with L0.</t>
  </si>
  <si>
    <t>[HOURLY IHS 11-05-2026] -..Fouda is managing with level zero</t>
  </si>
  <si>
    <t>Cells Huawei 11052026 9h</t>
  </si>
  <si>
    <t>Cells Huawei 11052026 12h</t>
  </si>
  <si>
    <t>Cells Huawei 11052026 15h</t>
  </si>
  <si>
    <t>cells down ZTE 11052026 8h40</t>
  </si>
  <si>
    <t>cells down ZTE 11052026 12h50</t>
  </si>
  <si>
    <t>cells down ZTE 11052026 16h</t>
  </si>
  <si>
    <t>cell downs 12052026 8h30</t>
  </si>
  <si>
    <t>OCM RAN 11-05-2026 00'H</t>
  </si>
  <si>
    <t>OCM RAN 11-05-2026 11H</t>
  </si>
  <si>
    <t xml:space="preserve"> </t>
  </si>
  <si>
    <t>[OCM RAN -  11/05/2026] Impacted by LIT_554_Z_Ndpssi-Vallee-de-la-Paix (Power issue)</t>
  </si>
  <si>
    <t>[OCM RAN -  11/05/2026] Impacted by LIT_554_Z_Ndpssi-Vallee-de-la-Paix(LIT-554)</t>
  </si>
  <si>
    <t>[Ticket -  11/05/2026] INC-20260511-00004084..Site impacted by LIT_554_ Ndogpassi-Vallee-de-la-paix, not manage by IHS..Others</t>
  </si>
  <si>
    <t xml:space="preserve">[CellDown ZTE -  11/05/2026] Power issue </t>
  </si>
  <si>
    <t>[Ticket -  11/05/2026] INC-20260511-00002944..Grid Outage</t>
  </si>
  <si>
    <t>[Ticket -  11/05/2026] INC-20260511-00009022..Grid Outage</t>
  </si>
  <si>
    <t>[OCM RAN -  11/05/2026] 11.05.26: Camusat:  grid only site probable grid outage / FME will check</t>
  </si>
  <si>
    <t>[Ticket -  11/05/2026] INC-20260511-00016148..grid only site probable grid outage /Grid return awaited</t>
  </si>
  <si>
    <t xml:space="preserve">[OCM RAN -  11/05/2026] 11/05/2026   UBT-S 3DB29118AA ETD=11/05/2026
10/05/2026 ODU recu faulty nouvelle command en cours 
09.05.2026: En Attente de la spare ce Jour 09.05.2026 ETR=18H
08.05.26: ODU pas encore arrivé à Limbe, nouvel ETD du SPM ce 09.05.26
07/05/2026 ODU UBT-S en cours d'expédition de YDE vers Douala vers Limbe ETD=07/05/2026
06/05/2026 ODU UBT-S en cours d'expédition de YDE vers Douala vers Limbe ETD=07/05/2026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t>
  </si>
  <si>
    <t xml:space="preserve">[OCM RAN -  11/05/2026] 11/05/2026   UBT-S 3DB29118AA commande en cours 
10/05/2026 ODU recu faulty nouvelle command en cours 
09.05.2026: En Attente de la spare ce Jour 09.05.2026 ETR=18H
08.05.26: ODU pas encore arrivé à Limbe, nouvel ETD du SPM ce 09.05.26
07/05/2026 ODU UBT-S en cours d'expédition de YDE vers Douala vers Limbe ETD=07/05/2026
06/05/2026 ODU UBT-S en cours d'expédition de YDE vers Douala vers Limbe ETD=07/05/2026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t>
  </si>
  <si>
    <t>[CellDown ZTE -  11/05/2026] Check BO RAN ongoing</t>
  </si>
  <si>
    <t>[OCM RAN -  11/05/2026]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t>
  </si>
  <si>
    <t xml:space="preserve">[CellDown NOKIA -  11/05/2026] Power issue </t>
  </si>
  <si>
    <t xml:space="preserve">[CellDown NOKIA -  11/05/2026] Check BO RAN  ongoing </t>
  </si>
  <si>
    <t>[Ticket -  11/05/2026] INC-20260511-00002998..Transmission Board fault</t>
  </si>
  <si>
    <t xml:space="preserve">[CellDown NOKIA -  11/05/2026] Check FME ongoing </t>
  </si>
  <si>
    <t>[OCM RAN -  11/05/2026] Power status check Ongoing</t>
  </si>
  <si>
    <t>[Ticket -  11/05/2026] INC-20260511-00006559..No power issue on site the site is on battery Ubaie = 52.8V. Hybrid site with Threshold 50V TX FME JEAN PAUL 697888041 is informed..Grid Outage</t>
  </si>
  <si>
    <t>[Ticket -  11/05/2026] INC-20260511-00001148..Grid Outage</t>
  </si>
  <si>
    <t>[OCM RAN -  11/05/2026] 11.05.26: Besoin d'un FME sur site pour vérifier le statut du MPR; FME Willy acivé pour investigations, update ASAP</t>
  </si>
  <si>
    <t>[OCM RAN -  11/05/2026] 11/05/2026 FME activé, action en cours avec le niveau zéro, updates ASAP
10/05/2026 FME wily activé ETA asap 
Site is not supervised Mobilize FME locally for tshoot</t>
  </si>
  <si>
    <t>[Ticket -  11/05/2026] INC-20260511-00015340..Others</t>
  </si>
  <si>
    <t>[CellDown ZTE -  11/05/2026] Check BO TX  ongoing</t>
  </si>
  <si>
    <t>[Ticket -  11/05/2026] INC-20260511-00011374..Grid Outage</t>
  </si>
  <si>
    <t>[Ticket -  11/05/2026] INC-20260511-00011108..Grid Outage</t>
  </si>
  <si>
    <t>[Ticket -  11/05/2026] INC-20260511-00011398..Grid Outage</t>
  </si>
  <si>
    <t>[OCM RAN -  11/05/2026] Impacted by CTR_417_Z_Emombo-Tchad (Power issue)</t>
  </si>
  <si>
    <t>[OCM RAN -  11/05/2026] Impacted by CTR_417_Z_Emombo-Tchad (TX issue)</t>
  </si>
  <si>
    <t>[OCM RAN -  11/05/2026] 06.05.2026: Chassis MSS8 3DB18485GA et EAC 3DB19417AA faulty. Commande de EAC 3DB19417AA faulty effectuée à OCM, en attente de la MAD
06.05.26: Suite aux tests effectués ce jour, chassis MSS8 et carte EAC faulty, commande passée au SPM et vérifications en cours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t>
  </si>
  <si>
    <t>[OCM RAN -  11/05/2026] 11.05.26: grid only site grid outage / grid return awaited</t>
  </si>
  <si>
    <t>[OCM RAN -  11/05/2026] 10/05/2026  grid only site grid outage / grid return awaited</t>
  </si>
  <si>
    <t>[Ticket -  11/05/2026] INC-20260511-00004096..Grid outage and Grid only site / Grid return awaited..Grid Outage</t>
  </si>
  <si>
    <t>[Ticket -  11/05/2026] INC-20260511-00008041..Grid Outage</t>
  </si>
  <si>
    <t>[OCM RAN -  11/05/2026] Impacted by SUO_170_H_Buea-Low-Boduma-MTN</t>
  </si>
  <si>
    <t xml:space="preserve">[OCM RAN -  11/05/2026] 11.95.26: Probable disjonction DC suite instabilité grid. Besoin d'un FME sur site pour vérifier le statut des BTS et leur interco avec le MPR; CM-20260511-00006243; FME Hermann activé pour investigations, update ASAP
11/05/2026 Need FME on site to check interco MPR BTS / FME Hermann Tchawe activated ETA=10H30 UTC </t>
  </si>
  <si>
    <t xml:space="preserve">[OCM RAN -  11/05/2026] 11/05/2026 Need FME on site to check interco MPR BTS / FME Hermann Tchawe activated ETA=10H30 UTC </t>
  </si>
  <si>
    <t>[Ticket -  11/05/2026] INC-20260511-00007840..Grid fluctuations // Grid stabilised..Grid fluctuations // Grid stabilised..Coupure Secteur..Grid fluctuations // Grid stabilised</t>
  </si>
  <si>
    <t>[CellDown Huawei -  11/05/2026] 11/05/2026 : Feedback IHS attendu
09/05/2026 : Relance faite a IHS ce jour
07/05/2026 : power cabinet replaced yesterday. 
Power is stable || Site down || Probleme pas toujours resolu
05/05/2026 : Feedback IHS: As discussed with Rene yesterday, truck who transported the power cabinet has an issue on the road, we do our best to solve the issue on Thursday
04/05/2026 : Relance faite a  IHS ce jour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t>
  </si>
  <si>
    <t>[CellDown Huawei -  11/05/2026] 11/05/2026 : We replaced the power cabinet already but we still record the instability, we are looking for another solution, we keep you update
09/05/2026 : Relance faite a IHS ce jour
07/05/2026 : power cabinet replaced yesterday. 
Power is stable || Site down || Probleme pas toujours resolu
05/05/2026 : Feedback IHS: As discussed with Rene yesterday, truck who transported the power cabinet has an issue on the road, we do our best to solve the issue on Thursday
04/05/2026 : Relance faite a  IHS ce jour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t>
  </si>
  <si>
    <t>[Ticket -  11/05/2026] INC-20260511-00002859..Grid Outage</t>
  </si>
  <si>
    <t>[OCM RAN -  11/05/2026] 11/05/2026 ODU recu 3DB20859AC (MPT-7-8Ghz) a ngaoundere expédition vers ngaoundal ETD=11/05/2026
08.05.26: ODU pas encore arrivé sur Ngaoundéré, nouvel ETD du SPM=11.05.26
07.05.26: ODU expédié de Yaoundé vers Ngaoundéré, ETD=09.04.26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</si>
  <si>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[OCM RAN -  11/05/2026] 11.05.26: Power alarms; MTN is activated to check</t>
  </si>
  <si>
    <t>[OCM RAN -  11/05/2026] 11.05.26: Besoin d'un FME sur Zhoa pour vérifier la chaine antennaire de l'ODU 4.2; CM-20260511-00003771; FME Donald activé pour investigations, update aSAP</t>
  </si>
  <si>
    <t>[Ticket -  11/05/2026] INC-20260511-00010281..Besoin d'un FME sur Zhoa pour vérifier la chaine antennaire de l'ODU 4.2; CM-20260511-00003771; FME Donal activé pour investigations, update aSAP..power unstable on site causing frequent radios reset</t>
  </si>
  <si>
    <t>[Ticket -  11/05/2026] INC-20260511-00010889..Instabilité Power suspecté... l'équipe maintenance power se déploie sur site pour examiner et nous faire un retour...Grid Outage</t>
  </si>
  <si>
    <t>[OCM RAN -  11/05/2026] 11/05/2026 fme en route pour le site ETA=14H UTC 
10/05/2026  software SRAN24 toujours pas recu HOnnore en route pour la verification a l'agence ETD=10/05/2026
09.05.2026: FSMF to be replaced,  software SRAN24 sent to FME this morning ETD=09.05.2026 &amp; ETR=10.05.2026
08.05.26: Soft SRAN24 remis ce jour par Nokia et sera expédié sur Edea ce jour, update ASAP
08.05.26: En attente de la MAD du SRAN24 par Nokia ce jour, update ASAP
07.05.26: En attente du FSMF ce jour à Edea et remplacement ce 08.05.26
06.05.2026: FSMF MRBTS1 faulty et expédition en cours de Douala pour Edea, ETD=06.05.26</t>
  </si>
  <si>
    <t>[Ticket -  11/05/2026] INC-20260511-00008685..Grid Outage</t>
  </si>
  <si>
    <t>[OCM RAN -  11/05/2026] 10/05/2026 SRAN24 mis à disposition par Nokia ce jour et sera expédié vers Maroua, ETD 13/05/2025
09.05.2026: SRAN24 mis à disposition par Nokia ce jour et sera expédié vers Maroua, ETD 13/05/2025
08.04.26: SRAN24 mis à disposition par Nokia ce jour et sera expédié vers Maroua, ETD à préciser
08.05.26: En attente de la MAD du SRAN24 par Nokia ce jour, update ASAP
07.05.26: En attente de la MAD du logiciel SRAN 24 car pas encore disponible chez les FMEs, escalade faite à M. Yapo Seka
07.05.26: BTS à updgrader en SRAN24 et expédition du logiciel en cours de Douala, ETD à préciser
07/05/2026 FME activé, ETA 12H
06.05.26: Besoin d'un FME sur site pour vérifier le statut de la BTS et son interco avec la RTN; CM-20260506-00004277; FME Herman activé pour investigations, update ASAP</t>
  </si>
  <si>
    <t>[OCM RAN -  11/05/2026] 11/05/2026 |Access not granted for this site 
10/05/2026  Access not granted for now 
08.05.26: Access negotiation for intervention to be done this weekend 09.05.2026
07.05.2026: Access not granted for now 
06.05.2026: Access not granted for now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</si>
  <si>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[OCM RAN -  11/05/2026] 11/05/2026 ODU 3DB20858AC/AB et 3DB20859AC/AB MPT 8Ghz ETD 13 MAY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</si>
  <si>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[OCM RAN -  11/05/2026]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</si>
  <si>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[OCM RAN -  11/05/2026] 11/05/2026 Access not granted for this site 
10/05/2026 Insecurity zone: Access clearance negotiation on site for intervention
08.05.26: Insecurity zone: Access clearance negotiation on site for intervention
07/05/2026 access not granted for now we keep trying
06/05/2026 access not granted for now we keep trying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t>
  </si>
  <si>
    <t>[Ticket -  11/05/2026] INC-20260511-00012097..Grid Outage</t>
  </si>
  <si>
    <t>[Ticket -  11/05/2026] INC-20260511-00008002..Grid Outage</t>
  </si>
  <si>
    <t>[Ticket -  11/05/2026] INC-20260511-00008232..power fluctuations sur le site Far end ZI-BASSA-II LES ÉQUIPES POWER CAMUSAT SUIVENT LE POINT..Grid Outage</t>
  </si>
  <si>
    <t>[Ticket -  11/05/2026] INC-20260511-00001771..Transmission Board fault</t>
  </si>
  <si>
    <t>[OCM RAN -  11/05/2026] 09.05.26: Carte EAC faulty et commande passée au SPM, vérifications en cours</t>
  </si>
  <si>
    <t>[Ticket -  11/05/2026] INC-20260511-00000853..Auto TT closure RCA..Transmission Board fault</t>
  </si>
  <si>
    <t>[CellDown NOKIA -  11/05/2026] Check BO RAN omgoing</t>
  </si>
  <si>
    <t>[Ticket -  11/05/2026] INC-20260511-00002987..Transmission Board fault</t>
  </si>
  <si>
    <t>[OCM RAN -  11/05/2026] 10.05.26: ODU en cours d'expédition de Yaoundé pour Ngaoundéré, ETD du SPM=11.05.26
08.05.26: ODU en cours d'expédition de Yaoundé pour Ngaoundéré, ETD du SPM=11.05.26
07.05.26: ODU remis ce jour à Douala et sera expédié vers Ngaoundéré, ETD=10.05.26
06/05/2026 ODU MPT 7-8 Ghz 3DB20858AC faulty et commande passée à OCM</t>
  </si>
  <si>
    <t>[Ticket -  11/05/2026] INC-20260511-00000252</t>
  </si>
  <si>
    <t>[Ticket -  11/05/2026] INC-20260511-00002936..Grid Outage</t>
  </si>
  <si>
    <t>[Ticket -  11/05/2026] INC-20260511-00012363..Others</t>
  </si>
  <si>
    <t>[Ticket -  11/05/2026] INC-20260511-00010201..investigations ongoing / FME is trying to get level0..Auto TT closure RCA..Transmission Board fault</t>
  </si>
  <si>
    <t>[Ticket -  11/05/2026] INC-20260511-00012183..Auto TT closure RCA..Transmission Board fault</t>
  </si>
  <si>
    <t>[Ticket -  11/05/2026] INC-20260511-00002445..Transmission Board fault</t>
  </si>
  <si>
    <t xml:space="preserve">[CellDown NOKIA -  11/05/2026] SPM vandalise et ODU faulty </t>
  </si>
  <si>
    <t>[CellDown NOKIA -  11/05/2026] AHPMDA faulty</t>
  </si>
  <si>
    <t>[Ticket -  11/05/2026] INC-20260511-00008233..Grid Outage</t>
  </si>
  <si>
    <t>[Ticket -  11/05/2026] INC-20260511-00003511..Grid Outage</t>
  </si>
  <si>
    <t xml:space="preserve">[OCM RAN -  11/05/2026]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t>
  </si>
  <si>
    <t>[Ticket -  11/05/2026] INC-20260511-00004532..Grid Outage</t>
  </si>
  <si>
    <t>[OCM RAN -  11/05/2026]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</si>
  <si>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[CellDown Huawei -  11/05/2026] 11/05/2026 : Spare pas disponible au HW SPMS || Commande passee a OCM SPMS
09/05/2026 : Relance faite au HW SPMS ce jour
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t>
  </si>
  <si>
    <t>[Ticket -  11/05/2026] INC-20260511-00013127..Transmission Board fault</t>
  </si>
  <si>
    <t>[Ticket -  11/05/2026] INC-20260511-00012388..grid only site grid outage / grid return awaited..Grid Outage</t>
  </si>
  <si>
    <t>[OCM RAN -  11/05/2026] New site not yet transferred to MSP</t>
  </si>
  <si>
    <t>[Ticket -  11/05/2026] INC-20260511-00010883..Grid Outage</t>
  </si>
  <si>
    <t>[CellDown NOKIA -  11/05/2026] RF Jumper faulty</t>
  </si>
  <si>
    <t>[Ticket -  11/05/2026] INC-20260511-00016339..Others</t>
  </si>
  <si>
    <t>[Ticket -  11/05/2026] INC-20260511-00015894..Grid Outage</t>
  </si>
  <si>
    <t>[OCM RAN -  11/05/2026] 11/05/2026 SRAN24 remis à Douala ce jour et recherche d'une solution pour expédition sur Yaoundé en cours ETD=11.05.2026 ET ETD= 11/05/2026 a SANGMELIMA
10/05/2026 SRAN24 remis à Douala ce jour et recherche d'une solution pour expédition sur Yaoundé en cours ETD=09.05.2026 ET ETD=10/05/2026 a SANGMELIMA
08.05.26: SRAN24 remis à Douala ce jour et recherche d'une solution pour expédition sur Yaoundé en cours ETD=09.05.2026
08.05.26: En attente de la MAD du SRAN24 par Nokia ce jour, update ASAP
07.05.26: Impossible de terminer la configuration de la BTS car SRAN24 nouvelle installé dans les BTS Nokia pas encore en possession des FMEs. Escalade faite à M. Yapo Seka
07.05.26: FME Kenfack en route pour le site, ETA=11H UTC - FME sur site et travaux en cours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</si>
  <si>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[CellDown NOKIA -  11/05/2026] FRMF faulty</t>
  </si>
  <si>
    <t>[Ticket -  11/05/2026] INC-20260511-00011336..Grid Outage</t>
  </si>
  <si>
    <t>[OCM RAN -  11/05/2026] 11.05.26: Camusat: investigations ongoing / FME is trying to get level0</t>
  </si>
  <si>
    <t>[Ticket -  11/05/2026] INC-20260511-00009089..Grid Outage</t>
  </si>
  <si>
    <t>[Ticket -  11/05/2026] INC-20260511-00005718..Grid Outage</t>
  </si>
  <si>
    <t>[Ticket -  11/05/2026] INC-20260511-00008215..Others</t>
  </si>
  <si>
    <t>[Ticket -  11/05/2026] INC-20260511-00005540..Grid Outage</t>
  </si>
  <si>
    <t>[Ticket -  11/05/2026] INC-20260511-00002275..Grid Outage</t>
  </si>
  <si>
    <t>[Ticket -  11/05/2026] INC-20260511-00008559..Grid Outage</t>
  </si>
  <si>
    <t xml:space="preserve">[CellDown NOKIA -  11/05/2026] Check FME  ongoing </t>
  </si>
  <si>
    <t>[Ticket -  11/05/2026] INC-20260511-00003436..Grid Outage</t>
  </si>
  <si>
    <t>[Ticket -  11/05/2026] INC-20260511-00008988..Grid Outage</t>
  </si>
  <si>
    <t>[Ticket -  11/05/2026] INC-20260511-00003080..Impacted by Mokolo CRTV T0158 (Not managed by IHS)...Transmission Board fault</t>
  </si>
  <si>
    <t>[Ticket -  11/05/2026] INC-20260511-00010567..Others</t>
  </si>
  <si>
    <t>[Ticket -  11/05/2026] INC-20260511-00005103..unknown / Our FME is on the way to site ETA=12h30..Grid Outage</t>
  </si>
  <si>
    <t>[Ticket -  11/05/2026] INC-20260511-00003061..Hybrid system malfunctioning ( site goes down due to low threshold ) // Gen started automatically after a delay..Grid Outage</t>
  </si>
  <si>
    <t>[CellDown Huawei -  11/05/2026] 11/05/2026 : Power issue || Mail sent to camusat</t>
  </si>
  <si>
    <t>[Ticket -  11/05/2026] INC-20260511-00002988..Transmission Board fault</t>
  </si>
  <si>
    <t>[Ticket -  11/05/2026] INC-20260511-00001768..Transmission Board fault</t>
  </si>
  <si>
    <t>[Ticket -  11/05/2026] INC-20260511-00011353..Grid outage, awaiting grid returned..Grid Outage</t>
  </si>
  <si>
    <t>[Ticket -  11/05/2026] INC-20260511-00004161..power instability..Grid Outage</t>
  </si>
  <si>
    <t>[Ticket -  11/05/2026] INC-20260511-00015899..Grid Outage</t>
  </si>
  <si>
    <t>[Ticket -  11/05/2026] INC-20260511-00015735..Grid Outage</t>
  </si>
  <si>
    <t>[Ticket -  11/05/2026] INC-20260511-00013539..Auto TT closure RCA..Transmission Board fault</t>
  </si>
  <si>
    <t>[Ticket -  11/05/2026] INC-20260511-00016591..Others</t>
  </si>
  <si>
    <t>[Ticket -  11/05/2026] INC-20260511-00015915..Routage du trafic sur le FH par le BOTX..AOF Cut..AOF Bertoua Kano=Bertoua Orange down</t>
  </si>
  <si>
    <t>[Ticket -  11/05/2026] INC-20260511-00008357..Others</t>
  </si>
  <si>
    <t>[Ticket -  11/05/2026] INC-20260511-00000542..Grid Outage</t>
  </si>
  <si>
    <t>[Ticket -  11/05/2026] INC-20260511-00015911..Grid Outage</t>
  </si>
  <si>
    <t>[Ticket -  11/05/2026] INC-20260511-00010806..Grid Outage</t>
  </si>
  <si>
    <t>[Ticket -  11/05/2026] INC-20260511-00001772..Transmission Board fault</t>
  </si>
  <si>
    <t>[Ticket -  11/05/2026] INC-20260511-00001465..Grid Outage</t>
  </si>
  <si>
    <t>[Ticket -  11/05/2026] INC-20260511-00016517..Others</t>
  </si>
  <si>
    <t>[Ticket -  11/05/2026] INC-20260511-00009155..Grid Outage</t>
  </si>
  <si>
    <t>[Ticket -  11/05/2026] INC-20260511-00002549..Grid Outage</t>
  </si>
  <si>
    <t>[Ticket -  11/05/2026] INC-20260511-00011377..Grid Outage</t>
  </si>
  <si>
    <t>[Ticket -  11/05/2026] INC-20260511-00003373..Grid Outage</t>
  </si>
  <si>
    <t>[OCM RAN -  11/05/2026] 11.05.26: Problème d'accès dans la nuit car site rooftop accessible via une echelle de 35m, intervention ce 12.05.26, ETA à préciser
11.05.26: Besoin d'un FME sur site pour vérifier le statut du MPR; CM-20260511-00005526; FME Hosia activé pour investigations, update ASAP</t>
  </si>
  <si>
    <t>[Ticket -  11/05/2026] INC-20260511-00011385..11.05.26: Problème d'accès dans la nuit car site rooftop accessible via une echelle de 35m, intervention ce 12.05.26, ETA à préciser</t>
  </si>
  <si>
    <t>[Ticket -  11/05/2026] INC-20260511-00002344..Others</t>
  </si>
  <si>
    <t>[Ticket -  11/05/2026] INC-20260511-00018220..Grid Outage</t>
  </si>
  <si>
    <t>[Ticket -  11/05/2026] INC-20260511-00011373..Grid Outage</t>
  </si>
  <si>
    <t>[Ticket -  11/05/2026] INC-20260511-00001506..Grid Outage</t>
  </si>
  <si>
    <t>[Ticket -  11/05/2026] INC-20260511-00015901..Grid Outage</t>
  </si>
  <si>
    <t>[CellDown Huawei -  11/05/2026] 11/05/2026 : Besoin d'analyse BO RAN</t>
  </si>
  <si>
    <t>[Ticket -  11/05/2026] INC-20260511-00003808..Grid Outage</t>
  </si>
  <si>
    <t>[Ticket -  11/05/2026] INC-20260511-00015759..The Optim Link Radio Beertoua-Ngaikada_Bertoua-Orange is cut so pleasse to involve CDS..Routage trafic sur le FH par le BOTX..Other..AOF Bertoua-Ngaikada=Bertoua Orange down</t>
  </si>
  <si>
    <t>[Ticket -  11/05/2026] INC-20260511-00015057..Grid Outage</t>
  </si>
  <si>
    <t>[Ticket -  11/05/2026] INC-20260511-00003435..Rectifiers hanging due to MPR faulty. // Rectifiers reset...Grid Outage</t>
  </si>
  <si>
    <t>[Ticket -  11/05/2026] INC-20260511-00000439..fluctuation power sur site..Transmission Board fault</t>
  </si>
  <si>
    <t>[Ticket -  11/05/2026] INC-20260511-00000481..site impacté par les travaux de swap de Camusat sur le site de Magba..Grid Outage</t>
  </si>
  <si>
    <t>[Ticket -  11/05/2026] INC-20260511-00011357..Grid Outage</t>
  </si>
  <si>
    <t>[Ticket -  11/05/2026] INC-20260511-00011608..Grid Outage</t>
  </si>
  <si>
    <t>[OCM RAN -  11/05/2026] Impacted by ADM_010_H_Ngaoundal</t>
  </si>
  <si>
    <t>[Ticket -  11/05/2026] INC-20260511-00001728..Grid Outage</t>
  </si>
  <si>
    <t>[Ticket -  11/05/2026] INC-20260511-00017169..Others</t>
  </si>
  <si>
    <t>[Ticket -  11/05/2026] INC-20260511-00008203..Others</t>
  </si>
  <si>
    <t>[Ticket -  11/05/2026] INC-20260511-00007363..Grid Outage</t>
  </si>
  <si>
    <t>[CellDown Huawei -  11/05/2026] 11/05/2026 : Relance faite a HIS ce jour
08/05/2026 : Power issue || Mail sent to IHS || Feedack  IHS : Gen overload, process of replacement is ongoing, ETR: Week 20</t>
  </si>
  <si>
    <t>[CellDown Huawei -  11/05/2026] 11/05/2026 : Relance faite a HIS ce jour || Feedback HIS : Le remplacement du generateur est plannifié pour vendredi 
08/05/2026 : Power issue || Mail sent to IHS || Feedack  IHS : Gen overload, process of replacement is ongoing, ETR: Week 20</t>
  </si>
  <si>
    <t>[CellDown Huawei -  11/05/2026] 11/05/2026 : Escalade faite au Rm || Feedback Rm attendu
09/05/2026 :  Spare pas encore disponible a ngaoundere
08/05/2026 :  Spare pas disponible au whare house ngaoudere || Spare en cours d'expedition entre maroua pour ngaoundere ce jour
07/05/2026 : Fme sur site || Intervention en cours || Feedback Fme jumper faulty || Commande en cours
06/05/2026 : Besoin d'analyse BO RAN ||check and clean jumper port 1 RRU 81 || Fme active || ETA demain 07/05/2026</t>
  </si>
  <si>
    <t>[CellDown Huawei -  11/05/2026] 11/05/2026 : Escalade faite au Rm || Feedback Rm attendu || EtA 16h
09/05/2026 :  Spare pas encore disponible a ngaoundere
08/05/2026 :  Spare pas disponible au whare house ngaoudere || Spare en cours d'expedition entre maroua pour ngaoundere ce jour
07/05/2026 : Fme sur site || Intervention en cours || Feedback Fme jumper faulty || Commande en cours
06/05/2026 : Besoin d'analyse BO RAN ||check and clean jumper port 1 RRU 81 || Fme active || ETA demain 07/05/2026</t>
  </si>
  <si>
    <t>[Ticket -  11/05/2026] INC-20260511-00006126..Transmission Board fault</t>
  </si>
  <si>
    <t>[Ticket -  11/05/2026] INC-20260511-00001455..Grid Outage</t>
  </si>
  <si>
    <t>[Ticket -  11/05/2026] INC-20260511-00005011..Others</t>
  </si>
  <si>
    <t>[Ticket -  11/05/2026] INC-20260511-00000812..Grid Outage</t>
  </si>
  <si>
    <t>[Ticket -  11/05/2026] INC-20260511-00016537..Others</t>
  </si>
  <si>
    <t>[Ticket -  11/05/2026] INC-20260511-00000228..Grid Outage</t>
  </si>
  <si>
    <t>[Ticket -  11/05/2026] INC-20260511-00016561..Others</t>
  </si>
  <si>
    <t>[Ticket -  11/05/2026] INC-20260511-00016510..Others</t>
  </si>
  <si>
    <t>[Ticket -  11/05/2026] INC-20260511-00000245..Auto TT closure RCA..Transmission Board fault</t>
  </si>
  <si>
    <t>[Ticket -  11/05/2026] INC-20260511-00008280..Others</t>
  </si>
  <si>
    <t>[CellDown ZTE -  11/05/2026] Loss of signal direction bertoua</t>
  </si>
  <si>
    <t>[OCM RAN -  11/05/2026] 10/05/2026 remplacement FSMF en cours, ETR 11H
09.05.2026: FSMF reçu à la gare à Ngaoundal en ce moment,  ETA 18H
08.05.26: FSMF arrivé à la gare à Ngaoundal mais gare fermé actuellement, récupération demain matin 09.05.2026
06.05.2026: FSMF faulty et sera expédié de Ngaoundéré vers Ngaoundal ce jour, ETD=07.05.26 (CM-20260505-00005054)
06/05/2026 FME activé ETA asap 
FME should check BBU status and interconnection with MPR on port 1/2</t>
  </si>
  <si>
    <t>[Ticket -  11/05/2026] INC-20260511-00002015..Grid Outage</t>
  </si>
  <si>
    <t>[Ticket -  11/05/2026] INC-20260511-00004016..insecurity. site is located in red zone and cannot be visited due to insecurity...Grid Outage</t>
  </si>
  <si>
    <t>[Ticket -  11/05/2026] INC-20260511-00000456..Auto TT closure RCA..Transmission Board fault</t>
  </si>
  <si>
    <t>[Ticket -  11/05/2026] INC-20260511-00017689..Grid Outage</t>
  </si>
  <si>
    <t xml:space="preserve">[CellDown NOKIA -  11/05/2026] RRU fauty </t>
  </si>
  <si>
    <t>[Ticket -  11/05/2026] INC-20260511-00002907..power issue managed by third party SBC..Grid Outage</t>
  </si>
  <si>
    <t>[Ticket -  11/05/2026] INC-20260511-00002974..Transmission Board fault</t>
  </si>
  <si>
    <t xml:space="preserve">[OCM RAN -  11/05/2026] 11.05.26: Grid outage grid only site / awaiting grid return escalade L4
08.05.26: Grid outage grid only site / awaiting grid return escalade L2 </t>
  </si>
  <si>
    <t>[Ticket -  11/05/2026] INC-20260511-00001722..Grid Outage</t>
  </si>
  <si>
    <t>[Ticket -  11/05/2026] INC-20260511-00003318..Grid Outage</t>
  </si>
  <si>
    <t xml:space="preserve">[CellDown Huawei -  11/05/2026]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</si>
  <si>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[Ticket -  11/05/2026] INC-20260511-00012420..Others</t>
  </si>
  <si>
    <t>[Ticket -  11/05/2026] INC-20260511-00003013..Grid Outage</t>
  </si>
  <si>
    <t>[Ticket -  11/05/2026] INC-20260511-00017368..Grid Outage</t>
  </si>
  <si>
    <t>[Ticket -  11/05/2026] INC-20260511-00016264..Grid Outage</t>
  </si>
  <si>
    <t>[Ticket -  11/05/2026] INC-20260511-00008276..Others</t>
  </si>
  <si>
    <t>[Ticket -  11/05/2026] INC-20260511-00000234..generator issue on site as it runs only on generator..Transmission Board fault</t>
  </si>
  <si>
    <t>[Ticket -  11/05/2026] INC-20260511-00008170..Others</t>
  </si>
  <si>
    <t>[Ticket -  11/05/2026] INC-20260511-00008195..Others</t>
  </si>
  <si>
    <t>[Ticket -  11/05/2026] INC-20260511-00000243..plantage du lien après la forte pluie d'hier..Grid Outage</t>
  </si>
  <si>
    <t>[Ticket -  11/05/2026] INC-20260511-00008202..Others</t>
  </si>
  <si>
    <t>[Ticket -  11/05/2026] INC-20260511-00008244..Grid Outage</t>
  </si>
  <si>
    <t>[Ticket -  11/05/2026] INC-20260511-00008229..Grid Outage</t>
  </si>
  <si>
    <t>[Ticket -  11/05/2026] INC-20260511-00008282..Grid Outage</t>
  </si>
  <si>
    <t>[Ticket -  11/05/2026] INC-20260511-00008047..Grid Outage</t>
  </si>
  <si>
    <t>[Ticket -  11/05/2026] INC-20260511-00000715..Grid Outage</t>
  </si>
  <si>
    <t>[Ticket -  11/05/2026] INC-20260511-00008310..Others</t>
  </si>
  <si>
    <t>[Ticket -  11/05/2026] INC-20260511-00003026..No Power issue on site Ubaie 54.5V Site on GEN. TX FME Tsafack Elvis 695374792 / Huawei is informed..Grid Outage</t>
  </si>
  <si>
    <t>[Ticket -  11/05/2026] INC-20260511-00009622..Transmission Board fault</t>
  </si>
  <si>
    <t>[Ticket -  11/05/2026] INC-20260511-00008219..Others</t>
  </si>
  <si>
    <t>[Ticket -  11/05/2026] INC-20260511-00000685..Grid Outage</t>
  </si>
  <si>
    <t>[Ticket -  11/05/2026] INC-20260511-00000236..impacté par Mayo djinga..Grid Outage</t>
  </si>
  <si>
    <t>[Ticket -  11/05/2026] INC-20260511-00000242..plantage du lien après la forte pluie d'hier..Transmission Board fault</t>
  </si>
  <si>
    <t>[Ticket -  11/05/2026] INC-20260511-00002766..Grid Outage</t>
  </si>
  <si>
    <t>[Ticket -  11/05/2026] INC-20260511-00008148..Others</t>
  </si>
  <si>
    <t>[Ticket -  11/05/2026] INC-20260511-00018553..Grid Outage</t>
  </si>
  <si>
    <t>[Ticket -  11/05/2026] INC-20260511-00010989..Others</t>
  </si>
  <si>
    <t>[OCM RAN -  11/05/2026] 11.05.26: Grid outage grid only site /Grid return awaited</t>
  </si>
  <si>
    <t>[Ticket -  11/05/2026] INC-20260511-00011803..Grid Outage</t>
  </si>
  <si>
    <t>[Ticket -  11/05/2026] INC-20260511-00007009..Grid outage, Grid only site / Grid return awaited..Grid Outage</t>
  </si>
  <si>
    <t>[Ticket -  11/05/2026] INC-20260511-00010430..No Power Issue on Site. Site is on GEN with U = 53.2V. TX FME Armel 656555433 / Huawei is informed..Auto TT closure RCA..Transmission Board fault</t>
  </si>
  <si>
    <t>[Ticket -  11/05/2026] INC-20260511-00006009..Grid Outage</t>
  </si>
  <si>
    <t>[Ticket -  11/05/2026] INC-20260511-00009371..Grid outage// awaiting grid returned..Grid Outage</t>
  </si>
  <si>
    <t>[OCM RAN -  11/05/2026] 11/05/2026 FME sera sur site l'inventaire apres ndjeleng-II
10/05/2026 Évidence bfssm ndiendam2 tous les câbles power  qui alimente les radios sur le pylône ont été découpé et emporter
10/05/2026 intervention in the morning ETA 08H</t>
  </si>
  <si>
    <t>[Ticket -  11/05/2026] INC-20260511-00001129..Grid Outage</t>
  </si>
  <si>
    <t>[Ticket -  11/05/2026] INC-20260511-00012672..no power issue u=54v load=79A / no action done..Auto TT closure RCA..Others</t>
  </si>
  <si>
    <t>[Ticket -  11/05/2026] INC-20260511-00006707..Grid outage, Grid only site / Grid return awaited..Grid Outage</t>
  </si>
  <si>
    <t>[Ticket -  11/05/2026] INC-20260511-00011382..Grid Outage</t>
  </si>
  <si>
    <t>[Ticket -  11/05/2026] INC-20260511-00004921..Others</t>
  </si>
  <si>
    <t xml:space="preserve">[CellDown NOKIA -  11/05/2026] ARMA faulty </t>
  </si>
  <si>
    <t>[Ticket -  11/05/2026] INC-20260511-00005435..Others</t>
  </si>
  <si>
    <t>[Ticket -  11/05/2026] INC-20260511-00011379..Grid Outage</t>
  </si>
  <si>
    <t>[OCM RAN -  11/05/2026] 11.05.26: Besoin d'un FME sur Stade-Abega pour vérifier le statut du MPR2 et  le Stacking STADE-ABEGA-MPR1_MPR2; CM-20260511-00005835; FME Crislain activé pour investigations, update ASAP</t>
  </si>
  <si>
    <t>[Ticket -  11/05/2026] INC-20260511-00001232..power issue..Grid Outage</t>
  </si>
  <si>
    <t>[Ticket -  11/05/2026] INC-20260511-00008323..No access to site due to lockdown..Others</t>
  </si>
  <si>
    <t>[Ticket -  11/05/2026] INC-20260511-00003380..Grid Outage</t>
  </si>
  <si>
    <t>[Ticket -  11/05/2026] INC-20260511-00012657..Auto TT closure RCA..Others</t>
  </si>
  <si>
    <t>[Ticket -  11/05/2026] INC-20260511-00011389..Grid Outage</t>
  </si>
  <si>
    <t>[Ticket -  11/05/2026] INC-20260511-00004338..Auto TT closure RCA..Transmission Board fault</t>
  </si>
  <si>
    <t>[Ticket -  11/05/2026] INC-20260511-00013191..Grid Outage</t>
  </si>
  <si>
    <t>[Ticket -  11/05/2026] INC-20260511-00010971..Grid Outage</t>
  </si>
  <si>
    <t>[Ticket -  11/05/2026] INC-20260511-00008321..insecurity. site is located in red zone and cannot be visited due to insecurity..Others</t>
  </si>
  <si>
    <t>[Ticket -  11/05/2026] INC-20260511-00012393..Grid Outage</t>
  </si>
  <si>
    <t>[OCM RAN -  11/05/2026] 11.05.26: IHS: 44v; FME is informed and managing</t>
  </si>
  <si>
    <t>[Ticket -  11/05/2026] INC-20260511-00012254..power issue IHS guy how to check</t>
  </si>
  <si>
    <t>[Ticket -  11/05/2026] INC-20260511-00015185..Others</t>
  </si>
  <si>
    <t>[Ticket -  11/05/2026] INC-20260511-00011150..Access issue due to landlord..Power issue on site. Camusat informed and is managing..Transmission Board fault</t>
  </si>
  <si>
    <t>[Ticket -  11/05/2026] INC-20260511-00012494..Others</t>
  </si>
  <si>
    <t>[Ticket -  11/05/2026] INC-20260511-00003102..Grid Outage</t>
  </si>
  <si>
    <t>[Ticket -  11/05/2026] INC-20260511-00003424..Grid Outage</t>
  </si>
  <si>
    <t>[CellDown NOKIA -  11/05/2026] Power issue</t>
  </si>
  <si>
    <t>[Ticket -  11/05/2026] INC-20260511-00006943..Transmission Board fault</t>
  </si>
  <si>
    <t>[Ticket -  11/05/2026] INC-20260511-00002984..Grid Outage</t>
  </si>
  <si>
    <t>[Ticket -  11/05/2026] INC-20260511-00002774..Transmission Board fault</t>
  </si>
  <si>
    <t>[Ticket -  11/05/2026] INC-20260511-00016239..Grid Outage</t>
  </si>
  <si>
    <t>[Ticket -  11/05/2026] INC-20260511-00003073..Grid Outage</t>
  </si>
  <si>
    <t>[Ticket -  11/05/2026] INC-20260511-00003516..Transmission Board fault</t>
  </si>
  <si>
    <t>[Ticket -  11/05/2026] INC-20260511-00014595..Grid Outage</t>
  </si>
  <si>
    <t>[Ticket -  11/05/2026] INC-20260511-00008204..Others</t>
  </si>
  <si>
    <t>[OCM RAN -  11/05/2026] Impacted by LIT_705_Z_Akwa-Palace-Micro(LIT-705)</t>
  </si>
  <si>
    <t>[Ticket -  11/05/2026] INC-20260511-00002147..fluctuations d énergie..Grid Outage</t>
  </si>
  <si>
    <t>[Ticket -  11/05/2026] INC-20260511-00007383..Team is on site for works (AVR replacement). Rostand is informed..Transmission Board fault</t>
  </si>
  <si>
    <t>[OCM RAN -  11/05/2026] 11/05/2026 Feedback CAMUSAT grid outage grid only site / awaiting grid return</t>
  </si>
  <si>
    <t>[Ticket -  11/05/2026] INC-20260511-00002148..Feedback CAMUSAT grid outage grid only site / awaiting grid return..fluctuations d énergie..Coupure Secteur..grid outage grid only site / awaiting grid return</t>
  </si>
  <si>
    <t>[Ticket -  11/05/2026] INC-20260511-00003586..Grid Outage</t>
  </si>
  <si>
    <t>[Ticket -  11/05/2026] INC-20260511-00015014..Others</t>
  </si>
  <si>
    <t>[OCM RAN -  11/05/2026] 11.05.26: Camusat: The intervention planned for the morning ETA ASAP - Escalated to L2</t>
  </si>
  <si>
    <t>[Ticket -  11/05/2026] INC-20260511-00001959..level 0 on site..probleme d energie, Les equipements ne sont Pas alimentés..Grid Outage</t>
  </si>
  <si>
    <t>[Ticket -  11/05/2026] INC-20260511-00004878..Others</t>
  </si>
  <si>
    <t>[Ticket -  11/05/2026] INC-20260511-00003058..Grid Outage</t>
  </si>
  <si>
    <t>[Ticket -  11/05/2026] INC-20260511-00003112..Grid Outage</t>
  </si>
  <si>
    <t xml:space="preserve">[OCM RAN -  11/05/2026] 11/05/2026 grid outage grid only site /awaiting grid return escalade L4 camusat 
10/05/2026 grid outage grid only site /awaiting grid return escalade L4 camusat </t>
  </si>
  <si>
    <t>[OCM RAN -  11/05/2026] 11/05/2026 Feedback IHS : Grid only site, No space to deployed MDG/Awaiting Grid return</t>
  </si>
  <si>
    <t>[Ticket -  11/05/2026] INC-20260511-00001885..Grid Outage</t>
  </si>
  <si>
    <t xml:space="preserve">[CellDown ZTE -  11/05/2026] Check BO RAN ongoing </t>
  </si>
  <si>
    <t>[Ticket -  11/05/2026] INC-20260511-00007629..Grid Outage</t>
  </si>
  <si>
    <t>[OCM RAN -  11/05/2026] Impacté par LIT_092_Z_Bep-Yonyong(LIT-092)</t>
  </si>
  <si>
    <t>[Ticket -  11/05/2026] INC-20260511-00001891..Grid Outage</t>
  </si>
  <si>
    <t>[Ticket -  11/05/2026] INC-20260511-00014470..Grid only site, No space to deploy MDG// Grid return..Grid only site, No space to deploy MDG// Grid return..Grid Outage..Grid only site, No space to deploy MDG// Grid return</t>
  </si>
  <si>
    <t>[Ticket -  11/05/2026] INC-20260511-00006174..power issue at the far end of Ndobo-rail.
no issue at bonaberi chateau...Grid Outage</t>
  </si>
  <si>
    <t>[Ticket -  11/05/2026] INC-20260511-00006177..Power issue 
Technicien power suit le point..Grid Outage</t>
  </si>
  <si>
    <t>[Ticket -  11/05/2026] INC-20260511-00004092..Grid outage gen start and stopped due to fuel filter flushed//We clean fuel filter and gen manually started..Grid Outage</t>
  </si>
  <si>
    <t>[Ticket -  11/05/2026] INC-20260511-00012670..Auto TT closure RCA..Others</t>
  </si>
  <si>
    <t>[Ticket -  11/05/2026] INC-20260511-00005892..Armel is on his way to the site, ETA 11:05 AM..Auto TT closure RCA..Others</t>
  </si>
  <si>
    <t>[Ticket -  11/05/2026] INC-20260511-00017397..Site went down because Gen failed to start due to Grid contactor 48V faulty on site //He bypassed it and site on Grid..Site went down because Gen failed to start due to Grid contactor 48V faulty on site //He bypassed it and site on Grid..Grid Outage..Site went down because Gen failed to start due to Grid contactor 48V faulty on site //He bypassed it and site on Grid</t>
  </si>
  <si>
    <t>[Ticket -  11/05/2026] INC-20260511-00012703..Auto TT closure RCA..Transmission Board fault</t>
  </si>
  <si>
    <t>[Ticket -  11/05/2026] INC-20260511-00018913..Others</t>
  </si>
  <si>
    <t>[Ticket -  11/05/2026] INC-20260511-00010509..No power issue ubaie = 53.4 v site on grid..after deeper investigation with Bo Tx team, ODU at the far end isn't emitting. now we are to the far end to continue troubleshooting..Transmission MW..after deeper investigation with Bo Tx team, ODU at the far end isn't emitting. now we are to the far end to continue troubleshooting</t>
  </si>
  <si>
    <t>[OCM RAN -  11/05/2026] 11/05/2026 Site UP 
10/05/2026 fme FABIEN activé ETA =12H26 UTC  // SITE UP mais probleme de probleme de supervision
Need FME on site to local Tshoot / fme activated ETA ASAP</t>
  </si>
  <si>
    <t>[Ticket -  11/05/2026] INC-20260511-00009110..Grid Outage</t>
  </si>
  <si>
    <t>[OCM RAN -  11/05/2026] 10/05/2026 site instable</t>
  </si>
  <si>
    <t>[OCM RAN -  11/05/2026] 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t>
  </si>
  <si>
    <t>[Ticket -  11/05/2026] INC-20260511-00011849..Grid Outage</t>
  </si>
  <si>
    <t>[CellDown Huawei -  11/05/2026] 11/05/2026 : Power issue || Mail sent  to camusat</t>
  </si>
  <si>
    <t xml:space="preserve">[OCM RAN -  11/05/2026] 11/05/2026 CDS: en attente des poteaux pour la finalisation de la coupure 
10/05/2026 equipe sur la coupure ETR=2H
10/05/2026 OCM_AOF_CTR_154_CTR_074_Montee-Jouvence-II-IHS_Damas is down CDS activated </t>
  </si>
  <si>
    <t>[OCM RAN -  11/05/2026] 11/05/2026 Access negociation ongoing
10/05/2026 Besoin d'un fme sur site pour verifier le status du MPR et la chaine antennaire de L ODU 3/1  red zone escalade RM DENIS 
09.05.2026 CAMUSAT: investigations ongoing / FME is trying to get level0</t>
  </si>
  <si>
    <t>[CellDown Huawei -  11/05/2026] 10/05/2026 : Besoin d'analyse BO RAN</t>
  </si>
  <si>
    <t>[CellDown Huawei -  11/05/2026] 11/05/2026 : Besoin d'analyse BO RAN || Site unstable activate FME to check and clean jumpers port 5 of RRU 72 || Fme active || Ghost town || Intervention prevue pour demain  11/05/2026</t>
  </si>
  <si>
    <t>[Ticket -  11/05/2026] INC-20260511-00000337..OCM NETWORK
INCIDENT | RAN | RESOLUTION |
Début: 11/05/2026 00H13 UTC
Fin: 11/05/2026 04H55 UTC
ISOLEMENT DU ROUTEUR DE EMGBORA_01 (Magba_G_OST_023)
Impacts: 03 sites Nokia, 19 sites ruraux &amp; 04 sites HUAWEI
Priorité: P1
Ticket: INC-20260511-00000717 / 2605H49128
RCA: Power issue / En attente RCA CAMUSAT
UPDATE 1:
Feedback BO IP: Merci d'activer l'équipe énergie et la transmission pour support
Feedback BO TRANS: The whole cluster is not supervised 
Check power at Magba, otherwise, mobilize FME for tshoot
Feedback CAMUSAT: technician is managing with level 0. Note that site is located on a hill top
UPDATE 2:
Feedback CAMUSAT: ETA 05h30 UTC
UPDATE 3:
Feedback CAMUSAT: technician in the area already
Liste des impacts:
Impacts Sites NOKIA: 03
OST_093_N_Mayo-Djinga-FH_G
OST_200_N_Mantoum-Village_G
OST_115_N_Pangari-MTN
Impacts Rural Sites: 19
OST_405_URH_MACHOU
OST_371_URH_MANDA_ROUND_ABOUT
OST_383_URH_MATACHOUOM
OST_376_URH_MAMBICHAM
OST_337_URH_MAPOU
ADM_191_URH_KOL
OST_378_URH_MAWA
OST_908_URH_MAJEKOUTOU_MALANTOUEN
OST_905_URH_MARAPNDOUM
ADM_248_URH_MAYO-DARLE
OST_382_URH_MAGHAM
ADM_193_URH_MBOR
OST_389_URH_MATOUPOU
OST_386_URH_MATYAPOU
OST_390_URH_NJINGA_NDOUTAIN
ADM_239_URH_BIR_SONGKOLONG
OST_373_URH_MANOURE
OST_372_URH_FORONGAIN
ADM_259_URH_BANKIM
Impacts Sites RAN HUAWEI: 04
ADM_012_H_Bankim
OST_023_H_Magba
OST_027_H_Lamape
OST_039_Malentouen
Impacts Sites ZTE: RAS
Impacts B2B: RAS
Impacts liaison Optim radio: RAS..En attente RCA CAMUSAT..Others..Power issue</t>
  </si>
  <si>
    <t>[Ticket -  11/05/2026] INC-20260511-00012758..Auto TT closure RCA..Transmission Board fault</t>
  </si>
  <si>
    <t>[OCM RAN -  11/05/2026] 11/05/2026 Need FME on site to check ODU 5.1 and antenna chain / FME Desmond activated GHOST TOWN to day</t>
  </si>
  <si>
    <t>[Ticket -  11/05/2026] INC-20260511-00002376..MPR freeze. managing with level zero for physical reset.</t>
  </si>
  <si>
    <t>[OCM RAN -  11/05/2026] Impacted by SUO_079_H_Mile14-IHS</t>
  </si>
  <si>
    <t>[Ticket -  11/05/2026] INC-20260511-00002380..impacted by Mile14</t>
  </si>
  <si>
    <t>[OCM RAN -  11/05/2026] 11.05.2026: Acces Negociation Ongoing | Plan for  11/05/2026 
10.05.2026: Acces Negociation Ongoing
09.05.2026: Acces Negociation Ongoing. Update ASAP
08.05.26: FME is managing with level 0, update ASAP
08.05.26: Need FME on site to check RTN status and its antenna chain of its ODU; CM-20260508-00002466; FME Stanley is activated to check, update ASAP</t>
  </si>
  <si>
    <t>[OCM RAN -  11/05/2026] Impacted by SUO_040_H_Tinto (TX issue)</t>
  </si>
  <si>
    <t>[OCM RAN -  11/05/2026] 11/05/2026 MSS0 faulty commande passé ETD=11/05/2026
10/05/2026 Besoin d'un fme sur site pour verifier le status du MPR ETA=13H UTC  // chassis MSS 0 faulty commande en cours 
09.05.2026 CAMUSAT: investigations ongoing / FME is trying to get level0</t>
  </si>
  <si>
    <t>[OCM RAN -  11/05/2026] 11/05/2026 MSS0 faulty commande passé ETD dans 1 heure 
10/05/2026 Besoin d'un fme sur site pour verifier le status du MPR ETA=13H UTC  // chassis MSS 0 faulty commande en cours 
09.05.2026 CAMUSAT: investigations ongoing / FME is trying to get level0</t>
  </si>
  <si>
    <t>[OCM RAN -  11/05/2026] 11/05/2026 Site vandalisé à nouveau, câbles TX emmportés.
FME rassemble le materiel et negocie l'escorte pour intervention sur site. ETA 13H UTC
10/05/2026 FME yaouba :
de nouveau vandalisé et le comble c’est ces gars vise seulement les câbles qui alimentent directement les équipements de réseau et non celui de Power par exemple il dehors presque au le câble 2x25 qui quitte du générateur jusqu’au baie Huawei mais na jamais été vandalisé // ETR=11/05/2026 
FME should check BBU status and interconnection with MPR on port 1/3</t>
  </si>
  <si>
    <t>[Ticket -  11/05/2026] INC-20260511-00011846..Grid Outage</t>
  </si>
  <si>
    <t>[OCM RAN -  11/05/2026] 11.05.26: Besoin d'un FME sur site pour vérifier le statut du MPR; CM-20260511-00005408; FME Etaba activé pour investigations, update ASAP</t>
  </si>
  <si>
    <t>[OCM RAN -  11/05/2026] 11.05.26: Besoin d'un FME sur site pour vérifier la chaine antennaire de l'ODU 3.1; FME Belo activé pour investigations, update ASAP</t>
  </si>
  <si>
    <t xml:space="preserve">[CellDown NOKIA -  11/05/2026] FRGU faulty </t>
  </si>
  <si>
    <t>[Ticket -  11/05/2026] INC-20260511-00017380..Transmission Board fault</t>
  </si>
  <si>
    <t>[Ticket -  11/05/2026] INC-20260511-00001002..GEN took alarm Undervoltage // Reset card and started DG (site on observation)..GEN took alarm Undervoltage // Reset card and started DG (site on observation)..Grid Outage..GEN took alarm Undervoltage // Reset card and started DG (site on observation)</t>
  </si>
  <si>
    <t>[Ticket -  11/05/2026] INC-20260511-00014465..Grid Outage</t>
  </si>
  <si>
    <t>[OCM RAN -  11/05/2026] 11/05/2026 Feedback IHS : Grid only site, No space to deploy MDG/Awaiting Grid return</t>
  </si>
  <si>
    <t>[OCM RAN -  11/05/2026] Indisponibilité des services voix &amp; data dans la zone  de EXN_007_N_Amchide  et envrions</t>
  </si>
  <si>
    <t>[Ticket -  11/05/2026] INC-20260511-00010320..Fme is on site  // site up awaiting feedback..Power issue phase instable IHS est informé..Grid Outage</t>
  </si>
  <si>
    <t xml:space="preserve">[OCM RAN -  11/05/2026] 11.05.25: Grid outage and grid only site / Grid return awaited escalade L4 
08.05.25: Grid outage and grid only site / Grid return awaited escalade L2 </t>
  </si>
  <si>
    <t>[OCM RAN -  11/05/2026] 11/05/2026 Apres travaux BUC en defaut, commande en cours et update ASAP
11/05/2026 Remplacement Modem I-direct interrompu hier, suite des travaux ce jour ETR 12h
10/05/2026 FME sur site travaux en cours 
09.05.2026: Spare Recu cet apres-midi. Intervention prevue pour demain 10.05.2026
08.05.26: ODU pas encore arrivé à Touboro, nouvel ETD du SPM ce 08.05, 15H UTC
10/05/2026 Remplacement Modem I-direct ce jour, ETA 13H
07.05.26: Modem reçu à Ngaoundéré et en cours de transfert vers Touboro, ETD=19H UTC, ETR=08.09.26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</si>
  <si>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[OCM RAN -  11/05/2026] 11/05/2026 Remplacement Modem I-direct interrompu hier, suite des travaux ce jour ETR 12h
10/05/2026 FME sur site travaux en cours 
09.05.2026: Spare Recu cet apres-midi. Intervention prevue pour demain 10.05.2026
08.05.26: ODU pas encore arrivé à Touboro, nouvel ETD du SPM ce 08.05, 15H UTC
10/05/2026 Remplacement Modem I-direct ce jour, ETA 13H
07.05.26: Modem reçu à Ngaoundéré et en cours de transfert vers Touboro, ETD=19H UTC, ETR=08.09.26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</si>
  <si>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[Ticket -  11/05/2026] INC-20260511-00009318..Others</t>
  </si>
  <si>
    <t>[OCM RAN -  11/05/2026] 11.05.26: Power issue solved but site remains down. Need FME on site to check MPR status; CM-20260511-00006359; FME Eloundou activé pour investigations, update ASAP</t>
  </si>
  <si>
    <t>[Ticket -  11/05/2026] INC-20260511-00016432..Power issue solved but site remains down. Need FME on site to check MPR status; CM-20260511-00006359; FME Eloundou activé pour investigations, update ASAP..power issue</t>
  </si>
  <si>
    <t>[Ticket -  11/05/2026] INC-20260511-00005352..Others</t>
  </si>
  <si>
    <t>[Ticket -  11/05/2026] INC-20260511-00003125..Grid Outage</t>
  </si>
  <si>
    <t>[OCM RAN -  11/05/2026] 11.05.26: Besoin d'un FME sur LIT_005_Edea pour vérifier la chaine antennaire de l'ODU 4.2 sur le 10G_MPR_EDEA_2; CM-20260511-00004533; FME Charly activé pour investigations, update ASAP</t>
  </si>
  <si>
    <t>[Ticket -  11/05/2026] INC-20260511-00012748..11.05.26: Besoin d'un FME sur LIT_005_Edea pour vérifier la chaine antennaire de l'ODU 4.2 sur le 10G_MPR_EDEA_2; CM-20260511-00004533; FME Charly activé pour investigations, update ASAP</t>
  </si>
  <si>
    <t>[OCM RAN -  11/05/2026] New BTS installed and not yet accepted</t>
  </si>
  <si>
    <t>[OCM RAN -  11/05/2026] 11.05.2026: Access not granted for this site for now
10.05.2026: Access not granted for this site for now
08.05.26: Access negotiation for intervention to be done this weekend 10.05.2026
07.05.2026: Access not granted for this site for now
06.05.2026: Access not granted for this site for now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t>
  </si>
  <si>
    <t>[Ticket -  11/05/2026] INC-20260511-00017256..No power issue on site U=53,51V and load 57,99 A/No action done..No action done..Grid Outage..No power issue on site U=53,51V and load 57,99 A</t>
  </si>
  <si>
    <t>[Ticket -  11/05/2026] INC-20260511-00011260..Fme is informed and managing with L0..Auto TT closure RCA..Others</t>
  </si>
  <si>
    <t>[OCM RAN -  11/05/2026] 11.05.26: Grid only site grid outage / grid return awaited - Escalated to L4
10.05.26: Grid only site grid outage / grid return awaited - Escalated to L3
08.05.26: Grid only site grid outage / grid return awaited - Escalated to L3
07.05.26: Grid only site grid outage / grid return awaited - Escalated to L2
06.05.26: Grid only site grid outage / grid return awaited</t>
  </si>
  <si>
    <t>[Ticket -  11/05/2026] INC-20260511-00011303..grid only power issue on site..Grid Outage</t>
  </si>
  <si>
    <t>[OCM RAN -  11/05/2026] 11/05/2026 camusat: technician is managing ETA=10H47 UTC</t>
  </si>
  <si>
    <t>[Ticket -  11/05/2026] INC-20260511-00000024..technician is managing..Auto TT closure RCA..Transmission Board fault</t>
  </si>
  <si>
    <t>[Ticket -  11/05/2026] INC-20260511-00017268..Grid Outage</t>
  </si>
  <si>
    <t>[Ticket -  11/05/2026] INC-20260511-00009156..Grid Outage</t>
  </si>
  <si>
    <t>[Ticket -  11/05/2026] INC-20260511-00009313..Grid Outage</t>
  </si>
  <si>
    <t>[CellDown Huawei -  11/05/2026] 11/05/2026 : Fme en chemin pour jabane || Intervention prevue pour ce jour
08/05/2026 : Fme sur site ce jour verifier la liaison la rose et sale de fete d'AKWA || liaison ok || Fme en voyage pour jabane lundi
07/05/2026 : As per enclosed  FME ‘s email, the travel to Jabane with the BIR agreement is scheduled as below. 
Traveling date 08-05-26
Date to return date 14-05-26
05/05/2026 : Descente planifie pour jabane jeudi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t>
  </si>
  <si>
    <t>[CellDown Huawei -  11/05/2026] 11/05/2026 : Fme en chemin pour jabane || Intervention prevue pour demain 12052026
08/05/2026 : Fme sur site ce jour verifier la liaison la rose et sale de fete d'AKWA || liaison ok || Fme en voyage pour jabane lundi
07/05/2026 : As per enclosed  FME ‘s email, the travel to Jabane with the BIR agreement is scheduled as below. 
Traveling date 08-05-26
Date to return date 14-05-26
05/05/2026 : Descente planifie pour jabane jeudi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t>
  </si>
  <si>
    <t>[OCM RAN -  11/05/2026] 11.05.26: Probable arrêt du site par le BIR, investigations en cours</t>
  </si>
  <si>
    <t>[OCM RAN -  11/05/2026] 11/05/2026 Arret des equipement par le BIR pour mauvais temps</t>
  </si>
  <si>
    <t>[Ticket -  11/05/2026] INC-20260511-00005852..Others</t>
  </si>
  <si>
    <t>[CellDown ZTE -  11/05/2026] Check FME ongoing</t>
  </si>
  <si>
    <t>[Ticket -  11/05/2026] INC-20260511-00003476..Grid Outage</t>
  </si>
  <si>
    <t xml:space="preserve">[CellDown ZTE -  11/05/2026] Jumpeurs faulty </t>
  </si>
  <si>
    <t>[Ticket -  11/05/2026] INC-20260511-00017111..Grid Outage</t>
  </si>
  <si>
    <t xml:space="preserve">[CellDown ZTE -  11/05/2026] Access issue </t>
  </si>
  <si>
    <t>[OCM RAN -  11/05/2026] 11/05/2026 IHS: Grid only site, No space to deployed MDG/Awaiting Grid return,Seraphin  informed ESCALADE L3 IHS 
08.05.2026 IHS: Grid only site, No space to deployed MDG/Awaiting Grid return,Seraphin  informed</t>
  </si>
  <si>
    <t>[OCM RAN -  11/05/2026] 11.05.26: Camusat: Investigation ongoing</t>
  </si>
  <si>
    <t>[CellDown ZTE -  11/05/2026] F.O faulty</t>
  </si>
  <si>
    <t>[OCM RAN -  11/05/2026] 11/06/2026 Carte core recu a YDE expedition en cours vers NANGA EBOKO ETD=11/05/2026
06/05/2026 Carte Core Evo Faulty. Spare pas disponible chez Huawei Commande passee a OCM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t>
  </si>
  <si>
    <t>[OCM RAN -  11/05/2026] 06/05/2026 Carte Core Evo Faulty. Spare pas disponible chez Huawei Commande passee a OCM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t>
  </si>
  <si>
    <t>[OCM RAN -  11/05/2026] 11.05.26: Besoin d'un FME sur OST_023_Mgaba pour vérifier la chaine antennaire de l'ODU 3.4 sur le MPR_MAGBA; CM-20260511-00006100; FME Yaya activé pour investigations, update ASAP</t>
  </si>
  <si>
    <t>[OCM RAN -  11/05/2026] Impacted by CTR_823_Z_Koundou (Power issue)</t>
  </si>
  <si>
    <t>[OCM RAN -  11/05/2026] 10.05.2026: Chassis 3DB18485EA faulty et pas disponible, commande passée à OCM
06.05.2026: Chassis 3DB18485EA faulty et pas disponible, commande passée à OCM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t>
  </si>
  <si>
    <t>[OCM RAN -  11/05/2026] 11/05/2026 Demande d'accès en cours en attente de retour OCM 
10/05/2026 ODU recu MPT-MC(3DB20826AA) demande d'accès en cours 
09.05.2026: Carte MPT-ACC remplacee mais site toujours down. Apres Investigation approndie du FME/BO, Il en ressort que l'ODU MPT-MC(3DB20826AA) est faulty Commande en cours et Update ASAP
09.05.2026: FME Sur site remplacement de la carte en cours
08.05.26: Carte MPT reçue ce jour à Yaoundé et transfert en cours vers Lolodorf, ETD=09.05.26
08.05.2026: En Attente de la reception de la spare ce Jour 08.05.2026 à Yaoundé et expédition par la suite sur Boumneybel
07.05.26: Carte MPT faulty, expédition en cours de Bertoua pour Yaoundé, ETD=08.05.26
07/05/2026 FME en route ETA=10H UTC 
06.05.2026: FME Etienne Activated is manging with level0 ETA=ASAP
06.05.2026: Need FME ast Lolodorf-CRTV check 4.2 ODU antenna line status</t>
  </si>
  <si>
    <t>[OCM RAN -  11/05/2026] 10/05/2026 ODU recu MPT-MC(3DB20826AA) demande d'accès en cours 
09.05.2026: Carte MPT-ACC remplacee mais site toujours down. Apres Investigation approndie du FME/BO, Il en ressort que l'ODU MPT-MC(3DB20826AA) est faulty Commande en cours et Update ASAP
09.05.2026: FME Sur site remplacement de la carte en cours
08.05.26: Carte MPT reçue ce jour à Yaoundé et transfert en cours vers Lolodorf, ETD=09.05.26
08.05.2026: En Attente de la reception de la spare ce Jour 08.05.2026 à Yaoundé et expédition par la suite sur Boumneybel
07.05.26: Carte MPT faulty, expédition en cours de Bertoua pour Yaoundé, ETD=08.05.26
07/05/2026 FME en route ETA=10H UTC 
06.05.2026: FME Etienne Activated is manging with level0 ETA=ASAP
06.05.2026: Need FME ast Lolodorf-CRTV check 4.2 ODU antenna line status</t>
  </si>
  <si>
    <t>[OCM RAN -  11/05/2026] Impacted by SUD_110_Z_MBPIKILIKI-IHS (TX issue)</t>
  </si>
  <si>
    <t>[OCM RAN -  11/05/2026] 11/05/2026 ODU MPT 7-8 GHz 3DB20859AB ETD=12 MAY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</si>
  <si>
    <t>[OCM RAN -  11/05/2026]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</si>
  <si>
    <t>[OCM RAN -  11/05/2026] 06.05.26: ODU MPT HQAM, 7/8GHz 3DB20773BA pour Fifinda pas disponible, commande passée à OCM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</si>
  <si>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OCM RAN INCIDENT FOLOW-UP 11-05-2026 18H UTC</t>
  </si>
  <si>
    <t xml:space="preserve">[OCM RAN 11-05-2026 18H UTC ] -&gt;..11/05/2026   UBT-S 3DB29118AA ETD=11/05/2026
10/05/2026 ODU recu faulty nouvelle command en cours 
09.05.2026: En Attente de la spare ce Jour 09.05.2026 ETR=18H
08.05.26: ODU pas encore arrivé à Limbe, nouvel ETD du SPM ce 09.05.26
07/05/2026 ODU UBT-S en cours d'expédition de YDE vers Douala vers Limbe ETD=07/05/2026
06/05/2026 ODU UBT-S en cours d'expédition de YDE vers Douala vers Limbe ETD=07/05/2026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t>
  </si>
  <si>
    <t>[OCM RAN 11-05-2026 18H UTC ] -&gt;..06/05/2026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t>
  </si>
  <si>
    <t>[OCM RAN 11-05-2026 18H UTC ] -&gt;..Power status check Ongoing</t>
  </si>
  <si>
    <t>[OCM RAN 11-05-2026 18H UTC ] -&gt;..11/05/2026 FME activé, action en cours avec le niveau zéro, updates ASAP // ESCALADE RM SAYAKA
10/05/2026 FME wily activé ETA asap 
Site is not supervised Mobilize FME locally for tshoot</t>
  </si>
  <si>
    <t>[OCM RAN 11-05-2026 18H UTC ] -&gt;..Impacted by CTR_417_Z_Emombo-Tchad (Power issue)</t>
  </si>
  <si>
    <t>[OCM RAN 11-05-2026 18H UTC ] -&gt;..Impacted by CTR_417_Z_Emombo-Tchad (TX issue)</t>
  </si>
  <si>
    <t>[OCM RAN 11-05-2026 18H UTC ] -&gt;..06.05.2026: Chassis MSS8 3DB18485GA et EAC 3DB19417AA faulty. Commande de EAC 3DB19417AA faulty effectuée à OCM, en attente de la MAD
06.05.26: Suite aux tests effectués ce jour, chassis MSS8 et carte EAC faulty, commande passée au SPM et vérifications en cours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t>
  </si>
  <si>
    <t xml:space="preserve">[OCM RAN 11-05-2026 18H UTC ] -&gt;..11/05/2026 FME sur site intervention en cours 
11/05/2026 Need FME on site to check interco MPR BTS / FME Hermann Tchawe activated ETA=10H30 UTC </t>
  </si>
  <si>
    <t>[OCM RAN 11-05-2026 18H UTC ] -&gt;..11/05/2026 ODU recu 3DB20859AC (MPT-7-8Ghz) a ngaoundere expédition vers ngaoundal ETD=11/05/2026
08.05.26: ODU pas encore arrivé sur Ngaoundéré, nouvel ETD du SPM=11.05.26
07.05.26: ODU expédié de Yaoundé vers Ngaoundéré, ETD=09.04.26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</si>
  <si>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[OCM RAN 11-05-2026 18H UTC ] -&gt;..10/05/2026 SRAN24 mis à disposition par Nokia ce jour et sera expédié vers Maroua, ETD 13/05/2025
09.05.2026: SRAN24 mis à disposition par Nokia ce jour et sera expédié vers Maroua, ETD 13/05/2025
08.04.26: SRAN24 mis à disposition par Nokia ce jour et sera expédié vers Maroua, ETD à préciser
08.05.26: En attente de la MAD du SRAN24 par Nokia ce jour, update ASAP
07.05.26: En attente de la MAD du logiciel SRAN 24 car pas encore disponible chez les FMEs, escalade faite à M. Yapo Seka
07.05.26: BTS à updgrader en SRAN24 et expédition du logiciel en cours de Douala, ETD à préciser
07/05/2026 FME activé, ETA 12H
06.05.26: Besoin d'un FME sur site pour vérifier le statut de la BTS et son interco avec la RTN; CM-20260506-00004277; FME Herman activé pour investigations, update ASAP</t>
  </si>
  <si>
    <t>[OCM RAN 11-05-2026 18H UTC ] -&gt;..11/05/2026 |Access not granted for this site 
10/05/2026  Access not granted for now 
08.05.26: Access negotiation for intervention to be done this weekend 09.05.2026
07.05.2026: Access not granted for now 
06.05.2026: Access not granted for now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</si>
  <si>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[OCM RAN 11-05-2026 18H UTC ] -&gt;..11/05/2026 ODU 3DB20858AC/AB et 3DB20859AC/AB MPT 8Ghz ETD 13 MAY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</si>
  <si>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[OCM RAN 11-05-2026 18H UTC ] -&gt;..11/05/2026 Access not granted for this site 
10/05/2026 Insecurity zone: Access clearance negotiation on site for intervention
08.05.26: Insecurity zone: Access clearance negotiation on site for intervention
07/05/2026 access not granted for now we keep trying
06/05/2026 access not granted for now we keep trying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t>
  </si>
  <si>
    <t>[OCM RAN 11-05-2026 18H UTC ] -&gt;..09.05.26: Carte EAC faulty et commande passée au SPM, vérifications en cours</t>
  </si>
  <si>
    <t>[OCM RAN 11-05-2026 18H UTC ] -&gt;..10.05.26: ODU en cours d'expédition de Yaoundé pour Ngaoundéré, ETD du SPM=11.05.26
08.05.26: ODU en cours d'expédition de Yaoundé pour Ngaoundéré, ETD du SPM=11.05.26
07.05.26: ODU remis ce jour à Douala et sera expédié vers Ngaoundéré, ETD=10.05.26
06/05/2026 ODU MPT 7-8 Ghz 3DB20858AC faulty et commande passée à OCM</t>
  </si>
  <si>
    <t>[OCM RAN 11-05-2026 18H UTC ] -&gt;..11/05/2026 FME BOMA activé ETA asap 
Nous constatons l'indisponibilité de BERTOUA-CAMTEL dû à une déconnexion entre MPR et BTS.
Merci de dépêcher un FME pour vérifier le statut de la BTS et l'interco entre MPR et BTS.</t>
  </si>
  <si>
    <t>[OCM RAN 11-05-2026 18H UTC ] -&gt;..Travaux nokia CorEVO Upgrade</t>
  </si>
  <si>
    <t xml:space="preserve">[OCM RAN 11-05-2026 18H UTC ] -&gt;..06/05/2026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t>
  </si>
  <si>
    <t>[OCM RAN 11-05-2026 18H UTC ] -&gt;..13/04/2026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</si>
  <si>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[OCM RAN 11-05-2026 18H UTC ] -&gt;..New site not yet transferred to MSP</t>
  </si>
  <si>
    <t>[OCM RAN 11-05-2026 18H UTC ] -&gt;..11/05/2026 SRAN24 remis à Douala ce jour et recherche d'une solution pour expédition sur Yaoundé en cours ETD=11.05.2026 ET ETD=12/05/2026 a SANGMELIMA
10/05/2026 SRAN24 remis à Douala ce jour et recherche d'une solution pour expédition sur Yaoundé en cours ETD=09.05.2026 ET ETD=10/05/2026 a SANGMELIMA
08.05.26: SRAN24 remis à Douala ce jour et recherche d'une solution pour expédition sur Yaoundé en cours ETD=09.05.2026
08.05.26: En attente de la MAD du SRAN24 par Nokia ce jour, update ASAP
07.05.26: Impossible de terminer la configuration de la BTS car SRAN24 nouvelle installé dans les BTS Nokia pas encore en possession des FMEs. Escalade faite à M. Yapo Seka
07.05.26: FME Kenfack en route pour le site, ETA=11H UTC - FME sur site et travaux en cours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</si>
  <si>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 xml:space="preserve">[OCM RAN 11-05-2026 18H UTC ] -&gt;..travaux nokia </t>
  </si>
  <si>
    <t>[OCM RAN 11-05-2026 18H UTC ] -&gt;..Impacted by OST_023_H_Magba</t>
  </si>
  <si>
    <t>[OCM RAN 11-05-2026 18H UTC ] -&gt;..10/05/2026 remplacement FSMF en cours, ETR 11H
09.05.2026: FSMF reçu à la gare à Ngaoundal en ce moment,  ETA 18H
08.05.26: FSMF arrivé à la gare à Ngaoundal mais gare fermé actuellement, récupération demain matin 09.05.2026
06.05.2026: FSMF faulty et sera expédié de Ngaoundéré vers Ngaoundal ce jour, ETD=07.05.26 (CM-20260505-00005054)
06/05/2026 FME activé ETA asap 
FME should check BBU status and interconnection with MPR on port 1/2</t>
  </si>
  <si>
    <t xml:space="preserve">[OCM RAN 11-05-2026 18H UTC ] -&gt;..11.05.26: Grid outage grid only site / awaiting grid return escalade L4
08.05.26: Grid outage grid only site / awaiting grid return escalade L2 </t>
  </si>
  <si>
    <t>[OCM RAN 11-05-2026 18H UTC ] -&gt;..11/05/2026 FME sera sur site l'inventaire apres ndjeleng-II
10/05/2026 Évidence bfssm ndiendam2 tous les câbles power  qui alimente les radios sur le pylône ont été découpé et emporter
10/05/2026 intervention in the morning ETA 08H</t>
  </si>
  <si>
    <t>[OCM RAN 11-05-2026 18H UTC ] -&gt;..11/05/2026 Site UP 
10/05/2026 fme FABIEN activé ETA =12H26 UTC  // SITE UP mais probleme de probleme de supervision
Need FME on site to local Tshoot / fme activated ETA ASAP</t>
  </si>
  <si>
    <t>[OCM RAN 11-05-2026 18H UTC ] -&gt;..10/05/2026 site instable</t>
  </si>
  <si>
    <t>[OCM RAN 11-05-2026 18H UTC ] -&gt;..06/05/2026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t>
  </si>
  <si>
    <t>[OCM RAN 11-05-2026 18H UTC ] -&gt;..11/05/2026 Access negociation ongoing
10/05/2026 Besoin d'un fme sur site pour verifier le status du MPR et la chaine antennaire de L ODU 3/1  red zone escalade RM DENIS 
09.05.2026 CAMUSAT: investigations ongoing / FME is trying to get level0</t>
  </si>
  <si>
    <t>[OCM RAN 11-05-2026 18H UTC ] -&gt;..11/05/2026 Need FME on site to check ODU 5.1 and antenna chain / FME Desmond activated GHOST TOWN to day</t>
  </si>
  <si>
    <t>[OCM RAN 11-05-2026 18H UTC ] -&gt;..Impacted by SUO_079_H_Mile14-IHS</t>
  </si>
  <si>
    <t>[OCM RAN 11-05-2026 18H UTC ] -&gt;..11.05.2026: Acces Negociation Ongoing | Plan for 12/05/2026 
10.05.2026: Acces Negociation Ongoing
09.05.2026: Acces Negociation Ongoing. Update ASAP
08.05.26: FME is managing with level 0, update ASAP
08.05.26: Need FME on site to check RTN status and its antenna chain of its ODU; CM-20260508-00002466; FME Stanley is activated to check, update ASAP</t>
  </si>
  <si>
    <t>[OCM RAN 11-05-2026 18H UTC ] -&gt;..Impacted by SUO_040_H_Tinto (TX issue)</t>
  </si>
  <si>
    <t>[OCM RAN 11-05-2026 18H UTC ] -&gt;..11/05/2026 MSS0 faulty commande passé ETD=11/05/2026
10/05/2026 Besoin d'un fme sur site pour verifier le status du MPR ETA=13H UTC  // chassis MSS 0 faulty commande en cours 
09.05.2026 CAMUSAT: investigations ongoing / FME is trying to get level0</t>
  </si>
  <si>
    <t>[OCM RAN 11-05-2026 18H UTC ] -&gt;..11/05/2026 Site vandalisé à nouveau, câbles TX emmportés.
FME rassemble le materiel et negocie l'escorte pour intervention sur site. ETA 13H UTC
10/05/2026 FME yaouba :
de nouveau vandalisé et le comble c’est ces gars vise seulement les câbles qui alimentent directement les équipements de réseau et non celui de Power par exemple il dehors presque au le câble 2x25 qui quitte du générateur jusqu’au baie Huawei mais na jamais été vandalisé // ETR=11/05/2026 
FME should check BBU status and interconnection with MPR on port 1/3</t>
  </si>
  <si>
    <t>[OCM RAN 11-05-2026 18H UTC ] -&gt;..Indisponibilité des services voix &amp; data dans la zone  de EXN_007_N_Amchide  et envrions</t>
  </si>
  <si>
    <t xml:space="preserve">[OCM RAN 11-05-2026 18H UTC ] -&gt;..11.05.25: Grid outage and grid only site / Grid return awaited escalade L4 
08.05.25: Grid outage and grid only site / Grid return awaited escalade L2 </t>
  </si>
  <si>
    <t>[OCM RAN 11-05-2026 18H UTC ] -&gt;..11/05/2026 Apres travaux BUC en defaut  
11/05/2026 Remplacement Modem I-direct interrompu hier, suite des travaux ce jour ETR 12h
10/05/2026 FME sur site travaux en cours 
09.05.2026: Spare Recu cet apres-midi. Intervention prevue pour demain 10.05.2026
08.05.26: ODU pas encore arrivé à Touboro, nouvel ETD du SPM ce 08.05, 15H UTC
10/05/2026 Remplacement Modem I-direct ce jour, ETA 13H
07.05.26: Modem reçu à Ngaoundéré et en cours de transfert vers Touboro, ETD=19H UTC, ETR=08.09.26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</si>
  <si>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[OCM RAN 11-05-2026 18H UTC ] -&gt;..New BTS installed and not yet accepted</t>
  </si>
  <si>
    <t>[OCM RAN 11-05-2026 18H UTC ] -&gt;..11.05.2026: Access not granted for this site for now
10.05.2026: Access not granted for this site for now
08.05.26: Access negotiation for intervention to be done this weekend 10.05.2026
07.05.2026: Access not granted for this site for now
06.05.2026: Access not granted for this site for now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t>
  </si>
  <si>
    <t>[OCM RAN 11-05-2026 18H UTC ] -&gt;..11/05/2026 IHS: Grid only site, No space to deployed MDG/Awaiting Grid return,Seraphin  informed ESCALADE L3 IHS 
08.05.2026 IHS: Grid only site, No space to deployed MDG/Awaiting Grid return,Seraphin  informed</t>
  </si>
  <si>
    <t>[OCM RAN 11-05-2026 18H UTC ] -&gt;..11/06/2026 Carte core recu a YDE expedition en cours vers NANGA EBOKO ETD=11/05/2026
06/05/2026 Carte Core Evo Faulty. Spare pas disponible chez Huawei Commande passee a OCM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t>
  </si>
  <si>
    <t>[OCM RAN 11-05-2026 18H UTC ] -&gt;..10.05.2026: Chassis 3DB18485EA faulty et pas disponible, commande passée à OCM
06.05.2026: Chassis 3DB18485EA faulty et pas disponible, commande passée à OCM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t>
  </si>
  <si>
    <t>[OCM RAN 11-05-2026 18H UTC ] -&gt;..11/05/2026 Demande d'accès en cours en attente de retour OCM 
10/05/2026 ODU recu MPT-MC(3DB20826AA) demande d'accès en cours 
09.05.2026: Carte MPT-ACC remplacee mais site toujours down. Apres Investigation approndie du FME/BO, Il en ressort que l'ODU MPT-MC(3DB20826AA) est faulty Commande en cours et Update ASAP
09.05.2026: FME Sur site remplacement de la carte en cours
08.05.26: Carte MPT reçue ce jour à Yaoundé et transfert en cours vers Lolodorf, ETD=09.05.26
08.05.2026: En Attente de la reception de la spare ce Jour 08.05.2026 à Yaoundé et expédition par la suite sur Boumneybel
07.05.26: Carte MPT faulty, expédition en cours de Bertoua pour Yaoundé, ETD=08.05.26
07/05/2026 FME en route ETA=10H UTC 
06.05.2026: FME Etienne Activated is manging with level0 ETA=ASAP
06.05.2026: Need FME ast Lolodorf-CRTV check 4.2 ODU antenna line status</t>
  </si>
  <si>
    <t>[OCM RAN 11-05-2026 18H UTC ] -&gt;..Impacted by SUD_110_Z_MBPIKILIKI-IHS (TX issue)</t>
  </si>
  <si>
    <t>[OCM RAN 11-05-2026 18H UTC ] -&gt;..11/05/2026 ODU MPT-MC 3DB20859ABAA03 ETD=12</t>
  </si>
  <si>
    <t>[OCM RAN 11-05-2026 18H UTC ] -&gt;..11/05/2026 ODU MPT 7-8 GHz 3DB20859AB ETD=12 MAY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</si>
  <si>
    <t>[OCM RAN 11-05-2026 18H UTC ] -&gt;..06.05.26: ODU MPT HQAM, 7/8GHz 3DB20773BA pour Fifinda pas disponible, commande passée à OCM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</si>
  <si>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OCM RAN 11-05-2026 014H</t>
  </si>
  <si>
    <t>[OCM RAN -  11/05/2026 14h] Impacted by LIT_554_Z_Ndpssi-Vallee-de-la-Paix(LIT-554)</t>
  </si>
  <si>
    <t>[OCM RAN -  11/05/2026 14h] Power status check Ongoing</t>
  </si>
  <si>
    <t>[OCM RAN -  11/05/2026 14h] 11/05/2026 FME activé, action en cours avec le niveau zéro, updates ASAP // ESCALADE RM SAYAKA
10/05/2026 FME wily activé ETA asap 
Site is not supervised Mobilize FME locally for tshoot</t>
  </si>
  <si>
    <t>[OCM RAN -  11/05/2026 14h] 11/05/2026  grid only site grid outage / grid return awaited</t>
  </si>
  <si>
    <t xml:space="preserve">[OCM RAN -  11/05/2026 14h] 11/05/2026 FME sur site intervention en cours 
11/05/2026 Need FME on site to check interco MPR BTS / FME Hermann Tchawe activated ETA=10H30 UTC </t>
  </si>
  <si>
    <t>[OCM RAN -  11/05/2026 14h] 11/05/2026 fme en route pour le site ETA=14H UTC 
10/05/2026  software SRAN24 toujours pas recu HOnnore en route pour la verification a l'agence ETD=10/05/2026
09.05.2026: FSMF to be replaced,  software SRAN24 sent to FME this morning ETD=09.05.2026 &amp; ETR=10.05.2026
08.05.26: Soft SRAN24 remis ce jour par Nokia et sera expédié sur Edea ce jour, update ASAP
08.05.26: En attente de la MAD du SRAN24 par Nokia ce jour, update ASAP
07.05.26: En attente du FSMF ce jour à Edea et remplacement ce 08.05.26
06.05.2026: FSMF MRBTS1 faulty et expédition en cours de Douala pour Edea, ETD=06.05.26</t>
  </si>
  <si>
    <t>[OCM RAN -  11/05/2026 14h] 09.05.26: Carte EAC faulty et commande passée au SPM, vérifications en cours</t>
  </si>
  <si>
    <t>[OCM RAN -  11/05/2026 14h] 10.05.26: ODU en cours d'expédition de Yaoundé pour Ngaoundéré, ETD du SPM=11.05.26
08.05.26: ODU en cours d'expédition de Yaoundé pour Ngaoundéré, ETD du SPM=11.05.26
07.05.26: ODU remis ce jour à Douala et sera expédié vers Ngaoundéré, ETD=10.05.26
06/05/2026 ODU MPT 7-8 Ghz 3DB20858AC faulty et commande passée à OCM</t>
  </si>
  <si>
    <t xml:space="preserve">[OCM RAN -  11/05/2026 14h]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t>
  </si>
  <si>
    <t>[OCM RAN -  11/05/2026 14h] Impacted by ADM_010_H_Ngaoundal</t>
  </si>
  <si>
    <t>[OCM RAN -  11/05/2026 14h] 10/05/2026 remplacement FSMF en cours, ETR 11H
09.05.2026: FSMF reçu à la gare à Ngaoundal en ce moment,  ETA 18H
08.05.26: FSMF arrivé à la gare à Ngaoundal mais gare fermé actuellement, récupération demain matin 09.05.2026
06.05.2026: FSMF faulty et sera expédié de Ngaoundéré vers Ngaoundal ce jour, ETD=07.05.26 (CM-20260505-00005054)
06/05/2026 FME activé ETA asap 
FME should check BBU status and interconnection with MPR on port 1/2</t>
  </si>
  <si>
    <t>[OCM RAN -  11/05/2026 14h] 11/05/2026 Grid outage, Grid only site / Grid return awaited</t>
  </si>
  <si>
    <t>[OCM RAN -  11/05/2026 14h] Impacted by CTR_274_Z_Stade-Abega(CTR-274)</t>
  </si>
  <si>
    <t>[OCM RAN -  11/05/2026 14h] 11/05/2026 Feedback IHS : Grid only site, No space to deployed MDG/Awaiting Grid return</t>
  </si>
  <si>
    <t>[OCM RAN -  11/05/2026 14h] Impacté par LIT_092_Z_Bep-Yonyong(LIT-092)</t>
  </si>
  <si>
    <t>[OCM RAN -  11/05/2026 14h] 11/05/2026 Need FME on site to check ODU 5.1 and antenna chain / FME Desmond activated GHOST TOWN to day</t>
  </si>
  <si>
    <t>[OCM RAN -  11/05/2026 14h] Impacted by SUO_079_H_Mile14-IHS</t>
  </si>
  <si>
    <t>[OCM RAN -  11/05/2026 14h] 11.05.26: Grid only site grid outage / grid return awaited - Escalated to L4
10.05.26: Grid only site grid outage / grid return awaited - Escalated to L3
08.05.26: Grid only site grid outage / grid return awaited - Escalated to L3
07.05.26: Grid only site grid outage / grid return awaited - Escalated to L2
06.05.26: Grid only site grid outage / grid return awaited</t>
  </si>
  <si>
    <t>NUR  DU 05/08/2026</t>
  </si>
  <si>
    <t>NUR  DU 05/09/2026</t>
  </si>
  <si>
    <t>NUR  DU 05/10/2026</t>
  </si>
  <si>
    <t>ADM_060</t>
  </si>
  <si>
    <t>NUR  DU JOUR05/11/2026</t>
  </si>
  <si>
    <t>SUO_030_N_Bachuo-Ntai</t>
  </si>
  <si>
    <t>2605H75911 // INC-20260511-00010561</t>
  </si>
  <si>
    <t>(05-11-2026   incident ) impacted by  SUO_030_N_Bachuo-Ntai ,  Indeterminer || Action : sans action</t>
  </si>
  <si>
    <t>SUO_009_H_Mamfe</t>
  </si>
  <si>
    <t>SUO_073_H_Mamfe-Brasserie</t>
  </si>
  <si>
    <t>SUO_106_H_Mamfe-Centre-IHS</t>
  </si>
  <si>
    <t>SUO_107_H_Mamfe-Town-IHS</t>
  </si>
  <si>
    <t>SUO_102_H_Mile29-Mamfe-IHS</t>
  </si>
  <si>
    <t>SUO_245_H_Mamfe-Camtel</t>
  </si>
  <si>
    <t>NRO_086_H_Berore-IHS</t>
  </si>
  <si>
    <t xml:space="preserve"> Magba_G_OST_023</t>
  </si>
  <si>
    <t>INC-20260511-00000337// 2605H48624</t>
  </si>
  <si>
    <t>OST_093_N_Mayo-Djinga-FH_G</t>
  </si>
  <si>
    <t>(05-11-2026 groupe whatsapp  incident ) impacted by   Magba_G_OST_023Soucis d'energie || Action : RCA en attende CAMUSAT</t>
  </si>
  <si>
    <t>OST_200_N_Mantoum-Village_G</t>
  </si>
  <si>
    <t>OST_115_N_Pangari-MTN</t>
  </si>
  <si>
    <t>OST_405_URH_MACHOU</t>
  </si>
  <si>
    <t>OST_371_URH_MANDA_ROUND_ABOUT</t>
  </si>
  <si>
    <t>OST_383_URH_MATACHOUOM</t>
  </si>
  <si>
    <t>OST_376_URH_MAMBICHAM</t>
  </si>
  <si>
    <t>OST_337_URH_MAPOU</t>
  </si>
  <si>
    <t>ADM_191_URH_KOL</t>
  </si>
  <si>
    <t>OST_378_URH_MAWA</t>
  </si>
  <si>
    <t>OST_908_URH_MAJEKOUTOU_MALANTOUEN</t>
  </si>
  <si>
    <t>OST_905_URH_MARAPNDOUM</t>
  </si>
  <si>
    <t>ADM_248_URH_MAYO-DARLE</t>
  </si>
  <si>
    <t>OST_382_URH_MAGHAM</t>
  </si>
  <si>
    <t>ADM_193_URH_MBOR</t>
  </si>
  <si>
    <t>OST_389_URH_MATOUPOU</t>
  </si>
  <si>
    <t>OST_386_URH_MATYAPOU</t>
  </si>
  <si>
    <t>OST_390_URH_NJINGA_NDOUTAIN</t>
  </si>
  <si>
    <t>ADM_239_URH_BIR_SONGKOLONG</t>
  </si>
  <si>
    <t>OST_373_URH_MANOURE</t>
  </si>
  <si>
    <t>OST_372_URH_FORONGAIN</t>
  </si>
  <si>
    <t>ADM_259_URH_BANKIM</t>
  </si>
  <si>
    <t>ADM_012_H_Bankim</t>
  </si>
  <si>
    <t>OST_023_H_Magba</t>
  </si>
  <si>
    <t>OST_027_H_Lamape</t>
  </si>
  <si>
    <t>OST_039_Malentouen</t>
  </si>
  <si>
    <t>ADM_010_H_Ngaoundal</t>
  </si>
  <si>
    <t>2605H55873 // INC-20260511-00004373</t>
  </si>
  <si>
    <t>ADM_021_N_Dir_G</t>
  </si>
  <si>
    <t>(05-11-2026 groupe whatsapp  incident ) impacted by  ADM_010_H_Ngaoundal  MIB corrupted || Action :formatage de la carte flash et MIB Refresh</t>
  </si>
  <si>
    <t>ADM_045_N_Dobiri-MTN_G</t>
  </si>
  <si>
    <t>ADM_052_N_Bagodo_G</t>
  </si>
  <si>
    <t>ADM_138_N_GORO-IHS_G</t>
  </si>
  <si>
    <t>ADM_119_H_Ngaoundal3-IHS</t>
  </si>
  <si>
    <t>Mamfe_H_SUO_009</t>
  </si>
  <si>
    <t>2605H51031 / INC-20260511-00002330</t>
  </si>
  <si>
    <t>(05-11-2026 groupe whatsapp  incident ) impacted by   Mamfe_H_SUO_009  RCA: Power issue / En attente RCA CAMUSAT</t>
  </si>
  <si>
    <t xml:space="preserve"> EST_051_Z_Bertoua-Ngaikada(EST-051)</t>
  </si>
  <si>
    <t>2605H84740 / INC-20260511-00015759</t>
  </si>
  <si>
    <t>EST_202_Z_Bertoua-Tigaza-II(EST-202)</t>
  </si>
  <si>
    <t>(05-11-2026 groupe whatsapp  incident ) impacted by    EST_051_Z_Bertoua-Ngaikada(EST-051)  ,AOF Bertoua -Ngaikada=Bertoua Orange down || Action : Routage trafic sur le FH par le  BOTX</t>
  </si>
  <si>
    <t>EST_051_Z_Bertoua-Ngaikada(EST-051)</t>
  </si>
  <si>
    <t>EST_201_Z_Bertoua-Qtier-Toungou(EST-201)</t>
  </si>
  <si>
    <t>EST_143_Z_Bertoua-CAMTEL(EST-143)</t>
  </si>
  <si>
    <t>EST_152_Z_Bertoua-Hopital-IHS(EST-152)</t>
  </si>
  <si>
    <t>EST_069_Z_Bertoua-ENIA-MTN(EST-069)</t>
  </si>
  <si>
    <t>EST_032_Z_Bertoua-Kano(EST-032)</t>
  </si>
  <si>
    <t>INC-20260511-00015915 || 2605H84887</t>
  </si>
  <si>
    <t>EST_127_Z_Bertoua-Bindia-IHS(EST-127)</t>
  </si>
  <si>
    <t>(05-11-2026 groupe whatsapp  incident ) impacted by   EST_032_Z_Bertoua-Kano(EST-032)AOF Bertoua kano=Bertoua Orange down || Action : Routage trafic sur le FH par le  BOTX</t>
  </si>
  <si>
    <t>EST_205_Z_Mandjou-Sallekere(EST-205)</t>
  </si>
  <si>
    <t>EST_242_URZ_TOUNGOU(EST-242)</t>
  </si>
  <si>
    <t>(05-11-2026 groupe whatsapp  incident ) impacted by   EST_032_Z_Bertoua-Kano(EST-032),AOF Bertoua kano=Bertoua Orange down || Action : Routage trafic sur le FH par le  BOTX</t>
  </si>
  <si>
    <t>EST_112_Z_Mandjou-MTN-IHS(EST-112)</t>
  </si>
  <si>
    <t>NRD_009_H_Garoua-Lainde</t>
  </si>
  <si>
    <t xml:space="preserve"> INC-20260511-00014082 | 2605H82466</t>
  </si>
  <si>
    <t>(05-11-2026 groupe whatsapp  incident ) impacted by   NRD_009_H_Garoua-Lainde, Plantage du MPR1 sur le site de Garoua -Lainde  || Action reset MPR du MPR1 sur site de Garoua-Lainde</t>
  </si>
  <si>
    <t>NRD_013_H_Pitoa</t>
  </si>
  <si>
    <t>NRD_038_H_Poumpoumrey</t>
  </si>
  <si>
    <t>NRD_158_H_Garoua-Ngalbidje-II</t>
  </si>
  <si>
    <t>NRD_183_H_Pitoa-II</t>
  </si>
  <si>
    <t>NRD_116_H_Garoua-Katasko-MTN-IHS</t>
  </si>
  <si>
    <t>NRD_083_H_Garoua-Sabongari-Lainde-IHS</t>
  </si>
  <si>
    <t>NRD_096_H_Pitoa-Ville</t>
  </si>
  <si>
    <t>NRD_133_H_Pitoa-Entree</t>
  </si>
  <si>
    <t>NRD_145_H_Garoua-Lainde-II</t>
  </si>
  <si>
    <t>NRD_146_H_Garoua-Ouro-Lawan-II</t>
  </si>
  <si>
    <t>NRD_085_H_Garoua-Ngalbidje-IHS</t>
  </si>
  <si>
    <t>NRD_148_H_Poumpoumrey-II</t>
  </si>
  <si>
    <t>NRD_189_H_Hopital-General-Garoua</t>
  </si>
  <si>
    <t>EXN_007_N_Amchide</t>
  </si>
  <si>
    <t>2605H42162 // INC-20260510-00012822</t>
  </si>
  <si>
    <t>EXN_251_N_SS_Vreket</t>
  </si>
  <si>
    <t xml:space="preserve">(05-10-2026  groupe whatsapp incident ) impacted by   EXN_007_N_Amchide  , Updates 7 :Le site est dans une zone insécurisée, surtout la nuit. Le niveau 0 nous fait comprendre que le site a été vandalisé. Nous reviendrons avec plus d’informations dès que possible. || EXN_007_H_Amchide -{ 10/05/2026 FME yaouba :de nouveau vandalisé et le comble c’est ces gars vise seulement les câbles qui alimentent directement les équipements de réseau   ETR=11/05/2026  } </t>
  </si>
  <si>
    <t>EXN_042_N_Mozogo</t>
  </si>
  <si>
    <t>EXN_104_N_Kolofata</t>
  </si>
  <si>
    <t>EXN_408_URH_GANCEY</t>
  </si>
  <si>
    <t>EXN_308_URH_YEGOUA</t>
  </si>
  <si>
    <t>EXN_314_URH_GOUZOUDOU</t>
  </si>
  <si>
    <t>EXN_262_URH_ASHIGASHIYA</t>
  </si>
  <si>
    <t>EXN_263_URH_KERAWA</t>
  </si>
  <si>
    <t>EXN_294_URH_NGUETCHEWE</t>
  </si>
  <si>
    <t>EXN_421_URH_ZILER</t>
  </si>
  <si>
    <t>EXN_435_URH_MEDMICHE</t>
  </si>
  <si>
    <t>EXN_428 _URH_HOUDA</t>
  </si>
  <si>
    <t>EXN_427_URH_MAZAYA</t>
  </si>
  <si>
    <t xml:space="preserve"> EXN_007_H_Amchide -{ 10/05/2026 FME yaouba :de nouveau vandalisé et le comble c’est ces gars vise seulement les câbles qui alimentent directement les équipements de réseau   ETR=11/05/2026  } </t>
  </si>
  <si>
    <t>impacted by  SUO_030_N_Bachuo-Ntai ,  Indeterminer || Action : sans action</t>
  </si>
  <si>
    <t xml:space="preserve">  incident ) impacted by    EST_051_Z_Bertoua-Ngaikada(EST-051)  ,AOF Bertoua -Ngaikada=Bertoua Orange down || Action : Routage trafic sur le FH par le  BOTX</t>
  </si>
  <si>
    <t>fiber AOF</t>
  </si>
  <si>
    <t>impacted by   EST_032_Z_Bertoua-Kano(EST-032)AOF Bertoua kano=Bertoua Orange down || Action : Routage trafic sur le FH par le  BOTX</t>
  </si>
  <si>
    <t>(05-11-2026 groupe whatsapp  incident ) impacted by   Magba_G_OST_023 Soucis d'energie || Action : RCA en attende CAMUSAT</t>
  </si>
  <si>
    <t xml:space="preserve"> impacted by   Magba_G_OST_023 Soucis d'energie || Action : RCA en attende CAMUSAT</t>
  </si>
  <si>
    <t xml:space="preserve"> impacted by   NRD_009_H_Garoua-Lainde, Plantage du MPR1 sur le site de Garoua -Lainde  || Action reset MPR du MPR1 sur site de Garoua-Lainde</t>
  </si>
  <si>
    <t xml:space="preserve"> impacted by  ADM_010_H_Ngaoundal  MIB corrupted || Action :formatage de la carte flash et MIB Refresh</t>
  </si>
  <si>
    <t>Impacted by SUO_079_H_Mile14-IHS</t>
  </si>
  <si>
    <t>LIT_705_Z_Akwa-Palace-Micro(LIT-705): grid outage grid only site / awaiting grid return</t>
  </si>
  <si>
    <t>CTR_417_Z_Emombo-Tchad (Power issue)</t>
  </si>
  <si>
    <t xml:space="preserve"> Impacted by SUO_170_H_Buea-Low-Boduma-MTN  ;   </t>
  </si>
  <si>
    <t>Impacted by OST_023_H_Magba</t>
  </si>
  <si>
    <t xml:space="preserve">Impacted by SUO_040_H_Tinto (TX issue) </t>
  </si>
  <si>
    <t>SUD_024_Z_Lolodorf(SUD-024)</t>
  </si>
  <si>
    <t xml:space="preserve"> Impacted by CTR_823_Z_Koundou (Power issue) </t>
  </si>
  <si>
    <t xml:space="preserve">Impacté par LIT_092_Z_Bep-Yonyong(LIT-092) </t>
  </si>
  <si>
    <t xml:space="preserve">CTR_417_Z_Emombo-Tchad(CTR-417) </t>
  </si>
  <si>
    <t xml:space="preserve">top offenders 05/11/2026 </t>
  </si>
  <si>
    <t>(05-11-2026 retour camusat): Mauvaises phases AC</t>
  </si>
  <si>
    <t>(05-11-2026 retour camusat): Grid outage Grid only site</t>
  </si>
  <si>
    <t>(05-11-2026 retour camusat): Access issue (dalle abritant les équipements fragilisée)</t>
  </si>
  <si>
    <t>(05-11-2026 retour camusat): prise d'air</t>
  </si>
  <si>
    <t>(05-11-2026 retour camusat): No power issue</t>
  </si>
  <si>
    <t>(05-11-2026 retour camusat): Grid outage Grid only site (Insuffisance de redresseurs)</t>
  </si>
  <si>
    <t>(05-11-2026 retour camusat): Plantage du controleur Powercore</t>
  </si>
  <si>
    <t xml:space="preserve">(05-11-2026 retour camusat): Grid outage Grid only site </t>
  </si>
  <si>
    <t>(05-11-2026 retour camusat): Perte d'une phase AC et GE en mode stop</t>
  </si>
  <si>
    <t>(05-11-2026 retour camusat): Site impacté par son porteur Stade Abega</t>
  </si>
  <si>
    <t>(05-11-2026 retour camusat): No power issue Impacted by Bertoua Ngaikada</t>
  </si>
  <si>
    <t>(05-11-2026 retour camusat): Site vandalisé</t>
  </si>
  <si>
    <t>(05-11-2026 retour camusat): Joint de culasse</t>
  </si>
  <si>
    <t>(05-11-2026 retour camusat): Site impacté par son porteur Logbessou Sunshine</t>
  </si>
  <si>
    <t>(05-11-2026 retour camusat): Echec démarrage GE</t>
  </si>
  <si>
    <t>(05-11-2026 retour camusat): GE faulty</t>
  </si>
  <si>
    <t xml:space="preserve">(05-11-2026 retour camusat): Souci avec le GE </t>
  </si>
  <si>
    <t>(05-11-2026 retour camusat): Relais de démarrage faulty</t>
  </si>
  <si>
    <t>(05-11-2026 retour camusat): Site démantelé</t>
  </si>
  <si>
    <t>(05-11-2026 retour camusat): No power issue impacted by Pitoa NRD_013</t>
  </si>
  <si>
    <t>(05-11-2026 retour camusat): Automatisme</t>
  </si>
  <si>
    <t>(05-11-2026 retour camusat): No power issue impacted by EXN_046 Bellare</t>
  </si>
  <si>
    <t>(05-11-2026 retour camusat): Bouton d'arret d'urgence</t>
  </si>
  <si>
    <t xml:space="preserve">(05-11-2026 retour camusat): Grid outage </t>
  </si>
  <si>
    <t>(05-11-2026 retour camusat): Hors périmètre</t>
  </si>
  <si>
    <t>(05-11-2026 retour camusat): Batterie GE déchargée</t>
  </si>
  <si>
    <t>(05-11-2026 retour camusat): Batterie GE faulty</t>
  </si>
  <si>
    <t xml:space="preserve">(05-11-2026 retour camusat): No power issue Bertoua Ngaikada </t>
  </si>
  <si>
    <t>(05-11-2026 retour camusat): Site impacté par Mbalgong Crf</t>
  </si>
  <si>
    <t>(05-11-2026 retour camusat): No power issue Garoua Lainde IHS</t>
  </si>
  <si>
    <t>(05-11-2026 retour camusat): No power issue impacted by Garoua Lainde IHS</t>
  </si>
  <si>
    <t>(05-11-2026 retour camusat): Insuffisance de redresseurs</t>
  </si>
  <si>
    <t>(05-11-2026 retour camusat): Site impacté par Bonamoutongo 2</t>
  </si>
  <si>
    <t>(05-11-2026 retour camusat): Access issue</t>
  </si>
  <si>
    <t xml:space="preserve">(05-11-2026 top offenders): 11/05/2026 grid outage grid only site /awaiting grid return escalade L4 camusat 
10/05/2026 grid outage grid only site /awaiting grid return escalade L4 camusat </t>
  </si>
  <si>
    <t>(05-11-2026 top offenders): Power status check Ongoing</t>
  </si>
  <si>
    <t>(05-11-2026 top offenders): 11.05.26: grid only site grid outage / grid return awaited</t>
  </si>
  <si>
    <t>(05-11-2026 top offenders): 11/05/2026 : Fme activer  || ETA: 18H || FME arriver sur site || Probleme d'access 
09/05/2026 : Need BO RAN analysis || Site unstable due to transmission || Check antenna link port 8/1 || FME activer || ETA : 10/05/2026</t>
  </si>
  <si>
    <t xml:space="preserve">(05-11-2026 top offenders): 11/05/2026 : R.I transferer a Camusat || Feedback 3PP : Mauvaise tension 
09/05/2026 : FME activer pour avoir les evidensces power pour pouvoir interpeller le powerco par rapport aux intabillites power du site || ETA : 16h || Feedback FME : - Mauvaise tension Eneo à l'arrivée 
- Pas de backups battery sur site 
- 03/4 redresseurs fonctionnel dans la baie d'énergie || En attente du R.I pour interpeller  camusat
08/05/2026 : Need BO RAN analysis : Cell was down due to power </t>
  </si>
  <si>
    <t>(05-11-2026 top offenders): Impacted by LIT_554_Z_Ndpssi-Vallee-de-la-Paix (Power issue)</t>
  </si>
  <si>
    <t>(05-11-2026 top offenders): 11/05/2026 Feedback IHS : Grid only site, No space to deployed MDG/Awaiting Grid return</t>
  </si>
  <si>
    <t>(05-11-2026 top offenders): 11/05/2026 : Relance faite a Camusat 
09/05/2026 : Power issue || Mail sent to Camusat</t>
  </si>
  <si>
    <t>(05-11-2026 top offenders):</t>
  </si>
  <si>
    <t>(05-11-2026 top offenders): Impacté par LIT_092_Z_Bep-Yonyong(LIT-092)</t>
  </si>
  <si>
    <t xml:space="preserve">(05-11-2026 top offenders): 11/05/2026 : Check breaker and  interconnection (sfp, optical fiber) between system and radio module, swap its if needed || Cde la SFP ET LA F.O passer || Intervention prevue pour demain || ETA : 12/05/2026 </t>
  </si>
  <si>
    <t>(05-11-2026 top offenders): 11/05/2026 : Relance faite a HIS ce jour || Feedback HIS : Le remplacement du generateur est plannifié pour vendredi 
08/05/2026 : Power issue || Mail sent to IHS || Feedack  IHS : Gen overload, process of replacement is ongoing, ETR: Week 20</t>
  </si>
  <si>
    <t>(05-11-2026 top offenders): 
11/05/2026 : En attente du feedback de camusat 
09/05/2026 : En attente du feedback de camusat 
08/05/2026 : Relance faite a Camusat ce jour 
07/05/2026 : En attente du Feedback de Camusat || Fd Camusat : Nous avions perdue deux rectifiers Vertiv que nous avions mis en réparation.Ils nous seront livrés demain pour stabiliser l’énergie.
06/05/2026 : En attente du Feedback de Camusat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t>
  </si>
  <si>
    <t>(05-11-2026 top offenders): 
12.05.2026: FME Fidel est en route ETA=14H en Parellele il manage avec le level 0. Update ASAP
11.05.26: Besoin d'un FME sur site pour vérifier le statut du MPR; CM-20260511-00005408; FME Etaba activé pour investigations, update ASAP</t>
  </si>
  <si>
    <t>(05-11-2026 top offenders): 11/04/2026 : Need BO TX analysis || La supervision est instable sur ce site bien vouloir activer un FME. || FME activer || ETA : 12/05/2026</t>
  </si>
  <si>
    <t>(05-11-2026 top offenders): 11.05.26: Camusat: investigations ongoing / FME is trying to get level0</t>
  </si>
  <si>
    <t xml:space="preserve">(05-11-2026 top offenders): 11/05/2026 CDS: en attente des poteaux pour la finalisation de la coupure 
10/05/2026 equipe sur la coupure ETR=2H
10/05/2026 OCM_AOF_CTR_154_CTR_074_Montee-Jouvence-II-IHS_Damas is down CDS activated </t>
  </si>
  <si>
    <t>(05-11-2026 top offenders):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t>
  </si>
  <si>
    <t>(05-11-2026 top offenders): 
12.05.2026: Spare pas disponible chez Huawei. Commande passee a OCM
12.05.2026: ODU  (3DB20858AC MPT-MC 7/8GHz INF (7107-8377) ) //  3DB20859AC (MPT-MC 7/8GHz SUP (7261-8496))  en défaut, mail commande passée, en attente retour SPM
11.05.26: Besoin d'un FME sur site pour vérifier le statut du MPR; FME Willy acivé pour investigations, update ASAP</t>
  </si>
  <si>
    <t>(05-11-2026 top offenders): 11/04/2026 : Need BO TX analysis</t>
  </si>
  <si>
    <t>(05-11-2026 top offenders): 10/05/2026 : Power issue || Mail sent to MTN</t>
  </si>
  <si>
    <t>(05-11-2026 top offenders): 11/05/2026 : We replaced the power cabinet already but we still record the instability, we are looking for another solution, we keep you update
09/05/2026 : Relance faite a IHS ce jour
07/05/2026 : power cabinet replaced yesterday. 
Power is stable || Site down || Probleme pas toujours resolu
05/05/2026 : Feedback IHS: As discussed with Rene yesterday, truck who transported the power cabinet has an issue on the road, we do our best to solve the issue on Thursday
04/05/2026 : Relance faite a  IHS ce jour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t>
  </si>
  <si>
    <t>(05-11-2026 top offenders): 12/05/2026 FME en route ETA=11H UTC 
11.05.26: Besoin d'un FME sur Stade-Abega pour vérifier le statut du MPR2 et  le Stacking STADE-ABEGA-MPR1_MPR2; CM-20260511-00005835; FME Crislain activé pour investigations, update ASAP</t>
  </si>
  <si>
    <t>(05-11-2026 top offenders): 11/05/2026 FME BOMA activé ETA asap 
Nous constatons l'indisponibilité de BERTOUA-CAMTEL dû à une déconnexion entre MPR et BTS.
Merci de dépêcher un FME pour vérifier le statut de la BTS et l'interco entre MPR et BTS.</t>
  </si>
  <si>
    <t>(05-11-2026 top offenders): 11/05/2026 Grid outage, Grid only site / Grid return awaited</t>
  </si>
  <si>
    <t xml:space="preserve">(05-11-2026 top offenders): 11/05/2026 : En attente du Feedback de camusat
08/05/2026 : Power issue || Mail sent to Camusat  
07/05/2026 : En attente du Feedback de Camusat  
06/05/2026 : En attente du Feedback de Camusat 
05/05/2026 : R.I attendue du RM || RI recue et renvoyer a Camusat pour stabiliser le power
04/05/2026 : Site was down due to power ||FME needs to go on site and check the voltages at the equipment terminals.  || FME Henri activer || FME en route pour le site  || Intervention en cours || Feedback FMWE: Instabilite power sur le site || R.I  attendue </t>
  </si>
  <si>
    <t>(05-11-2026 top offenders): Impacted by SUO_079_H_Mile14-IHS</t>
  </si>
  <si>
    <t>(05-11-2026 top offenders): 11/05/2026 FME sera sur site l'inventaire apres ndjeleng-II
10/05/2026 Évidence bfssm ndiendam2 tous les câbles power  qui alimente les radios sur le pylône ont été découpé et emporter
10/05/2026 intervention in the morning ETA 08H</t>
  </si>
  <si>
    <t>(05-11-2026 top offenders): 11/05/2026 : Spare pas disponible au HW SPMS || Commande passee a OCM SPMS
09/05/2026 : Relance faite au HW SPMS ce jour
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t>
  </si>
  <si>
    <t>(05-11-2026 top offenders): 11/05/2026 Feedback IHS : Grid only site, No space to deploy MDG/Awaiting Grid return</t>
  </si>
  <si>
    <t>(05-11-2026 top offenders): Impacted by LIT_705_Z_Akwa-Palace-Micro(LIT-705)</t>
  </si>
  <si>
    <t xml:space="preserve">(05-11-2026 top offenders): Power MTN </t>
  </si>
  <si>
    <t xml:space="preserve">(05-11-2026 top offenders): Power isse </t>
  </si>
  <si>
    <t>(05-11-2026 top offenders): 10/05/2026 : Power issue || Mail sent to Camusat</t>
  </si>
  <si>
    <t>(05-11-2026 top offenders): Impacted by CTR_417_Z_Emombo-Tchad (Power issue)</t>
  </si>
  <si>
    <t>(05-11-2026 top offenders): Impacted by CTR_417_Z_Emombo-Tchad (TX issue)</t>
  </si>
  <si>
    <t>(05-11-2026 top offenders): 06.05.2026: Chassis MSS8 3DB18485GA et EAC 3DB19417AA faulty. Commande de EAC 3DB19417AA faulty effectuée à OCM, en attente de la MAD
06.05.26: Suite aux tests effectués ce jour, chassis MSS8 et carte EAC faulty, commande passée au SPM et vérifications en cours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t>
  </si>
  <si>
    <t xml:space="preserve">(05-11-2026 top offenders): 11.05.26: Grid outage grid only site / awaiting grid return escalade L4
08.05.26: Grid outage grid only site / awaiting grid return escalade L2 </t>
  </si>
  <si>
    <t xml:space="preserve">(05-11-2026 top offenders): 11.05.25: Grid outage and grid only site / Grid return awaited escalade L4 
08.05.25: Grid outage and grid only site / Grid return awaited escalade L2 </t>
  </si>
  <si>
    <t>(05-11-2026 top offenders): 11/05/2026 IHS: Grid only site, No space to deployed MDG/Awaiting Grid return,Seraphin  informed ESCALADE L3 IHS 
08.05.2026 IHS: Grid only site, No space to deployed MDG/Awaiting Grid return,Seraphin  informed</t>
  </si>
  <si>
    <t>(05-11-2026 top offenders): 12/05/2026 ODU recu 3DB20859AC (MPT-7-8Ghz) a ngaoundere expédition vers ngaoundal ETD=12/05/2026
11/05/2026 ODU recu 3DB20859AC (MPT-7-8Ghz) a ngaoundere expédition vers ngaoundal ETD=11/05/2026
08.05.26: ODU pas encore arrivé sur Ngaoundéré, nouvel ETD du SPM=11.05.26
07.05.26: ODU expédié de Yaoundé vers Ngaoundéré, ETD=09.04.26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</si>
  <si>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(05-11-2026 top offenders): 
12.05.2026: FME Charlie est en route pour le site ETA=12H UTC
11.05.26: Besoin d'un FME sur LIT_005_Edea pour vérifier la chaine antennaire de l'ODU 4.2 sur le 10G_MPR_EDEA_2; CM-20260511-00004533; FME Charly activé pour investigations, update ASAP</t>
  </si>
  <si>
    <t>(05-11-2026 top offenders): 11.05.26: Grid outage grid only site /Grid return awaited</t>
  </si>
  <si>
    <t xml:space="preserve">(05-11-2026 top offenders): travaux nokia </t>
  </si>
  <si>
    <t>(05-11-2026 top offenders): 11.05.26: Problème d'accès dans la nuit car site rooftop accessible via une echelle de 35m, intervention ce 12.05.26, ETA à préciser
11.05.26: Besoin d'un FME sur site pour vérifier le statut du MPR; CM-20260511-00005526; FME Hosia activé pour investigations, update ASAP</t>
  </si>
  <si>
    <t>(05-11-2026 top offenders): 
12.05.2026:Spare pas encore recu a Ngaoundere d'apres le retour du WH manager. Relance du Transporteur et SPM. Update ASAP
10.05.26: ODU en cours d'expédition de Yaoundé pour Ngaoundéré, ETD du SPM=11.05.26
08.05.26: ODU en cours d'expédition de Yaoundé pour Ngaoundéré, ETD du SPM=11.05.26
07.05.26: ODU remis ce jour à Douala et sera expédié vers Ngaoundéré, ETD=10.05.26
06/05/2026 ODU MPT 7-8 Ghz 3DB20858AC faulty et commande passée à OCM</t>
  </si>
  <si>
    <t>(05-11-2026 top offenders): Impacted by ADM_010_H_Ngaoundal</t>
  </si>
  <si>
    <t>(05-11-2026 top offenders): Impacted by SUO_170_H_Buea-Low-Boduma-MTN</t>
  </si>
  <si>
    <t xml:space="preserve">(05-11-2026 top offenders):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t>
  </si>
  <si>
    <t>(05-11-2026 top offenders): 11/05/2026 camusat: technician is managing ETA=10H47 UTC</t>
  </si>
  <si>
    <t>(05-11-2026 top offenders): 12/05/2026 Remplacement FSMF ce jour ETA 12H
10/05/2026 remplacement FSMF en cours, ETR 11H
09.05.2026: FSMF reçu à la gare à Ngaoundal en ce moment,  ETA 18H
08.05.26: FSMF arrivé à la gare à Ngaoundal mais gare fermé actuellement, récupération demain matin 09.05.2026
06.05.2026: FSMF faulty et sera expédié de Ngaoundéré vers Ngaoundal ce jour, ETD=07.05.26 (CM-20260505-00005054)
06/05/2026 FME activé ETA asap 
FME should check BBU status and interconnection with MPR on port 1/2</t>
  </si>
  <si>
    <t>(05-11-2026 top offenders): 11.05.26: Camusat:  grid only site probable grid outage / FME will check</t>
  </si>
  <si>
    <t xml:space="preserve">(05-11-2026 top offenders): 10/05/2026 : Need BO RAN analysis </t>
  </si>
  <si>
    <t>(05-11-2026 top offenders): 11.05.26: Power alarms; MTN is activated to check</t>
  </si>
  <si>
    <t xml:space="preserve">(05-11-2026 top offenders): 11/05/2026 : Power instability || D'apres le FME, le GE est en dfefaut || Mail envoye a Camusat||Feedback Camusat :AVR faulty. Expédition en cours ETD et ETR 12/05/2026. 
11/05/2026 : Check breaker and  interconnection (sfp, optical fiber) between system and radio module, swap its if needed </t>
  </si>
  <si>
    <t>(05-11-2026 top offenders): 11/05/2026 : FME activewr pour le remplacement de la AHPMDA 
07/05/2026 : Intervention prevue pour ce jour ||ETA  14H. || FME sur site || Intervention en cours 
06/05/2026 : Spare recue et expedier ce jour de Maroua pour Garoua puis sur Guider || ETD : 07/05/2026 
23/04/2026 : Relance faite hier 
22/04/2026 : Cable d'alimentation SPM vandaliser
21/04/2026 : Check breaker and  interconnection FXED, FXDB, FRMF (sfp, optical fiber) between system and radio module, swap its if needed || FME Tsafack ervis activer</t>
  </si>
  <si>
    <t>(05-11-2026 top offenders): 11/05/2026 : Need BO RANnalysis</t>
  </si>
  <si>
    <t>(05-11-2026 top offenders): 12/05/2026 ETD=11H30 UTC 
11.05.26: Power issue solved but site remains down. Need FME on site to check MPR status; CM-20260511-00006359; FME Eloundou activé pour investigations, update ASAP</t>
  </si>
  <si>
    <t>(05-11-2026 top offenders): 11/05/2026 Grid outage, Gen overload. Rostand is informed
11//05/2026 Armel is managing; ETA asap</t>
  </si>
  <si>
    <t>(05-11-2026 top offenders): Impacted by OST_023_H_Magba</t>
  </si>
  <si>
    <t>(05-11-2026 top offenders): Travaux nokia CorEVO Upgrade</t>
  </si>
  <si>
    <t xml:space="preserve">(05-11-2026 top offenders): power isue </t>
  </si>
  <si>
    <t xml:space="preserve">(05-11-2026 top offenders): 11/05/2026 : Access valider par OCM || FME sur site || Intervention en cours || En attente du Feedback du FME 
09/05/2026 : Mail initie ce jour du cote de OCM pour avoir l'access au site 
08/05/2026 : Need BO RAN analysis || Site unstable check the port 5 to Optical link of RRU 81 ||Acess issue || Demande d'access en cours pour le FME Etaba fidele  </t>
  </si>
  <si>
    <t>(05-11-2026 top offenders):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</si>
  <si>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(05-11-2026 top offenders): Grid outage, Grid only site / Grid return awaited</t>
  </si>
  <si>
    <t>(05-11-2026 top offenders): 11/05/2026 : Need BO RAN analysis||check physical module  neede and replace modile if needed || FME activer ||ETA: 12052026</t>
  </si>
  <si>
    <t>(05-11-2026 top offenders): 11/05/2026 : Intervention demain apres BATA || ETA 12052026
09/05/2026: Feedback RM||SPARE toujour en attende. ETD 11/05/2026.
08/05/2026 : SPARE toujour en attende
07/05/2026 : SPARE toujours attendue || Relance faite a HW SPMS pour un ETR
06/05/2026 : Cde de la FRMF paaser || FRMF et la FRGU quitter de Maroua pour Ngaoundere||intervention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t>
  </si>
  <si>
    <t>(05-11-2026 top offenders): 11/05/2026 SRAN24 remis à Douala ce jour et recherche d'une solution pour expédition sur Yaoundé en cours ETD=11.05.2026 ET ETD=12/05/2026 a SANGMELIMA
10/05/2026 SRAN24 remis à Douala ce jour et recherche d'une solution pour expédition sur Yaoundé en cours ETD=09.05.2026 ET ETD=10/05/2026 a SANGMELIMA
08.05.26: SRAN24 remis à Douala ce jour et recherche d'une solution pour expédition sur Yaoundé en cours ETD=09.05.2026
08.05.26: En attente de la MAD du SRAN24 par Nokia ce jour, update ASAP
07.05.26: Impossible de terminer la configuration de la BTS car SRAN24 nouvelle installé dans les BTS Nokia pas encore en possession des FMEs. Escalade faite à M. Yapo Seka
07.05.26: FME Kenfack en route pour le site, ETA=11H UTC - FME sur site et travaux en cours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</si>
  <si>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 xml:space="preserve">(05-11-2026 top offenders): 11/05/2026: Check and replace SFP|| Point envoyer chez l'expert Mohan BO du GNOC || En attente du feedback du BO RAN apres nouvelle analyse </t>
  </si>
  <si>
    <t xml:space="preserve">(05-11-2026 retour camusat): Mauvaises phases AC   ;   (05-11-2026 top offenders): 11/05/2026 grid outage grid only site /awaiting grid return escalade L4 camusat 
10/05/2026 grid outage grid only site /awaiting grid return escalade L4 camusat    ;   [OCM RAN -  11/05/2026] 11/05/2026 grid outage grid only site /awaiting grid return escalade L4 camusat 
10/05/2026 grid outage grid only site /awaiting grid return escalade L4 camusat    ;    </t>
  </si>
  <si>
    <t>(05-11-2026 top offenders): Power status check Ongoing   ;   [OCM RAN -  11/05/2026 14h] Power status check Ongoing   ;   [Ticket -  11/05/2026] INC-20260511-00001129..Grid Outage</t>
  </si>
  <si>
    <t>(05-11-2026 retour camusat): Grid outage Grid only site   ;   (05-11-2026 top offenders): 11.05.26: grid only site grid outage / grid return awaited   ;   [OCM RAN -  11/05/2026] 11.05.26: grid only site grid outage / grid return awaited   ;   [OCM RAN -  11/05/2026] 10/05/2026  grid only site grid outage / grid return awaited   ;   [OCM RAN -  11/05/2026 14h] 11/05/2026  grid only site grid outage / grid return awaited   ;   [Ticket -  11/05/2026] INC-20260511-00004096..Grid outage and Grid only site / Grid return awaited..Grid Outage</t>
  </si>
  <si>
    <t xml:space="preserve">(05-11-2026 top offenders): 11/05/2026 : Fme activer  || ETA: 18H || FME arriver sur site || Probleme d'access 
09/05/2026 : Need BO RAN analysis || Site unstable due to transmission || Check antenna link port 8/1 || FME activer || ETA : 10/05/2026   ;   [CellDown ZTE -  11/05/2026] Loss of signal direction bertoua   ;   [CellDown ZTE -  11/05/2026] Loss of signal direction bertoua   ;   [CellDown ZTE -  11/05/2026] Loss of signal direction bertoua   ;    </t>
  </si>
  <si>
    <t xml:space="preserve">(05-11-2026 retour camusat): Mauvaises phases AC   ;   (05-11-2026 top offenders): 11/05/2026 : R.I transferer a Camusat || Feedback 3PP : Mauvaise tension 
09/05/2026 : FME activer pour avoir les evidensces power pour pouvoir interpeller le powerco par rapport aux intabillites power du site || ETA : 16h || Feedback FME : - Mauvaise tension Eneo à l'arrivée 
- Pas de backups battery sur site 
- 03/4 redresseurs fonctionnel dans la baie d'énergie || En attente du R.I pour interpeller  camusat
08/05/2026 : Need BO RAN analysis : Cell was down due to power    ;   [CellDown ZTE -  11/05/2026] Power issue    ;   [CellDown ZTE -  11/05/2026] Power issue    ;   [CellDown ZTE -  11/05/2026] Power issue    ;    </t>
  </si>
  <si>
    <t>(05-11-2026 top offenders): Impacted by LIT_554_Z_Ndpssi-Vallee-de-la-Paix (Power issue)   ;   [OCM RAN -  11/05/2026] Impacted by LIT_554_Z_Ndpssi-Vallee-de-la-Paix (Power issue)   ;   [OCM RAN -  11/05/2026] Impacted by LIT_554_Z_Ndpssi-Vallee-de-la-Paix(LIT-554)   ;   [OCM RAN -  11/05/2026 14h] Impacted by LIT_554_Z_Ndpssi-Vallee-de-la-Paix(LIT-554)   ;   [Ticket -  11/05/2026] INC-20260511-00004084..Site impacted by LIT_554_ Ndogpassi-Vallee-de-la-paix, not manage by IHS..Others</t>
  </si>
  <si>
    <t xml:space="preserve">(05-11-2026 retour camusat): Access issue (dalle abritant les équipements fragilisée)   ;   (05-11-2026 top offenders): Power status check Ongoing   ;    </t>
  </si>
  <si>
    <t>(05-11-2026 top offenders): 11/05/2026 Feedback IHS : Grid only site, No space to deployed MDG/Awaiting Grid return   ;   [HOURLY IHS 11-05-2026] -..Grid only site, No space to deployed MDG/Awaiting Grid return, Maxime , Cyrille are informed   ;   [OCM RAN -  11/05/2026] 11/05/2026 Feedback IHS : Grid only site, No space to deployed MDG/Awaiting Grid return   ;   [OCM RAN -  11/05/2026 14h] 11/05/2026 Feedback IHS : Grid only site, No space to deployed MDG/Awaiting Grid return   ;   [Ticket -  11/05/2026] INC-20260511-00001885..Grid Outage</t>
  </si>
  <si>
    <t xml:space="preserve">(05-11-2026 retour camusat): Grid outage Grid only site   ;   (05-11-2026 top offenders): 11/05/2026 : Relance faite a Camusat 
09/05/2026 : Power issue || Mail sent to Camusat   ;   [CellDown ZTE -  11/05/2026] Power issue    ;   [CellDown ZTE -  11/05/2026] Power issue    ;   [CellDown ZTE -  11/05/2026] Power issue    ;    </t>
  </si>
  <si>
    <t>(05-11-2026 retour camusat): prise d'air   ;   (05-11-2026 top offenders):   ;   [Ticket -  11/05/2026] INC-20260511-00001148..Grid Outage</t>
  </si>
  <si>
    <t>(05-11-2026 top offenders): 11/05/2026 : Check breaker and  interconnection (sfp, optical fiber) between system and radio module, swap its if needed || Cde la SFP ET LA F.O passer || Intervention prevue pour demain || ETA : 12/05/2026    ;   [CellDown NOKIA -  11/05/2026] Check FME ongoing    ;   [CellDown NOKIA -  11/05/2026] Check FME ongoing    ;   [CellDown NOKIA -  11/05/2026] Check FME ongoing    ;   [OCM RAN -  11/05/2026] Power status check Ongoing   ;   [OCM RAN -  11/05/2026 14h] Power status check Ongoing   ;   [Ticket -  11/05/2026] INC-20260511-00006559..No power issue on site the site is on battery Ubaie = 52.8V. Hybrid site with Threshold 50V TX FME JEAN PAUL 697888041 is informed..Grid Outage</t>
  </si>
  <si>
    <t xml:space="preserve">(05-11-2026 top offenders): 11/05/2026 : Relance faite a HIS ce jour || Feedback HIS : Le remplacement du generateur est plannifié pour vendredi 
08/05/2026 : Power issue || Mail sent to IHS || Feedack  IHS : Gen overload, process of replacement is ongoing, ETR: Week 20   ;   [CellDown Huawei -  11/05/2026] 11/05/2026 : Relance faite a HIS ce jour
08/05/2026 : Power issue || Mail sent to IHS || Feedack  IHS : Gen overload, process of replacement is ongoing, ETR: Week 20   ;   [CellDown Huawei -  11/05/2026] 11/05/2026 : Relance faite a HIS ce jour
08/05/2026 : Power issue || Mail sent to IHS || Feedack  IHS : Gen overload, process of replacement is ongoing, ETR: Week 20   ;   [CellDown Huawei -  11/05/2026] 11/05/2026 : Relance faite a HIS ce jour || Feedback HIS : Le remplacement du generateur est plannifié pour vendredi 
08/05/2026 : Power issue || Mail sent to IHS || Feedack  IHS : Gen overload, process of replacement is ongoing, ETR: Week 20   ;    </t>
  </si>
  <si>
    <t xml:space="preserve">(05-11-2026 top offenders):   ;    </t>
  </si>
  <si>
    <t>(05-11-2026 retour camusat): Grid outage Grid only site (Insuffisance de redresseurs)   ;   (05-11-2026 top offenders): 
11/05/2026 : En attente du feedback de camusat 
09/05/2026 : En attente du feedback de camusat 
08/05/2026 : Relance faite a Camusat ce jour 
07/05/2026 : En attente du Feedback de Camusat || Fd Camusat : Nous avions perdue deux rectifiers Vertiv que nous avions mis en réparation.Ils nous seront livrés demain pour stabiliser l’énergie.
06/05/2026 : En attente du Feedback de Camusat 
04/05/2026 : Need BO RAN analysis || FME Etaba  doit aller sur site verifier les tensions || Diagnostic du FME en cours || FME sur site  || Power issue ||  R.I de ce jour envoyer a Camusat pour instabilites power || Attente feedback attendue par Camusat pour stabiliser le power 
28/04/2026 : Site down   ;   [CellDown ZTE -  11/05/2026] Power issue    ;   [CellDown ZTE -  11/05/2026] Power issue    ;   [CellDown ZTE -  11/05/2026] Power issue    ;   [OCM RAN -  11/05/2026 14h] Power status check Ongoing   ;   [Ticket -  11/05/2026] INC-20260511-00009022..Grid Outage</t>
  </si>
  <si>
    <t xml:space="preserve">(05-11-2026 top offenders): 11/04/2026 : Need BO TX analysis || La supervision est instable sur ce site bien vouloir activer un FME. || FME activer || ETA : 12/05/2026   ;   [CellDown ZTE -  11/05/2026] Check BO TX  ongoing   ;   [CellDown ZTE -  11/05/2026] Check BO TX  ongoing   ;   [CellDown ZTE -  11/05/2026] Check BO TX  ongoing   ;    </t>
  </si>
  <si>
    <t xml:space="preserve">(05-11-2026 retour camusat): Plantage du controleur Powercore   ;   (05-11-2026 top offenders): 11.05.26: Camusat: investigations ongoing / FME is trying to get level0   ;   [OCM RAN -  11/05/2026] 11.05.26: Camusat: investigations ongoing / FME is trying to get level0   ;   [OCM RAN -  11/05/2026] Power status check Ongoing   ;    </t>
  </si>
  <si>
    <t xml:space="preserve">(05-11-2026 retour camusat): Grid outage Grid only site    ;   (05-11-2026 top offenders): Power status check Ongoing   ;   [OCM RAN 11-05-2026 18H UTC ] -&gt;..Power status check Ongoing   ;    </t>
  </si>
  <si>
    <t xml:space="preserve">(05-11-2026 top offenders): 11/05/2026 CDS: en attente des poteaux pour la finalisation de la coupure 
10/05/2026 equipe sur la coupure ETR=2H
10/05/2026 OCM_AOF_CTR_154_CTR_074_Montee-Jouvence-II-IHS_Damas is down CDS activated    ;   [OCM RAN -  11/05/2026] 11/05/2026 CDS: en attente des poteaux pour la finalisation de la coupure 
10/05/2026 equipe sur la coupure ETR=2H
10/05/2026 OCM_AOF_CTR_154_CTR_074_Montee-Jouvence-II-IHS_Damas is down CDS activated    ;    </t>
  </si>
  <si>
    <t xml:space="preserve">(05-11-2026 top offenders):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   ;   [OCM RAN -  11/05/2026]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   ;   [OCM RAN -  11/05/2026] 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   ;   [OCM RAN 11-05-2026 18H UTC ] -&gt;..06/05/2026 Carte EAC 3DB19417AA faulty, commande passée vers OCM
20.04.26; Carte EAC 3DB19417AA faulty, commande passée vers OCM
19.04.26; Besoin d'un FME sur SUO_077_H_Buea-David-Square pour vérifier la chaine antennaire de l'ODU 3.2; FME Fabien activé pour investigations, update ASAP
19.04.26; Reste down après l'incident P2 sur Buea-David   ;    </t>
  </si>
  <si>
    <t>(05-11-2026 top offenders): 
12.05.2026: Spare pas disponible chez Huawei. Commande passee a OCM
12.05.2026: ODU  (3DB20858AC MPT-MC 7/8GHz INF (7107-8377) ) //  3DB20859AC (MPT-MC 7/8GHz SUP (7261-8496))  en défaut, mail commande passée, en attente retour SPM
11.05.26: Besoin d'un FME sur site pour vérifier le statut du MPR; FME Willy acivé pour investigations, update ASAP   ;   [OCM RAN -  11/05/2026] 11.05.26: Besoin d'un FME sur site pour vérifier le statut du MPR; FME Willy acivé pour investigations, update ASAP   ;   [OCM RAN -  11/05/2026] 11/05/2026 FME activé, action en cours avec le niveau zéro, updates ASAP
10/05/2026 FME wily activé ETA asap 
Site is not supervised Mobilize FME locally for tshoot   ;   [OCM RAN 11-05-2026 18H UTC ] -&gt;..11/05/2026 FME activé, action en cours avec le niveau zéro, updates ASAP // ESCALADE RM SAYAKA
10/05/2026 FME wily activé ETA asap 
Site is not supervised Mobilize FME locally for tshoot   ;   [OCM RAN -  11/05/2026 14h] 11/05/2026 FME activé, action en cours avec le niveau zéro, updates ASAP // ESCALADE RM SAYAKA
10/05/2026 FME wily activé ETA asap 
Site is not supervised Mobilize FME locally for tshoot   ;   [Ticket -  11/05/2026] INC-20260511-00015340..Others</t>
  </si>
  <si>
    <t>[CellDown NOKIA -  11/05/2026] Power issue    ;   [CellDown NOKIA -  11/05/2026] Check BO RAN  ongoing    ;   [OCM RAN 11-05-2026 18H UTC ] -&gt;..Power status check Ongoing   ;   [Ticket -  11/05/2026] INC-20260511-00002998..Transmission Board fault</t>
  </si>
  <si>
    <t>(05-11-2026 retour camusat): Perte d'une phase AC et GE en mode stop   ;   (05-11-2026 top offenders): Power status check Ongoing   ;   [OCM RAN -  11/05/2026] Power status check Ongoing   ;   [OCM RAN -  11/05/2026 14h] Power status check Ongoing   ;   [Ticket -  11/05/2026] INC-20260511-00005103..unknown / Our FME is on the way to site ETA=12h30..Grid Outage</t>
  </si>
  <si>
    <t xml:space="preserve">(05-11-2026 top offenders): 10/05/2026 : Power issue || Mail sent to MTN   ;   [CellDown ZTE -  11/05/2026] Power issue    ;   [CellDown ZTE -  11/05/2026] Power issue    ;   [CellDown ZTE -  11/05/2026] Power issue    ;    </t>
  </si>
  <si>
    <t xml:space="preserve">(05-11-2026 top offenders): 11/05/2026 : We replaced the power cabinet already but we still record the instability, we are looking for another solution, we keep you update
09/05/2026 : Relance faite a IHS ce jour
07/05/2026 : power cabinet replaced yesterday. 
Power is stable || Site down || Probleme pas toujours resolu
05/05/2026 : Feedback IHS: As discussed with Rene yesterday, truck who transported the power cabinet has an issue on the road, we do our best to solve the issue on Thursday
04/05/2026 : Relance faite a  IHS ce jour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   ;   [CellDown Huawei -  11/05/2026] 11/05/2026 : Feedback IHS attendu
09/05/2026 : Relance faite a IHS ce jour
07/05/2026 : power cabinet replaced yesterday. 
Power is stable || Site down || Probleme pas toujours resolu
05/05/2026 : Feedback IHS: As discussed with Rene yesterday, truck who transported the power cabinet has an issue on the road, we do our best to solve the issue on Thursday
04/05/2026 : Relance faite a  IHS ce jour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   ;   [CellDown Huawei -  11/05/2026] 11/05/2026 : We replaced the power cabinet already but we still record the instability, we are looking for another solution, we keep you update
09/05/2026 : Relance faite a IHS ce jour
07/05/2026 : power cabinet replaced yesterday. 
Power is stable || Site down || Probleme pas toujours resolu
05/05/2026 : Feedback IHS: As discussed with Rene yesterday, truck who transported the power cabinet has an issue on the road, we do our best to solve the issue on Thursday
04/05/2026 : Relance faite a  IHS ce jour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   ;   [CellDown Huawei -  11/05/2026] 11/05/2026 : We replaced the power cabinet already but we still record the instability, we are looking for another solution, we keep you update
09/05/2026 : Relance faite a IHS ce jour
07/05/2026 : power cabinet replaced yesterday. 
Power is stable || Site down || Probleme pas toujours resolu
05/05/2026 : Feedback IHS: As discussed with Rene yesterday, truck who transported the power cabinet has an issue on the road, we do our best to solve the issue on Thursday
04/05/2026 : Relance faite a  IHS ce jour 
02/05/2026 : Relance faite a IHS ce jour 
27/04/2026 : Le work around que nous avons implémenter n’a pas fonctionner normalement, nous allons remplacer la baie le weekend, le process est en cours.
23/04/2026 : Power instability || Nous avons un sérieux problème de base connector sur ce site qui ont été affectes pas les mauvaises tensions Eneo d'ici la semaine prochaine nous allons stabiliser ce site || Besoin d'un ETR envoye ce jour a HIS   ;    </t>
  </si>
  <si>
    <t>(05-11-2026 retour camusat): Site impacté par son porteur Stade Abega   ;   (05-11-2026 top offenders): 12/05/2026 FME en route ETA=11H UTC 
11.05.26: Besoin d'un FME sur Stade-Abega pour vérifier le statut du MPR2 et  le Stacking STADE-ABEGA-MPR1_MPR2; CM-20260511-00005835; FME Crislain activé pour investigations, update ASAP   ;   [OCM RAN -  11/05/2026] 11.05.26: Besoin d'un FME sur Stade-Abega pour vérifier le statut du MPR2 et  le Stacking STADE-ABEGA-MPR1_MPR2; CM-20260511-00005835; FME Crislain activé pour investigations, update ASAP   ;   [OCM RAN -  11/05/2026 14h] Impacted by CTR_274_Z_Stade-Abega(CTR-274)   ;   [Ticket -  11/05/2026] INC-20260511-00001232..power issue..Grid Outage</t>
  </si>
  <si>
    <t>(05-11-2026 retour camusat): Grid outage Grid only site   ;   (05-11-2026 top offenders): 11/05/2026 Grid outage, Grid only site / Grid return awaited   ;   [OCM RAN -  11/05/2026 14h] 11/05/2026 Grid outage, Grid only site / Grid return awaited   ;   [Ticket -  11/05/2026] INC-20260511-00006707..Grid outage, Grid only site / Grid return awaited..Grid Outage</t>
  </si>
  <si>
    <t xml:space="preserve">(05-11-2026 retour camusat): Mauvaises phases AC   ;   (05-11-2026 top offenders): 11/05/2026 : En attente du Feedback de camusat
08/05/2026 : Power issue || Mail sent to Camusat  
07/05/2026 : En attente du Feedback de Camusat  
06/05/2026 : En attente du Feedback de Camusat 
05/05/2026 : R.I attendue du RM || RI recue et renvoyer a Camusat pour stabiliser le power
04/05/2026 : Site was down due to power ||FME needs to go on site and check the voltages at the equipment terminals.  || FME Henri activer || FME en route pour le site  || Intervention en cours || Feedback FMWE: Instabilite power sur le site || R.I  attendue    ;   [CellDown ZTE -  11/05/2026] Power issue    ;   [CellDown ZTE -  11/05/2026] Power issue    ;   [CellDown ZTE -  11/05/2026] Power issue    ;    </t>
  </si>
  <si>
    <t>(05-11-2026 top offenders): Power status check Ongoing   ;   [HOURLY IHS 11-05-2026] -..Grid only site, No space to deployed MDG/Awaiting Grid return, Francois informed   ;   [OCM RAN 11-05-2026 18H UTC ] -&gt;..Power status check Ongoing   ;   [Ticket -  11/05/2026] INC-20260511-00011353..Grid outage, awaiting grid returned..Grid Outage</t>
  </si>
  <si>
    <t>[OCM RAN -  11/05/2026] 11/05/2026 Need FME on site to check ODU 5.1 and antenna chain / FME Desmond activated GHOST TOWN to day   ;   [OCM RAN -  11/05/2026] Power status check Ongoing   ;   [OCM RAN 11-05-2026 18H UTC ] -&gt;..11/05/2026 Need FME on site to check ODU 5.1 and antenna chain / FME Desmond activated GHOST TOWN to day   ;   [OCM RAN -  11/05/2026 14h] 11/05/2026 Need FME on site to check ODU 5.1 and antenna chain / FME Desmond activated GHOST TOWN to day   ;   [Ticket -  11/05/2026] INC-20260511-00002376..MPR freeze. managing with level zero for physical reset.</t>
  </si>
  <si>
    <t>(05-11-2026 top offenders): Impacted by SUO_079_H_Mile14-IHS   ;   [OCM RAN -  11/05/2026] Impacted by SUO_079_H_Mile14-IHS   ;   [OCM RAN -  11/05/2026] Power status check Ongoing   ;   [OCM RAN 11-05-2026 18H UTC ] -&gt;..Impacted by SUO_079_H_Mile14-IHS   ;   [OCM RAN -  11/05/2026 14h] Impacted by SUO_079_H_Mile14-IHS   ;   [Ticket -  11/05/2026] INC-20260511-00002380..impacted by Mile14</t>
  </si>
  <si>
    <t>[OCM RAN -  11/05/2026] 11.95.26: Probable disjonction DC suite instabilité grid. Besoin d'un FME sur site pour vérifier le statut des BTS et leur interco avec le MPR; CM-20260511-00006243; FME Hermann activé pour investigations, update ASAP
11/05/2026 Need FME on site to check interco MPR BTS / FME Hermann Tchawe activated ETA=10H30 UTC    ;   [OCM RAN -  11/05/2026] 11/05/2026 Need FME on site to check interco MPR BTS / FME Hermann Tchawe activated ETA=10H30 UTC    ;   [OCM RAN 11-05-2026 18H UTC ] -&gt;..11/05/2026 FME sur site intervention en cours 
11/05/2026 Need FME on site to check interco MPR BTS / FME Hermann Tchawe activated ETA=10H30 UTC    ;   [OCM RAN -  11/05/2026 14h] 11/05/2026 FME sur site intervention en cours 
11/05/2026 Need FME on site to check interco MPR BTS / FME Hermann Tchawe activated ETA=10H30 UTC    ;   [Ticket -  11/05/2026] INC-20260511-00007840..Grid fluctuations // Grid stabilised..Grid fluctuations // Grid stabilised..Coupure Secteur..Grid fluctuations // Grid stabilised</t>
  </si>
  <si>
    <t xml:space="preserve">(05-11-2026 top offenders): 11/05/2026 Feedback IHS : Grid only site, No space to deploy MDG/Awaiting Grid return   ;   [HOURLY IHS 11-05-2026] -..Grid only site, No space to deploy MDG/Awaiting Grid return   ;   [OCM RAN -  11/05/2026] 11/05/2026 Feedback IHS : Grid only site, No space to deploy MDG/Awaiting Grid return   ;    </t>
  </si>
  <si>
    <t xml:space="preserve">(05-11-2026 top offenders): Power status check Ongoing   ;   [OCM RAN 11-05-2026 18H UTC ] -&gt;..Power status check Ongoing   ;    </t>
  </si>
  <si>
    <t>(05-11-2026 top offenders): Impacted by LIT_705_Z_Akwa-Palace-Micro(LIT-705)   ;   [HOURLY IHS 11-05-2026] -..Grid only site, No space to deployed MDG/Awaiting Grid return   ;   [OCM RAN -  11/05/2026] Impacted by LIT_705_Z_Akwa-Palace-Micro(LIT-705)   ;   [Ticket -  11/05/2026] INC-20260511-00002147..fluctuations d énergie..Grid Outage</t>
  </si>
  <si>
    <t xml:space="preserve">(05-11-2026 retour camusat): Joint de culasse   ;   (05-11-2026 top offenders): 11.05.26: Camusat: investigations ongoing / FME is trying to get level0   ;   [OCM RAN -  11/05/2026] 11.05.26: Camusat: investigations ongoing / FME is trying to get level0   ;    </t>
  </si>
  <si>
    <t xml:space="preserve">(05-11-2026 top offenders): Power status check Ongoing   ;   [HOURLY IHS 11-05-2026] -..Rectifiers hanging due to PWC overload.   ;   [OCM RAN 11-05-2026 18H UTC ] -&gt;..Power status check Ongoing   ;    </t>
  </si>
  <si>
    <t xml:space="preserve">(05-11-2026 top offenders): Power MTN    ;   [CellDown Huawei -  11/05/2026] 11/05/2026 : Besoin d'analyse BO RAN   ;    </t>
  </si>
  <si>
    <t xml:space="preserve">(05-11-2026 top offenders): Power isse    ;   [OCM RAN -  11/05/2026] Power status check Ongoing   ;   [OCM RAN 11-05-2026 18H UTC ] -&gt;..Power status check Ongoing   ;    </t>
  </si>
  <si>
    <t xml:space="preserve">(05-11-2026 top offenders): 10/05/2026 : Power issue || Mail sent to Camusat   ;   [CellDown ZTE -  11/05/2026] Power issue    ;   [OCM RAN -  11/05/2026] Power status check Ongoing   ;    </t>
  </si>
  <si>
    <t>(05-11-2026 retour camusat): Mauvaises phases AC   ;   (05-11-2026 top offenders): Power status check Ongoing   ;   [OCM RAN 11-05-2026 18H UTC ] -&gt;..Power status check Ongoing   ;   [Ticket -  11/05/2026] INC-20260511-00008002..Grid Outage</t>
  </si>
  <si>
    <t xml:space="preserve">(05-11-2026 top offenders): Impacted by CTR_417_Z_Emombo-Tchad (Power issue)   ;   [OCM RAN -  11/05/2026] Impacted by CTR_417_Z_Emombo-Tchad (Power issue)   ;   [OCM RAN -  11/05/2026] Impacted by CTR_417_Z_Emombo-Tchad (Power issue)   ;   [OCM RAN 11-05-2026 18H UTC ] -&gt;..Impacted by CTR_417_Z_Emombo-Tchad (Power issue)   ;    </t>
  </si>
  <si>
    <t xml:space="preserve">(05-11-2026 retour camusat): Grid outage Grid only site   ;   (05-11-2026 top offenders): Impacted by CTR_417_Z_Emombo-Tchad (TX issue)   ;   [OCM RAN -  11/05/2026] Impacted by CTR_417_Z_Emombo-Tchad (TX issue)   ;   [OCM RAN -  11/05/2026] Impacted by CTR_417_Z_Emombo-Tchad (TX issue)   ;   [OCM RAN 11-05-2026 18H UTC ] -&gt;..Impacted by CTR_417_Z_Emombo-Tchad (TX issue)   ;    </t>
  </si>
  <si>
    <t xml:space="preserve">(05-11-2026 top offenders): 06.05.2026: Chassis MSS8 3DB18485GA et EAC 3DB19417AA faulty. Commande de EAC 3DB19417AA faulty effectuée à OCM, en attente de la MAD
06.05.26: Suite aux tests effectués ce jour, chassis MSS8 et carte EAC faulty, commande passée au SPM et vérifications en cours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   ;   [OCM RAN -  11/05/2026] 06.05.2026: Chassis MSS8 3DB18485GA et EAC 3DB19417AA faulty. Commande de EAC 3DB19417AA faulty effectuée à OCM, en attente de la MAD
06.05.26: Suite aux tests effectués ce jour, chassis MSS8 et carte EAC faulty, commande passée au SPM et vérifications en cours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   ;   [OCM RAN -  11/05/2026] 06.05.2026: Chassis MSS8 3DB18485GA et EAC 3DB19417AA faulty. Commande de EAC 3DB19417AA faulty effectuée à OCM, en attente de la MAD
06.05.26: Suite aux tests effectués ce jour, chassis MSS8 et carte EAC faulty, commande passée au SPM et vérifications en cours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   ;   [OCM RAN 11-05-2026 18H UTC ] -&gt;..06.05.2026: Chassis MSS8 3DB18485GA et EAC 3DB19417AA faulty. Commande de EAC 3DB19417AA faulty effectuée à OCM, en attente de la MAD
06.05.26: Suite aux tests effectués ce jour, chassis MSS8 et carte EAC faulty, commande passée au SPM et vérifications en cours
06.05.2026: FME Henry a deja proceder au Test de la carte Core et elle est OK. Actuellement il est en train de tester les cartes EAC sur le site de Bitotol. Update ASAP
05.05.26: Chassis MSS8 1G 3DB18485GA, core EVO 1G 3DB19318BA, 2 cartes EAC 3DB19417AA et micro SD faulty, commande en cours, update ASAP
05.05.26: Besoin d'un FME sur site pour vérifier le statut du MPR; CM-20260505-00002241; FME Henri activé pour investigations, ETA=11H30 UTC
05.05.26: IHS: Grid only site, No space to deployed MDG/Awaiting Grid return   ;    </t>
  </si>
  <si>
    <t xml:space="preserve">(05-11-2026 retour camusat): Mauvaises phases AC   ;   (05-11-2026 top offenders): 11.05.26: Grid outage grid only site / awaiting grid return escalade L4
08.05.26: Grid outage grid only site / awaiting grid return escalade L2    ;   [OCM RAN -  11/05/2026] 11.05.26: Grid outage grid only site / awaiting grid return escalade L4
08.05.26: Grid outage grid only site / awaiting grid return escalade L2    ;   [OCM RAN -  11/05/2026] 11.05.26: Grid outage grid only site / awaiting grid return escalade L4
08.05.26: Grid outage grid only site / awaiting grid return escalade L2    ;   [OCM RAN 11-05-2026 18H UTC ] -&gt;..11.05.26: Grid outage grid only site / awaiting grid return escalade L4
08.05.26: Grid outage grid only site / awaiting grid return escalade L2    ;    </t>
  </si>
  <si>
    <t xml:space="preserve">(05-11-2026 retour camusat): Grid outage Grid only site   ;   (05-11-2026 top offenders): 11.05.25: Grid outage and grid only site / Grid return awaited escalade L4 
08.05.25: Grid outage and grid only site / Grid return awaited escalade L2    ;   [OCM RAN -  11/05/2026] 11.05.25: Grid outage and grid only site / Grid return awaited escalade L4 
08.05.25: Grid outage and grid only site / Grid return awaited escalade L2    ;   [OCM RAN -  11/05/2026] 11.05.25: Grid outage and grid only site / Grid return awaited escalade L4 
08.05.25: Grid outage and grid only site / Grid return awaited escalade L2    ;   [OCM RAN 11-05-2026 18H UTC ] -&gt;..11.05.25: Grid outage and grid only site / Grid return awaited escalade L4 
08.05.25: Grid outage and grid only site / Grid return awaited escalade L2    ;    </t>
  </si>
  <si>
    <t xml:space="preserve">(05-11-2026 top offenders): 11/05/2026 IHS: Grid only site, No space to deployed MDG/Awaiting Grid return,Seraphin  informed ESCALADE L3 IHS 
08.05.2026 IHS: Grid only site, No space to deployed MDG/Awaiting Grid return,Seraphin  informed   ;   [HOURLY IHS 11-05-2026] -..Grid only site, No space to deployed MDG/Awaiting Grid return, Seraphin are ,Cyrille are informed   ;   [OCM RAN -  11/05/2026] 11/05/2026 IHS: Grid only site, No space to deployed MDG/Awaiting Grid return,Seraphin  informed ESCALADE L3 IHS 
08.05.2026 IHS: Grid only site, No space to deployed MDG/Awaiting Grid return,Seraphin  informed   ;   [OCM RAN -  11/05/2026] 11/05/2026 IHS: Grid only site, No space to deployed MDG/Awaiting Grid return,Seraphin  informed ESCALADE L3 IHS 
08.05.2026 IHS: Grid only site, No space to deployed MDG/Awaiting Grid return,Seraphin  informed   ;   [OCM RAN 11-05-2026 18H UTC ] -&gt;..11/05/2026 IHS: Grid only site, No space to deployed MDG/Awaiting Grid return,Seraphin  informed ESCALADE L3 IHS 
08.05.2026 IHS: Grid only site, No space to deployed MDG/Awaiting Grid return,Seraphin  informed   ;    </t>
  </si>
  <si>
    <t xml:space="preserve">(05-11-2026 top offenders): 11/04/2026 : Need BO TX analysis   ;   [CellDown ZTE -  11/05/2026] Check BO TX  ongoing   ;   [CellDown ZTE -  11/05/2026] Check BO TX  ongoing   ;    </t>
  </si>
  <si>
    <t xml:space="preserve">(05-11-2026 retour camusat): Grid outage Grid only site   ;   (05-11-2026 top offenders):   ;    </t>
  </si>
  <si>
    <t>[OCM RAN -  11/05/2026] 11.05.26: Besoin d'un FME sur Zhoa pour vérifier la chaine antennaire de l'ODU 4.2; CM-20260511-00003771; FME Donald activé pour investigations, update aSAP   ;   [OCM RAN 11-05-2026 18H UTC ] -&gt;..Power status check Ongoing   ;   [Ticket -  11/05/2026] INC-20260511-00010281..Besoin d'un FME sur Zhoa pour vérifier la chaine antennaire de l'ODU 4.2; CM-20260511-00003771; FME Donal activé pour investigations, update aSAP..power unstable on site causing frequent radios reset</t>
  </si>
  <si>
    <t xml:space="preserve">(05-11-2026 top offenders): 12/05/2026 ODU recu 3DB20859AC (MPT-7-8Ghz) a ngaoundere expédition vers ngaoundal ETD=12/05/2026
11/05/2026 ODU recu 3DB20859AC (MPT-7-8Ghz) a ngaoundere expédition vers ngaoundal ETD=11/05/2026
08.05.26: ODU pas encore arrivé sur Ngaoundéré, nouvel ETD du SPM=11.05.26
07.05.26: ODU expédié de Yaoundé vers Ngaoundéré, ETD=09.04.26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   ;   [OCM RAN -  11/05/2026] 11/05/2026 ODU recu 3DB20859AC (MPT-7-8Ghz) a ngaoundere expédition vers ngaoundal ETD=11/05/2026
08.05.26: ODU pas encore arrivé sur Ngaoundéré, nouvel ETD du SPM=11.05.26
07.05.26: ODU expédié de Yaoundé vers Ngaoundéré, ETD=09.04.26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   ;   [OCM RAN -  11/05/2026] 11/05/2026 ODU recu 3DB20859AC (MPT-7-8Ghz) a ngaoundere expédition vers ngaoundal ETD=11/05/2026
08.05.26: ODU pas encore arrivé sur Ngaoundéré, nouvel ETD du SPM=11.05.26
07.05.26: ODU expédié de Yaoundé vers Ngaoundéré, ETD=09.04.26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   ;   [OCM RAN 11-05-2026 18H UTC ] -&gt;..11/05/2026 ODU recu 3DB20859AC (MPT-7-8Ghz) a ngaoundere expédition vers ngaoundal ETD=11/05/2026
08.05.26: ODU pas encore arrivé sur Ngaoundéré, nouvel ETD du SPM=11.05.26
07.05.26: ODU expédié de Yaoundé vers Ngaoundéré, ETD=09.04.26
04.05.26: ODU à demonter sur le site de Zamakoué ce 05.05.26 pour expédition vers Ngaoundéré, ETD=08.04.26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   ;    </t>
  </si>
  <si>
    <t>(05-11-2026 top offenders): 
12.05.2026: FME Charlie est en route pour le site ETA=12H UTC
11.05.26: Besoin d'un FME sur LIT_005_Edea pour vérifier la chaine antennaire de l'ODU 4.2 sur le 10G_MPR_EDEA_2; CM-20260511-00004533; FME Charly activé pour investigations, update ASAP   ;   [OCM RAN -  11/05/2026] 11.05.26: Besoin d'un FME sur LIT_005_Edea pour vérifier la chaine antennaire de l'ODU 4.2 sur le 10G_MPR_EDEA_2; CM-20260511-00004533; FME Charly activé pour investigations, update ASAP   ;   [OCM RAN 11-05-2026 18H UTC ] -&gt;..Power status check Ongoing   ;   [Ticket -  11/05/2026] INC-20260511-00012748..11.05.26: Besoin d'un FME sur LIT_005_Edea pour vérifier la chaine antennaire de l'ODU 4.2 sur le 10G_MPR_EDEA_2; CM-20260511-00004533; FME Charly activé pour investigations, update ASAP</t>
  </si>
  <si>
    <t>(05-11-2026 top offenders): Power status check Ongoing   ;   [HOURLY IHS 11-05-2026] -..Grid only site, No space to deployed MDG/Awaiting Grid return, Abdul informed   ;   [Ticket -  11/05/2026] INC-20260511-00009371..Grid outage// awaiting grid returned..Grid Outage</t>
  </si>
  <si>
    <t>(05-11-2026 retour camusat): Grid outage Grid only site   ;   (05-11-2026 top offenders): 11.05.26: Grid outage grid only site /Grid return awaited   ;   [OCM RAN -  11/05/2026] 11.05.26: Grid outage grid only site /Grid return awaited   ;   [Ticket -  11/05/2026] INC-20260511-00011803..Grid Outage</t>
  </si>
  <si>
    <t>(05-11-2026 top offenders): travaux nokia    ;   [OCM RAN 11-05-2026 18H UTC ] -&gt;..travaux nokia    ;   [OCM RAN -  11/05/2026 14h] Power status check Ongoing   ;   [Ticket -  11/05/2026] INC-20260511-00009155..Grid Outage</t>
  </si>
  <si>
    <t>(05-11-2026 top offenders): travaux nokia    ;   [OCM RAN 11-05-2026 18H UTC ] -&gt;..travaux nokia    ;   [OCM RAN -  11/05/2026 14h] Power status check Ongoing   ;   [Ticket -  11/05/2026] INC-20260511-00009156..Grid Outage</t>
  </si>
  <si>
    <t>(05-11-2026 top offenders):   ;   [Ticket -  11/05/2026] INC-20260511-00014465..Grid Outage</t>
  </si>
  <si>
    <t xml:space="preserve">(05-11-2026 top offenders): Power status check Ongoing   ;   (05-11-2026 groupe whatsapp  incident ) impacted by   NRD_009_H_Garoua-Lainde, Plantage du MPR1 sur le site de Garoua -Lainde  || Action reset MPR du MPR1 sur site de Garoua-Lainde   ;   [OCM RAN -  11/05/2026] Power status check Ongoing   ;   [OCM RAN 11-05-2026 18H UTC ] -&gt;..Power status check Ongoing   ;    </t>
  </si>
  <si>
    <t xml:space="preserve">[OCM RAN -  11/05/2026] New site not yet transferred to MSP   ;   [OCM RAN 11-05-2026 18H UTC ] -&gt;..New site not yet transferred to MSP   ;    </t>
  </si>
  <si>
    <t>(05-11-2026 top offenders): 11.05.26: Problème d'accès dans la nuit car site rooftop accessible via une echelle de 35m, intervention ce 12.05.26, ETA à préciser
11.05.26: Besoin d'un FME sur site pour vérifier le statut du MPR; CM-20260511-00005526; FME Hosia activé pour investigations, update ASAP   ;   [OCM RAN -  11/05/2026] 11.05.26: Problème d'accès dans la nuit car site rooftop accessible via une echelle de 35m, intervention ce 12.05.26, ETA à préciser
11.05.26: Besoin d'un FME sur site pour vérifier le statut du MPR; CM-20260511-00005526; FME Hosia activé pour investigations, update ASAP   ;   [OCM RAN 11-05-2026 18H UTC ] -&gt;..Power status check Ongoing   ;   [Ticket -  11/05/2026] INC-20260511-00011385..11.05.26: Problème d'accès dans la nuit car site rooftop accessible via une echelle de 35m, intervention ce 12.05.26, ETA à préciser</t>
  </si>
  <si>
    <t>(05-11-2026 top offenders): Power status check Ongoing   ;   [OCM RAN 11-05-2026 18H UTC ] -&gt;..Power status check Ongoing   ;   [Ticket -  11/05/2026] INC-20260511-00010430..No Power Issue on Site. Site is on GEN with U = 53.2V. TX FME Armel 656555433 / Huawei is informed..Auto TT closure RCA..Transmission Board fault</t>
  </si>
  <si>
    <t>(05-11-2026 top offenders): Power status check Ongoing   ;   [OCM RAN 11-05-2026 18H UTC ] -&gt;..Power status check Ongoing   ;   [Ticket -  11/05/2026] INC-20260511-00010509..No power issue ubaie = 53.4 v site on grid..after deeper investigation with Bo Tx team, ODU at the far end isn't emitting. now we are to the far end to continue troubleshooting..Transmission MW..after deeper investigation with Bo Tx team, ODU at the far end isn't emitting. now we are to the far end to continue troubleshooting</t>
  </si>
  <si>
    <t xml:space="preserve">[OCM RAN -  11/05/2026] 11.05.26: Power alarms; MTN is activated to check   ;   [OCM RAN 11-05-2026 18H UTC ] -&gt;..Power status check Ongoing   ;    </t>
  </si>
  <si>
    <t>[OCM RAN -  11/05/2026 14h] Power status check Ongoing   ;   [Ticket -  11/05/2026] INC-20260511-00008041..Grid Outage</t>
  </si>
  <si>
    <t>(05-11-2026 top offenders):   ;   [Ticket -  11/05/2026] INC-20260511-00014470..Grid only site, No space to deploy MDG// Grid return..Grid only site, No space to deploy MDG// Grid return..Grid Outage..Grid only site, No space to deploy MDG// Grid return</t>
  </si>
  <si>
    <t xml:space="preserve">[OCM RAN 11-05-2026 18H UTC ] -&gt;..Power status check Ongoing   ;    </t>
  </si>
  <si>
    <t xml:space="preserve">[CellDown NOKIA -  11/05/2026] Check BO RAN  ongoing    ;   [CellDown NOKIA -  11/05/2026] Check FME  ongoing    ;   [CellDown NOKIA -  11/05/2026] Check FME  ongoing    ;    </t>
  </si>
  <si>
    <t xml:space="preserve">[OCM RAN -  11/05/2026] 11/05/2026 |Access not granted for this site 
10/05/2026  Access not granted for now 
08.05.26: Access negotiation for intervention to be done this weekend 09.05.2026
07.05.2026: Access not granted for now 
06.05.2026: Access not granted for now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   ;   [OCM RAN -  11/05/2026] 11/05/2026 |Access not granted for this site 
10/05/2026  Access not granted for now 
08.05.26: Access negotiation for intervention to be done this weekend 09.05.2026
07.05.2026: Access not granted for now 
06.05.2026: Access not granted for now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   ;   [OCM RAN 11-05-2026 18H UTC ] -&gt;..11/05/2026 |Access not granted for this site 
10/05/2026  Access not granted for now 
08.05.26: Access negotiation for intervention to be done this weekend 09.05.2026
07.05.2026: Access not granted for now 
06.05.2026: Access not granted for now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   ;    </t>
  </si>
  <si>
    <t xml:space="preserve">[OCM RAN -  11/05/2026] 11/05/2026 ODU 3DB20858AC/AB et 3DB20859AC/AB MPT 8Ghz ETD 13 MAY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   [OCM RAN -  11/05/2026]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   [OCM RAN 11-05-2026 18H UTC ] -&gt;..11/05/2026 ODU 3DB20858AC/AB et 3DB20859AC/AB MPT 8Ghz ETD 13 MAY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    </t>
  </si>
  <si>
    <t xml:space="preserve">[OCM RAN -  11/05/2026] 11/05/2026 Access not granted for this site 
10/05/2026 Insecurity zone: Access clearance negotiation on site for intervention
08.05.26: Insecurity zone: Access clearance negotiation on site for intervention
07/05/2026 access not granted for now we keep trying
06/05/2026 access not granted for now we keep trying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   ;   [OCM RAN -  11/05/2026] 11/05/2026 Access not granted for this site 
10/05/2026 Insecurity zone: Access clearance negotiation on site for intervention
08.05.26: Insecurity zone: Access clearance negotiation on site for intervention
07/05/2026 access not granted for now we keep trying
06/05/2026 access not granted for now we keep trying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   ;   [OCM RAN 11-05-2026 18H UTC ] -&gt;..11/05/2026 Access not granted for this site 
10/05/2026 Insecurity zone: Access clearance negotiation on site for intervention
08.05.26: Insecurity zone: Access clearance negotiation on site for intervention
07/05/2026 access not granted for now we keep trying
06/05/2026 access not granted for now we keep trying
05/05/2026 access not granted for now we keep trying
30/04/2026 access not granted for now we keep trying
29/04/2026 |access not granted for this site for mow 
28.04.2026: Site to be visited this weekend depending on access
27.04.26; Access banned by separatists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   ;    </t>
  </si>
  <si>
    <t xml:space="preserve">[OCM RAN -  11/05/2026] 10/05/2026 SRAN24 mis à disposition par Nokia ce jour et sera expédié vers Maroua, ETD 13/05/2025
09.05.2026: SRAN24 mis à disposition par Nokia ce jour et sera expédié vers Maroua, ETD 13/05/2025
08.04.26: SRAN24 mis à disposition par Nokia ce jour et sera expédié vers Maroua, ETD à préciser
08.05.26: En attente de la MAD du SRAN24 par Nokia ce jour, update ASAP
07.05.26: En attente de la MAD du logiciel SRAN 24 car pas encore disponible chez les FMEs, escalade faite à M. Yapo Seka
07.05.26: BTS à updgrader en SRAN24 et expédition du logiciel en cours de Douala, ETD à préciser
07/05/2026 FME activé, ETA 12H
06.05.26: Besoin d'un FME sur site pour vérifier le statut de la BTS et son interco avec la RTN; CM-20260506-00004277; FME Herman activé pour investigations, update ASAP   ;   [OCM RAN -  11/05/2026] 10/05/2026 SRAN24 mis à disposition par Nokia ce jour et sera expédié vers Maroua, ETD 13/05/2025
09.05.2026: SRAN24 mis à disposition par Nokia ce jour et sera expédié vers Maroua, ETD 13/05/2025
08.04.26: SRAN24 mis à disposition par Nokia ce jour et sera expédié vers Maroua, ETD à préciser
08.05.26: En attente de la MAD du SRAN24 par Nokia ce jour, update ASAP
07.05.26: En attente de la MAD du logiciel SRAN 24 car pas encore disponible chez les FMEs, escalade faite à M. Yapo Seka
07.05.26: BTS à updgrader en SRAN24 et expédition du logiciel en cours de Douala, ETD à préciser
07/05/2026 FME activé, ETA 12H
06.05.26: Besoin d'un FME sur site pour vérifier le statut de la BTS et son interco avec la RTN; CM-20260506-00004277; FME Herman activé pour investigations, update ASAP   ;   [OCM RAN 11-05-2026 18H UTC ] -&gt;..10/05/2026 SRAN24 mis à disposition par Nokia ce jour et sera expédié vers Maroua, ETD 13/05/2025
09.05.2026: SRAN24 mis à disposition par Nokia ce jour et sera expédié vers Maroua, ETD 13/05/2025
08.04.26: SRAN24 mis à disposition par Nokia ce jour et sera expédié vers Maroua, ETD à préciser
08.05.26: En attente de la MAD du SRAN24 par Nokia ce jour, update ASAP
07.05.26: En attente de la MAD du logiciel SRAN 24 car pas encore disponible chez les FMEs, escalade faite à M. Yapo Seka
07.05.26: BTS à updgrader en SRAN24 et expédition du logiciel en cours de Douala, ETD à préciser
07/05/2026 FME activé, ETA 12H
06.05.26: Besoin d'un FME sur site pour vérifier le statut de la BTS et son interco avec la RTN; CM-20260506-00004277; FME Herman activé pour investigations, update ASAP   ;    </t>
  </si>
  <si>
    <t>(05-11-2026 top offenders): 
12.05.2026:Spare pas encore recu a Ngaoundere d'apres le retour du WH manager. Relance du Transporteur et SPM. Update ASAP
10.05.26: ODU en cours d'expédition de Yaoundé pour Ngaoundéré, ETD du SPM=11.05.26
08.05.26: ODU en cours d'expédition de Yaoundé pour Ngaoundéré, ETD du SPM=11.05.26
07.05.26: ODU remis ce jour à Douala et sera expédié vers Ngaoundéré, ETD=10.05.26
06/05/2026 ODU MPT 7-8 Ghz 3DB20858AC faulty et commande passée à OCM   ;   [OCM RAN -  11/05/2026] 10.05.26: ODU en cours d'expédition de Yaoundé pour Ngaoundéré, ETD du SPM=11.05.26
08.05.26: ODU en cours d'expédition de Yaoundé pour Ngaoundéré, ETD du SPM=11.05.26
07.05.26: ODU remis ce jour à Douala et sera expédié vers Ngaoundéré, ETD=10.05.26
06/05/2026 ODU MPT 7-8 Ghz 3DB20858AC faulty et commande passée à OCM   ;   [OCM RAN -  11/05/2026] 10.05.26: ODU en cours d'expédition de Yaoundé pour Ngaoundéré, ETD du SPM=11.05.26
08.05.26: ODU en cours d'expédition de Yaoundé pour Ngaoundéré, ETD du SPM=11.05.26
07.05.26: ODU remis ce jour à Douala et sera expédié vers Ngaoundéré, ETD=10.05.26
06/05/2026 ODU MPT 7-8 Ghz 3DB20858AC faulty et commande passée à OCM   ;   [OCM RAN 11-05-2026 18H UTC ] -&gt;..10.05.26: ODU en cours d'expédition de Yaoundé pour Ngaoundéré, ETD du SPM=11.05.26
08.05.26: ODU en cours d'expédition de Yaoundé pour Ngaoundéré, ETD du SPM=11.05.26
07.05.26: ODU remis ce jour à Douala et sera expédié vers Ngaoundéré, ETD=10.05.26
06/05/2026 ODU MPT 7-8 Ghz 3DB20858AC faulty et commande passée à OCM   ;   [OCM RAN -  11/05/2026 14h] 10.05.26: ODU en cours d'expédition de Yaoundé pour Ngaoundéré, ETD du SPM=11.05.26
08.05.26: ODU en cours d'expédition de Yaoundé pour Ngaoundéré, ETD du SPM=11.05.26
07.05.26: ODU remis ce jour à Douala et sera expédié vers Ngaoundéré, ETD=10.05.26
06/05/2026 ODU MPT 7-8 Ghz 3DB20858AC faulty et commande passée à OCM   ;   [Ticket -  11/05/2026] INC-20260511-00000252</t>
  </si>
  <si>
    <t>(05-11-2026 top offenders): Power status check Ongoing   ;   [HOURLY IHS 11-05-2026] -..Armel is on IHS way to the site, ETA 11:10 AM , Francklin is informed   ;   [OCM RAN -  11/05/2026] Power status check Ongoing   ;   [OCM RAN 11-05-2026 18H UTC ] -&gt;..Power status check Ongoing   ;   [OCM RAN -  11/05/2026 14h] Power status check Ongoing   ;   [Ticket -  11/05/2026] INC-20260511-00005892..Armel is on his way to the site, ETA 11:05 AM..Auto TT closure RCA..Others</t>
  </si>
  <si>
    <t>(05-11-2026 top offenders): Impacted by ADM_010_H_Ngaoundal   ;   (05-11-2026 groupe whatsapp  incident ) impacted by  ADM_010_H_Ngaoundal  MIB corrupted || Action :formatage de la carte flash et MIB Refresh   ;   [OCM RAN -  11/05/2026] Impacted by ADM_010_H_Ngaoundal   ;   [OCM RAN -  11/05/2026 14h] Impacted by ADM_010_H_Ngaoundal   ;   [Ticket -  11/05/2026] INC-20260511-00001728..Grid Outage</t>
  </si>
  <si>
    <t xml:space="preserve">(05-11-2026 top offenders): Impacted by SUO_170_H_Buea-Low-Boduma-MTN   ;   [OCM RAN -  11/05/2026] Impacted by SUO_170_H_Buea-Low-Boduma-MTN   ;    </t>
  </si>
  <si>
    <t>(05-11-2026 retour camusat): Grid outage Grid only site   ;   (05-11-2026 top offenders): Power status check Ongoing   ;   [OCM RAN 11-05-2026 18H UTC ] -&gt;..Power status check Ongoing   ;   [Ticket -  11/05/2026] INC-20260511-00010883..Grid Outage</t>
  </si>
  <si>
    <t>(05-11-2026 retour camusat): Echec démarrage GE   ;   (05-11-2026 top offenders): 11/05/2026 camusat: technician is managing ETA=10H47 UTC   ;   [OCM RAN -  11/05/2026] 11/05/2026 camusat: technician is managing ETA=10H47 UTC   ;   [Ticket -  11/05/2026] INC-20260511-00000024..technician is managing..Auto TT closure RCA..Transmission Board fault</t>
  </si>
  <si>
    <t xml:space="preserve">(05-11-2026 retour camusat): GE faulty   ;   (05-11-2026 top offenders):   ;    </t>
  </si>
  <si>
    <t>[OCM RAN -  11/05/2026] 09.05.26: Carte EAC faulty et commande passée au SPM, vérifications en cours   ;   [OCM RAN 11-05-2026 18H UTC ] -&gt;..09.05.26: Carte EAC faulty et commande passée au SPM, vérifications en cours   ;   [OCM RAN -  11/05/2026 14h] 09.05.26: Carte EAC faulty et commande passée au SPM, vérifications en cours   ;   [Ticket -  11/05/2026] INC-20260511-00000853..Auto TT closure RCA..Transmission Board fault</t>
  </si>
  <si>
    <t>(05-11-2026 retour camusat): Grid outage Grid only site   ;   (05-11-2026 top offenders): Power status check Ongoing   ;   [Ticket -  11/05/2026] INC-20260511-00011108..Grid Outage</t>
  </si>
  <si>
    <t xml:space="preserve">(05-11-2026 top offenders): Power status check Ongoing   ;   (05-11-2026 groupe whatsapp  incident ) impacted by   NRD_009_H_Garoua-Lainde, Plantage du MPR1 sur le site de Garoua -Lainde  || Action reset MPR du MPR1 sur site de Garoua-Lainde   ;   [HOURLY IHS 11-05-2026] -..PWC Faulty   ;   [OCM RAN 11-05-2026 18H UTC ] -&gt;..Power status check Ongoing   ;    </t>
  </si>
  <si>
    <t>(05-11-2026 top offenders): 12/05/2026 Remplacement FSMF ce jour ETA 12H
10/05/2026 remplacement FSMF en cours, ETR 11H
09.05.2026: FSMF reçu à la gare à Ngaoundal en ce moment,  ETA 18H
08.05.26: FSMF arrivé à la gare à Ngaoundal mais gare fermé actuellement, récupération demain matin 09.05.2026
06.05.2026: FSMF faulty et sera expédié de Ngaoundéré vers Ngaoundal ce jour, ETD=07.05.26 (CM-20260505-00005054)
06/05/2026 FME activé ETA asap 
FME should check BBU status and interconnection with MPR on port 1/2   ;   (05-11-2026 groupe whatsapp  incident ) impacted by  ADM_010_H_Ngaoundal  MIB corrupted || Action :formatage de la carte flash et MIB Refresh   ;   [OCM RAN -  11/05/2026] 10/05/2026 remplacement FSMF en cours, ETR 11H
09.05.2026: FSMF reçu à la gare à Ngaoundal en ce moment,  ETA 18H
08.05.26: FSMF arrivé à la gare à Ngaoundal mais gare fermé actuellement, récupération demain matin 09.05.2026
06.05.2026: FSMF faulty et sera expédié de Ngaoundéré vers Ngaoundal ce jour, ETD=07.05.26 (CM-20260505-00005054)
06/05/2026 FME activé ETA asap 
FME should check BBU status and interconnection with MPR on port 1/2   ;   [OCM RAN -  11/05/2026] 10/05/2026 remplacement FSMF en cours, ETR 11H
09.05.2026: FSMF reçu à la gare à Ngaoundal en ce moment,  ETA 18H
08.05.26: FSMF arrivé à la gare à Ngaoundal mais gare fermé actuellement, récupération demain matin 09.05.2026
06.05.2026: FSMF faulty et sera expédié de Ngaoundéré vers Ngaoundal ce jour, ETD=07.05.26 (CM-20260505-00005054)
06/05/2026 FME activé ETA asap 
FME should check BBU status and interconnection with MPR on port 1/2   ;   [OCM RAN 11-05-2026 18H UTC ] -&gt;..10/05/2026 remplacement FSMF en cours, ETR 11H
09.05.2026: FSMF reçu à la gare à Ngaoundal en ce moment,  ETA 18H
08.05.26: FSMF arrivé à la gare à Ngaoundal mais gare fermé actuellement, récupération demain matin 09.05.2026
06.05.2026: FSMF faulty et sera expédié de Ngaoundéré vers Ngaoundal ce jour, ETD=07.05.26 (CM-20260505-00005054)
06/05/2026 FME activé ETA asap 
FME should check BBU status and interconnection with MPR on port 1/2   ;   [OCM RAN -  11/05/2026 14h] 10/05/2026 remplacement FSMF en cours, ETR 11H
09.05.2026: FSMF reçu à la gare à Ngaoundal en ce moment,  ETA 18H
08.05.26: FSMF arrivé à la gare à Ngaoundal mais gare fermé actuellement, récupération demain matin 09.05.2026
06.05.2026: FSMF faulty et sera expédié de Ngaoundéré vers Ngaoundal ce jour, ETD=07.05.26 (CM-20260505-00005054)
06/05/2026 FME activé ETA asap 
FME should check BBU status and interconnection with MPR on port 1/2   ;   [Ticket -  11/05/2026] INC-20260511-00002015..Grid Outage</t>
  </si>
  <si>
    <t>(05-11-2026 retour camusat): Grid outage Grid only site   ;   (05-11-2026 top offenders): 11.05.26: Camusat:  grid only site probable grid outage / FME will check   ;   [OCM RAN -  11/05/2026] 11.05.26: Camusat:  grid only site probable grid outage / FME will check   ;   [Ticket -  11/05/2026] INC-20260511-00016148..grid only site probable grid outage /Grid return awaited</t>
  </si>
  <si>
    <t>(05-11-2026 top offenders): Power status check Ongoing   ;   [OCM RAN -  11/05/2026] Power status check Ongoing   ;   [OCM RAN -  11/05/2026] 11/05/2026 fme en route pour le site ETA=14H UTC 
10/05/2026  software SRAN24 toujours pas recu HOnnore en route pour la verification a l'agence ETD=10/05/2026
09.05.2026: FSMF to be replaced,  software SRAN24 sent to FME this morning ETD=09.05.2026 &amp; ETR=10.05.2026
08.05.26: Soft SRAN24 remis ce jour par Nokia et sera expédié sur Edea ce jour, update ASAP
08.05.26: En attente de la MAD du SRAN24 par Nokia ce jour, update ASAP
07.05.26: En attente du FSMF ce jour à Edea et remplacement ce 08.05.26
06.05.2026: FSMF MRBTS1 faulty et expédition en cours de Douala pour Edea, ETD=06.05.26   ;   [OCM RAN -  11/05/2026 14h] 11/05/2026 fme en route pour le site ETA=14H UTC 
10/05/2026  software SRAN24 toujours pas recu HOnnore en route pour la verification a l'agence ETD=10/05/2026
09.05.2026: FSMF to be replaced,  software SRAN24 sent to FME this morning ETD=09.05.2026 &amp; ETR=10.05.2026
08.05.26: Soft SRAN24 remis ce jour par Nokia et sera expédié sur Edea ce jour, update ASAP
08.05.26: En attente de la MAD du SRAN24 par Nokia ce jour, update ASAP
07.05.26: En attente du FSMF ce jour à Edea et remplacement ce 08.05.26
06.05.2026: FSMF MRBTS1 faulty et expédition en cours de Douala pour Edea, ETD=06.05.26   ;   [Ticket -  11/05/2026] INC-20260511-00008685..Grid Outage</t>
  </si>
  <si>
    <t xml:space="preserve">(05-11-2026 retour camusat): Souci avec le GE    ;   (05-11-2026 top offenders): Power status check Ongoing   ;   [OCM RAN -  11/05/2026] Power status check Ongoing   ;    </t>
  </si>
  <si>
    <t xml:space="preserve">(05-11-2026 top offenders): 11.05.26: Power alarms; MTN is activated to check   ;   [OCM RAN -  11/05/2026] 11.05.26: Power alarms; MTN is activated to check   ;    </t>
  </si>
  <si>
    <t>(05-11-2026 top offenders): 11/05/2026 : Power instability || D'apres le FME, le GE est en dfefaut || Mail envoye a Camusat||Feedback Camusat :AVR faulty. Expédition en cours ETD et ETR 12/05/2026. 
11/05/2026 : Check breaker and  interconnection (sfp, optical fiber) between system and radio module, swap its if needed    ;   [CellDown NOKIA -  11/05/2026] Check FME ongoing    ;   [OCM RAN -  11/05/2026] 11.05.26: Camusat: The intervention planned for the morning ETA ASAP - Escalated to L2   ;   [OCM RAN 11-05-2026 18H UTC ] -&gt;..Power status check Ongoing   ;   [Ticket -  11/05/2026] INC-20260511-00001959..level 0 on site..probleme d energie, Les equipements ne sont Pas alimentés..Grid Outage</t>
  </si>
  <si>
    <t xml:space="preserve">(05-11-2026 retour camusat): Echec démarrage GE   ;   (05-11-2026 top offenders):   ;    </t>
  </si>
  <si>
    <t>(05-11-2026 top offenders): Power status check Ongoing   ;   (05-11-2026 groupe whatsapp  incident ) impacted by  ADM_010_H_Ngaoundal  MIB corrupted || Action :formatage de la carte flash et MIB Refresh   ;   [OCM RAN -  11/05/2026] Power status check Ongoing   ;   [OCM RAN -  11/05/2026] Power status check Ongoing   ;   [OCM RAN -  11/05/2026 14h] Power status check Ongoing   ;   [Ticket -  11/05/2026] INC-20260511-00001722..Grid Outage</t>
  </si>
  <si>
    <t>(05-11-2026 top offenders): Impacted by ADM_010_H_Ngaoundal   ;   (05-11-2026 groupe whatsapp  incident ) impacted by  ADM_010_H_Ngaoundal  MIB corrupted || Action :formatage de la carte flash et MIB Refresh   ;   [OCM RAN -  11/05/2026] Impacted by ADM_010_H_Ngaoundal   ;   [OCM RAN -  11/05/2026 14h] Impacted by ADM_010_H_Ngaoundal   ;   [Ticket -  11/05/2026] INC-20260511-00000812..Grid Outage</t>
  </si>
  <si>
    <t xml:space="preserve">(05-11-2026 top offenders): 11/05/2026 : Need BO RANnalysis   ;   [HOURLY IHS 11-05-2026] -..Pwc overload ETA = 17:10   ;   [CellDown ZTE -  11/05/2026] Check BO RAN ongoing   ;    </t>
  </si>
  <si>
    <t>(05-11-2026 top offenders): 12/05/2026 ETD=11H30 UTC 
11.05.26: Power issue solved but site remains down. Need FME on site to check MPR status; CM-20260511-00006359; FME Eloundou activé pour investigations, update ASAP   ;   [OCM RAN -  11/05/2026] 11.05.26: Power issue solved but site remains down. Need FME on site to check MPR status; CM-20260511-00006359; FME Eloundou activé pour investigations, update ASAP   ;   [Ticket -  11/05/2026] INC-20260511-00016432..Power issue solved but site remains down. Need FME on site to check MPR status; CM-20260511-00006359; FME Eloundou activé pour investigations, update ASAP..power issue</t>
  </si>
  <si>
    <t>(05-11-2026 retour camusat): Relais de démarrage faulty   ;   (05-11-2026 top offenders):   ;   [Ticket -  11/05/2026] INC-20260511-00002859..Grid Outage</t>
  </si>
  <si>
    <t xml:space="preserve">(05-11-2026 top offenders): 11/05/2026 Grid outage, Gen overload. Rostand is informed
11//05/2026 Armel is managing; ETA asap   ;   [HOURLY IHS 11-05-2026] -..Grid outage, Gen overload. Rostand is informed   ;    </t>
  </si>
  <si>
    <t>(05-11-2026 retour camusat): Grid outage Grid only site   ;   (05-11-2026 top offenders): Power status check Ongoing   ;   [OCM RAN 11-05-2026 18H UTC ] -&gt;..Power status check Ongoing   ;   [Ticket -  11/05/2026] INC-20260511-00011846..Grid Outage</t>
  </si>
  <si>
    <t xml:space="preserve">[CellDown Huawei -  11/05/2026] 11/05/2026 : Power issue || Mail sent to camusat   ;   [OCM RAN -  11/05/2026] Power status check Ongoing   ;    </t>
  </si>
  <si>
    <t>(05-11-2026 top offenders): Impacted by OST_023_H_Magba   ;   (05-11-2026 groupe whatsapp  incident ) impacted by   Magba_G_OST_023 Soucis d'energie || Action : RCA en attende CAMUSAT   ;   [OCM RAN 11-05-2026 18H UTC ] -&gt;..Impacted by OST_023_H_Magba   ;   [Ticket -  11/05/2026] INC-20260511-00000242..plantage du lien après la forte pluie d'hier..Transmission Board fault</t>
  </si>
  <si>
    <t>(05-11-2026 top offenders): Power status check Ongoing   ;   (05-11-2026 groupe whatsapp  incident ) impacted by   Magba_G_OST_023 Soucis d'energie || Action : RCA en attende CAMUSAT   ;   [OCM RAN 11-05-2026 18H UTC ] -&gt;..Power status check Ongoing   ;   [Ticket -  11/05/2026] INC-20260511-00000236..impacté par Mayo djinga..Grid Outage</t>
  </si>
  <si>
    <t>(05-11-2026 top offenders):   ;   [Ticket -  11/05/2026] INC-20260511-00011336..Grid Outage</t>
  </si>
  <si>
    <t xml:space="preserve">(05-11-2026 top offenders): Travaux nokia CorEVO Upgrade   ;   [OCM RAN 11-05-2026 18H UTC ] -&gt;..Travaux nokia CorEVO Upgrade   ;    </t>
  </si>
  <si>
    <t xml:space="preserve">(05-11-2026 top offenders):   ;   [HOURLY IHS 11-05-2026] -..Grid only site, No space to deployed MDG/Awaiting Grid return   ;    </t>
  </si>
  <si>
    <t>(05-11-2026 top offenders):   ;   [HOURLY IHS 11-05-2026] -..Fme is on site   ;   [Ticket -  11/05/2026] INC-20260511-00010320..Fme is on site  // site up awaiting feedback..Power issue phase instable IHS est informé..Grid Outage</t>
  </si>
  <si>
    <t>(05-11-2026 top offenders): power isue    ;   [Ticket -  11/05/2026] INC-20260511-00002445..Transmission Board fault</t>
  </si>
  <si>
    <t>(05-11-2026 top offenders):   ;   [Ticket -  11/05/2026] INC-20260511-00015735..Grid Outage</t>
  </si>
  <si>
    <t xml:space="preserve">(05-11-2026 top offenders): 11/05/2026 : Access valider par OCM || FME sur site || Intervention en cours || En attente du Feedback du FME 
09/05/2026 : Mail initie ce jour du cote de OCM pour avoir l'access au site 
08/05/2026 : Need BO RAN analysis || Site unstable check the port 5 to Optical link of RRU 81 ||Acess issue || Demande d'access en cours pour le FME Etaba fidele     ;   [CellDown ZTE -  11/05/2026] Access issue    ;   [CellDown ZTE -  11/05/2026] Access issue    ;   [CellDown ZTE -  11/05/2026] Access issue    ;    </t>
  </si>
  <si>
    <t xml:space="preserve">(05-11-2026 top offenders):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   ;   [OCM RAN -  11/05/2026]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   ;   [OCM RAN -  11/05/2026]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   ;   [OCM RAN 11-05-2026 18H UTC ] -&gt;..13/04/2026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   ;    </t>
  </si>
  <si>
    <t>(05-11-2026 retour camusat): Grid outage Grid only site   ;   (05-11-2026 top offenders):   ;   [Ticket -  11/05/2026] INC-20260511-00007009..Grid outage, Grid only site / Grid return awaited..Grid Outage</t>
  </si>
  <si>
    <t>(05-11-2026 top offenders):   ;   [HOURLY IHS 11-05-2026] -..Our FME is on the site   ;   [Ticket -  11/05/2026] INC-20260511-00004092..Grid outage gen start and stopped due to fuel filter flushed//We clean fuel filter and gen manually started..Grid Outage</t>
  </si>
  <si>
    <t>[CellDown NOKIA -  11/05/2026] Check BO RAN  ongoing    ;   [CellDown NOKIA -  11/05/2026] Check BO RAN  ongoing    ;   [Ticket -  11/05/2026] INC-20260511-00008988..Grid Outage</t>
  </si>
  <si>
    <t>(05-11-2026 top offenders): Power status check Ongoing   ;   [OCM RAN 11-05-2026 18H UTC ] -&gt;..Power status check Ongoing   ;   [Ticket -  11/05/2026] INC-20260511-00000439..fluctuation power sur site..Transmission Board fault</t>
  </si>
  <si>
    <t xml:space="preserve">(05-11-2026 retour camusat): Automatisme   ;   (05-11-2026 top offenders): Grid outage, Grid only site / Grid return awaited   ;    </t>
  </si>
  <si>
    <t>[CellDown NOKIA -  11/05/2026] Check BO RAN  ongoing    ;   [CellDown NOKIA -  11/05/2026] Check BO RAN  ongoing    ;   [OCM RAN 11-05-2026 18H UTC ] -&gt;..Impacted by OST_023_H_Magba   ;   [Ticket -  11/05/2026] INC-20260511-00000243..plantage du lien après la forte pluie d'hier..Grid Outage</t>
  </si>
  <si>
    <t>[CellDown NOKIA -  11/05/2026] Check FME ongoing    ;   [CellDown NOKIA -  11/05/2026] Check FME ongoing    ;   [CellDown NOKIA -  11/05/2026] Check FME ongoing    ;   [OCM RAN 11-05-2026 18H UTC ] -&gt;..Power status check Ongoing   ;   [Ticket -  11/05/2026] INC-20260511-00000234..generator issue on site as it runs only on generator..Transmission Board fault</t>
  </si>
  <si>
    <t>(05-11-2026 top offenders): Impacted by OST_023_H_Magba   ;   (05-11-2026 groupe whatsapp  incident ) impacted by   Magba_G_OST_023 Soucis d'energie || Action : RCA en attende CAMUSAT   ;   [OCM RAN 11-05-2026 18H UTC ] -&gt;..Impacted by OST_023_H_Magba   ;   [Ticket -  11/05/2026] INC-20260511-00000481..site impacté par les travaux de swap de Camusat sur le site de Magba..Grid Outage</t>
  </si>
  <si>
    <t>(05-11-2026 top offenders): Impacted by OST_023_H_Magba   ;   [OCM RAN 11-05-2026 18H UTC ] -&gt;..Impacted by OST_023_H_Magba   ;   [Ticket -  11/05/2026] INC-20260511-00000245..Auto TT closure RCA..Transmission Board fault</t>
  </si>
  <si>
    <t>(05-11-2026 top offenders): Grid outage, Grid only site / Grid return awaited   ;   [Ticket -  11/05/2026] INC-20260511-00011389..Grid Outage</t>
  </si>
  <si>
    <t>[OCM RAN -  11/05/2026] Power status check Ongoing   ;   [OCM RAN 11-05-2026 18H UTC ] -&gt;..Power status check Ongoing   ;   [OCM RAN -  11/05/2026 14h] Power status check Ongoing   ;   [Ticket -  11/05/2026] INC-20260511-00003318..Grid Outage</t>
  </si>
  <si>
    <t>(05-11-2026 top offenders):   ;   (05-11-2026 groupe whatsapp  incident ) impacted by    EST_051_Z_Bertoua-Ngaikada(EST-051)  ,AOF Bertoua -Ngaikada=Bertoua Orange down || Action : Routage trafic sur le FH par le  BOTX   ;   [Ticket -  11/05/2026] INC-20260511-00015899..Grid Outage</t>
  </si>
  <si>
    <t xml:space="preserve">(05-11-2026 retour camusat): Bouton d'arret d'urgence   ;   (05-11-2026 top offenders):   ;    </t>
  </si>
  <si>
    <t>[HOURLY IHS 11-05-2026] -..Gerald is managing with level 0, ETA asap   ;   [OCM RAN -  11/05/2026] Power status check Ongoing   ;   [OCM RAN -  11/05/2026 14h] Power status check Ongoing   ;   [Ticket -  11/05/2026] INC-20260511-00004161..power instability..Grid Outage</t>
  </si>
  <si>
    <t xml:space="preserve">[HOURLY IHS 11-05-2026] -..FME Brice is unreachable ; Sup Andre is informed   ;    </t>
  </si>
  <si>
    <t>(05-11-2026 top offenders):   ;   [Ticket -  11/05/2026] INC-20260511-00017397..Site went down because Gen failed to start due to Grid contactor 48V faulty on site //He bypassed it and site on Grid..Site went down because Gen failed to start due to Grid contactor 48V faulty on site //He bypassed it and site on Grid..Grid Outage..Site went down because Gen failed to start due to Grid contactor 48V faulty on site //He bypassed it and site on Grid</t>
  </si>
  <si>
    <t>(05-11-2026 retour camusat): Grid outage    ;   (05-11-2026 top offenders):   ;   [Ticket -  11/05/2026] INC-20260511-00002944..Grid Outage</t>
  </si>
  <si>
    <t xml:space="preserve">(05-11-2026 retour camusat): Hors périmètre   ;   (05-11-2026 top offenders): 10/05/2026 : Need BO RAN analysis    ;    </t>
  </si>
  <si>
    <t>(05-11-2026 top offenders):   ;   [Ticket -  11/05/2026] INC-20260511-00003586..Grid Outage</t>
  </si>
  <si>
    <t xml:space="preserve">(05-11-2026 top offenders): 11/05/2026 : Need BO RAN analysis||check physical module  neede and replace modile if needed || FME activer ||ETA: 12052026   ;   [CellDown NOKIA -  11/05/2026] Check BO RAN  ongoing    ;   [CellDown NOKIA -  11/05/2026] Check FME ongoing    ;   [CellDown NOKIA -  11/05/2026] Check FME ongoing    ;    </t>
  </si>
  <si>
    <t xml:space="preserve">(05-11-2026 retour camusat): Batterie GE déchargée   ;   (05-11-2026 top offenders):   ;    </t>
  </si>
  <si>
    <t>(05-11-2026 retour camusat): Batterie GE faulty   ;   (05-11-2026 top offenders): Power status check Ongoing   ;   [OCM RAN -  11/05/2026 14h] Power status check Ongoing   ;   [Ticket -  11/05/2026] INC-20260511-00012183..Auto TT closure RCA..Transmission Board fault</t>
  </si>
  <si>
    <t xml:space="preserve">[CellDown NOKIA -  11/05/2026] RF Jumper faulty   ;   [CellDown NOKIA -  11/05/2026] RF Jumper faulty   ;   [CellDown NOKIA -  11/05/2026] RF Jumper faulty   ;    </t>
  </si>
  <si>
    <t xml:space="preserve">(05-11-2026 top offenders): 11/05/2026 : Intervention demain apres BATA || ETA 12052026
09/05/2026: Feedback RM||SPARE toujour en attende. ETD 11/05/2026.
08/05/2026 : SPARE toujour en attende
07/05/2026 : SPARE toujours attendue || Relance faite a HW SPMS pour un ETR
06/05/2026 : Cde de la FRMF paaser || FRMF et la FRGU quitter de Maroua pour Ngaoundere||intervention prevue pour demain
04/05/2026 : ETA ce jour||Feedback PM :  Concernant le FSMF, il est en chemin de Ngaoundere pour Meiganga, devrait arriver dès 17H.
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
27/04/2026 : Check breaker and  interconnection FRMF (sfp, optical fiber) between system and radio module, swap its if needed   ;   [CellDown NOKIA -  11/05/2026] FRMF faulty   ;   [CellDown NOKIA -  11/05/2026] FRMF faulty   ;   [CellDown NOKIA -  11/05/2026] FRMF faulty   ;    </t>
  </si>
  <si>
    <t xml:space="preserve">[HOURLY IHS 11-05-2026] -..FME Jeferson is on the way ETA : 05H30   ;    </t>
  </si>
  <si>
    <t>(05-11-2026 top offenders):   ;   (05-11-2026 groupe whatsapp  incident ) impacted by   EST_032_Z_Bertoua-Kano(EST-032)AOF Bertoua kano=Bertoua Orange down || Action : Routage trafic sur le FH par le  BOTX   ;   [Ticket -  11/05/2026] INC-20260511-00015915..Routage du trafic sur le FH par le BOTX..AOF Cut..AOF Bertoua Kano=Bertoua Orange down</t>
  </si>
  <si>
    <t>(05-11-2026 top offenders):   ;   (05-11-2026 groupe whatsapp  incident ) impacted by   EST_032_Z_Bertoua-Kano(EST-032)AOF Bertoua kano=Bertoua Orange down || Action : Routage trafic sur le FH par le  BOTX   ;   [Ticket -  11/05/2026] INC-20260511-00015894..Grid Outage</t>
  </si>
  <si>
    <t xml:space="preserve">(05-11-2026 top offenders): 11/05/2026 SRAN24 remis à Douala ce jour et recherche d'une solution pour expédition sur Yaoundé en cours ETD=11.05.2026 ET ETD=12/05/2026 a SANGMELIMA
10/05/2026 SRAN24 remis à Douala ce jour et recherche d'une solution pour expédition sur Yaoundé en cours ETD=09.05.2026 ET ETD=10/05/2026 a SANGMELIMA
08.05.26: SRAN24 remis à Douala ce jour et recherche d'une solution pour expédition sur Yaoundé en cours ETD=09.05.2026
08.05.26: En attente de la MAD du SRAN24 par Nokia ce jour, update ASAP
07.05.26: Impossible de terminer la configuration de la BTS car SRAN24 nouvelle installé dans les BTS Nokia pas encore en possession des FMEs. Escalade faite à M. Yapo Seka
07.05.26: FME Kenfack en route pour le site, ETA=11H UTC - FME sur site et travaux en cours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   ;   [OCM RAN -  11/05/2026] 11/05/2026 SRAN24 remis à Douala ce jour et recherche d'une solution pour expédition sur Yaoundé en cours ETD=11.05.2026 ET ETD= 11/05/2026 a SANGMELIMA
10/05/2026 SRAN24 remis à Douala ce jour et recherche d'une solution pour expédition sur Yaoundé en cours ETD=09.05.2026 ET ETD=10/05/2026 a SANGMELIMA
08.05.26: SRAN24 remis à Douala ce jour et recherche d'une solution pour expédition sur Yaoundé en cours ETD=09.05.2026
08.05.26: En attente de la MAD du SRAN24 par Nokia ce jour, update ASAP
07.05.26: Impossible de terminer la configuration de la BTS car SRAN24 nouvelle installé dans les BTS Nokia pas encore en possession des FMEs. Escalade faite à M. Yapo Seka
07.05.26: FME Kenfack en route pour le site, ETA=11H UTC - FME sur site et travaux en cours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   ;   [OCM RAN -  11/05/2026] 11/05/2026 SRAN24 remis à Douala ce jour et recherche d'une solution pour expédition sur Yaoundé en cours ETD=11.05.2026 ET ETD= 11/05/2026 a SANGMELIMA
10/05/2026 SRAN24 remis à Douala ce jour et recherche d'une solution pour expédition sur Yaoundé en cours ETD=09.05.2026 ET ETD=10/05/2026 a SANGMELIMA
08.05.26: SRAN24 remis à Douala ce jour et recherche d'une solution pour expédition sur Yaoundé en cours ETD=09.05.2026
08.05.26: En attente de la MAD du SRAN24 par Nokia ce jour, update ASAP
07.05.26: Impossible de terminer la configuration de la BTS car SRAN24 nouvelle installé dans les BTS Nokia pas encore en possession des FMEs. Escalade faite à M. Yapo Seka
07.05.26: FME Kenfack en route pour le site, ETA=11H UTC - FME sur site et travaux en cours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   ;   [OCM RAN 11-05-2026 18H UTC ] -&gt;..11/05/2026 SRAN24 remis à Douala ce jour et recherche d'une solution pour expédition sur Yaoundé en cours ETD=11.05.2026 ET ETD=12/05/2026 a SANGMELIMA
10/05/2026 SRAN24 remis à Douala ce jour et recherche d'une solution pour expédition sur Yaoundé en cours ETD=09.05.2026 ET ETD=10/05/2026 a SANGMELIMA
08.05.26: SRAN24 remis à Douala ce jour et recherche d'une solution pour expédition sur Yaoundé en cours ETD=09.05.2026
08.05.26: En attente de la MAD du SRAN24 par Nokia ce jour, update ASAP
07.05.26: Impossible de terminer la configuration de la BTS car SRAN24 nouvelle installé dans les BTS Nokia pas encore en possession des FMEs. Escalade faite à M. Yapo Seka
07.05.26: FME Kenfack en route pour le site, ETA=11H UTC - FME sur site et travaux en cours
05.05.26: Carte core remplacée avec succès mais FSMF également faulty et sera expédié de Yaoundé ce jour vers Kye-Ossi, ETD=06.05.26
04.05.26: Problème d'accès résolu et FME en route pour le site, ETA=12H
04.05.26: Problème d'accès pour loyer impayé. En attente de paiement par Camusat
03.05.2026: Le FME sur site nous remonte un souci d'access. Le BAILLEUR Reclame des mois de loyer impayer. Point ESCALDE a CAMUSAT pour Support
03.05.2026: Spare recu FME en route ETA=15H
30/04/2026  Carte core MAD en attente d'un ETD=02/04/2026
27/04/2026 Carte core disponible à Ngaoundéré utilisée pour restaurer le site de Mbideng-II, nouvelle commande passée à OCM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   ;    </t>
  </si>
  <si>
    <t xml:space="preserve">(05-10-2026  groupe whatsapp incident ) impacted by   EXN_007_N_Amchide  , Updates 7 :Le site est dans une zone insécurisée, surtout la nuit. Le niveau 0 nous fait comprendre que le site a été vandalisé. Nous reviendrons avec plus d’informations dès que possible. || EXN_007_H_Amchide -{ 10/05/2026 FME yaouba :de nouveau vandalisé et le comble c’est ces gars vise seulement les câbles qui alimentent directement les équipements de réseau   ETR=11/05/2026  }    ;    </t>
  </si>
  <si>
    <t>[CellDown NOKIA -  11/05/2026] Check BO RAN  ongoing    ;   [CellDown NOKIA -  11/05/2026] Check FME ongoing    ;   [CellDown NOKIA -  11/05/2026] Check FME ongoing    ;   [Ticket -  11/05/2026] INC-20260511-00017368..Grid Outage</t>
  </si>
  <si>
    <t xml:space="preserve">[OCM RAN -  11/05/2026] 11/05/2026 MSS0 faulty commande passé ETD=11/05/2026
10/05/2026 Besoin d'un fme sur site pour verifier le status du MPR ETA=13H UTC  // chassis MSS 0 faulty commande en cours 
09.05.2026 CAMUSAT: investigations ongoing / FME is trying to get level0   ;   [OCM RAN -  11/05/2026] 11/05/2026 MSS0 faulty commande passé ETD dans 1 heure 
10/05/2026 Besoin d'un fme sur site pour verifier le status du MPR ETA=13H UTC  // chassis MSS 0 faulty commande en cours 
09.05.2026 CAMUSAT: investigations ongoing / FME is trying to get level0   ;   [OCM RAN 11-05-2026 18H UTC ] -&gt;..11/05/2026 MSS0 faulty commande passé ETD=11/05/2026
10/05/2026 Besoin d'un fme sur site pour verifier le status du MPR ETA=13H UTC  // chassis MSS 0 faulty commande en cours 
09.05.2026 CAMUSAT: investigations ongoing / FME is trying to get level0   ;    </t>
  </si>
  <si>
    <t xml:space="preserve">(05-11-2026 groupe whatsapp  incident ) impacted by   NRD_009_H_Garoua-Lainde, Plantage du MPR1 sur le site de Garoua -Lainde  || Action reset MPR du MPR1 sur site de Garoua-Lainde   ;    </t>
  </si>
  <si>
    <t>(05-11-2026 groupe whatsapp  incident ) impacted by   NRD_009_H_Garoua-Lainde, Plantage du MPR1 sur le site de Garoua -Lainde  || Action reset MPR du MPR1 sur site de Garoua-Lainde   ;   [Ticket -  11/05/2026] INC-20260511-00012703..Auto TT closure RCA..Transmission Board fault</t>
  </si>
  <si>
    <t>[OCM RAN -  11/05/2026 14h] Power status check Ongoing   ;   [Ticket -  11/05/2026] INC-20260511-00008215..Others</t>
  </si>
  <si>
    <t>(05-11-2026 groupe whatsapp  incident ) impacted by   EST_032_Z_Bertoua-Kano(EST-032)AOF Bertoua kano=Bertoua Orange down || Action : Routage trafic sur le FH par le  BOTX   ;   [Ticket -  11/05/2026] INC-20260511-00015911..Grid Outage</t>
  </si>
  <si>
    <t xml:space="preserve">(05-11-2026 retour camusat): Automatisme   ;   [OCM RAN 11-05-2026 18H UTC ] -&gt;..Power status check Ongoing   ;    </t>
  </si>
  <si>
    <t>[HOURLY IHS 11-05-2026] -..FME is informed and managing   ;   [OCM RAN -  11/05/2026] 11.05.26: IHS: 44v; FME is informed and managing   ;   [OCM RAN 11-05-2026 18H UTC ] -&gt;..Power status check Ongoing   ;   [Ticket -  11/05/2026] INC-20260511-00012254..power issue IHS guy how to check</t>
  </si>
  <si>
    <t xml:space="preserve">(05-11-2026 retour camusat): Souci avec le GE    ;    </t>
  </si>
  <si>
    <t xml:space="preserve">(05-11-2026 retour camusat): Batterie GE faulty   ;    </t>
  </si>
  <si>
    <t xml:space="preserve">[HOURLY IHS 11-05-2026] -..Coordinator Boris is informed and managing   ;    </t>
  </si>
  <si>
    <t>[HOURLY IHS 11-05-2026] -..FME Gael is on the way   ;   [Ticket -  11/05/2026] INC-20260511-00001002..GEN took alarm Undervoltage // Reset card and started DG (site on observation)..GEN took alarm Undervoltage // Reset card and started DG (site on observation)..Grid Outage..GEN took alarm Undervoltage // Reset card and started DG (site on observation)</t>
  </si>
  <si>
    <t>(05-11-2026 retour camusat): Batterie GE faulty   ;   [Ticket -  11/05/2026] INC-20260511-00010201..investigations ongoing / FME is trying to get level0..Auto TT closure RCA..Transmission Board fault</t>
  </si>
  <si>
    <t>(05-11-2026 groupe whatsapp  incident ) impacted by    EST_051_Z_Bertoua-Ngaikada(EST-051)  ,AOF Bertoua -Ngaikada=Bertoua Orange down || Action : Routage trafic sur le FH par le  BOTX   ;   [Ticket -  11/05/2026] INC-20260511-00015901..Grid Outage</t>
  </si>
  <si>
    <t>(05-11-2026 groupe whatsapp  incident ) impacted by    EST_051_Z_Bertoua-Ngaikada(EST-051)  ,AOF Bertoua -Ngaikada=Bertoua Orange down || Action : Routage trafic sur le FH par le  BOTX   ;   [Ticket -  11/05/2026] INC-20260511-00015759..The Optim Link Radio Beertoua-Ngaikada_Bertoua-Orange is cut so pleasse to involve CDS..Routage trafic sur le FH par le BOTX..Other..AOF Bertoua-Ngaikada=Bertoua Orange down</t>
  </si>
  <si>
    <t xml:space="preserve">[OCM RAN -  11/05/2026] Power status check Ongoing   ;    </t>
  </si>
  <si>
    <t xml:space="preserve">[HOURLY IHS 11-05-2026] -..Emmanuel is going to site ETA 01:10PM   ;    </t>
  </si>
  <si>
    <t>(05-11-2026 groupe whatsapp  incident ) impacted by   NRD_009_H_Garoua-Lainde, Plantage du MPR1 sur le site de Garoua -Lainde  || Action reset MPR du MPR1 sur site de Garoua-Lainde   ;   [OCM RAN 11-05-2026 18H UTC ] -&gt;..Power status check Ongoing   ;   [Ticket -  11/05/2026] INC-20260511-00012758..Auto TT closure RCA..Transmission Board fault</t>
  </si>
  <si>
    <t xml:space="preserve">(05-11-2026 groupe whatsapp  incident ) impacted by   NRD_009_H_Garoua-Lainde, Plantage du MPR1 sur le site de Garoua -Lainde  || Action reset MPR du MPR1 sur site de Garoua-Lainde   ;   [OCM RAN 11-05-2026 18H UTC ] -&gt;..Power status check Ongoing   ;    </t>
  </si>
  <si>
    <t>(05-11-2026 retour camusat): Grid outage Grid only site   ;   [Ticket -  11/05/2026] INC-20260511-00011379..Grid Outage</t>
  </si>
  <si>
    <t>(05-11-2026 groupe whatsapp  incident ) impacted by   NRD_009_H_Garoua-Lainde, Plantage du MPR1 sur le site de Garoua -Lainde  || Action reset MPR du MPR1 sur site de Garoua-Lainde   ;   [Ticket -  11/05/2026] INC-20260511-00012657..Auto TT closure RCA..Others</t>
  </si>
  <si>
    <t>(05-11-2026 retour camusat): Insuffisance de redresseurs   ;   [Ticket -  11/05/2026] INC-20260511-00008233..Grid Outage</t>
  </si>
  <si>
    <t xml:space="preserve">[HOURLY IHS 11-05-2026] -..FME is on the way, ETA=01:10 AM   ;    </t>
  </si>
  <si>
    <t xml:space="preserve">[CellDown ZTE -  11/05/2026] Power issue    ;    </t>
  </si>
  <si>
    <t>(05-11-2026 retour camusat): Grid outage Grid only site   ;   [Ticket -  11/05/2026] INC-20260511-00011398..Grid Outage</t>
  </si>
  <si>
    <t>[HOURLY IHS 11-05-2026] -..Team is on site for works (AVR replacement). Rostand is informed   ;   [OCM RAN -  11/05/2026 14h] Power status check Ongoing   ;   [Ticket -  11/05/2026] INC-20260511-00007383..Team is on site for works (AVR replacement). Rostand is informed..Transmission Board fault</t>
  </si>
  <si>
    <t>[OCM RAN -  11/05/2026 14h] Power status check Ongoing   ;   [Ticket -  11/05/2026] INC-20260511-00005540..Grid Outage</t>
  </si>
  <si>
    <t>[OCM RAN -  11/05/2026] Power status check Ongoing   ;   [OCM RAN -  11/05/2026 14h] Power status check Ongoing   ;   [Ticket -  11/05/2026] INC-20260511-00006174..power issue at the far end of Ndobo-rail.
no issue at bonaberi chateau...Grid Outage</t>
  </si>
  <si>
    <t xml:space="preserve">[CellDown NOKIA -  11/05/2026] Check BO RAN  ongoing    ;    </t>
  </si>
  <si>
    <t xml:space="preserve">[HOURLY IHS 11-05-2026] -..Fme is informed and managing with L0   ;    </t>
  </si>
  <si>
    <t>[HOURLY IHS 11-05-2026] -..FME is informed ; insecurity at erea   ;   [Ticket -  11/05/2026] INC-20260511-00002907..power issue managed by third party SBC..Grid Outage</t>
  </si>
  <si>
    <t xml:space="preserve">[HOURLY IHS 11-05-2026] -..FME is managing with level zero ; insecurity   ;    </t>
  </si>
  <si>
    <t>[HOURLY IHS 11-05-2026] -..fme is on the way to site ETA=11:20 AM, Maxime is informed   ;   [OCM RAN -  11/05/2026] Power status check Ongoing   ;   [OCM RAN -  11/05/2026 14h] Power status check Ongoing   ;   [Ticket -  11/05/2026] INC-20260511-00006177..Power issue 
Technicien power suit le point..Grid Outage</t>
  </si>
  <si>
    <t xml:space="preserve">[HOURLY IHS 11-05-2026] -..FME Emmanuel is on the way ETA : asap   ;    </t>
  </si>
  <si>
    <t>[HOURLY IHS 11-05-2026] -..FME is informed and managing   ;   [Ticket -  11/05/2026] INC-20260511-00011260..Fme is informed and managing with L0..Auto TT closure RCA..Others</t>
  </si>
  <si>
    <t>[CellDown ZTE -  11/05/2026] Check BO TX  ongoing   ;   [Ticket -  11/05/2026] INC-20260511-00010971..Grid Outage</t>
  </si>
  <si>
    <t>[OCM RAN -  11/05/2026 14h] Power status check Ongoing   ;   [Ticket -  11/05/2026] INC-20260511-00008323..No access to site due to lockdown..Others</t>
  </si>
  <si>
    <t>[OCM RAN -  11/05/2026 14h] Power status check Ongoing   ;   [Ticket -  11/05/2026] INC-20260511-00008321..insecurity. site is located in red zone and cannot be visited due to insecurity..Others</t>
  </si>
  <si>
    <t xml:space="preserve">[HOURLY IHS 11-05-2026] -..FME is managing , ETA ASAP   ;    </t>
  </si>
  <si>
    <t>[OCM RAN 11-05-2026 18H UTC ] -&gt;..Power status check Ongoing   ;   [Ticket -  11/05/2026] INC-20260511-00013191..Grid Outage</t>
  </si>
  <si>
    <t>(05-11-2026 retour camusat): Grid outage Grid only site   ;   [Ticket -  11/05/2026] INC-20260511-00007629..Grid Outage</t>
  </si>
  <si>
    <t>[OCM RAN -  11/05/2026 14h] Power status check Ongoing   ;   [Ticket -  11/05/2026] INC-20260511-00005718..Grid Outage</t>
  </si>
  <si>
    <t>(05-11-2026   incident ) impacted by  SUO_030_N_Bachuo-Ntai ,  Indeterminer || Action : sans action   ;   [OCM RAN -  11/05/2026] Power status check Ongoing   ;   [OCM RAN -  11/05/2026 14h] Power status check Ongoing   ;   [Ticket -  11/05/2026] INC-20260511-00008357..Others</t>
  </si>
  <si>
    <t>[OCM RAN -  11/05/2026 14h] Power status check Ongoing   ;   [Ticket -  11/05/2026] INC-20260511-00010567..Others</t>
  </si>
  <si>
    <t xml:space="preserve">[HOURLY IHS 11-05-2026] -..FME Merlin is on the way, ETA 11:45 PM   ;    </t>
  </si>
  <si>
    <t xml:space="preserve">(05-11-2026 retour camusat): Souci avec le GE    ;   [OCM RAN 11-05-2026 18H UTC ] -&gt;..Power status check Ongoing   ;    </t>
  </si>
  <si>
    <t xml:space="preserve">(05-11-2026 retour camusat): Grid outage Grid only site   ;    </t>
  </si>
  <si>
    <t>[HOURLY IHS 11-05-2026] -..Robert is informed and managing with L0., Francklin is informed   ;   [Ticket -  11/05/2026] INC-20260511-00005011..Others</t>
  </si>
  <si>
    <t>[OCM RAN -  11/05/2026 14h] Power status check Ongoing   ;   [Ticket -  11/05/2026] INC-20260511-00001506..Grid Outage</t>
  </si>
  <si>
    <t>(05-11-2026 retour camusat): Access issue   ;   [OCM RAN 11-05-2026 18H UTC ] -&gt;..Power status check Ongoing   ;   [Ticket -  11/05/2026] INC-20260511-00011150..Access issue due to landlord..Power issue on site. Camusat informed and is managing..Transmission Board fault</t>
  </si>
  <si>
    <t xml:space="preserve">[HOURLY IHS 11-05-2026] -..FME Eric is on the way, ETA 12:30 AM   ;    </t>
  </si>
  <si>
    <t>[CellDown NOKIA -  11/05/2026] Check FME ongoing    ;   [CellDown NOKIA -  11/05/2026] Check FME ongoing    ;   [CellDown NOKIA -  11/05/2026] Check FME ongoing    ;   [Ticket -  11/05/2026] INC-20260511-00015057..Grid Outage</t>
  </si>
  <si>
    <t xml:space="preserve">(05-11-2026 retour camusat): Grid outage Grid only site   ;   [OCM RAN -  11/05/2026] Power status check Ongoing   ;    </t>
  </si>
  <si>
    <t>[CellDown NOKIA -  11/05/2026] Check BO RAN  ongoing    ;   [CellDown NOKIA -  11/05/2026] Check BO RAN  ongoing    ;   [Ticket -  11/05/2026] INC-20260511-00002344..Others</t>
  </si>
  <si>
    <t xml:space="preserve">[OCM RAN -  11/05/2026] 10/05/2026 site instable   ;   [OCM RAN 11-05-2026 18H UTC ] -&gt;..10/05/2026 site instable   ;    </t>
  </si>
  <si>
    <t xml:space="preserve">[HOURLY IHS 11-05-2026] -..FME is managing with level 0   ;   [OCM RAN 11-05-2026 18H UTC ] -&gt;..Power status check Ongoing   ;    </t>
  </si>
  <si>
    <t>[CellDown NOKIA -  11/05/2026] Check BO RAN omgoing   ;   [CellDown NOKIA -  11/05/2026] Check BO RAN omgoing   ;   [Ticket -  11/05/2026] INC-20260511-00002987..Transmission Board fault</t>
  </si>
  <si>
    <t>[HOURLY IHS 11-05-2026] -..Maxime is maanging with level 0, ETA asap   ;   [OCM RAN -  11/05/2026 14h] Power status check Ongoing   ;   [Ticket -  11/05/2026] INC-20260511-00003026..No Power issue on site Ubaie 54.5V Site on GEN. TX FME Tsafack Elvis 695374792 / Huawei is informed..Grid Outage</t>
  </si>
  <si>
    <t xml:space="preserve">[OCM RAN -  11/05/2026] 11/05/2026 Site UP 
10/05/2026 fme FABIEN activé ETA =12H26 UTC  // SITE UP mais probleme de probleme de supervision
Need FME on site to local Tshoot / fme activated ETA ASAP   ;   [OCM RAN 11-05-2026 18H UTC ] -&gt;..11/05/2026 Site UP 
10/05/2026 fme FABIEN activé ETA =12H26 UTC  // SITE UP mais probleme de probleme de supervision
Need FME on site to local Tshoot / fme activated ETA ASAP   ;    </t>
  </si>
  <si>
    <t xml:space="preserve">[OCM RAN -  11/05/2026] Power status check Ongoing   ;   [OCM RAN 11-05-2026 18H UTC ] -&gt;..Power status check Ongoing   ;    </t>
  </si>
  <si>
    <t>[OCM RAN -  11/05/2026 14h] Power status check Ongoing   ;   [Ticket -  11/05/2026] INC-20260511-00009110..Grid Outage</t>
  </si>
  <si>
    <t xml:space="preserve">[CellDown NOKIA -  11/05/2026] Check BO RAN  ongoing    ;   [CellDown NOKIA -  11/05/2026] Check FME ongoing    ;   [CellDown NOKIA -  11/05/2026] Check FME ongoing    ;    </t>
  </si>
  <si>
    <t xml:space="preserve">[CellDown NOKIA -  11/05/2026] FRGU faulty    ;   [CellDown NOKIA -  11/05/2026] FRGU faulty    ;    </t>
  </si>
  <si>
    <t xml:space="preserve">[CellDown Huawei -  11/05/2026]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   [CellDown Huawei -  11/05/2026]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   [CellDown Huawei -  11/05/2026]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    </t>
  </si>
  <si>
    <t xml:space="preserve">[CellDown NOKIA -  11/05/2026] Check FME  ongoing    ;   [CellDown NOKIA -  11/05/2026] Check FME  ongoing    ;   [CellDown NOKIA -  11/05/2026] Check FME  ongoing    ;    </t>
  </si>
  <si>
    <t>[CellDown NOKIA -  11/05/2026] Check BO RAN  ongoing    ;   [CellDown NOKIA -  11/05/2026] Check BO RAN  ongoing    ;   [Ticket -  11/05/2026] INC-20260511-00004016..insecurity. site is located in red zone and cannot be visited due to insecurity...Grid Outage</t>
  </si>
  <si>
    <t xml:space="preserve">[CellDown NOKIA -  11/05/2026] Check BO RAN  ongoing    ;   [CellDown NOKIA -  11/05/2026] Check BO RAN  ongoing    ;   [CellDown NOKIA -  11/05/2026] Check BO RAN  ongoing    ;    </t>
  </si>
  <si>
    <t>[OCM RAN -  11/05/2026] Power status check Ongoing   ;   [Ticket -  11/05/2026] INC-20260511-00018553..Grid Outage</t>
  </si>
  <si>
    <t xml:space="preserve">[HOURLY IHS 11-05-2026] -..FME Moses is managing with level 0   ;    </t>
  </si>
  <si>
    <t xml:space="preserve">[CellDown Huawei -  11/05/2026] 11/05/2026 : Escalade faite au Rm || Feedback Rm attendu
09/05/2026 :  Spare pas encore disponible a ngaoundere
08/05/2026 :  Spare pas disponible au whare house ngaoudere || Spare en cours d'expedition entre maroua pour ngaoundere ce jour
07/05/2026 : Fme sur site || Intervention en cours || Feedback Fme jumper faulty || Commande en cours
06/05/2026 : Besoin d'analyse BO RAN ||check and clean jumper port 1 RRU 81 || Fme active || ETA demain 07/05/2026   ;   [CellDown Huawei -  11/05/2026] 11/05/2026 : Escalade faite au Rm || Feedback Rm attendu || EtA 16h
09/05/2026 :  Spare pas encore disponible a ngaoundere
08/05/2026 :  Spare pas disponible au whare house ngaoudere || Spare en cours d'expedition entre maroua pour ngaoundere ce jour
07/05/2026 : Fme sur site || Intervention en cours || Feedback Fme jumper faulty || Commande en cours
06/05/2026 : Besoin d'analyse BO RAN ||check and clean jumper port 1 RRU 81 || Fme active || ETA demain 07/05/2026   ;   [CellDown Huawei -  11/05/2026] 11/05/2026 : Escalade faite au Rm || Feedback Rm attendu || EtA 16h
09/05/2026 :  Spare pas encore disponible a ngaoundere
08/05/2026 :  Spare pas disponible au whare house ngaoudere || Spare en cours d'expedition entre maroua pour ngaoundere ce jour
07/05/2026 : Fme sur site || Intervention en cours || Feedback Fme jumper faulty || Commande en cours
06/05/2026 : Besoin d'analyse BO RAN ||check and clean jumper port 1 RRU 81 || Fme active || ETA demain 07/05/2026   ;    </t>
  </si>
  <si>
    <t xml:space="preserve">[CellDown NOKIA -  11/05/2026] RRU fauty    ;   [CellDown NOKIA -  11/05/2026] RRU fauty    ;   [CellDown NOKIA -  11/05/2026] RRU fauty    ;    </t>
  </si>
  <si>
    <t xml:space="preserve">(05-11-2026 top offenders): 11/05/2026: Check and replace SFP|| Point envoyer chez l'expert Mohan BO du GNOC || En attente du feedback du BO RAN apres nouvelle analyse    ;   [CellDown NOKIA -  11/05/2026] Check FME  ongoing    ;   [CellDown NOKIA -  11/05/2026] Check FME  ongoing    ;   [CellDown NOKIA -  11/05/2026] Check FME  ongoing    ;    </t>
  </si>
  <si>
    <t xml:space="preserve">[CellDown NOKIA -  11/05/2026] Check FME ongoing    ;   [CellDown NOKIA -  11/05/2026] Check FME ongoing    ;   [CellDown NOKIA -  11/05/2026] Check FME ongoing    ;    </t>
  </si>
  <si>
    <t xml:space="preserve">[CellDown NOKIA -  11/05/2026] Check BO RAN  ongoing    ;   [CellDown NOKIA -  11/05/2026] Check BO RAN  ongoing    ;   [CellDown NOKIA -  11/05/2026] Power issue   ;    </t>
  </si>
  <si>
    <t xml:space="preserve">[OCM RAN -  11/05/2026] 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   ;   [OCM RAN -  11/05/2026] 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   ;   [OCM RAN 11-05-2026 18H UTC ] -&gt;..06/05/2026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   ;    </t>
  </si>
  <si>
    <t xml:space="preserve">[CellDown Huawei -  11/05/2026] 11/05/2026 : Power issue || Mail sent  to camusat   ;    </t>
  </si>
  <si>
    <t xml:space="preserve">[OCM RAN -  11/05/2026] 11/05/2026 Access negociation ongoing
10/05/2026 Besoin d'un fme sur site pour verifier le status du MPR et la chaine antennaire de L ODU 3/1  red zone escalade RM DENIS 
09.05.2026 CAMUSAT: investigations ongoing / FME is trying to get level0   ;   [OCM RAN -  11/05/2026] 11/05/2026 Access negociation ongoing
10/05/2026 Besoin d'un fme sur site pour verifier le status du MPR et la chaine antennaire de L ODU 3/1  red zone escalade RM DENIS 
09.05.2026 CAMUSAT: investigations ongoing / FME is trying to get level0   ;   [OCM RAN 11-05-2026 18H UTC ] -&gt;..11/05/2026 Access negociation ongoing
10/05/2026 Besoin d'un fme sur site pour verifier le status du MPR et la chaine antennaire de L ODU 3/1  red zone escalade RM DENIS 
09.05.2026 CAMUSAT: investigations ongoing / FME is trying to get level0   ;    </t>
  </si>
  <si>
    <t xml:space="preserve">[CellDown Huawei -  11/05/2026] 10/05/2026 : Besoin d'analyse BO RAN   ;   [CellDown Huawei -  11/05/2026] 11/05/2026 : Besoin d'analyse BO RAN || Site unstable activate FME to check and clean jumpers port 5 of RRU 72 || Fme active || Ghost town || Intervention prevue pour demain  11/05/2026   ;   [CellDown Huawei -  11/05/2026] 11/05/2026 : Besoin d'analyse BO RAN || Site unstable activate FME to check and clean jumpers port 5 of RRU 72 || Fme active || Ghost town || Intervention prevue pour demain  11/05/2026   ;    </t>
  </si>
  <si>
    <t xml:space="preserve">(05-11-2026 groupe whatsapp  incident ) impacted by   Magba_G_OST_023 Soucis d'energie || Action : RCA en attende CAMUSAT   ;   [OCM RAN 11-05-2026 18H UTC ] -&gt;..Impacted by OST_023_H_Magba   ;    </t>
  </si>
  <si>
    <t>(05-11-2026 groupe whatsapp  incident ) impacted by   Magba_G_OST_023 Soucis d'energie || Action : RCA en attende CAMUSAT   ;   [OCM RAN 11-05-2026 18H UTC ] -&gt;..Impacted by OST_023_H_Magba   ;   [Ticket -  11/05/2026] INC-20260511-00000337..OCM NETWORK
INCIDENT | RAN | RESOLUTION |
Début: 11/05/2026 00H13 UTC
Fin: 11/05/2026 04H55 UTC
ISOLEMENT DU ROUTEUR DE EMGBORA_01 (Magba_G_OST_023)
Impacts: 03 sites Nokia, 19 sites ruraux &amp; 04 sites HUAWEI
Priorité: P1
Ticket: INC-20260511-00000717 / 2605H49128
RCA: Power issue / En attente RCA CAMUSAT
UPDATE 1:
Feedback BO IP: Merci d'activer l'équipe énergie et la transmission pour support
Feedback BO TRANS: The whole cluster is not supervised 
Check power at Magba, otherwise, mobilize FME for tshoot
Feedback CAMUSAT: technician is managing with level 0. Note that site is located on a hill top
UPDATE 2:
Feedback CAMUSAT: ETA 05h30 UTC
UPDATE 3:
Feedback CAMUSAT: technician in the area already
Liste des impacts:
Impacts Sites NOKIA: 03
OST_093_N_Mayo-Djinga-FH_G
OST_200_N_Mantoum-Village_G
OST_115_N_Pangari-MTN
Impacts Rural Sites: 19
OST_405_URH_MACHOU
OST_371_URH_MANDA_ROUND_ABOUT
OST_383_URH_MATACHOUOM
OST_376_URH_MAMBICHAM
OST_337_URH_MAPOU
ADM_191_URH_KOL
OST_378_URH_MAWA
OST_908_URH_MAJEKOUTOU_MALANTOUEN
OST_905_URH_MARAPNDOUM
ADM_248_URH_MAYO-DARLE
OST_382_URH_MAGHAM
ADM_193_URH_MBOR
OST_389_URH_MATOUPOU
OST_386_URH_MATYAPOU
OST_390_URH_NJINGA_NDOUTAIN
ADM_239_URH_BIR_SONGKOLONG
OST_373_URH_MANOURE
OST_372_URH_FORONGAIN
ADM_259_URH_BANKIM
Impacts Sites RAN HUAWEI: 04
ADM_012_H_Bankim
OST_023_H_Magba
OST_027_H_Lamape
OST_039_Malentouen
Impacts Sites ZTE: RAS
Impacts B2B: RAS
Impacts liaison Optim radio: RAS..En attente RCA CAMUSAT..Others..Power issue</t>
  </si>
  <si>
    <t xml:space="preserve">[HOURLY IHS 11-05-2026] -..Jef is informed and managing with L0.   ;    </t>
  </si>
  <si>
    <t xml:space="preserve">(05-11-2026   incident ) impacted by  SUO_030_N_Bachuo-Ntai ,  Indeterminer || Action : sans action   ;    </t>
  </si>
  <si>
    <t xml:space="preserve">[OCM RAN -  11/05/2026] 11.05.2026: Acces Negociation Ongoing | Plan for  11/05/2026 
10.05.2026: Acces Negociation Ongoing
09.05.2026: Acces Negociation Ongoing. Update ASAP
08.05.26: FME is managing with level 0, update ASAP
08.05.26: Need FME on site to check RTN status and its antenna chain of its ODU; CM-20260508-00002466; FME Stanley is activated to check, update ASAP   ;   [OCM RAN -  11/05/2026] 11.05.2026: Acces Negociation Ongoing | Plan for  11/05/2026 
10.05.2026: Acces Negociation Ongoing
09.05.2026: Acces Negociation Ongoing. Update ASAP
08.05.26: FME is managing with level 0, update ASAP
08.05.26: Need FME on site to check RTN status and its antenna chain of its ODU; CM-20260508-00002466; FME Stanley is activated to check, update ASAP   ;   [OCM RAN 11-05-2026 18H UTC ] -&gt;..11.05.2026: Acces Negociation Ongoing | Plan for 12/05/2026 
10.05.2026: Acces Negociation Ongoing
09.05.2026: Acces Negociation Ongoing. Update ASAP
08.05.26: FME is managing with level 0, update ASAP
08.05.26: Need FME on site to check RTN status and its antenna chain of its ODU; CM-20260508-00002466; FME Stanley is activated to check, update ASAP   ;    </t>
  </si>
  <si>
    <t xml:space="preserve">(05-11-2026 groupe whatsapp  incident ) impacted by  ADM_010_H_Ngaoundal  MIB corrupted || Action :formatage de la carte flash et MIB Refresh   ;   [OCM RAN -  11/05/2026] Impacted by ADM_010_H_Ngaoundal   ;    </t>
  </si>
  <si>
    <t xml:space="preserve">[HOURLY IHS 11-05-2026] -..Brice is informed and managing with L0.   ;   [OCM RAN 11-05-2026 18H UTC ] -&gt;..Power status check Ongoing   ;    </t>
  </si>
  <si>
    <t xml:space="preserve">(05-10-2026  groupe whatsapp incident ) impacted by   EXN_007_N_Amchide  , Updates 7 :Le site est dans une zone insécurisée, surtout la nuit. Le niveau 0 nous fait comprendre que le site a été vandalisé. Nous reviendrons avec plus d’informations dès que possible. || EXN_007_H_Amchide -{ 10/05/2026 FME yaouba :de nouveau vandalisé et le comble c’est ces gars vise seulement les câbles qui alimentent directement les équipements de réseau   ETR=11/05/2026  }    ;   [OCM RAN -  11/05/2026] 11/05/2026 Site vandalisé à nouveau, câbles TX emmportés.
FME rassemble le materiel et negocie l'escorte pour intervention sur site. ETA 13H UTC
10/05/2026 FME yaouba :
de nouveau vandalisé et le comble c’est ces gars vise seulement les câbles qui alimentent directement les équipements de réseau et non celui de Power par exemple il dehors presque au le câble 2x25 qui quitte du générateur jusqu’au baie Huawei mais na jamais été vandalisé // ETR=11/05/2026 
FME should check BBU status and interconnection with MPR on port 1/3   ;   [OCM RAN -  11/05/2026] 11/05/2026 Site vandalisé à nouveau, câbles TX emmportés.
FME rassemble le materiel et negocie l'escorte pour intervention sur site. ETA 13H UTC
10/05/2026 FME yaouba :
de nouveau vandalisé et le comble c’est ces gars vise seulement les câbles qui alimentent directement les équipements de réseau et non celui de Power par exemple il dehors presque au le câble 2x25 qui quitte du générateur jusqu’au baie Huawei mais na jamais été vandalisé // ETR=11/05/2026 
FME should check BBU status and interconnection with MPR on port 1/3   ;   [OCM RAN 11-05-2026 18H UTC ] -&gt;..11/05/2026 Site vandalisé à nouveau, câbles TX emmportés.
FME rassemble le materiel et negocie l'escorte pour intervention sur site. ETA 13H UTC
10/05/2026 FME yaouba :
de nouveau vandalisé et le comble c’est ces gars vise seulement les câbles qui alimentent directement les équipements de réseau et non celui de Power par exemple il dehors presque au le câble 2x25 qui quitte du générateur jusqu’au baie Huawei mais na jamais été vandalisé // ETR=11/05/2026 
FME should check BBU status and interconnection with MPR on port 1/3   ;    </t>
  </si>
  <si>
    <t xml:space="preserve">[OCM RAN -  11/05/2026] 11.05.26: Besoin d'un FME sur site pour vérifier la chaine antennaire de l'ODU 3.1; FME Belo activé pour investigations, update ASAP   ;   [OCM RAN -  11/05/2026] Power status check Ongoing   ;   [OCM RAN 11-05-2026 18H UTC ] -&gt;..Power status check Ongoing   ;    </t>
  </si>
  <si>
    <t xml:space="preserve">(05-10-2026  groupe whatsapp incident ) impacted by   EXN_007_N_Amchide  , Updates 7 :Le site est dans une zone insécurisée, surtout la nuit. Le niveau 0 nous fait comprendre que le site a été vandalisé. Nous reviendrons avec plus d’informations dès que possible. || EXN_007_H_Amchide -{ 10/05/2026 FME yaouba :de nouveau vandalisé et le comble c’est ces gars vise seulement les câbles qui alimentent directement les équipements de réseau   ETR=11/05/2026  }    ;   [OCM RAN -  11/05/2026] Indisponibilité des services voix &amp; data dans la zone  de EXN_007_N_Amchide  et envrions   ;   [OCM RAN -  11/05/2026] Indisponibilité des services voix &amp; data dans la zone  de EXN_007_N_Amchide  et envrions   ;   [OCM RAN 11-05-2026 18H UTC ] -&gt;..Indisponibilité des services voix &amp; data dans la zone  de EXN_007_N_Amchide  et envrions   ;    </t>
  </si>
  <si>
    <t xml:space="preserve">[HOURLY IHS 11-05-2026] -..Pwc overload   ;    </t>
  </si>
  <si>
    <t xml:space="preserve">[CellDown ZTE -  11/05/2026] Check BO RAN ongoing   ;    </t>
  </si>
  <si>
    <t xml:space="preserve">[OCM RAN -  11/05/2026] 11/05/2026 Apres travaux BUC en defaut, commande en cours et update ASAP
11/05/2026 Remplacement Modem I-direct interrompu hier, suite des travaux ce jour ETR 12h
10/05/2026 FME sur site travaux en cours 
09.05.2026: Spare Recu cet apres-midi. Intervention prevue pour demain 10.05.2026
08.05.26: ODU pas encore arrivé à Touboro, nouvel ETD du SPM ce 08.05, 15H UTC
10/05/2026 Remplacement Modem I-direct ce jour, ETA 13H
07.05.26: Modem reçu à Ngaoundéré et en cours de transfert vers Touboro, ETD=19H UTC, ETR=08.09.26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   ;   [OCM RAN -  11/05/2026] 11/05/2026 Remplacement Modem I-direct interrompu hier, suite des travaux ce jour ETR 12h
10/05/2026 FME sur site travaux en cours 
09.05.2026: Spare Recu cet apres-midi. Intervention prevue pour demain 10.05.2026
08.05.26: ODU pas encore arrivé à Touboro, nouvel ETD du SPM ce 08.05, 15H UTC
10/05/2026 Remplacement Modem I-direct ce jour, ETA 13H
07.05.26: Modem reçu à Ngaoundéré et en cours de transfert vers Touboro, ETD=19H UTC, ETR=08.09.26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   ;   [OCM RAN 11-05-2026 18H UTC ] -&gt;..11/05/2026 Apres travaux BUC en defaut  
11/05/2026 Remplacement Modem I-direct interrompu hier, suite des travaux ce jour ETR 12h
10/05/2026 FME sur site travaux en cours 
09.05.2026: Spare Recu cet apres-midi. Intervention prevue pour demain 10.05.2026
08.05.26: ODU pas encore arrivé à Touboro, nouvel ETD du SPM ce 08.05, 15H UTC
10/05/2026 Remplacement Modem I-direct ce jour, ETA 13H
07.05.26: Modem reçu à Ngaoundéré et en cours de transfert vers Touboro, ETD=19H UTC, ETR=08.09.26
05.05.26: Modem expédié de Ydé vers Ngaoundéré, ETD=07.04.25
04.05.26: Nouveaux modem configuré par l'ing disponible à Ydé et sera expédié vers Ngaoundéré ce jour, ETD=07.04.25
30/04/2026 Expedition en cours de Yaounde a Ngaoundere ETD = 03.May.2026
30/04/2026 Après toutes les actions effectuées sur le site de Ouro-Dara_ADM_148  avec le support BO, le modem I-direct X7 est toujours non fonctionnel, nouvelle commande en cours  
29/04/2026 Apres interve tion sur site Moedem faulty nouvelle commande en cours 
29/04/2026 FME en route pour le site ETA=12H UTC 
28/04/2026 Verification en cours de la disponibilité du modem en cours update asap 
27.04.26 GO pour utilisation du MODEM X7 update asap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   ;    </t>
  </si>
  <si>
    <t>[CellDown NOKIA -  11/05/2026] Check FME ongoing    ;   [CellDown NOKIA -  11/05/2026] Check FME ongoing    ;   [OCM RAN -  11/05/2026] Power status check Ongoing   ;   [OCM RAN -  11/05/2026 14h] Power status check Ongoing   ;   [Ticket -  11/05/2026] INC-20260511-00005352..Others</t>
  </si>
  <si>
    <t xml:space="preserve">[OCM RAN -  11/05/2026] New BTS installed and not yet accepted   ;   [OCM RAN -  11/05/2026] New BTS installed and not yet accepted   ;   [OCM RAN 11-05-2026 18H UTC ] -&gt;..New BTS installed and not yet accepted   ;    </t>
  </si>
  <si>
    <t xml:space="preserve">[OCM RAN -  11/05/2026] 11.05.2026: Access not granted for this site for now
10.05.2026: Access not granted for this site for now
08.05.26: Access negotiation for intervention to be done this weekend 10.05.2026
07.05.2026: Access not granted for this site for now
06.05.2026: Access not granted for this site for now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   ;   [OCM RAN -  11/05/2026] 11.05.2026: Access not granted for this site for now
10.05.2026: Access not granted for this site for now
08.05.26: Access negotiation for intervention to be done this weekend 10.05.2026
07.05.2026: Access not granted for this site for now
06.05.2026: Access not granted for this site for now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   ;   [OCM RAN 11-05-2026 18H UTC ] -&gt;..11.05.2026: Access not granted for this site for now
10.05.2026: Access not granted for this site for now
08.05.26: Access negotiation for intervention to be done this weekend 10.05.2026
07.05.2026: Access not granted for this site for now
06.05.2026: Access not granted for this site for now
05.05.2026: Access not granted for this site for now
04.05.2026: Access not granted for this site for now
02.05.2026: access not granted for this site for now
01.05.2026 Denis: Check ongoing will update asap
30.04.26: Besoin d'un FME sur site pour vérifier le statut du MPR; FME Jeremiah activé pour investigations, update ASAP   ;    </t>
  </si>
  <si>
    <t xml:space="preserve">[HOURLY IHS 11-05-2026] -..Team was on site for PM // Await End of work   ;    </t>
  </si>
  <si>
    <t xml:space="preserve">[OCM RAN 11-05-2026 18H UTC ] -&gt;..Travaux nokia CorEVO Upgrade   ;    </t>
  </si>
  <si>
    <t>[OCM RAN -  11/05/2026] 11.05.26: Grid only site grid outage / grid return awaited - Escalated to L4
10.05.26: Grid only site grid outage / grid return awaited - Escalated to L3
08.05.26: Grid only site grid outage / grid return awaited - Escalated to L3
07.05.26: Grid only site grid outage / grid return awaited - Escalated to L2
06.05.26: Grid only site grid outage / grid return awaited   ;   [OCM RAN -  11/05/2026 14h] 11.05.26: Grid only site grid outage / grid return awaited - Escalated to L4
10.05.26: Grid only site grid outage / grid return awaited - Escalated to L3
08.05.26: Grid only site grid outage / grid return awaited - Escalated to L3
07.05.26: Grid only site grid outage / grid return awaited - Escalated to L2
06.05.26: Grid only site grid outage / grid return awaited   ;   [Ticket -  11/05/2026] INC-20260511-00011303..grid only power issue on site..Grid Outage</t>
  </si>
  <si>
    <t xml:space="preserve">[CellDown ZTE -  11/05/2026] Check BO RAN ongoing    ;    </t>
  </si>
  <si>
    <t xml:space="preserve">[CellDown Huawei -  11/05/2026] 11/05/2026 : Fme en chemin pour jabane || Intervention prevue pour ce jour
08/05/2026 : Fme sur site ce jour verifier la liaison la rose et sale de fete d'AKWA || liaison ok || Fme en voyage pour jabane lundi
07/05/2026 : As per enclosed  FME ‘s email, the travel to Jabane with the BIR agreement is scheduled as below. 
Traveling date 08-05-26
Date to return date 14-05-26
05/05/2026 : Descente planifie pour jabane jeudi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   ;   [CellDown Huawei -  11/05/2026] 11/05/2026 : Fme en chemin pour jabane || Intervention prevue pour ce jour
08/05/2026 : Fme sur site ce jour verifier la liaison la rose et sale de fete d'AKWA || liaison ok || Fme en voyage pour jabane lundi
07/05/2026 : As per enclosed  FME ‘s email, the travel to Jabane with the BIR agreement is scheduled as below. 
Traveling date 08-05-26
Date to return date 14-05-26
05/05/2026 : Descente planifie pour jabane jeudi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   ;   [CellDown Huawei -  11/05/2026] 11/05/2026 : Fme en chemin pour jabane || Intervention prevue pour demain 12052026
08/05/2026 : Fme sur site ce jour verifier la liaison la rose et sale de fete d'AKWA || liaison ok || Fme en voyage pour jabane lundi
07/05/2026 : As per enclosed  FME ‘s email, the travel to Jabane with the BIR agreement is scheduled as below. 
Traveling date 08-05-26
Date to return date 14-05-26
05/05/2026 : Descente planifie pour jabane jeudi
22/04/2026 : Feeddback BO TX : Please could plan a session with all the stakeholders? I mean : BIR IT Engineer, BO TX Engineer, BO IP Engineer &amp; BO RAN Engineer. During that session, we will be troubleshooting together at the same time
09/04/2026 : Analyse de la chaine de routage toujours encours cote BO RAN Projet Huawei
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
06/04/2026 : Support du BO PRojet Huawei attendu || Site down
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
Seule, la 2G est up, meme routage. bien vouloir verifier si leur GW sont bien sur larose.
01/04/2026 : Cmdant du BIR non joignable pour les acces. || Prochaine tentative le 02042026
31/03/2026 : Feedback BO TX : Probable faulty ODU at Jabane || Check antenna line and change ODU AT MPR LIMBE-BIMBA-CRTV if necesarry PN: 3DB29108AAAAC04
29/03/2026 : need BO RAN analysis || 3G and 4G cells down =&gt; Transmission investigation needed   ;   [OCM RAN -  11/05/2026] 11.05.26: Probable arrêt du site par le BIR, investigations en cours   ;   [OCM RAN -  11/05/2026] 11/05/2026 Arret des equipement par le BIR pour mauvais temps   ;    </t>
  </si>
  <si>
    <t xml:space="preserve">[OCM RAN -  11/05/2026] New site not yet transferred to MSP   ;   [OCM RAN -  11/05/2026] New site not yet transferred to MSP   ;   [OCM RAN 11-05-2026 18H UTC ] -&gt;..New site not yet transferred to MSP   ;    </t>
  </si>
  <si>
    <t xml:space="preserve">[CellDown ZTE -  11/05/2026] Power issue    ;   [CellDown ZTE -  11/05/2026] Power issue    ;   [CellDown ZTE -  11/05/2026] Power issue    ;    </t>
  </si>
  <si>
    <t xml:space="preserve">[CellDown ZTE -  11/05/2026] Check FME ongoing   ;    </t>
  </si>
  <si>
    <t xml:space="preserve">[CellDown ZTE -  11/05/2026] Jumpeurs faulty    ;   [CellDown ZTE -  11/05/2026] Jumpeurs faulty    ;   [CellDown ZTE -  11/05/2026] Jumpeurs faulty    ;    </t>
  </si>
  <si>
    <t xml:space="preserve">[OCM RAN -  11/05/2026] 11.05.26: Camusat: Investigation ongoing   ;   [OCM RAN 11-05-2026 18H UTC ] -&gt;..Power status check Ongoing   ;    </t>
  </si>
  <si>
    <t xml:space="preserve">[CellDown ZTE -  11/05/2026] F.O faulty   ;   [CellDown ZTE -  11/05/2026] F.O faulty   ;   [CellDown ZTE -  11/05/2026] F.O faulty   ;    </t>
  </si>
  <si>
    <t xml:space="preserve">[OCM RAN -  11/05/2026] 11/06/2026 Carte core recu a YDE expedition en cours vers NANGA EBOKO ETD=11/05/2026
06/05/2026 Carte Core Evo Faulty. Spare pas disponible chez Huawei Commande passee a OCM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   ;   [OCM RAN -  11/05/2026] 06/05/2026 Carte Core Evo Faulty. Spare pas disponible chez Huawei Commande passee a OCM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   ;   [OCM RAN 11-05-2026 18H UTC ] -&gt;..11/06/2026 Carte core recu a YDE expedition en cours vers NANGA EBOKO ETD=11/05/2026
06/05/2026 Carte Core Evo Faulty. Spare pas disponible chez Huawei Commande passee a OCM
02.05.2026: Carte Core Evo Faulty. Spare pas disponible chez Huawei Commande passee a OCM
01.05.2026: Carte Core Faulty Spare pas disponible dans les WH AFRO. Commande pas au SPM pour envoi du mail a OCM Car spare egalement indisponible chez Huawei
Impacted by CTR_699_N_Batchenga-Nachtigal-IHS (TX issue)   ;    </t>
  </si>
  <si>
    <t xml:space="preserve">[HOURLY IHS 11-05-2026] -..Fme is on the way ETA = 18:15   ;    </t>
  </si>
  <si>
    <t xml:space="preserve">[HOURLY IHS 11-05-2026] -..Martial is informed and managing with L0.   ;   [OCM RAN -  11/05/2026] 11.05.26: Besoin d'un FME sur OST_023_Mgaba pour vérifier la chaine antennaire de l'ODU 3.4 sur le MPR_MAGBA; CM-20260511-00006100; FME Yaya activé pour investigations, update ASAP   ;   [OCM RAN 11-05-2026 18H UTC ] -&gt;..Power status check Ongoing   ;    </t>
  </si>
  <si>
    <t xml:space="preserve">[OCM RAN -  11/05/2026] Impacted by CTR_823_Z_Koundou (Power issue)   ;   [OCM RAN 11-05-2026 18H UTC ] -&gt;..Power status check Ongoing   ;    </t>
  </si>
  <si>
    <t xml:space="preserve">[OCM RAN -  11/05/2026] 10.05.2026: Chassis 3DB18485EA faulty et pas disponible, commande passée à OCM
06.05.2026: Chassis 3DB18485EA faulty et pas disponible, commande passée à OCM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   ;   [OCM RAN -  11/05/2026] 10.05.2026: Chassis 3DB18485EA faulty et pas disponible, commande passée à OCM
06.05.2026: Chassis 3DB18485EA faulty et pas disponible, commande passée à OCM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   ;   [OCM RAN 11-05-2026 18H UTC ] -&gt;..10.05.2026: Chassis 3DB18485EA faulty et pas disponible, commande passée à OCM
06.05.2026: Chassis 3DB18485EA faulty et pas disponible, commande passée à OCM
05.05.26: Chassis faulty et pas disponible au WH de Yaoundé, vérification dans les autres WH en cours
04.05.2026: Spare Disponible a Yde. Recuperation des spare en Cours au WH par le FME et il se rendra sur site apres ETA=13H - FME sur site et travaux en cours
03.05.2026: Carte MPT-ACC recue et remplacee mais site toujours down. Apres Investigation, il s'avere que le Chassis et l'OD auraient pris un Coup. Commande en Cours
03.05.2026: Cart Disponible a Nanga-Eboko Expedition ce Jour ETD=03.05.2026 16H
02.05.2026: Apres remplacement et Configuration de la Micro sD, le FME supporte par le BO TX Du Bois font le constat que la carte MPT-ACC esty faulty. Verification de la disponibilite de la spare en cours. Update ASAP
02.05.2026: FME Sur site remplacement de la micro sD en cours avec le BO TX
01.05.2026: Carte Micro sD Faulty Command en Cours
01.05.2026: Relance du FME Synphorien en cour
30.04.26: Besoin d'un FME sur site pour vérifier le statut du MPR; CM-20260430-00007051; FME Totat activé pour investigations, update ASAP
30/04/2026 CAMUSAT:FME is on the way ETA 16H   ;    </t>
  </si>
  <si>
    <t xml:space="preserve">[OCM RAN -  11/05/2026] 11/05/2026 Demande d'accès en cours en attente de retour OCM 
10/05/2026 ODU recu MPT-MC(3DB20826AA) demande d'accès en cours 
09.05.2026: Carte MPT-ACC remplacee mais site toujours down. Apres Investigation approndie du FME/BO, Il en ressort que l'ODU MPT-MC(3DB20826AA) est faulty Commande en cours et Update ASAP
09.05.2026: FME Sur site remplacement de la carte en cours
08.05.26: Carte MPT reçue ce jour à Yaoundé et transfert en cours vers Lolodorf, ETD=09.05.26
08.05.2026: En Attente de la reception de la spare ce Jour 08.05.2026 à Yaoundé et expédition par la suite sur Boumneybel
07.05.26: Carte MPT faulty, expédition en cours de Bertoua pour Yaoundé, ETD=08.05.26
07/05/2026 FME en route ETA=10H UTC 
06.05.2026: FME Etienne Activated is manging with level0 ETA=ASAP
06.05.2026: Need FME ast Lolodorf-CRTV check 4.2 ODU antenna line status   ;   [OCM RAN -  11/05/2026] 10/05/2026 ODU recu MPT-MC(3DB20826AA) demande d'accès en cours 
09.05.2026: Carte MPT-ACC remplacee mais site toujours down. Apres Investigation approndie du FME/BO, Il en ressort que l'ODU MPT-MC(3DB20826AA) est faulty Commande en cours et Update ASAP
09.05.2026: FME Sur site remplacement de la carte en cours
08.05.26: Carte MPT reçue ce jour à Yaoundé et transfert en cours vers Lolodorf, ETD=09.05.26
08.05.2026: En Attente de la reception de la spare ce Jour 08.05.2026 à Yaoundé et expédition par la suite sur Boumneybel
07.05.26: Carte MPT faulty, expédition en cours de Bertoua pour Yaoundé, ETD=08.05.26
07/05/2026 FME en route ETA=10H UTC 
06.05.2026: FME Etienne Activated is manging with level0 ETA=ASAP
06.05.2026: Need FME ast Lolodorf-CRTV check 4.2 ODU antenna line status   ;   [OCM RAN 11-05-2026 18H UTC ] -&gt;..11/05/2026 Demande d'accès en cours en attente de retour OCM 
10/05/2026 ODU recu MPT-MC(3DB20826AA) demande d'accès en cours 
09.05.2026: Carte MPT-ACC remplacee mais site toujours down. Apres Investigation approndie du FME/BO, Il en ressort que l'ODU MPT-MC(3DB20826AA) est faulty Commande en cours et Update ASAP
09.05.2026: FME Sur site remplacement de la carte en cours
08.05.26: Carte MPT reçue ce jour à Yaoundé et transfert en cours vers Lolodorf, ETD=09.05.26
08.05.2026: En Attente de la reception de la spare ce Jour 08.05.2026 à Yaoundé et expédition par la suite sur Boumneybel
07.05.26: Carte MPT faulty, expédition en cours de Bertoua pour Yaoundé, ETD=08.05.26
07/05/2026 FME en route ETA=10H UTC 
06.05.2026: FME Etienne Activated is manging with level0 ETA=ASAP
06.05.2026: Need FME ast Lolodorf-CRTV check 4.2 ODU antenna line status   ;    </t>
  </si>
  <si>
    <t xml:space="preserve">[OCM RAN -  11/05/2026] Power status check Ongoing   ;   [OCM RAN 11-05-2026 18H UTC ] -&gt;..11/05/2026 ODU MPT-MC 3DB20859ABAA03 ETD=12   ;    </t>
  </si>
  <si>
    <t xml:space="preserve">[OCM RAN -  11/05/2026] 11/05/2026 ODU MPT 7-8 GHz 3DB20859AB ETD=12 MAY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   ;   [OCM RAN -  11/05/2026]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   ;   [OCM RAN 11-05-2026 18H UTC ] -&gt;..11/05/2026 ODU MPT 7-8 GHz 3DB20859AB ETD=12 MAY
28/04/2026 ODU MPT 7-8 GHz 3DB20859AB faulty en attente de MAD
27/04/2026 ODU en cours de dementelement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   ;    </t>
  </si>
  <si>
    <t xml:space="preserve">[OCM RAN -  11/05/2026] 06.05.26: ODU MPT HQAM, 7/8GHz 3DB20773BA pour Fifinda pas disponible, commande passée à OCM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   ;   [OCM RAN -  11/05/2026] 06.05.26: ODU MPT HQAM, 7/8GHz 3DB20773BA pour Fifinda pas disponible, commande passée à OCM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   ;   [OCM RAN 11-05-2026 18H UTC ] -&gt;..06.05.26: ODU MPT HQAM, 7/8GHz 3DB20773BA pour Fifinda pas disponible, commande passée à OCM
05.05.26: ODU MPT HQAM, 7/8GHz (ODU Fifinda 3DB20773BA vérifications en cours et Pama 3DB20774BA dispo à Douala) faulty et commande en cours, update ASAP
04.05.26: ODU Fifinda 3DB20773BA et Pama 3DB20774BA faulty, commande en cours
04.05.26: FME Lucien en route pour le site, de Pama, ETA=13H30 UTC - FME sur site et travaux en cours
03.05.2026: Le FME Etant Toujours sur Apouh et vu le climat actuel(Pluie dans la zone), l'intervention se fera demain 04.05.2026
03.05.2026: Spare(Fibre Optique) recu. FME Yannick Mbah will have a look ETA=03:00 PM
02.05.2026: Spare pas recu d'apres le RM. Relance du transporteur en Cours et Update ASAP
02.05.2026 SPM: This was outbound yesterday we will just have to formalize things through mail!!!! ETD=02.05.2026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   ;    </t>
  </si>
  <si>
    <t xml:space="preserve">[HOURLY IHS 11-05-2026] -..Fouda is managing with level zero   ;   [OCM RAN 11-05-2026 18H UTC ] -&gt;..Power status check Ongoing   ;    </t>
  </si>
  <si>
    <t xml:space="preserve">RETOUR CAMUSAT POWER </t>
  </si>
  <si>
    <t>(05-11-2026 top offenders): Impacté par LIT_092_Z_Bep-Yonyong(LIT-092)   ;   [OCM RAN -  11/05/2026] Impacté par LIT_092_Z_Bep-Yonyong(LIT-092)   ;   [OCM RAN -  11/05/2026 14h] Impacté par LIT_092_Z_Bep-Yonyong(LIT-092)   ;   [Ticket -  11/05/2026] INC-20260511-00001891..Grid Outage</t>
  </si>
  <si>
    <t xml:space="preserve">(05-11-2026 top offenders): 
12.05.2026: FME Fidel est en route ETA=14H en Parellele il manage avec le level 0. Update ASAP
11.05.26: Besoin d'un FME sur site pour vérifier le statut du MPR; CM-20260511-00005408; FME Etaba activé pour investigations, update ASAP   ;   [OCM RAN -  11/05/2026] 11.05.26: Besoin d'un FME sur site pour vérifier le statut du MPR; CM-20260511-00005408; FME Etaba activé pour investigations, update ASAP   ;   [OCM RAN 11-05-2026 18H UTC ] -&gt;..Power status check Ongoing   ;    </t>
  </si>
  <si>
    <t xml:space="preserve">(05-11-2026 top offenders): 11/04/2026 : Need BO TX analysis   ;   [CellDown ZTE -  11/05/2026] Check BO TX  ongoing   ;   [CellDown ZTE -  11/05/2026] Check BO TX  ongoing   ;   [CellDown ZTE -  11/05/2026] Check BO TX  ongoing   ;    </t>
  </si>
  <si>
    <t xml:space="preserve">(05-11-2026 top offenders): 11/05/2026 FME BOMA activé ETA asap 
Nous constatons l'indisponibilité de BERTOUA-CAMTEL dû à une déconnexion entre MPR et BTS.
Merci de dépêcher un FME pour vérifier le statut de la BTS et l'interco entre MPR et BTS.   ;   (05-11-2026 groupe whatsapp  incident ) impacted by    EST_051_Z_Bertoua-Ngaikada(EST-051)  ,AOF Bertoua -Ngaikada=Bertoua Orange down || Action : Routage trafic sur le FH par le  BOTX   ;   [OCM RAN -  11/05/2026] Power status check Ongoing   ;   [OCM RAN 11-05-2026 18H UTC ] -&gt;..11/05/2026 FME BOMA activé ETA asap 
Nous constatons l'indisponibilité de BERTOUA-CAMTEL dû à une déconnexion entre MPR et BTS.
Merci de dépêcher un FME pour vérifier le statut de la BTS et l'interco entre MPR et BTS.   ;    </t>
  </si>
  <si>
    <t xml:space="preserve">(05-11-2026 top offenders): 11/05/2026 FME sera sur site l'inventaire apres ndjeleng-II
10/05/2026 Évidence bfssm ndiendam2 tous les câbles power  qui alimente les radios sur le pylône ont été découpé et emporter
10/05/2026 intervention in the morning ETA 08H   ;   [OCM RAN -  11/05/2026] 11/05/2026 FME sera sur site l'inventaire apres ndjeleng-II
10/05/2026 Évidence bfssm ndiendam2 tous les câbles power  qui alimente les radios sur le pylône ont été découpé et emporter
10/05/2026 intervention in the morning ETA 08H   ;   [OCM RAN -  11/05/2026] 11/05/2026 FME sera sur site l'inventaire apres ndjeleng-II
10/05/2026 Évidence bfssm ndiendam2 tous les câbles power  qui alimente les radios sur le pylône ont été découpé et emporter
10/05/2026 intervention in the morning ETA 08H   ;   [OCM RAN 11-05-2026 18H UTC ] -&gt;..11/05/2026 FME sera sur site l'inventaire apres ndjeleng-II
10/05/2026 Évidence bfssm ndiendam2 tous les câbles power  qui alimente les radios sur le pylône ont été découpé et emporter
10/05/2026 intervention in the morning ETA 08H   ;    </t>
  </si>
  <si>
    <t>(05-11-2026 top offenders): 11/05/2026 : Spare pas disponible au HW SPMS || Commande passee a OCM SPMS
09/05/2026 : Relance faite au HW SPMS ce jour
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   ;   [CellDown Huawei -  11/05/2026] 11/05/2026 : Spare pas disponible au HW SPMS || Commande passee a OCM SPMS
09/05/2026 : Relance faite au HW SPMS ce jour
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   ;   [CellDown Huawei -  11/05/2026] 11/05/2026 : Spare pas disponible au HW SPMS || Commande passee a OCM SPMS
09/05/2026 : Relance faite au HW SPMS ce jour
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   ;   [CellDown Huawei -  11/05/2026] 11/05/2026 : Spare pas disponible au HW SPMS || Commande passee a OCM SPMS
09/05/2026 : Relance faite au HW SPMS ce jour
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   ;   [OCM RAN 11-05-2026 18H UTC ] -&gt;..Power status check Ongoing   ;   [Ticket -  11/05/2026] INC-20260511-00013127..Transmission Board fault</t>
  </si>
  <si>
    <t>(05-11-2026 top offenders): 11.05.26: grid only site grid outage / grid return awaited   ;   [OCM RAN -  11/05/2026] 11.05.26: grid only site grid outage / grid return awaited   ;   [OCM RAN 11-05-2026 18H UTC ] -&gt;..Power status check Ongoing   ;   [Ticket -  11/05/2026] INC-20260511-00012388..grid only site grid outage / grid return awaited..Grid Outage</t>
  </si>
  <si>
    <t>(05-11-2026 top offenders): 11/04/2026 : Need BO TX analysis   ;   [CellDown ZTE -  11/05/2026] Check BO TX  ongoing   ;   [CellDown ZTE -  11/05/2026] Check BO TX  ongoing   ;   [Ticket -  11/05/2026] INC-20260511-00011374..Grid Outage</t>
  </si>
  <si>
    <t>(05-11-2026 top offenders): Power status check Ongoing   ;   [OCM RAN -  11/05/2026 14h] Power status check Ongoing   ;   [Ticket -  11/05/2026] INC-20260511-00009089..Grid Outage</t>
  </si>
  <si>
    <t>(05-11-2026 top offenders):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   [OCM RAN -  11/05/2026]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   [OCM RAN -  11/05/2026]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   [OCM RAN 11-05-2026 18H UTC ] -&gt;..06/05/2026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   [OCM RAN -  11/05/2026 14h] 06/05/2026 ODU UBT-T 3DB29211ACAA02 pas disponible au WH Huawei point transmis a OCM 
29/04/2026 ODU UBT-T 3DB29211ACAA02 pas disponible au WH Huawei point transmis a OCM 
28.04.2026: Spare pas disponible dans les WH Afro Commande effectuee au SPM. Update dans 20 minutes
27/04/2026 ODU UBT-T 3DB29211ACAA02 faulty commande en cours 
24/04/2026 Besoin d'un fme sur biba pour verifier le status de L ODU 5/1    ;   [Ticket -  11/05/2026] INC-20260511-00004532..Grid Outage</t>
  </si>
  <si>
    <t xml:space="preserve">(05-11-2026 top offenders): Power status check Ongoing   ;    </t>
  </si>
  <si>
    <t xml:space="preserve">(05-11-2026 top offenders): 11/05/2026 : FME activewr pour le remplacement de la AHPMDA 
07/05/2026 : Intervention prevue pour ce jour ||ETA  14H. || FME sur site || Intervention en cours 
06/05/2026 : Spare recue et expedier ce jour de Maroua pour Garoua puis sur Guider || ETD : 07/05/2026 
23/04/2026 : Relance faite hier 
22/04/2026 : Cable d'alimentation SPM vandaliser
21/04/2026 : Check breaker and  interconnection FXED, FXDB, FRMF (sfp, optical fiber) between system and radio module, swap its if needed || FME Tsafack ervis activer   ;   [CellDown NOKIA -  11/05/2026] SPM vandalise et ODU faulty    ;   [CellDown NOKIA -  11/05/2026] AHPMDA faulty   ;    </t>
  </si>
  <si>
    <t>(05-11-2026 top offenders): Power status check Ongoing   ;   [OCM RAN 11-05-2026 18H UTC ] -&gt;..Power status check Ongoing   ;   [Ticket -  11/05/2026] INC-20260511-00002936..Grid Outage</t>
  </si>
  <si>
    <t>(05-11-2026 top offenders): Power status check Ongoing   ;   [OCM RAN -  11/05/2026] Power status check Ongoing   ;   [OCM RAN -  11/05/2026 14h] Power status check Ongoing   ;   [Ticket -  11/05/2026] INC-20260511-00006009..Grid Outage</t>
  </si>
  <si>
    <t>(05-11-2026 top offenders): Power status check Ongoing   ;   [Ticket -  11/05/2026] INC-20260511-00003511..Grid Outage</t>
  </si>
  <si>
    <t xml:space="preserve">(05-11-2026 top offenders): Power status check Ongoing   ;   (05-11-2026 groupe whatsapp  incident ) impacted by   NRD_009_H_Garoua-Lainde, Plantage du MPR1 sur le site de Garoua -Lainde  || Action reset MPR du MPR1 sur site de Garoua-Lainde   ;   [OCM RAN 11-05-2026 18H UTC ] -&gt;..Power status check Ongoing   ;    </t>
  </si>
  <si>
    <t xml:space="preserve">(05-11-2026 top offenders):   ;   (05-11-2026 groupe whatsapp  incident ) impacted by    EST_051_Z_Bertoua-Ngaikada(EST-051)  ,AOF Bertoua -Ngaikada=Bertoua Orange down || Action : Routage trafic sur le FH par le  BOTX   ;    </t>
  </si>
  <si>
    <t>(05-11-2026 top offenders): Grid outage, Grid only site / Grid return awaited   ;   [Ticket -  11/05/2026] INC-20260511-00011382..Grid Outage</t>
  </si>
  <si>
    <t xml:space="preserve">(05-11-2026 top offenders):   ;   (05-11-2026 groupe whatsapp  incident ) impacted by   EST_032_Z_Bertoua-Kano(EST-032)AOF Bertoua kano=Bertoua Orange down || Action : Routage trafic sur le FH par le  BOTX   ;    </t>
  </si>
  <si>
    <t>[OCM RAN -  11/05/2026] 11/05/2026 Feedback CAMUSAT grid outage grid only site / awaiting grid return   ;   [Ticket -  11/05/2026] INC-20260511-00002148..Feedback CAMUSAT grid outage grid only site / awaiting grid return..fluctuations d énergie..Coupure Secteur..grid outage grid only site / awaiting grid return</t>
  </si>
  <si>
    <t>(05-11-2026 groupe whatsapp  incident ) impacted by   NRD_009_H_Garoua-Lainde, Plantage du MPR1 sur le site de Garoua -Lainde  || Action reset MPR du MPR1 sur site de Garoua-Lainde   ;   [Ticket -  11/05/2026] INC-20260511-00012670..Auto TT closure RCA..Others</t>
  </si>
  <si>
    <t>(05-11-2026 groupe whatsapp  incident ) impacted by   NRD_009_H_Garoua-Lainde, Plantage du MPR1 sur le site de Garoua -Lainde  || Action reset MPR du MPR1 sur site de Garoua-Lainde   ;   [OCM RAN 11-05-2026 18H UTC ] -&gt;..Power status check Ongoing   ;   [Ticket -  11/05/2026] INC-20260511-00012672..no power issue u=54v load=79A / no action done..Auto TT closure RCA..Others</t>
  </si>
  <si>
    <t>[OCM RAN 11-05-2026 18H UTC ] -&gt;..Power status check Ongoing   ;   [OCM RAN -  11/05/2026 14h] Power status check Ongoing   ;   [Ticket -  11/05/2026] INC-20260511-00012097..Grid Outage</t>
  </si>
  <si>
    <t>Site impacté par Bonamoutongo 2 LIT_610</t>
  </si>
  <si>
    <t>05-11-2026: hardware issue,  site with GPS issue (alarm : TDD down 09Apr 02pm)</t>
  </si>
  <si>
    <t>(05-11-2026 retour camusat): Grid outage Grid only site   ;   (05-11-2026 top offenders):   ;    || 05-11-2026: hardware issue,  site with GPS issue (alarm : TDD down 09Apr 02pm)</t>
  </si>
  <si>
    <t>(05-11-2026 top offenders): 10/05/2026 : Need BO RAN analysis    ;    || 05-11-2026: hardware issue,  site with GPS issue (alarm : TDD down 09Apr 02pm)</t>
  </si>
  <si>
    <t>(05-11-2026 top offenders):   ;   [Ticket -  11/05/2026] INC-20260511-00011373..Grid Outage || 05-11-2026: hardware issue,  site with GPS issue (alarm : TDD down 09Apr 02pm)</t>
  </si>
  <si>
    <t>Sum of NUR  DU JOUR05/11/2026</t>
  </si>
  <si>
    <t xml:space="preserve">.Impacted by OST_023_H_Magba </t>
  </si>
  <si>
    <t xml:space="preserve">(05-11-2026 groupe whatsapp incident ):SUO_211_H_MUTENGENE-Q12-IHS: 10/05/2026 ODU recu faulty nouvelle command en cours   || [OCM RAN -  11/05/2026] 11/05/2026   UBT-S 3DB29118AA ETD=11/05/2026
10/05/2026 ODU recu faulty nouvelle command en cours 
09.05.2026: En Attente de la spare ce Jour 09.05.2026 ETR=18H
08.05.26: ODU pas encore arrivé à Limbe, nouvel ETD du SPM ce 09.05.26
07/05/2026 ODU UBT-S en cours d'expédition de YDE vers Douala vers Limbe ETD=07/05/2026
06/05/2026 ODU UBT-S en cours d'expédition de YDE vers Douala vers Limbe ETD=07/05/2026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   [OCM RAN -  11/05/2026] 11/05/2026   UBT-S 3DB29118AA commande en cours 
10/05/2026 ODU recu faulty nouvelle command en cours 
09.05.2026: En Attente de la spare ce Jour 09.05.2026 ETR=18H
08.05.26: ODU pas encore arrivé à Limbe, nouvel ETD du SPM ce 09.05.26
07/05/2026 ODU UBT-S en cours d'expédition de YDE vers Douala vers Limbe ETD=07/05/2026
06/05/2026 ODU UBT-S en cours d'expédition de YDE vers Douala vers Limbe ETD=07/05/2026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   [OCM RAN 11-05-2026 18H UTC ] -&gt;..11/05/2026   UBT-S 3DB29118AA ETD=11/05/2026
10/05/2026 ODU recu faulty nouvelle command en cours 
09.05.2026: En Attente de la spare ce Jour 09.05.2026 ETR=18H
08.05.26: ODU pas encore arrivé à Limbe, nouvel ETD du SPM ce 09.05.26
07/05/2026 ODU UBT-S en cours d'expédition de YDE vers Douala vers Limbe ETD=07/05/2026
06/05/2026 ODU UBT-S en cours d'expédition de YDE vers Douala vers Limbe ETD=07/05/2026
04.05.26: ODU UBT-S en cours d'expédition de Douala pour Limbe, ETD=05.05.26
03.05.2026: FME Sur site suite des travaux avec le BO TX. Update ASAP
02.05.2026: Travaux effectues ce Jour cote Mutengue(Check et notoyagde des ODU, Exitateur et realigmenet) la suite se fera sur Q12 demain 03.05.2026
02.05.2026: Suite des Investigation ce Jour par le FME Desmond qui est actuellement sur site
01.05.2026: FME Desmond is on the site. Work Ongoing
30.04.26: Besoin d'un FME sur le site pour reset du MPR; FME Desmond activé pour investigations, update ASAP
30/04/2026 IHS:Gen Overload.	   ;    </t>
  </si>
  <si>
    <t>sharing</t>
  </si>
  <si>
    <t>Sum of NUR  DU JOUR  05/11 /2026</t>
  </si>
  <si>
    <t>[OCM RAN -  11/05/2026] Impacted by SUO_040_H_Tinto (TX issue)   ;   [OCM RAN -  11/05/2026] Impacted by SUO_040_H_Tinto (TX issue)   ;   [OCM RAN 11-05-2026 18H UTC ] -&gt;..Impacted by SUO_040_H_Tinto (TX issue)   ;     ||(05-11-2026 groupe whatsapp incident ):SUO_040_H_Tinto: 10.05.2026: Acces Negociation Ongoing</t>
  </si>
  <si>
    <t xml:space="preserve">[OCM RAN -  11/05/2026] Impacted by SUD_110_Z_MBPIKILIKI-IHS (TX issue)   ;   [OCM RAN -  11/05/2026] Impacted by SUD_110_Z_MBPIKILIKI-IHS (TX issue)   ;   [OCM RAN 11-05-2026 18H UTC ] -&gt;..Impacted by SUD_110_Z_MBPIKILIKI-IHS (TX issue)   ; (05-11-2026 groupe whatsapp incident ):   SUD_024_Z_Lolodorf(SUD-024) -{ 11/05/2026 Demande d'accès en cours en attente de retour OCM </t>
  </si>
  <si>
    <t>[HOURLY IHS 11-05-2026] -..Joseph is informed and managing with L0.   ;   [CellDown NOKIA -  11/05/2026] ARMA faulty    ;   [OCM RAN -  11/05/2026] Power status check Ongoing   ;   [OCM RAN 11-05-2026 18H UTC ] -&gt;..Power status check Ongoing   ;   [OCM RAN -  11/05/2026 14h] Power status check Ongoing   ;   [Ticket -  11/05/2026] INC-20260511-00005435..Others||</t>
  </si>
  <si>
    <t>Impacted by CTR_274_Z_Stade-Abega(CTR-274)</t>
  </si>
  <si>
    <t>(05-11-2026 retour camusat): Site impacté par son porteur Logbessou Sunshine   ;   (05-11-2026 top offenders): Power status check Ongoing   ;   [OCM RAN 11-05-2026 18H UTC ] -&gt;..Power status check Ongoing   ;   [Ticket -  11/05/2026] INC-20260511-00010889..Instabilité Power suspecté... l'équipe maintenance power se déploie sur site pour examiner et nous faire un retour...Grid Outage|| (05-11-2026 groupe whatsapp incident ):LIT_638_Z_Logbessou-Sunshine-City(LIT-638)  INC-20260511-00010895 , CAMUSAT  merci de  stabiliser l'energie sur site</t>
  </si>
  <si>
    <t xml:space="preserve">:LIT_638_Z_Logbessou-Sunshine-City(LIT-638) </t>
  </si>
  <si>
    <t>(05-11-2026 retour camusat): Site impacté par Mbalgong Crf   ;   [OCM RAN 11-05-2026 18H UTC ] -&gt;..Power status check Ongoing   ;   [Ticket -  11/05/2026] INC-20260511-00011849..Grid Outage || (05-11-2026 groupe whatsapp incident ):CTR_831_Z_Mbalgong-Carrefour(CTR-831)  INC-20260511-00011846, CAMUSAT Power plz</t>
  </si>
  <si>
    <t>CTR_831_Z_Mbalgong-Carrefour(CTR-831)</t>
  </si>
  <si>
    <t>(05-11-2026 retour camusat): Site impacté par Bonamoutongo 2   ;    || (05-1102026 groupe whatsapp incidnet ):INC-20260512-00006020	LIT_610_Z_Bonamoutongo-II(LIT-610) , FME is on the way ETA 13H45</t>
  </si>
  <si>
    <t>SPOF</t>
  </si>
  <si>
    <t>NUR DU JOUR 05-11-2016</t>
  </si>
  <si>
    <t xml:space="preserve">  NUR DAILY RECAP - NUR 2226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</si>
</sst>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Aptos Narrow"/>
      <family val="2"/>
      <scheme val="minor"/>
    </font>
    <font>
      <b/>
      <sz val="11"/>
      <color theme="1"/>
      <name val="Aptos Narrow"/>
      <family val="2"/>
      <scheme val="minor"/>
    </font>
    <font>
      <sz val="9"/>
      <name val="Arial"/>
      <family val="2"/>
    </font>
    <font>
      <b/>
      <sz val="9"/>
      <color theme="1"/>
      <name val="Arial"/>
      <family val="2"/>
    </font>
    <font>
      <sz val="9"/>
      <color theme="0"/>
      <name val="Arial"/>
      <family val="2"/>
    </font>
    <font>
      <sz val="8"/>
      <color theme="1"/>
      <name val="Arial"/>
      <family val="2"/>
    </font>
    <font>
      <sz val="9"/>
      <color theme="3" tint="-0.249977111117893"/>
      <name val="Arial"/>
      <family val="2"/>
    </font>
    <font>
      <sz val="9"/>
      <color theme="1"/>
      <name val="Arial"/>
      <family val="2"/>
    </font>
    <font>
      <sz val="10"/>
      <name val="Arial"/>
      <family val="2"/>
    </font>
    <font>
      <sz val="8"/>
      <name val="Arial"/>
      <family val="2"/>
    </font>
    <font>
      <sz val="8"/>
      <color rgb="FF000000"/>
      <name val="Arial"/>
      <family val="2"/>
    </font>
    <font>
      <sz val="11"/>
      <color theme="0"/>
      <name val="Aptos Narrow"/>
      <family val="2"/>
      <scheme val="minor"/>
    </font>
    <font>
      <sz val="8"/>
      <color theme="1"/>
      <name val="Aptos Narrow"/>
      <family val="2"/>
      <scheme val="minor"/>
    </font>
    <font>
      <sz val="9"/>
      <color theme="1"/>
      <name val="Aptos Narrow"/>
      <family val="2"/>
      <scheme val="minor"/>
    </font>
    <font>
      <b/>
      <sz val="11"/>
      <color theme="0"/>
      <name val="Aptos Narrow"/>
      <family val="2"/>
      <scheme val="minor"/>
    </font>
    <font>
      <b/>
      <sz val="9"/>
      <name val="Arial"/>
      <family val="2"/>
    </font>
    <font>
      <b/>
      <sz val="9"/>
      <color theme="0"/>
      <name val="Arial"/>
      <family val="2"/>
    </font>
    <font>
      <sz val="11"/>
      <color rgb="FFFF0000"/>
      <name val="Aptos Narrow"/>
      <family val="2"/>
      <scheme val="minor"/>
    </font>
    <font>
      <sz val="9"/>
      <color rgb="FFFF0000"/>
      <name val="Arial"/>
      <family val="2"/>
    </font>
    <font>
      <sz val="8"/>
      <color rgb="FFFF0000"/>
      <name val="Arial"/>
      <family val="2"/>
    </font>
    <font>
      <b/>
      <sz val="11"/>
      <name val="Arial"/>
      <family val="2"/>
    </font>
    <font>
      <b/>
      <sz val="11"/>
      <color theme="1"/>
      <name val="Arial"/>
      <family val="2"/>
    </font>
    <font>
      <sz val="12"/>
      <color theme="1"/>
      <name val="Aptos Narrow"/>
      <family val="2"/>
      <scheme val="minor"/>
    </font>
    <font>
      <sz val="11"/>
      <color rgb="FF000000"/>
      <name val="Aptos Narrow"/>
      <family val="2"/>
      <scheme val="minor"/>
    </font>
    <font>
      <sz val="12"/>
      <color theme="0"/>
      <name val="Aptos Narrow"/>
      <family val="2"/>
      <scheme val="minor"/>
    </font>
    <font>
      <b/>
      <sz val="12"/>
      <color theme="0"/>
      <name val="Aptos Narrow"/>
      <family val="2"/>
      <scheme val="minor"/>
    </font>
    <font>
      <b/>
      <sz val="11"/>
      <name val="Calibri"/>
    </font>
  </fonts>
  <fills count="22">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FFFFFF"/>
        <bgColor rgb="FF000000"/>
      </patternFill>
    </fill>
    <fill>
      <patternFill patternType="solid">
        <fgColor theme="0"/>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8" tint="-0.249977111117893"/>
        <bgColor indexed="64"/>
      </patternFill>
    </fill>
    <fill>
      <patternFill patternType="solid">
        <fgColor rgb="FF92D050"/>
        <bgColor indexed="64"/>
      </patternFill>
    </fill>
    <fill>
      <patternFill patternType="solid">
        <fgColor theme="3" tint="0.499984740745262"/>
        <bgColor indexed="64"/>
      </patternFill>
    </fill>
    <fill>
      <patternFill patternType="solid">
        <fgColor rgb="FF002060"/>
        <bgColor indexed="64"/>
      </patternFill>
    </fill>
    <fill>
      <patternFill patternType="solid">
        <fgColor theme="4" tint="-0.499984740745262"/>
        <bgColor indexed="64"/>
      </patternFill>
    </fill>
    <fill>
      <patternFill patternType="solid">
        <fgColor theme="5" tint="0.39997558519241921"/>
        <bgColor indexed="64"/>
      </patternFill>
    </fill>
    <fill>
      <patternFill patternType="solid">
        <fgColor theme="4" tint="-0.249977111117893"/>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F0000"/>
        <bgColor indexed="64"/>
      </patternFill>
    </fill>
    <fill>
      <patternFill patternType="solid">
        <fgColor theme="4"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2">
    <xf numFmtId="0" fontId="0" fillId="0" borderId="0"/>
    <xf numFmtId="0" fontId="8" fillId="0" borderId="0"/>
  </cellStyleXfs>
  <cellXfs count="111">
    <xf numFmtId="0" fontId="0" fillId="0" borderId="0" xfId="0"/>
    <xf numFmtId="0" fontId="2" fillId="0" borderId="1" xfId="0" applyFont="1" applyBorder="1" applyAlignment="1">
      <alignment horizontal="center" vertical="center"/>
    </xf>
    <xf numFmtId="0" fontId="2" fillId="0" borderId="1" xfId="1" applyFont="1" applyBorder="1" applyAlignment="1">
      <alignment horizontal="center" vertical="center"/>
    </xf>
    <xf numFmtId="0" fontId="5" fillId="0" borderId="1" xfId="0" applyFont="1" applyBorder="1" applyAlignment="1">
      <alignment horizontal="center" vertical="center"/>
    </xf>
    <xf numFmtId="0" fontId="9" fillId="4" borderId="1" xfId="1" applyFont="1" applyFill="1" applyBorder="1" applyAlignment="1">
      <alignment horizontal="center" vertical="center"/>
    </xf>
    <xf numFmtId="0" fontId="10" fillId="0" borderId="1" xfId="0" applyFont="1" applyBorder="1" applyAlignment="1">
      <alignment horizontal="center" vertical="center"/>
    </xf>
    <xf numFmtId="0" fontId="7" fillId="5" borderId="1" xfId="0" applyFont="1" applyFill="1" applyBorder="1" applyAlignment="1">
      <alignment horizontal="center" vertical="center"/>
    </xf>
    <xf numFmtId="0" fontId="7" fillId="0" borderId="1" xfId="0" applyFont="1" applyBorder="1" applyAlignment="1">
      <alignment horizontal="center" vertical="center"/>
    </xf>
    <xf numFmtId="0" fontId="2" fillId="5" borderId="1" xfId="0" applyFont="1" applyFill="1" applyBorder="1" applyAlignment="1">
      <alignment horizontal="center" vertical="center"/>
    </xf>
    <xf numFmtId="0" fontId="0" fillId="0" borderId="1" xfId="0" applyBorder="1" applyAlignment="1"/>
    <xf numFmtId="0" fontId="1" fillId="0" borderId="0" xfId="0" applyFont="1" applyAlignment="1">
      <alignment horizontal="center" vertical="center"/>
    </xf>
    <xf numFmtId="0" fontId="0" fillId="0" borderId="0" xfId="0" applyAlignment="1">
      <alignment horizontal="center" vertical="center"/>
    </xf>
    <xf numFmtId="0" fontId="0" fillId="7" borderId="0" xfId="0" applyFill="1" applyAlignment="1">
      <alignment horizontal="center" vertical="center"/>
    </xf>
    <xf numFmtId="0" fontId="0" fillId="6" borderId="0" xfId="0" applyFill="1" applyAlignment="1">
      <alignment horizontal="center" vertical="center"/>
    </xf>
    <xf numFmtId="2" fontId="6" fillId="0" borderId="1" xfId="0" applyNumberFormat="1" applyFont="1" applyFill="1" applyBorder="1" applyAlignment="1">
      <alignment horizontal="center"/>
    </xf>
    <xf numFmtId="2" fontId="3" fillId="3" borderId="1" xfId="0" applyNumberFormat="1" applyFont="1" applyFill="1" applyBorder="1" applyAlignment="1">
      <alignment horizontal="center" vertical="center"/>
    </xf>
    <xf numFmtId="0" fontId="2" fillId="11" borderId="1" xfId="0" applyFont="1" applyFill="1" applyBorder="1" applyAlignment="1">
      <alignment horizontal="center" vertical="center"/>
    </xf>
    <xf numFmtId="0" fontId="0" fillId="5" borderId="1" xfId="0" applyNumberFormat="1" applyFill="1" applyBorder="1" applyAlignment="1">
      <alignment horizontal="center" vertical="center"/>
    </xf>
    <xf numFmtId="0" fontId="0" fillId="0" borderId="1" xfId="0" applyBorder="1" applyAlignment="1">
      <alignment horizontal="center" vertical="center"/>
    </xf>
    <xf numFmtId="0" fontId="12" fillId="0" borderId="1" xfId="0" applyFont="1" applyBorder="1" applyAlignment="1">
      <alignment horizontal="center" vertical="center"/>
    </xf>
    <xf numFmtId="0" fontId="0" fillId="0" borderId="1" xfId="0" applyFill="1" applyBorder="1" applyAlignment="1"/>
    <xf numFmtId="0" fontId="0" fillId="0" borderId="0" xfId="0" applyFill="1" applyBorder="1" applyAlignment="1"/>
    <xf numFmtId="0" fontId="0" fillId="3" borderId="0" xfId="0" applyFill="1"/>
    <xf numFmtId="0" fontId="13" fillId="0" borderId="1" xfId="0" applyFont="1" applyBorder="1" applyAlignment="1">
      <alignment horizontal="center" vertical="center"/>
    </xf>
    <xf numFmtId="0" fontId="5" fillId="5" borderId="1" xfId="0" applyFont="1" applyFill="1" applyBorder="1" applyAlignment="1">
      <alignment horizontal="center" vertical="center"/>
    </xf>
    <xf numFmtId="0" fontId="12" fillId="5" borderId="1" xfId="0" applyFont="1" applyFill="1" applyBorder="1" applyAlignment="1">
      <alignment horizontal="center" vertical="center"/>
    </xf>
    <xf numFmtId="0" fontId="10" fillId="5" borderId="1" xfId="0" applyFont="1" applyFill="1" applyBorder="1" applyAlignment="1">
      <alignment horizontal="center" vertical="center"/>
    </xf>
    <xf numFmtId="2" fontId="2" fillId="5" borderId="1" xfId="0" applyNumberFormat="1" applyFont="1" applyFill="1" applyBorder="1" applyAlignment="1">
      <alignment horizontal="center" vertical="center"/>
    </xf>
    <xf numFmtId="0" fontId="4" fillId="12" borderId="1" xfId="0" applyFont="1" applyFill="1" applyBorder="1" applyAlignment="1">
      <alignment horizontal="center" vertical="center"/>
    </xf>
    <xf numFmtId="0" fontId="4" fillId="11" borderId="1" xfId="0" applyFont="1" applyFill="1" applyBorder="1" applyAlignment="1">
      <alignment horizontal="center" vertical="center"/>
    </xf>
    <xf numFmtId="0" fontId="4" fillId="13" borderId="1" xfId="0" applyFont="1" applyFill="1" applyBorder="1" applyAlignment="1">
      <alignment horizontal="center" vertical="center"/>
    </xf>
    <xf numFmtId="0" fontId="12" fillId="3" borderId="1" xfId="0" applyFont="1" applyFill="1" applyBorder="1" applyAlignment="1">
      <alignment horizontal="center" vertical="center"/>
    </xf>
    <xf numFmtId="0" fontId="15" fillId="2" borderId="1" xfId="0" applyFont="1" applyFill="1" applyBorder="1" applyAlignment="1">
      <alignment horizontal="center" vertical="center"/>
    </xf>
    <xf numFmtId="14" fontId="15" fillId="2" borderId="1" xfId="0" applyNumberFormat="1" applyFont="1" applyFill="1" applyBorder="1" applyAlignment="1">
      <alignment horizontal="center" vertical="center"/>
    </xf>
    <xf numFmtId="14" fontId="3" fillId="2" borderId="1" xfId="0" applyNumberFormat="1" applyFont="1" applyFill="1" applyBorder="1" applyAlignment="1">
      <alignment horizontal="center" vertical="center"/>
    </xf>
    <xf numFmtId="0" fontId="16" fillId="10" borderId="1" xfId="0" applyFont="1" applyFill="1" applyBorder="1" applyAlignment="1">
      <alignment horizontal="center" vertical="center"/>
    </xf>
    <xf numFmtId="0" fontId="15" fillId="8" borderId="1" xfId="0" applyFont="1" applyFill="1" applyBorder="1" applyAlignment="1">
      <alignment horizontal="center" vertical="center"/>
    </xf>
    <xf numFmtId="0" fontId="15" fillId="9" borderId="1" xfId="0" applyFont="1" applyFill="1" applyBorder="1" applyAlignment="1">
      <alignment horizontal="center" vertical="center"/>
    </xf>
    <xf numFmtId="0" fontId="1" fillId="8" borderId="1" xfId="0" applyFont="1" applyFill="1" applyBorder="1" applyAlignment="1"/>
    <xf numFmtId="0" fontId="1" fillId="0" borderId="1" xfId="0" applyFont="1" applyBorder="1" applyAlignment="1"/>
    <xf numFmtId="0" fontId="11" fillId="14" borderId="1" xfId="0" applyFont="1" applyFill="1" applyBorder="1" applyAlignment="1">
      <alignment horizontal="center" vertical="center"/>
    </xf>
    <xf numFmtId="2" fontId="6" fillId="5" borderId="1" xfId="0" applyNumberFormat="1" applyFont="1" applyFill="1" applyBorder="1" applyAlignment="1">
      <alignment horizontal="center" vertical="center"/>
    </xf>
    <xf numFmtId="0" fontId="14" fillId="14" borderId="1" xfId="0" applyNumberFormat="1" applyFont="1" applyFill="1" applyBorder="1" applyAlignment="1">
      <alignment horizontal="center" vertical="center"/>
    </xf>
    <xf numFmtId="0" fontId="2" fillId="0" borderId="1" xfId="0" applyFont="1" applyFill="1" applyBorder="1" applyAlignment="1">
      <alignment horizontal="center" vertical="center"/>
    </xf>
    <xf numFmtId="0" fontId="5" fillId="0" borderId="1" xfId="0" applyFont="1" applyFill="1" applyBorder="1" applyAlignment="1">
      <alignment horizontal="center" vertical="center"/>
    </xf>
    <xf numFmtId="0" fontId="4" fillId="0" borderId="1" xfId="0" applyFont="1" applyFill="1" applyBorder="1" applyAlignment="1">
      <alignment horizontal="center" vertical="center"/>
    </xf>
    <xf numFmtId="2" fontId="2" fillId="0" borderId="1" xfId="0" applyNumberFormat="1" applyFont="1" applyFill="1" applyBorder="1" applyAlignment="1">
      <alignment horizontal="center" vertical="center"/>
    </xf>
    <xf numFmtId="2" fontId="6" fillId="0" borderId="1" xfId="0" applyNumberFormat="1" applyFont="1" applyFill="1" applyBorder="1" applyAlignment="1">
      <alignment horizontal="center" vertical="center"/>
    </xf>
    <xf numFmtId="0" fontId="5" fillId="0" borderId="1" xfId="0" applyFont="1" applyBorder="1" applyAlignment="1">
      <alignment horizontal="center"/>
    </xf>
    <xf numFmtId="0" fontId="12" fillId="0" borderId="1" xfId="0" applyFont="1" applyBorder="1" applyAlignment="1">
      <alignment horizontal="center"/>
    </xf>
    <xf numFmtId="0" fontId="0" fillId="15" borderId="0" xfId="0" applyFill="1"/>
    <xf numFmtId="0" fontId="18" fillId="0" borderId="1" xfId="0" applyFont="1" applyBorder="1" applyAlignment="1">
      <alignment horizontal="center" vertical="center"/>
    </xf>
    <xf numFmtId="0" fontId="18" fillId="5" borderId="1" xfId="0" applyFont="1" applyFill="1" applyBorder="1" applyAlignment="1">
      <alignment horizontal="center" vertical="center"/>
    </xf>
    <xf numFmtId="0" fontId="19" fillId="0" borderId="1" xfId="0" applyFont="1" applyBorder="1" applyAlignment="1">
      <alignment horizontal="center" vertical="center"/>
    </xf>
    <xf numFmtId="0" fontId="18" fillId="12" borderId="1" xfId="0" applyFont="1" applyFill="1" applyBorder="1" applyAlignment="1">
      <alignment horizontal="center" vertical="center"/>
    </xf>
    <xf numFmtId="2" fontId="18" fillId="5" borderId="1" xfId="0" applyNumberFormat="1" applyFont="1" applyFill="1" applyBorder="1" applyAlignment="1">
      <alignment horizontal="center" vertical="center"/>
    </xf>
    <xf numFmtId="0" fontId="17" fillId="0" borderId="1" xfId="0" applyFont="1" applyBorder="1" applyAlignment="1"/>
    <xf numFmtId="2" fontId="18" fillId="0" borderId="1" xfId="0" applyNumberFormat="1" applyFont="1" applyFill="1" applyBorder="1" applyAlignment="1">
      <alignment horizontal="center"/>
    </xf>
    <xf numFmtId="0" fontId="18" fillId="11" borderId="1" xfId="0" applyFont="1" applyFill="1" applyBorder="1" applyAlignment="1">
      <alignment horizontal="center" vertical="center"/>
    </xf>
    <xf numFmtId="0" fontId="0" fillId="5" borderId="1" xfId="0" applyFont="1" applyFill="1" applyBorder="1" applyAlignment="1">
      <alignment horizontal="center" vertical="center"/>
    </xf>
    <xf numFmtId="0" fontId="1" fillId="3" borderId="1" xfId="0" applyFont="1" applyFill="1" applyBorder="1" applyAlignment="1">
      <alignment horizontal="center" vertical="center"/>
    </xf>
    <xf numFmtId="0" fontId="0" fillId="0" borderId="0" xfId="0" applyFill="1" applyBorder="1"/>
    <xf numFmtId="0" fontId="20" fillId="0" borderId="0" xfId="0" applyFont="1" applyAlignment="1">
      <alignment horizontal="center"/>
    </xf>
    <xf numFmtId="1" fontId="20" fillId="9" borderId="1" xfId="0" applyNumberFormat="1" applyFont="1" applyFill="1" applyBorder="1" applyAlignment="1">
      <alignment horizontal="center"/>
    </xf>
    <xf numFmtId="0" fontId="21" fillId="0" borderId="0" xfId="0" applyFont="1" applyAlignment="1">
      <alignment horizontal="center"/>
    </xf>
    <xf numFmtId="1" fontId="21" fillId="0" borderId="1" xfId="0" applyNumberFormat="1" applyFont="1" applyBorder="1" applyAlignment="1">
      <alignment horizontal="center"/>
    </xf>
    <xf numFmtId="0" fontId="21" fillId="0" borderId="0" xfId="0" applyFont="1" applyFill="1" applyBorder="1" applyAlignment="1">
      <alignment horizontal="center"/>
    </xf>
    <xf numFmtId="1" fontId="21" fillId="0" borderId="2" xfId="0" applyNumberFormat="1" applyFont="1" applyBorder="1" applyAlignment="1">
      <alignment horizontal="center"/>
    </xf>
    <xf numFmtId="1" fontId="21" fillId="9" borderId="1" xfId="0" applyNumberFormat="1" applyFont="1" applyFill="1" applyBorder="1" applyAlignment="1">
      <alignment horizontal="center"/>
    </xf>
    <xf numFmtId="1" fontId="21" fillId="9" borderId="1" xfId="0" applyNumberFormat="1" applyFont="1" applyFill="1" applyBorder="1" applyAlignment="1">
      <alignment horizontal="center" vertical="center"/>
    </xf>
    <xf numFmtId="1" fontId="20" fillId="9" borderId="1" xfId="0" applyNumberFormat="1" applyFont="1" applyFill="1" applyBorder="1" applyAlignment="1">
      <alignment horizontal="center" vertical="center"/>
    </xf>
    <xf numFmtId="1" fontId="21" fillId="0" borderId="1" xfId="0" applyNumberFormat="1" applyFont="1" applyBorder="1" applyAlignment="1">
      <alignment horizontal="center" vertical="center"/>
    </xf>
    <xf numFmtId="1" fontId="21" fillId="9" borderId="1" xfId="0" applyNumberFormat="1" applyFont="1" applyFill="1" applyBorder="1" applyAlignment="1">
      <alignment horizontal="center" vertical="top"/>
    </xf>
    <xf numFmtId="0" fontId="0" fillId="16" borderId="0" xfId="0" applyFill="1"/>
    <xf numFmtId="0" fontId="0" fillId="16" borderId="0" xfId="0" applyFill="1" applyBorder="1"/>
    <xf numFmtId="1" fontId="0" fillId="16" borderId="0" xfId="0" applyNumberFormat="1" applyFill="1" applyBorder="1"/>
    <xf numFmtId="0" fontId="14" fillId="16" borderId="0" xfId="0" applyFont="1" applyFill="1" applyAlignment="1">
      <alignment horizontal="left" vertical="top"/>
    </xf>
    <xf numFmtId="0" fontId="2" fillId="6" borderId="1" xfId="0" applyFont="1" applyFill="1" applyBorder="1" applyAlignment="1">
      <alignment horizontal="center" vertical="center"/>
    </xf>
    <xf numFmtId="1" fontId="22" fillId="0" borderId="0" xfId="0" applyNumberFormat="1" applyFont="1" applyAlignment="1">
      <alignment horizontal="center" vertical="center"/>
    </xf>
    <xf numFmtId="0" fontId="2" fillId="17" borderId="1" xfId="0" applyFont="1" applyFill="1" applyBorder="1" applyAlignment="1">
      <alignment horizontal="center" vertical="center"/>
    </xf>
    <xf numFmtId="2" fontId="7" fillId="0" borderId="1" xfId="0" applyNumberFormat="1" applyFont="1" applyFill="1" applyBorder="1" applyAlignment="1">
      <alignment horizontal="center" vertical="center"/>
    </xf>
    <xf numFmtId="2" fontId="18" fillId="0" borderId="1" xfId="0" applyNumberFormat="1" applyFont="1" applyFill="1" applyBorder="1" applyAlignment="1">
      <alignment horizontal="center" vertical="center"/>
    </xf>
    <xf numFmtId="0" fontId="2" fillId="18" borderId="1" xfId="0" applyFont="1" applyFill="1" applyBorder="1" applyAlignment="1">
      <alignment horizontal="center" vertical="center"/>
    </xf>
    <xf numFmtId="0" fontId="23" fillId="0" borderId="1" xfId="0" applyFont="1" applyBorder="1" applyAlignment="1"/>
    <xf numFmtId="0" fontId="24" fillId="16" borderId="0" xfId="0" applyFont="1" applyFill="1"/>
    <xf numFmtId="0" fontId="0" fillId="0" borderId="0" xfId="0" applyFill="1"/>
    <xf numFmtId="0" fontId="2" fillId="0" borderId="0" xfId="0" applyFont="1" applyFill="1" applyBorder="1" applyAlignment="1">
      <alignment horizontal="center" vertical="center"/>
    </xf>
    <xf numFmtId="0" fontId="0" fillId="15" borderId="0" xfId="0" applyFill="1" applyAlignment="1"/>
    <xf numFmtId="0" fontId="0" fillId="15" borderId="2" xfId="0" applyFill="1" applyBorder="1" applyAlignment="1"/>
    <xf numFmtId="0" fontId="0" fillId="0" borderId="0" xfId="0" applyAlignment="1"/>
    <xf numFmtId="0" fontId="0" fillId="0" borderId="0" xfId="0" applyFill="1" applyAlignment="1"/>
    <xf numFmtId="0" fontId="0" fillId="0" borderId="1" xfId="0" applyFont="1" applyBorder="1" applyAlignment="1"/>
    <xf numFmtId="0" fontId="23" fillId="0" borderId="0" xfId="0" applyFont="1"/>
    <xf numFmtId="0" fontId="2" fillId="19" borderId="1" xfId="0" applyFont="1" applyFill="1" applyBorder="1" applyAlignment="1">
      <alignment horizontal="center" vertical="center"/>
    </xf>
    <xf numFmtId="0" fontId="0" fillId="0" borderId="1" xfId="0" applyFont="1" applyFill="1" applyBorder="1" applyAlignment="1">
      <alignment horizontal="center" vertical="center"/>
    </xf>
    <xf numFmtId="0" fontId="26" fillId="7" borderId="1" xfId="0" applyFont="1" applyFill="1" applyBorder="1" applyAlignment="1">
      <alignment horizontal="center" vertical="top"/>
    </xf>
    <xf numFmtId="0" fontId="26" fillId="8" borderId="1" xfId="0" applyFont="1" applyFill="1" applyBorder="1" applyAlignment="1">
      <alignment horizontal="center" vertical="top"/>
    </xf>
    <xf numFmtId="0" fontId="26" fillId="6" borderId="1" xfId="0" applyFont="1" applyFill="1" applyBorder="1" applyAlignment="1">
      <alignment horizontal="center" vertical="top"/>
    </xf>
    <xf numFmtId="0" fontId="14" fillId="13" borderId="1" xfId="0" applyNumberFormat="1" applyFont="1" applyFill="1" applyBorder="1" applyAlignment="1">
      <alignment horizontal="center" vertical="center"/>
    </xf>
    <xf numFmtId="0" fontId="0" fillId="0" borderId="1" xfId="0" applyNumberFormat="1" applyFill="1" applyBorder="1" applyAlignment="1">
      <alignment horizontal="center" vertical="center"/>
    </xf>
    <xf numFmtId="11" fontId="0" fillId="0" borderId="0" xfId="0" applyNumberFormat="1"/>
    <xf numFmtId="0" fontId="1" fillId="0" borderId="3" xfId="0" applyFont="1" applyBorder="1" applyAlignment="1"/>
    <xf numFmtId="2" fontId="6" fillId="0" borderId="3" xfId="0" applyNumberFormat="1" applyFont="1" applyFill="1" applyBorder="1" applyAlignment="1">
      <alignment horizontal="center"/>
    </xf>
    <xf numFmtId="0" fontId="0" fillId="20" borderId="1" xfId="0" applyFont="1" applyFill="1" applyBorder="1" applyAlignment="1">
      <alignment horizontal="center" vertical="center"/>
    </xf>
    <xf numFmtId="0" fontId="0" fillId="0" borderId="1" xfId="0" applyNumberFormat="1" applyFill="1" applyBorder="1" applyAlignment="1">
      <alignment horizontal="center" vertical="center" wrapText="1"/>
    </xf>
    <xf numFmtId="1" fontId="0" fillId="0" borderId="0" xfId="0" pivotButton="1" applyNumberFormat="1" applyFont="1" applyAlignment="1">
      <alignment horizontal="center" vertical="center"/>
    </xf>
    <xf numFmtId="1" fontId="0" fillId="0" borderId="0" xfId="0" applyNumberFormat="1" applyFont="1" applyAlignment="1">
      <alignment horizontal="center" vertical="center"/>
    </xf>
    <xf numFmtId="0" fontId="0" fillId="18" borderId="1" xfId="0" applyNumberFormat="1" applyFill="1" applyBorder="1" applyAlignment="1">
      <alignment horizontal="center" vertical="center"/>
    </xf>
    <xf numFmtId="1" fontId="21" fillId="21" borderId="1" xfId="0" applyNumberFormat="1" applyFont="1" applyFill="1" applyBorder="1" applyAlignment="1">
      <alignment horizontal="center"/>
    </xf>
    <xf numFmtId="1" fontId="21" fillId="21" borderId="1" xfId="0" applyNumberFormat="1" applyFont="1" applyFill="1" applyBorder="1" applyAlignment="1">
      <alignment horizontal="center" vertical="center"/>
    </xf>
    <xf numFmtId="0" fontId="25" fillId="16" borderId="0" xfId="0" applyFont="1" applyFill="1" applyAlignment="1">
      <alignment horizontal="right" vertical="center"/>
    </xf>
  </cellXfs>
  <cellStyles count="2">
    <cellStyle name="%_CODIFICATION_OCA_actuelle100909_wk" xfId="1" xr:uid="{D4C5E61A-0981-4619-A86F-2279B8853200}"/>
    <cellStyle name="Normal" xfId="0" builtinId="0"/>
  </cellStyles>
  <dxfs count="90">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colors>
    <mruColors>
      <color rgb="FF1826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0FCA-4F4A-AD45-C1C4BD260246}"/>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0FCA-4F4A-AD45-C1C4BD260246}"/>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0FCA-4F4A-AD45-C1C4BD260246}"/>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0FCA-4F4A-AD45-C1C4BD260246}"/>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0FCA-4F4A-AD45-C1C4BD260246}"/>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0FCA-4F4A-AD45-C1C4BD260246}"/>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0FCA-4F4A-AD45-C1C4BD260246}"/>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0FCA-4F4A-AD45-C1C4BD260246}"/>
              </c:ext>
            </c:extLst>
          </c:dPt>
          <c:dPt>
            <c:idx val="8"/>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0FCA-4F4A-AD45-C1C4BD260246}"/>
              </c:ext>
            </c:extLst>
          </c:dPt>
          <c:dPt>
            <c:idx val="9"/>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0FCA-4F4A-AD45-C1C4BD260246}"/>
              </c:ext>
            </c:extLst>
          </c:dPt>
          <c:dPt>
            <c:idx val="10"/>
            <c:bubble3D val="0"/>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0FCA-4F4A-AD45-C1C4BD260246}"/>
              </c:ext>
            </c:extLst>
          </c:dPt>
          <c:dPt>
            <c:idx val="11"/>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0FCA-4F4A-AD45-C1C4BD260246}"/>
              </c:ext>
            </c:extLst>
          </c:dPt>
          <c:dPt>
            <c:idx val="12"/>
            <c:bubble3D val="0"/>
            <c:spPr>
              <a:solidFill>
                <a:schemeClr val="accent1">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0FCA-4F4A-AD45-C1C4BD260246}"/>
              </c:ext>
            </c:extLst>
          </c:dPt>
          <c:dLbls>
            <c:dLbl>
              <c:idx val="0"/>
              <c:layout>
                <c:manualLayout>
                  <c:x val="0.13732965705832986"/>
                  <c:y val="-1.1644026522708604E-2"/>
                </c:manualLayout>
              </c:layout>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0FCA-4F4A-AD45-C1C4BD260246}"/>
                </c:ext>
              </c:extLst>
            </c:dLbl>
            <c:dLbl>
              <c:idx val="1"/>
              <c:layout>
                <c:manualLayout>
                  <c:x val="0.11952766447669433"/>
                  <c:y val="0"/>
                </c:manualLayout>
              </c:layout>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0FCA-4F4A-AD45-C1C4BD260246}"/>
                </c:ext>
              </c:extLst>
            </c:dLbl>
            <c:dLbl>
              <c:idx val="2"/>
              <c:layout>
                <c:manualLayout>
                  <c:x val="-9.3247455367909369E-17"/>
                  <c:y val="-8.9270870007432612E-2"/>
                </c:manualLayout>
              </c:layout>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FCA-4F4A-AD45-C1C4BD260246}"/>
                </c:ext>
              </c:extLst>
            </c:dLbl>
            <c:dLbl>
              <c:idx val="3"/>
              <c:layout>
                <c:manualLayout>
                  <c:x val="5.0862835947529488E-2"/>
                  <c:y val="-4.2694763916598211E-2"/>
                </c:manualLayout>
              </c:layout>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FCA-4F4A-AD45-C1C4BD260246}"/>
                </c:ext>
              </c:extLst>
            </c:dLbl>
            <c:dLbl>
              <c:idx val="4"/>
              <c:layout>
                <c:manualLayout>
                  <c:x val="8.1380537516047319E-2"/>
                  <c:y val="1.5525368696944661E-2"/>
                </c:manualLayout>
              </c:layout>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0FCA-4F4A-AD45-C1C4BD260246}"/>
                </c:ext>
              </c:extLst>
            </c:dLbl>
            <c:dLbl>
              <c:idx val="5"/>
              <c:layout>
                <c:manualLayout>
                  <c:x val="-2.7974559771141268E-2"/>
                  <c:y val="2.3288053045417204E-2"/>
                </c:manualLayout>
              </c:layout>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FCA-4F4A-AD45-C1C4BD260246}"/>
                </c:ext>
              </c:extLst>
            </c:dLbl>
            <c:dLbl>
              <c:idx val="6"/>
              <c:layout>
                <c:manualLayout>
                  <c:x val="-7.3751112123917939E-2"/>
                  <c:y val="2.7169395219653263E-2"/>
                </c:manualLayout>
              </c:layout>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0FCA-4F4A-AD45-C1C4BD260246}"/>
                </c:ext>
              </c:extLst>
            </c:dLbl>
            <c:dLbl>
              <c:idx val="7"/>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0FCA-4F4A-AD45-C1C4BD260246}"/>
                </c:ext>
              </c:extLst>
            </c:dLbl>
            <c:dLbl>
              <c:idx val="8"/>
              <c:layout>
                <c:manualLayout>
                  <c:x val="0"/>
                  <c:y val="-9.7033554355905022E-2"/>
                </c:manualLayout>
              </c:layout>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FCA-4F4A-AD45-C1C4BD260246}"/>
                </c:ext>
              </c:extLst>
            </c:dLbl>
            <c:dLbl>
              <c:idx val="9"/>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A-0FCA-4F4A-AD45-C1C4BD260246}"/>
                </c:ext>
              </c:extLst>
            </c:dLbl>
            <c:dLbl>
              <c:idx val="1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0FCA-4F4A-AD45-C1C4BD260246}"/>
                </c:ext>
              </c:extLst>
            </c:dLbl>
            <c:dLbl>
              <c:idx val="11"/>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C-0FCA-4F4A-AD45-C1C4BD260246}"/>
                </c:ext>
              </c:extLst>
            </c:dLbl>
            <c:dLbl>
              <c:idx val="12"/>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D-0FCA-4F4A-AD45-C1C4BD260246}"/>
                </c:ext>
              </c:extLst>
            </c:dLbl>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RAPPORT!$H$25:$H$37</c:f>
              <c:strCache>
                <c:ptCount val="13"/>
                <c:pt idx="0">
                  <c:v>ACCESS-ISSUE</c:v>
                </c:pt>
                <c:pt idx="1">
                  <c:v>AKTIVCO With Backup</c:v>
                </c:pt>
                <c:pt idx="2">
                  <c:v>AKTIVCO GRID ONLY</c:v>
                </c:pt>
                <c:pt idx="3">
                  <c:v>Hardware issue</c:v>
                </c:pt>
                <c:pt idx="4">
                  <c:v>ENVTECH</c:v>
                </c:pt>
                <c:pt idx="5">
                  <c:v>Fiber AOF</c:v>
                </c:pt>
                <c:pt idx="6">
                  <c:v>IHS</c:v>
                </c:pt>
                <c:pt idx="7">
                  <c:v>IHS GRID ONLY</c:v>
                </c:pt>
                <c:pt idx="8">
                  <c:v>No root cause</c:v>
                </c:pt>
                <c:pt idx="9">
                  <c:v>Power MTN</c:v>
                </c:pt>
                <c:pt idx="10">
                  <c:v>TX issue MPR / ODU --</c:v>
                </c:pt>
                <c:pt idx="11">
                  <c:v>SPARE-ISSUE</c:v>
                </c:pt>
                <c:pt idx="12">
                  <c:v>PLANNED WORKS</c:v>
                </c:pt>
              </c:strCache>
            </c:strRef>
          </c:cat>
          <c:val>
            <c:numRef>
              <c:f>RAPPORT!$I$25:$I$37</c:f>
              <c:numCache>
                <c:formatCode>0</c:formatCode>
                <c:ptCount val="13"/>
                <c:pt idx="0">
                  <c:v>34.477810308960628</c:v>
                </c:pt>
                <c:pt idx="1">
                  <c:v>238.85317996042892</c:v>
                </c:pt>
                <c:pt idx="2">
                  <c:v>549.12342373577803</c:v>
                </c:pt>
                <c:pt idx="3">
                  <c:v>162.79519892831684</c:v>
                </c:pt>
                <c:pt idx="4">
                  <c:v>4.621675184700071</c:v>
                </c:pt>
                <c:pt idx="5">
                  <c:v>67.997805571963823</c:v>
                </c:pt>
                <c:pt idx="6">
                  <c:v>246.43256500197953</c:v>
                </c:pt>
                <c:pt idx="7">
                  <c:v>147.29063758264775</c:v>
                </c:pt>
                <c:pt idx="8">
                  <c:v>382.0699911972514</c:v>
                </c:pt>
                <c:pt idx="9">
                  <c:v>56.722665245567626</c:v>
                </c:pt>
                <c:pt idx="10">
                  <c:v>196.09828712727969</c:v>
                </c:pt>
                <c:pt idx="11">
                  <c:v>116.0769854722586</c:v>
                </c:pt>
                <c:pt idx="12">
                  <c:v>23.719780243298999</c:v>
                </c:pt>
              </c:numCache>
            </c:numRef>
          </c:val>
          <c:extLst>
            <c:ext xmlns:c16="http://schemas.microsoft.com/office/drawing/2014/chart" uri="{C3380CC4-5D6E-409C-BE32-E72D297353CC}">
              <c16:uniqueId val="{00000000-0FCA-4F4A-AD45-C1C4BD260246}"/>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408215</xdr:colOff>
      <xdr:row>15</xdr:row>
      <xdr:rowOff>0</xdr:rowOff>
    </xdr:from>
    <xdr:to>
      <xdr:col>17</xdr:col>
      <xdr:colOff>539752</xdr:colOff>
      <xdr:row>32</xdr:row>
      <xdr:rowOff>133350</xdr:rowOff>
    </xdr:to>
    <xdr:graphicFrame macro="">
      <xdr:nvGraphicFramePr>
        <xdr:cNvPr id="2" name="Chart 1">
          <a:extLst>
            <a:ext uri="{FF2B5EF4-FFF2-40B4-BE49-F238E27FC236}">
              <a16:creationId xmlns:a16="http://schemas.microsoft.com/office/drawing/2014/main" id="{82983EC6-F175-0CEB-A696-FD9898FE82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27</xdr:col>
      <xdr:colOff>0</xdr:colOff>
      <xdr:row>389</xdr:row>
      <xdr:rowOff>127000</xdr:rowOff>
    </xdr:from>
    <xdr:to>
      <xdr:col>38</xdr:col>
      <xdr:colOff>558800</xdr:colOff>
      <xdr:row>395</xdr:row>
      <xdr:rowOff>50800</xdr:rowOff>
    </xdr:to>
    <xdr:sp macro="" textlink="">
      <xdr:nvSpPr>
        <xdr:cNvPr id="5123" name="Text Box 3">
          <a:extLst>
            <a:ext uri="{FF2B5EF4-FFF2-40B4-BE49-F238E27FC236}">
              <a16:creationId xmlns:a16="http://schemas.microsoft.com/office/drawing/2014/main" id="{F413E82A-72A9-D9B9-683A-843C8C4C0AB3}"/>
            </a:ext>
          </a:extLst>
        </xdr:cNvPr>
        <xdr:cNvSpPr txBox="1">
          <a:spLocks noChangeArrowheads="1"/>
        </xdr:cNvSpPr>
      </xdr:nvSpPr>
      <xdr:spPr bwMode="auto">
        <a:xfrm>
          <a:off x="22352000" y="81737200"/>
          <a:ext cx="7264400" cy="990600"/>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algn="l" rtl="0">
            <a:defRPr sz="1000"/>
          </a:pPr>
          <a:endParaRPr lang="en-US" sz="4800" b="0" i="0" u="none" strike="noStrike" baseline="0">
            <a:solidFill>
              <a:srgbClr val="000000"/>
            </a:solidFill>
            <a:latin typeface="Aptos Narrow"/>
          </a:endParaRPr>
        </a:p>
      </xdr:txBody>
    </xdr:sp>
    <xdr:clientData/>
  </xdr:twoCellAnchor>
  <xdr:twoCellAnchor editAs="oneCell">
    <xdr:from>
      <xdr:col>5</xdr:col>
      <xdr:colOff>1957295</xdr:colOff>
      <xdr:row>206</xdr:row>
      <xdr:rowOff>96287</xdr:rowOff>
    </xdr:from>
    <xdr:to>
      <xdr:col>14</xdr:col>
      <xdr:colOff>242570</xdr:colOff>
      <xdr:row>217</xdr:row>
      <xdr:rowOff>88961</xdr:rowOff>
    </xdr:to>
    <xdr:pic>
      <xdr:nvPicPr>
        <xdr:cNvPr id="2" name="Picture 1">
          <a:extLst>
            <a:ext uri="{FF2B5EF4-FFF2-40B4-BE49-F238E27FC236}">
              <a16:creationId xmlns:a16="http://schemas.microsoft.com/office/drawing/2014/main" id="{9807DF29-3AD0-D3DA-7344-00FCAB0B95C1}"/>
            </a:ext>
          </a:extLst>
        </xdr:cNvPr>
        <xdr:cNvPicPr>
          <a:picLocks noChangeAspect="1"/>
        </xdr:cNvPicPr>
      </xdr:nvPicPr>
      <xdr:blipFill>
        <a:blip xmlns:r="http://schemas.openxmlformats.org/officeDocument/2006/relationships" r:embed="rId1"/>
        <a:stretch>
          <a:fillRect/>
        </a:stretch>
      </xdr:blipFill>
      <xdr:spPr>
        <a:xfrm>
          <a:off x="9263530" y="15037463"/>
          <a:ext cx="5427158" cy="204708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koh Som Lyne Brischnelle" refreshedDate="46154.75882800926" createdVersion="8" refreshedVersion="8" minRefreshableVersion="3" recordCount="2456" xr:uid="{8851964D-2031-481A-B65D-A1EC9647F890}">
  <cacheSource type="worksheet">
    <worksheetSource ref="A1:BW2457" sheet="daily break down"/>
  </cacheSource>
  <cacheFields count="74">
    <cacheField name="Nom du Physique" numFmtId="0">
      <sharedItems/>
    </cacheField>
    <cacheField name="Codesite" numFmtId="0">
      <sharedItems/>
    </cacheField>
    <cacheField name="CLUSTER" numFmtId="0">
      <sharedItems/>
    </cacheField>
    <cacheField name="Owner" numFmtId="0">
      <sharedItems containsBlank="1"/>
    </cacheField>
    <cacheField name="Topology" numFmtId="0">
      <sharedItems containsBlank="1"/>
    </cacheField>
    <cacheField name="Region" numFmtId="0">
      <sharedItems/>
    </cacheField>
    <cacheField name="Ville" numFmtId="0">
      <sharedItems containsBlank="1"/>
    </cacheField>
    <cacheField name="Equipementiers" numFmtId="0">
      <sharedItems/>
    </cacheField>
    <cacheField name="NUR 11/04/2026" numFmtId="2">
      <sharedItems containsSemiMixedTypes="0" containsString="0" containsNumber="1" minValue="0" maxValue="67.128149318129317"/>
    </cacheField>
    <cacheField name="NUR 12/04/2026" numFmtId="2">
      <sharedItems containsSemiMixedTypes="0" containsString="0" containsNumber="1" minValue="0" maxValue="60.097079898297274"/>
    </cacheField>
    <cacheField name="NUR 13/04/2026" numFmtId="2">
      <sharedItems containsSemiMixedTypes="0" containsString="0" containsNumber="1" minValue="0" maxValue="60.097079898297274"/>
    </cacheField>
    <cacheField name="NUR 14/04/2026" numFmtId="2">
      <sharedItems containsSemiMixedTypes="0" containsString="0" containsNumber="1" minValue="0" maxValue="52.209552182585533"/>
    </cacheField>
    <cacheField name="NUR 15/04/2026" numFmtId="2">
      <sharedItems containsSemiMixedTypes="0" containsString="0" containsNumber="1" minValue="0" maxValue="51.126945093641304"/>
    </cacheField>
    <cacheField name="NUR  16/04/2026" numFmtId="2">
      <sharedItems containsSemiMixedTypes="0" containsString="0" containsNumber="1" minValue="0" maxValue="50.851375298559219"/>
    </cacheField>
    <cacheField name="NUR 18/04/2026" numFmtId="2">
      <sharedItems containsSemiMixedTypes="0" containsString="0" containsNumber="1" minValue="0" maxValue="62.769149166887829"/>
    </cacheField>
    <cacheField name="NUR 19/04/2026" numFmtId="2">
      <sharedItems containsSemiMixedTypes="0" containsString="0" containsNumber="1" minValue="0" maxValue="61.36729417606216"/>
    </cacheField>
    <cacheField name="NUR 20/04/2026" numFmtId="2">
      <sharedItems containsSemiMixedTypes="0" containsString="0" containsNumber="1" minValue="0" maxValue="63.491023961784435"/>
    </cacheField>
    <cacheField name="NUR 21/04/2026" numFmtId="2">
      <sharedItems containsSemiMixedTypes="0" containsString="0" containsNumber="1" minValue="0" maxValue="46.76803411779143"/>
    </cacheField>
    <cacheField name="NUR 22/04/2026" numFmtId="2">
      <sharedItems containsSemiMixedTypes="0" containsString="0" containsNumber="1" minValue="0" maxValue="60.072021613261327"/>
    </cacheField>
    <cacheField name="NUR 23/04/2026" numFmtId="2">
      <sharedItems containsMixedTypes="1" containsNumber="1" minValue="0" maxValue="63.555051892943879"/>
    </cacheField>
    <cacheField name="NUR  DU 25/04/2026" numFmtId="2">
      <sharedItems containsSemiMixedTypes="0" containsString="0" containsNumber="1" minValue="0" maxValue="49.764487790818777"/>
    </cacheField>
    <cacheField name="NUR  DU 26/04/2026" numFmtId="2">
      <sharedItems containsMixedTypes="1" containsNumber="1" minValue="0" maxValue="58.181681662400514"/>
    </cacheField>
    <cacheField name="NUR  DU 27/04/2026" numFmtId="2">
      <sharedItems containsSemiMixedTypes="0" containsString="0" containsNumber="1" minValue="0" maxValue="63.555051892943879"/>
    </cacheField>
    <cacheField name="NUR  DU 28/04/2026" numFmtId="2">
      <sharedItems containsSemiMixedTypes="0" containsString="0" containsNumber="1" minValue="0" maxValue="50.176585110420525"/>
    </cacheField>
    <cacheField name="NUR  DU 29/04/2026" numFmtId="2">
      <sharedItems containsSemiMixedTypes="0" containsString="0" containsNumber="1" minValue="0" maxValue="56.081476344978917"/>
    </cacheField>
    <cacheField name="NUR  DU 05/02/2026" numFmtId="2">
      <sharedItems containsSemiMixedTypes="0" containsString="0" containsNumber="1" minValue="0" maxValue="61.323081016913328"/>
    </cacheField>
    <cacheField name="NUR  DU 05/03/2026" numFmtId="2">
      <sharedItems containsSemiMixedTypes="0" containsString="0" containsNumber="1" minValue="0" maxValue="50.535694412341336"/>
    </cacheField>
    <cacheField name="NUR  DU 05/04/2026" numFmtId="2">
      <sharedItems containsSemiMixedTypes="0" containsString="0" containsNumber="1" minValue="0" maxValue="68.566798075523707"/>
    </cacheField>
    <cacheField name="NUR  DU 05/05/2026" numFmtId="2">
      <sharedItems containsBlank="1" containsMixedTypes="1" containsNumber="1" minValue="0" maxValue="44.11613632277782"/>
    </cacheField>
    <cacheField name="NUR  DU 05/06/2026" numFmtId="2">
      <sharedItems containsSemiMixedTypes="0" containsString="0" containsNumber="1" minValue="0" maxValue="44.11613632277782"/>
    </cacheField>
    <cacheField name="NUR  DU 05/07/2026" numFmtId="2">
      <sharedItems containsSemiMixedTypes="0" containsString="0" containsNumber="1" minValue="0" maxValue="63.178981431543285"/>
    </cacheField>
    <cacheField name="NUR  DU 05/08/2026" numFmtId="2">
      <sharedItems containsMixedTypes="1" containsNumber="1" minValue="0" maxValue="53.650769191257673"/>
    </cacheField>
    <cacheField name="NUR  DU 05/09/2026" numFmtId="2">
      <sharedItems containsNonDate="0" containsString="0" containsBlank="1"/>
    </cacheField>
    <cacheField name="NUR  DU 05/10/2026" numFmtId="2">
      <sharedItems containsSemiMixedTypes="0" containsString="0" containsNumber="1" minValue="0" maxValue="68.483383414233245"/>
    </cacheField>
    <cacheField name="NUR  DU JOUR05/11/2026" numFmtId="2">
      <sharedItems containsSemiMixedTypes="0" containsString="0" containsNumber="1" minValue="0" maxValue="47.337347652761018"/>
    </cacheField>
    <cacheField name="NUR 2G" numFmtId="2">
      <sharedItems containsSemiMixedTypes="0" containsString="0" containsNumber="1" minValue="0" maxValue="64.745872450631268"/>
    </cacheField>
    <cacheField name="NUR 3G" numFmtId="2">
      <sharedItems containsSemiMixedTypes="0" containsString="0" containsNumber="1" minValue="0" maxValue="55.081244836133287"/>
    </cacheField>
    <cacheField name="NUR 4G" numFmtId="2">
      <sharedItems containsSemiMixedTypes="0" containsString="0" containsNumber="1" minValue="0" maxValue="72.857431703318483"/>
    </cacheField>
    <cacheField name="NUR  DU JOUR  05/11 /2026" numFmtId="2">
      <sharedItems containsSemiMixedTypes="0" containsString="0" containsNumber="1" minValue="0" maxValue="47.337347652761018"/>
    </cacheField>
    <cacheField name="oprationnel" numFmtId="2">
      <sharedItems count="3">
        <s v="Operationnel"/>
        <s v="exclu"/>
        <s v="Insecurity"/>
      </sharedItems>
    </cacheField>
    <cacheField name="Raison d'exclusion" numFmtId="2">
      <sharedItems containsBlank="1"/>
    </cacheField>
    <cacheField name="OCM NOMENCLATURE" numFmtId="0">
      <sharedItems/>
    </cacheField>
    <cacheField name="CAUSE" numFmtId="0">
      <sharedItems/>
    </cacheField>
    <cacheField name="SUB RCA" numFmtId="0">
      <sharedItems/>
    </cacheField>
    <cacheField name="CATEGORIE" numFmtId="0">
      <sharedItems count="7">
        <s v="PASSIVE"/>
        <s v="ACCESS-ISSUE"/>
        <s v="Exclu"/>
        <s v="SPARE-ISSUE"/>
        <s v="No root cause"/>
        <s v="ACTIVE"/>
        <s v="PLANNED WORKS"/>
      </sharedItems>
    </cacheField>
    <cacheField name="Verifications 11/05/2026" numFmtId="0">
      <sharedItems longText="1"/>
    </cacheField>
    <cacheField name="impacts 05/11/2026" numFmtId="0">
      <sharedItems containsBlank="1"/>
    </cacheField>
    <cacheField name="INCIDENT 05/11/2026" numFmtId="0">
      <sharedItems containsBlank="1" longText="1"/>
    </cacheField>
    <cacheField name="top offenders 05/11/2026 " numFmtId="0">
      <sharedItems longText="1"/>
    </cacheField>
    <cacheField name="RETOUR CAMUSAT POWER " numFmtId="0">
      <sharedItems containsBlank="1"/>
    </cacheField>
    <cacheField name="RETOUR CAMUSAT 05/11/2026" numFmtId="0">
      <sharedItems/>
    </cacheField>
    <cacheField name="RETOUR IHS 05/11/2026" numFmtId="0">
      <sharedItems containsNonDate="0" containsString="0" containsBlank="1"/>
    </cacheField>
    <cacheField name="Hourly IHS  05/11/2026" numFmtId="0">
      <sharedItems containsBlank="1"/>
    </cacheField>
    <cacheField name="Cells Huawei 11052026 9h" numFmtId="0">
      <sharedItems containsBlank="1" longText="1"/>
    </cacheField>
    <cacheField name="Cells Huawei 11052026 12h" numFmtId="0">
      <sharedItems containsBlank="1" longText="1"/>
    </cacheField>
    <cacheField name="Cells Huawei 11052026 15h" numFmtId="0">
      <sharedItems containsBlank="1" longText="1"/>
    </cacheField>
    <cacheField name="cells down ZTE 11052026 8h40" numFmtId="0">
      <sharedItems containsBlank="1"/>
    </cacheField>
    <cacheField name="cells down ZTE 11052026 12h50" numFmtId="0">
      <sharedItems containsBlank="1"/>
    </cacheField>
    <cacheField name="cells down ZTE 11052026 16h" numFmtId="0">
      <sharedItems containsBlank="1"/>
    </cacheField>
    <cacheField name="cell downs 12052026 8h30" numFmtId="0">
      <sharedItems containsBlank="1"/>
    </cacheField>
    <cacheField name="cell downs 07052026 12h40" numFmtId="0">
      <sharedItems containsBlank="1"/>
    </cacheField>
    <cacheField name="cell downs 07052026 16h35" numFmtId="0">
      <sharedItems containsBlank="1"/>
    </cacheField>
    <cacheField name="OCM RAN 11-05-2026 00'H" numFmtId="0">
      <sharedItems containsBlank="1" longText="1"/>
    </cacheField>
    <cacheField name="OCM RAN 11-05-2026 11H" numFmtId="0">
      <sharedItems containsBlank="1" longText="1"/>
    </cacheField>
    <cacheField name="OCM RAN INCIDENT FOLOW-UP 11-05-2026 18H UTC" numFmtId="0">
      <sharedItems containsBlank="1" longText="1"/>
    </cacheField>
    <cacheField name="OCM RAN 11-05-2026 014H" numFmtId="0">
      <sharedItems containsBlank="1" longText="1"/>
    </cacheField>
    <cacheField name="Ticket 05/06/2026" numFmtId="0">
      <sharedItems containsBlank="1" longText="1"/>
    </cacheField>
    <cacheField name="Dashbord suivi TOP OFFENDERS 05/07/2026" numFmtId="2">
      <sharedItems containsNonDate="0" containsString="0" containsBlank="1"/>
    </cacheField>
    <cacheField name="SITE WITH  GPS ISSUE   || 14/04/2026: hardware issue,  site with GPS issue (alarm : TDD down 09Apr 02pm)" numFmtId="2">
      <sharedItems containsBlank="1"/>
    </cacheField>
    <cacheField name="nokia number cell " numFmtId="2">
      <sharedItems containsNonDate="0" containsString="0" containsBlank="1"/>
    </cacheField>
    <cacheField name="HUAWEI number cell " numFmtId="2">
      <sharedItems containsNonDate="0" containsString="0" containsBlank="1"/>
    </cacheField>
    <cacheField name="ZTE number cell " numFmtId="0">
      <sharedItems containsNonDate="0" containsString="0" containsBlank="1"/>
    </cacheField>
    <cacheField name="HIS SITE" numFmtId="0">
      <sharedItems containsNonDate="0" containsString="0" containsBlank="1"/>
    </cacheField>
    <cacheField name="TOPO HIS SITE"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koh Som Lyne Brischnelle" refreshedDate="46154.759331134257" createdVersion="8" refreshedVersion="8" minRefreshableVersion="3" recordCount="2456" xr:uid="{8CC80CBC-8EF9-495D-A20B-80645B10BFA7}">
  <cacheSource type="worksheet">
    <worksheetSource ref="A1:AT2457" sheet="daily break down"/>
  </cacheSource>
  <cacheFields count="46">
    <cacheField name="Nom du Physique" numFmtId="0">
      <sharedItems/>
    </cacheField>
    <cacheField name="Codesite" numFmtId="0">
      <sharedItems/>
    </cacheField>
    <cacheField name="CLUSTER" numFmtId="0">
      <sharedItems/>
    </cacheField>
    <cacheField name="Owner" numFmtId="0">
      <sharedItems containsBlank="1"/>
    </cacheField>
    <cacheField name="Topology" numFmtId="0">
      <sharedItems containsBlank="1"/>
    </cacheField>
    <cacheField name="Region" numFmtId="0">
      <sharedItems/>
    </cacheField>
    <cacheField name="Ville" numFmtId="0">
      <sharedItems containsBlank="1"/>
    </cacheField>
    <cacheField name="Equipementiers" numFmtId="0">
      <sharedItems/>
    </cacheField>
    <cacheField name="NUR 11/04/2026" numFmtId="2">
      <sharedItems containsSemiMixedTypes="0" containsString="0" containsNumber="1" minValue="0" maxValue="67.128149318129317"/>
    </cacheField>
    <cacheField name="NUR 12/04/2026" numFmtId="2">
      <sharedItems containsSemiMixedTypes="0" containsString="0" containsNumber="1" minValue="0" maxValue="60.097079898297274"/>
    </cacheField>
    <cacheField name="NUR 13/04/2026" numFmtId="2">
      <sharedItems containsSemiMixedTypes="0" containsString="0" containsNumber="1" minValue="0" maxValue="60.097079898297274"/>
    </cacheField>
    <cacheField name="NUR 14/04/2026" numFmtId="2">
      <sharedItems containsSemiMixedTypes="0" containsString="0" containsNumber="1" minValue="0" maxValue="52.209552182585533"/>
    </cacheField>
    <cacheField name="NUR 15/04/2026" numFmtId="2">
      <sharedItems containsSemiMixedTypes="0" containsString="0" containsNumber="1" minValue="0" maxValue="51.126945093641304"/>
    </cacheField>
    <cacheField name="NUR  16/04/2026" numFmtId="2">
      <sharedItems containsSemiMixedTypes="0" containsString="0" containsNumber="1" minValue="0" maxValue="50.851375298559219"/>
    </cacheField>
    <cacheField name="NUR 18/04/2026" numFmtId="2">
      <sharedItems containsSemiMixedTypes="0" containsString="0" containsNumber="1" minValue="0" maxValue="62.769149166887829"/>
    </cacheField>
    <cacheField name="NUR 19/04/2026" numFmtId="2">
      <sharedItems containsSemiMixedTypes="0" containsString="0" containsNumber="1" minValue="0" maxValue="61.36729417606216"/>
    </cacheField>
    <cacheField name="NUR 20/04/2026" numFmtId="2">
      <sharedItems containsSemiMixedTypes="0" containsString="0" containsNumber="1" minValue="0" maxValue="63.491023961784435"/>
    </cacheField>
    <cacheField name="NUR 21/04/2026" numFmtId="2">
      <sharedItems containsSemiMixedTypes="0" containsString="0" containsNumber="1" minValue="0" maxValue="46.76803411779143"/>
    </cacheField>
    <cacheField name="NUR 22/04/2026" numFmtId="2">
      <sharedItems containsSemiMixedTypes="0" containsString="0" containsNumber="1" minValue="0" maxValue="60.072021613261327"/>
    </cacheField>
    <cacheField name="NUR 23/04/2026" numFmtId="2">
      <sharedItems containsMixedTypes="1" containsNumber="1" minValue="0" maxValue="63.555051892943879"/>
    </cacheField>
    <cacheField name="NUR  DU 25/04/2026" numFmtId="2">
      <sharedItems containsSemiMixedTypes="0" containsString="0" containsNumber="1" minValue="0" maxValue="49.764487790818777"/>
    </cacheField>
    <cacheField name="NUR  DU 26/04/2026" numFmtId="2">
      <sharedItems containsMixedTypes="1" containsNumber="1" minValue="0" maxValue="58.181681662400514"/>
    </cacheField>
    <cacheField name="NUR  DU 27/04/2026" numFmtId="2">
      <sharedItems containsSemiMixedTypes="0" containsString="0" containsNumber="1" minValue="0" maxValue="63.555051892943879"/>
    </cacheField>
    <cacheField name="NUR  DU 28/04/2026" numFmtId="2">
      <sharedItems containsSemiMixedTypes="0" containsString="0" containsNumber="1" minValue="0" maxValue="50.176585110420525"/>
    </cacheField>
    <cacheField name="NUR  DU 29/04/2026" numFmtId="2">
      <sharedItems containsSemiMixedTypes="0" containsString="0" containsNumber="1" minValue="0" maxValue="56.081476344978917"/>
    </cacheField>
    <cacheField name="NUR  DU 05/02/2026" numFmtId="2">
      <sharedItems containsSemiMixedTypes="0" containsString="0" containsNumber="1" minValue="0" maxValue="61.323081016913328"/>
    </cacheField>
    <cacheField name="NUR  DU 05/03/2026" numFmtId="2">
      <sharedItems containsSemiMixedTypes="0" containsString="0" containsNumber="1" minValue="0" maxValue="50.535694412341336"/>
    </cacheField>
    <cacheField name="NUR  DU 05/04/2026" numFmtId="2">
      <sharedItems containsSemiMixedTypes="0" containsString="0" containsNumber="1" minValue="0" maxValue="68.566798075523707"/>
    </cacheField>
    <cacheField name="NUR  DU 05/05/2026" numFmtId="2">
      <sharedItems containsBlank="1" containsMixedTypes="1" containsNumber="1" minValue="0" maxValue="44.11613632277782"/>
    </cacheField>
    <cacheField name="NUR  DU 05/06/2026" numFmtId="2">
      <sharedItems containsSemiMixedTypes="0" containsString="0" containsNumber="1" minValue="0" maxValue="44.11613632277782"/>
    </cacheField>
    <cacheField name="NUR  DU 05/07/2026" numFmtId="2">
      <sharedItems containsSemiMixedTypes="0" containsString="0" containsNumber="1" minValue="0" maxValue="63.178981431543285"/>
    </cacheField>
    <cacheField name="NUR  DU 05/08/2026" numFmtId="2">
      <sharedItems containsMixedTypes="1" containsNumber="1" minValue="0" maxValue="53.650769191257673"/>
    </cacheField>
    <cacheField name="NUR  DU 05/09/2026" numFmtId="2">
      <sharedItems containsNonDate="0" containsString="0" containsBlank="1"/>
    </cacheField>
    <cacheField name="NUR  DU 05/10/2026" numFmtId="2">
      <sharedItems containsSemiMixedTypes="0" containsString="0" containsNumber="1" minValue="0" maxValue="68.483383414233245"/>
    </cacheField>
    <cacheField name="NUR  DU JOUR05/11/2026" numFmtId="2">
      <sharedItems containsSemiMixedTypes="0" containsString="0" containsNumber="1" minValue="0" maxValue="47.337347652761018"/>
    </cacheField>
    <cacheField name="NUR 2G" numFmtId="2">
      <sharedItems containsSemiMixedTypes="0" containsString="0" containsNumber="1" minValue="0" maxValue="64.745872450631268"/>
    </cacheField>
    <cacheField name="NUR 3G" numFmtId="2">
      <sharedItems containsSemiMixedTypes="0" containsString="0" containsNumber="1" minValue="0" maxValue="55.081244836133287"/>
    </cacheField>
    <cacheField name="NUR 4G" numFmtId="2">
      <sharedItems containsSemiMixedTypes="0" containsString="0" containsNumber="1" minValue="0" maxValue="72.857431703318483"/>
    </cacheField>
    <cacheField name="NUR  DU JOUR  05/11 /2026" numFmtId="2">
      <sharedItems containsSemiMixedTypes="0" containsString="0" containsNumber="1" minValue="0" maxValue="47.337347652761018"/>
    </cacheField>
    <cacheField name="oprationnel" numFmtId="2">
      <sharedItems count="3">
        <s v="Operationnel"/>
        <s v="exclu"/>
        <s v="Insecurity"/>
      </sharedItems>
    </cacheField>
    <cacheField name="Raison d'exclusion" numFmtId="2">
      <sharedItems containsBlank="1"/>
    </cacheField>
    <cacheField name="OCM NOMENCLATURE" numFmtId="0">
      <sharedItems count="15">
        <s v="AKTIVCO GRID ONLY"/>
        <s v="IHS"/>
        <s v="ACCESS-ISSUE"/>
        <s v="AKTIVCO"/>
        <s v="IHS GRID ONLY"/>
        <s v="Exclu"/>
        <s v="SPARE-ISSUE"/>
        <s v="No root cause"/>
        <s v="PDH"/>
        <s v="Fiber AOF"/>
        <s v="Partners"/>
        <s v="TRAVAUX-NOKIA"/>
        <s v="BSS"/>
        <s v="ENVTECH"/>
        <s v="TRAVAUX OCM"/>
      </sharedItems>
    </cacheField>
    <cacheField name="CAUSE" numFmtId="0">
      <sharedItems count="10">
        <s v="POWER ISSUE"/>
        <s v="ACCESS-ISSUE"/>
        <s v="Exclu"/>
        <s v="SPARE-ISSUE"/>
        <s v="No root cause"/>
        <s v="TX ISSUE"/>
        <s v="TRAVAUX -NOKIA"/>
        <s v="RAN ISSUE"/>
        <s v="ENVTECH"/>
        <s v="TRAVAUX OCM"/>
      </sharedItems>
    </cacheField>
    <cacheField name="SUB RCA" numFmtId="0">
      <sharedItems/>
    </cacheField>
    <cacheField name="CATEGORIE" numFmtId="0">
      <sharedItems/>
    </cacheField>
    <cacheField name="Verifications 11/05/2026" numFmtId="0">
      <sharedItems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6">
  <r>
    <s v="Nkolmintag"/>
    <s v="LIT_539"/>
    <s v="Douala"/>
    <s v="CAMUSAT"/>
    <s v="Good Grid no GE - 12h"/>
    <s v="LITTORAL"/>
    <s v="Douala"/>
    <s v="ZTE"/>
    <n v="12.964211418445181"/>
    <n v="13.150623657018603"/>
    <n v="12.904945453196474"/>
    <n v="40.110645258865453"/>
    <n v="3.3216228209101342"/>
    <n v="6.3904512417494912"/>
    <n v="5.6338515493689245"/>
    <n v="15.940440112660621"/>
    <n v="12.639238456423907"/>
    <n v="2.0669964015945985"/>
    <n v="8.4491543319265041"/>
    <n v="49.477307359752089"/>
    <n v="1.4785814977470741"/>
    <n v="3.8880827433489444"/>
    <n v="49.477307359752082"/>
    <n v="0"/>
    <n v="0"/>
    <n v="0"/>
    <n v="0"/>
    <n v="0"/>
    <n v="0"/>
    <n v="0"/>
    <n v="0"/>
    <n v="0"/>
    <m/>
    <n v="68.483383414233245"/>
    <n v="47.337347652761018"/>
    <n v="21.009061424648994"/>
    <n v="18.89401450472781"/>
    <n v="72.857431703318483"/>
    <n v="47.337347652761018"/>
    <x v="0"/>
    <m/>
    <s v="AKTIVCO GRID ONLY"/>
    <s v="POWER ISSUE"/>
    <s v="AKTIVCO Coupure ENEO &amp; Baisse de tension"/>
    <x v="0"/>
    <s v="(05-11-2026 retour camusat): Mauvaises phases AC   ;   (05-11-2026 top offenders): 11/05/2026 grid outage grid only site /awaiting grid return escalade L4 camusat _x000a_10/05/2026 grid outage grid only site /awaiting grid return escalade L4 camusat    ;   [OCM RAN -  11/05/2026] 11/05/2026 grid outage grid only site /awaiting grid return escalade L4 camusat _x000a_10/05/2026 grid outage grid only site /awaiting grid return escalade L4 camusat    ;    "/>
    <m/>
    <m/>
    <s v="(05-11-2026 top offenders): 11/05/2026 grid outage grid only site /awaiting grid return escalade L4 camusat _x000a_10/05/2026 grid outage grid only site /awaiting grid return escalade L4 camusat "/>
    <s v="(05-11-2026 retour camusat): Mauvaises phases AC"/>
    <s v="(05-11-2026 retour camusat): Mauvaises phases AC"/>
    <m/>
    <m/>
    <m/>
    <m/>
    <m/>
    <m/>
    <m/>
    <m/>
    <m/>
    <m/>
    <m/>
    <m/>
    <s v="[OCM RAN -  11/05/2026] 11/05/2026 grid outage grid only site /awaiting grid return escalade L4 camusat _x000a_10/05/2026 grid outage grid only site /awaiting grid return escalade L4 camusat "/>
    <m/>
    <m/>
    <s v=" "/>
    <m/>
    <s v=""/>
    <m/>
    <m/>
    <m/>
    <m/>
    <m/>
  </r>
  <r>
    <s v="Stade-Abega"/>
    <s v="CTR_274"/>
    <s v="Yaounde"/>
    <s v="IHS"/>
    <s v="Grid-Gen"/>
    <s v="CENTRE"/>
    <s v="Yaounde"/>
    <s v="ZTE"/>
    <n v="0.52194356695859134"/>
    <n v="0"/>
    <n v="0"/>
    <n v="0"/>
    <n v="0"/>
    <n v="0.30061024503970812"/>
    <n v="0"/>
    <n v="0"/>
    <n v="0.77224105606492599"/>
    <n v="0"/>
    <n v="0.10799139921183183"/>
    <n v="0"/>
    <n v="0"/>
    <n v="0"/>
    <n v="0"/>
    <n v="0"/>
    <n v="0.30241158794976497"/>
    <n v="0"/>
    <n v="0"/>
    <n v="0"/>
    <n v="4.6381904672219809"/>
    <n v="4.6381904672219809"/>
    <n v="0"/>
    <n v="0"/>
    <m/>
    <n v="5.1868509815000294"/>
    <n v="40.024698016453918"/>
    <n v="16.938339548137758"/>
    <n v="14.798993832260608"/>
    <n v="62.585671814773214"/>
    <n v="40.024698016453918"/>
    <x v="0"/>
    <m/>
    <s v="IHS"/>
    <s v="POWER ISSUE"/>
    <s v="Defaut GE &amp; Power Cabinet"/>
    <x v="0"/>
    <s v="(05-11-2026 top offenders): Power status check Ongoing   ;   [OCM RAN -  11/05/2026 14h] Power status check Ongoing   ;   [Ticket -  11/05/2026] INC-20260511-00001129..Grid Outage"/>
    <m/>
    <m/>
    <s v="(05-11-2026 top offenders): Power status check Ongoing"/>
    <m/>
    <s v=""/>
    <m/>
    <m/>
    <m/>
    <m/>
    <m/>
    <m/>
    <m/>
    <m/>
    <m/>
    <m/>
    <m/>
    <m/>
    <m/>
    <m/>
    <s v="[OCM RAN -  11/05/2026 14h] Power status check Ongoing"/>
    <s v="[Ticket -  11/05/2026] INC-20260511-00001129..Grid Outage"/>
    <m/>
    <s v=""/>
    <m/>
    <m/>
    <m/>
    <m/>
    <m/>
  </r>
  <r>
    <s v="Ndpssi-Vallee-de-la-Paix"/>
    <s v="LIT_554"/>
    <s v="Douala"/>
    <s v="CAMUSAT"/>
    <s v="Good Grid no GE - 12h"/>
    <s v="LITTORAL"/>
    <s v="Douala"/>
    <s v="ZTE"/>
    <n v="1.5409507666230065"/>
    <n v="2.1633593297434888"/>
    <n v="1.5409507666230065"/>
    <n v="1.1619196822217084"/>
    <n v="0"/>
    <n v="0"/>
    <n v="0"/>
    <n v="0"/>
    <n v="0"/>
    <n v="0"/>
    <n v="0"/>
    <n v="0"/>
    <n v="0"/>
    <n v="2.3363952595789436E-3"/>
    <n v="0"/>
    <n v="0"/>
    <n v="0"/>
    <n v="13.868556899607057"/>
    <n v="13.868556899607057"/>
    <n v="13.868556899607057"/>
    <n v="13.868556899607057"/>
    <n v="13.868556899607057"/>
    <n v="13.868556899607057"/>
    <n v="9.533741114563977"/>
    <m/>
    <n v="24.945906207463345"/>
    <n v="34.127547205885264"/>
    <n v="16.514568820466089"/>
    <n v="14.097356100247866"/>
    <n v="51.84509386758068"/>
    <n v="34.127547205885264"/>
    <x v="0"/>
    <m/>
    <s v="AKTIVCO GRID ONLY"/>
    <s v="POWER ISSUE"/>
    <s v="AKTIVCO Coupure ENEO &amp; Baisse de tension"/>
    <x v="0"/>
    <s v="(05-11-2026 retour camusat): Grid outage Grid only site   ;   (05-11-2026 top offenders): 11.05.26: grid only site grid outage / grid return awaited   ;   [OCM RAN -  11/05/2026] 11.05.26: grid only site grid outage / grid return awaited   ;   [OCM RAN -  11/05/2026] 10/05/2026  grid only site grid outage / grid return awaited   ;   [OCM RAN -  11/05/2026 14h] 11/05/2026  grid only site grid outage / grid return awaited   ;   [Ticket -  11/05/2026] INC-20260511-00004096..Grid outage and Grid only site / Grid return awaited..Grid Outage"/>
    <m/>
    <m/>
    <s v="(05-11-2026 top offenders): 11.05.26: grid only site grid outage / grid return awaited"/>
    <s v="(05-11-2026 retour camusat): Grid outage Grid only site"/>
    <s v="(05-11-2026 retour camusat): Grid outage Grid only site"/>
    <m/>
    <m/>
    <m/>
    <m/>
    <m/>
    <m/>
    <m/>
    <m/>
    <m/>
    <m/>
    <m/>
    <s v="[OCM RAN -  11/05/2026] 11.05.26: grid only site grid outage / grid return awaited"/>
    <s v="[OCM RAN -  11/05/2026] 10/05/2026  grid only site grid outage / grid return awaited"/>
    <m/>
    <s v="[OCM RAN -  11/05/2026 14h] 11/05/2026  grid only site grid outage / grid return awaited"/>
    <s v="[Ticket -  11/05/2026] INC-20260511-00004096..Grid outage and Grid only site / Grid return awaited..Grid Outage"/>
    <m/>
    <s v=""/>
    <m/>
    <m/>
    <m/>
    <m/>
    <m/>
  </r>
  <r>
    <s v="Bertoua-Camp-SIC-IHS"/>
    <s v="EST_025"/>
    <s v="CENTRE"/>
    <s v="IHS"/>
    <s v="Grid-Gen"/>
    <s v="EST"/>
    <s v="Bertoua"/>
    <s v="ZTE"/>
    <n v="0"/>
    <n v="0"/>
    <n v="0"/>
    <n v="1.4246660559935846"/>
    <n v="0"/>
    <n v="0"/>
    <n v="0"/>
    <n v="0"/>
    <n v="0"/>
    <n v="4.7084606757925203E-3"/>
    <n v="0"/>
    <n v="0"/>
    <n v="2.0229437581506313"/>
    <n v="0"/>
    <n v="0"/>
    <n v="0"/>
    <n v="0"/>
    <n v="0"/>
    <n v="0"/>
    <n v="2.6850710406839546"/>
    <n v="0"/>
    <n v="0"/>
    <n v="5.3023687837617767E-2"/>
    <n v="12.394648192379144"/>
    <m/>
    <n v="41.605670698821172"/>
    <n v="33.940885276215425"/>
    <n v="5.8451134851264339E-2"/>
    <n v="44.895039627895585"/>
    <n v="36.167151764080138"/>
    <n v="33.940885276215425"/>
    <x v="0"/>
    <m/>
    <s v="ACCESS-ISSUE"/>
    <s v="ACCESS-ISSUE"/>
    <s v="ACCESS-ISSUE"/>
    <x v="1"/>
    <s v="(05-11-2026 top offenders): 11/05/2026 : Fme activer  || ETA: 18H || FME arriver sur site || Probleme d'access _x000a_09/05/2026 : Need BO RAN analysis || Site unstable due to transmission || Check antenna link port 8/1 || FME activer || ETA : 10/05/2026   ;   [CellDown ZTE -  11/05/2026] Loss of signal direction bertoua   ;   [CellDown ZTE -  11/05/2026] Loss of signal direction bertoua   ;   [CellDown ZTE -  11/05/2026] Loss of signal direction bertoua   ;    "/>
    <m/>
    <m/>
    <s v="(05-11-2026 top offenders): 11/05/2026 : Fme activer  || ETA: 18H || FME arriver sur site || Probleme d'access _x000a_09/05/2026 : Need BO RAN analysis || Site unstable due to transmission || Check antenna link port 8/1 || FME activer || ETA : 10/05/2026"/>
    <m/>
    <s v=""/>
    <m/>
    <m/>
    <m/>
    <m/>
    <m/>
    <s v="[CellDown ZTE -  11/05/2026] Loss of signal direction bertoua"/>
    <s v="[CellDown ZTE -  11/05/2026] Loss of signal direction bertoua"/>
    <s v="[CellDown ZTE -  11/05/2026] Loss of signal direction bertoua"/>
    <m/>
    <m/>
    <m/>
    <m/>
    <m/>
    <m/>
    <m/>
    <s v=" "/>
    <m/>
    <s v=""/>
    <m/>
    <m/>
    <m/>
    <m/>
    <m/>
  </r>
  <r>
    <s v="Koweit-City"/>
    <s v="CTR_258"/>
    <s v="Yaounde"/>
    <s v="CAMUSAT"/>
    <s v="Good Grid + GE"/>
    <s v="CENTRE"/>
    <s v="Yaounde"/>
    <s v="ZTE"/>
    <n v="3.509087329104279"/>
    <n v="1.3809701141159645"/>
    <n v="6.2663369317387323"/>
    <n v="5.6414136225754987"/>
    <n v="22.084606757925194"/>
    <n v="17.864238670444848"/>
    <n v="12.382484668966681"/>
    <n v="12.046667979328427"/>
    <n v="33.366167712515654"/>
    <n v="33.624901193666126"/>
    <n v="22.248011745469174"/>
    <n v="0"/>
    <n v="0"/>
    <n v="0"/>
    <n v="0"/>
    <n v="21.697335867341263"/>
    <n v="27.601692049550127"/>
    <n v="4.2000360981985141"/>
    <n v="25.945027294803857"/>
    <n v="34.71847685577557"/>
    <n v="44.11613632277782"/>
    <n v="44.11613632277782"/>
    <n v="35.032730935728082"/>
    <n v="30.580078788241966"/>
    <m/>
    <n v="13.306074199633025"/>
    <n v="33.579707105209835"/>
    <n v="13.74888093553789"/>
    <n v="15.446389713407521"/>
    <n v="50.683445619841216"/>
    <n v="33.579707105209835"/>
    <x v="0"/>
    <m/>
    <s v="AKTIVCO"/>
    <s v="POWER ISSUE"/>
    <s v="AKTIVCO Defaut GE &amp; Power Cabinet"/>
    <x v="0"/>
    <s v="(05-11-2026 retour camusat): Mauvaises phases AC   ;   (05-11-2026 top offenders): 11/05/2026 : R.I transferer a Camusat || Feedback 3PP : Mauvaise tension _x000a_09/05/2026 : FME activer pour avoir les evidensces power pour pouvoir interpeller le powerco par rapport aux intabillites power du site || ETA : 16h || Feedback FME : - Mauvaise tension Eneo à l'arrivée _x000a_- Pas de backups battery sur site _x000a_- 03/4 redresseurs fonctionnel dans la baie d'énergie || En attente du R.I pour interpeller  camusat_x000a_08/05/2026 : Need BO RAN analysis : Cell was down due to power    ;   [CellDown ZTE -  11/05/2026] Power issue    ;   [CellDown ZTE -  11/05/2026] Power issue    ;   [CellDown ZTE -  11/05/2026] Power issue    ;    "/>
    <m/>
    <m/>
    <s v="(05-11-2026 top offenders): 11/05/2026 : R.I transferer a Camusat || Feedback 3PP : Mauvaise tension _x000a_09/05/2026 : FME activer pour avoir les evidensces power pour pouvoir interpeller le powerco par rapport aux intabillites power du site || ETA : 16h || Feedback FME : - Mauvaise tension Eneo à l'arrivée _x000a_- Pas de backups battery sur site _x000a_- 03/4 redresseurs fonctionnel dans la baie d'énergie || En attente du R.I pour interpeller  camusat_x000a_08/05/2026 : Need BO RAN analysis : Cell was down due to power "/>
    <s v="(05-11-2026 retour camusat): Mauvaises phases AC"/>
    <s v="(05-11-2026 retour camusat): Mauvaises phases AC"/>
    <m/>
    <m/>
    <m/>
    <m/>
    <m/>
    <s v="[CellDown ZTE -  11/05/2026] Power issue "/>
    <s v="[CellDown ZTE -  11/05/2026] Power issue "/>
    <s v="[CellDown ZTE -  11/05/2026] Power issue "/>
    <m/>
    <m/>
    <m/>
    <m/>
    <m/>
    <m/>
    <m/>
    <s v=" "/>
    <m/>
    <s v=""/>
    <m/>
    <m/>
    <m/>
    <m/>
    <m/>
  </r>
  <r>
    <s v="Ndogp-St-Nicolas"/>
    <s v="LIT_205"/>
    <s v="Douala"/>
    <s v="IHS"/>
    <s v="Grid-Gen"/>
    <s v="LITTORAL"/>
    <s v="Douala"/>
    <s v="ZTE"/>
    <n v="0"/>
    <n v="0.64675344502372778"/>
    <n v="0"/>
    <n v="0"/>
    <n v="0"/>
    <n v="0"/>
    <n v="0"/>
    <n v="0"/>
    <n v="3.2588433452328984"/>
    <n v="0"/>
    <n v="0"/>
    <n v="0"/>
    <n v="0"/>
    <n v="0"/>
    <n v="0"/>
    <n v="0"/>
    <n v="0"/>
    <n v="13.868556899607057"/>
    <n v="13.868556899607057"/>
    <n v="13.868556899607057"/>
    <n v="13.868556899607057"/>
    <n v="13.868556899607057"/>
    <n v="63.178981431543285"/>
    <n v="9.8580720137658275"/>
    <m/>
    <n v="23.828092673920555"/>
    <n v="32.743776984473492"/>
    <n v="16.493711257388824"/>
    <n v="14.038067260320084"/>
    <n v="49.235472249035269"/>
    <n v="32.743776984473492"/>
    <x v="0"/>
    <m/>
    <s v="AKTIVCO GRID ONLY"/>
    <s v="POWER ISSUE"/>
    <s v="AKTIVCO Coupure ENEO &amp; Baisse de tension"/>
    <x v="0"/>
    <s v="(05-11-2026 top offenders): Impacted by LIT_554_Z_Ndpssi-Vallee-de-la-Paix (Power issue)   ;   [OCM RAN -  11/05/2026] Impacted by LIT_554_Z_Ndpssi-Vallee-de-la-Paix (Power issue)   ;   [OCM RAN -  11/05/2026] Impacted by LIT_554_Z_Ndpssi-Vallee-de-la-Paix(LIT-554)   ;   [OCM RAN -  11/05/2026 14h] Impacted by LIT_554_Z_Ndpssi-Vallee-de-la-Paix(LIT-554)   ;   [Ticket -  11/05/2026] INC-20260511-00004084..Site impacted by LIT_554_ Ndogpassi-Vallee-de-la-paix, not manage by IHS..Others"/>
    <s v=" Impacted by LIT_554_Z_Ndpssi-Vallee-de-la-Paix (Power issue)"/>
    <m/>
    <s v="(05-11-2026 top offenders): Impacted by LIT_554_Z_Ndpssi-Vallee-de-la-Paix (Power issue)"/>
    <m/>
    <s v=""/>
    <m/>
    <m/>
    <m/>
    <m/>
    <m/>
    <m/>
    <m/>
    <m/>
    <m/>
    <m/>
    <m/>
    <s v="[OCM RAN -  11/05/2026] Impacted by LIT_554_Z_Ndpssi-Vallee-de-la-Paix (Power issue)"/>
    <s v="[OCM RAN -  11/05/2026] Impacted by LIT_554_Z_Ndpssi-Vallee-de-la-Paix(LIT-554)"/>
    <m/>
    <s v="[OCM RAN -  11/05/2026 14h] Impacted by LIT_554_Z_Ndpssi-Vallee-de-la-Paix(LIT-554)"/>
    <s v="[Ticket -  11/05/2026] INC-20260511-00004084..Site impacted by LIT_554_ Ndogpassi-Vallee-de-la-paix, not manage by IHS..Others"/>
    <m/>
    <s v=""/>
    <m/>
    <m/>
    <m/>
    <m/>
    <m/>
  </r>
  <r>
    <s v="Cite-Berge-EPC"/>
    <s v="LIT_656"/>
    <s v="Douala"/>
    <s v="CAMUSAT"/>
    <s v="Good Grid no GE - 8h"/>
    <s v="LITTORAL"/>
    <s v="Douala"/>
    <s v="ZTE"/>
    <n v="0.63885250532912241"/>
    <n v="27.294607671081206"/>
    <n v="23.485516489600013"/>
    <n v="25.480601855418868"/>
    <n v="26.219544820265213"/>
    <n v="25.705930234880842"/>
    <n v="14.979361247371113"/>
    <n v="8.3714290606192918"/>
    <n v="2.3898826594527338"/>
    <n v="6.77798965850819"/>
    <n v="4.3317124814158481"/>
    <n v="0"/>
    <n v="0"/>
    <n v="3.9102874158541012"/>
    <n v="0"/>
    <n v="3.6435638196174445"/>
    <n v="0"/>
    <n v="0"/>
    <n v="0"/>
    <n v="0"/>
    <n v="1.5977019858289594"/>
    <n v="1.5977019858289594"/>
    <n v="9.0947306617812842"/>
    <n v="13.270065176510204"/>
    <m/>
    <n v="12.6858771862239"/>
    <n v="31.989210491021108"/>
    <n v="21.310809163539282"/>
    <n v="24.530598141517999"/>
    <n v="39.714819903823212"/>
    <n v="31.989210491021108"/>
    <x v="0"/>
    <m/>
    <s v="AKTIVCO GRID ONLY"/>
    <s v="POWER ISSUE"/>
    <s v="AKTIVCO Coupure ENEO &amp; Baisse de tension"/>
    <x v="0"/>
    <s v="(05-11-2026 retour camusat): Access issue (dalle abritant les équipements fragilisée)   ;   (05-11-2026 top offenders): Power status check Ongoing   ;    "/>
    <m/>
    <m/>
    <s v="(05-11-2026 top offenders): Power status check Ongoing"/>
    <s v="(05-11-2026 retour camusat): Access issue (dalle abritant les équipements fragilisée)"/>
    <s v="(05-11-2026 retour camusat): Access issue (dalle abritant les équipements fragilisée)"/>
    <m/>
    <m/>
    <m/>
    <m/>
    <m/>
    <m/>
    <m/>
    <m/>
    <m/>
    <m/>
    <m/>
    <m/>
    <m/>
    <m/>
    <m/>
    <s v=" "/>
    <m/>
    <s v=""/>
    <m/>
    <m/>
    <m/>
    <m/>
    <m/>
  </r>
  <r>
    <s v="Bep-Yonyong"/>
    <s v="LIT_092"/>
    <s v="Douala"/>
    <s v="IHS"/>
    <s v="GridOnly"/>
    <s v="LITTORAL"/>
    <s v="Douala"/>
    <s v="ZTE"/>
    <n v="6.6359510947884477"/>
    <n v="0"/>
    <n v="2.2494670878598737"/>
    <n v="13.743996712638364"/>
    <n v="4.5519756986356894"/>
    <n v="0"/>
    <n v="0"/>
    <n v="6.6356657335353688"/>
    <n v="0"/>
    <n v="0"/>
    <n v="0"/>
    <n v="24.264392194799004"/>
    <n v="0"/>
    <n v="6.8692695893366231"/>
    <n v="24.264392194799008"/>
    <n v="0"/>
    <n v="0"/>
    <n v="0"/>
    <n v="0"/>
    <n v="47.917968627383857"/>
    <n v="0"/>
    <n v="0"/>
    <n v="0"/>
    <n v="0"/>
    <m/>
    <n v="0"/>
    <n v="31.721220604223923"/>
    <n v="18.27834430416172"/>
    <n v="15.584358456501118"/>
    <n v="45.790507686044307"/>
    <n v="31.721220604223923"/>
    <x v="0"/>
    <m/>
    <s v="IHS GRID ONLY"/>
    <s v="POWER ISSUE"/>
    <s v="Coupure ENEO &amp; Baisse de tension"/>
    <x v="0"/>
    <s v="(05-11-2026 top offenders): 11/05/2026 Feedback IHS : Grid only site, No space to deployed MDG/Awaiting Grid return   ;   [HOURLY IHS 11-05-2026] -..Grid only site, No space to deployed MDG/Awaiting Grid return, Maxime , Cyrille are informed   ;   [OCM RAN -  11/05/2026] 11/05/2026 Feedback IHS : Grid only site, No space to deployed MDG/Awaiting Grid return   ;   [OCM RAN -  11/05/2026 14h] 11/05/2026 Feedback IHS : Grid only site, No space to deployed MDG/Awaiting Grid return   ;   [Ticket -  11/05/2026] INC-20260511-00001885..Grid Outage"/>
    <m/>
    <m/>
    <s v="(05-11-2026 top offenders): 11/05/2026 Feedback IHS : Grid only site, No space to deployed MDG/Awaiting Grid return"/>
    <m/>
    <s v=""/>
    <m/>
    <s v="[HOURLY IHS 11-05-2026] -..Grid only site, No space to deployed MDG/Awaiting Grid return, Maxime , Cyrille are informed"/>
    <m/>
    <m/>
    <m/>
    <m/>
    <m/>
    <m/>
    <m/>
    <m/>
    <m/>
    <m/>
    <s v="[OCM RAN -  11/05/2026] 11/05/2026 Feedback IHS : Grid only site, No space to deployed MDG/Awaiting Grid return"/>
    <m/>
    <s v="[OCM RAN -  11/05/2026 14h] 11/05/2026 Feedback IHS : Grid only site, No space to deployed MDG/Awaiting Grid return"/>
    <s v="[Ticket -  11/05/2026] INC-20260511-00001885..Grid Outage"/>
    <m/>
    <s v=""/>
    <m/>
    <m/>
    <m/>
    <m/>
    <m/>
  </r>
  <r>
    <s v="Makepe-Conteneur"/>
    <s v="LIT_730"/>
    <s v="Douala"/>
    <s v="CAMUSAT"/>
    <s v="Good Grid no GE - 8h"/>
    <s v="LITTORAL"/>
    <s v="Douala"/>
    <s v="ZTE"/>
    <n v="0"/>
    <n v="0"/>
    <n v="0"/>
    <n v="2.1402093980875015E-3"/>
    <n v="0"/>
    <n v="6.3239620697822421"/>
    <n v="0"/>
    <n v="0"/>
    <n v="0"/>
    <n v="0"/>
    <n v="0"/>
    <n v="0"/>
    <n v="0"/>
    <n v="0"/>
    <n v="0"/>
    <n v="0"/>
    <n v="0"/>
    <n v="0"/>
    <n v="0"/>
    <n v="0"/>
    <n v="13.868556899607057"/>
    <n v="13.868556899607057"/>
    <n v="27.981222516144314"/>
    <n v="7.690646286165971"/>
    <m/>
    <n v="28.287593491480539"/>
    <n v="30.254677784341087"/>
    <n v="13.922610697456928"/>
    <n v="16.357291549789025"/>
    <n v="43.673439151875712"/>
    <n v="30.254677784341087"/>
    <x v="0"/>
    <m/>
    <s v="AKTIVCO GRID ONLY"/>
    <s v="POWER ISSUE"/>
    <s v="AKTIVCO Coupure ENEO &amp; Baisse de tension"/>
    <x v="0"/>
    <s v="(05-11-2026 retour camusat): Grid outage Grid only site   ;   (05-11-2026 top offenders): 11/05/2026 : Relance faite a Camusat _x000a_09/05/2026 : Power issue || Mail sent to Camusat   ;   [CellDown ZTE -  11/05/2026] Power issue    ;   [CellDown ZTE -  11/05/2026] Power issue    ;   [CellDown ZTE -  11/05/2026] Power issue    ;    "/>
    <m/>
    <m/>
    <s v="(05-11-2026 top offenders): 11/05/2026 : Relance faite a Camusat _x000a_09/05/2026 : Power issue || Mail sent to Camusat"/>
    <s v="(05-11-2026 retour camusat): Grid outage Grid only site"/>
    <s v="(05-11-2026 retour camusat): Grid outage Grid only site"/>
    <m/>
    <m/>
    <m/>
    <m/>
    <m/>
    <s v="[CellDown ZTE -  11/05/2026] Power issue "/>
    <s v="[CellDown ZTE -  11/05/2026] Power issue "/>
    <s v="[CellDown ZTE -  11/05/2026] Power issue "/>
    <m/>
    <m/>
    <m/>
    <m/>
    <m/>
    <m/>
    <m/>
    <s v=" "/>
    <m/>
    <s v=""/>
    <m/>
    <m/>
    <m/>
    <m/>
    <m/>
  </r>
  <r>
    <s v="Yassa-II"/>
    <s v="LIT_642"/>
    <s v="Douala"/>
    <s v="CAMUSAT"/>
    <s v="Good Grid + GE"/>
    <s v="LITTORAL"/>
    <s v="Douala"/>
    <s v="ZTE"/>
    <n v="0"/>
    <n v="0"/>
    <n v="0"/>
    <n v="2.3167766734297483E-2"/>
    <n v="7.1643509600980121E-2"/>
    <n v="0"/>
    <n v="2.4344881903245626E-2"/>
    <n v="0"/>
    <n v="0"/>
    <n v="0"/>
    <n v="0"/>
    <n v="0"/>
    <n v="0"/>
    <n v="0"/>
    <n v="0"/>
    <n v="0"/>
    <n v="0"/>
    <n v="0"/>
    <n v="0"/>
    <n v="0"/>
    <n v="0"/>
    <n v="0"/>
    <n v="21.263051710312673"/>
    <n v="8.5498690191848361"/>
    <m/>
    <n v="1.6881971732114271"/>
    <n v="29.18664195438215"/>
    <n v="15.945419629189997"/>
    <n v="13.91210503857387"/>
    <n v="42.645582576548534"/>
    <n v="29.18664195438215"/>
    <x v="0"/>
    <m/>
    <s v="AKTIVCO"/>
    <s v="POWER ISSUE"/>
    <s v="AKTIVCO Defaut GE &amp; Power Cabinet"/>
    <x v="0"/>
    <s v="(05-11-2026 retour camusat): prise d'air   ;   (05-11-2026 top offenders):   ;   [Ticket -  11/05/2026] INC-20260511-00001148..Grid Outage"/>
    <m/>
    <m/>
    <s v="(05-11-2026 top offenders):"/>
    <s v="(05-11-2026 retour camusat): prise d'air"/>
    <s v="(05-11-2026 retour camusat): prise d'air"/>
    <m/>
    <m/>
    <m/>
    <m/>
    <m/>
    <m/>
    <m/>
    <m/>
    <m/>
    <m/>
    <m/>
    <m/>
    <m/>
    <m/>
    <m/>
    <s v="[Ticket -  11/05/2026] INC-20260511-00001148..Grid Outage"/>
    <m/>
    <s v=""/>
    <m/>
    <m/>
    <m/>
    <m/>
    <m/>
  </r>
  <r>
    <s v="Bepanda-Ambiance"/>
    <s v="LIT_687"/>
    <s v="Douala"/>
    <s v="CAMUSAT"/>
    <s v="Good Grid no GE - 8h"/>
    <s v="LITTORAL"/>
    <s v="Douala"/>
    <s v="ZTE"/>
    <n v="2.1355901128033032"/>
    <n v="0"/>
    <n v="1.5400946828637718"/>
    <n v="12.605637168873933"/>
    <n v="3.6391763903513659"/>
    <n v="0"/>
    <n v="0"/>
    <n v="5.7912104453633084"/>
    <n v="0"/>
    <n v="0"/>
    <n v="0"/>
    <n v="22.107185967075022"/>
    <n v="0"/>
    <n v="6.2912525361481393"/>
    <n v="22.107185967075022"/>
    <n v="0"/>
    <n v="0"/>
    <n v="0"/>
    <n v="0"/>
    <n v="43.513328510728158"/>
    <n v="0"/>
    <n v="0"/>
    <n v="0"/>
    <n v="0"/>
    <m/>
    <n v="0"/>
    <n v="28.489147711545431"/>
    <n v="18.156196419793055"/>
    <n v="15.448886644838174"/>
    <n v="39.713383490162343"/>
    <n v="28.489147711545431"/>
    <x v="0"/>
    <m/>
    <s v="IHS GRID ONLY"/>
    <s v="POWER ISSUE"/>
    <s v="Coupure ENEO &amp; Baisse de tension"/>
    <x v="0"/>
    <s v="(05-11-2026 top offenders): Impacté par LIT_092_Z_Bep-Yonyong(LIT-092)   ;   [OCM RAN -  11/05/2026] Impacté par LIT_092_Z_Bep-Yonyong(LIT-092)   ;   [OCM RAN -  11/05/2026 14h] Impacté par LIT_092_Z_Bep-Yonyong(LIT-092)   ;   [Ticket -  11/05/2026] INC-20260511-00001891..Grid Outage"/>
    <s v="Impacté par LIT_092_Z_Bep-Yonyong(LIT-092) "/>
    <m/>
    <s v="(05-11-2026 top offenders): Impacté par LIT_092_Z_Bep-Yonyong(LIT-092)"/>
    <m/>
    <s v="(05-11-2026 retour camusat): No power issue"/>
    <m/>
    <m/>
    <m/>
    <m/>
    <m/>
    <m/>
    <m/>
    <m/>
    <m/>
    <m/>
    <m/>
    <m/>
    <s v="[OCM RAN -  11/05/2026] Impacté par LIT_092_Z_Bep-Yonyong(LIT-092)"/>
    <m/>
    <s v="[OCM RAN -  11/05/2026 14h] Impacté par LIT_092_Z_Bep-Yonyong(LIT-092)"/>
    <s v="[Ticket -  11/05/2026] INC-20260511-00001891..Grid Outage"/>
    <m/>
    <s v=""/>
    <m/>
    <m/>
    <m/>
    <m/>
    <m/>
  </r>
  <r>
    <s v="Lada"/>
    <s v="CTR_667"/>
    <s v="Yaounde"/>
    <s v="CAMUSAT"/>
    <s v="Bad Grid + Solar + GE"/>
    <s v="CENTRE"/>
    <s v="Lada"/>
    <s v="ZTE"/>
    <n v="0"/>
    <n v="0"/>
    <n v="0"/>
    <n v="0"/>
    <n v="8.6248298533528516"/>
    <n v="8.5509212888055615"/>
    <n v="0"/>
    <n v="4.9264410029877332"/>
    <n v="33.859289792913337"/>
    <n v="36.982818398952162"/>
    <n v="36.982604378012347"/>
    <n v="36.982818398952162"/>
    <n v="36.982818398952162"/>
    <n v="36.982729223560575"/>
    <n v="36.982818398952162"/>
    <n v="36.982818398952162"/>
    <n v="36.982818398952162"/>
    <n v="36.982818398952162"/>
    <n v="36.982818398952162"/>
    <n v="36.982818398952162"/>
    <n v="36.982586542934037"/>
    <n v="36.982586542934037"/>
    <n v="36.982818398952162"/>
    <n v="36.982818398952162"/>
    <m/>
    <n v="36.982818398952162"/>
    <n v="28.18334745871536"/>
    <n v="24.690233964405756"/>
    <n v="21.001743389400598"/>
    <n v="33.763074100339921"/>
    <n v="28.18334745871536"/>
    <x v="1"/>
    <s v="site vandalise"/>
    <s v="Exclu"/>
    <s v="Exclu"/>
    <s v="EXCLU"/>
    <x v="2"/>
    <s v="(05-11-2026 top offenders):"/>
    <m/>
    <m/>
    <s v="(05-11-2026 top offenders):"/>
    <m/>
    <s v="(05-11-2026 retour camusat): No power issue"/>
    <m/>
    <m/>
    <m/>
    <m/>
    <m/>
    <m/>
    <m/>
    <m/>
    <m/>
    <m/>
    <m/>
    <m/>
    <m/>
    <m/>
    <m/>
    <m/>
    <m/>
    <m/>
    <m/>
    <m/>
    <m/>
    <m/>
    <m/>
  </r>
  <r>
    <s v="MUTENGENE-Q12-IHS"/>
    <s v="SUO_211"/>
    <s v="SUD-OUEST"/>
    <s v="IHS"/>
    <s v="Grid +Gen"/>
    <s v="SUD-OUEST"/>
    <s v="Mutengene"/>
    <s v="Huawei"/>
    <n v="27.737113799214111"/>
    <n v="27.736578746864588"/>
    <n v="27.737113799214111"/>
    <n v="27.737113799214111"/>
    <n v="37.30204846575522"/>
    <n v="22.918521514811676"/>
    <n v="0"/>
    <n v="7.3658873450845094E-3"/>
    <n v="0"/>
    <n v="0"/>
    <n v="0"/>
    <n v="20.969361475660108"/>
    <n v="0"/>
    <n v="0"/>
    <n v="20.969361475660108"/>
    <n v="22.72583132867053"/>
    <n v="1.3598890515448032"/>
    <n v="27.737113799214111"/>
    <n v="27.736578746864588"/>
    <n v="27.737113799214111"/>
    <n v="27.736578746864588"/>
    <n v="27.736578746864588"/>
    <n v="27.737113799214111"/>
    <n v="27.737113799214111"/>
    <m/>
    <n v="27.737113799214111"/>
    <n v="27.737113799214111"/>
    <n v="64.745872450631268"/>
    <n v="55.081244836133287"/>
    <n v="0"/>
    <n v="27.737113799214111"/>
    <x v="2"/>
    <m/>
    <s v="SPARE-ISSUE"/>
    <s v="SPARE-ISSUE"/>
    <s v="SPARE-ISSUE"/>
    <x v="3"/>
    <s v="(05-11-2026 groupe whatsapp incident ):SUO_211_H_MUTENGENE-Q12-IHS: 10/05/2026 ODU recu faulty nouvelle command en cours   || [OCM RAN -  11/05/2026] 11/05/2026   UBT-S 3DB29118AA ETD=11/05/2026_x000a_10/05/2026 ODU recu faulty nouvelle command en cours _x000a_09.05.2026: En Attente de la spare ce Jour 09.05.2026 ETR=18H_x000a_08.05.26: ODU pas encore arrivé à Limbe, nouvel ETD du SPM ce 09.05.26_x000a_07/05/2026 ODU UBT-S en cours d'expédition de YDE vers Douala vers Limbe ETD=07/05/2026_x000a_06/05/2026 ODU UBT-S en cours d'expédition de YDE vers Douala vers Limbe ETD=07/05/2026_x000a_04.05.26: ODU UBT-S en cours d'expédition de Douala pour Limbe, ETD=05.05.26_x000a_03.05.2026: FME Sur site suite des travaux avec le BO TX. Update ASAP_x000a_02.05.2026: Travaux effectues ce Jour cote Mutengue(Check et notoyagde des ODU, Exitateur et realigmenet) la suite se fera sur Q12 demain 03.05.2026_x000a_02.05.2026: Suite des Investigation ce Jour par le FME Desmond qui est actuellement sur site_x000a_01.05.2026: FME Desmond is on the site. Work Ongoing_x000a_30.04.26: Besoin d'un FME sur le site pour reset du MPR; FME Desmond activé pour investigations, update ASAP_x000a_30/04/2026 IHS:Gen Overload._x0009_   ;   [OCM RAN -  11/05/2026] 11/05/2026   UBT-S 3DB29118AA commande en cours _x000a_10/05/2026 ODU recu faulty nouvelle command en cours _x000a_09.05.2026: En Attente de la spare ce Jour 09.05.2026 ETR=18H_x000a_08.05.26: ODU pas encore arrivé à Limbe, nouvel ETD du SPM ce 09.05.26_x000a_07/05/2026 ODU UBT-S en cours d'expédition de YDE vers Douala vers Limbe ETD=07/05/2026_x000a_06/05/2026 ODU UBT-S en cours d'expédition de YDE vers Douala vers Limbe ETD=07/05/2026_x000a_04.05.26: ODU UBT-S en cours d'expédition de Douala pour Limbe, ETD=05.05.26_x000a_03.05.2026: FME Sur site suite des travaux avec le BO TX. Update ASAP_x000a_02.05.2026: Travaux effectues ce Jour cote Mutengue(Check et notoyagde des ODU, Exitateur et realigmenet) la suite se fera sur Q12 demain 03.05.2026_x000a_02.05.2026: Suite des Investigation ce Jour par le FME Desmond qui est actuellement sur site_x000a_01.05.2026: FME Desmond is on the site. Work Ongoing_x000a_30.04.26: Besoin d'un FME sur le site pour reset du MPR; FME Desmond activé pour investigations, update ASAP_x000a_30/04/2026 IHS:Gen Overload._x0009_   ;   [OCM RAN 11-05-2026 18H UTC ] -&gt;..11/05/2026   UBT-S 3DB29118AA ETD=11/05/2026_x000a_10/05/2026 ODU recu faulty nouvelle command en cours _x000a_09.05.2026: En Attente de la spare ce Jour 09.05.2026 ETR=18H_x000a_08.05.26: ODU pas encore arrivé à Limbe, nouvel ETD du SPM ce 09.05.26_x000a_07/05/2026 ODU UBT-S en cours d'expédition de YDE vers Douala vers Limbe ETD=07/05/2026_x000a_06/05/2026 ODU UBT-S en cours d'expédition de YDE vers Douala vers Limbe ETD=07/05/2026_x000a_04.05.26: ODU UBT-S en cours d'expédition de Douala pour Limbe, ETD=05.05.26_x000a_03.05.2026: FME Sur site suite des travaux avec le BO TX. Update ASAP_x000a_02.05.2026: Travaux effectues ce Jour cote Mutengue(Check et notoyagde des ODU, Exitateur et realigmenet) la suite se fera sur Q12 demain 03.05.2026_x000a_02.05.2026: Suite des Investigation ce Jour par le FME Desmond qui est actuellement sur site_x000a_01.05.2026: FME Desmond is on the site. Work Ongoing_x000a_30.04.26: Besoin d'un FME sur le site pour reset du MPR; FME Desmond activé pour investigations, update ASAP_x000a_30/04/2026 IHS:Gen Overload._x0009_   ;    "/>
    <m/>
    <m/>
    <s v=""/>
    <m/>
    <s v=""/>
    <m/>
    <m/>
    <m/>
    <m/>
    <m/>
    <m/>
    <m/>
    <m/>
    <m/>
    <m/>
    <m/>
    <s v="[OCM RAN -  11/05/2026] 11/05/2026   UBT-S 3DB29118AA ETD=11/05/2026_x000a_10/05/2026 ODU recu faulty nouvelle command en cours _x000a_09.05.2026: En Attente de la spare ce Jour 09.05.2026 ETR=18H_x000a_08.05.26: ODU pas encore arrivé à Limbe, nouvel ETD du SPM ce 09.05.26_x000a_07/05/2026 ODU UBT-S en cours d'expédition de YDE vers Douala vers Limbe ETD=07/05/2026_x000a_06/05/2026 ODU UBT-S en cours d'expédition de YDE vers Douala vers Limbe ETD=07/05/2026_x000a_04.05.26: ODU UBT-S en cours d'expédition de Douala pour Limbe, ETD=05.05.26_x000a_03.05.2026: FME Sur site suite des travaux avec le BO TX. Update ASAP_x000a_02.05.2026: Travaux effectues ce Jour cote Mutengue(Check et notoyagde des ODU, Exitateur et realigmenet) la suite se fera sur Q12 demain 03.05.2026_x000a_02.05.2026: Suite des Investigation ce Jour par le FME Desmond qui est actuellement sur site_x000a_01.05.2026: FME Desmond is on the site. Work Ongoing_x000a_30.04.26: Besoin d'un FME sur le site pour reset du MPR; FME Desmond activé pour investigations, update ASAP_x000a_30/04/2026 IHS:Gen Overload._x0009_"/>
    <s v="[OCM RAN -  11/05/2026] 11/05/2026   UBT-S 3DB29118AA commande en cours _x000a_10/05/2026 ODU recu faulty nouvelle command en cours _x000a_09.05.2026: En Attente de la spare ce Jour 09.05.2026 ETR=18H_x000a_08.05.26: ODU pas encore arrivé à Limbe, nouvel ETD du SPM ce 09.05.26_x000a_07/05/2026 ODU UBT-S en cours d'expédition de YDE vers Douala vers Limbe ETD=07/05/2026_x000a_06/05/2026 ODU UBT-S en cours d'expédition de YDE vers Douala vers Limbe ETD=07/05/2026_x000a_04.05.26: ODU UBT-S en cours d'expédition de Douala pour Limbe, ETD=05.05.26_x000a_03.05.2026: FME Sur site suite des travaux avec le BO TX. Update ASAP_x000a_02.05.2026: Travaux effectues ce Jour cote Mutengue(Check et notoyagde des ODU, Exitateur et realigmenet) la suite se fera sur Q12 demain 03.05.2026_x000a_02.05.2026: Suite des Investigation ce Jour par le FME Desmond qui est actuellement sur site_x000a_01.05.2026: FME Desmond is on the site. Work Ongoing_x000a_30.04.26: Besoin d'un FME sur le site pour reset du MPR; FME Desmond activé pour investigations, update ASAP_x000a_30/04/2026 IHS:Gen Overload._x0009_"/>
    <s v="[OCM RAN 11-05-2026 18H UTC ] -&gt;..11/05/2026   UBT-S 3DB29118AA ETD=11/05/2026_x000a_10/05/2026 ODU recu faulty nouvelle command en cours _x000a_09.05.2026: En Attente de la spare ce Jour 09.05.2026 ETR=18H_x000a_08.05.26: ODU pas encore arrivé à Limbe, nouvel ETD du SPM ce 09.05.26_x000a_07/05/2026 ODU UBT-S en cours d'expédition de YDE vers Douala vers Limbe ETD=07/05/2026_x000a_06/05/2026 ODU UBT-S en cours d'expédition de YDE vers Douala vers Limbe ETD=07/05/2026_x000a_04.05.26: ODU UBT-S en cours d'expédition de Douala pour Limbe, ETD=05.05.26_x000a_03.05.2026: FME Sur site suite des travaux avec le BO TX. Update ASAP_x000a_02.05.2026: Travaux effectues ce Jour cote Mutengue(Check et notoyagde des ODU, Exitateur et realigmenet) la suite se fera sur Q12 demain 03.05.2026_x000a_02.05.2026: Suite des Investigation ce Jour par le FME Desmond qui est actuellement sur site_x000a_01.05.2026: FME Desmond is on the site. Work Ongoing_x000a_30.04.26: Besoin d'un FME sur le site pour reset du MPR; FME Desmond activé pour investigations, update ASAP_x000a_30/04/2026 IHS:Gen Overload._x0009_"/>
    <m/>
    <s v=" "/>
    <m/>
    <s v=""/>
    <m/>
    <m/>
    <m/>
    <m/>
    <m/>
  </r>
  <r>
    <s v="Djaba-IHS"/>
    <s v="NRD_128"/>
    <s v="NORD"/>
    <s v="IHS"/>
    <s v="Hybrid-Gen"/>
    <s v="NORD"/>
    <s v="Djaba"/>
    <s v="NOKIA"/>
    <n v="0.29923406865715341"/>
    <n v="6.3268667508917076E-2"/>
    <n v="0.24717704909056684"/>
    <n v="0.3698126929717987"/>
    <n v="0.14120022745932487"/>
    <n v="9.4379970659681595E-2"/>
    <n v="0"/>
    <n v="1.3022133100670621"/>
    <n v="1.779638623989632"/>
    <n v="0.24257798688567117"/>
    <n v="0.34528606721701388"/>
    <n v="0"/>
    <n v="0"/>
    <n v="0"/>
    <n v="0"/>
    <n v="4.8119041300334155E-2"/>
    <n v="0.13519185479227014"/>
    <n v="0.65445654323640046"/>
    <n v="0.4347040622149746"/>
    <n v="0.61571687662355767"/>
    <n v="9.6204057211514762"/>
    <n v="9.6204057211514762"/>
    <n v="23.049907382063182"/>
    <n v="25.362653101368508"/>
    <m/>
    <n v="25.548954317485538"/>
    <n v="27.734438537466506"/>
    <n v="64.727138112537915"/>
    <n v="41.310933627099971"/>
    <n v="8.8647243070740505"/>
    <n v="27.734438537466506"/>
    <x v="0"/>
    <m/>
    <s v="SPARE-ISSUE"/>
    <s v="SPARE-ISSUE"/>
    <s v="SPARE-ISSUE"/>
    <x v="3"/>
    <s v="(05-11-2026 top offenders): 11/05/2026 : Check breaker and  interconnection (sfp, optical fiber) between system and radio module, swap its if needed || Cde la SFP ET LA F.O passer || Intervention prevue pour demain || ETA : 12/05/2026    ;   [CellDown NOKIA -  11/05/2026] Check FME ongoing    ;   [CellDown NOKIA -  11/05/2026] Check FME ongoing    ;   [CellDown NOKIA -  11/05/2026] Check FME ongoing    ;   [OCM RAN -  11/05/2026] Power status check Ongoing   ;   [OCM RAN -  11/05/2026 14h] Power status check Ongoing   ;   [Ticket -  11/05/2026] INC-20260511-00006559..No power issue on site the site is on battery Ubaie = 52.8V. Hybrid site with Threshold 50V TX FME JEAN PAUL 697888041 is informed..Grid Outage"/>
    <m/>
    <m/>
    <s v="(05-11-2026 top offenders): 11/05/2026 : Check breaker and  interconnection (sfp, optical fiber) between system and radio module, swap its if needed || Cde la SFP ET LA F.O passer || Intervention prevue pour demain || ETA : 12/05/2026 "/>
    <m/>
    <s v=""/>
    <m/>
    <m/>
    <m/>
    <m/>
    <m/>
    <m/>
    <m/>
    <m/>
    <s v="[CellDown NOKIA -  11/05/2026] Check FME ongoing "/>
    <s v="[CellDown NOKIA -  11/05/2026] Check FME ongoing "/>
    <s v="[CellDown NOKIA -  11/05/2026] Check FME ongoing "/>
    <m/>
    <s v="[OCM RAN -  11/05/2026] Power status check Ongoing"/>
    <m/>
    <s v="[OCM RAN -  11/05/2026 14h] Power status check Ongoing"/>
    <s v="[Ticket -  11/05/2026] INC-20260511-00006559..No power issue on site the site is on battery Ubaie = 52.8V. Hybrid site with Threshold 50V TX FME JEAN PAUL 697888041 is informed..Grid Outage"/>
    <m/>
    <s v=""/>
    <m/>
    <m/>
    <m/>
    <m/>
    <m/>
  </r>
  <r>
    <s v="Ngd-Yarban"/>
    <s v="ADM_073"/>
    <s v="Ngaoundere"/>
    <s v="IHS"/>
    <s v="Grid-Gen"/>
    <s v="ADAMAOUA"/>
    <s v="Ngaoundere"/>
    <s v="Huawei"/>
    <n v="0.55335113987552542"/>
    <n v="5.0622907945313376"/>
    <n v="0.79194881760564773"/>
    <n v="1.0171880216760407"/>
    <n v="1.6637631159165946"/>
    <n v="0"/>
    <n v="0"/>
    <n v="0"/>
    <n v="0"/>
    <n v="0"/>
    <n v="0"/>
    <n v="2.8911375355631455"/>
    <n v="2.7436771080349174"/>
    <n v="5.6142329632197887"/>
    <n v="2.8911375355631455"/>
    <n v="1.5271642510836594"/>
    <n v="0.60361039057394716"/>
    <n v="0.31050871350586279"/>
    <n v="0.17754820464967627"/>
    <n v="1.4702703512511666"/>
    <n v="2.8846990722905663"/>
    <n v="2.8846990722905663"/>
    <n v="9.5863545956002993E-2"/>
    <n v="21.091050215019703"/>
    <m/>
    <n v="27.674726695259874"/>
    <n v="27.586567903136974"/>
    <n v="32.372936225315634"/>
    <n v="0.52483373624243901"/>
    <n v="43.697071576629519"/>
    <n v="27.586567903136974"/>
    <x v="0"/>
    <m/>
    <s v="IHS"/>
    <s v="POWER ISSUE"/>
    <s v="Defaut GE &amp; Power Cabinet"/>
    <x v="0"/>
    <s v="(05-11-2026 top offenders): 11/05/2026 : Relance faite a HIS ce jour || Feedback HIS : Le remplacement du generateur est plannifié pour vendredi _x000a_08/05/2026 : Power issue || Mail sent to IHS || Feedack  IHS : Gen overload, process of replacement is ongoing, ETR: Week 20   ;   [CellDown Huawei -  11/05/2026] 11/05/2026 : Relance faite a HIS ce jour_x000a_08/05/2026 : Power issue || Mail sent to IHS || Feedack  IHS : Gen overload, process of replacement is ongoing, ETR: Week 20   ;   [CellDown Huawei -  11/05/2026] 11/05/2026 : Relance faite a HIS ce jour_x000a_08/05/2026 : Power issue || Mail sent to IHS || Feedack  IHS : Gen overload, process of replacement is ongoing, ETR: Week 20   ;   [CellDown Huawei -  11/05/2026] 11/05/2026 : Relance faite a HIS ce jour || Feedback HIS : Le remplacement du generateur est plannifié pour vendredi _x000a_08/05/2026 : Power issue || Mail sent to IHS || Feedack  IHS : Gen overload, process of replacement is ongoing, ETR: Week 20   ;    "/>
    <m/>
    <m/>
    <s v="(05-11-2026 top offenders): 11/05/2026 : Relance faite a HIS ce jour || Feedback HIS : Le remplacement du generateur est plannifié pour vendredi _x000a_08/05/2026 : Power issue || Mail sent to IHS || Feedack  IHS : Gen overload, process of replacement is ongoing, ETR: Week 20"/>
    <m/>
    <s v=""/>
    <m/>
    <m/>
    <s v="[CellDown Huawei -  11/05/2026] 11/05/2026 : Relance faite a HIS ce jour_x000a_08/05/2026 : Power issue || Mail sent to IHS || Feedack  IHS : Gen overload, process of replacement is ongoing, ETR: Week 20"/>
    <s v="[CellDown Huawei -  11/05/2026] 11/05/2026 : Relance faite a HIS ce jour_x000a_08/05/2026 : Power issue || Mail sent to IHS || Feedack  IHS : Gen overload, process of replacement is ongoing, ETR: Week 20"/>
    <s v="[CellDown Huawei -  11/05/2026] 11/05/2026 : Relance faite a HIS ce jour || Feedback HIS : Le remplacement du generateur est plannifié pour vendredi _x000a_08/05/2026 : Power issue || Mail sent to IHS || Feedack  IHS : Gen overload, process of replacement is ongoing, ETR: Week 20"/>
    <m/>
    <m/>
    <m/>
    <m/>
    <m/>
    <m/>
    <m/>
    <m/>
    <m/>
    <m/>
    <s v=" "/>
    <m/>
    <s v=""/>
    <m/>
    <m/>
    <m/>
    <m/>
    <m/>
  </r>
  <r>
    <s v="Mak-Universite-II-IHS"/>
    <s v="LIT_576"/>
    <s v="Douala"/>
    <s v="IHS"/>
    <s v="Grid-Gen"/>
    <s v="LITTORAL"/>
    <s v="Douala"/>
    <s v="ZTE"/>
    <n v="0"/>
    <n v="2.8409317900996749"/>
    <n v="0"/>
    <n v="1.7656727534221285E-3"/>
    <n v="8.8658174315774427E-2"/>
    <n v="0"/>
    <n v="0"/>
    <n v="0"/>
    <n v="4.1573567557850015E-2"/>
    <n v="0"/>
    <n v="0"/>
    <n v="0"/>
    <n v="0"/>
    <n v="0"/>
    <n v="0"/>
    <n v="0.33397967657155564"/>
    <n v="3.0046578090533704"/>
    <n v="0"/>
    <n v="0"/>
    <n v="0"/>
    <n v="0.15518301643966245"/>
    <n v="0.15518301643966245"/>
    <n v="0"/>
    <n v="0"/>
    <m/>
    <n v="52.469712470001419"/>
    <n v="27.125709479415466"/>
    <n v="0"/>
    <n v="9.0272571410113862"/>
    <n v="46.204571023952269"/>
    <n v="27.125709479415466"/>
    <x v="0"/>
    <m/>
    <s v="No root cause"/>
    <s v="No root cause"/>
    <s v="No root cause"/>
    <x v="4"/>
    <s v="(05-11-2026 top offenders):   ;    "/>
    <m/>
    <m/>
    <s v="(05-11-2026 top offenders):"/>
    <m/>
    <s v=""/>
    <m/>
    <m/>
    <m/>
    <m/>
    <m/>
    <m/>
    <m/>
    <m/>
    <m/>
    <m/>
    <m/>
    <m/>
    <m/>
    <m/>
    <m/>
    <s v=" "/>
    <m/>
    <s v=""/>
    <m/>
    <m/>
    <m/>
    <m/>
    <m/>
  </r>
  <r>
    <s v="Makepe-Bloc-E"/>
    <s v="LIT_613"/>
    <s v="Douala"/>
    <s v="CAMUSAT"/>
    <s v="Good Grid no GE - 8h"/>
    <s v="LITTORAL"/>
    <s v="Douala"/>
    <s v="ZTE"/>
    <n v="28.954821606412636"/>
    <n v="31.4269596470652"/>
    <n v="27.418953837110092"/>
    <n v="25.985637768132563"/>
    <n v="39.527634383748101"/>
    <n v="35.308372071123436"/>
    <n v="29.162225732165645"/>
    <n v="28.579464548144728"/>
    <n v="25.403768338027525"/>
    <n v="29.19416835743209"/>
    <n v="26.396236941155653"/>
    <n v="22.973542731420842"/>
    <n v="29.444626362243277"/>
    <n v="26.883259424768784"/>
    <n v="22.973542731420842"/>
    <n v="26.516124337605191"/>
    <n v="25.787953760062553"/>
    <n v="27.385102858463672"/>
    <n v="29.138665593708357"/>
    <n v="25.896355366075689"/>
    <n v="13.868556899607057"/>
    <n v="13.868556899607057"/>
    <n v="32.027645084795097"/>
    <n v="25.264886583169968"/>
    <m/>
    <n v="28.87814860472616"/>
    <n v="26.881279731075555"/>
    <n v="9.4650871871115747"/>
    <n v="14.259125381233615"/>
    <n v="39.7759700853859"/>
    <n v="26.881279731075555"/>
    <x v="0"/>
    <m/>
    <s v="AKTIVCO GRID ONLY"/>
    <s v="POWER ISSUE"/>
    <s v="AKTIVCO Coupure ENEO &amp; Baisse de tension"/>
    <x v="0"/>
    <s v="(05-11-2026 retour camusat): Grid outage Grid only site (Insuffisance de redresseurs)   ;   (05-11-2026 top offenders): _x000a_11/05/2026 : En attente du feedback de camusat _x000a_09/05/2026 : En attente du feedback de camusat _x000a_08/05/2026 : Relance faite a Camusat ce jour _x000a_07/05/2026 : En attente du Feedback de Camusat || Fd Camusat : Nous avions perdue deux rectifiers Vertiv que nous avions mis en réparation.Ils nous seront livrés demain pour stabiliser l’énergie._x000a_06/05/2026 : En attente du Feedback de Camusat _x000a_04/05/2026 : Need BO RAN analysis || FME Etaba  doit aller sur site verifier les tensions || Diagnostic du FME en cours || FME sur site  || Power issue ||  R.I de ce jour envoyer a Camusat pour instabilites power || Attente feedback attendue par Camusat pour stabiliser le power _x000a_28/04/2026 : Site down   ;   [CellDown ZTE -  11/05/2026] Power issue    ;   [CellDown ZTE -  11/05/2026] Power issue    ;   [CellDown ZTE -  11/05/2026] Power issue    ;   [OCM RAN -  11/05/2026 14h] Power status check Ongoing   ;   [Ticket -  11/05/2026] INC-20260511-00009022..Grid Outage"/>
    <m/>
    <m/>
    <s v="(05-11-2026 top offenders): _x000a_11/05/2026 : En attente du feedback de camusat _x000a_09/05/2026 : En attente du feedback de camusat _x000a_08/05/2026 : Relance faite a Camusat ce jour _x000a_07/05/2026 : En attente du Feedback de Camusat || Fd Camusat : Nous avions perdue deux rectifiers Vertiv que nous avions mis en réparation.Ils nous seront livrés demain pour stabiliser l’énergie._x000a_06/05/2026 : En attente du Feedback de Camusat _x000a_04/05/2026 : Need BO RAN analysis || FME Etaba  doit aller sur site verifier les tensions || Diagnostic du FME en cours || FME sur site  || Power issue ||  R.I de ce jour envoyer a Camusat pour instabilites power || Attente feedback attendue par Camusat pour stabiliser le power _x000a_28/04/2026 : Site down"/>
    <s v="(05-11-2026 retour camusat): Grid outage Grid only site (Insuffisance de redresseurs)"/>
    <s v="(05-11-2026 retour camusat): Grid outage Grid only site (Insuffisance de redresseurs)"/>
    <m/>
    <m/>
    <m/>
    <m/>
    <m/>
    <s v="[CellDown ZTE -  11/05/2026] Power issue "/>
    <s v="[CellDown ZTE -  11/05/2026] Power issue "/>
    <s v="[CellDown ZTE -  11/05/2026] Power issue "/>
    <m/>
    <m/>
    <m/>
    <m/>
    <m/>
    <m/>
    <s v="[OCM RAN -  11/05/2026 14h] Power status check Ongoing"/>
    <s v="[Ticket -  11/05/2026] INC-20260511-00009022..Grid Outage"/>
    <m/>
    <s v=""/>
    <m/>
    <m/>
    <m/>
    <m/>
    <m/>
  </r>
  <r>
    <s v="PK19"/>
    <s v="LIT_584"/>
    <s v="Douala"/>
    <s v="CAMUSAT"/>
    <s v="HGB"/>
    <s v="LITTORAL"/>
    <s v="Douala"/>
    <s v="ZTE"/>
    <n v="0"/>
    <n v="0"/>
    <n v="0"/>
    <n v="15.523134950190196"/>
    <n v="36.800365547765161"/>
    <n v="0"/>
    <n v="24.893025200252261"/>
    <n v="0"/>
    <n v="0"/>
    <n v="0"/>
    <n v="0"/>
    <n v="0"/>
    <n v="7.2242054829311195"/>
    <n v="0"/>
    <n v="0"/>
    <n v="10.105890426986043"/>
    <n v="0"/>
    <n v="0"/>
    <n v="0"/>
    <n v="0"/>
    <n v="0"/>
    <n v="0"/>
    <n v="0"/>
    <n v="0"/>
    <m/>
    <n v="0"/>
    <n v="26.633782349265054"/>
    <n v="12.259376161528962"/>
    <n v="10.43292328406622"/>
    <n v="40.99934992021749"/>
    <n v="26.633782349265054"/>
    <x v="0"/>
    <m/>
    <s v="PDH"/>
    <s v="TX ISSUE"/>
    <s v="MPR ISSUE"/>
    <x v="5"/>
    <s v="(05-11-2026 top offenders): _x000a_12.05.2026: FME Fidel est en route ETA=14H en Parellele il manage avec le level 0. Update ASAP_x000a_11.05.26: Besoin d'un FME sur site pour vérifier le statut du MPR; CM-20260511-00005408; FME Etaba activé pour investigations, update ASAP   ;   [OCM RAN -  11/05/2026] 11.05.26: Besoin d'un FME sur site pour vérifier le statut du MPR; CM-20260511-00005408; FME Etaba activé pour investigations, update ASAP   ;   [OCM RAN 11-05-2026 18H UTC ] -&gt;..Power status check Ongoing   ;    "/>
    <m/>
    <m/>
    <s v="(05-11-2026 top offenders): _x000a_12.05.2026: FME Fidel est en route ETA=14H en Parellele il manage avec le level 0. Update ASAP_x000a_11.05.26: Besoin d'un FME sur site pour vérifier le statut du MPR; CM-20260511-00005408; FME Etaba activé pour investigations, update ASAP"/>
    <m/>
    <s v="(05-11-2026 retour camusat): No power issue"/>
    <m/>
    <m/>
    <m/>
    <m/>
    <m/>
    <m/>
    <m/>
    <m/>
    <m/>
    <m/>
    <m/>
    <s v="[OCM RAN -  11/05/2026] 11.05.26: Besoin d'un FME sur site pour vérifier le statut du MPR; CM-20260511-00005408; FME Etaba activé pour investigations, update ASAP"/>
    <m/>
    <s v="[OCM RAN 11-05-2026 18H UTC ] -&gt;..Power status check Ongoing"/>
    <m/>
    <s v=" "/>
    <m/>
    <s v=""/>
    <m/>
    <m/>
    <m/>
    <m/>
    <m/>
  </r>
  <r>
    <s v="De-La-Salle"/>
    <s v="LIT_245"/>
    <s v="Douala"/>
    <s v="IHS"/>
    <s v="Grid-GenLithium"/>
    <s v="LITTORAL"/>
    <s v="Douala"/>
    <s v="ZTE"/>
    <n v="0"/>
    <n v="0"/>
    <n v="0"/>
    <n v="0"/>
    <n v="0"/>
    <n v="0"/>
    <n v="0"/>
    <n v="0"/>
    <n v="0"/>
    <n v="0.32286842277981803"/>
    <n v="0"/>
    <n v="0"/>
    <n v="0"/>
    <n v="0"/>
    <n v="0"/>
    <n v="0"/>
    <n v="0"/>
    <n v="0"/>
    <n v="0.67081296567389526"/>
    <n v="0"/>
    <n v="0"/>
    <n v="0"/>
    <n v="0.48980475583064365"/>
    <n v="0"/>
    <m/>
    <n v="21.722411987455519"/>
    <n v="26.585930834139472"/>
    <n v="4.9452407787089987"/>
    <n v="4.829118513078396"/>
    <n v="46.517914403973137"/>
    <n v="26.585930834139472"/>
    <x v="0"/>
    <m/>
    <s v="No root cause"/>
    <s v="No root cause"/>
    <s v="No root cause"/>
    <x v="4"/>
    <s v="(05-11-2026 top offenders): 11/04/2026 : Need BO TX analysis || La supervision est instable sur ce site bien vouloir activer un FME. || FME activer || ETA : 12/05/2026   ;   [CellDown ZTE -  11/05/2026] Check BO TX  ongoing   ;   [CellDown ZTE -  11/05/2026] Check BO TX  ongoing   ;   [CellDown ZTE -  11/05/2026] Check BO TX  ongoing   ;    "/>
    <m/>
    <m/>
    <s v="(05-11-2026 top offenders): 11/04/2026 : Need BO TX analysis || La supervision est instable sur ce site bien vouloir activer un FME. || FME activer || ETA : 12/05/2026"/>
    <m/>
    <s v=""/>
    <m/>
    <m/>
    <m/>
    <m/>
    <m/>
    <s v="[CellDown ZTE -  11/05/2026] Check BO TX  ongoing"/>
    <s v="[CellDown ZTE -  11/05/2026] Check BO TX  ongoing"/>
    <s v="[CellDown ZTE -  11/05/2026] Check BO TX  ongoing"/>
    <m/>
    <m/>
    <m/>
    <m/>
    <m/>
    <m/>
    <m/>
    <s v=" "/>
    <m/>
    <s v=""/>
    <m/>
    <m/>
    <m/>
    <m/>
    <m/>
  </r>
  <r>
    <s v="CTR_984_Z_Mbalmayo-Ngalan-II"/>
    <s v="CTR_984"/>
    <s v="CENTRE"/>
    <s v="ESCO"/>
    <s v="Hybrid Solar - S1"/>
    <s v="CTR"/>
    <s v="Mbalmayo"/>
    <s v="ZTE"/>
    <n v="0"/>
    <n v="0"/>
    <n v="0"/>
    <n v="0"/>
    <n v="0"/>
    <n v="0"/>
    <n v="0"/>
    <n v="0"/>
    <n v="0"/>
    <n v="0"/>
    <n v="0"/>
    <n v="0"/>
    <n v="0"/>
    <s v=""/>
    <n v="0"/>
    <n v="0"/>
    <n v="0"/>
    <n v="0"/>
    <n v="0"/>
    <n v="0"/>
    <n v="0"/>
    <n v="0"/>
    <n v="0"/>
    <n v="0"/>
    <m/>
    <n v="0"/>
    <n v="24.633649656282369"/>
    <n v="18.468810074777487"/>
    <n v="15.78623801897923"/>
    <n v="32.017352697831093"/>
    <n v="24.633649656282369"/>
    <x v="0"/>
    <m/>
    <s v="AKTIVCO"/>
    <s v="POWER ISSUE"/>
    <s v="AKTIVCO Defaut GE &amp; Power Cabinet"/>
    <x v="0"/>
    <s v="(05-11-2026 retour camusat): Plantage du controleur Powercore   ;   (05-11-2026 top offenders): 11.05.26: Camusat: investigations ongoing / FME is trying to get level0   ;   [OCM RAN -  11/05/2026] 11.05.26: Camusat: investigations ongoing / FME is trying to get level0   ;   [OCM RAN -  11/05/2026] Power status check Ongoing   ;    "/>
    <m/>
    <m/>
    <s v="(05-11-2026 top offenders): 11.05.26: Camusat: investigations ongoing / FME is trying to get level0"/>
    <s v="(05-11-2026 retour camusat): Plantage du controleur Powercore"/>
    <s v="(05-11-2026 retour camusat): Plantage du controleur Powercore"/>
    <m/>
    <m/>
    <m/>
    <m/>
    <m/>
    <m/>
    <m/>
    <m/>
    <m/>
    <m/>
    <m/>
    <s v="[OCM RAN -  11/05/2026] 11.05.26: Camusat: investigations ongoing / FME is trying to get level0"/>
    <s v="[OCM RAN -  11/05/2026] Power status check Ongoing"/>
    <m/>
    <m/>
    <s v=" "/>
    <m/>
    <s v=""/>
    <m/>
    <m/>
    <m/>
    <m/>
    <m/>
  </r>
  <r>
    <s v="LIT_825_Z_Camp-Bertaud"/>
    <s v="LIT_825"/>
    <s v="Douala"/>
    <s v="ESCO"/>
    <s v="Good Grid no GE - 8h"/>
    <s v="LIT"/>
    <s v="Douala"/>
    <s v="ZTE"/>
    <n v="2.0514085431451941"/>
    <n v="4.3494227141850201"/>
    <n v="3.3552776136950575"/>
    <n v="5.3995699605916112"/>
    <n v="1.4366333935445579"/>
    <n v="1.9831358633462026"/>
    <n v="10.605254784794813"/>
    <n v="13.871767213704187"/>
    <n v="4.3365636227181783"/>
    <n v="2.5675378745723121"/>
    <n v="4.6130251717161332"/>
    <n v="20.872980712432899"/>
    <n v="3.1427904906216027"/>
    <n v="0"/>
    <n v="20.872980712432899"/>
    <n v="23.567950221583022"/>
    <n v="2.2602573102419004"/>
    <n v="5.6502776564992452"/>
    <n v="4.3140200837249916"/>
    <n v="18.987545408109391"/>
    <n v="24.6521267974192"/>
    <n v="24.6521267974192"/>
    <n v="1.6772642702028633"/>
    <n v="17.726765886774363"/>
    <m/>
    <n v="3.1568088621790724E-2"/>
    <n v="24.358436562766627"/>
    <n v="11.780901166624702"/>
    <n v="10.111722274923416"/>
    <n v="36.973971637259844"/>
    <n v="24.358436562766627"/>
    <x v="0"/>
    <m/>
    <s v="AKTIVCO GRID ONLY"/>
    <s v="POWER ISSUE"/>
    <s v="AKTIVCO Coupure ENEO &amp; Baisse de tension"/>
    <x v="0"/>
    <s v="(05-11-2026 retour camusat): Grid outage Grid only site    ;   (05-11-2026 top offenders): Power status check Ongoing   ;   [OCM RAN 11-05-2026 18H UTC ] -&gt;..Power status check Ongoing   ;    "/>
    <m/>
    <m/>
    <s v="(05-11-2026 top offenders): Power status check Ongoing"/>
    <s v="(05-11-2026 retour camusat): Grid outage Grid only site "/>
    <s v="(05-11-2026 retour camusat): Grid outage Grid only site "/>
    <m/>
    <m/>
    <m/>
    <m/>
    <m/>
    <m/>
    <m/>
    <m/>
    <m/>
    <m/>
    <m/>
    <m/>
    <m/>
    <s v="[OCM RAN 11-05-2026 18H UTC ] -&gt;..Power status check Ongoing"/>
    <m/>
    <s v=" "/>
    <m/>
    <s v=""/>
    <m/>
    <m/>
    <m/>
    <m/>
    <m/>
  </r>
  <r>
    <s v="Montee-Jouvence-II-IHS"/>
    <s v="CTR_154"/>
    <s v="Yaounde"/>
    <s v="IHS"/>
    <s v="Grid-Gen"/>
    <s v="CENTRE"/>
    <s v="Yaounde"/>
    <s v="ZTE"/>
    <n v="0"/>
    <n v="0"/>
    <n v="16.036856546044461"/>
    <n v="13.868556899607057"/>
    <n v="21.059321610693054"/>
    <n v="0"/>
    <n v="0"/>
    <n v="0"/>
    <n v="0"/>
    <n v="0"/>
    <n v="0"/>
    <n v="0"/>
    <n v="0"/>
    <n v="0"/>
    <n v="0"/>
    <n v="1.1111253791737731E-2"/>
    <n v="7.5717933242588451"/>
    <n v="0"/>
    <n v="0"/>
    <n v="0"/>
    <n v="0"/>
    <n v="0"/>
    <n v="0"/>
    <n v="0"/>
    <m/>
    <n v="30.381556531491032"/>
    <n v="23.492543510457061"/>
    <n v="20.556439816313564"/>
    <n v="17.480060674371238"/>
    <n v="28.167114280523652"/>
    <n v="23.492543510457061"/>
    <x v="0"/>
    <m/>
    <s v="Fiber AOF"/>
    <s v="TX ISSUE"/>
    <s v="fiber AOF"/>
    <x v="5"/>
    <s v="(05-11-2026 top offenders): 11/05/2026 CDS: en attente des poteaux pour la finalisation de la coupure _x000a_10/05/2026 equipe sur la coupure ETR=2H_x000a_10/05/2026 OCM_AOF_CTR_154_CTR_074_Montee-Jouvence-II-IHS_Damas is down CDS activated    ;   [OCM RAN -  11/05/2026] 11/05/2026 CDS: en attente des poteaux pour la finalisation de la coupure _x000a_10/05/2026 equipe sur la coupure ETR=2H_x000a_10/05/2026 OCM_AOF_CTR_154_CTR_074_Montee-Jouvence-II-IHS_Damas is down CDS activated    ;    "/>
    <m/>
    <m/>
    <s v="(05-11-2026 top offenders): 11/05/2026 CDS: en attente des poteaux pour la finalisation de la coupure _x000a_10/05/2026 equipe sur la coupure ETR=2H_x000a_10/05/2026 OCM_AOF_CTR_154_CTR_074_Montee-Jouvence-II-IHS_Damas is down CDS activated "/>
    <m/>
    <s v=""/>
    <m/>
    <m/>
    <m/>
    <m/>
    <m/>
    <m/>
    <m/>
    <m/>
    <m/>
    <m/>
    <m/>
    <m/>
    <s v="[OCM RAN -  11/05/2026] 11/05/2026 CDS: en attente des poteaux pour la finalisation de la coupure _x000a_10/05/2026 equipe sur la coupure ETR=2H_x000a_10/05/2026 OCM_AOF_CTR_154_CTR_074_Montee-Jouvence-II-IHS_Damas is down CDS activated "/>
    <m/>
    <m/>
    <s v=" "/>
    <m/>
    <s v=""/>
    <m/>
    <m/>
    <m/>
    <m/>
    <m/>
  </r>
  <r>
    <s v="OST_406_H_Chefferie-Bangangte"/>
    <s v="OST_406"/>
    <s v="OUEST"/>
    <s v="ESCO"/>
    <s v="Hybrid Solar - S1"/>
    <s v="OST"/>
    <s v="Bangante"/>
    <s v="Huawei"/>
    <n v="23.113993973170334"/>
    <n v="23.114261499345094"/>
    <n v="23.114261499345094"/>
    <n v="23.113993973170334"/>
    <n v="23.114261499345094"/>
    <n v="23.114261499345094"/>
    <n v="23.114261499345094"/>
    <n v="23.114261499345094"/>
    <n v="23.113993973170334"/>
    <n v="23.114261499345094"/>
    <n v="23.114261499345094"/>
    <n v="23.114261499345094"/>
    <n v="23.114261499345094"/>
    <n v="23.113993973170334"/>
    <n v="23.114261499345094"/>
    <n v="23.114261499345094"/>
    <n v="23.114261499345094"/>
    <n v="23.114261499345094"/>
    <n v="23.113993973170334"/>
    <n v="23.114261499345094"/>
    <n v="23.113993973170334"/>
    <n v="23.113993973170334"/>
    <n v="23.114261499345094"/>
    <n v="23.113993973170334"/>
    <m/>
    <n v="23.114261499345094"/>
    <n v="23.114261499345094"/>
    <n v="32.372936225315634"/>
    <n v="55.081244836133287"/>
    <n v="0"/>
    <n v="23.114261499345094"/>
    <x v="1"/>
    <m/>
    <s v="Exclu"/>
    <s v="Exclu"/>
    <s v="EXCLU"/>
    <x v="2"/>
    <s v=" "/>
    <m/>
    <m/>
    <s v=""/>
    <m/>
    <s v=""/>
    <m/>
    <m/>
    <m/>
    <m/>
    <m/>
    <m/>
    <m/>
    <m/>
    <m/>
    <m/>
    <m/>
    <m/>
    <m/>
    <m/>
    <m/>
    <s v=" "/>
    <m/>
    <s v=""/>
    <m/>
    <m/>
    <m/>
    <m/>
    <m/>
  </r>
  <r>
    <s v="Wonya-Mavio-IHS"/>
    <s v="SUO_195"/>
    <s v="SUD-OUEST"/>
    <s v="IHS"/>
    <s v="Grid-Gen"/>
    <s v="SUD-OUEST"/>
    <s v="Buea"/>
    <s v="Huawei"/>
    <n v="0.77484497749926529"/>
    <n v="6.0728441670733074E-2"/>
    <n v="3.5627887499179591"/>
    <n v="0.14482083593725473"/>
    <n v="1.3247539472595331"/>
    <n v="0"/>
    <n v="1.0472757987974879"/>
    <n v="12.334633153841105"/>
    <n v="23.114261499345094"/>
    <n v="23.113993973170334"/>
    <n v="23.114261499345094"/>
    <n v="23.114261499345094"/>
    <n v="23.114261499345094"/>
    <n v="23.113993973170334"/>
    <n v="23.114261499345094"/>
    <n v="23.114261499345094"/>
    <n v="23.113993973170334"/>
    <n v="23.113993973170334"/>
    <n v="23.114261499345094"/>
    <n v="23.114261499345094"/>
    <n v="23.114261499345094"/>
    <n v="23.114261499345094"/>
    <n v="23.113993973170334"/>
    <n v="23.114261499345094"/>
    <m/>
    <n v="23.114261499345094"/>
    <n v="23.113993973170334"/>
    <n v="32.371062791506304"/>
    <n v="55.081244836133287"/>
    <n v="0"/>
    <n v="23.113993973170334"/>
    <x v="0"/>
    <m/>
    <s v="SPARE-ISSUE"/>
    <s v="SPARE-ISSUE"/>
    <s v="SPARE-ISSUE"/>
    <x v="3"/>
    <s v="(05-11-2026 top offenders): 06/05/2026 Carte EAC 3DB19417AA faulty, commande passée vers OCM_x000a_20.04.26; Carte EAC 3DB19417AA faulty, commande passée vers OCM_x000a_19.04.26; Besoin d'un FME sur SUO_077_H_Buea-David-Square pour vérifier la chaine antennaire de l'ODU 3.2; FME Fabien activé pour investigations, update ASAP_x000a_19.04.26; Reste down après l'incident P2 sur Buea-David   ;   [OCM RAN -  11/05/2026] 06/05/2026 Carte EAC 3DB19417AA faulty, commande passée vers OCM_x000a_20.04.26; Carte EAC 3DB19417AA faulty, commande passée vers OCM_x000a_19.04.26; Besoin d'un FME sur SUO_077_H_Buea-David-Square pour vérifier la chaine antennaire de l'ODU 3.2; FME Fabien activé pour investigations, update ASAP_x000a_19.04.26; Reste down après l'incident P2 sur Buea-David   ;   [OCM RAN -  11/05/2026] 06/05/2026 Carte EAC 3DB19417AA faulty, commande passée vers OCM_x000a_20.04.26; Carte EAC 3DB19417AA faulty, commande passée vers OCM_x000a_19.04.26; Besoin d'un FME sur SUO_077_H_Buea-David-Square pour vérifier la chaine antennaire de l'ODU 3.2; FME Fabien activé pour investigations, update ASAP_x000a_19.04.26; Reste down après l'incident P2 sur Buea-David   ;   [OCM RAN 11-05-2026 18H UTC ] -&gt;..06/05/2026 Carte EAC 3DB19417AA faulty, commande passée vers OCM_x000a_20.04.26; Carte EAC 3DB19417AA faulty, commande passée vers OCM_x000a_19.04.26; Besoin d'un FME sur SUO_077_H_Buea-David-Square pour vérifier la chaine antennaire de l'ODU 3.2; FME Fabien activé pour investigations, update ASAP_x000a_19.04.26; Reste down après l'incident P2 sur Buea-David   ;    "/>
    <m/>
    <m/>
    <s v="(05-11-2026 top offenders): 06/05/2026 Carte EAC 3DB19417AA faulty, commande passée vers OCM_x000a_20.04.26; Carte EAC 3DB19417AA faulty, commande passée vers OCM_x000a_19.04.26; Besoin d'un FME sur SUO_077_H_Buea-David-Square pour vérifier la chaine antennaire de l'ODU 3.2; FME Fabien activé pour investigations, update ASAP_x000a_19.04.26; Reste down après l'incident P2 sur Buea-David"/>
    <m/>
    <s v=""/>
    <m/>
    <m/>
    <m/>
    <m/>
    <m/>
    <m/>
    <m/>
    <m/>
    <m/>
    <m/>
    <m/>
    <s v="[OCM RAN -  11/05/2026] 06/05/2026 Carte EAC 3DB19417AA faulty, commande passée vers OCM_x000a_20.04.26; Carte EAC 3DB19417AA faulty, commande passée vers OCM_x000a_19.04.26; Besoin d'un FME sur SUO_077_H_Buea-David-Square pour vérifier la chaine antennaire de l'ODU 3.2; FME Fabien activé pour investigations, update ASAP_x000a_19.04.26; Reste down après l'incident P2 sur Buea-David"/>
    <s v="[OCM RAN -  11/05/2026] 06/05/2026 Carte EAC 3DB19417AA faulty, commande passée vers OCM_x000a_20.04.26; Carte EAC 3DB19417AA faulty, commande passée vers OCM_x000a_19.04.26; Besoin d'un FME sur SUO_077_H_Buea-David-Square pour vérifier la chaine antennaire de l'ODU 3.2; FME Fabien activé pour investigations, update ASAP_x000a_19.04.26; Reste down après l'incident P2 sur Buea-David"/>
    <s v="[OCM RAN 11-05-2026 18H UTC ] -&gt;..06/05/2026 Carte EAC 3DB19417AA faulty, commande passée vers OCM_x000a_20.04.26; Carte EAC 3DB19417AA faulty, commande passée vers OCM_x000a_19.04.26; Besoin d'un FME sur SUO_077_H_Buea-David-Square pour vérifier la chaine antennaire de l'ODU 3.2; FME Fabien activé pour investigations, update ASAP_x000a_19.04.26; Reste down après l'incident P2 sur Buea-David"/>
    <m/>
    <s v=" "/>
    <m/>
    <s v=""/>
    <m/>
    <m/>
    <m/>
    <m/>
    <m/>
  </r>
  <r>
    <s v="Galim-Tignere"/>
    <s v="ADM_024"/>
    <s v="ADAMAOUA"/>
    <s v="IHS"/>
    <s v="Hybrid-Gen"/>
    <s v="ADAMAOUA"/>
    <s v="Galim-Tignere"/>
    <s v="NOKIA"/>
    <n v="15.927259794209284"/>
    <n v="13.16420688192124"/>
    <n v="19.063676967619067"/>
    <n v="11.608613471280727"/>
    <n v="4.6783619361473292"/>
    <n v="0.49776258332135365"/>
    <n v="5.1030203632367996"/>
    <n v="7.0765152238142859"/>
    <n v="6.7234368204745447"/>
    <n v="14.918096229250185"/>
    <n v="10.729919080646033"/>
    <n v="13.362161504254907"/>
    <n v="1.8878298562388596"/>
    <n v="4.2159553812722237"/>
    <n v="13.362161504254907"/>
    <n v="8.9171713640163883"/>
    <n v="6.4778860114509973"/>
    <n v="15.591217365410856"/>
    <n v="22.559886800629506"/>
    <n v="14.042100183069872"/>
    <n v="9.7041969660398504"/>
    <n v="9.7041969660398504"/>
    <n v="21.096349469245684"/>
    <n v="15.837409519268974"/>
    <m/>
    <n v="21.253629825941257"/>
    <n v="22.903906519164892"/>
    <n v="31.875976683492595"/>
    <n v="54.666039549953176"/>
    <n v="0"/>
    <n v="22.903906519164892"/>
    <x v="0"/>
    <m/>
    <s v="PDH"/>
    <s v="TX ISSUE"/>
    <s v="MPR ISSUE"/>
    <x v="5"/>
    <s v="(05-11-2026 top offenders): _x000a_12.05.2026: Spare pas disponible chez Huawei. Commande passee a OCM_x000a_12.05.2026: ODU  (3DB20858AC MPT-MC 7/8GHz INF (7107-8377) ) //  3DB20859AC (MPT-MC 7/8GHz SUP (7261-8496))  en défaut, mail commande passée, en attente retour SPM_x000a_11.05.26: Besoin d'un FME sur site pour vérifier le statut du MPR; FME Willy acivé pour investigations, update ASAP   ;   [OCM RAN -  11/05/2026] 11.05.26: Besoin d'un FME sur site pour vérifier le statut du MPR; FME Willy acivé pour investigations, update ASAP   ;   [OCM RAN -  11/05/2026] 11/05/2026 FME activé, action en cours avec le niveau zéro, updates ASAP_x000a_10/05/2026 FME wily activé ETA asap _x000a_Site is not supervised Mobilize FME locally for tshoot   ;   [OCM RAN 11-05-2026 18H UTC ] -&gt;..11/05/2026 FME activé, action en cours avec le niveau zéro, updates ASAP // ESCALADE RM SAYAKA_x000a_10/05/2026 FME wily activé ETA asap _x000a_Site is not supervised Mobilize FME locally for tshoot   ;   [OCM RAN -  11/05/2026 14h] 11/05/2026 FME activé, action en cours avec le niveau zéro, updates ASAP // ESCALADE RM SAYAKA_x000a_10/05/2026 FME wily activé ETA asap _x000a_Site is not supervised Mobilize FME locally for tshoot   ;   [Ticket -  11/05/2026] INC-20260511-00015340..Others"/>
    <m/>
    <m/>
    <s v="(05-11-2026 top offenders): _x000a_12.05.2026: Spare pas disponible chez Huawei. Commande passee a OCM_x000a_12.05.2026: ODU  (3DB20858AC MPT-MC 7/8GHz INF (7107-8377) ) //  3DB20859AC (MPT-MC 7/8GHz SUP (7261-8496))  en défaut, mail commande passée, en attente retour SPM_x000a_11.05.26: Besoin d'un FME sur site pour vérifier le statut du MPR; FME Willy acivé pour investigations, update ASAP"/>
    <m/>
    <s v=""/>
    <m/>
    <m/>
    <m/>
    <m/>
    <m/>
    <m/>
    <m/>
    <m/>
    <m/>
    <m/>
    <m/>
    <s v="[OCM RAN -  11/05/2026] 11.05.26: Besoin d'un FME sur site pour vérifier le statut du MPR; FME Willy acivé pour investigations, update ASAP"/>
    <s v="[OCM RAN -  11/05/2026] 11/05/2026 FME activé, action en cours avec le niveau zéro, updates ASAP_x000a_10/05/2026 FME wily activé ETA asap _x000a_Site is not supervised Mobilize FME locally for tshoot"/>
    <s v="[OCM RAN 11-05-2026 18H UTC ] -&gt;..11/05/2026 FME activé, action en cours avec le niveau zéro, updates ASAP // ESCALADE RM SAYAKA_x000a_10/05/2026 FME wily activé ETA asap _x000a_Site is not supervised Mobilize FME locally for tshoot"/>
    <s v="[OCM RAN -  11/05/2026 14h] 11/05/2026 FME activé, action en cours avec le niveau zéro, updates ASAP // ESCALADE RM SAYAKA_x000a_10/05/2026 FME wily activé ETA asap _x000a_Site is not supervised Mobilize FME locally for tshoot"/>
    <s v="[Ticket -  11/05/2026] INC-20260511-00015340..Others"/>
    <m/>
    <s v=""/>
    <m/>
    <m/>
    <m/>
    <m/>
    <m/>
  </r>
  <r>
    <s v="Bertoua-Force-Tyre"/>
    <s v="EST_120"/>
    <s v="CENTRE"/>
    <s v="CAMUSAT"/>
    <s v="Medium Grid + GE"/>
    <s v="EST"/>
    <s v="Bertoua"/>
    <s v="ZTE"/>
    <n v="0"/>
    <n v="2.0912342730279394"/>
    <n v="2.3098923331992136"/>
    <n v="0.99844335436445741"/>
    <n v="0"/>
    <n v="0"/>
    <n v="0"/>
    <n v="0"/>
    <n v="0"/>
    <n v="4.726295754109917E-3"/>
    <n v="2.9491907154862704"/>
    <n v="0"/>
    <n v="9.0890591068763484"/>
    <n v="0"/>
    <n v="0"/>
    <n v="0.40920803691433166"/>
    <n v="0"/>
    <n v="3.3369966584197264"/>
    <n v="0"/>
    <n v="1.9483574606272815"/>
    <n v="0.9392843995856559"/>
    <n v="0.9392843995856559"/>
    <n v="4.2929033509972035E-2"/>
    <n v="8.5172843310989563"/>
    <m/>
    <n v="27.737113799214121"/>
    <n v="22.63729799990298"/>
    <n v="5.8201343676686293E-2"/>
    <n v="11.22407866417781"/>
    <n v="36.167493767332729"/>
    <n v="22.63729799990298"/>
    <x v="0"/>
    <m/>
    <s v="No root cause"/>
    <s v="No root cause"/>
    <s v="No root cause"/>
    <x v="4"/>
    <s v="(05-11-2026 top offenders): 11/04/2026 : Need BO TX analysis   ;   [CellDown ZTE -  11/05/2026] Check BO TX  ongoing   ;   [CellDown ZTE -  11/05/2026] Check BO TX  ongoing   ;   [CellDown ZTE -  11/05/2026] Check BO TX  ongoing   ;    "/>
    <m/>
    <m/>
    <s v="(05-11-2026 top offenders): 11/04/2026 : Need BO TX analysis"/>
    <m/>
    <s v="(05-11-2026 retour camusat): No power issue"/>
    <m/>
    <m/>
    <m/>
    <m/>
    <m/>
    <s v="[CellDown ZTE -  11/05/2026] Check BO TX  ongoing"/>
    <s v="[CellDown ZTE -  11/05/2026] Check BO TX  ongoing"/>
    <s v="[CellDown ZTE -  11/05/2026] Check BO TX  ongoing"/>
    <m/>
    <m/>
    <m/>
    <m/>
    <m/>
    <m/>
    <m/>
    <s v=" "/>
    <m/>
    <s v=""/>
    <m/>
    <m/>
    <m/>
    <m/>
    <m/>
  </r>
  <r>
    <s v="Zileng-HIS"/>
    <s v="EXN_174"/>
    <s v="EXTREME-NORD"/>
    <s v="IHS"/>
    <s v="Grid-Gen"/>
    <s v="EXTREME-NORD"/>
    <s v="Zileng"/>
    <s v="NOKIA"/>
    <n v="15.903667082885152"/>
    <n v="3.0737402174271398"/>
    <n v="0.17469681274573265"/>
    <n v="0"/>
    <n v="0"/>
    <n v="0"/>
    <n v="13.968480603866711"/>
    <n v="13.49893199931083"/>
    <n v="9.6659110355023365"/>
    <n v="7.8209222103247216"/>
    <n v="0"/>
    <n v="23.113405415585859"/>
    <n v="13.788672457605864"/>
    <n v="13.16416467728264"/>
    <n v="23.113405415585859"/>
    <n v="23.113565931290715"/>
    <n v="23.113458920820811"/>
    <n v="23.113084384176148"/>
    <n v="18.91987435951615"/>
    <n v="23.113191394646048"/>
    <n v="13.994543892841142"/>
    <n v="13.994543892841142"/>
    <n v="23.053780250889591"/>
    <n v="23.080908782973751"/>
    <m/>
    <n v="23.113405415585859"/>
    <n v="22.409775905807955"/>
    <n v="27.439560527399095"/>
    <n v="55.081244836133287"/>
    <n v="0"/>
    <n v="22.409775905807955"/>
    <x v="2"/>
    <m/>
    <s v="IHS"/>
    <s v="POWER ISSUE"/>
    <s v="Defaut GE &amp; Power Cabinet"/>
    <x v="0"/>
    <s v="[CellDown NOKIA -  11/05/2026] Power issue    ;   [CellDown NOKIA -  11/05/2026] Check BO RAN  ongoing    ;   [OCM RAN 11-05-2026 18H UTC ] -&gt;..Power status check Ongoing   ;   [Ticket -  11/05/2026] INC-20260511-00002998..Transmission Board fault"/>
    <m/>
    <m/>
    <s v=""/>
    <m/>
    <s v=""/>
    <m/>
    <m/>
    <m/>
    <m/>
    <m/>
    <m/>
    <m/>
    <m/>
    <s v="[CellDown NOKIA -  11/05/2026] Power issue "/>
    <m/>
    <s v="[CellDown NOKIA -  11/05/2026] Check BO RAN  ongoing "/>
    <m/>
    <m/>
    <s v="[OCM RAN 11-05-2026 18H UTC ] -&gt;..Power status check Ongoing"/>
    <m/>
    <s v="[Ticket -  11/05/2026] INC-20260511-00002998..Transmission Board fault"/>
    <m/>
    <s v=""/>
    <m/>
    <m/>
    <m/>
    <m/>
    <m/>
  </r>
  <r>
    <s v="Bitotol-Ecole-Publique"/>
    <s v="CTR_794"/>
    <s v="Yaounde"/>
    <s v="ESCO "/>
    <s v="Good Grid no GE 8H"/>
    <s v="CENTRE"/>
    <s v="Yaounde"/>
    <s v="ZTE"/>
    <n v="0"/>
    <n v="0"/>
    <n v="3.0910509284228387"/>
    <n v="18.092117466106206"/>
    <n v="0"/>
    <n v="0"/>
    <n v="0"/>
    <n v="0"/>
    <n v="0"/>
    <n v="0"/>
    <n v="0"/>
    <n v="11.798153998053836"/>
    <n v="0"/>
    <n v="0.73207645969414992"/>
    <n v="11.798153998053838"/>
    <n v="9.0663015469433521"/>
    <n v="12.327606132984052"/>
    <n v="12.327606132984052"/>
    <n v="12.327606132984052"/>
    <n v="12.327606132984052"/>
    <n v="6.3447756061786418"/>
    <n v="6.3447756061786418"/>
    <n v="1.0146911107116057"/>
    <n v="9.2164729063758273"/>
    <m/>
    <n v="33.131743443111823"/>
    <n v="22.355307576626629"/>
    <n v="6.6770429920586389"/>
    <n v="8.5024765309696004"/>
    <n v="35.566354650259264"/>
    <n v="22.355307576626629"/>
    <x v="0"/>
    <m/>
    <s v="AKTIVCO GRID ONLY"/>
    <s v="POWER ISSUE"/>
    <s v="AKTIVCO Coupure ENEO &amp; Baisse de tension"/>
    <x v="0"/>
    <s v="(05-11-2026 retour camusat): Perte d'une phase AC et GE en mode stop   ;   (05-11-2026 top offenders): Power status check Ongoing   ;   [OCM RAN -  11/05/2026] Power status check Ongoing   ;   [OCM RAN -  11/05/2026 14h] Power status check Ongoing   ;   [Ticket -  11/05/2026] INC-20260511-00005103..unknown / Our FME is on the way to site ETA=12h30..Grid Outage"/>
    <m/>
    <m/>
    <s v="(05-11-2026 top offenders): Power status check Ongoing"/>
    <s v="(05-11-2026 retour camusat): Perte d'une phase AC et GE en mode stop"/>
    <s v="(05-11-2026 retour camusat): Perte d'une phase AC et GE en mode stop"/>
    <m/>
    <m/>
    <m/>
    <m/>
    <m/>
    <m/>
    <m/>
    <m/>
    <m/>
    <m/>
    <m/>
    <m/>
    <s v="[OCM RAN -  11/05/2026] Power status check Ongoing"/>
    <m/>
    <s v="[OCM RAN -  11/05/2026 14h] Power status check Ongoing"/>
    <s v="[Ticket -  11/05/2026] INC-20260511-00005103..unknown / Our FME is on the way to site ETA=12h30..Grid Outage"/>
    <m/>
    <s v=""/>
    <m/>
    <m/>
    <m/>
    <m/>
    <m/>
  </r>
  <r>
    <s v="Bois-Des-Singes-II-MTN"/>
    <s v="LIT_753"/>
    <s v="Douala"/>
    <s v="MTN"/>
    <m/>
    <s v="LITTORAL"/>
    <s v="Douala"/>
    <s v="ZTE"/>
    <n v="3.0822225646557264"/>
    <n v="4.159389954713169"/>
    <n v="0.75237277881934761"/>
    <n v="7.6864550427613834"/>
    <n v="8.1582642045697735"/>
    <n v="1.0884034893974031"/>
    <n v="0.69551454914348854"/>
    <n v="8.6973829519480201"/>
    <n v="8.66388867486795"/>
    <n v="7.6120292609428901"/>
    <n v="4.2819704479886314"/>
    <n v="32.698582896017214"/>
    <n v="23.491723096854464"/>
    <n v="13.868556899607057"/>
    <n v="32.698582896017214"/>
    <n v="19.294237414855338"/>
    <n v="3.7225197113285549"/>
    <n v="13.868556899607057"/>
    <n v="13.868556899607057"/>
    <n v="28.385008689250157"/>
    <n v="28.081116789800049"/>
    <n v="28.081116789800049"/>
    <n v="4.5677419078682657"/>
    <n v="33.764193155324982"/>
    <m/>
    <n v="25.806894613235624"/>
    <n v="21.464249228811212"/>
    <n v="26.043852339444221"/>
    <n v="17.827877910040765"/>
    <n v="22.551147270430999"/>
    <n v="21.464249228811212"/>
    <x v="0"/>
    <m/>
    <s v="Partners"/>
    <s v="POWER ISSUE"/>
    <s v="Sharing"/>
    <x v="0"/>
    <s v="(05-11-2026 top offenders): 10/05/2026 : Power issue || Mail sent to MTN   ;   [CellDown ZTE -  11/05/2026] Power issue    ;   [CellDown ZTE -  11/05/2026] Power issue    ;   [CellDown ZTE -  11/05/2026] Power issue    ;    "/>
    <m/>
    <m/>
    <s v="(05-11-2026 top offenders): 10/05/2026 : Power issue || Mail sent to MTN"/>
    <m/>
    <s v=""/>
    <m/>
    <m/>
    <m/>
    <m/>
    <m/>
    <s v="[CellDown ZTE -  11/05/2026] Power issue "/>
    <s v="[CellDown ZTE -  11/05/2026] Power issue "/>
    <s v="[CellDown ZTE -  11/05/2026] Power issue "/>
    <m/>
    <m/>
    <m/>
    <m/>
    <m/>
    <m/>
    <m/>
    <s v=" "/>
    <m/>
    <s v=""/>
    <m/>
    <m/>
    <m/>
    <m/>
    <m/>
  </r>
  <r>
    <s v="Garoua-Djamboutou-Village"/>
    <s v="NRD_060"/>
    <s v="Garoua"/>
    <s v="IHS"/>
    <s v="Grid-Gen"/>
    <s v="NORD"/>
    <s v="Garoua"/>
    <s v="Huawei"/>
    <n v="14.98792208496346"/>
    <n v="11.24460667231682"/>
    <n v="2.5760987121646655"/>
    <n v="19.570146076425452"/>
    <n v="14.593570668287521"/>
    <n v="7.9761858900274811"/>
    <n v="12.924421358719071"/>
    <n v="1.5379723085440014"/>
    <n v="1.0223780294664029"/>
    <n v="0.73323573978478052"/>
    <n v="0.84031755000242547"/>
    <n v="21.898907922484469"/>
    <n v="16.325035741496947"/>
    <n v="21.860277142848989"/>
    <n v="21.898907922484469"/>
    <n v="18.943760290840189"/>
    <n v="24.689205925241062"/>
    <n v="23.163040438543174"/>
    <n v="17.687528714476091"/>
    <n v="20.34991353554032"/>
    <n v="5.6079015104171122"/>
    <n v="5.6079015104171122"/>
    <n v="12.963676366095658"/>
    <n v="22.933003598405403"/>
    <m/>
    <n v="23.335808842203789"/>
    <n v="21.017890723761749"/>
    <n v="15.327186472109316"/>
    <n v="32.90546553852117"/>
    <n v="14.92348292829204"/>
    <n v="21.017890723761749"/>
    <x v="0"/>
    <m/>
    <s v="IHS"/>
    <s v="POWER ISSUE"/>
    <s v="Defaut GE &amp; Power Cabinet"/>
    <x v="0"/>
    <s v="(05-11-2026 top offenders): 11/05/2026 : We replaced the power cabinet already but we still record the instability, we are looking for another solution, we keep you update_x000a_09/05/2026 : Relance faite a IHS ce jour_x000a_07/05/2026 : power cabinet replaced yesterday. _x000a_Power is stable || Site down || Probleme pas toujours resolu_x000a__x000a_05/05/2026 : Feedback IHS: As discussed with Rene yesterday, truck who transported the power cabinet has an issue on the road, we do our best to solve the issue on Thursday_x000a_04/05/2026 : Relance faite a  IHS ce jour _x000a_02/05/2026 : Relance faite a IHS ce jour _x000a_27/04/2026 : Le work around que nous avons implémenter n’a pas fonctionner normalement, nous allons remplacer la baie le weekend, le process est en cours._x000a_23/04/2026 : Power instability || Nous avons un sérieux problème de base connector sur ce site qui ont été affectes pas les mauvaises tensions Eneo d'ici la semaine prochaine nous allons stabiliser ce site || Besoin d'un ETR envoye ce jour a HIS   ;   [CellDown Huawei -  11/05/2026] 11/05/2026 : Feedback IHS attendu_x000a_09/05/2026 : Relance faite a IHS ce jour_x000a_07/05/2026 : power cabinet replaced yesterday. _x000a_Power is stable || Site down || Probleme pas toujours resolu_x000a__x000a_05/05/2026 : Feedback IHS: As discussed with Rene yesterday, truck who transported the power cabinet has an issue on the road, we do our best to solve the issue on Thursday_x000a_04/05/2026 : Relance faite a  IHS ce jour _x000a_02/05/2026 : Relance faite a IHS ce jour _x000a_27/04/2026 : Le work around que nous avons implémenter n’a pas fonctionner normalement, nous allons remplacer la baie le weekend, le process est en cours._x000a_23/04/2026 : Power instability || Nous avons un sérieux problème de base connector sur ce site qui ont été affectes pas les mauvaises tensions Eneo d'ici la semaine prochaine nous allons stabiliser ce site || Besoin d'un ETR envoye ce jour a HIS   ;   [CellDown Huawei -  11/05/2026] 11/05/2026 : We replaced the power cabinet already but we still record the instability, we are looking for another solution, we keep you update_x000a_09/05/2026 : Relance faite a IHS ce jour_x000a_07/05/2026 : power cabinet replaced yesterday. _x000a_Power is stable || Site down || Probleme pas toujours resolu_x000a__x000a_05/05/2026 : Feedback IHS: As discussed with Rene yesterday, truck who transported the power cabinet has an issue on the road, we do our best to solve the issue on Thursday_x000a_04/05/2026 : Relance faite a  IHS ce jour _x000a_02/05/2026 : Relance faite a IHS ce jour _x000a_27/04/2026 : Le work around que nous avons implémenter n’a pas fonctionner normalement, nous allons remplacer la baie le weekend, le process est en cours._x000a_23/04/2026 : Power instability || Nous avons un sérieux problème de base connector sur ce site qui ont été affectes pas les mauvaises tensions Eneo d'ici la semaine prochaine nous allons stabiliser ce site || Besoin d'un ETR envoye ce jour a HIS   ;   [CellDown Huawei -  11/05/2026] 11/05/2026 : We replaced the power cabinet already but we still record the instability, we are looking for another solution, we keep you update_x000a_09/05/2026 : Relance faite a IHS ce jour_x000a_07/05/2026 : power cabinet replaced yesterday. _x000a_Power is stable || Site down || Probleme pas toujours resolu_x000a__x000a_05/05/2026 : Feedback IHS: As discussed with Rene yesterday, truck who transported the power cabinet has an issue on the road, we do our best to solve the issue on Thursday_x000a_04/05/2026 : Relance faite a  IHS ce jour _x000a_02/05/2026 : Relance faite a IHS ce jour _x000a_27/04/2026 : Le work around que nous avons implémenter n’a pas fonctionner normalement, nous allons remplacer la baie le weekend, le process est en cours._x000a_23/04/2026 : Power instability || Nous avons un sérieux problème de base connector sur ce site qui ont été affectes pas les mauvaises tensions Eneo d'ici la semaine prochaine nous allons stabiliser ce site || Besoin d'un ETR envoye ce jour a HIS   ;    "/>
    <m/>
    <m/>
    <s v="(05-11-2026 top offenders): 11/05/2026 : We replaced the power cabinet already but we still record the instability, we are looking for another solution, we keep you update_x000a_09/05/2026 : Relance faite a IHS ce jour_x000a_07/05/2026 : power cabinet replaced yesterday. _x000a_Power is stable || Site down || Probleme pas toujours resolu_x000a__x000a_05/05/2026 : Feedback IHS: As discussed with Rene yesterday, truck who transported the power cabinet has an issue on the road, we do our best to solve the issue on Thursday_x000a_04/05/2026 : Relance faite a  IHS ce jour _x000a_02/05/2026 : Relance faite a IHS ce jour _x000a_27/04/2026 : Le work around que nous avons implémenter n’a pas fonctionner normalement, nous allons remplacer la baie le weekend, le process est en cours._x000a_23/04/2026 : Power instability || Nous avons un sérieux problème de base connector sur ce site qui ont été affectes pas les mauvaises tensions Eneo d'ici la semaine prochaine nous allons stabiliser ce site || Besoin d'un ETR envoye ce jour a HIS"/>
    <m/>
    <s v=""/>
    <m/>
    <m/>
    <s v="[CellDown Huawei -  11/05/2026] 11/05/2026 : Feedback IHS attendu_x000a_09/05/2026 : Relance faite a IHS ce jour_x000a_07/05/2026 : power cabinet replaced yesterday. _x000a_Power is stable || Site down || Probleme pas toujours resolu_x000a__x000a_05/05/2026 : Feedback IHS: As discussed with Rene yesterday, truck who transported the power cabinet has an issue on the road, we do our best to solve the issue on Thursday_x000a_04/05/2026 : Relance faite a  IHS ce jour _x000a_02/05/2026 : Relance faite a IHS ce jour _x000a_27/04/2026 : Le work around que nous avons implémenter n’a pas fonctionner normalement, nous allons remplacer la baie le weekend, le process est en cours._x000a_23/04/2026 : Power instability || Nous avons un sérieux problème de base connector sur ce site qui ont été affectes pas les mauvaises tensions Eneo d'ici la semaine prochaine nous allons stabiliser ce site || Besoin d'un ETR envoye ce jour a HIS"/>
    <s v="[CellDown Huawei -  11/05/2026] 11/05/2026 : We replaced the power cabinet already but we still record the instability, we are looking for another solution, we keep you update_x000a_09/05/2026 : Relance faite a IHS ce jour_x000a_07/05/2026 : power cabinet replaced yesterday. _x000a_Power is stable || Site down || Probleme pas toujours resolu_x000a__x000a_05/05/2026 : Feedback IHS: As discussed with Rene yesterday, truck who transported the power cabinet has an issue on the road, we do our best to solve the issue on Thursday_x000a_04/05/2026 : Relance faite a  IHS ce jour _x000a_02/05/2026 : Relance faite a IHS ce jour _x000a_27/04/2026 : Le work around que nous avons implémenter n’a pas fonctionner normalement, nous allons remplacer la baie le weekend, le process est en cours._x000a_23/04/2026 : Power instability || Nous avons un sérieux problème de base connector sur ce site qui ont été affectes pas les mauvaises tensions Eneo d'ici la semaine prochaine nous allons stabiliser ce site || Besoin d'un ETR envoye ce jour a HIS"/>
    <s v="[CellDown Huawei -  11/05/2026] 11/05/2026 : We replaced the power cabinet already but we still record the instability, we are looking for another solution, we keep you update_x000a_09/05/2026 : Relance faite a IHS ce jour_x000a_07/05/2026 : power cabinet replaced yesterday. _x000a_Power is stable || Site down || Probleme pas toujours resolu_x000a__x000a_05/05/2026 : Feedback IHS: As discussed with Rene yesterday, truck who transported the power cabinet has an issue on the road, we do our best to solve the issue on Thursday_x000a_04/05/2026 : Relance faite a  IHS ce jour _x000a_02/05/2026 : Relance faite a IHS ce jour _x000a_27/04/2026 : Le work around que nous avons implémenter n’a pas fonctionner normalement, nous allons remplacer la baie le weekend, le process est en cours._x000a_23/04/2026 : Power instability || Nous avons un sérieux problème de base connector sur ce site qui ont été affectes pas les mauvaises tensions Eneo d'ici la semaine prochaine nous allons stabiliser ce site || Besoin d'un ETR envoye ce jour a HIS"/>
    <m/>
    <m/>
    <m/>
    <m/>
    <m/>
    <m/>
    <m/>
    <m/>
    <m/>
    <m/>
    <s v=" "/>
    <m/>
    <s v=""/>
    <m/>
    <m/>
    <m/>
    <m/>
    <m/>
  </r>
  <r>
    <s v="Ekounou-II"/>
    <s v="CTR_719"/>
    <s v="Yaounde"/>
    <s v="CAMUSAT"/>
    <s v="Good Grid no GE - 8h"/>
    <s v="CENTRE"/>
    <s v="Yaounde"/>
    <s v="ZTE"/>
    <n v="0"/>
    <n v="0"/>
    <n v="0"/>
    <n v="0"/>
    <n v="0"/>
    <n v="0"/>
    <n v="0"/>
    <n v="26.10531114364229"/>
    <n v="19.097338150231288"/>
    <n v="0"/>
    <n v="0"/>
    <n v="0"/>
    <n v="12.805443551263719"/>
    <n v="0"/>
    <n v="0"/>
    <n v="0"/>
    <n v="0"/>
    <n v="0"/>
    <n v="0"/>
    <n v="0"/>
    <n v="1.9613592327206624"/>
    <n v="1.9613592327206624"/>
    <n v="0"/>
    <n v="0"/>
    <m/>
    <n v="0"/>
    <n v="20.940308133081071"/>
    <n v="18.33991782869521"/>
    <n v="15.613949750264355"/>
    <n v="25.081253132749794"/>
    <n v="20.940308133081071"/>
    <x v="0"/>
    <m/>
    <s v="AKTIVCO GRID ONLY"/>
    <s v="POWER ISSUE"/>
    <s v="AKTIVCO Coupure ENEO &amp; Baisse de tension"/>
    <x v="0"/>
    <s v="(05-11-2026 retour camusat): Site impacté par son porteur Stade Abega   ;   (05-11-2026 top offenders): 12/05/2026 FME en route ETA=11H UTC _x000a_11.05.26: Besoin d'un FME sur Stade-Abega pour vérifier le statut du MPR2 et  le Stacking STADE-ABEGA-MPR1_MPR2; CM-20260511-00005835; FME Crislain activé pour investigations, update ASAP   ;   [OCM RAN -  11/05/2026] 11.05.26: Besoin d'un FME sur Stade-Abega pour vérifier le statut du MPR2 et  le Stacking STADE-ABEGA-MPR1_MPR2; CM-20260511-00005835; FME Crislain activé pour investigations, update ASAP   ;   [OCM RAN -  11/05/2026 14h] Impacted by CTR_274_Z_Stade-Abega(CTR-274)   ;   [Ticket -  11/05/2026] INC-20260511-00001232..power issue..Grid Outage"/>
    <m/>
    <m/>
    <s v="(05-11-2026 top offenders): 12/05/2026 FME en route ETA=11H UTC _x000a_11.05.26: Besoin d'un FME sur Stade-Abega pour vérifier le statut du MPR2 et  le Stacking STADE-ABEGA-MPR1_MPR2; CM-20260511-00005835; FME Crislain activé pour investigations, update ASAP"/>
    <s v="(05-11-2026 retour camusat): Site impacté par son porteur Stade Abega"/>
    <s v="(05-11-2026 retour camusat): Site impacté par son porteur Stade Abega"/>
    <m/>
    <m/>
    <m/>
    <m/>
    <m/>
    <m/>
    <m/>
    <m/>
    <m/>
    <m/>
    <m/>
    <s v="[OCM RAN -  11/05/2026] 11.05.26: Besoin d'un FME sur Stade-Abega pour vérifier le statut du MPR2 et  le Stacking STADE-ABEGA-MPR1_MPR2; CM-20260511-00005835; FME Crislain activé pour investigations, update ASAP"/>
    <m/>
    <m/>
    <s v="[OCM RAN -  11/05/2026 14h] Impacted by CTR_274_Z_Stade-Abega(CTR-274)"/>
    <s v="[Ticket -  11/05/2026] INC-20260511-00001232..power issue..Grid Outage"/>
    <m/>
    <s v=""/>
    <m/>
    <m/>
    <m/>
    <m/>
    <m/>
  </r>
  <r>
    <s v="Bertoua-Camtel"/>
    <s v="EST_143"/>
    <s v="CENTRE"/>
    <s v="CAMUSAT"/>
    <s v="Good Grid + GE"/>
    <s v="EST"/>
    <s v="Bertoua"/>
    <s v="ZTE"/>
    <n v="0"/>
    <n v="0"/>
    <n v="1.1054894944254678"/>
    <n v="1.3624037975875558"/>
    <n v="0"/>
    <n v="0"/>
    <n v="0"/>
    <n v="0"/>
    <n v="0"/>
    <n v="3.676273353251549"/>
    <n v="6.3890244354841021"/>
    <n v="3.3275975721464568"/>
    <n v="1.1074870231970164"/>
    <n v="0.68775629007542183"/>
    <n v="3.3275975721464572"/>
    <n v="0.34225515291082759"/>
    <n v="1.8841511786846548"/>
    <n v="1.1919896242648378"/>
    <n v="1.0720130524237159"/>
    <n v="6.0861491354980837"/>
    <n v="4.7226752332114854"/>
    <n v="4.7226752332114854"/>
    <n v="5.7521159536915762"/>
    <n v="3.1383673911988881"/>
    <m/>
    <n v="0.68529504926762064"/>
    <n v="20.253390091686569"/>
    <n v="13.754251445791319"/>
    <n v="23.681853959899492"/>
    <n v="19.825962752836165"/>
    <n v="20.253390091686569"/>
    <x v="0"/>
    <m/>
    <s v="Fiber AOF"/>
    <s v="TX ISSUE"/>
    <s v="fiber AOF"/>
    <x v="5"/>
    <s v="(05-11-2026 top offenders): 11/05/2026 FME BOMA activé ETA asap _x000a_Nous constatons l'indisponibilité de BERTOUA-CAMTEL dû à une déconnexion entre MPR et BTS._x000a_Merci de dépêcher un FME pour vérifier le statut de la BTS et l'interco entre MPR et BTS.   ;   (05-11-2026 groupe whatsapp  incident ) impacted by    EST_051_Z_Bertoua-Ngaikada(EST-051)  ,AOF Bertoua -Ngaikada=Bertoua Orange down || Action : Routage trafic sur le FH par le  BOTX   ;   [OCM RAN -  11/05/2026] Power status check Ongoing   ;   [OCM RAN 11-05-2026 18H UTC ] -&gt;..11/05/2026 FME BOMA activé ETA asap _x000a_Nous constatons l'indisponibilité de BERTOUA-CAMTEL dû à une déconnexion entre MPR et BTS._x000a_Merci de dépêcher un FME pour vérifier le statut de la BTS et l'interco entre MPR et BTS.   ;    "/>
    <s v="  incident ) impacted by    EST_051_Z_Bertoua-Ngaikada(EST-051)  ,AOF Bertoua -Ngaikada=Bertoua Orange down || Action : Routage trafic sur le FH par le  BOTX"/>
    <s v="(05-11-2026 groupe whatsapp  incident ) impacted by    EST_051_Z_Bertoua-Ngaikada(EST-051)  ,AOF Bertoua -Ngaikada=Bertoua Orange down || Action : Routage trafic sur le FH par le  BOTX"/>
    <s v="(05-11-2026 top offenders): 11/05/2026 FME BOMA activé ETA asap _x000a_Nous constatons l'indisponibilité de BERTOUA-CAMTEL dû à une déconnexion entre MPR et BTS._x000a_Merci de dépêcher un FME pour vérifier le statut de la BTS et l'interco entre MPR et BTS."/>
    <m/>
    <s v="(05-11-2026 retour camusat): No power issue Impacted by Bertoua Ngaikada"/>
    <m/>
    <m/>
    <m/>
    <m/>
    <m/>
    <m/>
    <m/>
    <m/>
    <m/>
    <m/>
    <m/>
    <m/>
    <s v="[OCM RAN -  11/05/2026] Power status check Ongoing"/>
    <s v="[OCM RAN 11-05-2026 18H UTC ] -&gt;..11/05/2026 FME BOMA activé ETA asap _x000a_Nous constatons l'indisponibilité de BERTOUA-CAMTEL dû à une déconnexion entre MPR et BTS._x000a_Merci de dépêcher un FME pour vérifier le statut de la BTS et l'interco entre MPR et BTS."/>
    <m/>
    <s v=" "/>
    <m/>
    <s v=""/>
    <m/>
    <m/>
    <m/>
    <m/>
    <m/>
  </r>
  <r>
    <s v="Marche-Central-Bonawon-New"/>
    <s v="LIT_740"/>
    <s v="Douala"/>
    <s v="CAMUSAT"/>
    <s v="Good Grid no GE - 8h"/>
    <s v="LITTORAL"/>
    <s v="Douala"/>
    <s v="ZTE"/>
    <n v="1.9537436542791351"/>
    <n v="39.06723967206284"/>
    <n v="22.828864576110131"/>
    <n v="26.664761880302365"/>
    <n v="0"/>
    <n v="3.2373877460170721"/>
    <n v="0"/>
    <n v="57.271022563514265"/>
    <n v="56.318504535817112"/>
    <n v="0"/>
    <n v="5.9068709282516201"/>
    <n v="45.748313514994315"/>
    <n v="30.956951828166883"/>
    <n v="15.409507666230066"/>
    <n v="45.748313514994315"/>
    <n v="3.9872814489502981"/>
    <n v="0"/>
    <n v="0"/>
    <n v="2.8948430232964443E-17"/>
    <n v="16.79534675672668"/>
    <n v="3.1573260794502818"/>
    <n v="3.1573260794502818"/>
    <n v="0"/>
    <n v="0"/>
    <m/>
    <n v="3.9804091570326108E-17"/>
    <n v="20.085062622526983"/>
    <n v="9.7740788700646259"/>
    <n v="9.7697489213256201"/>
    <n v="29.549081023580154"/>
    <n v="20.085062622526983"/>
    <x v="0"/>
    <m/>
    <s v="AKTIVCO GRID ONLY"/>
    <s v="POWER ISSUE"/>
    <s v="AKTIVCO Coupure ENEO &amp; Baisse de tension"/>
    <x v="0"/>
    <s v="(05-11-2026 retour camusat): Grid outage Grid only site   ;   (05-11-2026 top offenders): 11/05/2026 Grid outage, Grid only site / Grid return awaited   ;   [OCM RAN -  11/05/2026 14h] 11/05/2026 Grid outage, Grid only site / Grid return awaited   ;   [Ticket -  11/05/2026] INC-20260511-00006707..Grid outage, Grid only site / Grid return awaited..Grid Outage"/>
    <m/>
    <m/>
    <s v="(05-11-2026 top offenders): 11/05/2026 Grid outage, Grid only site / Grid return awaited"/>
    <s v="(05-11-2026 retour camusat): Grid outage Grid only site"/>
    <s v="(05-11-2026 retour camusat): Grid outage Grid only site"/>
    <m/>
    <m/>
    <m/>
    <m/>
    <m/>
    <m/>
    <m/>
    <m/>
    <m/>
    <m/>
    <m/>
    <m/>
    <m/>
    <m/>
    <s v="[OCM RAN -  11/05/2026 14h] 11/05/2026 Grid outage, Grid only site / Grid return awaited"/>
    <s v="[Ticket -  11/05/2026] INC-20260511-00006707..Grid outage, Grid only site / Grid return awaited..Grid Outage"/>
    <m/>
    <s v=""/>
    <m/>
    <m/>
    <m/>
    <m/>
    <m/>
  </r>
  <r>
    <s v="LIT_837_Z_Yassa-Hotel-Midi"/>
    <s v="LIT_837"/>
    <s v="Douala"/>
    <s v="ESCO"/>
    <s v="Bad Grid + Solar + GE"/>
    <s v="LIT"/>
    <s v="Douala"/>
    <s v="ZTE"/>
    <n v="0"/>
    <n v="18.876022663390717"/>
    <n v="0"/>
    <n v="1.3554659521220727E-3"/>
    <n v="0"/>
    <n v="0"/>
    <n v="27.886215053947545"/>
    <n v="0"/>
    <n v="0"/>
    <n v="1.5338167352961737E-3"/>
    <n v="0"/>
    <n v="0"/>
    <n v="0"/>
    <s v=""/>
    <n v="0"/>
    <n v="7.8105871878504605"/>
    <n v="20.469890107381442"/>
    <n v="0"/>
    <n v="0"/>
    <n v="0"/>
    <n v="0"/>
    <n v="0"/>
    <n v="0"/>
    <n v="0"/>
    <m/>
    <n v="6.9084354213216228"/>
    <n v="19.419635850504942"/>
    <n v="13.741886782649704"/>
    <n v="11.837473776907359"/>
    <n v="25.855445895632634"/>
    <n v="19.419635850504942"/>
    <x v="1"/>
    <m/>
    <s v="Exclu"/>
    <s v="Exclu"/>
    <s v="EXCLU"/>
    <x v="2"/>
    <s v=" "/>
    <m/>
    <m/>
    <s v=""/>
    <m/>
    <s v=""/>
    <m/>
    <m/>
    <m/>
    <m/>
    <m/>
    <m/>
    <m/>
    <m/>
    <m/>
    <m/>
    <m/>
    <m/>
    <m/>
    <m/>
    <m/>
    <s v=" "/>
    <m/>
    <s v=""/>
    <m/>
    <m/>
    <m/>
    <m/>
    <m/>
  </r>
  <r>
    <s v="Obobogo-Paloma"/>
    <s v="CTR_598"/>
    <s v="Yaounde"/>
    <s v="CAMUSAT"/>
    <s v="Good Grid no GE - 8h"/>
    <s v="CENTRE"/>
    <s v="Yaounde"/>
    <s v="ZTE"/>
    <n v="0"/>
    <n v="3.1900356130843841"/>
    <n v="2.0046271327186655"/>
    <n v="37.933178382172933"/>
    <n v="35.534289008169893"/>
    <n v="0.95608504336064248"/>
    <n v="20.565200765909605"/>
    <n v="0.7031836328199681"/>
    <n v="14.397170785856362"/>
    <n v="0"/>
    <n v="12.162025265885347"/>
    <n v="0.23117828515008551"/>
    <n v="8.3387016919068699"/>
    <n v="24.489702739182665"/>
    <n v="0.23117828515008551"/>
    <n v="7.1934578079119191"/>
    <n v="26.510541958091846"/>
    <n v="8.4547010412832098"/>
    <n v="0"/>
    <n v="5.8780851118473425"/>
    <n v="17.503042664360944"/>
    <n v="17.503042664360944"/>
    <n v="14.428150316893673"/>
    <n v="15.591015258266202"/>
    <m/>
    <n v="18.421745383568329"/>
    <n v="19.166217222693074"/>
    <n v="18.664021877710233"/>
    <n v="15.567729955697001"/>
    <n v="21.620282817537714"/>
    <n v="19.166217222693074"/>
    <x v="0"/>
    <m/>
    <s v="AKTIVCO GRID ONLY"/>
    <s v="POWER ISSUE"/>
    <s v="AKTIVCO Coupure ENEO &amp; Baisse de tension"/>
    <x v="0"/>
    <s v="(05-11-2026 retour camusat): Mauvaises phases AC   ;   (05-11-2026 top offenders): 11/05/2026 : En attente du Feedback de camusat_x000a_08/05/2026 : Power issue || Mail sent to Camusat  _x000a_07/05/2026 : En attente du Feedback de Camusat  _x000a_06/05/2026 : En attente du Feedback de Camusat _x000a_05/05/2026 : R.I attendue du RM || RI recue et renvoyer a Camusat pour stabiliser le power_x000a_04/05/2026 : Site was down due to power ||FME needs to go on site and check the voltages at the equipment terminals.  || FME Henri activer || FME en route pour le site  || Intervention en cours || Feedback FMWE: Instabilite power sur le site || R.I  attendue    ;   [CellDown ZTE -  11/05/2026] Power issue    ;   [CellDown ZTE -  11/05/2026] Power issue    ;   [CellDown ZTE -  11/05/2026] Power issue    ;    "/>
    <m/>
    <m/>
    <s v="(05-11-2026 top offenders): 11/05/2026 : En attente du Feedback de camusat_x000a_08/05/2026 : Power issue || Mail sent to Camusat  _x000a_07/05/2026 : En attente du Feedback de Camusat  _x000a_06/05/2026 : En attente du Feedback de Camusat _x000a_05/05/2026 : R.I attendue du RM || RI recue et renvoyer a Camusat pour stabiliser le power_x000a_04/05/2026 : Site was down due to power ||FME needs to go on site and check the voltages at the equipment terminals.  || FME Henri activer || FME en route pour le site  || Intervention en cours || Feedback FMWE: Instabilite power sur le site || R.I  attendue "/>
    <s v="(05-11-2026 retour camusat): Mauvaises phases AC"/>
    <s v="(05-11-2026 retour camusat): Mauvaises phases AC"/>
    <m/>
    <m/>
    <m/>
    <m/>
    <m/>
    <s v="[CellDown ZTE -  11/05/2026] Power issue "/>
    <s v="[CellDown ZTE -  11/05/2026] Power issue "/>
    <s v="[CellDown ZTE -  11/05/2026] Power issue "/>
    <m/>
    <m/>
    <m/>
    <m/>
    <m/>
    <m/>
    <m/>
    <s v=" "/>
    <m/>
    <s v=""/>
    <m/>
    <m/>
    <m/>
    <m/>
    <m/>
  </r>
  <r>
    <s v="CTR_935_Z_BATA-Mokolo-II-HIS"/>
    <s v="CTR_935"/>
    <s v="Yaounde"/>
    <s v="I_HS"/>
    <s v="Grid Only"/>
    <s v="CENTRE"/>
    <s v="Yaoundé"/>
    <s v="ZTE"/>
    <n v="0"/>
    <n v="0"/>
    <n v="0"/>
    <n v="27.364467672850438"/>
    <n v="0"/>
    <n v="0"/>
    <n v="0"/>
    <n v="4.9707255024498247"/>
    <n v="0.15421992221052261"/>
    <n v="0"/>
    <n v="0"/>
    <n v="20.548364451977982"/>
    <n v="9.054530395253872"/>
    <n v="8.5472472626721814"/>
    <n v="20.548364451977985"/>
    <n v="14.843689806610676"/>
    <n v="6.960121478285429"/>
    <n v="10.639016588049639"/>
    <n v="0"/>
    <n v="0"/>
    <n v="0.68632948381002878"/>
    <n v="0.68632948381002878"/>
    <n v="0.73760533397254291"/>
    <n v="6.2676388924559063"/>
    <m/>
    <n v="5.6291787588497684"/>
    <n v="19.100708980033275"/>
    <n v="8.8358632183494592"/>
    <n v="7.5630459248379021"/>
    <n v="29.338988425515524"/>
    <n v="19.100708980033275"/>
    <x v="0"/>
    <m/>
    <s v="IHS GRID ONLY"/>
    <s v="POWER ISSUE"/>
    <s v="Coupure ENEO &amp; Baisse de tension"/>
    <x v="0"/>
    <s v="(05-11-2026 top offenders): Power status check Ongoing   ;   [HOURLY IHS 11-05-2026] -..Grid only site, No space to deployed MDG/Awaiting Grid return, Francois informed   ;   [OCM RAN 11-05-2026 18H UTC ] -&gt;..Power status check Ongoing   ;   [Ticket -  11/05/2026] INC-20260511-00011353..Grid outage, awaiting grid returned..Grid Outage"/>
    <m/>
    <m/>
    <s v="(05-11-2026 top offenders): Power status check Ongoing"/>
    <m/>
    <s v=""/>
    <m/>
    <s v="[HOURLY IHS 11-05-2026] -..Grid only site, No space to deployed MDG/Awaiting Grid return, Francois informed"/>
    <m/>
    <m/>
    <m/>
    <m/>
    <m/>
    <m/>
    <m/>
    <m/>
    <m/>
    <m/>
    <m/>
    <s v="[OCM RAN 11-05-2026 18H UTC ] -&gt;..Power status check Ongoing"/>
    <m/>
    <s v="[Ticket -  11/05/2026] INC-20260511-00011353..Grid outage, awaiting grid returned..Grid Outage"/>
    <m/>
    <s v=""/>
    <m/>
    <m/>
    <m/>
    <m/>
    <m/>
  </r>
  <r>
    <s v="Mile14-IHS"/>
    <s v="SUO_079"/>
    <s v="SUD-OUEST"/>
    <s v="IHS"/>
    <s v="Grid-Gen"/>
    <s v="SUD-OUEST"/>
    <s v="Buea"/>
    <s v="Huawei"/>
    <n v="0"/>
    <n v="0"/>
    <n v="0"/>
    <n v="0"/>
    <n v="0"/>
    <n v="0"/>
    <n v="0"/>
    <n v="0"/>
    <n v="0"/>
    <n v="0"/>
    <n v="0"/>
    <n v="0"/>
    <n v="0"/>
    <n v="0"/>
    <n v="0"/>
    <n v="0"/>
    <n v="1.7067278195832014"/>
    <n v="0"/>
    <n v="0"/>
    <n v="0"/>
    <n v="0"/>
    <n v="0"/>
    <n v="0"/>
    <n v="0"/>
    <m/>
    <n v="0"/>
    <n v="18.657097077044686"/>
    <n v="26.121912081499868"/>
    <n v="44.463442373797648"/>
    <n v="0"/>
    <n v="18.657097077044686"/>
    <x v="2"/>
    <m/>
    <s v="ACCESS-ISSUE"/>
    <s v="ACCESS-ISSUE"/>
    <s v="ACCESS-ISSUE"/>
    <x v="1"/>
    <s v="[OCM RAN -  11/05/2026] 11/05/2026 Need FME on site to check ODU 5.1 and antenna chain / FME Desmond activated GHOST TOWN to day   ;   [OCM RAN -  11/05/2026] Power status check Ongoing   ;   [OCM RAN 11-05-2026 18H UTC ] -&gt;..11/05/2026 Need FME on site to check ODU 5.1 and antenna chain / FME Desmond activated GHOST TOWN to day   ;   [OCM RAN -  11/05/2026 14h] 11/05/2026 Need FME on site to check ODU 5.1 and antenna chain / FME Desmond activated GHOST TOWN to day   ;   [Ticket -  11/05/2026] INC-20260511-00002376..MPR freeze. managing with level zero for physical reset."/>
    <m/>
    <m/>
    <s v=""/>
    <m/>
    <s v=""/>
    <m/>
    <m/>
    <m/>
    <m/>
    <m/>
    <m/>
    <m/>
    <m/>
    <m/>
    <m/>
    <m/>
    <s v="[OCM RAN -  11/05/2026] 11/05/2026 Need FME on site to check ODU 5.1 and antenna chain / FME Desmond activated GHOST TOWN to day"/>
    <s v="[OCM RAN -  11/05/2026] Power status check Ongoing"/>
    <s v="[OCM RAN 11-05-2026 18H UTC ] -&gt;..11/05/2026 Need FME on site to check ODU 5.1 and antenna chain / FME Desmond activated GHOST TOWN to day"/>
    <s v="[OCM RAN -  11/05/2026 14h] 11/05/2026 Need FME on site to check ODU 5.1 and antenna chain / FME Desmond activated GHOST TOWN to day"/>
    <s v="[Ticket -  11/05/2026] INC-20260511-00002376..MPR freeze. managing with level zero for physical reset."/>
    <m/>
    <s v=""/>
    <m/>
    <m/>
    <m/>
    <m/>
    <m/>
  </r>
  <r>
    <s v="Mile16-Buea-HIS"/>
    <s v="SUO_243"/>
    <s v="SUD-OUEST"/>
    <s v="IHS"/>
    <s v="Grid-Gen"/>
    <s v="SUD-OUEST"/>
    <s v="Buea"/>
    <s v="Huawei"/>
    <n v="0"/>
    <n v="0"/>
    <n v="0"/>
    <n v="0"/>
    <n v="0"/>
    <n v="0"/>
    <n v="0"/>
    <n v="0"/>
    <n v="0"/>
    <n v="0"/>
    <n v="8.0257852428281592E-3"/>
    <n v="0"/>
    <n v="0"/>
    <n v="0"/>
    <n v="0"/>
    <n v="0"/>
    <n v="1.6677225033030565"/>
    <n v="0"/>
    <n v="0"/>
    <n v="0"/>
    <n v="0"/>
    <n v="0"/>
    <n v="0"/>
    <n v="0"/>
    <m/>
    <n v="0"/>
    <n v="18.656240993285451"/>
    <n v="26.123161037372761"/>
    <n v="44.460361054159819"/>
    <n v="0"/>
    <n v="18.656240993285451"/>
    <x v="0"/>
    <m/>
    <s v="PDH"/>
    <s v="TX ISSUE"/>
    <s v="ODU HS"/>
    <x v="5"/>
    <s v="(05-11-2026 top offenders): Impacted by SUO_079_H_Mile14-IHS   ;   [OCM RAN -  11/05/2026] Impacted by SUO_079_H_Mile14-IHS   ;   [OCM RAN -  11/05/2026] Power status check Ongoing   ;   [OCM RAN 11-05-2026 18H UTC ] -&gt;..Impacted by SUO_079_H_Mile14-IHS   ;   [OCM RAN -  11/05/2026 14h] Impacted by SUO_079_H_Mile14-IHS   ;   [Ticket -  11/05/2026] INC-20260511-00002380..impacted by Mile14"/>
    <s v="Impacted by SUO_079_H_Mile14-IHS"/>
    <m/>
    <s v="(05-11-2026 top offenders): Impacted by SUO_079_H_Mile14-IHS"/>
    <m/>
    <s v=""/>
    <m/>
    <m/>
    <m/>
    <m/>
    <m/>
    <m/>
    <m/>
    <m/>
    <m/>
    <m/>
    <m/>
    <s v="[OCM RAN -  11/05/2026] Impacted by SUO_079_H_Mile14-IHS"/>
    <s v="[OCM RAN -  11/05/2026] Power status check Ongoing"/>
    <s v="[OCM RAN 11-05-2026 18H UTC ] -&gt;..Impacted by SUO_079_H_Mile14-IHS"/>
    <s v="[OCM RAN -  11/05/2026 14h] Impacted by SUO_079_H_Mile14-IHS"/>
    <s v="[Ticket -  11/05/2026] INC-20260511-00002380..impacted by Mile14"/>
    <m/>
    <s v=""/>
    <m/>
    <m/>
    <m/>
    <m/>
    <m/>
  </r>
  <r>
    <s v="Bfsam-Ndiandam-II"/>
    <s v="OST_240"/>
    <s v="Bafoussam"/>
    <s v="CAMUSAT"/>
    <s v="Good Grid + GE"/>
    <s v="OUEST"/>
    <s v="Bafoussam"/>
    <s v="Huawei"/>
    <n v="0.91620580824294517"/>
    <n v="2.7666665239860402"/>
    <n v="3.8097510793789411"/>
    <n v="0"/>
    <n v="0"/>
    <n v="0"/>
    <n v="0"/>
    <n v="0"/>
    <n v="2.9998780080643086"/>
    <n v="13.530225463926062"/>
    <n v="8.9175391586979543E-5"/>
    <n v="0"/>
    <n v="0"/>
    <n v="0"/>
    <n v="0"/>
    <n v="1.5516518136134437E-2"/>
    <n v="0"/>
    <n v="0"/>
    <n v="0"/>
    <n v="6.8932577696735178E-2"/>
    <n v="6.8795960996823915"/>
    <n v="6.8795960996823915"/>
    <n v="0"/>
    <n v="0"/>
    <m/>
    <n v="17.455601356036674"/>
    <n v="18.491409199476077"/>
    <n v="32.372936225315634"/>
    <n v="41.310933627099971"/>
    <n v="0"/>
    <n v="18.491409199476077"/>
    <x v="0"/>
    <m/>
    <s v="No root cause"/>
    <s v="No root cause"/>
    <s v="No root cause"/>
    <x v="4"/>
    <s v="(05-11-2026 top offenders): 11/05/2026 FME sera sur site l'inventaire apres ndjeleng-II_x000a_10/05/2026 Évidence bfssm ndiendam2 tous les câbles power  qui alimente les radios sur le pylône ont été découpé et emporter_x000a_10/05/2026 intervention in the morning ETA 08H   ;   [OCM RAN -  11/05/2026] 11/05/2026 FME sera sur site l'inventaire apres ndjeleng-II_x000a_10/05/2026 Évidence bfssm ndiendam2 tous les câbles power  qui alimente les radios sur le pylône ont été découpé et emporter_x000a_10/05/2026 intervention in the morning ETA 08H   ;   [OCM RAN -  11/05/2026] 11/05/2026 FME sera sur site l'inventaire apres ndjeleng-II_x000a_10/05/2026 Évidence bfssm ndiendam2 tous les câbles power  qui alimente les radios sur le pylône ont été découpé et emporter_x000a_10/05/2026 intervention in the morning ETA 08H   ;   [OCM RAN 11-05-2026 18H UTC ] -&gt;..11/05/2026 FME sera sur site l'inventaire apres ndjeleng-II_x000a_10/05/2026 Évidence bfssm ndiendam2 tous les câbles power  qui alimente les radios sur le pylône ont été découpé et emporter_x000a_10/05/2026 intervention in the morning ETA 08H   ;    "/>
    <m/>
    <m/>
    <s v="(05-11-2026 top offenders): 11/05/2026 FME sera sur site l'inventaire apres ndjeleng-II_x000a_10/05/2026 Évidence bfssm ndiendam2 tous les câbles power  qui alimente les radios sur le pylône ont été découpé et emporter_x000a_10/05/2026 intervention in the morning ETA 08H"/>
    <m/>
    <s v="(05-11-2026 retour camusat): Site vandalisé"/>
    <m/>
    <m/>
    <m/>
    <m/>
    <m/>
    <m/>
    <m/>
    <m/>
    <m/>
    <m/>
    <m/>
    <s v="[OCM RAN -  11/05/2026] 11/05/2026 FME sera sur site l'inventaire apres ndjeleng-II_x000a_10/05/2026 Évidence bfssm ndiendam2 tous les câbles power  qui alimente les radios sur le pylône ont été découpé et emporter_x000a_10/05/2026 intervention in the morning ETA 08H"/>
    <s v="[OCM RAN -  11/05/2026] 11/05/2026 FME sera sur site l'inventaire apres ndjeleng-II_x000a_10/05/2026 Évidence bfssm ndiendam2 tous les câbles power  qui alimente les radios sur le pylône ont été découpé et emporter_x000a_10/05/2026 intervention in the morning ETA 08H"/>
    <s v="[OCM RAN 11-05-2026 18H UTC ] -&gt;..11/05/2026 FME sera sur site l'inventaire apres ndjeleng-II_x000a_10/05/2026 Évidence bfssm ndiendam2 tous les câbles power  qui alimente les radios sur le pylône ont été découpé et emporter_x000a_10/05/2026 intervention in the morning ETA 08H"/>
    <m/>
    <s v=" "/>
    <m/>
    <s v=""/>
    <m/>
    <m/>
    <m/>
    <m/>
    <m/>
  </r>
  <r>
    <s v="Tchika"/>
    <s v="EXN_225"/>
    <s v="EXTREME-NORD"/>
    <s v="IHS"/>
    <s v="Hybrid-Gen"/>
    <s v="EXTREME-NORD"/>
    <s v="Tchika"/>
    <s v="NOKIA"/>
    <n v="0"/>
    <n v="0"/>
    <n v="0"/>
    <n v="0"/>
    <n v="18.542502658521219"/>
    <n v="18.542502658521219"/>
    <n v="18.542610871749567"/>
    <n v="18.542556765135394"/>
    <n v="18.542340338678692"/>
    <n v="18.542664978363742"/>
    <n v="18.542827298206269"/>
    <n v="18.490553115716843"/>
    <n v="18.542664978363742"/>
    <n v="18.490606620951795"/>
    <n v="18.490553115716843"/>
    <n v="18.490713631421698"/>
    <n v="18.490606620951795"/>
    <n v="18.490232084307127"/>
    <n v="18.490285589542079"/>
    <n v="18.490339094777031"/>
    <n v="18.490713631421698"/>
    <n v="18.490713631421698"/>
    <n v="18.490339094777031"/>
    <n v="18.490820641891602"/>
    <m/>
    <n v="18.490553115716843"/>
    <n v="18.490285589542079"/>
    <n v="32.365067803316428"/>
    <n v="41.310933627099971"/>
    <n v="0"/>
    <n v="18.490285589542079"/>
    <x v="1"/>
    <m/>
    <s v="Exclu"/>
    <s v="Exclu"/>
    <s v="EXCLU"/>
    <x v="2"/>
    <s v=" "/>
    <m/>
    <m/>
    <s v=""/>
    <m/>
    <s v=""/>
    <m/>
    <m/>
    <m/>
    <m/>
    <m/>
    <m/>
    <m/>
    <m/>
    <m/>
    <m/>
    <m/>
    <m/>
    <m/>
    <m/>
    <m/>
    <s v=" "/>
    <m/>
    <s v=""/>
    <m/>
    <m/>
    <m/>
    <m/>
    <m/>
  </r>
  <r>
    <s v="Bfsam-Tougang-II"/>
    <s v="OST_231"/>
    <s v="Bafoussam"/>
    <s v="CAMUSAT"/>
    <s v="Good Grid + GE"/>
    <s v="OUEST"/>
    <s v="Bafoussam"/>
    <s v="Huawei"/>
    <n v="0.46809946551837295"/>
    <n v="0.79803057931187982"/>
    <n v="0.43656704705321703"/>
    <n v="0"/>
    <n v="0"/>
    <n v="0"/>
    <n v="0"/>
    <n v="0.1358141213869698"/>
    <n v="0.35358042764237391"/>
    <n v="0.14687186994375528"/>
    <n v="0.56469424968538917"/>
    <n v="0.15079558717358238"/>
    <n v="0"/>
    <n v="0.24350232426740637"/>
    <n v="0.15079558717358238"/>
    <n v="0.14530238305182441"/>
    <n v="1.7988103289359163"/>
    <n v="0"/>
    <n v="0.29352971894770186"/>
    <n v="0.14524887781687223"/>
    <n v="0"/>
    <n v="0"/>
    <n v="4.5927645227475722"/>
    <n v="17.768268114018941"/>
    <m/>
    <n v="15.556450876487089"/>
    <n v="18.279350118282238"/>
    <n v="11.545972566934045"/>
    <n v="20.602871874904373"/>
    <n v="18.627378153817194"/>
    <n v="18.279350118282238"/>
    <x v="0"/>
    <m/>
    <s v="SPARE-ISSUE"/>
    <s v="SPARE-ISSUE"/>
    <s v="SPARE-ISSUE"/>
    <x v="3"/>
    <s v="(05-11-2026 top offenders): 11/05/2026 : Spare pas disponible au HW SPMS || Commande passee a OCM SPMS_x000a_09/05/2026 : Relance faite au HW SPMS ce jour_x000a_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   ;   [CellDown Huawei -  11/05/2026] 11/05/2026 : Spare pas disponible au HW SPMS || Commande passee a OCM SPMS_x000a_09/05/2026 : Relance faite au HW SPMS ce jour_x000a_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   ;   [CellDown Huawei -  11/05/2026] 11/05/2026 : Spare pas disponible au HW SPMS || Commande passee a OCM SPMS_x000a_09/05/2026 : Relance faite au HW SPMS ce jour_x000a_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   ;   [CellDown Huawei -  11/05/2026] 11/05/2026 : Spare pas disponible au HW SPMS || Commande passee a OCM SPMS_x000a_09/05/2026 : Relance faite au HW SPMS ce jour_x000a_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   ;   [OCM RAN 11-05-2026 18H UTC ] -&gt;..Power status check Ongoing   ;   [Ticket -  11/05/2026] INC-20260511-00013127..Transmission Board fault"/>
    <m/>
    <m/>
    <s v="(05-11-2026 top offenders): 11/05/2026 : Spare pas disponible au HW SPMS || Commande passee a OCM SPMS_x000a_09/05/2026 : Relance faite au HW SPMS ce jour_x000a_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
    <m/>
    <s v="(05-11-2026 retour camusat): No power issue"/>
    <m/>
    <m/>
    <s v="[CellDown Huawei -  11/05/2026] 11/05/2026 : Spare pas disponible au HW SPMS || Commande passee a OCM SPMS_x000a_09/05/2026 : Relance faite au HW SPMS ce jour_x000a_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
    <s v="[CellDown Huawei -  11/05/2026] 11/05/2026 : Spare pas disponible au HW SPMS || Commande passee a OCM SPMS_x000a_09/05/2026 : Relance faite au HW SPMS ce jour_x000a_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
    <s v="[CellDown Huawei -  11/05/2026] 11/05/2026 : Spare pas disponible au HW SPMS || Commande passee a OCM SPMS_x000a_09/05/2026 : Relance faite au HW SPMS ce jour_x000a_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
    <m/>
    <m/>
    <m/>
    <m/>
    <m/>
    <m/>
    <m/>
    <m/>
    <s v="[OCM RAN 11-05-2026 18H UTC ] -&gt;..Power status check Ongoing"/>
    <m/>
    <s v="[Ticket -  11/05/2026] INC-20260511-00013127..Transmission Board fault"/>
    <m/>
    <s v=""/>
    <m/>
    <m/>
    <m/>
    <m/>
    <m/>
  </r>
  <r>
    <s v="Kaele-MTN-IHS"/>
    <s v="EXN_160"/>
    <s v="EXTREME-NORD"/>
    <s v="IHS"/>
    <s v="Grid-Gen"/>
    <s v="EXTREME-NORD"/>
    <s v="Kaele"/>
    <s v="NOKIA"/>
    <n v="0"/>
    <n v="6.4209997798979528E-3"/>
    <n v="3.216728224980548E-2"/>
    <n v="0.94280848877149148"/>
    <n v="0"/>
    <n v="0"/>
    <n v="4.4587695793489321E-3"/>
    <n v="1.006185238012516"/>
    <n v="3.5992422331570517"/>
    <n v="4.6228522998690194"/>
    <n v="3.3754610370080509"/>
    <n v="0.36884913542709874"/>
    <n v="0.14649293399488114"/>
    <n v="3.2675096935342242E-2"/>
    <n v="0.36884913542709874"/>
    <n v="0"/>
    <n v="0.67357076794513449"/>
    <n v="8.0693967965757949"/>
    <n v="5.5738749668476038"/>
    <n v="0.92147785594851217"/>
    <n v="11.988008406742514"/>
    <n v="11.988008406742514"/>
    <n v="13.493233278885418"/>
    <n v="2.0585685823700848"/>
    <m/>
    <n v="3.7513806004173738"/>
    <n v="18.277566610450499"/>
    <n v="63.248374359035836"/>
    <n v="27.540622418066651"/>
    <n v="0"/>
    <n v="18.277566610450499"/>
    <x v="2"/>
    <m/>
    <s v="IHS"/>
    <s v="POWER ISSUE"/>
    <s v="Defaut GE &amp; Power Cabinet"/>
    <x v="0"/>
    <s v="[OCM RAN -  11/05/2026] 11.95.26: Probable disjonction DC suite instabilité grid. Besoin d'un FME sur site pour vérifier le statut des BTS et leur interco avec le MPR; CM-20260511-00006243; FME Hermann activé pour investigations, update ASAP_x000a_11/05/2026 Need FME on site to check interco MPR BTS / FME Hermann Tchawe activated ETA=10H30 UTC    ;   [OCM RAN -  11/05/2026] 11/05/2026 Need FME on site to check interco MPR BTS / FME Hermann Tchawe activated ETA=10H30 UTC    ;   [OCM RAN 11-05-2026 18H UTC ] -&gt;..11/05/2026 FME sur site intervention en cours _x000a_11/05/2026 Need FME on site to check interco MPR BTS / FME Hermann Tchawe activated ETA=10H30 UTC    ;   [OCM RAN -  11/05/2026 14h] 11/05/2026 FME sur site intervention en cours _x000a_11/05/2026 Need FME on site to check interco MPR BTS / FME Hermann Tchawe activated ETA=10H30 UTC    ;   [Ticket -  11/05/2026] INC-20260511-00007840..Grid fluctuations // Grid stabilised..Grid fluctuations // Grid stabilised..Coupure Secteur..Grid fluctuations // Grid stabilised"/>
    <m/>
    <m/>
    <s v=""/>
    <m/>
    <s v=""/>
    <m/>
    <m/>
    <m/>
    <m/>
    <m/>
    <m/>
    <m/>
    <m/>
    <m/>
    <m/>
    <m/>
    <s v="[OCM RAN -  11/05/2026] 11.95.26: Probable disjonction DC suite instabilité grid. Besoin d'un FME sur site pour vérifier le statut des BTS et leur interco avec le MPR; CM-20260511-00006243; FME Hermann activé pour investigations, update ASAP_x000a_11/05/2026 Need FME on site to check interco MPR BTS / FME Hermann Tchawe activated ETA=10H30 UTC "/>
    <s v="[OCM RAN -  11/05/2026] 11/05/2026 Need FME on site to check interco MPR BTS / FME Hermann Tchawe activated ETA=10H30 UTC "/>
    <s v="[OCM RAN 11-05-2026 18H UTC ] -&gt;..11/05/2026 FME sur site intervention en cours _x000a_11/05/2026 Need FME on site to check interco MPR BTS / FME Hermann Tchawe activated ETA=10H30 UTC "/>
    <s v="[OCM RAN -  11/05/2026 14h] 11/05/2026 FME sur site intervention en cours _x000a_11/05/2026 Need FME on site to check interco MPR BTS / FME Hermann Tchawe activated ETA=10H30 UTC "/>
    <s v="[Ticket -  11/05/2026] INC-20260511-00007840..Grid fluctuations // Grid stabilised..Grid fluctuations // Grid stabilised..Coupure Secteur..Grid fluctuations // Grid stabilised"/>
    <m/>
    <s v=""/>
    <m/>
    <m/>
    <m/>
    <m/>
    <m/>
  </r>
  <r>
    <s v="Missoke-Chefferie"/>
    <s v="LIT_732"/>
    <s v="Douala"/>
    <s v="CAMUSAT"/>
    <s v="Good Grid no GE - 8h"/>
    <s v="LITTORAL"/>
    <s v="Douala"/>
    <s v="ZTE"/>
    <n v="0"/>
    <n v="0"/>
    <n v="0"/>
    <n v="2.0510340065006218E-3"/>
    <n v="0"/>
    <n v="0.20822453935559734"/>
    <n v="6.6168140557538904E-2"/>
    <n v="0"/>
    <n v="0"/>
    <n v="0"/>
    <n v="0"/>
    <n v="0"/>
    <n v="0"/>
    <n v="0"/>
    <n v="0"/>
    <n v="0"/>
    <n v="0"/>
    <n v="0"/>
    <n v="0"/>
    <n v="0"/>
    <n v="38.226761606355566"/>
    <n v="38.226761606355566"/>
    <n v="4.5224229738637609"/>
    <n v="3.9160303110723036"/>
    <m/>
    <n v="0"/>
    <n v="17.730725274160822"/>
    <n v="9.0123406831888548"/>
    <n v="7.6708921121617335"/>
    <n v="26.594172921222142"/>
    <n v="17.730725274160822"/>
    <x v="0"/>
    <m/>
    <s v="AKTIVCO GRID ONLY"/>
    <s v="POWER ISSUE"/>
    <s v="AKTIVCO Coupure ENEO &amp; Baisse de tension"/>
    <x v="0"/>
    <s v="(05-11-2026 top offenders): 11.05.26: grid only site grid outage / grid return awaited   ;   [OCM RAN -  11/05/2026] 11.05.26: grid only site grid outage / grid return awaited   ;   [OCM RAN 11-05-2026 18H UTC ] -&gt;..Power status check Ongoing   ;   [Ticket -  11/05/2026] INC-20260511-00012388..grid only site grid outage / grid return awaited..Grid Outage"/>
    <m/>
    <m/>
    <s v="(05-11-2026 top offenders): 11.05.26: grid only site grid outage / grid return awaited"/>
    <m/>
    <s v="(05-11-2026 retour camusat): No power issue"/>
    <m/>
    <m/>
    <m/>
    <m/>
    <m/>
    <m/>
    <m/>
    <m/>
    <m/>
    <m/>
    <m/>
    <s v="[OCM RAN -  11/05/2026] 11.05.26: grid only site grid outage / grid return awaited"/>
    <m/>
    <s v="[OCM RAN 11-05-2026 18H UTC ] -&gt;..Power status check Ongoing"/>
    <m/>
    <s v="[Ticket -  11/05/2026] INC-20260511-00012388..grid only site grid outage / grid return awaited..Grid Outage"/>
    <m/>
    <s v=""/>
    <m/>
    <m/>
    <m/>
    <m/>
    <m/>
  </r>
  <r>
    <s v="Ndjeleng-II"/>
    <s v="OST_165"/>
    <s v="OUEST"/>
    <s v="IHS"/>
    <s v="Grid-Gen"/>
    <s v="OUEST"/>
    <s v="Bandjoun"/>
    <s v="Huawei"/>
    <n v="0"/>
    <n v="0"/>
    <n v="0"/>
    <n v="0"/>
    <n v="0"/>
    <n v="0"/>
    <n v="6.5929685560435241"/>
    <n v="0"/>
    <n v="0"/>
    <n v="0"/>
    <n v="0"/>
    <n v="3.3494277080069509E-2"/>
    <n v="0"/>
    <n v="0"/>
    <n v="3.3494277080069509E-2"/>
    <n v="0"/>
    <n v="0"/>
    <n v="0"/>
    <n v="0"/>
    <n v="0.11146923948372443"/>
    <n v="0"/>
    <n v="0"/>
    <n v="11.766603744510363"/>
    <n v="23.113993973170334"/>
    <m/>
    <n v="23.114261499345094"/>
    <n v="17.662969811633037"/>
    <n v="14.289304141737507"/>
    <n v="24.302049226312509"/>
    <n v="14.312836120796643"/>
    <n v="17.662969811633037"/>
    <x v="0"/>
    <m/>
    <s v="No root cause"/>
    <s v="No root cause"/>
    <s v="No root cause"/>
    <x v="4"/>
    <s v="(05-11-2026 top offenders):   ;    "/>
    <m/>
    <m/>
    <s v="(05-11-2026 top offenders):"/>
    <m/>
    <s v=""/>
    <m/>
    <m/>
    <m/>
    <m/>
    <m/>
    <m/>
    <m/>
    <m/>
    <m/>
    <m/>
    <m/>
    <m/>
    <m/>
    <m/>
    <m/>
    <s v=" "/>
    <m/>
    <s v=""/>
    <m/>
    <m/>
    <m/>
    <m/>
    <m/>
  </r>
  <r>
    <s v="Scalom-EHS-IHS"/>
    <s v="CTR_155"/>
    <s v="Yaounde"/>
    <s v="IHS"/>
    <s v="Grid-Lithium"/>
    <s v="CENTRE"/>
    <s v="Yaounde"/>
    <s v="ZTE"/>
    <n v="0"/>
    <n v="0"/>
    <n v="0"/>
    <n v="0"/>
    <n v="0"/>
    <n v="0"/>
    <n v="0"/>
    <n v="0"/>
    <n v="0"/>
    <n v="0"/>
    <n v="0"/>
    <n v="1.1646306141259522E-2"/>
    <n v="1.09329030085638E-2"/>
    <n v="1.2859091466842516E-2"/>
    <n v="1.1646306141259522E-2"/>
    <n v="0"/>
    <n v="0"/>
    <n v="0"/>
    <n v="0"/>
    <n v="0"/>
    <n v="0"/>
    <n v="0"/>
    <n v="0"/>
    <n v="0"/>
    <m/>
    <n v="3.7858699095119457"/>
    <n v="17.629511204709601"/>
    <n v="15.22402271700858"/>
    <n v="13.046732356151249"/>
    <n v="21.23840198569825"/>
    <n v="17.629511204709601"/>
    <x v="0"/>
    <m/>
    <s v="IHS"/>
    <s v="POWER ISSUE"/>
    <s v="Defaut GE &amp; Power Cabinet"/>
    <x v="0"/>
    <s v="(05-11-2026 top offenders): 11/05/2026 Feedback IHS : Grid only site, No space to deploy MDG/Awaiting Grid return   ;   [HOURLY IHS 11-05-2026] -..Grid only site, No space to deploy MDG/Awaiting Grid return   ;   [OCM RAN -  11/05/2026] 11/05/2026 Feedback IHS : Grid only site, No space to deploy MDG/Awaiting Grid return   ;    "/>
    <m/>
    <m/>
    <s v="(05-11-2026 top offenders): 11/05/2026 Feedback IHS : Grid only site, No space to deploy MDG/Awaiting Grid return"/>
    <m/>
    <s v=""/>
    <m/>
    <s v="[HOURLY IHS 11-05-2026] -..Grid only site, No space to deploy MDG/Awaiting Grid return"/>
    <m/>
    <m/>
    <m/>
    <m/>
    <m/>
    <m/>
    <m/>
    <m/>
    <m/>
    <m/>
    <s v="[OCM RAN -  11/05/2026] 11/05/2026 Feedback IHS : Grid only site, No space to deploy MDG/Awaiting Grid return"/>
    <m/>
    <m/>
    <s v=" "/>
    <m/>
    <s v=""/>
    <m/>
    <m/>
    <m/>
    <m/>
    <m/>
  </r>
  <r>
    <s v="Ngalbidje-MTN-IHS"/>
    <s v="NRD_117"/>
    <s v="NORD"/>
    <s v="IHS"/>
    <s v="Grid-Gen"/>
    <s v="NORD"/>
    <s v="Garoua"/>
    <s v="Huawei"/>
    <n v="3.6377139139293386"/>
    <n v="3.6732770600942257"/>
    <n v="4.7661036489143429"/>
    <n v="0.24571387397876343"/>
    <n v="0.843313843159748"/>
    <n v="2.4093764000536475"/>
    <n v="3.1415242000610673"/>
    <n v="1.6145382997605817"/>
    <n v="0.45987749441405346"/>
    <n v="0.82187607902223814"/>
    <n v="0.90227661207705889"/>
    <n v="5.7767105266912653"/>
    <n v="2.576615929435869"/>
    <n v="10.570440711919254"/>
    <n v="5.7767105266912653"/>
    <n v="2.6658983314927531"/>
    <n v="5.5761372359338299"/>
    <n v="0.3234569803642921"/>
    <n v="1.7044805997152093"/>
    <n v="4.741580416227924"/>
    <n v="0.48029865908747171"/>
    <n v="0.48029865908747171"/>
    <n v="2.076145796771423"/>
    <n v="10.30651722297843"/>
    <m/>
    <n v="9.6647219297269391"/>
    <n v="17.44092308658146"/>
    <n v="15.296587053223504"/>
    <n v="19.610740077725758"/>
    <n v="16.631276170088888"/>
    <n v="17.44092308658146"/>
    <x v="0"/>
    <m/>
    <s v="No root cause"/>
    <s v="No root cause"/>
    <s v="No root cause"/>
    <x v="4"/>
    <s v="(05-11-2026 top offenders): Power status check Ongoing   ;   [OCM RAN 11-05-2026 18H UTC ] -&gt;..Power status check Ongoing   ;    "/>
    <m/>
    <m/>
    <s v="(05-11-2026 top offenders): Power status check Ongoing"/>
    <m/>
    <s v=""/>
    <m/>
    <m/>
    <m/>
    <m/>
    <m/>
    <m/>
    <m/>
    <m/>
    <m/>
    <m/>
    <m/>
    <m/>
    <m/>
    <s v="[OCM RAN 11-05-2026 18H UTC ] -&gt;..Power status check Ongoing"/>
    <m/>
    <s v=" "/>
    <m/>
    <s v=""/>
    <m/>
    <m/>
    <m/>
    <m/>
    <m/>
  </r>
  <r>
    <s v="Bonamikengue"/>
    <s v="LIT_336"/>
    <s v="Douala"/>
    <s v="IHS"/>
    <s v="Grid-Gen"/>
    <s v="LITTORAL"/>
    <s v="Douala"/>
    <s v="ZTE"/>
    <n v="0"/>
    <n v="0"/>
    <n v="0"/>
    <n v="0"/>
    <n v="3.7935211581101344E-2"/>
    <n v="0"/>
    <n v="0"/>
    <n v="0"/>
    <n v="0"/>
    <n v="0"/>
    <n v="0"/>
    <n v="13.868556899607057"/>
    <n v="12.535402630460029"/>
    <n v="13.868556899607057"/>
    <n v="13.868556899607057"/>
    <n v="13.868556899607057"/>
    <n v="13.868556899607057"/>
    <n v="27.095532526902431"/>
    <n v="0"/>
    <n v="0"/>
    <n v="0"/>
    <n v="0"/>
    <n v="0"/>
    <n v="0"/>
    <m/>
    <n v="0"/>
    <n v="16.892601438791438"/>
    <n v="13.160372928231999"/>
    <n v="11.169571182308719"/>
    <n v="21.598839213600456"/>
    <n v="16.892601438791438"/>
    <x v="0"/>
    <m/>
    <s v="AKTIVCO GRID ONLY"/>
    <s v="POWER ISSUE"/>
    <s v="AKTIVCO Coupure ENEO &amp; Baisse de tension"/>
    <x v="0"/>
    <s v="(05-11-2026 top offenders): Impacted by LIT_705_Z_Akwa-Palace-Micro(LIT-705)   ;   [HOURLY IHS 11-05-2026] -..Grid only site, No space to deployed MDG/Awaiting Grid return   ;   [OCM RAN -  11/05/2026] Impacted by LIT_705_Z_Akwa-Palace-Micro(LIT-705)   ;   [Ticket -  11/05/2026] INC-20260511-00002147..fluctuations d énergie..Grid Outage"/>
    <s v="LIT_705_Z_Akwa-Palace-Micro(LIT-705): grid outage grid only site / awaiting grid return"/>
    <m/>
    <s v="(05-11-2026 top offenders): Impacted by LIT_705_Z_Akwa-Palace-Micro(LIT-705)"/>
    <m/>
    <s v=""/>
    <m/>
    <s v="[HOURLY IHS 11-05-2026] -..Grid only site, No space to deployed MDG/Awaiting Grid return"/>
    <m/>
    <m/>
    <m/>
    <m/>
    <m/>
    <m/>
    <m/>
    <m/>
    <m/>
    <m/>
    <s v="[OCM RAN -  11/05/2026] Impacted by LIT_705_Z_Akwa-Palace-Micro(LIT-705)"/>
    <m/>
    <m/>
    <s v="[Ticket -  11/05/2026] INC-20260511-00002147..fluctuations d énergie..Grid Outage"/>
    <m/>
    <s v=""/>
    <m/>
    <m/>
    <m/>
    <m/>
    <m/>
  </r>
  <r>
    <s v="Mbouda-Marche-Ignames"/>
    <s v="OST_297"/>
    <s v="OUEST"/>
    <s v="CAMUSAT"/>
    <s v="Medium Grid + Solar + GE"/>
    <s v="OUEST"/>
    <s v="Mbouda"/>
    <s v="Huawei"/>
    <n v="0"/>
    <n v="0"/>
    <n v="0.1982368954978555"/>
    <n v="0"/>
    <n v="0.21241578276018522"/>
    <n v="0"/>
    <n v="0.2138425890255769"/>
    <n v="0"/>
    <n v="0.18735749772424398"/>
    <n v="0"/>
    <n v="0"/>
    <n v="0"/>
    <n v="0"/>
    <n v="0"/>
    <n v="0"/>
    <n v="0"/>
    <n v="0"/>
    <n v="0"/>
    <n v="1.6352091555304435"/>
    <n v="6.3156687583646534"/>
    <n v="8.9175391586979543E-5"/>
    <n v="8.9175391586979543E-5"/>
    <n v="3.027379698829733"/>
    <n v="0"/>
    <m/>
    <n v="4.9058414875311405"/>
    <n v="16.657160569923498"/>
    <n v="38.642694707224756"/>
    <n v="32.888571406713801"/>
    <n v="0.18775978567066567"/>
    <n v="16.657160569923498"/>
    <x v="0"/>
    <m/>
    <s v="AKTIVCO"/>
    <s v="POWER ISSUE"/>
    <s v="AKTIVCO Defaut GE &amp; Power Cabinet"/>
    <x v="0"/>
    <s v="(05-11-2026 retour camusat): Joint de culasse   ;   (05-11-2026 top offenders): 11.05.26: Camusat: investigations ongoing / FME is trying to get level0   ;   [OCM RAN -  11/05/2026] 11.05.26: Camusat: investigations ongoing / FME is trying to get level0   ;    "/>
    <m/>
    <m/>
    <s v="(05-11-2026 top offenders): 11.05.26: Camusat: investigations ongoing / FME is trying to get level0"/>
    <s v="(05-11-2026 retour camusat): Joint de culasse"/>
    <s v="(05-11-2026 retour camusat): Joint de culasse"/>
    <m/>
    <m/>
    <m/>
    <m/>
    <m/>
    <m/>
    <m/>
    <m/>
    <m/>
    <m/>
    <m/>
    <s v="[OCM RAN -  11/05/2026] 11.05.26: Camusat: investigations ongoing / FME is trying to get level0"/>
    <m/>
    <m/>
    <m/>
    <s v=" "/>
    <m/>
    <s v=""/>
    <m/>
    <m/>
    <m/>
    <m/>
    <m/>
  </r>
  <r>
    <s v="Ouro-Kessoun"/>
    <s v="NRD_040"/>
    <s v="Garoua"/>
    <s v="IHS"/>
    <s v="Grid-Gen"/>
    <s v="NORD"/>
    <s v="Garoua"/>
    <s v="Huawei"/>
    <n v="4.2620665005864176"/>
    <n v="6.134892404539527"/>
    <n v="6.044325876843792"/>
    <n v="0"/>
    <n v="2.660405127370995"/>
    <n v="2.2338435592538373"/>
    <n v="3.2214610210796359"/>
    <n v="2.97877911041483"/>
    <n v="0.6498032434160026"/>
    <n v="3.7279772452936788"/>
    <n v="0.52265697009128709"/>
    <n v="3.1681698070672568"/>
    <n v="7.6166307111487788"/>
    <n v="3.7337736457468331"/>
    <n v="3.1681698070672564"/>
    <n v="1.4060105640735892"/>
    <n v="3.9464747897600962"/>
    <n v="1.1821981662685876"/>
    <n v="4.6988118984228082"/>
    <n v="5.1231440817502918"/>
    <n v="0.95676277633670337"/>
    <n v="0.95676277633670337"/>
    <n v="2.2722424828711909"/>
    <n v="8.256089609140691"/>
    <m/>
    <n v="12.209002862173369"/>
    <n v="16.075148459191915"/>
    <n v="16.676683292767247"/>
    <n v="21.400933661100744"/>
    <n v="12.481921708068215"/>
    <n v="16.075148459191915"/>
    <x v="0"/>
    <m/>
    <s v="IHS"/>
    <s v="POWER ISSUE"/>
    <s v="Defaut GE &amp; Power Cabinet"/>
    <x v="0"/>
    <s v="(05-11-2026 top offenders): Power status check Ongoing   ;   [HOURLY IHS 11-05-2026] -..Rectifiers hanging due to PWC overload.   ;   [OCM RAN 11-05-2026 18H UTC ] -&gt;..Power status check Ongoing   ;    "/>
    <m/>
    <m/>
    <s v="(05-11-2026 top offenders): Power status check Ongoing"/>
    <m/>
    <s v=""/>
    <m/>
    <s v="[HOURLY IHS 11-05-2026] -..Rectifiers hanging due to PWC overload."/>
    <m/>
    <m/>
    <m/>
    <m/>
    <m/>
    <m/>
    <m/>
    <m/>
    <m/>
    <m/>
    <m/>
    <s v="[OCM RAN 11-05-2026 18H UTC ] -&gt;..Power status check Ongoing"/>
    <m/>
    <s v=" "/>
    <m/>
    <s v=""/>
    <m/>
    <m/>
    <m/>
    <m/>
    <m/>
  </r>
  <r>
    <s v="LIMBE-MOTOWOH-MTN"/>
    <s v="SUO_224"/>
    <s v="SUD-OUEST"/>
    <s v="MTN sharing"/>
    <m/>
    <s v="SUD-OUEST"/>
    <s v="Limbe"/>
    <s v="Huawei"/>
    <n v="2.292075089960135"/>
    <n v="0.65599201559213893"/>
    <n v="0.66906512799879014"/>
    <n v="0.36042909771625381"/>
    <n v="0.78991561867746474"/>
    <n v="0"/>
    <n v="0"/>
    <n v="1.3757087660123333"/>
    <n v="0.89041628499599046"/>
    <n v="1.7306981648417812"/>
    <n v="5.0932881606469707"/>
    <n v="5.3505234952187721E-4"/>
    <n v="0.67470101274708738"/>
    <n v="0.17843995856554604"/>
    <n v="5.3505234952187721E-4"/>
    <n v="0.6888085596961474"/>
    <n v="0.56958106114435569"/>
    <n v="1.2756183064951074"/>
    <n v="0.39538585121834979"/>
    <n v="4.4041585695411101"/>
    <n v="0.62481629869333077"/>
    <n v="0.62481629869333077"/>
    <n v="0.25850162513233627"/>
    <n v="0.49287238930123595"/>
    <m/>
    <n v="3.2768032690985156"/>
    <n v="16.062574728978152"/>
    <n v="14.686472109316611"/>
    <n v="13.943077613554067"/>
    <n v="17.803834321585935"/>
    <n v="16.062574728978152"/>
    <x v="0"/>
    <m/>
    <s v="Partners"/>
    <s v="POWER ISSUE"/>
    <s v="Sharing"/>
    <x v="0"/>
    <s v="(05-11-2026 top offenders): Power MTN    ;   [CellDown Huawei -  11/05/2026] 11/05/2026 : Besoin d'analyse BO RAN   ;    "/>
    <m/>
    <m/>
    <s v="(05-11-2026 top offenders): Power MTN "/>
    <m/>
    <s v=""/>
    <m/>
    <m/>
    <s v="[CellDown Huawei -  11/05/2026] 11/05/2026 : Besoin d'analyse BO RAN"/>
    <m/>
    <m/>
    <m/>
    <m/>
    <m/>
    <m/>
    <m/>
    <m/>
    <m/>
    <m/>
    <m/>
    <m/>
    <s v=" "/>
    <m/>
    <s v=""/>
    <m/>
    <m/>
    <m/>
    <m/>
    <m/>
  </r>
  <r>
    <s v="Kumba-Lutherian-Church-MTN"/>
    <s v="SUO_054"/>
    <s v="SUD-OUEST"/>
    <s v="IHS"/>
    <s v="Grid-Gen"/>
    <s v="SUD-OUEST"/>
    <s v="Kumba"/>
    <s v="Huawei"/>
    <n v="14.575646414578534"/>
    <n v="14.485614939232319"/>
    <n v="15.2840557253455"/>
    <n v="23.342479161494495"/>
    <n v="34.213690634158318"/>
    <n v="34.282409190915246"/>
    <n v="34.147790019775535"/>
    <n v="34.26812329318301"/>
    <n v="34.223945804190819"/>
    <n v="34.188971215610408"/>
    <n v="34.212477848832727"/>
    <n v="14.887492758958203"/>
    <n v="15.181325674237298"/>
    <n v="15.53945404685061"/>
    <n v="14.887492758958201"/>
    <n v="14.586971689310081"/>
    <n v="14.608569969152446"/>
    <n v="15.039732987475494"/>
    <n v="15.118225167150353"/>
    <n v="14.978237637437115"/>
    <n v="15.034739165546627"/>
    <n v="15.034739165546627"/>
    <n v="14.839801759537487"/>
    <n v="15.133634674816586"/>
    <m/>
    <n v="14.995537663404988"/>
    <n v="15.236275550533195"/>
    <n v="8.8863210356142268"/>
    <n v="15.191277697875972"/>
    <n v="17.004059715409515"/>
    <n v="15.236275550533195"/>
    <x v="0"/>
    <m/>
    <s v="IHS"/>
    <s v="POWER ISSUE"/>
    <s v="Defaut GE &amp; Power Cabinet"/>
    <x v="0"/>
    <s v="(05-11-2026 top offenders): Power isse    ;   [OCM RAN -  11/05/2026] Power status check Ongoing   ;   [OCM RAN 11-05-2026 18H UTC ] -&gt;..Power status check Ongoing   ;    "/>
    <m/>
    <m/>
    <s v="(05-11-2026 top offenders): Power isse "/>
    <m/>
    <s v=""/>
    <m/>
    <m/>
    <m/>
    <m/>
    <m/>
    <m/>
    <m/>
    <m/>
    <m/>
    <m/>
    <m/>
    <m/>
    <s v="[OCM RAN -  11/05/2026] Power status check Ongoing"/>
    <s v="[OCM RAN 11-05-2026 18H UTC ] -&gt;..Power status check Ongoing"/>
    <m/>
    <s v=" "/>
    <m/>
    <s v=""/>
    <m/>
    <m/>
    <m/>
    <m/>
    <m/>
  </r>
  <r>
    <s v="CTR_936_Z_Nsimalen-TOUTOULI"/>
    <s v="CTR_936"/>
    <s v="Yaounde"/>
    <s v="ESCO"/>
    <s v="Good Grid + GE"/>
    <s v="CENTRE"/>
    <s v="Yaoundé"/>
    <s v="ZTE"/>
    <n v="0"/>
    <n v="0"/>
    <n v="0"/>
    <n v="0"/>
    <n v="0"/>
    <n v="0"/>
    <n v="0"/>
    <n v="0"/>
    <n v="0"/>
    <n v="0"/>
    <n v="0"/>
    <n v="21.382832096292301"/>
    <n v="0"/>
    <n v="12.949872015477991"/>
    <n v="21.382832096292301"/>
    <n v="0"/>
    <n v="1.2388780451612715"/>
    <n v="0"/>
    <n v="0"/>
    <n v="0"/>
    <n v="0"/>
    <n v="0"/>
    <n v="0"/>
    <n v="0"/>
    <m/>
    <n v="0"/>
    <n v="15.101032151652381"/>
    <n v="11.599802565055613"/>
    <n v="11.229125653239763"/>
    <n v="18.552342640199441"/>
    <n v="15.101032151652381"/>
    <x v="0"/>
    <m/>
    <s v="AKTIVCO"/>
    <s v="POWER ISSUE"/>
    <s v="AKTIVCO Defaut GE &amp; Power Cabinet"/>
    <x v="0"/>
    <s v="(05-11-2026 top offenders): 10/05/2026 : Power issue || Mail sent to Camusat   ;   [CellDown ZTE -  11/05/2026] Power issue    ;   [OCM RAN -  11/05/2026] Power status check Ongoing   ;    "/>
    <m/>
    <m/>
    <s v="(05-11-2026 top offenders): 10/05/2026 : Power issue || Mail sent to Camusat"/>
    <m/>
    <s v=""/>
    <m/>
    <m/>
    <m/>
    <m/>
    <m/>
    <s v="[CellDown ZTE -  11/05/2026] Power issue "/>
    <m/>
    <m/>
    <m/>
    <m/>
    <m/>
    <m/>
    <s v="[OCM RAN -  11/05/2026] Power status check Ongoing"/>
    <m/>
    <m/>
    <s v=" "/>
    <m/>
    <s v=""/>
    <m/>
    <m/>
    <m/>
    <m/>
    <m/>
  </r>
  <r>
    <s v="Meme-II-IHS"/>
    <s v="EXN_169"/>
    <s v="EXTREME-NORD"/>
    <s v="IHS"/>
    <s v="Grid-Gen"/>
    <s v="EXTREME-NORD"/>
    <s v="Meme-II"/>
    <s v="NOKIA"/>
    <n v="0.21308290295960905"/>
    <n v="0.19896181262433715"/>
    <n v="0.65612853451440556"/>
    <n v="0.3106442985041819"/>
    <n v="0.47424708650726993"/>
    <n v="5.3074869181318152E-2"/>
    <n v="0.70317263512190298"/>
    <n v="1.2540115703656083"/>
    <n v="0.16185234510892949"/>
    <n v="4.8245246475061107E-2"/>
    <n v="8.5519200531913003E-2"/>
    <n v="7.2775542630187262E-2"/>
    <n v="1.1841686338579278"/>
    <n v="1.242268657769616"/>
    <n v="7.2775542630187248E-2"/>
    <n v="2.0658677917694424"/>
    <n v="0.21713297053749808"/>
    <n v="2.3222640684293858"/>
    <n v="1.5938348342546658"/>
    <n v="1.1929492596510212"/>
    <n v="2.8530239731988711"/>
    <n v="2.8530239731988711"/>
    <n v="0.10621403802581171"/>
    <n v="1.0152569437701093"/>
    <m/>
    <n v="2.661072951396779"/>
    <n v="14.513733253973333"/>
    <n v="5.4508181160549771"/>
    <n v="38.957230433407794"/>
    <n v="1.2597886003455967"/>
    <n v="14.513733253973333"/>
    <x v="2"/>
    <m/>
    <s v="No root cause"/>
    <s v="No root cause"/>
    <s v="No root cause"/>
    <x v="4"/>
    <s v="[Ticket -  11/05/2026] INC-20260511-00017169..Others"/>
    <m/>
    <m/>
    <s v=""/>
    <m/>
    <s v=""/>
    <m/>
    <m/>
    <m/>
    <m/>
    <m/>
    <m/>
    <m/>
    <m/>
    <m/>
    <m/>
    <m/>
    <m/>
    <m/>
    <m/>
    <m/>
    <s v="[Ticket -  11/05/2026] INC-20260511-00017169..Others"/>
    <m/>
    <s v=""/>
    <m/>
    <m/>
    <m/>
    <m/>
    <m/>
  </r>
  <r>
    <s v="SIC-Cacao"/>
    <s v="LIT_654"/>
    <s v="Douala"/>
    <s v="CAMUSAT"/>
    <s v="Good Grid no GE - 12h"/>
    <s v="LITTORAL"/>
    <s v="Douala"/>
    <s v="ZTE"/>
    <n v="0"/>
    <n v="0"/>
    <n v="0"/>
    <n v="19.676425308118823"/>
    <n v="13.86805751741417"/>
    <n v="13.709967383208772"/>
    <n v="13.621077352874872"/>
    <n v="12.901592458472802"/>
    <n v="12.210162142264"/>
    <n v="12.980477009870645"/>
    <n v="45.540695368301499"/>
    <n v="6.0577378557384733"/>
    <n v="28.765288229133677"/>
    <n v="9.7999831636860666"/>
    <n v="6.0577378557384733"/>
    <n v="6.0941035804276424"/>
    <n v="4.3903363838451286"/>
    <n v="10.854624849828641"/>
    <n v="11.763464770726502"/>
    <n v="17.312189491286492"/>
    <n v="7.0809184637291578"/>
    <n v="7.0809184637291578"/>
    <n v="8.1911877591436877"/>
    <n v="53.650769191257673"/>
    <m/>
    <n v="6.7112686305228104"/>
    <n v="13.882147229284911"/>
    <n v="6.002856611872474"/>
    <n v="6.7620621976056654"/>
    <n v="20.62334333624446"/>
    <n v="13.882147229284911"/>
    <x v="0"/>
    <m/>
    <s v="AKTIVCO GRID ONLY"/>
    <s v="POWER ISSUE"/>
    <s v="AKTIVCO Coupure ENEO &amp; Baisse de tension"/>
    <x v="0"/>
    <s v="(05-11-2026 retour camusat): Mauvaises phases AC   ;   (05-11-2026 top offenders): Power status check Ongoing   ;   [OCM RAN 11-05-2026 18H UTC ] -&gt;..Power status check Ongoing   ;   [Ticket -  11/05/2026] INC-20260511-00008002..Grid Outage"/>
    <m/>
    <m/>
    <s v="(05-11-2026 top offenders): Power status check Ongoing"/>
    <s v="(05-11-2026 retour camusat): Mauvaises phases AC"/>
    <s v="(05-11-2026 retour camusat): Mauvaises phases AC"/>
    <m/>
    <m/>
    <m/>
    <m/>
    <m/>
    <m/>
    <m/>
    <m/>
    <m/>
    <m/>
    <m/>
    <m/>
    <m/>
    <s v="[OCM RAN 11-05-2026 18H UTC ] -&gt;..Power status check Ongoing"/>
    <m/>
    <s v="[Ticket -  11/05/2026] INC-20260511-00008002..Grid Outage"/>
    <m/>
    <s v=""/>
    <m/>
    <m/>
    <m/>
    <m/>
    <m/>
  </r>
  <r>
    <s v="Kondengui"/>
    <s v="CTR_040"/>
    <s v="Yaounde"/>
    <s v="IHS"/>
    <s v="Grid-Gen"/>
    <s v="CENTRE"/>
    <s v="Yaounde"/>
    <s v="ZTE"/>
    <n v="0"/>
    <n v="0"/>
    <n v="0"/>
    <n v="0"/>
    <n v="0"/>
    <n v="0"/>
    <n v="0"/>
    <n v="0"/>
    <n v="0"/>
    <n v="0"/>
    <n v="3.1333557341916993"/>
    <n v="0"/>
    <n v="0"/>
    <n v="0"/>
    <n v="0"/>
    <n v="1.9887004077812309"/>
    <n v="0"/>
    <n v="0"/>
    <n v="0"/>
    <n v="0"/>
    <n v="13.868556899607057"/>
    <n v="13.868556899607057"/>
    <n v="13.868556899607057"/>
    <n v="13.868556899607057"/>
    <m/>
    <n v="13.868556899607057"/>
    <n v="13.868556899607057"/>
    <n v="32.372936225315634"/>
    <n v="27.540622418066651"/>
    <n v="0"/>
    <n v="13.868556899607057"/>
    <x v="0"/>
    <m/>
    <s v="IHS GRID ONLY"/>
    <s v="POWER ISSUE"/>
    <s v="Coupure ENEO &amp; Baisse de tension"/>
    <x v="0"/>
    <s v="(05-11-2026 top offenders): Impacted by CTR_417_Z_Emombo-Tchad (Power issue)   ;   [OCM RAN -  11/05/2026] Impacted by CTR_417_Z_Emombo-Tchad (Power issue)   ;   [OCM RAN -  11/05/2026] Impacted by CTR_417_Z_Emombo-Tchad (Power issue)   ;   [OCM RAN 11-05-2026 18H UTC ] -&gt;..Impacted by CTR_417_Z_Emombo-Tchad (Power issue)   ;    "/>
    <s v="CTR_417_Z_Emombo-Tchad (Power issue)"/>
    <m/>
    <s v="(05-11-2026 top offenders): Impacted by CTR_417_Z_Emombo-Tchad (Power issue)"/>
    <m/>
    <s v=""/>
    <m/>
    <m/>
    <m/>
    <m/>
    <m/>
    <m/>
    <m/>
    <m/>
    <m/>
    <m/>
    <m/>
    <s v="[OCM RAN -  11/05/2026] Impacted by CTR_417_Z_Emombo-Tchad (Power issue)"/>
    <s v="[OCM RAN -  11/05/2026] Impacted by CTR_417_Z_Emombo-Tchad (Power issue)"/>
    <s v="[OCM RAN 11-05-2026 18H UTC ] -&gt;..Impacted by CTR_417_Z_Emombo-Tchad (Power issue)"/>
    <m/>
    <s v=" "/>
    <m/>
    <s v=""/>
    <m/>
    <m/>
    <m/>
    <m/>
    <m/>
  </r>
  <r>
    <s v="NR-Carrossel"/>
    <s v="CTR_565"/>
    <s v="Yaounde"/>
    <s v="CAMUSAT"/>
    <s v="Good Grid no GE - 8h"/>
    <s v="CENTRE"/>
    <s v="Yaounde"/>
    <s v="ZTE"/>
    <n v="22.13276146938216"/>
    <n v="0.41286422796939709"/>
    <n v="0"/>
    <n v="0"/>
    <n v="0"/>
    <n v="0"/>
    <n v="0"/>
    <n v="0"/>
    <n v="0"/>
    <n v="0"/>
    <n v="2.2890431266461775"/>
    <n v="0"/>
    <n v="0"/>
    <n v="0"/>
    <n v="0"/>
    <n v="1.442215773057903"/>
    <n v="0"/>
    <n v="0"/>
    <n v="0"/>
    <n v="0"/>
    <n v="13.868556899607057"/>
    <n v="13.868556899607057"/>
    <n v="13.868556899607057"/>
    <n v="13.868556899607057"/>
    <m/>
    <n v="13.868556899607057"/>
    <n v="13.868556899607057"/>
    <n v="32.372936225315634"/>
    <n v="27.540622418066651"/>
    <n v="0"/>
    <n v="13.868556899607057"/>
    <x v="0"/>
    <m/>
    <s v="AKTIVCO GRID ONLY"/>
    <s v="POWER ISSUE"/>
    <s v="AKTIVCO Coupure ENEO &amp; Baisse de tension"/>
    <x v="0"/>
    <s v="(05-11-2026 retour camusat): Grid outage Grid only site   ;   (05-11-2026 top offenders): Impacted by CTR_417_Z_Emombo-Tchad (TX issue)   ;   [OCM RAN -  11/05/2026] Impacted by CTR_417_Z_Emombo-Tchad (TX issue)   ;   [OCM RAN -  11/05/2026] Impacted by CTR_417_Z_Emombo-Tchad (TX issue)   ;   [OCM RAN 11-05-2026 18H UTC ] -&gt;..Impacted by CTR_417_Z_Emombo-Tchad (TX issue)   ;    "/>
    <s v="CTR_417_Z_Emombo-Tchad(CTR-417) "/>
    <m/>
    <s v="(05-11-2026 top offenders): Impacted by CTR_417_Z_Emombo-Tchad (TX issue)"/>
    <s v="(05-11-2026 retour camusat): Grid outage Grid only site"/>
    <s v="(05-11-2026 retour camusat): Grid outage Grid only site"/>
    <m/>
    <m/>
    <m/>
    <m/>
    <m/>
    <m/>
    <m/>
    <m/>
    <m/>
    <m/>
    <m/>
    <s v="[OCM RAN -  11/05/2026] Impacted by CTR_417_Z_Emombo-Tchad (TX issue)"/>
    <s v="[OCM RAN -  11/05/2026] Impacted by CTR_417_Z_Emombo-Tchad (TX issue)"/>
    <s v="[OCM RAN 11-05-2026 18H UTC ] -&gt;..Impacted by CTR_417_Z_Emombo-Tchad (TX issue)"/>
    <m/>
    <s v=" "/>
    <m/>
    <s v=""/>
    <m/>
    <m/>
    <m/>
    <m/>
    <m/>
  </r>
  <r>
    <s v="Emombo-Tchad"/>
    <s v="CTR_417"/>
    <s v="Yaounde"/>
    <s v="IHS"/>
    <s v="GridOnly"/>
    <s v="CENTRE"/>
    <s v="Yaounde"/>
    <s v="ZTE"/>
    <n v="1.9369786806607827"/>
    <n v="0"/>
    <n v="0"/>
    <n v="0"/>
    <n v="0"/>
    <n v="0"/>
    <n v="0"/>
    <n v="0"/>
    <n v="0"/>
    <n v="0"/>
    <n v="5.4716415120722077"/>
    <n v="0"/>
    <n v="0"/>
    <n v="0"/>
    <n v="0"/>
    <n v="1.1005670128098672"/>
    <n v="0"/>
    <n v="0"/>
    <n v="0"/>
    <n v="0"/>
    <n v="13.868556899607057"/>
    <n v="13.868556899607057"/>
    <n v="13.868556899607057"/>
    <n v="13.868556899607057"/>
    <m/>
    <n v="13.868556899607057"/>
    <n v="13.868556899607057"/>
    <n v="32.372936225315634"/>
    <n v="27.540622418066651"/>
    <n v="0"/>
    <n v="13.868556899607057"/>
    <x v="0"/>
    <m/>
    <s v="SPARE-ISSUE"/>
    <s v="SPARE-ISSUE"/>
    <s v="SPARE-ISSUE"/>
    <x v="3"/>
    <s v="(05-11-2026 top offenders): 06.05.2026: Chassis MSS8 3DB18485GA et EAC 3DB19417AA faulty. Commande de EAC 3DB19417AA faulty effectuée à OCM, en attente de la MAD_x000a_06.05.26: Suite aux tests effectués ce jour, chassis MSS8 et carte EAC faulty, commande passée au SPM et vérifications en cours_x000a_06.05.2026: FME Henry a deja proceder au Test de la carte Core et elle est OK. Actuellement il est en train de tester les cartes EAC sur le site de Bitotol. Update ASAP_x000a_05.05.26: Chassis MSS8 1G 3DB18485GA, core EVO 1G 3DB19318BA, 2 cartes EAC 3DB19417AA et micro SD faulty, commande en cours, update ASAP_x000a_05.05.26: Besoin d'un FME sur site pour vérifier le statut du MPR; CM-20260505-00002241; FME Henri activé pour investigations, ETA=11H30 UTC_x000a_05.05.26: IHS: Grid only site, No space to deployed MDG/Awaiting Grid return   ;   [OCM RAN -  11/05/2026] 06.05.2026: Chassis MSS8 3DB18485GA et EAC 3DB19417AA faulty. Commande de EAC 3DB19417AA faulty effectuée à OCM, en attente de la MAD_x000a_06.05.26: Suite aux tests effectués ce jour, chassis MSS8 et carte EAC faulty, commande passée au SPM et vérifications en cours_x000a_06.05.2026: FME Henry a deja proceder au Test de la carte Core et elle est OK. Actuellement il est en train de tester les cartes EAC sur le site de Bitotol. Update ASAP_x000a_05.05.26: Chassis MSS8 1G 3DB18485GA, core EVO 1G 3DB19318BA, 2 cartes EAC 3DB19417AA et micro SD faulty, commande en cours, update ASAP_x000a_05.05.26: Besoin d'un FME sur site pour vérifier le statut du MPR; CM-20260505-00002241; FME Henri activé pour investigations, ETA=11H30 UTC_x000a_05.05.26: IHS: Grid only site, No space to deployed MDG/Awaiting Grid return   ;   [OCM RAN -  11/05/2026] 06.05.2026: Chassis MSS8 3DB18485GA et EAC 3DB19417AA faulty. Commande de EAC 3DB19417AA faulty effectuée à OCM, en attente de la MAD_x000a_06.05.26: Suite aux tests effectués ce jour, chassis MSS8 et carte EAC faulty, commande passée au SPM et vérifications en cours_x000a_06.05.2026: FME Henry a deja proceder au Test de la carte Core et elle est OK. Actuellement il est en train de tester les cartes EAC sur le site de Bitotol. Update ASAP_x000a_05.05.26: Chassis MSS8 1G 3DB18485GA, core EVO 1G 3DB19318BA, 2 cartes EAC 3DB19417AA et micro SD faulty, commande en cours, update ASAP_x000a_05.05.26: Besoin d'un FME sur site pour vérifier le statut du MPR; CM-20260505-00002241; FME Henri activé pour investigations, ETA=11H30 UTC_x000a_05.05.26: IHS: Grid only site, No space to deployed MDG/Awaiting Grid return   ;   [OCM RAN 11-05-2026 18H UTC ] -&gt;..06.05.2026: Chassis MSS8 3DB18485GA et EAC 3DB19417AA faulty. Commande de EAC 3DB19417AA faulty effectuée à OCM, en attente de la MAD_x000a_06.05.26: Suite aux tests effectués ce jour, chassis MSS8 et carte EAC faulty, commande passée au SPM et vérifications en cours_x000a_06.05.2026: FME Henry a deja proceder au Test de la carte Core et elle est OK. Actuellement il est en train de tester les cartes EAC sur le site de Bitotol. Update ASAP_x000a_05.05.26: Chassis MSS8 1G 3DB18485GA, core EVO 1G 3DB19318BA, 2 cartes EAC 3DB19417AA et micro SD faulty, commande en cours, update ASAP_x000a_05.05.26: Besoin d'un FME sur site pour vérifier le statut du MPR; CM-20260505-00002241; FME Henri activé pour investigations, ETA=11H30 UTC_x000a_05.05.26: IHS: Grid only site, No space to deployed MDG/Awaiting Grid return   ;    "/>
    <m/>
    <m/>
    <s v="(05-11-2026 top offenders): 06.05.2026: Chassis MSS8 3DB18485GA et EAC 3DB19417AA faulty. Commande de EAC 3DB19417AA faulty effectuée à OCM, en attente de la MAD_x000a_06.05.26: Suite aux tests effectués ce jour, chassis MSS8 et carte EAC faulty, commande passée au SPM et vérifications en cours_x000a_06.05.2026: FME Henry a deja proceder au Test de la carte Core et elle est OK. Actuellement il est en train de tester les cartes EAC sur le site de Bitotol. Update ASAP_x000a_05.05.26: Chassis MSS8 1G 3DB18485GA, core EVO 1G 3DB19318BA, 2 cartes EAC 3DB19417AA et micro SD faulty, commande en cours, update ASAP_x000a_05.05.26: Besoin d'un FME sur site pour vérifier le statut du MPR; CM-20260505-00002241; FME Henri activé pour investigations, ETA=11H30 UTC_x000a_05.05.26: IHS: Grid only site, No space to deployed MDG/Awaiting Grid return"/>
    <m/>
    <s v=""/>
    <m/>
    <m/>
    <m/>
    <m/>
    <m/>
    <m/>
    <m/>
    <m/>
    <m/>
    <m/>
    <m/>
    <s v="[OCM RAN -  11/05/2026] 06.05.2026: Chassis MSS8 3DB18485GA et EAC 3DB19417AA faulty. Commande de EAC 3DB19417AA faulty effectuée à OCM, en attente de la MAD_x000a_06.05.26: Suite aux tests effectués ce jour, chassis MSS8 et carte EAC faulty, commande passée au SPM et vérifications en cours_x000a_06.05.2026: FME Henry a deja proceder au Test de la carte Core et elle est OK. Actuellement il est en train de tester les cartes EAC sur le site de Bitotol. Update ASAP_x000a_05.05.26: Chassis MSS8 1G 3DB18485GA, core EVO 1G 3DB19318BA, 2 cartes EAC 3DB19417AA et micro SD faulty, commande en cours, update ASAP_x000a_05.05.26: Besoin d'un FME sur site pour vérifier le statut du MPR; CM-20260505-00002241; FME Henri activé pour investigations, ETA=11H30 UTC_x000a_05.05.26: IHS: Grid only site, No space to deployed MDG/Awaiting Grid return"/>
    <s v="[OCM RAN -  11/05/2026] 06.05.2026: Chassis MSS8 3DB18485GA et EAC 3DB19417AA faulty. Commande de EAC 3DB19417AA faulty effectuée à OCM, en attente de la MAD_x000a_06.05.26: Suite aux tests effectués ce jour, chassis MSS8 et carte EAC faulty, commande passée au SPM et vérifications en cours_x000a_06.05.2026: FME Henry a deja proceder au Test de la carte Core et elle est OK. Actuellement il est en train de tester les cartes EAC sur le site de Bitotol. Update ASAP_x000a_05.05.26: Chassis MSS8 1G 3DB18485GA, core EVO 1G 3DB19318BA, 2 cartes EAC 3DB19417AA et micro SD faulty, commande en cours, update ASAP_x000a_05.05.26: Besoin d'un FME sur site pour vérifier le statut du MPR; CM-20260505-00002241; FME Henri activé pour investigations, ETA=11H30 UTC_x000a_05.05.26: IHS: Grid only site, No space to deployed MDG/Awaiting Grid return"/>
    <s v="[OCM RAN 11-05-2026 18H UTC ] -&gt;..06.05.2026: Chassis MSS8 3DB18485GA et EAC 3DB19417AA faulty. Commande de EAC 3DB19417AA faulty effectuée à OCM, en attente de la MAD_x000a_06.05.26: Suite aux tests effectués ce jour, chassis MSS8 et carte EAC faulty, commande passée au SPM et vérifications en cours_x000a_06.05.2026: FME Henry a deja proceder au Test de la carte Core et elle est OK. Actuellement il est en train de tester les cartes EAC sur le site de Bitotol. Update ASAP_x000a_05.05.26: Chassis MSS8 1G 3DB18485GA, core EVO 1G 3DB19318BA, 2 cartes EAC 3DB19417AA et micro SD faulty, commande en cours, update ASAP_x000a_05.05.26: Besoin d'un FME sur site pour vérifier le statut du MPR; CM-20260505-00002241; FME Henri activé pour investigations, ETA=11H30 UTC_x000a_05.05.26: IHS: Grid only site, No space to deployed MDG/Awaiting Grid return"/>
    <m/>
    <s v=" "/>
    <m/>
    <s v=""/>
    <m/>
    <m/>
    <m/>
    <m/>
    <m/>
  </r>
  <r>
    <s v="Ancien-Troisieme"/>
    <s v="LIT_653"/>
    <s v="Douala"/>
    <s v="CAMUSAT"/>
    <s v="Good Grid no GE - 8h"/>
    <s v="LITTORAL"/>
    <s v="Douala"/>
    <s v="ZTE"/>
    <n v="6.8514345110192263"/>
    <n v="1.1615808157336778"/>
    <n v="10.532523335416474"/>
    <n v="0"/>
    <n v="0"/>
    <n v="2.3130848122180243"/>
    <n v="0"/>
    <n v="2.7501690765424511E-2"/>
    <n v="7.9679639189231581"/>
    <n v="0"/>
    <n v="0"/>
    <n v="58.592120319718745"/>
    <n v="17.27926593671258"/>
    <n v="58.181681662400514"/>
    <n v="58.592120319718752"/>
    <n v="37.108876732499517"/>
    <n v="0"/>
    <n v="0"/>
    <n v="0"/>
    <n v="0"/>
    <n v="0"/>
    <n v="0"/>
    <n v="2.7501690765424681E-2"/>
    <n v="12.426269786235887"/>
    <m/>
    <n v="13.868556899607057"/>
    <n v="13.868556899607057"/>
    <n v="32.372936225315634"/>
    <n v="27.540622418066651"/>
    <n v="0"/>
    <n v="13.868556899607057"/>
    <x v="0"/>
    <m/>
    <s v="AKTIVCO GRID ONLY"/>
    <s v="POWER ISSUE"/>
    <s v="AKTIVCO Coupure ENEO &amp; Baisse de tension"/>
    <x v="0"/>
    <s v="(05-11-2026 retour camusat): Mauvaises phases AC   ;   (05-11-2026 top offenders): 11.05.26: Grid outage grid only site / awaiting grid return escalade L4_x000a_08.05.26: Grid outage grid only site / awaiting grid return escalade L2    ;   [OCM RAN -  11/05/2026] 11.05.26: Grid outage grid only site / awaiting grid return escalade L4_x000a_08.05.26: Grid outage grid only site / awaiting grid return escalade L2    ;   [OCM RAN -  11/05/2026] 11.05.26: Grid outage grid only site / awaiting grid return escalade L4_x000a_08.05.26: Grid outage grid only site / awaiting grid return escalade L2    ;   [OCM RAN 11-05-2026 18H UTC ] -&gt;..11.05.26: Grid outage grid only site / awaiting grid return escalade L4_x000a_08.05.26: Grid outage grid only site / awaiting grid return escalade L2    ;    "/>
    <m/>
    <m/>
    <s v="(05-11-2026 top offenders): 11.05.26: Grid outage grid only site / awaiting grid return escalade L4_x000a_08.05.26: Grid outage grid only site / awaiting grid return escalade L2 "/>
    <s v="(05-11-2026 retour camusat): Mauvaises phases AC"/>
    <s v="(05-11-2026 retour camusat): Mauvaises phases AC"/>
    <m/>
    <m/>
    <m/>
    <m/>
    <m/>
    <m/>
    <m/>
    <m/>
    <m/>
    <m/>
    <m/>
    <s v="[OCM RAN -  11/05/2026] 11.05.26: Grid outage grid only site / awaiting grid return escalade L4_x000a_08.05.26: Grid outage grid only site / awaiting grid return escalade L2 "/>
    <s v="[OCM RAN -  11/05/2026] 11.05.26: Grid outage grid only site / awaiting grid return escalade L4_x000a_08.05.26: Grid outage grid only site / awaiting grid return escalade L2 "/>
    <s v="[OCM RAN 11-05-2026 18H UTC ] -&gt;..11.05.26: Grid outage grid only site / awaiting grid return escalade L4_x000a_08.05.26: Grid outage grid only site / awaiting grid return escalade L2 "/>
    <m/>
    <s v=" "/>
    <m/>
    <s v=""/>
    <m/>
    <m/>
    <m/>
    <m/>
    <m/>
  </r>
  <r>
    <s v="CBC-Radio-II"/>
    <s v="CTR_821"/>
    <s v="Yaounde"/>
    <s v="CAMUSAT"/>
    <s v="Good Grid no GE - 8h"/>
    <s v="CENTRE"/>
    <s v="Yaounde"/>
    <s v="ZTE"/>
    <n v="0"/>
    <n v="0"/>
    <n v="0"/>
    <n v="0"/>
    <n v="0"/>
    <n v="0"/>
    <n v="0"/>
    <n v="0"/>
    <n v="0"/>
    <n v="0"/>
    <n v="10.694465846538424"/>
    <n v="0"/>
    <n v="3.4511589947293775"/>
    <n v="0"/>
    <n v="0"/>
    <n v="0"/>
    <n v="0"/>
    <n v="0"/>
    <n v="0"/>
    <n v="0"/>
    <n v="0"/>
    <n v="0"/>
    <n v="0"/>
    <n v="1.8600916580344891"/>
    <m/>
    <n v="13.868556899607057"/>
    <n v="13.868556899607057"/>
    <n v="32.372936225315634"/>
    <n v="27.540622418066651"/>
    <n v="0"/>
    <n v="13.868556899607057"/>
    <x v="0"/>
    <m/>
    <s v="AKTIVCO GRID ONLY"/>
    <s v="POWER ISSUE"/>
    <s v="AKTIVCO Coupure ENEO &amp; Baisse de tension"/>
    <x v="0"/>
    <s v="(05-11-2026 retour camusat): Grid outage Grid only site   ;   (05-11-2026 top offenders): 11.05.25: Grid outage and grid only site / Grid return awaited escalade L4 _x000a_08.05.25: Grid outage and grid only site / Grid return awaited escalade L2    ;   [OCM RAN -  11/05/2026] 11.05.25: Grid outage and grid only site / Grid return awaited escalade L4 _x000a_08.05.25: Grid outage and grid only site / Grid return awaited escalade L2    ;   [OCM RAN -  11/05/2026] 11.05.25: Grid outage and grid only site / Grid return awaited escalade L4 _x000a_08.05.25: Grid outage and grid only site / Grid return awaited escalade L2    ;   [OCM RAN 11-05-2026 18H UTC ] -&gt;..11.05.25: Grid outage and grid only site / Grid return awaited escalade L4 _x000a_08.05.25: Grid outage and grid only site / Grid return awaited escalade L2    ;    "/>
    <m/>
    <m/>
    <s v="(05-11-2026 top offenders): 11.05.25: Grid outage and grid only site / Grid return awaited escalade L4 _x000a_08.05.25: Grid outage and grid only site / Grid return awaited escalade L2 "/>
    <s v="(05-11-2026 retour camusat): Grid outage Grid only site"/>
    <s v="(05-11-2026 retour camusat): Grid outage Grid only site"/>
    <m/>
    <m/>
    <m/>
    <m/>
    <m/>
    <m/>
    <m/>
    <m/>
    <m/>
    <m/>
    <m/>
    <s v="[OCM RAN -  11/05/2026] 11.05.25: Grid outage and grid only site / Grid return awaited escalade L4 _x000a_08.05.25: Grid outage and grid only site / Grid return awaited escalade L2 "/>
    <s v="[OCM RAN -  11/05/2026] 11.05.25: Grid outage and grid only site / Grid return awaited escalade L4 _x000a_08.05.25: Grid outage and grid only site / Grid return awaited escalade L2 "/>
    <s v="[OCM RAN 11-05-2026 18H UTC ] -&gt;..11.05.25: Grid outage and grid only site / Grid return awaited escalade L4 _x000a_08.05.25: Grid outage and grid only site / Grid return awaited escalade L2 "/>
    <m/>
    <s v=" "/>
    <m/>
    <s v=""/>
    <m/>
    <m/>
    <m/>
    <m/>
    <m/>
  </r>
  <r>
    <s v="Bonadibong-Crf-Tif"/>
    <s v="LIT_412"/>
    <s v="Douala"/>
    <s v="IHS"/>
    <s v="GridOnly"/>
    <s v="LITTORAL"/>
    <s v="Douala"/>
    <s v="ZTE"/>
    <n v="0"/>
    <n v="0"/>
    <n v="0"/>
    <n v="0"/>
    <n v="0"/>
    <n v="0"/>
    <n v="0"/>
    <n v="0"/>
    <n v="0"/>
    <n v="0"/>
    <n v="0"/>
    <n v="0"/>
    <n v="0"/>
    <n v="0"/>
    <n v="0"/>
    <n v="0"/>
    <n v="0"/>
    <n v="0"/>
    <n v="0"/>
    <n v="0"/>
    <n v="0"/>
    <n v="0"/>
    <n v="0"/>
    <n v="0"/>
    <m/>
    <n v="13.868556899607057"/>
    <n v="13.868556899607057"/>
    <n v="32.372936225315634"/>
    <n v="27.540622418066651"/>
    <n v="0"/>
    <n v="13.868556899607057"/>
    <x v="0"/>
    <m/>
    <s v="IHS GRID ONLY"/>
    <s v="POWER ISSUE"/>
    <s v="Coupure ENEO &amp; Baisse de tension"/>
    <x v="0"/>
    <s v="(05-11-2026 top offenders): 11/05/2026 IHS: Grid only site, No space to deployed MDG/Awaiting Grid return,Seraphin  informed ESCALADE L3 IHS _x000a_08.05.2026 IHS: Grid only site, No space to deployed MDG/Awaiting Grid return,Seraphin  informed   ;   [HOURLY IHS 11-05-2026] -..Grid only site, No space to deployed MDG/Awaiting Grid return, Seraphin are ,Cyrille are informed   ;   [OCM RAN -  11/05/2026] 11/05/2026 IHS: Grid only site, No space to deployed MDG/Awaiting Grid return,Seraphin  informed ESCALADE L3 IHS _x000a_08.05.2026 IHS: Grid only site, No space to deployed MDG/Awaiting Grid return,Seraphin  informed   ;   [OCM RAN -  11/05/2026] 11/05/2026 IHS: Grid only site, No space to deployed MDG/Awaiting Grid return,Seraphin  informed ESCALADE L3 IHS _x000a_08.05.2026 IHS: Grid only site, No space to deployed MDG/Awaiting Grid return,Seraphin  informed   ;   [OCM RAN 11-05-2026 18H UTC ] -&gt;..11/05/2026 IHS: Grid only site, No space to deployed MDG/Awaiting Grid return,Seraphin  informed ESCALADE L3 IHS _x000a_08.05.2026 IHS: Grid only site, No space to deployed MDG/Awaiting Grid return,Seraphin  informed   ;    "/>
    <m/>
    <m/>
    <s v="(05-11-2026 top offenders): 11/05/2026 IHS: Grid only site, No space to deployed MDG/Awaiting Grid return,Seraphin  informed ESCALADE L3 IHS _x000a_08.05.2026 IHS: Grid only site, No space to deployed MDG/Awaiting Grid return,Seraphin  informed"/>
    <m/>
    <s v=""/>
    <m/>
    <s v="[HOURLY IHS 11-05-2026] -..Grid only site, No space to deployed MDG/Awaiting Grid return, Seraphin are ,Cyrille are informed"/>
    <m/>
    <m/>
    <m/>
    <m/>
    <m/>
    <m/>
    <m/>
    <m/>
    <m/>
    <s v="[OCM RAN -  11/05/2026] 11/05/2026 IHS: Grid only site, No space to deployed MDG/Awaiting Grid return,Seraphin  informed ESCALADE L3 IHS _x000a_08.05.2026 IHS: Grid only site, No space to deployed MDG/Awaiting Grid return,Seraphin  informed"/>
    <s v="[OCM RAN -  11/05/2026] 11/05/2026 IHS: Grid only site, No space to deployed MDG/Awaiting Grid return,Seraphin  informed ESCALADE L3 IHS _x000a_08.05.2026 IHS: Grid only site, No space to deployed MDG/Awaiting Grid return,Seraphin  informed"/>
    <s v="[OCM RAN 11-05-2026 18H UTC ] -&gt;..11/05/2026 IHS: Grid only site, No space to deployed MDG/Awaiting Grid return,Seraphin  informed ESCALADE L3 IHS _x000a_08.05.2026 IHS: Grid only site, No space to deployed MDG/Awaiting Grid return,Seraphin  informed"/>
    <m/>
    <s v=" "/>
    <m/>
    <s v=""/>
    <m/>
    <m/>
    <m/>
    <m/>
    <m/>
  </r>
  <r>
    <s v="Essu"/>
    <s v="NRO_234"/>
    <s v="NORD-OUEST"/>
    <s v="IHS"/>
    <s v="Gen Only"/>
    <s v="NORD-OUEST"/>
    <s v="ESSU"/>
    <s v="NOKIA"/>
    <n v="13.970094538327237"/>
    <n v="13.969878111870537"/>
    <n v="13.969769898642186"/>
    <n v="13.969986325098887"/>
    <n v="13.969878111870537"/>
    <n v="13.970094538327237"/>
    <n v="13.969878111870537"/>
    <n v="13.970202751555588"/>
    <n v="13.969878111870537"/>
    <n v="13.970094538327237"/>
    <n v="13.970094538327237"/>
    <n v="13.865988648329351"/>
    <n v="13.969986325098887"/>
    <n v="13.865774627389543"/>
    <n v="13.865988648329351"/>
    <n v="13.865881637859449"/>
    <n v="13.866095658799258"/>
    <n v="13.866202669269162"/>
    <n v="13.866202669269162"/>
    <n v="13.866202669269162"/>
    <n v="13.865881637859449"/>
    <n v="13.865881637859449"/>
    <n v="13.865988648329351"/>
    <n v="13.865667616919639"/>
    <m/>
    <n v="13.866095658799258"/>
    <n v="13.865988648329351"/>
    <n v="64.727887486061647"/>
    <n v="13.770311209033324"/>
    <n v="0"/>
    <n v="13.865988648329351"/>
    <x v="1"/>
    <s v="site en projet"/>
    <s v="Exclu"/>
    <s v="Exclu"/>
    <s v="EXCLU"/>
    <x v="2"/>
    <s v=" "/>
    <m/>
    <m/>
    <s v=""/>
    <m/>
    <s v=""/>
    <m/>
    <m/>
    <m/>
    <m/>
    <m/>
    <m/>
    <m/>
    <m/>
    <m/>
    <m/>
    <m/>
    <m/>
    <m/>
    <m/>
    <m/>
    <s v=" "/>
    <m/>
    <s v=""/>
    <m/>
    <m/>
    <m/>
    <m/>
    <m/>
  </r>
  <r>
    <s v="Bsadi-Terminus"/>
    <s v="LIT_057"/>
    <s v="Douala"/>
    <s v="IHS"/>
    <s v="Grid-Gen"/>
    <s v="LITTORAL"/>
    <s v="Douala"/>
    <s v="ZTE"/>
    <n v="0"/>
    <n v="0"/>
    <n v="0"/>
    <n v="0"/>
    <n v="0"/>
    <n v="0"/>
    <n v="1.9546532432733215"/>
    <n v="1.4839141861639749"/>
    <n v="0.28748362739810429"/>
    <n v="3.4729356253549182"/>
    <n v="1.2015670613212797"/>
    <n v="0"/>
    <n v="0.31081190983725848"/>
    <n v="5.1168839692608686E-2"/>
    <n v="0"/>
    <n v="1.3789369151877817"/>
    <n v="0"/>
    <n v="0"/>
    <n v="0"/>
    <n v="0.48170763027454638"/>
    <n v="4.8065536065382018E-2"/>
    <n v="4.8065536065382018E-2"/>
    <n v="19.44735156221018"/>
    <n v="38.251159993493765"/>
    <m/>
    <n v="2.2391762476707391"/>
    <n v="13.48583395399406"/>
    <n v="10.482986223517139"/>
    <n v="8.8796194293991046"/>
    <n v="17.273387276822358"/>
    <n v="13.48583395399406"/>
    <x v="0"/>
    <m/>
    <s v="No root cause"/>
    <s v="No root cause"/>
    <s v="No root cause"/>
    <x v="4"/>
    <s v="(05-11-2026 top offenders): 11/04/2026 : Need BO TX analysis   ;   [CellDown ZTE -  11/05/2026] Check BO TX  ongoing   ;   [CellDown ZTE -  11/05/2026] Check BO TX  ongoing   ;    "/>
    <m/>
    <m/>
    <s v="(05-11-2026 top offenders): 11/04/2026 : Need BO TX analysis"/>
    <m/>
    <s v=""/>
    <m/>
    <m/>
    <m/>
    <m/>
    <m/>
    <m/>
    <s v="[CellDown ZTE -  11/05/2026] Check BO TX  ongoing"/>
    <s v="[CellDown ZTE -  11/05/2026] Check BO TX  ongoing"/>
    <m/>
    <m/>
    <m/>
    <m/>
    <m/>
    <m/>
    <m/>
    <s v=" "/>
    <m/>
    <s v=""/>
    <m/>
    <m/>
    <m/>
    <m/>
    <m/>
  </r>
  <r>
    <s v="New-Deido"/>
    <s v="LIT_287"/>
    <s v="Douala"/>
    <s v="IHS"/>
    <s v="GridOnly"/>
    <s v="LITTORAL"/>
    <s v="Douala"/>
    <s v="ZTE"/>
    <n v="0"/>
    <n v="7.9493440971598046"/>
    <n v="2.0538519488746791"/>
    <n v="0"/>
    <n v="0"/>
    <n v="0"/>
    <n v="1.3462987218669489"/>
    <n v="5.1192917048337367"/>
    <n v="2.6352219967868309"/>
    <n v="1.5926546586651382"/>
    <n v="2.8345111619054144"/>
    <n v="0.76387640433406667"/>
    <n v="0.14210990403301055"/>
    <n v="1.3004269004346078"/>
    <n v="0.76387640433406645"/>
    <n v="4.5016451076239976"/>
    <n v="0"/>
    <n v="0"/>
    <n v="1.7110795786926458"/>
    <n v="12.85188609520222"/>
    <n v="6.3680147132262075"/>
    <n v="6.3680147132262075"/>
    <n v="14.985746205408738"/>
    <n v="11.488519203385525"/>
    <m/>
    <n v="12.250522924496266"/>
    <n v="12.871861382917704"/>
    <n v="6.94119715917493"/>
    <n v="9.7426014327923802"/>
    <n v="16.510343819973865"/>
    <n v="12.871861382917704"/>
    <x v="0"/>
    <m/>
    <s v="AKTIVCO GRID ONLY"/>
    <s v="POWER ISSUE"/>
    <s v="AKTIVCO Coupure ENEO &amp; Baisse de tension"/>
    <x v="0"/>
    <s v="(05-11-2026 retour camusat): Grid outage Grid only site   ;   (05-11-2026 top offenders):   ;    "/>
    <m/>
    <m/>
    <s v="(05-11-2026 top offenders):"/>
    <s v="(05-11-2026 retour camusat): Grid outage Grid only site"/>
    <s v="(05-11-2026 retour camusat): Grid outage Grid only site"/>
    <m/>
    <m/>
    <m/>
    <m/>
    <m/>
    <m/>
    <m/>
    <m/>
    <m/>
    <m/>
    <m/>
    <m/>
    <m/>
    <m/>
    <m/>
    <s v=" "/>
    <m/>
    <s v=""/>
    <m/>
    <m/>
    <m/>
    <m/>
    <m/>
  </r>
  <r>
    <s v="Dumbu"/>
    <s v="NRO_046"/>
    <s v="NORD-OUEST"/>
    <s v="IHS"/>
    <s v="Hybrid-Gen"/>
    <s v="NORD-OUEST"/>
    <s v="Dumbu"/>
    <s v="NOKIA"/>
    <n v="12.777151908991488"/>
    <n v="8.9200176332048482"/>
    <n v="6.3442361943163057"/>
    <n v="6.5170346844539724"/>
    <n v="6.7094378044611354"/>
    <n v="6.8227009834679757"/>
    <n v="5.5740465770697849"/>
    <n v="8.4872369047717839"/>
    <n v="9.2376646694330962"/>
    <n v="9.2730013934011861"/>
    <n v="9.1546710611782736"/>
    <n v="13.85325440241073"/>
    <n v="10.653821542222548"/>
    <n v="11.613864133800183"/>
    <n v="13.85325440241073"/>
    <n v="12.335150371112311"/>
    <n v="11.672238345133021"/>
    <n v="12.164325990988292"/>
    <n v="11.301429231836043"/>
    <n v="12.286371431914233"/>
    <n v="11.769136325631434"/>
    <n v="11.769136325631434"/>
    <n v="11.748590315409793"/>
    <n v="12.513197957954873"/>
    <m/>
    <n v="12.150432464979041"/>
    <n v="12.721975384738309"/>
    <n v="56.716584934994344"/>
    <n v="13.770311209033324"/>
    <n v="0"/>
    <n v="12.721975384738309"/>
    <x v="2"/>
    <m/>
    <s v="PDH"/>
    <s v="TX ISSUE"/>
    <s v="ODU HS"/>
    <x v="5"/>
    <s v="[OCM RAN -  11/05/2026] 11.05.26: Besoin d'un FME sur Zhoa pour vérifier la chaine antennaire de l'ODU 4.2; CM-20260511-00003771; FME Donald activé pour investigations, update aSAP   ;   [OCM RAN 11-05-2026 18H UTC ] -&gt;..Power status check Ongoing   ;   [Ticket -  11/05/2026] INC-20260511-00010281..Besoin d'un FME sur Zhoa pour vérifier la chaine antennaire de l'ODU 4.2; CM-20260511-00003771; FME Donal activé pour investigations, update aSAP..power unstable on site causing frequent radios reset"/>
    <m/>
    <m/>
    <s v=""/>
    <m/>
    <s v=""/>
    <m/>
    <m/>
    <m/>
    <m/>
    <m/>
    <m/>
    <m/>
    <m/>
    <m/>
    <m/>
    <m/>
    <s v="[OCM RAN -  11/05/2026] 11.05.26: Besoin d'un FME sur Zhoa pour vérifier la chaine antennaire de l'ODU 4.2; CM-20260511-00003771; FME Donald activé pour investigations, update aSAP"/>
    <m/>
    <s v="[OCM RAN 11-05-2026 18H UTC ] -&gt;..Power status check Ongoing"/>
    <m/>
    <s v="[Ticket -  11/05/2026] INC-20260511-00010281..Besoin d'un FME sur Zhoa pour vérifier la chaine antennaire de l'ODU 4.2; CM-20260511-00003771; FME Donal activé pour investigations, update aSAP..power unstable on site causing frequent radios reset"/>
    <m/>
    <s v=""/>
    <m/>
    <m/>
    <m/>
    <m/>
    <m/>
  </r>
  <r>
    <s v="Fraternite-Adama_Ekombitie-III"/>
    <s v="CTR_849"/>
    <s v="Yaounde"/>
    <s v="CAMUSAT"/>
    <s v="Good Grid no GE - 8h"/>
    <s v="CENTRE"/>
    <s v="Yaounde"/>
    <s v="ZTE"/>
    <n v="7.154416821475146"/>
    <n v="31.325424546204271"/>
    <n v="5.6956144255820655"/>
    <n v="5.0869388727659786"/>
    <n v="1.7700423476099565"/>
    <n v="7.3568449603775896"/>
    <n v="8.398556214740049"/>
    <n v="22.669668667049052"/>
    <n v="0"/>
    <n v="0"/>
    <n v="3.5662309200332181"/>
    <n v="0.15908889859117217"/>
    <n v="4.4601785505360514"/>
    <n v="0"/>
    <n v="0.15908889859117217"/>
    <n v="0"/>
    <n v="0"/>
    <n v="0"/>
    <n v="1.0764718220030667"/>
    <n v="0"/>
    <n v="11.740297003992206"/>
    <n v="11.740297003992206"/>
    <n v="26.225305550561732"/>
    <n v="8.7736814169898398"/>
    <m/>
    <n v="12.016865563460062"/>
    <n v="12.572606603830121"/>
    <n v="2.6670203709698694"/>
    <n v="3.958964472597081"/>
    <n v="20.83015270308427"/>
    <n v="12.572606603830121"/>
    <x v="0"/>
    <m/>
    <s v="AKTIVCO GRID ONLY"/>
    <s v="POWER ISSUE"/>
    <s v="AKTIVCO Coupure ENEO &amp; Baisse de tension"/>
    <x v="0"/>
    <s v="(05-11-2026 retour camusat): Grid outage Grid only site   ;   (05-11-2026 top offenders):   ;    "/>
    <m/>
    <m/>
    <s v="(05-11-2026 top offenders):"/>
    <s v="(05-11-2026 retour camusat): Grid outage Grid only site"/>
    <s v="(05-11-2026 retour camusat): Grid outage Grid only site"/>
    <m/>
    <m/>
    <m/>
    <m/>
    <m/>
    <m/>
    <m/>
    <m/>
    <m/>
    <m/>
    <m/>
    <m/>
    <m/>
    <m/>
    <m/>
    <s v=" "/>
    <m/>
    <s v=""/>
    <m/>
    <m/>
    <m/>
    <m/>
    <m/>
  </r>
  <r>
    <s v="Balissa-MTN-IHS"/>
    <s v="CTR_170"/>
    <s v="CENTRE"/>
    <s v="IHS"/>
    <s v="Solar-Gen"/>
    <s v="CENTRE"/>
    <s v="Balissa"/>
    <s v="NOKIA"/>
    <n v="12.361524154709677"/>
    <n v="12.361560225785796"/>
    <n v="12.361343799329093"/>
    <n v="12.361235586100744"/>
    <n v="12.361235586100744"/>
    <n v="12.361235586100744"/>
    <n v="12.361307728252978"/>
    <n v="12.361235586100744"/>
    <n v="12.361271657176861"/>
    <n v="12.361560225785796"/>
    <n v="12.361560225785796"/>
    <n v="12.326964070164625"/>
    <n v="12.36137987040521"/>
    <n v="12.32692840000799"/>
    <n v="12.326964070164625"/>
    <n v="12.326785719381451"/>
    <n v="12.326785719381451"/>
    <n v="12.32678571938145"/>
    <n v="12.326714379068182"/>
    <n v="12.326643038754911"/>
    <n v="12.326714379068182"/>
    <n v="12.326714379068182"/>
    <n v="12.326892729851355"/>
    <n v="12.326607368598276"/>
    <m/>
    <n v="12.326678708911547"/>
    <n v="12.326714379068182"/>
    <n v="21.575712704179306"/>
    <n v="27.540622418066651"/>
    <n v="0"/>
    <n v="12.326714379068182"/>
    <x v="0"/>
    <m/>
    <s v="SPARE-ISSUE"/>
    <s v="SPARE-ISSUE"/>
    <s v="Warehouse HUAWEI"/>
    <x v="3"/>
    <s v="(05-11-2026 top offenders): 12/05/2026 ODU recu 3DB20859AC (MPT-7-8Ghz) a ngaoundere expédition vers ngaoundal ETD=12/05/2026_x000a_11/05/2026 ODU recu 3DB20859AC (MPT-7-8Ghz) a ngaoundere expédition vers ngaoundal ETD=11/05/2026_x000a_08.05.26: ODU pas encore arrivé sur Ngaoundéré, nouvel ETD du SPM=11.05.26_x000a_07.05.26: ODU expédié de Yaoundé vers Ngaoundéré, ETD=09.04.26_x000a_04.05.26: ODU à demonter sur le site de Zamakoué ce 05.05.26 pour expédition vers Ngaoundéré, ETD=08.04.26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   [OCM RAN -  11/05/2026] 11/05/2026 ODU recu 3DB20859AC (MPT-7-8Ghz) a ngaoundere expédition vers ngaoundal ETD=11/05/2026_x000a_08.05.26: ODU pas encore arrivé sur Ngaoundéré, nouvel ETD du SPM=11.05.26_x000a_07.05.26: ODU expédié de Yaoundé vers Ngaoundéré, ETD=09.04.26_x000a_04.05.26: ODU à demonter sur le site de Zamakoué ce 05.05.26 pour expédition vers Ngaoundéré, ETD=08.04.26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   [OCM RAN -  11/05/2026] 11/05/2026 ODU recu 3DB20859AC (MPT-7-8Ghz) a ngaoundere expédition vers ngaoundal ETD=11/05/2026_x000a_08.05.26: ODU pas encore arrivé sur Ngaoundéré, nouvel ETD du SPM=11.05.26_x000a_07.05.26: ODU expédié de Yaoundé vers Ngaoundéré, ETD=09.04.26_x000a_04.05.26: ODU à demonter sur le site de Zamakoué ce 05.05.26 pour expédition vers Ngaoundéré, ETD=08.04.26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   [OCM RAN 11-05-2026 18H UTC ] -&gt;..11/05/2026 ODU recu 3DB20859AC (MPT-7-8Ghz) a ngaoundere expédition vers ngaoundal ETD=11/05/2026_x000a_08.05.26: ODU pas encore arrivé sur Ngaoundéré, nouvel ETD du SPM=11.05.26_x000a_07.05.26: ODU expédié de Yaoundé vers Ngaoundéré, ETD=09.04.26_x000a_04.05.26: ODU à demonter sur le site de Zamakoué ce 05.05.26 pour expédition vers Ngaoundéré, ETD=08.04.26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    "/>
    <m/>
    <m/>
    <s v="(05-11-2026 top offenders): 12/05/2026 ODU recu 3DB20859AC (MPT-7-8Ghz) a ngaoundere expédition vers ngaoundal ETD=12/05/2026_x000a_11/05/2026 ODU recu 3DB20859AC (MPT-7-8Ghz) a ngaoundere expédition vers ngaoundal ETD=11/05/2026_x000a_08.05.26: ODU pas encore arrivé sur Ngaoundéré, nouvel ETD du SPM=11.05.26_x000a_07.05.26: ODU expédié de Yaoundé vers Ngaoundéré, ETD=09.04.26_x000a_04.05.26: ODU à demonter sur le site de Zamakoué ce 05.05.26 pour expédition vers Ngaoundéré, ETD=08.04.26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m/>
    <s v=""/>
    <m/>
    <m/>
    <m/>
    <m/>
    <m/>
    <m/>
    <m/>
    <m/>
    <m/>
    <m/>
    <m/>
    <s v="[OCM RAN -  11/05/2026] 11/05/2026 ODU recu 3DB20859AC (MPT-7-8Ghz) a ngaoundere expédition vers ngaoundal ETD=11/05/2026_x000a_08.05.26: ODU pas encore arrivé sur Ngaoundéré, nouvel ETD du SPM=11.05.26_x000a_07.05.26: ODU expédié de Yaoundé vers Ngaoundéré, ETD=09.04.26_x000a_04.05.26: ODU à demonter sur le site de Zamakoué ce 05.05.26 pour expédition vers Ngaoundéré, ETD=08.04.26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OCM RAN -  11/05/2026] 11/05/2026 ODU recu 3DB20859AC (MPT-7-8Ghz) a ngaoundere expédition vers ngaoundal ETD=11/05/2026_x000a_08.05.26: ODU pas encore arrivé sur Ngaoundéré, nouvel ETD du SPM=11.05.26_x000a_07.05.26: ODU expédié de Yaoundé vers Ngaoundéré, ETD=09.04.26_x000a_04.05.26: ODU à demonter sur le site de Zamakoué ce 05.05.26 pour expédition vers Ngaoundéré, ETD=08.04.26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s v="[OCM RAN 11-05-2026 18H UTC ] -&gt;..11/05/2026 ODU recu 3DB20859AC (MPT-7-8Ghz) a ngaoundere expédition vers ngaoundal ETD=11/05/2026_x000a_08.05.26: ODU pas encore arrivé sur Ngaoundéré, nouvel ETD du SPM=11.05.26_x000a_07.05.26: ODU expédié de Yaoundé vers Ngaoundéré, ETD=09.04.26_x000a_04.05.26: ODU à demonter sur le site de Zamakoué ce 05.05.26 pour expédition vers Ngaoundéré, ETD=08.04.26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m/>
    <s v=" "/>
    <m/>
    <s v=""/>
    <m/>
    <m/>
    <m/>
    <m/>
    <m/>
  </r>
  <r>
    <s v="Edea-Nkakanzock"/>
    <s v="LIT_314"/>
    <s v="LITTORAL"/>
    <s v="IHS"/>
    <s v="Grid-Gen"/>
    <s v="LITTORAL"/>
    <s v="Edea"/>
    <s v="ZTE"/>
    <n v="0"/>
    <n v="0"/>
    <n v="0"/>
    <n v="0"/>
    <n v="0.4110807201376574"/>
    <n v="4.1577134573513339"/>
    <n v="0"/>
    <n v="2.4190965177366279"/>
    <n v="3.1977403669174982"/>
    <n v="4.4890357072535991"/>
    <n v="2.2382488235982341"/>
    <n v="0"/>
    <n v="0"/>
    <n v="0"/>
    <n v="0"/>
    <n v="0"/>
    <n v="0"/>
    <n v="0"/>
    <n v="0"/>
    <n v="0"/>
    <n v="0"/>
    <n v="0"/>
    <n v="0"/>
    <n v="0"/>
    <m/>
    <n v="0"/>
    <n v="12.311875593908109"/>
    <n v="8.4563055285781097"/>
    <n v="14.396987871925903"/>
    <n v="12.025347365863588"/>
    <n v="12.311875593908109"/>
    <x v="0"/>
    <m/>
    <s v="PDH"/>
    <s v="TX ISSUE"/>
    <s v="ODU HS"/>
    <x v="5"/>
    <s v="(05-11-2026 top offenders): _x000a_12.05.2026: FME Charlie est en route pour le site ETA=12H UTC_x000a_11.05.26: Besoin d'un FME sur LIT_005_Edea pour vérifier la chaine antennaire de l'ODU 4.2 sur le 10G_MPR_EDEA_2; CM-20260511-00004533; FME Charly activé pour investigations, update ASAP   ;   [OCM RAN -  11/05/2026] 11.05.26: Besoin d'un FME sur LIT_005_Edea pour vérifier la chaine antennaire de l'ODU 4.2 sur le 10G_MPR_EDEA_2; CM-20260511-00004533; FME Charly activé pour investigations, update ASAP   ;   [OCM RAN 11-05-2026 18H UTC ] -&gt;..Power status check Ongoing   ;   [Ticket -  11/05/2026] INC-20260511-00012748..11.05.26: Besoin d'un FME sur LIT_005_Edea pour vérifier la chaine antennaire de l'ODU 4.2 sur le 10G_MPR_EDEA_2; CM-20260511-00004533; FME Charly activé pour investigations, update ASAP"/>
    <m/>
    <m/>
    <s v="(05-11-2026 top offenders): _x000a_12.05.2026: FME Charlie est en route pour le site ETA=12H UTC_x000a_11.05.26: Besoin d'un FME sur LIT_005_Edea pour vérifier la chaine antennaire de l'ODU 4.2 sur le 10G_MPR_EDEA_2; CM-20260511-00004533; FME Charly activé pour investigations, update ASAP"/>
    <m/>
    <s v=""/>
    <m/>
    <m/>
    <m/>
    <m/>
    <m/>
    <m/>
    <m/>
    <m/>
    <m/>
    <m/>
    <m/>
    <s v="[OCM RAN -  11/05/2026] 11.05.26: Besoin d'un FME sur LIT_005_Edea pour vérifier la chaine antennaire de l'ODU 4.2 sur le 10G_MPR_EDEA_2; CM-20260511-00004533; FME Charly activé pour investigations, update ASAP"/>
    <m/>
    <s v="[OCM RAN 11-05-2026 18H UTC ] -&gt;..Power status check Ongoing"/>
    <m/>
    <s v="[Ticket -  11/05/2026] INC-20260511-00012748..11.05.26: Besoin d'un FME sur LIT_005_Edea pour vérifier la chaine antennaire de l'ODU 4.2 sur le 10G_MPR_EDEA_2; CM-20260511-00004533; FME Charly activé pour investigations, update ASAP"/>
    <m/>
    <s v=""/>
    <m/>
    <m/>
    <m/>
    <m/>
    <m/>
  </r>
  <r>
    <s v="Newb-Srce-Quartier"/>
    <s v="LIT_095"/>
    <s v="Douala"/>
    <s v="IHS"/>
    <s v="GridOnly"/>
    <s v="LITTORAL"/>
    <s v="Douala"/>
    <s v="ZTE"/>
    <n v="0"/>
    <n v="0"/>
    <n v="6.9777782058196589"/>
    <n v="0"/>
    <n v="0"/>
    <n v="0"/>
    <n v="0"/>
    <n v="0"/>
    <n v="1.3523091432599115"/>
    <n v="0"/>
    <n v="0"/>
    <n v="2.8254331070418557"/>
    <n v="0"/>
    <n v="0"/>
    <n v="2.8254331070418557"/>
    <n v="6.4220371654496002"/>
    <n v="0"/>
    <n v="0"/>
    <n v="0"/>
    <n v="11.389802044898735"/>
    <n v="7.8362161953925602"/>
    <n v="7.8362161953925602"/>
    <n v="0"/>
    <n v="0.27947567723359418"/>
    <m/>
    <n v="0"/>
    <n v="12.163131040741026"/>
    <n v="5.3712596269518684"/>
    <n v="4.6842433639000234"/>
    <n v="18.837539152532358"/>
    <n v="12.163131040741026"/>
    <x v="0"/>
    <m/>
    <s v="IHS GRID ONLY"/>
    <s v="POWER ISSUE"/>
    <s v="Coupure ENEO &amp; Baisse de tension"/>
    <x v="0"/>
    <s v="(05-11-2026 top offenders): Power status check Ongoing   ;   [HOURLY IHS 11-05-2026] -..Grid only site, No space to deployed MDG/Awaiting Grid return, Abdul informed   ;   [Ticket -  11/05/2026] INC-20260511-00009371..Grid outage// awaiting grid returned..Grid Outage"/>
    <m/>
    <m/>
    <s v="(05-11-2026 top offenders): Power status check Ongoing"/>
    <m/>
    <s v=""/>
    <m/>
    <s v="[HOURLY IHS 11-05-2026] -..Grid only site, No space to deployed MDG/Awaiting Grid return, Abdul informed"/>
    <m/>
    <m/>
    <m/>
    <m/>
    <m/>
    <m/>
    <m/>
    <m/>
    <m/>
    <m/>
    <m/>
    <m/>
    <m/>
    <s v="[Ticket -  11/05/2026] INC-20260511-00009371..Grid outage// awaiting grid returned..Grid Outage"/>
    <m/>
    <s v=""/>
    <m/>
    <m/>
    <m/>
    <m/>
    <m/>
  </r>
  <r>
    <s v="Logpom-Akanji-Immeuble"/>
    <s v="LIT_618"/>
    <s v="Douala"/>
    <s v="CAMUSAT"/>
    <s v="Good Grid no GE - 8h"/>
    <s v="LITTORAL"/>
    <s v="Douala"/>
    <s v="ZTE"/>
    <n v="33.805463526551428"/>
    <n v="13.868556899607057"/>
    <n v="26.730270122962168"/>
    <n v="22.349671691878328"/>
    <n v="13.868556899607057"/>
    <n v="13.868556899607057"/>
    <n v="59.033734693935777"/>
    <n v="28.947901596025492"/>
    <n v="9.9759975516004467"/>
    <n v="13.868556899607057"/>
    <n v="13.868556899607057"/>
    <n v="0"/>
    <n v="0"/>
    <n v="0"/>
    <n v="0"/>
    <n v="1.3828427973392945"/>
    <n v="0"/>
    <n v="13.530475155022494"/>
    <n v="23.861997157801934"/>
    <n v="0"/>
    <n v="38.278697354415847"/>
    <n v="38.278697354415847"/>
    <n v="0"/>
    <n v="0"/>
    <m/>
    <n v="31.805741040370052"/>
    <n v="12.12282376374371"/>
    <n v="5.2378711397271882"/>
    <n v="4.6209169327226798"/>
    <n v="18.837539152532358"/>
    <n v="12.12282376374371"/>
    <x v="0"/>
    <m/>
    <s v="AKTIVCO GRID ONLY"/>
    <s v="POWER ISSUE"/>
    <s v="AKTIVCO Coupure ENEO &amp; Baisse de tension"/>
    <x v="0"/>
    <s v="(05-11-2026 retour camusat): Grid outage Grid only site   ;   (05-11-2026 top offenders): 11.05.26: Grid outage grid only site /Grid return awaited   ;   [OCM RAN -  11/05/2026] 11.05.26: Grid outage grid only site /Grid return awaited   ;   [Ticket -  11/05/2026] INC-20260511-00011803..Grid Outage"/>
    <m/>
    <m/>
    <s v="(05-11-2026 top offenders): 11.05.26: Grid outage grid only site /Grid return awaited"/>
    <s v="(05-11-2026 retour camusat): Grid outage Grid only site"/>
    <s v="(05-11-2026 retour camusat): Grid outage Grid only site"/>
    <m/>
    <m/>
    <m/>
    <m/>
    <m/>
    <m/>
    <m/>
    <m/>
    <m/>
    <m/>
    <m/>
    <s v="[OCM RAN -  11/05/2026] 11.05.26: Grid outage grid only site /Grid return awaited"/>
    <m/>
    <m/>
    <m/>
    <s v="[Ticket -  11/05/2026] INC-20260511-00011803..Grid Outage"/>
    <m/>
    <s v=""/>
    <m/>
    <m/>
    <m/>
    <m/>
    <m/>
  </r>
  <r>
    <s v="New-Town-Aeroport-IHS"/>
    <s v="LIT_428"/>
    <s v="Douala"/>
    <s v="IHS"/>
    <s v="Grid-Gen"/>
    <s v="LITTORAL"/>
    <s v="Douala"/>
    <s v="ZTE"/>
    <n v="2.1231947333727135"/>
    <n v="1.2589246731900239"/>
    <n v="0.94543750160515683"/>
    <n v="0.18025913655392029"/>
    <n v="0.26196163032591058"/>
    <n v="0.93956976083873356"/>
    <n v="0.3437176293328536"/>
    <n v="0.3937806941697844"/>
    <n v="0.81814854765390266"/>
    <n v="1.3511498631692798"/>
    <n v="1.9287567095564633"/>
    <n v="1.3015505103686014"/>
    <n v="2.7832353117429012"/>
    <n v="1.6454643255629462"/>
    <n v="1.3015505103686014"/>
    <n v="1.9100120422448805"/>
    <n v="0.41848227763937734"/>
    <n v="0.47378885550162314"/>
    <n v="0.30836850410777561"/>
    <n v="0.66546244217867667"/>
    <n v="1.2317618489126314"/>
    <n v="1.2317618489126314"/>
    <n v="0.41438020962637601"/>
    <n v="0.28075980287244662"/>
    <m/>
    <n v="14.756886480439912"/>
    <n v="12.056441602246361"/>
    <n v="5.5609760240438995"/>
    <n v="4.7404508841899826"/>
    <n v="18.544818568642512"/>
    <n v="12.056441602246361"/>
    <x v="0"/>
    <m/>
    <s v="TRAVAUX-NOKIA"/>
    <s v="TRAVAUX -NOKIA"/>
    <s v="Projet OCM (NOKIA)"/>
    <x v="6"/>
    <s v="(05-11-2026 top offenders): travaux nokia    ;   [OCM RAN 11-05-2026 18H UTC ] -&gt;..travaux nokia    ;   [OCM RAN -  11/05/2026 14h] Power status check Ongoing   ;   [Ticket -  11/05/2026] INC-20260511-00009155..Grid Outage"/>
    <m/>
    <m/>
    <s v="(05-11-2026 top offenders): travaux nokia "/>
    <m/>
    <s v=""/>
    <m/>
    <m/>
    <m/>
    <m/>
    <m/>
    <m/>
    <m/>
    <m/>
    <m/>
    <m/>
    <m/>
    <m/>
    <m/>
    <s v="[OCM RAN 11-05-2026 18H UTC ] -&gt;..travaux nokia "/>
    <s v="[OCM RAN -  11/05/2026 14h] Power status check Ongoing"/>
    <s v="[Ticket -  11/05/2026] INC-20260511-00009155..Grid Outage"/>
    <m/>
    <s v=""/>
    <m/>
    <m/>
    <m/>
    <m/>
    <m/>
  </r>
  <r>
    <s v="Brazzaville"/>
    <s v="LIT_081"/>
    <s v="Douala"/>
    <s v="IHS"/>
    <s v="Grid-Gen"/>
    <s v="LITTORAL"/>
    <s v="Douala"/>
    <s v="ZTE"/>
    <n v="0"/>
    <n v="17.909575439527671"/>
    <n v="22.486769938904157"/>
    <n v="0"/>
    <n v="0"/>
    <n v="0"/>
    <n v="0"/>
    <n v="0"/>
    <n v="0"/>
    <n v="0"/>
    <n v="0"/>
    <n v="0"/>
    <n v="0"/>
    <n v="0"/>
    <n v="0"/>
    <n v="0"/>
    <n v="0"/>
    <n v="0"/>
    <n v="0"/>
    <n v="0"/>
    <n v="0"/>
    <n v="0"/>
    <n v="0"/>
    <n v="0"/>
    <m/>
    <n v="14.879074601992395"/>
    <n v="11.66333864105264"/>
    <n v="5.4179705765979644"/>
    <n v="4.6089635375759475"/>
    <n v="17.91481437705065"/>
    <n v="11.66333864105264"/>
    <x v="0"/>
    <m/>
    <s v="TRAVAUX-NOKIA"/>
    <s v="TRAVAUX -NOKIA"/>
    <s v="Projet OCM (NOKIA)"/>
    <x v="6"/>
    <s v="(05-11-2026 top offenders): travaux nokia    ;   [OCM RAN 11-05-2026 18H UTC ] -&gt;..travaux nokia    ;   [OCM RAN -  11/05/2026 14h] Power status check Ongoing   ;   [Ticket -  11/05/2026] INC-20260511-00009156..Grid Outage"/>
    <m/>
    <m/>
    <s v="(05-11-2026 top offenders): travaux nokia "/>
    <m/>
    <s v=""/>
    <m/>
    <m/>
    <m/>
    <m/>
    <m/>
    <m/>
    <m/>
    <m/>
    <m/>
    <m/>
    <m/>
    <m/>
    <m/>
    <s v="[OCM RAN 11-05-2026 18H UTC ] -&gt;..travaux nokia "/>
    <s v="[OCM RAN -  11/05/2026 14h] Power status check Ongoing"/>
    <s v="[Ticket -  11/05/2026] INC-20260511-00009156..Grid Outage"/>
    <m/>
    <s v=""/>
    <m/>
    <m/>
    <m/>
    <m/>
    <m/>
  </r>
  <r>
    <s v="Garoua-Sonayo"/>
    <s v="NRD_162"/>
    <s v="Garoua"/>
    <s v="CAMUSAT"/>
    <s v="Medium Grid + GE"/>
    <s v="NORD"/>
    <s v="Garoua"/>
    <s v="Huawei"/>
    <n v="0"/>
    <n v="0"/>
    <n v="4.7938907009328471"/>
    <n v="0"/>
    <n v="0"/>
    <n v="0"/>
    <n v="0"/>
    <n v="0"/>
    <n v="0"/>
    <n v="0"/>
    <n v="0"/>
    <n v="0"/>
    <n v="4.775520570265928"/>
    <n v="0"/>
    <n v="0"/>
    <n v="0"/>
    <n v="1.7828836039984819"/>
    <n v="0"/>
    <n v="0"/>
    <n v="0"/>
    <n v="13.846958619764688"/>
    <n v="13.846958619764688"/>
    <n v="0"/>
    <n v="0"/>
    <m/>
    <n v="0"/>
    <n v="11.522833894068192"/>
    <n v="8.1288292987062807"/>
    <n v="10.376184501769739"/>
    <n v="13.190381445803698"/>
    <n v="11.522833894068192"/>
    <x v="0"/>
    <m/>
    <s v="No root cause"/>
    <s v="No root cause"/>
    <s v="No root cause"/>
    <x v="4"/>
    <s v="(05-11-2026 top offenders): Power status check Ongoing   ;   [OCM RAN 11-05-2026 18H UTC ] -&gt;..Power status check Ongoing   ;    "/>
    <m/>
    <m/>
    <s v="(05-11-2026 top offenders): Power status check Ongoing"/>
    <m/>
    <s v="(05-11-2026 retour camusat): No power issue"/>
    <m/>
    <m/>
    <m/>
    <m/>
    <m/>
    <m/>
    <m/>
    <m/>
    <m/>
    <m/>
    <m/>
    <m/>
    <m/>
    <s v="[OCM RAN 11-05-2026 18H UTC ] -&gt;..Power status check Ongoing"/>
    <m/>
    <s v=" "/>
    <m/>
    <s v=""/>
    <m/>
    <m/>
    <m/>
    <m/>
    <m/>
  </r>
  <r>
    <s v="Bsadi-Lycee-CAMTEL"/>
    <s v="LIT_643"/>
    <s v="Douala"/>
    <s v="CAMUSAT"/>
    <s v="Good Grid no GE - 12h"/>
    <s v="LITTORAL"/>
    <s v="Douala"/>
    <s v="ZTE"/>
    <n v="0"/>
    <n v="0"/>
    <n v="0"/>
    <n v="0"/>
    <n v="0"/>
    <n v="0"/>
    <n v="1.8434693650426761"/>
    <n v="1.2579615789608842"/>
    <n v="0.38532686704733804"/>
    <n v="2.8817741194465132"/>
    <n v="1.2075774827142418"/>
    <n v="2.978458079005126E-3"/>
    <n v="0.58194077041831116"/>
    <n v="0.52123016382589582"/>
    <n v="2.978458079005126E-3"/>
    <n v="2.0687085691130687"/>
    <n v="2.7466020608788292E-3"/>
    <n v="2.7644371391963418E-3"/>
    <n v="0"/>
    <n v="0.61119029885884124"/>
    <n v="0.1024625249334396"/>
    <n v="0.1024625249334396"/>
    <n v="16.005966190398734"/>
    <n v="29.584203685155224"/>
    <m/>
    <n v="2.4552838916426247"/>
    <n v="11.085535608803966"/>
    <n v="0"/>
    <n v="9.7577955261788922"/>
    <n v="14.975843626263224"/>
    <n v="11.085535608803966"/>
    <x v="0"/>
    <m/>
    <s v="AKTIVCO GRID ONLY"/>
    <s v="POWER ISSUE"/>
    <s v="AKTIVCO Coupure ENEO &amp; Baisse de tension"/>
    <x v="0"/>
    <s v="(05-11-2026 top offenders): 11/04/2026 : Need BO TX analysis   ;   [CellDown ZTE -  11/05/2026] Check BO TX  ongoing   ;   [CellDown ZTE -  11/05/2026] Check BO TX  ongoing   ;   [Ticket -  11/05/2026] INC-20260511-00011374..Grid Outage"/>
    <m/>
    <m/>
    <s v="(05-11-2026 top offenders): 11/04/2026 : Need BO TX analysis"/>
    <m/>
    <s v="(05-11-2026 retour camusat): No power issue"/>
    <m/>
    <m/>
    <m/>
    <m/>
    <m/>
    <m/>
    <s v="[CellDown ZTE -  11/05/2026] Check BO TX  ongoing"/>
    <s v="[CellDown ZTE -  11/05/2026] Check BO TX  ongoing"/>
    <m/>
    <m/>
    <m/>
    <m/>
    <m/>
    <m/>
    <m/>
    <s v="[Ticket -  11/05/2026] INC-20260511-00011374..Grid Outage"/>
    <m/>
    <s v=""/>
    <m/>
    <m/>
    <m/>
    <m/>
    <m/>
  </r>
  <r>
    <s v="H-Progres"/>
    <s v="CTR_017"/>
    <s v="Yaounde"/>
    <s v="IHS"/>
    <s v="GridOnly"/>
    <s v="CENTRE"/>
    <s v="Yaounde"/>
    <s v="ZTE"/>
    <n v="29.789699457528258"/>
    <n v="41.605670698821186"/>
    <n v="41.605670698821186"/>
    <n v="26.802181158737906"/>
    <n v="0"/>
    <n v="0"/>
    <n v="0"/>
    <n v="0"/>
    <n v="0"/>
    <n v="0"/>
    <n v="0"/>
    <n v="0.1225091529621925"/>
    <n v="14.090817645598447"/>
    <n v="0"/>
    <n v="0.12250915296219253"/>
    <n v="0"/>
    <n v="0"/>
    <n v="0"/>
    <n v="0"/>
    <n v="0"/>
    <n v="0"/>
    <n v="0"/>
    <n v="0"/>
    <n v="22.483755810668512"/>
    <m/>
    <n v="0"/>
    <n v="11.052950920718082"/>
    <n v="0"/>
    <n v="2.5731675285861471"/>
    <n v="19.538509019036177"/>
    <n v="11.052950920718082"/>
    <x v="0"/>
    <m/>
    <s v="IHS GRID ONLY"/>
    <s v="POWER ISSUE"/>
    <s v="Coupure ENEO &amp; Baisse de tension"/>
    <x v="0"/>
    <s v="(05-11-2026 top offenders):   ;   [Ticket -  11/05/2026] INC-20260511-00014465..Grid Outage"/>
    <m/>
    <m/>
    <s v="(05-11-2026 top offenders):"/>
    <m/>
    <s v=""/>
    <m/>
    <m/>
    <m/>
    <m/>
    <m/>
    <m/>
    <m/>
    <m/>
    <m/>
    <m/>
    <m/>
    <m/>
    <m/>
    <m/>
    <m/>
    <s v="[Ticket -  11/05/2026] INC-20260511-00014465..Grid Outage"/>
    <m/>
    <s v=""/>
    <m/>
    <m/>
    <m/>
    <m/>
    <m/>
  </r>
  <r>
    <s v="Edea-Peage-IHS"/>
    <s v="LIT_749"/>
    <s v="LITTORAL"/>
    <m/>
    <m/>
    <s v="LITTORAL"/>
    <s v="Edea"/>
    <s v="ZTE"/>
    <n v="0"/>
    <n v="0"/>
    <n v="0"/>
    <n v="0"/>
    <n v="0"/>
    <n v="1.9424005444692714"/>
    <n v="0"/>
    <n v="0"/>
    <n v="0"/>
    <n v="0"/>
    <n v="0"/>
    <n v="0"/>
    <n v="0"/>
    <n v="0"/>
    <n v="0"/>
    <n v="0"/>
    <n v="0"/>
    <n v="0"/>
    <n v="0"/>
    <n v="0"/>
    <n v="0"/>
    <n v="0"/>
    <n v="0"/>
    <n v="0"/>
    <m/>
    <n v="0"/>
    <n v="10.955303866930342"/>
    <n v="6.9819131206311527"/>
    <n v="11.860743052792992"/>
    <n v="11.460460593564429"/>
    <n v="10.955303866930342"/>
    <x v="0"/>
    <m/>
    <s v="No root cause"/>
    <s v="No root cause"/>
    <s v="No root cause"/>
    <x v="4"/>
    <s v="(05-11-2026 top offenders): Power status check Ongoing   ;   [OCM RAN 11-05-2026 18H UTC ] -&gt;..Power status check Ongoing   ;    "/>
    <m/>
    <m/>
    <s v="(05-11-2026 top offenders): Power status check Ongoing"/>
    <m/>
    <s v=""/>
    <m/>
    <m/>
    <m/>
    <m/>
    <m/>
    <m/>
    <m/>
    <m/>
    <m/>
    <m/>
    <m/>
    <m/>
    <m/>
    <s v="[OCM RAN 11-05-2026 18H UTC ] -&gt;..Power status check Ongoing"/>
    <m/>
    <s v=" "/>
    <m/>
    <s v=""/>
    <m/>
    <m/>
    <m/>
    <m/>
    <m/>
  </r>
  <r>
    <s v="Garoua-Ouro-Lawan-II"/>
    <s v="NRD_146"/>
    <s v="Garoua"/>
    <s v="CAMUSAT"/>
    <s v="Hybrid Solar - S3"/>
    <s v="NORD"/>
    <s v="Garoua"/>
    <s v="Huawei"/>
    <n v="0"/>
    <n v="0"/>
    <n v="4.2541298907351761"/>
    <n v="0"/>
    <n v="0"/>
    <n v="0"/>
    <n v="0"/>
    <n v="0"/>
    <n v="0.87926936104761821"/>
    <n v="7.6676568702148487"/>
    <n v="0"/>
    <n v="0"/>
    <n v="0"/>
    <n v="3.4559923009533917"/>
    <n v="0"/>
    <n v="0"/>
    <n v="1.6338536895783218"/>
    <n v="0.8021326473248811"/>
    <n v="5.2169387586214757"/>
    <n v="3.1712552756161667"/>
    <n v="0"/>
    <n v="0"/>
    <n v="5.8810278997697143"/>
    <n v="2.4860137315834985"/>
    <m/>
    <n v="0"/>
    <n v="10.539693036900065"/>
    <n v="8.8619663960928658"/>
    <n v="14.259497264638181"/>
    <n v="8.6044598318547845"/>
    <n v="10.539693036900065"/>
    <x v="0"/>
    <m/>
    <s v="PDH"/>
    <s v="TX ISSUE"/>
    <s v="MPR ISSUE"/>
    <x v="5"/>
    <s v="(05-11-2026 top offenders): Power status check Ongoing   ;   (05-11-2026 groupe whatsapp  incident ) impacted by   NRD_009_H_Garoua-Lainde, Plantage du MPR1 sur le site de Garoua -Lainde  || Action reset MPR du MPR1 sur site de Garoua-Lainde   ;   [OCM RAN -  11/05/2026] Power status check Ongoing   ;   [OCM RAN 11-05-2026 18H UTC ] -&gt;..Power status check Ongoing   ;    "/>
    <s v=" impacted by   NRD_009_H_Garoua-Lainde, Plantage du MPR1 sur le site de Garoua -Lainde  || Action reset MPR du MPR1 sur site de Garoua-Lainde"/>
    <s v="(05-11-2026 groupe whatsapp  incident ) impacted by   NRD_009_H_Garoua-Lainde, Plantage du MPR1 sur le site de Garoua -Lainde  || Action reset MPR du MPR1 sur site de Garoua-Lainde"/>
    <s v="(05-11-2026 top offenders): Power status check Ongoing"/>
    <m/>
    <s v="(05-11-2026 retour camusat): No power issue"/>
    <m/>
    <m/>
    <m/>
    <m/>
    <m/>
    <m/>
    <m/>
    <m/>
    <m/>
    <m/>
    <m/>
    <m/>
    <s v="[OCM RAN -  11/05/2026] Power status check Ongoing"/>
    <s v="[OCM RAN 11-05-2026 18H UTC ] -&gt;..Power status check Ongoing"/>
    <m/>
    <s v=" "/>
    <m/>
    <s v=""/>
    <m/>
    <m/>
    <m/>
    <m/>
    <m/>
  </r>
  <r>
    <s v="Garoua-Sabongari-Lainde-IHS"/>
    <s v="NRD_083"/>
    <s v="Garoua"/>
    <s v="IHS"/>
    <s v="Grid-Gen"/>
    <s v="NORD"/>
    <s v="Garoua"/>
    <s v="Huawei"/>
    <n v="3.910965148830162"/>
    <n v="17.69355697094737"/>
    <n v="13.9381137050449"/>
    <n v="0"/>
    <n v="0"/>
    <n v="0"/>
    <n v="0"/>
    <n v="0.54165132849931374"/>
    <n v="0.8795368872223791"/>
    <n v="7.612653488683998"/>
    <n v="2.8418592141721817"/>
    <n v="0"/>
    <n v="0"/>
    <n v="3.8896700653191911"/>
    <n v="0"/>
    <n v="0"/>
    <n v="1.6484962888769039"/>
    <n v="0.8032919274155117"/>
    <n v="5.1638794006272244"/>
    <n v="3.1395980116027888"/>
    <n v="0"/>
    <n v="0"/>
    <n v="8.9175391586979543E-5"/>
    <n v="0"/>
    <m/>
    <n v="0"/>
    <n v="10.488916568930437"/>
    <n v="8.8550971387919706"/>
    <n v="14.285954112562944"/>
    <n v="8.4919407617534208"/>
    <n v="10.488916568930437"/>
    <x v="0"/>
    <m/>
    <s v="PDH"/>
    <s v="TX ISSUE"/>
    <s v="MPR ISSUE"/>
    <x v="5"/>
    <s v="(05-11-2026 top offenders): Power status check Ongoing   ;   (05-11-2026 groupe whatsapp  incident ) impacted by   NRD_009_H_Garoua-Lainde, Plantage du MPR1 sur le site de Garoua -Lainde  || Action reset MPR du MPR1 sur site de Garoua-Lainde   ;   [OCM RAN -  11/05/2026] Power status check Ongoing   ;   [OCM RAN 11-05-2026 18H UTC ] -&gt;..Power status check Ongoing   ;    "/>
    <s v=" impacted by   NRD_009_H_Garoua-Lainde, Plantage du MPR1 sur le site de Garoua -Lainde  || Action reset MPR du MPR1 sur site de Garoua-Lainde"/>
    <s v="(05-11-2026 groupe whatsapp  incident ) impacted by   NRD_009_H_Garoua-Lainde, Plantage du MPR1 sur le site de Garoua -Lainde  || Action reset MPR du MPR1 sur site de Garoua-Lainde"/>
    <s v="(05-11-2026 top offenders): Power status check Ongoing"/>
    <m/>
    <s v=""/>
    <m/>
    <m/>
    <m/>
    <m/>
    <m/>
    <m/>
    <m/>
    <m/>
    <m/>
    <m/>
    <m/>
    <m/>
    <s v="[OCM RAN -  11/05/2026] Power status check Ongoing"/>
    <s v="[OCM RAN 11-05-2026 18H UTC ] -&gt;..Power status check Ongoing"/>
    <m/>
    <s v=" "/>
    <m/>
    <s v=""/>
    <m/>
    <m/>
    <m/>
    <m/>
    <m/>
  </r>
  <r>
    <s v="OST_342_H_Foumban-New"/>
    <s v="OST_342"/>
    <s v="OUEST"/>
    <s v="ESCO"/>
    <s v="Medium Grid + Solar + GE"/>
    <s v="OST"/>
    <s v="Foumban"/>
    <s v="Huawei"/>
    <n v="9.230954989969554"/>
    <n v="8.990217102841342"/>
    <n v="8.9163977136856403"/>
    <n v="9.2493786258714223"/>
    <n v="8.940671255275614"/>
    <n v="9.2457045997380387"/>
    <n v="8.5061017369939478"/>
    <n v="9.2819633139573039"/>
    <n v="8.9893075138471552"/>
    <n v="0.18462873074168246"/>
    <n v="0.26310307533822441"/>
    <n v="1.6651007467903993"/>
    <n v="0.36909694577850827"/>
    <s v=""/>
    <n v="2.4970358099836489"/>
    <n v="3.915459588566145"/>
    <n v="0.63439373574977242"/>
    <n v="0.31972944899595646"/>
    <n v="0.99616046433983096"/>
    <n v="5.1138520059469279"/>
    <n v="5.7972565369129043"/>
    <n v="5.7972565369129043"/>
    <n v="3.9612065644502654"/>
    <n v="6.5471324047678161"/>
    <m/>
    <n v="3.5363749989298956"/>
    <n v="10.461878590201266"/>
    <n v="29.23993041817041"/>
    <n v="16.628235173114913"/>
    <n v="1.3502288412163717"/>
    <n v="10.461878590201266"/>
    <x v="1"/>
    <m/>
    <s v="Exclu"/>
    <s v="Exclu"/>
    <s v="EXCLU"/>
    <x v="2"/>
    <s v="[OCM RAN -  11/05/2026] New site not yet transferred to MSP   ;   [OCM RAN 11-05-2026 18H UTC ] -&gt;..New site not yet transferred to MSP   ;    "/>
    <m/>
    <m/>
    <s v=""/>
    <m/>
    <s v=""/>
    <m/>
    <m/>
    <m/>
    <m/>
    <m/>
    <m/>
    <m/>
    <m/>
    <m/>
    <m/>
    <m/>
    <m/>
    <s v="[OCM RAN -  11/05/2026] New site not yet transferred to MSP"/>
    <s v="[OCM RAN 11-05-2026 18H UTC ] -&gt;..New site not yet transferred to MSP"/>
    <m/>
    <s v=" "/>
    <m/>
    <s v=""/>
    <m/>
    <m/>
    <m/>
    <m/>
    <m/>
  </r>
  <r>
    <s v="Obili-GP-MTN"/>
    <s v="CTR_747"/>
    <s v="Yaounde"/>
    <s v="MTN sharing"/>
    <s v="MTN"/>
    <s v="CENTRE"/>
    <s v="Yaounde"/>
    <s v="ZTE"/>
    <n v="0.33315926296895554"/>
    <n v="0"/>
    <n v="0"/>
    <n v="13.464003818133564"/>
    <n v="17.063889530951705"/>
    <n v="0.81181709485122677"/>
    <n v="0"/>
    <n v="2.2088922846878001"/>
    <n v="7.6820676134953043"/>
    <n v="23.988340852602352"/>
    <n v="1.2530212622669672"/>
    <n v="0"/>
    <n v="1.1949502472654912E-2"/>
    <n v="0"/>
    <n v="0"/>
    <n v="1.6729481812500535"/>
    <n v="0"/>
    <n v="0"/>
    <n v="2.5137651134453662"/>
    <n v="2.753201039856406"/>
    <n v="0"/>
    <n v="0"/>
    <n v="0.3374218466868138"/>
    <n v="0.54559288080745816"/>
    <m/>
    <n v="0"/>
    <n v="10.359362560032874"/>
    <n v="10.235692960684867"/>
    <n v="8.7173720126074841"/>
    <n v="11.450268896637317"/>
    <n v="10.359362560032874"/>
    <x v="0"/>
    <m/>
    <s v="PDH"/>
    <s v="TX ISSUE"/>
    <s v="MPR ISSUE"/>
    <x v="5"/>
    <s v="(05-11-2026 top offenders): 11.05.26: Problème d'accès dans la nuit car site rooftop accessible via une echelle de 35m, intervention ce 12.05.26, ETA à préciser_x000a_11.05.26: Besoin d'un FME sur site pour vérifier le statut du MPR; CM-20260511-00005526; FME Hosia activé pour investigations, update ASAP   ;   [OCM RAN -  11/05/2026] 11.05.26: Problème d'accès dans la nuit car site rooftop accessible via une echelle de 35m, intervention ce 12.05.26, ETA à préciser_x000a_11.05.26: Besoin d'un FME sur site pour vérifier le statut du MPR; CM-20260511-00005526; FME Hosia activé pour investigations, update ASAP   ;   [OCM RAN 11-05-2026 18H UTC ] -&gt;..Power status check Ongoing   ;   [Ticket -  11/05/2026] INC-20260511-00011385..11.05.26: Problème d'accès dans la nuit car site rooftop accessible via une echelle de 35m, intervention ce 12.05.26, ETA à préciser"/>
    <m/>
    <m/>
    <s v="(05-11-2026 top offenders): 11.05.26: Problème d'accès dans la nuit car site rooftop accessible via une echelle de 35m, intervention ce 12.05.26, ETA à préciser_x000a_11.05.26: Besoin d'un FME sur site pour vérifier le statut du MPR; CM-20260511-00005526; FME Hosia activé pour investigations, update ASAP"/>
    <m/>
    <s v=""/>
    <m/>
    <m/>
    <m/>
    <m/>
    <m/>
    <m/>
    <m/>
    <m/>
    <m/>
    <m/>
    <m/>
    <s v="[OCM RAN -  11/05/2026] 11.05.26: Problème d'accès dans la nuit car site rooftop accessible via une echelle de 35m, intervention ce 12.05.26, ETA à préciser_x000a_11.05.26: Besoin d'un FME sur site pour vérifier le statut du MPR; CM-20260511-00005526; FME Hosia activé pour investigations, update ASAP"/>
    <m/>
    <s v="[OCM RAN 11-05-2026 18H UTC ] -&gt;..Power status check Ongoing"/>
    <m/>
    <s v="[Ticket -  11/05/2026] INC-20260511-00011385..11.05.26: Problème d'accès dans la nuit car site rooftop accessible via une echelle de 35m, intervention ce 12.05.26, ETA à préciser"/>
    <m/>
    <s v=""/>
    <m/>
    <m/>
    <m/>
    <m/>
    <m/>
  </r>
  <r>
    <s v="Nassarao"/>
    <s v="NRD_037"/>
    <s v="Garoua"/>
    <s v="IHS"/>
    <s v="Grid-Gen"/>
    <s v="NORD"/>
    <s v="Garoua"/>
    <s v="Huawei"/>
    <n v="0"/>
    <n v="0"/>
    <n v="4.3281097955957337"/>
    <n v="0"/>
    <n v="0"/>
    <n v="0"/>
    <n v="0"/>
    <n v="0"/>
    <n v="0"/>
    <n v="0"/>
    <n v="0"/>
    <n v="0"/>
    <n v="1.9694385231984428"/>
    <n v="0"/>
    <n v="0"/>
    <n v="0"/>
    <n v="1.6339607000482264"/>
    <n v="0"/>
    <n v="0"/>
    <n v="0"/>
    <n v="12.412946982732787"/>
    <n v="12.412946982732787"/>
    <n v="0"/>
    <n v="0"/>
    <m/>
    <n v="0"/>
    <n v="10.336141288063622"/>
    <n v="8.1294537766427268"/>
    <n v="10.375812618365174"/>
    <n v="10.914862804711214"/>
    <n v="10.336141288063622"/>
    <x v="0"/>
    <m/>
    <s v="No root cause"/>
    <s v="No root cause"/>
    <s v="No root cause"/>
    <x v="4"/>
    <s v="(05-11-2026 top offenders): Power status check Ongoing   ;   [OCM RAN 11-05-2026 18H UTC ] -&gt;..Power status check Ongoing   ;   [Ticket -  11/05/2026] INC-20260511-00010430..No Power Issue on Site. Site is on GEN with U = 53.2V. TX FME Armel 656555433 / Huawei is informed..Auto TT closure RCA..Transmission Board fault"/>
    <m/>
    <m/>
    <s v="(05-11-2026 top offenders): Power status check Ongoing"/>
    <m/>
    <s v=""/>
    <m/>
    <m/>
    <m/>
    <m/>
    <m/>
    <m/>
    <m/>
    <m/>
    <m/>
    <m/>
    <m/>
    <m/>
    <m/>
    <s v="[OCM RAN 11-05-2026 18H UTC ] -&gt;..Power status check Ongoing"/>
    <m/>
    <s v="[Ticket -  11/05/2026] INC-20260511-00010430..No Power Issue on Site. Site is on GEN with U = 53.2V. TX FME Armel 656555433 / Huawei is informed..Auto TT closure RCA..Transmission Board fault"/>
    <m/>
    <s v=""/>
    <m/>
    <m/>
    <m/>
    <m/>
    <m/>
  </r>
  <r>
    <s v="Nassarao-II"/>
    <s v="NRD_147"/>
    <s v="NORD"/>
    <s v="CAMUSAT"/>
    <s v="Good Grid + GE"/>
    <s v="NORD"/>
    <s v="Garoua"/>
    <s v="Huawei"/>
    <n v="0"/>
    <n v="0"/>
    <n v="4.4944397359837689"/>
    <n v="0"/>
    <n v="1.6448400978218378"/>
    <n v="3.8411586522958738"/>
    <n v="0"/>
    <n v="0"/>
    <n v="0"/>
    <n v="0"/>
    <n v="0"/>
    <n v="0"/>
    <n v="4.3381866148450632"/>
    <n v="0"/>
    <n v="0"/>
    <n v="0"/>
    <n v="1.5851817608501486"/>
    <n v="0"/>
    <n v="2.9387928648272279"/>
    <n v="0"/>
    <n v="12.490262047238698"/>
    <n v="12.490262047238698"/>
    <n v="0"/>
    <n v="0"/>
    <m/>
    <n v="0"/>
    <n v="10.29788504507281"/>
    <n v="8.1269558648969458"/>
    <n v="10.37315630833257"/>
    <n v="10.843897129799261"/>
    <n v="10.29788504507281"/>
    <x v="0"/>
    <m/>
    <s v="No root cause"/>
    <s v="No root cause"/>
    <s v="No root cause"/>
    <x v="4"/>
    <s v="(05-11-2026 top offenders): Power status check Ongoing   ;   [OCM RAN 11-05-2026 18H UTC ] -&gt;..Power status check Ongoing   ;    "/>
    <m/>
    <m/>
    <s v="(05-11-2026 top offenders): Power status check Ongoing"/>
    <m/>
    <s v="(05-11-2026 retour camusat): No power issue"/>
    <m/>
    <m/>
    <m/>
    <m/>
    <m/>
    <m/>
    <m/>
    <m/>
    <m/>
    <m/>
    <m/>
    <m/>
    <m/>
    <s v="[OCM RAN 11-05-2026 18H UTC ] -&gt;..Power status check Ongoing"/>
    <m/>
    <s v=" "/>
    <m/>
    <s v=""/>
    <m/>
    <m/>
    <m/>
    <m/>
    <m/>
  </r>
  <r>
    <s v="Edea-Bisseke"/>
    <s v="LIT_313"/>
    <s v="LITTORAL"/>
    <s v="IHS"/>
    <s v="Grid-Gen"/>
    <s v="LITTORAL"/>
    <s v="Edea"/>
    <s v="ZTE"/>
    <n v="0"/>
    <n v="0"/>
    <n v="5.7896860465928885E-17"/>
    <n v="0"/>
    <n v="0"/>
    <n v="1.8243501610864274"/>
    <n v="0"/>
    <n v="0"/>
    <n v="0"/>
    <n v="0"/>
    <n v="0"/>
    <n v="0"/>
    <n v="0"/>
    <n v="0"/>
    <n v="0"/>
    <n v="0"/>
    <n v="0"/>
    <n v="0"/>
    <n v="0"/>
    <n v="1.1579372093185777E-16"/>
    <n v="0"/>
    <n v="0"/>
    <n v="0"/>
    <n v="0"/>
    <m/>
    <n v="0"/>
    <n v="10.290679673432582"/>
    <n v="6.9811637471074182"/>
    <n v="8.8946010179830068"/>
    <n v="12.095663234595627"/>
    <n v="10.290679673432582"/>
    <x v="0"/>
    <m/>
    <s v="PDH"/>
    <s v="TX ISSUE"/>
    <s v="ODU HS"/>
    <x v="5"/>
    <s v="(05-11-2026 top offenders): Power status check Ongoing   ;   [OCM RAN 11-05-2026 18H UTC ] -&gt;..Power status check Ongoing   ;   [Ticket -  11/05/2026] INC-20260511-00010509..No power issue ubaie = 53.4 v site on grid..after deeper investigation with Bo Tx team, ODU at the far end isn't emitting. now we are to the far end to continue troubleshooting..Transmission MW..after deeper investigation with Bo Tx team, ODU at the far end isn't emitting. now we are to the far end to continue troubleshooting"/>
    <m/>
    <m/>
    <s v="(05-11-2026 top offenders): Power status check Ongoing"/>
    <m/>
    <s v=""/>
    <m/>
    <m/>
    <m/>
    <m/>
    <m/>
    <m/>
    <m/>
    <m/>
    <m/>
    <m/>
    <m/>
    <m/>
    <m/>
    <s v="[OCM RAN 11-05-2026 18H UTC ] -&gt;..Power status check Ongoing"/>
    <m/>
    <s v="[Ticket -  11/05/2026] INC-20260511-00010509..No power issue ubaie = 53.4 v site on grid..after deeper investigation with Bo Tx team, ODU at the far end isn't emitting. now we are to the far end to continue troubleshooting..Transmission MW..after deeper investigation with Bo Tx team, ODU at the far end isn't emitting. now we are to the far end to continue troubleshooting"/>
    <m/>
    <s v=""/>
    <m/>
    <m/>
    <m/>
    <m/>
    <m/>
  </r>
  <r>
    <s v="KOUSSERI-Douane-MTN"/>
    <s v="EXN_246"/>
    <s v="EXTREME-NORD"/>
    <s v="MTN sharing"/>
    <s v="MTN"/>
    <s v="EXTREME-NORD"/>
    <s v="Kousseri"/>
    <s v="Huawei"/>
    <n v="16.611217408177886"/>
    <n v="11.780960982555868"/>
    <n v="12.691887607616863"/>
    <n v="11.596082560717742"/>
    <n v="13.690027765649926"/>
    <n v="13.326192167975048"/>
    <n v="10.481211815097321"/>
    <n v="12.864352814946081"/>
    <n v="7.0784215527647234"/>
    <n v="11.380117597372394"/>
    <n v="8.2046889134299565"/>
    <n v="11.59048234612608"/>
    <n v="8.4947586271840851"/>
    <n v="11.950394226571131"/>
    <n v="11.59048234612608"/>
    <n v="12.9258838351411"/>
    <n v="8.1269101368877941"/>
    <n v="6.4586169110785798"/>
    <n v="5.5432315164382349"/>
    <n v="6.0493910390859318"/>
    <n v="7.6512307630845271"/>
    <n v="7.6512307630845271"/>
    <n v="12.17590095681628"/>
    <n v="15.169179985903154"/>
    <m/>
    <n v="15.159263682358681"/>
    <n v="10.165156392234749"/>
    <n v="12.458334832080379"/>
    <n v="24.377647809840504"/>
    <n v="0.38783168843448973"/>
    <n v="10.165156392234749"/>
    <x v="2"/>
    <m/>
    <s v="Partners"/>
    <s v="POWER ISSUE"/>
    <s v="Sharing"/>
    <x v="0"/>
    <s v="[OCM RAN -  11/05/2026] 11.05.26: Power alarms; MTN is activated to check   ;   [OCM RAN 11-05-2026 18H UTC ] -&gt;..Power status check Ongoing   ;    "/>
    <m/>
    <m/>
    <s v=""/>
    <m/>
    <s v=""/>
    <m/>
    <m/>
    <m/>
    <m/>
    <m/>
    <m/>
    <m/>
    <m/>
    <m/>
    <m/>
    <m/>
    <s v="[OCM RAN -  11/05/2026] 11.05.26: Power alarms; MTN is activated to check"/>
    <m/>
    <s v="[OCM RAN 11-05-2026 18H UTC ] -&gt;..Power status check Ongoing"/>
    <m/>
    <s v=" "/>
    <m/>
    <s v=""/>
    <m/>
    <m/>
    <m/>
    <m/>
    <m/>
  </r>
  <r>
    <s v="Bardake-IHS"/>
    <s v="NRD_110"/>
    <s v="NORD"/>
    <s v="IHS"/>
    <s v="Gen Only"/>
    <s v="NORD"/>
    <s v="Bardake"/>
    <s v="NOKIA"/>
    <n v="4.6228522998690194"/>
    <n v="4.6228522998690194"/>
    <n v="4.6228522998690194"/>
    <n v="4.6228522998690194"/>
    <n v="9.2457045997380387"/>
    <n v="9.2457045997380387"/>
    <n v="9.2457045997380387"/>
    <n v="9.2457045997380387"/>
    <n v="9.2457045997380387"/>
    <n v="9.2457045997380387"/>
    <n v="9.2457045997380387"/>
    <n v="9.2457045997380387"/>
    <n v="9.2457045997380387"/>
    <n v="9.2457045997380387"/>
    <n v="9.2457045997380387"/>
    <n v="9.2457045997380387"/>
    <n v="9.2457045997380387"/>
    <n v="9.2457045997380387"/>
    <n v="9.2457045997380387"/>
    <n v="9.2457045997380387"/>
    <n v="13.868556899607057"/>
    <n v="13.868556899607057"/>
    <n v="13.868556899607057"/>
    <n v="12.963715461429688"/>
    <m/>
    <n v="9.3669971707883501"/>
    <n v="10.091938862397088"/>
    <n v="0"/>
    <n v="30.061340882918344"/>
    <n v="0"/>
    <n v="10.091938862397088"/>
    <x v="1"/>
    <m/>
    <s v="Exclu"/>
    <s v="Exclu"/>
    <s v="EXCLU"/>
    <x v="2"/>
    <s v="[OCM RAN -  11/05/2026 14h] Power status check Ongoing   ;   [Ticket -  11/05/2026] INC-20260511-00008041..Grid Outage"/>
    <m/>
    <m/>
    <s v=""/>
    <m/>
    <s v=""/>
    <m/>
    <m/>
    <m/>
    <m/>
    <m/>
    <m/>
    <m/>
    <m/>
    <m/>
    <m/>
    <m/>
    <m/>
    <m/>
    <m/>
    <s v="[OCM RAN -  11/05/2026 14h] Power status check Ongoing"/>
    <s v="[Ticket -  11/05/2026] INC-20260511-00008041..Grid Outage"/>
    <m/>
    <s v=""/>
    <m/>
    <m/>
    <m/>
    <m/>
    <m/>
  </r>
  <r>
    <s v="BATA-Mokolo"/>
    <s v="CTR_409"/>
    <s v="Yaounde"/>
    <s v="IHS"/>
    <s v="GridOnly"/>
    <s v="CENTRE"/>
    <s v="Yaounde"/>
    <s v="ZTE"/>
    <n v="0"/>
    <n v="0"/>
    <n v="0"/>
    <n v="0"/>
    <n v="0"/>
    <n v="0"/>
    <n v="0"/>
    <n v="0"/>
    <n v="0"/>
    <n v="0"/>
    <n v="0"/>
    <n v="12.750083468166519"/>
    <n v="16.384141191040801"/>
    <n v="37.422542254867551"/>
    <n v="12.750083468166519"/>
    <n v="49.147019544392215"/>
    <n v="17.51977196782266"/>
    <n v="30.377169102224943"/>
    <n v="28.931190127642076"/>
    <n v="30.968009576723652"/>
    <n v="0"/>
    <n v="0"/>
    <n v="0"/>
    <n v="0"/>
    <m/>
    <n v="0"/>
    <n v="10.036066095373435"/>
    <n v="4.7958656563113236"/>
    <n v="4.1750818568499666"/>
    <n v="15.244042576942517"/>
    <n v="10.036066095373435"/>
    <x v="0"/>
    <m/>
    <s v="IHS GRID ONLY"/>
    <s v="POWER ISSUE"/>
    <s v="Coupure ENEO &amp; Baisse de tension"/>
    <x v="0"/>
    <s v="(05-11-2026 top offenders):   ;   [Ticket -  11/05/2026] INC-20260511-00014470..Grid only site, No space to deploy MDG// Grid return..Grid only site, No space to deploy MDG// Grid return..Grid Outage..Grid only site, No space to deploy MDG// Grid return"/>
    <m/>
    <m/>
    <s v="(05-11-2026 top offenders):"/>
    <m/>
    <s v=""/>
    <m/>
    <m/>
    <m/>
    <m/>
    <m/>
    <m/>
    <m/>
    <m/>
    <m/>
    <m/>
    <m/>
    <m/>
    <m/>
    <m/>
    <m/>
    <s v="[Ticket -  11/05/2026] INC-20260511-00014470..Grid only site, No space to deploy MDG// Grid return..Grid only site, No space to deploy MDG// Grid return..Grid Outage..Grid only site, No space to deploy MDG// Grid return"/>
    <m/>
    <s v=""/>
    <m/>
    <m/>
    <m/>
    <m/>
    <m/>
  </r>
  <r>
    <s v="EXN_350_H_Maroua-Ziling"/>
    <s v="EXN_350"/>
    <s v="Maroua"/>
    <s v="ESCO"/>
    <s v="Hybrid Solar - S1"/>
    <s v="EXN"/>
    <s v="Maroua"/>
    <s v="Huawei"/>
    <n v="18.491409199476077"/>
    <n v="18.491409199476077"/>
    <n v="18.491141673301318"/>
    <n v="18.491409199476077"/>
    <n v="18.491141673301318"/>
    <n v="18.491409199476077"/>
    <n v="12.774196494051644"/>
    <n v="4.8485908861322997"/>
    <n v="0"/>
    <n v="0.56840394597540755"/>
    <n v="0"/>
    <n v="5.6563950883621112"/>
    <n v="0"/>
    <s v=""/>
    <n v="5.6563950883621112"/>
    <n v="1.5262368270111548"/>
    <n v="4.9778595337767859"/>
    <n v="0"/>
    <n v="0"/>
    <n v="0"/>
    <n v="0"/>
    <n v="0"/>
    <n v="0"/>
    <n v="6.7792737841470414"/>
    <m/>
    <n v="0"/>
    <n v="9.7796690094825536"/>
    <n v="13.228316127717228"/>
    <n v="17.019456514717234"/>
    <n v="4.1746627027121672"/>
    <n v="9.7796690094825536"/>
    <x v="1"/>
    <m/>
    <s v="Exclu"/>
    <s v="Exclu"/>
    <s v="EXCLU"/>
    <x v="2"/>
    <s v="[OCM RAN 11-05-2026 18H UTC ] -&gt;..Power status check Ongoing   ;    "/>
    <m/>
    <m/>
    <s v=""/>
    <m/>
    <s v=""/>
    <m/>
    <m/>
    <m/>
    <m/>
    <m/>
    <m/>
    <m/>
    <m/>
    <m/>
    <m/>
    <m/>
    <m/>
    <m/>
    <s v="[OCM RAN 11-05-2026 18H UTC ] -&gt;..Power status check Ongoing"/>
    <m/>
    <s v=" "/>
    <m/>
    <s v=""/>
    <m/>
    <m/>
    <m/>
    <m/>
    <m/>
  </r>
  <r>
    <s v="Martap"/>
    <s v="ADM_060"/>
    <s v=""/>
    <s v="IHS"/>
    <s v="Solar-Gen"/>
    <s v="ADAMAOUA"/>
    <s v="Martap"/>
    <s v="NOKIA"/>
    <n v="9.2513236249332245"/>
    <n v="9.4853174359718988"/>
    <n v="9.8285571753140903"/>
    <n v="4.3311258293502179"/>
    <n v="0.18861983891998182"/>
    <n v="7.7596062219251697E-3"/>
    <n v="0.10442139866642042"/>
    <n v="0.15819802111669609"/>
    <n v="6.2460578417842215E-2"/>
    <n v="0.21467540549097525"/>
    <n v="0.27380315256765925"/>
    <s v=""/>
    <n v="1.596516682442076E-2"/>
    <n v="1.534083069162231E-2"/>
    <n v="5.6368447889778052E-3"/>
    <n v="7.0529685888112606E-2"/>
    <n v="8.1407194549417597E-2"/>
    <n v="0.49540607292063599"/>
    <n v="0.28150035397132728"/>
    <n v="1.3824585797682845E-2"/>
    <s v=""/>
    <n v="1.9550064019798724E-2"/>
    <n v="0.17512080671238417"/>
    <s v=""/>
    <m/>
    <n v="4.6698527995438734"/>
    <n v="9.7246355545400203"/>
    <n v="38.750854285817056"/>
    <n v="12.289766912963382"/>
    <n v="0.12502794395684852"/>
    <n v="9.7246355545400203"/>
    <x v="0"/>
    <m/>
    <s v="No root cause"/>
    <s v="No root cause"/>
    <s v="No root cause"/>
    <x v="4"/>
    <s v="(05-11-2026 top offenders): Power status check Ongoing"/>
    <m/>
    <m/>
    <s v="(05-11-2026 top offenders): Power status check Ongoing"/>
    <m/>
    <s v=""/>
    <m/>
    <m/>
    <m/>
    <m/>
    <m/>
    <m/>
    <m/>
    <m/>
    <m/>
    <m/>
    <m/>
    <m/>
    <m/>
    <m/>
    <m/>
    <s v=""/>
    <m/>
    <s v=""/>
    <m/>
    <m/>
    <m/>
    <m/>
    <m/>
  </r>
  <r>
    <s v="Soulede"/>
    <s v="EXN_052"/>
    <s v="EXTREME-NORD"/>
    <s v="IHS"/>
    <s v="Solar-Grid-Gen"/>
    <s v="EXTREME-NORD"/>
    <s v="Soulede"/>
    <s v="NOKIA"/>
    <n v="0"/>
    <n v="0"/>
    <n v="0"/>
    <n v="0"/>
    <n v="0"/>
    <n v="4.815749834923679E-3"/>
    <n v="0"/>
    <n v="0"/>
    <n v="0"/>
    <n v="2.9429582324530077E-3"/>
    <n v="0"/>
    <n v="5.4917540281116915E-2"/>
    <n v="0"/>
    <n v="1.689687742539673"/>
    <n v="5.4917540281116915E-2"/>
    <n v="0"/>
    <n v="0"/>
    <n v="0"/>
    <n v="0"/>
    <n v="0"/>
    <n v="0"/>
    <n v="0"/>
    <n v="0"/>
    <n v="0"/>
    <m/>
    <n v="9.2815551818424691"/>
    <n v="9.3089834576081589"/>
    <n v="0.44312954370146557"/>
    <n v="27.540622418066651"/>
    <n v="0"/>
    <n v="9.3089834576081589"/>
    <x v="2"/>
    <m/>
    <s v="No root cause"/>
    <s v="No root cause"/>
    <s v="No root cause"/>
    <x v="4"/>
    <s v="[CellDown NOKIA -  11/05/2026] Check BO RAN  ongoing    ;   [CellDown NOKIA -  11/05/2026] Check FME  ongoing    ;   [CellDown NOKIA -  11/05/2026] Check FME  ongoing    ;    "/>
    <m/>
    <m/>
    <s v=""/>
    <m/>
    <s v=""/>
    <m/>
    <m/>
    <m/>
    <m/>
    <m/>
    <m/>
    <m/>
    <m/>
    <s v="[CellDown NOKIA -  11/05/2026] Check BO RAN  ongoing "/>
    <s v="[CellDown NOKIA -  11/05/2026] Check FME  ongoing "/>
    <s v="[CellDown NOKIA -  11/05/2026] Check FME  ongoing "/>
    <m/>
    <m/>
    <m/>
    <m/>
    <s v=" "/>
    <m/>
    <s v=""/>
    <m/>
    <m/>
    <m/>
    <m/>
    <m/>
  </r>
  <r>
    <s v="Mballa-II"/>
    <s v="CTR_824"/>
    <s v="Yaounde"/>
    <s v="CAMUSAT"/>
    <s v="Good Grid no GE - 8h"/>
    <s v="CENTRE"/>
    <s v="Yaounde"/>
    <s v="ZTE"/>
    <n v="4.5219235916708751"/>
    <n v="8.7858806105589355"/>
    <n v="9.2845494003133293"/>
    <n v="9.2457045997380387"/>
    <n v="9.2457045997380387"/>
    <n v="5.2919352629461267"/>
    <n v="9.2457045997380387"/>
    <n v="7.3693830204347188"/>
    <n v="3.3922318959687017"/>
    <n v="9.2457045997380387"/>
    <n v="9.424198063538535"/>
    <n v="9.2457045997380387"/>
    <n v="9.7790804518980803"/>
    <n v="9.2457045997380387"/>
    <n v="9.2457045997380387"/>
    <n v="9.2457045997380387"/>
    <n v="4.6000590697793875"/>
    <n v="9.2457045997380387"/>
    <n v="9.2457045997380387"/>
    <n v="9.2457045997380387"/>
    <n v="9.3412114441276923"/>
    <n v="9.3412114441276923"/>
    <n v="9.4431924219465628"/>
    <n v="8.1306198331778123"/>
    <m/>
    <n v="9.2457045997380387"/>
    <n v="9.2457045997380387"/>
    <n v="0"/>
    <n v="0"/>
    <n v="17.729448614148101"/>
    <n v="9.2457045997380387"/>
    <x v="0"/>
    <m/>
    <s v="BSS"/>
    <s v="RAN ISSUE"/>
    <s v="BSS Hardware issue"/>
    <x v="5"/>
    <s v="05-11-2026: hardware issue,  site with GPS issue (alarm : TDD down 09Apr 02pm)"/>
    <m/>
    <m/>
    <s v="(05-11-2026 top offenders):"/>
    <m/>
    <s v="(05-11-2026 retour camusat): No power issue"/>
    <m/>
    <m/>
    <m/>
    <m/>
    <m/>
    <m/>
    <m/>
    <m/>
    <m/>
    <m/>
    <m/>
    <m/>
    <m/>
    <m/>
    <m/>
    <s v=" "/>
    <m/>
    <s v="CTR_824"/>
    <m/>
    <m/>
    <m/>
    <m/>
    <m/>
  </r>
  <r>
    <s v="Etoudi-II-IHS"/>
    <s v="CTR_633"/>
    <s v="Yaounde"/>
    <s v="IHS"/>
    <s v="Grid-Gen"/>
    <s v="CENTRE"/>
    <s v="Yaounde"/>
    <s v="ZTE"/>
    <n v="5.0257823892156273"/>
    <n v="1.1786668207617435"/>
    <n v="9.2457045997380387"/>
    <n v="9.2457045997380387"/>
    <n v="9.2457045997380387"/>
    <n v="5.6639214914120526"/>
    <n v="1.8516021607554085"/>
    <n v="7.4417756033250297"/>
    <n v="0.10119623437290454"/>
    <n v="4.9333966835315168"/>
    <n v="9.2457045997380387"/>
    <n v="9.2457045997380387"/>
    <n v="9.2457045997380387"/>
    <n v="9.2457045997380387"/>
    <n v="9.2457045997380387"/>
    <n v="9.2457045997380387"/>
    <n v="4.4590727756803732"/>
    <n v="9.2457045997380387"/>
    <n v="9.2457045997380387"/>
    <n v="9.2457045997380387"/>
    <n v="9.2457045997380387"/>
    <n v="9.2457045997380387"/>
    <n v="9.3539278549679992"/>
    <n v="8.2342594732801988"/>
    <m/>
    <n v="2.6221845545368159"/>
    <n v="9.2457045997380387"/>
    <n v="0"/>
    <n v="0"/>
    <n v="17.729448614148101"/>
    <n v="9.2457045997380387"/>
    <x v="0"/>
    <m/>
    <s v="BSS"/>
    <s v="RAN ISSUE"/>
    <s v="BSS Hardware issue"/>
    <x v="5"/>
    <s v="05-11-2026: hardware issue,  site with GPS issue (alarm : TDD down 09Apr 02pm)"/>
    <m/>
    <m/>
    <s v="(05-11-2026 top offenders):"/>
    <m/>
    <s v=""/>
    <m/>
    <m/>
    <m/>
    <m/>
    <m/>
    <m/>
    <m/>
    <m/>
    <m/>
    <m/>
    <m/>
    <m/>
    <m/>
    <m/>
    <m/>
    <s v=" "/>
    <m/>
    <s v="CTR_633"/>
    <m/>
    <m/>
    <m/>
    <m/>
    <m/>
  </r>
  <r>
    <s v="Etoudi"/>
    <s v="CTR_086"/>
    <s v="Yaounde"/>
    <s v="IHS"/>
    <s v="Grid-Gen"/>
    <s v="CENTRE"/>
    <s v="Yaounde"/>
    <s v="ZTE"/>
    <n v="5.3618130997936841"/>
    <n v="9.2457045997380387"/>
    <n v="9.2457045997380387"/>
    <n v="9.2457045997380387"/>
    <n v="9.2457045997380387"/>
    <n v="5.3657903222584622"/>
    <n v="9.2457045997380387"/>
    <n v="7.4164676271926444"/>
    <n v="3.3923389064386056"/>
    <n v="9.2457045997380387"/>
    <n v="9.2457045997380387"/>
    <n v="9.2457045997380387"/>
    <n v="9.2457045997380387"/>
    <n v="9.2457045997380387"/>
    <n v="9.2457045997380387"/>
    <n v="9.2457045997380387"/>
    <n v="4.7534050731523569"/>
    <n v="9.2457045997380387"/>
    <n v="9.2457045997380387"/>
    <n v="9.2457045997380387"/>
    <n v="9.2457045997380387"/>
    <n v="9.2457045997380387"/>
    <n v="9.3517519754132739"/>
    <n v="8.1531633721710008"/>
    <m/>
    <n v="9.2457045997380387"/>
    <n v="9.2457045997380387"/>
    <n v="0"/>
    <n v="0"/>
    <n v="17.729448614148101"/>
    <n v="9.2457045997380387"/>
    <x v="0"/>
    <m/>
    <s v="BSS"/>
    <s v="RAN ISSUE"/>
    <s v="BSS Hardware issue"/>
    <x v="5"/>
    <s v="05-11-2026: hardware issue,  site with GPS issue (alarm : TDD down 09Apr 02pm)"/>
    <m/>
    <m/>
    <s v="(05-11-2026 top offenders):"/>
    <m/>
    <s v=""/>
    <m/>
    <m/>
    <m/>
    <m/>
    <m/>
    <m/>
    <m/>
    <m/>
    <m/>
    <m/>
    <m/>
    <m/>
    <m/>
    <m/>
    <m/>
    <s v=" "/>
    <m/>
    <s v="CTR_086"/>
    <m/>
    <m/>
    <m/>
    <m/>
    <m/>
  </r>
  <r>
    <s v="Manguier"/>
    <s v="CTR_049"/>
    <s v="Yaounde"/>
    <s v="IHS"/>
    <s v="Grid-Gen"/>
    <s v="CENTRE"/>
    <s v="Yaounde"/>
    <s v="ZTE"/>
    <n v="6.3365179649176859"/>
    <n v="9.2457045997380387"/>
    <n v="9.2457045997380387"/>
    <n v="9.2457045997380387"/>
    <n v="9.2457045997380387"/>
    <n v="7.6719194539327065"/>
    <n v="9.2457045997380387"/>
    <n v="7.4759654484594771"/>
    <n v="4.6432912996207545"/>
    <n v="9.2457045997380387"/>
    <n v="10.629189459896756"/>
    <n v="9.2457045997380387"/>
    <n v="9.2457045997380387"/>
    <n v="9.2457045997380387"/>
    <n v="9.2457045997380387"/>
    <n v="9.2457045997380387"/>
    <n v="5.7927620971769214"/>
    <n v="9.2457045997380387"/>
    <n v="9.2457045997380387"/>
    <n v="9.2457045997380387"/>
    <n v="9.2457045997380387"/>
    <n v="9.2457045997380387"/>
    <n v="9.3455810383154567"/>
    <n v="8.1788637200263672"/>
    <m/>
    <n v="9.2457045997380387"/>
    <n v="9.2457045997380387"/>
    <n v="0"/>
    <n v="0"/>
    <n v="17.729448614148101"/>
    <n v="9.2457045997380387"/>
    <x v="0"/>
    <m/>
    <s v="BSS"/>
    <s v="RAN ISSUE"/>
    <s v="BSS Hardware issue"/>
    <x v="5"/>
    <s v="05-11-2026: hardware issue,  site with GPS issue (alarm : TDD down 09Apr 02pm)"/>
    <m/>
    <m/>
    <s v="(05-11-2026 top offenders):"/>
    <m/>
    <s v=""/>
    <m/>
    <m/>
    <m/>
    <m/>
    <m/>
    <m/>
    <m/>
    <m/>
    <m/>
    <m/>
    <m/>
    <m/>
    <m/>
    <m/>
    <m/>
    <s v=" "/>
    <m/>
    <s v="CTR_049"/>
    <m/>
    <m/>
    <m/>
    <m/>
    <m/>
  </r>
  <r>
    <s v="Charles-Atangana"/>
    <s v="CTR_197"/>
    <s v="Yaounde"/>
    <s v="IHS"/>
    <s v="GridOnly"/>
    <s v="CENTRE"/>
    <s v="Yaounde"/>
    <s v="ZTE"/>
    <n v="11.589911623619923"/>
    <n v="8.7859876210288412"/>
    <n v="9.2457045997380387"/>
    <n v="9.2457045997380387"/>
    <n v="12.673802838203024"/>
    <n v="5.6496534287581364"/>
    <n v="9.2457045997380387"/>
    <n v="9.2457045997380387"/>
    <n v="6.7088608949499626"/>
    <n v="10.536268701863124"/>
    <n v="9.2457045997380387"/>
    <n v="13.868556899607057"/>
    <n v="13.868556899607057"/>
    <n v="13.868556899607057"/>
    <n v="13.868556899607057"/>
    <n v="13.868556899607057"/>
    <n v="48.050126557715743"/>
    <n v="9.2457045997380387"/>
    <n v="9.2457045997380387"/>
    <n v="15.111269486606572"/>
    <n v="9.2457045997380387"/>
    <n v="9.2457045997380387"/>
    <n v="9.2457045997380387"/>
    <n v="8.2342773083585143"/>
    <m/>
    <n v="9.2457045997380387"/>
    <n v="9.2457045997380387"/>
    <n v="0"/>
    <n v="0"/>
    <n v="17.729448614148101"/>
    <n v="9.2457045997380387"/>
    <x v="0"/>
    <m/>
    <s v="BSS"/>
    <s v="RAN ISSUE"/>
    <s v="BSS Hardware issue"/>
    <x v="5"/>
    <s v="05-11-2026: hardware issue,  site with GPS issue (alarm : TDD down 09Apr 02pm)"/>
    <m/>
    <m/>
    <s v="(05-11-2026 top offenders):"/>
    <m/>
    <s v=""/>
    <m/>
    <m/>
    <m/>
    <m/>
    <m/>
    <m/>
    <m/>
    <m/>
    <m/>
    <m/>
    <m/>
    <m/>
    <m/>
    <m/>
    <m/>
    <s v=" "/>
    <m/>
    <s v=""/>
    <m/>
    <m/>
    <m/>
    <m/>
    <m/>
  </r>
  <r>
    <s v="BTS-Mobile-OKPLASTCAM"/>
    <s v="LIT_780"/>
    <s v="Douala"/>
    <s v="WAS ORANGE"/>
    <m/>
    <s v="LITTORAL"/>
    <s v="Douala"/>
    <s v="ZTE"/>
    <n v="9.2457045997380387"/>
    <n v="9.2457045997380387"/>
    <n v="9.2457045997380387"/>
    <n v="9.2457045997380387"/>
    <n v="9.2457045997380387"/>
    <n v="9.2457045997380387"/>
    <n v="9.2457045997380387"/>
    <n v="9.2457045997380387"/>
    <n v="9.2457045997380387"/>
    <n v="9.2457045997380387"/>
    <n v="9.2457045997380387"/>
    <n v="20.494698701320942"/>
    <n v="9.2457045997380387"/>
    <n v="9.2457045997380387"/>
    <n v="20.494698701320942"/>
    <n v="0.71957406979365524"/>
    <n v="8.2347053502381318"/>
    <n v="9.2457045997380387"/>
    <n v="9.2457045997380387"/>
    <n v="9.2457045997380387"/>
    <n v="9.2457045997380387"/>
    <n v="9.2457045997380387"/>
    <n v="9.2457045997380387"/>
    <n v="9.2457045997380387"/>
    <m/>
    <n v="9.2457045997380387"/>
    <n v="9.2457045997380387"/>
    <n v="0"/>
    <n v="27.540622418066651"/>
    <n v="0"/>
    <n v="9.2457045997380387"/>
    <x v="0"/>
    <m/>
    <s v="No root cause"/>
    <s v="No root cause"/>
    <s v="No root cause"/>
    <x v="4"/>
    <s v="(05-11-2026 top offenders):   ;    "/>
    <m/>
    <m/>
    <s v="(05-11-2026 top offenders):"/>
    <m/>
    <s v=""/>
    <m/>
    <m/>
    <m/>
    <m/>
    <m/>
    <m/>
    <m/>
    <m/>
    <m/>
    <m/>
    <m/>
    <m/>
    <m/>
    <m/>
    <m/>
    <s v=" "/>
    <m/>
    <s v=""/>
    <m/>
    <m/>
    <m/>
    <m/>
    <m/>
  </r>
  <r>
    <s v="CNR"/>
    <s v="CTR_002"/>
    <s v="Yaounde"/>
    <s v="IHS"/>
    <s v="Grid-Gen"/>
    <s v="CENTRE"/>
    <s v="Yaounde"/>
    <s v="ZTE"/>
    <n v="6.3583837709348137"/>
    <n v="9.2457045997380387"/>
    <n v="9.2457045997380387"/>
    <n v="9.2457045997380387"/>
    <n v="9.2457045997380387"/>
    <n v="8.9328594909725965"/>
    <n v="9.2457045997380387"/>
    <n v="7.4642656370832672"/>
    <n v="4.6431842891508497"/>
    <n v="9.2457045997380387"/>
    <n v="9.2457045997380387"/>
    <n v="9.2733846412866363"/>
    <n v="9.2457045997380387"/>
    <n v="9.2457045997380387"/>
    <n v="9.2733846412866363"/>
    <n v="9.2457045997380387"/>
    <n v="5.822189976400626"/>
    <n v="9.2457045997380387"/>
    <n v="9.2457045997380387"/>
    <n v="9.2457045997380387"/>
    <n v="9.2457045997380387"/>
    <n v="9.2457045997380387"/>
    <n v="9.2457045997380387"/>
    <n v="19.343480066089668"/>
    <m/>
    <n v="9.2457045997380387"/>
    <n v="9.2457045997380387"/>
    <n v="0"/>
    <n v="0"/>
    <n v="17.729448614148101"/>
    <n v="9.2457045997380387"/>
    <x v="0"/>
    <m/>
    <s v="BSS"/>
    <s v="RAN ISSUE"/>
    <s v="BSS Hardware issue"/>
    <x v="5"/>
    <s v="05-11-2026: hardware issue,  site with GPS issue (alarm : TDD down 09Apr 02pm)"/>
    <m/>
    <m/>
    <s v="(05-11-2026 top offenders):"/>
    <m/>
    <s v=""/>
    <m/>
    <m/>
    <m/>
    <m/>
    <m/>
    <m/>
    <m/>
    <m/>
    <m/>
    <m/>
    <m/>
    <m/>
    <m/>
    <m/>
    <m/>
    <s v=" "/>
    <m/>
    <s v="CTR_002"/>
    <m/>
    <m/>
    <m/>
    <m/>
    <m/>
  </r>
  <r>
    <s v="Bastos-BAT"/>
    <s v="CTR_200"/>
    <s v="Yaounde"/>
    <s v="IHS"/>
    <s v="Grid-Gen"/>
    <s v="CENTRE"/>
    <s v="Yaounde"/>
    <s v="ZTE"/>
    <n v="4.7437206256260112"/>
    <n v="8.7577546920524032"/>
    <n v="9.2457045997380387"/>
    <n v="9.2457045997380387"/>
    <n v="9.2457045997380387"/>
    <n v="8.8979740777837701"/>
    <n v="9.2457045997380387"/>
    <n v="7.5139006600405791"/>
    <n v="4.6433983100906602"/>
    <n v="9.2602580236450329"/>
    <n v="9.2457045997380387"/>
    <n v="10.219464205711219"/>
    <n v="9.2457045997380387"/>
    <n v="9.2457045997380387"/>
    <n v="10.219464205711221"/>
    <n v="9.2457045997380387"/>
    <n v="5.5444978069987707"/>
    <n v="9.2457045997380387"/>
    <n v="9.2457045997380387"/>
    <n v="9.2457045997380387"/>
    <n v="9.2457045997380387"/>
    <n v="9.2457045997380387"/>
    <n v="9.2457045997380387"/>
    <n v="8.279007684778545"/>
    <m/>
    <n v="9.2457045997380387"/>
    <n v="9.2457045997380387"/>
    <n v="0"/>
    <n v="0"/>
    <n v="17.729448614148101"/>
    <n v="9.2457045997380387"/>
    <x v="0"/>
    <m/>
    <s v="BSS"/>
    <s v="RAN ISSUE"/>
    <s v="BSS Hardware issue"/>
    <x v="5"/>
    <s v="05-11-2026: hardware issue,  site with GPS issue (alarm : TDD down 09Apr 02pm)"/>
    <m/>
    <m/>
    <s v="(05-11-2026 top offenders):"/>
    <m/>
    <s v=""/>
    <m/>
    <m/>
    <m/>
    <m/>
    <m/>
    <m/>
    <m/>
    <m/>
    <m/>
    <m/>
    <m/>
    <m/>
    <m/>
    <m/>
    <m/>
    <s v=" "/>
    <m/>
    <s v="CTR_200"/>
    <m/>
    <m/>
    <m/>
    <m/>
    <m/>
  </r>
  <r>
    <s v="Etoa-Meki-II"/>
    <s v="CTR_682"/>
    <s v="Yaounde"/>
    <s v="CAMUSAT"/>
    <s v="Good Grid no GE - 8h"/>
    <s v="CENTRE"/>
    <s v="Yaounde"/>
    <s v="ZTE"/>
    <n v="8.5508499484922922"/>
    <n v="9.2457045997380387"/>
    <n v="9.3482384649847479"/>
    <n v="9.2457045997380387"/>
    <n v="9.2457045997380387"/>
    <n v="5.5966119058422015"/>
    <n v="9.2457045997380387"/>
    <n v="9.108035630206059"/>
    <n v="3.4929287481487177"/>
    <n v="11.2783149703367"/>
    <n v="9.2457045997380387"/>
    <n v="9.2457045997380387"/>
    <n v="12.643893411864749"/>
    <n v="9.2457045997380387"/>
    <n v="9.2457045997380387"/>
    <n v="6.3121374128578074"/>
    <n v="4.8036999940074141"/>
    <n v="8.5103821557901203"/>
    <n v="5.9889479586682759"/>
    <n v="9.2457045997380387"/>
    <n v="9.2457045997380387"/>
    <n v="9.2457045997380387"/>
    <n v="9.2457045997380387"/>
    <n v="8.2321370989604272"/>
    <m/>
    <n v="9.2457045997380387"/>
    <n v="9.2457045997380387"/>
    <n v="0"/>
    <n v="0"/>
    <n v="17.729448614148101"/>
    <n v="9.2457045997380387"/>
    <x v="0"/>
    <m/>
    <s v="AKTIVCO GRID ONLY"/>
    <s v="POWER ISSUE"/>
    <s v="AKTIVCO Coupure ENEO &amp; Baisse de tension"/>
    <x v="0"/>
    <s v="(05-11-2026 retour camusat): Grid outage Grid only site   ;   (05-11-2026 top offenders):   ;    "/>
    <m/>
    <m/>
    <s v="(05-11-2026 top offenders):"/>
    <s v="(05-11-2026 retour camusat): Grid outage Grid only site"/>
    <s v="(05-11-2026 retour camusat): Grid outage Grid only site"/>
    <m/>
    <m/>
    <m/>
    <m/>
    <m/>
    <m/>
    <m/>
    <m/>
    <m/>
    <m/>
    <m/>
    <m/>
    <m/>
    <m/>
    <m/>
    <s v=" "/>
    <m/>
    <s v=""/>
    <m/>
    <m/>
    <m/>
    <m/>
    <m/>
  </r>
  <r>
    <s v="NR-Omnisport-Qtier-Yambassa"/>
    <s v="CTR_566"/>
    <s v="Yaounde"/>
    <s v="CAMUSAT"/>
    <s v="Good Grid no GE - 8h"/>
    <s v="CENTRE"/>
    <s v="Yaounde"/>
    <s v="ZTE"/>
    <n v="3.4843679105563679"/>
    <n v="9.195320503491395"/>
    <n v="9.1744534618600397"/>
    <n v="9.227762510950738"/>
    <n v="13.025207386290678"/>
    <n v="24.07815830700876"/>
    <n v="0"/>
    <n v="2.9564852625180862"/>
    <n v="2.8731241064625768"/>
    <n v="3.2196775132478965"/>
    <n v="0.76334135198454478"/>
    <n v="2.9626918697725384"/>
    <n v="16.532974919599468"/>
    <n v="17.700887188135827"/>
    <n v="2.9626918697725384"/>
    <n v="6.7759742946583232"/>
    <n v="4.5641035518915176"/>
    <n v="22.417337979014537"/>
    <n v="35.749219536972838"/>
    <n v="6.4995840859736385"/>
    <n v="8.430088633205207"/>
    <n v="8.430088633205207"/>
    <n v="9.2457045997380387"/>
    <n v="10.207318517377077"/>
    <m/>
    <n v="9.2457045997380387"/>
    <n v="9.2457045997380387"/>
    <n v="0"/>
    <n v="0"/>
    <n v="17.729448614148101"/>
    <n v="9.2457045997380387"/>
    <x v="0"/>
    <m/>
    <s v="AKTIVCO GRID ONLY"/>
    <s v="POWER ISSUE"/>
    <s v="AKTIVCO Coupure ENEO &amp; Baisse de tension"/>
    <x v="0"/>
    <s v="(05-11-2026 retour camusat): Grid outage Grid only site   ;   (05-11-2026 top offenders):   ;    "/>
    <m/>
    <m/>
    <s v="(05-11-2026 top offenders):"/>
    <s v="(05-11-2026 retour camusat): Grid outage Grid only site"/>
    <s v="(05-11-2026 retour camusat): Grid outage Grid only site"/>
    <m/>
    <m/>
    <m/>
    <m/>
    <m/>
    <m/>
    <m/>
    <m/>
    <m/>
    <m/>
    <m/>
    <m/>
    <m/>
    <m/>
    <m/>
    <s v=" "/>
    <m/>
    <s v=""/>
    <m/>
    <m/>
    <m/>
    <m/>
    <m/>
  </r>
  <r>
    <s v="H-Paradis"/>
    <s v="CTR_093"/>
    <s v="Yaounde"/>
    <s v="IHS"/>
    <s v="GridOnly"/>
    <s v="CENTRE"/>
    <s v="Yaounde"/>
    <s v="ZTE"/>
    <n v="47.726473391489982"/>
    <n v="8.7857736000890299"/>
    <n v="4.9374630813878824"/>
    <n v="12.555859465290082"/>
    <n v="0.43934931927073034"/>
    <n v="9.0583292669354787"/>
    <n v="9.2457045997380387"/>
    <n v="7.4160930905479789"/>
    <n v="3.3923389064386056"/>
    <n v="9.2457045997380387"/>
    <n v="9.2457045997380387"/>
    <n v="9.2457045997380387"/>
    <n v="0"/>
    <n v="6.1939800190050587"/>
    <n v="9.2457045997380387"/>
    <n v="9.2457045997380387"/>
    <n v="4.665032260089661"/>
    <n v="0"/>
    <n v="0"/>
    <n v="0"/>
    <n v="5.2379484808793677"/>
    <n v="5.2379484808793677"/>
    <n v="9.1476830093056307"/>
    <n v="8.1302274614548296"/>
    <m/>
    <n v="9.2457045997380387"/>
    <n v="9.2457045997380387"/>
    <n v="0"/>
    <n v="0"/>
    <n v="17.729448614148101"/>
    <n v="9.2457045997380387"/>
    <x v="0"/>
    <m/>
    <s v="BSS"/>
    <s v="RAN ISSUE"/>
    <s v="BSS Hardware issue"/>
    <x v="5"/>
    <s v="05-11-2026: hardware issue,  site with GPS issue (alarm : TDD down 09Apr 02pm)"/>
    <m/>
    <m/>
    <s v="(05-11-2026 top offenders):"/>
    <m/>
    <s v=""/>
    <m/>
    <m/>
    <m/>
    <m/>
    <m/>
    <m/>
    <m/>
    <m/>
    <m/>
    <m/>
    <m/>
    <m/>
    <m/>
    <m/>
    <m/>
    <s v=" "/>
    <m/>
    <s v=""/>
    <m/>
    <m/>
    <m/>
    <m/>
    <m/>
  </r>
  <r>
    <s v="PDC"/>
    <s v="CTR_011"/>
    <s v="Yaounde"/>
    <s v="IHS"/>
    <s v="Grid-Gen"/>
    <s v="CENTRE"/>
    <s v="Yaounde"/>
    <s v="ZTE"/>
    <n v="4.7798723293753733"/>
    <n v="7.9920769448082796"/>
    <n v="9.2457045997380387"/>
    <n v="10.066011191868347"/>
    <n v="9.2457045997380387"/>
    <n v="5.4270003110437646"/>
    <n v="9.2457045997380387"/>
    <n v="7.5113324087628728"/>
    <n v="4.3686132584545394"/>
    <n v="9.370603653194765"/>
    <n v="9.2457045997380387"/>
    <n v="9.3755796400453164"/>
    <n v="9.2457045997380387"/>
    <n v="9.2457045997380387"/>
    <n v="9.3755796400453164"/>
    <n v="9.2457045997380387"/>
    <n v="4.8933926028655979"/>
    <n v="3.9362196197275936"/>
    <n v="6.0641406488544174"/>
    <n v="8.0088062482699964"/>
    <n v="9.2457045997380387"/>
    <n v="9.2457045997380387"/>
    <n v="3.8189718148690335"/>
    <n v="1.5469968581726037"/>
    <m/>
    <n v="9.2457045997380387"/>
    <n v="9.2457045997380387"/>
    <n v="0"/>
    <n v="0"/>
    <n v="17.729448614148101"/>
    <n v="9.2457045997380387"/>
    <x v="0"/>
    <m/>
    <s v="BSS"/>
    <s v="RAN ISSUE"/>
    <s v="BSS Hardware issue"/>
    <x v="5"/>
    <s v="05-11-2026: hardware issue,  site with GPS issue (alarm : TDD down 09Apr 02pm)"/>
    <m/>
    <m/>
    <s v="(05-11-2026 top offenders):"/>
    <m/>
    <s v=""/>
    <m/>
    <m/>
    <m/>
    <m/>
    <m/>
    <m/>
    <m/>
    <m/>
    <m/>
    <m/>
    <m/>
    <m/>
    <m/>
    <m/>
    <m/>
    <s v=" "/>
    <m/>
    <s v="CTR_011"/>
    <m/>
    <m/>
    <m/>
    <m/>
    <m/>
  </r>
  <r>
    <s v="Darrack-MTN-IHS"/>
    <s v="EXN_133"/>
    <s v="EXTREME-NORD"/>
    <s v="IHS"/>
    <s v="Solar-Gen"/>
    <s v="EXTREME-NORD"/>
    <s v="Darrack"/>
    <s v="NOKIA"/>
    <n v="9.2965275257123032"/>
    <n v="9.2968521653973557"/>
    <n v="9.2966357389406529"/>
    <n v="9.2969062720115296"/>
    <n v="9.29679805878318"/>
    <n v="9.29679805878318"/>
    <n v="9.2969062720115296"/>
    <n v="9.2968521653973557"/>
    <n v="9.2966357389406529"/>
    <n v="9.2969603786257053"/>
    <n v="9.2971226984682325"/>
    <n v="9.2448485159788039"/>
    <n v="9.2969603786257053"/>
    <n v="9.2449020212137576"/>
    <n v="9.2448485159788039"/>
    <n v="9.2450090316836597"/>
    <n v="9.2449020212137576"/>
    <n v="9.2445274845690903"/>
    <n v="9.2445809898040405"/>
    <n v="9.2446344950389943"/>
    <n v="9.2450090316836597"/>
    <n v="9.2450090316836597"/>
    <n v="9.2446344950389943"/>
    <n v="9.2451160421535636"/>
    <m/>
    <n v="9.2448485159788039"/>
    <n v="9.2445809898040405"/>
    <n v="32.365067803316428"/>
    <n v="13.770311209033324"/>
    <n v="0"/>
    <n v="9.2445809898040405"/>
    <x v="2"/>
    <m/>
    <s v="No root cause"/>
    <s v="No root cause"/>
    <s v="No root cause"/>
    <x v="4"/>
    <s v=" "/>
    <m/>
    <m/>
    <s v=""/>
    <m/>
    <s v=""/>
    <m/>
    <m/>
    <m/>
    <m/>
    <m/>
    <m/>
    <m/>
    <m/>
    <m/>
    <m/>
    <m/>
    <m/>
    <m/>
    <m/>
    <m/>
    <s v=" "/>
    <m/>
    <s v=""/>
    <m/>
    <m/>
    <m/>
    <m/>
    <m/>
  </r>
  <r>
    <s v="Alou-IHS"/>
    <s v="SUO_133"/>
    <s v="SUD-OUEST"/>
    <s v="IHS"/>
    <s v="Grid-Gen"/>
    <s v="SUD-OUEST"/>
    <s v="Alou"/>
    <s v="NOKIA"/>
    <n v="2.5128928080167969"/>
    <n v="3.2227142078009838"/>
    <n v="2.1879960226433246"/>
    <n v="0.802309246518085"/>
    <n v="7.6155889510678532E-2"/>
    <n v="1.4297314770817988"/>
    <n v="4.774107410832614"/>
    <n v="9.2965275257123032"/>
    <n v="9.2963652058697779"/>
    <n v="9.2359972589307837"/>
    <n v="7.1620036952494868"/>
    <n v="9.2444204740991864"/>
    <n v="6.8521218290848447"/>
    <n v="7.8960707182257375"/>
    <n v="9.2444204740991864"/>
    <n v="9.2443669688642345"/>
    <n v="9.2444739793341402"/>
    <n v="9.2445274845690903"/>
    <n v="9.2445274845690903"/>
    <n v="9.2445274845690903"/>
    <n v="9.2443669688642345"/>
    <n v="9.2443669688642345"/>
    <n v="9.2444204740991864"/>
    <n v="9.2442599583943288"/>
    <m/>
    <n v="9.2444739793341402"/>
    <n v="9.2444204740991864"/>
    <n v="32.363943743030831"/>
    <n v="13.770311209033324"/>
    <n v="0"/>
    <n v="9.2444204740991864"/>
    <x v="2"/>
    <m/>
    <s v="ACCESS-ISSUE"/>
    <s v="ACCESS-ISSUE"/>
    <s v="ACCESS-ISSUE"/>
    <x v="1"/>
    <s v="[OCM RAN -  11/05/2026] 11/05/2026 |Access not granted for this site _x000a_10/05/2026  Access not granted for now _x000a_08.05.26: Access negotiation for intervention to be done this weekend 09.05.2026_x000a_07.05.2026: Access not granted for now _x000a_06.05.2026: Access not granted for now _x000a_05.05.2026: Access not granted for now _x000a_04.05.2026: Access not granted for now _x000a_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   ;   [OCM RAN -  11/05/2026] 11/05/2026 |Access not granted for this site _x000a_10/05/2026  Access not granted for now _x000a_08.05.26: Access negotiation for intervention to be done this weekend 09.05.2026_x000a_07.05.2026: Access not granted for now _x000a_06.05.2026: Access not granted for now _x000a_05.05.2026: Access not granted for now _x000a_04.05.2026: Access not granted for now _x000a_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   ;   [OCM RAN 11-05-2026 18H UTC ] -&gt;..11/05/2026 |Access not granted for this site _x000a_10/05/2026  Access not granted for now _x000a_08.05.26: Access negotiation for intervention to be done this weekend 09.05.2026_x000a_07.05.2026: Access not granted for now _x000a_06.05.2026: Access not granted for now _x000a_05.05.2026: Access not granted for now _x000a_04.05.2026: Access not granted for now _x000a_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   ;    "/>
    <m/>
    <m/>
    <s v=""/>
    <m/>
    <s v=""/>
    <m/>
    <m/>
    <m/>
    <m/>
    <m/>
    <m/>
    <m/>
    <m/>
    <m/>
    <m/>
    <m/>
    <s v="[OCM RAN -  11/05/2026] 11/05/2026 |Access not granted for this site _x000a_10/05/2026  Access not granted for now _x000a_08.05.26: Access negotiation for intervention to be done this weekend 09.05.2026_x000a_07.05.2026: Access not granted for now _x000a_06.05.2026: Access not granted for now _x000a_05.05.2026: Access not granted for now _x000a_04.05.2026: Access not granted for now _x000a_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
    <s v="[OCM RAN -  11/05/2026] 11/05/2026 |Access not granted for this site _x000a_10/05/2026  Access not granted for now _x000a_08.05.26: Access negotiation for intervention to be done this weekend 09.05.2026_x000a_07.05.2026: Access not granted for now _x000a_06.05.2026: Access not granted for now _x000a_05.05.2026: Access not granted for now _x000a_04.05.2026: Access not granted for now _x000a_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
    <s v="[OCM RAN 11-05-2026 18H UTC ] -&gt;..11/05/2026 |Access not granted for this site _x000a_10/05/2026  Access not granted for now _x000a_08.05.26: Access negotiation for intervention to be done this weekend 09.05.2026_x000a_07.05.2026: Access not granted for now _x000a_06.05.2026: Access not granted for now _x000a_05.05.2026: Access not granted for now _x000a_04.05.2026: Access not granted for now _x000a_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
    <m/>
    <s v=" "/>
    <m/>
    <s v=""/>
    <m/>
    <m/>
    <m/>
    <m/>
    <m/>
  </r>
  <r>
    <s v="Tatum"/>
    <s v="NRO_073"/>
    <s v="NORD-OUEST"/>
    <s v="IHS"/>
    <s v="Hybrid-Gen"/>
    <s v="NORD-OUEST"/>
    <s v="Tatum"/>
    <s v="NOKIA"/>
    <n v="9.2964734190981293"/>
    <n v="9.2963652058697779"/>
    <n v="9.2963110992556022"/>
    <n v="9.2964193124839536"/>
    <n v="9.2963652058697779"/>
    <n v="9.2964734190981293"/>
    <n v="9.2963652058697779"/>
    <n v="9.2965275257123032"/>
    <n v="9.2963652058697779"/>
    <n v="9.2964734190981293"/>
    <n v="9.2964734190981293"/>
    <n v="9.2444204740991864"/>
    <n v="9.2964193124839536"/>
    <n v="9.2443134636292825"/>
    <n v="9.2444204740991864"/>
    <n v="9.2443669688642345"/>
    <n v="9.2444739793341402"/>
    <n v="9.2445274845690903"/>
    <n v="9.2445274845690903"/>
    <n v="9.2445274845690903"/>
    <n v="9.2443669688642345"/>
    <n v="9.2443669688642345"/>
    <n v="9.2444204740991864"/>
    <n v="9.2442599583943288"/>
    <m/>
    <n v="9.2444739793341402"/>
    <n v="9.2444204740991864"/>
    <n v="32.363943743030831"/>
    <n v="13.770311209033324"/>
    <n v="0"/>
    <n v="9.2444204740991864"/>
    <x v="2"/>
    <m/>
    <s v="SPARE-ISSUE"/>
    <s v="SPARE-ISSUE"/>
    <s v="SPARE-ISSUE"/>
    <x v="3"/>
    <s v="[OCM RAN -  11/05/2026] 11/05/2026 ODU 3DB20858AC/AB et 3DB20859AC/AB MPT 8Ghz ETD 13 MAY_x000a_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   [OCM RAN -  11/05/2026] 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   [OCM RAN 11-05-2026 18H UTC ] -&gt;..11/05/2026 ODU 3DB20858AC/AB et 3DB20859AC/AB MPT 8Ghz ETD 13 MAY_x000a_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    "/>
    <m/>
    <m/>
    <s v=""/>
    <m/>
    <s v=""/>
    <m/>
    <m/>
    <m/>
    <m/>
    <m/>
    <m/>
    <m/>
    <m/>
    <m/>
    <m/>
    <m/>
    <s v="[OCM RAN -  11/05/2026] 11/05/2026 ODU 3DB20858AC/AB et 3DB20859AC/AB MPT 8Ghz ETD 13 MAY_x000a_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s v="[OCM RAN -  11/05/2026] 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s v="[OCM RAN 11-05-2026 18H UTC ] -&gt;..11/05/2026 ODU 3DB20858AC/AB et 3DB20859AC/AB MPT 8Ghz ETD 13 MAY_x000a_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m/>
    <s v=" "/>
    <m/>
    <s v=""/>
    <m/>
    <m/>
    <m/>
    <m/>
    <m/>
  </r>
  <r>
    <s v="Eyumojock"/>
    <s v="SUO_016"/>
    <s v="SUD-OUEST"/>
    <s v="IHS"/>
    <s v="Solar-Gen"/>
    <s v="SUD-OUEST"/>
    <s v="Eyumojock"/>
    <s v="NOKIA"/>
    <n v="9.2964734190981293"/>
    <n v="9.2963652058697779"/>
    <n v="9.2963110992556022"/>
    <n v="9.2964193124839536"/>
    <n v="9.2963652058697779"/>
    <n v="9.2964734190981293"/>
    <n v="9.2963652058697779"/>
    <n v="9.2965275257123032"/>
    <n v="9.2963652058697779"/>
    <n v="9.2964734190981293"/>
    <n v="9.2964734190981293"/>
    <n v="9.2444204740991864"/>
    <n v="9.2964193124839536"/>
    <n v="9.2443134636292825"/>
    <n v="9.2444204740991864"/>
    <n v="9.2443669688642345"/>
    <n v="9.2444739793341402"/>
    <n v="9.2445274845690903"/>
    <n v="9.2445274845690903"/>
    <n v="9.2445274845690903"/>
    <n v="9.2443669688642345"/>
    <n v="9.2443669688642345"/>
    <n v="9.2444204740991864"/>
    <n v="9.2442599583943288"/>
    <m/>
    <n v="9.2444739793341402"/>
    <n v="9.2444204740991864"/>
    <n v="32.363943743030831"/>
    <n v="13.770311209033324"/>
    <n v="0"/>
    <n v="9.2444204740991864"/>
    <x v="1"/>
    <m/>
    <s v="Exclu"/>
    <s v="Exclu"/>
    <s v="EXCLU"/>
    <x v="2"/>
    <s v=" "/>
    <m/>
    <m/>
    <s v=""/>
    <m/>
    <s v=""/>
    <m/>
    <m/>
    <m/>
    <m/>
    <m/>
    <m/>
    <m/>
    <m/>
    <m/>
    <m/>
    <m/>
    <m/>
    <m/>
    <m/>
    <m/>
    <s v=" "/>
    <m/>
    <s v=""/>
    <m/>
    <m/>
    <m/>
    <m/>
    <m/>
  </r>
  <r>
    <s v="Baba-Babungo-IHS"/>
    <s v="NRO_085"/>
    <s v="NORD-OUEST"/>
    <s v="IHS"/>
    <s v="Grid-Hybrid-Gen"/>
    <s v="NORD-OUEST"/>
    <s v="Baba-Babungo"/>
    <s v="NOKIA"/>
    <n v="9.2964734190981293"/>
    <n v="9.2963652058697779"/>
    <n v="9.2963110992556022"/>
    <n v="9.2964193124839536"/>
    <n v="9.2963652058697779"/>
    <n v="9.2964734190981293"/>
    <n v="9.2963652058697779"/>
    <n v="9.2965275257123032"/>
    <n v="9.2963652058697779"/>
    <n v="9.2964734190981293"/>
    <n v="9.2964734190981293"/>
    <n v="9.2444204740991864"/>
    <n v="9.2964193124839536"/>
    <n v="9.2443134636292825"/>
    <n v="9.2444204740991864"/>
    <n v="9.2443669688642345"/>
    <n v="9.2444739793341402"/>
    <n v="9.2445274845690903"/>
    <n v="9.2445274845690903"/>
    <n v="9.2445274845690903"/>
    <n v="9.2443669688642345"/>
    <n v="9.2443669688642345"/>
    <n v="9.2444204740991864"/>
    <n v="9.2442599583943288"/>
    <m/>
    <n v="9.2444739793341402"/>
    <n v="9.2444204740991864"/>
    <n v="32.363943743030831"/>
    <n v="13.770311209033324"/>
    <n v="0"/>
    <n v="9.2444204740991864"/>
    <x v="2"/>
    <m/>
    <s v="ACCESS-ISSUE"/>
    <s v="ACCESS-ISSUE"/>
    <s v="ACCESS-ISSUE"/>
    <x v="1"/>
    <s v="[OCM RAN -  11/05/2026] 11/05/2026 Access not granted for this site _x000a_10/05/2026 Insecurity zone: Access clearance negotiation on site for intervention_x000a_08.05.26: Insecurity zone: Access clearance negotiation on site for intervention_x000a_07/05/2026 access not granted for now we keep trying_x000a_06/05/2026 access not granted for now we keep trying_x000a_05/05/2026 access not granted for now we keep trying_x000a_30/04/2026 access not granted for now we keep trying_x000a_29/04/2026 |access not granted for this site for mow _x000a_28.04.2026: Site to be visited this weekend depending on access_x000a_27.04.26; Access banned by separatists_x000a_25.04.26; Access banned by Separatist_x000a_24.04.26; Access banned by Separatist_x000a_23.04.26; Access banned by Separatist_x000a_22.04.26; Access banned by Separatist_x000a_21.04.26; Access banned by Separatist_x000a_25.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   ;   [OCM RAN -  11/05/2026] 11/05/2026 Access not granted for this site _x000a_10/05/2026 Insecurity zone: Access clearance negotiation on site for intervention_x000a_08.05.26: Insecurity zone: Access clearance negotiation on site for intervention_x000a_07/05/2026 access not granted for now we keep trying_x000a_06/05/2026 access not granted for now we keep trying_x000a_05/05/2026 access not granted for now we keep trying_x000a_30/04/2026 access not granted for now we keep trying_x000a_29/04/2026 |access not granted for this site for mow _x000a_28.04.2026: Site to be visited this weekend depending on access_x000a_27.04.26; Access banned by separatists_x000a_25.04.26; Access banned by Separatist_x000a_24.04.26; Access banned by Separatist_x000a_23.04.26; Access banned by Separatist_x000a_22.04.26; Access banned by Separatist_x000a_21.04.26; Access banned by Separatist_x000a_25.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   ;   [OCM RAN 11-05-2026 18H UTC ] -&gt;..11/05/2026 Access not granted for this site _x000a_10/05/2026 Insecurity zone: Access clearance negotiation on site for intervention_x000a_08.05.26: Insecurity zone: Access clearance negotiation on site for intervention_x000a_07/05/2026 access not granted for now we keep trying_x000a_06/05/2026 access not granted for now we keep trying_x000a_05/05/2026 access not granted for now we keep trying_x000a_30/04/2026 access not granted for now we keep trying_x000a_29/04/2026 |access not granted for this site for mow _x000a_28.04.2026: Site to be visited this weekend depending on access_x000a_27.04.26; Access banned by separatists_x000a_25.04.26; Access banned by Separatist_x000a_24.04.26; Access banned by Separatist_x000a_23.04.26; Access banned by Separatist_x000a_22.04.26; Access banned by Separatist_x000a_21.04.26; Access banned by Separatist_x000a_25.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   ;    "/>
    <m/>
    <m/>
    <s v=""/>
    <m/>
    <s v=""/>
    <m/>
    <m/>
    <m/>
    <m/>
    <m/>
    <m/>
    <m/>
    <m/>
    <m/>
    <m/>
    <m/>
    <s v="[OCM RAN -  11/05/2026] 11/05/2026 Access not granted for this site _x000a_10/05/2026 Insecurity zone: Access clearance negotiation on site for intervention_x000a_08.05.26: Insecurity zone: Access clearance negotiation on site for intervention_x000a_07/05/2026 access not granted for now we keep trying_x000a_06/05/2026 access not granted for now we keep trying_x000a_05/05/2026 access not granted for now we keep trying_x000a_30/04/2026 access not granted for now we keep trying_x000a_29/04/2026 |access not granted for this site for mow _x000a_28.04.2026: Site to be visited this weekend depending on access_x000a_27.04.26; Access banned by separatists_x000a_25.04.26; Access banned by Separatist_x000a_24.04.26; Access banned by Separatist_x000a_23.04.26; Access banned by Separatist_x000a_22.04.26; Access banned by Separatist_x000a_21.04.26; Access banned by Separatist_x000a_25.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
    <s v="[OCM RAN -  11/05/2026] 11/05/2026 Access not granted for this site _x000a_10/05/2026 Insecurity zone: Access clearance negotiation on site for intervention_x000a_08.05.26: Insecurity zone: Access clearance negotiation on site for intervention_x000a_07/05/2026 access not granted for now we keep trying_x000a_06/05/2026 access not granted for now we keep trying_x000a_05/05/2026 access not granted for now we keep trying_x000a_30/04/2026 access not granted for now we keep trying_x000a_29/04/2026 |access not granted for this site for mow _x000a_28.04.2026: Site to be visited this weekend depending on access_x000a_27.04.26; Access banned by separatists_x000a_25.04.26; Access banned by Separatist_x000a_24.04.26; Access banned by Separatist_x000a_23.04.26; Access banned by Separatist_x000a_22.04.26; Access banned by Separatist_x000a_21.04.26; Access banned by Separatist_x000a_25.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
    <s v="[OCM RAN 11-05-2026 18H UTC ] -&gt;..11/05/2026 Access not granted for this site _x000a_10/05/2026 Insecurity zone: Access clearance negotiation on site for intervention_x000a_08.05.26: Insecurity zone: Access clearance negotiation on site for intervention_x000a_07/05/2026 access not granted for now we keep trying_x000a_06/05/2026 access not granted for now we keep trying_x000a_05/05/2026 access not granted for now we keep trying_x000a_30/04/2026 access not granted for now we keep trying_x000a_29/04/2026 |access not granted for this site for mow _x000a_28.04.2026: Site to be visited this weekend depending on access_x000a_27.04.26; Access banned by separatists_x000a_25.04.26; Access banned by Separatist_x000a_24.04.26; Access banned by Separatist_x000a_23.04.26; Access banned by Separatist_x000a_22.04.26; Access banned by Separatist_x000a_21.04.26; Access banned by Separatist_x000a_25.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
    <m/>
    <s v=" "/>
    <m/>
    <s v=""/>
    <m/>
    <m/>
    <m/>
    <m/>
    <m/>
  </r>
  <r>
    <s v="Badjonre-IHS"/>
    <s v="EXN_152"/>
    <s v="EXTREME-NORD"/>
    <s v="IHS"/>
    <s v="Solar-Gen"/>
    <s v="EXTREME-NORD"/>
    <s v="Badjonre"/>
    <s v="NOKIA"/>
    <n v="2.4901790712443788"/>
    <n v="4.8274254897642219"/>
    <n v="4.8653608673517548"/>
    <n v="4.888332815707372"/>
    <n v="2.7439439178781884"/>
    <n v="0.23327024903386703"/>
    <n v="0"/>
    <n v="0"/>
    <n v="0.53698311546861111"/>
    <n v="1.2307613428294597"/>
    <n v="1.9271355488142046"/>
    <n v="2.8768179020958984"/>
    <n v="4.6760319855599528"/>
    <n v="4.6233874605976846"/>
    <n v="2.8768179020958984"/>
    <n v="2.1664971175498637"/>
    <n v="1.8424609084649113"/>
    <n v="3.8441756056145251"/>
    <n v="9.9257954930922321E-2"/>
    <n v="1.8034384290571397"/>
    <n v="3.7326322007345194"/>
    <n v="3.7326322007345194"/>
    <n v="9.2445274845690903"/>
    <n v="9.2445274845690903"/>
    <m/>
    <n v="9.2445809898040405"/>
    <n v="9.2442599583943288"/>
    <n v="32.362819682745226"/>
    <n v="13.770311209033324"/>
    <n v="0"/>
    <n v="9.2442599583943288"/>
    <x v="2"/>
    <m/>
    <s v="BSS"/>
    <s v="RAN ISSUE"/>
    <s v="BSS Hardware issue"/>
    <x v="5"/>
    <s v="[OCM RAN -  11/05/2026] 10/05/2026 SRAN24 mis à disposition par Nokia ce jour et sera expédié vers Maroua, ETD 13/05/2025_x000a_09.05.2026: SRAN24 mis à disposition par Nokia ce jour et sera expédié vers Maroua, ETD 13/05/2025_x000a_08.04.26: SRAN24 mis à disposition par Nokia ce jour et sera expédié vers Maroua, ETD à préciser_x000a_08.05.26: En attente de la MAD du SRAN24 par Nokia ce jour, update ASAP_x000a_07.05.26: En attente de la MAD du logiciel SRAN 24 car pas encore disponible chez les FMEs, escalade faite à M. Yapo Seka_x000a_07.05.26: BTS à updgrader en SRAN24 et expédition du logiciel en cours de Douala, ETD à préciser_x000a_07/05/2026 FME activé, ETA 12H_x000a_06.05.26: Besoin d'un FME sur site pour vérifier le statut de la BTS et son interco avec la RTN; CM-20260506-00004277; FME Herman activé pour investigations, update ASAP   ;   [OCM RAN -  11/05/2026] 10/05/2026 SRAN24 mis à disposition par Nokia ce jour et sera expédié vers Maroua, ETD 13/05/2025_x000a_09.05.2026: SRAN24 mis à disposition par Nokia ce jour et sera expédié vers Maroua, ETD 13/05/2025_x000a_08.04.26: SRAN24 mis à disposition par Nokia ce jour et sera expédié vers Maroua, ETD à préciser_x000a_08.05.26: En attente de la MAD du SRAN24 par Nokia ce jour, update ASAP_x000a_07.05.26: En attente de la MAD du logiciel SRAN 24 car pas encore disponible chez les FMEs, escalade faite à M. Yapo Seka_x000a_07.05.26: BTS à updgrader en SRAN24 et expédition du logiciel en cours de Douala, ETD à préciser_x000a_07/05/2026 FME activé, ETA 12H_x000a_06.05.26: Besoin d'un FME sur site pour vérifier le statut de la BTS et son interco avec la RTN; CM-20260506-00004277; FME Herman activé pour investigations, update ASAP   ;   [OCM RAN 11-05-2026 18H UTC ] -&gt;..10/05/2026 SRAN24 mis à disposition par Nokia ce jour et sera expédié vers Maroua, ETD 13/05/2025_x000a_09.05.2026: SRAN24 mis à disposition par Nokia ce jour et sera expédié vers Maroua, ETD 13/05/2025_x000a_08.04.26: SRAN24 mis à disposition par Nokia ce jour et sera expédié vers Maroua, ETD à préciser_x000a_08.05.26: En attente de la MAD du SRAN24 par Nokia ce jour, update ASAP_x000a_07.05.26: En attente de la MAD du logiciel SRAN 24 car pas encore disponible chez les FMEs, escalade faite à M. Yapo Seka_x000a_07.05.26: BTS à updgrader en SRAN24 et expédition du logiciel en cours de Douala, ETD à préciser_x000a_07/05/2026 FME activé, ETA 12H_x000a_06.05.26: Besoin d'un FME sur site pour vérifier le statut de la BTS et son interco avec la RTN; CM-20260506-00004277; FME Herman activé pour investigations, update ASAP   ;    "/>
    <m/>
    <m/>
    <s v=""/>
    <m/>
    <s v=""/>
    <m/>
    <m/>
    <m/>
    <m/>
    <m/>
    <m/>
    <m/>
    <m/>
    <m/>
    <m/>
    <m/>
    <s v="[OCM RAN -  11/05/2026] 10/05/2026 SRAN24 mis à disposition par Nokia ce jour et sera expédié vers Maroua, ETD 13/05/2025_x000a_09.05.2026: SRAN24 mis à disposition par Nokia ce jour et sera expédié vers Maroua, ETD 13/05/2025_x000a_08.04.26: SRAN24 mis à disposition par Nokia ce jour et sera expédié vers Maroua, ETD à préciser_x000a_08.05.26: En attente de la MAD du SRAN24 par Nokia ce jour, update ASAP_x000a_07.05.26: En attente de la MAD du logiciel SRAN 24 car pas encore disponible chez les FMEs, escalade faite à M. Yapo Seka_x000a_07.05.26: BTS à updgrader en SRAN24 et expédition du logiciel en cours de Douala, ETD à préciser_x000a_07/05/2026 FME activé, ETA 12H_x000a_06.05.26: Besoin d'un FME sur site pour vérifier le statut de la BTS et son interco avec la RTN; CM-20260506-00004277; FME Herman activé pour investigations, update ASAP"/>
    <s v="[OCM RAN -  11/05/2026] 10/05/2026 SRAN24 mis à disposition par Nokia ce jour et sera expédié vers Maroua, ETD 13/05/2025_x000a_09.05.2026: SRAN24 mis à disposition par Nokia ce jour et sera expédié vers Maroua, ETD 13/05/2025_x000a_08.04.26: SRAN24 mis à disposition par Nokia ce jour et sera expédié vers Maroua, ETD à préciser_x000a_08.05.26: En attente de la MAD du SRAN24 par Nokia ce jour, update ASAP_x000a_07.05.26: En attente de la MAD du logiciel SRAN 24 car pas encore disponible chez les FMEs, escalade faite à M. Yapo Seka_x000a_07.05.26: BTS à updgrader en SRAN24 et expédition du logiciel en cours de Douala, ETD à préciser_x000a_07/05/2026 FME activé, ETA 12H_x000a_06.05.26: Besoin d'un FME sur site pour vérifier le statut de la BTS et son interco avec la RTN; CM-20260506-00004277; FME Herman activé pour investigations, update ASAP"/>
    <s v="[OCM RAN 11-05-2026 18H UTC ] -&gt;..10/05/2026 SRAN24 mis à disposition par Nokia ce jour et sera expédié vers Maroua, ETD 13/05/2025_x000a_09.05.2026: SRAN24 mis à disposition par Nokia ce jour et sera expédié vers Maroua, ETD 13/05/2025_x000a_08.04.26: SRAN24 mis à disposition par Nokia ce jour et sera expédié vers Maroua, ETD à préciser_x000a_08.05.26: En attente de la MAD du SRAN24 par Nokia ce jour, update ASAP_x000a_07.05.26: En attente de la MAD du logiciel SRAN 24 car pas encore disponible chez les FMEs, escalade faite à M. Yapo Seka_x000a_07.05.26: BTS à updgrader en SRAN24 et expédition du logiciel en cours de Douala, ETD à préciser_x000a_07/05/2026 FME activé, ETA 12H_x000a_06.05.26: Besoin d'un FME sur site pour vérifier le statut de la BTS et son interco avec la RTN; CM-20260506-00004277; FME Herman activé pour investigations, update ASAP"/>
    <m/>
    <s v=" "/>
    <m/>
    <s v=""/>
    <m/>
    <m/>
    <m/>
    <m/>
    <m/>
  </r>
  <r>
    <s v="Kaladi-MTN-IHS"/>
    <s v="ADM_100"/>
    <s v="ADAMAOUA"/>
    <s v="IHS"/>
    <s v="Solar-Gen"/>
    <s v="ADAMAOUA"/>
    <s v="Kaladi"/>
    <s v="NOKIA"/>
    <n v="1.3554659521220729E-3"/>
    <n v="1.3921533188815878"/>
    <n v="1.8716489772744451"/>
    <n v="6.6453034586840459E-2"/>
    <n v="0"/>
    <n v="1.9386470613869979"/>
    <n v="0.76923880815261925"/>
    <n v="4.1780541270288865"/>
    <n v="2.2617708540502344"/>
    <n v="0.62584536561960458"/>
    <n v="1.822164131109844"/>
    <n v="5.1945182132270693"/>
    <n v="0.60942976521179115"/>
    <n v="8.9190876114083977E-4"/>
    <n v="6.9182785326033827"/>
    <n v="5.6409828058686244"/>
    <n v="3.4201329048159672"/>
    <n v="8.0308346325309916"/>
    <n v="8.0388315974561237"/>
    <n v="4.0565582910412123"/>
    <n v="6.1543681707013791"/>
    <n v="6.1543681707013791"/>
    <n v="6.1630896633593295"/>
    <n v="9.2437070709664901"/>
    <m/>
    <n v="9.2280300371254995"/>
    <n v="9.2439210919062997"/>
    <n v="43.151425408358612"/>
    <n v="9.1802074726888829"/>
    <n v="0"/>
    <n v="9.2439210919062997"/>
    <x v="0"/>
    <m/>
    <s v="SPARE-ISSUE"/>
    <s v="SPARE-ISSUE"/>
    <s v="Warehouse HUAWEI"/>
    <x v="3"/>
    <s v="(05-11-2026 top offenders): _x000a_12.05.2026:Spare pas encore recu a Ngaoundere d'apres le retour du WH manager. Relance du Transporteur et SPM. Update ASAP_x000a_10.05.26: ODU en cours d'expédition de Yaoundé pour Ngaoundéré, ETD du SPM=11.05.26_x000a_08.05.26: ODU en cours d'expédition de Yaoundé pour Ngaoundéré, ETD du SPM=11.05.26_x000a_07.05.26: ODU remis ce jour à Douala et sera expédié vers Ngaoundéré, ETD=10.05.26_x000a_06/05/2026 ODU MPT 7-8 Ghz 3DB20858AC faulty et commande passée à OCM   ;   [OCM RAN -  11/05/2026] 10.05.26: ODU en cours d'expédition de Yaoundé pour Ngaoundéré, ETD du SPM=11.05.26_x000a_08.05.26: ODU en cours d'expédition de Yaoundé pour Ngaoundéré, ETD du SPM=11.05.26_x000a_07.05.26: ODU remis ce jour à Douala et sera expédié vers Ngaoundéré, ETD=10.05.26_x000a_06/05/2026 ODU MPT 7-8 Ghz 3DB20858AC faulty et commande passée à OCM   ;   [OCM RAN -  11/05/2026] 10.05.26: ODU en cours d'expédition de Yaoundé pour Ngaoundéré, ETD du SPM=11.05.26_x000a_08.05.26: ODU en cours d'expédition de Yaoundé pour Ngaoundéré, ETD du SPM=11.05.26_x000a_07.05.26: ODU remis ce jour à Douala et sera expédié vers Ngaoundéré, ETD=10.05.26_x000a_06/05/2026 ODU MPT 7-8 Ghz 3DB20858AC faulty et commande passée à OCM   ;   [OCM RAN 11-05-2026 18H UTC ] -&gt;..10.05.26: ODU en cours d'expédition de Yaoundé pour Ngaoundéré, ETD du SPM=11.05.26_x000a_08.05.26: ODU en cours d'expédition de Yaoundé pour Ngaoundéré, ETD du SPM=11.05.26_x000a_07.05.26: ODU remis ce jour à Douala et sera expédié vers Ngaoundéré, ETD=10.05.26_x000a_06/05/2026 ODU MPT 7-8 Ghz 3DB20858AC faulty et commande passée à OCM   ;   [OCM RAN -  11/05/2026 14h] 10.05.26: ODU en cours d'expédition de Yaoundé pour Ngaoundéré, ETD du SPM=11.05.26_x000a_08.05.26: ODU en cours d'expédition de Yaoundé pour Ngaoundéré, ETD du SPM=11.05.26_x000a_07.05.26: ODU remis ce jour à Douala et sera expédié vers Ngaoundéré, ETD=10.05.26_x000a_06/05/2026 ODU MPT 7-8 Ghz 3DB20858AC faulty et commande passée à OCM   ;   [Ticket -  11/05/2026] INC-20260511-00000252"/>
    <m/>
    <m/>
    <s v="(05-11-2026 top offenders): _x000a_12.05.2026:Spare pas encore recu a Ngaoundere d'apres le retour du WH manager. Relance du Transporteur et SPM. Update ASAP_x000a_10.05.26: ODU en cours d'expédition de Yaoundé pour Ngaoundéré, ETD du SPM=11.05.26_x000a_08.05.26: ODU en cours d'expédition de Yaoundé pour Ngaoundéré, ETD du SPM=11.05.26_x000a_07.05.26: ODU remis ce jour à Douala et sera expédié vers Ngaoundéré, ETD=10.05.26_x000a_06/05/2026 ODU MPT 7-8 Ghz 3DB20858AC faulty et commande passée à OCM"/>
    <m/>
    <s v=""/>
    <m/>
    <m/>
    <m/>
    <m/>
    <m/>
    <m/>
    <m/>
    <m/>
    <m/>
    <m/>
    <m/>
    <s v="[OCM RAN -  11/05/2026] 10.05.26: ODU en cours d'expédition de Yaoundé pour Ngaoundéré, ETD du SPM=11.05.26_x000a_08.05.26: ODU en cours d'expédition de Yaoundé pour Ngaoundéré, ETD du SPM=11.05.26_x000a_07.05.26: ODU remis ce jour à Douala et sera expédié vers Ngaoundéré, ETD=10.05.26_x000a_06/05/2026 ODU MPT 7-8 Ghz 3DB20858AC faulty et commande passée à OCM"/>
    <s v="[OCM RAN -  11/05/2026] 10.05.26: ODU en cours d'expédition de Yaoundé pour Ngaoundéré, ETD du SPM=11.05.26_x000a_08.05.26: ODU en cours d'expédition de Yaoundé pour Ngaoundéré, ETD du SPM=11.05.26_x000a_07.05.26: ODU remis ce jour à Douala et sera expédié vers Ngaoundéré, ETD=10.05.26_x000a_06/05/2026 ODU MPT 7-8 Ghz 3DB20858AC faulty et commande passée à OCM"/>
    <s v="[OCM RAN 11-05-2026 18H UTC ] -&gt;..10.05.26: ODU en cours d'expédition de Yaoundé pour Ngaoundéré, ETD du SPM=11.05.26_x000a_08.05.26: ODU en cours d'expédition de Yaoundé pour Ngaoundéré, ETD du SPM=11.05.26_x000a_07.05.26: ODU remis ce jour à Douala et sera expédié vers Ngaoundéré, ETD=10.05.26_x000a_06/05/2026 ODU MPT 7-8 Ghz 3DB20858AC faulty et commande passée à OCM"/>
    <s v="[OCM RAN -  11/05/2026 14h] 10.05.26: ODU en cours d'expédition de Yaoundé pour Ngaoundéré, ETD du SPM=11.05.26_x000a_08.05.26: ODU en cours d'expédition de Yaoundé pour Ngaoundéré, ETD du SPM=11.05.26_x000a_07.05.26: ODU remis ce jour à Douala et sera expédié vers Ngaoundéré, ETD=10.05.26_x000a_06/05/2026 ODU MPT 7-8 Ghz 3DB20858AC faulty et commande passée à OCM"/>
    <s v="[Ticket -  11/05/2026] INC-20260511-00000252"/>
    <m/>
    <s v=""/>
    <m/>
    <m/>
    <m/>
    <m/>
    <m/>
  </r>
  <r>
    <s v="CTR_064_Z_Etoa-Meki"/>
    <s v="CTR_064"/>
    <s v="Yaounde"/>
    <m/>
    <m/>
    <s v="CENTRE"/>
    <s v="Yaounde"/>
    <s v="ZTE"/>
    <n v="0"/>
    <n v="0"/>
    <n v="0"/>
    <n v="0"/>
    <n v="4.8743269041442668E-2"/>
    <n v="0"/>
    <n v="0"/>
    <n v="5.2203274235017923E-2"/>
    <n v="0"/>
    <n v="0"/>
    <n v="0"/>
    <n v="0"/>
    <n v="0"/>
    <n v="9.2457045997380387"/>
    <n v="9.2457045997380387"/>
    <n v="9.2457045997380387"/>
    <n v="4.5449486777786348"/>
    <n v="0"/>
    <n v="0"/>
    <n v="0"/>
    <n v="0"/>
    <n v="0"/>
    <n v="5.7552727625537541"/>
    <n v="4.7763053137118936"/>
    <m/>
    <n v="9.2457045997380387"/>
    <n v="9.1951421527082235"/>
    <n v="7.8309533230219538E-2"/>
    <n v="0.11974645626991139"/>
    <n v="17.533959554968952"/>
    <n v="9.1951421527082235"/>
    <x v="0"/>
    <m/>
    <s v="BSS"/>
    <s v="RAN ISSUE"/>
    <s v="BSS Hardware issue"/>
    <x v="5"/>
    <s v="05-11-2026: hardware issue,  site with GPS issue (alarm : TDD down 09Apr 02pm)"/>
    <m/>
    <m/>
    <s v="(05-11-2026 top offenders):"/>
    <m/>
    <s v=""/>
    <m/>
    <m/>
    <m/>
    <m/>
    <m/>
    <m/>
    <m/>
    <m/>
    <m/>
    <m/>
    <m/>
    <m/>
    <m/>
    <m/>
    <m/>
    <s v=" "/>
    <m/>
    <s v="CTR_064"/>
    <m/>
    <m/>
    <m/>
    <m/>
    <m/>
  </r>
  <r>
    <s v="Logbessou-OCM"/>
    <s v="LIT_680"/>
    <s v="Douala"/>
    <s v="CAMUSAT"/>
    <s v="Good Grid + GE"/>
    <s v="LITTORAL"/>
    <s v="Douala"/>
    <s v="ZTE"/>
    <n v="4.0826812828700492"/>
    <n v="7.2792088644619657"/>
    <n v="1.5837014493498045"/>
    <n v="1.9514785993328254"/>
    <n v="0"/>
    <n v="5.8818661484506309"/>
    <n v="0"/>
    <n v="0"/>
    <n v="0"/>
    <n v="0"/>
    <n v="0"/>
    <n v="0"/>
    <n v="0"/>
    <n v="0"/>
    <n v="0"/>
    <n v="1.5195308375638139"/>
    <n v="8.2211685257952301"/>
    <n v="0"/>
    <n v="0.25425687649279638"/>
    <n v="6.5133968024169991E-17"/>
    <n v="4.8001508134222517"/>
    <n v="4.8001508134222517"/>
    <n v="9.8554145870965346"/>
    <n v="9.7379527612982089E-2"/>
    <m/>
    <n v="1.3347772612739102"/>
    <n v="9.0928758136362724"/>
    <n v="4.2189729386233106"/>
    <n v="3.5920749308934385"/>
    <n v="13.968678247717605"/>
    <n v="9.0928758136362724"/>
    <x v="0"/>
    <m/>
    <s v="AKTIVCO"/>
    <s v="POWER ISSUE"/>
    <s v="AKTIVCO Defaut GE &amp; Power Cabinet"/>
    <x v="0"/>
    <s v="(05-11-2026 retour camusat): Site impacté par son porteur Logbessou Sunshine   ;   (05-11-2026 top offenders): Power status check Ongoing   ;   [OCM RAN 11-05-2026 18H UTC ] -&gt;..Power status check Ongoing   ;   [Ticket -  11/05/2026] INC-20260511-00010889..Instabilité Power suspecté... l'équipe maintenance power se déploie sur site pour examiner et nous faire un retour...Grid Outage"/>
    <m/>
    <m/>
    <s v="(05-11-2026 top offenders): Power status check Ongoing"/>
    <s v="(05-11-2026 retour camusat): Site impacté par son porteur Logbessou Sunshine"/>
    <s v="(05-11-2026 retour camusat): Site impacté par son porteur Logbessou Sunshine"/>
    <m/>
    <m/>
    <m/>
    <m/>
    <m/>
    <m/>
    <m/>
    <m/>
    <m/>
    <m/>
    <m/>
    <m/>
    <m/>
    <s v="[OCM RAN 11-05-2026 18H UTC ] -&gt;..Power status check Ongoing"/>
    <m/>
    <s v="[Ticket -  11/05/2026] INC-20260511-00010889..Instabilité Power suspecté... l'équipe maintenance power se déploie sur site pour examiner et nous faire un retour...Grid Outage"/>
    <m/>
    <s v=""/>
    <m/>
    <m/>
    <m/>
    <m/>
    <m/>
  </r>
  <r>
    <s v="Garoua-Ouro-Lawan"/>
    <s v="NRD_054"/>
    <s v="Garoua"/>
    <s v="IHS"/>
    <s v="Grid-Gen"/>
    <s v="NORD"/>
    <s v="Garoua"/>
    <s v="Huawei"/>
    <n v="0"/>
    <n v="0"/>
    <n v="4.2670424874369699"/>
    <n v="0"/>
    <n v="0"/>
    <n v="0"/>
    <n v="0"/>
    <n v="0"/>
    <n v="0.41306041383088932"/>
    <n v="3.4209463720597091"/>
    <n v="0"/>
    <n v="0"/>
    <n v="0"/>
    <n v="1.5573590386750107"/>
    <n v="0"/>
    <n v="0"/>
    <n v="1.63030450899316"/>
    <n v="0.37917376502783701"/>
    <n v="2.3115153253260967"/>
    <n v="1.4260928622589768"/>
    <n v="0"/>
    <n v="0"/>
    <n v="0"/>
    <n v="0"/>
    <m/>
    <n v="0"/>
    <n v="9.0776089865965837"/>
    <n v="8.7645478380074273"/>
    <n v="14.186554991142801"/>
    <n v="5.874418868073203"/>
    <n v="9.0776089865965837"/>
    <x v="0"/>
    <m/>
    <s v="IHS"/>
    <s v="POWER ISSUE"/>
    <s v="Defaut GE &amp; Power Cabinet"/>
    <x v="0"/>
    <s v="(05-11-2026 top offenders): Power status check Ongoing   ;   [HOURLY IHS 11-05-2026] -..Armel is on IHS way to the site, ETA 11:10 AM , Francklin is informed   ;   [OCM RAN -  11/05/2026] Power status check Ongoing   ;   [OCM RAN 11-05-2026 18H UTC ] -&gt;..Power status check Ongoing   ;   [OCM RAN -  11/05/2026 14h] Power status check Ongoing   ;   [Ticket -  11/05/2026] INC-20260511-00005892..Armel is on his way to the site, ETA 11:05 AM..Auto TT closure RCA..Others"/>
    <m/>
    <m/>
    <s v="(05-11-2026 top offenders): Power status check Ongoing"/>
    <m/>
    <s v=""/>
    <m/>
    <s v="[HOURLY IHS 11-05-2026] -..Armel is on IHS way to the site, ETA 11:10 AM , Francklin is informed"/>
    <m/>
    <m/>
    <m/>
    <m/>
    <m/>
    <m/>
    <m/>
    <m/>
    <m/>
    <m/>
    <s v="[OCM RAN -  11/05/2026] Power status check Ongoing"/>
    <s v="[OCM RAN 11-05-2026 18H UTC ] -&gt;..Power status check Ongoing"/>
    <s v="[OCM RAN -  11/05/2026 14h] Power status check Ongoing"/>
    <s v="[Ticket -  11/05/2026] INC-20260511-00005892..Armel is on his way to the site, ETA 11:05 AM..Auto TT closure RCA..Others"/>
    <m/>
    <s v=""/>
    <m/>
    <m/>
    <m/>
    <m/>
    <m/>
  </r>
  <r>
    <s v="Dir"/>
    <s v="ADM_021"/>
    <s v="ADAMAOUA"/>
    <s v="IHS"/>
    <s v="Solar-Gen"/>
    <s v="ADAMAOUA"/>
    <s v="Dir"/>
    <s v="NOKIA"/>
    <n v="4.0341906800548985E-2"/>
    <n v="8.1337371174915005E-2"/>
    <n v="9.054351920832325E-2"/>
    <n v="1.8193885657546861E-2"/>
    <n v="0.18957023338579909"/>
    <n v="9.6326146203208618E-3"/>
    <n v="0.10769295214660166"/>
    <n v="0.1816426628437785"/>
    <n v="3.592377473302923"/>
    <n v="2.3167625440062394"/>
    <n v="0.28905118856812884"/>
    <n v="3.6907172148385722E-2"/>
    <n v="0.11362917616934116"/>
    <n v="2.4884254435828985E-2"/>
    <n v="3.6907172148385722E-2"/>
    <n v="0.17454654455525967"/>
    <n v="0.21898095591804997"/>
    <n v="8.9369257866310808E-2"/>
    <n v="9.1682913999794433E-2"/>
    <n v="6.2611995032085976E-2"/>
    <n v="9.9447826867202271E-2"/>
    <n v="9.9447826867202271E-2"/>
    <n v="0.10774257834581222"/>
    <n v="3.2822242409982529E-2"/>
    <m/>
    <n v="4.5269697296918459"/>
    <n v="8.8298344462859024"/>
    <n v="13.681312422814527"/>
    <n v="20.48229983335635"/>
    <n v="0"/>
    <n v="8.8298344462859024"/>
    <x v="0"/>
    <m/>
    <s v="PDH"/>
    <s v="TX ISSUE"/>
    <s v="MPR ISSUE"/>
    <x v="5"/>
    <s v="(05-11-2026 top offenders): Impacted by ADM_010_H_Ngaoundal   ;   (05-11-2026 groupe whatsapp  incident ) impacted by  ADM_010_H_Ngaoundal  MIB corrupted || Action :formatage de la carte flash et MIB Refresh   ;   [OCM RAN -  11/05/2026] Impacted by ADM_010_H_Ngaoundal   ;   [OCM RAN -  11/05/2026 14h] Impacted by ADM_010_H_Ngaoundal   ;   [Ticket -  11/05/2026] INC-20260511-00001728..Grid Outage"/>
    <s v=" impacted by  ADM_010_H_Ngaoundal  MIB corrupted || Action :formatage de la carte flash et MIB Refresh"/>
    <s v="(05-11-2026 groupe whatsapp  incident ) impacted by  ADM_010_H_Ngaoundal  MIB corrupted || Action :formatage de la carte flash et MIB Refresh"/>
    <s v="(05-11-2026 top offenders): Impacted by ADM_010_H_Ngaoundal"/>
    <m/>
    <s v=""/>
    <m/>
    <m/>
    <m/>
    <m/>
    <m/>
    <m/>
    <m/>
    <m/>
    <m/>
    <m/>
    <m/>
    <m/>
    <s v="[OCM RAN -  11/05/2026] Impacted by ADM_010_H_Ngaoundal"/>
    <m/>
    <s v="[OCM RAN -  11/05/2026 14h] Impacted by ADM_010_H_Ngaoundal"/>
    <s v="[Ticket -  11/05/2026] INC-20260511-00001728..Grid Outage"/>
    <m/>
    <s v=""/>
    <m/>
    <m/>
    <m/>
    <m/>
    <m/>
  </r>
  <r>
    <s v="Buea-Boduma-IHS"/>
    <s v="SUO_186"/>
    <s v="SUD-OUEST"/>
    <s v="IHS"/>
    <s v="Grid-Gen"/>
    <s v="SUD-OUEST"/>
    <s v="Buea"/>
    <s v="Huawei"/>
    <n v="0"/>
    <n v="0"/>
    <n v="2.3331849454817322"/>
    <n v="0.32343914528597473"/>
    <n v="2.675261747609386E-4"/>
    <n v="0.44008055748174402"/>
    <n v="9.179803985355262"/>
    <n v="9.2576005969757418"/>
    <n v="6.1407779803842679"/>
    <n v="14.258610062408508"/>
    <n v="10.044591262809154"/>
    <n v="12.645516403991634"/>
    <n v="12.416157296829921"/>
    <n v="10.333020149358083"/>
    <n v="12.645516403991634"/>
    <n v="11.397150097165509"/>
    <n v="18.822570933673482"/>
    <n v="16.765080628822062"/>
    <n v="13.295123461546146"/>
    <n v="14.572685791577848"/>
    <n v="15.416106645207499"/>
    <n v="15.416106645207499"/>
    <n v="13.679950946400597"/>
    <n v="1.2954687486623693"/>
    <m/>
    <n v="13.145790350794586"/>
    <n v="8.7405973467110698"/>
    <n v="9.0399426079797287"/>
    <n v="11.538957655443014"/>
    <n v="6.8571652143840565"/>
    <n v="8.7405973467110698"/>
    <x v="0"/>
    <m/>
    <s v="Partners"/>
    <s v="POWER ISSUE"/>
    <s v="Sharing"/>
    <x v="0"/>
    <s v="(05-11-2026 top offenders): Impacted by SUO_170_H_Buea-Low-Boduma-MTN   ;   [OCM RAN -  11/05/2026] Impacted by SUO_170_H_Buea-Low-Boduma-MTN   ;    "/>
    <s v=" Impacted by SUO_170_H_Buea-Low-Boduma-MTN  ;   "/>
    <m/>
    <s v="(05-11-2026 top offenders): Impacted by SUO_170_H_Buea-Low-Boduma-MTN"/>
    <m/>
    <s v=""/>
    <m/>
    <m/>
    <m/>
    <m/>
    <m/>
    <m/>
    <m/>
    <m/>
    <m/>
    <m/>
    <m/>
    <s v="[OCM RAN -  11/05/2026] Impacted by SUO_170_H_Buea-Low-Boduma-MTN"/>
    <m/>
    <m/>
    <m/>
    <s v=" "/>
    <m/>
    <s v=""/>
    <m/>
    <m/>
    <m/>
    <m/>
    <m/>
  </r>
  <r>
    <s v="Logpom-New"/>
    <s v="LIT_737"/>
    <s v="Douala"/>
    <s v="CAMUSAT"/>
    <s v="Good Grid no GE - 8h"/>
    <s v="LITTORAL"/>
    <s v="Douala"/>
    <s v="ZTE"/>
    <n v="0"/>
    <n v="2.8708947216728991"/>
    <n v="2.1618611831648282"/>
    <n v="1.5103636073086724"/>
    <n v="6.7359880490707189"/>
    <n v="0"/>
    <n v="1.3461382061620928"/>
    <n v="14.997196325688501"/>
    <n v="2.2229998316368613"/>
    <n v="2.0918228306124136"/>
    <n v="9.9106498246455104"/>
    <n v="13.868556899607057"/>
    <n v="1.6516352626607655"/>
    <n v="1.3202416724452344"/>
    <n v="13.868556899607057"/>
    <n v="4.2516864850056946"/>
    <n v="15.84165161386057"/>
    <n v="0"/>
    <n v="11.987544694706262"/>
    <n v="4.3046923377649957"/>
    <n v="0.66943966464345361"/>
    <n v="0.66943966464345361"/>
    <n v="3.4084083120025825"/>
    <n v="11.408653722680228"/>
    <m/>
    <n v="0.68320834510448247"/>
    <n v="8.7276490798526414"/>
    <n v="3.9422043171908285"/>
    <n v="3.4521405183757166"/>
    <n v="13.434195564573502"/>
    <n v="8.7276490798526414"/>
    <x v="0"/>
    <m/>
    <s v="AKTIVCO GRID ONLY"/>
    <s v="POWER ISSUE"/>
    <s v="AKTIVCO Coupure ENEO &amp; Baisse de tension"/>
    <x v="0"/>
    <s v="(05-11-2026 retour camusat): Grid outage Grid only site   ;   (05-11-2026 top offenders): Power status check Ongoing   ;   [OCM RAN 11-05-2026 18H UTC ] -&gt;..Power status check Ongoing   ;   [Ticket -  11/05/2026] INC-20260511-00010883..Grid Outage"/>
    <m/>
    <m/>
    <s v="(05-11-2026 top offenders): Power status check Ongoing"/>
    <s v="(05-11-2026 retour camusat): Grid outage Grid only site"/>
    <s v="(05-11-2026 retour camusat): Grid outage Grid only site"/>
    <m/>
    <m/>
    <m/>
    <m/>
    <m/>
    <m/>
    <m/>
    <m/>
    <m/>
    <m/>
    <m/>
    <m/>
    <m/>
    <s v="[OCM RAN 11-05-2026 18H UTC ] -&gt;..Power status check Ongoing"/>
    <m/>
    <s v="[Ticket -  11/05/2026] INC-20260511-00010883..Grid Outage"/>
    <m/>
    <s v=""/>
    <m/>
    <m/>
    <m/>
    <m/>
    <m/>
  </r>
  <r>
    <s v="Sangmelima-Chateau"/>
    <s v="SUD_260"/>
    <s v="CENTRE"/>
    <s v="CAMUSAT"/>
    <s v="Good Grid + GE"/>
    <s v="SUD"/>
    <s v="Sangmelima"/>
    <s v="ZTE"/>
    <n v="0"/>
    <n v="0"/>
    <n v="0"/>
    <n v="0"/>
    <n v="0"/>
    <n v="0"/>
    <n v="0.34551897224291145"/>
    <n v="1.9575425259607395"/>
    <n v="0"/>
    <n v="0"/>
    <n v="0"/>
    <n v="5.9176789857120611E-2"/>
    <n v="0"/>
    <n v="3.3609134984433542"/>
    <n v="5.9176789857120611E-2"/>
    <n v="0"/>
    <n v="3.1815282807269858"/>
    <n v="0"/>
    <n v="4.0087548832444426"/>
    <n v="0.10290840189137349"/>
    <n v="22.033277402527734"/>
    <n v="22.033277402527734"/>
    <n v="2.4220393056589988"/>
    <n v="0"/>
    <m/>
    <n v="0"/>
    <n v="8.652331544118276"/>
    <n v="5.5251309904919488"/>
    <n v="9.4054625634539359"/>
    <n v="9.0238242201778629"/>
    <n v="8.652331544118276"/>
    <x v="0"/>
    <m/>
    <s v="AKTIVCO"/>
    <s v="POWER ISSUE"/>
    <s v="AKTIVCO Defaut GE &amp; Power Cabinet"/>
    <x v="0"/>
    <s v="(05-11-2026 top offenders): Power status check Ongoing   ;   [OCM RAN -  11/05/2026 14h] Power status check Ongoing   ;   [Ticket -  11/05/2026] INC-20260511-00009089..Grid Outage"/>
    <m/>
    <m/>
    <s v="(05-11-2026 top offenders): Power status check Ongoing"/>
    <m/>
    <s v="(05-11-2026 retour camusat): No power issue"/>
    <m/>
    <m/>
    <m/>
    <m/>
    <m/>
    <m/>
    <m/>
    <m/>
    <m/>
    <m/>
    <m/>
    <m/>
    <m/>
    <m/>
    <s v="[OCM RAN -  11/05/2026 14h] Power status check Ongoing"/>
    <s v="[Ticket -  11/05/2026] INC-20260511-00009089..Grid Outage"/>
    <m/>
    <s v=""/>
    <m/>
    <m/>
    <m/>
    <m/>
    <m/>
  </r>
  <r>
    <s v="Mvam-Yetom"/>
    <s v="CTR_860"/>
    <s v="CENTRE"/>
    <s v="ESCO"/>
    <s v="Hybrid Solar - S2"/>
    <s v="CTR"/>
    <s v="Mvam-Yetom"/>
    <s v="NOKIA"/>
    <n v="10.054175537599367"/>
    <n v="2.3017879346523182"/>
    <n v="0.48469966706824119"/>
    <n v="5.6279259827789554"/>
    <n v="7.4110105019318482"/>
    <n v="5.2911462261585234"/>
    <n v="5.4345733998050418"/>
    <n v="2.5959144864739967"/>
    <n v="5.6154106077581131E-2"/>
    <n v="0"/>
    <n v="0.7787178519108946"/>
    <n v="5.8057734727740131"/>
    <n v="6.7847277896314813"/>
    <s v=""/>
    <n v="5.8057734727740131"/>
    <n v="4.6215681742301671"/>
    <n v="4.6216216794651199"/>
    <n v="4.6214076585253103"/>
    <n v="4.6217821951699758"/>
    <n v="4.6218357004049269"/>
    <n v="4.621675184700071"/>
    <n v="4.621675184700071"/>
    <n v="4.6218357004049269"/>
    <n v="4.6217821951699758"/>
    <m/>
    <n v="4.7356811210921697"/>
    <n v="8.4281089395119739"/>
    <n v="18.947909547618192"/>
    <n v="0"/>
    <n v="10.973105958626908"/>
    <n v="8.4281089395119739"/>
    <x v="0"/>
    <m/>
    <s v="SPARE-ISSUE"/>
    <s v="SPARE-ISSUE"/>
    <s v="SPARE-ISSUE"/>
    <x v="3"/>
    <s v="(05-11-2026 top offenders): 06/05/2026 ODU UBT-T 3DB29211ACAA02 pas disponible au WH Huawei point transmis a OCM _x000a_29/04/2026 ODU UBT-T 3DB29211ACAA02 pas disponible au WH Huawei point transmis a OCM _x000a_28.04.2026: Spare pas disponible dans les WH Afro Commande effectuee au SPM. Update dans 20 minutes_x000a_27/04/2026 ODU UBT-T 3DB29211ACAA02 faulty commande en cours _x000a_24/04/2026 Besoin d'un fme sur biba pour verifier le status de L ODU 5/1    ;   [OCM RAN -  11/05/2026] 06/05/2026 ODU UBT-T 3DB29211ACAA02 pas disponible au WH Huawei point transmis a OCM _x000a_29/04/2026 ODU UBT-T 3DB29211ACAA02 pas disponible au WH Huawei point transmis a OCM _x000a_28.04.2026: Spare pas disponible dans les WH Afro Commande effectuee au SPM. Update dans 20 minutes_x000a_27/04/2026 ODU UBT-T 3DB29211ACAA02 faulty commande en cours _x000a_24/04/2026 Besoin d'un fme sur biba pour verifier le status de L ODU 5/1    ;   [OCM RAN -  11/05/2026] 06/05/2026 ODU UBT-T 3DB29211ACAA02 pas disponible au WH Huawei point transmis a OCM _x000a_29/04/2026 ODU UBT-T 3DB29211ACAA02 pas disponible au WH Huawei point transmis a OCM _x000a_28.04.2026: Spare pas disponible dans les WH Afro Commande effectuee au SPM. Update dans 20 minutes_x000a_27/04/2026 ODU UBT-T 3DB29211ACAA02 faulty commande en cours _x000a_24/04/2026 Besoin d'un fme sur biba pour verifier le status de L ODU 5/1    ;   [OCM RAN 11-05-2026 18H UTC ] -&gt;..06/05/2026 ODU UBT-T 3DB29211ACAA02 pas disponible au WH Huawei point transmis a OCM _x000a_29/04/2026 ODU UBT-T 3DB29211ACAA02 pas disponible au WH Huawei point transmis a OCM _x000a_28.04.2026: Spare pas disponible dans les WH Afro Commande effectuee au SPM. Update dans 20 minutes_x000a_27/04/2026 ODU UBT-T 3DB29211ACAA02 faulty commande en cours _x000a_24/04/2026 Besoin d'un fme sur biba pour verifier le status de L ODU 5/1    ;   [OCM RAN -  11/05/2026 14h] 06/05/2026 ODU UBT-T 3DB29211ACAA02 pas disponible au WH Huawei point transmis a OCM _x000a_29/04/2026 ODU UBT-T 3DB29211ACAA02 pas disponible au WH Huawei point transmis a OCM _x000a_28.04.2026: Spare pas disponible dans les WH Afro Commande effectuee au SPM. Update dans 20 minutes_x000a_27/04/2026 ODU UBT-T 3DB29211ACAA02 faulty commande en cours _x000a_24/04/2026 Besoin d'un fme sur biba pour verifier le status de L ODU 5/1    ;   [Ticket -  11/05/2026] INC-20260511-00004532..Grid Outage"/>
    <m/>
    <m/>
    <s v="(05-11-2026 top offenders): 06/05/2026 ODU UBT-T 3DB29211ACAA02 pas disponible au WH Huawei point transmis a OCM _x000a_29/04/2026 ODU UBT-T 3DB29211ACAA02 pas disponible au WH Huawei point transmis a OCM _x000a_28.04.2026: Spare pas disponible dans les WH Afro Commande effectuee au SPM. Update dans 20 minutes_x000a_27/04/2026 ODU UBT-T 3DB29211ACAA02 faulty commande en cours _x000a_24/04/2026 Besoin d'un fme sur biba pour verifier le status de L ODU 5/1 "/>
    <m/>
    <s v="(05-11-2026 retour camusat): No power issue"/>
    <m/>
    <m/>
    <m/>
    <m/>
    <m/>
    <m/>
    <m/>
    <m/>
    <m/>
    <m/>
    <m/>
    <s v="[OCM RAN -  11/05/2026] 06/05/2026 ODU UBT-T 3DB29211ACAA02 pas disponible au WH Huawei point transmis a OCM _x000a_29/04/2026 ODU UBT-T 3DB29211ACAA02 pas disponible au WH Huawei point transmis a OCM _x000a_28.04.2026: Spare pas disponible dans les WH Afro Commande effectuee au SPM. Update dans 20 minutes_x000a_27/04/2026 ODU UBT-T 3DB29211ACAA02 faulty commande en cours _x000a_24/04/2026 Besoin d'un fme sur biba pour verifier le status de L ODU 5/1 "/>
    <s v="[OCM RAN -  11/05/2026] 06/05/2026 ODU UBT-T 3DB29211ACAA02 pas disponible au WH Huawei point transmis a OCM _x000a_29/04/2026 ODU UBT-T 3DB29211ACAA02 pas disponible au WH Huawei point transmis a OCM _x000a_28.04.2026: Spare pas disponible dans les WH Afro Commande effectuee au SPM. Update dans 20 minutes_x000a_27/04/2026 ODU UBT-T 3DB29211ACAA02 faulty commande en cours _x000a_24/04/2026 Besoin d'un fme sur biba pour verifier le status de L ODU 5/1 "/>
    <s v="[OCM RAN 11-05-2026 18H UTC ] -&gt;..06/05/2026 ODU UBT-T 3DB29211ACAA02 pas disponible au WH Huawei point transmis a OCM _x000a_29/04/2026 ODU UBT-T 3DB29211ACAA02 pas disponible au WH Huawei point transmis a OCM _x000a_28.04.2026: Spare pas disponible dans les WH Afro Commande effectuee au SPM. Update dans 20 minutes_x000a_27/04/2026 ODU UBT-T 3DB29211ACAA02 faulty commande en cours _x000a_24/04/2026 Besoin d'un fme sur biba pour verifier le status de L ODU 5/1 "/>
    <s v="[OCM RAN -  11/05/2026 14h] 06/05/2026 ODU UBT-T 3DB29211ACAA02 pas disponible au WH Huawei point transmis a OCM _x000a_29/04/2026 ODU UBT-T 3DB29211ACAA02 pas disponible au WH Huawei point transmis a OCM _x000a_28.04.2026: Spare pas disponible dans les WH Afro Commande effectuee au SPM. Update dans 20 minutes_x000a_27/04/2026 ODU UBT-T 3DB29211ACAA02 faulty commande en cours _x000a_24/04/2026 Besoin d'un fme sur biba pour verifier le status de L ODU 5/1 "/>
    <s v="[Ticket -  11/05/2026] INC-20260511-00004532..Grid Outage"/>
    <m/>
    <s v=""/>
    <m/>
    <m/>
    <m/>
    <m/>
    <m/>
  </r>
  <r>
    <s v="Maroua-Diguirwo-II"/>
    <s v="EXN_196"/>
    <s v="Maroua"/>
    <s v="CAMUSAT"/>
    <s v="Good Grid + GE"/>
    <s v="EXTREME-NORD"/>
    <s v="Maroua"/>
    <s v="Huawei"/>
    <n v="0"/>
    <n v="0"/>
    <n v="0"/>
    <n v="0"/>
    <n v="0"/>
    <n v="0"/>
    <n v="0"/>
    <n v="0"/>
    <n v="0"/>
    <n v="0"/>
    <n v="0"/>
    <n v="0"/>
    <n v="0"/>
    <n v="0"/>
    <n v="0"/>
    <n v="0"/>
    <n v="0"/>
    <n v="0"/>
    <n v="0"/>
    <n v="0"/>
    <n v="0"/>
    <n v="0"/>
    <n v="0"/>
    <n v="0"/>
    <m/>
    <n v="0"/>
    <n v="8.1495250161942518"/>
    <n v="14.146298694291573"/>
    <n v="18.054833039226686"/>
    <n v="0.13081624411480799"/>
    <n v="8.1495250161942518"/>
    <x v="0"/>
    <m/>
    <s v="AKTIVCO"/>
    <s v="POWER ISSUE"/>
    <s v="AKTIVCO Defaut GE &amp; Power Cabinet"/>
    <x v="0"/>
    <s v="(05-11-2026 retour camusat): Echec démarrage GE   ;   (05-11-2026 top offenders): 11/05/2026 camusat: technician is managing ETA=10H47 UTC   ;   [OCM RAN -  11/05/2026] 11/05/2026 camusat: technician is managing ETA=10H47 UTC   ;   [Ticket -  11/05/2026] INC-20260511-00000024..technician is managing..Auto TT closure RCA..Transmission Board fault"/>
    <m/>
    <m/>
    <s v="(05-11-2026 top offenders): 11/05/2026 camusat: technician is managing ETA=10H47 UTC"/>
    <s v="(05-11-2026 retour camusat): Echec démarrage GE"/>
    <s v="(05-11-2026 retour camusat): Echec démarrage GE"/>
    <m/>
    <m/>
    <m/>
    <m/>
    <m/>
    <m/>
    <m/>
    <m/>
    <m/>
    <m/>
    <m/>
    <m/>
    <s v="[OCM RAN -  11/05/2026] 11/05/2026 camusat: technician is managing ETA=10H47 UTC"/>
    <m/>
    <m/>
    <s v="[Ticket -  11/05/2026] INC-20260511-00000024..technician is managing..Auto TT closure RCA..Transmission Board fault"/>
    <m/>
    <s v=""/>
    <m/>
    <m/>
    <m/>
    <m/>
    <m/>
  </r>
  <r>
    <s v="Domayo-II"/>
    <s v="EXN_247"/>
    <s v="Maroua"/>
    <s v="CAMUSAT"/>
    <s v="Medium Grid + GE"/>
    <s v="EXTREME-NORD"/>
    <s v="Maroua"/>
    <s v="Huawei"/>
    <n v="0"/>
    <n v="0"/>
    <n v="0"/>
    <n v="0"/>
    <n v="0"/>
    <n v="0"/>
    <n v="4.9046465372838757E-3"/>
    <n v="0"/>
    <n v="0"/>
    <n v="0"/>
    <n v="1.4078119069836461"/>
    <n v="0"/>
    <n v="0"/>
    <n v="0"/>
    <n v="0"/>
    <n v="0"/>
    <n v="0"/>
    <n v="0.94877266125051007"/>
    <n v="0.28152671124009443"/>
    <n v="0"/>
    <n v="0"/>
    <n v="0"/>
    <n v="0"/>
    <n v="0"/>
    <m/>
    <n v="0"/>
    <n v="8.1084686659076048"/>
    <n v="6.5226720461694025"/>
    <n v="8.3326320674847256"/>
    <n v="8.398402872170676"/>
    <n v="8.1084686659076048"/>
    <x v="0"/>
    <m/>
    <s v="No root cause"/>
    <s v="No root cause"/>
    <s v="No root cause"/>
    <x v="4"/>
    <s v="(05-11-2026 top offenders): Power status check Ongoing   ;    "/>
    <m/>
    <m/>
    <s v="(05-11-2026 top offenders): Power status check Ongoing"/>
    <m/>
    <s v="(05-11-2026 retour camusat): No power issue"/>
    <m/>
    <m/>
    <m/>
    <m/>
    <m/>
    <m/>
    <m/>
    <m/>
    <m/>
    <m/>
    <m/>
    <m/>
    <m/>
    <m/>
    <m/>
    <s v=" "/>
    <m/>
    <s v=""/>
    <m/>
    <m/>
    <m/>
    <m/>
    <m/>
  </r>
  <r>
    <s v="Bonewonda-III"/>
    <s v="LIT_615"/>
    <s v="Douala"/>
    <s v="CAMUSAT"/>
    <s v="Good Grid no GE - 8h"/>
    <s v="LITTORAL"/>
    <s v="Douala"/>
    <s v="ZTE"/>
    <n v="0"/>
    <n v="0"/>
    <n v="0"/>
    <n v="0"/>
    <n v="0"/>
    <n v="0"/>
    <n v="0"/>
    <n v="0"/>
    <n v="0"/>
    <n v="0"/>
    <n v="13.732653602828499"/>
    <n v="63.555051892943879"/>
    <n v="48.377382409761644"/>
    <n v="36.683563619864536"/>
    <n v="63.555051892943879"/>
    <n v="0"/>
    <n v="0"/>
    <n v="61.323081016913328"/>
    <n v="0"/>
    <n v="46.912658767867178"/>
    <n v="13.866755556697001"/>
    <n v="13.866755556697001"/>
    <n v="13.866149164034208"/>
    <n v="13.86750462998633"/>
    <m/>
    <n v="46.235603524782199"/>
    <n v="8.0625611743186312"/>
    <n v="3.7800898448896723"/>
    <n v="4.6628335050372138"/>
    <n v="11.423832045212285"/>
    <n v="8.0625611743186312"/>
    <x v="0"/>
    <m/>
    <s v="AKTIVCO GRID ONLY"/>
    <s v="POWER ISSUE"/>
    <s v="AKTIVCO Coupure ENEO &amp; Baisse de tension"/>
    <x v="0"/>
    <s v="(05-11-2026 retour camusat): GE faulty   ;   (05-11-2026 top offenders):   ;    "/>
    <m/>
    <m/>
    <s v="(05-11-2026 top offenders):"/>
    <s v="(05-11-2026 retour camusat): GE faulty"/>
    <s v="(05-11-2026 retour camusat): GE faulty"/>
    <m/>
    <m/>
    <m/>
    <m/>
    <m/>
    <m/>
    <m/>
    <m/>
    <m/>
    <m/>
    <m/>
    <m/>
    <m/>
    <m/>
    <m/>
    <s v=" "/>
    <m/>
    <s v=""/>
    <m/>
    <m/>
    <m/>
    <m/>
    <m/>
  </r>
  <r>
    <s v="Tagawa-IHS"/>
    <s v="EXN_274"/>
    <s v="EXTREME-NORD"/>
    <s v="IHS"/>
    <s v="Gen Only"/>
    <s v="EXTREME-NORD"/>
    <s v="Tagawa"/>
    <s v="NOKIA"/>
    <n v="9.2052247835506815"/>
    <n v="9.2698141931154936"/>
    <n v="6.1977571592937695"/>
    <n v="6.1145881311730639"/>
    <n v="6.19786537252212"/>
    <n v="6.5668712517623673"/>
    <n v="9.1709585902950064"/>
    <n v="8.892683488307819"/>
    <n v="6.1977571592937695"/>
    <n v="6.1979735857504705"/>
    <n v="6.1980817989788211"/>
    <n v="8.4012610589574876"/>
    <n v="9.1584616909373242"/>
    <n v="9.0566245748942453"/>
    <n v="8.4012610589574876"/>
    <n v="6.3430655566982939"/>
    <n v="5.4652432280671697"/>
    <n v="9.2449198562920731"/>
    <n v="7.6448417708744927"/>
    <n v="4.2424643672170355"/>
    <n v="7.4414806385682413"/>
    <n v="7.4414806385682413"/>
    <n v="7.4330120904063062"/>
    <n v="6.8612068662377581"/>
    <m/>
    <n v="6.9567666327681232"/>
    <n v="7.857377417821211"/>
    <n v="17.517855073158842"/>
    <n v="8.3794893764599081"/>
    <n v="4.8759230840668106"/>
    <n v="7.857377417821211"/>
    <x v="2"/>
    <m/>
    <s v="SPARE-ISSUE"/>
    <s v="SPARE-ISSUE"/>
    <s v="SPARE-ISSUE"/>
    <x v="3"/>
    <s v="[OCM RAN -  11/05/2026] 09.05.26: Carte EAC faulty et commande passée au SPM, vérifications en cours   ;   [OCM RAN 11-05-2026 18H UTC ] -&gt;..09.05.26: Carte EAC faulty et commande passée au SPM, vérifications en cours   ;   [OCM RAN -  11/05/2026 14h] 09.05.26: Carte EAC faulty et commande passée au SPM, vérifications en cours   ;   [Ticket -  11/05/2026] INC-20260511-00000853..Auto TT closure RCA..Transmission Board fault"/>
    <m/>
    <m/>
    <s v=""/>
    <m/>
    <s v=""/>
    <m/>
    <m/>
    <m/>
    <m/>
    <m/>
    <m/>
    <m/>
    <m/>
    <m/>
    <m/>
    <m/>
    <m/>
    <s v="[OCM RAN -  11/05/2026] 09.05.26: Carte EAC faulty et commande passée au SPM, vérifications en cours"/>
    <s v="[OCM RAN 11-05-2026 18H UTC ] -&gt;..09.05.26: Carte EAC faulty et commande passée au SPM, vérifications en cours"/>
    <s v="[OCM RAN -  11/05/2026 14h] 09.05.26: Carte EAC faulty et commande passée au SPM, vérifications en cours"/>
    <s v="[Ticket -  11/05/2026] INC-20260511-00000853..Auto TT closure RCA..Transmission Board fault"/>
    <m/>
    <s v=""/>
    <m/>
    <m/>
    <m/>
    <m/>
    <m/>
  </r>
  <r>
    <s v="Nyalla-III"/>
    <s v="LIT_751"/>
    <s v="Douala"/>
    <s v="CAMUSAT"/>
    <s v="Good Grid no GE - 8h"/>
    <s v="LITTORAL"/>
    <s v="Douala"/>
    <s v="ZTE"/>
    <n v="12.115404371163676"/>
    <n v="16.309786749535569"/>
    <n v="19.51876321579303"/>
    <n v="8.0257852428281592E-4"/>
    <n v="4.0680386835714657"/>
    <n v="0"/>
    <n v="0.77509466859570908"/>
    <n v="1.4386309223161071"/>
    <n v="1.985525763840734"/>
    <n v="3.9221655780134856"/>
    <n v="29.469541966652706"/>
    <n v="29.359392522964448"/>
    <n v="1.4413953594553019"/>
    <n v="14.409102453250691"/>
    <n v="29.359392522964448"/>
    <n v="45.25795587173581"/>
    <n v="22.798402262344013"/>
    <n v="0"/>
    <n v="8.1174753804578934"/>
    <n v="3.7434580932731794"/>
    <n v="10.070434291291059"/>
    <n v="10.070434291291059"/>
    <n v="15.832288197743935"/>
    <n v="1.936336617841355"/>
    <m/>
    <n v="1.8086374570888026"/>
    <n v="7.815349153761205"/>
    <n v="3.1370024659384761"/>
    <n v="2.8425704920931207"/>
    <n v="12.297684555899203"/>
    <n v="7.815349153761205"/>
    <x v="0"/>
    <m/>
    <s v="AKTIVCO GRID ONLY"/>
    <s v="POWER ISSUE"/>
    <s v="AKTIVCO Coupure ENEO &amp; Baisse de tension"/>
    <x v="0"/>
    <s v="(05-11-2026 retour camusat): Grid outage Grid only site   ;   (05-11-2026 top offenders): Power status check Ongoing   ;   [Ticket -  11/05/2026] INC-20260511-00011108..Grid Outage"/>
    <m/>
    <m/>
    <s v="(05-11-2026 top offenders): Power status check Ongoing"/>
    <s v="(05-11-2026 retour camusat): Grid outage Grid only site"/>
    <s v="(05-11-2026 retour camusat): Grid outage Grid only site"/>
    <m/>
    <m/>
    <m/>
    <m/>
    <m/>
    <m/>
    <m/>
    <m/>
    <m/>
    <m/>
    <m/>
    <m/>
    <m/>
    <m/>
    <m/>
    <s v="[Ticket -  11/05/2026] INC-20260511-00011108..Grid Outage"/>
    <m/>
    <s v=""/>
    <m/>
    <m/>
    <m/>
    <m/>
    <m/>
  </r>
  <r>
    <s v="Garoua-Ngalbidje-IHS"/>
    <s v="NRD_085"/>
    <s v="Garoua"/>
    <s v="IHS"/>
    <s v="Grid-Gen"/>
    <s v="NORD"/>
    <s v="Garoua"/>
    <s v="Huawei"/>
    <n v="0"/>
    <n v="0"/>
    <n v="4.5486583740686521"/>
    <n v="9.7823621063084811"/>
    <n v="0"/>
    <n v="1.7544366540822351"/>
    <n v="2.3004575767693112"/>
    <n v="1.7597515074208194"/>
    <n v="0.3270418311060887"/>
    <n v="0.50774684461794395"/>
    <n v="2.4660027737113799"/>
    <n v="1.5462121147266381"/>
    <n v="0"/>
    <n v="3.0125230785913431"/>
    <n v="1.5462121147266381"/>
    <n v="6.2621991935690984"/>
    <n v="6.1742900925426554"/>
    <n v="9.269157727725414"/>
    <n v="13.831977153978078"/>
    <n v="10.458115388676292"/>
    <n v="2.8697532766605889"/>
    <n v="2.8697532766605889"/>
    <n v="0"/>
    <n v="0"/>
    <m/>
    <n v="12.973271638230418"/>
    <n v="7.7628070130381559"/>
    <n v="8.9312834470382754"/>
    <n v="11.754968787294594"/>
    <n v="4.8728623428700262"/>
    <n v="7.7628070130381559"/>
    <x v="0"/>
    <m/>
    <s v="PDH"/>
    <s v="TX ISSUE"/>
    <s v="MPR ISSUE"/>
    <x v="5"/>
    <s v="(05-11-2026 top offenders): Power status check Ongoing   ;   (05-11-2026 groupe whatsapp  incident ) impacted by   NRD_009_H_Garoua-Lainde, Plantage du MPR1 sur le site de Garoua -Lainde  || Action reset MPR du MPR1 sur site de Garoua-Lainde   ;   [HOURLY IHS 11-05-2026] -..PWC Faulty   ;   [OCM RAN 11-05-2026 18H UTC ] -&gt;..Power status check Ongoing   ;    "/>
    <s v=" impacted by   NRD_009_H_Garoua-Lainde, Plantage du MPR1 sur le site de Garoua -Lainde  || Action reset MPR du MPR1 sur site de Garoua-Lainde"/>
    <s v="(05-11-2026 groupe whatsapp  incident ) impacted by   NRD_009_H_Garoua-Lainde, Plantage du MPR1 sur le site de Garoua -Lainde  || Action reset MPR du MPR1 sur site de Garoua-Lainde"/>
    <s v="(05-11-2026 top offenders): Power status check Ongoing"/>
    <m/>
    <s v=""/>
    <m/>
    <s v="[HOURLY IHS 11-05-2026] -..PWC Faulty"/>
    <m/>
    <m/>
    <m/>
    <m/>
    <m/>
    <m/>
    <m/>
    <m/>
    <m/>
    <m/>
    <m/>
    <s v="[OCM RAN 11-05-2026 18H UTC ] -&gt;..Power status check Ongoing"/>
    <m/>
    <s v=" "/>
    <m/>
    <s v=""/>
    <m/>
    <m/>
    <m/>
    <m/>
    <m/>
  </r>
  <r>
    <s v="ETOUDI-NEW"/>
    <s v="CTR_917"/>
    <s v="Yaounde"/>
    <s v="CAMUSAT"/>
    <s v="Good Grid no GE - 8h"/>
    <s v="CENTRE"/>
    <s v="Yaounde"/>
    <s v="ZTE"/>
    <n v="4.8262970382355546"/>
    <n v="8.7860946314987469"/>
    <n v="9.2746152616905366"/>
    <n v="9.2457045997380387"/>
    <n v="9.0272605605065728"/>
    <n v="5.5054211504053567"/>
    <n v="9.2457045997380387"/>
    <n v="7.5392443063295982"/>
    <n v="3.3920178750288921"/>
    <n v="11.865891625503309"/>
    <n v="9.2457045997380387"/>
    <n v="15.875823623916698"/>
    <n v="22.248350611957211"/>
    <n v="46.970783288103576"/>
    <n v="15.875823623916698"/>
    <n v="17.063764685403491"/>
    <n v="4.4939938590258333"/>
    <n v="8.836764088998466"/>
    <n v="8.3322632286342895"/>
    <n v="9.2457045997380387"/>
    <n v="7.13583266986842"/>
    <n v="7.13583266986842"/>
    <n v="6.6188115845254316"/>
    <n v="6.3228206247699275"/>
    <m/>
    <n v="9.2457045997380387"/>
    <n v="7.6612005718639518"/>
    <n v="0.24392108197546852"/>
    <n v="0.18360414945377729"/>
    <n v="14.506033758183454"/>
    <n v="7.6612005718639518"/>
    <x v="0"/>
    <m/>
    <s v="AKTIVCO GRID ONLY"/>
    <s v="POWER ISSUE"/>
    <s v="AKTIVCO Coupure ENEO &amp; Baisse de tension"/>
    <x v="0"/>
    <s v="(05-11-2026 retour camusat): Grid outage Grid only site   ;   (05-11-2026 top offenders):   ;    || 05-11-2026: hardware issue,  site with GPS issue (alarm : TDD down 09Apr 02pm)"/>
    <m/>
    <m/>
    <s v="(05-11-2026 top offenders):"/>
    <s v="(05-11-2026 retour camusat): Grid outage Grid only site"/>
    <s v="(05-11-2026 retour camusat): Grid outage Grid only site"/>
    <m/>
    <m/>
    <m/>
    <m/>
    <m/>
    <m/>
    <m/>
    <m/>
    <m/>
    <m/>
    <m/>
    <m/>
    <m/>
    <m/>
    <m/>
    <s v=" "/>
    <m/>
    <s v="CTR_917"/>
    <m/>
    <m/>
    <m/>
    <m/>
    <m/>
  </r>
  <r>
    <s v="Tsinga-Village2"/>
    <s v="CTR_675"/>
    <s v="Yaounde"/>
    <s v="IHS"/>
    <s v="Hybrid-Gen-Lithium"/>
    <s v="CENTRE"/>
    <s v="Yaounde"/>
    <s v="ZTE"/>
    <n v="13.861761734768127"/>
    <n v="3.0296625888543613"/>
    <n v="3.9166545388134097"/>
    <n v="0.45700604680495283"/>
    <n v="0.66053996056307418"/>
    <n v="0.48946588934261331"/>
    <n v="7.2308758022218216"/>
    <n v="15.230247294061916"/>
    <n v="4.4518495689618272"/>
    <n v="11.584150893323402"/>
    <n v="13.349021068221317"/>
    <n v="9.2457045997380387"/>
    <n v="0.31767841498945631"/>
    <n v="2.428923645889514"/>
    <n v="9.2457045997380387"/>
    <n v="4.8917517756603965"/>
    <n v="3.8859068637942213"/>
    <n v="8.7917305162470445"/>
    <n v="2.1611834501887661"/>
    <n v="7.0594093592783764"/>
    <n v="4.7698490153609985"/>
    <n v="4.7698490153609985"/>
    <n v="4.8708133937157729"/>
    <n v="6.9571608552847479"/>
    <m/>
    <n v="8.5356187916092363"/>
    <n v="7.5502663847297491"/>
    <n v="3.4508650767957985"/>
    <n v="2.9332037904056616"/>
    <n v="11.645073949311289"/>
    <n v="7.5502663847297491"/>
    <x v="0"/>
    <m/>
    <s v="BSS"/>
    <s v="RAN ISSUE"/>
    <s v="BSS Hardware issue"/>
    <x v="5"/>
    <s v="05-11-2026: hardware issue,  site with GPS issue (alarm : TDD down 09Apr 02pm)"/>
    <m/>
    <m/>
    <s v="(05-11-2026 top offenders):"/>
    <m/>
    <s v=""/>
    <m/>
    <m/>
    <m/>
    <m/>
    <m/>
    <m/>
    <m/>
    <m/>
    <m/>
    <m/>
    <m/>
    <m/>
    <m/>
    <m/>
    <m/>
    <s v=" "/>
    <m/>
    <s v="CTR_675"/>
    <m/>
    <m/>
    <m/>
    <m/>
    <m/>
  </r>
  <r>
    <s v="Goro-IHS"/>
    <s v="ADM_138"/>
    <s v="ADAMAOUA"/>
    <s v="IHS"/>
    <s v="Hybrid-Gen"/>
    <s v="ADAMAOUA"/>
    <s v="Goro"/>
    <s v="NOKIA"/>
    <n v="3.3893152269289656E-2"/>
    <n v="4.5894904842926826E-2"/>
    <n v="6.5604850194216122E-2"/>
    <n v="1.1237399964955362E-2"/>
    <n v="0.17061234044803908"/>
    <n v="1.4270540178254463E-3"/>
    <n v="5.5080963815997572E-2"/>
    <n v="0.10856293673796956"/>
    <n v="3.5539770734575464"/>
    <n v="4.3791075964461124"/>
    <n v="0.66773461010259039"/>
    <n v="2.0424611530298415E-2"/>
    <n v="8.6283189962236329E-2"/>
    <n v="1.4181256394976778E-2"/>
    <n v="2.0424611530298412E-2"/>
    <n v="0.10315746121911201"/>
    <n v="0.16441279799048905"/>
    <n v="6.7356797688287978E-2"/>
    <n v="0.24029798891628826"/>
    <n v="3.9208005643019489E-2"/>
    <n v="4.9893369904406945E-2"/>
    <n v="4.9893369904406945E-2"/>
    <n v="4.8270083571509047E-2"/>
    <n v="1.596516682442076E-2"/>
    <m/>
    <n v="3.7179147453062118"/>
    <n v="7.4637316117551515"/>
    <n v="9.2723732959246075"/>
    <n v="18.288432002731906"/>
    <n v="0"/>
    <n v="7.4637316117551515"/>
    <x v="0"/>
    <m/>
    <s v="PDH"/>
    <s v="TX ISSUE"/>
    <s v="MPR ISSUE"/>
    <x v="5"/>
    <s v="(05-11-2026 top offenders): 12/05/2026 Remplacement FSMF ce jour ETA 12H_x000a_10/05/2026 remplacement FSMF en cours, ETR 11H_x000a_09.05.2026: FSMF reçu à la gare à Ngaoundal en ce moment,  ETA 18H_x000a_08.05.26: FSMF arrivé à la gare à Ngaoundal mais gare fermé actuellement, récupération demain matin 09.05.2026_x000a_06.05.2026: FSMF faulty et sera expédié de Ngaoundéré vers Ngaoundal ce jour, ETD=07.05.26 (CM-20260505-00005054)_x000a_06/05/2026 FME activé ETA asap _x000a_FME should check BBU status and interconnection with MPR on port 1/2   ;   (05-11-2026 groupe whatsapp  incident ) impacted by  ADM_010_H_Ngaoundal  MIB corrupted || Action :formatage de la carte flash et MIB Refresh   ;   [OCM RAN -  11/05/2026] 10/05/2026 remplacement FSMF en cours, ETR 11H_x000a_09.05.2026: FSMF reçu à la gare à Ngaoundal en ce moment,  ETA 18H_x000a_08.05.26: FSMF arrivé à la gare à Ngaoundal mais gare fermé actuellement, récupération demain matin 09.05.2026_x000a_06.05.2026: FSMF faulty et sera expédié de Ngaoundéré vers Ngaoundal ce jour, ETD=07.05.26 (CM-20260505-00005054)_x000a_06/05/2026 FME activé ETA asap _x000a_FME should check BBU status and interconnection with MPR on port 1/2   ;   [OCM RAN -  11/05/2026] 10/05/2026 remplacement FSMF en cours, ETR 11H_x000a_09.05.2026: FSMF reçu à la gare à Ngaoundal en ce moment,  ETA 18H_x000a_08.05.26: FSMF arrivé à la gare à Ngaoundal mais gare fermé actuellement, récupération demain matin 09.05.2026_x000a_06.05.2026: FSMF faulty et sera expédié de Ngaoundéré vers Ngaoundal ce jour, ETD=07.05.26 (CM-20260505-00005054)_x000a_06/05/2026 FME activé ETA asap _x000a_FME should check BBU status and interconnection with MPR on port 1/2   ;   [OCM RAN 11-05-2026 18H UTC ] -&gt;..10/05/2026 remplacement FSMF en cours, ETR 11H_x000a_09.05.2026: FSMF reçu à la gare à Ngaoundal en ce moment,  ETA 18H_x000a_08.05.26: FSMF arrivé à la gare à Ngaoundal mais gare fermé actuellement, récupération demain matin 09.05.2026_x000a_06.05.2026: FSMF faulty et sera expédié de Ngaoundéré vers Ngaoundal ce jour, ETD=07.05.26 (CM-20260505-00005054)_x000a_06/05/2026 FME activé ETA asap _x000a_FME should check BBU status and interconnection with MPR on port 1/2   ;   [OCM RAN -  11/05/2026 14h] 10/05/2026 remplacement FSMF en cours, ETR 11H_x000a_09.05.2026: FSMF reçu à la gare à Ngaoundal en ce moment,  ETA 18H_x000a_08.05.26: FSMF arrivé à la gare à Ngaoundal mais gare fermé actuellement, récupération demain matin 09.05.2026_x000a_06.05.2026: FSMF faulty et sera expédié de Ngaoundéré vers Ngaoundal ce jour, ETD=07.05.26 (CM-20260505-00005054)_x000a_06/05/2026 FME activé ETA asap _x000a_FME should check BBU status and interconnection with MPR on port 1/2   ;   [Ticket -  11/05/2026] INC-20260511-00002015..Grid Outage"/>
    <s v=" impacted by  ADM_010_H_Ngaoundal  MIB corrupted || Action :formatage de la carte flash et MIB Refresh"/>
    <s v="(05-11-2026 groupe whatsapp  incident ) impacted by  ADM_010_H_Ngaoundal  MIB corrupted || Action :formatage de la carte flash et MIB Refresh"/>
    <s v="(05-11-2026 top offenders): 12/05/2026 Remplacement FSMF ce jour ETA 12H_x000a_10/05/2026 remplacement FSMF en cours, ETR 11H_x000a_09.05.2026: FSMF reçu à la gare à Ngaoundal en ce moment,  ETA 18H_x000a_08.05.26: FSMF arrivé à la gare à Ngaoundal mais gare fermé actuellement, récupération demain matin 09.05.2026_x000a_06.05.2026: FSMF faulty et sera expédié de Ngaoundéré vers Ngaoundal ce jour, ETD=07.05.26 (CM-20260505-00005054)_x000a_06/05/2026 FME activé ETA asap _x000a_FME should check BBU status and interconnection with MPR on port 1/2"/>
    <m/>
    <s v=""/>
    <m/>
    <m/>
    <m/>
    <m/>
    <m/>
    <m/>
    <m/>
    <m/>
    <m/>
    <m/>
    <m/>
    <s v="[OCM RAN -  11/05/2026] 10/05/2026 remplacement FSMF en cours, ETR 11H_x000a_09.05.2026: FSMF reçu à la gare à Ngaoundal en ce moment,  ETA 18H_x000a_08.05.26: FSMF arrivé à la gare à Ngaoundal mais gare fermé actuellement, récupération demain matin 09.05.2026_x000a_06.05.2026: FSMF faulty et sera expédié de Ngaoundéré vers Ngaoundal ce jour, ETD=07.05.26 (CM-20260505-00005054)_x000a_06/05/2026 FME activé ETA asap _x000a_FME should check BBU status and interconnection with MPR on port 1/2"/>
    <s v="[OCM RAN -  11/05/2026] 10/05/2026 remplacement FSMF en cours, ETR 11H_x000a_09.05.2026: FSMF reçu à la gare à Ngaoundal en ce moment,  ETA 18H_x000a_08.05.26: FSMF arrivé à la gare à Ngaoundal mais gare fermé actuellement, récupération demain matin 09.05.2026_x000a_06.05.2026: FSMF faulty et sera expédié de Ngaoundéré vers Ngaoundal ce jour, ETD=07.05.26 (CM-20260505-00005054)_x000a_06/05/2026 FME activé ETA asap _x000a_FME should check BBU status and interconnection with MPR on port 1/2"/>
    <s v="[OCM RAN 11-05-2026 18H UTC ] -&gt;..10/05/2026 remplacement FSMF en cours, ETR 11H_x000a_09.05.2026: FSMF reçu à la gare à Ngaoundal en ce moment,  ETA 18H_x000a_08.05.26: FSMF arrivé à la gare à Ngaoundal mais gare fermé actuellement, récupération demain matin 09.05.2026_x000a_06.05.2026: FSMF faulty et sera expédié de Ngaoundéré vers Ngaoundal ce jour, ETD=07.05.26 (CM-20260505-00005054)_x000a_06/05/2026 FME activé ETA asap _x000a_FME should check BBU status and interconnection with MPR on port 1/2"/>
    <s v="[OCM RAN -  11/05/2026 14h] 10/05/2026 remplacement FSMF en cours, ETR 11H_x000a_09.05.2026: FSMF reçu à la gare à Ngaoundal en ce moment,  ETA 18H_x000a_08.05.26: FSMF arrivé à la gare à Ngaoundal mais gare fermé actuellement, récupération demain matin 09.05.2026_x000a_06.05.2026: FSMF faulty et sera expédié de Ngaoundéré vers Ngaoundal ce jour, ETD=07.05.26 (CM-20260505-00005054)_x000a_06/05/2026 FME activé ETA asap _x000a_FME should check BBU status and interconnection with MPR on port 1/2"/>
    <s v="[Ticket -  11/05/2026] INC-20260511-00002015..Grid Outage"/>
    <m/>
    <s v=""/>
    <m/>
    <m/>
    <m/>
    <m/>
    <m/>
  </r>
  <r>
    <s v="Vallee-Omnisport"/>
    <s v="CTR_758"/>
    <s v="Yaounde"/>
    <s v="CAMUSAT"/>
    <s v="Good Grid no GE - 8h"/>
    <s v="CENTRE"/>
    <s v="Yaounde"/>
    <s v="ZTE"/>
    <n v="35.519949605202697"/>
    <n v="5.1358069873556431"/>
    <n v="0"/>
    <n v="0"/>
    <n v="0"/>
    <n v="0"/>
    <n v="9.2457045997380387"/>
    <n v="16.023515907463054"/>
    <n v="7.3569341357691762"/>
    <n v="10.846563394429175"/>
    <n v="9.2457045997380387"/>
    <n v="9.2457045997380387"/>
    <n v="24.285776453701555"/>
    <n v="9.2457045997380387"/>
    <n v="9.2457045997380387"/>
    <n v="7.8993523726361383"/>
    <n v="4.3629773737062436"/>
    <n v="0"/>
    <n v="0"/>
    <n v="0"/>
    <n v="16.822081539124444"/>
    <n v="16.822081539124444"/>
    <n v="29.735338138816829"/>
    <n v="5.3317253226722352"/>
    <m/>
    <n v="6.90752583232742E-2"/>
    <n v="6.9530052820367958"/>
    <n v="3.7913304477456844"/>
    <n v="3.3405754970062338"/>
    <n v="10.144295276305797"/>
    <n v="6.9530052820367958"/>
    <x v="0"/>
    <m/>
    <s v="AKTIVCO GRID ONLY"/>
    <s v="POWER ISSUE"/>
    <s v="AKTIVCO Coupure ENEO &amp; Baisse de tension"/>
    <x v="0"/>
    <s v="(05-11-2026 retour camusat): Grid outage Grid only site   ;   (05-11-2026 top offenders): 11.05.26: Camusat:  grid only site probable grid outage / FME will check   ;   [OCM RAN -  11/05/2026] 11.05.26: Camusat:  grid only site probable grid outage / FME will check   ;   [Ticket -  11/05/2026] INC-20260511-00016148..grid only site probable grid outage /Grid return awaited"/>
    <m/>
    <m/>
    <s v="(05-11-2026 top offenders): 11.05.26: Camusat:  grid only site probable grid outage / FME will check"/>
    <s v="(05-11-2026 retour camusat): Grid outage Grid only site"/>
    <s v="(05-11-2026 retour camusat): Grid outage Grid only site"/>
    <m/>
    <m/>
    <m/>
    <m/>
    <m/>
    <m/>
    <m/>
    <m/>
    <m/>
    <m/>
    <m/>
    <s v="[OCM RAN -  11/05/2026] 11.05.26: Camusat:  grid only site probable grid outage / FME will check"/>
    <m/>
    <m/>
    <m/>
    <s v="[Ticket -  11/05/2026] INC-20260511-00016148..grid only site probable grid outage /Grid return awaited"/>
    <m/>
    <s v=""/>
    <m/>
    <m/>
    <m/>
    <m/>
    <m/>
  </r>
  <r>
    <s v="Kanga"/>
    <s v="LIT_510"/>
    <s v="LITTORAL"/>
    <s v="IHS"/>
    <s v="Grid-Hybrid-Gen"/>
    <s v="LITTORAL"/>
    <s v="Massock-Songloulou"/>
    <s v="NOKIA"/>
    <n v="0"/>
    <n v="0"/>
    <n v="0"/>
    <n v="0"/>
    <n v="0"/>
    <n v="0.99509095518137713"/>
    <n v="0"/>
    <n v="0"/>
    <n v="7.2101826740124768E-3"/>
    <n v="1.945774552425614"/>
    <n v="9.2972309116965803"/>
    <n v="9.2451160421535636"/>
    <n v="9.2971226984682325"/>
    <n v="9.2449555264487078"/>
    <n v="9.2451160421535636"/>
    <n v="9.2451160421535636"/>
    <n v="9.2452230526234693"/>
    <n v="9.2453300630933732"/>
    <n v="9.2453300630933732"/>
    <n v="9.2450625369186117"/>
    <n v="9.2451695473885156"/>
    <n v="9.2451695473885156"/>
    <n v="9.2451160421535636"/>
    <n v="9.2451160421535636"/>
    <m/>
    <n v="9.2450625369186117"/>
    <n v="6.9314473749737155"/>
    <n v="24.230368412007564"/>
    <n v="10.34028519805587"/>
    <n v="0"/>
    <n v="6.9314473749737155"/>
    <x v="0"/>
    <m/>
    <s v="BSS"/>
    <s v="RAN ISSUE"/>
    <s v="BSS Hardware issue"/>
    <x v="5"/>
    <s v="(05-11-2026 top offenders): Power status check Ongoing   ;   [OCM RAN -  11/05/2026] Power status check Ongoing   ;   [OCM RAN -  11/05/2026] 11/05/2026 fme en route pour le site ETA=14H UTC _x000a_10/05/2026  software SRAN24 toujours pas recu HOnnore en route pour la verification a l'agence ETD=10/05/2026_x000a_09.05.2026: FSMF to be replaced,  software SRAN24 sent to FME this morning ETD=09.05.2026 &amp; ETR=10.05.2026_x000a_08.05.26: Soft SRAN24 remis ce jour par Nokia et sera expédié sur Edea ce jour, update ASAP_x000a_08.05.26: En attente de la MAD du SRAN24 par Nokia ce jour, update ASAP_x000a_07.05.26: En attente du FSMF ce jour à Edea et remplacement ce 08.05.26_x000a_06.05.2026: FSMF MRBTS1 faulty et expédition en cours de Douala pour Edea, ETD=06.05.26   ;   [OCM RAN -  11/05/2026 14h] 11/05/2026 fme en route pour le site ETA=14H UTC _x000a_10/05/2026  software SRAN24 toujours pas recu HOnnore en route pour la verification a l'agence ETD=10/05/2026_x000a_09.05.2026: FSMF to be replaced,  software SRAN24 sent to FME this morning ETD=09.05.2026 &amp; ETR=10.05.2026_x000a_08.05.26: Soft SRAN24 remis ce jour par Nokia et sera expédié sur Edea ce jour, update ASAP_x000a_08.05.26: En attente de la MAD du SRAN24 par Nokia ce jour, update ASAP_x000a_07.05.26: En attente du FSMF ce jour à Edea et remplacement ce 08.05.26_x000a_06.05.2026: FSMF MRBTS1 faulty et expédition en cours de Douala pour Edea, ETD=06.05.26   ;   [Ticket -  11/05/2026] INC-20260511-00008685..Grid Outage"/>
    <m/>
    <m/>
    <s v="(05-11-2026 top offenders): Power status check Ongoing"/>
    <m/>
    <s v=""/>
    <m/>
    <m/>
    <m/>
    <m/>
    <m/>
    <m/>
    <m/>
    <m/>
    <m/>
    <m/>
    <m/>
    <s v="[OCM RAN -  11/05/2026] Power status check Ongoing"/>
    <s v="[OCM RAN -  11/05/2026] 11/05/2026 fme en route pour le site ETA=14H UTC _x000a_10/05/2026  software SRAN24 toujours pas recu HOnnore en route pour la verification a l'agence ETD=10/05/2026_x000a_09.05.2026: FSMF to be replaced,  software SRAN24 sent to FME this morning ETD=09.05.2026 &amp; ETR=10.05.2026_x000a_08.05.26: Soft SRAN24 remis ce jour par Nokia et sera expédié sur Edea ce jour, update ASAP_x000a_08.05.26: En attente de la MAD du SRAN24 par Nokia ce jour, update ASAP_x000a_07.05.26: En attente du FSMF ce jour à Edea et remplacement ce 08.05.26_x000a_06.05.2026: FSMF MRBTS1 faulty et expédition en cours de Douala pour Edea, ETD=06.05.26"/>
    <m/>
    <s v="[OCM RAN -  11/05/2026 14h] 11/05/2026 fme en route pour le site ETA=14H UTC _x000a_10/05/2026  software SRAN24 toujours pas recu HOnnore en route pour la verification a l'agence ETD=10/05/2026_x000a_09.05.2026: FSMF to be replaced,  software SRAN24 sent to FME this morning ETD=09.05.2026 &amp; ETR=10.05.2026_x000a_08.05.26: Soft SRAN24 remis ce jour par Nokia et sera expédié sur Edea ce jour, update ASAP_x000a_08.05.26: En attente de la MAD du SRAN24 par Nokia ce jour, update ASAP_x000a_07.05.26: En attente du FSMF ce jour à Edea et remplacement ce 08.05.26_x000a_06.05.2026: FSMF MRBTS1 faulty et expédition en cours de Douala pour Edea, ETD=06.05.26"/>
    <s v="[Ticket -  11/05/2026] INC-20260511-00008685..Grid Outage"/>
    <m/>
    <s v=""/>
    <m/>
    <m/>
    <m/>
    <m/>
    <m/>
  </r>
  <r>
    <s v="Elig-Edzoa"/>
    <s v="CTR_075"/>
    <s v="Yaounde"/>
    <s v="IHS"/>
    <s v="GridOnly"/>
    <s v="CENTRE"/>
    <s v="Yaounde"/>
    <s v="ZTE"/>
    <n v="7.4555621188643766"/>
    <n v="8.8780166251466035"/>
    <n v="9.2457045997380387"/>
    <n v="9.2457045997380387"/>
    <n v="7.0594093592783791"/>
    <n v="5.358745466323092"/>
    <n v="9.2457045997380387"/>
    <n v="24.310816903659187"/>
    <n v="7.3723079732787715"/>
    <n v="9.2457045997380387"/>
    <n v="9.2457045997380387"/>
    <n v="9.2457045997380387"/>
    <n v="9.2457045997380387"/>
    <n v="9.2457045997380387"/>
    <n v="9.2457045997380387"/>
    <n v="9.2457045997380387"/>
    <n v="5.8382058767296465"/>
    <n v="5.9491400638638492"/>
    <n v="9.2457045997380387"/>
    <n v="9.383337899113382"/>
    <n v="9.2457045997380387"/>
    <n v="9.2457045997380387"/>
    <n v="9.2457045997380387"/>
    <n v="8.1970554999101104"/>
    <m/>
    <n v="6.6384836759095167"/>
    <n v="6.7365944417335122"/>
    <n v="0"/>
    <n v="10.075437079878006"/>
    <n v="6.4318841697912079"/>
    <n v="6.7365944417335122"/>
    <x v="0"/>
    <m/>
    <s v="BSS"/>
    <s v="RAN ISSUE"/>
    <s v="BSS Hardware issue"/>
    <x v="5"/>
    <s v="(05-11-2026 top offenders): 10/05/2026 : Need BO RAN analysis    ;    || 05-11-2026: hardware issue,  site with GPS issue (alarm : TDD down 09Apr 02pm)"/>
    <m/>
    <m/>
    <s v="(05-11-2026 top offenders): 10/05/2026 : Need BO RAN analysis "/>
    <m/>
    <s v=""/>
    <m/>
    <m/>
    <m/>
    <m/>
    <m/>
    <m/>
    <m/>
    <m/>
    <m/>
    <m/>
    <m/>
    <m/>
    <m/>
    <m/>
    <m/>
    <s v=" "/>
    <m/>
    <s v="CTR_075"/>
    <m/>
    <m/>
    <m/>
    <m/>
    <m/>
  </r>
  <r>
    <s v="ARMP"/>
    <s v="CTR_124"/>
    <s v="Yaounde"/>
    <s v="IHS"/>
    <s v="GridOnly"/>
    <s v="CENTRE"/>
    <s v="Yaounde"/>
    <s v="ZTE"/>
    <n v="13.868556899607057"/>
    <n v="13.868556899607057"/>
    <n v="13.868556899607057"/>
    <n v="13.868556899607057"/>
    <n v="13.868556899607057"/>
    <n v="13.868556899607057"/>
    <n v="9.2457045997380387"/>
    <n v="10.619326661587236"/>
    <n v="3.6958205990874151"/>
    <n v="9.2457045997380387"/>
    <n v="9.4520207857136764"/>
    <n v="9.2457045997380387"/>
    <n v="0.79401768669046613"/>
    <n v="6.1748251448921758"/>
    <n v="9.2457045997380387"/>
    <n v="9.2457045997380387"/>
    <n v="4.2899070578398737"/>
    <n v="0"/>
    <n v="0"/>
    <n v="0"/>
    <n v="0.21798032719521343"/>
    <n v="0.21798032719521343"/>
    <n v="0.38579057908359071"/>
    <n v="0"/>
    <m/>
    <n v="2.6236827011154773"/>
    <n v="6.6028670245096786"/>
    <n v="0"/>
    <n v="0"/>
    <n v="12.66157601665255"/>
    <n v="6.6028670245096786"/>
    <x v="0"/>
    <m/>
    <s v="BSS"/>
    <s v="RAN ISSUE"/>
    <s v="BSS Hardware issue"/>
    <x v="5"/>
    <s v="05-11-2026: hardware issue,  site with GPS issue (alarm : TDD down 09Apr 02pm)"/>
    <m/>
    <m/>
    <s v="(05-11-2026 top offenders):"/>
    <m/>
    <s v=""/>
    <m/>
    <m/>
    <m/>
    <m/>
    <m/>
    <m/>
    <m/>
    <m/>
    <m/>
    <m/>
    <m/>
    <m/>
    <m/>
    <m/>
    <m/>
    <s v=" "/>
    <m/>
    <s v=""/>
    <m/>
    <m/>
    <m/>
    <m/>
    <m/>
  </r>
  <r>
    <s v="Guider-Sanguere"/>
    <s v="NRD_134"/>
    <s v="NORD"/>
    <s v="CAMUSAT"/>
    <s v="Good Grid + GE"/>
    <s v="NORD"/>
    <s v="Guider"/>
    <s v="Huawei"/>
    <n v="7.7049856891331574"/>
    <n v="3.9461002531154308"/>
    <n v="1.9372640419138611"/>
    <n v="1.1259998344904734"/>
    <n v="0.46269543678820196"/>
    <n v="0.31528851449492484"/>
    <n v="0.30934943341523202"/>
    <n v="2.2081432113984696"/>
    <n v="0.95077019002205854"/>
    <n v="2.4147625937055017"/>
    <n v="0.73516192824305915"/>
    <n v="0.7656599121658062"/>
    <n v="2.2558877160541391"/>
    <n v="0.29998601729859914"/>
    <n v="0.7656599121658062"/>
    <n v="1.2810223352252783"/>
    <n v="1.8390105954633267"/>
    <n v="4.4314105692100911"/>
    <n v="1.3342957141593401"/>
    <n v="4.289389840568667"/>
    <n v="5.6152138925272439"/>
    <n v="5.6152138925272439"/>
    <n v="8.9134549257632703"/>
    <n v="16.649313135463839"/>
    <m/>
    <n v="7.5757170414886739"/>
    <n v="6.5692835720380218"/>
    <n v="9.1030148795606873"/>
    <n v="15.488412538123361"/>
    <n v="0.13372327176180376"/>
    <n v="6.5692835720380218"/>
    <x v="0"/>
    <m/>
    <s v="AKTIVCO"/>
    <s v="POWER ISSUE"/>
    <s v="AKTIVCO Defaut GE &amp; Power Cabinet"/>
    <x v="0"/>
    <s v="(05-11-2026 retour camusat): Souci avec le GE    ;   (05-11-2026 top offenders): Power status check Ongoing   ;   [OCM RAN -  11/05/2026] Power status check Ongoing   ;    "/>
    <m/>
    <m/>
    <s v="(05-11-2026 top offenders): Power status check Ongoing"/>
    <s v="(05-11-2026 retour camusat): Souci avec le GE "/>
    <s v="(05-11-2026 retour camusat): Souci avec le GE "/>
    <m/>
    <m/>
    <m/>
    <m/>
    <m/>
    <m/>
    <m/>
    <m/>
    <m/>
    <m/>
    <m/>
    <s v="[OCM RAN -  11/05/2026] Power status check Ongoing"/>
    <m/>
    <m/>
    <m/>
    <s v=" "/>
    <m/>
    <s v=""/>
    <m/>
    <m/>
    <m/>
    <m/>
    <m/>
  </r>
  <r>
    <s v="Buea-Low-Boduma-MTN"/>
    <s v="SUO_170"/>
    <s v="SUD-OUEST"/>
    <s v="MTN sharing"/>
    <m/>
    <s v="SUD-OUEST"/>
    <s v="Buea"/>
    <s v="Huawei"/>
    <n v="0"/>
    <n v="0"/>
    <n v="1.2820746048460048"/>
    <n v="0.27644371391963662"/>
    <n v="0"/>
    <n v="0.34163092516971866"/>
    <n v="4.6449321268259558"/>
    <n v="4.7368184503171795"/>
    <n v="7.5930170674565458"/>
    <n v="7.7830498269283996"/>
    <n v="5.3052580664492215"/>
    <n v="6.4626298036999943"/>
    <n v="6.2400480262988927"/>
    <n v="5.3320998593169016"/>
    <n v="6.4626298036999943"/>
    <n v="6.3579378939768807"/>
    <n v="11.18179152648295"/>
    <n v="9.6661309009140126"/>
    <n v="8.0570858052751877"/>
    <n v="8.6886259284941758"/>
    <n v="10.0192119463635"/>
    <n v="10.0192119463635"/>
    <n v="8.1323141656179612"/>
    <n v="1.5187817642744834"/>
    <m/>
    <n v="6.6489171967251934"/>
    <n v="6.554926333992519"/>
    <n v="9.0074697552845819"/>
    <n v="15.358253346525633"/>
    <n v="0.21614605563544753"/>
    <n v="6.554926333992519"/>
    <x v="0"/>
    <m/>
    <s v="Partners"/>
    <s v="POWER ISSUE"/>
    <s v="Sharing"/>
    <x v="0"/>
    <s v="(05-11-2026 top offenders): 11.05.26: Power alarms; MTN is activated to check   ;   [OCM RAN -  11/05/2026] 11.05.26: Power alarms; MTN is activated to check   ;    "/>
    <m/>
    <m/>
    <s v="(05-11-2026 top offenders): 11.05.26: Power alarms; MTN is activated to check"/>
    <m/>
    <s v=""/>
    <m/>
    <m/>
    <m/>
    <m/>
    <m/>
    <m/>
    <m/>
    <m/>
    <m/>
    <m/>
    <m/>
    <s v="[OCM RAN -  11/05/2026] 11.05.26: Power alarms; MTN is activated to check"/>
    <m/>
    <m/>
    <m/>
    <s v=" "/>
    <m/>
    <s v=""/>
    <m/>
    <m/>
    <m/>
    <m/>
    <m/>
  </r>
  <r>
    <s v="Nkoambang"/>
    <s v="CTR_891"/>
    <s v="CENTRE"/>
    <s v="ESCO"/>
    <s v="HGB"/>
    <s v="CENTRE"/>
    <s v="Nkoambang"/>
    <s v="NOKIA"/>
    <n v="0"/>
    <n v="0"/>
    <n v="0"/>
    <n v="0"/>
    <n v="0"/>
    <n v="0"/>
    <n v="0"/>
    <n v="0"/>
    <n v="0.57584290947145478"/>
    <n v="0"/>
    <n v="0"/>
    <n v="0"/>
    <n v="0"/>
    <n v="0"/>
    <n v="0"/>
    <n v="6.2288480019810235"/>
    <n v="8.6392049264766726"/>
    <n v="0"/>
    <n v="0"/>
    <n v="4.7655329264081406E-2"/>
    <n v="0"/>
    <n v="0"/>
    <n v="0"/>
    <n v="0"/>
    <m/>
    <n v="0"/>
    <n v="6.5341903746584302"/>
    <n v="21.725712304513429"/>
    <n v="0"/>
    <n v="6.5807017445048412"/>
    <n v="6.5341903746584302"/>
    <x v="0"/>
    <m/>
    <s v="AKTIVCO"/>
    <s v="POWER ISSUE"/>
    <s v="AKTIVCO Defaut GE &amp; Power Cabinet"/>
    <x v="0"/>
    <s v="(05-11-2026 top offenders): 11/05/2026 : Power instability || D'apres le FME, le GE est en dfefaut || Mail envoye a Camusat||Feedback Camusat :AVR faulty. Expédition en cours ETD et ETR 12/05/2026. _x000a_11/05/2026 : Check breaker and  interconnection (sfp, optical fiber) between system and radio module, swap its if needed    ;   [CellDown NOKIA -  11/05/2026] Check FME ongoing    ;   [OCM RAN -  11/05/2026] 11.05.26: Camusat: The intervention planned for the morning ETA ASAP - Escalated to L2   ;   [OCM RAN 11-05-2026 18H UTC ] -&gt;..Power status check Ongoing   ;   [Ticket -  11/05/2026] INC-20260511-00001959..level 0 on site..probleme d energie, Les equipements ne sont Pas alimentés..Grid Outage"/>
    <m/>
    <m/>
    <s v="(05-11-2026 top offenders): 11/05/2026 : Power instability || D'apres le FME, le GE est en dfefaut || Mail envoye a Camusat||Feedback Camusat :AVR faulty. Expédition en cours ETD et ETR 12/05/2026. _x000a_11/05/2026 : Check breaker and  interconnection (sfp, optical fiber) between system and radio module, swap its if needed "/>
    <m/>
    <s v=""/>
    <m/>
    <m/>
    <m/>
    <m/>
    <m/>
    <m/>
    <m/>
    <m/>
    <s v="[CellDown NOKIA -  11/05/2026] Check FME ongoing "/>
    <m/>
    <m/>
    <s v="[OCM RAN -  11/05/2026] 11.05.26: Camusat: The intervention planned for the morning ETA ASAP - Escalated to L2"/>
    <m/>
    <s v="[OCM RAN 11-05-2026 18H UTC ] -&gt;..Power status check Ongoing"/>
    <m/>
    <s v="[Ticket -  11/05/2026] INC-20260511-00001959..level 0 on site..probleme d energie, Les equipements ne sont Pas alimentés..Grid Outage"/>
    <m/>
    <s v=""/>
    <m/>
    <m/>
    <m/>
    <m/>
    <m/>
  </r>
  <r>
    <s v="Kotto-Baden-Baden"/>
    <s v="LIT_713"/>
    <s v="Douala"/>
    <s v="CAMUSAT"/>
    <s v="Good Grid no GE - 8h"/>
    <s v="LITTORAL"/>
    <s v="Douala"/>
    <s v="ZTE"/>
    <n v="0"/>
    <n v="0"/>
    <n v="0"/>
    <n v="0"/>
    <n v="0"/>
    <n v="0"/>
    <n v="0.99871088053921819"/>
    <n v="9.568519517282903"/>
    <n v="1.134560672082825"/>
    <n v="0"/>
    <n v="0"/>
    <n v="0"/>
    <n v="0"/>
    <n v="0"/>
    <n v="0"/>
    <n v="2.3889374003019124"/>
    <n v="5.6234001934749006E-2"/>
    <n v="11.687826203582423"/>
    <n v="32.363051567632048"/>
    <n v="59.991014687543696"/>
    <n v="0.59897327021142355"/>
    <n v="0.59897327021142355"/>
    <n v="0"/>
    <n v="0"/>
    <m/>
    <n v="0"/>
    <n v="6.5160280281822773"/>
    <n v="1.7566564352201559"/>
    <n v="1.8963928584786023"/>
    <n v="10.79321224776576"/>
    <n v="6.5160280281822773"/>
    <x v="0"/>
    <m/>
    <s v="AKTIVCO GRID ONLY"/>
    <s v="POWER ISSUE"/>
    <s v="AKTIVCO Coupure ENEO &amp; Baisse de tension"/>
    <x v="0"/>
    <s v="(05-11-2026 retour camusat): Grid outage Grid only site   ;   (05-11-2026 top offenders):   ;    "/>
    <m/>
    <m/>
    <s v="(05-11-2026 top offenders):"/>
    <s v="(05-11-2026 retour camusat): Grid outage Grid only site"/>
    <s v="(05-11-2026 retour camusat): Grid outage Grid only site"/>
    <m/>
    <m/>
    <m/>
    <m/>
    <m/>
    <m/>
    <m/>
    <m/>
    <m/>
    <m/>
    <m/>
    <m/>
    <m/>
    <m/>
    <m/>
    <s v=" "/>
    <m/>
    <s v=""/>
    <m/>
    <m/>
    <m/>
    <m/>
    <m/>
  </r>
  <r>
    <s v="Maroua-Tchadeo-III"/>
    <s v="EXN_249"/>
    <s v="Maroua"/>
    <s v="CAMUSAT"/>
    <s v="Medium Grid + GE"/>
    <s v="EXTREME-NORD"/>
    <s v="Maroua"/>
    <s v="Huawei"/>
    <n v="0.18708997154948306"/>
    <n v="6.9021753088322146E-2"/>
    <n v="0"/>
    <n v="0"/>
    <n v="0"/>
    <n v="0"/>
    <n v="4.9046465372838757E-3"/>
    <n v="0"/>
    <n v="0"/>
    <n v="0"/>
    <n v="0"/>
    <n v="8.9175391586979538E-4"/>
    <n v="0"/>
    <n v="0"/>
    <n v="8.9175391586979538E-4"/>
    <n v="0"/>
    <n v="0"/>
    <n v="0"/>
    <n v="1.3700193760290842"/>
    <n v="1.5105597931701633"/>
    <n v="0"/>
    <n v="0"/>
    <n v="0"/>
    <n v="0"/>
    <m/>
    <n v="0.64696746596353649"/>
    <n v="6.3501796349088142"/>
    <n v="7.6973150446226963"/>
    <n v="9.7598143218036739"/>
    <n v="3.7863180093987974"/>
    <n v="6.3501796349088142"/>
    <x v="0"/>
    <m/>
    <s v="AKTIVCO"/>
    <s v="POWER ISSUE"/>
    <s v="AKTIVCO Defaut GE &amp; Power Cabinet"/>
    <x v="0"/>
    <s v="(05-11-2026 retour camusat): Echec démarrage GE   ;   (05-11-2026 top offenders):   ;    "/>
    <m/>
    <m/>
    <s v="(05-11-2026 top offenders):"/>
    <s v="(05-11-2026 retour camusat): Echec démarrage GE"/>
    <s v="(05-11-2026 retour camusat): Echec démarrage GE"/>
    <m/>
    <m/>
    <m/>
    <m/>
    <m/>
    <m/>
    <m/>
    <m/>
    <m/>
    <m/>
    <m/>
    <m/>
    <m/>
    <m/>
    <m/>
    <s v=" "/>
    <m/>
    <s v=""/>
    <m/>
    <m/>
    <m/>
    <m/>
    <m/>
  </r>
  <r>
    <s v="Masque"/>
    <s v="CTR_020"/>
    <s v="Yaounde"/>
    <s v="IHS"/>
    <s v="Grid-Gen"/>
    <s v="CENTRE"/>
    <s v="Yaounde"/>
    <s v="ZTE"/>
    <n v="5.7591608096269482"/>
    <n v="0"/>
    <n v="9.0566527695736171E-2"/>
    <n v="0"/>
    <n v="0"/>
    <n v="0.32948523683557179"/>
    <n v="6.3307572346211689"/>
    <n v="5.3269455216831743"/>
    <n v="9.2457045997380387"/>
    <n v="9.2457045997380387"/>
    <n v="9.579505925526421"/>
    <n v="1.8646396030054249"/>
    <n v="10.239047121703722"/>
    <n v="9.2457045997380387"/>
    <n v="1.8646396030054246"/>
    <n v="0"/>
    <n v="0"/>
    <n v="4.3411294027674332"/>
    <n v="0"/>
    <n v="2.2828900246267478E-3"/>
    <n v="0.21662486124309077"/>
    <n v="0.21662486124309077"/>
    <n v="0.43312487693795931"/>
    <n v="0"/>
    <m/>
    <n v="3.8034731318112156"/>
    <n v="6.3216613446792973"/>
    <n v="0"/>
    <n v="0"/>
    <n v="12.12233948829747"/>
    <n v="6.3216613446792973"/>
    <x v="0"/>
    <m/>
    <s v="BSS"/>
    <s v="RAN ISSUE"/>
    <s v="BSS Hardware issue"/>
    <x v="5"/>
    <s v="05-11-2026: hardware issue,  site with GPS issue (alarm : TDD down 09Apr 02pm)"/>
    <m/>
    <m/>
    <s v="(05-11-2026 top offenders):"/>
    <m/>
    <s v=""/>
    <m/>
    <m/>
    <m/>
    <m/>
    <m/>
    <m/>
    <m/>
    <m/>
    <m/>
    <m/>
    <m/>
    <m/>
    <m/>
    <m/>
    <m/>
    <s v=" "/>
    <m/>
    <s v="CTR_020"/>
    <m/>
    <m/>
    <m/>
    <m/>
    <m/>
  </r>
  <r>
    <s v="Nkol-Mbanda"/>
    <s v="CTR_262"/>
    <s v="Yaounde"/>
    <s v="IHS"/>
    <s v="Grid-Gen"/>
    <s v="CENTRE"/>
    <s v="Yaounde"/>
    <s v="ZTE"/>
    <n v="0"/>
    <n v="0"/>
    <n v="0"/>
    <n v="0"/>
    <n v="4.5035891311605933"/>
    <n v="6.1638030664920258"/>
    <n v="6.1638030664920258"/>
    <n v="6.1638030664920258"/>
    <n v="6.1638030664920258"/>
    <n v="6.1638030664920258"/>
    <n v="6.1638030664920258"/>
    <n v="6.1638030664920258"/>
    <n v="6.1638030664920258"/>
    <n v="6.1638030664920258"/>
    <n v="6.1638030664920258"/>
    <n v="6.1638030664920258"/>
    <n v="6.1638030664920258"/>
    <n v="6.1638030664920258"/>
    <n v="6.1638030664920258"/>
    <n v="6.2338949242793937"/>
    <n v="6.1638030664920258"/>
    <n v="6.1638030664920258"/>
    <n v="6.1638030664920258"/>
    <n v="6.1638030664920258"/>
    <m/>
    <n v="6.1638030664920258"/>
    <n v="6.1638030664920258"/>
    <n v="0"/>
    <n v="0"/>
    <n v="11.819632409432067"/>
    <n v="6.1638030664920258"/>
    <x v="0"/>
    <m/>
    <s v="BSS"/>
    <s v="RAN ISSUE"/>
    <s v="BSS Hardware issue"/>
    <x v="5"/>
    <s v="05-11-2026: hardware issue,  site with GPS issue (alarm : TDD down 09Apr 02pm)"/>
    <m/>
    <m/>
    <s v="(05-11-2026 top offenders):"/>
    <m/>
    <s v=""/>
    <m/>
    <m/>
    <m/>
    <m/>
    <m/>
    <m/>
    <m/>
    <m/>
    <m/>
    <m/>
    <m/>
    <m/>
    <m/>
    <m/>
    <m/>
    <s v=" "/>
    <m/>
    <s v=""/>
    <m/>
    <m/>
    <m/>
    <m/>
    <m/>
  </r>
  <r>
    <s v="Bafmeng"/>
    <s v="NRO_047"/>
    <s v="NORD-OUEST"/>
    <s v="IHS"/>
    <s v="Hybrid-Gen"/>
    <s v="NORD-OUEST"/>
    <s v="Bafmeng"/>
    <s v="NOKIA"/>
    <n v="0.59502237998252805"/>
    <n v="6.2240288777435824"/>
    <n v="4.5784042310968864"/>
    <n v="3.8701689563631367"/>
    <n v="9.2900347320112751"/>
    <n v="9.2964734190981293"/>
    <n v="9.2963652058697779"/>
    <n v="9.2965275257123032"/>
    <n v="9.2963652058697779"/>
    <n v="9.2964734190981293"/>
    <n v="4.6285769123803551"/>
    <n v="0"/>
    <n v="4.2940535617442016E-2"/>
    <n v="0.96152474224744811"/>
    <n v="0"/>
    <n v="0"/>
    <n v="0"/>
    <n v="0.1554148724577879"/>
    <n v="1.4589094063629852E-2"/>
    <n v="0"/>
    <n v="2.2278331378608747"/>
    <n v="2.2278331378608747"/>
    <n v="0"/>
    <n v="0"/>
    <m/>
    <n v="3.623338840805518"/>
    <n v="6.1609494539612424"/>
    <n v="21.25972686833807"/>
    <n v="9.3087728782670478"/>
    <n v="0"/>
    <n v="6.1609494539612424"/>
    <x v="2"/>
    <m/>
    <s v="IHS"/>
    <s v="POWER ISSUE"/>
    <s v="Defaut GE &amp; Power Cabinet"/>
    <x v="0"/>
    <s v="[HOURLY IHS 11-05-2026] -..Joseph is informed and managing with L0.   ;   [CellDown NOKIA -  11/05/2026] ARMA faulty    ;   [OCM RAN -  11/05/2026] Power status check Ongoing   ;   [OCM RAN 11-05-2026 18H UTC ] -&gt;..Power status check Ongoing   ;   [OCM RAN -  11/05/2026 14h] Power status check Ongoing   ;   [Ticket -  11/05/2026] INC-20260511-00005435..Others"/>
    <m/>
    <m/>
    <s v=""/>
    <m/>
    <s v=""/>
    <m/>
    <s v="[HOURLY IHS 11-05-2026] -..Joseph is informed and managing with L0."/>
    <m/>
    <m/>
    <m/>
    <m/>
    <m/>
    <m/>
    <s v="[CellDown NOKIA -  11/05/2026] ARMA faulty "/>
    <m/>
    <m/>
    <m/>
    <s v="[OCM RAN -  11/05/2026] Power status check Ongoing"/>
    <s v="[OCM RAN 11-05-2026 18H UTC ] -&gt;..Power status check Ongoing"/>
    <s v="[OCM RAN -  11/05/2026 14h] Power status check Ongoing"/>
    <s v="[Ticket -  11/05/2026] INC-20260511-00005435..Others"/>
    <m/>
    <s v=""/>
    <m/>
    <m/>
    <m/>
    <m/>
    <m/>
  </r>
  <r>
    <s v="Guider-Ville"/>
    <s v="NRD_076"/>
    <s v="NORD"/>
    <s v="IHS"/>
    <s v="Grid-Gen"/>
    <s v="NORD"/>
    <s v="Guider"/>
    <s v="Huawei"/>
    <n v="6.233716573496217"/>
    <n v="3.3463065693014076"/>
    <n v="5.3505234952187725E-3"/>
    <n v="0.34409216597751924"/>
    <n v="5.3505234952187721E-4"/>
    <n v="0"/>
    <n v="7.8474344596542005E-3"/>
    <n v="0.33733267129522615"/>
    <n v="1.0846046177157971"/>
    <n v="4.9902549132073745E-2"/>
    <n v="2.9556113436805322"/>
    <n v="3.0926025802364508E-2"/>
    <n v="1.6100795301812332"/>
    <n v="1.1542684336235458"/>
    <n v="3.0926025802364504E-2"/>
    <n v="0.9403188341280645"/>
    <n v="0.3183383128871996"/>
    <n v="3.7639505982598669"/>
    <n v="0.48602371922735588"/>
    <n v="0.7123686981534274"/>
    <n v="1.8985797570434289"/>
    <n v="1.8985797570434289"/>
    <n v="4.8640717341117981"/>
    <n v="1.0825892538659316"/>
    <m/>
    <n v="3.2309492827444903"/>
    <n v="6.1428468494690849"/>
    <n v="5.0307942560019825"/>
    <n v="8.9395457837347116"/>
    <n v="4.6469691945358278"/>
    <n v="6.1428468494690849"/>
    <x v="0"/>
    <m/>
    <s v="No root cause"/>
    <s v="No root cause"/>
    <s v="No root cause"/>
    <x v="4"/>
    <s v="(05-11-2026 top offenders):   ;    "/>
    <m/>
    <m/>
    <s v="(05-11-2026 top offenders):"/>
    <m/>
    <s v=""/>
    <m/>
    <m/>
    <m/>
    <m/>
    <m/>
    <m/>
    <m/>
    <m/>
    <m/>
    <m/>
    <m/>
    <m/>
    <m/>
    <m/>
    <m/>
    <s v=" "/>
    <m/>
    <s v=""/>
    <m/>
    <m/>
    <m/>
    <m/>
    <m/>
  </r>
  <r>
    <s v="Bagodo"/>
    <s v="ADM_052"/>
    <s v="ADAMAOUA"/>
    <s v="IHS"/>
    <s v="Gen-Solar AER"/>
    <s v="ADAMAOUA"/>
    <s v="Bagodo"/>
    <s v="NOKIA"/>
    <n v="6.9568883368985165E-3"/>
    <n v="6.5991701523201593E-2"/>
    <n v="2.8692757950558079E-2"/>
    <n v="6.5997428365610891E-3"/>
    <n v="0.14676432388129301"/>
    <n v="2.1405810267380839E-3"/>
    <n v="2.4420129282503984E-2"/>
    <n v="4.7586646202096516E-2"/>
    <n v="2.3289127764553426"/>
    <n v="1.4958187996814463"/>
    <n v="0.16595843922684309"/>
    <n v="1.5459454556853951"/>
    <n v="0.45623974233386155"/>
    <n v="1.5533120088651449"/>
    <n v="1.5459454556853951"/>
    <n v="1.5903263345655123"/>
    <n v="0.90344478957696328"/>
    <n v="2.6168464312114538E-2"/>
    <n v="2.2528274197601054E-2"/>
    <n v="1.6785121263918189E-2"/>
    <n v="0.19396960758066398"/>
    <n v="0.19396960758066398"/>
    <n v="2.5865323104029909E-2"/>
    <n v="4.5487346818182152E-3"/>
    <m/>
    <n v="3.2042787202542518"/>
    <n v="6.079975723451617"/>
    <n v="10.532195084909016"/>
    <n v="8.9734337047105299"/>
    <n v="2.9981368131528052"/>
    <n v="6.079975723451617"/>
    <x v="0"/>
    <m/>
    <s v="PDH"/>
    <s v="TX ISSUE"/>
    <s v="MPR ISSUE"/>
    <x v="5"/>
    <s v="(05-11-2026 top offenders): Power status check Ongoing   ;   (05-11-2026 groupe whatsapp  incident ) impacted by  ADM_010_H_Ngaoundal  MIB corrupted || Action :formatage de la carte flash et MIB Refresh   ;   [OCM RAN -  11/05/2026] Power status check Ongoing   ;   [OCM RAN -  11/05/2026] Power status check Ongoing   ;   [OCM RAN -  11/05/2026 14h] Power status check Ongoing   ;   [Ticket -  11/05/2026] INC-20260511-00001722..Grid Outage"/>
    <s v=" impacted by  ADM_010_H_Ngaoundal  MIB corrupted || Action :formatage de la carte flash et MIB Refresh"/>
    <s v="(05-11-2026 groupe whatsapp  incident ) impacted by  ADM_010_H_Ngaoundal  MIB corrupted || Action :formatage de la carte flash et MIB Refresh"/>
    <s v="(05-11-2026 top offenders): Power status check Ongoing"/>
    <m/>
    <s v=""/>
    <m/>
    <m/>
    <m/>
    <m/>
    <m/>
    <m/>
    <m/>
    <m/>
    <m/>
    <m/>
    <m/>
    <s v="[OCM RAN -  11/05/2026] Power status check Ongoing"/>
    <s v="[OCM RAN -  11/05/2026] Power status check Ongoing"/>
    <m/>
    <s v="[OCM RAN -  11/05/2026 14h] Power status check Ongoing"/>
    <s v="[Ticket -  11/05/2026] INC-20260511-00001722..Grid Outage"/>
    <m/>
    <s v=""/>
    <m/>
    <m/>
    <m/>
    <m/>
    <m/>
  </r>
  <r>
    <s v="Tabene"/>
    <s v="EST_007"/>
    <s v="CENTRE"/>
    <s v="CAMUSAT"/>
    <s v="Hybrid Solar - S3"/>
    <s v="EST"/>
    <s v="Tabene"/>
    <s v="NOKIA"/>
    <n v="0"/>
    <n v="0"/>
    <n v="0"/>
    <n v="0"/>
    <n v="0"/>
    <n v="0"/>
    <n v="0"/>
    <n v="0"/>
    <n v="0"/>
    <n v="0"/>
    <n v="0"/>
    <n v="0"/>
    <n v="0"/>
    <n v="0"/>
    <n v="0"/>
    <n v="0"/>
    <n v="0"/>
    <n v="7.0448559353714687E-3"/>
    <n v="1.6076361244517499"/>
    <n v="4.3260232853453022"/>
    <n v="6.163410694769043"/>
    <n v="6.163410694769043"/>
    <n v="4.9735720859774117"/>
    <n v="5.8806028818852187"/>
    <m/>
    <n v="6.1635177052389469"/>
    <n v="6.0599873590404005"/>
    <n v="10.621370534233382"/>
    <n v="4.5308680226173106"/>
    <n v="5.7953178944342918"/>
    <n v="6.0599873590404005"/>
    <x v="0"/>
    <m/>
    <s v="BSS"/>
    <s v="RAN ISSUE"/>
    <s v="BSS Hardware issue"/>
    <x v="5"/>
    <s v="(05-11-2026 top offenders): 11/05/2026 : FME activewr pour le remplacement de la AHPMDA _x000a_07/05/2026 : Intervention prevue pour ce jour ||ETA  14H. || FME sur site || Intervention en cours _x000a_06/05/2026 : Spare recue et expedier ce jour de Maroua pour Garoua puis sur Guider || ETD : 07/05/2026 _x000a_23/04/2026 : Relance faite hier _x000a_22/04/2026 : Cable d'alimentation SPM vandaliser_x000a_21/04/2026 : Check breaker and  interconnection FXED, FXDB, FRMF (sfp, optical fiber) between system and radio module, swap its if needed || FME Tsafack ervis activer   ;   [CellDown NOKIA -  11/05/2026] SPM vandalise et ODU faulty    ;   [CellDown NOKIA -  11/05/2026] AHPMDA faulty   ;    "/>
    <m/>
    <m/>
    <s v="(05-11-2026 top offenders): 11/05/2026 : FME activewr pour le remplacement de la AHPMDA _x000a_07/05/2026 : Intervention prevue pour ce jour ||ETA  14H. || FME sur site || Intervention en cours _x000a_06/05/2026 : Spare recue et expedier ce jour de Maroua pour Garoua puis sur Guider || ETD : 07/05/2026 _x000a_23/04/2026 : Relance faite hier _x000a_22/04/2026 : Cable d'alimentation SPM vandaliser_x000a_21/04/2026 : Check breaker and  interconnection FXED, FXDB, FRMF (sfp, optical fiber) between system and radio module, swap its if needed || FME Tsafack ervis activer"/>
    <m/>
    <s v="(05-11-2026 retour camusat): No power issue"/>
    <m/>
    <m/>
    <m/>
    <m/>
    <m/>
    <m/>
    <m/>
    <m/>
    <s v="[CellDown NOKIA -  11/05/2026] SPM vandalise et ODU faulty "/>
    <s v="[CellDown NOKIA -  11/05/2026] AHPMDA faulty"/>
    <m/>
    <m/>
    <m/>
    <m/>
    <m/>
    <s v=" "/>
    <m/>
    <s v=""/>
    <m/>
    <m/>
    <m/>
    <m/>
    <m/>
  </r>
  <r>
    <s v="Emana-Bilick-IHS"/>
    <s v="CTR_160"/>
    <s v="Yaounde"/>
    <s v="IHS"/>
    <s v="Grid-Gen"/>
    <s v="CENTRE"/>
    <s v="Yaounde"/>
    <s v="ZTE"/>
    <n v="4.3638512925437958"/>
    <n v="13.934903390947767"/>
    <n v="0"/>
    <n v="0"/>
    <n v="0"/>
    <n v="0"/>
    <n v="0"/>
    <n v="0"/>
    <n v="0"/>
    <n v="0"/>
    <n v="5.2243046459665603"/>
    <n v="35.558865746091257"/>
    <n v="9.7253076907711318"/>
    <n v="3.4415102173596646"/>
    <n v="35.558865746091257"/>
    <n v="13.868556899607057"/>
    <n v="28.43162958397183"/>
    <n v="0"/>
    <n v="0"/>
    <n v="0"/>
    <n v="0"/>
    <n v="0"/>
    <n v="0"/>
    <n v="0.13174772353060413"/>
    <m/>
    <n v="9.1611841635918996"/>
    <n v="5.9550613098652239"/>
    <n v="7.2439440627635299E-2"/>
    <n v="0.13674684047859478"/>
    <n v="11.311483976737213"/>
    <n v="5.9550613098652239"/>
    <x v="0"/>
    <m/>
    <s v="No root cause"/>
    <s v="No root cause"/>
    <s v="No root cause"/>
    <x v="4"/>
    <s v="(05-11-2026 top offenders):   ;    "/>
    <m/>
    <m/>
    <s v="(05-11-2026 top offenders):"/>
    <m/>
    <s v=""/>
    <m/>
    <m/>
    <m/>
    <m/>
    <m/>
    <m/>
    <m/>
    <m/>
    <m/>
    <m/>
    <m/>
    <m/>
    <m/>
    <m/>
    <m/>
    <s v=" "/>
    <m/>
    <s v=""/>
    <m/>
    <m/>
    <m/>
    <m/>
    <m/>
  </r>
  <r>
    <s v="Dobiri-MTN"/>
    <s v="ADM_045"/>
    <s v="ADAMAOUA"/>
    <s v="IHS"/>
    <s v="Solar-Gen"/>
    <s v="ADAMAOUA"/>
    <s v="Dobiri"/>
    <s v="NOKIA"/>
    <n v="3.1553930526411714E-2"/>
    <n v="3.6155822395181995E-2"/>
    <n v="4.9555939345109386E-2"/>
    <n v="1.284274281709194E-2"/>
    <n v="0.17228895659527171"/>
    <n v="1.7838175222816795E-3"/>
    <n v="5.0952613742971886E-2"/>
    <n v="9.8039376381287929E-2"/>
    <n v="2.4928283695898186"/>
    <n v="2.7264648484440501"/>
    <n v="0.5972694592868788"/>
    <n v="1.9835862764523694E-2"/>
    <n v="5.5012787040754102E-2"/>
    <n v="1.346782229322644E-2"/>
    <n v="1.9835862764523694E-2"/>
    <n v="9.4649224153634318E-2"/>
    <n v="0.13696118790246145"/>
    <n v="6.1640884244423502"/>
    <n v="6.1640170874318345"/>
    <n v="4.0729351078248603"/>
    <n v="3.3481969977928239E-2"/>
    <n v="3.3481969977928239E-2"/>
    <n v="7.3456177276613882E-2"/>
    <n v="3.5676350445633591E-3"/>
    <m/>
    <n v="3.0392037107200207"/>
    <n v="5.9022309900313621"/>
    <n v="9.1579689379678584"/>
    <n v="9.0351645512209693"/>
    <n v="2.9938622728277591"/>
    <n v="5.9022309900313621"/>
    <x v="0"/>
    <m/>
    <s v="PDH"/>
    <s v="TX ISSUE"/>
    <s v="MPR ISSUE"/>
    <x v="5"/>
    <s v="(05-11-2026 top offenders): Impacted by ADM_010_H_Ngaoundal   ;   (05-11-2026 groupe whatsapp  incident ) impacted by  ADM_010_H_Ngaoundal  MIB corrupted || Action :formatage de la carte flash et MIB Refresh   ;   [OCM RAN -  11/05/2026] Impacted by ADM_010_H_Ngaoundal   ;   [OCM RAN -  11/05/2026 14h] Impacted by ADM_010_H_Ngaoundal   ;   [Ticket -  11/05/2026] INC-20260511-00000812..Grid Outage"/>
    <s v=" impacted by  ADM_010_H_Ngaoundal  MIB corrupted || Action :formatage de la carte flash et MIB Refresh"/>
    <s v="(05-11-2026 groupe whatsapp  incident ) impacted by  ADM_010_H_Ngaoundal  MIB corrupted || Action :formatage de la carte flash et MIB Refresh"/>
    <s v="(05-11-2026 top offenders): Impacted by ADM_010_H_Ngaoundal"/>
    <m/>
    <s v=""/>
    <m/>
    <m/>
    <m/>
    <m/>
    <m/>
    <m/>
    <m/>
    <m/>
    <m/>
    <m/>
    <m/>
    <m/>
    <s v="[OCM RAN -  11/05/2026] Impacted by ADM_010_H_Ngaoundal"/>
    <m/>
    <s v="[OCM RAN -  11/05/2026 14h] Impacted by ADM_010_H_Ngaoundal"/>
    <s v="[Ticket -  11/05/2026] INC-20260511-00000812..Grid Outage"/>
    <m/>
    <s v=""/>
    <m/>
    <m/>
    <m/>
    <m/>
    <m/>
  </r>
  <r>
    <s v="Logbessou-Sunshine-City"/>
    <s v="LIT_638"/>
    <s v="Douala"/>
    <s v="CAMUSAT"/>
    <s v="Good Grid + GE"/>
    <s v="LITTORAL"/>
    <s v="Douala"/>
    <s v="ZTE"/>
    <n v="2.5689111756027532"/>
    <n v="4.1921529935822246"/>
    <n v="1.1759737239358168"/>
    <n v="1.4209028544686135"/>
    <n v="0"/>
    <n v="3.7711916400567294"/>
    <n v="0"/>
    <n v="0"/>
    <n v="0"/>
    <n v="0"/>
    <n v="0"/>
    <n v="0"/>
    <n v="0"/>
    <n v="0"/>
    <n v="0"/>
    <n v="1.0926660731152604"/>
    <n v="4.9141526340270465"/>
    <n v="0"/>
    <n v="0.36816952170600326"/>
    <n v="0"/>
    <n v="2.9285555298730426"/>
    <n v="2.9285555298730426"/>
    <n v="6.014862327463451"/>
    <n v="0.5621259984076854"/>
    <m/>
    <n v="1.0822325522995835"/>
    <n v="5.8960093655563268"/>
    <n v="4.4140598459687697"/>
    <n v="4.1240807042239158"/>
    <n v="7.4425037811879609"/>
    <n v="5.8960093655563268"/>
    <x v="0"/>
    <m/>
    <s v="AKTIVCO"/>
    <s v="POWER ISSUE"/>
    <s v="AKTIVCO Defaut GE &amp; Power Cabinet"/>
    <x v="0"/>
    <s v="(05-11-2026 top offenders): Power status check Ongoing   ;   [OCM RAN 11-05-2026 18H UTC ] -&gt;..Power status check Ongoing   ;   [Ticket -  11/05/2026] INC-20260511-00002936..Grid Outage"/>
    <m/>
    <m/>
    <s v="(05-11-2026 top offenders): Power status check Ongoing"/>
    <m/>
    <s v="(05-11-2026 retour camusat): No power issue"/>
    <m/>
    <m/>
    <m/>
    <m/>
    <m/>
    <m/>
    <m/>
    <m/>
    <m/>
    <m/>
    <m/>
    <m/>
    <m/>
    <s v="[OCM RAN 11-05-2026 18H UTC ] -&gt;..Power status check Ongoing"/>
    <m/>
    <s v="[Ticket -  11/05/2026] INC-20260511-00002936..Grid Outage"/>
    <m/>
    <s v=""/>
    <m/>
    <m/>
    <m/>
    <m/>
    <m/>
  </r>
  <r>
    <s v="Institute-Samba-New"/>
    <s v="CTR_868"/>
    <s v="Yaounde"/>
    <s v="CAMUSAT"/>
    <s v="Good Grid no GE - 8h"/>
    <s v="CENTRE"/>
    <s v="Yaounde"/>
    <s v="ZTE"/>
    <n v="67.128149318129317"/>
    <n v="13.868556899607057"/>
    <n v="36.80441411054322"/>
    <n v="38.957429094862633"/>
    <n v="49.231629155929944"/>
    <n v="1.5045672068555187"/>
    <n v="9.2821773348971099"/>
    <n v="19.285159359991788"/>
    <n v="46.030963836168389"/>
    <n v="9.3119084104522116"/>
    <n v="12.948694900309047"/>
    <n v="57.190300999049718"/>
    <n v="13.868556899607057"/>
    <n v="13.868556899607057"/>
    <n v="57.190300999049718"/>
    <n v="36.73847782600383"/>
    <n v="4.410686208205278"/>
    <n v="13.868556899607057"/>
    <n v="13.868556899607057"/>
    <n v="40.563870269067138"/>
    <n v="0"/>
    <n v="0"/>
    <n v="0.95273204863697214"/>
    <n v="6.2424557618717413"/>
    <m/>
    <n v="8.9334837187137026"/>
    <n v="5.8218154397559596"/>
    <n v="8.0932340563289087E-2"/>
    <n v="0.12899041518338225"/>
    <n v="11.058640972099102"/>
    <n v="5.8218154397559596"/>
    <x v="0"/>
    <m/>
    <s v="AKTIVCO GRID ONLY"/>
    <s v="POWER ISSUE"/>
    <s v="AKTIVCO Coupure ENEO &amp; Baisse de tension"/>
    <x v="0"/>
    <s v="(05-11-2026 retour camusat): Grid outage Grid only site   ;   (05-11-2026 top offenders):   ;    "/>
    <m/>
    <m/>
    <s v="(05-11-2026 top offenders):"/>
    <s v="(05-11-2026 retour camusat): Grid outage Grid only site"/>
    <s v="(05-11-2026 retour camusat): Grid outage Grid only site"/>
    <m/>
    <m/>
    <m/>
    <m/>
    <m/>
    <m/>
    <m/>
    <m/>
    <m/>
    <m/>
    <m/>
    <m/>
    <m/>
    <m/>
    <m/>
    <s v=" "/>
    <m/>
    <s v=""/>
    <m/>
    <m/>
    <m/>
    <m/>
    <m/>
  </r>
  <r>
    <s v="Nkong-CRTV-II"/>
    <s v="LIT_558"/>
    <s v="LITTORAL"/>
    <s v="IHS"/>
    <s v="Grid-Gen"/>
    <s v="LITTORAL"/>
    <s v="Nkongsamba"/>
    <s v="ZTE"/>
    <n v="0"/>
    <n v="0"/>
    <n v="0"/>
    <n v="0"/>
    <n v="0"/>
    <n v="0"/>
    <n v="0"/>
    <n v="0"/>
    <n v="4.2804187961750177E-4"/>
    <n v="0"/>
    <n v="0"/>
    <n v="0"/>
    <n v="0"/>
    <n v="0"/>
    <n v="0"/>
    <n v="0"/>
    <n v="0"/>
    <n v="0"/>
    <n v="0"/>
    <n v="0"/>
    <n v="13.19749424283672"/>
    <n v="13.19749424283672"/>
    <n v="23.114261499345094"/>
    <n v="23.114261499345094"/>
    <m/>
    <n v="21.835094012264825"/>
    <n v="5.7812584716622002"/>
    <n v="2.066272596109652"/>
    <n v="5.763874013552706"/>
    <n v="6.8097293632501348"/>
    <n v="5.7812584716622002"/>
    <x v="0"/>
    <m/>
    <s v="IHS"/>
    <s v="POWER ISSUE"/>
    <s v="Defaut GE &amp; Power Cabinet"/>
    <x v="0"/>
    <s v="(05-11-2026 top offenders): 11/05/2026 : Need BO RANnalysis   ;   [HOURLY IHS 11-05-2026] -..Pwc overload ETA = 17:10   ;   [CellDown ZTE -  11/05/2026] Check BO RAN ongoing   ;    "/>
    <m/>
    <m/>
    <s v="(05-11-2026 top offenders): 11/05/2026 : Need BO RANnalysis"/>
    <m/>
    <s v=""/>
    <m/>
    <s v="[HOURLY IHS 11-05-2026] -..Pwc overload ETA = 17:10"/>
    <m/>
    <m/>
    <m/>
    <m/>
    <m/>
    <s v="[CellDown ZTE -  11/05/2026] Check BO RAN ongoing"/>
    <m/>
    <m/>
    <m/>
    <m/>
    <m/>
    <m/>
    <m/>
    <s v=" "/>
    <m/>
    <s v=""/>
    <m/>
    <m/>
    <m/>
    <m/>
    <m/>
  </r>
  <r>
    <s v="Tongolo"/>
    <s v="CTR_390"/>
    <s v="Yaounde"/>
    <s v="IHS"/>
    <s v="Grid-Gen"/>
    <s v="CENTRE"/>
    <s v="Yaounde"/>
    <s v="ZTE"/>
    <n v="4.5586460179263884E-2"/>
    <n v="4.8281875565372019"/>
    <n v="34.892886086641383"/>
    <n v="49.985856782894288"/>
    <n v="50.559415066503426"/>
    <n v="17.659349290734603"/>
    <n v="0"/>
    <n v="0"/>
    <n v="4.5800481119073005E-2"/>
    <n v="0"/>
    <n v="0"/>
    <n v="0.30599643869156151"/>
    <n v="23.93993645004894"/>
    <n v="0"/>
    <n v="0.30599643869156151"/>
    <n v="0"/>
    <n v="4.5657800492533755E-2"/>
    <n v="0"/>
    <n v="0"/>
    <n v="0"/>
    <n v="0"/>
    <n v="0"/>
    <n v="0.24821078494319831"/>
    <n v="0"/>
    <m/>
    <n v="2.4525729597383807"/>
    <n v="5.7590359640787243"/>
    <n v="0"/>
    <n v="0.13706559768250662"/>
    <n v="10.955219188516569"/>
    <n v="5.7590359640787243"/>
    <x v="0"/>
    <m/>
    <s v="No root cause"/>
    <s v="No root cause"/>
    <s v="No root cause"/>
    <x v="4"/>
    <s v="(05-11-2026 top offenders):   ;    "/>
    <m/>
    <m/>
    <s v="(05-11-2026 top offenders):"/>
    <m/>
    <s v=""/>
    <m/>
    <m/>
    <m/>
    <m/>
    <m/>
    <m/>
    <m/>
    <m/>
    <m/>
    <m/>
    <m/>
    <m/>
    <m/>
    <m/>
    <m/>
    <s v=" "/>
    <m/>
    <s v=""/>
    <m/>
    <m/>
    <m/>
    <m/>
    <m/>
  </r>
  <r>
    <s v="Santa-Barbara-Yde-IHS"/>
    <s v="CTR_163"/>
    <s v="Yaounde"/>
    <s v="IHS"/>
    <s v="Grid-Gen"/>
    <s v="CENTRE"/>
    <s v="Yaounde"/>
    <s v="ZTE"/>
    <n v="2.6742451481452942"/>
    <n v="2.1616114920683799E-2"/>
    <n v="0"/>
    <n v="0"/>
    <n v="0"/>
    <n v="0"/>
    <n v="0"/>
    <n v="0"/>
    <n v="0"/>
    <n v="0"/>
    <n v="0"/>
    <n v="4.1991621793609619"/>
    <n v="0.87333027996792534"/>
    <n v="0"/>
    <n v="4.1991621793609628"/>
    <n v="0.25846595497570163"/>
    <n v="0.13599247217014401"/>
    <n v="0"/>
    <n v="0"/>
    <n v="0"/>
    <n v="0"/>
    <n v="0"/>
    <n v="0"/>
    <n v="0.18124006586137767"/>
    <m/>
    <n v="3.1539195794916579"/>
    <n v="5.7422353203037391"/>
    <n v="0"/>
    <n v="0"/>
    <n v="11.011239321290441"/>
    <n v="5.7422353203037391"/>
    <x v="0"/>
    <m/>
    <s v="BSS"/>
    <s v="RAN ISSUE"/>
    <s v="BSS Hardware issue"/>
    <x v="5"/>
    <s v="05-11-2026: hardware issue,  site with GPS issue (alarm : TDD down 09Apr 02pm)"/>
    <m/>
    <m/>
    <s v="(05-11-2026 top offenders):"/>
    <m/>
    <s v=""/>
    <m/>
    <m/>
    <m/>
    <m/>
    <m/>
    <m/>
    <m/>
    <m/>
    <m/>
    <m/>
    <m/>
    <m/>
    <m/>
    <m/>
    <m/>
    <s v=" "/>
    <m/>
    <s v="CTR_163"/>
    <m/>
    <m/>
    <m/>
    <m/>
    <m/>
  </r>
  <r>
    <s v="Mimboman-Ecole"/>
    <s v="CTR_422"/>
    <s v="Yaounde"/>
    <s v="IHS"/>
    <s v="Grid-Gen"/>
    <s v="CENTRE"/>
    <s v="Yaounde"/>
    <s v="ZTE"/>
    <n v="0"/>
    <n v="0"/>
    <n v="0"/>
    <n v="0"/>
    <n v="0"/>
    <n v="0"/>
    <n v="0"/>
    <n v="0"/>
    <n v="0"/>
    <n v="0"/>
    <n v="0"/>
    <n v="0"/>
    <n v="0"/>
    <n v="0"/>
    <n v="0"/>
    <n v="0"/>
    <n v="0"/>
    <n v="0"/>
    <n v="0"/>
    <n v="0"/>
    <n v="0"/>
    <n v="0"/>
    <n v="0"/>
    <n v="0"/>
    <m/>
    <n v="0"/>
    <n v="5.6499387900112126"/>
    <n v="3.0634389650252389"/>
    <n v="2.6169966441241574"/>
    <n v="8.3106790378819166"/>
    <n v="5.6499387900112126"/>
    <x v="0"/>
    <m/>
    <s v="PDH"/>
    <s v="TX ISSUE"/>
    <s v="MPR ISSUE"/>
    <x v="5"/>
    <s v="(05-11-2026 top offenders): 12/05/2026 ETD=11H30 UTC _x000a_11.05.26: Power issue solved but site remains down. Need FME on site to check MPR status; CM-20260511-00006359; FME Eloundou activé pour investigations, update ASAP   ;   [OCM RAN -  11/05/2026] 11.05.26: Power issue solved but site remains down. Need FME on site to check MPR status; CM-20260511-00006359; FME Eloundou activé pour investigations, update ASAP   ;   [Ticket -  11/05/2026] INC-20260511-00016432..Power issue solved but site remains down. Need FME on site to check MPR status; CM-20260511-00006359; FME Eloundou activé pour investigations, update ASAP..power issue"/>
    <m/>
    <m/>
    <s v="(05-11-2026 top offenders): 12/05/2026 ETD=11H30 UTC _x000a_11.05.26: Power issue solved but site remains down. Need FME on site to check MPR status; CM-20260511-00006359; FME Eloundou activé pour investigations, update ASAP"/>
    <m/>
    <s v=""/>
    <m/>
    <m/>
    <m/>
    <m/>
    <m/>
    <m/>
    <m/>
    <m/>
    <m/>
    <m/>
    <m/>
    <s v="[OCM RAN -  11/05/2026] 11.05.26: Power issue solved but site remains down. Need FME on site to check MPR status; CM-20260511-00006359; FME Eloundou activé pour investigations, update ASAP"/>
    <m/>
    <m/>
    <m/>
    <s v="[Ticket -  11/05/2026] INC-20260511-00016432..Power issue solved but site remains down. Need FME on site to check MPR status; CM-20260511-00006359; FME Eloundou activé pour investigations, update ASAP..power issue"/>
    <m/>
    <s v=""/>
    <m/>
    <m/>
    <m/>
    <m/>
    <m/>
  </r>
  <r>
    <s v="PK13-Sitabac-New"/>
    <s v="LIT_667"/>
    <s v="Douala"/>
    <s v="CAMUSAT"/>
    <s v="Medium Grid + GE"/>
    <s v="LITTORAL"/>
    <s v="Douala"/>
    <s v="ZTE"/>
    <n v="0"/>
    <n v="0"/>
    <n v="0"/>
    <n v="0"/>
    <n v="0"/>
    <n v="0"/>
    <n v="0"/>
    <n v="0"/>
    <n v="0"/>
    <n v="0"/>
    <n v="0"/>
    <n v="0"/>
    <n v="18.707766534544408"/>
    <n v="0"/>
    <n v="0"/>
    <n v="0"/>
    <n v="2.9696297152380056"/>
    <n v="0"/>
    <n v="0"/>
    <n v="20.069242908059454"/>
    <n v="25.797959238998608"/>
    <n v="25.797959238998608"/>
    <n v="12.715483416230775"/>
    <n v="16.502138069188696"/>
    <m/>
    <n v="20.53882268507817"/>
    <n v="5.6416276435153101"/>
    <n v="2.299327761990976"/>
    <n v="2.0566214796454401"/>
    <n v="8.8647243070740558"/>
    <n v="5.6416276435153101"/>
    <x v="0"/>
    <m/>
    <s v="AKTIVCO"/>
    <s v="POWER ISSUE"/>
    <s v="AKTIVCO Defaut GE &amp; Power Cabinet"/>
    <x v="0"/>
    <s v="(05-11-2026 retour camusat): Relais de démarrage faulty   ;   (05-11-2026 top offenders):   ;   [Ticket -  11/05/2026] INC-20260511-00002859..Grid Outage"/>
    <m/>
    <m/>
    <s v="(05-11-2026 top offenders):"/>
    <s v="(05-11-2026 retour camusat): Relais de démarrage faulty"/>
    <s v="(05-11-2026 retour camusat): Relais de démarrage faulty"/>
    <m/>
    <m/>
    <m/>
    <m/>
    <m/>
    <m/>
    <m/>
    <m/>
    <m/>
    <m/>
    <m/>
    <m/>
    <m/>
    <m/>
    <m/>
    <s v="[Ticket -  11/05/2026] INC-20260511-00002859..Grid Outage"/>
    <m/>
    <s v=""/>
    <m/>
    <m/>
    <m/>
    <m/>
    <m/>
  </r>
  <r>
    <s v="Maroua-Lougol"/>
    <s v="EXN_084"/>
    <s v="Maroua"/>
    <s v="IHS"/>
    <s v="Grid-Gen"/>
    <s v="EXTREME-NORD"/>
    <s v="Maroua"/>
    <s v="Huawei"/>
    <n v="0"/>
    <n v="0"/>
    <n v="0"/>
    <n v="0"/>
    <n v="0"/>
    <n v="0"/>
    <n v="4.9046465372838757E-3"/>
    <n v="0"/>
    <n v="0"/>
    <n v="0"/>
    <n v="1.2352575242628403"/>
    <n v="1.0732971780625684"/>
    <n v="0"/>
    <n v="0"/>
    <n v="1.0732971780625684"/>
    <n v="0"/>
    <n v="0"/>
    <n v="0.84161951071959551"/>
    <n v="0.25054718020277772"/>
    <n v="0.31295211923534599"/>
    <n v="0"/>
    <n v="0"/>
    <n v="0.56349929943812371"/>
    <n v="0"/>
    <m/>
    <n v="1.033542788493093"/>
    <n v="5.5393969745999954"/>
    <n v="9.5938545376065605"/>
    <n v="12.247714298343142"/>
    <n v="0.11063805221213174"/>
    <n v="5.5393969745999954"/>
    <x v="0"/>
    <m/>
    <s v="IHS"/>
    <s v="POWER ISSUE"/>
    <s v="Defaut GE &amp; Power Cabinet"/>
    <x v="0"/>
    <s v="(05-11-2026 top offenders): 11/05/2026 Grid outage, Gen overload. Rostand is informed_x000a_11//05/2026 Armel is managing; ETA asap   ;   [HOURLY IHS 11-05-2026] -..Grid outage, Gen overload. Rostand is informed   ;    "/>
    <m/>
    <m/>
    <s v="(05-11-2026 top offenders): 11/05/2026 Grid outage, Gen overload. Rostand is informed_x000a_11//05/2026 Armel is managing; ETA asap"/>
    <m/>
    <s v=""/>
    <m/>
    <s v="[HOURLY IHS 11-05-2026] -..Grid outage, Gen overload. Rostand is informed"/>
    <m/>
    <m/>
    <m/>
    <m/>
    <m/>
    <m/>
    <m/>
    <m/>
    <m/>
    <m/>
    <m/>
    <m/>
    <m/>
    <s v=" "/>
    <m/>
    <s v=""/>
    <m/>
    <m/>
    <m/>
    <m/>
    <m/>
  </r>
  <r>
    <s v="Mbalgong-Carrefour"/>
    <s v="CTR_831"/>
    <s v="Yaounde"/>
    <s v="CAMUSAT"/>
    <s v="Good Grid no GE - 8h"/>
    <s v="CENTRE"/>
    <s v="Yaounde"/>
    <s v="ZTE"/>
    <n v="0"/>
    <n v="0"/>
    <n v="14.995698179109844"/>
    <n v="0"/>
    <n v="0"/>
    <n v="0"/>
    <n v="0"/>
    <n v="2.4358436562766603"/>
    <n v="12.95955646300434"/>
    <n v="0"/>
    <n v="0"/>
    <n v="0"/>
    <n v="24.399261057035151"/>
    <n v="0"/>
    <n v="0"/>
    <n v="15.756917156774616"/>
    <n v="0"/>
    <n v="0"/>
    <n v="0"/>
    <n v="0"/>
    <n v="0"/>
    <n v="0"/>
    <n v="0"/>
    <n v="0"/>
    <m/>
    <n v="0"/>
    <n v="5.5103614670992753"/>
    <n v="2.6580278886850595"/>
    <n v="2.3736786451373804"/>
    <n v="8.3106790378819237"/>
    <n v="5.5103614670992753"/>
    <x v="0"/>
    <m/>
    <s v="AKTIVCO GRID ONLY"/>
    <s v="POWER ISSUE"/>
    <s v="AKTIVCO Coupure ENEO &amp; Baisse de tension"/>
    <x v="0"/>
    <s v="(05-11-2026 retour camusat): Grid outage Grid only site   ;   (05-11-2026 top offenders): Power status check Ongoing   ;   [OCM RAN 11-05-2026 18H UTC ] -&gt;..Power status check Ongoing   ;   [Ticket -  11/05/2026] INC-20260511-00011846..Grid Outage"/>
    <m/>
    <m/>
    <s v="(05-11-2026 top offenders): Power status check Ongoing"/>
    <s v="(05-11-2026 retour camusat): Grid outage Grid only site"/>
    <s v="(05-11-2026 retour camusat): Grid outage Grid only site"/>
    <m/>
    <m/>
    <m/>
    <m/>
    <m/>
    <m/>
    <m/>
    <m/>
    <m/>
    <m/>
    <m/>
    <m/>
    <m/>
    <s v="[OCM RAN 11-05-2026 18H UTC ] -&gt;..Power status check Ongoing"/>
    <m/>
    <s v="[Ticket -  11/05/2026] INC-20260511-00011846..Grid Outage"/>
    <m/>
    <s v=""/>
    <m/>
    <m/>
    <m/>
    <m/>
    <m/>
  </r>
  <r>
    <s v="Kousseri-II"/>
    <s v="EXN_194"/>
    <s v="EXTREME-NORD"/>
    <s v="CAMUSAT"/>
    <s v="Bad Grid + GE"/>
    <s v="EXTREME-NORD"/>
    <s v="Kousseri"/>
    <s v="Huawei"/>
    <n v="5.7124150693570535"/>
    <n v="3.237227230312214"/>
    <n v="1.7040525578355918"/>
    <n v="7.5891825256183063"/>
    <n v="8.8249215969957167"/>
    <n v="0.63196816509860654"/>
    <n v="0.43747663604740417"/>
    <n v="4.3005724346736747"/>
    <n v="11.15557396135638"/>
    <n v="11.204852282747344"/>
    <n v="10.204001192810038"/>
    <n v="2.676456697856652"/>
    <n v="9.8019806924576152"/>
    <n v="10.100432893020919"/>
    <n v="2.676456697856652"/>
    <n v="0.5775711762305491"/>
    <n v="5.4495081798803184"/>
    <n v="5.5984310838305754E-2"/>
    <n v="0"/>
    <n v="8.3735692700173781E-2"/>
    <n v="0"/>
    <n v="0"/>
    <n v="0.90017207283560619"/>
    <n v="7.429255378346217"/>
    <m/>
    <n v="0"/>
    <n v="5.4767245093926658"/>
    <n v="7.5499382516216444"/>
    <n v="6.3138364427036056"/>
    <n v="4.3701175615660564"/>
    <n v="5.4767245093926658"/>
    <x v="2"/>
    <m/>
    <s v="AKTIVCO"/>
    <s v="POWER ISSUE"/>
    <s v="AKTIVCO Defaut GE &amp; Power Cabinet"/>
    <x v="0"/>
    <s v="[CellDown Huawei -  11/05/2026] 11/05/2026 : Power issue || Mail sent to camusat   ;   [OCM RAN -  11/05/2026] Power status check Ongoing   ;    "/>
    <m/>
    <m/>
    <s v=""/>
    <m/>
    <s v=""/>
    <m/>
    <m/>
    <m/>
    <m/>
    <s v="[CellDown Huawei -  11/05/2026] 11/05/2026 : Power issue || Mail sent to camusat"/>
    <m/>
    <m/>
    <m/>
    <m/>
    <m/>
    <m/>
    <m/>
    <s v="[OCM RAN -  11/05/2026] Power status check Ongoing"/>
    <m/>
    <m/>
    <s v=" "/>
    <m/>
    <s v=""/>
    <m/>
    <m/>
    <m/>
    <m/>
    <m/>
  </r>
  <r>
    <s v="Mayo-Djinga-FH"/>
    <s v="OST_093"/>
    <s v="OUEST"/>
    <s v="IHS"/>
    <s v="Solar-Gen"/>
    <s v="OUEST"/>
    <s v="Mayo-Djinga"/>
    <s v="NOKIA"/>
    <n v="0"/>
    <n v="3.5674285603023661E-4"/>
    <n v="0"/>
    <n v="1.516327900725447E-2"/>
    <n v="7.0806411614404889E-3"/>
    <n v="0"/>
    <n v="3.581979737795312"/>
    <n v="5.591431096004432"/>
    <n v="3.5107092715886501"/>
    <n v="0"/>
    <n v="0"/>
    <n v="0"/>
    <n v="0"/>
    <n v="0"/>
    <n v="0"/>
    <n v="0"/>
    <n v="1.5827895810332275"/>
    <n v="0"/>
    <n v="0"/>
    <n v="0"/>
    <n v="4.4946162595927076E-2"/>
    <n v="4.4946162595927076E-2"/>
    <n v="8.9190876114083977E-4"/>
    <n v="0"/>
    <m/>
    <n v="1.6534552416689389E-2"/>
    <n v="5.4405624528546292"/>
    <n v="9.3305746396012932"/>
    <n v="4.0572171054568358"/>
    <n v="5.2658924807438492"/>
    <n v="5.4405624528546292"/>
    <x v="0"/>
    <m/>
    <s v="AKTIVCO"/>
    <s v="POWER ISSUE"/>
    <s v="AKTIVCO Defaut GE &amp; Power Cabinet"/>
    <x v="0"/>
    <s v="(05-11-2026 top offenders): Impacted by OST_023_H_Magba   ;   (05-11-2026 groupe whatsapp  incident ) impacted by   Magba_G_OST_023 Soucis d'energie || Action : RCA en attende CAMUSAT   ;   [OCM RAN 11-05-2026 18H UTC ] -&gt;..Impacted by OST_023_H_Magba   ;   [Ticket -  11/05/2026] INC-20260511-00000242..plantage du lien après la forte pluie d'hier..Transmission Board fault"/>
    <s v=" impacted by   Magba_G_OST_023 Soucis d'energie || Action : RCA en attende CAMUSAT"/>
    <s v="(05-11-2026 groupe whatsapp  incident ) impacted by   Magba_G_OST_023 Soucis d'energie || Action : RCA en attende CAMUSAT"/>
    <s v="(05-11-2026 top offenders): Impacted by OST_023_H_Magba"/>
    <m/>
    <s v=""/>
    <m/>
    <m/>
    <m/>
    <m/>
    <m/>
    <m/>
    <m/>
    <m/>
    <m/>
    <m/>
    <m/>
    <m/>
    <m/>
    <s v="[OCM RAN 11-05-2026 18H UTC ] -&gt;..Impacted by OST_023_H_Magba"/>
    <m/>
    <s v="[Ticket -  11/05/2026] INC-20260511-00000242..plantage du lien après la forte pluie d'hier..Transmission Board fault"/>
    <m/>
    <s v=""/>
    <m/>
    <m/>
    <m/>
    <m/>
    <m/>
  </r>
  <r>
    <s v="Pangari-MTN"/>
    <s v="OST_115"/>
    <s v="OUEST"/>
    <s v="IHS"/>
    <s v="Solar-Gen"/>
    <s v="OUEST"/>
    <s v="Pangari"/>
    <s v="NOKIA"/>
    <n v="0"/>
    <n v="0"/>
    <n v="0"/>
    <n v="3.8461228616970621E-2"/>
    <n v="0"/>
    <n v="0"/>
    <n v="3.5832797610069225"/>
    <n v="5.5918571642521107"/>
    <n v="3.6832215752604887"/>
    <n v="7.1348571206081551E-4"/>
    <n v="0"/>
    <n v="0"/>
    <n v="0"/>
    <n v="0"/>
    <n v="0"/>
    <n v="0.30663975446342745"/>
    <n v="0.79924201864277544"/>
    <n v="0"/>
    <n v="0"/>
    <n v="7.1352700891280868E-4"/>
    <n v="4.5427771648605501E-2"/>
    <n v="4.5427771648605501E-2"/>
    <n v="8.9190876114083977E-4"/>
    <n v="3.7460167967913898E-3"/>
    <m/>
    <n v="4.8225370452490889E-2"/>
    <n v="5.4389038112147565"/>
    <n v="9.331448908712316"/>
    <n v="4.0582796909620944"/>
    <n v="5.2617884417127962"/>
    <n v="5.4389038112147565"/>
    <x v="0"/>
    <m/>
    <s v="AKTIVCO"/>
    <s v="POWER ISSUE"/>
    <s v="AKTIVCO Defaut GE &amp; Power Cabinet"/>
    <x v="0"/>
    <s v="(05-11-2026 top offenders): Power status check Ongoing   ;   (05-11-2026 groupe whatsapp  incident ) impacted by   Magba_G_OST_023 Soucis d'energie || Action : RCA en attende CAMUSAT   ;   [OCM RAN 11-05-2026 18H UTC ] -&gt;..Power status check Ongoing   ;   [Ticket -  11/05/2026] INC-20260511-00000236..impacté par Mayo djinga..Grid Outage"/>
    <s v=" impacted by   Magba_G_OST_023 Soucis d'energie || Action : RCA en attende CAMUSAT"/>
    <s v="(05-11-2026 groupe whatsapp  incident ) impacted by   Magba_G_OST_023 Soucis d'energie || Action : RCA en attende CAMUSAT"/>
    <s v="(05-11-2026 top offenders): Power status check Ongoing"/>
    <m/>
    <s v=""/>
    <m/>
    <m/>
    <m/>
    <m/>
    <m/>
    <m/>
    <m/>
    <m/>
    <m/>
    <m/>
    <m/>
    <m/>
    <m/>
    <s v="[OCM RAN 11-05-2026 18H UTC ] -&gt;..Power status check Ongoing"/>
    <m/>
    <s v="[Ticket -  11/05/2026] INC-20260511-00000236..impacté par Mayo djinga..Grid Outage"/>
    <m/>
    <s v=""/>
    <m/>
    <m/>
    <m/>
    <m/>
    <m/>
  </r>
  <r>
    <s v="Melen-Baaba"/>
    <s v="CTR_594"/>
    <s v="CENTRE"/>
    <s v="IHS"/>
    <s v="Grid-Gen"/>
    <s v="CENTRE"/>
    <s v="Ba'aba"/>
    <s v="ZTE"/>
    <n v="0.16272725456792039"/>
    <n v="5.5431423410466099E-2"/>
    <n v="0.25447089743260459"/>
    <n v="0"/>
    <n v="9.9965613969003803E-2"/>
    <n v="1.4759062359994628"/>
    <n v="0.12819854294544125"/>
    <n v="1.974236159265822"/>
    <n v="6.807988260238047"/>
    <n v="0.5335898730998504"/>
    <n v="1.7531525284433831"/>
    <n v="0"/>
    <n v="2.3459726966353061"/>
    <n v="8.4181569658108524E-2"/>
    <n v="0"/>
    <n v="1.6504403124134996"/>
    <n v="2.0295427371280668"/>
    <n v="1.4622980712432903"/>
    <n v="0"/>
    <n v="0.11152274471867687"/>
    <n v="10.690613469621868"/>
    <n v="10.690613469621868"/>
    <n v="3.051029012678601"/>
    <n v="3.8542674348591599"/>
    <m/>
    <n v="7.9581367907702756"/>
    <n v="5.4105206986784919"/>
    <n v="0.60524401600262179"/>
    <n v="0.55431877760437287"/>
    <n v="9.8525665018484592"/>
    <n v="5.4105206986784919"/>
    <x v="0"/>
    <m/>
    <s v="IHS"/>
    <s v="POWER ISSUE"/>
    <s v="Defaut GE &amp; Power Cabinet"/>
    <x v="0"/>
    <s v="(05-11-2026 top offenders):   ;   [Ticket -  11/05/2026] INC-20260511-00011336..Grid Outage"/>
    <m/>
    <m/>
    <s v="(05-11-2026 top offenders):"/>
    <m/>
    <s v=""/>
    <m/>
    <m/>
    <m/>
    <m/>
    <m/>
    <m/>
    <m/>
    <m/>
    <m/>
    <m/>
    <m/>
    <m/>
    <m/>
    <m/>
    <m/>
    <s v="[Ticket -  11/05/2026] INC-20260511-00011336..Grid Outage"/>
    <m/>
    <s v=""/>
    <m/>
    <m/>
    <m/>
    <m/>
    <m/>
  </r>
  <r>
    <s v="EST_211_Z_BATOURI-TRYPANO-MTN-IHS"/>
    <s v="EST_211"/>
    <s v="CENTRE"/>
    <s v="IHS"/>
    <s v="Grid-Gen"/>
    <s v="EST"/>
    <s v="Batouri"/>
    <s v="ZTE"/>
    <n v="0"/>
    <n v="4.0755294164647733"/>
    <n v="0"/>
    <n v="0"/>
    <n v="0"/>
    <n v="0"/>
    <n v="0"/>
    <n v="0"/>
    <n v="0"/>
    <n v="5.8195860549662817E-2"/>
    <n v="0"/>
    <n v="0"/>
    <n v="0"/>
    <n v="2.4613478182705402"/>
    <n v="0"/>
    <n v="0"/>
    <n v="0"/>
    <n v="0"/>
    <n v="0"/>
    <n v="0"/>
    <n v="0.78201467898285804"/>
    <n v="0.78201467898285804"/>
    <n v="5.5655075292566645"/>
    <n v="5.3505234952187721E-4"/>
    <m/>
    <n v="3.266405418439474"/>
    <n v="5.0953391946534703"/>
    <n v="3.1798416523786113"/>
    <n v="5.5704946431789359"/>
    <n v="5.3139781380576832"/>
    <n v="5.0953391946534703"/>
    <x v="0"/>
    <m/>
    <s v="PDH"/>
    <s v="TX ISSUE"/>
    <s v="MPR ISSUE"/>
    <x v="5"/>
    <s v="(05-11-2026 top offenders): Travaux nokia CorEVO Upgrade   ;   [OCM RAN 11-05-2026 18H UTC ] -&gt;..Travaux nokia CorEVO Upgrade   ;    "/>
    <m/>
    <m/>
    <s v="(05-11-2026 top offenders): Travaux nokia CorEVO Upgrade"/>
    <m/>
    <s v=""/>
    <m/>
    <m/>
    <m/>
    <m/>
    <m/>
    <m/>
    <m/>
    <m/>
    <m/>
    <m/>
    <m/>
    <m/>
    <m/>
    <s v="[OCM RAN 11-05-2026 18H UTC ] -&gt;..Travaux nokia CorEVO Upgrade"/>
    <m/>
    <s v=" "/>
    <m/>
    <s v=""/>
    <m/>
    <m/>
    <m/>
    <m/>
    <m/>
  </r>
  <r>
    <s v="Maroua-Loperey"/>
    <s v="EXN_082"/>
    <s v="Maroua"/>
    <s v="IHS"/>
    <s v="Grid-Lithium"/>
    <s v="EXTREME-NORD"/>
    <s v="Maroua"/>
    <s v="Huawei"/>
    <n v="2.8691112138411627"/>
    <n v="1.0048283124020854"/>
    <n v="3.8533578458649731"/>
    <n v="2.0107267295032147"/>
    <n v="2.4919171425065563"/>
    <n v="0"/>
    <n v="3.2103140971312641E-3"/>
    <n v="0"/>
    <n v="4.072907659952115"/>
    <n v="0.41133041123410174"/>
    <n v="2.5294599823646742"/>
    <n v="6.891474261841779"/>
    <n v="2.1596317983751527"/>
    <n v="0"/>
    <n v="6.891474261841779"/>
    <n v="13.868556899607057"/>
    <n v="13.868289373432297"/>
    <n v="0"/>
    <n v="6.6645228902529148"/>
    <n v="0.80495058969902944"/>
    <n v="2.2204672505157905"/>
    <n v="2.2204672505157905"/>
    <n v="0"/>
    <n v="0.36124951131885408"/>
    <m/>
    <n v="2.9344054355611484"/>
    <n v="5.0515184072276309"/>
    <n v="11.279944966008417"/>
    <n v="9.5959199927918384"/>
    <n v="0.42049299905661824"/>
    <n v="5.0515184072276309"/>
    <x v="0"/>
    <m/>
    <s v="IHS"/>
    <s v="POWER ISSUE"/>
    <s v="Defaut GE &amp; Power Cabinet"/>
    <x v="0"/>
    <s v="(05-11-2026 top offenders):   ;   [HOURLY IHS 11-05-2026] -..Grid only site, No space to deployed MDG/Awaiting Grid return   ;    "/>
    <m/>
    <m/>
    <s v="(05-11-2026 top offenders):"/>
    <m/>
    <s v=""/>
    <m/>
    <s v="[HOURLY IHS 11-05-2026] -..Grid only site, No space to deployed MDG/Awaiting Grid return"/>
    <m/>
    <m/>
    <m/>
    <m/>
    <m/>
    <m/>
    <m/>
    <m/>
    <m/>
    <m/>
    <m/>
    <m/>
    <m/>
    <s v=" "/>
    <m/>
    <s v=""/>
    <m/>
    <m/>
    <m/>
    <m/>
    <m/>
  </r>
  <r>
    <s v="Cite-Sic"/>
    <s v="LIT_098"/>
    <s v="Douala"/>
    <s v="IHS"/>
    <s v="Grid-Gen"/>
    <s v="LITTORAL"/>
    <s v="Douala"/>
    <s v="ZTE"/>
    <n v="0.16599107390000439"/>
    <n v="1.5409507666230247E-2"/>
    <n v="0.34776619211090265"/>
    <n v="0.96630454323651027"/>
    <n v="1.8801382860632423"/>
    <n v="1.0613655106682309"/>
    <n v="0"/>
    <n v="3.7150468135135548E-2"/>
    <n v="6.4545148430655411E-2"/>
    <n v="1.9903947402214038E-2"/>
    <n v="0"/>
    <n v="0"/>
    <n v="0"/>
    <n v="0.11751533103332193"/>
    <n v="0"/>
    <n v="0"/>
    <n v="0"/>
    <n v="0"/>
    <n v="0"/>
    <n v="0"/>
    <n v="0"/>
    <n v="0"/>
    <n v="0"/>
    <n v="0"/>
    <m/>
    <n v="0"/>
    <n v="4.9748989107760986"/>
    <n v="3.207443577169486"/>
    <n v="2.9830892928180179"/>
    <n v="6.7411235107810388"/>
    <n v="4.9748989107760986"/>
    <x v="0"/>
    <m/>
    <s v="IHS"/>
    <s v="POWER ISSUE"/>
    <s v="Defaut GE &amp; Power Cabinet"/>
    <x v="0"/>
    <s v="(05-11-2026 top offenders):   ;   [HOURLY IHS 11-05-2026] -..Fme is on site   ;   [Ticket -  11/05/2026] INC-20260511-00010320..Fme is on site  // site up awaiting feedback..Power issue phase instable IHS est informé..Grid Outage"/>
    <m/>
    <m/>
    <s v="(05-11-2026 top offenders):"/>
    <m/>
    <s v=""/>
    <m/>
    <s v="[HOURLY IHS 11-05-2026] -..Fme is on site"/>
    <m/>
    <m/>
    <m/>
    <m/>
    <m/>
    <m/>
    <m/>
    <m/>
    <m/>
    <m/>
    <m/>
    <m/>
    <m/>
    <s v="[Ticket -  11/05/2026] INC-20260511-00010320..Fme is on site  // site up awaiting feedback..Power issue phase instable IHS est informé..Grid Outage"/>
    <m/>
    <s v=""/>
    <m/>
    <m/>
    <m/>
    <m/>
    <m/>
  </r>
  <r>
    <s v="Ndjokloumbe-IHS"/>
    <s v="LIT_500"/>
    <s v="LITTORAL"/>
    <s v="IHS"/>
    <s v="Hybrid-Gen"/>
    <s v="LITTORAL"/>
    <s v="Ndjokloumbe"/>
    <s v="NOKIA"/>
    <n v="0"/>
    <n v="0"/>
    <n v="0"/>
    <n v="0"/>
    <n v="3.1407109232144901"/>
    <n v="1.0531151735374513"/>
    <n v="6.2353738111532296E-2"/>
    <n v="3.6060977227545345E-2"/>
    <n v="0.20585205939642395"/>
    <n v="6.482468978853726"/>
    <n v="5.5979681424939098"/>
    <n v="4.7076045920332845"/>
    <n v="4.7922494416687869"/>
    <n v="4.9152397026425287"/>
    <n v="4.7076045920332836"/>
    <n v="4.9729216747089708"/>
    <n v="5.0760059697574142"/>
    <n v="4.7777321199772844"/>
    <n v="5.2237330481697963"/>
    <n v="5.5517566838739505"/>
    <n v="4.7671380834567527"/>
    <n v="4.7671380834567527"/>
    <n v="5.0537192552726866"/>
    <n v="4.9856744937162683"/>
    <m/>
    <n v="4.8844010613954252"/>
    <n v="4.9296334469123471"/>
    <n v="32.367315923887631"/>
    <n v="0.91621435190994682"/>
    <n v="0"/>
    <n v="4.9296334469123471"/>
    <x v="0"/>
    <m/>
    <s v="IHS"/>
    <s v="POWER ISSUE"/>
    <s v="Defaut GE &amp; Power Cabinet"/>
    <x v="0"/>
    <s v="(05-11-2026 top offenders): power isue    ;   [Ticket -  11/05/2026] INC-20260511-00002445..Transmission Board fault"/>
    <m/>
    <m/>
    <s v="(05-11-2026 top offenders): power isue "/>
    <m/>
    <s v=""/>
    <m/>
    <m/>
    <m/>
    <m/>
    <m/>
    <m/>
    <m/>
    <m/>
    <m/>
    <m/>
    <m/>
    <m/>
    <m/>
    <m/>
    <m/>
    <s v="[Ticket -  11/05/2026] INC-20260511-00002445..Transmission Board fault"/>
    <m/>
    <s v=""/>
    <m/>
    <m/>
    <m/>
    <m/>
    <m/>
  </r>
  <r>
    <s v="Ayene"/>
    <s v="CTR_651"/>
    <s v="Yaounde"/>
    <s v="CAMUSAT"/>
    <s v="Good Grid + GE"/>
    <s v="CENTRE"/>
    <s v="Yaounde"/>
    <s v="ZTE"/>
    <n v="15.180505260634709"/>
    <n v="0"/>
    <n v="5.6799373917410767"/>
    <n v="9.2773083585164624"/>
    <n v="0"/>
    <n v="0"/>
    <n v="0"/>
    <n v="11.453170078160445"/>
    <n v="23.302742607003335"/>
    <n v="0.17221551623277523"/>
    <n v="0"/>
    <n v="0"/>
    <n v="3.0247401072387583"/>
    <n v="0"/>
    <n v="0"/>
    <n v="0"/>
    <n v="0.28475486041554315"/>
    <n v="0"/>
    <n v="0"/>
    <n v="1.7707022455077004"/>
    <n v="11.248994101582898"/>
    <n v="11.248994101582898"/>
    <n v="0"/>
    <n v="0.88560081385029366"/>
    <m/>
    <n v="0"/>
    <n v="4.8721866947462118"/>
    <n v="1.7728928615677293"/>
    <n v="1.7098667679889574"/>
    <n v="7.756633768689789"/>
    <n v="4.8721866947462118"/>
    <x v="0"/>
    <m/>
    <s v="AKTIVCO"/>
    <s v="POWER ISSUE"/>
    <s v="AKTIVCO Defaut GE &amp; Power Cabinet"/>
    <x v="0"/>
    <s v="(05-11-2026 top offenders): Power status check Ongoing   ;   [OCM RAN -  11/05/2026] Power status check Ongoing   ;   [OCM RAN -  11/05/2026 14h] Power status check Ongoing   ;   [Ticket -  11/05/2026] INC-20260511-00006009..Grid Outage"/>
    <m/>
    <m/>
    <s v="(05-11-2026 top offenders): Power status check Ongoing"/>
    <m/>
    <s v="(05-11-2026 retour camusat): No power issue"/>
    <m/>
    <m/>
    <m/>
    <m/>
    <m/>
    <m/>
    <m/>
    <m/>
    <m/>
    <m/>
    <m/>
    <m/>
    <s v="[OCM RAN -  11/05/2026] Power status check Ongoing"/>
    <m/>
    <s v="[OCM RAN -  11/05/2026 14h] Power status check Ongoing"/>
    <s v="[Ticket -  11/05/2026] INC-20260511-00006009..Grid Outage"/>
    <m/>
    <s v=""/>
    <m/>
    <m/>
    <m/>
    <m/>
    <m/>
  </r>
  <r>
    <s v="Mini-Ferme"/>
    <s v="CTR_050"/>
    <s v="Yaounde"/>
    <s v="IHS"/>
    <s v="GridOnly"/>
    <s v="CENTRE"/>
    <s v="Yaounde"/>
    <s v="ZTE"/>
    <n v="0"/>
    <n v="0"/>
    <n v="0"/>
    <n v="0"/>
    <n v="0"/>
    <n v="0"/>
    <n v="0"/>
    <n v="0"/>
    <n v="0.14492784640715975"/>
    <n v="0"/>
    <n v="0"/>
    <n v="2.682520624484567"/>
    <n v="2.8090248349898168E-2"/>
    <n v="0.59872357911498153"/>
    <n v="2.682520624484567"/>
    <n v="12.295502992012738"/>
    <n v="0"/>
    <n v="0"/>
    <n v="0"/>
    <n v="0"/>
    <n v="0"/>
    <n v="0"/>
    <n v="0.61427576740775003"/>
    <n v="0"/>
    <m/>
    <n v="0"/>
    <n v="4.7845094497378966"/>
    <n v="2.4720583592116991"/>
    <n v="2.1936870773279482"/>
    <n v="7.085589186787403"/>
    <n v="4.7845094497378966"/>
    <x v="0"/>
    <m/>
    <s v="IHS GRID ONLY"/>
    <s v="POWER ISSUE"/>
    <s v="Coupure ENEO &amp; Baisse de tension"/>
    <x v="0"/>
    <s v="(05-11-2026 top offenders):   ;   [Ticket -  11/05/2026] INC-20260511-00015735..Grid Outage"/>
    <m/>
    <m/>
    <s v="(05-11-2026 top offenders):"/>
    <m/>
    <s v=""/>
    <m/>
    <m/>
    <m/>
    <m/>
    <m/>
    <m/>
    <m/>
    <m/>
    <m/>
    <m/>
    <m/>
    <m/>
    <m/>
    <m/>
    <m/>
    <s v="[Ticket -  11/05/2026] INC-20260511-00015735..Grid Outage"/>
    <m/>
    <s v=""/>
    <m/>
    <m/>
    <m/>
    <m/>
    <m/>
  </r>
  <r>
    <s v="Bamenyam"/>
    <s v="OST_186"/>
    <s v="NORD-OUEST"/>
    <s v="IHS"/>
    <s v="Grid-Gen"/>
    <s v="OUEST"/>
    <s v="Bamenyam"/>
    <s v="NOKIA"/>
    <n v="4.6736211192291091"/>
    <n v="6.5919781292260078"/>
    <n v="16.29830935505376"/>
    <n v="4.6735670126149351"/>
    <n v="4.6735129060007585"/>
    <n v="4.6736211192291091"/>
    <n v="4.6735129060007585"/>
    <n v="6.6716553003860462"/>
    <n v="4.6798443588034342"/>
    <n v="5.3655007513508242"/>
    <n v="4.7597135995885358"/>
    <n v="4.6215681742301671"/>
    <n v="4.6735670126149351"/>
    <n v="4.6214611637602614"/>
    <n v="4.6215681742301671"/>
    <n v="4.6215146689952142"/>
    <n v="4.6216216794651199"/>
    <n v="4.621675184700071"/>
    <n v="4.621675184700071"/>
    <n v="4.621675184700071"/>
    <n v="10.555708937229085"/>
    <n v="10.555708937229085"/>
    <n v="4.6215681742301671"/>
    <n v="4.6214076585253103"/>
    <m/>
    <n v="4.6216216794651199"/>
    <n v="4.6284346793823641"/>
    <n v="32.363943743030831"/>
    <n v="2.0453587251071333E-2"/>
    <n v="0"/>
    <n v="4.6284346793823641"/>
    <x v="0"/>
    <m/>
    <s v="No root cause"/>
    <s v="No root cause"/>
    <s v="No root cause"/>
    <x v="4"/>
    <s v="(05-11-2026 top offenders):   ;    "/>
    <m/>
    <m/>
    <s v="(05-11-2026 top offenders):"/>
    <m/>
    <s v=""/>
    <m/>
    <m/>
    <m/>
    <m/>
    <m/>
    <m/>
    <m/>
    <m/>
    <m/>
    <m/>
    <m/>
    <m/>
    <m/>
    <m/>
    <m/>
    <s v=" "/>
    <m/>
    <s v=""/>
    <m/>
    <m/>
    <m/>
    <m/>
    <m/>
  </r>
  <r>
    <s v="Mansouen"/>
    <s v="OST_293"/>
    <s v="OUEST"/>
    <s v="CAMUSAT"/>
    <s v="Hybrid Solar - S3"/>
    <s v="OUEST"/>
    <s v="Mansouen"/>
    <s v="NOKIA"/>
    <n v="0"/>
    <n v="1.7653738154006539E-2"/>
    <n v="1.5287085150800165E-2"/>
    <n v="2.1402093980876723E-3"/>
    <n v="7.7001549363382169E-3"/>
    <n v="1.4621774840049048E-2"/>
    <n v="2.5434047793585598E-2"/>
    <n v="9.9746256518421436E-3"/>
    <n v="1.0953550361888461E-2"/>
    <n v="5.941692894959323E-3"/>
    <n v="9.7063063960668064E-2"/>
    <n v="4.6213541532903575"/>
    <n v="4.6782552326955162"/>
    <n v="4.626811687255481"/>
    <n v="4.6213541532903575"/>
    <n v="4.9373739059962958"/>
    <n v="4.6267403469422108"/>
    <n v="4.7669775677518951"/>
    <n v="4.6810124902620469"/>
    <n v="4.6249390040321536"/>
    <n v="4.6303965379972771"/>
    <n v="4.6303965379972771"/>
    <n v="4.626758182020529"/>
    <n v="4.6265441610807212"/>
    <m/>
    <n v="4.6215146689952142"/>
    <n v="4.6248319935622497"/>
    <n v="32.362444995983353"/>
    <n v="1.0359609127166875E-2"/>
    <n v="0"/>
    <n v="4.6248319935622497"/>
    <x v="0"/>
    <m/>
    <s v="AKTIVCO"/>
    <s v="POWER ISSUE"/>
    <s v="AKTIVCO Defaut GE &amp; Power Cabinet"/>
    <x v="0"/>
    <s v="(05-11-2026 top offenders): Power status check Ongoing   ;   [Ticket -  11/05/2026] INC-20260511-00003511..Grid Outage"/>
    <m/>
    <m/>
    <s v="(05-11-2026 top offenders): Power status check Ongoing"/>
    <m/>
    <s v="(05-11-2026 retour camusat): No power issue"/>
    <m/>
    <m/>
    <m/>
    <m/>
    <m/>
    <m/>
    <m/>
    <m/>
    <m/>
    <m/>
    <m/>
    <m/>
    <m/>
    <m/>
    <m/>
    <s v="[Ticket -  11/05/2026] INC-20260511-00003511..Grid Outage"/>
    <m/>
    <s v=""/>
    <m/>
    <m/>
    <m/>
    <m/>
    <m/>
  </r>
  <r>
    <s v="BTS-Mobile-Krystal-Palace"/>
    <s v="LIT_756"/>
    <s v="Douala"/>
    <s v="CAMUSAT"/>
    <s v="Good Grid + GE"/>
    <s v="LITTORAL"/>
    <s v="Douala"/>
    <s v="ZTE"/>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m/>
    <n v="4.6228522998690194"/>
    <n v="4.6228522998690194"/>
    <n v="10.790978741771879"/>
    <n v="9.1802074726888829"/>
    <n v="0"/>
    <n v="4.6228522998690194"/>
    <x v="0"/>
    <m/>
    <s v="No root cause"/>
    <s v="No root cause"/>
    <s v="No root cause"/>
    <x v="4"/>
    <s v="(05-11-2026 top offenders):   ;    "/>
    <m/>
    <m/>
    <s v="(05-11-2026 top offenders):"/>
    <m/>
    <s v="(05-11-2026 retour camusat): Site démantelé"/>
    <m/>
    <m/>
    <m/>
    <m/>
    <m/>
    <m/>
    <m/>
    <m/>
    <m/>
    <m/>
    <m/>
    <m/>
    <m/>
    <m/>
    <m/>
    <s v=" "/>
    <m/>
    <s v=""/>
    <m/>
    <m/>
    <m/>
    <m/>
    <m/>
  </r>
  <r>
    <s v="Kossehone"/>
    <s v="EXN_243"/>
    <s v="EXTREME-NORD"/>
    <s v="CAMUSAT"/>
    <s v="Bad Grid + GE"/>
    <s v="EXTREME-NORD"/>
    <s v="KOSSEHONE"/>
    <s v="NOKIA"/>
    <n v="0"/>
    <n v="0"/>
    <n v="0"/>
    <n v="0"/>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m/>
    <n v="4.6228522998690194"/>
    <n v="4.6228522998690194"/>
    <n v="0"/>
    <n v="13.770311209033324"/>
    <n v="0"/>
    <n v="4.6228522998690194"/>
    <x v="2"/>
    <m/>
    <s v="No root cause"/>
    <s v="No root cause"/>
    <s v="No root cause"/>
    <x v="4"/>
    <s v=" "/>
    <m/>
    <m/>
    <s v=""/>
    <m/>
    <s v=""/>
    <m/>
    <m/>
    <m/>
    <m/>
    <m/>
    <m/>
    <m/>
    <m/>
    <m/>
    <m/>
    <m/>
    <m/>
    <m/>
    <m/>
    <m/>
    <s v=" "/>
    <m/>
    <s v=""/>
    <m/>
    <m/>
    <m/>
    <m/>
    <m/>
  </r>
  <r>
    <s v="Liberte-Indoor"/>
    <s v="LIT_673"/>
    <s v="Douala"/>
    <m/>
    <m/>
    <s v="LITTORAL"/>
    <s v="Douala"/>
    <s v="ZTE"/>
    <n v="0"/>
    <n v="0"/>
    <n v="0"/>
    <n v="0"/>
    <n v="0"/>
    <n v="0"/>
    <n v="0"/>
    <n v="0"/>
    <n v="0"/>
    <n v="0"/>
    <n v="0"/>
    <n v="0"/>
    <n v="0"/>
    <n v="0"/>
    <n v="0"/>
    <n v="0"/>
    <n v="0"/>
    <n v="1.8548481450091792E-3"/>
    <n v="0"/>
    <n v="0"/>
    <n v="0"/>
    <n v="0"/>
    <n v="0"/>
    <n v="3.3406350143964749"/>
    <m/>
    <n v="4.6228522998690194"/>
    <n v="4.6228522998690194"/>
    <n v="0"/>
    <n v="0"/>
    <n v="8.8647243070740505"/>
    <n v="4.6228522998690194"/>
    <x v="0"/>
    <m/>
    <s v="BSS"/>
    <s v="RAN ISSUE"/>
    <s v="BSS Hardware issue"/>
    <x v="5"/>
    <s v="(05-11-2026 top offenders): 11/05/2026 : Access valider par OCM || FME sur site || Intervention en cours || En attente du Feedback du FME _x000a_09/05/2026 : Mail initie ce jour du cote de OCM pour avoir l'access au site _x000a_08/05/2026 : Need BO RAN analysis || Site unstable check the port 5 to Optical link of RRU 81 ||Acess issue || Demande d'access en cours pour le FME Etaba fidele     ;   [CellDown ZTE -  11/05/2026] Access issue    ;   [CellDown ZTE -  11/05/2026] Access issue    ;   [CellDown ZTE -  11/05/2026] Access issue    ;    "/>
    <m/>
    <m/>
    <s v="(05-11-2026 top offenders): 11/05/2026 : Access valider par OCM || FME sur site || Intervention en cours || En attente du Feedback du FME _x000a_09/05/2026 : Mail initie ce jour du cote de OCM pour avoir l'access au site _x000a_08/05/2026 : Need BO RAN analysis || Site unstable check the port 5 to Optical link of RRU 81 ||Acess issue || Demande d'access en cours pour le FME Etaba fidele  "/>
    <m/>
    <s v=""/>
    <m/>
    <m/>
    <m/>
    <m/>
    <m/>
    <s v="[CellDown ZTE -  11/05/2026] Access issue "/>
    <s v="[CellDown ZTE -  11/05/2026] Access issue "/>
    <s v="[CellDown ZTE -  11/05/2026] Access issue "/>
    <m/>
    <m/>
    <m/>
    <m/>
    <m/>
    <m/>
    <m/>
    <s v=" "/>
    <m/>
    <s v=""/>
    <m/>
    <m/>
    <m/>
    <m/>
    <m/>
  </r>
  <r>
    <s v="Nkeng-Likok-II"/>
    <s v="LIT_658"/>
    <s v="LITTORAL"/>
    <s v="CAMUSAT"/>
    <s v="Hybrid Solar - S3"/>
    <s v="LITTORAL"/>
    <s v="Nkeng-Likok-II"/>
    <s v="NOKIA"/>
    <n v="0"/>
    <n v="0"/>
    <n v="0"/>
    <n v="0"/>
    <n v="0"/>
    <n v="0"/>
    <n v="0"/>
    <n v="0"/>
    <n v="0"/>
    <n v="0"/>
    <n v="0"/>
    <n v="0"/>
    <n v="0"/>
    <n v="0"/>
    <n v="0"/>
    <n v="0"/>
    <n v="0"/>
    <n v="0"/>
    <n v="0"/>
    <n v="0"/>
    <n v="3.2097433746251065"/>
    <n v="3.2097433746251065"/>
    <n v="8.3098623702676395"/>
    <n v="4.6217821951699758"/>
    <m/>
    <n v="4.6219962161097845"/>
    <n v="4.621675184700071"/>
    <n v="32.364693116554562"/>
    <n v="0"/>
    <n v="0"/>
    <n v="4.621675184700071"/>
    <x v="1"/>
    <m/>
    <s v="Exclu"/>
    <s v="Exclu"/>
    <s v="EXCLU"/>
    <x v="2"/>
    <s v=" "/>
    <m/>
    <m/>
    <s v=""/>
    <m/>
    <s v=""/>
    <m/>
    <m/>
    <m/>
    <m/>
    <m/>
    <m/>
    <m/>
    <m/>
    <m/>
    <m/>
    <m/>
    <m/>
    <m/>
    <m/>
    <m/>
    <s v=" "/>
    <m/>
    <s v=""/>
    <m/>
    <m/>
    <m/>
    <m/>
    <m/>
  </r>
  <r>
    <s v="Nkolmeyang-IHS"/>
    <s v="CTR_442"/>
    <s v="CENTRE"/>
    <s v="IHS"/>
    <s v="Grid-Gen"/>
    <s v="CENTRE"/>
    <s v="Nkolmeyang"/>
    <s v="NOKIA"/>
    <n v="0"/>
    <n v="0"/>
    <n v="0"/>
    <n v="0"/>
    <n v="0"/>
    <n v="0"/>
    <n v="0"/>
    <n v="0"/>
    <n v="1.4814390961181438"/>
    <n v="4.6738916522999867"/>
    <n v="4.6738916522999867"/>
    <n v="0"/>
    <n v="0"/>
    <n v="0"/>
    <n v="0"/>
    <n v="0"/>
    <n v="0"/>
    <n v="4.6214076585253103"/>
    <n v="4.6217821951699758"/>
    <n v="4.6218357004049269"/>
    <n v="4.621675184700071"/>
    <n v="4.621675184700071"/>
    <n v="4.6218357004049269"/>
    <n v="4.6217821951699758"/>
    <m/>
    <n v="4.6219962161097845"/>
    <n v="4.621675184700071"/>
    <n v="32.364693116554562"/>
    <n v="0"/>
    <n v="0"/>
    <n v="4.621675184700071"/>
    <x v="0"/>
    <m/>
    <s v="ENVTECH"/>
    <s v="ENVTECH"/>
    <s v="Sites strategiques, MLL, Pylone, etc."/>
    <x v="0"/>
    <s v="(05-11-2026 top offenders):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   [OCM RAN -  11/05/2026]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   [OCM RAN -  11/05/2026]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   [OCM RAN 11-05-2026 18H UTC ] -&gt;..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    "/>
    <m/>
    <m/>
    <s v="(05-11-2026 top offenders):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m/>
    <s v=""/>
    <m/>
    <m/>
    <m/>
    <m/>
    <m/>
    <m/>
    <m/>
    <m/>
    <m/>
    <m/>
    <m/>
    <s v="[OCM RAN -  11/05/2026]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OCM RAN -  11/05/2026]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s v="[OCM RAN 11-05-2026 18H UTC ] -&gt;..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m/>
    <s v=" "/>
    <m/>
    <s v=""/>
    <m/>
    <m/>
    <m/>
    <m/>
    <m/>
  </r>
  <r>
    <s v="Nkomekui"/>
    <s v="SUD_016"/>
    <s v="CENTRE"/>
    <s v="IHS"/>
    <s v="Grid-Gen"/>
    <s v="SUD"/>
    <s v="Nkomekui"/>
    <s v="ZTE"/>
    <n v="4.6737834390716344"/>
    <n v="4.6739457589141615"/>
    <n v="4.6738375456858101"/>
    <n v="4.6735129060007585"/>
    <n v="0"/>
    <n v="0"/>
    <n v="0"/>
    <n v="0"/>
    <n v="0"/>
    <n v="0"/>
    <n v="0"/>
    <n v="0"/>
    <n v="0"/>
    <n v="4.6216216794651199"/>
    <n v="4.6217286899350229"/>
    <n v="4.6215681742301671"/>
    <n v="5.1042388987338523"/>
    <n v="0"/>
    <n v="0"/>
    <n v="0"/>
    <n v="0"/>
    <n v="0"/>
    <n v="0"/>
    <n v="4.6217821951699758"/>
    <m/>
    <n v="4.6219962161097845"/>
    <n v="4.621675184700071"/>
    <n v="32.364693116554562"/>
    <n v="0"/>
    <n v="0"/>
    <n v="4.621675184700071"/>
    <x v="1"/>
    <m/>
    <s v="Exclu"/>
    <s v="Exclu"/>
    <s v="EXCLU"/>
    <x v="2"/>
    <s v="(05-11-2026 top offenders):   ;    "/>
    <m/>
    <m/>
    <s v="(05-11-2026 top offenders):"/>
    <m/>
    <s v=""/>
    <m/>
    <m/>
    <m/>
    <m/>
    <m/>
    <m/>
    <m/>
    <m/>
    <m/>
    <m/>
    <m/>
    <m/>
    <m/>
    <m/>
    <m/>
    <s v=" "/>
    <m/>
    <s v=""/>
    <m/>
    <m/>
    <m/>
    <m/>
    <m/>
  </r>
  <r>
    <s v="Croix-Rouge-Yde"/>
    <s v="CTR_759"/>
    <s v="Yaounde"/>
    <s v="CAMUSAT"/>
    <s v="Good Grid no GE - 8h"/>
    <s v="CENTRE"/>
    <s v="Yaounde"/>
    <s v="ZTE"/>
    <n v="0"/>
    <n v="0"/>
    <n v="19.376260940037042"/>
    <n v="23.824061946220823"/>
    <n v="0"/>
    <n v="0"/>
    <n v="0"/>
    <n v="0"/>
    <n v="0"/>
    <n v="0"/>
    <n v="0"/>
    <n v="3.775686079792695E-2"/>
    <n v="0"/>
    <n v="0"/>
    <n v="3.775686079792695E-2"/>
    <n v="0"/>
    <n v="0"/>
    <n v="0"/>
    <n v="0"/>
    <n v="0"/>
    <n v="18.888275362194772"/>
    <n v="18.888275362194772"/>
    <n v="0"/>
    <n v="13.709218309919445"/>
    <m/>
    <n v="0"/>
    <n v="4.4620512337593787"/>
    <n v="3.5880004316391494"/>
    <n v="3.153783775513328"/>
    <n v="5.5435991218450891"/>
    <n v="4.4620512337593787"/>
    <x v="0"/>
    <m/>
    <s v="AKTIVCO GRID ONLY"/>
    <s v="POWER ISSUE"/>
    <s v="AKTIVCO Coupure ENEO &amp; Baisse de tension"/>
    <x v="0"/>
    <s v="(05-11-2026 retour camusat): Grid outage Grid only site   ;   (05-11-2026 top offenders):   ;   [Ticket -  11/05/2026] INC-20260511-00007009..Grid outage, Grid only site / Grid return awaited..Grid Outage"/>
    <m/>
    <m/>
    <s v="(05-11-2026 top offenders):"/>
    <s v="(05-11-2026 retour camusat): Grid outage Grid only site"/>
    <s v="(05-11-2026 retour camusat): Grid outage Grid only site"/>
    <m/>
    <m/>
    <m/>
    <m/>
    <m/>
    <m/>
    <m/>
    <m/>
    <m/>
    <m/>
    <m/>
    <m/>
    <m/>
    <m/>
    <m/>
    <s v="[Ticket -  11/05/2026] INC-20260511-00007009..Grid outage, Grid only site / Grid return awaited..Grid Outage"/>
    <m/>
    <s v=""/>
    <m/>
    <m/>
    <m/>
    <m/>
    <m/>
  </r>
  <r>
    <s v="Pitoa-II"/>
    <s v="NRD_183"/>
    <s v="NORD"/>
    <s v="CAMUSAT"/>
    <s v="Hybrid Solar - S1"/>
    <s v="NORD"/>
    <s v="Garoua"/>
    <s v="Huawei"/>
    <n v="3.7151894941401062"/>
    <n v="2.6156034106376964"/>
    <n v="6.3678720325996689"/>
    <n v="0.34903248267143794"/>
    <n v="0.97368826565991218"/>
    <n v="0.36629683848267713"/>
    <n v="1.0646114949219965"/>
    <n v="2.0727749669694351"/>
    <n v="0.34052515031404001"/>
    <n v="2.5123204721016572"/>
    <n v="2.5490964035921277"/>
    <n v="0"/>
    <n v="0.88886463318237741"/>
    <n v="0.1984509164376643"/>
    <n v="0"/>
    <n v="0.63649827499122513"/>
    <n v="3.3292740695082945"/>
    <n v="0"/>
    <n v="0"/>
    <n v="1.933964552425143"/>
    <n v="1.3141777458173172"/>
    <n v="1.3141777458173172"/>
    <n v="1.65941135680715"/>
    <n v="4.86118245142438"/>
    <m/>
    <n v="1.356268530646372"/>
    <n v="4.3964538157079955"/>
    <n v="3.5776340978941605"/>
    <n v="10.283160524427853"/>
    <n v="0.83106790378819217"/>
    <n v="4.3964538157079955"/>
    <x v="0"/>
    <m/>
    <s v="PDH"/>
    <s v="TX ISSUE"/>
    <s v="MPR ISSUE"/>
    <x v="5"/>
    <s v="(05-11-2026 top offenders): Power status check Ongoing   ;   (05-11-2026 groupe whatsapp  incident ) impacted by   NRD_009_H_Garoua-Lainde, Plantage du MPR1 sur le site de Garoua -Lainde  || Action reset MPR du MPR1 sur site de Garoua-Lainde   ;   [OCM RAN 11-05-2026 18H UTC ] -&gt;..Power status check Ongoing   ;    "/>
    <s v=" impacted by   NRD_009_H_Garoua-Lainde, Plantage du MPR1 sur le site de Garoua -Lainde  || Action reset MPR du MPR1 sur site de Garoua-Lainde"/>
    <s v="(05-11-2026 groupe whatsapp  incident ) impacted by   NRD_009_H_Garoua-Lainde, Plantage du MPR1 sur le site de Garoua -Lainde  || Action reset MPR du MPR1 sur site de Garoua-Lainde"/>
    <s v="(05-11-2026 top offenders): Power status check Ongoing"/>
    <m/>
    <s v="(05-11-2026 retour camusat): No power issue impacted by Pitoa NRD_013"/>
    <m/>
    <m/>
    <m/>
    <m/>
    <m/>
    <m/>
    <m/>
    <m/>
    <m/>
    <m/>
    <m/>
    <m/>
    <m/>
    <s v="[OCM RAN 11-05-2026 18H UTC ] -&gt;..Power status check Ongoing"/>
    <m/>
    <s v=" "/>
    <m/>
    <s v=""/>
    <m/>
    <m/>
    <m/>
    <m/>
    <m/>
  </r>
  <r>
    <s v="Nyalla-II"/>
    <s v="LIT_341"/>
    <s v="Douala"/>
    <s v="IHS"/>
    <s v="Grid-Gen"/>
    <s v="LITTORAL"/>
    <s v="Douala"/>
    <s v="ZTE"/>
    <n v="13.868556899607057"/>
    <n v="13.868556899607057"/>
    <n v="13.868556899607057"/>
    <n v="13.868556899607057"/>
    <n v="51.126945093641304"/>
    <n v="0"/>
    <n v="0"/>
    <n v="1.7710411119957321"/>
    <n v="1.1486325488752502"/>
    <n v="0"/>
    <n v="10.849220821098468"/>
    <n v="0"/>
    <n v="0"/>
    <n v="0"/>
    <n v="0"/>
    <n v="0"/>
    <n v="1.1490427556765503"/>
    <n v="2.0634115508528028"/>
    <n v="13.315277100044804"/>
    <n v="9.7105045757676951"/>
    <n v="2.2001887664689104"/>
    <n v="2.2001887664689104"/>
    <n v="0.74379410614867936"/>
    <n v="0"/>
    <m/>
    <n v="5.0688005981171864"/>
    <n v="4.3596778842175272"/>
    <n v="2.169436351210388"/>
    <n v="2.2207814396605356"/>
    <n v="6.3363626613434576"/>
    <n v="4.3596778842175272"/>
    <x v="0"/>
    <m/>
    <s v="No root cause"/>
    <s v="No root cause"/>
    <s v="No root cause"/>
    <x v="4"/>
    <s v="(05-11-2026 top offenders):   ;    "/>
    <m/>
    <m/>
    <s v="(05-11-2026 top offenders):"/>
    <m/>
    <s v=""/>
    <m/>
    <m/>
    <m/>
    <m/>
    <m/>
    <m/>
    <m/>
    <m/>
    <m/>
    <m/>
    <m/>
    <m/>
    <m/>
    <m/>
    <m/>
    <s v=" "/>
    <m/>
    <s v=""/>
    <m/>
    <m/>
    <m/>
    <m/>
    <m/>
  </r>
  <r>
    <s v="Meyong-Meyeme"/>
    <s v="CTR_122"/>
    <s v="Yaounde"/>
    <s v="IHS"/>
    <s v="Grid-Gen"/>
    <s v="CENTRE"/>
    <s v="Yaounde"/>
    <s v="ZTE"/>
    <n v="0"/>
    <n v="0"/>
    <n v="0"/>
    <n v="1.3353301487017499"/>
    <n v="0"/>
    <n v="0"/>
    <n v="0"/>
    <n v="0"/>
    <n v="0"/>
    <n v="0"/>
    <n v="0"/>
    <n v="0"/>
    <n v="0.23190952336109938"/>
    <n v="0"/>
    <n v="0"/>
    <n v="0"/>
    <n v="0"/>
    <n v="1.3027632956941861"/>
    <n v="2.1090693513453354"/>
    <n v="2.7295695610858575"/>
    <n v="0"/>
    <n v="0"/>
    <n v="0"/>
    <n v="0"/>
    <m/>
    <n v="0"/>
    <n v="4.2272524277108614"/>
    <n v="1.6311363699946844"/>
    <n v="1.5166467762171425"/>
    <n v="6.6831197591421594"/>
    <n v="4.2272524277108614"/>
    <x v="0"/>
    <m/>
    <s v="IHS"/>
    <s v="POWER ISSUE"/>
    <s v="Defaut GE &amp; Power Cabinet"/>
    <x v="0"/>
    <s v="(05-11-2026 top offenders):   ;   [HOURLY IHS 11-05-2026] -..Our FME is on the site   ;   [Ticket -  11/05/2026] INC-20260511-00004092..Grid outage gen start and stopped due to fuel filter flushed//We clean fuel filter and gen manually started..Grid Outage"/>
    <m/>
    <m/>
    <s v="(05-11-2026 top offenders):"/>
    <m/>
    <s v=""/>
    <m/>
    <s v="[HOURLY IHS 11-05-2026] -..Our FME is on the site"/>
    <m/>
    <m/>
    <m/>
    <m/>
    <m/>
    <m/>
    <m/>
    <m/>
    <m/>
    <m/>
    <m/>
    <m/>
    <m/>
    <s v="[Ticket -  11/05/2026] INC-20260511-00004092..Grid outage gen start and stopped due to fuel filter flushed//We clean fuel filter and gen manually started..Grid Outage"/>
    <m/>
    <s v=""/>
    <m/>
    <m/>
    <m/>
    <m/>
    <m/>
  </r>
  <r>
    <s v="Touloum-IHS"/>
    <s v="EXN_125"/>
    <s v="EXTREME-NORD"/>
    <s v="IHS"/>
    <s v="Grid-Gen"/>
    <s v="EXTREME-NORD"/>
    <s v="Touloum"/>
    <s v="NOKIA"/>
    <n v="4.6876895332991761"/>
    <n v="1.8823301070117275"/>
    <n v="1.362283766148592"/>
    <n v="0.30649760972556783"/>
    <n v="2.3236044235416293"/>
    <n v="7.7729756139394382E-2"/>
    <n v="8.8744708454262859"/>
    <n v="3.7355210727714008"/>
    <n v="3.7353992506790616"/>
    <n v="8.9425082683423099E-2"/>
    <n v="0.2283569324336959"/>
    <n v="4.9913417229006471"/>
    <n v="2.3851016535055876"/>
    <n v="3.9357413250195168"/>
    <n v="4.9913417229006471"/>
    <n v="0.27593266393779775"/>
    <n v="1.1990304237236893"/>
    <n v="1.0100442362261528"/>
    <n v="4.8036473420521211E-2"/>
    <n v="1.5412982105461215"/>
    <n v="4.3655634600622664"/>
    <n v="4.3655634600622664"/>
    <n v="1.5050645912574632"/>
    <n v="2.5970672615345864"/>
    <m/>
    <n v="3.9406992017118134"/>
    <n v="4.1990016636561061"/>
    <n v="5.883706221598743"/>
    <n v="9.1802074726888829"/>
    <n v="0.53099424996771483"/>
    <n v="4.1990016636561061"/>
    <x v="2"/>
    <m/>
    <s v="IHS"/>
    <s v="POWER ISSUE"/>
    <s v="Defaut GE &amp; Power Cabinet"/>
    <x v="0"/>
    <s v="[CellDown NOKIA -  11/05/2026] Check BO RAN  ongoing    ;   [CellDown NOKIA -  11/05/2026] Check BO RAN  ongoing    ;   [Ticket -  11/05/2026] INC-20260511-00008988..Grid Outage"/>
    <m/>
    <m/>
    <s v=""/>
    <m/>
    <s v=""/>
    <m/>
    <m/>
    <m/>
    <m/>
    <m/>
    <m/>
    <m/>
    <m/>
    <s v="[CellDown NOKIA -  11/05/2026] Check BO RAN  ongoing "/>
    <m/>
    <s v="[CellDown NOKIA -  11/05/2026] Check BO RAN  ongoing "/>
    <m/>
    <m/>
    <m/>
    <m/>
    <s v="[Ticket -  11/05/2026] INC-20260511-00008988..Grid Outage"/>
    <m/>
    <s v=""/>
    <m/>
    <m/>
    <m/>
    <m/>
    <m/>
  </r>
  <r>
    <s v="Mayo-Darle-MTN"/>
    <s v="ADM_068"/>
    <s v="ADAMAOUA"/>
    <s v="IHS"/>
    <s v="Hybrid-Gen"/>
    <s v="ADAMAOUA"/>
    <s v="Mayo-Darle"/>
    <s v="NOKIA"/>
    <n v="1.783507831741196E-4"/>
    <n v="1.426806265391799E-4"/>
    <n v="2.140209398088277E-4"/>
    <n v="2.6324575596476482E-2"/>
    <n v="1.9618586149141573E-4"/>
    <n v="1.7835078317400378E-4"/>
    <n v="5.3973213825628248"/>
    <n v="8.6235192771905336"/>
    <n v="7.2104792703920113"/>
    <n v="8.3185680316415738"/>
    <n v="1.9618586149129996E-4"/>
    <n v="0.24710430399308453"/>
    <n v="1.783507831741196E-4"/>
    <n v="1.7835078317400378E-4"/>
    <n v="9.5479814599143994E-2"/>
    <n v="1.4268062653906408E-4"/>
    <n v="1.0286455388573188"/>
    <n v="1.7835078317400378E-4"/>
    <n v="1.7835078317388799E-4"/>
    <n v="1.9618586149147365E-4"/>
    <n v="0.6900605611350713"/>
    <n v="0.6900605611350713"/>
    <n v="0.11885172624186319"/>
    <n v="2.1402093980859614E-4"/>
    <m/>
    <n v="1.1807523770717416E-2"/>
    <n v="4.1985103758369764"/>
    <n v="5.2048987046828845"/>
    <n v="2.2526812711500006"/>
    <n v="5.1755694217354282"/>
    <n v="4.1985103758369764"/>
    <x v="0"/>
    <m/>
    <s v="IHS"/>
    <s v="POWER ISSUE"/>
    <s v="Defaut GE &amp; Power Cabinet"/>
    <x v="0"/>
    <s v="(05-11-2026 top offenders): Power status check Ongoing   ;   [OCM RAN 11-05-2026 18H UTC ] -&gt;..Power status check Ongoing   ;   [Ticket -  11/05/2026] INC-20260511-00000439..fluctuation power sur site..Transmission Board fault"/>
    <m/>
    <m/>
    <s v="(05-11-2026 top offenders): Power status check Ongoing"/>
    <m/>
    <s v=""/>
    <m/>
    <m/>
    <m/>
    <m/>
    <m/>
    <m/>
    <m/>
    <m/>
    <m/>
    <m/>
    <m/>
    <m/>
    <m/>
    <s v="[OCM RAN 11-05-2026 18H UTC ] -&gt;..Power status check Ongoing"/>
    <m/>
    <s v="[Ticket -  11/05/2026] INC-20260511-00000439..fluctuation power sur site..Transmission Board fault"/>
    <m/>
    <s v=""/>
    <m/>
    <m/>
    <m/>
    <m/>
    <m/>
  </r>
  <r>
    <s v="Bonamoutongo-III"/>
    <s v="LIT_718"/>
    <s v="Douala"/>
    <s v="CAMUSAT"/>
    <s v="Good Grid no GE - 8h"/>
    <s v="LITTORAL"/>
    <s v="Douala"/>
    <s v="ZTE"/>
    <n v="5.7792431078123352"/>
    <n v="36.946220818244846"/>
    <n v="36.150562304349194"/>
    <n v="9.8567343828920198"/>
    <n v="5.7327827287955184"/>
    <n v="2.0288293339953718"/>
    <n v="6.5621495407110642"/>
    <n v="11.718573878601617"/>
    <n v="19.542198508702096"/>
    <n v="28.048924473437143"/>
    <n v="3.1719330085922279"/>
    <n v="4.120723504921056"/>
    <n v="14.279708960057992"/>
    <n v="1.8149154046565257"/>
    <n v="4.120723504921056"/>
    <n v="26.781189271558333"/>
    <n v="20.306039242879525"/>
    <n v="30.839632682995038"/>
    <n v="3.7255160044858782"/>
    <n v="1.7925323813681933"/>
    <n v="13.739930314782001"/>
    <n v="13.739930314782001"/>
    <n v="1.8336422368897913"/>
    <n v="5.4152648295109191"/>
    <m/>
    <n v="3.0031061572397575"/>
    <n v="4.1944002134502174"/>
    <n v="1.1570327206455404"/>
    <n v="1.7235202015565552"/>
    <n v="6.6167711281401376"/>
    <n v="4.1944002134502174"/>
    <x v="0"/>
    <m/>
    <s v="AKTIVCO GRID ONLY"/>
    <s v="POWER ISSUE"/>
    <s v="AKTIVCO Coupure ENEO &amp; Baisse de tension"/>
    <x v="0"/>
    <s v="(05-11-2026 retour camusat): Automatisme   ;   (05-11-2026 top offenders): Grid outage, Grid only site / Grid return awaited   ;    "/>
    <m/>
    <m/>
    <s v="(05-11-2026 top offenders): Grid outage, Grid only site / Grid return awaited"/>
    <s v="(05-11-2026 retour camusat): Automatisme"/>
    <s v="(05-11-2026 retour camusat): Automatisme"/>
    <m/>
    <m/>
    <m/>
    <m/>
    <m/>
    <m/>
    <m/>
    <m/>
    <m/>
    <m/>
    <m/>
    <m/>
    <m/>
    <m/>
    <m/>
    <s v=" "/>
    <m/>
    <s v=""/>
    <m/>
    <m/>
    <m/>
    <m/>
    <m/>
  </r>
  <r>
    <s v="Maroua-Meskin"/>
    <s v="EXN_233"/>
    <s v="Maroua"/>
    <s v="CAMUSAT"/>
    <s v="Bad Grid + GE"/>
    <s v="EXTREME-NORD"/>
    <s v="Maroua"/>
    <s v="Huawei"/>
    <n v="0"/>
    <n v="0.2134680523809116"/>
    <n v="1.1352740752155193"/>
    <n v="0"/>
    <n v="0"/>
    <n v="4.5824915176367531"/>
    <n v="3.0775854442932031"/>
    <n v="3.7086261853193045"/>
    <n v="4.904646537283874E-3"/>
    <n v="2.3917731777543776"/>
    <n v="10.661221260554802"/>
    <n v="10.238298048414391"/>
    <n v="0"/>
    <n v="0"/>
    <n v="10.238298048414391"/>
    <n v="0.36517322854868117"/>
    <n v="1.9018970816104646"/>
    <n v="0.3330700875773685"/>
    <n v="5.4244320597660609"/>
    <n v="4.3570561277048672"/>
    <n v="4.0077561188586692"/>
    <n v="4.0077561188586692"/>
    <n v="0"/>
    <n v="0.97099516883398551"/>
    <m/>
    <n v="0"/>
    <n v="4.1050286360017454"/>
    <n v="2.9787597568432789"/>
    <n v="3.7983108418250251"/>
    <n v="4.6108878513878206"/>
    <n v="4.1050286360017454"/>
    <x v="0"/>
    <m/>
    <s v="No root cause"/>
    <s v="No root cause"/>
    <s v="No root cause"/>
    <x v="4"/>
    <s v="(05-11-2026 top offenders):   ;    "/>
    <m/>
    <m/>
    <s v="(05-11-2026 top offenders):"/>
    <m/>
    <s v="(05-11-2026 retour camusat): No power issue impacted by EXN_046 Bellare"/>
    <m/>
    <m/>
    <m/>
    <m/>
    <m/>
    <m/>
    <m/>
    <m/>
    <m/>
    <m/>
    <m/>
    <m/>
    <m/>
    <m/>
    <m/>
    <s v=" "/>
    <m/>
    <s v=""/>
    <m/>
    <m/>
    <m/>
    <m/>
    <m/>
  </r>
  <r>
    <s v="Meskin-MTN-IHS"/>
    <s v="EXN_157"/>
    <s v="EXTREME-NORD"/>
    <s v="IHS"/>
    <s v="Grid-Gen-Lithium"/>
    <s v="EXTREME-NORD"/>
    <s v="Maroua"/>
    <s v="Huawei"/>
    <n v="0.56679878892684188"/>
    <n v="0.28436248869256037"/>
    <n v="1.7647453293496902"/>
    <n v="0"/>
    <n v="0"/>
    <n v="0"/>
    <n v="0"/>
    <n v="1.0712639791343852"/>
    <n v="0"/>
    <n v="0"/>
    <n v="0.66358975895534955"/>
    <n v="0"/>
    <n v="0"/>
    <n v="0"/>
    <n v="0"/>
    <n v="1.0494338432738926"/>
    <n v="2.2290102530298235"/>
    <n v="0.27109319042441782"/>
    <n v="5.2386440489337467"/>
    <n v="0"/>
    <n v="4.1776887450668179"/>
    <n v="4.1776887450668179"/>
    <n v="0"/>
    <n v="0.92653231858871743"/>
    <m/>
    <n v="1.0356829978911803"/>
    <n v="4.081629013249322"/>
    <n v="2.9812576685890595"/>
    <n v="3.7992671134367635"/>
    <n v="4.564717412288477"/>
    <n v="4.081629013249322"/>
    <x v="2"/>
    <m/>
    <s v="No root cause"/>
    <s v="No root cause"/>
    <s v="No root cause"/>
    <x v="4"/>
    <s v=" "/>
    <m/>
    <m/>
    <s v=""/>
    <m/>
    <s v=""/>
    <m/>
    <m/>
    <m/>
    <m/>
    <m/>
    <m/>
    <m/>
    <m/>
    <m/>
    <m/>
    <m/>
    <m/>
    <m/>
    <m/>
    <m/>
    <s v=" "/>
    <m/>
    <s v=""/>
    <m/>
    <m/>
    <m/>
    <m/>
    <m/>
  </r>
  <r>
    <s v="SONGKOLONG-IHS"/>
    <s v="NRO_094"/>
    <s v="NORD-OUEST"/>
    <s v="IHS"/>
    <s v="Gen Only"/>
    <s v="NORD-OUEST"/>
    <s v="Songkolong"/>
    <s v="NOKIA"/>
    <n v="0.27985492565527881"/>
    <n v="0"/>
    <n v="0"/>
    <n v="0"/>
    <n v="0"/>
    <n v="0"/>
    <n v="3.043917372510093"/>
    <n v="4.1375493385060222"/>
    <n v="3.0711289376977202"/>
    <n v="0"/>
    <n v="4.9938219288708924E-3"/>
    <n v="0"/>
    <n v="0.97239228370317343"/>
    <n v="1.0324370136374144"/>
    <n v="0"/>
    <n v="7.5906093318836881E-2"/>
    <n v="0.57373663439230871"/>
    <n v="0"/>
    <n v="1.1592800906306299E-3"/>
    <n v="4.4230994227141975E-2"/>
    <n v="3.2959224730547541E-2"/>
    <n v="3.2959224730547541E-2"/>
    <n v="2.6752617476092913E-3"/>
    <n v="0"/>
    <m/>
    <n v="0"/>
    <n v="4.0326182180331198"/>
    <n v="14.047131597984087"/>
    <n v="6.0369958111053315"/>
    <n v="0"/>
    <n v="4.0326182180331198"/>
    <x v="2"/>
    <m/>
    <s v="AKTIVCO"/>
    <s v="POWER ISSUE"/>
    <s v="AKTIVCO Defaut GE &amp; Power Cabinet"/>
    <x v="0"/>
    <s v="[CellDown NOKIA -  11/05/2026] Check BO RAN  ongoing    ;   [CellDown NOKIA -  11/05/2026] Check BO RAN  ongoing    ;   [OCM RAN 11-05-2026 18H UTC ] -&gt;..Impacted by OST_023_H_Magba   ;   [Ticket -  11/05/2026] INC-20260511-00000243..plantage du lien après la forte pluie d'hier..Grid Outage"/>
    <s v=".Impacted by OST_023_H_Magba "/>
    <m/>
    <s v=""/>
    <m/>
    <s v=""/>
    <m/>
    <m/>
    <m/>
    <m/>
    <m/>
    <m/>
    <m/>
    <m/>
    <s v="[CellDown NOKIA -  11/05/2026] Check BO RAN  ongoing "/>
    <m/>
    <s v="[CellDown NOKIA -  11/05/2026] Check BO RAN  ongoing "/>
    <m/>
    <m/>
    <s v="[OCM RAN 11-05-2026 18H UTC ] -&gt;..Impacted by OST_023_H_Magba"/>
    <m/>
    <s v="[Ticket -  11/05/2026] INC-20260511-00000243..plantage du lien après la forte pluie d'hier..Grid Outage"/>
    <m/>
    <s v=""/>
    <m/>
    <m/>
    <m/>
    <m/>
    <m/>
  </r>
  <r>
    <s v="Sabongari-NRO"/>
    <s v="NRO_230"/>
    <s v="NORD-OUEST"/>
    <s v="IHS"/>
    <s v="Hybrid-Gen"/>
    <s v="NORD-OUEST"/>
    <s v="Sabongari"/>
    <s v="NOKIA"/>
    <n v="0"/>
    <n v="0"/>
    <n v="0"/>
    <n v="0"/>
    <n v="0"/>
    <n v="0"/>
    <n v="2.8711472503450963"/>
    <n v="4.1322689584042607"/>
    <n v="2.8459366217446149"/>
    <n v="0"/>
    <n v="0"/>
    <n v="0"/>
    <n v="0"/>
    <n v="0.60591111567689115"/>
    <n v="0"/>
    <n v="0"/>
    <n v="2.9351901790071144"/>
    <n v="0"/>
    <n v="0"/>
    <n v="4.389212773911124E-2"/>
    <n v="3.08368504107773E-2"/>
    <n v="3.08368504107773E-2"/>
    <n v="4.0128926214141941E-3"/>
    <n v="0"/>
    <m/>
    <n v="0"/>
    <n v="4.0242714013805774"/>
    <n v="14.029896006938198"/>
    <n v="6.0194641648901266"/>
    <n v="0"/>
    <n v="4.0242714013805774"/>
    <x v="2"/>
    <m/>
    <s v="IHS"/>
    <s v="POWER ISSUE"/>
    <s v="Defaut GE &amp; Power Cabinet"/>
    <x v="0"/>
    <s v="[CellDown NOKIA -  11/05/2026] Check FME ongoing    ;   [CellDown NOKIA -  11/05/2026] Check FME ongoing    ;   [CellDown NOKIA -  11/05/2026] Check FME ongoing    ;   [OCM RAN 11-05-2026 18H UTC ] -&gt;..Power status check Ongoing   ;   [Ticket -  11/05/2026] INC-20260511-00000234..generator issue on site as it runs only on generator..Transmission Board fault"/>
    <m/>
    <m/>
    <s v=""/>
    <m/>
    <s v=""/>
    <m/>
    <m/>
    <m/>
    <m/>
    <m/>
    <m/>
    <m/>
    <m/>
    <s v="[CellDown NOKIA -  11/05/2026] Check FME ongoing "/>
    <s v="[CellDown NOKIA -  11/05/2026] Check FME ongoing "/>
    <s v="[CellDown NOKIA -  11/05/2026] Check FME ongoing "/>
    <m/>
    <m/>
    <s v="[OCM RAN 11-05-2026 18H UTC ] -&gt;..Power status check Ongoing"/>
    <m/>
    <s v="[Ticket -  11/05/2026] INC-20260511-00000234..generator issue on site as it runs only on generator..Transmission Board fault"/>
    <m/>
    <s v=""/>
    <m/>
    <m/>
    <m/>
    <m/>
    <m/>
  </r>
  <r>
    <s v="Mantoum-Village"/>
    <s v="OST_200"/>
    <s v="OUEST"/>
    <s v="IHS"/>
    <s v="Hybrid-Gen"/>
    <s v="OUEST"/>
    <s v="Mantoum"/>
    <s v="NOKIA"/>
    <n v="0"/>
    <n v="0"/>
    <n v="0"/>
    <n v="0"/>
    <n v="0"/>
    <n v="1.2484554822176806E-3"/>
    <n v="2.7691283992586522"/>
    <n v="4.1449048311377403"/>
    <n v="2.7661114529093713"/>
    <n v="0"/>
    <n v="0"/>
    <n v="0"/>
    <n v="0"/>
    <n v="0"/>
    <n v="0"/>
    <n v="2.1205908119383492E-2"/>
    <n v="1.2111801685343557"/>
    <n v="0"/>
    <n v="0"/>
    <n v="2.0920546866305404E-2"/>
    <n v="2.9463549380338065E-2"/>
    <n v="2.9463549380338065E-2"/>
    <n v="0.11776502212976517"/>
    <n v="9.8752828643420998E-2"/>
    <m/>
    <n v="0"/>
    <n v="4.005259207894234"/>
    <n v="13.969821229452176"/>
    <n v="5.9883853375086282"/>
    <n v="0"/>
    <n v="4.005259207894234"/>
    <x v="0"/>
    <m/>
    <s v="AKTIVCO"/>
    <s v="POWER ISSUE"/>
    <s v="AKTIVCO Defaut GE &amp; Power Cabinet"/>
    <x v="0"/>
    <s v="(05-11-2026 top offenders): Impacted by OST_023_H_Magba   ;   (05-11-2026 groupe whatsapp  incident ) impacted by   Magba_G_OST_023 Soucis d'energie || Action : RCA en attende CAMUSAT   ;   [OCM RAN 11-05-2026 18H UTC ] -&gt;..Impacted by OST_023_H_Magba   ;   [Ticket -  11/05/2026] INC-20260511-00000481..site impacté par les travaux de swap de Camusat sur le site de Magba..Grid Outage"/>
    <s v=" impacted by   Magba_G_OST_023 Soucis d'energie || Action : RCA en attende CAMUSAT"/>
    <s v="(05-11-2026 groupe whatsapp  incident ) impacted by   Magba_G_OST_023 Soucis d'energie || Action : RCA en attende CAMUSAT"/>
    <s v="(05-11-2026 top offenders): Impacted by OST_023_H_Magba"/>
    <m/>
    <s v=""/>
    <m/>
    <m/>
    <m/>
    <m/>
    <m/>
    <m/>
    <m/>
    <m/>
    <m/>
    <m/>
    <m/>
    <m/>
    <m/>
    <s v="[OCM RAN 11-05-2026 18H UTC ] -&gt;..Impacted by OST_023_H_Magba"/>
    <m/>
    <s v="[Ticket -  11/05/2026] INC-20260511-00000481..site impacté par les travaux de swap de Camusat sur le site de Magba..Grid Outage"/>
    <m/>
    <s v=""/>
    <m/>
    <m/>
    <m/>
    <m/>
    <m/>
  </r>
  <r>
    <s v="Mantoum-Ville"/>
    <s v="OST_201"/>
    <s v="OUEST"/>
    <s v="IHS"/>
    <s v="Hybrid-Gen"/>
    <s v="OUEST"/>
    <s v="Mantoum"/>
    <s v="NOKIA"/>
    <n v="0"/>
    <n v="0"/>
    <n v="0"/>
    <n v="0"/>
    <n v="0"/>
    <n v="0"/>
    <n v="2.7670793640109288"/>
    <n v="4.1355634422380865"/>
    <n v="2.7631386018644819"/>
    <n v="0"/>
    <n v="0"/>
    <n v="0"/>
    <n v="0"/>
    <n v="0"/>
    <n v="0"/>
    <n v="8.757023453841448E-3"/>
    <n v="1.2128566658961915"/>
    <n v="0"/>
    <n v="0"/>
    <n v="2.0688690848179044E-2"/>
    <n v="2.8857156717546718E-2"/>
    <n v="2.8857156717546718E-2"/>
    <n v="6.4687829057194862E-2"/>
    <n v="9.7147671594855628E-2"/>
    <m/>
    <n v="0"/>
    <n v="4.0050986921893772"/>
    <n v="13.968697169166578"/>
    <n v="5.9883853375086273"/>
    <n v="0"/>
    <n v="4.0050986921893772"/>
    <x v="0"/>
    <m/>
    <s v="AKTIVCO"/>
    <s v="POWER ISSUE"/>
    <s v="AKTIVCO Defaut GE &amp; Power Cabinet"/>
    <x v="0"/>
    <s v="(05-11-2026 top offenders): Impacted by OST_023_H_Magba   ;   [OCM RAN 11-05-2026 18H UTC ] -&gt;..Impacted by OST_023_H_Magba   ;   [Ticket -  11/05/2026] INC-20260511-00000245..Auto TT closure RCA..Transmission Board fault"/>
    <s v="Impacted by OST_023_H_Magba"/>
    <m/>
    <s v="(05-11-2026 top offenders): Impacted by OST_023_H_Magba"/>
    <m/>
    <s v=""/>
    <m/>
    <m/>
    <m/>
    <m/>
    <m/>
    <m/>
    <m/>
    <m/>
    <m/>
    <m/>
    <m/>
    <m/>
    <m/>
    <s v="[OCM RAN 11-05-2026 18H UTC ] -&gt;..Impacted by OST_023_H_Magba"/>
    <m/>
    <s v="[Ticket -  11/05/2026] INC-20260511-00000245..Auto TT closure RCA..Transmission Board fault"/>
    <m/>
    <s v=""/>
    <m/>
    <m/>
    <m/>
    <m/>
    <m/>
  </r>
  <r>
    <s v="Emia"/>
    <s v="CTR_323"/>
    <s v="Yaounde"/>
    <s v="IHS"/>
    <s v="Grid-Lithium"/>
    <s v="CENTRE"/>
    <s v="Yaounde"/>
    <s v="ZTE"/>
    <n v="7.0748188669446082"/>
    <n v="8.7857736000890299"/>
    <n v="9.2457045997380387"/>
    <n v="9.2457045997380387"/>
    <n v="9.2457045997380387"/>
    <n v="5.4987865012712831"/>
    <n v="9.2457045997380387"/>
    <n v="9.2457045997380387"/>
    <n v="6.4778787956613666"/>
    <n v="9.2457045997380387"/>
    <n v="9.2457045997380387"/>
    <n v="9.2457045997380387"/>
    <n v="14.169256320038357"/>
    <n v="9.2457045997380387"/>
    <n v="9.2457045997380387"/>
    <n v="9.2457045997380387"/>
    <n v="6.5584041742644112"/>
    <n v="9.2457045997380387"/>
    <n v="9.2457045997380387"/>
    <n v="9.2457045997380387"/>
    <n v="9.2457045997380387"/>
    <n v="9.2457045997380387"/>
    <n v="9.6649359506667469"/>
    <n v="6.0262946126649037"/>
    <m/>
    <n v="9.2457045997380387"/>
    <n v="3.9787027762796305"/>
    <n v="0"/>
    <n v="0.14025316972163418"/>
    <n v="7.5392223010197714"/>
    <n v="3.9787027762796305"/>
    <x v="0"/>
    <m/>
    <s v="BSS"/>
    <s v="RAN ISSUE"/>
    <s v="BSS Hardware issue"/>
    <x v="5"/>
    <s v="05-11-2026: hardware issue,  site with GPS issue (alarm : TDD down 09Apr 02pm)"/>
    <m/>
    <m/>
    <s v="(05-11-2026 top offenders):"/>
    <m/>
    <s v=""/>
    <m/>
    <m/>
    <m/>
    <m/>
    <m/>
    <m/>
    <m/>
    <m/>
    <m/>
    <m/>
    <m/>
    <m/>
    <m/>
    <m/>
    <m/>
    <s v=" "/>
    <m/>
    <s v="CTR_323"/>
    <m/>
    <m/>
    <m/>
    <m/>
    <m/>
  </r>
  <r>
    <s v="CNDH"/>
    <s v="CTR_046"/>
    <s v="Yaounde"/>
    <s v="IHS"/>
    <s v="Grid-Gen"/>
    <s v="CENTRE"/>
    <s v="Yaounde"/>
    <s v="ZTE"/>
    <n v="4.3560930334757275"/>
    <n v="0"/>
    <n v="1.3372385020817108"/>
    <n v="1.8499613335502085"/>
    <n v="36.836107044713245"/>
    <n v="20.377343885992474"/>
    <n v="1.2764922253326614"/>
    <n v="3.8177590295434514"/>
    <n v="1.9197143248495436"/>
    <n v="0"/>
    <n v="2.5585668301786617"/>
    <n v="1.3820937240499598"/>
    <n v="49.764487790818777"/>
    <n v="32.899156186774654"/>
    <n v="1.3820937240499598"/>
    <n v="4.4390083125733009"/>
    <n v="0"/>
    <n v="0"/>
    <n v="0"/>
    <n v="4.8333062240143044E-3"/>
    <n v="1.1876200300770778"/>
    <n v="1.1876200300770778"/>
    <n v="0"/>
    <n v="23.532725941906158"/>
    <m/>
    <n v="0.51514840211966062"/>
    <n v="3.9232535177908461"/>
    <n v="1.7531593587760632"/>
    <n v="1.615142752226199"/>
    <n v="6.0033540942987766"/>
    <n v="3.9232535177908461"/>
    <x v="0"/>
    <m/>
    <s v="IHS"/>
    <s v="POWER ISSUE"/>
    <s v="Defaut GE &amp; Power Cabinet"/>
    <x v="0"/>
    <s v="(05-11-2026 top offenders): Grid outage, Grid only site / Grid return awaited   ;   [Ticket -  11/05/2026] INC-20260511-00011389..Grid Outage"/>
    <m/>
    <m/>
    <s v="(05-11-2026 top offenders): Grid outage, Grid only site / Grid return awaited"/>
    <m/>
    <s v=""/>
    <m/>
    <m/>
    <m/>
    <m/>
    <m/>
    <m/>
    <m/>
    <m/>
    <m/>
    <m/>
    <m/>
    <m/>
    <m/>
    <m/>
    <m/>
    <s v="[Ticket -  11/05/2026] INC-20260511-00011389..Grid Outage"/>
    <m/>
    <s v=""/>
    <m/>
    <m/>
    <m/>
    <m/>
    <m/>
  </r>
  <r>
    <s v="Maroua-Boulore"/>
    <s v="EXN_237"/>
    <s v="Maroua"/>
    <s v="CAMUSAT"/>
    <s v="Medium Grid + GE"/>
    <s v="EXTREME-NORD"/>
    <s v="Maroua"/>
    <s v="Huawei"/>
    <n v="2.4969109644354268E-4"/>
    <n v="0.11530378132196452"/>
    <n v="1.0243755582379515"/>
    <n v="9.9486563765398799"/>
    <n v="5.0742938022389454"/>
    <n v="0.51571912462582004"/>
    <n v="20.000131979579546"/>
    <n v="2.8464071591431166"/>
    <n v="3.1160735433021438"/>
    <n v="2.6063113348343334"/>
    <n v="3.3976715948555078"/>
    <n v="1.9664065598844858"/>
    <n v="1.1839816741003271"/>
    <n v="13.37136842135301"/>
    <n v="1.9664065598844855"/>
    <n v="2.001737850031247"/>
    <n v="0"/>
    <n v="0.36763446935648175"/>
    <n v="0"/>
    <n v="15.990770703672311"/>
    <n v="0"/>
    <n v="0"/>
    <n v="4.0824494268519224E-2"/>
    <n v="14.724266122197395"/>
    <m/>
    <n v="10.291428746721914"/>
    <n v="3.8650398221628675"/>
    <n v="2.8082772801937583"/>
    <n v="3.5958468911397401"/>
    <n v="4.3277091582451792"/>
    <n v="3.8650398221628675"/>
    <x v="0"/>
    <m/>
    <s v="No root cause"/>
    <s v="No root cause"/>
    <s v="No root cause"/>
    <x v="4"/>
    <s v="(05-11-2026 top offenders):   ;    "/>
    <m/>
    <m/>
    <s v="(05-11-2026 top offenders):"/>
    <m/>
    <s v="(05-11-2026 retour camusat): No power issue"/>
    <m/>
    <m/>
    <m/>
    <m/>
    <m/>
    <m/>
    <m/>
    <m/>
    <m/>
    <m/>
    <m/>
    <m/>
    <m/>
    <m/>
    <m/>
    <s v=" "/>
    <m/>
    <s v=""/>
    <m/>
    <m/>
    <m/>
    <m/>
    <m/>
  </r>
  <r>
    <s v="Abuh"/>
    <s v="NRO_079"/>
    <s v="NORD-OUEST"/>
    <s v="IHS"/>
    <s v="Hybrid-Gen"/>
    <s v="NORD-OUEST"/>
    <s v="Abuh"/>
    <s v="NOKIA"/>
    <n v="0.98246309499890494"/>
    <n v="6.2050675484837576"/>
    <n v="4.7775572859975286"/>
    <n v="4.3173442764709202"/>
    <n v="9.2899445543209822"/>
    <n v="9.2964734190981293"/>
    <n v="9.2963652058697779"/>
    <n v="9.2965275257123032"/>
    <n v="9.2963652058697779"/>
    <n v="9.2964734190981293"/>
    <n v="4.6746115888632698"/>
    <n v="0"/>
    <n v="4.3735095752084112E-2"/>
    <n v="1.0963936044835962"/>
    <n v="0"/>
    <n v="0"/>
    <n v="0"/>
    <n v="0.15070641178199537"/>
    <n v="2.4541067764736774E-2"/>
    <n v="0"/>
    <n v="2.2360372738868768"/>
    <n v="2.2360372738868768"/>
    <n v="2.4148696041753973E-2"/>
    <n v="0"/>
    <m/>
    <n v="1.4850377960979704"/>
    <n v="3.852394751635833"/>
    <n v="12.664537446694563"/>
    <n v="6.0882625947346405"/>
    <n v="0"/>
    <n v="3.852394751635833"/>
    <x v="2"/>
    <m/>
    <s v="IHS"/>
    <s v="POWER ISSUE"/>
    <s v="Defaut GE &amp; Power Cabinet"/>
    <x v="0"/>
    <s v="[OCM RAN -  11/05/2026] Power status check Ongoing   ;   [OCM RAN 11-05-2026 18H UTC ] -&gt;..Power status check Ongoing   ;   [OCM RAN -  11/05/2026 14h] Power status check Ongoing   ;   [Ticket -  11/05/2026] INC-20260511-00003318..Grid Outage"/>
    <m/>
    <m/>
    <s v=""/>
    <m/>
    <s v=""/>
    <m/>
    <m/>
    <m/>
    <m/>
    <m/>
    <m/>
    <m/>
    <m/>
    <m/>
    <m/>
    <m/>
    <m/>
    <s v="[OCM RAN -  11/05/2026] Power status check Ongoing"/>
    <s v="[OCM RAN 11-05-2026 18H UTC ] -&gt;..Power status check Ongoing"/>
    <s v="[OCM RAN -  11/05/2026 14h] Power status check Ongoing"/>
    <s v="[Ticket -  11/05/2026] INC-20260511-00003318..Grid Outage"/>
    <m/>
    <s v=""/>
    <m/>
    <m/>
    <m/>
    <m/>
    <m/>
  </r>
  <r>
    <s v="GAROUA-BOULAI-II-IHS"/>
    <s v="ADM_156"/>
    <s v="CENTRE"/>
    <s v="IHS"/>
    <s v="Grid-Gen-Lithium"/>
    <s v="ADAMAOUA"/>
    <s v="Garoua Boulai"/>
    <s v="ZTE"/>
    <n v="2.7876405760872967"/>
    <n v="0"/>
    <n v="8.2070253086895359"/>
    <n v="0"/>
    <n v="0"/>
    <n v="0"/>
    <n v="0"/>
    <n v="0"/>
    <n v="0"/>
    <n v="0"/>
    <n v="0"/>
    <n v="0"/>
    <n v="0"/>
    <n v="0"/>
    <n v="0"/>
    <n v="0"/>
    <n v="0"/>
    <n v="0"/>
    <n v="0"/>
    <n v="0"/>
    <n v="5.2882077315777938"/>
    <n v="5.2882077315777938"/>
    <n v="0"/>
    <n v="0"/>
    <m/>
    <n v="0"/>
    <n v="3.822431820062608"/>
    <n v="2.3614008688736217"/>
    <n v="4.0992707685193679"/>
    <n v="4.0442910628257236"/>
    <n v="3.822431820062608"/>
    <x v="0"/>
    <m/>
    <s v="No root cause"/>
    <s v="No root cause"/>
    <s v="No root cause"/>
    <x v="4"/>
    <s v="(05-11-2026 top offenders):   ;    "/>
    <m/>
    <m/>
    <s v="(05-11-2026 top offenders):"/>
    <m/>
    <s v=""/>
    <m/>
    <m/>
    <m/>
    <m/>
    <m/>
    <m/>
    <m/>
    <m/>
    <m/>
    <m/>
    <m/>
    <m/>
    <m/>
    <m/>
    <m/>
    <s v=" "/>
    <m/>
    <s v=""/>
    <m/>
    <m/>
    <m/>
    <m/>
    <m/>
  </r>
  <r>
    <s v="EST_201_Z_Bertoua-Qtier-Toungou"/>
    <s v="EST_201"/>
    <s v="CENTRE"/>
    <s v="ESCO"/>
    <s v="Hybrid Solar - S1"/>
    <s v="EST"/>
    <s v="Bertoua"/>
    <s v="ZTE"/>
    <n v="0"/>
    <n v="0"/>
    <n v="0"/>
    <n v="0.68887990000941646"/>
    <n v="0"/>
    <n v="0"/>
    <n v="0"/>
    <n v="0"/>
    <n v="0"/>
    <n v="0"/>
    <n v="0"/>
    <n v="0"/>
    <n v="0"/>
    <n v="0"/>
    <n v="0"/>
    <n v="0"/>
    <n v="0"/>
    <n v="0"/>
    <n v="0"/>
    <n v="0"/>
    <n v="0"/>
    <n v="0"/>
    <n v="0.44393293439830167"/>
    <n v="1.9511575679231848E-2"/>
    <m/>
    <n v="0"/>
    <n v="3.8192571761221119"/>
    <n v="2.423848662518135"/>
    <n v="4.1615346756836722"/>
    <n v="3.9810204610969926"/>
    <n v="3.8192571761221119"/>
    <x v="0"/>
    <m/>
    <s v="Fiber AOF"/>
    <s v="TX ISSUE"/>
    <s v="fiber AOF"/>
    <x v="5"/>
    <s v="(05-11-2026 top offenders):   ;   (05-11-2026 groupe whatsapp  incident ) impacted by    EST_051_Z_Bertoua-Ngaikada(EST-051)  ,AOF Bertoua -Ngaikada=Bertoua Orange down || Action : Routage trafic sur le FH par le  BOTX   ;    "/>
    <s v="  incident ) impacted by    EST_051_Z_Bertoua-Ngaikada(EST-051)  ,AOF Bertoua -Ngaikada=Bertoua Orange down || Action : Routage trafic sur le FH par le  BOTX"/>
    <s v="(05-11-2026 groupe whatsapp  incident ) impacted by    EST_051_Z_Bertoua-Ngaikada(EST-051)  ,AOF Bertoua -Ngaikada=Bertoua Orange down || Action : Routage trafic sur le FH par le  BOTX"/>
    <s v="(05-11-2026 top offenders):"/>
    <m/>
    <s v="(05-11-2026 retour camusat): No power issue"/>
    <m/>
    <m/>
    <m/>
    <m/>
    <m/>
    <m/>
    <m/>
    <m/>
    <m/>
    <m/>
    <m/>
    <m/>
    <m/>
    <m/>
    <m/>
    <s v=" "/>
    <m/>
    <s v=""/>
    <m/>
    <m/>
    <m/>
    <m/>
    <m/>
  </r>
  <r>
    <s v="Bertoua-Hopital-IHS"/>
    <s v="EST_152"/>
    <s v="CENTRE"/>
    <s v="IHS"/>
    <s v="Grid + Gen"/>
    <s v="EST"/>
    <s v="Bertoua"/>
    <s v="ZTE"/>
    <n v="33.560748416958454"/>
    <n v="0.46818864090995899"/>
    <n v="0"/>
    <n v="1.4908698667077593"/>
    <n v="0.12061863466054884"/>
    <n v="0.52262129993465178"/>
    <n v="1.2959146256203034"/>
    <n v="0"/>
    <n v="9.6966645549933919"/>
    <n v="10.81174932155362"/>
    <n v="14.178958602643016"/>
    <n v="0"/>
    <n v="0.75055360083097333"/>
    <n v="11.70887159599695"/>
    <n v="0"/>
    <n v="1.5088476256516726E-2"/>
    <n v="9.4082891736794192"/>
    <n v="0"/>
    <n v="2.2526952370353248"/>
    <n v="22.917201719016187"/>
    <n v="9.4103402076859215"/>
    <n v="9.4103402076859215"/>
    <n v="0.68404659378540289"/>
    <n v="4.0062936424366429"/>
    <m/>
    <n v="0"/>
    <n v="3.6618982801277276"/>
    <n v="2.3176874133224623"/>
    <n v="3.9466391940457863"/>
    <n v="3.8466815834805308"/>
    <n v="3.6618982801277276"/>
    <x v="0"/>
    <m/>
    <s v="Fiber AOF"/>
    <s v="TX ISSUE"/>
    <s v="fiber AOF"/>
    <x v="5"/>
    <s v="(05-11-2026 top offenders):   ;   (05-11-2026 groupe whatsapp  incident ) impacted by    EST_051_Z_Bertoua-Ngaikada(EST-051)  ,AOF Bertoua -Ngaikada=Bertoua Orange down || Action : Routage trafic sur le FH par le  BOTX   ;   [Ticket -  11/05/2026] INC-20260511-00015899..Grid Outage"/>
    <s v="  incident ) impacted by    EST_051_Z_Bertoua-Ngaikada(EST-051)  ,AOF Bertoua -Ngaikada=Bertoua Orange down || Action : Routage trafic sur le FH par le  BOTX"/>
    <s v="(05-11-2026 groupe whatsapp  incident ) impacted by    EST_051_Z_Bertoua-Ngaikada(EST-051)  ,AOF Bertoua -Ngaikada=Bertoua Orange down || Action : Routage trafic sur le FH par le  BOTX"/>
    <s v="(05-11-2026 top offenders):"/>
    <m/>
    <s v=""/>
    <m/>
    <m/>
    <m/>
    <m/>
    <m/>
    <m/>
    <m/>
    <m/>
    <m/>
    <m/>
    <m/>
    <m/>
    <m/>
    <m/>
    <m/>
    <s v="[Ticket -  11/05/2026] INC-20260511-00015899..Grid Outage"/>
    <m/>
    <s v=""/>
    <m/>
    <m/>
    <m/>
    <m/>
    <m/>
  </r>
  <r>
    <s v="EST_195_Z_Bertoua-Nyanganza"/>
    <s v="EST_195"/>
    <s v="CENTRE"/>
    <s v="ESCO"/>
    <s v="Hybrid Solar - S1"/>
    <s v="EST"/>
    <s v="Bertoua"/>
    <s v="ZTE"/>
    <n v="0"/>
    <n v="0"/>
    <n v="0"/>
    <n v="7.5061959062074628"/>
    <n v="0"/>
    <n v="0"/>
    <n v="0"/>
    <n v="0"/>
    <n v="0"/>
    <n v="5.7946169453219398E-2"/>
    <n v="0"/>
    <n v="0"/>
    <n v="0"/>
    <n v="0"/>
    <n v="0"/>
    <n v="0"/>
    <n v="0"/>
    <n v="0"/>
    <n v="0"/>
    <n v="0"/>
    <n v="1.1867461112395234"/>
    <n v="1.1867461112395234"/>
    <n v="0"/>
    <n v="2.8090248349899562E-2"/>
    <m/>
    <n v="0"/>
    <n v="3.6585274503257406"/>
    <n v="2.1108603207718346"/>
    <n v="3.722021617688561"/>
    <n v="4.0414524358292461"/>
    <n v="3.6585274503257406"/>
    <x v="0"/>
    <m/>
    <s v="AKTIVCO"/>
    <s v="POWER ISSUE"/>
    <s v="AKTIVCO Defaut GE &amp; Power Cabinet"/>
    <x v="0"/>
    <s v="(05-11-2026 retour camusat): Bouton d'arret d'urgence   ;   (05-11-2026 top offenders):   ;    "/>
    <m/>
    <m/>
    <s v="(05-11-2026 top offenders):"/>
    <s v="(05-11-2026 retour camusat): Bouton d'arret d'urgence"/>
    <s v="(05-11-2026 retour camusat): Bouton d'arret d'urgence"/>
    <m/>
    <m/>
    <m/>
    <m/>
    <m/>
    <m/>
    <m/>
    <m/>
    <m/>
    <m/>
    <m/>
    <m/>
    <m/>
    <m/>
    <m/>
    <s v=" "/>
    <m/>
    <s v=""/>
    <m/>
    <m/>
    <m/>
    <m/>
    <m/>
  </r>
  <r>
    <s v="Ossing-IHS"/>
    <s v="SUO_100"/>
    <s v="SUD-OUEST"/>
    <s v="IHS"/>
    <s v="Hybrid-Gen"/>
    <s v="SUD-OUEST"/>
    <s v="Ossing"/>
    <s v="NOKIA"/>
    <n v="9.2964734190981293"/>
    <n v="9.2963652058697779"/>
    <n v="9.2963110992556022"/>
    <n v="9.2964193124839536"/>
    <n v="9.2963652058697779"/>
    <n v="9.2964734190981293"/>
    <n v="7.5892785108024556"/>
    <n v="2.0024776243240479"/>
    <n v="2.9834893849593467"/>
    <n v="0.56578245414745676"/>
    <n v="3.508118787430333"/>
    <n v="0.84827199493198413"/>
    <n v="1.8371419720363085"/>
    <n v="0.9793954907214788"/>
    <n v="0.84827199493198413"/>
    <n v="2.5690538562292935"/>
    <n v="1.4941871912747944"/>
    <n v="1.9276330996224671"/>
    <n v="3.9080580310644266"/>
    <n v="6.762740666546815"/>
    <n v="5.9034644282929971"/>
    <n v="5.9034644282929971"/>
    <n v="0.73703461146638583"/>
    <n v="1.818749946494765"/>
    <m/>
    <n v="0.37257478605040056"/>
    <n v="3.6518214608783985"/>
    <n v="12.517035758106221"/>
    <n v="5.553547385170905"/>
    <n v="0"/>
    <n v="3.6518214608783985"/>
    <x v="2"/>
    <m/>
    <s v="IHS"/>
    <s v="POWER ISSUE"/>
    <s v="Defaut GE &amp; Power Cabinet"/>
    <x v="0"/>
    <s v="[HOURLY IHS 11-05-2026] -..Gerald is managing with level 0, ETA asap   ;   [OCM RAN -  11/05/2026] Power status check Ongoing   ;   [OCM RAN -  11/05/2026 14h] Power status check Ongoing   ;   [Ticket -  11/05/2026] INC-20260511-00004161..power instability..Grid Outage"/>
    <m/>
    <m/>
    <s v=""/>
    <m/>
    <s v=""/>
    <m/>
    <s v="[HOURLY IHS 11-05-2026] -..Gerald is managing with level 0, ETA asap"/>
    <m/>
    <m/>
    <m/>
    <m/>
    <m/>
    <m/>
    <m/>
    <m/>
    <m/>
    <m/>
    <s v="[OCM RAN -  11/05/2026] Power status check Ongoing"/>
    <m/>
    <s v="[OCM RAN -  11/05/2026 14h] Power status check Ongoing"/>
    <s v="[Ticket -  11/05/2026] INC-20260511-00004161..power instability..Grid Outage"/>
    <m/>
    <s v=""/>
    <m/>
    <m/>
    <m/>
    <m/>
    <m/>
  </r>
  <r>
    <s v="Mora-Technical-School-MTN-IHS"/>
    <s v="EXN_134"/>
    <s v="EXTREME-NORD"/>
    <s v="IHS"/>
    <s v="Grid-Gen"/>
    <s v="EXTREME-NORD"/>
    <s v="Mora"/>
    <s v="Huawei"/>
    <n v="0"/>
    <n v="0"/>
    <n v="1.9974752663133892"/>
    <n v="0"/>
    <n v="1.1213270439713157"/>
    <n v="0"/>
    <n v="0"/>
    <n v="0"/>
    <n v="0"/>
    <n v="0"/>
    <n v="0"/>
    <n v="2.9687736314787707"/>
    <n v="1.3516849155188011"/>
    <n v="3.871478285435447"/>
    <n v="2.9687736314787707"/>
    <n v="0.27198494434028758"/>
    <n v="4.2982538744924137E-2"/>
    <n v="1.4235602811379067"/>
    <n v="1.0372524847831113"/>
    <n v="0"/>
    <n v="0"/>
    <n v="0"/>
    <n v="1.8892698461617488"/>
    <n v="0.31662614536872957"/>
    <m/>
    <n v="3.7176150647912727"/>
    <n v="3.6147244979782158"/>
    <n v="4.8765482057000344"/>
    <n v="8.2786558476221579"/>
    <n v="0.26676253701843217"/>
    <n v="3.6147244979782158"/>
    <x v="2"/>
    <m/>
    <s v="IHS"/>
    <s v="POWER ISSUE"/>
    <s v="Defaut GE &amp; Power Cabinet"/>
    <x v="0"/>
    <s v="[HOURLY IHS 11-05-2026] -..FME Brice is unreachable ; Sup Andre is informed   ;    "/>
    <m/>
    <m/>
    <s v=""/>
    <m/>
    <s v=""/>
    <m/>
    <s v="[HOURLY IHS 11-05-2026] -..FME Brice is unreachable ; Sup Andre is informed"/>
    <m/>
    <m/>
    <m/>
    <m/>
    <m/>
    <m/>
    <m/>
    <m/>
    <m/>
    <m/>
    <m/>
    <m/>
    <m/>
    <s v=" "/>
    <m/>
    <s v=""/>
    <m/>
    <m/>
    <m/>
    <m/>
    <m/>
  </r>
  <r>
    <s v="Bonamoutongo-II"/>
    <s v="LIT_610"/>
    <s v="Douala"/>
    <s v="CAMUSAT"/>
    <s v="Good Grid + GE"/>
    <s v="LITTORAL"/>
    <s v="Douala"/>
    <s v="ZTE"/>
    <n v="0"/>
    <n v="15.50000285361253"/>
    <n v="0.51473819531836373"/>
    <n v="6.3923060898945003"/>
    <n v="4.8259403366692055"/>
    <n v="1.5268075495173123"/>
    <n v="7.0341548883809448"/>
    <n v="9.0129568276960228"/>
    <n v="4.5100097593548547"/>
    <n v="4.5423447563442938"/>
    <n v="3.5265122006203766"/>
    <n v="0"/>
    <n v="0.51505922672807647"/>
    <n v="0.52415511666994841"/>
    <n v="0"/>
    <n v="2.9866800501094359"/>
    <n v="0.8926813399422997"/>
    <n v="3.482798423664438"/>
    <n v="1.3163714604503585"/>
    <n v="1.0223601943880862"/>
    <n v="2.7158365507814581"/>
    <n v="2.7158365507814581"/>
    <n v="0"/>
    <n v="0"/>
    <m/>
    <n v="2.2373927398389974"/>
    <n v="3.5267797267951368"/>
    <n v="1.4414199729026533"/>
    <n v="1.3319269765496693"/>
    <n v="5.5107668095966673"/>
    <n v="3.5267797267951368"/>
    <x v="0"/>
    <m/>
    <s v="AKTIVCO"/>
    <s v="POWER ISSUE"/>
    <s v="AKTIVCO Defaut GE &amp; Power Cabinet"/>
    <x v="0"/>
    <s v="(05-11-2026 top offenders): Grid outage, Grid only site / Grid return awaited   ;   [Ticket -  11/05/2026] INC-20260511-00011382..Grid Outage"/>
    <m/>
    <m/>
    <s v="(05-11-2026 top offenders): Grid outage, Grid only site / Grid return awaited"/>
    <m/>
    <s v="(05-11-2026 retour camusat): No power issue"/>
    <m/>
    <m/>
    <m/>
    <m/>
    <m/>
    <m/>
    <m/>
    <m/>
    <m/>
    <m/>
    <m/>
    <m/>
    <m/>
    <m/>
    <m/>
    <s v="[Ticket -  11/05/2026] INC-20260511-00011382..Grid Outage"/>
    <m/>
    <s v=""/>
    <m/>
    <m/>
    <m/>
    <m/>
    <m/>
  </r>
  <r>
    <s v="Nkoulou-carriere"/>
    <s v="CTR_897"/>
    <s v="Yaounde"/>
    <s v="MTN"/>
    <m/>
    <s v="CENTRE"/>
    <s v="Yaounde"/>
    <s v="ZTE"/>
    <n v="9.0996531433968819"/>
    <n v="0"/>
    <n v="0.64818025128912038"/>
    <n v="0.69711970619205443"/>
    <n v="3.4191450291496519"/>
    <n v="2.5586738406485687"/>
    <n v="0.70011599934937763"/>
    <n v="5.9880562047524064"/>
    <n v="5.8156266675798225"/>
    <n v="0.59974017857907291"/>
    <n v="1.1813777526659872"/>
    <n v="0.71418787614180168"/>
    <n v="4.992056256117432"/>
    <n v="0"/>
    <n v="0.71418787614180168"/>
    <n v="8.0154052272474328"/>
    <n v="0.61504267577539862"/>
    <n v="3.6015978803366124"/>
    <n v="0"/>
    <n v="0.75066061130087636"/>
    <n v="7.1268437903964532"/>
    <n v="7.1268437903964532"/>
    <n v="0"/>
    <n v="0"/>
    <m/>
    <n v="0.68333319065270648"/>
    <n v="3.5100147531767836"/>
    <n v="1.8649409093997418"/>
    <n v="2.2022935218335937"/>
    <n v="4.8023412721864336"/>
    <n v="3.5100147531767836"/>
    <x v="0"/>
    <m/>
    <s v="No root cause"/>
    <s v="No root cause"/>
    <s v="No root cause"/>
    <x v="4"/>
    <s v="(05-11-2026 top offenders):   ;    "/>
    <m/>
    <m/>
    <s v="(05-11-2026 top offenders):"/>
    <m/>
    <s v=""/>
    <m/>
    <m/>
    <m/>
    <m/>
    <m/>
    <m/>
    <m/>
    <m/>
    <m/>
    <m/>
    <m/>
    <m/>
    <m/>
    <m/>
    <m/>
    <s v=" "/>
    <m/>
    <s v=""/>
    <m/>
    <m/>
    <m/>
    <m/>
    <m/>
  </r>
  <r>
    <s v="Mvan-MRS-IHS"/>
    <s v="CTR_487"/>
    <s v="Yaounde"/>
    <s v="IHS"/>
    <s v="Grid-Gen"/>
    <s v="CENTRE"/>
    <s v="Yaounde"/>
    <s v="ZTE"/>
    <n v="0"/>
    <n v="0"/>
    <n v="15.787272460070835"/>
    <n v="3.5955517887870124E-2"/>
    <n v="0"/>
    <n v="0"/>
    <n v="7.7065373409467647E-2"/>
    <n v="3.2398489868248732"/>
    <n v="3.748006038244116"/>
    <n v="7.7238730370712814"/>
    <n v="0"/>
    <n v="0"/>
    <n v="20.20464682264512"/>
    <n v="30.134576366951745"/>
    <n v="0"/>
    <n v="0"/>
    <n v="1.2578902386476183"/>
    <n v="3.6900777038691802E-2"/>
    <n v="0"/>
    <n v="1.2322077258705675"/>
    <n v="0"/>
    <n v="0"/>
    <n v="0"/>
    <n v="3.1507627706294805"/>
    <m/>
    <n v="29.150918292512401"/>
    <n v="3.4943198842574756"/>
    <n v="1.1776404925482296"/>
    <n v="1.1067250119852716"/>
    <n v="5.665728483344167"/>
    <n v="3.4943198842574756"/>
    <x v="0"/>
    <m/>
    <s v="IHS"/>
    <s v="POWER ISSUE"/>
    <s v="Defaut GE &amp; Power Cabinet"/>
    <x v="0"/>
    <s v="(05-11-2026 top offenders):   ;   [Ticket -  11/05/2026] INC-20260511-00017397..Site went down because Gen failed to start due to Grid contactor 48V faulty on site //He bypassed it and site on Grid..Site went down because Gen failed to start due to Grid contactor 48V faulty on site //He bypassed it and site on Grid..Grid Outage..Site went down because Gen failed to start due to Grid contactor 48V faulty on site //He bypassed it and site on Grid"/>
    <m/>
    <m/>
    <s v="(05-11-2026 top offenders):"/>
    <m/>
    <s v=""/>
    <m/>
    <m/>
    <m/>
    <m/>
    <m/>
    <m/>
    <m/>
    <m/>
    <m/>
    <m/>
    <m/>
    <m/>
    <m/>
    <m/>
    <m/>
    <s v="[Ticket -  11/05/2026] INC-20260511-00017397..Site went down because Gen failed to start due to Grid contactor 48V faulty on site //He bypassed it and site on Grid..Site went down because Gen failed to start due to Grid contactor 48V faulty on site //He bypassed it and site on Grid..Grid Outage..Site went down because Gen failed to start due to Grid contactor 48V faulty on site //He bypassed it and site on Grid"/>
    <m/>
    <s v=""/>
    <m/>
    <m/>
    <m/>
    <m/>
    <m/>
  </r>
  <r>
    <s v="Ndogbong-Bifaka"/>
    <s v="LIT_671"/>
    <s v="Douala"/>
    <s v="CAMUSAT"/>
    <s v="Good Grid no GE - 8h"/>
    <s v="LITTORAL"/>
    <s v="Douala"/>
    <s v="ZTE"/>
    <n v="0"/>
    <n v="3.4078732596530577"/>
    <n v="0"/>
    <n v="1.3554659521219862E-3"/>
    <n v="0"/>
    <n v="0"/>
    <n v="0"/>
    <n v="0"/>
    <n v="1.054570345829303"/>
    <n v="0"/>
    <n v="14.176800558166612"/>
    <n v="0"/>
    <n v="0"/>
    <n v="0"/>
    <n v="0"/>
    <n v="0.60822967585815291"/>
    <n v="0"/>
    <n v="0"/>
    <n v="30.412910599173024"/>
    <n v="13.833118598990392"/>
    <n v="10.010205231813217"/>
    <n v="10.010205231813217"/>
    <n v="32.062191631495892"/>
    <n v="2.3620242671209621"/>
    <m/>
    <n v="0.67254296827068227"/>
    <n v="3.4257261730487705"/>
    <n v="2.0208106023364465"/>
    <n v="2.1408265076790736"/>
    <n v="4.6375983054149232"/>
    <n v="3.4257261730487705"/>
    <x v="0"/>
    <m/>
    <s v="AKTIVCO GRID ONLY"/>
    <s v="POWER ISSUE"/>
    <s v="AKTIVCO Coupure ENEO &amp; Baisse de tension"/>
    <x v="0"/>
    <s v="(05-11-2026 retour camusat): Grid outage    ;   (05-11-2026 top offenders):   ;   [Ticket -  11/05/2026] INC-20260511-00002944..Grid Outage"/>
    <m/>
    <m/>
    <s v="(05-11-2026 top offenders):"/>
    <s v="(05-11-2026 retour camusat): Grid outage "/>
    <s v="(05-11-2026 retour camusat): Grid outage "/>
    <m/>
    <m/>
    <m/>
    <m/>
    <m/>
    <m/>
    <m/>
    <m/>
    <m/>
    <m/>
    <m/>
    <m/>
    <m/>
    <m/>
    <m/>
    <s v="[Ticket -  11/05/2026] INC-20260511-00002944..Grid Outage"/>
    <m/>
    <s v=""/>
    <m/>
    <m/>
    <m/>
    <m/>
    <m/>
  </r>
  <r>
    <s v="laboratorie-T.Bella"/>
    <s v="CTR_937"/>
    <s v="Yaounde"/>
    <s v="ESCO"/>
    <m/>
    <s v="CENTRE"/>
    <s v="Yaounde"/>
    <s v="ZTE"/>
    <n v="6.2907888241118846"/>
    <n v="5.095731566376454"/>
    <n v="0"/>
    <n v="0"/>
    <n v="0"/>
    <n v="0"/>
    <n v="9.2457045997380387"/>
    <n v="7.4489809749652576"/>
    <n v="2.5207921343024204"/>
    <n v="6.7872460641549175"/>
    <n v="9.2457045997380387"/>
    <n v="9.2457045997380387"/>
    <n v="3.4146862595703023"/>
    <n v="9.2457045997380387"/>
    <n v="9.2457045997380387"/>
    <n v="7.0899251782794428"/>
    <n v="9.4093592783784619"/>
    <n v="0"/>
    <n v="0"/>
    <n v="0"/>
    <n v="0"/>
    <n v="0"/>
    <n v="4.3588931407715449E-2"/>
    <n v="0"/>
    <m/>
    <n v="5.1751511701238178"/>
    <n v="3.4198584322823478"/>
    <n v="0"/>
    <n v="6.7707217683119634"/>
    <n v="2.199183515114902"/>
    <n v="3.4198584322823478"/>
    <x v="0"/>
    <m/>
    <s v="BSS"/>
    <s v="RAN ISSUE"/>
    <s v="BSS Hardware issue"/>
    <x v="5"/>
    <s v="(05-11-2026 retour camusat): Hors périmètre   ;   (05-11-2026 top offenders): 10/05/2026 : Need BO RAN analysis    ;    "/>
    <m/>
    <m/>
    <s v="(05-11-2026 top offenders): 10/05/2026 : Need BO RAN analysis "/>
    <s v="(05-11-2026 retour camusat): Hors périmètre"/>
    <s v="(05-11-2026 retour camusat): Hors périmètre"/>
    <m/>
    <m/>
    <m/>
    <m/>
    <m/>
    <m/>
    <m/>
    <m/>
    <m/>
    <m/>
    <m/>
    <m/>
    <m/>
    <m/>
    <m/>
    <s v=" "/>
    <m/>
    <s v="CTR_937"/>
    <m/>
    <m/>
    <m/>
    <m/>
    <m/>
  </r>
  <r>
    <s v="EXN_368_H_Maroua-Walya-Mosquee"/>
    <s v="EXN_368"/>
    <s v=""/>
    <s v="ESCO"/>
    <s v="Hybrid Solar - S1"/>
    <s v="EXN"/>
    <s v="Maroua"/>
    <s v="Huawei"/>
    <n v="0.27046896268330889"/>
    <n v="0.70166765116298979"/>
    <n v="0"/>
    <n v="0"/>
    <n v="0"/>
    <n v="0"/>
    <n v="0"/>
    <n v="0"/>
    <n v="0"/>
    <n v="0"/>
    <n v="0"/>
    <n v="1.0701046990437546E-3"/>
    <n v="0"/>
    <s v=""/>
    <n v="1.0701046990437544E-3"/>
    <n v="0"/>
    <n v="0"/>
    <n v="0"/>
    <n v="0"/>
    <n v="1.0701046990437544E-3"/>
    <n v="3.6567439424940003"/>
    <n v="3.6567439424940003"/>
    <n v="0.31434325534410285"/>
    <n v="0"/>
    <m/>
    <n v="2.6708921534216241"/>
    <n v="3.3883616839738266"/>
    <n v="5.4086034075512872"/>
    <n v="6.8988621642849131"/>
    <n v="0.5752494708525675"/>
    <n v="3.3883616839738266"/>
    <x v="0"/>
    <m/>
    <s v="No root cause"/>
    <s v="No root cause"/>
    <s v="No root cause"/>
    <x v="4"/>
    <s v=" "/>
    <m/>
    <m/>
    <s v=""/>
    <m/>
    <s v=""/>
    <m/>
    <m/>
    <m/>
    <m/>
    <m/>
    <m/>
    <m/>
    <m/>
    <m/>
    <m/>
    <m/>
    <m/>
    <m/>
    <m/>
    <m/>
    <s v=" "/>
    <m/>
    <s v=""/>
    <m/>
    <m/>
    <m/>
    <m/>
    <m/>
  </r>
  <r>
    <s v="Nkambe-Entrance-IHS"/>
    <s v="NRO_090"/>
    <s v="NORD-OUEST"/>
    <s v="IHS"/>
    <s v="Grid-Gen"/>
    <s v="NORD-OUEST"/>
    <s v="Nkambe"/>
    <s v="NOKIA"/>
    <n v="4.1879014993750889"/>
    <n v="6.074679926780064"/>
    <n v="1.2948998575408368"/>
    <n v="0.12483479929798823"/>
    <n v="7.4849423859802702"/>
    <n v="8.5608375923498566E-3"/>
    <n v="0.45682791205120832"/>
    <n v="0.15275690863423819"/>
    <n v="2.3758508804471457"/>
    <n v="4.7714492251410014"/>
    <n v="8.978152863440803"/>
    <n v="2.0272992176152842"/>
    <n v="1.7121531651633077"/>
    <n v="1.8838614699778493"/>
    <n v="0.9703924765264027"/>
    <n v="9.4775606178641975E-2"/>
    <n v="6.5454737424843956E-3"/>
    <n v="0.9299388185473404"/>
    <n v="5.8621321533081598"/>
    <n v="3.7082694837529568"/>
    <n v="4.1260918634945902"/>
    <n v="4.1260918634945902"/>
    <n v="1.6833638669874127"/>
    <n v="3.3786950715257977"/>
    <m/>
    <n v="3.3897884902392192"/>
    <n v="3.3872737441964662"/>
    <n v="0"/>
    <n v="0"/>
    <n v="6.4953941737967513"/>
    <n v="3.3872737441964662"/>
    <x v="2"/>
    <m/>
    <s v="No root cause"/>
    <s v="No root cause"/>
    <s v="No root cause"/>
    <x v="4"/>
    <s v=" "/>
    <m/>
    <m/>
    <s v=""/>
    <m/>
    <s v=""/>
    <m/>
    <m/>
    <m/>
    <m/>
    <m/>
    <m/>
    <m/>
    <m/>
    <m/>
    <m/>
    <m/>
    <m/>
    <m/>
    <m/>
    <m/>
    <s v=" "/>
    <m/>
    <s v=""/>
    <m/>
    <m/>
    <m/>
    <m/>
    <m/>
  </r>
  <r>
    <s v="Mbeng"/>
    <s v="CTR_385"/>
    <s v="CENTRE"/>
    <s v="IHS"/>
    <s v="Grid-Gen"/>
    <s v="CENTRE"/>
    <s v="Mbeng"/>
    <s v="NOKIA"/>
    <n v="0"/>
    <n v="0"/>
    <n v="3.1782563028780554E-2"/>
    <n v="0"/>
    <n v="0"/>
    <n v="0"/>
    <n v="0"/>
    <n v="0"/>
    <n v="1.4652044552874499"/>
    <n v="3.6198121058727168"/>
    <n v="0"/>
    <n v="1.6051570485658829E-3"/>
    <n v="0"/>
    <n v="0"/>
    <n v="1.6051570485658825E-3"/>
    <n v="0"/>
    <n v="0"/>
    <n v="0"/>
    <n v="0"/>
    <n v="0"/>
    <n v="0"/>
    <n v="0"/>
    <n v="0"/>
    <n v="0"/>
    <m/>
    <n v="1.9083533799613497E-2"/>
    <n v="3.2487308558269339"/>
    <n v="11.3347741288283"/>
    <n v="4.8557347396051149"/>
    <n v="0"/>
    <n v="3.2487308558269339"/>
    <x v="0"/>
    <m/>
    <s v="IHS"/>
    <s v="POWER ISSUE"/>
    <s v="Defaut GE &amp; Power Cabinet"/>
    <x v="0"/>
    <s v="(05-11-2026 top offenders):   ;   [Ticket -  11/05/2026] INC-20260511-00003586..Grid Outage"/>
    <m/>
    <m/>
    <s v="(05-11-2026 top offenders):"/>
    <m/>
    <s v=""/>
    <m/>
    <m/>
    <m/>
    <m/>
    <m/>
    <m/>
    <m/>
    <m/>
    <m/>
    <m/>
    <m/>
    <m/>
    <m/>
    <m/>
    <m/>
    <s v="[Ticket -  11/05/2026] INC-20260511-00003586..Grid Outage"/>
    <m/>
    <s v=""/>
    <m/>
    <m/>
    <m/>
    <m/>
    <m/>
  </r>
  <r>
    <s v="Salapoumbe-Ville-MTN-IHS"/>
    <s v="EST_103"/>
    <s v="CENTRE"/>
    <s v="IHS"/>
    <s v="Hybrid-Gen"/>
    <s v="EST"/>
    <s v="SALAPOUMBE"/>
    <s v="NOKIA"/>
    <n v="0.38143881997414636"/>
    <n v="0.74404379724512237"/>
    <n v="0.37701572055143207"/>
    <n v="0.49151692334911384"/>
    <n v="0.44931912805015511"/>
    <n v="0.27273401762961819"/>
    <n v="0.88850793161602926"/>
    <n v="1.5519015047098874"/>
    <n v="1.1901526111981464"/>
    <n v="0.45864687401015314"/>
    <n v="0.40153895323785149"/>
    <n v="1.9719889393978307"/>
    <n v="1.7840607191674298"/>
    <n v="1.8995606863508858"/>
    <n v="1.9719889393978307"/>
    <n v="3.2524227170386348"/>
    <n v="1.3034410286702449"/>
    <n v="1.8974383120311158"/>
    <n v="1.8187321114164474"/>
    <n v="1.8098502424143843"/>
    <n v="1.1401965568311205"/>
    <n v="1.1401965568311205"/>
    <n v="0.5407417395051265"/>
    <n v="0.49677827145274561"/>
    <m/>
    <n v="0.81688225709336748"/>
    <n v="3.2378336229750051"/>
    <n v="22.673919603211715"/>
    <n v="0"/>
    <n v="0"/>
    <n v="3.2378336229750051"/>
    <x v="0"/>
    <m/>
    <s v="No root cause"/>
    <s v="No root cause"/>
    <s v="No root cause"/>
    <x v="4"/>
    <s v="(05-11-2026 top offenders): 11/05/2026 : Need BO RAN analysis||check physical module  neede and replace modile if needed || FME activer ||ETA: 12052026   ;   [CellDown NOKIA -  11/05/2026] Check BO RAN  ongoing    ;   [CellDown NOKIA -  11/05/2026] Check FME ongoing    ;   [CellDown NOKIA -  11/05/2026] Check FME ongoing    ;    "/>
    <m/>
    <m/>
    <s v="(05-11-2026 top offenders): 11/05/2026 : Need BO RAN analysis||check physical module  neede and replace modile if needed || FME activer ||ETA: 12052026"/>
    <m/>
    <s v=""/>
    <m/>
    <m/>
    <m/>
    <m/>
    <m/>
    <m/>
    <m/>
    <m/>
    <s v="[CellDown NOKIA -  11/05/2026] Check BO RAN  ongoing "/>
    <s v="[CellDown NOKIA -  11/05/2026] Check FME ongoing "/>
    <s v="[CellDown NOKIA -  11/05/2026] Check FME ongoing "/>
    <m/>
    <m/>
    <m/>
    <m/>
    <s v=" "/>
    <m/>
    <s v=""/>
    <m/>
    <m/>
    <m/>
    <m/>
    <m/>
  </r>
  <r>
    <s v="Bandjoun-IUT"/>
    <s v="OST_239"/>
    <s v="OUEST"/>
    <s v="CAMUSAT"/>
    <s v="Good Grid + GE"/>
    <s v="OUEST"/>
    <s v="Bandjoun"/>
    <s v="Huawei"/>
    <n v="4.2917262358282464"/>
    <n v="2.4090910388005695"/>
    <n v="3.3723992888797576"/>
    <n v="0"/>
    <n v="0"/>
    <n v="0"/>
    <n v="0"/>
    <n v="0"/>
    <n v="0"/>
    <n v="0"/>
    <n v="0"/>
    <n v="0"/>
    <n v="0"/>
    <n v="0"/>
    <n v="0"/>
    <n v="0"/>
    <n v="0"/>
    <n v="0"/>
    <n v="0"/>
    <n v="0"/>
    <n v="0"/>
    <n v="0"/>
    <n v="0"/>
    <n v="0"/>
    <m/>
    <n v="0"/>
    <n v="3.2101357463480897"/>
    <n v="2.1094864693116553"/>
    <n v="3.5923936880973515"/>
    <n v="3.2654470557076785"/>
    <n v="3.2101357463480897"/>
    <x v="0"/>
    <m/>
    <s v="AKTIVCO"/>
    <s v="POWER ISSUE"/>
    <s v="AKTIVCO Defaut GE &amp; Power Cabinet"/>
    <x v="0"/>
    <s v="(05-11-2026 retour camusat): Batterie GE déchargée   ;   (05-11-2026 top offenders):   ;    "/>
    <m/>
    <m/>
    <s v="(05-11-2026 top offenders):"/>
    <s v="(05-11-2026 retour camusat): Batterie GE déchargée"/>
    <s v="(05-11-2026 retour camusat): Batterie GE déchargée"/>
    <m/>
    <m/>
    <m/>
    <m/>
    <m/>
    <m/>
    <m/>
    <m/>
    <m/>
    <m/>
    <m/>
    <m/>
    <m/>
    <m/>
    <m/>
    <s v=" "/>
    <m/>
    <s v=""/>
    <m/>
    <m/>
    <m/>
    <m/>
    <m/>
  </r>
  <r>
    <s v="Stade-Omnisport-Roumde-Adja"/>
    <s v="NRD_174"/>
    <s v="Garoua"/>
    <s v="CAMUSAT"/>
    <s v="Medium Grid + GE"/>
    <s v="NORD"/>
    <s v="Garoua"/>
    <s v="Huawei"/>
    <n v="0"/>
    <n v="0"/>
    <n v="0"/>
    <n v="1.5567526460122192"/>
    <n v="0"/>
    <n v="8.1223086866819045"/>
    <n v="4.1915109307627993"/>
    <n v="0"/>
    <n v="0.86669563083385415"/>
    <n v="0"/>
    <n v="1.4492071237583217"/>
    <n v="0.3333376137521295"/>
    <n v="0"/>
    <n v="1.9723991461991308"/>
    <n v="0.3333376137521295"/>
    <n v="0"/>
    <n v="0"/>
    <n v="0.55966475759988354"/>
    <n v="1.3278572508867601"/>
    <n v="1.5944560015751941"/>
    <n v="0"/>
    <n v="0"/>
    <n v="5.0753282367813526"/>
    <n v="1.8673862050663033"/>
    <m/>
    <n v="4.3306245416384863"/>
    <n v="3.1942625266456073"/>
    <n v="5.4292111794539766"/>
    <n v="6.8747959953894968"/>
    <n v="0.21289702473586397"/>
    <n v="3.1942625266456073"/>
    <x v="0"/>
    <m/>
    <s v="AKTIVCO"/>
    <s v="POWER ISSUE"/>
    <s v="AKTIVCO Defaut GE &amp; Power Cabinet"/>
    <x v="0"/>
    <s v="(05-11-2026 retour camusat): Batterie GE faulty   ;   (05-11-2026 top offenders): Power status check Ongoing   ;   [OCM RAN -  11/05/2026 14h] Power status check Ongoing   ;   [Ticket -  11/05/2026] INC-20260511-00012183..Auto TT closure RCA..Transmission Board fault"/>
    <m/>
    <m/>
    <s v="(05-11-2026 top offenders): Power status check Ongoing"/>
    <s v="(05-11-2026 retour camusat): Batterie GE faulty"/>
    <s v="(05-11-2026 retour camusat): Batterie GE faulty"/>
    <m/>
    <m/>
    <m/>
    <m/>
    <m/>
    <m/>
    <m/>
    <m/>
    <m/>
    <m/>
    <m/>
    <m/>
    <m/>
    <m/>
    <s v="[OCM RAN -  11/05/2026 14h] Power status check Ongoing"/>
    <s v="[Ticket -  11/05/2026] INC-20260511-00012183..Auto TT closure RCA..Transmission Board fault"/>
    <m/>
    <s v=""/>
    <m/>
    <m/>
    <m/>
    <m/>
    <m/>
  </r>
  <r>
    <s v="Hopital-de-La-Cass"/>
    <s v="CTR_652"/>
    <s v="Yaounde"/>
    <s v="CAMUSAT"/>
    <s v="Good Grid no GE - 8h"/>
    <s v="CENTRE"/>
    <s v="Yaounde"/>
    <s v="ZTE"/>
    <n v="5.0411562267252226"/>
    <n v="14.303911161334693"/>
    <n v="0.94734585498511981"/>
    <n v="2.8238636201499299"/>
    <n v="9.6632772883832274"/>
    <n v="8.9745222339220359"/>
    <n v="8.8077285814977486"/>
    <n v="14.436390123076309"/>
    <n v="5.1208611917256652"/>
    <n v="4.6113486743542982"/>
    <n v="14.58513467624339"/>
    <n v="3.8120696395602018"/>
    <n v="2.9174799462379402"/>
    <n v="1.7629974916745859"/>
    <n v="3.8120696395602018"/>
    <n v="5.5570001968992653"/>
    <n v="1.5297325023613646"/>
    <n v="0.53054007470757603"/>
    <n v="0.87270605222681774"/>
    <n v="0.59801017598228456"/>
    <n v="5.7840229088013979"/>
    <n v="5.7840229088013979"/>
    <n v="0.30030704870831304"/>
    <n v="0.67853555458532699"/>
    <m/>
    <n v="0.60810483030993112"/>
    <n v="3.1801371446182287"/>
    <n v="1.6212696185988515"/>
    <n v="1.6973821108357041"/>
    <n v="4.5615367820394104"/>
    <n v="3.1801371446182287"/>
    <x v="0"/>
    <m/>
    <s v="AKTIVCO GRID ONLY"/>
    <s v="POWER ISSUE"/>
    <s v="AKTIVCO Coupure ENEO &amp; Baisse de tension"/>
    <x v="0"/>
    <s v="(05-11-2026 top offenders):   ;   [Ticket -  11/05/2026] INC-20260511-00011373..Grid Outage || 05-11-2026: hardware issue,  site with GPS issue (alarm : TDD down 09Apr 02pm)"/>
    <m/>
    <m/>
    <s v="(05-11-2026 top offenders):"/>
    <m/>
    <s v="(05-11-2026 retour camusat): No power issue"/>
    <m/>
    <m/>
    <m/>
    <m/>
    <m/>
    <m/>
    <m/>
    <m/>
    <m/>
    <m/>
    <m/>
    <m/>
    <m/>
    <m/>
    <m/>
    <s v="[Ticket -  11/05/2026] INC-20260511-00011373..Grid Outage"/>
    <m/>
    <s v="CTR_652"/>
    <m/>
    <m/>
    <m/>
    <m/>
    <m/>
  </r>
  <r>
    <s v="Ngd-Burkina-II-IHS"/>
    <s v="ADM_101"/>
    <s v="Ngaoundere"/>
    <s v="IHS"/>
    <s v="Grid-Gen"/>
    <s v="ADAMAOUA"/>
    <s v="Ngaoundere"/>
    <s v="Huawei"/>
    <n v="1.4233105900414629"/>
    <n v="0.78046302716924476"/>
    <n v="0.59711842206641497"/>
    <n v="0"/>
    <n v="0"/>
    <n v="0"/>
    <n v="0.96288020819957021"/>
    <n v="0"/>
    <n v="0"/>
    <n v="0"/>
    <n v="0"/>
    <n v="0"/>
    <n v="0.56974157684921223"/>
    <n v="0"/>
    <n v="0"/>
    <n v="0.98537024195780676"/>
    <n v="1.4129305744607383"/>
    <n v="0"/>
    <n v="1.016974000736232"/>
    <n v="0.12288368960685779"/>
    <n v="2.3034717050049509"/>
    <n v="2.3034717050049509"/>
    <n v="0"/>
    <n v="0"/>
    <m/>
    <n v="2.6497219154588758"/>
    <n v="3.1686156840251911"/>
    <n v="2.413607224360435"/>
    <n v="3.0816915212283797"/>
    <n v="3.4313186332127281"/>
    <n v="3.1686156840251911"/>
    <x v="0"/>
    <m/>
    <s v="No root cause"/>
    <s v="No root cause"/>
    <s v="No root cause"/>
    <x v="4"/>
    <s v="(05-11-2026 top offenders):   ;    "/>
    <m/>
    <m/>
    <s v="(05-11-2026 top offenders):"/>
    <m/>
    <s v=""/>
    <m/>
    <m/>
    <m/>
    <m/>
    <m/>
    <m/>
    <m/>
    <m/>
    <m/>
    <m/>
    <m/>
    <m/>
    <m/>
    <m/>
    <m/>
    <s v=" "/>
    <m/>
    <s v=""/>
    <m/>
    <m/>
    <m/>
    <m/>
    <m/>
  </r>
  <r>
    <s v="MELEN-MINTOM"/>
    <s v="SUD_163"/>
    <s v="CENTRE"/>
    <s v="CAMUSAT"/>
    <e v="#N/A"/>
    <s v="SUD"/>
    <s v="Melen-Mintom"/>
    <s v="NOKIA"/>
    <n v="0"/>
    <n v="0.7850319192100117"/>
    <n v="8.1291932760271402E-3"/>
    <n v="4.1869977451217052E-2"/>
    <n v="0.3444023301622387"/>
    <n v="1.8103217548646064E-2"/>
    <n v="4.102068013000902E-3"/>
    <n v="9.4307949172534586E-2"/>
    <n v="1.0877385469205452"/>
    <n v="1.1109826070753053"/>
    <n v="4.1139741538908668E-2"/>
    <n v="3.0815805018362994"/>
    <n v="0.14848631625779557"/>
    <n v="3.4361596938644476"/>
    <n v="3.0815805018362994"/>
    <n v="3.6674012066206982"/>
    <n v="3.2100164194077214"/>
    <n v="3.2341774319199388"/>
    <n v="3.0858787557107923"/>
    <n v="3.2362998062397095"/>
    <n v="4.0100353884455853"/>
    <n v="4.0100353884455853"/>
    <n v="3.4071420214420449"/>
    <n v="3.0829716379450569"/>
    <m/>
    <n v="3.2620536593300291"/>
    <n v="3.1642639249157472"/>
    <n v="0.18784296328269567"/>
    <n v="8.7658231076022775E-2"/>
    <n v="5.9598854808948776"/>
    <n v="3.1642639249157472"/>
    <x v="1"/>
    <m/>
    <s v="Exclu"/>
    <s v="Exclu"/>
    <s v="EXCLU"/>
    <x v="2"/>
    <s v="[CellDown NOKIA -  11/05/2026] RF Jumper faulty   ;   [CellDown NOKIA -  11/05/2026] RF Jumper faulty   ;   [CellDown NOKIA -  11/05/2026] RF Jumper faulty   ;    "/>
    <m/>
    <m/>
    <s v=""/>
    <m/>
    <s v=""/>
    <m/>
    <m/>
    <m/>
    <m/>
    <m/>
    <m/>
    <m/>
    <m/>
    <s v="[CellDown NOKIA -  11/05/2026] RF Jumper faulty"/>
    <s v="[CellDown NOKIA -  11/05/2026] RF Jumper faulty"/>
    <s v="[CellDown NOKIA -  11/05/2026] RF Jumper faulty"/>
    <m/>
    <m/>
    <m/>
    <m/>
    <s v=" "/>
    <m/>
    <s v=""/>
    <m/>
    <m/>
    <m/>
    <m/>
    <m/>
  </r>
  <r>
    <s v="Zouvoul-IHS"/>
    <s v="EXN_172"/>
    <s v="EXTREME-NORD"/>
    <s v="IHS"/>
    <s v="Hybrid-Gen"/>
    <s v="EXTREME-NORD"/>
    <s v="Zouvoul"/>
    <s v="NOKIA"/>
    <n v="4.6736752258432848"/>
    <n v="4.6739998655283364"/>
    <n v="4.6737834390716344"/>
    <n v="4.6740539721425112"/>
    <n v="4.6739457589141615"/>
    <n v="4.6754618283066369"/>
    <n v="4.6791369694629692"/>
    <n v="4.6739998655283364"/>
    <n v="4.6737834390716344"/>
    <n v="4.6755349675966649"/>
    <n v="4.6742703985992131"/>
    <n v="3.0813308107398565"/>
    <n v="3.1160720525044576"/>
    <n v="3.0813664808964911"/>
    <n v="3.0813308107398565"/>
    <n v="3.0814378212097608"/>
    <n v="3.0813664808964911"/>
    <n v="3.0811167898000473"/>
    <n v="3.0811524599566824"/>
    <n v="3.0811881301133166"/>
    <n v="3.0822403997340437"/>
    <n v="3.0822403997340437"/>
    <n v="3.0811881301133166"/>
    <n v="3.0815091615230297"/>
    <m/>
    <n v="3.1177164761592779"/>
    <n v="3.1434860586759807"/>
    <n v="22.013221946452767"/>
    <n v="0"/>
    <n v="0"/>
    <n v="3.1434860586759807"/>
    <x v="2"/>
    <m/>
    <s v="No root cause"/>
    <s v="No root cause"/>
    <s v="No root cause"/>
    <x v="4"/>
    <s v=" "/>
    <m/>
    <m/>
    <s v=""/>
    <m/>
    <s v=""/>
    <m/>
    <m/>
    <m/>
    <m/>
    <m/>
    <m/>
    <m/>
    <m/>
    <m/>
    <m/>
    <m/>
    <m/>
    <m/>
    <m/>
    <m/>
    <s v=" "/>
    <m/>
    <s v=""/>
    <m/>
    <m/>
    <m/>
    <m/>
    <m/>
  </r>
  <r>
    <s v="Kika-IHS"/>
    <s v="EST_115"/>
    <s v="CENTRE"/>
    <s v="IHS"/>
    <s v="Hybrid-Gen"/>
    <s v="EST"/>
    <s v="Kika"/>
    <s v="NOKIA"/>
    <n v="1.5826670148073954"/>
    <n v="1.5925119780385979"/>
    <n v="1.611524171524942"/>
    <n v="1.5917272345926323"/>
    <n v="1.5814363944034948"/>
    <n v="1.6092234464219979"/>
    <n v="1.6052640590355358"/>
    <n v="1.5894086744113711"/>
    <n v="1.5990396167027647"/>
    <n v="1.602232095721579"/>
    <n v="2.1859563739716292"/>
    <n v="3.6714935522624867"/>
    <n v="1.9106541050643062"/>
    <n v="4.5243313272437238"/>
    <n v="3.6714935522624867"/>
    <n v="1.721263408411879"/>
    <n v="1.6846479926262654"/>
    <n v="4.6213541532903575"/>
    <n v="3.7963391004842575"/>
    <n v="1.6629962075489464"/>
    <n v="2.6272318817006393"/>
    <n v="2.6272318817006393"/>
    <n v="3.1571477286671059"/>
    <n v="3.1412210037296719"/>
    <m/>
    <n v="3.1303059357994254"/>
    <n v="3.1374934723613355"/>
    <n v="21.971257029123652"/>
    <n v="0"/>
    <n v="0"/>
    <n v="3.1374934723613355"/>
    <x v="0"/>
    <m/>
    <s v="No root cause"/>
    <s v="No root cause"/>
    <s v="No root cause"/>
    <x v="4"/>
    <s v="(05-11-2026 top offenders):   ;    "/>
    <m/>
    <m/>
    <s v="(05-11-2026 top offenders):"/>
    <m/>
    <s v=""/>
    <m/>
    <m/>
    <m/>
    <m/>
    <m/>
    <m/>
    <m/>
    <m/>
    <m/>
    <m/>
    <m/>
    <m/>
    <m/>
    <m/>
    <m/>
    <s v=" "/>
    <m/>
    <s v=""/>
    <m/>
    <m/>
    <m/>
    <m/>
    <m/>
  </r>
  <r>
    <s v="Batoua-Godole-IHS"/>
    <s v="ADM_141"/>
    <s v="ADAMAOUA"/>
    <s v="IHS"/>
    <s v="Solar-Gen"/>
    <s v="ADAMAOUA"/>
    <s v="Batoua-Godole"/>
    <s v="NOKIA"/>
    <n v="4.1512243145990134E-2"/>
    <n v="8.0871063184374495E-2"/>
    <n v="2.2859866522783903"/>
    <n v="4.2624911589513613E-2"/>
    <n v="1.1862386523173134E-2"/>
    <n v="2.6577075619254754E-2"/>
    <n v="3.1990701228378362"/>
    <n v="3.0859146581084493"/>
    <n v="3.1306827829494313"/>
    <n v="3.0865391903744066"/>
    <n v="3.1399814525555763"/>
    <n v="11.461092693096091"/>
    <n v="3.0819015332460129"/>
    <n v="3.0819015332460129"/>
    <n v="11.461092693096091"/>
    <n v="5.3653378550857926"/>
    <n v="13.874050769563482"/>
    <n v="4.9087756412811906E-2"/>
    <n v="7.4915999766370228E-3"/>
    <n v="0.22837341481371765"/>
    <n v="1.6220547369688791"/>
    <n v="1.6220547369688791"/>
    <n v="3.0819015332460129"/>
    <n v="3.0819015332460129"/>
    <m/>
    <n v="3.1398526574611214"/>
    <n v="3.1183224714318754"/>
    <n v="4.8334592280853211E-2"/>
    <n v="9.2681364232490999"/>
    <n v="0"/>
    <n v="3.1183224714318754"/>
    <x v="0"/>
    <m/>
    <s v="BSS"/>
    <s v="RAN ISSUE"/>
    <s v="BSS Hardware issue"/>
    <x v="5"/>
    <s v="(05-11-2026 top offenders): 11/05/2026 : Intervention demain apres BATA || ETA 12052026_x000a_09/05/2026: Feedback RM||SPARE toujour en attende. ETD 11/05/2026._x000a_08/05/2026 : SPARE toujour en attende_x000a_07/05/2026 : SPARE toujours attendue || Relance faite a HW SPMS pour un ETR_x000a_06/05/2026 : Cde de la FRMF paaser || FRMF et la FRGU quitter de Maroua pour Ngaoundere||intervention prevue pour demain_x000a_04/05/2026 : ETA ce jour||Feedback PM :  Concernant le FSMF, il est en chemin de Ngaoundere pour Meiganga, devrait arriver dès 17H._x000a_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_x000a_27/04/2026 : Check breaker and  interconnection FRMF (sfp, optical fiber) between system and radio module, swap its if needed   ;   [CellDown NOKIA -  11/05/2026] FRMF faulty   ;   [CellDown NOKIA -  11/05/2026] FRMF faulty   ;   [CellDown NOKIA -  11/05/2026] FRMF faulty   ;    "/>
    <m/>
    <m/>
    <s v="(05-11-2026 top offenders): 11/05/2026 : Intervention demain apres BATA || ETA 12052026_x000a_09/05/2026: Feedback RM||SPARE toujour en attende. ETD 11/05/2026._x000a_08/05/2026 : SPARE toujour en attende_x000a_07/05/2026 : SPARE toujours attendue || Relance faite a HW SPMS pour un ETR_x000a_06/05/2026 : Cde de la FRMF paaser || FRMF et la FRGU quitter de Maroua pour Ngaoundere||intervention prevue pour demain_x000a_04/05/2026 : ETA ce jour||Feedback PM :  Concernant le FSMF, il est en chemin de Ngaoundere pour Meiganga, devrait arriver dès 17H._x000a_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_x000a_27/04/2026 : Check breaker and  interconnection FRMF (sfp, optical fiber) between system and radio module, swap its if needed"/>
    <m/>
    <s v=""/>
    <m/>
    <m/>
    <m/>
    <m/>
    <m/>
    <m/>
    <m/>
    <m/>
    <s v="[CellDown NOKIA -  11/05/2026] FRMF faulty"/>
    <s v="[CellDown NOKIA -  11/05/2026] FRMF faulty"/>
    <s v="[CellDown NOKIA -  11/05/2026] FRMF faulty"/>
    <m/>
    <m/>
    <m/>
    <m/>
    <s v=" "/>
    <m/>
    <s v=""/>
    <m/>
    <m/>
    <m/>
    <m/>
    <m/>
  </r>
  <r>
    <s v="Mutengene-Maternity-IHS"/>
    <s v="SUO_210"/>
    <s v="SUD-OUEST"/>
    <s v="IHS"/>
    <s v="Grid-Gen"/>
    <s v="SUD-OUEST"/>
    <s v="Mutengene"/>
    <s v="Huawei"/>
    <n v="4.5863082243966753"/>
    <n v="0.92385705684110819"/>
    <n v="0.70703600973652603"/>
    <n v="1.9714717221266262"/>
    <n v="0.936876664012807"/>
    <n v="0.76227124728550111"/>
    <n v="0"/>
    <n v="0.73314656439319348"/>
    <n v="5.685822967585815E-2"/>
    <n v="1.1326879888594967"/>
    <n v="2.3653772618446318"/>
    <n v="21.161017227258849"/>
    <n v="1.0668587147899886"/>
    <n v="0.63359115722548953"/>
    <n v="21.161017227258849"/>
    <n v="22.462086190512881"/>
    <n v="2.2149383762373973"/>
    <n v="3.5488952239087075"/>
    <n v="1.1911335405056029"/>
    <n v="0"/>
    <n v="2.273169906943695"/>
    <n v="2.273169906943695"/>
    <n v="0.88017895004180535"/>
    <n v="1.3716602032342842"/>
    <m/>
    <n v="0.97276084158740761"/>
    <n v="3.109331883698168"/>
    <n v="6.8842447713711339"/>
    <n v="5.871932705679149"/>
    <n v="0.2972008264987403"/>
    <n v="3.109331883698168"/>
    <x v="2"/>
    <m/>
    <s v="IHS"/>
    <s v="POWER ISSUE"/>
    <s v="Defaut GE &amp; Power Cabinet"/>
    <x v="0"/>
    <s v="[HOURLY IHS 11-05-2026] -..FME Jeferson is on the way ETA : 05H30   ;    "/>
    <m/>
    <m/>
    <s v=""/>
    <m/>
    <s v=""/>
    <m/>
    <s v="[HOURLY IHS 11-05-2026] -..FME Jeferson is on the way ETA : 05H30"/>
    <m/>
    <m/>
    <m/>
    <m/>
    <m/>
    <m/>
    <m/>
    <m/>
    <m/>
    <m/>
    <m/>
    <m/>
    <m/>
    <s v=" "/>
    <m/>
    <s v=""/>
    <m/>
    <m/>
    <m/>
    <m/>
    <m/>
  </r>
  <r>
    <s v="Bertoua-Kano"/>
    <s v="EST_032"/>
    <s v="CENTRE"/>
    <s v="IHS"/>
    <s v="Grid-Gen"/>
    <s v="EST"/>
    <s v="Bertoua"/>
    <s v="ZTE"/>
    <n v="0"/>
    <n v="0"/>
    <n v="0"/>
    <n v="0"/>
    <n v="0"/>
    <n v="0"/>
    <n v="0"/>
    <n v="0"/>
    <n v="0"/>
    <n v="0"/>
    <n v="0"/>
    <n v="0"/>
    <n v="0"/>
    <n v="0"/>
    <n v="0"/>
    <n v="0"/>
    <n v="0"/>
    <n v="0"/>
    <n v="0"/>
    <n v="0"/>
    <n v="0"/>
    <n v="0"/>
    <n v="0.54803628653694103"/>
    <n v="0"/>
    <m/>
    <n v="0"/>
    <n v="3.0968116587193557"/>
    <n v="1.9596117645648237"/>
    <n v="3.3431255546375347"/>
    <n v="3.2496465054381249"/>
    <n v="3.0968116587193557"/>
    <x v="0"/>
    <m/>
    <s v="Fiber AOF"/>
    <s v="TX ISSUE"/>
    <s v="fiber AOF"/>
    <x v="5"/>
    <s v="(05-11-2026 top offenders):   ;   (05-11-2026 groupe whatsapp  incident ) impacted by   EST_032_Z_Bertoua-Kano(EST-032)AOF Bertoua kano=Bertoua Orange down || Action : Routage trafic sur le FH par le  BOTX   ;   [Ticket -  11/05/2026] INC-20260511-00015915..Routage du trafic sur le FH par le BOTX..AOF Cut..AOF Bertoua Kano=Bertoua Orange down"/>
    <s v="impacted by   EST_032_Z_Bertoua-Kano(EST-032)AOF Bertoua kano=Bertoua Orange down || Action : Routage trafic sur le FH par le  BOTX"/>
    <s v="(05-11-2026 groupe whatsapp  incident ) impacted by   EST_032_Z_Bertoua-Kano(EST-032)AOF Bertoua kano=Bertoua Orange down || Action : Routage trafic sur le FH par le  BOTX"/>
    <s v="(05-11-2026 top offenders):"/>
    <m/>
    <s v=""/>
    <m/>
    <m/>
    <m/>
    <m/>
    <m/>
    <m/>
    <m/>
    <m/>
    <m/>
    <m/>
    <m/>
    <m/>
    <m/>
    <m/>
    <m/>
    <s v="[Ticket -  11/05/2026] INC-20260511-00015915..Routage du trafic sur le FH par le BOTX..AOF Cut..AOF Bertoua Kano=Bertoua Orange down"/>
    <m/>
    <s v=""/>
    <m/>
    <m/>
    <m/>
    <m/>
    <m/>
  </r>
  <r>
    <s v="EST_205_Z_Mandjou-Sallekere"/>
    <s v="EST_205"/>
    <s v="CENTRE"/>
    <s v="ESCO"/>
    <s v="Hybrid Solar - S1"/>
    <s v="EST"/>
    <s v="Mandjou"/>
    <s v="ZTE"/>
    <n v="0"/>
    <n v="0"/>
    <n v="0"/>
    <n v="0"/>
    <n v="0"/>
    <n v="0"/>
    <n v="0"/>
    <n v="0"/>
    <n v="0"/>
    <n v="0"/>
    <n v="0"/>
    <n v="0"/>
    <n v="0"/>
    <n v="0"/>
    <n v="0"/>
    <n v="0"/>
    <n v="0"/>
    <n v="0"/>
    <n v="0"/>
    <n v="0"/>
    <n v="0"/>
    <n v="0"/>
    <n v="0.53967163480608293"/>
    <n v="0"/>
    <m/>
    <n v="0"/>
    <n v="3.0956167084720909"/>
    <n v="1.9592370778029566"/>
    <n v="3.3418505258218865"/>
    <n v="3.2482784924277746"/>
    <n v="3.0956167084720909"/>
    <x v="0"/>
    <m/>
    <s v="Fiber AOF"/>
    <s v="TX ISSUE"/>
    <s v="fiber AOF"/>
    <x v="5"/>
    <s v="(05-11-2026 top offenders):   ;   (05-11-2026 groupe whatsapp  incident ) impacted by   EST_032_Z_Bertoua-Kano(EST-032)AOF Bertoua kano=Bertoua Orange down || Action : Routage trafic sur le FH par le  BOTX   ;    "/>
    <s v="impacted by   EST_032_Z_Bertoua-Kano(EST-032)AOF Bertoua kano=Bertoua Orange down || Action : Routage trafic sur le FH par le  BOTX"/>
    <s v="(05-11-2026 groupe whatsapp  incident ) impacted by   EST_032_Z_Bertoua-Kano(EST-032)AOF Bertoua kano=Bertoua Orange down || Action : Routage trafic sur le FH par le  BOTX"/>
    <s v="(05-11-2026 top offenders):"/>
    <m/>
    <s v="(05-11-2026 retour camusat): No power issue Bertoua Ngaikada "/>
    <m/>
    <m/>
    <m/>
    <m/>
    <m/>
    <m/>
    <m/>
    <m/>
    <m/>
    <m/>
    <m/>
    <m/>
    <m/>
    <m/>
    <m/>
    <s v=" "/>
    <m/>
    <s v=""/>
    <m/>
    <m/>
    <m/>
    <m/>
    <m/>
  </r>
  <r>
    <s v="Bertoua-Bindia-IHS"/>
    <s v="EST_127"/>
    <s v="CENTRE"/>
    <s v="IHS"/>
    <s v="Grid-Gen"/>
    <s v="EST"/>
    <s v="Bertoua"/>
    <s v="ZTE"/>
    <n v="0"/>
    <n v="0"/>
    <n v="0"/>
    <n v="0"/>
    <n v="0"/>
    <n v="0"/>
    <n v="0"/>
    <n v="0"/>
    <n v="0"/>
    <n v="0"/>
    <n v="0"/>
    <n v="0"/>
    <n v="4.0542521680321197"/>
    <n v="0"/>
    <n v="0"/>
    <n v="0"/>
    <n v="0"/>
    <n v="1.2831447095450488"/>
    <n v="0"/>
    <n v="0"/>
    <n v="0"/>
    <n v="0"/>
    <n v="3.0989340330391255"/>
    <n v="3.1157881820491042E-2"/>
    <m/>
    <n v="0"/>
    <n v="3.09561670847209"/>
    <n v="1.9593619733902456"/>
    <n v="3.3424880402297101"/>
    <n v="3.2478338881994095"/>
    <n v="3.09561670847209"/>
    <x v="0"/>
    <m/>
    <s v="Fiber AOF"/>
    <s v="TX ISSUE"/>
    <s v="fiber AOF"/>
    <x v="5"/>
    <s v="(05-11-2026 top offenders):   ;   (05-11-2026 groupe whatsapp  incident ) impacted by   EST_032_Z_Bertoua-Kano(EST-032)AOF Bertoua kano=Bertoua Orange down || Action : Routage trafic sur le FH par le  BOTX   ;   [Ticket -  11/05/2026] INC-20260511-00015894..Grid Outage"/>
    <s v="impacted by   EST_032_Z_Bertoua-Kano(EST-032)AOF Bertoua kano=Bertoua Orange down || Action : Routage trafic sur le FH par le  BOTX"/>
    <s v="(05-11-2026 groupe whatsapp  incident ) impacted by   EST_032_Z_Bertoua-Kano(EST-032)AOF Bertoua kano=Bertoua Orange down || Action : Routage trafic sur le FH par le  BOTX"/>
    <s v="(05-11-2026 top offenders):"/>
    <m/>
    <s v=""/>
    <m/>
    <m/>
    <m/>
    <m/>
    <m/>
    <m/>
    <m/>
    <m/>
    <m/>
    <m/>
    <m/>
    <m/>
    <m/>
    <m/>
    <m/>
    <s v="[Ticket -  11/05/2026] INC-20260511-00015894..Grid Outage"/>
    <m/>
    <s v=""/>
    <m/>
    <m/>
    <m/>
    <m/>
    <m/>
  </r>
  <r>
    <s v="Bastos-ART"/>
    <s v="CTR_722"/>
    <s v="Yaounde"/>
    <s v="CAMUSAT"/>
    <s v="Good Grid + GE"/>
    <s v="CENTRE"/>
    <s v="Yaounde"/>
    <s v="NOKIA"/>
    <n v="0"/>
    <n v="0"/>
    <n v="0"/>
    <n v="0"/>
    <n v="5.6483860251546583"/>
    <n v="3.0819728735592831"/>
    <n v="3.0819907086375999"/>
    <n v="3.0819907086375999"/>
    <n v="3.0819907086375999"/>
    <n v="4.361809019620118"/>
    <n v="3.0820620489508697"/>
    <n v="11.21894966234774"/>
    <n v="17.736089136137718"/>
    <n v="3.0819907086375999"/>
    <n v="11.21894966234774"/>
    <n v="7.2096743856306569"/>
    <n v="3.0821512243424563"/>
    <n v="3.0820085437159177"/>
    <n v="3.0819907086375999"/>
    <n v="3.0819907086375999"/>
    <n v="8.0193197508349048"/>
    <n v="8.0193197508349048"/>
    <n v="3.2195705027779917"/>
    <n v="5.9266024824926946"/>
    <m/>
    <n v="4.7519166622147377"/>
    <n v="3.0820085437159177"/>
    <n v="0"/>
    <n v="0"/>
    <n v="5.9100214066675862"/>
    <n v="3.0820085437159177"/>
    <x v="1"/>
    <m/>
    <s v="Exclu"/>
    <s v="Exclu"/>
    <s v="EXCLU"/>
    <x v="2"/>
    <s v=" "/>
    <m/>
    <m/>
    <s v=""/>
    <m/>
    <s v=""/>
    <m/>
    <m/>
    <m/>
    <m/>
    <m/>
    <m/>
    <m/>
    <m/>
    <m/>
    <m/>
    <m/>
    <m/>
    <m/>
    <m/>
    <m/>
    <s v=" "/>
    <m/>
    <s v=""/>
    <m/>
    <m/>
    <m/>
    <m/>
    <m/>
  </r>
  <r>
    <s v="NTENYING1"/>
    <s v="SUD_161"/>
    <s v="CENTRE"/>
    <s v="ESCO"/>
    <s v="Hybrid Solar - S3"/>
    <s v="SUD"/>
    <s v="Ntenying"/>
    <s v="NOKIA"/>
    <n v="4.4587695793491038E-4"/>
    <n v="0.58919964729349095"/>
    <n v="7.6334135198458438E-3"/>
    <n v="3.420768021276499E-2"/>
    <n v="0.28693073997026541"/>
    <n v="1.2769916075255298E-2"/>
    <n v="3.0819015332460129"/>
    <n v="3.0819015332460129"/>
    <n v="3.0819015332460129"/>
    <n v="3.0819015332460129"/>
    <n v="3.0819015332460129"/>
    <n v="3.0819015332460129"/>
    <n v="3.0819015332460129"/>
    <n v="3.0819015332460129"/>
    <n v="3.0819015332460129"/>
    <n v="3.0819015332460129"/>
    <n v="3.0819015332460129"/>
    <n v="3.0819015332460129"/>
    <n v="3.0819015332460129"/>
    <n v="3.0819015332460129"/>
    <n v="3.0819015332460129"/>
    <n v="3.0819015332460129"/>
    <n v="3.0819015332460129"/>
    <n v="3.0819015332460129"/>
    <m/>
    <n v="3.0819015332460129"/>
    <n v="3.0819015332460129"/>
    <n v="0"/>
    <n v="9.1802074726888829"/>
    <n v="0"/>
    <n v="3.0819015332460129"/>
    <x v="0"/>
    <m/>
    <s v="BSS"/>
    <s v="RAN ISSUE"/>
    <s v="BSS Hardware issue"/>
    <x v="5"/>
    <s v="(05-11-2026 top offenders): 11/05/2026 SRAN24 remis à Douala ce jour et recherche d'une solution pour expédition sur Yaoundé en cours ETD=11.05.2026 ET ETD=12/05/2026 a SANGMELIMA_x000a_10/05/2026 SRAN24 remis à Douala ce jour et recherche d'une solution pour expédition sur Yaoundé en cours ETD=09.05.2026 ET ETD=10/05/2026 a SANGMELIMA_x000a_08.05.26: SRAN24 remis à Douala ce jour et recherche d'une solution pour expédition sur Yaoundé en cours ETD=09.05.2026_x000a_08.05.26: En attente de la MAD du SRAN24 par Nokia ce jour, update ASAP_x000a_07.05.26: Impossible de terminer la configuration de la BTS car SRAN24 nouvelle installé dans les BTS Nokia pas encore en possession des FMEs. Escalade faite à M. Yapo Seka_x000a_07.05.26: FME Kenfack en route pour le site, ETA=11H UTC - FME sur site et travaux en cours_x000a_05.05.26: Carte core remplacée avec succès mais FSMF également faulty et sera expédié de Yaoundé ce jour vers Kye-Ossi, ETD=06.05.26_x000a_04.05.26: Problème d'accès résolu et FME en route pour le site, ETA=12H_x000a_04.05.26: Problème d'accès pour loyer impayé. En attente de paiement par Camusat_x000a_03.05.2026: Le FME sur site nous remonte un souci d'access. Le BAILLEUR Reclame des mois de loyer impayer. Point ESCALDE a CAMUSAT pour Support_x000a_03.05.2026: Spare recu FME en route ETA=15H_x000a_30/04/2026  Carte core MAD en attente d'un ETD=02/04/2026_x000a_27/04/2026 Carte core disponible à Ngaoundéré utilisée pour restaurer le site de Mbideng-II, nouvelle commande passée à OCM_x000a_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   ;   [OCM RAN -  11/05/2026] 11/05/2026 SRAN24 remis à Douala ce jour et recherche d'une solution pour expédition sur Yaoundé en cours ETD=11.05.2026 ET ETD= 11/05/2026 a SANGMELIMA_x000a_10/05/2026 SRAN24 remis à Douala ce jour et recherche d'une solution pour expédition sur Yaoundé en cours ETD=09.05.2026 ET ETD=10/05/2026 a SANGMELIMA_x000a_08.05.26: SRAN24 remis à Douala ce jour et recherche d'une solution pour expédition sur Yaoundé en cours ETD=09.05.2026_x000a_08.05.26: En attente de la MAD du SRAN24 par Nokia ce jour, update ASAP_x000a_07.05.26: Impossible de terminer la configuration de la BTS car SRAN24 nouvelle installé dans les BTS Nokia pas encore en possession des FMEs. Escalade faite à M. Yapo Seka_x000a_07.05.26: FME Kenfack en route pour le site, ETA=11H UTC - FME sur site et travaux en cours_x000a_05.05.26: Carte core remplacée avec succès mais FSMF également faulty et sera expédié de Yaoundé ce jour vers Kye-Ossi, ETD=06.05.26_x000a_04.05.26: Problème d'accès résolu et FME en route pour le site, ETA=12H_x000a_04.05.26: Problème d'accès pour loyer impayé. En attente de paiement par Camusat_x000a_03.05.2026: Le FME sur site nous remonte un souci d'access. Le BAILLEUR Reclame des mois de loyer impayer. Point ESCALDE a CAMUSAT pour Support_x000a_03.05.2026: Spare recu FME en route ETA=15H_x000a_30/04/2026  Carte core MAD en attente d'un ETD=02/04/2026_x000a_27/04/2026 Carte core disponible à Ngaoundéré utilisée pour restaurer le site de Mbideng-II, nouvelle commande passée à OCM_x000a_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   ;   [OCM RAN -  11/05/2026] 11/05/2026 SRAN24 remis à Douala ce jour et recherche d'une solution pour expédition sur Yaoundé en cours ETD=11.05.2026 ET ETD= 11/05/2026 a SANGMELIMA_x000a_10/05/2026 SRAN24 remis à Douala ce jour et recherche d'une solution pour expédition sur Yaoundé en cours ETD=09.05.2026 ET ETD=10/05/2026 a SANGMELIMA_x000a_08.05.26: SRAN24 remis à Douala ce jour et recherche d'une solution pour expédition sur Yaoundé en cours ETD=09.05.2026_x000a_08.05.26: En attente de la MAD du SRAN24 par Nokia ce jour, update ASAP_x000a_07.05.26: Impossible de terminer la configuration de la BTS car SRAN24 nouvelle installé dans les BTS Nokia pas encore en possession des FMEs. Escalade faite à M. Yapo Seka_x000a_07.05.26: FME Kenfack en route pour le site, ETA=11H UTC - FME sur site et travaux en cours_x000a_05.05.26: Carte core remplacée avec succès mais FSMF également faulty et sera expédié de Yaoundé ce jour vers Kye-Ossi, ETD=06.05.26_x000a_04.05.26: Problème d'accès résolu et FME en route pour le site, ETA=12H_x000a_04.05.26: Problème d'accès pour loyer impayé. En attente de paiement par Camusat_x000a_03.05.2026: Le FME sur site nous remonte un souci d'access. Le BAILLEUR Reclame des mois de loyer impayer. Point ESCALDE a CAMUSAT pour Support_x000a_03.05.2026: Spare recu FME en route ETA=15H_x000a_30/04/2026  Carte core MAD en attente d'un ETD=02/04/2026_x000a_27/04/2026 Carte core disponible à Ngaoundéré utilisée pour restaurer le site de Mbideng-II, nouvelle commande passée à OCM_x000a_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   ;   [OCM RAN 11-05-2026 18H UTC ] -&gt;..11/05/2026 SRAN24 remis à Douala ce jour et recherche d'une solution pour expédition sur Yaoundé en cours ETD=11.05.2026 ET ETD=12/05/2026 a SANGMELIMA_x000a_10/05/2026 SRAN24 remis à Douala ce jour et recherche d'une solution pour expédition sur Yaoundé en cours ETD=09.05.2026 ET ETD=10/05/2026 a SANGMELIMA_x000a_08.05.26: SRAN24 remis à Douala ce jour et recherche d'une solution pour expédition sur Yaoundé en cours ETD=09.05.2026_x000a_08.05.26: En attente de la MAD du SRAN24 par Nokia ce jour, update ASAP_x000a_07.05.26: Impossible de terminer la configuration de la BTS car SRAN24 nouvelle installé dans les BTS Nokia pas encore en possession des FMEs. Escalade faite à M. Yapo Seka_x000a_07.05.26: FME Kenfack en route pour le site, ETA=11H UTC - FME sur site et travaux en cours_x000a_05.05.26: Carte core remplacée avec succès mais FSMF également faulty et sera expédié de Yaoundé ce jour vers Kye-Ossi, ETD=06.05.26_x000a_04.05.26: Problème d'accès résolu et FME en route pour le site, ETA=12H_x000a_04.05.26: Problème d'accès pour loyer impayé. En attente de paiement par Camusat_x000a_03.05.2026: Le FME sur site nous remonte un souci d'access. Le BAILLEUR Reclame des mois de loyer impayer. Point ESCALDE a CAMUSAT pour Support_x000a_03.05.2026: Spare recu FME en route ETA=15H_x000a_30/04/2026  Carte core MAD en attente d'un ETD=02/04/2026_x000a_27/04/2026 Carte core disponible à Ngaoundéré utilisée pour restaurer le site de Mbideng-II, nouvelle commande passée à OCM_x000a_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   ;    "/>
    <m/>
    <m/>
    <s v="(05-11-2026 top offenders): 11/05/2026 SRAN24 remis à Douala ce jour et recherche d'une solution pour expédition sur Yaoundé en cours ETD=11.05.2026 ET ETD=12/05/2026 a SANGMELIMA_x000a_10/05/2026 SRAN24 remis à Douala ce jour et recherche d'une solution pour expédition sur Yaoundé en cours ETD=09.05.2026 ET ETD=10/05/2026 a SANGMELIMA_x000a_08.05.26: SRAN24 remis à Douala ce jour et recherche d'une solution pour expédition sur Yaoundé en cours ETD=09.05.2026_x000a_08.05.26: En attente de la MAD du SRAN24 par Nokia ce jour, update ASAP_x000a_07.05.26: Impossible de terminer la configuration de la BTS car SRAN24 nouvelle installé dans les BTS Nokia pas encore en possession des FMEs. Escalade faite à M. Yapo Seka_x000a_07.05.26: FME Kenfack en route pour le site, ETA=11H UTC - FME sur site et travaux en cours_x000a_05.05.26: Carte core remplacée avec succès mais FSMF également faulty et sera expédié de Yaoundé ce jour vers Kye-Ossi, ETD=06.05.26_x000a_04.05.26: Problème d'accès résolu et FME en route pour le site, ETA=12H_x000a_04.05.26: Problème d'accès pour loyer impayé. En attente de paiement par Camusat_x000a_03.05.2026: Le FME sur site nous remonte un souci d'access. Le BAILLEUR Reclame des mois de loyer impayer. Point ESCALDE a CAMUSAT pour Support_x000a_03.05.2026: Spare recu FME en route ETA=15H_x000a_30/04/2026  Carte core MAD en attente d'un ETD=02/04/2026_x000a_27/04/2026 Carte core disponible à Ngaoundéré utilisée pour restaurer le site de Mbideng-II, nouvelle commande passée à OCM_x000a_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
    <m/>
    <s v=""/>
    <m/>
    <m/>
    <m/>
    <m/>
    <m/>
    <m/>
    <m/>
    <m/>
    <m/>
    <m/>
    <m/>
    <s v="[OCM RAN -  11/05/2026] 11/05/2026 SRAN24 remis à Douala ce jour et recherche d'une solution pour expédition sur Yaoundé en cours ETD=11.05.2026 ET ETD= 11/05/2026 a SANGMELIMA_x000a_10/05/2026 SRAN24 remis à Douala ce jour et recherche d'une solution pour expédition sur Yaoundé en cours ETD=09.05.2026 ET ETD=10/05/2026 a SANGMELIMA_x000a_08.05.26: SRAN24 remis à Douala ce jour et recherche d'une solution pour expédition sur Yaoundé en cours ETD=09.05.2026_x000a_08.05.26: En attente de la MAD du SRAN24 par Nokia ce jour, update ASAP_x000a_07.05.26: Impossible de terminer la configuration de la BTS car SRAN24 nouvelle installé dans les BTS Nokia pas encore en possession des FMEs. Escalade faite à M. Yapo Seka_x000a_07.05.26: FME Kenfack en route pour le site, ETA=11H UTC - FME sur site et travaux en cours_x000a_05.05.26: Carte core remplacée avec succès mais FSMF également faulty et sera expédié de Yaoundé ce jour vers Kye-Ossi, ETD=06.05.26_x000a_04.05.26: Problème d'accès résolu et FME en route pour le site, ETA=12H_x000a_04.05.26: Problème d'accès pour loyer impayé. En attente de paiement par Camusat_x000a_03.05.2026: Le FME sur site nous remonte un souci d'access. Le BAILLEUR Reclame des mois de loyer impayer. Point ESCALDE a CAMUSAT pour Support_x000a_03.05.2026: Spare recu FME en route ETA=15H_x000a_30/04/2026  Carte core MAD en attente d'un ETD=02/04/2026_x000a_27/04/2026 Carte core disponible à Ngaoundéré utilisée pour restaurer le site de Mbideng-II, nouvelle commande passée à OCM_x000a_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
    <s v="[OCM RAN -  11/05/2026] 11/05/2026 SRAN24 remis à Douala ce jour et recherche d'une solution pour expédition sur Yaoundé en cours ETD=11.05.2026 ET ETD= 11/05/2026 a SANGMELIMA_x000a_10/05/2026 SRAN24 remis à Douala ce jour et recherche d'une solution pour expédition sur Yaoundé en cours ETD=09.05.2026 ET ETD=10/05/2026 a SANGMELIMA_x000a_08.05.26: SRAN24 remis à Douala ce jour et recherche d'une solution pour expédition sur Yaoundé en cours ETD=09.05.2026_x000a_08.05.26: En attente de la MAD du SRAN24 par Nokia ce jour, update ASAP_x000a_07.05.26: Impossible de terminer la configuration de la BTS car SRAN24 nouvelle installé dans les BTS Nokia pas encore en possession des FMEs. Escalade faite à M. Yapo Seka_x000a_07.05.26: FME Kenfack en route pour le site, ETA=11H UTC - FME sur site et travaux en cours_x000a_05.05.26: Carte core remplacée avec succès mais FSMF également faulty et sera expédié de Yaoundé ce jour vers Kye-Ossi, ETD=06.05.26_x000a_04.05.26: Problème d'accès résolu et FME en route pour le site, ETA=12H_x000a_04.05.26: Problème d'accès pour loyer impayé. En attente de paiement par Camusat_x000a_03.05.2026: Le FME sur site nous remonte un souci d'access. Le BAILLEUR Reclame des mois de loyer impayer. Point ESCALDE a CAMUSAT pour Support_x000a_03.05.2026: Spare recu FME en route ETA=15H_x000a_30/04/2026  Carte core MAD en attente d'un ETD=02/04/2026_x000a_27/04/2026 Carte core disponible à Ngaoundéré utilisée pour restaurer le site de Mbideng-II, nouvelle commande passée à OCM_x000a_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
    <s v="[OCM RAN 11-05-2026 18H UTC ] -&gt;..11/05/2026 SRAN24 remis à Douala ce jour et recherche d'une solution pour expédition sur Yaoundé en cours ETD=11.05.2026 ET ETD=12/05/2026 a SANGMELIMA_x000a_10/05/2026 SRAN24 remis à Douala ce jour et recherche d'une solution pour expédition sur Yaoundé en cours ETD=09.05.2026 ET ETD=10/05/2026 a SANGMELIMA_x000a_08.05.26: SRAN24 remis à Douala ce jour et recherche d'une solution pour expédition sur Yaoundé en cours ETD=09.05.2026_x000a_08.05.26: En attente de la MAD du SRAN24 par Nokia ce jour, update ASAP_x000a_07.05.26: Impossible de terminer la configuration de la BTS car SRAN24 nouvelle installé dans les BTS Nokia pas encore en possession des FMEs. Escalade faite à M. Yapo Seka_x000a_07.05.26: FME Kenfack en route pour le site, ETA=11H UTC - FME sur site et travaux en cours_x000a_05.05.26: Carte core remplacée avec succès mais FSMF également faulty et sera expédié de Yaoundé ce jour vers Kye-Ossi, ETD=06.05.26_x000a_04.05.26: Problème d'accès résolu et FME en route pour le site, ETA=12H_x000a_04.05.26: Problème d'accès pour loyer impayé. En attente de paiement par Camusat_x000a_03.05.2026: Le FME sur site nous remonte un souci d'access. Le BAILLEUR Reclame des mois de loyer impayer. Point ESCALDE a CAMUSAT pour Support_x000a_03.05.2026: Spare recu FME en route ETA=15H_x000a_30/04/2026  Carte core MAD en attente d'un ETD=02/04/2026_x000a_27/04/2026 Carte core disponible à Ngaoundéré utilisée pour restaurer le site de Mbideng-II, nouvelle commande passée à OCM_x000a_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
    <m/>
    <s v=" "/>
    <m/>
    <s v=""/>
    <m/>
    <m/>
    <m/>
    <m/>
    <m/>
  </r>
  <r>
    <s v="SS_Vreket"/>
    <s v="EXN_251"/>
    <s v="EXTREME-NORD"/>
    <s v="OCM"/>
    <m/>
    <s v="EXTREME-NORD"/>
    <s v="Mozogo"/>
    <s v="NOKIA"/>
    <n v="1.6676763317234909E-2"/>
    <n v="2.0511527074674081E-2"/>
    <n v="2.6217565126571977E-2"/>
    <n v="1.0539357694282478"/>
    <n v="6.8223122661415739E-2"/>
    <n v="2.0689888179671278E-2"/>
    <n v="5.1543376337274127E-2"/>
    <n v="0.17906418630665491"/>
    <n v="2.0421164673418313E-2"/>
    <n v="1.8727916024701577E-3"/>
    <n v="4.8154711456969632E-3"/>
    <n v="0.36057784173265506"/>
    <n v="0.26183410213583802"/>
    <n v="0.27690561550809861"/>
    <n v="0.36057784173265506"/>
    <n v="1.2841999559795736E-2"/>
    <n v="3.567222099943289E-3"/>
    <n v="2.5238096357098734E-2"/>
    <n v="2.4167929727115886E-2"/>
    <n v="4.0666331939353595E-2"/>
    <n v="6.5098035858495544E-3"/>
    <n v="6.5098035858495544E-3"/>
    <n v="0.12761737062547143"/>
    <n v="9.8098607748440772E-2"/>
    <m/>
    <n v="0.6087464513553239"/>
    <n v="3.0819015332460129"/>
    <n v="0"/>
    <n v="9.1802074726888829"/>
    <n v="0"/>
    <n v="3.0819015332460129"/>
    <x v="2"/>
    <m/>
    <s v="Exclu"/>
    <s v="Exclu"/>
    <s v="EXCLU"/>
    <x v="2"/>
    <s v="(05-10-2026  groupe whatsapp incident ) impacted by   EXN_007_N_Amchide  , Updates 7 :Le site est dans une zone insécurisée, surtout la nuit. Le niveau 0 nous fait comprendre que le site a été vandalisé. Nous reviendrons avec plus d’informations dès que possible. || EXN_007_H_Amchide -{ 10/05/2026 FME yaouba :de nouveau vandalisé et le comble c’est ces gars vise seulement les câbles qui alimentent directement les équipements de réseau   ETR=11/05/2026  }    ;    "/>
    <s v=" EXN_007_H_Amchide -{ 10/05/2026 FME yaouba :de nouveau vandalisé et le comble c’est ces gars vise seulement les câbles qui alimentent directement les équipements de réseau   ETR=11/05/2026  } "/>
    <s v="(05-10-2026  groupe whatsapp incident ) impacted by   EXN_007_N_Amchide  , Updates 7 :Le site est dans une zone insécurisée, surtout la nuit. Le niveau 0 nous fait comprendre que le site a été vandalisé. Nous reviendrons avec plus d’informations dès que possible. || EXN_007_H_Amchide -{ 10/05/2026 FME yaouba :de nouveau vandalisé et le comble c’est ces gars vise seulement les câbles qui alimentent directement les équipements de réseau   ETR=11/05/2026  } "/>
    <s v=""/>
    <m/>
    <s v=""/>
    <m/>
    <m/>
    <m/>
    <m/>
    <m/>
    <m/>
    <m/>
    <m/>
    <m/>
    <m/>
    <m/>
    <m/>
    <m/>
    <m/>
    <m/>
    <s v=" "/>
    <m/>
    <s v=""/>
    <m/>
    <m/>
    <m/>
    <m/>
    <m/>
  </r>
  <r>
    <s v="Hile-Alifa-IHS"/>
    <s v="EXN_224"/>
    <s v="EXTREME-NORD"/>
    <s v="IHS"/>
    <s v="Hybrid-Gen"/>
    <s v="EXTREME-NORD"/>
    <s v="Hile-Alifa"/>
    <s v="NOKIA"/>
    <n v="1.5407937940344452"/>
    <n v="3.3846662080757461"/>
    <n v="1.4341662265240254"/>
    <n v="3.7923885461167317E-2"/>
    <n v="5.4556600599937291E-2"/>
    <n v="5.0592295987120312E-2"/>
    <n v="0.14752638267544663"/>
    <n v="8.6474163491169473E-2"/>
    <n v="6.6118066492716926E-2"/>
    <n v="5.2348984316667797E-2"/>
    <n v="2.827425894843222"/>
    <n v="0.43537808793886928"/>
    <n v="2.3265844095354342E-3"/>
    <n v="0.51209957191440525"/>
    <n v="0.43537808793886928"/>
    <n v="1.8103652157212324E-2"/>
    <n v="6.1284595955616972E-2"/>
    <n v="1.2627689608937303E-2"/>
    <n v="2.3722026964623142E-2"/>
    <n v="1.8727916024701579E-3"/>
    <n v="4.2410389432502082"/>
    <n v="4.2410389432502082"/>
    <n v="6.0642775699035556E-3"/>
    <n v="0.81618706475335379"/>
    <m/>
    <n v="3.503646295605733"/>
    <n v="3.0819015332460129"/>
    <n v="0"/>
    <n v="9.1802074726888829"/>
    <n v="0"/>
    <n v="3.0819015332460129"/>
    <x v="2"/>
    <m/>
    <s v="IHS"/>
    <s v="POWER ISSUE"/>
    <s v="Defaut GE &amp; Power Cabinet"/>
    <x v="0"/>
    <s v="[CellDown NOKIA -  11/05/2026] Check BO RAN  ongoing    ;   [CellDown NOKIA -  11/05/2026] Check FME ongoing    ;   [CellDown NOKIA -  11/05/2026] Check FME ongoing    ;   [Ticket -  11/05/2026] INC-20260511-00017368..Grid Outage"/>
    <m/>
    <m/>
    <s v=""/>
    <m/>
    <s v=""/>
    <m/>
    <m/>
    <m/>
    <m/>
    <m/>
    <m/>
    <m/>
    <m/>
    <s v="[CellDown NOKIA -  11/05/2026] Check BO RAN  ongoing "/>
    <s v="[CellDown NOKIA -  11/05/2026] Check FME ongoing "/>
    <s v="[CellDown NOKIA -  11/05/2026] Check FME ongoing "/>
    <m/>
    <m/>
    <m/>
    <m/>
    <s v="[Ticket -  11/05/2026] INC-20260511-00017368..Grid Outage"/>
    <m/>
    <s v=""/>
    <m/>
    <m/>
    <m/>
    <m/>
    <m/>
  </r>
  <r>
    <s v="SS-Hotel-Lagon-Outdoor"/>
    <s v="SUD_091"/>
    <s v="CENTRE"/>
    <s v="CAMUSAT"/>
    <s v="Good Grid no GE - 8h"/>
    <s v="SUD"/>
    <s v="Kribi"/>
    <s v="NOKIA"/>
    <n v="0"/>
    <n v="0"/>
    <n v="0"/>
    <n v="0"/>
    <n v="0"/>
    <n v="0"/>
    <n v="0"/>
    <n v="0"/>
    <n v="0"/>
    <n v="0"/>
    <n v="0"/>
    <n v="0"/>
    <n v="0"/>
    <n v="5.199226210667357E-2"/>
    <n v="2.5593337385463138E-2"/>
    <n v="2.1492513152158416E-2"/>
    <n v="5.8142355314710736E-2"/>
    <n v="0"/>
    <n v="0"/>
    <n v="0"/>
    <n v="0"/>
    <n v="0"/>
    <n v="0"/>
    <n v="1.3644624532283043E-2"/>
    <m/>
    <n v="3.0819015332460129"/>
    <n v="3.0819015332460129"/>
    <n v="0"/>
    <n v="9.1802074726888829"/>
    <n v="0"/>
    <n v="3.0819015332460129"/>
    <x v="0"/>
    <m/>
    <s v="SPARE-ISSUE"/>
    <s v="SPARE-ISSUE"/>
    <s v="Warehouse HUAWEI"/>
    <x v="3"/>
    <s v="[OCM RAN -  11/05/2026] 11/05/2026 MSS0 faulty commande passé ETD=11/05/2026_x000a_10/05/2026 Besoin d'un fme sur site pour verifier le status du MPR ETA=13H UTC  // chassis MSS 0 faulty commande en cours _x000a_09.05.2026 CAMUSAT: investigations ongoing / FME is trying to get level0   ;   [OCM RAN -  11/05/2026] 11/05/2026 MSS0 faulty commande passé ETD dans 1 heure _x000a_10/05/2026 Besoin d'un fme sur site pour verifier le status du MPR ETA=13H UTC  // chassis MSS 0 faulty commande en cours _x000a_09.05.2026 CAMUSAT: investigations ongoing / FME is trying to get level0   ;   [OCM RAN 11-05-2026 18H UTC ] -&gt;..11/05/2026 MSS0 faulty commande passé ETD=11/05/2026_x000a_10/05/2026 Besoin d'un fme sur site pour verifier le status du MPR ETA=13H UTC  // chassis MSS 0 faulty commande en cours _x000a_09.05.2026 CAMUSAT: investigations ongoing / FME is trying to get level0   ;    "/>
    <m/>
    <m/>
    <s v=""/>
    <m/>
    <s v=""/>
    <m/>
    <m/>
    <m/>
    <m/>
    <m/>
    <m/>
    <m/>
    <m/>
    <m/>
    <m/>
    <m/>
    <s v="[OCM RAN -  11/05/2026] 11/05/2026 MSS0 faulty commande passé ETD=11/05/2026_x000a_10/05/2026 Besoin d'un fme sur site pour verifier le status du MPR ETA=13H UTC  // chassis MSS 0 faulty commande en cours _x000a_09.05.2026 CAMUSAT: investigations ongoing / FME is trying to get level0"/>
    <s v="[OCM RAN -  11/05/2026] 11/05/2026 MSS0 faulty commande passé ETD dans 1 heure _x000a_10/05/2026 Besoin d'un fme sur site pour verifier le status du MPR ETA=13H UTC  // chassis MSS 0 faulty commande en cours _x000a_09.05.2026 CAMUSAT: investigations ongoing / FME is trying to get level0"/>
    <s v="[OCM RAN 11-05-2026 18H UTC ] -&gt;..11/05/2026 MSS0 faulty commande passé ETD=11/05/2026_x000a_10/05/2026 Besoin d'un fme sur site pour verifier le status du MPR ETA=13H UTC  // chassis MSS 0 faulty commande en cours _x000a_09.05.2026 CAMUSAT: investigations ongoing / FME is trying to get level0"/>
    <m/>
    <s v=" "/>
    <m/>
    <s v=""/>
    <m/>
    <m/>
    <m/>
    <m/>
    <m/>
  </r>
  <r>
    <s v="Ekok"/>
    <s v="SUO_015"/>
    <s v="SUD-OUEST"/>
    <s v="IHS"/>
    <s v="Grid-Gen"/>
    <s v="SUD-OUEST"/>
    <s v="Ekok"/>
    <s v="NOKIA"/>
    <n v="3.115747412819406"/>
    <n v="3.1156752706671726"/>
    <n v="3.115639199591056"/>
    <n v="3.1157113417432898"/>
    <n v="3.1156752706671726"/>
    <n v="3.115747412819406"/>
    <n v="3.1156752706671726"/>
    <n v="3.1157834838955232"/>
    <n v="3.1156752706671726"/>
    <n v="3.115747412819406"/>
    <n v="3.115747412819406"/>
    <n v="3.0810454494867776"/>
    <n v="3.1157113417432898"/>
    <n v="3.0809741091735079"/>
    <n v="3.0810454494867776"/>
    <n v="3.081009779330143"/>
    <n v="3.0810811196434127"/>
    <n v="3.0811167898000473"/>
    <n v="3.0811167898000473"/>
    <n v="3.0811167898000473"/>
    <n v="3.081009779330143"/>
    <n v="3.081009779330143"/>
    <n v="3.0810454494867776"/>
    <n v="3.0809384390168733"/>
    <m/>
    <n v="3.0810811196434127"/>
    <n v="3.0810454494867776"/>
    <n v="21.575962495353885"/>
    <n v="0"/>
    <n v="0"/>
    <n v="3.0810454494867776"/>
    <x v="1"/>
    <m/>
    <s v="Exclu"/>
    <s v="Exclu"/>
    <s v="EXCLU"/>
    <x v="2"/>
    <s v=" "/>
    <m/>
    <m/>
    <s v=""/>
    <m/>
    <s v=""/>
    <m/>
    <m/>
    <m/>
    <m/>
    <m/>
    <m/>
    <m/>
    <m/>
    <m/>
    <m/>
    <m/>
    <m/>
    <m/>
    <m/>
    <m/>
    <s v=" "/>
    <m/>
    <s v=""/>
    <m/>
    <m/>
    <m/>
    <m/>
    <m/>
  </r>
  <r>
    <s v="Eloumdem"/>
    <s v="CTR_630"/>
    <s v="Yaounde"/>
    <s v="CAMUSAT"/>
    <s v="HGB"/>
    <s v="CENTRE"/>
    <s v="Yaounde"/>
    <s v="ZTE"/>
    <n v="0"/>
    <n v="0"/>
    <n v="16.09919014476376"/>
    <n v="13.868556899607057"/>
    <n v="13.868556899607057"/>
    <n v="24.964757885244829"/>
    <n v="0"/>
    <n v="1.1617234963602177"/>
    <n v="4.1380413659672461"/>
    <n v="0"/>
    <n v="0"/>
    <n v="0"/>
    <n v="14.78608250364549"/>
    <n v="0"/>
    <n v="0"/>
    <n v="7.4950311471807742"/>
    <n v="15.386964127236878"/>
    <n v="0"/>
    <n v="0"/>
    <n v="0"/>
    <n v="0"/>
    <n v="0"/>
    <n v="0"/>
    <n v="0"/>
    <m/>
    <n v="0"/>
    <n v="2.9572521708857327"/>
    <n v="2.5872120906921814"/>
    <n v="2.1981496781827259"/>
    <n v="3.5472577358399717"/>
    <n v="2.9572521708857327"/>
    <x v="0"/>
    <m/>
    <s v="AKTIVCO"/>
    <s v="POWER ISSUE"/>
    <s v="AKTIVCO Defaut GE &amp; Power Cabinet"/>
    <x v="0"/>
    <s v="(05-11-2026 retour camusat): Site impacté par Mbalgong Crf   ;   [OCM RAN 11-05-2026 18H UTC ] -&gt;..Power status check Ongoing   ;   [Ticket -  11/05/2026] INC-20260511-00011849..Grid Outage"/>
    <m/>
    <m/>
    <s v=""/>
    <s v="(05-11-2026 retour camusat): Site impacté par Mbalgong Crf"/>
    <s v="(05-11-2026 retour camusat): Site impacté par Mbalgong Crf"/>
    <m/>
    <m/>
    <m/>
    <m/>
    <m/>
    <m/>
    <m/>
    <m/>
    <m/>
    <m/>
    <m/>
    <m/>
    <m/>
    <s v="[OCM RAN 11-05-2026 18H UTC ] -&gt;..Power status check Ongoing"/>
    <m/>
    <s v="[Ticket -  11/05/2026] INC-20260511-00011849..Grid Outage"/>
    <m/>
    <s v=""/>
    <m/>
    <m/>
    <m/>
    <m/>
    <m/>
  </r>
  <r>
    <s v="Pitoa-Ville-IHS"/>
    <s v="NRD_096"/>
    <s v="NORD"/>
    <s v="IHS"/>
    <s v="Grid-Gen"/>
    <s v="NORD"/>
    <s v="Garoua"/>
    <s v="Huawei"/>
    <n v="0"/>
    <n v="0"/>
    <n v="5.649920954932897"/>
    <n v="0"/>
    <n v="0"/>
    <n v="0"/>
    <n v="0.30289313506433468"/>
    <n v="0"/>
    <n v="0"/>
    <n v="0"/>
    <n v="0"/>
    <n v="0"/>
    <n v="0"/>
    <n v="0"/>
    <n v="0"/>
    <n v="0"/>
    <n v="3.4387992854554219"/>
    <n v="5.8998439073945648E-2"/>
    <n v="0"/>
    <n v="1.4606037388031377"/>
    <n v="0"/>
    <n v="0"/>
    <n v="0"/>
    <n v="0"/>
    <m/>
    <n v="0"/>
    <n v="2.9073674568319761"/>
    <n v="2.1400858881974671"/>
    <n v="7.749997024932763"/>
    <n v="0"/>
    <n v="2.9073674568319761"/>
    <x v="0"/>
    <m/>
    <s v="PDH"/>
    <s v="TX ISSUE"/>
    <s v="MPR ISSUE"/>
    <x v="5"/>
    <s v="(05-11-2026 groupe whatsapp  incident ) impacted by   NRD_009_H_Garoua-Lainde, Plantage du MPR1 sur le site de Garoua -Lainde  || Action reset MPR du MPR1 sur site de Garoua-Lainde   ;    "/>
    <s v=" impacted by   NRD_009_H_Garoua-Lainde, Plantage du MPR1 sur le site de Garoua -Lainde  || Action reset MPR du MPR1 sur site de Garoua-Lainde"/>
    <s v="(05-11-2026 groupe whatsapp  incident ) impacted by   NRD_009_H_Garoua-Lainde, Plantage du MPR1 sur le site de Garoua -Lainde  || Action reset MPR du MPR1 sur site de Garoua-Lainde"/>
    <s v=""/>
    <m/>
    <s v=""/>
    <m/>
    <m/>
    <m/>
    <m/>
    <m/>
    <m/>
    <m/>
    <m/>
    <m/>
    <m/>
    <m/>
    <m/>
    <m/>
    <m/>
    <m/>
    <s v=" "/>
    <m/>
    <s v=""/>
    <m/>
    <m/>
    <m/>
    <m/>
    <m/>
  </r>
  <r>
    <s v="Pitoa-Entree"/>
    <s v="NRD_133"/>
    <s v="NORD"/>
    <s v="CAMUSAT"/>
    <s v="Medium Grid + GE"/>
    <s v="NORD"/>
    <s v="Garoua"/>
    <s v="Huawei"/>
    <n v="0"/>
    <n v="0"/>
    <n v="5.6381498032434161"/>
    <n v="0"/>
    <n v="0"/>
    <n v="0"/>
    <n v="8.9175391586979543E-5"/>
    <n v="0"/>
    <n v="0"/>
    <n v="0"/>
    <n v="0"/>
    <n v="0"/>
    <n v="0"/>
    <n v="0"/>
    <n v="0"/>
    <n v="0"/>
    <n v="3.3590586502983455"/>
    <n v="0"/>
    <n v="0"/>
    <n v="1.459266107929333"/>
    <n v="0"/>
    <n v="0"/>
    <n v="4.4664386630254578"/>
    <n v="1.6725736446053883"/>
    <m/>
    <n v="0"/>
    <n v="2.9034437396021491"/>
    <n v="2.1151067707396618"/>
    <n v="7.7489345009197201"/>
    <n v="0"/>
    <n v="2.9034437396021491"/>
    <x v="0"/>
    <m/>
    <s v="PDH"/>
    <s v="TX ISSUE"/>
    <s v="MPR ISSUE"/>
    <x v="5"/>
    <s v="(05-11-2026 groupe whatsapp  incident ) impacted by   NRD_009_H_Garoua-Lainde, Plantage du MPR1 sur le site de Garoua -Lainde  || Action reset MPR du MPR1 sur site de Garoua-Lainde   ;    "/>
    <s v=" impacted by   NRD_009_H_Garoua-Lainde, Plantage du MPR1 sur le site de Garoua -Lainde  || Action reset MPR du MPR1 sur site de Garoua-Lainde"/>
    <s v="(05-11-2026 groupe whatsapp  incident ) impacted by   NRD_009_H_Garoua-Lainde, Plantage du MPR1 sur le site de Garoua -Lainde  || Action reset MPR du MPR1 sur site de Garoua-Lainde"/>
    <s v=""/>
    <m/>
    <s v="(05-11-2026 retour camusat): No power issue Garoua Lainde IHS"/>
    <m/>
    <m/>
    <m/>
    <m/>
    <m/>
    <m/>
    <m/>
    <m/>
    <m/>
    <m/>
    <m/>
    <m/>
    <m/>
    <m/>
    <m/>
    <s v=" "/>
    <m/>
    <s v=""/>
    <m/>
    <m/>
    <m/>
    <m/>
    <m/>
  </r>
  <r>
    <s v="Pitoa"/>
    <s v="NRD_013"/>
    <s v="NORD"/>
    <s v="IHS"/>
    <s v="Grid-Gen"/>
    <s v="NORD"/>
    <s v="Garoua"/>
    <s v="Huawei"/>
    <n v="0"/>
    <n v="0"/>
    <n v="5.6528459077769506"/>
    <n v="0"/>
    <n v="0"/>
    <n v="0"/>
    <n v="0"/>
    <n v="0"/>
    <n v="0"/>
    <n v="0"/>
    <n v="0"/>
    <n v="0"/>
    <n v="0"/>
    <n v="0"/>
    <n v="0"/>
    <n v="0"/>
    <n v="3.3134365199624467"/>
    <n v="0"/>
    <n v="0"/>
    <n v="0.79027232024381266"/>
    <n v="0"/>
    <n v="0"/>
    <n v="0"/>
    <n v="0"/>
    <m/>
    <n v="0"/>
    <n v="2.8995735276072745"/>
    <n v="2.0982458664556427"/>
    <n v="7.7445781524662465"/>
    <n v="0"/>
    <n v="2.8995735276072745"/>
    <x v="0"/>
    <m/>
    <s v="PDH"/>
    <s v="TX ISSUE"/>
    <s v="MPR ISSUE"/>
    <x v="5"/>
    <s v="(05-11-2026 groupe whatsapp  incident ) impacted by   NRD_009_H_Garoua-Lainde, Plantage du MPR1 sur le site de Garoua -Lainde  || Action reset MPR du MPR1 sur site de Garoua-Lainde   ;   [Ticket -  11/05/2026] INC-20260511-00012703..Auto TT closure RCA..Transmission Board fault"/>
    <s v=" impacted by   NRD_009_H_Garoua-Lainde, Plantage du MPR1 sur le site de Garoua -Lainde  || Action reset MPR du MPR1 sur site de Garoua-Lainde"/>
    <s v="(05-11-2026 groupe whatsapp  incident ) impacted by   NRD_009_H_Garoua-Lainde, Plantage du MPR1 sur le site de Garoua -Lainde  || Action reset MPR du MPR1 sur site de Garoua-Lainde"/>
    <s v=""/>
    <m/>
    <s v=""/>
    <m/>
    <m/>
    <m/>
    <m/>
    <m/>
    <m/>
    <m/>
    <m/>
    <m/>
    <m/>
    <m/>
    <m/>
    <m/>
    <m/>
    <m/>
    <s v="[Ticket -  11/05/2026] INC-20260511-00012703..Auto TT closure RCA..Transmission Board fault"/>
    <m/>
    <s v=""/>
    <m/>
    <m/>
    <m/>
    <m/>
    <m/>
  </r>
  <r>
    <s v="Bonabappe-II"/>
    <s v="LIT_362"/>
    <s v="Douala"/>
    <s v="IHS"/>
    <s v="Grid-Gen"/>
    <s v="LITTORAL"/>
    <s v="Douala"/>
    <s v="ZTE"/>
    <n v="0"/>
    <n v="1.4447840243356067"/>
    <n v="0"/>
    <n v="0"/>
    <n v="0"/>
    <n v="0"/>
    <n v="0"/>
    <n v="1.5408437561531017"/>
    <n v="0"/>
    <n v="0"/>
    <n v="0"/>
    <n v="0"/>
    <n v="0.44489602862744065"/>
    <n v="1.9620191306184063"/>
    <n v="0"/>
    <n v="0"/>
    <n v="0.29452848333347581"/>
    <n v="3.234480628251335"/>
    <n v="5.6243276175474337"/>
    <n v="1.3526480097479401"/>
    <n v="3.0267911412452597"/>
    <n v="3.0267911412452597"/>
    <n v="4.075226220133378"/>
    <n v="5.6093639868391385"/>
    <m/>
    <n v="7.1099361361515623"/>
    <n v="2.8336372430678622"/>
    <n v="1.6489964389770153"/>
    <n v="1.7103449037948257"/>
    <n v="3.881155511341376"/>
    <n v="2.8336372430678622"/>
    <x v="0"/>
    <m/>
    <s v="No root cause"/>
    <s v="No root cause"/>
    <s v="No root cause"/>
    <x v="4"/>
    <s v=" "/>
    <m/>
    <m/>
    <s v=""/>
    <m/>
    <s v=""/>
    <m/>
    <m/>
    <m/>
    <m/>
    <m/>
    <m/>
    <m/>
    <m/>
    <m/>
    <m/>
    <m/>
    <m/>
    <m/>
    <m/>
    <m/>
    <s v=" "/>
    <m/>
    <s v=""/>
    <m/>
    <m/>
    <m/>
    <m/>
    <m/>
  </r>
  <r>
    <s v="Moloundou"/>
    <s v="EST_015"/>
    <s v="CENTRE"/>
    <s v="IHS"/>
    <s v="Solar-Gen"/>
    <s v="EST"/>
    <s v="Moloundou"/>
    <s v="NOKIA"/>
    <n v="0.58977036979964803"/>
    <n v="0.86473377221894054"/>
    <n v="1.0920953506091033"/>
    <n v="0.80919533833856983"/>
    <n v="0.46458595508984601"/>
    <n v="0.63227136143000251"/>
    <n v="0.77805529159639641"/>
    <n v="0.81081833046545271"/>
    <n v="1.0098221343309561"/>
    <n v="0.97393795675635575"/>
    <n v="0.86985243969603343"/>
    <n v="1.2558748747977497"/>
    <n v="0.8882582405195858"/>
    <n v="0.4984012635796285"/>
    <n v="1.25587487479775"/>
    <n v="2.5233960557367596"/>
    <n v="1.5854671221032266"/>
    <n v="1.3368996355936797"/>
    <n v="1.1355594364685975"/>
    <n v="1.0697301623990889"/>
    <n v="0.95745834439108213"/>
    <n v="0.95745834439108213"/>
    <n v="2.0681913518418638"/>
    <n v="2.32642545079944"/>
    <m/>
    <n v="2.6981798232472394"/>
    <n v="2.8325849734471356"/>
    <n v="2.9335475542446514"/>
    <n v="7.1897281128553505"/>
    <n v="0"/>
    <n v="2.8325849734471356"/>
    <x v="0"/>
    <m/>
    <s v="No root cause"/>
    <s v="No root cause"/>
    <s v="No root cause"/>
    <x v="4"/>
    <s v="[OCM RAN -  11/05/2026 14h] Power status check Ongoing   ;   [Ticket -  11/05/2026] INC-20260511-00008215..Others"/>
    <m/>
    <m/>
    <s v=""/>
    <m/>
    <s v=""/>
    <m/>
    <m/>
    <m/>
    <m/>
    <m/>
    <m/>
    <m/>
    <m/>
    <m/>
    <m/>
    <m/>
    <m/>
    <m/>
    <m/>
    <s v="[OCM RAN -  11/05/2026 14h] Power status check Ongoing"/>
    <s v="[Ticket -  11/05/2026] INC-20260511-00008215..Others"/>
    <m/>
    <s v=""/>
    <m/>
    <m/>
    <m/>
    <m/>
    <m/>
  </r>
  <r>
    <s v="Mandjou-MTN-IHS"/>
    <s v="EST_112"/>
    <s v="CENTRE"/>
    <s v="IHS"/>
    <s v="Grid-Gen"/>
    <s v="EST"/>
    <s v="Bertoua"/>
    <s v="ZTE"/>
    <n v="0"/>
    <n v="0"/>
    <n v="0"/>
    <n v="0"/>
    <n v="9.570303025114632E-2"/>
    <n v="1.3485994469698919"/>
    <n v="0"/>
    <n v="0"/>
    <n v="0"/>
    <n v="0"/>
    <n v="0"/>
    <n v="0"/>
    <n v="0"/>
    <n v="0"/>
    <n v="0"/>
    <n v="0"/>
    <n v="0"/>
    <n v="0"/>
    <n v="0"/>
    <n v="0"/>
    <n v="0"/>
    <n v="0"/>
    <n v="0.49799105677832844"/>
    <n v="4.2804187961750177E-4"/>
    <m/>
    <n v="0"/>
    <n v="2.8146607197381526"/>
    <n v="1.961485198374159"/>
    <n v="3.3424880402297106"/>
    <n v="2.7084947588685537"/>
    <n v="2.8146607197381526"/>
    <x v="0"/>
    <m/>
    <s v="Fiber AOF"/>
    <s v="TX ISSUE"/>
    <s v="fiber AOF"/>
    <x v="5"/>
    <s v="(05-11-2026 groupe whatsapp  incident ) impacted by   EST_032_Z_Bertoua-Kano(EST-032)AOF Bertoua kano=Bertoua Orange down || Action : Routage trafic sur le FH par le  BOTX   ;   [Ticket -  11/05/2026] INC-20260511-00015911..Grid Outage"/>
    <s v="impacted by   EST_032_Z_Bertoua-Kano(EST-032)AOF Bertoua kano=Bertoua Orange down || Action : Routage trafic sur le FH par le  BOTX"/>
    <s v="(05-11-2026 groupe whatsapp  incident ) impacted by   EST_032_Z_Bertoua-Kano(EST-032)AOF Bertoua kano=Bertoua Orange down || Action : Routage trafic sur le FH par le  BOTX"/>
    <s v=""/>
    <m/>
    <s v=""/>
    <m/>
    <m/>
    <m/>
    <m/>
    <m/>
    <m/>
    <m/>
    <m/>
    <m/>
    <m/>
    <m/>
    <m/>
    <m/>
    <m/>
    <m/>
    <s v="[Ticket -  11/05/2026] INC-20260511-00015911..Grid Outage"/>
    <m/>
    <s v=""/>
    <m/>
    <m/>
    <m/>
    <m/>
    <m/>
  </r>
  <r>
    <s v="Kayo-Elie"/>
    <s v="LIT_047"/>
    <s v="Douala"/>
    <s v="IHS"/>
    <s v="Grid-Gen"/>
    <s v="LITTORAL"/>
    <s v="Douala"/>
    <s v="ZTE"/>
    <n v="0"/>
    <n v="0"/>
    <n v="0"/>
    <n v="0"/>
    <n v="0"/>
    <n v="0"/>
    <n v="4.071873225409707"/>
    <n v="6.0380479292760656"/>
    <n v="0"/>
    <n v="0.73817605647869944"/>
    <n v="0"/>
    <n v="0"/>
    <n v="0"/>
    <n v="0"/>
    <n v="0"/>
    <n v="0"/>
    <n v="0"/>
    <n v="0"/>
    <n v="0"/>
    <n v="0"/>
    <n v="0"/>
    <n v="0"/>
    <n v="0"/>
    <n v="28.929781156455018"/>
    <m/>
    <n v="0"/>
    <n v="2.8133052537860301"/>
    <n v="1.2233522774960133"/>
    <n v="1.0418047947883622"/>
    <n v="4.389098742084677"/>
    <n v="2.8133052537860301"/>
    <x v="0"/>
    <m/>
    <s v="No root cause"/>
    <s v="No root cause"/>
    <s v="No root cause"/>
    <x v="4"/>
    <s v="[Ticket -  11/05/2026] INC-20260511-00017256..No power issue on site U=53,51V and load 57,99 A/No action done..No action done..Grid Outage..No power issue on site U=53,51V and load 57,99 A"/>
    <m/>
    <m/>
    <s v=""/>
    <m/>
    <s v=""/>
    <m/>
    <m/>
    <m/>
    <m/>
    <m/>
    <m/>
    <m/>
    <m/>
    <m/>
    <m/>
    <m/>
    <m/>
    <m/>
    <m/>
    <m/>
    <s v="[Ticket -  11/05/2026] INC-20260511-00017256..No power issue on site U=53,51V and load 57,99 A/No action done..No action done..Grid Outage..No power issue on site U=53,51V and load 57,99 A"/>
    <m/>
    <s v=""/>
    <m/>
    <m/>
    <m/>
    <m/>
    <m/>
  </r>
  <r>
    <s v="Bamenda-Nchuobuh-IHS"/>
    <s v="NRO_125"/>
    <s v="NORD-OUEST"/>
    <s v="IHS"/>
    <s v="Grid-Gen"/>
    <s v="NORD-OUEST"/>
    <s v="Bamenda"/>
    <s v="Huawei"/>
    <n v="16.298675495743836"/>
    <n v="11.220315295648525"/>
    <n v="12.546995431366339"/>
    <n v="11.037684093678394"/>
    <n v="35.833722138040642"/>
    <n v="35.428384313121192"/>
    <n v="0"/>
    <n v="0"/>
    <n v="1.4945082226845074"/>
    <n v="0"/>
    <n v="0"/>
    <n v="0"/>
    <n v="7.8033818162102344"/>
    <n v="12.650331875137333"/>
    <n v="0"/>
    <n v="0"/>
    <n v="0"/>
    <n v="1.3968254987401298"/>
    <n v="18.491409199476077"/>
    <n v="49.629315732251257"/>
    <n v="37.881706346148903"/>
    <n v="37.881706346148903"/>
    <n v="0"/>
    <n v="0"/>
    <m/>
    <n v="0"/>
    <n v="2.7549488775315112"/>
    <n v="1.9883377496412999"/>
    <n v="2.5316228396761766"/>
    <n v="3.1086385643962031"/>
    <n v="2.7549488775315112"/>
    <x v="0"/>
    <m/>
    <s v="No root cause"/>
    <s v="No root cause"/>
    <s v="No root cause"/>
    <x v="4"/>
    <s v=" "/>
    <m/>
    <m/>
    <s v=""/>
    <m/>
    <s v=""/>
    <m/>
    <m/>
    <m/>
    <m/>
    <m/>
    <m/>
    <m/>
    <m/>
    <m/>
    <m/>
    <m/>
    <m/>
    <m/>
    <m/>
    <m/>
    <s v=" "/>
    <m/>
    <s v=""/>
    <m/>
    <m/>
    <m/>
    <m/>
    <m/>
  </r>
  <r>
    <s v="Limbe-Mile_1"/>
    <s v="SUO_234"/>
    <s v="SUD-OUEST"/>
    <s v="ESCO"/>
    <s v="Medium Grid + GE"/>
    <s v="SUD-OUEST"/>
    <s v="Limbe"/>
    <s v="Huawei"/>
    <n v="8.8394215156677589"/>
    <n v="3.5605593651282841"/>
    <n v="2.118753798871682"/>
    <n v="3.4243350369400141E-2"/>
    <n v="2.3832123401620282"/>
    <n v="0"/>
    <n v="1.4834148039710873"/>
    <n v="0"/>
    <n v="0"/>
    <n v="0.65757933756238718"/>
    <n v="1.0740284162735816"/>
    <n v="0"/>
    <n v="0.60129183039268552"/>
    <n v="0.13768680461029642"/>
    <n v="0"/>
    <n v="4.5051942882091591"/>
    <n v="11.502448399551412"/>
    <n v="0"/>
    <n v="6.819420545439498"/>
    <n v="3.4808900702844765"/>
    <n v="1.3194390939209495"/>
    <n v="1.3194390939209495"/>
    <n v="0.10772387303707129"/>
    <n v="0.4889486720714088"/>
    <m/>
    <n v="5.6242562772341635"/>
    <n v="2.738166068834841"/>
    <n v="5.7252137213289682"/>
    <n v="4.8731070072183629"/>
    <n v="0.54583719113002238"/>
    <n v="2.738166068834841"/>
    <x v="0"/>
    <m/>
    <s v="AKTIVCO"/>
    <s v="POWER ISSUE"/>
    <s v="AKTIVCO Defaut GE &amp; Power Cabinet"/>
    <x v="0"/>
    <s v="(05-11-2026 retour camusat): Automatisme   ;   [OCM RAN 11-05-2026 18H UTC ] -&gt;..Power status check Ongoing   ;    "/>
    <m/>
    <m/>
    <s v=""/>
    <s v="(05-11-2026 retour camusat): Automatisme"/>
    <s v="(05-11-2026 retour camusat): Automatisme"/>
    <m/>
    <m/>
    <m/>
    <m/>
    <m/>
    <m/>
    <m/>
    <m/>
    <m/>
    <m/>
    <m/>
    <m/>
    <m/>
    <s v="[OCM RAN 11-05-2026 18H UTC ] -&gt;..Power status check Ongoing"/>
    <m/>
    <s v=" "/>
    <m/>
    <s v=""/>
    <m/>
    <m/>
    <m/>
    <m/>
    <m/>
  </r>
  <r>
    <s v="Nitob-IHS"/>
    <s v="NRO_122"/>
    <s v="NORD-OUEST"/>
    <s v="IHS"/>
    <s v="Grid-Gen"/>
    <s v="NORD-OUEST"/>
    <s v="Bamenda"/>
    <s v="Huawei"/>
    <n v="16.300191477400816"/>
    <n v="11.879588965651065"/>
    <n v="9.2782357825889701"/>
    <n v="0"/>
    <n v="0"/>
    <n v="0"/>
    <n v="0"/>
    <n v="0"/>
    <n v="1.4938661598650813"/>
    <n v="0"/>
    <n v="0"/>
    <n v="0"/>
    <n v="7.6873646317555711"/>
    <n v="13.50973295893937"/>
    <n v="0"/>
    <n v="0"/>
    <n v="0"/>
    <n v="1.396504467330417"/>
    <n v="18.491409199476077"/>
    <n v="49.624428920792298"/>
    <n v="37.964746470794701"/>
    <n v="37.964746470794701"/>
    <n v="0"/>
    <n v="0"/>
    <m/>
    <n v="0"/>
    <n v="2.7226317156203899"/>
    <n v="2.0008273083702024"/>
    <n v="2.5673767727150634"/>
    <n v="3.0202307236022743"/>
    <n v="2.7226317156203899"/>
    <x v="0"/>
    <m/>
    <s v="No root cause"/>
    <s v="No root cause"/>
    <s v="No root cause"/>
    <x v="4"/>
    <s v=" "/>
    <m/>
    <m/>
    <s v=""/>
    <m/>
    <s v=""/>
    <m/>
    <m/>
    <m/>
    <m/>
    <m/>
    <m/>
    <m/>
    <m/>
    <m/>
    <m/>
    <m/>
    <m/>
    <m/>
    <m/>
    <m/>
    <s v=" "/>
    <m/>
    <s v=""/>
    <m/>
    <m/>
    <m/>
    <m/>
    <m/>
  </r>
  <r>
    <s v="ZI-Bassa"/>
    <s v="LIT_083"/>
    <s v="Douala"/>
    <s v="IHS"/>
    <s v="Grid-Gen"/>
    <s v="LITTORAL"/>
    <s v="Douala"/>
    <s v="ZTE"/>
    <n v="0"/>
    <n v="28.874367568122878"/>
    <n v="45.919351916058126"/>
    <n v="0"/>
    <n v="0"/>
    <n v="0"/>
    <n v="0"/>
    <n v="0"/>
    <n v="0"/>
    <n v="0"/>
    <n v="8.6847200463426688"/>
    <n v="2.6039214343399242E-3"/>
    <n v="0"/>
    <n v="1.4803115003438065E-3"/>
    <n v="2.6039214343399242E-3"/>
    <n v="0"/>
    <n v="0"/>
    <n v="0"/>
    <n v="9.5666468340595774"/>
    <n v="0"/>
    <n v="0"/>
    <n v="0"/>
    <n v="7.9338632491802992"/>
    <n v="4.5097065630234594"/>
    <m/>
    <n v="0"/>
    <n v="2.7128580927024561"/>
    <n v="1.2380899567961186"/>
    <n v="1.0552457235533523"/>
    <n v="4.1837941895562603"/>
    <n v="2.7128580927024561"/>
    <x v="0"/>
    <m/>
    <s v="IHS"/>
    <s v="POWER ISSUE"/>
    <s v="Defaut GE &amp; Power Cabinet"/>
    <x v="0"/>
    <s v="[Ticket -  11/05/2026] INC-20260511-00008232..power fluctuations sur le site Far end ZI-BASSA-II LES ÉQUIPES POWER CAMUSAT SUIVENT LE POINT..Grid Outage"/>
    <m/>
    <m/>
    <s v=""/>
    <m/>
    <s v=""/>
    <m/>
    <m/>
    <m/>
    <m/>
    <m/>
    <m/>
    <m/>
    <m/>
    <m/>
    <m/>
    <m/>
    <m/>
    <m/>
    <m/>
    <m/>
    <s v="[Ticket -  11/05/2026] INC-20260511-00008232..power fluctuations sur le site Far end ZI-BASSA-II LES ÉQUIPES POWER CAMUSAT SUIVENT LE POINT..Grid Outage"/>
    <m/>
    <s v=""/>
    <m/>
    <m/>
    <m/>
    <m/>
    <m/>
  </r>
  <r>
    <s v="Ikiliwindi-MTN"/>
    <s v="SUO_048"/>
    <s v="SUD-OUEST"/>
    <s v="IHS"/>
    <s v="Gen Only"/>
    <s v="SUD-OUEST"/>
    <s v="Ikiliwindi"/>
    <s v="NOKIA"/>
    <n v="0"/>
    <n v="0"/>
    <n v="0"/>
    <n v="0"/>
    <n v="0"/>
    <n v="0"/>
    <n v="7.1924478255654997E-2"/>
    <n v="0"/>
    <n v="0"/>
    <n v="0"/>
    <n v="0"/>
    <n v="0"/>
    <n v="0"/>
    <n v="0"/>
    <n v="0"/>
    <n v="0"/>
    <n v="2.9962931573225108E-2"/>
    <n v="0"/>
    <n v="0"/>
    <n v="6.242277411088403E-4"/>
    <n v="0.52622398575476614"/>
    <n v="0.52622398575476614"/>
    <n v="0"/>
    <n v="0"/>
    <m/>
    <n v="0"/>
    <n v="2.6555896562252981"/>
    <n v="9.2931059634145861"/>
    <n v="3.9573706865775171"/>
    <n v="0"/>
    <n v="2.6555896562252981"/>
    <x v="2"/>
    <m/>
    <s v="IHS"/>
    <s v="POWER ISSUE"/>
    <s v="Defaut GE &amp; Power Cabinet"/>
    <x v="0"/>
    <s v="[HOURLY IHS 11-05-2026] -..FME is informed and managing   ;   [OCM RAN -  11/05/2026] 11.05.26: IHS: 44v; FME is informed and managing   ;   [OCM RAN 11-05-2026 18H UTC ] -&gt;..Power status check Ongoing   ;   [Ticket -  11/05/2026] INC-20260511-00012254..power issue IHS guy how to check"/>
    <m/>
    <m/>
    <s v=""/>
    <m/>
    <s v=""/>
    <m/>
    <s v="[HOURLY IHS 11-05-2026] -..FME is informed and managing"/>
    <m/>
    <m/>
    <m/>
    <m/>
    <m/>
    <m/>
    <m/>
    <m/>
    <m/>
    <s v="[OCM RAN -  11/05/2026] 11.05.26: IHS: 44v; FME is informed and managing"/>
    <m/>
    <s v="[OCM RAN 11-05-2026 18H UTC ] -&gt;..Power status check Ongoing"/>
    <m/>
    <s v="[Ticket -  11/05/2026] INC-20260511-00012254..power issue IHS guy how to check"/>
    <m/>
    <s v=""/>
    <m/>
    <m/>
    <m/>
    <m/>
    <m/>
  </r>
  <r>
    <s v="Olembe-MTN"/>
    <s v="CTR_778"/>
    <s v="Yaounde"/>
    <s v="MTN sharing"/>
    <s v="MTN"/>
    <s v="CENTRE"/>
    <s v="Yaounde"/>
    <s v="ZTE"/>
    <n v="20.073130955132648"/>
    <n v="7.8857977131149175"/>
    <n v="2.4372347923854205"/>
    <n v="2.7663276574980098"/>
    <n v="3.9640958471376844"/>
    <n v="10.50184700071055"/>
    <n v="5.0318106456869085"/>
    <n v="5.6757104781798526"/>
    <n v="4.4371534644282926"/>
    <n v="3.4924472010341492"/>
    <n v="2.28272950892182"/>
    <n v="2.0441496662700147"/>
    <n v="3.5691737079555863"/>
    <n v="1.1408742898071815"/>
    <n v="2.0441496662700147"/>
    <n v="4.7105652150339736"/>
    <n v="1.187691370390346"/>
    <n v="0"/>
    <n v="1.6140745877243311E-2"/>
    <n v="0.10649325263317071"/>
    <n v="2.6442108762587995"/>
    <n v="2.6442108762587995"/>
    <n v="0"/>
    <n v="2.9980766651542697E-2"/>
    <m/>
    <n v="1.1402322269877554"/>
    <n v="2.6380577742392979"/>
    <n v="1.2295970568604646"/>
    <n v="1.2084616862341091"/>
    <n v="3.944049909492259"/>
    <n v="2.6380577742392979"/>
    <x v="0"/>
    <m/>
    <s v="No root cause"/>
    <s v="No root cause"/>
    <s v="No root cause"/>
    <x v="4"/>
    <s v=" "/>
    <m/>
    <m/>
    <s v=""/>
    <m/>
    <s v=""/>
    <m/>
    <m/>
    <m/>
    <m/>
    <m/>
    <m/>
    <m/>
    <m/>
    <m/>
    <m/>
    <m/>
    <m/>
    <m/>
    <m/>
    <m/>
    <s v=" "/>
    <m/>
    <s v=""/>
    <m/>
    <m/>
    <m/>
    <m/>
    <m/>
  </r>
  <r>
    <s v="Ngd-CRTV"/>
    <s v="ADM_007"/>
    <s v="Ngaoundere"/>
    <s v="CAMUSAT"/>
    <s v="Good Grid + Solar + GE"/>
    <s v="ADAMAOUA"/>
    <s v="Ngaoundere"/>
    <s v="Huawei"/>
    <n v="2.3106770766451787"/>
    <n v="5.2020999734614044"/>
    <n v="3.1062464151492586"/>
    <n v="0"/>
    <n v="4.897030958842346"/>
    <n v="0"/>
    <n v="1.1235207586043552"/>
    <n v="1.8874328330950565"/>
    <n v="0.53400007990115095"/>
    <n v="1.6279859488118984"/>
    <n v="2.3414782568993218"/>
    <n v="0.51445283406528486"/>
    <n v="3.5626995745263716"/>
    <n v="2.9653136262851953"/>
    <n v="0.51445283406528486"/>
    <n v="1.1887079698544372"/>
    <n v="4.38833885507358"/>
    <n v="5.7021063940895989"/>
    <n v="3.7599020354818182"/>
    <n v="3.5481104804627424"/>
    <n v="0"/>
    <n v="0"/>
    <n v="0"/>
    <n v="0.58226180182802412"/>
    <m/>
    <n v="4.0895834581788817E-2"/>
    <n v="2.6363812768774633"/>
    <n v="4.3494888273403438"/>
    <n v="5.553016123164384"/>
    <n v="0.28967675494181033"/>
    <n v="2.6363812768774633"/>
    <x v="0"/>
    <m/>
    <s v="AKTIVCO"/>
    <s v="POWER ISSUE"/>
    <s v="AKTIVCO Defaut GE &amp; Power Cabinet"/>
    <x v="0"/>
    <s v="(05-11-2026 retour camusat): Souci avec le GE    ;    "/>
    <m/>
    <m/>
    <s v=""/>
    <s v="(05-11-2026 retour camusat): Souci avec le GE "/>
    <s v="(05-11-2026 retour camusat): Souci avec le GE "/>
    <m/>
    <m/>
    <m/>
    <m/>
    <m/>
    <m/>
    <m/>
    <m/>
    <m/>
    <m/>
    <m/>
    <m/>
    <m/>
    <m/>
    <m/>
    <s v=" "/>
    <m/>
    <s v=""/>
    <m/>
    <m/>
    <m/>
    <m/>
    <m/>
  </r>
  <r>
    <s v="Ngong-Marche"/>
    <s v="NRD_132"/>
    <s v="NORD"/>
    <s v="CAMUSAT"/>
    <s v="Good Grid + GE"/>
    <s v="NORD"/>
    <s v="Ngong"/>
    <s v="Huawei"/>
    <n v="0"/>
    <n v="0"/>
    <n v="6.6218970530743402"/>
    <n v="0"/>
    <n v="0"/>
    <n v="0"/>
    <n v="0"/>
    <n v="0"/>
    <n v="0"/>
    <n v="0"/>
    <n v="1.802858891713965"/>
    <n v="0"/>
    <n v="0"/>
    <n v="0"/>
    <n v="0"/>
    <n v="7.0448559353713846E-3"/>
    <n v="0.75683154839869549"/>
    <n v="0.96238082600668295"/>
    <n v="2.4258560124189223"/>
    <n v="0"/>
    <n v="0"/>
    <n v="0"/>
    <n v="1.5618178082543595"/>
    <n v="0.69005701517836515"/>
    <m/>
    <n v="3.3544215299358209"/>
    <n v="2.6170302169030881"/>
    <n v="3.414645356481981"/>
    <n v="5.8053655762620222"/>
    <n v="0.34610729161878628"/>
    <n v="2.6170302169030881"/>
    <x v="0"/>
    <m/>
    <s v="AKTIVCO"/>
    <s v="POWER ISSUE"/>
    <s v="AKTIVCO Defaut GE &amp; Power Cabinet"/>
    <x v="0"/>
    <s v="(05-11-2026 retour camusat): Batterie GE faulty   ;    "/>
    <m/>
    <m/>
    <s v=""/>
    <s v="(05-11-2026 retour camusat): Batterie GE faulty"/>
    <s v="(05-11-2026 retour camusat): Batterie GE faulty"/>
    <m/>
    <m/>
    <m/>
    <m/>
    <m/>
    <m/>
    <m/>
    <m/>
    <m/>
    <m/>
    <m/>
    <m/>
    <m/>
    <m/>
    <m/>
    <s v=" "/>
    <m/>
    <s v=""/>
    <m/>
    <m/>
    <m/>
    <m/>
    <m/>
  </r>
  <r>
    <s v="Beka-Hossere-II"/>
    <s v="ADM_172"/>
    <s v="Ngaoundere"/>
    <s v="CAMUSAT"/>
    <s v="Hybrid Solar - S3"/>
    <s v="ADAMAOUA"/>
    <s v="Ngaoundere"/>
    <s v="Huawei"/>
    <n v="2.2857436371574593"/>
    <n v="17.624624393250635"/>
    <n v="21.493142055685393"/>
    <n v="0"/>
    <n v="0"/>
    <n v="0"/>
    <n v="0.82635268367990466"/>
    <n v="3.2250280367431148"/>
    <n v="0"/>
    <n v="2.3044704693907248"/>
    <n v="0"/>
    <n v="0.24842480588300758"/>
    <n v="1.3225780677048109"/>
    <n v="0.93414789703024548"/>
    <n v="0.24842480588300758"/>
    <n v="0.23727788193463517"/>
    <n v="0.51015458019079263"/>
    <n v="0.17155561833503125"/>
    <n v="0.25830543927084493"/>
    <n v="3.1036246586366008"/>
    <n v="0"/>
    <n v="0"/>
    <n v="0"/>
    <n v="0.81422483042407523"/>
    <m/>
    <n v="0"/>
    <n v="2.5768477854539951"/>
    <n v="1.8884212798100788"/>
    <n v="2.3945041157930169"/>
    <n v="2.8827454160620052"/>
    <n v="2.5768477854539951"/>
    <x v="0"/>
    <m/>
    <s v="No root cause"/>
    <s v="No root cause"/>
    <s v="No root cause"/>
    <x v="4"/>
    <s v=" "/>
    <m/>
    <m/>
    <s v=""/>
    <m/>
    <s v="(05-11-2026 retour camusat): No power issue"/>
    <m/>
    <m/>
    <m/>
    <m/>
    <m/>
    <m/>
    <m/>
    <m/>
    <m/>
    <m/>
    <m/>
    <m/>
    <m/>
    <m/>
    <m/>
    <s v=" "/>
    <m/>
    <s v=""/>
    <m/>
    <m/>
    <m/>
    <m/>
    <m/>
  </r>
  <r>
    <s v="Ngd-Bamyanga-Hossere-MTN"/>
    <s v="ADM_164"/>
    <s v="Ngaoundere"/>
    <s v="MTN sharing"/>
    <m/>
    <s v="ADAMAOUA"/>
    <s v="Ngaoundere"/>
    <s v="Huawei"/>
    <n v="5.8223504921054809"/>
    <n v="3.4373546441117133"/>
    <n v="0.18548481450091747"/>
    <n v="0"/>
    <n v="0"/>
    <n v="0"/>
    <n v="0.87561316999255212"/>
    <n v="3.7206648631835471"/>
    <n v="0"/>
    <n v="5.7375090245496283"/>
    <n v="5.7100430039408394"/>
    <n v="0.18976523329709244"/>
    <n v="1.2705353091746499"/>
    <n v="0.88524411228394595"/>
    <n v="0.18976523329709247"/>
    <n v="0.20314154203513937"/>
    <n v="0.40130709721972541"/>
    <n v="0.14981465786612563"/>
    <n v="0.2468731540693942"/>
    <n v="2.8360806487973451"/>
    <n v="0"/>
    <n v="0"/>
    <n v="1.8689021867232822"/>
    <n v="0.78344148524824997"/>
    <m/>
    <n v="0"/>
    <n v="2.5758311859899043"/>
    <n v="1.9109024855221035"/>
    <n v="2.4283986318090789"/>
    <n v="2.8528201314605788"/>
    <n v="2.5758311859899043"/>
    <x v="0"/>
    <m/>
    <s v="No root cause"/>
    <s v="No root cause"/>
    <s v="No root cause"/>
    <x v="4"/>
    <s v=" "/>
    <m/>
    <m/>
    <s v=""/>
    <m/>
    <s v=""/>
    <m/>
    <m/>
    <m/>
    <m/>
    <m/>
    <m/>
    <m/>
    <m/>
    <m/>
    <m/>
    <m/>
    <m/>
    <m/>
    <m/>
    <m/>
    <s v=" "/>
    <m/>
    <s v=""/>
    <m/>
    <m/>
    <m/>
    <m/>
    <m/>
  </r>
  <r>
    <s v="Kumba-Bonakama2"/>
    <s v="SUO_231"/>
    <s v="SUD-OUEST"/>
    <s v="IHS"/>
    <s v="Hybrid-Gen"/>
    <s v="SUD-OUEST"/>
    <s v="Kumba"/>
    <s v="Huawei"/>
    <n v="0"/>
    <n v="8.0257852428281603E-4"/>
    <n v="0"/>
    <n v="8.4603369260315091"/>
    <n v="5.3505234952187721E-4"/>
    <n v="1.0130324484280875E-2"/>
    <n v="1.8726832233265705E-3"/>
    <n v="4.6959761209703417E-2"/>
    <n v="4.3690234652558395"/>
    <n v="4.8154711456968946E-3"/>
    <n v="2.675261747609386E-4"/>
    <n v="8.0257852428281603E-4"/>
    <n v="3.4217132804273569"/>
    <n v="9.8806333878373332E-3"/>
    <n v="8.0257852428281581E-4"/>
    <n v="2.675261747609386E-4"/>
    <n v="5.3255543855744172E-2"/>
    <n v="4.6192852842055392E-3"/>
    <n v="8.0257852428281603E-4"/>
    <n v="1.6051570485656321E-3"/>
    <n v="2.1402093980875093E-3"/>
    <n v="2.1402093980875093E-3"/>
    <n v="9.809293074567748E-3"/>
    <n v="2.8072413271581165"/>
    <m/>
    <n v="6.8665051521974246E-2"/>
    <n v="2.5668423065179371"/>
    <n v="3.5451612451990138"/>
    <n v="6.0622838826157475"/>
    <n v="4.8735463493752011E-2"/>
    <n v="2.5668423065179371"/>
    <x v="0"/>
    <m/>
    <s v="IHS"/>
    <s v="POWER ISSUE"/>
    <s v="Defaut GE &amp; Power Cabinet"/>
    <x v="0"/>
    <s v="[HOURLY IHS 11-05-2026] -..Coordinator Boris is informed and managing   ;    "/>
    <m/>
    <m/>
    <s v=""/>
    <m/>
    <s v=""/>
    <m/>
    <s v="[HOURLY IHS 11-05-2026] -..Coordinator Boris is informed and managing"/>
    <m/>
    <m/>
    <m/>
    <m/>
    <m/>
    <m/>
    <m/>
    <m/>
    <m/>
    <m/>
    <m/>
    <m/>
    <m/>
    <s v=" "/>
    <m/>
    <s v=""/>
    <m/>
    <m/>
    <m/>
    <m/>
    <m/>
  </r>
  <r>
    <s v="EST_200_Z_Batouri-Qtier-Admin-MTN-IHS"/>
    <s v="EST_200"/>
    <s v="CENTRE"/>
    <s v="IHS"/>
    <s v="Gen-Lithium"/>
    <s v="EST"/>
    <s v="Batouri"/>
    <s v="ZTE"/>
    <n v="0"/>
    <n v="0"/>
    <n v="0"/>
    <n v="0"/>
    <n v="0"/>
    <n v="0"/>
    <n v="0"/>
    <n v="0"/>
    <n v="0"/>
    <n v="1.8316447081182425"/>
    <n v="0"/>
    <n v="0"/>
    <n v="0"/>
    <n v="0"/>
    <n v="0"/>
    <n v="0"/>
    <n v="0"/>
    <n v="0"/>
    <n v="0"/>
    <n v="0.42153207603165177"/>
    <n v="0.9083048685483387"/>
    <n v="0.9083048685483387"/>
    <n v="0"/>
    <n v="0"/>
    <m/>
    <n v="0"/>
    <n v="2.5297275085394357"/>
    <n v="1.1881317218805081"/>
    <n v="2.183061837197521"/>
    <n v="3.1202666749841863"/>
    <n v="2.5297275085394357"/>
    <x v="0"/>
    <m/>
    <s v="No root cause"/>
    <s v="No root cause"/>
    <s v="No root cause"/>
    <x v="4"/>
    <s v=" "/>
    <m/>
    <m/>
    <s v=""/>
    <m/>
    <s v=""/>
    <m/>
    <m/>
    <m/>
    <m/>
    <m/>
    <m/>
    <m/>
    <m/>
    <m/>
    <m/>
    <m/>
    <m/>
    <m/>
    <m/>
    <m/>
    <s v=" "/>
    <m/>
    <s v=""/>
    <m/>
    <m/>
    <m/>
    <m/>
    <m/>
  </r>
  <r>
    <s v="Akwa-Palace-Micro"/>
    <s v="LIT_705"/>
    <s v="Douala"/>
    <s v="CAMUSAT"/>
    <s v="Good Grid no GE - 8h"/>
    <s v="LITTORAL"/>
    <s v="Douala"/>
    <s v="ZTE"/>
    <n v="0"/>
    <n v="2.3542303378962601E-2"/>
    <n v="0"/>
    <n v="0"/>
    <n v="0"/>
    <n v="0"/>
    <n v="0"/>
    <n v="2.3845499710358289E-2"/>
    <n v="0"/>
    <n v="2.3916840023627997E-2"/>
    <n v="0"/>
    <n v="2.4023850493532388E-2"/>
    <n v="0"/>
    <n v="2.377415939708875E-2"/>
    <n v="2.4023850493532388E-2"/>
    <n v="2.4059520650167074E-2"/>
    <n v="0"/>
    <n v="7.1429488661170576E-2"/>
    <n v="0"/>
    <n v="0"/>
    <n v="0"/>
    <n v="0"/>
    <n v="0"/>
    <n v="0"/>
    <m/>
    <n v="2.386333478867575E-2"/>
    <n v="2.5259464719361473"/>
    <n v="8.8218749125730884"/>
    <n v="0"/>
    <n v="2.4280178914213546"/>
    <n v="2.5259464719361473"/>
    <x v="0"/>
    <m/>
    <s v="AKTIVCO GRID ONLY"/>
    <s v="POWER ISSUE"/>
    <s v="AKTIVCO Coupure ENEO &amp; Baisse de tension"/>
    <x v="0"/>
    <s v="[OCM RAN -  11/05/2026] 11/05/2026 Feedback CAMUSAT grid outage grid only site / awaiting grid return   ;   [Ticket -  11/05/2026] INC-20260511-00002148..Feedback CAMUSAT grid outage grid only site / awaiting grid return..fluctuations d énergie..Coupure Secteur..grid outage grid only site / awaiting grid return"/>
    <m/>
    <m/>
    <s v=""/>
    <m/>
    <s v="(05-11-2026 retour camusat): No power issue"/>
    <m/>
    <m/>
    <m/>
    <m/>
    <m/>
    <m/>
    <m/>
    <m/>
    <m/>
    <m/>
    <m/>
    <m/>
    <s v="[OCM RAN -  11/05/2026] 11/05/2026 Feedback CAMUSAT grid outage grid only site / awaiting grid return"/>
    <m/>
    <m/>
    <s v="[Ticket -  11/05/2026] INC-20260511-00002148..Feedback CAMUSAT grid outage grid only site / awaiting grid return..fluctuations d énergie..Coupure Secteur..grid outage grid only site / awaiting grid return"/>
    <m/>
    <s v=""/>
    <m/>
    <m/>
    <m/>
    <m/>
    <m/>
  </r>
  <r>
    <s v="Garoua-Foulbere"/>
    <s v="NRD_045"/>
    <s v="Garoua"/>
    <s v="IHS"/>
    <s v="Grid-Gen"/>
    <s v="NORD"/>
    <s v="Garoua"/>
    <s v="Huawei"/>
    <n v="0"/>
    <n v="0"/>
    <n v="0"/>
    <n v="0"/>
    <n v="0"/>
    <n v="0"/>
    <n v="0"/>
    <n v="0"/>
    <n v="0"/>
    <n v="2.2788771320052623"/>
    <n v="0"/>
    <n v="1.0555691102150768"/>
    <n v="0"/>
    <n v="0.98146435980629665"/>
    <n v="1.0555691102150768"/>
    <n v="0"/>
    <n v="0"/>
    <n v="0"/>
    <n v="0"/>
    <n v="0"/>
    <n v="0"/>
    <n v="0"/>
    <n v="0"/>
    <n v="0"/>
    <m/>
    <n v="0"/>
    <n v="2.479343412292792"/>
    <n v="4.2957837248060624"/>
    <n v="5.4826239073003045"/>
    <n v="4.8564461867458143E-2"/>
    <n v="2.479343412292792"/>
    <x v="0"/>
    <m/>
    <s v="IHS"/>
    <s v="POWER ISSUE"/>
    <s v="Defaut GE &amp; Power Cabinet"/>
    <x v="0"/>
    <s v="[HOURLY IHS 11-05-2026] -..FME Gael is on the way   ;   [Ticket -  11/05/2026] INC-20260511-00001002..GEN took alarm Undervoltage // Reset card and started DG (site on observation)..GEN took alarm Undervoltage // Reset card and started DG (site on observation)..Grid Outage..GEN took alarm Undervoltage // Reset card and started DG (site on observation)"/>
    <m/>
    <m/>
    <s v=""/>
    <m/>
    <s v=""/>
    <m/>
    <s v="[HOURLY IHS 11-05-2026] -..FME Gael is on the way"/>
    <m/>
    <m/>
    <m/>
    <m/>
    <m/>
    <m/>
    <m/>
    <m/>
    <m/>
    <m/>
    <m/>
    <m/>
    <m/>
    <s v="[Ticket -  11/05/2026] INC-20260511-00001002..GEN took alarm Undervoltage // Reset card and started DG (site on observation)..GEN took alarm Undervoltage // Reset card and started DG (site on observation)..Grid Outage..GEN took alarm Undervoltage // Reset card and started DG (site on observation)"/>
    <m/>
    <s v=""/>
    <m/>
    <m/>
    <m/>
    <m/>
    <m/>
  </r>
  <r>
    <s v="Mendong-IV-MTN"/>
    <s v="CTR_746"/>
    <s v="Yaounde"/>
    <s v="MTN sharing"/>
    <m/>
    <s v="CENTRE"/>
    <s v="Yaounde"/>
    <s v="ZTE"/>
    <n v="0"/>
    <n v="0.72784954613292663"/>
    <n v="0"/>
    <n v="0.67068812012567347"/>
    <n v="1.144869347350278"/>
    <n v="0.66341140817217603"/>
    <n v="1.0529473537024199"/>
    <n v="4.6018425776111265"/>
    <n v="14.614098843430842"/>
    <n v="1.0113559510662526"/>
    <n v="1.9703659472709474"/>
    <n v="0"/>
    <n v="2.035303467424586"/>
    <n v="0"/>
    <n v="0"/>
    <n v="4.3622283004169136"/>
    <n v="0"/>
    <n v="0"/>
    <n v="0"/>
    <n v="4.3561465387106812"/>
    <n v="0"/>
    <n v="0"/>
    <n v="0.62724186934449755"/>
    <n v="1.9155052463666378"/>
    <m/>
    <n v="0.24205768292369656"/>
    <n v="2.4665199909825843"/>
    <n v="1.6989546738926256"/>
    <n v="1.7862622445267264"/>
    <n v="3.114623621316488"/>
    <n v="2.4665199909825843"/>
    <x v="0"/>
    <m/>
    <s v="No root cause"/>
    <s v="No root cause"/>
    <s v="No root cause"/>
    <x v="4"/>
    <s v=" "/>
    <m/>
    <m/>
    <s v=""/>
    <m/>
    <s v=""/>
    <m/>
    <m/>
    <m/>
    <m/>
    <m/>
    <m/>
    <m/>
    <m/>
    <m/>
    <m/>
    <m/>
    <m/>
    <m/>
    <m/>
    <m/>
    <s v=" "/>
    <m/>
    <s v=""/>
    <m/>
    <m/>
    <m/>
    <m/>
    <m/>
  </r>
  <r>
    <s v="Garoua-Ngalbidje-II"/>
    <s v="NRD_158"/>
    <s v="Garoua"/>
    <s v="CAMUSAT"/>
    <s v="Good Grid + Solar + GE"/>
    <s v="NORD"/>
    <s v="Garoua"/>
    <s v="Huawei"/>
    <n v="3.0291453715831564"/>
    <n v="2.7602280607134611"/>
    <n v="8.1076304172266873"/>
    <n v="4.4933339611280898"/>
    <n v="3.6705126229550293"/>
    <n v="3.1779791001418247"/>
    <n v="2.5667174609697132"/>
    <n v="3.5901477600568428"/>
    <n v="2.5879233690890984"/>
    <n v="0.15851817608501481"/>
    <n v="0.31924790188138685"/>
    <n v="0.47798009890621029"/>
    <n v="4.7293277174238728"/>
    <n v="3.4440427984807367"/>
    <n v="0.47798009890621029"/>
    <n v="7.6120470960212083"/>
    <n v="15.478297563300259"/>
    <n v="8.2526831091820672"/>
    <n v="19.308683828292427"/>
    <n v="4.7959417349393458"/>
    <n v="4.6352120091429754"/>
    <n v="4.6352120091429754"/>
    <n v="12.526199730048255"/>
    <n v="9.4924707433375257"/>
    <m/>
    <n v="15.834232221280534"/>
    <n v="2.4387864441990339"/>
    <n v="3.1860864317430631"/>
    <n v="2.768725073186654"/>
    <n v="2.0217522276723856"/>
    <n v="2.4387864441990339"/>
    <x v="0"/>
    <m/>
    <s v="PDH"/>
    <s v="TX ISSUE"/>
    <s v="MPR ISSUE"/>
    <x v="5"/>
    <s v="(05-11-2026 groupe whatsapp  incident ) impacted by   NRD_009_H_Garoua-Lainde, Plantage du MPR1 sur le site de Garoua -Lainde  || Action reset MPR du MPR1 sur site de Garoua-Lainde   ;    "/>
    <s v=" impacted by   NRD_009_H_Garoua-Lainde, Plantage du MPR1 sur le site de Garoua -Lainde  || Action reset MPR du MPR1 sur site de Garoua-Lainde"/>
    <s v="(05-11-2026 groupe whatsapp  incident ) impacted by   NRD_009_H_Garoua-Lainde, Plantage du MPR1 sur le site de Garoua -Lainde  || Action reset MPR du MPR1 sur site de Garoua-Lainde"/>
    <s v=""/>
    <m/>
    <s v="(05-11-2026 retour camusat): No power issue"/>
    <m/>
    <m/>
    <m/>
    <m/>
    <m/>
    <m/>
    <m/>
    <m/>
    <m/>
    <m/>
    <m/>
    <m/>
    <m/>
    <m/>
    <m/>
    <s v=" "/>
    <m/>
    <s v=""/>
    <m/>
    <m/>
    <m/>
    <m/>
    <m/>
  </r>
  <r>
    <s v="Bambui-II"/>
    <s v="NRO_140"/>
    <s v="NORD-OUEST"/>
    <s v="CAMUSAT"/>
    <s v="HGB"/>
    <s v="NORD-OUEST"/>
    <s v="Tubah"/>
    <s v="NOKIA"/>
    <n v="0"/>
    <n v="0"/>
    <n v="0"/>
    <n v="0"/>
    <n v="4.8618452219296753"/>
    <n v="2.8317236446490459"/>
    <n v="0.23896842510181915"/>
    <n v="0"/>
    <n v="1.1171276498347338"/>
    <n v="0"/>
    <n v="0.76566631325404133"/>
    <n v="4.6371203625230331E-3"/>
    <n v="3.4778402718922325E-3"/>
    <n v="0"/>
    <n v="4.6371203625230331E-3"/>
    <n v="0"/>
    <n v="0"/>
    <n v="2.6041889605145632"/>
    <n v="3.9112326750049158E-2"/>
    <n v="3.4742732562287326E-2"/>
    <n v="1.9904660805346528"/>
    <n v="1.9904660805346528"/>
    <n v="3.0504939603290784"/>
    <n v="0.59051944308897852"/>
    <m/>
    <n v="0.21261196862167661"/>
    <n v="2.4337926222701629"/>
    <n v="8.5192529045717773"/>
    <n v="3.6258631945081961"/>
    <n v="0"/>
    <n v="2.4337926222701629"/>
    <x v="2"/>
    <m/>
    <s v="No root cause"/>
    <s v="No root cause"/>
    <s v="No root cause"/>
    <x v="4"/>
    <s v=" "/>
    <m/>
    <m/>
    <s v=""/>
    <m/>
    <s v=""/>
    <m/>
    <m/>
    <m/>
    <m/>
    <m/>
    <m/>
    <m/>
    <m/>
    <m/>
    <m/>
    <m/>
    <m/>
    <m/>
    <m/>
    <m/>
    <s v=" "/>
    <m/>
    <s v=""/>
    <m/>
    <m/>
    <m/>
    <m/>
    <m/>
  </r>
  <r>
    <s v="Diang-MTN"/>
    <s v="EST_076"/>
    <s v="CENTRE"/>
    <s v="IHS"/>
    <s v="Grid-Gen"/>
    <s v="EST"/>
    <s v="Diang"/>
    <s v="NOKIA"/>
    <n v="0"/>
    <n v="0"/>
    <n v="0"/>
    <n v="0"/>
    <n v="0"/>
    <n v="0.37895974408802824"/>
    <n v="0"/>
    <n v="0"/>
    <n v="2.1924840126357958"/>
    <n v="0"/>
    <n v="0"/>
    <n v="0"/>
    <n v="0.38095727285957653"/>
    <n v="0"/>
    <n v="0"/>
    <n v="1.0101074955840346"/>
    <n v="1.6675263174415651"/>
    <n v="2.9619963017181599"/>
    <n v="9.7888005695810598"/>
    <n v="5.1851388139815606"/>
    <n v="0"/>
    <n v="0"/>
    <n v="1.9352308429856777"/>
    <n v="2.3766133611845914"/>
    <m/>
    <n v="5.8766404705036335"/>
    <n v="2.3910776096999999"/>
    <n v="4.1412878833295359"/>
    <n v="1.7959312130454146"/>
    <n v="2.2949444258394678"/>
    <n v="2.3910776096999999"/>
    <x v="0"/>
    <m/>
    <s v="IHS"/>
    <s v="POWER ISSUE"/>
    <s v="Defaut GE &amp; Power Cabinet"/>
    <x v="0"/>
    <s v="[Ticket -  11/05/2026] INC-20260511-00002275..Grid Outage"/>
    <m/>
    <m/>
    <s v=""/>
    <m/>
    <s v=""/>
    <m/>
    <m/>
    <m/>
    <m/>
    <m/>
    <m/>
    <m/>
    <m/>
    <m/>
    <m/>
    <m/>
    <m/>
    <m/>
    <m/>
    <m/>
    <s v="[Ticket -  11/05/2026] INC-20260511-00002275..Grid Outage"/>
    <m/>
    <s v=""/>
    <m/>
    <m/>
    <m/>
    <m/>
    <m/>
  </r>
  <r>
    <s v="Maroua-Douggoy-II"/>
    <s v="EXN_212"/>
    <s v="Maroua"/>
    <s v="CAMUSAT"/>
    <s v="Bad Grid + GE"/>
    <s v="EXTREME-NORD"/>
    <s v="Maroua"/>
    <s v="Huawei"/>
    <n v="0.27127154120759178"/>
    <n v="0.69615661196291456"/>
    <n v="0"/>
    <n v="0"/>
    <n v="0"/>
    <n v="0"/>
    <n v="3.0923350540616896"/>
    <n v="4.6228522998690194"/>
    <n v="4.6626245245168114"/>
    <n v="3.1392413100364402"/>
    <n v="0"/>
    <n v="0"/>
    <n v="0"/>
    <n v="0"/>
    <n v="0"/>
    <n v="0"/>
    <n v="0"/>
    <n v="2.2534621454029726"/>
    <n v="0"/>
    <n v="0"/>
    <n v="2.8344398215921442"/>
    <n v="2.8344398215921442"/>
    <n v="5.347491531904816"/>
    <n v="0"/>
    <m/>
    <n v="0"/>
    <n v="2.3590458090419562"/>
    <n v="4.0035280505497406"/>
    <n v="5.1163187538038359"/>
    <n v="0.13372327176180376"/>
    <n v="2.3590458090419562"/>
    <x v="0"/>
    <m/>
    <s v="AKTIVCO"/>
    <s v="POWER ISSUE"/>
    <s v="AKTIVCO Defaut GE &amp; Power Cabinet"/>
    <x v="0"/>
    <s v="(05-11-2026 retour camusat): Batterie GE faulty   ;   [Ticket -  11/05/2026] INC-20260511-00010201..investigations ongoing / FME is trying to get level0..Auto TT closure RCA..Transmission Board fault"/>
    <m/>
    <m/>
    <s v=""/>
    <s v="(05-11-2026 retour camusat): Batterie GE faulty"/>
    <s v="(05-11-2026 retour camusat): Batterie GE faulty"/>
    <m/>
    <m/>
    <m/>
    <m/>
    <m/>
    <m/>
    <m/>
    <m/>
    <m/>
    <m/>
    <m/>
    <m/>
    <m/>
    <m/>
    <m/>
    <s v="[Ticket -  11/05/2026] INC-20260511-00010201..investigations ongoing / FME is trying to get level0..Auto TT closure RCA..Transmission Board fault"/>
    <m/>
    <s v=""/>
    <m/>
    <m/>
    <m/>
    <m/>
    <m/>
  </r>
  <r>
    <s v="Bertoua-ENIA-MTN"/>
    <s v="EST_069"/>
    <s v="CENTRE"/>
    <s v="IHS"/>
    <s v="Grid-Gen"/>
    <s v="EST"/>
    <s v="Bertoua"/>
    <s v="ZTE"/>
    <n v="0"/>
    <n v="0"/>
    <n v="0"/>
    <n v="0.96330825007918786"/>
    <n v="0"/>
    <n v="0"/>
    <n v="4.3422645349446661E-17"/>
    <n v="0"/>
    <n v="0"/>
    <n v="0"/>
    <n v="0"/>
    <n v="0"/>
    <n v="0"/>
    <n v="0"/>
    <n v="0"/>
    <n v="0"/>
    <n v="0.76532104567777592"/>
    <n v="8.6845290698893322E-17"/>
    <n v="0"/>
    <n v="0"/>
    <n v="0"/>
    <n v="0"/>
    <n v="0.28320320860192932"/>
    <n v="1.2841256388525055E-3"/>
    <m/>
    <n v="0"/>
    <n v="2.3364130946571811"/>
    <n v="2.3170629353860175"/>
    <n v="0.98655354611014145"/>
    <n v="3.2106923349683818"/>
    <n v="2.3364130946571811"/>
    <x v="0"/>
    <m/>
    <s v="Fiber AOF"/>
    <s v="TX ISSUE"/>
    <s v="fiber AOF"/>
    <x v="5"/>
    <s v="(05-11-2026 groupe whatsapp  incident ) impacted by    EST_051_Z_Bertoua-Ngaikada(EST-051)  ,AOF Bertoua -Ngaikada=Bertoua Orange down || Action : Routage trafic sur le FH par le  BOTX   ;   [Ticket -  11/05/2026] INC-20260511-00015901..Grid Outage"/>
    <s v="  incident ) impacted by    EST_051_Z_Bertoua-Ngaikada(EST-051)  ,AOF Bertoua -Ngaikada=Bertoua Orange down || Action : Routage trafic sur le FH par le  BOTX"/>
    <s v="(05-11-2026 groupe whatsapp  incident ) impacted by    EST_051_Z_Bertoua-Ngaikada(EST-051)  ,AOF Bertoua -Ngaikada=Bertoua Orange down || Action : Routage trafic sur le FH par le  BOTX"/>
    <s v=""/>
    <m/>
    <s v=""/>
    <m/>
    <m/>
    <m/>
    <m/>
    <m/>
    <m/>
    <m/>
    <m/>
    <m/>
    <m/>
    <m/>
    <m/>
    <m/>
    <m/>
    <m/>
    <s v="[Ticket -  11/05/2026] INC-20260511-00015901..Grid Outage"/>
    <m/>
    <s v=""/>
    <m/>
    <m/>
    <m/>
    <m/>
    <m/>
  </r>
  <r>
    <s v="Bertoua-Ngaikada"/>
    <s v="EST_051"/>
    <s v="CENTRE"/>
    <s v="IHS"/>
    <s v="Grid-Gen"/>
    <s v="EST"/>
    <s v="Bertoua"/>
    <s v="ZTE"/>
    <n v="0"/>
    <n v="0"/>
    <n v="0"/>
    <n v="1.2821102750026387"/>
    <n v="0"/>
    <n v="0"/>
    <n v="0"/>
    <n v="0"/>
    <n v="0"/>
    <n v="0"/>
    <n v="5.7896860465928885E-17"/>
    <n v="0"/>
    <n v="0"/>
    <n v="0"/>
    <n v="0"/>
    <n v="0"/>
    <n v="0"/>
    <n v="0"/>
    <n v="0"/>
    <n v="0"/>
    <n v="0"/>
    <n v="0"/>
    <n v="0.22862786895069828"/>
    <n v="6.8752521803290544E-17"/>
    <m/>
    <n v="0"/>
    <n v="2.3315976235114841"/>
    <n v="2.3151895015766817"/>
    <n v="0.98639416750818543"/>
    <n v="3.2020738530031716"/>
    <n v="2.3315976235114841"/>
    <x v="0"/>
    <m/>
    <s v="Fiber AOF"/>
    <s v="TX ISSUE"/>
    <s v="fiber AOF"/>
    <x v="5"/>
    <s v="(05-11-2026 groupe whatsapp  incident ) impacted by    EST_051_Z_Bertoua-Ngaikada(EST-051)  ,AOF Bertoua -Ngaikada=Bertoua Orange down || Action : Routage trafic sur le FH par le  BOTX   ;   [Ticket -  11/05/2026] INC-20260511-00015759..The Optim Link Radio Beertoua-Ngaikada_Bertoua-Orange is cut so pleasse to involve CDS..Routage trafic sur le FH par le BOTX..Other..AOF Bertoua-Ngaikada=Bertoua Orange down"/>
    <s v="  incident ) impacted by    EST_051_Z_Bertoua-Ngaikada(EST-051)  ,AOF Bertoua -Ngaikada=Bertoua Orange down || Action : Routage trafic sur le FH par le  BOTX"/>
    <s v="(05-11-2026 groupe whatsapp  incident ) impacted by    EST_051_Z_Bertoua-Ngaikada(EST-051)  ,AOF Bertoua -Ngaikada=Bertoua Orange down || Action : Routage trafic sur le FH par le  BOTX"/>
    <s v=""/>
    <m/>
    <s v=""/>
    <m/>
    <m/>
    <m/>
    <m/>
    <m/>
    <m/>
    <m/>
    <m/>
    <m/>
    <m/>
    <m/>
    <m/>
    <m/>
    <m/>
    <m/>
    <s v="[Ticket -  11/05/2026] INC-20260511-00015759..The Optim Link Radio Beertoua-Ngaikada_Bertoua-Orange is cut so pleasse to involve CDS..Routage trafic sur le FH par le BOTX..Other..AOF Bertoua-Ngaikada=Bertoua Orange down"/>
    <m/>
    <s v=""/>
    <m/>
    <m/>
    <m/>
    <m/>
    <m/>
  </r>
  <r>
    <s v="MOLYKO-CHIEF-STREET-MTN"/>
    <s v="SUO_228"/>
    <s v="SUD-OUEST"/>
    <s v="MTN sharing"/>
    <m/>
    <s v="SUD-OUEST"/>
    <s v="Buea"/>
    <s v="Huawei"/>
    <n v="0.34287938065193635"/>
    <n v="0.75050009559601982"/>
    <n v="0"/>
    <n v="0"/>
    <n v="0"/>
    <n v="0"/>
    <n v="0"/>
    <n v="0"/>
    <n v="7.2232067185453424E-3"/>
    <n v="4.4679724797607525"/>
    <n v="0"/>
    <n v="0"/>
    <n v="7.5620732065758639E-3"/>
    <n v="0.27171741816552664"/>
    <n v="0"/>
    <n v="0.19936050543185146"/>
    <n v="1.8129000408066591"/>
    <n v="0"/>
    <n v="0"/>
    <n v="0"/>
    <n v="0"/>
    <n v="0"/>
    <n v="0"/>
    <n v="0"/>
    <m/>
    <n v="0"/>
    <n v="2.3146364640316408"/>
    <n v="3.1492422334928003"/>
    <n v="5.3660118968688693"/>
    <n v="0.12175315792123309"/>
    <n v="2.3146364640316408"/>
    <x v="0"/>
    <m/>
    <s v="No root cause"/>
    <s v="No root cause"/>
    <s v="No root cause"/>
    <x v="4"/>
    <s v="[OCM RAN -  11/05/2026] Power status check Ongoing   ;    "/>
    <m/>
    <m/>
    <s v=""/>
    <m/>
    <s v=""/>
    <m/>
    <m/>
    <m/>
    <m/>
    <m/>
    <m/>
    <m/>
    <m/>
    <m/>
    <m/>
    <m/>
    <m/>
    <s v="[OCM RAN -  11/05/2026] Power status check Ongoing"/>
    <m/>
    <m/>
    <s v=" "/>
    <m/>
    <s v=""/>
    <m/>
    <m/>
    <m/>
    <m/>
    <m/>
  </r>
  <r>
    <s v="Domayo"/>
    <s v="EXN_054"/>
    <s v="Maroua"/>
    <s v="IHS"/>
    <s v="Grid-Gen"/>
    <s v="EXTREME-NORD"/>
    <s v="Maroua"/>
    <s v="Huawei"/>
    <n v="0"/>
    <n v="0"/>
    <n v="0"/>
    <n v="0"/>
    <n v="0"/>
    <n v="0"/>
    <n v="4.8154711456968955E-3"/>
    <n v="0"/>
    <n v="0"/>
    <n v="0"/>
    <n v="0.8269234061860613"/>
    <n v="0.59551326501784929"/>
    <n v="0"/>
    <n v="0"/>
    <n v="0.59551326501784929"/>
    <n v="0"/>
    <n v="0"/>
    <n v="8.7284873285335589"/>
    <n v="11.131532275784528"/>
    <n v="6.4492891651185813"/>
    <n v="7.3181250053505229"/>
    <n v="7.3181250053505229"/>
    <n v="1.8950305764582676"/>
    <n v="0"/>
    <m/>
    <n v="1.0234659692437642"/>
    <n v="2.2926101423096572"/>
    <n v="3.6850443029627229"/>
    <n v="4.7099033188150052"/>
    <n v="0.35517037781236122"/>
    <n v="2.2926101423096572"/>
    <x v="0"/>
    <m/>
    <s v="IHS"/>
    <s v="POWER ISSUE"/>
    <s v="Defaut GE &amp; Power Cabinet"/>
    <x v="0"/>
    <s v="[HOURLY IHS 11-05-2026] -..Emmanuel is going to site ETA 01:10PM   ;    "/>
    <m/>
    <m/>
    <s v=""/>
    <m/>
    <s v=""/>
    <m/>
    <s v="[HOURLY IHS 11-05-2026] -..Emmanuel is going to site ETA 01:10PM"/>
    <m/>
    <m/>
    <m/>
    <m/>
    <m/>
    <m/>
    <m/>
    <m/>
    <m/>
    <m/>
    <m/>
    <m/>
    <m/>
    <s v=" "/>
    <m/>
    <s v=""/>
    <m/>
    <m/>
    <m/>
    <m/>
    <m/>
  </r>
  <r>
    <s v="Poumpoumrey"/>
    <s v="NRD_038"/>
    <s v="Garoua"/>
    <s v="IHS"/>
    <s v="Grid-Gen"/>
    <s v="NORD"/>
    <s v="Garoua"/>
    <s v="Huawei"/>
    <n v="0"/>
    <n v="0"/>
    <n v="4.6273824097616378"/>
    <n v="0"/>
    <n v="0"/>
    <n v="0"/>
    <n v="0"/>
    <n v="0"/>
    <n v="0"/>
    <n v="0"/>
    <n v="0"/>
    <n v="0"/>
    <n v="0"/>
    <n v="0"/>
    <n v="0"/>
    <n v="0"/>
    <n v="1.8352295588600389"/>
    <n v="2.2467383208773142"/>
    <n v="0"/>
    <n v="0"/>
    <n v="0"/>
    <n v="0"/>
    <n v="0"/>
    <n v="0"/>
    <m/>
    <n v="0"/>
    <n v="2.2645555641163932"/>
    <n v="2.13196767502368"/>
    <n v="5.8386757040709121"/>
    <n v="0"/>
    <n v="2.2645555641163932"/>
    <x v="0"/>
    <m/>
    <s v="PDH"/>
    <s v="TX ISSUE"/>
    <s v="MPR ISSUE"/>
    <x v="5"/>
    <s v="(05-11-2026 groupe whatsapp  incident ) impacted by   NRD_009_H_Garoua-Lainde, Plantage du MPR1 sur le site de Garoua -Lainde  || Action reset MPR du MPR1 sur site de Garoua-Lainde   ;   [OCM RAN 11-05-2026 18H UTC ] -&gt;..Power status check Ongoing   ;   [Ticket -  11/05/2026] INC-20260511-00012758..Auto TT closure RCA..Transmission Board fault"/>
    <s v=" impacted by   NRD_009_H_Garoua-Lainde, Plantage du MPR1 sur le site de Garoua -Lainde  || Action reset MPR du MPR1 sur site de Garoua-Lainde"/>
    <s v="(05-11-2026 groupe whatsapp  incident ) impacted by   NRD_009_H_Garoua-Lainde, Plantage du MPR1 sur le site de Garoua -Lainde  || Action reset MPR du MPR1 sur site de Garoua-Lainde"/>
    <s v=""/>
    <m/>
    <s v=""/>
    <m/>
    <m/>
    <m/>
    <m/>
    <m/>
    <m/>
    <m/>
    <m/>
    <m/>
    <m/>
    <m/>
    <m/>
    <m/>
    <s v="[OCM RAN 11-05-2026 18H UTC ] -&gt;..Power status check Ongoing"/>
    <m/>
    <s v="[Ticket -  11/05/2026] INC-20260511-00012758..Auto TT closure RCA..Transmission Board fault"/>
    <m/>
    <s v=""/>
    <m/>
    <m/>
    <m/>
    <m/>
    <m/>
  </r>
  <r>
    <s v="Darassalam-IHS"/>
    <s v="ADM_153"/>
    <s v="ADAMAOUA"/>
    <s v="IHS"/>
    <s v="Hybrid-Gen"/>
    <s v="ADAMAOUA"/>
    <s v="Darra Salam"/>
    <s v="NOKIA"/>
    <n v="0.27649081848810614"/>
    <n v="2.2719085220534017"/>
    <n v="0.44621611091087593"/>
    <n v="0.37922593606154065"/>
    <n v="0.32996865391192076"/>
    <n v="0"/>
    <n v="0.56594958975779408"/>
    <n v="0.22475855135002612"/>
    <n v="0.2176151035186159"/>
    <n v="0.18355084389427712"/>
    <n v="0"/>
    <n v="0.10154132564083078"/>
    <n v="1.0637197410061265"/>
    <n v="2.1265190569459995"/>
    <n v="0.10154132564083075"/>
    <n v="1.8190219476978593"/>
    <n v="3.7759473006680375"/>
    <n v="4.5782289339188953"/>
    <n v="4.3035555861943431"/>
    <n v="4.6926316737056339"/>
    <n v="0.24510575014584185"/>
    <n v="0.24510575014584185"/>
    <n v="0.51155840122415241"/>
    <n v="7.1345856730286233E-2"/>
    <m/>
    <n v="2.2556920772809392"/>
    <n v="2.2541426085012719"/>
    <n v="2.94016702037097"/>
    <n v="3.9909545777353292"/>
    <n v="0.94820401779949082"/>
    <n v="2.2541426085012719"/>
    <x v="0"/>
    <m/>
    <s v="IHS"/>
    <s v="POWER ISSUE"/>
    <s v="Defaut GE &amp; Power Cabinet"/>
    <x v="0"/>
    <s v="[Ticket -  11/05/2026] INC-20260511-00000542..Grid Outage"/>
    <m/>
    <m/>
    <s v=""/>
    <m/>
    <s v=""/>
    <m/>
    <m/>
    <m/>
    <m/>
    <m/>
    <m/>
    <m/>
    <m/>
    <m/>
    <m/>
    <m/>
    <m/>
    <m/>
    <m/>
    <m/>
    <s v="[Ticket -  11/05/2026] INC-20260511-00000542..Grid Outage"/>
    <m/>
    <s v=""/>
    <m/>
    <m/>
    <m/>
    <m/>
    <m/>
  </r>
  <r>
    <s v="Poumpoumrey-II"/>
    <s v="NRD_148"/>
    <s v="Garoua"/>
    <s v="CAMUSAT"/>
    <s v="Good Grid + GE"/>
    <s v="NORD"/>
    <s v="Garoua"/>
    <s v="Huawei"/>
    <n v="0"/>
    <n v="1.8473574121158682"/>
    <n v="5.0657686348032289"/>
    <n v="0"/>
    <n v="0"/>
    <n v="0"/>
    <n v="0"/>
    <n v="8.1006925717612213E-2"/>
    <n v="6.1533695456763482"/>
    <n v="5.2857999960049424"/>
    <n v="0"/>
    <n v="0"/>
    <n v="1.1254826172192687"/>
    <n v="0"/>
    <n v="0"/>
    <n v="0"/>
    <n v="3.4864011094845524"/>
    <n v="5.2924881503739671"/>
    <n v="0"/>
    <n v="0"/>
    <n v="0"/>
    <n v="0"/>
    <n v="0"/>
    <n v="0"/>
    <m/>
    <n v="0"/>
    <n v="2.2534621454029726"/>
    <n v="2.1113599031209906"/>
    <n v="5.814397030372886"/>
    <n v="0"/>
    <n v="2.2534621454029726"/>
    <x v="0"/>
    <m/>
    <s v="PDH"/>
    <s v="TX ISSUE"/>
    <s v="MPR ISSUE"/>
    <x v="5"/>
    <s v="(05-11-2026 groupe whatsapp  incident ) impacted by   NRD_009_H_Garoua-Lainde, Plantage du MPR1 sur le site de Garoua -Lainde  || Action reset MPR du MPR1 sur site de Garoua-Lainde   ;    "/>
    <s v=" impacted by   NRD_009_H_Garoua-Lainde, Plantage du MPR1 sur le site de Garoua -Lainde  || Action reset MPR du MPR1 sur site de Garoua-Lainde"/>
    <s v="(05-11-2026 groupe whatsapp  incident ) impacted by   NRD_009_H_Garoua-Lainde, Plantage du MPR1 sur le site de Garoua -Lainde  || Action reset MPR du MPR1 sur site de Garoua-Lainde"/>
    <s v=""/>
    <m/>
    <s v="(05-11-2026 retour camusat): No power issue impacted by Garoua Lainde IHS"/>
    <m/>
    <m/>
    <m/>
    <m/>
    <m/>
    <m/>
    <m/>
    <m/>
    <m/>
    <m/>
    <m/>
    <m/>
    <m/>
    <m/>
    <m/>
    <s v=" "/>
    <m/>
    <s v=""/>
    <m/>
    <m/>
    <m/>
    <m/>
    <m/>
  </r>
  <r>
    <s v="NRD_255_H_Garoua-Universite"/>
    <s v="NRD_255"/>
    <s v=""/>
    <s v="ESCO"/>
    <s v="Hybrid Solar - S1"/>
    <s v="NRD"/>
    <s v="Garoua"/>
    <s v="Huawei"/>
    <n v="0"/>
    <n v="0"/>
    <n v="9.0676926830521101"/>
    <n v="1.2369518567029933"/>
    <n v="0"/>
    <n v="0"/>
    <n v="0"/>
    <n v="0"/>
    <n v="0"/>
    <n v="0.55859465290083987"/>
    <n v="2.0293287161882581"/>
    <n v="0"/>
    <n v="0"/>
    <s v=""/>
    <n v="0"/>
    <n v="8.9175391586979543E-5"/>
    <n v="1.8709532207297825"/>
    <n v="0"/>
    <n v="0"/>
    <n v="0"/>
    <n v="3.1662436186089784"/>
    <n v="3.1662436186089784"/>
    <n v="0"/>
    <n v="0"/>
    <m/>
    <n v="0.57758901130886664"/>
    <n v="2.2532124543065288"/>
    <n v="2.0976213885191979"/>
    <n v="5.8194971456354905"/>
    <n v="0"/>
    <n v="2.2532124543065288"/>
    <x v="1"/>
    <s v=" not accepted"/>
    <s v="Exclu"/>
    <s v="Exclu"/>
    <s v="EXCLU"/>
    <x v="2"/>
    <s v="(05-11-2026 groupe whatsapp  incident ) impacted by   NRD_009_H_Garoua-Lainde, Plantage du MPR1 sur le site de Garoua -Lainde  || Action reset MPR du MPR1 sur site de Garoua-Lainde   ;   [OCM RAN 11-05-2026 18H UTC ] -&gt;..Power status check Ongoing   ;    "/>
    <s v=" impacted by   NRD_009_H_Garoua-Lainde, Plantage du MPR1 sur le site de Garoua -Lainde  || Action reset MPR du MPR1 sur site de Garoua-Lainde"/>
    <s v="(05-11-2026 groupe whatsapp  incident ) impacted by   NRD_009_H_Garoua-Lainde, Plantage du MPR1 sur le site de Garoua -Lainde  || Action reset MPR du MPR1 sur site de Garoua-Lainde"/>
    <s v=""/>
    <m/>
    <s v=""/>
    <m/>
    <m/>
    <m/>
    <m/>
    <m/>
    <m/>
    <m/>
    <m/>
    <m/>
    <m/>
    <m/>
    <m/>
    <m/>
    <s v="[OCM RAN 11-05-2026 18H UTC ] -&gt;..Power status check Ongoing"/>
    <m/>
    <s v=" "/>
    <m/>
    <s v=""/>
    <m/>
    <m/>
    <m/>
    <m/>
    <m/>
  </r>
  <r>
    <s v="Garoua-Lainde-II"/>
    <s v="NRD_145"/>
    <s v="Garoua"/>
    <s v="CAMUSAT"/>
    <s v="Medium Grid + GE"/>
    <s v="NORD"/>
    <s v="Garoua"/>
    <s v="Huawei"/>
    <n v="0"/>
    <n v="0"/>
    <n v="5.0805717498066683"/>
    <n v="0"/>
    <n v="0"/>
    <n v="0"/>
    <n v="2.0636077367142933"/>
    <n v="0.73792636538225576"/>
    <n v="0.85158931949901973"/>
    <n v="1.0968573165198483"/>
    <n v="4.594316174561186E-2"/>
    <n v="0"/>
    <n v="0"/>
    <n v="0"/>
    <n v="0"/>
    <n v="0"/>
    <n v="1.9921782480531229"/>
    <n v="5.2864955640593223"/>
    <n v="0"/>
    <n v="2.1255846338672444"/>
    <n v="0"/>
    <n v="0"/>
    <n v="0"/>
    <n v="0"/>
    <m/>
    <n v="0"/>
    <n v="2.2519639988243112"/>
    <n v="2.1007437782014238"/>
    <n v="5.814450156573538"/>
    <n v="0"/>
    <n v="2.2519639988243112"/>
    <x v="0"/>
    <m/>
    <s v="PDH"/>
    <s v="TX ISSUE"/>
    <s v="MPR ISSUE"/>
    <x v="5"/>
    <s v="(05-11-2026 groupe whatsapp  incident ) impacted by   NRD_009_H_Garoua-Lainde, Plantage du MPR1 sur le site de Garoua -Lainde  || Action reset MPR du MPR1 sur site de Garoua-Lainde   ;   [Ticket -  11/05/2026] INC-20260511-00012670..Auto TT closure RCA..Others"/>
    <s v=" impacted by   NRD_009_H_Garoua-Lainde, Plantage du MPR1 sur le site de Garoua -Lainde  || Action reset MPR du MPR1 sur site de Garoua-Lainde"/>
    <s v="(05-11-2026 groupe whatsapp  incident ) impacted by   NRD_009_H_Garoua-Lainde, Plantage du MPR1 sur le site de Garoua -Lainde  || Action reset MPR du MPR1 sur site de Garoua-Lainde"/>
    <s v=""/>
    <m/>
    <s v="(05-11-2026 retour camusat): No power issue impacted by Garoua Lainde IHS"/>
    <m/>
    <m/>
    <m/>
    <m/>
    <m/>
    <m/>
    <m/>
    <m/>
    <m/>
    <m/>
    <m/>
    <m/>
    <m/>
    <m/>
    <m/>
    <s v="[Ticket -  11/05/2026] INC-20260511-00012670..Auto TT closure RCA..Others"/>
    <m/>
    <s v=""/>
    <m/>
    <m/>
    <m/>
    <m/>
    <m/>
  </r>
  <r>
    <s v="PK15-Auberge"/>
    <s v="LIT_728"/>
    <s v="Douala"/>
    <s v="CAMUSAT"/>
    <s v="Good Grid no GE - 8h"/>
    <s v="LITTORAL"/>
    <s v="Douala"/>
    <s v="ZTE"/>
    <n v="1.0377697020543175"/>
    <n v="8.9529596242363017"/>
    <n v="0"/>
    <n v="5.4473679704822331"/>
    <n v="3.4907350335156804"/>
    <n v="0"/>
    <n v="9.7081325103514811"/>
    <n v="12.986844132829956"/>
    <n v="27.554232906147533"/>
    <n v="24.226778014627619"/>
    <n v="2.8934560957444067"/>
    <n v="0"/>
    <n v="0"/>
    <n v="0.99594644340002392"/>
    <n v="0"/>
    <n v="3.1758210556654198"/>
    <n v="2.4541067764736899E-2"/>
    <n v="3.9472773682843783"/>
    <n v="1.4337084407005043"/>
    <n v="0"/>
    <n v="2.1584190130495671"/>
    <n v="2.1584190130495671"/>
    <n v="0"/>
    <n v="0"/>
    <m/>
    <n v="0.69349918529362209"/>
    <n v="2.2517143077278661"/>
    <n v="0.98130462932988016"/>
    <n v="0.93475550047431166"/>
    <n v="3.4473927860843476"/>
    <n v="2.2517143077278661"/>
    <x v="0"/>
    <m/>
    <s v="AKTIVCO GRID ONLY"/>
    <s v="POWER ISSUE"/>
    <s v="AKTIVCO Coupure ENEO &amp; Baisse de tension"/>
    <x v="0"/>
    <s v="(05-11-2026 retour camusat): Grid outage Grid only site   ;   [Ticket -  11/05/2026] INC-20260511-00011379..Grid Outage"/>
    <m/>
    <m/>
    <s v=""/>
    <s v="(05-11-2026 retour camusat): Grid outage Grid only site"/>
    <s v="(05-11-2026 retour camusat): Grid outage Grid only site"/>
    <m/>
    <m/>
    <m/>
    <m/>
    <m/>
    <m/>
    <m/>
    <m/>
    <m/>
    <m/>
    <m/>
    <m/>
    <m/>
    <m/>
    <m/>
    <s v="[Ticket -  11/05/2026] INC-20260511-00011379..Grid Outage"/>
    <m/>
    <s v=""/>
    <m/>
    <m/>
    <m/>
    <m/>
    <m/>
  </r>
  <r>
    <s v="Garoua-Katasko-MTN-IHS"/>
    <s v="NRD_116"/>
    <s v="Garoua"/>
    <s v="IHS"/>
    <s v="Grid-Gen"/>
    <s v="NORD"/>
    <s v="Garoua"/>
    <s v="Huawei"/>
    <n v="0"/>
    <n v="0"/>
    <n v="4.5392057825604333"/>
    <n v="0.58570397194328161"/>
    <n v="0"/>
    <n v="0"/>
    <n v="0"/>
    <n v="0"/>
    <n v="0"/>
    <n v="0.24764006243704215"/>
    <n v="0.96937217670710252"/>
    <n v="0"/>
    <n v="0"/>
    <n v="0"/>
    <n v="0"/>
    <n v="0"/>
    <n v="1.7234036178099668"/>
    <n v="0"/>
    <n v="0"/>
    <n v="0"/>
    <n v="1.4365442181529708"/>
    <n v="1.4365442181529708"/>
    <n v="0"/>
    <n v="0"/>
    <m/>
    <n v="0.29543807232766317"/>
    <n v="2.2482721376126102"/>
    <n v="2.0832583959809599"/>
    <n v="5.8108907011298445"/>
    <n v="0"/>
    <n v="2.2482721376126102"/>
    <x v="0"/>
    <m/>
    <s v="PDH"/>
    <s v="TX ISSUE"/>
    <s v="MPR ISSUE"/>
    <x v="5"/>
    <s v="(05-11-2026 groupe whatsapp  incident ) impacted by   NRD_009_H_Garoua-Lainde, Plantage du MPR1 sur le site de Garoua -Lainde  || Action reset MPR du MPR1 sur site de Garoua-Lainde   ;   [Ticket -  11/05/2026] INC-20260511-00012657..Auto TT closure RCA..Others"/>
    <s v=" impacted by   NRD_009_H_Garoua-Lainde, Plantage du MPR1 sur le site de Garoua -Lainde  || Action reset MPR du MPR1 sur site de Garoua-Lainde"/>
    <s v="(05-11-2026 groupe whatsapp  incident ) impacted by   NRD_009_H_Garoua-Lainde, Plantage du MPR1 sur le site de Garoua -Lainde  || Action reset MPR du MPR1 sur site de Garoua-Lainde"/>
    <s v=""/>
    <m/>
    <s v=""/>
    <m/>
    <m/>
    <m/>
    <m/>
    <m/>
    <m/>
    <m/>
    <m/>
    <m/>
    <m/>
    <m/>
    <m/>
    <m/>
    <m/>
    <m/>
    <s v="[Ticket -  11/05/2026] INC-20260511-00012657..Auto TT closure RCA..Others"/>
    <m/>
    <s v=""/>
    <m/>
    <m/>
    <m/>
    <m/>
    <m/>
  </r>
  <r>
    <s v="Hopital-General-Garoua"/>
    <s v="NRD_189"/>
    <s v="Garoua"/>
    <s v="ESCO"/>
    <s v="Medium Grid + Solar + GE"/>
    <s v="NORD"/>
    <s v="Garoua"/>
    <s v="Huawei"/>
    <n v="0"/>
    <n v="0"/>
    <n v="5.0747931844318312"/>
    <n v="1.1822338364252223"/>
    <n v="0"/>
    <n v="0"/>
    <n v="0"/>
    <n v="0"/>
    <n v="0"/>
    <n v="0.55912970525036165"/>
    <n v="2.0161485933117032"/>
    <n v="0"/>
    <n v="0"/>
    <n v="0"/>
    <n v="0"/>
    <n v="0"/>
    <n v="1.9416871413365753"/>
    <n v="0"/>
    <n v="0"/>
    <n v="0"/>
    <n v="3.17753322318389"/>
    <n v="3.17753322318389"/>
    <n v="0"/>
    <n v="0"/>
    <m/>
    <n v="0.57393282025380044"/>
    <n v="2.2459714125096664"/>
    <n v="2.0420428521755811"/>
    <n v="5.8215690674609242"/>
    <n v="0"/>
    <n v="2.2459714125096664"/>
    <x v="0"/>
    <m/>
    <s v="PDH"/>
    <s v="TX ISSUE"/>
    <s v="MPR ISSUE"/>
    <x v="5"/>
    <s v="(05-11-2026 groupe whatsapp  incident ) impacted by   NRD_009_H_Garoua-Lainde, Plantage du MPR1 sur le site de Garoua -Lainde  || Action reset MPR du MPR1 sur site de Garoua-Lainde   ;   [OCM RAN 11-05-2026 18H UTC ] -&gt;..Power status check Ongoing   ;   [Ticket -  11/05/2026] INC-20260511-00012672..no power issue u=54v load=79A / no action done..Auto TT closure RCA..Others"/>
    <s v=" impacted by   NRD_009_H_Garoua-Lainde, Plantage du MPR1 sur le site de Garoua -Lainde  || Action reset MPR du MPR1 sur site de Garoua-Lainde"/>
    <s v="(05-11-2026 groupe whatsapp  incident ) impacted by   NRD_009_H_Garoua-Lainde, Plantage du MPR1 sur le site de Garoua -Lainde  || Action reset MPR du MPR1 sur site de Garoua-Lainde"/>
    <s v=""/>
    <m/>
    <s v="(05-11-2026 retour camusat): No power issue impacted by Garoua Lainde IHS"/>
    <m/>
    <m/>
    <m/>
    <m/>
    <m/>
    <m/>
    <m/>
    <m/>
    <m/>
    <m/>
    <m/>
    <m/>
    <m/>
    <s v="[OCM RAN 11-05-2026 18H UTC ] -&gt;..Power status check Ongoing"/>
    <m/>
    <s v="[Ticket -  11/05/2026] INC-20260511-00012672..no power issue u=54v load=79A / no action done..Auto TT closure RCA..Others"/>
    <m/>
    <s v=""/>
    <m/>
    <m/>
    <m/>
    <m/>
    <m/>
  </r>
  <r>
    <s v="Efoulan-Pont"/>
    <s v="CTR_773"/>
    <s v="Yaounde"/>
    <s v="CAMUSAT"/>
    <s v="Good Grid no GE - 8h"/>
    <s v="CENTRE"/>
    <s v="Yaounde"/>
    <s v="ZTE"/>
    <n v="0"/>
    <n v="2.1445254870403199"/>
    <n v="0"/>
    <n v="0"/>
    <n v="0"/>
    <n v="0.98044776034220582"/>
    <n v="0"/>
    <n v="0"/>
    <n v="0"/>
    <n v="0"/>
    <n v="0"/>
    <n v="0.37776479384076261"/>
    <n v="4.4413625429111985"/>
    <n v="0"/>
    <n v="0.37776479384076256"/>
    <n v="0"/>
    <n v="1.7363875548250318"/>
    <n v="0"/>
    <n v="0"/>
    <n v="0.11077367142934572"/>
    <n v="0.56339228896821969"/>
    <n v="0.56339228896821969"/>
    <n v="0.5690638438731519"/>
    <n v="0"/>
    <m/>
    <n v="0.73334275025468532"/>
    <n v="2.2340754152719642"/>
    <n v="0.71902389602292482"/>
    <n v="1.2074522884217185"/>
    <n v="3.3098390778935669"/>
    <n v="2.2340754152719642"/>
    <x v="0"/>
    <m/>
    <s v="No root cause"/>
    <s v="No root cause"/>
    <s v="No root cause"/>
    <x v="4"/>
    <s v=" "/>
    <m/>
    <m/>
    <s v=""/>
    <m/>
    <s v="(05-11-2026 retour camusat): No power issue"/>
    <m/>
    <m/>
    <m/>
    <m/>
    <m/>
    <m/>
    <m/>
    <m/>
    <m/>
    <m/>
    <m/>
    <m/>
    <m/>
    <m/>
    <m/>
    <s v=" "/>
    <m/>
    <s v=""/>
    <m/>
    <m/>
    <m/>
    <m/>
    <m/>
  </r>
  <r>
    <s v="ZI-Bassa-II"/>
    <s v="LIT_729"/>
    <s v="Douala"/>
    <s v="CAMUSAT"/>
    <s v="Good Grid + GE"/>
    <s v="LITTORAL"/>
    <s v="Douala"/>
    <s v="ZTE"/>
    <n v="0"/>
    <n v="0"/>
    <n v="0"/>
    <n v="0"/>
    <n v="0"/>
    <n v="0"/>
    <n v="0"/>
    <n v="0"/>
    <n v="0"/>
    <n v="0"/>
    <n v="5.2902587655842916"/>
    <n v="0"/>
    <n v="0"/>
    <n v="0"/>
    <n v="0"/>
    <n v="0"/>
    <n v="0"/>
    <n v="0"/>
    <n v="5.5937047880764661"/>
    <n v="0"/>
    <n v="0"/>
    <n v="0"/>
    <n v="4.7780531513869979"/>
    <n v="2.6758859753504933"/>
    <m/>
    <n v="0"/>
    <n v="2.2082858920250104"/>
    <n v="1.4535348448696888"/>
    <n v="1.5440598957536451"/>
    <n v="2.8425600338829478"/>
    <n v="2.2082858920250104"/>
    <x v="0"/>
    <m/>
    <s v="AKTIVCO"/>
    <s v="POWER ISSUE"/>
    <s v="AKTIVCO Defaut GE &amp; Power Cabinet"/>
    <x v="0"/>
    <s v="(05-11-2026 retour camusat): Insuffisance de redresseurs   ;   [Ticket -  11/05/2026] INC-20260511-00008233..Grid Outage"/>
    <m/>
    <m/>
    <s v=""/>
    <s v="(05-11-2026 retour camusat): Insuffisance de redresseurs"/>
    <s v="(05-11-2026 retour camusat): Insuffisance de redresseurs"/>
    <m/>
    <m/>
    <m/>
    <m/>
    <m/>
    <m/>
    <m/>
    <m/>
    <m/>
    <m/>
    <m/>
    <m/>
    <m/>
    <m/>
    <m/>
    <s v="[Ticket -  11/05/2026] INC-20260511-00008233..Grid Outage"/>
    <m/>
    <s v=""/>
    <m/>
    <m/>
    <m/>
    <m/>
    <m/>
  </r>
  <r>
    <s v="Banyangui"/>
    <s v="LIT_382"/>
    <s v="Douala"/>
    <s v="IHS"/>
    <s v="GridOnly"/>
    <s v="LITTORAL"/>
    <s v="Douala"/>
    <s v="ZTE"/>
    <n v="0"/>
    <n v="0"/>
    <n v="0"/>
    <n v="0"/>
    <n v="0"/>
    <n v="0"/>
    <n v="0"/>
    <n v="0"/>
    <n v="0"/>
    <n v="0"/>
    <n v="0"/>
    <n v="0"/>
    <n v="0"/>
    <n v="0"/>
    <n v="0"/>
    <n v="0"/>
    <n v="0"/>
    <n v="0"/>
    <n v="0"/>
    <n v="0"/>
    <n v="0"/>
    <n v="0"/>
    <n v="0"/>
    <n v="23.799039331341511"/>
    <m/>
    <n v="0"/>
    <n v="2.2057889810605742"/>
    <n v="1.1933773365466469"/>
    <n v="1.0130635202355587"/>
    <n v="3.2508435168221825"/>
    <n v="2.2057889810605742"/>
    <x v="0"/>
    <m/>
    <s v="IHS GRID ONLY"/>
    <s v="POWER ISSUE"/>
    <s v="Coupure ENEO &amp; Baisse de tension"/>
    <x v="0"/>
    <s v="[Ticket -  11/05/2026] INC-20260511-00017268..Grid Outage"/>
    <m/>
    <m/>
    <s v=""/>
    <m/>
    <s v=""/>
    <m/>
    <m/>
    <m/>
    <m/>
    <m/>
    <m/>
    <m/>
    <m/>
    <m/>
    <m/>
    <m/>
    <m/>
    <m/>
    <m/>
    <m/>
    <s v="[Ticket -  11/05/2026] INC-20260511-00017268..Grid Outage"/>
    <m/>
    <s v=""/>
    <m/>
    <m/>
    <m/>
    <m/>
    <m/>
  </r>
  <r>
    <s v="Boko-Hospital-IHS"/>
    <s v="LIT_632"/>
    <s v="Douala"/>
    <s v="IHS"/>
    <s v="Grid-Gen"/>
    <s v="LITTORAL"/>
    <s v="Douala"/>
    <s v="ZTE"/>
    <n v="12.442802903836112"/>
    <n v="24.172595046699371"/>
    <n v="10.089928031891974"/>
    <n v="1.2955935942105905"/>
    <n v="19.172120633616128"/>
    <n v="0"/>
    <n v="0"/>
    <n v="0"/>
    <n v="0"/>
    <n v="0"/>
    <n v="0"/>
    <n v="0"/>
    <n v="0.18619821763361358"/>
    <n v="8.3610847151951773E-2"/>
    <n v="0"/>
    <n v="0.36276549297583316"/>
    <n v="0"/>
    <n v="0"/>
    <n v="0"/>
    <n v="0"/>
    <n v="0"/>
    <n v="0"/>
    <n v="9.3772026321721977"/>
    <n v="0"/>
    <m/>
    <n v="17.724358151201518"/>
    <n v="2.1925196827924314"/>
    <n v="0.99416887482064986"/>
    <n v="0.90149849886607347"/>
    <n v="3.3517686766608232"/>
    <n v="2.1925196827924314"/>
    <x v="0"/>
    <m/>
    <s v="IHS"/>
    <s v="POWER ISSUE"/>
    <s v="Defaut GE &amp; Power Cabinet"/>
    <x v="0"/>
    <s v="[HOURLY IHS 11-05-2026] -..FME is on the way, ETA=01:10 AM   ;    "/>
    <m/>
    <m/>
    <s v=""/>
    <m/>
    <s v=""/>
    <m/>
    <s v="[HOURLY IHS 11-05-2026] -..FME is on the way, ETA=01:10 AM"/>
    <m/>
    <m/>
    <m/>
    <m/>
    <m/>
    <m/>
    <m/>
    <m/>
    <m/>
    <m/>
    <m/>
    <m/>
    <m/>
    <s v=" "/>
    <m/>
    <s v=""/>
    <m/>
    <m/>
    <m/>
    <m/>
    <m/>
  </r>
  <r>
    <s v="Montesquieux"/>
    <s v="CTR_270"/>
    <s v="Yaounde"/>
    <s v="IHS"/>
    <s v="Grid-Gen"/>
    <s v="CENTRE"/>
    <s v="Yaounde"/>
    <s v="ZTE"/>
    <n v="31.584051016884832"/>
    <n v="23.114261499345105"/>
    <n v="23.114261499345105"/>
    <n v="12.649885998179395"/>
    <n v="0.35033444338860753"/>
    <n v="0.63958374354013547"/>
    <n v="0.71106673743625837"/>
    <n v="0.97964518181792271"/>
    <n v="1.2499179586397386"/>
    <n v="0.27168174800889178"/>
    <n v="0"/>
    <n v="0.71065653063495671"/>
    <n v="10.995361452831208"/>
    <n v="0"/>
    <n v="0.71065653063495682"/>
    <n v="2.4880647655899981"/>
    <n v="0"/>
    <n v="0"/>
    <n v="0"/>
    <n v="0"/>
    <n v="0.62007216786090424"/>
    <n v="0.62007216786090424"/>
    <n v="0.11143356932708978"/>
    <n v="0"/>
    <m/>
    <n v="0"/>
    <n v="2.1831205965191636"/>
    <n v="1.4652750300748574"/>
    <n v="1.4897649186871633"/>
    <n v="2.8260412767829588"/>
    <n v="2.1831205965191636"/>
    <x v="0"/>
    <m/>
    <s v="IHS"/>
    <s v="POWER ISSUE"/>
    <s v="Defaut GE &amp; Power Cabinet"/>
    <x v="0"/>
    <s v="[Ticket -  11/05/2026] INC-20260511-00011357..Grid Outage"/>
    <m/>
    <m/>
    <s v=""/>
    <m/>
    <s v=""/>
    <m/>
    <m/>
    <m/>
    <m/>
    <m/>
    <m/>
    <m/>
    <m/>
    <m/>
    <m/>
    <m/>
    <m/>
    <m/>
    <m/>
    <m/>
    <s v="[Ticket -  11/05/2026] INC-20260511-00011357..Grid Outage"/>
    <m/>
    <s v=""/>
    <m/>
    <m/>
    <m/>
    <m/>
    <m/>
  </r>
  <r>
    <s v="Gra-Foulbere-Moussa-yaya"/>
    <s v="NRD_101"/>
    <s v="Garoua"/>
    <s v="IHS"/>
    <s v="Grid-Gen"/>
    <s v="NORD"/>
    <s v="Garoua"/>
    <s v="Huawei"/>
    <n v="2.0918585007690487"/>
    <n v="0.62476279345837848"/>
    <n v="3.2947631929641332"/>
    <n v="3.0005022358054174"/>
    <n v="0"/>
    <n v="0.92655015366703486"/>
    <n v="0"/>
    <n v="0.12190276029940103"/>
    <n v="0.24191500229715807"/>
    <n v="14.443880855969613"/>
    <n v="2.3216099796537422"/>
    <n v="5.0979787862444468"/>
    <n v="2.573958502766577"/>
    <n v="9.2099274326333411"/>
    <n v="5.0979787862444468"/>
    <n v="0"/>
    <n v="0"/>
    <n v="0"/>
    <n v="9.9876438577417084E-2"/>
    <n v="4.3065471859100022"/>
    <n v="4.4056388810414537"/>
    <n v="4.4056388810414537"/>
    <n v="5.2367000253971518"/>
    <n v="9.6010328650555152"/>
    <m/>
    <n v="7.1717703526779735"/>
    <n v="2.1425814635037228"/>
    <n v="1.7285549280801249"/>
    <n v="2.217115731815539"/>
    <n v="2.2079729987064072"/>
    <n v="2.1425814635037228"/>
    <x v="0"/>
    <m/>
    <s v="No root cause"/>
    <s v="No root cause"/>
    <s v="No root cause"/>
    <x v="4"/>
    <s v=" "/>
    <m/>
    <m/>
    <s v=""/>
    <m/>
    <s v=""/>
    <m/>
    <m/>
    <m/>
    <m/>
    <m/>
    <m/>
    <m/>
    <m/>
    <m/>
    <m/>
    <m/>
    <m/>
    <m/>
    <m/>
    <m/>
    <s v=" "/>
    <m/>
    <s v=""/>
    <m/>
    <m/>
    <m/>
    <m/>
    <m/>
  </r>
  <r>
    <s v="PK11-Mbengue-City"/>
    <s v="LIT_261"/>
    <s v="Douala"/>
    <s v="IHS"/>
    <s v="Grid-Gen"/>
    <s v="LITTORAL"/>
    <s v="Douala"/>
    <s v="ZTE"/>
    <n v="0"/>
    <n v="2.0534417420733777"/>
    <n v="1.3005160758261933"/>
    <n v="2.7394501944736924"/>
    <n v="1.4924571886780076"/>
    <n v="3.9049547274372007"/>
    <n v="0.74404379724512149"/>
    <n v="1.3038512354715468"/>
    <n v="2.6156569158726466"/>
    <n v="2.0844926134239641"/>
    <n v="1.3043862878210688"/>
    <n v="0"/>
    <n v="1.3028881412424069"/>
    <n v="1.3048143297006869"/>
    <n v="0"/>
    <n v="6.022263884965172"/>
    <n v="1.4470490792819186"/>
    <n v="0.90265114872172414"/>
    <n v="0"/>
    <n v="2.6156747509509635"/>
    <n v="2.0365519229068045"/>
    <n v="2.0365519229068045"/>
    <n v="0"/>
    <n v="0"/>
    <m/>
    <n v="0.57839158983314731"/>
    <n v="2.0289363444652762"/>
    <n v="0.59163039698811792"/>
    <n v="0.62162967383062873"/>
    <n v="3.3284782551595993"/>
    <n v="2.0289363444652762"/>
    <x v="0"/>
    <m/>
    <s v="IHS"/>
    <s v="POWER ISSUE"/>
    <s v="Defaut GE &amp; Power Cabinet"/>
    <x v="0"/>
    <s v="[CellDown ZTE -  11/05/2026] Power issue    ;    "/>
    <m/>
    <m/>
    <s v=""/>
    <m/>
    <s v=""/>
    <m/>
    <m/>
    <m/>
    <m/>
    <m/>
    <m/>
    <m/>
    <s v="[CellDown ZTE -  11/05/2026] Power issue "/>
    <m/>
    <m/>
    <m/>
    <m/>
    <m/>
    <m/>
    <m/>
    <s v=" "/>
    <m/>
    <s v=""/>
    <m/>
    <m/>
    <m/>
    <m/>
    <m/>
  </r>
  <r>
    <s v="Bda-Chinde"/>
    <s v="NRO_227"/>
    <s v="NORD-OUEST"/>
    <s v="IHS"/>
    <s v="Hybrid-Gen-Lithium"/>
    <s v="NORD-OUEST"/>
    <s v="Bamenda"/>
    <s v="Huawei"/>
    <n v="6.5439399257490027"/>
    <n v="0.1916200814421016"/>
    <n v="4.0902076859199905"/>
    <n v="7.4728978149888855E-3"/>
    <n v="7.3837224234019052E-3"/>
    <n v="7.5620732065758639E-3"/>
    <n v="0"/>
    <n v="0"/>
    <n v="0.81732813405130222"/>
    <n v="0"/>
    <n v="2.9427879223703252E-3"/>
    <n v="0"/>
    <n v="3.4362845394126689"/>
    <n v="4.9809806724823282"/>
    <n v="0"/>
    <n v="0"/>
    <n v="0"/>
    <n v="1.6573424877223324"/>
    <n v="23.114261499345094"/>
    <n v="23.028849309283085"/>
    <n v="15.227768218175799"/>
    <n v="15.227768218175799"/>
    <n v="0"/>
    <n v="0"/>
    <m/>
    <n v="0"/>
    <n v="2.0282229413325799"/>
    <n v="1.9539914631368178"/>
    <n v="3.3597540554416532"/>
    <n v="1.1913683303893692"/>
    <n v="2.0282229413325799"/>
    <x v="0"/>
    <m/>
    <s v="No root cause"/>
    <s v="No root cause"/>
    <s v="No root cause"/>
    <x v="4"/>
    <s v=" "/>
    <m/>
    <m/>
    <s v=""/>
    <m/>
    <s v=""/>
    <m/>
    <m/>
    <m/>
    <m/>
    <m/>
    <m/>
    <m/>
    <m/>
    <m/>
    <m/>
    <m/>
    <m/>
    <m/>
    <m/>
    <m/>
    <s v=" "/>
    <m/>
    <s v=""/>
    <m/>
    <m/>
    <m/>
    <m/>
    <m/>
  </r>
  <r>
    <s v="Nkolda-II"/>
    <s v="CTR_776"/>
    <s v="Yaounde"/>
    <s v="CAMUSAT"/>
    <s v="Good Grid no GE - 8h"/>
    <s v="CENTRE"/>
    <s v="Yaounde"/>
    <s v="ZTE"/>
    <n v="0.35992971552336611"/>
    <n v="0"/>
    <n v="0"/>
    <n v="0"/>
    <n v="1.8993109952544425"/>
    <n v="0.53728173431155268"/>
    <n v="8.3974504398843699"/>
    <n v="17.828211812243708"/>
    <n v="7.0889620840503031"/>
    <n v="7.2796725764982178"/>
    <n v="18.090958186015584"/>
    <n v="1.5381149891705399"/>
    <n v="7.0065996923805685"/>
    <n v="0"/>
    <n v="1.5381149891705399"/>
    <n v="17.804616003629793"/>
    <n v="22.854243892555782"/>
    <n v="7.1104355183444472"/>
    <n v="11.523743483062383"/>
    <n v="9.6702151338486964"/>
    <n v="23.575244768614827"/>
    <n v="23.575244768614827"/>
    <n v="13.868556899607057"/>
    <n v="29.969066840166313"/>
    <m/>
    <n v="7.0428762416781518"/>
    <n v="1.9360334215099608"/>
    <n v="1.5573230779068701"/>
    <n v="1.5043746238664986"/>
    <n v="2.3176192414860353"/>
    <n v="1.9360334215099608"/>
    <x v="0"/>
    <m/>
    <s v="AKTIVCO GRID ONLY"/>
    <s v="POWER ISSUE"/>
    <s v="AKTIVCO Coupure ENEO &amp; Baisse de tension"/>
    <x v="0"/>
    <s v="(05-11-2026 retour camusat): Grid outage Grid only site   ;   [Ticket -  11/05/2026] INC-20260511-00011398..Grid Outage"/>
    <m/>
    <m/>
    <s v=""/>
    <s v="(05-11-2026 retour camusat): Grid outage Grid only site"/>
    <s v="(05-11-2026 retour camusat): Grid outage Grid only site"/>
    <m/>
    <m/>
    <m/>
    <m/>
    <m/>
    <m/>
    <m/>
    <m/>
    <m/>
    <m/>
    <m/>
    <m/>
    <m/>
    <m/>
    <m/>
    <s v="[Ticket -  11/05/2026] INC-20260511-00011398..Grid Outage"/>
    <m/>
    <s v=""/>
    <m/>
    <m/>
    <m/>
    <m/>
    <m/>
  </r>
  <r>
    <s v="Maroua-Harde"/>
    <s v="EXN_091"/>
    <s v="Maroua"/>
    <s v="IHS"/>
    <s v="Solar-Grid-Gen"/>
    <s v="EXTREME-NORD"/>
    <s v="Maroua"/>
    <s v="Huawei"/>
    <n v="0"/>
    <n v="0"/>
    <n v="0"/>
    <n v="0"/>
    <n v="0"/>
    <n v="0"/>
    <n v="4.9046465372838757E-3"/>
    <n v="0"/>
    <n v="0"/>
    <n v="0"/>
    <n v="0.69146598636543932"/>
    <n v="2.675261747609386E-4"/>
    <n v="0"/>
    <n v="0"/>
    <n v="2.675261747609386E-4"/>
    <n v="0"/>
    <n v="0"/>
    <n v="0.32381368193064014"/>
    <n v="0.13028524710857711"/>
    <n v="0"/>
    <n v="0"/>
    <n v="0"/>
    <n v="0"/>
    <n v="0"/>
    <m/>
    <n v="0"/>
    <n v="1.9085674009011708"/>
    <n v="3.1017819103229698"/>
    <n v="3.9872276113440162"/>
    <n v="0.24367731746876004"/>
    <n v="1.9085674009011708"/>
    <x v="0"/>
    <m/>
    <s v="IHS"/>
    <s v="POWER ISSUE"/>
    <s v="Defaut GE &amp; Power Cabinet"/>
    <x v="0"/>
    <s v="[HOURLY IHS 11-05-2026] -..Team is on site for works (AVR replacement). Rostand is informed   ;   [OCM RAN -  11/05/2026 14h] Power status check Ongoing   ;   [Ticket -  11/05/2026] INC-20260511-00007383..Team is on site for works (AVR replacement). Rostand is informed..Transmission Board fault"/>
    <m/>
    <m/>
    <s v=""/>
    <m/>
    <s v=""/>
    <m/>
    <s v="[HOURLY IHS 11-05-2026] -..Team is on site for works (AVR replacement). Rostand is informed"/>
    <m/>
    <m/>
    <m/>
    <m/>
    <m/>
    <m/>
    <m/>
    <m/>
    <m/>
    <m/>
    <m/>
    <m/>
    <s v="[OCM RAN -  11/05/2026 14h] Power status check Ongoing"/>
    <s v="[Ticket -  11/05/2026] INC-20260511-00007383..Team is on site for works (AVR replacement). Rostand is informed..Transmission Board fault"/>
    <m/>
    <s v=""/>
    <m/>
    <m/>
    <m/>
    <m/>
    <m/>
  </r>
  <r>
    <s v="Kumba Gare Ntam"/>
    <s v="SUO_238"/>
    <s v="SUD-OUEST"/>
    <s v="IHS"/>
    <s v="Hybrid-Gen"/>
    <s v="SUD-OUEST"/>
    <s v="Kumba"/>
    <s v="Huawei"/>
    <n v="0"/>
    <n v="3.7706565877072085"/>
    <n v="0"/>
    <n v="3.9237172298271011E-3"/>
    <n v="1.2438540320118252"/>
    <n v="2.3824097616377458"/>
    <n v="6.723824525658258E-3"/>
    <n v="0"/>
    <n v="5.3505234952187721E-4"/>
    <n v="0"/>
    <n v="0.2234735313169707"/>
    <n v="0"/>
    <n v="0"/>
    <n v="0.50749715352150049"/>
    <n v="0"/>
    <n v="0.48119041300334159"/>
    <n v="0.15042105052891711"/>
    <n v="3.2994894887182435E-3"/>
    <n v="0.29427879223703246"/>
    <n v="0"/>
    <n v="3.0970613498157991"/>
    <n v="3.0970613498157991"/>
    <n v="0.92348252019644284"/>
    <n v="0"/>
    <m/>
    <n v="0.26092719578350215"/>
    <n v="1.7934954755973322"/>
    <n v="1.7716439056948392"/>
    <n v="3.045990714390145"/>
    <n v="0.99317744551477749"/>
    <n v="1.7934954755973322"/>
    <x v="0"/>
    <m/>
    <s v="No root cause"/>
    <s v="No root cause"/>
    <s v="No root cause"/>
    <x v="4"/>
    <s v=" "/>
    <m/>
    <m/>
    <s v=""/>
    <m/>
    <s v=""/>
    <m/>
    <m/>
    <m/>
    <m/>
    <m/>
    <m/>
    <m/>
    <m/>
    <m/>
    <m/>
    <m/>
    <m/>
    <m/>
    <m/>
    <m/>
    <s v=" "/>
    <m/>
    <s v=""/>
    <m/>
    <m/>
    <m/>
    <m/>
    <m/>
  </r>
  <r>
    <s v="Lomie"/>
    <s v="EST_010"/>
    <s v="CENTRE"/>
    <s v="IHS"/>
    <s v="Grid-Gen"/>
    <s v="EST"/>
    <s v="Lomie"/>
    <s v="NOKIA"/>
    <n v="0.69790444963801945"/>
    <n v="0.92289396261196832"/>
    <n v="0.96104319513287872"/>
    <n v="0.75988134679097008"/>
    <n v="0.54238256671032703"/>
    <n v="0.60979916275008361"/>
    <n v="0.76715805874446752"/>
    <n v="0.69899238941538033"/>
    <n v="0.86728418841832788"/>
    <n v="0.88497658610918506"/>
    <n v="0.84046023062896469"/>
    <n v="2.9975416128047305"/>
    <n v="0.77154548801054701"/>
    <n v="0.59663687495184503"/>
    <n v="2.9975416128047301"/>
    <n v="18.490071568602271"/>
    <n v="14.623747620800556"/>
    <n v="1.3122158872024039"/>
    <n v="1.6320523466682642"/>
    <n v="0.95569267163765959"/>
    <n v="1.048756110297832"/>
    <n v="1.048756110297832"/>
    <n v="2.0588814409601839"/>
    <n v="2.0128669389013027"/>
    <m/>
    <n v="1.7156275236635823"/>
    <n v="1.750459431617456"/>
    <n v="0.96881507060097749"/>
    <n v="4.8020772769464584"/>
    <n v="0"/>
    <n v="1.750459431617456"/>
    <x v="0"/>
    <m/>
    <s v="IHS"/>
    <s v="POWER ISSUE"/>
    <s v="Defaut GE &amp; Power Cabinet"/>
    <x v="0"/>
    <s v="[OCM RAN -  11/05/2026 14h] Power status check Ongoing   ;   [Ticket -  11/05/2026] INC-20260511-00005540..Grid Outage"/>
    <m/>
    <m/>
    <s v=""/>
    <m/>
    <s v=""/>
    <m/>
    <m/>
    <m/>
    <m/>
    <m/>
    <m/>
    <m/>
    <m/>
    <m/>
    <m/>
    <m/>
    <m/>
    <m/>
    <m/>
    <s v="[OCM RAN -  11/05/2026 14h] Power status check Ongoing"/>
    <s v="[Ticket -  11/05/2026] INC-20260511-00005540..Grid Outage"/>
    <m/>
    <s v=""/>
    <m/>
    <m/>
    <m/>
    <m/>
    <m/>
  </r>
  <r>
    <s v="Bois-Des-Singes"/>
    <s v="LIT_564"/>
    <s v="Douala"/>
    <s v="CAMUSAT"/>
    <s v="Medium Grid + GE"/>
    <s v="LITTORAL"/>
    <s v="Douala"/>
    <s v="ZTE"/>
    <n v="5.7727868094614401"/>
    <n v="7.8111400752782982"/>
    <n v="0"/>
    <n v="0"/>
    <n v="0"/>
    <n v="0"/>
    <n v="0"/>
    <n v="0"/>
    <n v="6.3827464879163784"/>
    <n v="2.2030958842346462"/>
    <n v="1.4613349770141506"/>
    <n v="0"/>
    <n v="0"/>
    <n v="0"/>
    <n v="0"/>
    <n v="0"/>
    <n v="0"/>
    <n v="0"/>
    <n v="0"/>
    <n v="0"/>
    <n v="0"/>
    <n v="0"/>
    <n v="0"/>
    <n v="1.4197079042213494"/>
    <m/>
    <n v="0"/>
    <n v="1.6603744510362888"/>
    <n v="0.58051468971939468"/>
    <n v="0.1163463794281744"/>
    <n v="2.95005165617127"/>
    <n v="1.6603744510362888"/>
    <x v="0"/>
    <m/>
    <s v="No root cause"/>
    <s v="No root cause"/>
    <s v="No root cause"/>
    <x v="4"/>
    <s v=" "/>
    <m/>
    <m/>
    <s v=""/>
    <m/>
    <s v="(05-11-2026 retour camusat): No power issue"/>
    <m/>
    <m/>
    <m/>
    <m/>
    <m/>
    <m/>
    <m/>
    <m/>
    <m/>
    <m/>
    <m/>
    <m/>
    <m/>
    <m/>
    <m/>
    <s v=" "/>
    <m/>
    <s v=""/>
    <m/>
    <m/>
    <m/>
    <m/>
    <m/>
  </r>
  <r>
    <s v="Maroua-Zokok-Palar-II"/>
    <s v="EXN_204"/>
    <s v="Maroua"/>
    <s v="CAMUSAT"/>
    <s v="Bad Grid + GE"/>
    <s v="EXTREME-NORD"/>
    <s v="Maroua"/>
    <s v="Huawei"/>
    <n v="0"/>
    <n v="0"/>
    <n v="0"/>
    <n v="0"/>
    <n v="0.15712703997625793"/>
    <n v="0"/>
    <n v="0"/>
    <n v="0"/>
    <n v="0"/>
    <n v="0"/>
    <n v="0"/>
    <n v="2.675261747609386E-4"/>
    <n v="0"/>
    <n v="0"/>
    <n v="2.675261747609386E-4"/>
    <n v="2.8536125307833454E-3"/>
    <n v="2.4077355728484469E-3"/>
    <n v="2.675261747609386E-4"/>
    <n v="5.3505234952187721E-4"/>
    <n v="8.0257852428281603E-4"/>
    <n v="1.0701046990437544E-3"/>
    <n v="1.0701046990437544E-3"/>
    <n v="5.3505234952187721E-4"/>
    <n v="1.0701046990437544E-3"/>
    <m/>
    <n v="0"/>
    <n v="1.6533117600226008"/>
    <n v="1.6642337006262764"/>
    <n v="2.1300950151473428"/>
    <n v="1.343388776164617"/>
    <n v="1.6533117600226008"/>
    <x v="0"/>
    <m/>
    <s v="No root cause"/>
    <s v="No root cause"/>
    <s v="No root cause"/>
    <x v="4"/>
    <s v=" "/>
    <m/>
    <m/>
    <s v=""/>
    <m/>
    <s v="(05-11-2026 retour camusat): No power issue"/>
    <m/>
    <m/>
    <m/>
    <m/>
    <m/>
    <m/>
    <m/>
    <m/>
    <m/>
    <m/>
    <m/>
    <m/>
    <m/>
    <m/>
    <m/>
    <s v=" "/>
    <m/>
    <s v=""/>
    <m/>
    <m/>
    <m/>
    <m/>
    <m/>
  </r>
  <r>
    <s v="Limbe-New-Town-IHS"/>
    <s v="SUO_187"/>
    <s v="SUD-OUEST"/>
    <s v="IHS"/>
    <s v="Grid-Gen"/>
    <s v="SUD-OUEST"/>
    <s v="Limbe"/>
    <s v="Huawei"/>
    <n v="0"/>
    <n v="0"/>
    <n v="0"/>
    <n v="0"/>
    <n v="0"/>
    <n v="0"/>
    <n v="0.5275437815502535"/>
    <n v="0"/>
    <n v="0"/>
    <n v="0"/>
    <n v="0"/>
    <n v="0"/>
    <n v="7.4907328933062805E-3"/>
    <n v="0"/>
    <n v="0"/>
    <n v="0.73942451196091696"/>
    <n v="0.68893340524436908"/>
    <n v="3.1942625266456075E-2"/>
    <n v="0"/>
    <n v="0.66105717783427931"/>
    <n v="0"/>
    <n v="0"/>
    <n v="0"/>
    <n v="0.48957289981251767"/>
    <m/>
    <n v="1.236755670841502"/>
    <n v="1.6267374933296808"/>
    <n v="1.837214089021578"/>
    <n v="1.5898015545151321"/>
    <n v="1.5928801489273683"/>
    <n v="1.6267374933296808"/>
    <x v="0"/>
    <m/>
    <s v="No root cause"/>
    <s v="No root cause"/>
    <s v="No root cause"/>
    <x v="4"/>
    <s v=" "/>
    <m/>
    <m/>
    <s v=""/>
    <m/>
    <s v=""/>
    <m/>
    <m/>
    <m/>
    <m/>
    <m/>
    <m/>
    <m/>
    <m/>
    <m/>
    <m/>
    <m/>
    <m/>
    <m/>
    <m/>
    <m/>
    <s v=" "/>
    <m/>
    <s v=""/>
    <m/>
    <m/>
    <m/>
    <m/>
    <m/>
  </r>
  <r>
    <s v="Nkong-CRTV"/>
    <s v="LIT_116"/>
    <s v="LITTORAL"/>
    <s v="CAMUSAT"/>
    <s v="Good Grid + GE"/>
    <s v="LITTORAL"/>
    <s v="Nkongsamba"/>
    <s v="ZTE"/>
    <n v="0"/>
    <n v="5.536971403948832"/>
    <n v="0.7958368646788414"/>
    <n v="0"/>
    <n v="0.76462547762339872"/>
    <n v="0.56699497478833261"/>
    <n v="0.47441308324273096"/>
    <n v="5.9604831736736842E-2"/>
    <n v="6.9736404676500214"/>
    <n v="3.7297429180471013"/>
    <n v="9.3867800692286405"/>
    <n v="0.40915453167937932"/>
    <n v="1.4125025325811214"/>
    <n v="0.37685520484657559"/>
    <n v="0.40915453167937926"/>
    <n v="0"/>
    <n v="2.0553322603750219"/>
    <n v="0"/>
    <n v="0"/>
    <n v="0"/>
    <n v="0"/>
    <n v="0"/>
    <n v="0.767782286485578"/>
    <n v="0.13975567369511424"/>
    <m/>
    <n v="0.28892826874181265"/>
    <n v="1.6187652133218049"/>
    <n v="0.66856607875815821"/>
    <n v="1.4708519912550022"/>
    <n v="1.9741795752374325"/>
    <n v="1.6187652133218049"/>
    <x v="0"/>
    <m/>
    <s v="No root cause"/>
    <s v="No root cause"/>
    <s v="No root cause"/>
    <x v="4"/>
    <s v=" "/>
    <m/>
    <m/>
    <s v=""/>
    <m/>
    <s v="(05-11-2026 retour camusat): No power issue"/>
    <m/>
    <m/>
    <m/>
    <m/>
    <m/>
    <m/>
    <m/>
    <m/>
    <m/>
    <m/>
    <m/>
    <m/>
    <m/>
    <m/>
    <m/>
    <s v=" "/>
    <m/>
    <s v=""/>
    <m/>
    <m/>
    <m/>
    <m/>
    <m/>
  </r>
  <r>
    <s v="Ngd-EPC-IHS"/>
    <s v="ADM_077"/>
    <s v="Ngaoundere"/>
    <s v="IHS"/>
    <s v="Grid-Gen"/>
    <s v="ADAMAOUA"/>
    <s v="Ngaoundere"/>
    <s v="Huawei"/>
    <n v="1.4398615427200063"/>
    <n v="0.9918443753870213"/>
    <n v="1.1598508131368905"/>
    <n v="0"/>
    <n v="0.66828038455282468"/>
    <n v="0.19832607088944246"/>
    <n v="0"/>
    <n v="0.18593069145885235"/>
    <n v="0.47157730579026519"/>
    <n v="0.25463141313746135"/>
    <n v="1.115673324144701"/>
    <n v="0.43510457063119051"/>
    <n v="0"/>
    <n v="0"/>
    <n v="0.43510457063119051"/>
    <n v="0"/>
    <n v="1.1461534729891307"/>
    <n v="0"/>
    <n v="0.91640199410443657"/>
    <n v="0.81044379382078746"/>
    <n v="0"/>
    <n v="0"/>
    <n v="0"/>
    <n v="0"/>
    <m/>
    <n v="0"/>
    <n v="1.5998421952270476"/>
    <n v="1.7984964569619799"/>
    <n v="2.2792202603778842"/>
    <n v="1.1080905383842563"/>
    <n v="1.5998421952270476"/>
    <x v="0"/>
    <m/>
    <s v="No root cause"/>
    <s v="No root cause"/>
    <s v="No root cause"/>
    <x v="4"/>
    <s v=" "/>
    <m/>
    <m/>
    <s v=""/>
    <m/>
    <s v=""/>
    <m/>
    <m/>
    <m/>
    <m/>
    <m/>
    <m/>
    <m/>
    <m/>
    <m/>
    <m/>
    <m/>
    <m/>
    <m/>
    <m/>
    <m/>
    <s v=" "/>
    <m/>
    <s v=""/>
    <m/>
    <m/>
    <m/>
    <m/>
    <m/>
  </r>
  <r>
    <s v="NYANGOBE-MTN"/>
    <s v="LIT_685"/>
    <s v="Douala"/>
    <s v="MTN"/>
    <m/>
    <s v="LITTORAL"/>
    <s v="Douala"/>
    <s v="ZTE"/>
    <n v="0.12036894356410451"/>
    <n v="0.8580812880065517"/>
    <n v="8.0257852428281592E-4"/>
    <n v="0"/>
    <n v="0.47901453344861988"/>
    <n v="2.8460682926550862"/>
    <n v="0"/>
    <n v="2.143401877106323"/>
    <n v="1.1349708788841231"/>
    <n v="6.7719792371152346E-2"/>
    <n v="0.54502215830130107"/>
    <n v="0"/>
    <n v="1.2405723776014246"/>
    <n v="1.3367391198888234"/>
    <n v="0"/>
    <n v="1.0110170845782218"/>
    <n v="0"/>
    <n v="3.4387814503771055"/>
    <n v="1.1881550824265976"/>
    <n v="2.0814963202666417"/>
    <n v="1.2103240847751211"/>
    <n v="1.2103240847751211"/>
    <n v="0.11000676306169829"/>
    <n v="0"/>
    <m/>
    <n v="3.2248318508816238"/>
    <n v="1.5967745617564544"/>
    <n v="0.92597588416084153"/>
    <n v="0.91462067042715156"/>
    <n v="2.2196011092943877"/>
    <n v="1.5967745617564544"/>
    <x v="0"/>
    <m/>
    <s v="Partners"/>
    <s v="POWER ISSUE"/>
    <s v="Sharing"/>
    <x v="0"/>
    <s v="[Ticket -  11/05/2026] INC-20260511-00011608..Grid Outage"/>
    <m/>
    <m/>
    <s v=""/>
    <m/>
    <s v=""/>
    <m/>
    <m/>
    <m/>
    <m/>
    <m/>
    <m/>
    <m/>
    <m/>
    <m/>
    <m/>
    <m/>
    <m/>
    <m/>
    <m/>
    <m/>
    <s v="[Ticket -  11/05/2026] INC-20260511-00011608..Grid Outage"/>
    <m/>
    <s v=""/>
    <m/>
    <m/>
    <m/>
    <m/>
    <m/>
  </r>
  <r>
    <s v="Mabanda-MTN"/>
    <s v="LIT_259"/>
    <s v="Douala"/>
    <s v="IHS"/>
    <s v="Grid-Gen"/>
    <s v="LITTORAL"/>
    <s v="Douala"/>
    <s v="ZTE"/>
    <n v="0"/>
    <n v="0"/>
    <n v="0.77891137535563248"/>
    <n v="0"/>
    <n v="0"/>
    <n v="0"/>
    <n v="0"/>
    <n v="0"/>
    <n v="0"/>
    <n v="0"/>
    <n v="0"/>
    <n v="0"/>
    <n v="0"/>
    <n v="0"/>
    <n v="0"/>
    <n v="0"/>
    <n v="0"/>
    <n v="0"/>
    <n v="0"/>
    <n v="0"/>
    <n v="0"/>
    <n v="0"/>
    <n v="0"/>
    <n v="0"/>
    <m/>
    <n v="1.9655861462818867"/>
    <n v="1.5833090776268202"/>
    <n v="0.96993913088657879"/>
    <n v="0.86112258637045214"/>
    <n v="2.2161810767685095"/>
    <n v="1.5833090776268202"/>
    <x v="0"/>
    <m/>
    <s v="IHS"/>
    <s v="POWER ISSUE"/>
    <s v="Defaut GE &amp; Power Cabinet"/>
    <x v="0"/>
    <s v="[Ticket -  11/05/2026] INC-20260511-00003125..Grid Outage"/>
    <m/>
    <m/>
    <s v=""/>
    <m/>
    <s v=""/>
    <m/>
    <m/>
    <m/>
    <m/>
    <m/>
    <m/>
    <m/>
    <m/>
    <m/>
    <m/>
    <m/>
    <m/>
    <m/>
    <m/>
    <m/>
    <s v="[Ticket -  11/05/2026] INC-20260511-00003125..Grid Outage"/>
    <m/>
    <s v=""/>
    <m/>
    <m/>
    <m/>
    <m/>
    <m/>
  </r>
  <r>
    <s v="Bberi-Chateau"/>
    <s v="LIT_017"/>
    <s v="Douala"/>
    <s v="IHS"/>
    <s v="Grid-Gen"/>
    <s v="LITTORAL"/>
    <s v="Douala"/>
    <s v="ZTE"/>
    <n v="1.675980144564011"/>
    <n v="0"/>
    <n v="0"/>
    <n v="0"/>
    <n v="0"/>
    <n v="0"/>
    <n v="0"/>
    <n v="0"/>
    <n v="0"/>
    <n v="0"/>
    <n v="5.5323699537429398"/>
    <n v="0.52945213493021526"/>
    <n v="2.2129230123875328"/>
    <n v="2.3783255287030625"/>
    <n v="0.52945213493021526"/>
    <n v="2.3179537885986732"/>
    <n v="0"/>
    <n v="2.9875539689469877"/>
    <n v="5.6865542057968286"/>
    <n v="12.174456315472572"/>
    <n v="0"/>
    <n v="0"/>
    <n v="0"/>
    <n v="0"/>
    <m/>
    <n v="0"/>
    <n v="1.5626560569352776"/>
    <n v="0.83580127013816452"/>
    <n v="0.70955353590991244"/>
    <n v="2.3108817774100561"/>
    <n v="1.5626560569352776"/>
    <x v="0"/>
    <m/>
    <s v="IHS"/>
    <s v="POWER ISSUE"/>
    <s v="Defaut GE &amp; Power Cabinet"/>
    <x v="0"/>
    <s v="[OCM RAN -  11/05/2026] Power status check Ongoing   ;   [OCM RAN -  11/05/2026 14h] Power status check Ongoing   ;   [Ticket -  11/05/2026] INC-20260511-00006174..power issue at the far end of Ndobo-rail._x000a_no issue at bonaberi chateau...Grid Outage"/>
    <m/>
    <m/>
    <s v=""/>
    <m/>
    <s v=""/>
    <m/>
    <m/>
    <m/>
    <m/>
    <m/>
    <m/>
    <m/>
    <m/>
    <m/>
    <m/>
    <m/>
    <m/>
    <s v="[OCM RAN -  11/05/2026] Power status check Ongoing"/>
    <m/>
    <s v="[OCM RAN -  11/05/2026 14h] Power status check Ongoing"/>
    <s v="[Ticket -  11/05/2026] INC-20260511-00006174..power issue at the far end of Ndobo-rail._x000a_no issue at bonaberi chateau...Grid Outage"/>
    <m/>
    <s v=""/>
    <m/>
    <m/>
    <m/>
    <m/>
    <m/>
  </r>
  <r>
    <s v="Ntumansah"/>
    <s v="NRO_002"/>
    <s v="NORD-OUEST"/>
    <s v="IHS"/>
    <s v="Grid-Gen"/>
    <s v="NORD-OUEST"/>
    <s v="Bamenda"/>
    <s v="Huawei"/>
    <n v="0"/>
    <n v="0"/>
    <n v="0"/>
    <n v="0"/>
    <n v="0"/>
    <n v="0"/>
    <n v="0"/>
    <n v="0"/>
    <n v="0"/>
    <n v="0"/>
    <n v="5.3505234952187731E-4"/>
    <n v="0"/>
    <n v="0"/>
    <n v="0"/>
    <n v="0"/>
    <n v="0"/>
    <n v="0"/>
    <n v="1.769917502061735"/>
    <n v="1.5409507666230065"/>
    <n v="1.5408615912314194"/>
    <n v="1.5409507666230065"/>
    <n v="1.5409507666230065"/>
    <n v="1.5408615912314194"/>
    <n v="1.5409507666230065"/>
    <m/>
    <n v="1.5408615912314194"/>
    <n v="1.5410399420145933"/>
    <n v="10.790978741771879"/>
    <n v="2.6563100326067369E-4"/>
    <n v="0"/>
    <n v="1.5410399420145933"/>
    <x v="0"/>
    <m/>
    <s v="No root cause"/>
    <s v="No root cause"/>
    <s v="No root cause"/>
    <x v="4"/>
    <s v=" "/>
    <m/>
    <m/>
    <s v=""/>
    <m/>
    <s v=""/>
    <m/>
    <m/>
    <m/>
    <m/>
    <m/>
    <m/>
    <m/>
    <m/>
    <m/>
    <m/>
    <m/>
    <m/>
    <m/>
    <m/>
    <m/>
    <s v=" "/>
    <m/>
    <s v=""/>
    <m/>
    <m/>
    <m/>
    <m/>
    <m/>
  </r>
  <r>
    <s v="Kaele-Guiedame"/>
    <s v="EXN_095"/>
    <s v="EXTREME-NORD"/>
    <s v="IHS"/>
    <s v="Grid-Gen"/>
    <s v="EXTREME-NORD"/>
    <s v="Kaele"/>
    <s v="NOKIA"/>
    <n v="1.1682652377314372E-2"/>
    <n v="0"/>
    <n v="0.42077860430528569"/>
    <n v="3.9578213822918338"/>
    <n v="9.7982573421342131E-2"/>
    <n v="3.5670156634766019E-5"/>
    <n v="7.1340313269763637E-5"/>
    <n v="3.5519095039488113"/>
    <n v="4.530522062934411"/>
    <n v="5.3489431493024169"/>
    <n v="11.414269835645985"/>
    <n v="0.51409036433030431"/>
    <n v="0.25367891780749086"/>
    <n v="2.6771495058555347E-2"/>
    <n v="0.51409036433030442"/>
    <n v="5.3505234952177976E-5"/>
    <n v="0.37600848917408197"/>
    <n v="16.062291160625762"/>
    <n v="1.7835078317469854E-5"/>
    <n v="9.1449472967682147E-2"/>
    <n v="10.946486994781221"/>
    <n v="10.946486994781221"/>
    <n v="3.5670156634881818E-5"/>
    <n v="3.6447581681024177"/>
    <m/>
    <n v="1.5409864367796413"/>
    <n v="1.5409864367796413"/>
    <n v="0"/>
    <n v="4.5901037363444415"/>
    <n v="6.8400650517719264E-5"/>
    <n v="1.5409864367796413"/>
    <x v="2"/>
    <m/>
    <s v="No root cause"/>
    <s v="No root cause"/>
    <s v="No root cause"/>
    <x v="4"/>
    <s v="[CellDown NOKIA -  11/05/2026] Check BO RAN  ongoing    ;    "/>
    <m/>
    <m/>
    <s v=""/>
    <m/>
    <s v=""/>
    <m/>
    <m/>
    <m/>
    <m/>
    <m/>
    <m/>
    <m/>
    <m/>
    <s v="[CellDown NOKIA -  11/05/2026] Check BO RAN  ongoing "/>
    <m/>
    <m/>
    <m/>
    <m/>
    <m/>
    <m/>
    <s v=" "/>
    <m/>
    <s v=""/>
    <m/>
    <m/>
    <m/>
    <m/>
    <m/>
  </r>
  <r>
    <s v="Ndoumbi"/>
    <s v="EST_185"/>
    <s v="CENTRE"/>
    <s v="ESCO"/>
    <s v="Hybrid Solar - S3"/>
    <s v="EST"/>
    <s v="Ndoumbi"/>
    <s v="NOKIA"/>
    <n v="3.0819015332460129"/>
    <n v="3.0819015332460129"/>
    <n v="3.0819015332460129"/>
    <n v="3.0819015332460129"/>
    <n v="3.0819015332460129"/>
    <n v="3.0819015332460129"/>
    <n v="3.0819015332460129"/>
    <n v="3.0819015332460129"/>
    <n v="3.3977786053254118"/>
    <n v="3.0819015332460129"/>
    <n v="3.0819015332460129"/>
    <n v="3.0873112933061679"/>
    <n v="3.0819015332460129"/>
    <s v=""/>
    <n v="3.0873112933061679"/>
    <n v="3.0819015332460129"/>
    <n v="3.0819015332460129"/>
    <n v="3.0819015332460129"/>
    <n v="2.9730950280981401"/>
    <n v="3.160589898782364"/>
    <n v="1.7579323294324449"/>
    <n v="1.7579323294324449"/>
    <n v="0.10203014642506436"/>
    <n v="0"/>
    <m/>
    <n v="1.5409507666230065"/>
    <n v="1.5409507666230065"/>
    <n v="0"/>
    <n v="0"/>
    <n v="2.9549081023580168"/>
    <n v="1.5409507666230065"/>
    <x v="0"/>
    <m/>
    <s v="No root cause"/>
    <s v="No root cause"/>
    <s v="No root cause"/>
    <x v="4"/>
    <s v=" "/>
    <m/>
    <m/>
    <s v=""/>
    <m/>
    <s v="(05-11-2026 retour camusat): No power issue"/>
    <m/>
    <m/>
    <m/>
    <m/>
    <m/>
    <m/>
    <m/>
    <m/>
    <m/>
    <m/>
    <m/>
    <m/>
    <m/>
    <m/>
    <m/>
    <s v=" "/>
    <m/>
    <s v=""/>
    <m/>
    <m/>
    <m/>
    <m/>
    <m/>
  </r>
  <r>
    <s v="Ngd-Bamyangal-New"/>
    <s v="ADM_131"/>
    <s v="Ngaoundere"/>
    <s v="IHS"/>
    <s v="Grid-Gen"/>
    <s v="ADAMAOUA"/>
    <s v="Ngaoundere"/>
    <s v="Huawei"/>
    <n v="3.4416350629078885"/>
    <n v="1.488693987153036"/>
    <n v="0.23920407039291394"/>
    <n v="0"/>
    <n v="0"/>
    <n v="0"/>
    <n v="0.66248398409967091"/>
    <n v="1.931628157165564"/>
    <n v="0"/>
    <n v="1.7961529022666243"/>
    <n v="0"/>
    <n v="9.9680252715925732E-2"/>
    <n v="0.49142774795752686"/>
    <n v="0.32725585204589752"/>
    <n v="9.9680252715925718E-2"/>
    <n v="0.10388933119883116"/>
    <n v="0.19203028824340171"/>
    <n v="5.3772761126948655E-2"/>
    <n v="0.10228417415026551"/>
    <n v="1.13170705955204"/>
    <n v="0"/>
    <n v="0"/>
    <n v="0"/>
    <n v="0.35063763972000356"/>
    <m/>
    <n v="0"/>
    <n v="1.5341377667057612"/>
    <n v="1.785382420296632"/>
    <n v="2.2654605744089817"/>
    <n v="0.99454545852512877"/>
    <n v="1.5341377667057612"/>
    <x v="0"/>
    <m/>
    <s v="No root cause"/>
    <s v="No root cause"/>
    <s v="No root cause"/>
    <x v="4"/>
    <s v=" "/>
    <m/>
    <m/>
    <s v=""/>
    <m/>
    <s v=""/>
    <m/>
    <m/>
    <m/>
    <m/>
    <m/>
    <m/>
    <m/>
    <m/>
    <m/>
    <m/>
    <m/>
    <m/>
    <m/>
    <m/>
    <m/>
    <s v=" "/>
    <m/>
    <s v=""/>
    <m/>
    <m/>
    <m/>
    <m/>
    <m/>
  </r>
  <r>
    <s v="Yokadouma"/>
    <s v="EST_013"/>
    <s v="CENTRE"/>
    <s v="CAMUSAT"/>
    <s v="Medium Grid + Solar + GE"/>
    <s v="EST"/>
    <s v="Yokadouma"/>
    <s v="NOKIA"/>
    <n v="7.1519491824653132E-3"/>
    <n v="0"/>
    <n v="0.1221508602218403"/>
    <n v="1.4499918672042913E-2"/>
    <n v="5.6897334890106048"/>
    <n v="10.385080742966558"/>
    <n v="9.2446880002739462"/>
    <n v="9.2446344950389943"/>
    <n v="9.2442064531593768"/>
    <n v="7.6880171925794372"/>
    <n v="4.65729183609991"/>
    <n v="4.6275072553098591"/>
    <n v="4.6214076585253103"/>
    <n v="4.9827285101574343"/>
    <n v="4.6275072553098591"/>
    <n v="3.58144415635411"/>
    <n v="1.4268062653923776E-4"/>
    <n v="1.961858614914447E-4"/>
    <n v="1.7835078317409063E-4"/>
    <n v="5.5373847374495968"/>
    <n v="6.081369334509021"/>
    <n v="6.081369334509021"/>
    <n v="9.2442599583943288"/>
    <n v="6.8209613874161841"/>
    <m/>
    <n v="1.2484554822176792E-4"/>
    <n v="1.5309209640464281"/>
    <n v="8.7143398119172382"/>
    <n v="0"/>
    <n v="0.54941578289568893"/>
    <n v="1.5309209640464281"/>
    <x v="0"/>
    <m/>
    <s v="AKTIVCO"/>
    <s v="POWER ISSUE"/>
    <s v="AKTIVCO Defaut GE &amp; Power Cabinet"/>
    <x v="0"/>
    <s v="[OCM RAN 11-05-2026 18H UTC ] -&gt;..Power status check Ongoing   ;   [OCM RAN -  11/05/2026 14h] Power status check Ongoing   ;   [Ticket -  11/05/2026] INC-20260511-00012097..Grid Outage"/>
    <m/>
    <m/>
    <s v=""/>
    <m/>
    <s v="(05-11-2026 retour camusat): No power issue"/>
    <m/>
    <m/>
    <m/>
    <m/>
    <m/>
    <m/>
    <m/>
    <m/>
    <m/>
    <m/>
    <m/>
    <m/>
    <m/>
    <s v="[OCM RAN 11-05-2026 18H UTC ] -&gt;..Power status check Ongoing"/>
    <s v="[OCM RAN -  11/05/2026 14h] Power status check Ongoing"/>
    <s v="[Ticket -  11/05/2026] INC-20260511-00012097..Grid Outage"/>
    <m/>
    <s v=""/>
    <m/>
    <m/>
    <m/>
    <m/>
    <m/>
  </r>
  <r>
    <s v="Sanguere-Paul-MTN"/>
    <s v="NRD_166"/>
    <s v="NORD"/>
    <s v="IHS"/>
    <s v="Grid-Gen"/>
    <s v="NORD"/>
    <s v="Garoua"/>
    <s v="Huawei"/>
    <n v="0"/>
    <n v="0"/>
    <n v="9.7629218709425203E-2"/>
    <n v="7.0687014350817412"/>
    <n v="0"/>
    <n v="0"/>
    <n v="0"/>
    <n v="0"/>
    <n v="9.1048074810306107E-2"/>
    <n v="0.66121769353913606"/>
    <n v="0"/>
    <n v="3.0478008635031517"/>
    <n v="5.2663419255606625"/>
    <n v="2.2271554048848139"/>
    <n v="3.0478008635031522"/>
    <n v="1.8552048465755222"/>
    <n v="0"/>
    <n v="1.2399838200169504"/>
    <n v="4.6809768201054114"/>
    <n v="12.709472994837819"/>
    <n v="0"/>
    <n v="0"/>
    <n v="1.872968584579648"/>
    <n v="0"/>
    <m/>
    <n v="2.8678627583589451"/>
    <n v="1.5212073349256492"/>
    <n v="1.8721848534625054"/>
    <n v="3.185075107697434"/>
    <n v="0.35397336642830401"/>
    <n v="1.5212073349256492"/>
    <x v="0"/>
    <m/>
    <s v="IHS"/>
    <s v="POWER ISSUE"/>
    <s v="Defaut GE &amp; Power Cabinet"/>
    <x v="0"/>
    <s v="[HOURLY IHS 11-05-2026] -..Fme is informed and managing with L0   ;    "/>
    <m/>
    <m/>
    <s v=""/>
    <m/>
    <s v=""/>
    <m/>
    <s v="[HOURLY IHS 11-05-2026] -..Fme is informed and managing with L0"/>
    <m/>
    <m/>
    <m/>
    <m/>
    <m/>
    <m/>
    <m/>
    <m/>
    <m/>
    <m/>
    <m/>
    <m/>
    <m/>
    <s v=" "/>
    <m/>
    <s v=""/>
    <m/>
    <m/>
    <m/>
    <m/>
    <m/>
  </r>
  <r>
    <s v="Ngd-Burkina"/>
    <s v="ADM_036"/>
    <s v="Ngaoundere"/>
    <s v="IHS"/>
    <s v="Grid-Gen"/>
    <s v="ADAMAOUA"/>
    <s v="Ngaoundere"/>
    <s v="Huawei"/>
    <n v="1.4409851526540025"/>
    <n v="0.80177594575853328"/>
    <n v="0.62442392697034821"/>
    <n v="0"/>
    <n v="0"/>
    <n v="0"/>
    <n v="0"/>
    <n v="0"/>
    <n v="0"/>
    <n v="0"/>
    <n v="0"/>
    <n v="0"/>
    <n v="0"/>
    <n v="0"/>
    <n v="0"/>
    <n v="0"/>
    <n v="1.6183015012855524"/>
    <n v="0"/>
    <n v="1.2224876081875853"/>
    <n v="0.14312650349710218"/>
    <n v="1.1318140700219443"/>
    <n v="1.1318140700219443"/>
    <n v="0"/>
    <n v="0"/>
    <m/>
    <n v="1.1167612639220621"/>
    <n v="1.5197270234253055"/>
    <n v="2.4204764816613311"/>
    <n v="3.0884916749118529"/>
    <n v="0.2631715028662609"/>
    <n v="1.5197270234253055"/>
    <x v="0"/>
    <m/>
    <s v="No root cause"/>
    <s v="No root cause"/>
    <s v="No root cause"/>
    <x v="4"/>
    <s v="[Ticket -  11/05/2026] INC-20260511-00004338..Auto TT closure RCA..Transmission Board fault"/>
    <m/>
    <m/>
    <s v=""/>
    <m/>
    <s v=""/>
    <m/>
    <m/>
    <m/>
    <m/>
    <m/>
    <m/>
    <m/>
    <m/>
    <m/>
    <m/>
    <m/>
    <m/>
    <m/>
    <m/>
    <m/>
    <s v="[Ticket -  11/05/2026] INC-20260511-00004338..Auto TT closure RCA..Transmission Board fault"/>
    <m/>
    <s v=""/>
    <m/>
    <m/>
    <m/>
    <m/>
    <m/>
  </r>
  <r>
    <s v="Doumofe-MTN"/>
    <s v="OST_116"/>
    <s v="OUEST"/>
    <s v="IHS"/>
    <s v="Solar-Gen"/>
    <s v="OUEST"/>
    <s v="Doumofe"/>
    <s v="NOKIA"/>
    <n v="0"/>
    <n v="0"/>
    <n v="0"/>
    <n v="0"/>
    <n v="0"/>
    <n v="0"/>
    <n v="1.4404005556090718"/>
    <n v="2.2826125883451067"/>
    <n v="1.7369864467903282"/>
    <n v="8.9175391586982075E-4"/>
    <n v="0"/>
    <n v="9.9698087794243204E-2"/>
    <n v="0"/>
    <n v="0"/>
    <n v="9.9698087794243204E-2"/>
    <n v="0"/>
    <n v="1.1358626327999932"/>
    <n v="0"/>
    <n v="0"/>
    <n v="0"/>
    <n v="8.9175391586982075E-4"/>
    <n v="8.9175391586982075E-4"/>
    <n v="4.394563297406353E-2"/>
    <n v="0"/>
    <m/>
    <n v="4.2447486395401982E-3"/>
    <n v="1.5001619425111221"/>
    <n v="5.2097696325871574"/>
    <n v="2.2525509076505128"/>
    <n v="0"/>
    <n v="1.5001619425111221"/>
    <x v="0"/>
    <m/>
    <s v="No root cause"/>
    <s v="No root cause"/>
    <s v="No root cause"/>
    <x v="4"/>
    <s v="[Ticket -  11/05/2026] INC-20260511-00000456..Auto TT closure RCA..Transmission Board fault"/>
    <m/>
    <m/>
    <s v=""/>
    <m/>
    <s v=""/>
    <m/>
    <m/>
    <m/>
    <m/>
    <m/>
    <m/>
    <m/>
    <m/>
    <m/>
    <m/>
    <m/>
    <m/>
    <m/>
    <m/>
    <m/>
    <s v="[Ticket -  11/05/2026] INC-20260511-00000456..Auto TT closure RCA..Transmission Board fault"/>
    <m/>
    <s v=""/>
    <m/>
    <m/>
    <m/>
    <m/>
    <m/>
  </r>
  <r>
    <s v="Mbangue-III-MTN"/>
    <s v="LIT_678"/>
    <s v="Douala"/>
    <m/>
    <m/>
    <s v="LITTORAL"/>
    <s v="Douala"/>
    <s v="ZTE"/>
    <n v="0.91303116430244902"/>
    <n v="2.743944634209678"/>
    <n v="0"/>
    <n v="0"/>
    <n v="0.3764985032802271"/>
    <n v="0.98824168956690717"/>
    <n v="0.66829821963114322"/>
    <n v="2.4922738440729044"/>
    <n v="0.42392197652618319"/>
    <n v="0"/>
    <n v="0.71800458290172453"/>
    <n v="0.34089968695870454"/>
    <n v="0.72035881323962114"/>
    <n v="0"/>
    <n v="0.34089968695870454"/>
    <n v="1.9631962457873546"/>
    <n v="0"/>
    <n v="0"/>
    <n v="0.74234946480496999"/>
    <n v="1.8704181683802605"/>
    <n v="0.34081051156711767"/>
    <n v="0.34081051156711767"/>
    <n v="0"/>
    <n v="0"/>
    <m/>
    <n v="0.24211118815864877"/>
    <n v="1.4399507181115938"/>
    <n v="0.5234374063283096"/>
    <n v="0.90877678835541731"/>
    <n v="2.0328673333814882"/>
    <n v="1.4399507181115938"/>
    <x v="0"/>
    <m/>
    <s v="No root cause"/>
    <s v="No root cause"/>
    <s v="No root cause"/>
    <x v="4"/>
    <s v=" "/>
    <m/>
    <m/>
    <s v=""/>
    <m/>
    <s v=""/>
    <m/>
    <m/>
    <m/>
    <m/>
    <m/>
    <m/>
    <m/>
    <m/>
    <m/>
    <m/>
    <m/>
    <m/>
    <m/>
    <m/>
    <m/>
    <s v=" "/>
    <m/>
    <s v=""/>
    <m/>
    <m/>
    <m/>
    <m/>
    <m/>
  </r>
  <r>
    <s v="Limbe-Church-Street-IHS"/>
    <s v="SUO_188"/>
    <s v="SUD-OUEST"/>
    <s v="IHS"/>
    <s v="GridOnly"/>
    <s v="SUD-OUEST"/>
    <s v="Limbe"/>
    <s v="Huawei"/>
    <n v="2.654662232152794"/>
    <n v="8.5251674357152446E-2"/>
    <n v="0"/>
    <n v="0"/>
    <n v="0"/>
    <n v="0"/>
    <n v="0"/>
    <n v="0.81434967597229713"/>
    <n v="0.53175286003315891"/>
    <n v="0"/>
    <n v="0"/>
    <n v="0"/>
    <n v="0"/>
    <n v="0"/>
    <n v="0"/>
    <n v="0.22919859145685484"/>
    <n v="8.9175391586979543E-5"/>
    <n v="0"/>
    <n v="0"/>
    <n v="0"/>
    <n v="0"/>
    <n v="0"/>
    <n v="0"/>
    <n v="0.4889486720714088"/>
    <m/>
    <n v="0.20474669908370502"/>
    <n v="1.4258788413191681"/>
    <n v="3.1305078953994459"/>
    <n v="2.667360282342381"/>
    <n v="0.15988652058476532"/>
    <n v="1.4258788413191681"/>
    <x v="0"/>
    <m/>
    <s v="No root cause"/>
    <s v="No root cause"/>
    <s v="No root cause"/>
    <x v="4"/>
    <s v="[OCM RAN 11-05-2026 18H UTC ] -&gt;..Power status check Ongoing   ;    "/>
    <m/>
    <m/>
    <s v=""/>
    <m/>
    <s v=""/>
    <m/>
    <m/>
    <m/>
    <m/>
    <m/>
    <m/>
    <m/>
    <m/>
    <m/>
    <m/>
    <m/>
    <m/>
    <m/>
    <s v="[OCM RAN 11-05-2026 18H UTC ] -&gt;..Power status check Ongoing"/>
    <m/>
    <s v=" "/>
    <m/>
    <s v=""/>
    <m/>
    <m/>
    <m/>
    <m/>
    <m/>
  </r>
  <r>
    <s v="Malende-IHS"/>
    <s v="LIT_462"/>
    <s v="LITTORAL"/>
    <s v="IHS"/>
    <s v="Grid -Gen"/>
    <s v="LITTORAL"/>
    <s v="Malende"/>
    <s v="NOKIA"/>
    <n v="7.3887391716972659E-2"/>
    <n v="5.6466134314848419E-2"/>
    <n v="2.0725793416167426E-2"/>
    <n v="3.7965734009434919E-2"/>
    <n v="0.10852362566286917"/>
    <n v="1.0165994640915717E-2"/>
    <n v="1.3197957954873038E-2"/>
    <n v="2.0961257709631829E-2"/>
    <n v="2.8536125307833927E-3"/>
    <n v="1.9283958508832459E-2"/>
    <n v="6.0639266279146446E-3"/>
    <n v="9.1850653334588448E-3"/>
    <n v="1.4268062653917818E-3"/>
    <n v="0"/>
    <n v="9.1850653334588448E-3"/>
    <n v="1.230620403900322E-2"/>
    <n v="1.4731774690169015E-2"/>
    <n v="5.7072250615666136E-3"/>
    <n v="0"/>
    <n v="0"/>
    <n v="0"/>
    <n v="0"/>
    <n v="2.9713240476781536E-2"/>
    <n v="0.30922458786701024"/>
    <m/>
    <n v="5.7464622338649601E-2"/>
    <n v="1.3886391977924453"/>
    <n v="4.855940433797346"/>
    <n v="2.0708593014202115"/>
    <n v="0"/>
    <n v="1.3886391977924453"/>
    <x v="0"/>
    <m/>
    <s v="IHS"/>
    <s v="POWER ISSUE"/>
    <s v="Defaut GE &amp; Power Cabinet"/>
    <x v="0"/>
    <s v="[HOURLY IHS 11-05-2026] -..FME is informed ; insecurity at erea   ;   [Ticket -  11/05/2026] INC-20260511-00002907..power issue managed by third party SBC..Grid Outage"/>
    <m/>
    <m/>
    <s v=""/>
    <m/>
    <s v=""/>
    <m/>
    <s v="[HOURLY IHS 11-05-2026] -..FME is informed ; insecurity at erea"/>
    <m/>
    <m/>
    <m/>
    <m/>
    <m/>
    <m/>
    <m/>
    <m/>
    <m/>
    <m/>
    <m/>
    <m/>
    <m/>
    <s v="[Ticket -  11/05/2026] INC-20260511-00002907..power issue managed by third party SBC..Grid Outage"/>
    <m/>
    <s v=""/>
    <m/>
    <m/>
    <m/>
    <m/>
    <m/>
  </r>
  <r>
    <s v="Foumban-Kounga"/>
    <s v="OST_028"/>
    <s v="OUEST"/>
    <s v="IHS"/>
    <s v="Grid-Gen"/>
    <s v="OUEST"/>
    <s v="Foumban"/>
    <s v="Huawei"/>
    <n v="0"/>
    <n v="0"/>
    <n v="0"/>
    <n v="0"/>
    <n v="0"/>
    <n v="0"/>
    <n v="0"/>
    <n v="0"/>
    <n v="0"/>
    <n v="0"/>
    <n v="0"/>
    <n v="0"/>
    <n v="0"/>
    <n v="0"/>
    <n v="0"/>
    <n v="0"/>
    <n v="0"/>
    <n v="0"/>
    <n v="0"/>
    <n v="0"/>
    <m/>
    <n v="0"/>
    <n v="0"/>
    <n v="0"/>
    <m/>
    <n v="0"/>
    <n v="1.3798465041819692"/>
    <n v="3.2091921153915326"/>
    <n v="2.7339805379601581"/>
    <n v="7.1820683043424009E-3"/>
    <n v="1.3798465041819692"/>
    <x v="0"/>
    <m/>
    <s v="No root cause"/>
    <s v="No root cause"/>
    <s v="No root cause"/>
    <x v="4"/>
    <s v=" "/>
    <m/>
    <m/>
    <s v=""/>
    <m/>
    <s v=""/>
    <m/>
    <m/>
    <m/>
    <m/>
    <m/>
    <m/>
    <m/>
    <m/>
    <m/>
    <m/>
    <m/>
    <m/>
    <m/>
    <m/>
    <m/>
    <s v=" "/>
    <m/>
    <s v=""/>
    <m/>
    <m/>
    <m/>
    <m/>
    <m/>
  </r>
  <r>
    <s v="Limbe-Mokindi-MTN-IHS"/>
    <s v="SUO_154"/>
    <s v="SUD-OUEST"/>
    <s v="IHS"/>
    <s v="Grid-Gen"/>
    <s v="SUD-OUEST"/>
    <s v="Limbe"/>
    <s v="Huawei"/>
    <n v="0"/>
    <n v="0"/>
    <n v="3.604629843650569"/>
    <n v="0"/>
    <n v="0"/>
    <n v="0"/>
    <n v="0"/>
    <n v="0"/>
    <n v="0"/>
    <n v="0"/>
    <n v="0"/>
    <n v="0"/>
    <n v="0"/>
    <n v="0"/>
    <n v="0"/>
    <n v="0"/>
    <n v="0"/>
    <n v="0"/>
    <n v="0"/>
    <n v="0"/>
    <n v="0"/>
    <n v="0"/>
    <n v="0"/>
    <n v="0.49064300451156134"/>
    <m/>
    <n v="0.20376576977624827"/>
    <n v="1.3623146221959692"/>
    <n v="2.7658127805154891"/>
    <n v="2.3529063006823954"/>
    <n v="0.3402932363247948"/>
    <n v="1.3623146221959692"/>
    <x v="0"/>
    <m/>
    <s v="IHS"/>
    <s v="POWER ISSUE"/>
    <s v="Defaut GE &amp; Power Cabinet"/>
    <x v="0"/>
    <s v="[HOURLY IHS 11-05-2026] -..FME is managing with level zero ; insecurity   ;    "/>
    <m/>
    <m/>
    <s v=""/>
    <m/>
    <s v=""/>
    <m/>
    <s v="[HOURLY IHS 11-05-2026] -..FME is managing with level zero ; insecurity"/>
    <m/>
    <m/>
    <m/>
    <m/>
    <m/>
    <m/>
    <m/>
    <m/>
    <m/>
    <m/>
    <m/>
    <m/>
    <m/>
    <s v=" "/>
    <m/>
    <s v=""/>
    <m/>
    <m/>
    <m/>
    <m/>
    <m/>
  </r>
  <r>
    <s v="Tchatibali"/>
    <s v="EXN_017"/>
    <s v="EXTREME-NORD"/>
    <s v="IHS"/>
    <s v="Grid-Gen"/>
    <s v="EXTREME-NORD"/>
    <s v="Tchatibali"/>
    <s v="NOKIA"/>
    <n v="3.1834446772725675"/>
    <n v="0.42885136983768279"/>
    <n v="0.62571179711931391"/>
    <n v="0.45160632715629673"/>
    <n v="2.0045431631000907"/>
    <n v="7.4205199643374992E-2"/>
    <n v="3.7751336816854257"/>
    <n v="3.0237296305547177"/>
    <n v="2.8984484016576544"/>
    <n v="0"/>
    <n v="0.2309233139829874"/>
    <n v="5.430561544826884"/>
    <n v="3.8871857090686679"/>
    <n v="5.582124336199441"/>
    <n v="5.430561544826884"/>
    <n v="0.45840116542159154"/>
    <n v="1.1628306987240451"/>
    <n v="1.1574097019487057"/>
    <n v="6.3351983858804792E-2"/>
    <n v="2.0363015134114657"/>
    <n v="4.0298359458156057"/>
    <n v="4.0298359458156057"/>
    <n v="1.7961174994452112"/>
    <n v="2.7723112844701121"/>
    <m/>
    <n v="0.55487934876427314"/>
    <n v="1.3505613055848051"/>
    <n v="4.0754679088282195"/>
    <n v="0"/>
    <n v="1.4738288167015785"/>
    <n v="1.3505613055848051"/>
    <x v="2"/>
    <m/>
    <s v="IHS"/>
    <s v="POWER ISSUE"/>
    <s v="Defaut GE &amp; Power Cabinet"/>
    <x v="0"/>
    <s v="[Ticket -  11/05/2026] INC-20260511-00008559..Grid Outage"/>
    <m/>
    <m/>
    <s v=""/>
    <m/>
    <s v=""/>
    <m/>
    <m/>
    <m/>
    <m/>
    <m/>
    <m/>
    <m/>
    <m/>
    <m/>
    <m/>
    <m/>
    <m/>
    <m/>
    <m/>
    <m/>
    <s v="[Ticket -  11/05/2026] INC-20260511-00008559..Grid Outage"/>
    <m/>
    <s v=""/>
    <m/>
    <m/>
    <m/>
    <m/>
    <m/>
  </r>
  <r>
    <s v="SABC-Bali"/>
    <s v="LIT_242"/>
    <s v="Douala"/>
    <s v="IHS"/>
    <s v="Grid-Gen"/>
    <s v="LITTORAL"/>
    <s v="Douala"/>
    <s v="ZTE"/>
    <n v="0"/>
    <n v="0"/>
    <n v="0"/>
    <n v="0"/>
    <n v="0"/>
    <n v="0"/>
    <n v="0"/>
    <n v="0"/>
    <n v="0"/>
    <n v="0"/>
    <n v="0"/>
    <n v="0"/>
    <n v="0"/>
    <n v="0"/>
    <n v="0"/>
    <n v="0"/>
    <n v="0"/>
    <n v="0"/>
    <n v="0"/>
    <n v="0"/>
    <n v="0"/>
    <n v="0"/>
    <n v="0"/>
    <n v="1.0967681411282613"/>
    <m/>
    <n v="0"/>
    <n v="1.3387901538953244"/>
    <n v="1.1532858530268695"/>
    <n v="0.97614081078232395"/>
    <n v="1.6230448358056073"/>
    <n v="1.3387901538953244"/>
    <x v="0"/>
    <m/>
    <s v="IHS"/>
    <s v="POWER ISSUE"/>
    <s v="Defaut GE &amp; Power Cabinet"/>
    <x v="0"/>
    <s v="[Ticket -  11/05/2026] INC-20260511-00017111..Grid Outage"/>
    <m/>
    <m/>
    <s v=""/>
    <m/>
    <s v=""/>
    <m/>
    <m/>
    <m/>
    <m/>
    <m/>
    <m/>
    <m/>
    <m/>
    <m/>
    <m/>
    <m/>
    <m/>
    <m/>
    <m/>
    <m/>
    <s v="[Ticket -  11/05/2026] INC-20260511-00017111..Grid Outage"/>
    <m/>
    <s v=""/>
    <m/>
    <m/>
    <m/>
    <m/>
    <m/>
  </r>
  <r>
    <s v="Nkolfoulou-ENIA-MTN"/>
    <s v="CTR_837"/>
    <s v="Yaounde"/>
    <s v="MTN"/>
    <m/>
    <s v="CENTRE"/>
    <s v="Yaounde"/>
    <s v="ZTE"/>
    <n v="1.1871563180408222"/>
    <n v="0.59258831217379682"/>
    <n v="1.7578431540408583"/>
    <n v="0"/>
    <n v="0.44266664383776611"/>
    <n v="0"/>
    <n v="0.37817500064206261"/>
    <n v="3.2373699109387544"/>
    <n v="7.695515262546623"/>
    <n v="1.3594253395085503"/>
    <n v="2.2000817559990069"/>
    <n v="0"/>
    <n v="4.1218827850116861"/>
    <n v="0.3559168229019527"/>
    <n v="0"/>
    <n v="2.8156773192022446"/>
    <n v="2.6157995964991874"/>
    <n v="2.1591680863389016"/>
    <n v="0"/>
    <n v="0.17576469681793649"/>
    <n v="11.953515365276671"/>
    <n v="11.953515365276671"/>
    <n v="0.38042222051005431"/>
    <n v="5.4029229553152822"/>
    <m/>
    <n v="0"/>
    <n v="1.3355620047198742"/>
    <n v="0.64458612599866516"/>
    <n v="0.75991717412813398"/>
    <n v="1.8953478255159588"/>
    <n v="1.3355620047198742"/>
    <x v="0"/>
    <m/>
    <s v="Partners"/>
    <s v="POWER ISSUE"/>
    <s v="Sharing"/>
    <x v="0"/>
    <s v="[Ticket -  11/05/2026] INC-20260511-00011377..Grid Outage"/>
    <m/>
    <m/>
    <s v=""/>
    <m/>
    <s v=""/>
    <m/>
    <m/>
    <m/>
    <m/>
    <m/>
    <m/>
    <m/>
    <m/>
    <m/>
    <m/>
    <m/>
    <m/>
    <m/>
    <m/>
    <m/>
    <s v="[Ticket -  11/05/2026] INC-20260511-00011377..Grid Outage"/>
    <m/>
    <s v=""/>
    <m/>
    <m/>
    <m/>
    <m/>
    <m/>
  </r>
  <r>
    <s v="Ngd-Dang-MTN-IHS"/>
    <s v="ADM_083"/>
    <s v="Ngaoundere"/>
    <s v="IHS"/>
    <s v="Grid-Gen"/>
    <s v="ADAMAOUA"/>
    <s v="Ngaoundere"/>
    <s v="Huawei"/>
    <n v="0"/>
    <n v="4.1912434045880374E-3"/>
    <n v="0"/>
    <n v="0"/>
    <n v="0"/>
    <n v="1.7921578447235273"/>
    <n v="0"/>
    <n v="0"/>
    <n v="4.9438837095821454E-2"/>
    <n v="0"/>
    <n v="0"/>
    <n v="0"/>
    <n v="0"/>
    <n v="0.5364791557872689"/>
    <n v="0"/>
    <n v="4.7352132932686142E-2"/>
    <n v="3.9999621896339672"/>
    <n v="1.4362410218215749"/>
    <n v="9.4989270416884253"/>
    <n v="0.87925152596930078"/>
    <n v="1.4268062653916727E-3"/>
    <n v="1.4268062653916727E-3"/>
    <n v="0.60639266279146098"/>
    <n v="5.3505234952187721E-4"/>
    <m/>
    <n v="0"/>
    <n v="1.3167103269383875"/>
    <n v="1.4362992538238033"/>
    <n v="1.8226005657727862"/>
    <n v="0.95829311375082904"/>
    <n v="1.3167103269383875"/>
    <x v="0"/>
    <m/>
    <s v="No root cause"/>
    <s v="No root cause"/>
    <s v="No root cause"/>
    <x v="4"/>
    <s v="[Ticket -  11/05/2026] INC-20260511-00013539..Auto TT closure RCA..Transmission Board fault"/>
    <m/>
    <m/>
    <s v=""/>
    <m/>
    <s v=""/>
    <m/>
    <m/>
    <m/>
    <m/>
    <m/>
    <m/>
    <m/>
    <m/>
    <m/>
    <m/>
    <m/>
    <m/>
    <m/>
    <m/>
    <m/>
    <s v="[Ticket -  11/05/2026] INC-20260511-00013539..Auto TT closure RCA..Transmission Board fault"/>
    <m/>
    <s v=""/>
    <m/>
    <m/>
    <m/>
    <m/>
    <m/>
  </r>
  <r>
    <s v="Bonadiwoto-IHS"/>
    <s v="LIT_129"/>
    <s v="Douala"/>
    <s v="IHS"/>
    <s v="Grid-Gen"/>
    <s v="LITTORAL"/>
    <s v="Douala"/>
    <s v="ZTE"/>
    <n v="0"/>
    <n v="0"/>
    <n v="0"/>
    <n v="0"/>
    <n v="0"/>
    <n v="0"/>
    <n v="0"/>
    <n v="0"/>
    <n v="5.3173502495484168"/>
    <n v="1.579242679770456"/>
    <n v="1.1143891985058487"/>
    <n v="0"/>
    <n v="0"/>
    <n v="0"/>
    <n v="0"/>
    <n v="0"/>
    <n v="0"/>
    <n v="0"/>
    <n v="0"/>
    <n v="0"/>
    <n v="0"/>
    <n v="0"/>
    <n v="0"/>
    <n v="1.2257692625979859"/>
    <m/>
    <n v="0"/>
    <n v="1.2909921440047023"/>
    <n v="0.55378703403954299"/>
    <n v="0.11411507900078391"/>
    <n v="2.2504840030030624"/>
    <n v="1.2909921440047023"/>
    <x v="0"/>
    <m/>
    <s v="No root cause"/>
    <s v="No root cause"/>
    <s v="No root cause"/>
    <x v="4"/>
    <s v=" "/>
    <m/>
    <m/>
    <s v=""/>
    <m/>
    <s v=""/>
    <m/>
    <m/>
    <m/>
    <m/>
    <m/>
    <m/>
    <m/>
    <m/>
    <m/>
    <m/>
    <m/>
    <m/>
    <m/>
    <m/>
    <m/>
    <s v=" "/>
    <m/>
    <s v=""/>
    <m/>
    <m/>
    <m/>
    <m/>
    <m/>
  </r>
  <r>
    <s v="Mbanga-Bakoko-SIC"/>
    <s v="LIT_614"/>
    <s v="Douala"/>
    <s v="IHS"/>
    <s v="Grid + Gen"/>
    <s v="LITTORAL"/>
    <s v="Douala"/>
    <s v="ZTE"/>
    <n v="0.10454922909657442"/>
    <n v="2.2517143077278687"/>
    <n v="0"/>
    <n v="0"/>
    <n v="0"/>
    <n v="0"/>
    <n v="0"/>
    <n v="0.58725562375689422"/>
    <n v="0"/>
    <n v="0"/>
    <n v="1.1794515642077097"/>
    <n v="0"/>
    <n v="1.6452681397014559"/>
    <n v="1.0530543641723256"/>
    <n v="0"/>
    <n v="2.338624644368537"/>
    <n v="4.0173692260717448"/>
    <n v="0"/>
    <n v="0"/>
    <n v="0"/>
    <n v="2.282676003686865"/>
    <n v="2.282676003686865"/>
    <n v="22.415821997357561"/>
    <n v="0.14180670770161471"/>
    <m/>
    <n v="0"/>
    <n v="1.2010320089717581"/>
    <n v="0.29038224044698635"/>
    <n v="0.45847911162792276"/>
    <n v="1.9284195400411943"/>
    <n v="1.2010320089717581"/>
    <x v="0"/>
    <m/>
    <s v="No root cause"/>
    <s v="No root cause"/>
    <s v="No root cause"/>
    <x v="4"/>
    <s v=" "/>
    <m/>
    <m/>
    <s v=""/>
    <m/>
    <s v=""/>
    <m/>
    <m/>
    <m/>
    <m/>
    <m/>
    <m/>
    <m/>
    <m/>
    <m/>
    <m/>
    <m/>
    <m/>
    <m/>
    <m/>
    <m/>
    <s v=" "/>
    <m/>
    <s v=""/>
    <m/>
    <m/>
    <m/>
    <m/>
    <m/>
  </r>
  <r>
    <s v="CTR_228_N_Evodoula"/>
    <s v="CTR_228"/>
    <s v="CENTRE"/>
    <s v="IHS"/>
    <s v="Grid-Gen"/>
    <s v="CENTRE"/>
    <s v="Evodoula"/>
    <s v="NOKIA"/>
    <n v="0"/>
    <n v="0"/>
    <n v="1.694332440152591E-3"/>
    <n v="0"/>
    <n v="1.3376308738047311E-3"/>
    <n v="0"/>
    <n v="1.9563165861944827"/>
    <n v="7.7473387376578016"/>
    <n v="7.7582590680672341E-3"/>
    <n v="0"/>
    <n v="0"/>
    <n v="0"/>
    <n v="0"/>
    <n v="4.280418796175002E-3"/>
    <n v="0"/>
    <n v="3.8987481201827739E-2"/>
    <n v="3.7504093143843171"/>
    <n v="0"/>
    <n v="0"/>
    <n v="4.458769579348975E-2"/>
    <n v="0.30012869792513758"/>
    <n v="0.30012869792513758"/>
    <n v="0"/>
    <n v="0.1492261002816524"/>
    <m/>
    <n v="1.9743431697356761E-2"/>
    <n v="1.1723710381157029"/>
    <n v="0"/>
    <n v="3.4437465786726791"/>
    <n v="3.1190696636000919E-2"/>
    <n v="1.1723710381157029"/>
    <x v="0"/>
    <m/>
    <s v="No root cause"/>
    <s v="No root cause"/>
    <s v="No root cause"/>
    <x v="4"/>
    <s v=" "/>
    <m/>
    <m/>
    <s v=""/>
    <m/>
    <s v=""/>
    <m/>
    <m/>
    <m/>
    <m/>
    <m/>
    <m/>
    <m/>
    <m/>
    <m/>
    <m/>
    <m/>
    <m/>
    <m/>
    <m/>
    <m/>
    <s v=" "/>
    <m/>
    <s v=""/>
    <m/>
    <m/>
    <m/>
    <m/>
    <m/>
  </r>
  <r>
    <s v="Ndobo-Rail"/>
    <s v="LIT_260"/>
    <s v="Douala"/>
    <s v="IHS"/>
    <s v="Grid-Gen"/>
    <s v="LITTORAL"/>
    <s v="Douala"/>
    <s v="ZTE"/>
    <n v="1.0565143693658992"/>
    <n v="0"/>
    <n v="0"/>
    <n v="0"/>
    <n v="0"/>
    <n v="0"/>
    <n v="0"/>
    <n v="0"/>
    <n v="0"/>
    <n v="0"/>
    <n v="4.2248625272163292"/>
    <n v="0.7668548624130721"/>
    <n v="2.0389596584796528"/>
    <n v="2.0869360191534465"/>
    <n v="0.7668548624130721"/>
    <n v="0"/>
    <n v="0"/>
    <n v="1.9925884548544233"/>
    <n v="4.0940778979148664"/>
    <n v="8.6377246149763316"/>
    <n v="0"/>
    <n v="0"/>
    <n v="0"/>
    <n v="0"/>
    <m/>
    <n v="0"/>
    <n v="1.1702308287176151"/>
    <n v="0.90686685930562061"/>
    <n v="0.77011740465334511"/>
    <n v="1.4999236648740226"/>
    <n v="1.1702308287176151"/>
    <x v="0"/>
    <m/>
    <s v="IHS"/>
    <s v="POWER ISSUE"/>
    <s v="Defaut GE &amp; Power Cabinet"/>
    <x v="0"/>
    <s v="[HOURLY IHS 11-05-2026] -..fme is on the way to site ETA=11:20 AM, Maxime is informed   ;   [OCM RAN -  11/05/2026] Power status check Ongoing   ;   [OCM RAN -  11/05/2026 14h] Power status check Ongoing   ;   [Ticket -  11/05/2026] INC-20260511-00006177..Power issue _x000a_Technicien power suit le point..Grid Outage"/>
    <m/>
    <m/>
    <s v=""/>
    <m/>
    <s v=""/>
    <m/>
    <s v="[HOURLY IHS 11-05-2026] -..fme is on the way to site ETA=11:20 AM, Maxime is informed"/>
    <m/>
    <m/>
    <m/>
    <m/>
    <m/>
    <m/>
    <m/>
    <m/>
    <m/>
    <m/>
    <s v="[OCM RAN -  11/05/2026] Power status check Ongoing"/>
    <m/>
    <s v="[OCM RAN -  11/05/2026 14h] Power status check Ongoing"/>
    <s v="[Ticket -  11/05/2026] INC-20260511-00006177..Power issue _x000a_Technicien power suit le point..Grid Outage"/>
    <m/>
    <s v=""/>
    <m/>
    <m/>
    <m/>
    <m/>
    <m/>
  </r>
  <r>
    <s v="Ekang-I"/>
    <s v="CTR_717"/>
    <s v="CENTRE"/>
    <s v="CAMUSAT"/>
    <s v="Good Grid + GE"/>
    <s v="CENTRE"/>
    <s v="Ekang"/>
    <s v="ZTE"/>
    <n v="0.79178830190079152"/>
    <n v="1.2778476912847825"/>
    <n v="1.8862913880827434"/>
    <n v="1.1732271218749371"/>
    <n v="3.2448606438320589"/>
    <n v="6.9076685129539737"/>
    <n v="1.7326600234566949"/>
    <n v="1.6636561054466903"/>
    <n v="1.7577361435709538"/>
    <n v="0.68060442367014484"/>
    <n v="1.6562188777883358"/>
    <n v="1.5483166539680908"/>
    <n v="0.56431971304072437"/>
    <n v="4.9969965728113506"/>
    <n v="1.5483166539680908"/>
    <n v="1.7931209389526677"/>
    <n v="0"/>
    <n v="4.3830953420482661"/>
    <n v="0.15712703997625832"/>
    <n v="0.95059183923888435"/>
    <n v="0"/>
    <n v="0"/>
    <n v="2.6513449075857576"/>
    <n v="1.4225436816738148"/>
    <m/>
    <n v="0.31589490715771662"/>
    <n v="1.1605998864262212"/>
    <n v="0.69117218005747194"/>
    <n v="1.0074852691670837"/>
    <n v="1.387712397699987"/>
    <n v="1.1605998864262212"/>
    <x v="0"/>
    <m/>
    <s v="No root cause"/>
    <s v="No root cause"/>
    <s v="No root cause"/>
    <x v="4"/>
    <s v=" "/>
    <m/>
    <m/>
    <s v=""/>
    <m/>
    <s v="(05-11-2026 retour camusat): No power issue"/>
    <m/>
    <m/>
    <m/>
    <m/>
    <m/>
    <m/>
    <m/>
    <m/>
    <m/>
    <m/>
    <m/>
    <m/>
    <m/>
    <m/>
    <m/>
    <s v=" "/>
    <m/>
    <s v=""/>
    <m/>
    <m/>
    <m/>
    <m/>
    <m/>
  </r>
  <r>
    <s v="Bellare"/>
    <s v="EXN_046"/>
    <s v="Maroua"/>
    <s v="IHS"/>
    <s v="Solar-Grid-Gen"/>
    <s v="EXTREME-NORD"/>
    <s v="Maroua"/>
    <s v="Huawei"/>
    <n v="0"/>
    <n v="0.57603735949525303"/>
    <n v="0.54805412161525879"/>
    <n v="0"/>
    <n v="0"/>
    <n v="0"/>
    <n v="0"/>
    <n v="0"/>
    <n v="0"/>
    <n v="0"/>
    <n v="0"/>
    <n v="0"/>
    <n v="0"/>
    <n v="0"/>
    <n v="0"/>
    <n v="0.35625568938998331"/>
    <n v="1.6092234464219981"/>
    <n v="0.41823258654293399"/>
    <n v="8.1267674562612537"/>
    <n v="8.5144663887248062E-2"/>
    <n v="2.4625070983611703"/>
    <n v="2.4625070983611703"/>
    <n v="0"/>
    <n v="0.28589630542785638"/>
    <m/>
    <n v="0"/>
    <n v="1.1486860541102006"/>
    <n v="1.8053657142628761"/>
    <n v="2.3312308108163244"/>
    <n v="0.20759597432075413"/>
    <n v="1.1486860541102006"/>
    <x v="0"/>
    <m/>
    <s v="IHS"/>
    <s v="POWER ISSUE"/>
    <s v="Defaut GE &amp; Power Cabinet"/>
    <x v="0"/>
    <s v="[HOURLY IHS 11-05-2026] -..FME Emmanuel is on the way ETA : asap   ;    "/>
    <m/>
    <m/>
    <s v=""/>
    <m/>
    <s v=""/>
    <m/>
    <s v="[HOURLY IHS 11-05-2026] -..FME Emmanuel is on the way ETA : asap"/>
    <m/>
    <m/>
    <m/>
    <m/>
    <m/>
    <m/>
    <m/>
    <m/>
    <m/>
    <m/>
    <m/>
    <m/>
    <m/>
    <s v=" "/>
    <m/>
    <s v=""/>
    <m/>
    <m/>
    <m/>
    <m/>
    <m/>
  </r>
  <r>
    <s v="Limbe-Coconut-Island-MTN"/>
    <s v="SUO_219"/>
    <s v="SUD-OUEST"/>
    <s v="MTN sharing"/>
    <m/>
    <s v="SUD-OUEST"/>
    <s v="Limbe"/>
    <s v="Huawei"/>
    <n v="13.853290072567368"/>
    <n v="13.857766677225035"/>
    <n v="13.865346585509926"/>
    <n v="13.864187305419295"/>
    <n v="13.864989883943579"/>
    <n v="13.868556899607057"/>
    <n v="14.655083853404216"/>
    <n v="15.015744807138596"/>
    <n v="10.116912505386193"/>
    <n v="7.2698276132670152"/>
    <n v="1.2700180919034452"/>
    <n v="0"/>
    <n v="0.97620301170266488"/>
    <n v="0.3147891323020377"/>
    <n v="0"/>
    <n v="0.70732137098960424"/>
    <n v="0.76467898285834957"/>
    <n v="1.6499944354555651"/>
    <n v="0.49381764845205794"/>
    <n v="1.2413214508907553"/>
    <n v="0.88041080605993172"/>
    <n v="0.88041080605993172"/>
    <n v="0.31334449095832878"/>
    <n v="0.48948372442093074"/>
    <m/>
    <n v="1.2553576575265455"/>
    <n v="1.1447088316454217"/>
    <n v="1.2920448505049777"/>
    <n v="1.1197940573456961"/>
    <n v="1.1204026554774149"/>
    <n v="1.1447088316454217"/>
    <x v="0"/>
    <m/>
    <s v="No root cause"/>
    <s v="No root cause"/>
    <s v="No root cause"/>
    <x v="4"/>
    <s v=" "/>
    <m/>
    <m/>
    <s v=""/>
    <m/>
    <s v=""/>
    <m/>
    <m/>
    <m/>
    <m/>
    <m/>
    <m/>
    <m/>
    <m/>
    <m/>
    <m/>
    <m/>
    <m/>
    <m/>
    <m/>
    <m/>
    <s v=" "/>
    <m/>
    <s v=""/>
    <m/>
    <m/>
    <m/>
    <m/>
    <m/>
  </r>
  <r>
    <s v="Home-IHS"/>
    <s v="ADM_112"/>
    <s v="Ngaoundere"/>
    <s v="IHS"/>
    <s v="Hybrid-Gen"/>
    <s v="ADAMAOUA"/>
    <s v="Home"/>
    <s v="NOKIA"/>
    <n v="0.31448593597064206"/>
    <n v="0.23426375369899519"/>
    <n v="0.25466708329409599"/>
    <n v="0.51514840211966328"/>
    <n v="0.32607873687694922"/>
    <n v="0.29652601210502422"/>
    <n v="0.333141427890638"/>
    <n v="0.38976780154837037"/>
    <n v="0.61104761823230092"/>
    <n v="0.1682739639246304"/>
    <n v="1.1057213504435939"/>
    <n v="0.4120616494451152"/>
    <n v="0.5081748864975616"/>
    <n v="0.41232917561987609"/>
    <n v="0.41206164944511509"/>
    <n v="0.25532698119183983"/>
    <n v="0.34730248007465042"/>
    <n v="0.68666835029805939"/>
    <n v="0.50530343888846074"/>
    <n v="0.33360513992689045"/>
    <n v="1.2066322235634201"/>
    <n v="1.2066322235634201"/>
    <n v="0.39158697953674454"/>
    <n v="0.37936995088932823"/>
    <m/>
    <n v="0.27198494434028769"/>
    <n v="1.1197218869227499"/>
    <n v="1.4790135446766504"/>
    <n v="2.7062486612197438"/>
    <n v="0"/>
    <n v="1.1197218869227499"/>
    <x v="0"/>
    <m/>
    <s v="IHS"/>
    <s v="POWER ISSUE"/>
    <s v="Defaut GE &amp; Power Cabinet"/>
    <x v="0"/>
    <s v="[Ticket -  11/05/2026] INC-20260511-00002549..Grid Outage"/>
    <m/>
    <m/>
    <s v=""/>
    <m/>
    <s v=""/>
    <m/>
    <m/>
    <m/>
    <m/>
    <m/>
    <m/>
    <m/>
    <m/>
    <m/>
    <m/>
    <m/>
    <m/>
    <m/>
    <m/>
    <m/>
    <s v="[Ticket -  11/05/2026] INC-20260511-00002549..Grid Outage"/>
    <m/>
    <s v=""/>
    <m/>
    <m/>
    <m/>
    <m/>
    <m/>
  </r>
  <r>
    <s v="Bondjo-Hill-IHS"/>
    <s v="SUO_167"/>
    <s v="SUD-OUEST"/>
    <s v="IHS"/>
    <s v="Grid-Gen"/>
    <s v="SUD-OUEST"/>
    <s v="Limbe"/>
    <s v="Huawei"/>
    <n v="0"/>
    <n v="0"/>
    <n v="0"/>
    <n v="0"/>
    <n v="0"/>
    <n v="0"/>
    <n v="0"/>
    <n v="0.10950738086881087"/>
    <n v="0"/>
    <n v="0"/>
    <n v="0"/>
    <n v="0"/>
    <n v="0"/>
    <n v="0"/>
    <n v="0"/>
    <n v="0"/>
    <n v="0"/>
    <n v="0"/>
    <n v="0"/>
    <n v="0"/>
    <n v="0"/>
    <n v="0"/>
    <n v="0"/>
    <n v="0.48948372442093074"/>
    <m/>
    <n v="0.69012835549163465"/>
    <n v="1.115138271795179"/>
    <n v="2.2075295053335413"/>
    <n v="1.8827925511116552"/>
    <n v="0.32182506068505706"/>
    <n v="1.115138271795179"/>
    <x v="0"/>
    <m/>
    <s v="IHS"/>
    <s v="POWER ISSUE"/>
    <s v="Defaut GE &amp; Power Cabinet"/>
    <x v="0"/>
    <s v="[HOURLY IHS 11-05-2026] -..FME is informed and managing   ;   [Ticket -  11/05/2026] INC-20260511-00011260..Fme is informed and managing with L0..Auto TT closure RCA..Others"/>
    <m/>
    <m/>
    <s v=""/>
    <m/>
    <s v=""/>
    <m/>
    <s v="[HOURLY IHS 11-05-2026] -..FME is informed and managing"/>
    <m/>
    <m/>
    <m/>
    <m/>
    <m/>
    <m/>
    <m/>
    <m/>
    <m/>
    <m/>
    <m/>
    <m/>
    <m/>
    <s v="[Ticket -  11/05/2026] INC-20260511-00011260..Fme is informed and managing with L0..Auto TT closure RCA..Others"/>
    <m/>
    <s v=""/>
    <m/>
    <m/>
    <m/>
    <m/>
    <m/>
  </r>
  <r>
    <s v="CRTV_Yaounde_Mballa_II"/>
    <s v="CTR_842"/>
    <s v="Yaounde"/>
    <s v="CAMUSAT"/>
    <s v="Good Grid no GE - 8h"/>
    <s v="CENTRE"/>
    <s v="Yaounde"/>
    <s v="ZTE"/>
    <n v="0.67530740540987844"/>
    <n v="4.0935071754087087"/>
    <n v="14.457899227527088"/>
    <n v="22.859754931755859"/>
    <n v="27.741608238950096"/>
    <n v="10.312545479449707"/>
    <n v="0"/>
    <n v="2.3681238639055113"/>
    <n v="0.66515924584728003"/>
    <n v="0.37589211061743627"/>
    <n v="1.5338167352963448E-3"/>
    <n v="0.68504535817117695"/>
    <n v="15.124431774404808"/>
    <n v="0"/>
    <n v="0.68504535817117695"/>
    <n v="0.41630639808465486"/>
    <n v="0.44264880875944901"/>
    <n v="0"/>
    <n v="0.32293976309308725"/>
    <n v="0.31737521865805979"/>
    <n v="1.1028499028344934"/>
    <n v="1.1028499028344934"/>
    <n v="2.2597400929706968"/>
    <n v="3.8683749818082207"/>
    <m/>
    <n v="0.6301311520319155"/>
    <n v="1.0941463846156045"/>
    <n v="0"/>
    <n v="1.8463479774642917"/>
    <n v="0.90952344993181822"/>
    <n v="1.0941463846156045"/>
    <x v="0"/>
    <m/>
    <s v="No root cause"/>
    <s v="No root cause"/>
    <s v="No root cause"/>
    <x v="4"/>
    <s v=" "/>
    <m/>
    <m/>
    <s v=""/>
    <m/>
    <s v=""/>
    <m/>
    <m/>
    <m/>
    <m/>
    <m/>
    <m/>
    <m/>
    <m/>
    <m/>
    <m/>
    <m/>
    <m/>
    <m/>
    <m/>
    <m/>
    <s v=" "/>
    <m/>
    <s v=""/>
    <m/>
    <m/>
    <m/>
    <m/>
    <m/>
  </r>
  <r>
    <s v="Ebolowa-Si"/>
    <s v="SUD_227"/>
    <s v="CENTRE"/>
    <s v="IHS"/>
    <s v="Grid-Gen"/>
    <s v="SUD"/>
    <s v="Ebolowa"/>
    <s v="ZTE"/>
    <n v="1.6935298616283279"/>
    <n v="0.74627318203479831"/>
    <n v="0"/>
    <n v="0"/>
    <n v="0"/>
    <n v="0"/>
    <n v="3.7411930383268692"/>
    <n v="1.3821293942065958"/>
    <n v="0"/>
    <n v="0"/>
    <n v="2.9078311688682272"/>
    <n v="1.3347950963522275"/>
    <n v="0"/>
    <n v="0"/>
    <n v="1.3347950963522275"/>
    <n v="0"/>
    <n v="0"/>
    <n v="0"/>
    <n v="0"/>
    <n v="0"/>
    <n v="0.58040695368301543"/>
    <n v="0.58040695368301543"/>
    <n v="0"/>
    <n v="2.7699481783964415"/>
    <m/>
    <n v="0"/>
    <n v="1.0705505760016887"/>
    <n v="0.4820969669356418"/>
    <n v="1.1192096691385234"/>
    <n v="1.2003630159324252"/>
    <n v="1.0705505760016887"/>
    <x v="0"/>
    <m/>
    <s v="No root cause"/>
    <s v="No root cause"/>
    <s v="No root cause"/>
    <x v="4"/>
    <s v=" "/>
    <m/>
    <m/>
    <s v=""/>
    <m/>
    <s v=""/>
    <m/>
    <m/>
    <m/>
    <m/>
    <m/>
    <m/>
    <m/>
    <m/>
    <m/>
    <m/>
    <m/>
    <m/>
    <m/>
    <m/>
    <m/>
    <s v=" "/>
    <m/>
    <s v=""/>
    <m/>
    <m/>
    <m/>
    <m/>
    <m/>
  </r>
  <r>
    <s v="PK12-Marche"/>
    <s v="LIT_249"/>
    <s v="Douala"/>
    <s v="IHS"/>
    <s v="Grid-Gen"/>
    <s v="LITTORAL"/>
    <s v="Douala"/>
    <s v="ZTE"/>
    <n v="0"/>
    <n v="1.0304038147092314"/>
    <n v="0.51463118484845916"/>
    <n v="1.538685711676697"/>
    <n v="1.0155828646274758"/>
    <n v="1.5265400233425503"/>
    <n v="0.50708694672020016"/>
    <n v="0.50623086296096498"/>
    <n v="1.0465267255081576"/>
    <n v="1.0362893905539718"/>
    <n v="0.50507158287033438"/>
    <n v="0"/>
    <n v="0.51470252516172876"/>
    <n v="0.52504687058581845"/>
    <n v="0"/>
    <n v="2.9878571652783847"/>
    <n v="0.89337690799667835"/>
    <n v="0.75561876307311227"/>
    <n v="0"/>
    <n v="1.0228952467376078"/>
    <n v="1.0160644117420445"/>
    <n v="1.0160644117420445"/>
    <n v="0"/>
    <n v="0"/>
    <m/>
    <n v="3.2103140971317652E-4"/>
    <n v="1.0414972334226513"/>
    <n v="0.46948251261945012"/>
    <n v="0.39621520446362057"/>
    <n v="1.6135371453836675"/>
    <n v="1.0414972334226513"/>
    <x v="0"/>
    <m/>
    <s v="IHS"/>
    <s v="POWER ISSUE"/>
    <s v="Defaut GE &amp; Power Cabinet"/>
    <x v="0"/>
    <s v="[CellDown ZTE -  11/05/2026] Check BO TX  ongoing   ;   [Ticket -  11/05/2026] INC-20260511-00010971..Grid Outage"/>
    <m/>
    <m/>
    <s v=""/>
    <m/>
    <s v=""/>
    <m/>
    <m/>
    <m/>
    <m/>
    <m/>
    <m/>
    <m/>
    <s v="[CellDown ZTE -  11/05/2026] Check BO TX  ongoing"/>
    <m/>
    <m/>
    <m/>
    <m/>
    <m/>
    <m/>
    <m/>
    <s v="[Ticket -  11/05/2026] INC-20260511-00010971..Grid Outage"/>
    <m/>
    <s v=""/>
    <m/>
    <m/>
    <m/>
    <m/>
    <m/>
  </r>
  <r>
    <s v="Batouri-Sambo"/>
    <s v="EST_139"/>
    <s v="CENTRE"/>
    <s v="CAMUSAT"/>
    <s v="Hybrid Solar - S3"/>
    <s v="EST"/>
    <s v="Batouri"/>
    <s v="ZTE"/>
    <n v="0"/>
    <n v="0"/>
    <n v="0"/>
    <n v="0"/>
    <n v="0"/>
    <n v="0"/>
    <n v="0"/>
    <n v="0"/>
    <n v="0"/>
    <n v="5.2399460096509622E-2"/>
    <n v="0"/>
    <n v="0"/>
    <n v="0"/>
    <n v="0"/>
    <n v="0"/>
    <n v="0"/>
    <n v="0"/>
    <n v="0"/>
    <n v="0"/>
    <n v="0"/>
    <n v="0.71720200437744075"/>
    <n v="0.71720200437744075"/>
    <n v="0"/>
    <n v="0"/>
    <m/>
    <n v="0"/>
    <n v="1.0325083539506843"/>
    <n v="0.70541027700842096"/>
    <n v="1.2228588866108383"/>
    <n v="0.99953870601290984"/>
    <n v="1.0325083539506843"/>
    <x v="0"/>
    <m/>
    <s v="AKTIVCO"/>
    <s v="POWER ISSUE"/>
    <s v="AKTIVCO Defaut GE &amp; Power Cabinet"/>
    <x v="0"/>
    <s v="[Ticket -  11/05/2026] INC-20260511-00012393..Grid Outage"/>
    <m/>
    <m/>
    <s v=""/>
    <m/>
    <s v="(05-11-2026 retour camusat): No power issue"/>
    <m/>
    <m/>
    <m/>
    <m/>
    <m/>
    <m/>
    <m/>
    <m/>
    <m/>
    <m/>
    <m/>
    <m/>
    <m/>
    <m/>
    <m/>
    <s v="[Ticket -  11/05/2026] INC-20260511-00012393..Grid Outage"/>
    <m/>
    <s v=""/>
    <m/>
    <m/>
    <m/>
    <m/>
    <m/>
  </r>
  <r>
    <s v="Benakuma"/>
    <s v="NRO_233"/>
    <s v="NORD-OUEST"/>
    <s v="IHS"/>
    <s v="Gen Only"/>
    <s v="NORD-OUEST"/>
    <s v="Benakuma"/>
    <s v="NOKIA"/>
    <n v="0"/>
    <n v="0"/>
    <n v="0"/>
    <n v="1.0701046990435794E-3"/>
    <n v="1.9193780818540392E-2"/>
    <n v="1.8726832233265207E-3"/>
    <n v="0"/>
    <n v="3.3321197453903015"/>
    <n v="3.3295236360472287"/>
    <n v="0.95029478125722833"/>
    <n v="0"/>
    <n v="0.65196128789240737"/>
    <n v="0.60059533788804531"/>
    <n v="0"/>
    <n v="0.65196128789240737"/>
    <n v="6.4170611785990428E-2"/>
    <n v="0"/>
    <n v="2.741340712775338"/>
    <n v="0"/>
    <n v="1.9315389817739701E-2"/>
    <n v="1.6665453881341084"/>
    <n v="1.6665453881341084"/>
    <n v="0"/>
    <n v="3.6561910550661617E-3"/>
    <m/>
    <n v="0.16608024929159051"/>
    <n v="1.0314560843299574"/>
    <n v="3.5967431227493813"/>
    <n v="1.5425192359347322"/>
    <n v="0"/>
    <n v="1.0314560843299574"/>
    <x v="2"/>
    <m/>
    <s v="ACCESS-ISSUE"/>
    <s v="ACCESS-ISSUE"/>
    <s v="ACCESS-ISSUE"/>
    <x v="1"/>
    <s v="[OCM RAN -  11/05/2026 14h] Power status check Ongoing   ;   [Ticket -  11/05/2026] INC-20260511-00008323..No access to site due to lockdown..Others"/>
    <m/>
    <m/>
    <s v=""/>
    <m/>
    <s v=""/>
    <m/>
    <m/>
    <m/>
    <m/>
    <m/>
    <m/>
    <m/>
    <m/>
    <m/>
    <m/>
    <m/>
    <m/>
    <m/>
    <m/>
    <s v="[OCM RAN -  11/05/2026 14h] Power status check Ongoing"/>
    <s v="[Ticket -  11/05/2026] INC-20260511-00008323..No access to site due to lockdown..Others"/>
    <m/>
    <s v=""/>
    <m/>
    <m/>
    <m/>
    <m/>
    <m/>
  </r>
  <r>
    <s v="Befang-MTN"/>
    <s v="NRO_239"/>
    <s v="NORD-OUEST"/>
    <s v="IHS"/>
    <s v="Gen Only"/>
    <s v="NORD-OUEST"/>
    <s v="Befang"/>
    <s v="NOKIA"/>
    <n v="0"/>
    <n v="0"/>
    <n v="0"/>
    <n v="0"/>
    <n v="0"/>
    <n v="0"/>
    <n v="0"/>
    <n v="0"/>
    <n v="0"/>
    <n v="0.94787402163984646"/>
    <n v="0"/>
    <n v="0"/>
    <n v="0.51284961349674174"/>
    <n v="0"/>
    <n v="0"/>
    <n v="0"/>
    <n v="0"/>
    <n v="2.7366857573344978"/>
    <n v="0"/>
    <n v="0"/>
    <n v="0.8898277274115165"/>
    <n v="0.8898277274115165"/>
    <n v="0"/>
    <n v="0"/>
    <m/>
    <n v="0"/>
    <n v="1.0299579377512962"/>
    <n v="3.5949945845273352"/>
    <n v="1.5388004018890826"/>
    <n v="0"/>
    <n v="1.0299579377512962"/>
    <x v="2"/>
    <m/>
    <s v="ACCESS-ISSUE"/>
    <s v="ACCESS-ISSUE"/>
    <s v="ACCESS-ISSUE"/>
    <x v="1"/>
    <s v="[OCM RAN -  11/05/2026 14h] Power status check Ongoing   ;   [Ticket -  11/05/2026] INC-20260511-00008321..insecurity. site is located in red zone and cannot be visited due to insecurity..Others"/>
    <m/>
    <m/>
    <s v=""/>
    <m/>
    <s v=""/>
    <m/>
    <m/>
    <m/>
    <m/>
    <m/>
    <m/>
    <m/>
    <m/>
    <m/>
    <m/>
    <m/>
    <m/>
    <m/>
    <m/>
    <s v="[OCM RAN -  11/05/2026 14h] Power status check Ongoing"/>
    <s v="[Ticket -  11/05/2026] INC-20260511-00008321..insecurity. site is located in red zone and cannot be visited due to insecurity..Others"/>
    <m/>
    <s v=""/>
    <m/>
    <m/>
    <m/>
    <m/>
    <m/>
  </r>
  <r>
    <s v="Mvan-IHS"/>
    <s v="CTR_639"/>
    <s v="Yaounde"/>
    <s v="IHS"/>
    <s v="Grid-Gen"/>
    <s v="CENTRE"/>
    <s v="Yaounde"/>
    <s v="ZTE"/>
    <n v="0"/>
    <n v="0"/>
    <n v="0"/>
    <n v="0"/>
    <n v="0"/>
    <n v="1.2549296156469283"/>
    <n v="4.1591402636167125E-2"/>
    <n v="0"/>
    <n v="0.7294903733381275"/>
    <n v="0"/>
    <n v="0"/>
    <n v="0"/>
    <n v="0"/>
    <n v="0"/>
    <n v="0"/>
    <n v="0"/>
    <n v="0"/>
    <n v="0"/>
    <n v="0"/>
    <n v="0"/>
    <n v="0"/>
    <n v="0"/>
    <n v="0"/>
    <n v="0"/>
    <m/>
    <n v="0"/>
    <n v="1.0043646003658333"/>
    <n v="0.26715166121122741"/>
    <n v="0.22886767240939759"/>
    <n v="1.70546761967925"/>
    <n v="1.0043646003658333"/>
    <x v="0"/>
    <m/>
    <s v="No root cause"/>
    <s v="No root cause"/>
    <s v="No root cause"/>
    <x v="4"/>
    <s v=" "/>
    <m/>
    <m/>
    <s v=""/>
    <m/>
    <s v=""/>
    <m/>
    <m/>
    <m/>
    <m/>
    <m/>
    <m/>
    <m/>
    <m/>
    <m/>
    <m/>
    <m/>
    <m/>
    <m/>
    <m/>
    <m/>
    <s v=" "/>
    <m/>
    <s v=""/>
    <m/>
    <m/>
    <m/>
    <m/>
    <m/>
  </r>
  <r>
    <s v="Maroua-Pitouare-IHS"/>
    <s v="EXN_145"/>
    <s v="Maroua"/>
    <s v="IHS"/>
    <s v="Grid-Gen"/>
    <s v="EXTREME-NORD"/>
    <s v="Maroua"/>
    <s v="Huawei"/>
    <n v="3.049495195943305"/>
    <n v="1.5487982010826613"/>
    <n v="1.5409507666230065"/>
    <n v="1.9409023978906097"/>
    <n v="1.7827409233719427"/>
    <n v="1.5409507666230065"/>
    <n v="1.5409507666230065"/>
    <n v="2.6094324735398771"/>
    <n v="1.93993930366147"/>
    <n v="0.40102173596664697"/>
    <n v="0"/>
    <n v="1.2312803017980611"/>
    <n v="0.55713217647881341"/>
    <n v="0"/>
    <n v="1.2312803017980611"/>
    <n v="0"/>
    <n v="0.29914776861768155"/>
    <n v="1.9861321565035257"/>
    <n v="0"/>
    <n v="0"/>
    <n v="0"/>
    <n v="0"/>
    <n v="0"/>
    <n v="0"/>
    <m/>
    <n v="3.9529845933459469"/>
    <n v="0.97584631013631695"/>
    <n v="1.5955411276173117"/>
    <n v="2.0320771749441535"/>
    <n v="0.12619920020487363"/>
    <n v="0.97584631013631695"/>
    <x v="0"/>
    <m/>
    <s v="IHS"/>
    <s v="POWER ISSUE"/>
    <s v="Defaut GE &amp; Power Cabinet"/>
    <x v="0"/>
    <s v="[HOURLY IHS 11-05-2026] -..FME is managing , ETA ASAP   ;    "/>
    <m/>
    <m/>
    <s v=""/>
    <m/>
    <s v=""/>
    <m/>
    <s v="[HOURLY IHS 11-05-2026] -..FME is managing , ETA ASAP"/>
    <m/>
    <m/>
    <m/>
    <m/>
    <m/>
    <m/>
    <m/>
    <m/>
    <m/>
    <m/>
    <m/>
    <m/>
    <m/>
    <s v=" "/>
    <m/>
    <s v=""/>
    <m/>
    <m/>
    <m/>
    <m/>
    <m/>
  </r>
  <r>
    <s v="Ndokoti-Carrefour-MTN"/>
    <s v="LIT_684"/>
    <s v="Douala"/>
    <s v="MTN sharing"/>
    <s v="MTN sharing"/>
    <s v="LITTORAL"/>
    <s v="Douala"/>
    <s v="ZTE"/>
    <n v="0"/>
    <n v="1.410201807478177"/>
    <n v="17.281281300562448"/>
    <n v="20.459795453053793"/>
    <n v="1.661444555735333"/>
    <n v="0.47432390785114492"/>
    <n v="6.9556805437844037E-4"/>
    <n v="0"/>
    <n v="0.46677966972288631"/>
    <n v="1.0614546860598175"/>
    <n v="7.8795376006254775E-2"/>
    <n v="0"/>
    <n v="0.27276968778625249"/>
    <n v="0"/>
    <n v="0"/>
    <n v="6.4954820179606365"/>
    <n v="0.32559718976237989"/>
    <n v="0"/>
    <n v="0"/>
    <n v="0"/>
    <n v="1.0259807152865172"/>
    <n v="1.0259807152865172"/>
    <n v="0"/>
    <n v="0.5938189325776968"/>
    <m/>
    <n v="0"/>
    <n v="0.96798104059834511"/>
    <n v="0.95020562809491271"/>
    <n v="0.94925895325234311"/>
    <n v="0.98490096680215422"/>
    <n v="0.96798104059834511"/>
    <x v="0"/>
    <m/>
    <s v="Partners"/>
    <s v="POWER ISSUE"/>
    <s v="Sharing"/>
    <x v="0"/>
    <s v="[OCM RAN 11-05-2026 18H UTC ] -&gt;..Power status check Ongoing   ;   [Ticket -  11/05/2026] INC-20260511-00013191..Grid Outage"/>
    <m/>
    <m/>
    <s v=""/>
    <m/>
    <s v=""/>
    <m/>
    <m/>
    <m/>
    <m/>
    <m/>
    <m/>
    <m/>
    <m/>
    <m/>
    <m/>
    <m/>
    <m/>
    <m/>
    <s v="[OCM RAN 11-05-2026 18H UTC ] -&gt;..Power status check Ongoing"/>
    <m/>
    <s v="[Ticket -  11/05/2026] INC-20260511-00013191..Grid Outage"/>
    <m/>
    <s v=""/>
    <m/>
    <m/>
    <m/>
    <m/>
    <m/>
  </r>
  <r>
    <s v="Ngd-Bini"/>
    <s v="ADM_069"/>
    <s v="Ngaoundere"/>
    <s v="IHS"/>
    <s v="Grid-Gen"/>
    <s v="ADAMAOUA"/>
    <s v="Ngaoundere"/>
    <s v="Huawei"/>
    <n v="0"/>
    <n v="5.0651622421404368E-3"/>
    <n v="0"/>
    <n v="0"/>
    <n v="0"/>
    <n v="0"/>
    <n v="0"/>
    <n v="0"/>
    <n v="3.7578510014753173E-2"/>
    <n v="0"/>
    <n v="0"/>
    <n v="0"/>
    <n v="0"/>
    <n v="0"/>
    <n v="0"/>
    <n v="9.791457996250353E-3"/>
    <n v="0.62392454477746107"/>
    <n v="8.0257852428281603E-4"/>
    <n v="0.92874386830007427"/>
    <n v="0.98708240947627657"/>
    <n v="8.0257852428281603E-4"/>
    <n v="8.0257852428281603E-4"/>
    <n v="0"/>
    <n v="2.675261747609386E-4"/>
    <m/>
    <n v="8.9175391586979538E-4"/>
    <n v="0.96703578144752356"/>
    <n v="0.73313709738658484"/>
    <n v="0.62641103188932079"/>
    <n v="1.2503638914607533"/>
    <n v="0.96703578144752356"/>
    <x v="0"/>
    <m/>
    <s v="No root cause"/>
    <s v="No root cause"/>
    <s v="No root cause"/>
    <x v="4"/>
    <s v=" "/>
    <m/>
    <m/>
    <s v=""/>
    <m/>
    <s v=""/>
    <m/>
    <m/>
    <m/>
    <m/>
    <m/>
    <m/>
    <m/>
    <m/>
    <m/>
    <m/>
    <m/>
    <m/>
    <m/>
    <m/>
    <m/>
    <s v=" "/>
    <m/>
    <s v=""/>
    <m/>
    <m/>
    <m/>
    <m/>
    <m/>
  </r>
  <r>
    <s v="Efoulan"/>
    <s v="CTR_209"/>
    <s v="Yaounde"/>
    <s v="IHS"/>
    <s v="Grid-Gen"/>
    <s v="CENTRE"/>
    <s v="Yaounde"/>
    <s v="ZTE"/>
    <n v="0"/>
    <n v="3.2009328459363133"/>
    <n v="0"/>
    <n v="0"/>
    <n v="0"/>
    <n v="0.95758318993930402"/>
    <n v="0"/>
    <n v="0"/>
    <n v="0"/>
    <n v="0"/>
    <n v="0"/>
    <n v="0.2348344762051516"/>
    <n v="8.339165403943122"/>
    <n v="0"/>
    <n v="0.2348344762051516"/>
    <n v="0"/>
    <n v="1.9194646337531001"/>
    <n v="0"/>
    <n v="0"/>
    <n v="8.0257852428277016E-4"/>
    <n v="0.10447788878330495"/>
    <n v="0.10447788878330495"/>
    <n v="0.10369314533733956"/>
    <n v="0"/>
    <m/>
    <n v="0.10511995160273184"/>
    <n v="0.96425350923000985"/>
    <n v="0.41440355862498951"/>
    <n v="0.34372651821931216"/>
    <n v="1.514287801482707"/>
    <n v="0.96425350923000985"/>
    <x v="0"/>
    <m/>
    <s v="IHS"/>
    <s v="POWER ISSUE"/>
    <s v="Defaut GE &amp; Power Cabinet"/>
    <x v="0"/>
    <s v="[Ticket -  11/05/2026] INC-20260511-00007363..Grid Outage"/>
    <m/>
    <m/>
    <s v=""/>
    <m/>
    <s v=""/>
    <m/>
    <m/>
    <m/>
    <m/>
    <m/>
    <m/>
    <m/>
    <m/>
    <m/>
    <m/>
    <m/>
    <m/>
    <m/>
    <m/>
    <m/>
    <s v="[Ticket -  11/05/2026] INC-20260511-00007363..Grid Outage"/>
    <m/>
    <s v=""/>
    <m/>
    <m/>
    <m/>
    <m/>
    <m/>
  </r>
  <r>
    <s v="Ngaoundere-University-IHS"/>
    <s v="ADM_076"/>
    <s v="Ngaoundere"/>
    <s v="IHS"/>
    <s v="Grid-Gen"/>
    <s v="ADAMAOUA"/>
    <s v="Ngaoundere"/>
    <s v="Huawei"/>
    <n v="0"/>
    <n v="4.0128926214140796E-3"/>
    <n v="0"/>
    <n v="0"/>
    <n v="0"/>
    <n v="0"/>
    <n v="0"/>
    <n v="0"/>
    <n v="2.823292897643772E-2"/>
    <n v="0"/>
    <n v="0"/>
    <n v="0"/>
    <n v="0"/>
    <n v="0"/>
    <n v="0"/>
    <n v="9.6309422913937893E-3"/>
    <n v="0.62016134325249062"/>
    <n v="2.675261747609386E-4"/>
    <n v="0.92218055947927269"/>
    <n v="0.98463900374679325"/>
    <n v="2.675261747609386E-4"/>
    <n v="2.675261747609386E-4"/>
    <n v="0"/>
    <n v="5.3505234952187721E-4"/>
    <m/>
    <n v="3.5670156634791817E-4"/>
    <n v="0.96304072390442663"/>
    <n v="0.73251261945013968"/>
    <n v="0.61982338300845607"/>
    <n v="1.2471148605611697"/>
    <n v="0.96304072390442663"/>
    <x v="0"/>
    <m/>
    <s v="No root cause"/>
    <s v="No root cause"/>
    <s v="No root cause"/>
    <x v="4"/>
    <s v=" "/>
    <m/>
    <m/>
    <s v=""/>
    <m/>
    <s v=""/>
    <m/>
    <m/>
    <m/>
    <m/>
    <m/>
    <m/>
    <m/>
    <m/>
    <m/>
    <m/>
    <m/>
    <m/>
    <m/>
    <m/>
    <m/>
    <s v=" "/>
    <m/>
    <s v=""/>
    <m/>
    <m/>
    <m/>
    <m/>
    <m/>
  </r>
  <r>
    <s v="Sodiko-III-MTN"/>
    <s v="LIT_741"/>
    <s v="Douala"/>
    <s v="MTN"/>
    <m/>
    <s v="LITTORAL"/>
    <s v="Douala"/>
    <s v="ZTE"/>
    <n v="4.6740568097182633"/>
    <n v="7.1897302765435906"/>
    <n v="19.040854457200094"/>
    <n v="24.821756227295943"/>
    <n v="8.5966325945330482"/>
    <n v="5.2943965037539273"/>
    <n v="0"/>
    <n v="0.70293394172352441"/>
    <n v="2.3803587276312443"/>
    <n v="1.4780821155541854"/>
    <n v="10.482870477380841"/>
    <n v="1.1664497921143262"/>
    <n v="1.0280674194496524"/>
    <n v="0"/>
    <n v="1.1664497921143262"/>
    <n v="4.1041725522425114"/>
    <n v="0"/>
    <n v="4.99234161737051"/>
    <n v="0.1565028122351492"/>
    <n v="0.6821025702488076"/>
    <n v="9.7966123338840809"/>
    <n v="9.7966123338840809"/>
    <n v="2.255709365270965"/>
    <n v="0.36469168143411157"/>
    <m/>
    <n v="2.5441739219765256"/>
    <n v="0.9436539937734173"/>
    <n v="0.38068175005695237"/>
    <n v="0.42830342965750923"/>
    <n v="1.4295735958167259"/>
    <n v="0.9436539937734173"/>
    <x v="0"/>
    <m/>
    <s v="No root cause"/>
    <s v="No root cause"/>
    <s v="No root cause"/>
    <x v="4"/>
    <s v="[OCM RAN -  11/05/2026] Power status check Ongoing   ;    "/>
    <m/>
    <m/>
    <s v=""/>
    <m/>
    <s v=""/>
    <m/>
    <m/>
    <m/>
    <m/>
    <m/>
    <m/>
    <m/>
    <m/>
    <m/>
    <m/>
    <m/>
    <m/>
    <s v="[OCM RAN -  11/05/2026] Power status check Ongoing"/>
    <m/>
    <m/>
    <s v=" "/>
    <m/>
    <s v=""/>
    <m/>
    <m/>
    <m/>
    <m/>
    <m/>
  </r>
  <r>
    <s v="Oku"/>
    <s v="NRO_013"/>
    <s v="NORD-OUEST"/>
    <s v="IHS"/>
    <s v="Grid-Gen"/>
    <s v="NORD-OUEST"/>
    <s v="Oku"/>
    <s v="NOKIA"/>
    <n v="6.1570009186477499"/>
    <n v="7.1957021551723663"/>
    <n v="4.5887275691186025"/>
    <n v="2.0148466325945331"/>
    <n v="8.9825429804243786"/>
    <n v="2.0530382995921328"/>
    <n v="1.986435352834921"/>
    <n v="7.5396086020115725"/>
    <n v="8.269062262023926"/>
    <n v="6.0418788316995933"/>
    <n v="10.486748758366844"/>
    <n v="2.6812912696673381"/>
    <n v="2.4907775035781228"/>
    <n v="5.8214409031112941"/>
    <n v="2.6812912696673381"/>
    <n v="2.1310064976757328"/>
    <n v="2.1395628069527834"/>
    <n v="2.1688703689435638"/>
    <n v="4.1387205927759076"/>
    <n v="1.6272725456792023"/>
    <n v="1.9939617558848578E-2"/>
    <n v="1.9939617558848578E-2"/>
    <n v="0.74757514275196701"/>
    <n v="0.76735424460595869"/>
    <m/>
    <n v="0.55376134667682564"/>
    <n v="0.92972479760753157"/>
    <n v="2.5641064070437114"/>
    <n v="1.0937622190261502"/>
    <n v="0.37657978142435367"/>
    <n v="0.92972479760753157"/>
    <x v="2"/>
    <m/>
    <s v="No root cause"/>
    <s v="No root cause"/>
    <s v="No root cause"/>
    <x v="4"/>
    <s v="[Ticket -  11/05/2026] INC-20260511-00001768..Transmission Board fault"/>
    <m/>
    <m/>
    <s v=""/>
    <m/>
    <s v=""/>
    <m/>
    <m/>
    <m/>
    <m/>
    <m/>
    <m/>
    <m/>
    <m/>
    <m/>
    <m/>
    <m/>
    <m/>
    <m/>
    <m/>
    <m/>
    <s v="[Ticket -  11/05/2026] INC-20260511-00001768..Transmission Board fault"/>
    <m/>
    <s v=""/>
    <m/>
    <m/>
    <m/>
    <m/>
    <m/>
  </r>
  <r>
    <s v="Ekoumdoum-Chatel"/>
    <s v="CTR_762"/>
    <s v="Yaounde"/>
    <s v="CAMUSAT"/>
    <s v="Good Grid + GE"/>
    <s v="CENTRE"/>
    <s v="Yaounde"/>
    <s v="ZTE"/>
    <n v="0"/>
    <n v="0.67981968022418093"/>
    <n v="1.4655262204187376"/>
    <n v="1.4481726892159115"/>
    <n v="0.98413962155390633"/>
    <n v="3.1526711240094398"/>
    <n v="0"/>
    <n v="1.5383111750320317"/>
    <n v="2.311247799151336"/>
    <n v="0"/>
    <n v="1.2546620894721672"/>
    <n v="3.4888445152140353"/>
    <n v="2.4707469045438075"/>
    <n v="0"/>
    <n v="3.4888445152140353"/>
    <n v="3.3742184668681321"/>
    <n v="3.6918612117008455E-3"/>
    <n v="41.605670698821186"/>
    <n v="35.103108154768542"/>
    <n v="29.278064565837127"/>
    <n v="2.0137051875822198"/>
    <n v="2.0137051875822198"/>
    <n v="0.44839170397765049"/>
    <n v="0"/>
    <m/>
    <n v="1.9180378274877079"/>
    <n v="0.91032023239820437"/>
    <n v="0.54729246350051364"/>
    <n v="0.57849119890109513"/>
    <n v="1.2233456345063223"/>
    <n v="0.91032023239820437"/>
    <x v="1"/>
    <s v="site vandalise"/>
    <s v="Exclu"/>
    <s v="Exclu"/>
    <s v="EXCLU"/>
    <x v="2"/>
    <s v=" "/>
    <m/>
    <m/>
    <s v=""/>
    <m/>
    <s v="(05-11-2026 retour camusat): No power issue"/>
    <m/>
    <m/>
    <m/>
    <m/>
    <m/>
    <m/>
    <m/>
    <m/>
    <m/>
    <m/>
    <m/>
    <m/>
    <m/>
    <m/>
    <m/>
    <s v=" "/>
    <m/>
    <s v=""/>
    <m/>
    <m/>
    <m/>
    <m/>
    <m/>
  </r>
  <r>
    <s v="Ngoura-IHS"/>
    <s v="EST_021"/>
    <s v="CENTRE"/>
    <s v="IHS"/>
    <s v="Gen Only"/>
    <s v="EST"/>
    <s v="Ngoura"/>
    <s v="NOKIA"/>
    <n v="9.363416116632604E-3"/>
    <n v="0"/>
    <n v="0"/>
    <n v="0.26278204392851134"/>
    <n v="3.3886648803053529E-3"/>
    <n v="0"/>
    <n v="5.5288742783926826E-3"/>
    <n v="0"/>
    <n v="0"/>
    <n v="5.2720491506222364E-2"/>
    <n v="0.11484006928571242"/>
    <n v="1.1827153835397923"/>
    <n v="0.23267643172874691"/>
    <n v="5.7964004531536632E-3"/>
    <n v="1.1827153835397923"/>
    <n v="0.13073112406651205"/>
    <n v="2.6752617476094621E-3"/>
    <n v="4.1199030913185554E-3"/>
    <n v="0"/>
    <n v="2.5165295505845422E-2"/>
    <n v="7.1340313269583951E-3"/>
    <n v="7.1340313269583951E-3"/>
    <n v="0"/>
    <n v="6.7416596039757918E-3"/>
    <m/>
    <n v="6.3974425924498979E-2"/>
    <n v="0.9089826015243998"/>
    <n v="3.1312572689231803"/>
    <n v="1.3757029658870292"/>
    <n v="0"/>
    <n v="0.9089826015243998"/>
    <x v="0"/>
    <m/>
    <s v="IHS"/>
    <s v="POWER ISSUE"/>
    <s v="Defaut GE &amp; Power Cabinet"/>
    <x v="0"/>
    <s v="[Ticket -  11/05/2026] INC-20260511-00016239..Grid Outage"/>
    <m/>
    <m/>
    <s v=""/>
    <m/>
    <s v=""/>
    <m/>
    <m/>
    <m/>
    <m/>
    <m/>
    <m/>
    <m/>
    <m/>
    <m/>
    <m/>
    <m/>
    <m/>
    <m/>
    <m/>
    <m/>
    <s v="[Ticket -  11/05/2026] INC-20260511-00016239..Grid Outage"/>
    <m/>
    <s v=""/>
    <m/>
    <m/>
    <m/>
    <m/>
    <m/>
  </r>
  <r>
    <s v="Ngo-Njo-II"/>
    <s v="LIT_585"/>
    <s v="Douala"/>
    <s v="CAMUSAT"/>
    <s v="Medium Grid + GE"/>
    <s v="LITTORAL"/>
    <s v="Douala"/>
    <s v="ZTE"/>
    <n v="3.3148098209928869"/>
    <n v="35.623446564678552"/>
    <n v="35.840392457331362"/>
    <n v="3.0933694886040981"/>
    <n v="7.2889289821449461"/>
    <n v="20.366856859941841"/>
    <n v="5.789694463706331"/>
    <n v="5.1304921340170599"/>
    <n v="19.976393490339099"/>
    <n v="25.625351351042859"/>
    <n v="1.3190288871196498"/>
    <n v="0.54127679185464939"/>
    <n v="13.371885638624217"/>
    <n v="0.80680543784403891"/>
    <n v="0.54127679185464939"/>
    <n v="7.9829632197880906"/>
    <n v="8.3957917776008539"/>
    <n v="45.489223332277483"/>
    <n v="3.4201437935354253"/>
    <n v="0.76510702473796721"/>
    <n v="12.581791669163577"/>
    <n v="12.581791669163577"/>
    <n v="0.63510713888246939"/>
    <n v="4.3550050936983666"/>
    <m/>
    <n v="1.0722984136767946"/>
    <n v="0.90302568536638972"/>
    <n v="0.33909151948970662"/>
    <n v="0.28178136825892192"/>
    <n v="1.4573784602521092"/>
    <n v="0.90302568536638972"/>
    <x v="0"/>
    <m/>
    <s v="AKTIVCO"/>
    <s v="POWER ISSUE"/>
    <s v="AKTIVCO Defaut GE &amp; Power Cabinet"/>
    <x v="0"/>
    <s v="(05-11-2026 retour camusat): Site impacté par Bonamoutongo 2   ;    "/>
    <s v="Site impacté par Bonamoutongo 2 LIT_610"/>
    <m/>
    <s v=""/>
    <s v="(05-11-2026 retour camusat): Site impacté par Bonamoutongo 2"/>
    <s v="(05-11-2026 retour camusat): Site impacté par Bonamoutongo 2"/>
    <m/>
    <m/>
    <m/>
    <m/>
    <m/>
    <m/>
    <m/>
    <m/>
    <m/>
    <m/>
    <m/>
    <m/>
    <m/>
    <m/>
    <m/>
    <s v=" "/>
    <m/>
    <s v=""/>
    <m/>
    <m/>
    <m/>
    <m/>
    <m/>
  </r>
  <r>
    <s v="Ngodi-Cite"/>
    <s v="LIT_626"/>
    <s v="Douala"/>
    <s v="CAMUSAT"/>
    <s v="Good Grid no GE - 8h"/>
    <s v="LITTORAL"/>
    <s v="Douala"/>
    <s v="ZTE"/>
    <n v="0"/>
    <n v="14.407943173160062"/>
    <n v="23.615016993262621"/>
    <n v="0"/>
    <n v="0"/>
    <n v="2.4985161214839926"/>
    <n v="0"/>
    <n v="0"/>
    <n v="0"/>
    <n v="0.33927669483182271"/>
    <n v="0"/>
    <n v="0"/>
    <n v="0"/>
    <n v="0"/>
    <n v="0"/>
    <n v="0"/>
    <n v="0"/>
    <n v="0"/>
    <n v="2.0581680378274732E-2"/>
    <n v="0"/>
    <n v="0"/>
    <n v="0"/>
    <n v="0"/>
    <n v="0"/>
    <m/>
    <n v="0"/>
    <n v="0.88845442638107752"/>
    <n v="0.70078914027872696"/>
    <n v="0.62710167249779925"/>
    <n v="1.1080905383842565"/>
    <n v="0.88845442638107752"/>
    <x v="0"/>
    <m/>
    <s v="AKTIVCO GRID ONLY"/>
    <s v="POWER ISSUE"/>
    <s v="AKTIVCO Coupure ENEO &amp; Baisse de tension"/>
    <x v="0"/>
    <s v="(05-11-2026 retour camusat): Grid outage Grid only site   ;   [Ticket -  11/05/2026] INC-20260511-00007629..Grid Outage"/>
    <m/>
    <m/>
    <s v=""/>
    <s v="(05-11-2026 retour camusat): Grid outage Grid only site"/>
    <s v="(05-11-2026 retour camusat): Grid outage Grid only site"/>
    <m/>
    <m/>
    <m/>
    <m/>
    <m/>
    <m/>
    <m/>
    <m/>
    <m/>
    <m/>
    <m/>
    <m/>
    <m/>
    <m/>
    <m/>
    <s v="[Ticket -  11/05/2026] INC-20260511-00007629..Grid Outage"/>
    <m/>
    <s v=""/>
    <m/>
    <m/>
    <m/>
    <m/>
    <m/>
  </r>
  <r>
    <s v="Ngd-University-II-IHS"/>
    <s v="ADM_127"/>
    <s v="Ngaoundere"/>
    <s v="IHS"/>
    <s v="Grid-Gen"/>
    <s v="ADAMAOUA"/>
    <s v="Ngaoundere"/>
    <s v="Huawei"/>
    <n v="0"/>
    <n v="4.6192852842055401E-3"/>
    <n v="0"/>
    <n v="0"/>
    <n v="0"/>
    <n v="0"/>
    <n v="0"/>
    <n v="0"/>
    <n v="3.5812837261330985E-2"/>
    <n v="0"/>
    <n v="0"/>
    <n v="0"/>
    <n v="0"/>
    <n v="0"/>
    <n v="0"/>
    <n v="1.0165994640915667E-2"/>
    <n v="3.3488926556574294"/>
    <n v="1.7731099810805488"/>
    <n v="19.201816039014588"/>
    <n v="1.1848020877029275"/>
    <n v="3.5670156634791817E-4"/>
    <n v="3.5670156634791817E-4"/>
    <n v="0"/>
    <n v="8.0257852428281581E-4"/>
    <m/>
    <n v="2.675261747609386E-4"/>
    <n v="0.87971523800555318"/>
    <n v="0.74063083262392637"/>
    <n v="0.63220178776040337"/>
    <n v="1.0771392440250664"/>
    <n v="0.87971523800555318"/>
    <x v="0"/>
    <m/>
    <s v="No root cause"/>
    <s v="No root cause"/>
    <s v="No root cause"/>
    <x v="4"/>
    <s v=" "/>
    <m/>
    <m/>
    <s v=""/>
    <m/>
    <s v=""/>
    <m/>
    <m/>
    <m/>
    <m/>
    <m/>
    <m/>
    <m/>
    <m/>
    <m/>
    <m/>
    <m/>
    <m/>
    <m/>
    <m/>
    <m/>
    <s v=" "/>
    <m/>
    <s v=""/>
    <m/>
    <m/>
    <m/>
    <m/>
    <m/>
  </r>
  <r>
    <s v="Bengbis-MTN-IHS"/>
    <s v="SUD_052"/>
    <s v="CENTRE"/>
    <s v="IHS"/>
    <s v="Grid-Gen"/>
    <s v="SUD"/>
    <s v="Bengbis"/>
    <s v="NOKIA"/>
    <n v="0.33112876538174857"/>
    <n v="0.57854930883268718"/>
    <n v="0.67382382427492404"/>
    <n v="0.38879825368329662"/>
    <n v="0.4101500653547645"/>
    <n v="0.34335300279499692"/>
    <n v="0.34087197680537901"/>
    <n v="1.3647041606952397"/>
    <n v="1.4194215426157768"/>
    <n v="3.6884791717231566"/>
    <n v="0.71612312810507017"/>
    <n v="0.47159514086858256"/>
    <n v="1.3508970016949899"/>
    <n v="0.25867997591551017"/>
    <n v="0.47159514086858256"/>
    <n v="1.1029034080694455"/>
    <n v="1.3397354130461459"/>
    <n v="0.78483262135700693"/>
    <n v="0.72733232886172261"/>
    <n v="0.55558052466520014"/>
    <n v="1.2494185764468528"/>
    <n v="1.2494185764468528"/>
    <n v="2.1442222907089232"/>
    <n v="0.90917878738589131"/>
    <m/>
    <n v="1.1623655591796436"/>
    <n v="0.87868080346314426"/>
    <n v="2.2942070429121255"/>
    <n v="1.6414933477496589"/>
    <n v="0"/>
    <n v="0.87868080346314426"/>
    <x v="0"/>
    <m/>
    <s v="IHS"/>
    <s v="POWER ISSUE"/>
    <s v="Defaut GE &amp; Power Cabinet"/>
    <x v="0"/>
    <s v="[OCM RAN -  11/05/2026 14h] Power status check Ongoing   ;   [Ticket -  11/05/2026] INC-20260511-00005718..Grid Outage"/>
    <m/>
    <m/>
    <s v=""/>
    <m/>
    <s v=""/>
    <m/>
    <m/>
    <m/>
    <m/>
    <m/>
    <m/>
    <m/>
    <m/>
    <m/>
    <m/>
    <m/>
    <m/>
    <m/>
    <m/>
    <s v="[OCM RAN -  11/05/2026 14h] Power status check Ongoing"/>
    <s v="[Ticket -  11/05/2026] INC-20260511-00005718..Grid Outage"/>
    <m/>
    <s v=""/>
    <m/>
    <m/>
    <m/>
    <m/>
    <m/>
  </r>
  <r>
    <s v="Bachuo-Ntai"/>
    <s v="SUO_030"/>
    <s v="SUD-OUEST"/>
    <s v="IHS"/>
    <s v="Grid-Gen"/>
    <s v="SUD-OUEST"/>
    <s v="Bashuo-Ntai"/>
    <s v="NOKIA"/>
    <n v="6.1976489460654189"/>
    <n v="6.1975768039131856"/>
    <n v="6.1975407328370684"/>
    <n v="6.1976128749893027"/>
    <n v="6.1975768039131856"/>
    <n v="6.1976489460654189"/>
    <n v="5.0591325454729601"/>
    <n v="1.3505062764665787"/>
    <n v="2.5155273842218238"/>
    <n v="2.6850237205078069"/>
    <n v="4.0438838491799736"/>
    <n v="0.59979368381402443"/>
    <n v="1.1975211278743971"/>
    <n v="0.67732276925974433"/>
    <n v="0.59979368381402431"/>
    <n v="1.7426655023927542"/>
    <n v="1.4810784087115083"/>
    <n v="0.55156763204378578"/>
    <n v="0.6831191697128981"/>
    <n v="4.510205945216347"/>
    <n v="3.949899124797037"/>
    <n v="3.949899124797037"/>
    <n v="0.52081995702459527"/>
    <n v="1.2271247285501079"/>
    <m/>
    <n v="0.24840697080469029"/>
    <n v="0.86856831405718049"/>
    <n v="2.5753470098997235"/>
    <n v="1.4917837143119432"/>
    <n v="0"/>
    <n v="0.86856831405718049"/>
    <x v="2"/>
    <m/>
    <s v="No root cause"/>
    <s v="No root cause"/>
    <s v="No root cause"/>
    <x v="4"/>
    <s v="(05-11-2026   incident ) impacted by  SUO_030_N_Bachuo-Ntai ,  Indeterminer || Action : sans action   ;   [OCM RAN -  11/05/2026] Power status check Ongoing   ;   [OCM RAN -  11/05/2026 14h] Power status check Ongoing   ;   [Ticket -  11/05/2026] INC-20260511-00008357..Others"/>
    <s v="impacted by  SUO_030_N_Bachuo-Ntai ,  Indeterminer || Action : sans action"/>
    <s v="(05-11-2026   incident ) impacted by  SUO_030_N_Bachuo-Ntai ,  Indeterminer || Action : sans action"/>
    <s v=""/>
    <m/>
    <s v=""/>
    <m/>
    <m/>
    <m/>
    <m/>
    <m/>
    <m/>
    <m/>
    <m/>
    <m/>
    <m/>
    <m/>
    <m/>
    <s v="[OCM RAN -  11/05/2026] Power status check Ongoing"/>
    <m/>
    <s v="[OCM RAN -  11/05/2026 14h] Power status check Ongoing"/>
    <s v="[Ticket -  11/05/2026] INC-20260511-00008357..Others"/>
    <m/>
    <s v=""/>
    <m/>
    <m/>
    <m/>
    <m/>
    <m/>
  </r>
  <r>
    <s v="Ekounou-Lycee-MTN"/>
    <s v="CTR_726"/>
    <s v="Yaounde"/>
    <s v="MTN"/>
    <m/>
    <s v="CENTRE"/>
    <s v="Yaounde"/>
    <s v="ZTE"/>
    <n v="0"/>
    <n v="0"/>
    <n v="1.0878149318129278"/>
    <n v="8.5409693151044568"/>
    <n v="27.128349071006443"/>
    <n v="0.9366626430729984"/>
    <n v="0"/>
    <n v="4.0623136234315833"/>
    <n v="15.700611814526599"/>
    <n v="0"/>
    <n v="0.56694146955338143"/>
    <n v="4.6657634983006719"/>
    <n v="1.9730768791751918"/>
    <n v="8.7709348149289603"/>
    <n v="4.6657634983006719"/>
    <n v="6.7159949262769194"/>
    <n v="3.4569375601042132"/>
    <n v="13.868556899607057"/>
    <n v="13.868556899607057"/>
    <n v="17.813016325517289"/>
    <n v="1.5611222401999816"/>
    <n v="1.5611222401999816"/>
    <n v="0.35925198254730545"/>
    <n v="2.3720654162136274E-3"/>
    <m/>
    <n v="0.65253201039856412"/>
    <n v="0.86765872506299346"/>
    <n v="0.58938227641691543"/>
    <n v="0.62598602228410338"/>
    <n v="1.0994378560937867"/>
    <n v="0.86765872506299346"/>
    <x v="0"/>
    <m/>
    <s v="No root cause"/>
    <s v="No root cause"/>
    <s v="No root cause"/>
    <x v="4"/>
    <s v=" "/>
    <m/>
    <m/>
    <s v=""/>
    <m/>
    <s v=""/>
    <m/>
    <m/>
    <m/>
    <m/>
    <m/>
    <m/>
    <m/>
    <m/>
    <m/>
    <m/>
    <m/>
    <m/>
    <m/>
    <m/>
    <m/>
    <s v=" "/>
    <m/>
    <s v=""/>
    <m/>
    <m/>
    <m/>
    <m/>
    <m/>
  </r>
  <r>
    <s v="Nkong-Q3"/>
    <s v="LIT_169"/>
    <s v="LITTORAL"/>
    <s v="IHS"/>
    <s v="Grid-Gen"/>
    <s v="LITTORAL"/>
    <s v="Nkongsamba"/>
    <s v="ZTE"/>
    <n v="0"/>
    <n v="5.2275327951420127"/>
    <n v="0.43942065958400012"/>
    <n v="0"/>
    <n v="0.25454223774587437"/>
    <n v="0.27655072438954031"/>
    <n v="0.23085725374037286"/>
    <n v="0.53770977619116955"/>
    <n v="9.6283918751944011"/>
    <n v="8.1471172806214014"/>
    <n v="23.779313734722475"/>
    <n v="0.86389552353802224"/>
    <n v="1.7809039103052511"/>
    <n v="0.81782751624418881"/>
    <n v="0.86389552353802224"/>
    <n v="0.11765801165986034"/>
    <n v="0.70300528203679369"/>
    <n v="0"/>
    <n v="0"/>
    <n v="0"/>
    <n v="0.12101100638353045"/>
    <n v="0.12101100638353045"/>
    <n v="0.26850710406839617"/>
    <n v="0.1388995899358815"/>
    <m/>
    <n v="0"/>
    <n v="0.8553703561023086"/>
    <n v="0.51082295201211791"/>
    <n v="0.92312086253149495"/>
    <n v="0.90610341740594147"/>
    <n v="0.8553703561023086"/>
    <x v="0"/>
    <m/>
    <s v="No root cause"/>
    <s v="No root cause"/>
    <s v="No root cause"/>
    <x v="4"/>
    <s v=" "/>
    <m/>
    <m/>
    <s v=""/>
    <m/>
    <s v=""/>
    <m/>
    <m/>
    <m/>
    <m/>
    <m/>
    <m/>
    <m/>
    <m/>
    <m/>
    <m/>
    <m/>
    <m/>
    <m/>
    <m/>
    <m/>
    <s v=" "/>
    <m/>
    <s v=""/>
    <m/>
    <m/>
    <m/>
    <m/>
    <m/>
  </r>
  <r>
    <s v="Ngd-Dang"/>
    <s v="ADM_017"/>
    <s v="Ngaoundere"/>
    <s v="IHS"/>
    <s v="Grid-Gen"/>
    <s v="ADAMAOUA"/>
    <s v="Ngaoundere"/>
    <s v="Huawei"/>
    <n v="0"/>
    <n v="5.5467093567101271E-3"/>
    <n v="0"/>
    <n v="0"/>
    <n v="0"/>
    <n v="0"/>
    <n v="0"/>
    <n v="0"/>
    <n v="4.8261721926873322E-2"/>
    <n v="0"/>
    <n v="0"/>
    <n v="0"/>
    <n v="0"/>
    <n v="0"/>
    <n v="0"/>
    <n v="4.9135640764425732E-2"/>
    <n v="4.1107180259849958"/>
    <n v="1.4238813125476197"/>
    <n v="9.5038673583823421"/>
    <n v="0.85308746607768104"/>
    <n v="8.0257852428281603E-4"/>
    <n v="8.0257852428281603E-4"/>
    <n v="3.5670156634791817E-4"/>
    <n v="8.0257852428281581E-4"/>
    <m/>
    <n v="5.3505234952187721E-4"/>
    <n v="0.85162498965565459"/>
    <n v="0.73251261945013968"/>
    <n v="0.92944288040909728"/>
    <n v="0.83414593306148166"/>
    <n v="0.85162498965565459"/>
    <x v="0"/>
    <m/>
    <s v="No root cause"/>
    <s v="No root cause"/>
    <s v="No root cause"/>
    <x v="4"/>
    <s v=" "/>
    <m/>
    <m/>
    <s v=""/>
    <m/>
    <s v=""/>
    <m/>
    <m/>
    <m/>
    <m/>
    <m/>
    <m/>
    <m/>
    <m/>
    <m/>
    <m/>
    <m/>
    <m/>
    <m/>
    <m/>
    <m/>
    <s v=" "/>
    <m/>
    <s v=""/>
    <m/>
    <m/>
    <m/>
    <m/>
    <m/>
  </r>
  <r>
    <s v="Ngd-Projet-Laitier"/>
    <s v="ADM_034"/>
    <s v="Ngaoundere"/>
    <s v="IHS"/>
    <s v="Grid-Gen"/>
    <s v="ADAMAOUA"/>
    <s v="Ngaoundere"/>
    <s v="Huawei"/>
    <n v="0"/>
    <n v="5.6893899832492949E-3"/>
    <n v="0"/>
    <n v="0"/>
    <n v="0"/>
    <n v="0"/>
    <n v="0"/>
    <n v="0"/>
    <n v="5.5163897235705542E-2"/>
    <n v="0"/>
    <n v="0"/>
    <n v="0"/>
    <n v="0.25834110942747973"/>
    <n v="0.90108166182979355"/>
    <n v="0"/>
    <n v="7.4907328933062817E-2"/>
    <n v="1.6148950013269299"/>
    <n v="0.78652695379715942"/>
    <n v="3.2038756338586833"/>
    <n v="0.85235622786666787"/>
    <n v="2.675261747609386E-4"/>
    <n v="2.675261747609386E-4"/>
    <n v="0"/>
    <n v="8.0257852428281581E-4"/>
    <m/>
    <n v="0"/>
    <n v="0.85035869909511952"/>
    <n v="0.73251261945013968"/>
    <n v="0.92646781317257776"/>
    <n v="0.83363292818260037"/>
    <n v="0.85035869909511952"/>
    <x v="0"/>
    <m/>
    <s v="No root cause"/>
    <s v="No root cause"/>
    <s v="No root cause"/>
    <x v="4"/>
    <s v=" "/>
    <m/>
    <m/>
    <s v=""/>
    <m/>
    <s v=""/>
    <m/>
    <m/>
    <m/>
    <m/>
    <m/>
    <m/>
    <m/>
    <m/>
    <m/>
    <m/>
    <m/>
    <m/>
    <m/>
    <m/>
    <m/>
    <s v=" "/>
    <m/>
    <s v=""/>
    <m/>
    <m/>
    <m/>
    <m/>
    <m/>
  </r>
  <r>
    <s v="Ngd-Universite"/>
    <s v="ADM_003"/>
    <s v="Ngaoundere"/>
    <s v="IHS"/>
    <s v="Grid-Gen"/>
    <s v="ADAMAOUA"/>
    <s v="Ngaoundere"/>
    <s v="Huawei"/>
    <n v="0"/>
    <n v="4.2269135612228309E-3"/>
    <n v="0"/>
    <n v="0"/>
    <n v="0"/>
    <n v="0"/>
    <n v="0"/>
    <n v="0"/>
    <n v="5.2845337054444073E-2"/>
    <n v="0"/>
    <n v="0"/>
    <n v="0"/>
    <n v="0"/>
    <n v="0"/>
    <n v="0"/>
    <n v="0.84070992172540815"/>
    <n v="0.66540893694372394"/>
    <n v="1.3376308738046931E-3"/>
    <n v="0.82763680931875716"/>
    <n v="0.85381870428869433"/>
    <n v="5.3505234952187721E-4"/>
    <n v="5.3505234952187721E-4"/>
    <n v="0"/>
    <n v="5.3505234952187721E-4"/>
    <m/>
    <n v="2.675261747609386E-4"/>
    <n v="0.84650632217856181"/>
    <n v="0.73001470770435917"/>
    <n v="0.9338523550632245"/>
    <n v="0.82217581922091088"/>
    <n v="0.84650632217856181"/>
    <x v="0"/>
    <m/>
    <s v="No root cause"/>
    <s v="No root cause"/>
    <s v="No root cause"/>
    <x v="4"/>
    <s v=" "/>
    <m/>
    <m/>
    <s v=""/>
    <m/>
    <s v=""/>
    <m/>
    <m/>
    <m/>
    <m/>
    <m/>
    <m/>
    <m/>
    <m/>
    <m/>
    <m/>
    <m/>
    <m/>
    <m/>
    <m/>
    <m/>
    <s v=" "/>
    <m/>
    <s v=""/>
    <m/>
    <m/>
    <m/>
    <m/>
    <m/>
  </r>
  <r>
    <s v="Obobogo-New"/>
    <s v="CTR_543"/>
    <s v="Yaounde"/>
    <s v="IHS"/>
    <s v="Grid-Gen"/>
    <s v="CENTRE"/>
    <s v="Yaounde"/>
    <s v="ZTE"/>
    <n v="0"/>
    <n v="2.7700908590229791"/>
    <n v="0"/>
    <n v="0"/>
    <n v="0"/>
    <n v="0.8262456732100002"/>
    <n v="0"/>
    <n v="0"/>
    <n v="0"/>
    <n v="0"/>
    <n v="0"/>
    <n v="0.2012866938901296"/>
    <n v="7.2225289855692818"/>
    <n v="0"/>
    <n v="0.2012866938901296"/>
    <n v="0"/>
    <n v="1.6487103098167131"/>
    <n v="0"/>
    <n v="0"/>
    <n v="5.0829973204576011E-3"/>
    <n v="8.8551163845871014E-2"/>
    <n v="8.8551163845871014E-2"/>
    <n v="8.810528688793566E-2"/>
    <n v="0"/>
    <m/>
    <n v="8.9603433466597424E-2"/>
    <n v="0.82596031195692188"/>
    <n v="0.41028200424445166"/>
    <n v="0.34202647979844292"/>
    <n v="1.2513215005679994"/>
    <n v="0.82596031195692188"/>
    <x v="0"/>
    <m/>
    <s v="No root cause"/>
    <s v="No root cause"/>
    <s v="No root cause"/>
    <x v="4"/>
    <s v=" "/>
    <m/>
    <m/>
    <s v=""/>
    <m/>
    <s v=""/>
    <m/>
    <m/>
    <m/>
    <m/>
    <m/>
    <m/>
    <m/>
    <m/>
    <m/>
    <m/>
    <m/>
    <m/>
    <m/>
    <m/>
    <m/>
    <s v=" "/>
    <m/>
    <s v=""/>
    <m/>
    <m/>
    <m/>
    <m/>
    <m/>
  </r>
  <r>
    <s v="Nwa"/>
    <s v="NRO_012"/>
    <s v="NORD-OUEST"/>
    <s v="IHS"/>
    <s v="Solar-Gen"/>
    <s v="NORD-OUEST"/>
    <s v="Mwa"/>
    <s v="NOKIA"/>
    <n v="0.32636408450655002"/>
    <n v="0.54339810159695889"/>
    <n v="0.40800874467015152"/>
    <n v="0.33127670272440879"/>
    <n v="0.21399999663134214"/>
    <n v="3.4224033407043857"/>
    <n v="9.2966357389406529"/>
    <n v="9.2965816323264807"/>
    <n v="9.2961487794130768"/>
    <n v="9.2965275257123032"/>
    <n v="9.2966357389406529"/>
    <n v="4.6228522998690194"/>
    <n v="4.6228522998690194"/>
    <n v="4.6228522998690194"/>
    <n v="4.6228522998690194"/>
    <n v="4.6228522998690194"/>
    <n v="4.6228522998690194"/>
    <n v="2.4905438414761165"/>
    <n v="1.8370309017700959"/>
    <n v="0.43902828786101766"/>
    <n v="0.49718847825404583"/>
    <n v="0.49718847825404583"/>
    <n v="1.1178848738560583"/>
    <n v="4.9096046890561107"/>
    <m/>
    <n v="1.0908825652835208"/>
    <n v="0.82528257898086077"/>
    <n v="0.49683464623574691"/>
    <n v="2.2469726565820385"/>
    <n v="0"/>
    <n v="0.82528257898086077"/>
    <x v="2"/>
    <m/>
    <s v="No root cause"/>
    <s v="No root cause"/>
    <s v="No root cause"/>
    <x v="4"/>
    <s v="[OCM RAN -  11/05/2026 14h] Power status check Ongoing   ;   [Ticket -  11/05/2026] INC-20260511-00010567..Others"/>
    <m/>
    <m/>
    <s v=""/>
    <m/>
    <s v=""/>
    <m/>
    <m/>
    <m/>
    <m/>
    <m/>
    <m/>
    <m/>
    <m/>
    <m/>
    <m/>
    <m/>
    <m/>
    <m/>
    <m/>
    <s v="[OCM RAN -  11/05/2026 14h] Power status check Ongoing"/>
    <s v="[Ticket -  11/05/2026] INC-20260511-00010567..Others"/>
    <m/>
    <s v=""/>
    <m/>
    <m/>
    <m/>
    <m/>
    <m/>
  </r>
  <r>
    <s v="Bfsam-Djeleng"/>
    <s v="OST_016"/>
    <s v="Bafoussam"/>
    <s v="IHS"/>
    <s v="Grid-Gen"/>
    <s v="OUEST"/>
    <s v="Bafoussam"/>
    <s v="Huawei"/>
    <n v="0.62396021493409581"/>
    <n v="0.3026612790462086"/>
    <n v="0.16301261582099857"/>
    <n v="0.14967197723958645"/>
    <n v="0"/>
    <n v="9.572086532946382E-2"/>
    <n v="0"/>
    <n v="0.15088476256516933"/>
    <n v="6.402793115945131E-2"/>
    <n v="0"/>
    <n v="0"/>
    <n v="0.53731740446818643"/>
    <n v="0"/>
    <n v="0"/>
    <n v="0.53731740446818643"/>
    <n v="9.6452103540477063E-2"/>
    <n v="7.2053716402279464E-2"/>
    <n v="0.54031369762550907"/>
    <n v="0"/>
    <n v="0"/>
    <n v="0.15855384624164959"/>
    <n v="0.15855384624164959"/>
    <n v="0"/>
    <n v="0"/>
    <m/>
    <n v="0.21279031940485058"/>
    <n v="0.82085947955814653"/>
    <n v="1.3370072619290272"/>
    <n v="1.7210232701259047"/>
    <n v="0.100035951381912"/>
    <n v="0.82085947955814653"/>
    <x v="0"/>
    <m/>
    <s v="No root cause"/>
    <s v="No root cause"/>
    <s v="No root cause"/>
    <x v="4"/>
    <s v=" "/>
    <m/>
    <m/>
    <s v=""/>
    <m/>
    <s v=""/>
    <m/>
    <m/>
    <m/>
    <m/>
    <m/>
    <m/>
    <m/>
    <m/>
    <m/>
    <m/>
    <m/>
    <m/>
    <m/>
    <m/>
    <m/>
    <s v=" "/>
    <m/>
    <s v=""/>
    <m/>
    <m/>
    <m/>
    <m/>
    <m/>
  </r>
  <r>
    <s v="Nkolmessing-Abom-MTN"/>
    <s v="CTR_832"/>
    <s v="Yaounde"/>
    <s v="MTN"/>
    <m/>
    <s v="CENTRE"/>
    <s v="Yaounde"/>
    <s v="ZTE"/>
    <n v="1.3072220652735331"/>
    <n v="1.335829530894636"/>
    <n v="2.1610050994055925"/>
    <n v="11.420549719917931"/>
    <n v="32.359966099083131"/>
    <n v="32.359966099083131"/>
    <n v="32.359966099083131"/>
    <n v="32.359966099083131"/>
    <n v="32.359966099083131"/>
    <n v="32.359966099083131"/>
    <n v="32.359966099083131"/>
    <n v="0.79301892230469162"/>
    <n v="0.69854651245744537"/>
    <n v="0.96532361392905253"/>
    <n v="0.79301892230469162"/>
    <n v="2.2339327346454247"/>
    <n v="0.99421644080323401"/>
    <n v="1.6821510816618297"/>
    <n v="0.89193226665296899"/>
    <n v="0.86075654975416149"/>
    <n v="0.16593756866505202"/>
    <n v="0.16593756866505202"/>
    <n v="0"/>
    <n v="1.4917437855453113"/>
    <m/>
    <n v="1.1915972525418541"/>
    <n v="0.81529493512311935"/>
    <n v="0.37943279418406217"/>
    <n v="0.40498102757122317"/>
    <n v="1.1987898009705236"/>
    <n v="0.81529493512311935"/>
    <x v="0"/>
    <m/>
    <s v="No root cause"/>
    <s v="No root cause"/>
    <s v="No root cause"/>
    <x v="4"/>
    <s v=" "/>
    <m/>
    <m/>
    <s v=""/>
    <m/>
    <s v=""/>
    <m/>
    <m/>
    <m/>
    <m/>
    <m/>
    <m/>
    <m/>
    <m/>
    <m/>
    <m/>
    <m/>
    <m/>
    <m/>
    <m/>
    <m/>
    <s v=" "/>
    <m/>
    <s v=""/>
    <m/>
    <m/>
    <m/>
    <m/>
    <m/>
  </r>
  <r>
    <s v="Foumbot-Centre-Ville"/>
    <s v="OST_125"/>
    <s v="OUEST"/>
    <s v="IHS"/>
    <s v="Grid-Gen"/>
    <s v="OUEST"/>
    <s v="Foumbot"/>
    <s v="Huawei"/>
    <n v="2.7214546004514415"/>
    <n v="1.9711328556385961"/>
    <n v="2.5860863560224065E-3"/>
    <n v="12.903358131226227"/>
    <n v="0"/>
    <n v="4.0829844792014445"/>
    <n v="0"/>
    <n v="0"/>
    <n v="0"/>
    <n v="0"/>
    <n v="1.9688142954573338"/>
    <n v="0"/>
    <n v="0"/>
    <n v="0"/>
    <n v="0"/>
    <n v="0.52934512446031057"/>
    <n v="0"/>
    <n v="4.1903338155938519"/>
    <n v="0"/>
    <n v="0"/>
    <n v="0"/>
    <n v="0"/>
    <n v="0.70305878727174675"/>
    <n v="0"/>
    <m/>
    <n v="0"/>
    <n v="0.81345792205642742"/>
    <n v="1.6111530760284403"/>
    <n v="1.373312286857683"/>
    <n v="0.23461423127518513"/>
    <n v="0.81345792205642742"/>
    <x v="0"/>
    <m/>
    <s v="No root cause"/>
    <s v="No root cause"/>
    <s v="No root cause"/>
    <x v="4"/>
    <s v=" "/>
    <m/>
    <m/>
    <s v=""/>
    <m/>
    <s v=""/>
    <m/>
    <m/>
    <m/>
    <m/>
    <m/>
    <m/>
    <m/>
    <m/>
    <m/>
    <m/>
    <m/>
    <m/>
    <m/>
    <m/>
    <m/>
    <s v=" "/>
    <m/>
    <s v=""/>
    <m/>
    <m/>
    <m/>
    <m/>
    <m/>
  </r>
  <r>
    <s v="Kousseri-Michedire-MTN-IHS"/>
    <s v="EXN_182"/>
    <s v="EXTREME-NORD"/>
    <s v="IHS"/>
    <s v="Hybrid-Gen-Lithium"/>
    <s v="EXTREME-NORD"/>
    <s v="Kousseri"/>
    <s v="Huawei"/>
    <n v="0"/>
    <n v="0"/>
    <n v="0"/>
    <n v="0"/>
    <n v="1.8726832233265703E-3"/>
    <n v="0.12313338070330135"/>
    <n v="0.43697725385451702"/>
    <n v="0.17890367060179835"/>
    <n v="0"/>
    <n v="0"/>
    <n v="0"/>
    <n v="0"/>
    <n v="0"/>
    <n v="0"/>
    <n v="0"/>
    <n v="0"/>
    <n v="0"/>
    <n v="0"/>
    <n v="0"/>
    <n v="0"/>
    <n v="0"/>
    <n v="0"/>
    <n v="0"/>
    <n v="0"/>
    <m/>
    <n v="0.86020366232632206"/>
    <n v="0.81194194039944878"/>
    <n v="1.3751004160521803"/>
    <n v="1.7547584075400107"/>
    <n v="5.0787483009278392E-2"/>
    <n v="0.81194194039944878"/>
    <x v="2"/>
    <m/>
    <s v="No root cause"/>
    <s v="No root cause"/>
    <s v="No root cause"/>
    <x v="4"/>
    <s v=" "/>
    <m/>
    <m/>
    <s v=""/>
    <m/>
    <s v=""/>
    <m/>
    <m/>
    <m/>
    <m/>
    <m/>
    <m/>
    <m/>
    <m/>
    <m/>
    <m/>
    <m/>
    <m/>
    <m/>
    <m/>
    <m/>
    <s v=" "/>
    <m/>
    <s v=""/>
    <m/>
    <m/>
    <m/>
    <m/>
    <m/>
  </r>
  <r>
    <s v="Garoua-Foulbere-IV"/>
    <s v="NRD_067"/>
    <s v="Garoua"/>
    <s v="IHS"/>
    <s v="Grid-Gen"/>
    <s v="NORD"/>
    <s v="Garoua"/>
    <s v="Huawei"/>
    <n v="3.2921592715297932"/>
    <n v="1.0058984171011291"/>
    <n v="5.4380045543655982"/>
    <n v="3.1678487756575442"/>
    <n v="0"/>
    <n v="0"/>
    <n v="0"/>
    <n v="1.2829485236835574"/>
    <n v="0"/>
    <n v="0.17674562612539343"/>
    <n v="0"/>
    <n v="0.85599458384341665"/>
    <n v="8.4460331932209574"/>
    <n v="6.325977433632108"/>
    <n v="0.85599458384341665"/>
    <n v="8.1510766680078657"/>
    <n v="0"/>
    <n v="0"/>
    <n v="0"/>
    <n v="1.8662804302106253"/>
    <n v="1.0902940076990466"/>
    <n v="1.0902940076990466"/>
    <n v="0"/>
    <n v="0"/>
    <m/>
    <n v="0.420979188603813"/>
    <n v="0.76467898285834934"/>
    <n v="1.2183564540044522"/>
    <n v="1.556332048104287"/>
    <n v="0.13081624411480799"/>
    <n v="0.76467898285834934"/>
    <x v="0"/>
    <m/>
    <s v="IHS"/>
    <s v="POWER ISSUE"/>
    <s v="Defaut GE &amp; Power Cabinet"/>
    <x v="0"/>
    <s v="[HOURLY IHS 11-05-2026] -..FME Merlin is on the way, ETA 11:45 PM   ;    "/>
    <m/>
    <m/>
    <s v=""/>
    <m/>
    <s v=""/>
    <m/>
    <s v="[HOURLY IHS 11-05-2026] -..FME Merlin is on the way, ETA 11:45 PM"/>
    <m/>
    <m/>
    <m/>
    <m/>
    <m/>
    <m/>
    <m/>
    <m/>
    <m/>
    <m/>
    <m/>
    <m/>
    <m/>
    <s v=" "/>
    <m/>
    <s v=""/>
    <m/>
    <m/>
    <m/>
    <m/>
    <m/>
  </r>
  <r>
    <s v="Banguem-VSAT"/>
    <s v="SUO_013"/>
    <s v="SUD-OUEST"/>
    <s v="IHS"/>
    <s v="Grid-Gen"/>
    <s v="SUD-OUEST"/>
    <s v="Banguem"/>
    <s v="NOKIA"/>
    <n v="0.30253727426117238"/>
    <n v="0.37959488228843957"/>
    <n v="0.41194560271717612"/>
    <n v="0.33377369542970958"/>
    <n v="0.25593755236981541"/>
    <n v="0.28978223891581828"/>
    <n v="0.3047406226390475"/>
    <n v="0.31709390552402378"/>
    <n v="0.33908010610463779"/>
    <n v="0.35817776550425445"/>
    <n v="0.34084064280702564"/>
    <n v="0.50501807763538265"/>
    <n v="0.32006474029423687"/>
    <n v="0.24451892373149794"/>
    <n v="0.50501807763538265"/>
    <n v="0.85995397122987849"/>
    <n v="0.58441984630442911"/>
    <n v="0.56931353496959458"/>
    <n v="0.47400287644143091"/>
    <n v="0.39979111556274671"/>
    <n v="0.45263645261719082"/>
    <n v="0.45263645261719082"/>
    <n v="0.87441821974528655"/>
    <n v="0.89011308866459482"/>
    <m/>
    <n v="0.92257293120225559"/>
    <n v="0.71220818244857065"/>
    <n v="0.78159658525472697"/>
    <n v="1.7890248069606371"/>
    <n v="0"/>
    <n v="0.71220818244857065"/>
    <x v="2"/>
    <m/>
    <s v="No root cause"/>
    <s v="No root cause"/>
    <s v="No root cause"/>
    <x v="4"/>
    <s v="[CellDown NOKIA -  11/05/2026] Check BO RAN  ongoing    ;    "/>
    <m/>
    <m/>
    <s v=""/>
    <m/>
    <s v=""/>
    <m/>
    <m/>
    <m/>
    <m/>
    <m/>
    <m/>
    <m/>
    <m/>
    <s v="[CellDown NOKIA -  11/05/2026] Check BO RAN  ongoing "/>
    <m/>
    <m/>
    <m/>
    <m/>
    <m/>
    <m/>
    <s v=" "/>
    <m/>
    <s v=""/>
    <m/>
    <m/>
    <m/>
    <m/>
    <m/>
  </r>
  <r>
    <s v="Nyalla-Marche"/>
    <s v="LIT_655"/>
    <s v="Douala"/>
    <s v="CAMUSAT"/>
    <s v="Medium Grid + GE"/>
    <s v="LITTORAL"/>
    <s v="Douala"/>
    <s v="ZTE"/>
    <n v="4.2804187961750177E-4"/>
    <n v="5.5955239660648406"/>
    <n v="5.1171871655922843"/>
    <n v="0"/>
    <n v="0"/>
    <n v="0"/>
    <n v="0"/>
    <n v="0.67289966983702865"/>
    <n v="0"/>
    <n v="0"/>
    <n v="0"/>
    <n v="0"/>
    <n v="0"/>
    <n v="1.9440235365960586E-3"/>
    <n v="0"/>
    <n v="0"/>
    <n v="0"/>
    <n v="0"/>
    <n v="0"/>
    <n v="0"/>
    <n v="0"/>
    <n v="0"/>
    <n v="0"/>
    <n v="0"/>
    <m/>
    <n v="0.66767399189003074"/>
    <n v="0.71188715103885691"/>
    <n v="0.17048247664952099"/>
    <n v="0.20703280394136936"/>
    <n v="1.185143871192271"/>
    <n v="0.71188715103885691"/>
    <x v="0"/>
    <m/>
    <s v="No root cause"/>
    <s v="No root cause"/>
    <s v="No root cause"/>
    <x v="4"/>
    <s v=" "/>
    <m/>
    <m/>
    <s v=""/>
    <m/>
    <s v="(05-11-2026 retour camusat): No power issue"/>
    <m/>
    <m/>
    <m/>
    <m/>
    <m/>
    <m/>
    <m/>
    <m/>
    <m/>
    <m/>
    <m/>
    <m/>
    <m/>
    <m/>
    <m/>
    <s v=" "/>
    <m/>
    <s v=""/>
    <m/>
    <m/>
    <m/>
    <m/>
    <m/>
  </r>
  <r>
    <s v="Garoua-Chateau"/>
    <s v="NRD_018"/>
    <s v="Garoua"/>
    <s v="CAMUSAT"/>
    <s v="Medium Grid + Solar + GE"/>
    <s v="NORD"/>
    <s v="Garoua"/>
    <s v="Huawei"/>
    <n v="0"/>
    <n v="0"/>
    <n v="0"/>
    <n v="0"/>
    <n v="0"/>
    <n v="0"/>
    <n v="0"/>
    <n v="0"/>
    <n v="1.0058984171011292E-2"/>
    <n v="6.1531020195015893E-3"/>
    <n v="0"/>
    <n v="0"/>
    <n v="0"/>
    <n v="0"/>
    <n v="0"/>
    <n v="0"/>
    <n v="0"/>
    <n v="0"/>
    <n v="0"/>
    <n v="0"/>
    <n v="0"/>
    <n v="0"/>
    <n v="0"/>
    <n v="0"/>
    <m/>
    <n v="0"/>
    <n v="0.70992529242394409"/>
    <n v="0"/>
    <n v="1.585817089466222"/>
    <n v="0.3404642379510886"/>
    <n v="0.70992529242394409"/>
    <x v="0"/>
    <m/>
    <s v="No root cause"/>
    <s v="No root cause"/>
    <s v="No root cause"/>
    <x v="4"/>
    <s v=" "/>
    <m/>
    <m/>
    <s v=""/>
    <m/>
    <s v="(05-11-2026 retour camusat): No power issue"/>
    <m/>
    <m/>
    <m/>
    <m/>
    <m/>
    <m/>
    <m/>
    <m/>
    <m/>
    <m/>
    <m/>
    <m/>
    <m/>
    <m/>
    <m/>
    <s v=" "/>
    <m/>
    <s v=""/>
    <m/>
    <m/>
    <m/>
    <m/>
    <m/>
  </r>
  <r>
    <s v="Bfsam-Baleng-IHS"/>
    <s v="OST_169"/>
    <s v="Bafoussam"/>
    <s v="IHS"/>
    <s v="Grid-Gen"/>
    <s v="OUEST"/>
    <s v="Bafoussam"/>
    <s v="Huawei"/>
    <n v="5.4664515042818447E-2"/>
    <n v="4.4498520401902782E-2"/>
    <n v="0"/>
    <n v="2.2153129128820632"/>
    <n v="2.8583209914591374"/>
    <n v="0"/>
    <n v="0"/>
    <n v="0"/>
    <n v="0"/>
    <n v="0"/>
    <n v="0"/>
    <n v="0"/>
    <n v="0"/>
    <n v="0"/>
    <n v="0"/>
    <n v="0"/>
    <n v="0"/>
    <n v="0"/>
    <n v="0"/>
    <n v="0"/>
    <n v="0"/>
    <n v="0"/>
    <n v="0"/>
    <n v="0"/>
    <m/>
    <n v="0"/>
    <n v="0.68957546806379533"/>
    <n v="0.57889104708463723"/>
    <n v="0.73521349082489262"/>
    <n v="0.69050456697463369"/>
    <n v="0.68957546806379533"/>
    <x v="0"/>
    <m/>
    <s v="No root cause"/>
    <s v="No root cause"/>
    <s v="No root cause"/>
    <x v="4"/>
    <s v=" "/>
    <m/>
    <m/>
    <s v=""/>
    <m/>
    <s v=""/>
    <m/>
    <m/>
    <m/>
    <m/>
    <m/>
    <m/>
    <m/>
    <m/>
    <m/>
    <m/>
    <m/>
    <m/>
    <m/>
    <m/>
    <m/>
    <s v=" "/>
    <m/>
    <s v=""/>
    <m/>
    <m/>
    <m/>
    <m/>
    <m/>
  </r>
  <r>
    <s v="Ngd-Beka"/>
    <s v="ADM_180"/>
    <s v="Ngaoundere"/>
    <s v="ESCO"/>
    <s v="Medium Grid solar + GE"/>
    <s v="ADAMAOUA"/>
    <s v="Ngaoundere"/>
    <s v="Huawei"/>
    <n v="1.1816631139190659"/>
    <n v="2.5682512777050113E-2"/>
    <n v="0.59774264980752378"/>
    <n v="0"/>
    <n v="0.82558577531225663"/>
    <n v="0"/>
    <n v="0.16356550324883784"/>
    <n v="0"/>
    <n v="0"/>
    <n v="0"/>
    <n v="0"/>
    <n v="0.30551489157699191"/>
    <n v="0"/>
    <n v="0"/>
    <n v="0.30551489157699191"/>
    <n v="0.41823258654293399"/>
    <n v="0"/>
    <n v="0"/>
    <n v="0"/>
    <n v="0"/>
    <n v="0"/>
    <n v="0"/>
    <n v="0.15356002431277882"/>
    <n v="0"/>
    <m/>
    <n v="0"/>
    <n v="0.6877206199187863"/>
    <n v="1.3751004160521803"/>
    <n v="1.1682451523404429"/>
    <n v="0.19015380843877983"/>
    <n v="0.6877206199187863"/>
    <x v="0"/>
    <m/>
    <s v="AKTIVCO"/>
    <s v="POWER ISSUE"/>
    <s v="AKTIVCO Defaut GE &amp; Power Cabinet"/>
    <x v="0"/>
    <s v="(05-11-2026 retour camusat): Souci avec le GE    ;   [OCM RAN 11-05-2026 18H UTC ] -&gt;..Power status check Ongoing   ;    "/>
    <m/>
    <m/>
    <s v=""/>
    <s v="(05-11-2026 retour camusat): Souci avec le GE "/>
    <s v="(05-11-2026 retour camusat): Souci avec le GE "/>
    <m/>
    <m/>
    <m/>
    <m/>
    <m/>
    <m/>
    <m/>
    <m/>
    <m/>
    <m/>
    <m/>
    <m/>
    <m/>
    <s v="[OCM RAN 11-05-2026 18H UTC ] -&gt;..Power status check Ongoing"/>
    <m/>
    <s v=" "/>
    <m/>
    <s v=""/>
    <m/>
    <m/>
    <m/>
    <m/>
    <m/>
  </r>
  <r>
    <s v="Roua"/>
    <s v="EXN_108"/>
    <s v="EXTREME-NORD"/>
    <s v="IHS"/>
    <s v="Grid-Gen"/>
    <s v="EXTREME-NORD"/>
    <s v="Roua"/>
    <s v="NOKIA"/>
    <n v="0.27262700715971389"/>
    <n v="0.32805843057018014"/>
    <n v="7.0097921713993827"/>
    <n v="0.32054986259855661"/>
    <n v="0.34653557170700244"/>
    <n v="9.3898655377775508"/>
    <n v="0.45770161485933097"/>
    <n v="4.8507667656870215"/>
    <n v="0.75766979707961291"/>
    <n v="1.4112540770989035"/>
    <n v="0.61288463129899295"/>
    <n v="0.55720351679208324"/>
    <n v="1.0029021239438065"/>
    <n v="0.56171579160638396"/>
    <n v="0.55720351679208324"/>
    <n v="0.50036312219454238"/>
    <n v="0.61691535899872463"/>
    <n v="1.1858186871670191"/>
    <n v="1.1720856768626242"/>
    <n v="1.0942177249288736"/>
    <n v="0.48395485014253797"/>
    <n v="0.48395485014253797"/>
    <n v="0.49272970867469673"/>
    <n v="0.59142903208316555"/>
    <m/>
    <n v="0.39486863394714539"/>
    <n v="0.67086647090884699"/>
    <n v="1.4387971655695837"/>
    <n v="1.386328206017456"/>
    <n v="0"/>
    <n v="0.67086647090884699"/>
    <x v="2"/>
    <m/>
    <s v="IHS"/>
    <s v="POWER ISSUE"/>
    <s v="Defaut GE &amp; Power Cabinet"/>
    <x v="0"/>
    <s v="[Ticket -  11/05/2026] INC-20260511-00010806..Grid Outage"/>
    <m/>
    <m/>
    <s v=""/>
    <m/>
    <s v=""/>
    <m/>
    <m/>
    <m/>
    <m/>
    <m/>
    <m/>
    <m/>
    <m/>
    <m/>
    <m/>
    <m/>
    <m/>
    <m/>
    <m/>
    <m/>
    <s v="[Ticket -  11/05/2026] INC-20260511-00010806..Grid Outage"/>
    <m/>
    <s v=""/>
    <m/>
    <m/>
    <m/>
    <m/>
    <m/>
  </r>
  <r>
    <s v="Ngodi-Cimetiere"/>
    <s v="LIT_411"/>
    <s v="Douala"/>
    <s v="IHS"/>
    <s v="Grid-Lithium"/>
    <s v="LITTORAL"/>
    <s v="Douala"/>
    <s v="ZTE"/>
    <n v="0"/>
    <n v="0"/>
    <n v="0"/>
    <n v="0"/>
    <n v="0"/>
    <n v="0"/>
    <n v="0"/>
    <n v="3.051778085967932"/>
    <n v="16.237893548838148"/>
    <n v="0.38777027277682186"/>
    <n v="0.33228534413140237"/>
    <n v="0.81458153199042371"/>
    <n v="0"/>
    <n v="0"/>
    <n v="0.8145815319904236"/>
    <n v="0.97641703264247359"/>
    <n v="0.65786469881546528"/>
    <n v="0"/>
    <n v="0.36167755319847145"/>
    <n v="2.1174518381545115"/>
    <n v="0"/>
    <n v="0"/>
    <n v="0"/>
    <n v="0"/>
    <m/>
    <n v="0"/>
    <n v="0.6653554317087722"/>
    <n v="0.30961616088949639"/>
    <n v="0.45757596621683772"/>
    <n v="0.89652732633348453"/>
    <n v="0.6653554317087722"/>
    <x v="0"/>
    <m/>
    <s v="No root cause"/>
    <s v="No root cause"/>
    <s v="No root cause"/>
    <x v="4"/>
    <s v=" "/>
    <m/>
    <m/>
    <s v=""/>
    <m/>
    <s v=""/>
    <m/>
    <m/>
    <m/>
    <m/>
    <m/>
    <m/>
    <m/>
    <m/>
    <m/>
    <m/>
    <m/>
    <m/>
    <m/>
    <m/>
    <m/>
    <s v=" "/>
    <m/>
    <s v=""/>
    <m/>
    <m/>
    <m/>
    <m/>
    <m/>
  </r>
  <r>
    <s v="Batouri-Kako-MTN"/>
    <s v="EST_070"/>
    <s v="CENTRE"/>
    <s v="IHS"/>
    <s v="Grid-Gen"/>
    <s v="EST"/>
    <s v="Batouri"/>
    <s v="ZTE"/>
    <n v="0"/>
    <n v="0"/>
    <n v="0"/>
    <n v="0"/>
    <n v="0"/>
    <n v="0"/>
    <n v="0"/>
    <n v="0"/>
    <n v="0"/>
    <n v="3.0926025802364636E-2"/>
    <n v="0"/>
    <n v="1.1296560255455392"/>
    <n v="0"/>
    <n v="4.3422645349446661E-17"/>
    <n v="1.1296560255455395"/>
    <n v="0"/>
    <n v="0"/>
    <n v="0"/>
    <n v="17.519005059455019"/>
    <n v="18.684028045303954"/>
    <n v="16.54153575719182"/>
    <n v="16.54153575719182"/>
    <n v="5.4263939183809748"/>
    <n v="9.630942291393935E-4"/>
    <m/>
    <n v="0"/>
    <n v="0.62511949502472652"/>
    <n v="0.70878245786522465"/>
    <n v="0.29915363587217059"/>
    <n v="0.81205252294431418"/>
    <n v="0.62511949502472652"/>
    <x v="0"/>
    <m/>
    <s v="No root cause"/>
    <s v="No root cause"/>
    <s v="No root cause"/>
    <x v="4"/>
    <s v="[Ticket -  11/05/2026] INC-20260511-00012363..Others"/>
    <m/>
    <m/>
    <s v=""/>
    <m/>
    <s v=""/>
    <m/>
    <m/>
    <m/>
    <m/>
    <m/>
    <m/>
    <m/>
    <m/>
    <m/>
    <m/>
    <m/>
    <m/>
    <m/>
    <m/>
    <m/>
    <s v="[Ticket -  11/05/2026] INC-20260511-00012363..Others"/>
    <m/>
    <s v=""/>
    <m/>
    <m/>
    <m/>
    <m/>
    <m/>
  </r>
  <r>
    <s v="PK5-Auberge"/>
    <s v="LIT_647"/>
    <s v="Douala"/>
    <s v="CAMUSAT"/>
    <s v="Good Grid no GE - 12h"/>
    <s v="LITTORAL"/>
    <s v="Douala"/>
    <s v="ZTE"/>
    <n v="3.6437600054789354"/>
    <n v="33.672396007225345"/>
    <n v="3.7787180431066703"/>
    <n v="0"/>
    <n v="1.7869856720114823"/>
    <n v="7.1124152120376802"/>
    <n v="1.1468133708868757"/>
    <n v="59.436718288517326"/>
    <n v="43.199627318203476"/>
    <n v="27.347310327509135"/>
    <n v="43.775325811210706"/>
    <n v="44.204366455213986"/>
    <n v="21.703863506005426"/>
    <n v="9.21609836973116"/>
    <n v="44.204366455213986"/>
    <n v="0.60626781724323797"/>
    <n v="0"/>
    <n v="0.6218021704576906"/>
    <n v="1.0585475682940833"/>
    <n v="2.9444287495755268"/>
    <n v="4.7377815445463192"/>
    <n v="4.7377815445463192"/>
    <n v="2.3857627563614154"/>
    <n v="1.6127726270071607"/>
    <m/>
    <n v="0.57131106374114082"/>
    <n v="0.62214103694572154"/>
    <n v="0.10091563452953331"/>
    <n v="0.21505486023984174"/>
    <n v="1.0269331665451871"/>
    <n v="0.62214103694572154"/>
    <x v="0"/>
    <m/>
    <s v="AKTIVCO GRID ONLY"/>
    <s v="POWER ISSUE"/>
    <s v="AKTIVCO Coupure ENEO &amp; Baisse de tension"/>
    <x v="0"/>
    <s v="(05-11-2026 retour camusat): Grid outage Grid only site   ;    "/>
    <m/>
    <m/>
    <s v=""/>
    <s v="(05-11-2026 retour camusat): Grid outage Grid only site"/>
    <s v="(05-11-2026 retour camusat): Grid outage Grid only site"/>
    <m/>
    <m/>
    <m/>
    <m/>
    <m/>
    <m/>
    <m/>
    <m/>
    <m/>
    <m/>
    <m/>
    <m/>
    <m/>
    <m/>
    <m/>
    <s v=" "/>
    <m/>
    <s v=""/>
    <m/>
    <m/>
    <m/>
    <m/>
    <m/>
  </r>
  <r>
    <s v="Maroua-Djarengol-II"/>
    <s v="EXN_143"/>
    <s v="Maroua"/>
    <s v="IHS"/>
    <s v="Solar-Grid-Gen"/>
    <s v="EXTREME-NORD"/>
    <s v="Maroua"/>
    <s v="Huawei"/>
    <n v="1.2240214249228811"/>
    <n v="1.2007466477186794"/>
    <n v="0.23260509141547739"/>
    <n v="0.54050988348700024"/>
    <n v="0.75802649864596072"/>
    <n v="0.55756021835843084"/>
    <n v="0.76708671843119791"/>
    <n v="0.34325391729660165"/>
    <n v="8.0703729386216491E-2"/>
    <n v="1.782170200865786"/>
    <n v="1.3051531961887151"/>
    <n v="1.0402131077837991"/>
    <n v="0.15596775988562725"/>
    <n v="0.65615253129699558"/>
    <n v="1.0402131077837991"/>
    <n v="9.0780548635545175E-2"/>
    <n v="1.7669747141393648"/>
    <n v="0.61941226996315979"/>
    <n v="1.8390641006982791"/>
    <n v="2.1537997277653647"/>
    <n v="1.0775954319370609"/>
    <n v="1.0775954319370609"/>
    <n v="0.16060488024815012"/>
    <n v="0.31942625266456071"/>
    <m/>
    <n v="1.8198913915070785"/>
    <n v="0.61957278566801632"/>
    <n v="0.79496041309465282"/>
    <n v="1.0069540071605618"/>
    <n v="0.32216706393764483"/>
    <n v="0.61957278566801632"/>
    <x v="0"/>
    <m/>
    <s v="No root cause"/>
    <s v="No root cause"/>
    <s v="No root cause"/>
    <x v="4"/>
    <s v=" "/>
    <m/>
    <m/>
    <s v=""/>
    <m/>
    <s v=""/>
    <m/>
    <m/>
    <m/>
    <m/>
    <m/>
    <m/>
    <m/>
    <m/>
    <m/>
    <m/>
    <m/>
    <m/>
    <m/>
    <m/>
    <m/>
    <s v=" "/>
    <m/>
    <s v=""/>
    <m/>
    <m/>
    <m/>
    <m/>
    <m/>
  </r>
  <r>
    <s v="Fin-goudron-Mbangue"/>
    <s v="LIT_844"/>
    <s v="Douala"/>
    <s v="CAMUSAT"/>
    <s v="Bad-Grid-GE"/>
    <s v="LITTORAL"/>
    <s v="Douala"/>
    <s v="ZTE"/>
    <n v="0"/>
    <n v="0"/>
    <n v="0"/>
    <n v="0"/>
    <n v="0"/>
    <n v="0"/>
    <n v="0.23062539772224599"/>
    <n v="3.5359469570502764"/>
    <n v="0.11619553523783435"/>
    <n v="29.782440580653081"/>
    <n v="0"/>
    <n v="4.4848622989273261"/>
    <n v="0"/>
    <n v="0"/>
    <n v="4.4848622989273261"/>
    <n v="7.3005396181295712"/>
    <n v="3.0113816335790284"/>
    <n v="1.4239883230175248"/>
    <n v="36.445340478779109"/>
    <n v="68.566798075523707"/>
    <n v="0"/>
    <n v="0"/>
    <n v="0.12404296969748844"/>
    <n v="0"/>
    <m/>
    <n v="13.927573173759319"/>
    <n v="0.6051442073092429"/>
    <n v="0.27014915530616407"/>
    <n v="0.22854891520548265"/>
    <n v="0.93931193323221007"/>
    <n v="0.6051442073092429"/>
    <x v="0"/>
    <m/>
    <s v="No root cause"/>
    <s v="No root cause"/>
    <s v="No root cause"/>
    <x v="4"/>
    <s v=" "/>
    <m/>
    <m/>
    <s v=""/>
    <m/>
    <s v=""/>
    <m/>
    <m/>
    <m/>
    <m/>
    <m/>
    <m/>
    <m/>
    <m/>
    <m/>
    <m/>
    <m/>
    <m/>
    <m/>
    <m/>
    <m/>
    <s v=" "/>
    <m/>
    <s v=""/>
    <m/>
    <m/>
    <m/>
    <m/>
    <m/>
  </r>
  <r>
    <s v="Mabanda4-IHS"/>
    <s v="LIT_489"/>
    <s v="Douala"/>
    <s v="IHS"/>
    <s v="Grid-Gen"/>
    <s v="LITTORAL"/>
    <s v="Douala"/>
    <s v="ZTE"/>
    <n v="0"/>
    <n v="3.4996169025177419"/>
    <n v="8.3842703170078581E-2"/>
    <n v="0"/>
    <n v="2.1355722777249864"/>
    <n v="0"/>
    <n v="0"/>
    <n v="0"/>
    <n v="0"/>
    <n v="0"/>
    <n v="0"/>
    <n v="5.6030682041930984"/>
    <n v="0"/>
    <n v="0"/>
    <n v="5.6030682041930984"/>
    <n v="0"/>
    <n v="0"/>
    <n v="9.4953956961816216E-2"/>
    <n v="1.8184645852416865"/>
    <n v="1.067197581278019"/>
    <n v="0"/>
    <n v="0"/>
    <n v="0.75943546983303489"/>
    <n v="0.90532641046933393"/>
    <m/>
    <n v="0.6440246780411667"/>
    <n v="0.59701141159651061"/>
    <n v="0.1714816413478332"/>
    <n v="0.11353069079361167"/>
    <n v="1.0247785460538845"/>
    <n v="0.59701141159651061"/>
    <x v="0"/>
    <m/>
    <s v="No root cause"/>
    <s v="No root cause"/>
    <s v="No root cause"/>
    <x v="4"/>
    <s v=" "/>
    <m/>
    <m/>
    <s v=""/>
    <m/>
    <s v=""/>
    <m/>
    <m/>
    <m/>
    <m/>
    <m/>
    <m/>
    <m/>
    <m/>
    <m/>
    <m/>
    <m/>
    <m/>
    <m/>
    <m/>
    <m/>
    <s v=" "/>
    <m/>
    <s v=""/>
    <m/>
    <m/>
    <m/>
    <m/>
    <m/>
  </r>
  <r>
    <s v="Mokolo3-IHS"/>
    <s v="EXN_156"/>
    <s v="Maroua"/>
    <s v="IHS"/>
    <s v="Grid-Gen"/>
    <s v="EXTREME-NORD"/>
    <s v="Maroua"/>
    <s v="NOKIA"/>
    <n v="0"/>
    <n v="1.0120809815603458"/>
    <n v="0.21697413022933226"/>
    <n v="0"/>
    <n v="0"/>
    <n v="5.4088412574883112E-3"/>
    <n v="0.20581716577800915"/>
    <n v="1.2208052176986062"/>
    <n v="0.48638450978317849"/>
    <n v="0.74344988774519372"/>
    <n v="0"/>
    <n v="2.6485091301332923E-2"/>
    <n v="1.6727625801242836"/>
    <n v="1.4637670628001243"/>
    <n v="2.6485091301332923E-2"/>
    <n v="0.80588371245012635"/>
    <n v="0.86793306467325249"/>
    <n v="0"/>
    <n v="0"/>
    <n v="0"/>
    <n v="0"/>
    <n v="0"/>
    <n v="7.4198219678820607E-2"/>
    <n v="0"/>
    <m/>
    <n v="8.0173316696225655E-2"/>
    <n v="0.58746964469670393"/>
    <n v="4.1139357497132405"/>
    <n v="0"/>
    <n v="0"/>
    <n v="0.58746964469670393"/>
    <x v="0"/>
    <m/>
    <s v="IHS"/>
    <s v="POWER ISSUE"/>
    <s v="Defaut GE &amp; Power Cabinet"/>
    <x v="0"/>
    <s v="[HOURLY IHS 11-05-2026] -..Robert is informed and managing with L0., Francklin is informed   ;   [Ticket -  11/05/2026] INC-20260511-00005011..Others"/>
    <m/>
    <m/>
    <s v=""/>
    <m/>
    <s v=""/>
    <m/>
    <s v="[HOURLY IHS 11-05-2026] -..Robert is informed and managing with L0., Francklin is informed"/>
    <m/>
    <m/>
    <m/>
    <m/>
    <m/>
    <m/>
    <m/>
    <m/>
    <m/>
    <m/>
    <m/>
    <m/>
    <m/>
    <s v="[Ticket -  11/05/2026] INC-20260511-00005011..Others"/>
    <m/>
    <s v=""/>
    <m/>
    <m/>
    <m/>
    <m/>
    <m/>
  </r>
  <r>
    <s v="Bangoua-nouveau-Camtel"/>
    <s v="OST_294"/>
    <s v="OUEST"/>
    <s v="CAMUSAT"/>
    <s v="Hybrid Solar - S1"/>
    <s v="OUEST"/>
    <s v="Bangoua"/>
    <s v="NOKIA"/>
    <n v="0"/>
    <n v="0"/>
    <n v="0"/>
    <n v="0"/>
    <n v="14.922929802204877"/>
    <n v="10.969301816894975"/>
    <n v="0.13286988910407271"/>
    <n v="1.4446413437091358E-3"/>
    <n v="0.19530180678650941"/>
    <n v="7.1340313269589948E-5"/>
    <n v="1.7835078317296165E-5"/>
    <n v="0"/>
    <n v="7.1340313269589948E-5"/>
    <n v="7.1340313269532038E-5"/>
    <n v="0"/>
    <n v="0.42033712578438676"/>
    <n v="0"/>
    <n v="6.5633088208015382E-3"/>
    <n v="0"/>
    <n v="5.985452283318056E-2"/>
    <n v="1.8816007624852669E-2"/>
    <n v="1.8816007624852669E-2"/>
    <n v="6.1709370978189184E-3"/>
    <n v="6.5989789774364991E-3"/>
    <m/>
    <n v="0.65936284539412671"/>
    <n v="0.58358159762351125"/>
    <n v="2.367895439412651"/>
    <n v="0.3190228349160687"/>
    <n v="0.26529192303230448"/>
    <n v="0.58358159762351125"/>
    <x v="0"/>
    <m/>
    <s v="AKTIVCO"/>
    <s v="POWER ISSUE"/>
    <s v="AKTIVCO Defaut GE &amp; Power Cabinet"/>
    <x v="0"/>
    <s v="(05-11-2026 retour camusat): Grid outage Grid only site   ;    "/>
    <m/>
    <m/>
    <s v=""/>
    <s v="(05-11-2026 retour camusat): Grid outage Grid only site"/>
    <s v="(05-11-2026 retour camusat): Grid outage Grid only site"/>
    <m/>
    <m/>
    <m/>
    <m/>
    <m/>
    <m/>
    <m/>
    <m/>
    <m/>
    <m/>
    <m/>
    <m/>
    <m/>
    <m/>
    <m/>
    <s v=" "/>
    <m/>
    <s v=""/>
    <m/>
    <m/>
    <m/>
    <m/>
    <m/>
  </r>
  <r>
    <s v="La-Gare"/>
    <s v="CTR_019"/>
    <s v="Yaounde"/>
    <s v="CAMUSAT"/>
    <s v="Good Grid + GE"/>
    <s v="CENTRE"/>
    <s v="Yaounde"/>
    <s v="ZTE"/>
    <n v="1.7145930891211736"/>
    <n v="0.3818846969320811"/>
    <n v="1.6396679251097936"/>
    <n v="0"/>
    <n v="0.75126700396366852"/>
    <n v="0"/>
    <n v="1.1997657184112227"/>
    <n v="2.9747305476367796"/>
    <n v="1.7790847323168766"/>
    <n v="0.3229397630930872"/>
    <n v="2.7873730499125364"/>
    <n v="13.868556899607057"/>
    <n v="13.868556899607057"/>
    <n v="13.868556899607057"/>
    <n v="13.868556899607057"/>
    <n v="24.2340368915028"/>
    <n v="1.0744921283098343"/>
    <n v="0.11209346722483335"/>
    <n v="1.1788986767798765E-2"/>
    <n v="2.0403329595100685E-2"/>
    <n v="2.0474134856020973"/>
    <n v="2.0474134856020973"/>
    <n v="7.3030543641723247"/>
    <n v="5.2655928522713333"/>
    <m/>
    <n v="0"/>
    <n v="0.57849860030305467"/>
    <n v="0.13313869605010212"/>
    <n v="0.23216149684982909"/>
    <n v="0.92340878198688192"/>
    <n v="0.57849860030305467"/>
    <x v="0"/>
    <m/>
    <s v="AKTIVCO"/>
    <s v="POWER ISSUE"/>
    <s v="AKTIVCO Defaut GE &amp; Power Cabinet"/>
    <x v="0"/>
    <s v="(05-11-2026 retour camusat): Grid outage Grid only site   ;    "/>
    <m/>
    <m/>
    <s v=""/>
    <s v="(05-11-2026 retour camusat): Grid outage Grid only site"/>
    <s v="(05-11-2026 retour camusat): Grid outage Grid only site"/>
    <m/>
    <m/>
    <m/>
    <m/>
    <m/>
    <m/>
    <m/>
    <m/>
    <m/>
    <m/>
    <m/>
    <m/>
    <m/>
    <m/>
    <m/>
    <s v=" "/>
    <m/>
    <s v=""/>
    <m/>
    <m/>
    <m/>
    <m/>
    <m/>
  </r>
  <r>
    <s v="Dabanga"/>
    <s v="EXN_807"/>
    <s v="EXTREME-NORD"/>
    <s v="IHS"/>
    <s v="Solar-Grid-Gen"/>
    <s v="EXTREME-NORD"/>
    <s v="Dabanga"/>
    <s v="NOKIA"/>
    <n v="5.3508331499149322E-3"/>
    <n v="4.2498106279001309E-2"/>
    <n v="0"/>
    <n v="0"/>
    <n v="2.4613832489608793E-2"/>
    <n v="2.6946638920243058"/>
    <n v="9.0312251637387249"/>
    <n v="9.1321528209828866"/>
    <n v="7.4141095394643912"/>
    <n v="6.202311113284388"/>
    <n v="6.7786783233518744"/>
    <n v="0"/>
    <n v="1.7836110499716445E-3"/>
    <n v="0"/>
    <n v="0"/>
    <n v="1.6944304974729593E-3"/>
    <n v="0.41985278764882211"/>
    <n v="3.4779744555938699E-3"/>
    <n v="2.0065624312181167E-2"/>
    <n v="1.9619721549688431E-3"/>
    <n v="7.9633624687172805E-2"/>
    <n v="7.9633624687172805E-2"/>
    <n v="7.0452636473880115E-2"/>
    <n v="2.6754165749574663E-2"/>
    <m/>
    <n v="0.18192668592721825"/>
    <n v="0.57272003492821733"/>
    <n v="0"/>
    <n v="1.7059885553413507"/>
    <n v="0"/>
    <n v="0.57272003492821733"/>
    <x v="2"/>
    <m/>
    <s v="IHS"/>
    <s v="POWER ISSUE"/>
    <s v="Defaut GE &amp; Power Cabinet"/>
    <x v="0"/>
    <s v="[Ticket -  11/05/2026] INC-20260511-00000228..Grid Outage"/>
    <m/>
    <m/>
    <s v=""/>
    <m/>
    <s v=""/>
    <m/>
    <m/>
    <m/>
    <m/>
    <m/>
    <m/>
    <m/>
    <m/>
    <m/>
    <m/>
    <m/>
    <m/>
    <m/>
    <m/>
    <m/>
    <s v="[Ticket -  11/05/2026] INC-20260511-00000228..Grid Outage"/>
    <m/>
    <s v=""/>
    <m/>
    <m/>
    <m/>
    <m/>
    <m/>
  </r>
  <r>
    <s v="Misaje"/>
    <s v="NRO_237"/>
    <s v="NORD-OUEST"/>
    <s v="IHS"/>
    <s v="Solar-Gen"/>
    <s v="NORD-OUEST"/>
    <s v="Misaje"/>
    <s v="NOKIA"/>
    <n v="1.3772101724945498"/>
    <n v="1.7529789867477827"/>
    <n v="1.7494347962478241"/>
    <n v="0.32771615626655243"/>
    <n v="2.6368159397671675"/>
    <n v="0.5396473636077308"/>
    <n v="0.44382272630359626"/>
    <n v="1.8156653712567401"/>
    <n v="1.9733958767943285"/>
    <n v="1.3563902097091696"/>
    <n v="2.5985395165136871"/>
    <n v="0.26665225592338632"/>
    <n v="0.29950657014578247"/>
    <n v="1.3070080443337244"/>
    <n v="0.26665225592338632"/>
    <n v="8.5715386393404688E-2"/>
    <n v="0.10515562175936617"/>
    <n v="7.8991561867746529E-2"/>
    <n v="0.83928311546001666"/>
    <n v="1.4143217105694923E-2"/>
    <n v="3.9040986436779529E-2"/>
    <n v="3.9040986436779529E-2"/>
    <n v="0.28721610122334351"/>
    <n v="0.3244379096717489"/>
    <m/>
    <n v="0.29192456189913624"/>
    <n v="0.57264869461494783"/>
    <n v="1.8862980548261654"/>
    <n v="0.90341104208955114"/>
    <n v="0"/>
    <n v="0.57264869461494783"/>
    <x v="2"/>
    <m/>
    <s v="IHS"/>
    <s v="POWER ISSUE"/>
    <s v="Defaut GE &amp; Power Cabinet"/>
    <x v="0"/>
    <s v="[OCM RAN -  11/05/2026 14h] Power status check Ongoing   ;   [Ticket -  11/05/2026] INC-20260511-00001506..Grid Outage"/>
    <m/>
    <m/>
    <s v=""/>
    <m/>
    <s v=""/>
    <m/>
    <m/>
    <m/>
    <m/>
    <m/>
    <m/>
    <m/>
    <m/>
    <m/>
    <m/>
    <m/>
    <m/>
    <m/>
    <m/>
    <s v="[OCM RAN -  11/05/2026 14h] Power status check Ongoing"/>
    <s v="[Ticket -  11/05/2026] INC-20260511-00001506..Grid Outage"/>
    <m/>
    <s v=""/>
    <m/>
    <m/>
    <m/>
    <m/>
    <m/>
  </r>
  <r>
    <s v="Batouri"/>
    <s v="EST_005"/>
    <s v="CENTRE"/>
    <s v="CAMUSAT"/>
    <s v="Bad Grid + Solar + GE"/>
    <s v="EST"/>
    <s v="Batouri"/>
    <s v="ZTE"/>
    <n v="0"/>
    <n v="0"/>
    <n v="0"/>
    <n v="0"/>
    <n v="0"/>
    <n v="0"/>
    <n v="0"/>
    <n v="2.4601350329449558"/>
    <n v="21.774347735515779"/>
    <n v="46.76803411779143"/>
    <n v="28.483815023128532"/>
    <n v="0"/>
    <n v="5.7806877491560442"/>
    <n v="4.4671163960015186"/>
    <n v="0"/>
    <n v="3.4587567380925881"/>
    <n v="26.535243541561435"/>
    <n v="0"/>
    <n v="1.1570507058410595"/>
    <n v="1.1096985729083733"/>
    <n v="0.88581483479010259"/>
    <n v="0.88581483479010259"/>
    <n v="0"/>
    <n v="0"/>
    <m/>
    <n v="0"/>
    <n v="0.5625540402873016"/>
    <n v="0.317359687301416"/>
    <n v="0.56101267888654283"/>
    <n v="0.63068819809703902"/>
    <n v="0.5625540402873016"/>
    <x v="0"/>
    <m/>
    <s v="No root cause"/>
    <s v="No root cause"/>
    <s v="No root cause"/>
    <x v="4"/>
    <s v=" "/>
    <m/>
    <m/>
    <s v=""/>
    <m/>
    <s v="(05-11-2026 retour camusat): No power issue"/>
    <m/>
    <m/>
    <m/>
    <m/>
    <m/>
    <m/>
    <m/>
    <m/>
    <m/>
    <m/>
    <m/>
    <m/>
    <m/>
    <m/>
    <m/>
    <s v=" "/>
    <m/>
    <s v=""/>
    <m/>
    <m/>
    <m/>
    <m/>
    <m/>
  </r>
  <r>
    <s v="Micro_SNH"/>
    <s v="CTR_843"/>
    <s v="Yaounde"/>
    <s v="CAMUSAT"/>
    <s v="Good Grid no GE - 8h"/>
    <s v="CENTRE"/>
    <s v="Yaounde"/>
    <s v="ZTE"/>
    <n v="0.29934395447917261"/>
    <n v="0.64734200260820185"/>
    <n v="0"/>
    <n v="0.21432413614014667"/>
    <n v="0"/>
    <n v="0"/>
    <n v="0"/>
    <n v="0.82690557110774376"/>
    <n v="0.17981325959598565"/>
    <n v="0.18207831454229492"/>
    <n v="6.2601124894059159E-3"/>
    <n v="0.3344255535294906"/>
    <n v="0.50494673732211259"/>
    <n v="0"/>
    <n v="0.3344255535294906"/>
    <n v="0.20938381944622811"/>
    <n v="0.22563157579337528"/>
    <n v="0"/>
    <n v="0.18486058675980874"/>
    <n v="0"/>
    <n v="0.51211643880570601"/>
    <n v="0.51211643880570601"/>
    <n v="0.36424580447617666"/>
    <n v="0.79146727049107779"/>
    <m/>
    <n v="0.23790210967574418"/>
    <n v="0.54281060858994457"/>
    <n v="0"/>
    <n v="0.84874418161850507"/>
    <n v="0.49450250291660369"/>
    <n v="0.54281060858994457"/>
    <x v="0"/>
    <m/>
    <s v="No root cause"/>
    <s v="No root cause"/>
    <s v="No root cause"/>
    <x v="4"/>
    <s v=" "/>
    <m/>
    <m/>
    <s v=""/>
    <m/>
    <s v=""/>
    <m/>
    <m/>
    <m/>
    <m/>
    <m/>
    <m/>
    <m/>
    <m/>
    <m/>
    <m/>
    <m/>
    <m/>
    <m/>
    <m/>
    <m/>
    <s v=" "/>
    <m/>
    <s v=""/>
    <m/>
    <m/>
    <m/>
    <m/>
    <m/>
  </r>
  <r>
    <s v="Limbe-Legend-Inn"/>
    <s v="SUO_233"/>
    <s v="SUD-OUEST"/>
    <s v="ESCO"/>
    <s v="Good Grid + GE"/>
    <s v="SUD-OUEST"/>
    <s v="Limbe"/>
    <s v="Huawei"/>
    <n v="1.546479640901399"/>
    <n v="1.6580380557767107"/>
    <n v="0.20224978811926955"/>
    <n v="0"/>
    <n v="0.25388233984813069"/>
    <n v="0"/>
    <n v="0"/>
    <n v="0.45746975884120505"/>
    <n v="1.5015352435415614"/>
    <n v="7.6244959806867491E-2"/>
    <n v="0.12876926545159845"/>
    <n v="0"/>
    <n v="0.78866716319524699"/>
    <n v="8.9175391586979543E-5"/>
    <n v="0"/>
    <n v="0.69610310672796227"/>
    <n v="0.84903890329963227"/>
    <n v="0"/>
    <n v="0.13670587530283965"/>
    <n v="0.80819657395279543"/>
    <n v="0.21473434294144672"/>
    <n v="0.21473434294144672"/>
    <n v="0"/>
    <n v="5.5556268958688253E-2"/>
    <m/>
    <n v="0.71964541010692484"/>
    <n v="0.53692503274520376"/>
    <n v="3.7599816553361389"/>
    <n v="0"/>
    <n v="0"/>
    <n v="0.53692503274520376"/>
    <x v="0"/>
    <m/>
    <s v="ACCESS-ISSUE"/>
    <s v="ACCESS-ISSUE"/>
    <s v="ACCESS-ISSUE"/>
    <x v="1"/>
    <s v="(05-11-2026 retour camusat): Access issue   ;   [OCM RAN 11-05-2026 18H UTC ] -&gt;..Power status check Ongoing   ;   [Ticket -  11/05/2026] INC-20260511-00011150..Access issue due to landlord..Power issue on site. Camusat informed and is managing..Transmission Board fault"/>
    <m/>
    <m/>
    <s v=""/>
    <s v="(05-11-2026 retour camusat): Access issue"/>
    <s v="(05-11-2026 retour camusat): Access issue"/>
    <m/>
    <m/>
    <m/>
    <m/>
    <m/>
    <m/>
    <m/>
    <m/>
    <m/>
    <m/>
    <m/>
    <m/>
    <m/>
    <s v="[OCM RAN 11-05-2026 18H UTC ] -&gt;..Power status check Ongoing"/>
    <m/>
    <s v="[Ticket -  11/05/2026] INC-20260511-00011150..Access issue due to landlord..Power issue on site. Camusat informed and is managing..Transmission Board fault"/>
    <m/>
    <s v=""/>
    <m/>
    <m/>
    <m/>
    <m/>
    <m/>
  </r>
  <r>
    <s v="Bamenda-Abangoh-IHS"/>
    <s v="NRO_064"/>
    <s v="NORD-OUEST"/>
    <s v="IHS"/>
    <s v="Grid-Gen"/>
    <s v="NORD-OUEST"/>
    <s v="Bamenda"/>
    <s v="Huawei"/>
    <n v="9.4769007199664426"/>
    <n v="5.5451933750531479"/>
    <n v="0"/>
    <n v="0"/>
    <n v="7.3343014213844002"/>
    <n v="0"/>
    <n v="0"/>
    <n v="1.7089393692945583"/>
    <n v="14.990704357180975"/>
    <n v="6.1590054304246449"/>
    <n v="1.0371989795481591"/>
    <n v="0"/>
    <n v="0.31097242554211496"/>
    <n v="3.7632015249705365E-2"/>
    <n v="0"/>
    <n v="0"/>
    <n v="0"/>
    <n v="2.5366475189265851"/>
    <n v="1.4770655160900941"/>
    <n v="0"/>
    <n v="0"/>
    <n v="0"/>
    <n v="0.84288580128013069"/>
    <n v="0"/>
    <m/>
    <n v="0"/>
    <n v="0.52806099882145807"/>
    <n v="0.67443617136074241"/>
    <n v="1.1522010397434983"/>
    <n v="8.6184819652108807E-2"/>
    <n v="0.52806099882145807"/>
    <x v="0"/>
    <m/>
    <s v="No root cause"/>
    <s v="No root cause"/>
    <s v="No root cause"/>
    <x v="4"/>
    <s v=" "/>
    <m/>
    <m/>
    <s v=""/>
    <m/>
    <s v=""/>
    <m/>
    <m/>
    <m/>
    <m/>
    <m/>
    <m/>
    <m/>
    <m/>
    <m/>
    <m/>
    <m/>
    <m/>
    <m/>
    <m/>
    <m/>
    <s v=" "/>
    <m/>
    <s v=""/>
    <m/>
    <m/>
    <m/>
    <m/>
    <m/>
  </r>
  <r>
    <s v="Nkor"/>
    <s v="NRO_238"/>
    <s v="NORD-OUEST"/>
    <s v="IHS"/>
    <s v="Solar-Gen"/>
    <s v="NORD-OUEST"/>
    <s v="Nkor"/>
    <s v="NOKIA"/>
    <n v="2.1031375782882402"/>
    <n v="2.7368516426357177"/>
    <n v="1.3466527571241187"/>
    <n v="6.0613229867346644E-2"/>
    <n v="3.3901379888783665"/>
    <n v="1.6453919926820271"/>
    <n v="3.3941056554467539"/>
    <n v="2.7205824682356585"/>
    <n v="2.9774032209236561"/>
    <n v="2.3662617369310706"/>
    <n v="3.8138603444805064"/>
    <n v="0.38864419161437419"/>
    <n v="0.44277786590844326"/>
    <n v="1.9096196705218971"/>
    <n v="0.38864419161437419"/>
    <n v="0.12250915296219257"/>
    <n v="8.714219265879633E-2"/>
    <n v="1.0744742932315166"/>
    <n v="1.2522186837426836"/>
    <n v="1.5748374154260485E-2"/>
    <n v="4.476604657666361E-3"/>
    <n v="4.476604657666361E-3"/>
    <n v="0.46918740529573411"/>
    <n v="0.41179412327035414"/>
    <m/>
    <n v="0.32481244631641432"/>
    <n v="0.5234773836938873"/>
    <n v="2.4018670391552663"/>
    <n v="0.53763715059960338"/>
    <n v="0"/>
    <n v="0.5234773836938873"/>
    <x v="2"/>
    <m/>
    <s v="No root cause"/>
    <s v="No root cause"/>
    <s v="No root cause"/>
    <x v="4"/>
    <s v="[Ticket -  11/05/2026] INC-20260511-00001772..Transmission Board fault"/>
    <m/>
    <m/>
    <s v=""/>
    <m/>
    <s v=""/>
    <m/>
    <m/>
    <m/>
    <m/>
    <m/>
    <m/>
    <m/>
    <m/>
    <m/>
    <m/>
    <m/>
    <m/>
    <m/>
    <m/>
    <m/>
    <s v="[Ticket -  11/05/2026] INC-20260511-00001772..Transmission Board fault"/>
    <m/>
    <s v=""/>
    <m/>
    <m/>
    <m/>
    <m/>
    <m/>
  </r>
  <r>
    <s v="Oku-Marche"/>
    <s v="NRO_110"/>
    <s v="NORD-OUEST"/>
    <s v="IHS"/>
    <s v="Grid-Gen"/>
    <s v="NORD-OUEST"/>
    <s v="Oku"/>
    <s v="NOKIA"/>
    <n v="2.0851100761353658"/>
    <n v="2.9296682274015251"/>
    <n v="13.969769898642186"/>
    <n v="13.969986325098887"/>
    <n v="13.969878111870537"/>
    <n v="13.970094538327237"/>
    <n v="13.969878111870537"/>
    <n v="13.970202751555588"/>
    <n v="13.969878111870537"/>
    <n v="13.970094538327237"/>
    <n v="13.970094538327237"/>
    <n v="13.865988648329351"/>
    <n v="13.969986325098887"/>
    <n v="13.865774627389543"/>
    <n v="13.865988648329351"/>
    <n v="13.865881637859449"/>
    <n v="13.866095658799258"/>
    <n v="11.061511758310433"/>
    <n v="1.255143636586737"/>
    <n v="3.1603758778425535E-2"/>
    <n v="1.6372601895369456E-2"/>
    <n v="1.6372601895369456E-2"/>
    <n v="7.8770406896610758"/>
    <n v="0.83277331187416714"/>
    <m/>
    <n v="0.36001889091495393"/>
    <n v="0.52345954861556987"/>
    <n v="2.3967463200764163"/>
    <n v="0.53976219862568886"/>
    <n v="0"/>
    <n v="0.52345954861556987"/>
    <x v="2"/>
    <m/>
    <s v="No root cause"/>
    <s v="No root cause"/>
    <s v="No root cause"/>
    <x v="4"/>
    <s v="[Ticket -  11/05/2026] INC-20260511-00001771..Transmission Board fault"/>
    <m/>
    <m/>
    <s v=""/>
    <m/>
    <s v=""/>
    <m/>
    <m/>
    <m/>
    <m/>
    <m/>
    <m/>
    <m/>
    <m/>
    <m/>
    <m/>
    <m/>
    <m/>
    <m/>
    <m/>
    <m/>
    <s v="[Ticket -  11/05/2026] INC-20260511-00001771..Transmission Board fault"/>
    <m/>
    <s v=""/>
    <m/>
    <m/>
    <m/>
    <m/>
    <m/>
  </r>
  <r>
    <s v="Maroua-Ouro-Tchede"/>
    <s v="EXN_092"/>
    <s v="Maroua"/>
    <s v="IHS"/>
    <s v="Grid-Gen"/>
    <s v="EXTREME-NORD"/>
    <s v="Maroua"/>
    <s v="Huawei"/>
    <n v="0"/>
    <n v="0"/>
    <n v="0"/>
    <n v="0"/>
    <n v="0"/>
    <n v="0"/>
    <n v="0"/>
    <n v="0"/>
    <n v="0"/>
    <n v="0.36196291445154988"/>
    <n v="8.9175391586979543E-5"/>
    <n v="0"/>
    <n v="0"/>
    <n v="0"/>
    <n v="0"/>
    <n v="0"/>
    <n v="0"/>
    <n v="0"/>
    <n v="0"/>
    <n v="0"/>
    <n v="0"/>
    <n v="0"/>
    <n v="0"/>
    <n v="0"/>
    <m/>
    <n v="8.8283637671109742E-3"/>
    <n v="0.51222344927561048"/>
    <n v="0.42402051884624453"/>
    <n v="0.365508260486687"/>
    <n v="0.63082499939807435"/>
    <n v="0.51222344927561048"/>
    <x v="0"/>
    <m/>
    <s v="No root cause"/>
    <s v="No root cause"/>
    <s v="No root cause"/>
    <x v="4"/>
    <s v=" "/>
    <m/>
    <m/>
    <s v=""/>
    <m/>
    <s v=""/>
    <m/>
    <m/>
    <m/>
    <m/>
    <m/>
    <m/>
    <m/>
    <m/>
    <m/>
    <m/>
    <m/>
    <m/>
    <m/>
    <m/>
    <m/>
    <s v=" "/>
    <m/>
    <s v=""/>
    <m/>
    <m/>
    <m/>
    <m/>
    <m/>
  </r>
  <r>
    <s v="Maroua-CRTV"/>
    <s v="EXN_045"/>
    <s v="Maroua"/>
    <s v="CAMUSAT"/>
    <s v="Good Grid + Solar + GE"/>
    <s v="EXTREME-NORD"/>
    <s v="Maroua"/>
    <s v="Huawei"/>
    <n v="0.33897349850042657"/>
    <n v="0.10429953800013127"/>
    <n v="0.27073648885806983"/>
    <n v="0.23258725633716001"/>
    <n v="0.45087077986376861"/>
    <n v="0.53503451444355987"/>
    <n v="0.55773856914160469"/>
    <n v="0.27820938667305878"/>
    <n v="0.14999300864929957"/>
    <n v="0.37833551634691942"/>
    <n v="0.48017381353924998"/>
    <n v="9.0958899418719139E-2"/>
    <n v="6.1334834333524532E-2"/>
    <n v="0.1317120533739688"/>
    <n v="9.0958899418719139E-2"/>
    <n v="0.10522696207263586"/>
    <n v="0.26012461725921932"/>
    <n v="2.9249528440529287E-2"/>
    <n v="0.23328282439153847"/>
    <n v="0.13964866322520997"/>
    <n v="0.3386524670907135"/>
    <n v="0.3386524670907135"/>
    <n v="6.3849580376277346E-2"/>
    <n v="0.1779049062160242"/>
    <m/>
    <n v="0.20679773309020558"/>
    <n v="0.50778251477457881"/>
    <n v="0.75936517071728038"/>
    <n v="0.97704395619340989"/>
    <n v="0.13680130103509336"/>
    <n v="0.50778251477457881"/>
    <x v="0"/>
    <m/>
    <s v="No root cause"/>
    <s v="No root cause"/>
    <s v="No root cause"/>
    <x v="4"/>
    <s v=" "/>
    <m/>
    <m/>
    <s v=""/>
    <m/>
    <s v="(05-11-2026 retour camusat): No power issue"/>
    <m/>
    <m/>
    <m/>
    <m/>
    <m/>
    <m/>
    <m/>
    <m/>
    <m/>
    <m/>
    <m/>
    <m/>
    <m/>
    <m/>
    <m/>
    <s v=" "/>
    <m/>
    <s v=""/>
    <m/>
    <m/>
    <m/>
    <m/>
    <m/>
  </r>
  <r>
    <s v="Cogefar-II"/>
    <s v="LIT_339"/>
    <s v="Douala"/>
    <s v="IHS"/>
    <s v="Grid-Gen"/>
    <s v="LITTORAL"/>
    <s v="Douala"/>
    <s v="ZTE"/>
    <n v="0"/>
    <n v="4.6264193155324602E-2"/>
    <n v="0"/>
    <n v="0"/>
    <n v="0"/>
    <n v="0"/>
    <n v="0"/>
    <n v="0"/>
    <n v="0"/>
    <n v="0"/>
    <n v="0"/>
    <n v="20.782021813014186"/>
    <n v="0"/>
    <n v="0"/>
    <n v="20.782021813014186"/>
    <n v="0.16363684356210731"/>
    <n v="0"/>
    <n v="0"/>
    <n v="0"/>
    <n v="0"/>
    <n v="0.28561094417477767"/>
    <n v="0.28561094417477767"/>
    <n v="0"/>
    <n v="0.1214212131848313"/>
    <m/>
    <n v="0"/>
    <n v="0.5064805540574091"/>
    <n v="0.21956644245410833"/>
    <n v="0.18296663504595209"/>
    <n v="0.79331074470250651"/>
    <n v="0.5064805540574091"/>
    <x v="0"/>
    <m/>
    <s v="No root cause"/>
    <s v="No root cause"/>
    <s v="No root cause"/>
    <x v="4"/>
    <s v=" "/>
    <m/>
    <m/>
    <s v=""/>
    <m/>
    <s v=""/>
    <m/>
    <m/>
    <m/>
    <m/>
    <m/>
    <m/>
    <m/>
    <m/>
    <m/>
    <m/>
    <m/>
    <m/>
    <m/>
    <m/>
    <m/>
    <s v=" "/>
    <m/>
    <s v=""/>
    <m/>
    <m/>
    <m/>
    <m/>
    <m/>
  </r>
  <r>
    <s v="ODING-IHS"/>
    <s v="SUD_204"/>
    <s v="CENTRE"/>
    <s v="IHS"/>
    <s v=""/>
    <s v="SUD"/>
    <s v="Meyomessi"/>
    <s v="NOKIA"/>
    <n v="0.53786853543581203"/>
    <n v="0.35932202473778641"/>
    <n v="0.50085528199811957"/>
    <n v="0.45438734584368773"/>
    <n v="0.41285150169515977"/>
    <n v="0.56976068280336345"/>
    <n v="0.53311246946866586"/>
    <n v="0.54589966595208139"/>
    <n v="1.0163161187875764"/>
    <n v="0.57549598390593926"/>
    <n v="0.5618070105196028"/>
    <n v="0.51504139164975904"/>
    <n v="0.46115067261559306"/>
    <n v="0.45292181387026903"/>
    <n v="0.51504139164975904"/>
    <n v="0.50633787343086978"/>
    <n v="0.47198751259156529"/>
    <n v="0.69258959629943528"/>
    <n v="0.50755065875645289"/>
    <n v="0.46214725473783502"/>
    <n v="0.26476173762174221"/>
    <n v="0.26476173762174221"/>
    <n v="0.55857681782252266"/>
    <n v="0.46870585818116428"/>
    <m/>
    <n v="0.43726261510759545"/>
    <n v="0.50587416139461738"/>
    <n v="2.9742635157008741"/>
    <n v="8.5533183049936706E-2"/>
    <n v="0.1005489562607936"/>
    <n v="0.50587416139461738"/>
    <x v="0"/>
    <m/>
    <s v="No root cause"/>
    <s v="No root cause"/>
    <s v="No root cause"/>
    <x v="4"/>
    <s v="[Ticket -  11/05/2026] INC-20260511-00016591..Others"/>
    <m/>
    <m/>
    <s v=""/>
    <m/>
    <s v=""/>
    <m/>
    <m/>
    <m/>
    <m/>
    <m/>
    <m/>
    <m/>
    <m/>
    <m/>
    <m/>
    <m/>
    <m/>
    <m/>
    <m/>
    <m/>
    <s v="[Ticket -  11/05/2026] INC-20260511-00016591..Others"/>
    <m/>
    <s v=""/>
    <m/>
    <m/>
    <m/>
    <m/>
    <m/>
  </r>
  <r>
    <s v="Maroua-Zokok-Laddeo-IHS"/>
    <s v="EXN_170"/>
    <s v="Maroua"/>
    <s v="IHS"/>
    <s v="Grid-Gen"/>
    <s v="EXTREME-NORD"/>
    <s v="Maroua"/>
    <s v="Huawei"/>
    <n v="0"/>
    <n v="0"/>
    <n v="0"/>
    <n v="0"/>
    <n v="0"/>
    <n v="0"/>
    <n v="0"/>
    <n v="0"/>
    <n v="0"/>
    <n v="0.56465857952875431"/>
    <n v="0"/>
    <n v="0"/>
    <n v="0"/>
    <n v="0"/>
    <n v="0"/>
    <n v="1.0312242283118314"/>
    <n v="0"/>
    <n v="0"/>
    <n v="0"/>
    <n v="0"/>
    <n v="0"/>
    <n v="0"/>
    <n v="0"/>
    <n v="0"/>
    <m/>
    <n v="0"/>
    <n v="0.49410300970513615"/>
    <n v="0.44213037900315333"/>
    <n v="0.5665378037543648"/>
    <n v="0.46170439099344007"/>
    <n v="0.49410300970513615"/>
    <x v="0"/>
    <m/>
    <s v="No root cause"/>
    <s v="No root cause"/>
    <s v="No root cause"/>
    <x v="4"/>
    <s v=" "/>
    <m/>
    <m/>
    <s v=""/>
    <m/>
    <s v=""/>
    <m/>
    <m/>
    <m/>
    <m/>
    <m/>
    <m/>
    <m/>
    <m/>
    <m/>
    <m/>
    <m/>
    <m/>
    <m/>
    <m/>
    <m/>
    <s v=" "/>
    <m/>
    <s v=""/>
    <m/>
    <m/>
    <m/>
    <m/>
    <m/>
  </r>
  <r>
    <s v="Bangambi-IHS"/>
    <s v="OST_205"/>
    <s v="OUEST"/>
    <s v="IHS"/>
    <s v="Grid-Gen"/>
    <s v="OUEST"/>
    <s v="Bangambi"/>
    <s v="NOKIA"/>
    <n v="0.12931043085011604"/>
    <n v="1.2930431780111889E-2"/>
    <n v="2.7136375268845905E-2"/>
    <n v="0"/>
    <n v="3.031963313957151E-3"/>
    <n v="6.2290552422678794E-2"/>
    <n v="0.83768963178549594"/>
    <n v="3.1211387055442015E-3"/>
    <n v="6.5098035858493827E-3"/>
    <n v="3.567015663479283E-3"/>
    <n v="1.0701046990437507E-2"/>
    <n v="1.8459306058504772E-2"/>
    <n v="1.5159816569786612E-3"/>
    <n v="1.3449967611497775"/>
    <n v="1.8459306058504772E-2"/>
    <n v="0"/>
    <n v="0.47865783188227135"/>
    <n v="0.24874583729272054"/>
    <n v="0"/>
    <n v="3.0087777121446748E-2"/>
    <n v="0.14967197723958653"/>
    <n v="0.14967197723958653"/>
    <n v="1.5248991961373659E-2"/>
    <n v="4.7066771679607891E-2"/>
    <m/>
    <n v="0.24137994994763637"/>
    <n v="0.48768238151087367"/>
    <n v="1.5785553277460043"/>
    <n v="0.78122078058964117"/>
    <n v="0"/>
    <n v="0.48768238151087367"/>
    <x v="0"/>
    <m/>
    <s v="IHS"/>
    <s v="POWER ISSUE"/>
    <s v="Defaut GE &amp; Power Cabinet"/>
    <x v="0"/>
    <s v="[HOURLY IHS 11-05-2026] -..FME Eric is on the way, ETA 12:30 AM   ;    "/>
    <m/>
    <m/>
    <s v=""/>
    <m/>
    <s v=""/>
    <m/>
    <s v="[HOURLY IHS 11-05-2026] -..FME Eric is on the way, ETA 12:30 AM"/>
    <m/>
    <m/>
    <m/>
    <m/>
    <m/>
    <m/>
    <m/>
    <m/>
    <m/>
    <m/>
    <m/>
    <m/>
    <m/>
    <s v=" "/>
    <m/>
    <s v=""/>
    <m/>
    <m/>
    <m/>
    <m/>
    <m/>
  </r>
  <r>
    <s v="Kousseri-Arazai-MTN-IHS"/>
    <s v="EXN_181"/>
    <s v="EXTREME-NORD"/>
    <s v="IHS"/>
    <s v="Grid-Gen"/>
    <s v="EXTREME-NORD"/>
    <s v="Kousseri"/>
    <s v="Huawei"/>
    <n v="0"/>
    <n v="2.9267363518846689E-2"/>
    <n v="1.9618586149135499E-2"/>
    <n v="0"/>
    <n v="1.4268062653916727E-3"/>
    <n v="9.2635396780554324E-2"/>
    <n v="0.43867158629466968"/>
    <n v="0.99319984133914341"/>
    <n v="8.9175391586979543E-5"/>
    <n v="0"/>
    <n v="7.044855935371382E-3"/>
    <n v="0"/>
    <n v="0.63073754469470622"/>
    <n v="0"/>
    <n v="0"/>
    <n v="0.40913669660106211"/>
    <n v="0"/>
    <n v="0"/>
    <n v="0.4103138117700102"/>
    <n v="0"/>
    <n v="6.5098035858495058E-3"/>
    <n v="6.5098035858495058E-3"/>
    <n v="0"/>
    <n v="3.3422936766799929E-2"/>
    <m/>
    <n v="2.1758795547223001E-3"/>
    <n v="0.47355699948349617"/>
    <n v="0.73376157532302999"/>
    <n v="1.021988721945116"/>
    <n v="4.9248468372633601E-2"/>
    <n v="0.47355699948349617"/>
    <x v="2"/>
    <m/>
    <s v="No root cause"/>
    <s v="No root cause"/>
    <s v="No root cause"/>
    <x v="4"/>
    <s v=" "/>
    <m/>
    <m/>
    <s v=""/>
    <m/>
    <s v=""/>
    <m/>
    <m/>
    <m/>
    <m/>
    <m/>
    <m/>
    <m/>
    <m/>
    <m/>
    <m/>
    <m/>
    <m/>
    <m/>
    <m/>
    <m/>
    <s v=" "/>
    <m/>
    <s v=""/>
    <m/>
    <m/>
    <m/>
    <m/>
    <m/>
  </r>
  <r>
    <s v="Kotto-Village"/>
    <s v="LIT_726"/>
    <s v="Douala"/>
    <s v="CAMUSAT"/>
    <s v="Good Grid no GE - 8h"/>
    <s v="LITTORAL"/>
    <s v="Douala"/>
    <s v="ZTE"/>
    <n v="0"/>
    <n v="0"/>
    <n v="0"/>
    <n v="0"/>
    <n v="0"/>
    <n v="2.1228915370413182"/>
    <n v="0"/>
    <n v="0"/>
    <n v="0"/>
    <n v="0"/>
    <n v="3.442705167606932"/>
    <n v="0.67348822742150549"/>
    <n v="0"/>
    <n v="0"/>
    <n v="0.6734882274215056"/>
    <n v="2.0640179435155934"/>
    <n v="3.9279084732316871"/>
    <n v="0"/>
    <n v="0.38074325191976682"/>
    <n v="0"/>
    <n v="0.66819120916123842"/>
    <n v="0.66819120916123842"/>
    <n v="7.6426699254921768"/>
    <n v="0.67031358348100911"/>
    <m/>
    <n v="0.47733803608678355"/>
    <n v="0.4695262717837641"/>
    <n v="0.18821765004456276"/>
    <n v="0.19837323323507122"/>
    <n v="0.72111385808123485"/>
    <n v="0.4695262717837641"/>
    <x v="0"/>
    <m/>
    <s v="No root cause"/>
    <s v="No root cause"/>
    <s v="No root cause"/>
    <x v="4"/>
    <s v=" "/>
    <m/>
    <m/>
    <s v=""/>
    <m/>
    <s v="(05-11-2026 retour camusat): No power issue"/>
    <m/>
    <m/>
    <m/>
    <m/>
    <m/>
    <m/>
    <m/>
    <m/>
    <m/>
    <m/>
    <m/>
    <m/>
    <m/>
    <m/>
    <m/>
    <s v=" "/>
    <m/>
    <s v=""/>
    <m/>
    <m/>
    <m/>
    <m/>
    <m/>
  </r>
  <r>
    <s v="Mandama-IHS"/>
    <s v="NRD_123"/>
    <s v="NORD"/>
    <s v="IHS"/>
    <s v="Grid-Hybrid-Gen"/>
    <s v="NORD"/>
    <s v="Mandama"/>
    <s v="NOKIA"/>
    <n v="1.1447527500779828"/>
    <n v="4.9306967440238747"/>
    <n v="2.8212534630552889E-2"/>
    <n v="0"/>
    <n v="3.1502062659026976E-2"/>
    <n v="4.0131248624361996E-3"/>
    <n v="7.9273054053202258E-2"/>
    <n v="6.1044171601470028E-2"/>
    <n v="0"/>
    <n v="2.4660642935519048"/>
    <n v="3.0542120097570395E-2"/>
    <n v="2.8341776837209374E-2"/>
    <n v="2.8393511513777212"/>
    <n v="0"/>
    <n v="2.8341776837209377E-2"/>
    <n v="0.11605631242206929"/>
    <n v="0.1194454469453303"/>
    <n v="5.7216778848559968E-2"/>
    <n v="2.9000771469085935E-2"/>
    <n v="2.9018627191049466E-2"/>
    <n v="9.3473645461471952E-2"/>
    <n v="9.3473645461471952E-2"/>
    <n v="0"/>
    <n v="0"/>
    <m/>
    <n v="0.3663813184768876"/>
    <n v="0.44534190558537584"/>
    <n v="3.1186428146069884"/>
    <n v="0"/>
    <n v="0"/>
    <n v="0.44534190558537584"/>
    <x v="0"/>
    <m/>
    <s v="IHS"/>
    <s v="POWER ISSUE"/>
    <s v="Defaut GE &amp; Power Cabinet"/>
    <x v="0"/>
    <s v="[Ticket -  11/05/2026] INC-20260511-00003102..Grid Outage"/>
    <m/>
    <m/>
    <s v=""/>
    <m/>
    <s v=""/>
    <m/>
    <m/>
    <m/>
    <m/>
    <m/>
    <m/>
    <m/>
    <m/>
    <m/>
    <m/>
    <m/>
    <m/>
    <m/>
    <m/>
    <m/>
    <s v="[Ticket -  11/05/2026] INC-20260511-00003102..Grid Outage"/>
    <m/>
    <s v=""/>
    <m/>
    <m/>
    <m/>
    <m/>
    <m/>
  </r>
  <r>
    <s v="Ebom-Maetur"/>
    <s v="CTR_596"/>
    <s v="Yaounde"/>
    <s v="CAMUSAT"/>
    <s v="Good Grid no GE - 8h"/>
    <s v="CENTRE"/>
    <s v="Yaounde"/>
    <s v="ZTE"/>
    <n v="0"/>
    <n v="0"/>
    <n v="0.14064742761098362"/>
    <n v="0"/>
    <n v="0.61987598199941263"/>
    <n v="4.5336769082820763E-2"/>
    <n v="36.46228380318064"/>
    <n v="1.4473522756133113"/>
    <n v="1.287621314202714"/>
    <n v="0"/>
    <n v="1.287157602166463"/>
    <n v="0"/>
    <n v="1.8906431471921883"/>
    <n v="0"/>
    <n v="0"/>
    <n v="2.540071853963525"/>
    <n v="0.17786923605938953"/>
    <n v="0.33758236239166989"/>
    <n v="0.67502204415680156"/>
    <n v="0"/>
    <n v="0.37146901119472187"/>
    <n v="0.37146901119472187"/>
    <n v="0"/>
    <n v="0"/>
    <m/>
    <n v="0.16622292991813004"/>
    <n v="0.42884445814178473"/>
    <n v="0.26515333181460299"/>
    <n v="0.39584332105905579"/>
    <n v="0.4949129068197094"/>
    <n v="0.42884445814178473"/>
    <x v="0"/>
    <m/>
    <s v="No root cause"/>
    <s v="No root cause"/>
    <s v="No root cause"/>
    <x v="4"/>
    <s v=" "/>
    <m/>
    <m/>
    <s v=""/>
    <m/>
    <s v="(05-11-2026 retour camusat): No power issue"/>
    <m/>
    <m/>
    <m/>
    <m/>
    <m/>
    <m/>
    <m/>
    <m/>
    <m/>
    <m/>
    <m/>
    <m/>
    <m/>
    <m/>
    <m/>
    <s v=" "/>
    <m/>
    <s v=""/>
    <m/>
    <m/>
    <m/>
    <m/>
    <m/>
  </r>
  <r>
    <s v="Mvangan-IHS"/>
    <s v="SUD_066"/>
    <s v="CENTRE"/>
    <s v="IHS"/>
    <s v="Grid-Hybrid-Gen"/>
    <s v="SUD"/>
    <s v="Mvangan"/>
    <s v="NOKIA"/>
    <n v="0.2687475526084302"/>
    <n v="9.1133573809167021E-2"/>
    <n v="1.1858005562646179"/>
    <n v="0.55118407860319685"/>
    <n v="2.8802754279287506E-2"/>
    <n v="5.1455390080655757E-2"/>
    <n v="0.17746969449479591"/>
    <n v="0.12280397863974239"/>
    <n v="0.12264165879721667"/>
    <n v="0.21382933922055894"/>
    <n v="0.72843734664129178"/>
    <n v="0.2971145696894984"/>
    <n v="3.3383780946124715E-2"/>
    <n v="4.2072949750736943E-2"/>
    <n v="0.2971145696894984"/>
    <n v="0.34022195398264432"/>
    <n v="0.71593571381690657"/>
    <n v="1.897812848675781"/>
    <n v="1.7761062742378713"/>
    <n v="1.291455856040955"/>
    <n v="0.3631221945421807"/>
    <n v="0.3631221945421807"/>
    <n v="0.46449677969825909"/>
    <n v="0.33906267389201361"/>
    <m/>
    <n v="0.19722029603376398"/>
    <n v="0.42854126181038882"/>
    <n v="3.0009911713807256"/>
    <n v="0"/>
    <n v="0"/>
    <n v="0.42854126181038882"/>
    <x v="0"/>
    <m/>
    <s v="IHS"/>
    <s v="POWER ISSUE"/>
    <s v="Defaut GE &amp; Power Cabinet"/>
    <x v="0"/>
    <s v="[Ticket -  11/05/2026] INC-20260511-00001465..Grid Outage"/>
    <m/>
    <m/>
    <s v=""/>
    <m/>
    <s v=""/>
    <m/>
    <m/>
    <m/>
    <m/>
    <m/>
    <m/>
    <m/>
    <m/>
    <m/>
    <m/>
    <m/>
    <m/>
    <m/>
    <m/>
    <m/>
    <s v="[Ticket -  11/05/2026] INC-20260511-00001465..Grid Outage"/>
    <m/>
    <s v=""/>
    <m/>
    <m/>
    <m/>
    <m/>
    <m/>
  </r>
  <r>
    <s v="Maroua-Zikirou-IHS"/>
    <s v="EXN_147"/>
    <s v="Maroua"/>
    <s v="IHS"/>
    <s v="Grid-Gen"/>
    <s v="EXTREME-NORD"/>
    <s v="Maroua"/>
    <s v="Huawei"/>
    <n v="0.59535274931299276"/>
    <n v="7.874187077130293E-2"/>
    <n v="0"/>
    <n v="0"/>
    <n v="0"/>
    <n v="0"/>
    <n v="0"/>
    <n v="8.9175391586979543E-5"/>
    <n v="0"/>
    <n v="0.56694146955338098"/>
    <n v="0.18511027785625211"/>
    <n v="0"/>
    <n v="9.861014801688199E-2"/>
    <n v="0"/>
    <n v="0"/>
    <n v="0.77413157436656943"/>
    <n v="0"/>
    <n v="0"/>
    <n v="0"/>
    <n v="0"/>
    <n v="0"/>
    <n v="0"/>
    <n v="0"/>
    <n v="0"/>
    <m/>
    <n v="0"/>
    <n v="0.42747115711134503"/>
    <n v="0.4440038128124888"/>
    <n v="0.56223458150154182"/>
    <n v="0.33618919729374197"/>
    <n v="0.42747115711134503"/>
    <x v="0"/>
    <m/>
    <s v="No root cause"/>
    <s v="No root cause"/>
    <s v="No root cause"/>
    <x v="4"/>
    <s v=" "/>
    <m/>
    <m/>
    <s v=""/>
    <m/>
    <s v=""/>
    <m/>
    <m/>
    <m/>
    <m/>
    <m/>
    <m/>
    <m/>
    <m/>
    <m/>
    <m/>
    <m/>
    <m/>
    <m/>
    <m/>
    <m/>
    <s v=" "/>
    <m/>
    <s v=""/>
    <m/>
    <m/>
    <m/>
    <m/>
    <m/>
  </r>
  <r>
    <s v="Mewoulo-II-MTN"/>
    <s v="CTR_846"/>
    <s v="Yaounde"/>
    <s v="MTN sharing"/>
    <s v="MTN"/>
    <s v="CENTRE"/>
    <s v="Yaounde"/>
    <s v="ZTE"/>
    <n v="0"/>
    <n v="0"/>
    <n v="0"/>
    <n v="0.35179691981063327"/>
    <n v="0"/>
    <n v="0"/>
    <n v="5.5270907705610203E-2"/>
    <n v="0.71565035256382814"/>
    <n v="0"/>
    <n v="0"/>
    <n v="0.35263516849155196"/>
    <n v="0"/>
    <n v="0"/>
    <n v="0"/>
    <n v="0"/>
    <n v="1.1286394260814483"/>
    <n v="0"/>
    <n v="0.22579209149823218"/>
    <n v="0.44354056267531855"/>
    <n v="2.1526939529096876E-2"/>
    <n v="0.1117010955018508"/>
    <n v="0.1117010955018508"/>
    <n v="0.15819714467530166"/>
    <n v="1.6944037804658805"/>
    <m/>
    <n v="0"/>
    <n v="0.42388630636954888"/>
    <n v="0.12539516963818248"/>
    <n v="0.28305639707457531"/>
    <n v="0.59628267088671294"/>
    <n v="0.42388630636954888"/>
    <x v="0"/>
    <m/>
    <s v="No root cause"/>
    <s v="No root cause"/>
    <s v="No root cause"/>
    <x v="4"/>
    <s v=" "/>
    <m/>
    <m/>
    <s v=""/>
    <m/>
    <s v=""/>
    <m/>
    <m/>
    <m/>
    <m/>
    <m/>
    <m/>
    <m/>
    <m/>
    <m/>
    <m/>
    <m/>
    <m/>
    <m/>
    <m/>
    <m/>
    <s v=" "/>
    <m/>
    <s v=""/>
    <m/>
    <m/>
    <m/>
    <m/>
    <m/>
  </r>
  <r>
    <s v="Sole"/>
    <s v="LIT_212"/>
    <s v="LITTORAL"/>
    <s v="IHS"/>
    <s v="Grid-Gen"/>
    <s v="LITTORAL"/>
    <s v="Sole"/>
    <s v="NOKIA"/>
    <n v="0"/>
    <n v="0"/>
    <n v="0"/>
    <n v="3.5888646075235377E-2"/>
    <n v="1.4942411168913235E-2"/>
    <n v="0.11211768587548591"/>
    <n v="0"/>
    <n v="0.27669868314052304"/>
    <n v="0"/>
    <n v="8.7917708550138807E-2"/>
    <n v="0.25315133907486909"/>
    <n v="0"/>
    <n v="0"/>
    <n v="0"/>
    <n v="0"/>
    <n v="3.7294428667752268E-2"/>
    <n v="0"/>
    <n v="7.9009396946063491E-3"/>
    <n v="0"/>
    <n v="0"/>
    <n v="5.4075957458344363E-2"/>
    <n v="5.4075957458344363E-2"/>
    <n v="0.16638868910917501"/>
    <n v="0"/>
    <m/>
    <n v="0.16052071094081793"/>
    <n v="0.40568855118235109"/>
    <n v="1.4058247305252809"/>
    <n v="0.61045537277154571"/>
    <n v="0"/>
    <n v="0.40568855118235109"/>
    <x v="0"/>
    <m/>
    <s v="IHS"/>
    <s v="POWER ISSUE"/>
    <s v="Defaut GE &amp; Power Cabinet"/>
    <x v="0"/>
    <s v="[CellDown NOKIA -  11/05/2026] Check FME ongoing    ;   [CellDown NOKIA -  11/05/2026] Check FME ongoing    ;   [CellDown NOKIA -  11/05/2026] Check FME ongoing    ;   [Ticket -  11/05/2026] INC-20260511-00015057..Grid Outage"/>
    <m/>
    <m/>
    <s v=""/>
    <m/>
    <s v=""/>
    <m/>
    <m/>
    <m/>
    <m/>
    <m/>
    <m/>
    <m/>
    <m/>
    <s v="[CellDown NOKIA -  11/05/2026] Check FME ongoing "/>
    <s v="[CellDown NOKIA -  11/05/2026] Check FME ongoing "/>
    <s v="[CellDown NOKIA -  11/05/2026] Check FME ongoing "/>
    <m/>
    <m/>
    <m/>
    <m/>
    <s v="[Ticket -  11/05/2026] INC-20260511-00015057..Grid Outage"/>
    <m/>
    <s v=""/>
    <m/>
    <m/>
    <m/>
    <m/>
    <m/>
  </r>
  <r>
    <s v="Guidjiba-MTN"/>
    <s v="NRD_058"/>
    <s v="NORD"/>
    <s v="IHS"/>
    <s v="Solar-Gen"/>
    <s v="NORD"/>
    <s v="Guidjiba"/>
    <s v="NOKIA"/>
    <n v="0"/>
    <n v="0"/>
    <n v="0"/>
    <n v="0"/>
    <n v="0"/>
    <n v="0"/>
    <n v="0"/>
    <n v="0.4182473777471255"/>
    <n v="0.3549708086212327"/>
    <n v="0"/>
    <n v="9.8092930745687112E-4"/>
    <n v="0.49134917575638293"/>
    <n v="0"/>
    <n v="0"/>
    <n v="0.49134917575638293"/>
    <n v="1.8656049298449173E-2"/>
    <n v="0.56560237401286351"/>
    <n v="0"/>
    <n v="0"/>
    <n v="0"/>
    <n v="0.54989113468195061"/>
    <n v="0.54989113468195061"/>
    <n v="1.8656075103007191E-2"/>
    <n v="0"/>
    <m/>
    <n v="0.58905617807965915"/>
    <n v="0.40073637471356865"/>
    <n v="2.1468302499110741"/>
    <n v="0.28050633944327141"/>
    <n v="0"/>
    <n v="0.40073637471356865"/>
    <x v="0"/>
    <m/>
    <s v="No root cause"/>
    <s v="No root cause"/>
    <s v="No root cause"/>
    <x v="4"/>
    <s v=" "/>
    <m/>
    <m/>
    <s v=""/>
    <m/>
    <s v=""/>
    <m/>
    <m/>
    <m/>
    <m/>
    <m/>
    <m/>
    <m/>
    <m/>
    <m/>
    <m/>
    <m/>
    <m/>
    <m/>
    <m/>
    <m/>
    <s v=" "/>
    <m/>
    <s v=""/>
    <m/>
    <m/>
    <m/>
    <m/>
    <m/>
  </r>
  <r>
    <s v="Mabanda-CIMAF"/>
    <s v="LIT_695"/>
    <s v="Douala"/>
    <s v="CAMUSAT"/>
    <s v="Good Grid no GE - 8h"/>
    <s v="LITTORAL"/>
    <s v="Douala"/>
    <s v="ZTE"/>
    <n v="13.868556899607057"/>
    <n v="13.868556899607057"/>
    <n v="13.868556899607057"/>
    <n v="13.868556899607057"/>
    <n v="17.112632799993154"/>
    <n v="0.55370784144187368"/>
    <n v="0.47801576906284549"/>
    <n v="6.0238868770920542"/>
    <n v="3.8312066785947674"/>
    <n v="1.4139650090031481"/>
    <n v="1.6922635710677936"/>
    <n v="2.0240852031629442"/>
    <n v="0"/>
    <n v="0.34710629421315908"/>
    <n v="2.0240852031629442"/>
    <n v="1.3820758889716434"/>
    <n v="15.174798035573136"/>
    <n v="25.836643523869043"/>
    <n v="1.4810605736331917"/>
    <n v="0"/>
    <n v="2.5835002696663842"/>
    <n v="2.5835002696663842"/>
    <n v="4.0942740837763569"/>
    <n v="0"/>
    <m/>
    <n v="4.207134459368838"/>
    <n v="0.39731203967662837"/>
    <n v="0.33259694895067721"/>
    <n v="0.40354662015361437"/>
    <n v="0.41101950895993827"/>
    <n v="0.39731203967662837"/>
    <x v="0"/>
    <m/>
    <s v="AKTIVCO GRID ONLY"/>
    <s v="POWER ISSUE"/>
    <s v="AKTIVCO Coupure ENEO &amp; Baisse de tension"/>
    <x v="0"/>
    <s v="(05-11-2026 retour camusat): Grid outage Grid only site   ;   [OCM RAN -  11/05/2026] Power status check Ongoing   ;    "/>
    <m/>
    <m/>
    <s v=""/>
    <s v="(05-11-2026 retour camusat): Grid outage Grid only site"/>
    <s v="(05-11-2026 retour camusat): Grid outage Grid only site"/>
    <m/>
    <m/>
    <m/>
    <m/>
    <m/>
    <m/>
    <m/>
    <m/>
    <m/>
    <m/>
    <m/>
    <m/>
    <s v="[OCM RAN -  11/05/2026] Power status check Ongoing"/>
    <m/>
    <m/>
    <s v=" "/>
    <m/>
    <s v=""/>
    <m/>
    <m/>
    <m/>
    <m/>
    <m/>
  </r>
  <r>
    <s v="Ngola-MTN"/>
    <s v="EST_043"/>
    <s v="CENTRE"/>
    <s v="IHS"/>
    <s v="Solar-Gen"/>
    <s v="EST"/>
    <s v="Ngola"/>
    <s v="NOKIA"/>
    <n v="0.10731366623577118"/>
    <n v="8.1096101109199181E-2"/>
    <n v="9.8734993565103735E-2"/>
    <n v="0.1215282236547357"/>
    <n v="0.14574826000975935"/>
    <n v="0.16417189591162931"/>
    <n v="7.763609591562437E-2"/>
    <n v="0.14228825481618457"/>
    <n v="0.26413750988063339"/>
    <n v="0.24539284256905028"/>
    <n v="0.15553971800600971"/>
    <n v="0.19554379867192875"/>
    <n v="0.16076539595300671"/>
    <n v="0.2330866385300471"/>
    <n v="0.19554379867192875"/>
    <n v="0.15980230172386733"/>
    <n v="0.28061712224590724"/>
    <n v="0.28045660654105065"/>
    <n v="0.37601695616565789"/>
    <n v="0.25256254405264345"/>
    <n v="0.34066783094057917"/>
    <n v="0.34066783094057917"/>
    <n v="0.33053750645629837"/>
    <n v="0.21592929318871226"/>
    <m/>
    <n v="0.25975008061455401"/>
    <n v="0.38525552673406899"/>
    <n v="2.6978695810302584"/>
    <n v="0"/>
    <n v="0"/>
    <n v="0.38525552673406899"/>
    <x v="0"/>
    <m/>
    <s v="No root cause"/>
    <s v="No root cause"/>
    <s v="No root cause"/>
    <x v="4"/>
    <s v="[CellDown NOKIA -  11/05/2026] Check BO RAN  ongoing    ;   [CellDown NOKIA -  11/05/2026] Check BO RAN  ongoing    ;   [Ticket -  11/05/2026] INC-20260511-00002344..Others"/>
    <m/>
    <m/>
    <s v=""/>
    <m/>
    <s v=""/>
    <m/>
    <m/>
    <m/>
    <m/>
    <m/>
    <m/>
    <m/>
    <m/>
    <m/>
    <s v="[CellDown NOKIA -  11/05/2026] Check BO RAN  ongoing "/>
    <s v="[CellDown NOKIA -  11/05/2026] Check BO RAN  ongoing "/>
    <m/>
    <m/>
    <m/>
    <m/>
    <s v="[Ticket -  11/05/2026] INC-20260511-00002344..Others"/>
    <m/>
    <s v=""/>
    <m/>
    <m/>
    <m/>
    <m/>
    <m/>
  </r>
  <r>
    <s v="Deone-IHS"/>
    <s v="ADM_111"/>
    <s v="ADAMAOUA"/>
    <s v="IHS"/>
    <s v="Hybrid-Gen"/>
    <s v="ADAMAOUA"/>
    <s v="Deone"/>
    <s v="NOKIA"/>
    <n v="0"/>
    <n v="1.7837142801516962E-3"/>
    <n v="0"/>
    <n v="0"/>
    <n v="0"/>
    <n v="0"/>
    <n v="0.13175457903312876"/>
    <n v="0"/>
    <n v="0"/>
    <n v="0"/>
    <n v="1.6546092081616361"/>
    <n v="0"/>
    <n v="0"/>
    <n v="0"/>
    <n v="0"/>
    <n v="0"/>
    <n v="0"/>
    <n v="0.58390938724372499"/>
    <n v="1.6332299921333144"/>
    <n v="1.5421674813499662"/>
    <n v="1.5531158230036537"/>
    <n v="1.5531158230036537"/>
    <n v="1.5409507666230065"/>
    <n v="0.84962751348387389"/>
    <m/>
    <n v="0"/>
    <n v="0.3647825437659416"/>
    <n v="0.78809115579375633"/>
    <n v="0.37642091523815469"/>
    <n v="0.2413751071914072"/>
    <n v="0.3647825437659416"/>
    <x v="0"/>
    <m/>
    <s v="IHS"/>
    <s v="POWER ISSUE"/>
    <s v="Defaut GE &amp; Power Cabinet"/>
    <x v="0"/>
    <s v="[Ticket -  11/05/2026] INC-20260511-00003436..Grid Outage"/>
    <m/>
    <m/>
    <s v=""/>
    <m/>
    <s v=""/>
    <m/>
    <m/>
    <m/>
    <m/>
    <m/>
    <m/>
    <m/>
    <m/>
    <m/>
    <m/>
    <m/>
    <m/>
    <m/>
    <m/>
    <m/>
    <s v="[Ticket -  11/05/2026] INC-20260511-00003436..Grid Outage"/>
    <m/>
    <s v=""/>
    <m/>
    <m/>
    <m/>
    <m/>
    <m/>
  </r>
  <r>
    <s v="Mbamti-New"/>
    <s v="ADM_154"/>
    <s v="ADAMAOUA"/>
    <s v="IHS"/>
    <s v="Solar-Gen"/>
    <s v="ADAMAOUA"/>
    <s v="Mbamti"/>
    <s v="NOKIA"/>
    <n v="2.3189627789662859E-3"/>
    <n v="7.7705625802252945E-2"/>
    <n v="3.4155929789315864E-2"/>
    <n v="0"/>
    <n v="0"/>
    <n v="0"/>
    <n v="4.4846242712833745E-2"/>
    <n v="0.19942687465053999"/>
    <n v="3.7012009378622895E-2"/>
    <n v="1.516157138129019E-3"/>
    <n v="5.7257354309730437E-3"/>
    <n v="0"/>
    <n v="0"/>
    <n v="2.9610720519737052E-3"/>
    <n v="0"/>
    <n v="0"/>
    <n v="0.54469721550004213"/>
    <n v="0"/>
    <n v="0"/>
    <n v="0"/>
    <n v="1.4270540178254463E-3"/>
    <n v="1.4270540178254463E-3"/>
    <n v="4.0135894251337786E-3"/>
    <n v="0"/>
    <m/>
    <n v="1.0613099966902276E-2"/>
    <n v="0.36095433504408947"/>
    <n v="0.72202139011786137"/>
    <n v="0.41281446879329031"/>
    <n v="0.2286975750054176"/>
    <n v="0.36095433504408947"/>
    <x v="0"/>
    <m/>
    <s v="No root cause"/>
    <s v="No root cause"/>
    <s v="No root cause"/>
    <x v="4"/>
    <s v="[Ticket -  11/05/2026] INC-20260511-00008276..Others"/>
    <m/>
    <m/>
    <s v=""/>
    <m/>
    <s v=""/>
    <m/>
    <m/>
    <m/>
    <m/>
    <m/>
    <m/>
    <m/>
    <m/>
    <m/>
    <m/>
    <m/>
    <m/>
    <m/>
    <m/>
    <m/>
    <s v="[Ticket -  11/05/2026] INC-20260511-00008276..Others"/>
    <m/>
    <s v=""/>
    <m/>
    <m/>
    <m/>
    <m/>
    <m/>
  </r>
  <r>
    <s v="Mabanda-New"/>
    <s v="LIT_791"/>
    <s v="Douala"/>
    <s v="CAMUSAT"/>
    <s v="Good Grid no GE - 8h"/>
    <s v="LITTORAL"/>
    <s v="Douala"/>
    <s v="ZTE"/>
    <n v="11.803807717880451"/>
    <n v="11.495867255652296"/>
    <n v="34.0139555920818"/>
    <n v="0"/>
    <n v="9.9608377350306618"/>
    <n v="0.32340347512933976"/>
    <n v="26.663138888175482"/>
    <n v="6.7139617273487371"/>
    <n v="3.9261963057132179"/>
    <n v="0.81135338281497393"/>
    <n v="1.0646471650786318"/>
    <n v="2.1525156021265119"/>
    <n v="0"/>
    <n v="0.28136619553523801"/>
    <n v="2.1525156021265119"/>
    <n v="1.5634586354595605"/>
    <n v="17.97046439690326"/>
    <n v="29.527666486889082"/>
    <n v="1.9482504501573774"/>
    <n v="1.7844174207337791"/>
    <n v="2.7663276574980102"/>
    <n v="2.7663276574980102"/>
    <n v="4.5505667274486132"/>
    <n v="0"/>
    <m/>
    <n v="3.890044601963857"/>
    <n v="0.36058961342111029"/>
    <n v="0.31636052260310382"/>
    <n v="0.27062486612197389"/>
    <n v="0.4306162953332151"/>
    <n v="0.36058961342111029"/>
    <x v="0"/>
    <m/>
    <s v="AKTIVCO GRID ONLY"/>
    <s v="POWER ISSUE"/>
    <s v="AKTIVCO Coupure ENEO &amp; Baisse de tension"/>
    <x v="0"/>
    <s v="(05-11-2026 retour camusat): Grid outage Grid only site   ;   [OCM RAN -  11/05/2026] Power status check Ongoing   ;    "/>
    <m/>
    <m/>
    <s v=""/>
    <s v="(05-11-2026 retour camusat): Grid outage Grid only site"/>
    <s v="(05-11-2026 retour camusat): Grid outage Grid only site"/>
    <m/>
    <m/>
    <m/>
    <m/>
    <m/>
    <m/>
    <m/>
    <m/>
    <m/>
    <m/>
    <m/>
    <m/>
    <s v="[OCM RAN -  11/05/2026] Power status check Ongoing"/>
    <m/>
    <m/>
    <s v=" "/>
    <m/>
    <s v=""/>
    <m/>
    <m/>
    <m/>
    <m/>
    <m/>
  </r>
  <r>
    <s v="Bonakanda"/>
    <s v="SUO_132"/>
    <s v="SUD-OUEST"/>
    <s v="IHS"/>
    <s v="Grid-Gen"/>
    <s v="SUD-OUEST"/>
    <s v="Buea"/>
    <s v="Huawei"/>
    <n v="0"/>
    <n v="0"/>
    <n v="0"/>
    <n v="0"/>
    <n v="0"/>
    <n v="0"/>
    <n v="7.0448559353713837E-3"/>
    <n v="0"/>
    <n v="0"/>
    <n v="0"/>
    <n v="0"/>
    <n v="0"/>
    <n v="0"/>
    <n v="0"/>
    <n v="0"/>
    <n v="0"/>
    <n v="11.047047509795025"/>
    <n v="0"/>
    <n v="8.9175391586979543E-5"/>
    <n v="0"/>
    <n v="0"/>
    <n v="0"/>
    <n v="0"/>
    <n v="0.32878966878119359"/>
    <m/>
    <n v="0.89005958342964286"/>
    <n v="0.3459648492008458"/>
    <n v="0"/>
    <n v="1.0305420402501095"/>
    <n v="0"/>
    <n v="0.3459648492008458"/>
    <x v="2"/>
    <m/>
    <s v="No root cause"/>
    <s v="No root cause"/>
    <s v="No root cause"/>
    <x v="4"/>
    <s v="[OCM RAN -  11/05/2026] 10/05/2026 site instable   ;   [OCM RAN 11-05-2026 18H UTC ] -&gt;..10/05/2026 site instable   ;    "/>
    <m/>
    <m/>
    <s v=""/>
    <m/>
    <s v=""/>
    <m/>
    <m/>
    <m/>
    <m/>
    <m/>
    <m/>
    <m/>
    <m/>
    <m/>
    <m/>
    <m/>
    <m/>
    <s v="[OCM RAN -  11/05/2026] 10/05/2026 site instable"/>
    <s v="[OCM RAN 11-05-2026 18H UTC ] -&gt;..10/05/2026 site instable"/>
    <m/>
    <s v=" "/>
    <m/>
    <s v=""/>
    <m/>
    <m/>
    <m/>
    <m/>
    <m/>
  </r>
  <r>
    <s v="Elobi-Mokolo-MTN-IHS"/>
    <s v="CTR_470"/>
    <s v="Yaounde"/>
    <s v="IHS"/>
    <s v="Grid-Gen"/>
    <s v="CENTRE"/>
    <s v="Yaounde"/>
    <s v="ZTE"/>
    <n v="4.7498023873322435"/>
    <n v="23.135342561916257"/>
    <n v="9.8779046208547712"/>
    <n v="0"/>
    <n v="2.4754375301412823"/>
    <n v="1.5050487539700874"/>
    <n v="0"/>
    <n v="3.1621593856742895E-2"/>
    <n v="3.19069551098215E-2"/>
    <n v="0"/>
    <n v="1.2324039117320452E-2"/>
    <n v="3.9237172298271117E-2"/>
    <n v="0.58932449284171251"/>
    <n v="0"/>
    <n v="3.923717229827111E-2"/>
    <n v="2.7644371391963656E-3"/>
    <n v="0"/>
    <n v="0"/>
    <n v="7.9027232024381763E-2"/>
    <n v="0.49968538921848055"/>
    <n v="9.7165506673173488E-2"/>
    <n v="9.7165506673173488E-2"/>
    <n v="0.38887604763250094"/>
    <n v="1.605157048565732E-3"/>
    <m/>
    <n v="0.19766617299169892"/>
    <n v="0.34548330208627637"/>
    <n v="0.11865080792457505"/>
    <n v="4.6219794567357315E-2"/>
    <n v="0.60024990861673122"/>
    <n v="0.34548330208627637"/>
    <x v="0"/>
    <m/>
    <s v="No root cause"/>
    <s v="No root cause"/>
    <s v="No root cause"/>
    <x v="4"/>
    <s v=" "/>
    <m/>
    <m/>
    <s v=""/>
    <m/>
    <s v=""/>
    <m/>
    <m/>
    <m/>
    <m/>
    <m/>
    <m/>
    <m/>
    <m/>
    <m/>
    <m/>
    <m/>
    <m/>
    <m/>
    <m/>
    <m/>
    <s v=" "/>
    <m/>
    <s v=""/>
    <m/>
    <m/>
    <m/>
    <m/>
    <m/>
  </r>
  <r>
    <s v="Akongo-IHS"/>
    <s v="CTR_436"/>
    <s v="CENTRE"/>
    <s v="IHS"/>
    <s v="Gen Only"/>
    <s v="CENTRE"/>
    <s v="Akongo"/>
    <s v="NOKIA"/>
    <n v="8.9821716608666266E-2"/>
    <n v="7.5001556688607959E-2"/>
    <n v="8.2240794347801446E-2"/>
    <n v="0.11808434865857413"/>
    <n v="0.14496020216632838"/>
    <n v="0.12740966574714691"/>
    <n v="0.13300367776410424"/>
    <n v="0.15706798025488961"/>
    <n v="0.14416757656549764"/>
    <n v="7.1392450318148074E-2"/>
    <n v="0.229231169084087"/>
    <n v="4.5080835708965772"/>
    <n v="5.9695036498825296"/>
    <n v="5.5354910924484857"/>
    <n v="4.5080835708965772"/>
    <n v="0.12602266339071944"/>
    <n v="0.18081202398175958"/>
    <n v="0.48621990508884716"/>
    <n v="0.30234024763649536"/>
    <n v="0.16199601635690697"/>
    <n v="0.2021427776493652"/>
    <n v="0.2021427776493652"/>
    <n v="0.30822582348123612"/>
    <n v="0.27260917208139651"/>
    <m/>
    <n v="0.3526886737265042"/>
    <n v="0.34418134136910628"/>
    <n v="0.28263871403506668"/>
    <n v="0.90500482810911542"/>
    <n v="0"/>
    <n v="0.34418134136910628"/>
    <x v="1"/>
    <m/>
    <s v="Exclu"/>
    <s v="Exclu"/>
    <s v="EXCLU"/>
    <x v="2"/>
    <s v="[Ticket -  11/05/2026] INC-20260511-00018220..Grid Outage"/>
    <m/>
    <m/>
    <s v=""/>
    <m/>
    <s v=""/>
    <m/>
    <m/>
    <m/>
    <m/>
    <m/>
    <m/>
    <m/>
    <m/>
    <m/>
    <m/>
    <m/>
    <m/>
    <m/>
    <m/>
    <m/>
    <s v="[Ticket -  11/05/2026] INC-20260511-00018220..Grid Outage"/>
    <m/>
    <s v=""/>
    <m/>
    <m/>
    <m/>
    <m/>
    <m/>
  </r>
  <r>
    <s v="Fonfuka"/>
    <s v="NRO_043"/>
    <s v="NORD-OUEST"/>
    <s v="IHS"/>
    <s v="Hybrid-Gen"/>
    <s v="NORD-OUEST"/>
    <s v="Fonfuka"/>
    <s v="NOKIA"/>
    <n v="3.3536926661023241"/>
    <n v="5.9314207636972629"/>
    <n v="3.7208201961283032"/>
    <n v="5.7481776710180421"/>
    <n v="11.92999102931838"/>
    <n v="12.855955704306867"/>
    <n v="0.19079468164671992"/>
    <n v="6.1982129794441017"/>
    <n v="7.897186463520768"/>
    <n v="5.8395198825471768"/>
    <n v="5.3997353087385749"/>
    <n v="2.9555935086022149"/>
    <n v="3.0231543110979953"/>
    <n v="2.0532990614468392"/>
    <n v="2.9555935086022149"/>
    <n v="2.9451243176299036"/>
    <n v="4.1239873242531386"/>
    <n v="0.13633133865817429"/>
    <n v="4.1912434045879516E-3"/>
    <n v="0"/>
    <n v="3.8309748225766486E-2"/>
    <n v="3.8309748225766486E-2"/>
    <n v="0"/>
    <n v="0"/>
    <m/>
    <n v="0.7684956896182723"/>
    <n v="0.32620358242517139"/>
    <n v="1.523726164926122"/>
    <n v="0.32353856197150116"/>
    <n v="0"/>
    <n v="0.32620358242517139"/>
    <x v="2"/>
    <m/>
    <s v="No root cause"/>
    <s v="No root cause"/>
    <s v="No root cause"/>
    <x v="4"/>
    <s v="[Ticket -  11/05/2026] INC-20260511-00006943..Transmission Board fault"/>
    <m/>
    <m/>
    <s v=""/>
    <m/>
    <s v=""/>
    <m/>
    <m/>
    <m/>
    <m/>
    <m/>
    <m/>
    <m/>
    <m/>
    <m/>
    <m/>
    <m/>
    <m/>
    <m/>
    <m/>
    <m/>
    <s v="[Ticket -  11/05/2026] INC-20260511-00006943..Transmission Board fault"/>
    <m/>
    <s v=""/>
    <m/>
    <m/>
    <m/>
    <m/>
    <m/>
  </r>
  <r>
    <s v="Obili-New"/>
    <s v="CTR_540"/>
    <s v="Yaounde"/>
    <s v="IHS"/>
    <s v="Grid-Gen"/>
    <s v="CENTRE"/>
    <s v="Yaounde"/>
    <s v="ZTE"/>
    <n v="0"/>
    <n v="0"/>
    <n v="0"/>
    <n v="0"/>
    <n v="0"/>
    <n v="0"/>
    <n v="0"/>
    <n v="0"/>
    <n v="0"/>
    <n v="0"/>
    <n v="0"/>
    <n v="0"/>
    <n v="1.4036206635790501E-2"/>
    <n v="0"/>
    <n v="0"/>
    <n v="0.3538479538171348"/>
    <n v="0"/>
    <n v="0"/>
    <n v="0"/>
    <n v="0"/>
    <n v="0"/>
    <n v="0"/>
    <n v="0.38999965756649707"/>
    <n v="0"/>
    <m/>
    <n v="0"/>
    <n v="0.32550801437079269"/>
    <n v="0.27614414349603733"/>
    <n v="0.2355084474909136"/>
    <n v="0.39696317527858188"/>
    <n v="0.32550801437079269"/>
    <x v="0"/>
    <m/>
    <s v="No root cause"/>
    <s v="No root cause"/>
    <s v="No root cause"/>
    <x v="4"/>
    <s v=" "/>
    <m/>
    <m/>
    <s v=""/>
    <m/>
    <s v=""/>
    <m/>
    <m/>
    <m/>
    <m/>
    <m/>
    <m/>
    <m/>
    <m/>
    <m/>
    <m/>
    <m/>
    <m/>
    <m/>
    <m/>
    <m/>
    <s v=" "/>
    <m/>
    <s v=""/>
    <m/>
    <m/>
    <m/>
    <m/>
    <m/>
  </r>
  <r>
    <s v="Ebolowa"/>
    <s v="SUD_007"/>
    <s v="CENTRE"/>
    <m/>
    <m/>
    <s v="SUD"/>
    <s v="Ebolowa"/>
    <s v="ZTE"/>
    <n v="0.260106782180903"/>
    <n v="0.64648591884896578"/>
    <n v="0.48714732916135189"/>
    <n v="0.36981034891120534"/>
    <n v="0"/>
    <n v="0.34858660571350308"/>
    <n v="0.50348426090008624"/>
    <n v="0.61607711031780699"/>
    <n v="0.50027394680295501"/>
    <n v="0.46002017504059178"/>
    <n v="1.8869512859805669E-2"/>
    <n v="0"/>
    <n v="0"/>
    <n v="0"/>
    <n v="0"/>
    <n v="0.34214814244092262"/>
    <n v="8.9710443936502335E-2"/>
    <n v="9.0352506755927597E-2"/>
    <n v="0.57769602177877011"/>
    <n v="0.39058821515097075"/>
    <n v="3.9201502141635758E-2"/>
    <n v="3.9201502141635758E-2"/>
    <n v="0.16788159220164858"/>
    <n v="3.6294384375901739E-2"/>
    <m/>
    <n v="0.42679342413528526"/>
    <n v="0.32529399343098503"/>
    <n v="0.11540352265506038"/>
    <n v="0.16192865958770955"/>
    <n v="0.48793604046691952"/>
    <n v="0.32529399343098503"/>
    <x v="0"/>
    <m/>
    <s v="No root cause"/>
    <s v="No root cause"/>
    <s v="No root cause"/>
    <x v="4"/>
    <s v=" "/>
    <m/>
    <m/>
    <s v=""/>
    <m/>
    <s v=""/>
    <m/>
    <m/>
    <m/>
    <m/>
    <m/>
    <m/>
    <m/>
    <m/>
    <m/>
    <m/>
    <m/>
    <m/>
    <m/>
    <m/>
    <m/>
    <s v=" "/>
    <m/>
    <s v=""/>
    <m/>
    <m/>
    <m/>
    <m/>
    <m/>
  </r>
  <r>
    <s v="NRD_262_H_Gra-Doualare-Ancien-LAWANAT"/>
    <s v="NRD_262"/>
    <s v=""/>
    <s v="ESCO"/>
    <s v="Good Grid + Solar + GE"/>
    <s v="NRD"/>
    <s v="Garoua"/>
    <s v="Huawei"/>
    <n v="0"/>
    <n v="0.85672582205442971"/>
    <n v="5.354821749093265"/>
    <n v="0"/>
    <n v="0"/>
    <n v="0"/>
    <n v="0"/>
    <n v="0"/>
    <n v="0"/>
    <n v="0"/>
    <n v="0"/>
    <n v="0"/>
    <n v="0"/>
    <s v=""/>
    <n v="0"/>
    <n v="0"/>
    <n v="10.188645190378761"/>
    <n v="0"/>
    <n v="0"/>
    <n v="0"/>
    <n v="0.26030296804239328"/>
    <n v="0.26030296804239328"/>
    <n v="0"/>
    <n v="0"/>
    <m/>
    <n v="0"/>
    <n v="0.32518698296107956"/>
    <n v="0.57514417946596641"/>
    <n v="0.7240038624872922"/>
    <n v="0"/>
    <n v="0.32518698296107956"/>
    <x v="0"/>
    <m/>
    <s v="No root cause"/>
    <s v="No root cause"/>
    <s v="No root cause"/>
    <x v="4"/>
    <s v=" "/>
    <m/>
    <m/>
    <s v=""/>
    <m/>
    <s v=""/>
    <m/>
    <m/>
    <m/>
    <m/>
    <m/>
    <m/>
    <m/>
    <m/>
    <m/>
    <m/>
    <m/>
    <m/>
    <m/>
    <m/>
    <m/>
    <s v=" "/>
    <m/>
    <s v=""/>
    <m/>
    <m/>
    <m/>
    <m/>
    <m/>
  </r>
  <r>
    <s v="Garoua-Stade"/>
    <s v="NRD_143"/>
    <s v="Garoua"/>
    <s v="CAMUSAT"/>
    <s v="Good Grid + GE"/>
    <s v="NORD"/>
    <s v="Garoua"/>
    <s v="Huawei"/>
    <n v="0"/>
    <n v="0"/>
    <n v="5.1936283112606398"/>
    <n v="0"/>
    <n v="0"/>
    <n v="0.7853676737065286"/>
    <n v="0"/>
    <n v="0"/>
    <n v="0"/>
    <n v="0"/>
    <n v="0"/>
    <n v="8.9175391586979543E-5"/>
    <n v="6.2890053162801447"/>
    <n v="6.4536230891497093"/>
    <n v="8.9175391586979543E-5"/>
    <n v="0"/>
    <n v="1.8296115091900589"/>
    <n v="6.399119089811748"/>
    <n v="0"/>
    <n v="0"/>
    <n v="0"/>
    <n v="0"/>
    <n v="0.62021484848744268"/>
    <n v="1.6271120299743462"/>
    <m/>
    <n v="0"/>
    <n v="0.32502646725622297"/>
    <n v="0.56827492216507003"/>
    <n v="0.72644766771729041"/>
    <n v="0"/>
    <n v="0.32502646725622297"/>
    <x v="0"/>
    <m/>
    <s v="No root cause"/>
    <s v="No root cause"/>
    <s v="No root cause"/>
    <x v="4"/>
    <s v=" "/>
    <m/>
    <m/>
    <s v=""/>
    <m/>
    <s v="(05-11-2026 retour camusat): No power issue"/>
    <m/>
    <m/>
    <m/>
    <m/>
    <m/>
    <m/>
    <m/>
    <m/>
    <m/>
    <m/>
    <m/>
    <m/>
    <m/>
    <m/>
    <m/>
    <s v=" "/>
    <m/>
    <s v=""/>
    <m/>
    <m/>
    <m/>
    <m/>
    <m/>
  </r>
  <r>
    <s v="KUMBA-BONAKAMA"/>
    <s v="SUO_218"/>
    <s v="SUD-OUEST"/>
    <s v="IHS"/>
    <s v="Grid-Gen"/>
    <s v="SUD-OUEST"/>
    <s v="Kumba"/>
    <s v="Huawei"/>
    <n v="15.199517454121045"/>
    <n v="4.9523732068612265"/>
    <n v="21.632166491169496"/>
    <n v="22.567420163055417"/>
    <n v="5.8833999651859274"/>
    <n v="10.682801705318848"/>
    <n v="16.961177314921823"/>
    <n v="4.885491663170991"/>
    <n v="2.276487231510731"/>
    <n v="0.74489988100435744"/>
    <n v="0.91087311982604391"/>
    <n v="25.073212996492913"/>
    <n v="37.085548450060351"/>
    <n v="26.870971055808106"/>
    <n v="25.073212996492913"/>
    <n v="38.071953126560572"/>
    <n v="20.242421518521372"/>
    <n v="0.20096566248041714"/>
    <n v="0.41377381696358501"/>
    <n v="0"/>
    <n v="2.7179767601795493"/>
    <n v="2.7179767601795493"/>
    <n v="0.90760930049396016"/>
    <n v="1.3952203416915645"/>
    <m/>
    <n v="0"/>
    <n v="0.32458059029828812"/>
    <n v="0.23542818203981475"/>
    <n v="0.4600197714468347"/>
    <n v="0.2618034898559099"/>
    <n v="0.32458059029828812"/>
    <x v="0"/>
    <m/>
    <s v="No root cause"/>
    <s v="No root cause"/>
    <s v="No root cause"/>
    <x v="4"/>
    <s v="[OCM RAN 11-05-2026 18H UTC ] -&gt;..Power status check Ongoing   ;    "/>
    <m/>
    <m/>
    <s v=""/>
    <m/>
    <s v=""/>
    <m/>
    <m/>
    <m/>
    <m/>
    <m/>
    <m/>
    <m/>
    <m/>
    <m/>
    <m/>
    <m/>
    <m/>
    <m/>
    <s v="[OCM RAN 11-05-2026 18H UTC ] -&gt;..Power status check Ongoing"/>
    <m/>
    <s v=" "/>
    <m/>
    <s v=""/>
    <m/>
    <m/>
    <m/>
    <m/>
    <m/>
  </r>
  <r>
    <s v="Limbe-Mile4-IHS"/>
    <s v="SUO_212"/>
    <s v="SUD-OUEST"/>
    <s v="IHS"/>
    <s v="Grid-Gen"/>
    <s v="SUD-OUEST"/>
    <s v="Limbe"/>
    <s v="Huawei"/>
    <n v="0"/>
    <n v="0"/>
    <n v="0"/>
    <n v="0"/>
    <n v="0"/>
    <n v="0"/>
    <n v="0"/>
    <n v="0"/>
    <n v="2.6639364728778396"/>
    <n v="0"/>
    <n v="0"/>
    <n v="0"/>
    <n v="0"/>
    <n v="0.98726076025945042"/>
    <n v="0"/>
    <n v="0"/>
    <n v="2.7763866416690206"/>
    <n v="0"/>
    <n v="0"/>
    <n v="0"/>
    <n v="0"/>
    <n v="0"/>
    <n v="0"/>
    <n v="0.88354977984379324"/>
    <m/>
    <n v="2.5760452069297126"/>
    <n v="0.32359966099083126"/>
    <n v="0.35345451202794465"/>
    <n v="0.30409437253281923"/>
    <n v="0.3279811192316362"/>
    <n v="0.32359966099083126"/>
    <x v="0"/>
    <m/>
    <s v="No root cause"/>
    <s v="No root cause"/>
    <s v="No root cause"/>
    <x v="4"/>
    <s v=" "/>
    <m/>
    <m/>
    <s v=""/>
    <m/>
    <s v=""/>
    <m/>
    <m/>
    <m/>
    <m/>
    <m/>
    <m/>
    <m/>
    <m/>
    <m/>
    <m/>
    <m/>
    <m/>
    <m/>
    <m/>
    <m/>
    <s v=" "/>
    <m/>
    <s v=""/>
    <m/>
    <m/>
    <m/>
    <m/>
    <m/>
  </r>
  <r>
    <s v="LIT_841_Z_PK12-BASSA-SODIKOMBO"/>
    <s v="LIT_841"/>
    <s v="Douala"/>
    <s v="ESCO"/>
    <s v="Medium Grid + GE"/>
    <s v="LIT"/>
    <s v="Douala"/>
    <s v="ZTE"/>
    <n v="0"/>
    <n v="8.0850512080768677"/>
    <n v="0"/>
    <n v="3.9541617085148961"/>
    <n v="30.641966510003339"/>
    <n v="10.506876492796055"/>
    <n v="0"/>
    <n v="0"/>
    <n v="7.2368148833015216"/>
    <n v="0"/>
    <n v="0.1732677858535018"/>
    <n v="0"/>
    <n v="0"/>
    <n v="4.6669941187045749"/>
    <n v="0"/>
    <n v="4.8087294860929202"/>
    <n v="8.8361755314139927"/>
    <n v="0"/>
    <n v="0.17378500312470607"/>
    <n v="0"/>
    <n v="0.49030413802353123"/>
    <n v="0.49030413802353123"/>
    <n v="0"/>
    <n v="0"/>
    <m/>
    <n v="0.16363684356210703"/>
    <n v="0.32090656416490443"/>
    <n v="0.1448788812552706"/>
    <n v="0.12367779511816963"/>
    <n v="0.49607571787850713"/>
    <n v="0.32090656416490443"/>
    <x v="0"/>
    <m/>
    <s v="No root cause"/>
    <s v="No root cause"/>
    <s v="No root cause"/>
    <x v="4"/>
    <s v=" "/>
    <m/>
    <m/>
    <s v=""/>
    <m/>
    <s v="(05-11-2026 retour camusat): No power issue"/>
    <m/>
    <m/>
    <m/>
    <m/>
    <m/>
    <m/>
    <m/>
    <m/>
    <m/>
    <m/>
    <m/>
    <m/>
    <m/>
    <m/>
    <m/>
    <s v=" "/>
    <m/>
    <s v=""/>
    <m/>
    <m/>
    <m/>
    <m/>
    <m/>
  </r>
  <r>
    <s v="Nganha-IHS"/>
    <s v="ADM_137"/>
    <s v="ADAMAOUA"/>
    <s v="IHS"/>
    <s v="Hybrid-Gen"/>
    <s v="ADAMAOUA"/>
    <s v="Nganha"/>
    <s v="NOKIA"/>
    <n v="3.389253292335157E-3"/>
    <n v="7.5632830013669036E-2"/>
    <n v="0"/>
    <n v="0"/>
    <n v="1.7838175222816795E-3"/>
    <n v="0"/>
    <n v="9.9882218798410718E-3"/>
    <n v="0"/>
    <n v="3.5674285603033928E-3"/>
    <n v="0"/>
    <n v="5.5314446653833359E-2"/>
    <n v="8.833075089327394E-2"/>
    <n v="0"/>
    <n v="0"/>
    <n v="8.833075089327394E-2"/>
    <n v="0"/>
    <n v="0"/>
    <n v="0"/>
    <n v="0"/>
    <n v="1.2129107502524781E-2"/>
    <n v="1.0648966331978829E-2"/>
    <n v="1.0648966331978829E-2"/>
    <n v="0.34603437782444441"/>
    <n v="0"/>
    <m/>
    <n v="0"/>
    <n v="0.32038139496110235"/>
    <n v="1.0476241861803532"/>
    <n v="0.50871281064295426"/>
    <n v="0"/>
    <n v="0.32038139496110235"/>
    <x v="0"/>
    <m/>
    <s v="IHS"/>
    <s v="POWER ISSUE"/>
    <s v="Defaut GE &amp; Power Cabinet"/>
    <x v="0"/>
    <s v="[Ticket -  11/05/2026] INC-20260511-00003373..Grid Outage"/>
    <m/>
    <m/>
    <s v=""/>
    <m/>
    <s v=""/>
    <m/>
    <m/>
    <m/>
    <m/>
    <m/>
    <m/>
    <m/>
    <m/>
    <m/>
    <m/>
    <m/>
    <m/>
    <m/>
    <m/>
    <m/>
    <s v="[Ticket -  11/05/2026] INC-20260511-00003373..Grid Outage"/>
    <m/>
    <s v=""/>
    <m/>
    <m/>
    <m/>
    <m/>
    <m/>
  </r>
  <r>
    <s v="Garoua-Lainde"/>
    <s v="NRD_009"/>
    <s v="Garoua"/>
    <s v="IHS"/>
    <s v="Grid-Gen"/>
    <s v="NORD"/>
    <s v="Garoua"/>
    <s v="Huawei"/>
    <n v="0"/>
    <n v="0"/>
    <n v="4.7484112512234855"/>
    <n v="0"/>
    <n v="0"/>
    <n v="0"/>
    <n v="0"/>
    <n v="0"/>
    <n v="0"/>
    <n v="0"/>
    <n v="0"/>
    <n v="0"/>
    <n v="0"/>
    <n v="0"/>
    <n v="0"/>
    <n v="0"/>
    <n v="0.91342353602543147"/>
    <n v="0"/>
    <n v="0"/>
    <n v="0"/>
    <n v="0"/>
    <n v="0"/>
    <n v="0"/>
    <n v="0"/>
    <m/>
    <n v="0"/>
    <n v="0.32012182071893913"/>
    <n v="0.57451970152952136"/>
    <n v="0.70918165250534659"/>
    <n v="0"/>
    <n v="0.32012182071893913"/>
    <x v="0"/>
    <m/>
    <s v="PDH"/>
    <s v="TX ISSUE"/>
    <s v="MPR ISSUE"/>
    <x v="5"/>
    <s v="(05-11-2026 groupe whatsapp  incident ) impacted by   NRD_009_H_Garoua-Lainde, Plantage du MPR1 sur le site de Garoua -Lainde  || Action reset MPR du MPR1 sur site de Garoua-Lainde   ;    "/>
    <s v=" impacted by   NRD_009_H_Garoua-Lainde, Plantage du MPR1 sur le site de Garoua -Lainde  || Action reset MPR du MPR1 sur site de Garoua-Lainde"/>
    <s v="(05-11-2026 groupe whatsapp  incident ) impacted by   NRD_009_H_Garoua-Lainde, Plantage du MPR1 sur le site de Garoua -Lainde  || Action reset MPR du MPR1 sur site de Garoua-Lainde"/>
    <s v=""/>
    <m/>
    <s v=""/>
    <m/>
    <m/>
    <m/>
    <m/>
    <m/>
    <m/>
    <m/>
    <m/>
    <m/>
    <m/>
    <m/>
    <m/>
    <m/>
    <m/>
    <m/>
    <s v=" "/>
    <m/>
    <s v=""/>
    <m/>
    <m/>
    <m/>
    <m/>
    <m/>
  </r>
  <r>
    <s v="Marouare-New"/>
    <s v="NRD_130"/>
    <s v="Garoua"/>
    <s v="IHS"/>
    <s v="Grid-Gen"/>
    <s v="NORD"/>
    <s v="Garoua"/>
    <s v="Huawei"/>
    <n v="0"/>
    <n v="0"/>
    <n v="5.2659852239943161"/>
    <n v="0"/>
    <n v="0"/>
    <n v="0.30455179734785254"/>
    <n v="0"/>
    <n v="0"/>
    <n v="0"/>
    <n v="0"/>
    <n v="0"/>
    <n v="0"/>
    <n v="2.4283350883050399"/>
    <n v="0.47050720109122152"/>
    <n v="0"/>
    <n v="0"/>
    <n v="1.8147192187950336"/>
    <n v="2.8826480382840658"/>
    <n v="0"/>
    <n v="0"/>
    <n v="0"/>
    <n v="0"/>
    <n v="0"/>
    <n v="0"/>
    <m/>
    <n v="0"/>
    <n v="0.31762490975450369"/>
    <n v="0.54267132677081964"/>
    <n v="0.71529116558034211"/>
    <n v="0"/>
    <n v="0.31762490975450369"/>
    <x v="0"/>
    <m/>
    <s v="No root cause"/>
    <s v="No root cause"/>
    <s v="No root cause"/>
    <x v="4"/>
    <s v=" "/>
    <m/>
    <m/>
    <s v=""/>
    <m/>
    <s v=""/>
    <m/>
    <m/>
    <m/>
    <m/>
    <m/>
    <m/>
    <m/>
    <m/>
    <m/>
    <m/>
    <m/>
    <m/>
    <m/>
    <m/>
    <m/>
    <s v=" "/>
    <m/>
    <s v=""/>
    <m/>
    <m/>
    <m/>
    <m/>
    <m/>
  </r>
  <r>
    <s v="Kotto-Denver"/>
    <s v="LIT_657"/>
    <s v="Douala"/>
    <s v="CAMUSAT"/>
    <s v="Good Grid no GE - 12h"/>
    <s v="LITTORAL"/>
    <s v="Douala"/>
    <s v="ZTE"/>
    <n v="0"/>
    <n v="0"/>
    <n v="0"/>
    <n v="0"/>
    <n v="0"/>
    <n v="0"/>
    <n v="0.11084501174261581"/>
    <n v="1.8771776630625534"/>
    <n v="0.44414695533811016"/>
    <n v="16.078768980090342"/>
    <n v="0"/>
    <n v="2.5879412041674152"/>
    <n v="0"/>
    <n v="0"/>
    <n v="2.5879412041674152"/>
    <n v="3.8850329449566678"/>
    <n v="1.799488061911978"/>
    <n v="0.69499733187228385"/>
    <n v="19.366077110317807"/>
    <n v="36.497026535742918"/>
    <n v="0"/>
    <n v="0"/>
    <n v="0"/>
    <n v="0"/>
    <m/>
    <n v="7.613687923226407"/>
    <n v="0.31639428935060304"/>
    <n v="0.27027405089345308"/>
    <n v="0.22950518681722126"/>
    <n v="0.38495886111275252"/>
    <n v="0.31639428935060304"/>
    <x v="0"/>
    <m/>
    <s v="AKTIVCO GRID ONLY"/>
    <s v="POWER ISSUE"/>
    <s v="AKTIVCO Coupure ENEO &amp; Baisse de tension"/>
    <x v="0"/>
    <s v="(05-11-2026 retour camusat): Grid outage Grid only site   ;    "/>
    <m/>
    <m/>
    <s v=""/>
    <s v="(05-11-2026 retour camusat): Grid outage Grid only site"/>
    <s v="(05-11-2026 retour camusat): Grid outage Grid only site"/>
    <m/>
    <m/>
    <m/>
    <m/>
    <m/>
    <m/>
    <m/>
    <m/>
    <m/>
    <m/>
    <m/>
    <m/>
    <m/>
    <m/>
    <m/>
    <s v=" "/>
    <m/>
    <s v=""/>
    <m/>
    <m/>
    <m/>
    <m/>
    <m/>
  </r>
  <r>
    <s v="Kumba-CCAS-IHS"/>
    <s v="SUO_109"/>
    <s v="SUD-OUEST"/>
    <s v="IHS"/>
    <s v="Grid-Gen"/>
    <s v="SUD-OUEST"/>
    <s v="Kumba"/>
    <s v="Huawei"/>
    <n v="0"/>
    <n v="4.1020680130010589E-3"/>
    <n v="0"/>
    <n v="0"/>
    <n v="0"/>
    <n v="7.5620732065758639E-3"/>
    <n v="1.5855384624164963E-2"/>
    <n v="0"/>
    <n v="7.4728978149888855E-3"/>
    <n v="7.4728978149888855E-3"/>
    <n v="7.3123821101323217E-3"/>
    <n v="2.9886954139593018"/>
    <n v="7.66908367648024E-3"/>
    <n v="0"/>
    <n v="2.9886954139593018"/>
    <n v="0"/>
    <n v="0.14945795629977768"/>
    <n v="0"/>
    <n v="0"/>
    <n v="0"/>
    <n v="2.7812912882063041"/>
    <n v="2.7812912882063041"/>
    <n v="0"/>
    <n v="0.903899604203942"/>
    <m/>
    <n v="0"/>
    <n v="0.31443243073568988"/>
    <n v="0.23979952759493062"/>
    <n v="0.42315018819425321"/>
    <n v="0.26488151912919961"/>
    <n v="0.31443243073568988"/>
    <x v="0"/>
    <m/>
    <s v="IHS"/>
    <s v="POWER ISSUE"/>
    <s v="Defaut GE &amp; Power Cabinet"/>
    <x v="0"/>
    <s v="[HOURLY IHS 11-05-2026] -..FME is managing with level 0   ;   [OCM RAN 11-05-2026 18H UTC ] -&gt;..Power status check Ongoing   ;    "/>
    <m/>
    <m/>
    <s v=""/>
    <m/>
    <s v=""/>
    <m/>
    <s v="[HOURLY IHS 11-05-2026] -..FME is managing with level 0"/>
    <m/>
    <m/>
    <m/>
    <m/>
    <m/>
    <m/>
    <m/>
    <m/>
    <m/>
    <m/>
    <m/>
    <s v="[OCM RAN 11-05-2026 18H UTC ] -&gt;..Power status check Ongoing"/>
    <m/>
    <s v=" "/>
    <m/>
    <s v=""/>
    <m/>
    <m/>
    <m/>
    <m/>
    <m/>
  </r>
  <r>
    <s v="Sky-Way-Hotel-IHS"/>
    <s v="LIT_141"/>
    <s v="Douala"/>
    <s v="IHS"/>
    <s v="Grid-Gen-Lithium"/>
    <s v="LITTORAL"/>
    <s v="Douala"/>
    <s v="ZTE"/>
    <n v="0"/>
    <n v="0"/>
    <n v="0"/>
    <n v="0"/>
    <n v="0"/>
    <n v="0"/>
    <n v="0"/>
    <n v="0"/>
    <n v="0"/>
    <n v="0"/>
    <n v="0"/>
    <n v="13.214294886611709"/>
    <n v="0"/>
    <n v="0"/>
    <n v="13.214294886611709"/>
    <n v="0"/>
    <n v="0"/>
    <n v="0.63264589807466809"/>
    <n v="1.6248113048714015"/>
    <n v="1.144637491332152"/>
    <n v="3.2759828554959145"/>
    <n v="3.2759828554959145"/>
    <n v="2.211603216592045"/>
    <n v="4.4591976212285935"/>
    <m/>
    <n v="0.117247804858561"/>
    <n v="0.30321416647404725"/>
    <n v="1.1240602856012374E-3"/>
    <n v="2.2313004273889886E-3"/>
    <n v="0.57969551313620749"/>
    <n v="0.30321416647404725"/>
    <x v="0"/>
    <m/>
    <s v="No root cause"/>
    <s v="No root cause"/>
    <s v="No root cause"/>
    <x v="4"/>
    <s v=" "/>
    <m/>
    <m/>
    <s v=""/>
    <m/>
    <s v=""/>
    <m/>
    <m/>
    <m/>
    <m/>
    <m/>
    <m/>
    <m/>
    <m/>
    <m/>
    <m/>
    <m/>
    <m/>
    <m/>
    <m/>
    <m/>
    <s v=" "/>
    <m/>
    <s v=""/>
    <m/>
    <m/>
    <m/>
    <m/>
    <m/>
  </r>
  <r>
    <s v="Bati"/>
    <s v="OST_215"/>
    <s v="OUEST"/>
    <s v="IHS"/>
    <s v="Grid-Gen"/>
    <s v="OUEST"/>
    <s v="Bati"/>
    <s v="NOKIA"/>
    <n v="0"/>
    <n v="0"/>
    <n v="3.567015663479283E-3"/>
    <n v="0"/>
    <n v="0.25253314264189036"/>
    <n v="0"/>
    <n v="0"/>
    <n v="0"/>
    <n v="0"/>
    <n v="0"/>
    <n v="0"/>
    <n v="13.668197629789431"/>
    <n v="18.491409199476074"/>
    <n v="18.491409199476074"/>
    <n v="13.668197629789434"/>
    <n v="0"/>
    <n v="0"/>
    <n v="0"/>
    <n v="0"/>
    <n v="0"/>
    <n v="0"/>
    <n v="0"/>
    <n v="0"/>
    <n v="4.6995431366338145E-2"/>
    <m/>
    <n v="4.2251300533910879E-2"/>
    <n v="0.30062808011802533"/>
    <n v="1.0305134907217566"/>
    <n v="0.45715095661161936"/>
    <n v="0"/>
    <n v="0.30062808011802533"/>
    <x v="0"/>
    <m/>
    <s v="No root cause"/>
    <s v="No root cause"/>
    <s v="No root cause"/>
    <x v="4"/>
    <s v="[Ticket -  11/05/2026] INC-20260511-00017380..Transmission Board fault"/>
    <m/>
    <m/>
    <s v=""/>
    <m/>
    <s v=""/>
    <m/>
    <m/>
    <m/>
    <m/>
    <m/>
    <m/>
    <m/>
    <m/>
    <m/>
    <m/>
    <m/>
    <m/>
    <m/>
    <m/>
    <m/>
    <s v="[Ticket -  11/05/2026] INC-20260511-00017380..Transmission Board fault"/>
    <m/>
    <s v=""/>
    <m/>
    <m/>
    <m/>
    <m/>
    <m/>
  </r>
  <r>
    <s v="Mayo-Tolere-I"/>
    <s v="ADM_043"/>
    <s v="ADAMAOUA"/>
    <s v="IHS"/>
    <s v="Solar-Gen"/>
    <s v="ADAMAOUA"/>
    <s v="Mayo-Tolere"/>
    <s v="NOKIA"/>
    <n v="2.0513901506238972E-3"/>
    <n v="0"/>
    <n v="1.5045242377724869E-2"/>
    <n v="0"/>
    <n v="0"/>
    <n v="0"/>
    <n v="4.0397043315757997E-2"/>
    <n v="0.12421202450420094"/>
    <n v="2.4740092291893539E-2"/>
    <n v="0"/>
    <n v="0"/>
    <n v="0"/>
    <n v="0"/>
    <n v="0.31658981312910739"/>
    <n v="0"/>
    <n v="1.1594813894832284E-3"/>
    <n v="0.54432260143274169"/>
    <n v="0"/>
    <n v="0"/>
    <n v="0"/>
    <n v="1.0702905133692132E-3"/>
    <n v="1.0702905133692132E-3"/>
    <n v="1.9621992745098818E-3"/>
    <n v="0"/>
    <m/>
    <n v="6.5574897949759556E-2"/>
    <n v="0.29362821379284593"/>
    <n v="0.64083925837999434"/>
    <n v="0.33763654429618511"/>
    <n v="0.17022031122991077"/>
    <n v="0.29362821379284593"/>
    <x v="0"/>
    <m/>
    <s v="IHS"/>
    <s v="POWER ISSUE"/>
    <s v="Defaut GE &amp; Power Cabinet"/>
    <x v="0"/>
    <s v="[Ticket -  11/05/2026] INC-20260511-00008282..Grid Outage"/>
    <m/>
    <m/>
    <s v=""/>
    <m/>
    <s v=""/>
    <m/>
    <m/>
    <m/>
    <m/>
    <m/>
    <m/>
    <m/>
    <m/>
    <m/>
    <m/>
    <m/>
    <m/>
    <m/>
    <m/>
    <m/>
    <s v="[Ticket -  11/05/2026] INC-20260511-00008282..Grid Outage"/>
    <m/>
    <s v=""/>
    <m/>
    <m/>
    <m/>
    <m/>
    <m/>
  </r>
  <r>
    <s v="Maroua-University-IHS"/>
    <s v="EXN_117"/>
    <s v="Maroua"/>
    <s v="IHS"/>
    <s v="Grid-Gen"/>
    <s v="EXTREME-NORD"/>
    <s v="Maroua"/>
    <s v="Huawei"/>
    <n v="0.27136071659917876"/>
    <n v="0.69710187111373645"/>
    <n v="0"/>
    <n v="0"/>
    <n v="0"/>
    <n v="0"/>
    <n v="0"/>
    <n v="0"/>
    <n v="0"/>
    <n v="0"/>
    <n v="0"/>
    <n v="0"/>
    <n v="0"/>
    <n v="0.36524456886195078"/>
    <n v="0"/>
    <n v="4.8154711456968929E-3"/>
    <n v="0"/>
    <n v="0"/>
    <n v="0"/>
    <n v="0"/>
    <n v="0"/>
    <n v="0"/>
    <n v="0.23681416989838286"/>
    <n v="0"/>
    <m/>
    <n v="0"/>
    <n v="0.29142517970624909"/>
    <n v="0.33284674012525528"/>
    <n v="0.42793154625294533"/>
    <n v="0.19220582795430621"/>
    <n v="0.29142517970624909"/>
    <x v="0"/>
    <m/>
    <s v="No root cause"/>
    <s v="No root cause"/>
    <s v="No root cause"/>
    <x v="4"/>
    <s v=" "/>
    <m/>
    <m/>
    <s v=""/>
    <m/>
    <s v=""/>
    <m/>
    <m/>
    <m/>
    <m/>
    <m/>
    <m/>
    <m/>
    <m/>
    <m/>
    <m/>
    <m/>
    <m/>
    <m/>
    <m/>
    <m/>
    <s v=" "/>
    <m/>
    <s v=""/>
    <m/>
    <m/>
    <m/>
    <m/>
    <m/>
  </r>
  <r>
    <s v="DEENA-IHS"/>
    <s v="ADM_082"/>
    <s v="ADAMAOUA"/>
    <s v="IHS"/>
    <s v="Solar-Gen"/>
    <s v="ADAMAOUA"/>
    <s v="Deena"/>
    <s v="NOKIA"/>
    <n v="0"/>
    <n v="6.4621110814108665E-2"/>
    <n v="0"/>
    <n v="0"/>
    <n v="0"/>
    <n v="0"/>
    <n v="0"/>
    <n v="0"/>
    <n v="0"/>
    <n v="0"/>
    <n v="6.0603178560773414E-2"/>
    <n v="0"/>
    <n v="0"/>
    <n v="0"/>
    <n v="0"/>
    <n v="0"/>
    <n v="0"/>
    <n v="0"/>
    <n v="5.3511428404552598E-3"/>
    <n v="0"/>
    <n v="4.4163215355106186E-2"/>
    <n v="4.4163215355106186E-2"/>
    <n v="0"/>
    <n v="0"/>
    <m/>
    <n v="0"/>
    <n v="0.28984529460962072"/>
    <n v="0.44188058782857531"/>
    <n v="0.38279642826971144"/>
    <n v="0.18837539152532348"/>
    <n v="0.28984529460962072"/>
    <x v="0"/>
    <m/>
    <s v="IHS"/>
    <s v="POWER ISSUE"/>
    <s v="Defaut GE &amp; Power Cabinet"/>
    <x v="0"/>
    <s v="[Ticket -  11/05/2026] INC-20260511-00003424..Grid Outage"/>
    <m/>
    <m/>
    <s v=""/>
    <m/>
    <s v=""/>
    <m/>
    <m/>
    <m/>
    <m/>
    <m/>
    <m/>
    <m/>
    <m/>
    <m/>
    <m/>
    <m/>
    <m/>
    <m/>
    <m/>
    <m/>
    <s v="[Ticket -  11/05/2026] INC-20260511-00003424..Grid Outage"/>
    <m/>
    <s v=""/>
    <m/>
    <m/>
    <m/>
    <m/>
    <m/>
  </r>
  <r>
    <s v="Mokola-MTN"/>
    <s v="EXN_142"/>
    <s v="EXTREME-NORD"/>
    <s v="IHS"/>
    <s v="Grid-Gen"/>
    <s v="EXTREME-NORD"/>
    <s v="Mokola"/>
    <s v="NOKIA"/>
    <n v="0.29148544407314159"/>
    <n v="0.91131625650335035"/>
    <n v="0.19339086689202542"/>
    <n v="0.20392879451527351"/>
    <n v="0"/>
    <n v="0"/>
    <n v="0.18615463029031387"/>
    <n v="1.0623405585258097"/>
    <n v="0.45544492667444564"/>
    <n v="2.1806151447311417"/>
    <n v="5.2828354572275655"/>
    <n v="0.61712550903080687"/>
    <n v="1.4313898639656926"/>
    <n v="3.8924825071937534"/>
    <n v="0.61712550903080687"/>
    <n v="0.63028547567503013"/>
    <n v="0.45353663946261968"/>
    <n v="1.2496614479147046"/>
    <n v="5.4915217677936057E-2"/>
    <n v="0.4236087380929906"/>
    <n v="0.14747826260654678"/>
    <n v="0.14747826260654678"/>
    <n v="1.1331559411007222"/>
    <n v="4.0004911572686985E-2"/>
    <m/>
    <n v="3.5761401551931568E-2"/>
    <n v="0.2898021875793661"/>
    <n v="2.0294283978593897"/>
    <n v="0"/>
    <n v="0"/>
    <n v="0.2898021875793661"/>
    <x v="2"/>
    <m/>
    <s v="No root cause"/>
    <s v="No root cause"/>
    <s v="No root cause"/>
    <x v="4"/>
    <s v="[Ticket -  11/05/2026] INC-20260511-00003080..Impacted by Mokolo CRTV T0158 (Not managed by IHS)...Transmission Board fault"/>
    <m/>
    <m/>
    <s v=""/>
    <m/>
    <s v=""/>
    <m/>
    <m/>
    <m/>
    <m/>
    <m/>
    <m/>
    <m/>
    <m/>
    <m/>
    <m/>
    <m/>
    <m/>
    <m/>
    <m/>
    <m/>
    <s v="[Ticket -  11/05/2026] INC-20260511-00003080..Impacted by Mokolo CRTV T0158 (Not managed by IHS)...Transmission Board fault"/>
    <m/>
    <s v=""/>
    <m/>
    <m/>
    <m/>
    <m/>
    <m/>
  </r>
  <r>
    <s v="Douche"/>
    <s v="LIT_580"/>
    <s v="Douala"/>
    <s v="IHS"/>
    <s v="Grid-Gen"/>
    <s v="LITTORAL"/>
    <s v="Douala"/>
    <s v="ZTE"/>
    <n v="0"/>
    <n v="0"/>
    <n v="0"/>
    <n v="0"/>
    <n v="0"/>
    <n v="0.29781013774387655"/>
    <n v="0.443130355874019"/>
    <n v="0"/>
    <n v="0.29470683411665022"/>
    <n v="1.1911157054272863"/>
    <n v="0"/>
    <n v="0.59346223101134898"/>
    <n v="0.60519771254419363"/>
    <n v="46.252957055985036"/>
    <n v="0.59346223101134898"/>
    <n v="0.14986816310107798"/>
    <n v="0"/>
    <n v="0"/>
    <n v="0"/>
    <n v="0"/>
    <n v="0.14630114743759898"/>
    <n v="0.14630114743759898"/>
    <n v="0"/>
    <n v="0.41789372005490316"/>
    <m/>
    <n v="0"/>
    <n v="0.28969517710946241"/>
    <n v="0.13238932252636798"/>
    <n v="0.11220253577730979"/>
    <n v="0.44703245145742682"/>
    <n v="0.28969517710946241"/>
    <x v="0"/>
    <m/>
    <s v="No root cause"/>
    <s v="No root cause"/>
    <s v="No root cause"/>
    <x v="4"/>
    <s v=" "/>
    <m/>
    <m/>
    <s v=""/>
    <m/>
    <s v=""/>
    <m/>
    <m/>
    <m/>
    <m/>
    <m/>
    <m/>
    <m/>
    <m/>
    <m/>
    <m/>
    <m/>
    <m/>
    <m/>
    <m/>
    <m/>
    <s v=" "/>
    <m/>
    <s v=""/>
    <m/>
    <m/>
    <m/>
    <m/>
    <m/>
  </r>
  <r>
    <s v="Mokolo"/>
    <s v="EXN_012"/>
    <s v="EXTREME-NORD"/>
    <s v="CAMUSAT"/>
    <s v="Medium Grid + GE"/>
    <s v="EXTREME-NORD"/>
    <s v="Mokolo"/>
    <s v="NOKIA"/>
    <n v="0"/>
    <n v="1.2857737472321866"/>
    <n v="0.23670939562500687"/>
    <n v="0"/>
    <n v="0"/>
    <n v="1.9619721549688431E-3"/>
    <n v="0.19196505319428347"/>
    <n v="1.6412769823653586"/>
    <n v="0.47819269716572094"/>
    <n v="1.6052499449744453E-3"/>
    <n v="0"/>
    <n v="0"/>
    <n v="2.1728241177459782"/>
    <n v="2.0540578713119992"/>
    <n v="0"/>
    <n v="0.90764101429576038"/>
    <n v="0.82257702061777804"/>
    <n v="0"/>
    <n v="0"/>
    <n v="0"/>
    <n v="0"/>
    <n v="0"/>
    <n v="0"/>
    <n v="0"/>
    <m/>
    <n v="5.0208651056701928E-2"/>
    <n v="0.28757280278969138"/>
    <n v="1.1966246218161618"/>
    <n v="0"/>
    <n v="0.22377272816815352"/>
    <n v="0.28757280278969138"/>
    <x v="2"/>
    <m/>
    <s v="No root cause"/>
    <s v="No root cause"/>
    <s v="No root cause"/>
    <x v="4"/>
    <s v=" "/>
    <m/>
    <m/>
    <s v=""/>
    <m/>
    <s v=""/>
    <m/>
    <m/>
    <m/>
    <m/>
    <m/>
    <m/>
    <m/>
    <m/>
    <m/>
    <m/>
    <m/>
    <m/>
    <m/>
    <m/>
    <m/>
    <s v=" "/>
    <m/>
    <s v=""/>
    <m/>
    <m/>
    <m/>
    <m/>
    <m/>
  </r>
  <r>
    <s v="PK14-Market-IHS"/>
    <s v="LIT_578"/>
    <s v="Douala"/>
    <s v="IHS"/>
    <s v="Grid-Gen"/>
    <s v="LITTORAL"/>
    <s v="Douala"/>
    <s v="ZTE"/>
    <n v="0"/>
    <n v="0"/>
    <n v="0"/>
    <n v="4.4846304429092019"/>
    <n v="0.96300505374779155"/>
    <n v="1.2719264452834067"/>
    <n v="0"/>
    <n v="0"/>
    <n v="0"/>
    <n v="0"/>
    <n v="0"/>
    <n v="0"/>
    <n v="0"/>
    <n v="0"/>
    <n v="0"/>
    <n v="0"/>
    <n v="0"/>
    <n v="0"/>
    <n v="0"/>
    <n v="0"/>
    <n v="0"/>
    <n v="0"/>
    <n v="0"/>
    <n v="0"/>
    <m/>
    <n v="0"/>
    <n v="0.28496888135535131"/>
    <n v="0.11765164322626284"/>
    <n v="0.22504258596244328"/>
    <n v="0.36936351279475071"/>
    <n v="0.28496888135535131"/>
    <x v="0"/>
    <m/>
    <s v="No root cause"/>
    <s v="No root cause"/>
    <s v="No root cause"/>
    <x v="4"/>
    <s v=" "/>
    <m/>
    <m/>
    <s v=""/>
    <m/>
    <s v=""/>
    <m/>
    <m/>
    <m/>
    <m/>
    <m/>
    <m/>
    <m/>
    <m/>
    <m/>
    <m/>
    <m/>
    <m/>
    <m/>
    <m/>
    <m/>
    <s v=" "/>
    <m/>
    <s v=""/>
    <m/>
    <m/>
    <m/>
    <m/>
    <m/>
  </r>
  <r>
    <s v="Zemda"/>
    <s v="OST_262"/>
    <s v="NORD-OUEST"/>
    <s v="CAMUSAT"/>
    <s v="Hybrid Solar - S3"/>
    <s v="OUEST"/>
    <s v="Zemda"/>
    <s v="NOKIA"/>
    <n v="0.9544490096733268"/>
    <n v="1.7835078317400378E-4"/>
    <n v="1.9618586149124207E-4"/>
    <n v="1.426806265391799E-4"/>
    <n v="1.6051570485653394E-4"/>
    <n v="1.5982654247249164"/>
    <n v="0.67409728143948044"/>
    <n v="7.8658505164106038E-2"/>
    <n v="6.9616434243876341E-2"/>
    <n v="1.9618586149124207E-4"/>
    <n v="1.9618586149141573E-4"/>
    <n v="1.9618586149118417E-4"/>
    <n v="1.9618586149141573E-4"/>
    <n v="1.1573737139255658"/>
    <n v="1.9618586149118417E-4"/>
    <n v="1.7835078317394589E-4"/>
    <n v="3.0676334705919332E-3"/>
    <n v="0.68549778786362492"/>
    <n v="1.0646010993855382"/>
    <n v="1.6051570485653394E-4"/>
    <n v="1.7835078317388799E-4"/>
    <n v="1.7835078317388799E-4"/>
    <n v="1.6051570485647602E-4"/>
    <n v="2.9652949020368045E-2"/>
    <m/>
    <n v="2.2360479749338666"/>
    <n v="0.28395470192132799"/>
    <n v="0.76685890595462203"/>
    <n v="0.32725739601715054"/>
    <n v="0.12384401838169898"/>
    <n v="0.28395470192132799"/>
    <x v="0"/>
    <m/>
    <s v="No root cause"/>
    <s v="No root cause"/>
    <s v="No root cause"/>
    <x v="4"/>
    <s v=" "/>
    <m/>
    <m/>
    <s v=""/>
    <m/>
    <s v="(05-11-2026 retour camusat): No power issue"/>
    <m/>
    <m/>
    <m/>
    <m/>
    <m/>
    <m/>
    <m/>
    <m/>
    <m/>
    <m/>
    <m/>
    <m/>
    <m/>
    <m/>
    <m/>
    <s v=" "/>
    <m/>
    <s v=""/>
    <m/>
    <m/>
    <m/>
    <m/>
    <m/>
  </r>
  <r>
    <s v="Mindourou"/>
    <s v="EST_012"/>
    <s v="CENTRE"/>
    <s v="IHS"/>
    <s v="Solar-Gen"/>
    <s v="EST"/>
    <s v="Mindourou"/>
    <s v="NOKIA"/>
    <n v="5.2456353996341676"/>
    <n v="2.0492504986687678E-2"/>
    <n v="0.47173782149512189"/>
    <n v="3.1609644354270285"/>
    <n v="1.4805611914403041"/>
    <n v="2.0139013734437108"/>
    <n v="1.3389328345218627"/>
    <n v="0.16470694826115131"/>
    <n v="0.21150619376599811"/>
    <n v="7.8884551397842145E-2"/>
    <n v="0.21801599735184765"/>
    <n v="0.12133203779324438"/>
    <n v="0.23435292909058211"/>
    <n v="0.21607197381525159"/>
    <n v="0.12133203779324436"/>
    <n v="0.13372741722383444"/>
    <n v="0.16142529385075038"/>
    <n v="0.392639249157471"/>
    <n v="0.26873896008652148"/>
    <n v="0.17526531462504952"/>
    <n v="0.17635325440241068"/>
    <n v="0.17635325440241068"/>
    <n v="0.23884736882656593"/>
    <n v="0.17626407901082389"/>
    <m/>
    <n v="0.11899564253366551"/>
    <n v="0.28068846255917684"/>
    <n v="0.44312954370146557"/>
    <n v="0.64760838594952252"/>
    <n v="0"/>
    <n v="0.28068846255917684"/>
    <x v="0"/>
    <m/>
    <s v="IHS"/>
    <s v="POWER ISSUE"/>
    <s v="Defaut GE &amp; Power Cabinet"/>
    <x v="0"/>
    <s v="[Ticket -  11/05/2026] INC-20260511-00003808..Grid Outage"/>
    <m/>
    <m/>
    <s v=""/>
    <m/>
    <s v=""/>
    <m/>
    <m/>
    <m/>
    <m/>
    <m/>
    <m/>
    <m/>
    <m/>
    <m/>
    <m/>
    <m/>
    <m/>
    <m/>
    <m/>
    <m/>
    <s v="[Ticket -  11/05/2026] INC-20260511-00003808..Grid Outage"/>
    <m/>
    <s v=""/>
    <m/>
    <m/>
    <m/>
    <m/>
    <m/>
  </r>
  <r>
    <s v="Limbe-Federal-Qter"/>
    <s v="SUO_065"/>
    <s v="SUD-OUEST"/>
    <s v="IHS"/>
    <s v="Grid-Gen"/>
    <s v="SUD-OUEST"/>
    <s v="Limbe"/>
    <s v="Huawei"/>
    <n v="4.3220637040461369"/>
    <n v="0.15391672587912658"/>
    <n v="0"/>
    <n v="0"/>
    <n v="0"/>
    <n v="0"/>
    <n v="0"/>
    <n v="0"/>
    <n v="0"/>
    <n v="0"/>
    <n v="0"/>
    <n v="0"/>
    <n v="0"/>
    <n v="0"/>
    <n v="0"/>
    <n v="0"/>
    <n v="0"/>
    <n v="0"/>
    <n v="0"/>
    <n v="0.64705664135512342"/>
    <n v="0"/>
    <n v="0"/>
    <n v="0"/>
    <n v="0.76262794885184881"/>
    <m/>
    <n v="0.30480148844429611"/>
    <n v="0.2764972191545888"/>
    <n v="0.2822640272731996"/>
    <n v="0.2463993186246009"/>
    <n v="0.29429379885174467"/>
    <n v="0.2764972191545888"/>
    <x v="0"/>
    <m/>
    <s v="No root cause"/>
    <s v="No root cause"/>
    <s v="No root cause"/>
    <x v="4"/>
    <s v=" "/>
    <m/>
    <m/>
    <s v=""/>
    <m/>
    <s v=""/>
    <m/>
    <m/>
    <m/>
    <m/>
    <m/>
    <m/>
    <m/>
    <m/>
    <m/>
    <m/>
    <m/>
    <m/>
    <m/>
    <m/>
    <m/>
    <s v=" "/>
    <m/>
    <s v=""/>
    <m/>
    <m/>
    <m/>
    <m/>
    <m/>
  </r>
  <r>
    <s v="Danfili-MTN-IHS"/>
    <s v="ADM_122"/>
    <s v="ADAMAOUA"/>
    <s v="IHS"/>
    <s v="Gen-Solar AER"/>
    <s v="ADAMAOUA"/>
    <s v="Danfili"/>
    <s v="NOKIA"/>
    <n v="4.1919711773618102E-3"/>
    <n v="3.1214999902655972E-3"/>
    <n v="3.9100132920999377E-2"/>
    <n v="3.7563028448333022E-2"/>
    <n v="1.4430962975947039E-2"/>
    <n v="9.7190971302756363E-2"/>
    <n v="9.0682183490703616E-2"/>
    <n v="0.23178735173490575"/>
    <n v="0.52044134632696659"/>
    <n v="0.1480850991334241"/>
    <n v="1.6945285661437951E-3"/>
    <n v="0"/>
    <n v="0"/>
    <n v="1.7510804166169997E-3"/>
    <n v="0"/>
    <n v="9.6210066724502088"/>
    <n v="18.490178579072179"/>
    <n v="1.92685953600507"/>
    <n v="2.1593140412372547"/>
    <n v="0.26544842375137417"/>
    <n v="5.7132754856869652E-2"/>
    <n v="5.7132754856869652E-2"/>
    <n v="0.10404497237455576"/>
    <n v="5.1549229488519276E-2"/>
    <m/>
    <n v="0.12296594071870434"/>
    <n v="0.26439626353785178"/>
    <n v="0.44088142313026313"/>
    <n v="0.46647503680889169"/>
    <n v="8.5979617700556496E-2"/>
    <n v="0.26439626353785178"/>
    <x v="0"/>
    <m/>
    <s v="No root cause"/>
    <s v="No root cause"/>
    <s v="No root cause"/>
    <x v="4"/>
    <s v="[Ticket -  11/05/2026] INC-20260511-00008203..Others"/>
    <m/>
    <m/>
    <s v=""/>
    <m/>
    <s v=""/>
    <m/>
    <m/>
    <m/>
    <m/>
    <m/>
    <m/>
    <m/>
    <m/>
    <m/>
    <m/>
    <m/>
    <m/>
    <m/>
    <m/>
    <m/>
    <s v="[Ticket -  11/05/2026] INC-20260511-00008203..Others"/>
    <m/>
    <s v=""/>
    <m/>
    <m/>
    <m/>
    <m/>
    <m/>
  </r>
  <r>
    <s v="Garoua-Bockle-II"/>
    <s v="NRD_186"/>
    <s v="Garoua"/>
    <s v="CAMUSAT"/>
    <s v="Medium Grid + GE"/>
    <s v="NORD"/>
    <s v="Garoua"/>
    <s v="Huawei"/>
    <n v="0"/>
    <n v="0"/>
    <n v="0"/>
    <n v="0"/>
    <n v="2.9877501548084795"/>
    <n v="5.1205044901593171"/>
    <n v="0"/>
    <n v="3.8139066526268923"/>
    <n v="4.1371317769730585"/>
    <n v="7.9532143091546761"/>
    <n v="3.0752490490336237"/>
    <n v="0.18371914174749526"/>
    <n v="0.7946240793532573"/>
    <n v="3.0011799687814791"/>
    <n v="0.18371914174749526"/>
    <n v="1.4743367491075325"/>
    <n v="0.64357880108323129"/>
    <n v="2.6534316117488932"/>
    <n v="7.2327484854451489"/>
    <n v="2.6482237688802135"/>
    <n v="0.12618317909557605"/>
    <n v="0.12618317909557605"/>
    <n v="0.41011762590851886"/>
    <n v="0.38657532252955629"/>
    <m/>
    <n v="0.36401394845805046"/>
    <n v="0.25985709108445837"/>
    <n v="0.20295532934466787"/>
    <n v="0.34903913828452521"/>
    <n v="0.21802707352468009"/>
    <n v="0.25985709108445837"/>
    <x v="0"/>
    <m/>
    <s v="No root cause"/>
    <s v="No root cause"/>
    <s v="No root cause"/>
    <x v="4"/>
    <s v=" "/>
    <m/>
    <m/>
    <s v=""/>
    <m/>
    <s v="(05-11-2026 retour camusat): No power issue"/>
    <m/>
    <m/>
    <m/>
    <m/>
    <m/>
    <m/>
    <m/>
    <m/>
    <m/>
    <m/>
    <m/>
    <m/>
    <m/>
    <m/>
    <m/>
    <s v=" "/>
    <m/>
    <s v=""/>
    <m/>
    <m/>
    <m/>
    <m/>
    <m/>
  </r>
  <r>
    <s v="Feu-Rouge-Bessengue"/>
    <s v="LIT_417"/>
    <s v="Douala"/>
    <s v="IHS"/>
    <s v="Grid-Gen"/>
    <s v="LITTORAL"/>
    <s v="Douala"/>
    <s v="ZTE"/>
    <n v="0.26474390254342467"/>
    <n v="0"/>
    <n v="0"/>
    <n v="0"/>
    <n v="0.13176555860892122"/>
    <n v="0"/>
    <n v="0.13388793292869133"/>
    <n v="0.13156937274742897"/>
    <n v="6.6863708611916789E-2"/>
    <n v="0"/>
    <n v="0.2229919842024011"/>
    <n v="0.13345989104907385"/>
    <n v="0.22047723815964776"/>
    <n v="0"/>
    <n v="0.13345989104907385"/>
    <n v="0.41184762850530598"/>
    <n v="0"/>
    <n v="0"/>
    <n v="0"/>
    <n v="0"/>
    <n v="0.54179400912585329"/>
    <n v="0.54179400912585329"/>
    <n v="0.78556385956802066"/>
    <n v="0"/>
    <m/>
    <n v="0"/>
    <n v="0.25488110423390453"/>
    <n v="0.12402131817800319"/>
    <n v="0.10295857686383589"/>
    <n v="0.38851569493966526"/>
    <n v="0.25488110423390453"/>
    <x v="0"/>
    <m/>
    <s v="No root cause"/>
    <s v="No root cause"/>
    <s v="No root cause"/>
    <x v="4"/>
    <s v=" "/>
    <m/>
    <m/>
    <s v=""/>
    <m/>
    <s v=""/>
    <m/>
    <m/>
    <m/>
    <m/>
    <m/>
    <m/>
    <m/>
    <m/>
    <m/>
    <m/>
    <m/>
    <m/>
    <m/>
    <m/>
    <m/>
    <s v=" "/>
    <m/>
    <s v=""/>
    <m/>
    <m/>
    <m/>
    <m/>
    <m/>
  </r>
  <r>
    <s v="Wadjiri-IHS"/>
    <s v="ADM_103"/>
    <s v="ADAMAOUA"/>
    <s v="IHS"/>
    <s v="Hybrid-Gen"/>
    <s v="ADAMAOUA"/>
    <s v="Wadjiri"/>
    <s v="NOKIA"/>
    <n v="0.37108853071733838"/>
    <n v="7.0632690692424742E-3"/>
    <n v="2.7469117334968252E-3"/>
    <n v="0.31426412714093471"/>
    <n v="0.31287225007496283"/>
    <n v="0"/>
    <n v="3.5468760725246053E-2"/>
    <n v="7.7997218879545596E-2"/>
    <n v="1.6017737719889052E-2"/>
    <n v="0.33550306380836931"/>
    <n v="0.11431404797759512"/>
    <n v="4.0133261881727484E-3"/>
    <n v="2.0335395877790776E-3"/>
    <n v="1.7015624755476234E-2"/>
    <n v="4.4235329894728543E-3"/>
    <n v="0.28922587825583085"/>
    <n v="0.81268485704080307"/>
    <n v="0.23711227491726736"/>
    <n v="0.12793521799586594"/>
    <n v="0"/>
    <n v="8.2411997900763423E-3"/>
    <n v="8.2411997900763423E-3"/>
    <n v="0"/>
    <n v="3.9600377366001737E-3"/>
    <m/>
    <n v="7.0165386453803005E-2"/>
    <n v="0.25285219402326359"/>
    <n v="0.62222981587392934"/>
    <n v="0.22075213871764765"/>
    <n v="0.17236963930421703"/>
    <n v="0.25285219402326359"/>
    <x v="0"/>
    <m/>
    <s v="No root cause"/>
    <s v="No root cause"/>
    <s v="No root cause"/>
    <x v="4"/>
    <s v="[Ticket -  11/05/2026] INC-20260511-00002774..Transmission Board fault"/>
    <m/>
    <m/>
    <s v=""/>
    <m/>
    <s v=""/>
    <m/>
    <m/>
    <m/>
    <m/>
    <m/>
    <m/>
    <m/>
    <m/>
    <m/>
    <m/>
    <m/>
    <m/>
    <m/>
    <m/>
    <m/>
    <s v="[Ticket -  11/05/2026] INC-20260511-00002774..Transmission Board fault"/>
    <m/>
    <s v=""/>
    <m/>
    <m/>
    <m/>
    <m/>
    <m/>
  </r>
  <r>
    <s v="TCHEVI-IHS"/>
    <s v="EXN_227"/>
    <s v="EXTREME-NORD"/>
    <s v="IHS"/>
    <s v="Grid-Gen"/>
    <s v="EXTREME-NORD"/>
    <s v="Tchevi"/>
    <s v="NOKIA"/>
    <n v="9.2965275257123032"/>
    <n v="9.2968521653973557"/>
    <n v="9.2966357389406529"/>
    <n v="9.2969062720115296"/>
    <n v="9.29679805878318"/>
    <n v="9.29679805878318"/>
    <n v="9.2969062720115296"/>
    <n v="9.2968521653973557"/>
    <n v="9.2966357389406529"/>
    <n v="9.2969603786257053"/>
    <n v="9.2971226984682325"/>
    <n v="9.2448485159788039"/>
    <n v="9.2969603786257053"/>
    <n v="9.2449020212137576"/>
    <n v="9.2448485159788039"/>
    <n v="9.2450090316836597"/>
    <n v="9.2449020212137576"/>
    <n v="9.2445274845690903"/>
    <n v="9.2445809898040405"/>
    <n v="9.2446344950389943"/>
    <n v="9.2450090316836597"/>
    <n v="9.2450090316836597"/>
    <n v="6.252268136010537"/>
    <n v="2.8608298643844861"/>
    <m/>
    <n v="0.12040929982847515"/>
    <n v="0.25224151264293043"/>
    <n v="1.1189395665223874"/>
    <n v="0.27540622418066674"/>
    <n v="0"/>
    <n v="0.25224151264293043"/>
    <x v="1"/>
    <s v="site vandalise"/>
    <s v="Exclu"/>
    <s v="Exclu"/>
    <s v="EXCLU"/>
    <x v="2"/>
    <s v="[CellDown NOKIA -  11/05/2026] Check BO RAN omgoing   ;   [CellDown NOKIA -  11/05/2026] Check BO RAN omgoing   ;   [Ticket -  11/05/2026] INC-20260511-00002987..Transmission Board fault"/>
    <m/>
    <m/>
    <s v=""/>
    <m/>
    <s v=""/>
    <m/>
    <m/>
    <m/>
    <m/>
    <m/>
    <m/>
    <m/>
    <m/>
    <m/>
    <s v="[CellDown NOKIA -  11/05/2026] Check BO RAN omgoing"/>
    <s v="[CellDown NOKIA -  11/05/2026] Check BO RAN omgoing"/>
    <m/>
    <m/>
    <m/>
    <m/>
    <s v="[Ticket -  11/05/2026] INC-20260511-00002987..Transmission Board fault"/>
    <m/>
    <s v=""/>
    <m/>
    <m/>
    <m/>
    <m/>
    <m/>
  </r>
  <r>
    <s v="Stamatiades"/>
    <s v="LIT_014"/>
    <s v="Douala"/>
    <s v="IHS"/>
    <s v="GridOnly"/>
    <s v="LITTORAL"/>
    <s v="Douala"/>
    <s v="ZTE"/>
    <n v="0"/>
    <n v="0"/>
    <n v="0"/>
    <n v="0"/>
    <n v="0"/>
    <n v="0"/>
    <n v="0"/>
    <n v="0"/>
    <n v="0"/>
    <n v="0"/>
    <n v="0"/>
    <n v="0"/>
    <n v="0"/>
    <n v="0"/>
    <n v="0"/>
    <n v="0"/>
    <n v="0"/>
    <n v="0"/>
    <n v="0"/>
    <n v="0"/>
    <n v="0"/>
    <n v="0"/>
    <n v="0"/>
    <n v="0"/>
    <m/>
    <n v="0"/>
    <n v="0.25051151004614247"/>
    <n v="0.13064078430432158"/>
    <n v="0.10997123534991773"/>
    <n v="0.37380955507839253"/>
    <n v="0.25051151004614247"/>
    <x v="0"/>
    <m/>
    <s v="No root cause"/>
    <s v="No root cause"/>
    <s v="No root cause"/>
    <x v="4"/>
    <s v=" "/>
    <m/>
    <m/>
    <s v=""/>
    <m/>
    <s v=""/>
    <m/>
    <m/>
    <m/>
    <m/>
    <m/>
    <m/>
    <m/>
    <m/>
    <m/>
    <m/>
    <m/>
    <m/>
    <m/>
    <m/>
    <m/>
    <s v=" "/>
    <m/>
    <s v=""/>
    <m/>
    <m/>
    <m/>
    <m/>
    <m/>
  </r>
  <r>
    <s v="Meyomessala"/>
    <s v="SUD_003"/>
    <s v="CENTRE"/>
    <s v="CAMUSAT"/>
    <s v="Good Grid + Solar + GE"/>
    <s v="SUD"/>
    <s v="Meyomessala"/>
    <s v="NOKIA"/>
    <n v="3.0819015332460129"/>
    <n v="3.0819015332460129"/>
    <n v="1.7911600369842346"/>
    <n v="1.7835078317383009E-4"/>
    <n v="2.4969109644359369E-4"/>
    <n v="1.9618586149132891E-4"/>
    <n v="1.7835078317400378E-4"/>
    <n v="7.4907328933066539E-4"/>
    <n v="1.0181545178821445"/>
    <n v="1.7835078317406171E-4"/>
    <n v="1.7835078317406171E-4"/>
    <n v="2.8536125307827289E-4"/>
    <n v="6.0639266279136972E-4"/>
    <n v="2.8536125307821499E-4"/>
    <n v="2.8536125307827289E-4"/>
    <n v="1.5230134267846121E-4"/>
    <n v="2.6752617476088987E-4"/>
    <n v="1.9779280204775236"/>
    <n v="3.0819015332460129"/>
    <n v="2.0331271758156864"/>
    <n v="0.69608527164964473"/>
    <n v="0.69608527164964473"/>
    <n v="3.1722183698453059"/>
    <n v="1.5513486172820481"/>
    <m/>
    <n v="6.6881543690236198E-3"/>
    <n v="0.24036335048354435"/>
    <n v="0.52543573572493396"/>
    <n v="0.25925585918241745"/>
    <n v="0.15013942788601442"/>
    <n v="0.24036335048354435"/>
    <x v="0"/>
    <m/>
    <s v="No root cause"/>
    <s v="No root cause"/>
    <s v="No root cause"/>
    <x v="4"/>
    <s v="[Ticket -  11/05/2026] INC-20260511-00016339..Others"/>
    <m/>
    <m/>
    <s v=""/>
    <m/>
    <s v="(05-11-2026 retour camusat): No power issue"/>
    <m/>
    <m/>
    <m/>
    <m/>
    <m/>
    <m/>
    <m/>
    <m/>
    <m/>
    <m/>
    <m/>
    <m/>
    <m/>
    <m/>
    <m/>
    <s v="[Ticket -  11/05/2026] INC-20260511-00016339..Others"/>
    <m/>
    <s v=""/>
    <m/>
    <m/>
    <m/>
    <m/>
    <m/>
  </r>
  <r>
    <s v="Bonga"/>
    <s v="EST_073"/>
    <s v="CENTRE"/>
    <s v="IHS"/>
    <s v="Hybrid-Gen"/>
    <s v="EST"/>
    <s v="Bonga"/>
    <s v="NOKIA"/>
    <n v="0.15621745098207074"/>
    <n v="0.1666153016411123"/>
    <n v="0.26461905699520316"/>
    <n v="0.358039197221723"/>
    <n v="9.2171684744301985E-2"/>
    <n v="0"/>
    <n v="0.31468332618198724"/>
    <n v="2.5866570785285634"/>
    <n v="3.4123261529349262"/>
    <n v="0.29172837603764495"/>
    <n v="0.27223463543673121"/>
    <n v="4.426612933142712"/>
    <n v="0.16115776767598938"/>
    <n v="0.20462185353548318"/>
    <n v="4.426612933142712"/>
    <n v="0.26884597055642578"/>
    <n v="0.29310167706808432"/>
    <n v="0.29488518489982407"/>
    <n v="0.25785956231291002"/>
    <n v="0.23119612022840316"/>
    <n v="0.30151983403389526"/>
    <n v="0.30151983403389526"/>
    <n v="0.1836834715908604"/>
    <n v="0.20915196342810194"/>
    <m/>
    <n v="0.30255426857630413"/>
    <n v="0.23576190027765645"/>
    <n v="0.35320472085336657"/>
    <n v="0.19284810836724917"/>
    <n v="0.23122839907456638"/>
    <n v="0.23576190027765645"/>
    <x v="0"/>
    <m/>
    <s v="No root cause"/>
    <s v="No root cause"/>
    <s v="No root cause"/>
    <x v="4"/>
    <s v=" "/>
    <m/>
    <m/>
    <s v=""/>
    <m/>
    <s v=""/>
    <m/>
    <m/>
    <m/>
    <m/>
    <m/>
    <m/>
    <m/>
    <m/>
    <m/>
    <m/>
    <m/>
    <m/>
    <m/>
    <m/>
    <m/>
    <s v=" "/>
    <m/>
    <s v=""/>
    <m/>
    <m/>
    <m/>
    <m/>
    <m/>
  </r>
  <r>
    <s v="Febadi-MTN"/>
    <s v="ADM_063"/>
    <s v="ADAMAOUA"/>
    <s v="IHS"/>
    <s v="Solar-Gen"/>
    <s v="ADAMAOUA"/>
    <s v="Febadi"/>
    <s v="NOKIA"/>
    <n v="1.9621992745097105E-3"/>
    <n v="0"/>
    <n v="1.6515452495365072E-2"/>
    <n v="6.2429999805308526E-3"/>
    <n v="4.3166154267316294E-3"/>
    <n v="5.6241924421704614E-2"/>
    <n v="2.2531213303344805E-2"/>
    <n v="0.29235404852629554"/>
    <n v="1.3663177064533414E-2"/>
    <n v="7.1348571206081551E-4"/>
    <n v="9.8104285408349284E-4"/>
    <n v="0"/>
    <n v="0"/>
    <n v="0"/>
    <n v="0"/>
    <n v="3.2812081803956938"/>
    <n v="6.1629826528894256"/>
    <n v="3.9912846124175796E-2"/>
    <n v="0.15550915744757351"/>
    <n v="0.15815753538429794"/>
    <n v="1.7838175222816795E-3"/>
    <n v="1.7838175222816795E-3"/>
    <n v="6.2728472067287766E-2"/>
    <n v="3.0317648029141189E-2"/>
    <m/>
    <n v="3.0517394547068727E-2"/>
    <n v="0.23167979240925793"/>
    <n v="0.50420348588579944"/>
    <n v="0.25714569227278328"/>
    <n v="0.14066043297796332"/>
    <n v="0.23167979240925793"/>
    <x v="0"/>
    <m/>
    <s v="No root cause"/>
    <s v="No root cause"/>
    <s v="No root cause"/>
    <x v="4"/>
    <s v="[Ticket -  11/05/2026] INC-20260511-00008280..Others"/>
    <m/>
    <m/>
    <s v=""/>
    <m/>
    <s v=""/>
    <m/>
    <m/>
    <m/>
    <m/>
    <m/>
    <m/>
    <m/>
    <m/>
    <m/>
    <m/>
    <m/>
    <m/>
    <m/>
    <m/>
    <m/>
    <s v="[Ticket -  11/05/2026] INC-20260511-00008280..Others"/>
    <m/>
    <s v=""/>
    <m/>
    <m/>
    <m/>
    <m/>
    <m/>
  </r>
  <r>
    <s v="Boubara-IHS"/>
    <s v="EST_096"/>
    <s v="CENTRE"/>
    <s v="IHS"/>
    <s v="Hybrid-Gen"/>
    <s v="EST"/>
    <s v="Boubara"/>
    <s v="NOKIA"/>
    <n v="6.4741334292146707E-3"/>
    <n v="6.0817617062319897E-2"/>
    <n v="0"/>
    <n v="7.7457745132450517E-2"/>
    <n v="2.2204672505157862E-2"/>
    <n v="9.9270045914625557E-2"/>
    <n v="0.72822408277759254"/>
    <n v="7.6726506921437218E-2"/>
    <n v="2.7733011731201116"/>
    <n v="0"/>
    <n v="3.388664880305182E-3"/>
    <n v="0"/>
    <n v="2.7644371391963413E-3"/>
    <n v="0"/>
    <n v="0"/>
    <n v="0.16402921528509018"/>
    <n v="1.2484554822176804E-3"/>
    <n v="0"/>
    <n v="0"/>
    <n v="0.12925081256616805"/>
    <n v="1.2115547051790212"/>
    <n v="1.2115547051790212"/>
    <n v="1.0897232851928951E-2"/>
    <n v="6.5472572503160339E-2"/>
    <m/>
    <n v="6.9200103871497141E-3"/>
    <n v="0.22345569623865352"/>
    <n v="0.70678412846860028"/>
    <n v="0.36497699848016613"/>
    <n v="0"/>
    <n v="0.22345569623865352"/>
    <x v="0"/>
    <m/>
    <s v="No root cause"/>
    <s v="No root cause"/>
    <s v="No root cause"/>
    <x v="4"/>
    <s v="[Ticket -  11/05/2026] INC-20260511-00012420..Others"/>
    <m/>
    <m/>
    <s v=""/>
    <m/>
    <s v=""/>
    <m/>
    <m/>
    <m/>
    <m/>
    <m/>
    <m/>
    <m/>
    <m/>
    <m/>
    <m/>
    <m/>
    <m/>
    <m/>
    <m/>
    <m/>
    <s v="[Ticket -  11/05/2026] INC-20260511-00012420..Others"/>
    <m/>
    <s v=""/>
    <m/>
    <m/>
    <m/>
    <m/>
    <m/>
  </r>
  <r>
    <s v="Sanglou-IHS"/>
    <s v="SUD_206"/>
    <s v="CENTRE"/>
    <s v="IHS"/>
    <s v="Grid-Gen"/>
    <s v="SUD"/>
    <s v="Sagmelima"/>
    <s v="NOKIA"/>
    <n v="0"/>
    <n v="0"/>
    <n v="0"/>
    <n v="0"/>
    <n v="0"/>
    <n v="0"/>
    <n v="0"/>
    <n v="0"/>
    <n v="0"/>
    <n v="0"/>
    <n v="0"/>
    <n v="0"/>
    <n v="0.23633103934238686"/>
    <n v="0"/>
    <n v="0"/>
    <n v="0"/>
    <n v="0"/>
    <n v="0"/>
    <n v="0"/>
    <n v="0"/>
    <n v="0.36057369216501534"/>
    <n v="0.36057369216501534"/>
    <n v="0"/>
    <n v="0"/>
    <m/>
    <n v="0"/>
    <n v="0.21852346274347256"/>
    <n v="0.66057276117166053"/>
    <n v="0.28342828047913865"/>
    <n v="5.5693629763056571E-2"/>
    <n v="0.21852346274347256"/>
    <x v="0"/>
    <m/>
    <s v="No root cause"/>
    <s v="No root cause"/>
    <s v="No root cause"/>
    <x v="4"/>
    <s v=" "/>
    <m/>
    <m/>
    <s v=""/>
    <m/>
    <s v=""/>
    <m/>
    <m/>
    <m/>
    <m/>
    <m/>
    <m/>
    <m/>
    <m/>
    <m/>
    <m/>
    <m/>
    <m/>
    <m/>
    <m/>
    <m/>
    <s v=" "/>
    <m/>
    <s v=""/>
    <m/>
    <m/>
    <m/>
    <m/>
    <m/>
  </r>
  <r>
    <s v="Ngouetou"/>
    <s v="CTR_300"/>
    <s v="CENTRE"/>
    <s v="IHS"/>
    <s v="Hybrid-Gen"/>
    <s v="CENTRE"/>
    <s v="Ngouetou"/>
    <s v="NOKIA"/>
    <n v="0.18823346786827289"/>
    <n v="0.13530156139887475"/>
    <n v="3.2407557577054075E-2"/>
    <n v="6.6664132450728664E-2"/>
    <n v="0.14978966689277487"/>
    <n v="0"/>
    <n v="8.8058614800077428E-2"/>
    <n v="0.26305875427334852"/>
    <n v="0.50774505410375281"/>
    <n v="1.7855182677830074E-3"/>
    <n v="2.3163119123857046"/>
    <n v="0.70292967002399942"/>
    <n v="5.115144801928722E-2"/>
    <n v="8.4252909971378409E-2"/>
    <n v="0.70292967002399953"/>
    <n v="0.42235248963425287"/>
    <n v="3.5448382681526267"/>
    <n v="9.5435504076385097E-2"/>
    <n v="0.11830007447928716"/>
    <n v="7.0448559353713447E-3"/>
    <n v="1.6700318302246639"/>
    <n v="1.6700318302246639"/>
    <n v="1.8726832233265207E-3"/>
    <n v="1.9671199630171818"/>
    <m/>
    <n v="1.3376308738047311E-3"/>
    <n v="0.21625032459842508"/>
    <n v="0.24167296140426603"/>
    <n v="0.23534906888895712"/>
    <n v="0.19699387349053374"/>
    <n v="0.21625032459842508"/>
    <x v="0"/>
    <m/>
    <s v="IHS"/>
    <s v="POWER ISSUE"/>
    <s v="Defaut GE &amp; Power Cabinet"/>
    <x v="0"/>
    <s v="[Ticket -  11/05/2026] INC-20260511-00000715..Grid Outage"/>
    <m/>
    <m/>
    <s v=""/>
    <m/>
    <s v=""/>
    <m/>
    <m/>
    <m/>
    <m/>
    <m/>
    <m/>
    <m/>
    <m/>
    <m/>
    <m/>
    <m/>
    <m/>
    <m/>
    <m/>
    <m/>
    <s v="[Ticket -  11/05/2026] INC-20260511-00000715..Grid Outage"/>
    <m/>
    <s v=""/>
    <m/>
    <m/>
    <m/>
    <m/>
    <m/>
  </r>
  <r>
    <s v="Maroua-Marche-Abattoir"/>
    <s v="EXN_085"/>
    <s v="Maroua"/>
    <s v="IHS"/>
    <s v="Grid-Gen"/>
    <s v="EXTREME-NORD"/>
    <s v="Maroua"/>
    <s v="Huawei"/>
    <n v="1.9289172252613196"/>
    <n v="3.3094771325759846"/>
    <n v="1.2299961761592086"/>
    <n v="5.6715549049318982E-3"/>
    <n v="3.929121258557271"/>
    <n v="2.4000308190153326"/>
    <n v="0.787311697243125"/>
    <n v="3.388664880305222E-2"/>
    <n v="4.1734083262706424E-2"/>
    <n v="0.64241952099260058"/>
    <n v="0.13782948523683558"/>
    <n v="1.044582701971561"/>
    <n v="0"/>
    <n v="5.8231530706297635E-2"/>
    <n v="1.0445827019715608"/>
    <n v="1.1987847891037657"/>
    <n v="1.429089155416299"/>
    <n v="1.2998561779284488"/>
    <n v="1.9261884582787579E-2"/>
    <n v="1.1475981143328395"/>
    <n v="0"/>
    <n v="0"/>
    <n v="0"/>
    <n v="0"/>
    <m/>
    <n v="0.45912842112472285"/>
    <n v="0.21428846598351184"/>
    <n v="0.37406228393063401"/>
    <n v="0.3192884659193298"/>
    <n v="0.10294297902890773"/>
    <n v="0.21428846598351184"/>
    <x v="0"/>
    <m/>
    <s v="No root cause"/>
    <s v="No root cause"/>
    <s v="No root cause"/>
    <x v="4"/>
    <s v=" "/>
    <m/>
    <m/>
    <s v=""/>
    <m/>
    <s v=""/>
    <m/>
    <m/>
    <m/>
    <m/>
    <m/>
    <m/>
    <m/>
    <m/>
    <m/>
    <m/>
    <m/>
    <m/>
    <m/>
    <m/>
    <m/>
    <s v=" "/>
    <m/>
    <s v=""/>
    <m/>
    <m/>
    <m/>
    <m/>
    <m/>
  </r>
  <r>
    <s v="Pang-Camtel"/>
    <s v="ADM_038"/>
    <s v="ADAMAOUA"/>
    <s v="CAMUSAT"/>
    <s v="Hybrid Solar - S3"/>
    <s v="ADAMAOUA"/>
    <s v="Pang"/>
    <s v="NOKIA"/>
    <n v="0.309783438584947"/>
    <n v="9.632057112818955E-3"/>
    <n v="3.2998714182807154E-3"/>
    <n v="0.23011747148543063"/>
    <n v="0.21560351403475531"/>
    <n v="0"/>
    <n v="5.5200593605484356E-2"/>
    <n v="0.10206599083241366"/>
    <n v="2.7023271344297439E-2"/>
    <n v="0.21797928659383906"/>
    <n v="0.10515348131511636"/>
    <n v="4.9232403574292856E-3"/>
    <n v="3.3000624162211412E-3"/>
    <n v="1.2325680477193573E-2"/>
    <n v="4.9232403574292856E-3"/>
    <n v="0.18689532175308038"/>
    <n v="0.5837504656822875"/>
    <n v="0.17305650877189507"/>
    <n v="0.10134564521767635"/>
    <n v="0"/>
    <n v="1.3824585797682675E-2"/>
    <n v="1.3824585797682675E-2"/>
    <n v="2.0513901506238972E-3"/>
    <n v="5.7082160713012716E-3"/>
    <m/>
    <n v="3.9935857723671496E-2"/>
    <n v="0.21095247130266154"/>
    <n v="0.40828367484782724"/>
    <n v="0.45470466402145437"/>
    <n v="0"/>
    <n v="0.21095247130266154"/>
    <x v="0"/>
    <m/>
    <s v="No root cause"/>
    <s v="No root cause"/>
    <s v="No root cause"/>
    <x v="4"/>
    <s v=" "/>
    <m/>
    <m/>
    <s v=""/>
    <m/>
    <s v="(05-11-2026 retour camusat): No power issue"/>
    <m/>
    <m/>
    <m/>
    <m/>
    <m/>
    <m/>
    <m/>
    <m/>
    <m/>
    <m/>
    <m/>
    <m/>
    <m/>
    <m/>
    <m/>
    <s v=" "/>
    <m/>
    <s v=""/>
    <m/>
    <m/>
    <m/>
    <m/>
    <m/>
  </r>
  <r>
    <s v="Ngaouyanga-IHS"/>
    <s v="ADM_081"/>
    <s v="ADAMAOUA"/>
    <s v="IHS"/>
    <s v="Hybrid-Gen"/>
    <s v="ADAMAOUA"/>
    <s v="Ngaouyanga"/>
    <s v="NOKIA"/>
    <n v="4.6737293324574605"/>
    <n v="4.6737834390716344"/>
    <n v="4.7056082235962036"/>
    <n v="4.6732964795440575"/>
    <n v="1.9402992554003182"/>
    <n v="0"/>
    <n v="0"/>
    <n v="0"/>
    <n v="0"/>
    <n v="0"/>
    <n v="4.2219026338985728E-2"/>
    <n v="0"/>
    <n v="0"/>
    <n v="0"/>
    <n v="0"/>
    <n v="0.28737661692820027"/>
    <n v="4.6216216794651199"/>
    <n v="0"/>
    <n v="4.8160285564095625E-3"/>
    <n v="0.79223417885872616"/>
    <n v="1.4836647273354373"/>
    <n v="1.4836647273354373"/>
    <n v="0"/>
    <n v="0"/>
    <m/>
    <n v="0"/>
    <n v="0.20692814210113533"/>
    <n v="0.88825741679955561"/>
    <n v="0.23855321308049643"/>
    <n v="0"/>
    <n v="0.20692814210113533"/>
    <x v="0"/>
    <m/>
    <s v="IHS"/>
    <s v="POWER ISSUE"/>
    <s v="Defaut GE &amp; Power Cabinet"/>
    <x v="0"/>
    <s v="[Ticket -  11/05/2026] INC-20260511-00003380..Grid Outage"/>
    <m/>
    <m/>
    <s v=""/>
    <m/>
    <s v=""/>
    <m/>
    <m/>
    <m/>
    <m/>
    <m/>
    <m/>
    <m/>
    <m/>
    <m/>
    <m/>
    <m/>
    <m/>
    <m/>
    <m/>
    <m/>
    <s v="[Ticket -  11/05/2026] INC-20260511-00003380..Grid Outage"/>
    <m/>
    <s v=""/>
    <m/>
    <m/>
    <m/>
    <m/>
    <m/>
  </r>
  <r>
    <s v="Ngd-Mbiassoro"/>
    <s v="ADM_166"/>
    <s v="Ngaoundere"/>
    <s v="CAMUSAT"/>
    <s v="Hybrid Solar - S3"/>
    <s v="ADAMAOUA"/>
    <s v="Ngaoundere"/>
    <s v="Huawei"/>
    <n v="0"/>
    <n v="0"/>
    <n v="0"/>
    <n v="0"/>
    <n v="0"/>
    <n v="0"/>
    <n v="0"/>
    <n v="0"/>
    <n v="0.1656700424902906"/>
    <n v="3.5019711328556387"/>
    <n v="0.61226040355788414"/>
    <n v="0.78474344596541978"/>
    <n v="0.19128121495407113"/>
    <n v="1.2480096052597787"/>
    <n v="0.78474344596541978"/>
    <n v="1.791997329018671"/>
    <n v="0.37574942999089705"/>
    <n v="5.8165540916523266"/>
    <n v="14.295350323742342"/>
    <n v="4.6906255974751246E-2"/>
    <n v="5.7881963171276674"/>
    <n v="5.7881963171276674"/>
    <n v="27.206966096229529"/>
    <n v="0.33984741733797902"/>
    <m/>
    <n v="0"/>
    <n v="0.20608432995750969"/>
    <n v="0.27726820378163858"/>
    <n v="0.36205505744429822"/>
    <n v="8.6184819652108835E-2"/>
    <n v="0.20608432995750969"/>
    <x v="0"/>
    <m/>
    <s v="No root cause"/>
    <s v="No root cause"/>
    <s v="No root cause"/>
    <x v="4"/>
    <s v=" "/>
    <m/>
    <m/>
    <s v=""/>
    <m/>
    <s v="(05-11-2026 retour camusat): No power issue"/>
    <m/>
    <m/>
    <m/>
    <m/>
    <m/>
    <m/>
    <m/>
    <m/>
    <m/>
    <m/>
    <m/>
    <m/>
    <m/>
    <m/>
    <m/>
    <s v=" "/>
    <m/>
    <s v=""/>
    <m/>
    <m/>
    <m/>
    <m/>
    <m/>
  </r>
  <r>
    <s v="Mbong"/>
    <s v="ADM_042"/>
    <s v="ADAMAOUA"/>
    <s v="IHS"/>
    <s v="Hybrid-Gen"/>
    <s v="ADAMAOUA"/>
    <s v="Mbong"/>
    <s v="NOKIA"/>
    <n v="1.6054357700533064E-3"/>
    <n v="1.3377857101139006E-3"/>
    <n v="2.3994931835718068E-2"/>
    <n v="9.2931390126852094E-3"/>
    <n v="0.13472159459329286"/>
    <n v="8.5511609294543947E-2"/>
    <n v="3.1288191940604823E-2"/>
    <n v="0.15275361830202938"/>
    <n v="1.8066006417997791"/>
    <n v="1.3206037068948022"/>
    <n v="2.5474809494320405E-2"/>
    <n v="2.593342715113487E-2"/>
    <n v="0"/>
    <n v="0"/>
    <n v="2.5933427151134874E-2"/>
    <n v="5.1617271597515828E-2"/>
    <n v="0.75542026072636637"/>
    <n v="2.5184260954641696E-2"/>
    <n v="8.9185714007576275E-4"/>
    <n v="2.495238945198822E-2"/>
    <n v="0.14151006132518373"/>
    <n v="0.14151006132518373"/>
    <n v="7.1352700891280868E-4"/>
    <n v="0"/>
    <m/>
    <n v="7.402414262629292E-3"/>
    <n v="0.19863270954887755"/>
    <n v="0.25303845984756745"/>
    <n v="0.17718613300201128"/>
    <n v="0.19754107869467474"/>
    <n v="0.19863270954887755"/>
    <x v="0"/>
    <m/>
    <s v="No root cause"/>
    <s v="No root cause"/>
    <s v="No root cause"/>
    <x v="4"/>
    <s v="[Ticket -  11/05/2026] INC-20260511-00008148..Others"/>
    <m/>
    <m/>
    <s v=""/>
    <m/>
    <s v=""/>
    <m/>
    <m/>
    <m/>
    <m/>
    <m/>
    <m/>
    <m/>
    <m/>
    <m/>
    <m/>
    <m/>
    <m/>
    <m/>
    <m/>
    <m/>
    <s v="[Ticket -  11/05/2026] INC-20260511-00008148..Others"/>
    <m/>
    <s v=""/>
    <m/>
    <m/>
    <m/>
    <m/>
    <m/>
  </r>
  <r>
    <s v="Wakwa-IHS"/>
    <s v="ADM_078"/>
    <s v="ADAMAOUA"/>
    <s v="IHS"/>
    <s v="Grid-Gen"/>
    <s v="ADAMAOUA"/>
    <s v="Wakwa"/>
    <s v="NOKIA"/>
    <n v="0"/>
    <n v="0.11317903851352555"/>
    <n v="2.3691276287142293"/>
    <n v="5.0708592700559834"/>
    <n v="8.2486013055829421E-2"/>
    <n v="8.2465815154381797E-2"/>
    <n v="0.11835764153433224"/>
    <n v="7.9038961128181512E-2"/>
    <n v="0"/>
    <n v="0.11913844602482747"/>
    <n v="1.4311007438906167"/>
    <n v="0.15086325653897525"/>
    <n v="4.1802794667392353"/>
    <n v="1.9539737131743511"/>
    <n v="0.15086325653897525"/>
    <n v="6.8793860931907008E-2"/>
    <n v="0"/>
    <n v="3.233691707079956E-2"/>
    <n v="0"/>
    <n v="0.15645298978948854"/>
    <n v="4.1313028830681157E-2"/>
    <n v="4.1313028830681157E-2"/>
    <n v="8.2645269687406278E-2"/>
    <n v="4.7987071793687608E-2"/>
    <m/>
    <n v="0.20653465378161096"/>
    <n v="0.19661081091803806"/>
    <n v="0.50882462261549355"/>
    <n v="0.23722221404916843"/>
    <n v="8.4973040643966574E-2"/>
    <n v="0.19661081091803806"/>
    <x v="0"/>
    <m/>
    <s v="No root cause"/>
    <s v="No root cause"/>
    <s v="No root cause"/>
    <x v="4"/>
    <s v=" "/>
    <m/>
    <m/>
    <s v=""/>
    <m/>
    <s v=""/>
    <m/>
    <m/>
    <m/>
    <m/>
    <m/>
    <m/>
    <m/>
    <m/>
    <m/>
    <m/>
    <m/>
    <m/>
    <m/>
    <m/>
    <m/>
    <s v=" "/>
    <m/>
    <s v=""/>
    <m/>
    <m/>
    <m/>
    <m/>
    <m/>
  </r>
  <r>
    <s v="Bamenkombo"/>
    <s v="OST_155"/>
    <s v="OUEST"/>
    <s v="IHS"/>
    <s v="Grid-Gen"/>
    <s v="OUEST"/>
    <s v="Bamenkombo"/>
    <s v="NOKIA"/>
    <n v="0.10575969064613097"/>
    <n v="0.14904365077794765"/>
    <n v="3.3768459802731576"/>
    <n v="10.868519273884139"/>
    <n v="4.3828634548907619"/>
    <n v="1.6229067382286164"/>
    <n v="2.6752617476088987E-4"/>
    <n v="2.8536125307818605E-4"/>
    <n v="0.24004470512861278"/>
    <n v="0.15298079881042304"/>
    <n v="0.11386501169707747"/>
    <n v="0.19556163375024638"/>
    <n v="0.16023767692682597"/>
    <n v="2.8536125307830184E-4"/>
    <n v="0.19556163375024641"/>
    <n v="0.10454922909657476"/>
    <n v="2.6752617476083203E-4"/>
    <n v="5.3041522915935307E-2"/>
    <n v="2.8536125307818605E-4"/>
    <n v="5.1311520319147874E-2"/>
    <n v="0.15175868140272175"/>
    <n v="0.15175868140272175"/>
    <n v="2.4969109644330426E-4"/>
    <n v="0.11120171330896371"/>
    <m/>
    <n v="0.19927133004026457"/>
    <n v="0.19338575419552398"/>
    <n v="0.28376277432066793"/>
    <n v="0.27917818442696801"/>
    <n v="0.11340827855809271"/>
    <n v="0.19338575419552398"/>
    <x v="0"/>
    <m/>
    <s v="No root cause"/>
    <s v="No root cause"/>
    <s v="No root cause"/>
    <x v="4"/>
    <s v=" "/>
    <m/>
    <m/>
    <s v=""/>
    <m/>
    <s v=""/>
    <m/>
    <m/>
    <m/>
    <m/>
    <m/>
    <m/>
    <m/>
    <m/>
    <m/>
    <m/>
    <m/>
    <m/>
    <m/>
    <m/>
    <m/>
    <s v=" "/>
    <m/>
    <s v=""/>
    <m/>
    <m/>
    <m/>
    <m/>
    <m/>
  </r>
  <r>
    <s v="Ngoum-II-MTN"/>
    <s v="CTR_367"/>
    <s v="CENTRE"/>
    <s v="IHS"/>
    <s v="Solar-Gen"/>
    <s v="CENTRE"/>
    <s v="Ngoum-II"/>
    <s v="NOKIA"/>
    <n v="7.5616162362147382E-2"/>
    <n v="2.8030151298025576E-2"/>
    <n v="1.3376308738047311E-3"/>
    <n v="0"/>
    <n v="1.4394712339807493E-2"/>
    <n v="0.2240086167225849"/>
    <n v="6.1519010126454624E-2"/>
    <n v="0.189517163394477"/>
    <n v="1.0142801818659954"/>
    <n v="0"/>
    <n v="4.1452754558981675E-2"/>
    <n v="0"/>
    <n v="0"/>
    <n v="0"/>
    <n v="0"/>
    <n v="0"/>
    <n v="0.78383385697123253"/>
    <n v="0.29763178696070314"/>
    <n v="0"/>
    <n v="1.3376308738047311E-3"/>
    <n v="3.3173245670353024E-3"/>
    <n v="3.3173245670353024E-3"/>
    <n v="8.9175391586964945E-4"/>
    <n v="0"/>
    <m/>
    <n v="0"/>
    <n v="0.19242265996638486"/>
    <n v="0.2454198290229368"/>
    <n v="0.1997545144520266"/>
    <n v="0.17319044711042902"/>
    <n v="0.19242265996638486"/>
    <x v="0"/>
    <m/>
    <s v="IHS"/>
    <s v="POWER ISSUE"/>
    <s v="Defaut GE &amp; Power Cabinet"/>
    <x v="0"/>
    <s v="[Ticket -  11/05/2026] INC-20260511-00002766..Grid Outage"/>
    <m/>
    <m/>
    <s v=""/>
    <m/>
    <s v=""/>
    <m/>
    <m/>
    <m/>
    <m/>
    <m/>
    <m/>
    <m/>
    <m/>
    <m/>
    <m/>
    <m/>
    <m/>
    <m/>
    <m/>
    <m/>
    <s v="[Ticket -  11/05/2026] INC-20260511-00002766..Grid Outage"/>
    <m/>
    <s v=""/>
    <m/>
    <m/>
    <m/>
    <m/>
    <m/>
  </r>
  <r>
    <s v="Marche-Congo"/>
    <s v="LIT_547"/>
    <s v="Douala"/>
    <s v="CAMUSAT"/>
    <s v="Good Grid no GE - 8h"/>
    <s v="LITTORAL"/>
    <s v="Douala"/>
    <s v="ZTE"/>
    <n v="0"/>
    <n v="0"/>
    <n v="24.475220655588945"/>
    <n v="28.880966547100314"/>
    <n v="0"/>
    <n v="0"/>
    <n v="0"/>
    <n v="61.36729417606216"/>
    <n v="61.405247222721577"/>
    <n v="0"/>
    <n v="0"/>
    <n v="36.324418647787169"/>
    <n v="16.595932746059884"/>
    <n v="13.868556899607057"/>
    <n v="36.324418647787169"/>
    <n v="5.0425651979122943"/>
    <n v="0"/>
    <n v="0"/>
    <n v="0"/>
    <n v="16.590100675450095"/>
    <n v="2.0478415274817161"/>
    <n v="2.0478415274817161"/>
    <n v="0"/>
    <n v="0"/>
    <m/>
    <n v="0"/>
    <n v="0.18951554220064884"/>
    <n v="8.4804103769248906E-2"/>
    <n v="7.0126584860818617E-2"/>
    <n v="0.29504620600743697"/>
    <n v="0.18951554220064884"/>
    <x v="0"/>
    <m/>
    <s v="No root cause"/>
    <s v="No root cause"/>
    <s v="No root cause"/>
    <x v="4"/>
    <s v=" "/>
    <m/>
    <m/>
    <s v=""/>
    <m/>
    <s v="(05-11-2026 retour camusat): No power issue"/>
    <m/>
    <m/>
    <m/>
    <m/>
    <m/>
    <m/>
    <m/>
    <m/>
    <m/>
    <m/>
    <m/>
    <m/>
    <m/>
    <m/>
    <m/>
    <s v=" "/>
    <m/>
    <s v=""/>
    <m/>
    <m/>
    <m/>
    <m/>
    <m/>
  </r>
  <r>
    <s v="Mbakaou-MTN-IHS"/>
    <s v="ADM_109"/>
    <s v="ADAMAOUA"/>
    <s v="IHS"/>
    <s v="Grid-Gen"/>
    <s v="ADAMAOUA"/>
    <s v="Mbakaou"/>
    <s v="NOKIA"/>
    <n v="0.11697473898338348"/>
    <n v="0.37754863447342851"/>
    <n v="3.732737393539924"/>
    <n v="0.21571315627140375"/>
    <n v="0"/>
    <n v="0"/>
    <n v="0.10074437309704068"/>
    <n v="0.14561115273816316"/>
    <n v="5.9869311715237679"/>
    <n v="2.7760662766465769"/>
    <n v="0.19226532613100777"/>
    <n v="1.7443960841108885E-2"/>
    <n v="0"/>
    <n v="0"/>
    <n v="1.7443960841108885E-2"/>
    <n v="0.19435826301714176"/>
    <n v="8.4253393274438206"/>
    <n v="2.6706294460316977"/>
    <n v="1.6185304979931714"/>
    <n v="1.3378631417112596E-3"/>
    <n v="3.4549349400202038E-2"/>
    <n v="3.4549349400202038E-2"/>
    <n v="2.140581026737913E-3"/>
    <n v="0"/>
    <m/>
    <n v="2.0565847849553977E-2"/>
    <n v="0.1865405006451254"/>
    <n v="0.2439210819754685"/>
    <n v="0.17585790112043648"/>
    <n v="0.17770489004458714"/>
    <n v="0.1865405006451254"/>
    <x v="0"/>
    <m/>
    <s v="IHS"/>
    <s v="POWER ISSUE"/>
    <s v="Defaut GE &amp; Power Cabinet"/>
    <x v="0"/>
    <s v="[Ticket -  11/05/2026] INC-20260511-00008229..Grid Outage"/>
    <m/>
    <m/>
    <s v=""/>
    <m/>
    <s v=""/>
    <m/>
    <m/>
    <m/>
    <m/>
    <m/>
    <m/>
    <m/>
    <m/>
    <m/>
    <m/>
    <m/>
    <m/>
    <m/>
    <m/>
    <m/>
    <s v="[Ticket -  11/05/2026] INC-20260511-00008229..Grid Outage"/>
    <m/>
    <s v=""/>
    <m/>
    <m/>
    <m/>
    <m/>
    <m/>
  </r>
  <r>
    <s v="Matsari"/>
    <s v="CTR_301"/>
    <s v="CENTRE"/>
    <s v="IHS"/>
    <s v="Hybrid-Gen"/>
    <s v="CENTRE"/>
    <s v="Matsari"/>
    <s v="NOKIA"/>
    <n v="3.0319633139573223E-3"/>
    <n v="1.3031199972605316"/>
    <n v="2.3362045856453149"/>
    <n v="4.5484673339892139E-2"/>
    <n v="1.5508719892904157"/>
    <n v="4.7953401221709491E-2"/>
    <n v="6.2355530930299004E-2"/>
    <n v="0.19066403833569676"/>
    <n v="0.51015419289478792"/>
    <n v="0"/>
    <n v="2.9531913809665937"/>
    <n v="3.4906499774163611"/>
    <n v="1.8726832233265207E-3"/>
    <n v="2.8946332109133559"/>
    <n v="3.4906499774163611"/>
    <n v="3.7453664466530413E-3"/>
    <n v="3.6842561322419103"/>
    <n v="0"/>
    <n v="0"/>
    <n v="3.5670156634803098E-4"/>
    <n v="1.0701046990435794E-3"/>
    <n v="1.0701046990435794E-3"/>
    <n v="1.8726832233265207E-3"/>
    <n v="0"/>
    <m/>
    <n v="0"/>
    <n v="0.18559182497082205"/>
    <n v="0.22668549092958287"/>
    <n v="0.18833238131181718"/>
    <n v="0.17257484125577102"/>
    <n v="0.18559182497082205"/>
    <x v="0"/>
    <m/>
    <s v="No root cause"/>
    <s v="No root cause"/>
    <s v="No root cause"/>
    <x v="4"/>
    <s v=" "/>
    <m/>
    <m/>
    <s v=""/>
    <m/>
    <s v=""/>
    <m/>
    <m/>
    <m/>
    <m/>
    <m/>
    <m/>
    <m/>
    <m/>
    <m/>
    <m/>
    <m/>
    <m/>
    <m/>
    <m/>
    <m/>
    <s v=" "/>
    <m/>
    <s v=""/>
    <m/>
    <m/>
    <m/>
    <m/>
    <m/>
  </r>
  <r>
    <s v="Guili-Centre-IHS"/>
    <s v="EXN_173"/>
    <s v="EXTREME-NORD"/>
    <s v="IHS"/>
    <s v="Grid-Gen"/>
    <s v="EXTREME-NORD"/>
    <s v="Guili"/>
    <s v="NOKIA"/>
    <n v="0"/>
    <n v="0"/>
    <n v="0.38274345089291528"/>
    <n v="0"/>
    <n v="0"/>
    <n v="7.5561544820089109E-3"/>
    <n v="0.49122303379909238"/>
    <n v="1.76417280854449E-2"/>
    <n v="0"/>
    <n v="1.7836110499716445E-3"/>
    <n v="0"/>
    <n v="1.314396647197587"/>
    <n v="0"/>
    <n v="0"/>
    <n v="1.314396647197587"/>
    <n v="0"/>
    <n v="1.872791602470329E-3"/>
    <n v="0"/>
    <n v="0"/>
    <n v="0.27834241226617129"/>
    <n v="5.8677407664232102E-3"/>
    <n v="5.8677407664232102E-3"/>
    <n v="2.9214740799778482E-2"/>
    <n v="2.7752228251370938E-2"/>
    <m/>
    <n v="4.9316845531715933E-2"/>
    <n v="0.18452172027177799"/>
    <n v="0.29700170657330471"/>
    <n v="0.42330956679620946"/>
    <n v="0"/>
    <n v="0.18452172027177799"/>
    <x v="2"/>
    <m/>
    <s v="No root cause"/>
    <s v="No root cause"/>
    <s v="No root cause"/>
    <x v="4"/>
    <s v="[Ticket -  11/05/2026] INC-20260511-00002974..Transmission Board fault"/>
    <m/>
    <m/>
    <s v=""/>
    <m/>
    <s v=""/>
    <m/>
    <m/>
    <m/>
    <m/>
    <m/>
    <m/>
    <m/>
    <m/>
    <m/>
    <m/>
    <m/>
    <m/>
    <m/>
    <m/>
    <m/>
    <s v="[Ticket -  11/05/2026] INC-20260511-00002974..Transmission Board fault"/>
    <m/>
    <s v=""/>
    <m/>
    <m/>
    <m/>
    <m/>
    <m/>
  </r>
  <r>
    <s v="Makor"/>
    <s v="ADM_015"/>
    <s v="ADAMAOUA"/>
    <s v="CAMUSAT"/>
    <s v="Hybrid Solar - S3"/>
    <s v="ADAMAOUA"/>
    <s v="Makor"/>
    <s v="NOKIA"/>
    <n v="2.485297144449479E-2"/>
    <n v="4.9781292092498194E-2"/>
    <n v="5.2619571264475307E-3"/>
    <n v="4.6434926596300448E-2"/>
    <n v="1.2932677036542007E-2"/>
    <n v="0"/>
    <n v="4.6962133582099601E-2"/>
    <n v="8.7426465248208393E-2"/>
    <n v="9.6417707710545517E-2"/>
    <n v="1.8532741823156521E-2"/>
    <n v="0.20802998515092078"/>
    <n v="3.4965916285194933"/>
    <n v="1.4270540178252754E-3"/>
    <n v="1.1294070312528155"/>
    <n v="3.4965916285194933"/>
    <n v="4.1919711773619811E-3"/>
    <n v="4.6336834168871237E-2"/>
    <n v="1.5875612588393706"/>
    <n v="4.6927918173086463"/>
    <n v="2.2238084181576596"/>
    <n v="0"/>
    <n v="0"/>
    <n v="1.5162448939392906E-3"/>
    <n v="1.3378631417112596E-3"/>
    <m/>
    <n v="1.2414639002950294E-2"/>
    <n v="0.184489255041249"/>
    <n v="0.34433713415584571"/>
    <n v="0.16496639969152752"/>
    <n v="0.15328585780982248"/>
    <n v="0.184489255041249"/>
    <x v="0"/>
    <m/>
    <s v="No root cause"/>
    <s v="No root cause"/>
    <s v="No root cause"/>
    <x v="4"/>
    <s v="[Ticket -  11/05/2026] INC-20260511-00008310..Others"/>
    <m/>
    <m/>
    <s v=""/>
    <m/>
    <s v="(05-11-2026 retour camusat): No power issue"/>
    <m/>
    <m/>
    <m/>
    <m/>
    <m/>
    <m/>
    <m/>
    <m/>
    <m/>
    <m/>
    <m/>
    <m/>
    <m/>
    <m/>
    <m/>
    <s v="[Ticket -  11/05/2026] INC-20260511-00008310..Others"/>
    <m/>
    <s v=""/>
    <m/>
    <m/>
    <m/>
    <m/>
    <m/>
  </r>
  <r>
    <s v="Canal-Olympia-1"/>
    <s v="LIT_674"/>
    <s v="Douala"/>
    <s v="CAMUSAT"/>
    <s v="Good Grid no GE - 8h"/>
    <s v="LITTORAL"/>
    <s v="Douala"/>
    <s v="ZTE"/>
    <n v="0"/>
    <n v="0"/>
    <n v="0"/>
    <n v="0"/>
    <n v="7.722588911432432E-2"/>
    <n v="7.7439910054132935E-2"/>
    <n v="0"/>
    <n v="0.13219360048853881"/>
    <n v="7.9401768669046482E-2"/>
    <n v="7.8991561867746612E-2"/>
    <n v="0.10075035741496964"/>
    <n v="7.1126292329774826E-2"/>
    <n v="7.1607839444344581E-2"/>
    <n v="7.9366098512411998E-2"/>
    <n v="7.1126292329774826E-2"/>
    <n v="0.32689915047954993"/>
    <n v="0"/>
    <n v="0.12327606132984062"/>
    <n v="0.14929744059492134"/>
    <n v="7.0341548883809724E-2"/>
    <n v="0.11787203259966932"/>
    <n v="0.11787203259966932"/>
    <n v="0.23515550761486484"/>
    <n v="0.1390601056407359"/>
    <m/>
    <n v="1.6051570485656259E-2"/>
    <n v="0.18311274908470343"/>
    <n v="0"/>
    <n v="0.3541392535471295"/>
    <n v="0.12315537125684259"/>
    <n v="0.18311274908470343"/>
    <x v="0"/>
    <m/>
    <s v="No root cause"/>
    <s v="No root cause"/>
    <s v="No root cause"/>
    <x v="4"/>
    <s v=" "/>
    <m/>
    <m/>
    <s v=""/>
    <m/>
    <s v="(05-11-2026 retour camusat): No power issue"/>
    <m/>
    <m/>
    <m/>
    <m/>
    <m/>
    <m/>
    <m/>
    <m/>
    <m/>
    <m/>
    <m/>
    <m/>
    <m/>
    <m/>
    <m/>
    <s v=" "/>
    <m/>
    <s v=""/>
    <m/>
    <m/>
    <m/>
    <m/>
    <m/>
  </r>
  <r>
    <s v="Mbantinbang-FH"/>
    <s v="ADM_055"/>
    <s v="ADAMAOUA"/>
    <s v="IHS"/>
    <s v="Solar-Gen"/>
    <s v="ADAMAOUA"/>
    <s v="Mbantinbang"/>
    <s v="NOKIA"/>
    <n v="2.140581026737913E-3"/>
    <n v="0"/>
    <n v="0"/>
    <n v="0"/>
    <n v="0"/>
    <n v="0"/>
    <n v="4.2520841359271908E-2"/>
    <n v="0.15637465449112825"/>
    <n v="0.4906753068881366"/>
    <n v="4.4592857003779572E-4"/>
    <n v="0"/>
    <n v="0"/>
    <n v="0"/>
    <n v="0"/>
    <n v="0"/>
    <n v="1.3378631417112596E-3"/>
    <n v="0.78390370147918442"/>
    <n v="0"/>
    <n v="0"/>
    <n v="0"/>
    <n v="0"/>
    <n v="0"/>
    <n v="2.3189627789661155E-3"/>
    <n v="0"/>
    <m/>
    <n v="4.8160285564095634E-3"/>
    <n v="0.18234919014868597"/>
    <n v="0.24292191727715629"/>
    <n v="0.17240449822834292"/>
    <n v="0.17216443735266501"/>
    <n v="0.18234919014868597"/>
    <x v="0"/>
    <m/>
    <s v="No root cause"/>
    <s v="No root cause"/>
    <s v="No root cause"/>
    <x v="4"/>
    <s v=" "/>
    <m/>
    <m/>
    <s v=""/>
    <m/>
    <s v=""/>
    <m/>
    <m/>
    <m/>
    <m/>
    <m/>
    <m/>
    <m/>
    <m/>
    <m/>
    <m/>
    <m/>
    <m/>
    <m/>
    <m/>
    <m/>
    <s v=" "/>
    <m/>
    <s v=""/>
    <m/>
    <m/>
    <m/>
    <m/>
    <m/>
  </r>
  <r>
    <s v="Nyalla-Crf-Mpome"/>
    <s v="LIT_445"/>
    <s v="Douala"/>
    <s v="IHS"/>
    <s v="Grid-Gen"/>
    <s v="LITTORAL"/>
    <s v="Douala"/>
    <s v="ZTE"/>
    <n v="9.9573242246021515E-2"/>
    <n v="1.8139166402707507"/>
    <n v="0.92465963536539075"/>
    <n v="0"/>
    <n v="0"/>
    <n v="0"/>
    <n v="0"/>
    <n v="0.19079966783950197"/>
    <n v="0"/>
    <n v="0"/>
    <n v="0"/>
    <n v="0"/>
    <n v="0"/>
    <n v="0"/>
    <n v="0"/>
    <n v="0"/>
    <n v="3.6536228037884571"/>
    <n v="0"/>
    <n v="0"/>
    <n v="0"/>
    <n v="0"/>
    <n v="0"/>
    <n v="0"/>
    <n v="0.62608258925386562"/>
    <m/>
    <n v="0.18885564430290508"/>
    <n v="0.1822388302471514"/>
    <n v="9.7543453672729596E-2"/>
    <n v="8.3195630221243794E-2"/>
    <n v="0.26919076011180448"/>
    <n v="0.1822388302471514"/>
    <x v="0"/>
    <m/>
    <s v="No root cause"/>
    <s v="No root cause"/>
    <s v="No root cause"/>
    <x v="4"/>
    <s v=" "/>
    <m/>
    <m/>
    <s v=""/>
    <m/>
    <s v=""/>
    <m/>
    <m/>
    <m/>
    <m/>
    <m/>
    <m/>
    <m/>
    <m/>
    <m/>
    <m/>
    <m/>
    <m/>
    <m/>
    <m/>
    <m/>
    <s v=" "/>
    <m/>
    <s v=""/>
    <m/>
    <m/>
    <m/>
    <m/>
    <m/>
  </r>
  <r>
    <s v="Kanje-I"/>
    <s v="ADM_041"/>
    <s v="ADAMAOUA"/>
    <s v="IHS"/>
    <s v="Hybrid-Gen"/>
    <s v="ADAMAOUA"/>
    <s v="Kanje-I"/>
    <s v="NOKIA"/>
    <n v="1.6054357700533064E-3"/>
    <n v="0"/>
    <n v="2.5154011466607291E-2"/>
    <n v="7.3132285486219029E-3"/>
    <n v="2.9432989117645662E-3"/>
    <n v="8.6589134811266524E-2"/>
    <n v="3.4407136726632481E-2"/>
    <n v="0.1367705666427117"/>
    <n v="2.5007649433917072E-2"/>
    <n v="0"/>
    <n v="0"/>
    <n v="0"/>
    <n v="0"/>
    <n v="0"/>
    <n v="0"/>
    <n v="1.0702905133692132E-3"/>
    <n v="0.72845205837322646"/>
    <n v="0"/>
    <n v="0"/>
    <n v="0"/>
    <n v="2.140581026737913E-3"/>
    <n v="2.140581026737913E-3"/>
    <n v="2.5865354073085042E-3"/>
    <n v="0"/>
    <m/>
    <n v="9.721242826826515E-3"/>
    <n v="0.17715904817462169"/>
    <n v="0.21232249839134482"/>
    <n v="0.16549769244415685"/>
    <n v="0.17503726467440109"/>
    <n v="0.17715904817462169"/>
    <x v="0"/>
    <m/>
    <s v="No root cause"/>
    <s v="No root cause"/>
    <s v="No root cause"/>
    <x v="4"/>
    <s v=" "/>
    <m/>
    <m/>
    <s v=""/>
    <m/>
    <s v=""/>
    <m/>
    <m/>
    <m/>
    <m/>
    <m/>
    <m/>
    <m/>
    <m/>
    <m/>
    <m/>
    <m/>
    <m/>
    <m/>
    <m/>
    <m/>
    <s v=" "/>
    <m/>
    <s v=""/>
    <m/>
    <m/>
    <m/>
    <m/>
    <m/>
  </r>
  <r>
    <s v="Elig-Edzoa-IHS"/>
    <s v="CTR_131"/>
    <s v="Yaounde"/>
    <s v="IHS"/>
    <s v="Grid-Gen"/>
    <s v="CENTRE"/>
    <s v="Yaounde"/>
    <s v="ZTE"/>
    <n v="0"/>
    <n v="0.65561747894747358"/>
    <n v="0.98155353519788358"/>
    <n v="0"/>
    <n v="0"/>
    <n v="0.73607151723724662"/>
    <n v="0.35242114755174297"/>
    <n v="0.37546406873781857"/>
    <n v="6.361772435815119E-2"/>
    <n v="1.1819306400938268"/>
    <n v="1.4770120108551426"/>
    <n v="0.35181475488895159"/>
    <n v="7.6051805908690113"/>
    <n v="3.2370667146073573"/>
    <n v="0.35181475488895159"/>
    <n v="1.0701046990437544E-4"/>
    <n v="0.20881309694007119"/>
    <n v="1.1539295671355298E-2"/>
    <n v="1.1894570431437677"/>
    <n v="0.45384923794277388"/>
    <n v="4.2715012570163371E-2"/>
    <n v="4.2715012570163371E-2"/>
    <n v="8.9960135032944935E-2"/>
    <n v="0.34086401680207079"/>
    <m/>
    <n v="0.22329518053379679"/>
    <n v="0.17658511042053687"/>
    <n v="1.2365912097486502"/>
    <n v="0"/>
    <n v="0"/>
    <n v="0.17658511042053687"/>
    <x v="0"/>
    <m/>
    <s v="No root cause"/>
    <s v="No root cause"/>
    <s v="No root cause"/>
    <x v="4"/>
    <s v=" "/>
    <m/>
    <m/>
    <s v=""/>
    <m/>
    <s v=""/>
    <m/>
    <m/>
    <m/>
    <m/>
    <m/>
    <m/>
    <m/>
    <m/>
    <m/>
    <m/>
    <m/>
    <m/>
    <m/>
    <m/>
    <m/>
    <s v=" "/>
    <m/>
    <s v=""/>
    <m/>
    <m/>
    <m/>
    <m/>
    <m/>
  </r>
  <r>
    <s v="LIT_838_Z_Logpom-Bagam"/>
    <s v="LIT_838"/>
    <s v="Douala"/>
    <s v="ESCO"/>
    <s v="Good Grid + Solar + GE"/>
    <s v="LIT"/>
    <s v="Douala"/>
    <s v="ZTE"/>
    <n v="0"/>
    <n v="4.4712184640145187"/>
    <n v="0"/>
    <n v="1.8708818804165137"/>
    <n v="15.390602483213623"/>
    <n v="5.1131564378925489"/>
    <n v="0"/>
    <n v="0"/>
    <n v="3.7057190675535692"/>
    <n v="0"/>
    <n v="9.4436739690611837E-2"/>
    <n v="0"/>
    <n v="0"/>
    <n v="2.2811956921865235"/>
    <n v="0"/>
    <n v="2.5898138873907421"/>
    <n v="4.6327686034134912"/>
    <n v="0"/>
    <n v="9.461509047378508E-2"/>
    <n v="0"/>
    <n v="0.26806122711046099"/>
    <n v="0.26806122711046099"/>
    <n v="0"/>
    <n v="0"/>
    <m/>
    <n v="8.9835289484723427E-2"/>
    <n v="0.17421304500432272"/>
    <n v="0.14500377684255961"/>
    <n v="0.12304028071034291"/>
    <n v="0.21515424620294288"/>
    <n v="0.17421304500432272"/>
    <x v="0"/>
    <m/>
    <s v="No root cause"/>
    <s v="No root cause"/>
    <s v="No root cause"/>
    <x v="4"/>
    <s v=" "/>
    <m/>
    <m/>
    <s v=""/>
    <m/>
    <s v="(05-11-2026 retour camusat): No power issue"/>
    <m/>
    <m/>
    <m/>
    <m/>
    <m/>
    <m/>
    <m/>
    <m/>
    <m/>
    <m/>
    <m/>
    <m/>
    <m/>
    <m/>
    <m/>
    <s v=" "/>
    <m/>
    <s v=""/>
    <m/>
    <m/>
    <m/>
    <m/>
    <m/>
  </r>
  <r>
    <s v="Franqueville"/>
    <s v="LIT_596"/>
    <s v="Douala"/>
    <s v="CAMUSAT"/>
    <s v="Good Grid no GE - 8h"/>
    <s v="LITTORAL"/>
    <s v="Douala"/>
    <s v="ZTE"/>
    <n v="0"/>
    <n v="0"/>
    <n v="0"/>
    <n v="2.1085521340741318"/>
    <n v="0"/>
    <n v="0"/>
    <n v="0"/>
    <n v="0"/>
    <n v="0"/>
    <n v="0"/>
    <n v="0"/>
    <n v="0"/>
    <n v="0"/>
    <n v="0"/>
    <n v="0"/>
    <n v="0"/>
    <n v="0"/>
    <n v="0"/>
    <n v="0"/>
    <n v="0"/>
    <n v="0"/>
    <n v="0"/>
    <n v="0"/>
    <n v="0"/>
    <m/>
    <n v="0"/>
    <n v="0.16945107909357812"/>
    <n v="0.12402131817800319"/>
    <n v="0.10391484847557446"/>
    <n v="0.22408053109548284"/>
    <n v="0.16945107909357812"/>
    <x v="0"/>
    <m/>
    <s v="No root cause"/>
    <s v="No root cause"/>
    <s v="No root cause"/>
    <x v="4"/>
    <s v=" "/>
    <m/>
    <m/>
    <s v=""/>
    <m/>
    <s v="(05-11-2026 retour camusat): No power issue"/>
    <m/>
    <m/>
    <m/>
    <m/>
    <m/>
    <m/>
    <m/>
    <m/>
    <m/>
    <m/>
    <m/>
    <m/>
    <m/>
    <m/>
    <m/>
    <s v=" "/>
    <m/>
    <s v=""/>
    <m/>
    <m/>
    <m/>
    <m/>
    <m/>
  </r>
  <r>
    <s v="Messan"/>
    <s v="SUD_247"/>
    <s v="CENTRE"/>
    <s v="IHS"/>
    <s v="Hybrid-Gen"/>
    <s v="SUD"/>
    <s v="Messam"/>
    <s v="NOKIA"/>
    <n v="0"/>
    <n v="0"/>
    <n v="1.2750483157643213E-2"/>
    <n v="0"/>
    <n v="0.21232737222955178"/>
    <n v="0"/>
    <n v="0"/>
    <n v="0.10259446831346235"/>
    <n v="0.75430580042471951"/>
    <n v="0.49846642661893742"/>
    <n v="5.8432957714221856E-2"/>
    <n v="0"/>
    <n v="0"/>
    <n v="0"/>
    <n v="0"/>
    <n v="0"/>
    <n v="0"/>
    <n v="0.30899273184888382"/>
    <n v="0"/>
    <n v="0"/>
    <n v="5.4396988868054613E-3"/>
    <n v="5.4396988868054613E-3"/>
    <n v="7.1697014835931563E-2"/>
    <n v="1.5338167352958317E-3"/>
    <m/>
    <n v="0"/>
    <n v="0.15967745617564533"/>
    <n v="0.26203094213237732"/>
    <n v="0.12989356059446883"/>
    <n v="0.15082343439119042"/>
    <n v="0.15967745617564533"/>
    <x v="0"/>
    <m/>
    <s v="No root cause"/>
    <s v="No root cause"/>
    <s v="No root cause"/>
    <x v="4"/>
    <s v="[Ticket -  11/05/2026] INC-20260511-00016537..Others"/>
    <m/>
    <m/>
    <s v=""/>
    <m/>
    <s v=""/>
    <m/>
    <m/>
    <m/>
    <m/>
    <m/>
    <m/>
    <m/>
    <m/>
    <m/>
    <m/>
    <m/>
    <m/>
    <m/>
    <m/>
    <m/>
    <s v="[Ticket -  11/05/2026] INC-20260511-00016537..Others"/>
    <m/>
    <s v=""/>
    <m/>
    <m/>
    <m/>
    <m/>
    <m/>
  </r>
  <r>
    <s v="Ngodi-Akwa"/>
    <s v="LIT_460"/>
    <s v="Douala"/>
    <s v="IHS"/>
    <s v="GridOnly"/>
    <s v="LITTORAL"/>
    <s v="Douala"/>
    <s v="ZTE"/>
    <n v="0"/>
    <n v="0"/>
    <n v="0"/>
    <n v="0"/>
    <n v="0"/>
    <n v="0.12420348540234563"/>
    <n v="0.19063915213464436"/>
    <n v="0"/>
    <n v="0.12334740164311035"/>
    <n v="0.50833540220241846"/>
    <n v="0"/>
    <n v="0.24496480068943324"/>
    <n v="0"/>
    <n v="0"/>
    <n v="0.24496480068943324"/>
    <n v="6.2333598719298597E-2"/>
    <n v="0"/>
    <n v="0"/>
    <n v="0"/>
    <n v="0"/>
    <n v="6.1120813393715862E-2"/>
    <n v="6.1120813393715862E-2"/>
    <n v="0"/>
    <n v="0.21122083251291981"/>
    <m/>
    <n v="0"/>
    <n v="0.15949910539247189"/>
    <n v="0.13313869605010212"/>
    <n v="0.11151189516883162"/>
    <n v="0.19760947934519243"/>
    <n v="0.15949910539247189"/>
    <x v="0"/>
    <m/>
    <s v="No root cause"/>
    <s v="No root cause"/>
    <s v="No root cause"/>
    <x v="4"/>
    <s v=" "/>
    <m/>
    <m/>
    <s v=""/>
    <m/>
    <s v=""/>
    <m/>
    <m/>
    <m/>
    <m/>
    <m/>
    <m/>
    <m/>
    <m/>
    <m/>
    <m/>
    <m/>
    <m/>
    <m/>
    <m/>
    <m/>
    <s v=" "/>
    <m/>
    <s v=""/>
    <m/>
    <m/>
    <m/>
    <m/>
    <m/>
  </r>
  <r>
    <s v="Mbile-IHS"/>
    <s v="SUD_069"/>
    <s v="CENTRE"/>
    <s v="IHS"/>
    <s v="Gen Only"/>
    <s v="SUD"/>
    <s v="Mbile"/>
    <s v="NOKIA"/>
    <n v="1.6051570485647602E-4"/>
    <n v="1.9618586149141573E-4"/>
    <n v="1.3202774827290287E-2"/>
    <n v="1.6051570485659184E-4"/>
    <n v="1.7835078317400378E-4"/>
    <n v="1.7835078317394589E-4"/>
    <n v="1.7835078317394589E-4"/>
    <n v="1.6051570485664974E-4"/>
    <n v="0.66121107836768245"/>
    <n v="1.9618586149135786E-4"/>
    <n v="2.9427879223706821E-3"/>
    <n v="1.9618586149141573E-4"/>
    <n v="1.9618586149135786E-4"/>
    <n v="1.7835078317400378E-4"/>
    <n v="1.9618586149135786E-4"/>
    <n v="2.2290431531458565E-4"/>
    <n v="0.35904644803210478"/>
    <n v="0.34603618951411569"/>
    <n v="1.4268062653906408E-4"/>
    <n v="1.4268062653906408E-4"/>
    <n v="1.7835078317388799E-4"/>
    <n v="1.7835078317388799E-4"/>
    <n v="6.5169376171764687E-2"/>
    <n v="1.5159816569786191E-3"/>
    <m/>
    <n v="1.7835078317388799E-4"/>
    <n v="0.15809013420539761"/>
    <n v="0.26165625537051024"/>
    <n v="0.12511220253577748"/>
    <n v="0.15096023569222591"/>
    <n v="0.15809013420539761"/>
    <x v="0"/>
    <m/>
    <s v="No root cause"/>
    <s v="No root cause"/>
    <s v="No root cause"/>
    <x v="4"/>
    <s v="[Ticket -  11/05/2026] INC-20260511-00016510..Others"/>
    <m/>
    <m/>
    <s v=""/>
    <m/>
    <s v=""/>
    <m/>
    <m/>
    <m/>
    <m/>
    <m/>
    <m/>
    <m/>
    <m/>
    <m/>
    <m/>
    <m/>
    <m/>
    <m/>
    <m/>
    <m/>
    <s v="[Ticket -  11/05/2026] INC-20260511-00016510..Others"/>
    <m/>
    <s v=""/>
    <m/>
    <m/>
    <m/>
    <m/>
    <m/>
  </r>
  <r>
    <s v="H-Astoria"/>
    <s v="LIT_244"/>
    <s v="Douala"/>
    <s v="IHS"/>
    <s v="Grid-Gen (LL)"/>
    <s v="LITTORAL"/>
    <s v="Douala"/>
    <s v="ZTE"/>
    <n v="0"/>
    <n v="0"/>
    <n v="0"/>
    <n v="0"/>
    <n v="0"/>
    <n v="0"/>
    <n v="0"/>
    <n v="0"/>
    <n v="0"/>
    <n v="0"/>
    <n v="0"/>
    <n v="0"/>
    <n v="0"/>
    <n v="0"/>
    <n v="0"/>
    <n v="0"/>
    <n v="0"/>
    <n v="0"/>
    <n v="0"/>
    <n v="0"/>
    <n v="1.7594839812460599"/>
    <n v="1.7594839812460599"/>
    <n v="0"/>
    <n v="0"/>
    <m/>
    <n v="0"/>
    <n v="0.15807229912707993"/>
    <n v="0.13039099312974353"/>
    <n v="0.11028999255383266"/>
    <n v="0.19641246796113471"/>
    <n v="0.15807229912707993"/>
    <x v="0"/>
    <m/>
    <s v="No root cause"/>
    <s v="No root cause"/>
    <s v="No root cause"/>
    <x v="4"/>
    <s v=" "/>
    <m/>
    <m/>
    <s v=""/>
    <m/>
    <s v=""/>
    <m/>
    <m/>
    <m/>
    <m/>
    <m/>
    <m/>
    <m/>
    <m/>
    <m/>
    <m/>
    <m/>
    <m/>
    <m/>
    <m/>
    <m/>
    <s v=" "/>
    <m/>
    <s v=""/>
    <m/>
    <m/>
    <m/>
    <m/>
    <m/>
  </r>
  <r>
    <s v="Garoua-Hodango"/>
    <s v="NRD_160"/>
    <s v="Garoua"/>
    <s v="CAMUSAT"/>
    <s v="Hybrid Solar - S3"/>
    <s v="NORD"/>
    <s v="Garoua"/>
    <s v="Huawei"/>
    <n v="0"/>
    <n v="0"/>
    <n v="0.15052806099882146"/>
    <n v="0"/>
    <n v="0.14820950081755999"/>
    <n v="0"/>
    <n v="0"/>
    <n v="0"/>
    <n v="0"/>
    <n v="0"/>
    <n v="0"/>
    <n v="0"/>
    <n v="0"/>
    <n v="0"/>
    <n v="0"/>
    <n v="0"/>
    <n v="0"/>
    <n v="3.4722400573005396"/>
    <n v="0.43510457063119051"/>
    <n v="4.5770161485933132"/>
    <n v="7.4818153541475849E-2"/>
    <n v="7.4818153541475849E-2"/>
    <n v="0"/>
    <n v="1.6749457100216014"/>
    <m/>
    <n v="0"/>
    <n v="0.15748374154260583"/>
    <n v="0.11427946236945914"/>
    <n v="0.19842635943572323"/>
    <n v="0.14295735958167255"/>
    <n v="0.15748374154260583"/>
    <x v="0"/>
    <m/>
    <s v="No root cause"/>
    <s v="No root cause"/>
    <s v="No root cause"/>
    <x v="4"/>
    <s v=" "/>
    <m/>
    <m/>
    <s v=""/>
    <m/>
    <s v="(05-11-2026 retour camusat): No power issue"/>
    <m/>
    <m/>
    <m/>
    <m/>
    <m/>
    <m/>
    <m/>
    <m/>
    <m/>
    <m/>
    <m/>
    <m/>
    <m/>
    <m/>
    <m/>
    <s v=" "/>
    <m/>
    <s v=""/>
    <m/>
    <m/>
    <m/>
    <m/>
    <m/>
  </r>
  <r>
    <s v="Boulou_MTN"/>
    <s v="SUD_233"/>
    <s v="CENTRE"/>
    <s v="IHS"/>
    <s v="Hybrid-Gen"/>
    <s v="SUD"/>
    <s v="Boulou"/>
    <s v="NOKIA"/>
    <n v="0"/>
    <n v="0"/>
    <n v="1.2974126165021258E-2"/>
    <n v="0"/>
    <n v="0"/>
    <n v="0.38976741215264477"/>
    <n v="0"/>
    <n v="0"/>
    <n v="0.71924524380857524"/>
    <n v="0"/>
    <n v="0"/>
    <n v="0"/>
    <n v="0"/>
    <n v="0"/>
    <n v="0"/>
    <n v="0"/>
    <n v="0"/>
    <n v="0.3099023208430714"/>
    <n v="0"/>
    <n v="0"/>
    <n v="0"/>
    <n v="0"/>
    <n v="6.6577894055844619E-2"/>
    <n v="1.0701046990405002E-4"/>
    <m/>
    <n v="0"/>
    <n v="0.15616394574711812"/>
    <n v="0.26290521124340049"/>
    <n v="0.11873705845752086"/>
    <n v="0.15102863634274241"/>
    <n v="0.15616394574711812"/>
    <x v="0"/>
    <m/>
    <s v="No root cause"/>
    <s v="No root cause"/>
    <s v="No root cause"/>
    <x v="4"/>
    <s v="[Ticket -  11/05/2026] INC-20260511-00016561..Others"/>
    <m/>
    <m/>
    <s v=""/>
    <m/>
    <s v=""/>
    <m/>
    <m/>
    <m/>
    <m/>
    <m/>
    <m/>
    <m/>
    <m/>
    <m/>
    <m/>
    <m/>
    <m/>
    <m/>
    <m/>
    <m/>
    <s v="[Ticket -  11/05/2026] INC-20260511-00016561..Others"/>
    <m/>
    <s v=""/>
    <m/>
    <m/>
    <m/>
    <m/>
    <m/>
  </r>
  <r>
    <s v="Sambo-Labo-IHS"/>
    <s v="ADM_144"/>
    <s v="ADAMAOUA"/>
    <s v="IHS"/>
    <s v="Hybrid-Gen"/>
    <s v="ADAMAOUA"/>
    <s v="Sambo Lambo"/>
    <s v="NOKIA"/>
    <n v="4.0185234960237147E-3"/>
    <n v="9.6031291336014166E-2"/>
    <n v="3.2845142161902437E-2"/>
    <n v="8.0267142606837473E-4"/>
    <n v="8.9190876114083977E-4"/>
    <n v="0"/>
    <n v="3.3341125692069908E-2"/>
    <n v="7.8593451926515609E-2"/>
    <n v="1.5875057093349635E-2"/>
    <n v="1.8728999941590844E-3"/>
    <n v="1.5161571381288477E-3"/>
    <n v="8.0271788502682428E-4"/>
    <n v="0"/>
    <n v="2.764917159536535E-3"/>
    <n v="8.0271788502682428E-4"/>
    <n v="1.6054357700536486E-3"/>
    <n v="0.24161509178241378"/>
    <n v="0"/>
    <n v="0"/>
    <n v="0"/>
    <n v="1.8730083983956953E-3"/>
    <n v="1.8730083983956953E-3"/>
    <n v="3.3000624162211412E-3"/>
    <n v="0"/>
    <m/>
    <n v="6.24299998053068E-3"/>
    <n v="0.15609780763274475"/>
    <n v="0.46361242001686587"/>
    <n v="0.26777154732537761"/>
    <n v="0"/>
    <n v="0.15609780763274475"/>
    <x v="0"/>
    <m/>
    <s v="No root cause"/>
    <s v="No root cause"/>
    <s v="No root cause"/>
    <x v="4"/>
    <s v="[Ticket -  11/05/2026] INC-20260511-00008170..Others"/>
    <m/>
    <m/>
    <s v=""/>
    <m/>
    <s v=""/>
    <m/>
    <m/>
    <m/>
    <m/>
    <m/>
    <m/>
    <m/>
    <m/>
    <m/>
    <m/>
    <m/>
    <m/>
    <m/>
    <m/>
    <m/>
    <s v="[Ticket -  11/05/2026] INC-20260511-00008170..Others"/>
    <m/>
    <s v=""/>
    <m/>
    <m/>
    <m/>
    <m/>
    <m/>
  </r>
  <r>
    <s v="Hogmeni"/>
    <s v="LIT_325"/>
    <s v="Douala"/>
    <s v="IHS"/>
    <s v="GridOnly"/>
    <s v="LITTORAL"/>
    <s v="Douala"/>
    <s v="ZTE"/>
    <n v="0"/>
    <n v="0"/>
    <n v="0"/>
    <n v="0"/>
    <n v="0"/>
    <n v="0"/>
    <n v="0"/>
    <n v="0"/>
    <n v="8.6275586203354138"/>
    <n v="3.6884725468206478"/>
    <n v="0"/>
    <n v="0"/>
    <n v="0"/>
    <n v="0"/>
    <n v="0"/>
    <n v="0"/>
    <n v="0"/>
    <n v="0"/>
    <n v="0"/>
    <n v="0"/>
    <n v="0"/>
    <n v="0"/>
    <n v="0"/>
    <n v="0"/>
    <m/>
    <n v="0"/>
    <n v="0.15236507406551331"/>
    <n v="8.1806609674312275E-2"/>
    <n v="7.1507866077773485E-2"/>
    <n v="0.22373852784289525"/>
    <n v="0.15236507406551331"/>
    <x v="0"/>
    <m/>
    <s v="No root cause"/>
    <s v="No root cause"/>
    <s v="No root cause"/>
    <x v="4"/>
    <s v=" "/>
    <m/>
    <m/>
    <s v=""/>
    <m/>
    <s v=""/>
    <m/>
    <m/>
    <m/>
    <m/>
    <m/>
    <m/>
    <m/>
    <m/>
    <m/>
    <m/>
    <m/>
    <m/>
    <m/>
    <m/>
    <m/>
    <s v=" "/>
    <m/>
    <s v=""/>
    <m/>
    <m/>
    <m/>
    <m/>
    <m/>
  </r>
  <r>
    <s v="Garoua-Djalingo-IHS"/>
    <s v="NRD_095"/>
    <s v="Garoua"/>
    <s v="IHS"/>
    <s v="Grid-Gen"/>
    <s v="NORD"/>
    <s v="Garoua"/>
    <s v="Huawei"/>
    <n v="0"/>
    <n v="0"/>
    <n v="0"/>
    <n v="0"/>
    <n v="0"/>
    <n v="0"/>
    <n v="0"/>
    <n v="0"/>
    <n v="0"/>
    <n v="0"/>
    <n v="0"/>
    <n v="5.0810354618429203"/>
    <n v="0.1720193303712835"/>
    <n v="1.2051162419064416"/>
    <n v="5.0810354618429203"/>
    <n v="0.1686306654909783"/>
    <n v="0"/>
    <n v="0"/>
    <n v="0"/>
    <n v="0"/>
    <n v="0.15775126771736681"/>
    <n v="0.15775126771736681"/>
    <n v="0"/>
    <n v="0.15612827559048373"/>
    <m/>
    <n v="0.31951542805614763"/>
    <n v="0.15017135943247351"/>
    <n v="0.11490394030590427"/>
    <n v="0.19762946642594117"/>
    <n v="0.1292772294781632"/>
    <n v="0.15017135943247351"/>
    <x v="0"/>
    <m/>
    <s v="No root cause"/>
    <s v="No root cause"/>
    <s v="No root cause"/>
    <x v="4"/>
    <s v=" "/>
    <m/>
    <m/>
    <s v=""/>
    <m/>
    <s v=""/>
    <m/>
    <m/>
    <m/>
    <m/>
    <m/>
    <m/>
    <m/>
    <m/>
    <m/>
    <m/>
    <m/>
    <m/>
    <m/>
    <m/>
    <m/>
    <s v=" "/>
    <m/>
    <s v=""/>
    <m/>
    <m/>
    <m/>
    <m/>
    <m/>
  </r>
  <r>
    <s v="Activa-Akwa"/>
    <s v="LIT_367"/>
    <s v="Douala"/>
    <s v="IHS"/>
    <s v="Grid-Gen (LL)"/>
    <s v="LITTORAL"/>
    <s v="Douala"/>
    <s v="ZTE"/>
    <n v="0.33351596453530324"/>
    <n v="0.50364477660494322"/>
    <n v="0"/>
    <n v="0"/>
    <n v="0.30062808011802544"/>
    <n v="0.2362612824705437"/>
    <n v="0.27639020868468417"/>
    <n v="1.3190645572762842"/>
    <n v="0.1245780220470105"/>
    <n v="0.11649873156922998"/>
    <n v="0.93316696772278895"/>
    <n v="0.15766209232577977"/>
    <n v="0.58417015520798665"/>
    <n v="0.11978038597963138"/>
    <n v="0.15766209232577977"/>
    <n v="0.63211084572514564"/>
    <n v="0.12006574723270926"/>
    <n v="0.12011925246766147"/>
    <n v="0.11594584414139063"/>
    <n v="0"/>
    <n v="0.81055080429069182"/>
    <n v="0.81055080429069182"/>
    <n v="1.5584469784523716"/>
    <n v="0"/>
    <m/>
    <n v="0"/>
    <n v="0.15006434896256862"/>
    <n v="0.12464579611444832"/>
    <n v="0.10391484847557446"/>
    <n v="0.18673377591290211"/>
    <n v="0.15006434896256862"/>
    <x v="0"/>
    <m/>
    <s v="No root cause"/>
    <s v="No root cause"/>
    <s v="No root cause"/>
    <x v="4"/>
    <s v=" "/>
    <m/>
    <m/>
    <s v=""/>
    <m/>
    <s v=""/>
    <m/>
    <m/>
    <m/>
    <m/>
    <m/>
    <m/>
    <m/>
    <m/>
    <m/>
    <m/>
    <m/>
    <m/>
    <m/>
    <m/>
    <m/>
    <s v=" "/>
    <m/>
    <s v=""/>
    <m/>
    <m/>
    <m/>
    <m/>
    <m/>
  </r>
  <r>
    <s v="CTR_302_N_Doume-Centre"/>
    <s v="CTR_302"/>
    <s v="CENTRE"/>
    <s v="IHS"/>
    <s v="Hybrid-Gen"/>
    <s v="CENTRE"/>
    <s v="Doume"/>
    <s v="NOKIA"/>
    <n v="2.1402093980876723E-3"/>
    <n v="0"/>
    <n v="0"/>
    <n v="0"/>
    <n v="0"/>
    <n v="0"/>
    <n v="5.9924872525011837E-2"/>
    <n v="0.17405416217056086"/>
    <n v="0.40025165722115302"/>
    <n v="1.0701046990435794E-3"/>
    <n v="0"/>
    <n v="0"/>
    <n v="0"/>
    <n v="0"/>
    <n v="0"/>
    <n v="0"/>
    <n v="0.58484788818404665"/>
    <n v="0"/>
    <n v="0"/>
    <n v="0"/>
    <n v="1.2484554822176806E-3"/>
    <n v="1.2484554822176806E-3"/>
    <n v="2.3185601812614311E-3"/>
    <n v="0"/>
    <m/>
    <n v="0"/>
    <n v="0.1459801160278858"/>
    <n v="0.22331331007277916"/>
    <n v="0.20533276552050109"/>
    <n v="8.6595223555214512E-2"/>
    <n v="0.1459801160278858"/>
    <x v="0"/>
    <m/>
    <s v="IHS"/>
    <s v="POWER ISSUE"/>
    <s v="Defaut GE &amp; Power Cabinet"/>
    <x v="0"/>
    <s v="[Ticket -  11/05/2026] INC-20260511-00008244..Grid Outage"/>
    <m/>
    <m/>
    <s v=""/>
    <m/>
    <s v=""/>
    <m/>
    <m/>
    <m/>
    <m/>
    <m/>
    <m/>
    <m/>
    <m/>
    <m/>
    <m/>
    <m/>
    <m/>
    <m/>
    <m/>
    <m/>
    <s v="[Ticket -  11/05/2026] INC-20260511-00008244..Grid Outage"/>
    <m/>
    <s v=""/>
    <m/>
    <m/>
    <m/>
    <m/>
    <m/>
  </r>
  <r>
    <s v="Mbam"/>
    <s v="CTR_303"/>
    <s v="CENTRE"/>
    <s v="IHS"/>
    <s v="Hybrid-Gen"/>
    <s v="CENTRE"/>
    <s v="Mbam"/>
    <s v="NOKIA"/>
    <n v="1.2484554822176806E-3"/>
    <n v="0"/>
    <n v="0"/>
    <n v="0"/>
    <n v="4.4924352663456109"/>
    <n v="9.2966357389406529"/>
    <n v="9.2964734190981293"/>
    <n v="9.29679805878318"/>
    <n v="9.2964734190981293"/>
    <n v="9.2967439521690061"/>
    <n v="9.2967439521690061"/>
    <n v="4.6228522998690194"/>
    <n v="4.6228522998690194"/>
    <n v="4.6228522998690194"/>
    <n v="4.6228522998690194"/>
    <n v="4.6228522998690194"/>
    <n v="4.6228522998690194"/>
    <n v="4.6228522998690194"/>
    <n v="4.6228522998690194"/>
    <n v="2.4238344044566831"/>
    <n v="0"/>
    <n v="0"/>
    <n v="2.2293847896743806E-3"/>
    <n v="0"/>
    <m/>
    <n v="0"/>
    <n v="0.14344753490681558"/>
    <n v="0.22681038651687188"/>
    <n v="0.19630131140963814"/>
    <n v="8.6595223555214512E-2"/>
    <n v="0.14344753490681558"/>
    <x v="0"/>
    <m/>
    <s v="No root cause"/>
    <s v="No root cause"/>
    <s v="No root cause"/>
    <x v="4"/>
    <s v=" "/>
    <m/>
    <m/>
    <s v=""/>
    <m/>
    <s v=""/>
    <m/>
    <m/>
    <m/>
    <m/>
    <m/>
    <m/>
    <m/>
    <m/>
    <m/>
    <m/>
    <m/>
    <m/>
    <m/>
    <m/>
    <m/>
    <s v=" "/>
    <m/>
    <s v=""/>
    <m/>
    <m/>
    <m/>
    <m/>
    <m/>
  </r>
  <r>
    <s v="Binka-IHS"/>
    <s v="NRO_023"/>
    <s v="NORD-OUEST"/>
    <s v="IHS"/>
    <s v="Gen Only"/>
    <s v="NORD-OUEST"/>
    <s v="Binka"/>
    <s v="NOKIA"/>
    <n v="0.45715389072948154"/>
    <n v="1.2983560267523773"/>
    <n v="0.53557725821926117"/>
    <n v="0.10983520844760779"/>
    <n v="2.2071770947035261"/>
    <n v="3.8408604071254598E-2"/>
    <n v="0.20527206708690351"/>
    <n v="0.74806464792363381"/>
    <n v="0.75962942533663125"/>
    <n v="4.1062246274719394"/>
    <n v="2.6468326035782903"/>
    <n v="0.11594584414139084"/>
    <n v="0.52606261177082436"/>
    <n v="1.2354358750460144"/>
    <n v="0.11594584414139084"/>
    <n v="3.6009023122822337E-2"/>
    <n v="5.6180496699797331E-3"/>
    <n v="0.10934686516395412"/>
    <n v="7.4835988619793056E-2"/>
    <n v="2.0082298185387905E-2"/>
    <n v="0.96635804847146278"/>
    <n v="0.96635804847146278"/>
    <n v="0.12580864245091058"/>
    <n v="3.4831907953874086E-2"/>
    <m/>
    <n v="3.6829436725422368E-2"/>
    <n v="0.14332268935859352"/>
    <n v="0.47223021553980871"/>
    <n v="0.22605198377483332"/>
    <n v="0"/>
    <n v="0.14332268935859352"/>
    <x v="2"/>
    <m/>
    <s v="IHS"/>
    <s v="POWER ISSUE"/>
    <s v="Defaut GE &amp; Power Cabinet"/>
    <x v="0"/>
    <s v="[Ticket -  11/05/2026] INC-20260511-00003435..Rectifiers hanging due to MPR faulty. // Rectifiers reset...Grid Outage"/>
    <m/>
    <m/>
    <s v=""/>
    <m/>
    <s v=""/>
    <m/>
    <m/>
    <m/>
    <m/>
    <m/>
    <m/>
    <m/>
    <m/>
    <m/>
    <m/>
    <m/>
    <m/>
    <m/>
    <m/>
    <m/>
    <s v="[Ticket -  11/05/2026] INC-20260511-00003435..Rectifiers hanging due to MPR faulty. // Rectifiers reset...Grid Outage"/>
    <m/>
    <s v=""/>
    <m/>
    <m/>
    <m/>
    <m/>
    <m/>
  </r>
  <r>
    <s v="MUTENGUENE BAGDAD-MTN"/>
    <s v="SUO_225"/>
    <s v="SUD-OUEST"/>
    <s v="MTN sharing"/>
    <e v="#N/A"/>
    <s v="SUD-OUEST"/>
    <s v="Mutengene"/>
    <s v="Huawei"/>
    <n v="15.514841638772607"/>
    <n v="18.155414159054661"/>
    <n v="16.708293739459474"/>
    <n v="17.428438531759276"/>
    <n v="21.325973866616444"/>
    <n v="35.009259972662399"/>
    <n v="11.537066286565478"/>
    <n v="12.278256471279807"/>
    <n v="11.320173899147624"/>
    <n v="1.4136974828283866"/>
    <n v="0"/>
    <n v="17.373559995776656"/>
    <n v="0"/>
    <n v="0"/>
    <n v="17.373559995776656"/>
    <n v="19.838528334945622"/>
    <n v="1.2388958802395893"/>
    <n v="2.041313888817549"/>
    <n v="0"/>
    <n v="0"/>
    <n v="0"/>
    <n v="0"/>
    <n v="0"/>
    <n v="0"/>
    <m/>
    <n v="0"/>
    <n v="0.14169969723171047"/>
    <n v="0.22481205712024746"/>
    <n v="0.19842635943572323"/>
    <n v="8.242278387364374E-2"/>
    <n v="0.14169969723171047"/>
    <x v="2"/>
    <m/>
    <s v="No root cause"/>
    <s v="No root cause"/>
    <s v="No root cause"/>
    <x v="4"/>
    <s v=" "/>
    <m/>
    <m/>
    <s v=""/>
    <m/>
    <s v=""/>
    <m/>
    <m/>
    <m/>
    <m/>
    <m/>
    <m/>
    <m/>
    <m/>
    <m/>
    <m/>
    <m/>
    <m/>
    <m/>
    <m/>
    <m/>
    <s v=" "/>
    <m/>
    <s v=""/>
    <m/>
    <m/>
    <m/>
    <m/>
    <m/>
  </r>
  <r>
    <s v="Ngd-ZI"/>
    <s v="ADM_033"/>
    <s v="Ngaoundere"/>
    <s v="IHS"/>
    <s v="Grid-Gen"/>
    <s v="ADAMAOUA"/>
    <s v="Ngaoundere"/>
    <s v="Huawei"/>
    <n v="0"/>
    <n v="2.3915769918928866"/>
    <n v="27.108445123604223"/>
    <n v="5.2524305644730949E-2"/>
    <n v="7.3123821101323219E-2"/>
    <n v="0.15473713948172688"/>
    <n v="5.4593174729548874E-2"/>
    <n v="5.8855758447406481E-2"/>
    <n v="0"/>
    <n v="4.8600588414903848E-2"/>
    <n v="0.54004617145074807"/>
    <n v="4.4608027782771602"/>
    <n v="5.5199567392340332E-2"/>
    <n v="0.95513978420982037"/>
    <n v="4.4608027782771593"/>
    <n v="0.24594572999688952"/>
    <n v="1.4416093803951111"/>
    <n v="7.3748048842432079E-2"/>
    <n v="5.2970182602665852E-2"/>
    <n v="3.7971060088519062"/>
    <n v="1.5675250333159261"/>
    <n v="1.5675250333159261"/>
    <n v="0"/>
    <n v="5.389760667517042E-2"/>
    <m/>
    <n v="2.6871755799254062"/>
    <n v="0.13545741982062193"/>
    <n v="0.17173143252241127"/>
    <n v="0.22286441173570523"/>
    <n v="6.9255658649016005E-2"/>
    <n v="0.13545741982062193"/>
    <x v="0"/>
    <m/>
    <s v="No root cause"/>
    <s v="No root cause"/>
    <s v="No root cause"/>
    <x v="4"/>
    <s v=" "/>
    <m/>
    <m/>
    <s v=""/>
    <m/>
    <s v=""/>
    <m/>
    <m/>
    <m/>
    <m/>
    <m/>
    <m/>
    <m/>
    <m/>
    <m/>
    <m/>
    <m/>
    <m/>
    <m/>
    <m/>
    <m/>
    <s v=" "/>
    <m/>
    <s v=""/>
    <m/>
    <m/>
    <m/>
    <m/>
    <m/>
  </r>
  <r>
    <s v="Mazera-IHS"/>
    <s v="EXN_226"/>
    <s v="EXTREME-NORD"/>
    <s v="IHS"/>
    <s v="Hybrid-Gen"/>
    <s v="EXTREME-NORD"/>
    <s v="Mazera"/>
    <s v="NOKIA"/>
    <n v="6.7531955450733885E-2"/>
    <n v="0.31171101427214959"/>
    <n v="1.1592800906306299E-3"/>
    <n v="0"/>
    <n v="3.8967604161864373E-3"/>
    <n v="5.1003987335793838E-2"/>
    <n v="2.1613538137216649E-2"/>
    <n v="0.10639938298046415"/>
    <n v="9.8092930745670003E-4"/>
    <n v="0"/>
    <n v="1.1592800906306299E-3"/>
    <n v="10.023866841934298"/>
    <n v="0"/>
    <n v="9.5385926295163223E-2"/>
    <n v="10.023866841934298"/>
    <n v="11.805587312709013"/>
    <n v="2.2295138124645555E-3"/>
    <n v="1.2217735692305798E-2"/>
    <n v="3.1213193374503775E-3"/>
    <n v="0.26193485241996817"/>
    <n v="0"/>
    <n v="0"/>
    <n v="0.93322772197417836"/>
    <n v="0.35056921119306056"/>
    <m/>
    <n v="0.51051550544719648"/>
    <n v="0.13208659001863421"/>
    <n v="0.77510201471569773"/>
    <n v="6.3751440782561966E-2"/>
    <n v="0"/>
    <n v="0.13208659001863421"/>
    <x v="2"/>
    <m/>
    <s v="IHS"/>
    <s v="POWER ISSUE"/>
    <s v="Defaut GE &amp; Power Cabinet"/>
    <x v="0"/>
    <s v="[Ticket -  11/05/2026] INC-20260511-00003061..Hybrid system malfunctioning ( site goes down due to low threshold ) // Gen started automatically after a delay..Grid Outage"/>
    <m/>
    <m/>
    <s v=""/>
    <m/>
    <s v=""/>
    <m/>
    <m/>
    <m/>
    <m/>
    <m/>
    <m/>
    <m/>
    <m/>
    <m/>
    <m/>
    <m/>
    <m/>
    <m/>
    <m/>
    <m/>
    <s v="[Ticket -  11/05/2026] INC-20260511-00003061..Hybrid system malfunctioning ( site goes down due to low threshold ) // Gen started automatically after a delay..Grid Outage"/>
    <m/>
    <s v=""/>
    <m/>
    <m/>
    <m/>
    <m/>
    <m/>
  </r>
  <r>
    <s v="Zanay-IHS"/>
    <s v="EXN_131"/>
    <s v="EXTREME-NORD"/>
    <s v="IHS"/>
    <s v="Grid-Gen"/>
    <s v="EXTREME-NORD"/>
    <s v="Zanay"/>
    <s v="NOKIA"/>
    <n v="3.6339227178753548E-2"/>
    <n v="4.3313171696150184E-2"/>
    <n v="0.64635082260699817"/>
    <n v="0"/>
    <n v="0"/>
    <n v="1.9619721549688431E-3"/>
    <n v="0"/>
    <n v="0"/>
    <n v="0.17304173343680915"/>
    <n v="1.4268888399772469E-3"/>
    <n v="0"/>
    <n v="0"/>
    <n v="0"/>
    <n v="0"/>
    <n v="0"/>
    <n v="0"/>
    <n v="0"/>
    <n v="0"/>
    <n v="0"/>
    <n v="0"/>
    <n v="0"/>
    <n v="0"/>
    <n v="0"/>
    <n v="0"/>
    <m/>
    <n v="4.5482081774277101E-2"/>
    <n v="0.13199741462704712"/>
    <n v="0.92435224152608431"/>
    <n v="0"/>
    <n v="0"/>
    <n v="0.13199741462704712"/>
    <x v="2"/>
    <m/>
    <s v="No root cause"/>
    <s v="No root cause"/>
    <s v="No root cause"/>
    <x v="4"/>
    <s v=" "/>
    <m/>
    <m/>
    <s v=""/>
    <m/>
    <s v=""/>
    <m/>
    <m/>
    <m/>
    <m/>
    <m/>
    <m/>
    <m/>
    <m/>
    <m/>
    <m/>
    <m/>
    <m/>
    <m/>
    <m/>
    <m/>
    <s v=" "/>
    <m/>
    <s v=""/>
    <m/>
    <m/>
    <m/>
    <m/>
    <m/>
  </r>
  <r>
    <s v="Kontcha"/>
    <s v="ADM_130"/>
    <s v="Ngaoundere"/>
    <s v="CAMUSAT"/>
    <s v="Hybrid Solar - S3"/>
    <s v="ADAMAOUA"/>
    <s v="Kontcha"/>
    <s v="NOKIA"/>
    <n v="6.1994732231268168E-2"/>
    <n v="9.1279930828432249E-2"/>
    <n v="6.4652158900560169E-2"/>
    <n v="0.11837141479255664"/>
    <n v="0.10981057720020661"/>
    <n v="4.5657800492533526E-2"/>
    <n v="1.0397672308258639"/>
    <n v="0.32231553535197882"/>
    <n v="0.24018499970037069"/>
    <n v="0.45900357557650107"/>
    <n v="0.34009710843442253"/>
    <n v="0.18097253968661628"/>
    <n v="0.50203961955637744"/>
    <n v="0.21114949219965015"/>
    <n v="0.18097253968661628"/>
    <n v="0.1693975738586263"/>
    <n v="0.15769776248241463"/>
    <n v="0.19440235365961536"/>
    <n v="0.37512520224978818"/>
    <n v="0.30551489157699191"/>
    <n v="2.6788287632728655E-2"/>
    <n v="2.6788287632728655E-2"/>
    <n v="0.36433497986776364"/>
    <n v="2.4017608216121196"/>
    <m/>
    <n v="0.21935362822565227"/>
    <n v="0.12917947225289855"/>
    <n v="0.904618738734418"/>
    <n v="0"/>
    <n v="0"/>
    <n v="0.12917947225289855"/>
    <x v="0"/>
    <m/>
    <s v="No root cause"/>
    <s v="No root cause"/>
    <s v="No root cause"/>
    <x v="4"/>
    <s v=" "/>
    <m/>
    <m/>
    <s v=""/>
    <m/>
    <s v="(05-11-2026 retour camusat): No power issue"/>
    <m/>
    <m/>
    <m/>
    <m/>
    <m/>
    <m/>
    <m/>
    <m/>
    <m/>
    <m/>
    <m/>
    <m/>
    <m/>
    <m/>
    <m/>
    <s v=" "/>
    <m/>
    <s v=""/>
    <m/>
    <m/>
    <m/>
    <m/>
    <m/>
  </r>
  <r>
    <s v="BP-Cite"/>
    <s v="LIT_034"/>
    <s v="Douala"/>
    <s v="IHS"/>
    <s v="GridOnly"/>
    <s v="LITTORAL"/>
    <s v="Douala"/>
    <s v="ZTE"/>
    <n v="0"/>
    <n v="0"/>
    <n v="0"/>
    <n v="0"/>
    <n v="0"/>
    <n v="0"/>
    <n v="0"/>
    <n v="0"/>
    <n v="0.10276572126483552"/>
    <n v="0"/>
    <n v="0"/>
    <n v="0"/>
    <n v="0"/>
    <n v="0"/>
    <n v="0"/>
    <n v="0"/>
    <n v="0"/>
    <n v="0"/>
    <n v="0"/>
    <n v="0"/>
    <n v="0"/>
    <n v="0"/>
    <n v="0"/>
    <n v="0"/>
    <m/>
    <n v="0"/>
    <n v="0.12785967645741139"/>
    <n v="5.4204684883437451E-2"/>
    <n v="4.4997891952358877E-2"/>
    <n v="0.2013715151236572"/>
    <n v="0.12785967645741139"/>
    <x v="0"/>
    <m/>
    <s v="No root cause"/>
    <s v="No root cause"/>
    <s v="No root cause"/>
    <x v="4"/>
    <s v=" "/>
    <m/>
    <m/>
    <s v=""/>
    <m/>
    <s v=""/>
    <m/>
    <m/>
    <m/>
    <m/>
    <m/>
    <m/>
    <m/>
    <m/>
    <m/>
    <m/>
    <m/>
    <m/>
    <m/>
    <m/>
    <m/>
    <s v=" "/>
    <m/>
    <s v=""/>
    <m/>
    <m/>
    <m/>
    <m/>
    <m/>
  </r>
  <r>
    <s v="CTR_406_N_Mbimbim-MTN"/>
    <s v="CTR_406"/>
    <s v="CENTRE"/>
    <s v="IHS"/>
    <s v="Solar-Gen"/>
    <s v="CENTRE"/>
    <s v="Mbimbim"/>
    <s v="NOKIA"/>
    <n v="1.2484554822176806E-3"/>
    <n v="0"/>
    <n v="3.299489488718302E-3"/>
    <n v="3.7706197031148157E-2"/>
    <n v="9.7488618582528455E-2"/>
    <n v="0"/>
    <n v="6.5504227780409985E-2"/>
    <n v="0.1401116084542976"/>
    <n v="0.34117550593886886"/>
    <n v="0"/>
    <n v="1.5086990810911771"/>
    <n v="1.2484554822176806E-3"/>
    <n v="1.2306204039001678E-3"/>
    <n v="0"/>
    <n v="1.2484554822176804E-3"/>
    <n v="3.388664880305182E-3"/>
    <n v="2.364829620028063"/>
    <n v="0"/>
    <n v="0"/>
    <n v="0"/>
    <n v="0"/>
    <n v="0"/>
    <n v="1.4268062653917815E-3"/>
    <n v="0"/>
    <m/>
    <n v="0"/>
    <n v="0.12714627332471534"/>
    <n v="0.17635256925210524"/>
    <n v="0.12458094052925625"/>
    <n v="0.11532349677258336"/>
    <n v="0.12714627332471534"/>
    <x v="0"/>
    <m/>
    <s v="No root cause"/>
    <s v="No root cause"/>
    <s v="No root cause"/>
    <x v="4"/>
    <s v=" "/>
    <m/>
    <m/>
    <s v=""/>
    <m/>
    <s v=""/>
    <m/>
    <m/>
    <m/>
    <m/>
    <m/>
    <m/>
    <m/>
    <m/>
    <m/>
    <m/>
    <m/>
    <m/>
    <m/>
    <m/>
    <m/>
    <s v=" "/>
    <m/>
    <s v=""/>
    <m/>
    <m/>
    <m/>
    <m/>
    <m/>
  </r>
  <r>
    <s v="Bourha"/>
    <s v="EXN_019"/>
    <s v="EXTREME-NORD"/>
    <s v="IHS"/>
    <s v="Grid-Gen"/>
    <s v="EXTREME-NORD"/>
    <s v="Bourrah"/>
    <s v="NOKIA"/>
    <n v="0"/>
    <n v="0"/>
    <n v="0.35883133432357295"/>
    <n v="0"/>
    <n v="1.1593471824815857E-2"/>
    <n v="1.5160693924757608E-3"/>
    <n v="0.49213282325302071"/>
    <n v="0"/>
    <n v="0"/>
    <n v="1.6944304974729593E-3"/>
    <n v="0"/>
    <n v="1.3150744524305928"/>
    <n v="0"/>
    <n v="0"/>
    <n v="1.3150744524305926"/>
    <n v="0"/>
    <n v="0"/>
    <n v="0"/>
    <n v="0"/>
    <n v="0.24045966341587843"/>
    <n v="5.8855758447407145E-3"/>
    <n v="5.8855758447407145E-3"/>
    <n v="1.5160693924757608E-3"/>
    <n v="0.3335627667782658"/>
    <m/>
    <n v="4.3876831829302479E-2"/>
    <n v="0.12611183878230645"/>
    <n v="0.88313669772070547"/>
    <n v="0"/>
    <n v="0"/>
    <n v="0.12611183878230645"/>
    <x v="2"/>
    <m/>
    <s v="IHS"/>
    <s v="POWER ISSUE"/>
    <s v="Defaut GE &amp; Power Cabinet"/>
    <x v="0"/>
    <s v="[HOURLY IHS 11-05-2026] -..Maxime is maanging with level 0, ETA asap   ;   [OCM RAN -  11/05/2026 14h] Power status check Ongoing   ;   [Ticket -  11/05/2026] INC-20260511-00003026..No Power issue on site Ubaie 54.5V Site on GEN. TX FME Tsafack Elvis 695374792 / Huawei is informed..Grid Outage"/>
    <m/>
    <m/>
    <s v=""/>
    <m/>
    <s v=""/>
    <m/>
    <s v="[HOURLY IHS 11-05-2026] -..Maxime is maanging with level 0, ETA asap"/>
    <m/>
    <m/>
    <m/>
    <m/>
    <m/>
    <m/>
    <m/>
    <m/>
    <m/>
    <m/>
    <m/>
    <m/>
    <s v="[OCM RAN -  11/05/2026 14h] Power status check Ongoing"/>
    <s v="[Ticket -  11/05/2026] INC-20260511-00003026..No Power issue on site Ubaie 54.5V Site on GEN. TX FME Tsafack Elvis 695374792 / Huawei is informed..Grid Outage"/>
    <m/>
    <s v=""/>
    <m/>
    <m/>
    <m/>
    <m/>
    <m/>
  </r>
  <r>
    <s v="Ange-raphael-II"/>
    <s v="LIT_696"/>
    <s v="Douala"/>
    <s v="CAMUSAT"/>
    <s v="Good Grid no GE - 8h"/>
    <s v="LITTORAL"/>
    <s v="Douala"/>
    <s v="ZTE"/>
    <n v="0"/>
    <n v="0"/>
    <n v="0"/>
    <n v="11.67425370898289"/>
    <n v="0"/>
    <n v="0"/>
    <n v="0.85897304192242108"/>
    <n v="10.660311671560615"/>
    <n v="1.062399945210639"/>
    <n v="3.8822150025825199"/>
    <n v="4.6973850921574165"/>
    <n v="2.801462761783279"/>
    <n v="6.6491312176650039"/>
    <n v="1.8401342053973226"/>
    <n v="2.801462761783279"/>
    <n v="2.3936458609777054"/>
    <n v="0"/>
    <n v="48.400389660791085"/>
    <n v="42.173646602916961"/>
    <n v="22.028158735050635"/>
    <n v="0.67534307556651318"/>
    <n v="0.67534307556651318"/>
    <n v="0"/>
    <n v="0"/>
    <m/>
    <n v="0"/>
    <n v="0.12541627072792777"/>
    <n v="4.5711784947783655E-2"/>
    <n v="8.9039512292978157E-2"/>
    <n v="0.1706596230412783"/>
    <n v="0.12541627072792777"/>
    <x v="0"/>
    <m/>
    <s v="No root cause"/>
    <s v="No root cause"/>
    <s v="No root cause"/>
    <x v="4"/>
    <s v=" "/>
    <m/>
    <m/>
    <s v=""/>
    <m/>
    <s v="(05-11-2026 retour camusat): No power issue"/>
    <m/>
    <m/>
    <m/>
    <m/>
    <m/>
    <m/>
    <m/>
    <m/>
    <m/>
    <m/>
    <m/>
    <m/>
    <m/>
    <m/>
    <m/>
    <s v=" "/>
    <m/>
    <s v=""/>
    <m/>
    <m/>
    <m/>
    <m/>
    <m/>
  </r>
  <r>
    <s v="Bariki-IHS"/>
    <s v="EXN_167"/>
    <s v="EXTREME-NORD"/>
    <s v="IHS"/>
    <s v="Solar-Gen"/>
    <s v="EXTREME-NORD"/>
    <s v="Bariki"/>
    <s v="NOKIA"/>
    <n v="0.44258307486857673"/>
    <n v="0"/>
    <n v="0.48675141533420735"/>
    <n v="0"/>
    <n v="0"/>
    <n v="2.5862360224589527E-3"/>
    <n v="0"/>
    <n v="0"/>
    <n v="0"/>
    <n v="9.8098607748450719E-4"/>
    <n v="0"/>
    <n v="0.38209586062586709"/>
    <n v="0"/>
    <n v="0"/>
    <n v="0.38209586062586709"/>
    <n v="2.7645971274559804E-3"/>
    <n v="0"/>
    <n v="0"/>
    <n v="0"/>
    <n v="0"/>
    <n v="0"/>
    <n v="0"/>
    <n v="0"/>
    <n v="0"/>
    <m/>
    <n v="3.8793540336883432E-2"/>
    <n v="0.12491688853504093"/>
    <n v="0.87476869337234064"/>
    <n v="0"/>
    <n v="0"/>
    <n v="0.12491688853504093"/>
    <x v="2"/>
    <m/>
    <s v="IHS"/>
    <s v="POWER ISSUE"/>
    <s v="Defaut GE &amp; Power Cabinet"/>
    <x v="0"/>
    <s v="[Ticket -  11/05/2026] INC-20260511-00003058..Grid Outage"/>
    <m/>
    <m/>
    <s v=""/>
    <m/>
    <s v=""/>
    <m/>
    <m/>
    <m/>
    <m/>
    <m/>
    <m/>
    <m/>
    <m/>
    <m/>
    <m/>
    <m/>
    <m/>
    <m/>
    <m/>
    <m/>
    <s v="[Ticket -  11/05/2026] INC-20260511-00003058..Grid Outage"/>
    <m/>
    <s v=""/>
    <m/>
    <m/>
    <m/>
    <m/>
    <m/>
  </r>
  <r>
    <s v="Foubarka"/>
    <s v="NRD_153"/>
    <s v="NORD"/>
    <s v="CAMUSAT"/>
    <s v="Hybrid Solar - S3"/>
    <s v="NORD"/>
    <s v="Foubarka"/>
    <s v="NOKIA"/>
    <n v="4.7595784936155114E-2"/>
    <n v="5.3186801734263524E-2"/>
    <n v="7.3368568821629038E-2"/>
    <n v="3.7441777009267915E-2"/>
    <n v="3.1147374226881352E-2"/>
    <n v="5.1960385146291366E-2"/>
    <n v="0.10511111580443805"/>
    <n v="3.9281401891226156E-2"/>
    <n v="3.4213415696811772E-2"/>
    <n v="5.9733702049467881E-2"/>
    <n v="8.0564748506936304E-2"/>
    <n v="6.5472572503160381E-2"/>
    <n v="3.9930681261329072E-2"/>
    <n v="5.1097499379339266E-2"/>
    <n v="6.5472572503160381E-2"/>
    <n v="1.4176568702148484"/>
    <n v="1.5421992221052241"/>
    <n v="0.1756398512697149"/>
    <n v="0.102034483053822"/>
    <n v="5.766080820014096E-2"/>
    <n v="1.1348817034925363"/>
    <n v="1.1348817034925363"/>
    <n v="8.6589305230957134E-2"/>
    <n v="9.6844475263459781E-2"/>
    <m/>
    <n v="6.957464051616144E-2"/>
    <n v="0.12300853515507958"/>
    <n v="0.86140486553241491"/>
    <n v="0"/>
    <n v="0"/>
    <n v="0.12300853515507958"/>
    <x v="0"/>
    <m/>
    <s v="No root cause"/>
    <s v="No root cause"/>
    <s v="No root cause"/>
    <x v="4"/>
    <s v="[Ticket -  11/05/2026] INC-20260511-00006126..Transmission Board fault"/>
    <m/>
    <m/>
    <s v=""/>
    <m/>
    <s v="(05-11-2026 retour camusat): No power issue"/>
    <m/>
    <m/>
    <m/>
    <m/>
    <m/>
    <m/>
    <m/>
    <m/>
    <m/>
    <m/>
    <m/>
    <m/>
    <m/>
    <m/>
    <m/>
    <s v="[Ticket -  11/05/2026] INC-20260511-00006126..Transmission Board fault"/>
    <m/>
    <s v=""/>
    <m/>
    <m/>
    <m/>
    <m/>
    <m/>
  </r>
  <r>
    <s v="ADM_098_N_Maakola-MTN-IHS"/>
    <s v="ADM_098"/>
    <s v="ADAMAOUA"/>
    <s v="IHS"/>
    <s v="Solar-Gen"/>
    <s v="ADAMAOUA"/>
    <s v="Maakola"/>
    <s v="NOKIA"/>
    <n v="2.9411595468580101E-2"/>
    <n v="2.5684990157996729E-3"/>
    <n v="0.21341889129611924"/>
    <n v="0"/>
    <n v="0"/>
    <n v="3.4248924799157388E-3"/>
    <n v="2.4865794919242637E-2"/>
    <n v="8.7035947366799093E-2"/>
    <n v="1.5857170402929409E-2"/>
    <n v="8.9131758655391677E-2"/>
    <n v="0"/>
    <n v="0"/>
    <n v="0"/>
    <n v="3.3423680024100962E-2"/>
    <n v="0"/>
    <n v="7.1352700891280868E-4"/>
    <n v="0.56760756435887127"/>
    <n v="0"/>
    <n v="0.23204058300652369"/>
    <n v="7.2414753636211573E-3"/>
    <n v="1.7838175222803111E-4"/>
    <n v="1.7838175222803111E-4"/>
    <n v="0"/>
    <n v="0"/>
    <m/>
    <n v="0.15914735858801285"/>
    <n v="0.12247576392848616"/>
    <n v="0.15749333557146225"/>
    <n v="0.11741569833116777"/>
    <n v="0.11614430457879406"/>
    <n v="0.12247576392848616"/>
    <x v="0"/>
    <m/>
    <s v="No root cause"/>
    <s v="No root cause"/>
    <s v="No root cause"/>
    <x v="4"/>
    <s v="[Ticket -  11/05/2026] INC-20260511-00008204..Others"/>
    <m/>
    <m/>
    <s v=""/>
    <m/>
    <s v=""/>
    <m/>
    <m/>
    <m/>
    <m/>
    <m/>
    <m/>
    <m/>
    <m/>
    <m/>
    <m/>
    <m/>
    <m/>
    <m/>
    <m/>
    <m/>
    <s v="[Ticket -  11/05/2026] INC-20260511-00008204..Others"/>
    <m/>
    <s v=""/>
    <m/>
    <m/>
    <m/>
    <m/>
    <m/>
  </r>
  <r>
    <s v="Kinguin-IHS"/>
    <s v="EXN_168"/>
    <s v="EXTREME-NORD"/>
    <s v="IHS"/>
    <s v="Grid-Gen"/>
    <s v="EXTREME-NORD"/>
    <s v="Kinguin"/>
    <s v="NOKIA"/>
    <n v="0"/>
    <n v="0.36431854782121542"/>
    <n v="0.78966301920085269"/>
    <n v="0"/>
    <n v="0"/>
    <n v="0"/>
    <n v="0"/>
    <n v="0"/>
    <n v="0"/>
    <n v="0"/>
    <n v="0"/>
    <n v="0"/>
    <n v="1.6660458533815097"/>
    <n v="0"/>
    <n v="0"/>
    <n v="0"/>
    <n v="0"/>
    <n v="0"/>
    <n v="0"/>
    <n v="0"/>
    <n v="0"/>
    <n v="0"/>
    <n v="0.82924706569130768"/>
    <n v="0"/>
    <m/>
    <n v="4.3520109619308259E-2"/>
    <n v="0.12152861627871255"/>
    <n v="0.6134871247636976"/>
    <n v="0"/>
    <n v="6.5049771533061448E-2"/>
    <n v="0.12152861627871255"/>
    <x v="2"/>
    <m/>
    <s v="No root cause"/>
    <s v="No root cause"/>
    <s v="No root cause"/>
    <x v="4"/>
    <s v="[Ticket -  11/05/2026] INC-20260511-00002988..Transmission Board fault"/>
    <m/>
    <m/>
    <s v=""/>
    <m/>
    <s v=""/>
    <m/>
    <m/>
    <m/>
    <m/>
    <m/>
    <m/>
    <m/>
    <m/>
    <m/>
    <m/>
    <m/>
    <m/>
    <m/>
    <m/>
    <m/>
    <s v="[Ticket -  11/05/2026] INC-20260511-00002988..Transmission Board fault"/>
    <m/>
    <s v=""/>
    <m/>
    <m/>
    <m/>
    <m/>
    <m/>
  </r>
  <r>
    <s v="Bfsam-Water-Tower-IHS"/>
    <s v="OST_172"/>
    <s v="Bafoussam"/>
    <s v="IHS"/>
    <s v="Grid-Gen"/>
    <s v="OUEST"/>
    <s v="Bafoussam"/>
    <s v="Huawei"/>
    <n v="13.868556899607057"/>
    <n v="5.493649998715874"/>
    <n v="8.3789197935125972E-2"/>
    <n v="1.7210850576287049E-2"/>
    <n v="0"/>
    <n v="5.6715549049318982E-3"/>
    <n v="0"/>
    <n v="1.7478376751047991E-2"/>
    <n v="0.17831511301732425"/>
    <n v="1.2659338589687614"/>
    <n v="1.1236099339959421E-2"/>
    <n v="0.52820367944799718"/>
    <n v="0"/>
    <n v="0"/>
    <n v="0.52820367944799707"/>
    <n v="0.34366412409790165"/>
    <n v="0.33606638073469108"/>
    <n v="0.19502658140072426"/>
    <n v="0.1201549226242962"/>
    <n v="9.7022826046633731E-2"/>
    <n v="0.1380970114115965"/>
    <n v="0.1380970114115965"/>
    <n v="5.266698627127011E-2"/>
    <n v="0"/>
    <m/>
    <n v="8.3575176995317205E-2"/>
    <n v="0.12011925246766142"/>
    <n v="8.4928999356537929E-2"/>
    <n v="9.297085114123578E-2"/>
    <n v="0.14723240023901921"/>
    <n v="0.12011925246766142"/>
    <x v="0"/>
    <m/>
    <s v="No root cause"/>
    <s v="No root cause"/>
    <s v="No root cause"/>
    <x v="4"/>
    <s v=" "/>
    <m/>
    <m/>
    <s v=""/>
    <m/>
    <s v=""/>
    <m/>
    <m/>
    <m/>
    <m/>
    <m/>
    <m/>
    <m/>
    <m/>
    <m/>
    <m/>
    <m/>
    <m/>
    <m/>
    <m/>
    <m/>
    <s v=" "/>
    <m/>
    <s v=""/>
    <m/>
    <m/>
    <m/>
    <m/>
    <m/>
  </r>
  <r>
    <s v="Betare-Oya"/>
    <s v="EST_014"/>
    <s v="CENTRE"/>
    <s v="IHS"/>
    <s v="Solar-Gen-Lithium"/>
    <s v="EST"/>
    <s v="Betare-oya"/>
    <s v="NOKIA"/>
    <n v="1.3999644725239919"/>
    <n v="7.4907328933057854E-4"/>
    <n v="8.2235332481002649E-2"/>
    <n v="8.9175391586943995E-5"/>
    <n v="0.60048556050523216"/>
    <n v="8.9175391587001892E-5"/>
    <n v="5.3505234952235873E-5"/>
    <n v="7.1340313269589948E-5"/>
    <n v="7.27069382682516E-2"/>
    <n v="1.2484554822182582E-4"/>
    <n v="1.0701046990418226E-4"/>
    <n v="9.2458116102079444"/>
    <n v="2.7804352044470693"/>
    <n v="9.2458116102079444"/>
    <n v="9.2458116102079444"/>
    <n v="9.2457045997380387"/>
    <n v="5.3772939477731843"/>
    <n v="1.4268062653935356E-4"/>
    <n v="5.3505234952235873E-5"/>
    <n v="3.5670156634823915E-5"/>
    <n v="0.27968406073796026"/>
    <n v="0.27968406073796026"/>
    <n v="1.7835078317411958E-5"/>
    <n v="0.20920546866305409"/>
    <m/>
    <n v="8.9175391587059801E-5"/>
    <n v="0.11956636503982231"/>
    <n v="0"/>
    <n v="2.4438052299984242E-3"/>
    <n v="0.22770576557291303"/>
    <n v="0.11956636503982231"/>
    <x v="0"/>
    <m/>
    <s v="No root cause"/>
    <s v="No root cause"/>
    <s v="No root cause"/>
    <x v="4"/>
    <s v="[Ticket -  11/05/2026] INC-20260511-00010989..Others"/>
    <m/>
    <m/>
    <s v=""/>
    <m/>
    <s v=""/>
    <m/>
    <m/>
    <m/>
    <m/>
    <m/>
    <m/>
    <m/>
    <m/>
    <m/>
    <m/>
    <m/>
    <m/>
    <m/>
    <m/>
    <m/>
    <s v="[Ticket -  11/05/2026] INC-20260511-00010989..Others"/>
    <m/>
    <s v=""/>
    <m/>
    <m/>
    <m/>
    <m/>
    <m/>
  </r>
  <r>
    <s v="Buea-GRA-HIS"/>
    <s v="SUO_242"/>
    <s v="SUD-OUEST"/>
    <s v="IHS"/>
    <s v="Grid-Gen"/>
    <s v="SUD-OUEST"/>
    <s v="Buea"/>
    <s v="Huawei"/>
    <n v="0"/>
    <n v="0.58099551126748905"/>
    <n v="0"/>
    <n v="0"/>
    <n v="0.8229283486429646"/>
    <n v="0"/>
    <n v="0"/>
    <n v="0"/>
    <n v="0"/>
    <n v="0"/>
    <n v="0"/>
    <n v="0"/>
    <n v="0"/>
    <n v="0"/>
    <n v="0"/>
    <n v="0"/>
    <n v="1.7605005807101497"/>
    <n v="0"/>
    <n v="1.8263120197013407"/>
    <n v="0"/>
    <n v="0"/>
    <n v="0"/>
    <n v="0"/>
    <n v="0"/>
    <m/>
    <n v="0.24530366717746335"/>
    <n v="0.11828223940096964"/>
    <n v="0.21919175569224128"/>
    <n v="0.25909648058046109"/>
    <n v="0"/>
    <n v="0.11828223940096964"/>
    <x v="0"/>
    <m/>
    <s v="No root cause"/>
    <s v="No root cause"/>
    <s v="No root cause"/>
    <x v="4"/>
    <s v="[OCM RAN -  11/05/2026] 11/05/2026 Site UP _x000a_10/05/2026 fme FABIEN activé ETA =12H26 UTC  // SITE UP mais probleme de probleme de supervision_x000a_Need FME on site to local Tshoot / fme activated ETA ASAP   ;   [OCM RAN 11-05-2026 18H UTC ] -&gt;..11/05/2026 Site UP _x000a_10/05/2026 fme FABIEN activé ETA =12H26 UTC  // SITE UP mais probleme de probleme de supervision_x000a_Need FME on site to local Tshoot / fme activated ETA ASAP   ;    "/>
    <m/>
    <m/>
    <s v=""/>
    <m/>
    <s v=""/>
    <m/>
    <m/>
    <m/>
    <m/>
    <m/>
    <m/>
    <m/>
    <m/>
    <m/>
    <m/>
    <m/>
    <m/>
    <s v="[OCM RAN -  11/05/2026] 11/05/2026 Site UP _x000a_10/05/2026 fme FABIEN activé ETA =12H26 UTC  // SITE UP mais probleme de probleme de supervision_x000a_Need FME on site to local Tshoot / fme activated ETA ASAP"/>
    <s v="[OCM RAN 11-05-2026 18H UTC ] -&gt;..11/05/2026 Site UP _x000a_10/05/2026 fme FABIEN activé ETA =12H26 UTC  // SITE UP mais probleme de probleme de supervision_x000a_Need FME on site to local Tshoot / fme activated ETA ASAP"/>
    <m/>
    <s v=" "/>
    <m/>
    <s v=""/>
    <m/>
    <m/>
    <m/>
    <m/>
    <m/>
  </r>
  <r>
    <s v="Koba-MTN"/>
    <s v="ADM_064"/>
    <s v="ADAMAOUA"/>
    <s v="IHS"/>
    <s v="Hybrid-Gen"/>
    <s v="ADAMAOUA"/>
    <s v="Koba"/>
    <s v="NOKIA"/>
    <n v="0.18367498584865552"/>
    <n v="4.9943999844246816E-3"/>
    <n v="1.9620857081666435E-3"/>
    <n v="0.15136395349284346"/>
    <n v="0.14667830330252743"/>
    <n v="0"/>
    <n v="2.8346278787682734E-2"/>
    <n v="5.711452903081455E-2"/>
    <n v="1.1950885677016007E-2"/>
    <n v="0.14228919407220406"/>
    <n v="6.7626223056955023E-2"/>
    <n v="3.4783667458138214E-3"/>
    <n v="9.8109963725485526E-4"/>
    <n v="7.5987188884182036E-3"/>
    <n v="3.4783667458138214E-3"/>
    <n v="0.12173662680811152"/>
    <n v="0.32455622694334413"/>
    <n v="0.11449595663989919"/>
    <n v="6.2658893288720777E-2"/>
    <n v="0"/>
    <n v="8.4731332308378079E-3"/>
    <n v="8.4731332308378079E-3"/>
    <n v="8.9190876114083977E-4"/>
    <n v="2.8541080356505508E-3"/>
    <m/>
    <n v="3.5815417866481701E-2"/>
    <n v="0.11726988220621569"/>
    <n v="0.30786762266745005"/>
    <n v="0.21836132133081373"/>
    <n v="0"/>
    <n v="0.11726988220621569"/>
    <x v="0"/>
    <m/>
    <s v="No root cause"/>
    <s v="No root cause"/>
    <s v="No root cause"/>
    <x v="4"/>
    <s v=" "/>
    <m/>
    <m/>
    <s v=""/>
    <m/>
    <s v=""/>
    <m/>
    <m/>
    <m/>
    <m/>
    <m/>
    <m/>
    <m/>
    <m/>
    <m/>
    <m/>
    <m/>
    <m/>
    <m/>
    <m/>
    <m/>
    <s v=" "/>
    <m/>
    <s v=""/>
    <m/>
    <m/>
    <m/>
    <m/>
    <m/>
  </r>
  <r>
    <s v="Bpriso-Vanitex-New"/>
    <s v="LIT_410"/>
    <s v="Douala"/>
    <s v="IHS"/>
    <s v="Grid-Gen"/>
    <s v="LITTORAL"/>
    <s v="Douala"/>
    <s v="ZTE"/>
    <n v="0"/>
    <n v="0"/>
    <n v="0"/>
    <n v="0"/>
    <n v="0"/>
    <n v="0"/>
    <n v="0"/>
    <n v="0"/>
    <n v="0"/>
    <n v="0"/>
    <n v="0"/>
    <n v="0"/>
    <n v="0"/>
    <n v="0"/>
    <n v="0"/>
    <n v="0"/>
    <n v="0"/>
    <n v="0"/>
    <n v="0"/>
    <n v="1.3911361087569271E-3"/>
    <n v="0"/>
    <n v="0"/>
    <n v="0"/>
    <n v="0"/>
    <m/>
    <n v="0"/>
    <n v="0.11642739125596061"/>
    <n v="6.0449464247888759E-2"/>
    <n v="5.0098007214963582E-2"/>
    <n v="0.1744558591450027"/>
    <n v="0.11642739125596061"/>
    <x v="0"/>
    <m/>
    <s v="No root cause"/>
    <s v="No root cause"/>
    <s v="No root cause"/>
    <x v="4"/>
    <s v=" "/>
    <m/>
    <m/>
    <s v=""/>
    <m/>
    <s v=""/>
    <m/>
    <m/>
    <m/>
    <m/>
    <m/>
    <m/>
    <m/>
    <m/>
    <m/>
    <m/>
    <m/>
    <m/>
    <m/>
    <m/>
    <m/>
    <s v=" "/>
    <m/>
    <s v=""/>
    <m/>
    <m/>
    <m/>
    <m/>
    <m/>
  </r>
  <r>
    <s v="SCDP-New"/>
    <s v="LIT_739"/>
    <s v="Douala"/>
    <s v="CAMUSAT"/>
    <s v="Good Grid no GE - 8h"/>
    <s v="LITTORAL"/>
    <s v="Douala"/>
    <s v="ZTE"/>
    <n v="0"/>
    <n v="0"/>
    <n v="0"/>
    <n v="9.7902273758464489"/>
    <n v="0"/>
    <n v="1.8487663833029431"/>
    <n v="0"/>
    <n v="0"/>
    <n v="9.3527150696423922E-2"/>
    <n v="0"/>
    <n v="0"/>
    <n v="42.753161802684104"/>
    <n v="39.464391196034605"/>
    <n v="13.868556899607057"/>
    <n v="42.753161802684097"/>
    <n v="1.7884303133551929"/>
    <n v="0"/>
    <n v="0"/>
    <n v="0"/>
    <n v="0"/>
    <n v="0"/>
    <n v="0"/>
    <n v="1.8591820690403016"/>
    <n v="1.3590329677855677"/>
    <m/>
    <n v="0"/>
    <n v="0.11587450382812098"/>
    <n v="5.2581042248680113E-2"/>
    <n v="4.4626008547791994E-2"/>
    <n v="0.17907290305493753"/>
    <n v="0.11587450382812098"/>
    <x v="0"/>
    <m/>
    <s v="No root cause"/>
    <s v="No root cause"/>
    <s v="No root cause"/>
    <x v="4"/>
    <s v=" "/>
    <m/>
    <m/>
    <s v=""/>
    <m/>
    <s v="(05-11-2026 retour camusat): No power issue"/>
    <m/>
    <m/>
    <m/>
    <m/>
    <m/>
    <m/>
    <m/>
    <m/>
    <m/>
    <m/>
    <m/>
    <m/>
    <m/>
    <m/>
    <m/>
    <s v=" "/>
    <m/>
    <s v=""/>
    <m/>
    <m/>
    <m/>
    <m/>
    <m/>
  </r>
  <r>
    <s v="Doualayel-MTN"/>
    <s v="ADM_067"/>
    <s v="ADAMAOUA"/>
    <s v="IHS"/>
    <s v="Hybrid-Gen"/>
    <s v="ADAMAOUA"/>
    <s v="Doualayel"/>
    <s v="NOKIA"/>
    <n v="0.19108446338251586"/>
    <n v="5.5295142684700354E-3"/>
    <n v="1.7837142801515253E-3"/>
    <n v="0.15073072570822976"/>
    <n v="0.15548359313174528"/>
    <n v="0"/>
    <n v="8.775591105426675E-2"/>
    <n v="0.19530140531421714"/>
    <n v="1.3645414243159975E-2"/>
    <n v="0.14405685676686619"/>
    <n v="6.799026967685208E-2"/>
    <n v="2.9432369736562512E-3"/>
    <n v="7.1352700891280868E-4"/>
    <n v="8.0267917370899482E-3"/>
    <n v="2.9432369736562512E-3"/>
    <n v="0.12227177206479596"/>
    <n v="0.33019231299049356"/>
    <n v="0.11674356362106866"/>
    <n v="5.9323774933050064E-2"/>
    <n v="2.6757262834221777E-4"/>
    <n v="8.2055606024955888E-3"/>
    <n v="8.2055606024955888E-3"/>
    <n v="2.6757262834225196E-3"/>
    <n v="2.8541080356507221E-3"/>
    <m/>
    <n v="2.6059340999089232E-2"/>
    <n v="0.11575408634205467"/>
    <n v="0.27477029203585801"/>
    <n v="0.22792459087814843"/>
    <n v="0"/>
    <n v="0.11575408634205467"/>
    <x v="0"/>
    <m/>
    <s v="No root cause"/>
    <s v="No root cause"/>
    <s v="No root cause"/>
    <x v="4"/>
    <s v="[Ticket -  11/05/2026] INC-20260511-00008195..Others"/>
    <m/>
    <m/>
    <s v=""/>
    <m/>
    <s v=""/>
    <m/>
    <m/>
    <m/>
    <m/>
    <m/>
    <m/>
    <m/>
    <m/>
    <m/>
    <m/>
    <m/>
    <m/>
    <m/>
    <m/>
    <m/>
    <s v="[Ticket -  11/05/2026] INC-20260511-00008195..Others"/>
    <m/>
    <s v=""/>
    <m/>
    <m/>
    <m/>
    <m/>
    <m/>
  </r>
  <r>
    <s v="Muea"/>
    <s v="SUO_038"/>
    <s v="SUD-OUEST"/>
    <s v="IHS"/>
    <s v="Grid-Gen"/>
    <s v="SUD-OUEST"/>
    <s v="Buea"/>
    <s v="Huawei"/>
    <n v="0"/>
    <n v="0"/>
    <n v="0"/>
    <n v="0"/>
    <n v="0"/>
    <n v="0"/>
    <n v="6.9556805437844052E-3"/>
    <n v="0"/>
    <n v="0"/>
    <n v="0"/>
    <n v="0"/>
    <n v="0"/>
    <n v="0"/>
    <n v="0"/>
    <n v="0"/>
    <n v="0"/>
    <n v="11.084251483165112"/>
    <n v="0"/>
    <n v="0"/>
    <n v="0"/>
    <n v="0"/>
    <n v="0"/>
    <n v="0"/>
    <n v="0.25889399685531894"/>
    <m/>
    <n v="0.23445993956048661"/>
    <n v="0.11228965308632466"/>
    <n v="0"/>
    <n v="0.33448255930584037"/>
    <n v="0"/>
    <n v="0.11228965308632466"/>
    <x v="0"/>
    <m/>
    <s v="No root cause"/>
    <s v="No root cause"/>
    <s v="No root cause"/>
    <x v="4"/>
    <s v="[OCM RAN -  11/05/2026] Power status check Ongoing   ;   [OCM RAN 11-05-2026 18H UTC ] -&gt;..Power status check Ongoing   ;    "/>
    <m/>
    <m/>
    <s v=""/>
    <m/>
    <s v=""/>
    <m/>
    <m/>
    <m/>
    <m/>
    <m/>
    <m/>
    <m/>
    <m/>
    <m/>
    <m/>
    <m/>
    <m/>
    <s v="[OCM RAN -  11/05/2026] Power status check Ongoing"/>
    <s v="[OCM RAN 11-05-2026 18H UTC ] -&gt;..Power status check Ongoing"/>
    <m/>
    <s v=" "/>
    <m/>
    <s v=""/>
    <m/>
    <m/>
    <m/>
    <m/>
    <m/>
  </r>
  <r>
    <s v="Lele"/>
    <s v="SUD_159"/>
    <s v="CENTRE"/>
    <s v="ESCO"/>
    <s v="Hybrid Solar - S3"/>
    <s v="SUD"/>
    <s v="Lele"/>
    <s v="NOKIA"/>
    <n v="0"/>
    <n v="0.7837800559121969"/>
    <n v="1.0578017257151051E-2"/>
    <n v="3.9997494687631772E-2"/>
    <n v="0.34393282945035375"/>
    <n v="1.6210093270368944E-2"/>
    <n v="4.102068013000902E-3"/>
    <n v="9.9941222105565261E-2"/>
    <n v="1.0791203720036304"/>
    <n v="1.0737012854383505"/>
    <n v="3.931635389597353E-2"/>
    <n v="8.9175391586982075E-4"/>
    <n v="0"/>
    <n v="0.45279696832204713"/>
    <n v="8.9175391586982075E-4"/>
    <n v="0"/>
    <n v="0"/>
    <n v="0.205477937294718"/>
    <n v="3.4064999586225523E-3"/>
    <n v="0.20305236664355245"/>
    <n v="1.215514092565483"/>
    <n v="1.215514092565483"/>
    <n v="0.43351724866094238"/>
    <n v="9.6309422913918739E-4"/>
    <m/>
    <n v="0.23479880604851713"/>
    <n v="0.11089851697756743"/>
    <n v="0.1928387867742567"/>
    <n v="9.1908327128192857E-2"/>
    <n v="0.10068575756182827"/>
    <n v="0.11089851697756743"/>
    <x v="0"/>
    <m/>
    <s v="No root cause"/>
    <s v="No root cause"/>
    <s v="No root cause"/>
    <x v="4"/>
    <s v=" "/>
    <m/>
    <m/>
    <s v=""/>
    <m/>
    <s v="(05-11-2026 retour camusat): No power issue"/>
    <m/>
    <m/>
    <m/>
    <m/>
    <m/>
    <m/>
    <m/>
    <m/>
    <m/>
    <m/>
    <m/>
    <m/>
    <m/>
    <m/>
    <m/>
    <s v=" "/>
    <m/>
    <s v=""/>
    <m/>
    <m/>
    <m/>
    <m/>
    <m/>
  </r>
  <r>
    <s v="Buea-Bakwere-Town-MTN"/>
    <s v="SUO_222"/>
    <s v="SUD-OUEST"/>
    <s v="MTN sharing"/>
    <s v="MTN"/>
    <s v="SUD-OUEST"/>
    <s v="Buea"/>
    <s v="Huawei"/>
    <n v="8.560837592350037E-3"/>
    <n v="2.1402093980875093E-3"/>
    <n v="1.0455814663573351"/>
    <n v="0"/>
    <n v="0.67612781901247887"/>
    <n v="6.864061746467943"/>
    <n v="0"/>
    <n v="0.79612222593191828"/>
    <n v="0.56774404807766388"/>
    <n v="1.478795518686882"/>
    <n v="0.53264461394902873"/>
    <n v="0.15801879389212775"/>
    <n v="8.4060826177899912"/>
    <n v="0.208937942488293"/>
    <n v="0.15801879389212775"/>
    <n v="1.8907501576620922"/>
    <n v="1.4367760741710971"/>
    <n v="0.98850921574166828"/>
    <n v="1.1454935750913871"/>
    <n v="1.0518059086901062"/>
    <n v="1.5522582062762356"/>
    <n v="1.5522582062762356"/>
    <n v="0.20990103671743249"/>
    <n v="0.21835486383987812"/>
    <m/>
    <n v="0.2942787922370324"/>
    <n v="0.11038129970636326"/>
    <n v="0"/>
    <n v="0.22599885757418114"/>
    <n v="6.617762937572641E-2"/>
    <n v="0.11038129970636326"/>
    <x v="0"/>
    <m/>
    <s v="No root cause"/>
    <s v="No root cause"/>
    <s v="No root cause"/>
    <x v="4"/>
    <s v=" "/>
    <m/>
    <m/>
    <s v=""/>
    <m/>
    <s v=""/>
    <m/>
    <m/>
    <m/>
    <m/>
    <m/>
    <m/>
    <m/>
    <m/>
    <m/>
    <m/>
    <m/>
    <m/>
    <m/>
    <m/>
    <m/>
    <s v=" "/>
    <m/>
    <s v=""/>
    <m/>
    <m/>
    <m/>
    <m/>
    <m/>
  </r>
  <r>
    <s v="Bonadibong"/>
    <s v="LIT_126"/>
    <s v="Douala"/>
    <s v="IHS"/>
    <s v="Grid-Gen"/>
    <s v="LITTORAL"/>
    <s v="Douala"/>
    <s v="ZTE"/>
    <n v="0"/>
    <n v="0"/>
    <n v="0"/>
    <n v="0"/>
    <n v="0"/>
    <n v="0"/>
    <n v="0"/>
    <n v="0"/>
    <n v="0"/>
    <n v="0"/>
    <n v="0"/>
    <n v="21.826586679907432"/>
    <n v="9.9502080283534955"/>
    <n v="13.868556899607057"/>
    <n v="21.826586679907429"/>
    <n v="0"/>
    <n v="0.45907491588977112"/>
    <n v="0"/>
    <n v="0"/>
    <n v="0"/>
    <n v="0"/>
    <n v="0"/>
    <n v="0"/>
    <n v="0"/>
    <m/>
    <n v="0"/>
    <n v="0.10988191751347651"/>
    <n v="8.2805774372624485E-2"/>
    <n v="7.2304759087556153E-2"/>
    <n v="0.14148674559554544"/>
    <n v="0.10988191751347651"/>
    <x v="0"/>
    <m/>
    <s v="No root cause"/>
    <s v="No root cause"/>
    <s v="No root cause"/>
    <x v="4"/>
    <s v=" "/>
    <m/>
    <m/>
    <s v=""/>
    <m/>
    <s v=""/>
    <m/>
    <m/>
    <m/>
    <m/>
    <m/>
    <m/>
    <m/>
    <m/>
    <m/>
    <m/>
    <m/>
    <m/>
    <m/>
    <m/>
    <m/>
    <s v=" "/>
    <m/>
    <s v=""/>
    <m/>
    <m/>
    <m/>
    <m/>
    <m/>
  </r>
  <r>
    <s v="LELE-HIS"/>
    <s v="SUD_205"/>
    <s v="CENTRE"/>
    <s v="IHS"/>
    <s v="Grid-Gen"/>
    <s v="SUD"/>
    <s v="Mintom"/>
    <s v="NOKIA"/>
    <n v="0"/>
    <n v="0.78398045142824935"/>
    <n v="9.0578201069784221E-3"/>
    <n v="4.1403458978590463E-2"/>
    <n v="0.34801415302569788"/>
    <n v="1.4696316670541736E-2"/>
    <n v="3.0319633139573223E-3"/>
    <n v="0.14880315163642469"/>
    <n v="1.076042320465139"/>
    <n v="1.0681196668935369"/>
    <n v="3.9976652713198675E-2"/>
    <n v="3.5670156634785984E-4"/>
    <n v="0"/>
    <n v="0.47221936860969121"/>
    <n v="3.5670156634785984E-4"/>
    <n v="0"/>
    <n v="3.5670156634785984E-4"/>
    <n v="0.20513907080668756"/>
    <n v="3.5848507417966533E-3"/>
    <n v="0.23287261759023806"/>
    <n v="1.2056691293342807"/>
    <n v="1.2056691293342807"/>
    <n v="0.42310156292358331"/>
    <n v="4.2804187961722654E-4"/>
    <m/>
    <n v="0.26163898717221928"/>
    <n v="0.10849078140471942"/>
    <n v="0.18796785886998468"/>
    <n v="8.7658231076022775E-2"/>
    <n v="0.10013855235768826"/>
    <n v="0.10849078140471942"/>
    <x v="0"/>
    <m/>
    <s v="No root cause"/>
    <s v="No root cause"/>
    <s v="No root cause"/>
    <x v="4"/>
    <s v="[Ticket -  11/05/2026] INC-20260511-00016517..Others"/>
    <m/>
    <m/>
    <s v=""/>
    <m/>
    <s v=""/>
    <m/>
    <m/>
    <m/>
    <m/>
    <m/>
    <m/>
    <m/>
    <m/>
    <m/>
    <m/>
    <m/>
    <m/>
    <m/>
    <m/>
    <m/>
    <s v="[Ticket -  11/05/2026] INC-20260511-00016517..Others"/>
    <m/>
    <s v=""/>
    <m/>
    <m/>
    <m/>
    <m/>
    <m/>
  </r>
  <r>
    <s v="Essang-Mvout"/>
    <s v="SUD_162"/>
    <s v="CENTRE"/>
    <m/>
    <m/>
    <s v="SUD"/>
    <s v="Meyomessi"/>
    <s v="NOKIA"/>
    <n v="0"/>
    <n v="0"/>
    <n v="8.8417945697595954E-3"/>
    <n v="0"/>
    <n v="0"/>
    <n v="0"/>
    <n v="0"/>
    <n v="0"/>
    <n v="0.83497108740266046"/>
    <n v="0"/>
    <n v="0"/>
    <n v="0"/>
    <n v="0"/>
    <n v="0"/>
    <n v="0"/>
    <n v="0"/>
    <n v="0"/>
    <n v="0.41282956033009471"/>
    <n v="0"/>
    <n v="0"/>
    <n v="0"/>
    <n v="0"/>
    <n v="4.4106148678919835E-2"/>
    <n v="9.6309422913918739E-4"/>
    <m/>
    <n v="0"/>
    <n v="0.10809840968173633"/>
    <n v="0.18671890299709443"/>
    <n v="8.5533183049936706E-2"/>
    <n v="0.10109616146493361"/>
    <n v="0.10809840968173633"/>
    <x v="0"/>
    <m/>
    <s v="No root cause"/>
    <s v="No root cause"/>
    <s v="No root cause"/>
    <x v="4"/>
    <s v=" "/>
    <m/>
    <m/>
    <s v=""/>
    <m/>
    <s v=""/>
    <m/>
    <m/>
    <m/>
    <m/>
    <m/>
    <m/>
    <m/>
    <m/>
    <m/>
    <m/>
    <m/>
    <m/>
    <m/>
    <m/>
    <m/>
    <s v=" "/>
    <m/>
    <s v=""/>
    <m/>
    <m/>
    <m/>
    <m/>
    <m/>
  </r>
  <r>
    <s v="Liberte"/>
    <s v="LIT_019"/>
    <s v="Douala"/>
    <m/>
    <m/>
    <s v="LITTORAL"/>
    <s v="Douala"/>
    <s v="ZTE"/>
    <n v="0"/>
    <n v="0"/>
    <n v="0"/>
    <n v="0"/>
    <n v="0"/>
    <n v="0"/>
    <n v="0"/>
    <n v="0"/>
    <n v="0"/>
    <n v="0"/>
    <n v="0"/>
    <n v="0"/>
    <n v="0"/>
    <n v="0"/>
    <n v="0"/>
    <n v="0"/>
    <n v="0"/>
    <n v="0"/>
    <n v="0"/>
    <n v="0"/>
    <n v="0"/>
    <n v="0"/>
    <n v="0"/>
    <n v="0"/>
    <m/>
    <n v="0"/>
    <n v="0.10686778927783613"/>
    <n v="0"/>
    <n v="3.5063292430408802E-2"/>
    <n v="0.18235613427977929"/>
    <n v="0.10686778927783613"/>
    <x v="0"/>
    <m/>
    <s v="No root cause"/>
    <s v="No root cause"/>
    <s v="No root cause"/>
    <x v="4"/>
    <s v=" "/>
    <m/>
    <m/>
    <s v=""/>
    <m/>
    <s v=""/>
    <m/>
    <m/>
    <m/>
    <m/>
    <m/>
    <m/>
    <m/>
    <m/>
    <m/>
    <m/>
    <m/>
    <m/>
    <m/>
    <m/>
    <m/>
    <s v=" "/>
    <m/>
    <s v=""/>
    <m/>
    <m/>
    <m/>
    <m/>
    <m/>
  </r>
  <r>
    <s v="Nyazoro-MTN-IHS"/>
    <s v="CTR_169"/>
    <s v="CENTRE"/>
    <s v="IHS"/>
    <s v="Solar-Gen"/>
    <s v="CENTRE"/>
    <s v="Nyazoro"/>
    <s v="NOKIA"/>
    <n v="0.18662716608802224"/>
    <n v="5.3511428404549172E-3"/>
    <n v="1.7837142801515253E-3"/>
    <n v="0.15281888021786791"/>
    <n v="0.15496549659894135"/>
    <n v="0"/>
    <n v="3.2438264593580061E-2"/>
    <n v="6.9161184258265923E-2"/>
    <n v="0.14437076467772586"/>
    <n v="0.14249056091969994"/>
    <n v="6.4079173917154314E-2"/>
    <n v="3.7637589679462282E-3"/>
    <n v="7.1352700891280868E-4"/>
    <n v="7.6879097645323902E-3"/>
    <n v="3.7637589679462282E-3"/>
    <n v="0.12152265232188404"/>
    <n v="0.32444924744249404"/>
    <n v="0.11633315552091626"/>
    <n v="6.2088129492881797E-2"/>
    <n v="0"/>
    <n v="7.3136518413547498E-3"/>
    <n v="7.3136518413547498E-3"/>
    <n v="1.3378631417112596E-3"/>
    <n v="3.8352076729055774E-3"/>
    <m/>
    <n v="2.6380238217334481E-2"/>
    <n v="0.10366172777186587"/>
    <n v="0.21132333369303263"/>
    <n v="0.21889261408344357"/>
    <n v="0"/>
    <n v="0.10366172777186587"/>
    <x v="0"/>
    <m/>
    <s v="No root cause"/>
    <s v="No root cause"/>
    <s v="No root cause"/>
    <x v="4"/>
    <s v="[Ticket -  11/05/2026] INC-20260511-00008219..Others"/>
    <m/>
    <m/>
    <s v=""/>
    <m/>
    <s v=""/>
    <m/>
    <m/>
    <m/>
    <m/>
    <m/>
    <m/>
    <m/>
    <m/>
    <m/>
    <m/>
    <m/>
    <m/>
    <m/>
    <m/>
    <m/>
    <s v="[Ticket -  11/05/2026] INC-20260511-00008219..Others"/>
    <m/>
    <s v=""/>
    <m/>
    <m/>
    <m/>
    <m/>
    <m/>
  </r>
  <r>
    <s v="Malangue"/>
    <s v="LIT_449"/>
    <s v="Douala"/>
    <s v="IHS"/>
    <s v="Grid-Gen"/>
    <s v="LITTORAL"/>
    <s v="Douala"/>
    <s v="ZTE"/>
    <n v="0"/>
    <n v="4.1116276149791844"/>
    <n v="0"/>
    <n v="0"/>
    <n v="9.2054686630539919"/>
    <n v="0"/>
    <n v="0"/>
    <n v="0"/>
    <n v="0"/>
    <n v="0"/>
    <n v="0"/>
    <n v="0"/>
    <n v="0"/>
    <n v="1.9975287715482551E-3"/>
    <n v="0"/>
    <n v="0"/>
    <n v="0"/>
    <n v="0"/>
    <n v="0"/>
    <n v="0"/>
    <n v="0"/>
    <n v="0"/>
    <n v="0"/>
    <n v="0"/>
    <m/>
    <n v="0"/>
    <n v="0.1036218050240703"/>
    <n v="4.0341274694355514E-2"/>
    <n v="3.4107020818670737E-2"/>
    <n v="0.16570057587875683"/>
    <n v="0.1036218050240703"/>
    <x v="0"/>
    <m/>
    <s v="No root cause"/>
    <s v="No root cause"/>
    <s v="No root cause"/>
    <x v="4"/>
    <s v=" "/>
    <m/>
    <m/>
    <s v=""/>
    <m/>
    <s v=""/>
    <m/>
    <m/>
    <m/>
    <m/>
    <m/>
    <m/>
    <m/>
    <m/>
    <m/>
    <m/>
    <m/>
    <m/>
    <m/>
    <m/>
    <m/>
    <s v=" "/>
    <m/>
    <s v=""/>
    <m/>
    <m/>
    <m/>
    <m/>
    <m/>
  </r>
  <r>
    <s v="Meidjamba-MTN"/>
    <s v="ADM_054"/>
    <s v="ADAMAOUA"/>
    <s v="IHS"/>
    <s v="Hybrid-Gen"/>
    <s v="ADAMAOUA"/>
    <s v="Meidjamba"/>
    <s v="NOKIA"/>
    <n v="1.4270540178252754E-3"/>
    <n v="0"/>
    <n v="0"/>
    <n v="0"/>
    <n v="0"/>
    <n v="0"/>
    <n v="2.6346821338865109E-2"/>
    <n v="9.1842287416797633E-2"/>
    <n v="7.8361715817266683E-2"/>
    <n v="8.9185714007593373E-4"/>
    <n v="0"/>
    <n v="0"/>
    <n v="0"/>
    <n v="0"/>
    <n v="0"/>
    <n v="1.2486722655972442E-3"/>
    <n v="0.38886292294732783"/>
    <n v="0"/>
    <n v="0"/>
    <n v="0"/>
    <n v="0"/>
    <n v="0"/>
    <n v="1.3378631417112596E-3"/>
    <n v="0"/>
    <m/>
    <n v="6.5105571225535291E-3"/>
    <n v="9.8862192489016357E-2"/>
    <n v="0.19770971467852877"/>
    <n v="0.12113474759957549"/>
    <n v="5.7456546434739006E-2"/>
    <n v="9.8862192489016357E-2"/>
    <x v="0"/>
    <m/>
    <s v="IHS"/>
    <s v="POWER ISSUE"/>
    <s v="Defaut GE &amp; Power Cabinet"/>
    <x v="0"/>
    <s v="[Ticket -  11/05/2026] INC-20260511-00000685..Grid Outage"/>
    <m/>
    <m/>
    <s v=""/>
    <m/>
    <s v=""/>
    <m/>
    <m/>
    <m/>
    <m/>
    <m/>
    <m/>
    <m/>
    <m/>
    <m/>
    <m/>
    <m/>
    <m/>
    <m/>
    <m/>
    <m/>
    <s v="[Ticket -  11/05/2026] INC-20260511-00000685..Grid Outage"/>
    <m/>
    <s v=""/>
    <m/>
    <m/>
    <m/>
    <m/>
    <m/>
  </r>
  <r>
    <s v="Libong"/>
    <s v="ADM_149"/>
    <s v="ADAMAOUA"/>
    <s v="CAMUSAT"/>
    <s v="Hybrid Solar - S3"/>
    <s v="ADAMAOUA"/>
    <s v="Libong"/>
    <s v="NOKIA"/>
    <n v="5.3514525668448666E-3"/>
    <n v="0.19645188146116996"/>
    <n v="0.42173790051285587"/>
    <n v="9.9887999688493649E-3"/>
    <n v="0.53340959289289447"/>
    <n v="8.2055606024955888E-3"/>
    <n v="0.15523546154407619"/>
    <n v="0.12428707958701435"/>
    <n v="0.45735764477326279"/>
    <n v="0.2549806174562837"/>
    <n v="0.19332777414843666"/>
    <n v="9.7906159476664742E-2"/>
    <n v="1.8373320479501062E-2"/>
    <n v="1.195157739928698E-2"/>
    <n v="9.7906159476664742E-2"/>
    <n v="5.4263227329129755E-2"/>
    <n v="5.8935940425651957E-2"/>
    <n v="0.34289993171630767"/>
    <n v="0.20349826631081253"/>
    <n v="0.30832720377708572"/>
    <n v="2.8273089645932462E-2"/>
    <n v="2.8273089645932462E-2"/>
    <n v="0.40498160956725987"/>
    <n v="1.1684004770944762E-2"/>
    <m/>
    <n v="8.81666784522286E-2"/>
    <n v="9.5439034139921969E-2"/>
    <n v="0.24117337905510994"/>
    <n v="0.18170212139936345"/>
    <n v="0"/>
    <n v="9.5439034139921969E-2"/>
    <x v="0"/>
    <m/>
    <s v="No root cause"/>
    <s v="No root cause"/>
    <s v="No root cause"/>
    <x v="4"/>
    <s v=" "/>
    <m/>
    <m/>
    <s v=""/>
    <m/>
    <s v="(05-11-2026 retour camusat): No power issue"/>
    <m/>
    <m/>
    <m/>
    <m/>
    <m/>
    <m/>
    <m/>
    <m/>
    <m/>
    <m/>
    <m/>
    <m/>
    <m/>
    <m/>
    <m/>
    <s v=" "/>
    <m/>
    <s v=""/>
    <m/>
    <m/>
    <m/>
    <m/>
    <m/>
  </r>
  <r>
    <s v="Bep-Safari"/>
    <s v="LIT_524"/>
    <s v="Douala"/>
    <s v="IHS"/>
    <s v="Grid-Gen"/>
    <s v="LITTORAL"/>
    <s v="Douala"/>
    <s v="ZTE"/>
    <n v="0"/>
    <n v="0"/>
    <n v="0"/>
    <n v="0"/>
    <n v="0"/>
    <n v="0"/>
    <n v="0"/>
    <n v="0"/>
    <n v="0"/>
    <n v="0"/>
    <n v="0"/>
    <n v="0"/>
    <n v="0"/>
    <n v="0"/>
    <n v="0"/>
    <n v="0"/>
    <n v="0"/>
    <n v="0"/>
    <n v="0"/>
    <n v="0.54234689655369128"/>
    <n v="10.885158503908023"/>
    <n v="10.885158503908023"/>
    <n v="0.13699123655591794"/>
    <n v="0.10984624735684127"/>
    <m/>
    <n v="8.799827641803136E-2"/>
    <n v="8.8765184785679463E-2"/>
    <n v="0"/>
    <n v="0"/>
    <n v="0.17021501881291498"/>
    <n v="8.8765184785679463E-2"/>
    <x v="0"/>
    <m/>
    <s v="No root cause"/>
    <s v="No root cause"/>
    <s v="No root cause"/>
    <x v="4"/>
    <s v=" "/>
    <m/>
    <m/>
    <s v=""/>
    <m/>
    <s v=""/>
    <m/>
    <m/>
    <m/>
    <m/>
    <m/>
    <m/>
    <m/>
    <m/>
    <m/>
    <m/>
    <m/>
    <m/>
    <m/>
    <m/>
    <m/>
    <s v=" "/>
    <m/>
    <s v=""/>
    <m/>
    <m/>
    <m/>
    <m/>
    <m/>
  </r>
  <r>
    <s v="Lewa-MTN"/>
    <s v="ADM_066"/>
    <s v="ADAMAOUA"/>
    <s v="IHS"/>
    <s v="Hybrid-Gen"/>
    <s v="ADAMAOUA"/>
    <s v="Lewa"/>
    <s v="NOKIA"/>
    <n v="1.8730083983956953E-3"/>
    <n v="0.13370404778714545"/>
    <n v="0.5225340432262614"/>
    <n v="0.49332353333419532"/>
    <n v="0.11526572165947926"/>
    <n v="7.5812244696969681E-3"/>
    <n v="5.7382162933927415E-2"/>
    <n v="8.3561002898401404E-2"/>
    <n v="3.9337549749657613E-2"/>
    <n v="0.13740275884992414"/>
    <n v="0.17717964084255328"/>
    <n v="2.6222055639430163E-3"/>
    <n v="9.9893781247772685E-3"/>
    <n v="7.0460792130125323E-3"/>
    <n v="2.6222055639430163E-3"/>
    <n v="3.5585843384715259E-2"/>
    <n v="4.229095024268599E-2"/>
    <n v="0.31528656034760449"/>
    <n v="0.16930029743135061"/>
    <n v="5.7082160713014425E-3"/>
    <n v="1.2218840337087422E-2"/>
    <n v="1.2218840337087422E-2"/>
    <n v="2.3902721231815515E-3"/>
    <n v="5.6190251951872576E-3"/>
    <m/>
    <n v="2.0655023241141369E-2"/>
    <n v="8.8017861685793924E-2"/>
    <n v="0.18397120007673584"/>
    <n v="0.10572725777331382"/>
    <n v="5.0342296115450345E-2"/>
    <n v="8.8017861685793924E-2"/>
    <x v="0"/>
    <m/>
    <s v="No root cause"/>
    <s v="No root cause"/>
    <s v="No root cause"/>
    <x v="4"/>
    <s v="[Ticket -  11/05/2026] INC-20260511-00008202..Others"/>
    <m/>
    <m/>
    <s v=""/>
    <m/>
    <s v=""/>
    <m/>
    <m/>
    <m/>
    <m/>
    <m/>
    <m/>
    <m/>
    <m/>
    <m/>
    <m/>
    <m/>
    <m/>
    <m/>
    <m/>
    <m/>
    <s v="[Ticket -  11/05/2026] INC-20260511-00008202..Others"/>
    <m/>
    <s v=""/>
    <m/>
    <m/>
    <m/>
    <m/>
    <m/>
  </r>
  <r>
    <s v="Memve-ele-CAMTEL"/>
    <s v="SUD_257"/>
    <s v="CENTRE"/>
    <s v="CAMUSAT"/>
    <s v="Hybrid Solar - S3"/>
    <s v="SUD"/>
    <s v="Memve-ele"/>
    <s v="NOKIA"/>
    <n v="5.2880197587270486E-2"/>
    <n v="4.6369368348182949E-2"/>
    <n v="8.7815034806418821E-2"/>
    <n v="2.7792764148016312E-2"/>
    <n v="2.9866851024733944E-2"/>
    <n v="6.7218450343709768E-2"/>
    <n v="5.6306949818369187E-2"/>
    <n v="6.835468924138989E-2"/>
    <n v="4.274422519844169E-2"/>
    <n v="5.2627700054452685E-2"/>
    <n v="6.6857739582541487E-2"/>
    <n v="7.1821860384153308E-2"/>
    <n v="3.7441777009267915E-2"/>
    <n v="4.1698413106071634E-2"/>
    <n v="7.1821860384153322E-2"/>
    <n v="0.13709824702582235"/>
    <n v="0.1080805746034192"/>
    <n v="0.17242953717258361"/>
    <n v="0.10337211392762669"/>
    <n v="7.790362209038533E-2"/>
    <n v="4.2750682726797988E-2"/>
    <n v="4.2750682726797988E-2"/>
    <n v="9.8306951685486241E-2"/>
    <n v="8.8836525098949001E-2"/>
    <m/>
    <n v="6.5543912816429947E-2"/>
    <n v="8.7677245008318277E-2"/>
    <n v="0.61398670711285364"/>
    <n v="0"/>
    <n v="0"/>
    <n v="8.7677245008318277E-2"/>
    <x v="0"/>
    <m/>
    <s v="No root cause"/>
    <s v="No root cause"/>
    <s v="No root cause"/>
    <x v="4"/>
    <s v=" "/>
    <m/>
    <m/>
    <s v=""/>
    <m/>
    <s v="(05-11-2026 retour camusat): No power issue"/>
    <m/>
    <m/>
    <m/>
    <m/>
    <m/>
    <m/>
    <m/>
    <m/>
    <m/>
    <m/>
    <m/>
    <m/>
    <m/>
    <m/>
    <m/>
    <s v=" "/>
    <m/>
    <s v=""/>
    <m/>
    <m/>
    <m/>
    <m/>
    <m/>
  </r>
  <r>
    <s v="Beedi"/>
    <s v="LIT_127"/>
    <s v="Douala"/>
    <s v="IHS"/>
    <s v="Grid-Gen"/>
    <s v="LITTORAL"/>
    <s v="Douala"/>
    <s v="ZTE"/>
    <n v="0"/>
    <n v="1.3976280772644134"/>
    <n v="0"/>
    <n v="0"/>
    <n v="5.0385344702125652"/>
    <n v="0"/>
    <n v="0"/>
    <n v="0"/>
    <n v="0"/>
    <n v="0"/>
    <n v="0"/>
    <n v="5.6792596587650133"/>
    <n v="2.687015064220549"/>
    <n v="0"/>
    <n v="5.6792596587650133"/>
    <n v="0.42117537446530462"/>
    <n v="0"/>
    <n v="1.3574278107370021"/>
    <n v="0"/>
    <n v="0"/>
    <n v="0"/>
    <n v="0"/>
    <n v="1.0843905967759884"/>
    <n v="0"/>
    <m/>
    <n v="0"/>
    <n v="8.7267038207018213E-2"/>
    <n v="4.0341274694355514E-2"/>
    <n v="3.4107020818670737E-2"/>
    <n v="0.1343388776164616"/>
    <n v="8.7267038207018213E-2"/>
    <x v="0"/>
    <m/>
    <s v="No root cause"/>
    <s v="No root cause"/>
    <s v="No root cause"/>
    <x v="4"/>
    <s v=" "/>
    <m/>
    <m/>
    <s v=""/>
    <m/>
    <s v=""/>
    <m/>
    <m/>
    <m/>
    <m/>
    <m/>
    <m/>
    <m/>
    <m/>
    <m/>
    <m/>
    <m/>
    <m/>
    <m/>
    <m/>
    <m/>
    <s v=" "/>
    <m/>
    <s v=""/>
    <m/>
    <m/>
    <m/>
    <m/>
    <m/>
  </r>
  <r>
    <s v="Messondo"/>
    <s v="LIT_134"/>
    <s v="LITTORAL"/>
    <s v="CAMUSAT"/>
    <s v="HGB"/>
    <s v="LITTORAL"/>
    <s v="Messondo"/>
    <s v="NOKIA"/>
    <n v="0.27585705583717451"/>
    <n v="3.7700206593450997E-2"/>
    <n v="7.0488651301917702E-3"/>
    <n v="5.5023256238376013E-2"/>
    <n v="1.3376308738047311E-3"/>
    <n v="1.0628944210053994"/>
    <n v="6.6274448445244216E-2"/>
    <n v="3.7645091841937407E-2"/>
    <n v="1.9894148229436835E-2"/>
    <n v="0.98159038475843174"/>
    <n v="0.98245206971314891"/>
    <n v="0.8626649031341227"/>
    <n v="5.7813193316288167"/>
    <n v="0.48680846267332123"/>
    <n v="0.8626649031341227"/>
    <n v="0.37801448493720613"/>
    <n v="4.4624257704040424"/>
    <n v="7.9544449295585962E-2"/>
    <n v="0.13246112666329943"/>
    <n v="4.5627837560960289"/>
    <n v="0.10000128412563883"/>
    <n v="0.10000128412563883"/>
    <n v="4.6781410426529425E-2"/>
    <n v="0"/>
    <m/>
    <n v="0.61275978575077139"/>
    <n v="8.723136805038352E-2"/>
    <n v="0.2980008712716169"/>
    <n v="0.13308113263359792"/>
    <n v="0"/>
    <n v="8.723136805038352E-2"/>
    <x v="0"/>
    <m/>
    <s v="No root cause"/>
    <s v="No root cause"/>
    <s v="No root cause"/>
    <x v="4"/>
    <s v=" "/>
    <m/>
    <m/>
    <s v=""/>
    <m/>
    <s v="(05-11-2026 retour camusat): No power issue"/>
    <m/>
    <m/>
    <m/>
    <m/>
    <m/>
    <m/>
    <m/>
    <m/>
    <m/>
    <m/>
    <m/>
    <m/>
    <m/>
    <m/>
    <m/>
    <s v=" "/>
    <m/>
    <s v=""/>
    <m/>
    <m/>
    <m/>
    <m/>
    <m/>
  </r>
  <r>
    <s v="Wada-MTN-IHS"/>
    <s v="ADM_099"/>
    <s v="ADAMAOUA"/>
    <s v="IHS"/>
    <s v="Solar-Gen"/>
    <s v="ADAMAOUA"/>
    <s v="Wada"/>
    <s v="NOKIA"/>
    <n v="1.4270540178252754E-3"/>
    <n v="1.0434850602975347E-2"/>
    <n v="0"/>
    <n v="0"/>
    <n v="0"/>
    <n v="0"/>
    <n v="2.3601082232077852E-2"/>
    <n v="7.2865247448749559E-2"/>
    <n v="1.448375582586303E-2"/>
    <n v="1.2485999961061704E-3"/>
    <n v="1.9071934099086151E-2"/>
    <n v="0"/>
    <n v="0"/>
    <n v="0"/>
    <n v="0"/>
    <n v="3.2765795114880834E-2"/>
    <n v="0.38898795430987454"/>
    <n v="0"/>
    <n v="1.1058987247257355E-3"/>
    <n v="0"/>
    <n v="0"/>
    <n v="0"/>
    <n v="1.2486722655972442E-3"/>
    <n v="0"/>
    <m/>
    <n v="1.8906648800165224E-2"/>
    <n v="8.6573575804573505E-2"/>
    <n v="0.14163159598575592"/>
    <n v="0.10838372153646189"/>
    <n v="5.7456546434739006E-2"/>
    <n v="8.6573575804573505E-2"/>
    <x v="0"/>
    <m/>
    <s v="No root cause"/>
    <s v="No root cause"/>
    <s v="No root cause"/>
    <x v="4"/>
    <s v=" "/>
    <m/>
    <m/>
    <s v=""/>
    <m/>
    <s v=""/>
    <m/>
    <m/>
    <m/>
    <m/>
    <m/>
    <m/>
    <m/>
    <m/>
    <m/>
    <m/>
    <m/>
    <m/>
    <m/>
    <m/>
    <m/>
    <s v=" "/>
    <m/>
    <s v=""/>
    <m/>
    <m/>
    <m/>
    <m/>
    <m/>
  </r>
  <r>
    <s v="C-D-Palmiers-II"/>
    <s v="LIT_371"/>
    <s v="Douala"/>
    <s v="CAMUSAT"/>
    <s v="Grid-Gen"/>
    <s v="LITTORAL"/>
    <s v="Douala"/>
    <s v="ZTE"/>
    <n v="0"/>
    <n v="31.170865757505716"/>
    <n v="53.219071120585099"/>
    <n v="22.29885955375207"/>
    <n v="49.418023559425087"/>
    <n v="20.376006255118671"/>
    <n v="0"/>
    <n v="0"/>
    <n v="12.850976506208037"/>
    <n v="0"/>
    <n v="0"/>
    <n v="0"/>
    <n v="0"/>
    <n v="0"/>
    <n v="0"/>
    <n v="0"/>
    <n v="0"/>
    <n v="0"/>
    <n v="0"/>
    <n v="0"/>
    <n v="0"/>
    <n v="0"/>
    <n v="0"/>
    <n v="0"/>
    <m/>
    <n v="0"/>
    <n v="8.6214768586291679E-2"/>
    <n v="4.0091483519777468E-2"/>
    <n v="3.4160147019322712E-2"/>
    <n v="0.13235525875145251"/>
    <n v="8.6214768586291679E-2"/>
    <x v="0"/>
    <m/>
    <s v="No root cause"/>
    <s v="No root cause"/>
    <s v="No root cause"/>
    <x v="4"/>
    <s v=" "/>
    <m/>
    <m/>
    <s v=""/>
    <m/>
    <s v=""/>
    <m/>
    <m/>
    <m/>
    <m/>
    <m/>
    <m/>
    <m/>
    <m/>
    <m/>
    <m/>
    <m/>
    <m/>
    <m/>
    <m/>
    <m/>
    <s v=" "/>
    <m/>
    <s v=""/>
    <m/>
    <m/>
    <m/>
    <m/>
    <m/>
  </r>
  <r>
    <s v="Balda"/>
    <s v="EXN_229"/>
    <s v="EXTREME-NORD"/>
    <s v="CAMUSAT"/>
    <s v="Hybrid Solar - S3"/>
    <s v="EXTREME-NORD"/>
    <s v="Balda"/>
    <s v="NOKIA"/>
    <n v="6.6661176877187159E-2"/>
    <n v="6.6951234561534845"/>
    <n v="9.2457045997380387"/>
    <n v="9.2457045997380387"/>
    <n v="9.2490042801804879"/>
    <n v="9.2947796945816012"/>
    <n v="9.2457045997380387"/>
    <n v="9.2457045997380387"/>
    <n v="5.1925938767182318"/>
    <n v="0"/>
    <n v="0"/>
    <n v="4.9052142704169507E-3"/>
    <n v="0"/>
    <n v="0"/>
    <n v="4.9052142704169507E-3"/>
    <n v="2.2295138124645555E-3"/>
    <n v="0"/>
    <n v="0"/>
    <n v="0"/>
    <n v="0.3372711521967372"/>
    <n v="0"/>
    <n v="0"/>
    <n v="0"/>
    <n v="0"/>
    <m/>
    <n v="0.22984925751592308"/>
    <n v="8.4894972790804518E-2"/>
    <n v="0.59450299549576557"/>
    <n v="0"/>
    <n v="0"/>
    <n v="8.4894972790804518E-2"/>
    <x v="2"/>
    <m/>
    <s v="No root cause"/>
    <s v="No root cause"/>
    <s v="No root cause"/>
    <x v="4"/>
    <s v=" "/>
    <m/>
    <m/>
    <s v=""/>
    <m/>
    <s v=""/>
    <m/>
    <m/>
    <m/>
    <m/>
    <m/>
    <m/>
    <m/>
    <m/>
    <m/>
    <m/>
    <m/>
    <m/>
    <m/>
    <m/>
    <m/>
    <s v=" "/>
    <m/>
    <s v=""/>
    <m/>
    <m/>
    <m/>
    <m/>
    <m/>
  </r>
  <r>
    <s v="H-General-Yde"/>
    <s v="CTR_336"/>
    <s v="Yaounde"/>
    <s v="IHS"/>
    <s v="Grid-Gen"/>
    <s v="CENTRE"/>
    <s v="Yaounde"/>
    <s v="ZTE"/>
    <n v="0"/>
    <n v="0"/>
    <n v="0"/>
    <n v="0"/>
    <n v="0"/>
    <n v="0"/>
    <n v="0"/>
    <n v="0"/>
    <n v="0"/>
    <n v="0"/>
    <n v="0"/>
    <n v="0"/>
    <n v="0"/>
    <n v="0"/>
    <n v="0"/>
    <n v="0"/>
    <n v="0"/>
    <n v="0"/>
    <n v="0"/>
    <n v="0"/>
    <n v="0"/>
    <n v="0"/>
    <n v="0.29479600950823698"/>
    <n v="0"/>
    <m/>
    <n v="0"/>
    <n v="8.2736928314400049E-2"/>
    <n v="1.3488723427214848E-2"/>
    <n v="1.1794016544774735E-2"/>
    <n v="0.14736920154005462"/>
    <n v="8.2736928314400049E-2"/>
    <x v="0"/>
    <m/>
    <s v="No root cause"/>
    <s v="No root cause"/>
    <s v="No root cause"/>
    <x v="4"/>
    <s v=" "/>
    <m/>
    <m/>
    <s v=""/>
    <m/>
    <s v=""/>
    <m/>
    <m/>
    <m/>
    <m/>
    <m/>
    <m/>
    <m/>
    <m/>
    <m/>
    <m/>
    <m/>
    <m/>
    <m/>
    <m/>
    <m/>
    <s v=" "/>
    <m/>
    <s v=""/>
    <m/>
    <m/>
    <m/>
    <m/>
    <m/>
  </r>
  <r>
    <s v="Ndogbat"/>
    <s v="LIT_372"/>
    <s v="Douala"/>
    <s v="IHS"/>
    <s v="Grid-Lithium"/>
    <s v="LITTORAL"/>
    <s v="Douala"/>
    <s v="ZTE"/>
    <n v="0"/>
    <n v="0"/>
    <n v="0"/>
    <n v="0"/>
    <n v="0"/>
    <n v="0"/>
    <n v="0"/>
    <n v="0"/>
    <n v="6.581143899119074E-2"/>
    <n v="0"/>
    <n v="0"/>
    <n v="0"/>
    <n v="0"/>
    <n v="0"/>
    <n v="0"/>
    <n v="0"/>
    <n v="0"/>
    <n v="0"/>
    <n v="0"/>
    <n v="0"/>
    <n v="0"/>
    <n v="0"/>
    <n v="0"/>
    <n v="0"/>
    <m/>
    <n v="0"/>
    <n v="8.1506307910499523E-2"/>
    <n v="5.2081459899524001E-2"/>
    <n v="4.3988494139968325E-2"/>
    <n v="0.11371608148542131"/>
    <n v="8.1506307910499523E-2"/>
    <x v="0"/>
    <m/>
    <s v="No root cause"/>
    <s v="No root cause"/>
    <s v="No root cause"/>
    <x v="4"/>
    <s v=" "/>
    <m/>
    <m/>
    <s v=""/>
    <m/>
    <s v=""/>
    <m/>
    <m/>
    <m/>
    <m/>
    <m/>
    <m/>
    <m/>
    <m/>
    <m/>
    <m/>
    <m/>
    <m/>
    <m/>
    <m/>
    <m/>
    <s v=" "/>
    <m/>
    <s v=""/>
    <m/>
    <m/>
    <m/>
    <m/>
    <m/>
  </r>
  <r>
    <s v="Baba-MTN"/>
    <s v="NRO_259"/>
    <s v="NORD-OUEST"/>
    <s v="IHS"/>
    <s v="Grid-Gen"/>
    <s v="NORD-OUEST"/>
    <s v="Baba"/>
    <s v="NOKIA"/>
    <n v="0.25397799028397378"/>
    <n v="1.2130319007954298"/>
    <n v="0.32959080905548982"/>
    <n v="6.8897631530621256E-2"/>
    <n v="3.2195381119870232"/>
    <n v="3.5642928402252512"/>
    <n v="7.4639937046866153E-2"/>
    <n v="0.13644154286045734"/>
    <n v="0.45461998813108928"/>
    <n v="8.7873103906348244E-3"/>
    <n v="0.52184332151839352"/>
    <n v="1.1931667394337845E-2"/>
    <n v="2.3768922590706802"/>
    <n v="1.1236099339959449E-2"/>
    <n v="1.1931667394337845E-2"/>
    <n v="2.0046628028752903E-2"/>
    <n v="1.9244049504470163E-2"/>
    <n v="0.25243769850442166"/>
    <n v="0.27380412232866197"/>
    <n v="7.5620732065758162E-3"/>
    <n v="6.6863708611917358E-2"/>
    <n v="6.6863708611917358E-2"/>
    <n v="1.4268062653917815E-3"/>
    <n v="6.4206281942625276E-4"/>
    <m/>
    <n v="2.6485091301333058E-2"/>
    <n v="8.102476079592956E-2"/>
    <n v="0.32697664752267108"/>
    <n v="0.10226793625535922"/>
    <n v="0"/>
    <n v="8.102476079592956E-2"/>
    <x v="2"/>
    <m/>
    <s v="No root cause"/>
    <s v="No root cause"/>
    <s v="No root cause"/>
    <x v="4"/>
    <s v="[Ticket -  11/05/2026] INC-20260511-00009622..Transmission Board fault"/>
    <m/>
    <m/>
    <s v=""/>
    <m/>
    <s v=""/>
    <m/>
    <m/>
    <m/>
    <m/>
    <m/>
    <m/>
    <m/>
    <m/>
    <m/>
    <m/>
    <m/>
    <m/>
    <m/>
    <m/>
    <m/>
    <s v="[Ticket -  11/05/2026] INC-20260511-00009622..Transmission Board fault"/>
    <m/>
    <s v=""/>
    <m/>
    <m/>
    <m/>
    <m/>
    <m/>
  </r>
  <r>
    <s v="Mindourou-Grumcam-IHS"/>
    <s v="EST_122"/>
    <s v="CENTRE"/>
    <s v="IHS"/>
    <s v="Gen Only"/>
    <s v="EST"/>
    <s v="Mindourou"/>
    <s v="NOKIA"/>
    <n v="0"/>
    <n v="0"/>
    <n v="0"/>
    <n v="7.419392580036697E-3"/>
    <n v="0.7661236242020586"/>
    <n v="0"/>
    <n v="0"/>
    <n v="0.21732042929746911"/>
    <n v="0.9066818764214557"/>
    <n v="0"/>
    <n v="0.69258959629943539"/>
    <n v="0"/>
    <n v="0"/>
    <n v="0"/>
    <n v="0"/>
    <n v="0"/>
    <n v="1.6051570485656318E-3"/>
    <n v="0"/>
    <n v="0"/>
    <n v="0"/>
    <n v="0.12609400370398904"/>
    <n v="0.12609400370398904"/>
    <n v="0"/>
    <n v="0"/>
    <m/>
    <n v="0"/>
    <n v="7.9758470235394494E-2"/>
    <n v="0.558533066356526"/>
    <n v="0"/>
    <n v="0"/>
    <n v="7.9758470235394494E-2"/>
    <x v="0"/>
    <m/>
    <s v="No root cause"/>
    <s v="No root cause"/>
    <s v="No root cause"/>
    <x v="4"/>
    <s v="[Ticket -  11/05/2026] INC-20260511-00012494..Others"/>
    <m/>
    <m/>
    <s v=""/>
    <m/>
    <s v=""/>
    <m/>
    <m/>
    <m/>
    <m/>
    <m/>
    <m/>
    <m/>
    <m/>
    <m/>
    <m/>
    <m/>
    <m/>
    <m/>
    <m/>
    <m/>
    <s v="[Ticket -  11/05/2026] INC-20260511-00012494..Others"/>
    <m/>
    <s v=""/>
    <m/>
    <m/>
    <m/>
    <m/>
    <m/>
  </r>
  <r>
    <s v="International-Airport-IHS"/>
    <s v="LIT_125"/>
    <s v="Douala"/>
    <s v="IHS"/>
    <s v="Grid-Gen (LL)"/>
    <s v="LITTORAL"/>
    <s v="Douala"/>
    <s v="ZTE"/>
    <n v="0"/>
    <n v="0.43858241090308248"/>
    <n v="0"/>
    <n v="3.6258714219265784E-2"/>
    <n v="0"/>
    <n v="0"/>
    <n v="3.7203973370088315E-2"/>
    <n v="0"/>
    <n v="0"/>
    <n v="0"/>
    <n v="0"/>
    <n v="0"/>
    <n v="0"/>
    <n v="0"/>
    <n v="0"/>
    <n v="4.0539133015440834E-2"/>
    <n v="0"/>
    <n v="0"/>
    <n v="0"/>
    <n v="7.7118878644419922E-2"/>
    <n v="7.9473108982316201E-2"/>
    <n v="7.9473108982316201E-2"/>
    <n v="7.8920221554476616E-2"/>
    <n v="21.778556813998684"/>
    <m/>
    <n v="0"/>
    <n v="7.9348263434095304E-2"/>
    <n v="1.1240602856012374E-3"/>
    <n v="2.5500576313038851E-3"/>
    <n v="0.15020782853653333"/>
    <n v="7.9348263434095304E-2"/>
    <x v="0"/>
    <m/>
    <s v="No root cause"/>
    <s v="No root cause"/>
    <s v="No root cause"/>
    <x v="4"/>
    <s v=" "/>
    <m/>
    <m/>
    <s v=""/>
    <m/>
    <s v=""/>
    <m/>
    <m/>
    <m/>
    <m/>
    <m/>
    <m/>
    <m/>
    <m/>
    <m/>
    <m/>
    <m/>
    <m/>
    <m/>
    <m/>
    <m/>
    <s v=" "/>
    <m/>
    <s v=""/>
    <m/>
    <m/>
    <m/>
    <m/>
    <m/>
  </r>
  <r>
    <s v="Gueme"/>
    <s v="EXN_049"/>
    <s v="EXTREME-NORD"/>
    <s v="IHS"/>
    <s v="Solar-Gen"/>
    <s v="EXTREME-NORD"/>
    <s v="Gueme"/>
    <s v="NOKIA"/>
    <n v="0"/>
    <n v="0"/>
    <n v="0"/>
    <n v="5.6451234122836492E-3"/>
    <n v="0.15034424525494089"/>
    <n v="0"/>
    <n v="4.3127457377968055"/>
    <n v="4.164686947672692"/>
    <n v="4.7490163827414991"/>
    <n v="0.59897998697455568"/>
    <n v="0"/>
    <n v="7.5283877541372632"/>
    <n v="0.27601587444597114"/>
    <n v="0.95170590561514445"/>
    <n v="7.5283877541372632"/>
    <n v="3.1851358570269355"/>
    <n v="3.04281914391199"/>
    <n v="1.4347200640136291"/>
    <n v="0.79578348124140186"/>
    <n v="0.32197666886394832"/>
    <n v="0.50385879754475182"/>
    <n v="0.50385879754475182"/>
    <n v="0"/>
    <n v="0"/>
    <m/>
    <n v="0.1420920689546932"/>
    <n v="7.6334135198454486E-2"/>
    <n v="0.53455311359703284"/>
    <n v="0"/>
    <n v="0"/>
    <n v="7.6334135198454486E-2"/>
    <x v="2"/>
    <m/>
    <s v="No root cause"/>
    <s v="No root cause"/>
    <s v="No root cause"/>
    <x v="4"/>
    <s v="[Ticket -  11/05/2026] INC-20260511-00015185..Others"/>
    <m/>
    <m/>
    <s v=""/>
    <m/>
    <s v=""/>
    <m/>
    <m/>
    <m/>
    <m/>
    <m/>
    <m/>
    <m/>
    <m/>
    <m/>
    <m/>
    <m/>
    <m/>
    <m/>
    <m/>
    <m/>
    <s v="[Ticket -  11/05/2026] INC-20260511-00015185..Others"/>
    <m/>
    <s v=""/>
    <m/>
    <m/>
    <m/>
    <m/>
    <m/>
  </r>
  <r>
    <s v="Fundong-FM"/>
    <s v="NRO_092"/>
    <s v="NORD-OUEST"/>
    <s v="IHS"/>
    <s v="Hybrid-Gen"/>
    <s v="NORD-OUEST"/>
    <s v="Fundong"/>
    <s v="NOKIA"/>
    <n v="2.0848930813850308"/>
    <n v="1.7835078317400378E-4"/>
    <n v="1.5469258118621358"/>
    <n v="0.15424561025053926"/>
    <n v="8.1450019593705972E-2"/>
    <n v="6.4295817549164273E-3"/>
    <n v="1.9618586149147365E-4"/>
    <n v="0.64227449967287309"/>
    <n v="1.3379683739833423E-4"/>
    <n v="0.84537389785459427"/>
    <n v="0.90757165757250935"/>
    <n v="1.9262198340791539E-3"/>
    <n v="7.7099513543120862E-3"/>
    <n v="1.9228889687900397"/>
    <n v="1.9262198340790958E-3"/>
    <n v="1.9618586149124207E-4"/>
    <n v="1.7835078317400378E-4"/>
    <n v="0.42396524198503294"/>
    <n v="1.7353531202826324E-2"/>
    <n v="1.8730269161701076E-4"/>
    <n v="8.5006620381071425"/>
    <n v="8.5006620381071425"/>
    <n v="1.8730537510470801E-4"/>
    <n v="0.15342530332351142"/>
    <m/>
    <n v="1.783507831741196E-4"/>
    <n v="7.4479287053445267E-2"/>
    <n v="6.5070600977582729E-2"/>
    <n v="4.6219794567357315E-2"/>
    <n v="9.52479058456836E-2"/>
    <n v="7.4479287053445267E-2"/>
    <x v="2"/>
    <m/>
    <s v="No root cause"/>
    <s v="No root cause"/>
    <s v="No root cause"/>
    <x v="4"/>
    <s v=" "/>
    <m/>
    <m/>
    <s v=""/>
    <m/>
    <s v=""/>
    <m/>
    <m/>
    <m/>
    <m/>
    <m/>
    <m/>
    <m/>
    <m/>
    <m/>
    <m/>
    <m/>
    <m/>
    <m/>
    <m/>
    <m/>
    <s v=" "/>
    <m/>
    <s v=""/>
    <m/>
    <m/>
    <m/>
    <m/>
    <m/>
  </r>
  <r>
    <s v="Entree-Cite-Verte-IHS"/>
    <s v="CTR_519"/>
    <s v="Yaounde"/>
    <s v="IHS"/>
    <s v="Grid-Gen"/>
    <s v="CENTRE"/>
    <s v="Yaounde"/>
    <s v="ZTE"/>
    <n v="0"/>
    <n v="0"/>
    <n v="0"/>
    <n v="0"/>
    <n v="0"/>
    <n v="0"/>
    <n v="0"/>
    <n v="0"/>
    <n v="6.9503300202891458E-2"/>
    <n v="0"/>
    <n v="0"/>
    <n v="7.3368161674271537"/>
    <n v="1.2930431780111835E-2"/>
    <n v="8.2826103705986226E-2"/>
    <n v="7.3368161674271537"/>
    <n v="2.0391201741845095"/>
    <n v="0"/>
    <n v="0"/>
    <n v="0"/>
    <n v="2.6574266692919492E-3"/>
    <n v="0"/>
    <n v="0"/>
    <n v="0.33875947756061831"/>
    <n v="0"/>
    <m/>
    <n v="0"/>
    <n v="7.4140420565414936E-2"/>
    <n v="7.3188814151369463E-2"/>
    <n v="6.2157654762998192E-2"/>
    <n v="8.2114980946314725E-2"/>
    <n v="7.4140420565414936E-2"/>
    <x v="0"/>
    <m/>
    <s v="No root cause"/>
    <s v="No root cause"/>
    <s v="No root cause"/>
    <x v="4"/>
    <s v=" "/>
    <m/>
    <m/>
    <s v=""/>
    <m/>
    <s v=""/>
    <m/>
    <m/>
    <m/>
    <m/>
    <m/>
    <m/>
    <m/>
    <m/>
    <m/>
    <m/>
    <m/>
    <m/>
    <m/>
    <m/>
    <m/>
    <s v=" "/>
    <m/>
    <s v=""/>
    <m/>
    <m/>
    <m/>
    <m/>
    <m/>
  </r>
  <r>
    <s v="Ngousso-Maetur"/>
    <s v="CTR_567"/>
    <s v="Yaounde"/>
    <s v="CAMUSAT"/>
    <s v="Good Grid no GE - 8h"/>
    <s v="CENTRE"/>
    <s v="Yaounde"/>
    <s v="ZTE"/>
    <n v="0"/>
    <n v="0"/>
    <n v="0"/>
    <n v="0"/>
    <n v="0"/>
    <n v="0"/>
    <n v="0"/>
    <n v="0"/>
    <n v="0"/>
    <n v="0"/>
    <n v="0"/>
    <n v="13.868556899607057"/>
    <n v="13.868556899607057"/>
    <n v="13.868556899607057"/>
    <n v="13.868556899607057"/>
    <n v="38.878152171741817"/>
    <n v="1.8300217159913594"/>
    <n v="0"/>
    <n v="0"/>
    <n v="0"/>
    <n v="0"/>
    <n v="0"/>
    <n v="0.27011226111696107"/>
    <n v="0"/>
    <m/>
    <n v="0"/>
    <n v="7.0555569823617353E-2"/>
    <n v="1.4238096950949006E-2"/>
    <n v="1.1475259340859838E-2"/>
    <n v="0.12401037938831129"/>
    <n v="7.0555569823617353E-2"/>
    <x v="0"/>
    <m/>
    <s v="No root cause"/>
    <s v="No root cause"/>
    <s v="No root cause"/>
    <x v="4"/>
    <s v=" "/>
    <m/>
    <m/>
    <s v=""/>
    <m/>
    <s v="(05-11-2026 retour camusat): No power issue"/>
    <m/>
    <m/>
    <m/>
    <m/>
    <m/>
    <m/>
    <m/>
    <m/>
    <m/>
    <m/>
    <m/>
    <m/>
    <m/>
    <m/>
    <m/>
    <s v=" "/>
    <m/>
    <s v=""/>
    <m/>
    <m/>
    <m/>
    <m/>
    <m/>
  </r>
  <r>
    <s v="Banguem-Street-II"/>
    <s v="SUO_150"/>
    <s v="SUD-OUEST"/>
    <s v="IHS"/>
    <s v="Grid-Gen"/>
    <s v="SUD-OUEST"/>
    <s v="Banguem"/>
    <s v="NOKIA"/>
    <n v="4.2058874752221954E-2"/>
    <n v="6.0743692180739071E-2"/>
    <n v="6.447704855883081E-2"/>
    <n v="3.2896821418547537E-2"/>
    <n v="2.6638489712277797E-2"/>
    <n v="4.3122971497668382E-2"/>
    <n v="4.8100780001790716E-2"/>
    <n v="5.060771979191029E-2"/>
    <n v="3.6630177796639268E-2"/>
    <n v="4.9525587508405446E-2"/>
    <n v="6.11404740180242E-2"/>
    <n v="8.2683423079447441E-2"/>
    <n v="4.182441275746257E-2"/>
    <n v="2.5967874030128443E-2"/>
    <n v="8.2683423079447441E-2"/>
    <n v="0.13096298008463816"/>
    <n v="8.6268273821243996E-2"/>
    <n v="0.15290012641503511"/>
    <n v="9.5346328684798518E-2"/>
    <n v="6.0817617062320042E-2"/>
    <n v="4.0485627780488712E-2"/>
    <n v="4.0485627780488712E-2"/>
    <n v="7.8099807951876682E-2"/>
    <n v="9.4793441256959252E-2"/>
    <m/>
    <n v="6.260112489405964E-2"/>
    <n v="6.7969483467595807E-2"/>
    <n v="0.47597708315847947"/>
    <n v="0"/>
    <n v="0"/>
    <n v="6.7969483467595807E-2"/>
    <x v="2"/>
    <m/>
    <s v="IHS"/>
    <s v="POWER ISSUE"/>
    <s v="Defaut GE &amp; Power Cabinet"/>
    <x v="0"/>
    <s v="[Ticket -  11/05/2026] INC-20260511-00001455..Grid Outage"/>
    <m/>
    <m/>
    <s v=""/>
    <m/>
    <s v=""/>
    <m/>
    <m/>
    <m/>
    <m/>
    <m/>
    <m/>
    <m/>
    <m/>
    <m/>
    <m/>
    <m/>
    <m/>
    <m/>
    <m/>
    <m/>
    <s v="[Ticket -  11/05/2026] INC-20260511-00001455..Grid Outage"/>
    <m/>
    <s v=""/>
    <m/>
    <m/>
    <m/>
    <m/>
    <m/>
  </r>
  <r>
    <s v="Boukoula-IHS"/>
    <s v="NRD_014"/>
    <s v="EXTREME-NORD"/>
    <s v="IHS"/>
    <s v="Grid-Gen"/>
    <s v="NORD"/>
    <s v="Boukoula"/>
    <s v="NOKIA"/>
    <n v="0"/>
    <n v="0.71386609729377348"/>
    <n v="0.49014883816436305"/>
    <n v="0"/>
    <n v="7.8811494932899656E-2"/>
    <n v="0"/>
    <n v="0.49078817628828031"/>
    <n v="0"/>
    <n v="0"/>
    <n v="0"/>
    <n v="0"/>
    <n v="1.313629842054145"/>
    <n v="2.0511527074673565E-3"/>
    <n v="3.2996804424475757E-3"/>
    <n v="1.3136298420541452"/>
    <n v="0"/>
    <n v="0"/>
    <n v="0"/>
    <n v="1.6052499449744457E-3"/>
    <n v="0.24629174950840185"/>
    <n v="9.8627983095201256E-3"/>
    <n v="9.8627983095201256E-3"/>
    <n v="0"/>
    <n v="4.3483376314883214E-2"/>
    <m/>
    <n v="4.8425040006730279E-2"/>
    <n v="6.6114635322586643E-2"/>
    <n v="0.46298794208042082"/>
    <n v="0"/>
    <n v="0"/>
    <n v="6.6114635322586643E-2"/>
    <x v="0"/>
    <m/>
    <s v="IHS"/>
    <s v="POWER ISSUE"/>
    <s v="Defaut GE &amp; Power Cabinet"/>
    <x v="0"/>
    <s v="[Ticket -  11/05/2026] INC-20260511-00002984..Grid Outage"/>
    <m/>
    <m/>
    <s v=""/>
    <m/>
    <s v=""/>
    <m/>
    <m/>
    <m/>
    <m/>
    <m/>
    <m/>
    <m/>
    <m/>
    <m/>
    <m/>
    <m/>
    <m/>
    <m/>
    <m/>
    <m/>
    <s v="[Ticket -  11/05/2026] INC-20260511-00002984..Grid Outage"/>
    <m/>
    <s v=""/>
    <m/>
    <m/>
    <m/>
    <m/>
    <m/>
  </r>
  <r>
    <s v="Kaele"/>
    <s v="EXN_011"/>
    <s v="EXTREME-NORD"/>
    <s v="IHS"/>
    <s v="Grid-Gen"/>
    <s v="EXTREME-NORD"/>
    <s v="Kaele"/>
    <s v="NOKIA"/>
    <n v="0.23333032236829862"/>
    <n v="0.59597723953319981"/>
    <n v="0.92546130111667813"/>
    <n v="0"/>
    <n v="0"/>
    <n v="0"/>
    <n v="0"/>
    <n v="0.10539955596344142"/>
    <n v="0"/>
    <n v="0.11074796143878519"/>
    <n v="0"/>
    <n v="0.42694501507528732"/>
    <n v="0.13122420095732315"/>
    <n v="1.9673216462817208E-2"/>
    <n v="0.42694501507528737"/>
    <n v="6.02129584658272E-2"/>
    <n v="7.0129256849387617E-2"/>
    <n v="5.1668221885495955E-2"/>
    <n v="0"/>
    <n v="0.20790936558055348"/>
    <n v="6.6881543690234654E-3"/>
    <n v="6.6881543690234654E-3"/>
    <n v="5.8769984096565912E-2"/>
    <n v="1.507282405801476"/>
    <m/>
    <n v="9.1137250201893082E-3"/>
    <n v="6.5989789774364843E-2"/>
    <n v="0.46211367296939754"/>
    <n v="0"/>
    <n v="0"/>
    <n v="6.5989789774364843E-2"/>
    <x v="2"/>
    <m/>
    <s v="No root cause"/>
    <s v="No root cause"/>
    <s v="No root cause"/>
    <x v="4"/>
    <s v=" "/>
    <m/>
    <m/>
    <s v=""/>
    <m/>
    <s v=""/>
    <m/>
    <m/>
    <m/>
    <m/>
    <m/>
    <m/>
    <m/>
    <m/>
    <m/>
    <m/>
    <m/>
    <m/>
    <m/>
    <m/>
    <m/>
    <s v=" "/>
    <m/>
    <s v=""/>
    <m/>
    <m/>
    <m/>
    <m/>
    <m/>
  </r>
  <r>
    <s v="Mbingo-IHS"/>
    <s v="NRO_031"/>
    <s v="NORD-OUEST"/>
    <s v="IHS"/>
    <s v="Grid-Gen"/>
    <s v="NORD-OUEST"/>
    <s v="Mbingo"/>
    <s v="NOKIA"/>
    <n v="2.0924462720842469"/>
    <n v="0"/>
    <n v="0"/>
    <n v="0"/>
    <n v="1.0795221731192857"/>
    <n v="0"/>
    <n v="0"/>
    <n v="0"/>
    <n v="0"/>
    <n v="0"/>
    <n v="0"/>
    <n v="0"/>
    <n v="0"/>
    <n v="0.36706374685032511"/>
    <n v="0"/>
    <n v="0"/>
    <n v="0"/>
    <n v="0.27478505163611888"/>
    <n v="0.36704591177200763"/>
    <n v="0"/>
    <n v="0"/>
    <n v="0"/>
    <n v="0"/>
    <n v="5.1472036024004637E-2"/>
    <m/>
    <n v="0"/>
    <n v="6.4402467804116376E-2"/>
    <n v="0.20932500429640821"/>
    <n v="0.10279919826187998"/>
    <n v="0"/>
    <n v="6.4402467804116376E-2"/>
    <x v="2"/>
    <m/>
    <s v="IHS"/>
    <s v="POWER ISSUE"/>
    <s v="Defaut GE &amp; Power Cabinet"/>
    <x v="0"/>
    <s v="[OCM RAN -  11/05/2026 14h] Power status check Ongoing   ;   [Ticket -  11/05/2026] INC-20260511-00009110..Grid Outage"/>
    <m/>
    <m/>
    <s v=""/>
    <m/>
    <s v=""/>
    <m/>
    <m/>
    <m/>
    <m/>
    <m/>
    <m/>
    <m/>
    <m/>
    <m/>
    <m/>
    <m/>
    <m/>
    <m/>
    <m/>
    <s v="[OCM RAN -  11/05/2026 14h] Power status check Ongoing"/>
    <s v="[Ticket -  11/05/2026] INC-20260511-00009110..Grid Outage"/>
    <m/>
    <s v=""/>
    <m/>
    <m/>
    <m/>
    <m/>
    <m/>
  </r>
  <r>
    <s v="Mazavou"/>
    <s v="EXN_215"/>
    <s v="EXTREME-NORD"/>
    <s v="CAMUSAT"/>
    <s v="Hybrid Solar - S3"/>
    <s v="EXTREME-NORD"/>
    <s v="Kalfou"/>
    <s v="NOKIA"/>
    <n v="0"/>
    <n v="0"/>
    <n v="0.35418919662889159"/>
    <n v="0"/>
    <n v="0"/>
    <n v="1.6052499449744453E-3"/>
    <n v="0.4909985947913838"/>
    <n v="0"/>
    <n v="0"/>
    <n v="0"/>
    <n v="0"/>
    <n v="1.3145572454818086"/>
    <n v="0"/>
    <n v="0"/>
    <n v="1.3145572454818086"/>
    <n v="0"/>
    <n v="0"/>
    <n v="0"/>
    <n v="0"/>
    <n v="0.24486495356483323"/>
    <n v="9.8627983095199746E-3"/>
    <n v="9.8627983095199746E-3"/>
    <n v="0"/>
    <n v="0"/>
    <m/>
    <n v="5.8234900781574138E-2"/>
    <n v="6.4366797647481822E-2"/>
    <n v="0.45074817452609617"/>
    <n v="0"/>
    <n v="0"/>
    <n v="6.4366797647481822E-2"/>
    <x v="2"/>
    <m/>
    <s v="No root cause"/>
    <s v="No root cause"/>
    <s v="No root cause"/>
    <x v="4"/>
    <s v="[CellDown NOKIA -  11/05/2026] Check BO RAN  ongoing    ;   [CellDown NOKIA -  11/05/2026] Check FME ongoing    ;   [CellDown NOKIA -  11/05/2026] Check FME ongoing    ;    "/>
    <m/>
    <m/>
    <s v=""/>
    <m/>
    <s v=""/>
    <m/>
    <m/>
    <m/>
    <m/>
    <m/>
    <m/>
    <m/>
    <m/>
    <s v="[CellDown NOKIA -  11/05/2026] Check BO RAN  ongoing "/>
    <s v="[CellDown NOKIA -  11/05/2026] Check FME ongoing "/>
    <s v="[CellDown NOKIA -  11/05/2026] Check FME ongoing "/>
    <m/>
    <m/>
    <m/>
    <m/>
    <s v=" "/>
    <m/>
    <s v=""/>
    <m/>
    <m/>
    <m/>
    <m/>
    <m/>
  </r>
  <r>
    <s v="Donga-MTN-IHS"/>
    <s v="CTR_166"/>
    <s v="CENTRE"/>
    <s v="IHS"/>
    <s v="Hybrid-Gen"/>
    <s v="CENTRE"/>
    <s v="Donga"/>
    <s v="NOKIA"/>
    <n v="0"/>
    <n v="0"/>
    <n v="0"/>
    <n v="0"/>
    <n v="0"/>
    <n v="0"/>
    <n v="0"/>
    <n v="0"/>
    <n v="0"/>
    <n v="0"/>
    <n v="0"/>
    <n v="0"/>
    <n v="0.57666213792550824"/>
    <n v="0"/>
    <n v="0"/>
    <n v="0"/>
    <n v="1.5216710469619013"/>
    <n v="6.1628399722628862"/>
    <n v="3.1365780115917339"/>
    <n v="0"/>
    <n v="0"/>
    <n v="0"/>
    <n v="0"/>
    <n v="0"/>
    <m/>
    <n v="0"/>
    <n v="6.4110119196833751E-2"/>
    <n v="0.20782625724893988"/>
    <n v="9.1111434118411216E-2"/>
    <n v="7.3738713920245271E-3"/>
    <n v="6.4110119196833751E-2"/>
    <x v="0"/>
    <m/>
    <s v="No root cause"/>
    <s v="No root cause"/>
    <s v="No root cause"/>
    <x v="4"/>
    <s v="[Ticket -  11/05/2026] INC-20260511-00015014..Others"/>
    <m/>
    <m/>
    <s v=""/>
    <m/>
    <s v=""/>
    <m/>
    <m/>
    <m/>
    <m/>
    <m/>
    <m/>
    <m/>
    <m/>
    <m/>
    <m/>
    <m/>
    <m/>
    <m/>
    <m/>
    <m/>
    <s v="[Ticket -  11/05/2026] INC-20260511-00015014..Others"/>
    <m/>
    <s v=""/>
    <m/>
    <m/>
    <m/>
    <m/>
    <m/>
  </r>
  <r>
    <s v="Babanki-IHS"/>
    <s v="NRO_058"/>
    <s v="NORD-OUEST"/>
    <s v="IHS"/>
    <s v="Grid-Gen"/>
    <s v="NORD-OUEST"/>
    <s v="Babanki"/>
    <s v="NOKIA"/>
    <n v="2.0923861516778413"/>
    <n v="0"/>
    <n v="0"/>
    <n v="0"/>
    <n v="1.0719943551738911"/>
    <n v="0"/>
    <n v="0.58064207155090763"/>
    <n v="0"/>
    <n v="0"/>
    <n v="0"/>
    <n v="0"/>
    <n v="0"/>
    <n v="0"/>
    <n v="0.36670704528397718"/>
    <n v="0"/>
    <n v="0"/>
    <n v="0"/>
    <n v="0.27150339722571781"/>
    <n v="0.36347889610852863"/>
    <n v="0"/>
    <n v="0"/>
    <n v="0"/>
    <n v="0"/>
    <n v="5.0847808282895757E-2"/>
    <m/>
    <n v="0"/>
    <n v="6.1655865743237809E-2"/>
    <n v="0.20008273083702027"/>
    <n v="9.8549102209710387E-2"/>
    <n v="0"/>
    <n v="6.1655865743237809E-2"/>
    <x v="2"/>
    <m/>
    <s v="No root cause"/>
    <s v="No root cause"/>
    <s v="No root cause"/>
    <x v="4"/>
    <s v=" "/>
    <m/>
    <m/>
    <s v=""/>
    <m/>
    <s v=""/>
    <m/>
    <m/>
    <m/>
    <m/>
    <m/>
    <m/>
    <m/>
    <m/>
    <m/>
    <m/>
    <m/>
    <m/>
    <m/>
    <m/>
    <m/>
    <s v=" "/>
    <m/>
    <s v=""/>
    <m/>
    <m/>
    <m/>
    <m/>
    <m/>
  </r>
  <r>
    <s v="Dourbeye"/>
    <s v="NRD_057"/>
    <s v="NORD"/>
    <s v="IHS"/>
    <s v="Grid-Gen"/>
    <s v="NORD"/>
    <s v="Dourbeye"/>
    <s v="NOKIA"/>
    <n v="0.27440856003813824"/>
    <n v="1.7913100101545736"/>
    <n v="1.9410619273638929"/>
    <n v="0.15238514163131733"/>
    <n v="0.19189938535300505"/>
    <n v="5.8859164649063579E-3"/>
    <n v="1.783370505255133"/>
    <n v="0.13050946850434039"/>
    <n v="0"/>
    <n v="0.83678112409419891"/>
    <n v="0.17772655543285021"/>
    <n v="3.2908676884766161"/>
    <n v="1.7415281392201041"/>
    <n v="1.7494939144334163"/>
    <n v="1.3095178660841684"/>
    <n v="0"/>
    <n v="0"/>
    <n v="0"/>
    <n v="0"/>
    <n v="0.6635218959108804"/>
    <n v="0.59078696926373953"/>
    <n v="0.59078696926373953"/>
    <n v="8.1154302773709126E-3"/>
    <n v="5.7607302965188747E-2"/>
    <m/>
    <n v="9.6308308234450849E-4"/>
    <n v="6.0424849628117124E-2"/>
    <n v="0.1837214089021578"/>
    <n v="0"/>
    <n v="6.5561264710134279E-2"/>
    <n v="6.0424849628117124E-2"/>
    <x v="0"/>
    <m/>
    <s v="IHS"/>
    <s v="POWER ISSUE"/>
    <s v="Defaut GE &amp; Power Cabinet"/>
    <x v="0"/>
    <s v="[Ticket -  11/05/2026] INC-20260511-00003013..Grid Outage"/>
    <m/>
    <m/>
    <s v=""/>
    <m/>
    <s v=""/>
    <m/>
    <m/>
    <m/>
    <m/>
    <m/>
    <m/>
    <m/>
    <m/>
    <m/>
    <m/>
    <m/>
    <m/>
    <m/>
    <m/>
    <m/>
    <s v="[Ticket -  11/05/2026] INC-20260511-00003013..Grid Outage"/>
    <m/>
    <s v=""/>
    <m/>
    <m/>
    <m/>
    <m/>
    <m/>
  </r>
  <r>
    <s v="Likok-MTN"/>
    <s v="ADM_065"/>
    <s v="ADAMAOUA"/>
    <s v="IHS"/>
    <s v="Hybrid-Gen"/>
    <s v="ADAMAOUA"/>
    <s v="Likok"/>
    <s v="NOKIA"/>
    <n v="7.0460792130125323E-3"/>
    <n v="0.10459049954350873"/>
    <n v="0.30566363529421858"/>
    <n v="6.7781142645762073E-3"/>
    <n v="8.1216566360464718E-2"/>
    <n v="8.2055606024955888E-3"/>
    <n v="4.4101884295042464E-2"/>
    <n v="6.0300749382617272E-2"/>
    <n v="2.3829269271923272E-2"/>
    <n v="9.1137436547942832E-2"/>
    <n v="0.12321264683942047"/>
    <n v="5.6190251951872558E-3"/>
    <n v="8.8298967352942112E-3"/>
    <n v="1.0792096009804093E-2"/>
    <n v="5.6190251951872576E-3"/>
    <n v="3.0003510324951545E-2"/>
    <n v="2.9610488251830585E-2"/>
    <n v="0.19570900928540297"/>
    <n v="0.12187754675483665"/>
    <n v="1.0524523381461703E-2"/>
    <n v="1.3467806808699235E-2"/>
    <n v="1.3467806808699235E-2"/>
    <n v="3.6568259206773749E-3"/>
    <n v="8.4552516989391327E-3"/>
    <m/>
    <n v="2.4525895870934726E-2"/>
    <n v="5.8911157736916901E-2"/>
    <n v="0.18334672214029071"/>
    <n v="9.7492220107552929E-2"/>
    <n v="0"/>
    <n v="5.8911157736916901E-2"/>
    <x v="0"/>
    <m/>
    <s v="No root cause"/>
    <s v="No root cause"/>
    <s v="No root cause"/>
    <x v="4"/>
    <s v=" "/>
    <m/>
    <m/>
    <s v=""/>
    <m/>
    <s v=""/>
    <m/>
    <m/>
    <m/>
    <m/>
    <m/>
    <m/>
    <m/>
    <m/>
    <m/>
    <m/>
    <m/>
    <m/>
    <m/>
    <m/>
    <m/>
    <s v=" "/>
    <m/>
    <s v=""/>
    <m/>
    <m/>
    <m/>
    <m/>
    <m/>
  </r>
  <r>
    <s v="Bata"/>
    <s v="ADM_027"/>
    <s v="ADAMAOUA"/>
    <s v="IHS"/>
    <s v="Solar-Grid-Gen"/>
    <s v="ADAMAOUA"/>
    <s v="Bata"/>
    <s v="NOKIA"/>
    <n v="0"/>
    <n v="0"/>
    <n v="0"/>
    <n v="0"/>
    <n v="0"/>
    <n v="0"/>
    <n v="0"/>
    <n v="0"/>
    <n v="0"/>
    <n v="3.4814715937128843E-2"/>
    <n v="4.4479868197211093E-2"/>
    <n v="0"/>
    <n v="0"/>
    <n v="0"/>
    <n v="0"/>
    <n v="0.15005992348472294"/>
    <n v="0"/>
    <n v="0"/>
    <n v="0"/>
    <n v="0"/>
    <n v="0"/>
    <n v="0"/>
    <n v="0"/>
    <n v="0"/>
    <m/>
    <n v="0"/>
    <n v="5.8215548395245668E-2"/>
    <n v="0.18347161772757975"/>
    <n v="9.5367049097034154E-2"/>
    <n v="0"/>
    <n v="5.8215548395245668E-2"/>
    <x v="0"/>
    <m/>
    <s v="BSS"/>
    <s v="RAN ISSUE"/>
    <s v="BSS Hardware issue"/>
    <x v="5"/>
    <s v="[CellDown NOKIA -  11/05/2026] FRGU faulty    ;   [CellDown NOKIA -  11/05/2026] FRGU faulty    ;    "/>
    <m/>
    <m/>
    <s v=""/>
    <m/>
    <s v=""/>
    <m/>
    <m/>
    <m/>
    <m/>
    <m/>
    <m/>
    <m/>
    <m/>
    <s v="[CellDown NOKIA -  11/05/2026] FRGU faulty "/>
    <s v="[CellDown NOKIA -  11/05/2026] FRGU faulty "/>
    <m/>
    <m/>
    <m/>
    <m/>
    <m/>
    <s v=" "/>
    <m/>
    <s v=""/>
    <m/>
    <m/>
    <m/>
    <m/>
    <m/>
  </r>
  <r>
    <s v="Makak-Camrail"/>
    <s v="CTR_144"/>
    <s v="CENTRE"/>
    <s v="CAMUSAT"/>
    <s v="Good Grid + GE"/>
    <s v="CENTRE"/>
    <s v="Makak"/>
    <s v="NOKIA"/>
    <n v="0"/>
    <n v="2.7557132383088576"/>
    <n v="13.868556899607057"/>
    <n v="15.277168942620083"/>
    <n v="13.868556899607057"/>
    <n v="16.475857390383077"/>
    <n v="11.797636780782634"/>
    <n v="0"/>
    <n v="3.2995751239518789"/>
    <n v="9.0302263954605291"/>
    <n v="0"/>
    <n v="0"/>
    <n v="0"/>
    <n v="0"/>
    <n v="0"/>
    <n v="0"/>
    <n v="0"/>
    <n v="0"/>
    <n v="0"/>
    <n v="0"/>
    <n v="0"/>
    <n v="0"/>
    <n v="0"/>
    <n v="0"/>
    <m/>
    <n v="0"/>
    <n v="5.8106685158075606E-2"/>
    <n v="0.13213953135178991"/>
    <n v="0.11687764143469567"/>
    <n v="0"/>
    <n v="5.8106685158075606E-2"/>
    <x v="0"/>
    <m/>
    <s v="No root cause"/>
    <s v="No root cause"/>
    <s v="No root cause"/>
    <x v="4"/>
    <s v=" "/>
    <m/>
    <m/>
    <s v=""/>
    <m/>
    <s v="(05-11-2026 retour camusat): No power issue"/>
    <m/>
    <m/>
    <m/>
    <m/>
    <m/>
    <m/>
    <m/>
    <m/>
    <m/>
    <m/>
    <m/>
    <m/>
    <m/>
    <m/>
    <m/>
    <s v=" "/>
    <m/>
    <s v=""/>
    <m/>
    <m/>
    <m/>
    <m/>
    <m/>
  </r>
  <r>
    <s v="Mvoula"/>
    <s v="SUD_245"/>
    <s v="CENTRE"/>
    <s v="IHS"/>
    <s v="Grid-Gen"/>
    <s v="SUD"/>
    <s v="Mvoula"/>
    <s v="NOKIA"/>
    <n v="9.7201176829808059E-3"/>
    <n v="3.8345418382400923E-3"/>
    <n v="0"/>
    <n v="0"/>
    <n v="2.4077355728483103E-3"/>
    <n v="0"/>
    <n v="0"/>
    <n v="0"/>
    <n v="3.1505322438735179"/>
    <n v="7.1233332771329856"/>
    <n v="0"/>
    <n v="0"/>
    <n v="0"/>
    <n v="0"/>
    <n v="0"/>
    <n v="0"/>
    <n v="0"/>
    <n v="1.8405800823552466E-2"/>
    <n v="0"/>
    <n v="0"/>
    <n v="0"/>
    <n v="0"/>
    <n v="0"/>
    <n v="0"/>
    <m/>
    <n v="0"/>
    <n v="5.6483693031192765E-2"/>
    <n v="0.18384630448944683"/>
    <n v="9.0048910105368182E-2"/>
    <n v="0"/>
    <n v="5.6483693031192765E-2"/>
    <x v="0"/>
    <m/>
    <s v="No root cause"/>
    <s v="No root cause"/>
    <s v="No root cause"/>
    <x v="4"/>
    <s v="[Ticket -  11/05/2026] INC-20260511-00009318..Others"/>
    <m/>
    <m/>
    <s v=""/>
    <m/>
    <s v=""/>
    <m/>
    <m/>
    <m/>
    <m/>
    <m/>
    <m/>
    <m/>
    <m/>
    <m/>
    <m/>
    <m/>
    <m/>
    <m/>
    <m/>
    <m/>
    <s v="[Ticket -  11/05/2026] INC-20260511-00009318..Others"/>
    <m/>
    <s v=""/>
    <m/>
    <m/>
    <m/>
    <m/>
    <m/>
  </r>
  <r>
    <s v="Ngomedzap"/>
    <s v="CTR_188"/>
    <s v="CENTRE"/>
    <s v="CAMUSAT"/>
    <s v="Bad Grid + Solar + GE"/>
    <s v="CENTRE"/>
    <s v="Ngomedzap"/>
    <s v="NOKIA"/>
    <n v="18.542340338678692"/>
    <n v="13.745846130854471"/>
    <n v="0"/>
    <n v="0"/>
    <n v="7.5442381282584681E-2"/>
    <n v="5.4445598000339057"/>
    <n v="18.542178018836168"/>
    <n v="18.542502658521219"/>
    <n v="18.542178018836168"/>
    <n v="8.0829600918532165"/>
    <n v="0"/>
    <n v="0"/>
    <n v="0"/>
    <n v="0"/>
    <n v="0"/>
    <n v="8.1114827941432459"/>
    <n v="18.490178579072179"/>
    <n v="18.489964558132368"/>
    <n v="18.490339094777031"/>
    <n v="18.490392600011983"/>
    <n v="4.1798467895432223"/>
    <n v="4.1798467895432223"/>
    <n v="0.43155539004602878"/>
    <n v="0"/>
    <m/>
    <n v="1.8762502389900376E-2"/>
    <n v="5.5805960055131838E-2"/>
    <n v="0.13601129455774971"/>
    <n v="0.10837744933035501"/>
    <n v="0"/>
    <n v="5.5805960055131838E-2"/>
    <x v="0"/>
    <m/>
    <s v="No root cause"/>
    <s v="No root cause"/>
    <s v="No root cause"/>
    <x v="4"/>
    <s v=" "/>
    <m/>
    <m/>
    <s v=""/>
    <m/>
    <s v=""/>
    <m/>
    <m/>
    <m/>
    <m/>
    <m/>
    <m/>
    <m/>
    <m/>
    <m/>
    <m/>
    <m/>
    <m/>
    <m/>
    <m/>
    <m/>
    <s v=" "/>
    <m/>
    <s v=""/>
    <m/>
    <m/>
    <m/>
    <m/>
    <m/>
  </r>
  <r>
    <s v="Dschang-II"/>
    <s v="OST_020"/>
    <s v="OUEST"/>
    <s v="IHS"/>
    <s v="Grid-Gen"/>
    <s v="OUEST"/>
    <s v="Dschang"/>
    <s v="Huawei"/>
    <n v="0"/>
    <n v="0"/>
    <n v="0"/>
    <n v="0"/>
    <n v="0"/>
    <n v="0"/>
    <n v="0"/>
    <n v="0"/>
    <n v="0.14455330976249384"/>
    <n v="0"/>
    <n v="4.9866878975438948E-2"/>
    <n v="0"/>
    <n v="0"/>
    <n v="0"/>
    <n v="0"/>
    <n v="0"/>
    <n v="0"/>
    <n v="0"/>
    <n v="0"/>
    <n v="5.3237708777426784E-2"/>
    <n v="0"/>
    <n v="0"/>
    <n v="0"/>
    <n v="5.5823795133449178E-2"/>
    <m/>
    <n v="0.15304280704157425"/>
    <n v="5.3951111910122612E-2"/>
    <n v="4.8084801106275152E-2"/>
    <n v="6.4813964795604376E-2"/>
    <n v="4.8564461867458143E-2"/>
    <n v="5.3951111910122612E-2"/>
    <x v="0"/>
    <m/>
    <s v="No root cause"/>
    <s v="No root cause"/>
    <s v="No root cause"/>
    <x v="4"/>
    <s v=" "/>
    <m/>
    <m/>
    <s v=""/>
    <m/>
    <s v=""/>
    <m/>
    <m/>
    <m/>
    <m/>
    <m/>
    <m/>
    <m/>
    <m/>
    <m/>
    <m/>
    <m/>
    <m/>
    <m/>
    <m/>
    <m/>
    <s v=" "/>
    <m/>
    <s v=""/>
    <m/>
    <m/>
    <m/>
    <m/>
    <m/>
  </r>
  <r>
    <s v="Mokolo-Djimeta-IHS"/>
    <s v="EXN_140"/>
    <s v="EXTREME-NORD"/>
    <m/>
    <m/>
    <s v="EXTREME-NORD"/>
    <s v="Mokolo"/>
    <s v="NOKIA"/>
    <n v="0"/>
    <n v="0.81668465357338604"/>
    <n v="0.16739040939603173"/>
    <n v="0"/>
    <n v="0"/>
    <n v="5.083291492419221E-3"/>
    <n v="0.14911644101847027"/>
    <n v="1.0654501347913408"/>
    <n v="0.45632201199742134"/>
    <n v="0"/>
    <n v="0"/>
    <n v="0"/>
    <n v="1.7224099388344294"/>
    <n v="1.5486508137047401"/>
    <n v="0"/>
    <n v="0.59560796877794564"/>
    <n v="0.51101347251812157"/>
    <n v="0"/>
    <n v="0"/>
    <n v="0"/>
    <n v="0"/>
    <n v="0"/>
    <n v="0"/>
    <n v="0"/>
    <m/>
    <n v="8.5524149846140568E-2"/>
    <n v="5.3665750657044285E-2"/>
    <n v="0.37581082215268036"/>
    <n v="0"/>
    <n v="0"/>
    <n v="5.3665750657044285E-2"/>
    <x v="2"/>
    <m/>
    <s v="No root cause"/>
    <s v="No root cause"/>
    <s v="No root cause"/>
    <x v="4"/>
    <s v="[Ticket -  11/05/2026] INC-20260511-00004878..Others"/>
    <m/>
    <m/>
    <s v=""/>
    <m/>
    <s v=""/>
    <m/>
    <m/>
    <m/>
    <m/>
    <m/>
    <m/>
    <m/>
    <m/>
    <m/>
    <m/>
    <m/>
    <m/>
    <m/>
    <m/>
    <m/>
    <s v="[Ticket -  11/05/2026] INC-20260511-00004878..Others"/>
    <m/>
    <s v=""/>
    <m/>
    <m/>
    <m/>
    <m/>
    <m/>
  </r>
  <r>
    <s v="EMVIENG1"/>
    <s v="SUD_160"/>
    <s v="CENTRE"/>
    <s v="ESCO"/>
    <s v="HGB"/>
    <s v="SUD"/>
    <s v="Emvieng"/>
    <s v="NOKIA"/>
    <n v="0"/>
    <n v="0"/>
    <n v="3.759398628524356E-3"/>
    <n v="0"/>
    <n v="0"/>
    <n v="0"/>
    <n v="0"/>
    <n v="0"/>
    <n v="0.22160425785545262"/>
    <n v="0"/>
    <n v="0"/>
    <n v="0"/>
    <n v="0"/>
    <n v="0.83307650820556278"/>
    <n v="0"/>
    <n v="0"/>
    <n v="0"/>
    <n v="0.10119623437290447"/>
    <n v="0"/>
    <n v="0"/>
    <n v="0"/>
    <n v="0"/>
    <n v="1.8209614962061169E-2"/>
    <n v="8.9175391586982075E-4"/>
    <m/>
    <n v="0"/>
    <n v="5.3416059560600672E-2"/>
    <n v="0.18796785886998468"/>
    <n v="7.9158038971680569E-2"/>
    <n v="0"/>
    <n v="5.3416059560600672E-2"/>
    <x v="0"/>
    <m/>
    <s v="No root cause"/>
    <s v="No root cause"/>
    <s v="No root cause"/>
    <x v="4"/>
    <s v=" "/>
    <m/>
    <m/>
    <s v=""/>
    <m/>
    <s v=""/>
    <m/>
    <m/>
    <m/>
    <m/>
    <m/>
    <m/>
    <m/>
    <m/>
    <m/>
    <m/>
    <m/>
    <m/>
    <m/>
    <m/>
    <m/>
    <s v=" "/>
    <m/>
    <s v=""/>
    <m/>
    <m/>
    <m/>
    <m/>
    <m/>
  </r>
  <r>
    <s v="Nsimalen"/>
    <s v="CTR_010"/>
    <s v="Yaounde"/>
    <s v="IHS"/>
    <s v="Grid-Gen"/>
    <s v="CENTRE"/>
    <s v="Yaounde"/>
    <s v="ZTE"/>
    <n v="0"/>
    <n v="0"/>
    <n v="0"/>
    <n v="1.1129088870055419E-2"/>
    <n v="0"/>
    <n v="0"/>
    <n v="1.1396615044815888E-2"/>
    <n v="0"/>
    <n v="0"/>
    <n v="0"/>
    <n v="0"/>
    <n v="0"/>
    <n v="0.14854836730559065"/>
    <n v="0"/>
    <n v="0"/>
    <n v="0"/>
    <n v="10.039151563922346"/>
    <n v="0"/>
    <n v="0"/>
    <n v="0.44011622763837899"/>
    <n v="0"/>
    <n v="0"/>
    <n v="0"/>
    <n v="0"/>
    <m/>
    <n v="5.3359344011551428"/>
    <n v="5.3219873699108987E-2"/>
    <n v="1.8734338093353954E-3"/>
    <n v="1.7212889011291286E-2"/>
    <n v="9.0459860309454951E-2"/>
    <n v="5.3219873699108987E-2"/>
    <x v="0"/>
    <m/>
    <s v="No root cause"/>
    <s v="No root cause"/>
    <s v="No root cause"/>
    <x v="4"/>
    <s v=" "/>
    <m/>
    <m/>
    <s v=""/>
    <m/>
    <s v=""/>
    <m/>
    <m/>
    <m/>
    <m/>
    <m/>
    <m/>
    <m/>
    <m/>
    <m/>
    <m/>
    <m/>
    <m/>
    <m/>
    <m/>
    <m/>
    <s v=" "/>
    <m/>
    <s v=""/>
    <m/>
    <m/>
    <m/>
    <m/>
    <m/>
  </r>
  <r>
    <s v="Ngbetnsouen"/>
    <s v="OST_219"/>
    <s v="OUEST"/>
    <s v="IHS"/>
    <s v="Grid-Gen"/>
    <s v="OUEST"/>
    <s v="Ngbetnsouen"/>
    <s v="NOKIA"/>
    <n v="1.7756656423187911"/>
    <n v="0"/>
    <n v="0"/>
    <n v="0"/>
    <n v="0"/>
    <n v="0"/>
    <n v="0"/>
    <n v="0"/>
    <n v="0.25878843825887876"/>
    <n v="0"/>
    <n v="0"/>
    <n v="0.83940796100823833"/>
    <n v="0"/>
    <n v="5.321220461543291"/>
    <n v="0.83940796100823822"/>
    <n v="0.44070478522285272"/>
    <n v="5.8927098760676228E-2"/>
    <n v="0"/>
    <n v="0"/>
    <n v="0"/>
    <n v="0"/>
    <n v="0"/>
    <n v="3.7763459776904571"/>
    <n v="2.9310346057591605"/>
    <m/>
    <n v="0.68520587387603338"/>
    <n v="5.3077193072570174E-2"/>
    <n v="0.17185632810970031"/>
    <n v="8.5001921043415446E-2"/>
    <n v="0"/>
    <n v="5.3077193072570174E-2"/>
    <x v="0"/>
    <m/>
    <s v="No root cause"/>
    <s v="No root cause"/>
    <s v="No root cause"/>
    <x v="4"/>
    <s v=" "/>
    <m/>
    <m/>
    <s v=""/>
    <m/>
    <s v=""/>
    <m/>
    <m/>
    <m/>
    <m/>
    <m/>
    <m/>
    <m/>
    <m/>
    <m/>
    <m/>
    <m/>
    <m/>
    <m/>
    <m/>
    <m/>
    <s v=" "/>
    <m/>
    <s v=""/>
    <m/>
    <m/>
    <m/>
    <m/>
    <m/>
  </r>
  <r>
    <s v="Mousgoy-IHS"/>
    <s v="EXN_136"/>
    <s v="EXTREME-NORD"/>
    <s v="IHS"/>
    <s v="Hybrid-Gen"/>
    <s v="EXTREME-NORD"/>
    <s v="Mousgoy"/>
    <s v="NOKIA"/>
    <n v="0"/>
    <n v="0"/>
    <n v="0"/>
    <n v="0"/>
    <n v="0"/>
    <n v="2.7645971274559804E-3"/>
    <n v="0"/>
    <n v="0"/>
    <n v="0"/>
    <n v="0"/>
    <n v="0"/>
    <n v="0"/>
    <n v="9.8837447351154253E-2"/>
    <n v="0"/>
    <n v="0"/>
    <n v="0"/>
    <n v="0"/>
    <n v="0"/>
    <n v="0"/>
    <n v="0"/>
    <n v="3.2994894887183024E-3"/>
    <n v="3.2994894887183024E-3"/>
    <n v="0"/>
    <n v="0"/>
    <m/>
    <n v="4.2628304094322431E-2"/>
    <n v="5.2613481036317931E-2"/>
    <n v="0.36844198250262783"/>
    <n v="0"/>
    <n v="0"/>
    <n v="5.2613481036317931E-2"/>
    <x v="2"/>
    <m/>
    <s v="IHS"/>
    <s v="POWER ISSUE"/>
    <s v="Defaut GE &amp; Power Cabinet"/>
    <x v="0"/>
    <s v="[Ticket -  11/05/2026] INC-20260511-00003073..Grid Outage"/>
    <m/>
    <m/>
    <s v=""/>
    <m/>
    <s v=""/>
    <m/>
    <m/>
    <m/>
    <m/>
    <m/>
    <m/>
    <m/>
    <m/>
    <m/>
    <m/>
    <m/>
    <m/>
    <m/>
    <m/>
    <m/>
    <s v="[Ticket -  11/05/2026] INC-20260511-00003073..Grid Outage"/>
    <m/>
    <s v=""/>
    <m/>
    <m/>
    <m/>
    <m/>
    <m/>
  </r>
  <r>
    <s v="Douroum-IHS"/>
    <s v="NRD_122"/>
    <s v="NORD"/>
    <s v="IHS"/>
    <s v="Grid-Gen"/>
    <s v="NORD"/>
    <s v="Douroum"/>
    <s v="NOKIA"/>
    <n v="0"/>
    <n v="0"/>
    <n v="0"/>
    <n v="0"/>
    <n v="0"/>
    <n v="1.0701666299831919E-3"/>
    <n v="0"/>
    <n v="0"/>
    <n v="0"/>
    <n v="1.997322350721719"/>
    <n v="0"/>
    <n v="0"/>
    <n v="0.14376696406804423"/>
    <n v="0"/>
    <n v="0"/>
    <n v="0"/>
    <n v="0"/>
    <n v="0"/>
    <n v="3.5761401551931575E-2"/>
    <n v="0"/>
    <n v="2.5860863560224117E-3"/>
    <n v="2.5860863560224117E-3"/>
    <n v="0"/>
    <n v="0"/>
    <m/>
    <n v="3.1302373927002636E-2"/>
    <n v="5.2524305644730949E-2"/>
    <n v="0.36781750456618267"/>
    <n v="0"/>
    <n v="0"/>
    <n v="5.2524305644730949E-2"/>
    <x v="0"/>
    <m/>
    <s v="No root cause"/>
    <s v="No root cause"/>
    <s v="No root cause"/>
    <x v="4"/>
    <s v="[Ticket -  11/05/2026] INC-20260511-00003516..Transmission Board fault"/>
    <m/>
    <m/>
    <s v=""/>
    <m/>
    <s v=""/>
    <m/>
    <m/>
    <m/>
    <m/>
    <m/>
    <m/>
    <m/>
    <m/>
    <m/>
    <m/>
    <m/>
    <m/>
    <m/>
    <m/>
    <m/>
    <s v="[Ticket -  11/05/2026] INC-20260511-00003516..Transmission Board fault"/>
    <m/>
    <s v=""/>
    <m/>
    <m/>
    <m/>
    <m/>
    <m/>
  </r>
  <r>
    <s v="Indoor-Agence-Garoua"/>
    <s v="NRD_188"/>
    <s v="Garoua"/>
    <m/>
    <m/>
    <s v="NORD"/>
    <s v="Garoua"/>
    <s v="Huawei"/>
    <n v="0.15871436194650618"/>
    <n v="4.6585224565038108E-2"/>
    <n v="0.11389481013489028"/>
    <n v="4.0610473328710484E-2"/>
    <n v="2.0314154203513936E-2"/>
    <n v="3.6098198514409319E-2"/>
    <n v="1.9351059974374557E-2"/>
    <n v="3.0212622669668669E-2"/>
    <n v="2.7804887096820222E-2"/>
    <n v="2.6395915909745944E-2"/>
    <n v="2.6823957789363445E-2"/>
    <n v="4.0182431449092976E-2"/>
    <n v="2.750169076542449E-2"/>
    <n v="3.9593873864618913E-2"/>
    <n v="4.0182431449092976E-2"/>
    <n v="2.4969109644354271E-2"/>
    <n v="6.5989789774364861E-3"/>
    <n v="2.5843028481906668E-2"/>
    <n v="5.7553797730236597E-2"/>
    <n v="4.1555732479532467E-2"/>
    <n v="5.3041522915935425E-2"/>
    <n v="5.3041522915935425E-2"/>
    <n v="1.9083533799613622E-2"/>
    <n v="1.355465952122089E-2"/>
    <m/>
    <n v="6.9913507004191961E-3"/>
    <n v="5.2488635488096159E-2"/>
    <n v="0"/>
    <n v="0.14838147842141233"/>
    <n v="5.1300487888160011E-3"/>
    <n v="5.2488635488096159E-2"/>
    <x v="0"/>
    <m/>
    <s v="No root cause"/>
    <s v="No root cause"/>
    <s v="No root cause"/>
    <x v="4"/>
    <s v="[CellDown Huawei -  11/05/2026] 27/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   [CellDown Huawei -  11/05/2026] 27/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   [CellDown Huawei -  11/05/2026] 27/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    "/>
    <m/>
    <m/>
    <s v=""/>
    <m/>
    <s v=""/>
    <m/>
    <m/>
    <s v="[CellDown Huawei -  11/05/2026] 27/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CellDown Huawei -  11/05/2026] 27/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s v="[CellDown Huawei -  11/05/2026] 27/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m/>
    <m/>
    <m/>
    <m/>
    <m/>
    <m/>
    <m/>
    <m/>
    <m/>
    <m/>
    <s v=" "/>
    <m/>
    <s v=""/>
    <m/>
    <m/>
    <m/>
    <m/>
    <m/>
  </r>
  <r>
    <s v="Dogba-Ngd-IHS"/>
    <s v="ADM_128"/>
    <s v="Ngaoundere"/>
    <s v="IHS"/>
    <s v="Hybrid-Gen"/>
    <s v="ADAMAOUA"/>
    <s v="Dogba"/>
    <s v="NOKIA"/>
    <n v="4.4712541341711542E-2"/>
    <n v="8.4538271224456601E-3"/>
    <n v="4.4052643443967887E-3"/>
    <n v="4.6371203625229362E-4"/>
    <n v="2.4255706511658436E-3"/>
    <n v="0.50737230797327881"/>
    <n v="1.5486911906127561"/>
    <n v="1.5519371748665223"/>
    <n v="0.4643362639934025"/>
    <n v="0.51630768221029422"/>
    <n v="3.6651085942248585E-2"/>
    <n v="1.5601769810491588"/>
    <n v="1.8013429100569866E-3"/>
    <n v="0.66334006785890598"/>
    <n v="1.5601769810491588"/>
    <n v="1.5568774915604411"/>
    <n v="2.3511448693473502"/>
    <n v="1.6253998624558761"/>
    <n v="1.5747482400344714"/>
    <n v="1.5419316959304632"/>
    <n v="1.543679533605568"/>
    <n v="1.543679533605568"/>
    <n v="1.5610687349650287"/>
    <n v="1.5412182927977673"/>
    <m/>
    <n v="1.5405048896650715"/>
    <n v="5.2435130253143961E-2"/>
    <n v="0.36719302662973752"/>
    <n v="0"/>
    <n v="0"/>
    <n v="5.2435130253143961E-2"/>
    <x v="0"/>
    <m/>
    <s v="No root cause"/>
    <s v="No root cause"/>
    <s v="No root cause"/>
    <x v="4"/>
    <s v="[CellDown NOKIA -  11/05/2026] Check FME  ongoing    ;   [CellDown NOKIA -  11/05/2026] Check FME  ongoing    ;   [CellDown NOKIA -  11/05/2026] Check FME  ongoing    ;    "/>
    <m/>
    <m/>
    <s v=""/>
    <m/>
    <s v=""/>
    <m/>
    <m/>
    <m/>
    <m/>
    <m/>
    <m/>
    <m/>
    <m/>
    <s v="[CellDown NOKIA -  11/05/2026] Check FME  ongoing "/>
    <s v="[CellDown NOKIA -  11/05/2026] Check FME  ongoing "/>
    <s v="[CellDown NOKIA -  11/05/2026] Check FME  ongoing "/>
    <m/>
    <m/>
    <m/>
    <m/>
    <s v=" "/>
    <m/>
    <s v=""/>
    <m/>
    <m/>
    <m/>
    <m/>
    <m/>
  </r>
  <r>
    <s v="Moude-IHS"/>
    <s v="EXN_185"/>
    <s v="EXTREME-NORD"/>
    <s v="IHS"/>
    <e v="#N/A"/>
    <s v="EXTREME-NORD"/>
    <s v="Moude"/>
    <s v="NOKIA"/>
    <n v="0"/>
    <n v="0"/>
    <n v="0.4083459218469665"/>
    <n v="0"/>
    <n v="0"/>
    <n v="2.6754165749574661E-3"/>
    <n v="0"/>
    <n v="0"/>
    <n v="0"/>
    <n v="1.1593471824817056E-3"/>
    <n v="0"/>
    <n v="0"/>
    <n v="0"/>
    <n v="0"/>
    <n v="0"/>
    <n v="0"/>
    <n v="0"/>
    <n v="0"/>
    <n v="0"/>
    <n v="0.21850393883589339"/>
    <n v="0"/>
    <n v="0"/>
    <n v="0"/>
    <n v="0"/>
    <m/>
    <n v="0.17124641057380044"/>
    <n v="4.287552827501976E-2"/>
    <n v="0.30024899184281939"/>
    <n v="0"/>
    <n v="0"/>
    <n v="4.287552827501976E-2"/>
    <x v="2"/>
    <m/>
    <s v="IHS"/>
    <s v="POWER ISSUE"/>
    <s v="Defaut GE &amp; Power Cabinet"/>
    <x v="0"/>
    <s v="[Ticket -  11/05/2026] INC-20260511-00003112..Grid Outage"/>
    <m/>
    <m/>
    <s v=""/>
    <m/>
    <s v=""/>
    <m/>
    <m/>
    <m/>
    <m/>
    <m/>
    <m/>
    <m/>
    <m/>
    <m/>
    <m/>
    <m/>
    <m/>
    <m/>
    <m/>
    <m/>
    <s v="[Ticket -  11/05/2026] INC-20260511-00003112..Grid Outage"/>
    <m/>
    <s v=""/>
    <m/>
    <m/>
    <m/>
    <m/>
    <m/>
  </r>
  <r>
    <s v="IHS-Bamenda-Bujong"/>
    <s v="NRO_133"/>
    <s v="NORD-OUEST"/>
    <s v="IHS"/>
    <s v="Grid-Gen"/>
    <s v="NORD-OUEST"/>
    <s v="Bamenda"/>
    <s v="Huawei"/>
    <n v="0"/>
    <n v="0.20405113102932659"/>
    <n v="0"/>
    <n v="0"/>
    <n v="0.57683993801953592"/>
    <n v="0"/>
    <n v="0.55249505611629024"/>
    <n v="9.3277459599980569E-3"/>
    <n v="0"/>
    <n v="0"/>
    <n v="0"/>
    <n v="0"/>
    <n v="0.65738315170089578"/>
    <n v="0"/>
    <n v="0"/>
    <n v="0"/>
    <n v="0.82934897683722719"/>
    <n v="0.26121255703658047"/>
    <n v="0"/>
    <n v="0"/>
    <n v="1.5335848792779216"/>
    <n v="1.5335848792779216"/>
    <n v="0"/>
    <n v="0"/>
    <m/>
    <n v="0"/>
    <n v="3.8791295340336103E-2"/>
    <n v="6.7443617136074246E-2"/>
    <n v="8.6861338066240301E-2"/>
    <n v="0"/>
    <n v="3.8791295340336103E-2"/>
    <x v="0"/>
    <m/>
    <s v="No root cause"/>
    <s v="No root cause"/>
    <s v="No root cause"/>
    <x v="4"/>
    <s v=" "/>
    <m/>
    <m/>
    <s v=""/>
    <m/>
    <s v=""/>
    <m/>
    <m/>
    <m/>
    <m/>
    <m/>
    <m/>
    <m/>
    <m/>
    <m/>
    <m/>
    <m/>
    <m/>
    <m/>
    <m/>
    <m/>
    <s v=" "/>
    <m/>
    <s v=""/>
    <m/>
    <m/>
    <m/>
    <m/>
    <m/>
  </r>
  <r>
    <s v="Mbang"/>
    <s v="EST_011"/>
    <s v="CENTRE"/>
    <s v="IHS"/>
    <s v="Solar-Gen"/>
    <s v="EST"/>
    <s v="Mbang"/>
    <s v="NOKIA"/>
    <n v="5.8855758447407145E-3"/>
    <n v="0.39713368889345474"/>
    <n v="3.2861845202934652"/>
    <n v="0.32386718716559226"/>
    <n v="0"/>
    <n v="0"/>
    <n v="0.1161777001595168"/>
    <n v="0"/>
    <n v="0"/>
    <n v="8.4181569658109169E-3"/>
    <n v="9.3081273738489331E-2"/>
    <n v="0"/>
    <n v="0.2020179321011436"/>
    <n v="0.40093256057505999"/>
    <n v="0"/>
    <n v="0.33881298279556993"/>
    <n v="4.7280792619416631E-2"/>
    <n v="2.9427879223701005E-3"/>
    <n v="8.1096101109199126E-2"/>
    <n v="0.14917259504669939"/>
    <n v="0.10203448305382201"/>
    <n v="0.10203448305382201"/>
    <n v="2.1402093980876723E-3"/>
    <n v="0.1973629766603032"/>
    <m/>
    <n v="0"/>
    <n v="3.7632015249705407E-2"/>
    <n v="8.5553477292983071E-2"/>
    <n v="7.5704835929292114E-2"/>
    <n v="0"/>
    <n v="3.7632015249705407E-2"/>
    <x v="0"/>
    <m/>
    <s v="No root cause"/>
    <s v="No root cause"/>
    <s v="No root cause"/>
    <x v="4"/>
    <s v=" "/>
    <m/>
    <m/>
    <s v=""/>
    <m/>
    <s v=""/>
    <m/>
    <m/>
    <m/>
    <m/>
    <m/>
    <m/>
    <m/>
    <m/>
    <m/>
    <m/>
    <m/>
    <m/>
    <m/>
    <m/>
    <m/>
    <s v=" "/>
    <m/>
    <s v=""/>
    <m/>
    <m/>
    <m/>
    <m/>
    <m/>
  </r>
  <r>
    <s v="Mbalam"/>
    <s v="SUD_222"/>
    <s v="CENTRE"/>
    <s v="IHS"/>
    <s v="Solar-Gen"/>
    <s v="SUD"/>
    <s v="Mbalam"/>
    <s v="NOKIA"/>
    <n v="0"/>
    <n v="0.29132804625756481"/>
    <n v="1.8756959580750786E-3"/>
    <n v="1.0117936850770377E-2"/>
    <n v="9.7500118743787251E-2"/>
    <n v="2.9037216274046887E-3"/>
    <n v="0"/>
    <n v="2.322977301923751E-2"/>
    <n v="0.39378793796741601"/>
    <n v="0.36590499612910765"/>
    <n v="8.6570582680388242E-3"/>
    <n v="0"/>
    <n v="0"/>
    <n v="0.16440375192975548"/>
    <n v="0"/>
    <n v="0"/>
    <n v="0"/>
    <n v="7.4122585487097395E-2"/>
    <n v="1.1592800906307342E-3"/>
    <n v="5.1400695710735009E-2"/>
    <n v="0.42695393984014063"/>
    <n v="0.42695393984014063"/>
    <n v="0.10936470024227171"/>
    <n v="2.675261747609386E-4"/>
    <m/>
    <n v="8.1648988537038461E-2"/>
    <n v="3.7578510014753173E-2"/>
    <n v="0.26315500241797857"/>
    <n v="0"/>
    <n v="0"/>
    <n v="3.7578510014753173E-2"/>
    <x v="0"/>
    <m/>
    <s v="No root cause"/>
    <s v="No root cause"/>
    <s v="No root cause"/>
    <x v="4"/>
    <s v=" "/>
    <m/>
    <m/>
    <s v=""/>
    <m/>
    <s v=""/>
    <m/>
    <m/>
    <m/>
    <m/>
    <m/>
    <m/>
    <m/>
    <m/>
    <m/>
    <m/>
    <m/>
    <m/>
    <m/>
    <m/>
    <m/>
    <s v=" "/>
    <m/>
    <s v=""/>
    <m/>
    <m/>
    <m/>
    <m/>
    <m/>
  </r>
  <r>
    <s v="Doumo-IHS-VSAT"/>
    <s v="NRD_152"/>
    <s v="EXTREME-NORD"/>
    <s v="IHS"/>
    <s v="Gen Only"/>
    <s v="NORD"/>
    <s v="Doumo"/>
    <s v="NOKIA"/>
    <n v="0"/>
    <n v="0.35019604248022884"/>
    <n v="0.37284867828159707"/>
    <n v="2.6259743413051099E-2"/>
    <n v="2.4203692074391877E-2"/>
    <n v="0"/>
    <n v="0.24411100762063639"/>
    <n v="7.5027838323003145E-3"/>
    <n v="2.4726722678085889E-2"/>
    <n v="0"/>
    <n v="0"/>
    <n v="0.65570665433906061"/>
    <n v="0.44315120563329574"/>
    <n v="0.87481059146826923"/>
    <n v="0.65570665433906061"/>
    <n v="0"/>
    <n v="0"/>
    <n v="0"/>
    <n v="0"/>
    <n v="0.10207015321045679"/>
    <n v="0"/>
    <n v="0"/>
    <n v="0"/>
    <n v="1.9119203956248412E-2"/>
    <m/>
    <n v="0"/>
    <n v="3.6775931490470357E-2"/>
    <n v="0.25753470098997239"/>
    <n v="0"/>
    <n v="0"/>
    <n v="3.6775931490470357E-2"/>
    <x v="0"/>
    <m/>
    <s v="No root cause"/>
    <s v="No root cause"/>
    <s v="No root cause"/>
    <x v="4"/>
    <s v=" "/>
    <m/>
    <m/>
    <s v=""/>
    <m/>
    <s v=""/>
    <m/>
    <m/>
    <m/>
    <m/>
    <m/>
    <m/>
    <m/>
    <m/>
    <m/>
    <m/>
    <m/>
    <m/>
    <m/>
    <m/>
    <m/>
    <s v=" "/>
    <m/>
    <s v=""/>
    <m/>
    <m/>
    <m/>
    <m/>
    <m/>
  </r>
  <r>
    <s v="Fio-MTN"/>
    <s v="EST_084"/>
    <s v="CENTRE"/>
    <s v="IHS"/>
    <s v="Grid-Gen"/>
    <s v="EST"/>
    <s v="Fio"/>
    <s v="NOKIA"/>
    <n v="0"/>
    <n v="0"/>
    <n v="0"/>
    <n v="0.48190381613603728"/>
    <n v="0"/>
    <n v="0"/>
    <n v="0"/>
    <n v="0"/>
    <n v="0"/>
    <n v="9.9876438577416946E-3"/>
    <n v="9.4543750160515888E-2"/>
    <n v="0"/>
    <n v="0.2692918475143608"/>
    <n v="0.52661635747774893"/>
    <n v="0"/>
    <n v="0.43544343711922107"/>
    <n v="5.5930805603354034E-2"/>
    <n v="0"/>
    <n v="0.12083265560035722"/>
    <n v="0.20276700539047379"/>
    <n v="0.17605005807101501"/>
    <n v="0.17605005807101501"/>
    <n v="2.1758795547221848E-3"/>
    <n v="0.26861411453829981"/>
    <m/>
    <n v="0"/>
    <n v="3.6722426255518095E-2"/>
    <n v="7.1814962691190171E-2"/>
    <n v="2.6563100326067103E-2"/>
    <n v="3.365312005463298E-2"/>
    <n v="3.6722426255518095E-2"/>
    <x v="0"/>
    <m/>
    <s v="No root cause"/>
    <s v="No root cause"/>
    <s v="No root cause"/>
    <x v="4"/>
    <s v=" "/>
    <m/>
    <m/>
    <s v=""/>
    <m/>
    <s v=""/>
    <m/>
    <m/>
    <m/>
    <m/>
    <m/>
    <m/>
    <m/>
    <m/>
    <m/>
    <m/>
    <m/>
    <m/>
    <m/>
    <m/>
    <m/>
    <s v=" "/>
    <m/>
    <s v=""/>
    <m/>
    <m/>
    <m/>
    <m/>
    <m/>
  </r>
  <r>
    <s v="Douala-Grand-Mall-FZ"/>
    <s v="LIT_727"/>
    <s v="Douala"/>
    <m/>
    <m/>
    <s v="LITTORAL"/>
    <s v="Douala"/>
    <s v="ZTE"/>
    <n v="0"/>
    <n v="7.4586297523349707E-2"/>
    <n v="0"/>
    <n v="0"/>
    <n v="0"/>
    <n v="0"/>
    <n v="0"/>
    <n v="0.46028770121535362"/>
    <n v="0"/>
    <n v="0"/>
    <n v="0"/>
    <n v="0"/>
    <n v="0"/>
    <n v="0"/>
    <n v="0"/>
    <n v="0"/>
    <n v="0"/>
    <n v="0"/>
    <n v="0"/>
    <n v="0"/>
    <n v="0"/>
    <n v="0"/>
    <n v="0"/>
    <n v="0.13613515279668278"/>
    <m/>
    <n v="3.9130161828366518E-2"/>
    <n v="3.6633250863931328E-2"/>
    <n v="0"/>
    <n v="3.5700806838235025E-2"/>
    <n v="4.7264849507624704E-2"/>
    <n v="3.6633250863931328E-2"/>
    <x v="0"/>
    <m/>
    <s v="No root cause"/>
    <s v="No root cause"/>
    <s v="No root cause"/>
    <x v="4"/>
    <s v=" "/>
    <m/>
    <m/>
    <s v=""/>
    <m/>
    <s v=""/>
    <m/>
    <m/>
    <m/>
    <m/>
    <m/>
    <m/>
    <m/>
    <m/>
    <m/>
    <m/>
    <m/>
    <m/>
    <m/>
    <m/>
    <m/>
    <s v=" "/>
    <m/>
    <s v=""/>
    <m/>
    <m/>
    <m/>
    <m/>
    <m/>
  </r>
  <r>
    <s v="Nkapa"/>
    <s v="LIT_051"/>
    <s v="LITTORAL"/>
    <s v="IHS"/>
    <s v="Grid-Gen"/>
    <s v="LITTORAL"/>
    <s v="Nkapa"/>
    <s v="ZTE"/>
    <n v="0"/>
    <n v="0"/>
    <n v="0"/>
    <n v="0"/>
    <n v="3.2103140971312638E-4"/>
    <n v="0"/>
    <n v="0"/>
    <n v="0"/>
    <n v="0"/>
    <n v="0"/>
    <n v="0"/>
    <n v="0"/>
    <n v="0"/>
    <n v="0"/>
    <n v="0"/>
    <n v="0"/>
    <n v="0"/>
    <n v="0"/>
    <n v="3.6847271803739944E-2"/>
    <n v="0"/>
    <n v="3.6508405315709425E-2"/>
    <n v="3.6508405315709425E-2"/>
    <n v="0"/>
    <n v="3.7061292743548566E-2"/>
    <m/>
    <n v="0"/>
    <n v="3.6419229924122373E-2"/>
    <n v="0"/>
    <n v="6.8001536834732049E-2"/>
    <n v="2.6060647847185425E-2"/>
    <n v="3.6419229924122373E-2"/>
    <x v="0"/>
    <m/>
    <s v="No root cause"/>
    <s v="No root cause"/>
    <s v="No root cause"/>
    <x v="4"/>
    <s v=" "/>
    <m/>
    <m/>
    <s v=""/>
    <m/>
    <s v=""/>
    <m/>
    <m/>
    <m/>
    <m/>
    <m/>
    <m/>
    <m/>
    <m/>
    <m/>
    <m/>
    <m/>
    <m/>
    <m/>
    <m/>
    <m/>
    <s v=" "/>
    <m/>
    <s v=""/>
    <m/>
    <m/>
    <m/>
    <m/>
    <m/>
  </r>
  <r>
    <s v="Kuruda"/>
    <s v="EXN_208"/>
    <s v="EXTREME-NORD"/>
    <s v="IHS"/>
    <s v="Hybrid-Gen"/>
    <s v="EXTREME-NORD"/>
    <s v="Kuruda"/>
    <s v="NOKIA"/>
    <n v="0.36770942932995687"/>
    <n v="13.745183172200379"/>
    <n v="13.844990729841649"/>
    <n v="0.68454449923727356"/>
    <n v="0.12406847668592286"/>
    <n v="0"/>
    <n v="4.7053032480352179"/>
    <n v="3.6423021668779083"/>
    <n v="3.5529232502674621"/>
    <n v="1.1142163850689402"/>
    <n v="0"/>
    <n v="8.716756677893553"/>
    <n v="1.6555807837671508"/>
    <n v="1.4878099766689359"/>
    <n v="3.4845875799247312"/>
    <n v="0"/>
    <n v="2.0982840132500518"/>
    <n v="3.2461663100837601"/>
    <n v="0"/>
    <n v="2.5358378720177712"/>
    <n v="0.73801554077384302"/>
    <n v="0.73801554077384302"/>
    <n v="2.4155344369368237"/>
    <n v="0.14416312110511914"/>
    <m/>
    <n v="0"/>
    <n v="3.6080363436091917E-2"/>
    <n v="0.25266377308570032"/>
    <n v="0"/>
    <n v="0"/>
    <n v="3.6080363436091917E-2"/>
    <x v="2"/>
    <m/>
    <s v="No root cause"/>
    <s v="No root cause"/>
    <s v="No root cause"/>
    <x v="4"/>
    <s v=" "/>
    <m/>
    <m/>
    <s v=""/>
    <m/>
    <s v=""/>
    <m/>
    <m/>
    <m/>
    <m/>
    <m/>
    <m/>
    <m/>
    <m/>
    <m/>
    <m/>
    <m/>
    <m/>
    <m/>
    <m/>
    <m/>
    <s v=" "/>
    <m/>
    <s v=""/>
    <m/>
    <m/>
    <m/>
    <m/>
    <m/>
  </r>
  <r>
    <s v="LAF-CAMTEL"/>
    <s v="EXN_107"/>
    <s v="EXTREME-NORD"/>
    <s v="CAMUSAT"/>
    <s v="Bad Grid + Solar + GE"/>
    <s v="EXTREME-NORD"/>
    <s v="Laf"/>
    <s v="NOKIA"/>
    <n v="0"/>
    <n v="0"/>
    <n v="0"/>
    <n v="0"/>
    <n v="0"/>
    <n v="0.10275775134102022"/>
    <n v="2.2293847896745003E-2"/>
    <n v="0"/>
    <n v="0"/>
    <n v="0"/>
    <n v="0"/>
    <n v="0.95237708743073757"/>
    <n v="1.1527138383791871E-2"/>
    <n v="8.0796827070620802E-3"/>
    <n v="0.95237708743073757"/>
    <n v="5.6183748074106451E-3"/>
    <n v="0"/>
    <n v="5.8501121245699648E-3"/>
    <n v="0"/>
    <n v="0"/>
    <n v="2.7644371391963413E-3"/>
    <n v="2.7644371391963413E-3"/>
    <n v="1.9048808089802083E-2"/>
    <n v="0"/>
    <m/>
    <n v="3.1962230537453326E-2"/>
    <n v="3.4528711622478482E-2"/>
    <n v="0.24179785699155507"/>
    <n v="0"/>
    <n v="0"/>
    <n v="3.4528711622478482E-2"/>
    <x v="2"/>
    <m/>
    <s v="No root cause"/>
    <s v="No root cause"/>
    <s v="No root cause"/>
    <x v="4"/>
    <s v=" "/>
    <m/>
    <m/>
    <s v=""/>
    <m/>
    <s v=""/>
    <m/>
    <m/>
    <m/>
    <m/>
    <m/>
    <m/>
    <m/>
    <m/>
    <m/>
    <m/>
    <m/>
    <m/>
    <m/>
    <m/>
    <m/>
    <s v=" "/>
    <m/>
    <s v=""/>
    <m/>
    <m/>
    <m/>
    <m/>
    <m/>
  </r>
  <r>
    <s v="Nsam-Sofavinc-IHS"/>
    <s v="CTR_488"/>
    <s v="Yaounde"/>
    <s v="IHS"/>
    <s v="Grid-Gen"/>
    <s v="CENTRE"/>
    <s v="Yaounde"/>
    <s v="ZTE"/>
    <n v="0"/>
    <n v="0"/>
    <n v="0"/>
    <n v="0"/>
    <n v="0"/>
    <n v="3.9194368110309252"/>
    <n v="0.36048260295120621"/>
    <n v="0"/>
    <n v="0"/>
    <n v="0"/>
    <n v="0"/>
    <n v="0"/>
    <n v="0"/>
    <n v="0"/>
    <n v="0"/>
    <n v="0"/>
    <n v="0"/>
    <n v="0"/>
    <n v="0"/>
    <n v="1.5338167352961737E-3"/>
    <n v="0.93509315618106759"/>
    <n v="0.93509315618106759"/>
    <n v="0"/>
    <n v="0"/>
    <m/>
    <n v="0"/>
    <n v="3.1550253543473336E-2"/>
    <n v="1.8734338093353954E-3"/>
    <n v="0"/>
    <n v="5.9987370503888394E-2"/>
    <n v="3.1550253543473336E-2"/>
    <x v="0"/>
    <m/>
    <s v="No root cause"/>
    <s v="No root cause"/>
    <s v="No root cause"/>
    <x v="4"/>
    <s v=" "/>
    <m/>
    <m/>
    <s v=""/>
    <m/>
    <s v=""/>
    <m/>
    <m/>
    <m/>
    <m/>
    <m/>
    <m/>
    <m/>
    <m/>
    <m/>
    <m/>
    <m/>
    <m/>
    <m/>
    <m/>
    <m/>
    <s v=" "/>
    <m/>
    <s v=""/>
    <m/>
    <m/>
    <m/>
    <m/>
    <m/>
  </r>
  <r>
    <s v="Ebolowa-Angale"/>
    <s v="SUD_264"/>
    <s v="CENTRE"/>
    <s v="IHS"/>
    <s v="Grid-Gen"/>
    <s v="SUD"/>
    <s v="Ebolowa"/>
    <s v="ZTE"/>
    <n v="0"/>
    <n v="0"/>
    <n v="0"/>
    <n v="0"/>
    <n v="0"/>
    <n v="0"/>
    <n v="8.5499581945764227"/>
    <n v="6.2190918092759526"/>
    <n v="0"/>
    <n v="4.6127219753847362"/>
    <n v="1.3290343660557089"/>
    <n v="1.5127356727248866"/>
    <n v="0.84987715198055114"/>
    <n v="0.86510830886360734"/>
    <n v="1.5127356727248866"/>
    <n v="0"/>
    <n v="0"/>
    <n v="0"/>
    <n v="0"/>
    <n v="0"/>
    <n v="1.458980746676255"/>
    <n v="1.458980746676255"/>
    <n v="0"/>
    <n v="0"/>
    <m/>
    <n v="0"/>
    <n v="3.0052106964811535E-2"/>
    <n v="1.61115307602844E-2"/>
    <n v="2.6775605128673972E-2"/>
    <n v="3.5978742172229704E-2"/>
    <n v="3.0052106964811535E-2"/>
    <x v="0"/>
    <m/>
    <s v="No root cause"/>
    <s v="No root cause"/>
    <s v="No root cause"/>
    <x v="4"/>
    <s v=" "/>
    <m/>
    <m/>
    <s v=""/>
    <m/>
    <s v=""/>
    <m/>
    <m/>
    <m/>
    <m/>
    <m/>
    <m/>
    <m/>
    <m/>
    <m/>
    <m/>
    <m/>
    <m/>
    <m/>
    <m/>
    <m/>
    <s v=" "/>
    <m/>
    <s v=""/>
    <m/>
    <m/>
    <m/>
    <m/>
    <m/>
  </r>
  <r>
    <s v="Makong-II-IHS"/>
    <s v="OST_256"/>
    <s v="OUEST"/>
    <s v="IHS"/>
    <s v="Grid-Gen"/>
    <s v="OUEST"/>
    <s v="Dschang"/>
    <s v="NOKIA"/>
    <n v="0"/>
    <n v="1.7949912555833222E-2"/>
    <n v="0"/>
    <n v="0"/>
    <n v="0"/>
    <n v="0"/>
    <n v="0"/>
    <n v="0"/>
    <n v="0"/>
    <n v="0"/>
    <n v="0"/>
    <n v="0"/>
    <n v="0"/>
    <n v="0"/>
    <n v="0"/>
    <n v="0"/>
    <n v="4.2269135612230313E-3"/>
    <n v="0"/>
    <n v="0"/>
    <n v="2.9035507500720634E-2"/>
    <n v="0"/>
    <n v="0"/>
    <n v="0"/>
    <n v="0"/>
    <m/>
    <n v="5.7964004531537256E-3"/>
    <n v="2.9713240476781519E-2"/>
    <n v="9.5670019863394198E-2"/>
    <n v="4.7813580586921089E-2"/>
    <n v="0"/>
    <n v="2.9713240476781519E-2"/>
    <x v="0"/>
    <m/>
    <s v="No root cause"/>
    <s v="No root cause"/>
    <s v="No root cause"/>
    <x v="4"/>
    <s v=" "/>
    <m/>
    <m/>
    <s v=""/>
    <m/>
    <s v=""/>
    <m/>
    <m/>
    <m/>
    <m/>
    <m/>
    <m/>
    <m/>
    <m/>
    <m/>
    <m/>
    <m/>
    <m/>
    <m/>
    <m/>
    <m/>
    <s v=" "/>
    <m/>
    <s v=""/>
    <m/>
    <m/>
    <m/>
    <m/>
    <m/>
  </r>
  <r>
    <s v="Ntam"/>
    <s v="SUD_120"/>
    <s v="CENTRE"/>
    <s v="ESCO"/>
    <s v="Hybrid Solar - S3"/>
    <s v="SUD"/>
    <s v="Ntam"/>
    <s v="NOKIA"/>
    <n v="0"/>
    <n v="0.1971667907988118"/>
    <n v="2.2115497113572103E-3"/>
    <n v="1.3162287798238184E-2"/>
    <n v="8.3967548718299825E-2"/>
    <n v="3.1389737838617136E-3"/>
    <n v="2.6253235283206663E-2"/>
    <n v="1.6871984088256541E-2"/>
    <n v="0.27055813807489598"/>
    <n v="0.26793328048260356"/>
    <n v="1.2912596701794716E-2"/>
    <n v="0"/>
    <n v="0"/>
    <n v="0.11235969294018514"/>
    <n v="0"/>
    <n v="0"/>
    <n v="0"/>
    <n v="5.3523070030505222E-2"/>
    <n v="2.4969109644346771E-4"/>
    <n v="5.3826266361900708E-2"/>
    <n v="0.27059455918219666"/>
    <n v="0.27059455918219666"/>
    <n v="0.13454627357789811"/>
    <n v="3.2103140971317652E-4"/>
    <m/>
    <n v="6.702422431677392E-2"/>
    <n v="2.6395915909746076E-2"/>
    <n v="0"/>
    <n v="0"/>
    <n v="5.0616481382984801E-2"/>
    <n v="2.6395915909746076E-2"/>
    <x v="0"/>
    <m/>
    <s v="No root cause"/>
    <s v="No root cause"/>
    <s v="No root cause"/>
    <x v="4"/>
    <s v=" "/>
    <m/>
    <m/>
    <s v=""/>
    <m/>
    <s v="(05-11-2026 retour camusat): No power issue"/>
    <m/>
    <m/>
    <m/>
    <m/>
    <m/>
    <m/>
    <m/>
    <m/>
    <m/>
    <m/>
    <m/>
    <m/>
    <m/>
    <m/>
    <m/>
    <s v=" "/>
    <m/>
    <s v=""/>
    <m/>
    <m/>
    <m/>
    <m/>
    <m/>
  </r>
  <r>
    <s v="Njinikom"/>
    <s v="NRO_081"/>
    <s v="NORD-OUEST"/>
    <s v="IHS"/>
    <s v="Grid-Gen"/>
    <s v="NORD-OUEST"/>
    <s v="Njinikom"/>
    <s v="NOKIA"/>
    <n v="1.5338385698381303"/>
    <n v="0"/>
    <n v="2.1144105096728474"/>
    <n v="8.3601583187221509E-2"/>
    <n v="1.4228089774906807"/>
    <n v="0"/>
    <n v="3.6383559767487868E-2"/>
    <n v="0.22833249249541335"/>
    <n v="0"/>
    <n v="0.8848942029942598"/>
    <n v="0.28662920764934097"/>
    <n v="0"/>
    <n v="3.9137117586758837E-3"/>
    <n v="0.96057948309662611"/>
    <n v="0"/>
    <n v="0"/>
    <n v="0"/>
    <n v="1.5461764445700032"/>
    <n v="0.10818758507332359"/>
    <n v="0"/>
    <n v="2.4178480622544112"/>
    <n v="2.4178480622544112"/>
    <n v="0"/>
    <n v="6.7077729551725793E-2"/>
    <m/>
    <n v="0"/>
    <n v="2.6288905439841598E-2"/>
    <n v="7.543693472257193E-2"/>
    <n v="4.6219794567357315E-2"/>
    <n v="0"/>
    <n v="2.6288905439841598E-2"/>
    <x v="2"/>
    <m/>
    <s v="No root cause"/>
    <s v="No root cause"/>
    <s v="No root cause"/>
    <x v="4"/>
    <s v="[Ticket -  11/05/2026] INC-20260511-00004921..Others"/>
    <m/>
    <m/>
    <s v=""/>
    <m/>
    <s v=""/>
    <m/>
    <m/>
    <m/>
    <m/>
    <m/>
    <m/>
    <m/>
    <m/>
    <m/>
    <m/>
    <m/>
    <m/>
    <m/>
    <m/>
    <m/>
    <s v="[Ticket -  11/05/2026] INC-20260511-00004921..Others"/>
    <m/>
    <s v=""/>
    <m/>
    <m/>
    <m/>
    <m/>
    <m/>
  </r>
  <r>
    <s v="Ngd-La-Gare"/>
    <s v="ADM_002"/>
    <s v="Ngaoundere"/>
    <s v="OCM/Strategique"/>
    <m/>
    <s v="ADAMAOUA"/>
    <s v="Ngaoundere"/>
    <s v="Huawei"/>
    <n v="0"/>
    <n v="0"/>
    <n v="0"/>
    <n v="0"/>
    <n v="0"/>
    <n v="0"/>
    <n v="0"/>
    <n v="0"/>
    <n v="0"/>
    <n v="0"/>
    <n v="0"/>
    <n v="0"/>
    <n v="0"/>
    <n v="0"/>
    <n v="0"/>
    <n v="0"/>
    <n v="0"/>
    <n v="0"/>
    <n v="0"/>
    <n v="0"/>
    <m/>
    <n v="0"/>
    <n v="0"/>
    <n v="2.0938381944622796E-2"/>
    <m/>
    <n v="0.81363627283960127"/>
    <n v="2.5860863560224066E-2"/>
    <n v="3.1848374758701725E-2"/>
    <n v="0"/>
    <n v="4.0869388684234148E-2"/>
    <n v="2.5860863560224066E-2"/>
    <x v="0"/>
    <m/>
    <s v="No root cause"/>
    <s v="No root cause"/>
    <s v="No root cause"/>
    <x v="4"/>
    <s v=" "/>
    <m/>
    <m/>
    <s v=""/>
    <m/>
    <s v=""/>
    <m/>
    <m/>
    <m/>
    <m/>
    <m/>
    <m/>
    <m/>
    <m/>
    <m/>
    <m/>
    <m/>
    <m/>
    <m/>
    <m/>
    <m/>
    <s v=" "/>
    <m/>
    <s v=""/>
    <m/>
    <m/>
    <m/>
    <m/>
    <m/>
  </r>
  <r>
    <s v="So-Djay-IHS"/>
    <s v="NRD_125"/>
    <s v="NORD"/>
    <s v="IHS"/>
    <s v="Solar-Gen"/>
    <s v="NORD"/>
    <s v="So-Djay"/>
    <s v="NOKIA"/>
    <n v="0"/>
    <n v="0"/>
    <n v="0"/>
    <n v="0"/>
    <n v="0"/>
    <n v="0"/>
    <n v="0"/>
    <n v="0"/>
    <n v="2.2293847896745519E-3"/>
    <n v="0"/>
    <n v="0"/>
    <n v="0"/>
    <n v="0"/>
    <n v="6.5479167879821514"/>
    <n v="0"/>
    <n v="0"/>
    <n v="5.3114530203652817E-2"/>
    <n v="0"/>
    <n v="0.10574770424646508"/>
    <n v="0.18914673416786293"/>
    <n v="0"/>
    <n v="0"/>
    <n v="0"/>
    <n v="0.25695473374358557"/>
    <m/>
    <n v="0"/>
    <n v="2.3577973535597391E-2"/>
    <n v="0.16511196639609288"/>
    <n v="0"/>
    <n v="0"/>
    <n v="2.3577973535597391E-2"/>
    <x v="0"/>
    <m/>
    <s v="No root cause"/>
    <s v="No root cause"/>
    <s v="No root cause"/>
    <x v="4"/>
    <s v=" "/>
    <m/>
    <m/>
    <s v=""/>
    <m/>
    <s v=""/>
    <m/>
    <m/>
    <m/>
    <m/>
    <m/>
    <m/>
    <m/>
    <m/>
    <m/>
    <m/>
    <m/>
    <m/>
    <m/>
    <m/>
    <m/>
    <s v=" "/>
    <m/>
    <s v=""/>
    <m/>
    <m/>
    <m/>
    <m/>
    <m/>
  </r>
  <r>
    <s v="Sanguere-MTN-IHS"/>
    <s v="NRD_087"/>
    <s v="NORD"/>
    <s v="IHS"/>
    <s v="Solar-Grid-Gen"/>
    <s v="NORD"/>
    <s v="Sanguere"/>
    <s v="NOKIA"/>
    <n v="0"/>
    <n v="0"/>
    <n v="2.1202735795326871E-2"/>
    <n v="0"/>
    <n v="2.1132277182129868E-2"/>
    <n v="1.0755511740678195E-2"/>
    <n v="2.0600552787096868E-2"/>
    <n v="0"/>
    <n v="1.9865104921522308E-2"/>
    <n v="0"/>
    <n v="0"/>
    <n v="6.3954036604493263"/>
    <n v="2.8200611497264454"/>
    <n v="6.4656381062986172"/>
    <n v="6.3954036604493263"/>
    <n v="8.0331288071661788E-2"/>
    <n v="0"/>
    <n v="2.2027018445050308E-2"/>
    <n v="1.0915418872235414E-2"/>
    <n v="3.2336054976317329E-2"/>
    <n v="1.0273181962978564"/>
    <n v="1.0273181962978564"/>
    <n v="2.177735831407648E-2"/>
    <n v="7.9439565121261754E-2"/>
    <m/>
    <n v="7.4267050742819654E-2"/>
    <n v="2.306075626439302E-2"/>
    <n v="6.956684211998769E-2"/>
    <n v="0"/>
    <n v="2.5171439390457396E-2"/>
    <n v="2.306075626439302E-2"/>
    <x v="0"/>
    <m/>
    <s v="No root cause"/>
    <s v="No root cause"/>
    <s v="No root cause"/>
    <x v="4"/>
    <s v=" "/>
    <m/>
    <m/>
    <s v=""/>
    <m/>
    <s v=""/>
    <m/>
    <m/>
    <m/>
    <m/>
    <m/>
    <m/>
    <m/>
    <m/>
    <m/>
    <m/>
    <m/>
    <m/>
    <m/>
    <m/>
    <m/>
    <s v=" "/>
    <m/>
    <s v=""/>
    <m/>
    <m/>
    <m/>
    <m/>
    <m/>
  </r>
  <r>
    <s v="Minkan-Nord-IHS"/>
    <s v="CTR_646"/>
    <s v="Yaounde"/>
    <s v="CAMUSAT"/>
    <s v="Good Grid + GE"/>
    <s v="CENTRE"/>
    <s v="Yaounde"/>
    <s v="ZTE"/>
    <n v="0"/>
    <n v="0"/>
    <n v="0"/>
    <n v="0"/>
    <n v="0"/>
    <n v="0"/>
    <n v="0"/>
    <n v="0"/>
    <n v="0"/>
    <n v="0"/>
    <n v="0"/>
    <n v="0"/>
    <n v="0"/>
    <n v="0"/>
    <n v="0"/>
    <n v="0"/>
    <n v="1.4514186734696788"/>
    <n v="0"/>
    <n v="0"/>
    <n v="0"/>
    <n v="0"/>
    <n v="0"/>
    <n v="0"/>
    <n v="0"/>
    <m/>
    <n v="0"/>
    <n v="2.229384789674449E-2"/>
    <n v="0"/>
    <n v="9.5627161173857469E-4"/>
    <n v="4.2134800718807902E-2"/>
    <n v="2.229384789674449E-2"/>
    <x v="0"/>
    <m/>
    <s v="No root cause"/>
    <s v="No root cause"/>
    <s v="No root cause"/>
    <x v="4"/>
    <s v=" "/>
    <m/>
    <m/>
    <s v=""/>
    <m/>
    <s v="(05-11-2026 retour camusat): No power issue"/>
    <m/>
    <m/>
    <m/>
    <m/>
    <m/>
    <m/>
    <m/>
    <m/>
    <m/>
    <m/>
    <m/>
    <m/>
    <m/>
    <m/>
    <m/>
    <s v=" "/>
    <m/>
    <s v=""/>
    <m/>
    <m/>
    <m/>
    <m/>
    <m/>
  </r>
  <r>
    <s v="Mokong-MTN-IHS"/>
    <s v="EXN_161"/>
    <s v="EXTREME-NORD"/>
    <s v="IHS"/>
    <s v="Hybrid-Gen"/>
    <s v="EXTREME-NORD"/>
    <s v="Mokong"/>
    <s v="NOKIA"/>
    <n v="0"/>
    <n v="0"/>
    <n v="0"/>
    <n v="3.745583204940658E-3"/>
    <n v="0"/>
    <n v="0"/>
    <n v="0"/>
    <n v="2.0662503352013832"/>
    <n v="0"/>
    <n v="2.9429582324530077E-3"/>
    <n v="0"/>
    <n v="0"/>
    <n v="0"/>
    <n v="0"/>
    <n v="0"/>
    <n v="0"/>
    <n v="0"/>
    <n v="0"/>
    <n v="0"/>
    <n v="0"/>
    <n v="0"/>
    <n v="0"/>
    <n v="0"/>
    <n v="0"/>
    <m/>
    <n v="0"/>
    <n v="2.1919311252079573E-2"/>
    <n v="0.15349667677821344"/>
    <n v="0"/>
    <n v="0"/>
    <n v="2.1919311252079573E-2"/>
    <x v="2"/>
    <m/>
    <s v="No root cause"/>
    <s v="No root cause"/>
    <s v="No root cause"/>
    <x v="4"/>
    <s v=" "/>
    <m/>
    <m/>
    <s v=""/>
    <m/>
    <s v=""/>
    <m/>
    <m/>
    <m/>
    <m/>
    <m/>
    <m/>
    <m/>
    <m/>
    <m/>
    <m/>
    <m/>
    <m/>
    <m/>
    <m/>
    <m/>
    <s v=" "/>
    <m/>
    <s v=""/>
    <m/>
    <m/>
    <m/>
    <m/>
    <m/>
  </r>
  <r>
    <s v="Rhumsiki"/>
    <s v="EXN_139"/>
    <s v="EXTREME-NORD"/>
    <s v="IHS"/>
    <s v="Grid-Gen"/>
    <s v="EXTREME-NORD"/>
    <s v="Rhumsiki"/>
    <s v="NOKIA"/>
    <n v="0"/>
    <n v="0"/>
    <n v="0.46878315779275459"/>
    <n v="0"/>
    <n v="0"/>
    <n v="1.2485277349802194E-3"/>
    <n v="0"/>
    <n v="0"/>
    <n v="0"/>
    <n v="0"/>
    <n v="0"/>
    <n v="0"/>
    <n v="0"/>
    <n v="0"/>
    <n v="0"/>
    <n v="0"/>
    <n v="2.0511527074673565E-3"/>
    <n v="0"/>
    <n v="2.1046610389665505E-2"/>
    <n v="0"/>
    <n v="1.1592800906306299E-3"/>
    <n v="1.1592800906306299E-3"/>
    <n v="0"/>
    <n v="0"/>
    <m/>
    <n v="4.4322734591795393E-2"/>
    <n v="2.1562609685731652E-2"/>
    <n v="0.1509987650324329"/>
    <n v="0"/>
    <n v="0"/>
    <n v="2.1562609685731652E-2"/>
    <x v="2"/>
    <m/>
    <s v="IHS"/>
    <s v="POWER ISSUE"/>
    <s v="Defaut GE &amp; Power Cabinet"/>
    <x v="0"/>
    <s v="[Ticket -  11/05/2026] INC-20260511-00014595..Grid Outage"/>
    <m/>
    <m/>
    <s v=""/>
    <m/>
    <s v=""/>
    <m/>
    <m/>
    <m/>
    <m/>
    <m/>
    <m/>
    <m/>
    <m/>
    <m/>
    <m/>
    <m/>
    <m/>
    <m/>
    <m/>
    <m/>
    <s v="[Ticket -  11/05/2026] INC-20260511-00014595..Grid Outage"/>
    <m/>
    <s v=""/>
    <m/>
    <m/>
    <m/>
    <m/>
    <m/>
  </r>
  <r>
    <s v="Foreke"/>
    <s v="OST_251"/>
    <s v="OUEST"/>
    <s v="CAMUSAT"/>
    <s v="Medium Grid + GE"/>
    <s v="OUEST"/>
    <s v="Dschang"/>
    <s v="NOKIA"/>
    <n v="5.525333147336596E-2"/>
    <n v="4.1038515208327894E-2"/>
    <n v="0.98496752417673428"/>
    <n v="0"/>
    <n v="5.5253531933106864E-2"/>
    <n v="0"/>
    <n v="0"/>
    <n v="1.1888178743402145"/>
    <n v="0"/>
    <n v="5.4737717880089923E-2"/>
    <n v="0"/>
    <n v="5.9729677284958954E-2"/>
    <n v="5.9196292838330763E-2"/>
    <n v="0"/>
    <n v="5.9729677284958954E-2"/>
    <n v="0"/>
    <n v="2.4077355728483103E-3"/>
    <n v="5.8338541176201832E-2"/>
    <n v="0"/>
    <n v="5.523523754897483E-2"/>
    <n v="5.5948640681670922E-2"/>
    <n v="5.5948640681670922E-2"/>
    <n v="0"/>
    <n v="4.7739689184523151"/>
    <m/>
    <n v="11.932808839350177"/>
    <n v="1.9689926462405249E-2"/>
    <n v="0"/>
    <n v="0"/>
    <n v="3.7757159085686096E-2"/>
    <n v="1.9689926462405249E-2"/>
    <x v="0"/>
    <m/>
    <s v="No root cause"/>
    <s v="No root cause"/>
    <s v="No root cause"/>
    <x v="4"/>
    <s v=" "/>
    <m/>
    <m/>
    <s v=""/>
    <m/>
    <s v="(05-11-2026 retour camusat): No power issue"/>
    <m/>
    <m/>
    <m/>
    <m/>
    <m/>
    <m/>
    <m/>
    <m/>
    <m/>
    <m/>
    <m/>
    <m/>
    <m/>
    <m/>
    <m/>
    <s v=" "/>
    <m/>
    <s v=""/>
    <m/>
    <m/>
    <m/>
    <m/>
    <m/>
  </r>
  <r>
    <s v="CTR_951_Z_Odza-Entree-Plaque-LB"/>
    <s v="CTR_951"/>
    <s v="Yaounde"/>
    <s v="ESCO"/>
    <s v="Good Grid + Solar + GE"/>
    <s v="CENTRE"/>
    <s v="Yaoundé"/>
    <s v="ZTE"/>
    <n v="0"/>
    <n v="0"/>
    <n v="0"/>
    <n v="0"/>
    <n v="0"/>
    <n v="0"/>
    <n v="0"/>
    <n v="0"/>
    <n v="0"/>
    <n v="0"/>
    <n v="0"/>
    <n v="0"/>
    <n v="0"/>
    <n v="0"/>
    <n v="0"/>
    <n v="0"/>
    <n v="8.0768649071291794"/>
    <n v="0"/>
    <n v="0"/>
    <n v="0"/>
    <n v="0"/>
    <n v="0"/>
    <n v="0"/>
    <n v="0"/>
    <m/>
    <n v="0"/>
    <n v="1.8512811293456766E-2"/>
    <n v="0"/>
    <n v="0"/>
    <n v="3.549993761860637E-2"/>
    <n v="1.8512811293456766E-2"/>
    <x v="0"/>
    <m/>
    <s v="No root cause"/>
    <s v="No root cause"/>
    <s v="No root cause"/>
    <x v="4"/>
    <s v=" "/>
    <m/>
    <m/>
    <s v=""/>
    <m/>
    <s v="(05-11-2026 retour camusat): No power issue"/>
    <m/>
    <m/>
    <m/>
    <m/>
    <m/>
    <m/>
    <m/>
    <m/>
    <m/>
    <m/>
    <m/>
    <m/>
    <m/>
    <m/>
    <m/>
    <s v=" "/>
    <m/>
    <s v=""/>
    <m/>
    <m/>
    <m/>
    <m/>
    <m/>
  </r>
  <r>
    <s v="Nsimalen-highway-I"/>
    <s v="CTR_724"/>
    <s v="Yaounde"/>
    <m/>
    <m/>
    <s v="CENTRE"/>
    <s v="Yaounde"/>
    <s v="ZTE"/>
    <n v="0"/>
    <n v="0"/>
    <n v="0"/>
    <n v="0"/>
    <n v="2.3434222804359179"/>
    <n v="0"/>
    <n v="0"/>
    <n v="0.20583463886106595"/>
    <n v="0"/>
    <n v="0"/>
    <n v="1.3911361087568404E-2"/>
    <n v="0"/>
    <n v="0"/>
    <n v="0"/>
    <n v="0"/>
    <n v="0"/>
    <n v="1.2089686188229989"/>
    <n v="0"/>
    <n v="1.3101826882742205"/>
    <n v="0"/>
    <n v="0"/>
    <n v="0"/>
    <n v="0"/>
    <n v="0"/>
    <m/>
    <n v="0"/>
    <n v="1.560569352772152E-2"/>
    <n v="0"/>
    <n v="0"/>
    <n v="2.9925284601426867E-2"/>
    <n v="1.560569352772152E-2"/>
    <x v="0"/>
    <m/>
    <s v="No root cause"/>
    <s v="No root cause"/>
    <s v="No root cause"/>
    <x v="4"/>
    <s v=" "/>
    <m/>
    <m/>
    <s v=""/>
    <m/>
    <s v=""/>
    <m/>
    <m/>
    <m/>
    <m/>
    <m/>
    <m/>
    <m/>
    <m/>
    <m/>
    <m/>
    <m/>
    <m/>
    <m/>
    <m/>
    <m/>
    <s v=" "/>
    <m/>
    <s v=""/>
    <m/>
    <m/>
    <m/>
    <m/>
    <m/>
  </r>
  <r>
    <s v="Kumba"/>
    <s v="SUO_006"/>
    <s v="SUD-OUEST"/>
    <s v="IHS"/>
    <s v="Grid-Gen"/>
    <s v="SUD-OUEST"/>
    <s v="Kumba"/>
    <s v="Huawei"/>
    <n v="0"/>
    <n v="8.0257852428281603E-4"/>
    <n v="0"/>
    <n v="2.675261747609386E-4"/>
    <n v="0"/>
    <n v="6.3136177243581504E-3"/>
    <n v="8.0257852428281603E-4"/>
    <n v="0"/>
    <n v="1.6051570485656321E-3"/>
    <n v="3.4778402718922017E-3"/>
    <n v="2.675261747609386E-4"/>
    <n v="5.3505234952187721E-4"/>
    <n v="0"/>
    <n v="1.2038677864242238E-2"/>
    <n v="5.3505234952187721E-4"/>
    <n v="0"/>
    <n v="1.8548481450091745E-3"/>
    <n v="5.974751236327628E-3"/>
    <n v="1.6051570485656321E-3"/>
    <n v="1.3376308738046931E-3"/>
    <n v="1.6943324401526112E-3"/>
    <n v="1.6943324401526112E-3"/>
    <n v="5.1721727120448129E-3"/>
    <n v="8.9175391586979538E-4"/>
    <m/>
    <n v="5.5056886765801172E-2"/>
    <n v="1.3287133346459952E-2"/>
    <n v="0"/>
    <n v="3.9579019485840382E-2"/>
    <n v="0"/>
    <n v="1.3287133346459952E-2"/>
    <x v="0"/>
    <m/>
    <s v="No root cause"/>
    <s v="No root cause"/>
    <s v="No root cause"/>
    <x v="4"/>
    <s v=" "/>
    <m/>
    <m/>
    <s v=""/>
    <m/>
    <s v=""/>
    <m/>
    <m/>
    <m/>
    <m/>
    <m/>
    <m/>
    <m/>
    <m/>
    <m/>
    <m/>
    <m/>
    <m/>
    <m/>
    <m/>
    <m/>
    <s v=" "/>
    <m/>
    <s v=""/>
    <m/>
    <m/>
    <m/>
    <m/>
    <m/>
  </r>
  <r>
    <s v="Nsimalen-highway-II"/>
    <s v="CTR_725"/>
    <s v="Yaounde"/>
    <s v="MTN sharing"/>
    <s v="MTN "/>
    <s v="CENTRE"/>
    <s v="Yaounde"/>
    <s v="ZTE"/>
    <n v="0"/>
    <n v="0"/>
    <n v="0"/>
    <n v="2.9179793284308273"/>
    <n v="0"/>
    <n v="0"/>
    <n v="9.5417668998068767E-3"/>
    <n v="2.9917095421949425"/>
    <n v="15.80209341015258"/>
    <n v="0"/>
    <n v="0"/>
    <n v="0"/>
    <n v="3.3558840063578486"/>
    <n v="0"/>
    <n v="0"/>
    <n v="0"/>
    <n v="1.5368843687666398"/>
    <n v="0"/>
    <n v="0"/>
    <n v="0"/>
    <n v="0"/>
    <n v="0"/>
    <n v="0"/>
    <n v="0"/>
    <m/>
    <n v="0"/>
    <n v="1.1057748556785707E-2"/>
    <n v="0"/>
    <n v="9.5627161173857469E-4"/>
    <n v="2.0588595805781925E-2"/>
    <n v="1.1057748556785707E-2"/>
    <x v="0"/>
    <m/>
    <s v="No root cause"/>
    <s v="No root cause"/>
    <s v="No root cause"/>
    <x v="4"/>
    <s v=" "/>
    <m/>
    <m/>
    <s v=""/>
    <m/>
    <s v=""/>
    <m/>
    <m/>
    <m/>
    <m/>
    <m/>
    <m/>
    <m/>
    <m/>
    <m/>
    <m/>
    <m/>
    <m/>
    <m/>
    <m/>
    <m/>
    <s v=" "/>
    <m/>
    <s v=""/>
    <m/>
    <m/>
    <m/>
    <m/>
    <m/>
  </r>
  <r>
    <s v="Edenville-Stade"/>
    <s v="CTR_730"/>
    <s v="Yaounde"/>
    <s v="CAMUSAT"/>
    <s v="Good Grid + GE"/>
    <s v="CENTRE"/>
    <s v="Yaounde"/>
    <s v="ZTE"/>
    <n v="0"/>
    <n v="0"/>
    <n v="0"/>
    <n v="0"/>
    <n v="9.2742407250458962E-3"/>
    <n v="0"/>
    <n v="9.3099108816805769E-3"/>
    <n v="1.6408272052003906E-2"/>
    <n v="0"/>
    <n v="0"/>
    <n v="0"/>
    <n v="0"/>
    <n v="0"/>
    <n v="0"/>
    <n v="0"/>
    <n v="0"/>
    <n v="1.541860355617193"/>
    <n v="0"/>
    <n v="0"/>
    <n v="0"/>
    <n v="0"/>
    <n v="0"/>
    <n v="0"/>
    <n v="0"/>
    <m/>
    <n v="0"/>
    <n v="1.0754552225390041E-2"/>
    <n v="0"/>
    <n v="6.3751440782673576E-4"/>
    <n v="2.0212392227934917E-2"/>
    <n v="1.0754552225390041E-2"/>
    <x v="0"/>
    <m/>
    <s v="No root cause"/>
    <s v="No root cause"/>
    <s v="No root cause"/>
    <x v="4"/>
    <s v=" "/>
    <m/>
    <m/>
    <s v=""/>
    <m/>
    <s v="(05-11-2026 retour camusat): No power issue"/>
    <m/>
    <m/>
    <m/>
    <m/>
    <m/>
    <m/>
    <m/>
    <m/>
    <m/>
    <m/>
    <m/>
    <m/>
    <m/>
    <m/>
    <m/>
    <s v=" "/>
    <m/>
    <s v=""/>
    <m/>
    <m/>
    <m/>
    <m/>
    <m/>
  </r>
  <r>
    <s v="Mora-Kourgui"/>
    <s v="EXN_238"/>
    <s v="EXTREME-NORD"/>
    <s v="CAMUSAT"/>
    <s v="Bad Grid + Solar + GE"/>
    <s v="EXTREME-NORD"/>
    <s v="Mora"/>
    <s v="Huawei"/>
    <n v="0"/>
    <n v="0"/>
    <n v="1.8837766420399902"/>
    <n v="0"/>
    <n v="2.4077355728484478E-3"/>
    <n v="0"/>
    <n v="0"/>
    <n v="2.0510340065005299E-3"/>
    <n v="0"/>
    <n v="0"/>
    <n v="4.8860088804421959"/>
    <n v="26.849997003706843"/>
    <n v="6.7212384393022351"/>
    <n v="27.916748708026926"/>
    <n v="26.849997003706843"/>
    <n v="26.829486663641838"/>
    <n v="21.460931904244177"/>
    <n v="6.7397869207523264"/>
    <n v="15.535869196108814"/>
    <n v="8.3727666914930943"/>
    <n v="9.7914579962503547E-3"/>
    <n v="9.7914579962503547E-3"/>
    <n v="1.8868442755105828"/>
    <n v="4.6192852842055383E-3"/>
    <m/>
    <n v="1.0522696207263585E-2"/>
    <n v="1.0469190972311396E-2"/>
    <n v="5.6203014280061872E-3"/>
    <n v="2.8794400753457024E-2"/>
    <n v="0"/>
    <n v="1.0469190972311396E-2"/>
    <x v="2"/>
    <m/>
    <s v="No root cause"/>
    <s v="No root cause"/>
    <s v="No root cause"/>
    <x v="4"/>
    <s v=" "/>
    <m/>
    <m/>
    <s v=""/>
    <m/>
    <s v=""/>
    <m/>
    <m/>
    <m/>
    <m/>
    <m/>
    <m/>
    <m/>
    <m/>
    <m/>
    <m/>
    <m/>
    <m/>
    <m/>
    <m/>
    <m/>
    <s v=" "/>
    <m/>
    <s v=""/>
    <m/>
    <m/>
    <m/>
    <m/>
    <m/>
  </r>
  <r>
    <s v="Kumba-Mbongue-Road"/>
    <s v="SUO_237"/>
    <s v="SUD-OUEST"/>
    <s v="IHS"/>
    <s v="Grid-Gen"/>
    <s v="SUD-OUEST"/>
    <s v="Kumba"/>
    <s v="Huawei"/>
    <n v="0"/>
    <n v="5.3505234952187721E-4"/>
    <n v="0"/>
    <n v="0"/>
    <n v="3.3315926296895559E-2"/>
    <n v="3.299489488718243E-3"/>
    <n v="1.9618586149135501E-3"/>
    <n v="0"/>
    <n v="1.8726832233265705E-3"/>
    <n v="2.1402093980875093E-3"/>
    <n v="2.675261747609386E-4"/>
    <n v="2.675261747609386E-4"/>
    <n v="0"/>
    <n v="1.0165994640915667E-2"/>
    <n v="2.675261747609386E-4"/>
    <n v="2.675261747609386E-4"/>
    <n v="9.6309422913937897E-4"/>
    <n v="3.0141282356399082E-3"/>
    <n v="2.4077355728484478E-3"/>
    <n v="2.1402093980875093E-3"/>
    <n v="1.6051570485656321E-3"/>
    <n v="1.6051570485656321E-3"/>
    <n v="3.9950575430966837E-3"/>
    <n v="1.6051570485656314E-3"/>
    <m/>
    <n v="5.4896371060944603E-2"/>
    <n v="1.0433520815676604E-2"/>
    <n v="0"/>
    <n v="3.1078827381498818E-2"/>
    <n v="0"/>
    <n v="1.0433520815676604E-2"/>
    <x v="0"/>
    <m/>
    <s v="No root cause"/>
    <s v="No root cause"/>
    <s v="No root cause"/>
    <x v="4"/>
    <s v=" "/>
    <m/>
    <m/>
    <s v=""/>
    <m/>
    <s v=""/>
    <m/>
    <m/>
    <m/>
    <m/>
    <m/>
    <m/>
    <m/>
    <m/>
    <m/>
    <m/>
    <m/>
    <m/>
    <m/>
    <m/>
    <m/>
    <s v=" "/>
    <m/>
    <s v=""/>
    <m/>
    <m/>
    <m/>
    <m/>
    <m/>
  </r>
  <r>
    <s v="Kumba-Krama-IHS"/>
    <s v="SUO_125"/>
    <s v="SUD-OUEST"/>
    <s v="IHS"/>
    <s v="Grid-Gen"/>
    <s v="SUD-OUEST"/>
    <s v="Kumba"/>
    <s v="Huawei"/>
    <n v="0"/>
    <n v="2.675261747609386E-4"/>
    <n v="8.9175391586979543E-5"/>
    <n v="2.675261747609386E-4"/>
    <n v="6.2422774110885678E-4"/>
    <n v="1.6943324401526112E-3"/>
    <n v="1.6051570485656321E-3"/>
    <n v="0"/>
    <n v="5.3505234952187721E-4"/>
    <n v="3.4778402718922022E-3"/>
    <n v="0"/>
    <n v="8.0257852428281603E-4"/>
    <n v="0"/>
    <n v="9.7201176829807678E-3"/>
    <n v="8.0257852428281581E-4"/>
    <n v="5.3505234952187721E-4"/>
    <n v="3.0319633139573041E-3"/>
    <n v="3.7453664466531398E-3"/>
    <n v="1.9618586149135501E-3"/>
    <n v="5.3505234952187721E-4"/>
    <n v="1.6051570485656321E-3"/>
    <n v="1.6051570485656321E-3"/>
    <n v="5.0829973204578344E-3"/>
    <n v="1.3376308738046929E-3"/>
    <m/>
    <n v="6.9182268793178722E-2"/>
    <n v="9.6131072130763943E-3"/>
    <n v="0"/>
    <n v="2.8635022151500624E-2"/>
    <n v="0"/>
    <n v="9.6131072130763943E-3"/>
    <x v="0"/>
    <m/>
    <s v="No root cause"/>
    <s v="No root cause"/>
    <s v="No root cause"/>
    <x v="4"/>
    <s v=" "/>
    <m/>
    <m/>
    <s v=""/>
    <m/>
    <s v=""/>
    <m/>
    <m/>
    <m/>
    <m/>
    <m/>
    <m/>
    <m/>
    <m/>
    <m/>
    <m/>
    <m/>
    <m/>
    <m/>
    <m/>
    <m/>
    <s v=" "/>
    <m/>
    <s v=""/>
    <m/>
    <m/>
    <m/>
    <m/>
    <m/>
  </r>
  <r>
    <s v="Tradex-Nkomo"/>
    <s v="CTR_276"/>
    <s v="Yaounde"/>
    <s v="IHS"/>
    <s v="Grid-Gen"/>
    <s v="CENTRE"/>
    <s v="Yaounde"/>
    <s v="ZTE"/>
    <n v="3.791737650278356E-2"/>
    <n v="1.4446413437090688E-3"/>
    <n v="3.7667685406339933E-2"/>
    <n v="9.0958899418719114E-4"/>
    <n v="1.979693693230946E-3"/>
    <n v="2.6752617476093866E-4"/>
    <n v="8.5608375923500353E-4"/>
    <n v="1.4446413437090688E-3"/>
    <n v="2.247219867991884E-3"/>
    <n v="3.7453664466531404E-4"/>
    <n v="3.748933462316606E-2"/>
    <n v="1.551651813613444E-3"/>
    <n v="0"/>
    <n v="0"/>
    <n v="1.5516518136134442E-3"/>
    <n v="1.4446413437090686E-3"/>
    <n v="0"/>
    <n v="8.5608375923500353E-4"/>
    <n v="0"/>
    <n v="0"/>
    <n v="8.0257852428281592E-4"/>
    <n v="8.0257852428281592E-4"/>
    <n v="0.30876087583075773"/>
    <n v="8.0257852428281592E-4"/>
    <m/>
    <n v="3.7453664466531404E-4"/>
    <n v="9.3990862732676265E-3"/>
    <n v="0"/>
    <n v="0"/>
    <n v="1.8023571411373521E-2"/>
    <n v="9.3990862732676265E-3"/>
    <x v="0"/>
    <m/>
    <s v="No root cause"/>
    <s v="No root cause"/>
    <s v="No root cause"/>
    <x v="4"/>
    <s v=" "/>
    <m/>
    <m/>
    <s v=""/>
    <m/>
    <s v=""/>
    <m/>
    <m/>
    <m/>
    <m/>
    <m/>
    <m/>
    <m/>
    <m/>
    <m/>
    <m/>
    <m/>
    <m/>
    <m/>
    <m/>
    <m/>
    <s v=" "/>
    <m/>
    <s v=""/>
    <m/>
    <m/>
    <m/>
    <m/>
    <m/>
  </r>
  <r>
    <s v="Bangolan"/>
    <s v="NRO_050"/>
    <s v="NORD-OUEST"/>
    <s v="IHS"/>
    <s v="Hybrid-Gen"/>
    <s v="NORD-OUEST"/>
    <s v="Bangolan"/>
    <s v="NOKIA"/>
    <n v="2.031342272008033"/>
    <n v="2.7093603932927262"/>
    <n v="8.2881579557503535"/>
    <n v="8.9851513508972456"/>
    <n v="8.7641810459996581"/>
    <n v="9.1857913558242164"/>
    <n v="7.3406066217458488"/>
    <n v="0.30007972152336426"/>
    <n v="0.7338426734942517"/>
    <n v="6.783522320113339"/>
    <n v="9.2964734190981293"/>
    <n v="9.1392291821831861"/>
    <n v="9.2294072889644276"/>
    <n v="9.0813543530432348"/>
    <n v="9.1392291821831861"/>
    <n v="8.8873800412632367"/>
    <n v="6.5990503177497555"/>
    <n v="9.7272517143077317E-2"/>
    <n v="0.31400438885607251"/>
    <n v="1.2318866944608524"/>
    <n v="0.80537863157864686"/>
    <n v="0.80537863157864686"/>
    <n v="4.4552025636854835E-2"/>
    <n v="0"/>
    <m/>
    <n v="3.2453243558683118"/>
    <n v="9.1850653334588448E-3"/>
    <n v="0"/>
    <n v="2.735999333584925E-2"/>
    <n v="0"/>
    <n v="9.1850653334588448E-3"/>
    <x v="2"/>
    <m/>
    <s v="ACCESS-ISSUE"/>
    <s v="ACCESS-ISSUE"/>
    <s v="ACCESS-ISSUE"/>
    <x v="1"/>
    <s v="[CellDown NOKIA -  11/05/2026] Check BO RAN  ongoing    ;   [CellDown NOKIA -  11/05/2026] Check BO RAN  ongoing    ;   [Ticket -  11/05/2026] INC-20260511-00004016..insecurity. site is located in red zone and cannot be visited due to insecurity...Grid Outage"/>
    <m/>
    <m/>
    <s v=""/>
    <m/>
    <s v=""/>
    <m/>
    <m/>
    <m/>
    <m/>
    <m/>
    <m/>
    <m/>
    <m/>
    <m/>
    <s v="[CellDown NOKIA -  11/05/2026] Check BO RAN  ongoing "/>
    <s v="[CellDown NOKIA -  11/05/2026] Check BO RAN  ongoing "/>
    <m/>
    <m/>
    <m/>
    <m/>
    <s v="[Ticket -  11/05/2026] INC-20260511-00004016..insecurity. site is located in red zone and cannot be visited due to insecurity...Grid Outage"/>
    <m/>
    <s v=""/>
    <m/>
    <m/>
    <m/>
    <m/>
    <m/>
  </r>
  <r>
    <s v="Meidougou-MTN"/>
    <s v="ADM_062"/>
    <s v="ADAMAOUA"/>
    <s v="IHS"/>
    <s v="Grid-Gen"/>
    <s v="ADAMAOUA"/>
    <s v="Meidougou"/>
    <s v="NOKIA"/>
    <n v="0"/>
    <n v="0"/>
    <n v="0"/>
    <n v="0"/>
    <n v="0"/>
    <n v="0"/>
    <n v="0"/>
    <n v="2.7158273919121294"/>
    <n v="1.6022050589572854"/>
    <n v="0"/>
    <n v="0"/>
    <n v="0.10440654847003564"/>
    <n v="0"/>
    <n v="0"/>
    <n v="0.10440654847003564"/>
    <n v="0"/>
    <n v="0"/>
    <n v="0"/>
    <n v="0"/>
    <n v="0"/>
    <n v="0.29224559330884936"/>
    <n v="0.29224559330884936"/>
    <n v="0"/>
    <n v="0"/>
    <m/>
    <n v="2.1580444764049051E-3"/>
    <n v="8.9353742370153477E-3"/>
    <n v="6.2572689231802203E-2"/>
    <n v="0"/>
    <n v="0"/>
    <n v="8.9353742370153477E-3"/>
    <x v="0"/>
    <m/>
    <s v="No root cause"/>
    <s v="No root cause"/>
    <s v="No root cause"/>
    <x v="4"/>
    <s v=" "/>
    <m/>
    <m/>
    <s v=""/>
    <m/>
    <s v=""/>
    <m/>
    <m/>
    <m/>
    <m/>
    <m/>
    <m/>
    <m/>
    <m/>
    <m/>
    <m/>
    <m/>
    <m/>
    <m/>
    <m/>
    <m/>
    <s v=" "/>
    <m/>
    <s v=""/>
    <m/>
    <m/>
    <m/>
    <m/>
    <m/>
  </r>
  <r>
    <s v="Bafia-Market-MTN"/>
    <s v="CTR_830"/>
    <s v="CENTRE"/>
    <s v="MTN sharing"/>
    <m/>
    <s v="CENTRE"/>
    <s v="Bafia"/>
    <s v="ZTE"/>
    <n v="1.5248991961373319E-2"/>
    <n v="0.19985988762473889"/>
    <n v="2.773176327571889"/>
    <n v="0"/>
    <n v="6.1901633122451365"/>
    <n v="5.8409881489472029E-2"/>
    <n v="1.5945451769667809"/>
    <n v="0"/>
    <n v="6.1743792679342411"/>
    <n v="4.2660437230511965"/>
    <n v="2.2073763030308222"/>
    <n v="0"/>
    <n v="0.39784709202615121"/>
    <n v="0.88945319076685136"/>
    <n v="0"/>
    <n v="0"/>
    <n v="0"/>
    <n v="0"/>
    <n v="0"/>
    <n v="0"/>
    <n v="0"/>
    <n v="0"/>
    <n v="0"/>
    <n v="0"/>
    <m/>
    <n v="0"/>
    <n v="8.7035182188895943E-3"/>
    <n v="0"/>
    <n v="0"/>
    <n v="1.6689758726282141E-2"/>
    <n v="8.7035182188895943E-3"/>
    <x v="0"/>
    <m/>
    <s v="No root cause"/>
    <s v="No root cause"/>
    <s v="No root cause"/>
    <x v="4"/>
    <s v=" "/>
    <m/>
    <m/>
    <s v=""/>
    <m/>
    <s v=""/>
    <m/>
    <m/>
    <m/>
    <m/>
    <m/>
    <m/>
    <m/>
    <m/>
    <m/>
    <m/>
    <m/>
    <m/>
    <m/>
    <m/>
    <m/>
    <s v=" "/>
    <m/>
    <s v=""/>
    <m/>
    <m/>
    <m/>
    <m/>
    <m/>
  </r>
  <r>
    <s v="Mora-II"/>
    <s v="EXN_032"/>
    <s v="EXTREME-NORD"/>
    <s v="IHS"/>
    <s v="Grid-Gen"/>
    <s v="EXTREME-NORD"/>
    <s v="Mora"/>
    <s v="Huawei"/>
    <n v="0"/>
    <n v="0"/>
    <n v="0"/>
    <n v="0"/>
    <n v="0"/>
    <n v="0"/>
    <n v="0"/>
    <n v="0"/>
    <n v="0"/>
    <n v="0"/>
    <n v="0"/>
    <n v="27.735508642165538"/>
    <n v="7.6005078003498543"/>
    <n v="28.451497861217419"/>
    <n v="27.735508642165538"/>
    <n v="27.737113799214125"/>
    <n v="16.162415497398936"/>
    <n v="0"/>
    <n v="0"/>
    <n v="0"/>
    <n v="8.6926388211155921"/>
    <n v="8.6926388211155921"/>
    <n v="7.4363359044382236"/>
    <n v="0"/>
    <m/>
    <n v="1.159280090630734E-3"/>
    <n v="8.4538271224456618E-3"/>
    <n v="5.6203014280061872E-3"/>
    <n v="2.2791140079765806E-2"/>
    <n v="0"/>
    <n v="8.4538271224456618E-3"/>
    <x v="2"/>
    <m/>
    <s v="No root cause"/>
    <s v="No root cause"/>
    <s v="No root cause"/>
    <x v="4"/>
    <s v=" "/>
    <m/>
    <m/>
    <s v=""/>
    <m/>
    <s v=""/>
    <m/>
    <m/>
    <m/>
    <m/>
    <m/>
    <m/>
    <m/>
    <m/>
    <m/>
    <m/>
    <m/>
    <m/>
    <m/>
    <m/>
    <m/>
    <s v=" "/>
    <m/>
    <s v=""/>
    <m/>
    <m/>
    <m/>
    <m/>
    <m/>
  </r>
  <r>
    <s v="Mora4-IHS"/>
    <s v="EXN_258"/>
    <s v="EXTREME-NORD"/>
    <s v="IHS"/>
    <s v="Grid-Gen"/>
    <s v="EXTREME-NORD"/>
    <s v="Mora"/>
    <s v="Huawei"/>
    <n v="11.931934920512624"/>
    <n v="11.931934920512624"/>
    <n v="13.029844506653195"/>
    <n v="13.52371566034021"/>
    <n v="10.216664098415391"/>
    <n v="6.7571404519551512"/>
    <n v="0"/>
    <n v="0"/>
    <n v="0"/>
    <n v="0"/>
    <n v="0"/>
    <n v="27.737113799214125"/>
    <n v="7.5903418057089391"/>
    <n v="28.440172586485872"/>
    <n v="27.737113799214125"/>
    <n v="27.737113799214125"/>
    <n v="16.162897044513503"/>
    <n v="0"/>
    <n v="0"/>
    <n v="0"/>
    <n v="0"/>
    <n v="0"/>
    <n v="1.8229233548210362"/>
    <n v="0"/>
    <m/>
    <n v="2.9427879223703239E-3"/>
    <n v="8.1863009476847211E-3"/>
    <n v="3.7468676186707909E-3"/>
    <n v="2.2791140079765803E-2"/>
    <n v="0"/>
    <n v="8.1863009476847211E-3"/>
    <x v="2"/>
    <m/>
    <s v="No root cause"/>
    <s v="No root cause"/>
    <s v="No root cause"/>
    <x v="4"/>
    <s v=" "/>
    <m/>
    <m/>
    <s v=""/>
    <m/>
    <s v=""/>
    <m/>
    <m/>
    <m/>
    <m/>
    <m/>
    <m/>
    <m/>
    <m/>
    <m/>
    <m/>
    <m/>
    <m/>
    <m/>
    <m/>
    <m/>
    <s v=" "/>
    <m/>
    <s v=""/>
    <m/>
    <m/>
    <m/>
    <m/>
    <m/>
  </r>
  <r>
    <s v="Mora-IHS"/>
    <s v="EXN_106"/>
    <s v="EXTREME-NORD"/>
    <s v="IHS"/>
    <s v="Grid-Gen"/>
    <s v="EXTREME-NORD"/>
    <s v="Mora"/>
    <s v="Huawei"/>
    <n v="0"/>
    <n v="0"/>
    <n v="1.908478225509584"/>
    <n v="0"/>
    <n v="0"/>
    <n v="0"/>
    <n v="0"/>
    <n v="0"/>
    <n v="0"/>
    <n v="0"/>
    <n v="0"/>
    <n v="27.737113799214125"/>
    <n v="1.3452821224028559"/>
    <n v="5.799432416467627"/>
    <n v="27.737113799214125"/>
    <n v="27.737113799214125"/>
    <n v="15.098767096706077"/>
    <n v="1.3916354909497681"/>
    <n v="1.0003873779010537"/>
    <n v="0"/>
    <n v="0"/>
    <n v="0"/>
    <n v="1.7997377530084209"/>
    <n v="0"/>
    <m/>
    <n v="3.1211387055442835E-3"/>
    <n v="7.8474344596542005E-3"/>
    <n v="3.7468676186707913E-3"/>
    <n v="2.1781742267375243E-2"/>
    <n v="0"/>
    <n v="7.8474344596542005E-3"/>
    <x v="2"/>
    <m/>
    <s v="No root cause"/>
    <s v="No root cause"/>
    <s v="No root cause"/>
    <x v="4"/>
    <s v=" "/>
    <m/>
    <m/>
    <s v=""/>
    <m/>
    <s v=""/>
    <m/>
    <m/>
    <m/>
    <m/>
    <m/>
    <m/>
    <m/>
    <m/>
    <m/>
    <m/>
    <m/>
    <m/>
    <m/>
    <m/>
    <m/>
    <s v=" "/>
    <m/>
    <s v=""/>
    <m/>
    <m/>
    <m/>
    <m/>
    <m/>
  </r>
  <r>
    <s v="Mambine"/>
    <s v="CTR_097"/>
    <s v="CENTRE"/>
    <s v="IHS"/>
    <s v="Grid-Gen"/>
    <s v="CENTRE"/>
    <s v="Mambine"/>
    <s v="NOKIA"/>
    <n v="5.7925002461536597E-2"/>
    <n v="0.19509804821771382"/>
    <n v="0"/>
    <n v="1.3376308738047311E-3"/>
    <n v="8.3650602405639096E-2"/>
    <n v="0.48016726648518404"/>
    <n v="0.46698820623987697"/>
    <n v="0"/>
    <n v="2.5424036483801184E-2"/>
    <n v="8.229160256236618"/>
    <n v="9.2967439521690061"/>
    <n v="1.685414900993909E-2"/>
    <n v="0"/>
    <n v="0"/>
    <n v="1.685414900993909E-2"/>
    <n v="4.1894598967562806E-2"/>
    <n v="0.31593057731435098"/>
    <n v="3.9522533551349333E-2"/>
    <n v="8.150630791049782E-3"/>
    <n v="1.3022817485796143"/>
    <n v="2.4077355728483103E-3"/>
    <n v="2.4077355728483103E-3"/>
    <n v="0.69430176381790532"/>
    <n v="9.4187048594167821E-2"/>
    <m/>
    <n v="7.1340313269589077E-4"/>
    <n v="7.8474344596541137E-3"/>
    <n v="0"/>
    <n v="2.3375528286939031E-2"/>
    <n v="0"/>
    <n v="7.8474344596541137E-3"/>
    <x v="0"/>
    <m/>
    <s v="No root cause"/>
    <s v="No root cause"/>
    <s v="No root cause"/>
    <x v="4"/>
    <s v="[CellDown NOKIA -  11/05/2026] Check BO RAN  ongoing    ;    "/>
    <m/>
    <m/>
    <s v=""/>
    <m/>
    <s v=""/>
    <m/>
    <m/>
    <m/>
    <m/>
    <m/>
    <m/>
    <m/>
    <m/>
    <s v="[CellDown NOKIA -  11/05/2026] Check BO RAN  ongoing "/>
    <m/>
    <m/>
    <m/>
    <m/>
    <m/>
    <m/>
    <s v=" "/>
    <m/>
    <s v=""/>
    <m/>
    <m/>
    <m/>
    <m/>
    <m/>
  </r>
  <r>
    <s v="Kumba-Market"/>
    <s v="SUO_112"/>
    <s v="SUD-OUEST"/>
    <s v="IHS"/>
    <s v="Grid-Gen"/>
    <s v="SUD-OUEST"/>
    <s v="Kumba"/>
    <s v="Huawei"/>
    <n v="0"/>
    <n v="0.20010957872118212"/>
    <n v="0.165598702177021"/>
    <n v="0.83714290606192909"/>
    <n v="3.0176774162250704"/>
    <n v="1.9886469025462783"/>
    <n v="1.8726832233265705E-3"/>
    <n v="0"/>
    <n v="1.3376308738046931E-3"/>
    <n v="3.0141282356399082E-3"/>
    <n v="2.6520939808750881"/>
    <n v="8.9175391586979538E-4"/>
    <n v="5.3505234952187721E-4"/>
    <n v="1.3269298268142552E-2"/>
    <n v="8.9175391586979538E-4"/>
    <n v="0"/>
    <n v="0.46817080583164256"/>
    <n v="4.5479449709359566E-3"/>
    <n v="1.0701046990437544E-3"/>
    <n v="1.3376308738046931E-3"/>
    <n v="2.9161601504424528"/>
    <n v="2.9161601504424528"/>
    <n v="28.831099668124864"/>
    <n v="31.559902320843069"/>
    <m/>
    <n v="24.765147688716532"/>
    <n v="7.7404239897498244E-3"/>
    <n v="0"/>
    <n v="2.3056771083026478E-2"/>
    <n v="0"/>
    <n v="7.7404239897498244E-3"/>
    <x v="0"/>
    <m/>
    <s v="No root cause"/>
    <s v="No root cause"/>
    <s v="No root cause"/>
    <x v="4"/>
    <s v=" "/>
    <m/>
    <m/>
    <s v=""/>
    <m/>
    <s v=""/>
    <m/>
    <m/>
    <m/>
    <m/>
    <m/>
    <m/>
    <m/>
    <m/>
    <m/>
    <m/>
    <m/>
    <m/>
    <m/>
    <m/>
    <m/>
    <s v=" "/>
    <m/>
    <s v=""/>
    <m/>
    <m/>
    <m/>
    <m/>
    <m/>
  </r>
  <r>
    <s v="IHS-KUMBA ALASKA STREET"/>
    <s v="SUO_230"/>
    <s v="SUD-OUEST"/>
    <s v="IHS"/>
    <s v="Grid-Gen"/>
    <s v="SUD-OUEST"/>
    <s v="Kumba"/>
    <s v="Huawei"/>
    <n v="0"/>
    <n v="1.0701046990437544E-3"/>
    <n v="0"/>
    <n v="2.675261747609386E-4"/>
    <n v="1.0701046990437544E-3"/>
    <n v="1.9618586149135497E-3"/>
    <n v="2.1402093980875088E-3"/>
    <n v="2.1402093980875093E-3"/>
    <n v="8.2487237217956089E-2"/>
    <n v="4.0128926214140796E-3"/>
    <n v="1.0701046990437544E-3"/>
    <n v="8.9175391586979538E-4"/>
    <n v="2.675261747609386E-4"/>
    <n v="1.1146923948372441E-2"/>
    <n v="8.9175391586979538E-4"/>
    <n v="0"/>
    <n v="2.9427879223703247E-3"/>
    <n v="5.7072250615666916E-3"/>
    <n v="1.0701046990437544E-3"/>
    <n v="2.1402093980875088E-3"/>
    <n v="7.060907505857042E-2"/>
    <n v="7.060907505857042E-2"/>
    <n v="4.904646537283874E-3"/>
    <n v="1.071888206875494"/>
    <m/>
    <n v="5.3309049090696378E-2"/>
    <n v="7.2232067185453433E-3"/>
    <n v="0"/>
    <n v="2.1516111264114571E-2"/>
    <n v="0"/>
    <n v="7.2232067185453433E-3"/>
    <x v="0"/>
    <m/>
    <s v="No root cause"/>
    <s v="No root cause"/>
    <s v="No root cause"/>
    <x v="4"/>
    <s v=" "/>
    <m/>
    <m/>
    <s v=""/>
    <m/>
    <s v=""/>
    <m/>
    <m/>
    <m/>
    <m/>
    <m/>
    <m/>
    <m/>
    <m/>
    <m/>
    <m/>
    <m/>
    <m/>
    <m/>
    <m/>
    <m/>
    <s v=" "/>
    <m/>
    <s v=""/>
    <m/>
    <m/>
    <m/>
    <m/>
    <m/>
  </r>
  <r>
    <s v="Kumba-Kake"/>
    <s v="SUO_052"/>
    <s v="SUD-OUEST"/>
    <s v="IHS"/>
    <s v="Hybrid-Gen"/>
    <s v="SUD-OUEST"/>
    <s v="Kumba"/>
    <s v="Huawei"/>
    <n v="0"/>
    <n v="0"/>
    <n v="0"/>
    <n v="0"/>
    <n v="5.3505234952187721E-4"/>
    <n v="5.671554904931899E-3"/>
    <n v="1.9618586149135506E-3"/>
    <n v="0"/>
    <n v="1.8726832233265705E-3"/>
    <n v="3.2816544104008467E-3"/>
    <n v="8.0257852428281603E-4"/>
    <n v="1.6051570485656321E-3"/>
    <n v="0"/>
    <n v="1.3447649051316511E-2"/>
    <n v="1.6051570485656314E-3"/>
    <n v="0"/>
    <n v="2.4077355728484469E-3"/>
    <n v="3.9058821515097035E-3"/>
    <n v="1.0701046990437544E-3"/>
    <n v="1.0701046990437544E-3"/>
    <n v="2.318560181261468E-3"/>
    <n v="2.318560181261468E-3"/>
    <n v="8.9888794719675379E-3"/>
    <n v="8.0257852428281581E-4"/>
    <m/>
    <n v="5.5502763723736068E-2"/>
    <n v="7.1875365619105507E-3"/>
    <n v="0"/>
    <n v="2.1409858862810299E-2"/>
    <n v="0"/>
    <n v="7.1875365619105507E-3"/>
    <x v="0"/>
    <m/>
    <s v="No root cause"/>
    <s v="No root cause"/>
    <s v="No root cause"/>
    <x v="4"/>
    <s v=" "/>
    <m/>
    <m/>
    <s v=""/>
    <m/>
    <s v=""/>
    <m/>
    <m/>
    <m/>
    <m/>
    <m/>
    <m/>
    <m/>
    <m/>
    <m/>
    <m/>
    <m/>
    <m/>
    <m/>
    <m/>
    <m/>
    <s v=" "/>
    <m/>
    <s v=""/>
    <m/>
    <m/>
    <m/>
    <m/>
    <m/>
  </r>
  <r>
    <s v="GOUZOUGOUI-IHS"/>
    <s v="EXN_100"/>
    <s v="EXTREME-NORD"/>
    <s v="IHS"/>
    <s v="Grid-Gen"/>
    <s v="EXTREME-NORD"/>
    <s v="Kaele"/>
    <s v="NOKIA"/>
    <n v="3.5670156634708122E-5"/>
    <n v="1.42680626539122E-4"/>
    <n v="3.5670156634766019E-5"/>
    <n v="8.9175391586828202E-5"/>
    <n v="1.0701046990435595E-4"/>
    <n v="5.3505234952120087E-5"/>
    <n v="3.5670156634823915E-5"/>
    <n v="0.18431636970232132"/>
    <n v="1.7835078317354061E-5"/>
    <n v="1.2147816782389158"/>
    <n v="0.99414390621670179"/>
    <n v="2.3339815906786532"/>
    <n v="0.27180549202709925"/>
    <n v="1.086906199530068"/>
    <n v="2.3339815906786532"/>
    <n v="1.3018002014650445"/>
    <n v="0.58441984630442934"/>
    <n v="8.9175391586886099E-5"/>
    <n v="1.0701046990435595E-4"/>
    <n v="9.0958899418763111E-4"/>
    <n v="13.86916329226985"/>
    <n v="13.86916329226985"/>
    <n v="5.7152954123133917"/>
    <n v="0.36913261593514274"/>
    <m/>
    <n v="4.6371203625230279E-3"/>
    <n v="7.1518664052755161E-3"/>
    <n v="1.3738514601792901E-2"/>
    <n v="0"/>
    <n v="9.9522946503025778E-3"/>
    <n v="7.1518664052755161E-3"/>
    <x v="2"/>
    <m/>
    <s v="No root cause"/>
    <s v="No root cause"/>
    <s v="No root cause"/>
    <x v="4"/>
    <s v=" "/>
    <m/>
    <m/>
    <s v=""/>
    <m/>
    <s v=""/>
    <m/>
    <m/>
    <m/>
    <m/>
    <m/>
    <m/>
    <m/>
    <m/>
    <m/>
    <m/>
    <m/>
    <m/>
    <m/>
    <m/>
    <m/>
    <s v=" "/>
    <m/>
    <s v=""/>
    <m/>
    <m/>
    <m/>
    <m/>
    <m/>
  </r>
  <r>
    <s v="Kumba-Preventive"/>
    <s v="SUO_217"/>
    <s v="SUD-OUEST"/>
    <s v="IHS"/>
    <s v="Grid-Gen"/>
    <s v="SUD-OUEST"/>
    <s v="Kumba"/>
    <s v="Huawei"/>
    <n v="0"/>
    <n v="0"/>
    <n v="8.9175391586979543E-5"/>
    <n v="3.9927389829154212"/>
    <n v="6.2422774110885678E-4"/>
    <n v="2.6752617476093858E-3"/>
    <n v="1.0701046990437544E-3"/>
    <n v="0"/>
    <n v="1.8726832233265705E-3"/>
    <n v="2.6752617476093862E-3"/>
    <n v="2.675261747609386E-4"/>
    <n v="1.4268062653916727E-3"/>
    <n v="0"/>
    <n v="1.0701046990437543E-2"/>
    <n v="1.4268062653916727E-3"/>
    <n v="8.9175391586979543E-5"/>
    <n v="1.3376308738046929E-3"/>
    <n v="4.5479449709359566E-3"/>
    <n v="1.3376308738046931E-3"/>
    <n v="1.0701046990437544E-3"/>
    <n v="1.0701046990437544E-3"/>
    <n v="1.0701046990437544E-3"/>
    <n v="5.2435130253143973E-3"/>
    <n v="1.4462465007576344"/>
    <m/>
    <n v="4.7601824029129679E-2"/>
    <n v="7.1340313269583622E-3"/>
    <n v="0"/>
    <n v="2.1250480260853893E-2"/>
    <n v="0"/>
    <n v="7.1340313269583622E-3"/>
    <x v="0"/>
    <m/>
    <s v="No root cause"/>
    <s v="No root cause"/>
    <s v="No root cause"/>
    <x v="4"/>
    <s v=" "/>
    <m/>
    <m/>
    <s v=""/>
    <m/>
    <s v=""/>
    <m/>
    <m/>
    <m/>
    <m/>
    <m/>
    <m/>
    <m/>
    <m/>
    <m/>
    <m/>
    <m/>
    <m/>
    <m/>
    <m/>
    <m/>
    <s v=" "/>
    <m/>
    <s v=""/>
    <m/>
    <m/>
    <m/>
    <m/>
    <m/>
  </r>
  <r>
    <s v="EST_053_N_Mbele-Mbeke"/>
    <s v="EST_053"/>
    <s v="CENTRE"/>
    <s v="IHS"/>
    <s v="Solar-Gen"/>
    <s v="EST"/>
    <s v="Mbele-Mbeke"/>
    <s v="NOKIA"/>
    <n v="1.1949502472655355E-2"/>
    <n v="0"/>
    <n v="7.3658421386384107E-3"/>
    <n v="6.8308349955626298E-3"/>
    <n v="6.723824525658271E-3"/>
    <n v="6.8486700738799719E-3"/>
    <n v="6.6524842123887344E-3"/>
    <n v="6.902175308832339E-3"/>
    <n v="6.9556376079816058E-3"/>
    <n v="6.7951648389278623E-3"/>
    <n v="6.7416596039756669E-3"/>
    <n v="6.7594509208018985E-3"/>
    <n v="1.2353903162956008"/>
    <n v="7.0983611703236277E-3"/>
    <n v="6.7594509208018985E-3"/>
    <n v="6.9200103871496516E-3"/>
    <n v="6.723824525658271E-3"/>
    <n v="6.7951648389277539E-3"/>
    <n v="6.7594511272239532E-3"/>
    <n v="6.6168140557538802E-3"/>
    <n v="6.7059894473408214E-3"/>
    <n v="6.7059894473408214E-3"/>
    <n v="6.723824525658271E-3"/>
    <n v="6.902175308832339E-3"/>
    <m/>
    <n v="1.5587815513601236E-2"/>
    <n v="6.9735156221018228E-3"/>
    <n v="9.4920646339660044E-3"/>
    <n v="5.5782510684740001E-3"/>
    <n v="7.1820683043425405E-3"/>
    <n v="6.9735156221018228E-3"/>
    <x v="0"/>
    <m/>
    <s v="No root cause"/>
    <s v="No root cause"/>
    <s v="No root cause"/>
    <x v="4"/>
    <s v=" "/>
    <m/>
    <m/>
    <s v=""/>
    <m/>
    <s v=""/>
    <m/>
    <m/>
    <m/>
    <m/>
    <m/>
    <m/>
    <m/>
    <m/>
    <m/>
    <m/>
    <m/>
    <m/>
    <m/>
    <m/>
    <m/>
    <s v=" "/>
    <m/>
    <s v=""/>
    <m/>
    <m/>
    <m/>
    <m/>
    <m/>
  </r>
  <r>
    <s v="Akok-II"/>
    <s v="SUD_127"/>
    <s v="CENTRE"/>
    <s v="CAMUSAT"/>
    <s v="Hybrid Solar - S3"/>
    <s v="SUD"/>
    <s v="Akom-I"/>
    <s v="NOKIA"/>
    <n v="7.2127137215191275E-2"/>
    <n v="0"/>
    <n v="4.399779337716108E-2"/>
    <n v="0"/>
    <n v="0"/>
    <n v="9.2742407250450407E-4"/>
    <n v="0"/>
    <n v="8.7632028686346439E-2"/>
    <n v="0"/>
    <n v="0"/>
    <n v="8.9175391586982075E-4"/>
    <n v="0"/>
    <n v="8.9175391586982075E-4"/>
    <n v="2.3347098090675707E-2"/>
    <n v="0"/>
    <n v="2.860843587248443E-2"/>
    <n v="0.11384130489993814"/>
    <n v="0"/>
    <n v="7.9528353444478478E-2"/>
    <n v="0"/>
    <n v="0"/>
    <n v="0"/>
    <n v="0"/>
    <n v="0"/>
    <m/>
    <n v="2.5683957832301476E-3"/>
    <n v="5.7075553599093302E-3"/>
    <n v="0"/>
    <n v="1.7001368084151106E-2"/>
    <n v="0"/>
    <n v="5.7075553599093302E-3"/>
    <x v="0"/>
    <m/>
    <s v="No root cause"/>
    <s v="No root cause"/>
    <s v="No root cause"/>
    <x v="4"/>
    <s v=" "/>
    <m/>
    <m/>
    <s v=""/>
    <m/>
    <s v="(05-11-2026 retour camusat): No power issue"/>
    <m/>
    <m/>
    <m/>
    <m/>
    <m/>
    <m/>
    <m/>
    <m/>
    <m/>
    <m/>
    <m/>
    <m/>
    <m/>
    <m/>
    <m/>
    <s v=" "/>
    <m/>
    <s v=""/>
    <m/>
    <m/>
    <m/>
    <m/>
    <m/>
  </r>
  <r>
    <s v="EXN_355_H_Maroua-Hedjere-Miskine"/>
    <s v="EXN_355"/>
    <s v="Maroua"/>
    <s v="ESCO"/>
    <s v="Hybrid Solar - S3"/>
    <s v="EXN"/>
    <s v="Maroua"/>
    <s v="Huawei"/>
    <n v="0"/>
    <n v="0"/>
    <n v="0"/>
    <n v="0"/>
    <n v="0"/>
    <n v="0"/>
    <n v="0"/>
    <n v="0"/>
    <n v="0"/>
    <n v="0"/>
    <n v="0"/>
    <n v="0"/>
    <n v="0"/>
    <s v=""/>
    <n v="0"/>
    <n v="0"/>
    <n v="0"/>
    <n v="0"/>
    <n v="0"/>
    <n v="0"/>
    <n v="0"/>
    <n v="0"/>
    <n v="0"/>
    <n v="0"/>
    <m/>
    <n v="3.9237172298270985E-3"/>
    <n v="5.689389983249294E-3"/>
    <n v="5.6203014280061872E-3"/>
    <n v="1.4556578978684917E-2"/>
    <n v="0"/>
    <n v="5.689389983249294E-3"/>
    <x v="0"/>
    <m/>
    <s v="No root cause"/>
    <s v="No root cause"/>
    <s v="No root cause"/>
    <x v="4"/>
    <s v=" "/>
    <m/>
    <m/>
    <s v=""/>
    <m/>
    <s v="(05-11-2026 retour camusat): No power issue"/>
    <m/>
    <m/>
    <m/>
    <m/>
    <m/>
    <m/>
    <m/>
    <m/>
    <m/>
    <m/>
    <m/>
    <m/>
    <m/>
    <m/>
    <m/>
    <s v=" "/>
    <m/>
    <s v=""/>
    <m/>
    <m/>
    <m/>
    <m/>
    <m/>
  </r>
  <r>
    <s v="Yarbang-Gaziya-IHS"/>
    <s v="ADM_142"/>
    <s v="ADAMAOUA"/>
    <s v="IHS"/>
    <s v="Hybrid-Gen"/>
    <s v="ADAMAOUA"/>
    <s v="Yarban Gaziya"/>
    <s v="NOKIA"/>
    <n v="0"/>
    <n v="0.21895589338428956"/>
    <n v="11.116514952242214"/>
    <n v="12.361235586100744"/>
    <n v="12.361235586100744"/>
    <n v="18.38198133574879"/>
    <n v="2.2829932428585797E-3"/>
    <n v="1.967288525894743"/>
    <n v="5.3511428404535489E-4"/>
    <n v="0"/>
    <n v="0"/>
    <n v="0"/>
    <n v="0"/>
    <n v="0"/>
    <n v="0"/>
    <n v="0"/>
    <n v="0"/>
    <n v="0"/>
    <n v="3.4495973033294998E-2"/>
    <n v="0"/>
    <n v="4.3666899098584878E-2"/>
    <n v="4.3666899098584878E-2"/>
    <n v="2.4223350043824057E-2"/>
    <n v="0"/>
    <m/>
    <n v="0.3311600846745949"/>
    <n v="5.475673537225203E-3"/>
    <n v="0"/>
    <n v="1.5673136202576814E-2"/>
    <n v="4.1040390310534425E-4"/>
    <n v="5.475673537225203E-3"/>
    <x v="0"/>
    <m/>
    <s v="No root cause"/>
    <s v="No root cause"/>
    <s v="No root cause"/>
    <x v="4"/>
    <s v=" "/>
    <m/>
    <m/>
    <s v=""/>
    <m/>
    <s v=""/>
    <m/>
    <m/>
    <m/>
    <m/>
    <m/>
    <m/>
    <m/>
    <m/>
    <m/>
    <m/>
    <m/>
    <m/>
    <m/>
    <m/>
    <m/>
    <s v=" "/>
    <m/>
    <s v=""/>
    <m/>
    <m/>
    <m/>
    <m/>
    <m/>
  </r>
  <r>
    <s v="Banefo-Baleng"/>
    <s v="OST_193"/>
    <s v="OUEST"/>
    <s v="IHS"/>
    <s v="Gen Only"/>
    <s v="OUEST"/>
    <s v="Banefo-Baleng"/>
    <s v="NOKIA"/>
    <n v="0"/>
    <n v="0"/>
    <n v="0"/>
    <n v="0"/>
    <n v="0"/>
    <n v="1.6040031808880086"/>
    <n v="0"/>
    <n v="0"/>
    <n v="1.6239855255648601"/>
    <n v="0"/>
    <n v="8.6143428273022515E-2"/>
    <n v="5.1971418216891649E-2"/>
    <n v="8.8194462279522989E-2"/>
    <n v="0"/>
    <n v="3.8684284870431719E-2"/>
    <n v="6.4438137960751277E-2"/>
    <n v="1.908353379961358E-2"/>
    <n v="6.2886486147137821E-2"/>
    <n v="2.1812300782175231E-2"/>
    <n v="1.5623528606038606E-2"/>
    <n v="6.6881543690238262E-3"/>
    <n v="6.6881543690238262E-3"/>
    <n v="2.8982002265768404E-2"/>
    <n v="3.3137575513721672E-2"/>
    <m/>
    <n v="2.4077355728484462E-2"/>
    <n v="5.4396988868058039E-3"/>
    <n v="0"/>
    <n v="1.620349119890125E-2"/>
    <n v="0"/>
    <n v="5.4396988868058039E-3"/>
    <x v="0"/>
    <m/>
    <s v="No root cause"/>
    <s v="No root cause"/>
    <s v="No root cause"/>
    <x v="4"/>
    <s v=" "/>
    <m/>
    <m/>
    <s v=""/>
    <m/>
    <s v=""/>
    <m/>
    <m/>
    <m/>
    <m/>
    <m/>
    <m/>
    <m/>
    <m/>
    <m/>
    <m/>
    <m/>
    <m/>
    <m/>
    <m/>
    <m/>
    <s v=" "/>
    <m/>
    <s v=""/>
    <m/>
    <m/>
    <m/>
    <m/>
    <m/>
  </r>
  <r>
    <s v="Garoua-Djamboutou-II"/>
    <s v="NRD_149"/>
    <s v="Garoua"/>
    <s v="CAMUSAT"/>
    <s v="Good Grid + GE"/>
    <s v="NORD"/>
    <s v="Garoua"/>
    <s v="Huawei"/>
    <n v="5.3505234952187721E-4"/>
    <n v="3.8345418382401209E-3"/>
    <n v="2.2671238153940978"/>
    <n v="0.84336734839470029"/>
    <n v="7.3623381644993477"/>
    <n v="4.1212228871139418"/>
    <n v="0.14128949043041039"/>
    <n v="0"/>
    <n v="8.6147173639468893"/>
    <n v="0.79621140132350543"/>
    <n v="1.2377187650706414"/>
    <n v="6.1638030664920258"/>
    <n v="6.7494892033569887"/>
    <n v="6.1638030664920258"/>
    <n v="6.1638030664920258"/>
    <n v="2.0866328228220512"/>
    <n v="1.749246646291873"/>
    <n v="6.4384632725799223E-2"/>
    <n v="0.4908748605296876"/>
    <n v="0.39804327788764177"/>
    <n v="4.3884101953868502"/>
    <n v="4.3884101953868502"/>
    <n v="4.3617824234589788"/>
    <n v="5.8306973087580225"/>
    <m/>
    <n v="0.95804690197555598"/>
    <n v="5.439698886805751E-3"/>
    <n v="0"/>
    <n v="1.6203491198901094E-2"/>
    <n v="0"/>
    <n v="5.439698886805751E-3"/>
    <x v="0"/>
    <m/>
    <s v="No root cause"/>
    <s v="No root cause"/>
    <s v="No root cause"/>
    <x v="4"/>
    <s v=" "/>
    <m/>
    <m/>
    <s v=""/>
    <m/>
    <s v="(05-11-2026 retour camusat): No power issue"/>
    <m/>
    <m/>
    <m/>
    <m/>
    <m/>
    <m/>
    <m/>
    <m/>
    <m/>
    <m/>
    <m/>
    <m/>
    <m/>
    <m/>
    <m/>
    <s v=" "/>
    <m/>
    <s v=""/>
    <m/>
    <m/>
    <m/>
    <m/>
    <m/>
  </r>
  <r>
    <s v="Ngaoui"/>
    <s v="ADM_037"/>
    <s v="ADAMAOUA"/>
    <s v="IHS"/>
    <s v="Solar-Gen"/>
    <s v="ADAMAOUA"/>
    <s v="Ngaoui"/>
    <s v="NOKIA"/>
    <n v="0"/>
    <n v="0.42960770388030967"/>
    <n v="2.9751328288835426"/>
    <n v="17.013420618533651"/>
    <n v="18.541853379151117"/>
    <n v="15.75850530080182"/>
    <n v="3.9595645095496625E-3"/>
    <n v="2.9451348243667024"/>
    <n v="0"/>
    <n v="0"/>
    <n v="0"/>
    <n v="0"/>
    <n v="0"/>
    <n v="0"/>
    <n v="0"/>
    <n v="2.764917159536535E-3"/>
    <n v="0"/>
    <n v="0"/>
    <n v="4.6464404760851806E-2"/>
    <n v="0"/>
    <n v="3.7619429426076052E-2"/>
    <n v="3.7619429426076052E-2"/>
    <n v="4.0848033862678955E-2"/>
    <n v="0"/>
    <m/>
    <n v="0.37689927050825189"/>
    <n v="5.3864929847270314E-3"/>
    <n v="0"/>
    <n v="1.5407489826262163E-2"/>
    <n v="4.104039031060004E-4"/>
    <n v="5.3864929847270314E-3"/>
    <x v="0"/>
    <m/>
    <s v="IHS"/>
    <s v="POWER ISSUE"/>
    <s v="Defaut GE &amp; Power Cabinet"/>
    <x v="0"/>
    <s v="[Ticket -  11/05/2026] INC-20260511-00017689..Grid Outage"/>
    <m/>
    <m/>
    <s v=""/>
    <m/>
    <s v=""/>
    <m/>
    <m/>
    <m/>
    <m/>
    <m/>
    <m/>
    <m/>
    <m/>
    <m/>
    <m/>
    <m/>
    <m/>
    <m/>
    <m/>
    <m/>
    <s v="[Ticket -  11/05/2026] INC-20260511-00017689..Grid Outage"/>
    <m/>
    <s v=""/>
    <m/>
    <m/>
    <m/>
    <m/>
    <m/>
  </r>
  <r>
    <s v="Katoual-MTN"/>
    <s v="EXN_026"/>
    <s v="EXTREME-NORD"/>
    <s v="IHS"/>
    <s v="Grid-Gen"/>
    <s v="EXTREME-NORD"/>
    <s v="Maroua"/>
    <s v="Huawei"/>
    <n v="0"/>
    <n v="0"/>
    <n v="0"/>
    <n v="0"/>
    <n v="0"/>
    <n v="0"/>
    <n v="0"/>
    <n v="0"/>
    <n v="0"/>
    <n v="0"/>
    <n v="0"/>
    <n v="0"/>
    <n v="0"/>
    <n v="0"/>
    <n v="0"/>
    <n v="0"/>
    <n v="0"/>
    <n v="0"/>
    <n v="0"/>
    <n v="0"/>
    <n v="0"/>
    <n v="0"/>
    <n v="0"/>
    <n v="0"/>
    <m/>
    <n v="2.4077355728484473E-3"/>
    <n v="5.2435130253143964E-3"/>
    <n v="3.7468676186707909E-3"/>
    <n v="1.402531697216357E-2"/>
    <n v="0"/>
    <n v="5.2435130253143964E-3"/>
    <x v="2"/>
    <m/>
    <s v="No root cause"/>
    <s v="No root cause"/>
    <s v="No root cause"/>
    <x v="4"/>
    <s v=" "/>
    <m/>
    <m/>
    <s v=""/>
    <m/>
    <s v=""/>
    <m/>
    <m/>
    <m/>
    <m/>
    <m/>
    <m/>
    <m/>
    <m/>
    <m/>
    <m/>
    <m/>
    <m/>
    <m/>
    <m/>
    <m/>
    <s v=" "/>
    <m/>
    <s v=""/>
    <m/>
    <m/>
    <m/>
    <m/>
    <m/>
  </r>
  <r>
    <s v="Letta-MTN"/>
    <s v="EST_063"/>
    <s v="CENTRE"/>
    <s v="IHS"/>
    <s v="solar + Gen"/>
    <s v="EST"/>
    <s v="Letta"/>
    <s v="NOKIA"/>
    <n v="2.0974076872486383E-2"/>
    <n v="0.44464633753099769"/>
    <n v="3.9307442506841537"/>
    <n v="0.38099294301621162"/>
    <n v="0.18232800563873838"/>
    <n v="0"/>
    <n v="2.5652906547043228"/>
    <n v="0"/>
    <n v="0"/>
    <n v="0"/>
    <n v="0.32554368452742793"/>
    <n v="9.9519737011070711E-3"/>
    <n v="0.4658522456503808"/>
    <n v="0"/>
    <n v="9.9519737011070711E-3"/>
    <n v="0"/>
    <n v="0"/>
    <n v="6.9485465124574819E-2"/>
    <n v="2.1937146330396973E-3"/>
    <n v="0"/>
    <n v="2.7466020608791705E-3"/>
    <n v="2.7466020608791705E-3"/>
    <n v="0"/>
    <n v="0"/>
    <m/>
    <n v="0"/>
    <n v="5.2256779469967022E-3"/>
    <n v="3.9966587932488435E-3"/>
    <n v="8.7658231076015638E-3"/>
    <n v="3.2832312248420982E-3"/>
    <n v="5.2256779469967022E-3"/>
    <x v="0"/>
    <m/>
    <s v="No root cause"/>
    <s v="No root cause"/>
    <s v="No root cause"/>
    <x v="4"/>
    <s v=" "/>
    <m/>
    <m/>
    <s v=""/>
    <m/>
    <s v=""/>
    <m/>
    <m/>
    <m/>
    <m/>
    <m/>
    <m/>
    <m/>
    <m/>
    <m/>
    <m/>
    <m/>
    <m/>
    <m/>
    <m/>
    <m/>
    <s v=" "/>
    <m/>
    <s v=""/>
    <m/>
    <m/>
    <m/>
    <m/>
    <m/>
  </r>
  <r>
    <s v="Muchemni-Fundong-IHS"/>
    <s v="NRO_041"/>
    <s v="NORD-OUEST"/>
    <s v="IHS"/>
    <s v="Grid-Gen"/>
    <s v="NORD-OUEST"/>
    <s v="Fundong"/>
    <s v="NOKIA"/>
    <n v="0.59935991812762679"/>
    <n v="0"/>
    <n v="0"/>
    <n v="5.1353068033237963E-2"/>
    <n v="2.4821841798304538E-2"/>
    <n v="0"/>
    <n v="0"/>
    <n v="2.0867041631353226E-2"/>
    <n v="0"/>
    <n v="0.36630234820623853"/>
    <n v="0.25348300068948926"/>
    <n v="2.7644371391963413E-3"/>
    <n v="2.7053307087621325E-3"/>
    <n v="0.96507392283260973"/>
    <n v="2.7644371391963413E-3"/>
    <n v="1.4268062653917818E-3"/>
    <n v="2.5860863560224117E-3"/>
    <n v="0.14815599558260784"/>
    <n v="2.7127154120759174E-2"/>
    <n v="0"/>
    <n v="2.2421368706714269"/>
    <n v="2.2421368706714269"/>
    <n v="0"/>
    <n v="0"/>
    <m/>
    <n v="0"/>
    <n v="4.9938219288710641E-3"/>
    <n v="0"/>
    <n v="1.4875336182598353E-2"/>
    <n v="0"/>
    <n v="4.9938219288710641E-3"/>
    <x v="2"/>
    <m/>
    <s v="No root cause"/>
    <s v="No root cause"/>
    <s v="No root cause"/>
    <x v="4"/>
    <s v=" "/>
    <m/>
    <m/>
    <s v=""/>
    <m/>
    <s v=""/>
    <m/>
    <m/>
    <m/>
    <m/>
    <m/>
    <m/>
    <m/>
    <m/>
    <m/>
    <m/>
    <m/>
    <m/>
    <m/>
    <m/>
    <m/>
    <s v=" "/>
    <m/>
    <s v=""/>
    <m/>
    <m/>
    <m/>
    <m/>
    <m/>
  </r>
  <r>
    <s v="Akok-I"/>
    <s v="SUD_121"/>
    <s v="CENTRE"/>
    <s v="CAMUSAT"/>
    <s v="Hybrid Solar - S3"/>
    <s v="SUD"/>
    <s v="Akom-I"/>
    <s v="NOKIA"/>
    <n v="8.0257852428277016E-4"/>
    <n v="0"/>
    <n v="3.4459405099785123E-2"/>
    <n v="0"/>
    <n v="0"/>
    <n v="9.2742407250450407E-4"/>
    <n v="0"/>
    <n v="4.6191284195926573E-2"/>
    <n v="0"/>
    <n v="0"/>
    <n v="0"/>
    <n v="0"/>
    <n v="7.4907328933040301E-4"/>
    <n v="1.2770561189205836E-2"/>
    <n v="0"/>
    <n v="2.3489654855336529E-2"/>
    <n v="9.9341386227895082E-2"/>
    <n v="0"/>
    <n v="4.459027624929111E-3"/>
    <n v="0"/>
    <n v="5.3505234952196091E-4"/>
    <n v="5.3505234952196091E-4"/>
    <n v="0"/>
    <n v="0"/>
    <m/>
    <n v="2.5683854614065365E-3"/>
    <n v="4.2806665199320824E-3"/>
    <n v="0"/>
    <n v="1.2751026063113582E-2"/>
    <n v="0"/>
    <n v="4.2806665199320824E-3"/>
    <x v="0"/>
    <m/>
    <s v="No root cause"/>
    <s v="No root cause"/>
    <s v="No root cause"/>
    <x v="4"/>
    <s v=" "/>
    <m/>
    <m/>
    <s v=""/>
    <m/>
    <s v=""/>
    <m/>
    <m/>
    <m/>
    <m/>
    <m/>
    <m/>
    <m/>
    <m/>
    <m/>
    <m/>
    <m/>
    <m/>
    <m/>
    <m/>
    <m/>
    <s v=" "/>
    <m/>
    <s v=""/>
    <m/>
    <m/>
    <m/>
    <m/>
    <m/>
  </r>
  <r>
    <s v="Sop-MTN"/>
    <s v="NRO_258"/>
    <s v="NORD-OUEST"/>
    <s v="IHS"/>
    <s v="Grid-Gen"/>
    <s v="NORD-OUEST"/>
    <s v="Sop"/>
    <s v="NOKIA"/>
    <n v="0.25379316445654371"/>
    <n v="0.41252536148136731"/>
    <n v="0.17942088787300275"/>
    <n v="0.23577973535597402"/>
    <n v="0.75174855107823757"/>
    <n v="0"/>
    <n v="0.98182106137264458"/>
    <n v="0.10264087571661334"/>
    <n v="0.22686219619727602"/>
    <n v="0.45408109396089991"/>
    <n v="1.2266966866704905"/>
    <n v="3.7453664466530413E-3"/>
    <n v="3.4778402718922325E-3"/>
    <n v="0.44694706263394141"/>
    <n v="3.7453664466530413E-3"/>
    <n v="0"/>
    <n v="1.0701046990439218E-3"/>
    <n v="0.12769916075255469"/>
    <n v="1.1592800906308012E-3"/>
    <n v="0"/>
    <n v="0"/>
    <n v="0"/>
    <n v="0"/>
    <n v="2.0421164673418313E-2"/>
    <m/>
    <n v="0"/>
    <n v="3.7453664466530413E-3"/>
    <n v="0"/>
    <n v="1.1156502136948E-2"/>
    <n v="0"/>
    <n v="3.7453664466530413E-3"/>
    <x v="2"/>
    <m/>
    <s v="No root cause"/>
    <s v="No root cause"/>
    <s v="No root cause"/>
    <x v="4"/>
    <s v="[CellDown NOKIA -  11/05/2026] Check BO RAN  ongoing    ;   [CellDown NOKIA -  11/05/2026] Check BO RAN  ongoing    ;   [CellDown NOKIA -  11/05/2026] Check BO RAN  ongoing    ;    "/>
    <m/>
    <m/>
    <s v=""/>
    <m/>
    <s v=""/>
    <m/>
    <m/>
    <m/>
    <m/>
    <m/>
    <m/>
    <m/>
    <m/>
    <s v="[CellDown NOKIA -  11/05/2026] Check BO RAN  ongoing "/>
    <s v="[CellDown NOKIA -  11/05/2026] Check BO RAN  ongoing "/>
    <s v="[CellDown NOKIA -  11/05/2026] Check BO RAN  ongoing "/>
    <m/>
    <m/>
    <m/>
    <m/>
    <s v=" "/>
    <m/>
    <s v=""/>
    <m/>
    <m/>
    <m/>
    <m/>
    <m/>
  </r>
  <r>
    <s v="Carrefour-Diderot"/>
    <s v="CTR_841"/>
    <s v="Yaounde"/>
    <s v="CAMUSAT"/>
    <s v="Good Grid no GE - 8h"/>
    <s v="CENTRE"/>
    <s v="Yaounde"/>
    <s v="ZTE"/>
    <n v="0"/>
    <n v="0"/>
    <n v="0"/>
    <n v="0"/>
    <n v="0"/>
    <n v="0"/>
    <n v="0"/>
    <n v="2.0062322897672304"/>
    <n v="48.931036745968562"/>
    <n v="12.206844817696965"/>
    <n v="12.24872158158621"/>
    <n v="13.868556899607057"/>
    <n v="13.868556899607057"/>
    <n v="13.868556899607057"/>
    <n v="13.868556899607057"/>
    <n v="13.339711157339634"/>
    <n v="12.01030225463926"/>
    <n v="49.656121854962294"/>
    <n v="49.229471111453563"/>
    <n v="25.650962523506635"/>
    <n v="37.726362814004389"/>
    <n v="37.726362814004389"/>
    <n v="0"/>
    <n v="0"/>
    <m/>
    <n v="0"/>
    <n v="3.2994894887183024E-3"/>
    <n v="0"/>
    <n v="0"/>
    <n v="6.3270601728731826E-3"/>
    <n v="3.2994894887183024E-3"/>
    <x v="0"/>
    <m/>
    <s v="No root cause"/>
    <s v="No root cause"/>
    <s v="No root cause"/>
    <x v="4"/>
    <s v=" "/>
    <m/>
    <m/>
    <s v=""/>
    <m/>
    <s v=""/>
    <m/>
    <m/>
    <m/>
    <m/>
    <m/>
    <m/>
    <m/>
    <m/>
    <m/>
    <m/>
    <m/>
    <m/>
    <m/>
    <m/>
    <m/>
    <s v=" "/>
    <m/>
    <s v=""/>
    <m/>
    <m/>
    <m/>
    <m/>
    <m/>
  </r>
  <r>
    <s v="Ndelele-MTN"/>
    <s v="EST_041"/>
    <s v="CENTRE"/>
    <s v="IHS"/>
    <s v="Gen-Solar AER"/>
    <s v="EST"/>
    <s v="Ndelele"/>
    <s v="NOKIA"/>
    <n v="4.6371203625233828E-4"/>
    <n v="1.7835078317388799E-4"/>
    <n v="1.6051570485653394E-4"/>
    <n v="1.9618586149147365E-4"/>
    <n v="0.64759970105627007"/>
    <n v="1.7835078317400378E-4"/>
    <n v="1.783507831741196E-4"/>
    <n v="1.7835078317388799E-4"/>
    <n v="1.6051570485659184E-4"/>
    <n v="1.6051570485641812E-4"/>
    <n v="1.6051570485659184E-4"/>
    <n v="1.6051570485653394E-4"/>
    <n v="1.7835078317388799E-4"/>
    <n v="0.72715397807854865"/>
    <n v="1.6051570485653394E-4"/>
    <n v="1.4268062653906408E-4"/>
    <n v="1.7835078317388799E-4"/>
    <n v="1.783507831741196E-4"/>
    <n v="1.426806265391799E-4"/>
    <n v="0.10032231553535158"/>
    <n v="0.28013557513133713"/>
    <n v="0.28013557513133713"/>
    <n v="1.6051570485641812E-4"/>
    <n v="3.2281491754488196E-3"/>
    <m/>
    <n v="1.9618586149141573E-4"/>
    <n v="3.0676334705919666E-3"/>
    <n v="0"/>
    <n v="1.5937860195637816E-3"/>
    <n v="4.8564461867457338E-3"/>
    <n v="3.0676334705919666E-3"/>
    <x v="0"/>
    <m/>
    <s v="IHS"/>
    <s v="POWER ISSUE"/>
    <s v="Defaut GE &amp; Power Cabinet"/>
    <x v="0"/>
    <s v="[OCM RAN -  11/05/2026] Power status check Ongoing   ;   [Ticket -  11/05/2026] INC-20260511-00018553..Grid Outage"/>
    <m/>
    <m/>
    <s v=""/>
    <m/>
    <s v=""/>
    <m/>
    <m/>
    <m/>
    <m/>
    <m/>
    <m/>
    <m/>
    <m/>
    <m/>
    <m/>
    <m/>
    <s v="[OCM RAN -  11/05/2026] Power status check Ongoing"/>
    <m/>
    <m/>
    <m/>
    <s v="[Ticket -  11/05/2026] INC-20260511-00018553..Grid Outage"/>
    <m/>
    <s v=""/>
    <m/>
    <m/>
    <m/>
    <m/>
    <m/>
  </r>
  <r>
    <s v="Ahala"/>
    <s v="CTR_195"/>
    <s v="Yaounde"/>
    <s v="IHS"/>
    <s v="Grid-Gen-Lithium"/>
    <s v="CENTRE"/>
    <s v="Yaounde"/>
    <s v="ZTE"/>
    <n v="0"/>
    <n v="4.2423944092023307"/>
    <n v="0"/>
    <n v="0"/>
    <n v="0"/>
    <n v="0"/>
    <n v="4.0342947153949517E-2"/>
    <n v="0"/>
    <n v="0"/>
    <n v="0"/>
    <n v="1.0165994640915666E-3"/>
    <n v="0"/>
    <n v="0"/>
    <n v="0"/>
    <n v="0"/>
    <n v="0"/>
    <n v="0"/>
    <n v="0"/>
    <n v="0"/>
    <n v="0"/>
    <n v="0"/>
    <n v="0"/>
    <n v="0"/>
    <n v="0"/>
    <m/>
    <n v="0"/>
    <n v="2.8001072958311959E-3"/>
    <n v="0"/>
    <n v="0"/>
    <n v="5.3694510656274886E-3"/>
    <n v="2.8001072958311959E-3"/>
    <x v="0"/>
    <m/>
    <s v="No root cause"/>
    <s v="No root cause"/>
    <s v="No root cause"/>
    <x v="4"/>
    <s v=" "/>
    <m/>
    <m/>
    <s v=""/>
    <m/>
    <s v=""/>
    <m/>
    <m/>
    <m/>
    <m/>
    <m/>
    <m/>
    <m/>
    <m/>
    <m/>
    <m/>
    <m/>
    <m/>
    <m/>
    <m/>
    <m/>
    <s v=" "/>
    <m/>
    <s v=""/>
    <m/>
    <m/>
    <m/>
    <m/>
    <m/>
  </r>
  <r>
    <s v="Odza-PK10"/>
    <s v="CTR_330"/>
    <s v="Yaounde"/>
    <s v="IHS"/>
    <s v="Grid-Gen"/>
    <s v="CENTRE"/>
    <s v="Yaounde"/>
    <s v="ZTE"/>
    <n v="0"/>
    <n v="0"/>
    <n v="0"/>
    <n v="0"/>
    <n v="0"/>
    <n v="0"/>
    <n v="0"/>
    <n v="0"/>
    <n v="0.66414264638318832"/>
    <n v="0"/>
    <n v="5.7944207594604427"/>
    <n v="0"/>
    <n v="0"/>
    <n v="0"/>
    <n v="0"/>
    <n v="0"/>
    <n v="0"/>
    <n v="0"/>
    <n v="0"/>
    <n v="0"/>
    <n v="0"/>
    <n v="0"/>
    <n v="0"/>
    <n v="0"/>
    <m/>
    <n v="0"/>
    <n v="2.6217565126572663E-3"/>
    <n v="0"/>
    <n v="0"/>
    <n v="5.0274478130398108E-3"/>
    <n v="2.6217565126572663E-3"/>
    <x v="0"/>
    <m/>
    <s v="No root cause"/>
    <s v="No root cause"/>
    <s v="No root cause"/>
    <x v="4"/>
    <s v=" "/>
    <m/>
    <m/>
    <s v=""/>
    <m/>
    <s v=""/>
    <m/>
    <m/>
    <m/>
    <m/>
    <m/>
    <m/>
    <m/>
    <m/>
    <m/>
    <m/>
    <m/>
    <m/>
    <m/>
    <m/>
    <m/>
    <s v=" "/>
    <m/>
    <s v=""/>
    <m/>
    <m/>
    <m/>
    <m/>
    <m/>
  </r>
  <r>
    <s v="Ndokoti-New"/>
    <s v="LIT_217"/>
    <s v="Douala"/>
    <s v="IHS"/>
    <s v="Grid-Gen"/>
    <s v="LITTORAL"/>
    <s v="Douala"/>
    <s v="ZTE"/>
    <n v="0"/>
    <n v="0.37862087759999785"/>
    <n v="0"/>
    <n v="0.38407841156512113"/>
    <n v="0.56000362408791404"/>
    <n v="0.18881997414627028"/>
    <n v="0.96268402233808004"/>
    <n v="13.79957081667537"/>
    <n v="12.960145020588817"/>
    <n v="0.38256242990814199"/>
    <n v="1.6118630380129726"/>
    <n v="1.3232379656025544"/>
    <n v="0"/>
    <n v="0.91238910148302288"/>
    <n v="1.3232379656025548"/>
    <n v="13.944534333239165"/>
    <n v="18.558897135829103"/>
    <n v="5.3801118901473322"/>
    <n v="0.18917667571261793"/>
    <n v="3.7586000747646486"/>
    <n v="7.0801158852048749"/>
    <n v="7.0801158852048749"/>
    <n v="0.77925024184366121"/>
    <n v="1.836549354655526"/>
    <m/>
    <n v="0"/>
    <n v="2.5147460427528737E-3"/>
    <n v="0"/>
    <n v="0"/>
    <n v="4.8222458614871387E-3"/>
    <n v="2.5147460427528737E-3"/>
    <x v="0"/>
    <m/>
    <s v="No root cause"/>
    <s v="No root cause"/>
    <s v="No root cause"/>
    <x v="4"/>
    <s v=" "/>
    <m/>
    <m/>
    <s v=""/>
    <m/>
    <s v=""/>
    <m/>
    <m/>
    <m/>
    <m/>
    <m/>
    <m/>
    <m/>
    <m/>
    <m/>
    <m/>
    <m/>
    <m/>
    <m/>
    <m/>
    <m/>
    <s v=" "/>
    <m/>
    <s v=""/>
    <m/>
    <m/>
    <m/>
    <m/>
    <m/>
  </r>
  <r>
    <s v="Mvog-Mangaa-II"/>
    <s v="CTR_669"/>
    <s v="Yaounde"/>
    <s v="CAMUSAT"/>
    <s v="Good Grid no GE - 12h"/>
    <s v="CENTRE"/>
    <s v="Yaounde"/>
    <s v="ZTE"/>
    <n v="0.57000910302397378"/>
    <n v="0.3791024247145674"/>
    <n v="1.4062067499350801"/>
    <n v="0.99760510568353977"/>
    <n v="19.539113040153186"/>
    <n v="0"/>
    <n v="0"/>
    <n v="9.1810346057591641"/>
    <n v="33.210289128021614"/>
    <n v="17.270419737867154"/>
    <n v="4.5826698684199254"/>
    <n v="0"/>
    <n v="2.6058832929547164"/>
    <n v="0"/>
    <n v="0"/>
    <n v="1.8657810480177386"/>
    <n v="0.34660691202027116"/>
    <n v="15.535316308680976"/>
    <n v="0"/>
    <n v="0"/>
    <n v="18.696708785987624"/>
    <n v="18.696708785987624"/>
    <n v="0"/>
    <n v="0"/>
    <m/>
    <n v="0"/>
    <n v="2.4969109644355321E-3"/>
    <n v="0"/>
    <n v="0"/>
    <n v="4.7880455362284691E-3"/>
    <n v="2.4969109644355321E-3"/>
    <x v="0"/>
    <m/>
    <s v="No root cause"/>
    <s v="No root cause"/>
    <s v="No root cause"/>
    <x v="4"/>
    <s v=" "/>
    <m/>
    <m/>
    <s v=""/>
    <m/>
    <s v=""/>
    <m/>
    <m/>
    <m/>
    <m/>
    <m/>
    <m/>
    <m/>
    <m/>
    <m/>
    <m/>
    <m/>
    <m/>
    <m/>
    <m/>
    <m/>
    <s v=" "/>
    <m/>
    <s v=""/>
    <m/>
    <m/>
    <m/>
    <m/>
    <m/>
  </r>
  <r>
    <s v="CTR_939_Z_Mehanda-IV"/>
    <s v="CTR_939"/>
    <s v="CENTRE"/>
    <s v="ESCO"/>
    <s v="Good Grid Solar + GE"/>
    <s v="CENTRE"/>
    <s v="Nkolafamba"/>
    <s v="ZTE"/>
    <n v="5.7989687044313749"/>
    <n v="0"/>
    <n v="0"/>
    <n v="8.9267777292663659"/>
    <n v="10.734113225637996"/>
    <n v="17.267209423770019"/>
    <n v="0"/>
    <n v="3.3758771291516494"/>
    <n v="3.4726145939452047"/>
    <n v="6.2850815990503378E-2"/>
    <n v="0"/>
    <n v="0"/>
    <n v="1.2523613643692235"/>
    <n v="0"/>
    <n v="0"/>
    <n v="0"/>
    <n v="0"/>
    <n v="0"/>
    <n v="18.449996147623082"/>
    <n v="22.360961296453247"/>
    <n v="2.8467460256311474"/>
    <n v="2.8467460256311474"/>
    <n v="0"/>
    <n v="0.50166508291171208"/>
    <m/>
    <n v="0"/>
    <n v="2.4255706511656524E-3"/>
    <n v="0"/>
    <n v="0"/>
    <n v="4.6512442351928076E-3"/>
    <n v="2.4255706511656524E-3"/>
    <x v="0"/>
    <m/>
    <s v="No root cause"/>
    <s v="No root cause"/>
    <s v="No root cause"/>
    <x v="4"/>
    <s v=" "/>
    <m/>
    <m/>
    <s v=""/>
    <m/>
    <s v=""/>
    <m/>
    <m/>
    <m/>
    <m/>
    <m/>
    <m/>
    <m/>
    <m/>
    <m/>
    <m/>
    <m/>
    <m/>
    <m/>
    <m/>
    <m/>
    <s v=" "/>
    <m/>
    <s v=""/>
    <m/>
    <m/>
    <m/>
    <m/>
    <m/>
  </r>
  <r>
    <s v="Messamendongo"/>
    <s v="CTR_007"/>
    <s v="Yaounde"/>
    <m/>
    <m/>
    <s v="CENTRE"/>
    <s v="Yaounde"/>
    <s v="ZTE"/>
    <n v="0"/>
    <n v="0"/>
    <n v="0"/>
    <n v="0"/>
    <n v="0"/>
    <n v="0"/>
    <n v="0"/>
    <n v="0"/>
    <n v="0"/>
    <n v="0"/>
    <n v="0"/>
    <n v="0"/>
    <n v="0"/>
    <n v="0"/>
    <n v="0"/>
    <n v="0"/>
    <n v="0"/>
    <n v="0"/>
    <n v="0"/>
    <n v="0"/>
    <n v="0"/>
    <n v="0"/>
    <n v="0"/>
    <n v="0"/>
    <m/>
    <n v="0"/>
    <n v="2.2650549463092353E-3"/>
    <n v="0"/>
    <n v="0"/>
    <n v="4.3434413078641283E-3"/>
    <n v="2.2650549463092353E-3"/>
    <x v="0"/>
    <m/>
    <s v="No root cause"/>
    <s v="No root cause"/>
    <s v="No root cause"/>
    <x v="4"/>
    <s v=" "/>
    <m/>
    <m/>
    <s v=""/>
    <m/>
    <s v=""/>
    <m/>
    <m/>
    <m/>
    <m/>
    <m/>
    <m/>
    <m/>
    <m/>
    <m/>
    <m/>
    <m/>
    <m/>
    <m/>
    <m/>
    <m/>
    <s v=" "/>
    <m/>
    <s v=""/>
    <m/>
    <m/>
    <m/>
    <m/>
    <m/>
  </r>
  <r>
    <s v="Meyo"/>
    <s v="CTR_320"/>
    <s v="Yaounde"/>
    <s v="IHS"/>
    <s v="Grid-Gen"/>
    <s v="CENTRE"/>
    <s v="Yaounde"/>
    <s v="ZTE"/>
    <n v="0"/>
    <n v="0"/>
    <n v="0"/>
    <n v="0"/>
    <n v="0"/>
    <n v="0"/>
    <n v="0"/>
    <n v="0"/>
    <n v="0"/>
    <n v="0"/>
    <n v="1.551651813613444E-3"/>
    <n v="0"/>
    <n v="0"/>
    <n v="0"/>
    <n v="0"/>
    <n v="1.656468568884778"/>
    <n v="0"/>
    <n v="0"/>
    <n v="0"/>
    <n v="0"/>
    <n v="0"/>
    <n v="0"/>
    <n v="0"/>
    <n v="0"/>
    <m/>
    <n v="0"/>
    <n v="2.2115497113570394E-3"/>
    <n v="0"/>
    <n v="0"/>
    <n v="4.2408403320877922E-3"/>
    <n v="2.2115497113570394E-3"/>
    <x v="0"/>
    <m/>
    <s v="No root cause"/>
    <s v="No root cause"/>
    <s v="No root cause"/>
    <x v="4"/>
    <s v=" "/>
    <m/>
    <m/>
    <s v=""/>
    <m/>
    <s v=""/>
    <m/>
    <m/>
    <m/>
    <m/>
    <m/>
    <m/>
    <m/>
    <m/>
    <m/>
    <m/>
    <m/>
    <m/>
    <m/>
    <m/>
    <m/>
    <s v=" "/>
    <m/>
    <s v=""/>
    <m/>
    <m/>
    <m/>
    <m/>
    <m/>
  </r>
  <r>
    <s v="Odza-II-MTN-IHS"/>
    <s v="CTR_467"/>
    <s v="Yaounde"/>
    <s v="IHS"/>
    <s v="Grid-Gen"/>
    <s v="CENTRE"/>
    <s v="Yaounde"/>
    <s v="ZTE"/>
    <n v="0"/>
    <n v="0"/>
    <n v="0"/>
    <n v="0"/>
    <n v="0"/>
    <n v="0"/>
    <n v="0"/>
    <n v="0"/>
    <n v="0"/>
    <n v="1.3371849968467582"/>
    <n v="0"/>
    <n v="0"/>
    <n v="0"/>
    <n v="0"/>
    <n v="0"/>
    <n v="0"/>
    <n v="0"/>
    <n v="0"/>
    <n v="0"/>
    <n v="0"/>
    <n v="0"/>
    <n v="0"/>
    <n v="0"/>
    <n v="0"/>
    <m/>
    <n v="0"/>
    <n v="2.1402093980875019E-3"/>
    <n v="0"/>
    <n v="0"/>
    <n v="4.1040390310527874E-3"/>
    <n v="2.1402093980875019E-3"/>
    <x v="0"/>
    <m/>
    <s v="No root cause"/>
    <s v="No root cause"/>
    <s v="No root cause"/>
    <x v="4"/>
    <s v=" "/>
    <m/>
    <m/>
    <s v=""/>
    <m/>
    <s v=""/>
    <m/>
    <m/>
    <m/>
    <m/>
    <m/>
    <m/>
    <m/>
    <m/>
    <m/>
    <m/>
    <m/>
    <m/>
    <m/>
    <m/>
    <m/>
    <s v=" "/>
    <m/>
    <s v=""/>
    <m/>
    <m/>
    <m/>
    <m/>
    <m/>
  </r>
  <r>
    <s v="Odza-II-IHS"/>
    <s v="CTR_158"/>
    <s v="Yaounde"/>
    <s v="IHS"/>
    <s v="Grid-Gen"/>
    <s v="CENTRE"/>
    <s v="Yaounde"/>
    <s v="ZTE"/>
    <n v="0"/>
    <n v="0"/>
    <n v="0"/>
    <n v="0"/>
    <n v="0"/>
    <n v="0"/>
    <n v="0"/>
    <n v="0"/>
    <n v="0"/>
    <n v="0"/>
    <n v="0"/>
    <n v="0"/>
    <n v="0"/>
    <n v="0"/>
    <n v="0"/>
    <n v="0"/>
    <n v="0"/>
    <n v="0"/>
    <n v="0"/>
    <n v="0"/>
    <n v="0"/>
    <n v="0"/>
    <n v="0"/>
    <n v="0"/>
    <m/>
    <n v="0"/>
    <n v="2.1045392414528181E-3"/>
    <n v="0"/>
    <n v="0"/>
    <n v="4.035638380535448E-3"/>
    <n v="2.1045392414528181E-3"/>
    <x v="0"/>
    <m/>
    <s v="No root cause"/>
    <s v="No root cause"/>
    <s v="No root cause"/>
    <x v="4"/>
    <s v=" "/>
    <m/>
    <m/>
    <s v=""/>
    <m/>
    <s v=""/>
    <m/>
    <m/>
    <m/>
    <m/>
    <m/>
    <m/>
    <m/>
    <m/>
    <m/>
    <m/>
    <m/>
    <m/>
    <m/>
    <m/>
    <m/>
    <s v=" "/>
    <m/>
    <s v=""/>
    <m/>
    <m/>
    <m/>
    <m/>
    <m/>
  </r>
  <r>
    <s v="Marche-Odza-IHS"/>
    <s v="CTR_479"/>
    <s v="Yaounde"/>
    <s v="IHS"/>
    <s v="Grid-Gen"/>
    <s v="CENTRE"/>
    <s v="Yaounde"/>
    <s v="ZTE"/>
    <n v="0"/>
    <n v="0"/>
    <n v="0"/>
    <n v="0"/>
    <n v="0"/>
    <n v="0"/>
    <n v="0"/>
    <n v="4.4780314639317673"/>
    <n v="0"/>
    <n v="21.040041891031947"/>
    <n v="0"/>
    <n v="0"/>
    <n v="0"/>
    <n v="0"/>
    <n v="0"/>
    <n v="0"/>
    <n v="0"/>
    <n v="0"/>
    <n v="0"/>
    <n v="0"/>
    <n v="0"/>
    <n v="0"/>
    <n v="0"/>
    <n v="0"/>
    <m/>
    <n v="0"/>
    <n v="2.1045392414526468E-3"/>
    <n v="0"/>
    <n v="0"/>
    <n v="4.0356383805351202E-3"/>
    <n v="2.1045392414526468E-3"/>
    <x v="0"/>
    <m/>
    <s v="No root cause"/>
    <s v="No root cause"/>
    <s v="No root cause"/>
    <x v="4"/>
    <s v=" "/>
    <m/>
    <m/>
    <s v=""/>
    <m/>
    <s v=""/>
    <m/>
    <m/>
    <m/>
    <m/>
    <m/>
    <m/>
    <m/>
    <m/>
    <m/>
    <m/>
    <m/>
    <m/>
    <m/>
    <m/>
    <m/>
    <s v=" "/>
    <m/>
    <s v=""/>
    <m/>
    <m/>
    <m/>
    <m/>
    <m/>
  </r>
  <r>
    <s v="Zhoa"/>
    <s v="NRO_030"/>
    <s v="NORD-OUEST"/>
    <s v="IHS"/>
    <s v="Hybrid-Gen"/>
    <s v="NORD-OUEST"/>
    <s v="Fungom"/>
    <s v="NOKIA"/>
    <n v="4.6736211192291091"/>
    <n v="4.6395608041729481"/>
    <n v="4.5315841942190955"/>
    <n v="3.6933513865990388"/>
    <n v="2.8777143289767562"/>
    <n v="4.1231544062443621"/>
    <n v="4.6613138194732686"/>
    <n v="4.7291414046911786"/>
    <n v="2.2588251947126885"/>
    <n v="2.963103207322475"/>
    <n v="4.9693103033873021"/>
    <n v="3.6000640636013164"/>
    <n v="2.8080250624667422"/>
    <n v="5.5825221939714567"/>
    <n v="3.6000640636013164"/>
    <n v="1.2970560706326177"/>
    <n v="3.9381636432641907"/>
    <n v="0.22729023807689339"/>
    <n v="4.4819551811615913E-2"/>
    <n v="2.4652715355003667"/>
    <n v="0"/>
    <n v="0"/>
    <n v="0"/>
    <n v="0"/>
    <m/>
    <n v="0"/>
    <n v="2.0510340065006218E-3"/>
    <n v="0"/>
    <n v="6.1095130749957705E-3"/>
    <n v="0"/>
    <n v="2.0510340065006218E-3"/>
    <x v="2"/>
    <m/>
    <s v="No root cause"/>
    <s v="No root cause"/>
    <s v="No root cause"/>
    <x v="4"/>
    <s v=" "/>
    <m/>
    <m/>
    <s v=""/>
    <m/>
    <s v=""/>
    <m/>
    <m/>
    <m/>
    <m/>
    <m/>
    <m/>
    <m/>
    <m/>
    <m/>
    <m/>
    <m/>
    <m/>
    <m/>
    <m/>
    <m/>
    <s v=" "/>
    <m/>
    <s v=""/>
    <m/>
    <m/>
    <m/>
    <m/>
    <m/>
  </r>
  <r>
    <s v="Abome-New"/>
    <s v="CTR_549"/>
    <s v="Yaounde"/>
    <s v="IHS"/>
    <s v="Grid-Gen"/>
    <s v="CENTRE"/>
    <s v="Yaounde"/>
    <s v="ZTE"/>
    <n v="0"/>
    <n v="0"/>
    <n v="0"/>
    <n v="0"/>
    <n v="3.3445587316263019"/>
    <n v="0"/>
    <n v="0"/>
    <n v="0"/>
    <n v="0"/>
    <n v="0"/>
    <n v="0"/>
    <n v="0"/>
    <n v="0"/>
    <n v="0"/>
    <n v="0"/>
    <n v="0"/>
    <n v="0"/>
    <n v="0"/>
    <n v="2.2447407921057647"/>
    <n v="0"/>
    <n v="0"/>
    <n v="0"/>
    <n v="0"/>
    <n v="0"/>
    <m/>
    <n v="0"/>
    <n v="2.0510340065004505E-3"/>
    <n v="0"/>
    <n v="0"/>
    <n v="3.9330374047587833E-3"/>
    <n v="2.0510340065004505E-3"/>
    <x v="0"/>
    <m/>
    <s v="No root cause"/>
    <s v="No root cause"/>
    <s v="No root cause"/>
    <x v="4"/>
    <s v=" "/>
    <m/>
    <m/>
    <s v=""/>
    <m/>
    <s v=""/>
    <m/>
    <m/>
    <m/>
    <m/>
    <m/>
    <m/>
    <m/>
    <m/>
    <m/>
    <m/>
    <m/>
    <m/>
    <m/>
    <m/>
    <m/>
    <s v=" "/>
    <m/>
    <s v=""/>
    <m/>
    <m/>
    <m/>
    <m/>
    <m/>
  </r>
  <r>
    <s v="Fundong"/>
    <s v="NRO_015"/>
    <s v="NORD-OUEST"/>
    <s v="IHS"/>
    <s v="Grid-Gen"/>
    <s v="NORD-OUEST"/>
    <s v="Fundong"/>
    <s v="NOKIA"/>
    <n v="7.6193945356098887"/>
    <n v="2.487083836282542"/>
    <n v="3.0838455567826091"/>
    <n v="3.4806334331606963"/>
    <n v="4.7175982730377894"/>
    <n v="4.8050233552615955"/>
    <n v="2.4969109644370954E-4"/>
    <n v="2.7204000744305635E-4"/>
    <n v="2.8536125307833079E-4"/>
    <n v="0.79751920651254238"/>
    <n v="0.90024481611658191"/>
    <n v="13.424213758407458"/>
    <n v="18.684958431911163"/>
    <n v="10.761561411168469"/>
    <n v="7.6194308184446111"/>
    <n v="2.8448937882794834"/>
    <n v="2.4969109644359369E-4"/>
    <n v="3.6641380314366909"/>
    <n v="0.85353520062834964"/>
    <n v="2.1853023120391708E-4"/>
    <n v="8.1647292120766934"/>
    <n v="8.1647292120766934"/>
    <n v="2.8987426007180358E-4"/>
    <n v="3.0319633139571381E-4"/>
    <m/>
    <n v="2.3185601812623967E-4"/>
    <n v="2.0510340065003851E-3"/>
    <n v="0"/>
    <n v="5.0469890619532489E-3"/>
    <n v="6.8400650517490096E-4"/>
    <n v="2.0510340065003851E-3"/>
    <x v="2"/>
    <m/>
    <s v="No root cause"/>
    <s v="No root cause"/>
    <s v="No root cause"/>
    <x v="4"/>
    <s v=" "/>
    <m/>
    <m/>
    <s v=""/>
    <m/>
    <s v=""/>
    <m/>
    <m/>
    <m/>
    <m/>
    <m/>
    <m/>
    <m/>
    <m/>
    <m/>
    <m/>
    <m/>
    <m/>
    <m/>
    <m/>
    <m/>
    <s v=" "/>
    <m/>
    <s v=""/>
    <m/>
    <m/>
    <m/>
    <m/>
    <m/>
  </r>
  <r>
    <s v="Sim-barriere"/>
    <s v="CTR_748"/>
    <s v="Yaounde"/>
    <s v="CAMUSAT"/>
    <s v="Good Grid + GE"/>
    <s v="CENTRE"/>
    <s v="Yaounde"/>
    <s v="ZTE"/>
    <n v="0"/>
    <n v="0"/>
    <n v="0"/>
    <n v="0"/>
    <n v="0"/>
    <n v="0"/>
    <n v="0"/>
    <n v="0"/>
    <n v="12.667132518912316"/>
    <n v="0"/>
    <n v="3.0497983922746955E-2"/>
    <n v="0"/>
    <n v="0"/>
    <n v="0"/>
    <n v="0"/>
    <n v="0"/>
    <n v="0"/>
    <n v="0"/>
    <n v="8.4977192501847725"/>
    <n v="0"/>
    <n v="0"/>
    <n v="0"/>
    <n v="6.6597430892638565"/>
    <n v="0"/>
    <m/>
    <n v="0"/>
    <n v="1.9796936932307422E-3"/>
    <n v="0"/>
    <n v="0"/>
    <n v="3.7962361037234501E-3"/>
    <n v="1.9796936932307422E-3"/>
    <x v="0"/>
    <m/>
    <s v="No root cause"/>
    <s v="No root cause"/>
    <s v="No root cause"/>
    <x v="4"/>
    <s v=" "/>
    <m/>
    <m/>
    <s v=""/>
    <m/>
    <s v=""/>
    <m/>
    <m/>
    <m/>
    <m/>
    <m/>
    <m/>
    <m/>
    <m/>
    <m/>
    <m/>
    <m/>
    <m/>
    <m/>
    <m/>
    <m/>
    <s v=" "/>
    <m/>
    <s v=""/>
    <m/>
    <m/>
    <m/>
    <m/>
    <m/>
  </r>
  <r>
    <s v="Koweit-City-II-HIS"/>
    <s v="CTR_604"/>
    <s v="Yaounde"/>
    <s v="IHS"/>
    <s v="Grid-Gen"/>
    <s v="CENTRE"/>
    <s v="Yaounde"/>
    <s v="ZTE"/>
    <n v="0"/>
    <n v="0"/>
    <n v="0.17203716544960049"/>
    <n v="0.28441599392751243"/>
    <n v="4.7407956727819585"/>
    <n v="4.3603912873502209"/>
    <n v="2.6021022563514284"/>
    <n v="3.589238171062656"/>
    <n v="9.1043794391509927"/>
    <n v="11.071891773891156"/>
    <n v="6.0526191882613789"/>
    <n v="0"/>
    <n v="0"/>
    <n v="0"/>
    <n v="0"/>
    <n v="4.7207490447532043"/>
    <n v="11.97407921057663"/>
    <n v="0"/>
    <n v="0"/>
    <n v="0"/>
    <n v="0"/>
    <n v="0"/>
    <n v="0"/>
    <n v="5.4200803006566066E-2"/>
    <m/>
    <n v="0"/>
    <n v="1.8905183016440336E-3"/>
    <n v="0"/>
    <n v="0"/>
    <n v="3.6252344774301034E-3"/>
    <n v="1.8905183016440336E-3"/>
    <x v="0"/>
    <m/>
    <s v="No root cause"/>
    <s v="No root cause"/>
    <s v="No root cause"/>
    <x v="4"/>
    <s v=" "/>
    <m/>
    <m/>
    <s v=""/>
    <m/>
    <s v=""/>
    <m/>
    <m/>
    <m/>
    <m/>
    <m/>
    <m/>
    <m/>
    <m/>
    <m/>
    <m/>
    <m/>
    <m/>
    <m/>
    <m/>
    <m/>
    <s v=" "/>
    <m/>
    <s v=""/>
    <m/>
    <m/>
    <m/>
    <m/>
    <m/>
  </r>
  <r>
    <s v="Abome-II"/>
    <s v="CTR_662"/>
    <s v="Yaounde"/>
    <s v="CAMUSAT"/>
    <s v="Good Grid no GE - 12h"/>
    <s v="CENTRE"/>
    <s v="Yaounde"/>
    <s v="ZTE"/>
    <n v="0"/>
    <n v="0"/>
    <n v="0"/>
    <n v="0"/>
    <n v="0"/>
    <n v="0"/>
    <n v="0"/>
    <n v="6.2003828121210054"/>
    <n v="0"/>
    <n v="0"/>
    <n v="0"/>
    <n v="0"/>
    <n v="3.4735955232526607"/>
    <n v="0"/>
    <n v="0"/>
    <n v="7.774346308709509"/>
    <n v="0"/>
    <n v="0"/>
    <n v="0"/>
    <n v="3.5993684955469361"/>
    <n v="1.2127853255829973E-3"/>
    <n v="1.2127853255829973E-3"/>
    <n v="0"/>
    <n v="0"/>
    <m/>
    <n v="0"/>
    <n v="1.8905183016440334E-3"/>
    <n v="0"/>
    <n v="0"/>
    <n v="3.625234477430103E-3"/>
    <n v="1.8905183016440334E-3"/>
    <x v="0"/>
    <m/>
    <s v="No root cause"/>
    <s v="No root cause"/>
    <s v="No root cause"/>
    <x v="4"/>
    <s v=" "/>
    <m/>
    <m/>
    <s v=""/>
    <m/>
    <s v=""/>
    <m/>
    <m/>
    <m/>
    <m/>
    <m/>
    <m/>
    <m/>
    <m/>
    <m/>
    <m/>
    <m/>
    <m/>
    <m/>
    <m/>
    <m/>
    <s v=" "/>
    <m/>
    <s v=""/>
    <m/>
    <m/>
    <m/>
    <m/>
    <m/>
  </r>
  <r>
    <s v="Clge-Advantiste"/>
    <s v="CTR_331"/>
    <s v="Yaounde"/>
    <s v="IHS"/>
    <s v="Grid-Gen"/>
    <s v="CENTRE"/>
    <s v="Yaounde"/>
    <s v="ZTE"/>
    <n v="0"/>
    <n v="0"/>
    <n v="0"/>
    <n v="0"/>
    <n v="1.1664141219576867E-2"/>
    <n v="0"/>
    <n v="0"/>
    <n v="0"/>
    <n v="0"/>
    <n v="0"/>
    <n v="0"/>
    <n v="0"/>
    <n v="0"/>
    <n v="0"/>
    <n v="0"/>
    <n v="0"/>
    <n v="0"/>
    <n v="0"/>
    <n v="0"/>
    <n v="0"/>
    <n v="0"/>
    <n v="0"/>
    <n v="0"/>
    <n v="0"/>
    <m/>
    <n v="0"/>
    <n v="1.8726832233265209E-3"/>
    <n v="0"/>
    <n v="0"/>
    <n v="3.5910341521711063E-3"/>
    <n v="1.8726832233265209E-3"/>
    <x v="0"/>
    <m/>
    <s v="No root cause"/>
    <s v="No root cause"/>
    <s v="No root cause"/>
    <x v="4"/>
    <s v=" "/>
    <m/>
    <m/>
    <s v=""/>
    <m/>
    <s v=""/>
    <m/>
    <m/>
    <m/>
    <m/>
    <m/>
    <m/>
    <m/>
    <m/>
    <m/>
    <m/>
    <m/>
    <m/>
    <m/>
    <m/>
    <m/>
    <s v=" "/>
    <m/>
    <s v=""/>
    <m/>
    <m/>
    <m/>
    <m/>
    <m/>
  </r>
  <r>
    <s v="Tete-d-elephant-Camrail"/>
    <s v="EST_104"/>
    <s v="CENTRE"/>
    <s v="CAMUSAT"/>
    <s v="Hybrid Solar - S3"/>
    <s v="EST"/>
    <s v="Tete-d-elephant"/>
    <s v="NOKIA"/>
    <n v="4.3695941877618816E-3"/>
    <n v="0"/>
    <n v="5.8588232272645639E-2"/>
    <n v="0"/>
    <n v="1.0451355893993923E-2"/>
    <n v="0"/>
    <n v="0"/>
    <n v="1.6051570485658829E-3"/>
    <n v="0"/>
    <n v="0"/>
    <n v="0.76475032317161906"/>
    <n v="3.176427448328191E-2"/>
    <n v="0"/>
    <n v="0"/>
    <n v="3.176427448328191E-2"/>
    <n v="6.5989789774367254E-3"/>
    <n v="1.6943324401527619E-3"/>
    <n v="1.081929355968188"/>
    <n v="8.443126075455222E-2"/>
    <n v="3.6009023122822378E-2"/>
    <n v="0"/>
    <n v="0"/>
    <n v="1.6943324401527621E-3"/>
    <n v="2.4077355728484816E-3"/>
    <m/>
    <n v="0"/>
    <n v="1.7835078317396415E-3"/>
    <n v="0"/>
    <n v="5.312620065213625E-3"/>
    <n v="0"/>
    <n v="1.7835078317396415E-3"/>
    <x v="0"/>
    <m/>
    <s v="No root cause"/>
    <s v="No root cause"/>
    <s v="No root cause"/>
    <x v="4"/>
    <s v=" "/>
    <m/>
    <m/>
    <s v=""/>
    <m/>
    <s v=""/>
    <m/>
    <m/>
    <m/>
    <m/>
    <m/>
    <m/>
    <m/>
    <m/>
    <m/>
    <m/>
    <m/>
    <m/>
    <m/>
    <m/>
    <m/>
    <s v=" "/>
    <m/>
    <s v=""/>
    <m/>
    <m/>
    <m/>
    <m/>
    <m/>
  </r>
  <r>
    <s v="Nkolda"/>
    <s v="CTR_215"/>
    <s v="Yaounde"/>
    <s v="IHS"/>
    <s v="Grid-Gen"/>
    <s v="CENTRE"/>
    <s v="Yaounde"/>
    <s v="ZTE"/>
    <n v="0"/>
    <n v="0"/>
    <n v="0"/>
    <n v="0"/>
    <n v="0"/>
    <n v="0"/>
    <n v="0"/>
    <n v="0"/>
    <n v="0"/>
    <n v="0"/>
    <n v="0"/>
    <n v="0"/>
    <n v="0"/>
    <n v="0"/>
    <n v="0"/>
    <n v="0"/>
    <n v="0"/>
    <n v="0"/>
    <n v="0"/>
    <n v="1.1771151689481429E-3"/>
    <n v="0"/>
    <n v="0"/>
    <n v="0"/>
    <n v="0"/>
    <m/>
    <n v="0"/>
    <n v="1.7300025967874456E-3"/>
    <n v="0"/>
    <n v="0"/>
    <n v="3.3174315501010958E-3"/>
    <n v="1.7300025967874456E-3"/>
    <x v="0"/>
    <m/>
    <s v="No root cause"/>
    <s v="No root cause"/>
    <s v="No root cause"/>
    <x v="4"/>
    <s v=" "/>
    <m/>
    <m/>
    <s v=""/>
    <m/>
    <s v=""/>
    <m/>
    <m/>
    <m/>
    <m/>
    <m/>
    <m/>
    <m/>
    <m/>
    <m/>
    <m/>
    <m/>
    <m/>
    <m/>
    <m/>
    <m/>
    <s v=" "/>
    <m/>
    <s v=""/>
    <m/>
    <m/>
    <m/>
    <m/>
    <m/>
  </r>
  <r>
    <s v="Limbe-Ngueme"/>
    <s v="SUO_235"/>
    <s v="SUD-OUEST"/>
    <s v="CAMUSAT"/>
    <s v="Medium Grid + GE"/>
    <s v="SUD-OUEST"/>
    <s v="Limbe"/>
    <s v="Huawei"/>
    <n v="0.10610088091018827"/>
    <n v="5.1543376337274183E-2"/>
    <n v="3.5099434128635143E-2"/>
    <n v="0.21464516754985977"/>
    <n v="5.0794303047943551E-2"/>
    <n v="0"/>
    <n v="0"/>
    <n v="0"/>
    <n v="0"/>
    <n v="0"/>
    <n v="0"/>
    <n v="0"/>
    <n v="4.052308144495524"/>
    <n v="0"/>
    <n v="0"/>
    <n v="0"/>
    <n v="4.9215898616854012"/>
    <n v="0"/>
    <n v="0"/>
    <n v="0"/>
    <n v="4.9248893511741185"/>
    <n v="4.9248893511741185"/>
    <n v="0"/>
    <n v="0.48943021918597851"/>
    <m/>
    <n v="0.20442566767399195"/>
    <n v="1.6943324401526108E-3"/>
    <n v="6.2447793644513185E-4"/>
    <n v="4.7813580586921253E-3"/>
    <n v="0"/>
    <n v="1.6943324401526108E-3"/>
    <x v="0"/>
    <m/>
    <s v="No root cause"/>
    <s v="No root cause"/>
    <s v="No root cause"/>
    <x v="4"/>
    <s v=" "/>
    <m/>
    <m/>
    <s v=""/>
    <m/>
    <s v=""/>
    <m/>
    <m/>
    <m/>
    <m/>
    <m/>
    <m/>
    <m/>
    <m/>
    <m/>
    <m/>
    <m/>
    <m/>
    <m/>
    <m/>
    <m/>
    <s v=" "/>
    <m/>
    <s v=""/>
    <m/>
    <m/>
    <m/>
    <m/>
    <m/>
  </r>
  <r>
    <s v="Mendji-IHS"/>
    <s v="NRO_087"/>
    <s v="NORD-OUEST"/>
    <s v="IHS"/>
    <s v="Hybrid-Gen"/>
    <s v="NORD-OUEST"/>
    <s v="Mendji"/>
    <s v="NOKIA"/>
    <n v="0"/>
    <n v="0"/>
    <n v="0"/>
    <n v="0"/>
    <n v="1.6051570485658829E-3"/>
    <n v="0"/>
    <n v="3.3360663850941982E-2"/>
    <n v="0"/>
    <n v="0"/>
    <n v="0"/>
    <n v="0"/>
    <n v="0"/>
    <n v="0"/>
    <n v="0"/>
    <n v="0"/>
    <n v="1.7461790128212811"/>
    <n v="2.4077355728483103E-3"/>
    <n v="0"/>
    <n v="0"/>
    <n v="6.7453693002656721"/>
    <n v="5.3556956679308163"/>
    <n v="5.3556956679308163"/>
    <n v="0"/>
    <n v="0"/>
    <m/>
    <n v="0"/>
    <n v="1.6051570485658825E-3"/>
    <n v="0"/>
    <n v="4.7813580586928738E-3"/>
    <n v="0"/>
    <n v="1.6051570485658825E-3"/>
    <x v="2"/>
    <m/>
    <s v="No root cause"/>
    <s v="No root cause"/>
    <s v="No root cause"/>
    <x v="4"/>
    <s v=" "/>
    <m/>
    <m/>
    <s v=""/>
    <m/>
    <s v=""/>
    <m/>
    <m/>
    <m/>
    <m/>
    <m/>
    <m/>
    <m/>
    <m/>
    <m/>
    <m/>
    <m/>
    <m/>
    <m/>
    <m/>
    <m/>
    <s v=" "/>
    <m/>
    <s v=""/>
    <m/>
    <m/>
    <m/>
    <m/>
    <m/>
  </r>
  <r>
    <s v="Deng-Deng-IHS"/>
    <s v="EST_093"/>
    <s v="CENTRE"/>
    <s v="IHS"/>
    <s v="Hybrid-Gen"/>
    <s v="EST"/>
    <s v="Deng-Deng"/>
    <s v="NOKIA"/>
    <n v="5.2452965331461446E-2"/>
    <n v="0"/>
    <n v="1.5159816569788325E-3"/>
    <n v="0"/>
    <n v="0"/>
    <n v="0"/>
    <n v="1.7728067847491646E-2"/>
    <n v="0"/>
    <n v="0"/>
    <n v="0"/>
    <n v="0.96603701706174927"/>
    <n v="6.695288400350427E-2"/>
    <n v="3.8345418382400923E-3"/>
    <n v="1.4268062653917818E-3"/>
    <n v="6.695288400350427E-2"/>
    <n v="0"/>
    <n v="1.7977758943935E-2"/>
    <n v="1.7835078317396415E-3"/>
    <n v="7.4907328933062544E-3"/>
    <n v="6.8558041052069835E-2"/>
    <n v="0"/>
    <n v="0"/>
    <n v="0"/>
    <n v="1.7835078317396413E-3"/>
    <m/>
    <n v="0"/>
    <n v="1.6051570485658825E-3"/>
    <n v="0"/>
    <n v="4.7813580586928738E-3"/>
    <n v="0"/>
    <n v="1.6051570485658825E-3"/>
    <x v="0"/>
    <m/>
    <s v="No root cause"/>
    <s v="No root cause"/>
    <s v="No root cause"/>
    <x v="4"/>
    <s v="[Ticket -  11/05/2026] INC-20260511-00018913..Others"/>
    <m/>
    <m/>
    <s v=""/>
    <m/>
    <s v=""/>
    <m/>
    <m/>
    <m/>
    <m/>
    <m/>
    <m/>
    <m/>
    <m/>
    <m/>
    <m/>
    <m/>
    <m/>
    <m/>
    <m/>
    <m/>
    <s v="[Ticket -  11/05/2026] INC-20260511-00018913..Others"/>
    <m/>
    <s v=""/>
    <m/>
    <m/>
    <m/>
    <m/>
    <m/>
  </r>
  <r>
    <s v="Sonara"/>
    <s v="SUO_171"/>
    <s v="SUD-OUEST"/>
    <s v="CAMUSAT"/>
    <s v="Medium Grid + GE"/>
    <s v="SUD-OUEST"/>
    <s v="Limbe"/>
    <s v="Huawei"/>
    <n v="5.5856790028336381"/>
    <n v="4.5925326667294479E-2"/>
    <n v="0"/>
    <n v="0"/>
    <n v="0"/>
    <n v="0"/>
    <n v="0"/>
    <n v="0"/>
    <n v="10.081634720474383"/>
    <n v="0"/>
    <n v="0"/>
    <n v="0"/>
    <n v="0.78920221554476899"/>
    <n v="0"/>
    <n v="0"/>
    <n v="2.0780541501513841"/>
    <n v="3.8258918252561829"/>
    <n v="13.868556899607057"/>
    <n v="13.868289373432297"/>
    <n v="13.868556899607057"/>
    <n v="13.868556899607057"/>
    <n v="13.868556899607057"/>
    <n v="8.3890857881535137"/>
    <n v="0.76262794885184881"/>
    <m/>
    <n v="0.30761943081844456"/>
    <n v="1.6051570485656314E-3"/>
    <n v="0"/>
    <n v="4.7813580586921253E-3"/>
    <n v="0"/>
    <n v="1.6051570485656314E-3"/>
    <x v="0"/>
    <m/>
    <s v="No root cause"/>
    <s v="No root cause"/>
    <s v="No root cause"/>
    <x v="4"/>
    <s v=" "/>
    <m/>
    <m/>
    <s v=""/>
    <m/>
    <s v=""/>
    <m/>
    <m/>
    <m/>
    <m/>
    <m/>
    <m/>
    <m/>
    <m/>
    <m/>
    <m/>
    <m/>
    <m/>
    <m/>
    <m/>
    <m/>
    <s v=" "/>
    <m/>
    <s v=""/>
    <m/>
    <m/>
    <m/>
    <m/>
    <m/>
  </r>
  <r>
    <s v="Limbe-Issokolo-IHS"/>
    <s v="SUO_191"/>
    <s v="SUD-OUEST"/>
    <s v="IHS"/>
    <m/>
    <s v="SUD-OUEST"/>
    <s v="Limbe"/>
    <s v="Huawei"/>
    <n v="0"/>
    <n v="0"/>
    <n v="0"/>
    <n v="0"/>
    <n v="0"/>
    <n v="0"/>
    <n v="12.857521979950519"/>
    <n v="13.868556899607057"/>
    <n v="13.868556899607057"/>
    <n v="13.868289373432297"/>
    <n v="13.868556899607057"/>
    <n v="0"/>
    <n v="26.617784284014352"/>
    <n v="0"/>
    <n v="0"/>
    <n v="2.8143753584850738E-2"/>
    <n v="0"/>
    <n v="0"/>
    <n v="0"/>
    <n v="0"/>
    <n v="0"/>
    <n v="0"/>
    <n v="0"/>
    <n v="0.48877032128823483"/>
    <m/>
    <n v="0.2019644268661912"/>
    <n v="1.6051570485656314E-3"/>
    <n v="0"/>
    <n v="4.7813580586921253E-3"/>
    <n v="0"/>
    <n v="1.6051570485656314E-3"/>
    <x v="0"/>
    <m/>
    <s v="No root cause"/>
    <s v="No root cause"/>
    <s v="No root cause"/>
    <x v="4"/>
    <s v=" "/>
    <m/>
    <m/>
    <s v=""/>
    <m/>
    <s v=""/>
    <m/>
    <m/>
    <m/>
    <m/>
    <m/>
    <m/>
    <m/>
    <m/>
    <m/>
    <m/>
    <m/>
    <m/>
    <m/>
    <m/>
    <m/>
    <s v=" "/>
    <m/>
    <s v=""/>
    <m/>
    <m/>
    <m/>
    <m/>
    <m/>
  </r>
  <r>
    <s v="Limbe-Fini-Hotel"/>
    <s v="SUO_078"/>
    <s v="SUD-OUEST"/>
    <s v="IHS"/>
    <s v="Grid-Gen"/>
    <s v="SUD-OUEST"/>
    <s v="Limbe"/>
    <s v="Huawei"/>
    <n v="0.4318764214557419"/>
    <n v="7.6601661373215404E-2"/>
    <n v="0"/>
    <n v="0"/>
    <n v="0"/>
    <n v="0"/>
    <n v="0"/>
    <n v="0"/>
    <n v="0"/>
    <n v="0"/>
    <n v="0"/>
    <n v="0"/>
    <n v="0"/>
    <n v="0"/>
    <n v="0"/>
    <n v="0"/>
    <n v="0"/>
    <n v="0"/>
    <n v="0"/>
    <n v="0"/>
    <n v="0"/>
    <n v="0"/>
    <n v="0"/>
    <n v="0.48877032128823483"/>
    <m/>
    <n v="0.20314154203513934"/>
    <n v="1.6051570485656314E-3"/>
    <n v="0"/>
    <n v="4.7813580586921253E-3"/>
    <n v="0"/>
    <n v="1.6051570485656314E-3"/>
    <x v="0"/>
    <m/>
    <s v="No root cause"/>
    <s v="No root cause"/>
    <s v="No root cause"/>
    <x v="4"/>
    <s v=" "/>
    <m/>
    <m/>
    <s v=""/>
    <m/>
    <s v=""/>
    <m/>
    <m/>
    <m/>
    <m/>
    <m/>
    <m/>
    <m/>
    <m/>
    <m/>
    <m/>
    <m/>
    <m/>
    <m/>
    <m/>
    <m/>
    <s v=" "/>
    <m/>
    <s v=""/>
    <m/>
    <m/>
    <m/>
    <m/>
    <m/>
  </r>
  <r>
    <s v="Limbe-Kie"/>
    <s v="SUO_002"/>
    <s v="SUD-OUEST"/>
    <s v="IHS"/>
    <s v="Grid-Gen"/>
    <s v="SUD-OUEST"/>
    <s v="Limbe"/>
    <s v="Huawei"/>
    <n v="0"/>
    <n v="0"/>
    <n v="0"/>
    <n v="0"/>
    <n v="0"/>
    <n v="0"/>
    <n v="0"/>
    <n v="0"/>
    <n v="0"/>
    <n v="0"/>
    <n v="0"/>
    <n v="0"/>
    <n v="0"/>
    <n v="0"/>
    <n v="0"/>
    <n v="0"/>
    <n v="0"/>
    <n v="0"/>
    <n v="0"/>
    <n v="0"/>
    <m/>
    <n v="0"/>
    <n v="0"/>
    <n v="0.48966207520410465"/>
    <m/>
    <n v="0.20171473576974772"/>
    <n v="1.6051570485656314E-3"/>
    <n v="0"/>
    <n v="4.7813580586921253E-3"/>
    <n v="0"/>
    <n v="1.6051570485656314E-3"/>
    <x v="0"/>
    <m/>
    <s v="No root cause"/>
    <s v="No root cause"/>
    <s v="No root cause"/>
    <x v="4"/>
    <s v=" "/>
    <m/>
    <m/>
    <s v=""/>
    <m/>
    <s v=""/>
    <m/>
    <m/>
    <m/>
    <m/>
    <m/>
    <m/>
    <m/>
    <m/>
    <m/>
    <m/>
    <m/>
    <m/>
    <m/>
    <m/>
    <m/>
    <s v=" "/>
    <m/>
    <s v=""/>
    <m/>
    <m/>
    <m/>
    <m/>
    <m/>
  </r>
  <r>
    <s v="Montee-Anne-Rouge"/>
    <s v="CTR_373"/>
    <s v="Yaounde"/>
    <s v="IHS"/>
    <s v="GridOnly"/>
    <s v="CENTRE"/>
    <s v="Yaounde"/>
    <s v="ZTE"/>
    <n v="0"/>
    <n v="0"/>
    <n v="0"/>
    <n v="0"/>
    <n v="0"/>
    <n v="0"/>
    <n v="0"/>
    <n v="0"/>
    <n v="0"/>
    <n v="0"/>
    <n v="0"/>
    <n v="0"/>
    <n v="2.2033277402527736"/>
    <n v="0"/>
    <n v="0"/>
    <n v="0"/>
    <n v="0"/>
    <n v="0"/>
    <n v="0"/>
    <n v="0"/>
    <n v="0"/>
    <n v="0"/>
    <n v="0"/>
    <n v="1.3019607171699081E-2"/>
    <m/>
    <n v="0"/>
    <n v="1.5694868919308568E-3"/>
    <n v="0"/>
    <n v="0"/>
    <n v="3.0096286227720868E-3"/>
    <n v="1.5694868919308568E-3"/>
    <x v="0"/>
    <m/>
    <s v="No root cause"/>
    <s v="No root cause"/>
    <s v="No root cause"/>
    <x v="4"/>
    <s v=" "/>
    <m/>
    <m/>
    <s v=""/>
    <m/>
    <s v=""/>
    <m/>
    <m/>
    <m/>
    <m/>
    <m/>
    <m/>
    <m/>
    <m/>
    <m/>
    <m/>
    <m/>
    <m/>
    <m/>
    <m/>
    <m/>
    <s v=" "/>
    <m/>
    <s v=""/>
    <m/>
    <m/>
    <m/>
    <m/>
    <m/>
  </r>
  <r>
    <s v="Elig-Essono"/>
    <s v="CTR_047"/>
    <s v="Yaounde"/>
    <s v="IHS"/>
    <s v="GridOnly"/>
    <s v="CENTRE"/>
    <s v="Yaounde"/>
    <s v="ZTE"/>
    <n v="0"/>
    <n v="0"/>
    <n v="0"/>
    <n v="0"/>
    <n v="0"/>
    <n v="0"/>
    <n v="0"/>
    <n v="0"/>
    <n v="0"/>
    <n v="0"/>
    <n v="0"/>
    <n v="0"/>
    <n v="0"/>
    <n v="0"/>
    <n v="0"/>
    <n v="0"/>
    <n v="0"/>
    <n v="0"/>
    <n v="0"/>
    <n v="0"/>
    <n v="0"/>
    <n v="0"/>
    <n v="0"/>
    <n v="1.039785065904188E-2"/>
    <m/>
    <n v="0"/>
    <n v="1.5694868919306861E-3"/>
    <n v="0"/>
    <n v="0"/>
    <n v="3.0096286227717589E-3"/>
    <n v="1.5694868919306861E-3"/>
    <x v="0"/>
    <m/>
    <s v="No root cause"/>
    <s v="No root cause"/>
    <s v="No root cause"/>
    <x v="4"/>
    <s v=" "/>
    <m/>
    <m/>
    <s v=""/>
    <m/>
    <s v=""/>
    <m/>
    <m/>
    <m/>
    <m/>
    <m/>
    <m/>
    <m/>
    <m/>
    <m/>
    <m/>
    <m/>
    <m/>
    <m/>
    <m/>
    <m/>
    <s v=" "/>
    <m/>
    <s v=""/>
    <m/>
    <m/>
    <m/>
    <m/>
    <m/>
  </r>
  <r>
    <s v="Mehanda"/>
    <s v="CTR_635"/>
    <s v="Yaounde"/>
    <s v="HIS"/>
    <s v="Grid-Gen"/>
    <s v="CENTRE"/>
    <s v="Yaounde"/>
    <s v="ZTE"/>
    <n v="0"/>
    <n v="0"/>
    <n v="0"/>
    <n v="0"/>
    <n v="0"/>
    <n v="0"/>
    <n v="0"/>
    <n v="0"/>
    <n v="0"/>
    <n v="4.3714668709853255"/>
    <n v="0"/>
    <n v="0"/>
    <n v="0"/>
    <n v="0"/>
    <n v="0"/>
    <n v="0"/>
    <n v="0"/>
    <n v="0"/>
    <n v="0"/>
    <n v="0"/>
    <n v="0"/>
    <n v="0"/>
    <n v="0"/>
    <n v="0"/>
    <m/>
    <n v="0"/>
    <n v="1.5516518136135153E-3"/>
    <n v="0"/>
    <n v="0"/>
    <n v="2.9754282975134176E-3"/>
    <n v="1.5516518136135153E-3"/>
    <x v="0"/>
    <m/>
    <s v="No root cause"/>
    <s v="No root cause"/>
    <s v="No root cause"/>
    <x v="4"/>
    <s v=" "/>
    <m/>
    <m/>
    <s v=""/>
    <m/>
    <s v=""/>
    <m/>
    <m/>
    <m/>
    <m/>
    <m/>
    <m/>
    <m/>
    <m/>
    <m/>
    <m/>
    <m/>
    <m/>
    <m/>
    <m/>
    <m/>
    <s v=" "/>
    <m/>
    <s v=""/>
    <m/>
    <m/>
    <m/>
    <m/>
    <m/>
  </r>
  <r>
    <s v="H-Deputes"/>
    <s v="CTR_578"/>
    <s v="Yaounde"/>
    <s v="IHS"/>
    <m/>
    <s v="CENTRE"/>
    <s v="Yaounde"/>
    <s v="ZTE"/>
    <n v="0"/>
    <n v="0"/>
    <n v="0"/>
    <n v="0"/>
    <n v="0"/>
    <n v="0"/>
    <n v="0"/>
    <n v="0"/>
    <n v="0"/>
    <n v="0"/>
    <n v="0"/>
    <n v="0"/>
    <n v="0"/>
    <n v="0"/>
    <n v="0"/>
    <n v="0"/>
    <n v="0"/>
    <n v="0"/>
    <n v="0"/>
    <n v="0"/>
    <n v="0"/>
    <n v="0"/>
    <n v="0.24418005724346692"/>
    <n v="0"/>
    <m/>
    <n v="0"/>
    <n v="1.5516518136133443E-3"/>
    <n v="0"/>
    <n v="0"/>
    <n v="2.9754282975130897E-3"/>
    <n v="1.5516518136133443E-3"/>
    <x v="0"/>
    <m/>
    <s v="No root cause"/>
    <s v="No root cause"/>
    <s v="No root cause"/>
    <x v="4"/>
    <s v=" "/>
    <m/>
    <m/>
    <s v=""/>
    <m/>
    <s v=""/>
    <m/>
    <m/>
    <m/>
    <m/>
    <m/>
    <m/>
    <m/>
    <m/>
    <m/>
    <m/>
    <m/>
    <m/>
    <m/>
    <m/>
    <m/>
    <s v=" "/>
    <m/>
    <s v=""/>
    <m/>
    <m/>
    <m/>
    <m/>
    <m/>
  </r>
  <r>
    <s v="Mehanda-II"/>
    <s v="CTR_763"/>
    <s v="Yaounde"/>
    <s v="CAMUSAT"/>
    <s v="Good Grid + GE"/>
    <s v="CENTRE"/>
    <s v="Yaounde"/>
    <s v="ZTE"/>
    <n v="0"/>
    <n v="0"/>
    <n v="0"/>
    <n v="0"/>
    <n v="0"/>
    <n v="0"/>
    <n v="0"/>
    <n v="9.8754612151252896"/>
    <n v="12.299765575730596"/>
    <n v="1.9944433029994322"/>
    <n v="0"/>
    <n v="0"/>
    <n v="0"/>
    <n v="0"/>
    <n v="0"/>
    <n v="0"/>
    <n v="0"/>
    <n v="0"/>
    <n v="0"/>
    <n v="0"/>
    <n v="0"/>
    <n v="0"/>
    <n v="0"/>
    <n v="0"/>
    <m/>
    <n v="0"/>
    <n v="1.5159816569788322E-3"/>
    <n v="0"/>
    <n v="0"/>
    <n v="2.9070276469960791E-3"/>
    <n v="1.5159816569788322E-3"/>
    <x v="0"/>
    <m/>
    <s v="No root cause"/>
    <s v="No root cause"/>
    <s v="No root cause"/>
    <x v="4"/>
    <s v=" "/>
    <m/>
    <m/>
    <s v=""/>
    <m/>
    <s v=""/>
    <m/>
    <m/>
    <m/>
    <m/>
    <m/>
    <m/>
    <m/>
    <m/>
    <m/>
    <m/>
    <m/>
    <m/>
    <m/>
    <m/>
    <m/>
    <s v=" "/>
    <m/>
    <s v=""/>
    <m/>
    <m/>
    <m/>
    <m/>
    <m/>
  </r>
  <r>
    <s v="Mercure"/>
    <s v="CTR_014"/>
    <s v="Yaounde"/>
    <s v="IHS"/>
    <s v="Grid-Gen (LL)"/>
    <s v="CENTRE"/>
    <s v="Yaounde"/>
    <s v="ZTE"/>
    <n v="0"/>
    <n v="0"/>
    <n v="0"/>
    <n v="0"/>
    <n v="0"/>
    <n v="0"/>
    <n v="0"/>
    <n v="0"/>
    <n v="0"/>
    <n v="0"/>
    <n v="0"/>
    <n v="0"/>
    <n v="0"/>
    <n v="0"/>
    <n v="0"/>
    <n v="0"/>
    <n v="0"/>
    <n v="0"/>
    <n v="0"/>
    <n v="0"/>
    <n v="0"/>
    <n v="0"/>
    <n v="0"/>
    <n v="1.3197957954873012E-2"/>
    <m/>
    <n v="0"/>
    <n v="1.5159816569784899E-3"/>
    <n v="0"/>
    <n v="0"/>
    <n v="2.9070276469954229E-3"/>
    <n v="1.5159816569784899E-3"/>
    <x v="0"/>
    <m/>
    <s v="No root cause"/>
    <s v="No root cause"/>
    <s v="No root cause"/>
    <x v="4"/>
    <s v=" "/>
    <m/>
    <m/>
    <s v=""/>
    <m/>
    <s v=""/>
    <m/>
    <m/>
    <m/>
    <m/>
    <m/>
    <m/>
    <m/>
    <m/>
    <m/>
    <m/>
    <m/>
    <m/>
    <m/>
    <m/>
    <m/>
    <s v=" "/>
    <m/>
    <s v=""/>
    <m/>
    <m/>
    <m/>
    <m/>
    <m/>
  </r>
  <r>
    <s v="Odza-III"/>
    <s v="CTR_628"/>
    <s v="Yaounde"/>
    <s v="CAMUSAT"/>
    <s v="Bad Grid + GE"/>
    <s v="CENTRE"/>
    <s v="Yaounde"/>
    <s v="ZTE"/>
    <n v="5.5391651185818702"/>
    <n v="0"/>
    <n v="0"/>
    <n v="0"/>
    <n v="0"/>
    <n v="0"/>
    <n v="0"/>
    <n v="0"/>
    <n v="0"/>
    <n v="0"/>
    <n v="0"/>
    <n v="0"/>
    <n v="0"/>
    <n v="0"/>
    <n v="0"/>
    <n v="0"/>
    <n v="0"/>
    <n v="0"/>
    <n v="0"/>
    <n v="0"/>
    <n v="0"/>
    <n v="0"/>
    <n v="0"/>
    <n v="0"/>
    <m/>
    <n v="0"/>
    <n v="1.5159816569784899E-3"/>
    <n v="0"/>
    <n v="0"/>
    <n v="2.9070276469954229E-3"/>
    <n v="1.5159816569784899E-3"/>
    <x v="0"/>
    <m/>
    <s v="No root cause"/>
    <s v="No root cause"/>
    <s v="No root cause"/>
    <x v="4"/>
    <s v=" "/>
    <m/>
    <m/>
    <s v=""/>
    <m/>
    <s v=""/>
    <m/>
    <m/>
    <m/>
    <m/>
    <m/>
    <m/>
    <m/>
    <m/>
    <m/>
    <m/>
    <m/>
    <m/>
    <m/>
    <m/>
    <m/>
    <s v=" "/>
    <m/>
    <s v=""/>
    <m/>
    <m/>
    <m/>
    <m/>
    <m/>
  </r>
  <r>
    <s v="Imm-Olympique"/>
    <s v="CTR_377"/>
    <s v="Yaounde"/>
    <s v="IHS"/>
    <s v="Grid-Gen"/>
    <s v="CENTRE"/>
    <s v="Yaounde"/>
    <s v="ZTE"/>
    <n v="0"/>
    <n v="0"/>
    <n v="0"/>
    <n v="0"/>
    <n v="0"/>
    <n v="0"/>
    <n v="0"/>
    <n v="0"/>
    <n v="0"/>
    <n v="0"/>
    <n v="0"/>
    <n v="0"/>
    <n v="0"/>
    <n v="0"/>
    <n v="0"/>
    <n v="0"/>
    <n v="0"/>
    <n v="0"/>
    <n v="0"/>
    <n v="0"/>
    <n v="0"/>
    <n v="0"/>
    <n v="0"/>
    <n v="1.681847885330421E-2"/>
    <m/>
    <n v="0"/>
    <n v="1.4624764220262938E-3"/>
    <n v="0"/>
    <n v="0"/>
    <n v="2.8044266712190869E-3"/>
    <n v="1.4624764220262938E-3"/>
    <x v="0"/>
    <m/>
    <s v="No root cause"/>
    <s v="No root cause"/>
    <s v="No root cause"/>
    <x v="4"/>
    <s v=" "/>
    <m/>
    <m/>
    <s v=""/>
    <m/>
    <s v=""/>
    <m/>
    <m/>
    <m/>
    <m/>
    <m/>
    <m/>
    <m/>
    <m/>
    <m/>
    <m/>
    <m/>
    <m/>
    <m/>
    <m/>
    <m/>
    <s v=" "/>
    <m/>
    <s v=""/>
    <m/>
    <m/>
    <m/>
    <m/>
    <m/>
  </r>
  <r>
    <s v="Ahala-IHS"/>
    <s v="CTR_164"/>
    <s v="Yaounde"/>
    <s v="IHS"/>
    <s v="Grid-Gen"/>
    <s v="CENTRE"/>
    <s v="Yaounde"/>
    <s v="ZTE"/>
    <n v="0"/>
    <n v="0"/>
    <n v="0"/>
    <n v="0"/>
    <n v="0.94524131574366665"/>
    <n v="0"/>
    <n v="0"/>
    <n v="0"/>
    <n v="0"/>
    <n v="0"/>
    <n v="2.1830135860492372E-2"/>
    <n v="0"/>
    <n v="0"/>
    <n v="0"/>
    <n v="0"/>
    <n v="0"/>
    <n v="0"/>
    <n v="0"/>
    <n v="0"/>
    <n v="0"/>
    <n v="0"/>
    <n v="0"/>
    <n v="0"/>
    <n v="0"/>
    <m/>
    <n v="0"/>
    <n v="1.4446413437089521E-3"/>
    <n v="0"/>
    <n v="0"/>
    <n v="2.7702263459604176E-3"/>
    <n v="1.4446413437089521E-3"/>
    <x v="0"/>
    <m/>
    <s v="No root cause"/>
    <s v="No root cause"/>
    <s v="No root cause"/>
    <x v="4"/>
    <s v=" "/>
    <m/>
    <m/>
    <s v=""/>
    <m/>
    <s v=""/>
    <m/>
    <m/>
    <m/>
    <m/>
    <m/>
    <m/>
    <m/>
    <m/>
    <m/>
    <m/>
    <m/>
    <m/>
    <m/>
    <m/>
    <m/>
    <s v=" "/>
    <m/>
    <s v=""/>
    <m/>
    <m/>
    <m/>
    <m/>
    <m/>
  </r>
  <r>
    <s v="Fontem"/>
    <s v="SUO_017"/>
    <s v="SUD-OUEST"/>
    <s v="IHS"/>
    <s v="Grid-Gen"/>
    <s v="SUD-OUEST"/>
    <s v="Fontem"/>
    <s v="NOKIA"/>
    <n v="0"/>
    <n v="0"/>
    <n v="0"/>
    <n v="0"/>
    <n v="1.3376308738047311E-3"/>
    <n v="0"/>
    <n v="3.2573113968602393E-2"/>
    <n v="0"/>
    <n v="0"/>
    <n v="0"/>
    <n v="0"/>
    <n v="0"/>
    <n v="0"/>
    <n v="0"/>
    <n v="0"/>
    <n v="1.7470886018154681"/>
    <n v="2.1402093980876723E-3"/>
    <n v="0"/>
    <n v="1.3568927583874808"/>
    <n v="9.2445274845690903"/>
    <n v="5.3554994820693258"/>
    <n v="5.3554994820693258"/>
    <n v="0"/>
    <n v="0"/>
    <m/>
    <n v="0"/>
    <n v="1.3376308738047311E-3"/>
    <n v="0"/>
    <n v="3.9844650489102192E-3"/>
    <n v="0"/>
    <n v="1.3376308738047311E-3"/>
    <x v="2"/>
    <m/>
    <s v="No root cause"/>
    <s v="No root cause"/>
    <s v="No root cause"/>
    <x v="4"/>
    <s v=" "/>
    <m/>
    <m/>
    <s v=""/>
    <m/>
    <s v=""/>
    <m/>
    <m/>
    <m/>
    <m/>
    <m/>
    <m/>
    <m/>
    <m/>
    <m/>
    <m/>
    <m/>
    <m/>
    <m/>
    <m/>
    <m/>
    <s v=" "/>
    <m/>
    <s v=""/>
    <m/>
    <m/>
    <m/>
    <m/>
    <m/>
  </r>
  <r>
    <s v="Yde-M-Central"/>
    <s v="CTR_244"/>
    <s v="Yaounde"/>
    <s v="IHS"/>
    <s v="GridOnly"/>
    <s v="CENTRE"/>
    <s v="Yaounde"/>
    <s v="ZTE"/>
    <n v="0"/>
    <n v="0"/>
    <n v="0.35597032813690493"/>
    <n v="0"/>
    <n v="0"/>
    <n v="0"/>
    <n v="0"/>
    <n v="0"/>
    <n v="0"/>
    <n v="0"/>
    <n v="0"/>
    <n v="0"/>
    <n v="0"/>
    <n v="0"/>
    <n v="0"/>
    <n v="0"/>
    <n v="0"/>
    <n v="0"/>
    <n v="0"/>
    <n v="0"/>
    <n v="0"/>
    <n v="0"/>
    <n v="0"/>
    <n v="1.8191779883743892E-2"/>
    <m/>
    <n v="0"/>
    <n v="1.33763087380456E-3"/>
    <n v="0"/>
    <n v="0"/>
    <n v="2.5650243944077451E-3"/>
    <n v="1.33763087380456E-3"/>
    <x v="0"/>
    <m/>
    <s v="No root cause"/>
    <s v="No root cause"/>
    <s v="No root cause"/>
    <x v="4"/>
    <s v=" "/>
    <m/>
    <m/>
    <s v=""/>
    <m/>
    <s v=""/>
    <m/>
    <m/>
    <m/>
    <m/>
    <m/>
    <m/>
    <m/>
    <m/>
    <m/>
    <m/>
    <m/>
    <m/>
    <m/>
    <m/>
    <m/>
    <s v=" "/>
    <m/>
    <s v=""/>
    <m/>
    <m/>
    <m/>
    <m/>
    <m/>
  </r>
  <r>
    <s v="Mehanda-III"/>
    <s v="CTR_866"/>
    <s v="Yaounde"/>
    <s v="CAMUSAT"/>
    <s v="Good Grid + GE"/>
    <s v="CENTRE"/>
    <s v="Binguela"/>
    <s v="ZTE"/>
    <n v="0"/>
    <n v="0"/>
    <n v="0"/>
    <n v="0"/>
    <n v="0"/>
    <n v="0"/>
    <n v="0"/>
    <n v="0"/>
    <n v="0"/>
    <n v="0"/>
    <n v="0"/>
    <n v="0"/>
    <n v="0"/>
    <n v="0"/>
    <n v="0"/>
    <n v="0"/>
    <n v="0"/>
    <n v="0"/>
    <n v="0"/>
    <n v="0"/>
    <n v="0"/>
    <n v="0"/>
    <n v="0"/>
    <n v="0"/>
    <m/>
    <n v="0"/>
    <n v="1.33763087380456E-3"/>
    <n v="0"/>
    <n v="0"/>
    <n v="2.5650243944077451E-3"/>
    <n v="1.33763087380456E-3"/>
    <x v="0"/>
    <m/>
    <s v="No root cause"/>
    <s v="No root cause"/>
    <s v="No root cause"/>
    <x v="4"/>
    <s v=" "/>
    <m/>
    <m/>
    <s v=""/>
    <m/>
    <s v=""/>
    <m/>
    <m/>
    <m/>
    <m/>
    <m/>
    <m/>
    <m/>
    <m/>
    <m/>
    <m/>
    <m/>
    <m/>
    <m/>
    <m/>
    <m/>
    <s v=" "/>
    <m/>
    <s v=""/>
    <m/>
    <m/>
    <m/>
    <m/>
    <m/>
  </r>
  <r>
    <s v="Meyo-II"/>
    <s v="CTR_850"/>
    <s v="Yaounde"/>
    <s v="CAMUSAT"/>
    <s v="Good Grid no GE - 8h"/>
    <s v="CENTRE"/>
    <s v="Binguela"/>
    <s v="ZTE"/>
    <n v="8.6820626196733777"/>
    <n v="0"/>
    <n v="0"/>
    <n v="0"/>
    <n v="0"/>
    <n v="0.5078716901661654"/>
    <n v="0"/>
    <n v="0"/>
    <n v="0"/>
    <n v="0"/>
    <n v="5.3505234952230308E-4"/>
    <n v="0"/>
    <n v="0"/>
    <n v="0"/>
    <n v="0"/>
    <n v="0"/>
    <n v="7.2204779515627804"/>
    <n v="13.868556899607057"/>
    <n v="13.868556899607057"/>
    <n v="26.38266444655612"/>
    <n v="0"/>
    <n v="0"/>
    <n v="0"/>
    <n v="0"/>
    <m/>
    <n v="0"/>
    <n v="1.2662905605350223E-3"/>
    <n v="0"/>
    <n v="0"/>
    <n v="2.4282230933727398E-3"/>
    <n v="1.2662905605350223E-3"/>
    <x v="0"/>
    <m/>
    <s v="No root cause"/>
    <s v="No root cause"/>
    <s v="No root cause"/>
    <x v="4"/>
    <s v=" "/>
    <m/>
    <m/>
    <s v=""/>
    <m/>
    <s v=""/>
    <m/>
    <m/>
    <m/>
    <m/>
    <m/>
    <m/>
    <m/>
    <m/>
    <m/>
    <m/>
    <m/>
    <m/>
    <m/>
    <m/>
    <m/>
    <s v=" "/>
    <m/>
    <s v=""/>
    <m/>
    <m/>
    <m/>
    <m/>
    <m/>
  </r>
  <r>
    <s v="Meguia"/>
    <s v="OST_029"/>
    <s v="NORD-OUEST"/>
    <s v="IHS"/>
    <s v="Gen Only"/>
    <s v="OUEST"/>
    <s v="Meguia"/>
    <s v="NOKIA"/>
    <n v="0"/>
    <n v="0"/>
    <n v="0"/>
    <n v="0"/>
    <n v="1.6051570485658829E-3"/>
    <n v="0"/>
    <n v="0"/>
    <n v="0"/>
    <n v="0"/>
    <n v="0"/>
    <n v="0"/>
    <n v="0"/>
    <n v="0"/>
    <n v="0"/>
    <n v="0"/>
    <n v="1.9637134630585587"/>
    <n v="2.1402093980876723E-3"/>
    <n v="0"/>
    <n v="0"/>
    <n v="0"/>
    <n v="0"/>
    <n v="0"/>
    <n v="0"/>
    <n v="0"/>
    <m/>
    <n v="0"/>
    <n v="1.0701046990435794E-3"/>
    <n v="0"/>
    <n v="3.1875720391275632E-3"/>
    <n v="0"/>
    <n v="1.0701046990435794E-3"/>
    <x v="0"/>
    <m/>
    <s v="No root cause"/>
    <s v="No root cause"/>
    <s v="No root cause"/>
    <x v="4"/>
    <s v=" "/>
    <m/>
    <m/>
    <s v=""/>
    <m/>
    <s v=""/>
    <m/>
    <m/>
    <m/>
    <m/>
    <m/>
    <m/>
    <m/>
    <m/>
    <m/>
    <m/>
    <m/>
    <m/>
    <m/>
    <m/>
    <m/>
    <s v=" "/>
    <m/>
    <s v=""/>
    <m/>
    <m/>
    <m/>
    <m/>
    <m/>
  </r>
  <r>
    <s v="Bamenda-Bayelle-MTN"/>
    <s v="NRO_112"/>
    <s v="NORD-OUEST"/>
    <s v="MTN sharing"/>
    <m/>
    <s v="NORD-OUEST"/>
    <s v="Bamenda"/>
    <s v="Huawei"/>
    <n v="5.8593047743791278"/>
    <n v="4.363530261134084"/>
    <n v="18.491409199476081"/>
    <n v="9.0962466434382634"/>
    <n v="5.8089741833674351"/>
    <n v="4.6228522998690194"/>
    <n v="8.0754559359421059"/>
    <n v="9.6827531939058247"/>
    <n v="4.6228522998690194"/>
    <n v="0"/>
    <n v="5.1662871362000713"/>
    <n v="0"/>
    <n v="0"/>
    <n v="0"/>
    <n v="0"/>
    <n v="0"/>
    <n v="4.2064923965494128"/>
    <n v="1.2780082069896388"/>
    <n v="0"/>
    <n v="0"/>
    <n v="0"/>
    <n v="0"/>
    <n v="0"/>
    <n v="0"/>
    <m/>
    <n v="0"/>
    <n v="8.0257852428281581E-4"/>
    <n v="0"/>
    <n v="2.3906790293460631E-3"/>
    <n v="0"/>
    <n v="8.0257852428281581E-4"/>
    <x v="0"/>
    <m/>
    <s v="No root cause"/>
    <s v="No root cause"/>
    <s v="No root cause"/>
    <x v="4"/>
    <s v=" "/>
    <m/>
    <m/>
    <s v=""/>
    <m/>
    <s v=""/>
    <m/>
    <m/>
    <m/>
    <m/>
    <m/>
    <m/>
    <m/>
    <m/>
    <m/>
    <m/>
    <m/>
    <m/>
    <m/>
    <m/>
    <m/>
    <s v=" "/>
    <m/>
    <s v=""/>
    <m/>
    <m/>
    <m/>
    <m/>
    <m/>
  </r>
  <r>
    <s v="Fochieya-IHS"/>
    <s v="OST_195"/>
    <s v="OUEST"/>
    <s v="IHS"/>
    <s v="Grid-Gen"/>
    <s v="OUEST"/>
    <s v=" Fochieya"/>
    <s v="NOKIA"/>
    <n v="0"/>
    <n v="0"/>
    <n v="0"/>
    <n v="0"/>
    <n v="6.5989789774327555E-4"/>
    <n v="1.0577180016607828"/>
    <n v="2.4969109644359369E-4"/>
    <n v="2.3185601812623967E-4"/>
    <n v="2.8536125307841763E-4"/>
    <n v="2.8536125307859132E-4"/>
    <n v="0.58057495646188817"/>
    <n v="2.3185601812612388E-4"/>
    <n v="0.5802077956583509"/>
    <n v="2.3185601812606598E-4"/>
    <n v="2.3185601812606598E-4"/>
    <n v="2.3185601812623967E-4"/>
    <n v="2.3185601812606598E-4"/>
    <n v="1.1990344802002095"/>
    <n v="2.4969109644365164E-4"/>
    <n v="3.2103140971312578E-4"/>
    <n v="2.4969109644353585E-4"/>
    <n v="2.4969109644353585E-4"/>
    <n v="9.3812511949502349E-3"/>
    <n v="2.3185601812606598E-4"/>
    <m/>
    <n v="0.71411653582853207"/>
    <n v="2.8536125307830184E-4"/>
    <n v="0"/>
    <n v="0"/>
    <n v="5.4720520414031082E-4"/>
    <n v="2.8536125307830184E-4"/>
    <x v="0"/>
    <m/>
    <s v="No root cause"/>
    <s v="No root cause"/>
    <s v="No root cause"/>
    <x v="4"/>
    <s v=" "/>
    <m/>
    <m/>
    <s v=""/>
    <m/>
    <s v=""/>
    <m/>
    <m/>
    <m/>
    <m/>
    <m/>
    <m/>
    <m/>
    <m/>
    <m/>
    <m/>
    <m/>
    <m/>
    <m/>
    <m/>
    <m/>
    <s v=" "/>
    <m/>
    <s v=""/>
    <m/>
    <m/>
    <m/>
    <m/>
    <m/>
  </r>
  <r>
    <s v="Yagoua-Ville"/>
    <s v="EXN_096"/>
    <s v="EXTREME-NORD"/>
    <s v="IHS"/>
    <s v="Grid-Gen"/>
    <s v="EXTREME-NORD"/>
    <s v="Yagoua"/>
    <s v="Huawei"/>
    <n v="0.30658499627603564"/>
    <n v="0.27933299660705474"/>
    <n v="0"/>
    <n v="0"/>
    <n v="0"/>
    <n v="0"/>
    <n v="4.745040421421499"/>
    <n v="3.2768032690985152"/>
    <n v="3.9430147845665222"/>
    <n v="0"/>
    <n v="0.32156646206264822"/>
    <n v="0"/>
    <n v="0"/>
    <n v="1.3772069125909947"/>
    <n v="0"/>
    <n v="0"/>
    <n v="0"/>
    <n v="0"/>
    <n v="0.15311414735484385"/>
    <n v="0"/>
    <n v="1.2091469696061732"/>
    <n v="1.2091469696061732"/>
    <n v="0.41314958922247619"/>
    <n v="0.81780968116587183"/>
    <m/>
    <n v="3.2531361201713307"/>
    <n v="2.675261747609386E-4"/>
    <n v="0"/>
    <n v="7.9689300978202102E-4"/>
    <n v="0"/>
    <n v="2.675261747609386E-4"/>
    <x v="2"/>
    <m/>
    <s v="No root cause"/>
    <s v="No root cause"/>
    <s v="No root cause"/>
    <x v="4"/>
    <s v=" "/>
    <m/>
    <m/>
    <s v=""/>
    <m/>
    <s v=""/>
    <m/>
    <m/>
    <m/>
    <m/>
    <m/>
    <m/>
    <m/>
    <m/>
    <m/>
    <m/>
    <m/>
    <m/>
    <m/>
    <m/>
    <m/>
    <s v=" "/>
    <m/>
    <s v=""/>
    <m/>
    <m/>
    <m/>
    <m/>
    <m/>
  </r>
  <r>
    <s v="CTR_547_N_Elig-Mfomo-New"/>
    <s v="CTR_547"/>
    <s v="CENTRE"/>
    <s v="IHS"/>
    <s v="Grid-Gen"/>
    <s v="CENTRE"/>
    <s v="Elig-Mfomo"/>
    <s v="NOKIA"/>
    <n v="3.0319633139565591E-4"/>
    <n v="2.6752617476100566E-4"/>
    <n v="2.3185601812600808E-4"/>
    <n v="2.6752617476094782E-4"/>
    <n v="2.6752617476094782E-4"/>
    <n v="2.6752617476094782E-4"/>
    <n v="2.3185601812623967E-4"/>
    <n v="4.3184366672329978E-2"/>
    <n v="0.1651701698522115"/>
    <n v="2.6752617476088987E-4"/>
    <n v="3.0319633139577171E-4"/>
    <n v="2.6752617476088987E-4"/>
    <n v="2.4969109644359369E-4"/>
    <n v="2.6752617476094782E-4"/>
    <n v="2.6752617476083203E-4"/>
    <n v="1.2145688334146381E-2"/>
    <n v="2.4969109644353585E-4"/>
    <n v="7.1875365619107666E-3"/>
    <n v="2.6752617476071623E-4"/>
    <n v="2.1723125390588054E-2"/>
    <n v="0.15122362905319958"/>
    <n v="0.15122362905319958"/>
    <n v="3.0319633139559802E-4"/>
    <n v="2.6217565126571822E-3"/>
    <m/>
    <n v="3.1568088621791611E-3"/>
    <n v="2.6752617476083203E-4"/>
    <n v="0"/>
    <n v="0"/>
    <n v="5.1300487888139568E-4"/>
    <n v="2.6752617476083203E-4"/>
    <x v="0"/>
    <m/>
    <s v="No root cause"/>
    <s v="No root cause"/>
    <s v="No root cause"/>
    <x v="4"/>
    <s v=" "/>
    <m/>
    <m/>
    <s v=""/>
    <m/>
    <s v=""/>
    <m/>
    <m/>
    <m/>
    <m/>
    <m/>
    <m/>
    <m/>
    <m/>
    <m/>
    <m/>
    <m/>
    <m/>
    <m/>
    <m/>
    <m/>
    <s v=" "/>
    <m/>
    <s v=""/>
    <m/>
    <m/>
    <m/>
    <m/>
    <m/>
  </r>
  <r>
    <s v="Fondjanti"/>
    <s v="OST_158"/>
    <s v="OUEST"/>
    <s v="IHS"/>
    <s v="Grid-Gen"/>
    <s v="OUEST"/>
    <s v="Fondjanti"/>
    <s v="NOKIA"/>
    <n v="3.031963313958296E-4"/>
    <n v="2.6752617476100566E-4"/>
    <n v="2.3185601812612388E-4"/>
    <n v="5.5288742783927277E-3"/>
    <n v="0.51375470479712848"/>
    <n v="2.4969109644365164E-4"/>
    <n v="1.2289743705804836"/>
    <n v="7.3658873450849847E-3"/>
    <n v="2.6752617476100566E-4"/>
    <n v="0.39070186414686098"/>
    <n v="0.94084344700136457"/>
    <n v="2.4969109644359369E-4"/>
    <n v="2.6752617476088987E-4"/>
    <n v="2.6752617476083203E-4"/>
    <n v="2.4969109644342005E-4"/>
    <n v="2.4969109644376743E-4"/>
    <n v="2.6752617476077408E-4"/>
    <n v="2.4969109644365164E-4"/>
    <n v="2.6752617476100566E-4"/>
    <n v="2.3185601812600808E-4"/>
    <n v="2.6752617476083203E-4"/>
    <n v="2.6752617476083203E-4"/>
    <n v="3.0319633139577171E-4"/>
    <n v="5.6109156386527664E-2"/>
    <m/>
    <n v="2.6752617476083203E-4"/>
    <n v="2.4969109644376743E-4"/>
    <n v="0"/>
    <n v="0"/>
    <n v="4.7880455362325769E-4"/>
    <n v="2.4969109644376743E-4"/>
    <x v="0"/>
    <m/>
    <s v="No root cause"/>
    <s v="No root cause"/>
    <s v="No root cause"/>
    <x v="4"/>
    <s v=" "/>
    <m/>
    <m/>
    <s v=""/>
    <m/>
    <s v=""/>
    <m/>
    <m/>
    <m/>
    <m/>
    <m/>
    <m/>
    <m/>
    <m/>
    <m/>
    <m/>
    <m/>
    <m/>
    <m/>
    <m/>
    <m/>
    <s v=" "/>
    <m/>
    <s v=""/>
    <m/>
    <m/>
    <m/>
    <m/>
    <m/>
  </r>
  <r>
    <s v="Moumee-New"/>
    <s v="OST_224"/>
    <s v="OUEST"/>
    <s v="IHS"/>
    <s v="Grid-Gen"/>
    <s v="OUEST"/>
    <s v="Moumee"/>
    <s v="NOKIA"/>
    <n v="1.5159816569788325E-3"/>
    <n v="0"/>
    <n v="2.4969109644336216E-4"/>
    <n v="2.4969109644353585E-4"/>
    <n v="2.0331989281830035E-3"/>
    <n v="1.9307004331617305E-3"/>
    <n v="2.496910964434779E-4"/>
    <n v="2.3185601812600808E-4"/>
    <n v="2.8536125307853343E-4"/>
    <n v="2.85361253078244E-4"/>
    <n v="2.1853270826962181E-4"/>
    <n v="6.3492878809931208E-3"/>
    <n v="8.886384279700333E-3"/>
    <n v="2.9427879223704097E-3"/>
    <n v="6.3492878809931208E-3"/>
    <n v="2.8536125307818605E-4"/>
    <n v="2.3007251029441549E-3"/>
    <n v="6.5276386641667751E-3"/>
    <n v="2.6752617476065828E-4"/>
    <n v="2.8536125307853343E-4"/>
    <n v="2.056831908674675E-2"/>
    <n v="2.056831908674675E-2"/>
    <n v="2.007013455506222E-4"/>
    <n v="6.9614574321858386E-2"/>
    <m/>
    <n v="2.8536125307818605E-4"/>
    <n v="2.4969109644370954E-4"/>
    <n v="0"/>
    <n v="0"/>
    <n v="4.7880455362314667E-4"/>
    <n v="2.4969109644370954E-4"/>
    <x v="0"/>
    <m/>
    <s v="No root cause"/>
    <s v="No root cause"/>
    <s v="No root cause"/>
    <x v="4"/>
    <s v=" "/>
    <m/>
    <m/>
    <s v=""/>
    <m/>
    <s v=""/>
    <m/>
    <m/>
    <m/>
    <m/>
    <m/>
    <m/>
    <m/>
    <m/>
    <m/>
    <m/>
    <m/>
    <m/>
    <m/>
    <m/>
    <m/>
    <s v=" "/>
    <m/>
    <s v=""/>
    <m/>
    <m/>
    <m/>
    <m/>
    <m/>
  </r>
  <r>
    <s v="Akonolinga-Town-IHS"/>
    <s v="CTR_784"/>
    <s v="CENTRE"/>
    <m/>
    <m/>
    <s v="CENTRE"/>
    <s v="Akonolinga"/>
    <s v="NOKIA"/>
    <n v="2.8536125307835979E-4"/>
    <n v="0.54767958497059355"/>
    <n v="0.18782120976049646"/>
    <n v="2.3042921186075569E-2"/>
    <n v="2.6752617476100566E-4"/>
    <n v="2.6752617476088987E-4"/>
    <n v="7.2331018769000091"/>
    <n v="2.3185601812618177E-4"/>
    <n v="0.10492376574123985"/>
    <n v="2.3185601812618177E-4"/>
    <n v="0.10790222382024464"/>
    <n v="4.637120362523346E-4"/>
    <n v="7.1340313269572576E-4"/>
    <n v="0.72249676632267235"/>
    <n v="4.637120362522767E-4"/>
    <n v="3.3886648803062454E-4"/>
    <n v="4.280418796176554E-4"/>
    <n v="1.6865151169943444"/>
    <n v="2.6752617476100566E-4"/>
    <n v="4.6371203625224775E-4"/>
    <n v="0.10233767938521773"/>
    <n v="0.10233767938521773"/>
    <n v="0.57685777309785258"/>
    <n v="2.6752617476094782E-4"/>
    <m/>
    <n v="2.4969109644370954E-4"/>
    <n v="2.4969109644365164E-4"/>
    <n v="0"/>
    <n v="0"/>
    <n v="4.7880455362303564E-4"/>
    <n v="2.4969109644365164E-4"/>
    <x v="0"/>
    <m/>
    <s v="No root cause"/>
    <s v="No root cause"/>
    <s v="No root cause"/>
    <x v="4"/>
    <s v=" "/>
    <m/>
    <m/>
    <s v=""/>
    <m/>
    <s v=""/>
    <m/>
    <m/>
    <m/>
    <m/>
    <m/>
    <m/>
    <m/>
    <m/>
    <m/>
    <m/>
    <m/>
    <m/>
    <m/>
    <m/>
    <m/>
    <s v=" "/>
    <m/>
    <s v=""/>
    <m/>
    <m/>
    <m/>
    <m/>
    <m/>
  </r>
  <r>
    <s v="Gari-Gombo"/>
    <s v="EST_048"/>
    <s v="CENTRE"/>
    <s v="IHS"/>
    <s v="Gen-Solar AER"/>
    <s v="EST"/>
    <s v="Gari-Gombo"/>
    <s v="NOKIA"/>
    <n v="2.1402093980865401E-4"/>
    <n v="2.6752617476100566E-4"/>
    <n v="2.8536125307830184E-4"/>
    <n v="2.85361253078244E-4"/>
    <n v="2.4969109644353585E-4"/>
    <n v="2.6752617476083203E-4"/>
    <n v="2.6752617476094782E-4"/>
    <n v="2.4969109644370954E-4"/>
    <n v="2.4969109644359369E-4"/>
    <n v="2.6752617476094782E-4"/>
    <n v="2.6752617476106361E-4"/>
    <n v="1.9618586149135206E-3"/>
    <n v="2.6752617476083203E-4"/>
    <n v="0.72783171105460986"/>
    <n v="1.9618586149135206E-3"/>
    <n v="2.4969109644330426E-4"/>
    <n v="3.5670156634789177E-4"/>
    <n v="2.6752617476071623E-4"/>
    <n v="0.30881530622827374"/>
    <n v="2.8536125307841763E-4"/>
    <n v="1.7344970365233865"/>
    <n v="1.7344970365233865"/>
    <n v="2.4969109644342005E-4"/>
    <n v="2.6752617476088987E-4"/>
    <m/>
    <n v="2.3185601812623967E-4"/>
    <n v="2.4969109644353585E-4"/>
    <n v="0"/>
    <n v="0"/>
    <n v="4.788045536228136E-4"/>
    <n v="2.4969109644353585E-4"/>
    <x v="0"/>
    <m/>
    <s v="No root cause"/>
    <s v="No root cause"/>
    <s v="No root cause"/>
    <x v="4"/>
    <s v=" "/>
    <m/>
    <m/>
    <s v=""/>
    <m/>
    <s v=""/>
    <m/>
    <m/>
    <m/>
    <m/>
    <m/>
    <m/>
    <m/>
    <m/>
    <m/>
    <m/>
    <m/>
    <m/>
    <m/>
    <m/>
    <m/>
    <s v=" "/>
    <m/>
    <s v=""/>
    <m/>
    <m/>
    <m/>
    <m/>
    <m/>
  </r>
  <r>
    <s v="MABETA"/>
    <s v="SUO_165"/>
    <s v="SUD-OUEST"/>
    <s v="IHS"/>
    <s v="Hybrid-Gen"/>
    <s v="SUD-OUEST"/>
    <s v="Limbe"/>
    <s v="NOKIA"/>
    <n v="0.68686719663009466"/>
    <n v="7.815052222283267"/>
    <n v="8.5322356675918698"/>
    <n v="2.8085123801941102E-4"/>
    <n v="0.10022058124367998"/>
    <n v="2.6752617476106361E-4"/>
    <n v="2.8536125307835979E-4"/>
    <n v="2.1402093980859614E-4"/>
    <n v="2.6752617476094782E-4"/>
    <n v="1.6196450428024005"/>
    <n v="2.6752617476088987E-4"/>
    <n v="2.4969109644359369E-4"/>
    <n v="2.6752617476094782E-4"/>
    <n v="3.2103140971306789E-4"/>
    <n v="2.4969109644353585E-4"/>
    <n v="6.3405366324379564"/>
    <n v="6.9956132841370531"/>
    <n v="2.496910964434779E-4"/>
    <n v="2.8536125307818605E-4"/>
    <n v="2.85361253078244E-4"/>
    <n v="2.85361253078244E-4"/>
    <n v="2.85361253078244E-4"/>
    <n v="2.4969109644365164E-4"/>
    <n v="0.27901196519734139"/>
    <m/>
    <n v="0.16151446924233745"/>
    <n v="2.496910964434779E-4"/>
    <n v="0"/>
    <n v="0"/>
    <n v="4.7880455362270258E-4"/>
    <n v="2.496910964434779E-4"/>
    <x v="0"/>
    <m/>
    <s v="No root cause"/>
    <s v="No root cause"/>
    <s v="No root cause"/>
    <x v="4"/>
    <s v=" "/>
    <m/>
    <m/>
    <s v=""/>
    <m/>
    <s v=""/>
    <m/>
    <m/>
    <m/>
    <m/>
    <m/>
    <m/>
    <m/>
    <m/>
    <m/>
    <m/>
    <m/>
    <m/>
    <m/>
    <m/>
    <m/>
    <s v=" "/>
    <m/>
    <s v=""/>
    <m/>
    <m/>
    <m/>
    <m/>
    <m/>
  </r>
  <r>
    <s v="Tide-Goulfey-IHS"/>
    <s v="EXN_273"/>
    <s v="EXTREME-NORD"/>
    <m/>
    <m/>
    <s v="EXTREME-NORD"/>
    <s v="Kabo-Kabir"/>
    <s v="NOKIA"/>
    <n v="0.61857049057590097"/>
    <n v="3.5672220999439727E-4"/>
    <n v="0"/>
    <n v="0"/>
    <n v="1.9262187718538389E-2"/>
    <n v="2.0798101408021765E-2"/>
    <n v="0.13565214797001604"/>
    <n v="6.835650116390328E-2"/>
    <n v="2.1437764137509696E-2"/>
    <n v="3.2622231653428771E-2"/>
    <n v="7.3962069782240861E-2"/>
    <n v="0"/>
    <n v="0"/>
    <n v="1.0778838028234741"/>
    <n v="0"/>
    <n v="1.7836110499716443E-3"/>
    <n v="2.1688693852738396E-2"/>
    <n v="3.0321387849518637E-3"/>
    <n v="1.3020360664792934E-2"/>
    <n v="2.6754165749574665E-3"/>
    <n v="2.8536125307832214E-3"/>
    <n v="2.8536125307832214E-3"/>
    <n v="2.2312410663598251E-2"/>
    <n v="1.2485277349802194E-3"/>
    <m/>
    <n v="1.7448312171797691E-2"/>
    <n v="2.4969109644346771E-4"/>
    <n v="0"/>
    <n v="0"/>
    <n v="4.788045536226829E-4"/>
    <n v="2.4969109644346771E-4"/>
    <x v="2"/>
    <m/>
    <s v="No root cause"/>
    <s v="No root cause"/>
    <s v="No root cause"/>
    <x v="4"/>
    <s v=" "/>
    <m/>
    <m/>
    <s v=""/>
    <m/>
    <s v=""/>
    <m/>
    <m/>
    <m/>
    <m/>
    <m/>
    <m/>
    <m/>
    <m/>
    <m/>
    <m/>
    <m/>
    <m/>
    <m/>
    <m/>
    <m/>
    <s v=" "/>
    <m/>
    <s v=""/>
    <m/>
    <m/>
    <m/>
    <m/>
    <m/>
  </r>
  <r>
    <s v="Ndiguina"/>
    <s v="EXN_275"/>
    <s v="EXTREME-NORD"/>
    <s v="IHS"/>
    <s v="Hybrid solar - S3"/>
    <s v="EXTREME-NORD"/>
    <s v="Waza"/>
    <s v="NOKIA"/>
    <n v="0.3731193386765102"/>
    <n v="0.9931954968205825"/>
    <n v="1.3751161097073294"/>
    <n v="1.6212782488878603"/>
    <n v="0.42416555403073319"/>
    <n v="2.6152693814556671"/>
    <n v="8.9830539153262272"/>
    <n v="9.0931515441185002"/>
    <n v="7.3848658344648879"/>
    <n v="6.1402818025685058"/>
    <n v="6.5968382793134346"/>
    <n v="0"/>
    <n v="2.1750944487225206"/>
    <n v="0.65943556986388807"/>
    <n v="0"/>
    <n v="0.5232785564778375"/>
    <n v="1.0546507807009988"/>
    <n v="2.7645197137819775E-3"/>
    <n v="1.0612485747331181E-2"/>
    <n v="0"/>
    <n v="3.567015663479283E-3"/>
    <n v="3.567015663479283E-3"/>
    <n v="2.1403332599660417E-3"/>
    <n v="2.1403332599660412E-3"/>
    <m/>
    <n v="0.10239730806630902"/>
    <n v="2.4968820653370444E-4"/>
    <n v="0"/>
    <n v="0"/>
    <n v="4.7879901196751814E-4"/>
    <n v="2.4968820653370444E-4"/>
    <x v="2"/>
    <m/>
    <s v="No root cause"/>
    <s v="No root cause"/>
    <s v="No root cause"/>
    <x v="4"/>
    <s v=" "/>
    <m/>
    <m/>
    <s v=""/>
    <m/>
    <s v=""/>
    <m/>
    <m/>
    <m/>
    <m/>
    <m/>
    <m/>
    <m/>
    <m/>
    <m/>
    <m/>
    <m/>
    <m/>
    <m/>
    <m/>
    <m/>
    <s v=" "/>
    <m/>
    <s v=""/>
    <m/>
    <m/>
    <m/>
    <m/>
    <m/>
  </r>
  <r>
    <s v="Ayos"/>
    <s v="EST_018"/>
    <s v="CENTRE"/>
    <s v="IHS"/>
    <s v="Grid-Gen"/>
    <s v="EST"/>
    <s v="Ayos"/>
    <s v="NOKIA"/>
    <n v="0.36984697076505602"/>
    <n v="8.9175391587059801E-5"/>
    <n v="5.3505234952235873E-5"/>
    <n v="9.3066143893569722E-2"/>
    <n v="7.4402709872628037E-2"/>
    <n v="0.17393900680729593"/>
    <n v="20.964377875231818"/>
    <n v="6.3666997771197833"/>
    <n v="14.394152025638352"/>
    <n v="0.16604474498867422"/>
    <n v="1.7835078317469854E-5"/>
    <n v="1.6051570485673655E-4"/>
    <n v="1.2484554822171003E-4"/>
    <n v="5.3505234952120087E-5"/>
    <n v="1.6051570485664974E-4"/>
    <n v="3.059033388695934"/>
    <n v="1.7835078317400378E-4"/>
    <n v="1.7835078317394589E-4"/>
    <n v="1.0701046990452966E-4"/>
    <n v="2.3185601812618177E-4"/>
    <n v="5.3505234952235873E-5"/>
    <n v="5.3505234952235873E-5"/>
    <n v="0.1650993199841336"/>
    <n v="1.7835078317400378E-4"/>
    <m/>
    <n v="2.3185601812632651E-4"/>
    <n v="2.1402093980871191E-4"/>
    <n v="0"/>
    <n v="0"/>
    <n v="4.1040390310520536E-4"/>
    <n v="2.1402093980871191E-4"/>
    <x v="0"/>
    <m/>
    <s v="No root cause"/>
    <s v="No root cause"/>
    <s v="No root cause"/>
    <x v="4"/>
    <s v=" "/>
    <m/>
    <m/>
    <s v=""/>
    <m/>
    <s v=""/>
    <m/>
    <m/>
    <m/>
    <m/>
    <m/>
    <m/>
    <m/>
    <m/>
    <m/>
    <m/>
    <m/>
    <m/>
    <m/>
    <m/>
    <m/>
    <s v=" "/>
    <m/>
    <s v=""/>
    <m/>
    <m/>
    <m/>
    <m/>
    <m/>
  </r>
  <r>
    <s v="Ngog-Mapubi-NEW"/>
    <s v="CTR_546"/>
    <s v="CENTRE"/>
    <s v="IHS"/>
    <s v="Grid-Gen"/>
    <s v="CENTRE"/>
    <s v="Ngog-Mapubi"/>
    <s v="NOKIA"/>
    <n v="4.6371203625224775E-4"/>
    <n v="2.8536125307818605E-4"/>
    <n v="0.12034696305619204"/>
    <n v="2.8536125307847553E-4"/>
    <n v="2.3185601812635546E-4"/>
    <n v="2.8536125307841763E-4"/>
    <n v="3.0319633139559802E-4"/>
    <n v="9.8641655228021125E-2"/>
    <n v="0.16764161075227144"/>
    <n v="2.8536125307841763E-4"/>
    <n v="2.8536125307830184E-4"/>
    <n v="2.6752617476106361E-4"/>
    <n v="2.8536125307818605E-4"/>
    <n v="3.2103140971312578E-4"/>
    <n v="2.6752617476100566E-4"/>
    <n v="0.21186289533234626"/>
    <n v="3.031963313958296E-4"/>
    <n v="2.4969109644359369E-4"/>
    <n v="2.140209398087698E-4"/>
    <n v="2.4969109644353585E-4"/>
    <n v="1.2293006081048303"/>
    <n v="1.2293006081048303"/>
    <n v="1.42680626539122E-4"/>
    <n v="1.7835078317400378E-4"/>
    <m/>
    <n v="1.9618586149141573E-4"/>
    <n v="1.783507831741196E-4"/>
    <n v="0"/>
    <n v="0"/>
    <n v="3.4200325258804121E-4"/>
    <n v="1.783507831741196E-4"/>
    <x v="0"/>
    <m/>
    <s v="No root cause"/>
    <s v="No root cause"/>
    <s v="No root cause"/>
    <x v="4"/>
    <s v=" "/>
    <m/>
    <m/>
    <s v=""/>
    <m/>
    <s v=""/>
    <m/>
    <m/>
    <m/>
    <m/>
    <m/>
    <m/>
    <m/>
    <m/>
    <m/>
    <m/>
    <m/>
    <m/>
    <m/>
    <m/>
    <m/>
    <s v=" "/>
    <m/>
    <s v=""/>
    <m/>
    <m/>
    <m/>
    <m/>
    <m/>
  </r>
  <r>
    <s v="CTR_181_N_Nanga-Eboko-CRTV"/>
    <s v="CTR_181"/>
    <s v="CENTRE"/>
    <s v="CAMUSAT"/>
    <s v="Bad Grid + GE"/>
    <s v="CENTRE"/>
    <s v="Nanga-Eboko"/>
    <s v="NOKIA"/>
    <n v="3.5670156634881818E-5"/>
    <n v="1.4268062653923776E-4"/>
    <n v="7.1340313269300466E-5"/>
    <n v="7.1340313269589948E-5"/>
    <n v="1.4268062653877459E-4"/>
    <n v="1.7835078317354061E-5"/>
    <n v="8.9175391586828202E-5"/>
    <n v="1.6051570485659184E-4"/>
    <n v="8.9175391587117684E-5"/>
    <n v="1.2484554822182582E-4"/>
    <n v="1.0701046990452966E-4"/>
    <n v="5.3505234952004287E-5"/>
    <n v="1.0701046990441385E-4"/>
    <n v="1.0701046990429807E-4"/>
    <n v="5.3505234952004287E-5"/>
    <n v="2.5710423727232006"/>
    <n v="1.0701046990452966E-4"/>
    <n v="7.1340313269416245E-5"/>
    <n v="8.9175391587059801E-5"/>
    <n v="9.4793441256959737E-2"/>
    <n v="1.7835078317388799E-4"/>
    <n v="1.7835078317388799E-4"/>
    <n v="1.2484554822194161E-4"/>
    <n v="1.7835078317388799E-4"/>
    <m/>
    <n v="3.5670156634766019E-5"/>
    <n v="1.6051570485688132E-4"/>
    <n v="0"/>
    <n v="0"/>
    <n v="3.0780292732957015E-4"/>
    <n v="1.6051570485688132E-4"/>
    <x v="0"/>
    <m/>
    <s v="No root cause"/>
    <s v="No root cause"/>
    <s v="No root cause"/>
    <x v="4"/>
    <s v=" "/>
    <m/>
    <m/>
    <s v=""/>
    <m/>
    <s v=""/>
    <m/>
    <m/>
    <m/>
    <m/>
    <m/>
    <m/>
    <m/>
    <m/>
    <m/>
    <m/>
    <m/>
    <m/>
    <m/>
    <m/>
    <m/>
    <s v=" "/>
    <m/>
    <s v=""/>
    <m/>
    <m/>
    <m/>
    <m/>
    <m/>
  </r>
  <r>
    <s v="Bassamba-IHS"/>
    <s v="OST_143"/>
    <s v="OUEST"/>
    <s v="IHS"/>
    <s v="Grid-Gen"/>
    <s v="OUEST"/>
    <s v="Bassamba"/>
    <s v="NOKIA"/>
    <n v="1.0701046990406647E-4"/>
    <n v="0.67387183535600303"/>
    <n v="8.9175391586943995E-5"/>
    <n v="5.3505234952235873E-5"/>
    <n v="6.449164319570401E-2"/>
    <n v="8.9175391587059801E-5"/>
    <n v="1.4268062653929566E-4"/>
    <n v="1.6051570485641812E-4"/>
    <n v="5.3505234952062184E-5"/>
    <n v="8.9175391586943995E-5"/>
    <n v="8.9175391587059801E-5"/>
    <n v="1.0701046990435595E-4"/>
    <n v="1.2484554822171003E-4"/>
    <n v="1.0701046990441385E-4"/>
    <n v="1.0701046990452966E-4"/>
    <n v="5.3505234952120087E-5"/>
    <n v="5.3505234952351672E-5"/>
    <n v="7.1340313269358348E-5"/>
    <n v="1.0701046990418226E-4"/>
    <n v="1.0701046990441385E-4"/>
    <n v="1.0701046990452966E-4"/>
    <n v="1.0701046990452966E-4"/>
    <n v="1.2484554822153631E-4"/>
    <n v="5.3505234952120087E-5"/>
    <m/>
    <n v="5.3505234952177976E-5"/>
    <n v="1.4268062653900618E-4"/>
    <n v="0"/>
    <n v="0"/>
    <n v="2.7360260206987785E-4"/>
    <n v="1.4268062653900618E-4"/>
    <x v="0"/>
    <m/>
    <s v="No root cause"/>
    <s v="No root cause"/>
    <s v="No root cause"/>
    <x v="4"/>
    <s v=" "/>
    <m/>
    <m/>
    <s v=""/>
    <m/>
    <s v=""/>
    <m/>
    <m/>
    <m/>
    <m/>
    <m/>
    <m/>
    <m/>
    <m/>
    <m/>
    <m/>
    <m/>
    <m/>
    <m/>
    <m/>
    <m/>
    <s v=" "/>
    <m/>
    <s v=""/>
    <m/>
    <m/>
    <m/>
    <m/>
    <m/>
  </r>
  <r>
    <s v="Bfsam-Mairie-Rurale-MTN-IHS"/>
    <s v="OST_214"/>
    <s v="Bafoussam"/>
    <s v="IHS"/>
    <s v="Grid-Gen"/>
    <s v="OUEST"/>
    <s v="Bafoussam"/>
    <s v="Huawei"/>
    <n v="0.11450120279768171"/>
    <n v="0.16078323103132411"/>
    <n v="7.8545684909811578E-2"/>
    <n v="5.3059357994252827E-2"/>
    <n v="0"/>
    <n v="0.10335427884930927"/>
    <n v="0"/>
    <n v="6.0229059477845966E-2"/>
    <n v="0.96864093849608901"/>
    <n v="0"/>
    <n v="0.45254727722560373"/>
    <n v="2.6485091301332923E-2"/>
    <n v="0"/>
    <n v="0"/>
    <n v="2.6485091301332923E-2"/>
    <n v="0"/>
    <n v="0"/>
    <n v="0"/>
    <n v="0"/>
    <n v="9.1761477943001934E-2"/>
    <n v="0"/>
    <n v="0"/>
    <n v="0"/>
    <n v="0"/>
    <m/>
    <n v="0"/>
    <n v="8.9175391586979543E-5"/>
    <n v="0"/>
    <n v="2.6563100326067369E-4"/>
    <n v="0"/>
    <n v="8.9175391586979543E-5"/>
    <x v="0"/>
    <m/>
    <s v="No root cause"/>
    <s v="No root cause"/>
    <s v="No root cause"/>
    <x v="4"/>
    <s v=" "/>
    <m/>
    <m/>
    <s v=""/>
    <m/>
    <s v=""/>
    <m/>
    <m/>
    <m/>
    <m/>
    <m/>
    <m/>
    <m/>
    <m/>
    <m/>
    <m/>
    <m/>
    <m/>
    <m/>
    <m/>
    <m/>
    <s v=" "/>
    <m/>
    <s v=""/>
    <m/>
    <m/>
    <m/>
    <m/>
    <m/>
  </r>
  <r>
    <s v="Limbe-Sonara-MTN"/>
    <s v="SUO_080"/>
    <s v="SUD-OUEST"/>
    <s v="IHS"/>
    <s v="Grid-Gen"/>
    <s v="SUD-OUEST"/>
    <s v="Limbe"/>
    <s v="Huawei"/>
    <n v="0"/>
    <n v="1.0242507126897296"/>
    <n v="0.19021111025502735"/>
    <n v="0"/>
    <n v="0"/>
    <n v="0"/>
    <n v="0"/>
    <n v="4.3339240311272058E-2"/>
    <n v="0"/>
    <n v="0"/>
    <n v="0"/>
    <n v="0"/>
    <n v="0"/>
    <n v="0"/>
    <n v="0"/>
    <n v="0"/>
    <n v="0"/>
    <n v="0"/>
    <n v="0"/>
    <n v="0"/>
    <n v="0"/>
    <n v="0"/>
    <n v="0"/>
    <n v="0.48850279511347389"/>
    <m/>
    <n v="0.20242813890244354"/>
    <n v="8.9175391586979543E-5"/>
    <n v="0"/>
    <n v="2.6563100326067369E-4"/>
    <n v="0"/>
    <n v="8.9175391586979543E-5"/>
    <x v="0"/>
    <m/>
    <s v="No root cause"/>
    <s v="No root cause"/>
    <s v="No root cause"/>
    <x v="4"/>
    <s v=" "/>
    <m/>
    <m/>
    <s v=""/>
    <m/>
    <s v=""/>
    <m/>
    <m/>
    <m/>
    <m/>
    <m/>
    <m/>
    <m/>
    <m/>
    <m/>
    <m/>
    <m/>
    <m/>
    <m/>
    <m/>
    <m/>
    <s v=" "/>
    <m/>
    <s v=""/>
    <m/>
    <m/>
    <m/>
    <m/>
    <m/>
  </r>
  <r>
    <s v="Baiboum"/>
    <s v="ADM_008"/>
    <s v="ADAMAOUA"/>
    <s v="IHS"/>
    <s v="Gen Only"/>
    <s v="ADAMAOUA"/>
    <s v="Baiboum"/>
    <s v="NOKIA"/>
    <n v="0"/>
    <n v="8.9175391587001892E-5"/>
    <n v="0"/>
    <n v="5.3505234952351672E-5"/>
    <n v="5.3505234952120087E-5"/>
    <n v="8.9175391587001892E-5"/>
    <n v="9.0146338777817442E-2"/>
    <n v="5.3505234952235873E-5"/>
    <n v="0.14072980153912296"/>
    <n v="7.1340313269589948E-5"/>
    <n v="5.3505234952062184E-5"/>
    <n v="0.18597905223815153"/>
    <n v="3.5670156634823915E-5"/>
    <n v="5.3505234952120087E-5"/>
    <n v="0.18597905223815148"/>
    <n v="5.3505234952293776E-5"/>
    <n v="4.552612752935965"/>
    <n v="5.3505234952235873E-5"/>
    <n v="7.1340313269532038E-5"/>
    <n v="8.9175391587001892E-5"/>
    <n v="7.1340313269474141E-5"/>
    <n v="7.1340313269474141E-5"/>
    <n v="2.3595738181455812"/>
    <n v="3.5670156634766019E-5"/>
    <m/>
    <n v="14.479504389079569"/>
    <n v="7.1340313269532038E-5"/>
    <n v="0"/>
    <n v="0"/>
    <n v="1.3680130103499444E-4"/>
    <n v="7.1340313269532038E-5"/>
    <x v="0"/>
    <m/>
    <s v="No root cause"/>
    <s v="No root cause"/>
    <s v="No root cause"/>
    <x v="4"/>
    <s v=" "/>
    <m/>
    <m/>
    <s v=""/>
    <m/>
    <s v=""/>
    <m/>
    <m/>
    <m/>
    <m/>
    <m/>
    <m/>
    <m/>
    <m/>
    <m/>
    <m/>
    <m/>
    <m/>
    <m/>
    <m/>
    <m/>
    <s v=" "/>
    <m/>
    <s v=""/>
    <m/>
    <m/>
    <m/>
    <m/>
    <m/>
  </r>
  <r>
    <s v="Nitoukou-IHS"/>
    <s v="CTR_177"/>
    <s v="CENTRE"/>
    <s v="IHS"/>
    <s v="Grid-Gen"/>
    <s v="CENTRE"/>
    <m/>
    <s v="NOKIA"/>
    <n v="3.0028888666653181E-2"/>
    <n v="0.71317429525109188"/>
    <n v="3.1391104528937732"/>
    <n v="7.2490029678977899E-2"/>
    <n v="0.22375489310628435"/>
    <n v="1.7835078317411958E-5"/>
    <n v="5.3505234952120087E-5"/>
    <n v="0.15326658433751628"/>
    <n v="4.0678448915496022"/>
    <n v="8.9175391587117684E-5"/>
    <n v="1.0701046990435595E-4"/>
    <n v="5.7859490972596754"/>
    <n v="4.0182957206159458E-5"/>
    <n v="0.78388736220618549"/>
    <n v="5.7859490972596754"/>
    <n v="6.087112229727204E-2"/>
    <n v="3.5670156634708122E-5"/>
    <n v="1.7835078317411958E-5"/>
    <n v="5.0027394680295517E-2"/>
    <n v="0.16387219162338032"/>
    <n v="0.61004978336537108"/>
    <n v="0.61004978336537108"/>
    <n v="1.7835078317296165E-5"/>
    <n v="4.0342947153949697E-2"/>
    <m/>
    <n v="0.13324587010926445"/>
    <n v="5.8019893322893382E-5"/>
    <n v="0"/>
    <n v="0"/>
    <n v="1.1125822874502589E-4"/>
    <n v="5.8019893322893382E-5"/>
    <x v="0"/>
    <m/>
    <s v="No root cause"/>
    <s v="No root cause"/>
    <s v="No root cause"/>
    <x v="4"/>
    <s v=" "/>
    <m/>
    <m/>
    <s v=""/>
    <m/>
    <s v=""/>
    <m/>
    <m/>
    <m/>
    <m/>
    <m/>
    <m/>
    <m/>
    <m/>
    <m/>
    <m/>
    <m/>
    <m/>
    <m/>
    <m/>
    <m/>
    <s v=" "/>
    <m/>
    <s v=""/>
    <m/>
    <m/>
    <m/>
    <m/>
    <m/>
  </r>
  <r>
    <s v="Bakou"/>
    <s v="OST_182"/>
    <s v="OUEST"/>
    <s v="IHS"/>
    <s v="Grid-Gen"/>
    <s v="OUEST"/>
    <s v="Bakou"/>
    <s v="NOKIA"/>
    <n v="7.1340313269821533E-5"/>
    <n v="1.0701046990429807E-4"/>
    <n v="7.1340313269589948E-5"/>
    <n v="5.3505234952120087E-5"/>
    <n v="5.8855758447410077E-3"/>
    <n v="8.9175391586886099E-5"/>
    <n v="6.2244423327716819E-3"/>
    <n v="8.1149606344152192E-3"/>
    <n v="8.9175391586886099E-5"/>
    <n v="7.134031326964783E-5"/>
    <n v="7.1340313269532038E-5"/>
    <n v="7.1340313269821533E-5"/>
    <n v="2.5058285035941468E-2"/>
    <n v="5.3505234952177976E-5"/>
    <n v="7.1340313269705727E-5"/>
    <n v="5.3505234952177976E-5"/>
    <n v="3.5670156634823915E-5"/>
    <n v="5.3505234952120087E-5"/>
    <n v="5.3505234952177976E-5"/>
    <n v="5.3505234952120087E-5"/>
    <n v="7.1340313269474141E-5"/>
    <n v="7.1340313269474141E-5"/>
    <n v="7.1340313269705727E-5"/>
    <n v="5.6234001934749735E-2"/>
    <m/>
    <n v="7.1340313269474141E-5"/>
    <n v="5.3505234952120087E-5"/>
    <n v="0"/>
    <n v="0"/>
    <n v="1.0260097577619032E-4"/>
    <n v="5.3505234952120087E-5"/>
    <x v="0"/>
    <m/>
    <s v="No root cause"/>
    <s v="No root cause"/>
    <s v="No root cause"/>
    <x v="4"/>
    <s v=" "/>
    <m/>
    <m/>
    <s v=""/>
    <m/>
    <s v=""/>
    <m/>
    <m/>
    <m/>
    <m/>
    <m/>
    <m/>
    <m/>
    <m/>
    <m/>
    <m/>
    <m/>
    <m/>
    <m/>
    <m/>
    <m/>
    <s v=" "/>
    <m/>
    <s v=""/>
    <m/>
    <m/>
    <m/>
    <m/>
    <m/>
  </r>
  <r>
    <s v="Galim"/>
    <s v="OST_026"/>
    <s v="OUEST"/>
    <s v="IHS"/>
    <s v="Grid-Gen"/>
    <s v="OUEST"/>
    <s v="Galim"/>
    <s v="NOKIA"/>
    <n v="5.3505234952235873E-5"/>
    <n v="1.7835078317469854E-5"/>
    <n v="5.3505234952177976E-5"/>
    <n v="3.5670156634823915E-5"/>
    <n v="2.2554452118800019"/>
    <n v="2.2614879306457926E-2"/>
    <n v="3.5670156634766019E-5"/>
    <n v="0"/>
    <n v="3.5670156634766019E-5"/>
    <n v="3.5670156634766019E-5"/>
    <n v="0"/>
    <n v="1.8548481450092805E-3"/>
    <n v="1.7835078317469854E-5"/>
    <n v="1.0701046990435595E-4"/>
    <n v="1.8548481450092224E-3"/>
    <n v="3.5670156634708122E-5"/>
    <n v="3.5670156634823915E-5"/>
    <n v="7.1340313269532038E-5"/>
    <n v="5.3505234952235873E-5"/>
    <n v="0"/>
    <n v="7.9063987978937433E-2"/>
    <n v="7.9063987978937433E-2"/>
    <n v="1.7835078317411958E-5"/>
    <n v="1.7835078317469854E-5"/>
    <m/>
    <n v="0.46867643338498172"/>
    <n v="3.5670156634708122E-5"/>
    <n v="0"/>
    <n v="0"/>
    <n v="6.8400650517386197E-5"/>
    <n v="3.5670156634708122E-5"/>
    <x v="0"/>
    <m/>
    <s v="No root cause"/>
    <s v="No root cause"/>
    <s v="No root cause"/>
    <x v="4"/>
    <s v=" "/>
    <m/>
    <m/>
    <s v=""/>
    <m/>
    <s v=""/>
    <m/>
    <m/>
    <m/>
    <m/>
    <m/>
    <m/>
    <m/>
    <m/>
    <m/>
    <m/>
    <m/>
    <m/>
    <m/>
    <m/>
    <m/>
    <s v=" "/>
    <m/>
    <s v=""/>
    <m/>
    <m/>
    <m/>
    <m/>
    <m/>
  </r>
  <r>
    <s v="Santchou"/>
    <s v="OST_038"/>
    <s v="OUEST"/>
    <s v="IHS"/>
    <s v="Grid-Gen"/>
    <s v="OUEST"/>
    <s v="Santchou"/>
    <s v="NOKIA"/>
    <n v="2.0331989281829367E-3"/>
    <n v="1.4268062653894828E-4"/>
    <n v="5.7464674886348065E-2"/>
    <n v="3.5670156635055508E-5"/>
    <n v="5.2970182602665302E-3"/>
    <n v="1.5159816569787542E-3"/>
    <n v="5.0651622421404256E-3"/>
    <n v="0.98176755613769229"/>
    <n v="3.0835780306078489"/>
    <n v="3.0820085437159181"/>
    <n v="2.6968427159042143"/>
    <n v="2.2283325200537623"/>
    <n v="3.0925134048448637"/>
    <n v="3.0819728735592826"/>
    <n v="2.2283325200537618"/>
    <n v="2.033198928183448E-3"/>
    <n v="1.3733010304394972E-3"/>
    <n v="7.1340313269416245E-5"/>
    <n v="3.2281491754490967E-3"/>
    <n v="8.9175391586943995E-5"/>
    <n v="6.9735156221011584E-3"/>
    <n v="6.9735156221011584E-3"/>
    <n v="1.0344345424089529E-3"/>
    <n v="9.2118179509350001E-2"/>
    <m/>
    <n v="8.9175391587117684E-5"/>
    <n v="1.7835078317354061E-5"/>
    <n v="0"/>
    <n v="0"/>
    <n v="3.4200325258693098E-5"/>
    <n v="1.7835078317354061E-5"/>
    <x v="0"/>
    <m/>
    <s v="No root cause"/>
    <s v="No root cause"/>
    <s v="No root cause"/>
    <x v="4"/>
    <s v=" "/>
    <m/>
    <m/>
    <s v=""/>
    <m/>
    <s v=""/>
    <m/>
    <m/>
    <m/>
    <m/>
    <m/>
    <m/>
    <m/>
    <m/>
    <m/>
    <m/>
    <m/>
    <m/>
    <m/>
    <m/>
    <m/>
    <s v=" "/>
    <m/>
    <s v=""/>
    <m/>
    <m/>
    <m/>
    <m/>
    <m/>
  </r>
  <r>
    <s v="Banwa"/>
    <s v="OST_089"/>
    <s v="OUEST"/>
    <s v="IHS"/>
    <s v="Grid-Gen"/>
    <s v="OUEST"/>
    <s v="Bantoum"/>
    <s v="NOKIA"/>
    <n v="1.7835078317411958E-5"/>
    <n v="7.134031326964783E-5"/>
    <n v="5.3505234952293776E-5"/>
    <n v="5.3505234952293776E-5"/>
    <n v="7.134031326964783E-5"/>
    <n v="5.3505234952293776E-5"/>
    <n v="1.7835078317411958E-5"/>
    <n v="7.134031326964783E-5"/>
    <n v="0"/>
    <n v="1.7835078317411958E-5"/>
    <n v="5.3505234952351672E-5"/>
    <n v="0"/>
    <n v="5.3505234952293776E-5"/>
    <n v="3.5670156634823915E-5"/>
    <n v="0"/>
    <n v="0"/>
    <n v="3.5670156634823915E-5"/>
    <n v="3.5670156634881818E-5"/>
    <n v="0"/>
    <n v="0"/>
    <n v="1.7835078317411958E-5"/>
    <n v="1.7835078317411958E-5"/>
    <n v="3.5670156634823915E-5"/>
    <n v="5.5877300368401696E-2"/>
    <m/>
    <n v="0"/>
    <n v="1.7835078317354061E-5"/>
    <n v="0"/>
    <n v="0"/>
    <n v="3.4200325258693098E-5"/>
    <n v="1.7835078317354061E-5"/>
    <x v="0"/>
    <m/>
    <s v="No root cause"/>
    <s v="No root cause"/>
    <s v="No root cause"/>
    <x v="4"/>
    <s v=" "/>
    <m/>
    <m/>
    <s v=""/>
    <m/>
    <s v=""/>
    <m/>
    <m/>
    <m/>
    <m/>
    <m/>
    <m/>
    <m/>
    <m/>
    <m/>
    <m/>
    <m/>
    <m/>
    <m/>
    <m/>
    <m/>
    <s v=" "/>
    <m/>
    <s v=""/>
    <m/>
    <m/>
    <m/>
    <m/>
    <m/>
  </r>
  <r>
    <s v="Bertoua-Agence-New"/>
    <s v="EST_088"/>
    <s v="CENTRE"/>
    <m/>
    <m/>
    <s v="EST"/>
    <s v="Bertoua"/>
    <s v="ZTE"/>
    <n v="0"/>
    <n v="0"/>
    <n v="2.6057049421715366E-2"/>
    <n v="0"/>
    <n v="0"/>
    <n v="5.7896860465928885E-17"/>
    <n v="0"/>
    <n v="0"/>
    <n v="0"/>
    <n v="0"/>
    <n v="0"/>
    <n v="0"/>
    <n v="0"/>
    <n v="0"/>
    <n v="0"/>
    <n v="0"/>
    <n v="0"/>
    <n v="0"/>
    <n v="0"/>
    <n v="0"/>
    <n v="0"/>
    <n v="0"/>
    <n v="0.7896480925027044"/>
    <n v="8.5608375923500353E-4"/>
    <m/>
    <n v="0"/>
    <n v="7.2371075582411097E-17"/>
    <n v="0"/>
    <n v="0"/>
    <n v="1.3877787807814457E-16"/>
    <n v="7.2371075582411097E-17"/>
    <x v="0"/>
    <m/>
    <s v="No root cause"/>
    <s v="No root cause"/>
    <s v="No root cause"/>
    <x v="4"/>
    <s v=" "/>
    <m/>
    <m/>
    <s v=""/>
    <m/>
    <s v=""/>
    <m/>
    <m/>
    <m/>
    <m/>
    <m/>
    <m/>
    <m/>
    <m/>
    <m/>
    <m/>
    <m/>
    <m/>
    <m/>
    <m/>
    <m/>
    <s v=" "/>
    <m/>
    <s v=""/>
    <m/>
    <m/>
    <m/>
    <m/>
    <m/>
  </r>
  <r>
    <s v="Sangmelima-II"/>
    <s v="SUD_224"/>
    <s v="CENTRE"/>
    <s v="IHS"/>
    <s v="Grid-Gen"/>
    <s v="SUD"/>
    <s v="Sangmelima"/>
    <s v="ZTE"/>
    <n v="8.6845290698893322E-17"/>
    <n v="0"/>
    <n v="0"/>
    <n v="0"/>
    <n v="0"/>
    <n v="0"/>
    <n v="0"/>
    <n v="0"/>
    <n v="0"/>
    <n v="0"/>
    <n v="0"/>
    <n v="9.5239318214897992E-3"/>
    <n v="5.7896860465928885E-17"/>
    <n v="0"/>
    <n v="9.5239318214897697E-3"/>
    <n v="0"/>
    <n v="8.6845290698893322E-17"/>
    <n v="0"/>
    <n v="0"/>
    <n v="0"/>
    <n v="0"/>
    <n v="0"/>
    <n v="0"/>
    <n v="0"/>
    <m/>
    <n v="0"/>
    <n v="7.2371075582411097E-17"/>
    <n v="0"/>
    <n v="0"/>
    <n v="1.3877787807814457E-16"/>
    <n v="7.2371075582411097E-17"/>
    <x v="0"/>
    <m/>
    <s v="No root cause"/>
    <s v="No root cause"/>
    <s v="No root cause"/>
    <x v="4"/>
    <s v=" "/>
    <m/>
    <m/>
    <s v=""/>
    <m/>
    <s v=""/>
    <m/>
    <m/>
    <m/>
    <m/>
    <m/>
    <m/>
    <m/>
    <m/>
    <m/>
    <m/>
    <m/>
    <m/>
    <m/>
    <m/>
    <m/>
    <s v=" "/>
    <m/>
    <s v=""/>
    <m/>
    <m/>
    <m/>
    <m/>
    <m/>
  </r>
  <r>
    <s v="KYE-Ossi-II"/>
    <s v="SUD_073"/>
    <s v="CENTRE"/>
    <s v="CAMUSAT"/>
    <s v="HGB"/>
    <s v="SUD"/>
    <s v="Kye-Ossi"/>
    <s v="ZTE"/>
    <n v="0.57107920772301646"/>
    <n v="0"/>
    <n v="0"/>
    <n v="0"/>
    <n v="0"/>
    <n v="0"/>
    <n v="0"/>
    <n v="0"/>
    <n v="0"/>
    <n v="0"/>
    <n v="0.35595249305858762"/>
    <n v="7.8474344596541901E-3"/>
    <n v="0"/>
    <n v="0"/>
    <n v="7.8474344596541328E-3"/>
    <n v="0"/>
    <n v="5.7896860465928885E-17"/>
    <n v="0"/>
    <n v="0"/>
    <n v="8.616126335133957E-2"/>
    <n v="5.7896860465928885E-17"/>
    <n v="5.7896860465928885E-17"/>
    <n v="0"/>
    <n v="0"/>
    <m/>
    <n v="0"/>
    <n v="5.7896860465928885E-17"/>
    <n v="0"/>
    <n v="0"/>
    <n v="1.1102230246251565E-16"/>
    <n v="5.7896860465928885E-17"/>
    <x v="0"/>
    <m/>
    <s v="No root cause"/>
    <s v="No root cause"/>
    <s v="No root cause"/>
    <x v="4"/>
    <s v=" "/>
    <m/>
    <m/>
    <s v=""/>
    <m/>
    <s v=""/>
    <m/>
    <m/>
    <m/>
    <m/>
    <m/>
    <m/>
    <m/>
    <m/>
    <m/>
    <m/>
    <m/>
    <m/>
    <m/>
    <m/>
    <m/>
    <s v=" "/>
    <m/>
    <s v=""/>
    <m/>
    <m/>
    <m/>
    <m/>
    <m/>
  </r>
  <r>
    <s v="Nkomkana"/>
    <s v="CTR_427"/>
    <s v="Yaounde"/>
    <s v="IHS"/>
    <s v="GridOnly"/>
    <s v="CENTRE"/>
    <s v="Yaounde"/>
    <s v="ZTE"/>
    <n v="0"/>
    <n v="7.5989629361531663E-17"/>
    <n v="0"/>
    <n v="0.38814480942148699"/>
    <n v="0"/>
    <n v="0"/>
    <n v="3.4756287221808466"/>
    <n v="0"/>
    <n v="1.1579372093185777E-16"/>
    <n v="1.5921636628130443E-16"/>
    <n v="0"/>
    <n v="7.2371075582411097E-17"/>
    <n v="0.23146364640316341"/>
    <n v="0"/>
    <n v="5.7896860465928885E-17"/>
    <n v="0"/>
    <n v="0"/>
    <n v="0"/>
    <n v="0"/>
    <n v="0"/>
    <n v="0"/>
    <n v="0"/>
    <n v="0"/>
    <n v="0"/>
    <m/>
    <n v="0"/>
    <n v="5.7896860465928885E-17"/>
    <n v="0"/>
    <n v="0"/>
    <n v="1.1102230246251565E-16"/>
    <n v="5.7896860465928885E-17"/>
    <x v="0"/>
    <m/>
    <s v="No root cause"/>
    <s v="No root cause"/>
    <s v="No root cause"/>
    <x v="4"/>
    <s v=" "/>
    <m/>
    <m/>
    <s v=""/>
    <m/>
    <s v=""/>
    <m/>
    <m/>
    <m/>
    <m/>
    <m/>
    <m/>
    <m/>
    <m/>
    <m/>
    <m/>
    <m/>
    <m/>
    <m/>
    <m/>
    <m/>
    <s v=" "/>
    <m/>
    <s v=""/>
    <m/>
    <m/>
    <m/>
    <m/>
    <m/>
  </r>
  <r>
    <s v="Nkolfon-Cimencam-IHS"/>
    <s v="CTR_911"/>
    <s v="CENTRE"/>
    <s v="IHS"/>
    <s v="Gen-Lithium"/>
    <s v="CENTRE"/>
    <s v="Mbankomo"/>
    <s v="ZTE"/>
    <n v="0"/>
    <n v="0"/>
    <n v="0"/>
    <n v="0"/>
    <n v="0"/>
    <n v="0"/>
    <n v="0"/>
    <n v="1.9373353822271302"/>
    <n v="1.4769228354635553"/>
    <n v="4.1027992512120708"/>
    <n v="13.868556899607057"/>
    <n v="13.868556899607057"/>
    <n v="13.868556899607057"/>
    <n v="13.868556899607057"/>
    <n v="13.868556899607057"/>
    <n v="13.868556899607057"/>
    <n v="13.868556899607057"/>
    <n v="24.325744864210844"/>
    <n v="0"/>
    <n v="0"/>
    <n v="0"/>
    <n v="0"/>
    <n v="0"/>
    <n v="6.1515414245049438E-17"/>
    <m/>
    <n v="0.42369012050805754"/>
    <n v="5.7896860465928885E-17"/>
    <n v="0"/>
    <n v="0"/>
    <n v="1.1102230246251565E-16"/>
    <n v="5.7896860465928885E-17"/>
    <x v="0"/>
    <m/>
    <s v="No root cause"/>
    <s v="No root cause"/>
    <s v="No root cause"/>
    <x v="4"/>
    <s v=" "/>
    <m/>
    <m/>
    <s v=""/>
    <m/>
    <s v=""/>
    <m/>
    <m/>
    <m/>
    <m/>
    <m/>
    <m/>
    <m/>
    <m/>
    <m/>
    <m/>
    <m/>
    <m/>
    <m/>
    <m/>
    <m/>
    <s v=" "/>
    <m/>
    <s v=""/>
    <m/>
    <m/>
    <m/>
    <m/>
    <m/>
  </r>
  <r>
    <s v="Yao+C649unde"/>
    <s v="CTR_375"/>
    <s v="Yaounde"/>
    <s v="IHS"/>
    <s v="grid only"/>
    <s v="CENTRE"/>
    <s v="Yaounde"/>
    <s v="ZTE"/>
    <n v="4.8466111924390711"/>
    <n v="7.8028467638607095"/>
    <n v="0.15801879389212758"/>
    <n v="0.14735341705832489"/>
    <n v="17.182938678720326"/>
    <n v="1.3950241558300731"/>
    <n v="19.714538870483089"/>
    <n v="4.4263275718896322"/>
    <n v="2.4643441114278617"/>
    <n v="0"/>
    <n v="0.59160738286633907"/>
    <n v="23.185905008946072"/>
    <n v="0"/>
    <n v="0.61559556320323672"/>
    <n v="23.185905008946072"/>
    <n v="10.42981111938659"/>
    <n v="0"/>
    <n v="0"/>
    <n v="0"/>
    <n v="1.0522696207264088E-3"/>
    <n v="42.249053314042918"/>
    <n v="42.249053314042918"/>
    <n v="55.062362134844605"/>
    <n v="22.376959361703953"/>
    <m/>
    <n v="0"/>
    <n v="0"/>
    <n v="0"/>
    <n v="0"/>
    <n v="0"/>
    <n v="0"/>
    <x v="0"/>
    <m/>
    <s v="No root cause"/>
    <s v="No root cause"/>
    <s v="No root cause"/>
    <x v="4"/>
    <s v=" "/>
    <m/>
    <m/>
    <s v=""/>
    <m/>
    <s v=""/>
    <m/>
    <m/>
    <m/>
    <m/>
    <m/>
    <m/>
    <m/>
    <m/>
    <m/>
    <m/>
    <m/>
    <m/>
    <m/>
    <m/>
    <m/>
    <s v=" "/>
    <m/>
    <s v=""/>
    <m/>
    <m/>
    <m/>
    <m/>
    <m/>
  </r>
  <r>
    <s v="C-D-Palmiers-III"/>
    <s v="LIT_168"/>
    <s v="Douala"/>
    <s v="IHS"/>
    <s v="GridOnly"/>
    <s v="LITTORAL"/>
    <s v="Douala"/>
    <s v="ZTE"/>
    <n v="0"/>
    <n v="16.35804847146245"/>
    <n v="13.868556899607057"/>
    <n v="17.771050386236453"/>
    <n v="0"/>
    <n v="0"/>
    <n v="0"/>
    <n v="0"/>
    <n v="0"/>
    <n v="0"/>
    <n v="14.670600371540351"/>
    <n v="0"/>
    <n v="0"/>
    <n v="0"/>
    <n v="0"/>
    <n v="0"/>
    <n v="0"/>
    <n v="0"/>
    <n v="32.828832472969154"/>
    <n v="13.868556899607057"/>
    <n v="13.351214782854356"/>
    <n v="13.351214782854356"/>
    <n v="36.376621922022167"/>
    <n v="0.13486886223614816"/>
    <m/>
    <n v="0"/>
    <n v="0"/>
    <n v="0"/>
    <n v="0"/>
    <n v="0"/>
    <n v="0"/>
    <x v="0"/>
    <m/>
    <s v="No root cause"/>
    <s v="No root cause"/>
    <s v="No root cause"/>
    <x v="4"/>
    <s v=" "/>
    <m/>
    <m/>
    <s v=""/>
    <m/>
    <s v=""/>
    <m/>
    <m/>
    <m/>
    <m/>
    <m/>
    <m/>
    <m/>
    <m/>
    <m/>
    <m/>
    <m/>
    <m/>
    <m/>
    <m/>
    <m/>
    <s v=" "/>
    <m/>
    <s v=""/>
    <m/>
    <m/>
    <m/>
    <m/>
    <m/>
  </r>
  <r>
    <s v="Kousseri-Ngueli-MTN-IHS"/>
    <s v="EXN_141"/>
    <s v="EXTREME-NORD"/>
    <s v="IHS"/>
    <s v="Grid-Gen"/>
    <s v="EXTREME-NORD"/>
    <s v="Kousseri"/>
    <s v="Huawei"/>
    <n v="0"/>
    <n v="0"/>
    <n v="0"/>
    <n v="0"/>
    <n v="8.0257852428281603E-4"/>
    <n v="0.12395379430590157"/>
    <n v="0.4372982852642302"/>
    <n v="0.18218532501219922"/>
    <n v="0"/>
    <n v="0"/>
    <n v="0"/>
    <n v="0"/>
    <n v="0"/>
    <n v="1.3029416464773582"/>
    <n v="0"/>
    <n v="0"/>
    <n v="0"/>
    <n v="0"/>
    <n v="0"/>
    <n v="7.2348886948432378"/>
    <n v="5.3195796343380906"/>
    <n v="5.3195796343380906"/>
    <n v="33.875591054495438"/>
    <n v="0"/>
    <m/>
    <n v="0"/>
    <n v="0"/>
    <n v="0"/>
    <n v="0"/>
    <n v="0"/>
    <n v="0"/>
    <x v="2"/>
    <m/>
    <s v="No root cause"/>
    <s v="No root cause"/>
    <s v="No root cause"/>
    <x v="4"/>
    <s v=" "/>
    <m/>
    <m/>
    <s v=""/>
    <m/>
    <s v=""/>
    <m/>
    <m/>
    <m/>
    <m/>
    <m/>
    <m/>
    <m/>
    <m/>
    <m/>
    <m/>
    <m/>
    <m/>
    <m/>
    <m/>
    <m/>
    <s v=" "/>
    <m/>
    <s v=""/>
    <m/>
    <m/>
    <m/>
    <m/>
    <m/>
  </r>
  <r>
    <s v="CTR_948_Z_Nkoabang-III"/>
    <s v="CTR_948"/>
    <s v="Yaounde"/>
    <s v="ESCO"/>
    <s v="Good Grid + Solar + GE"/>
    <s v="CENTRE"/>
    <s v="Yaoundé"/>
    <s v="ZTE"/>
    <n v="0"/>
    <n v="0"/>
    <n v="0"/>
    <n v="0"/>
    <n v="0"/>
    <n v="0"/>
    <n v="0"/>
    <n v="4.3580013868556922"/>
    <n v="0"/>
    <n v="0.11343109809863772"/>
    <n v="5.6834152320129707"/>
    <n v="0"/>
    <n v="0"/>
    <n v="5.3818775629007529"/>
    <n v="0"/>
    <n v="0"/>
    <n v="22.314358236809884"/>
    <n v="28.203233571039259"/>
    <n v="0"/>
    <n v="0"/>
    <n v="12.470786141716109"/>
    <n v="12.470786141716109"/>
    <n v="25.624941144241557"/>
    <n v="0"/>
    <m/>
    <n v="0"/>
    <n v="0"/>
    <n v="0"/>
    <n v="0"/>
    <n v="0"/>
    <n v="0"/>
    <x v="0"/>
    <m/>
    <s v="No root cause"/>
    <s v="No root cause"/>
    <s v="No root cause"/>
    <x v="4"/>
    <s v=" "/>
    <m/>
    <m/>
    <s v=""/>
    <m/>
    <s v=""/>
    <m/>
    <m/>
    <m/>
    <m/>
    <m/>
    <m/>
    <m/>
    <m/>
    <m/>
    <m/>
    <m/>
    <m/>
    <m/>
    <m/>
    <m/>
    <s v=" "/>
    <m/>
    <s v=""/>
    <m/>
    <m/>
    <m/>
    <m/>
    <m/>
  </r>
  <r>
    <s v="Makepe-Lycee"/>
    <s v="LIT_285"/>
    <s v="Douala"/>
    <s v="IHS"/>
    <s v="GridOnly"/>
    <s v="LITTORAL"/>
    <s v="Douala"/>
    <s v="ZTE"/>
    <n v="0"/>
    <n v="0"/>
    <n v="0"/>
    <n v="1.926188458278717E-3"/>
    <n v="0"/>
    <n v="0"/>
    <n v="0"/>
    <n v="0"/>
    <n v="0"/>
    <n v="0"/>
    <n v="0"/>
    <n v="0"/>
    <n v="0"/>
    <n v="0"/>
    <n v="0"/>
    <n v="0"/>
    <n v="0"/>
    <n v="0"/>
    <n v="0"/>
    <n v="0"/>
    <n v="4.7001673643749324"/>
    <n v="4.7001673643749324"/>
    <n v="24.186292386847125"/>
    <n v="0"/>
    <m/>
    <n v="0"/>
    <n v="0"/>
    <n v="0"/>
    <n v="0"/>
    <n v="0"/>
    <n v="0"/>
    <x v="0"/>
    <m/>
    <s v="No root cause"/>
    <s v="No root cause"/>
    <s v="No root cause"/>
    <x v="4"/>
    <s v=" "/>
    <m/>
    <m/>
    <s v=""/>
    <m/>
    <s v=""/>
    <m/>
    <m/>
    <m/>
    <m/>
    <m/>
    <m/>
    <m/>
    <m/>
    <m/>
    <m/>
    <m/>
    <m/>
    <m/>
    <m/>
    <m/>
    <s v=" "/>
    <m/>
    <s v=""/>
    <m/>
    <m/>
    <m/>
    <m/>
    <m/>
  </r>
  <r>
    <s v="Ngd-Ville"/>
    <s v="ADM_018"/>
    <s v="Ngaoundere"/>
    <s v="IHS"/>
    <s v="Grid-Gen"/>
    <s v="ADAMAOUA"/>
    <s v="Ngaoundere"/>
    <s v="Huawei"/>
    <n v="0"/>
    <n v="0"/>
    <n v="0"/>
    <n v="0"/>
    <n v="0"/>
    <n v="0"/>
    <n v="0"/>
    <n v="0"/>
    <n v="0"/>
    <n v="0"/>
    <n v="0"/>
    <n v="0"/>
    <n v="0"/>
    <n v="0"/>
    <n v="0"/>
    <n v="0"/>
    <n v="0"/>
    <n v="0"/>
    <n v="0"/>
    <n v="0"/>
    <n v="2.1966752560403839"/>
    <n v="2.1966752560403839"/>
    <n v="23.999505611629043"/>
    <n v="0"/>
    <m/>
    <n v="0"/>
    <n v="0"/>
    <n v="0"/>
    <n v="0"/>
    <n v="0"/>
    <n v="0"/>
    <x v="0"/>
    <m/>
    <s v="No root cause"/>
    <s v="No root cause"/>
    <s v="No root cause"/>
    <x v="4"/>
    <s v=" "/>
    <m/>
    <m/>
    <s v=""/>
    <m/>
    <s v=""/>
    <m/>
    <m/>
    <m/>
    <m/>
    <m/>
    <m/>
    <m/>
    <m/>
    <m/>
    <m/>
    <m/>
    <m/>
    <m/>
    <m/>
    <m/>
    <s v=" "/>
    <m/>
    <s v=""/>
    <m/>
    <m/>
    <m/>
    <m/>
    <m/>
  </r>
  <r>
    <s v="Bamenda-Park-Pharmacy-MTN"/>
    <s v="NRO_113"/>
    <s v="NORD-OUEST"/>
    <s v="MTN sharing"/>
    <s v="MTN"/>
    <s v="NORD-OUEST"/>
    <s v="Bamenda"/>
    <s v="Huawei"/>
    <n v="1.6604279562712416"/>
    <n v="7.7047538331150342E-2"/>
    <n v="0"/>
    <n v="0.53926142800478272"/>
    <n v="1.5049239084218669"/>
    <n v="0"/>
    <n v="0"/>
    <n v="0"/>
    <n v="0"/>
    <n v="0"/>
    <n v="7.3123821101323226E-3"/>
    <n v="0"/>
    <n v="0"/>
    <n v="0"/>
    <n v="0"/>
    <n v="0"/>
    <n v="0"/>
    <n v="0.23775942904920483"/>
    <n v="0"/>
    <n v="0"/>
    <n v="9.9763185830101602"/>
    <n v="9.9763185830101602"/>
    <n v="23.114261499345094"/>
    <n v="20.895488581269454"/>
    <m/>
    <n v="0"/>
    <n v="0"/>
    <n v="0"/>
    <n v="0"/>
    <n v="0"/>
    <n v="0"/>
    <x v="0"/>
    <m/>
    <s v="No root cause"/>
    <s v="No root cause"/>
    <s v="No root cause"/>
    <x v="4"/>
    <s v=" "/>
    <m/>
    <m/>
    <s v=""/>
    <m/>
    <s v=""/>
    <m/>
    <m/>
    <m/>
    <m/>
    <m/>
    <m/>
    <m/>
    <m/>
    <m/>
    <m/>
    <m/>
    <m/>
    <m/>
    <m/>
    <m/>
    <s v=" "/>
    <m/>
    <s v=""/>
    <m/>
    <m/>
    <m/>
    <m/>
    <m/>
  </r>
  <r>
    <s v="Ngd-Balam"/>
    <s v="ADM_165"/>
    <s v="Ngaoundere"/>
    <s v="CAMUSAT"/>
    <s v="Hybrid Solar - S1"/>
    <s v="ADAMAOUA"/>
    <s v="Ngaoundere"/>
    <s v="Huawei"/>
    <n v="0"/>
    <n v="0"/>
    <n v="0"/>
    <n v="0"/>
    <n v="0"/>
    <n v="0"/>
    <n v="0"/>
    <n v="0"/>
    <n v="0"/>
    <n v="0"/>
    <n v="0"/>
    <n v="0"/>
    <n v="0"/>
    <n v="0"/>
    <n v="0"/>
    <n v="0"/>
    <n v="0"/>
    <n v="0"/>
    <n v="0"/>
    <n v="0"/>
    <m/>
    <n v="2.9292332628491038"/>
    <n v="21.43740743594353"/>
    <n v="0"/>
    <m/>
    <n v="0"/>
    <n v="0"/>
    <n v="0"/>
    <n v="0"/>
    <n v="0"/>
    <n v="0"/>
    <x v="0"/>
    <m/>
    <s v="No root cause"/>
    <s v="No root cause"/>
    <s v="No root cause"/>
    <x v="4"/>
    <s v=" "/>
    <m/>
    <m/>
    <s v=""/>
    <m/>
    <s v=""/>
    <m/>
    <m/>
    <m/>
    <m/>
    <m/>
    <m/>
    <m/>
    <m/>
    <m/>
    <m/>
    <m/>
    <m/>
    <m/>
    <m/>
    <m/>
    <s v=" "/>
    <m/>
    <s v=""/>
    <m/>
    <m/>
    <m/>
    <m/>
    <m/>
  </r>
  <r>
    <s v="Makombe"/>
    <s v="LIT_419"/>
    <s v="Douala"/>
    <s v="IHS"/>
    <s v="Grid-Gen"/>
    <s v="LITTORAL"/>
    <s v="Douala"/>
    <s v="ZTE"/>
    <n v="0"/>
    <n v="0"/>
    <n v="0"/>
    <n v="0"/>
    <n v="0"/>
    <n v="0"/>
    <n v="0"/>
    <n v="0"/>
    <n v="0"/>
    <n v="0"/>
    <n v="0"/>
    <n v="0"/>
    <n v="0"/>
    <n v="0"/>
    <n v="0"/>
    <n v="0"/>
    <n v="0"/>
    <n v="0"/>
    <n v="0"/>
    <n v="0"/>
    <n v="6.1565798597734807"/>
    <n v="6.1565798597734807"/>
    <n v="20.302133360728014"/>
    <n v="1.8620000114144506"/>
    <m/>
    <n v="0"/>
    <n v="0"/>
    <n v="0"/>
    <n v="0"/>
    <n v="0"/>
    <n v="0"/>
    <x v="0"/>
    <m/>
    <s v="No root cause"/>
    <s v="No root cause"/>
    <s v="No root cause"/>
    <x v="4"/>
    <s v=" "/>
    <m/>
    <m/>
    <s v=""/>
    <m/>
    <s v=""/>
    <m/>
    <m/>
    <m/>
    <m/>
    <m/>
    <m/>
    <m/>
    <m/>
    <m/>
    <m/>
    <m/>
    <m/>
    <m/>
    <m/>
    <m/>
    <s v=" "/>
    <m/>
    <s v=""/>
    <m/>
    <m/>
    <m/>
    <m/>
    <m/>
  </r>
  <r>
    <s v="Tropicana-New"/>
    <s v="CTR_833"/>
    <s v="Yaounde"/>
    <s v="CAMUSAT"/>
    <s v="Good Grid + GE"/>
    <s v="CENTRE"/>
    <s v="Yaounde"/>
    <s v="ZTE"/>
    <n v="0"/>
    <n v="0"/>
    <n v="17.747383237309279"/>
    <n v="2.0039672348209212"/>
    <n v="3.492482871190786"/>
    <n v="0.71684530281109249"/>
    <n v="1.4686116889676488"/>
    <n v="17.352318417500644"/>
    <n v="6.2770914839641234"/>
    <n v="31.937274742960852"/>
    <n v="6.2940883136006009"/>
    <n v="0"/>
    <n v="43.2320336555062"/>
    <n v="12.966369462921584"/>
    <n v="0"/>
    <n v="24.664165475283429"/>
    <n v="0"/>
    <n v="0"/>
    <n v="7.9529289479015972"/>
    <n v="0"/>
    <n v="32.976007539244321"/>
    <n v="32.976007539244321"/>
    <n v="19.308023930394679"/>
    <n v="0"/>
    <m/>
    <n v="14.345306378109376"/>
    <n v="0"/>
    <n v="0"/>
    <n v="0"/>
    <n v="0"/>
    <n v="0"/>
    <x v="0"/>
    <m/>
    <s v="No root cause"/>
    <s v="No root cause"/>
    <s v="No root cause"/>
    <x v="4"/>
    <s v=" "/>
    <m/>
    <m/>
    <s v=""/>
    <m/>
    <s v=""/>
    <m/>
    <m/>
    <m/>
    <m/>
    <m/>
    <m/>
    <m/>
    <m/>
    <m/>
    <m/>
    <m/>
    <m/>
    <m/>
    <m/>
    <m/>
    <s v=" "/>
    <m/>
    <s v=""/>
    <m/>
    <m/>
    <m/>
    <m/>
    <m/>
  </r>
  <r>
    <s v="Ngd-burkina-rural"/>
    <s v="ADM_147"/>
    <s v="Ngaoundere"/>
    <s v="CAMUSAT"/>
    <s v="Hybrid Solar - S3"/>
    <s v="ADAMAOUA"/>
    <s v="Ngaoundere"/>
    <s v="Huawei"/>
    <n v="0"/>
    <n v="0"/>
    <n v="0"/>
    <n v="0"/>
    <n v="0"/>
    <n v="0"/>
    <n v="0"/>
    <n v="0"/>
    <n v="0"/>
    <n v="0"/>
    <n v="0"/>
    <n v="0"/>
    <n v="0"/>
    <n v="0"/>
    <n v="0"/>
    <n v="0"/>
    <n v="0"/>
    <n v="0"/>
    <n v="0"/>
    <n v="0"/>
    <m/>
    <n v="2.9292510979274211"/>
    <n v="18.975809926576556"/>
    <n v="0"/>
    <m/>
    <n v="0"/>
    <n v="0"/>
    <n v="0"/>
    <n v="0"/>
    <n v="0"/>
    <n v="0"/>
    <x v="0"/>
    <m/>
    <s v="No root cause"/>
    <s v="No root cause"/>
    <s v="No root cause"/>
    <x v="4"/>
    <s v=" "/>
    <m/>
    <m/>
    <s v=""/>
    <m/>
    <s v=""/>
    <m/>
    <m/>
    <m/>
    <m/>
    <m/>
    <m/>
    <m/>
    <m/>
    <m/>
    <m/>
    <m/>
    <m/>
    <m/>
    <m/>
    <m/>
    <s v=" "/>
    <m/>
    <s v=""/>
    <m/>
    <m/>
    <m/>
    <m/>
    <m/>
  </r>
  <r>
    <s v="Yatchika-II"/>
    <s v="LIT_757"/>
    <s v="Douala"/>
    <s v="CAMUSAT"/>
    <s v="Good Grid + GE"/>
    <s v="LITTORAL"/>
    <s v="Douala"/>
    <s v="ZTE"/>
    <n v="0"/>
    <n v="0"/>
    <n v="0"/>
    <n v="0"/>
    <n v="8.7160027737113829E-2"/>
    <n v="0"/>
    <n v="0"/>
    <n v="0"/>
    <n v="0"/>
    <n v="0"/>
    <n v="0"/>
    <n v="0"/>
    <n v="0"/>
    <n v="0"/>
    <n v="0"/>
    <n v="3.0854685489093473E-3"/>
    <n v="0"/>
    <n v="0"/>
    <n v="0"/>
    <n v="0"/>
    <n v="0"/>
    <n v="0"/>
    <n v="18.085571992363729"/>
    <n v="0"/>
    <m/>
    <n v="0"/>
    <n v="0"/>
    <n v="0"/>
    <n v="0"/>
    <n v="0"/>
    <n v="0"/>
    <x v="0"/>
    <m/>
    <s v="No root cause"/>
    <s v="No root cause"/>
    <s v="No root cause"/>
    <x v="4"/>
    <s v=" "/>
    <m/>
    <m/>
    <s v=""/>
    <m/>
    <s v=""/>
    <m/>
    <m/>
    <m/>
    <m/>
    <m/>
    <m/>
    <m/>
    <m/>
    <m/>
    <m/>
    <m/>
    <m/>
    <m/>
    <m/>
    <m/>
    <s v=" "/>
    <m/>
    <s v=""/>
    <m/>
    <m/>
    <m/>
    <m/>
    <m/>
  </r>
  <r>
    <s v="Moulanga"/>
    <s v="LIT_670"/>
    <s v="LITTORAL"/>
    <s v="CAMUSAT"/>
    <s v="Good Grid + GE"/>
    <s v="LITTORAL"/>
    <s v="Moulanga"/>
    <s v="ZTE"/>
    <n v="0"/>
    <n v="0"/>
    <n v="0.39278192978400944"/>
    <n v="14.078012059366557"/>
    <n v="15.543698795490155"/>
    <n v="16.075166294270229"/>
    <n v="0"/>
    <n v="0.74350874489560148"/>
    <n v="14.916439091067337"/>
    <n v="18.077902908687253"/>
    <n v="0"/>
    <n v="0"/>
    <n v="0"/>
    <n v="0"/>
    <n v="0"/>
    <n v="17.996878147891319"/>
    <n v="19.828273164913121"/>
    <n v="0"/>
    <n v="0"/>
    <n v="0.71968108026356037"/>
    <n v="4.062527644371392"/>
    <n v="4.062527644371392"/>
    <n v="17.763488313029882"/>
    <n v="5.098799199847047"/>
    <m/>
    <n v="9.0978339654085065"/>
    <n v="0"/>
    <n v="0"/>
    <n v="0"/>
    <n v="0"/>
    <n v="0"/>
    <x v="0"/>
    <m/>
    <s v="No root cause"/>
    <s v="No root cause"/>
    <s v="No root cause"/>
    <x v="4"/>
    <s v=" "/>
    <m/>
    <m/>
    <s v=""/>
    <m/>
    <s v=""/>
    <m/>
    <m/>
    <m/>
    <m/>
    <m/>
    <m/>
    <m/>
    <m/>
    <m/>
    <m/>
    <m/>
    <m/>
    <m/>
    <m/>
    <m/>
    <s v=" "/>
    <m/>
    <s v=""/>
    <m/>
    <m/>
    <m/>
    <m/>
    <m/>
  </r>
  <r>
    <s v="NRD_260_H_Garoua-Djagara"/>
    <s v="NRD_260"/>
    <s v="Garoua"/>
    <s v="ESCO"/>
    <s v="Hybrid Solar - S1"/>
    <s v="NRD"/>
    <s v="Garoua"/>
    <s v="Huawei"/>
    <n v="0"/>
    <n v="0"/>
    <n v="0"/>
    <n v="0"/>
    <n v="0"/>
    <n v="0"/>
    <n v="0"/>
    <n v="0"/>
    <n v="8.9175391586979543E-5"/>
    <n v="0"/>
    <n v="0"/>
    <n v="0"/>
    <n v="0"/>
    <n v="0"/>
    <n v="0"/>
    <n v="0"/>
    <n v="0"/>
    <n v="0"/>
    <n v="0"/>
    <n v="0"/>
    <n v="0"/>
    <n v="0"/>
    <n v="17.481569230066807"/>
    <n v="0"/>
    <m/>
    <n v="0"/>
    <n v="0"/>
    <n v="0"/>
    <n v="0"/>
    <n v="0"/>
    <n v="0"/>
    <x v="0"/>
    <m/>
    <s v="No root cause"/>
    <s v="No root cause"/>
    <s v="No root cause"/>
    <x v="4"/>
    <s v=" "/>
    <m/>
    <m/>
    <s v=""/>
    <m/>
    <s v=""/>
    <m/>
    <m/>
    <m/>
    <m/>
    <m/>
    <m/>
    <m/>
    <m/>
    <m/>
    <m/>
    <m/>
    <m/>
    <m/>
    <m/>
    <m/>
    <s v=" "/>
    <m/>
    <s v=""/>
    <m/>
    <m/>
    <m/>
    <m/>
    <m/>
  </r>
  <r>
    <s v="Dibamba-Centrale-Electrique"/>
    <s v="LIT_617"/>
    <s v="LITTORAL"/>
    <s v="CAMUSAT"/>
    <s v="HGB"/>
    <s v="LITTORAL"/>
    <s v="Dibamba"/>
    <s v="ZTE"/>
    <n v="0"/>
    <n v="0"/>
    <n v="0"/>
    <n v="0"/>
    <n v="8.7659409930000654E-2"/>
    <n v="0"/>
    <n v="0"/>
    <n v="0"/>
    <n v="0"/>
    <n v="0"/>
    <n v="0"/>
    <n v="0"/>
    <n v="0"/>
    <n v="0"/>
    <n v="0"/>
    <n v="0"/>
    <n v="0"/>
    <n v="0"/>
    <n v="24.763239335336575"/>
    <n v="13.868556899607057"/>
    <n v="1.4323173045917481"/>
    <n v="1.4323173045917481"/>
    <n v="16.775228788384659"/>
    <n v="3.2970460829887607"/>
    <m/>
    <n v="4.8154711456968949E-4"/>
    <n v="0"/>
    <n v="0"/>
    <n v="0"/>
    <n v="0"/>
    <n v="0"/>
    <x v="0"/>
    <m/>
    <s v="No root cause"/>
    <s v="No root cause"/>
    <s v="No root cause"/>
    <x v="4"/>
    <s v=" "/>
    <m/>
    <m/>
    <s v=""/>
    <m/>
    <s v=""/>
    <m/>
    <m/>
    <m/>
    <m/>
    <m/>
    <m/>
    <m/>
    <m/>
    <m/>
    <m/>
    <m/>
    <m/>
    <m/>
    <m/>
    <m/>
    <s v=" "/>
    <m/>
    <s v=""/>
    <m/>
    <m/>
    <m/>
    <m/>
    <m/>
  </r>
  <r>
    <s v="Yansoki-MTN"/>
    <s v="LIT_698"/>
    <s v="Douala"/>
    <s v="MTN sharing"/>
    <s v="MTN"/>
    <s v="LITTORAL"/>
    <s v="Douala"/>
    <s v="ZTE"/>
    <n v="0"/>
    <n v="3.7879922838317168"/>
    <n v="0"/>
    <n v="1.1910622001923337"/>
    <n v="6.4348962569164059E-2"/>
    <n v="0.47974577165963245"/>
    <n v="0"/>
    <n v="0"/>
    <n v="0.68099679539312907"/>
    <n v="7.5342326493224094"/>
    <n v="0.96407515844683556"/>
    <n v="0"/>
    <n v="0"/>
    <n v="0"/>
    <n v="0"/>
    <n v="4.1734083262707812E-3"/>
    <n v="0.4797636067379496"/>
    <n v="0"/>
    <n v="0.67264997874058718"/>
    <n v="2.6007111202426723"/>
    <n v="0.47660679787577076"/>
    <n v="0.47660679787577076"/>
    <n v="16.725611600505662"/>
    <n v="9.2775402145345911"/>
    <m/>
    <n v="0"/>
    <n v="0"/>
    <n v="0"/>
    <n v="0"/>
    <n v="0"/>
    <n v="0"/>
    <x v="0"/>
    <m/>
    <s v="No root cause"/>
    <s v="No root cause"/>
    <s v="No root cause"/>
    <x v="4"/>
    <s v=" "/>
    <m/>
    <m/>
    <s v=""/>
    <m/>
    <s v=""/>
    <m/>
    <m/>
    <m/>
    <m/>
    <m/>
    <m/>
    <m/>
    <m/>
    <m/>
    <m/>
    <m/>
    <m/>
    <m/>
    <m/>
    <m/>
    <s v=" "/>
    <m/>
    <s v=""/>
    <m/>
    <m/>
    <m/>
    <m/>
    <m/>
  </r>
  <r>
    <s v="Ucac-Icam"/>
    <s v="LIT_758"/>
    <s v="Douala"/>
    <s v="CAMUSAT"/>
    <s v="Medium Grid + GE"/>
    <s v="LITTORAL"/>
    <s v="Douala"/>
    <s v="ZTE"/>
    <n v="14.823232971780627"/>
    <n v="0"/>
    <n v="0"/>
    <n v="0"/>
    <n v="7.7422074975815713E-2"/>
    <n v="0"/>
    <n v="0"/>
    <n v="0"/>
    <n v="0"/>
    <n v="0"/>
    <n v="0"/>
    <n v="0"/>
    <n v="0"/>
    <n v="0"/>
    <n v="0"/>
    <n v="4.0307276997313627E-3"/>
    <n v="0"/>
    <n v="0"/>
    <n v="0"/>
    <n v="0"/>
    <n v="0"/>
    <n v="0"/>
    <n v="15.985741211586811"/>
    <n v="0"/>
    <m/>
    <n v="4.9938219288710639E-4"/>
    <n v="0"/>
    <n v="0"/>
    <n v="0"/>
    <n v="0"/>
    <n v="0"/>
    <x v="0"/>
    <m/>
    <s v="No root cause"/>
    <s v="No root cause"/>
    <s v="No root cause"/>
    <x v="4"/>
    <s v=" "/>
    <m/>
    <m/>
    <s v=""/>
    <m/>
    <s v=""/>
    <m/>
    <m/>
    <m/>
    <m/>
    <m/>
    <m/>
    <m/>
    <m/>
    <m/>
    <m/>
    <m/>
    <m/>
    <m/>
    <m/>
    <m/>
    <s v=" "/>
    <m/>
    <s v=""/>
    <m/>
    <m/>
    <m/>
    <m/>
    <m/>
  </r>
  <r>
    <s v="Bekoko-MTN"/>
    <s v="SUO_061"/>
    <s v="LITTORAL"/>
    <s v="IHS"/>
    <s v="Grid-Gen"/>
    <s v="SUD-OUEST"/>
    <s v="Bekoko"/>
    <s v="ZTE"/>
    <n v="0"/>
    <n v="0"/>
    <n v="0.34489474450180085"/>
    <n v="13.046627315349868"/>
    <n v="13.810450214448982"/>
    <n v="14.415986793481206"/>
    <n v="0"/>
    <n v="0.64693179580690241"/>
    <n v="13.217380355160616"/>
    <n v="16.067265354575621"/>
    <n v="0"/>
    <n v="0"/>
    <n v="0"/>
    <n v="1.5159816569786609E-3"/>
    <n v="0"/>
    <n v="15.395703315612398"/>
    <n v="17.534985289627404"/>
    <n v="0"/>
    <n v="0"/>
    <n v="0"/>
    <n v="2.5551424951417232"/>
    <n v="2.5551424951417232"/>
    <n v="15.786987098817752"/>
    <n v="0"/>
    <m/>
    <n v="0"/>
    <n v="0"/>
    <n v="0"/>
    <n v="0"/>
    <n v="0"/>
    <n v="0"/>
    <x v="0"/>
    <m/>
    <s v="No root cause"/>
    <s v="No root cause"/>
    <s v="No root cause"/>
    <x v="4"/>
    <s v=" "/>
    <m/>
    <m/>
    <s v=""/>
    <m/>
    <s v=""/>
    <m/>
    <m/>
    <m/>
    <m/>
    <m/>
    <m/>
    <m/>
    <m/>
    <m/>
    <m/>
    <m/>
    <m/>
    <m/>
    <m/>
    <m/>
    <s v=" "/>
    <m/>
    <s v=""/>
    <m/>
    <m/>
    <m/>
    <m/>
    <m/>
  </r>
  <r>
    <s v="Bonewonda-Chefferie"/>
    <s v="LIT_379"/>
    <s v="Douala"/>
    <s v="IHS"/>
    <s v="GridOnly"/>
    <s v="LITTORAL"/>
    <s v="Douala"/>
    <s v="ZTE"/>
    <n v="0"/>
    <n v="0"/>
    <n v="0"/>
    <n v="0"/>
    <n v="22.641917285187176"/>
    <n v="36.680460316237351"/>
    <n v="0"/>
    <n v="0"/>
    <n v="0"/>
    <n v="0"/>
    <n v="0"/>
    <n v="0"/>
    <n v="0"/>
    <n v="0"/>
    <n v="0"/>
    <n v="0"/>
    <n v="0"/>
    <n v="0"/>
    <n v="0"/>
    <n v="0"/>
    <n v="20.598980404242749"/>
    <n v="20.598980404242749"/>
    <n v="13.868556899607057"/>
    <n v="40.743326827096759"/>
    <m/>
    <n v="0"/>
    <n v="0"/>
    <n v="0"/>
    <n v="0"/>
    <n v="0"/>
    <n v="0"/>
    <x v="0"/>
    <m/>
    <s v="No root cause"/>
    <s v="No root cause"/>
    <s v="No root cause"/>
    <x v="4"/>
    <s v=" "/>
    <m/>
    <m/>
    <s v=""/>
    <m/>
    <s v=""/>
    <m/>
    <m/>
    <m/>
    <m/>
    <m/>
    <m/>
    <m/>
    <m/>
    <m/>
    <m/>
    <m/>
    <m/>
    <m/>
    <m/>
    <m/>
    <s v=" "/>
    <m/>
    <s v=""/>
    <m/>
    <m/>
    <m/>
    <m/>
    <m/>
  </r>
  <r>
    <s v="Bepanda"/>
    <s v="LIT_050"/>
    <s v="Douala"/>
    <s v="IHS"/>
    <s v="GridOnly"/>
    <s v="LITTORAL"/>
    <s v="Douala"/>
    <s v="ZTE"/>
    <n v="46.520768591999044"/>
    <n v="0"/>
    <n v="0"/>
    <n v="0"/>
    <n v="0"/>
    <n v="34.123391632637336"/>
    <n v="0"/>
    <n v="14.623319578920938"/>
    <n v="0"/>
    <n v="0"/>
    <n v="4.2804187961750177E-4"/>
    <n v="42.139010880824571"/>
    <n v="9.2910592038991737"/>
    <n v="0"/>
    <n v="42.139010880824571"/>
    <n v="32.837357640404882"/>
    <n v="0"/>
    <n v="0"/>
    <n v="0"/>
    <n v="21.889062959253266"/>
    <n v="13.868556899607057"/>
    <n v="13.868556899607057"/>
    <n v="13.868556899607057"/>
    <n v="31.262217028647417"/>
    <m/>
    <n v="30.218401235043505"/>
    <n v="0"/>
    <n v="0"/>
    <n v="0"/>
    <n v="0"/>
    <n v="0"/>
    <x v="0"/>
    <m/>
    <s v="No root cause"/>
    <s v="No root cause"/>
    <s v="No root cause"/>
    <x v="4"/>
    <s v=" "/>
    <m/>
    <m/>
    <s v=""/>
    <m/>
    <s v=""/>
    <m/>
    <m/>
    <m/>
    <m/>
    <m/>
    <m/>
    <m/>
    <m/>
    <m/>
    <m/>
    <m/>
    <m/>
    <m/>
    <m/>
    <m/>
    <s v=" "/>
    <m/>
    <s v=""/>
    <m/>
    <m/>
    <m/>
    <m/>
    <m/>
  </r>
  <r>
    <s v="Bonamoussongo-IHS"/>
    <s v="LIT_154"/>
    <s v="Douala"/>
    <s v="IHS"/>
    <s v="Grid-Gen"/>
    <s v="LITTORAL"/>
    <s v="Douala"/>
    <s v="ZTE"/>
    <n v="42.644581845887807"/>
    <n v="0"/>
    <n v="0"/>
    <n v="0"/>
    <n v="0"/>
    <n v="31.277894062488397"/>
    <n v="0"/>
    <n v="13.395160415828419"/>
    <n v="0"/>
    <n v="0"/>
    <n v="0"/>
    <n v="0.48238536325060732"/>
    <n v="8.5157148442070234"/>
    <n v="0"/>
    <n v="0.48238536325060732"/>
    <n v="0"/>
    <n v="0"/>
    <n v="0"/>
    <n v="0"/>
    <n v="9.4497914009239992"/>
    <n v="13.868556899607057"/>
    <n v="13.868556899607057"/>
    <n v="13.868556899607057"/>
    <n v="28.657956727819588"/>
    <m/>
    <n v="27.414174036121029"/>
    <n v="0"/>
    <n v="0"/>
    <n v="0"/>
    <n v="0"/>
    <n v="0"/>
    <x v="0"/>
    <m/>
    <s v="No root cause"/>
    <s v="No root cause"/>
    <s v="No root cause"/>
    <x v="4"/>
    <s v=" "/>
    <m/>
    <m/>
    <s v=""/>
    <m/>
    <s v=""/>
    <m/>
    <m/>
    <m/>
    <m/>
    <m/>
    <m/>
    <m/>
    <m/>
    <m/>
    <m/>
    <m/>
    <m/>
    <m/>
    <m/>
    <m/>
    <s v=" "/>
    <m/>
    <s v=""/>
    <m/>
    <m/>
    <m/>
    <m/>
    <m/>
  </r>
  <r>
    <s v="Bep-An-2000"/>
    <s v="LIT_459"/>
    <s v="Douala"/>
    <s v="IHS"/>
    <s v="Grid-Gen"/>
    <s v="LITTORAL"/>
    <s v="Douala"/>
    <s v="ZTE"/>
    <n v="42.642602152194577"/>
    <n v="0"/>
    <n v="0"/>
    <n v="0"/>
    <n v="0"/>
    <n v="31.27787622741009"/>
    <n v="0"/>
    <n v="13.385993185573279"/>
    <n v="0"/>
    <n v="0"/>
    <n v="0"/>
    <n v="0.48160061980464214"/>
    <n v="8.516499587652989"/>
    <n v="0"/>
    <n v="0.48160061980464208"/>
    <n v="0"/>
    <n v="0"/>
    <n v="0"/>
    <n v="0"/>
    <n v="9.4494168642793337"/>
    <n v="13.868556899607057"/>
    <n v="13.868556899607057"/>
    <n v="13.868556899607057"/>
    <n v="28.655905693813079"/>
    <m/>
    <n v="27.413638983771502"/>
    <n v="0"/>
    <n v="0"/>
    <n v="0"/>
    <n v="0"/>
    <n v="0"/>
    <x v="0"/>
    <m/>
    <s v="No root cause"/>
    <s v="No root cause"/>
    <s v="No root cause"/>
    <x v="4"/>
    <s v=" "/>
    <m/>
    <m/>
    <s v=""/>
    <m/>
    <s v=""/>
    <m/>
    <m/>
    <m/>
    <m/>
    <m/>
    <m/>
    <m/>
    <m/>
    <m/>
    <m/>
    <m/>
    <m/>
    <m/>
    <m/>
    <m/>
    <s v=" "/>
    <m/>
    <s v=""/>
    <m/>
    <m/>
    <m/>
    <m/>
    <m/>
  </r>
  <r>
    <s v="Bep-Cafrad"/>
    <s v="LIT_649"/>
    <s v="Douala"/>
    <s v="CAMUSAT"/>
    <s v="Good Grid no GE - 12h"/>
    <s v="LITTORAL"/>
    <s v="Douala"/>
    <s v="ZTE"/>
    <n v="27.368159534062141"/>
    <n v="0"/>
    <n v="0"/>
    <n v="0"/>
    <n v="0"/>
    <n v="20.372457074533511"/>
    <n v="0"/>
    <n v="10.16378309120431"/>
    <n v="0"/>
    <n v="0"/>
    <n v="0"/>
    <n v="0.30465880781775673"/>
    <n v="6.2359281232075734"/>
    <n v="0"/>
    <n v="0.30465880781775673"/>
    <n v="0"/>
    <n v="0"/>
    <n v="0"/>
    <n v="0"/>
    <n v="6.9520778579642899"/>
    <n v="13.868556899607057"/>
    <n v="13.868556899607057"/>
    <n v="13.868556899607057"/>
    <n v="18.4816890817931"/>
    <m/>
    <n v="0"/>
    <n v="0"/>
    <n v="0"/>
    <n v="0"/>
    <n v="0"/>
    <n v="0"/>
    <x v="0"/>
    <m/>
    <s v="No root cause"/>
    <s v="No root cause"/>
    <s v="No root cause"/>
    <x v="4"/>
    <s v=" "/>
    <m/>
    <m/>
    <s v=""/>
    <m/>
    <s v=""/>
    <m/>
    <m/>
    <m/>
    <m/>
    <m/>
    <m/>
    <m/>
    <m/>
    <m/>
    <m/>
    <m/>
    <m/>
    <m/>
    <m/>
    <m/>
    <s v=" "/>
    <m/>
    <s v=""/>
    <m/>
    <m/>
    <m/>
    <m/>
    <m/>
  </r>
  <r>
    <s v="CTR_943_Z_Mimboman"/>
    <s v="CTR_943"/>
    <s v="Yaounde"/>
    <s v="ESCO"/>
    <s v="Good Grid + GE"/>
    <s v="CENTRE"/>
    <s v="Yaoundé"/>
    <s v="ZTE"/>
    <n v="0"/>
    <n v="0"/>
    <n v="0"/>
    <n v="0"/>
    <n v="7.2328554959150537"/>
    <n v="5.4737638863919784"/>
    <n v="6.8933469450651046"/>
    <n v="2.92604078383029"/>
    <n v="0"/>
    <n v="0"/>
    <n v="0"/>
    <n v="0"/>
    <n v="2.7688602386190806"/>
    <n v="19.809350146818367"/>
    <n v="0"/>
    <n v="0"/>
    <n v="0"/>
    <n v="0"/>
    <n v="0"/>
    <n v="0.49647507512134986"/>
    <n v="13.868556899607057"/>
    <n v="13.868556899607057"/>
    <n v="13.868556899607057"/>
    <n v="36.287749726766606"/>
    <m/>
    <n v="0.20307020172186907"/>
    <n v="0"/>
    <n v="0"/>
    <n v="0"/>
    <n v="0"/>
    <n v="0"/>
    <x v="0"/>
    <m/>
    <s v="No root cause"/>
    <s v="No root cause"/>
    <s v="No root cause"/>
    <x v="4"/>
    <s v=" "/>
    <m/>
    <m/>
    <s v=""/>
    <m/>
    <s v=""/>
    <m/>
    <m/>
    <m/>
    <m/>
    <m/>
    <m/>
    <m/>
    <m/>
    <m/>
    <m/>
    <m/>
    <m/>
    <m/>
    <m/>
    <m/>
    <s v=" "/>
    <m/>
    <s v=""/>
    <m/>
    <m/>
    <m/>
    <m/>
    <m/>
  </r>
  <r>
    <s v="Mile4-Q10-IHS"/>
    <s v="SUO_214"/>
    <s v="SUD-OUEST"/>
    <s v="IHS"/>
    <s v="Grid-Gen"/>
    <s v="SUD-OUEST"/>
    <s v="Limbe"/>
    <s v="Huawei"/>
    <n v="0"/>
    <n v="0"/>
    <n v="0"/>
    <n v="0"/>
    <n v="0"/>
    <n v="8.5060839019156305"/>
    <n v="13.868556899607057"/>
    <n v="13.868556899607057"/>
    <n v="13.868289373432297"/>
    <n v="13.868556899607057"/>
    <n v="13.868556899607057"/>
    <n v="13.868556899607057"/>
    <n v="13.868556899607057"/>
    <n v="13.868289373432297"/>
    <n v="13.868556899607057"/>
    <n v="13.868289373432297"/>
    <n v="13.868556899607057"/>
    <n v="13.868556899607057"/>
    <n v="13.868556899607057"/>
    <n v="13.868289373432297"/>
    <n v="13.868289373432297"/>
    <n v="13.868289373432297"/>
    <n v="13.868556899607057"/>
    <n v="13.868556899607057"/>
    <m/>
    <n v="35.702884003504238"/>
    <n v="0"/>
    <n v="0"/>
    <n v="0"/>
    <n v="0"/>
    <n v="0"/>
    <x v="2"/>
    <m/>
    <s v="No root cause"/>
    <s v="No root cause"/>
    <s v="No root cause"/>
    <x v="4"/>
    <s v=" "/>
    <m/>
    <m/>
    <s v=""/>
    <m/>
    <s v=""/>
    <m/>
    <m/>
    <m/>
    <m/>
    <m/>
    <m/>
    <m/>
    <m/>
    <m/>
    <m/>
    <m/>
    <m/>
    <m/>
    <m/>
    <m/>
    <s v=" "/>
    <m/>
    <s v=""/>
    <m/>
    <m/>
    <m/>
    <m/>
    <m/>
  </r>
  <r>
    <s v="Nkolbisson-Ayene-Bar"/>
    <s v="CTR_657"/>
    <s v="Yaounde"/>
    <s v="CAMUSAT"/>
    <s v="Good Grid + GE"/>
    <s v="CENTRE"/>
    <s v="Yaounde"/>
    <s v="ZTE"/>
    <n v="0"/>
    <n v="0"/>
    <n v="0"/>
    <n v="0"/>
    <n v="0"/>
    <n v="0"/>
    <n v="0"/>
    <n v="0.2020536022577781"/>
    <n v="0"/>
    <n v="0"/>
    <n v="4.9063230346457072"/>
    <n v="0"/>
    <n v="0"/>
    <n v="0"/>
    <n v="0"/>
    <n v="22.891822402570515"/>
    <n v="0.87852028775828761"/>
    <n v="53.017820096851615"/>
    <n v="19.214086572896953"/>
    <n v="21.568049384618448"/>
    <n v="0"/>
    <n v="0"/>
    <n v="11.998370587244921"/>
    <n v="0"/>
    <m/>
    <n v="0"/>
    <n v="0"/>
    <n v="0"/>
    <n v="0"/>
    <n v="0"/>
    <n v="0"/>
    <x v="0"/>
    <m/>
    <s v="No root cause"/>
    <s v="No root cause"/>
    <s v="No root cause"/>
    <x v="4"/>
    <s v=" "/>
    <m/>
    <m/>
    <s v=""/>
    <m/>
    <s v=""/>
    <m/>
    <m/>
    <m/>
    <m/>
    <m/>
    <m/>
    <m/>
    <m/>
    <m/>
    <m/>
    <m/>
    <m/>
    <m/>
    <m/>
    <m/>
    <s v=" "/>
    <m/>
    <s v=""/>
    <m/>
    <m/>
    <m/>
    <m/>
    <m/>
  </r>
  <r>
    <s v="White-Star-Hotel"/>
    <s v="SUO_236"/>
    <s v="SUD-OUEST"/>
    <s v="CAMUSAT"/>
    <s v="Medium Grid + GE"/>
    <s v="SUD-OUEST"/>
    <s v="Limbe"/>
    <s v="Huawei"/>
    <n v="0"/>
    <n v="0"/>
    <n v="0"/>
    <n v="0"/>
    <n v="3.2080847123415879"/>
    <n v="1.6494772181843604"/>
    <n v="7.9436190370199151"/>
    <n v="5.2270155778708052"/>
    <n v="0"/>
    <n v="0.70650095738700402"/>
    <n v="10.108137646854034"/>
    <n v="11.876717518041966"/>
    <n v="2.7456032964931962"/>
    <n v="3.8645047698133448"/>
    <n v="11.876717518041966"/>
    <n v="9.8104880248150135"/>
    <n v="0"/>
    <n v="0.39048120468106606"/>
    <n v="1.9458962198194802"/>
    <n v="13.868556899607057"/>
    <n v="9.7891929413040426"/>
    <n v="9.7891929413040426"/>
    <n v="11.523226265791179"/>
    <n v="6.5597239700598973"/>
    <m/>
    <n v="0.20178607608301727"/>
    <n v="0"/>
    <n v="0"/>
    <n v="0"/>
    <n v="0"/>
    <n v="0"/>
    <x v="0"/>
    <m/>
    <s v="No root cause"/>
    <s v="No root cause"/>
    <s v="No root cause"/>
    <x v="4"/>
    <s v=" "/>
    <m/>
    <m/>
    <s v=""/>
    <m/>
    <s v=""/>
    <m/>
    <m/>
    <m/>
    <m/>
    <m/>
    <m/>
    <m/>
    <m/>
    <m/>
    <m/>
    <m/>
    <m/>
    <m/>
    <m/>
    <m/>
    <s v=" "/>
    <m/>
    <s v=""/>
    <m/>
    <m/>
    <m/>
    <m/>
    <m/>
  </r>
  <r>
    <s v="Nkongoa-Mfou"/>
    <s v="CTR_896"/>
    <s v="CENTRE"/>
    <s v="CAMUSAT"/>
    <s v="Good Grid + GE"/>
    <s v="CENTRE"/>
    <s v="Mfou"/>
    <s v="ZTE"/>
    <n v="0"/>
    <n v="21.457668084912093"/>
    <n v="0"/>
    <n v="0.65153324601279039"/>
    <n v="0"/>
    <n v="0"/>
    <n v="5.6160699762864796"/>
    <n v="2.7662919873413747"/>
    <n v="3.4639110757263158"/>
    <n v="9.9394891462847454E-2"/>
    <n v="4.6685101003615532"/>
    <n v="13.868556899607057"/>
    <n v="0.94602605918963112"/>
    <n v="6.4848166411268346"/>
    <n v="13.868556899607057"/>
    <n v="20.734776690551399"/>
    <n v="0"/>
    <n v="2.4700335014111112"/>
    <n v="0.11521460593037752"/>
    <n v="1.1749749595500418"/>
    <n v="0.9916660246038469"/>
    <n v="0.9916660246038469"/>
    <n v="10.468584579648608"/>
    <n v="0.40209184066569048"/>
    <m/>
    <n v="0"/>
    <n v="0"/>
    <n v="0"/>
    <n v="0"/>
    <n v="0"/>
    <n v="0"/>
    <x v="1"/>
    <s v="site vandalise"/>
    <s v="Exclu"/>
    <s v="Exclu"/>
    <s v="EXCLU"/>
    <x v="2"/>
    <s v=" "/>
    <m/>
    <m/>
    <s v=""/>
    <m/>
    <s v=""/>
    <m/>
    <m/>
    <m/>
    <m/>
    <m/>
    <m/>
    <m/>
    <m/>
    <m/>
    <m/>
    <m/>
    <m/>
    <m/>
    <m/>
    <m/>
    <s v=" "/>
    <m/>
    <s v=""/>
    <m/>
    <m/>
    <m/>
    <m/>
    <m/>
  </r>
  <r>
    <s v="Mendankwe"/>
    <s v="NRO_229"/>
    <s v="NORD-OUEST"/>
    <s v="IHS"/>
    <s v="Grid-Gen"/>
    <s v="NORD-OUEST"/>
    <s v="Bamenda"/>
    <s v="Huawei"/>
    <n v="0"/>
    <n v="0"/>
    <n v="0"/>
    <n v="0"/>
    <n v="0"/>
    <n v="0"/>
    <n v="0"/>
    <n v="0"/>
    <n v="0"/>
    <n v="0"/>
    <n v="6.8665051521974241E-3"/>
    <n v="0"/>
    <n v="0"/>
    <n v="0"/>
    <n v="0"/>
    <n v="0"/>
    <n v="0"/>
    <n v="0.23791994475406145"/>
    <n v="0"/>
    <n v="0"/>
    <n v="2.3027761369505724"/>
    <n v="2.3027761369505724"/>
    <n v="10.128309120431011"/>
    <n v="0.2436271698156281"/>
    <m/>
    <n v="0"/>
    <n v="0"/>
    <n v="0"/>
    <n v="0"/>
    <n v="0"/>
    <n v="0"/>
    <x v="0"/>
    <m/>
    <s v="No root cause"/>
    <s v="No root cause"/>
    <s v="No root cause"/>
    <x v="4"/>
    <s v=" "/>
    <m/>
    <m/>
    <s v=""/>
    <m/>
    <s v=""/>
    <m/>
    <m/>
    <m/>
    <m/>
    <m/>
    <m/>
    <m/>
    <m/>
    <m/>
    <m/>
    <m/>
    <m/>
    <m/>
    <m/>
    <m/>
    <s v=" "/>
    <m/>
    <s v=""/>
    <m/>
    <m/>
    <m/>
    <m/>
    <m/>
  </r>
  <r>
    <s v="Logpom-II"/>
    <s v="LIT_274"/>
    <s v="Douala"/>
    <s v="IHS"/>
    <s v="Grid-Gen"/>
    <s v="LITTORAL"/>
    <s v="Douala"/>
    <s v="ZTE"/>
    <n v="0"/>
    <n v="0"/>
    <n v="0"/>
    <n v="0"/>
    <n v="0"/>
    <n v="0"/>
    <n v="0"/>
    <n v="0"/>
    <n v="0"/>
    <n v="0"/>
    <n v="0"/>
    <n v="0"/>
    <n v="0"/>
    <n v="0"/>
    <n v="0"/>
    <n v="3.1490149329543744"/>
    <n v="0"/>
    <n v="0"/>
    <n v="0"/>
    <n v="0"/>
    <n v="0"/>
    <n v="0"/>
    <n v="9.8490831342938598"/>
    <n v="0"/>
    <m/>
    <n v="0"/>
    <n v="0"/>
    <n v="0"/>
    <n v="0"/>
    <n v="0"/>
    <n v="0"/>
    <x v="0"/>
    <m/>
    <s v="No root cause"/>
    <s v="No root cause"/>
    <s v="No root cause"/>
    <x v="4"/>
    <s v=" "/>
    <m/>
    <m/>
    <s v=""/>
    <m/>
    <s v=""/>
    <m/>
    <m/>
    <m/>
    <m/>
    <m/>
    <m/>
    <m/>
    <m/>
    <m/>
    <m/>
    <m/>
    <m/>
    <m/>
    <m/>
    <m/>
    <s v=" "/>
    <m/>
    <s v=""/>
    <m/>
    <m/>
    <m/>
    <m/>
    <m/>
  </r>
  <r>
    <s v="Bda-Mankon-Palace-IHS"/>
    <s v="NRO_059"/>
    <s v="NORD-OUEST"/>
    <s v="IHS"/>
    <s v="Grid-Gen"/>
    <s v="NORD-OUEST"/>
    <s v="Bamenda"/>
    <s v="Huawei"/>
    <n v="0"/>
    <n v="0"/>
    <n v="0.90241929270359811"/>
    <n v="1.4098629409901466"/>
    <n v="0"/>
    <n v="7.7582590680672185E-3"/>
    <n v="0"/>
    <n v="0"/>
    <n v="0"/>
    <n v="0"/>
    <n v="11.653386667351532"/>
    <n v="23.114261499345094"/>
    <n v="23.114261499345094"/>
    <n v="23.113993973170334"/>
    <n v="23.114261499345094"/>
    <n v="23.114261499345094"/>
    <n v="23.113993973170334"/>
    <n v="19.149987301424236"/>
    <n v="4.6228522998690194"/>
    <n v="3.4781077980669632"/>
    <n v="0"/>
    <n v="0"/>
    <n v="9.3357360750842524"/>
    <n v="8.3514002676688559"/>
    <m/>
    <n v="3.316254462336595"/>
    <n v="0"/>
    <n v="0"/>
    <n v="0"/>
    <n v="0"/>
    <n v="0"/>
    <x v="0"/>
    <m/>
    <s v="IHS"/>
    <s v="POWER ISSUE"/>
    <s v="Defaut GE &amp; Power Cabinet"/>
    <x v="0"/>
    <s v="[HOURLY IHS 11-05-2026] -..FME Moses is managing with level 0   ;    "/>
    <m/>
    <m/>
    <s v=""/>
    <m/>
    <s v=""/>
    <m/>
    <s v="[HOURLY IHS 11-05-2026] -..FME Moses is managing with level 0"/>
    <m/>
    <m/>
    <m/>
    <m/>
    <m/>
    <m/>
    <m/>
    <m/>
    <m/>
    <m/>
    <m/>
    <m/>
    <m/>
    <s v=" "/>
    <m/>
    <s v=""/>
    <m/>
    <m/>
    <m/>
    <m/>
    <m/>
  </r>
  <r>
    <s v="Oyomabang-II"/>
    <s v="CTR_865"/>
    <s v="Yaounde"/>
    <s v="CAMUSAT"/>
    <s v="Good Grid + GE"/>
    <s v="CENTRE"/>
    <s v="Yaounde"/>
    <s v="ZTE"/>
    <n v="0"/>
    <n v="0"/>
    <n v="0"/>
    <n v="8.6031245630405806"/>
    <n v="34.664400898317226"/>
    <n v="0"/>
    <n v="0"/>
    <n v="16.030043546127221"/>
    <n v="0"/>
    <n v="0"/>
    <n v="3.6143321262552348"/>
    <n v="1.066573353536912"/>
    <n v="0"/>
    <n v="0"/>
    <n v="1.0665733535369122"/>
    <n v="6.7494000279654065"/>
    <n v="0"/>
    <n v="16.094035807130037"/>
    <n v="0"/>
    <n v="1.1113037299569399"/>
    <n v="0"/>
    <n v="0"/>
    <n v="8.8755910544954393"/>
    <n v="3.1243490196414165"/>
    <m/>
    <n v="0"/>
    <n v="0"/>
    <n v="0"/>
    <n v="0"/>
    <n v="0"/>
    <n v="0"/>
    <x v="0"/>
    <m/>
    <s v="No root cause"/>
    <s v="No root cause"/>
    <s v="No root cause"/>
    <x v="4"/>
    <s v=" "/>
    <m/>
    <m/>
    <s v=""/>
    <m/>
    <s v=""/>
    <m/>
    <m/>
    <m/>
    <m/>
    <m/>
    <m/>
    <m/>
    <m/>
    <m/>
    <m/>
    <m/>
    <m/>
    <m/>
    <m/>
    <m/>
    <s v=" "/>
    <m/>
    <s v=""/>
    <m/>
    <m/>
    <m/>
    <m/>
    <m/>
  </r>
  <r>
    <s v="KOTTO-MBANGUE-II"/>
    <s v="LIT_712"/>
    <s v="Douala"/>
    <s v="CAMUSAT"/>
    <s v="Good Grid no GE - 8h"/>
    <s v="LITTORAL"/>
    <s v="Douala"/>
    <s v="ZTE"/>
    <n v="0"/>
    <n v="0"/>
    <n v="0"/>
    <n v="0"/>
    <n v="0"/>
    <n v="0"/>
    <n v="0"/>
    <n v="0"/>
    <n v="0"/>
    <n v="0"/>
    <n v="0"/>
    <n v="0"/>
    <n v="0"/>
    <n v="0"/>
    <n v="0"/>
    <n v="0"/>
    <n v="0"/>
    <n v="0"/>
    <n v="18.9540154608727"/>
    <n v="39.866590047170213"/>
    <n v="0"/>
    <n v="0"/>
    <n v="8.4410750414487214"/>
    <n v="0"/>
    <m/>
    <n v="0"/>
    <n v="0"/>
    <n v="0"/>
    <n v="0"/>
    <n v="0"/>
    <n v="0"/>
    <x v="0"/>
    <m/>
    <s v="No root cause"/>
    <s v="No root cause"/>
    <s v="No root cause"/>
    <x v="4"/>
    <s v=" "/>
    <m/>
    <m/>
    <s v=""/>
    <m/>
    <s v=""/>
    <m/>
    <m/>
    <m/>
    <m/>
    <m/>
    <m/>
    <m/>
    <m/>
    <m/>
    <m/>
    <m/>
    <m/>
    <m/>
    <m/>
    <m/>
    <s v=" "/>
    <m/>
    <s v=""/>
    <m/>
    <m/>
    <m/>
    <m/>
    <m/>
  </r>
  <r>
    <s v="LIT_850_Z_Ndogbassi-Taniere-Plus"/>
    <s v="LIT_850"/>
    <s v="Douala"/>
    <s v="ESCO "/>
    <s v="medium Grid GE"/>
    <s v="LITTORAL"/>
    <s v="Douala"/>
    <s v="ZTE"/>
    <n v="0"/>
    <n v="0"/>
    <n v="0"/>
    <n v="0"/>
    <n v="0"/>
    <n v="0"/>
    <n v="0"/>
    <n v="0"/>
    <n v="0"/>
    <n v="0"/>
    <n v="10.192408391903728"/>
    <n v="0"/>
    <n v="0"/>
    <n v="0"/>
    <n v="0"/>
    <n v="0"/>
    <n v="0"/>
    <n v="0"/>
    <n v="0"/>
    <n v="0"/>
    <n v="0"/>
    <n v="0"/>
    <n v="8.1506129559716154"/>
    <n v="37.249078283152549"/>
    <m/>
    <n v="0"/>
    <n v="0"/>
    <n v="0"/>
    <n v="0"/>
    <n v="0"/>
    <n v="0"/>
    <x v="0"/>
    <m/>
    <s v="No root cause"/>
    <s v="No root cause"/>
    <s v="No root cause"/>
    <x v="4"/>
    <s v=" "/>
    <m/>
    <m/>
    <s v=""/>
    <m/>
    <s v=""/>
    <m/>
    <m/>
    <m/>
    <m/>
    <m/>
    <m/>
    <m/>
    <m/>
    <m/>
    <m/>
    <m/>
    <m/>
    <m/>
    <m/>
    <m/>
    <s v=" "/>
    <m/>
    <s v=""/>
    <m/>
    <m/>
    <m/>
    <m/>
    <m/>
  </r>
  <r>
    <s v="Hopital-General"/>
    <s v="LIT_248"/>
    <s v="Douala"/>
    <s v="IHS"/>
    <s v="Grid-Gen"/>
    <s v="LITTORAL"/>
    <s v="Douala"/>
    <s v="ZTE"/>
    <n v="0"/>
    <n v="0"/>
    <n v="0"/>
    <n v="1.9261884582787167E-3"/>
    <n v="0"/>
    <n v="0"/>
    <n v="0"/>
    <n v="0"/>
    <n v="7.1571277533793927"/>
    <n v="37.663619008483792"/>
    <n v="8.1577648223768886"/>
    <n v="0"/>
    <n v="0"/>
    <n v="0"/>
    <n v="0"/>
    <n v="0"/>
    <n v="0"/>
    <n v="0"/>
    <n v="12.908922675661252"/>
    <n v="18.768263120197012"/>
    <n v="0"/>
    <n v="0"/>
    <n v="7.7911647875628223"/>
    <n v="0"/>
    <m/>
    <n v="0"/>
    <n v="0"/>
    <n v="0"/>
    <n v="0"/>
    <n v="0"/>
    <n v="0"/>
    <x v="0"/>
    <m/>
    <s v="No root cause"/>
    <s v="No root cause"/>
    <s v="No root cause"/>
    <x v="4"/>
    <s v=" "/>
    <m/>
    <m/>
    <s v=""/>
    <m/>
    <s v=""/>
    <m/>
    <m/>
    <m/>
    <m/>
    <m/>
    <m/>
    <m/>
    <m/>
    <m/>
    <m/>
    <m/>
    <m/>
    <m/>
    <m/>
    <m/>
    <s v=" "/>
    <m/>
    <s v=""/>
    <m/>
    <m/>
    <m/>
    <m/>
    <m/>
  </r>
  <r>
    <s v="Yde-University"/>
    <s v="CTR_447"/>
    <s v="Yaounde"/>
    <s v="IHS"/>
    <s v="Grid-Gen"/>
    <s v="CENTRE"/>
    <s v="Yaounde"/>
    <s v="ZTE"/>
    <n v="0"/>
    <n v="0"/>
    <n v="1.4535588828677943E-2"/>
    <n v="0"/>
    <n v="0"/>
    <n v="0"/>
    <n v="0"/>
    <n v="0"/>
    <n v="0"/>
    <n v="0"/>
    <n v="0"/>
    <n v="0"/>
    <n v="19.658144352843482"/>
    <n v="0"/>
    <n v="0"/>
    <n v="0"/>
    <n v="0"/>
    <n v="0"/>
    <n v="0"/>
    <n v="0"/>
    <n v="0"/>
    <n v="0"/>
    <n v="7.4532970639180673"/>
    <n v="1.3158542431791522"/>
    <m/>
    <n v="0"/>
    <n v="0"/>
    <n v="0"/>
    <n v="0"/>
    <n v="0"/>
    <n v="0"/>
    <x v="0"/>
    <m/>
    <s v="No root cause"/>
    <s v="No root cause"/>
    <s v="No root cause"/>
    <x v="4"/>
    <s v=" "/>
    <m/>
    <m/>
    <s v=""/>
    <m/>
    <s v=""/>
    <m/>
    <m/>
    <m/>
    <m/>
    <m/>
    <m/>
    <m/>
    <m/>
    <m/>
    <m/>
    <m/>
    <m/>
    <m/>
    <m/>
    <m/>
    <s v=" "/>
    <m/>
    <s v=""/>
    <m/>
    <m/>
    <m/>
    <m/>
    <m/>
  </r>
  <r>
    <s v="Nkoumadjap-IHS"/>
    <s v="SUD_050"/>
    <s v="CENTRE"/>
    <s v="IHS"/>
    <s v="Gird-Hybrid-Gen"/>
    <s v="SUD"/>
    <s v="Nkoumadjap"/>
    <s v="NOKIA"/>
    <n v="0"/>
    <n v="0"/>
    <n v="0"/>
    <n v="0.28682764527704951"/>
    <n v="0"/>
    <n v="0"/>
    <n v="4.2596852256993972E-2"/>
    <n v="0"/>
    <n v="0"/>
    <n v="0"/>
    <n v="0"/>
    <n v="0"/>
    <n v="0"/>
    <n v="0"/>
    <n v="0"/>
    <n v="0"/>
    <n v="1.2268393672970297"/>
    <n v="8.8741107429950965"/>
    <n v="8.5785299900408916"/>
    <n v="3.684031612319616"/>
    <n v="7.1113451073386358"/>
    <n v="7.1113451073386358"/>
    <n v="7.2346746739034282"/>
    <n v="4.1297302194713392"/>
    <m/>
    <n v="1.4867856337730752"/>
    <n v="0"/>
    <n v="0"/>
    <n v="0"/>
    <n v="0"/>
    <n v="0"/>
    <x v="0"/>
    <m/>
    <s v="No root cause"/>
    <s v="No root cause"/>
    <s v="No root cause"/>
    <x v="4"/>
    <s v=" "/>
    <m/>
    <m/>
    <s v=""/>
    <m/>
    <s v=""/>
    <m/>
    <m/>
    <m/>
    <m/>
    <m/>
    <m/>
    <m/>
    <m/>
    <m/>
    <m/>
    <m/>
    <m/>
    <m/>
    <m/>
    <m/>
    <s v=" "/>
    <m/>
    <s v=""/>
    <m/>
    <m/>
    <m/>
    <m/>
    <m/>
  </r>
  <r>
    <s v="BBeri-Dikolo-Centre-Equestre"/>
    <s v="LIT_681"/>
    <s v="Douala"/>
    <s v="CAMUSAT"/>
    <s v="Good Grid no GE - 8h"/>
    <s v="LITTORAL"/>
    <s v="Douala"/>
    <s v="ZTE"/>
    <n v="10.865932289481869"/>
    <n v="0"/>
    <n v="0"/>
    <n v="13.804582473682563"/>
    <n v="1.1862110588900021"/>
    <n v="4.9960513136605291"/>
    <n v="0"/>
    <n v="0"/>
    <n v="0"/>
    <n v="0"/>
    <n v="0"/>
    <n v="0"/>
    <n v="0"/>
    <n v="0"/>
    <n v="0"/>
    <n v="1.7953146535857067"/>
    <n v="0"/>
    <n v="0"/>
    <n v="0"/>
    <n v="0"/>
    <n v="0"/>
    <n v="0"/>
    <n v="6.4346287307416814"/>
    <n v="0"/>
    <m/>
    <n v="0"/>
    <n v="0"/>
    <n v="0"/>
    <n v="0"/>
    <n v="0"/>
    <n v="0"/>
    <x v="0"/>
    <m/>
    <s v="No root cause"/>
    <s v="No root cause"/>
    <s v="No root cause"/>
    <x v="4"/>
    <s v=" "/>
    <m/>
    <m/>
    <s v=""/>
    <m/>
    <s v=""/>
    <m/>
    <m/>
    <m/>
    <m/>
    <m/>
    <m/>
    <m/>
    <m/>
    <m/>
    <m/>
    <m/>
    <m/>
    <m/>
    <m/>
    <m/>
    <s v=" "/>
    <m/>
    <s v=""/>
    <m/>
    <m/>
    <m/>
    <m/>
    <m/>
  </r>
  <r>
    <s v="Makepe-III-MTN"/>
    <s v="LIT_677"/>
    <s v="Douala"/>
    <s v="MTN"/>
    <s v="MTN"/>
    <s v="LITTORAL"/>
    <s v="Douala"/>
    <s v="ZTE"/>
    <n v="0.35627352446830124"/>
    <n v="8.8859889051544805"/>
    <n v="31.423303456010132"/>
    <n v="18.5135782018246"/>
    <n v="3.2628027326193592"/>
    <n v="4.9623073454840156"/>
    <n v="0"/>
    <n v="0"/>
    <n v="0.67245379287909623"/>
    <n v="0"/>
    <n v="1.4424832992326637"/>
    <n v="0"/>
    <n v="0"/>
    <n v="0"/>
    <n v="0"/>
    <n v="1.3017110260734581"/>
    <n v="0"/>
    <n v="0"/>
    <n v="0.67566410697622747"/>
    <n v="0"/>
    <n v="15.688162929861056"/>
    <n v="15.688162929861056"/>
    <n v="6.4187020058042492"/>
    <n v="0.68376123253232424"/>
    <m/>
    <n v="0"/>
    <n v="0"/>
    <n v="0"/>
    <n v="0"/>
    <n v="0"/>
    <n v="0"/>
    <x v="0"/>
    <m/>
    <s v="No root cause"/>
    <s v="No root cause"/>
    <s v="No root cause"/>
    <x v="4"/>
    <s v=" "/>
    <m/>
    <m/>
    <s v=""/>
    <m/>
    <s v=""/>
    <m/>
    <m/>
    <m/>
    <m/>
    <m/>
    <m/>
    <m/>
    <m/>
    <m/>
    <m/>
    <m/>
    <m/>
    <m/>
    <m/>
    <m/>
    <s v=" "/>
    <m/>
    <s v=""/>
    <m/>
    <m/>
    <m/>
    <m/>
    <m/>
  </r>
  <r>
    <s v="Logpom-Andem-IHS"/>
    <s v="LIT_140"/>
    <s v="Douala"/>
    <s v="IHS"/>
    <s v="Grid-Gen"/>
    <s v="LITTORAL"/>
    <s v="Douala"/>
    <s v="ZTE"/>
    <n v="0"/>
    <n v="0"/>
    <n v="0"/>
    <n v="0"/>
    <n v="0"/>
    <n v="0"/>
    <n v="0"/>
    <n v="0"/>
    <n v="0"/>
    <n v="0"/>
    <n v="0"/>
    <n v="0"/>
    <n v="0"/>
    <n v="0"/>
    <n v="0"/>
    <n v="0"/>
    <n v="0"/>
    <n v="0"/>
    <n v="0"/>
    <n v="0"/>
    <n v="0"/>
    <n v="0"/>
    <n v="5.9338018965108876"/>
    <n v="0"/>
    <m/>
    <n v="0"/>
    <n v="0"/>
    <n v="0"/>
    <n v="0"/>
    <n v="0"/>
    <n v="0"/>
    <x v="0"/>
    <m/>
    <s v="No root cause"/>
    <s v="No root cause"/>
    <s v="No root cause"/>
    <x v="4"/>
    <s v=" "/>
    <m/>
    <m/>
    <s v=""/>
    <m/>
    <s v=""/>
    <m/>
    <m/>
    <m/>
    <m/>
    <m/>
    <m/>
    <m/>
    <m/>
    <m/>
    <m/>
    <m/>
    <m/>
    <m/>
    <m/>
    <m/>
    <s v=" "/>
    <m/>
    <s v=""/>
    <m/>
    <m/>
    <m/>
    <m/>
    <m/>
  </r>
  <r>
    <s v="Garoua-Foulbere-II"/>
    <s v="NRD_139"/>
    <s v="Garoua"/>
    <s v="CAMUSAT"/>
    <s v="Good Grid + GE"/>
    <s v="NORD"/>
    <s v="Garoua"/>
    <s v="Huawei"/>
    <n v="0"/>
    <n v="0"/>
    <n v="0"/>
    <n v="2.2144746642011452"/>
    <n v="2.7029061190013497"/>
    <n v="0"/>
    <n v="0"/>
    <n v="0.58120953220729787"/>
    <n v="1.1627222607459913"/>
    <n v="0"/>
    <n v="1.5410577770929108"/>
    <n v="0"/>
    <n v="0"/>
    <n v="4.7568829134242501"/>
    <n v="0"/>
    <n v="0"/>
    <n v="0"/>
    <n v="8.117707236476015"/>
    <n v="0"/>
    <n v="2.3463829034366053"/>
    <n v="1.4532021813014184"/>
    <n v="1.4532021813014184"/>
    <n v="5.8017688117272055"/>
    <n v="0"/>
    <m/>
    <n v="0"/>
    <n v="0"/>
    <n v="0"/>
    <n v="0"/>
    <n v="0"/>
    <n v="0"/>
    <x v="0"/>
    <m/>
    <s v="No root cause"/>
    <s v="No root cause"/>
    <s v="No root cause"/>
    <x v="4"/>
    <s v=" "/>
    <m/>
    <m/>
    <s v=""/>
    <m/>
    <s v=""/>
    <m/>
    <m/>
    <m/>
    <m/>
    <m/>
    <m/>
    <m/>
    <m/>
    <m/>
    <m/>
    <m/>
    <m/>
    <m/>
    <m/>
    <m/>
    <s v=" "/>
    <m/>
    <s v=""/>
    <m/>
    <m/>
    <m/>
    <m/>
    <m/>
  </r>
  <r>
    <s v="Garoua-Nigeriare-II"/>
    <s v="NRD_140"/>
    <s v="Garoua"/>
    <s v="CAMUSAT"/>
    <s v="Medium Grid + GE"/>
    <s v="NORD"/>
    <s v="Garoua"/>
    <s v="Huawei"/>
    <n v="0"/>
    <n v="0"/>
    <n v="0"/>
    <n v="0"/>
    <n v="0"/>
    <n v="0"/>
    <n v="0"/>
    <n v="0"/>
    <n v="5.8253824554194384"/>
    <n v="0"/>
    <n v="0"/>
    <n v="0.47261174033267417"/>
    <n v="0"/>
    <n v="2.4228953894182341"/>
    <n v="0.47261174033267422"/>
    <n v="11.687968884208964"/>
    <n v="0"/>
    <n v="2.1969427822151455"/>
    <n v="1.3676651456911875"/>
    <n v="0"/>
    <n v="0"/>
    <n v="0"/>
    <n v="5.7716988696840765"/>
    <n v="0"/>
    <m/>
    <n v="0.34109587282019671"/>
    <n v="0"/>
    <n v="0"/>
    <n v="0"/>
    <n v="0"/>
    <n v="0"/>
    <x v="0"/>
    <m/>
    <s v="No root cause"/>
    <s v="No root cause"/>
    <s v="No root cause"/>
    <x v="4"/>
    <s v=" "/>
    <m/>
    <m/>
    <s v=""/>
    <m/>
    <s v=""/>
    <m/>
    <m/>
    <m/>
    <m/>
    <m/>
    <m/>
    <m/>
    <m/>
    <m/>
    <m/>
    <m/>
    <m/>
    <m/>
    <m/>
    <m/>
    <s v=" "/>
    <m/>
    <s v=""/>
    <m/>
    <m/>
    <m/>
    <m/>
    <m/>
  </r>
  <r>
    <s v="LIT_863_Z_Kotto-Logpom-New"/>
    <s v="LIT_863"/>
    <s v="Douala"/>
    <m/>
    <e v="#N/A"/>
    <s v="LITTORAL"/>
    <s v="Douala"/>
    <s v="ZTE"/>
    <n v="0"/>
    <n v="0"/>
    <n v="0"/>
    <n v="0"/>
    <n v="0"/>
    <n v="0"/>
    <n v="0"/>
    <n v="0"/>
    <n v="0"/>
    <n v="0"/>
    <n v="0"/>
    <n v="0"/>
    <n v="0"/>
    <n v="0"/>
    <n v="0"/>
    <n v="0"/>
    <n v="0"/>
    <n v="0"/>
    <n v="0"/>
    <n v="0"/>
    <n v="0"/>
    <n v="0"/>
    <n v="5.6450163083956157"/>
    <n v="0"/>
    <m/>
    <n v="0"/>
    <n v="0"/>
    <n v="0"/>
    <n v="0"/>
    <n v="0"/>
    <n v="0"/>
    <x v="0"/>
    <m/>
    <s v="No root cause"/>
    <s v="No root cause"/>
    <s v="No root cause"/>
    <x v="4"/>
    <s v=" "/>
    <m/>
    <m/>
    <s v=""/>
    <m/>
    <s v=""/>
    <m/>
    <m/>
    <m/>
    <m/>
    <m/>
    <m/>
    <m/>
    <m/>
    <m/>
    <m/>
    <m/>
    <m/>
    <m/>
    <m/>
    <m/>
    <s v=" "/>
    <m/>
    <s v=""/>
    <m/>
    <m/>
    <m/>
    <m/>
    <m/>
  </r>
  <r>
    <s v="Nkolo2-MTN-IHS"/>
    <s v="CTR_469"/>
    <s v="Yaounde"/>
    <s v="IHS"/>
    <s v="Grid-Gen"/>
    <s v="CENTRE"/>
    <s v="Yaounde"/>
    <s v="ZTE"/>
    <n v="0"/>
    <n v="0"/>
    <n v="0"/>
    <n v="0"/>
    <n v="0"/>
    <n v="0"/>
    <n v="0"/>
    <n v="3.7635760616151974"/>
    <n v="0"/>
    <n v="0"/>
    <n v="2.8187449526728323"/>
    <n v="0"/>
    <n v="0"/>
    <n v="0"/>
    <n v="0"/>
    <n v="0"/>
    <n v="0"/>
    <n v="0"/>
    <n v="0"/>
    <n v="0"/>
    <n v="0"/>
    <n v="0"/>
    <n v="5.5877300368401386"/>
    <n v="0"/>
    <m/>
    <n v="0"/>
    <n v="0"/>
    <n v="0"/>
    <n v="0"/>
    <n v="0"/>
    <n v="0"/>
    <x v="0"/>
    <m/>
    <s v="No root cause"/>
    <s v="No root cause"/>
    <s v="No root cause"/>
    <x v="4"/>
    <s v=" "/>
    <m/>
    <m/>
    <s v=""/>
    <m/>
    <s v=""/>
    <m/>
    <m/>
    <m/>
    <m/>
    <m/>
    <m/>
    <m/>
    <m/>
    <m/>
    <m/>
    <m/>
    <m/>
    <m/>
    <m/>
    <m/>
    <s v=" "/>
    <m/>
    <s v=""/>
    <m/>
    <m/>
    <m/>
    <m/>
    <m/>
  </r>
  <r>
    <s v="Ndu-Mbakfu-IHS"/>
    <s v="NRO_089"/>
    <s v="NORD-OUEST"/>
    <s v="IHS"/>
    <s v="Hybrid-Gen"/>
    <s v="NORD-OUEST"/>
    <s v="Ndu-Mbakfu"/>
    <s v="NOKIA"/>
    <n v="0.24277367257091551"/>
    <n v="1.5338244792699267"/>
    <n v="0.51109508474795129"/>
    <n v="4.7844167808974243"/>
    <n v="9.2963652058697779"/>
    <n v="9.2964734190981293"/>
    <n v="3.4243322694278615"/>
    <n v="9.2965275257123032"/>
    <n v="9.2963652058697779"/>
    <n v="9.2964734190981293"/>
    <n v="9.2964734190981293"/>
    <n v="9.2444204740991864"/>
    <n v="9.2964193124839536"/>
    <n v="9.2443134636292825"/>
    <n v="9.2444204740991864"/>
    <n v="3.9081650415343301"/>
    <n v="1.0701046990435794E-3"/>
    <n v="9.2445274845690903"/>
    <n v="9.2445274845690903"/>
    <n v="9.2445274845690903"/>
    <n v="9.2443669688642345"/>
    <n v="9.2443669688642345"/>
    <n v="5.5197427182942249"/>
    <n v="0"/>
    <m/>
    <n v="0"/>
    <n v="0"/>
    <n v="0"/>
    <n v="0"/>
    <n v="0"/>
    <n v="0"/>
    <x v="2"/>
    <m/>
    <s v="No root cause"/>
    <s v="No root cause"/>
    <s v="No root cause"/>
    <x v="4"/>
    <s v=" "/>
    <m/>
    <m/>
    <s v=""/>
    <m/>
    <s v=""/>
    <m/>
    <m/>
    <m/>
    <m/>
    <m/>
    <m/>
    <m/>
    <m/>
    <m/>
    <m/>
    <m/>
    <m/>
    <m/>
    <m/>
    <m/>
    <s v=" "/>
    <m/>
    <s v=""/>
    <m/>
    <m/>
    <m/>
    <m/>
    <m/>
  </r>
  <r>
    <s v="Logpom-H-Soeurs"/>
    <s v="LIT_210"/>
    <s v="Douala"/>
    <s v="IHS"/>
    <s v="Grid-Gen"/>
    <s v="LITTORAL"/>
    <s v="Douala"/>
    <s v="ZTE"/>
    <n v="0"/>
    <n v="0"/>
    <n v="0"/>
    <n v="1.5873219702480276E-3"/>
    <n v="0"/>
    <n v="0"/>
    <n v="0"/>
    <n v="0"/>
    <n v="0"/>
    <n v="0"/>
    <n v="0"/>
    <n v="0"/>
    <n v="0"/>
    <n v="0"/>
    <n v="0"/>
    <n v="0"/>
    <n v="0"/>
    <n v="0"/>
    <n v="0"/>
    <n v="0"/>
    <n v="0"/>
    <n v="0"/>
    <n v="5.2411587949765002"/>
    <n v="0"/>
    <m/>
    <n v="0"/>
    <n v="0"/>
    <n v="0"/>
    <n v="0"/>
    <n v="0"/>
    <n v="0"/>
    <x v="0"/>
    <m/>
    <s v="No root cause"/>
    <s v="No root cause"/>
    <s v="No root cause"/>
    <x v="4"/>
    <s v=" "/>
    <m/>
    <m/>
    <s v=""/>
    <m/>
    <s v=""/>
    <m/>
    <m/>
    <m/>
    <m/>
    <m/>
    <m/>
    <m/>
    <m/>
    <m/>
    <m/>
    <m/>
    <m/>
    <m/>
    <m/>
    <m/>
    <s v=" "/>
    <m/>
    <s v=""/>
    <m/>
    <m/>
    <m/>
    <m/>
    <m/>
  </r>
  <r>
    <s v="Boko-IHS"/>
    <s v="LIT_633"/>
    <s v="Douala"/>
    <s v="IHS"/>
    <s v="Grid-Gen"/>
    <s v="LITTORAL"/>
    <s v="Douala"/>
    <s v="ZTE"/>
    <n v="0"/>
    <n v="0"/>
    <n v="0"/>
    <n v="0"/>
    <n v="0"/>
    <n v="0"/>
    <n v="0"/>
    <n v="0"/>
    <n v="0"/>
    <n v="0"/>
    <n v="0"/>
    <n v="0"/>
    <n v="10.212383679619217"/>
    <n v="0"/>
    <n v="0"/>
    <n v="0"/>
    <n v="0"/>
    <n v="0"/>
    <n v="0"/>
    <n v="0"/>
    <n v="0"/>
    <n v="0"/>
    <n v="5.1195235608518619"/>
    <n v="3.9050439028287842"/>
    <m/>
    <n v="6.2422774110884019E-4"/>
    <n v="0"/>
    <n v="0"/>
    <n v="0"/>
    <n v="0"/>
    <n v="0"/>
    <x v="0"/>
    <m/>
    <s v="No root cause"/>
    <s v="No root cause"/>
    <s v="No root cause"/>
    <x v="4"/>
    <s v=" "/>
    <m/>
    <m/>
    <s v=""/>
    <m/>
    <s v=""/>
    <m/>
    <m/>
    <m/>
    <m/>
    <m/>
    <m/>
    <m/>
    <m/>
    <m/>
    <m/>
    <m/>
    <m/>
    <m/>
    <m/>
    <m/>
    <s v=" "/>
    <m/>
    <s v=""/>
    <m/>
    <m/>
    <m/>
    <m/>
    <m/>
  </r>
  <r>
    <s v="Bonewonda-II"/>
    <s v="LIT_378"/>
    <s v="Douala"/>
    <s v="IHS"/>
    <s v="Grid-Gen"/>
    <s v="LITTORAL"/>
    <s v="Douala"/>
    <s v="ZTE"/>
    <n v="0"/>
    <n v="0"/>
    <n v="9.2935917850202454"/>
    <n v="0"/>
    <n v="0"/>
    <n v="0"/>
    <n v="0"/>
    <n v="0"/>
    <n v="1.0163854431517576"/>
    <n v="15.949393321975952"/>
    <n v="0"/>
    <n v="3.7471499544849116E-2"/>
    <n v="0"/>
    <n v="0"/>
    <n v="3.7471499544849116E-2"/>
    <n v="0"/>
    <n v="0"/>
    <n v="0"/>
    <n v="0"/>
    <n v="0"/>
    <n v="4.9508572252042446"/>
    <n v="4.9508572252042446"/>
    <n v="4.9357865840260455"/>
    <n v="0"/>
    <m/>
    <n v="0"/>
    <n v="0"/>
    <n v="0"/>
    <n v="0"/>
    <n v="0"/>
    <n v="0"/>
    <x v="0"/>
    <m/>
    <s v="No root cause"/>
    <s v="No root cause"/>
    <s v="No root cause"/>
    <x v="4"/>
    <s v=" "/>
    <m/>
    <m/>
    <s v=""/>
    <m/>
    <s v=""/>
    <m/>
    <m/>
    <m/>
    <m/>
    <m/>
    <m/>
    <m/>
    <m/>
    <m/>
    <m/>
    <m/>
    <m/>
    <m/>
    <m/>
    <m/>
    <s v=" "/>
    <m/>
    <s v=""/>
    <m/>
    <m/>
    <m/>
    <m/>
    <m/>
  </r>
  <r>
    <s v="Bagam-IHS"/>
    <s v="OST_160"/>
    <s v="OUEST"/>
    <s v="IHS"/>
    <s v="Grid-Gen"/>
    <s v="OUEST"/>
    <s v="Bagam"/>
    <s v="NOKIA"/>
    <n v="1.6394795455009348"/>
    <n v="0.12598798774794534"/>
    <n v="0"/>
    <n v="0"/>
    <n v="2.7890890164350181E-2"/>
    <n v="0"/>
    <n v="0.68311556727619316"/>
    <n v="1.5568981622682991"/>
    <n v="0.88911484780960071"/>
    <n v="0"/>
    <n v="0.3020205201882043"/>
    <n v="0"/>
    <n v="9.083876953993901E-2"/>
    <n v="6.401009608113381E-2"/>
    <n v="0"/>
    <n v="9.363416116632774E-3"/>
    <n v="2.2900240559536419E-2"/>
    <n v="0"/>
    <n v="0"/>
    <n v="0.11847842526246122"/>
    <n v="8.0317243239078522"/>
    <n v="8.0317243239078522"/>
    <n v="4.454435655317849"/>
    <n v="0"/>
    <m/>
    <n v="0"/>
    <n v="0"/>
    <n v="0"/>
    <n v="0"/>
    <n v="0"/>
    <n v="0"/>
    <x v="0"/>
    <m/>
    <s v="No root cause"/>
    <s v="No root cause"/>
    <s v="No root cause"/>
    <x v="4"/>
    <s v=" "/>
    <m/>
    <m/>
    <s v=""/>
    <m/>
    <s v=""/>
    <m/>
    <m/>
    <m/>
    <m/>
    <m/>
    <m/>
    <m/>
    <m/>
    <m/>
    <m/>
    <m/>
    <m/>
    <m/>
    <m/>
    <m/>
    <s v=" "/>
    <m/>
    <s v=""/>
    <m/>
    <m/>
    <m/>
    <m/>
    <m/>
  </r>
  <r>
    <s v="Makepe-Crf-Conquete"/>
    <s v="LIT_775"/>
    <s v="Douala"/>
    <s v="MTN"/>
    <m/>
    <s v="LITTORAL"/>
    <s v="Douala"/>
    <s v="ZTE"/>
    <n v="0"/>
    <n v="3.6075904666512577"/>
    <n v="0.68390391315886379"/>
    <n v="2.2293847896745515E-3"/>
    <n v="2.7267516187117087"/>
    <n v="0"/>
    <n v="2.0345187239786204"/>
    <n v="0"/>
    <n v="3.7865119723313723"/>
    <n v="20.271135994612379"/>
    <n v="5.2015649211118804"/>
    <n v="0"/>
    <n v="0"/>
    <n v="0"/>
    <n v="0"/>
    <n v="1.0850148245170976"/>
    <n v="0"/>
    <n v="0"/>
    <n v="6.4681943481350208"/>
    <n v="9.8553967520182173"/>
    <n v="0"/>
    <n v="0"/>
    <n v="4.3537923083727845"/>
    <n v="0.56164445129311524"/>
    <m/>
    <n v="0.75032174481284586"/>
    <n v="0"/>
    <n v="0"/>
    <n v="0"/>
    <n v="0"/>
    <n v="0"/>
    <x v="0"/>
    <m/>
    <s v="No root cause"/>
    <s v="No root cause"/>
    <s v="No root cause"/>
    <x v="4"/>
    <s v=" "/>
    <m/>
    <m/>
    <s v=""/>
    <m/>
    <s v=""/>
    <m/>
    <m/>
    <m/>
    <m/>
    <m/>
    <m/>
    <m/>
    <m/>
    <m/>
    <m/>
    <m/>
    <m/>
    <m/>
    <m/>
    <m/>
    <s v=" "/>
    <m/>
    <s v=""/>
    <m/>
    <m/>
    <m/>
    <m/>
    <m/>
  </r>
  <r>
    <s v="Ancienne-Mairie-Dla-V"/>
    <s v="LIT_771"/>
    <s v="Douala"/>
    <s v="CAMUSAT"/>
    <s v="Good Grid + GE"/>
    <s v="LITTORAL"/>
    <s v="Douala"/>
    <s v="ZTE"/>
    <n v="0"/>
    <n v="0"/>
    <n v="0"/>
    <n v="0"/>
    <n v="0"/>
    <n v="0"/>
    <n v="0"/>
    <n v="0"/>
    <n v="0"/>
    <n v="0"/>
    <n v="9.4643091546743605"/>
    <n v="4.2182457131605746"/>
    <n v="0"/>
    <n v="0"/>
    <n v="4.2182457131605737"/>
    <n v="11.651728005068012"/>
    <n v="27.313994401212216"/>
    <n v="0"/>
    <n v="0"/>
    <n v="0"/>
    <n v="4.0021559042670072"/>
    <n v="4.0021559042670072"/>
    <n v="4.3244536045406692"/>
    <n v="0"/>
    <m/>
    <n v="0"/>
    <n v="0"/>
    <n v="0"/>
    <n v="0"/>
    <n v="0"/>
    <n v="0"/>
    <x v="0"/>
    <m/>
    <s v="No root cause"/>
    <s v="No root cause"/>
    <s v="No root cause"/>
    <x v="4"/>
    <s v=" "/>
    <m/>
    <m/>
    <s v=""/>
    <m/>
    <s v=""/>
    <m/>
    <m/>
    <m/>
    <m/>
    <m/>
    <m/>
    <m/>
    <m/>
    <m/>
    <m/>
    <m/>
    <m/>
    <m/>
    <m/>
    <m/>
    <s v=" "/>
    <m/>
    <s v=""/>
    <m/>
    <m/>
    <m/>
    <m/>
    <m/>
  </r>
  <r>
    <s v="Crf-Patrick-Mboma"/>
    <s v="LIT_697"/>
    <s v="Douala"/>
    <s v="CAMUSAT"/>
    <s v="Good Grid + GE"/>
    <s v="LITTORAL"/>
    <s v="Douala"/>
    <s v="ZTE"/>
    <n v="0"/>
    <n v="0"/>
    <n v="25.586221189214488"/>
    <n v="0"/>
    <n v="0"/>
    <n v="15.795173399765439"/>
    <n v="5.9394199461808697"/>
    <n v="0"/>
    <n v="0"/>
    <n v="0"/>
    <n v="8.200729526043494"/>
    <n v="4.216604885955376"/>
    <n v="0"/>
    <n v="0"/>
    <n v="4.216604885955376"/>
    <n v="0"/>
    <n v="0"/>
    <n v="0"/>
    <n v="0.82064545861833715"/>
    <n v="0"/>
    <n v="13.841073043919948"/>
    <n v="13.841073043919948"/>
    <n v="4.2383993516592353"/>
    <n v="0"/>
    <m/>
    <n v="0"/>
    <n v="0"/>
    <n v="0"/>
    <n v="0"/>
    <n v="0"/>
    <n v="0"/>
    <x v="0"/>
    <m/>
    <s v="No root cause"/>
    <s v="No root cause"/>
    <s v="No root cause"/>
    <x v="4"/>
    <s v=" "/>
    <m/>
    <m/>
    <s v=""/>
    <m/>
    <s v=""/>
    <m/>
    <m/>
    <m/>
    <m/>
    <m/>
    <m/>
    <m/>
    <m/>
    <m/>
    <m/>
    <m/>
    <m/>
    <m/>
    <m/>
    <m/>
    <s v=" "/>
    <m/>
    <s v=""/>
    <m/>
    <m/>
    <m/>
    <m/>
    <m/>
  </r>
  <r>
    <s v="NRD_266_H_Garoua-Bockle-II"/>
    <s v="NRD_266"/>
    <s v=""/>
    <s v="ESCO"/>
    <s v="Hybrid Solar - S1"/>
    <s v="NRD"/>
    <s v="Garoua"/>
    <s v="Huawei"/>
    <n v="2.8497958240234218"/>
    <n v="0.49010795216203956"/>
    <n v="0"/>
    <n v="0"/>
    <n v="1.8567029931541839"/>
    <n v="5.6176929684133627"/>
    <n v="0.93778625300699447"/>
    <n v="1.8223883024715131"/>
    <n v="0"/>
    <n v="0.36947148242317357"/>
    <n v="3.1144683862535771"/>
    <n v="0"/>
    <n v="0"/>
    <s v=""/>
    <n v="0"/>
    <n v="0"/>
    <n v="0"/>
    <n v="0"/>
    <n v="0.19841524628102947"/>
    <n v="0"/>
    <n v="0"/>
    <n v="0"/>
    <n v="4.1984666113065838"/>
    <n v="0"/>
    <m/>
    <n v="1.2275527704297255"/>
    <n v="0"/>
    <n v="0"/>
    <n v="0"/>
    <n v="0"/>
    <n v="0"/>
    <x v="0"/>
    <m/>
    <s v="No root cause"/>
    <s v="No root cause"/>
    <s v="No root cause"/>
    <x v="4"/>
    <s v=" "/>
    <m/>
    <m/>
    <s v=""/>
    <m/>
    <s v=""/>
    <m/>
    <m/>
    <m/>
    <m/>
    <m/>
    <m/>
    <m/>
    <m/>
    <m/>
    <m/>
    <m/>
    <m/>
    <m/>
    <m/>
    <m/>
    <s v=" "/>
    <m/>
    <s v=""/>
    <m/>
    <m/>
    <m/>
    <m/>
    <m/>
  </r>
  <r>
    <s v="E-Police"/>
    <s v="CTR_076"/>
    <s v="Yaounde"/>
    <s v="IHS"/>
    <s v="GridOnly"/>
    <s v="CENTRE"/>
    <s v="Yaounde"/>
    <s v="ZTE"/>
    <n v="0"/>
    <n v="0"/>
    <n v="5.6101308952067859"/>
    <n v="2.7573031078693879E-2"/>
    <n v="0"/>
    <n v="0"/>
    <n v="2.7894062488407395E-2"/>
    <n v="0"/>
    <n v="0"/>
    <n v="0"/>
    <n v="0"/>
    <n v="0"/>
    <n v="9.5507379442004599"/>
    <n v="0"/>
    <n v="0"/>
    <n v="0"/>
    <n v="0"/>
    <n v="0"/>
    <n v="0"/>
    <n v="0"/>
    <n v="0"/>
    <n v="0"/>
    <n v="4.1038515208327979"/>
    <n v="0"/>
    <m/>
    <n v="0"/>
    <n v="0"/>
    <n v="0"/>
    <n v="0"/>
    <n v="0"/>
    <n v="0"/>
    <x v="0"/>
    <m/>
    <s v="No root cause"/>
    <s v="No root cause"/>
    <s v="No root cause"/>
    <x v="4"/>
    <s v=" "/>
    <m/>
    <m/>
    <s v=""/>
    <m/>
    <s v=""/>
    <m/>
    <m/>
    <m/>
    <m/>
    <m/>
    <m/>
    <m/>
    <m/>
    <m/>
    <m/>
    <m/>
    <m/>
    <m/>
    <m/>
    <m/>
    <s v=" "/>
    <m/>
    <s v=""/>
    <m/>
    <m/>
    <m/>
    <m/>
    <m/>
  </r>
  <r>
    <s v="Nkwein-Ntambang"/>
    <s v="NRO_222"/>
    <s v="NORD-OUEST"/>
    <s v="IHS"/>
    <s v="Grid-Gen"/>
    <s v="NORD-OUEST"/>
    <s v="Bamenda"/>
    <s v="Huawei"/>
    <n v="0.39757956585138959"/>
    <n v="1.2561780711291459"/>
    <n v="0"/>
    <n v="6.7607966430102184"/>
    <n v="9.9894273655734462"/>
    <n v="0.23479880604851711"/>
    <n v="1.4175320246666268"/>
    <n v="0"/>
    <n v="0"/>
    <n v="0"/>
    <n v="1.0148159562598272E-2"/>
    <n v="3.0854685489094921E-3"/>
    <n v="4.7178775971441036"/>
    <n v="0"/>
    <n v="3.0854685489094921E-3"/>
    <n v="0"/>
    <n v="0"/>
    <n v="0.23795561491069617"/>
    <n v="1.1014944368823714"/>
    <n v="0"/>
    <n v="1.1643630879511919"/>
    <n v="1.1643630879511919"/>
    <n v="3.9114645310230483"/>
    <n v="3.8214330556768341"/>
    <m/>
    <n v="0"/>
    <n v="0"/>
    <n v="0"/>
    <n v="0"/>
    <n v="0"/>
    <n v="0"/>
    <x v="0"/>
    <m/>
    <s v="No root cause"/>
    <s v="No root cause"/>
    <s v="No root cause"/>
    <x v="4"/>
    <s v=" "/>
    <m/>
    <m/>
    <s v=""/>
    <m/>
    <s v=""/>
    <m/>
    <m/>
    <m/>
    <m/>
    <m/>
    <m/>
    <m/>
    <m/>
    <m/>
    <m/>
    <m/>
    <m/>
    <m/>
    <m/>
    <m/>
    <s v=" "/>
    <m/>
    <s v=""/>
    <m/>
    <m/>
    <m/>
    <m/>
    <m/>
  </r>
  <r>
    <s v="Ekombitie-II"/>
    <s v="CTR_723"/>
    <s v="Yaounde"/>
    <s v="CAMUSAT"/>
    <s v="Good Grid + GE"/>
    <s v="CENTRE"/>
    <s v="Yaounde"/>
    <s v="ZTE"/>
    <n v="5.3305660425816068"/>
    <n v="0"/>
    <n v="0"/>
    <n v="1.443232372521994"/>
    <n v="0"/>
    <n v="2.3286013303541617"/>
    <n v="0"/>
    <n v="0"/>
    <n v="0.55424289379139535"/>
    <n v="2.3075381028613169"/>
    <n v="0"/>
    <n v="0.36458467096420671"/>
    <n v="0"/>
    <n v="0"/>
    <n v="0.36458467096420677"/>
    <n v="12.947196753730379"/>
    <n v="0"/>
    <n v="0"/>
    <n v="0"/>
    <n v="0"/>
    <n v="0.78991561867746529"/>
    <n v="0.78991561867746529"/>
    <n v="3.7304384861014794"/>
    <n v="0"/>
    <m/>
    <n v="0"/>
    <n v="0"/>
    <n v="0"/>
    <n v="0"/>
    <n v="0"/>
    <n v="0"/>
    <x v="0"/>
    <m/>
    <s v="No root cause"/>
    <s v="No root cause"/>
    <s v="No root cause"/>
    <x v="4"/>
    <s v=" "/>
    <m/>
    <m/>
    <s v=""/>
    <m/>
    <s v=""/>
    <m/>
    <m/>
    <m/>
    <m/>
    <m/>
    <m/>
    <m/>
    <m/>
    <m/>
    <m/>
    <m/>
    <m/>
    <m/>
    <m/>
    <m/>
    <s v=" "/>
    <m/>
    <s v=""/>
    <m/>
    <m/>
    <m/>
    <m/>
    <m/>
  </r>
  <r>
    <s v="DEIDO-MARCHE"/>
    <s v="LIT_651"/>
    <s v="Douala"/>
    <s v="CAMUSAT"/>
    <s v="Good Grid no GE - 12h"/>
    <s v="LITTORAL"/>
    <s v="Douala"/>
    <s v="ZTE"/>
    <n v="5.0030604994392629"/>
    <n v="0"/>
    <n v="0"/>
    <n v="0"/>
    <n v="0"/>
    <n v="0"/>
    <n v="0"/>
    <n v="0"/>
    <n v="0"/>
    <n v="0"/>
    <n v="0"/>
    <n v="0.77454178116786843"/>
    <n v="0"/>
    <n v="0"/>
    <n v="0.7745417811678682"/>
    <n v="4.0169590192704465"/>
    <n v="0"/>
    <n v="0.70214919827755851"/>
    <n v="0"/>
    <n v="0"/>
    <n v="2.0511945222053867"/>
    <n v="2.0511945222053867"/>
    <n v="3.6133868671044111"/>
    <n v="5.8546498189382845"/>
    <m/>
    <n v="0"/>
    <n v="0"/>
    <n v="0"/>
    <n v="0"/>
    <n v="0"/>
    <n v="0"/>
    <x v="0"/>
    <m/>
    <s v="No root cause"/>
    <s v="No root cause"/>
    <s v="No root cause"/>
    <x v="4"/>
    <s v=" "/>
    <m/>
    <m/>
    <s v=""/>
    <m/>
    <s v=""/>
    <m/>
    <m/>
    <m/>
    <m/>
    <m/>
    <m/>
    <m/>
    <m/>
    <m/>
    <m/>
    <m/>
    <m/>
    <m/>
    <m/>
    <m/>
    <s v=" "/>
    <m/>
    <s v=""/>
    <m/>
    <m/>
    <m/>
    <m/>
    <m/>
  </r>
  <r>
    <s v="Bagarao"/>
    <s v="EXN_202"/>
    <s v="EXTREME-NORD"/>
    <s v="CAMUSAT"/>
    <s v="Hybrid Solar - S3"/>
    <s v="EXTREME-NORD"/>
    <s v="Bagarao"/>
    <s v="NOKIA"/>
    <n v="0"/>
    <n v="0"/>
    <n v="0"/>
    <n v="0"/>
    <n v="0"/>
    <n v="0"/>
    <n v="2.138614970500615"/>
    <n v="1.5586892038831206"/>
    <n v="1.4050125567639238"/>
    <n v="0.20114205479180028"/>
    <n v="0"/>
    <n v="3.4875304917161487"/>
    <n v="0"/>
    <n v="1.9842991772053429"/>
    <n v="3.4875304917161487"/>
    <n v="0"/>
    <n v="2.8014369892229172"/>
    <n v="0"/>
    <n v="0"/>
    <n v="0.32098738507278862"/>
    <n v="1.6714321995930748"/>
    <n v="1.6714321995930748"/>
    <n v="3.5813874965826979"/>
    <n v="0"/>
    <m/>
    <n v="0"/>
    <n v="0"/>
    <n v="0"/>
    <n v="0"/>
    <n v="0"/>
    <n v="0"/>
    <x v="2"/>
    <m/>
    <s v="No root cause"/>
    <s v="No root cause"/>
    <s v="No root cause"/>
    <x v="4"/>
    <s v=" "/>
    <m/>
    <m/>
    <s v=""/>
    <m/>
    <s v=""/>
    <m/>
    <m/>
    <m/>
    <m/>
    <m/>
    <m/>
    <m/>
    <m/>
    <m/>
    <m/>
    <m/>
    <m/>
    <m/>
    <m/>
    <m/>
    <s v=" "/>
    <m/>
    <s v=""/>
    <m/>
    <m/>
    <m/>
    <m/>
    <m/>
  </r>
  <r>
    <s v="Mbanga-Pongo-IHS"/>
    <s v="LIT_598"/>
    <s v="LITTORAL"/>
    <s v="IHS"/>
    <s v="Hybrid-Gen"/>
    <s v="LITTORAL"/>
    <s v="Mbanga Pongo"/>
    <s v="ZTE"/>
    <n v="5.1944665599415574"/>
    <n v="10.797017546863454"/>
    <n v="4.4570039065955553"/>
    <n v="0.57985406625517599"/>
    <n v="8.9089426509489673"/>
    <n v="0"/>
    <n v="0"/>
    <n v="0"/>
    <n v="0"/>
    <n v="0"/>
    <n v="0"/>
    <n v="0"/>
    <n v="0"/>
    <n v="0"/>
    <n v="0"/>
    <n v="0"/>
    <n v="0"/>
    <n v="0"/>
    <n v="0"/>
    <n v="0"/>
    <n v="0"/>
    <n v="0"/>
    <n v="3.3479652315849244"/>
    <n v="0"/>
    <m/>
    <n v="0"/>
    <n v="0"/>
    <n v="0"/>
    <n v="0"/>
    <n v="0"/>
    <n v="0"/>
    <x v="0"/>
    <m/>
    <s v="No root cause"/>
    <s v="No root cause"/>
    <s v="No root cause"/>
    <x v="4"/>
    <s v=" "/>
    <m/>
    <m/>
    <s v=""/>
    <m/>
    <s v=""/>
    <m/>
    <m/>
    <m/>
    <m/>
    <m/>
    <m/>
    <m/>
    <m/>
    <m/>
    <m/>
    <m/>
    <m/>
    <m/>
    <m/>
    <m/>
    <s v=" "/>
    <m/>
    <s v=""/>
    <m/>
    <m/>
    <m/>
    <m/>
    <m/>
  </r>
  <r>
    <s v="Crf-Mutzig-IHS"/>
    <s v="LIT_485"/>
    <s v="Douala"/>
    <s v="IHS"/>
    <s v="Grid-Gen"/>
    <s v="LITTORAL"/>
    <s v="Douala"/>
    <s v="ZTE"/>
    <n v="0"/>
    <n v="0"/>
    <n v="0"/>
    <n v="0"/>
    <n v="0"/>
    <n v="0"/>
    <n v="0"/>
    <n v="0"/>
    <n v="0"/>
    <n v="0"/>
    <n v="0"/>
    <n v="0"/>
    <n v="0"/>
    <n v="2.158044476405014E-3"/>
    <n v="0"/>
    <n v="0"/>
    <n v="0"/>
    <n v="0"/>
    <n v="0"/>
    <n v="0"/>
    <n v="0"/>
    <n v="0"/>
    <n v="3.1096529151078802"/>
    <n v="12.491474832564284"/>
    <m/>
    <n v="0"/>
    <n v="0"/>
    <n v="0"/>
    <n v="0"/>
    <n v="0"/>
    <n v="0"/>
    <x v="0"/>
    <m/>
    <s v="No root cause"/>
    <s v="No root cause"/>
    <s v="No root cause"/>
    <x v="4"/>
    <s v=" "/>
    <m/>
    <m/>
    <s v=""/>
    <m/>
    <s v=""/>
    <m/>
    <m/>
    <m/>
    <m/>
    <m/>
    <m/>
    <m/>
    <m/>
    <m/>
    <m/>
    <m/>
    <m/>
    <m/>
    <m/>
    <m/>
    <s v=" "/>
    <m/>
    <s v=""/>
    <m/>
    <m/>
    <m/>
    <m/>
    <m/>
  </r>
  <r>
    <s v="Bertoua-Lycee-Technique"/>
    <s v="EST_131"/>
    <s v="CENTRE"/>
    <s v="CAMUSAT"/>
    <s v="Bad Grid + GE"/>
    <s v="EST"/>
    <s v="Bertoua"/>
    <s v="ZTE"/>
    <n v="0"/>
    <n v="0"/>
    <n v="0"/>
    <n v="0"/>
    <n v="0"/>
    <n v="0"/>
    <n v="0"/>
    <n v="0"/>
    <n v="0"/>
    <n v="5.1650386807178636E-2"/>
    <n v="0"/>
    <n v="0"/>
    <n v="0"/>
    <n v="0"/>
    <n v="0"/>
    <n v="0"/>
    <n v="0"/>
    <n v="0"/>
    <n v="0"/>
    <n v="0"/>
    <n v="0.34535845653805436"/>
    <n v="0.34535845653805436"/>
    <n v="2.9135740640864296"/>
    <n v="1.7068169949748125E-2"/>
    <m/>
    <n v="0"/>
    <n v="0"/>
    <n v="0"/>
    <n v="0"/>
    <n v="0"/>
    <n v="0"/>
    <x v="0"/>
    <m/>
    <s v="No root cause"/>
    <s v="No root cause"/>
    <s v="No root cause"/>
    <x v="4"/>
    <s v=" "/>
    <m/>
    <m/>
    <s v=""/>
    <m/>
    <s v=""/>
    <m/>
    <m/>
    <m/>
    <m/>
    <m/>
    <m/>
    <m/>
    <m/>
    <m/>
    <m/>
    <m/>
    <m/>
    <m/>
    <m/>
    <m/>
    <s v=" "/>
    <m/>
    <s v=""/>
    <m/>
    <m/>
    <m/>
    <m/>
    <m/>
  </r>
  <r>
    <s v="Kribi-Bwambe-II"/>
    <s v="SUD_093"/>
    <s v="CENTRE"/>
    <s v="CAMUSAT"/>
    <s v="Good Grid + GE"/>
    <s v="SUD"/>
    <s v="Kribi"/>
    <s v="ZTE"/>
    <n v="8.3055819514714635"/>
    <n v="0"/>
    <n v="0"/>
    <n v="3.6798046987583928"/>
    <n v="6.5126750334586063"/>
    <n v="0"/>
    <n v="0"/>
    <n v="0"/>
    <n v="3.1175360197241697"/>
    <n v="0"/>
    <n v="0"/>
    <n v="1.0005478936059124E-2"/>
    <n v="0.84515085622644037"/>
    <n v="0"/>
    <n v="1.0005478936059124E-2"/>
    <n v="3.4047164507909178E-2"/>
    <n v="9.371334891405775"/>
    <n v="0"/>
    <n v="0"/>
    <n v="0"/>
    <n v="0"/>
    <n v="0"/>
    <n v="2.6191347561445411"/>
    <n v="0"/>
    <m/>
    <n v="1.3840020774299728E-2"/>
    <n v="0"/>
    <n v="0"/>
    <n v="0"/>
    <n v="0"/>
    <n v="0"/>
    <x v="0"/>
    <m/>
    <s v="No root cause"/>
    <s v="No root cause"/>
    <s v="No root cause"/>
    <x v="4"/>
    <s v=" "/>
    <m/>
    <m/>
    <s v=""/>
    <m/>
    <s v=""/>
    <m/>
    <m/>
    <m/>
    <m/>
    <m/>
    <m/>
    <m/>
    <m/>
    <m/>
    <m/>
    <m/>
    <m/>
    <m/>
    <m/>
    <m/>
    <s v=" "/>
    <m/>
    <s v=""/>
    <m/>
    <m/>
    <m/>
    <m/>
    <m/>
  </r>
  <r>
    <s v="Koza-MTN"/>
    <s v="EXN_043"/>
    <s v="EXTREME-NORD"/>
    <s v="IHS"/>
    <s v="Grid-Gen"/>
    <s v="EXTREME-NORD"/>
    <s v="Koza"/>
    <s v="NOKIA"/>
    <n v="0"/>
    <n v="0.65143328437587433"/>
    <n v="0.89157659463228145"/>
    <n v="0.32842318365230577"/>
    <n v="7.721369974361933E-2"/>
    <n v="3.4531771879513652E-2"/>
    <n v="0.86030481859330421"/>
    <n v="0.22781361121373717"/>
    <n v="3.6686236460525663E-2"/>
    <n v="9.1839872202302386E-2"/>
    <n v="0"/>
    <n v="0.26366635744361083"/>
    <n v="0.48878604776528461"/>
    <n v="0.97761305223062345"/>
    <n v="0.26366635744361083"/>
    <n v="4.4053618856260864E-2"/>
    <n v="0.30250273997049593"/>
    <n v="1.8341598949028459"/>
    <n v="0.74338359072486482"/>
    <n v="0.14416374041451166"/>
    <n v="1.2301031866291132"/>
    <n v="1.2301031866291132"/>
    <n v="2.3147373051478151"/>
    <n v="0.69448897588630132"/>
    <m/>
    <n v="0"/>
    <n v="0"/>
    <n v="0"/>
    <n v="0"/>
    <n v="0"/>
    <n v="0"/>
    <x v="2"/>
    <m/>
    <s v="No root cause"/>
    <s v="No root cause"/>
    <s v="No root cause"/>
    <x v="4"/>
    <s v=" "/>
    <m/>
    <m/>
    <s v=""/>
    <m/>
    <s v=""/>
    <m/>
    <m/>
    <m/>
    <m/>
    <m/>
    <m/>
    <m/>
    <m/>
    <m/>
    <m/>
    <m/>
    <m/>
    <m/>
    <m/>
    <m/>
    <s v=" "/>
    <m/>
    <s v=""/>
    <m/>
    <m/>
    <m/>
    <m/>
    <m/>
  </r>
  <r>
    <s v="Notre-Dame-de-Yassa"/>
    <s v="LIT_620"/>
    <s v="Douala"/>
    <s v="CAMUSAT"/>
    <s v="Medium Grid + GE"/>
    <s v="LITTORAL"/>
    <s v="Douala"/>
    <s v="ZTE"/>
    <n v="2.0533347316034725"/>
    <n v="22.951552079855492"/>
    <n v="28.48340481632723"/>
    <n v="27.774139421801038"/>
    <n v="20.065925583492426"/>
    <n v="2.9322295560064267"/>
    <n v="6.2190918092759256E-2"/>
    <n v="8.0218615255983305"/>
    <n v="6.6035090873291047"/>
    <n v="1.156961530449472"/>
    <n v="0.36362157673506712"/>
    <n v="0"/>
    <n v="1.0206301917912985"/>
    <n v="2.0140083839136156"/>
    <n v="0"/>
    <n v="4.3879464833505972"/>
    <n v="0"/>
    <n v="10.231966595611715"/>
    <n v="3.7063076251380416"/>
    <n v="8.9601649958765375"/>
    <n v="2.040511310293267"/>
    <n v="2.040511310293267"/>
    <n v="2.1614153062068935"/>
    <n v="0"/>
    <m/>
    <n v="7.3044098301244444"/>
    <n v="0"/>
    <n v="0"/>
    <n v="0"/>
    <n v="0"/>
    <n v="0"/>
    <x v="0"/>
    <m/>
    <s v="No root cause"/>
    <s v="No root cause"/>
    <s v="No root cause"/>
    <x v="4"/>
    <s v=" "/>
    <m/>
    <m/>
    <s v=""/>
    <m/>
    <s v=""/>
    <m/>
    <m/>
    <m/>
    <m/>
    <m/>
    <m/>
    <m/>
    <m/>
    <m/>
    <m/>
    <m/>
    <m/>
    <m/>
    <m/>
    <m/>
    <s v=" "/>
    <m/>
    <s v=""/>
    <m/>
    <m/>
    <m/>
    <m/>
    <m/>
  </r>
  <r>
    <s v="Sapeur-Mimboman-IHS"/>
    <s v="CTR_133"/>
    <s v="Yaounde"/>
    <s v="IHS"/>
    <s v="Grid-Gen"/>
    <s v="CENTRE"/>
    <s v="Yaounde"/>
    <s v="ZTE"/>
    <n v="0"/>
    <n v="0"/>
    <n v="0"/>
    <n v="5.1502177306360997"/>
    <n v="7.6313981559955844"/>
    <n v="14.174160966575633"/>
    <n v="1.8903577859391114"/>
    <n v="3.6071089195366888"/>
    <n v="6.1574181084544"/>
    <n v="0"/>
    <n v="2.1608624187790539"/>
    <n v="0"/>
    <n v="8.270714373360958"/>
    <n v="0"/>
    <n v="0"/>
    <n v="0"/>
    <n v="5.9057651533959419"/>
    <n v="5.0086072087959792"/>
    <n v="2.5059533491423482"/>
    <n v="5.2045790493475206"/>
    <n v="11.310400276229693"/>
    <n v="11.310400276229693"/>
    <n v="2.1023811969763129"/>
    <n v="5.0263887818784196"/>
    <m/>
    <n v="0"/>
    <n v="0"/>
    <n v="0"/>
    <n v="0"/>
    <n v="0"/>
    <n v="0"/>
    <x v="0"/>
    <m/>
    <s v="No root cause"/>
    <s v="No root cause"/>
    <s v="No root cause"/>
    <x v="4"/>
    <s v=" "/>
    <m/>
    <m/>
    <s v=""/>
    <m/>
    <s v=""/>
    <m/>
    <m/>
    <m/>
    <m/>
    <m/>
    <m/>
    <m/>
    <m/>
    <m/>
    <m/>
    <m/>
    <m/>
    <m/>
    <m/>
    <m/>
    <s v=" "/>
    <m/>
    <s v=""/>
    <m/>
    <m/>
    <m/>
    <m/>
    <m/>
  </r>
  <r>
    <s v="Bodjongo-IHS"/>
    <s v="LIT_123"/>
    <s v="Douala"/>
    <s v="IHS"/>
    <s v="Grid-Gen"/>
    <s v="LITTORAL"/>
    <s v="Douala"/>
    <s v="ZTE"/>
    <n v="0"/>
    <n v="0.10380015580724465"/>
    <n v="0"/>
    <n v="0"/>
    <n v="3.422551529108319E-2"/>
    <n v="0.42695393984014046"/>
    <n v="0"/>
    <n v="5.006306483693005E-2"/>
    <n v="12.124767787280311"/>
    <n v="0"/>
    <n v="0.22825333230603287"/>
    <n v="4.0646143485345843E-2"/>
    <n v="0"/>
    <n v="0"/>
    <n v="4.0646143485345843E-2"/>
    <n v="5.4254308241518293E-2"/>
    <n v="0"/>
    <n v="0"/>
    <n v="0"/>
    <n v="0"/>
    <n v="0.94071120585104717"/>
    <n v="0.94071120585104717"/>
    <n v="1.8938177911326843"/>
    <n v="0"/>
    <m/>
    <n v="0"/>
    <n v="0"/>
    <n v="0"/>
    <n v="0"/>
    <n v="0"/>
    <n v="0"/>
    <x v="0"/>
    <m/>
    <s v="No root cause"/>
    <s v="No root cause"/>
    <s v="No root cause"/>
    <x v="4"/>
    <s v=" "/>
    <m/>
    <m/>
    <s v=""/>
    <m/>
    <s v=""/>
    <m/>
    <m/>
    <m/>
    <m/>
    <m/>
    <m/>
    <m/>
    <m/>
    <m/>
    <m/>
    <m/>
    <m/>
    <m/>
    <m/>
    <m/>
    <s v=" "/>
    <m/>
    <s v=""/>
    <m/>
    <m/>
    <m/>
    <m/>
    <m/>
  </r>
  <r>
    <s v="BAMENDA-MILE4-IHS"/>
    <s v="NRO_117"/>
    <s v="NORD-OUEST"/>
    <s v="IHS"/>
    <s v="Grid-Gen"/>
    <s v="NORD-OUEST"/>
    <s v="Bamenda"/>
    <s v="Huawei"/>
    <n v="0"/>
    <n v="0"/>
    <n v="0"/>
    <n v="0"/>
    <n v="3.3321633521957126"/>
    <n v="0"/>
    <n v="1.1231283868813724"/>
    <n v="0"/>
    <n v="0"/>
    <n v="0"/>
    <n v="4.7084606757925203E-3"/>
    <n v="0"/>
    <n v="2.1451497147814274"/>
    <n v="0"/>
    <n v="0"/>
    <n v="0"/>
    <n v="0"/>
    <n v="0.25989276124109317"/>
    <n v="0"/>
    <n v="0"/>
    <n v="0"/>
    <n v="0"/>
    <n v="1.8783369431531849"/>
    <n v="2.6048310233339893"/>
    <m/>
    <n v="0"/>
    <n v="0"/>
    <n v="0"/>
    <n v="0"/>
    <n v="0"/>
    <n v="0"/>
    <x v="0"/>
    <m/>
    <s v="No root cause"/>
    <s v="No root cause"/>
    <s v="No root cause"/>
    <x v="4"/>
    <s v=" "/>
    <m/>
    <m/>
    <s v=""/>
    <m/>
    <s v=""/>
    <m/>
    <m/>
    <m/>
    <m/>
    <m/>
    <m/>
    <m/>
    <m/>
    <m/>
    <m/>
    <m/>
    <m/>
    <m/>
    <m/>
    <m/>
    <s v=" "/>
    <m/>
    <s v=""/>
    <m/>
    <m/>
    <m/>
    <m/>
    <m/>
  </r>
  <r>
    <s v="LIT_827_Z_Bwang-Bakoko"/>
    <s v="LIT_827"/>
    <s v="Douala"/>
    <s v="ESCO"/>
    <s v="Good Grid + Solar + GE"/>
    <s v="LITTORAL"/>
    <s v="Douala"/>
    <s v="ZTE"/>
    <n v="2.9198876818107875"/>
    <n v="7.5722570362950989"/>
    <n v="12.228407427382695"/>
    <n v="2.0331989281829835E-3"/>
    <n v="0.43428415702858986"/>
    <n v="4.4424148125319247"/>
    <n v="0"/>
    <n v="1.6445725716470765"/>
    <n v="1.5743380332331716"/>
    <n v="15.75552602066586"/>
    <n v="25.818398238750348"/>
    <n v="0"/>
    <n v="0.15816147451866672"/>
    <n v="0.62877568607979228"/>
    <n v="0"/>
    <n v="0.18964038774887013"/>
    <n v="0.27756732385363325"/>
    <n v="3.8716031309836687"/>
    <n v="7.3799235517202995"/>
    <n v="3.3534227655500479"/>
    <n v="9.5025297275084936E-2"/>
    <n v="9.5025297275084936E-2"/>
    <n v="1.7912482557293401"/>
    <n v="1.0649860315666617"/>
    <m/>
    <n v="2.8642600725388303"/>
    <n v="0"/>
    <n v="0"/>
    <n v="0"/>
    <n v="0"/>
    <n v="0"/>
    <x v="0"/>
    <m/>
    <s v="No root cause"/>
    <s v="No root cause"/>
    <s v="No root cause"/>
    <x v="4"/>
    <s v=" "/>
    <m/>
    <m/>
    <s v=""/>
    <m/>
    <s v=""/>
    <m/>
    <m/>
    <m/>
    <m/>
    <m/>
    <m/>
    <m/>
    <m/>
    <m/>
    <m/>
    <m/>
    <m/>
    <m/>
    <m/>
    <m/>
    <s v=" "/>
    <m/>
    <s v=""/>
    <m/>
    <m/>
    <m/>
    <m/>
    <m/>
  </r>
  <r>
    <s v="Polytechnique"/>
    <s v="CTR_128"/>
    <s v="Yaounde"/>
    <s v="IHS"/>
    <s v="GridOnly"/>
    <s v="CENTRE"/>
    <s v="Yaounde"/>
    <s v="ZTE"/>
    <n v="0"/>
    <n v="0"/>
    <n v="0"/>
    <n v="0"/>
    <n v="0"/>
    <n v="0"/>
    <n v="0"/>
    <n v="0"/>
    <n v="0"/>
    <n v="0"/>
    <n v="0"/>
    <n v="0"/>
    <n v="17.399670550433317"/>
    <n v="0"/>
    <n v="0"/>
    <n v="0"/>
    <n v="0"/>
    <n v="0"/>
    <n v="0"/>
    <n v="0"/>
    <n v="0"/>
    <n v="0"/>
    <n v="1.727773211997728"/>
    <n v="28.234195266998253"/>
    <m/>
    <n v="40.459463720597086"/>
    <n v="0"/>
    <n v="0"/>
    <n v="0"/>
    <n v="0"/>
    <n v="0"/>
    <x v="0"/>
    <m/>
    <s v="No root cause"/>
    <s v="No root cause"/>
    <s v="No root cause"/>
    <x v="4"/>
    <s v=" "/>
    <m/>
    <m/>
    <s v=""/>
    <m/>
    <s v=""/>
    <m/>
    <m/>
    <m/>
    <m/>
    <m/>
    <m/>
    <m/>
    <m/>
    <m/>
    <m/>
    <m/>
    <m/>
    <m/>
    <m/>
    <m/>
    <s v=" "/>
    <m/>
    <s v=""/>
    <m/>
    <m/>
    <m/>
    <m/>
    <m/>
  </r>
  <r>
    <s v="Mont-Febe"/>
    <s v="CTR_729"/>
    <s v="Yaounde"/>
    <s v="CAMUSAT"/>
    <s v="Good Grid no GE - 8h"/>
    <s v="CENTRE"/>
    <s v="Yaounde"/>
    <s v="ZTE"/>
    <n v="0"/>
    <n v="0.50014910125473355"/>
    <n v="0.57794571287521435"/>
    <n v="0"/>
    <n v="5.1507349479073037"/>
    <n v="1.470020660154723"/>
    <n v="0"/>
    <n v="0.495833012301923"/>
    <n v="0"/>
    <n v="0"/>
    <n v="0.79952872589054247"/>
    <n v="0"/>
    <n v="0.56048517120248387"/>
    <n v="0"/>
    <n v="0"/>
    <n v="0.49672476621779266"/>
    <n v="0"/>
    <n v="0"/>
    <n v="0"/>
    <n v="0"/>
    <n v="0"/>
    <n v="0"/>
    <n v="1.6821332465835108"/>
    <n v="0"/>
    <m/>
    <n v="0"/>
    <n v="0"/>
    <n v="0"/>
    <n v="0"/>
    <n v="0"/>
    <n v="0"/>
    <x v="0"/>
    <m/>
    <s v="No root cause"/>
    <s v="No root cause"/>
    <s v="No root cause"/>
    <x v="4"/>
    <s v=" "/>
    <m/>
    <m/>
    <s v=""/>
    <m/>
    <s v=""/>
    <m/>
    <m/>
    <m/>
    <m/>
    <m/>
    <m/>
    <m/>
    <m/>
    <m/>
    <m/>
    <m/>
    <m/>
    <m/>
    <m/>
    <m/>
    <s v=" "/>
    <m/>
    <s v=""/>
    <m/>
    <m/>
    <m/>
    <m/>
    <m/>
  </r>
  <r>
    <s v="Korek-Djarengol-II"/>
    <s v="EXN_235"/>
    <s v="Maroua"/>
    <s v="CAMUSAT"/>
    <s v="Bad Grid + GE"/>
    <s v="EXTREME-NORD"/>
    <s v="Maroua"/>
    <s v="Huawei"/>
    <n v="6.8181185847223293"/>
    <n v="8.7211927815017418"/>
    <n v="4.1585517060322506"/>
    <n v="3.7943772418693444"/>
    <n v="2.4318664338118841"/>
    <n v="4.2425014196722337"/>
    <n v="15.466383730984241"/>
    <n v="4.9824074787477199"/>
    <n v="3.6785205731195405"/>
    <n v="4.2763702333969684"/>
    <n v="2.6707316377167678"/>
    <n v="4.6416326373372367"/>
    <n v="2.6380221040826632"/>
    <n v="12.469680366860427"/>
    <n v="4.6416326373372367"/>
    <n v="3.5826213570069032"/>
    <n v="6.9608705515747653"/>
    <n v="3.4213744139393265"/>
    <n v="5.2162431905670976"/>
    <n v="4.150329734927932"/>
    <n v="4.4562548333062244"/>
    <n v="4.4562548333062244"/>
    <n v="1.6647975504590036"/>
    <n v="0"/>
    <m/>
    <n v="0.11000676306169795"/>
    <n v="0"/>
    <n v="0"/>
    <n v="0"/>
    <n v="0"/>
    <n v="0"/>
    <x v="0"/>
    <m/>
    <s v="No root cause"/>
    <s v="No root cause"/>
    <s v="No root cause"/>
    <x v="4"/>
    <s v=" "/>
    <m/>
    <m/>
    <s v=""/>
    <m/>
    <s v=""/>
    <m/>
    <m/>
    <m/>
    <m/>
    <m/>
    <m/>
    <m/>
    <m/>
    <m/>
    <m/>
    <m/>
    <m/>
    <m/>
    <m/>
    <m/>
    <s v=" "/>
    <m/>
    <s v=""/>
    <m/>
    <m/>
    <m/>
    <m/>
    <m/>
  </r>
  <r>
    <s v="Edea-Centre"/>
    <s v="LIT_185"/>
    <s v="LITTORAL"/>
    <s v="CAMUSAT"/>
    <s v="Good Grid + GE"/>
    <s v="LITTORAL"/>
    <s v="Edea"/>
    <s v="ZTE"/>
    <n v="0"/>
    <n v="0"/>
    <n v="0"/>
    <n v="0"/>
    <n v="0"/>
    <n v="1.9439343612045668"/>
    <n v="1.4134121215753088"/>
    <n v="3.7399802530012871"/>
    <n v="1.8795675635570852"/>
    <n v="1.4064921111881596"/>
    <n v="2.739039987672395"/>
    <n v="0"/>
    <n v="1.467933955991588"/>
    <n v="0"/>
    <n v="0"/>
    <n v="3.4318257698333205"/>
    <n v="0"/>
    <n v="0.85374736397542572"/>
    <n v="1.0140133777355458"/>
    <n v="2.1827282247961808"/>
    <n v="0"/>
    <n v="0"/>
    <n v="1.5974344596541992"/>
    <n v="1.0691237697362979"/>
    <m/>
    <n v="0"/>
    <n v="0"/>
    <n v="0"/>
    <n v="0"/>
    <n v="0"/>
    <n v="0"/>
    <x v="0"/>
    <m/>
    <s v="No root cause"/>
    <s v="No root cause"/>
    <s v="No root cause"/>
    <x v="4"/>
    <s v=" "/>
    <m/>
    <m/>
    <s v=""/>
    <m/>
    <s v=""/>
    <m/>
    <m/>
    <m/>
    <m/>
    <m/>
    <m/>
    <m/>
    <m/>
    <m/>
    <m/>
    <m/>
    <m/>
    <m/>
    <m/>
    <m/>
    <s v=" "/>
    <m/>
    <s v=""/>
    <m/>
    <m/>
    <m/>
    <m/>
    <m/>
  </r>
  <r>
    <s v="Bonamatoumbe-II"/>
    <s v="LIT_364"/>
    <s v="Douala"/>
    <s v="IHS"/>
    <s v="Grid-Gen"/>
    <s v="LITTORAL"/>
    <s v="Douala"/>
    <s v="ZTE"/>
    <n v="0"/>
    <n v="0"/>
    <n v="0"/>
    <n v="0"/>
    <n v="1.587321970248236E-3"/>
    <n v="2.8082579266222072"/>
    <n v="0"/>
    <n v="0"/>
    <n v="0"/>
    <n v="0"/>
    <n v="0"/>
    <n v="0"/>
    <n v="0"/>
    <n v="0"/>
    <n v="0"/>
    <n v="7.8035601669934058"/>
    <n v="0"/>
    <n v="0"/>
    <n v="0"/>
    <n v="0"/>
    <n v="0"/>
    <n v="0"/>
    <n v="1.5907641403634936"/>
    <n v="0"/>
    <m/>
    <n v="0"/>
    <n v="0"/>
    <n v="0"/>
    <n v="0"/>
    <n v="0"/>
    <n v="0"/>
    <x v="0"/>
    <m/>
    <s v="No root cause"/>
    <s v="No root cause"/>
    <s v="No root cause"/>
    <x v="4"/>
    <s v=" "/>
    <m/>
    <m/>
    <s v=""/>
    <m/>
    <s v=""/>
    <m/>
    <m/>
    <m/>
    <m/>
    <m/>
    <m/>
    <m/>
    <m/>
    <m/>
    <m/>
    <m/>
    <m/>
    <m/>
    <m/>
    <m/>
    <s v=" "/>
    <m/>
    <s v=""/>
    <m/>
    <m/>
    <m/>
    <m/>
    <m/>
  </r>
  <r>
    <s v="Nkongmondo"/>
    <s v="LIT_091"/>
    <s v="Douala"/>
    <s v="IHS"/>
    <s v="GridOnly"/>
    <s v="LITTORAL"/>
    <s v="Douala"/>
    <s v="ZTE"/>
    <n v="0"/>
    <n v="0"/>
    <n v="0"/>
    <n v="4.2451231761848911"/>
    <n v="4.588537609186349"/>
    <n v="2.4129434157171272"/>
    <n v="4.4776034220521463"/>
    <n v="2.6936318782763036"/>
    <n v="5.8738581982861202"/>
    <n v="4.6419001635119992"/>
    <n v="12.455269623579969"/>
    <n v="0"/>
    <n v="0"/>
    <n v="0"/>
    <n v="0"/>
    <n v="0"/>
    <n v="0"/>
    <n v="0"/>
    <n v="0"/>
    <n v="0"/>
    <n v="0"/>
    <n v="0"/>
    <n v="1.4951681205822513"/>
    <n v="0"/>
    <m/>
    <n v="0"/>
    <n v="0"/>
    <n v="0"/>
    <n v="0"/>
    <n v="0"/>
    <n v="0"/>
    <x v="0"/>
    <m/>
    <s v="No root cause"/>
    <s v="No root cause"/>
    <s v="No root cause"/>
    <x v="4"/>
    <s v=" "/>
    <m/>
    <m/>
    <s v=""/>
    <m/>
    <s v=""/>
    <m/>
    <m/>
    <m/>
    <m/>
    <m/>
    <m/>
    <m/>
    <m/>
    <m/>
    <m/>
    <m/>
    <m/>
    <m/>
    <m/>
    <m/>
    <s v=" "/>
    <m/>
    <s v=""/>
    <m/>
    <m/>
    <m/>
    <m/>
    <m/>
  </r>
  <r>
    <s v="Bilongue-II"/>
    <s v="LIT_451"/>
    <s v="Douala"/>
    <s v="IHS"/>
    <s v="Grid-Gen"/>
    <s v="LITTORAL"/>
    <s v="Douala"/>
    <s v="ZTE"/>
    <n v="0"/>
    <n v="0"/>
    <n v="0"/>
    <n v="0"/>
    <n v="0"/>
    <n v="0"/>
    <n v="0"/>
    <n v="0"/>
    <n v="0"/>
    <n v="0"/>
    <n v="0"/>
    <n v="0"/>
    <n v="0"/>
    <n v="0"/>
    <n v="0"/>
    <n v="0"/>
    <n v="0"/>
    <n v="0"/>
    <n v="0"/>
    <n v="0"/>
    <n v="15.859540197412903"/>
    <n v="15.859540197412903"/>
    <n v="1.4566443514166751"/>
    <n v="0"/>
    <m/>
    <n v="0"/>
    <n v="0"/>
    <n v="0"/>
    <n v="0"/>
    <n v="0"/>
    <n v="0"/>
    <x v="0"/>
    <m/>
    <s v="No root cause"/>
    <s v="No root cause"/>
    <s v="No root cause"/>
    <x v="4"/>
    <s v=" "/>
    <m/>
    <m/>
    <s v=""/>
    <m/>
    <s v=""/>
    <m/>
    <m/>
    <m/>
    <m/>
    <m/>
    <m/>
    <m/>
    <m/>
    <m/>
    <m/>
    <m/>
    <m/>
    <m/>
    <m/>
    <m/>
    <s v=" "/>
    <m/>
    <s v=""/>
    <m/>
    <m/>
    <m/>
    <m/>
    <m/>
  </r>
  <r>
    <s v="Edea-Beon"/>
    <s v="LIT_186"/>
    <s v="LITTORAL"/>
    <s v="IHS"/>
    <s v="Grid-Gen"/>
    <s v="LITTORAL"/>
    <s v="Edea"/>
    <s v="ZTE"/>
    <n v="16.1305977176807"/>
    <n v="35.310030733406947"/>
    <n v="0"/>
    <n v="0"/>
    <n v="0"/>
    <n v="1.9391545602155045"/>
    <n v="0"/>
    <n v="6.3421538496659741E-2"/>
    <n v="0"/>
    <n v="0"/>
    <n v="0"/>
    <n v="0"/>
    <n v="0"/>
    <n v="0"/>
    <n v="0"/>
    <n v="0"/>
    <n v="0"/>
    <n v="0"/>
    <n v="0"/>
    <n v="0"/>
    <n v="0"/>
    <n v="0"/>
    <n v="1.4027110745848714"/>
    <n v="0"/>
    <m/>
    <n v="10.677362006432045"/>
    <n v="0"/>
    <n v="0"/>
    <n v="0"/>
    <n v="0"/>
    <n v="0"/>
    <x v="0"/>
    <m/>
    <s v="No root cause"/>
    <s v="No root cause"/>
    <s v="No root cause"/>
    <x v="4"/>
    <s v=" "/>
    <m/>
    <m/>
    <s v=""/>
    <m/>
    <s v=""/>
    <m/>
    <m/>
    <m/>
    <m/>
    <m/>
    <m/>
    <m/>
    <m/>
    <m/>
    <m/>
    <m/>
    <m/>
    <m/>
    <m/>
    <m/>
    <s v=" "/>
    <m/>
    <s v=""/>
    <m/>
    <m/>
    <m/>
    <m/>
    <m/>
  </r>
  <r>
    <s v="Foumbot-Centre-Ville-II"/>
    <s v="OST_227"/>
    <s v="OUEST"/>
    <s v="CAMUSAT"/>
    <s v="Medium Grid + GE"/>
    <s v="OUEST"/>
    <s v="Foumbot"/>
    <s v="Huawei"/>
    <n v="2.0464860615295937"/>
    <n v="1.0466515710563788"/>
    <n v="0"/>
    <n v="2.7373991604671937"/>
    <n v="0"/>
    <n v="37.828290286588306"/>
    <n v="41.605670698821179"/>
    <n v="41.605670698821179"/>
    <n v="41.553503094742787"/>
    <n v="41.604065541772606"/>
    <n v="41.520062322897665"/>
    <n v="0"/>
    <n v="0"/>
    <n v="0.89075515148402118"/>
    <n v="0"/>
    <n v="0"/>
    <n v="0"/>
    <n v="3.1878597335296619"/>
    <n v="5.9488547026107703"/>
    <n v="0"/>
    <n v="0"/>
    <n v="0"/>
    <n v="1.3983236453187915"/>
    <n v="0"/>
    <m/>
    <n v="1.4401825741297194"/>
    <n v="0"/>
    <n v="0"/>
    <n v="0"/>
    <n v="0"/>
    <n v="0"/>
    <x v="0"/>
    <m/>
    <s v="No root cause"/>
    <s v="No root cause"/>
    <s v="No root cause"/>
    <x v="4"/>
    <s v=" "/>
    <m/>
    <m/>
    <s v=""/>
    <m/>
    <s v=""/>
    <m/>
    <m/>
    <m/>
    <m/>
    <m/>
    <m/>
    <m/>
    <m/>
    <m/>
    <m/>
    <m/>
    <m/>
    <m/>
    <m/>
    <m/>
    <s v=" "/>
    <m/>
    <s v=""/>
    <m/>
    <m/>
    <m/>
    <m/>
    <m/>
  </r>
  <r>
    <s v="Garoua-Boulai-Frontiere"/>
    <s v="EST_080"/>
    <s v="CENTRE"/>
    <s v="IHS"/>
    <s v="Grid-Gen"/>
    <s v="EST"/>
    <s v="Garoua-Boulai"/>
    <s v="ZTE"/>
    <n v="0"/>
    <n v="0"/>
    <n v="0"/>
    <n v="0"/>
    <n v="0"/>
    <n v="0"/>
    <n v="0"/>
    <n v="0"/>
    <n v="0"/>
    <n v="0"/>
    <n v="0"/>
    <n v="0"/>
    <n v="12.661585809555605"/>
    <n v="6.5878142184097959"/>
    <n v="0"/>
    <n v="0"/>
    <n v="0"/>
    <n v="0"/>
    <n v="0"/>
    <n v="0"/>
    <n v="0.58632819968439143"/>
    <n v="0.58632819968439143"/>
    <n v="1.2862480131722749"/>
    <n v="0"/>
    <m/>
    <n v="4.3446250781176213E-2"/>
    <n v="0"/>
    <n v="0"/>
    <n v="0"/>
    <n v="0"/>
    <n v="0"/>
    <x v="0"/>
    <m/>
    <s v="No root cause"/>
    <s v="No root cause"/>
    <s v="No root cause"/>
    <x v="4"/>
    <s v=" "/>
    <m/>
    <m/>
    <s v=""/>
    <m/>
    <s v=""/>
    <m/>
    <m/>
    <m/>
    <m/>
    <m/>
    <m/>
    <m/>
    <m/>
    <m/>
    <m/>
    <m/>
    <m/>
    <m/>
    <m/>
    <m/>
    <s v=" "/>
    <m/>
    <s v=""/>
    <m/>
    <m/>
    <m/>
    <m/>
    <m/>
  </r>
  <r>
    <s v="Makepe-Decharge2-IHS"/>
    <s v="LIT_490"/>
    <s v="Douala"/>
    <s v="IHS"/>
    <s v="Grid-Gen"/>
    <s v="LITTORAL"/>
    <s v="Douala"/>
    <s v="ZTE"/>
    <n v="23.180572320529166"/>
    <n v="0"/>
    <n v="0"/>
    <n v="2.140209398087501E-3"/>
    <n v="0"/>
    <n v="0"/>
    <n v="0"/>
    <n v="0"/>
    <n v="0"/>
    <n v="0"/>
    <n v="0"/>
    <n v="0"/>
    <n v="0"/>
    <n v="4.0727114740906272"/>
    <n v="0"/>
    <n v="0"/>
    <n v="0"/>
    <n v="0"/>
    <n v="0.6829051487730885"/>
    <n v="33.135470974480157"/>
    <n v="2.6605299729192136"/>
    <n v="2.6605299729192136"/>
    <n v="1.2658981888121283"/>
    <n v="0"/>
    <m/>
    <n v="1.9696168739816169"/>
    <n v="0"/>
    <n v="0"/>
    <n v="0"/>
    <n v="0"/>
    <n v="0"/>
    <x v="0"/>
    <m/>
    <s v="No root cause"/>
    <s v="No root cause"/>
    <s v="No root cause"/>
    <x v="4"/>
    <s v=" "/>
    <m/>
    <m/>
    <s v=""/>
    <m/>
    <s v=""/>
    <m/>
    <m/>
    <m/>
    <m/>
    <m/>
    <m/>
    <m/>
    <m/>
    <m/>
    <m/>
    <m/>
    <m/>
    <m/>
    <m/>
    <m/>
    <s v=" "/>
    <m/>
    <s v=""/>
    <m/>
    <m/>
    <m/>
    <m/>
    <m/>
  </r>
  <r>
    <s v="EST_203_Z_Bertoua-Koume-Bonis"/>
    <s v="EST_203"/>
    <s v="CENTRE"/>
    <s v="ESCO"/>
    <s v="Hybrid Solar - S1"/>
    <s v="EST"/>
    <s v="Bertoua"/>
    <s v="ZTE"/>
    <n v="0.47814061461106661"/>
    <n v="16.793456238425033"/>
    <n v="2.4530188366963159"/>
    <n v="0"/>
    <n v="0"/>
    <n v="3.0390973452843775E-2"/>
    <n v="0.10315809298781874"/>
    <n v="0.24162964104407919"/>
    <n v="0"/>
    <n v="9.4651295682769589"/>
    <n v="14.494050931276449"/>
    <n v="5.7646896839053401"/>
    <n v="4.3131104947308057"/>
    <n v="5.6889262712130435"/>
    <n v="5.764689683905341"/>
    <n v="0.16506364982749896"/>
    <n v="0"/>
    <n v="0"/>
    <n v="0"/>
    <n v="1.7478376751047867E-2"/>
    <n v="1.1322242768232442"/>
    <n v="1.1322242768232442"/>
    <n v="1.2633656076910567"/>
    <n v="2.6078273164913131"/>
    <m/>
    <n v="0"/>
    <n v="0"/>
    <n v="0"/>
    <n v="0"/>
    <n v="0"/>
    <n v="0"/>
    <x v="0"/>
    <m/>
    <s v="No root cause"/>
    <s v="No root cause"/>
    <s v="No root cause"/>
    <x v="4"/>
    <s v=" "/>
    <m/>
    <m/>
    <s v=""/>
    <m/>
    <s v=""/>
    <m/>
    <m/>
    <m/>
    <m/>
    <m/>
    <m/>
    <m/>
    <m/>
    <m/>
    <m/>
    <m/>
    <m/>
    <m/>
    <m/>
    <m/>
    <s v=" "/>
    <m/>
    <s v=""/>
    <m/>
    <m/>
    <m/>
    <m/>
    <m/>
  </r>
  <r>
    <s v="Bertoua-Meteo"/>
    <s v="EST_107"/>
    <s v="CENTRE"/>
    <s v="IHS"/>
    <s v="Grid-Gen"/>
    <s v="EST"/>
    <s v="Bertoua"/>
    <s v="ZTE"/>
    <n v="0"/>
    <n v="0"/>
    <n v="0"/>
    <n v="0"/>
    <n v="0"/>
    <n v="0"/>
    <n v="0"/>
    <n v="0"/>
    <n v="0"/>
    <n v="0"/>
    <n v="0"/>
    <n v="0"/>
    <n v="0"/>
    <n v="0"/>
    <n v="0"/>
    <n v="0"/>
    <n v="0"/>
    <n v="0"/>
    <n v="0"/>
    <n v="0"/>
    <n v="0"/>
    <n v="0"/>
    <n v="1.2044920141653324"/>
    <n v="4.2804187961750177E-4"/>
    <m/>
    <n v="0"/>
    <n v="0"/>
    <n v="0"/>
    <n v="0"/>
    <n v="0"/>
    <n v="0"/>
    <x v="0"/>
    <m/>
    <s v="No root cause"/>
    <s v="No root cause"/>
    <s v="No root cause"/>
    <x v="4"/>
    <s v=" "/>
    <m/>
    <m/>
    <s v=""/>
    <m/>
    <s v=""/>
    <m/>
    <m/>
    <m/>
    <m/>
    <m/>
    <m/>
    <m/>
    <m/>
    <m/>
    <m/>
    <m/>
    <m/>
    <m/>
    <m/>
    <m/>
    <s v=" "/>
    <m/>
    <s v=""/>
    <m/>
    <m/>
    <m/>
    <m/>
    <m/>
  </r>
  <r>
    <s v="Garoua-Kolbives-II"/>
    <s v="NRD_141"/>
    <s v="Garoua"/>
    <s v="CAMUSAT"/>
    <s v="Medium Grid + GE"/>
    <s v="NORD"/>
    <s v="Garoua"/>
    <s v="Huawei"/>
    <n v="0"/>
    <n v="1.6773891157510852"/>
    <n v="0"/>
    <n v="1.7793879286482726"/>
    <n v="2.1287057725727889"/>
    <n v="4.9538713534398866"/>
    <n v="1.3200633216620581"/>
    <n v="0"/>
    <n v="0"/>
    <n v="0"/>
    <n v="0"/>
    <n v="0.21921094759911308"/>
    <n v="0"/>
    <n v="1.0250711262923298"/>
    <n v="0.21921094759911308"/>
    <n v="0"/>
    <n v="0"/>
    <n v="0"/>
    <n v="0"/>
    <n v="0"/>
    <n v="1.7342116752703083"/>
    <n v="1.7342116752703083"/>
    <n v="1.1561589519251898"/>
    <n v="1.5618178082543597"/>
    <m/>
    <n v="0"/>
    <n v="0"/>
    <n v="0"/>
    <n v="0"/>
    <n v="0"/>
    <n v="0"/>
    <x v="0"/>
    <m/>
    <s v="No root cause"/>
    <s v="No root cause"/>
    <s v="No root cause"/>
    <x v="4"/>
    <s v=" "/>
    <m/>
    <m/>
    <s v=""/>
    <m/>
    <s v=""/>
    <m/>
    <m/>
    <m/>
    <m/>
    <m/>
    <m/>
    <m/>
    <m/>
    <m/>
    <m/>
    <m/>
    <m/>
    <m/>
    <m/>
    <m/>
    <s v=" "/>
    <m/>
    <s v=""/>
    <m/>
    <m/>
    <m/>
    <m/>
    <m/>
  </r>
  <r>
    <s v="Garoua-Boulai-Sabal-IHS"/>
    <s v="EST_156"/>
    <s v="CENTRE"/>
    <s v="IHS"/>
    <s v="Grid-Gen"/>
    <s v="EST"/>
    <s v="Garoua"/>
    <s v="ZTE"/>
    <n v="0"/>
    <n v="0"/>
    <n v="0"/>
    <n v="0"/>
    <n v="0"/>
    <n v="0"/>
    <n v="0"/>
    <n v="0"/>
    <n v="0"/>
    <n v="0"/>
    <n v="0"/>
    <n v="0"/>
    <n v="12.751171407943884"/>
    <n v="7.3747870491648895"/>
    <n v="0"/>
    <n v="0"/>
    <n v="0"/>
    <n v="0"/>
    <n v="0"/>
    <n v="0"/>
    <n v="0.37628448234041928"/>
    <n v="0.37628448234041928"/>
    <n v="1.0458133223754611"/>
    <n v="0"/>
    <m/>
    <n v="5.1222344927560649E-2"/>
    <n v="0"/>
    <n v="0"/>
    <n v="0"/>
    <n v="0"/>
    <n v="0"/>
    <x v="0"/>
    <m/>
    <s v="No root cause"/>
    <s v="No root cause"/>
    <s v="No root cause"/>
    <x v="4"/>
    <s v=" "/>
    <m/>
    <m/>
    <s v=""/>
    <m/>
    <s v=""/>
    <m/>
    <m/>
    <m/>
    <m/>
    <m/>
    <m/>
    <m/>
    <m/>
    <m/>
    <m/>
    <m/>
    <m/>
    <m/>
    <m/>
    <m/>
    <s v=" "/>
    <m/>
    <s v=""/>
    <m/>
    <m/>
    <m/>
    <m/>
    <m/>
  </r>
  <r>
    <s v="Pinyi-Ngali"/>
    <s v="NRO_091"/>
    <s v="NORD-OUEST"/>
    <s v="IHS"/>
    <s v="Solar+ Gen"/>
    <s v="NORD-OUEST"/>
    <s v="Pinyi-Ngali"/>
    <s v="NOKIA"/>
    <n v="3.903784914452204E-2"/>
    <n v="4.5466501567058712E-2"/>
    <n v="3.8189852009088265"/>
    <n v="6.4259497192126896E-2"/>
    <n v="4.6319183349329461E-2"/>
    <n v="3.9124017639993687E-2"/>
    <n v="2.3273815775929102E-2"/>
    <n v="6.9411641445969577E-2"/>
    <n v="2.4887993512840684E-2"/>
    <n v="0"/>
    <n v="8.8905010320567343E-2"/>
    <n v="7.0024619542109336"/>
    <n v="0"/>
    <n v="6.9201173976195172"/>
    <n v="7.0024619542109336"/>
    <n v="4.9331826625917077E-2"/>
    <n v="6.4687829057194862E-2"/>
    <n v="0.12976802983737265"/>
    <n v="0"/>
    <n v="7.8010632560289769E-2"/>
    <n v="0.64393550264957922"/>
    <n v="0.64393550264957922"/>
    <n v="1.0291018539920611"/>
    <n v="1.920837934783547E-2"/>
    <m/>
    <n v="0"/>
    <n v="0"/>
    <n v="0"/>
    <n v="0"/>
    <n v="0"/>
    <n v="0"/>
    <x v="2"/>
    <m/>
    <s v="No root cause"/>
    <s v="No root cause"/>
    <s v="No root cause"/>
    <x v="4"/>
    <s v=" "/>
    <m/>
    <m/>
    <s v=""/>
    <m/>
    <s v=""/>
    <m/>
    <m/>
    <m/>
    <m/>
    <m/>
    <m/>
    <m/>
    <m/>
    <m/>
    <m/>
    <m/>
    <m/>
    <m/>
    <m/>
    <m/>
    <s v=" "/>
    <m/>
    <s v=""/>
    <m/>
    <m/>
    <m/>
    <m/>
    <m/>
  </r>
  <r>
    <s v="Mobil-Kondengui"/>
    <s v="CTR_125"/>
    <s v="Yaounde"/>
    <s v="IHS"/>
    <s v="GridOnly"/>
    <s v="CENTRE"/>
    <s v="Yaounde"/>
    <s v="ZTE"/>
    <n v="5.8741792296958328"/>
    <n v="2.7424108174743815"/>
    <n v="0"/>
    <n v="0"/>
    <n v="0"/>
    <n v="0"/>
    <n v="0"/>
    <n v="0"/>
    <n v="0"/>
    <n v="4.6656564878307744E-2"/>
    <n v="2.7062591137250198"/>
    <n v="8.9102802818227733"/>
    <n v="0"/>
    <n v="0"/>
    <n v="8.9102802818227733"/>
    <n v="2.8931528994130118"/>
    <n v="0"/>
    <n v="0"/>
    <n v="0"/>
    <n v="0"/>
    <n v="0"/>
    <n v="0"/>
    <n v="1.0226098854845296"/>
    <n v="0"/>
    <m/>
    <n v="0"/>
    <n v="0"/>
    <n v="0"/>
    <n v="0"/>
    <n v="0"/>
    <n v="0"/>
    <x v="0"/>
    <m/>
    <s v="BSS"/>
    <s v="RAN ISSUE"/>
    <s v="BSS Hardware issue"/>
    <x v="5"/>
    <s v="05-11-2026: hardware issue,  site with GPS issue (alarm : TDD down 09Apr 02pm)"/>
    <m/>
    <m/>
    <s v=""/>
    <m/>
    <s v=""/>
    <m/>
    <m/>
    <m/>
    <m/>
    <m/>
    <m/>
    <m/>
    <m/>
    <m/>
    <m/>
    <m/>
    <m/>
    <m/>
    <m/>
    <m/>
    <s v=" "/>
    <m/>
    <s v="CTR_125"/>
    <m/>
    <m/>
    <m/>
    <m/>
    <m/>
  </r>
  <r>
    <s v="Minisite-Dubai"/>
    <s v="LIT_662"/>
    <s v="Douala"/>
    <s v="CAMUSAT"/>
    <s v="Good Grid no GE - 8h"/>
    <s v="LITTORAL"/>
    <s v="Douala"/>
    <s v="ZTE"/>
    <n v="0"/>
    <n v="0"/>
    <n v="0"/>
    <n v="0"/>
    <n v="0"/>
    <n v="0"/>
    <n v="0"/>
    <n v="0"/>
    <n v="0"/>
    <n v="0"/>
    <n v="0"/>
    <n v="0"/>
    <n v="0"/>
    <n v="0"/>
    <n v="0"/>
    <n v="0.47897886329198464"/>
    <n v="0"/>
    <n v="1.1984280875374178"/>
    <n v="0"/>
    <n v="0"/>
    <n v="0"/>
    <n v="0"/>
    <n v="0.99994150094311884"/>
    <n v="0"/>
    <m/>
    <n v="0"/>
    <n v="0"/>
    <n v="0"/>
    <n v="0"/>
    <n v="0"/>
    <n v="0"/>
    <x v="0"/>
    <m/>
    <s v="No root cause"/>
    <s v="No root cause"/>
    <s v="No root cause"/>
    <x v="4"/>
    <s v=" "/>
    <m/>
    <m/>
    <s v=""/>
    <m/>
    <s v=""/>
    <m/>
    <m/>
    <m/>
    <m/>
    <m/>
    <m/>
    <m/>
    <m/>
    <m/>
    <m/>
    <m/>
    <m/>
    <m/>
    <m/>
    <m/>
    <s v=" "/>
    <m/>
    <s v=""/>
    <m/>
    <m/>
    <m/>
    <m/>
    <m/>
  </r>
  <r>
    <s v="Foumban-Mambain-MTN"/>
    <s v="OST_102"/>
    <s v="OUEST"/>
    <m/>
    <m/>
    <s v="OUEST"/>
    <s v="Foumban"/>
    <s v="Huawei"/>
    <n v="0"/>
    <n v="0"/>
    <n v="0"/>
    <n v="0.95624555906549902"/>
    <n v="0"/>
    <n v="0"/>
    <n v="0"/>
    <n v="2.1765037824634095"/>
    <n v="4.6888242545650671"/>
    <n v="0.50287786823729497"/>
    <n v="0"/>
    <n v="0"/>
    <n v="0"/>
    <n v="0"/>
    <n v="0"/>
    <n v="0"/>
    <n v="0"/>
    <n v="5.8320706097884623"/>
    <n v="0.470667716796078"/>
    <n v="0"/>
    <n v="0"/>
    <n v="0"/>
    <n v="0.98931179426595084"/>
    <n v="0"/>
    <m/>
    <n v="0"/>
    <n v="0"/>
    <n v="0"/>
    <n v="0"/>
    <n v="0"/>
    <n v="0"/>
    <x v="0"/>
    <m/>
    <s v="No root cause"/>
    <s v="No root cause"/>
    <s v="No root cause"/>
    <x v="4"/>
    <s v=" "/>
    <m/>
    <m/>
    <s v=""/>
    <m/>
    <s v=""/>
    <m/>
    <m/>
    <m/>
    <m/>
    <m/>
    <m/>
    <m/>
    <m/>
    <m/>
    <m/>
    <m/>
    <m/>
    <m/>
    <m/>
    <m/>
    <s v=" "/>
    <m/>
    <s v=""/>
    <m/>
    <m/>
    <m/>
    <m/>
    <m/>
  </r>
  <r>
    <s v="Bonaminkano-IHS"/>
    <s v="LIT_130"/>
    <s v="Douala"/>
    <s v="IHS"/>
    <s v="Grid-Gen"/>
    <s v="LITTORAL"/>
    <s v="Douala"/>
    <s v="ZTE"/>
    <n v="0"/>
    <n v="0"/>
    <n v="0"/>
    <n v="0"/>
    <n v="0"/>
    <n v="0"/>
    <n v="0"/>
    <n v="0"/>
    <n v="0"/>
    <n v="0"/>
    <n v="0"/>
    <n v="0"/>
    <n v="0"/>
    <n v="0"/>
    <n v="0"/>
    <n v="0"/>
    <n v="0"/>
    <n v="0"/>
    <n v="0"/>
    <n v="0"/>
    <n v="2.6459052086989536"/>
    <n v="2.6459052086989536"/>
    <n v="0.96535928408568894"/>
    <n v="5.2059166802213248"/>
    <m/>
    <n v="0"/>
    <n v="0"/>
    <n v="0"/>
    <n v="0"/>
    <n v="0"/>
    <n v="0"/>
    <x v="0"/>
    <m/>
    <s v="No root cause"/>
    <s v="No root cause"/>
    <s v="No root cause"/>
    <x v="4"/>
    <s v=" "/>
    <m/>
    <m/>
    <s v=""/>
    <m/>
    <s v=""/>
    <m/>
    <m/>
    <m/>
    <m/>
    <m/>
    <m/>
    <m/>
    <m/>
    <m/>
    <m/>
    <m/>
    <m/>
    <m/>
    <m/>
    <m/>
    <s v=" "/>
    <m/>
    <s v=""/>
    <m/>
    <m/>
    <m/>
    <m/>
    <m/>
  </r>
  <r>
    <s v="Dagobert"/>
    <s v="CTR_255"/>
    <s v="Yaounde"/>
    <s v="IHS"/>
    <s v="Grid-Gen"/>
    <s v="CENTRE"/>
    <s v="Yaounde"/>
    <s v="ZTE"/>
    <n v="2.7883896493766271"/>
    <n v="0"/>
    <n v="0"/>
    <n v="0"/>
    <n v="0"/>
    <n v="0"/>
    <n v="0"/>
    <n v="0"/>
    <n v="0"/>
    <n v="0"/>
    <n v="0"/>
    <n v="0"/>
    <n v="0"/>
    <n v="0"/>
    <n v="0"/>
    <n v="0"/>
    <n v="0"/>
    <n v="55.356088039653791"/>
    <n v="3.9897070196014961E-2"/>
    <n v="3.0934229938390514"/>
    <n v="0"/>
    <n v="0"/>
    <n v="0.89325206244845623"/>
    <n v="0"/>
    <m/>
    <n v="0"/>
    <n v="0"/>
    <n v="0"/>
    <n v="0"/>
    <n v="0"/>
    <n v="0"/>
    <x v="0"/>
    <m/>
    <s v="No root cause"/>
    <s v="No root cause"/>
    <s v="No root cause"/>
    <x v="4"/>
    <s v=" "/>
    <m/>
    <m/>
    <s v=""/>
    <m/>
    <s v=""/>
    <m/>
    <m/>
    <m/>
    <m/>
    <m/>
    <m/>
    <m/>
    <m/>
    <m/>
    <m/>
    <m/>
    <m/>
    <m/>
    <m/>
    <m/>
    <s v=" "/>
    <m/>
    <s v=""/>
    <m/>
    <m/>
    <m/>
    <m/>
    <m/>
  </r>
  <r>
    <s v="Montee-Kondengui-MTN-IHS"/>
    <s v="CTR_535"/>
    <s v="Yaounde"/>
    <s v="IHS"/>
    <s v="Grid-Gen"/>
    <s v="CENTRE"/>
    <s v="Yaounde"/>
    <s v="ZTE"/>
    <n v="0"/>
    <n v="0"/>
    <n v="0"/>
    <n v="0"/>
    <n v="0"/>
    <n v="0"/>
    <n v="0"/>
    <n v="0"/>
    <n v="0"/>
    <n v="2.7929732645041908E-2"/>
    <n v="0"/>
    <n v="0"/>
    <n v="0"/>
    <n v="0"/>
    <n v="0"/>
    <n v="0"/>
    <n v="0"/>
    <n v="0"/>
    <n v="0"/>
    <n v="0"/>
    <n v="0"/>
    <n v="0"/>
    <n v="0.86259356282085276"/>
    <n v="0"/>
    <m/>
    <n v="0"/>
    <n v="0"/>
    <n v="0"/>
    <n v="0"/>
    <n v="0"/>
    <n v="0"/>
    <x v="0"/>
    <m/>
    <s v="No root cause"/>
    <s v="No root cause"/>
    <s v="No root cause"/>
    <x v="4"/>
    <s v=" "/>
    <m/>
    <m/>
    <s v=""/>
    <m/>
    <s v=""/>
    <m/>
    <m/>
    <m/>
    <m/>
    <m/>
    <m/>
    <m/>
    <m/>
    <m/>
    <m/>
    <m/>
    <m/>
    <m/>
    <m/>
    <m/>
    <s v=" "/>
    <m/>
    <s v=""/>
    <m/>
    <m/>
    <m/>
    <m/>
    <m/>
  </r>
  <r>
    <s v="Admin"/>
    <s v="EST_108"/>
    <s v="CENTRE"/>
    <s v="IHS"/>
    <s v="Grid-Gen"/>
    <s v="EST"/>
    <s v="Bertoua"/>
    <s v="ZTE"/>
    <n v="0.12821637802375915"/>
    <n v="4.4869490030904622"/>
    <n v="0.47084606757925213"/>
    <n v="0"/>
    <n v="0"/>
    <n v="9.0958899418766732E-4"/>
    <n v="2.5040449957623383E-2"/>
    <n v="5.5270907705609697E-2"/>
    <n v="0"/>
    <n v="2.5588878615883774"/>
    <n v="3.9623301743842623"/>
    <n v="1.5312484840183427"/>
    <n v="1.1800579568705003"/>
    <n v="4.1029776019952457"/>
    <n v="3.9246624889779214"/>
    <n v="0.12117152208838736"/>
    <n v="0"/>
    <n v="0"/>
    <n v="0"/>
    <n v="0"/>
    <n v="0.30763726589676177"/>
    <n v="0.30763726589676177"/>
    <n v="0.8596686099768005"/>
    <n v="1.807603022546393"/>
    <m/>
    <n v="0"/>
    <n v="0"/>
    <n v="0"/>
    <n v="0"/>
    <n v="0"/>
    <n v="0"/>
    <x v="0"/>
    <m/>
    <s v="No root cause"/>
    <s v="No root cause"/>
    <s v="No root cause"/>
    <x v="4"/>
    <s v=" "/>
    <m/>
    <m/>
    <s v=""/>
    <m/>
    <s v=""/>
    <m/>
    <m/>
    <m/>
    <m/>
    <m/>
    <m/>
    <m/>
    <m/>
    <m/>
    <m/>
    <m/>
    <m/>
    <m/>
    <m/>
    <m/>
    <s v=" "/>
    <m/>
    <s v=""/>
    <m/>
    <m/>
    <m/>
    <m/>
    <m/>
  </r>
  <r>
    <s v="Quartier-Gentil"/>
    <s v="LIT_450"/>
    <s v="Douala"/>
    <s v="IHS"/>
    <s v="Grid-Gen"/>
    <s v="LITTORAL"/>
    <s v="Douala"/>
    <s v="ZTE"/>
    <n v="0"/>
    <n v="7.184076556716974"/>
    <n v="0"/>
    <n v="0"/>
    <n v="0"/>
    <n v="0"/>
    <n v="0"/>
    <n v="0"/>
    <n v="6.3533721139276258"/>
    <n v="0"/>
    <n v="0"/>
    <n v="10.251567346682531"/>
    <n v="1.961822944756916"/>
    <n v="0"/>
    <n v="10.251567346682531"/>
    <n v="0"/>
    <n v="0.66910079815542256"/>
    <n v="0"/>
    <n v="0"/>
    <n v="0"/>
    <n v="0"/>
    <n v="0"/>
    <n v="0.8357160997965366"/>
    <n v="0"/>
    <m/>
    <n v="0"/>
    <n v="0"/>
    <n v="0"/>
    <n v="0"/>
    <n v="0"/>
    <n v="0"/>
    <x v="0"/>
    <m/>
    <s v="No root cause"/>
    <s v="No root cause"/>
    <s v="No root cause"/>
    <x v="4"/>
    <s v=" "/>
    <m/>
    <m/>
    <s v=""/>
    <m/>
    <s v=""/>
    <m/>
    <m/>
    <m/>
    <m/>
    <m/>
    <m/>
    <m/>
    <m/>
    <m/>
    <m/>
    <m/>
    <m/>
    <m/>
    <m/>
    <m/>
    <s v=" "/>
    <m/>
    <s v=""/>
    <m/>
    <m/>
    <m/>
    <m/>
    <m/>
  </r>
  <r>
    <s v="Av-Germaine"/>
    <s v="CTR_090"/>
    <s v="Yaounde"/>
    <s v="IHS"/>
    <s v="Grid-Lithium"/>
    <s v="CENTRE"/>
    <s v="Yaounde"/>
    <s v="ZTE"/>
    <n v="0"/>
    <n v="0"/>
    <n v="0"/>
    <n v="0"/>
    <n v="0"/>
    <n v="0"/>
    <n v="1.1331873710523839"/>
    <n v="1.8005224964543862"/>
    <n v="36.075494459711273"/>
    <n v="5.5752454820179966E-2"/>
    <n v="0.52600996481495754"/>
    <n v="0"/>
    <n v="0.38730656074056991"/>
    <n v="0"/>
    <n v="0"/>
    <n v="0"/>
    <n v="0"/>
    <n v="0"/>
    <n v="26.167823093144762"/>
    <n v="3.4600051935748913E-3"/>
    <n v="0"/>
    <n v="0"/>
    <n v="0.79992109761352415"/>
    <n v="16.993886848555924"/>
    <m/>
    <n v="0"/>
    <n v="0"/>
    <n v="0"/>
    <n v="0"/>
    <n v="0"/>
    <n v="0"/>
    <x v="0"/>
    <m/>
    <s v="No root cause"/>
    <s v="No root cause"/>
    <s v="No root cause"/>
    <x v="4"/>
    <s v=" "/>
    <m/>
    <m/>
    <s v=""/>
    <m/>
    <s v=""/>
    <m/>
    <m/>
    <m/>
    <m/>
    <m/>
    <m/>
    <m/>
    <m/>
    <m/>
    <m/>
    <m/>
    <m/>
    <m/>
    <m/>
    <m/>
    <s v=" "/>
    <m/>
    <s v=""/>
    <m/>
    <m/>
    <m/>
    <m/>
    <m/>
  </r>
  <r>
    <s v="Oyomambang-Ekorezok"/>
    <s v="CTR_560"/>
    <s v="Yaounde"/>
    <s v="CAMUSAT"/>
    <s v="Good Grid + GE"/>
    <s v="CENTRE"/>
    <s v="Yaounde"/>
    <s v="ZTE"/>
    <n v="3.7152786695316937"/>
    <n v="1.0600992201076957"/>
    <n v="0.65361995017592467"/>
    <n v="5.3487399873870876E-2"/>
    <n v="2.0929286054680913"/>
    <n v="5.3005852759300462E-2"/>
    <n v="0.54500432322298287"/>
    <n v="6.9734621168668474"/>
    <n v="4.3984691795578623"/>
    <n v="0.6251016599464092"/>
    <n v="0"/>
    <n v="0"/>
    <n v="0"/>
    <n v="0"/>
    <n v="0"/>
    <n v="0"/>
    <n v="0"/>
    <n v="34.813823184460368"/>
    <n v="38.44402853041808"/>
    <n v="2.5871207905648155"/>
    <n v="1.5556468711565414"/>
    <n v="1.5556468711565414"/>
    <n v="0.78444024963402459"/>
    <n v="0"/>
    <m/>
    <n v="0"/>
    <n v="0"/>
    <n v="0"/>
    <n v="0"/>
    <n v="0"/>
    <n v="0"/>
    <x v="0"/>
    <m/>
    <s v="No root cause"/>
    <s v="No root cause"/>
    <s v="No root cause"/>
    <x v="4"/>
    <s v=" "/>
    <m/>
    <m/>
    <s v=""/>
    <m/>
    <s v=""/>
    <m/>
    <m/>
    <m/>
    <m/>
    <m/>
    <m/>
    <m/>
    <m/>
    <m/>
    <m/>
    <m/>
    <m/>
    <m/>
    <m/>
    <m/>
    <s v=" "/>
    <m/>
    <s v=""/>
    <m/>
    <m/>
    <m/>
    <m/>
    <m/>
  </r>
  <r>
    <s v="Briqueterie"/>
    <s v="CTR_321"/>
    <s v="Yaounde"/>
    <s v="IHS"/>
    <s v="Grid-Lithium"/>
    <s v="CENTRE"/>
    <s v="Yaounde"/>
    <s v="ZTE"/>
    <n v="10.116751989681337"/>
    <n v="43.920806545045707"/>
    <n v="19.444783310932472"/>
    <n v="0"/>
    <n v="5.0327915749943637"/>
    <n v="2.8530418082771849"/>
    <n v="13.868556899607057"/>
    <n v="13.868556899607057"/>
    <n v="13.868556899607057"/>
    <n v="13.868556899607057"/>
    <n v="43.29199518880926"/>
    <n v="13.868556899607057"/>
    <n v="13.868556899607057"/>
    <n v="13.868556899607057"/>
    <n v="13.868556899607057"/>
    <n v="13.868556899607057"/>
    <n v="34.420666718031704"/>
    <n v="0.19504441647904239"/>
    <n v="0"/>
    <n v="0"/>
    <n v="0"/>
    <n v="0"/>
    <n v="0.76030938867058828"/>
    <n v="0"/>
    <m/>
    <n v="0"/>
    <n v="0"/>
    <n v="0"/>
    <n v="0"/>
    <n v="0"/>
    <n v="0"/>
    <x v="0"/>
    <m/>
    <s v="No root cause"/>
    <s v="No root cause"/>
    <s v="No root cause"/>
    <x v="4"/>
    <s v=" "/>
    <m/>
    <m/>
    <s v=""/>
    <m/>
    <s v=""/>
    <m/>
    <m/>
    <m/>
    <m/>
    <m/>
    <m/>
    <m/>
    <m/>
    <m/>
    <m/>
    <m/>
    <m/>
    <m/>
    <m/>
    <m/>
    <s v=" "/>
    <m/>
    <s v=""/>
    <m/>
    <m/>
    <m/>
    <m/>
    <m/>
  </r>
  <r>
    <s v="Maroua-Titouare-II"/>
    <s v="EXN_086"/>
    <s v="Maroua"/>
    <s v="IHS"/>
    <s v="Grid-Gen"/>
    <s v="EXTREME-NORD"/>
    <s v="Maroua"/>
    <s v="Huawei"/>
    <n v="0"/>
    <n v="0"/>
    <n v="0"/>
    <n v="0.64404251311948368"/>
    <n v="0"/>
    <n v="0"/>
    <n v="0.25862647068055805"/>
    <n v="0.88064266207805786"/>
    <n v="0"/>
    <n v="0"/>
    <n v="0"/>
    <n v="0"/>
    <n v="0"/>
    <n v="0.47824762508097124"/>
    <n v="0"/>
    <n v="0"/>
    <n v="0"/>
    <n v="1.1466528551820176"/>
    <n v="0"/>
    <n v="0.37712273102133642"/>
    <n v="0.96480639665784895"/>
    <n v="0.96480639665784895"/>
    <n v="0.75301484163877264"/>
    <n v="0"/>
    <m/>
    <n v="0"/>
    <n v="0"/>
    <n v="0"/>
    <n v="0"/>
    <n v="0"/>
    <n v="0"/>
    <x v="0"/>
    <m/>
    <s v="No root cause"/>
    <s v="No root cause"/>
    <s v="No root cause"/>
    <x v="4"/>
    <s v=" "/>
    <m/>
    <m/>
    <s v=""/>
    <m/>
    <s v=""/>
    <m/>
    <m/>
    <m/>
    <m/>
    <m/>
    <m/>
    <m/>
    <m/>
    <m/>
    <m/>
    <m/>
    <m/>
    <m/>
    <m/>
    <m/>
    <s v=" "/>
    <m/>
    <s v=""/>
    <m/>
    <m/>
    <m/>
    <m/>
    <m/>
  </r>
  <r>
    <s v="Ngog-Mbog"/>
    <s v="LIT_121"/>
    <s v="LITTORAL"/>
    <s v="IHS"/>
    <s v="Hybrid-Gen"/>
    <s v="LITTORAL"/>
    <s v="Ngog-Mbog"/>
    <s v="NOKIA"/>
    <n v="0.25412125477383624"/>
    <n v="0.32256699555429225"/>
    <n v="6.7674198484231535E-2"/>
    <n v="0"/>
    <n v="0.28078174250992693"/>
    <n v="0"/>
    <n v="0.11937997056626343"/>
    <n v="0.30748729865594748"/>
    <n v="0.13599765882266618"/>
    <n v="3.7223926179147743E-2"/>
    <n v="0.3609634903002204"/>
    <n v="0"/>
    <n v="0"/>
    <n v="0"/>
    <n v="0"/>
    <n v="0.14937422566993172"/>
    <n v="3.5170774441904834E-2"/>
    <n v="0.13647401928471345"/>
    <n v="2.4970554699604388E-3"/>
    <n v="3.8684284870431712E-2"/>
    <n v="0.83152485639194929"/>
    <n v="0.83152485639194929"/>
    <n v="0.74567074366247532"/>
    <n v="0"/>
    <m/>
    <n v="0"/>
    <n v="0"/>
    <n v="0"/>
    <n v="0"/>
    <n v="0"/>
    <n v="0"/>
    <x v="0"/>
    <m/>
    <s v="No root cause"/>
    <s v="No root cause"/>
    <s v="No root cause"/>
    <x v="4"/>
    <s v=" "/>
    <m/>
    <m/>
    <s v=""/>
    <m/>
    <s v=""/>
    <m/>
    <m/>
    <m/>
    <m/>
    <m/>
    <m/>
    <m/>
    <m/>
    <m/>
    <m/>
    <m/>
    <m/>
    <m/>
    <m/>
    <m/>
    <s v=" "/>
    <m/>
    <s v=""/>
    <m/>
    <m/>
    <m/>
    <m/>
    <m/>
  </r>
  <r>
    <s v="Nkolfoulou-CSD"/>
    <s v="CTR_712"/>
    <s v="Yaounde"/>
    <s v="CAMUSAT"/>
    <s v="Medium Grid + GE"/>
    <s v="CENTRE"/>
    <s v="Yaounde"/>
    <s v="ZTE"/>
    <n v="0"/>
    <n v="0"/>
    <n v="0"/>
    <n v="0"/>
    <n v="0"/>
    <n v="0"/>
    <n v="0"/>
    <n v="0.51894727380126937"/>
    <n v="11.41191754201231"/>
    <n v="0"/>
    <n v="0"/>
    <n v="0"/>
    <n v="0"/>
    <n v="0"/>
    <n v="0"/>
    <n v="0"/>
    <n v="8.0444764049047883"/>
    <n v="21.601490156463576"/>
    <n v="0"/>
    <n v="0.16459993779124668"/>
    <n v="0"/>
    <n v="0"/>
    <n v="0.72488892313223896"/>
    <n v="4.0996959475848449"/>
    <m/>
    <n v="0"/>
    <n v="0"/>
    <n v="0"/>
    <n v="0"/>
    <n v="0"/>
    <n v="0"/>
    <x v="0"/>
    <m/>
    <s v="No root cause"/>
    <s v="No root cause"/>
    <s v="No root cause"/>
    <x v="4"/>
    <s v=" "/>
    <m/>
    <m/>
    <s v=""/>
    <m/>
    <s v=""/>
    <m/>
    <m/>
    <m/>
    <m/>
    <m/>
    <m/>
    <m/>
    <m/>
    <m/>
    <m/>
    <m/>
    <m/>
    <m/>
    <m/>
    <m/>
    <s v=" "/>
    <m/>
    <s v=""/>
    <m/>
    <m/>
    <m/>
    <m/>
    <m/>
  </r>
  <r>
    <s v="Science"/>
    <s v="CTR_249"/>
    <s v="Yaounde"/>
    <s v="IHS"/>
    <s v="Grid-Gen"/>
    <s v="CENTRE"/>
    <s v="Yaounde"/>
    <s v="ZTE"/>
    <n v="0"/>
    <n v="0"/>
    <n v="0"/>
    <n v="0"/>
    <n v="0"/>
    <n v="0"/>
    <n v="0"/>
    <n v="0"/>
    <n v="0"/>
    <n v="0"/>
    <n v="0"/>
    <n v="0"/>
    <n v="0.33990092257293125"/>
    <n v="0"/>
    <n v="0"/>
    <n v="0"/>
    <n v="0"/>
    <n v="0"/>
    <n v="0"/>
    <n v="0"/>
    <n v="0"/>
    <n v="0"/>
    <n v="0.71689880804604544"/>
    <n v="0"/>
    <m/>
    <n v="0"/>
    <n v="0"/>
    <n v="0"/>
    <n v="0"/>
    <n v="0"/>
    <n v="0"/>
    <x v="0"/>
    <m/>
    <s v="No root cause"/>
    <s v="No root cause"/>
    <s v="No root cause"/>
    <x v="4"/>
    <s v=" "/>
    <m/>
    <m/>
    <s v=""/>
    <m/>
    <s v=""/>
    <m/>
    <m/>
    <m/>
    <m/>
    <m/>
    <m/>
    <m/>
    <m/>
    <m/>
    <m/>
    <m/>
    <m/>
    <m/>
    <m/>
    <m/>
    <s v=" "/>
    <m/>
    <s v=""/>
    <m/>
    <m/>
    <m/>
    <m/>
    <m/>
  </r>
  <r>
    <s v="Yassa-Village-Camtel"/>
    <s v="LIT_766"/>
    <s v="Douala"/>
    <s v="CAMUSAT"/>
    <s v="Good Grid no GE - 8h"/>
    <s v="LITTORAL"/>
    <s v="Douala"/>
    <s v="ZTE"/>
    <n v="0.10715315053091462"/>
    <n v="0.15905322843453681"/>
    <n v="9.0958899418724156E-4"/>
    <n v="0"/>
    <n v="0.42258434565237862"/>
    <n v="2.525268738960087"/>
    <n v="0"/>
    <n v="1.638294624079353"/>
    <n v="1.0043646003658329"/>
    <n v="5.7749983591727963E-2"/>
    <n v="1.1396258343249634"/>
    <n v="0"/>
    <n v="0.16024817868180183"/>
    <n v="0.62957826460407607"/>
    <n v="0"/>
    <n v="0.19249400027965385"/>
    <n v="12.266342638963796"/>
    <n v="3.0509220022086958"/>
    <n v="17.488703261393756"/>
    <n v="35.786066808776567"/>
    <n v="0.69877836847557162"/>
    <n v="0.69877836847557162"/>
    <n v="0.69578207531824876"/>
    <n v="0"/>
    <m/>
    <n v="2.8642065673038779"/>
    <n v="0"/>
    <n v="0"/>
    <n v="0"/>
    <n v="0"/>
    <n v="0"/>
    <x v="0"/>
    <m/>
    <s v="No root cause"/>
    <s v="No root cause"/>
    <s v="No root cause"/>
    <x v="4"/>
    <s v=" "/>
    <m/>
    <m/>
    <s v=""/>
    <m/>
    <s v=""/>
    <m/>
    <m/>
    <m/>
    <m/>
    <m/>
    <m/>
    <m/>
    <m/>
    <m/>
    <m/>
    <m/>
    <m/>
    <m/>
    <m/>
    <m/>
    <s v=" "/>
    <m/>
    <s v=""/>
    <m/>
    <m/>
    <m/>
    <m/>
    <m/>
  </r>
  <r>
    <s v="Nkolbi-Boss"/>
    <s v="CTR_333"/>
    <s v="Yaounde"/>
    <s v="IHS"/>
    <s v="Grid-Gen"/>
    <s v="CENTRE"/>
    <s v="Yaounde"/>
    <s v="ZTE"/>
    <n v="2.0295427371280677"/>
    <n v="0"/>
    <n v="0"/>
    <n v="0"/>
    <n v="0"/>
    <n v="0"/>
    <n v="0"/>
    <n v="0"/>
    <n v="0"/>
    <n v="0"/>
    <n v="0"/>
    <n v="0"/>
    <n v="0"/>
    <n v="0"/>
    <n v="0"/>
    <n v="0"/>
    <n v="0"/>
    <n v="24.154117905562547"/>
    <n v="0"/>
    <n v="2.9967033641238139"/>
    <n v="0"/>
    <n v="0"/>
    <n v="0.6891474261841779"/>
    <n v="0"/>
    <m/>
    <n v="0"/>
    <n v="0"/>
    <n v="0"/>
    <n v="0"/>
    <n v="0"/>
    <n v="0"/>
    <x v="0"/>
    <m/>
    <s v="No root cause"/>
    <s v="No root cause"/>
    <s v="No root cause"/>
    <x v="4"/>
    <s v=" "/>
    <m/>
    <m/>
    <s v=""/>
    <m/>
    <s v=""/>
    <m/>
    <m/>
    <m/>
    <m/>
    <m/>
    <m/>
    <m/>
    <m/>
    <m/>
    <m/>
    <m/>
    <m/>
    <m/>
    <m/>
    <m/>
    <s v=" "/>
    <m/>
    <s v=""/>
    <m/>
    <m/>
    <m/>
    <m/>
    <m/>
  </r>
  <r>
    <s v="Biscuiterie-IHS"/>
    <s v="CTR_157"/>
    <s v="Yaounde"/>
    <s v="IHS"/>
    <s v="Grid-Gen"/>
    <s v="CENTRE"/>
    <s v="Yaounde"/>
    <s v="ZTE"/>
    <n v="2.2004206224870373"/>
    <n v="0.59893760005479013"/>
    <n v="0"/>
    <n v="0"/>
    <n v="0"/>
    <n v="0"/>
    <n v="0"/>
    <n v="0"/>
    <n v="0"/>
    <n v="0"/>
    <n v="9.3063438660171929E-2"/>
    <n v="0"/>
    <n v="0"/>
    <n v="0"/>
    <n v="0"/>
    <n v="0"/>
    <n v="0"/>
    <n v="0"/>
    <n v="0"/>
    <n v="0.17578253189625409"/>
    <n v="0"/>
    <n v="0"/>
    <n v="0.68515236864108098"/>
    <n v="0"/>
    <m/>
    <n v="0"/>
    <n v="0"/>
    <n v="0"/>
    <n v="0"/>
    <n v="0"/>
    <n v="0"/>
    <x v="0"/>
    <m/>
    <s v="No root cause"/>
    <s v="No root cause"/>
    <s v="No root cause"/>
    <x v="4"/>
    <s v=" "/>
    <m/>
    <m/>
    <s v=""/>
    <m/>
    <s v=""/>
    <m/>
    <m/>
    <m/>
    <m/>
    <m/>
    <m/>
    <m/>
    <m/>
    <m/>
    <m/>
    <m/>
    <m/>
    <m/>
    <m/>
    <m/>
    <s v=" "/>
    <m/>
    <s v=""/>
    <m/>
    <m/>
    <m/>
    <m/>
    <m/>
  </r>
  <r>
    <s v="Garoua-Roumde-Adja-II"/>
    <s v="NRD_138"/>
    <s v="Garoua"/>
    <s v="CAMUSAT"/>
    <s v="Medium Grid + GE"/>
    <s v="NORD"/>
    <s v="Garoua"/>
    <s v="Huawei"/>
    <n v="0.14276980193075425"/>
    <n v="5.0876344408203567"/>
    <n v="12.820425017050335"/>
    <n v="13.667858763301401"/>
    <n v="6.4416914217553716"/>
    <n v="9.7272517143077275E-2"/>
    <n v="0"/>
    <n v="0"/>
    <n v="0"/>
    <n v="0"/>
    <n v="0"/>
    <n v="0.30390973452842623"/>
    <n v="8.4437503031963317"/>
    <n v="5.1305099690953764"/>
    <n v="0.30390973452842623"/>
    <n v="8.4522754706320473"/>
    <n v="0"/>
    <n v="0"/>
    <n v="0"/>
    <n v="1.8491587550259247"/>
    <n v="1.0936291673443996"/>
    <n v="1.0936291673443996"/>
    <n v="0.67800050223580555"/>
    <n v="0"/>
    <m/>
    <n v="0"/>
    <n v="0"/>
    <n v="0"/>
    <n v="0"/>
    <n v="0"/>
    <n v="0"/>
    <x v="0"/>
    <m/>
    <s v="No root cause"/>
    <s v="No root cause"/>
    <s v="No root cause"/>
    <x v="4"/>
    <s v=" "/>
    <m/>
    <m/>
    <s v=""/>
    <m/>
    <s v=""/>
    <m/>
    <m/>
    <m/>
    <m/>
    <m/>
    <m/>
    <m/>
    <m/>
    <m/>
    <m/>
    <m/>
    <m/>
    <m/>
    <m/>
    <m/>
    <s v=" "/>
    <m/>
    <s v=""/>
    <m/>
    <m/>
    <m/>
    <m/>
    <m/>
  </r>
  <r>
    <s v="Yona-Hotel-MTN-IHS"/>
    <s v="CTR_466"/>
    <s v="Yaounde"/>
    <s v="IHS"/>
    <s v="Grid-Gen"/>
    <s v="CENTRE"/>
    <s v="Yaounde"/>
    <s v="ZTE"/>
    <n v="1.468754369594188"/>
    <n v="0"/>
    <n v="0"/>
    <n v="9.7736229179330014E-3"/>
    <n v="0"/>
    <n v="0"/>
    <n v="9.0067145502849173E-3"/>
    <n v="0"/>
    <n v="0"/>
    <n v="0"/>
    <n v="0"/>
    <n v="0"/>
    <n v="0"/>
    <n v="0"/>
    <n v="0"/>
    <n v="0"/>
    <n v="0"/>
    <n v="17.352389757813906"/>
    <n v="0"/>
    <n v="1.694813987267181"/>
    <n v="0"/>
    <n v="0"/>
    <n v="0.6596303715688876"/>
    <n v="0"/>
    <m/>
    <n v="0"/>
    <n v="0"/>
    <n v="0"/>
    <n v="0"/>
    <n v="0"/>
    <n v="0"/>
    <x v="0"/>
    <m/>
    <s v="No root cause"/>
    <s v="No root cause"/>
    <s v="No root cause"/>
    <x v="4"/>
    <s v=" "/>
    <m/>
    <m/>
    <s v=""/>
    <m/>
    <s v=""/>
    <m/>
    <m/>
    <m/>
    <m/>
    <m/>
    <m/>
    <m/>
    <m/>
    <m/>
    <m/>
    <m/>
    <m/>
    <m/>
    <m/>
    <m/>
    <s v=" "/>
    <m/>
    <s v=""/>
    <m/>
    <m/>
    <m/>
    <m/>
    <m/>
  </r>
  <r>
    <s v="Voirie-Municipale-IHS"/>
    <s v="CTR_632"/>
    <s v="Yaounde"/>
    <s v="IHS"/>
    <s v="Grid-Gen"/>
    <s v="CENTRE"/>
    <s v="Yaounde"/>
    <s v="ZTE"/>
    <n v="0"/>
    <n v="0"/>
    <n v="0"/>
    <n v="0"/>
    <n v="0"/>
    <n v="0"/>
    <n v="0"/>
    <n v="0"/>
    <n v="0"/>
    <n v="0"/>
    <n v="0"/>
    <n v="0"/>
    <n v="0"/>
    <n v="0"/>
    <n v="0"/>
    <n v="0"/>
    <n v="0"/>
    <n v="0"/>
    <n v="0"/>
    <n v="0"/>
    <n v="0"/>
    <n v="0"/>
    <n v="0.64998159419917689"/>
    <n v="0"/>
    <m/>
    <n v="0"/>
    <n v="0"/>
    <n v="0"/>
    <n v="0"/>
    <n v="0"/>
    <n v="0"/>
    <x v="0"/>
    <m/>
    <s v="No root cause"/>
    <s v="No root cause"/>
    <s v="No root cause"/>
    <x v="4"/>
    <s v=" "/>
    <m/>
    <m/>
    <s v=""/>
    <m/>
    <s v=""/>
    <m/>
    <m/>
    <m/>
    <m/>
    <m/>
    <m/>
    <m/>
    <m/>
    <m/>
    <m/>
    <m/>
    <m/>
    <m/>
    <m/>
    <m/>
    <s v=" "/>
    <m/>
    <s v=""/>
    <m/>
    <m/>
    <m/>
    <m/>
    <m/>
  </r>
  <r>
    <s v="Bertoua-Meteo-II"/>
    <s v="EST_124"/>
    <s v="CENTRE"/>
    <s v="CAMUSAT"/>
    <s v="Good Grid + GE"/>
    <s v="EST"/>
    <s v="Bertoua"/>
    <s v="ZTE"/>
    <n v="0"/>
    <n v="0.90760930049395938"/>
    <n v="0"/>
    <n v="0.11840708494919165"/>
    <n v="0"/>
    <n v="5.86898922190547"/>
    <n v="0"/>
    <n v="0"/>
    <n v="0.90550476125250778"/>
    <n v="0"/>
    <n v="1.9380666204381434"/>
    <n v="1.88261736194936"/>
    <n v="1.3120553714975469"/>
    <n v="0.29187105666418423"/>
    <n v="1.88261736194936"/>
    <n v="0.7378906952256209"/>
    <n v="0.67454049704223096"/>
    <n v="0"/>
    <n v="3.1934777831996413"/>
    <n v="2.7482607231624874"/>
    <n v="0"/>
    <n v="0"/>
    <n v="0.64648591884896667"/>
    <n v="5.3505234952187721E-4"/>
    <m/>
    <n v="0"/>
    <n v="0"/>
    <n v="0"/>
    <n v="0"/>
    <n v="0"/>
    <n v="0"/>
    <x v="0"/>
    <m/>
    <s v="No root cause"/>
    <s v="No root cause"/>
    <s v="No root cause"/>
    <x v="4"/>
    <s v=" "/>
    <m/>
    <m/>
    <s v=""/>
    <m/>
    <s v=""/>
    <m/>
    <m/>
    <m/>
    <m/>
    <m/>
    <m/>
    <m/>
    <m/>
    <m/>
    <m/>
    <m/>
    <m/>
    <m/>
    <m/>
    <m/>
    <s v=" "/>
    <m/>
    <s v=""/>
    <m/>
    <m/>
    <m/>
    <m/>
    <m/>
  </r>
  <r>
    <s v="Cradat"/>
    <s v="CTR_579"/>
    <s v="Yaounde"/>
    <s v="CAMUSAT"/>
    <s v="Good Grid + GE"/>
    <s v="CENTRE"/>
    <s v="Yaounde"/>
    <s v="ZTE"/>
    <n v="0"/>
    <n v="0"/>
    <n v="0"/>
    <n v="0"/>
    <n v="0"/>
    <n v="0"/>
    <n v="0"/>
    <n v="0"/>
    <n v="0"/>
    <n v="0"/>
    <n v="0"/>
    <n v="0"/>
    <n v="11.899492913053278"/>
    <n v="0"/>
    <n v="0"/>
    <n v="4.2322640847180515E-2"/>
    <n v="0"/>
    <n v="0"/>
    <n v="0"/>
    <n v="0"/>
    <n v="0"/>
    <n v="0"/>
    <n v="0.64486292672208323"/>
    <n v="0"/>
    <m/>
    <n v="0"/>
    <n v="0"/>
    <n v="0"/>
    <n v="0"/>
    <n v="0"/>
    <n v="0"/>
    <x v="0"/>
    <m/>
    <s v="No root cause"/>
    <s v="No root cause"/>
    <s v="No root cause"/>
    <x v="4"/>
    <s v=" "/>
    <m/>
    <m/>
    <s v=""/>
    <m/>
    <s v=""/>
    <m/>
    <m/>
    <m/>
    <m/>
    <m/>
    <m/>
    <m/>
    <m/>
    <m/>
    <m/>
    <m/>
    <m/>
    <m/>
    <m/>
    <m/>
    <s v=" "/>
    <m/>
    <s v=""/>
    <m/>
    <m/>
    <m/>
    <m/>
    <m/>
  </r>
  <r>
    <s v="Bonas-Yde-MTN-IHS"/>
    <s v="CTR_524"/>
    <s v="Yaounde"/>
    <s v="IHS"/>
    <s v="Grid-Gen"/>
    <s v="CENTRE"/>
    <s v="Yaounde"/>
    <s v="ZTE"/>
    <n v="0"/>
    <n v="0"/>
    <n v="0"/>
    <n v="0"/>
    <n v="0"/>
    <n v="0"/>
    <n v="0"/>
    <n v="0"/>
    <n v="0"/>
    <n v="0"/>
    <n v="0"/>
    <n v="46.838268656205315"/>
    <n v="8.8723450702416713"/>
    <n v="13.868556899607057"/>
    <n v="46.838268656205315"/>
    <n v="3.1300562447029959E-2"/>
    <n v="0"/>
    <n v="0"/>
    <n v="0"/>
    <n v="0"/>
    <n v="0"/>
    <n v="0"/>
    <n v="0.61978680660782537"/>
    <n v="0"/>
    <m/>
    <n v="0"/>
    <n v="0"/>
    <n v="0"/>
    <n v="0"/>
    <n v="0"/>
    <n v="0"/>
    <x v="0"/>
    <m/>
    <s v="No root cause"/>
    <s v="No root cause"/>
    <s v="No root cause"/>
    <x v="4"/>
    <s v=" "/>
    <m/>
    <m/>
    <s v=""/>
    <m/>
    <s v=""/>
    <m/>
    <m/>
    <m/>
    <m/>
    <m/>
    <m/>
    <m/>
    <m/>
    <m/>
    <m/>
    <m/>
    <m/>
    <m/>
    <m/>
    <m/>
    <s v=" "/>
    <m/>
    <s v=""/>
    <m/>
    <m/>
    <m/>
    <m/>
    <m/>
  </r>
  <r>
    <s v="E-Poste"/>
    <s v="CTR_242"/>
    <s v="Yaounde"/>
    <s v="IHS"/>
    <s v="Grid-Gen"/>
    <s v="CENTRE"/>
    <s v="Yaounde"/>
    <s v="ZTE"/>
    <n v="0"/>
    <n v="0"/>
    <n v="0"/>
    <n v="0"/>
    <n v="0"/>
    <n v="0"/>
    <n v="0"/>
    <n v="0"/>
    <n v="0"/>
    <n v="0"/>
    <n v="0"/>
    <n v="0"/>
    <n v="0"/>
    <n v="0"/>
    <n v="0"/>
    <n v="2.6663442084506304E-2"/>
    <n v="0"/>
    <n v="0"/>
    <n v="0"/>
    <n v="0"/>
    <n v="0"/>
    <n v="0"/>
    <n v="0.61149349519023533"/>
    <n v="0"/>
    <m/>
    <n v="0"/>
    <n v="0"/>
    <n v="0"/>
    <n v="0"/>
    <n v="0"/>
    <n v="0"/>
    <x v="0"/>
    <m/>
    <s v="No root cause"/>
    <s v="No root cause"/>
    <s v="No root cause"/>
    <x v="4"/>
    <s v=" "/>
    <m/>
    <m/>
    <s v=""/>
    <m/>
    <s v=""/>
    <m/>
    <m/>
    <m/>
    <m/>
    <m/>
    <m/>
    <m/>
    <m/>
    <m/>
    <m/>
    <m/>
    <m/>
    <m/>
    <m/>
    <m/>
    <s v=" "/>
    <m/>
    <s v=""/>
    <m/>
    <m/>
    <m/>
    <m/>
    <m/>
  </r>
  <r>
    <s v="Foumban-Manka-IHS"/>
    <s v="OST_042"/>
    <s v="OUEST"/>
    <s v="IHS"/>
    <s v="Grid-Gen"/>
    <s v="OUEST"/>
    <s v="Foumban"/>
    <s v="Huawei"/>
    <n v="1.7737698789782921"/>
    <n v="1.5395417954359314"/>
    <n v="0"/>
    <n v="0"/>
    <n v="0"/>
    <n v="0"/>
    <n v="0"/>
    <n v="0"/>
    <n v="0"/>
    <n v="0"/>
    <n v="0.24398387138197605"/>
    <n v="0"/>
    <n v="3.5533539934880558"/>
    <n v="0"/>
    <n v="0"/>
    <n v="0"/>
    <n v="0.96273752757303099"/>
    <n v="0"/>
    <n v="0"/>
    <n v="0"/>
    <n v="0.5833854117620203"/>
    <n v="0.5833854117620203"/>
    <n v="0.60942462610541837"/>
    <n v="1.5759075201251023"/>
    <m/>
    <n v="0"/>
    <n v="0"/>
    <n v="0"/>
    <n v="0"/>
    <n v="0"/>
    <n v="0"/>
    <x v="0"/>
    <m/>
    <s v="No root cause"/>
    <s v="No root cause"/>
    <s v="No root cause"/>
    <x v="4"/>
    <s v=" "/>
    <m/>
    <m/>
    <s v=""/>
    <m/>
    <s v=""/>
    <m/>
    <m/>
    <m/>
    <m/>
    <m/>
    <m/>
    <m/>
    <m/>
    <m/>
    <m/>
    <m/>
    <m/>
    <m/>
    <m/>
    <m/>
    <s v=" "/>
    <m/>
    <s v=""/>
    <m/>
    <m/>
    <m/>
    <m/>
    <m/>
  </r>
  <r>
    <s v="Foumban-Njibam"/>
    <s v="OST_177"/>
    <s v="OUEST"/>
    <s v="IHS"/>
    <s v="Grid-Gen"/>
    <s v="OUEST"/>
    <s v="Foumban"/>
    <s v="Huawei"/>
    <n v="1.6913896522302414"/>
    <n v="1.457036723139659"/>
    <n v="0"/>
    <n v="0"/>
    <n v="0"/>
    <n v="0"/>
    <n v="0"/>
    <n v="0"/>
    <n v="0"/>
    <n v="0"/>
    <n v="0.66952884003504243"/>
    <n v="0"/>
    <n v="3.4188953380532094"/>
    <n v="0"/>
    <n v="0"/>
    <n v="0"/>
    <n v="0"/>
    <n v="0"/>
    <n v="0"/>
    <n v="0"/>
    <n v="1.3703404074387975"/>
    <n v="1.3703404074387975"/>
    <n v="0.59565594564438873"/>
    <n v="0"/>
    <m/>
    <n v="0"/>
    <n v="0"/>
    <n v="0"/>
    <n v="0"/>
    <n v="0"/>
    <n v="0"/>
    <x v="0"/>
    <m/>
    <s v="No root cause"/>
    <s v="No root cause"/>
    <s v="No root cause"/>
    <x v="4"/>
    <s v=" "/>
    <m/>
    <m/>
    <s v=""/>
    <m/>
    <s v=""/>
    <m/>
    <m/>
    <m/>
    <m/>
    <m/>
    <m/>
    <m/>
    <m/>
    <m/>
    <m/>
    <m/>
    <m/>
    <m/>
    <m/>
    <m/>
    <s v=" "/>
    <m/>
    <s v=""/>
    <m/>
    <m/>
    <m/>
    <m/>
    <m/>
  </r>
  <r>
    <s v="Nkolbisson-Usne-Ds-Eaux-IHS"/>
    <s v="CTR_522"/>
    <s v="Yaounde"/>
    <s v="IHS"/>
    <s v="Grid-Gen"/>
    <s v="CENTRE"/>
    <s v="Yaounde"/>
    <s v="ZTE"/>
    <n v="0.46175017763737997"/>
    <n v="0"/>
    <n v="0"/>
    <n v="0"/>
    <n v="1.1684829910425103"/>
    <n v="0"/>
    <n v="0"/>
    <n v="0.11323491223714717"/>
    <n v="1.1165650780605709"/>
    <n v="0.73107769530837685"/>
    <n v="0"/>
    <n v="0"/>
    <n v="0"/>
    <n v="0"/>
    <n v="0"/>
    <n v="0"/>
    <n v="0"/>
    <n v="0"/>
    <n v="0"/>
    <n v="2.5147460427528737E-3"/>
    <n v="0"/>
    <n v="0"/>
    <n v="0.58980603995628234"/>
    <n v="0"/>
    <m/>
    <n v="0"/>
    <n v="0"/>
    <n v="0"/>
    <n v="0"/>
    <n v="0"/>
    <n v="0"/>
    <x v="0"/>
    <m/>
    <s v="No root cause"/>
    <s v="No root cause"/>
    <s v="No root cause"/>
    <x v="4"/>
    <s v=" "/>
    <m/>
    <m/>
    <s v=""/>
    <m/>
    <s v=""/>
    <m/>
    <m/>
    <m/>
    <m/>
    <m/>
    <m/>
    <m/>
    <m/>
    <m/>
    <m/>
    <m/>
    <m/>
    <m/>
    <m/>
    <m/>
    <s v=" "/>
    <m/>
    <s v=""/>
    <m/>
    <m/>
    <m/>
    <m/>
    <m/>
  </r>
  <r>
    <s v="Bambili-Round-About-IHS"/>
    <s v="NRO_068"/>
    <s v="NORD-OUEST"/>
    <s v="IHS"/>
    <s v="Grid-Gen"/>
    <s v="NORD-OUEST"/>
    <s v="Bamenda"/>
    <s v="Huawei"/>
    <n v="1.1942011739761949"/>
    <n v="3.3582382366957448"/>
    <n v="2.8243630023428161"/>
    <n v="5.1436900919719317"/>
    <n v="12.183141998613147"/>
    <n v="0"/>
    <n v="0"/>
    <n v="0"/>
    <n v="3.4976015386678774"/>
    <n v="0"/>
    <n v="3.8971251280558628"/>
    <n v="0"/>
    <n v="6.313617724358153E-3"/>
    <n v="0"/>
    <n v="0"/>
    <n v="0"/>
    <n v="0"/>
    <n v="6.7391448579329003"/>
    <n v="0"/>
    <n v="0"/>
    <n v="0"/>
    <n v="0"/>
    <n v="0.58490139341899872"/>
    <n v="0"/>
    <m/>
    <n v="0"/>
    <n v="0"/>
    <n v="0"/>
    <n v="0"/>
    <n v="0"/>
    <n v="0"/>
    <x v="2"/>
    <m/>
    <s v="No root cause"/>
    <s v="No root cause"/>
    <s v="No root cause"/>
    <x v="4"/>
    <s v=" "/>
    <m/>
    <m/>
    <s v=""/>
    <m/>
    <s v=""/>
    <m/>
    <m/>
    <m/>
    <m/>
    <m/>
    <m/>
    <m/>
    <m/>
    <m/>
    <m/>
    <m/>
    <m/>
    <m/>
    <m/>
    <m/>
    <s v=" "/>
    <m/>
    <s v=""/>
    <m/>
    <m/>
    <m/>
    <m/>
    <m/>
  </r>
  <r>
    <s v="Ngd-Mbideng-IHS"/>
    <s v="ADM_157"/>
    <s v="Ngaoundere"/>
    <s v="IHS"/>
    <s v="Grid-Gen"/>
    <s v="ADAMAOUA"/>
    <s v="Ngaoundere"/>
    <s v="Huawei"/>
    <n v="10.699388328154024"/>
    <n v="6.3574920170189433"/>
    <n v="0.46392605719210234"/>
    <n v="0.89434000222581789"/>
    <n v="11.112876783864532"/>
    <n v="0"/>
    <n v="4.7467882590966033"/>
    <n v="0"/>
    <n v="0"/>
    <n v="8.9175391586979543E-5"/>
    <n v="0"/>
    <n v="0.47664246803240562"/>
    <n v="0"/>
    <n v="2.741519063558512"/>
    <n v="0.47664246803240562"/>
    <n v="0"/>
    <n v="0"/>
    <n v="2.675261747609386E-4"/>
    <n v="0"/>
    <n v="0"/>
    <n v="0"/>
    <n v="0"/>
    <n v="0.49840126357962866"/>
    <n v="0"/>
    <m/>
    <n v="0"/>
    <n v="0"/>
    <n v="0"/>
    <n v="0"/>
    <n v="0"/>
    <n v="0"/>
    <x v="0"/>
    <m/>
    <s v="No root cause"/>
    <s v="No root cause"/>
    <s v="No root cause"/>
    <x v="4"/>
    <s v=" "/>
    <m/>
    <m/>
    <s v=""/>
    <m/>
    <s v=""/>
    <m/>
    <m/>
    <m/>
    <m/>
    <m/>
    <m/>
    <m/>
    <m/>
    <m/>
    <m/>
    <m/>
    <m/>
    <m/>
    <m/>
    <m/>
    <s v=" "/>
    <m/>
    <s v=""/>
    <m/>
    <m/>
    <m/>
    <m/>
    <m/>
  </r>
  <r>
    <s v="Mbankolo-Camtel-II"/>
    <s v="CTR_680"/>
    <s v="Yaounde"/>
    <s v="CAMUSAT"/>
    <s v="Medium Grid + GE"/>
    <s v="CENTRE"/>
    <s v="Yaounde"/>
    <s v="ZTE"/>
    <n v="11.460642975975437"/>
    <n v="16.720082726227268"/>
    <n v="0"/>
    <n v="0"/>
    <n v="0"/>
    <n v="0"/>
    <n v="0.66077181658120143"/>
    <n v="1.5149293873579259"/>
    <n v="0"/>
    <n v="0"/>
    <n v="8.0935585404342814E-2"/>
    <n v="0"/>
    <n v="3.5267262215601849"/>
    <n v="1.8591999041186189"/>
    <n v="0"/>
    <n v="9.7309435755194293"/>
    <n v="0.3443061869173269"/>
    <n v="6.4136725137187423"/>
    <n v="0.75440597774752971"/>
    <n v="0.60130966547100373"/>
    <n v="0"/>
    <n v="0"/>
    <n v="0.49717064317572868"/>
    <n v="0"/>
    <m/>
    <n v="0"/>
    <n v="0"/>
    <n v="0"/>
    <n v="0"/>
    <n v="0"/>
    <n v="0"/>
    <x v="0"/>
    <m/>
    <s v="No root cause"/>
    <s v="No root cause"/>
    <s v="No root cause"/>
    <x v="4"/>
    <s v=" "/>
    <m/>
    <m/>
    <s v=""/>
    <m/>
    <s v=""/>
    <m/>
    <m/>
    <m/>
    <m/>
    <m/>
    <m/>
    <m/>
    <m/>
    <m/>
    <m/>
    <m/>
    <m/>
    <m/>
    <m/>
    <m/>
    <s v=" "/>
    <m/>
    <s v=""/>
    <m/>
    <m/>
    <m/>
    <m/>
    <m/>
  </r>
  <r>
    <s v="Nkolafeme"/>
    <s v="CTR_246"/>
    <s v="Yaounde"/>
    <s v="IHS"/>
    <s v="Grid-Gen"/>
    <s v="CENTRE"/>
    <s v="Yaounde"/>
    <s v="ZTE"/>
    <n v="0"/>
    <n v="0"/>
    <n v="0"/>
    <n v="0"/>
    <n v="10.574364429149082"/>
    <n v="10.778790096823075"/>
    <n v="0"/>
    <n v="0.20497855510183091"/>
    <n v="0"/>
    <n v="3.9330628108654153"/>
    <n v="0"/>
    <n v="0"/>
    <n v="0"/>
    <n v="0.47295060682070456"/>
    <n v="0"/>
    <n v="0"/>
    <n v="0"/>
    <n v="0"/>
    <n v="0"/>
    <n v="0"/>
    <n v="0"/>
    <n v="0"/>
    <n v="0.49631455941649272"/>
    <n v="0"/>
    <m/>
    <n v="0"/>
    <n v="0"/>
    <n v="0"/>
    <n v="0"/>
    <n v="0"/>
    <n v="0"/>
    <x v="0"/>
    <m/>
    <s v="No root cause"/>
    <s v="No root cause"/>
    <s v="No root cause"/>
    <x v="4"/>
    <s v=" "/>
    <m/>
    <m/>
    <s v=""/>
    <m/>
    <s v=""/>
    <m/>
    <m/>
    <m/>
    <m/>
    <m/>
    <m/>
    <m/>
    <m/>
    <m/>
    <m/>
    <m/>
    <m/>
    <m/>
    <m/>
    <m/>
    <s v=" "/>
    <m/>
    <s v=""/>
    <m/>
    <m/>
    <m/>
    <m/>
    <m/>
  </r>
  <r>
    <s v="Kouba-MTN-IHS"/>
    <s v="EST_094"/>
    <s v="CENTRE"/>
    <s v="IHS"/>
    <s v="Hybrid-Gen"/>
    <s v="EST"/>
    <s v="Kouba"/>
    <s v="NOKIA"/>
    <n v="2.6752617476098045E-4"/>
    <n v="0"/>
    <n v="0"/>
    <n v="0"/>
    <n v="0"/>
    <n v="0"/>
    <n v="0"/>
    <n v="0"/>
    <n v="0"/>
    <n v="0"/>
    <n v="0"/>
    <n v="0.27308521885465337"/>
    <n v="0"/>
    <n v="1.0084754508667519"/>
    <n v="0.27308521885465337"/>
    <n v="0"/>
    <n v="0"/>
    <n v="0"/>
    <n v="5.3005852759301142E-2"/>
    <n v="0"/>
    <n v="0"/>
    <n v="0"/>
    <n v="0.46726121683745575"/>
    <n v="9.8092930745676005E-3"/>
    <m/>
    <n v="0"/>
    <n v="0"/>
    <n v="0"/>
    <n v="0"/>
    <n v="0"/>
    <n v="0"/>
    <x v="0"/>
    <m/>
    <s v="No root cause"/>
    <s v="No root cause"/>
    <s v="No root cause"/>
    <x v="4"/>
    <s v=" "/>
    <m/>
    <m/>
    <s v=""/>
    <m/>
    <s v=""/>
    <m/>
    <m/>
    <m/>
    <m/>
    <m/>
    <m/>
    <m/>
    <m/>
    <m/>
    <m/>
    <m/>
    <m/>
    <m/>
    <m/>
    <m/>
    <s v=" "/>
    <m/>
    <s v=""/>
    <m/>
    <m/>
    <m/>
    <m/>
    <m/>
  </r>
  <r>
    <s v="New-Marche-Melen"/>
    <s v="CTR_425"/>
    <s v="Yaounde"/>
    <s v="IHS"/>
    <s v="Grid-Gen"/>
    <s v="CENTRE"/>
    <s v="Yaounde"/>
    <s v="ZTE"/>
    <n v="0"/>
    <n v="0"/>
    <n v="0"/>
    <n v="0"/>
    <n v="0"/>
    <n v="0"/>
    <n v="0"/>
    <n v="0"/>
    <n v="16.632441151375581"/>
    <n v="6.0377447329446685"/>
    <n v="0"/>
    <n v="0"/>
    <n v="0"/>
    <n v="0"/>
    <n v="0"/>
    <n v="0"/>
    <n v="0"/>
    <n v="0"/>
    <n v="0"/>
    <n v="0.63633775928636727"/>
    <n v="0"/>
    <n v="0"/>
    <n v="0.45766594470269634"/>
    <n v="0"/>
    <m/>
    <n v="0"/>
    <n v="0"/>
    <n v="0"/>
    <n v="0"/>
    <n v="0"/>
    <n v="0"/>
    <x v="0"/>
    <m/>
    <s v="No root cause"/>
    <s v="No root cause"/>
    <s v="No root cause"/>
    <x v="4"/>
    <s v=" "/>
    <m/>
    <m/>
    <s v=""/>
    <m/>
    <s v=""/>
    <m/>
    <m/>
    <m/>
    <m/>
    <m/>
    <m/>
    <m/>
    <m/>
    <m/>
    <m/>
    <m/>
    <m/>
    <m/>
    <m/>
    <m/>
    <s v=" "/>
    <m/>
    <s v=""/>
    <m/>
    <m/>
    <m/>
    <m/>
    <m/>
  </r>
  <r>
    <s v="Ngd-Baladji-II-IHS"/>
    <s v="ADM_158"/>
    <s v="Ngaoundere"/>
    <s v="IHS"/>
    <s v="Grid-Gen"/>
    <s v="ADAMAOUA"/>
    <s v="Ngaoundere"/>
    <s v="Huawei"/>
    <n v="0"/>
    <n v="2.2704946451960857"/>
    <n v="29.627899627032843"/>
    <n v="0"/>
    <n v="0"/>
    <n v="0"/>
    <n v="0"/>
    <n v="0"/>
    <n v="0"/>
    <n v="0"/>
    <n v="0.5940329535175054"/>
    <n v="4.8743982444575709"/>
    <n v="0"/>
    <n v="0.93464727922313251"/>
    <n v="4.8743982444575709"/>
    <n v="0.1712880921602703"/>
    <n v="1.4607820895863117"/>
    <n v="0.12529142517970623"/>
    <n v="0"/>
    <n v="4.0736210630848113"/>
    <n v="1.6048003469992835"/>
    <n v="1.6048003469992835"/>
    <n v="0.45340336098483891"/>
    <n v="0"/>
    <m/>
    <n v="2.5951109056510084"/>
    <n v="0"/>
    <n v="0"/>
    <n v="0"/>
    <n v="0"/>
    <n v="0"/>
    <x v="0"/>
    <m/>
    <s v="No root cause"/>
    <s v="No root cause"/>
    <s v="No root cause"/>
    <x v="4"/>
    <s v=" "/>
    <m/>
    <m/>
    <s v=""/>
    <m/>
    <s v=""/>
    <m/>
    <m/>
    <m/>
    <m/>
    <m/>
    <m/>
    <m/>
    <m/>
    <m/>
    <m/>
    <m/>
    <m/>
    <m/>
    <m/>
    <m/>
    <s v=" "/>
    <m/>
    <s v=""/>
    <m/>
    <m/>
    <m/>
    <m/>
    <m/>
  </r>
  <r>
    <s v="Ngoa-Ekelle-New"/>
    <s v="CTR_194"/>
    <s v="Yaounde"/>
    <m/>
    <m/>
    <s v="CENTRE"/>
    <s v="Yaounde"/>
    <s v="ZTE"/>
    <n v="1.2876926545160032E-2"/>
    <n v="0"/>
    <n v="0"/>
    <n v="0"/>
    <n v="0"/>
    <n v="0"/>
    <n v="0"/>
    <n v="0"/>
    <n v="0"/>
    <n v="0"/>
    <n v="0"/>
    <n v="0"/>
    <n v="0"/>
    <n v="0"/>
    <n v="0"/>
    <n v="0"/>
    <n v="0"/>
    <n v="0"/>
    <n v="0"/>
    <n v="0"/>
    <n v="0"/>
    <n v="0"/>
    <n v="0.45322501020166567"/>
    <n v="0"/>
    <m/>
    <n v="0"/>
    <n v="0"/>
    <n v="0"/>
    <n v="0"/>
    <n v="0"/>
    <n v="0"/>
    <x v="0"/>
    <m/>
    <s v="No root cause"/>
    <s v="No root cause"/>
    <s v="No root cause"/>
    <x v="4"/>
    <s v=" "/>
    <m/>
    <m/>
    <s v=""/>
    <m/>
    <s v=""/>
    <m/>
    <m/>
    <m/>
    <m/>
    <m/>
    <m/>
    <m/>
    <m/>
    <m/>
    <m/>
    <m/>
    <m/>
    <m/>
    <m/>
    <m/>
    <s v=" "/>
    <m/>
    <s v=""/>
    <m/>
    <m/>
    <m/>
    <m/>
    <m/>
  </r>
  <r>
    <s v="Laising"/>
    <s v="NRO_044"/>
    <s v="NORD-OUEST"/>
    <s v="IHS"/>
    <s v="Gen Only"/>
    <s v="NORD-OUEST"/>
    <s v="Laising"/>
    <s v="NOKIA"/>
    <n v="0.34604817038951058"/>
    <n v="1.2388468104196835"/>
    <n v="0.47076465562365449"/>
    <n v="1.5159816569786612E-3"/>
    <n v="2.0753897112835786"/>
    <n v="0"/>
    <n v="3.210314097131252E-3"/>
    <n v="1.4268062653917818E-3"/>
    <n v="0.68633612817464895"/>
    <n v="1.3724027664475595"/>
    <n v="2.5488146350446987"/>
    <n v="5.2613481036318738E-3"/>
    <n v="4.0542799677111635E-2"/>
    <n v="1.2988930836993091"/>
    <n v="5.2613481036318738E-3"/>
    <n v="0"/>
    <n v="0.26556431614602521"/>
    <n v="8.4235074893060799E-2"/>
    <n v="5.6180496699795622E-3"/>
    <n v="2.965973524182948E-2"/>
    <n v="1.3376308738047311E-3"/>
    <n v="1.3376308738047311E-3"/>
    <n v="0.45035356259256398"/>
    <n v="0"/>
    <m/>
    <n v="1.1592800906306299E-3"/>
    <n v="0"/>
    <n v="0"/>
    <n v="0"/>
    <n v="0"/>
    <n v="0"/>
    <x v="2"/>
    <m/>
    <s v="No root cause"/>
    <s v="No root cause"/>
    <s v="No root cause"/>
    <x v="4"/>
    <s v=" "/>
    <m/>
    <m/>
    <s v=""/>
    <m/>
    <s v=""/>
    <m/>
    <m/>
    <m/>
    <m/>
    <m/>
    <m/>
    <m/>
    <m/>
    <m/>
    <m/>
    <m/>
    <m/>
    <m/>
    <m/>
    <m/>
    <s v=" "/>
    <m/>
    <s v=""/>
    <m/>
    <m/>
    <m/>
    <m/>
    <m/>
  </r>
  <r>
    <s v="Sapeur"/>
    <s v="CTR_322"/>
    <s v="Yaounde"/>
    <s v="IHS"/>
    <s v="Grid-Gen"/>
    <s v="CENTRE"/>
    <s v="Yaounde"/>
    <s v="ZTE"/>
    <n v="0"/>
    <n v="0"/>
    <n v="6.3538893311988343"/>
    <n v="0"/>
    <n v="0"/>
    <n v="0"/>
    <n v="0"/>
    <n v="0"/>
    <n v="0"/>
    <n v="0"/>
    <n v="0"/>
    <n v="0"/>
    <n v="0.1753901601732713"/>
    <n v="0"/>
    <n v="0"/>
    <n v="0"/>
    <n v="0"/>
    <n v="0"/>
    <n v="0"/>
    <n v="5.9747512363277624E-3"/>
    <n v="0"/>
    <n v="0"/>
    <n v="0.43913529833092163"/>
    <n v="0"/>
    <m/>
    <n v="0"/>
    <n v="0"/>
    <n v="0"/>
    <n v="0"/>
    <n v="0"/>
    <n v="0"/>
    <x v="0"/>
    <m/>
    <s v="No root cause"/>
    <s v="No root cause"/>
    <s v="No root cause"/>
    <x v="4"/>
    <s v=" "/>
    <m/>
    <m/>
    <s v=""/>
    <m/>
    <s v=""/>
    <m/>
    <m/>
    <m/>
    <m/>
    <m/>
    <m/>
    <m/>
    <m/>
    <m/>
    <m/>
    <m/>
    <m/>
    <m/>
    <m/>
    <m/>
    <s v=" "/>
    <m/>
    <s v=""/>
    <m/>
    <m/>
    <m/>
    <m/>
    <m/>
  </r>
  <r>
    <s v="CTR_934_Z_Nkolbisson-II-MTN"/>
    <s v="CTR_934"/>
    <s v="Yaounde"/>
    <s v="ESCO"/>
    <s v="Hybrid Solar - S1"/>
    <s v="CTR"/>
    <s v="Yaoundé"/>
    <s v="ZTE"/>
    <n v="0"/>
    <n v="0"/>
    <n v="0"/>
    <n v="0"/>
    <n v="0"/>
    <n v="0"/>
    <n v="0"/>
    <n v="0"/>
    <n v="6.1854548515693466"/>
    <n v="0"/>
    <n v="0"/>
    <n v="0"/>
    <n v="0"/>
    <n v="0"/>
    <n v="0"/>
    <n v="0"/>
    <n v="0"/>
    <n v="0"/>
    <n v="0"/>
    <n v="0"/>
    <n v="0"/>
    <n v="0"/>
    <n v="0.4329643612331025"/>
    <n v="0"/>
    <m/>
    <n v="0"/>
    <n v="0"/>
    <n v="0"/>
    <n v="0"/>
    <n v="0"/>
    <n v="0"/>
    <x v="0"/>
    <m/>
    <s v="No root cause"/>
    <s v="No root cause"/>
    <s v="No root cause"/>
    <x v="4"/>
    <s v=" "/>
    <m/>
    <m/>
    <s v=""/>
    <m/>
    <s v=""/>
    <m/>
    <m/>
    <m/>
    <m/>
    <m/>
    <m/>
    <m/>
    <m/>
    <m/>
    <m/>
    <m/>
    <m/>
    <m/>
    <m/>
    <m/>
    <s v=" "/>
    <m/>
    <s v=""/>
    <m/>
    <m/>
    <m/>
    <m/>
    <m/>
  </r>
  <r>
    <s v="Mvog-Atangana-Mballa"/>
    <s v="CTR_728"/>
    <s v="Yaounde"/>
    <s v="CAMUSAT"/>
    <s v="Good Grid no GE - 8h"/>
    <s v="CENTRE"/>
    <s v="Yaounde"/>
    <s v="ZTE"/>
    <n v="6.3501261296738614"/>
    <n v="4.9244256391378665"/>
    <n v="0"/>
    <n v="0"/>
    <n v="0"/>
    <n v="2.0032181615315907"/>
    <n v="9.2457045997380387"/>
    <n v="7.2761233959130562"/>
    <n v="3.3244585983626146E-2"/>
    <n v="0.34812289367725063"/>
    <n v="0"/>
    <n v="0"/>
    <n v="0"/>
    <n v="0"/>
    <n v="0"/>
    <n v="0"/>
    <n v="0"/>
    <n v="0"/>
    <n v="0"/>
    <n v="0"/>
    <n v="0"/>
    <n v="0"/>
    <n v="0.43162673035929799"/>
    <n v="0"/>
    <m/>
    <n v="0"/>
    <n v="0"/>
    <n v="0"/>
    <n v="0"/>
    <n v="0"/>
    <n v="0"/>
    <x v="0"/>
    <m/>
    <s v="BSS"/>
    <s v="RAN ISSUE"/>
    <s v="BSS Hardware issue"/>
    <x v="5"/>
    <s v="05-11-2026: hardware issue,  site with GPS issue (alarm : TDD down 09Apr 02pm)"/>
    <m/>
    <m/>
    <s v=""/>
    <m/>
    <s v=""/>
    <m/>
    <m/>
    <m/>
    <m/>
    <m/>
    <m/>
    <m/>
    <m/>
    <m/>
    <m/>
    <m/>
    <m/>
    <m/>
    <m/>
    <m/>
    <s v=" "/>
    <m/>
    <s v="CTR_728"/>
    <m/>
    <m/>
    <m/>
    <m/>
    <m/>
  </r>
  <r>
    <s v="Chapelle-Obili"/>
    <s v="CTR_339"/>
    <s v="Yaounde"/>
    <s v="IHS"/>
    <s v="Grid-Gen"/>
    <s v="CENTRE"/>
    <s v="Yaounde"/>
    <s v="ZTE"/>
    <n v="0"/>
    <n v="0"/>
    <n v="0"/>
    <n v="0"/>
    <n v="0"/>
    <n v="0"/>
    <n v="0"/>
    <n v="0"/>
    <n v="0"/>
    <n v="0"/>
    <n v="0"/>
    <n v="0"/>
    <n v="0"/>
    <n v="0"/>
    <n v="0"/>
    <n v="0"/>
    <n v="0"/>
    <n v="0"/>
    <n v="0"/>
    <n v="0"/>
    <n v="0"/>
    <n v="0"/>
    <n v="0.41969506296496029"/>
    <n v="0"/>
    <m/>
    <n v="0"/>
    <n v="0"/>
    <n v="0"/>
    <n v="0"/>
    <n v="0"/>
    <n v="0"/>
    <x v="0"/>
    <m/>
    <s v="No root cause"/>
    <s v="No root cause"/>
    <s v="No root cause"/>
    <x v="4"/>
    <s v=" "/>
    <m/>
    <m/>
    <s v=""/>
    <m/>
    <s v=""/>
    <m/>
    <m/>
    <m/>
    <m/>
    <m/>
    <m/>
    <m/>
    <m/>
    <m/>
    <m/>
    <m/>
    <m/>
    <m/>
    <m/>
    <m/>
    <s v=" "/>
    <m/>
    <s v=""/>
    <m/>
    <m/>
    <m/>
    <m/>
    <m/>
  </r>
  <r>
    <s v="An-Marche-Melen"/>
    <s v="CTR_372"/>
    <s v="Yaounde"/>
    <s v="IHS"/>
    <s v="GridOnly"/>
    <s v="CENTRE"/>
    <s v="Yaounde"/>
    <s v="ZTE"/>
    <n v="0"/>
    <n v="0"/>
    <n v="0"/>
    <n v="0"/>
    <n v="0"/>
    <n v="0"/>
    <n v="0"/>
    <n v="0"/>
    <n v="0"/>
    <n v="0"/>
    <n v="0"/>
    <n v="0"/>
    <n v="0"/>
    <n v="0"/>
    <n v="0"/>
    <n v="0"/>
    <n v="0"/>
    <n v="0"/>
    <n v="0"/>
    <n v="0"/>
    <n v="0"/>
    <n v="0"/>
    <n v="0.41682361535585943"/>
    <n v="0"/>
    <m/>
    <n v="0"/>
    <n v="0"/>
    <n v="0"/>
    <n v="0"/>
    <n v="0"/>
    <n v="0"/>
    <x v="0"/>
    <m/>
    <s v="No root cause"/>
    <s v="No root cause"/>
    <s v="No root cause"/>
    <x v="4"/>
    <s v=" "/>
    <m/>
    <m/>
    <s v=""/>
    <m/>
    <s v=""/>
    <m/>
    <m/>
    <m/>
    <m/>
    <m/>
    <m/>
    <m/>
    <m/>
    <m/>
    <m/>
    <m/>
    <m/>
    <m/>
    <m/>
    <m/>
    <s v=" "/>
    <m/>
    <s v=""/>
    <m/>
    <m/>
    <m/>
    <m/>
    <m/>
  </r>
  <r>
    <s v="CTR_950_Z_Nkolbisson-Claretains"/>
    <s v="CTR_950"/>
    <s v="Yaounde"/>
    <s v="ESCO"/>
    <e v="#N/A"/>
    <s v="CENTRE"/>
    <s v="Yaounde"/>
    <s v="ZTE"/>
    <n v="0"/>
    <n v="0"/>
    <n v="0"/>
    <n v="0"/>
    <n v="0"/>
    <n v="0"/>
    <n v="0"/>
    <n v="0"/>
    <n v="0"/>
    <n v="0"/>
    <n v="0"/>
    <n v="0"/>
    <n v="0"/>
    <n v="0"/>
    <n v="0"/>
    <n v="0"/>
    <n v="0"/>
    <n v="0"/>
    <n v="0"/>
    <n v="0"/>
    <n v="0"/>
    <n v="0"/>
    <n v="0.41113422537261091"/>
    <n v="0"/>
    <m/>
    <n v="0"/>
    <n v="0"/>
    <n v="0"/>
    <n v="0"/>
    <n v="0"/>
    <n v="0"/>
    <x v="0"/>
    <m/>
    <s v="No root cause"/>
    <s v="No root cause"/>
    <s v="No root cause"/>
    <x v="4"/>
    <s v=" "/>
    <m/>
    <m/>
    <s v=""/>
    <m/>
    <s v=""/>
    <m/>
    <m/>
    <m/>
    <m/>
    <m/>
    <m/>
    <m/>
    <m/>
    <m/>
    <m/>
    <m/>
    <m/>
    <m/>
    <m/>
    <m/>
    <s v=" "/>
    <m/>
    <s v=""/>
    <m/>
    <m/>
    <m/>
    <m/>
    <m/>
  </r>
  <r>
    <s v="EXN_153_H_Salak-MTN-HIS"/>
    <s v="EXN_153"/>
    <s v="EXTREME-NORD"/>
    <s v="IHS"/>
    <s v="Solar-Gen"/>
    <s v="EXN"/>
    <s v="Salak"/>
    <s v="Huawei"/>
    <n v="3.307105067159771"/>
    <n v="2.8137511307439653"/>
    <n v="3.3206240565243568"/>
    <n v="1.7486580887073992"/>
    <n v="0"/>
    <n v="0"/>
    <n v="1.6154300536764514"/>
    <n v="1.0602062305775997"/>
    <n v="1.0153153384527143"/>
    <n v="4.4136825013626"/>
    <n v="0.74787833908336265"/>
    <n v="1.3734437110660238"/>
    <n v="0"/>
    <s v=""/>
    <n v="1.3734437110660238"/>
    <n v="0"/>
    <n v="0.44202458101834002"/>
    <n v="4.5811895569195826"/>
    <n v="0"/>
    <n v="0"/>
    <n v="1.5499574811732917"/>
    <n v="1.5499574811732917"/>
    <n v="0.40776339557062263"/>
    <n v="0.91822117209281096"/>
    <m/>
    <n v="1.8844722100943694"/>
    <n v="0"/>
    <n v="0"/>
    <n v="0"/>
    <n v="0"/>
    <n v="0"/>
    <x v="2"/>
    <m/>
    <s v="No root cause"/>
    <s v="No root cause"/>
    <s v="No root cause"/>
    <x v="4"/>
    <s v=" "/>
    <m/>
    <m/>
    <s v=""/>
    <m/>
    <s v=""/>
    <m/>
    <m/>
    <m/>
    <m/>
    <m/>
    <m/>
    <m/>
    <m/>
    <m/>
    <m/>
    <m/>
    <m/>
    <m/>
    <m/>
    <m/>
    <s v=" "/>
    <m/>
    <s v=""/>
    <m/>
    <m/>
    <m/>
    <m/>
    <m/>
  </r>
  <r>
    <s v="Agape"/>
    <s v="LIT_609"/>
    <s v="Douala"/>
    <s v="CAMUSAT"/>
    <s v="Good Grid no GE - 8h"/>
    <s v="LITTORAL"/>
    <s v="Douala"/>
    <s v="ZTE"/>
    <n v="0"/>
    <n v="4.2418593568528085"/>
    <n v="0"/>
    <n v="0"/>
    <n v="0.38760975707196477"/>
    <n v="13.383603285078749"/>
    <n v="0.6445775654690068"/>
    <n v="0"/>
    <n v="0"/>
    <n v="0"/>
    <n v="0"/>
    <n v="0.40478493749161687"/>
    <n v="1.0109635793432701"/>
    <n v="0"/>
    <n v="0.40478493749161687"/>
    <n v="0.60410977276683531"/>
    <n v="0.43260765966675518"/>
    <n v="0"/>
    <n v="0"/>
    <n v="0"/>
    <n v="2.5625975578783966"/>
    <n v="2.5625975578783966"/>
    <n v="0.40260905793689483"/>
    <n v="0"/>
    <m/>
    <n v="0"/>
    <n v="0"/>
    <n v="0"/>
    <n v="0"/>
    <n v="0"/>
    <n v="0"/>
    <x v="0"/>
    <m/>
    <s v="No root cause"/>
    <s v="No root cause"/>
    <s v="No root cause"/>
    <x v="4"/>
    <s v=" "/>
    <m/>
    <m/>
    <s v=""/>
    <m/>
    <s v=""/>
    <m/>
    <m/>
    <m/>
    <m/>
    <m/>
    <m/>
    <m/>
    <m/>
    <m/>
    <m/>
    <m/>
    <m/>
    <m/>
    <m/>
    <m/>
    <s v=" "/>
    <m/>
    <s v=""/>
    <m/>
    <m/>
    <m/>
    <m/>
    <m/>
  </r>
  <r>
    <s v="Mabenanga-Kribi"/>
    <s v="SUD_090"/>
    <s v="CENTRE"/>
    <s v="CAMUSAT"/>
    <s v="HGB"/>
    <s v="SUD"/>
    <s v="Kribi"/>
    <s v="ZTE"/>
    <n v="0"/>
    <n v="0"/>
    <n v="0.55561619482183611"/>
    <n v="0"/>
    <n v="0"/>
    <n v="0"/>
    <n v="0"/>
    <n v="0"/>
    <n v="14.424940002796541"/>
    <n v="0"/>
    <n v="0"/>
    <n v="9.2207354900940407E-3"/>
    <n v="0"/>
    <n v="0"/>
    <n v="9.2207354900940407E-3"/>
    <n v="0"/>
    <n v="0"/>
    <n v="1.9126516338358519"/>
    <n v="0"/>
    <n v="0.51029726081733107"/>
    <n v="0"/>
    <n v="0"/>
    <n v="0.39360234338660982"/>
    <n v="0"/>
    <m/>
    <n v="0"/>
    <n v="0"/>
    <n v="0"/>
    <n v="0"/>
    <n v="0"/>
    <n v="0"/>
    <x v="0"/>
    <m/>
    <s v="No root cause"/>
    <s v="No root cause"/>
    <s v="No root cause"/>
    <x v="4"/>
    <s v=" "/>
    <m/>
    <m/>
    <s v=""/>
    <m/>
    <s v=""/>
    <m/>
    <m/>
    <m/>
    <m/>
    <m/>
    <m/>
    <m/>
    <m/>
    <m/>
    <m/>
    <m/>
    <m/>
    <m/>
    <m/>
    <m/>
    <s v=" "/>
    <m/>
    <s v=""/>
    <m/>
    <m/>
    <m/>
    <m/>
    <m/>
  </r>
  <r>
    <s v="Lycee-Leclerc-MTN"/>
    <s v="CTR_401"/>
    <s v="Yaounde"/>
    <s v="IHS"/>
    <s v="Grid-Gen"/>
    <s v="CENTRE"/>
    <s v="Yaounde"/>
    <s v="ZTE"/>
    <n v="0"/>
    <n v="0"/>
    <n v="0"/>
    <n v="0"/>
    <n v="0"/>
    <n v="0"/>
    <n v="0"/>
    <n v="0"/>
    <n v="0"/>
    <n v="0"/>
    <n v="0"/>
    <n v="0"/>
    <n v="0"/>
    <n v="0"/>
    <n v="0"/>
    <n v="2.2971580872805666E-2"/>
    <n v="0"/>
    <n v="0"/>
    <n v="0"/>
    <n v="2.6039214343397538E-3"/>
    <n v="0"/>
    <n v="0"/>
    <n v="0.39101625703058818"/>
    <n v="0"/>
    <m/>
    <n v="0"/>
    <n v="0"/>
    <n v="0"/>
    <n v="0"/>
    <n v="0"/>
    <n v="0"/>
    <x v="0"/>
    <m/>
    <s v="No root cause"/>
    <s v="No root cause"/>
    <s v="No root cause"/>
    <x v="4"/>
    <s v=" "/>
    <m/>
    <m/>
    <s v=""/>
    <m/>
    <s v=""/>
    <m/>
    <m/>
    <m/>
    <m/>
    <m/>
    <m/>
    <m/>
    <m/>
    <m/>
    <m/>
    <m/>
    <m/>
    <m/>
    <m/>
    <m/>
    <s v=" "/>
    <m/>
    <s v=""/>
    <m/>
    <m/>
    <m/>
    <m/>
    <m/>
  </r>
  <r>
    <s v="Foumban-Ndjidare-II"/>
    <s v="OST_175"/>
    <s v="OUEST"/>
    <s v="IHS"/>
    <s v="Grid-Gen"/>
    <s v="OUEST"/>
    <s v="Foumban"/>
    <s v="Huawei"/>
    <n v="1.2989109187776264"/>
    <n v="1.0252851472321387"/>
    <n v="0"/>
    <n v="0"/>
    <n v="0"/>
    <n v="0"/>
    <n v="0"/>
    <n v="0"/>
    <n v="0"/>
    <n v="0.28973084726609649"/>
    <n v="0.10683211912120148"/>
    <n v="0"/>
    <n v="2.7767433432353683"/>
    <n v="0"/>
    <n v="0"/>
    <n v="0"/>
    <n v="0"/>
    <n v="1.4413418542203502"/>
    <n v="0"/>
    <n v="0"/>
    <n v="15.763141599107389"/>
    <n v="15.763141599107389"/>
    <n v="0.39001749264481367"/>
    <n v="0"/>
    <m/>
    <n v="0"/>
    <n v="0"/>
    <n v="0"/>
    <n v="0"/>
    <n v="0"/>
    <n v="0"/>
    <x v="0"/>
    <m/>
    <s v="No root cause"/>
    <s v="No root cause"/>
    <s v="No root cause"/>
    <x v="4"/>
    <s v=" "/>
    <m/>
    <m/>
    <s v=""/>
    <m/>
    <s v=""/>
    <m/>
    <m/>
    <m/>
    <m/>
    <m/>
    <m/>
    <m/>
    <m/>
    <m/>
    <m/>
    <m/>
    <m/>
    <m/>
    <m/>
    <m/>
    <s v=" "/>
    <m/>
    <s v=""/>
    <m/>
    <m/>
    <m/>
    <m/>
    <m/>
  </r>
  <r>
    <s v="LAC-New"/>
    <s v="CTR_548"/>
    <s v="Yaounde"/>
    <s v="IHS"/>
    <s v="Grid-Gen"/>
    <s v="CENTRE"/>
    <s v="Yaounde"/>
    <s v="ZTE"/>
    <n v="0"/>
    <n v="0"/>
    <n v="0"/>
    <n v="0"/>
    <n v="0"/>
    <n v="0"/>
    <n v="0"/>
    <n v="0"/>
    <n v="0"/>
    <n v="0"/>
    <n v="0"/>
    <n v="0"/>
    <n v="0"/>
    <n v="0"/>
    <n v="0"/>
    <n v="0"/>
    <n v="0"/>
    <n v="0"/>
    <n v="0"/>
    <n v="0"/>
    <n v="0"/>
    <n v="0"/>
    <n v="0.38595109478844736"/>
    <n v="0"/>
    <m/>
    <n v="0"/>
    <n v="0"/>
    <n v="0"/>
    <n v="0"/>
    <n v="0"/>
    <n v="0"/>
    <x v="0"/>
    <m/>
    <s v="No root cause"/>
    <s v="No root cause"/>
    <s v="No root cause"/>
    <x v="4"/>
    <s v=" "/>
    <m/>
    <m/>
    <s v=""/>
    <m/>
    <s v=""/>
    <m/>
    <m/>
    <m/>
    <m/>
    <m/>
    <m/>
    <m/>
    <m/>
    <m/>
    <m/>
    <m/>
    <m/>
    <m/>
    <m/>
    <m/>
    <s v=" "/>
    <m/>
    <s v=""/>
    <m/>
    <m/>
    <m/>
    <m/>
    <m/>
  </r>
  <r>
    <s v="Mvog-Betsi"/>
    <s v="CTR_016"/>
    <s v="Yaounde"/>
    <s v="IHS"/>
    <s v="Grid-Gen"/>
    <s v="CENTRE"/>
    <s v="Yaounde"/>
    <s v="ZTE"/>
    <n v="0"/>
    <n v="13.316382874900478"/>
    <n v="0"/>
    <n v="0"/>
    <n v="0"/>
    <n v="0"/>
    <n v="0"/>
    <n v="0"/>
    <n v="0"/>
    <n v="0"/>
    <n v="0"/>
    <n v="0"/>
    <n v="0"/>
    <n v="0"/>
    <n v="0"/>
    <n v="0"/>
    <n v="0"/>
    <n v="0"/>
    <n v="0"/>
    <n v="0"/>
    <n v="0"/>
    <n v="0"/>
    <n v="0.38306181210102941"/>
    <n v="0"/>
    <m/>
    <n v="0"/>
    <n v="0"/>
    <n v="0"/>
    <n v="0"/>
    <n v="0"/>
    <n v="0"/>
    <x v="0"/>
    <m/>
    <s v="No root cause"/>
    <s v="No root cause"/>
    <s v="No root cause"/>
    <x v="4"/>
    <s v=" "/>
    <m/>
    <m/>
    <s v=""/>
    <m/>
    <s v=""/>
    <m/>
    <m/>
    <m/>
    <m/>
    <m/>
    <m/>
    <m/>
    <m/>
    <m/>
    <m/>
    <m/>
    <m/>
    <m/>
    <m/>
    <m/>
    <s v=" "/>
    <m/>
    <s v=""/>
    <m/>
    <m/>
    <m/>
    <m/>
    <m/>
  </r>
  <r>
    <s v="CTR_1055_Z_Ndisamba"/>
    <s v="CTR_1055"/>
    <s v="Yaounde"/>
    <s v="IHS"/>
    <s v="Grid-Gen"/>
    <s v="CTR"/>
    <s v="Yaounde"/>
    <s v="ZTE"/>
    <n v="0"/>
    <n v="0"/>
    <n v="0"/>
    <n v="3.6793766568787745E-2"/>
    <n v="0"/>
    <n v="0.31264892290395052"/>
    <n v="3.7828201111196648E-2"/>
    <n v="0"/>
    <n v="0"/>
    <n v="0"/>
    <n v="0"/>
    <n v="0"/>
    <n v="6.2370517331415707"/>
    <s v=""/>
    <n v="0"/>
    <n v="0"/>
    <n v="0"/>
    <n v="0"/>
    <n v="0"/>
    <n v="0"/>
    <n v="0"/>
    <n v="0"/>
    <n v="0.37507169701483611"/>
    <n v="0"/>
    <m/>
    <n v="0"/>
    <n v="0"/>
    <n v="0"/>
    <n v="0"/>
    <n v="0"/>
    <n v="0"/>
    <x v="0"/>
    <m/>
    <s v="No root cause"/>
    <s v="No root cause"/>
    <s v="No root cause"/>
    <x v="4"/>
    <s v=" "/>
    <m/>
    <m/>
    <s v=""/>
    <m/>
    <s v=""/>
    <m/>
    <m/>
    <m/>
    <m/>
    <m/>
    <m/>
    <m/>
    <m/>
    <m/>
    <m/>
    <m/>
    <m/>
    <m/>
    <m/>
    <m/>
    <s v=" "/>
    <m/>
    <s v=""/>
    <m/>
    <m/>
    <m/>
    <m/>
    <m/>
  </r>
  <r>
    <s v="Miende-MTN"/>
    <s v="CTR_307"/>
    <s v="CENTRE"/>
    <s v="IHS"/>
    <s v="Grid-Gen"/>
    <s v="CENTRE"/>
    <s v="Miende"/>
    <s v="NOKIA"/>
    <n v="0"/>
    <n v="0"/>
    <n v="4.2162125142324015E-2"/>
    <n v="0"/>
    <n v="1.3279424617821542"/>
    <n v="0"/>
    <n v="0"/>
    <n v="0"/>
    <n v="6.8030452422032012E-2"/>
    <n v="0"/>
    <n v="0"/>
    <n v="0"/>
    <n v="0"/>
    <n v="0"/>
    <n v="0"/>
    <n v="0"/>
    <n v="0"/>
    <n v="0"/>
    <n v="0"/>
    <n v="0"/>
    <n v="0"/>
    <n v="0"/>
    <n v="0.37467932529185294"/>
    <n v="0"/>
    <m/>
    <n v="0"/>
    <n v="0"/>
    <n v="0"/>
    <n v="0"/>
    <n v="0"/>
    <n v="0"/>
    <x v="0"/>
    <m/>
    <s v="No root cause"/>
    <s v="No root cause"/>
    <s v="No root cause"/>
    <x v="4"/>
    <s v=" "/>
    <m/>
    <m/>
    <s v=""/>
    <m/>
    <s v=""/>
    <m/>
    <m/>
    <m/>
    <m/>
    <m/>
    <m/>
    <m/>
    <m/>
    <m/>
    <m/>
    <m/>
    <m/>
    <m/>
    <m/>
    <m/>
    <s v=" "/>
    <m/>
    <s v=""/>
    <m/>
    <m/>
    <m/>
    <m/>
    <m/>
  </r>
  <r>
    <s v="Yagoua-MTN-IHS"/>
    <s v="EXN_144"/>
    <s v="EXTREME-NORD"/>
    <s v="IHS"/>
    <s v="Grid-Gen"/>
    <s v="EXTREME-NORD"/>
    <s v="Yagoua"/>
    <s v="Huawei"/>
    <n v="0.24177232167061891"/>
    <n v="0.21537640576087294"/>
    <n v="0"/>
    <n v="0"/>
    <n v="0"/>
    <n v="1.4929744059492116"/>
    <n v="4.7060529402196716"/>
    <n v="3.2046425422263316"/>
    <n v="4.9567963062839411"/>
    <n v="0"/>
    <n v="0.24846047603964241"/>
    <n v="0"/>
    <n v="0"/>
    <n v="1.103866502298585"/>
    <n v="0"/>
    <n v="0"/>
    <n v="0"/>
    <n v="0"/>
    <n v="0.1145903781892687"/>
    <n v="0"/>
    <n v="1.5666332794000568"/>
    <n v="1.5666332794000568"/>
    <n v="0.36765230443479924"/>
    <n v="0.66052212548475731"/>
    <m/>
    <n v="3.2520838505506044"/>
    <n v="0"/>
    <n v="0"/>
    <n v="0"/>
    <n v="0"/>
    <n v="0"/>
    <x v="2"/>
    <m/>
    <s v="No root cause"/>
    <s v="No root cause"/>
    <s v="No root cause"/>
    <x v="4"/>
    <s v=" "/>
    <m/>
    <m/>
    <s v=""/>
    <m/>
    <s v=""/>
    <m/>
    <m/>
    <m/>
    <m/>
    <m/>
    <m/>
    <m/>
    <m/>
    <m/>
    <m/>
    <m/>
    <m/>
    <m/>
    <m/>
    <m/>
    <s v=" "/>
    <m/>
    <s v=""/>
    <m/>
    <m/>
    <m/>
    <m/>
    <m/>
  </r>
  <r>
    <s v="Nkoa-Ayos-IHS"/>
    <s v="CTR_661"/>
    <s v="Yaounde"/>
    <s v="IHS"/>
    <s v="Grid-Gen"/>
    <s v="CENTRE"/>
    <s v="Yaounde"/>
    <s v="ZTE"/>
    <n v="3.8505934087257318E-2"/>
    <n v="0"/>
    <n v="0"/>
    <n v="2.5860863560224118E-2"/>
    <n v="0"/>
    <n v="0"/>
    <n v="2.7323339982250585E-2"/>
    <n v="0"/>
    <n v="0"/>
    <n v="2.782272217513735E-2"/>
    <n v="0"/>
    <n v="0"/>
    <n v="0"/>
    <n v="0"/>
    <n v="0"/>
    <n v="0"/>
    <n v="0"/>
    <n v="0"/>
    <n v="0"/>
    <n v="0"/>
    <n v="0"/>
    <n v="0"/>
    <n v="0.36752745888657817"/>
    <n v="0"/>
    <m/>
    <n v="0"/>
    <n v="0"/>
    <n v="0"/>
    <n v="0"/>
    <n v="0"/>
    <n v="0"/>
    <x v="0"/>
    <m/>
    <s v="No root cause"/>
    <s v="No root cause"/>
    <s v="No root cause"/>
    <x v="4"/>
    <s v=" "/>
    <m/>
    <m/>
    <s v=""/>
    <m/>
    <s v=""/>
    <m/>
    <m/>
    <m/>
    <m/>
    <m/>
    <m/>
    <m/>
    <m/>
    <m/>
    <m/>
    <m/>
    <m/>
    <m/>
    <m/>
    <m/>
    <s v=" "/>
    <m/>
    <s v=""/>
    <m/>
    <m/>
    <m/>
    <m/>
    <m/>
  </r>
  <r>
    <s v="Bda-Bus-Station-IHS"/>
    <s v="NRO_066"/>
    <s v="NORD-OUEST"/>
    <s v="IHS"/>
    <s v="Grid-Gen"/>
    <s v="NORD-OUEST"/>
    <s v="Bamenda"/>
    <s v="Huawei"/>
    <n v="0"/>
    <n v="0"/>
    <n v="0"/>
    <n v="0"/>
    <n v="0"/>
    <n v="0"/>
    <n v="0"/>
    <n v="0"/>
    <n v="0"/>
    <n v="0.26859627945998238"/>
    <n v="4.2767269349633175"/>
    <n v="1.9427750811139364"/>
    <n v="5.6407002194428033"/>
    <n v="0.59132202161326131"/>
    <n v="1.9427750811139364"/>
    <n v="2.7295695610858575"/>
    <n v="0"/>
    <n v="0.36445982541598532"/>
    <n v="0.24988728230503407"/>
    <n v="0"/>
    <n v="0"/>
    <n v="0"/>
    <n v="0.34332525760987126"/>
    <n v="0"/>
    <m/>
    <n v="0"/>
    <n v="0"/>
    <n v="0"/>
    <n v="0"/>
    <n v="0"/>
    <n v="0"/>
    <x v="0"/>
    <m/>
    <s v="No root cause"/>
    <s v="No root cause"/>
    <s v="No root cause"/>
    <x v="4"/>
    <s v=" "/>
    <m/>
    <m/>
    <s v=""/>
    <m/>
    <s v=""/>
    <m/>
    <m/>
    <m/>
    <m/>
    <m/>
    <m/>
    <m/>
    <m/>
    <m/>
    <m/>
    <m/>
    <m/>
    <m/>
    <m/>
    <m/>
    <s v=" "/>
    <m/>
    <s v=""/>
    <m/>
    <m/>
    <m/>
    <m/>
    <m/>
  </r>
  <r>
    <s v="Mvogmbi-New"/>
    <s v="CTR_483"/>
    <s v="Yaounde"/>
    <s v="IHS"/>
    <s v="Grid-Gen"/>
    <s v="CENTRE"/>
    <s v="Yaounde"/>
    <s v="ZTE"/>
    <n v="0"/>
    <n v="0"/>
    <n v="0"/>
    <n v="0"/>
    <n v="1.1106081619025603"/>
    <n v="0"/>
    <n v="2.5557667228828455E-2"/>
    <n v="0.99558974183367621"/>
    <n v="1.6317491503368691"/>
    <n v="5.4165132849930873E-2"/>
    <n v="0"/>
    <n v="0"/>
    <n v="0"/>
    <n v="0"/>
    <n v="0"/>
    <n v="0"/>
    <n v="5.5342248018879533E-2"/>
    <n v="0"/>
    <n v="0"/>
    <n v="0"/>
    <n v="1.2771342881520862"/>
    <n v="1.2771342881520862"/>
    <n v="0.33963339639817075"/>
    <n v="0"/>
    <m/>
    <n v="0"/>
    <n v="0"/>
    <n v="0"/>
    <n v="0"/>
    <n v="0"/>
    <n v="0"/>
    <x v="0"/>
    <m/>
    <s v="No root cause"/>
    <s v="No root cause"/>
    <s v="No root cause"/>
    <x v="4"/>
    <s v=" "/>
    <m/>
    <m/>
    <s v=""/>
    <m/>
    <s v=""/>
    <m/>
    <m/>
    <m/>
    <m/>
    <m/>
    <m/>
    <m/>
    <m/>
    <m/>
    <m/>
    <m/>
    <m/>
    <m/>
    <m/>
    <m/>
    <s v=" "/>
    <m/>
    <s v=""/>
    <m/>
    <m/>
    <m/>
    <m/>
    <m/>
  </r>
  <r>
    <s v="Leboudi"/>
    <s v="CTR_593"/>
    <s v="CENTRE"/>
    <s v="IHS"/>
    <s v="Grid-Gen"/>
    <s v="CENTRE"/>
    <s v="Leboudi"/>
    <s v="ZTE"/>
    <n v="0"/>
    <n v="0"/>
    <n v="0"/>
    <n v="0"/>
    <n v="0.43082415183501682"/>
    <n v="5.9877886785776466"/>
    <n v="0"/>
    <n v="0.13784732031515295"/>
    <n v="0"/>
    <n v="0"/>
    <n v="0.74286668207617523"/>
    <n v="0"/>
    <n v="0"/>
    <n v="5.2544994335579114"/>
    <n v="0"/>
    <n v="0.39313863135035709"/>
    <n v="0"/>
    <n v="3.2546521018283103"/>
    <n v="0"/>
    <n v="1.4446413437089519E-3"/>
    <n v="0"/>
    <n v="0"/>
    <n v="0.33947288069331322"/>
    <n v="0"/>
    <m/>
    <n v="0"/>
    <n v="0"/>
    <n v="0"/>
    <n v="0"/>
    <n v="0"/>
    <n v="0"/>
    <x v="0"/>
    <m/>
    <s v="No root cause"/>
    <s v="No root cause"/>
    <s v="No root cause"/>
    <x v="4"/>
    <s v=" "/>
    <m/>
    <m/>
    <s v=""/>
    <m/>
    <s v=""/>
    <m/>
    <m/>
    <m/>
    <m/>
    <m/>
    <m/>
    <m/>
    <m/>
    <m/>
    <m/>
    <m/>
    <m/>
    <m/>
    <m/>
    <m/>
    <s v=" "/>
    <m/>
    <s v=""/>
    <m/>
    <m/>
    <m/>
    <m/>
    <m/>
  </r>
  <r>
    <s v="Enam-IHS"/>
    <s v="CTR_127"/>
    <s v="Yaounde"/>
    <s v="IHS"/>
    <s v="Grid-Gen (LL)"/>
    <s v="CENTRE"/>
    <s v="Yaounde"/>
    <s v="ZTE"/>
    <n v="0"/>
    <n v="0"/>
    <n v="0"/>
    <n v="0"/>
    <n v="0"/>
    <n v="0"/>
    <n v="0"/>
    <n v="0"/>
    <n v="0"/>
    <n v="0"/>
    <n v="0"/>
    <n v="0"/>
    <n v="7.3026441573710246"/>
    <n v="0"/>
    <n v="0"/>
    <n v="0"/>
    <n v="0"/>
    <n v="0"/>
    <n v="0"/>
    <n v="0"/>
    <n v="0"/>
    <n v="0"/>
    <n v="0.33385483102333335"/>
    <n v="0"/>
    <m/>
    <n v="0"/>
    <n v="0"/>
    <n v="0"/>
    <n v="0"/>
    <n v="0"/>
    <n v="0"/>
    <x v="0"/>
    <m/>
    <s v="No root cause"/>
    <s v="No root cause"/>
    <s v="No root cause"/>
    <x v="4"/>
    <s v=" "/>
    <m/>
    <m/>
    <s v=""/>
    <m/>
    <s v=""/>
    <m/>
    <m/>
    <m/>
    <m/>
    <m/>
    <m/>
    <m/>
    <m/>
    <m/>
    <m/>
    <m/>
    <m/>
    <m/>
    <m/>
    <m/>
    <s v=" "/>
    <m/>
    <s v=""/>
    <m/>
    <m/>
    <m/>
    <m/>
    <m/>
  </r>
  <r>
    <s v="Etam-Bafia"/>
    <s v="CTR_721"/>
    <s v="Yaounde"/>
    <s v="CAMUSAT"/>
    <s v="Good Grid no GE - 8h"/>
    <s v="CENTRE"/>
    <s v="Yaounde"/>
    <s v="ZTE"/>
    <n v="0"/>
    <n v="0"/>
    <n v="0.15489765518658405"/>
    <n v="0"/>
    <n v="5.4485450856511806"/>
    <n v="18.446714493212689"/>
    <n v="0"/>
    <n v="0"/>
    <n v="0"/>
    <n v="2.2454363601601302E-2"/>
    <n v="2.7555196000376314E-2"/>
    <n v="0"/>
    <n v="0"/>
    <n v="0"/>
    <n v="0"/>
    <n v="0"/>
    <n v="3.4600051935748059E-3"/>
    <n v="0"/>
    <n v="0"/>
    <n v="0"/>
    <n v="0"/>
    <n v="0"/>
    <n v="0.32921771066081046"/>
    <n v="0"/>
    <m/>
    <n v="0"/>
    <n v="0"/>
    <n v="0"/>
    <n v="0"/>
    <n v="0"/>
    <n v="0"/>
    <x v="0"/>
    <m/>
    <s v="No root cause"/>
    <s v="No root cause"/>
    <s v="No root cause"/>
    <x v="4"/>
    <s v=" "/>
    <m/>
    <m/>
    <s v=""/>
    <m/>
    <s v=""/>
    <m/>
    <m/>
    <m/>
    <m/>
    <m/>
    <m/>
    <m/>
    <m/>
    <m/>
    <m/>
    <m/>
    <m/>
    <m/>
    <m/>
    <m/>
    <s v=" "/>
    <m/>
    <s v=""/>
    <m/>
    <m/>
    <m/>
    <m/>
    <m/>
  </r>
  <r>
    <s v="Ngd-Chateau"/>
    <s v="ADM_001"/>
    <s v="Ngaoundere"/>
    <s v="CAMUSAT"/>
    <s v="Good Grid + Solar + GE"/>
    <s v="ADAMAOUA"/>
    <s v="Ngaoundere"/>
    <s v="Huawei"/>
    <n v="10.751520262075777"/>
    <n v="6.4099271472720911"/>
    <n v="2.675261747609386E-4"/>
    <n v="0.47690999420716657"/>
    <n v="7.9314555136074514"/>
    <n v="0"/>
    <n v="4.4399000664891721"/>
    <n v="0"/>
    <n v="0"/>
    <n v="0"/>
    <n v="0"/>
    <n v="0.31289861400039376"/>
    <n v="0"/>
    <n v="2.5663785944816837"/>
    <n v="0.31289861400039376"/>
    <n v="0"/>
    <n v="0"/>
    <n v="0"/>
    <n v="0"/>
    <n v="0"/>
    <n v="0"/>
    <n v="0"/>
    <n v="0.32786224470868902"/>
    <n v="0"/>
    <m/>
    <n v="0"/>
    <n v="0"/>
    <n v="0"/>
    <n v="0"/>
    <n v="0"/>
    <n v="0"/>
    <x v="0"/>
    <m/>
    <s v="No root cause"/>
    <s v="No root cause"/>
    <s v="No root cause"/>
    <x v="4"/>
    <s v=" "/>
    <m/>
    <m/>
    <s v=""/>
    <m/>
    <s v=""/>
    <m/>
    <m/>
    <m/>
    <m/>
    <m/>
    <m/>
    <m/>
    <m/>
    <m/>
    <m/>
    <m/>
    <m/>
    <m/>
    <m/>
    <m/>
    <s v=" "/>
    <m/>
    <s v=""/>
    <m/>
    <m/>
    <m/>
    <m/>
    <m/>
  </r>
  <r>
    <s v="Nkolbong"/>
    <s v="CTR_271"/>
    <s v="Yaounde"/>
    <s v="IHS"/>
    <s v="Grid-Gen"/>
    <s v="CENTRE"/>
    <s v="Yaounde"/>
    <s v="ZTE"/>
    <n v="0"/>
    <n v="0"/>
    <n v="0"/>
    <n v="0"/>
    <n v="0"/>
    <n v="0"/>
    <n v="0"/>
    <n v="26.264738908721501"/>
    <n v="0"/>
    <n v="0"/>
    <n v="0"/>
    <n v="29.676856917014085"/>
    <n v="5.6774048106200077"/>
    <n v="23.751722868565473"/>
    <n v="29.676856917014085"/>
    <n v="0"/>
    <n v="0"/>
    <n v="0"/>
    <n v="0"/>
    <n v="0"/>
    <n v="0"/>
    <n v="0"/>
    <n v="0.29590178436391479"/>
    <n v="0"/>
    <m/>
    <n v="0"/>
    <n v="0"/>
    <n v="0"/>
    <n v="0"/>
    <n v="0"/>
    <n v="0"/>
    <x v="0"/>
    <m/>
    <s v="No root cause"/>
    <s v="No root cause"/>
    <s v="No root cause"/>
    <x v="4"/>
    <s v=" "/>
    <m/>
    <m/>
    <s v=""/>
    <m/>
    <s v=""/>
    <m/>
    <m/>
    <m/>
    <m/>
    <m/>
    <m/>
    <m/>
    <m/>
    <m/>
    <m/>
    <m/>
    <m/>
    <m/>
    <m/>
    <m/>
    <s v=" "/>
    <m/>
    <s v=""/>
    <m/>
    <m/>
    <m/>
    <m/>
    <m/>
  </r>
  <r>
    <s v="CTR_922_Z_Ekong"/>
    <s v="CTR_922"/>
    <s v="CENTRE"/>
    <s v="CAMUSAT"/>
    <s v="Good Grid Solar + GE"/>
    <s v="CENTRE"/>
    <s v="Leboudi"/>
    <s v="ZTE"/>
    <n v="0"/>
    <n v="0"/>
    <n v="0"/>
    <n v="0"/>
    <n v="0.38363253460718466"/>
    <n v="5.3175464354099073"/>
    <n v="0"/>
    <n v="0.11872811635890425"/>
    <n v="0"/>
    <n v="0"/>
    <n v="0.43034260472044555"/>
    <n v="0"/>
    <n v="0"/>
    <n v="4.6377089201074098"/>
    <n v="0"/>
    <n v="0.19481256046091514"/>
    <n v="0"/>
    <n v="9.7459428763843583"/>
    <n v="0"/>
    <n v="0"/>
    <n v="0"/>
    <n v="0"/>
    <n v="0.29442147286357184"/>
    <n v="0"/>
    <m/>
    <n v="0"/>
    <n v="0"/>
    <n v="0"/>
    <n v="0"/>
    <n v="0"/>
    <n v="0"/>
    <x v="0"/>
    <m/>
    <s v="No root cause"/>
    <s v="No root cause"/>
    <s v="No root cause"/>
    <x v="4"/>
    <s v=" "/>
    <m/>
    <m/>
    <s v=""/>
    <m/>
    <s v=""/>
    <m/>
    <m/>
    <m/>
    <m/>
    <m/>
    <m/>
    <m/>
    <m/>
    <m/>
    <m/>
    <m/>
    <m/>
    <m/>
    <m/>
    <m/>
    <s v=" "/>
    <m/>
    <s v=""/>
    <m/>
    <m/>
    <m/>
    <m/>
    <m/>
  </r>
  <r>
    <s v="Abattoir"/>
    <s v="CTR_104"/>
    <s v="Yaounde"/>
    <s v="IHS"/>
    <s v="GridOnly"/>
    <s v="CENTRE"/>
    <s v="Yaounde"/>
    <s v="ZTE"/>
    <n v="0"/>
    <n v="0"/>
    <n v="0"/>
    <n v="0"/>
    <n v="0"/>
    <n v="0"/>
    <n v="0"/>
    <n v="0"/>
    <n v="0"/>
    <n v="0"/>
    <n v="0"/>
    <n v="3.8596892986676479"/>
    <n v="0"/>
    <n v="8.4003218874934685E-2"/>
    <n v="3.8596892986676479"/>
    <n v="0.20569195823452691"/>
    <n v="1.2409469142460896"/>
    <n v="0"/>
    <n v="0"/>
    <n v="0"/>
    <n v="0"/>
    <n v="0"/>
    <n v="0.29422528700208039"/>
    <n v="0"/>
    <m/>
    <n v="0"/>
    <n v="0"/>
    <n v="0"/>
    <n v="0"/>
    <n v="0"/>
    <n v="0"/>
    <x v="0"/>
    <m/>
    <s v="No root cause"/>
    <s v="No root cause"/>
    <s v="No root cause"/>
    <x v="4"/>
    <s v=" "/>
    <m/>
    <m/>
    <s v=""/>
    <m/>
    <s v=""/>
    <m/>
    <m/>
    <m/>
    <m/>
    <m/>
    <m/>
    <m/>
    <m/>
    <m/>
    <m/>
    <m/>
    <m/>
    <m/>
    <m/>
    <m/>
    <s v=" "/>
    <m/>
    <s v=""/>
    <m/>
    <m/>
    <m/>
    <m/>
    <m/>
  </r>
  <r>
    <s v="Longtimbi"/>
    <s v="EST_072"/>
    <s v="CENTRE"/>
    <s v="IHS"/>
    <s v="Grid-Gen"/>
    <s v="EST"/>
    <s v="Longtimbi"/>
    <s v="NOKIA"/>
    <n v="1.7835078317392992E-4"/>
    <n v="0"/>
    <n v="0"/>
    <n v="0"/>
    <n v="0"/>
    <n v="0"/>
    <n v="0"/>
    <n v="0"/>
    <n v="0"/>
    <n v="0"/>
    <n v="0.71618540491335014"/>
    <n v="0.21739176961073878"/>
    <n v="0"/>
    <n v="0"/>
    <n v="0.21739176961073878"/>
    <n v="5.0487299260625021E-2"/>
    <n v="4.9267802149737881E-2"/>
    <n v="0"/>
    <n v="0"/>
    <n v="0"/>
    <n v="0"/>
    <n v="0"/>
    <n v="0.28455867455405187"/>
    <n v="0"/>
    <m/>
    <n v="0"/>
    <n v="0"/>
    <n v="0"/>
    <n v="0"/>
    <n v="0"/>
    <n v="0"/>
    <x v="0"/>
    <m/>
    <s v="No root cause"/>
    <s v="No root cause"/>
    <s v="No root cause"/>
    <x v="4"/>
    <s v=" "/>
    <m/>
    <m/>
    <s v=""/>
    <m/>
    <s v=""/>
    <m/>
    <m/>
    <m/>
    <m/>
    <m/>
    <m/>
    <m/>
    <m/>
    <m/>
    <m/>
    <m/>
    <m/>
    <m/>
    <m/>
    <m/>
    <s v=" "/>
    <m/>
    <s v=""/>
    <m/>
    <m/>
    <m/>
    <m/>
    <m/>
  </r>
  <r>
    <s v="Maroua-Camp-SIC"/>
    <s v="EXN_071"/>
    <s v="Maroua"/>
    <s v="IHS"/>
    <s v="Grid-Gen"/>
    <s v="EXTREME-NORD"/>
    <s v="Maroua"/>
    <s v="Huawei"/>
    <n v="1.2620458118955693"/>
    <n v="1.0433877517242953"/>
    <n v="2.4785051636118745"/>
    <n v="0.35126186746111238"/>
    <n v="0"/>
    <n v="0"/>
    <n v="4.6549554408403318E-3"/>
    <n v="0.24014932954373591"/>
    <n v="0.57669725739299671"/>
    <n v="3.5326296324832422"/>
    <n v="1.1406067636324204"/>
    <n v="4.8957289981251768E-2"/>
    <n v="0.27139638675581351"/>
    <n v="0.29140734462793172"/>
    <n v="4.8957289981251761E-2"/>
    <n v="0"/>
    <n v="0.33401534672819055"/>
    <n v="3.9870495929321716"/>
    <n v="0"/>
    <n v="0.37525004779800986"/>
    <n v="1.2090399591362686"/>
    <n v="1.2090399591362686"/>
    <n v="0.26738349413439944"/>
    <n v="0.5647834250769761"/>
    <m/>
    <n v="1.1272839601293259"/>
    <n v="0"/>
    <n v="0"/>
    <n v="0"/>
    <n v="0"/>
    <n v="0"/>
    <x v="0"/>
    <m/>
    <s v="No root cause"/>
    <s v="No root cause"/>
    <s v="No root cause"/>
    <x v="4"/>
    <s v=" "/>
    <m/>
    <m/>
    <s v=""/>
    <m/>
    <s v=""/>
    <m/>
    <m/>
    <m/>
    <m/>
    <m/>
    <m/>
    <m/>
    <m/>
    <m/>
    <m/>
    <m/>
    <m/>
    <m/>
    <m/>
    <m/>
    <s v=" "/>
    <m/>
    <s v=""/>
    <m/>
    <m/>
    <m/>
    <m/>
    <m/>
  </r>
  <r>
    <s v="Chapelle-Manguier-IHS"/>
    <s v="CTR_446"/>
    <s v="Yaounde"/>
    <s v="IHS"/>
    <s v="Grid-Gen"/>
    <s v="CENTRE"/>
    <s v="Yaounde"/>
    <s v="ZTE"/>
    <n v="0"/>
    <n v="0"/>
    <n v="0"/>
    <n v="0"/>
    <n v="0"/>
    <n v="0"/>
    <n v="0"/>
    <n v="2.0828517862187641"/>
    <n v="0"/>
    <n v="0"/>
    <n v="0"/>
    <n v="0"/>
    <n v="0"/>
    <n v="0"/>
    <n v="0"/>
    <n v="0"/>
    <n v="0"/>
    <n v="0"/>
    <n v="0"/>
    <n v="0"/>
    <n v="0"/>
    <n v="0"/>
    <n v="0.2638878187841896"/>
    <n v="0"/>
    <m/>
    <n v="0"/>
    <n v="0"/>
    <n v="0"/>
    <n v="0"/>
    <n v="0"/>
    <n v="0"/>
    <x v="0"/>
    <m/>
    <s v="No root cause"/>
    <s v="No root cause"/>
    <s v="No root cause"/>
    <x v="4"/>
    <s v=" "/>
    <m/>
    <m/>
    <s v=""/>
    <m/>
    <s v=""/>
    <m/>
    <m/>
    <m/>
    <m/>
    <m/>
    <m/>
    <m/>
    <m/>
    <m/>
    <m/>
    <m/>
    <m/>
    <m/>
    <m/>
    <m/>
    <s v=" "/>
    <m/>
    <s v=""/>
    <m/>
    <m/>
    <m/>
    <m/>
    <m/>
  </r>
  <r>
    <s v="Camp-Sonel"/>
    <s v="CTR_595"/>
    <s v="Yaounde"/>
    <s v="CAMUSAT"/>
    <s v="Good Grid no GE - 8h"/>
    <s v="CENTRE"/>
    <s v="Yaounde"/>
    <s v="ZTE"/>
    <n v="13.837541698413105"/>
    <n v="13.838165926154215"/>
    <n v="13.847761198288973"/>
    <n v="13.868556899607057"/>
    <n v="13.868556899607057"/>
    <n v="13.868556899607057"/>
    <n v="31.05752383479868"/>
    <n v="2.5669671520661548"/>
    <n v="0"/>
    <n v="0"/>
    <n v="0"/>
    <n v="0"/>
    <n v="0"/>
    <n v="0"/>
    <n v="0"/>
    <n v="0"/>
    <n v="0"/>
    <n v="0"/>
    <n v="3.5670156634854415E-5"/>
    <n v="2.5325811210702158E-3"/>
    <n v="5.3505234952196076E-5"/>
    <n v="5.3505234952196076E-5"/>
    <n v="0.26369163292269809"/>
    <n v="0"/>
    <m/>
    <n v="0"/>
    <n v="0"/>
    <n v="0"/>
    <n v="0"/>
    <n v="0"/>
    <n v="0"/>
    <x v="0"/>
    <m/>
    <s v="No root cause"/>
    <s v="No root cause"/>
    <s v="No root cause"/>
    <x v="4"/>
    <s v=" "/>
    <m/>
    <m/>
    <s v=""/>
    <m/>
    <s v=""/>
    <m/>
    <m/>
    <m/>
    <m/>
    <m/>
    <m/>
    <m/>
    <m/>
    <m/>
    <m/>
    <m/>
    <m/>
    <m/>
    <m/>
    <m/>
    <s v=" "/>
    <m/>
    <s v=""/>
    <m/>
    <m/>
    <m/>
    <m/>
    <m/>
  </r>
  <r>
    <s v="Dragage"/>
    <s v="CTR_344"/>
    <s v="Yaounde"/>
    <s v="IHS"/>
    <s v="Grid-Gen"/>
    <s v="CENTRE"/>
    <s v="Yaounde"/>
    <s v="ZTE"/>
    <n v="1.701466471479525E-2"/>
    <n v="0"/>
    <n v="5.3523070030504771E-2"/>
    <n v="0"/>
    <n v="0"/>
    <n v="0.57689344325448788"/>
    <n v="0"/>
    <n v="0"/>
    <n v="0"/>
    <n v="0"/>
    <n v="0.24191500229715818"/>
    <n v="0"/>
    <n v="0.70056187630731148"/>
    <n v="0"/>
    <n v="0"/>
    <n v="0"/>
    <n v="0"/>
    <n v="0"/>
    <n v="0"/>
    <n v="0"/>
    <n v="0.1293578230360731"/>
    <n v="0.1293578230360731"/>
    <n v="0.26306740518158944"/>
    <n v="0"/>
    <m/>
    <n v="0"/>
    <n v="0"/>
    <n v="0"/>
    <n v="0"/>
    <n v="0"/>
    <n v="0"/>
    <x v="0"/>
    <m/>
    <s v="No root cause"/>
    <s v="No root cause"/>
    <s v="No root cause"/>
    <x v="4"/>
    <s v=" "/>
    <m/>
    <m/>
    <s v=""/>
    <m/>
    <s v=""/>
    <m/>
    <m/>
    <m/>
    <m/>
    <m/>
    <m/>
    <m/>
    <m/>
    <m/>
    <m/>
    <m/>
    <m/>
    <m/>
    <m/>
    <m/>
    <s v=" "/>
    <m/>
    <s v=""/>
    <m/>
    <m/>
    <m/>
    <m/>
    <m/>
  </r>
  <r>
    <s v="Bastos-Bir-IHS"/>
    <s v="CTR_640"/>
    <s v="Yaounde"/>
    <s v="IHS"/>
    <s v="Grid-Gen"/>
    <s v="CENTRE"/>
    <s v="Yaounde"/>
    <s v="ZTE"/>
    <n v="6.3740964749324398"/>
    <n v="1.2358817520039498"/>
    <n v="5.3291214012379455E-2"/>
    <n v="0"/>
    <n v="0"/>
    <n v="0.57739282544737491"/>
    <n v="4.6674399956624979E-2"/>
    <n v="4.644254393849935E-2"/>
    <n v="0"/>
    <n v="0"/>
    <n v="0.28618166668093431"/>
    <n v="0"/>
    <n v="0.75474484423555976"/>
    <n v="0"/>
    <n v="0"/>
    <n v="0"/>
    <n v="4.7084606757924682E-2"/>
    <n v="0"/>
    <n v="0"/>
    <n v="0"/>
    <n v="0.13139102196425556"/>
    <n v="0.13139102196425556"/>
    <n v="0.26271070361524124"/>
    <n v="0"/>
    <m/>
    <n v="4.7048936601289996E-2"/>
    <n v="0"/>
    <n v="0"/>
    <n v="0"/>
    <n v="0"/>
    <n v="0"/>
    <x v="0"/>
    <m/>
    <s v="BSS"/>
    <s v="RAN ISSUE"/>
    <s v="BSS Hardware issue"/>
    <x v="5"/>
    <s v="05-11-2026: hardware issue,  site with GPS issue (alarm : TDD down 09Apr 02pm)"/>
    <m/>
    <m/>
    <s v=""/>
    <m/>
    <s v=""/>
    <m/>
    <m/>
    <m/>
    <m/>
    <m/>
    <m/>
    <m/>
    <m/>
    <m/>
    <m/>
    <m/>
    <m/>
    <m/>
    <m/>
    <m/>
    <s v=" "/>
    <m/>
    <s v="CTR_640"/>
    <m/>
    <m/>
    <m/>
    <m/>
    <m/>
  </r>
  <r>
    <s v="Bokwai-IHS"/>
    <s v="SUO_197"/>
    <s v="SUD-OUEST"/>
    <s v="IHS"/>
    <s v="Grid-Gen"/>
    <s v="SUD-OUEST"/>
    <s v="Buea"/>
    <s v="Huawei"/>
    <n v="0"/>
    <n v="0"/>
    <n v="0"/>
    <n v="0"/>
    <n v="0"/>
    <n v="0"/>
    <n v="0"/>
    <n v="0"/>
    <n v="0"/>
    <n v="0"/>
    <n v="0"/>
    <n v="0"/>
    <n v="0"/>
    <n v="0"/>
    <n v="0"/>
    <n v="0"/>
    <n v="5.6052084135911855"/>
    <n v="0"/>
    <n v="0"/>
    <n v="0"/>
    <n v="0"/>
    <n v="0"/>
    <n v="0.25584419846304429"/>
    <n v="0"/>
    <m/>
    <n v="0"/>
    <n v="0"/>
    <n v="0"/>
    <n v="0"/>
    <n v="0"/>
    <n v="0"/>
    <x v="2"/>
    <m/>
    <s v="No root cause"/>
    <s v="No root cause"/>
    <s v="No root cause"/>
    <x v="4"/>
    <s v=" "/>
    <m/>
    <m/>
    <s v=""/>
    <m/>
    <s v=""/>
    <m/>
    <m/>
    <m/>
    <m/>
    <m/>
    <m/>
    <m/>
    <m/>
    <m/>
    <m/>
    <m/>
    <m/>
    <m/>
    <m/>
    <m/>
    <s v=" "/>
    <m/>
    <s v=""/>
    <m/>
    <m/>
    <m/>
    <m/>
    <m/>
  </r>
  <r>
    <s v="Nkolbisson-Nodal"/>
    <s v="CTR_576"/>
    <s v="Yaounde"/>
    <m/>
    <m/>
    <s v="CENTRE"/>
    <s v="Yaounde"/>
    <s v="ZTE"/>
    <n v="0"/>
    <n v="0"/>
    <n v="0"/>
    <n v="2.2436528523283907E-2"/>
    <n v="0"/>
    <n v="0"/>
    <n v="2.8393444681294167E-2"/>
    <n v="0"/>
    <n v="0"/>
    <n v="0"/>
    <n v="0"/>
    <n v="0"/>
    <n v="0"/>
    <n v="0"/>
    <n v="0"/>
    <n v="0"/>
    <n v="0"/>
    <n v="0"/>
    <n v="0"/>
    <n v="0"/>
    <n v="0"/>
    <n v="0"/>
    <n v="0.24478644990625864"/>
    <n v="0"/>
    <m/>
    <n v="0"/>
    <n v="0"/>
    <n v="0"/>
    <n v="0"/>
    <n v="0"/>
    <n v="0"/>
    <x v="0"/>
    <m/>
    <s v="No root cause"/>
    <s v="No root cause"/>
    <s v="No root cause"/>
    <x v="4"/>
    <s v=" "/>
    <m/>
    <m/>
    <s v=""/>
    <m/>
    <s v=""/>
    <m/>
    <m/>
    <m/>
    <m/>
    <m/>
    <m/>
    <m/>
    <m/>
    <m/>
    <m/>
    <m/>
    <m/>
    <m/>
    <m/>
    <m/>
    <s v=" "/>
    <m/>
    <s v=""/>
    <m/>
    <m/>
    <m/>
    <m/>
    <m/>
  </r>
  <r>
    <s v="H-Plateau-New"/>
    <s v="CTR_484"/>
    <s v="Yaounde"/>
    <s v="IHS"/>
    <s v="Grid-Gen"/>
    <s v="CENTRE"/>
    <s v="Yaounde"/>
    <s v="ZTE"/>
    <n v="0"/>
    <n v="0"/>
    <n v="0"/>
    <n v="0"/>
    <n v="0"/>
    <n v="0"/>
    <n v="0"/>
    <n v="0"/>
    <n v="0"/>
    <n v="0"/>
    <n v="0"/>
    <n v="0"/>
    <n v="0"/>
    <n v="0"/>
    <n v="0"/>
    <n v="0"/>
    <n v="0"/>
    <n v="0"/>
    <n v="0"/>
    <n v="2.3007251029442607E-3"/>
    <n v="0"/>
    <n v="0"/>
    <n v="0.2310177694452287"/>
    <n v="0"/>
    <m/>
    <n v="0"/>
    <n v="0"/>
    <n v="0"/>
    <n v="0"/>
    <n v="0"/>
    <n v="0"/>
    <x v="0"/>
    <m/>
    <s v="No root cause"/>
    <s v="No root cause"/>
    <s v="No root cause"/>
    <x v="4"/>
    <s v=" "/>
    <m/>
    <m/>
    <s v=""/>
    <m/>
    <s v=""/>
    <m/>
    <m/>
    <m/>
    <m/>
    <m/>
    <m/>
    <m/>
    <m/>
    <m/>
    <m/>
    <m/>
    <m/>
    <m/>
    <m/>
    <m/>
    <s v=" "/>
    <m/>
    <s v=""/>
    <m/>
    <m/>
    <m/>
    <m/>
    <m/>
  </r>
  <r>
    <s v="Bambui-Round-About-IHS"/>
    <s v="NRO_067"/>
    <s v="NORD-OUEST"/>
    <s v="IHS"/>
    <s v="Hybrid-Gen"/>
    <s v="NORD-OUEST"/>
    <s v="Bamenda"/>
    <s v="Huawei"/>
    <n v="0"/>
    <n v="0"/>
    <n v="0"/>
    <n v="0"/>
    <n v="0"/>
    <n v="0"/>
    <n v="1.0677147985492235"/>
    <n v="0.38525552673406904"/>
    <n v="0"/>
    <n v="1.6682040504176263"/>
    <n v="0"/>
    <n v="0"/>
    <n v="4.6969392151994809"/>
    <n v="0.19912864941372527"/>
    <n v="0"/>
    <n v="0.30961695958999291"/>
    <n v="2.286457040290155E-2"/>
    <n v="19.310485171202483"/>
    <n v="0"/>
    <n v="2.0748616711325703"/>
    <n v="0"/>
    <n v="0"/>
    <n v="0.22746858886006741"/>
    <n v="0"/>
    <m/>
    <n v="0"/>
    <n v="0"/>
    <n v="0"/>
    <n v="0"/>
    <n v="0"/>
    <n v="0"/>
    <x v="2"/>
    <m/>
    <s v="No root cause"/>
    <s v="No root cause"/>
    <s v="No root cause"/>
    <x v="4"/>
    <s v=" "/>
    <m/>
    <m/>
    <s v=""/>
    <m/>
    <s v=""/>
    <m/>
    <m/>
    <m/>
    <m/>
    <m/>
    <m/>
    <m/>
    <m/>
    <m/>
    <m/>
    <m/>
    <m/>
    <m/>
    <m/>
    <m/>
    <s v=" "/>
    <m/>
    <s v=""/>
    <m/>
    <m/>
    <m/>
    <m/>
    <m/>
  </r>
  <r>
    <s v="Ekounou-PJ"/>
    <s v="CTR_269"/>
    <s v="Yaounde"/>
    <s v="IHS"/>
    <s v="Grid-Gen"/>
    <s v="CENTRE"/>
    <s v="Yaounde"/>
    <s v="ZTE"/>
    <n v="12.828896679251098"/>
    <n v="0"/>
    <n v="0"/>
    <n v="3.8826965496971039E-2"/>
    <n v="0"/>
    <n v="0"/>
    <n v="7.9865480705299099E-2"/>
    <n v="0"/>
    <n v="0"/>
    <n v="0.50387663262306925"/>
    <n v="0"/>
    <n v="0"/>
    <n v="0"/>
    <n v="0"/>
    <n v="0"/>
    <n v="0"/>
    <n v="0"/>
    <n v="0"/>
    <n v="0"/>
    <n v="0"/>
    <n v="0"/>
    <n v="0"/>
    <n v="0.22019187690657019"/>
    <n v="0"/>
    <m/>
    <n v="0"/>
    <n v="0"/>
    <n v="0"/>
    <n v="0"/>
    <n v="0"/>
    <n v="0"/>
    <x v="0"/>
    <m/>
    <s v="No root cause"/>
    <s v="No root cause"/>
    <s v="No root cause"/>
    <x v="4"/>
    <s v=" "/>
    <m/>
    <m/>
    <s v=""/>
    <m/>
    <s v=""/>
    <m/>
    <m/>
    <m/>
    <m/>
    <m/>
    <m/>
    <m/>
    <m/>
    <m/>
    <m/>
    <m/>
    <m/>
    <m/>
    <m/>
    <m/>
    <s v=" "/>
    <m/>
    <s v=""/>
    <m/>
    <m/>
    <m/>
    <m/>
    <m/>
  </r>
  <r>
    <s v="Nkolndongo"/>
    <s v="CTR_109"/>
    <s v="Yaounde"/>
    <s v="IHS"/>
    <s v="Grid-Gen"/>
    <s v="CENTRE"/>
    <s v="Yaounde"/>
    <s v="ZTE"/>
    <n v="0"/>
    <n v="0"/>
    <n v="0.17599655283606258"/>
    <n v="0"/>
    <n v="0"/>
    <n v="0"/>
    <n v="0"/>
    <n v="0"/>
    <n v="0"/>
    <n v="2.1526939529097084E-2"/>
    <n v="0"/>
    <n v="0"/>
    <n v="0"/>
    <n v="0"/>
    <n v="0"/>
    <n v="0"/>
    <n v="0"/>
    <n v="0"/>
    <n v="0"/>
    <n v="0"/>
    <n v="0"/>
    <n v="0"/>
    <n v="0.21441331153173401"/>
    <n v="0"/>
    <m/>
    <n v="0"/>
    <n v="0"/>
    <n v="0"/>
    <n v="0"/>
    <n v="0"/>
    <n v="0"/>
    <x v="0"/>
    <m/>
    <s v="No root cause"/>
    <s v="No root cause"/>
    <s v="No root cause"/>
    <x v="4"/>
    <s v=" "/>
    <m/>
    <m/>
    <s v=""/>
    <m/>
    <s v=""/>
    <m/>
    <m/>
    <m/>
    <m/>
    <m/>
    <m/>
    <m/>
    <m/>
    <m/>
    <m/>
    <m/>
    <m/>
    <m/>
    <m/>
    <m/>
    <s v=" "/>
    <m/>
    <s v=""/>
    <m/>
    <m/>
    <m/>
    <m/>
    <m/>
  </r>
  <r>
    <s v="BOVA-II-IHS"/>
    <s v="SUO_221"/>
    <s v="SUD-OUEST"/>
    <s v="IHS"/>
    <s v="Grid-Gen"/>
    <s v="SUD-OUEST"/>
    <s v="Buea"/>
    <s v="Huawei"/>
    <n v="0"/>
    <n v="0"/>
    <n v="0"/>
    <n v="0"/>
    <n v="0"/>
    <n v="0.33656576292757817"/>
    <n v="0"/>
    <n v="0"/>
    <n v="0"/>
    <n v="0"/>
    <n v="0"/>
    <n v="0"/>
    <n v="7.1340313269583622E-3"/>
    <n v="0"/>
    <n v="0"/>
    <n v="0"/>
    <n v="4.7500164082720513"/>
    <n v="0"/>
    <n v="0"/>
    <n v="0"/>
    <n v="0"/>
    <n v="0"/>
    <n v="0.20777866239766229"/>
    <n v="0"/>
    <m/>
    <n v="0"/>
    <n v="0"/>
    <n v="0"/>
    <n v="0"/>
    <n v="0"/>
    <n v="0"/>
    <x v="0"/>
    <m/>
    <s v="No root cause"/>
    <s v="No root cause"/>
    <s v="No root cause"/>
    <x v="4"/>
    <s v=" "/>
    <m/>
    <m/>
    <s v=""/>
    <m/>
    <s v=""/>
    <m/>
    <m/>
    <m/>
    <m/>
    <m/>
    <m/>
    <m/>
    <m/>
    <m/>
    <m/>
    <m/>
    <m/>
    <m/>
    <m/>
    <m/>
    <s v=" "/>
    <m/>
    <s v=""/>
    <m/>
    <m/>
    <m/>
    <m/>
    <m/>
  </r>
  <r>
    <s v="Omnisport-Rail-IHS"/>
    <s v="CTR_161"/>
    <s v="Yaounde"/>
    <s v="IHS"/>
    <s v="Grid-Gen"/>
    <s v="CENTRE"/>
    <s v="Yaounde"/>
    <s v="ZTE"/>
    <n v="0"/>
    <n v="0"/>
    <n v="0"/>
    <n v="0"/>
    <n v="0"/>
    <n v="0"/>
    <n v="0"/>
    <n v="2.3130491420613932"/>
    <n v="0"/>
    <n v="0"/>
    <n v="0"/>
    <n v="0"/>
    <n v="0"/>
    <n v="0"/>
    <n v="0"/>
    <n v="0"/>
    <n v="0"/>
    <n v="0"/>
    <n v="0"/>
    <n v="0"/>
    <n v="0"/>
    <n v="0"/>
    <n v="0.20057329075743494"/>
    <n v="0"/>
    <m/>
    <n v="0"/>
    <n v="0"/>
    <n v="0"/>
    <n v="0"/>
    <n v="0"/>
    <n v="0"/>
    <x v="0"/>
    <m/>
    <s v="No root cause"/>
    <s v="No root cause"/>
    <s v="No root cause"/>
    <x v="4"/>
    <s v=" "/>
    <m/>
    <m/>
    <s v=""/>
    <m/>
    <s v=""/>
    <m/>
    <m/>
    <m/>
    <m/>
    <m/>
    <m/>
    <m/>
    <m/>
    <m/>
    <m/>
    <m/>
    <m/>
    <m/>
    <m/>
    <m/>
    <s v=" "/>
    <m/>
    <s v=""/>
    <m/>
    <m/>
    <m/>
    <m/>
    <m/>
  </r>
  <r>
    <s v="Yassa-Pesage-IHS"/>
    <s v="LIT_563"/>
    <s v="Douala"/>
    <s v="IHS"/>
    <s v="Grid-Gen"/>
    <s v="LITTORAL"/>
    <s v="Douala"/>
    <s v="ZTE"/>
    <n v="0.21480568325471711"/>
    <n v="0.3226008966050572"/>
    <n v="2.8892826874181376E-3"/>
    <n v="2.1161677125156593"/>
    <n v="0.81176358961627493"/>
    <n v="0.97377744105149866"/>
    <n v="3.686510688205745E-2"/>
    <n v="3.1233324201773236"/>
    <n v="1.9342677487565385"/>
    <n v="0.1219919356909883"/>
    <n v="0.10697479974774028"/>
    <n v="0"/>
    <n v="0.30904623708383588"/>
    <n v="1.2065787183284673"/>
    <n v="0"/>
    <n v="0.39838214437567288"/>
    <n v="0"/>
    <n v="5.7569849300722256"/>
    <n v="1.999330114458399"/>
    <n v="3.4870788424606145"/>
    <n v="0.19695276985900334"/>
    <n v="0.19695276985900334"/>
    <n v="0.19818339026290291"/>
    <n v="0"/>
    <m/>
    <n v="5.3804507566353621"/>
    <n v="0"/>
    <n v="0"/>
    <n v="0"/>
    <n v="0"/>
    <n v="0"/>
    <x v="0"/>
    <m/>
    <s v="No root cause"/>
    <s v="No root cause"/>
    <s v="No root cause"/>
    <x v="4"/>
    <s v=" "/>
    <m/>
    <m/>
    <s v=""/>
    <m/>
    <s v=""/>
    <m/>
    <m/>
    <m/>
    <m/>
    <m/>
    <m/>
    <m/>
    <m/>
    <m/>
    <m/>
    <m/>
    <m/>
    <m/>
    <m/>
    <m/>
    <s v=" "/>
    <m/>
    <s v=""/>
    <m/>
    <m/>
    <m/>
    <m/>
    <m/>
  </r>
  <r>
    <s v="Mbanga-Bakoko-IHS"/>
    <s v="LIT_164"/>
    <s v="Douala"/>
    <s v="IHS"/>
    <s v="Grid-Gen"/>
    <s v="LITTORAL"/>
    <s v="Douala"/>
    <s v="ZTE"/>
    <n v="0.21742743976737325"/>
    <n v="0.32734502743748489"/>
    <n v="3.3708298019878261E-3"/>
    <n v="2.2293847896745515E-3"/>
    <n v="0.81144255820656186"/>
    <n v="4.7672450939266566"/>
    <n v="0"/>
    <n v="3.1185347841099436"/>
    <n v="1.9288993901830023"/>
    <n v="0.12208111108257538"/>
    <n v="0.10676077880793225"/>
    <n v="0"/>
    <n v="0.30952778419840549"/>
    <n v="1.202744176490228"/>
    <n v="0"/>
    <n v="0.39479729363387556"/>
    <n v="0"/>
    <n v="5.7502967757032017"/>
    <n v="2.0001326929826813"/>
    <n v="3.4848137875143044"/>
    <n v="0.19345709450879331"/>
    <n v="0.19345709450879331"/>
    <n v="0.1966852436842417"/>
    <n v="0"/>
    <m/>
    <n v="5.3799692095207927"/>
    <n v="0"/>
    <n v="0"/>
    <n v="0"/>
    <n v="0"/>
    <n v="0"/>
    <x v="0"/>
    <m/>
    <s v="No root cause"/>
    <s v="No root cause"/>
    <s v="No root cause"/>
    <x v="4"/>
    <s v=" "/>
    <m/>
    <m/>
    <s v=""/>
    <m/>
    <s v=""/>
    <m/>
    <m/>
    <m/>
    <m/>
    <m/>
    <m/>
    <m/>
    <m/>
    <m/>
    <m/>
    <m/>
    <m/>
    <m/>
    <m/>
    <m/>
    <s v=" "/>
    <m/>
    <s v=""/>
    <m/>
    <m/>
    <m/>
    <m/>
    <m/>
  </r>
  <r>
    <s v="GSO"/>
    <s v="CTR_389"/>
    <s v="Yaounde"/>
    <s v="IHS"/>
    <s v="Grid-Gen"/>
    <s v="CENTRE"/>
    <s v="Yaounde"/>
    <s v="ZTE"/>
    <n v="1.9582915992500744E-2"/>
    <n v="0"/>
    <n v="0"/>
    <n v="9.2920758033632374E-3"/>
    <n v="0"/>
    <n v="0"/>
    <n v="1.0843727616976754E-2"/>
    <n v="0"/>
    <n v="2.5432108277473873"/>
    <n v="2.7065266398997805"/>
    <n v="0"/>
    <n v="0"/>
    <n v="0"/>
    <n v="0"/>
    <n v="0"/>
    <n v="0"/>
    <n v="0"/>
    <n v="0"/>
    <n v="0"/>
    <n v="0"/>
    <n v="0"/>
    <n v="0"/>
    <n v="0.19370678560523721"/>
    <n v="0"/>
    <m/>
    <n v="0"/>
    <n v="0"/>
    <n v="0"/>
    <n v="0"/>
    <n v="0"/>
    <n v="0"/>
    <x v="0"/>
    <m/>
    <s v="No root cause"/>
    <s v="No root cause"/>
    <s v="No root cause"/>
    <x v="4"/>
    <s v=" "/>
    <m/>
    <m/>
    <s v=""/>
    <m/>
    <s v=""/>
    <m/>
    <m/>
    <m/>
    <m/>
    <m/>
    <m/>
    <m/>
    <m/>
    <m/>
    <m/>
    <m/>
    <m/>
    <m/>
    <m/>
    <m/>
    <s v=" "/>
    <m/>
    <s v=""/>
    <m/>
    <m/>
    <m/>
    <m/>
    <m/>
  </r>
  <r>
    <s v="Olezoa"/>
    <s v="CTR_035"/>
    <s v="Yaounde"/>
    <s v="IHS"/>
    <s v="GridOnly"/>
    <s v="CENTRE"/>
    <s v="Yaounde"/>
    <s v="ZTE"/>
    <n v="0"/>
    <n v="0"/>
    <n v="0"/>
    <n v="8.435992044128442E-3"/>
    <n v="0"/>
    <n v="0"/>
    <n v="1.6729303461717124E-2"/>
    <n v="0"/>
    <n v="0"/>
    <n v="8.0792904777802401E-3"/>
    <n v="0"/>
    <n v="0"/>
    <n v="0"/>
    <n v="0"/>
    <n v="0"/>
    <n v="0"/>
    <n v="0"/>
    <n v="0"/>
    <n v="0"/>
    <n v="0"/>
    <n v="0"/>
    <n v="0"/>
    <n v="0.18739316788087859"/>
    <n v="0"/>
    <m/>
    <n v="0"/>
    <n v="0"/>
    <n v="0"/>
    <n v="0"/>
    <n v="0"/>
    <n v="0"/>
    <x v="0"/>
    <m/>
    <s v="No root cause"/>
    <s v="No root cause"/>
    <s v="No root cause"/>
    <x v="4"/>
    <s v=" "/>
    <m/>
    <m/>
    <s v=""/>
    <m/>
    <s v=""/>
    <m/>
    <m/>
    <m/>
    <m/>
    <m/>
    <m/>
    <m/>
    <m/>
    <m/>
    <m/>
    <m/>
    <m/>
    <m/>
    <m/>
    <m/>
    <s v=" "/>
    <m/>
    <s v=""/>
    <m/>
    <m/>
    <m/>
    <m/>
    <m/>
  </r>
  <r>
    <s v="Bambili-Campus-II-IHS"/>
    <s v="NRO_129"/>
    <s v="NORD-OUEST"/>
    <s v="IHS"/>
    <s v="GenOnly"/>
    <s v="NORD-OUEST"/>
    <s v="Bamenda"/>
    <s v="Huawei"/>
    <n v="1.5597846093261765"/>
    <n v="3.2339634109801305"/>
    <n v="1.5450706697143246"/>
    <n v="0.19069265736959704"/>
    <n v="14.341525341506074"/>
    <n v="0"/>
    <n v="3.6918612117009524E-2"/>
    <n v="8.5501365453595976E-2"/>
    <n v="5.1155106682304456"/>
    <n v="0"/>
    <n v="4.6304322081539127"/>
    <n v="0"/>
    <n v="4.7084606757925203E-3"/>
    <n v="0"/>
    <n v="0"/>
    <n v="0"/>
    <n v="0"/>
    <n v="0.1228658545285404"/>
    <n v="0"/>
    <n v="0"/>
    <n v="0.80418368133138152"/>
    <n v="0.80418368133138152"/>
    <n v="0.18730399248929183"/>
    <n v="1.7263285706540192"/>
    <m/>
    <n v="0"/>
    <n v="0"/>
    <n v="0"/>
    <n v="0"/>
    <n v="0"/>
    <n v="0"/>
    <x v="2"/>
    <m/>
    <s v="No root cause"/>
    <s v="No root cause"/>
    <s v="No root cause"/>
    <x v="4"/>
    <s v=" "/>
    <m/>
    <m/>
    <s v=""/>
    <m/>
    <s v=""/>
    <m/>
    <m/>
    <m/>
    <m/>
    <m/>
    <m/>
    <m/>
    <m/>
    <m/>
    <m/>
    <m/>
    <m/>
    <m/>
    <m/>
    <m/>
    <s v=" "/>
    <m/>
    <s v=""/>
    <m/>
    <m/>
    <m/>
    <m/>
    <m/>
  </r>
  <r>
    <s v="Acropole-IHS"/>
    <s v="CTR_129"/>
    <s v="Yaounde"/>
    <s v="IHS"/>
    <s v="Grid-Gen"/>
    <s v="CENTRE"/>
    <s v="Yaounde"/>
    <s v="ZTE"/>
    <n v="0"/>
    <n v="0"/>
    <n v="0"/>
    <n v="0"/>
    <n v="0"/>
    <n v="0"/>
    <n v="0"/>
    <n v="0"/>
    <n v="0"/>
    <n v="1.6533117600226025E-2"/>
    <n v="0"/>
    <n v="0"/>
    <n v="0"/>
    <n v="0"/>
    <n v="0"/>
    <n v="0"/>
    <n v="0"/>
    <n v="0"/>
    <n v="0"/>
    <n v="0"/>
    <n v="0"/>
    <n v="0"/>
    <n v="0.18703646631453055"/>
    <n v="0"/>
    <m/>
    <n v="0"/>
    <n v="0"/>
    <n v="0"/>
    <n v="0"/>
    <n v="0"/>
    <n v="0"/>
    <x v="0"/>
    <m/>
    <s v="No root cause"/>
    <s v="No root cause"/>
    <s v="No root cause"/>
    <x v="4"/>
    <s v=" "/>
    <m/>
    <m/>
    <s v=""/>
    <m/>
    <s v=""/>
    <m/>
    <m/>
    <m/>
    <m/>
    <m/>
    <m/>
    <m/>
    <m/>
    <m/>
    <m/>
    <m/>
    <m/>
    <m/>
    <m/>
    <m/>
    <s v=" "/>
    <m/>
    <s v=""/>
    <m/>
    <m/>
    <m/>
    <m/>
    <m/>
  </r>
  <r>
    <s v="NRO_147_H_Bambili-Campus-two-IHS"/>
    <s v="NRO_147"/>
    <s v="NORD-OUEST"/>
    <s v="IHS"/>
    <s v="Hybrid Gen"/>
    <s v="NRO"/>
    <s v="Tubah"/>
    <s v="Huawei"/>
    <n v="0"/>
    <n v="0"/>
    <n v="0"/>
    <n v="0"/>
    <n v="0"/>
    <n v="8.9175391586979543E-5"/>
    <n v="0"/>
    <n v="0"/>
    <n v="0"/>
    <n v="0"/>
    <n v="0"/>
    <n v="0"/>
    <n v="0"/>
    <s v=""/>
    <n v="0"/>
    <n v="0"/>
    <n v="0"/>
    <n v="16.440410863132179"/>
    <n v="0"/>
    <n v="1.7792987532566855"/>
    <n v="0"/>
    <n v="0"/>
    <n v="0.18628739302520023"/>
    <n v="0"/>
    <m/>
    <n v="0"/>
    <n v="0"/>
    <n v="0"/>
    <n v="0"/>
    <n v="0"/>
    <n v="0"/>
    <x v="2"/>
    <m/>
    <s v="No root cause"/>
    <s v="No root cause"/>
    <s v="No root cause"/>
    <x v="4"/>
    <s v="[OCM RAN 11-05-2026 18H UTC ] -&gt;..Power status check Ongoing   ;    "/>
    <m/>
    <m/>
    <s v=""/>
    <m/>
    <s v=""/>
    <m/>
    <m/>
    <m/>
    <m/>
    <m/>
    <m/>
    <m/>
    <m/>
    <m/>
    <m/>
    <m/>
    <m/>
    <m/>
    <s v="[OCM RAN 11-05-2026 18H UTC ] -&gt;..Power status check Ongoing"/>
    <m/>
    <s v=" "/>
    <m/>
    <s v=""/>
    <m/>
    <m/>
    <m/>
    <m/>
    <m/>
  </r>
  <r>
    <s v="Foumban-Ndjidare"/>
    <s v="OST_087"/>
    <s v="OUEST"/>
    <s v="IHS"/>
    <s v="Grid-Gen"/>
    <s v="OUEST"/>
    <s v="Foumban"/>
    <s v="Huawei"/>
    <n v="0.58561479655169457"/>
    <n v="0.3153955249648292"/>
    <n v="0"/>
    <n v="0"/>
    <n v="0"/>
    <n v="0"/>
    <n v="0"/>
    <n v="0"/>
    <n v="0"/>
    <n v="0"/>
    <n v="9.32774595999806E-2"/>
    <n v="0"/>
    <n v="1.2403405215832983"/>
    <n v="0"/>
    <n v="0"/>
    <n v="0"/>
    <n v="0"/>
    <n v="0"/>
    <n v="0"/>
    <n v="0"/>
    <n v="0.22370538733509687"/>
    <n v="0.22370538733509687"/>
    <n v="0.18607337208539151"/>
    <n v="0"/>
    <m/>
    <n v="0"/>
    <n v="0"/>
    <n v="0"/>
    <n v="0"/>
    <n v="0"/>
    <n v="0"/>
    <x v="0"/>
    <m/>
    <s v="No root cause"/>
    <s v="No root cause"/>
    <s v="No root cause"/>
    <x v="4"/>
    <s v=" "/>
    <m/>
    <m/>
    <s v=""/>
    <m/>
    <s v=""/>
    <m/>
    <m/>
    <m/>
    <m/>
    <m/>
    <m/>
    <m/>
    <m/>
    <m/>
    <m/>
    <m/>
    <m/>
    <m/>
    <m/>
    <m/>
    <s v=" "/>
    <m/>
    <s v=""/>
    <m/>
    <m/>
    <m/>
    <m/>
    <m/>
  </r>
  <r>
    <s v="CTR_947_Z_Nkoabang-Tradex"/>
    <s v="CTR_947"/>
    <s v="Yaounde"/>
    <s v="ESCO"/>
    <s v="meduim grid + GE"/>
    <s v="CENTRE"/>
    <s v="Yaoundé"/>
    <s v="ZTE"/>
    <n v="0"/>
    <n v="16.120003681160171"/>
    <n v="0"/>
    <n v="0"/>
    <n v="0"/>
    <n v="0"/>
    <n v="0"/>
    <n v="0.63141527767076588"/>
    <n v="4.7026286051827286"/>
    <n v="0"/>
    <n v="24.852860603881485"/>
    <n v="27.675368758079284"/>
    <n v="13.868556899607057"/>
    <n v="13.868556899607057"/>
    <n v="27.675368758079284"/>
    <n v="0"/>
    <n v="0"/>
    <n v="20.891529193882985"/>
    <n v="0"/>
    <n v="0"/>
    <n v="0"/>
    <n v="0"/>
    <n v="0.18585935114558211"/>
    <n v="0"/>
    <m/>
    <n v="0"/>
    <n v="0"/>
    <n v="0"/>
    <n v="0"/>
    <n v="0"/>
    <n v="0"/>
    <x v="0"/>
    <m/>
    <s v="No root cause"/>
    <s v="No root cause"/>
    <s v="No root cause"/>
    <x v="4"/>
    <s v=" "/>
    <m/>
    <m/>
    <s v=""/>
    <m/>
    <s v=""/>
    <m/>
    <m/>
    <m/>
    <m/>
    <m/>
    <m/>
    <m/>
    <m/>
    <m/>
    <m/>
    <m/>
    <m/>
    <m/>
    <m/>
    <m/>
    <s v=" "/>
    <m/>
    <s v=""/>
    <m/>
    <m/>
    <m/>
    <m/>
    <m/>
  </r>
  <r>
    <s v="C-Supreme"/>
    <s v="CTR_240"/>
    <s v="Yaounde"/>
    <s v="IHS"/>
    <s v="GridOnly"/>
    <s v="CENTRE"/>
    <s v="Yaounde"/>
    <s v="ZTE"/>
    <n v="0"/>
    <n v="0"/>
    <n v="4.3238293767995595"/>
    <n v="0"/>
    <n v="0"/>
    <n v="0"/>
    <n v="0"/>
    <n v="0"/>
    <n v="0"/>
    <n v="2.5022614879306262E-2"/>
    <n v="0"/>
    <n v="0"/>
    <n v="0"/>
    <n v="0"/>
    <n v="0"/>
    <n v="0"/>
    <n v="0"/>
    <n v="0"/>
    <n v="0"/>
    <n v="0"/>
    <n v="0"/>
    <n v="0"/>
    <n v="0.18489625691644324"/>
    <n v="0"/>
    <m/>
    <n v="0"/>
    <n v="0"/>
    <n v="0"/>
    <n v="0"/>
    <n v="0"/>
    <n v="0"/>
    <x v="0"/>
    <m/>
    <s v="No root cause"/>
    <s v="No root cause"/>
    <s v="No root cause"/>
    <x v="4"/>
    <s v=" "/>
    <m/>
    <m/>
    <s v=""/>
    <m/>
    <s v=""/>
    <m/>
    <m/>
    <m/>
    <m/>
    <m/>
    <m/>
    <m/>
    <m/>
    <m/>
    <m/>
    <m/>
    <m/>
    <m/>
    <m/>
    <m/>
    <s v=" "/>
    <m/>
    <s v=""/>
    <m/>
    <m/>
    <m/>
    <m/>
    <m/>
  </r>
  <r>
    <s v="Nkolbisson-II"/>
    <s v="CTR_761"/>
    <s v="Yaounde"/>
    <s v="CAMUSAT"/>
    <s v="Good Grid + GE"/>
    <s v="CENTRE"/>
    <s v="Yaounde"/>
    <s v="ZTE"/>
    <n v="0"/>
    <n v="0"/>
    <n v="0"/>
    <n v="0"/>
    <n v="0"/>
    <n v="1.3489561485362387"/>
    <n v="0"/>
    <n v="2.0541016399711221"/>
    <n v="0"/>
    <n v="0.63350198183390394"/>
    <n v="0"/>
    <n v="0"/>
    <n v="0"/>
    <n v="0"/>
    <n v="0"/>
    <n v="0"/>
    <n v="0"/>
    <n v="0"/>
    <n v="0"/>
    <n v="0"/>
    <n v="0"/>
    <n v="0"/>
    <n v="0.17631758424577568"/>
    <n v="0"/>
    <m/>
    <n v="0"/>
    <n v="0"/>
    <n v="0"/>
    <n v="0"/>
    <n v="0"/>
    <n v="0"/>
    <x v="0"/>
    <m/>
    <s v="No root cause"/>
    <s v="No root cause"/>
    <s v="No root cause"/>
    <x v="4"/>
    <s v=" "/>
    <m/>
    <m/>
    <s v=""/>
    <m/>
    <s v=""/>
    <m/>
    <m/>
    <m/>
    <m/>
    <m/>
    <m/>
    <m/>
    <m/>
    <m/>
    <m/>
    <m/>
    <m/>
    <m/>
    <m/>
    <m/>
    <s v=" "/>
    <m/>
    <s v=""/>
    <m/>
    <m/>
    <m/>
    <m/>
    <m/>
  </r>
  <r>
    <s v="Mimboman-Liberte-IHS"/>
    <s v="CTR_552"/>
    <s v="Yaounde"/>
    <s v="IHS"/>
    <s v="Grid-Gen"/>
    <s v="CENTRE"/>
    <s v="Yaounde"/>
    <s v="ZTE"/>
    <n v="0"/>
    <n v="0"/>
    <n v="0"/>
    <n v="0"/>
    <n v="0"/>
    <n v="0"/>
    <n v="0"/>
    <n v="6.1184306272525699"/>
    <n v="5.5394861499915811"/>
    <n v="0"/>
    <n v="0"/>
    <n v="0"/>
    <n v="0"/>
    <n v="0"/>
    <n v="0"/>
    <n v="0"/>
    <n v="0"/>
    <n v="0"/>
    <n v="0"/>
    <n v="3.7275313683356997E-3"/>
    <n v="0"/>
    <n v="0"/>
    <n v="0.17440923086581464"/>
    <n v="0"/>
    <m/>
    <n v="0"/>
    <n v="0"/>
    <n v="0"/>
    <n v="0"/>
    <n v="0"/>
    <n v="0"/>
    <x v="0"/>
    <m/>
    <s v="No root cause"/>
    <s v="No root cause"/>
    <s v="No root cause"/>
    <x v="4"/>
    <s v=" "/>
    <m/>
    <m/>
    <s v=""/>
    <m/>
    <s v=""/>
    <m/>
    <m/>
    <m/>
    <m/>
    <m/>
    <m/>
    <m/>
    <m/>
    <m/>
    <m/>
    <m/>
    <m/>
    <m/>
    <m/>
    <m/>
    <s v=" "/>
    <m/>
    <s v=""/>
    <m/>
    <m/>
    <m/>
    <m/>
    <m/>
  </r>
  <r>
    <s v="Nkolso-MTN-IHS"/>
    <s v="CTR_471"/>
    <s v="Yaounde"/>
    <s v="IHS"/>
    <s v="Grid-Gen"/>
    <s v="CENTRE"/>
    <s v="Yaounde"/>
    <s v="ZTE"/>
    <n v="0"/>
    <n v="8.4354748268570585"/>
    <n v="0"/>
    <n v="0"/>
    <n v="0"/>
    <n v="1.8487485482246264"/>
    <n v="0"/>
    <n v="0"/>
    <n v="0"/>
    <n v="0"/>
    <n v="0"/>
    <n v="0"/>
    <n v="0.79558717358239628"/>
    <n v="0"/>
    <n v="0"/>
    <n v="0.11434068709282549"/>
    <n v="0"/>
    <n v="0"/>
    <n v="0"/>
    <n v="2.1281707202232663"/>
    <n v="0"/>
    <n v="0"/>
    <n v="0.17398118898619741"/>
    <n v="0"/>
    <m/>
    <n v="0"/>
    <n v="0"/>
    <n v="0"/>
    <n v="0"/>
    <n v="0"/>
    <n v="0"/>
    <x v="0"/>
    <m/>
    <s v="No root cause"/>
    <s v="No root cause"/>
    <s v="No root cause"/>
    <x v="4"/>
    <s v=" "/>
    <m/>
    <m/>
    <s v=""/>
    <m/>
    <s v=""/>
    <m/>
    <m/>
    <m/>
    <m/>
    <m/>
    <m/>
    <m/>
    <m/>
    <m/>
    <m/>
    <m/>
    <m/>
    <m/>
    <m/>
    <m/>
    <s v=" "/>
    <m/>
    <s v=""/>
    <m/>
    <m/>
    <m/>
    <m/>
    <m/>
  </r>
  <r>
    <s v="Salack"/>
    <s v="EXN_008"/>
    <s v="EXTREME-NORD"/>
    <s v="IHS"/>
    <s v="Grid-Gen"/>
    <s v="EXTREME-NORD"/>
    <s v="Salak"/>
    <s v="NOKIA"/>
    <n v="1.1693954826550281"/>
    <n v="0.88059296532993858"/>
    <n v="2.0309672480686705"/>
    <n v="0.27823539193748392"/>
    <n v="0"/>
    <n v="0"/>
    <n v="0"/>
    <n v="1.4268062653917818E-3"/>
    <n v="0.44727679749959492"/>
    <n v="2.1061413349859572"/>
    <n v="0"/>
    <n v="2.140457136181933E-3"/>
    <n v="1.5160693924757608E-3"/>
    <n v="0.2234245934887871"/>
    <n v="2.140457136181933E-3"/>
    <n v="0"/>
    <n v="0.22335325833642924"/>
    <n v="1.9613628804529832"/>
    <n v="0"/>
    <n v="1.5160693924757608E-3"/>
    <n v="0.50942334197977923"/>
    <n v="0.50942334197977923"/>
    <n v="0.16961510421832507"/>
    <n v="0.44941754663442268"/>
    <m/>
    <n v="1.0637571225210491"/>
    <n v="0"/>
    <n v="0"/>
    <n v="0"/>
    <n v="0"/>
    <n v="0"/>
    <x v="2"/>
    <m/>
    <s v="No root cause"/>
    <s v="No root cause"/>
    <s v="No root cause"/>
    <x v="4"/>
    <s v=" "/>
    <m/>
    <m/>
    <s v=""/>
    <m/>
    <s v=""/>
    <m/>
    <m/>
    <m/>
    <m/>
    <m/>
    <m/>
    <m/>
    <m/>
    <m/>
    <m/>
    <m/>
    <m/>
    <m/>
    <m/>
    <m/>
    <s v=" "/>
    <m/>
    <s v=""/>
    <m/>
    <m/>
    <m/>
    <m/>
    <m/>
  </r>
  <r>
    <s v="Bamenda-ATTIAH-IHS"/>
    <s v="NRO_127"/>
    <s v="NORD-OUEST"/>
    <s v="IHS"/>
    <s v="Grid-Gen"/>
    <s v="NORD-OUEST"/>
    <s v="Bamenda"/>
    <s v="Huawei"/>
    <n v="8.7021805880153966"/>
    <n v="4.7094416050999763"/>
    <n v="0.40021915744236425"/>
    <n v="1.0062194485108424"/>
    <n v="7.3774623109124997"/>
    <n v="0.58240448245456333"/>
    <n v="0"/>
    <n v="1.7042844138537181"/>
    <n v="14.99634024192927"/>
    <n v="0.86182665445320494"/>
    <n v="1.0521626102564543"/>
    <n v="0"/>
    <n v="0.291871056664184"/>
    <n v="3.6740261333835574E-2"/>
    <n v="0"/>
    <n v="0.80605636455470797"/>
    <n v="0.50731880273832664"/>
    <n v="2.6135167064745608"/>
    <n v="0"/>
    <n v="0"/>
    <n v="0"/>
    <n v="0"/>
    <n v="0.16377952418864664"/>
    <n v="0.77281177857108219"/>
    <m/>
    <n v="0.37623097710546666"/>
    <n v="0"/>
    <n v="0"/>
    <n v="0"/>
    <n v="0"/>
    <n v="0"/>
    <x v="0"/>
    <m/>
    <s v="No root cause"/>
    <s v="No root cause"/>
    <s v="No root cause"/>
    <x v="4"/>
    <s v=" "/>
    <m/>
    <m/>
    <s v=""/>
    <m/>
    <s v=""/>
    <m/>
    <m/>
    <m/>
    <m/>
    <m/>
    <m/>
    <m/>
    <m/>
    <m/>
    <m/>
    <m/>
    <m/>
    <m/>
    <m/>
    <m/>
    <s v=" "/>
    <m/>
    <s v=""/>
    <m/>
    <m/>
    <m/>
    <m/>
    <m/>
  </r>
  <r>
    <s v="Hamalade-IHS"/>
    <s v="NRD_111"/>
    <s v="NORD"/>
    <s v="IHS"/>
    <s v="Solar-Gen"/>
    <s v="NORD"/>
    <s v="Hamalade"/>
    <s v="NOKIA"/>
    <n v="1.2485277349802194E-3"/>
    <n v="1.4268888399772469E-3"/>
    <n v="9.8092930745687112E-4"/>
    <n v="6.1865158338410389"/>
    <n v="9.3064014739979974"/>
    <n v="9.248290835760498"/>
    <n v="0"/>
    <n v="0"/>
    <n v="0"/>
    <n v="0"/>
    <n v="0"/>
    <n v="0"/>
    <n v="0"/>
    <n v="0"/>
    <n v="0"/>
    <n v="2.4078749174617545E-3"/>
    <n v="0"/>
    <n v="0.22073257013247377"/>
    <n v="0.21957520990095947"/>
    <n v="0"/>
    <n v="0"/>
    <n v="0"/>
    <n v="0.15031759076619564"/>
    <n v="4.5087965663172545E-2"/>
    <m/>
    <n v="2.6754165749574665E-3"/>
    <n v="0"/>
    <n v="0"/>
    <n v="0"/>
    <n v="0"/>
    <n v="0"/>
    <x v="0"/>
    <m/>
    <s v="No root cause"/>
    <s v="No root cause"/>
    <s v="No root cause"/>
    <x v="4"/>
    <s v=" "/>
    <m/>
    <m/>
    <s v=""/>
    <m/>
    <s v=""/>
    <m/>
    <m/>
    <m/>
    <m/>
    <m/>
    <m/>
    <m/>
    <m/>
    <m/>
    <m/>
    <m/>
    <m/>
    <m/>
    <m/>
    <m/>
    <s v=" "/>
    <m/>
    <s v=""/>
    <m/>
    <m/>
    <m/>
    <m/>
    <m/>
  </r>
  <r>
    <s v="Etoudi-Chapelle-IHS"/>
    <s v="CTR_520"/>
    <s v="Yaounde"/>
    <s v="IHS"/>
    <s v="Grid-Gen"/>
    <s v="CENTRE"/>
    <s v="Yaounde"/>
    <s v="ZTE"/>
    <n v="4.6977596288020632E-2"/>
    <n v="0.11498274991225124"/>
    <n v="0"/>
    <n v="0"/>
    <n v="0"/>
    <n v="4.6228522998690236E-2"/>
    <n v="0"/>
    <n v="0"/>
    <n v="4.7084606757924682E-2"/>
    <n v="0"/>
    <n v="0"/>
    <n v="0"/>
    <n v="0"/>
    <n v="0"/>
    <n v="0"/>
    <n v="0"/>
    <n v="4.5800481119073005E-2"/>
    <n v="0"/>
    <n v="0"/>
    <n v="0"/>
    <n v="0"/>
    <n v="0"/>
    <n v="0.1449278464071595"/>
    <n v="0"/>
    <m/>
    <n v="0"/>
    <n v="0"/>
    <n v="0"/>
    <n v="0"/>
    <n v="0"/>
    <n v="0"/>
    <x v="0"/>
    <m/>
    <s v="No root cause"/>
    <s v="No root cause"/>
    <s v="No root cause"/>
    <x v="4"/>
    <s v=" "/>
    <m/>
    <m/>
    <s v=""/>
    <m/>
    <s v=""/>
    <m/>
    <m/>
    <m/>
    <m/>
    <m/>
    <m/>
    <m/>
    <m/>
    <m/>
    <m/>
    <m/>
    <m/>
    <m/>
    <m/>
    <m/>
    <s v=" "/>
    <m/>
    <s v=""/>
    <m/>
    <m/>
    <m/>
    <m/>
    <m/>
  </r>
  <r>
    <s v="Emombo-1er-Crf-MTN"/>
    <s v="CTR_376"/>
    <s v="Yaounde"/>
    <s v="IHS"/>
    <s v="Grid-Gen"/>
    <s v="CENTRE"/>
    <s v="Yaounde"/>
    <s v="ZTE"/>
    <n v="1.523383214480371"/>
    <n v="0.13470834653129127"/>
    <n v="0"/>
    <n v="17.200399220393056"/>
    <n v="13.868556899607057"/>
    <n v="13.868556899607057"/>
    <n v="36.982818398952162"/>
    <n v="14.898122465635369"/>
    <n v="3.9237172298271002E-4"/>
    <n v="0"/>
    <n v="0"/>
    <n v="0"/>
    <n v="0"/>
    <n v="0"/>
    <n v="0"/>
    <n v="0"/>
    <n v="3.7453664466531404E-4"/>
    <n v="0"/>
    <n v="0"/>
    <n v="0"/>
    <n v="0"/>
    <n v="0"/>
    <n v="0.13873907423102241"/>
    <n v="0"/>
    <m/>
    <n v="0"/>
    <n v="0"/>
    <n v="0"/>
    <n v="0"/>
    <n v="0"/>
    <n v="0"/>
    <x v="0"/>
    <m/>
    <s v="No root cause"/>
    <s v="No root cause"/>
    <s v="No root cause"/>
    <x v="4"/>
    <s v=" "/>
    <m/>
    <m/>
    <s v=""/>
    <m/>
    <s v=""/>
    <m/>
    <m/>
    <m/>
    <m/>
    <m/>
    <m/>
    <m/>
    <m/>
    <m/>
    <m/>
    <m/>
    <m/>
    <m/>
    <m/>
    <m/>
    <s v=" "/>
    <m/>
    <s v=""/>
    <m/>
    <m/>
    <m/>
    <m/>
    <m/>
  </r>
  <r>
    <s v="Garage-Japonais"/>
    <s v="CTR_583"/>
    <s v="Yaounde"/>
    <s v="CAMUSAT"/>
    <s v="Good Grid no GE - 8h"/>
    <s v="CENTRE"/>
    <s v="Yaounde"/>
    <s v="ZTE"/>
    <n v="1.521439190943775"/>
    <n v="0.13560010044716156"/>
    <n v="1.0701046990437544E-4"/>
    <n v="17.19997117851344"/>
    <n v="13.868556899607057"/>
    <n v="13.868556899607057"/>
    <n v="36.982818398952162"/>
    <n v="14.899745457762256"/>
    <n v="0"/>
    <n v="0"/>
    <n v="4.2804187961750177E-4"/>
    <n v="0"/>
    <n v="0"/>
    <n v="0"/>
    <n v="0"/>
    <n v="0"/>
    <n v="0"/>
    <n v="0"/>
    <n v="1.7862901039571049"/>
    <n v="0.23563705472943458"/>
    <n v="0"/>
    <n v="0"/>
    <n v="0.13292483869955218"/>
    <n v="0"/>
    <m/>
    <n v="0"/>
    <n v="0"/>
    <n v="0"/>
    <n v="0"/>
    <n v="0"/>
    <n v="0"/>
    <x v="0"/>
    <m/>
    <s v="No root cause"/>
    <s v="No root cause"/>
    <s v="No root cause"/>
    <x v="4"/>
    <s v=" "/>
    <m/>
    <m/>
    <s v=""/>
    <m/>
    <s v=""/>
    <m/>
    <m/>
    <m/>
    <m/>
    <m/>
    <m/>
    <m/>
    <m/>
    <m/>
    <m/>
    <m/>
    <m/>
    <m/>
    <m/>
    <m/>
    <s v=" "/>
    <m/>
    <s v=""/>
    <m/>
    <m/>
    <m/>
    <m/>
    <m/>
  </r>
  <r>
    <s v="Mvog-Ada-New"/>
    <s v="CTR_347"/>
    <s v="Yaounde"/>
    <m/>
    <m/>
    <s v="CENTRE"/>
    <s v="Yaounde"/>
    <s v="ZTE"/>
    <n v="0"/>
    <n v="0"/>
    <n v="0"/>
    <n v="0"/>
    <n v="0"/>
    <n v="0"/>
    <n v="0"/>
    <n v="0"/>
    <n v="0"/>
    <n v="0.31609109301920768"/>
    <n v="0"/>
    <n v="0"/>
    <n v="0"/>
    <n v="0"/>
    <n v="0"/>
    <n v="0"/>
    <n v="0"/>
    <n v="0"/>
    <n v="0"/>
    <n v="0"/>
    <n v="0"/>
    <n v="0"/>
    <n v="0.13051710312670253"/>
    <n v="0"/>
    <m/>
    <n v="0"/>
    <n v="0"/>
    <n v="0"/>
    <n v="0"/>
    <n v="0"/>
    <n v="0"/>
    <x v="0"/>
    <m/>
    <s v="No root cause"/>
    <s v="No root cause"/>
    <s v="No root cause"/>
    <x v="4"/>
    <s v=" "/>
    <m/>
    <m/>
    <s v=""/>
    <m/>
    <s v=""/>
    <m/>
    <m/>
    <m/>
    <m/>
    <m/>
    <m/>
    <m/>
    <m/>
    <m/>
    <m/>
    <m/>
    <m/>
    <m/>
    <m/>
    <m/>
    <s v=" "/>
    <m/>
    <s v=""/>
    <m/>
    <m/>
    <m/>
    <m/>
    <m/>
  </r>
  <r>
    <s v="Emombo"/>
    <s v="CTR_212"/>
    <s v="Yaounde"/>
    <s v="IHS"/>
    <s v="Grid-Gen"/>
    <s v="CENTRE"/>
    <s v="Yaounde"/>
    <s v="ZTE"/>
    <n v="0"/>
    <n v="0"/>
    <n v="0"/>
    <n v="0"/>
    <n v="4.5113295551503434"/>
    <n v="3.3414375929207578"/>
    <n v="3.6604893089406532"/>
    <n v="2.5959134841752913"/>
    <n v="0"/>
    <n v="0"/>
    <n v="0"/>
    <n v="0"/>
    <n v="2.0556354567064177"/>
    <n v="11.41555589798906"/>
    <n v="0"/>
    <n v="0"/>
    <n v="0"/>
    <n v="0"/>
    <n v="0"/>
    <n v="0"/>
    <n v="0"/>
    <n v="0"/>
    <n v="0.12785967645741123"/>
    <n v="0"/>
    <m/>
    <n v="0.30642448057117816"/>
    <n v="0"/>
    <n v="0"/>
    <n v="0"/>
    <n v="0"/>
    <n v="0"/>
    <x v="0"/>
    <m/>
    <s v="No root cause"/>
    <s v="No root cause"/>
    <s v="No root cause"/>
    <x v="4"/>
    <s v=" "/>
    <m/>
    <m/>
    <s v=""/>
    <m/>
    <s v=""/>
    <m/>
    <m/>
    <m/>
    <m/>
    <m/>
    <m/>
    <m/>
    <m/>
    <m/>
    <m/>
    <m/>
    <m/>
    <m/>
    <m/>
    <m/>
    <s v=" "/>
    <m/>
    <s v=""/>
    <m/>
    <m/>
    <m/>
    <m/>
    <m/>
  </r>
  <r>
    <s v="LIT_851_Z_Yassa-La-Perle"/>
    <s v="LIT_851"/>
    <s v="Douala"/>
    <s v="CAMUSAT"/>
    <s v="Good-Grid + solar + SE"/>
    <s v="LITTORAL"/>
    <s v="Douala"/>
    <s v="ZTE"/>
    <n v="0.13053493820502016"/>
    <n v="0.28627084207252207"/>
    <n v="0"/>
    <n v="1.8726832233265207E-3"/>
    <n v="0.52961265063507135"/>
    <n v="8.6977396535143665"/>
    <n v="0"/>
    <n v="2.0655695953292073"/>
    <n v="1.2633299375344214"/>
    <n v="7.3355677119449361E-2"/>
    <n v="6.4348962569164669E-2"/>
    <n v="0"/>
    <n v="0.20524608127659161"/>
    <n v="0.7867053045803335"/>
    <n v="0"/>
    <n v="0.23931108086281822"/>
    <n v="0"/>
    <n v="3.8162608829647895"/>
    <n v="1.7633363581626158"/>
    <n v="2.4085916566076824"/>
    <n v="0.12011925246766152"/>
    <n v="0.12011925246766152"/>
    <n v="0.12029760325083573"/>
    <n v="0"/>
    <m/>
    <n v="3.6846915102173603"/>
    <n v="0"/>
    <n v="0"/>
    <n v="0"/>
    <n v="0"/>
    <n v="0"/>
    <x v="0"/>
    <m/>
    <s v="No root cause"/>
    <s v="No root cause"/>
    <s v="No root cause"/>
    <x v="4"/>
    <s v=" "/>
    <m/>
    <m/>
    <s v=""/>
    <m/>
    <s v=""/>
    <m/>
    <m/>
    <m/>
    <m/>
    <m/>
    <m/>
    <m/>
    <m/>
    <m/>
    <m/>
    <m/>
    <m/>
    <m/>
    <m/>
    <m/>
    <s v=" "/>
    <m/>
    <s v=""/>
    <m/>
    <m/>
    <m/>
    <m/>
    <m/>
  </r>
  <r>
    <s v="Gamba-MTN"/>
    <s v="NRD_059"/>
    <s v="NORD"/>
    <s v="IHS"/>
    <s v="Solar-Gen"/>
    <s v="NORD"/>
    <s v="Gamba"/>
    <s v="NOKIA"/>
    <n v="2.1309117950446845"/>
    <n v="0"/>
    <n v="1.0701046990439218E-3"/>
    <n v="1.2841978916149027E-3"/>
    <n v="3.4674871358294994E-2"/>
    <n v="0"/>
    <n v="0"/>
    <n v="5.2173817207847213"/>
    <n v="0"/>
    <n v="4.8765251412355187E-2"/>
    <n v="1.2484554822176806E-3"/>
    <n v="0"/>
    <n v="0"/>
    <n v="0"/>
    <n v="0"/>
    <n v="0"/>
    <n v="1.3152412278924357"/>
    <n v="0"/>
    <n v="0"/>
    <n v="7.5986643026040523E-2"/>
    <n v="0"/>
    <n v="0"/>
    <n v="0.11726047355006269"/>
    <n v="0"/>
    <m/>
    <n v="0"/>
    <n v="0"/>
    <n v="0"/>
    <n v="0"/>
    <n v="0"/>
    <n v="0"/>
    <x v="0"/>
    <m/>
    <s v="No root cause"/>
    <s v="No root cause"/>
    <s v="No root cause"/>
    <x v="4"/>
    <s v=" "/>
    <m/>
    <m/>
    <s v=""/>
    <m/>
    <s v=""/>
    <m/>
    <m/>
    <m/>
    <m/>
    <m/>
    <m/>
    <m/>
    <m/>
    <m/>
    <m/>
    <m/>
    <m/>
    <m/>
    <m/>
    <m/>
    <s v=" "/>
    <m/>
    <s v=""/>
    <m/>
    <m/>
    <m/>
    <m/>
    <m/>
  </r>
  <r>
    <s v="Gor-IHS"/>
    <s v="NRD_091"/>
    <s v="NORD"/>
    <s v="IHS"/>
    <s v="Hybrid-Gen"/>
    <s v="NORD"/>
    <s v="Gor"/>
    <s v="NOKIA"/>
    <n v="1.1296696192833029"/>
    <n v="1.337708287478733E-3"/>
    <n v="1.4204313167176184"/>
    <n v="1.7058004647096008"/>
    <n v="0.12921458785933193"/>
    <n v="4.8947025917116818E-2"/>
    <n v="0.45858267823775023"/>
    <n v="1.2740670809017205"/>
    <n v="1.1243302870483971"/>
    <n v="0.52584972009276409"/>
    <n v="0.18244111553416059"/>
    <n v="0"/>
    <n v="0"/>
    <n v="0"/>
    <n v="0"/>
    <n v="0"/>
    <n v="1.0045007751472057"/>
    <n v="0.14541100888706054"/>
    <n v="0"/>
    <n v="2.9661118366139046E-2"/>
    <n v="7.6690836764803927E-3"/>
    <n v="7.6690836764803927E-3"/>
    <n v="0.11712672677580922"/>
    <n v="2.8768925772782852E-2"/>
    <m/>
    <n v="2.7556790722062144E-2"/>
    <n v="0"/>
    <n v="0"/>
    <n v="0"/>
    <n v="0"/>
    <n v="0"/>
    <x v="0"/>
    <m/>
    <s v="No root cause"/>
    <s v="No root cause"/>
    <s v="No root cause"/>
    <x v="4"/>
    <s v=" "/>
    <m/>
    <m/>
    <s v=""/>
    <m/>
    <s v=""/>
    <m/>
    <m/>
    <m/>
    <m/>
    <m/>
    <m/>
    <m/>
    <m/>
    <m/>
    <m/>
    <m/>
    <m/>
    <m/>
    <m/>
    <m/>
    <s v=" "/>
    <m/>
    <s v=""/>
    <m/>
    <m/>
    <m/>
    <m/>
    <m/>
  </r>
  <r>
    <s v="Mvolye-New"/>
    <s v="CTR_310"/>
    <s v="Yaounde"/>
    <s v="IHS"/>
    <s v="GridOnly"/>
    <s v="CENTRE"/>
    <s v="Yaounde"/>
    <s v="ZTE"/>
    <n v="0.50417982895446489"/>
    <n v="0.65221097898885139"/>
    <n v="2.7409305059740374"/>
    <n v="0.62508382486809155"/>
    <n v="1.9757521409228018"/>
    <n v="0.86740903396654989"/>
    <n v="9.5292823449846339E-2"/>
    <n v="3.3743254773380364"/>
    <n v="2.2478797658896279"/>
    <n v="19.202886143713634"/>
    <n v="0.36422796939785873"/>
    <n v="6.2725970442281551E-2"/>
    <n v="18.988829533748245"/>
    <n v="3.8612944557162056E-2"/>
    <n v="6.2725970442281564E-2"/>
    <n v="3.8202737755862352E-2"/>
    <n v="1.5942776507920198"/>
    <n v="0"/>
    <n v="1.9977606275664674"/>
    <n v="0"/>
    <n v="2.3442070238818835"/>
    <n v="2.3442070238818835"/>
    <n v="0.11544646194850314"/>
    <n v="1.3613871981234649"/>
    <m/>
    <n v="0"/>
    <n v="0"/>
    <n v="0"/>
    <n v="0"/>
    <n v="0"/>
    <n v="0"/>
    <x v="0"/>
    <m/>
    <s v="No root cause"/>
    <s v="No root cause"/>
    <s v="No root cause"/>
    <x v="4"/>
    <s v=" "/>
    <m/>
    <m/>
    <s v=""/>
    <m/>
    <s v=""/>
    <m/>
    <m/>
    <m/>
    <m/>
    <m/>
    <m/>
    <m/>
    <m/>
    <m/>
    <m/>
    <m/>
    <m/>
    <m/>
    <m/>
    <m/>
    <s v=" "/>
    <m/>
    <s v=""/>
    <m/>
    <m/>
    <m/>
    <m/>
    <m/>
  </r>
  <r>
    <s v="Maroua-Stade"/>
    <s v="EXN_066"/>
    <s v="Maroua"/>
    <s v="IHS"/>
    <s v="Grid-Gen"/>
    <s v="EXTREME-NORD"/>
    <s v="Maroua"/>
    <s v="Huawei"/>
    <n v="0"/>
    <n v="1.4914049190572807"/>
    <n v="0"/>
    <n v="0"/>
    <n v="0"/>
    <n v="0"/>
    <n v="4.9046465372838757E-3"/>
    <n v="0"/>
    <n v="0"/>
    <n v="0.44015189779501362"/>
    <n v="0"/>
    <n v="5.3505234952187721E-4"/>
    <n v="0"/>
    <n v="0"/>
    <n v="5.3505234952187721E-4"/>
    <n v="0"/>
    <n v="0"/>
    <n v="6.4830509683734105E-2"/>
    <n v="0"/>
    <n v="0"/>
    <n v="0"/>
    <n v="0"/>
    <n v="0.11405532583974684"/>
    <n v="0.33900916865706143"/>
    <m/>
    <n v="0.22270662294932267"/>
    <n v="0"/>
    <n v="0"/>
    <n v="0"/>
    <n v="0"/>
    <n v="0"/>
    <x v="0"/>
    <m/>
    <s v="No root cause"/>
    <s v="No root cause"/>
    <s v="No root cause"/>
    <x v="4"/>
    <s v=" "/>
    <m/>
    <m/>
    <s v=""/>
    <m/>
    <s v=""/>
    <m/>
    <m/>
    <m/>
    <m/>
    <m/>
    <m/>
    <m/>
    <m/>
    <m/>
    <m/>
    <m/>
    <m/>
    <m/>
    <m/>
    <m/>
    <s v=" "/>
    <m/>
    <s v=""/>
    <m/>
    <m/>
    <m/>
    <m/>
    <m/>
  </r>
  <r>
    <s v="Mvog-Ada-TKC"/>
    <s v="CTR_096"/>
    <s v="Yaounde"/>
    <s v="IHS"/>
    <s v="Grid-Lithium"/>
    <s v="CENTRE"/>
    <s v="Yaounde"/>
    <s v="ZTE"/>
    <n v="31.584835760330794"/>
    <n v="23.161149920241538"/>
    <n v="23.114261499345105"/>
    <n v="13.341280644231563"/>
    <n v="0"/>
    <n v="0"/>
    <n v="0"/>
    <n v="3.4133664637748162"/>
    <n v="20.528852876298753"/>
    <n v="0.29262012995351455"/>
    <n v="0"/>
    <n v="0"/>
    <n v="0"/>
    <n v="0"/>
    <n v="0"/>
    <n v="0"/>
    <n v="0"/>
    <n v="0"/>
    <n v="18.327005447546323"/>
    <n v="0"/>
    <n v="0"/>
    <n v="0"/>
    <n v="0.11077367142934635"/>
    <n v="0"/>
    <m/>
    <n v="0"/>
    <n v="0"/>
    <n v="0"/>
    <n v="0"/>
    <n v="0"/>
    <n v="0"/>
    <x v="0"/>
    <m/>
    <s v="No root cause"/>
    <s v="No root cause"/>
    <s v="No root cause"/>
    <x v="4"/>
    <s v=" "/>
    <m/>
    <m/>
    <s v=""/>
    <m/>
    <s v=""/>
    <m/>
    <m/>
    <m/>
    <m/>
    <m/>
    <m/>
    <m/>
    <m/>
    <m/>
    <m/>
    <m/>
    <m/>
    <m/>
    <m/>
    <m/>
    <s v=" "/>
    <m/>
    <s v=""/>
    <m/>
    <m/>
    <m/>
    <m/>
    <m/>
  </r>
  <r>
    <s v="Emombo-2eme-Crf"/>
    <s v="CTR_558"/>
    <s v="Yaounde"/>
    <s v="CAMUSAT"/>
    <s v="Good Grid no GE - 8h"/>
    <s v="CENTRE"/>
    <s v="Yaounde"/>
    <s v="ZTE"/>
    <n v="12.411662857093939"/>
    <n v="6.5120329706391811"/>
    <n v="23.230314353956391"/>
    <n v="31.496213256171643"/>
    <n v="13.868556899607057"/>
    <n v="13.868556899607057"/>
    <n v="13.868556899607057"/>
    <n v="13.157418821857529"/>
    <n v="0"/>
    <n v="0"/>
    <n v="0"/>
    <n v="0"/>
    <n v="0"/>
    <n v="0"/>
    <n v="0"/>
    <n v="0"/>
    <n v="0"/>
    <n v="0"/>
    <n v="0"/>
    <n v="0"/>
    <n v="0"/>
    <n v="0"/>
    <n v="0.10695696466942306"/>
    <n v="0"/>
    <m/>
    <n v="0"/>
    <n v="0"/>
    <n v="0"/>
    <n v="0"/>
    <n v="0"/>
    <n v="0"/>
    <x v="0"/>
    <m/>
    <s v="No root cause"/>
    <s v="No root cause"/>
    <s v="No root cause"/>
    <x v="4"/>
    <s v=" "/>
    <m/>
    <m/>
    <s v=""/>
    <m/>
    <s v=""/>
    <m/>
    <m/>
    <m/>
    <m/>
    <m/>
    <m/>
    <m/>
    <m/>
    <m/>
    <m/>
    <m/>
    <m/>
    <m/>
    <m/>
    <m/>
    <s v=" "/>
    <m/>
    <s v=""/>
    <m/>
    <m/>
    <m/>
    <m/>
    <m/>
  </r>
  <r>
    <s v="Mimboman-Liberte-II"/>
    <s v="CTR_655"/>
    <s v="Yaounde"/>
    <s v="CAMUSAT"/>
    <s v="Good Grid no GE - 8h"/>
    <s v="CENTRE"/>
    <s v="Yaounde"/>
    <s v="ZTE"/>
    <n v="0"/>
    <n v="5.3091104433657801"/>
    <n v="0"/>
    <n v="0"/>
    <n v="0"/>
    <n v="2.6645607006189072E-2"/>
    <n v="0.44865923015241171"/>
    <n v="3.4645709736240589"/>
    <n v="3.1806008566544821"/>
    <n v="0"/>
    <n v="0.36742044841667265"/>
    <n v="0"/>
    <n v="0"/>
    <n v="0"/>
    <n v="0"/>
    <n v="0"/>
    <n v="0"/>
    <n v="0"/>
    <n v="0"/>
    <n v="0"/>
    <n v="0"/>
    <n v="0"/>
    <n v="9.9466231776116784E-2"/>
    <n v="0"/>
    <m/>
    <n v="0"/>
    <n v="0"/>
    <n v="0"/>
    <n v="0"/>
    <n v="0"/>
    <n v="0"/>
    <x v="0"/>
    <m/>
    <s v="No root cause"/>
    <s v="No root cause"/>
    <s v="No root cause"/>
    <x v="4"/>
    <s v=" "/>
    <m/>
    <m/>
    <s v=""/>
    <m/>
    <s v=""/>
    <m/>
    <m/>
    <m/>
    <m/>
    <m/>
    <m/>
    <m/>
    <m/>
    <m/>
    <m/>
    <m/>
    <m/>
    <m/>
    <m/>
    <m/>
    <s v=" "/>
    <m/>
    <s v=""/>
    <m/>
    <m/>
    <m/>
    <m/>
    <m/>
  </r>
  <r>
    <s v="Mimboman-Don-Bosco"/>
    <s v="CTR_654"/>
    <s v="Yaounde"/>
    <s v="CAMUSAT"/>
    <s v="Good Grid no GE - 8h"/>
    <s v="CENTRE"/>
    <s v="Yaounde"/>
    <s v="ZTE"/>
    <n v="0"/>
    <n v="0"/>
    <n v="0"/>
    <n v="0"/>
    <n v="5.1142800478265462"/>
    <n v="2.2463994543892838"/>
    <n v="2.6084693793107396"/>
    <n v="1.4147497524491131"/>
    <n v="6.5133968024169991E-17"/>
    <n v="0"/>
    <n v="0"/>
    <n v="0"/>
    <n v="1.3911539438351985"/>
    <n v="10.867020229259232"/>
    <n v="0"/>
    <n v="0"/>
    <n v="0"/>
    <n v="0"/>
    <n v="0"/>
    <n v="1.0701046990437507E-3"/>
    <n v="0"/>
    <n v="0"/>
    <n v="9.9305716071260708E-2"/>
    <n v="0"/>
    <m/>
    <n v="0"/>
    <n v="0"/>
    <n v="0"/>
    <n v="0"/>
    <n v="0"/>
    <n v="0"/>
    <x v="0"/>
    <m/>
    <s v="No root cause"/>
    <s v="No root cause"/>
    <s v="No root cause"/>
    <x v="4"/>
    <s v=" "/>
    <m/>
    <m/>
    <s v=""/>
    <m/>
    <s v=""/>
    <m/>
    <m/>
    <m/>
    <m/>
    <m/>
    <m/>
    <m/>
    <m/>
    <m/>
    <m/>
    <m/>
    <m/>
    <m/>
    <m/>
    <m/>
    <s v=" "/>
    <m/>
    <s v=""/>
    <m/>
    <m/>
    <m/>
    <m/>
    <m/>
  </r>
  <r>
    <s v="Nkoabang-South-MTN"/>
    <s v="CTR_698"/>
    <s v="Yaounde"/>
    <s v="MTN sharing"/>
    <m/>
    <s v="CENTRE"/>
    <s v="Yaounde"/>
    <s v="ZTE"/>
    <n v="1.1839995091786446"/>
    <n v="2.0189487006075337"/>
    <n v="1.0273183461603219"/>
    <n v="0"/>
    <n v="0.79255521026843945"/>
    <n v="0"/>
    <n v="0"/>
    <n v="1.0524301364312152"/>
    <n v="2.8275554813616299"/>
    <n v="0.66810203376965016"/>
    <n v="8.1503989350318058"/>
    <n v="0.34821206906883656"/>
    <n v="4.1133041123410194"/>
    <n v="15.776535742923754"/>
    <n v="0.34821206906883651"/>
    <n v="13.560901798631978"/>
    <n v="9.2228578644134558"/>
    <n v="23.011103406357282"/>
    <n v="0"/>
    <n v="0"/>
    <n v="0.94224502258634357"/>
    <n v="0.94224502258634357"/>
    <n v="9.6362928148890331E-2"/>
    <n v="0.97921713993830484"/>
    <m/>
    <n v="0"/>
    <n v="0"/>
    <n v="0"/>
    <n v="0"/>
    <n v="0"/>
    <n v="0"/>
    <x v="0"/>
    <m/>
    <s v="No root cause"/>
    <s v="No root cause"/>
    <s v="No root cause"/>
    <x v="4"/>
    <s v=" "/>
    <m/>
    <m/>
    <s v=""/>
    <m/>
    <s v=""/>
    <m/>
    <m/>
    <m/>
    <m/>
    <m/>
    <m/>
    <m/>
    <m/>
    <m/>
    <m/>
    <m/>
    <m/>
    <m/>
    <m/>
    <m/>
    <s v=" "/>
    <m/>
    <s v=""/>
    <m/>
    <m/>
    <m/>
    <m/>
    <m/>
  </r>
  <r>
    <s v="Buca-Voyage"/>
    <s v="LIT_616"/>
    <s v="Douala"/>
    <s v="CAMUSAT"/>
    <s v="Good Grid no GE - 8h"/>
    <s v="LITTORAL"/>
    <s v="Douala"/>
    <s v="ZTE"/>
    <n v="12.345013169421829"/>
    <n v="18.661680692172251"/>
    <n v="15.855527304791504"/>
    <n v="0.80129439864396246"/>
    <n v="12.566257315949125"/>
    <n v="6.3432417894433444"/>
    <n v="4.9791436594156346"/>
    <n v="12.198052124086486"/>
    <n v="11.924872229498934"/>
    <n v="1.2603693145337356"/>
    <n v="7.0816140317835359"/>
    <n v="37.36538082886031"/>
    <n v="0"/>
    <n v="12.586054252881434"/>
    <n v="37.365380828860303"/>
    <n v="1.2713735578555692"/>
    <n v="5.0366261168326032"/>
    <n v="0"/>
    <n v="1.4829332568565177"/>
    <n v="10.410638410195382"/>
    <n v="4.9860458347244689"/>
    <n v="4.9860458347244689"/>
    <n v="9.613107213076337E-2"/>
    <n v="0"/>
    <m/>
    <n v="0"/>
    <n v="0"/>
    <n v="0"/>
    <n v="0"/>
    <n v="0"/>
    <n v="0"/>
    <x v="0"/>
    <m/>
    <s v="No root cause"/>
    <s v="No root cause"/>
    <s v="No root cause"/>
    <x v="4"/>
    <s v=" "/>
    <m/>
    <m/>
    <s v=""/>
    <m/>
    <s v=""/>
    <m/>
    <m/>
    <m/>
    <m/>
    <m/>
    <m/>
    <m/>
    <m/>
    <m/>
    <m/>
    <m/>
    <m/>
    <m/>
    <m/>
    <m/>
    <s v=" "/>
    <m/>
    <s v=""/>
    <m/>
    <m/>
    <m/>
    <m/>
    <m/>
  </r>
  <r>
    <s v="Ekindi-MTN"/>
    <s v="SUO_045"/>
    <s v="SUD-OUEST"/>
    <s v="IHS"/>
    <s v="Grid-Gen"/>
    <s v="SUD-OUEST"/>
    <s v="Ekindi"/>
    <s v="NOKIA"/>
    <n v="0"/>
    <n v="9.693078972476326E-3"/>
    <n v="0"/>
    <n v="0"/>
    <n v="0"/>
    <n v="0"/>
    <n v="4.6892229631513273E-2"/>
    <n v="0"/>
    <n v="0"/>
    <n v="0"/>
    <n v="0"/>
    <n v="0.12118935716670509"/>
    <n v="0"/>
    <n v="0"/>
    <n v="0.12118935716670509"/>
    <n v="0"/>
    <n v="2.061735053490979E-2"/>
    <n v="0"/>
    <n v="0"/>
    <n v="0"/>
    <n v="0.35144021824428634"/>
    <n v="0.35144021824428634"/>
    <n v="9.3134778973441551E-2"/>
    <n v="0"/>
    <m/>
    <n v="0"/>
    <n v="0"/>
    <n v="0"/>
    <n v="0"/>
    <n v="0"/>
    <n v="0"/>
    <x v="2"/>
    <m/>
    <s v="No root cause"/>
    <s v="No root cause"/>
    <s v="No root cause"/>
    <x v="4"/>
    <s v=" "/>
    <m/>
    <m/>
    <s v=""/>
    <m/>
    <s v=""/>
    <m/>
    <m/>
    <m/>
    <m/>
    <m/>
    <m/>
    <m/>
    <m/>
    <m/>
    <m/>
    <m/>
    <m/>
    <m/>
    <m/>
    <m/>
    <s v=" "/>
    <m/>
    <s v=""/>
    <m/>
    <m/>
    <m/>
    <m/>
    <m/>
  </r>
  <r>
    <s v="Batchenga"/>
    <s v="CTR_032"/>
    <s v="CENTRE"/>
    <s v="CAMUSAT"/>
    <s v="Medium Grid + Solar + GE"/>
    <s v="CENTRE"/>
    <s v="Batchenga"/>
    <s v="NOKIA"/>
    <n v="0"/>
    <n v="0"/>
    <n v="0"/>
    <n v="0"/>
    <n v="0"/>
    <n v="0"/>
    <n v="5.500000290841775E-2"/>
    <n v="0"/>
    <n v="0"/>
    <n v="0"/>
    <n v="0"/>
    <n v="0"/>
    <n v="0"/>
    <n v="0"/>
    <n v="0"/>
    <n v="0"/>
    <n v="0"/>
    <n v="0"/>
    <n v="0"/>
    <n v="0"/>
    <n v="0"/>
    <n v="0"/>
    <n v="9.0981427334941758E-2"/>
    <n v="0"/>
    <m/>
    <n v="0"/>
    <n v="0"/>
    <n v="0"/>
    <n v="0"/>
    <n v="0"/>
    <n v="0"/>
    <x v="0"/>
    <m/>
    <s v="No root cause"/>
    <s v="No root cause"/>
    <s v="No root cause"/>
    <x v="4"/>
    <s v=" "/>
    <m/>
    <m/>
    <s v=""/>
    <m/>
    <s v=""/>
    <m/>
    <m/>
    <m/>
    <m/>
    <m/>
    <m/>
    <m/>
    <m/>
    <m/>
    <m/>
    <m/>
    <m/>
    <m/>
    <m/>
    <m/>
    <s v=" "/>
    <m/>
    <s v=""/>
    <m/>
    <m/>
    <m/>
    <m/>
    <m/>
  </r>
  <r>
    <s v="EST_001_Z_Bertoua"/>
    <s v="EST_001"/>
    <s v="CENTRE"/>
    <m/>
    <m/>
    <s v="EST"/>
    <s v="Bertoua"/>
    <s v="ZTE"/>
    <n v="0"/>
    <n v="0"/>
    <n v="0"/>
    <n v="0"/>
    <n v="0"/>
    <n v="0"/>
    <n v="0"/>
    <n v="0"/>
    <n v="0"/>
    <n v="0"/>
    <n v="0"/>
    <n v="0"/>
    <n v="0"/>
    <n v="0"/>
    <n v="0"/>
    <n v="0"/>
    <n v="0"/>
    <n v="0"/>
    <n v="0"/>
    <n v="0"/>
    <n v="0"/>
    <n v="0"/>
    <n v="9.0406011990879984E-2"/>
    <n v="0"/>
    <m/>
    <n v="9.7523278344219904"/>
    <n v="0"/>
    <n v="0"/>
    <n v="0"/>
    <n v="0"/>
    <n v="0"/>
    <x v="0"/>
    <m/>
    <s v="No root cause"/>
    <s v="No root cause"/>
    <s v="No root cause"/>
    <x v="4"/>
    <s v=" "/>
    <m/>
    <m/>
    <s v=""/>
    <m/>
    <s v=""/>
    <m/>
    <m/>
    <m/>
    <m/>
    <m/>
    <m/>
    <m/>
    <m/>
    <m/>
    <m/>
    <m/>
    <m/>
    <m/>
    <m/>
    <m/>
    <s v=" "/>
    <m/>
    <s v=""/>
    <m/>
    <m/>
    <m/>
    <m/>
    <m/>
  </r>
  <r>
    <s v="Ngd-Agence"/>
    <s v="ADM_026"/>
    <s v="Ngaoundere"/>
    <s v="OCM/Strategique"/>
    <m/>
    <s v="ADAMAOUA"/>
    <s v="Ngaoundere"/>
    <s v="Huawei"/>
    <n v="0"/>
    <n v="2.150910445077946E-2"/>
    <n v="0"/>
    <n v="0"/>
    <n v="0"/>
    <n v="1.7250087748585321"/>
    <n v="4.6227631244774328"/>
    <n v="4.6228522998690194"/>
    <n v="4.6227631244774328"/>
    <n v="3.3814416735866772"/>
    <n v="0"/>
    <n v="0"/>
    <n v="0"/>
    <n v="0"/>
    <n v="0"/>
    <n v="0"/>
    <n v="0"/>
    <n v="0"/>
    <n v="0"/>
    <n v="0"/>
    <n v="2.4344881903245415E-2"/>
    <n v="2.4344881903245415E-2"/>
    <n v="9.0138485816118913E-2"/>
    <n v="0"/>
    <m/>
    <n v="0"/>
    <n v="0"/>
    <n v="0"/>
    <n v="0"/>
    <n v="0"/>
    <n v="0"/>
    <x v="0"/>
    <m/>
    <s v="SPARE-ISSUE"/>
    <s v="SPARE-ISSUE"/>
    <s v="SPARE-ISSUE"/>
    <x v="3"/>
    <s v="[CellDown Huawei -  11/05/2026] 11/05/2026 : Escalade faite au Rm || Feedback Rm attendu_x000a_09/05/2026 :  Spare pas encore disponible a ngaoundere_x000a_08/05/2026 :  Spare pas disponible au whare house ngaoudere || Spare en cours d'expedition entre maroua pour ngaoundere ce jour_x000a_07/05/2026 : Fme sur site || Intervention en cours || Feedback Fme jumper faulty || Commande en cours_x000a_06/05/2026 : Besoin d'analyse BO RAN ||check and clean jumper port 1 RRU 81 || Fme active || ETA demain 07/05/2026   ;   [CellDown Huawei -  11/05/2026] 11/05/2026 : Escalade faite au Rm || Feedback Rm attendu || EtA 16h_x000a_09/05/2026 :  Spare pas encore disponible a ngaoundere_x000a_08/05/2026 :  Spare pas disponible au whare house ngaoudere || Spare en cours d'expedition entre maroua pour ngaoundere ce jour_x000a_07/05/2026 : Fme sur site || Intervention en cours || Feedback Fme jumper faulty || Commande en cours_x000a_06/05/2026 : Besoin d'analyse BO RAN ||check and clean jumper port 1 RRU 81 || Fme active || ETA demain 07/05/2026   ;   [CellDown Huawei -  11/05/2026] 11/05/2026 : Escalade faite au Rm || Feedback Rm attendu || EtA 16h_x000a_09/05/2026 :  Spare pas encore disponible a ngaoundere_x000a_08/05/2026 :  Spare pas disponible au whare house ngaoudere || Spare en cours d'expedition entre maroua pour ngaoundere ce jour_x000a_07/05/2026 : Fme sur site || Intervention en cours || Feedback Fme jumper faulty || Commande en cours_x000a_06/05/2026 : Besoin d'analyse BO RAN ||check and clean jumper port 1 RRU 81 || Fme active || ETA demain 07/05/2026   ;    "/>
    <m/>
    <m/>
    <s v=""/>
    <m/>
    <s v=""/>
    <m/>
    <m/>
    <s v="[CellDown Huawei -  11/05/2026] 11/05/2026 : Escalade faite au Rm || Feedback Rm attendu_x000a_09/05/2026 :  Spare pas encore disponible a ngaoundere_x000a_08/05/2026 :  Spare pas disponible au whare house ngaoudere || Spare en cours d'expedition entre maroua pour ngaoundere ce jour_x000a_07/05/2026 : Fme sur site || Intervention en cours || Feedback Fme jumper faulty || Commande en cours_x000a_06/05/2026 : Besoin d'analyse BO RAN ||check and clean jumper port 1 RRU 81 || Fme active || ETA demain 07/05/2026"/>
    <s v="[CellDown Huawei -  11/05/2026] 11/05/2026 : Escalade faite au Rm || Feedback Rm attendu || EtA 16h_x000a_09/05/2026 :  Spare pas encore disponible a ngaoundere_x000a_08/05/2026 :  Spare pas disponible au whare house ngaoudere || Spare en cours d'expedition entre maroua pour ngaoundere ce jour_x000a_07/05/2026 : Fme sur site || Intervention en cours || Feedback Fme jumper faulty || Commande en cours_x000a_06/05/2026 : Besoin d'analyse BO RAN ||check and clean jumper port 1 RRU 81 || Fme active || ETA demain 07/05/2026"/>
    <s v="[CellDown Huawei -  11/05/2026] 11/05/2026 : Escalade faite au Rm || Feedback Rm attendu || EtA 16h_x000a_09/05/2026 :  Spare pas encore disponible a ngaoundere_x000a_08/05/2026 :  Spare pas disponible au whare house ngaoudere || Spare en cours d'expedition entre maroua pour ngaoundere ce jour_x000a_07/05/2026 : Fme sur site || Intervention en cours || Feedback Fme jumper faulty || Commande en cours_x000a_06/05/2026 : Besoin d'analyse BO RAN ||check and clean jumper port 1 RRU 81 || Fme active || ETA demain 07/05/2026"/>
    <m/>
    <m/>
    <m/>
    <m/>
    <m/>
    <m/>
    <m/>
    <m/>
    <m/>
    <m/>
    <s v=" "/>
    <m/>
    <s v=""/>
    <m/>
    <m/>
    <m/>
    <m/>
    <m/>
  </r>
  <r>
    <s v="Ndogbong-Citadelle"/>
    <s v="LIT_344"/>
    <s v="Douala"/>
    <s v="IHS"/>
    <s v="Grid-Gen"/>
    <s v="LITTORAL"/>
    <s v="Douala"/>
    <s v="ZTE"/>
    <n v="0"/>
    <n v="6.2966743999566264"/>
    <n v="0"/>
    <n v="2.3185601812614315E-3"/>
    <n v="0"/>
    <n v="0"/>
    <n v="0"/>
    <n v="0"/>
    <n v="0"/>
    <n v="0"/>
    <n v="0"/>
    <n v="0"/>
    <n v="0"/>
    <n v="0"/>
    <n v="0"/>
    <n v="0"/>
    <n v="0"/>
    <n v="0"/>
    <n v="0"/>
    <n v="0"/>
    <n v="1.9094413197387239"/>
    <n v="1.9094413197387239"/>
    <n v="8.9835289484723052E-2"/>
    <n v="0"/>
    <m/>
    <n v="0"/>
    <n v="0"/>
    <n v="0"/>
    <n v="0"/>
    <n v="0"/>
    <n v="0"/>
    <x v="0"/>
    <m/>
    <s v="No root cause"/>
    <s v="No root cause"/>
    <s v="No root cause"/>
    <x v="4"/>
    <s v=" "/>
    <m/>
    <m/>
    <s v=""/>
    <m/>
    <s v=""/>
    <m/>
    <m/>
    <m/>
    <m/>
    <m/>
    <m/>
    <m/>
    <m/>
    <m/>
    <m/>
    <m/>
    <m/>
    <m/>
    <m/>
    <m/>
    <s v=" "/>
    <m/>
    <s v=""/>
    <m/>
    <m/>
    <m/>
    <m/>
    <m/>
  </r>
  <r>
    <s v="Kousseri"/>
    <s v="EXN_003"/>
    <s v="EXTREME-NORD"/>
    <s v="IHS"/>
    <s v="Grid-Gen"/>
    <s v="EXTREME-NORD"/>
    <s v="Kousseri"/>
    <s v="Huawei"/>
    <n v="0"/>
    <n v="0"/>
    <n v="0"/>
    <n v="0"/>
    <n v="5.3505234952187721E-4"/>
    <n v="2.2811065167949368E-2"/>
    <n v="0.43708426432442149"/>
    <n v="0.18058016796363358"/>
    <n v="0"/>
    <n v="0"/>
    <n v="0"/>
    <n v="0"/>
    <n v="0"/>
    <n v="0"/>
    <n v="0"/>
    <n v="0"/>
    <n v="5.7964004531536693E-3"/>
    <n v="0"/>
    <n v="0"/>
    <n v="0"/>
    <n v="0.77300796443257325"/>
    <n v="0.77300796443257325"/>
    <n v="8.8444153375966311E-2"/>
    <n v="6.6828038455282471E-2"/>
    <m/>
    <n v="0"/>
    <n v="0"/>
    <n v="0"/>
    <n v="0"/>
    <n v="0"/>
    <n v="0"/>
    <x v="2"/>
    <m/>
    <s v="No root cause"/>
    <s v="No root cause"/>
    <s v="No root cause"/>
    <x v="4"/>
    <s v=" "/>
    <m/>
    <m/>
    <s v=""/>
    <m/>
    <s v=""/>
    <m/>
    <m/>
    <m/>
    <m/>
    <m/>
    <m/>
    <m/>
    <m/>
    <m/>
    <m/>
    <m/>
    <m/>
    <m/>
    <m/>
    <m/>
    <s v=" "/>
    <m/>
    <s v=""/>
    <m/>
    <m/>
    <m/>
    <m/>
    <m/>
  </r>
  <r>
    <s v="Djottin"/>
    <s v="NRO_098"/>
    <s v="NORD-OUEST"/>
    <s v="IHS"/>
    <s v="Gen Only"/>
    <s v="NORD-OUEST"/>
    <s v="Djottin"/>
    <s v="NOKIA"/>
    <n v="0.34504518467190876"/>
    <n v="1.2278160713802364"/>
    <n v="0.49575688236319138"/>
    <n v="4.9046465372838428E-3"/>
    <n v="2.069297702776022"/>
    <n v="3.6561910550661622E-3"/>
    <n v="5.6180496699797331E-3"/>
    <n v="1.6051570485658829E-3"/>
    <n v="0.67816504465138205"/>
    <n v="3.3423678934932357"/>
    <n v="2.5435763106181177"/>
    <n v="2.6303886905628175"/>
    <n v="4.6371203625230331E-3"/>
    <n v="2.3402119663387868"/>
    <n v="2.630388690562818"/>
    <n v="0"/>
    <n v="1.515981656978832E-3"/>
    <n v="8.277259847103427E-2"/>
    <n v="0.20002040332959523"/>
    <n v="0"/>
    <n v="0"/>
    <n v="0"/>
    <n v="8.1648988537038517E-2"/>
    <n v="0"/>
    <m/>
    <n v="2.5860863560222408E-3"/>
    <n v="0"/>
    <n v="0"/>
    <n v="0"/>
    <n v="0"/>
    <n v="0"/>
    <x v="2"/>
    <m/>
    <s v="No root cause"/>
    <s v="No root cause"/>
    <s v="No root cause"/>
    <x v="4"/>
    <s v=" "/>
    <m/>
    <m/>
    <s v=""/>
    <m/>
    <s v=""/>
    <m/>
    <m/>
    <m/>
    <m/>
    <m/>
    <m/>
    <m/>
    <m/>
    <m/>
    <m/>
    <m/>
    <m/>
    <m/>
    <m/>
    <m/>
    <s v=" "/>
    <m/>
    <s v=""/>
    <m/>
    <m/>
    <m/>
    <m/>
    <m/>
  </r>
  <r>
    <s v="Bda-Tubah-MTN"/>
    <s v="NRO_254"/>
    <s v="NORD-OUEST"/>
    <s v="IHS"/>
    <s v="Grid-Gen"/>
    <s v="NORD-OUEST"/>
    <s v="Bamenda"/>
    <s v="Huawei"/>
    <n v="0"/>
    <n v="0"/>
    <n v="0"/>
    <n v="0"/>
    <n v="0"/>
    <n v="0"/>
    <n v="0"/>
    <n v="0"/>
    <n v="0"/>
    <n v="0"/>
    <n v="0"/>
    <n v="0"/>
    <n v="0"/>
    <n v="0"/>
    <n v="0"/>
    <n v="0"/>
    <n v="0"/>
    <n v="0.93946275036882965"/>
    <n v="0"/>
    <n v="0.13545741982062195"/>
    <n v="0"/>
    <n v="0"/>
    <n v="8.1327957127325351E-2"/>
    <n v="0"/>
    <m/>
    <n v="0"/>
    <n v="0"/>
    <n v="0"/>
    <n v="0"/>
    <n v="0"/>
    <n v="0"/>
    <x v="0"/>
    <m/>
    <s v="No root cause"/>
    <s v="No root cause"/>
    <s v="No root cause"/>
    <x v="4"/>
    <s v=" "/>
    <m/>
    <m/>
    <s v=""/>
    <m/>
    <s v=""/>
    <m/>
    <m/>
    <m/>
    <m/>
    <m/>
    <m/>
    <m/>
    <m/>
    <m/>
    <m/>
    <m/>
    <m/>
    <m/>
    <m/>
    <m/>
    <s v=" "/>
    <m/>
    <s v=""/>
    <m/>
    <m/>
    <m/>
    <m/>
    <m/>
  </r>
  <r>
    <s v="Bertoua-Dabadi"/>
    <s v="EST_087"/>
    <s v="CENTRE"/>
    <s v="IHS"/>
    <s v="Grid-Gen"/>
    <s v="EST"/>
    <s v="Bertoua"/>
    <s v="ZTE"/>
    <n v="9.2457045997380387"/>
    <n v="6.8037613466768256"/>
    <n v="3.8745280838277218"/>
    <n v="9.6619396575094232"/>
    <n v="9.2457045997380387"/>
    <n v="9.2457045997380387"/>
    <n v="9.2457045997380387"/>
    <n v="9.2457045997380387"/>
    <n v="9.2457045997380387"/>
    <n v="9.6735146233374145"/>
    <n v="9.2457045997380387"/>
    <n v="9.2457045997380387"/>
    <n v="9.2457045997380387"/>
    <n v="9.2457045997380387"/>
    <n v="9.2457045997380387"/>
    <n v="7.1543633162401941"/>
    <n v="0"/>
    <n v="0"/>
    <n v="0"/>
    <n v="0"/>
    <n v="0"/>
    <n v="0"/>
    <n v="7.9918985940251458E-2"/>
    <n v="7.4907328933062809E-4"/>
    <m/>
    <n v="0"/>
    <n v="0"/>
    <n v="0"/>
    <n v="0"/>
    <n v="0"/>
    <n v="0"/>
    <x v="0"/>
    <m/>
    <s v="No root cause"/>
    <s v="No root cause"/>
    <s v="No root cause"/>
    <x v="4"/>
    <s v=" "/>
    <m/>
    <m/>
    <s v=""/>
    <m/>
    <s v=""/>
    <m/>
    <m/>
    <m/>
    <m/>
    <m/>
    <m/>
    <m/>
    <m/>
    <m/>
    <m/>
    <m/>
    <m/>
    <m/>
    <m/>
    <m/>
    <s v=" "/>
    <m/>
    <s v=""/>
    <m/>
    <m/>
    <m/>
    <m/>
    <m/>
  </r>
  <r>
    <s v="Bertoua-Mokolo"/>
    <s v="EST_060"/>
    <s v="CENTRE"/>
    <s v="IHS"/>
    <s v="Grid-Gen"/>
    <s v="EST"/>
    <s v="Bertoua"/>
    <s v="ZTE"/>
    <n v="0"/>
    <n v="0"/>
    <n v="0"/>
    <n v="0"/>
    <n v="0"/>
    <n v="0"/>
    <n v="0"/>
    <n v="0"/>
    <n v="0"/>
    <n v="0"/>
    <n v="0"/>
    <n v="0"/>
    <n v="0"/>
    <n v="0"/>
    <n v="0"/>
    <n v="0"/>
    <n v="0"/>
    <n v="0"/>
    <n v="0"/>
    <n v="0"/>
    <n v="0"/>
    <n v="0"/>
    <n v="7.503217448128488E-2"/>
    <n v="0.39704451350186765"/>
    <m/>
    <n v="0"/>
    <n v="0"/>
    <n v="0"/>
    <n v="0"/>
    <n v="0"/>
    <n v="0"/>
    <x v="0"/>
    <m/>
    <s v="No root cause"/>
    <s v="No root cause"/>
    <s v="No root cause"/>
    <x v="4"/>
    <s v=" "/>
    <m/>
    <m/>
    <s v=""/>
    <m/>
    <s v=""/>
    <m/>
    <m/>
    <m/>
    <m/>
    <m/>
    <m/>
    <m/>
    <m/>
    <m/>
    <m/>
    <m/>
    <m/>
    <m/>
    <m/>
    <m/>
    <s v=" "/>
    <m/>
    <s v=""/>
    <m/>
    <m/>
    <m/>
    <m/>
    <m/>
  </r>
  <r>
    <s v="EST_197_Z_Bertoua-Mokolo-IV-MTN-IHS"/>
    <s v="EST_197"/>
    <s v="CENTRE"/>
    <s v="IHS"/>
    <s v="Gen-Lithium"/>
    <s v="EST"/>
    <s v="Bertoua"/>
    <s v="ZTE"/>
    <n v="0"/>
    <n v="0"/>
    <n v="0"/>
    <n v="0"/>
    <n v="0"/>
    <n v="0"/>
    <n v="0"/>
    <n v="0"/>
    <n v="0"/>
    <n v="0"/>
    <n v="0"/>
    <n v="0"/>
    <n v="0"/>
    <n v="0"/>
    <n v="0"/>
    <n v="0"/>
    <n v="0"/>
    <n v="0"/>
    <n v="0"/>
    <n v="0"/>
    <n v="0"/>
    <n v="0"/>
    <n v="7.3302171884496989E-2"/>
    <n v="0.57680426786290107"/>
    <m/>
    <n v="0"/>
    <n v="0"/>
    <n v="0"/>
    <n v="0"/>
    <n v="0"/>
    <n v="0"/>
    <x v="0"/>
    <m/>
    <s v="No root cause"/>
    <s v="No root cause"/>
    <s v="No root cause"/>
    <x v="4"/>
    <s v=" "/>
    <m/>
    <m/>
    <s v=""/>
    <m/>
    <s v=""/>
    <m/>
    <m/>
    <m/>
    <m/>
    <m/>
    <m/>
    <m/>
    <m/>
    <m/>
    <m/>
    <m/>
    <m/>
    <m/>
    <m/>
    <m/>
    <s v=" "/>
    <m/>
    <s v=""/>
    <m/>
    <m/>
    <m/>
    <m/>
    <m/>
  </r>
  <r>
    <s v="Kouedjou-IHS"/>
    <s v="LIT_502"/>
    <s v="LITTORAL"/>
    <s v="IHS"/>
    <s v="Gen Only"/>
    <s v="LITTORAL"/>
    <s v="Kouedjou"/>
    <s v="NOKIA"/>
    <n v="0"/>
    <n v="0"/>
    <n v="0"/>
    <n v="0"/>
    <n v="0"/>
    <n v="0"/>
    <n v="0"/>
    <n v="0"/>
    <n v="0"/>
    <n v="0"/>
    <n v="0"/>
    <n v="0"/>
    <n v="0"/>
    <n v="0"/>
    <n v="0"/>
    <n v="0"/>
    <n v="0"/>
    <n v="0"/>
    <n v="0"/>
    <n v="0"/>
    <n v="0"/>
    <n v="0"/>
    <n v="7.0825340994926309E-2"/>
    <n v="2.7680877616278288E-2"/>
    <m/>
    <n v="0"/>
    <n v="0"/>
    <n v="0"/>
    <n v="0"/>
    <n v="0"/>
    <n v="0"/>
    <x v="0"/>
    <m/>
    <s v="No root cause"/>
    <s v="No root cause"/>
    <s v="No root cause"/>
    <x v="4"/>
    <s v=" "/>
    <m/>
    <m/>
    <s v=""/>
    <m/>
    <s v=""/>
    <m/>
    <m/>
    <m/>
    <m/>
    <m/>
    <m/>
    <m/>
    <m/>
    <m/>
    <m/>
    <m/>
    <m/>
    <m/>
    <m/>
    <m/>
    <s v=" "/>
    <m/>
    <s v=""/>
    <m/>
    <m/>
    <m/>
    <m/>
    <m/>
  </r>
  <r>
    <s v="EST_194_Z_Bertoua-Birpondo-II"/>
    <s v="EST_194"/>
    <s v="CENTRE"/>
    <s v="ESCO"/>
    <s v="Bad Grid + Solar + GE"/>
    <s v="EST"/>
    <s v="Bertoua"/>
    <s v="ZTE"/>
    <n v="0"/>
    <n v="0"/>
    <n v="0"/>
    <n v="0"/>
    <n v="0"/>
    <n v="0"/>
    <n v="0"/>
    <n v="0"/>
    <n v="0"/>
    <n v="4.726295754109917E-3"/>
    <n v="0"/>
    <n v="0"/>
    <n v="0"/>
    <n v="0"/>
    <n v="0"/>
    <n v="0"/>
    <n v="0"/>
    <n v="0"/>
    <n v="0"/>
    <n v="0"/>
    <n v="0"/>
    <n v="0"/>
    <n v="6.8950412775052455E-2"/>
    <n v="3.5366960303396776E-2"/>
    <m/>
    <n v="0"/>
    <n v="0"/>
    <n v="0"/>
    <n v="0"/>
    <n v="0"/>
    <n v="0"/>
    <x v="0"/>
    <m/>
    <s v="No root cause"/>
    <s v="No root cause"/>
    <s v="No root cause"/>
    <x v="4"/>
    <s v=" "/>
    <m/>
    <m/>
    <s v=""/>
    <m/>
    <s v=""/>
    <m/>
    <m/>
    <m/>
    <m/>
    <m/>
    <m/>
    <m/>
    <m/>
    <m/>
    <m/>
    <m/>
    <m/>
    <m/>
    <m/>
    <m/>
    <s v=" "/>
    <m/>
    <s v=""/>
    <m/>
    <m/>
    <m/>
    <m/>
    <m/>
  </r>
  <r>
    <s v="EST_193_Z_Bertoua-Npoklota-Crf-ENIET"/>
    <s v="EST_193"/>
    <s v="CENTRE"/>
    <s v="ESCO"/>
    <s v="Bad Grid + Solar + GE"/>
    <s v="EST"/>
    <s v="Bertoua"/>
    <s v="ZTE"/>
    <n v="0"/>
    <n v="0"/>
    <n v="0"/>
    <n v="0"/>
    <n v="0"/>
    <n v="0"/>
    <n v="0"/>
    <n v="0"/>
    <n v="0"/>
    <n v="0"/>
    <n v="0"/>
    <n v="0"/>
    <n v="0"/>
    <n v="0"/>
    <n v="0"/>
    <n v="0"/>
    <n v="0"/>
    <n v="0"/>
    <n v="0"/>
    <n v="0"/>
    <n v="0"/>
    <n v="0"/>
    <n v="6.648917196725207E-2"/>
    <n v="0.394529767459115"/>
    <m/>
    <n v="0"/>
    <n v="0"/>
    <n v="0"/>
    <n v="0"/>
    <n v="0"/>
    <n v="0"/>
    <x v="0"/>
    <m/>
    <s v="No root cause"/>
    <s v="No root cause"/>
    <s v="No root cause"/>
    <x v="4"/>
    <s v=" "/>
    <m/>
    <m/>
    <s v=""/>
    <m/>
    <s v=""/>
    <m/>
    <m/>
    <m/>
    <m/>
    <m/>
    <m/>
    <m/>
    <m/>
    <m/>
    <m/>
    <m/>
    <m/>
    <m/>
    <m/>
    <m/>
    <s v=" "/>
    <m/>
    <s v=""/>
    <m/>
    <m/>
    <m/>
    <m/>
    <m/>
  </r>
  <r>
    <s v="Batchenga-Nachtigal-IHS"/>
    <s v="CTR_699"/>
    <s v="CENTRE"/>
    <s v="IHS"/>
    <s v="Grid-Gen"/>
    <s v="CENTRE"/>
    <s v="Batchenga"/>
    <s v="NOKIA"/>
    <n v="1.8511687708912874"/>
    <n v="1.0754552225389361E-2"/>
    <n v="0"/>
    <n v="0.13546716507777232"/>
    <n v="0"/>
    <n v="0.19984114532116656"/>
    <n v="0.23938143509758042"/>
    <n v="0.14829919950135548"/>
    <n v="4.024200061067309"/>
    <n v="18.491409199476074"/>
    <n v="18.491409199476074"/>
    <n v="18.491409199476074"/>
    <n v="18.491409199476074"/>
    <n v="18.491409199476074"/>
    <n v="18.491409199476074"/>
    <n v="18.491409199476074"/>
    <n v="18.491409199476074"/>
    <n v="10.114053367347879"/>
    <n v="0.1710612387826087"/>
    <n v="3.69771071847637E-2"/>
    <n v="0.31698164493902359"/>
    <n v="0.31698164493902359"/>
    <n v="6.3457208653294642E-2"/>
    <n v="0"/>
    <m/>
    <n v="0"/>
    <n v="0"/>
    <n v="0"/>
    <n v="0"/>
    <n v="0"/>
    <n v="0"/>
    <x v="0"/>
    <m/>
    <s v="No root cause"/>
    <s v="No root cause"/>
    <s v="No root cause"/>
    <x v="4"/>
    <s v=" "/>
    <m/>
    <m/>
    <s v=""/>
    <m/>
    <s v=""/>
    <m/>
    <m/>
    <m/>
    <m/>
    <m/>
    <m/>
    <m/>
    <m/>
    <m/>
    <m/>
    <m/>
    <m/>
    <m/>
    <m/>
    <m/>
    <s v=" "/>
    <m/>
    <s v=""/>
    <m/>
    <m/>
    <m/>
    <m/>
    <m/>
  </r>
  <r>
    <s v="Bertoua-Crtv"/>
    <s v="EST_004"/>
    <s v="CENTRE"/>
    <s v="CAMUSAT"/>
    <s v="Good Grid + GE"/>
    <s v="EST"/>
    <s v="Bertoua"/>
    <s v="ZTE"/>
    <n v="0"/>
    <n v="0"/>
    <n v="0"/>
    <n v="0"/>
    <n v="0"/>
    <n v="0"/>
    <n v="0"/>
    <n v="0"/>
    <n v="0"/>
    <n v="4.761965910744707E-3"/>
    <n v="0"/>
    <n v="0"/>
    <n v="0"/>
    <n v="0"/>
    <n v="0"/>
    <n v="0"/>
    <n v="0"/>
    <n v="0"/>
    <n v="0"/>
    <n v="0"/>
    <n v="0"/>
    <n v="0"/>
    <n v="6.2779475677233423E-2"/>
    <n v="3.2638193320827756E-3"/>
    <m/>
    <n v="0"/>
    <n v="0"/>
    <n v="0"/>
    <n v="0"/>
    <n v="0"/>
    <n v="0"/>
    <x v="0"/>
    <m/>
    <s v="No root cause"/>
    <s v="No root cause"/>
    <s v="No root cause"/>
    <x v="4"/>
    <s v=" "/>
    <m/>
    <m/>
    <s v=""/>
    <m/>
    <s v=""/>
    <m/>
    <m/>
    <m/>
    <m/>
    <m/>
    <m/>
    <m/>
    <m/>
    <m/>
    <m/>
    <m/>
    <m/>
    <m/>
    <m/>
    <m/>
    <s v=" "/>
    <m/>
    <s v=""/>
    <m/>
    <m/>
    <m/>
    <m/>
    <m/>
  </r>
  <r>
    <s v="Emana-MTN"/>
    <s v="CTR_370"/>
    <s v="Yaounde"/>
    <s v="IHS"/>
    <s v="Grid-Gen"/>
    <s v="CENTRE"/>
    <s v="Yaounde"/>
    <s v="ZTE"/>
    <n v="0"/>
    <n v="0"/>
    <n v="0"/>
    <n v="0"/>
    <n v="0"/>
    <n v="0"/>
    <n v="0"/>
    <n v="0"/>
    <n v="0"/>
    <n v="0"/>
    <n v="0"/>
    <n v="3.4689227327335093E-2"/>
    <n v="0"/>
    <n v="0"/>
    <n v="3.4689227327335093E-2"/>
    <n v="0.1329605088561866"/>
    <n v="0.11517893577374269"/>
    <n v="0"/>
    <n v="3.6574751807050125"/>
    <n v="0"/>
    <n v="0"/>
    <n v="0"/>
    <n v="6.0960297688859057E-2"/>
    <n v="1.047810851147009"/>
    <m/>
    <n v="0"/>
    <n v="0"/>
    <n v="0"/>
    <n v="0"/>
    <n v="0"/>
    <n v="0"/>
    <x v="0"/>
    <m/>
    <s v="No root cause"/>
    <s v="No root cause"/>
    <s v="No root cause"/>
    <x v="4"/>
    <s v=" "/>
    <m/>
    <m/>
    <s v=""/>
    <m/>
    <s v=""/>
    <m/>
    <m/>
    <m/>
    <m/>
    <m/>
    <m/>
    <m/>
    <m/>
    <m/>
    <m/>
    <m/>
    <m/>
    <m/>
    <m/>
    <m/>
    <s v=" "/>
    <m/>
    <s v=""/>
    <m/>
    <m/>
    <m/>
    <m/>
    <m/>
  </r>
  <r>
    <s v="Bertoua-Birpondo-IHS"/>
    <s v="EST_128"/>
    <s v="CENTRE"/>
    <s v="IHS"/>
    <s v="Grid-Gen"/>
    <s v="EST"/>
    <s v="Bertoua"/>
    <s v="ZTE"/>
    <n v="0"/>
    <n v="0"/>
    <n v="0"/>
    <n v="0"/>
    <n v="0"/>
    <n v="0"/>
    <n v="0"/>
    <n v="0"/>
    <n v="0"/>
    <n v="4.6549554408403318E-3"/>
    <n v="0"/>
    <n v="0"/>
    <n v="0"/>
    <n v="0"/>
    <n v="0"/>
    <n v="0"/>
    <n v="0"/>
    <n v="0"/>
    <n v="0"/>
    <n v="0"/>
    <n v="0"/>
    <n v="0"/>
    <n v="5.9640501893371702E-2"/>
    <n v="9.0958899418719125E-4"/>
    <m/>
    <n v="0"/>
    <n v="0"/>
    <n v="0"/>
    <n v="0"/>
    <n v="0"/>
    <n v="0"/>
    <x v="0"/>
    <m/>
    <s v="No root cause"/>
    <s v="No root cause"/>
    <s v="No root cause"/>
    <x v="4"/>
    <s v=" "/>
    <m/>
    <m/>
    <s v=""/>
    <m/>
    <s v=""/>
    <m/>
    <m/>
    <m/>
    <m/>
    <m/>
    <m/>
    <m/>
    <m/>
    <m/>
    <m/>
    <m/>
    <m/>
    <m/>
    <m/>
    <m/>
    <s v=" "/>
    <m/>
    <s v=""/>
    <m/>
    <m/>
    <m/>
    <m/>
    <m/>
  </r>
  <r>
    <s v="Berunda-MTN"/>
    <s v="SUO_066"/>
    <s v="SUD-OUEST"/>
    <s v="IHS"/>
    <s v="Grid-Gen"/>
    <s v="SUD-OUEST"/>
    <s v="Buea"/>
    <s v="Huawei"/>
    <n v="0"/>
    <n v="0"/>
    <n v="0"/>
    <n v="0"/>
    <n v="0"/>
    <n v="0"/>
    <n v="0"/>
    <n v="0"/>
    <n v="0"/>
    <n v="0"/>
    <n v="0"/>
    <n v="0"/>
    <n v="0"/>
    <n v="0"/>
    <n v="0"/>
    <n v="0"/>
    <n v="4.7109575867569546"/>
    <n v="0"/>
    <n v="0"/>
    <n v="0"/>
    <n v="0"/>
    <n v="0"/>
    <n v="5.6055651151575348E-2"/>
    <n v="0"/>
    <m/>
    <n v="0"/>
    <n v="0"/>
    <n v="0"/>
    <n v="0"/>
    <n v="0"/>
    <n v="0"/>
    <x v="0"/>
    <m/>
    <s v="No root cause"/>
    <s v="No root cause"/>
    <s v="No root cause"/>
    <x v="4"/>
    <s v=" "/>
    <m/>
    <m/>
    <s v=""/>
    <m/>
    <s v=""/>
    <m/>
    <m/>
    <m/>
    <m/>
    <m/>
    <m/>
    <m/>
    <m/>
    <m/>
    <m/>
    <m/>
    <m/>
    <m/>
    <m/>
    <m/>
    <s v=" "/>
    <m/>
    <s v=""/>
    <m/>
    <m/>
    <m/>
    <m/>
    <m/>
  </r>
  <r>
    <s v="Sibongo"/>
    <s v="LIT_507"/>
    <s v="LITTORAL"/>
    <s v="IHS"/>
    <s v="Grid-Gen"/>
    <s v="LITTORAL"/>
    <s v="Sibongo"/>
    <s v="NOKIA"/>
    <n v="0"/>
    <n v="0"/>
    <n v="0"/>
    <n v="0"/>
    <n v="0"/>
    <n v="0"/>
    <n v="0"/>
    <n v="0"/>
    <n v="0"/>
    <n v="0"/>
    <n v="0"/>
    <n v="2.7697876626915651E-2"/>
    <n v="0"/>
    <n v="0"/>
    <n v="2.7697876626915655E-2"/>
    <n v="1.0701666299831919E-3"/>
    <n v="0"/>
    <n v="0"/>
    <n v="0"/>
    <n v="0"/>
    <n v="0"/>
    <n v="0"/>
    <n v="5.4737506847801071E-2"/>
    <n v="0"/>
    <m/>
    <n v="0"/>
    <n v="0"/>
    <n v="0"/>
    <n v="0"/>
    <n v="0"/>
    <n v="0"/>
    <x v="0"/>
    <m/>
    <s v="No root cause"/>
    <s v="No root cause"/>
    <s v="No root cause"/>
    <x v="4"/>
    <s v=" "/>
    <m/>
    <m/>
    <s v=""/>
    <m/>
    <s v=""/>
    <m/>
    <m/>
    <m/>
    <m/>
    <m/>
    <m/>
    <m/>
    <m/>
    <m/>
    <m/>
    <m/>
    <m/>
    <m/>
    <m/>
    <m/>
    <s v=" "/>
    <m/>
    <s v=""/>
    <m/>
    <m/>
    <m/>
    <m/>
    <m/>
  </r>
  <r>
    <s v="Crf-Nkolbisson"/>
    <s v="CTR_256"/>
    <s v="Yaounde"/>
    <s v="IHS"/>
    <s v="Grid-Gen"/>
    <s v="CENTRE"/>
    <s v="Yaounde"/>
    <s v="ZTE"/>
    <n v="0.18874863383300125"/>
    <n v="0"/>
    <n v="0"/>
    <n v="0"/>
    <n v="0"/>
    <n v="0"/>
    <n v="0.35844940402302272"/>
    <n v="0"/>
    <n v="0"/>
    <n v="0"/>
    <n v="0"/>
    <n v="0"/>
    <n v="0"/>
    <n v="0"/>
    <n v="0"/>
    <n v="0"/>
    <n v="0"/>
    <n v="0"/>
    <n v="0"/>
    <n v="0"/>
    <n v="0"/>
    <n v="0"/>
    <n v="5.3808431283583182E-2"/>
    <n v="0"/>
    <m/>
    <n v="0"/>
    <n v="0"/>
    <n v="0"/>
    <n v="0"/>
    <n v="0"/>
    <n v="0"/>
    <x v="0"/>
    <m/>
    <s v="No root cause"/>
    <s v="No root cause"/>
    <s v="No root cause"/>
    <x v="4"/>
    <s v=" "/>
    <m/>
    <m/>
    <s v=""/>
    <m/>
    <s v=""/>
    <m/>
    <m/>
    <m/>
    <m/>
    <m/>
    <m/>
    <m/>
    <m/>
    <m/>
    <m/>
    <m/>
    <m/>
    <m/>
    <m/>
    <m/>
    <s v=" "/>
    <m/>
    <s v=""/>
    <m/>
    <m/>
    <m/>
    <m/>
    <m/>
  </r>
  <r>
    <s v="Orange-Bastos"/>
    <s v="CTR_820"/>
    <s v="Yaounde"/>
    <m/>
    <m/>
    <s v="CENTRE"/>
    <s v="Yaounde"/>
    <s v="ZTE"/>
    <n v="0"/>
    <n v="0"/>
    <n v="0"/>
    <n v="0"/>
    <n v="0"/>
    <n v="0"/>
    <n v="0"/>
    <n v="0"/>
    <n v="0"/>
    <n v="0"/>
    <n v="9.6309422913952957E-4"/>
    <n v="0"/>
    <n v="0"/>
    <n v="0"/>
    <n v="0"/>
    <n v="0"/>
    <n v="0"/>
    <n v="0"/>
    <n v="0"/>
    <n v="0"/>
    <n v="0"/>
    <n v="0"/>
    <n v="3.9005316280144788E-2"/>
    <n v="0"/>
    <m/>
    <n v="0"/>
    <n v="0"/>
    <n v="0"/>
    <n v="0"/>
    <n v="0"/>
    <n v="0"/>
    <x v="0"/>
    <m/>
    <s v="No root cause"/>
    <s v="No root cause"/>
    <s v="No root cause"/>
    <x v="4"/>
    <s v=" "/>
    <m/>
    <m/>
    <s v=""/>
    <m/>
    <s v=""/>
    <m/>
    <m/>
    <m/>
    <m/>
    <m/>
    <m/>
    <m/>
    <m/>
    <m/>
    <m/>
    <m/>
    <m/>
    <m/>
    <m/>
    <m/>
    <s v=" "/>
    <m/>
    <s v=""/>
    <m/>
    <m/>
    <m/>
    <m/>
    <m/>
  </r>
  <r>
    <s v="Bafanji"/>
    <s v="NRO_051"/>
    <s v="NORD-OUEST"/>
    <s v="IHS"/>
    <s v="Gen Only"/>
    <s v="NORD-OUEST"/>
    <s v="Bafanji"/>
    <s v="NOKIA"/>
    <n v="3.4628233072155298E-3"/>
    <n v="0.15536585129315914"/>
    <n v="0"/>
    <n v="0"/>
    <n v="2.5846352065488531"/>
    <n v="3.8899368850193303"/>
    <n v="0"/>
    <n v="0"/>
    <n v="0.6688186559354693"/>
    <n v="0"/>
    <n v="0.75558645207679798"/>
    <n v="0"/>
    <n v="0"/>
    <n v="0"/>
    <n v="0"/>
    <n v="0"/>
    <n v="0"/>
    <n v="0.10446005370498776"/>
    <n v="0"/>
    <n v="4.6324475720037777"/>
    <n v="0"/>
    <n v="0"/>
    <n v="3.5063763972000457E-2"/>
    <n v="0"/>
    <m/>
    <n v="0"/>
    <n v="0"/>
    <n v="0"/>
    <n v="0"/>
    <n v="0"/>
    <n v="0"/>
    <x v="2"/>
    <m/>
    <s v="No root cause"/>
    <s v="No root cause"/>
    <s v="No root cause"/>
    <x v="4"/>
    <s v=" "/>
    <m/>
    <m/>
    <s v=""/>
    <m/>
    <s v=""/>
    <m/>
    <m/>
    <m/>
    <m/>
    <m/>
    <m/>
    <m/>
    <m/>
    <m/>
    <m/>
    <m/>
    <m/>
    <m/>
    <m/>
    <m/>
    <s v=" "/>
    <m/>
    <s v=""/>
    <m/>
    <m/>
    <m/>
    <m/>
    <m/>
  </r>
  <r>
    <s v="Mayo-Baleo-IHS"/>
    <s v="ADM_075"/>
    <s v="ADAMAOUA"/>
    <s v="IHS"/>
    <s v="Hybrid-Gen"/>
    <s v="ADAMAOUA"/>
    <s v="Mayo-Baleo"/>
    <s v="NOKIA"/>
    <n v="0"/>
    <n v="4.1199030913184548E-3"/>
    <n v="4.8333062240142905E-3"/>
    <n v="1.9618586149135501E-4"/>
    <n v="2.1758795547223006E-3"/>
    <n v="1.1004243321833274E-2"/>
    <n v="8.7391883755239957E-3"/>
    <n v="6.9735156221017993E-3"/>
    <n v="2.0688690848179249E-3"/>
    <n v="0.48918052808953488"/>
    <n v="3.5902012652917967E-2"/>
    <n v="1.9458070444278931E-2"/>
    <n v="2.0510340065005295E-3"/>
    <n v="2.4077355728484473E-3"/>
    <n v="1.9458070444278934E-2"/>
    <n v="1.6550952678543403E-2"/>
    <n v="1.1991949959050661"/>
    <n v="0.13058844343997286"/>
    <n v="5.134719047578281E-2"/>
    <n v="2.1580444764049051E-3"/>
    <n v="5.7072250615666916E-3"/>
    <n v="5.7072250615666916E-3"/>
    <n v="3.3761803254830455E-2"/>
    <n v="1.3911361087568807E-3"/>
    <m/>
    <n v="0"/>
    <n v="0"/>
    <n v="0"/>
    <n v="0"/>
    <n v="0"/>
    <n v="0"/>
    <x v="0"/>
    <m/>
    <s v="No root cause"/>
    <s v="No root cause"/>
    <s v="No root cause"/>
    <x v="4"/>
    <s v=" "/>
    <m/>
    <m/>
    <s v=""/>
    <m/>
    <s v=""/>
    <m/>
    <m/>
    <m/>
    <m/>
    <m/>
    <m/>
    <m/>
    <m/>
    <m/>
    <m/>
    <m/>
    <m/>
    <m/>
    <m/>
    <m/>
    <s v=" "/>
    <m/>
    <s v=""/>
    <m/>
    <m/>
    <m/>
    <m/>
    <m/>
  </r>
  <r>
    <s v="Foumbot-MTN"/>
    <s v="OST_043"/>
    <s v="OUEST"/>
    <s v="IHS"/>
    <s v="Grid-Gen"/>
    <s v="OUEST"/>
    <s v="Foumbot"/>
    <s v="Huawei"/>
    <n v="2.1917884445814182"/>
    <n v="1.4428578358773287"/>
    <n v="8.9175391586979543E-5"/>
    <n v="0"/>
    <n v="5.3505234952187721E-4"/>
    <n v="4.0137843753299496"/>
    <n v="0"/>
    <n v="0"/>
    <n v="0"/>
    <n v="0"/>
    <n v="1.9065698721296229"/>
    <n v="0"/>
    <n v="2.8982002265768355E-2"/>
    <n v="0"/>
    <n v="0"/>
    <n v="0"/>
    <n v="0"/>
    <n v="3.7721725693641863"/>
    <n v="0"/>
    <n v="0"/>
    <n v="0.69583558055320138"/>
    <n v="0.69583558055320138"/>
    <n v="3.2816544104008472E-2"/>
    <n v="0"/>
    <m/>
    <n v="2.4814301164559276"/>
    <n v="0"/>
    <n v="0"/>
    <n v="0"/>
    <n v="0"/>
    <n v="0"/>
    <x v="0"/>
    <m/>
    <s v="No root cause"/>
    <s v="No root cause"/>
    <s v="No root cause"/>
    <x v="4"/>
    <s v=" "/>
    <m/>
    <m/>
    <s v=""/>
    <m/>
    <s v=""/>
    <m/>
    <m/>
    <m/>
    <m/>
    <m/>
    <m/>
    <m/>
    <m/>
    <m/>
    <m/>
    <m/>
    <m/>
    <m/>
    <m/>
    <m/>
    <s v=" "/>
    <m/>
    <s v=""/>
    <m/>
    <m/>
    <m/>
    <m/>
    <m/>
  </r>
  <r>
    <s v="Gamoko-Hill-IHS"/>
    <s v="SUO_097"/>
    <s v="SUD-OUEST"/>
    <s v="IHS"/>
    <s v="Gen Only"/>
    <s v="SUD-OUEST"/>
    <s v="Gamoko"/>
    <s v="NOKIA"/>
    <n v="0"/>
    <n v="0"/>
    <n v="0"/>
    <n v="0"/>
    <n v="0"/>
    <n v="0"/>
    <n v="7.9066510456354253E-2"/>
    <n v="0"/>
    <n v="0"/>
    <n v="0.52461478058715871"/>
    <n v="0"/>
    <n v="0"/>
    <n v="0"/>
    <n v="0"/>
    <n v="0"/>
    <n v="0.20711876449991845"/>
    <n v="3.1710769248329822E-2"/>
    <n v="0"/>
    <n v="0"/>
    <n v="8.0257852428294147E-4"/>
    <n v="1.0734398586891076"/>
    <n v="1.0734398586891076"/>
    <n v="3.1782109561599575E-2"/>
    <n v="0.22985848935459846"/>
    <m/>
    <n v="0"/>
    <n v="0"/>
    <n v="0"/>
    <n v="0"/>
    <n v="0"/>
    <n v="0"/>
    <x v="2"/>
    <m/>
    <s v="BSS"/>
    <s v="RAN ISSUE"/>
    <s v="BSS Hardware issue"/>
    <x v="5"/>
    <s v="[CellDown NOKIA -  11/05/2026] RRU fauty    ;   [CellDown NOKIA -  11/05/2026] RRU fauty    ;   [CellDown NOKIA -  11/05/2026] RRU fauty    ;    "/>
    <m/>
    <m/>
    <s v=""/>
    <m/>
    <s v=""/>
    <m/>
    <m/>
    <m/>
    <m/>
    <m/>
    <m/>
    <m/>
    <m/>
    <s v="[CellDown NOKIA -  11/05/2026] RRU fauty "/>
    <s v="[CellDown NOKIA -  11/05/2026] RRU fauty "/>
    <s v="[CellDown NOKIA -  11/05/2026] RRU fauty "/>
    <m/>
    <m/>
    <m/>
    <m/>
    <s v=" "/>
    <m/>
    <s v=""/>
    <m/>
    <m/>
    <m/>
    <m/>
    <m/>
  </r>
  <r>
    <s v="Bonewonda"/>
    <s v="LIT_074"/>
    <s v="Douala"/>
    <s v="IHS"/>
    <s v="Grid-Gen"/>
    <s v="LITTORAL"/>
    <s v="Douala"/>
    <s v="ZTE"/>
    <n v="0"/>
    <n v="0"/>
    <n v="0"/>
    <n v="0"/>
    <n v="26.782633912902032"/>
    <n v="43.476499074002732"/>
    <n v="0"/>
    <n v="0"/>
    <n v="0"/>
    <n v="0"/>
    <n v="0"/>
    <n v="0"/>
    <n v="0"/>
    <n v="0"/>
    <n v="0"/>
    <n v="0"/>
    <n v="0"/>
    <n v="0"/>
    <n v="0"/>
    <n v="0"/>
    <n v="0"/>
    <n v="0"/>
    <n v="3.0283962982938322E-2"/>
    <n v="0"/>
    <m/>
    <n v="0"/>
    <n v="0"/>
    <n v="0"/>
    <n v="0"/>
    <n v="0"/>
    <n v="0"/>
    <x v="0"/>
    <m/>
    <s v="No root cause"/>
    <s v="No root cause"/>
    <s v="No root cause"/>
    <x v="4"/>
    <s v=" "/>
    <m/>
    <m/>
    <s v=""/>
    <m/>
    <s v=""/>
    <m/>
    <m/>
    <m/>
    <m/>
    <m/>
    <m/>
    <m/>
    <m/>
    <m/>
    <m/>
    <m/>
    <m/>
    <m/>
    <m/>
    <m/>
    <s v=" "/>
    <m/>
    <s v=""/>
    <m/>
    <m/>
    <m/>
    <m/>
    <m/>
  </r>
  <r>
    <s v="Oyack-IHS"/>
    <s v="LIT_368"/>
    <s v="Douala"/>
    <s v="IHS"/>
    <s v="Grid-Gen"/>
    <s v="LITTORAL"/>
    <s v="Douala"/>
    <s v="ZTE"/>
    <n v="0"/>
    <n v="0"/>
    <n v="9.4882616648546469E-2"/>
    <n v="0"/>
    <n v="0"/>
    <n v="0"/>
    <n v="0"/>
    <n v="2.7735151940599208"/>
    <n v="3.3368183076365527"/>
    <n v="0"/>
    <n v="0.24860315666618152"/>
    <n v="0"/>
    <n v="0"/>
    <n v="0"/>
    <n v="0"/>
    <n v="0"/>
    <n v="0"/>
    <n v="0"/>
    <n v="0"/>
    <n v="0"/>
    <n v="0"/>
    <n v="0"/>
    <n v="2.9499219536972522E-2"/>
    <n v="2.56825127770507E-3"/>
    <m/>
    <n v="0"/>
    <n v="0"/>
    <n v="0"/>
    <n v="0"/>
    <n v="0"/>
    <n v="0"/>
    <x v="0"/>
    <m/>
    <s v="No root cause"/>
    <s v="No root cause"/>
    <s v="No root cause"/>
    <x v="4"/>
    <s v=" "/>
    <m/>
    <m/>
    <s v=""/>
    <m/>
    <s v=""/>
    <m/>
    <m/>
    <m/>
    <m/>
    <m/>
    <m/>
    <m/>
    <m/>
    <m/>
    <m/>
    <m/>
    <m/>
    <m/>
    <m/>
    <m/>
    <s v=" "/>
    <m/>
    <s v=""/>
    <m/>
    <m/>
    <m/>
    <m/>
    <m/>
  </r>
  <r>
    <s v="Lendi-II"/>
    <s v="LIT_582"/>
    <s v="Douala"/>
    <s v="CAMUSAT"/>
    <s v="Good Grid + GE"/>
    <s v="LITTORAL"/>
    <s v="Douala"/>
    <s v="ZTE"/>
    <n v="0.46107244466131936"/>
    <n v="0"/>
    <n v="0"/>
    <n v="0"/>
    <n v="0"/>
    <n v="0"/>
    <n v="0"/>
    <n v="4.2905312855809798"/>
    <n v="13.868556899607057"/>
    <n v="29.798884522861723"/>
    <n v="0"/>
    <n v="0"/>
    <n v="0"/>
    <n v="0"/>
    <n v="0"/>
    <n v="0"/>
    <n v="0"/>
    <n v="0"/>
    <n v="0"/>
    <n v="7.8805542000896027"/>
    <n v="0"/>
    <n v="0"/>
    <n v="2.755519600037654E-2"/>
    <n v="0"/>
    <m/>
    <n v="0"/>
    <n v="0"/>
    <n v="0"/>
    <n v="0"/>
    <n v="0"/>
    <n v="0"/>
    <x v="0"/>
    <m/>
    <s v="No root cause"/>
    <s v="No root cause"/>
    <s v="No root cause"/>
    <x v="4"/>
    <s v=" "/>
    <m/>
    <m/>
    <s v=""/>
    <m/>
    <s v=""/>
    <m/>
    <m/>
    <m/>
    <m/>
    <m/>
    <m/>
    <m/>
    <m/>
    <m/>
    <m/>
    <m/>
    <m/>
    <m/>
    <m/>
    <m/>
    <s v=" "/>
    <m/>
    <s v=""/>
    <m/>
    <m/>
    <m/>
    <m/>
    <m/>
  </r>
  <r>
    <s v="Kambolepi-IHS"/>
    <s v="EST_028"/>
    <s v="CENTRE"/>
    <s v="IHS"/>
    <s v="Solar-Gen"/>
    <s v="EST"/>
    <s v="Kambolepi"/>
    <s v="NOKIA"/>
    <n v="1.3376308738046931E-3"/>
    <n v="0"/>
    <n v="0"/>
    <n v="0"/>
    <n v="0"/>
    <n v="0"/>
    <n v="0.31890903539335619"/>
    <n v="0"/>
    <n v="0"/>
    <n v="0"/>
    <n v="0"/>
    <n v="0"/>
    <n v="0"/>
    <n v="0"/>
    <n v="0"/>
    <n v="0.75690288871196476"/>
    <n v="3.5991188044504789E-2"/>
    <n v="0"/>
    <n v="0"/>
    <n v="1.279595528959887"/>
    <n v="0.39340823622239324"/>
    <n v="0.39340823622239324"/>
    <n v="2.4309211746610715E-2"/>
    <n v="3.6561910550661617E-3"/>
    <m/>
    <n v="0"/>
    <n v="0"/>
    <n v="0"/>
    <n v="0"/>
    <n v="0"/>
    <n v="0"/>
    <x v="0"/>
    <m/>
    <s v="No root cause"/>
    <s v="No root cause"/>
    <s v="No root cause"/>
    <x v="4"/>
    <s v=" "/>
    <m/>
    <m/>
    <s v=""/>
    <m/>
    <s v=""/>
    <m/>
    <m/>
    <m/>
    <m/>
    <m/>
    <m/>
    <m/>
    <m/>
    <m/>
    <m/>
    <m/>
    <m/>
    <m/>
    <m/>
    <m/>
    <s v=" "/>
    <m/>
    <s v=""/>
    <m/>
    <m/>
    <m/>
    <m/>
    <m/>
  </r>
  <r>
    <s v="Ndogbong-Hotel-Pacifique"/>
    <s v="LIT_619"/>
    <s v="Douala"/>
    <s v="CAMUSAT"/>
    <s v="Good Grid no GE - 12h"/>
    <s v="LITTORAL"/>
    <s v="Douala"/>
    <s v="ZTE"/>
    <n v="0"/>
    <n v="0"/>
    <n v="0"/>
    <n v="1.6051570485655401E-3"/>
    <n v="0"/>
    <n v="0"/>
    <n v="0"/>
    <n v="0"/>
    <n v="0"/>
    <n v="0"/>
    <n v="0"/>
    <n v="0"/>
    <n v="0"/>
    <n v="0"/>
    <n v="0"/>
    <n v="0"/>
    <n v="0"/>
    <n v="0"/>
    <n v="0"/>
    <n v="0"/>
    <n v="0"/>
    <n v="0"/>
    <n v="1.8905183016439186E-2"/>
    <n v="0"/>
    <m/>
    <n v="0"/>
    <n v="0"/>
    <n v="0"/>
    <n v="0"/>
    <n v="0"/>
    <n v="0"/>
    <x v="0"/>
    <m/>
    <s v="No root cause"/>
    <s v="No root cause"/>
    <s v="No root cause"/>
    <x v="4"/>
    <s v=" "/>
    <m/>
    <m/>
    <s v=""/>
    <m/>
    <s v=""/>
    <m/>
    <m/>
    <m/>
    <m/>
    <m/>
    <m/>
    <m/>
    <m/>
    <m/>
    <m/>
    <m/>
    <m/>
    <m/>
    <m/>
    <m/>
    <s v=" "/>
    <m/>
    <s v=""/>
    <m/>
    <m/>
    <m/>
    <m/>
    <m/>
  </r>
  <r>
    <s v="Nkoabang-Nord"/>
    <s v="CTR_708"/>
    <s v="Yaounde"/>
    <s v="CAMUSAT"/>
    <s v="Good Grid + GE"/>
    <s v="CENTRE"/>
    <s v="Yaounde"/>
    <s v="ZTE"/>
    <n v="0"/>
    <n v="0"/>
    <n v="0"/>
    <n v="0"/>
    <n v="0"/>
    <n v="0"/>
    <n v="0"/>
    <n v="0"/>
    <n v="0.11701594884043463"/>
    <n v="0"/>
    <n v="0"/>
    <n v="0"/>
    <n v="0"/>
    <n v="0"/>
    <n v="0"/>
    <n v="0"/>
    <n v="0"/>
    <n v="0"/>
    <n v="0"/>
    <n v="0"/>
    <n v="0"/>
    <n v="0"/>
    <n v="1.6729303461717297E-2"/>
    <n v="0"/>
    <m/>
    <n v="0"/>
    <n v="0"/>
    <n v="0"/>
    <n v="0"/>
    <n v="0"/>
    <n v="0"/>
    <x v="0"/>
    <m/>
    <s v="No root cause"/>
    <s v="No root cause"/>
    <s v="No root cause"/>
    <x v="4"/>
    <s v=" "/>
    <m/>
    <m/>
    <s v=""/>
    <m/>
    <s v=""/>
    <m/>
    <m/>
    <m/>
    <m/>
    <m/>
    <m/>
    <m/>
    <m/>
    <m/>
    <m/>
    <m/>
    <m/>
    <m/>
    <m/>
    <m/>
    <s v=" "/>
    <m/>
    <s v=""/>
    <m/>
    <m/>
    <m/>
    <m/>
    <m/>
  </r>
  <r>
    <s v="Muyengue-IHS"/>
    <s v="LIT_175"/>
    <s v="LITTORAL"/>
    <s v="IHS"/>
    <s v="Gen only"/>
    <s v="LITTORAL"/>
    <s v="Muyengue"/>
    <s v="NOKIA"/>
    <n v="3.0587159314334027E-2"/>
    <n v="3.3529947236704299E-2"/>
    <n v="1.0433520815676698E-2"/>
    <n v="0"/>
    <n v="5.7428952182014839E-2"/>
    <n v="1.3376308738047311E-3"/>
    <n v="1.6051570485658829E-3"/>
    <n v="1.0076819249328668E-2"/>
    <n v="2.4077355728483103E-3"/>
    <n v="1.0344345424089647E-2"/>
    <n v="0"/>
    <n v="1.8726832233265207E-3"/>
    <n v="0"/>
    <n v="0"/>
    <n v="1.8726832233265207E-3"/>
    <n v="0.28937414569974862"/>
    <n v="5.0829973204577729E-3"/>
    <n v="0"/>
    <n v="0"/>
    <n v="0"/>
    <n v="0"/>
    <n v="0"/>
    <n v="1.631909666041741E-2"/>
    <n v="0.15338167352960469"/>
    <m/>
    <n v="3.3351596453530363E-2"/>
    <n v="0"/>
    <n v="0"/>
    <n v="0"/>
    <n v="0"/>
    <n v="0"/>
    <x v="0"/>
    <m/>
    <s v="No root cause"/>
    <s v="No root cause"/>
    <s v="No root cause"/>
    <x v="4"/>
    <s v=" "/>
    <m/>
    <m/>
    <s v=""/>
    <m/>
    <s v=""/>
    <m/>
    <m/>
    <m/>
    <m/>
    <m/>
    <m/>
    <m/>
    <m/>
    <m/>
    <m/>
    <m/>
    <m/>
    <m/>
    <m/>
    <m/>
    <s v=" "/>
    <m/>
    <s v=""/>
    <m/>
    <m/>
    <m/>
    <m/>
    <m/>
  </r>
  <r>
    <s v="Oyomabang-Ecole-IHS"/>
    <s v="CTR_553"/>
    <s v="Yaounde"/>
    <s v="IHS"/>
    <s v="Grid-Gen"/>
    <s v="CENTRE"/>
    <s v="Yaounde"/>
    <s v="ZTE"/>
    <n v="0.16584839327346426"/>
    <n v="0"/>
    <n v="0"/>
    <n v="0"/>
    <n v="0"/>
    <n v="0"/>
    <n v="0.33171462162524651"/>
    <n v="0"/>
    <n v="0"/>
    <n v="0"/>
    <n v="0"/>
    <n v="0"/>
    <n v="0"/>
    <n v="0"/>
    <n v="0"/>
    <n v="0"/>
    <n v="0"/>
    <n v="0"/>
    <n v="0"/>
    <n v="0"/>
    <n v="0"/>
    <n v="0"/>
    <n v="1.2520224978811941E-2"/>
    <n v="0"/>
    <m/>
    <n v="0"/>
    <n v="0"/>
    <n v="0"/>
    <n v="0"/>
    <n v="0"/>
    <n v="0"/>
    <x v="0"/>
    <m/>
    <s v="No root cause"/>
    <s v="No root cause"/>
    <s v="No root cause"/>
    <x v="4"/>
    <s v=" "/>
    <m/>
    <m/>
    <s v=""/>
    <m/>
    <s v=""/>
    <m/>
    <m/>
    <m/>
    <m/>
    <m/>
    <m/>
    <m/>
    <m/>
    <m/>
    <m/>
    <m/>
    <m/>
    <m/>
    <m/>
    <m/>
    <s v=" "/>
    <m/>
    <s v=""/>
    <m/>
    <m/>
    <m/>
    <m/>
    <m/>
  </r>
  <r>
    <s v="Muyengue-Bafia-IHS"/>
    <s v="LIT_176"/>
    <s v="LITTORAL"/>
    <s v="IHS"/>
    <s v="Gen Only"/>
    <s v="LITTORAL"/>
    <s v="Muyengue"/>
    <s v="NOKIA"/>
    <n v="1.8558568662108227E-2"/>
    <n v="1.1127926982041573E-2"/>
    <n v="0"/>
    <n v="0"/>
    <n v="4.0904600316483436E-2"/>
    <n v="0"/>
    <n v="0"/>
    <n v="0"/>
    <n v="0"/>
    <n v="0"/>
    <n v="0"/>
    <n v="0"/>
    <n v="0"/>
    <n v="0"/>
    <n v="0"/>
    <n v="0"/>
    <n v="1.6229921268830277E-3"/>
    <n v="0"/>
    <n v="0"/>
    <n v="0"/>
    <n v="0"/>
    <n v="0"/>
    <n v="1.2163523412464008E-2"/>
    <n v="0.15357785939109614"/>
    <m/>
    <n v="0"/>
    <n v="0"/>
    <n v="0"/>
    <n v="0"/>
    <n v="0"/>
    <n v="0"/>
    <x v="0"/>
    <m/>
    <s v="No root cause"/>
    <s v="No root cause"/>
    <s v="No root cause"/>
    <x v="4"/>
    <s v=" "/>
    <m/>
    <m/>
    <s v=""/>
    <m/>
    <s v=""/>
    <m/>
    <m/>
    <m/>
    <m/>
    <m/>
    <m/>
    <m/>
    <m/>
    <m/>
    <m/>
    <m/>
    <m/>
    <m/>
    <m/>
    <m/>
    <s v=" "/>
    <m/>
    <s v=""/>
    <m/>
    <m/>
    <m/>
    <m/>
    <m/>
  </r>
  <r>
    <s v="Minisite_Crf-Nkoabang"/>
    <s v="CTR_881"/>
    <s v="Yaounde"/>
    <s v="IHS"/>
    <s v="Grid + Solar"/>
    <s v="CENTRE"/>
    <s v="Yaounde"/>
    <s v="ZTE"/>
    <n v="0"/>
    <n v="0"/>
    <n v="0"/>
    <n v="0"/>
    <n v="0"/>
    <n v="0"/>
    <n v="0"/>
    <n v="0"/>
    <n v="0"/>
    <n v="0"/>
    <n v="0"/>
    <n v="0"/>
    <n v="0"/>
    <n v="0"/>
    <n v="0"/>
    <n v="0"/>
    <n v="0"/>
    <n v="0"/>
    <n v="0"/>
    <n v="0"/>
    <n v="0"/>
    <n v="0"/>
    <n v="1.2127853255829116E-2"/>
    <n v="0"/>
    <m/>
    <n v="0"/>
    <n v="0"/>
    <n v="0"/>
    <n v="0"/>
    <n v="0"/>
    <n v="0"/>
    <x v="0"/>
    <m/>
    <s v="No root cause"/>
    <s v="No root cause"/>
    <s v="No root cause"/>
    <x v="4"/>
    <s v=" "/>
    <m/>
    <m/>
    <s v=""/>
    <m/>
    <s v=""/>
    <m/>
    <m/>
    <m/>
    <m/>
    <m/>
    <m/>
    <m/>
    <m/>
    <m/>
    <m/>
    <m/>
    <m/>
    <m/>
    <m/>
    <m/>
    <s v=" "/>
    <m/>
    <s v=""/>
    <m/>
    <m/>
    <m/>
    <m/>
    <m/>
  </r>
  <r>
    <s v="Foyemtcha"/>
    <s v="OST_156"/>
    <s v="OUEST"/>
    <s v="IHS"/>
    <s v="Grid-Gen"/>
    <s v="OUEST"/>
    <s v="Foyemtcha"/>
    <s v="NOKIA"/>
    <n v="3.8345418382399201E-3"/>
    <n v="0"/>
    <n v="0"/>
    <n v="0"/>
    <n v="0"/>
    <n v="0"/>
    <n v="0.15674540939221412"/>
    <n v="6.6881543690234836E-3"/>
    <n v="4.7262957541102536E-3"/>
    <n v="0"/>
    <n v="0.12784255369234826"/>
    <n v="9.0138485816119149E-2"/>
    <n v="4.9046465372843562E-3"/>
    <n v="0"/>
    <n v="4.1448722009628243E-2"/>
    <n v="9.8092930745670003E-4"/>
    <n v="0.42773868328610587"/>
    <n v="0"/>
    <n v="0"/>
    <n v="8.3325485898873841E-2"/>
    <n v="0"/>
    <n v="0"/>
    <n v="1.1949502472655187E-2"/>
    <n v="6.1531020195015801E-2"/>
    <m/>
    <n v="0"/>
    <n v="0"/>
    <n v="0"/>
    <n v="0"/>
    <n v="0"/>
    <n v="0"/>
    <x v="0"/>
    <m/>
    <s v="Fiber AOF"/>
    <s v="TX ISSUE"/>
    <s v="fiber AOF"/>
    <x v="5"/>
    <s v="(05-11-2026 top offenders): 11/05/2026: Check and replace SFP|| Point envoyer chez l'expert Mohan BO du GNOC || En attente du feedback du BO RAN apres nouvelle analyse    ;   [CellDown NOKIA -  11/05/2026] Check FME  ongoing    ;   [CellDown NOKIA -  11/05/2026] Check FME  ongoing    ;   [CellDown NOKIA -  11/05/2026] Check FME  ongoing    ;    "/>
    <m/>
    <m/>
    <s v="(05-11-2026 top offenders): 11/05/2026: Check and replace SFP|| Point envoyer chez l'expert Mohan BO du GNOC || En attente du feedback du BO RAN apres nouvelle analyse "/>
    <m/>
    <s v=""/>
    <m/>
    <m/>
    <m/>
    <m/>
    <m/>
    <m/>
    <m/>
    <m/>
    <s v="[CellDown NOKIA -  11/05/2026] Check FME  ongoing "/>
    <s v="[CellDown NOKIA -  11/05/2026] Check FME  ongoing "/>
    <s v="[CellDown NOKIA -  11/05/2026] Check FME  ongoing "/>
    <m/>
    <m/>
    <m/>
    <m/>
    <s v=" "/>
    <m/>
    <s v=""/>
    <m/>
    <m/>
    <m/>
    <m/>
    <m/>
  </r>
  <r>
    <s v="Mendong-II"/>
    <s v="CTR_476"/>
    <s v="Yaounde"/>
    <s v="IHS"/>
    <s v="Grid-Gen"/>
    <s v="CENTRE"/>
    <s v="Yaounde"/>
    <s v="ZTE"/>
    <n v="0"/>
    <n v="0"/>
    <n v="0"/>
    <n v="0"/>
    <n v="0"/>
    <n v="0"/>
    <n v="0"/>
    <n v="0"/>
    <n v="0"/>
    <n v="0"/>
    <n v="0"/>
    <n v="0"/>
    <n v="0"/>
    <n v="0"/>
    <n v="0"/>
    <n v="0"/>
    <n v="0"/>
    <n v="0"/>
    <n v="0"/>
    <n v="0"/>
    <n v="0"/>
    <n v="0"/>
    <n v="1.1717646454529062E-2"/>
    <n v="0"/>
    <m/>
    <n v="0"/>
    <n v="0"/>
    <n v="0"/>
    <n v="0"/>
    <n v="0"/>
    <n v="0"/>
    <x v="0"/>
    <m/>
    <s v="No root cause"/>
    <s v="No root cause"/>
    <s v="No root cause"/>
    <x v="4"/>
    <s v=" "/>
    <m/>
    <m/>
    <s v=""/>
    <m/>
    <s v=""/>
    <m/>
    <m/>
    <m/>
    <m/>
    <m/>
    <m/>
    <m/>
    <m/>
    <m/>
    <m/>
    <m/>
    <m/>
    <m/>
    <m/>
    <m/>
    <s v=" "/>
    <m/>
    <s v=""/>
    <m/>
    <m/>
    <m/>
    <m/>
    <m/>
  </r>
  <r>
    <s v="Limbon-IHS"/>
    <s v="ADM_080"/>
    <s v="ADAMAOUA"/>
    <s v="IHS"/>
    <s v="Grid-Gen"/>
    <s v="ADAMAOUA"/>
    <s v="Limbon"/>
    <s v="NOKIA"/>
    <n v="0"/>
    <n v="0"/>
    <n v="6.9468320208874043E-2"/>
    <n v="0"/>
    <n v="0"/>
    <n v="0"/>
    <n v="0"/>
    <n v="0"/>
    <n v="0"/>
    <n v="3.6029748478909459E-3"/>
    <n v="0"/>
    <n v="5.319724840598405"/>
    <n v="0"/>
    <n v="8.9190876114083977E-4"/>
    <n v="5.319724840598405"/>
    <n v="6.5971697498052277"/>
    <n v="0"/>
    <n v="0.21354035832012844"/>
    <n v="0"/>
    <n v="0"/>
    <n v="0"/>
    <n v="0"/>
    <n v="1.009562985285363E-2"/>
    <n v="1.9870181842412685E-2"/>
    <m/>
    <n v="1.0095304640143967E-2"/>
    <n v="0"/>
    <n v="0"/>
    <n v="0"/>
    <n v="0"/>
    <n v="0"/>
    <x v="0"/>
    <m/>
    <s v="No root cause"/>
    <s v="No root cause"/>
    <s v="No root cause"/>
    <x v="4"/>
    <s v=" "/>
    <m/>
    <m/>
    <s v=""/>
    <m/>
    <s v=""/>
    <m/>
    <m/>
    <m/>
    <m/>
    <m/>
    <m/>
    <m/>
    <m/>
    <m/>
    <m/>
    <m/>
    <m/>
    <m/>
    <m/>
    <m/>
    <s v=" "/>
    <m/>
    <s v=""/>
    <m/>
    <m/>
    <m/>
    <m/>
    <m/>
  </r>
  <r>
    <s v="Bafang-Chefferie"/>
    <s v="OST_099"/>
    <s v="OUEST"/>
    <s v="IHS"/>
    <s v="Grid-Gen"/>
    <s v="OUEST"/>
    <s v="Bafang"/>
    <s v="Huawei"/>
    <n v="0"/>
    <n v="0"/>
    <n v="0"/>
    <n v="0"/>
    <n v="0"/>
    <n v="0"/>
    <n v="0"/>
    <n v="0"/>
    <n v="0"/>
    <n v="0"/>
    <n v="0"/>
    <n v="0"/>
    <n v="0"/>
    <n v="2.675261747609386E-4"/>
    <n v="0"/>
    <n v="0"/>
    <n v="0"/>
    <n v="1.0363072256322892"/>
    <n v="1.2777050106582428"/>
    <n v="0.43027126440717628"/>
    <n v="1.1414450123133382E-2"/>
    <n v="1.1414450123133382E-2"/>
    <n v="9.6309422913937893E-3"/>
    <n v="1.1414450123133382E-2"/>
    <m/>
    <n v="0"/>
    <n v="0"/>
    <n v="0"/>
    <n v="0"/>
    <n v="0"/>
    <n v="0"/>
    <x v="0"/>
    <m/>
    <s v="No root cause"/>
    <s v="No root cause"/>
    <s v="No root cause"/>
    <x v="4"/>
    <s v=" "/>
    <m/>
    <m/>
    <s v=""/>
    <m/>
    <s v=""/>
    <m/>
    <m/>
    <m/>
    <m/>
    <m/>
    <m/>
    <m/>
    <m/>
    <m/>
    <m/>
    <m/>
    <m/>
    <m/>
    <m/>
    <m/>
    <s v=" "/>
    <m/>
    <s v=""/>
    <m/>
    <m/>
    <m/>
    <m/>
    <m/>
  </r>
  <r>
    <s v="Indoor-Agence-Ngaoundere"/>
    <s v="ADM_176"/>
    <s v="Ngaoundere"/>
    <m/>
    <m/>
    <s v="ADAMAOUA"/>
    <s v="Ngaoundere"/>
    <s v="Huawei"/>
    <n v="0"/>
    <n v="2.9427879223703247E-3"/>
    <n v="0"/>
    <n v="0"/>
    <n v="0"/>
    <n v="0"/>
    <n v="0"/>
    <n v="0"/>
    <n v="0"/>
    <n v="0"/>
    <n v="0"/>
    <n v="0"/>
    <n v="0"/>
    <n v="0"/>
    <n v="0"/>
    <n v="0"/>
    <n v="1.1236099339959421E-2"/>
    <n v="0"/>
    <n v="0"/>
    <n v="0"/>
    <n v="0"/>
    <n v="0"/>
    <n v="8.0257852428281592E-3"/>
    <n v="0"/>
    <m/>
    <n v="0"/>
    <n v="0"/>
    <n v="0"/>
    <n v="0"/>
    <n v="0"/>
    <n v="0"/>
    <x v="0"/>
    <m/>
    <s v="No root cause"/>
    <s v="No root cause"/>
    <s v="No root cause"/>
    <x v="4"/>
    <s v=" "/>
    <m/>
    <m/>
    <s v=""/>
    <m/>
    <s v=""/>
    <m/>
    <m/>
    <m/>
    <m/>
    <m/>
    <m/>
    <m/>
    <m/>
    <m/>
    <m/>
    <m/>
    <m/>
    <m/>
    <m/>
    <m/>
    <s v=" "/>
    <m/>
    <s v=""/>
    <m/>
    <m/>
    <m/>
    <m/>
    <m/>
  </r>
  <r>
    <s v="Mvengue"/>
    <s v="SUD_226"/>
    <s v="CENTRE"/>
    <s v="IHS"/>
    <s v="Grid-Gen"/>
    <s v="SUD"/>
    <s v="Mvengue"/>
    <s v="NOKIA"/>
    <n v="6.1721398562651301E-3"/>
    <n v="1.7954328508768946E-2"/>
    <n v="1.8715830302042599E-2"/>
    <n v="7.053876623717043E-3"/>
    <n v="9.7441728519028405E-3"/>
    <n v="2.2009323514430069E-2"/>
    <n v="3.7264317590767544E-2"/>
    <n v="8.2602530762207541E-3"/>
    <n v="1.5448402694620869E-2"/>
    <n v="4.5637836259296814E-2"/>
    <n v="9.1401921285002699E-2"/>
    <n v="0"/>
    <n v="1.2104835417411539E-2"/>
    <n v="6.2422774110888072E-3"/>
    <n v="0"/>
    <n v="3.7863871267831362E-2"/>
    <n v="7.7939292247021646E-3"/>
    <n v="0.26665225592338632"/>
    <n v="0.11105903268242433"/>
    <n v="7.6155784415280238E-3"/>
    <n v="1.3929196165886155E-2"/>
    <n v="1.3929196165886155E-2"/>
    <n v="7.9901150861933796E-3"/>
    <n v="7.6690836764802921E-3"/>
    <m/>
    <n v="1.7835078317396413E-3"/>
    <n v="0"/>
    <n v="0"/>
    <n v="0"/>
    <n v="0"/>
    <n v="0"/>
    <x v="0"/>
    <m/>
    <s v="No root cause"/>
    <s v="No root cause"/>
    <s v="No root cause"/>
    <x v="4"/>
    <s v=" "/>
    <m/>
    <m/>
    <s v=""/>
    <m/>
    <s v=""/>
    <m/>
    <m/>
    <m/>
    <m/>
    <m/>
    <m/>
    <m/>
    <m/>
    <m/>
    <m/>
    <m/>
    <m/>
    <m/>
    <m/>
    <m/>
    <s v=" "/>
    <m/>
    <s v=""/>
    <m/>
    <m/>
    <m/>
    <m/>
    <m/>
  </r>
  <r>
    <s v="Goulfey"/>
    <s v="EXN_021"/>
    <s v="EXTREME-NORD"/>
    <s v="IHS"/>
    <s v="Solar-Gen"/>
    <s v="EXTREME-NORD"/>
    <s v="Goulfey"/>
    <s v="NOKIA"/>
    <n v="3.7455832049404871E-3"/>
    <n v="0.68967821107523897"/>
    <n v="1.5159816569784899E-3"/>
    <n v="0.16248656281254847"/>
    <n v="1.1058388509824263E-2"/>
    <n v="0.48454415830050795"/>
    <n v="0.15492633649923776"/>
    <n v="0.12029668853162868"/>
    <n v="13.814792219148501"/>
    <n v="23.165517278232763"/>
    <n v="13.716966707535979"/>
    <n v="1.6053428521365782E-3"/>
    <n v="0"/>
    <n v="1.2485277349802194E-3"/>
    <n v="1.6053428521365782E-3"/>
    <n v="2.3186943649632402E-3"/>
    <n v="7.6356532522629056E-2"/>
    <n v="1.6944304974731302E-3"/>
    <n v="3.3103985204462817E-2"/>
    <n v="2.3186943649630694E-3"/>
    <n v="1.3733010304394829E-2"/>
    <n v="1.3733010304394829E-2"/>
    <n v="7.9370691723738857E-3"/>
    <n v="5.7967359124078436E-3"/>
    <m/>
    <n v="4.8086333506959539E-2"/>
    <n v="0"/>
    <n v="0"/>
    <n v="0"/>
    <n v="0"/>
    <n v="0"/>
    <x v="2"/>
    <m/>
    <s v="No root cause"/>
    <s v="No root cause"/>
    <s v="No root cause"/>
    <x v="4"/>
    <s v=" "/>
    <m/>
    <m/>
    <s v=""/>
    <m/>
    <s v=""/>
    <m/>
    <m/>
    <m/>
    <m/>
    <m/>
    <m/>
    <m/>
    <m/>
    <m/>
    <m/>
    <m/>
    <m/>
    <m/>
    <m/>
    <m/>
    <s v=" "/>
    <m/>
    <s v=""/>
    <m/>
    <m/>
    <m/>
    <m/>
    <m/>
  </r>
  <r>
    <s v="Mberem-Ngop"/>
    <s v="ADM_133"/>
    <s v="ADAMAOUA"/>
    <s v="CAMUSAT"/>
    <s v="Hybrid Solar - S3"/>
    <s v="ADAMAOUA"/>
    <s v="Nganha"/>
    <s v="NOKIA"/>
    <n v="4.6264914920102314"/>
    <n v="0.18599534490805547"/>
    <n v="1.9566732501479646E-2"/>
    <n v="1.0131387693603142E-2"/>
    <n v="2.8896419284469291E-2"/>
    <n v="1.6356748836521211E-2"/>
    <n v="3.2461344362937031E-2"/>
    <n v="7.9012803147720957E-3"/>
    <n v="1.8799689942363914E-2"/>
    <n v="5.5115140314230234E-3"/>
    <n v="9.5388161326533216E-2"/>
    <n v="0"/>
    <n v="6.3501704990375886E-3"/>
    <n v="9.9174339149505457E-3"/>
    <n v="0"/>
    <n v="3.2321342733439243E-2"/>
    <n v="8.0267143144544251E-3"/>
    <n v="0.26986981987610725"/>
    <n v="0.11354524136117877"/>
    <n v="5.4939009254776393E-3"/>
    <n v="1.8693577662858795E-2"/>
    <n v="1.8693577662858795E-2"/>
    <n v="6.7960629414996936E-3"/>
    <n v="8.1158742215141962E-3"/>
    <m/>
    <n v="0"/>
    <n v="0"/>
    <n v="0"/>
    <n v="0"/>
    <n v="0"/>
    <n v="0"/>
    <x v="0"/>
    <m/>
    <s v="No root cause"/>
    <s v="No root cause"/>
    <s v="No root cause"/>
    <x v="4"/>
    <s v=" "/>
    <m/>
    <m/>
    <s v=""/>
    <m/>
    <s v=""/>
    <m/>
    <m/>
    <m/>
    <m/>
    <m/>
    <m/>
    <m/>
    <m/>
    <m/>
    <m/>
    <m/>
    <m/>
    <m/>
    <m/>
    <m/>
    <s v=" "/>
    <m/>
    <s v=""/>
    <m/>
    <m/>
    <m/>
    <m/>
    <m/>
  </r>
  <r>
    <s v="Yingui-IHS"/>
    <s v="LIT_180"/>
    <s v="LITTORAL"/>
    <s v="IHS"/>
    <s v="Solar-Gen"/>
    <s v="LITTORAL"/>
    <s v="Yingui"/>
    <s v="NOKIA"/>
    <n v="0"/>
    <n v="4.0253771762362556E-2"/>
    <n v="5.9212460013754412E-3"/>
    <n v="0"/>
    <n v="0.13806134125496172"/>
    <n v="1.0076819249328689E-2"/>
    <n v="8.2719093236082217E-2"/>
    <n v="7.5335370812680325E-2"/>
    <n v="6.7951648389278406E-3"/>
    <n v="0.12825204818039396"/>
    <n v="4.203727959410216E-2"/>
    <n v="5.9747512363276288E-3"/>
    <n v="7.2321242577040395E-2"/>
    <n v="4.0128926214140796E-3"/>
    <n v="5.9747512363276288E-3"/>
    <n v="1.781724323907851E-2"/>
    <n v="1.5659198762673607E-2"/>
    <n v="0.13436948004326077"/>
    <n v="5.3344719247331154E-2"/>
    <n v="2.4077355728484473E-3"/>
    <n v="2.2757559932997176E-2"/>
    <n v="2.2757559932997176E-2"/>
    <n v="5.3683585735361684E-3"/>
    <n v="3.9237172298270994E-3"/>
    <m/>
    <n v="0"/>
    <n v="0"/>
    <n v="0"/>
    <n v="0"/>
    <n v="0"/>
    <n v="0"/>
    <x v="0"/>
    <m/>
    <s v="No root cause"/>
    <s v="No root cause"/>
    <s v="No root cause"/>
    <x v="4"/>
    <s v=" "/>
    <m/>
    <m/>
    <s v=""/>
    <m/>
    <s v=""/>
    <m/>
    <m/>
    <m/>
    <m/>
    <m/>
    <m/>
    <m/>
    <m/>
    <m/>
    <m/>
    <m/>
    <m/>
    <m/>
    <m/>
    <m/>
    <s v=" "/>
    <m/>
    <s v=""/>
    <m/>
    <m/>
    <m/>
    <m/>
    <m/>
  </r>
  <r>
    <s v="Blangoua"/>
    <s v="EXN_041"/>
    <s v="EXTREME-NORD"/>
    <s v="IHS"/>
    <s v="Solar-Gen"/>
    <s v="EXTREME-NORD"/>
    <s v="Blangoua"/>
    <s v="NOKIA"/>
    <n v="2.8781444999645496"/>
    <n v="6.3318192273994402E-3"/>
    <n v="0.156058957390524"/>
    <n v="3.8347637574391719E-3"/>
    <n v="1.4982332819761775E-2"/>
    <n v="0.17108717195972264"/>
    <n v="0.20728013653764962"/>
    <n v="0.10301278108390156"/>
    <n v="3.792862560281364E-2"/>
    <n v="4.7979137244237365E-2"/>
    <n v="0.68210595860229317"/>
    <n v="2.7647571342348473E-3"/>
    <n v="0"/>
    <n v="0.24627156105439338"/>
    <n v="2.7647571342348473E-3"/>
    <n v="9.7737725843695025E-3"/>
    <n v="3.2282745856006073E-2"/>
    <n v="6.9218976293045575E-2"/>
    <n v="5.9572609069053047E-2"/>
    <n v="6.3851954395613897E-3"/>
    <n v="8.2505072296273338E-2"/>
    <n v="8.2505072296273338E-2"/>
    <n v="4.459027624929111E-3"/>
    <n v="4.726569282424823E-3"/>
    <m/>
    <n v="2.7824332379557688E-2"/>
    <n v="0"/>
    <n v="0"/>
    <n v="0"/>
    <n v="0"/>
    <n v="0"/>
    <x v="2"/>
    <m/>
    <s v="IHS"/>
    <s v="POWER ISSUE"/>
    <s v="Defaut GE &amp; Power Cabinet"/>
    <x v="0"/>
    <s v="[Ticket -  11/05/2026] INC-20260511-00016264..Grid Outage"/>
    <m/>
    <m/>
    <s v=""/>
    <m/>
    <s v=""/>
    <m/>
    <m/>
    <m/>
    <m/>
    <m/>
    <m/>
    <m/>
    <m/>
    <m/>
    <m/>
    <m/>
    <m/>
    <m/>
    <m/>
    <m/>
    <s v="[Ticket -  11/05/2026] INC-20260511-00016264..Grid Outage"/>
    <m/>
    <s v=""/>
    <m/>
    <m/>
    <m/>
    <m/>
    <m/>
  </r>
  <r>
    <s v="Zigague"/>
    <s v="EXN_034"/>
    <s v="EXTREME-NORD"/>
    <s v="IHS"/>
    <s v="Solar-Grid-Gen"/>
    <s v="EXTREME-NORD"/>
    <s v="Zigague"/>
    <s v="NOKIA"/>
    <n v="6.77772198989218E-3"/>
    <n v="5.5467003511896845E-2"/>
    <n v="2.4969109644353612E-3"/>
    <n v="3.9239443099376861E-3"/>
    <n v="2.0868249284668478E-2"/>
    <n v="2.6287033708913436"/>
    <n v="9.0249748620993628"/>
    <n v="9.1237432721086726"/>
    <n v="7.4402369677711047"/>
    <n v="6.1670496816068621"/>
    <n v="6.7766333498466702"/>
    <n v="1.2485999961063415E-3"/>
    <n v="1.337708287478733E-3"/>
    <n v="2.2295138124645555E-3"/>
    <n v="1.2485999961063415E-3"/>
    <n v="3.0321387849516928E-3"/>
    <n v="0.49327475254908182"/>
    <n v="3.9239443099376861E-3"/>
    <n v="2.0600707627172591E-2"/>
    <n v="0"/>
    <n v="6.8665051521974146E-3"/>
    <n v="6.8665051521974146E-3"/>
    <n v="4.3698470724304259E-3"/>
    <n v="6.3318192273994402E-3"/>
    <m/>
    <n v="0.13847752955280973"/>
    <n v="0"/>
    <n v="0"/>
    <n v="0"/>
    <n v="0"/>
    <n v="0"/>
    <x v="2"/>
    <m/>
    <s v="No root cause"/>
    <s v="No root cause"/>
    <s v="No root cause"/>
    <x v="4"/>
    <s v=" "/>
    <m/>
    <m/>
    <s v=""/>
    <m/>
    <s v=""/>
    <m/>
    <m/>
    <m/>
    <m/>
    <m/>
    <m/>
    <m/>
    <m/>
    <m/>
    <m/>
    <m/>
    <m/>
    <m/>
    <m/>
    <m/>
    <s v=" "/>
    <m/>
    <s v=""/>
    <m/>
    <m/>
    <m/>
    <m/>
    <m/>
  </r>
  <r>
    <s v="SFID-Ndeng-MTN-IHS"/>
    <s v="EST_102"/>
    <s v="CENTRE"/>
    <s v="IHS"/>
    <s v="Hybrid-Gen"/>
    <s v="EST"/>
    <s v="Deng"/>
    <s v="NOKIA"/>
    <n v="5.8855758447406642E-3"/>
    <n v="0"/>
    <n v="0"/>
    <n v="0"/>
    <n v="1.7060679216854582"/>
    <n v="6.857177406237426"/>
    <n v="0"/>
    <n v="0"/>
    <n v="0"/>
    <n v="0"/>
    <n v="0"/>
    <n v="0"/>
    <n v="0"/>
    <n v="0.54951659803728536"/>
    <n v="0"/>
    <n v="0"/>
    <n v="0"/>
    <n v="0"/>
    <n v="0"/>
    <n v="0"/>
    <n v="0.38563006337873418"/>
    <n v="0.38563006337873418"/>
    <n v="4.2044043835876019E-3"/>
    <n v="4.4517917512415508E-3"/>
    <m/>
    <n v="0"/>
    <n v="0"/>
    <n v="0"/>
    <n v="0"/>
    <n v="0"/>
    <n v="0"/>
    <x v="0"/>
    <m/>
    <s v="No root cause"/>
    <s v="No root cause"/>
    <s v="No root cause"/>
    <x v="4"/>
    <s v="[CellDown NOKIA -  11/05/2026] Check FME ongoing    ;   [CellDown NOKIA -  11/05/2026] Check FME ongoing    ;   [CellDown NOKIA -  11/05/2026] Check FME ongoing    ;    "/>
    <m/>
    <m/>
    <s v=""/>
    <m/>
    <s v=""/>
    <m/>
    <m/>
    <m/>
    <m/>
    <m/>
    <m/>
    <m/>
    <m/>
    <s v="[CellDown NOKIA -  11/05/2026] Check FME ongoing "/>
    <s v="[CellDown NOKIA -  11/05/2026] Check FME ongoing "/>
    <s v="[CellDown NOKIA -  11/05/2026] Check FME ongoing "/>
    <m/>
    <m/>
    <m/>
    <m/>
    <s v=" "/>
    <m/>
    <s v=""/>
    <m/>
    <m/>
    <m/>
    <m/>
    <m/>
  </r>
  <r>
    <s v="Makalingai-MTN"/>
    <s v="EXN_029"/>
    <s v="EXTREME-NORD"/>
    <s v="IHS"/>
    <s v="Grid-Gen"/>
    <s v="EXTREME-NORD"/>
    <s v="Makalingai"/>
    <s v="NOKIA"/>
    <n v="0"/>
    <n v="0"/>
    <n v="0"/>
    <n v="1.7140465031664064E-2"/>
    <n v="0"/>
    <n v="0"/>
    <n v="0"/>
    <n v="0"/>
    <n v="0"/>
    <n v="5.7075553599091585E-3"/>
    <n v="0"/>
    <n v="0"/>
    <n v="0.8317615017804213"/>
    <n v="0.44588539602536847"/>
    <n v="0"/>
    <n v="0"/>
    <n v="0"/>
    <n v="0"/>
    <n v="0"/>
    <n v="0"/>
    <n v="0"/>
    <n v="0"/>
    <n v="3.6564026524416315E-3"/>
    <n v="0"/>
    <m/>
    <n v="0"/>
    <n v="0"/>
    <n v="0"/>
    <n v="0"/>
    <n v="0"/>
    <n v="0"/>
    <x v="2"/>
    <m/>
    <s v="No root cause"/>
    <s v="No root cause"/>
    <s v="No root cause"/>
    <x v="4"/>
    <s v="[OCM RAN -  11/05/2026] Power status check Ongoing   ;    "/>
    <m/>
    <m/>
    <s v=""/>
    <m/>
    <s v=""/>
    <m/>
    <m/>
    <m/>
    <m/>
    <m/>
    <m/>
    <m/>
    <m/>
    <m/>
    <m/>
    <m/>
    <s v="[OCM RAN -  11/05/2026] Power status check Ongoing"/>
    <m/>
    <m/>
    <m/>
    <s v=" "/>
    <m/>
    <s v=""/>
    <m/>
    <m/>
    <m/>
    <m/>
    <m/>
  </r>
  <r>
    <s v="Nkan"/>
    <s v="LIT_514"/>
    <s v="LITTORAL"/>
    <s v="IHS"/>
    <s v="Hybrid-Gen"/>
    <s v="LITTORAL"/>
    <s v="Nkan"/>
    <s v="NOKIA"/>
    <n v="0"/>
    <n v="0"/>
    <n v="0"/>
    <n v="0"/>
    <n v="0"/>
    <n v="0.99298681685940637"/>
    <n v="0"/>
    <n v="0"/>
    <n v="1.2955775048836102"/>
    <n v="7.0526930887202379"/>
    <n v="1.4685480284032921"/>
    <n v="3.6992270990460372"/>
    <n v="0"/>
    <n v="0.27980548219303192"/>
    <n v="3.6992270990460372"/>
    <n v="0"/>
    <n v="0"/>
    <n v="0"/>
    <n v="0"/>
    <n v="0.3798693330822156"/>
    <n v="0"/>
    <n v="0"/>
    <n v="3.2104998899488914E-3"/>
    <n v="0"/>
    <m/>
    <n v="0"/>
    <n v="0"/>
    <n v="0"/>
    <n v="0"/>
    <n v="0"/>
    <n v="0"/>
    <x v="0"/>
    <m/>
    <s v="No root cause"/>
    <s v="No root cause"/>
    <s v="No root cause"/>
    <x v="4"/>
    <s v=" "/>
    <m/>
    <m/>
    <s v=""/>
    <m/>
    <s v=""/>
    <m/>
    <m/>
    <m/>
    <m/>
    <m/>
    <m/>
    <m/>
    <m/>
    <m/>
    <m/>
    <m/>
    <m/>
    <m/>
    <m/>
    <m/>
    <s v=" "/>
    <m/>
    <s v=""/>
    <m/>
    <m/>
    <m/>
    <m/>
    <m/>
  </r>
  <r>
    <s v="SongLoulou-IHS"/>
    <s v="LIT_200"/>
    <s v="LITTORAL"/>
    <s v="IHS"/>
    <s v="Grid-Gen"/>
    <s v="LITTORAL"/>
    <s v="Songloulou"/>
    <s v="NOKIA"/>
    <n v="0"/>
    <n v="0"/>
    <n v="0"/>
    <n v="0"/>
    <n v="0"/>
    <n v="0.99426933882033042"/>
    <n v="0"/>
    <n v="0"/>
    <n v="6.2402786523116866E-3"/>
    <n v="1.9455260434439701"/>
    <n v="9.2972309116965803"/>
    <n v="9.2451160421535636"/>
    <n v="9.2971226984682325"/>
    <n v="9.2449555264487078"/>
    <n v="9.2451160421535636"/>
    <n v="9.2451160421535636"/>
    <n v="9.2452230526234693"/>
    <n v="9.2453300630933732"/>
    <n v="6.2771306687015613"/>
    <n v="0.37837118650355428"/>
    <n v="0"/>
    <n v="0"/>
    <n v="2.5862360224589522E-3"/>
    <n v="0"/>
    <m/>
    <n v="0"/>
    <n v="0"/>
    <n v="0"/>
    <n v="0"/>
    <n v="0"/>
    <n v="0"/>
    <x v="0"/>
    <m/>
    <s v="No root cause"/>
    <s v="No root cause"/>
    <s v="No root cause"/>
    <x v="4"/>
    <s v=" "/>
    <m/>
    <m/>
    <s v=""/>
    <m/>
    <s v=""/>
    <m/>
    <m/>
    <m/>
    <m/>
    <m/>
    <m/>
    <m/>
    <m/>
    <m/>
    <m/>
    <m/>
    <m/>
    <m/>
    <m/>
    <m/>
    <s v=" "/>
    <m/>
    <s v=""/>
    <m/>
    <m/>
    <m/>
    <m/>
    <m/>
  </r>
  <r>
    <s v="Dogba-IHS"/>
    <s v="EXN_171"/>
    <s v="EXTREME-NORD"/>
    <s v="IHS"/>
    <s v="Gen Only"/>
    <s v="EXTREME-NORD"/>
    <s v="Dogba"/>
    <s v="NOKIA"/>
    <n v="0.2845787430767871"/>
    <n v="0"/>
    <n v="0"/>
    <n v="3.38886099494609E-3"/>
    <n v="0.54404468898060421"/>
    <n v="0"/>
    <n v="0"/>
    <n v="0"/>
    <n v="0"/>
    <n v="1.7836110499716445E-3"/>
    <n v="1.5767339689282551"/>
    <n v="0"/>
    <n v="3.413273167473144"/>
    <n v="0.42553565423980527"/>
    <n v="0"/>
    <n v="0"/>
    <n v="0"/>
    <n v="0"/>
    <n v="0"/>
    <n v="0"/>
    <m/>
    <n v="0"/>
    <n v="2.5862360224589522E-3"/>
    <n v="0"/>
    <m/>
    <n v="0"/>
    <n v="0"/>
    <n v="0"/>
    <n v="0"/>
    <n v="0"/>
    <n v="0"/>
    <x v="2"/>
    <m/>
    <s v="No root cause"/>
    <s v="No root cause"/>
    <s v="No root cause"/>
    <x v="4"/>
    <s v=" "/>
    <m/>
    <m/>
    <s v=""/>
    <m/>
    <s v=""/>
    <m/>
    <m/>
    <m/>
    <m/>
    <m/>
    <m/>
    <m/>
    <m/>
    <m/>
    <m/>
    <m/>
    <m/>
    <m/>
    <m/>
    <m/>
    <s v=" "/>
    <m/>
    <s v=""/>
    <m/>
    <m/>
    <m/>
    <m/>
    <m/>
  </r>
  <r>
    <s v="CTR_1054_Z_AKOK-Ndoe-MTN-IHS"/>
    <s v="CTR_1054"/>
    <s v="Yaounde"/>
    <s v="IHS"/>
    <s v=""/>
    <s v="CTR"/>
    <s v="Yaoundé"/>
    <s v="ZTE"/>
    <n v="0"/>
    <n v="0"/>
    <n v="0"/>
    <n v="0"/>
    <n v="0"/>
    <n v="0"/>
    <n v="0"/>
    <n v="0"/>
    <n v="0"/>
    <n v="0"/>
    <n v="0"/>
    <n v="0"/>
    <n v="0"/>
    <n v="0"/>
    <n v="0"/>
    <n v="0"/>
    <n v="0"/>
    <n v="0"/>
    <n v="0"/>
    <n v="4.5122748143011284E-3"/>
    <n v="0"/>
    <n v="0"/>
    <n v="2.4255706511659945E-3"/>
    <n v="0"/>
    <m/>
    <n v="0"/>
    <n v="0"/>
    <n v="0"/>
    <n v="0"/>
    <n v="0"/>
    <n v="0"/>
    <x v="0"/>
    <m/>
    <s v="No root cause"/>
    <s v="No root cause"/>
    <s v="No root cause"/>
    <x v="4"/>
    <s v=" "/>
    <m/>
    <m/>
    <s v=""/>
    <m/>
    <s v=""/>
    <m/>
    <m/>
    <m/>
    <m/>
    <m/>
    <m/>
    <m/>
    <m/>
    <m/>
    <m/>
    <m/>
    <m/>
    <m/>
    <m/>
    <m/>
    <s v=" "/>
    <m/>
    <s v=""/>
    <m/>
    <m/>
    <m/>
    <m/>
    <m/>
  </r>
  <r>
    <s v="Lokomo-MTN"/>
    <s v="EST_042"/>
    <s v="CENTRE"/>
    <s v="IHS"/>
    <s v="Grid-Gen"/>
    <s v="EST"/>
    <s v="Lokomo"/>
    <s v="NOKIA"/>
    <n v="0"/>
    <n v="1.4232392497281934E-2"/>
    <n v="9.3277459599980586E-3"/>
    <n v="6.2422774110885678E-4"/>
    <n v="4.8154711456968946E-3"/>
    <n v="9.3634161166328504E-3"/>
    <n v="7.8295993813368037E-3"/>
    <n v="4.8511413023316872E-3"/>
    <n v="7.401557501719302E-3"/>
    <n v="5.0473271638230418E-3"/>
    <n v="5.1026159066069693E-2"/>
    <n v="0"/>
    <n v="4.7976360673794996E-3"/>
    <n v="5.1721727120448129E-3"/>
    <n v="0"/>
    <n v="2.2347353131697074E-2"/>
    <n v="4.9938219288708533E-3"/>
    <n v="0.12939349319270732"/>
    <n v="5.4807195669357628E-2"/>
    <n v="1.0843727616976714E-2"/>
    <n v="9.7201176829807695E-3"/>
    <n v="9.7201176829807695E-3"/>
    <n v="2.2115497113570923E-3"/>
    <n v="4.9938219288708542E-3"/>
    <m/>
    <n v="0"/>
    <n v="0"/>
    <n v="0"/>
    <n v="0"/>
    <n v="0"/>
    <n v="0"/>
    <x v="0"/>
    <m/>
    <s v="No root cause"/>
    <s v="No root cause"/>
    <s v="No root cause"/>
    <x v="4"/>
    <s v=" "/>
    <m/>
    <m/>
    <s v=""/>
    <m/>
    <s v=""/>
    <m/>
    <m/>
    <m/>
    <m/>
    <m/>
    <m/>
    <m/>
    <m/>
    <m/>
    <m/>
    <m/>
    <m/>
    <m/>
    <m/>
    <m/>
    <s v=" "/>
    <m/>
    <s v=""/>
    <m/>
    <m/>
    <m/>
    <m/>
    <m/>
  </r>
  <r>
    <s v="Chamber-Wangai"/>
    <s v="NRD_055"/>
    <s v="NORD"/>
    <s v="IHS"/>
    <s v="Solar-Gen"/>
    <s v="NORD"/>
    <s v="Chamber-Wangai"/>
    <s v="NOKIA"/>
    <n v="0"/>
    <n v="1.1595408128515667"/>
    <n v="6.0599407876271768E-3"/>
    <n v="0.44443172883544313"/>
    <n v="1.7314116536077649E-3"/>
    <n v="3.0119348557551737E-3"/>
    <n v="1.1127926982041573E-2"/>
    <n v="1.15427443573851E-3"/>
    <n v="9.5588351709595333E-4"/>
    <n v="7.3945706039498275E-4"/>
    <n v="2.6367956641401586E-2"/>
    <n v="0"/>
    <n v="1.0640967454464388E-3"/>
    <n v="1.9440235365961538E-3"/>
    <n v="0"/>
    <n v="7.8295993813368037E-3"/>
    <n v="2.4969109644354271E-3"/>
    <n v="0.16641911577962121"/>
    <n v="5.2131933921748239E-2"/>
    <n v="4.8511413023316864E-3"/>
    <n v="3.5491805851617861E-3"/>
    <n v="3.5491805851617861E-3"/>
    <n v="1.9440235365961538E-3"/>
    <n v="3.6330054532535461E-2"/>
    <m/>
    <n v="0"/>
    <n v="0"/>
    <n v="0"/>
    <n v="0"/>
    <n v="0"/>
    <n v="0"/>
    <x v="0"/>
    <m/>
    <s v="IHS"/>
    <s v="POWER ISSUE"/>
    <s v="Defaut GE &amp; Power Cabinet"/>
    <x v="0"/>
    <s v="[Ticket -  11/05/2026] INC-20260511-00008047..Grid Outage"/>
    <m/>
    <m/>
    <s v=""/>
    <m/>
    <s v=""/>
    <m/>
    <m/>
    <m/>
    <m/>
    <m/>
    <m/>
    <m/>
    <m/>
    <m/>
    <m/>
    <m/>
    <m/>
    <m/>
    <m/>
    <m/>
    <s v="[Ticket -  11/05/2026] INC-20260511-00008047..Grid Outage"/>
    <m/>
    <s v=""/>
    <m/>
    <m/>
    <m/>
    <m/>
    <m/>
  </r>
  <r>
    <s v="Endoum-Carrefour"/>
    <s v="SUD_108"/>
    <s v="CENTRE"/>
    <m/>
    <m/>
    <s v="SUD"/>
    <s v="Minton"/>
    <s v="NOKIA"/>
    <n v="0"/>
    <n v="0"/>
    <n v="0"/>
    <n v="0"/>
    <n v="0"/>
    <n v="0"/>
    <n v="0"/>
    <n v="0"/>
    <n v="0"/>
    <n v="0"/>
    <n v="0"/>
    <n v="0"/>
    <n v="0"/>
    <n v="0"/>
    <n v="0"/>
    <n v="0"/>
    <n v="0"/>
    <n v="0"/>
    <n v="0"/>
    <n v="0"/>
    <n v="0"/>
    <n v="0"/>
    <n v="1.3376308738047311E-3"/>
    <n v="0"/>
    <m/>
    <n v="0"/>
    <n v="0"/>
    <n v="0"/>
    <n v="0"/>
    <n v="0"/>
    <n v="0"/>
    <x v="0"/>
    <m/>
    <s v="No root cause"/>
    <s v="No root cause"/>
    <s v="No root cause"/>
    <x v="4"/>
    <s v=" "/>
    <m/>
    <m/>
    <s v=""/>
    <m/>
    <s v=""/>
    <m/>
    <m/>
    <m/>
    <m/>
    <m/>
    <m/>
    <m/>
    <m/>
    <m/>
    <m/>
    <m/>
    <m/>
    <m/>
    <m/>
    <m/>
    <s v=" "/>
    <m/>
    <s v=""/>
    <m/>
    <m/>
    <m/>
    <m/>
    <m/>
  </r>
  <r>
    <s v="Ako"/>
    <s v="NRO_231"/>
    <s v="NORD-OUEST"/>
    <s v="IHS"/>
    <s v="Grid-Gen"/>
    <s v="NORD-OUEST"/>
    <s v="Ako"/>
    <s v="NOKIA"/>
    <n v="0"/>
    <n v="2.5249753281779905E-3"/>
    <n v="3.1381836221640734E-3"/>
    <n v="5.5910167981084065E-4"/>
    <n v="1.9658736483671494E-3"/>
    <n v="3.5223405828082963E-2"/>
    <n v="2.8478114594236045E-2"/>
    <n v="0.75136051551353622"/>
    <n v="3.2644323885729727E-3"/>
    <n v="0.14682731533355012"/>
    <n v="1.048351720721443"/>
    <n v="0"/>
    <n v="7.2502862994825151E-3"/>
    <n v="9.5417668998068125E-3"/>
    <n v="0"/>
    <n v="9.6844475263459795E-3"/>
    <n v="1.7835078317395908E-3"/>
    <n v="0.240648711736623"/>
    <n v="3.4332525760987116E-2"/>
    <n v="4.2804187961750177E-3"/>
    <n v="2.3363952595788638E-3"/>
    <n v="2.3363952595788638E-3"/>
    <n v="9.8092930745677484E-4"/>
    <n v="1.5141981491469126E-2"/>
    <m/>
    <n v="0"/>
    <n v="0"/>
    <n v="0"/>
    <n v="0"/>
    <n v="0"/>
    <n v="0"/>
    <x v="2"/>
    <m/>
    <s v="No root cause"/>
    <s v="No root cause"/>
    <s v="No root cause"/>
    <x v="4"/>
    <s v=" "/>
    <m/>
    <m/>
    <s v=""/>
    <m/>
    <s v=""/>
    <m/>
    <m/>
    <m/>
    <m/>
    <m/>
    <m/>
    <m/>
    <m/>
    <m/>
    <m/>
    <m/>
    <m/>
    <m/>
    <m/>
    <m/>
    <s v=" "/>
    <m/>
    <s v=""/>
    <m/>
    <m/>
    <m/>
    <m/>
    <m/>
  </r>
  <r>
    <s v="LIT_856_Z_Makepe-Orchidee"/>
    <s v="LIT_856"/>
    <s v="Douala"/>
    <s v="ESCO"/>
    <s v="Good Grid + Solar + GE"/>
    <s v="LITTORAL"/>
    <s v="Douala"/>
    <s v="ZTE"/>
    <n v="0"/>
    <n v="0"/>
    <n v="0"/>
    <n v="2.3899004945311399E-3"/>
    <n v="20.122997834108084"/>
    <n v="13.868556899607057"/>
    <n v="13.868556899607057"/>
    <n v="13.868556899607057"/>
    <n v="13.868556899607057"/>
    <n v="13.868556899607057"/>
    <n v="13.868556899607057"/>
    <n v="0"/>
    <n v="0"/>
    <n v="0"/>
    <n v="0"/>
    <n v="0"/>
    <n v="0"/>
    <n v="0"/>
    <n v="0"/>
    <n v="0"/>
    <n v="22.33279970779008"/>
    <n v="22.33279970779008"/>
    <n v="5.7072250615671915E-4"/>
    <n v="0"/>
    <m/>
    <n v="0"/>
    <n v="0"/>
    <n v="0"/>
    <n v="0"/>
    <n v="0"/>
    <n v="0"/>
    <x v="0"/>
    <m/>
    <s v="No root cause"/>
    <s v="No root cause"/>
    <s v="No root cause"/>
    <x v="4"/>
    <s v=" "/>
    <m/>
    <m/>
    <s v=""/>
    <m/>
    <s v=""/>
    <m/>
    <m/>
    <m/>
    <m/>
    <m/>
    <m/>
    <m/>
    <m/>
    <m/>
    <m/>
    <m/>
    <m/>
    <m/>
    <m/>
    <m/>
    <s v=" "/>
    <m/>
    <s v=""/>
    <m/>
    <m/>
    <m/>
    <m/>
    <m/>
  </r>
  <r>
    <s v="Ngonga"/>
    <s v="LIT_135"/>
    <s v="LITTORAL"/>
    <s v="IHS"/>
    <s v="Grid-Gen"/>
    <s v="LITTORAL"/>
    <s v="Ngonga"/>
    <s v="NOKIA"/>
    <n v="0"/>
    <n v="0"/>
    <n v="0"/>
    <n v="0"/>
    <n v="0"/>
    <n v="1.3304858288692452"/>
    <n v="0"/>
    <n v="0"/>
    <n v="3.2994894887184733E-3"/>
    <n v="1.6281743481602859"/>
    <n v="1.5158702052550677"/>
    <n v="0"/>
    <n v="0"/>
    <n v="0"/>
    <n v="0"/>
    <n v="0"/>
    <n v="0"/>
    <n v="0"/>
    <n v="0"/>
    <n v="0.51573695970413735"/>
    <n v="0"/>
    <n v="0"/>
    <n v="4.4590276249291112E-4"/>
    <n v="0"/>
    <m/>
    <n v="0"/>
    <n v="0"/>
    <n v="0"/>
    <n v="0"/>
    <n v="0"/>
    <n v="0"/>
    <x v="0"/>
    <m/>
    <s v="No root cause"/>
    <s v="No root cause"/>
    <s v="No root cause"/>
    <x v="4"/>
    <s v=" "/>
    <m/>
    <m/>
    <s v=""/>
    <m/>
    <s v=""/>
    <m/>
    <m/>
    <m/>
    <m/>
    <m/>
    <m/>
    <m/>
    <m/>
    <m/>
    <m/>
    <m/>
    <m/>
    <m/>
    <m/>
    <m/>
    <s v=" "/>
    <m/>
    <s v=""/>
    <m/>
    <m/>
    <m/>
    <m/>
    <m/>
  </r>
  <r>
    <s v="Bonamouti"/>
    <s v="LIT_120"/>
    <s v="Douala"/>
    <s v="IHS"/>
    <s v="GridOnly"/>
    <s v="LITTORAL"/>
    <s v="Douala"/>
    <s v="ZTE"/>
    <n v="0"/>
    <n v="0"/>
    <n v="4.2804187961750177E-4"/>
    <n v="0"/>
    <n v="8.7946554690910954"/>
    <n v="0"/>
    <n v="4.2804187961750177E-4"/>
    <n v="2.6968243572951183"/>
    <n v="4.2804187961750177E-4"/>
    <n v="0"/>
    <n v="0"/>
    <n v="0"/>
    <n v="9.6309422913952957E-4"/>
    <n v="8.0257852428281592E-4"/>
    <n v="0"/>
    <n v="3.7453664466531404E-4"/>
    <n v="4.2804187961750177E-4"/>
    <n v="0"/>
    <n v="4.2804187961750177E-4"/>
    <n v="8.5608375923500353E-4"/>
    <n v="0"/>
    <n v="0"/>
    <n v="3.7453664466531404E-4"/>
    <n v="0.32993111379350709"/>
    <m/>
    <n v="1.1771151689481299E-3"/>
    <n v="0"/>
    <n v="0"/>
    <n v="0"/>
    <n v="0"/>
    <n v="0"/>
    <x v="0"/>
    <m/>
    <s v="No root cause"/>
    <s v="No root cause"/>
    <s v="No root cause"/>
    <x v="4"/>
    <s v=" "/>
    <m/>
    <m/>
    <s v=""/>
    <m/>
    <s v=""/>
    <m/>
    <m/>
    <m/>
    <m/>
    <m/>
    <m/>
    <m/>
    <m/>
    <m/>
    <m/>
    <m/>
    <m/>
    <m/>
    <m/>
    <m/>
    <s v=" "/>
    <m/>
    <s v=""/>
    <m/>
    <m/>
    <m/>
    <m/>
    <m/>
  </r>
  <r>
    <s v="Doualare-II"/>
    <s v="EXN_197"/>
    <s v="Maroua"/>
    <s v="CAMUSAT"/>
    <s v="Medium Grid + GE"/>
    <s v="EXTREME-NORD"/>
    <s v="Maroua"/>
    <s v="Huawei"/>
    <n v="2.2477370852630885"/>
    <n v="3.1242598442498282"/>
    <n v="4.3380260991402073"/>
    <n v="1.5098285549591506"/>
    <n v="3.9588701691906869"/>
    <n v="0"/>
    <n v="4.9046465372838757E-3"/>
    <n v="0"/>
    <n v="4.5662259262112865"/>
    <n v="0"/>
    <n v="2.5986779213144882"/>
    <n v="20.140832912425484"/>
    <n v="18.491409199476077"/>
    <n v="18.491141673301318"/>
    <n v="20.140832912425484"/>
    <n v="2.0020767165192774"/>
    <n v="5.6570193161032201"/>
    <n v="0.38998182248817892"/>
    <n v="7.00501237041032"/>
    <n v="0.84413425676234821"/>
    <n v="6.1180560906079045"/>
    <n v="6.1180560906079045"/>
    <n v="2.675261747609386E-4"/>
    <n v="0"/>
    <m/>
    <n v="5.0185413474187648"/>
    <n v="0"/>
    <n v="0"/>
    <n v="0"/>
    <n v="0"/>
    <n v="0"/>
    <x v="0"/>
    <m/>
    <s v="No root cause"/>
    <s v="No root cause"/>
    <s v="No root cause"/>
    <x v="4"/>
    <s v=" "/>
    <m/>
    <m/>
    <s v=""/>
    <m/>
    <s v=""/>
    <m/>
    <m/>
    <m/>
    <m/>
    <m/>
    <m/>
    <m/>
    <m/>
    <m/>
    <m/>
    <m/>
    <m/>
    <m/>
    <m/>
    <m/>
    <s v=" "/>
    <m/>
    <s v=""/>
    <m/>
    <m/>
    <m/>
    <m/>
    <m/>
  </r>
  <r>
    <s v="Kousseri-Sarra"/>
    <s v="EXN_010"/>
    <s v="EXTREME-NORD"/>
    <s v="IHS"/>
    <s v="Grid-Gen"/>
    <s v="EXTREME-NORD"/>
    <s v="Kousseri"/>
    <s v="Huawei"/>
    <n v="9.5417668998068125E-3"/>
    <n v="1.4000536479155785E-2"/>
    <n v="8.1149606344151394E-3"/>
    <n v="1.0968573165198484E-2"/>
    <n v="9.2742407250458719E-3"/>
    <n v="5.3451729717235531E-2"/>
    <n v="0.44222076687983147"/>
    <n v="0.18339811033778208"/>
    <n v="7.5442381282584689E-3"/>
    <n v="8.6856831405718073E-3"/>
    <n v="5.0473271638230418E-3"/>
    <n v="0"/>
    <n v="0.16738221000876058"/>
    <n v="7.6690836764802392E-3"/>
    <n v="0"/>
    <n v="0"/>
    <n v="7.0626910136887808E-2"/>
    <n v="6.2422774110885686E-3"/>
    <n v="6.9556805437844043E-3"/>
    <n v="5.8855758447406495E-3"/>
    <n v="0.14187804801488443"/>
    <n v="0.14187804801488443"/>
    <n v="2.675261747609386E-4"/>
    <n v="0"/>
    <m/>
    <n v="0"/>
    <n v="0"/>
    <n v="0"/>
    <n v="0"/>
    <n v="0"/>
    <n v="0"/>
    <x v="2"/>
    <m/>
    <s v="No root cause"/>
    <s v="No root cause"/>
    <s v="No root cause"/>
    <x v="4"/>
    <s v=" "/>
    <m/>
    <m/>
    <s v=""/>
    <m/>
    <s v=""/>
    <m/>
    <m/>
    <m/>
    <m/>
    <m/>
    <m/>
    <m/>
    <m/>
    <m/>
    <m/>
    <m/>
    <m/>
    <m/>
    <m/>
    <m/>
    <s v=" "/>
    <m/>
    <s v=""/>
    <m/>
    <m/>
    <m/>
    <m/>
    <m/>
  </r>
  <r>
    <s v="Djamboutou"/>
    <s v="NRD_003"/>
    <s v="Garoua"/>
    <s v="IHS"/>
    <s v="Grid-Gen"/>
    <s v="NORD"/>
    <s v="Garoua"/>
    <s v="Huawei"/>
    <n v="1.5203512511664143"/>
    <n v="9.8627983095199379E-2"/>
    <n v="0"/>
    <n v="0"/>
    <n v="0"/>
    <n v="0"/>
    <n v="0"/>
    <n v="0"/>
    <n v="0"/>
    <n v="0"/>
    <n v="0"/>
    <n v="0"/>
    <n v="0"/>
    <n v="0"/>
    <n v="0"/>
    <n v="0"/>
    <n v="0"/>
    <n v="0"/>
    <n v="0"/>
    <n v="0"/>
    <n v="0"/>
    <n v="0"/>
    <n v="2.675261747609386E-4"/>
    <n v="0"/>
    <m/>
    <n v="0"/>
    <n v="0"/>
    <n v="0"/>
    <n v="0"/>
    <n v="0"/>
    <n v="0"/>
    <x v="0"/>
    <m/>
    <s v="No root cause"/>
    <s v="No root cause"/>
    <s v="No root cause"/>
    <x v="4"/>
    <s v=" "/>
    <m/>
    <m/>
    <s v=""/>
    <m/>
    <s v=""/>
    <m/>
    <m/>
    <m/>
    <m/>
    <m/>
    <m/>
    <m/>
    <m/>
    <m/>
    <m/>
    <m/>
    <m/>
    <m/>
    <m/>
    <m/>
    <s v=" "/>
    <m/>
    <s v=""/>
    <m/>
    <m/>
    <m/>
    <m/>
    <m/>
  </r>
  <r>
    <s v="Bokova-IHS"/>
    <s v="SUO_254"/>
    <s v="SUD-OUEST"/>
    <s v="IHS"/>
    <s v="Grid-Gen"/>
    <s v="SUD-OUEST"/>
    <s v="Buea"/>
    <s v="Huawei"/>
    <n v="0"/>
    <n v="0"/>
    <n v="0"/>
    <n v="0"/>
    <n v="0"/>
    <n v="0"/>
    <n v="7.2232067185453424E-3"/>
    <n v="0"/>
    <n v="0.82629917844495226"/>
    <n v="0.5496771137421419"/>
    <n v="0"/>
    <n v="0"/>
    <n v="8.2754763392717014E-3"/>
    <n v="0"/>
    <n v="0"/>
    <n v="0"/>
    <n v="10.919919071548627"/>
    <n v="0"/>
    <n v="0"/>
    <n v="0"/>
    <n v="0"/>
    <n v="0"/>
    <n v="8.9175391586979543E-5"/>
    <n v="0"/>
    <m/>
    <n v="0"/>
    <n v="0"/>
    <n v="0"/>
    <n v="0"/>
    <n v="0"/>
    <n v="0"/>
    <x v="0"/>
    <m/>
    <s v="No root cause"/>
    <s v="No root cause"/>
    <s v="No root cause"/>
    <x v="4"/>
    <s v=" "/>
    <m/>
    <m/>
    <s v=""/>
    <m/>
    <s v=""/>
    <m/>
    <m/>
    <m/>
    <m/>
    <m/>
    <m/>
    <m/>
    <m/>
    <m/>
    <m/>
    <m/>
    <m/>
    <m/>
    <m/>
    <m/>
    <s v=" "/>
    <m/>
    <s v=""/>
    <m/>
    <m/>
    <m/>
    <m/>
    <m/>
  </r>
  <r>
    <s v="Tole-Tea-IHS"/>
    <s v="SUO_152"/>
    <s v="SUD-OUEST"/>
    <s v="IHS"/>
    <s v="Grid-Gen"/>
    <s v="SUD-OUEST"/>
    <s v="Buea"/>
    <s v="Huawei"/>
    <n v="0"/>
    <n v="0"/>
    <n v="0"/>
    <n v="0"/>
    <n v="0"/>
    <n v="0"/>
    <n v="0"/>
    <n v="0"/>
    <n v="0"/>
    <n v="0"/>
    <n v="0"/>
    <n v="0"/>
    <n v="0"/>
    <n v="6.6797718822142906"/>
    <n v="0"/>
    <n v="0"/>
    <n v="1.7545258294738224"/>
    <n v="0"/>
    <n v="0"/>
    <n v="0"/>
    <n v="0"/>
    <n v="0"/>
    <n v="8.9175391586979543E-5"/>
    <n v="0"/>
    <m/>
    <n v="0"/>
    <n v="0"/>
    <n v="0"/>
    <n v="0"/>
    <n v="0"/>
    <n v="0"/>
    <x v="0"/>
    <m/>
    <s v="No root cause"/>
    <s v="No root cause"/>
    <s v="No root cause"/>
    <x v="4"/>
    <s v=" "/>
    <m/>
    <m/>
    <s v=""/>
    <m/>
    <s v=""/>
    <m/>
    <m/>
    <m/>
    <m/>
    <m/>
    <m/>
    <m/>
    <m/>
    <m/>
    <m/>
    <m/>
    <m/>
    <m/>
    <m/>
    <m/>
    <s v=" "/>
    <m/>
    <s v=""/>
    <m/>
    <m/>
    <m/>
    <m/>
    <m/>
  </r>
  <r>
    <s v="Garoua-Boulai-new"/>
    <s v="EST_118"/>
    <s v="CENTRE"/>
    <s v="IHS"/>
    <s v="Grid-Gen"/>
    <s v="EST"/>
    <s v="Garoua-Boulai"/>
    <s v="ZTE"/>
    <n v="2.6928114646737038"/>
    <n v="0"/>
    <n v="0"/>
    <n v="0.53253760347912427"/>
    <n v="0"/>
    <n v="0"/>
    <n v="0"/>
    <n v="8.6845290698893322E-17"/>
    <n v="0"/>
    <n v="0"/>
    <n v="0"/>
    <n v="0"/>
    <n v="0"/>
    <n v="0"/>
    <n v="0"/>
    <n v="0"/>
    <n v="0"/>
    <n v="0"/>
    <n v="0"/>
    <n v="0"/>
    <n v="7.8188983343463109E-2"/>
    <n v="7.8188983343463109E-2"/>
    <n v="8.6845290698893322E-17"/>
    <n v="0"/>
    <m/>
    <n v="2.6342410674793544E-2"/>
    <n v="0"/>
    <n v="0"/>
    <n v="0"/>
    <n v="0"/>
    <n v="0"/>
    <x v="0"/>
    <m/>
    <s v="No root cause"/>
    <s v="No root cause"/>
    <s v="No root cause"/>
    <x v="4"/>
    <s v=" "/>
    <m/>
    <m/>
    <s v=""/>
    <m/>
    <s v=""/>
    <m/>
    <m/>
    <m/>
    <m/>
    <m/>
    <m/>
    <m/>
    <m/>
    <m/>
    <m/>
    <m/>
    <m/>
    <m/>
    <m/>
    <m/>
    <s v=" "/>
    <m/>
    <s v=""/>
    <m/>
    <m/>
    <m/>
    <m/>
    <m/>
  </r>
  <r>
    <s v="Logpom-Bilingual-School"/>
    <s v="LIT_650"/>
    <s v="Douala"/>
    <s v="CAMUSAT"/>
    <s v="Good Grid no GE - 8h"/>
    <s v="LITTORAL"/>
    <s v="Douala"/>
    <s v="ZTE"/>
    <n v="0"/>
    <n v="15.021541207591754"/>
    <n v="13.868556899607057"/>
    <n v="3.5958728201967309"/>
    <n v="0"/>
    <n v="0"/>
    <n v="20.205716927344163"/>
    <n v="48.293147334868586"/>
    <n v="63.491023961784435"/>
    <n v="0"/>
    <n v="9.3316875123062033"/>
    <n v="0"/>
    <n v="0"/>
    <n v="0"/>
    <n v="0"/>
    <n v="0"/>
    <n v="0"/>
    <n v="13.868556899607057"/>
    <n v="14.494050931276453"/>
    <n v="0"/>
    <n v="17.240242785354127"/>
    <n v="17.240242785354127"/>
    <n v="0"/>
    <n v="0"/>
    <m/>
    <n v="0"/>
    <n v="0"/>
    <n v="0"/>
    <n v="0"/>
    <n v="0"/>
    <n v="0"/>
    <x v="0"/>
    <m/>
    <s v="No root cause"/>
    <s v="No root cause"/>
    <s v="No root cause"/>
    <x v="4"/>
    <s v=" "/>
    <m/>
    <m/>
    <s v=""/>
    <m/>
    <s v=""/>
    <m/>
    <m/>
    <m/>
    <m/>
    <m/>
    <m/>
    <m/>
    <m/>
    <m/>
    <m/>
    <m/>
    <m/>
    <m/>
    <m/>
    <m/>
    <s v=" "/>
    <m/>
    <s v=""/>
    <m/>
    <m/>
    <m/>
    <m/>
    <m/>
  </r>
  <r>
    <s v="Bitoto"/>
    <s v="CTR_315"/>
    <s v="Yaounde"/>
    <s v="IHS"/>
    <s v="Grid-Gen"/>
    <s v="CENTRE"/>
    <s v="Yaounde"/>
    <s v="ZTE"/>
    <n v="0"/>
    <n v="0"/>
    <n v="0"/>
    <n v="0"/>
    <n v="19.777871233588158"/>
    <n v="27.107071822573786"/>
    <n v="0"/>
    <n v="15.832805415015143"/>
    <n v="0"/>
    <n v="0"/>
    <n v="14.353296493195566"/>
    <n v="0"/>
    <n v="0"/>
    <n v="16.462704711028938"/>
    <n v="0"/>
    <n v="1.4618343592070384"/>
    <n v="0"/>
    <n v="0"/>
    <n v="0"/>
    <n v="0"/>
    <n v="12.966672659252982"/>
    <n v="12.966672659252982"/>
    <n v="0"/>
    <n v="0"/>
    <m/>
    <n v="0"/>
    <n v="0"/>
    <n v="0"/>
    <n v="0"/>
    <n v="0"/>
    <n v="0"/>
    <x v="0"/>
    <m/>
    <s v="No root cause"/>
    <s v="No root cause"/>
    <s v="No root cause"/>
    <x v="4"/>
    <s v=" "/>
    <m/>
    <m/>
    <s v=""/>
    <m/>
    <s v=""/>
    <m/>
    <m/>
    <m/>
    <m/>
    <m/>
    <m/>
    <m/>
    <m/>
    <m/>
    <m/>
    <m/>
    <m/>
    <m/>
    <m/>
    <m/>
    <s v=" "/>
    <m/>
    <s v=""/>
    <m/>
    <m/>
    <m/>
    <m/>
    <m/>
  </r>
  <r>
    <s v="Brazzaville-II"/>
    <s v="LIT_694"/>
    <s v="Douala"/>
    <s v="CAMUSAT"/>
    <s v="Good Grid no GE - 8h"/>
    <s v="LITTORAL"/>
    <s v="Douala"/>
    <s v="ZTE"/>
    <n v="0"/>
    <n v="0"/>
    <n v="0"/>
    <n v="0"/>
    <n v="0"/>
    <n v="0"/>
    <n v="0"/>
    <n v="4.8246383759520368"/>
    <n v="0"/>
    <n v="0"/>
    <n v="0"/>
    <n v="0"/>
    <n v="0"/>
    <n v="0"/>
    <n v="0"/>
    <n v="0"/>
    <n v="0"/>
    <n v="0"/>
    <n v="0"/>
    <n v="0"/>
    <n v="11.36542149283885"/>
    <n v="11.36542149283885"/>
    <n v="0"/>
    <n v="0.49836559342299341"/>
    <m/>
    <n v="0"/>
    <n v="0"/>
    <n v="0"/>
    <n v="0"/>
    <n v="0"/>
    <n v="0"/>
    <x v="0"/>
    <m/>
    <s v="No root cause"/>
    <s v="No root cause"/>
    <s v="No root cause"/>
    <x v="4"/>
    <s v=" "/>
    <m/>
    <m/>
    <s v=""/>
    <m/>
    <s v=""/>
    <m/>
    <m/>
    <m/>
    <m/>
    <m/>
    <m/>
    <m/>
    <m/>
    <m/>
    <m/>
    <m/>
    <m/>
    <m/>
    <m/>
    <m/>
    <s v=" "/>
    <m/>
    <s v=""/>
    <m/>
    <m/>
    <m/>
    <m/>
    <m/>
  </r>
  <r>
    <s v="Bberi-Excellence"/>
    <s v="LIT_645"/>
    <s v="Douala"/>
    <s v="CAMUSAT"/>
    <s v="Good Grid no GE - 8h"/>
    <s v="LITTORAL"/>
    <s v="Douala"/>
    <s v="ZTE"/>
    <n v="4.6738962940134066"/>
    <n v="1.5503676879745911"/>
    <n v="1.8062832267509048"/>
    <n v="0"/>
    <n v="0"/>
    <n v="2.7190111947219582"/>
    <n v="0"/>
    <n v="0"/>
    <n v="2.658960486027286"/>
    <n v="0.61766443228805568"/>
    <n v="1.2894939974260415"/>
    <n v="0"/>
    <n v="1.0256240137201693"/>
    <n v="0"/>
    <n v="0"/>
    <n v="4.3321940285304175"/>
    <n v="0"/>
    <n v="4.9744530338181621"/>
    <n v="0.37004220492933043"/>
    <n v="0"/>
    <n v="10.766822759272097"/>
    <n v="10.766822759272097"/>
    <n v="0"/>
    <n v="0"/>
    <m/>
    <n v="2.9319976999883002"/>
    <n v="0"/>
    <n v="0"/>
    <n v="0"/>
    <n v="0"/>
    <n v="0"/>
    <x v="0"/>
    <m/>
    <s v="No root cause"/>
    <s v="No root cause"/>
    <s v="No root cause"/>
    <x v="4"/>
    <s v=" "/>
    <m/>
    <m/>
    <s v=""/>
    <m/>
    <s v=""/>
    <m/>
    <m/>
    <m/>
    <m/>
    <m/>
    <m/>
    <m/>
    <m/>
    <m/>
    <m/>
    <m/>
    <m/>
    <m/>
    <m/>
    <m/>
    <s v=" "/>
    <m/>
    <s v=""/>
    <m/>
    <m/>
    <m/>
    <m/>
    <m/>
  </r>
  <r>
    <s v="Pain-Magique"/>
    <s v="LIT_381"/>
    <s v="Douala"/>
    <s v="IHS"/>
    <s v="GridOnly"/>
    <s v="LITTORAL"/>
    <s v="Douala"/>
    <s v="ZTE"/>
    <n v="0"/>
    <n v="0"/>
    <n v="4.214464676557288"/>
    <n v="0"/>
    <n v="0"/>
    <n v="0"/>
    <n v="0"/>
    <n v="0"/>
    <n v="1.117831368621107"/>
    <n v="0"/>
    <n v="0"/>
    <n v="1.7347645626981478"/>
    <n v="0"/>
    <n v="0"/>
    <n v="1.7347645626981478"/>
    <n v="10.084809364414882"/>
    <n v="0"/>
    <n v="0"/>
    <n v="0"/>
    <n v="5.9709166944893886"/>
    <n v="10.629349975601613"/>
    <n v="10.629349975601613"/>
    <n v="0"/>
    <n v="0"/>
    <m/>
    <n v="0"/>
    <n v="0"/>
    <n v="0"/>
    <n v="0"/>
    <n v="0"/>
    <n v="0"/>
    <x v="0"/>
    <m/>
    <s v="No root cause"/>
    <s v="No root cause"/>
    <s v="No root cause"/>
    <x v="4"/>
    <s v=" "/>
    <m/>
    <m/>
    <s v=""/>
    <m/>
    <s v=""/>
    <m/>
    <m/>
    <m/>
    <m/>
    <m/>
    <m/>
    <m/>
    <m/>
    <m/>
    <m/>
    <m/>
    <m/>
    <m/>
    <m/>
    <m/>
    <s v=" "/>
    <m/>
    <s v=""/>
    <m/>
    <m/>
    <m/>
    <m/>
    <m/>
  </r>
  <r>
    <s v="Biteng-OKUI"/>
    <s v="CTR_705"/>
    <s v="Yaounde"/>
    <s v="CAMUSAT"/>
    <s v="Good Grid + GE"/>
    <s v="CENTRE"/>
    <s v="Yaounde"/>
    <s v="ZTE"/>
    <n v="0"/>
    <n v="0"/>
    <n v="0"/>
    <n v="31.51502926379651"/>
    <n v="32.343201125464788"/>
    <n v="10.185898588317883"/>
    <n v="0"/>
    <n v="8.3548067676274798"/>
    <n v="0"/>
    <n v="0"/>
    <n v="12.079983905625321"/>
    <n v="0"/>
    <n v="0"/>
    <n v="10.601616428818064"/>
    <n v="0"/>
    <n v="0.6807114341400502"/>
    <n v="0"/>
    <n v="0"/>
    <n v="0"/>
    <n v="0"/>
    <n v="9.7101657092796607"/>
    <n v="9.7101657092796607"/>
    <n v="0"/>
    <n v="1.8568635088590402"/>
    <m/>
    <n v="0"/>
    <n v="0"/>
    <n v="0"/>
    <n v="0"/>
    <n v="0"/>
    <n v="0"/>
    <x v="0"/>
    <m/>
    <s v="No root cause"/>
    <s v="No root cause"/>
    <s v="No root cause"/>
    <x v="4"/>
    <s v=" "/>
    <m/>
    <m/>
    <s v=""/>
    <m/>
    <s v=""/>
    <m/>
    <m/>
    <m/>
    <m/>
    <m/>
    <m/>
    <m/>
    <m/>
    <m/>
    <m/>
    <m/>
    <m/>
    <m/>
    <m/>
    <m/>
    <s v=" "/>
    <m/>
    <s v=""/>
    <m/>
    <m/>
    <m/>
    <m/>
    <m/>
  </r>
  <r>
    <s v="Garoua-Rte-Gashiga"/>
    <s v="NRD_159"/>
    <s v="Garoua"/>
    <s v="CAMUSAT"/>
    <s v="Medium Grid + Solar + GE"/>
    <s v="NORD"/>
    <s v="Garoua"/>
    <s v="Huawei"/>
    <n v="2.4077355728484478E-3"/>
    <n v="0"/>
    <n v="0"/>
    <n v="0"/>
    <n v="0"/>
    <n v="0"/>
    <n v="0"/>
    <n v="0"/>
    <n v="0"/>
    <n v="0"/>
    <n v="0"/>
    <n v="0.27822722175137615"/>
    <n v="2.8265923871324907"/>
    <n v="6.0747881906099019"/>
    <n v="0.27822722175137615"/>
    <n v="8.5608375923500336E-3"/>
    <n v="0"/>
    <n v="0"/>
    <n v="4.5491220861049042"/>
    <n v="0.99724840411719229"/>
    <n v="6.2078200397793601"/>
    <n v="6.2078200397793601"/>
    <n v="0"/>
    <n v="0"/>
    <m/>
    <n v="0"/>
    <n v="0"/>
    <n v="0"/>
    <n v="0"/>
    <n v="0"/>
    <n v="0"/>
    <x v="0"/>
    <m/>
    <s v="No root cause"/>
    <s v="No root cause"/>
    <s v="No root cause"/>
    <x v="4"/>
    <s v=" "/>
    <m/>
    <m/>
    <s v=""/>
    <m/>
    <s v=""/>
    <m/>
    <m/>
    <m/>
    <m/>
    <m/>
    <m/>
    <m/>
    <m/>
    <m/>
    <m/>
    <m/>
    <m/>
    <m/>
    <m/>
    <m/>
    <s v=" "/>
    <m/>
    <s v=""/>
    <m/>
    <m/>
    <m/>
    <m/>
    <m/>
  </r>
  <r>
    <s v="Abang-MTN-IHS"/>
    <s v="CTR_462"/>
    <s v="Yaounde"/>
    <s v="IHS"/>
    <s v="Grid-Gen"/>
    <s v="CENTRE"/>
    <s v="Yaounde"/>
    <s v="ZTE"/>
    <n v="0"/>
    <n v="0"/>
    <n v="0"/>
    <n v="1.1976076739348176"/>
    <n v="0"/>
    <n v="0"/>
    <n v="0"/>
    <n v="9.8598198514409319"/>
    <n v="18.907055699662987"/>
    <n v="0.22292064388913121"/>
    <n v="0"/>
    <n v="0"/>
    <n v="2.952650720679844"/>
    <n v="0"/>
    <n v="0"/>
    <n v="0"/>
    <n v="0"/>
    <n v="0"/>
    <n v="0"/>
    <n v="1.530909617530313"/>
    <n v="6.0559186777500971"/>
    <n v="6.0559186777500971"/>
    <n v="0"/>
    <n v="0.75174855107823768"/>
    <m/>
    <n v="0"/>
    <n v="0"/>
    <n v="0"/>
    <n v="0"/>
    <n v="0"/>
    <n v="0"/>
    <x v="0"/>
    <m/>
    <s v="No root cause"/>
    <s v="No root cause"/>
    <s v="No root cause"/>
    <x v="4"/>
    <s v=" "/>
    <m/>
    <m/>
    <s v=""/>
    <m/>
    <s v=""/>
    <m/>
    <m/>
    <m/>
    <m/>
    <m/>
    <m/>
    <m/>
    <m/>
    <m/>
    <m/>
    <m/>
    <m/>
    <m/>
    <m/>
    <m/>
    <s v=" "/>
    <m/>
    <s v=""/>
    <m/>
    <m/>
    <m/>
    <m/>
    <m/>
  </r>
  <r>
    <s v="Nlobisson"/>
    <s v="CTR_631"/>
    <s v="Yaounde"/>
    <s v="CAMUSAT"/>
    <s v="Bad Grid + Solar + GE"/>
    <s v="CENTRE"/>
    <s v="Yaounde"/>
    <s v="ZTE"/>
    <n v="0"/>
    <n v="0"/>
    <n v="0"/>
    <n v="0"/>
    <n v="7.5361231676240532"/>
    <n v="7.5473235968073791"/>
    <n v="0"/>
    <n v="4.3094186335191038"/>
    <n v="0"/>
    <n v="0"/>
    <n v="6.273667148927184"/>
    <n v="0"/>
    <n v="0"/>
    <n v="5.5665241287207534"/>
    <n v="0"/>
    <n v="0.42231681947761757"/>
    <n v="0"/>
    <n v="0.42126454985689132"/>
    <n v="1.3977172526559996"/>
    <n v="9.5792205642733816E-2"/>
    <n v="5.9308412735102012"/>
    <n v="5.9308412735102012"/>
    <n v="0"/>
    <n v="0"/>
    <m/>
    <n v="0"/>
    <n v="0"/>
    <n v="0"/>
    <n v="0"/>
    <n v="0"/>
    <n v="0"/>
    <x v="0"/>
    <m/>
    <s v="No root cause"/>
    <s v="No root cause"/>
    <s v="No root cause"/>
    <x v="4"/>
    <s v=" "/>
    <m/>
    <m/>
    <s v=""/>
    <m/>
    <s v=""/>
    <m/>
    <m/>
    <m/>
    <m/>
    <m/>
    <m/>
    <m/>
    <m/>
    <m/>
    <m/>
    <m/>
    <m/>
    <m/>
    <m/>
    <m/>
    <s v=" "/>
    <m/>
    <s v=""/>
    <m/>
    <m/>
    <m/>
    <m/>
    <m/>
  </r>
  <r>
    <s v="Japoma-I"/>
    <s v="LIT_725"/>
    <s v="Douala"/>
    <s v="CAMUSAT"/>
    <s v="Good Grid no GE - 8h"/>
    <s v="LITTORAL"/>
    <s v="Douala"/>
    <s v="ZTE"/>
    <n v="0"/>
    <n v="9.916874266978283"/>
    <n v="1.9261884582785331E-3"/>
    <n v="0"/>
    <n v="0"/>
    <n v="0"/>
    <n v="0"/>
    <n v="0"/>
    <n v="0"/>
    <n v="0"/>
    <n v="0"/>
    <n v="0"/>
    <n v="0"/>
    <n v="0"/>
    <n v="0"/>
    <n v="7.4386009593845319"/>
    <n v="0"/>
    <n v="0"/>
    <n v="0"/>
    <n v="0"/>
    <n v="5.0987813647687314"/>
    <n v="5.0987813647687314"/>
    <n v="0"/>
    <n v="0"/>
    <m/>
    <n v="0"/>
    <n v="0"/>
    <n v="0"/>
    <n v="0"/>
    <n v="0"/>
    <n v="0"/>
    <x v="0"/>
    <m/>
    <s v="No root cause"/>
    <s v="No root cause"/>
    <s v="No root cause"/>
    <x v="4"/>
    <s v=" "/>
    <m/>
    <m/>
    <s v=""/>
    <m/>
    <s v=""/>
    <m/>
    <m/>
    <m/>
    <m/>
    <m/>
    <m/>
    <m/>
    <m/>
    <m/>
    <m/>
    <m/>
    <m/>
    <m/>
    <m/>
    <m/>
    <s v=" "/>
    <m/>
    <s v=""/>
    <m/>
    <m/>
    <m/>
    <m/>
    <m/>
  </r>
  <r>
    <s v="Awae-Escalier-IHS"/>
    <s v="CTR_168"/>
    <s v="Yaounde"/>
    <s v="IHS"/>
    <s v="Grid-Gen"/>
    <s v="CENTRE"/>
    <s v="Yaounde"/>
    <s v="ZTE"/>
    <n v="0"/>
    <n v="0"/>
    <n v="5.3665750657044382E-2"/>
    <n v="0"/>
    <n v="0"/>
    <n v="0"/>
    <n v="0"/>
    <n v="7.7010798069816486"/>
    <n v="26.205383768081202"/>
    <n v="0"/>
    <n v="0.31931924219465618"/>
    <n v="0"/>
    <n v="0.23103560452354641"/>
    <n v="0"/>
    <n v="0"/>
    <n v="0"/>
    <n v="1.8079062188777888"/>
    <n v="0"/>
    <n v="0"/>
    <n v="0"/>
    <n v="3.9711050329164195"/>
    <n v="3.9711050329164195"/>
    <n v="0"/>
    <n v="0"/>
    <m/>
    <n v="0"/>
    <n v="0"/>
    <n v="0"/>
    <n v="0"/>
    <n v="0"/>
    <n v="0"/>
    <x v="0"/>
    <m/>
    <s v="No root cause"/>
    <s v="No root cause"/>
    <s v="No root cause"/>
    <x v="4"/>
    <s v=" "/>
    <m/>
    <m/>
    <s v=""/>
    <m/>
    <s v=""/>
    <m/>
    <m/>
    <m/>
    <m/>
    <m/>
    <m/>
    <m/>
    <m/>
    <m/>
    <m/>
    <m/>
    <m/>
    <m/>
    <m/>
    <m/>
    <s v=" "/>
    <m/>
    <s v=""/>
    <m/>
    <m/>
    <m/>
    <m/>
    <m/>
  </r>
  <r>
    <s v="Qtier-Tergal"/>
    <s v="LIT_420"/>
    <s v="Douala"/>
    <s v="IHS"/>
    <s v="Grid-Gen"/>
    <s v="LITTORAL"/>
    <s v="Douala"/>
    <s v="ZTE"/>
    <n v="10.57204586896782"/>
    <n v="16.435845083082928"/>
    <n v="0"/>
    <n v="1.6854149009939198E-2"/>
    <n v="0"/>
    <n v="0"/>
    <n v="1.9743431697357278E-2"/>
    <n v="3.521268687595061"/>
    <n v="0"/>
    <n v="0"/>
    <n v="23.779777446758718"/>
    <n v="0"/>
    <n v="0"/>
    <n v="0"/>
    <n v="0"/>
    <n v="8.3518104744701507"/>
    <n v="0"/>
    <n v="0"/>
    <n v="0"/>
    <n v="0"/>
    <n v="3.6356807150011545"/>
    <n v="3.6356807150011545"/>
    <n v="0"/>
    <n v="5.0366261168326161E-2"/>
    <m/>
    <n v="6.7860332788293327"/>
    <n v="0"/>
    <n v="0"/>
    <n v="0"/>
    <n v="0"/>
    <n v="0"/>
    <x v="0"/>
    <m/>
    <s v="No root cause"/>
    <s v="No root cause"/>
    <s v="No root cause"/>
    <x v="4"/>
    <s v=" "/>
    <m/>
    <m/>
    <s v=""/>
    <m/>
    <s v=""/>
    <m/>
    <m/>
    <m/>
    <m/>
    <m/>
    <m/>
    <m/>
    <m/>
    <m/>
    <m/>
    <m/>
    <m/>
    <m/>
    <m/>
    <m/>
    <s v=" "/>
    <m/>
    <s v=""/>
    <m/>
    <m/>
    <m/>
    <m/>
    <m/>
  </r>
  <r>
    <s v="Dakana"/>
    <s v="EXN_211"/>
    <s v="EXTREME-NORD"/>
    <s v="IHS"/>
    <s v="Hybrid-Gen"/>
    <s v="EXTREME-NORD"/>
    <s v="Dakana"/>
    <s v="NOKIA"/>
    <n v="0.12579238602832277"/>
    <n v="1.1042919236351156"/>
    <n v="0"/>
    <n v="0"/>
    <n v="0"/>
    <n v="0"/>
    <n v="0"/>
    <n v="0"/>
    <n v="0"/>
    <n v="0"/>
    <n v="0"/>
    <n v="5.9982981228613515E-2"/>
    <n v="1.8987955370989934E-2"/>
    <n v="2.7877570454759875"/>
    <n v="5.9982981228613515E-2"/>
    <n v="0"/>
    <n v="0"/>
    <n v="0"/>
    <n v="0"/>
    <n v="0"/>
    <n v="3.3442555352949066"/>
    <n v="3.3442555352949066"/>
    <n v="0"/>
    <n v="0"/>
    <m/>
    <n v="4.8157498349235073E-3"/>
    <n v="0"/>
    <n v="0"/>
    <n v="0"/>
    <n v="0"/>
    <n v="0"/>
    <x v="2"/>
    <m/>
    <s v="No root cause"/>
    <s v="No root cause"/>
    <s v="No root cause"/>
    <x v="4"/>
    <s v=" "/>
    <m/>
    <m/>
    <s v=""/>
    <m/>
    <s v=""/>
    <m/>
    <m/>
    <m/>
    <m/>
    <m/>
    <m/>
    <m/>
    <m/>
    <m/>
    <m/>
    <m/>
    <m/>
    <m/>
    <m/>
    <m/>
    <s v=" "/>
    <m/>
    <s v=""/>
    <m/>
    <m/>
    <m/>
    <m/>
    <m/>
  </r>
  <r>
    <s v="Ebogo"/>
    <s v="CTR_313"/>
    <s v="Yaounde"/>
    <s v="IHS"/>
    <s v="Grid-Gen"/>
    <s v="CENTRE"/>
    <s v="Yaounde"/>
    <s v="ZTE"/>
    <n v="0"/>
    <n v="0"/>
    <n v="0"/>
    <n v="0"/>
    <n v="0"/>
    <n v="0"/>
    <n v="0.81313689064671413"/>
    <n v="0.67564627189791004"/>
    <n v="2.6765815434048736"/>
    <n v="0"/>
    <n v="0"/>
    <n v="0"/>
    <n v="0.69414124811304911"/>
    <n v="0"/>
    <n v="0"/>
    <n v="0"/>
    <n v="0"/>
    <n v="0.38935759474706905"/>
    <n v="0"/>
    <n v="3.6472735159074551E-2"/>
    <n v="3.1988461417731782"/>
    <n v="3.1988461417731782"/>
    <n v="0"/>
    <n v="0"/>
    <m/>
    <n v="0"/>
    <n v="0"/>
    <n v="0"/>
    <n v="0"/>
    <n v="0"/>
    <n v="0"/>
    <x v="0"/>
    <m/>
    <s v="No root cause"/>
    <s v="No root cause"/>
    <s v="No root cause"/>
    <x v="4"/>
    <s v=" "/>
    <m/>
    <m/>
    <s v=""/>
    <m/>
    <s v=""/>
    <m/>
    <m/>
    <m/>
    <m/>
    <m/>
    <m/>
    <m/>
    <m/>
    <m/>
    <m/>
    <m/>
    <m/>
    <m/>
    <m/>
    <m/>
    <s v=" "/>
    <m/>
    <s v=""/>
    <m/>
    <m/>
    <m/>
    <m/>
    <m/>
  </r>
  <r>
    <s v="Awing"/>
    <s v="NRO_248"/>
    <s v="NORD-OUEST"/>
    <s v="IHS"/>
    <s v="Grid-Gen"/>
    <s v="NORD-OUEST"/>
    <s v="Awing"/>
    <s v="NOKIA"/>
    <n v="6.1976489460654189"/>
    <n v="6.200563681301313"/>
    <n v="6.1975407328370684"/>
    <n v="6.1976128749893027"/>
    <n v="6.1975768039131856"/>
    <n v="2.2410317867206806"/>
    <n v="0"/>
    <n v="1.226431396692258"/>
    <n v="0"/>
    <n v="0.57263731706498666"/>
    <n v="0"/>
    <n v="0"/>
    <n v="0"/>
    <n v="0"/>
    <n v="0"/>
    <n v="0"/>
    <n v="0"/>
    <n v="0"/>
    <n v="0"/>
    <n v="0"/>
    <n v="2.9646002231524995"/>
    <n v="2.9646002231524995"/>
    <n v="0"/>
    <n v="0"/>
    <m/>
    <n v="0"/>
    <n v="0"/>
    <n v="0"/>
    <n v="0"/>
    <n v="0"/>
    <n v="0"/>
    <x v="2"/>
    <m/>
    <s v="No root cause"/>
    <s v="No root cause"/>
    <s v="No root cause"/>
    <x v="4"/>
    <s v=" "/>
    <m/>
    <m/>
    <s v=""/>
    <m/>
    <s v=""/>
    <m/>
    <m/>
    <m/>
    <m/>
    <m/>
    <m/>
    <m/>
    <m/>
    <m/>
    <m/>
    <m/>
    <m/>
    <m/>
    <m/>
    <m/>
    <s v=" "/>
    <m/>
    <s v=""/>
    <m/>
    <m/>
    <m/>
    <m/>
    <m/>
  </r>
  <r>
    <s v="Mimboman-Chapelle"/>
    <s v="CTR_772"/>
    <s v="Yaounde"/>
    <s v="CAMUSAT"/>
    <s v="Good Grid no GE - 8h"/>
    <s v="CENTRE"/>
    <s v="Yaounde"/>
    <s v="ZTE"/>
    <n v="0"/>
    <n v="0"/>
    <n v="0"/>
    <n v="0"/>
    <n v="1.8192849988442874"/>
    <n v="0"/>
    <n v="0"/>
    <n v="2.3954293688094448"/>
    <n v="2.7739967411744897"/>
    <n v="0"/>
    <n v="1.5382755048753978"/>
    <n v="0"/>
    <n v="3.9644347136257143"/>
    <n v="0"/>
    <n v="0"/>
    <n v="9.7596402165321194"/>
    <n v="15.227714712940848"/>
    <n v="0"/>
    <n v="0"/>
    <n v="4.6899656995773791"/>
    <n v="2.9446962757502866"/>
    <n v="2.9446962757502866"/>
    <n v="0"/>
    <n v="4.0176545873248246"/>
    <m/>
    <n v="0.47881834758712799"/>
    <n v="0"/>
    <n v="0"/>
    <n v="0"/>
    <n v="0"/>
    <n v="0"/>
    <x v="0"/>
    <m/>
    <s v="No root cause"/>
    <s v="No root cause"/>
    <s v="No root cause"/>
    <x v="4"/>
    <s v=" "/>
    <m/>
    <m/>
    <s v=""/>
    <m/>
    <s v=""/>
    <m/>
    <m/>
    <m/>
    <m/>
    <m/>
    <m/>
    <m/>
    <m/>
    <m/>
    <m/>
    <m/>
    <m/>
    <m/>
    <m/>
    <m/>
    <s v=" "/>
    <m/>
    <s v=""/>
    <m/>
    <m/>
    <m/>
    <m/>
    <m/>
  </r>
  <r>
    <s v="Bonamoutongo"/>
    <s v="LIT_020"/>
    <s v="Douala"/>
    <s v="IHS"/>
    <s v="Grid-Gen"/>
    <s v="LITTORAL"/>
    <s v="Douala"/>
    <s v="ZTE"/>
    <n v="0"/>
    <n v="0"/>
    <n v="0"/>
    <n v="0"/>
    <n v="0"/>
    <n v="0"/>
    <n v="0"/>
    <n v="0"/>
    <n v="0"/>
    <n v="0"/>
    <n v="0"/>
    <n v="0"/>
    <n v="0.36397827830141527"/>
    <n v="0"/>
    <n v="0"/>
    <n v="0"/>
    <n v="2.5714794268804591"/>
    <n v="0"/>
    <n v="0"/>
    <n v="5.2374312636081655"/>
    <n v="2.8191908296307715"/>
    <n v="2.8191908296307715"/>
    <n v="0"/>
    <n v="1.5487982010826604"/>
    <m/>
    <n v="0"/>
    <n v="0"/>
    <n v="0"/>
    <n v="0"/>
    <n v="0"/>
    <n v="0"/>
    <x v="0"/>
    <m/>
    <s v="No root cause"/>
    <s v="No root cause"/>
    <s v="No root cause"/>
    <x v="4"/>
    <s v=" "/>
    <m/>
    <m/>
    <s v=""/>
    <m/>
    <s v=""/>
    <m/>
    <m/>
    <m/>
    <m/>
    <m/>
    <m/>
    <m/>
    <m/>
    <m/>
    <m/>
    <m/>
    <m/>
    <m/>
    <m/>
    <m/>
    <s v=" "/>
    <m/>
    <s v=""/>
    <m/>
    <m/>
    <m/>
    <m/>
    <m/>
  </r>
  <r>
    <s v="Meiganga"/>
    <s v="ADM_004"/>
    <s v="ADAMAOUA"/>
    <s v="CAMUSAT"/>
    <s v="Bad Grid + Solar + GE"/>
    <s v="ADAMAOUA"/>
    <s v="Meiganga"/>
    <s v="Huawei"/>
    <n v="0"/>
    <n v="8.9175391586979543E-5"/>
    <n v="0"/>
    <n v="0"/>
    <n v="0"/>
    <n v="2.0087470358099835"/>
    <n v="2.931640998421952"/>
    <n v="11.220333130726845"/>
    <n v="2.4848544514928674"/>
    <n v="0"/>
    <n v="9.5060967431720184E-2"/>
    <n v="5.63312031115791"/>
    <n v="0"/>
    <n v="0"/>
    <n v="5.9432723230974247"/>
    <n v="0"/>
    <n v="3.8940753296635879"/>
    <n v="8.9175391586979543E-5"/>
    <n v="0"/>
    <n v="0"/>
    <n v="2.7873373797559022"/>
    <n v="2.7873373797559022"/>
    <n v="0"/>
    <n v="0"/>
    <m/>
    <n v="0.1315337025907948"/>
    <n v="0"/>
    <n v="0"/>
    <n v="0"/>
    <n v="0"/>
    <n v="0"/>
    <x v="0"/>
    <m/>
    <s v="No root cause"/>
    <s v="No root cause"/>
    <s v="No root cause"/>
    <x v="4"/>
    <s v=" "/>
    <m/>
    <m/>
    <s v=""/>
    <m/>
    <s v=""/>
    <m/>
    <m/>
    <m/>
    <m/>
    <m/>
    <m/>
    <m/>
    <m/>
    <m/>
    <m/>
    <m/>
    <m/>
    <m/>
    <m/>
    <m/>
    <s v=" "/>
    <m/>
    <s v=""/>
    <m/>
    <m/>
    <m/>
    <m/>
    <m/>
  </r>
  <r>
    <s v="Kumba-Kossala2-IHS"/>
    <s v="SUO_114"/>
    <s v="SUD-OUEST"/>
    <s v="IHS"/>
    <s v="Grid-Gen"/>
    <s v="SUD-OUEST"/>
    <s v="Kumba"/>
    <s v="Huawei"/>
    <n v="0.79986759237857163"/>
    <n v="0.91556374542351882"/>
    <n v="1.3075787668398811"/>
    <n v="1.1265527219183125"/>
    <n v="5.0364834362060646"/>
    <n v="2.7929732645041989"/>
    <n v="0.32201233902058313"/>
    <n v="0"/>
    <n v="1.0701046990437544E-3"/>
    <n v="0"/>
    <n v="0"/>
    <n v="0"/>
    <n v="0.44420046057306251"/>
    <n v="0.16529550584562525"/>
    <n v="0"/>
    <n v="0"/>
    <n v="0.15102744319170855"/>
    <n v="0.1673465398521258"/>
    <n v="0"/>
    <n v="0"/>
    <n v="2.7746923092288682"/>
    <n v="2.7746923092288682"/>
    <n v="0"/>
    <n v="0"/>
    <m/>
    <n v="0"/>
    <n v="0"/>
    <n v="0"/>
    <n v="0"/>
    <n v="0"/>
    <n v="0"/>
    <x v="0"/>
    <m/>
    <s v="No root cause"/>
    <s v="No root cause"/>
    <s v="No root cause"/>
    <x v="4"/>
    <s v=" "/>
    <m/>
    <m/>
    <s v=""/>
    <m/>
    <s v=""/>
    <m/>
    <m/>
    <m/>
    <m/>
    <m/>
    <m/>
    <m/>
    <m/>
    <m/>
    <m/>
    <m/>
    <m/>
    <m/>
    <m/>
    <m/>
    <s v=" "/>
    <m/>
    <s v=""/>
    <m/>
    <m/>
    <m/>
    <m/>
    <m/>
  </r>
  <r>
    <s v="Kumba-Mbo-Street-IHS"/>
    <s v="SUO_116"/>
    <s v="SUD-OUEST"/>
    <s v="IHS"/>
    <s v="Grid-Gen"/>
    <s v="SUD-OUEST"/>
    <s v="Kumba"/>
    <s v="Huawei"/>
    <n v="0"/>
    <n v="0"/>
    <n v="0"/>
    <n v="0"/>
    <n v="0"/>
    <n v="0.10135675007776095"/>
    <n v="8.4716622007630551E-3"/>
    <n v="0"/>
    <n v="1.3376308738046931E-3"/>
    <n v="0"/>
    <n v="0"/>
    <n v="0"/>
    <n v="0"/>
    <n v="0"/>
    <n v="0"/>
    <n v="0"/>
    <n v="0.19335008403888901"/>
    <n v="8.9175391586979543E-5"/>
    <n v="0"/>
    <n v="0"/>
    <n v="2.7587299141347987"/>
    <n v="2.7587299141347987"/>
    <n v="0"/>
    <n v="0"/>
    <m/>
    <n v="0"/>
    <n v="0"/>
    <n v="0"/>
    <n v="0"/>
    <n v="0"/>
    <n v="0"/>
    <x v="0"/>
    <m/>
    <s v="No root cause"/>
    <s v="No root cause"/>
    <s v="No root cause"/>
    <x v="4"/>
    <s v=" "/>
    <m/>
    <m/>
    <s v=""/>
    <m/>
    <s v=""/>
    <m/>
    <m/>
    <m/>
    <m/>
    <m/>
    <m/>
    <m/>
    <m/>
    <m/>
    <m/>
    <m/>
    <m/>
    <m/>
    <m/>
    <m/>
    <s v=" "/>
    <m/>
    <s v=""/>
    <m/>
    <m/>
    <m/>
    <m/>
    <m/>
  </r>
  <r>
    <s v="Kumba-Nkamlikum"/>
    <s v="SUO_216"/>
    <s v="SUD-OUEST"/>
    <s v="IHS"/>
    <s v="Grid-Gen"/>
    <s v="SUD-OUEST"/>
    <s v="Kumba"/>
    <s v="Huawei"/>
    <n v="0"/>
    <n v="0"/>
    <n v="2.898271566890104"/>
    <n v="0"/>
    <n v="0"/>
    <n v="0"/>
    <n v="6.6346491340712778E-3"/>
    <n v="0"/>
    <n v="0"/>
    <n v="0"/>
    <n v="0"/>
    <n v="0"/>
    <n v="0"/>
    <n v="0"/>
    <n v="0"/>
    <n v="0"/>
    <n v="0.19582915992500705"/>
    <n v="0"/>
    <n v="1.428268741813699"/>
    <n v="0"/>
    <n v="2.7457994823546872"/>
    <n v="2.7457994823546872"/>
    <n v="0"/>
    <n v="0.34350360839304511"/>
    <m/>
    <n v="0"/>
    <n v="0"/>
    <n v="0"/>
    <n v="0"/>
    <n v="0"/>
    <n v="0"/>
    <x v="0"/>
    <m/>
    <s v="No root cause"/>
    <s v="No root cause"/>
    <s v="No root cause"/>
    <x v="4"/>
    <s v=" "/>
    <m/>
    <m/>
    <s v=""/>
    <m/>
    <s v=""/>
    <m/>
    <m/>
    <m/>
    <m/>
    <m/>
    <m/>
    <m/>
    <m/>
    <m/>
    <m/>
    <m/>
    <m/>
    <m/>
    <m/>
    <m/>
    <s v=" "/>
    <m/>
    <s v=""/>
    <m/>
    <m/>
    <m/>
    <m/>
    <m/>
  </r>
  <r>
    <s v="Kumba-Barombi-Kang-II-IHS"/>
    <s v="SUO_108"/>
    <s v="SUD-OUEST"/>
    <s v="IHS"/>
    <s v="Grid-Gen"/>
    <s v="SUD-OUEST"/>
    <s v="Kumba"/>
    <s v="Huawei"/>
    <n v="0"/>
    <n v="0"/>
    <n v="0"/>
    <n v="0"/>
    <n v="0"/>
    <n v="0"/>
    <n v="8.0257852428281592E-3"/>
    <n v="0"/>
    <n v="0"/>
    <n v="0"/>
    <n v="0"/>
    <n v="0"/>
    <n v="0"/>
    <n v="0"/>
    <n v="0"/>
    <n v="0"/>
    <n v="0.14856620238390791"/>
    <n v="0"/>
    <n v="0"/>
    <n v="0"/>
    <n v="2.740359783467881"/>
    <n v="2.740359783467881"/>
    <n v="0"/>
    <n v="0"/>
    <m/>
    <n v="2.0199831351499431"/>
    <n v="0"/>
    <n v="0"/>
    <n v="0"/>
    <n v="0"/>
    <n v="0"/>
    <x v="0"/>
    <m/>
    <s v="No root cause"/>
    <s v="No root cause"/>
    <s v="No root cause"/>
    <x v="4"/>
    <s v=" "/>
    <m/>
    <m/>
    <s v=""/>
    <m/>
    <s v=""/>
    <m/>
    <m/>
    <m/>
    <m/>
    <m/>
    <m/>
    <m/>
    <m/>
    <m/>
    <m/>
    <m/>
    <m/>
    <m/>
    <m/>
    <m/>
    <s v=" "/>
    <m/>
    <s v=""/>
    <m/>
    <m/>
    <m/>
    <m/>
    <m/>
  </r>
  <r>
    <s v="Kumba-Station-IHS"/>
    <s v="SUO_126"/>
    <s v="SUD-OUEST"/>
    <s v="IHS"/>
    <s v="Grid-Gen"/>
    <s v="SUD-OUEST"/>
    <s v="Kumba"/>
    <s v="Huawei"/>
    <n v="0"/>
    <n v="0"/>
    <n v="0"/>
    <n v="0"/>
    <n v="0"/>
    <n v="0"/>
    <n v="9.4347564299024338E-3"/>
    <n v="0"/>
    <n v="8.0257852428281603E-4"/>
    <n v="0"/>
    <n v="0"/>
    <n v="8.9175391586979543E-5"/>
    <n v="0"/>
    <n v="0"/>
    <n v="8.9175391586979543E-5"/>
    <n v="0"/>
    <n v="0.14936878090819072"/>
    <n v="0"/>
    <n v="0"/>
    <n v="0"/>
    <n v="2.7396463803351843"/>
    <n v="2.7396463803351843"/>
    <n v="0"/>
    <n v="0"/>
    <m/>
    <n v="0"/>
    <n v="0"/>
    <n v="0"/>
    <n v="0"/>
    <n v="0"/>
    <n v="0"/>
    <x v="0"/>
    <m/>
    <s v="No root cause"/>
    <s v="No root cause"/>
    <s v="No root cause"/>
    <x v="4"/>
    <s v=" "/>
    <m/>
    <m/>
    <s v=""/>
    <m/>
    <s v=""/>
    <m/>
    <m/>
    <m/>
    <m/>
    <m/>
    <m/>
    <m/>
    <m/>
    <m/>
    <m/>
    <m/>
    <m/>
    <m/>
    <m/>
    <m/>
    <s v=" "/>
    <m/>
    <s v=""/>
    <m/>
    <m/>
    <m/>
    <m/>
    <m/>
  </r>
  <r>
    <s v="Kumba-Fiango-IHS"/>
    <s v="SUO_110"/>
    <s v="SUD-OUEST"/>
    <s v="IHS"/>
    <s v="Grid-Gen"/>
    <s v="SUD-OUEST"/>
    <s v="Kumba"/>
    <s v="Huawei"/>
    <n v="0"/>
    <n v="0"/>
    <n v="0"/>
    <n v="0.26110554656667612"/>
    <n v="0"/>
    <n v="0"/>
    <n v="8.0079501645107607E-3"/>
    <n v="0"/>
    <n v="0"/>
    <n v="0"/>
    <n v="0"/>
    <n v="0"/>
    <n v="0"/>
    <n v="0"/>
    <n v="0"/>
    <n v="0"/>
    <n v="1.3498657375304264"/>
    <n v="0"/>
    <n v="0"/>
    <n v="0"/>
    <n v="2.7311747181344228"/>
    <n v="2.7311747181344228"/>
    <n v="0"/>
    <n v="0"/>
    <m/>
    <n v="1.4170683126303742"/>
    <n v="0"/>
    <n v="0"/>
    <n v="0"/>
    <n v="0"/>
    <n v="0"/>
    <x v="0"/>
    <m/>
    <s v="No root cause"/>
    <s v="No root cause"/>
    <s v="No root cause"/>
    <x v="4"/>
    <s v=" "/>
    <m/>
    <m/>
    <s v=""/>
    <m/>
    <s v=""/>
    <m/>
    <m/>
    <m/>
    <m/>
    <m/>
    <m/>
    <m/>
    <m/>
    <m/>
    <m/>
    <m/>
    <m/>
    <m/>
    <m/>
    <m/>
    <s v=" "/>
    <m/>
    <s v=""/>
    <m/>
    <m/>
    <m/>
    <m/>
    <m/>
  </r>
  <r>
    <s v="Kumba-Kossala-IHS"/>
    <s v="SUO_113"/>
    <s v="SUD-OUEST"/>
    <s v="IHS"/>
    <s v="Grid-Gen"/>
    <s v="SUD-OUEST"/>
    <s v="Kumba"/>
    <s v="Huawei"/>
    <n v="0"/>
    <n v="0"/>
    <n v="0"/>
    <n v="0"/>
    <n v="0"/>
    <n v="0"/>
    <n v="7.7582590680672194E-3"/>
    <n v="0"/>
    <n v="8.0257852428281603E-4"/>
    <n v="0"/>
    <n v="0"/>
    <n v="0"/>
    <n v="0"/>
    <n v="0"/>
    <n v="0"/>
    <n v="8.9175391586979543E-5"/>
    <n v="0.14817383066092521"/>
    <n v="0"/>
    <n v="0"/>
    <n v="0"/>
    <n v="2.7279644040372908"/>
    <n v="2.7279644040372908"/>
    <n v="0"/>
    <n v="0"/>
    <m/>
    <n v="0"/>
    <n v="0"/>
    <n v="0"/>
    <n v="0"/>
    <n v="0"/>
    <n v="0"/>
    <x v="0"/>
    <m/>
    <s v="No root cause"/>
    <s v="No root cause"/>
    <s v="No root cause"/>
    <x v="4"/>
    <s v=" "/>
    <m/>
    <m/>
    <s v=""/>
    <m/>
    <s v=""/>
    <m/>
    <m/>
    <m/>
    <m/>
    <m/>
    <m/>
    <m/>
    <m/>
    <m/>
    <m/>
    <m/>
    <m/>
    <m/>
    <m/>
    <m/>
    <s v=" "/>
    <m/>
    <s v=""/>
    <m/>
    <m/>
    <m/>
    <m/>
    <m/>
  </r>
  <r>
    <s v="Kumba-Pulletin-IHS"/>
    <s v="SUO_115"/>
    <s v="SUD-OUEST"/>
    <s v="IHS"/>
    <s v="Grid-Gen"/>
    <s v="SUD-OUEST"/>
    <s v="Kumba"/>
    <s v="Huawei"/>
    <n v="0"/>
    <n v="0"/>
    <n v="0"/>
    <n v="0.21518021989938166"/>
    <n v="0"/>
    <n v="0.20852773568699298"/>
    <n v="0.22053074339460038"/>
    <n v="8.9175391586979543E-5"/>
    <n v="0.42731064140648867"/>
    <n v="0"/>
    <n v="0"/>
    <n v="0.21425279582687706"/>
    <n v="8.9175391586979543E-5"/>
    <n v="0"/>
    <n v="0.21425279582687706"/>
    <n v="0"/>
    <n v="0.1490120793418428"/>
    <n v="0"/>
    <n v="0.426026515767636"/>
    <n v="0"/>
    <n v="2.7037086975256321"/>
    <n v="2.7037086975256321"/>
    <n v="0"/>
    <n v="1.4649019926776301"/>
    <m/>
    <n v="0"/>
    <n v="0"/>
    <n v="0"/>
    <n v="0"/>
    <n v="0"/>
    <n v="0"/>
    <x v="0"/>
    <m/>
    <s v="No root cause"/>
    <s v="No root cause"/>
    <s v="No root cause"/>
    <x v="4"/>
    <s v=" "/>
    <m/>
    <m/>
    <s v=""/>
    <m/>
    <s v=""/>
    <m/>
    <m/>
    <m/>
    <m/>
    <m/>
    <m/>
    <m/>
    <m/>
    <m/>
    <m/>
    <m/>
    <m/>
    <m/>
    <m/>
    <m/>
    <s v=" "/>
    <m/>
    <s v=""/>
    <m/>
    <m/>
    <m/>
    <m/>
    <m/>
  </r>
  <r>
    <s v="Garoua-Kolbives"/>
    <s v="NRD_049"/>
    <s v="Garoua"/>
    <s v="IHS"/>
    <s v="Grid-Gen"/>
    <s v="NORD"/>
    <s v="Garoua"/>
    <s v="Huawei"/>
    <n v="0"/>
    <n v="0.7093902400744222"/>
    <n v="0"/>
    <n v="0"/>
    <n v="4.9199847046368355"/>
    <n v="0"/>
    <n v="0"/>
    <n v="0"/>
    <n v="1.0701046990437547E-2"/>
    <n v="6.5989789774364869E-3"/>
    <n v="0"/>
    <n v="1.3658459677028134"/>
    <n v="0"/>
    <n v="2.0168798315227159"/>
    <n v="1.3658459677028134"/>
    <n v="0"/>
    <n v="6.2401907069254321"/>
    <n v="0"/>
    <n v="0"/>
    <n v="0"/>
    <n v="2.5349888566430674"/>
    <n v="2.5349888566430674"/>
    <n v="0"/>
    <n v="0"/>
    <m/>
    <n v="0.85786726706674321"/>
    <n v="0"/>
    <n v="0"/>
    <n v="0"/>
    <n v="0"/>
    <n v="0"/>
    <x v="0"/>
    <m/>
    <s v="No root cause"/>
    <s v="No root cause"/>
    <s v="No root cause"/>
    <x v="4"/>
    <s v=" "/>
    <m/>
    <m/>
    <s v=""/>
    <m/>
    <s v=""/>
    <m/>
    <m/>
    <m/>
    <m/>
    <m/>
    <m/>
    <m/>
    <m/>
    <m/>
    <m/>
    <m/>
    <m/>
    <m/>
    <m/>
    <m/>
    <s v=" "/>
    <m/>
    <s v=""/>
    <m/>
    <m/>
    <m/>
    <m/>
    <m/>
  </r>
  <r>
    <s v="Kumba-Makata-IHS"/>
    <s v="SUO_111"/>
    <s v="SUD-OUEST"/>
    <s v="IHS"/>
    <s v="Grid-Gen"/>
    <s v="SUD-OUEST"/>
    <s v="Kumba"/>
    <s v="Huawei"/>
    <n v="0"/>
    <n v="0"/>
    <n v="0"/>
    <n v="0"/>
    <n v="0"/>
    <n v="0"/>
    <n v="5.7964004531536693E-3"/>
    <n v="0"/>
    <n v="1.159280090630734E-3"/>
    <n v="7.6512485981628442E-3"/>
    <n v="0"/>
    <n v="0"/>
    <n v="0"/>
    <n v="0"/>
    <n v="0"/>
    <n v="0"/>
    <n v="0.13733010304394846"/>
    <n v="0"/>
    <n v="0"/>
    <n v="0"/>
    <n v="2.4663951454343627"/>
    <n v="2.4663951454343627"/>
    <n v="0"/>
    <n v="0"/>
    <m/>
    <n v="0"/>
    <n v="0"/>
    <n v="0"/>
    <n v="0"/>
    <n v="0"/>
    <n v="0"/>
    <x v="0"/>
    <m/>
    <s v="No root cause"/>
    <s v="No root cause"/>
    <s v="No root cause"/>
    <x v="4"/>
    <s v=" "/>
    <m/>
    <m/>
    <s v=""/>
    <m/>
    <s v=""/>
    <m/>
    <m/>
    <m/>
    <m/>
    <m/>
    <m/>
    <m/>
    <m/>
    <m/>
    <m/>
    <m/>
    <m/>
    <m/>
    <m/>
    <m/>
    <s v=" "/>
    <m/>
    <s v=""/>
    <m/>
    <m/>
    <m/>
    <m/>
    <m/>
  </r>
  <r>
    <s v="Kumba-Centre"/>
    <s v="SUO_071"/>
    <s v="SUD-OUEST"/>
    <s v="IHS"/>
    <s v="Grid-Gen"/>
    <s v="SUD-OUEST"/>
    <s v="Kumba"/>
    <s v="Huawei"/>
    <n v="0"/>
    <n v="0"/>
    <n v="0"/>
    <n v="0.66587264897997633"/>
    <n v="0"/>
    <n v="0"/>
    <n v="6.2957826460407554E-3"/>
    <n v="0"/>
    <n v="1.6051570485656321E-3"/>
    <n v="0"/>
    <n v="7.2000211167327285E-2"/>
    <n v="0"/>
    <n v="5.7268436477158263E-2"/>
    <n v="0"/>
    <n v="0"/>
    <n v="0"/>
    <n v="0.13677721561610923"/>
    <n v="0"/>
    <n v="0.23005467521608983"/>
    <n v="0"/>
    <n v="2.4533933733409814"/>
    <n v="2.4533933733409814"/>
    <n v="0"/>
    <n v="0"/>
    <m/>
    <n v="0"/>
    <n v="0"/>
    <n v="0"/>
    <n v="0"/>
    <n v="0"/>
    <n v="0"/>
    <x v="0"/>
    <m/>
    <s v="No root cause"/>
    <s v="No root cause"/>
    <s v="No root cause"/>
    <x v="4"/>
    <s v=" "/>
    <m/>
    <m/>
    <s v=""/>
    <m/>
    <s v=""/>
    <m/>
    <m/>
    <m/>
    <m/>
    <m/>
    <m/>
    <m/>
    <m/>
    <m/>
    <m/>
    <m/>
    <m/>
    <m/>
    <m/>
    <m/>
    <s v=" "/>
    <m/>
    <s v=""/>
    <m/>
    <m/>
    <m/>
    <m/>
    <m/>
  </r>
  <r>
    <s v="Niki-Accacia-IHS"/>
    <s v="CTR_848"/>
    <s v="Yaounde"/>
    <m/>
    <m/>
    <s v="CENTRE"/>
    <s v="Yaounde"/>
    <s v="ZTE"/>
    <n v="0"/>
    <n v="0"/>
    <n v="0"/>
    <n v="0"/>
    <n v="0"/>
    <n v="0"/>
    <n v="0"/>
    <n v="0"/>
    <n v="0"/>
    <n v="0"/>
    <n v="0"/>
    <n v="0"/>
    <n v="4.9402275185270801"/>
    <n v="0"/>
    <n v="0"/>
    <n v="0"/>
    <n v="0"/>
    <n v="0"/>
    <n v="0"/>
    <n v="2.6574266692919492E-3"/>
    <n v="2.3984078268884499"/>
    <n v="2.3984078268884499"/>
    <n v="0"/>
    <n v="4.6972602466091962"/>
    <m/>
    <n v="0"/>
    <n v="0"/>
    <n v="0"/>
    <n v="0"/>
    <n v="0"/>
    <n v="0"/>
    <x v="0"/>
    <m/>
    <s v="No root cause"/>
    <s v="No root cause"/>
    <s v="No root cause"/>
    <x v="4"/>
    <s v=" "/>
    <m/>
    <m/>
    <s v=""/>
    <m/>
    <s v=""/>
    <m/>
    <m/>
    <m/>
    <m/>
    <m/>
    <m/>
    <m/>
    <m/>
    <m/>
    <m/>
    <m/>
    <m/>
    <m/>
    <m/>
    <m/>
    <s v=" "/>
    <m/>
    <s v=""/>
    <m/>
    <m/>
    <m/>
    <m/>
    <m/>
  </r>
  <r>
    <s v="Balikumbat-Ville"/>
    <s v="NRO_033"/>
    <s v="NORD-OUEST"/>
    <s v="IHS"/>
    <s v="Grid-Gen"/>
    <s v="NORD-OUEST"/>
    <s v="Balikumbat"/>
    <s v="NOKIA"/>
    <n v="6.0567677532032418"/>
    <n v="9.2963652058697779"/>
    <n v="7.4578364085822493"/>
    <n v="4.7116178291340596"/>
    <n v="5.9188319581324889"/>
    <n v="8.5281234267335648"/>
    <n v="3.1189260445464009"/>
    <n v="9.8552030261675388E-2"/>
    <n v="0.66979156685328534"/>
    <n v="4.7055615997709577E-2"/>
    <n v="4.9159349021223298"/>
    <n v="3.6418338170206579"/>
    <n v="4.6228522998690194"/>
    <n v="4.6228522998690194"/>
    <n v="3.641833817020657"/>
    <n v="2.4199347664175468"/>
    <n v="2.5687684949762146"/>
    <n v="4.6969213801211644"/>
    <n v="4.6228522998690194"/>
    <n v="2.679114124525944"/>
    <n v="2.2015085622643982"/>
    <n v="2.2015085622643982"/>
    <n v="0"/>
    <n v="0"/>
    <m/>
    <n v="0"/>
    <n v="0"/>
    <n v="0"/>
    <n v="0"/>
    <n v="0"/>
    <n v="0"/>
    <x v="2"/>
    <m/>
    <s v="No root cause"/>
    <s v="No root cause"/>
    <s v="No root cause"/>
    <x v="4"/>
    <s v=" "/>
    <m/>
    <m/>
    <s v=""/>
    <m/>
    <s v=""/>
    <m/>
    <m/>
    <m/>
    <m/>
    <m/>
    <m/>
    <m/>
    <m/>
    <m/>
    <m/>
    <m/>
    <m/>
    <m/>
    <m/>
    <m/>
    <s v=" "/>
    <m/>
    <s v=""/>
    <m/>
    <m/>
    <m/>
    <m/>
    <m/>
  </r>
  <r>
    <s v="Batibo"/>
    <s v="NRO_010"/>
    <s v="NORD-OUEST"/>
    <s v="IHS"/>
    <s v="Grid-Gen"/>
    <s v="NORD-OUEST"/>
    <s v="Batibo"/>
    <s v="NOKIA"/>
    <n v="0"/>
    <n v="1.0701046990435794E-3"/>
    <n v="0"/>
    <n v="0"/>
    <n v="5.269374667359035E-2"/>
    <n v="5.0409182907438033E-3"/>
    <n v="0"/>
    <n v="0"/>
    <n v="0"/>
    <n v="0"/>
    <n v="1.6051570485657116E-3"/>
    <n v="0"/>
    <n v="0"/>
    <n v="6.7091462562030406"/>
    <n v="0"/>
    <n v="0"/>
    <n v="0"/>
    <n v="0.14587310555798136"/>
    <n v="1.296592358596365"/>
    <n v="0"/>
    <n v="2.1730259421915177"/>
    <n v="2.1730259421915177"/>
    <n v="0"/>
    <n v="1.6051570485658825E-3"/>
    <m/>
    <n v="0"/>
    <n v="0"/>
    <n v="0"/>
    <n v="0"/>
    <n v="0"/>
    <n v="0"/>
    <x v="2"/>
    <m/>
    <s v="No root cause"/>
    <s v="No root cause"/>
    <s v="No root cause"/>
    <x v="4"/>
    <s v=" "/>
    <m/>
    <m/>
    <s v=""/>
    <m/>
    <s v=""/>
    <m/>
    <m/>
    <m/>
    <m/>
    <m/>
    <m/>
    <m/>
    <m/>
    <m/>
    <m/>
    <m/>
    <m/>
    <m/>
    <m/>
    <m/>
    <s v=" "/>
    <m/>
    <s v=""/>
    <m/>
    <m/>
    <m/>
    <m/>
    <m/>
  </r>
  <r>
    <s v="Widikum"/>
    <s v="NRO_219"/>
    <s v="NORD-OUEST"/>
    <s v="IHS"/>
    <s v="Gen Only"/>
    <s v="NORD-OUEST"/>
    <s v="Widikum"/>
    <s v="NOKIA"/>
    <n v="2.1745378757294547"/>
    <n v="1.3376308738047311E-3"/>
    <n v="0"/>
    <n v="0"/>
    <n v="3.8293380590601611E-2"/>
    <n v="5.3492757987588755"/>
    <n v="4.31168759645724E-2"/>
    <n v="0"/>
    <n v="0"/>
    <n v="1.5342263251484363"/>
    <n v="3.4495409051081993"/>
    <n v="0.98387209537914533"/>
    <n v="0"/>
    <n v="6.7100023399622755"/>
    <n v="0.98387209537914533"/>
    <n v="0.32957441222715889"/>
    <n v="0.58472304263582486"/>
    <n v="0.14621197204601169"/>
    <n v="1.7009670892866822"/>
    <n v="0.95806473705387329"/>
    <n v="2.1722411987455517"/>
    <n v="2.1722411987455517"/>
    <n v="0"/>
    <n v="0.80846410012755654"/>
    <m/>
    <n v="0.51459551469182407"/>
    <n v="0"/>
    <n v="0"/>
    <n v="0"/>
    <n v="0"/>
    <n v="0"/>
    <x v="2"/>
    <m/>
    <s v="No root cause"/>
    <s v="No root cause"/>
    <s v="No root cause"/>
    <x v="4"/>
    <s v="[CellDown NOKIA -  11/05/2026] Check FME ongoing    ;   [CellDown NOKIA -  11/05/2026] Check FME ongoing    ;   [CellDown NOKIA -  11/05/2026] Check FME ongoing    ;    "/>
    <m/>
    <m/>
    <s v=""/>
    <m/>
    <s v=""/>
    <m/>
    <m/>
    <m/>
    <m/>
    <m/>
    <m/>
    <m/>
    <m/>
    <s v="[CellDown NOKIA -  11/05/2026] Check FME ongoing "/>
    <s v="[CellDown NOKIA -  11/05/2026] Check FME ongoing "/>
    <s v="[CellDown NOKIA -  11/05/2026] Check FME ongoing "/>
    <m/>
    <m/>
    <m/>
    <m/>
    <s v=" "/>
    <m/>
    <s v=""/>
    <m/>
    <m/>
    <m/>
    <m/>
    <m/>
  </r>
  <r>
    <s v="Pinyin-New"/>
    <s v="NRO_247"/>
    <s v="NORD-OUEST"/>
    <s v="IHS"/>
    <s v="Grid Gen"/>
    <s v="NORD-OUEST"/>
    <s v="Pinyin"/>
    <s v="NOKIA"/>
    <n v="0"/>
    <n v="0"/>
    <n v="0"/>
    <n v="0"/>
    <n v="0"/>
    <n v="5.2032381332695306E-3"/>
    <n v="0"/>
    <n v="0"/>
    <n v="0"/>
    <n v="0"/>
    <n v="2.0510340065006218E-3"/>
    <n v="0"/>
    <n v="0"/>
    <n v="5.1732963219788095"/>
    <n v="0"/>
    <n v="0"/>
    <n v="0"/>
    <n v="0.10437087831340085"/>
    <n v="1.284785536750249"/>
    <n v="0"/>
    <n v="2.1669085103286503"/>
    <n v="2.1669085103286503"/>
    <n v="0"/>
    <n v="1.6051570485658825E-3"/>
    <m/>
    <n v="0"/>
    <n v="0"/>
    <n v="0"/>
    <n v="0"/>
    <n v="0"/>
    <n v="0"/>
    <x v="2"/>
    <m/>
    <s v="No root cause"/>
    <s v="No root cause"/>
    <s v="No root cause"/>
    <x v="4"/>
    <s v=" "/>
    <m/>
    <m/>
    <s v=""/>
    <m/>
    <s v=""/>
    <m/>
    <m/>
    <m/>
    <m/>
    <m/>
    <m/>
    <m/>
    <m/>
    <m/>
    <m/>
    <m/>
    <m/>
    <m/>
    <m/>
    <m/>
    <s v=" "/>
    <m/>
    <s v=""/>
    <m/>
    <m/>
    <m/>
    <m/>
    <m/>
  </r>
  <r>
    <s v="Biyem-assi-Stade"/>
    <s v="CTR_489"/>
    <s v="Yaounde"/>
    <s v="IHS"/>
    <s v="Grid-Lithium"/>
    <s v="CENTRE"/>
    <s v="Yaounde"/>
    <s v="ZTE"/>
    <n v="0"/>
    <n v="0"/>
    <n v="0"/>
    <n v="0"/>
    <n v="0"/>
    <n v="0"/>
    <n v="0"/>
    <n v="0"/>
    <n v="0"/>
    <n v="0"/>
    <n v="0"/>
    <n v="0"/>
    <n v="16.184085117554567"/>
    <n v="0"/>
    <n v="0"/>
    <n v="0"/>
    <n v="0"/>
    <n v="0"/>
    <n v="0"/>
    <n v="0"/>
    <n v="2.1318269112783321"/>
    <n v="2.1318269112783321"/>
    <n v="0"/>
    <n v="1.6875372753136835"/>
    <m/>
    <n v="0"/>
    <n v="0"/>
    <n v="0"/>
    <n v="0"/>
    <n v="0"/>
    <n v="0"/>
    <x v="0"/>
    <m/>
    <s v="No root cause"/>
    <s v="No root cause"/>
    <s v="No root cause"/>
    <x v="4"/>
    <s v=" "/>
    <m/>
    <m/>
    <s v=""/>
    <m/>
    <s v=""/>
    <m/>
    <m/>
    <m/>
    <m/>
    <m/>
    <m/>
    <m/>
    <m/>
    <m/>
    <m/>
    <m/>
    <m/>
    <m/>
    <m/>
    <m/>
    <s v=" "/>
    <m/>
    <s v=""/>
    <m/>
    <m/>
    <m/>
    <m/>
    <m/>
  </r>
  <r>
    <s v="Nyalla-Kilimandjaro"/>
    <s v="LIT_343"/>
    <s v="Douala"/>
    <s v="IHS"/>
    <s v="Grid-Gen"/>
    <s v="LITTORAL"/>
    <s v="Douala"/>
    <s v="ZTE"/>
    <n v="0"/>
    <n v="0"/>
    <n v="0"/>
    <n v="0"/>
    <n v="0"/>
    <n v="0"/>
    <n v="0"/>
    <n v="0"/>
    <n v="0"/>
    <n v="0"/>
    <n v="0"/>
    <n v="0"/>
    <n v="0"/>
    <n v="2.0331989281831093E-3"/>
    <n v="0"/>
    <n v="6.9824331612605026E-2"/>
    <n v="0"/>
    <n v="0"/>
    <n v="0"/>
    <n v="0"/>
    <n v="2.0013811484648998"/>
    <n v="2.0013811484648998"/>
    <n v="0"/>
    <n v="0.85381870428869511"/>
    <m/>
    <n v="0"/>
    <n v="0"/>
    <n v="0"/>
    <n v="0"/>
    <n v="0"/>
    <n v="0"/>
    <x v="0"/>
    <m/>
    <s v="No root cause"/>
    <s v="No root cause"/>
    <s v="No root cause"/>
    <x v="4"/>
    <s v=" "/>
    <m/>
    <m/>
    <s v=""/>
    <m/>
    <s v=""/>
    <m/>
    <m/>
    <m/>
    <m/>
    <m/>
    <m/>
    <m/>
    <m/>
    <m/>
    <m/>
    <m/>
    <m/>
    <m/>
    <m/>
    <m/>
    <s v=" "/>
    <m/>
    <s v=""/>
    <m/>
    <m/>
    <m/>
    <m/>
    <m/>
  </r>
  <r>
    <s v="Makepe-Chefferie"/>
    <s v="LIT_397"/>
    <s v="Douala"/>
    <s v="IHS"/>
    <s v="Grid-Gen"/>
    <s v="LITTORAL"/>
    <s v="Douala"/>
    <s v="ZTE"/>
    <n v="0"/>
    <n v="0"/>
    <n v="0"/>
    <n v="2.0331989281831089E-3"/>
    <n v="0"/>
    <n v="0"/>
    <n v="0"/>
    <n v="0"/>
    <n v="0"/>
    <n v="0"/>
    <n v="0"/>
    <n v="0"/>
    <n v="0"/>
    <n v="0"/>
    <n v="0"/>
    <n v="0"/>
    <n v="0"/>
    <n v="0"/>
    <n v="0"/>
    <n v="0"/>
    <n v="1.9978854731146896"/>
    <n v="1.9978854731146896"/>
    <n v="0"/>
    <n v="0"/>
    <m/>
    <n v="0"/>
    <n v="0"/>
    <n v="0"/>
    <n v="0"/>
    <n v="0"/>
    <n v="0"/>
    <x v="0"/>
    <m/>
    <s v="No root cause"/>
    <s v="No root cause"/>
    <s v="No root cause"/>
    <x v="4"/>
    <s v=" "/>
    <m/>
    <m/>
    <s v=""/>
    <m/>
    <s v=""/>
    <m/>
    <m/>
    <m/>
    <m/>
    <m/>
    <m/>
    <m/>
    <m/>
    <m/>
    <m/>
    <m/>
    <m/>
    <m/>
    <m/>
    <m/>
    <s v=" "/>
    <m/>
    <s v=""/>
    <m/>
    <m/>
    <m/>
    <m/>
    <m/>
  </r>
  <r>
    <s v="Baaba-II"/>
    <s v="CTR_879"/>
    <s v="CENTRE"/>
    <s v="CAMUSAT"/>
    <s v="Hybrid Solar - S3"/>
    <s v="CENTRE"/>
    <s v="Baaba"/>
    <s v="ZTE"/>
    <n v="7.4229595957002042E-2"/>
    <n v="0"/>
    <n v="0"/>
    <n v="0"/>
    <n v="0"/>
    <n v="0"/>
    <n v="0"/>
    <n v="0"/>
    <n v="2.1676575836179817"/>
    <n v="0"/>
    <n v="0"/>
    <n v="0"/>
    <n v="0"/>
    <n v="0"/>
    <n v="0"/>
    <n v="0"/>
    <n v="0"/>
    <n v="0"/>
    <n v="0"/>
    <n v="3.5580981243204676E-2"/>
    <n v="1.9523168480137429"/>
    <n v="1.9523168480137429"/>
    <n v="0"/>
    <n v="0"/>
    <m/>
    <n v="0"/>
    <n v="0"/>
    <n v="0"/>
    <n v="0"/>
    <n v="0"/>
    <n v="0"/>
    <x v="0"/>
    <m/>
    <s v="No root cause"/>
    <s v="No root cause"/>
    <s v="No root cause"/>
    <x v="4"/>
    <s v=" "/>
    <m/>
    <m/>
    <s v=""/>
    <m/>
    <s v=""/>
    <m/>
    <m/>
    <m/>
    <m/>
    <m/>
    <m/>
    <m/>
    <m/>
    <m/>
    <m/>
    <m/>
    <m/>
    <m/>
    <m/>
    <m/>
    <s v=" "/>
    <m/>
    <s v=""/>
    <m/>
    <m/>
    <m/>
    <m/>
    <m/>
  </r>
  <r>
    <s v="Ebogo-II"/>
    <s v="CTR_867"/>
    <s v="CENTRE"/>
    <s v="CAMUSAT"/>
    <s v="HGB"/>
    <s v="CENTRE"/>
    <s v="Ebogo"/>
    <s v="ZTE"/>
    <n v="0"/>
    <n v="0"/>
    <n v="0"/>
    <n v="0"/>
    <n v="0"/>
    <n v="0.11542862687018635"/>
    <n v="0"/>
    <n v="0"/>
    <n v="2.1620038637913663"/>
    <n v="0"/>
    <n v="0"/>
    <n v="0"/>
    <n v="0"/>
    <n v="0"/>
    <n v="0"/>
    <n v="0"/>
    <n v="0"/>
    <n v="0"/>
    <n v="0"/>
    <n v="2.6663442084506606E-2"/>
    <n v="1.9521384972305693"/>
    <n v="1.9521384972305693"/>
    <n v="0"/>
    <n v="0"/>
    <m/>
    <n v="0"/>
    <n v="0"/>
    <n v="0"/>
    <n v="0"/>
    <n v="0"/>
    <n v="0"/>
    <x v="0"/>
    <m/>
    <s v="No root cause"/>
    <s v="No root cause"/>
    <s v="No root cause"/>
    <x v="4"/>
    <s v=" "/>
    <m/>
    <m/>
    <s v=""/>
    <m/>
    <s v=""/>
    <m/>
    <m/>
    <m/>
    <m/>
    <m/>
    <m/>
    <m/>
    <m/>
    <m/>
    <m/>
    <m/>
    <m/>
    <m/>
    <m/>
    <m/>
    <s v=" "/>
    <m/>
    <s v=""/>
    <m/>
    <m/>
    <m/>
    <m/>
    <m/>
  </r>
  <r>
    <s v="Avenue-Biyemassi"/>
    <s v="CTR_664"/>
    <s v="Yaounde"/>
    <s v="CAMUSAT"/>
    <s v="Good Grid no GE - 12h"/>
    <s v="CENTRE"/>
    <s v="Yaounde"/>
    <s v="ZTE"/>
    <n v="0"/>
    <n v="0"/>
    <n v="0.98585178907237736"/>
    <n v="0"/>
    <n v="0"/>
    <n v="0"/>
    <n v="0"/>
    <n v="0"/>
    <n v="0"/>
    <n v="11.562659623950937"/>
    <n v="0"/>
    <n v="0"/>
    <n v="9.501923334845749"/>
    <n v="0"/>
    <n v="0"/>
    <n v="0"/>
    <n v="0"/>
    <n v="0"/>
    <n v="0"/>
    <n v="0"/>
    <n v="1.9016830606706561"/>
    <n v="1.9016830606706561"/>
    <n v="0"/>
    <n v="1.5310879683134864"/>
    <m/>
    <n v="0"/>
    <n v="0"/>
    <n v="0"/>
    <n v="0"/>
    <n v="0"/>
    <n v="0"/>
    <x v="0"/>
    <m/>
    <s v="No root cause"/>
    <s v="No root cause"/>
    <s v="No root cause"/>
    <x v="4"/>
    <s v=" "/>
    <m/>
    <m/>
    <s v=""/>
    <m/>
    <s v=""/>
    <m/>
    <m/>
    <m/>
    <m/>
    <m/>
    <m/>
    <m/>
    <m/>
    <m/>
    <m/>
    <m/>
    <m/>
    <m/>
    <m/>
    <m/>
    <s v=" "/>
    <m/>
    <s v=""/>
    <m/>
    <m/>
    <m/>
    <m/>
    <m/>
  </r>
  <r>
    <s v="Ngona"/>
    <s v="CTR_590"/>
    <s v="Yaounde"/>
    <s v="IHS"/>
    <s v="Grid-Gen"/>
    <s v="CENTRE"/>
    <s v="Yaounde"/>
    <s v="ZTE"/>
    <n v="36.982818398952162"/>
    <n v="36.982818398952162"/>
    <n v="36.982818398952162"/>
    <n v="36.982818398952162"/>
    <n v="36.982818398952162"/>
    <n v="36.982818398952162"/>
    <n v="36.982818398952162"/>
    <n v="36.982818398952162"/>
    <n v="36.982818398952162"/>
    <n v="36.982818398952162"/>
    <n v="36.982818398952162"/>
    <n v="0"/>
    <n v="0"/>
    <n v="0"/>
    <n v="0"/>
    <n v="0"/>
    <n v="0"/>
    <n v="0"/>
    <n v="0"/>
    <n v="0"/>
    <n v="1.8355327551914351"/>
    <n v="1.8355327551914351"/>
    <n v="0"/>
    <n v="0"/>
    <m/>
    <n v="0"/>
    <n v="0"/>
    <n v="0"/>
    <n v="0"/>
    <n v="0"/>
    <n v="0"/>
    <x v="1"/>
    <m/>
    <s v="Exclu"/>
    <s v="Exclu"/>
    <s v="EXCLU"/>
    <x v="2"/>
    <s v=" "/>
    <m/>
    <m/>
    <s v=""/>
    <m/>
    <s v=""/>
    <m/>
    <m/>
    <m/>
    <m/>
    <m/>
    <m/>
    <m/>
    <m/>
    <m/>
    <m/>
    <m/>
    <m/>
    <m/>
    <m/>
    <m/>
    <s v=" "/>
    <m/>
    <s v=""/>
    <m/>
    <m/>
    <m/>
    <m/>
    <m/>
  </r>
  <r>
    <s v="Mpoloungoue"/>
    <s v="SUD_021"/>
    <s v="CENTRE"/>
    <s v="IHS"/>
    <s v="Grid-Gen-Lithium"/>
    <s v="SUD"/>
    <s v="Mpoloungoue"/>
    <s v="ZTE"/>
    <n v="0"/>
    <n v="0.34339659792314042"/>
    <n v="0"/>
    <n v="0"/>
    <n v="0"/>
    <n v="0"/>
    <n v="0"/>
    <n v="0.30068158535297684"/>
    <n v="0"/>
    <n v="3.2715419209948835"/>
    <n v="0"/>
    <n v="8.4716622007631262E-3"/>
    <n v="0"/>
    <n v="0"/>
    <n v="8.4716622007631262E-3"/>
    <n v="13.581447808853621"/>
    <n v="0.94773822670810159"/>
    <n v="0"/>
    <n v="0"/>
    <n v="0"/>
    <n v="1.7846136065952694"/>
    <n v="1.7846136065952694"/>
    <n v="0"/>
    <n v="1.4243093544272376"/>
    <m/>
    <n v="0.3541868203051653"/>
    <n v="0"/>
    <n v="0"/>
    <n v="0"/>
    <n v="0"/>
    <n v="0"/>
    <x v="0"/>
    <m/>
    <s v="No root cause"/>
    <s v="No root cause"/>
    <s v="No root cause"/>
    <x v="4"/>
    <s v=" "/>
    <m/>
    <m/>
    <s v=""/>
    <m/>
    <s v=""/>
    <m/>
    <m/>
    <m/>
    <m/>
    <m/>
    <m/>
    <m/>
    <m/>
    <m/>
    <m/>
    <m/>
    <m/>
    <m/>
    <m/>
    <m/>
    <s v=" "/>
    <m/>
    <s v=""/>
    <m/>
    <m/>
    <m/>
    <m/>
    <m/>
  </r>
  <r>
    <s v="Kribi-LONDJI"/>
    <s v="SUD_079"/>
    <s v="CENTRE"/>
    <s v="CAMUSAT"/>
    <s v="Medium Grid + Solar + GE"/>
    <s v="SUD"/>
    <s v="Kribi"/>
    <s v="ZTE"/>
    <n v="21.486632252099547"/>
    <n v="13.687584359920438"/>
    <n v="0"/>
    <n v="0"/>
    <n v="0"/>
    <n v="0"/>
    <n v="0"/>
    <n v="0.3022510722449086"/>
    <n v="0"/>
    <n v="3.2731827482000848"/>
    <n v="0"/>
    <n v="9.666612448028607E-3"/>
    <n v="0"/>
    <n v="0"/>
    <n v="9.666612448028607E-3"/>
    <n v="13.618830133006881"/>
    <n v="0.94752420576829255"/>
    <n v="3.4903248267143201E-2"/>
    <n v="0"/>
    <n v="0"/>
    <n v="1.7730921460022311"/>
    <n v="1.7730921460022311"/>
    <n v="0"/>
    <n v="1.4242558491922848"/>
    <m/>
    <n v="0.35547094594401835"/>
    <n v="0"/>
    <n v="0"/>
    <n v="0"/>
    <n v="0"/>
    <n v="0"/>
    <x v="0"/>
    <m/>
    <s v="No root cause"/>
    <s v="No root cause"/>
    <s v="No root cause"/>
    <x v="4"/>
    <s v=" "/>
    <m/>
    <m/>
    <s v=""/>
    <m/>
    <s v=""/>
    <m/>
    <m/>
    <m/>
    <m/>
    <m/>
    <m/>
    <m/>
    <m/>
    <m/>
    <m/>
    <m/>
    <m/>
    <m/>
    <m/>
    <m/>
    <s v=" "/>
    <m/>
    <s v=""/>
    <m/>
    <m/>
    <m/>
    <m/>
    <m/>
  </r>
  <r>
    <s v="Kribi-Mpala"/>
    <s v="SUD_053"/>
    <s v="LITTORAL"/>
    <s v="IHS"/>
    <s v="Grid-Gen"/>
    <s v="SUD"/>
    <s v="Kribi"/>
    <s v="ZTE"/>
    <n v="0"/>
    <n v="0.33886648803052172"/>
    <n v="0"/>
    <n v="0"/>
    <n v="0"/>
    <n v="0"/>
    <n v="0"/>
    <n v="0.3012701429374513"/>
    <n v="0.4965285803563021"/>
    <n v="3.2918739102767161"/>
    <n v="0"/>
    <n v="8.899704080380523E-3"/>
    <n v="0"/>
    <n v="0"/>
    <n v="8.8997040803805248E-3"/>
    <n v="13.579307599455529"/>
    <n v="0.95059183923888391"/>
    <n v="3.4403866074256814E-2"/>
    <n v="0"/>
    <n v="0"/>
    <n v="1.7698104915918302"/>
    <n v="1.7698104915918302"/>
    <n v="0"/>
    <n v="1.4255934800660899"/>
    <m/>
    <n v="0.33795689903633458"/>
    <n v="0"/>
    <n v="0"/>
    <n v="0"/>
    <n v="0"/>
    <n v="0"/>
    <x v="0"/>
    <m/>
    <s v="No root cause"/>
    <s v="No root cause"/>
    <s v="No root cause"/>
    <x v="4"/>
    <s v=" "/>
    <m/>
    <m/>
    <s v=""/>
    <m/>
    <s v=""/>
    <m/>
    <m/>
    <m/>
    <m/>
    <m/>
    <m/>
    <m/>
    <m/>
    <m/>
    <m/>
    <m/>
    <m/>
    <m/>
    <m/>
    <m/>
    <s v=" "/>
    <m/>
    <s v=""/>
    <m/>
    <m/>
    <m/>
    <m/>
    <m/>
  </r>
  <r>
    <s v="Ndoghem-PK12-IHS"/>
    <s v="LIT_159"/>
    <s v="Douala"/>
    <s v="IHS"/>
    <s v="Grid-Gen"/>
    <s v="LITTORAL"/>
    <s v="Douala"/>
    <s v="ZTE"/>
    <n v="0"/>
    <n v="0"/>
    <n v="0"/>
    <n v="0"/>
    <n v="0"/>
    <n v="0"/>
    <n v="0"/>
    <n v="0"/>
    <n v="0"/>
    <n v="0"/>
    <n v="0"/>
    <n v="0"/>
    <n v="0.20351607867980478"/>
    <n v="0"/>
    <n v="0"/>
    <n v="0"/>
    <n v="1.447976503354421"/>
    <n v="0"/>
    <n v="0"/>
    <n v="2.9516162861374355"/>
    <n v="1.5854849571815437"/>
    <n v="1.5854849571815437"/>
    <n v="0"/>
    <n v="0.87094037947339475"/>
    <m/>
    <n v="0"/>
    <n v="0"/>
    <n v="0"/>
    <n v="0"/>
    <n v="0"/>
    <n v="0"/>
    <x v="0"/>
    <m/>
    <s v="No root cause"/>
    <s v="No root cause"/>
    <s v="No root cause"/>
    <x v="4"/>
    <s v=" "/>
    <m/>
    <m/>
    <s v=""/>
    <m/>
    <s v=""/>
    <m/>
    <m/>
    <m/>
    <m/>
    <m/>
    <m/>
    <m/>
    <m/>
    <m/>
    <m/>
    <m/>
    <m/>
    <m/>
    <m/>
    <m/>
    <s v=" "/>
    <m/>
    <s v=""/>
    <m/>
    <m/>
    <m/>
    <m/>
    <m/>
  </r>
  <r>
    <s v="Andek"/>
    <s v="NRO_218"/>
    <s v="NORD-OUEST"/>
    <s v="IHS"/>
    <s v="solar + Gen"/>
    <s v="NORD-OUEST"/>
    <s v="Andek"/>
    <s v="NOKIA"/>
    <n v="1.0824109030827578"/>
    <n v="1.7835078317396415E-3"/>
    <n v="0"/>
    <n v="1.4268062653917818E-3"/>
    <n v="2.3720654162136444E-2"/>
    <n v="2.6629555435703831"/>
    <n v="2.505828503594118E-2"/>
    <n v="0"/>
    <n v="0"/>
    <n v="0.76726506921437188"/>
    <n v="1.7203716544960088"/>
    <n v="0.49456672174138844"/>
    <n v="4.7084606757925196E-2"/>
    <n v="3.3622689643954766"/>
    <n v="0.49456672174138849"/>
    <n v="0.16961159479843507"/>
    <n v="0.29668652780988092"/>
    <n v="5.4129462693296715E-2"/>
    <n v="0.86277191360402705"/>
    <n v="0.47985278212953686"/>
    <n v="1.451418673469679"/>
    <n v="1.451418673469679"/>
    <n v="0"/>
    <n v="0.52854254593602779"/>
    <m/>
    <n v="0.26529678997126432"/>
    <n v="0"/>
    <n v="0"/>
    <n v="0"/>
    <n v="0"/>
    <n v="0"/>
    <x v="2"/>
    <m/>
    <s v="No root cause"/>
    <s v="No root cause"/>
    <s v="No root cause"/>
    <x v="4"/>
    <s v="[CellDown NOKIA -  11/05/2026] Check FME ongoing    ;   [CellDown NOKIA -  11/05/2026] Check FME ongoing    ;   [CellDown NOKIA -  11/05/2026] Check FME ongoing    ;    "/>
    <m/>
    <m/>
    <s v=""/>
    <m/>
    <s v=""/>
    <m/>
    <m/>
    <m/>
    <m/>
    <m/>
    <m/>
    <m/>
    <m/>
    <s v="[CellDown NOKIA -  11/05/2026] Check FME ongoing "/>
    <s v="[CellDown NOKIA -  11/05/2026] Check FME ongoing "/>
    <s v="[CellDown NOKIA -  11/05/2026] Check FME ongoing "/>
    <m/>
    <m/>
    <m/>
    <m/>
    <s v=" "/>
    <m/>
    <s v=""/>
    <m/>
    <m/>
    <m/>
    <m/>
    <m/>
  </r>
  <r>
    <s v="Number49-MTN"/>
    <s v="NRO_261"/>
    <s v="NORD-OUEST"/>
    <s v="IHS"/>
    <s v="Grid-Gen"/>
    <s v="NORD-OUEST"/>
    <s v="Number49"/>
    <s v="NOKIA"/>
    <n v="1.4466659617926092"/>
    <n v="0"/>
    <n v="0"/>
    <n v="0"/>
    <n v="2.6546254876876441E-2"/>
    <n v="5.3975006185775012"/>
    <n v="0.69322670601166858"/>
    <n v="0"/>
    <n v="0"/>
    <n v="1.8323372128363844"/>
    <n v="6.0179490162867078"/>
    <n v="0.65274603133837261"/>
    <n v="0"/>
    <n v="4.473661869744002"/>
    <n v="0.65274603133837261"/>
    <n v="0.44766046576663732"/>
    <n v="0.38885821255418301"/>
    <n v="9.0834053870497311E-2"/>
    <n v="1.1308331407144876"/>
    <n v="0.63524981950900727"/>
    <n v="1.4466745426372516"/>
    <n v="1.4466745426372516"/>
    <n v="0"/>
    <n v="0.5367466819620299"/>
    <m/>
    <n v="0.33968690163312243"/>
    <n v="0"/>
    <n v="0"/>
    <n v="0"/>
    <n v="0"/>
    <n v="0"/>
    <x v="2"/>
    <m/>
    <s v="No root cause"/>
    <s v="No root cause"/>
    <s v="No root cause"/>
    <x v="4"/>
    <s v=" "/>
    <m/>
    <m/>
    <s v=""/>
    <m/>
    <s v=""/>
    <m/>
    <m/>
    <m/>
    <m/>
    <m/>
    <m/>
    <m/>
    <m/>
    <m/>
    <m/>
    <m/>
    <m/>
    <m/>
    <m/>
    <m/>
    <s v=" "/>
    <m/>
    <s v=""/>
    <m/>
    <m/>
    <m/>
    <m/>
    <m/>
  </r>
  <r>
    <s v="Accacia-New"/>
    <s v="CTR_482"/>
    <s v="Yaounde"/>
    <s v="IHS"/>
    <s v="GridOnly"/>
    <s v="CENTRE"/>
    <s v="Yaounde"/>
    <s v="ZTE"/>
    <n v="0"/>
    <n v="0"/>
    <n v="0"/>
    <n v="0"/>
    <n v="0"/>
    <n v="0"/>
    <n v="0"/>
    <n v="0"/>
    <n v="0"/>
    <n v="0"/>
    <n v="0"/>
    <n v="0"/>
    <n v="8.1130701161134944"/>
    <n v="0"/>
    <n v="0"/>
    <n v="0"/>
    <n v="0"/>
    <n v="0"/>
    <n v="0"/>
    <n v="0"/>
    <n v="1.3834135198454478"/>
    <n v="1.3834135198454478"/>
    <n v="0"/>
    <n v="1.0881894684575939"/>
    <m/>
    <n v="0"/>
    <n v="0"/>
    <n v="0"/>
    <n v="0"/>
    <n v="0"/>
    <n v="0"/>
    <x v="0"/>
    <m/>
    <s v="No root cause"/>
    <s v="No root cause"/>
    <s v="No root cause"/>
    <x v="4"/>
    <s v=" "/>
    <m/>
    <m/>
    <s v=""/>
    <m/>
    <s v=""/>
    <m/>
    <m/>
    <m/>
    <m/>
    <m/>
    <m/>
    <m/>
    <m/>
    <m/>
    <m/>
    <m/>
    <m/>
    <m/>
    <m/>
    <m/>
    <s v=" "/>
    <m/>
    <s v=""/>
    <m/>
    <m/>
    <m/>
    <m/>
    <m/>
  </r>
  <r>
    <s v="Bertoua-Bonis-MTN"/>
    <s v="EST_052"/>
    <s v="CENTRE"/>
    <s v="IHS"/>
    <s v="Grid-Gen"/>
    <s v="EST"/>
    <s v="Bertoua"/>
    <s v="ZTE"/>
    <n v="0"/>
    <n v="0"/>
    <n v="0"/>
    <n v="0"/>
    <n v="0"/>
    <n v="0"/>
    <n v="0"/>
    <n v="0"/>
    <n v="0"/>
    <n v="6.500886046690843E-2"/>
    <n v="0"/>
    <n v="0"/>
    <n v="0"/>
    <n v="0"/>
    <n v="0"/>
    <n v="0"/>
    <n v="0"/>
    <n v="0"/>
    <n v="0"/>
    <n v="0"/>
    <n v="1.3158364081008358"/>
    <n v="1.3158364081008358"/>
    <n v="0"/>
    <n v="4.2358311003814299E-2"/>
    <m/>
    <n v="0"/>
    <n v="0"/>
    <n v="0"/>
    <n v="0"/>
    <n v="0"/>
    <n v="0"/>
    <x v="0"/>
    <m/>
    <s v="No root cause"/>
    <s v="No root cause"/>
    <s v="No root cause"/>
    <x v="4"/>
    <s v=" "/>
    <m/>
    <m/>
    <s v=""/>
    <m/>
    <s v=""/>
    <m/>
    <m/>
    <m/>
    <m/>
    <m/>
    <m/>
    <m/>
    <m/>
    <m/>
    <m/>
    <m/>
    <m/>
    <m/>
    <m/>
    <m/>
    <s v=" "/>
    <m/>
    <s v=""/>
    <m/>
    <m/>
    <m/>
    <m/>
    <m/>
  </r>
  <r>
    <s v="Mefou-Assi"/>
    <s v="CTR_253"/>
    <s v="Yaounde"/>
    <s v="IHS"/>
    <s v="Grid-Gen"/>
    <s v="CENTRE"/>
    <s v="Yaounde"/>
    <s v="ZTE"/>
    <n v="0"/>
    <n v="0"/>
    <n v="0"/>
    <n v="0"/>
    <n v="0"/>
    <n v="0"/>
    <n v="0"/>
    <n v="0.70543085268795958"/>
    <n v="0"/>
    <n v="0"/>
    <n v="0"/>
    <n v="0"/>
    <n v="1.402978600759633"/>
    <n v="0"/>
    <n v="0"/>
    <n v="0"/>
    <n v="0"/>
    <n v="0"/>
    <n v="0"/>
    <n v="0"/>
    <n v="1.2779190315980538"/>
    <n v="1.2779190315980538"/>
    <n v="0"/>
    <n v="0"/>
    <m/>
    <n v="0"/>
    <n v="0"/>
    <n v="0"/>
    <n v="0"/>
    <n v="0"/>
    <n v="0"/>
    <x v="0"/>
    <m/>
    <s v="No root cause"/>
    <s v="No root cause"/>
    <s v="No root cause"/>
    <x v="4"/>
    <s v=" "/>
    <m/>
    <m/>
    <s v=""/>
    <m/>
    <s v=""/>
    <m/>
    <m/>
    <m/>
    <m/>
    <m/>
    <m/>
    <m/>
    <m/>
    <m/>
    <m/>
    <m/>
    <m/>
    <m/>
    <m/>
    <m/>
    <s v=" "/>
    <m/>
    <s v=""/>
    <m/>
    <m/>
    <m/>
    <m/>
    <m/>
  </r>
  <r>
    <s v="Djarengol-Delegue-IHS"/>
    <s v="EXN_101"/>
    <s v="Maroua"/>
    <s v="IHS"/>
    <s v="Grid-Gen"/>
    <s v="EXTREME-NORD"/>
    <s v="Maroua"/>
    <s v="Huawei"/>
    <n v="0"/>
    <n v="0"/>
    <n v="0"/>
    <n v="0"/>
    <n v="0"/>
    <n v="0"/>
    <n v="0"/>
    <n v="0"/>
    <n v="0"/>
    <n v="0"/>
    <n v="0"/>
    <n v="0"/>
    <n v="0"/>
    <n v="0"/>
    <n v="0"/>
    <n v="0.25040449957623856"/>
    <n v="0.50696210117197871"/>
    <n v="0"/>
    <n v="0"/>
    <n v="0"/>
    <n v="1.24779558431997"/>
    <n v="1.24779558431997"/>
    <n v="0"/>
    <n v="0"/>
    <m/>
    <n v="0"/>
    <n v="0"/>
    <n v="0"/>
    <n v="0"/>
    <n v="0"/>
    <n v="0"/>
    <x v="0"/>
    <m/>
    <s v="No root cause"/>
    <s v="No root cause"/>
    <s v="No root cause"/>
    <x v="4"/>
    <s v=" "/>
    <m/>
    <m/>
    <s v=""/>
    <m/>
    <s v=""/>
    <m/>
    <m/>
    <m/>
    <m/>
    <m/>
    <m/>
    <m/>
    <m/>
    <m/>
    <m/>
    <m/>
    <m/>
    <m/>
    <m/>
    <m/>
    <s v=" "/>
    <m/>
    <s v=""/>
    <m/>
    <m/>
    <m/>
    <m/>
    <m/>
  </r>
  <r>
    <s v="Tombel-MTN"/>
    <s v="LIT_225"/>
    <s v="SUD-OUEST"/>
    <s v="IHS"/>
    <s v="Grid-Gen"/>
    <s v="LITTORAL"/>
    <s v="Tombel"/>
    <s v="NOKIA"/>
    <n v="1.5474249000522209"/>
    <n v="1.5412004577194498"/>
    <n v="1.54120045771945"/>
    <n v="1.1793976872464411"/>
    <n v="6.4206281942624588E-3"/>
    <n v="1.2627235448716492E-2"/>
    <n v="9.8568291334029473E-2"/>
    <n v="1.7835078317394589E-4"/>
    <n v="6.868910669089733E-3"/>
    <n v="0.25994611178190635"/>
    <n v="1.9618586149135786E-4"/>
    <n v="1.7835078317400378E-4"/>
    <n v="1.7835078317400378E-4"/>
    <n v="1.9618586149141573E-4"/>
    <n v="1.7835078317400378E-4"/>
    <n v="1.6051570485670763E-4"/>
    <n v="0.12238430741397097"/>
    <n v="1.6946802614387329E-4"/>
    <n v="1.9618586149135786E-4"/>
    <n v="1.7121675184701324E-3"/>
    <n v="1.2030810605565316"/>
    <n v="1.2030810605565316"/>
    <n v="0"/>
    <n v="1.4404362200779679"/>
    <m/>
    <n v="0"/>
    <n v="0"/>
    <n v="0"/>
    <n v="0"/>
    <n v="0"/>
    <n v="0"/>
    <x v="0"/>
    <m/>
    <s v="No root cause"/>
    <s v="No root cause"/>
    <s v="No root cause"/>
    <x v="4"/>
    <s v=" "/>
    <m/>
    <m/>
    <s v=""/>
    <m/>
    <s v=""/>
    <m/>
    <m/>
    <m/>
    <m/>
    <m/>
    <m/>
    <m/>
    <m/>
    <m/>
    <m/>
    <m/>
    <m/>
    <m/>
    <m/>
    <m/>
    <s v=" "/>
    <m/>
    <s v=""/>
    <m/>
    <m/>
    <m/>
    <m/>
    <m/>
  </r>
  <r>
    <s v="Edea-Entree"/>
    <s v="LIT_229"/>
    <s v="LITTORAL"/>
    <s v="IHS"/>
    <s v="Solar-Grid-Gen"/>
    <s v="LITTORAL"/>
    <s v="Edea"/>
    <s v="ZTE"/>
    <n v="50.851161277619418"/>
    <n v="50.851375298559219"/>
    <n v="50.851375298559219"/>
    <n v="50.851072102227825"/>
    <n v="50.851375298559219"/>
    <n v="50.851375298559219"/>
    <n v="32.277550202178446"/>
    <n v="3.3850443594067916"/>
    <n v="0"/>
    <n v="0"/>
    <n v="0"/>
    <n v="6.2559390810796947"/>
    <n v="5.2967685691701405"/>
    <n v="0"/>
    <n v="6.2559390810796947"/>
    <n v="22.619873128386882"/>
    <n v="0"/>
    <n v="0"/>
    <n v="0"/>
    <n v="0"/>
    <n v="1.1224684889836283"/>
    <n v="1.1224684889836283"/>
    <n v="0"/>
    <n v="0"/>
    <m/>
    <n v="10.910305964335549"/>
    <n v="0"/>
    <n v="0"/>
    <n v="0"/>
    <n v="0"/>
    <n v="0"/>
    <x v="1"/>
    <m/>
    <s v="Exclu"/>
    <s v="Exclu"/>
    <s v="EXCLU"/>
    <x v="2"/>
    <s v=" "/>
    <m/>
    <m/>
    <s v=""/>
    <m/>
    <s v=""/>
    <m/>
    <m/>
    <m/>
    <m/>
    <m/>
    <m/>
    <m/>
    <m/>
    <m/>
    <m/>
    <m/>
    <m/>
    <m/>
    <m/>
    <m/>
    <s v=" "/>
    <m/>
    <s v=""/>
    <m/>
    <m/>
    <m/>
    <m/>
    <m/>
  </r>
  <r>
    <s v="Garoua-Ray-Re"/>
    <s v="NRD_062"/>
    <s v="Garoua"/>
    <s v="IHS"/>
    <s v="Grid-Gen"/>
    <s v="NORD"/>
    <s v="Garoua"/>
    <s v="Huawei"/>
    <n v="0"/>
    <n v="0.22614879306458011"/>
    <n v="2.2884188989050687"/>
    <n v="1.5899972319958453"/>
    <n v="0"/>
    <n v="0"/>
    <n v="0"/>
    <n v="0"/>
    <n v="0"/>
    <n v="0"/>
    <n v="0"/>
    <n v="0.2828643421138991"/>
    <n v="4.7953531773548725"/>
    <n v="5.3887975732879045"/>
    <n v="0.2828643421138991"/>
    <n v="9.0711348531673686"/>
    <n v="0"/>
    <n v="0"/>
    <n v="0"/>
    <n v="1.8646396030054246"/>
    <n v="1.1115534210533826"/>
    <n v="1.1115534210533826"/>
    <n v="0"/>
    <n v="0"/>
    <m/>
    <n v="0"/>
    <n v="0"/>
    <n v="0"/>
    <n v="0"/>
    <n v="0"/>
    <n v="0"/>
    <x v="0"/>
    <m/>
    <s v="No root cause"/>
    <s v="No root cause"/>
    <s v="No root cause"/>
    <x v="4"/>
    <s v=" "/>
    <m/>
    <m/>
    <s v=""/>
    <m/>
    <s v=""/>
    <m/>
    <m/>
    <m/>
    <m/>
    <m/>
    <m/>
    <m/>
    <m/>
    <m/>
    <m/>
    <m/>
    <m/>
    <m/>
    <m/>
    <m/>
    <s v=" "/>
    <m/>
    <s v=""/>
    <m/>
    <m/>
    <m/>
    <m/>
    <m/>
  </r>
  <r>
    <s v="Grand-Hangar"/>
    <s v="LIT_291"/>
    <s v="Douala"/>
    <s v="IHS"/>
    <s v="Grid-Gen"/>
    <s v="LITTORAL"/>
    <s v="Douala"/>
    <s v="ZTE"/>
    <n v="20.523448847568588"/>
    <n v="33.660089803186331"/>
    <n v="0"/>
    <n v="0"/>
    <n v="3.6383559767487868E-2"/>
    <n v="0"/>
    <n v="12.492045555070444"/>
    <n v="2.6862481558529021"/>
    <n v="0"/>
    <n v="0"/>
    <n v="0"/>
    <n v="0"/>
    <n v="0"/>
    <n v="0"/>
    <n v="0"/>
    <n v="0"/>
    <n v="0"/>
    <n v="0"/>
    <n v="2.9277172811921273"/>
    <n v="0"/>
    <n v="1.0536429217567997"/>
    <n v="1.0536429217567997"/>
    <n v="0"/>
    <n v="0"/>
    <m/>
    <n v="0"/>
    <n v="0"/>
    <n v="0"/>
    <n v="0"/>
    <n v="0"/>
    <n v="0"/>
    <x v="0"/>
    <m/>
    <s v="No root cause"/>
    <s v="No root cause"/>
    <s v="No root cause"/>
    <x v="4"/>
    <s v=" "/>
    <m/>
    <m/>
    <s v=""/>
    <m/>
    <s v=""/>
    <m/>
    <m/>
    <m/>
    <m/>
    <m/>
    <m/>
    <m/>
    <m/>
    <m/>
    <m/>
    <m/>
    <m/>
    <m/>
    <m/>
    <m/>
    <s v=" "/>
    <m/>
    <s v=""/>
    <m/>
    <m/>
    <m/>
    <m/>
    <m/>
  </r>
  <r>
    <s v="Kye-Ossi-MTN-IHS"/>
    <s v="SUD_026"/>
    <s v="CENTRE"/>
    <s v="IHS"/>
    <s v="Grid-Gen-Lithium"/>
    <s v="SUD"/>
    <s v="Kye-Ossi"/>
    <s v="ZTE"/>
    <n v="0.84732673578116258"/>
    <n v="1.1202212691156372"/>
    <n v="0"/>
    <n v="0"/>
    <n v="0"/>
    <n v="0"/>
    <n v="0"/>
    <n v="0"/>
    <n v="0"/>
    <n v="0"/>
    <n v="0"/>
    <n v="2.9746235371668766"/>
    <n v="1.5368130284533703"/>
    <n v="0"/>
    <n v="2.9746235371668766"/>
    <n v="0"/>
    <n v="0"/>
    <n v="0"/>
    <n v="0"/>
    <n v="0"/>
    <n v="0.95244668738389482"/>
    <n v="0.95244668738389482"/>
    <n v="0"/>
    <n v="0"/>
    <m/>
    <n v="0"/>
    <n v="0"/>
    <n v="0"/>
    <n v="0"/>
    <n v="0"/>
    <n v="0"/>
    <x v="0"/>
    <m/>
    <s v="No root cause"/>
    <s v="No root cause"/>
    <s v="No root cause"/>
    <x v="4"/>
    <s v=" "/>
    <m/>
    <m/>
    <s v=""/>
    <m/>
    <s v=""/>
    <m/>
    <m/>
    <m/>
    <m/>
    <m/>
    <m/>
    <m/>
    <m/>
    <m/>
    <m/>
    <m/>
    <m/>
    <m/>
    <m/>
    <m/>
    <s v=" "/>
    <m/>
    <s v=""/>
    <m/>
    <m/>
    <m/>
    <m/>
    <m/>
  </r>
  <r>
    <s v="Bertoua-Tigaza"/>
    <s v="EST_079"/>
    <s v="CENTRE"/>
    <s v="IHS"/>
    <s v="Grid-Gen"/>
    <s v="EST"/>
    <s v="Bertoua"/>
    <s v="ZTE"/>
    <n v="0"/>
    <n v="0"/>
    <n v="0"/>
    <n v="0"/>
    <n v="0"/>
    <n v="0"/>
    <n v="0"/>
    <n v="0"/>
    <n v="0"/>
    <n v="8.7213532972065522E-2"/>
    <n v="0"/>
    <n v="0"/>
    <n v="0"/>
    <n v="0"/>
    <n v="0"/>
    <n v="0"/>
    <n v="0"/>
    <n v="0"/>
    <n v="0"/>
    <n v="0"/>
    <n v="0.93669831322963326"/>
    <n v="0.93669831322963326"/>
    <n v="0"/>
    <n v="0"/>
    <m/>
    <n v="0"/>
    <n v="0"/>
    <n v="0"/>
    <n v="0"/>
    <n v="0"/>
    <n v="0"/>
    <x v="0"/>
    <m/>
    <s v="No root cause"/>
    <s v="No root cause"/>
    <s v="No root cause"/>
    <x v="4"/>
    <s v=" "/>
    <m/>
    <m/>
    <s v=""/>
    <m/>
    <s v=""/>
    <m/>
    <m/>
    <m/>
    <m/>
    <m/>
    <m/>
    <m/>
    <m/>
    <m/>
    <m/>
    <m/>
    <m/>
    <m/>
    <m/>
    <m/>
    <s v=" "/>
    <m/>
    <s v=""/>
    <m/>
    <m/>
    <m/>
    <m/>
    <m/>
  </r>
  <r>
    <s v="Bfsam-Bamengoum"/>
    <s v="OST_046"/>
    <s v="Bafoussam"/>
    <s v="IHS"/>
    <s v="Grid-Gen"/>
    <s v="OUEST"/>
    <s v="Bafoussam"/>
    <s v="Huawei"/>
    <n v="11.252454106776472"/>
    <n v="6.6955559265251834"/>
    <n v="1.5557717167047624"/>
    <n v="7.1072787094822704E-2"/>
    <n v="0.21819434813502153"/>
    <n v="0.67095564630043403"/>
    <n v="3.8699801388567852"/>
    <n v="4.7135258380346601"/>
    <n v="0.81747081467784144"/>
    <n v="2.4844264096132503E-2"/>
    <n v="0"/>
    <n v="0"/>
    <n v="0.56555033344462424"/>
    <n v="1.0165994640915665E-2"/>
    <n v="0"/>
    <n v="2.056384529995748E-2"/>
    <n v="0"/>
    <n v="0"/>
    <n v="0"/>
    <n v="0"/>
    <n v="0.91536755956202764"/>
    <n v="0.91536755956202764"/>
    <n v="0"/>
    <n v="0"/>
    <m/>
    <n v="0"/>
    <n v="0"/>
    <n v="0"/>
    <n v="0"/>
    <n v="0"/>
    <n v="0"/>
    <x v="0"/>
    <m/>
    <s v="No root cause"/>
    <s v="No root cause"/>
    <s v="No root cause"/>
    <x v="4"/>
    <s v=" "/>
    <m/>
    <m/>
    <s v=""/>
    <m/>
    <s v=""/>
    <m/>
    <m/>
    <m/>
    <m/>
    <m/>
    <m/>
    <m/>
    <m/>
    <m/>
    <m/>
    <m/>
    <m/>
    <m/>
    <m/>
    <m/>
    <s v=" "/>
    <m/>
    <s v=""/>
    <m/>
    <m/>
    <m/>
    <m/>
    <m/>
  </r>
  <r>
    <s v="Bamenda-GRA-IHS"/>
    <s v="NRO_130"/>
    <s v="NORD-OUEST"/>
    <s v="IHS"/>
    <s v="Grid-Gen"/>
    <s v="NORD-OUEST"/>
    <s v="Bamenda"/>
    <s v="Huawei"/>
    <n v="1.9927311354809618"/>
    <n v="1.0705505760016893"/>
    <n v="5.5406454300822121"/>
    <n v="0"/>
    <n v="0"/>
    <n v="0"/>
    <n v="0"/>
    <n v="0"/>
    <n v="0"/>
    <n v="1.1656115434334096"/>
    <n v="0"/>
    <n v="0"/>
    <n v="0"/>
    <n v="0"/>
    <n v="0"/>
    <n v="0"/>
    <n v="0"/>
    <n v="0.26271070361524168"/>
    <n v="0"/>
    <n v="0.87267038207018155"/>
    <n v="0.8899525729597384"/>
    <n v="0.8899525729597384"/>
    <n v="0"/>
    <n v="0"/>
    <m/>
    <n v="0"/>
    <n v="0"/>
    <n v="0"/>
    <n v="0"/>
    <n v="0"/>
    <n v="0"/>
    <x v="0"/>
    <m/>
    <s v="No root cause"/>
    <s v="No root cause"/>
    <s v="No root cause"/>
    <x v="4"/>
    <s v=" "/>
    <m/>
    <m/>
    <s v=""/>
    <m/>
    <s v=""/>
    <m/>
    <m/>
    <m/>
    <m/>
    <m/>
    <m/>
    <m/>
    <m/>
    <m/>
    <m/>
    <m/>
    <m/>
    <m/>
    <m/>
    <m/>
    <s v=" "/>
    <m/>
    <s v=""/>
    <m/>
    <m/>
    <m/>
    <m/>
    <m/>
  </r>
  <r>
    <s v="Mbatu-IHS"/>
    <s v="NRO_065"/>
    <s v="NORD-OUEST"/>
    <s v="IHS"/>
    <s v="Grid-Gen"/>
    <s v="NORD-OUEST"/>
    <s v="Bamenda"/>
    <s v="Huawei"/>
    <n v="8.5668123435863635"/>
    <n v="4.5754109915447465"/>
    <n v="5.8353700992771795"/>
    <n v="24.082617076588104"/>
    <n v="8.5563788227706858"/>
    <n v="1.6507256736665785"/>
    <n v="0"/>
    <n v="1.706906170366375"/>
    <n v="18.708444267520466"/>
    <n v="9.3085197455719086"/>
    <n v="0.95984824488561293"/>
    <n v="0"/>
    <n v="0.30979531037316688"/>
    <n v="3.9058821515097035E-2"/>
    <n v="0"/>
    <n v="0"/>
    <n v="0"/>
    <n v="2.5733699451821042"/>
    <n v="0"/>
    <n v="0"/>
    <m/>
    <n v="0.82451567061321285"/>
    <n v="0"/>
    <n v="0"/>
    <m/>
    <n v="0"/>
    <n v="0"/>
    <n v="0"/>
    <n v="0"/>
    <n v="0"/>
    <n v="0"/>
    <x v="2"/>
    <m/>
    <s v="No root cause"/>
    <s v="No root cause"/>
    <s v="No root cause"/>
    <x v="4"/>
    <s v=" "/>
    <m/>
    <m/>
    <s v=""/>
    <m/>
    <s v=""/>
    <m/>
    <m/>
    <m/>
    <m/>
    <m/>
    <m/>
    <m/>
    <m/>
    <m/>
    <m/>
    <m/>
    <m/>
    <m/>
    <m/>
    <m/>
    <s v=" "/>
    <m/>
    <s v=""/>
    <m/>
    <m/>
    <m/>
    <m/>
    <m/>
  </r>
  <r>
    <s v="Douala-Bali-III-MTN"/>
    <s v="LIT_746"/>
    <s v="Douala"/>
    <s v="MTN"/>
    <s v="MTN"/>
    <s v="LITTORAL"/>
    <s v="Douala"/>
    <s v="ZTE"/>
    <n v="0"/>
    <n v="0"/>
    <n v="1.2265896762005855"/>
    <n v="1.123181892116325"/>
    <n v="1.9141141102578807"/>
    <n v="0"/>
    <n v="0"/>
    <n v="0"/>
    <n v="1.1370397479689407"/>
    <n v="0"/>
    <n v="1.1101444498663087"/>
    <n v="1.6854327360722312"/>
    <n v="0"/>
    <n v="0"/>
    <n v="1.6854327360722312"/>
    <n v="1.6139497421761069"/>
    <n v="1.6165001583754945"/>
    <n v="0"/>
    <n v="0"/>
    <n v="1.3795968130855238"/>
    <n v="0.78431540408580314"/>
    <n v="0.78431540408580314"/>
    <n v="0"/>
    <n v="3.638659173080161"/>
    <m/>
    <n v="0"/>
    <n v="0"/>
    <n v="0"/>
    <n v="0"/>
    <n v="0"/>
    <n v="0"/>
    <x v="0"/>
    <m/>
    <s v="No root cause"/>
    <s v="No root cause"/>
    <s v="No root cause"/>
    <x v="4"/>
    <s v=" "/>
    <m/>
    <m/>
    <s v=""/>
    <m/>
    <s v=""/>
    <m/>
    <m/>
    <m/>
    <m/>
    <m/>
    <m/>
    <m/>
    <m/>
    <m/>
    <m/>
    <m/>
    <m/>
    <m/>
    <m/>
    <m/>
    <s v=" "/>
    <m/>
    <s v=""/>
    <m/>
    <m/>
    <m/>
    <m/>
    <m/>
  </r>
  <r>
    <s v="Avenue-General-De-Gaulle"/>
    <s v="LIT_453"/>
    <s v="Douala"/>
    <s v="CAMUSAT"/>
    <s v="GridOnly"/>
    <s v="LITTORAL"/>
    <s v="Douala"/>
    <s v="ZTE"/>
    <n v="0.30094911152773873"/>
    <n v="0.3383314356810006"/>
    <n v="3.7146187716339503"/>
    <n v="13.868556899607057"/>
    <n v="25.527953988351555"/>
    <n v="8.4128064423156013E-2"/>
    <n v="0.32770172900383238"/>
    <n v="0.50664106976226553"/>
    <n v="0.2682217428153168"/>
    <n v="0"/>
    <n v="7.7332899584228232E-2"/>
    <n v="0.28172289710158632"/>
    <n v="0"/>
    <n v="0"/>
    <n v="0.28172289710158632"/>
    <n v="8.259424768786032E-2"/>
    <n v="0"/>
    <n v="0"/>
    <n v="0"/>
    <n v="0"/>
    <n v="0.77418507960152227"/>
    <n v="0.77418507960152227"/>
    <n v="0"/>
    <n v="8.7088687423843791E-2"/>
    <m/>
    <n v="0"/>
    <n v="0"/>
    <n v="0"/>
    <n v="0"/>
    <n v="0"/>
    <n v="0"/>
    <x v="0"/>
    <m/>
    <s v="No root cause"/>
    <s v="No root cause"/>
    <s v="No root cause"/>
    <x v="4"/>
    <s v=" "/>
    <m/>
    <m/>
    <s v=""/>
    <m/>
    <s v=""/>
    <m/>
    <m/>
    <m/>
    <m/>
    <m/>
    <m/>
    <m/>
    <m/>
    <m/>
    <m/>
    <m/>
    <m/>
    <m/>
    <m/>
    <m/>
    <s v=" "/>
    <m/>
    <s v=""/>
    <m/>
    <m/>
    <m/>
    <m/>
    <m/>
  </r>
  <r>
    <s v="Ngd-Stade"/>
    <s v="ADM_057"/>
    <s v="Ngaoundere"/>
    <s v="IHS"/>
    <s v="Grid-Gen"/>
    <s v="ADAMAOUA"/>
    <s v="Ngaoundere"/>
    <s v="Huawei"/>
    <n v="0.37872788806990215"/>
    <n v="1.9178238065478994"/>
    <n v="32.696157325366045"/>
    <n v="0"/>
    <n v="0"/>
    <n v="0"/>
    <n v="0"/>
    <n v="0"/>
    <n v="0"/>
    <n v="0"/>
    <n v="0.3150566584767987"/>
    <n v="1.7907310384581363"/>
    <n v="0"/>
    <n v="0.41912434045880376"/>
    <n v="1.7907310384581361"/>
    <n v="0"/>
    <n v="0.61602360508285459"/>
    <n v="0"/>
    <n v="0"/>
    <n v="1.3926520904138595"/>
    <n v="0.75638567144076041"/>
    <n v="0.75638567144076041"/>
    <n v="0"/>
    <n v="0"/>
    <m/>
    <n v="0.94900451726863633"/>
    <n v="0"/>
    <n v="0"/>
    <n v="0"/>
    <n v="0"/>
    <n v="0"/>
    <x v="0"/>
    <m/>
    <s v="No root cause"/>
    <s v="No root cause"/>
    <s v="No root cause"/>
    <x v="4"/>
    <s v=" "/>
    <m/>
    <m/>
    <s v=""/>
    <m/>
    <s v=""/>
    <m/>
    <m/>
    <m/>
    <m/>
    <m/>
    <m/>
    <m/>
    <m/>
    <m/>
    <m/>
    <m/>
    <m/>
    <m/>
    <m/>
    <m/>
    <s v=" "/>
    <m/>
    <s v=""/>
    <m/>
    <m/>
    <m/>
    <m/>
    <m/>
  </r>
  <r>
    <s v="Mvog-Awae"/>
    <s v="CTR_738"/>
    <s v="Yaounde"/>
    <s v="CAMUSAT"/>
    <s v="Medium Grid + GE"/>
    <s v="CENTRE"/>
    <s v="Yaoundé"/>
    <s v="ZTE"/>
    <n v="2.3180786341468989"/>
    <n v="2.2513754412398388"/>
    <n v="2.6261082717666429"/>
    <n v="0"/>
    <n v="1.1093418713420218E-2"/>
    <n v="2.1626637616891107"/>
    <n v="0"/>
    <n v="0.22309899467230546"/>
    <n v="1.9849550413345771"/>
    <n v="0"/>
    <n v="1.9602891280216188"/>
    <n v="0.32292192801476938"/>
    <n v="0"/>
    <n v="4.8885949667981689E-2"/>
    <n v="0.32292192801476938"/>
    <n v="0"/>
    <n v="0"/>
    <n v="5.165003010561219"/>
    <n v="1.0909182354401552"/>
    <n v="5.5355267626051194"/>
    <n v="0.7556009279947945"/>
    <n v="0.7556009279947945"/>
    <n v="0"/>
    <n v="0"/>
    <m/>
    <n v="0"/>
    <n v="0"/>
    <n v="0"/>
    <n v="0"/>
    <n v="0"/>
    <n v="0"/>
    <x v="0"/>
    <m/>
    <s v="No root cause"/>
    <s v="No root cause"/>
    <s v="No root cause"/>
    <x v="4"/>
    <s v=" "/>
    <m/>
    <m/>
    <s v=""/>
    <m/>
    <s v=""/>
    <m/>
    <m/>
    <m/>
    <m/>
    <m/>
    <m/>
    <m/>
    <m/>
    <m/>
    <m/>
    <m/>
    <m/>
    <m/>
    <m/>
    <m/>
    <s v=" "/>
    <m/>
    <s v=""/>
    <m/>
    <m/>
    <m/>
    <m/>
    <m/>
  </r>
  <r>
    <s v="Bamenda-Ntasen-IHS"/>
    <s v="NRO_134"/>
    <s v="SUD-OUEST"/>
    <s v="IHS"/>
    <s v="Grid-Gen"/>
    <s v="NORD-OUEST"/>
    <s v="Bamenda"/>
    <s v="Huawei"/>
    <n v="0"/>
    <n v="1.5835230985666306"/>
    <n v="0"/>
    <n v="0"/>
    <n v="0"/>
    <n v="0"/>
    <n v="0"/>
    <n v="0"/>
    <n v="0"/>
    <n v="0"/>
    <n v="0.57589467886871393"/>
    <n v="0"/>
    <n v="7.1793324258845495"/>
    <n v="5.5764582673435426"/>
    <n v="0"/>
    <n v="0"/>
    <n v="4.1912434045880381E-2"/>
    <n v="0.23788427459742661"/>
    <n v="0"/>
    <n v="0"/>
    <n v="0.68147834250769779"/>
    <n v="0.68147834250769779"/>
    <n v="0"/>
    <n v="1.2330816447081183"/>
    <m/>
    <n v="0"/>
    <n v="0"/>
    <n v="0"/>
    <n v="0"/>
    <n v="0"/>
    <n v="0"/>
    <x v="0"/>
    <m/>
    <s v="No root cause"/>
    <s v="No root cause"/>
    <s v="No root cause"/>
    <x v="4"/>
    <s v=" "/>
    <m/>
    <m/>
    <s v=""/>
    <m/>
    <s v=""/>
    <m/>
    <m/>
    <m/>
    <m/>
    <m/>
    <m/>
    <m/>
    <m/>
    <m/>
    <m/>
    <m/>
    <m/>
    <m/>
    <m/>
    <m/>
    <s v=" "/>
    <m/>
    <s v=""/>
    <m/>
    <m/>
    <m/>
    <m/>
    <m/>
  </r>
  <r>
    <s v="Maroua-Douggoy"/>
    <s v="EXN_016"/>
    <s v="Maroua"/>
    <s v="IHS"/>
    <s v="Grid-Gen"/>
    <s v="EXTREME-NORD"/>
    <s v="Maroua"/>
    <s v="Huawei"/>
    <n v="0.16336931738734653"/>
    <n v="0.75981000647770047"/>
    <n v="0"/>
    <n v="0"/>
    <n v="0"/>
    <n v="0"/>
    <n v="0"/>
    <n v="0"/>
    <n v="0"/>
    <n v="0"/>
    <n v="0"/>
    <n v="0"/>
    <n v="0"/>
    <n v="0"/>
    <n v="0"/>
    <n v="0"/>
    <n v="0"/>
    <n v="0"/>
    <n v="0"/>
    <n v="0"/>
    <n v="0.66831605470945943"/>
    <n v="0.66831605470945943"/>
    <n v="0"/>
    <n v="0.47075689218766492"/>
    <m/>
    <n v="0"/>
    <n v="0"/>
    <n v="0"/>
    <n v="0"/>
    <n v="0"/>
    <n v="0"/>
    <x v="0"/>
    <m/>
    <s v="No root cause"/>
    <s v="No root cause"/>
    <s v="No root cause"/>
    <x v="4"/>
    <s v=" "/>
    <m/>
    <m/>
    <s v=""/>
    <m/>
    <s v=""/>
    <m/>
    <m/>
    <m/>
    <m/>
    <m/>
    <m/>
    <m/>
    <m/>
    <m/>
    <m/>
    <m/>
    <m/>
    <m/>
    <m/>
    <m/>
    <s v=" "/>
    <m/>
    <s v=""/>
    <m/>
    <m/>
    <m/>
    <m/>
    <m/>
  </r>
  <r>
    <s v="Ngd-Lamidat-IHS"/>
    <s v="ADM_072"/>
    <s v="Ngaoundere"/>
    <s v="IHS"/>
    <s v="Grid-Gen"/>
    <s v="ADAMAOUA"/>
    <s v="Ngaoundere"/>
    <s v="Huawei"/>
    <n v="0"/>
    <n v="0"/>
    <n v="0"/>
    <n v="0"/>
    <n v="0"/>
    <n v="0"/>
    <n v="0"/>
    <n v="0"/>
    <n v="0"/>
    <n v="0"/>
    <n v="0"/>
    <n v="0"/>
    <n v="0"/>
    <n v="0.70002682395778926"/>
    <n v="0"/>
    <n v="0"/>
    <n v="0"/>
    <n v="0"/>
    <n v="0"/>
    <n v="0"/>
    <n v="0.66462419349775836"/>
    <n v="0.66462419349775836"/>
    <n v="0"/>
    <n v="0"/>
    <m/>
    <n v="0"/>
    <n v="0"/>
    <n v="0"/>
    <n v="0"/>
    <n v="0"/>
    <n v="0"/>
    <x v="0"/>
    <m/>
    <s v="No root cause"/>
    <s v="No root cause"/>
    <s v="No root cause"/>
    <x v="4"/>
    <s v=" "/>
    <m/>
    <m/>
    <s v=""/>
    <m/>
    <s v=""/>
    <m/>
    <m/>
    <m/>
    <m/>
    <m/>
    <m/>
    <m/>
    <m/>
    <m/>
    <m/>
    <m/>
    <m/>
    <m/>
    <m/>
    <m/>
    <s v=" "/>
    <m/>
    <s v=""/>
    <m/>
    <m/>
    <m/>
    <m/>
    <m/>
  </r>
  <r>
    <s v="Ministere-New"/>
    <s v="LIT_581"/>
    <s v="Douala"/>
    <s v="IHS"/>
    <s v="Grid-Gen"/>
    <s v="LITTORAL"/>
    <s v="Douala"/>
    <s v="ZTE"/>
    <n v="0.2506185205160476"/>
    <n v="0.29190672682081836"/>
    <n v="3.6666067408035201"/>
    <n v="13.868556899607057"/>
    <n v="25.530825435960654"/>
    <n v="6.186988668304691E-2"/>
    <n v="0.63894168072070845"/>
    <n v="0.46059089754674959"/>
    <n v="0.24464376927971929"/>
    <n v="0"/>
    <n v="5.2773996741174771E-2"/>
    <n v="0.25796657278281448"/>
    <n v="0"/>
    <n v="0"/>
    <n v="0.25796657278281448"/>
    <n v="5.7268436477158312E-2"/>
    <n v="0"/>
    <n v="0"/>
    <n v="0"/>
    <n v="0"/>
    <n v="0.64143859168514394"/>
    <n v="0.64143859168514394"/>
    <n v="0"/>
    <n v="6.3457208653294822E-2"/>
    <m/>
    <n v="0"/>
    <n v="0"/>
    <n v="0"/>
    <n v="0"/>
    <n v="0"/>
    <n v="0"/>
    <x v="0"/>
    <m/>
    <s v="No root cause"/>
    <s v="No root cause"/>
    <s v="No root cause"/>
    <x v="4"/>
    <s v=" "/>
    <m/>
    <m/>
    <s v=""/>
    <m/>
    <s v=""/>
    <m/>
    <m/>
    <m/>
    <m/>
    <m/>
    <m/>
    <m/>
    <m/>
    <m/>
    <m/>
    <m/>
    <m/>
    <m/>
    <m/>
    <m/>
    <s v=" "/>
    <m/>
    <s v=""/>
    <m/>
    <m/>
    <m/>
    <m/>
    <m/>
  </r>
  <r>
    <s v="Mekin-CAMTEL"/>
    <s v="CTR_434"/>
    <s v="CENTRE"/>
    <s v="CAMUSAT"/>
    <s v="Hybrid Solar - S3"/>
    <s v="CENTRE"/>
    <s v="Mekin"/>
    <s v="NOKIA"/>
    <n v="0"/>
    <n v="1.2569732696210253E-2"/>
    <n v="0"/>
    <n v="0"/>
    <n v="0"/>
    <n v="0"/>
    <n v="3.3684272044122304E-2"/>
    <n v="0"/>
    <n v="0"/>
    <n v="0.83761090754739698"/>
    <n v="3.05030494820162"/>
    <n v="0"/>
    <n v="1.0701046990435794E-3"/>
    <n v="0"/>
    <n v="0"/>
    <n v="0"/>
    <n v="0"/>
    <n v="8.4270745049695575E-2"/>
    <n v="0.26529678997126416"/>
    <n v="0.35638053493820515"/>
    <n v="0.59506738805991444"/>
    <n v="0.59506738805991444"/>
    <n v="0"/>
    <n v="0"/>
    <m/>
    <n v="0"/>
    <n v="0"/>
    <n v="0"/>
    <n v="0"/>
    <n v="0"/>
    <n v="0"/>
    <x v="0"/>
    <m/>
    <s v="No root cause"/>
    <s v="No root cause"/>
    <s v="No root cause"/>
    <x v="4"/>
    <s v=" "/>
    <m/>
    <m/>
    <s v=""/>
    <m/>
    <s v=""/>
    <m/>
    <m/>
    <m/>
    <m/>
    <m/>
    <m/>
    <m/>
    <m/>
    <m/>
    <m/>
    <m/>
    <m/>
    <m/>
    <m/>
    <m/>
    <s v=" "/>
    <m/>
    <s v=""/>
    <m/>
    <m/>
    <m/>
    <m/>
    <m/>
  </r>
  <r>
    <s v="Ba-aba"/>
    <s v="CTR_755"/>
    <s v="Yaounde"/>
    <s v="CAMUSAT"/>
    <s v="Good Grid + GE"/>
    <s v="CENTRE"/>
    <s v="Yaounde"/>
    <s v="ZTE"/>
    <n v="2.9481384458655769E-2"/>
    <n v="0.29174621111596244"/>
    <n v="0"/>
    <n v="0"/>
    <n v="0.34776619211090348"/>
    <n v="5.4753690434405311E-2"/>
    <n v="0"/>
    <n v="1.2431406288791298"/>
    <n v="5.5752454820179272E-2"/>
    <n v="0.85722520424731674"/>
    <n v="0"/>
    <n v="0"/>
    <n v="0.25079687129922135"/>
    <n v="0"/>
    <n v="0"/>
    <n v="0.78638427317062121"/>
    <n v="0"/>
    <n v="0"/>
    <n v="0"/>
    <n v="3.8809130418653713E-2"/>
    <n v="0.54889237029617555"/>
    <n v="0.54889237029617555"/>
    <n v="0"/>
    <n v="0"/>
    <m/>
    <n v="0"/>
    <n v="0"/>
    <n v="0"/>
    <n v="0"/>
    <n v="0"/>
    <n v="0"/>
    <x v="0"/>
    <m/>
    <s v="No root cause"/>
    <s v="No root cause"/>
    <s v="No root cause"/>
    <x v="4"/>
    <s v=" "/>
    <m/>
    <m/>
    <s v=""/>
    <m/>
    <s v=""/>
    <m/>
    <m/>
    <m/>
    <m/>
    <m/>
    <m/>
    <m/>
    <m/>
    <m/>
    <m/>
    <m/>
    <m/>
    <m/>
    <m/>
    <m/>
    <s v=" "/>
    <m/>
    <s v=""/>
    <m/>
    <m/>
    <m/>
    <m/>
    <m/>
  </r>
  <r>
    <s v="Soa-Sofamac"/>
    <s v="CTR_430"/>
    <s v="Yaounde"/>
    <s v="IHS"/>
    <s v="Grid-Gen"/>
    <s v="CENTRE"/>
    <s v="Yaounde"/>
    <s v="ZTE"/>
    <n v="0"/>
    <n v="0"/>
    <n v="0"/>
    <n v="0"/>
    <n v="0"/>
    <n v="0"/>
    <n v="0"/>
    <n v="0"/>
    <n v="0"/>
    <n v="1.2679848929752622"/>
    <n v="0"/>
    <n v="0"/>
    <n v="0.71713066406417314"/>
    <n v="0"/>
    <n v="0"/>
    <n v="0"/>
    <n v="0"/>
    <n v="0"/>
    <n v="0"/>
    <n v="2.5272305975750024E-2"/>
    <n v="0.54546803525923582"/>
    <n v="0.54546803525923582"/>
    <n v="0"/>
    <n v="0"/>
    <m/>
    <n v="0"/>
    <n v="0"/>
    <n v="0"/>
    <n v="0"/>
    <n v="0"/>
    <n v="0"/>
    <x v="0"/>
    <m/>
    <s v="No root cause"/>
    <s v="No root cause"/>
    <s v="No root cause"/>
    <x v="4"/>
    <s v=" "/>
    <m/>
    <m/>
    <s v=""/>
    <m/>
    <s v=""/>
    <m/>
    <m/>
    <m/>
    <m/>
    <m/>
    <m/>
    <m/>
    <m/>
    <m/>
    <m/>
    <m/>
    <m/>
    <m/>
    <m/>
    <m/>
    <s v=" "/>
    <m/>
    <s v=""/>
    <m/>
    <m/>
    <m/>
    <m/>
    <m/>
  </r>
  <r>
    <s v="Small-Ekombe-IHS"/>
    <s v="SUO_090"/>
    <s v="SUD-OUEST"/>
    <s v="IHS"/>
    <s v="Hybrid-Gen"/>
    <s v="SUD-OUEST"/>
    <s v="Mbongue"/>
    <s v="NOKIA"/>
    <n v="0"/>
    <n v="0"/>
    <n v="0"/>
    <n v="0"/>
    <n v="2.3896027242361423E-2"/>
    <n v="0"/>
    <n v="8.7550200241578502E-2"/>
    <n v="0"/>
    <n v="0"/>
    <n v="0"/>
    <n v="0"/>
    <n v="0"/>
    <n v="0"/>
    <n v="0"/>
    <n v="0"/>
    <n v="0"/>
    <n v="3.1871284953186474E-2"/>
    <n v="0"/>
    <n v="0"/>
    <n v="0"/>
    <n v="0.52736543076707942"/>
    <n v="0.52736543076707942"/>
    <n v="0"/>
    <n v="0"/>
    <m/>
    <n v="0"/>
    <n v="0"/>
    <n v="0"/>
    <n v="0"/>
    <n v="0"/>
    <n v="0"/>
    <x v="2"/>
    <m/>
    <s v="No root cause"/>
    <s v="No root cause"/>
    <s v="No root cause"/>
    <x v="4"/>
    <s v=" "/>
    <m/>
    <m/>
    <s v=""/>
    <m/>
    <s v=""/>
    <m/>
    <m/>
    <m/>
    <m/>
    <m/>
    <m/>
    <m/>
    <m/>
    <m/>
    <m/>
    <m/>
    <m/>
    <m/>
    <m/>
    <m/>
    <s v=" "/>
    <m/>
    <s v=""/>
    <m/>
    <m/>
    <m/>
    <m/>
    <m/>
  </r>
  <r>
    <s v="Bekondo-IHS"/>
    <s v="SUO_096"/>
    <s v="SUD-OUEST"/>
    <s v="IHS"/>
    <s v="Hybrid-Gen"/>
    <s v="SUD-OUEST"/>
    <s v="Bekondo"/>
    <s v="NOKIA"/>
    <n v="0"/>
    <n v="0"/>
    <n v="0"/>
    <n v="0"/>
    <n v="5.7109399892720861E-2"/>
    <n v="0"/>
    <n v="8.9840707736364114E-2"/>
    <n v="0.71089348572610733"/>
    <n v="9.2965816323264807"/>
    <n v="9.2971226984682325"/>
    <n v="4.1604784861386985"/>
    <n v="0"/>
    <n v="0"/>
    <n v="0"/>
    <n v="0"/>
    <n v="0"/>
    <n v="0.19782668869655529"/>
    <n v="3.4938918423778588E-2"/>
    <n v="0"/>
    <n v="2.9427879223701005E-3"/>
    <n v="0.52709790459231853"/>
    <n v="0.52709790459231853"/>
    <n v="0"/>
    <n v="0"/>
    <m/>
    <n v="0"/>
    <n v="0"/>
    <n v="0"/>
    <n v="0"/>
    <n v="0"/>
    <n v="0"/>
    <x v="2"/>
    <m/>
    <s v="No root cause"/>
    <s v="No root cause"/>
    <s v="No root cause"/>
    <x v="4"/>
    <s v=" "/>
    <m/>
    <m/>
    <s v=""/>
    <m/>
    <s v=""/>
    <m/>
    <m/>
    <m/>
    <m/>
    <m/>
    <m/>
    <m/>
    <m/>
    <m/>
    <m/>
    <m/>
    <m/>
    <m/>
    <m/>
    <m/>
    <s v=" "/>
    <m/>
    <s v=""/>
    <m/>
    <m/>
    <m/>
    <m/>
    <m/>
  </r>
  <r>
    <s v="Ebonji-IHS"/>
    <s v="SUO_101"/>
    <s v="SUD-OUEST"/>
    <s v="IHS"/>
    <s v="Grid-Gen"/>
    <s v="SUD-OUEST"/>
    <s v="Ebonji"/>
    <s v="NOKIA"/>
    <n v="0"/>
    <n v="0"/>
    <n v="0"/>
    <n v="0"/>
    <n v="1.1414450123133571E-2"/>
    <n v="0"/>
    <n v="9.0218445898252272E-2"/>
    <n v="0"/>
    <n v="0"/>
    <n v="0.11914855049941886"/>
    <n v="0"/>
    <n v="0"/>
    <n v="0"/>
    <n v="0"/>
    <n v="0"/>
    <n v="0"/>
    <n v="3.3422936766799853E-2"/>
    <n v="1.9814772010626869E-2"/>
    <n v="2.0059825986707875"/>
    <n v="3.1211387055442015E-3"/>
    <n v="0.5255105826220704"/>
    <n v="0.5255105826220704"/>
    <n v="0"/>
    <n v="0"/>
    <m/>
    <n v="0"/>
    <n v="0"/>
    <n v="0"/>
    <n v="0"/>
    <n v="0"/>
    <n v="0"/>
    <x v="2"/>
    <m/>
    <s v="No root cause"/>
    <s v="No root cause"/>
    <s v="No root cause"/>
    <x v="4"/>
    <s v=" "/>
    <m/>
    <m/>
    <s v=""/>
    <m/>
    <s v=""/>
    <m/>
    <m/>
    <m/>
    <m/>
    <m/>
    <m/>
    <m/>
    <m/>
    <m/>
    <m/>
    <m/>
    <m/>
    <m/>
    <m/>
    <m/>
    <s v=" "/>
    <m/>
    <s v=""/>
    <m/>
    <m/>
    <m/>
    <m/>
    <m/>
  </r>
  <r>
    <s v="Ndogp-Lycee"/>
    <s v="LIT_038"/>
    <s v="Douala"/>
    <s v="IHS"/>
    <s v="Grid-Gen"/>
    <s v="LITTORAL"/>
    <s v="Douala"/>
    <s v="ZTE"/>
    <n v="0"/>
    <n v="0"/>
    <n v="0"/>
    <n v="0"/>
    <n v="0"/>
    <n v="0"/>
    <n v="0"/>
    <n v="0"/>
    <n v="0"/>
    <n v="0"/>
    <n v="0"/>
    <n v="0"/>
    <n v="0"/>
    <n v="0"/>
    <n v="0"/>
    <n v="0"/>
    <n v="0"/>
    <n v="0"/>
    <n v="0"/>
    <n v="0"/>
    <n v="0.49959621382689334"/>
    <n v="0.49959621382689334"/>
    <n v="0"/>
    <n v="0"/>
    <m/>
    <n v="4.9938219288710639E-4"/>
    <n v="0"/>
    <n v="0"/>
    <n v="0"/>
    <n v="0"/>
    <n v="0"/>
    <x v="0"/>
    <m/>
    <s v="No root cause"/>
    <s v="No root cause"/>
    <s v="No root cause"/>
    <x v="4"/>
    <s v=" "/>
    <m/>
    <m/>
    <s v=""/>
    <m/>
    <s v=""/>
    <m/>
    <m/>
    <m/>
    <m/>
    <m/>
    <m/>
    <m/>
    <m/>
    <m/>
    <m/>
    <m/>
    <m/>
    <m/>
    <m/>
    <m/>
    <s v=" "/>
    <m/>
    <s v=""/>
    <m/>
    <m/>
    <m/>
    <m/>
    <m/>
  </r>
  <r>
    <s v="Awae-Yde"/>
    <s v="CTR_236"/>
    <s v="Yaounde"/>
    <s v="IHS"/>
    <s v="Grid-Gen"/>
    <s v="CENTRE"/>
    <s v="Yaounde"/>
    <s v="ZTE"/>
    <n v="0"/>
    <n v="0"/>
    <n v="9.2100344431032391E-2"/>
    <n v="0"/>
    <n v="0"/>
    <n v="0"/>
    <n v="0"/>
    <n v="12.52864313577774"/>
    <n v="46.616810488738231"/>
    <n v="0"/>
    <n v="0.49702796254918918"/>
    <n v="0"/>
    <n v="0.3803687152751028"/>
    <n v="0"/>
    <n v="0"/>
    <n v="0"/>
    <n v="3.0838812269392459"/>
    <n v="0"/>
    <n v="0"/>
    <n v="0"/>
    <n v="0.48869898097496539"/>
    <n v="0.48869898097496539"/>
    <n v="0"/>
    <n v="0"/>
    <m/>
    <n v="0"/>
    <n v="0"/>
    <n v="0"/>
    <n v="0"/>
    <n v="0"/>
    <n v="0"/>
    <x v="0"/>
    <m/>
    <s v="No root cause"/>
    <s v="No root cause"/>
    <s v="No root cause"/>
    <x v="4"/>
    <s v=" "/>
    <m/>
    <m/>
    <s v=""/>
    <m/>
    <s v=""/>
    <m/>
    <m/>
    <m/>
    <m/>
    <m/>
    <m/>
    <m/>
    <m/>
    <m/>
    <m/>
    <m/>
    <m/>
    <m/>
    <m/>
    <m/>
    <s v=" "/>
    <m/>
    <s v=""/>
    <m/>
    <m/>
    <m/>
    <m/>
    <m/>
  </r>
  <r>
    <s v="Ossombe-MTN"/>
    <s v="CTR_405"/>
    <s v="CENTRE"/>
    <s v="IHS"/>
    <s v="Hybrid-Gen"/>
    <s v="CENTRE"/>
    <s v="Ossombe"/>
    <s v="NOKIA"/>
    <n v="0"/>
    <n v="0"/>
    <n v="0"/>
    <n v="0"/>
    <n v="0"/>
    <n v="0"/>
    <n v="0.30053964817907008"/>
    <n v="0"/>
    <n v="0"/>
    <n v="0.45796757044175218"/>
    <n v="0"/>
    <n v="0"/>
    <n v="0.21238810958486926"/>
    <n v="0"/>
    <n v="0"/>
    <n v="8.9175391586982075E-4"/>
    <n v="0"/>
    <n v="0"/>
    <n v="0"/>
    <n v="0.12133203779324428"/>
    <n v="0.48431155170888573"/>
    <n v="0.48431155170888573"/>
    <n v="0"/>
    <n v="0"/>
    <m/>
    <n v="0"/>
    <n v="0"/>
    <n v="0"/>
    <n v="0"/>
    <n v="0"/>
    <n v="0"/>
    <x v="0"/>
    <m/>
    <s v="No root cause"/>
    <s v="No root cause"/>
    <s v="No root cause"/>
    <x v="4"/>
    <s v=" "/>
    <m/>
    <m/>
    <s v=""/>
    <m/>
    <s v=""/>
    <m/>
    <m/>
    <m/>
    <m/>
    <m/>
    <m/>
    <m/>
    <m/>
    <m/>
    <m/>
    <m/>
    <m/>
    <m/>
    <m/>
    <m/>
    <s v=" "/>
    <m/>
    <s v=""/>
    <m/>
    <m/>
    <m/>
    <m/>
    <m/>
  </r>
  <r>
    <s v="Mbalmayo-Ngalan"/>
    <s v="CTR_252"/>
    <s v="CENTRE"/>
    <s v="IHS"/>
    <s v="Grid-Gen"/>
    <s v="CENTRE"/>
    <s v="Mbalmayo"/>
    <s v="ZTE"/>
    <n v="18.468883495561204"/>
    <n v="18.491409199476077"/>
    <n v="32.767176607225913"/>
    <n v="0"/>
    <n v="0"/>
    <n v="0"/>
    <n v="0"/>
    <n v="0"/>
    <n v="0"/>
    <n v="0"/>
    <n v="0"/>
    <n v="0"/>
    <n v="0"/>
    <n v="0"/>
    <n v="0"/>
    <n v="0"/>
    <n v="0"/>
    <n v="0"/>
    <n v="0"/>
    <n v="0"/>
    <n v="0.47350349424854477"/>
    <n v="0.47350349424854477"/>
    <n v="0"/>
    <n v="0"/>
    <m/>
    <n v="0"/>
    <n v="0"/>
    <n v="0"/>
    <n v="0"/>
    <n v="0"/>
    <n v="0"/>
    <x v="0"/>
    <m/>
    <s v="No root cause"/>
    <s v="No root cause"/>
    <s v="No root cause"/>
    <x v="4"/>
    <s v=" "/>
    <m/>
    <m/>
    <s v=""/>
    <m/>
    <s v=""/>
    <m/>
    <m/>
    <m/>
    <m/>
    <m/>
    <m/>
    <m/>
    <m/>
    <m/>
    <m/>
    <m/>
    <m/>
    <m/>
    <m/>
    <m/>
    <s v=" "/>
    <m/>
    <s v=""/>
    <m/>
    <m/>
    <m/>
    <m/>
    <m/>
  </r>
  <r>
    <s v="Matafal"/>
    <s v="EXN_207"/>
    <s v="EXTREME-NORD"/>
    <s v="IHS"/>
    <s v="Hybrid-Gen"/>
    <s v="EXTREME-NORD"/>
    <s v="Matafal"/>
    <s v="NOKIA"/>
    <n v="0"/>
    <n v="2.7645971274559804E-3"/>
    <n v="4.1782281180049188E-2"/>
    <n v="0"/>
    <n v="0"/>
    <n v="0"/>
    <n v="0"/>
    <n v="0.12041814767257501"/>
    <n v="0.47552141736597703"/>
    <n v="0"/>
    <n v="0"/>
    <n v="0.30939685048651261"/>
    <n v="0.12615152974952956"/>
    <n v="2.0849861988809393E-2"/>
    <n v="0.30939685048651266"/>
    <n v="0"/>
    <n v="0"/>
    <n v="0"/>
    <n v="1.6230860554741829E-2"/>
    <n v="0"/>
    <n v="0.46249925092671063"/>
    <n v="0.46249925092671063"/>
    <n v="0"/>
    <n v="0"/>
    <m/>
    <n v="1.7836110499716445E-3"/>
    <n v="0"/>
    <n v="0"/>
    <n v="0"/>
    <n v="0"/>
    <n v="0"/>
    <x v="2"/>
    <m/>
    <s v="No root cause"/>
    <s v="No root cause"/>
    <s v="No root cause"/>
    <x v="4"/>
    <s v=" "/>
    <m/>
    <m/>
    <s v=""/>
    <m/>
    <s v=""/>
    <m/>
    <m/>
    <m/>
    <m/>
    <m/>
    <m/>
    <m/>
    <m/>
    <m/>
    <m/>
    <m/>
    <m/>
    <m/>
    <m/>
    <m/>
    <s v=" "/>
    <m/>
    <s v=""/>
    <m/>
    <m/>
    <m/>
    <m/>
    <m/>
  </r>
  <r>
    <s v="Yagoua-Quinf-II"/>
    <s v="EXN_236"/>
    <s v="EXTREME-NORD"/>
    <s v="CAMUSAT"/>
    <s v="Bad Grid + GE"/>
    <s v="EXTREME-NORD"/>
    <s v="Yagoua"/>
    <s v="Huawei"/>
    <n v="0.97591765044958656"/>
    <n v="4.3874292660793922E-2"/>
    <n v="0.88007193957190111"/>
    <n v="0"/>
    <n v="3.3826901290688944"/>
    <n v="0"/>
    <n v="4.722354201801771"/>
    <n v="5.5442124457456909"/>
    <n v="10.539336335333713"/>
    <n v="1.7148071100609819"/>
    <n v="8.6556310336069959"/>
    <n v="0"/>
    <n v="0"/>
    <n v="1.1878697211735196"/>
    <n v="0"/>
    <n v="0"/>
    <n v="0"/>
    <n v="2.2765050665890478"/>
    <n v="0"/>
    <n v="0"/>
    <n v="0.45327851543661701"/>
    <n v="0.45327851543661701"/>
    <n v="0"/>
    <n v="1.3864989883943581"/>
    <m/>
    <n v="0"/>
    <n v="0"/>
    <n v="0"/>
    <n v="0"/>
    <n v="0"/>
    <n v="0"/>
    <x v="2"/>
    <m/>
    <s v="No root cause"/>
    <s v="No root cause"/>
    <s v="No root cause"/>
    <x v="4"/>
    <s v=" "/>
    <m/>
    <m/>
    <s v=""/>
    <m/>
    <s v=""/>
    <m/>
    <m/>
    <m/>
    <m/>
    <m/>
    <m/>
    <m/>
    <m/>
    <m/>
    <m/>
    <m/>
    <m/>
    <m/>
    <m/>
    <m/>
    <s v=" "/>
    <m/>
    <s v=""/>
    <m/>
    <m/>
    <m/>
    <m/>
    <m/>
  </r>
  <r>
    <s v="Bobongo-Itba-HIS"/>
    <s v="LIT_426"/>
    <s v="Douala"/>
    <s v="IHS"/>
    <s v="Grid-Gen"/>
    <s v="LITTORAL"/>
    <s v="Douala"/>
    <s v="ZTE"/>
    <n v="0"/>
    <n v="0"/>
    <n v="0"/>
    <n v="0"/>
    <n v="0"/>
    <n v="0"/>
    <n v="0"/>
    <n v="0"/>
    <n v="0.14391124694306726"/>
    <n v="0"/>
    <n v="0"/>
    <n v="0"/>
    <n v="0"/>
    <n v="0"/>
    <n v="0"/>
    <n v="0"/>
    <n v="20.50800366974573"/>
    <n v="0"/>
    <n v="0"/>
    <n v="0"/>
    <n v="0.38320449272756835"/>
    <n v="0.38320449272756835"/>
    <n v="0"/>
    <n v="0"/>
    <m/>
    <n v="0"/>
    <n v="0"/>
    <n v="0"/>
    <n v="0"/>
    <n v="0"/>
    <n v="0"/>
    <x v="0"/>
    <m/>
    <s v="No root cause"/>
    <s v="No root cause"/>
    <s v="No root cause"/>
    <x v="4"/>
    <s v=" "/>
    <m/>
    <m/>
    <s v=""/>
    <m/>
    <s v=""/>
    <m/>
    <m/>
    <m/>
    <m/>
    <m/>
    <m/>
    <m/>
    <m/>
    <m/>
    <m/>
    <m/>
    <m/>
    <m/>
    <m/>
    <m/>
    <s v=" "/>
    <m/>
    <s v=""/>
    <m/>
    <m/>
    <m/>
    <m/>
    <m/>
  </r>
  <r>
    <s v="Ebal-IHS"/>
    <s v="NRO_101"/>
    <s v="NORD-OUEST"/>
    <s v="IHS"/>
    <s v="Gen Only"/>
    <s v="NORD-OUEST"/>
    <s v="Ebal"/>
    <s v="NOKIA"/>
    <n v="0.31976237304876037"/>
    <n v="1.3879171982454188"/>
    <n v="0.56167770620180169"/>
    <n v="3.1211387055442015E-3"/>
    <n v="4.1053780061909633"/>
    <n v="9.2964734190981293"/>
    <n v="9.2963652058697779"/>
    <n v="6.0962713734753367"/>
    <n v="1.026059937754652"/>
    <n v="0"/>
    <n v="0.77677018506716056"/>
    <n v="6.3314528026754543E-3"/>
    <n v="1.4022587050667971E-2"/>
    <n v="8.9175391586978642E-3"/>
    <n v="6.3314528026754543E-3"/>
    <n v="0"/>
    <n v="1.3162287798238217E-2"/>
    <n v="8.3575176995317066E-2"/>
    <n v="0.18782120976049627"/>
    <n v="0"/>
    <n v="0.38170634614890725"/>
    <n v="0.38170634614890725"/>
    <n v="0"/>
    <n v="0"/>
    <m/>
    <n v="3.4663901516124334"/>
    <n v="0"/>
    <n v="0"/>
    <n v="0"/>
    <n v="0"/>
    <n v="0"/>
    <x v="2"/>
    <m/>
    <s v="No root cause"/>
    <s v="No root cause"/>
    <s v="No root cause"/>
    <x v="4"/>
    <s v=" "/>
    <m/>
    <m/>
    <s v=""/>
    <m/>
    <s v=""/>
    <m/>
    <m/>
    <m/>
    <m/>
    <m/>
    <m/>
    <m/>
    <m/>
    <m/>
    <m/>
    <m/>
    <m/>
    <m/>
    <m/>
    <m/>
    <s v=" "/>
    <m/>
    <s v=""/>
    <m/>
    <m/>
    <m/>
    <m/>
    <m/>
  </r>
  <r>
    <s v="Nkambe"/>
    <s v="NRO_005"/>
    <s v="NORD-OUEST"/>
    <s v="CAMUSAT"/>
    <s v="HGB"/>
    <s v="NORD-OUEST"/>
    <s v="Nkambe"/>
    <s v="NOKIA"/>
    <n v="0.50395565657767405"/>
    <n v="2.8525429690771924"/>
    <n v="0.83631772813461036"/>
    <n v="5.6565315177586381E-2"/>
    <n v="4.894627318097605"/>
    <n v="0"/>
    <n v="0.1933404833796421"/>
    <n v="6.8365527690882472E-2"/>
    <n v="1.2647716128524482"/>
    <n v="2.9701935267486261"/>
    <n v="6.4356233925145041"/>
    <n v="4.114017515473714"/>
    <n v="0.75648293917800891"/>
    <n v="2.9959364557561643"/>
    <n v="4.114017515473714"/>
    <n v="5.8427716567789362E-2"/>
    <n v="1.1592800906307156E-2"/>
    <n v="9.2225189979254052E-2"/>
    <n v="0.10558366363898375"/>
    <n v="2.8821486560911543E-2"/>
    <n v="0.36597580707296429"/>
    <n v="0.36597580707296429"/>
    <n v="0"/>
    <n v="0"/>
    <m/>
    <n v="2.942787922370271E-3"/>
    <n v="0"/>
    <n v="0"/>
    <n v="0"/>
    <n v="0"/>
    <n v="0"/>
    <x v="2"/>
    <m/>
    <s v="No root cause"/>
    <s v="No root cause"/>
    <s v="No root cause"/>
    <x v="4"/>
    <s v=" "/>
    <m/>
    <m/>
    <s v=""/>
    <m/>
    <s v=""/>
    <m/>
    <m/>
    <m/>
    <m/>
    <m/>
    <m/>
    <m/>
    <m/>
    <m/>
    <m/>
    <m/>
    <m/>
    <m/>
    <m/>
    <m/>
    <s v=" "/>
    <m/>
    <s v=""/>
    <m/>
    <m/>
    <m/>
    <m/>
    <m/>
  </r>
  <r>
    <s v="CNPS-Indoor"/>
    <s v="LIT_708"/>
    <s v="Douala"/>
    <s v="CAMUSAT"/>
    <s v="Good Grid no GE - 8h"/>
    <s v="LITTORAL"/>
    <s v="Douala"/>
    <s v="ZTE"/>
    <n v="0.12885844084318543"/>
    <n v="0.13190823923546013"/>
    <n v="0.73648172403854661"/>
    <n v="3.0819015332460129"/>
    <n v="4.8744874198491583"/>
    <n v="7.4104750408780118E-2"/>
    <n v="9.723684698644261E-2"/>
    <n v="0.18116872554810751"/>
    <n v="9.1921993647858621E-2"/>
    <n v="0"/>
    <n v="4.6727905191577351E-2"/>
    <n v="9.3598491009693849E-2"/>
    <n v="0"/>
    <n v="0"/>
    <n v="9.3598491009693849E-2"/>
    <n v="4.7940690517160343E-2"/>
    <n v="0"/>
    <n v="0"/>
    <n v="0"/>
    <n v="0"/>
    <n v="0.34871145126172487"/>
    <n v="0.34871145126172487"/>
    <n v="0"/>
    <n v="7.5157020029506472E-2"/>
    <m/>
    <n v="0"/>
    <n v="0"/>
    <n v="0"/>
    <n v="0"/>
    <n v="0"/>
    <n v="0"/>
    <x v="0"/>
    <m/>
    <s v="No root cause"/>
    <s v="No root cause"/>
    <s v="No root cause"/>
    <x v="4"/>
    <s v=" "/>
    <m/>
    <m/>
    <s v=""/>
    <m/>
    <s v=""/>
    <m/>
    <m/>
    <m/>
    <m/>
    <m/>
    <m/>
    <m/>
    <m/>
    <m/>
    <m/>
    <m/>
    <m/>
    <m/>
    <m/>
    <m/>
    <s v=" "/>
    <m/>
    <s v=""/>
    <m/>
    <m/>
    <m/>
    <m/>
    <m/>
  </r>
  <r>
    <s v="Tradex-Simbock-MTN"/>
    <s v="CTR_851"/>
    <s v="Yaounde"/>
    <s v="MTN"/>
    <m/>
    <s v="CENTRE"/>
    <s v="Yaounde"/>
    <s v="ZTE"/>
    <n v="11.882941960374737"/>
    <n v="17.664806824699731"/>
    <n v="18.607551229478961"/>
    <n v="1.2322969012621521"/>
    <n v="3.1796912676602949"/>
    <n v="0"/>
    <n v="0"/>
    <n v="1.0401060973138945"/>
    <n v="0.70304095219342866"/>
    <n v="0.34179144087457441"/>
    <n v="0.61605927523949033"/>
    <n v="0"/>
    <n v="1.3511141930126445"/>
    <n v="1.0836058533300232"/>
    <n v="0"/>
    <n v="1.0510568354007757"/>
    <n v="0.58060313954450782"/>
    <n v="0"/>
    <n v="0"/>
    <n v="0"/>
    <n v="0.33735050637354347"/>
    <n v="0.33735050637354347"/>
    <n v="0"/>
    <n v="0"/>
    <m/>
    <n v="0"/>
    <n v="0"/>
    <n v="0"/>
    <n v="0"/>
    <n v="0"/>
    <n v="0"/>
    <x v="0"/>
    <m/>
    <s v="No root cause"/>
    <s v="No root cause"/>
    <s v="No root cause"/>
    <x v="4"/>
    <s v=" "/>
    <m/>
    <m/>
    <s v=""/>
    <m/>
    <s v=""/>
    <m/>
    <m/>
    <m/>
    <m/>
    <m/>
    <m/>
    <m/>
    <m/>
    <m/>
    <m/>
    <m/>
    <m/>
    <m/>
    <m/>
    <m/>
    <s v=" "/>
    <m/>
    <s v=""/>
    <m/>
    <m/>
    <m/>
    <m/>
    <m/>
  </r>
  <r>
    <s v="Yagoua-Quinf"/>
    <s v="EXN_069"/>
    <s v="EXTREME-NORD"/>
    <s v="IHS"/>
    <s v="Grid-Gen"/>
    <s v="EXTREME-NORD"/>
    <s v="Yagoua"/>
    <s v="Huawei"/>
    <n v="0"/>
    <n v="0"/>
    <n v="0"/>
    <n v="0"/>
    <n v="0"/>
    <n v="0"/>
    <n v="4.5036248013172271"/>
    <n v="2.8459612821851823"/>
    <n v="2.5435318591570999"/>
    <n v="0.56467641460707174"/>
    <n v="0"/>
    <n v="0"/>
    <n v="0"/>
    <n v="0.66412481130487144"/>
    <n v="0"/>
    <n v="0"/>
    <n v="0"/>
    <n v="0"/>
    <n v="0"/>
    <n v="0"/>
    <n v="0.30908190724047108"/>
    <n v="0.30908190724047108"/>
    <n v="0"/>
    <n v="0"/>
    <m/>
    <n v="0"/>
    <n v="0"/>
    <n v="0"/>
    <n v="0"/>
    <n v="0"/>
    <n v="0"/>
    <x v="2"/>
    <m/>
    <s v="No root cause"/>
    <s v="No root cause"/>
    <s v="No root cause"/>
    <x v="4"/>
    <s v=" "/>
    <m/>
    <m/>
    <s v=""/>
    <m/>
    <s v=""/>
    <m/>
    <m/>
    <m/>
    <m/>
    <m/>
    <m/>
    <m/>
    <m/>
    <m/>
    <m/>
    <m/>
    <m/>
    <m/>
    <m/>
    <m/>
    <s v=" "/>
    <m/>
    <s v=""/>
    <m/>
    <m/>
    <m/>
    <m/>
    <m/>
  </r>
  <r>
    <s v="Ondoa-Otoa-IHS"/>
    <s v="CTR_622"/>
    <s v="Yaounde"/>
    <s v="IHS"/>
    <s v="Grid-Gen"/>
    <s v="CENTRE"/>
    <s v="Yaounde"/>
    <s v="ZTE"/>
    <n v="0"/>
    <n v="0"/>
    <n v="5.2345954861557201E-2"/>
    <n v="0"/>
    <n v="0"/>
    <n v="0"/>
    <n v="0"/>
    <n v="7.7031130059098318"/>
    <n v="26.153126988611234"/>
    <n v="0"/>
    <n v="0.31632294903733421"/>
    <n v="0"/>
    <n v="0.23157065687306846"/>
    <n v="0"/>
    <n v="0"/>
    <n v="0"/>
    <n v="1.8132567423730062"/>
    <n v="0"/>
    <n v="0"/>
    <n v="0"/>
    <n v="0.30510468477569153"/>
    <n v="0.30510468477569153"/>
    <n v="0"/>
    <n v="1.8691162076631494E-2"/>
    <m/>
    <n v="0"/>
    <n v="0"/>
    <n v="0"/>
    <n v="0"/>
    <n v="0"/>
    <n v="0"/>
    <x v="0"/>
    <m/>
    <s v="No root cause"/>
    <s v="No root cause"/>
    <s v="No root cause"/>
    <x v="4"/>
    <s v=" "/>
    <m/>
    <m/>
    <s v=""/>
    <m/>
    <s v=""/>
    <m/>
    <m/>
    <m/>
    <m/>
    <m/>
    <m/>
    <m/>
    <m/>
    <m/>
    <m/>
    <m/>
    <m/>
    <m/>
    <m/>
    <m/>
    <s v=" "/>
    <m/>
    <s v=""/>
    <m/>
    <m/>
    <m/>
    <m/>
    <m/>
  </r>
  <r>
    <s v="Nkoulou"/>
    <s v="CTR_659"/>
    <s v="CENTRE"/>
    <s v="CAMUSAT"/>
    <s v="Good Grid + GE"/>
    <s v="CENTRE"/>
    <s v="Nkoulou"/>
    <s v="ZTE"/>
    <n v="0"/>
    <n v="0"/>
    <n v="5.2845337054444705E-2"/>
    <n v="0"/>
    <n v="0"/>
    <n v="0"/>
    <n v="0"/>
    <n v="7.6998848567343856"/>
    <n v="26.056692720149073"/>
    <n v="0"/>
    <n v="0.31553820559136875"/>
    <n v="0"/>
    <n v="0.24384119075543681"/>
    <n v="0"/>
    <n v="0"/>
    <n v="4.5207464765019276"/>
    <n v="1.7928712478562236"/>
    <n v="8.4150714972619571"/>
    <n v="0"/>
    <n v="3.0854685489095186E-3"/>
    <n v="0.29490301997814156"/>
    <n v="0.29490301997814156"/>
    <n v="0"/>
    <n v="0"/>
    <m/>
    <n v="0"/>
    <n v="0"/>
    <n v="0"/>
    <n v="0"/>
    <n v="0"/>
    <n v="0"/>
    <x v="0"/>
    <m/>
    <s v="No root cause"/>
    <s v="No root cause"/>
    <s v="No root cause"/>
    <x v="4"/>
    <s v=" "/>
    <m/>
    <m/>
    <s v=""/>
    <m/>
    <s v=""/>
    <m/>
    <m/>
    <m/>
    <m/>
    <m/>
    <m/>
    <m/>
    <m/>
    <m/>
    <m/>
    <m/>
    <m/>
    <m/>
    <m/>
    <m/>
    <s v=" "/>
    <m/>
    <s v=""/>
    <m/>
    <m/>
    <m/>
    <m/>
    <m/>
  </r>
  <r>
    <s v="Ndogp-Bloc-13"/>
    <s v="LIT_292"/>
    <s v="Douala"/>
    <s v="IHS"/>
    <s v="Grid-Gen"/>
    <s v="LITTORAL"/>
    <s v="Douala"/>
    <s v="ZTE"/>
    <n v="0"/>
    <n v="4.6710070113259602E-2"/>
    <n v="0"/>
    <n v="0"/>
    <n v="0"/>
    <n v="0"/>
    <n v="0"/>
    <n v="0"/>
    <n v="0"/>
    <n v="0"/>
    <n v="0"/>
    <n v="0"/>
    <n v="0"/>
    <n v="0"/>
    <n v="0"/>
    <n v="0.16315529644753757"/>
    <n v="0"/>
    <n v="0"/>
    <n v="0"/>
    <n v="0"/>
    <n v="0.28555743893982627"/>
    <n v="0.28555743893982627"/>
    <n v="0"/>
    <n v="0.82767247947539158"/>
    <m/>
    <n v="0"/>
    <n v="0"/>
    <n v="0"/>
    <n v="0"/>
    <n v="0"/>
    <n v="0"/>
    <x v="0"/>
    <m/>
    <s v="No root cause"/>
    <s v="No root cause"/>
    <s v="No root cause"/>
    <x v="4"/>
    <s v=" "/>
    <m/>
    <m/>
    <s v=""/>
    <m/>
    <s v=""/>
    <m/>
    <m/>
    <m/>
    <m/>
    <m/>
    <m/>
    <m/>
    <m/>
    <m/>
    <m/>
    <m/>
    <m/>
    <m/>
    <m/>
    <m/>
    <s v=" "/>
    <m/>
    <s v=""/>
    <m/>
    <m/>
    <m/>
    <m/>
    <m/>
  </r>
  <r>
    <s v="Tikondi-MTN"/>
    <s v="EST_040"/>
    <s v="CENTRE"/>
    <s v="IHS"/>
    <s v="Grid-Gen"/>
    <s v="EST"/>
    <s v="Tikondi"/>
    <s v="NOKIA"/>
    <n v="0"/>
    <n v="2.4607057554511131"/>
    <n v="6.1633393544557737"/>
    <n v="6.1633928596907248"/>
    <n v="6.1633571895340911"/>
    <n v="3.4763110746564965"/>
    <n v="0"/>
    <n v="0"/>
    <n v="0"/>
    <n v="1.3929196165886303E-2"/>
    <n v="0"/>
    <n v="0"/>
    <n v="0"/>
    <n v="0"/>
    <n v="0"/>
    <n v="0"/>
    <n v="0"/>
    <n v="0"/>
    <n v="0"/>
    <n v="0"/>
    <n v="0.27596216680506691"/>
    <n v="0.27596216680506691"/>
    <n v="0"/>
    <n v="0"/>
    <m/>
    <n v="0"/>
    <n v="0"/>
    <n v="0"/>
    <n v="0"/>
    <n v="0"/>
    <n v="0"/>
    <x v="0"/>
    <m/>
    <s v="No root cause"/>
    <s v="No root cause"/>
    <s v="No root cause"/>
    <x v="4"/>
    <s v=" "/>
    <m/>
    <m/>
    <s v=""/>
    <m/>
    <s v=""/>
    <m/>
    <m/>
    <m/>
    <m/>
    <m/>
    <m/>
    <m/>
    <m/>
    <m/>
    <m/>
    <m/>
    <m/>
    <m/>
    <m/>
    <m/>
    <s v=" "/>
    <m/>
    <s v=""/>
    <m/>
    <m/>
    <m/>
    <m/>
    <m/>
  </r>
  <r>
    <s v="Ngong-Town-IHS"/>
    <s v="NRD_088"/>
    <s v="NORD"/>
    <s v="IHS"/>
    <s v="Grid-Gen"/>
    <s v="NORD"/>
    <s v="Ngong"/>
    <s v="Huawei"/>
    <n v="0"/>
    <n v="0"/>
    <n v="0"/>
    <n v="8.9175391586979543E-5"/>
    <n v="0"/>
    <n v="0"/>
    <n v="0"/>
    <n v="0"/>
    <n v="0"/>
    <n v="0"/>
    <n v="0"/>
    <n v="0"/>
    <n v="0"/>
    <n v="0"/>
    <n v="0"/>
    <n v="0"/>
    <n v="0"/>
    <n v="1.5516518136134437E-2"/>
    <n v="1.7531881986000176E-2"/>
    <n v="3.3101905357086799E-2"/>
    <n v="0.25044016973287331"/>
    <n v="0.25044016973287331"/>
    <n v="0"/>
    <n v="0"/>
    <m/>
    <n v="0"/>
    <n v="0"/>
    <n v="0"/>
    <n v="0"/>
    <n v="0"/>
    <n v="0"/>
    <x v="0"/>
    <m/>
    <s v="No root cause"/>
    <s v="No root cause"/>
    <s v="No root cause"/>
    <x v="4"/>
    <s v=" "/>
    <m/>
    <m/>
    <s v=""/>
    <m/>
    <s v=""/>
    <m/>
    <m/>
    <m/>
    <m/>
    <m/>
    <m/>
    <m/>
    <m/>
    <m/>
    <m/>
    <m/>
    <m/>
    <m/>
    <m/>
    <m/>
    <s v=" "/>
    <m/>
    <s v=""/>
    <m/>
    <m/>
    <m/>
    <m/>
    <m/>
  </r>
  <r>
    <s v="Kousseri-Lacka"/>
    <s v="EXN_094"/>
    <s v="EXTREME-NORD"/>
    <s v="IHS"/>
    <s v="Grid-Gen"/>
    <s v="EXTREME-NORD"/>
    <s v="Kousseri"/>
    <s v="Huawei"/>
    <n v="0"/>
    <n v="0"/>
    <n v="0"/>
    <n v="0"/>
    <n v="1.0701046990437544E-3"/>
    <n v="0.10567283903057074"/>
    <n v="0.43860024598140024"/>
    <n v="0.18013429100569864"/>
    <n v="0"/>
    <n v="0"/>
    <n v="0"/>
    <n v="0.19049647150810567"/>
    <n v="0"/>
    <n v="0"/>
    <n v="0.1904964715081057"/>
    <n v="0"/>
    <n v="0"/>
    <n v="0"/>
    <n v="0"/>
    <n v="0"/>
    <n v="0.23105343960186392"/>
    <n v="0.23105343960186392"/>
    <n v="0"/>
    <n v="0"/>
    <m/>
    <n v="0.14410743280455893"/>
    <n v="0"/>
    <n v="0"/>
    <n v="0"/>
    <n v="0"/>
    <n v="0"/>
    <x v="2"/>
    <m/>
    <s v="No root cause"/>
    <s v="No root cause"/>
    <s v="No root cause"/>
    <x v="4"/>
    <s v=" "/>
    <m/>
    <m/>
    <s v=""/>
    <m/>
    <s v=""/>
    <m/>
    <m/>
    <m/>
    <m/>
    <m/>
    <m/>
    <m/>
    <m/>
    <m/>
    <m/>
    <m/>
    <m/>
    <m/>
    <m/>
    <m/>
    <s v=" "/>
    <m/>
    <s v=""/>
    <m/>
    <m/>
    <m/>
    <m/>
    <m/>
  </r>
  <r>
    <s v="Gd-Moulin"/>
    <s v="LIT_054"/>
    <s v="Douala"/>
    <s v="IHS"/>
    <s v="Grid-Gen"/>
    <s v="LITTORAL"/>
    <s v="Douala"/>
    <s v="ZTE"/>
    <n v="0"/>
    <n v="0"/>
    <n v="0"/>
    <n v="0"/>
    <n v="0"/>
    <n v="0"/>
    <n v="0"/>
    <n v="0"/>
    <n v="0"/>
    <n v="0"/>
    <n v="0"/>
    <n v="0"/>
    <n v="0"/>
    <n v="0"/>
    <n v="0"/>
    <n v="0"/>
    <n v="0"/>
    <n v="0"/>
    <n v="0"/>
    <n v="0"/>
    <n v="0.2112029974346025"/>
    <n v="0.2112029974346025"/>
    <n v="0"/>
    <n v="0"/>
    <m/>
    <n v="0"/>
    <n v="0"/>
    <n v="0"/>
    <n v="0"/>
    <n v="0"/>
    <n v="0"/>
    <x v="0"/>
    <m/>
    <s v="No root cause"/>
    <s v="No root cause"/>
    <s v="No root cause"/>
    <x v="4"/>
    <s v=" "/>
    <m/>
    <m/>
    <s v=""/>
    <m/>
    <s v=""/>
    <m/>
    <m/>
    <m/>
    <m/>
    <m/>
    <m/>
    <m/>
    <m/>
    <m/>
    <m/>
    <m/>
    <m/>
    <m/>
    <m/>
    <m/>
    <s v=" "/>
    <m/>
    <s v=""/>
    <m/>
    <m/>
    <m/>
    <m/>
    <m/>
  </r>
  <r>
    <s v="Ndogbessol-IHS"/>
    <s v="LIT_499"/>
    <s v="LITTORAL"/>
    <s v="IHS"/>
    <s v="Hybrid-Gen"/>
    <s v="LITTORAL"/>
    <s v="Ndogbessol"/>
    <s v="NOKIA"/>
    <n v="2.6663919820940158"/>
    <n v="0"/>
    <n v="0"/>
    <n v="0"/>
    <n v="0"/>
    <n v="0"/>
    <n v="4.9687907350931163E-2"/>
    <n v="0"/>
    <n v="9.7572260896020904E-3"/>
    <n v="2.9073287350163721E-2"/>
    <n v="0"/>
    <n v="0"/>
    <n v="0"/>
    <n v="0"/>
    <n v="0"/>
    <n v="0"/>
    <n v="0"/>
    <n v="0.18978306837540987"/>
    <n v="0"/>
    <n v="0"/>
    <n v="0.191816267303593"/>
    <n v="0.191816267303593"/>
    <n v="0"/>
    <n v="0"/>
    <m/>
    <n v="0"/>
    <n v="0"/>
    <n v="0"/>
    <n v="0"/>
    <n v="0"/>
    <n v="0"/>
    <x v="0"/>
    <m/>
    <s v="No root cause"/>
    <s v="No root cause"/>
    <s v="No root cause"/>
    <x v="4"/>
    <s v=" "/>
    <m/>
    <m/>
    <s v=""/>
    <m/>
    <s v=""/>
    <m/>
    <m/>
    <m/>
    <m/>
    <m/>
    <m/>
    <m/>
    <m/>
    <m/>
    <m/>
    <m/>
    <m/>
    <m/>
    <m/>
    <m/>
    <s v=" "/>
    <m/>
    <s v=""/>
    <m/>
    <m/>
    <m/>
    <m/>
    <m/>
  </r>
  <r>
    <s v="Nyassosso-MTN"/>
    <s v="SUO_039"/>
    <s v="SUD-OUEST"/>
    <m/>
    <m/>
    <s v="SUD-OUEST"/>
    <s v="Nyassosso"/>
    <s v="NOKIA"/>
    <n v="0"/>
    <n v="0"/>
    <n v="0.10932903008563702"/>
    <n v="0"/>
    <n v="0"/>
    <n v="3.5135104285269843E-2"/>
    <n v="5.7607302965188768E-2"/>
    <n v="0"/>
    <n v="0"/>
    <n v="1.0701046990439218E-3"/>
    <n v="0"/>
    <n v="0"/>
    <n v="0"/>
    <n v="0"/>
    <n v="0"/>
    <n v="0"/>
    <n v="1.3554659521220896E-2"/>
    <n v="0"/>
    <n v="0"/>
    <n v="1.2484554822176806E-3"/>
    <n v="0.17790490621602409"/>
    <n v="0.17790490621602409"/>
    <n v="0"/>
    <n v="0.32379584685232277"/>
    <m/>
    <n v="0"/>
    <n v="0"/>
    <n v="0"/>
    <n v="0"/>
    <n v="0"/>
    <n v="0"/>
    <x v="2"/>
    <m/>
    <s v="No root cause"/>
    <s v="No root cause"/>
    <s v="No root cause"/>
    <x v="4"/>
    <s v=" "/>
    <m/>
    <m/>
    <s v=""/>
    <m/>
    <s v=""/>
    <m/>
    <m/>
    <m/>
    <m/>
    <m/>
    <m/>
    <m/>
    <m/>
    <m/>
    <m/>
    <m/>
    <m/>
    <m/>
    <m/>
    <m/>
    <s v=" "/>
    <m/>
    <s v=""/>
    <m/>
    <m/>
    <m/>
    <m/>
    <m/>
  </r>
  <r>
    <s v="Nyom-II-IHS"/>
    <s v="CTR_648"/>
    <s v="Yaounde"/>
    <s v="IHS"/>
    <s v="Grid-Gen"/>
    <s v="CENTRE"/>
    <s v="Yaounde"/>
    <s v="ZTE"/>
    <n v="0"/>
    <n v="0"/>
    <n v="0"/>
    <n v="0"/>
    <n v="0"/>
    <n v="0"/>
    <n v="0"/>
    <n v="0"/>
    <n v="0"/>
    <n v="0"/>
    <n v="0"/>
    <n v="0"/>
    <n v="0"/>
    <n v="0"/>
    <n v="0"/>
    <n v="0"/>
    <n v="0"/>
    <n v="0"/>
    <n v="0"/>
    <n v="9.2671066937189031E-2"/>
    <n v="0.17753036957135884"/>
    <n v="0.17753036957135884"/>
    <n v="0"/>
    <n v="0"/>
    <m/>
    <n v="0"/>
    <n v="0"/>
    <n v="0"/>
    <n v="0"/>
    <n v="0"/>
    <n v="0"/>
    <x v="0"/>
    <m/>
    <s v="No root cause"/>
    <s v="No root cause"/>
    <s v="No root cause"/>
    <x v="4"/>
    <s v=" "/>
    <m/>
    <m/>
    <s v=""/>
    <m/>
    <s v=""/>
    <m/>
    <m/>
    <m/>
    <m/>
    <m/>
    <m/>
    <m/>
    <m/>
    <m/>
    <m/>
    <m/>
    <m/>
    <m/>
    <m/>
    <m/>
    <s v=" "/>
    <m/>
    <s v=""/>
    <m/>
    <m/>
    <m/>
    <m/>
    <m/>
  </r>
  <r>
    <s v="Yola-MTN-IHS"/>
    <s v="EST_106"/>
    <s v="CENTRE"/>
    <s v="IHS"/>
    <s v="Solar-Gen"/>
    <s v="EST"/>
    <s v="Yola"/>
    <s v="NOKIA"/>
    <n v="1.5428769550812851"/>
    <n v="1.5409507666230065"/>
    <n v="0.89373360956302628"/>
    <n v="0"/>
    <n v="0.56765487268607695"/>
    <n v="12.62669118238821"/>
    <n v="13.867540300142966"/>
    <n v="13.867486794908013"/>
    <n v="13.867058753028395"/>
    <n v="5.7966362909813833"/>
    <n v="0"/>
    <n v="0"/>
    <n v="0"/>
    <n v="0.54648463472332809"/>
    <n v="0"/>
    <n v="0"/>
    <n v="0"/>
    <n v="0"/>
    <n v="0"/>
    <n v="0"/>
    <n v="0.17155561833503113"/>
    <n v="0.17155561833503113"/>
    <n v="0"/>
    <n v="1.0701046990435794E-3"/>
    <m/>
    <n v="0"/>
    <n v="0"/>
    <n v="0"/>
    <n v="0"/>
    <n v="0"/>
    <n v="0"/>
    <x v="0"/>
    <m/>
    <s v="No root cause"/>
    <s v="No root cause"/>
    <s v="No root cause"/>
    <x v="4"/>
    <s v=" "/>
    <m/>
    <m/>
    <s v=""/>
    <m/>
    <s v=""/>
    <m/>
    <m/>
    <m/>
    <m/>
    <m/>
    <m/>
    <m/>
    <m/>
    <m/>
    <m/>
    <m/>
    <m/>
    <m/>
    <m/>
    <m/>
    <s v=" "/>
    <m/>
    <s v=""/>
    <m/>
    <m/>
    <m/>
    <m/>
    <m/>
  </r>
  <r>
    <s v="Missoke-Universite"/>
    <s v="LIT_373"/>
    <s v="Douala"/>
    <s v="IHS"/>
    <s v="Grid-Gen"/>
    <s v="LITTORAL"/>
    <s v="Douala"/>
    <s v="ZTE"/>
    <n v="0"/>
    <n v="0"/>
    <n v="0"/>
    <n v="2.1223743197699885E-3"/>
    <n v="8.5875902098261708E-2"/>
    <n v="0"/>
    <n v="0"/>
    <n v="0"/>
    <n v="3.9308512611540732E-2"/>
    <n v="0"/>
    <n v="0"/>
    <n v="0"/>
    <n v="0"/>
    <n v="0"/>
    <n v="0"/>
    <n v="0.33804607442792123"/>
    <n v="0"/>
    <n v="0"/>
    <n v="0"/>
    <n v="0"/>
    <n v="0.15471930440340992"/>
    <n v="0.15471930440340992"/>
    <n v="0"/>
    <n v="0"/>
    <m/>
    <n v="0"/>
    <n v="0"/>
    <n v="0"/>
    <n v="0"/>
    <n v="0"/>
    <n v="0"/>
    <x v="0"/>
    <m/>
    <s v="No root cause"/>
    <s v="No root cause"/>
    <s v="No root cause"/>
    <x v="4"/>
    <s v=" "/>
    <m/>
    <m/>
    <s v=""/>
    <m/>
    <s v=""/>
    <m/>
    <m/>
    <m/>
    <m/>
    <m/>
    <m/>
    <m/>
    <m/>
    <m/>
    <m/>
    <m/>
    <m/>
    <m/>
    <m/>
    <m/>
    <s v=" "/>
    <m/>
    <s v=""/>
    <m/>
    <m/>
    <m/>
    <m/>
    <m/>
  </r>
  <r>
    <s v="H-Franco"/>
    <s v="CTR_102"/>
    <s v="Yaounde"/>
    <s v="IHS"/>
    <s v="Grid-Gen"/>
    <s v="CENTRE"/>
    <s v="Yaounde"/>
    <s v="ZTE"/>
    <n v="6.2482699974032121"/>
    <n v="5.4646501613717877"/>
    <n v="0"/>
    <n v="0"/>
    <n v="0"/>
    <n v="0"/>
    <n v="10.853643920521185"/>
    <n v="7.4495338623930971"/>
    <n v="4.6395459331741025"/>
    <n v="10.372025465638224"/>
    <n v="9.3388393787114801"/>
    <n v="9.2457045997380387"/>
    <n v="0.65765067787565745"/>
    <n v="6.3741856503240264"/>
    <n v="9.2457045997380387"/>
    <n v="9.272332371665911"/>
    <n v="16.758196288591545"/>
    <n v="0"/>
    <n v="0"/>
    <n v="0"/>
    <n v="0.13358473659729514"/>
    <n v="0.13358473659729514"/>
    <n v="0"/>
    <n v="0"/>
    <m/>
    <n v="2.538520202149912"/>
    <n v="0"/>
    <n v="0"/>
    <n v="0"/>
    <n v="0"/>
    <n v="0"/>
    <x v="0"/>
    <m/>
    <s v="BSS"/>
    <s v="RAN ISSUE"/>
    <s v="BSS Hardware issue"/>
    <x v="5"/>
    <s v="05-11-2026: hardware issue,  site with GPS issue (alarm : TDD down 09Apr 02pm)"/>
    <m/>
    <m/>
    <s v=""/>
    <m/>
    <s v=""/>
    <m/>
    <m/>
    <m/>
    <m/>
    <m/>
    <m/>
    <m/>
    <m/>
    <m/>
    <m/>
    <m/>
    <m/>
    <m/>
    <m/>
    <m/>
    <s v=" "/>
    <m/>
    <s v="CTR_102"/>
    <m/>
    <m/>
    <m/>
    <m/>
    <m/>
  </r>
  <r>
    <s v="Akak-Nkozoa-MTN-IHS"/>
    <s v="CTR_529"/>
    <s v="Yaounde"/>
    <s v="IHS"/>
    <s v="Grid-Gen"/>
    <s v="CENTRE"/>
    <s v="Yaounde"/>
    <s v="ZTE"/>
    <n v="1.4550035242114749"/>
    <n v="3.5397636638102017"/>
    <n v="1.857844438166498"/>
    <n v="10.480997794157519"/>
    <n v="0"/>
    <n v="2.9731253905882165"/>
    <n v="13.985840374622249"/>
    <n v="0"/>
    <n v="0"/>
    <n v="7.8080367716510697"/>
    <n v="2.384104094077895"/>
    <n v="0"/>
    <n v="0"/>
    <n v="0"/>
    <n v="0"/>
    <n v="0"/>
    <n v="0"/>
    <n v="10.645526391635491"/>
    <n v="0"/>
    <n v="8.6130943718200044"/>
    <n v="0.12290152468517541"/>
    <n v="0.12290152468517541"/>
    <n v="0"/>
    <n v="0"/>
    <m/>
    <n v="12.710222068127143"/>
    <n v="0"/>
    <n v="0"/>
    <n v="0"/>
    <n v="0"/>
    <n v="0"/>
    <x v="0"/>
    <m/>
    <s v="No root cause"/>
    <s v="No root cause"/>
    <s v="No root cause"/>
    <x v="4"/>
    <s v=" "/>
    <m/>
    <m/>
    <s v=""/>
    <m/>
    <s v=""/>
    <m/>
    <m/>
    <m/>
    <m/>
    <m/>
    <m/>
    <m/>
    <m/>
    <m/>
    <m/>
    <m/>
    <m/>
    <m/>
    <m/>
    <m/>
    <s v=" "/>
    <m/>
    <s v=""/>
    <m/>
    <m/>
    <m/>
    <m/>
    <m/>
  </r>
  <r>
    <s v="Omeng"/>
    <s v="LIT_136"/>
    <s v="LITTORAL"/>
    <s v="IHS"/>
    <s v="Grid-Gen"/>
    <s v="LITTORAL"/>
    <s v="Omeng"/>
    <s v="NOKIA"/>
    <n v="8.9175391586982075E-4"/>
    <n v="2.8536125307832214E-3"/>
    <n v="0"/>
    <n v="5.3560431444566639E-2"/>
    <n v="4.7440393605066369E-2"/>
    <n v="0"/>
    <n v="0"/>
    <n v="3.7507835305672234E-2"/>
    <n v="0.12661824095855131"/>
    <n v="2.8862717160186336E-2"/>
    <n v="0"/>
    <n v="1.6965083197073338"/>
    <n v="0"/>
    <n v="0.53906302914439586"/>
    <n v="1.6965083197073336"/>
    <n v="6.1871858151278658E-2"/>
    <n v="0"/>
    <n v="0"/>
    <n v="1.9155503744098596E-2"/>
    <n v="0"/>
    <n v="0.11937017917833091"/>
    <n v="0.11937017917833091"/>
    <n v="0"/>
    <n v="0"/>
    <m/>
    <n v="1.8388564410981193E-2"/>
    <n v="0"/>
    <n v="0"/>
    <n v="0"/>
    <n v="0"/>
    <n v="0"/>
    <x v="0"/>
    <m/>
    <s v="No root cause"/>
    <s v="No root cause"/>
    <s v="No root cause"/>
    <x v="4"/>
    <s v=" "/>
    <m/>
    <m/>
    <s v=""/>
    <m/>
    <s v=""/>
    <m/>
    <m/>
    <m/>
    <m/>
    <m/>
    <m/>
    <m/>
    <m/>
    <m/>
    <m/>
    <m/>
    <m/>
    <m/>
    <m/>
    <m/>
    <s v=" "/>
    <m/>
    <s v=""/>
    <m/>
    <m/>
    <m/>
    <m/>
    <m/>
  </r>
  <r>
    <s v="Nkolfoulou-I"/>
    <s v="CTR_671"/>
    <s v="Yaounde"/>
    <s v="CAMUSAT"/>
    <s v="Good Grid + GE"/>
    <s v="CENTRE"/>
    <s v="Yaounde"/>
    <s v="ZTE"/>
    <n v="0.20198226194450908"/>
    <n v="3.5356437607188815"/>
    <n v="0.21411011520033768"/>
    <n v="0"/>
    <n v="0"/>
    <n v="0"/>
    <n v="0"/>
    <n v="0"/>
    <n v="0"/>
    <n v="0"/>
    <n v="1.4464248515408076"/>
    <n v="0"/>
    <n v="3.9678947188192883"/>
    <n v="0"/>
    <n v="0"/>
    <n v="0"/>
    <n v="1.2382003121852099"/>
    <n v="0"/>
    <n v="34.570588386367717"/>
    <n v="29.034045024298504"/>
    <n v="0.11908481792525215"/>
    <n v="0.11908481792525215"/>
    <n v="0"/>
    <n v="0"/>
    <m/>
    <n v="0"/>
    <n v="0"/>
    <n v="0"/>
    <n v="0"/>
    <n v="0"/>
    <n v="0"/>
    <x v="0"/>
    <m/>
    <s v="No root cause"/>
    <s v="No root cause"/>
    <s v="No root cause"/>
    <x v="4"/>
    <s v=" "/>
    <m/>
    <m/>
    <s v=""/>
    <m/>
    <s v=""/>
    <m/>
    <m/>
    <m/>
    <m/>
    <m/>
    <m/>
    <m/>
    <m/>
    <m/>
    <m/>
    <m/>
    <m/>
    <m/>
    <m/>
    <m/>
    <s v=" "/>
    <m/>
    <s v=""/>
    <m/>
    <m/>
    <m/>
    <m/>
    <m/>
  </r>
  <r>
    <s v="Eleveur"/>
    <s v="CTR_254"/>
    <s v="Yaounde"/>
    <s v="IHS"/>
    <s v="Grid-Gen"/>
    <s v="CENTRE"/>
    <s v="Yaounde"/>
    <s v="ZTE"/>
    <n v="0.20920546866305395"/>
    <n v="3.6137970739057108"/>
    <n v="0.21575094240553791"/>
    <n v="0"/>
    <n v="0"/>
    <n v="0"/>
    <n v="0"/>
    <n v="0"/>
    <n v="0"/>
    <n v="0"/>
    <n v="1.4766731443671111"/>
    <n v="0"/>
    <n v="4.0498469036877234"/>
    <n v="0"/>
    <n v="0"/>
    <n v="0"/>
    <n v="0.35468620249805261"/>
    <n v="0"/>
    <n v="2.3346117517471239E-2"/>
    <n v="1.2484554822173385E-4"/>
    <n v="0.11539295671355128"/>
    <n v="0.11539295671355128"/>
    <n v="0"/>
    <n v="0"/>
    <m/>
    <n v="0"/>
    <n v="0"/>
    <n v="0"/>
    <n v="0"/>
    <n v="0"/>
    <n v="0"/>
    <x v="0"/>
    <m/>
    <s v="No root cause"/>
    <s v="No root cause"/>
    <s v="No root cause"/>
    <x v="4"/>
    <s v=" "/>
    <m/>
    <m/>
    <s v=""/>
    <m/>
    <s v=""/>
    <m/>
    <m/>
    <m/>
    <m/>
    <m/>
    <m/>
    <m/>
    <m/>
    <m/>
    <m/>
    <m/>
    <m/>
    <m/>
    <m/>
    <m/>
    <s v=" "/>
    <m/>
    <s v=""/>
    <m/>
    <m/>
    <m/>
    <m/>
    <m/>
  </r>
  <r>
    <s v="Nkolmesseng-Ebama-Ewoulou"/>
    <s v="CTR_564"/>
    <s v="Yaounde"/>
    <s v="CAMUSAT"/>
    <s v="Good Grid no GE - 8h"/>
    <s v="CENTRE"/>
    <s v="Yaounde"/>
    <s v="ZTE"/>
    <n v="0.17626407901082361"/>
    <n v="3.1262038677864252"/>
    <n v="0.18122223078305957"/>
    <n v="0"/>
    <n v="0"/>
    <n v="0"/>
    <n v="0"/>
    <n v="1.7770872035453285"/>
    <n v="9.3073783005595896"/>
    <n v="0"/>
    <n v="1.2461725921930871"/>
    <n v="0"/>
    <n v="3.4839041985201167"/>
    <n v="0"/>
    <n v="0"/>
    <n v="0"/>
    <n v="0.98984684661547284"/>
    <n v="0"/>
    <n v="0"/>
    <n v="18.689378568799167"/>
    <n v="9.7361692534663466E-2"/>
    <n v="9.7361692534663466E-2"/>
    <n v="0"/>
    <n v="1.7667606931995563"/>
    <m/>
    <n v="0"/>
    <n v="0"/>
    <n v="0"/>
    <n v="0"/>
    <n v="0"/>
    <n v="0"/>
    <x v="0"/>
    <m/>
    <s v="No root cause"/>
    <s v="No root cause"/>
    <s v="No root cause"/>
    <x v="4"/>
    <s v=" "/>
    <m/>
    <m/>
    <s v=""/>
    <m/>
    <s v=""/>
    <m/>
    <m/>
    <m/>
    <m/>
    <m/>
    <m/>
    <m/>
    <m/>
    <m/>
    <m/>
    <m/>
    <m/>
    <m/>
    <m/>
    <m/>
    <s v=" "/>
    <m/>
    <s v=""/>
    <m/>
    <m/>
    <m/>
    <m/>
    <m/>
  </r>
  <r>
    <s v="CTR_953_Z_Akak-II"/>
    <s v="CTR_953"/>
    <s v="Yaounde"/>
    <s v="ESCO"/>
    <s v="Good Grid + Solar + GE"/>
    <s v="CTR"/>
    <s v="Yaoundé"/>
    <s v="ZTE"/>
    <n v="0"/>
    <n v="0"/>
    <n v="0"/>
    <n v="0"/>
    <n v="0"/>
    <n v="0"/>
    <n v="0"/>
    <n v="0"/>
    <n v="0"/>
    <n v="0.13513638841090894"/>
    <n v="0"/>
    <n v="0"/>
    <n v="0"/>
    <n v="0"/>
    <n v="0"/>
    <n v="0"/>
    <n v="0"/>
    <n v="0"/>
    <n v="0"/>
    <n v="7.773615070498499"/>
    <n v="8.699951203225785E-2"/>
    <n v="8.699951203225785E-2"/>
    <n v="0"/>
    <n v="0"/>
    <m/>
    <n v="11.821874652215973"/>
    <n v="0"/>
    <n v="0"/>
    <n v="0"/>
    <n v="0"/>
    <n v="0"/>
    <x v="0"/>
    <m/>
    <s v="No root cause"/>
    <s v="No root cause"/>
    <s v="No root cause"/>
    <x v="4"/>
    <s v=" "/>
    <m/>
    <m/>
    <s v=""/>
    <m/>
    <s v=""/>
    <m/>
    <m/>
    <m/>
    <m/>
    <m/>
    <m/>
    <m/>
    <m/>
    <m/>
    <m/>
    <m/>
    <m/>
    <m/>
    <m/>
    <m/>
    <s v=" "/>
    <m/>
    <s v=""/>
    <m/>
    <m/>
    <m/>
    <m/>
    <m/>
  </r>
  <r>
    <s v="Nkong-8Bis-MTN"/>
    <s v="LIT_288"/>
    <s v="LITTORAL"/>
    <s v="IHS"/>
    <s v="Grid-Gen"/>
    <s v="LITTORAL"/>
    <s v="Nkongsamba"/>
    <s v="ZTE"/>
    <n v="0"/>
    <n v="0"/>
    <n v="0"/>
    <n v="0"/>
    <n v="0"/>
    <n v="0"/>
    <n v="0"/>
    <n v="0"/>
    <n v="0"/>
    <n v="0"/>
    <n v="0"/>
    <n v="0"/>
    <n v="0"/>
    <n v="0"/>
    <n v="0"/>
    <n v="0"/>
    <n v="0"/>
    <n v="0"/>
    <n v="0"/>
    <n v="0"/>
    <n v="8.5554870688548931E-2"/>
    <n v="8.5554870688548931E-2"/>
    <n v="0"/>
    <n v="0.12707493301144465"/>
    <m/>
    <n v="0.36021507677644538"/>
    <n v="0"/>
    <n v="0"/>
    <n v="0"/>
    <n v="0"/>
    <n v="0"/>
    <x v="0"/>
    <m/>
    <s v="No root cause"/>
    <s v="No root cause"/>
    <s v="No root cause"/>
    <x v="4"/>
    <s v=" "/>
    <m/>
    <m/>
    <s v=""/>
    <m/>
    <s v=""/>
    <m/>
    <m/>
    <m/>
    <m/>
    <m/>
    <m/>
    <m/>
    <m/>
    <m/>
    <m/>
    <m/>
    <m/>
    <m/>
    <m/>
    <m/>
    <s v=" "/>
    <m/>
    <s v=""/>
    <m/>
    <m/>
    <m/>
    <m/>
    <m/>
  </r>
  <r>
    <s v="Kotto-Antenne"/>
    <s v="LIT_303"/>
    <s v="Douala"/>
    <s v="IHS"/>
    <s v="Grid-Gen"/>
    <s v="LITTORAL"/>
    <s v="Douala"/>
    <s v="ZTE"/>
    <n v="0"/>
    <n v="0"/>
    <n v="0"/>
    <n v="0"/>
    <n v="0"/>
    <n v="0"/>
    <n v="0"/>
    <n v="0"/>
    <n v="0"/>
    <n v="9.5364163763115767E-2"/>
    <n v="0"/>
    <n v="0"/>
    <n v="0.54190101959575721"/>
    <n v="0"/>
    <n v="0"/>
    <n v="0"/>
    <n v="0"/>
    <n v="0"/>
    <n v="0"/>
    <n v="0"/>
    <n v="7.731506450591169E-2"/>
    <n v="7.731506450591169E-2"/>
    <n v="0"/>
    <n v="0"/>
    <m/>
    <n v="0"/>
    <n v="0"/>
    <n v="0"/>
    <n v="0"/>
    <n v="0"/>
    <n v="0"/>
    <x v="0"/>
    <m/>
    <s v="No root cause"/>
    <s v="No root cause"/>
    <s v="No root cause"/>
    <x v="4"/>
    <s v=" "/>
    <m/>
    <m/>
    <s v=""/>
    <m/>
    <s v=""/>
    <m/>
    <m/>
    <m/>
    <m/>
    <m/>
    <m/>
    <m/>
    <m/>
    <m/>
    <m/>
    <m/>
    <m/>
    <m/>
    <m/>
    <m/>
    <s v=" "/>
    <m/>
    <s v=""/>
    <m/>
    <m/>
    <m/>
    <m/>
    <m/>
  </r>
  <r>
    <s v="Djoungolo"/>
    <s v="CTR_029"/>
    <s v="Yaounde"/>
    <s v="IHS"/>
    <s v="Grid-Gen"/>
    <s v="CENTRE"/>
    <s v="Yaounde"/>
    <s v="ZTE"/>
    <n v="0"/>
    <n v="4.8939454902934658E-2"/>
    <n v="0"/>
    <n v="8.9532093153328902E-3"/>
    <n v="0"/>
    <n v="0"/>
    <n v="7.8652695379717984E-3"/>
    <n v="0"/>
    <n v="0"/>
    <n v="2.1621287093395893"/>
    <n v="8.0792904777803154E-2"/>
    <n v="0"/>
    <n v="4.844042941161363"/>
    <n v="0"/>
    <n v="0"/>
    <n v="1.2341874195637613E-2"/>
    <n v="0"/>
    <n v="0"/>
    <n v="0"/>
    <n v="0"/>
    <n v="7.4907328933063067E-2"/>
    <n v="7.4907328933063067E-2"/>
    <n v="0"/>
    <n v="0"/>
    <m/>
    <n v="0"/>
    <n v="0"/>
    <n v="0"/>
    <n v="0"/>
    <n v="0"/>
    <n v="0"/>
    <x v="0"/>
    <m/>
    <s v="No root cause"/>
    <s v="No root cause"/>
    <s v="No root cause"/>
    <x v="4"/>
    <s v=" "/>
    <m/>
    <m/>
    <s v=""/>
    <m/>
    <s v=""/>
    <m/>
    <m/>
    <m/>
    <m/>
    <m/>
    <m/>
    <m/>
    <m/>
    <m/>
    <m/>
    <m/>
    <m/>
    <m/>
    <m/>
    <m/>
    <s v=" "/>
    <m/>
    <s v=""/>
    <m/>
    <m/>
    <m/>
    <m/>
    <m/>
  </r>
  <r>
    <s v="CTR_946_Z_Nkolfoulou-foret-Bar"/>
    <s v="CTR_946"/>
    <s v="Yaounde"/>
    <s v="ESCO"/>
    <s v="GE"/>
    <s v="CENTRE"/>
    <s v="Yaounde"/>
    <s v="ZTE"/>
    <n v="0.13233628111507781"/>
    <n v="2.3479523903285369"/>
    <n v="0.13709824702582263"/>
    <n v="0"/>
    <n v="0"/>
    <n v="0"/>
    <n v="0"/>
    <n v="0"/>
    <n v="0"/>
    <n v="0"/>
    <n v="0.95658442555352985"/>
    <n v="0"/>
    <n v="2.6518442897786452"/>
    <n v="0"/>
    <n v="0"/>
    <n v="0"/>
    <n v="0.22891323020377616"/>
    <n v="0"/>
    <n v="0"/>
    <n v="0"/>
    <n v="7.4621967679984719E-2"/>
    <n v="7.4621967679984719E-2"/>
    <n v="0"/>
    <n v="0"/>
    <m/>
    <n v="0"/>
    <n v="0"/>
    <n v="0"/>
    <n v="0"/>
    <n v="0"/>
    <n v="0"/>
    <x v="0"/>
    <m/>
    <s v="No root cause"/>
    <s v="No root cause"/>
    <s v="No root cause"/>
    <x v="4"/>
    <s v=" "/>
    <m/>
    <m/>
    <s v=""/>
    <m/>
    <s v=""/>
    <m/>
    <m/>
    <m/>
    <m/>
    <m/>
    <m/>
    <m/>
    <m/>
    <m/>
    <m/>
    <m/>
    <m/>
    <m/>
    <m/>
    <m/>
    <s v=" "/>
    <m/>
    <s v=""/>
    <m/>
    <m/>
    <m/>
    <m/>
    <m/>
  </r>
  <r>
    <s v="Bodjongo "/>
    <s v="LIT_690"/>
    <s v="Douala"/>
    <s v="CAMUSAT"/>
    <s v="Good Grid + GE"/>
    <s v="LITTORAL"/>
    <s v="Douala"/>
    <s v="ZTE"/>
    <n v="0"/>
    <n v="0"/>
    <n v="0"/>
    <n v="0"/>
    <n v="0.37778262891908004"/>
    <n v="0"/>
    <n v="0"/>
    <n v="0"/>
    <n v="0.12987504030727717"/>
    <n v="0"/>
    <n v="0"/>
    <n v="0"/>
    <n v="0"/>
    <n v="0"/>
    <n v="0"/>
    <n v="0.22183270411177045"/>
    <n v="0"/>
    <n v="0"/>
    <n v="0"/>
    <n v="0.60419894815842257"/>
    <n v="6.5383397111573441E-2"/>
    <n v="6.5383397111573441E-2"/>
    <n v="0"/>
    <n v="0"/>
    <m/>
    <n v="0"/>
    <n v="0"/>
    <n v="0"/>
    <n v="0"/>
    <n v="0"/>
    <n v="0"/>
    <x v="0"/>
    <m/>
    <s v="No root cause"/>
    <s v="No root cause"/>
    <s v="No root cause"/>
    <x v="4"/>
    <s v=" "/>
    <m/>
    <m/>
    <s v=""/>
    <m/>
    <s v=""/>
    <m/>
    <m/>
    <m/>
    <m/>
    <m/>
    <m/>
    <m/>
    <m/>
    <m/>
    <m/>
    <m/>
    <m/>
    <m/>
    <m/>
    <m/>
    <s v=" "/>
    <m/>
    <s v=""/>
    <m/>
    <m/>
    <m/>
    <m/>
    <m/>
  </r>
  <r>
    <s v="Douggoy-Lopere-II"/>
    <s v="EXN_217"/>
    <s v="Maroua"/>
    <s v="CAMUSAT"/>
    <s v="Medium Grid + GE"/>
    <s v="EXTREME-NORD"/>
    <s v="Maroua"/>
    <s v="Huawei"/>
    <n v="0.24879934252767288"/>
    <n v="0.67373791851794784"/>
    <n v="0"/>
    <n v="0"/>
    <n v="0"/>
    <n v="0"/>
    <n v="0"/>
    <n v="0"/>
    <n v="0"/>
    <n v="0"/>
    <n v="0"/>
    <n v="0"/>
    <n v="0"/>
    <n v="0"/>
    <n v="0"/>
    <n v="0"/>
    <n v="3.9629722372036875"/>
    <n v="0"/>
    <n v="0"/>
    <n v="0"/>
    <n v="6.2280093484346516E-2"/>
    <n v="6.2280093484346516E-2"/>
    <n v="0"/>
    <n v="0"/>
    <m/>
    <n v="0"/>
    <n v="0"/>
    <n v="0"/>
    <n v="0"/>
    <n v="0"/>
    <n v="0"/>
    <x v="0"/>
    <m/>
    <s v="No root cause"/>
    <s v="No root cause"/>
    <s v="No root cause"/>
    <x v="4"/>
    <s v=" "/>
    <m/>
    <m/>
    <s v=""/>
    <m/>
    <s v=""/>
    <m/>
    <m/>
    <m/>
    <m/>
    <m/>
    <m/>
    <m/>
    <m/>
    <m/>
    <m/>
    <m/>
    <m/>
    <m/>
    <m/>
    <m/>
    <s v=" "/>
    <m/>
    <s v=""/>
    <m/>
    <m/>
    <m/>
    <m/>
    <m/>
  </r>
  <r>
    <s v="Mbidou-IHS"/>
    <s v="ADM_079"/>
    <s v="ADAMAOUA"/>
    <s v="IHS"/>
    <s v="Grid-Gen"/>
    <s v="ADAMAOUA"/>
    <s v="Mbidou"/>
    <s v="NOKIA"/>
    <n v="0"/>
    <n v="0"/>
    <n v="2.5022784293142787E-2"/>
    <n v="0"/>
    <n v="0"/>
    <n v="0"/>
    <n v="0"/>
    <n v="6.6616802048432469E-2"/>
    <n v="5.2241216224856175E-2"/>
    <n v="0"/>
    <n v="0"/>
    <n v="0"/>
    <n v="0"/>
    <n v="0"/>
    <n v="0"/>
    <n v="0.54084473939101496"/>
    <n v="2.6300676126995235"/>
    <n v="0"/>
    <n v="6.1465922426389513E-2"/>
    <n v="0"/>
    <n v="6.2188312015156795E-2"/>
    <n v="6.2188312015156795E-2"/>
    <n v="0"/>
    <n v="0"/>
    <m/>
    <n v="0"/>
    <n v="0"/>
    <n v="0"/>
    <n v="0"/>
    <n v="0"/>
    <n v="0"/>
    <x v="0"/>
    <m/>
    <s v="No root cause"/>
    <s v="No root cause"/>
    <s v="No root cause"/>
    <x v="4"/>
    <s v=" "/>
    <m/>
    <m/>
    <s v=""/>
    <m/>
    <s v=""/>
    <m/>
    <m/>
    <m/>
    <m/>
    <m/>
    <m/>
    <m/>
    <m/>
    <m/>
    <m/>
    <m/>
    <m/>
    <m/>
    <m/>
    <m/>
    <s v=" "/>
    <m/>
    <s v=""/>
    <m/>
    <m/>
    <m/>
    <m/>
    <m/>
  </r>
  <r>
    <s v="Soa-University-Stadium"/>
    <s v="CTR_674"/>
    <s v="Yaounde"/>
    <s v="IHS"/>
    <s v="Grid-Gen"/>
    <s v="CENTRE"/>
    <s v="Yaounde"/>
    <s v="ZTE"/>
    <n v="0"/>
    <n v="0"/>
    <n v="0"/>
    <n v="0"/>
    <n v="1.7959388813268158"/>
    <n v="0.20670855769861829"/>
    <n v="0"/>
    <n v="0"/>
    <n v="0.28405929236116489"/>
    <n v="0.79182397205742605"/>
    <n v="0"/>
    <n v="0"/>
    <n v="0.18646574380837364"/>
    <n v="0"/>
    <n v="0"/>
    <n v="0"/>
    <n v="0"/>
    <n v="0"/>
    <n v="0"/>
    <n v="1.0701046990437546E-3"/>
    <n v="5.9355140640294034E-2"/>
    <n v="5.9355140640294034E-2"/>
    <n v="0"/>
    <n v="0"/>
    <m/>
    <n v="0"/>
    <n v="0"/>
    <n v="0"/>
    <n v="0"/>
    <n v="0"/>
    <n v="0"/>
    <x v="0"/>
    <m/>
    <s v="No root cause"/>
    <s v="No root cause"/>
    <s v="No root cause"/>
    <x v="4"/>
    <s v=" "/>
    <m/>
    <m/>
    <s v=""/>
    <m/>
    <s v=""/>
    <m/>
    <m/>
    <m/>
    <m/>
    <m/>
    <m/>
    <m/>
    <m/>
    <m/>
    <m/>
    <m/>
    <m/>
    <m/>
    <m/>
    <m/>
    <s v=" "/>
    <m/>
    <s v=""/>
    <m/>
    <m/>
    <m/>
    <m/>
    <m/>
  </r>
  <r>
    <s v="Ngoulmekong-Nord"/>
    <s v="CTR_379"/>
    <s v="Yaounde"/>
    <s v="IHS"/>
    <s v="Grid-Gen"/>
    <s v="CENTRE"/>
    <s v="Yaounde"/>
    <s v="ZTE"/>
    <n v="0.10410335213863958"/>
    <n v="1.8770884876709675"/>
    <n v="0.10792005889856218"/>
    <n v="0"/>
    <n v="0"/>
    <n v="0"/>
    <n v="0"/>
    <n v="0"/>
    <n v="5.9836687754863265"/>
    <n v="0"/>
    <n v="0.7676039357024026"/>
    <n v="0"/>
    <n v="2.117219982136386"/>
    <n v="0"/>
    <n v="0"/>
    <n v="0"/>
    <n v="0.19206595840003643"/>
    <n v="0"/>
    <n v="0"/>
    <n v="0"/>
    <n v="5.8302871019567055E-2"/>
    <n v="5.8302871019567055E-2"/>
    <n v="0"/>
    <n v="0"/>
    <m/>
    <n v="0"/>
    <n v="0"/>
    <n v="0"/>
    <n v="0"/>
    <n v="0"/>
    <n v="0"/>
    <x v="0"/>
    <m/>
    <s v="No root cause"/>
    <s v="No root cause"/>
    <s v="No root cause"/>
    <x v="4"/>
    <s v=" "/>
    <m/>
    <m/>
    <s v=""/>
    <m/>
    <s v=""/>
    <m/>
    <m/>
    <m/>
    <m/>
    <m/>
    <m/>
    <m/>
    <m/>
    <m/>
    <m/>
    <m/>
    <m/>
    <m/>
    <m/>
    <m/>
    <s v=" "/>
    <m/>
    <s v=""/>
    <m/>
    <m/>
    <m/>
    <m/>
    <m/>
  </r>
  <r>
    <s v="MVAMEBOD"/>
    <s v="CTR_981"/>
    <s v="CENTRE"/>
    <m/>
    <m/>
    <s v="CENTRE"/>
    <s v="Mvamebod"/>
    <s v="NOKIA"/>
    <n v="1.9083402819608082"/>
    <n v="4.6739457589141615"/>
    <n v="10.182897297290509"/>
    <n v="0"/>
    <n v="0"/>
    <n v="0"/>
    <n v="0"/>
    <n v="0"/>
    <n v="0.83659159600246902"/>
    <n v="5.6169736098747695E-2"/>
    <n v="0"/>
    <n v="0"/>
    <n v="0"/>
    <n v="0"/>
    <n v="0"/>
    <n v="0"/>
    <n v="0"/>
    <n v="0"/>
    <n v="0"/>
    <n v="0"/>
    <n v="5.7036580459032031E-2"/>
    <n v="5.7036580459032031E-2"/>
    <n v="0"/>
    <n v="0"/>
    <m/>
    <n v="0"/>
    <n v="0"/>
    <n v="0"/>
    <n v="0"/>
    <n v="0"/>
    <n v="0"/>
    <x v="0"/>
    <m/>
    <s v="No root cause"/>
    <s v="No root cause"/>
    <s v="No root cause"/>
    <x v="4"/>
    <s v=" "/>
    <m/>
    <m/>
    <s v=""/>
    <m/>
    <s v=""/>
    <m/>
    <m/>
    <m/>
    <m/>
    <m/>
    <m/>
    <m/>
    <m/>
    <m/>
    <m/>
    <m/>
    <m/>
    <m/>
    <m/>
    <m/>
    <s v=" "/>
    <m/>
    <s v=""/>
    <m/>
    <m/>
    <m/>
    <m/>
    <m/>
  </r>
  <r>
    <s v="Djangane"/>
    <s v="EST_008"/>
    <s v="CENTRE"/>
    <s v="IHS"/>
    <s v="Grid-Gen"/>
    <s v="EST"/>
    <s v="Djangane"/>
    <s v="NOKIA"/>
    <n v="0.11257501433940306"/>
    <n v="4.8172546535286229E-2"/>
    <n v="0"/>
    <n v="0.34368195917621897"/>
    <n v="0.20260648968561756"/>
    <n v="0.15318548766811343"/>
    <n v="4.4088313600602655E-2"/>
    <n v="4.106277091483963"/>
    <n v="4.3892127739111268E-2"/>
    <n v="0.11790770275630422"/>
    <n v="0"/>
    <n v="0"/>
    <n v="0"/>
    <n v="9.0209826129388479E-2"/>
    <n v="0"/>
    <n v="0"/>
    <n v="7.3712378685797372E-2"/>
    <n v="2.3322040161742756"/>
    <n v="0.16823829376799573"/>
    <n v="0"/>
    <n v="4.9973889445343152E-2"/>
    <n v="4.9973889445343152E-2"/>
    <n v="0"/>
    <n v="0"/>
    <m/>
    <n v="0"/>
    <n v="0"/>
    <n v="0"/>
    <n v="0"/>
    <n v="0"/>
    <n v="0"/>
    <x v="0"/>
    <m/>
    <s v="No root cause"/>
    <s v="No root cause"/>
    <s v="No root cause"/>
    <x v="4"/>
    <s v=" "/>
    <m/>
    <m/>
    <s v=""/>
    <m/>
    <s v=""/>
    <m/>
    <m/>
    <m/>
    <m/>
    <m/>
    <m/>
    <m/>
    <m/>
    <m/>
    <m/>
    <m/>
    <m/>
    <m/>
    <m/>
    <m/>
    <s v=" "/>
    <m/>
    <s v=""/>
    <m/>
    <m/>
    <m/>
    <m/>
    <m/>
  </r>
  <r>
    <s v="CTR_1050_Z_Nouvelle-Route-Nkomo"/>
    <s v="CTR_1050"/>
    <s v="Yaounde"/>
    <s v="ESCO"/>
    <s v="Good Grid + GE"/>
    <s v="CTR"/>
    <s v="Yaoundé"/>
    <s v="ZTE"/>
    <n v="0"/>
    <n v="5.4523974625677347"/>
    <n v="0.74275967160626866"/>
    <n v="0"/>
    <n v="0"/>
    <n v="0"/>
    <n v="0"/>
    <n v="2.924364286468454"/>
    <n v="9.2164550712975135"/>
    <n v="0"/>
    <n v="0"/>
    <n v="0"/>
    <n v="0"/>
    <n v="0"/>
    <n v="0"/>
    <n v="0"/>
    <n v="0"/>
    <n v="0"/>
    <n v="0"/>
    <n v="0"/>
    <n v="4.3927797895746482E-2"/>
    <n v="4.3927797895746482E-2"/>
    <n v="0"/>
    <n v="0"/>
    <m/>
    <n v="0"/>
    <n v="0"/>
    <n v="0"/>
    <n v="0"/>
    <n v="0"/>
    <n v="0"/>
    <x v="1"/>
    <m/>
    <s v="Exclu"/>
    <s v="Exclu"/>
    <s v="EXCLU"/>
    <x v="2"/>
    <s v=" "/>
    <m/>
    <m/>
    <s v=""/>
    <m/>
    <s v=""/>
    <m/>
    <m/>
    <m/>
    <m/>
    <m/>
    <m/>
    <m/>
    <m/>
    <m/>
    <m/>
    <m/>
    <m/>
    <m/>
    <m/>
    <m/>
    <s v=" "/>
    <m/>
    <s v=""/>
    <m/>
    <m/>
    <m/>
    <m/>
    <m/>
  </r>
  <r>
    <s v="Colline-du-loup"/>
    <s v="LIT_133"/>
    <s v="LITTORAL"/>
    <s v="IHS"/>
    <s v="Solar-Gen"/>
    <s v="LITTORAL"/>
    <s v="Ebodje"/>
    <s v="NOKIA"/>
    <n v="0"/>
    <n v="2.051034006500451E-3"/>
    <n v="0"/>
    <n v="0"/>
    <n v="0"/>
    <n v="0"/>
    <n v="0"/>
    <n v="0"/>
    <n v="0"/>
    <n v="0"/>
    <n v="3.3727246817484962"/>
    <n v="0"/>
    <n v="0"/>
    <n v="0"/>
    <n v="0"/>
    <n v="0"/>
    <n v="0"/>
    <n v="4.6050172215516293E-2"/>
    <n v="0"/>
    <n v="0"/>
    <n v="4.2964703666606797E-2"/>
    <n v="4.2964703666606797E-2"/>
    <n v="0"/>
    <n v="0"/>
    <m/>
    <n v="0"/>
    <n v="0"/>
    <n v="0"/>
    <n v="0"/>
    <n v="0"/>
    <n v="0"/>
    <x v="0"/>
    <m/>
    <s v="No root cause"/>
    <s v="No root cause"/>
    <s v="No root cause"/>
    <x v="4"/>
    <s v=" "/>
    <m/>
    <m/>
    <s v=""/>
    <m/>
    <s v=""/>
    <m/>
    <m/>
    <m/>
    <m/>
    <m/>
    <m/>
    <m/>
    <m/>
    <m/>
    <m/>
    <m/>
    <m/>
    <m/>
    <m/>
    <m/>
    <s v=" "/>
    <m/>
    <s v=""/>
    <m/>
    <m/>
    <m/>
    <m/>
    <m/>
  </r>
  <r>
    <s v="Ntem"/>
    <s v="NRO_056"/>
    <s v="NORD-OUEST"/>
    <s v="IHS"/>
    <s v="Hybrid-Gen"/>
    <s v="NORD-OUEST"/>
    <s v="Ntem"/>
    <s v="NOKIA"/>
    <n v="6.3233624927506442"/>
    <n v="6.0866526397660339"/>
    <n v="5.0624324689667493"/>
    <n v="4.4505502239523462"/>
    <n v="6.0922785054197028"/>
    <n v="4.2662477754978649"/>
    <n v="1.8971323851655781"/>
    <n v="0.1451256748708003"/>
    <n v="0.842833189356063"/>
    <n v="1.7232673927655726"/>
    <n v="2.9699075835784341"/>
    <n v="4.0128926214140223E-3"/>
    <n v="2.0837250783763488"/>
    <n v="1.2398411393904114"/>
    <n v="4.0128926214140215E-3"/>
    <n v="2.054601022164006E-2"/>
    <n v="1.515981656978832E-3"/>
    <n v="6.3760404984690336E-2"/>
    <n v="7.9205582807555311E-2"/>
    <n v="0.45729140805803131"/>
    <n v="4.1448722009628021E-2"/>
    <n v="4.1448722009628021E-2"/>
    <n v="0"/>
    <n v="0"/>
    <m/>
    <n v="1.4262712130421507"/>
    <n v="0"/>
    <n v="0"/>
    <n v="0"/>
    <n v="0"/>
    <n v="0"/>
    <x v="2"/>
    <m/>
    <s v="No root cause"/>
    <s v="No root cause"/>
    <s v="No root cause"/>
    <x v="4"/>
    <s v="[CellDown NOKIA -  11/05/2026] Check FME ongoing    ;   [CellDown NOKIA -  11/05/2026] Check FME ongoing    ;   [CellDown NOKIA -  11/05/2026] Check FME ongoing    ;    "/>
    <m/>
    <m/>
    <s v=""/>
    <m/>
    <s v=""/>
    <m/>
    <m/>
    <m/>
    <m/>
    <m/>
    <m/>
    <m/>
    <m/>
    <s v="[CellDown NOKIA -  11/05/2026] Check FME ongoing "/>
    <s v="[CellDown NOKIA -  11/05/2026] Check FME ongoing "/>
    <s v="[CellDown NOKIA -  11/05/2026] Check FME ongoing "/>
    <m/>
    <m/>
    <m/>
    <m/>
    <s v=" "/>
    <m/>
    <s v=""/>
    <m/>
    <m/>
    <m/>
    <m/>
    <m/>
  </r>
  <r>
    <s v="Garoua-Boulai-Entrance"/>
    <s v="EST_144"/>
    <s v="CENTRE"/>
    <s v="CAMUSAT"/>
    <s v="Hybrid Solar - S3"/>
    <s v="EST"/>
    <s v="Garoua-Boulai"/>
    <s v="ZTE"/>
    <n v="0"/>
    <n v="0"/>
    <n v="0"/>
    <n v="0.15388105572249197"/>
    <n v="0"/>
    <n v="0"/>
    <n v="0"/>
    <n v="0"/>
    <n v="0"/>
    <n v="0"/>
    <n v="0"/>
    <n v="0"/>
    <n v="0"/>
    <n v="0"/>
    <n v="0"/>
    <n v="0"/>
    <n v="0"/>
    <n v="0"/>
    <n v="0"/>
    <n v="0"/>
    <n v="4.1413051852993044E-2"/>
    <n v="4.1413051852993044E-2"/>
    <n v="0"/>
    <n v="0"/>
    <m/>
    <n v="4.1270371226454709E-2"/>
    <n v="0"/>
    <n v="0"/>
    <n v="0"/>
    <n v="0"/>
    <n v="0"/>
    <x v="0"/>
    <m/>
    <s v="No root cause"/>
    <s v="No root cause"/>
    <s v="No root cause"/>
    <x v="4"/>
    <s v=" "/>
    <m/>
    <m/>
    <s v=""/>
    <m/>
    <s v=""/>
    <m/>
    <m/>
    <m/>
    <m/>
    <m/>
    <m/>
    <m/>
    <m/>
    <m/>
    <m/>
    <m/>
    <m/>
    <m/>
    <m/>
    <m/>
    <s v=" "/>
    <m/>
    <s v=""/>
    <m/>
    <m/>
    <m/>
    <m/>
    <m/>
  </r>
  <r>
    <s v="Mbonso"/>
    <s v="NRO_057"/>
    <s v="NORD-OUEST"/>
    <s v="IHS"/>
    <s v="Gen Only"/>
    <s v="NORD-OUEST"/>
    <s v="Mbonso"/>
    <s v="NOKIA"/>
    <n v="6.426604496629083"/>
    <n v="6.0915041995037473"/>
    <n v="3.0995278979412091"/>
    <n v="3.6096773226188565"/>
    <n v="5.5948020540973111"/>
    <n v="3.9143188500284531"/>
    <n v="8.6721252367167203"/>
    <n v="6.8921400625977212"/>
    <n v="3.1696769062168761"/>
    <n v="7.0950334724514903"/>
    <n v="5.0683987678083655"/>
    <n v="5.7964004531536632E-3"/>
    <n v="2.1168282332009478"/>
    <n v="1.2452630031988996"/>
    <n v="5.7964004531536632E-3"/>
    <n v="2.1259413354336048E-2"/>
    <n v="0.12304420531171441"/>
    <n v="7.82424885784158E-2"/>
    <n v="3.7591172920358531"/>
    <n v="2.0412960537392313"/>
    <n v="4.0967174895058314E-2"/>
    <n v="4.0967174895058314E-2"/>
    <n v="0"/>
    <n v="0"/>
    <m/>
    <n v="1.4348498857128182"/>
    <n v="0"/>
    <n v="0"/>
    <n v="0"/>
    <n v="0"/>
    <n v="0"/>
    <x v="2"/>
    <m/>
    <s v="IHS"/>
    <s v="POWER ISSUE"/>
    <s v="Defaut GE &amp; Power Cabinet"/>
    <x v="0"/>
    <s v="[CellDown NOKIA -  11/05/2026] Check BO RAN  ongoing    ;   [CellDown NOKIA -  11/05/2026] Check BO RAN  ongoing    ;   [CellDown NOKIA -  11/05/2026] Power issue   ;    "/>
    <m/>
    <m/>
    <s v=""/>
    <m/>
    <s v=""/>
    <m/>
    <m/>
    <m/>
    <m/>
    <m/>
    <m/>
    <m/>
    <m/>
    <s v="[CellDown NOKIA -  11/05/2026] Check BO RAN  ongoing "/>
    <s v="[CellDown NOKIA -  11/05/2026] Check BO RAN  ongoing "/>
    <s v="[CellDown NOKIA -  11/05/2026] Power issue"/>
    <m/>
    <m/>
    <m/>
    <m/>
    <s v=" "/>
    <m/>
    <s v=""/>
    <m/>
    <m/>
    <m/>
    <m/>
    <m/>
  </r>
  <r>
    <s v="PK15"/>
    <s v="LIT_271"/>
    <s v="Douala"/>
    <s v="IHS"/>
    <s v="Grid-Gen"/>
    <s v="LITTORAL"/>
    <s v="Douala"/>
    <s v="ZTE"/>
    <n v="0"/>
    <n v="0.22079826956936169"/>
    <n v="0"/>
    <n v="3.4067318146407439"/>
    <n v="0"/>
    <n v="0"/>
    <n v="0"/>
    <n v="0"/>
    <n v="0"/>
    <n v="0"/>
    <n v="0"/>
    <n v="0"/>
    <n v="0"/>
    <n v="0"/>
    <n v="0"/>
    <n v="0"/>
    <n v="0"/>
    <n v="0"/>
    <n v="0.14009454018314466"/>
    <n v="0"/>
    <n v="3.9005316280144781E-2"/>
    <n v="3.9005316280144781E-2"/>
    <n v="0"/>
    <n v="0"/>
    <m/>
    <n v="0"/>
    <n v="0"/>
    <n v="0"/>
    <n v="0"/>
    <n v="0"/>
    <n v="0"/>
    <x v="0"/>
    <m/>
    <s v="No root cause"/>
    <s v="No root cause"/>
    <s v="No root cause"/>
    <x v="4"/>
    <s v=" "/>
    <m/>
    <m/>
    <s v=""/>
    <m/>
    <s v=""/>
    <m/>
    <m/>
    <m/>
    <m/>
    <m/>
    <m/>
    <m/>
    <m/>
    <m/>
    <m/>
    <m/>
    <m/>
    <m/>
    <m/>
    <m/>
    <s v=" "/>
    <m/>
    <s v=""/>
    <m/>
    <m/>
    <m/>
    <m/>
    <m/>
  </r>
  <r>
    <s v="EXN_360_H_Maroua-Cge-Protestant"/>
    <s v="EXN_360"/>
    <s v="Maroua"/>
    <s v="ESCO"/>
    <s v="Hybrid Solar - S1"/>
    <s v="EXN"/>
    <s v="Maroua"/>
    <s v="Huawei"/>
    <n v="0.47717752038192751"/>
    <n v="0.7969426395345186"/>
    <n v="0"/>
    <n v="2.229188603812998"/>
    <n v="0.23453127987375622"/>
    <n v="0"/>
    <n v="0"/>
    <n v="0"/>
    <n v="0"/>
    <n v="0"/>
    <n v="0"/>
    <n v="0"/>
    <n v="7.1982376089009883E-2"/>
    <s v=""/>
    <n v="0"/>
    <n v="0.122848019450223"/>
    <n v="0"/>
    <n v="1.0861562695294109E-2"/>
    <n v="0"/>
    <n v="6.9378454654670076E-3"/>
    <n v="3.7810366032879322E-2"/>
    <n v="3.7810366032879322E-2"/>
    <n v="0"/>
    <n v="5.6002145916623138E-3"/>
    <m/>
    <n v="0"/>
    <n v="0"/>
    <n v="0"/>
    <n v="0"/>
    <n v="0"/>
    <n v="0"/>
    <x v="0"/>
    <m/>
    <s v="No root cause"/>
    <s v="No root cause"/>
    <s v="No root cause"/>
    <x v="4"/>
    <s v=" "/>
    <m/>
    <m/>
    <s v=""/>
    <m/>
    <s v=""/>
    <m/>
    <m/>
    <m/>
    <m/>
    <m/>
    <m/>
    <m/>
    <m/>
    <m/>
    <m/>
    <m/>
    <m/>
    <m/>
    <m/>
    <m/>
    <s v=" "/>
    <m/>
    <s v=""/>
    <m/>
    <m/>
    <m/>
    <m/>
    <m/>
  </r>
  <r>
    <s v="Hikoa-Malep-Camrail"/>
    <s v="LIT_402"/>
    <s v="CENTRE"/>
    <s v="CAMUSAT"/>
    <s v="Hybrid Solar - S3"/>
    <s v="LITTORAL"/>
    <s v="Messondo"/>
    <s v="NOKIA"/>
    <n v="1.4789141207899657E-3"/>
    <n v="0"/>
    <n v="2.8676505512878602E-3"/>
    <n v="0"/>
    <n v="2.0510340065006218E-3"/>
    <n v="0"/>
    <n v="0.87256375695007082"/>
    <n v="0"/>
    <n v="6.1561089156169282E-3"/>
    <n v="4.1701036598604656E-2"/>
    <n v="1.0388440728480478E-2"/>
    <n v="2.6752617476094621E-3"/>
    <n v="1.5159816569788325E-3"/>
    <n v="9.2207354900938135E-3"/>
    <n v="2.6752617476094621E-3"/>
    <n v="1.515981656978832E-3"/>
    <n v="0.12045811895569196"/>
    <n v="3.210314097131252E-3"/>
    <n v="0"/>
    <n v="8.0115171801742227E-2"/>
    <n v="3.3244585983625945E-2"/>
    <n v="3.3244585983625945E-2"/>
    <n v="0"/>
    <n v="0"/>
    <m/>
    <n v="0"/>
    <n v="0"/>
    <n v="0"/>
    <n v="0"/>
    <n v="0"/>
    <n v="0"/>
    <x v="0"/>
    <m/>
    <s v="No root cause"/>
    <s v="No root cause"/>
    <s v="No root cause"/>
    <x v="4"/>
    <s v=" "/>
    <m/>
    <m/>
    <s v=""/>
    <m/>
    <s v=""/>
    <m/>
    <m/>
    <m/>
    <m/>
    <m/>
    <m/>
    <m/>
    <m/>
    <m/>
    <m/>
    <m/>
    <m/>
    <m/>
    <m/>
    <m/>
    <s v=" "/>
    <m/>
    <s v=""/>
    <m/>
    <m/>
    <m/>
    <m/>
    <m/>
  </r>
  <r>
    <s v="Soa"/>
    <s v="CTR_031"/>
    <s v="Yaounde"/>
    <s v="IHS"/>
    <s v="Grid-Gen"/>
    <s v="CENTRE"/>
    <s v="Yaounde"/>
    <s v="ZTE"/>
    <n v="0"/>
    <n v="0"/>
    <n v="0"/>
    <n v="0"/>
    <n v="0"/>
    <n v="0"/>
    <n v="0"/>
    <n v="0"/>
    <n v="0"/>
    <n v="0"/>
    <n v="0"/>
    <n v="0"/>
    <n v="0"/>
    <n v="0"/>
    <n v="0"/>
    <n v="0"/>
    <n v="0"/>
    <n v="0"/>
    <n v="0"/>
    <n v="3.1585923700108133E-2"/>
    <n v="3.3191080748673767E-2"/>
    <n v="3.3191080748673767E-2"/>
    <n v="0"/>
    <n v="0"/>
    <m/>
    <n v="0"/>
    <n v="0"/>
    <n v="0"/>
    <n v="0"/>
    <n v="0"/>
    <n v="0"/>
    <x v="0"/>
    <m/>
    <s v="No root cause"/>
    <s v="No root cause"/>
    <s v="No root cause"/>
    <x v="4"/>
    <s v=" "/>
    <m/>
    <m/>
    <s v=""/>
    <m/>
    <s v=""/>
    <m/>
    <m/>
    <m/>
    <m/>
    <m/>
    <m/>
    <m/>
    <m/>
    <m/>
    <m/>
    <m/>
    <m/>
    <m/>
    <m/>
    <m/>
    <s v=" "/>
    <m/>
    <s v=""/>
    <m/>
    <m/>
    <m/>
    <m/>
    <m/>
  </r>
  <r>
    <s v="Ntumbaw"/>
    <s v="NRO_245"/>
    <s v="NORD-OUEST"/>
    <s v="IHS"/>
    <s v="Gen Only"/>
    <s v="NORD-OUEST"/>
    <s v="Ntumbaw"/>
    <s v="NOKIA"/>
    <n v="6.6795709534364009"/>
    <n v="7.1878665225366891"/>
    <n v="5.2309676455574046"/>
    <n v="3.5568309949429735"/>
    <n v="5.3269582284953012"/>
    <n v="5.3891041774348967"/>
    <n v="4.9280140027906585"/>
    <n v="1.8570496989804355"/>
    <n v="3.5374537681606575"/>
    <n v="4.2923969137891502"/>
    <n v="6.3637525031808782"/>
    <n v="6.0639266279144729E-3"/>
    <n v="0.29014017048756729"/>
    <n v="1.2981261753316611"/>
    <n v="6.0639266279144729E-3"/>
    <n v="1.9618586149135714E-3"/>
    <n v="0"/>
    <n v="6.452731335233837E-2"/>
    <n v="6.0674936435780855E-2"/>
    <n v="0"/>
    <n v="3.2727368712421483E-2"/>
    <n v="3.2727368712421483E-2"/>
    <n v="0"/>
    <n v="0"/>
    <m/>
    <n v="0"/>
    <n v="0"/>
    <n v="0"/>
    <n v="0"/>
    <n v="0"/>
    <n v="0"/>
    <x v="2"/>
    <m/>
    <s v="No root cause"/>
    <s v="No root cause"/>
    <s v="No root cause"/>
    <x v="4"/>
    <s v=" "/>
    <m/>
    <m/>
    <s v=""/>
    <m/>
    <s v=""/>
    <m/>
    <m/>
    <m/>
    <m/>
    <m/>
    <m/>
    <m/>
    <m/>
    <m/>
    <m/>
    <m/>
    <m/>
    <m/>
    <m/>
    <m/>
    <s v=" "/>
    <m/>
    <s v=""/>
    <m/>
    <m/>
    <m/>
    <m/>
    <m/>
  </r>
  <r>
    <s v="Titi-Garage"/>
    <s v="CTR_542"/>
    <s v="Yaounde"/>
    <s v="IHS"/>
    <s v="Grid-Gen"/>
    <s v="CENTRE"/>
    <s v="Yaounde"/>
    <s v="ZTE"/>
    <n v="13.868556899607057"/>
    <n v="13.868556899607057"/>
    <n v="13.868556899607057"/>
    <n v="13.868556899607057"/>
    <n v="13.868556899607057"/>
    <n v="13.868556899607057"/>
    <n v="0"/>
    <n v="0"/>
    <n v="0"/>
    <n v="0"/>
    <n v="1.1539830723704667"/>
    <n v="0"/>
    <n v="0.2942787922370324"/>
    <n v="0"/>
    <n v="0"/>
    <n v="0"/>
    <n v="5.6394517639605672E-2"/>
    <n v="0"/>
    <n v="0"/>
    <n v="0"/>
    <n v="3.128272736871282E-2"/>
    <n v="3.128272736871282E-2"/>
    <n v="0"/>
    <n v="0"/>
    <m/>
    <n v="0"/>
    <n v="0"/>
    <n v="0"/>
    <n v="0"/>
    <n v="0"/>
    <n v="0"/>
    <x v="0"/>
    <m/>
    <s v="No root cause"/>
    <s v="No root cause"/>
    <s v="No root cause"/>
    <x v="4"/>
    <s v=" "/>
    <m/>
    <m/>
    <s v=""/>
    <m/>
    <s v=""/>
    <m/>
    <m/>
    <m/>
    <m/>
    <m/>
    <m/>
    <m/>
    <m/>
    <m/>
    <m/>
    <m/>
    <m/>
    <m/>
    <m/>
    <m/>
    <s v=" "/>
    <m/>
    <s v=""/>
    <m/>
    <m/>
    <m/>
    <m/>
    <m/>
  </r>
  <r>
    <s v="Nkometou"/>
    <s v="CTR_061"/>
    <s v="CENTRE"/>
    <s v="IHS"/>
    <s v="Grid-Gen"/>
    <s v="CENTRE"/>
    <s v="Nkometou"/>
    <s v="ZTE"/>
    <n v="0"/>
    <n v="0"/>
    <n v="0.68436762519511585"/>
    <n v="1.5409507666230065"/>
    <n v="1.5409507666230065"/>
    <n v="1.5409507666230065"/>
    <n v="1.5409507666230065"/>
    <n v="1.5409507666230065"/>
    <n v="1.5409507666230065"/>
    <n v="1.5409507666230065"/>
    <n v="1.3901195092927894"/>
    <n v="0"/>
    <n v="0"/>
    <n v="0"/>
    <n v="0"/>
    <n v="0"/>
    <n v="0"/>
    <n v="0"/>
    <n v="0"/>
    <n v="1.8744667311583155E-2"/>
    <n v="2.9213858283894445E-2"/>
    <n v="2.9213858283894445E-2"/>
    <n v="0"/>
    <n v="0"/>
    <m/>
    <n v="0"/>
    <n v="0"/>
    <n v="0"/>
    <n v="0"/>
    <n v="0"/>
    <n v="0"/>
    <x v="0"/>
    <m/>
    <s v="No root cause"/>
    <s v="No root cause"/>
    <s v="No root cause"/>
    <x v="4"/>
    <s v=" "/>
    <m/>
    <m/>
    <s v=""/>
    <m/>
    <s v=""/>
    <m/>
    <m/>
    <m/>
    <m/>
    <m/>
    <m/>
    <m/>
    <m/>
    <m/>
    <m/>
    <m/>
    <m/>
    <m/>
    <m/>
    <m/>
    <s v=" "/>
    <m/>
    <s v=""/>
    <m/>
    <m/>
    <m/>
    <m/>
    <m/>
  </r>
  <r>
    <s v="Bfsam-Tamdja"/>
    <s v="OST_019"/>
    <s v="Bafoussam"/>
    <s v="CAMUSAT"/>
    <s v="Good Grid + GE"/>
    <s v="OUEST"/>
    <s v="Bafoussam"/>
    <s v="Huawei"/>
    <n v="12.353377821152687"/>
    <n v="11.809318757080526"/>
    <n v="11.630272405852192"/>
    <n v="13.176769881831904"/>
    <n v="6.9795973838080307"/>
    <n v="9.1441516637987856"/>
    <n v="7.8101413108925239"/>
    <n v="8.5006977082637754"/>
    <n v="9.7058496203268518"/>
    <n v="7.995750970941665"/>
    <n v="8.3316746710498144"/>
    <n v="0"/>
    <n v="0"/>
    <n v="0"/>
    <n v="0"/>
    <n v="0"/>
    <n v="0"/>
    <n v="0"/>
    <n v="0"/>
    <n v="0"/>
    <n v="2.8767981325959601E-2"/>
    <n v="2.8767981325959601E-2"/>
    <n v="0"/>
    <n v="0"/>
    <m/>
    <n v="0"/>
    <n v="0"/>
    <n v="0"/>
    <n v="0"/>
    <n v="0"/>
    <n v="0"/>
    <x v="0"/>
    <m/>
    <s v="No root cause"/>
    <s v="No root cause"/>
    <s v="No root cause"/>
    <x v="4"/>
    <s v=" "/>
    <m/>
    <m/>
    <s v=""/>
    <m/>
    <s v=""/>
    <m/>
    <m/>
    <m/>
    <m/>
    <m/>
    <m/>
    <m/>
    <m/>
    <m/>
    <m/>
    <m/>
    <m/>
    <m/>
    <m/>
    <m/>
    <s v=" "/>
    <m/>
    <s v=""/>
    <m/>
    <m/>
    <m/>
    <m/>
    <m/>
  </r>
  <r>
    <s v="Makepe-Maturite"/>
    <s v="LIT_401"/>
    <s v="Douala"/>
    <s v="IHS"/>
    <s v="Grid-Gen"/>
    <s v="LITTORAL"/>
    <s v="Douala"/>
    <s v="ZTE"/>
    <n v="0"/>
    <n v="0"/>
    <n v="0"/>
    <n v="2.3185601812614315E-3"/>
    <n v="0"/>
    <n v="0"/>
    <n v="0"/>
    <n v="0"/>
    <n v="0"/>
    <n v="0"/>
    <n v="13.796556688439729"/>
    <n v="0"/>
    <n v="0"/>
    <n v="0"/>
    <n v="0"/>
    <n v="2.7804887096820302E-2"/>
    <n v="0"/>
    <n v="0"/>
    <n v="0"/>
    <n v="0"/>
    <n v="2.7448185530472131E-2"/>
    <n v="2.7448185530472131E-2"/>
    <n v="0"/>
    <n v="0"/>
    <m/>
    <n v="0"/>
    <n v="0"/>
    <n v="0"/>
    <n v="0"/>
    <n v="0"/>
    <n v="0"/>
    <x v="0"/>
    <m/>
    <s v="No root cause"/>
    <s v="No root cause"/>
    <s v="No root cause"/>
    <x v="4"/>
    <s v=" "/>
    <m/>
    <m/>
    <s v=""/>
    <m/>
    <s v=""/>
    <m/>
    <m/>
    <m/>
    <m/>
    <m/>
    <m/>
    <m/>
    <m/>
    <m/>
    <m/>
    <m/>
    <m/>
    <m/>
    <m/>
    <m/>
    <s v=" "/>
    <m/>
    <s v=""/>
    <m/>
    <m/>
    <m/>
    <m/>
    <m/>
  </r>
  <r>
    <s v="Ayene-II"/>
    <s v="CTR_791"/>
    <s v="Yaounde"/>
    <s v="CAMUSAT"/>
    <s v="Good Grid + GE"/>
    <s v="CENTRE"/>
    <s v="Yaounde"/>
    <s v="ZTE"/>
    <n v="0"/>
    <n v="0"/>
    <n v="0"/>
    <n v="0.74085131822630856"/>
    <n v="0"/>
    <n v="0"/>
    <n v="0"/>
    <n v="3.0716820333701449"/>
    <n v="3.4684590206972521"/>
    <n v="7.6013103788741043E-2"/>
    <n v="0"/>
    <n v="0"/>
    <n v="13.306769767687401"/>
    <n v="0"/>
    <n v="0"/>
    <n v="0"/>
    <n v="0"/>
    <n v="0"/>
    <n v="0"/>
    <n v="1.3394322167147501"/>
    <n v="2.4398387138197305E-2"/>
    <n v="2.4398387138197305E-2"/>
    <n v="0"/>
    <n v="0.5978496602774277"/>
    <m/>
    <n v="0"/>
    <n v="0"/>
    <n v="0"/>
    <n v="0"/>
    <n v="0"/>
    <n v="0"/>
    <x v="0"/>
    <m/>
    <s v="No root cause"/>
    <s v="No root cause"/>
    <s v="No root cause"/>
    <x v="4"/>
    <s v=" "/>
    <m/>
    <m/>
    <s v=""/>
    <m/>
    <s v=""/>
    <m/>
    <m/>
    <m/>
    <m/>
    <m/>
    <m/>
    <m/>
    <m/>
    <m/>
    <m/>
    <m/>
    <m/>
    <m/>
    <m/>
    <m/>
    <s v=" "/>
    <m/>
    <s v=""/>
    <m/>
    <m/>
    <m/>
    <m/>
    <m/>
  </r>
  <r>
    <s v="Simbock-II"/>
    <s v="CTR_716"/>
    <s v="Yaounde"/>
    <s v="CAMUSAT"/>
    <s v="Good Grid + GE"/>
    <s v="CENTRE"/>
    <s v="Yaounde"/>
    <s v="ZTE"/>
    <n v="0"/>
    <n v="2.0421699725767839"/>
    <n v="0"/>
    <n v="0"/>
    <n v="0"/>
    <n v="0"/>
    <n v="0"/>
    <n v="0.41757268864519032"/>
    <n v="0.15916023890444153"/>
    <n v="1.4238278073126662"/>
    <n v="2.1972816487031647E-2"/>
    <n v="0"/>
    <n v="1.2645070527034249E-2"/>
    <n v="0"/>
    <n v="0"/>
    <n v="8.211270057329019E-2"/>
    <n v="8.1898679633482019E-2"/>
    <n v="0"/>
    <n v="0"/>
    <n v="2.4663416401994103"/>
    <n v="2.3899004945310384E-2"/>
    <n v="2.3899004945310384E-2"/>
    <n v="0"/>
    <n v="0"/>
    <m/>
    <n v="0"/>
    <n v="0"/>
    <n v="0"/>
    <n v="0"/>
    <n v="0"/>
    <n v="0"/>
    <x v="0"/>
    <m/>
    <s v="No root cause"/>
    <s v="No root cause"/>
    <s v="No root cause"/>
    <x v="4"/>
    <s v=" "/>
    <m/>
    <m/>
    <s v=""/>
    <m/>
    <s v=""/>
    <m/>
    <m/>
    <m/>
    <m/>
    <m/>
    <m/>
    <m/>
    <m/>
    <m/>
    <m/>
    <m/>
    <m/>
    <m/>
    <m/>
    <m/>
    <s v=" "/>
    <m/>
    <s v=""/>
    <m/>
    <m/>
    <m/>
    <m/>
    <m/>
  </r>
  <r>
    <s v="NYOM-Camtel"/>
    <s v="CTR_551"/>
    <s v="Yaounde"/>
    <s v="CAMUSAT"/>
    <s v="HGB"/>
    <s v="CENTRE"/>
    <s v="Yaounde"/>
    <s v="ZTE"/>
    <n v="0"/>
    <n v="0"/>
    <n v="0"/>
    <n v="0"/>
    <n v="0"/>
    <n v="0"/>
    <n v="0"/>
    <n v="0"/>
    <n v="6.4206281942625276E-4"/>
    <n v="0.13344205597075612"/>
    <n v="0"/>
    <n v="0"/>
    <n v="0"/>
    <n v="0"/>
    <n v="0"/>
    <n v="0"/>
    <n v="0"/>
    <n v="0"/>
    <n v="0"/>
    <n v="9.102667271632523"/>
    <n v="2.3774159397088469E-2"/>
    <n v="2.3774159397088469E-2"/>
    <n v="0"/>
    <n v="0"/>
    <m/>
    <n v="11.743560823324287"/>
    <n v="0"/>
    <n v="0"/>
    <n v="0"/>
    <n v="0"/>
    <n v="0"/>
    <x v="0"/>
    <m/>
    <s v="No root cause"/>
    <s v="No root cause"/>
    <s v="No root cause"/>
    <x v="4"/>
    <s v=" "/>
    <m/>
    <m/>
    <s v=""/>
    <m/>
    <s v=""/>
    <m/>
    <m/>
    <m/>
    <m/>
    <m/>
    <m/>
    <m/>
    <m/>
    <m/>
    <m/>
    <m/>
    <m/>
    <m/>
    <m/>
    <m/>
    <s v=" "/>
    <m/>
    <s v=""/>
    <m/>
    <m/>
    <m/>
    <m/>
    <m/>
  </r>
  <r>
    <s v="BAFIA-BEGNIAN-IHS"/>
    <s v="CTR_828"/>
    <s v="CENTRE"/>
    <s v="IHS"/>
    <s v="Grid-Gen"/>
    <s v="CENTRE"/>
    <s v="Bafia"/>
    <s v="ZTE"/>
    <n v="0"/>
    <n v="0.13980917893006692"/>
    <n v="0"/>
    <n v="0"/>
    <n v="0.19961019652829567"/>
    <n v="0"/>
    <n v="0"/>
    <n v="0"/>
    <n v="3.7562815145833865"/>
    <n v="0"/>
    <n v="2.0872927207197955"/>
    <n v="0"/>
    <n v="0"/>
    <n v="0"/>
    <n v="0"/>
    <n v="3.4885413188826091E-2"/>
    <n v="0"/>
    <n v="0"/>
    <n v="0"/>
    <n v="0"/>
    <n v="2.0171473576975286E-2"/>
    <n v="2.0171473576975286E-2"/>
    <n v="0"/>
    <n v="0"/>
    <m/>
    <n v="0"/>
    <n v="0"/>
    <n v="0"/>
    <n v="0"/>
    <n v="0"/>
    <n v="0"/>
    <x v="0"/>
    <m/>
    <s v="No root cause"/>
    <s v="No root cause"/>
    <s v="No root cause"/>
    <x v="4"/>
    <s v=" "/>
    <m/>
    <m/>
    <s v=""/>
    <m/>
    <s v=""/>
    <m/>
    <m/>
    <m/>
    <m/>
    <m/>
    <m/>
    <m/>
    <m/>
    <m/>
    <m/>
    <m/>
    <m/>
    <m/>
    <m/>
    <m/>
    <s v=" "/>
    <m/>
    <s v=""/>
    <m/>
    <m/>
    <m/>
    <m/>
    <m/>
  </r>
  <r>
    <s v="Nkometou-II"/>
    <s v="CTR_750"/>
    <s v="Yaounde"/>
    <s v="CAMUSAT"/>
    <s v="Hybrid Solar - S1"/>
    <s v="CENTRE"/>
    <s v="Yaounde"/>
    <s v="ZTE"/>
    <n v="5.3505234952196076E-5"/>
    <n v="0"/>
    <n v="0"/>
    <n v="0"/>
    <n v="0"/>
    <n v="4.6284168443040485"/>
    <n v="0"/>
    <n v="9.4221113593754051"/>
    <n v="19.545283977251003"/>
    <n v="0"/>
    <n v="0"/>
    <n v="0"/>
    <n v="0"/>
    <n v="0"/>
    <n v="0"/>
    <n v="0"/>
    <n v="7.2519925349496184"/>
    <n v="0"/>
    <n v="0"/>
    <n v="0.17266139319070975"/>
    <n v="1.9190544269517974E-2"/>
    <n v="1.9190544269517974E-2"/>
    <n v="0"/>
    <n v="0"/>
    <m/>
    <n v="12.549206981077699"/>
    <n v="0"/>
    <n v="0"/>
    <n v="0"/>
    <n v="0"/>
    <n v="0"/>
    <x v="0"/>
    <m/>
    <s v="No root cause"/>
    <s v="No root cause"/>
    <s v="No root cause"/>
    <x v="4"/>
    <s v=" "/>
    <m/>
    <m/>
    <s v=""/>
    <m/>
    <s v=""/>
    <m/>
    <m/>
    <m/>
    <m/>
    <m/>
    <m/>
    <m/>
    <m/>
    <m/>
    <m/>
    <m/>
    <m/>
    <m/>
    <m/>
    <m/>
    <s v=" "/>
    <m/>
    <s v=""/>
    <m/>
    <m/>
    <m/>
    <m/>
    <m/>
  </r>
  <r>
    <s v="Bfsam-Centre-II"/>
    <s v="OST_170"/>
    <s v="Bafoussam"/>
    <s v="IHS"/>
    <s v="GridOnly"/>
    <s v="OUEST"/>
    <s v="Bafoussam"/>
    <s v="Huawei"/>
    <n v="0"/>
    <n v="0"/>
    <n v="0"/>
    <n v="0"/>
    <n v="0"/>
    <n v="0"/>
    <n v="0"/>
    <n v="0"/>
    <n v="8.9175391586979543E-5"/>
    <n v="0"/>
    <n v="1.8275604751835588"/>
    <n v="2.778705201850282E-2"/>
    <n v="0"/>
    <n v="0"/>
    <n v="2.7787052018502824E-2"/>
    <n v="0"/>
    <n v="0"/>
    <n v="0"/>
    <n v="0"/>
    <n v="9.6844475263459781E-2"/>
    <n v="1.9137039034565807E-2"/>
    <n v="1.9137039034565807E-2"/>
    <n v="0"/>
    <n v="0"/>
    <m/>
    <n v="0"/>
    <n v="0"/>
    <n v="0"/>
    <n v="0"/>
    <n v="0"/>
    <n v="0"/>
    <x v="0"/>
    <m/>
    <s v="No root cause"/>
    <s v="No root cause"/>
    <s v="No root cause"/>
    <x v="4"/>
    <s v=" "/>
    <m/>
    <m/>
    <s v=""/>
    <m/>
    <s v=""/>
    <m/>
    <m/>
    <m/>
    <m/>
    <m/>
    <m/>
    <m/>
    <m/>
    <m/>
    <m/>
    <m/>
    <m/>
    <m/>
    <m/>
    <m/>
    <s v=" "/>
    <m/>
    <s v=""/>
    <m/>
    <m/>
    <m/>
    <m/>
    <m/>
  </r>
  <r>
    <s v="Soa-II"/>
    <s v="CTR_317"/>
    <s v="Yaounde"/>
    <s v="IHS"/>
    <s v="Grid-Gen"/>
    <s v="CENTRE"/>
    <s v="Yaounde"/>
    <s v="ZTE"/>
    <n v="0"/>
    <n v="0"/>
    <n v="0"/>
    <n v="0"/>
    <n v="0"/>
    <n v="0"/>
    <n v="0"/>
    <n v="0"/>
    <n v="0"/>
    <n v="0"/>
    <n v="0"/>
    <n v="0"/>
    <n v="0"/>
    <n v="0"/>
    <n v="0"/>
    <n v="0"/>
    <n v="0"/>
    <n v="0"/>
    <n v="0"/>
    <n v="4.3089549214828389E-2"/>
    <n v="1.7514046907682379E-2"/>
    <n v="1.7514046907682379E-2"/>
    <n v="0"/>
    <n v="0"/>
    <m/>
    <n v="0"/>
    <n v="0"/>
    <n v="0"/>
    <n v="0"/>
    <n v="0"/>
    <n v="0"/>
    <x v="0"/>
    <m/>
    <s v="No root cause"/>
    <s v="No root cause"/>
    <s v="No root cause"/>
    <x v="4"/>
    <s v=" "/>
    <m/>
    <m/>
    <s v=""/>
    <m/>
    <s v=""/>
    <m/>
    <m/>
    <m/>
    <m/>
    <m/>
    <m/>
    <m/>
    <m/>
    <m/>
    <m/>
    <m/>
    <m/>
    <m/>
    <m/>
    <m/>
    <s v=" "/>
    <m/>
    <s v=""/>
    <m/>
    <m/>
    <m/>
    <m/>
    <m/>
  </r>
  <r>
    <s v="Goyoum"/>
    <s v="EST_023"/>
    <s v="CENTRE"/>
    <s v="CAMUSAT"/>
    <m/>
    <s v="EST"/>
    <s v="Goyoum"/>
    <s v="NOKIA"/>
    <n v="2.4969109644355321E-3"/>
    <n v="0"/>
    <n v="0"/>
    <n v="0"/>
    <n v="0"/>
    <n v="0"/>
    <n v="0"/>
    <n v="0"/>
    <n v="0"/>
    <n v="0"/>
    <n v="0"/>
    <n v="0"/>
    <n v="0"/>
    <n v="0"/>
    <n v="0"/>
    <n v="0"/>
    <n v="0"/>
    <n v="0"/>
    <n v="0"/>
    <n v="0"/>
    <n v="1.7103840106382658E-2"/>
    <n v="1.7103840106382658E-2"/>
    <n v="0"/>
    <n v="0"/>
    <m/>
    <n v="0"/>
    <n v="0"/>
    <n v="0"/>
    <n v="0"/>
    <n v="0"/>
    <n v="0"/>
    <x v="0"/>
    <m/>
    <s v="No root cause"/>
    <s v="No root cause"/>
    <s v="No root cause"/>
    <x v="4"/>
    <s v="[CellDown NOKIA -  11/05/2026] Check FME ongoing    ;   [CellDown NOKIA -  11/05/2026] Check FME ongoing    ;   [CellDown NOKIA -  11/05/2026] Check FME ongoing    ;    "/>
    <m/>
    <m/>
    <s v=""/>
    <m/>
    <s v=""/>
    <m/>
    <m/>
    <m/>
    <m/>
    <m/>
    <m/>
    <m/>
    <m/>
    <s v="[CellDown NOKIA -  11/05/2026] Check FME ongoing "/>
    <s v="[CellDown NOKIA -  11/05/2026] Check FME ongoing "/>
    <s v="[CellDown NOKIA -  11/05/2026] Check FME ongoing "/>
    <m/>
    <m/>
    <m/>
    <m/>
    <s v=" "/>
    <m/>
    <s v=""/>
    <m/>
    <m/>
    <m/>
    <m/>
    <m/>
  </r>
  <r>
    <s v="Bfsam-Ndiandam"/>
    <s v="OST_119"/>
    <s v="Bafoussam"/>
    <s v="IHS"/>
    <s v="GridOnly"/>
    <s v="OUEST"/>
    <s v="Bafoussam"/>
    <s v="Huawei"/>
    <n v="0"/>
    <n v="3.1478913230203784E-2"/>
    <n v="0"/>
    <n v="0"/>
    <n v="0"/>
    <n v="0"/>
    <n v="0"/>
    <n v="0"/>
    <n v="0"/>
    <n v="6.5633088208016952"/>
    <n v="0"/>
    <n v="0"/>
    <n v="0"/>
    <n v="0"/>
    <n v="0"/>
    <n v="1.738920135946101E-2"/>
    <n v="0"/>
    <n v="0"/>
    <n v="0"/>
    <n v="1.5873219702482358E-2"/>
    <n v="1.5534353214451834E-2"/>
    <n v="1.5534353214451834E-2"/>
    <n v="0"/>
    <n v="0"/>
    <m/>
    <n v="0"/>
    <n v="0"/>
    <n v="0"/>
    <n v="0"/>
    <n v="0"/>
    <n v="0"/>
    <x v="0"/>
    <m/>
    <s v="No root cause"/>
    <s v="No root cause"/>
    <s v="No root cause"/>
    <x v="4"/>
    <s v=" "/>
    <m/>
    <m/>
    <s v=""/>
    <m/>
    <s v=""/>
    <m/>
    <m/>
    <m/>
    <m/>
    <m/>
    <m/>
    <m/>
    <m/>
    <m/>
    <m/>
    <m/>
    <m/>
    <m/>
    <m/>
    <m/>
    <s v=" "/>
    <m/>
    <s v=""/>
    <m/>
    <m/>
    <m/>
    <m/>
    <m/>
  </r>
  <r>
    <s v="Biteng-GP"/>
    <s v="CTR_556"/>
    <s v="Yaounde"/>
    <s v="CAMUSAT"/>
    <s v="Good Grid no GE - 8h"/>
    <s v="CENTRE"/>
    <s v="Yaounde"/>
    <s v="ZTE"/>
    <n v="0"/>
    <n v="0"/>
    <n v="0"/>
    <n v="0"/>
    <n v="0"/>
    <n v="0"/>
    <n v="0"/>
    <n v="1.4565195058684539"/>
    <n v="0"/>
    <n v="0"/>
    <n v="5.9016274152263244E-2"/>
    <n v="0"/>
    <n v="0"/>
    <n v="0"/>
    <n v="0"/>
    <n v="0"/>
    <n v="0"/>
    <n v="0"/>
    <n v="0"/>
    <n v="0"/>
    <n v="1.5391672587912906E-2"/>
    <n v="1.5391672587912906E-2"/>
    <n v="0"/>
    <n v="0"/>
    <m/>
    <n v="0"/>
    <n v="0"/>
    <n v="0"/>
    <n v="0"/>
    <n v="0"/>
    <n v="0"/>
    <x v="0"/>
    <m/>
    <s v="No root cause"/>
    <s v="No root cause"/>
    <s v="No root cause"/>
    <x v="4"/>
    <s v=" "/>
    <m/>
    <m/>
    <s v=""/>
    <m/>
    <s v=""/>
    <m/>
    <m/>
    <m/>
    <m/>
    <m/>
    <m/>
    <m/>
    <m/>
    <m/>
    <m/>
    <m/>
    <m/>
    <m/>
    <m/>
    <m/>
    <s v=" "/>
    <m/>
    <s v=""/>
    <m/>
    <m/>
    <m/>
    <m/>
    <m/>
  </r>
  <r>
    <s v="Nkomo"/>
    <s v="CTR_042"/>
    <s v="Yaounde"/>
    <s v="IHS"/>
    <s v="Grid-Gen"/>
    <s v="CENTRE"/>
    <s v="Yaounde"/>
    <s v="ZTE"/>
    <n v="0"/>
    <n v="0"/>
    <n v="0"/>
    <n v="0"/>
    <n v="0"/>
    <n v="0"/>
    <n v="0"/>
    <n v="1.7899284599338543"/>
    <n v="0"/>
    <n v="0"/>
    <n v="0"/>
    <n v="0"/>
    <n v="0"/>
    <n v="0"/>
    <n v="0"/>
    <n v="0"/>
    <n v="0"/>
    <n v="0"/>
    <n v="0"/>
    <n v="1.7478376751047871E-3"/>
    <n v="1.2127853255829322E-2"/>
    <n v="1.2127853255829322E-2"/>
    <n v="0"/>
    <n v="0"/>
    <m/>
    <n v="0"/>
    <n v="0"/>
    <n v="0"/>
    <n v="0"/>
    <n v="0"/>
    <n v="0"/>
    <x v="0"/>
    <m/>
    <s v="No root cause"/>
    <s v="No root cause"/>
    <s v="No root cause"/>
    <x v="4"/>
    <s v=" "/>
    <m/>
    <m/>
    <s v=""/>
    <m/>
    <s v=""/>
    <m/>
    <m/>
    <m/>
    <m/>
    <m/>
    <m/>
    <m/>
    <m/>
    <m/>
    <m/>
    <m/>
    <m/>
    <m/>
    <m/>
    <m/>
    <s v=" "/>
    <m/>
    <s v=""/>
    <m/>
    <m/>
    <m/>
    <m/>
    <m/>
  </r>
  <r>
    <s v="Crf-Nkomo-IHS"/>
    <s v="CTR_554"/>
    <s v="Yaounde"/>
    <s v="IHS"/>
    <s v="Grid-Gen"/>
    <s v="CENTRE"/>
    <s v="Yaounde"/>
    <s v="ZTE"/>
    <n v="0"/>
    <n v="0"/>
    <n v="0"/>
    <n v="0"/>
    <n v="0"/>
    <n v="0"/>
    <n v="0"/>
    <n v="1.4564660006335017"/>
    <n v="0"/>
    <n v="0"/>
    <n v="0"/>
    <n v="0"/>
    <n v="0"/>
    <n v="0"/>
    <n v="0"/>
    <n v="0"/>
    <n v="0"/>
    <n v="0"/>
    <n v="0"/>
    <n v="0"/>
    <n v="1.191383231602058E-2"/>
    <n v="1.191383231602058E-2"/>
    <n v="0"/>
    <n v="0"/>
    <m/>
    <n v="0"/>
    <n v="0"/>
    <n v="0"/>
    <n v="0"/>
    <n v="0"/>
    <n v="0"/>
    <x v="0"/>
    <m/>
    <s v="No root cause"/>
    <s v="No root cause"/>
    <s v="No root cause"/>
    <x v="4"/>
    <s v=" "/>
    <m/>
    <m/>
    <s v=""/>
    <m/>
    <s v=""/>
    <m/>
    <m/>
    <m/>
    <m/>
    <m/>
    <m/>
    <m/>
    <m/>
    <m/>
    <m/>
    <m/>
    <m/>
    <m/>
    <m/>
    <m/>
    <s v=" "/>
    <m/>
    <s v=""/>
    <m/>
    <m/>
    <m/>
    <m/>
    <m/>
  </r>
  <r>
    <s v="Nyanon"/>
    <s v="LIT_349"/>
    <s v="LITTORAL"/>
    <s v="IHS"/>
    <s v="Grid-Gen-Lithium"/>
    <s v="LITTORAL"/>
    <s v="Nyanon"/>
    <s v="NOKIA"/>
    <n v="0"/>
    <n v="0"/>
    <n v="0"/>
    <n v="0"/>
    <n v="0"/>
    <n v="0"/>
    <n v="0"/>
    <n v="3.338726661016523E-2"/>
    <n v="0"/>
    <n v="0"/>
    <n v="0"/>
    <n v="0"/>
    <n v="0"/>
    <n v="0"/>
    <n v="0"/>
    <n v="0"/>
    <n v="0"/>
    <n v="0"/>
    <n v="0"/>
    <n v="7.8831046162892281E-3"/>
    <n v="1.0736717147072338E-2"/>
    <n v="1.0736717147072338E-2"/>
    <n v="0"/>
    <n v="0"/>
    <m/>
    <n v="0"/>
    <n v="0"/>
    <n v="0"/>
    <n v="0"/>
    <n v="0"/>
    <n v="0"/>
    <x v="0"/>
    <m/>
    <s v="No root cause"/>
    <s v="No root cause"/>
    <s v="No root cause"/>
    <x v="4"/>
    <s v=" "/>
    <m/>
    <m/>
    <s v=""/>
    <m/>
    <s v=""/>
    <m/>
    <m/>
    <m/>
    <m/>
    <m/>
    <m/>
    <m/>
    <m/>
    <m/>
    <m/>
    <m/>
    <m/>
    <m/>
    <m/>
    <m/>
    <s v=" "/>
    <m/>
    <s v=""/>
    <m/>
    <m/>
    <m/>
    <m/>
    <m/>
  </r>
  <r>
    <s v="Logbaba-SONEL"/>
    <s v="LIT_342"/>
    <s v="Douala"/>
    <s v="IHS"/>
    <s v="Grid-GenLithium"/>
    <s v="LITTORAL"/>
    <s v="Douala"/>
    <s v="ZTE"/>
    <n v="0"/>
    <n v="0"/>
    <n v="0"/>
    <n v="0"/>
    <n v="0"/>
    <n v="0"/>
    <n v="0"/>
    <n v="0"/>
    <n v="0"/>
    <n v="0"/>
    <n v="0"/>
    <n v="0"/>
    <n v="0"/>
    <n v="1.4981465786611484E-3"/>
    <n v="0"/>
    <n v="0"/>
    <n v="0"/>
    <n v="0"/>
    <n v="0"/>
    <n v="0"/>
    <n v="1.0112489405963503E-2"/>
    <n v="1.0112489405963503E-2"/>
    <n v="0"/>
    <n v="0"/>
    <m/>
    <n v="0"/>
    <n v="0"/>
    <n v="0"/>
    <n v="0"/>
    <n v="0"/>
    <n v="0"/>
    <x v="0"/>
    <m/>
    <s v="No root cause"/>
    <s v="No root cause"/>
    <s v="No root cause"/>
    <x v="4"/>
    <s v=" "/>
    <m/>
    <m/>
    <s v=""/>
    <m/>
    <s v=""/>
    <m/>
    <m/>
    <m/>
    <m/>
    <m/>
    <m/>
    <m/>
    <m/>
    <m/>
    <m/>
    <m/>
    <m/>
    <m/>
    <m/>
    <m/>
    <s v=" "/>
    <m/>
    <s v=""/>
    <m/>
    <m/>
    <m/>
    <m/>
    <m/>
  </r>
  <r>
    <s v="NEW-BELL-CAMTEL"/>
    <s v="LIT_752"/>
    <s v="Douala"/>
    <s v="CAMUSAT"/>
    <s v="Good Grid + GE"/>
    <s v="LITTORAL"/>
    <s v="Douala"/>
    <s v="ZTE"/>
    <n v="0"/>
    <n v="0"/>
    <n v="0"/>
    <n v="0"/>
    <n v="0"/>
    <n v="0"/>
    <n v="0"/>
    <n v="0"/>
    <n v="0"/>
    <n v="0"/>
    <n v="0"/>
    <n v="0"/>
    <n v="0"/>
    <n v="0"/>
    <n v="0"/>
    <n v="0"/>
    <n v="0"/>
    <n v="0"/>
    <n v="0"/>
    <n v="0"/>
    <n v="9.8984684661549086E-3"/>
    <n v="9.8984684661549086E-3"/>
    <n v="0"/>
    <n v="0.7951591317027793"/>
    <m/>
    <n v="0"/>
    <n v="0"/>
    <n v="0"/>
    <n v="0"/>
    <n v="0"/>
    <n v="0"/>
    <x v="0"/>
    <m/>
    <s v="No root cause"/>
    <s v="No root cause"/>
    <s v="No root cause"/>
    <x v="4"/>
    <s v=" "/>
    <m/>
    <m/>
    <s v=""/>
    <m/>
    <s v=""/>
    <m/>
    <m/>
    <m/>
    <m/>
    <m/>
    <m/>
    <m/>
    <m/>
    <m/>
    <m/>
    <m/>
    <m/>
    <m/>
    <m/>
    <m/>
    <s v=" "/>
    <m/>
    <s v=""/>
    <m/>
    <m/>
    <m/>
    <m/>
    <m/>
  </r>
  <r>
    <s v="Soa-Town-IHS"/>
    <s v="CTR_649"/>
    <s v="Yaounde"/>
    <s v="IHS"/>
    <s v="Grid-Gen"/>
    <s v="CENTRE"/>
    <s v="Yaounde"/>
    <s v="ZTE"/>
    <n v="0"/>
    <n v="0.90274032411331118"/>
    <n v="0"/>
    <n v="0"/>
    <n v="0"/>
    <n v="0"/>
    <n v="0"/>
    <n v="0"/>
    <n v="2.6342410674793808E-2"/>
    <n v="0"/>
    <n v="0"/>
    <n v="0"/>
    <n v="0"/>
    <n v="0"/>
    <n v="0"/>
    <n v="0"/>
    <n v="0"/>
    <n v="0"/>
    <n v="0"/>
    <n v="2.9802415868368529E-2"/>
    <n v="9.8984684661545842E-3"/>
    <n v="9.8984684661545842E-3"/>
    <n v="0"/>
    <n v="0"/>
    <m/>
    <n v="0"/>
    <n v="0"/>
    <n v="0"/>
    <n v="0"/>
    <n v="0"/>
    <n v="0"/>
    <x v="0"/>
    <m/>
    <s v="No root cause"/>
    <s v="No root cause"/>
    <s v="No root cause"/>
    <x v="4"/>
    <s v=" "/>
    <m/>
    <m/>
    <s v=""/>
    <m/>
    <s v=""/>
    <m/>
    <m/>
    <m/>
    <m/>
    <m/>
    <m/>
    <m/>
    <m/>
    <m/>
    <m/>
    <m/>
    <m/>
    <m/>
    <m/>
    <m/>
    <s v=" "/>
    <m/>
    <s v=""/>
    <m/>
    <m/>
    <m/>
    <m/>
    <m/>
  </r>
  <r>
    <s v="Telo-MTN-IHS"/>
    <s v="ADM_108"/>
    <s v="ADAMAOUA"/>
    <s v="IHS"/>
    <s v="Grid-Hybrid-Gen"/>
    <s v="ADAMAOUA"/>
    <s v="Telo"/>
    <s v="NOKIA"/>
    <n v="0"/>
    <n v="0.25119299185209965"/>
    <n v="0"/>
    <n v="0"/>
    <n v="2.3189627789662859E-3"/>
    <n v="0.31189951313706238"/>
    <n v="0"/>
    <n v="0"/>
    <n v="0"/>
    <n v="2.4558898721069769E-2"/>
    <n v="0"/>
    <n v="0"/>
    <n v="0"/>
    <n v="0"/>
    <n v="0"/>
    <n v="0"/>
    <n v="0"/>
    <n v="0"/>
    <n v="0"/>
    <n v="0"/>
    <n v="9.4542328680928319E-3"/>
    <n v="9.4542328680928319E-3"/>
    <n v="0"/>
    <n v="0"/>
    <m/>
    <n v="0"/>
    <n v="0"/>
    <n v="0"/>
    <n v="0"/>
    <n v="0"/>
    <n v="0"/>
    <x v="0"/>
    <m/>
    <s v="No root cause"/>
    <s v="No root cause"/>
    <s v="No root cause"/>
    <x v="4"/>
    <s v=" "/>
    <m/>
    <m/>
    <s v=""/>
    <m/>
    <s v=""/>
    <m/>
    <m/>
    <m/>
    <m/>
    <m/>
    <m/>
    <m/>
    <m/>
    <m/>
    <m/>
    <m/>
    <m/>
    <m/>
    <m/>
    <m/>
    <s v=" "/>
    <m/>
    <s v=""/>
    <m/>
    <m/>
    <m/>
    <m/>
    <m/>
  </r>
  <r>
    <s v="SOA-Vallee"/>
    <s v="CTR_714"/>
    <s v="Yaounde"/>
    <s v="CAMUSAT"/>
    <s v="Good Grid + GE"/>
    <s v="CENTRE"/>
    <s v="Yaounde"/>
    <s v="ZTE"/>
    <n v="4.3665978946046744"/>
    <n v="5.7703434037319541"/>
    <n v="0"/>
    <n v="0"/>
    <n v="0.90329321154115039"/>
    <n v="0"/>
    <n v="0"/>
    <n v="0"/>
    <n v="0"/>
    <n v="0"/>
    <n v="0"/>
    <n v="0"/>
    <n v="0"/>
    <n v="0"/>
    <n v="0"/>
    <n v="0"/>
    <n v="0"/>
    <n v="0"/>
    <n v="0"/>
    <n v="1.3340638581412174E-2"/>
    <n v="9.2742407250464096E-3"/>
    <n v="9.2742407250464096E-3"/>
    <n v="0"/>
    <n v="0"/>
    <m/>
    <n v="0"/>
    <n v="0"/>
    <n v="0"/>
    <n v="0"/>
    <n v="0"/>
    <n v="0"/>
    <x v="0"/>
    <m/>
    <s v="No root cause"/>
    <s v="No root cause"/>
    <s v="No root cause"/>
    <x v="4"/>
    <s v=" "/>
    <m/>
    <m/>
    <s v=""/>
    <m/>
    <s v=""/>
    <m/>
    <m/>
    <m/>
    <m/>
    <m/>
    <m/>
    <m/>
    <m/>
    <m/>
    <m/>
    <m/>
    <m/>
    <m/>
    <m/>
    <m/>
    <s v=" "/>
    <m/>
    <s v=""/>
    <m/>
    <m/>
    <m/>
    <m/>
    <m/>
  </r>
  <r>
    <s v="SGC_Bonanjo"/>
    <s v="LIT_742"/>
    <s v="Douala"/>
    <s v="CAMUSAT"/>
    <s v="Good Grid no GE - 8h"/>
    <s v="LITTORAL"/>
    <s v="Douala"/>
    <s v="ZTE"/>
    <n v="0"/>
    <n v="0"/>
    <n v="0"/>
    <n v="0"/>
    <n v="0"/>
    <n v="0"/>
    <n v="0"/>
    <n v="0"/>
    <n v="0"/>
    <n v="0"/>
    <n v="0"/>
    <n v="0"/>
    <n v="0"/>
    <n v="0"/>
    <n v="0"/>
    <n v="9.3812511949502887E-3"/>
    <n v="0"/>
    <n v="0"/>
    <n v="0"/>
    <n v="0"/>
    <n v="8.2041360260021456E-3"/>
    <n v="8.2041360260021456E-3"/>
    <n v="0"/>
    <n v="0"/>
    <m/>
    <n v="4.2269135612228066E-3"/>
    <n v="0"/>
    <n v="0"/>
    <n v="0"/>
    <n v="0"/>
    <n v="0"/>
    <x v="0"/>
    <m/>
    <s v="No root cause"/>
    <s v="No root cause"/>
    <s v="No root cause"/>
    <x v="4"/>
    <s v=" "/>
    <m/>
    <m/>
    <s v=""/>
    <m/>
    <s v=""/>
    <m/>
    <m/>
    <m/>
    <m/>
    <m/>
    <m/>
    <m/>
    <m/>
    <m/>
    <m/>
    <m/>
    <m/>
    <m/>
    <m/>
    <m/>
    <s v=" "/>
    <m/>
    <s v=""/>
    <m/>
    <m/>
    <m/>
    <m/>
    <m/>
  </r>
  <r>
    <s v="Boussa-IHS"/>
    <s v="NRD_129"/>
    <s v="NORD"/>
    <s v="IHS"/>
    <s v="Solar-Gen"/>
    <s v="NORD"/>
    <s v="Boussa"/>
    <s v="NOKIA"/>
    <n v="0"/>
    <n v="0"/>
    <n v="0"/>
    <n v="0"/>
    <n v="0"/>
    <n v="1.188192218300262"/>
    <n v="0"/>
    <n v="0"/>
    <n v="0.39016743069246196"/>
    <n v="0"/>
    <n v="0"/>
    <n v="0"/>
    <n v="0"/>
    <n v="0"/>
    <n v="0"/>
    <n v="0"/>
    <n v="0"/>
    <n v="4.3537946534910166"/>
    <n v="0"/>
    <n v="0"/>
    <n v="4.8511413023317575E-3"/>
    <n v="4.8511413023317575E-3"/>
    <n v="0"/>
    <n v="0"/>
    <m/>
    <n v="0"/>
    <n v="0"/>
    <n v="0"/>
    <n v="0"/>
    <n v="0"/>
    <n v="0"/>
    <x v="0"/>
    <m/>
    <s v="No root cause"/>
    <s v="No root cause"/>
    <s v="No root cause"/>
    <x v="4"/>
    <s v=" "/>
    <m/>
    <m/>
    <s v=""/>
    <m/>
    <s v=""/>
    <m/>
    <m/>
    <m/>
    <m/>
    <m/>
    <m/>
    <m/>
    <m/>
    <m/>
    <m/>
    <m/>
    <m/>
    <m/>
    <m/>
    <m/>
    <s v=" "/>
    <m/>
    <s v=""/>
    <m/>
    <m/>
    <m/>
    <m/>
    <m/>
  </r>
  <r>
    <s v="Kumba-Mabanda"/>
    <s v="SUO_027"/>
    <s v="SUD-OUEST"/>
    <s v="IHS"/>
    <s v="Grid-Gen"/>
    <s v="SUD-OUEST"/>
    <s v="Kumba"/>
    <s v="Huawei"/>
    <n v="0"/>
    <n v="0"/>
    <n v="0"/>
    <n v="0"/>
    <n v="0"/>
    <n v="0"/>
    <n v="7.3123821101323226E-3"/>
    <n v="0"/>
    <n v="0"/>
    <n v="0"/>
    <n v="0"/>
    <n v="0"/>
    <n v="0"/>
    <n v="8.9175391586979543E-5"/>
    <n v="0"/>
    <n v="0"/>
    <n v="0.14913692489006458"/>
    <n v="0"/>
    <n v="0"/>
    <n v="0"/>
    <n v="3.299489488718243E-3"/>
    <n v="3.299489488718243E-3"/>
    <n v="0"/>
    <n v="0"/>
    <m/>
    <n v="0"/>
    <n v="0"/>
    <n v="0"/>
    <n v="0"/>
    <n v="0"/>
    <n v="0"/>
    <x v="0"/>
    <m/>
    <s v="No root cause"/>
    <s v="No root cause"/>
    <s v="No root cause"/>
    <x v="4"/>
    <s v=" "/>
    <m/>
    <m/>
    <s v=""/>
    <m/>
    <s v=""/>
    <m/>
    <m/>
    <m/>
    <m/>
    <m/>
    <m/>
    <m/>
    <m/>
    <m/>
    <m/>
    <m/>
    <m/>
    <m/>
    <m/>
    <m/>
    <s v=" "/>
    <m/>
    <s v=""/>
    <m/>
    <m/>
    <m/>
    <m/>
    <m/>
  </r>
  <r>
    <s v="Vivoki-IHS"/>
    <s v="NRO_039"/>
    <s v="NORD-OUEST"/>
    <s v="IHS"/>
    <s v="Grid-Gen"/>
    <s v="NORD-OUEST"/>
    <s v="Vikovi"/>
    <s v="NOKIA"/>
    <n v="0.7555362904324775"/>
    <n v="1.2268341456127081"/>
    <n v="0.46281400191327554"/>
    <n v="4.1912434045879516E-3"/>
    <n v="2.0682376093867627"/>
    <n v="1.1592800906306299E-3"/>
    <n v="0.44678453454683054"/>
    <n v="0"/>
    <n v="2.4051638942930342"/>
    <n v="1.8075263554534031"/>
    <n v="2.5722618484966091"/>
    <n v="5.7964004531536632E-3"/>
    <n v="3.8784632934339629"/>
    <n v="1.2361849483353451"/>
    <n v="5.7964004531536632E-3"/>
    <n v="6.5686593442969218E-2"/>
    <n v="2.5860863560224117E-3"/>
    <n v="7.5121349872871529E-2"/>
    <n v="6.0639266279146446E-3"/>
    <n v="0"/>
    <n v="2.6752617476092913E-3"/>
    <n v="2.6752617476092913E-3"/>
    <n v="0"/>
    <n v="0"/>
    <m/>
    <n v="1.2484554822176806E-3"/>
    <n v="0"/>
    <n v="0"/>
    <n v="0"/>
    <n v="0"/>
    <n v="0"/>
    <x v="2"/>
    <m/>
    <s v="No root cause"/>
    <s v="No root cause"/>
    <s v="No root cause"/>
    <x v="4"/>
    <s v=" "/>
    <m/>
    <m/>
    <s v=""/>
    <m/>
    <s v=""/>
    <m/>
    <m/>
    <m/>
    <m/>
    <m/>
    <m/>
    <m/>
    <m/>
    <m/>
    <m/>
    <m/>
    <m/>
    <m/>
    <m/>
    <m/>
    <s v=" "/>
    <m/>
    <s v=""/>
    <m/>
    <m/>
    <m/>
    <m/>
    <m/>
  </r>
  <r>
    <s v="Old-Airport-IHS"/>
    <s v="LIT_122"/>
    <s v="Douala"/>
    <s v="IHS"/>
    <s v="Grid-Lithium"/>
    <s v="LITTORAL"/>
    <s v="Douala"/>
    <s v="ZTE"/>
    <n v="3.0927630959413075"/>
    <n v="0"/>
    <n v="23.050857795926738"/>
    <n v="52.209552182585533"/>
    <n v="30.274100184628743"/>
    <n v="0"/>
    <n v="62.769149166887829"/>
    <n v="0"/>
    <n v="2.1070539874954712"/>
    <n v="17.996967323282909"/>
    <n v="13.868556899607057"/>
    <n v="0"/>
    <n v="0"/>
    <n v="0"/>
    <n v="0"/>
    <n v="0"/>
    <n v="0"/>
    <n v="0"/>
    <n v="0"/>
    <n v="17.230076790713209"/>
    <n v="1.8548481450091792E-3"/>
    <n v="1.8548481450091792E-3"/>
    <n v="0"/>
    <n v="0"/>
    <m/>
    <n v="0"/>
    <n v="0"/>
    <n v="0"/>
    <n v="0"/>
    <n v="0"/>
    <n v="0"/>
    <x v="0"/>
    <m/>
    <s v="No root cause"/>
    <s v="No root cause"/>
    <s v="No root cause"/>
    <x v="4"/>
    <s v=" "/>
    <m/>
    <m/>
    <s v=""/>
    <m/>
    <s v=""/>
    <m/>
    <m/>
    <m/>
    <m/>
    <m/>
    <m/>
    <m/>
    <m/>
    <m/>
    <m/>
    <m/>
    <m/>
    <m/>
    <m/>
    <m/>
    <s v=" "/>
    <m/>
    <s v=""/>
    <m/>
    <m/>
    <m/>
    <m/>
    <m/>
  </r>
  <r>
    <s v="Babessi"/>
    <s v="NRO_024"/>
    <s v="NORD-OUEST"/>
    <s v="IHS"/>
    <s v="Grid-Gen"/>
    <s v="NORD-OUEST"/>
    <s v="Babessi"/>
    <s v="NOKIA"/>
    <n v="0.34403722249258051"/>
    <n v="1.2367046256173519"/>
    <n v="0.48380635423729812"/>
    <n v="3.210314097131252E-3"/>
    <n v="2.0646565557027787"/>
    <n v="1.5159816569788325E-3"/>
    <n v="1.1057748556785539E-2"/>
    <n v="0"/>
    <n v="0.68221502232488429"/>
    <n v="0"/>
    <n v="0.77348872527786783"/>
    <n v="6.0639266279144729E-3"/>
    <n v="0.70636255647862523"/>
    <n v="2.6752617476092913E-3"/>
    <n v="6.0639266279144729E-3"/>
    <n v="0"/>
    <n v="1.515981656978832E-3"/>
    <n v="8.2629917844495263E-2"/>
    <n v="4.0128926214141923E-3"/>
    <n v="0"/>
    <n v="1.5159816569788325E-3"/>
    <n v="1.5159816569788325E-3"/>
    <n v="0"/>
    <n v="0"/>
    <m/>
    <n v="0"/>
    <n v="0"/>
    <n v="0"/>
    <n v="0"/>
    <n v="0"/>
    <n v="0"/>
    <x v="2"/>
    <m/>
    <s v="No root cause"/>
    <s v="No root cause"/>
    <s v="No root cause"/>
    <x v="4"/>
    <s v=" "/>
    <m/>
    <m/>
    <s v=""/>
    <m/>
    <s v=""/>
    <m/>
    <m/>
    <m/>
    <m/>
    <m/>
    <m/>
    <m/>
    <m/>
    <m/>
    <m/>
    <m/>
    <m/>
    <m/>
    <m/>
    <m/>
    <s v=" "/>
    <m/>
    <s v=""/>
    <m/>
    <m/>
    <m/>
    <m/>
    <m/>
  </r>
  <r>
    <s v="Mbiame"/>
    <s v="NRO_236"/>
    <s v="NORD-OUEST"/>
    <s v="IHS"/>
    <s v="Grid-Gen"/>
    <s v="NORD-OUEST"/>
    <s v="Mbiame"/>
    <s v="NOKIA"/>
    <n v="0.5248004569088297"/>
    <n v="2.0325355854917819"/>
    <n v="0.59621394382251836"/>
    <n v="1.0701046990435794E-3"/>
    <n v="3.1207304994479714"/>
    <n v="1.3376308738047311E-3"/>
    <n v="2.8536125307832214E-3"/>
    <n v="8.0257852428294147E-4"/>
    <n v="1.0185477498304234"/>
    <n v="2.050534988249114"/>
    <n v="3.8922067393221571"/>
    <n v="4.0128926214141923E-3"/>
    <n v="5.0829973204579446E-3"/>
    <n v="1.8419712184640149"/>
    <n v="4.0128926214141923E-3"/>
    <n v="8.9175391586982064E-4"/>
    <n v="1.4446413437090716E-2"/>
    <n v="9.5078802510037641E-2"/>
    <n v="3.9989812603265102"/>
    <n v="0"/>
    <n v="8.0257852428294147E-4"/>
    <n v="8.0257852428294147E-4"/>
    <n v="0"/>
    <n v="0"/>
    <m/>
    <n v="0.28684156457867854"/>
    <n v="0"/>
    <n v="0"/>
    <n v="0"/>
    <n v="0"/>
    <n v="0"/>
    <x v="2"/>
    <m/>
    <s v="No root cause"/>
    <s v="No root cause"/>
    <s v="No root cause"/>
    <x v="4"/>
    <s v=" "/>
    <m/>
    <m/>
    <s v=""/>
    <m/>
    <s v=""/>
    <m/>
    <m/>
    <m/>
    <m/>
    <m/>
    <m/>
    <m/>
    <m/>
    <m/>
    <m/>
    <m/>
    <m/>
    <m/>
    <m/>
    <m/>
    <s v=" "/>
    <m/>
    <s v=""/>
    <m/>
    <m/>
    <m/>
    <m/>
    <m/>
  </r>
  <r>
    <s v="BAMENDA-MENTEH-IHS"/>
    <s v="NRO_148"/>
    <s v="NORD-OUEST"/>
    <m/>
    <m/>
    <s v="NORD-OUEST"/>
    <s v="Bamenda"/>
    <s v="Huawei"/>
    <n v="0"/>
    <n v="0"/>
    <n v="3.2272574215327894"/>
    <n v="0"/>
    <n v="0"/>
    <n v="0"/>
    <n v="0"/>
    <n v="0.30346385757049138"/>
    <n v="0"/>
    <n v="6.1424009725111507E-2"/>
    <n v="4.4494061632323438"/>
    <n v="0"/>
    <n v="1.5248991961373502E-2"/>
    <n v="5.6983075224079929E-2"/>
    <n v="0"/>
    <n v="0"/>
    <n v="3.2624817012096465"/>
    <n v="0.34974588580413374"/>
    <n v="0.62800877771214481"/>
    <n v="0"/>
    <n v="8.9175391586979543E-5"/>
    <n v="8.9175391586979543E-5"/>
    <n v="0"/>
    <n v="0"/>
    <m/>
    <n v="0"/>
    <n v="0"/>
    <n v="0"/>
    <n v="0"/>
    <n v="0"/>
    <n v="0"/>
    <x v="0"/>
    <m/>
    <s v="No root cause"/>
    <s v="No root cause"/>
    <s v="No root cause"/>
    <x v="4"/>
    <s v=" "/>
    <m/>
    <m/>
    <s v=""/>
    <m/>
    <s v=""/>
    <m/>
    <m/>
    <m/>
    <m/>
    <m/>
    <m/>
    <m/>
    <m/>
    <m/>
    <m/>
    <m/>
    <m/>
    <m/>
    <m/>
    <m/>
    <s v=" "/>
    <m/>
    <s v=""/>
    <m/>
    <m/>
    <m/>
    <m/>
    <m/>
  </r>
  <r>
    <s v="Bfsam-Tougang"/>
    <s v="OST_064"/>
    <s v="Bafoussam"/>
    <s v="IHS"/>
    <s v="Grid-Gen"/>
    <s v="OUEST"/>
    <s v="Bafoussam"/>
    <s v="Huawei"/>
    <n v="0"/>
    <n v="1.0097507940176866"/>
    <n v="0.85635128540976446"/>
    <n v="0.83924744530338158"/>
    <n v="0"/>
    <n v="0"/>
    <n v="0"/>
    <n v="0"/>
    <n v="0"/>
    <n v="0"/>
    <n v="0"/>
    <n v="0"/>
    <n v="0"/>
    <n v="0"/>
    <n v="0"/>
    <n v="0"/>
    <n v="0"/>
    <n v="0"/>
    <n v="0"/>
    <n v="0"/>
    <n v="8.9175391586979543E-5"/>
    <n v="8.9175391586979543E-5"/>
    <n v="0"/>
    <n v="0"/>
    <m/>
    <n v="0"/>
    <n v="0"/>
    <n v="0"/>
    <n v="0"/>
    <n v="0"/>
    <n v="0"/>
    <x v="0"/>
    <m/>
    <s v="No root cause"/>
    <s v="No root cause"/>
    <s v="No root cause"/>
    <x v="4"/>
    <s v=" "/>
    <m/>
    <m/>
    <s v=""/>
    <m/>
    <s v=""/>
    <m/>
    <m/>
    <m/>
    <m/>
    <m/>
    <m/>
    <m/>
    <m/>
    <m/>
    <m/>
    <m/>
    <m/>
    <m/>
    <m/>
    <m/>
    <s v=" "/>
    <m/>
    <s v=""/>
    <m/>
    <m/>
    <m/>
    <m/>
    <m/>
  </r>
  <r>
    <s v="Camp-Yabassi"/>
    <s v="LIT_162"/>
    <s v="Douala"/>
    <s v="IHS"/>
    <s v="Grid-Gen-Lithium"/>
    <s v="LITTORAL"/>
    <s v="Douala"/>
    <s v="ZTE"/>
    <n v="0"/>
    <n v="3.9415523081444961E-3"/>
    <n v="0"/>
    <n v="0"/>
    <n v="0"/>
    <n v="3.5848507417965097E-3"/>
    <n v="0"/>
    <n v="0"/>
    <n v="33.038144952102115"/>
    <n v="0"/>
    <n v="0"/>
    <n v="21.480621830706585"/>
    <n v="18.408440415143549"/>
    <n v="7.321870371797174"/>
    <n v="21.480621830706585"/>
    <n v="0"/>
    <n v="0"/>
    <n v="0"/>
    <n v="0"/>
    <n v="0"/>
    <n v="8.6845290698893322E-17"/>
    <n v="8.6845290698893322E-17"/>
    <n v="0"/>
    <n v="6.5418175514292329"/>
    <m/>
    <n v="0"/>
    <n v="0"/>
    <n v="0"/>
    <n v="0"/>
    <n v="0"/>
    <n v="0"/>
    <x v="0"/>
    <m/>
    <s v="No root cause"/>
    <s v="No root cause"/>
    <s v="No root cause"/>
    <x v="4"/>
    <s v=" "/>
    <m/>
    <m/>
    <s v=""/>
    <m/>
    <s v=""/>
    <m/>
    <m/>
    <m/>
    <m/>
    <m/>
    <m/>
    <m/>
    <m/>
    <m/>
    <m/>
    <m/>
    <m/>
    <m/>
    <m/>
    <m/>
    <s v=" "/>
    <m/>
    <s v=""/>
    <m/>
    <m/>
    <m/>
    <m/>
    <m/>
  </r>
  <r>
    <s v="Edea-Ville"/>
    <s v="LIT_078"/>
    <s v="LITTORAL"/>
    <s v="IHS"/>
    <s v="Grid-Gen"/>
    <s v="LITTORAL"/>
    <s v="Edea"/>
    <s v="ZTE"/>
    <n v="8.7499250926710666"/>
    <n v="0"/>
    <n v="0"/>
    <n v="0"/>
    <n v="0"/>
    <n v="1.2380933017153068"/>
    <n v="0"/>
    <n v="1.9920355674265837"/>
    <n v="0"/>
    <n v="0"/>
    <n v="0"/>
    <n v="0"/>
    <n v="0"/>
    <n v="0"/>
    <n v="0"/>
    <n v="9.2183812597557893"/>
    <n v="0.1617819954170982"/>
    <n v="2.566111068306923"/>
    <n v="4.4919606600976509"/>
    <n v="1.4074195352606627"/>
    <n v="0"/>
    <n v="0"/>
    <n v="0"/>
    <n v="0"/>
    <m/>
    <n v="0"/>
    <n v="0"/>
    <n v="0"/>
    <n v="0"/>
    <n v="0"/>
    <n v="0"/>
    <x v="0"/>
    <m/>
    <s v="No root cause"/>
    <s v="No root cause"/>
    <s v="No root cause"/>
    <x v="4"/>
    <s v=" "/>
    <m/>
    <m/>
    <s v=""/>
    <m/>
    <s v=""/>
    <m/>
    <m/>
    <m/>
    <m/>
    <m/>
    <m/>
    <m/>
    <m/>
    <m/>
    <m/>
    <m/>
    <m/>
    <m/>
    <m/>
    <m/>
    <s v=" "/>
    <m/>
    <s v=""/>
    <m/>
    <m/>
    <m/>
    <m/>
    <m/>
  </r>
  <r>
    <s v="Olembe-Terminus"/>
    <s v="CTR_383"/>
    <s v="Yaounde"/>
    <s v="IHS"/>
    <s v="Grid-Gen"/>
    <s v="CENTRE"/>
    <s v="Yaounde"/>
    <s v="ZTE"/>
    <n v="11.809871644508361"/>
    <n v="0"/>
    <n v="0"/>
    <n v="3.5492697605533707"/>
    <n v="0"/>
    <n v="5.8628896251209239"/>
    <n v="0"/>
    <n v="0"/>
    <n v="1.4969159582573557"/>
    <n v="5.7473896579374664"/>
    <n v="0"/>
    <n v="0.97235063478610817"/>
    <n v="0"/>
    <n v="0"/>
    <n v="0.97235063478610817"/>
    <n v="0"/>
    <n v="0"/>
    <n v="0"/>
    <n v="0"/>
    <n v="0"/>
    <n v="0"/>
    <n v="0"/>
    <n v="0"/>
    <n v="0"/>
    <m/>
    <n v="0"/>
    <n v="0"/>
    <n v="0"/>
    <n v="0"/>
    <n v="0"/>
    <n v="0"/>
    <x v="0"/>
    <m/>
    <s v="No root cause"/>
    <s v="No root cause"/>
    <s v="No root cause"/>
    <x v="4"/>
    <s v=" "/>
    <m/>
    <m/>
    <s v=""/>
    <m/>
    <s v=""/>
    <m/>
    <m/>
    <m/>
    <m/>
    <m/>
    <m/>
    <m/>
    <m/>
    <m/>
    <m/>
    <m/>
    <m/>
    <m/>
    <m/>
    <m/>
    <s v=" "/>
    <m/>
    <s v=""/>
    <m/>
    <m/>
    <m/>
    <m/>
    <m/>
  </r>
  <r>
    <s v="Kotto-Bloc-II"/>
    <s v="LIT_611"/>
    <s v="Douala"/>
    <s v="CAMUSAT"/>
    <s v="Good Grid no GE - 8h"/>
    <s v="LITTORAL"/>
    <s v="Douala"/>
    <s v="ZTE"/>
    <n v="0"/>
    <n v="0"/>
    <n v="0"/>
    <n v="0"/>
    <n v="0"/>
    <n v="0"/>
    <n v="0"/>
    <n v="0"/>
    <n v="0"/>
    <n v="0"/>
    <n v="0"/>
    <n v="0"/>
    <n v="0"/>
    <n v="0"/>
    <n v="0"/>
    <n v="0"/>
    <n v="0"/>
    <n v="0"/>
    <n v="9.1066444940973046"/>
    <n v="34.885181332808273"/>
    <n v="0"/>
    <n v="0"/>
    <n v="0"/>
    <n v="0"/>
    <m/>
    <n v="0"/>
    <n v="0"/>
    <n v="0"/>
    <n v="0"/>
    <n v="0"/>
    <n v="0"/>
    <x v="0"/>
    <m/>
    <s v="No root cause"/>
    <s v="No root cause"/>
    <s v="No root cause"/>
    <x v="4"/>
    <s v=" "/>
    <m/>
    <m/>
    <s v=""/>
    <m/>
    <s v=""/>
    <m/>
    <m/>
    <m/>
    <m/>
    <m/>
    <m/>
    <m/>
    <m/>
    <m/>
    <m/>
    <m/>
    <m/>
    <m/>
    <m/>
    <m/>
    <s v=" "/>
    <m/>
    <s v=""/>
    <m/>
    <m/>
    <m/>
    <m/>
    <m/>
  </r>
  <r>
    <s v="Nyom-Sud"/>
    <s v="CTR_707"/>
    <s v="Yaounde"/>
    <s v="CAMUSAT"/>
    <s v="Good Grid + GE"/>
    <s v="CENTRE"/>
    <s v="Yaounde"/>
    <s v="ZTE"/>
    <n v="10.039900637211677"/>
    <n v="0"/>
    <n v="0"/>
    <n v="2.7124122157445223"/>
    <n v="0"/>
    <n v="19.176864764448556"/>
    <n v="0"/>
    <n v="0"/>
    <n v="1.3205091986199933"/>
    <n v="4.6422033598433936"/>
    <n v="0"/>
    <n v="0.9698893939783072"/>
    <n v="1.0366460921203193"/>
    <n v="7.1831491326444672"/>
    <n v="0.9698893939783072"/>
    <n v="5.029563425818913"/>
    <n v="0"/>
    <n v="0"/>
    <n v="0"/>
    <n v="0"/>
    <n v="0"/>
    <n v="0"/>
    <n v="0"/>
    <n v="0"/>
    <m/>
    <n v="0"/>
    <n v="0"/>
    <n v="0"/>
    <n v="0"/>
    <n v="0"/>
    <n v="0"/>
    <x v="0"/>
    <m/>
    <s v="No root cause"/>
    <s v="No root cause"/>
    <s v="No root cause"/>
    <x v="4"/>
    <s v=" "/>
    <m/>
    <m/>
    <s v=""/>
    <m/>
    <s v=""/>
    <m/>
    <m/>
    <m/>
    <m/>
    <m/>
    <m/>
    <m/>
    <m/>
    <m/>
    <m/>
    <m/>
    <m/>
    <m/>
    <m/>
    <m/>
    <s v=" "/>
    <m/>
    <s v=""/>
    <m/>
    <m/>
    <m/>
    <m/>
    <m/>
  </r>
  <r>
    <s v="J-Vespa"/>
    <s v="CTR_088"/>
    <s v="Yaounde"/>
    <s v="IHS"/>
    <s v="Grid-Gen"/>
    <s v="CENTRE"/>
    <s v="Yaounde"/>
    <s v="ZTE"/>
    <n v="0"/>
    <n v="0"/>
    <n v="0"/>
    <n v="0.35680857681782263"/>
    <n v="1.4587667257364454"/>
    <n v="0"/>
    <n v="0"/>
    <n v="0"/>
    <n v="0"/>
    <n v="0"/>
    <n v="0"/>
    <n v="0"/>
    <n v="5.6249518452885425"/>
    <n v="0"/>
    <n v="0"/>
    <n v="0"/>
    <n v="0"/>
    <n v="0"/>
    <n v="0"/>
    <n v="0"/>
    <n v="0"/>
    <n v="0"/>
    <n v="0"/>
    <n v="0"/>
    <m/>
    <n v="0"/>
    <n v="0"/>
    <n v="0"/>
    <n v="0"/>
    <n v="0"/>
    <n v="0"/>
    <x v="0"/>
    <m/>
    <s v="No root cause"/>
    <s v="No root cause"/>
    <s v="No root cause"/>
    <x v="4"/>
    <s v=" "/>
    <m/>
    <m/>
    <s v=""/>
    <m/>
    <s v=""/>
    <m/>
    <m/>
    <m/>
    <m/>
    <m/>
    <m/>
    <m/>
    <m/>
    <m/>
    <m/>
    <m/>
    <m/>
    <m/>
    <m/>
    <m/>
    <s v=" "/>
    <m/>
    <s v=""/>
    <m/>
    <m/>
    <m/>
    <m/>
    <m/>
  </r>
  <r>
    <s v="Maroua-Total-Domayo-MTN-IHS"/>
    <s v="EXN_158"/>
    <s v="Maroua"/>
    <s v="IHS"/>
    <s v="Grid-Gen"/>
    <s v="EXTREME-NORD"/>
    <s v="Maroua"/>
    <s v="Huawei"/>
    <n v="0"/>
    <n v="0"/>
    <n v="0"/>
    <n v="0"/>
    <n v="0"/>
    <n v="0.64464890578227518"/>
    <n v="1.3312994210020173"/>
    <n v="3.8981238924416366"/>
    <n v="5.4064007955871736"/>
    <n v="5.2362006432042643"/>
    <n v="4.6146659989213346"/>
    <n v="0"/>
    <n v="0.71937788393216395"/>
    <n v="0"/>
    <n v="0"/>
    <n v="1.4150351137021913"/>
    <n v="0"/>
    <n v="0"/>
    <n v="0"/>
    <n v="0"/>
    <n v="0"/>
    <n v="0"/>
    <n v="0"/>
    <n v="0.73007893092260157"/>
    <m/>
    <n v="0"/>
    <n v="0"/>
    <n v="0"/>
    <n v="0"/>
    <n v="0"/>
    <n v="0"/>
    <x v="0"/>
    <m/>
    <s v="No root cause"/>
    <s v="No root cause"/>
    <s v="No root cause"/>
    <x v="4"/>
    <s v=" "/>
    <m/>
    <m/>
    <s v=""/>
    <m/>
    <s v=""/>
    <m/>
    <m/>
    <m/>
    <m/>
    <m/>
    <m/>
    <m/>
    <m/>
    <m/>
    <m/>
    <m/>
    <m/>
    <m/>
    <m/>
    <m/>
    <s v=" "/>
    <m/>
    <s v=""/>
    <m/>
    <m/>
    <m/>
    <m/>
    <m/>
  </r>
  <r>
    <s v="Buea-Prime22"/>
    <s v="SUO_241"/>
    <s v="SUD-OUEST"/>
    <s v="CAMUSAT"/>
    <s v="Medium Grid + GE"/>
    <s v="SUD-OUEST"/>
    <s v="Buea"/>
    <s v="Huawei"/>
    <n v="4.2103091033093349"/>
    <n v="1.8048742555638311"/>
    <n v="0"/>
    <n v="2.8289109473137519"/>
    <n v="4.2322819197963666"/>
    <n v="2.8563591328442235"/>
    <n v="0.83134650560877554"/>
    <n v="1.8698474458741039"/>
    <n v="6.1185733078791094"/>
    <n v="7.8626656165372548"/>
    <n v="0"/>
    <n v="0.89086216195392554"/>
    <n v="7.4907328933062805E-3"/>
    <n v="0"/>
    <n v="0.89086216195392554"/>
    <n v="16.849030342462036"/>
    <n v="10.473649741890748"/>
    <n v="0"/>
    <n v="1.3861957920629622"/>
    <n v="0"/>
    <n v="0"/>
    <n v="0"/>
    <n v="0"/>
    <n v="0"/>
    <m/>
    <n v="0"/>
    <n v="0"/>
    <n v="0"/>
    <n v="0"/>
    <n v="0"/>
    <n v="0"/>
    <x v="0"/>
    <m/>
    <s v="No root cause"/>
    <s v="No root cause"/>
    <s v="No root cause"/>
    <x v="4"/>
    <s v=" "/>
    <m/>
    <m/>
    <s v=""/>
    <m/>
    <s v=""/>
    <m/>
    <m/>
    <m/>
    <m/>
    <m/>
    <m/>
    <m/>
    <m/>
    <m/>
    <m/>
    <m/>
    <m/>
    <m/>
    <m/>
    <m/>
    <s v=" "/>
    <m/>
    <s v=""/>
    <m/>
    <m/>
    <m/>
    <m/>
    <m/>
  </r>
  <r>
    <s v="Nkolmesseng-Abom"/>
    <s v="CTR_711"/>
    <s v="Yaounde"/>
    <s v="CAMUSAT"/>
    <s v="Good Grid + GE"/>
    <s v="CENTRE"/>
    <s v="Yaounde"/>
    <s v="ZTE"/>
    <n v="1.1765622815202907"/>
    <n v="2.7196532575413839"/>
    <n v="1.5767279337277011"/>
    <n v="0"/>
    <n v="1.1134617744333453"/>
    <n v="2.1990651565348997E-2"/>
    <n v="0"/>
    <n v="1.5674893631592912"/>
    <n v="4.1260740284162765"/>
    <n v="1.0447075475197836"/>
    <n v="5.5444978069987698"/>
    <n v="0"/>
    <n v="2.0945872677516078"/>
    <n v="2.5340435974922477"/>
    <n v="0"/>
    <n v="1.9838314314005787"/>
    <n v="0"/>
    <n v="2.1787866724880365"/>
    <n v="0"/>
    <n v="0"/>
    <n v="0"/>
    <n v="0"/>
    <n v="0"/>
    <n v="2.5279083305510617"/>
    <m/>
    <n v="0"/>
    <n v="0"/>
    <n v="0"/>
    <n v="0"/>
    <n v="0"/>
    <n v="0"/>
    <x v="0"/>
    <m/>
    <s v="No root cause"/>
    <s v="No root cause"/>
    <s v="No root cause"/>
    <x v="4"/>
    <s v=" "/>
    <m/>
    <m/>
    <s v=""/>
    <m/>
    <s v=""/>
    <m/>
    <m/>
    <m/>
    <m/>
    <m/>
    <m/>
    <m/>
    <m/>
    <m/>
    <m/>
    <m/>
    <m/>
    <m/>
    <m/>
    <m/>
    <s v=" "/>
    <m/>
    <s v=""/>
    <m/>
    <m/>
    <m/>
    <m/>
    <m/>
  </r>
  <r>
    <s v="Bepanda-TSF"/>
    <s v="LIT_366"/>
    <s v="Douala"/>
    <s v="IHS"/>
    <s v="GridOnly"/>
    <s v="LITTORAL"/>
    <s v="Douala"/>
    <s v="ZTE"/>
    <n v="0"/>
    <n v="0"/>
    <n v="0"/>
    <n v="1.3481714050902742"/>
    <n v="0"/>
    <n v="0.39581389309796733"/>
    <n v="0"/>
    <n v="0"/>
    <n v="0"/>
    <n v="0"/>
    <n v="0"/>
    <n v="0.48110123761175499"/>
    <n v="0"/>
    <n v="0"/>
    <n v="0.48110123761175499"/>
    <n v="0"/>
    <n v="0"/>
    <n v="0"/>
    <n v="0"/>
    <n v="0"/>
    <n v="0"/>
    <n v="0"/>
    <n v="0"/>
    <n v="0"/>
    <m/>
    <n v="0"/>
    <n v="0"/>
    <n v="0"/>
    <n v="0"/>
    <n v="0"/>
    <n v="0"/>
    <x v="0"/>
    <m/>
    <s v="No root cause"/>
    <s v="No root cause"/>
    <s v="No root cause"/>
    <x v="4"/>
    <s v=" "/>
    <m/>
    <m/>
    <s v=""/>
    <m/>
    <s v=""/>
    <m/>
    <m/>
    <m/>
    <m/>
    <m/>
    <m/>
    <m/>
    <m/>
    <m/>
    <m/>
    <m/>
    <m/>
    <m/>
    <m/>
    <m/>
    <s v=" "/>
    <m/>
    <s v=""/>
    <m/>
    <m/>
    <m/>
    <m/>
    <m/>
  </r>
  <r>
    <s v="Garoua-Camp-Chinois-II"/>
    <s v="NRD_163"/>
    <s v="Garoua"/>
    <s v="CAMUSAT"/>
    <s v="Medium Grid + GE"/>
    <s v="NORD"/>
    <s v="Garoua"/>
    <s v="Huawei"/>
    <n v="0"/>
    <n v="0"/>
    <n v="2.9168378834185131"/>
    <n v="0"/>
    <n v="0"/>
    <n v="0"/>
    <n v="0"/>
    <n v="0"/>
    <n v="1.9651581044022677"/>
    <n v="0"/>
    <n v="0"/>
    <n v="0"/>
    <n v="0"/>
    <n v="0"/>
    <n v="0"/>
    <n v="0"/>
    <n v="0"/>
    <n v="0"/>
    <n v="0"/>
    <n v="0.58864675986565196"/>
    <n v="0"/>
    <n v="0"/>
    <n v="0"/>
    <n v="0"/>
    <m/>
    <n v="0"/>
    <n v="0"/>
    <n v="0"/>
    <n v="0"/>
    <n v="0"/>
    <n v="0"/>
    <x v="0"/>
    <m/>
    <s v="No root cause"/>
    <s v="No root cause"/>
    <s v="No root cause"/>
    <x v="4"/>
    <s v=" "/>
    <m/>
    <m/>
    <s v=""/>
    <m/>
    <s v=""/>
    <m/>
    <m/>
    <m/>
    <m/>
    <m/>
    <m/>
    <m/>
    <m/>
    <m/>
    <m/>
    <m/>
    <m/>
    <m/>
    <m/>
    <m/>
    <s v=" "/>
    <m/>
    <s v=""/>
    <m/>
    <m/>
    <m/>
    <m/>
    <m/>
  </r>
  <r>
    <s v="Dschang-Foreke"/>
    <s v="OST_122"/>
    <s v="OUEST"/>
    <s v="IHS"/>
    <s v="GridOnly"/>
    <s v="OUEST"/>
    <s v="Dschang"/>
    <s v="Huawei"/>
    <n v="0"/>
    <n v="0"/>
    <n v="4.0236293385611512"/>
    <n v="0"/>
    <n v="0"/>
    <n v="0"/>
    <n v="0"/>
    <n v="0"/>
    <n v="1.6598929039217194"/>
    <n v="0"/>
    <n v="0"/>
    <n v="0"/>
    <n v="0"/>
    <n v="0"/>
    <n v="0"/>
    <n v="0"/>
    <n v="0"/>
    <n v="0"/>
    <n v="0"/>
    <n v="0"/>
    <n v="0"/>
    <n v="0"/>
    <n v="0"/>
    <n v="0.94008697810993813"/>
    <m/>
    <n v="0"/>
    <n v="0"/>
    <n v="0"/>
    <n v="0"/>
    <n v="0"/>
    <n v="0"/>
    <x v="0"/>
    <m/>
    <s v="No root cause"/>
    <s v="No root cause"/>
    <s v="No root cause"/>
    <x v="4"/>
    <s v=" "/>
    <m/>
    <m/>
    <s v=""/>
    <m/>
    <s v=""/>
    <m/>
    <m/>
    <m/>
    <m/>
    <m/>
    <m/>
    <m/>
    <m/>
    <m/>
    <m/>
    <m/>
    <m/>
    <m/>
    <m/>
    <m/>
    <s v=" "/>
    <m/>
    <s v=""/>
    <m/>
    <m/>
    <m/>
    <m/>
    <m/>
  </r>
  <r>
    <s v="Emana-Pont-IHS"/>
    <s v="CTR_599"/>
    <s v="Yaounde"/>
    <s v="IHS"/>
    <s v="Grid-Gen"/>
    <s v="CENTRE"/>
    <s v="Yaounde"/>
    <s v="ZTE"/>
    <n v="3.258433138431597"/>
    <n v="1.1160656958676838"/>
    <n v="1.1616343209686306"/>
    <n v="1.7835078317396417E-3"/>
    <n v="0"/>
    <n v="1.1788986767798694E-2"/>
    <n v="0.20075164154060843"/>
    <n v="3.4551897224291075"/>
    <n v="0.91394075329663726"/>
    <n v="2.3096426421027699E-2"/>
    <n v="0.42893363353337088"/>
    <n v="16.671749663987121"/>
    <n v="1.8394208022646275"/>
    <n v="0.41229350546324095"/>
    <n v="16.671749663987121"/>
    <n v="13.128151458338685"/>
    <n v="28.081776687697793"/>
    <n v="1.3609234860872126"/>
    <n v="0"/>
    <n v="0"/>
    <n v="0"/>
    <n v="0"/>
    <n v="0"/>
    <n v="1.0367352675119068"/>
    <m/>
    <n v="0"/>
    <n v="0"/>
    <n v="0"/>
    <n v="0"/>
    <n v="0"/>
    <n v="0"/>
    <x v="0"/>
    <m/>
    <s v="No root cause"/>
    <s v="No root cause"/>
    <s v="No root cause"/>
    <x v="4"/>
    <s v=" "/>
    <m/>
    <m/>
    <s v=""/>
    <m/>
    <s v=""/>
    <m/>
    <m/>
    <m/>
    <m/>
    <m/>
    <m/>
    <m/>
    <m/>
    <m/>
    <m/>
    <m/>
    <m/>
    <m/>
    <m/>
    <m/>
    <s v=" "/>
    <m/>
    <s v=""/>
    <m/>
    <m/>
    <m/>
    <m/>
    <m/>
  </r>
  <r>
    <s v="Kribi-Hotel-Paradis-IHS"/>
    <s v="SUD_080"/>
    <s v="LITTORAL"/>
    <s v="IHS"/>
    <s v="Grid-Gen"/>
    <s v="SUD"/>
    <s v="Kribi"/>
    <s v="ZTE"/>
    <n v="0"/>
    <n v="8.0382697976503312E-2"/>
    <n v="0"/>
    <n v="0"/>
    <n v="0"/>
    <n v="0"/>
    <n v="0"/>
    <n v="0"/>
    <n v="0"/>
    <n v="0"/>
    <n v="0"/>
    <n v="1.1093418713420391E-2"/>
    <n v="0.142805472087389"/>
    <n v="0"/>
    <n v="1.1093418713420391E-2"/>
    <n v="0.1511879588965655"/>
    <n v="0"/>
    <n v="0"/>
    <n v="0"/>
    <n v="0"/>
    <n v="0"/>
    <n v="0"/>
    <n v="0"/>
    <n v="0"/>
    <m/>
    <n v="0"/>
    <n v="0"/>
    <n v="0"/>
    <n v="0"/>
    <n v="0"/>
    <n v="0"/>
    <x v="0"/>
    <m/>
    <s v="No root cause"/>
    <s v="No root cause"/>
    <s v="No root cause"/>
    <x v="4"/>
    <s v=" "/>
    <m/>
    <m/>
    <s v=""/>
    <m/>
    <s v=""/>
    <m/>
    <m/>
    <m/>
    <m/>
    <m/>
    <m/>
    <m/>
    <m/>
    <m/>
    <m/>
    <m/>
    <m/>
    <m/>
    <m/>
    <m/>
    <s v=" "/>
    <m/>
    <s v=""/>
    <m/>
    <m/>
    <m/>
    <m/>
    <m/>
  </r>
  <r>
    <s v="Nkolmessing-Abom-II"/>
    <s v="CTR_875"/>
    <s v="CENTRE"/>
    <s v="CAMUSAT"/>
    <s v="Good Grid + GE"/>
    <s v="CENTRE"/>
    <s v="Ebolmadzom"/>
    <s v="ZTE"/>
    <n v="0.60949596641868753"/>
    <n v="0.98139301949302693"/>
    <n v="4.0534139193512031"/>
    <n v="0"/>
    <n v="0.48424021139561618"/>
    <n v="2.2383023288331375E-2"/>
    <n v="0"/>
    <n v="0.49174877936723937"/>
    <n v="1.4848237751581617"/>
    <n v="0.45219057565925613"/>
    <n v="1.8449140063863845"/>
    <n v="5.8795832584260053"/>
    <n v="0.73698110623143298"/>
    <n v="9.791012119292418"/>
    <n v="5.8795832584260035"/>
    <n v="0.67188307037293815"/>
    <n v="0"/>
    <n v="0.9256583997511646"/>
    <n v="0"/>
    <n v="0"/>
    <n v="0"/>
    <n v="0"/>
    <n v="0"/>
    <n v="0.90145619847445912"/>
    <m/>
    <n v="3.4617887014066123E-2"/>
    <n v="0"/>
    <n v="0"/>
    <n v="0"/>
    <n v="0"/>
    <n v="0"/>
    <x v="0"/>
    <m/>
    <s v="No root cause"/>
    <s v="No root cause"/>
    <s v="No root cause"/>
    <x v="4"/>
    <s v=" "/>
    <m/>
    <m/>
    <s v=""/>
    <m/>
    <s v=""/>
    <m/>
    <m/>
    <m/>
    <m/>
    <m/>
    <m/>
    <m/>
    <m/>
    <m/>
    <m/>
    <m/>
    <m/>
    <m/>
    <m/>
    <m/>
    <s v=" "/>
    <m/>
    <s v=""/>
    <m/>
    <m/>
    <m/>
    <m/>
    <m/>
  </r>
  <r>
    <s v="Buea-Dirty-South-HIS"/>
    <s v="SUO_260"/>
    <s v="SUD-OUEST"/>
    <m/>
    <m/>
    <s v="SUD-OUEST"/>
    <s v="Buea"/>
    <s v="Huawei"/>
    <n v="0"/>
    <n v="0.62319330656644789"/>
    <n v="0"/>
    <n v="0"/>
    <n v="0"/>
    <n v="0"/>
    <n v="0"/>
    <n v="0"/>
    <n v="0"/>
    <n v="0"/>
    <n v="0"/>
    <n v="0"/>
    <n v="0"/>
    <n v="0"/>
    <n v="0"/>
    <n v="0"/>
    <n v="10.332574272400141"/>
    <n v="0"/>
    <n v="0"/>
    <n v="0"/>
    <n v="0"/>
    <n v="0"/>
    <n v="0"/>
    <n v="0"/>
    <m/>
    <n v="0"/>
    <n v="0"/>
    <n v="0"/>
    <n v="0"/>
    <n v="0"/>
    <n v="0"/>
    <x v="0"/>
    <m/>
    <s v="No root cause"/>
    <s v="No root cause"/>
    <s v="No root cause"/>
    <x v="4"/>
    <s v=" "/>
    <m/>
    <m/>
    <s v=""/>
    <m/>
    <s v=""/>
    <m/>
    <m/>
    <m/>
    <m/>
    <m/>
    <m/>
    <m/>
    <m/>
    <m/>
    <m/>
    <m/>
    <m/>
    <m/>
    <m/>
    <m/>
    <s v=" "/>
    <m/>
    <s v=""/>
    <m/>
    <m/>
    <m/>
    <m/>
    <m/>
  </r>
  <r>
    <s v="Edea-Ekite"/>
    <s v="LIT_322"/>
    <s v="LITTORAL"/>
    <s v="IHS"/>
    <s v="Grid-Gen"/>
    <s v="LITTORAL"/>
    <s v="Edea"/>
    <s v="ZTE"/>
    <n v="34.712573444852524"/>
    <n v="0"/>
    <n v="4.6890917807398269"/>
    <n v="31.989852553840535"/>
    <n v="5.0959990925512155"/>
    <n v="2.4286382846364352"/>
    <n v="0"/>
    <n v="0"/>
    <n v="0.18917667571261898"/>
    <n v="0"/>
    <n v="0"/>
    <n v="6.2567951648389286"/>
    <n v="0"/>
    <n v="0"/>
    <n v="6.2567951648389286"/>
    <n v="22.6619282430593"/>
    <n v="0"/>
    <n v="0"/>
    <n v="0"/>
    <n v="0"/>
    <n v="0"/>
    <n v="0"/>
    <n v="0"/>
    <n v="0.49893631592915122"/>
    <m/>
    <n v="11.22370396052883"/>
    <n v="0"/>
    <n v="0"/>
    <n v="0"/>
    <n v="0"/>
    <n v="0"/>
    <x v="0"/>
    <m/>
    <s v="No root cause"/>
    <s v="No root cause"/>
    <s v="No root cause"/>
    <x v="4"/>
    <s v=" "/>
    <m/>
    <m/>
    <s v=""/>
    <m/>
    <s v=""/>
    <m/>
    <m/>
    <m/>
    <m/>
    <m/>
    <m/>
    <m/>
    <m/>
    <m/>
    <m/>
    <m/>
    <m/>
    <m/>
    <m/>
    <m/>
    <s v=" "/>
    <m/>
    <s v=""/>
    <m/>
    <m/>
    <m/>
    <m/>
    <m/>
  </r>
  <r>
    <s v="Ngousso-IHS"/>
    <s v="CTR_130"/>
    <s v="Yaounde"/>
    <s v="IHS"/>
    <s v="Grid-Gen"/>
    <s v="CENTRE"/>
    <s v="Yaounde"/>
    <s v="ZTE"/>
    <n v="0"/>
    <n v="0"/>
    <n v="0"/>
    <n v="0"/>
    <n v="5.3483654507423681"/>
    <n v="1.5304637405723776"/>
    <n v="0"/>
    <n v="3.605503762488123"/>
    <n v="20.041313175414405"/>
    <n v="0"/>
    <n v="0"/>
    <n v="0"/>
    <n v="0.68129999172452416"/>
    <n v="14.306211886437639"/>
    <n v="0"/>
    <n v="0.57746416576064219"/>
    <n v="0"/>
    <n v="0"/>
    <n v="0"/>
    <n v="0.22418693444966606"/>
    <n v="0"/>
    <n v="0"/>
    <n v="0"/>
    <n v="0"/>
    <m/>
    <n v="1.0702295445919778"/>
    <n v="0"/>
    <n v="0"/>
    <n v="0"/>
    <n v="0"/>
    <n v="0"/>
    <x v="0"/>
    <m/>
    <s v="No root cause"/>
    <s v="No root cause"/>
    <s v="No root cause"/>
    <x v="4"/>
    <s v=" "/>
    <m/>
    <m/>
    <s v=""/>
    <m/>
    <s v=""/>
    <m/>
    <m/>
    <m/>
    <m/>
    <m/>
    <m/>
    <m/>
    <m/>
    <m/>
    <m/>
    <m/>
    <m/>
    <m/>
    <m/>
    <m/>
    <s v=" "/>
    <m/>
    <s v=""/>
    <m/>
    <m/>
    <m/>
    <m/>
    <m/>
  </r>
  <r>
    <s v="Nkolbong-II"/>
    <s v="CTR_658"/>
    <s v="Yaounde"/>
    <s v="CAMUSAT"/>
    <s v="Good Grid + GE"/>
    <s v="CENTRE"/>
    <s v="Yaounde"/>
    <s v="ZTE"/>
    <n v="0"/>
    <n v="2.4202914679838914"/>
    <n v="0"/>
    <n v="0"/>
    <n v="11.021686028427688"/>
    <n v="0"/>
    <n v="6.1107080383411372"/>
    <n v="0"/>
    <n v="0.34664258217690724"/>
    <n v="0"/>
    <n v="0.69342784498035315"/>
    <n v="8.3218475428969083E-2"/>
    <n v="3.0158582382366972"/>
    <n v="0"/>
    <n v="8.3218475428969083E-2"/>
    <n v="0.22349136639528813"/>
    <n v="0.18584151606726565"/>
    <n v="0"/>
    <n v="0.53341152231667732"/>
    <n v="0"/>
    <n v="0"/>
    <n v="0"/>
    <n v="0"/>
    <n v="0.21835486383987823"/>
    <m/>
    <n v="0"/>
    <n v="0"/>
    <n v="0"/>
    <n v="0"/>
    <n v="0"/>
    <n v="0"/>
    <x v="0"/>
    <m/>
    <s v="No root cause"/>
    <s v="No root cause"/>
    <s v="No root cause"/>
    <x v="4"/>
    <s v=" "/>
    <m/>
    <m/>
    <s v=""/>
    <m/>
    <s v=""/>
    <m/>
    <m/>
    <m/>
    <m/>
    <m/>
    <m/>
    <m/>
    <m/>
    <m/>
    <m/>
    <m/>
    <m/>
    <m/>
    <m/>
    <m/>
    <s v=" "/>
    <m/>
    <s v=""/>
    <m/>
    <m/>
    <m/>
    <m/>
    <m/>
  </r>
  <r>
    <s v="Logbaba-CAMTEL"/>
    <s v="LIT_253"/>
    <s v="Douala"/>
    <s v="CAMUSAT"/>
    <s v="Good Grid + GE"/>
    <s v="LITTORAL"/>
    <s v="Douala"/>
    <s v="ZTE"/>
    <n v="0"/>
    <n v="0"/>
    <n v="0"/>
    <n v="0"/>
    <n v="0"/>
    <n v="0"/>
    <n v="0"/>
    <n v="0"/>
    <n v="0"/>
    <n v="0"/>
    <n v="0"/>
    <n v="0"/>
    <n v="0"/>
    <n v="2.0331989281831093E-3"/>
    <n v="0"/>
    <n v="0"/>
    <n v="0"/>
    <n v="0"/>
    <n v="0"/>
    <n v="0"/>
    <n v="0"/>
    <n v="0"/>
    <n v="0"/>
    <n v="0"/>
    <m/>
    <n v="0"/>
    <n v="0"/>
    <n v="0"/>
    <n v="0"/>
    <n v="0"/>
    <n v="0"/>
    <x v="0"/>
    <m/>
    <s v="No root cause"/>
    <s v="No root cause"/>
    <s v="No root cause"/>
    <x v="4"/>
    <s v=" "/>
    <m/>
    <m/>
    <s v=""/>
    <m/>
    <s v=""/>
    <m/>
    <m/>
    <m/>
    <m/>
    <m/>
    <m/>
    <m/>
    <m/>
    <m/>
    <m/>
    <m/>
    <m/>
    <m/>
    <m/>
    <m/>
    <s v=" "/>
    <m/>
    <s v=""/>
    <m/>
    <m/>
    <m/>
    <m/>
    <m/>
  </r>
  <r>
    <s v="Maroua-Loperey-II-IHS"/>
    <s v="EXN_146"/>
    <s v="Maroua"/>
    <s v="IHS"/>
    <s v="Grid-Gen"/>
    <s v="EXTREME-NORD"/>
    <s v="Maroua"/>
    <s v="Huawei"/>
    <n v="0"/>
    <n v="0"/>
    <n v="0"/>
    <n v="0"/>
    <n v="0.23524468300645202"/>
    <n v="0"/>
    <n v="4.8154711456968955E-3"/>
    <n v="0"/>
    <n v="0"/>
    <n v="8.9175391586979543E-5"/>
    <n v="0"/>
    <n v="0"/>
    <n v="0"/>
    <n v="0"/>
    <n v="0"/>
    <n v="0"/>
    <n v="0"/>
    <n v="0"/>
    <n v="0"/>
    <n v="0.2174096046890561"/>
    <n v="0"/>
    <n v="0"/>
    <n v="0"/>
    <n v="0"/>
    <m/>
    <n v="0"/>
    <n v="0"/>
    <n v="0"/>
    <n v="0"/>
    <n v="0"/>
    <n v="0"/>
    <x v="0"/>
    <m/>
    <s v="No root cause"/>
    <s v="No root cause"/>
    <s v="No root cause"/>
    <x v="4"/>
    <s v=" "/>
    <m/>
    <m/>
    <s v=""/>
    <m/>
    <s v=""/>
    <m/>
    <m/>
    <m/>
    <m/>
    <m/>
    <m/>
    <m/>
    <m/>
    <m/>
    <m/>
    <m/>
    <m/>
    <m/>
    <m/>
    <m/>
    <s v=" "/>
    <m/>
    <s v=""/>
    <m/>
    <m/>
    <m/>
    <m/>
    <m/>
  </r>
  <r>
    <s v="Nkongoa"/>
    <s v="CTR_629"/>
    <s v="Yaounde"/>
    <s v="CAMUSAT"/>
    <s v="Medium Grid + GE"/>
    <s v="CENTRE"/>
    <s v="Yaounde"/>
    <s v="ZTE"/>
    <n v="0"/>
    <n v="25.540135346842337"/>
    <n v="0"/>
    <n v="0.73241532618218019"/>
    <n v="0"/>
    <n v="0"/>
    <n v="0"/>
    <n v="3.0703444024963402"/>
    <n v="3.4680309788176342"/>
    <n v="7.7279394349276345E-2"/>
    <n v="0"/>
    <n v="13.868556899607057"/>
    <n v="1.083035130823867"/>
    <n v="7.4212117580250725"/>
    <n v="13.868556899607057"/>
    <n v="23.865849534718482"/>
    <n v="3.6561910550661622E-3"/>
    <n v="0"/>
    <n v="0.12293719484181012"/>
    <n v="1.373871752945641"/>
    <n v="0"/>
    <n v="0"/>
    <n v="0"/>
    <n v="0.45404542380426449"/>
    <m/>
    <n v="0"/>
    <n v="0"/>
    <n v="0"/>
    <n v="0"/>
    <n v="0"/>
    <n v="0"/>
    <x v="1"/>
    <s v="site vandalise"/>
    <s v="Exclu"/>
    <s v="Exclu"/>
    <s v="EXCLU"/>
    <x v="2"/>
    <s v=" "/>
    <m/>
    <m/>
    <s v=""/>
    <m/>
    <s v=""/>
    <m/>
    <m/>
    <m/>
    <m/>
    <m/>
    <m/>
    <m/>
    <m/>
    <m/>
    <m/>
    <m/>
    <m/>
    <m/>
    <m/>
    <m/>
    <s v=" "/>
    <m/>
    <s v=""/>
    <m/>
    <m/>
    <m/>
    <m/>
    <m/>
  </r>
  <r>
    <s v="Makepe-Ecole-Sira"/>
    <s v="LIT_167"/>
    <s v="Douala"/>
    <s v="IHS"/>
    <s v="Grid-Gen"/>
    <s v="LITTORAL"/>
    <s v="Douala"/>
    <s v="ZTE"/>
    <n v="0"/>
    <n v="0"/>
    <n v="18.783191080748672"/>
    <n v="0"/>
    <n v="0"/>
    <n v="11.336368150259819"/>
    <n v="4.393314841924135"/>
    <n v="0"/>
    <n v="0"/>
    <n v="0"/>
    <n v="5.9700249405735182"/>
    <n v="3.0645836721998214"/>
    <n v="0"/>
    <n v="0"/>
    <n v="3.0645836721998214"/>
    <n v="0"/>
    <n v="0"/>
    <n v="0"/>
    <n v="0.59526357392140627"/>
    <n v="0"/>
    <n v="0"/>
    <n v="0"/>
    <n v="0"/>
    <n v="0"/>
    <m/>
    <n v="0"/>
    <n v="0"/>
    <n v="0"/>
    <n v="0"/>
    <n v="0"/>
    <n v="0"/>
    <x v="0"/>
    <m/>
    <s v="No root cause"/>
    <s v="No root cause"/>
    <s v="No root cause"/>
    <x v="4"/>
    <s v=" "/>
    <m/>
    <m/>
    <s v=""/>
    <m/>
    <s v=""/>
    <m/>
    <m/>
    <m/>
    <m/>
    <m/>
    <m/>
    <m/>
    <m/>
    <m/>
    <m/>
    <m/>
    <m/>
    <m/>
    <m/>
    <m/>
    <s v=" "/>
    <m/>
    <s v=""/>
    <m/>
    <m/>
    <m/>
    <m/>
    <m/>
  </r>
  <r>
    <s v="CTR_973_Z_Nkoabang-Ebolmedjock-IHS"/>
    <s v="CTR_973"/>
    <s v="Yaounde"/>
    <s v="ESCO"/>
    <s v="Gen Only"/>
    <s v="CENTRE"/>
    <s v="Yaoundé"/>
    <s v="ZTE"/>
    <n v="0.33702947496383051"/>
    <n v="0.67279265936712584"/>
    <n v="2.448203365550619"/>
    <n v="0"/>
    <n v="0.31493181292857692"/>
    <n v="1.1378779966498713E-2"/>
    <n v="0"/>
    <n v="0.33963339639817031"/>
    <n v="1.0196670975621587"/>
    <n v="0.29968282096720372"/>
    <n v="1.2163701763247183"/>
    <n v="0"/>
    <n v="0.5088526194736227"/>
    <n v="0.48106556745511947"/>
    <n v="0"/>
    <n v="0.44323736634392336"/>
    <n v="0"/>
    <n v="0.60291482251956907"/>
    <n v="0"/>
    <n v="0"/>
    <n v="0"/>
    <n v="0"/>
    <n v="0"/>
    <n v="0.60510853715260859"/>
    <m/>
    <n v="0"/>
    <n v="0"/>
    <n v="0"/>
    <n v="0"/>
    <n v="0"/>
    <n v="0"/>
    <x v="0"/>
    <m/>
    <s v="No root cause"/>
    <s v="No root cause"/>
    <s v="No root cause"/>
    <x v="4"/>
    <s v=" "/>
    <m/>
    <m/>
    <s v=""/>
    <m/>
    <s v=""/>
    <m/>
    <m/>
    <m/>
    <m/>
    <m/>
    <m/>
    <m/>
    <m/>
    <m/>
    <m/>
    <m/>
    <m/>
    <m/>
    <m/>
    <m/>
    <s v=" "/>
    <m/>
    <s v=""/>
    <m/>
    <m/>
    <m/>
    <m/>
    <m/>
  </r>
  <r>
    <s v="Bamenda-Sisia-Quater-IHS"/>
    <s v="NRO_118"/>
    <s v="NORD-OUEST"/>
    <s v="IHS"/>
    <s v="Grid-Gen"/>
    <s v="NORD-OUEST"/>
    <s v="Bamenda"/>
    <s v="Huawei"/>
    <n v="0"/>
    <n v="0"/>
    <n v="0"/>
    <n v="0"/>
    <n v="0"/>
    <n v="0"/>
    <n v="0"/>
    <n v="0"/>
    <n v="0"/>
    <n v="0.19570431437678526"/>
    <n v="0"/>
    <n v="0"/>
    <n v="0"/>
    <n v="2.6744770041634212"/>
    <n v="0"/>
    <n v="0"/>
    <n v="0"/>
    <n v="0.25999977171099753"/>
    <n v="0"/>
    <n v="0"/>
    <n v="0"/>
    <n v="0"/>
    <n v="0"/>
    <n v="0"/>
    <m/>
    <n v="0"/>
    <n v="0"/>
    <n v="0"/>
    <n v="0"/>
    <n v="0"/>
    <n v="0"/>
    <x v="0"/>
    <m/>
    <s v="No root cause"/>
    <s v="No root cause"/>
    <s v="No root cause"/>
    <x v="4"/>
    <s v=" "/>
    <m/>
    <m/>
    <s v=""/>
    <m/>
    <s v=""/>
    <m/>
    <m/>
    <m/>
    <m/>
    <m/>
    <m/>
    <m/>
    <m/>
    <m/>
    <m/>
    <m/>
    <m/>
    <m/>
    <m/>
    <m/>
    <s v=" "/>
    <m/>
    <s v=""/>
    <m/>
    <m/>
    <m/>
    <m/>
    <m/>
  </r>
  <r>
    <s v="PK5"/>
    <s v="LIT_073"/>
    <s v="Douala"/>
    <s v="IHS"/>
    <s v="Grid-Gen"/>
    <s v="LITTORAL"/>
    <s v="Douala"/>
    <s v="ZTE"/>
    <n v="22.520781433255426"/>
    <n v="32.238437875428403"/>
    <n v="0"/>
    <n v="3.6401394845805034E-2"/>
    <n v="0"/>
    <n v="0"/>
    <n v="3.6597580707296649E-2"/>
    <n v="0"/>
    <n v="0"/>
    <n v="0"/>
    <n v="0.33490710064406037"/>
    <n v="0"/>
    <n v="0"/>
    <n v="0"/>
    <n v="0"/>
    <n v="0"/>
    <n v="0"/>
    <n v="0"/>
    <n v="0"/>
    <n v="0"/>
    <n v="0"/>
    <n v="0"/>
    <n v="0"/>
    <n v="1.4165689304374871"/>
    <m/>
    <n v="1.1072016619439375"/>
    <n v="0"/>
    <n v="0"/>
    <n v="0"/>
    <n v="0"/>
    <n v="0"/>
    <x v="0"/>
    <m/>
    <s v="No root cause"/>
    <s v="No root cause"/>
    <s v="No root cause"/>
    <x v="4"/>
    <s v=" "/>
    <m/>
    <m/>
    <s v=""/>
    <m/>
    <s v=""/>
    <m/>
    <m/>
    <m/>
    <m/>
    <m/>
    <m/>
    <m/>
    <m/>
    <m/>
    <m/>
    <m/>
    <m/>
    <m/>
    <m/>
    <m/>
    <s v=" "/>
    <m/>
    <s v=""/>
    <m/>
    <m/>
    <m/>
    <m/>
    <m/>
  </r>
  <r>
    <s v="Dschang-Vallee"/>
    <s v="OST_096"/>
    <s v="OUEST"/>
    <s v="IHS"/>
    <s v="Grid-Gen"/>
    <s v="OUEST"/>
    <s v="Dschang"/>
    <s v="Huawei"/>
    <n v="0"/>
    <n v="0"/>
    <n v="0"/>
    <n v="0"/>
    <n v="0"/>
    <n v="0"/>
    <n v="0"/>
    <n v="0"/>
    <n v="0"/>
    <n v="0"/>
    <n v="0"/>
    <n v="0"/>
    <n v="0"/>
    <n v="0"/>
    <n v="0"/>
    <n v="0"/>
    <n v="3.4963174130290242"/>
    <n v="0"/>
    <n v="0"/>
    <n v="0.47209452306146976"/>
    <n v="0"/>
    <n v="0"/>
    <n v="0"/>
    <n v="0"/>
    <m/>
    <n v="0"/>
    <n v="0"/>
    <n v="0"/>
    <n v="0"/>
    <n v="0"/>
    <n v="0"/>
    <x v="0"/>
    <m/>
    <s v="No root cause"/>
    <s v="No root cause"/>
    <s v="No root cause"/>
    <x v="4"/>
    <s v=" "/>
    <m/>
    <m/>
    <s v=""/>
    <m/>
    <s v=""/>
    <m/>
    <m/>
    <m/>
    <m/>
    <m/>
    <m/>
    <m/>
    <m/>
    <m/>
    <m/>
    <m/>
    <m/>
    <m/>
    <m/>
    <m/>
    <s v=" "/>
    <m/>
    <s v=""/>
    <m/>
    <m/>
    <m/>
    <m/>
    <m/>
  </r>
  <r>
    <s v="Laquintinie-Camtel"/>
    <s v="LIT_644"/>
    <s v="Douala"/>
    <s v="CAMUSAT"/>
    <s v="Good Grid no GE - 8h"/>
    <s v="LITTORAL"/>
    <s v="Douala"/>
    <s v="ZTE"/>
    <n v="0"/>
    <n v="0"/>
    <n v="0"/>
    <n v="0"/>
    <n v="0"/>
    <n v="0"/>
    <n v="12.766242049122086"/>
    <n v="24.490790678960032"/>
    <n v="18.844490244925563"/>
    <n v="0.33931236498845746"/>
    <n v="0"/>
    <n v="0"/>
    <n v="0"/>
    <n v="0"/>
    <n v="0"/>
    <n v="0"/>
    <n v="0"/>
    <n v="0"/>
    <n v="0"/>
    <n v="0"/>
    <n v="0"/>
    <n v="0"/>
    <n v="0"/>
    <n v="0"/>
    <m/>
    <n v="0"/>
    <n v="0"/>
    <n v="0"/>
    <n v="0"/>
    <n v="0"/>
    <n v="0"/>
    <x v="0"/>
    <m/>
    <s v="No root cause"/>
    <s v="No root cause"/>
    <s v="No root cause"/>
    <x v="4"/>
    <s v=" "/>
    <m/>
    <m/>
    <s v=""/>
    <m/>
    <s v=""/>
    <m/>
    <m/>
    <m/>
    <m/>
    <m/>
    <m/>
    <m/>
    <m/>
    <m/>
    <m/>
    <m/>
    <m/>
    <m/>
    <m/>
    <m/>
    <s v=" "/>
    <m/>
    <s v=""/>
    <m/>
    <m/>
    <m/>
    <m/>
    <m/>
  </r>
  <r>
    <s v="Molyko-Buea-SC2"/>
    <s v="SUO_213"/>
    <s v="SUD-OUEST"/>
    <s v="IHS"/>
    <s v="Grid-Gen"/>
    <s v="SUD-OUEST"/>
    <s v="Buea"/>
    <s v="Huawei"/>
    <n v="0"/>
    <n v="1.4268062653916727E-3"/>
    <n v="3.4451842434930504"/>
    <n v="0"/>
    <n v="1.2744411913261593"/>
    <n v="0"/>
    <n v="0"/>
    <n v="8.5049246218249994"/>
    <n v="4.2625837178576218E-3"/>
    <n v="0"/>
    <n v="0"/>
    <n v="0"/>
    <n v="0"/>
    <n v="0"/>
    <n v="0"/>
    <n v="0"/>
    <n v="1.7426655023927542"/>
    <n v="0"/>
    <n v="0"/>
    <n v="0"/>
    <n v="0"/>
    <n v="0"/>
    <n v="0"/>
    <n v="0"/>
    <m/>
    <n v="0"/>
    <n v="0"/>
    <n v="0"/>
    <n v="0"/>
    <n v="0"/>
    <n v="0"/>
    <x v="0"/>
    <m/>
    <s v="No root cause"/>
    <s v="No root cause"/>
    <s v="No root cause"/>
    <x v="4"/>
    <s v=" "/>
    <m/>
    <m/>
    <s v=""/>
    <m/>
    <s v=""/>
    <m/>
    <m/>
    <m/>
    <m/>
    <m/>
    <m/>
    <m/>
    <m/>
    <m/>
    <m/>
    <m/>
    <m/>
    <m/>
    <m/>
    <m/>
    <s v=" "/>
    <m/>
    <s v=""/>
    <m/>
    <m/>
    <m/>
    <m/>
    <m/>
  </r>
  <r>
    <s v="Nkolangaa"/>
    <s v="CTR_247"/>
    <s v="Yaounde"/>
    <s v="IHS"/>
    <s v="Grid-Gen"/>
    <s v="CENTRE"/>
    <s v="Yaounde"/>
    <s v="ZTE"/>
    <n v="0"/>
    <n v="0"/>
    <n v="0"/>
    <n v="1.1358091275650408"/>
    <n v="0"/>
    <n v="0"/>
    <n v="0"/>
    <n v="4.3962219596898686"/>
    <n v="3.4902534864011101"/>
    <n v="8.0061666566790743E-2"/>
    <n v="0"/>
    <n v="0"/>
    <n v="1.8182327292235603"/>
    <n v="0"/>
    <n v="0"/>
    <n v="0"/>
    <n v="0"/>
    <n v="0"/>
    <n v="0"/>
    <n v="1.4570902283746106"/>
    <n v="0"/>
    <n v="0"/>
    <n v="0"/>
    <n v="0.75458432853070301"/>
    <m/>
    <n v="0"/>
    <n v="0"/>
    <n v="0"/>
    <n v="0"/>
    <n v="0"/>
    <n v="0"/>
    <x v="0"/>
    <m/>
    <s v="No root cause"/>
    <s v="No root cause"/>
    <s v="No root cause"/>
    <x v="4"/>
    <s v=" "/>
    <m/>
    <m/>
    <s v=""/>
    <m/>
    <s v=""/>
    <m/>
    <m/>
    <m/>
    <m/>
    <m/>
    <m/>
    <m/>
    <m/>
    <m/>
    <m/>
    <m/>
    <m/>
    <m/>
    <m/>
    <m/>
    <s v=" "/>
    <m/>
    <s v=""/>
    <m/>
    <m/>
    <m/>
    <m/>
    <m/>
  </r>
  <r>
    <s v="Ngd-Q-Haoussa"/>
    <s v="ADM_048"/>
    <s v="Ngaoundere"/>
    <s v="IHS"/>
    <s v="Grid-Gen"/>
    <s v="ADAMAOUA"/>
    <s v="Ngaoundere"/>
    <s v="Huawei"/>
    <n v="1.4620305450685294"/>
    <n v="0.82210793504036428"/>
    <n v="0"/>
    <n v="0"/>
    <n v="0"/>
    <n v="0"/>
    <n v="0"/>
    <n v="0"/>
    <n v="0"/>
    <n v="0"/>
    <n v="0"/>
    <n v="0"/>
    <n v="0"/>
    <n v="0.53774544634780408"/>
    <n v="0"/>
    <n v="0"/>
    <n v="0"/>
    <n v="0"/>
    <n v="0"/>
    <n v="0"/>
    <n v="0"/>
    <n v="0"/>
    <n v="0"/>
    <n v="0"/>
    <m/>
    <n v="0"/>
    <n v="0"/>
    <n v="0"/>
    <n v="0"/>
    <n v="0"/>
    <n v="0"/>
    <x v="0"/>
    <m/>
    <s v="No root cause"/>
    <s v="No root cause"/>
    <s v="No root cause"/>
    <x v="4"/>
    <s v=" "/>
    <m/>
    <m/>
    <s v=""/>
    <m/>
    <s v=""/>
    <m/>
    <m/>
    <m/>
    <m/>
    <m/>
    <m/>
    <m/>
    <m/>
    <m/>
    <m/>
    <m/>
    <m/>
    <m/>
    <m/>
    <m/>
    <s v=" "/>
    <m/>
    <s v=""/>
    <m/>
    <m/>
    <m/>
    <m/>
    <m/>
  </r>
  <r>
    <s v="Ngd-Madagascar-MTN-IHS"/>
    <s v="ADM_084"/>
    <s v="Ngaoundere"/>
    <s v="IHS"/>
    <s v="Grid-Gen"/>
    <s v="ADAMAOUA"/>
    <s v="Ngaoundere"/>
    <s v="Huawei"/>
    <n v="0"/>
    <n v="0"/>
    <n v="0"/>
    <n v="0"/>
    <n v="0.18769636421227451"/>
    <n v="0"/>
    <n v="0"/>
    <n v="0"/>
    <n v="0.6686370861191725"/>
    <n v="0"/>
    <n v="0"/>
    <n v="0"/>
    <n v="0"/>
    <n v="1.678601901076668"/>
    <n v="0"/>
    <n v="0.99425211095986954"/>
    <n v="0.21723125390588213"/>
    <n v="0"/>
    <n v="0.37328818918309631"/>
    <n v="0"/>
    <n v="0"/>
    <n v="0"/>
    <n v="0"/>
    <n v="0"/>
    <m/>
    <n v="0"/>
    <n v="0"/>
    <n v="0"/>
    <n v="0"/>
    <n v="0"/>
    <n v="0"/>
    <x v="0"/>
    <m/>
    <s v="No root cause"/>
    <s v="No root cause"/>
    <s v="No root cause"/>
    <x v="4"/>
    <s v=" "/>
    <m/>
    <m/>
    <s v=""/>
    <m/>
    <s v=""/>
    <m/>
    <m/>
    <m/>
    <m/>
    <m/>
    <m/>
    <m/>
    <m/>
    <m/>
    <m/>
    <m/>
    <m/>
    <m/>
    <m/>
    <m/>
    <s v=" "/>
    <m/>
    <s v=""/>
    <m/>
    <m/>
    <m/>
    <m/>
    <m/>
  </r>
  <r>
    <s v="Bep-Axe-Lrd"/>
    <s v="LIT_097"/>
    <s v="Douala"/>
    <s v="IHS"/>
    <s v="GridOnly"/>
    <s v="LITTORAL"/>
    <s v="Douala"/>
    <s v="ZTE"/>
    <n v="0"/>
    <n v="0"/>
    <n v="0"/>
    <n v="0"/>
    <n v="0"/>
    <n v="0"/>
    <n v="0"/>
    <n v="0"/>
    <n v="0"/>
    <n v="0"/>
    <n v="0"/>
    <n v="0"/>
    <n v="0"/>
    <n v="0"/>
    <n v="0"/>
    <n v="0"/>
    <n v="6.3475043731612099E-2"/>
    <n v="0"/>
    <n v="0"/>
    <n v="0"/>
    <n v="0"/>
    <n v="0"/>
    <n v="0"/>
    <n v="0"/>
    <m/>
    <n v="0"/>
    <n v="0"/>
    <n v="0"/>
    <n v="0"/>
    <n v="0"/>
    <n v="0"/>
    <x v="0"/>
    <m/>
    <s v="No root cause"/>
    <s v="No root cause"/>
    <s v="No root cause"/>
    <x v="4"/>
    <s v=" "/>
    <m/>
    <m/>
    <s v=""/>
    <m/>
    <s v=""/>
    <m/>
    <m/>
    <m/>
    <m/>
    <m/>
    <m/>
    <m/>
    <m/>
    <m/>
    <m/>
    <m/>
    <m/>
    <m/>
    <m/>
    <m/>
    <s v=" "/>
    <m/>
    <s v=""/>
    <m/>
    <m/>
    <m/>
    <m/>
    <m/>
  </r>
  <r>
    <s v="Garoua-Plage"/>
    <s v="NRD_053"/>
    <s v="Garoua"/>
    <s v="IHS"/>
    <s v="Grid-Gen"/>
    <s v="NORD"/>
    <s v="Garoua"/>
    <s v="Huawei"/>
    <n v="0"/>
    <n v="0"/>
    <n v="0.94445657229770019"/>
    <n v="0"/>
    <n v="0"/>
    <n v="0"/>
    <n v="0"/>
    <n v="0"/>
    <n v="0"/>
    <n v="6.97173211427006E-2"/>
    <n v="1.4040130353020404"/>
    <n v="0"/>
    <n v="0"/>
    <n v="0"/>
    <n v="0"/>
    <n v="0"/>
    <n v="0"/>
    <n v="0.14669351916058135"/>
    <n v="0"/>
    <n v="0"/>
    <n v="0"/>
    <n v="0"/>
    <n v="0"/>
    <n v="0"/>
    <m/>
    <n v="0.62538702119948753"/>
    <n v="0"/>
    <n v="0"/>
    <n v="0"/>
    <n v="0"/>
    <n v="0"/>
    <x v="0"/>
    <m/>
    <s v="No root cause"/>
    <s v="No root cause"/>
    <s v="No root cause"/>
    <x v="4"/>
    <s v=" "/>
    <m/>
    <m/>
    <s v=""/>
    <m/>
    <s v=""/>
    <m/>
    <m/>
    <m/>
    <m/>
    <m/>
    <m/>
    <m/>
    <m/>
    <m/>
    <m/>
    <m/>
    <m/>
    <m/>
    <m/>
    <m/>
    <s v=" "/>
    <m/>
    <s v=""/>
    <m/>
    <m/>
    <m/>
    <m/>
    <m/>
  </r>
  <r>
    <s v="Bepanda-Omnisport"/>
    <s v="LIT_405"/>
    <s v="Douala"/>
    <s v="CAMUSAT"/>
    <s v="Grid-Gen"/>
    <s v="LITTORAL"/>
    <s v="Douala"/>
    <s v="ZTE"/>
    <n v="0"/>
    <n v="0"/>
    <n v="0"/>
    <n v="0"/>
    <n v="0"/>
    <n v="0"/>
    <n v="0"/>
    <n v="4.684900537335241"/>
    <n v="0"/>
    <n v="0"/>
    <n v="0"/>
    <n v="0"/>
    <n v="0"/>
    <n v="0"/>
    <n v="0"/>
    <n v="0"/>
    <n v="0"/>
    <n v="0"/>
    <n v="0"/>
    <n v="0"/>
    <n v="0"/>
    <n v="0"/>
    <n v="0"/>
    <n v="0"/>
    <m/>
    <n v="0"/>
    <n v="0"/>
    <n v="0"/>
    <n v="0"/>
    <n v="0"/>
    <n v="0"/>
    <x v="0"/>
    <m/>
    <s v="No root cause"/>
    <s v="No root cause"/>
    <s v="No root cause"/>
    <x v="4"/>
    <s v=" "/>
    <m/>
    <m/>
    <s v=""/>
    <m/>
    <s v=""/>
    <m/>
    <m/>
    <m/>
    <m/>
    <m/>
    <m/>
    <m/>
    <m/>
    <m/>
    <m/>
    <m/>
    <m/>
    <m/>
    <m/>
    <m/>
    <s v=" "/>
    <m/>
    <s v=""/>
    <m/>
    <m/>
    <m/>
    <m/>
    <m/>
  </r>
  <r>
    <s v="Simbock-Chefferie-MTN"/>
    <s v="CTR_836"/>
    <s v="Yaounde"/>
    <s v="MTN sharing"/>
    <m/>
    <s v="CENTRE"/>
    <s v="Yaounde"/>
    <s v="ZTE"/>
    <n v="0"/>
    <n v="0"/>
    <n v="0.67396977453607387"/>
    <n v="0"/>
    <n v="0"/>
    <n v="0"/>
    <n v="0"/>
    <n v="0.56934920512623077"/>
    <n v="0"/>
    <n v="0"/>
    <n v="0.35024526799701955"/>
    <n v="0"/>
    <n v="10.245342904349759"/>
    <n v="0.92002251500286858"/>
    <n v="0"/>
    <n v="5.7165171373700536"/>
    <n v="0"/>
    <n v="0"/>
    <n v="0"/>
    <n v="1.0861562695294437E-2"/>
    <n v="0"/>
    <n v="0"/>
    <n v="0"/>
    <n v="0"/>
    <m/>
    <n v="0"/>
    <n v="0"/>
    <n v="0"/>
    <n v="0"/>
    <n v="0"/>
    <n v="0"/>
    <x v="0"/>
    <m/>
    <s v="No root cause"/>
    <s v="No root cause"/>
    <s v="No root cause"/>
    <x v="4"/>
    <s v=" "/>
    <m/>
    <m/>
    <s v=""/>
    <m/>
    <s v=""/>
    <m/>
    <m/>
    <m/>
    <m/>
    <m/>
    <m/>
    <m/>
    <m/>
    <m/>
    <m/>
    <m/>
    <m/>
    <m/>
    <m/>
    <m/>
    <s v=" "/>
    <m/>
    <s v=""/>
    <m/>
    <m/>
    <m/>
    <m/>
    <m/>
  </r>
  <r>
    <s v="Palar"/>
    <s v="EXN_055"/>
    <s v="Maroua"/>
    <s v="IHS"/>
    <s v="Grid-Gen"/>
    <s v="EXTREME-NORD"/>
    <s v="Maroua"/>
    <s v="Huawei"/>
    <n v="0"/>
    <n v="0"/>
    <n v="0"/>
    <n v="0"/>
    <n v="0"/>
    <n v="0"/>
    <n v="0"/>
    <n v="0"/>
    <n v="0.90372125342076792"/>
    <n v="0"/>
    <n v="0"/>
    <n v="0.25004779800989063"/>
    <n v="0"/>
    <n v="0.20795701318083623"/>
    <n v="0.25004779800989063"/>
    <n v="0"/>
    <n v="0"/>
    <n v="0"/>
    <n v="0"/>
    <n v="0"/>
    <n v="0"/>
    <n v="0"/>
    <n v="0"/>
    <n v="0"/>
    <m/>
    <n v="0"/>
    <n v="0"/>
    <n v="0"/>
    <n v="0"/>
    <n v="0"/>
    <n v="0"/>
    <x v="0"/>
    <m/>
    <s v="No root cause"/>
    <s v="No root cause"/>
    <s v="No root cause"/>
    <x v="4"/>
    <s v=" "/>
    <m/>
    <m/>
    <s v=""/>
    <m/>
    <s v=""/>
    <m/>
    <m/>
    <m/>
    <m/>
    <m/>
    <m/>
    <m/>
    <m/>
    <m/>
    <m/>
    <m/>
    <m/>
    <m/>
    <m/>
    <m/>
    <s v=" "/>
    <m/>
    <s v=""/>
    <m/>
    <m/>
    <m/>
    <m/>
    <m/>
  </r>
  <r>
    <s v="Indoor-K-Hotel"/>
    <s v="LIT_778"/>
    <s v="Douala"/>
    <m/>
    <m/>
    <s v="LITTORAL"/>
    <s v="Douala"/>
    <s v="ZTE"/>
    <n v="0.36485219713896794"/>
    <n v="0"/>
    <n v="4.9599352800677725E-2"/>
    <n v="0.30517602508896147"/>
    <n v="0.31038386795764072"/>
    <n v="2.8179423741485372E-3"/>
    <n v="0"/>
    <n v="0"/>
    <n v="0"/>
    <n v="7.2624438908435979E-2"/>
    <n v="0"/>
    <n v="0"/>
    <n v="0"/>
    <n v="0"/>
    <n v="0"/>
    <n v="0"/>
    <n v="0"/>
    <n v="0"/>
    <n v="0"/>
    <n v="0"/>
    <n v="0"/>
    <n v="0"/>
    <n v="0"/>
    <n v="0.28297135258380346"/>
    <m/>
    <n v="0"/>
    <n v="0"/>
    <n v="0"/>
    <n v="0"/>
    <n v="0"/>
    <n v="0"/>
    <x v="0"/>
    <m/>
    <s v="No root cause"/>
    <s v="No root cause"/>
    <s v="No root cause"/>
    <x v="4"/>
    <s v=" "/>
    <m/>
    <m/>
    <s v=""/>
    <m/>
    <s v=""/>
    <m/>
    <m/>
    <m/>
    <m/>
    <m/>
    <m/>
    <m/>
    <m/>
    <m/>
    <m/>
    <m/>
    <m/>
    <m/>
    <m/>
    <m/>
    <s v=" "/>
    <m/>
    <s v=""/>
    <m/>
    <m/>
    <m/>
    <m/>
    <m/>
  </r>
  <r>
    <s v="Bessengue"/>
    <s v="LIT_022"/>
    <s v="Douala"/>
    <s v="CAMUSAT"/>
    <s v="Good grid 100%"/>
    <s v="LITTORAL"/>
    <s v="Douala"/>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Omnisport"/>
    <s v="LIT_102"/>
    <s v="Douala"/>
    <s v="IHS"/>
    <s v="GridOnly"/>
    <s v="LITTORAL"/>
    <s v="Douala"/>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Nkoulou-II"/>
    <s v="CTR_777"/>
    <s v="Yaounde"/>
    <s v="CAMUSAT"/>
    <s v="Good Grid + GE"/>
    <s v="CENTRE"/>
    <s v="Yaounde"/>
    <s v="ZTE"/>
    <n v="4.4699343383756664"/>
    <n v="0"/>
    <n v="0"/>
    <n v="0.65504675644131638"/>
    <n v="0"/>
    <n v="0"/>
    <n v="0"/>
    <n v="2.7657926051484885"/>
    <n v="3.4638397354130461"/>
    <n v="0.10626139661504487"/>
    <n v="0"/>
    <n v="0"/>
    <n v="0.97531125778679517"/>
    <n v="0"/>
    <n v="0"/>
    <n v="0"/>
    <n v="0"/>
    <n v="9.8449632312026334E-3"/>
    <n v="14.316181695217063"/>
    <n v="17.524783624829848"/>
    <n v="0"/>
    <n v="0"/>
    <n v="0"/>
    <n v="0.38700336440917349"/>
    <m/>
    <n v="0"/>
    <n v="0"/>
    <n v="0"/>
    <n v="0"/>
    <n v="0"/>
    <n v="0"/>
    <x v="0"/>
    <m/>
    <s v="No root cause"/>
    <s v="No root cause"/>
    <s v="No root cause"/>
    <x v="4"/>
    <s v=" "/>
    <m/>
    <m/>
    <s v=""/>
    <m/>
    <s v=""/>
    <m/>
    <m/>
    <m/>
    <m/>
    <m/>
    <m/>
    <m/>
    <m/>
    <m/>
    <m/>
    <m/>
    <m/>
    <m/>
    <m/>
    <m/>
    <s v=" "/>
    <m/>
    <s v=""/>
    <m/>
    <m/>
    <m/>
    <m/>
    <m/>
  </r>
  <r>
    <s v="Ngd-Crf-Texaco"/>
    <s v="ADM_071"/>
    <s v="Ngaoundere"/>
    <s v="IHS"/>
    <s v="Grid-Gen"/>
    <s v="ADAMAOUA"/>
    <s v="Ngaoundere"/>
    <s v="Huawei"/>
    <n v="2.9447319459069194"/>
    <n v="2.3069673803551596"/>
    <n v="1.5409507666230065"/>
    <n v="1.5409507666230065"/>
    <n v="1.5409507666230065"/>
    <n v="1.5409507666230065"/>
    <n v="1.5409507666230065"/>
    <n v="1.5408615912314194"/>
    <n v="1.5409507666230065"/>
    <n v="0"/>
    <n v="0"/>
    <n v="0"/>
    <n v="0"/>
    <n v="0"/>
    <n v="0"/>
    <n v="0"/>
    <n v="0"/>
    <n v="0"/>
    <n v="0"/>
    <n v="0"/>
    <n v="0"/>
    <n v="0"/>
    <n v="0"/>
    <n v="0"/>
    <m/>
    <n v="0"/>
    <n v="0"/>
    <n v="0"/>
    <n v="0"/>
    <n v="0"/>
    <n v="0"/>
    <x v="0"/>
    <m/>
    <s v="No root cause"/>
    <s v="No root cause"/>
    <s v="No root cause"/>
    <x v="4"/>
    <s v=" "/>
    <m/>
    <m/>
    <s v=""/>
    <m/>
    <s v=""/>
    <m/>
    <m/>
    <m/>
    <m/>
    <m/>
    <m/>
    <m/>
    <m/>
    <m/>
    <m/>
    <m/>
    <m/>
    <m/>
    <m/>
    <m/>
    <s v=" "/>
    <m/>
    <s v=""/>
    <m/>
    <m/>
    <m/>
    <m/>
    <m/>
  </r>
  <r>
    <s v="Maroua-Zokok-Palar-IHS"/>
    <s v="EXN_116"/>
    <s v="Maroua"/>
    <s v="IHS"/>
    <s v="Grid-Gen"/>
    <s v="EXTREME-NORD"/>
    <s v="Maroua"/>
    <s v="Huawei"/>
    <n v="0"/>
    <n v="0"/>
    <n v="0"/>
    <n v="0"/>
    <n v="0"/>
    <n v="0"/>
    <n v="0"/>
    <n v="1.0170631761278193"/>
    <n v="0"/>
    <n v="0"/>
    <n v="0"/>
    <n v="0"/>
    <n v="0"/>
    <n v="0"/>
    <n v="0"/>
    <n v="0"/>
    <n v="0"/>
    <n v="1.7775865857382154"/>
    <n v="0"/>
    <n v="0"/>
    <n v="0"/>
    <n v="0"/>
    <n v="0"/>
    <n v="0"/>
    <m/>
    <n v="0"/>
    <n v="0"/>
    <n v="0"/>
    <n v="0"/>
    <n v="0"/>
    <n v="0"/>
    <x v="0"/>
    <m/>
    <s v="No root cause"/>
    <s v="No root cause"/>
    <s v="No root cause"/>
    <x v="4"/>
    <s v=" "/>
    <m/>
    <m/>
    <s v=""/>
    <m/>
    <s v=""/>
    <m/>
    <m/>
    <m/>
    <m/>
    <m/>
    <m/>
    <m/>
    <m/>
    <m/>
    <m/>
    <m/>
    <m/>
    <m/>
    <m/>
    <m/>
    <s v=" "/>
    <m/>
    <s v=""/>
    <m/>
    <m/>
    <m/>
    <m/>
    <m/>
  </r>
  <r>
    <s v="Limbe-Batoke-Camtel"/>
    <s v="SUO_227"/>
    <s v="SUD-OUEST"/>
    <s v="CAMUSAT"/>
    <s v="Good Grid no GE - 8h"/>
    <s v="SUD-OUEST"/>
    <s v="Limbe"/>
    <s v="Huawei"/>
    <n v="0"/>
    <n v="0"/>
    <n v="0"/>
    <n v="0"/>
    <n v="0"/>
    <n v="0"/>
    <n v="0"/>
    <n v="3.7542839858118383E-2"/>
    <n v="0"/>
    <n v="0"/>
    <n v="0"/>
    <n v="0"/>
    <n v="0"/>
    <n v="0"/>
    <n v="0"/>
    <n v="0"/>
    <n v="0"/>
    <n v="0"/>
    <n v="0"/>
    <n v="0"/>
    <n v="0"/>
    <n v="0"/>
    <n v="0"/>
    <n v="0.48975125059569163"/>
    <m/>
    <n v="0.20224978811926955"/>
    <n v="0"/>
    <n v="0"/>
    <n v="0"/>
    <n v="0"/>
    <n v="0"/>
    <x v="0"/>
    <m/>
    <s v="No root cause"/>
    <s v="No root cause"/>
    <s v="No root cause"/>
    <x v="4"/>
    <s v=" "/>
    <m/>
    <m/>
    <s v=""/>
    <m/>
    <s v=""/>
    <m/>
    <m/>
    <m/>
    <m/>
    <m/>
    <m/>
    <m/>
    <m/>
    <m/>
    <m/>
    <m/>
    <m/>
    <m/>
    <m/>
    <m/>
    <s v=" "/>
    <m/>
    <s v=""/>
    <m/>
    <m/>
    <m/>
    <m/>
    <m/>
  </r>
  <r>
    <s v="Nkolfoulou-II-IHS"/>
    <s v="CTR_621"/>
    <s v="Yaounde"/>
    <s v="IHS"/>
    <s v="Grid-Gen"/>
    <s v="CENTRE"/>
    <s v="Yaounde"/>
    <s v="ZTE"/>
    <n v="0"/>
    <n v="0"/>
    <n v="0"/>
    <n v="0"/>
    <n v="0"/>
    <n v="0"/>
    <n v="0"/>
    <n v="0"/>
    <n v="11.548855273333279"/>
    <n v="0"/>
    <n v="0"/>
    <n v="0"/>
    <n v="0"/>
    <n v="0"/>
    <n v="0"/>
    <n v="1.9815842115325903"/>
    <n v="0"/>
    <n v="0"/>
    <n v="0"/>
    <n v="0.36404961861468516"/>
    <n v="0"/>
    <n v="0"/>
    <n v="0"/>
    <n v="0"/>
    <m/>
    <n v="0"/>
    <n v="0"/>
    <n v="0"/>
    <n v="0"/>
    <n v="0"/>
    <n v="0"/>
    <x v="0"/>
    <m/>
    <s v="No root cause"/>
    <s v="No root cause"/>
    <s v="No root cause"/>
    <x v="4"/>
    <s v=" "/>
    <m/>
    <m/>
    <s v=""/>
    <m/>
    <s v=""/>
    <m/>
    <m/>
    <m/>
    <m/>
    <m/>
    <m/>
    <m/>
    <m/>
    <m/>
    <m/>
    <m/>
    <m/>
    <m/>
    <m/>
    <m/>
    <s v=" "/>
    <m/>
    <s v=""/>
    <m/>
    <m/>
    <m/>
    <m/>
    <m/>
  </r>
  <r>
    <s v="Monkey-Hill"/>
    <s v="SUO_011"/>
    <s v="SUD-OUEST"/>
    <s v="IHS"/>
    <s v="Grid-Gen"/>
    <s v="SUD-OUEST"/>
    <s v="Limbe"/>
    <s v="Huawei"/>
    <n v="0"/>
    <n v="0"/>
    <n v="0"/>
    <n v="0"/>
    <n v="0"/>
    <n v="0"/>
    <n v="0"/>
    <n v="3.7453664466531408E-2"/>
    <n v="0"/>
    <n v="0"/>
    <n v="0"/>
    <n v="0"/>
    <n v="0"/>
    <n v="0"/>
    <n v="0"/>
    <n v="0"/>
    <n v="0"/>
    <n v="0"/>
    <n v="0"/>
    <n v="0"/>
    <n v="0"/>
    <n v="0"/>
    <n v="0"/>
    <n v="0.48975125059569163"/>
    <m/>
    <n v="0.20358741899307434"/>
    <n v="0"/>
    <n v="0"/>
    <n v="0"/>
    <n v="0"/>
    <n v="0"/>
    <x v="0"/>
    <m/>
    <s v="No root cause"/>
    <s v="No root cause"/>
    <s v="No root cause"/>
    <x v="4"/>
    <s v=" "/>
    <m/>
    <m/>
    <s v=""/>
    <m/>
    <s v=""/>
    <m/>
    <m/>
    <m/>
    <m/>
    <m/>
    <m/>
    <m/>
    <m/>
    <m/>
    <m/>
    <m/>
    <m/>
    <m/>
    <m/>
    <m/>
    <s v=" "/>
    <m/>
    <s v=""/>
    <m/>
    <m/>
    <m/>
    <m/>
    <m/>
  </r>
  <r>
    <s v="Mbot"/>
    <s v="NRO_246"/>
    <s v="NORD-OUEST"/>
    <s v="IHS"/>
    <s v="Solar-Gen"/>
    <s v="NORD-OUEST"/>
    <s v="Mbot"/>
    <s v="NOKIA"/>
    <n v="0.30575978526312858"/>
    <n v="1.2469147038853921"/>
    <n v="0.51493066391669584"/>
    <n v="3.3886648803053529E-3"/>
    <n v="2.0669360495890747"/>
    <n v="1.8726832233265207E-3"/>
    <n v="4.8154711456969632E-3"/>
    <n v="3.8345418382400923E-3"/>
    <n v="0.68488828531371693"/>
    <n v="1.3668808849055698"/>
    <n v="2.578640403499791"/>
    <n v="6.1531020195015234E-3"/>
    <n v="4.7262957541099127E-3"/>
    <n v="1.2418029980053247"/>
    <n v="6.1531020195015234E-3"/>
    <n v="0"/>
    <n v="2.9427879223702718E-3"/>
    <n v="9.1155085280210421E-2"/>
    <n v="4.1912434045879516E-3"/>
    <n v="0"/>
    <n v="0"/>
    <n v="0"/>
    <n v="0"/>
    <n v="0"/>
    <m/>
    <n v="0"/>
    <n v="0"/>
    <n v="0"/>
    <n v="0"/>
    <n v="0"/>
    <n v="0"/>
    <x v="2"/>
    <m/>
    <s v="No root cause"/>
    <s v="No root cause"/>
    <s v="No root cause"/>
    <x v="4"/>
    <s v=" "/>
    <m/>
    <m/>
    <s v=""/>
    <m/>
    <s v=""/>
    <m/>
    <m/>
    <m/>
    <m/>
    <m/>
    <m/>
    <m/>
    <m/>
    <m/>
    <m/>
    <m/>
    <m/>
    <m/>
    <m/>
    <m/>
    <s v=" "/>
    <m/>
    <s v=""/>
    <m/>
    <m/>
    <m/>
    <m/>
    <m/>
  </r>
  <r>
    <s v="Ma"/>
    <s v="NRO_021"/>
    <s v="NORD-OUEST"/>
    <s v="IHS"/>
    <s v="Grid-Gen"/>
    <s v="NORD-OUEST"/>
    <s v="Ma"/>
    <s v="NOKIA"/>
    <n v="0.26912864019958349"/>
    <n v="1.2270245356576095"/>
    <n v="0.46642915126913215"/>
    <n v="1.6051570485658829E-3"/>
    <n v="2.0622267695584182"/>
    <n v="0"/>
    <n v="4.9046465372840136E-3"/>
    <n v="1.3376308738047311E-3"/>
    <n v="0.68205771397588411"/>
    <n v="1.3516819319772186"/>
    <n v="2.5690154399688283"/>
    <n v="5.7072250615666127E-3"/>
    <n v="3.210314097131252E-3"/>
    <n v="1.2824848116473049"/>
    <n v="5.7072250615666127E-3"/>
    <n v="1.6051570485658825E-3"/>
    <n v="1.3376308738047311E-3"/>
    <n v="5.7428952182014728E-2"/>
    <n v="4.8154711456969632E-3"/>
    <n v="1.6943324401527621E-3"/>
    <n v="0"/>
    <n v="0"/>
    <n v="0"/>
    <n v="0"/>
    <m/>
    <n v="0"/>
    <n v="0"/>
    <n v="0"/>
    <n v="0"/>
    <n v="0"/>
    <n v="0"/>
    <x v="2"/>
    <m/>
    <s v="No root cause"/>
    <s v="No root cause"/>
    <s v="No root cause"/>
    <x v="4"/>
    <s v=" "/>
    <m/>
    <m/>
    <s v=""/>
    <m/>
    <s v=""/>
    <m/>
    <m/>
    <m/>
    <m/>
    <m/>
    <m/>
    <m/>
    <m/>
    <m/>
    <m/>
    <m/>
    <m/>
    <m/>
    <m/>
    <m/>
    <s v=" "/>
    <m/>
    <s v=""/>
    <m/>
    <m/>
    <m/>
    <m/>
    <m/>
  </r>
  <r>
    <s v="Tadu-IHS"/>
    <s v="NRO_018"/>
    <s v="NORD-OUEST"/>
    <s v="IHS"/>
    <s v="Hybrid-Gen"/>
    <s v="NORD-OUEST"/>
    <s v="Tadu"/>
    <s v="NOKIA"/>
    <n v="0.35081454641455784"/>
    <n v="1.2496430641098382"/>
    <n v="0.49341021110912137"/>
    <n v="3.210314097131252E-3"/>
    <n v="2.0729178227549707"/>
    <n v="3.4778402718922321E-3"/>
    <n v="9.8092930745676855E-3"/>
    <n v="1.3376308738047311E-3"/>
    <n v="0.69206443070218904"/>
    <n v="3.3468687654568314"/>
    <n v="2.5390984856861061"/>
    <n v="7.3123821101323244E-3"/>
    <n v="5.3505234952187534E-3"/>
    <n v="1.2825383168822571"/>
    <n v="7.3123821101323235E-3"/>
    <n v="0"/>
    <n v="2.2293847896745519E-3"/>
    <n v="7.5317535734363034E-2"/>
    <n v="6.3314528026756243E-3"/>
    <n v="0"/>
    <n v="0"/>
    <n v="0"/>
    <n v="0"/>
    <n v="0"/>
    <m/>
    <n v="0"/>
    <n v="0"/>
    <n v="0"/>
    <n v="0"/>
    <n v="0"/>
    <n v="0"/>
    <x v="2"/>
    <m/>
    <s v="No root cause"/>
    <s v="No root cause"/>
    <s v="No root cause"/>
    <x v="4"/>
    <s v=" "/>
    <m/>
    <m/>
    <s v=""/>
    <m/>
    <s v=""/>
    <m/>
    <m/>
    <m/>
    <m/>
    <m/>
    <m/>
    <m/>
    <m/>
    <m/>
    <m/>
    <m/>
    <m/>
    <m/>
    <m/>
    <m/>
    <s v=" "/>
    <m/>
    <s v=""/>
    <m/>
    <m/>
    <m/>
    <m/>
    <m/>
  </r>
  <r>
    <s v="Nchum-IHS"/>
    <s v="NRO_088"/>
    <s v="NORD-OUEST"/>
    <s v="IHS"/>
    <s v="Hybrid-Gen"/>
    <s v="NORD-OUEST"/>
    <s v="Nchum"/>
    <s v="NOKIA"/>
    <n v="0"/>
    <n v="0"/>
    <n v="0"/>
    <n v="0"/>
    <n v="0"/>
    <n v="0"/>
    <n v="0.22508903247741516"/>
    <n v="0"/>
    <n v="0"/>
    <n v="0.28793583732688693"/>
    <n v="0"/>
    <n v="4.6215681742301671"/>
    <n v="4.6735670126149351"/>
    <n v="4.6214611637602614"/>
    <n v="4.6215681742301671"/>
    <n v="4.6215146689952142"/>
    <n v="2.2217157059980082"/>
    <n v="0.2330509683734123"/>
    <n v="0.11294955098406807"/>
    <n v="0"/>
    <n v="0"/>
    <n v="0"/>
    <n v="0"/>
    <n v="0"/>
    <m/>
    <n v="0"/>
    <n v="0"/>
    <n v="0"/>
    <n v="0"/>
    <n v="0"/>
    <n v="0"/>
    <x v="2"/>
    <m/>
    <s v="No root cause"/>
    <s v="No root cause"/>
    <s v="No root cause"/>
    <x v="4"/>
    <s v=" "/>
    <m/>
    <m/>
    <s v=""/>
    <m/>
    <s v=""/>
    <m/>
    <m/>
    <m/>
    <m/>
    <m/>
    <m/>
    <m/>
    <m/>
    <m/>
    <m/>
    <m/>
    <m/>
    <m/>
    <m/>
    <m/>
    <s v=" "/>
    <m/>
    <s v=""/>
    <m/>
    <m/>
    <m/>
    <m/>
    <m/>
  </r>
  <r>
    <s v="Bambili-University-IHS"/>
    <s v="NRO_061"/>
    <s v="NORD-OUEST"/>
    <s v="IHS"/>
    <s v="Grid-Gen"/>
    <s v="NORD-OUEST"/>
    <s v="Bamenda"/>
    <s v="Huawei"/>
    <n v="1.3286241592544079"/>
    <n v="3.0426108557127893"/>
    <n v="1.4962738954379295"/>
    <n v="0.15133063952310424"/>
    <n v="14.415112874643656"/>
    <n v="0"/>
    <n v="0"/>
    <n v="0"/>
    <n v="4.8962997206313323"/>
    <n v="0"/>
    <n v="4.5170011100552729"/>
    <n v="0"/>
    <n v="4.7084606757925203E-3"/>
    <n v="0"/>
    <n v="0"/>
    <n v="0"/>
    <n v="0"/>
    <n v="0.12215245139584457"/>
    <n v="0"/>
    <n v="0"/>
    <n v="0"/>
    <n v="0"/>
    <n v="0"/>
    <n v="0"/>
    <m/>
    <n v="0"/>
    <n v="0"/>
    <n v="0"/>
    <n v="0"/>
    <n v="0"/>
    <n v="0"/>
    <x v="2"/>
    <m/>
    <s v="No root cause"/>
    <s v="No root cause"/>
    <s v="No root cause"/>
    <x v="4"/>
    <s v=" "/>
    <m/>
    <m/>
    <s v=""/>
    <m/>
    <s v=""/>
    <m/>
    <m/>
    <m/>
    <m/>
    <m/>
    <m/>
    <m/>
    <m/>
    <m/>
    <m/>
    <m/>
    <m/>
    <m/>
    <m/>
    <m/>
    <s v=" "/>
    <m/>
    <s v=""/>
    <m/>
    <m/>
    <m/>
    <m/>
    <m/>
  </r>
  <r>
    <s v="Dschang-Foto"/>
    <s v="OST_105"/>
    <s v="OUEST"/>
    <s v="IHS"/>
    <s v="Grid-Gen"/>
    <s v="OUEST"/>
    <s v="Dschang"/>
    <s v="Huawei"/>
    <n v="0"/>
    <n v="0"/>
    <n v="0"/>
    <n v="0"/>
    <n v="0"/>
    <n v="0"/>
    <n v="0"/>
    <n v="0"/>
    <n v="0"/>
    <n v="0"/>
    <n v="0"/>
    <n v="0"/>
    <n v="11.317694823261506"/>
    <n v="14.276569986274124"/>
    <n v="0"/>
    <n v="6.1531020195015875E-3"/>
    <n v="0"/>
    <n v="0"/>
    <n v="0"/>
    <n v="0"/>
    <n v="0"/>
    <n v="0"/>
    <n v="0"/>
    <n v="0"/>
    <m/>
    <n v="0.16051570485656314"/>
    <n v="0"/>
    <n v="0"/>
    <n v="0"/>
    <n v="0"/>
    <n v="0"/>
    <x v="0"/>
    <m/>
    <s v="No root cause"/>
    <s v="No root cause"/>
    <s v="No root cause"/>
    <x v="4"/>
    <s v=" "/>
    <m/>
    <m/>
    <s v=""/>
    <m/>
    <s v=""/>
    <m/>
    <m/>
    <m/>
    <m/>
    <m/>
    <m/>
    <m/>
    <m/>
    <m/>
    <m/>
    <m/>
    <m/>
    <m/>
    <m/>
    <m/>
    <s v=" "/>
    <m/>
    <s v=""/>
    <m/>
    <m/>
    <m/>
    <m/>
    <m/>
  </r>
  <r>
    <s v="Satcom"/>
    <s v="CTR_199"/>
    <s v="Yaounde"/>
    <s v="IHS"/>
    <s v="Grid-Gen"/>
    <s v="CENTRE"/>
    <s v="Yaounde"/>
    <s v="ZTE"/>
    <n v="2.8127880365148257"/>
    <n v="0"/>
    <n v="0"/>
    <n v="0"/>
    <n v="0"/>
    <n v="0"/>
    <n v="0"/>
    <n v="1.3124834133771648"/>
    <n v="0"/>
    <n v="2.6569094520207854"/>
    <n v="0"/>
    <n v="0"/>
    <n v="4.2416096657563642"/>
    <n v="0"/>
    <n v="0"/>
    <n v="0"/>
    <n v="0"/>
    <n v="0"/>
    <n v="0"/>
    <n v="0"/>
    <n v="0"/>
    <n v="0"/>
    <n v="0"/>
    <n v="0"/>
    <m/>
    <n v="0"/>
    <n v="0"/>
    <n v="0"/>
    <n v="0"/>
    <n v="0"/>
    <n v="0"/>
    <x v="0"/>
    <m/>
    <s v="No root cause"/>
    <s v="No root cause"/>
    <s v="No root cause"/>
    <x v="4"/>
    <s v=" "/>
    <m/>
    <m/>
    <s v=""/>
    <m/>
    <s v=""/>
    <m/>
    <m/>
    <m/>
    <m/>
    <m/>
    <m/>
    <m/>
    <m/>
    <m/>
    <m/>
    <m/>
    <m/>
    <m/>
    <m/>
    <m/>
    <s v=" "/>
    <m/>
    <s v=""/>
    <m/>
    <m/>
    <m/>
    <m/>
    <m/>
  </r>
  <r>
    <s v="Dschang-Foto-II"/>
    <s v="OST_123"/>
    <s v="OUEST"/>
    <s v="IHS"/>
    <s v="Grid-Gen"/>
    <s v="OUEST"/>
    <s v="Dschang"/>
    <s v="Huawei"/>
    <n v="2.7614051758824076"/>
    <n v="2.5325811210702192E-2"/>
    <n v="2.4540889413953595"/>
    <n v="0"/>
    <n v="0"/>
    <n v="2.675261747609386E-4"/>
    <n v="0"/>
    <n v="0"/>
    <n v="0"/>
    <n v="0"/>
    <n v="0"/>
    <n v="0"/>
    <n v="20.505524593859597"/>
    <n v="21.570653306052801"/>
    <n v="0"/>
    <n v="5.4396988868057501E-3"/>
    <n v="3.8077892207640254E-2"/>
    <n v="0"/>
    <n v="0"/>
    <n v="0"/>
    <n v="0"/>
    <n v="0"/>
    <n v="0"/>
    <n v="0"/>
    <m/>
    <n v="0.15962395094069337"/>
    <n v="0"/>
    <n v="0"/>
    <n v="0"/>
    <n v="0"/>
    <n v="0"/>
    <x v="0"/>
    <m/>
    <s v="No root cause"/>
    <s v="No root cause"/>
    <s v="No root cause"/>
    <x v="4"/>
    <s v=" "/>
    <m/>
    <m/>
    <s v=""/>
    <m/>
    <s v=""/>
    <m/>
    <m/>
    <m/>
    <m/>
    <m/>
    <m/>
    <m/>
    <m/>
    <m/>
    <m/>
    <m/>
    <m/>
    <m/>
    <m/>
    <m/>
    <s v=" "/>
    <m/>
    <s v=""/>
    <m/>
    <m/>
    <m/>
    <m/>
    <m/>
  </r>
  <r>
    <s v="Sodibanga"/>
    <s v="LIT_515"/>
    <s v="LITTORAL"/>
    <s v="IHS"/>
    <s v="Hybrid-Gen"/>
    <s v="LITTORAL"/>
    <s v="Sodibanga"/>
    <s v="NOKIA"/>
    <n v="0"/>
    <n v="0"/>
    <n v="0"/>
    <n v="0"/>
    <n v="0"/>
    <n v="0.99515808584008514"/>
    <n v="0"/>
    <n v="2.9527112634140436E-2"/>
    <n v="3.178654886906819E-2"/>
    <n v="1.212863683933338"/>
    <n v="1.1638421709327282"/>
    <n v="0"/>
    <n v="0"/>
    <n v="0"/>
    <n v="0"/>
    <n v="4.4046044464990448"/>
    <n v="9.2444739793341402"/>
    <n v="0"/>
    <n v="0"/>
    <n v="0.28566444940973013"/>
    <n v="0"/>
    <n v="0"/>
    <n v="0"/>
    <n v="0"/>
    <m/>
    <n v="0"/>
    <n v="0"/>
    <n v="0"/>
    <n v="0"/>
    <n v="0"/>
    <n v="0"/>
    <x v="0"/>
    <m/>
    <s v="No root cause"/>
    <s v="No root cause"/>
    <s v="No root cause"/>
    <x v="4"/>
    <s v=" "/>
    <m/>
    <m/>
    <s v=""/>
    <m/>
    <s v=""/>
    <m/>
    <m/>
    <m/>
    <m/>
    <m/>
    <m/>
    <m/>
    <m/>
    <m/>
    <m/>
    <m/>
    <m/>
    <m/>
    <m/>
    <m/>
    <s v=" "/>
    <m/>
    <s v=""/>
    <m/>
    <m/>
    <m/>
    <m/>
    <m/>
  </r>
  <r>
    <s v="Nkolfoulou"/>
    <s v="CTR_214"/>
    <s v="Yaounde"/>
    <s v="IHS"/>
    <s v="Grid-Gen"/>
    <s v="CENTRE"/>
    <s v="Yaounde"/>
    <s v="ZTE"/>
    <n v="0"/>
    <n v="0"/>
    <n v="0"/>
    <n v="0"/>
    <n v="0"/>
    <n v="0.50708694672020049"/>
    <n v="0"/>
    <n v="0"/>
    <n v="2.19526628485331"/>
    <n v="0"/>
    <n v="0"/>
    <n v="0"/>
    <n v="0"/>
    <n v="0"/>
    <n v="0"/>
    <n v="0"/>
    <n v="0"/>
    <n v="0"/>
    <n v="0"/>
    <n v="0.22468631664255365"/>
    <n v="0"/>
    <n v="0"/>
    <n v="0"/>
    <n v="0"/>
    <m/>
    <n v="0"/>
    <n v="0"/>
    <n v="0"/>
    <n v="0"/>
    <n v="0"/>
    <n v="0"/>
    <x v="0"/>
    <m/>
    <s v="No root cause"/>
    <s v="No root cause"/>
    <s v="No root cause"/>
    <x v="4"/>
    <s v=" "/>
    <m/>
    <m/>
    <s v=""/>
    <m/>
    <s v=""/>
    <m/>
    <m/>
    <m/>
    <m/>
    <m/>
    <m/>
    <m/>
    <m/>
    <m/>
    <m/>
    <m/>
    <m/>
    <m/>
    <m/>
    <m/>
    <s v=" "/>
    <m/>
    <s v=""/>
    <m/>
    <m/>
    <m/>
    <m/>
    <m/>
  </r>
  <r>
    <s v="Mulang-IHS"/>
    <s v="NRO_120"/>
    <s v="NORD-OUEST"/>
    <s v="IHS"/>
    <s v="Grid-Gen"/>
    <s v="NORD-OUEST"/>
    <s v="Bamenda"/>
    <s v="Huawei"/>
    <n v="0"/>
    <n v="0"/>
    <n v="0"/>
    <n v="0"/>
    <n v="0"/>
    <n v="0"/>
    <n v="0"/>
    <n v="0"/>
    <n v="0"/>
    <n v="0"/>
    <n v="8.0257852428281603E-4"/>
    <n v="0"/>
    <n v="0"/>
    <n v="0"/>
    <n v="0"/>
    <n v="0"/>
    <n v="0"/>
    <n v="0.26024946280744105"/>
    <n v="1.2373977336609281"/>
    <n v="0"/>
    <n v="0"/>
    <n v="0"/>
    <n v="0"/>
    <n v="0"/>
    <m/>
    <n v="0"/>
    <n v="0"/>
    <n v="0"/>
    <n v="0"/>
    <n v="0"/>
    <n v="0"/>
    <x v="0"/>
    <m/>
    <s v="No root cause"/>
    <s v="No root cause"/>
    <s v="No root cause"/>
    <x v="4"/>
    <s v=" "/>
    <m/>
    <m/>
    <s v=""/>
    <m/>
    <s v=""/>
    <m/>
    <m/>
    <m/>
    <m/>
    <m/>
    <m/>
    <m/>
    <m/>
    <m/>
    <m/>
    <m/>
    <m/>
    <m/>
    <m/>
    <m/>
    <s v=" "/>
    <m/>
    <s v=""/>
    <m/>
    <m/>
    <m/>
    <m/>
    <m/>
  </r>
  <r>
    <s v="Song-Bong"/>
    <s v="CTR_311"/>
    <s v="CENTRE"/>
    <s v="IHS"/>
    <s v="Solar-Gen"/>
    <s v="CENTRE"/>
    <s v="Song-Bong"/>
    <s v="NOKIA"/>
    <n v="2.1281934908928771E-3"/>
    <n v="0"/>
    <n v="0"/>
    <n v="0"/>
    <n v="0"/>
    <n v="0"/>
    <n v="0.866668152279646"/>
    <n v="0"/>
    <n v="0.44487279086717141"/>
    <n v="0"/>
    <n v="0"/>
    <n v="2.051034006500451E-3"/>
    <n v="0.26193866114277026"/>
    <n v="3.8089663359329746"/>
    <n v="2.0510340065004505E-3"/>
    <n v="0"/>
    <n v="0"/>
    <n v="0"/>
    <n v="0"/>
    <n v="0"/>
    <n v="0"/>
    <n v="0"/>
    <n v="0"/>
    <n v="1.8494976215139649E-2"/>
    <m/>
    <n v="0"/>
    <n v="0"/>
    <n v="0"/>
    <n v="0"/>
    <n v="0"/>
    <n v="0"/>
    <x v="0"/>
    <m/>
    <s v="No root cause"/>
    <s v="No root cause"/>
    <s v="No root cause"/>
    <x v="4"/>
    <s v=" "/>
    <m/>
    <m/>
    <s v=""/>
    <m/>
    <s v=""/>
    <m/>
    <m/>
    <m/>
    <m/>
    <m/>
    <m/>
    <m/>
    <m/>
    <m/>
    <m/>
    <m/>
    <m/>
    <m/>
    <m/>
    <m/>
    <s v=" "/>
    <m/>
    <s v=""/>
    <m/>
    <m/>
    <m/>
    <m/>
    <m/>
  </r>
  <r>
    <s v="Ndu"/>
    <s v="NRO_009"/>
    <s v="NORD-OUEST"/>
    <s v="IHS"/>
    <s v="Grid-Gen"/>
    <s v="NORD-OUEST"/>
    <s v="NDU"/>
    <s v="NOKIA"/>
    <n v="0.57265618558138631"/>
    <n v="1.1432736800269281"/>
    <n v="0.96975906011484536"/>
    <n v="2.1402093980875015E-3"/>
    <n v="1.3767092508487002"/>
    <n v="1.9618586149134005E-3"/>
    <n v="4.0128926214140223E-3"/>
    <n v="1.9618586149134005E-3"/>
    <n v="0.45347171581031492"/>
    <n v="0.91012470240984622"/>
    <n v="1.7030426436065527"/>
    <n v="0.15448744838528342"/>
    <n v="1.0685285424864597"/>
    <n v="0.85030519386016734"/>
    <n v="0.15448744838528342"/>
    <n v="0"/>
    <n v="8.9175391586982075E-4"/>
    <n v="4.0360782232266974E-2"/>
    <n v="3.6561910550661622E-3"/>
    <n v="0"/>
    <n v="0"/>
    <n v="0"/>
    <n v="0"/>
    <n v="0"/>
    <m/>
    <n v="0"/>
    <n v="0"/>
    <n v="0"/>
    <n v="0"/>
    <n v="0"/>
    <n v="0"/>
    <x v="2"/>
    <m/>
    <s v="No root cause"/>
    <s v="No root cause"/>
    <s v="No root cause"/>
    <x v="4"/>
    <s v=" "/>
    <m/>
    <m/>
    <s v=""/>
    <m/>
    <s v=""/>
    <m/>
    <m/>
    <m/>
    <m/>
    <m/>
    <m/>
    <m/>
    <m/>
    <m/>
    <m/>
    <m/>
    <m/>
    <m/>
    <m/>
    <m/>
    <s v=" "/>
    <m/>
    <s v=""/>
    <m/>
    <m/>
    <m/>
    <m/>
    <m/>
  </r>
  <r>
    <s v="Bfsam-Toungan-Lycee"/>
    <s v="OST_268"/>
    <s v="Bafoussam"/>
    <s v="CAMUSAT"/>
    <s v="Good Grid + GE"/>
    <s v="OUEST"/>
    <s v="Bafoussam"/>
    <s v="Huawei"/>
    <n v="0"/>
    <n v="0"/>
    <n v="0"/>
    <n v="0"/>
    <n v="0"/>
    <n v="0"/>
    <n v="0"/>
    <n v="0"/>
    <n v="0.51935748060256892"/>
    <n v="0.11138006409213744"/>
    <n v="0.54691267660294551"/>
    <n v="5.8053179923123671E-2"/>
    <n v="0"/>
    <n v="0"/>
    <n v="5.8053179923123671E-2"/>
    <n v="0.21999569104507849"/>
    <n v="2.8892826874181363E-2"/>
    <n v="0.21839053399651284"/>
    <n v="6.0853287218954832E-2"/>
    <n v="0.17852913395713302"/>
    <n v="0"/>
    <n v="0"/>
    <n v="0"/>
    <n v="0"/>
    <m/>
    <n v="0"/>
    <n v="0"/>
    <n v="0"/>
    <n v="0"/>
    <n v="0"/>
    <n v="0"/>
    <x v="0"/>
    <m/>
    <s v="No root cause"/>
    <s v="No root cause"/>
    <s v="No root cause"/>
    <x v="4"/>
    <s v=" "/>
    <m/>
    <m/>
    <s v=""/>
    <m/>
    <s v=""/>
    <m/>
    <m/>
    <m/>
    <m/>
    <m/>
    <m/>
    <m/>
    <m/>
    <m/>
    <m/>
    <m/>
    <m/>
    <m/>
    <m/>
    <m/>
    <s v=" "/>
    <m/>
    <s v=""/>
    <m/>
    <m/>
    <m/>
    <m/>
    <m/>
  </r>
  <r>
    <s v="Ndjore-Luxe-MTN"/>
    <s v="CTR_363"/>
    <s v="CENTRE"/>
    <s v="IHS"/>
    <s v=""/>
    <s v="CENTRE"/>
    <s v="Ndjore-Luxe"/>
    <s v="NOKIA"/>
    <n v="0"/>
    <n v="0"/>
    <n v="0"/>
    <n v="0"/>
    <n v="0"/>
    <n v="0"/>
    <n v="0"/>
    <n v="0"/>
    <n v="0"/>
    <n v="2.1989113169365972"/>
    <n v="0"/>
    <n v="0"/>
    <n v="0"/>
    <n v="0"/>
    <n v="0"/>
    <n v="0"/>
    <n v="0"/>
    <n v="0"/>
    <n v="0"/>
    <n v="1.2972241848396264"/>
    <n v="0"/>
    <n v="0"/>
    <n v="0"/>
    <n v="0"/>
    <m/>
    <n v="0"/>
    <n v="0"/>
    <n v="0"/>
    <n v="0"/>
    <n v="0"/>
    <n v="0"/>
    <x v="0"/>
    <m/>
    <s v="No root cause"/>
    <s v="No root cause"/>
    <s v="No root cause"/>
    <x v="4"/>
    <s v=" "/>
    <m/>
    <m/>
    <s v=""/>
    <m/>
    <s v=""/>
    <m/>
    <m/>
    <m/>
    <m/>
    <m/>
    <m/>
    <m/>
    <m/>
    <m/>
    <m/>
    <m/>
    <m/>
    <m/>
    <m/>
    <m/>
    <s v=" "/>
    <m/>
    <s v=""/>
    <m/>
    <m/>
    <m/>
    <m/>
    <m/>
  </r>
  <r>
    <s v="Nanga-Eboko"/>
    <s v="CTR_033"/>
    <s v="CENTRE"/>
    <s v="CAMUSAT"/>
    <s v="Medium Grid + Solar + GE"/>
    <s v="CENTRE"/>
    <s v="Nanga-Eboko"/>
    <s v="NOKIA"/>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Dong-MTN-IHS"/>
    <s v="CTR_167"/>
    <s v="CENTRE"/>
    <s v="IHS"/>
    <s v="Hybrid-Gen"/>
    <s v="CENTRE"/>
    <s v="Dong"/>
    <s v="NOKIA"/>
    <n v="1.7121675184699329E-3"/>
    <n v="0"/>
    <n v="0"/>
    <n v="0"/>
    <n v="2.6731191638337946E-2"/>
    <n v="0"/>
    <n v="2.4951504218943453E-2"/>
    <n v="9.6363076401558712E-3"/>
    <n v="2.6752617476094621E-3"/>
    <n v="0"/>
    <n v="3.7453664466535548E-3"/>
    <n v="0"/>
    <n v="0"/>
    <n v="0"/>
    <n v="0"/>
    <n v="0"/>
    <n v="1.6586622835179075E-3"/>
    <n v="0"/>
    <n v="0"/>
    <n v="0"/>
    <n v="0"/>
    <n v="0"/>
    <n v="0"/>
    <n v="0"/>
    <m/>
    <n v="0"/>
    <n v="0"/>
    <n v="0"/>
    <n v="0"/>
    <n v="0"/>
    <n v="0"/>
    <x v="0"/>
    <m/>
    <s v="No root cause"/>
    <s v="No root cause"/>
    <s v="No root cause"/>
    <x v="4"/>
    <s v=" "/>
    <m/>
    <m/>
    <s v=""/>
    <m/>
    <s v=""/>
    <m/>
    <m/>
    <m/>
    <m/>
    <m/>
    <m/>
    <m/>
    <m/>
    <m/>
    <m/>
    <m/>
    <m/>
    <m/>
    <m/>
    <m/>
    <s v=" "/>
    <m/>
    <s v=""/>
    <m/>
    <m/>
    <m/>
    <m/>
    <m/>
  </r>
  <r>
    <s v="Nanga-Eboko-IHS"/>
    <s v="CTR_138"/>
    <s v="CENTRE"/>
    <s v="IHS"/>
    <s v="Grid-Gen"/>
    <s v="CENTRE"/>
    <s v="Nanga-Eboko"/>
    <s v="NOKIA"/>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Mabanda3"/>
    <s v="LIT_488"/>
    <s v="Douala"/>
    <s v="IHS"/>
    <s v="Grid-Gen"/>
    <s v="LITTORAL"/>
    <s v="Douala"/>
    <s v="ZTE"/>
    <n v="0"/>
    <n v="0"/>
    <n v="0"/>
    <n v="0"/>
    <n v="0"/>
    <n v="0"/>
    <n v="0"/>
    <n v="4.9882038792008743"/>
    <n v="0"/>
    <n v="0"/>
    <n v="0"/>
    <n v="0"/>
    <n v="0"/>
    <n v="0"/>
    <n v="0"/>
    <n v="0"/>
    <n v="0"/>
    <n v="0"/>
    <n v="0"/>
    <n v="0"/>
    <n v="0"/>
    <n v="0"/>
    <n v="0"/>
    <n v="0.52823934960463192"/>
    <m/>
    <n v="0"/>
    <n v="0"/>
    <n v="0"/>
    <n v="0"/>
    <n v="0"/>
    <n v="0"/>
    <x v="0"/>
    <m/>
    <s v="No root cause"/>
    <s v="No root cause"/>
    <s v="No root cause"/>
    <x v="4"/>
    <s v=" "/>
    <m/>
    <m/>
    <s v=""/>
    <m/>
    <s v=""/>
    <m/>
    <m/>
    <m/>
    <m/>
    <m/>
    <m/>
    <m/>
    <m/>
    <m/>
    <m/>
    <m/>
    <m/>
    <m/>
    <m/>
    <m/>
    <s v=" "/>
    <m/>
    <s v=""/>
    <m/>
    <m/>
    <m/>
    <m/>
    <m/>
  </r>
  <r>
    <s v="Ouassa-Bamvele-Camrail"/>
    <s v="CTR_454"/>
    <s v="CENTRE"/>
    <s v="CAMUSAT"/>
    <s v="Hybrid Solar - S3"/>
    <s v="CENTRE"/>
    <s v="Ouassa-Bamvele"/>
    <s v="NOKIA"/>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LIT_834_Z_Ngodi-Bakoko-IHS"/>
    <s v="LIT_834"/>
    <s v="Douala"/>
    <s v="ESCO"/>
    <s v="Grid-Gen"/>
    <s v="LITTORAL"/>
    <s v="Douala"/>
    <s v="ZTE"/>
    <n v="0"/>
    <n v="0"/>
    <n v="0"/>
    <n v="0"/>
    <n v="0.22379456272668369"/>
    <n v="0"/>
    <n v="0"/>
    <n v="0"/>
    <n v="0"/>
    <n v="0.98326570271635383"/>
    <n v="0"/>
    <n v="0"/>
    <n v="0"/>
    <n v="0"/>
    <n v="0"/>
    <n v="3.4064999586228654E-3"/>
    <n v="0"/>
    <n v="0"/>
    <n v="0"/>
    <n v="0"/>
    <n v="0"/>
    <n v="0"/>
    <n v="0"/>
    <n v="0"/>
    <m/>
    <n v="5.8855758447398589E-4"/>
    <n v="0"/>
    <n v="0"/>
    <n v="0"/>
    <n v="0"/>
    <n v="0"/>
    <x v="0"/>
    <m/>
    <s v="No root cause"/>
    <s v="No root cause"/>
    <s v="No root cause"/>
    <x v="4"/>
    <s v=" "/>
    <m/>
    <m/>
    <s v=""/>
    <m/>
    <s v=""/>
    <m/>
    <m/>
    <m/>
    <m/>
    <m/>
    <m/>
    <m/>
    <m/>
    <m/>
    <m/>
    <m/>
    <m/>
    <m/>
    <m/>
    <m/>
    <s v=" "/>
    <m/>
    <s v=""/>
    <m/>
    <m/>
    <m/>
    <m/>
    <m/>
  </r>
  <r>
    <s v="Deido-Pharmacie-La-Rive"/>
    <s v="LIT_436"/>
    <s v="Douala"/>
    <s v="IHS"/>
    <s v="Grid-Gen"/>
    <s v="LITTORAL"/>
    <s v="Douala"/>
    <s v="ZTE"/>
    <n v="0"/>
    <n v="0"/>
    <n v="4.6287557107920785"/>
    <n v="0"/>
    <n v="0"/>
    <n v="0"/>
    <n v="0"/>
    <n v="0"/>
    <n v="0.42349393464656548"/>
    <n v="0"/>
    <n v="0"/>
    <n v="7.776094146384748E-3"/>
    <n v="0"/>
    <n v="0"/>
    <n v="7.776094146384748E-3"/>
    <n v="0"/>
    <n v="0"/>
    <n v="0"/>
    <n v="0"/>
    <n v="0"/>
    <n v="0"/>
    <n v="0"/>
    <n v="0"/>
    <n v="0"/>
    <m/>
    <n v="0"/>
    <n v="0"/>
    <n v="0"/>
    <n v="0"/>
    <n v="0"/>
    <n v="0"/>
    <x v="0"/>
    <m/>
    <s v="No root cause"/>
    <s v="No root cause"/>
    <s v="No root cause"/>
    <x v="4"/>
    <s v=" "/>
    <m/>
    <m/>
    <s v=""/>
    <m/>
    <s v=""/>
    <m/>
    <m/>
    <m/>
    <m/>
    <m/>
    <m/>
    <m/>
    <m/>
    <m/>
    <m/>
    <m/>
    <m/>
    <m/>
    <m/>
    <m/>
    <s v=" "/>
    <m/>
    <s v=""/>
    <m/>
    <m/>
    <m/>
    <m/>
    <m/>
  </r>
  <r>
    <s v="YATCHIKA-IHS"/>
    <s v="LIT_482"/>
    <s v="Douala"/>
    <s v="IHS"/>
    <s v="Grid-Gen"/>
    <s v="LITTORAL"/>
    <s v="Douala"/>
    <s v="ZTE"/>
    <n v="0"/>
    <n v="0"/>
    <n v="0"/>
    <n v="0"/>
    <n v="0.30986665068643598"/>
    <n v="0"/>
    <n v="0"/>
    <n v="0"/>
    <n v="0"/>
    <n v="0"/>
    <n v="0"/>
    <n v="0"/>
    <n v="0"/>
    <n v="0"/>
    <n v="0"/>
    <n v="3.3708298019880113E-3"/>
    <n v="0"/>
    <n v="0"/>
    <n v="0"/>
    <n v="0"/>
    <n v="0"/>
    <n v="0"/>
    <n v="0"/>
    <n v="0"/>
    <m/>
    <n v="0"/>
    <n v="0"/>
    <n v="0"/>
    <n v="0"/>
    <n v="0"/>
    <n v="0"/>
    <x v="0"/>
    <m/>
    <s v="No root cause"/>
    <s v="No root cause"/>
    <s v="No root cause"/>
    <x v="4"/>
    <s v=" "/>
    <m/>
    <m/>
    <s v=""/>
    <m/>
    <s v=""/>
    <m/>
    <m/>
    <m/>
    <m/>
    <m/>
    <m/>
    <m/>
    <m/>
    <m/>
    <m/>
    <m/>
    <m/>
    <m/>
    <m/>
    <m/>
    <s v=" "/>
    <m/>
    <s v=""/>
    <m/>
    <m/>
    <m/>
    <m/>
    <m/>
  </r>
  <r>
    <s v="Deido-plage"/>
    <s v="LIT_345"/>
    <s v="Douala"/>
    <s v="IHS"/>
    <s v="Grid-Gen"/>
    <s v="LITTORAL"/>
    <s v="Douala"/>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Babylone-dispensaire"/>
    <s v="LIT_648"/>
    <s v="Douala"/>
    <s v="CAMUSAT"/>
    <s v="Good Grid no GE - 12h"/>
    <s v="LITTORAL"/>
    <s v="Douala"/>
    <s v="ZTE"/>
    <n v="0"/>
    <n v="4.9197171784620712"/>
    <n v="5.0473093287447215"/>
    <n v="0"/>
    <n v="12.9598239891791"/>
    <n v="27.407628562378534"/>
    <n v="0"/>
    <n v="1.37615464297027"/>
    <n v="0"/>
    <n v="0"/>
    <n v="0"/>
    <n v="22.302890281451802"/>
    <n v="0"/>
    <n v="0"/>
    <n v="22.302890281451802"/>
    <n v="0"/>
    <n v="0"/>
    <n v="0"/>
    <n v="50.535694412341336"/>
    <n v="54.497239843279608"/>
    <n v="0"/>
    <n v="0"/>
    <n v="0"/>
    <n v="0"/>
    <m/>
    <n v="0"/>
    <n v="0"/>
    <n v="0"/>
    <n v="0"/>
    <n v="0"/>
    <n v="0"/>
    <x v="0"/>
    <m/>
    <s v="No root cause"/>
    <s v="No root cause"/>
    <s v="No root cause"/>
    <x v="4"/>
    <s v=" "/>
    <m/>
    <m/>
    <s v=""/>
    <m/>
    <s v=""/>
    <m/>
    <m/>
    <m/>
    <m/>
    <m/>
    <m/>
    <m/>
    <m/>
    <m/>
    <m/>
    <m/>
    <m/>
    <m/>
    <m/>
    <m/>
    <s v=" "/>
    <m/>
    <s v=""/>
    <m/>
    <m/>
    <m/>
    <m/>
    <m/>
  </r>
  <r>
    <s v="Sable"/>
    <s v="LIT_267"/>
    <s v="Douala"/>
    <s v="IHS"/>
    <s v="Grid-Gen"/>
    <s v="LITTORAL"/>
    <s v="Douala"/>
    <s v="ZTE"/>
    <n v="0"/>
    <n v="0"/>
    <n v="0"/>
    <n v="0.92453478981716974"/>
    <n v="0"/>
    <n v="0"/>
    <n v="0"/>
    <n v="0"/>
    <n v="0"/>
    <n v="0"/>
    <n v="0"/>
    <n v="0"/>
    <n v="0"/>
    <n v="0"/>
    <n v="0"/>
    <n v="0"/>
    <n v="0"/>
    <n v="26.778799371063798"/>
    <n v="0"/>
    <n v="0"/>
    <n v="0"/>
    <n v="0"/>
    <n v="0"/>
    <n v="0"/>
    <m/>
    <n v="0"/>
    <n v="0"/>
    <n v="0"/>
    <n v="0"/>
    <n v="0"/>
    <n v="0"/>
    <x v="0"/>
    <m/>
    <s v="No root cause"/>
    <s v="No root cause"/>
    <s v="No root cause"/>
    <x v="4"/>
    <s v=" "/>
    <m/>
    <m/>
    <s v=""/>
    <m/>
    <s v=""/>
    <m/>
    <m/>
    <m/>
    <m/>
    <m/>
    <m/>
    <m/>
    <m/>
    <m/>
    <m/>
    <m/>
    <m/>
    <m/>
    <m/>
    <m/>
    <s v=" "/>
    <m/>
    <s v=""/>
    <m/>
    <m/>
    <m/>
    <m/>
    <m/>
  </r>
  <r>
    <s v="IPD"/>
    <s v="LIT_100"/>
    <s v="Douala"/>
    <m/>
    <m/>
    <s v="LITTORAL"/>
    <s v="Douala"/>
    <s v="ZTE"/>
    <n v="0"/>
    <n v="0"/>
    <n v="0"/>
    <n v="0"/>
    <n v="0"/>
    <n v="0"/>
    <n v="0"/>
    <n v="0"/>
    <n v="0"/>
    <n v="0"/>
    <n v="0.14239526528608842"/>
    <n v="0"/>
    <n v="0"/>
    <n v="0"/>
    <n v="0"/>
    <n v="0"/>
    <n v="0"/>
    <n v="0"/>
    <n v="0"/>
    <n v="0"/>
    <n v="0"/>
    <n v="0"/>
    <n v="0"/>
    <n v="0.78303127844694997"/>
    <m/>
    <n v="0"/>
    <n v="0"/>
    <n v="0"/>
    <n v="0"/>
    <n v="0"/>
    <n v="0"/>
    <x v="0"/>
    <m/>
    <s v="No root cause"/>
    <s v="No root cause"/>
    <s v="No root cause"/>
    <x v="4"/>
    <s v=" "/>
    <m/>
    <m/>
    <s v=""/>
    <m/>
    <s v=""/>
    <m/>
    <m/>
    <m/>
    <m/>
    <m/>
    <m/>
    <m/>
    <m/>
    <m/>
    <m/>
    <m/>
    <m/>
    <m/>
    <m/>
    <m/>
    <s v=" "/>
    <m/>
    <s v=""/>
    <m/>
    <m/>
    <m/>
    <m/>
    <m/>
  </r>
  <r>
    <s v="Camatrans-New"/>
    <s v="LIT_311"/>
    <s v="Douala"/>
    <s v="IHS"/>
    <s v="Grid-Gen"/>
    <s v="LITTORAL"/>
    <s v="Douala"/>
    <s v="ZTE"/>
    <n v="0"/>
    <n v="0"/>
    <n v="0"/>
    <n v="0"/>
    <n v="0"/>
    <n v="0"/>
    <n v="0"/>
    <n v="0"/>
    <n v="0"/>
    <n v="0"/>
    <n v="0"/>
    <n v="0"/>
    <n v="0"/>
    <n v="0"/>
    <n v="0"/>
    <n v="0"/>
    <n v="0"/>
    <n v="0"/>
    <n v="0"/>
    <n v="0.16340498754398139"/>
    <n v="0"/>
    <n v="0"/>
    <n v="0"/>
    <n v="0"/>
    <m/>
    <n v="0"/>
    <n v="0"/>
    <n v="0"/>
    <n v="0"/>
    <n v="0"/>
    <n v="0"/>
    <x v="0"/>
    <m/>
    <s v="No root cause"/>
    <s v="No root cause"/>
    <s v="No root cause"/>
    <x v="4"/>
    <s v=" "/>
    <m/>
    <m/>
    <s v=""/>
    <m/>
    <s v=""/>
    <m/>
    <m/>
    <m/>
    <m/>
    <m/>
    <m/>
    <m/>
    <m/>
    <m/>
    <m/>
    <m/>
    <m/>
    <m/>
    <m/>
    <m/>
    <s v=" "/>
    <m/>
    <s v=""/>
    <m/>
    <m/>
    <m/>
    <m/>
    <m/>
  </r>
  <r>
    <s v="Port-SUD"/>
    <s v="LIT_640"/>
    <s v="Douala"/>
    <s v="CAMUSAT"/>
    <s v="Good Grid + GE"/>
    <s v="LITTORAL"/>
    <s v="Douala"/>
    <s v="ZTE"/>
    <n v="0"/>
    <n v="0"/>
    <n v="0"/>
    <n v="0"/>
    <n v="0"/>
    <n v="0"/>
    <n v="0"/>
    <n v="0"/>
    <n v="0"/>
    <n v="0"/>
    <n v="0"/>
    <n v="0"/>
    <n v="0"/>
    <n v="0"/>
    <n v="0"/>
    <n v="3.2145766808491221"/>
    <n v="0"/>
    <n v="0"/>
    <n v="0"/>
    <n v="0.11683759805726082"/>
    <n v="0"/>
    <n v="0"/>
    <n v="0"/>
    <n v="0"/>
    <m/>
    <n v="0"/>
    <n v="0"/>
    <n v="0"/>
    <n v="0"/>
    <n v="0"/>
    <n v="0"/>
    <x v="0"/>
    <m/>
    <s v="No root cause"/>
    <s v="No root cause"/>
    <s v="No root cause"/>
    <x v="4"/>
    <s v=" "/>
    <m/>
    <m/>
    <s v=""/>
    <m/>
    <s v=""/>
    <m/>
    <m/>
    <m/>
    <m/>
    <m/>
    <m/>
    <m/>
    <m/>
    <m/>
    <m/>
    <m/>
    <m/>
    <m/>
    <m/>
    <m/>
    <s v=" "/>
    <m/>
    <s v=""/>
    <m/>
    <m/>
    <m/>
    <m/>
    <m/>
  </r>
  <r>
    <s v="Spectrum-Bonanjo-IHS"/>
    <s v="LIT_429"/>
    <s v="Douala"/>
    <s v="IHS"/>
    <s v="Grid-Gen"/>
    <s v="LITTORAL"/>
    <s v="Douala"/>
    <s v="ZTE"/>
    <n v="0"/>
    <n v="0"/>
    <n v="0"/>
    <n v="0"/>
    <n v="0"/>
    <n v="0"/>
    <n v="0"/>
    <n v="0"/>
    <n v="0"/>
    <n v="0"/>
    <n v="0"/>
    <n v="15.525471345449771"/>
    <n v="0"/>
    <n v="4.5082975918363859"/>
    <n v="15.525471345449773"/>
    <n v="0"/>
    <n v="4.4052643443967483E-2"/>
    <n v="0"/>
    <n v="0"/>
    <n v="0"/>
    <n v="0"/>
    <n v="0"/>
    <n v="0"/>
    <n v="0"/>
    <m/>
    <n v="0"/>
    <n v="0"/>
    <n v="0"/>
    <n v="0"/>
    <n v="0"/>
    <n v="0"/>
    <x v="0"/>
    <m/>
    <s v="No root cause"/>
    <s v="No root cause"/>
    <s v="No root cause"/>
    <x v="4"/>
    <s v=" "/>
    <m/>
    <m/>
    <s v=""/>
    <m/>
    <s v=""/>
    <m/>
    <m/>
    <m/>
    <m/>
    <m/>
    <m/>
    <m/>
    <m/>
    <m/>
    <m/>
    <m/>
    <m/>
    <m/>
    <m/>
    <m/>
    <s v=" "/>
    <m/>
    <s v=""/>
    <m/>
    <m/>
    <m/>
    <m/>
    <m/>
  </r>
  <r>
    <s v="Bonateki-New"/>
    <s v="LIT_527"/>
    <s v="Douala"/>
    <s v="IHS"/>
    <s v="Grid-Gen"/>
    <s v="LITTORAL"/>
    <s v="Douala"/>
    <s v="ZTE"/>
    <n v="0"/>
    <n v="0"/>
    <n v="5.7788150659327178"/>
    <n v="0"/>
    <n v="0"/>
    <n v="0"/>
    <n v="0"/>
    <n v="0"/>
    <n v="0.58784418134136884"/>
    <n v="0"/>
    <n v="0"/>
    <n v="1.4874455316708116E-2"/>
    <n v="0"/>
    <n v="0"/>
    <n v="1.4874455316708116E-2"/>
    <n v="0"/>
    <n v="0"/>
    <n v="0"/>
    <n v="0"/>
    <n v="0"/>
    <n v="0"/>
    <n v="0"/>
    <n v="0"/>
    <n v="0"/>
    <m/>
    <n v="0"/>
    <n v="0"/>
    <n v="0"/>
    <n v="0"/>
    <n v="0"/>
    <n v="0"/>
    <x v="0"/>
    <m/>
    <s v="No root cause"/>
    <s v="No root cause"/>
    <s v="No root cause"/>
    <x v="4"/>
    <s v=" "/>
    <m/>
    <m/>
    <s v=""/>
    <m/>
    <s v=""/>
    <m/>
    <m/>
    <m/>
    <m/>
    <m/>
    <m/>
    <m/>
    <m/>
    <m/>
    <m/>
    <m/>
    <m/>
    <m/>
    <m/>
    <m/>
    <s v=" "/>
    <m/>
    <s v=""/>
    <m/>
    <m/>
    <m/>
    <m/>
    <m/>
  </r>
  <r>
    <s v="Base-Elf-New"/>
    <s v="LIT_151"/>
    <s v="Douala"/>
    <s v="IHS"/>
    <s v="Grid-Gen"/>
    <s v="LITTORAL"/>
    <s v="Douala"/>
    <s v="ZTE"/>
    <n v="0"/>
    <n v="0"/>
    <n v="0"/>
    <n v="0"/>
    <n v="0"/>
    <n v="0"/>
    <n v="0"/>
    <n v="0"/>
    <n v="0"/>
    <n v="0"/>
    <n v="0"/>
    <n v="0"/>
    <n v="0"/>
    <n v="0"/>
    <n v="0"/>
    <n v="0"/>
    <n v="0"/>
    <n v="0"/>
    <n v="0.12805586231890273"/>
    <n v="0"/>
    <n v="0"/>
    <n v="0"/>
    <n v="0"/>
    <n v="0"/>
    <m/>
    <n v="0"/>
    <n v="0"/>
    <n v="0"/>
    <n v="0"/>
    <n v="0"/>
    <n v="0"/>
    <x v="0"/>
    <m/>
    <s v="No root cause"/>
    <s v="No root cause"/>
    <s v="No root cause"/>
    <x v="4"/>
    <s v=" "/>
    <m/>
    <m/>
    <s v=""/>
    <m/>
    <s v=""/>
    <m/>
    <m/>
    <m/>
    <m/>
    <m/>
    <m/>
    <m/>
    <m/>
    <m/>
    <m/>
    <m/>
    <m/>
    <m/>
    <m/>
    <m/>
    <s v=" "/>
    <m/>
    <s v=""/>
    <m/>
    <m/>
    <m/>
    <m/>
    <m/>
  </r>
  <r>
    <s v="La-Falaise"/>
    <s v="LIT_041"/>
    <s v="Douala"/>
    <s v="IHS"/>
    <s v="Grid-Gen (LL)"/>
    <s v="LITTORAL"/>
    <s v="Douala"/>
    <s v="ZTE"/>
    <n v="1.5409507666230065"/>
    <n v="1.5409507666230065"/>
    <n v="1.5409507666230065"/>
    <n v="1.5409507666230065"/>
    <n v="1.5409507666230065"/>
    <n v="1.5409507666230065"/>
    <n v="1.5409507666230065"/>
    <n v="1.5409507666230065"/>
    <n v="1.5409507666230065"/>
    <n v="1.5409507666230065"/>
    <n v="1.5409507666230065"/>
    <n v="1.5409507666230065"/>
    <n v="1.5409507666230065"/>
    <n v="1.5409507666230065"/>
    <n v="1.5409507666230065"/>
    <n v="1.5409507666230065"/>
    <n v="1.5409507666230065"/>
    <n v="1.0310458775286575"/>
    <n v="0"/>
    <n v="0"/>
    <n v="0"/>
    <n v="0"/>
    <n v="0"/>
    <n v="0"/>
    <m/>
    <n v="0"/>
    <n v="0"/>
    <n v="0"/>
    <n v="0"/>
    <n v="0"/>
    <n v="0"/>
    <x v="1"/>
    <m/>
    <s v="Exclu"/>
    <s v="Exclu"/>
    <s v="EXCLU"/>
    <x v="2"/>
    <s v=" "/>
    <m/>
    <m/>
    <s v=""/>
    <m/>
    <s v=""/>
    <m/>
    <m/>
    <m/>
    <m/>
    <m/>
    <m/>
    <m/>
    <m/>
    <m/>
    <m/>
    <m/>
    <m/>
    <m/>
    <m/>
    <m/>
    <s v=" "/>
    <m/>
    <s v=""/>
    <m/>
    <m/>
    <m/>
    <m/>
    <m/>
  </r>
  <r>
    <s v="Marche-Mboppi"/>
    <s v="LIT_236"/>
    <s v="Douala"/>
    <s v="IHS"/>
    <s v="Grid-Gen"/>
    <s v="LITTORAL"/>
    <s v="Douala"/>
    <s v="ZTE"/>
    <n v="0"/>
    <n v="0"/>
    <n v="0"/>
    <n v="0"/>
    <n v="0"/>
    <n v="0"/>
    <n v="0"/>
    <n v="0"/>
    <n v="31.061750748359888"/>
    <n v="1.847232566567645"/>
    <n v="0"/>
    <n v="19.523685697408634"/>
    <n v="16.767434859159952"/>
    <n v="6.6002452679970203"/>
    <n v="19.523685697408634"/>
    <n v="0"/>
    <n v="0"/>
    <n v="0"/>
    <n v="0"/>
    <n v="0"/>
    <n v="0"/>
    <n v="0"/>
    <n v="0"/>
    <n v="0"/>
    <m/>
    <n v="0"/>
    <n v="0"/>
    <n v="0"/>
    <n v="0"/>
    <n v="0"/>
    <n v="0"/>
    <x v="0"/>
    <m/>
    <s v="No root cause"/>
    <s v="No root cause"/>
    <s v="No root cause"/>
    <x v="4"/>
    <s v=" "/>
    <m/>
    <m/>
    <s v=""/>
    <m/>
    <s v=""/>
    <m/>
    <m/>
    <m/>
    <m/>
    <m/>
    <m/>
    <m/>
    <m/>
    <m/>
    <m/>
    <m/>
    <m/>
    <m/>
    <m/>
    <m/>
    <s v=" "/>
    <m/>
    <s v=""/>
    <m/>
    <m/>
    <m/>
    <m/>
    <m/>
  </r>
  <r>
    <s v="Minoterie"/>
    <s v="LIT_023"/>
    <s v="Douala"/>
    <s v="IHS"/>
    <s v="Grid-Gen"/>
    <s v="LITTORAL"/>
    <s v="Douala"/>
    <s v="ZTE"/>
    <n v="0"/>
    <n v="0"/>
    <n v="0"/>
    <n v="0"/>
    <n v="0"/>
    <n v="0"/>
    <n v="0"/>
    <n v="0"/>
    <n v="0"/>
    <n v="0"/>
    <n v="0"/>
    <n v="11.299039331341511"/>
    <n v="0"/>
    <n v="0"/>
    <n v="11.299039331341511"/>
    <n v="0"/>
    <n v="0.11393048029152522"/>
    <n v="0"/>
    <n v="0"/>
    <n v="0"/>
    <n v="0"/>
    <n v="0"/>
    <n v="0"/>
    <n v="0"/>
    <m/>
    <n v="0"/>
    <n v="0"/>
    <n v="0"/>
    <n v="0"/>
    <n v="0"/>
    <n v="0"/>
    <x v="0"/>
    <m/>
    <s v="No root cause"/>
    <s v="No root cause"/>
    <s v="No root cause"/>
    <x v="4"/>
    <s v=" "/>
    <m/>
    <m/>
    <s v=""/>
    <m/>
    <s v=""/>
    <m/>
    <m/>
    <m/>
    <m/>
    <m/>
    <m/>
    <m/>
    <m/>
    <m/>
    <m/>
    <m/>
    <m/>
    <m/>
    <m/>
    <m/>
    <s v=" "/>
    <m/>
    <s v=""/>
    <m/>
    <m/>
    <m/>
    <m/>
    <m/>
  </r>
  <r>
    <s v="Bpriso-ASECNA"/>
    <s v="LIT_060"/>
    <s v="Douala"/>
    <s v="IHS"/>
    <s v="Grid-Gen"/>
    <s v="LITTORAL"/>
    <s v="Douala"/>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Wouri"/>
    <s v="LIT_087"/>
    <s v="Douala"/>
    <s v="IHS"/>
    <s v="Grid-Gen"/>
    <s v="LITTORAL"/>
    <s v="Douala"/>
    <s v="ZTE"/>
    <n v="1.5409507666230065"/>
    <n v="1.5409507666230065"/>
    <n v="1.5409507666230065"/>
    <n v="1.5409507666230065"/>
    <n v="1.5409507666230065"/>
    <n v="1.5409507666230065"/>
    <n v="1.5409507666230065"/>
    <n v="1.5409507666230065"/>
    <n v="2.3149753305196716"/>
    <n v="14.731400153524353"/>
    <n v="1.5409507666230065"/>
    <n v="1.5409507666230065"/>
    <n v="1.5409507666230065"/>
    <n v="1.5409507666230065"/>
    <n v="1.5409507666230065"/>
    <n v="1.5409507666230065"/>
    <n v="1.5409507666230065"/>
    <n v="1.5409507666230065"/>
    <n v="1.5409507666230065"/>
    <n v="1.1179918843259626"/>
    <n v="0"/>
    <n v="0"/>
    <n v="0"/>
    <n v="0"/>
    <m/>
    <n v="0"/>
    <n v="0"/>
    <n v="0"/>
    <n v="0"/>
    <n v="0"/>
    <n v="0"/>
    <x v="1"/>
    <m/>
    <s v="Exclu"/>
    <s v="Exclu"/>
    <s v="EXCLU"/>
    <x v="2"/>
    <s v=" "/>
    <m/>
    <m/>
    <s v=""/>
    <m/>
    <s v=""/>
    <m/>
    <m/>
    <m/>
    <m/>
    <m/>
    <m/>
    <m/>
    <m/>
    <m/>
    <m/>
    <m/>
    <m/>
    <m/>
    <m/>
    <m/>
    <s v=" "/>
    <m/>
    <s v=""/>
    <m/>
    <m/>
    <m/>
    <m/>
    <m/>
  </r>
  <r>
    <s v="Fin-Goudron-Mt-Essec"/>
    <s v="LIT_160"/>
    <s v="Douala"/>
    <s v="IHS"/>
    <s v="Grid-Gen"/>
    <s v="LITTORAL"/>
    <s v="Douala"/>
    <s v="ZTE"/>
    <n v="0"/>
    <n v="0"/>
    <n v="0"/>
    <n v="2.211549711357039E-3"/>
    <n v="0"/>
    <n v="0"/>
    <n v="0"/>
    <n v="0"/>
    <n v="0"/>
    <n v="0"/>
    <n v="0"/>
    <n v="0"/>
    <n v="0"/>
    <n v="0"/>
    <n v="0"/>
    <n v="0"/>
    <n v="0"/>
    <n v="0"/>
    <n v="0"/>
    <n v="2.1453637357212365"/>
    <n v="0"/>
    <n v="0"/>
    <n v="0"/>
    <n v="0"/>
    <m/>
    <n v="0"/>
    <n v="0"/>
    <n v="0"/>
    <n v="0"/>
    <n v="0"/>
    <n v="0"/>
    <x v="0"/>
    <m/>
    <s v="No root cause"/>
    <s v="No root cause"/>
    <s v="No root cause"/>
    <x v="4"/>
    <s v=" "/>
    <m/>
    <m/>
    <s v=""/>
    <m/>
    <s v=""/>
    <m/>
    <m/>
    <m/>
    <m/>
    <m/>
    <m/>
    <m/>
    <m/>
    <m/>
    <m/>
    <m/>
    <m/>
    <m/>
    <m/>
    <m/>
    <s v=" "/>
    <m/>
    <s v=""/>
    <m/>
    <m/>
    <m/>
    <m/>
    <m/>
  </r>
  <r>
    <s v="BICEC-Indoor"/>
    <s v="LIT_700"/>
    <s v="Douala"/>
    <s v="CAMUSAT"/>
    <s v="Good Grid no GE - 8h"/>
    <s v="LITTORAL"/>
    <s v="Douala"/>
    <s v="ZTE"/>
    <n v="0"/>
    <n v="0"/>
    <n v="0"/>
    <n v="0"/>
    <n v="0"/>
    <n v="0"/>
    <n v="0"/>
    <n v="0"/>
    <n v="0"/>
    <n v="0"/>
    <n v="0"/>
    <n v="0"/>
    <n v="0"/>
    <n v="0"/>
    <n v="0"/>
    <n v="0"/>
    <n v="0"/>
    <n v="0"/>
    <n v="0.23922190547123134"/>
    <n v="0"/>
    <n v="0"/>
    <n v="0"/>
    <n v="0"/>
    <n v="0"/>
    <m/>
    <n v="0"/>
    <n v="0"/>
    <n v="0"/>
    <n v="0"/>
    <n v="0"/>
    <n v="0"/>
    <x v="0"/>
    <m/>
    <s v="No root cause"/>
    <s v="No root cause"/>
    <s v="No root cause"/>
    <x v="4"/>
    <s v=" "/>
    <m/>
    <m/>
    <s v=""/>
    <m/>
    <s v=""/>
    <m/>
    <m/>
    <m/>
    <m/>
    <m/>
    <m/>
    <m/>
    <m/>
    <m/>
    <m/>
    <m/>
    <m/>
    <m/>
    <m/>
    <m/>
    <s v=" "/>
    <m/>
    <s v=""/>
    <m/>
    <m/>
    <m/>
    <m/>
    <m/>
  </r>
  <r>
    <s v="Garoua-Camp-Chinois-IHS"/>
    <s v="NRD_073"/>
    <s v="Garoua"/>
    <s v="IHS"/>
    <s v="Grid-Gen"/>
    <s v="NORD"/>
    <s v="Garoua"/>
    <s v="Huawei"/>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Newb-Ancien-Etage-New"/>
    <s v="LIT_528"/>
    <s v="Douala"/>
    <s v="IHS"/>
    <s v="GridOnly"/>
    <s v="LITTORAL"/>
    <s v="Douala"/>
    <s v="ZTE"/>
    <n v="1.6895526391635487"/>
    <n v="6.3224995933602157"/>
    <n v="6.4643419712184658"/>
    <n v="0"/>
    <n v="12.078325243341807"/>
    <n v="14.232178476342126"/>
    <n v="0"/>
    <n v="4.2477270976192312"/>
    <n v="1.1615808157336787"/>
    <n v="0"/>
    <n v="0"/>
    <n v="15.989789774364855"/>
    <n v="21.193566245188094"/>
    <n v="23.220647741508362"/>
    <n v="15.989789774364855"/>
    <n v="0"/>
    <n v="0"/>
    <n v="5.4018171804596031"/>
    <n v="30.310608589944451"/>
    <n v="32.739443060442362"/>
    <n v="0"/>
    <n v="0"/>
    <n v="0"/>
    <n v="0"/>
    <m/>
    <n v="0"/>
    <n v="0"/>
    <n v="0"/>
    <n v="0"/>
    <n v="0"/>
    <n v="0"/>
    <x v="0"/>
    <m/>
    <s v="No root cause"/>
    <s v="No root cause"/>
    <s v="No root cause"/>
    <x v="4"/>
    <s v=" "/>
    <m/>
    <m/>
    <s v=""/>
    <m/>
    <s v=""/>
    <m/>
    <m/>
    <m/>
    <m/>
    <m/>
    <m/>
    <m/>
    <m/>
    <m/>
    <m/>
    <m/>
    <m/>
    <m/>
    <m/>
    <m/>
    <s v=" "/>
    <m/>
    <s v=""/>
    <m/>
    <m/>
    <m/>
    <m/>
    <m/>
  </r>
  <r>
    <s v="Madagascar-Yde-New"/>
    <s v="CTR_217"/>
    <s v="Yaounde"/>
    <s v="IHS"/>
    <s v="Grid-Lithium"/>
    <s v="CENTRE"/>
    <s v="Yaounde"/>
    <s v="ZTE"/>
    <n v="0"/>
    <n v="0"/>
    <n v="0"/>
    <n v="0"/>
    <n v="0"/>
    <n v="0"/>
    <n v="0"/>
    <n v="0"/>
    <n v="0"/>
    <n v="0"/>
    <n v="0"/>
    <n v="0"/>
    <n v="0.14999300864929954"/>
    <n v="0"/>
    <n v="0"/>
    <n v="0"/>
    <n v="0"/>
    <n v="28.570957215787327"/>
    <n v="26.860484029757462"/>
    <n v="28.764681836470885"/>
    <n v="0"/>
    <n v="0"/>
    <n v="0"/>
    <n v="0"/>
    <m/>
    <n v="0"/>
    <n v="0"/>
    <n v="0"/>
    <n v="0"/>
    <n v="0"/>
    <n v="0"/>
    <x v="0"/>
    <m/>
    <s v="No root cause"/>
    <s v="No root cause"/>
    <s v="No root cause"/>
    <x v="4"/>
    <s v=" "/>
    <m/>
    <m/>
    <s v=""/>
    <m/>
    <s v=""/>
    <m/>
    <m/>
    <m/>
    <m/>
    <m/>
    <m/>
    <m/>
    <m/>
    <m/>
    <m/>
    <m/>
    <m/>
    <m/>
    <m/>
    <m/>
    <s v=" "/>
    <m/>
    <s v=""/>
    <m/>
    <m/>
    <m/>
    <m/>
    <m/>
  </r>
  <r>
    <s v="Lendi-Chefferie"/>
    <s v="LIT_774"/>
    <s v="Douala"/>
    <s v="CAMUSAT"/>
    <s v="Good Grid + GE"/>
    <s v="LITTORAL"/>
    <s v="Douala"/>
    <s v="ZTE"/>
    <n v="1.7690079130675482"/>
    <n v="0"/>
    <n v="0"/>
    <n v="0"/>
    <n v="0"/>
    <n v="0"/>
    <n v="0"/>
    <n v="4.2900497384664105"/>
    <n v="56.485333858398036"/>
    <n v="29.798224624963972"/>
    <n v="0"/>
    <n v="0"/>
    <n v="0"/>
    <n v="0"/>
    <n v="0"/>
    <n v="0"/>
    <n v="0"/>
    <n v="0"/>
    <n v="0"/>
    <n v="8.6547927849260748"/>
    <n v="0"/>
    <n v="0"/>
    <n v="0"/>
    <n v="0"/>
    <m/>
    <n v="0"/>
    <n v="0"/>
    <n v="0"/>
    <n v="0"/>
    <n v="0"/>
    <n v="0"/>
    <x v="0"/>
    <m/>
    <s v="No root cause"/>
    <s v="No root cause"/>
    <s v="No root cause"/>
    <x v="4"/>
    <s v=" "/>
    <m/>
    <m/>
    <s v=""/>
    <m/>
    <s v=""/>
    <m/>
    <m/>
    <m/>
    <m/>
    <m/>
    <m/>
    <m/>
    <m/>
    <m/>
    <m/>
    <m/>
    <m/>
    <m/>
    <m/>
    <m/>
    <s v=" "/>
    <m/>
    <s v=""/>
    <m/>
    <m/>
    <m/>
    <m/>
    <m/>
  </r>
  <r>
    <s v="Fondjomekwet-IHS"/>
    <s v="OST_208"/>
    <s v="OUEST"/>
    <s v="IHS"/>
    <s v="Grid-Gen"/>
    <s v="OUEST"/>
    <s v="Fondjomekwet"/>
    <s v="NOKIA"/>
    <n v="1.6051570485657116E-3"/>
    <n v="0"/>
    <n v="1.0433520815676698E-2"/>
    <n v="0"/>
    <n v="1.5159816569788325E-3"/>
    <n v="0"/>
    <n v="1.4268062653917818E-3"/>
    <n v="7.134031326958566E-3"/>
    <n v="0.75803090876026336"/>
    <n v="4.8154711456967923E-3"/>
    <n v="0"/>
    <n v="4.5479449709359835E-3"/>
    <n v="5.4396988868056322E-3"/>
    <n v="1.6943324401527619E-3"/>
    <n v="4.5479449709359835E-3"/>
    <n v="1.4268062653917815E-3"/>
    <n v="1.3376308738047309E-3"/>
    <n v="0"/>
    <n v="0.77299012935425593"/>
    <n v="7.7758801254448056"/>
    <n v="0"/>
    <n v="0"/>
    <n v="0"/>
    <n v="9.1297765906749595E-2"/>
    <m/>
    <n v="0"/>
    <n v="0"/>
    <n v="0"/>
    <n v="0"/>
    <n v="0"/>
    <n v="0"/>
    <x v="0"/>
    <m/>
    <s v="No root cause"/>
    <s v="No root cause"/>
    <s v="No root cause"/>
    <x v="4"/>
    <s v=" "/>
    <m/>
    <m/>
    <s v=""/>
    <m/>
    <s v=""/>
    <m/>
    <m/>
    <m/>
    <m/>
    <m/>
    <m/>
    <m/>
    <m/>
    <m/>
    <m/>
    <m/>
    <m/>
    <m/>
    <m/>
    <m/>
    <s v=" "/>
    <m/>
    <s v=""/>
    <m/>
    <m/>
    <m/>
    <m/>
    <m/>
  </r>
  <r>
    <s v="Garoua-Bockle-IHS"/>
    <s v="NRD_094"/>
    <s v="Garoua"/>
    <s v="IHS"/>
    <s v="Grid-Gen"/>
    <s v="NORD"/>
    <s v="Garoua"/>
    <s v="Huawei"/>
    <n v="0"/>
    <n v="0"/>
    <n v="9.9270045914625613E-2"/>
    <n v="7.0431259327745961"/>
    <n v="0"/>
    <n v="0"/>
    <n v="0"/>
    <n v="0"/>
    <n v="6.9110928479909142E-2"/>
    <n v="0.37168303213453069"/>
    <n v="0"/>
    <n v="1.5058691675726885"/>
    <n v="1.9458962198194809"/>
    <n v="0"/>
    <n v="1.5058691675726885"/>
    <n v="1.8776770452554412"/>
    <n v="0"/>
    <n v="1.2405188723664722"/>
    <n v="2.4737610327794468"/>
    <n v="6.4009739379567554"/>
    <n v="0"/>
    <n v="0"/>
    <n v="0"/>
    <n v="0"/>
    <m/>
    <n v="0"/>
    <n v="0"/>
    <n v="0"/>
    <n v="0"/>
    <n v="0"/>
    <n v="0"/>
    <x v="0"/>
    <m/>
    <s v="No root cause"/>
    <s v="No root cause"/>
    <s v="No root cause"/>
    <x v="4"/>
    <s v=" "/>
    <m/>
    <m/>
    <s v=""/>
    <m/>
    <s v=""/>
    <m/>
    <m/>
    <m/>
    <m/>
    <m/>
    <m/>
    <m/>
    <m/>
    <m/>
    <m/>
    <m/>
    <m/>
    <m/>
    <m/>
    <m/>
    <s v=" "/>
    <m/>
    <s v=""/>
    <m/>
    <m/>
    <m/>
    <m/>
    <m/>
  </r>
  <r>
    <s v="KRIBI-MAKAO"/>
    <s v="SUD_095"/>
    <s v="CENTRE"/>
    <s v="CAMUSAT"/>
    <s v="Good Grid + GE"/>
    <s v="SUD"/>
    <s v="Kribi"/>
    <s v="ZTE"/>
    <n v="0"/>
    <n v="0"/>
    <n v="2.6030653505805676"/>
    <n v="0"/>
    <n v="0"/>
    <n v="0"/>
    <n v="0"/>
    <n v="0"/>
    <n v="0"/>
    <n v="0"/>
    <n v="0"/>
    <n v="6.557797781601618"/>
    <n v="0"/>
    <n v="2.7969148168123441"/>
    <n v="6.5577977816016171"/>
    <n v="0"/>
    <n v="0"/>
    <n v="0"/>
    <n v="0"/>
    <n v="4.7277403954536235"/>
    <n v="0"/>
    <n v="0"/>
    <n v="0"/>
    <n v="0"/>
    <m/>
    <n v="0"/>
    <n v="0"/>
    <n v="0"/>
    <n v="0"/>
    <n v="0"/>
    <n v="0"/>
    <x v="0"/>
    <m/>
    <s v="No root cause"/>
    <s v="No root cause"/>
    <s v="No root cause"/>
    <x v="4"/>
    <s v=" "/>
    <m/>
    <m/>
    <s v=""/>
    <m/>
    <s v=""/>
    <m/>
    <m/>
    <m/>
    <m/>
    <m/>
    <m/>
    <m/>
    <m/>
    <m/>
    <m/>
    <m/>
    <m/>
    <m/>
    <m/>
    <m/>
    <s v=" "/>
    <m/>
    <s v=""/>
    <m/>
    <m/>
    <m/>
    <m/>
    <m/>
  </r>
  <r>
    <s v="Akak-IHS"/>
    <s v="CTR_513"/>
    <s v="Yaounde"/>
    <s v="IHS"/>
    <s v="Grid-Gen"/>
    <s v="CENTRE"/>
    <s v="Yaounde"/>
    <s v="ZTE"/>
    <n v="0"/>
    <n v="0"/>
    <n v="0"/>
    <n v="0"/>
    <n v="0"/>
    <n v="0"/>
    <n v="0"/>
    <n v="0"/>
    <n v="1.0701046990437546E-3"/>
    <n v="2.6651670932817404"/>
    <n v="0"/>
    <n v="0"/>
    <n v="0"/>
    <n v="0"/>
    <n v="0"/>
    <n v="0"/>
    <n v="0"/>
    <n v="0"/>
    <n v="0"/>
    <n v="4.5509947693282315"/>
    <n v="0"/>
    <n v="0"/>
    <n v="0"/>
    <n v="0"/>
    <m/>
    <n v="7.7790547693853025"/>
    <n v="0"/>
    <n v="0"/>
    <n v="0"/>
    <n v="0"/>
    <n v="0"/>
    <x v="0"/>
    <m/>
    <s v="No root cause"/>
    <s v="No root cause"/>
    <s v="No root cause"/>
    <x v="4"/>
    <s v=" "/>
    <m/>
    <m/>
    <s v=""/>
    <m/>
    <s v=""/>
    <m/>
    <m/>
    <m/>
    <m/>
    <m/>
    <m/>
    <m/>
    <m/>
    <m/>
    <m/>
    <m/>
    <m/>
    <m/>
    <m/>
    <m/>
    <s v=" "/>
    <m/>
    <s v=""/>
    <m/>
    <m/>
    <m/>
    <m/>
    <m/>
  </r>
  <r>
    <s v="Simbock"/>
    <s v="CTR_069"/>
    <s v="Yaounde"/>
    <s v="IHS"/>
    <s v="Grid-Gen"/>
    <s v="CENTRE"/>
    <s v="Yaounde"/>
    <s v="ZTE"/>
    <n v="0"/>
    <n v="0"/>
    <n v="0"/>
    <n v="0"/>
    <n v="0"/>
    <n v="0"/>
    <n v="0"/>
    <n v="0"/>
    <n v="0"/>
    <n v="0"/>
    <n v="0"/>
    <n v="0"/>
    <n v="0"/>
    <n v="0"/>
    <n v="0"/>
    <n v="0"/>
    <n v="0"/>
    <n v="0"/>
    <n v="0"/>
    <n v="4.2014093992289547"/>
    <n v="0"/>
    <n v="0"/>
    <n v="0"/>
    <n v="0"/>
    <m/>
    <n v="0"/>
    <n v="0"/>
    <n v="0"/>
    <n v="0"/>
    <n v="0"/>
    <n v="0"/>
    <x v="0"/>
    <m/>
    <s v="No root cause"/>
    <s v="No root cause"/>
    <s v="No root cause"/>
    <x v="4"/>
    <s v=" "/>
    <m/>
    <m/>
    <s v=""/>
    <m/>
    <s v=""/>
    <m/>
    <m/>
    <m/>
    <m/>
    <m/>
    <m/>
    <m/>
    <m/>
    <m/>
    <m/>
    <m/>
    <m/>
    <m/>
    <m/>
    <m/>
    <s v=" "/>
    <m/>
    <s v=""/>
    <m/>
    <m/>
    <m/>
    <m/>
    <m/>
  </r>
  <r>
    <s v="Zamengoue"/>
    <s v="CTR_100"/>
    <s v="CENTRE"/>
    <s v="CAMUSAT"/>
    <s v="Good grid 100%"/>
    <s v="CENTRE"/>
    <s v="Zamengoue"/>
    <s v="ZTE"/>
    <n v="0"/>
    <n v="0"/>
    <n v="0"/>
    <n v="0"/>
    <n v="0"/>
    <n v="0"/>
    <n v="0"/>
    <n v="8.4431260754552068E-2"/>
    <n v="0"/>
    <n v="0"/>
    <n v="0"/>
    <n v="0"/>
    <n v="0"/>
    <n v="0"/>
    <n v="0"/>
    <n v="0"/>
    <n v="0"/>
    <n v="0"/>
    <n v="0"/>
    <n v="3.1438784303989635"/>
    <n v="0"/>
    <n v="0"/>
    <n v="0"/>
    <n v="0"/>
    <m/>
    <n v="0"/>
    <n v="0"/>
    <n v="0"/>
    <n v="0"/>
    <n v="0"/>
    <n v="0"/>
    <x v="0"/>
    <m/>
    <s v="No root cause"/>
    <s v="No root cause"/>
    <s v="No root cause"/>
    <x v="4"/>
    <s v=" "/>
    <m/>
    <m/>
    <s v=""/>
    <m/>
    <s v=""/>
    <m/>
    <m/>
    <m/>
    <m/>
    <m/>
    <m/>
    <m/>
    <m/>
    <m/>
    <m/>
    <m/>
    <m/>
    <m/>
    <m/>
    <m/>
    <s v=" "/>
    <m/>
    <s v=""/>
    <m/>
    <m/>
    <m/>
    <m/>
    <m/>
  </r>
  <r>
    <s v="Nkomeda"/>
    <s v="CTR_597"/>
    <s v="Yaounde"/>
    <s v="CAMUSAT"/>
    <s v="Good Grid + GE"/>
    <s v="CENTRE"/>
    <s v="Yaounde"/>
    <s v="ZTE"/>
    <n v="0"/>
    <n v="0"/>
    <n v="0"/>
    <n v="0"/>
    <n v="0"/>
    <n v="0"/>
    <n v="0"/>
    <n v="0"/>
    <n v="0"/>
    <n v="0"/>
    <n v="0"/>
    <n v="0"/>
    <n v="0"/>
    <n v="0"/>
    <n v="0"/>
    <n v="0"/>
    <n v="0"/>
    <n v="0"/>
    <n v="0"/>
    <n v="2.4477218184360492"/>
    <n v="0"/>
    <n v="0"/>
    <n v="0"/>
    <n v="0"/>
    <m/>
    <n v="0"/>
    <n v="0"/>
    <n v="0"/>
    <n v="0"/>
    <n v="0"/>
    <n v="0"/>
    <x v="0"/>
    <m/>
    <s v="No root cause"/>
    <s v="No root cause"/>
    <s v="No root cause"/>
    <x v="4"/>
    <s v=" "/>
    <m/>
    <m/>
    <s v=""/>
    <m/>
    <s v=""/>
    <m/>
    <m/>
    <m/>
    <m/>
    <m/>
    <m/>
    <m/>
    <m/>
    <m/>
    <m/>
    <m/>
    <m/>
    <m/>
    <m/>
    <m/>
    <s v=" "/>
    <m/>
    <s v=""/>
    <m/>
    <m/>
    <m/>
    <m/>
    <m/>
  </r>
  <r>
    <s v="BTS-Mobile-Marche-Central"/>
    <s v="LIT_763"/>
    <s v="Douala"/>
    <s v="CAMUSAT"/>
    <s v="Good Grid + GE"/>
    <s v="LITTORAL"/>
    <s v="Douala"/>
    <s v="ZTE"/>
    <n v="0"/>
    <n v="0.81272668384541424"/>
    <n v="0.58138788299047162"/>
    <n v="0.79385717098560893"/>
    <n v="1.1803433181235783"/>
    <n v="0.97705909546189995"/>
    <n v="0"/>
    <n v="0"/>
    <n v="0.75212308772290237"/>
    <n v="1.467684264895144"/>
    <n v="0.54853566872982873"/>
    <n v="0.50389446770138668"/>
    <n v="1.0509676600091886"/>
    <n v="0"/>
    <n v="0.50389446770138679"/>
    <n v="1.2179753333732837"/>
    <n v="0.89751464616631427"/>
    <n v="0.23831231647704376"/>
    <n v="0"/>
    <n v="1.6992370866898947"/>
    <n v="0"/>
    <n v="0"/>
    <n v="0"/>
    <n v="0.57890880710435366"/>
    <m/>
    <n v="0"/>
    <n v="0"/>
    <n v="0"/>
    <n v="0"/>
    <n v="0"/>
    <n v="0"/>
    <x v="0"/>
    <m/>
    <s v="No root cause"/>
    <s v="No root cause"/>
    <s v="No root cause"/>
    <x v="4"/>
    <s v=" "/>
    <m/>
    <m/>
    <s v=""/>
    <m/>
    <s v=""/>
    <m/>
    <m/>
    <m/>
    <m/>
    <m/>
    <m/>
    <m/>
    <m/>
    <m/>
    <m/>
    <m/>
    <m/>
    <m/>
    <m/>
    <m/>
    <s v=" "/>
    <m/>
    <s v=""/>
    <m/>
    <m/>
    <m/>
    <m/>
    <m/>
  </r>
  <r>
    <s v="Mfou-EPC-MTN-IHS"/>
    <s v="CTR_464"/>
    <s v="CENTRE"/>
    <s v="IHS"/>
    <s v="Grid-Gen"/>
    <s v="CENTRE"/>
    <s v="Mfou"/>
    <s v="ZTE"/>
    <n v="0"/>
    <n v="8.4609611537726184E-2"/>
    <n v="0"/>
    <n v="0"/>
    <n v="0"/>
    <n v="0"/>
    <n v="0"/>
    <n v="0.41680578027754239"/>
    <n v="0.10340778408426146"/>
    <n v="0"/>
    <n v="0"/>
    <n v="0"/>
    <n v="0.24701583469593336"/>
    <n v="0"/>
    <n v="0"/>
    <n v="0"/>
    <n v="0"/>
    <n v="0"/>
    <n v="0"/>
    <n v="1.5250953819988413"/>
    <n v="0"/>
    <n v="0"/>
    <n v="0"/>
    <n v="0"/>
    <m/>
    <n v="0"/>
    <n v="0"/>
    <n v="0"/>
    <n v="0"/>
    <n v="0"/>
    <n v="0"/>
    <x v="0"/>
    <m/>
    <s v="No root cause"/>
    <s v="No root cause"/>
    <s v="No root cause"/>
    <x v="4"/>
    <s v=" "/>
    <m/>
    <m/>
    <s v=""/>
    <m/>
    <s v=""/>
    <m/>
    <m/>
    <m/>
    <m/>
    <m/>
    <m/>
    <m/>
    <m/>
    <m/>
    <m/>
    <m/>
    <m/>
    <m/>
    <m/>
    <m/>
    <s v=" "/>
    <m/>
    <s v=""/>
    <m/>
    <m/>
    <m/>
    <m/>
    <m/>
  </r>
  <r>
    <s v="LIT_858_Z_JAPOMA-COCOTIERS"/>
    <s v="LIT_858"/>
    <s v="Douala"/>
    <s v="IHS"/>
    <s v="Grid-Gen"/>
    <s v="LITTORAL"/>
    <s v="Douala"/>
    <s v="ZTE"/>
    <n v="0"/>
    <n v="5.1418530789052438E-2"/>
    <n v="0"/>
    <n v="9.5217737770130082"/>
    <n v="5.3525388590686376"/>
    <n v="0"/>
    <n v="17.012809866650688"/>
    <n v="0"/>
    <n v="0"/>
    <n v="0"/>
    <n v="0"/>
    <n v="0"/>
    <n v="0"/>
    <n v="0"/>
    <n v="0"/>
    <n v="0"/>
    <n v="0"/>
    <n v="0"/>
    <n v="0"/>
    <n v="1.1590482346126085"/>
    <n v="0"/>
    <n v="0"/>
    <n v="0"/>
    <n v="0"/>
    <m/>
    <n v="0"/>
    <n v="0"/>
    <n v="0"/>
    <n v="0"/>
    <n v="0"/>
    <n v="0"/>
    <x v="0"/>
    <m/>
    <s v="No root cause"/>
    <s v="No root cause"/>
    <s v="No root cause"/>
    <x v="4"/>
    <s v=" "/>
    <m/>
    <m/>
    <s v=""/>
    <m/>
    <s v=""/>
    <m/>
    <m/>
    <m/>
    <m/>
    <m/>
    <m/>
    <m/>
    <m/>
    <m/>
    <m/>
    <m/>
    <m/>
    <m/>
    <m/>
    <m/>
    <s v=" "/>
    <m/>
    <s v=""/>
    <m/>
    <m/>
    <m/>
    <m/>
    <m/>
  </r>
  <r>
    <s v="Tsekenis"/>
    <s v="LIT_025"/>
    <s v="Douala"/>
    <s v="IHS"/>
    <s v="Grid-Gen"/>
    <s v="LITTORAL"/>
    <s v="Douala"/>
    <s v="ZTE"/>
    <n v="1.5409507666230065"/>
    <n v="1.5409507666230065"/>
    <n v="1.5409507666230065"/>
    <n v="1.5409507666230065"/>
    <n v="1.5409507666230065"/>
    <n v="2.1053953252119531"/>
    <n v="1.5409507666230065"/>
    <n v="1.5409507666230065"/>
    <n v="1.5409507666230065"/>
    <n v="1.5409507666230065"/>
    <n v="1.5409507666230065"/>
    <n v="1.5409507666230065"/>
    <n v="1.5409507666230065"/>
    <n v="1.5409507666230065"/>
    <n v="1.5409507666230065"/>
    <n v="1.5409507666230065"/>
    <n v="1.5409507666230065"/>
    <n v="1.5409507666230065"/>
    <n v="1.5409507666230065"/>
    <n v="1.1109291933122738"/>
    <n v="0"/>
    <n v="0"/>
    <n v="0"/>
    <n v="0"/>
    <m/>
    <n v="0"/>
    <n v="0"/>
    <n v="0"/>
    <n v="0"/>
    <n v="0"/>
    <n v="0"/>
    <x v="1"/>
    <m/>
    <s v="Exclu"/>
    <s v="Exclu"/>
    <s v="EXCLU"/>
    <x v="2"/>
    <s v=" "/>
    <m/>
    <m/>
    <s v=""/>
    <m/>
    <s v=""/>
    <m/>
    <m/>
    <m/>
    <m/>
    <m/>
    <m/>
    <m/>
    <m/>
    <m/>
    <m/>
    <m/>
    <m/>
    <m/>
    <m/>
    <m/>
    <s v=" "/>
    <m/>
    <s v=""/>
    <m/>
    <m/>
    <m/>
    <m/>
    <m/>
  </r>
  <r>
    <s v="Nkolagaa-II"/>
    <s v="CTR_670"/>
    <s v="Yaounde"/>
    <s v="CAMUSAT"/>
    <s v="Good Grid + GE"/>
    <s v="CENTRE"/>
    <s v="Yaounde"/>
    <s v="ZTE"/>
    <n v="0"/>
    <n v="0"/>
    <n v="0"/>
    <n v="0.75479834947051272"/>
    <n v="0"/>
    <n v="0"/>
    <n v="0"/>
    <n v="3.0678296564535885"/>
    <n v="4.0241465558323561"/>
    <n v="0.35994755060168376"/>
    <n v="0"/>
    <n v="0"/>
    <n v="1.0569424112455164"/>
    <n v="0"/>
    <n v="0"/>
    <n v="0"/>
    <n v="0"/>
    <n v="0"/>
    <n v="0"/>
    <n v="0.93996213256171612"/>
    <n v="0"/>
    <n v="0"/>
    <n v="0"/>
    <n v="0.43476570414315985"/>
    <m/>
    <n v="0"/>
    <n v="0"/>
    <n v="0"/>
    <n v="0"/>
    <n v="0"/>
    <n v="0"/>
    <x v="0"/>
    <m/>
    <s v="No root cause"/>
    <s v="No root cause"/>
    <s v="No root cause"/>
    <x v="4"/>
    <s v=" "/>
    <m/>
    <m/>
    <s v=""/>
    <m/>
    <s v=""/>
    <m/>
    <m/>
    <m/>
    <m/>
    <m/>
    <m/>
    <m/>
    <m/>
    <m/>
    <m/>
    <m/>
    <m/>
    <m/>
    <m/>
    <m/>
    <s v=" "/>
    <m/>
    <s v=""/>
    <m/>
    <m/>
    <m/>
    <m/>
    <m/>
  </r>
  <r>
    <s v="Afeme-Nord"/>
    <s v="CTR_591"/>
    <s v="Yaounde"/>
    <s v="IHS"/>
    <s v="Grid-Gen"/>
    <s v="CENTRE"/>
    <s v="Yaounde"/>
    <s v="ZTE"/>
    <n v="0.23223055477081209"/>
    <n v="0"/>
    <n v="0"/>
    <n v="0"/>
    <n v="0"/>
    <n v="0"/>
    <n v="0.23544086886794377"/>
    <n v="0.8779495652521303"/>
    <n v="0"/>
    <n v="0"/>
    <n v="5.9355140640293569E-2"/>
    <n v="0"/>
    <n v="0"/>
    <n v="2.9427879223703837E-3"/>
    <n v="0"/>
    <n v="0"/>
    <n v="0"/>
    <n v="0"/>
    <n v="0"/>
    <n v="0.79783439345038787"/>
    <n v="0"/>
    <n v="0"/>
    <n v="0"/>
    <n v="0.544308755168605"/>
    <m/>
    <n v="0"/>
    <n v="0"/>
    <n v="0"/>
    <n v="0"/>
    <n v="0"/>
    <n v="0"/>
    <x v="0"/>
    <m/>
    <s v="No root cause"/>
    <s v="No root cause"/>
    <s v="No root cause"/>
    <x v="4"/>
    <s v=" "/>
    <m/>
    <m/>
    <s v=""/>
    <m/>
    <s v=""/>
    <m/>
    <m/>
    <m/>
    <m/>
    <m/>
    <m/>
    <m/>
    <m/>
    <m/>
    <m/>
    <m/>
    <m/>
    <m/>
    <m/>
    <m/>
    <s v=" "/>
    <m/>
    <s v=""/>
    <m/>
    <m/>
    <m/>
    <m/>
    <m/>
  </r>
  <r>
    <s v="Camp-Sic-Mendong"/>
    <s v="CTR_767"/>
    <s v="Yaounde"/>
    <s v="CAMUSAT"/>
    <s v="Good Grid no GE - 8h"/>
    <s v="CENTRE"/>
    <s v="Yaounde"/>
    <s v="ZTE"/>
    <n v="0"/>
    <n v="0"/>
    <n v="0"/>
    <n v="0"/>
    <n v="0"/>
    <n v="0"/>
    <n v="0"/>
    <n v="1.2873181178713191"/>
    <n v="0"/>
    <n v="0"/>
    <n v="0"/>
    <n v="0"/>
    <n v="0"/>
    <n v="0"/>
    <n v="0"/>
    <n v="0"/>
    <n v="0"/>
    <n v="0"/>
    <n v="0"/>
    <n v="0.55566970005678706"/>
    <n v="0"/>
    <n v="0"/>
    <n v="0"/>
    <n v="0"/>
    <m/>
    <n v="0"/>
    <n v="0"/>
    <n v="0"/>
    <n v="0"/>
    <n v="0"/>
    <n v="0"/>
    <x v="0"/>
    <m/>
    <s v="No root cause"/>
    <s v="No root cause"/>
    <s v="No root cause"/>
    <x v="4"/>
    <s v=" "/>
    <m/>
    <m/>
    <s v=""/>
    <m/>
    <s v=""/>
    <m/>
    <m/>
    <m/>
    <m/>
    <m/>
    <m/>
    <m/>
    <m/>
    <m/>
    <m/>
    <m/>
    <m/>
    <m/>
    <m/>
    <m/>
    <s v=" "/>
    <m/>
    <s v=""/>
    <m/>
    <m/>
    <m/>
    <m/>
    <m/>
  </r>
  <r>
    <s v="Elum-Ndem-IHS"/>
    <s v="CTR_623"/>
    <s v="Yaounde"/>
    <s v="IHS"/>
    <s v="Grid-Gen"/>
    <s v="CENTRE"/>
    <s v="Yaounde"/>
    <s v="ZTE"/>
    <n v="0"/>
    <n v="0"/>
    <n v="0"/>
    <n v="0"/>
    <n v="0"/>
    <n v="0"/>
    <n v="0"/>
    <n v="0"/>
    <n v="0"/>
    <n v="0"/>
    <n v="0"/>
    <n v="0"/>
    <n v="0"/>
    <n v="0"/>
    <n v="0"/>
    <n v="0.24548201796063734"/>
    <n v="0"/>
    <n v="0"/>
    <n v="0"/>
    <n v="0.51365025554100086"/>
    <n v="0"/>
    <n v="0"/>
    <n v="0"/>
    <n v="0"/>
    <m/>
    <n v="0"/>
    <n v="0"/>
    <n v="0"/>
    <n v="0"/>
    <n v="0"/>
    <n v="0"/>
    <x v="0"/>
    <m/>
    <s v="No root cause"/>
    <s v="No root cause"/>
    <s v="No root cause"/>
    <x v="4"/>
    <s v=" "/>
    <m/>
    <m/>
    <s v=""/>
    <m/>
    <s v=""/>
    <m/>
    <m/>
    <m/>
    <m/>
    <m/>
    <m/>
    <m/>
    <m/>
    <m/>
    <m/>
    <m/>
    <m/>
    <m/>
    <m/>
    <m/>
    <s v=" "/>
    <m/>
    <s v=""/>
    <m/>
    <m/>
    <m/>
    <m/>
    <m/>
  </r>
  <r>
    <s v="Biyemassi-Crf-IHS"/>
    <s v="CTR_538"/>
    <s v="Yaounde"/>
    <s v="IHS"/>
    <s v="Grid-Gen"/>
    <s v="CENTRE"/>
    <s v="Yaounde"/>
    <s v="ZTE"/>
    <n v="0"/>
    <n v="0"/>
    <n v="0"/>
    <n v="0"/>
    <n v="0"/>
    <n v="0"/>
    <n v="0"/>
    <n v="0"/>
    <n v="0"/>
    <n v="0"/>
    <n v="0"/>
    <n v="0"/>
    <n v="0"/>
    <n v="0"/>
    <n v="0"/>
    <n v="0"/>
    <n v="0"/>
    <n v="0"/>
    <n v="0"/>
    <n v="0.45597161226254368"/>
    <n v="0"/>
    <n v="0"/>
    <n v="0"/>
    <n v="0"/>
    <m/>
    <n v="0"/>
    <n v="0"/>
    <n v="0"/>
    <n v="0"/>
    <n v="0"/>
    <n v="0"/>
    <x v="0"/>
    <m/>
    <s v="No root cause"/>
    <s v="No root cause"/>
    <s v="No root cause"/>
    <x v="4"/>
    <s v=" "/>
    <m/>
    <m/>
    <s v=""/>
    <m/>
    <s v=""/>
    <m/>
    <m/>
    <m/>
    <m/>
    <m/>
    <m/>
    <m/>
    <m/>
    <m/>
    <m/>
    <m/>
    <m/>
    <m/>
    <m/>
    <m/>
    <s v=" "/>
    <m/>
    <s v=""/>
    <m/>
    <m/>
    <m/>
    <m/>
    <m/>
  </r>
  <r>
    <s v="Logbong"/>
    <s v="LIT_508"/>
    <s v="LITTORAL"/>
    <s v="IHS"/>
    <s v="Grid-Gen"/>
    <s v="LITTORAL"/>
    <s v="Logbong"/>
    <s v="NOKIA"/>
    <n v="0"/>
    <n v="0"/>
    <n v="0"/>
    <n v="0"/>
    <n v="0"/>
    <n v="0.9954296212096666"/>
    <n v="0"/>
    <n v="0"/>
    <n v="6.8354455696060315E-3"/>
    <n v="1.281353583207814"/>
    <n v="1.1940305905214328"/>
    <n v="0.85693984299423831"/>
    <n v="4.3904425846911996E-2"/>
    <n v="0"/>
    <n v="0.85693984299423831"/>
    <n v="0"/>
    <n v="0"/>
    <n v="0"/>
    <n v="0"/>
    <n v="0.37956613675081963"/>
    <n v="0"/>
    <n v="0"/>
    <n v="0"/>
    <n v="0"/>
    <m/>
    <n v="0"/>
    <n v="0"/>
    <n v="0"/>
    <n v="0"/>
    <n v="0"/>
    <n v="0"/>
    <x v="0"/>
    <m/>
    <s v="No root cause"/>
    <s v="No root cause"/>
    <s v="No root cause"/>
    <x v="4"/>
    <s v=" "/>
    <m/>
    <m/>
    <s v=""/>
    <m/>
    <s v=""/>
    <m/>
    <m/>
    <m/>
    <m/>
    <m/>
    <m/>
    <m/>
    <m/>
    <m/>
    <m/>
    <m/>
    <m/>
    <m/>
    <m/>
    <m/>
    <s v=" "/>
    <m/>
    <s v=""/>
    <m/>
    <m/>
    <m/>
    <m/>
    <m/>
  </r>
  <r>
    <s v="Bekoko-IHS"/>
    <s v="LIT_477"/>
    <s v="LITTORAL"/>
    <s v="IHS"/>
    <s v="Grid-Gen"/>
    <s v="LITTORAL"/>
    <s v="Bekoko"/>
    <s v="ZTE"/>
    <n v="2.746423710095796"/>
    <n v="7.9030977390827921"/>
    <n v="0"/>
    <n v="0"/>
    <n v="0.37444746927372707"/>
    <n v="0"/>
    <n v="0.73312872931487572"/>
    <n v="0"/>
    <n v="5.8106685158075551E-2"/>
    <n v="2.1993505177879937"/>
    <n v="0"/>
    <n v="1.3237908530303939"/>
    <n v="0"/>
    <n v="0"/>
    <n v="1.3237908530303939"/>
    <n v="0.54266792796340579"/>
    <n v="2.0237463366749138"/>
    <n v="0.82747629361390052"/>
    <n v="0.8572608744039516"/>
    <n v="0.36986385414615663"/>
    <n v="0"/>
    <n v="0"/>
    <n v="0"/>
    <n v="0"/>
    <m/>
    <n v="1.9295414530024286"/>
    <n v="0"/>
    <n v="0"/>
    <n v="0"/>
    <n v="0"/>
    <n v="0"/>
    <x v="0"/>
    <m/>
    <s v="No root cause"/>
    <s v="No root cause"/>
    <s v="No root cause"/>
    <x v="4"/>
    <s v=" "/>
    <m/>
    <m/>
    <s v=""/>
    <m/>
    <s v=""/>
    <m/>
    <m/>
    <m/>
    <m/>
    <m/>
    <m/>
    <m/>
    <m/>
    <m/>
    <m/>
    <m/>
    <m/>
    <m/>
    <m/>
    <m/>
    <s v=" "/>
    <m/>
    <s v=""/>
    <m/>
    <m/>
    <m/>
    <m/>
    <m/>
  </r>
  <r>
    <s v="Garoua-Mairie"/>
    <s v="NRD_142"/>
    <s v="Garoua"/>
    <s v="CAMUSAT"/>
    <s v="Bad Grid + GE"/>
    <s v="NORD"/>
    <s v="Garoua"/>
    <s v="Huawei"/>
    <n v="0"/>
    <n v="0"/>
    <n v="0"/>
    <n v="0"/>
    <n v="0"/>
    <n v="0.70002682395778937"/>
    <n v="0"/>
    <n v="2.0571871085200306"/>
    <n v="0"/>
    <n v="0"/>
    <n v="1.8583794905160189"/>
    <n v="0.96202412444033514"/>
    <n v="2.5703201467898289"/>
    <n v="1.2845536807321229"/>
    <n v="0.96202412444033514"/>
    <n v="0.68540205973752477"/>
    <n v="2.9553616525840893"/>
    <n v="1.7265247565155106"/>
    <n v="0"/>
    <n v="0.26410183972399859"/>
    <n v="0"/>
    <n v="0"/>
    <n v="0"/>
    <n v="0"/>
    <m/>
    <n v="0"/>
    <n v="0"/>
    <n v="0"/>
    <n v="0"/>
    <n v="0"/>
    <n v="0"/>
    <x v="0"/>
    <m/>
    <s v="No root cause"/>
    <s v="No root cause"/>
    <s v="No root cause"/>
    <x v="4"/>
    <s v=" "/>
    <m/>
    <m/>
    <s v=""/>
    <m/>
    <s v=""/>
    <m/>
    <m/>
    <m/>
    <m/>
    <m/>
    <m/>
    <m/>
    <m/>
    <m/>
    <m/>
    <m/>
    <m/>
    <m/>
    <m/>
    <m/>
    <s v=" "/>
    <m/>
    <s v=""/>
    <m/>
    <m/>
    <m/>
    <m/>
    <m/>
  </r>
  <r>
    <s v="Madjap"/>
    <s v="LIT_519"/>
    <s v="LITTORAL"/>
    <s v="IHS"/>
    <s v="Hybrid-Gen"/>
    <s v="LITTORAL"/>
    <s v="Mandjap"/>
    <s v="NOKIA"/>
    <n v="0"/>
    <n v="0"/>
    <n v="0"/>
    <n v="1.2705632801202602"/>
    <n v="0"/>
    <n v="0.9958905268095446"/>
    <n v="0"/>
    <n v="0"/>
    <n v="1.8891180027734621E-2"/>
    <n v="0.99864276455131518"/>
    <n v="0.96401178981414082"/>
    <n v="0"/>
    <n v="0"/>
    <n v="0"/>
    <n v="0"/>
    <n v="0"/>
    <n v="0"/>
    <n v="0"/>
    <n v="0"/>
    <n v="0.25955389475306273"/>
    <n v="0"/>
    <n v="0"/>
    <n v="0"/>
    <n v="0"/>
    <m/>
    <n v="0"/>
    <n v="0"/>
    <n v="0"/>
    <n v="0"/>
    <n v="0"/>
    <n v="0"/>
    <x v="0"/>
    <m/>
    <s v="No root cause"/>
    <s v="No root cause"/>
    <s v="No root cause"/>
    <x v="4"/>
    <s v="[CellDown NOKIA -  11/05/2026] Check FME ongoing    ;   [CellDown NOKIA -  11/05/2026] Check FME ongoing    ;   [CellDown NOKIA -  11/05/2026] Check FME ongoing    ;    "/>
    <m/>
    <m/>
    <s v=""/>
    <m/>
    <s v=""/>
    <m/>
    <m/>
    <m/>
    <m/>
    <m/>
    <m/>
    <m/>
    <m/>
    <s v="[CellDown NOKIA -  11/05/2026] Check FME ongoing "/>
    <s v="[CellDown NOKIA -  11/05/2026] Check FME ongoing "/>
    <s v="[CellDown NOKIA -  11/05/2026] Check FME ongoing "/>
    <m/>
    <m/>
    <m/>
    <m/>
    <s v=" "/>
    <m/>
    <s v=""/>
    <m/>
    <m/>
    <m/>
    <m/>
    <m/>
  </r>
  <r>
    <s v="Makondo"/>
    <s v="LIT_114"/>
    <s v="LITTORAL"/>
    <s v="ESCO"/>
    <s v="Hybrid Solar - S1"/>
    <s v="LITTORAL"/>
    <s v="Makondo"/>
    <s v="NOKIA"/>
    <n v="0"/>
    <n v="0"/>
    <n v="0"/>
    <n v="0"/>
    <n v="0"/>
    <n v="0.99390963035786761"/>
    <n v="0"/>
    <n v="0"/>
    <n v="1.5898294686009187E-2"/>
    <n v="0.99671486919687635"/>
    <n v="0.96768300951115027"/>
    <n v="0"/>
    <n v="0"/>
    <n v="0"/>
    <n v="0"/>
    <n v="0"/>
    <n v="0"/>
    <n v="0"/>
    <n v="0"/>
    <n v="0.25723533457180126"/>
    <n v="0"/>
    <n v="0"/>
    <n v="0"/>
    <n v="0"/>
    <m/>
    <n v="0"/>
    <n v="0"/>
    <n v="0"/>
    <n v="0"/>
    <n v="0"/>
    <n v="0"/>
    <x v="0"/>
    <m/>
    <s v="No root cause"/>
    <s v="No root cause"/>
    <s v="No root cause"/>
    <x v="4"/>
    <s v=" "/>
    <m/>
    <m/>
    <s v=""/>
    <m/>
    <s v=""/>
    <m/>
    <m/>
    <m/>
    <m/>
    <m/>
    <m/>
    <m/>
    <m/>
    <m/>
    <m/>
    <m/>
    <m/>
    <m/>
    <m/>
    <m/>
    <s v=" "/>
    <m/>
    <s v=""/>
    <m/>
    <m/>
    <m/>
    <m/>
    <m/>
  </r>
  <r>
    <s v="EST_074_N_Mazabe"/>
    <s v="EST_074"/>
    <s v="CENTRE"/>
    <s v="IHS"/>
    <s v="Solar Only"/>
    <s v="EST"/>
    <s v="Mazabe"/>
    <s v="NOKIA"/>
    <n v="0"/>
    <n v="0"/>
    <n v="0"/>
    <n v="0"/>
    <n v="0"/>
    <n v="0"/>
    <n v="0"/>
    <n v="0"/>
    <n v="0"/>
    <n v="0"/>
    <n v="0"/>
    <n v="0"/>
    <n v="0"/>
    <n v="0"/>
    <n v="0"/>
    <n v="0"/>
    <n v="0"/>
    <n v="0"/>
    <n v="0"/>
    <n v="0.22366971717846207"/>
    <n v="0"/>
    <n v="0"/>
    <n v="0"/>
    <n v="0"/>
    <m/>
    <n v="0"/>
    <n v="0"/>
    <n v="0"/>
    <n v="0"/>
    <n v="0"/>
    <n v="0"/>
    <x v="0"/>
    <m/>
    <s v="No root cause"/>
    <s v="No root cause"/>
    <s v="No root cause"/>
    <x v="4"/>
    <s v=" "/>
    <m/>
    <m/>
    <s v=""/>
    <m/>
    <s v=""/>
    <m/>
    <m/>
    <m/>
    <m/>
    <m/>
    <m/>
    <m/>
    <m/>
    <m/>
    <m/>
    <m/>
    <m/>
    <m/>
    <m/>
    <m/>
    <s v=" "/>
    <m/>
    <s v=""/>
    <m/>
    <m/>
    <m/>
    <m/>
    <m/>
  </r>
  <r>
    <s v="Bfsam-Ndiandam-School"/>
    <s v="OST_270"/>
    <s v="Bafoussam"/>
    <s v="CAMUSAT"/>
    <s v="Good Grid no GE - 8h"/>
    <s v="OUEST"/>
    <s v="Bafoussam"/>
    <s v="Huawei"/>
    <n v="12.451470751898363"/>
    <n v="17.214720788281923"/>
    <n v="6.5562282947096886"/>
    <n v="0"/>
    <n v="0"/>
    <n v="0"/>
    <n v="0"/>
    <n v="0.22133332191888322"/>
    <n v="3.162605262632229"/>
    <n v="8.0339893788541588"/>
    <n v="6.580501836299665"/>
    <n v="0"/>
    <n v="0"/>
    <n v="0"/>
    <n v="0"/>
    <n v="0.30273261935947815"/>
    <n v="0"/>
    <n v="0.45944945253443603"/>
    <n v="0"/>
    <n v="0.20965134562098886"/>
    <n v="0"/>
    <n v="0"/>
    <n v="0"/>
    <n v="0"/>
    <m/>
    <n v="0"/>
    <n v="0"/>
    <n v="0"/>
    <n v="0"/>
    <n v="0"/>
    <n v="0"/>
    <x v="0"/>
    <m/>
    <s v="No root cause"/>
    <s v="No root cause"/>
    <s v="No root cause"/>
    <x v="4"/>
    <s v=" "/>
    <m/>
    <m/>
    <s v=""/>
    <m/>
    <s v=""/>
    <m/>
    <m/>
    <m/>
    <m/>
    <m/>
    <m/>
    <m/>
    <m/>
    <m/>
    <m/>
    <m/>
    <m/>
    <m/>
    <m/>
    <m/>
    <s v=" "/>
    <m/>
    <s v=""/>
    <m/>
    <m/>
    <m/>
    <m/>
    <m/>
  </r>
  <r>
    <s v="Fondonera-IHS"/>
    <s v="OST_263"/>
    <s v="OUEST"/>
    <s v="IHS"/>
    <s v="Grid-Gen"/>
    <s v="OUEST"/>
    <s v="Santchou"/>
    <s v="NOKIA"/>
    <n v="0"/>
    <n v="0"/>
    <n v="0"/>
    <n v="0.30997021247031109"/>
    <n v="0"/>
    <n v="0"/>
    <n v="0"/>
    <n v="0"/>
    <n v="0"/>
    <n v="0"/>
    <n v="0"/>
    <n v="0"/>
    <n v="6.6434101200108735"/>
    <n v="7.6085335855926814"/>
    <n v="0"/>
    <n v="0"/>
    <n v="0"/>
    <n v="0"/>
    <n v="0"/>
    <n v="0.15181218663767393"/>
    <n v="0"/>
    <n v="0"/>
    <n v="0"/>
    <n v="0"/>
    <m/>
    <n v="0"/>
    <n v="0"/>
    <n v="0"/>
    <n v="0"/>
    <n v="0"/>
    <n v="0"/>
    <x v="0"/>
    <m/>
    <s v="No root cause"/>
    <s v="No root cause"/>
    <s v="No root cause"/>
    <x v="4"/>
    <s v=" "/>
    <m/>
    <m/>
    <s v=""/>
    <m/>
    <s v=""/>
    <m/>
    <m/>
    <m/>
    <m/>
    <m/>
    <m/>
    <m/>
    <m/>
    <m/>
    <m/>
    <m/>
    <m/>
    <m/>
    <m/>
    <m/>
    <s v=" "/>
    <m/>
    <s v=""/>
    <m/>
    <m/>
    <m/>
    <m/>
    <m/>
  </r>
  <r>
    <s v="Kouen"/>
    <s v="EST_071"/>
    <s v="CENTRE"/>
    <s v="IHS"/>
    <s v="Gen Only"/>
    <s v="EST"/>
    <s v="Kouen"/>
    <s v="NOKIA"/>
    <n v="0"/>
    <n v="0"/>
    <n v="0"/>
    <n v="0"/>
    <n v="1.0341135109992494"/>
    <n v="0"/>
    <n v="0"/>
    <n v="0"/>
    <n v="0"/>
    <n v="0"/>
    <n v="0"/>
    <n v="0"/>
    <n v="0"/>
    <n v="0"/>
    <n v="0"/>
    <n v="0"/>
    <n v="0"/>
    <n v="0"/>
    <n v="0"/>
    <n v="0.14009454018314482"/>
    <n v="0"/>
    <n v="0"/>
    <n v="0"/>
    <n v="0"/>
    <m/>
    <n v="0"/>
    <n v="0"/>
    <n v="0"/>
    <n v="0"/>
    <n v="0"/>
    <n v="0"/>
    <x v="0"/>
    <m/>
    <s v="No root cause"/>
    <s v="No root cause"/>
    <s v="No root cause"/>
    <x v="4"/>
    <s v=" "/>
    <m/>
    <m/>
    <s v=""/>
    <m/>
    <s v=""/>
    <m/>
    <m/>
    <m/>
    <m/>
    <m/>
    <m/>
    <m/>
    <m/>
    <m/>
    <m/>
    <m/>
    <m/>
    <m/>
    <m/>
    <m/>
    <s v=" "/>
    <m/>
    <s v=""/>
    <m/>
    <m/>
    <m/>
    <m/>
    <m/>
  </r>
  <r>
    <s v="Foret-Bar-Mabanda-IHS"/>
    <s v="LIT_360"/>
    <s v="Douala"/>
    <s v="IHS"/>
    <s v="Grid-Gen"/>
    <s v="LITTORAL"/>
    <s v="Douala"/>
    <s v="ZTE"/>
    <n v="0"/>
    <n v="0"/>
    <n v="0"/>
    <n v="0"/>
    <n v="4.4837386889933481E-2"/>
    <n v="0"/>
    <n v="0"/>
    <n v="2.6874074359435327"/>
    <n v="0"/>
    <n v="0"/>
    <n v="0"/>
    <n v="0"/>
    <n v="0"/>
    <n v="0"/>
    <n v="0"/>
    <n v="0"/>
    <n v="0"/>
    <n v="0"/>
    <n v="0"/>
    <n v="0.11979822105794852"/>
    <n v="0"/>
    <n v="0"/>
    <n v="0"/>
    <n v="0"/>
    <m/>
    <n v="0"/>
    <n v="0"/>
    <n v="0"/>
    <n v="0"/>
    <n v="0"/>
    <n v="0"/>
    <x v="0"/>
    <m/>
    <s v="No root cause"/>
    <s v="No root cause"/>
    <s v="No root cause"/>
    <x v="4"/>
    <s v=" "/>
    <m/>
    <m/>
    <s v=""/>
    <m/>
    <s v=""/>
    <m/>
    <m/>
    <m/>
    <m/>
    <m/>
    <m/>
    <m/>
    <m/>
    <m/>
    <m/>
    <m/>
    <m/>
    <m/>
    <m/>
    <m/>
    <s v=" "/>
    <m/>
    <s v=""/>
    <m/>
    <m/>
    <m/>
    <m/>
    <m/>
  </r>
  <r>
    <s v="Lemla"/>
    <s v="OST_261"/>
    <s v="OUEST"/>
    <s v="CAMUSAT"/>
    <s v="Hybrid Solar - S3"/>
    <s v="OUEST"/>
    <s v="Bandjoun"/>
    <s v="Huawei"/>
    <n v="4.6303430327623261"/>
    <n v="4.6264193155324991"/>
    <n v="4.6228522998690194"/>
    <n v="4.6228522998690194"/>
    <n v="4.6225847736942578"/>
    <n v="2.5789523246954484"/>
    <n v="0"/>
    <n v="0.15195486726421312"/>
    <n v="0"/>
    <n v="0"/>
    <n v="0"/>
    <n v="3.3101905357086805E-2"/>
    <n v="0"/>
    <n v="0"/>
    <n v="3.3101905357086799E-2"/>
    <n v="0"/>
    <n v="0"/>
    <n v="0"/>
    <n v="0"/>
    <n v="0.11369862427339891"/>
    <n v="0"/>
    <n v="0"/>
    <n v="0"/>
    <n v="0"/>
    <m/>
    <n v="0"/>
    <n v="0"/>
    <n v="0"/>
    <n v="0"/>
    <n v="0"/>
    <n v="0"/>
    <x v="0"/>
    <m/>
    <s v="No root cause"/>
    <s v="No root cause"/>
    <s v="No root cause"/>
    <x v="4"/>
    <s v=" "/>
    <m/>
    <m/>
    <s v=""/>
    <m/>
    <s v=""/>
    <m/>
    <m/>
    <m/>
    <m/>
    <m/>
    <m/>
    <m/>
    <m/>
    <m/>
    <m/>
    <m/>
    <m/>
    <m/>
    <m/>
    <m/>
    <s v=" "/>
    <m/>
    <s v=""/>
    <m/>
    <m/>
    <m/>
    <m/>
    <m/>
  </r>
  <r>
    <s v="OST_360_H_Bandjoun-Yom-V"/>
    <s v="OST_360"/>
    <s v="OUEST"/>
    <s v="ESCO"/>
    <s v="Hybrid Solar - S1"/>
    <s v="OST"/>
    <s v="Bandjoun"/>
    <s v="Huawei"/>
    <n v="0"/>
    <n v="0"/>
    <n v="0"/>
    <n v="0"/>
    <n v="0"/>
    <n v="0"/>
    <n v="0"/>
    <n v="0.12288368960685779"/>
    <n v="0"/>
    <n v="0"/>
    <n v="0"/>
    <n v="3.3369431531847737E-2"/>
    <n v="0"/>
    <s v=""/>
    <n v="3.3369431531847737E-2"/>
    <n v="0"/>
    <n v="0"/>
    <n v="0"/>
    <n v="0"/>
    <n v="0.11271769496594215"/>
    <n v="0"/>
    <n v="0"/>
    <n v="0"/>
    <n v="0"/>
    <m/>
    <n v="0"/>
    <n v="0"/>
    <n v="0"/>
    <n v="0"/>
    <n v="0"/>
    <n v="0"/>
    <x v="0"/>
    <m/>
    <s v="No root cause"/>
    <s v="No root cause"/>
    <s v="No root cause"/>
    <x v="4"/>
    <s v=" "/>
    <m/>
    <m/>
    <s v=""/>
    <m/>
    <s v=""/>
    <m/>
    <m/>
    <m/>
    <m/>
    <m/>
    <m/>
    <m/>
    <m/>
    <m/>
    <m/>
    <m/>
    <m/>
    <m/>
    <m/>
    <m/>
    <s v=" "/>
    <m/>
    <s v=""/>
    <m/>
    <m/>
    <m/>
    <m/>
    <m/>
  </r>
  <r>
    <s v="Bandjoun"/>
    <s v="OST_009"/>
    <s v="OUEST"/>
    <s v="IHS"/>
    <s v="Grid-Gen"/>
    <s v="OUEST"/>
    <s v="Bandjoun"/>
    <s v="Huawei"/>
    <n v="0"/>
    <n v="0"/>
    <n v="0"/>
    <n v="0"/>
    <n v="0"/>
    <n v="0"/>
    <n v="6.5580474726980613"/>
    <n v="0"/>
    <n v="0"/>
    <n v="8.9175391586979543E-5"/>
    <n v="0"/>
    <n v="3.2673863477469305E-2"/>
    <n v="0"/>
    <n v="0"/>
    <n v="3.2673863477469305E-2"/>
    <n v="0"/>
    <n v="0"/>
    <n v="0"/>
    <n v="0"/>
    <n v="0.11218264261642028"/>
    <n v="0"/>
    <n v="0"/>
    <n v="0"/>
    <n v="0"/>
    <m/>
    <n v="0"/>
    <n v="0"/>
    <n v="0"/>
    <n v="0"/>
    <n v="0"/>
    <n v="0"/>
    <x v="0"/>
    <m/>
    <s v="No root cause"/>
    <s v="No root cause"/>
    <s v="No root cause"/>
    <x v="4"/>
    <s v=" "/>
    <m/>
    <m/>
    <s v=""/>
    <m/>
    <s v=""/>
    <m/>
    <m/>
    <m/>
    <m/>
    <m/>
    <m/>
    <m/>
    <m/>
    <m/>
    <m/>
    <m/>
    <m/>
    <m/>
    <m/>
    <m/>
    <s v=" "/>
    <m/>
    <s v=""/>
    <m/>
    <m/>
    <m/>
    <m/>
    <m/>
  </r>
  <r>
    <s v="Bandjoun-Soung"/>
    <s v="OST_067"/>
    <s v="OUEST"/>
    <s v="IHS"/>
    <s v="Grid-Gen"/>
    <s v="OUEST"/>
    <s v="Bandjoun"/>
    <s v="Huawei"/>
    <n v="0.67407678500597834"/>
    <n v="8.8372813062696703E-2"/>
    <n v="0"/>
    <n v="0"/>
    <n v="7.7404239897498235E-3"/>
    <n v="7.6512485981628442E-3"/>
    <n v="6.4323101705604211"/>
    <n v="0"/>
    <n v="7.66908367648024E-3"/>
    <n v="7.8474344596541987E-3"/>
    <n v="0"/>
    <n v="3.287004933896065E-2"/>
    <n v="7.7582590680672194E-3"/>
    <n v="0"/>
    <n v="3.287004933896065E-2"/>
    <n v="0"/>
    <n v="0"/>
    <n v="0"/>
    <n v="0"/>
    <n v="0.11102336252578951"/>
    <n v="0"/>
    <n v="0"/>
    <n v="0"/>
    <n v="0"/>
    <m/>
    <n v="0"/>
    <n v="0"/>
    <n v="0"/>
    <n v="0"/>
    <n v="0"/>
    <n v="0"/>
    <x v="0"/>
    <m/>
    <s v="No root cause"/>
    <s v="No root cause"/>
    <s v="No root cause"/>
    <x v="4"/>
    <s v=" "/>
    <m/>
    <m/>
    <s v=""/>
    <m/>
    <s v=""/>
    <m/>
    <m/>
    <m/>
    <m/>
    <m/>
    <m/>
    <m/>
    <m/>
    <m/>
    <m/>
    <m/>
    <m/>
    <m/>
    <m/>
    <m/>
    <s v=" "/>
    <m/>
    <s v=""/>
    <m/>
    <m/>
    <m/>
    <m/>
    <m/>
  </r>
  <r>
    <s v="Bfsam-Q-Admin"/>
    <s v="OST_111"/>
    <s v="Bafoussam"/>
    <s v="IHS"/>
    <s v="Grid-Gen"/>
    <s v="OUEST"/>
    <s v="Bafoussam"/>
    <s v="Huawei"/>
    <n v="0"/>
    <n v="0"/>
    <n v="0"/>
    <n v="6.9384696932081207"/>
    <n v="0"/>
    <n v="8.9175391586979543E-5"/>
    <n v="0"/>
    <n v="0"/>
    <n v="0"/>
    <n v="0"/>
    <n v="0"/>
    <n v="1.9440235365961536E-2"/>
    <n v="0"/>
    <n v="0"/>
    <n v="1.9440235365961536E-2"/>
    <n v="0"/>
    <n v="0"/>
    <n v="0"/>
    <n v="0"/>
    <n v="9.6844475263459753E-2"/>
    <n v="0"/>
    <n v="0"/>
    <n v="0"/>
    <n v="0"/>
    <m/>
    <n v="0"/>
    <n v="0"/>
    <n v="0"/>
    <n v="0"/>
    <n v="0"/>
    <n v="0"/>
    <x v="0"/>
    <m/>
    <s v="No root cause"/>
    <s v="No root cause"/>
    <s v="No root cause"/>
    <x v="4"/>
    <s v=" "/>
    <m/>
    <m/>
    <s v=""/>
    <m/>
    <s v=""/>
    <m/>
    <m/>
    <m/>
    <m/>
    <m/>
    <m/>
    <m/>
    <m/>
    <m/>
    <m/>
    <m/>
    <m/>
    <m/>
    <m/>
    <m/>
    <s v=" "/>
    <m/>
    <s v=""/>
    <m/>
    <m/>
    <m/>
    <m/>
    <m/>
  </r>
  <r>
    <s v="Bfsam-Kouogouo"/>
    <s v="OST_065"/>
    <s v="Bafoussam"/>
    <s v="IHS"/>
    <s v="Grid-Gen"/>
    <s v="OUEST"/>
    <s v="Bafoussam"/>
    <s v="Huawei"/>
    <n v="0"/>
    <n v="0"/>
    <n v="0"/>
    <n v="0"/>
    <n v="0"/>
    <n v="0"/>
    <n v="0"/>
    <n v="0"/>
    <n v="0"/>
    <n v="0"/>
    <n v="0"/>
    <n v="2.1134567806114151E-2"/>
    <n v="0"/>
    <n v="8.9175391586979543E-5"/>
    <n v="2.1134567806114151E-2"/>
    <n v="0"/>
    <n v="0"/>
    <n v="0"/>
    <n v="0"/>
    <n v="9.6755299871872785E-2"/>
    <n v="0"/>
    <n v="0"/>
    <n v="0"/>
    <n v="0"/>
    <m/>
    <n v="0"/>
    <n v="0"/>
    <n v="0"/>
    <n v="0"/>
    <n v="0"/>
    <n v="0"/>
    <x v="0"/>
    <m/>
    <s v="No root cause"/>
    <s v="No root cause"/>
    <s v="No root cause"/>
    <x v="4"/>
    <s v=" "/>
    <m/>
    <m/>
    <s v=""/>
    <m/>
    <s v=""/>
    <m/>
    <m/>
    <m/>
    <m/>
    <m/>
    <m/>
    <m/>
    <m/>
    <m/>
    <m/>
    <m/>
    <m/>
    <m/>
    <m/>
    <m/>
    <s v=" "/>
    <m/>
    <s v=""/>
    <m/>
    <m/>
    <m/>
    <m/>
    <m/>
  </r>
  <r>
    <s v="Bfsam-Nylon"/>
    <s v="OST_107"/>
    <s v="Bafoussam"/>
    <s v="IHS"/>
    <s v="Grid-Gen"/>
    <s v="OUEST"/>
    <s v="Bafoussam"/>
    <s v="Huawei"/>
    <n v="0"/>
    <n v="0"/>
    <n v="0"/>
    <n v="0"/>
    <n v="0"/>
    <n v="0"/>
    <n v="0"/>
    <n v="0"/>
    <n v="0"/>
    <n v="0"/>
    <n v="1.8635873333846986"/>
    <n v="2.7466020608789693E-2"/>
    <n v="0"/>
    <n v="0"/>
    <n v="2.7466020608789693E-2"/>
    <n v="0"/>
    <n v="0"/>
    <n v="0"/>
    <n v="0"/>
    <n v="9.6666124480285817E-2"/>
    <n v="0"/>
    <n v="0"/>
    <n v="0"/>
    <n v="0"/>
    <m/>
    <n v="0"/>
    <n v="0"/>
    <n v="0"/>
    <n v="0"/>
    <n v="0"/>
    <n v="0"/>
    <x v="0"/>
    <m/>
    <s v="No root cause"/>
    <s v="No root cause"/>
    <s v="No root cause"/>
    <x v="4"/>
    <s v=" "/>
    <m/>
    <m/>
    <s v=""/>
    <m/>
    <s v=""/>
    <m/>
    <m/>
    <m/>
    <m/>
    <m/>
    <m/>
    <m/>
    <m/>
    <m/>
    <m/>
    <m/>
    <m/>
    <m/>
    <m/>
    <m/>
    <s v=" "/>
    <m/>
    <s v=""/>
    <m/>
    <m/>
    <m/>
    <m/>
    <m/>
  </r>
  <r>
    <s v="Bfsam-Toket"/>
    <s v="OST_045"/>
    <s v="Bafoussam"/>
    <s v="IHS"/>
    <s v="Grid-Gen"/>
    <s v="OUEST"/>
    <s v="Bafoussam"/>
    <s v="Huawei"/>
    <n v="0"/>
    <n v="0"/>
    <n v="0"/>
    <n v="0"/>
    <n v="0"/>
    <n v="0"/>
    <n v="0"/>
    <n v="0"/>
    <n v="0"/>
    <n v="0"/>
    <n v="0"/>
    <n v="2.6895298102633029E-2"/>
    <n v="0"/>
    <n v="0"/>
    <n v="2.6895298102633029E-2"/>
    <n v="0"/>
    <n v="0"/>
    <n v="0"/>
    <n v="0"/>
    <n v="9.5685195172829057E-2"/>
    <n v="0"/>
    <n v="0"/>
    <n v="0"/>
    <n v="0"/>
    <m/>
    <n v="0"/>
    <n v="0"/>
    <n v="0"/>
    <n v="0"/>
    <n v="0"/>
    <n v="0"/>
    <x v="0"/>
    <m/>
    <s v="No root cause"/>
    <s v="No root cause"/>
    <s v="No root cause"/>
    <x v="4"/>
    <s v=" "/>
    <m/>
    <m/>
    <s v=""/>
    <m/>
    <s v=""/>
    <m/>
    <m/>
    <m/>
    <m/>
    <m/>
    <m/>
    <m/>
    <m/>
    <m/>
    <m/>
    <m/>
    <m/>
    <m/>
    <m/>
    <m/>
    <s v=" "/>
    <m/>
    <s v=""/>
    <m/>
    <m/>
    <m/>
    <m/>
    <m/>
  </r>
  <r>
    <s v="Bfsam-Brasserie"/>
    <s v="OST_134"/>
    <s v="Bafoussam"/>
    <s v="IHS"/>
    <s v="Grid-Gen"/>
    <s v="OUEST"/>
    <s v="Bafoussam"/>
    <s v="Huawei"/>
    <n v="0"/>
    <n v="0"/>
    <n v="0"/>
    <n v="0"/>
    <n v="0"/>
    <n v="0"/>
    <n v="0"/>
    <n v="0"/>
    <n v="0"/>
    <n v="0"/>
    <n v="0"/>
    <n v="2.5914368795176255E-2"/>
    <n v="0"/>
    <n v="0"/>
    <n v="2.5914368795176251E-2"/>
    <n v="0"/>
    <n v="0"/>
    <n v="0"/>
    <n v="0"/>
    <n v="9.5417668998068098E-2"/>
    <n v="0"/>
    <n v="0"/>
    <n v="0"/>
    <n v="0"/>
    <m/>
    <n v="0"/>
    <n v="0"/>
    <n v="0"/>
    <n v="0"/>
    <n v="0"/>
    <n v="0"/>
    <x v="0"/>
    <m/>
    <s v="No root cause"/>
    <s v="No root cause"/>
    <s v="No root cause"/>
    <x v="4"/>
    <s v=" "/>
    <m/>
    <m/>
    <s v=""/>
    <m/>
    <s v=""/>
    <m/>
    <m/>
    <m/>
    <m/>
    <m/>
    <m/>
    <m/>
    <m/>
    <m/>
    <m/>
    <m/>
    <m/>
    <m/>
    <m/>
    <m/>
    <s v=" "/>
    <m/>
    <s v=""/>
    <m/>
    <m/>
    <m/>
    <m/>
    <m/>
  </r>
  <r>
    <s v="Bfsam-Kamkouop"/>
    <s v="OST_002"/>
    <s v="Bafoussam"/>
    <s v="IHS"/>
    <s v="Grid-Gen"/>
    <s v="OUEST"/>
    <s v="Bafoussam"/>
    <s v="Huawei"/>
    <n v="0"/>
    <n v="0"/>
    <n v="0"/>
    <n v="0"/>
    <n v="0"/>
    <n v="0"/>
    <n v="0"/>
    <n v="0"/>
    <n v="0"/>
    <n v="0"/>
    <n v="0"/>
    <n v="2.0278484046879149E-2"/>
    <n v="0"/>
    <n v="0"/>
    <n v="2.0278484046879149E-2"/>
    <n v="0"/>
    <n v="0"/>
    <n v="0"/>
    <n v="0"/>
    <n v="9.4793441256959238E-2"/>
    <n v="0"/>
    <n v="0"/>
    <n v="0"/>
    <n v="0"/>
    <m/>
    <n v="0"/>
    <n v="0"/>
    <n v="0"/>
    <n v="0"/>
    <n v="0"/>
    <n v="0"/>
    <x v="0"/>
    <m/>
    <s v="No root cause"/>
    <s v="No root cause"/>
    <s v="No root cause"/>
    <x v="4"/>
    <s v=" "/>
    <m/>
    <m/>
    <s v=""/>
    <m/>
    <s v=""/>
    <m/>
    <m/>
    <m/>
    <m/>
    <m/>
    <m/>
    <m/>
    <m/>
    <m/>
    <m/>
    <m/>
    <m/>
    <m/>
    <m/>
    <m/>
    <s v=" "/>
    <m/>
    <s v=""/>
    <m/>
    <m/>
    <m/>
    <m/>
    <m/>
  </r>
  <r>
    <s v="Bfsam-Megom"/>
    <s v="OST_238"/>
    <s v="Bafoussam"/>
    <s v="CAMUSAT"/>
    <s v="Good Grid no GE - 8h"/>
    <s v="OUEST"/>
    <s v="Bafoussam"/>
    <s v="Huawei"/>
    <n v="0"/>
    <n v="0"/>
    <n v="0"/>
    <n v="0"/>
    <n v="0"/>
    <n v="0"/>
    <n v="0"/>
    <n v="0"/>
    <n v="0"/>
    <n v="0"/>
    <n v="0"/>
    <n v="2.6342410674793756E-2"/>
    <n v="0"/>
    <n v="0"/>
    <n v="2.6342410674793756E-2"/>
    <n v="0"/>
    <n v="0"/>
    <n v="0"/>
    <n v="0"/>
    <n v="9.1315600985067039E-2"/>
    <n v="0"/>
    <n v="0"/>
    <n v="0"/>
    <n v="0"/>
    <m/>
    <n v="0"/>
    <n v="0"/>
    <n v="0"/>
    <n v="0"/>
    <n v="0"/>
    <n v="0"/>
    <x v="0"/>
    <m/>
    <s v="No root cause"/>
    <s v="No root cause"/>
    <s v="No root cause"/>
    <x v="4"/>
    <s v=" "/>
    <m/>
    <m/>
    <s v=""/>
    <m/>
    <s v=""/>
    <m/>
    <m/>
    <m/>
    <m/>
    <m/>
    <m/>
    <m/>
    <m/>
    <m/>
    <m/>
    <m/>
    <m/>
    <m/>
    <m/>
    <m/>
    <s v=" "/>
    <m/>
    <s v=""/>
    <m/>
    <m/>
    <m/>
    <m/>
    <m/>
  </r>
  <r>
    <s v="Maroua-Barmare"/>
    <s v="EXN_089"/>
    <s v="Maroua"/>
    <s v="IHS"/>
    <s v="Grid-Gen"/>
    <s v="EXTREME-NORD"/>
    <s v="Maroua"/>
    <s v="Huawei"/>
    <n v="0"/>
    <n v="0"/>
    <n v="0"/>
    <n v="0"/>
    <n v="0"/>
    <n v="0"/>
    <n v="3.2103140971312641E-3"/>
    <n v="0"/>
    <n v="0"/>
    <n v="0"/>
    <n v="0"/>
    <n v="6.2422774110885678E-4"/>
    <n v="0"/>
    <n v="0"/>
    <n v="6.2422774110885678E-4"/>
    <n v="0"/>
    <n v="0"/>
    <n v="0"/>
    <n v="0"/>
    <n v="8.6357449212830978E-2"/>
    <n v="0"/>
    <n v="0"/>
    <n v="0"/>
    <n v="0"/>
    <m/>
    <n v="0"/>
    <n v="0"/>
    <n v="0"/>
    <n v="0"/>
    <n v="0"/>
    <n v="0"/>
    <x v="0"/>
    <m/>
    <s v="No root cause"/>
    <s v="No root cause"/>
    <s v="No root cause"/>
    <x v="4"/>
    <s v=" "/>
    <m/>
    <m/>
    <s v=""/>
    <m/>
    <s v=""/>
    <m/>
    <m/>
    <m/>
    <m/>
    <m/>
    <m/>
    <m/>
    <m/>
    <m/>
    <m/>
    <m/>
    <m/>
    <m/>
    <m/>
    <m/>
    <s v=" "/>
    <m/>
    <s v=""/>
    <m/>
    <m/>
    <m/>
    <m/>
    <m/>
  </r>
  <r>
    <s v="Bfsam-Tyo"/>
    <s v="OST_118"/>
    <s v="Bafoussam"/>
    <s v="IHS"/>
    <s v="Grid-Gen"/>
    <s v="OUEST"/>
    <s v="Bafoussam"/>
    <s v="Huawei"/>
    <n v="0"/>
    <n v="0"/>
    <n v="0"/>
    <n v="0"/>
    <n v="0"/>
    <n v="0"/>
    <n v="0"/>
    <n v="0"/>
    <n v="0"/>
    <n v="0"/>
    <n v="0"/>
    <n v="2.6645607006189485E-2"/>
    <n v="0"/>
    <n v="0"/>
    <n v="2.6645607006189488E-2"/>
    <n v="0"/>
    <n v="0"/>
    <n v="0"/>
    <n v="0"/>
    <n v="8.5786726706674296E-2"/>
    <n v="0"/>
    <n v="0"/>
    <n v="0"/>
    <n v="0"/>
    <m/>
    <n v="0"/>
    <n v="0"/>
    <n v="0"/>
    <n v="0"/>
    <n v="0"/>
    <n v="0"/>
    <x v="0"/>
    <m/>
    <s v="No root cause"/>
    <s v="No root cause"/>
    <s v="No root cause"/>
    <x v="4"/>
    <s v=" "/>
    <m/>
    <m/>
    <s v=""/>
    <m/>
    <s v=""/>
    <m/>
    <m/>
    <m/>
    <m/>
    <m/>
    <m/>
    <m/>
    <m/>
    <m/>
    <m/>
    <m/>
    <m/>
    <m/>
    <m/>
    <m/>
    <s v=" "/>
    <m/>
    <s v=""/>
    <m/>
    <m/>
    <m/>
    <m/>
    <m/>
  </r>
  <r>
    <s v="Bfsam-Gouache-IHS"/>
    <s v="OST_121"/>
    <s v="Bafoussam"/>
    <s v="IHS"/>
    <s v="Grid-Gen"/>
    <s v="OUEST"/>
    <s v="Bafoussam"/>
    <s v="Huawei"/>
    <n v="0"/>
    <n v="0"/>
    <n v="0"/>
    <n v="0"/>
    <n v="0"/>
    <n v="0"/>
    <n v="0"/>
    <n v="0"/>
    <n v="0"/>
    <n v="0"/>
    <n v="1.537562101742701"/>
    <n v="2.6146224813302397E-2"/>
    <n v="0"/>
    <n v="0"/>
    <n v="2.6146224813302397E-2"/>
    <n v="0"/>
    <n v="0"/>
    <n v="0"/>
    <n v="0"/>
    <n v="8.5697551315087328E-2"/>
    <n v="0"/>
    <n v="0"/>
    <n v="0"/>
    <n v="0"/>
    <m/>
    <n v="0"/>
    <n v="0"/>
    <n v="0"/>
    <n v="0"/>
    <n v="0"/>
    <n v="0"/>
    <x v="0"/>
    <m/>
    <s v="No root cause"/>
    <s v="No root cause"/>
    <s v="No root cause"/>
    <x v="4"/>
    <s v=" "/>
    <m/>
    <m/>
    <s v=""/>
    <m/>
    <s v=""/>
    <m/>
    <m/>
    <m/>
    <m/>
    <m/>
    <m/>
    <m/>
    <m/>
    <m/>
    <m/>
    <m/>
    <m/>
    <m/>
    <m/>
    <m/>
    <s v=" "/>
    <m/>
    <s v=""/>
    <m/>
    <m/>
    <m/>
    <m/>
    <m/>
  </r>
  <r>
    <s v="Base-Navale"/>
    <s v="LIT_347"/>
    <s v="Douala"/>
    <s v="IHS"/>
    <s v="Grid-Gen"/>
    <s v="LITTORAL"/>
    <s v="Douala"/>
    <s v="ZTE"/>
    <n v="0"/>
    <n v="0"/>
    <n v="0"/>
    <n v="0"/>
    <n v="0"/>
    <n v="0"/>
    <n v="0"/>
    <n v="0"/>
    <n v="0"/>
    <n v="0"/>
    <n v="0"/>
    <n v="0"/>
    <n v="0"/>
    <n v="0"/>
    <n v="0"/>
    <n v="0"/>
    <n v="0"/>
    <n v="0"/>
    <n v="0"/>
    <n v="7.7671766072259119E-2"/>
    <n v="0"/>
    <n v="0"/>
    <n v="0"/>
    <n v="0"/>
    <m/>
    <n v="0"/>
    <n v="0"/>
    <n v="0"/>
    <n v="0"/>
    <n v="0"/>
    <n v="0"/>
    <x v="0"/>
    <m/>
    <s v="No root cause"/>
    <s v="No root cause"/>
    <s v="No root cause"/>
    <x v="4"/>
    <s v=" "/>
    <m/>
    <m/>
    <s v=""/>
    <m/>
    <s v=""/>
    <m/>
    <m/>
    <m/>
    <m/>
    <m/>
    <m/>
    <m/>
    <m/>
    <m/>
    <m/>
    <m/>
    <m/>
    <m/>
    <m/>
    <m/>
    <s v=" "/>
    <m/>
    <s v=""/>
    <m/>
    <m/>
    <m/>
    <m/>
    <m/>
  </r>
  <r>
    <s v="Maison-Blanche-IHS"/>
    <s v="CTR_123"/>
    <s v="Yaounde"/>
    <s v="IHS"/>
    <s v="GridOnly"/>
    <s v="CENTRE"/>
    <s v="Yaounde"/>
    <s v="ZTE"/>
    <n v="0"/>
    <n v="0"/>
    <n v="0"/>
    <n v="0"/>
    <n v="0"/>
    <n v="0"/>
    <n v="0"/>
    <n v="0"/>
    <n v="0"/>
    <n v="0"/>
    <n v="4.3822749284456624"/>
    <n v="0"/>
    <n v="13.077589011308868"/>
    <n v="0"/>
    <n v="0"/>
    <n v="0"/>
    <n v="0"/>
    <n v="0"/>
    <n v="0"/>
    <n v="5.869524274254987E-2"/>
    <n v="0"/>
    <n v="0"/>
    <n v="0"/>
    <n v="0"/>
    <m/>
    <n v="14.267670282193748"/>
    <n v="0"/>
    <n v="0"/>
    <n v="0"/>
    <n v="0"/>
    <n v="0"/>
    <x v="0"/>
    <m/>
    <s v="No root cause"/>
    <s v="No root cause"/>
    <s v="No root cause"/>
    <x v="4"/>
    <s v=" "/>
    <m/>
    <m/>
    <s v=""/>
    <m/>
    <s v=""/>
    <m/>
    <m/>
    <m/>
    <m/>
    <m/>
    <m/>
    <m/>
    <m/>
    <m/>
    <m/>
    <m/>
    <m/>
    <m/>
    <m/>
    <m/>
    <s v=" "/>
    <m/>
    <s v=""/>
    <m/>
    <m/>
    <m/>
    <m/>
    <m/>
  </r>
  <r>
    <s v="CTR_940_Z_GBS-la-releve-Simbock"/>
    <s v="CTR_940"/>
    <s v="Yaounde"/>
    <s v="ESCO"/>
    <e v="#N/A"/>
    <s v="CENTRE"/>
    <s v="Yaounde"/>
    <s v="ZTE"/>
    <n v="0"/>
    <n v="0"/>
    <n v="0"/>
    <n v="0"/>
    <n v="0"/>
    <n v="0"/>
    <n v="0"/>
    <n v="0"/>
    <n v="29.566671803169218"/>
    <n v="0"/>
    <n v="0"/>
    <n v="0"/>
    <n v="0"/>
    <n v="0"/>
    <n v="0"/>
    <n v="0"/>
    <n v="0"/>
    <n v="0"/>
    <n v="0"/>
    <n v="3.7542839858118314E-2"/>
    <n v="0"/>
    <n v="0"/>
    <n v="0"/>
    <n v="0"/>
    <m/>
    <n v="0"/>
    <n v="0"/>
    <n v="0"/>
    <n v="0"/>
    <n v="0"/>
    <n v="0"/>
    <x v="0"/>
    <m/>
    <s v="No root cause"/>
    <s v="No root cause"/>
    <s v="No root cause"/>
    <x v="4"/>
    <s v=" "/>
    <m/>
    <m/>
    <s v=""/>
    <m/>
    <s v=""/>
    <m/>
    <m/>
    <m/>
    <m/>
    <m/>
    <m/>
    <m/>
    <m/>
    <m/>
    <m/>
    <m/>
    <m/>
    <m/>
    <m/>
    <m/>
    <s v=" "/>
    <m/>
    <s v=""/>
    <m/>
    <m/>
    <m/>
    <m/>
    <m/>
  </r>
  <r>
    <s v="Nkolzie"/>
    <s v="CTR_105"/>
    <s v="Yaounde"/>
    <m/>
    <m/>
    <s v="CENTRE"/>
    <s v="Yaounde"/>
    <s v="ZTE"/>
    <n v="0"/>
    <n v="0"/>
    <n v="0"/>
    <n v="0"/>
    <n v="0"/>
    <n v="0"/>
    <n v="0"/>
    <n v="0"/>
    <n v="0"/>
    <n v="0"/>
    <n v="0"/>
    <n v="0"/>
    <n v="0"/>
    <n v="0"/>
    <n v="0"/>
    <n v="0"/>
    <n v="0"/>
    <n v="0"/>
    <n v="0"/>
    <n v="3.1443243073569264E-2"/>
    <n v="0"/>
    <n v="0"/>
    <n v="0"/>
    <n v="0"/>
    <m/>
    <n v="0"/>
    <n v="0"/>
    <n v="0"/>
    <n v="0"/>
    <n v="0"/>
    <n v="0"/>
    <x v="0"/>
    <m/>
    <s v="No root cause"/>
    <s v="No root cause"/>
    <s v="No root cause"/>
    <x v="4"/>
    <s v=" "/>
    <m/>
    <m/>
    <s v=""/>
    <m/>
    <s v=""/>
    <m/>
    <m/>
    <m/>
    <m/>
    <m/>
    <m/>
    <m/>
    <m/>
    <m/>
    <m/>
    <m/>
    <m/>
    <m/>
    <m/>
    <m/>
    <s v=" "/>
    <m/>
    <s v=""/>
    <m/>
    <m/>
    <m/>
    <m/>
    <m/>
  </r>
  <r>
    <s v="Maan-IHS"/>
    <s v="SUD_037"/>
    <s v="CENTRE"/>
    <s v="IHS"/>
    <s v="Gen Only"/>
    <s v="SUD"/>
    <s v="Maan"/>
    <s v="NOKIA"/>
    <n v="0.18271041665342455"/>
    <n v="1.6723545907637318"/>
    <n v="3.0259210058420418"/>
    <n v="2.3102587307891511"/>
    <n v="0"/>
    <n v="6.2971578854974286"/>
    <n v="0"/>
    <n v="0"/>
    <n v="0"/>
    <n v="7.1802638844526188"/>
    <n v="0"/>
    <n v="0"/>
    <n v="0"/>
    <n v="0"/>
    <n v="0"/>
    <n v="0"/>
    <n v="0"/>
    <n v="0"/>
    <n v="0"/>
    <n v="2.9517054615290219E-2"/>
    <n v="0"/>
    <n v="0"/>
    <n v="0"/>
    <n v="0"/>
    <m/>
    <n v="0"/>
    <n v="0"/>
    <n v="0"/>
    <n v="0"/>
    <n v="0"/>
    <n v="0"/>
    <x v="0"/>
    <m/>
    <s v="No root cause"/>
    <s v="No root cause"/>
    <s v="No root cause"/>
    <x v="4"/>
    <s v=" "/>
    <m/>
    <m/>
    <s v=""/>
    <m/>
    <s v=""/>
    <m/>
    <m/>
    <m/>
    <m/>
    <m/>
    <m/>
    <m/>
    <m/>
    <m/>
    <m/>
    <m/>
    <m/>
    <m/>
    <m/>
    <m/>
    <s v=" "/>
    <m/>
    <s v=""/>
    <m/>
    <m/>
    <m/>
    <m/>
    <m/>
  </r>
  <r>
    <s v="CRH-Etoug-Ebe"/>
    <s v="CTR_265"/>
    <s v="Yaounde"/>
    <s v="IHS"/>
    <s v="Grid-Gen"/>
    <s v="CENTRE"/>
    <s v="Yaounde"/>
    <s v="ZTE"/>
    <n v="0"/>
    <n v="0"/>
    <n v="0"/>
    <n v="0"/>
    <n v="0"/>
    <n v="0"/>
    <n v="0"/>
    <n v="0"/>
    <n v="0"/>
    <n v="0"/>
    <n v="0"/>
    <n v="0"/>
    <n v="0"/>
    <n v="0"/>
    <n v="0"/>
    <n v="0"/>
    <n v="3.8991048217490949"/>
    <n v="0"/>
    <n v="0"/>
    <n v="2.8839321639228897E-2"/>
    <n v="0"/>
    <n v="0"/>
    <n v="0"/>
    <n v="0"/>
    <m/>
    <n v="0"/>
    <n v="0"/>
    <n v="0"/>
    <n v="0"/>
    <n v="0"/>
    <n v="0"/>
    <x v="0"/>
    <m/>
    <s v="No root cause"/>
    <s v="No root cause"/>
    <s v="No root cause"/>
    <x v="4"/>
    <s v=" "/>
    <m/>
    <m/>
    <s v=""/>
    <m/>
    <s v=""/>
    <m/>
    <m/>
    <m/>
    <m/>
    <m/>
    <m/>
    <m/>
    <m/>
    <m/>
    <m/>
    <m/>
    <m/>
    <m/>
    <m/>
    <m/>
    <s v=" "/>
    <m/>
    <s v=""/>
    <m/>
    <m/>
    <m/>
    <m/>
    <m/>
  </r>
  <r>
    <s v="Mankon"/>
    <s v="NRO_029"/>
    <s v="NORD-OUEST"/>
    <s v="IHS"/>
    <s v="Grid-Gen"/>
    <s v="NORD-OUEST"/>
    <s v="Bamenda"/>
    <s v="Huawei"/>
    <n v="0"/>
    <n v="0"/>
    <n v="0"/>
    <n v="0.76976198017880737"/>
    <n v="0"/>
    <n v="4.726295754109916E-2"/>
    <n v="0"/>
    <n v="0"/>
    <n v="0"/>
    <n v="0"/>
    <n v="1.5462121147266381"/>
    <n v="4.6299863311959774E-2"/>
    <n v="0"/>
    <n v="1.5516518136134437E-2"/>
    <n v="4.6299863311959774E-2"/>
    <n v="0"/>
    <n v="0"/>
    <n v="5.5742823877888208"/>
    <n v="0"/>
    <n v="2.8464784994563872E-2"/>
    <n v="0"/>
    <n v="0"/>
    <n v="0"/>
    <n v="0"/>
    <m/>
    <n v="0"/>
    <n v="0"/>
    <n v="0"/>
    <n v="0"/>
    <n v="0"/>
    <n v="0"/>
    <x v="0"/>
    <m/>
    <s v="No root cause"/>
    <s v="No root cause"/>
    <s v="No root cause"/>
    <x v="4"/>
    <s v=" "/>
    <m/>
    <m/>
    <s v=""/>
    <m/>
    <s v=""/>
    <m/>
    <m/>
    <m/>
    <m/>
    <m/>
    <m/>
    <m/>
    <m/>
    <m/>
    <m/>
    <m/>
    <m/>
    <m/>
    <m/>
    <m/>
    <s v=" "/>
    <m/>
    <s v=""/>
    <m/>
    <m/>
    <m/>
    <m/>
    <m/>
  </r>
  <r>
    <s v="Nkolzie-II"/>
    <s v="CTR_672"/>
    <s v="CENTRE"/>
    <s v="CAMUSAT"/>
    <s v="Good Grid no GE - 12h"/>
    <s v="CENTRE"/>
    <s v="Nkolzie"/>
    <s v="ZTE"/>
    <n v="0"/>
    <n v="0"/>
    <n v="0"/>
    <n v="0"/>
    <n v="0"/>
    <n v="0"/>
    <n v="9.4347564299023141E-3"/>
    <n v="0"/>
    <n v="0"/>
    <n v="0"/>
    <n v="0"/>
    <n v="0"/>
    <n v="0"/>
    <n v="0"/>
    <n v="0"/>
    <n v="0"/>
    <n v="0"/>
    <n v="0"/>
    <n v="0"/>
    <n v="2.8143753584850963E-2"/>
    <n v="0"/>
    <n v="0"/>
    <n v="0"/>
    <n v="0"/>
    <m/>
    <n v="0"/>
    <n v="0"/>
    <n v="0"/>
    <n v="0"/>
    <n v="0"/>
    <n v="0"/>
    <x v="0"/>
    <m/>
    <s v="No root cause"/>
    <s v="No root cause"/>
    <s v="No root cause"/>
    <x v="4"/>
    <s v=" "/>
    <m/>
    <m/>
    <s v=""/>
    <m/>
    <s v=""/>
    <m/>
    <m/>
    <m/>
    <m/>
    <m/>
    <m/>
    <m/>
    <m/>
    <m/>
    <m/>
    <m/>
    <m/>
    <m/>
    <m/>
    <m/>
    <s v=" "/>
    <m/>
    <s v=""/>
    <m/>
    <m/>
    <m/>
    <m/>
    <m/>
  </r>
  <r>
    <s v="Montee-Des-Soeurs-IHS"/>
    <s v="CTR_149"/>
    <s v="Yaounde"/>
    <s v="IHS"/>
    <s v="Grid-Gen"/>
    <s v="CENTRE"/>
    <s v="Yaounde"/>
    <s v="ZTE"/>
    <n v="0"/>
    <n v="0"/>
    <n v="0"/>
    <n v="0"/>
    <n v="0"/>
    <n v="0"/>
    <n v="0"/>
    <n v="5.5680222752994162"/>
    <n v="18.689699600208879"/>
    <n v="0"/>
    <n v="0"/>
    <n v="0"/>
    <n v="0"/>
    <n v="0"/>
    <n v="0"/>
    <n v="0"/>
    <n v="0"/>
    <n v="0"/>
    <n v="0"/>
    <n v="2.8018908036628438E-2"/>
    <n v="0"/>
    <n v="0"/>
    <n v="0"/>
    <n v="0"/>
    <m/>
    <n v="0"/>
    <n v="0"/>
    <n v="0"/>
    <n v="0"/>
    <n v="0"/>
    <n v="0"/>
    <x v="0"/>
    <m/>
    <s v="No root cause"/>
    <s v="No root cause"/>
    <s v="No root cause"/>
    <x v="4"/>
    <s v=" "/>
    <m/>
    <m/>
    <s v=""/>
    <m/>
    <s v=""/>
    <m/>
    <m/>
    <m/>
    <m/>
    <m/>
    <m/>
    <m/>
    <m/>
    <m/>
    <m/>
    <m/>
    <m/>
    <m/>
    <m/>
    <m/>
    <s v=" "/>
    <m/>
    <s v=""/>
    <m/>
    <m/>
    <m/>
    <m/>
    <m/>
  </r>
  <r>
    <s v="Etoug-Ebe-II"/>
    <s v="CTR_740"/>
    <s v="Yaounde"/>
    <s v="CAMUSAT"/>
    <s v="Good Grid + GE"/>
    <s v="CENTRE"/>
    <s v="Yaounde"/>
    <s v="ZTE"/>
    <n v="0"/>
    <n v="0"/>
    <n v="0"/>
    <n v="0"/>
    <n v="0"/>
    <n v="0"/>
    <n v="0"/>
    <n v="0"/>
    <n v="0"/>
    <n v="0"/>
    <n v="0"/>
    <n v="0"/>
    <n v="0"/>
    <n v="0"/>
    <n v="0"/>
    <n v="0"/>
    <n v="0"/>
    <n v="0"/>
    <n v="0"/>
    <n v="2.316776673429748E-2"/>
    <n v="0"/>
    <n v="0"/>
    <n v="0"/>
    <n v="0"/>
    <m/>
    <n v="0"/>
    <n v="0"/>
    <n v="0"/>
    <n v="0"/>
    <n v="0"/>
    <n v="0"/>
    <x v="0"/>
    <m/>
    <s v="No root cause"/>
    <s v="No root cause"/>
    <s v="No root cause"/>
    <x v="4"/>
    <s v=" "/>
    <m/>
    <m/>
    <s v=""/>
    <m/>
    <s v=""/>
    <m/>
    <m/>
    <m/>
    <m/>
    <m/>
    <m/>
    <m/>
    <m/>
    <m/>
    <m/>
    <m/>
    <m/>
    <m/>
    <m/>
    <m/>
    <s v=" "/>
    <m/>
    <s v=""/>
    <m/>
    <m/>
    <m/>
    <m/>
    <m/>
  </r>
  <r>
    <s v="Soa-UNIV-MTN"/>
    <s v="CTR_431"/>
    <s v="Yaounde"/>
    <s v="IHS"/>
    <s v="Grid-Gen"/>
    <s v="CENTRE"/>
    <s v="Yaounde"/>
    <s v="ZTE"/>
    <n v="0"/>
    <n v="0"/>
    <n v="0"/>
    <n v="0"/>
    <n v="0"/>
    <n v="0"/>
    <n v="0"/>
    <n v="0.76409042527387516"/>
    <n v="0"/>
    <n v="0"/>
    <n v="0"/>
    <n v="0"/>
    <n v="0"/>
    <n v="0"/>
    <n v="0"/>
    <n v="0"/>
    <n v="0"/>
    <n v="0"/>
    <n v="0"/>
    <n v="2.314993165597997E-2"/>
    <n v="0"/>
    <n v="0"/>
    <n v="0"/>
    <n v="0"/>
    <m/>
    <n v="0"/>
    <n v="0"/>
    <n v="0"/>
    <n v="0"/>
    <n v="0"/>
    <n v="0"/>
    <x v="0"/>
    <m/>
    <s v="No root cause"/>
    <s v="No root cause"/>
    <s v="No root cause"/>
    <x v="4"/>
    <s v=" "/>
    <m/>
    <m/>
    <s v=""/>
    <m/>
    <s v=""/>
    <m/>
    <m/>
    <m/>
    <m/>
    <m/>
    <m/>
    <m/>
    <m/>
    <m/>
    <m/>
    <m/>
    <m/>
    <m/>
    <m/>
    <m/>
    <s v=" "/>
    <m/>
    <s v=""/>
    <m/>
    <m/>
    <m/>
    <m/>
    <m/>
  </r>
  <r>
    <s v="Superette-Biyem-Assi"/>
    <s v="CTR_561"/>
    <s v="Yaounde"/>
    <s v="CAMUSAT"/>
    <s v="Good Grid no GE - 12h"/>
    <s v="CENTRE"/>
    <s v="Yaounde"/>
    <s v="ZTE"/>
    <n v="13.868556899607057"/>
    <n v="13.868556899607057"/>
    <n v="37.547601824029122"/>
    <n v="0"/>
    <n v="0"/>
    <n v="0"/>
    <n v="0"/>
    <n v="0"/>
    <n v="53.665322615164676"/>
    <n v="42.695322643700806"/>
    <n v="3.7213069260029727"/>
    <n v="0"/>
    <n v="40.030458746750448"/>
    <n v="0"/>
    <n v="0"/>
    <n v="0"/>
    <n v="0"/>
    <n v="0"/>
    <n v="0"/>
    <n v="2.2293847896744497E-2"/>
    <n v="0"/>
    <n v="0"/>
    <n v="0"/>
    <n v="0"/>
    <m/>
    <n v="12.533440771845115"/>
    <n v="0"/>
    <n v="0"/>
    <n v="0"/>
    <n v="0"/>
    <n v="0"/>
    <x v="0"/>
    <m/>
    <s v="No root cause"/>
    <s v="No root cause"/>
    <s v="No root cause"/>
    <x v="4"/>
    <s v=" "/>
    <m/>
    <m/>
    <s v=""/>
    <m/>
    <s v=""/>
    <m/>
    <m/>
    <m/>
    <m/>
    <m/>
    <m/>
    <m/>
    <m/>
    <m/>
    <m/>
    <m/>
    <m/>
    <m/>
    <m/>
    <m/>
    <s v=" "/>
    <m/>
    <s v=""/>
    <m/>
    <m/>
    <m/>
    <m/>
    <m/>
  </r>
  <r>
    <s v="Mbakong-MTN"/>
    <s v="NRO_255"/>
    <s v="NORD-OUEST"/>
    <s v="IHS"/>
    <s v="Hybrid-Gen"/>
    <s v="NORD-OUEST"/>
    <s v="Mbakong"/>
    <s v="NOKIA"/>
    <n v="3.0819015332460129"/>
    <n v="3.0819015332460129"/>
    <n v="3.0819015332460129"/>
    <n v="3.0819015332460129"/>
    <n v="3.0914242973408559"/>
    <n v="3.0819015332460129"/>
    <n v="3.0819015332460129"/>
    <n v="3.363436282337859"/>
    <n v="4.0897995421024325"/>
    <n v="3.0819015332460129"/>
    <n v="3.0819015332460129"/>
    <n v="2.0564380352307001"/>
    <n v="3.0819015332460129"/>
    <n v="3.0819015332460129"/>
    <n v="2.0564380352307001"/>
    <n v="0"/>
    <n v="0"/>
    <n v="4.1876763889245487E-2"/>
    <n v="0"/>
    <n v="2.0296319125196444E-2"/>
    <n v="0"/>
    <n v="0"/>
    <n v="0"/>
    <n v="0.31116861140360641"/>
    <m/>
    <n v="2.1217679271073213"/>
    <n v="0"/>
    <n v="0"/>
    <n v="0"/>
    <n v="0"/>
    <n v="0"/>
    <x v="2"/>
    <m/>
    <s v="No root cause"/>
    <s v="No root cause"/>
    <s v="No root cause"/>
    <x v="4"/>
    <s v=" "/>
    <m/>
    <m/>
    <s v=""/>
    <m/>
    <s v=""/>
    <m/>
    <m/>
    <m/>
    <m/>
    <m/>
    <m/>
    <m/>
    <m/>
    <m/>
    <m/>
    <m/>
    <m/>
    <m/>
    <m/>
    <m/>
    <s v=" "/>
    <m/>
    <s v=""/>
    <m/>
    <m/>
    <m/>
    <m/>
    <m/>
  </r>
  <r>
    <s v="Baikwa-Bere"/>
    <s v="NRD_056"/>
    <s v="NORD"/>
    <s v="IHS"/>
    <s v="Solar-Gen"/>
    <s v="NORD"/>
    <s v="Baikwa-Bere"/>
    <s v="NOKIA"/>
    <n v="0"/>
    <n v="0"/>
    <n v="0"/>
    <n v="0"/>
    <n v="1.9730878635905152E-2"/>
    <n v="0"/>
    <n v="3.929943742928458E-2"/>
    <n v="0"/>
    <n v="0"/>
    <n v="0"/>
    <n v="0"/>
    <n v="0"/>
    <n v="7.2683218375409284E-3"/>
    <n v="0.73944234703923428"/>
    <n v="0"/>
    <n v="0"/>
    <n v="1.9333224896057162E-2"/>
    <n v="0"/>
    <n v="0"/>
    <n v="1.9333224896057162E-2"/>
    <n v="0"/>
    <n v="0"/>
    <n v="0"/>
    <n v="0"/>
    <m/>
    <n v="0"/>
    <n v="0"/>
    <n v="0"/>
    <n v="0"/>
    <n v="0"/>
    <n v="0"/>
    <x v="0"/>
    <m/>
    <s v="No root cause"/>
    <s v="No root cause"/>
    <s v="No root cause"/>
    <x v="4"/>
    <s v=" "/>
    <m/>
    <m/>
    <s v=""/>
    <m/>
    <s v=""/>
    <m/>
    <m/>
    <m/>
    <m/>
    <m/>
    <m/>
    <m/>
    <m/>
    <m/>
    <m/>
    <m/>
    <m/>
    <m/>
    <m/>
    <m/>
    <s v=" "/>
    <m/>
    <s v=""/>
    <m/>
    <m/>
    <m/>
    <m/>
    <m/>
  </r>
  <r>
    <s v="Nkolondom"/>
    <s v="CTR_248"/>
    <s v="Yaounde"/>
    <s v="IHS"/>
    <s v="Grid-Gen"/>
    <s v="CENTRE"/>
    <s v="Yaounde"/>
    <s v="ZTE"/>
    <n v="5.0699063729728655"/>
    <n v="0"/>
    <n v="0"/>
    <n v="0"/>
    <n v="0"/>
    <n v="1.460211367080154"/>
    <n v="0"/>
    <n v="0"/>
    <n v="0"/>
    <n v="0"/>
    <n v="3.777469587624447E-2"/>
    <n v="0.44277365430767152"/>
    <n v="0"/>
    <n v="0"/>
    <n v="0.44277365430767146"/>
    <n v="0"/>
    <n v="0"/>
    <n v="0"/>
    <n v="0"/>
    <n v="4.8154711456967914E-3"/>
    <n v="0"/>
    <n v="0"/>
    <n v="0"/>
    <n v="0"/>
    <m/>
    <n v="0"/>
    <n v="0"/>
    <n v="0"/>
    <n v="0"/>
    <n v="0"/>
    <n v="0"/>
    <x v="0"/>
    <m/>
    <s v="No root cause"/>
    <s v="No root cause"/>
    <s v="No root cause"/>
    <x v="4"/>
    <s v=" "/>
    <m/>
    <m/>
    <s v=""/>
    <m/>
    <s v=""/>
    <m/>
    <m/>
    <m/>
    <m/>
    <m/>
    <m/>
    <m/>
    <m/>
    <m/>
    <m/>
    <m/>
    <m/>
    <m/>
    <m/>
    <m/>
    <s v=" "/>
    <m/>
    <s v=""/>
    <m/>
    <m/>
    <m/>
    <m/>
    <m/>
  </r>
  <r>
    <s v="Crfr-Ecole-Maternelle-Carriere"/>
    <s v="CTR_557"/>
    <s v="Yaounde"/>
    <s v="CAMUSAT"/>
    <s v="Good Grid no GE - 8h"/>
    <s v="CENTRE"/>
    <s v="Yaounde"/>
    <s v="ZTE"/>
    <n v="0"/>
    <n v="0"/>
    <n v="0"/>
    <n v="0.33397967657155619"/>
    <n v="9.3975167863757108"/>
    <n v="21.281939058250792"/>
    <n v="0"/>
    <n v="0"/>
    <n v="0"/>
    <n v="0"/>
    <n v="0"/>
    <n v="0"/>
    <n v="0.19878978292569499"/>
    <n v="0"/>
    <n v="0"/>
    <n v="0"/>
    <n v="0"/>
    <n v="0"/>
    <n v="0"/>
    <n v="3.7453664466532127E-3"/>
    <n v="0"/>
    <n v="0"/>
    <n v="0"/>
    <n v="0"/>
    <m/>
    <n v="0"/>
    <n v="0"/>
    <n v="0"/>
    <n v="0"/>
    <n v="0"/>
    <n v="0"/>
    <x v="0"/>
    <m/>
    <s v="No root cause"/>
    <s v="No root cause"/>
    <s v="No root cause"/>
    <x v="4"/>
    <s v=" "/>
    <m/>
    <m/>
    <s v=""/>
    <m/>
    <s v=""/>
    <m/>
    <m/>
    <m/>
    <m/>
    <m/>
    <m/>
    <m/>
    <m/>
    <m/>
    <m/>
    <m/>
    <m/>
    <m/>
    <m/>
    <m/>
    <s v=" "/>
    <m/>
    <s v=""/>
    <m/>
    <m/>
    <m/>
    <m/>
    <m/>
  </r>
  <r>
    <s v="Hilton"/>
    <s v="CTR_702"/>
    <s v="Yaounde"/>
    <s v="CAMUSAT"/>
    <s v="Good Grid no GE - 8h"/>
    <s v="CENTRE"/>
    <s v="Yaounde"/>
    <s v="ZTE"/>
    <n v="0"/>
    <n v="0"/>
    <n v="0"/>
    <n v="0"/>
    <n v="0.5815127285386924"/>
    <n v="0"/>
    <n v="0"/>
    <n v="2.3127281106516793"/>
    <n v="0"/>
    <n v="0"/>
    <n v="0"/>
    <n v="0"/>
    <n v="0"/>
    <n v="0"/>
    <n v="0"/>
    <n v="0"/>
    <n v="0"/>
    <n v="0"/>
    <n v="0"/>
    <n v="3.2994894887181311E-3"/>
    <n v="0"/>
    <n v="0"/>
    <n v="0"/>
    <n v="3.0355303296208159E-2"/>
    <m/>
    <n v="0"/>
    <n v="0"/>
    <n v="0"/>
    <n v="0"/>
    <n v="0"/>
    <n v="0"/>
    <x v="0"/>
    <m/>
    <s v="No root cause"/>
    <s v="No root cause"/>
    <s v="No root cause"/>
    <x v="4"/>
    <s v=" "/>
    <m/>
    <m/>
    <s v=""/>
    <m/>
    <s v=""/>
    <m/>
    <m/>
    <m/>
    <m/>
    <m/>
    <m/>
    <m/>
    <m/>
    <m/>
    <m/>
    <m/>
    <m/>
    <m/>
    <m/>
    <m/>
    <s v=" "/>
    <m/>
    <s v=""/>
    <m/>
    <m/>
    <m/>
    <m/>
    <m/>
  </r>
  <r>
    <s v="Messassi"/>
    <s v="CTR_337"/>
    <s v="Yaounde"/>
    <s v="IHS"/>
    <s v="Grid-Gen"/>
    <s v="CENTRE"/>
    <s v="Yaounde"/>
    <s v="ZTE"/>
    <n v="0"/>
    <n v="0"/>
    <n v="0"/>
    <n v="0"/>
    <n v="0"/>
    <n v="0"/>
    <n v="0"/>
    <n v="0"/>
    <n v="0"/>
    <n v="0"/>
    <n v="2.7852685106710813"/>
    <n v="1.1535728655691673"/>
    <n v="0"/>
    <n v="0"/>
    <n v="1.1535728655691673"/>
    <n v="0"/>
    <n v="0"/>
    <n v="0"/>
    <n v="0"/>
    <n v="3.0497983922748344E-3"/>
    <n v="0"/>
    <n v="0"/>
    <n v="0"/>
    <n v="0"/>
    <m/>
    <n v="0"/>
    <n v="0"/>
    <n v="0"/>
    <n v="0"/>
    <n v="0"/>
    <n v="0"/>
    <x v="0"/>
    <m/>
    <s v="No root cause"/>
    <s v="No root cause"/>
    <s v="No root cause"/>
    <x v="4"/>
    <s v=" "/>
    <m/>
    <m/>
    <s v=""/>
    <m/>
    <s v=""/>
    <m/>
    <m/>
    <m/>
    <m/>
    <m/>
    <m/>
    <m/>
    <m/>
    <m/>
    <m/>
    <m/>
    <m/>
    <m/>
    <m/>
    <m/>
    <s v=" "/>
    <m/>
    <s v=""/>
    <m/>
    <m/>
    <m/>
    <m/>
    <m/>
  </r>
  <r>
    <s v="Sous-Prefecture-Tsinga"/>
    <s v="CTR_475"/>
    <s v="Yaounde"/>
    <s v="IHS"/>
    <s v="Grid-Gen"/>
    <s v="CENTRE"/>
    <s v="Yaounde"/>
    <s v="ZTE"/>
    <n v="0"/>
    <n v="0"/>
    <n v="0"/>
    <n v="0.2814732060051422"/>
    <n v="0"/>
    <n v="0"/>
    <n v="0"/>
    <n v="0"/>
    <n v="0"/>
    <n v="0"/>
    <n v="0"/>
    <n v="0"/>
    <n v="0.1666509717977476"/>
    <n v="0"/>
    <n v="0"/>
    <n v="0"/>
    <n v="0"/>
    <n v="0"/>
    <n v="0"/>
    <n v="2.9249528440529297E-3"/>
    <n v="0"/>
    <n v="0"/>
    <n v="0"/>
    <n v="0"/>
    <m/>
    <n v="0"/>
    <n v="0"/>
    <n v="0"/>
    <n v="0"/>
    <n v="0"/>
    <n v="0"/>
    <x v="0"/>
    <m/>
    <s v="No root cause"/>
    <s v="No root cause"/>
    <s v="No root cause"/>
    <x v="4"/>
    <s v=" "/>
    <m/>
    <m/>
    <s v=""/>
    <m/>
    <s v=""/>
    <m/>
    <m/>
    <m/>
    <m/>
    <m/>
    <m/>
    <m/>
    <m/>
    <m/>
    <m/>
    <m/>
    <m/>
    <m/>
    <m/>
    <m/>
    <s v=" "/>
    <m/>
    <s v=""/>
    <m/>
    <m/>
    <m/>
    <m/>
    <m/>
  </r>
  <r>
    <s v="H-Princes"/>
    <s v="CTR_044"/>
    <s v="Yaounde"/>
    <s v="IHS"/>
    <s v="Grid-Gen"/>
    <s v="CENTRE"/>
    <s v="Yaounde"/>
    <s v="ZTE"/>
    <n v="0"/>
    <n v="0"/>
    <n v="0"/>
    <n v="0"/>
    <n v="1.1045799054312802"/>
    <n v="0"/>
    <n v="0"/>
    <n v="0"/>
    <n v="0"/>
    <n v="0"/>
    <n v="0"/>
    <n v="0"/>
    <n v="0"/>
    <n v="0"/>
    <n v="0"/>
    <n v="1.4676307596601919"/>
    <n v="0"/>
    <n v="0"/>
    <n v="0"/>
    <n v="2.158044476405014E-3"/>
    <n v="0"/>
    <n v="0"/>
    <n v="0"/>
    <n v="0"/>
    <m/>
    <n v="0"/>
    <n v="0"/>
    <n v="0"/>
    <n v="0"/>
    <n v="0"/>
    <n v="0"/>
    <x v="0"/>
    <m/>
    <s v="No root cause"/>
    <s v="No root cause"/>
    <s v="No root cause"/>
    <x v="4"/>
    <s v=" "/>
    <m/>
    <m/>
    <s v=""/>
    <m/>
    <s v=""/>
    <m/>
    <m/>
    <m/>
    <m/>
    <m/>
    <m/>
    <m/>
    <m/>
    <m/>
    <m/>
    <m/>
    <m/>
    <m/>
    <m/>
    <m/>
    <s v=" "/>
    <m/>
    <s v=""/>
    <m/>
    <m/>
    <m/>
    <m/>
    <m/>
  </r>
  <r>
    <s v="Rd-Pt-Express"/>
    <s v="CTR_012"/>
    <s v="Yaounde"/>
    <s v="IHS"/>
    <s v="GridOnly"/>
    <s v="CENTRE"/>
    <s v="Yaounde"/>
    <s v="ZTE"/>
    <n v="0"/>
    <n v="0"/>
    <n v="0"/>
    <n v="0"/>
    <n v="0"/>
    <n v="0"/>
    <n v="0"/>
    <n v="0"/>
    <n v="0"/>
    <n v="0"/>
    <n v="0"/>
    <n v="0"/>
    <n v="6.4835325154879806"/>
    <n v="0"/>
    <n v="0"/>
    <n v="0"/>
    <n v="0"/>
    <n v="0"/>
    <n v="0"/>
    <n v="1.997528771548426E-3"/>
    <n v="0"/>
    <n v="0"/>
    <n v="0"/>
    <n v="0"/>
    <m/>
    <n v="0"/>
    <n v="0"/>
    <n v="0"/>
    <n v="0"/>
    <n v="0"/>
    <n v="0"/>
    <x v="0"/>
    <m/>
    <s v="No root cause"/>
    <s v="No root cause"/>
    <s v="No root cause"/>
    <x v="4"/>
    <s v=" "/>
    <m/>
    <m/>
    <s v=""/>
    <m/>
    <s v=""/>
    <m/>
    <m/>
    <m/>
    <m/>
    <m/>
    <m/>
    <m/>
    <m/>
    <m/>
    <m/>
    <m/>
    <m/>
    <m/>
    <m/>
    <m/>
    <s v=" "/>
    <m/>
    <s v=""/>
    <m/>
    <m/>
    <m/>
    <m/>
    <m/>
  </r>
  <r>
    <s v="Nkozoa"/>
    <s v="CTR_079"/>
    <s v="Yaounde"/>
    <s v="IHS"/>
    <s v="Grid-Gen"/>
    <s v="CENTRE"/>
    <s v="Yaounde"/>
    <s v="ZTE"/>
    <n v="0.12821637802375885"/>
    <n v="0"/>
    <n v="0"/>
    <n v="0"/>
    <n v="0"/>
    <n v="2.3845499710358178E-2"/>
    <n v="0"/>
    <n v="0"/>
    <n v="8.6536691749920838"/>
    <n v="0"/>
    <n v="0"/>
    <n v="0.77648580470446582"/>
    <n v="0"/>
    <n v="0"/>
    <n v="0.77648580470446582"/>
    <n v="0"/>
    <n v="0"/>
    <n v="0"/>
    <n v="0"/>
    <n v="9.4525915082201682E-4"/>
    <n v="0"/>
    <n v="0"/>
    <n v="0"/>
    <n v="0"/>
    <m/>
    <n v="0"/>
    <n v="0"/>
    <n v="0"/>
    <n v="0"/>
    <n v="0"/>
    <n v="0"/>
    <x v="0"/>
    <m/>
    <s v="No root cause"/>
    <s v="No root cause"/>
    <s v="No root cause"/>
    <x v="4"/>
    <s v=" "/>
    <m/>
    <m/>
    <s v=""/>
    <m/>
    <s v=""/>
    <m/>
    <m/>
    <m/>
    <m/>
    <m/>
    <m/>
    <m/>
    <m/>
    <m/>
    <m/>
    <m/>
    <m/>
    <m/>
    <m/>
    <m/>
    <s v=" "/>
    <m/>
    <s v=""/>
    <m/>
    <m/>
    <m/>
    <m/>
    <m/>
  </r>
  <r>
    <s v="Mobil-Essos"/>
    <s v="CTR_068"/>
    <s v="Yaounde"/>
    <s v="IHS"/>
    <s v="Grid-Gen"/>
    <s v="CENTRE"/>
    <s v="Yaounde"/>
    <s v="ZTE"/>
    <n v="0"/>
    <n v="0"/>
    <n v="0"/>
    <n v="0"/>
    <n v="9.4525915082201671E-4"/>
    <n v="0"/>
    <n v="0"/>
    <n v="0"/>
    <n v="6.717867609500253"/>
    <n v="0"/>
    <n v="0"/>
    <n v="0"/>
    <n v="0"/>
    <n v="0"/>
    <n v="0"/>
    <n v="0"/>
    <n v="0"/>
    <n v="0"/>
    <n v="0"/>
    <n v="8.2041360260028291E-4"/>
    <n v="0"/>
    <n v="0"/>
    <n v="0"/>
    <n v="0"/>
    <m/>
    <n v="0"/>
    <n v="0"/>
    <n v="0"/>
    <n v="0"/>
    <n v="0"/>
    <n v="0"/>
    <x v="0"/>
    <m/>
    <s v="No root cause"/>
    <s v="No root cause"/>
    <s v="No root cause"/>
    <x v="4"/>
    <s v=" "/>
    <m/>
    <m/>
    <s v=""/>
    <m/>
    <s v=""/>
    <m/>
    <m/>
    <m/>
    <m/>
    <m/>
    <m/>
    <m/>
    <m/>
    <m/>
    <m/>
    <m/>
    <m/>
    <m/>
    <m/>
    <m/>
    <s v=" "/>
    <m/>
    <s v=""/>
    <m/>
    <m/>
    <m/>
    <m/>
    <m/>
  </r>
  <r>
    <s v="Awae-Nkomo"/>
    <s v="CTR_374"/>
    <s v="Yaounde"/>
    <s v="IHS"/>
    <s v="Grid-Gen"/>
    <s v="CENTRE"/>
    <s v="Yaounde"/>
    <s v="ZTE"/>
    <n v="0"/>
    <n v="0"/>
    <n v="0"/>
    <n v="0"/>
    <n v="2.927717281192125"/>
    <n v="1.5057621571027837"/>
    <n v="0"/>
    <n v="0"/>
    <n v="0"/>
    <n v="0"/>
    <n v="0"/>
    <n v="0"/>
    <n v="0"/>
    <n v="0"/>
    <n v="0"/>
    <n v="0"/>
    <n v="0"/>
    <n v="0"/>
    <n v="0"/>
    <n v="7.3123821101323244E-4"/>
    <n v="0"/>
    <n v="0"/>
    <n v="0"/>
    <n v="0"/>
    <m/>
    <n v="0"/>
    <n v="0"/>
    <n v="0"/>
    <n v="0"/>
    <n v="0"/>
    <n v="0"/>
    <x v="0"/>
    <m/>
    <s v="No root cause"/>
    <s v="No root cause"/>
    <s v="No root cause"/>
    <x v="4"/>
    <s v=" "/>
    <m/>
    <m/>
    <s v=""/>
    <m/>
    <s v=""/>
    <m/>
    <m/>
    <m/>
    <m/>
    <m/>
    <m/>
    <m/>
    <m/>
    <m/>
    <m/>
    <m/>
    <m/>
    <m/>
    <m/>
    <m/>
    <s v=" "/>
    <m/>
    <s v=""/>
    <m/>
    <m/>
    <m/>
    <m/>
    <m/>
  </r>
  <r>
    <s v="Nkomkana-IHS"/>
    <s v="CTR_448"/>
    <s v="Yaounde"/>
    <s v="IHS"/>
    <s v="Grid-Gen"/>
    <s v="CENTRE"/>
    <s v="Yaounde"/>
    <s v="ZTE"/>
    <n v="0"/>
    <n v="0"/>
    <n v="0"/>
    <n v="0.27977887356498915"/>
    <n v="0"/>
    <n v="0"/>
    <n v="0"/>
    <n v="0"/>
    <n v="0"/>
    <n v="0"/>
    <n v="0"/>
    <n v="0"/>
    <n v="0.16643695085793903"/>
    <n v="0"/>
    <n v="0"/>
    <n v="0"/>
    <n v="0"/>
    <n v="0"/>
    <n v="0"/>
    <n v="7.3123821101323244E-4"/>
    <n v="0"/>
    <n v="0"/>
    <n v="0"/>
    <n v="0"/>
    <m/>
    <n v="0"/>
    <n v="0"/>
    <n v="0"/>
    <n v="0"/>
    <n v="0"/>
    <n v="0"/>
    <x v="0"/>
    <m/>
    <s v="No root cause"/>
    <s v="No root cause"/>
    <s v="No root cause"/>
    <x v="4"/>
    <s v=" "/>
    <m/>
    <m/>
    <s v=""/>
    <m/>
    <s v=""/>
    <m/>
    <m/>
    <m/>
    <m/>
    <m/>
    <m/>
    <m/>
    <m/>
    <m/>
    <m/>
    <m/>
    <m/>
    <m/>
    <m/>
    <m/>
    <s v=" "/>
    <m/>
    <s v=""/>
    <m/>
    <m/>
    <m/>
    <m/>
    <m/>
  </r>
  <r>
    <s v="Mvog-Ebanda"/>
    <s v="CTR_341"/>
    <s v="Yaounde"/>
    <s v="IHS"/>
    <s v="Grid-Gen"/>
    <s v="CENTRE"/>
    <s v="Yaounde"/>
    <s v="ZTE"/>
    <n v="60.097079898297274"/>
    <n v="60.097079898297274"/>
    <n v="60.097079898297274"/>
    <n v="41.186974400241979"/>
    <n v="0"/>
    <n v="0"/>
    <n v="0"/>
    <n v="0"/>
    <n v="0"/>
    <n v="0"/>
    <n v="2.26690979445429"/>
    <n v="0"/>
    <n v="0"/>
    <n v="0"/>
    <n v="0"/>
    <n v="0"/>
    <n v="0"/>
    <n v="0"/>
    <n v="0"/>
    <n v="7.1340313269571969E-4"/>
    <n v="0"/>
    <n v="0"/>
    <n v="0"/>
    <n v="0"/>
    <m/>
    <n v="0"/>
    <n v="0"/>
    <n v="0"/>
    <n v="0"/>
    <n v="0"/>
    <n v="0"/>
    <x v="0"/>
    <m/>
    <s v="BSS"/>
    <s v="RAN ISSUE"/>
    <s v="BSS Hardware issue"/>
    <x v="5"/>
    <s v="05-11-2026: hardware issue,  site with GPS issue (alarm : TDD down 09Apr 02pm)"/>
    <m/>
    <m/>
    <s v=""/>
    <m/>
    <s v=""/>
    <m/>
    <m/>
    <m/>
    <m/>
    <m/>
    <m/>
    <m/>
    <m/>
    <m/>
    <m/>
    <m/>
    <m/>
    <m/>
    <m/>
    <m/>
    <s v=" "/>
    <m/>
    <s v="CTR_341"/>
    <m/>
    <m/>
    <m/>
    <m/>
    <m/>
  </r>
  <r>
    <s v="Memve-Ele-IHS"/>
    <s v="SUD_056"/>
    <s v="CENTRE"/>
    <s v="IHS"/>
    <s v="Hybrid-Gen"/>
    <s v="SUD"/>
    <s v="Memve-Ele"/>
    <s v="NOKIA"/>
    <n v="0.75361310108546975"/>
    <n v="1.306031303272507"/>
    <n v="0.1644826960897062"/>
    <n v="1.7133008244275927"/>
    <n v="0"/>
    <n v="0.16485041710317686"/>
    <n v="0"/>
    <n v="0"/>
    <n v="0"/>
    <n v="4.3496291487940502"/>
    <n v="0"/>
    <n v="0"/>
    <n v="0"/>
    <n v="0"/>
    <n v="0"/>
    <n v="0"/>
    <n v="0"/>
    <n v="0"/>
    <n v="0"/>
    <n v="6.5989789774364852E-4"/>
    <n v="0"/>
    <n v="0"/>
    <n v="0"/>
    <n v="0"/>
    <m/>
    <n v="0"/>
    <n v="0"/>
    <n v="0"/>
    <n v="0"/>
    <n v="0"/>
    <n v="0"/>
    <x v="0"/>
    <m/>
    <s v="No root cause"/>
    <s v="No root cause"/>
    <s v="No root cause"/>
    <x v="4"/>
    <s v=" "/>
    <m/>
    <m/>
    <s v=""/>
    <m/>
    <s v=""/>
    <m/>
    <m/>
    <m/>
    <m/>
    <m/>
    <m/>
    <m/>
    <m/>
    <m/>
    <m/>
    <m/>
    <m/>
    <m/>
    <m/>
    <m/>
    <s v=" "/>
    <m/>
    <s v=""/>
    <m/>
    <m/>
    <m/>
    <m/>
    <m/>
  </r>
  <r>
    <s v="CTR_702_Z_Hilton-Indoor-0F"/>
    <s v="CTR_702_indoor_0F"/>
    <s v="Yaounde"/>
    <e v="#N/A"/>
    <e v="#N/A"/>
    <s v="CTR"/>
    <s v="Yaounde"/>
    <s v="ZTE"/>
    <n v="0"/>
    <n v="0"/>
    <n v="0"/>
    <n v="0"/>
    <n v="0"/>
    <n v="0"/>
    <n v="0"/>
    <n v="0"/>
    <n v="0"/>
    <n v="0"/>
    <n v="0"/>
    <n v="0"/>
    <n v="0"/>
    <s v=""/>
    <n v="0"/>
    <n v="0"/>
    <n v="0"/>
    <n v="0"/>
    <n v="0.89558845770803552"/>
    <n v="4.8154711456976478E-4"/>
    <n v="0"/>
    <n v="0"/>
    <n v="0"/>
    <n v="1.5694868919308568E-3"/>
    <m/>
    <n v="0"/>
    <n v="0"/>
    <n v="0"/>
    <n v="0"/>
    <n v="0"/>
    <n v="0"/>
    <x v="0"/>
    <m/>
    <s v="No root cause"/>
    <s v="No root cause"/>
    <s v="No root cause"/>
    <x v="4"/>
    <s v=" "/>
    <m/>
    <m/>
    <s v=""/>
    <m/>
    <s v=""/>
    <m/>
    <m/>
    <m/>
    <m/>
    <m/>
    <m/>
    <m/>
    <m/>
    <m/>
    <m/>
    <m/>
    <m/>
    <m/>
    <m/>
    <m/>
    <s v=" "/>
    <m/>
    <s v=""/>
    <m/>
    <m/>
    <m/>
    <m/>
    <m/>
  </r>
  <r>
    <s v="CTR_941_Z_Biyemassi-Accacia"/>
    <s v="CTR_941"/>
    <s v="Yaounde"/>
    <s v="ESCO"/>
    <s v="Good Grid + Solar + GE"/>
    <s v="CENTRE"/>
    <s v="Yaounde"/>
    <s v="ZTE"/>
    <n v="6.5133968024169991E-17"/>
    <n v="0"/>
    <n v="0"/>
    <n v="0"/>
    <n v="0"/>
    <n v="0"/>
    <n v="0"/>
    <n v="0"/>
    <n v="0"/>
    <n v="0"/>
    <n v="13.510232341132257"/>
    <n v="0"/>
    <n v="12.055353662469003"/>
    <n v="0"/>
    <n v="0"/>
    <n v="0"/>
    <n v="0"/>
    <n v="0"/>
    <n v="0"/>
    <n v="3.7453664466531404E-4"/>
    <n v="0"/>
    <n v="0"/>
    <n v="0"/>
    <n v="0"/>
    <m/>
    <n v="0"/>
    <n v="0"/>
    <n v="0"/>
    <n v="0"/>
    <n v="0"/>
    <n v="0"/>
    <x v="0"/>
    <m/>
    <s v="No root cause"/>
    <s v="No root cause"/>
    <s v="No root cause"/>
    <x v="4"/>
    <s v=" "/>
    <m/>
    <m/>
    <s v=""/>
    <m/>
    <s v=""/>
    <m/>
    <m/>
    <m/>
    <m/>
    <m/>
    <m/>
    <m/>
    <m/>
    <m/>
    <m/>
    <m/>
    <m/>
    <m/>
    <m/>
    <m/>
    <s v=" "/>
    <m/>
    <s v=""/>
    <m/>
    <m/>
    <m/>
    <m/>
    <m/>
  </r>
  <r>
    <s v="Ngd-Sabonbari-America-IHS"/>
    <s v="ADM_155"/>
    <s v="Ngaoundere"/>
    <s v="IHS"/>
    <s v="Grid-Gen"/>
    <s v="ADAMAOUA"/>
    <s v="Ngaoundere"/>
    <s v="Huawei"/>
    <n v="1.5003046231376609"/>
    <n v="0.86036417803117826"/>
    <n v="0"/>
    <n v="0"/>
    <n v="0"/>
    <n v="0"/>
    <n v="0"/>
    <n v="0"/>
    <n v="0"/>
    <n v="0"/>
    <n v="0"/>
    <n v="0"/>
    <n v="0"/>
    <n v="2.1402093980875088E-3"/>
    <n v="0"/>
    <n v="0"/>
    <n v="0"/>
    <n v="0"/>
    <n v="0"/>
    <n v="1.7835078317395909E-4"/>
    <n v="0"/>
    <n v="0"/>
    <n v="0"/>
    <n v="0"/>
    <m/>
    <n v="0"/>
    <n v="0"/>
    <n v="0"/>
    <n v="0"/>
    <n v="0"/>
    <n v="0"/>
    <x v="0"/>
    <m/>
    <s v="No root cause"/>
    <s v="No root cause"/>
    <s v="No root cause"/>
    <x v="4"/>
    <s v=" "/>
    <m/>
    <m/>
    <s v=""/>
    <m/>
    <s v=""/>
    <m/>
    <m/>
    <m/>
    <m/>
    <m/>
    <m/>
    <m/>
    <m/>
    <m/>
    <m/>
    <m/>
    <m/>
    <m/>
    <m/>
    <m/>
    <s v=" "/>
    <m/>
    <s v=""/>
    <m/>
    <m/>
    <m/>
    <m/>
    <m/>
  </r>
  <r>
    <s v="ADM_238_H_NGD-MARZA"/>
    <s v="ADM_238"/>
    <s v=""/>
    <s v="ESCO"/>
    <s v="Hybrid Solar - S1"/>
    <s v="ADM"/>
    <s v="Ngaoundere"/>
    <s v="Huawei"/>
    <n v="0"/>
    <n v="0"/>
    <n v="0"/>
    <n v="0"/>
    <n v="0"/>
    <n v="0"/>
    <n v="0"/>
    <n v="0"/>
    <n v="0"/>
    <n v="0"/>
    <n v="0.17683480151698042"/>
    <n v="0"/>
    <n v="0"/>
    <s v=""/>
    <n v="0"/>
    <n v="1.0322943330108751"/>
    <n v="0"/>
    <n v="0"/>
    <n v="0"/>
    <n v="8.9175391586979543E-5"/>
    <n v="0"/>
    <n v="0"/>
    <n v="0"/>
    <n v="0.18049099257204659"/>
    <m/>
    <n v="0"/>
    <n v="0"/>
    <n v="0"/>
    <n v="0"/>
    <n v="0"/>
    <n v="0"/>
    <x v="1"/>
    <s v="not accepted"/>
    <s v="Exclu"/>
    <s v="Exclu"/>
    <s v="EXCLU"/>
    <x v="2"/>
    <s v=" "/>
    <m/>
    <m/>
    <s v=""/>
    <m/>
    <s v=""/>
    <m/>
    <m/>
    <m/>
    <m/>
    <m/>
    <m/>
    <m/>
    <m/>
    <m/>
    <m/>
    <m/>
    <m/>
    <m/>
    <m/>
    <m/>
    <s v=" "/>
    <m/>
    <s v=""/>
    <m/>
    <m/>
    <m/>
    <m/>
    <m/>
  </r>
  <r>
    <s v="Foumban-Njinka"/>
    <s v="OST_101"/>
    <s v="OUEST"/>
    <s v="IHS"/>
    <s v="Grid-Gen"/>
    <s v="OUEST"/>
    <s v="Foumban"/>
    <s v="Huawei"/>
    <n v="0.45531171436480011"/>
    <n v="3.0587159314333982E-2"/>
    <n v="0"/>
    <n v="0"/>
    <n v="0"/>
    <n v="0"/>
    <n v="0"/>
    <n v="0"/>
    <n v="0"/>
    <n v="0"/>
    <n v="0"/>
    <n v="0"/>
    <n v="0"/>
    <n v="0"/>
    <n v="0"/>
    <n v="0"/>
    <n v="0"/>
    <n v="0"/>
    <n v="0"/>
    <n v="8.9175391586979543E-5"/>
    <n v="0"/>
    <n v="0"/>
    <n v="0"/>
    <n v="0"/>
    <m/>
    <n v="0"/>
    <n v="0"/>
    <n v="0"/>
    <n v="0"/>
    <n v="0"/>
    <n v="0"/>
    <x v="0"/>
    <m/>
    <s v="No root cause"/>
    <s v="No root cause"/>
    <s v="No root cause"/>
    <x v="4"/>
    <s v=" "/>
    <m/>
    <m/>
    <s v=""/>
    <m/>
    <s v=""/>
    <m/>
    <m/>
    <m/>
    <m/>
    <m/>
    <m/>
    <m/>
    <m/>
    <m/>
    <m/>
    <m/>
    <m/>
    <m/>
    <m/>
    <m/>
    <s v=" "/>
    <m/>
    <s v=""/>
    <m/>
    <m/>
    <m/>
    <m/>
    <m/>
  </r>
  <r>
    <s v="Bfsam-Akwa"/>
    <s v="OST_109"/>
    <s v="Bafoussam"/>
    <s v="IHS"/>
    <s v="GridOnly"/>
    <s v="OUEST"/>
    <s v="Bafoussam"/>
    <s v="Huawei"/>
    <n v="3.3830825007918772"/>
    <n v="2.097155519029315"/>
    <n v="0"/>
    <n v="0"/>
    <n v="0"/>
    <n v="0"/>
    <n v="0"/>
    <n v="0"/>
    <n v="0"/>
    <n v="0"/>
    <n v="0"/>
    <n v="0"/>
    <n v="0"/>
    <n v="0"/>
    <n v="0"/>
    <n v="0"/>
    <n v="0"/>
    <n v="0"/>
    <n v="0"/>
    <n v="8.9175391586979543E-5"/>
    <n v="0"/>
    <n v="0"/>
    <n v="0"/>
    <n v="16.136162262115725"/>
    <m/>
    <n v="0"/>
    <n v="0"/>
    <n v="0"/>
    <n v="0"/>
    <n v="0"/>
    <n v="0"/>
    <x v="0"/>
    <m/>
    <s v="No root cause"/>
    <s v="No root cause"/>
    <s v="No root cause"/>
    <x v="4"/>
    <s v=" "/>
    <m/>
    <m/>
    <s v=""/>
    <m/>
    <s v=""/>
    <m/>
    <m/>
    <m/>
    <m/>
    <m/>
    <m/>
    <m/>
    <m/>
    <m/>
    <m/>
    <m/>
    <m/>
    <m/>
    <m/>
    <m/>
    <s v=" "/>
    <m/>
    <s v=""/>
    <m/>
    <m/>
    <m/>
    <m/>
    <m/>
  </r>
  <r>
    <s v="Meiganga-Universite"/>
    <s v="ADM_171"/>
    <s v="ADAMAOUA"/>
    <s v="CAMUSAT"/>
    <s v="Hybrid Solar - S3"/>
    <s v="ADAMAOUA"/>
    <s v="Meiganga"/>
    <s v="Huawei"/>
    <n v="0"/>
    <n v="0.53630080500409483"/>
    <n v="0"/>
    <n v="0"/>
    <n v="0"/>
    <n v="0"/>
    <n v="0"/>
    <n v="0"/>
    <n v="0"/>
    <n v="0"/>
    <n v="0"/>
    <n v="0"/>
    <n v="5.9406148964281336"/>
    <n v="0"/>
    <n v="0"/>
    <n v="0"/>
    <n v="0"/>
    <n v="0"/>
    <n v="0"/>
    <n v="8.9175391586979543E-5"/>
    <n v="0"/>
    <n v="0"/>
    <n v="0"/>
    <n v="0"/>
    <m/>
    <n v="8.2897444019256181E-2"/>
    <n v="0"/>
    <n v="0"/>
    <n v="0"/>
    <n v="0"/>
    <n v="0"/>
    <x v="0"/>
    <m/>
    <s v="No root cause"/>
    <s v="No root cause"/>
    <s v="No root cause"/>
    <x v="4"/>
    <s v=" "/>
    <m/>
    <m/>
    <s v=""/>
    <m/>
    <s v=""/>
    <m/>
    <m/>
    <m/>
    <m/>
    <m/>
    <m/>
    <m/>
    <m/>
    <m/>
    <m/>
    <m/>
    <m/>
    <m/>
    <m/>
    <m/>
    <s v=" "/>
    <m/>
    <s v=""/>
    <m/>
    <m/>
    <m/>
    <m/>
    <m/>
  </r>
  <r>
    <s v="Lende-Kribi"/>
    <s v="SUD_086"/>
    <s v="LITTORAL"/>
    <s v="CAMUSAT"/>
    <s v="HGB"/>
    <s v="SUD"/>
    <s v="Kribi"/>
    <s v="ZTE"/>
    <n v="0"/>
    <n v="0"/>
    <n v="0"/>
    <n v="0"/>
    <n v="0"/>
    <n v="0"/>
    <n v="0"/>
    <n v="0"/>
    <n v="3.2386897067342399"/>
    <n v="0"/>
    <n v="0"/>
    <n v="8.4181569658114408E-3"/>
    <n v="0"/>
    <n v="0"/>
    <n v="8.4181569658114408E-3"/>
    <n v="3.4362131990993983"/>
    <n v="0"/>
    <n v="14.279958651154427"/>
    <n v="25.71129859345438"/>
    <n v="0"/>
    <n v="0"/>
    <n v="0"/>
    <n v="0"/>
    <n v="0"/>
    <m/>
    <n v="0"/>
    <n v="0"/>
    <n v="0"/>
    <n v="0"/>
    <n v="0"/>
    <n v="0"/>
    <x v="0"/>
    <m/>
    <s v="No root cause"/>
    <s v="No root cause"/>
    <s v="No root cause"/>
    <x v="4"/>
    <s v=" "/>
    <m/>
    <m/>
    <s v=""/>
    <m/>
    <s v=""/>
    <m/>
    <m/>
    <m/>
    <m/>
    <m/>
    <m/>
    <m/>
    <m/>
    <m/>
    <m/>
    <m/>
    <m/>
    <m/>
    <m/>
    <m/>
    <s v=" "/>
    <m/>
    <s v=""/>
    <m/>
    <m/>
    <m/>
    <m/>
    <m/>
  </r>
  <r>
    <s v="Bobongo-II"/>
    <s v="LIT_568"/>
    <s v="Douala"/>
    <s v="CAMUSAT"/>
    <s v="Good Grid + GE"/>
    <s v="LITTORAL"/>
    <s v="Douala"/>
    <s v="ZTE"/>
    <n v="0.3438246398027584"/>
    <n v="19.009197193186711"/>
    <n v="7.323903570725359"/>
    <n v="17.35476182323012"/>
    <n v="6.6103399223246662"/>
    <n v="5.9929251811330557"/>
    <n v="3.8014399328830333"/>
    <n v="9.5327958554131591"/>
    <n v="1.8696334249342954"/>
    <n v="8.7031080120879025"/>
    <n v="2.3639682906575574"/>
    <n v="0"/>
    <n v="0"/>
    <n v="3.9015303924002578"/>
    <n v="0"/>
    <n v="10.663753841675868"/>
    <n v="49.104714738623372"/>
    <n v="4.4858788983914186"/>
    <n v="18.654689341471837"/>
    <n v="0"/>
    <n v="0"/>
    <n v="0"/>
    <n v="0"/>
    <n v="5.3232536604714751"/>
    <m/>
    <n v="0"/>
    <n v="0"/>
    <n v="0"/>
    <n v="0"/>
    <n v="0"/>
    <n v="0"/>
    <x v="0"/>
    <m/>
    <s v="No root cause"/>
    <s v="No root cause"/>
    <s v="No root cause"/>
    <x v="4"/>
    <s v=" "/>
    <m/>
    <m/>
    <s v=""/>
    <m/>
    <s v=""/>
    <m/>
    <m/>
    <m/>
    <m/>
    <m/>
    <m/>
    <m/>
    <m/>
    <m/>
    <m/>
    <m/>
    <m/>
    <m/>
    <m/>
    <m/>
    <s v=" "/>
    <m/>
    <s v=""/>
    <m/>
    <m/>
    <m/>
    <m/>
    <m/>
  </r>
  <r>
    <s v="Chapelle-Essos"/>
    <s v="CTR_207"/>
    <s v="Yaounde"/>
    <s v="IHS"/>
    <s v="Grid-Gen"/>
    <s v="CENTRE"/>
    <s v="Yaounde"/>
    <s v="ZTE"/>
    <n v="0.18045532241541212"/>
    <n v="7.249959336021429E-2"/>
    <n v="0"/>
    <n v="0"/>
    <n v="0"/>
    <n v="0"/>
    <n v="0"/>
    <n v="0"/>
    <n v="0"/>
    <n v="0"/>
    <n v="0.52347738369388697"/>
    <n v="0"/>
    <n v="0.43753014128235607"/>
    <n v="0"/>
    <n v="0"/>
    <n v="0"/>
    <n v="0"/>
    <n v="0"/>
    <n v="17.984304417677553"/>
    <n v="0"/>
    <n v="0"/>
    <n v="0"/>
    <n v="0"/>
    <n v="0"/>
    <m/>
    <n v="0"/>
    <n v="0"/>
    <n v="0"/>
    <n v="0"/>
    <n v="0"/>
    <n v="0"/>
    <x v="0"/>
    <m/>
    <s v="No root cause"/>
    <s v="No root cause"/>
    <s v="No root cause"/>
    <x v="4"/>
    <s v=" "/>
    <m/>
    <m/>
    <s v=""/>
    <m/>
    <s v=""/>
    <m/>
    <m/>
    <m/>
    <m/>
    <m/>
    <m/>
    <m/>
    <m/>
    <m/>
    <m/>
    <m/>
    <m/>
    <m/>
    <m/>
    <m/>
    <s v=" "/>
    <m/>
    <s v=""/>
    <m/>
    <m/>
    <m/>
    <m/>
    <m/>
  </r>
  <r>
    <s v="Bonendale-II"/>
    <s v="LIT_641"/>
    <s v="Douala"/>
    <s v="CAMUSAT"/>
    <s v="Good Grid + GE"/>
    <s v="LITTORAL"/>
    <s v="Douala"/>
    <s v="ZTE"/>
    <n v="4.8062682452851195"/>
    <n v="1.6006091035946957"/>
    <n v="1.8972242910913073"/>
    <n v="13.469211661002245"/>
    <n v="0"/>
    <n v="2.1497333299089982"/>
    <n v="0"/>
    <n v="0"/>
    <n v="4.8546191426035792"/>
    <n v="0"/>
    <n v="0.38256242990814188"/>
    <n v="0"/>
    <n v="5.5504190530001463"/>
    <n v="1.2306204039001676E-3"/>
    <n v="0"/>
    <n v="1.8852747886186516"/>
    <n v="0"/>
    <n v="9.9343169735726935"/>
    <n v="4.5738058344961816"/>
    <n v="0"/>
    <n v="0"/>
    <n v="0"/>
    <n v="0"/>
    <n v="0"/>
    <m/>
    <n v="0"/>
    <n v="0"/>
    <n v="0"/>
    <n v="0"/>
    <n v="0"/>
    <n v="0"/>
    <x v="0"/>
    <m/>
    <s v="No root cause"/>
    <s v="No root cause"/>
    <s v="No root cause"/>
    <x v="4"/>
    <s v=" "/>
    <m/>
    <m/>
    <s v=""/>
    <m/>
    <s v=""/>
    <m/>
    <m/>
    <m/>
    <m/>
    <m/>
    <m/>
    <m/>
    <m/>
    <m/>
    <m/>
    <m/>
    <m/>
    <m/>
    <m/>
    <m/>
    <s v=" "/>
    <m/>
    <s v=""/>
    <m/>
    <m/>
    <m/>
    <m/>
    <m/>
  </r>
  <r>
    <s v="Maroua-Makabaye"/>
    <s v="EXN_234"/>
    <s v="Maroua"/>
    <s v="CAMUSAT"/>
    <s v="Medium Grid + GE"/>
    <s v="EXTREME-NORD"/>
    <s v="Maroua"/>
    <s v="Huawei"/>
    <n v="0"/>
    <n v="0"/>
    <n v="0"/>
    <n v="0"/>
    <n v="1.7600547037522152"/>
    <n v="0"/>
    <n v="3.4978155596076856"/>
    <n v="0"/>
    <n v="3.027504544377956"/>
    <n v="0"/>
    <n v="1.1536977111173892"/>
    <n v="0"/>
    <n v="0"/>
    <n v="0"/>
    <n v="0"/>
    <n v="8.4142332485810414"/>
    <n v="0"/>
    <n v="0"/>
    <n v="4.2261109826985468"/>
    <n v="0"/>
    <n v="0"/>
    <n v="0"/>
    <n v="0"/>
    <n v="0"/>
    <m/>
    <n v="0"/>
    <n v="0"/>
    <n v="0"/>
    <n v="0"/>
    <n v="0"/>
    <n v="0"/>
    <x v="0"/>
    <m/>
    <s v="No root cause"/>
    <s v="No root cause"/>
    <s v="No root cause"/>
    <x v="4"/>
    <s v=" "/>
    <m/>
    <m/>
    <s v=""/>
    <m/>
    <s v=""/>
    <m/>
    <m/>
    <m/>
    <m/>
    <m/>
    <m/>
    <m/>
    <m/>
    <m/>
    <m/>
    <m/>
    <m/>
    <m/>
    <m/>
    <m/>
    <s v=" "/>
    <m/>
    <s v=""/>
    <m/>
    <m/>
    <m/>
    <m/>
    <m/>
  </r>
  <r>
    <s v="Kribi-Afanmabe"/>
    <s v="SUD_241"/>
    <s v="LITTORAL"/>
    <s v="IHS"/>
    <s v="Grid-Gen"/>
    <s v="SUD"/>
    <s v="Kribi"/>
    <s v="ZTE"/>
    <n v="13.922133474872512"/>
    <n v="0"/>
    <n v="0"/>
    <n v="0"/>
    <n v="0"/>
    <n v="0"/>
    <n v="0"/>
    <n v="0"/>
    <n v="0"/>
    <n v="0"/>
    <n v="0"/>
    <n v="9.9341386227895911E-3"/>
    <n v="0"/>
    <n v="2.6349009653771196"/>
    <n v="9.9341386227895876E-3"/>
    <n v="0"/>
    <n v="0"/>
    <n v="0"/>
    <n v="3.8123193306566443"/>
    <n v="0"/>
    <n v="0"/>
    <n v="0"/>
    <n v="0"/>
    <n v="0"/>
    <m/>
    <n v="0"/>
    <n v="0"/>
    <n v="0"/>
    <n v="0"/>
    <n v="0"/>
    <n v="0"/>
    <x v="0"/>
    <m/>
    <s v="No root cause"/>
    <s v="No root cause"/>
    <s v="No root cause"/>
    <x v="4"/>
    <s v=" "/>
    <m/>
    <m/>
    <s v=""/>
    <m/>
    <s v=""/>
    <m/>
    <m/>
    <m/>
    <m/>
    <m/>
    <m/>
    <m/>
    <m/>
    <m/>
    <m/>
    <m/>
    <m/>
    <m/>
    <m/>
    <m/>
    <s v=" "/>
    <m/>
    <s v=""/>
    <m/>
    <m/>
    <m/>
    <m/>
    <m/>
  </r>
  <r>
    <s v="Bafia"/>
    <s v="CTR_022"/>
    <s v="CENTRE"/>
    <s v="IHS"/>
    <s v="Grid-Gen"/>
    <s v="CENTRE"/>
    <s v="Bafia"/>
    <s v="ZTE"/>
    <n v="0"/>
    <n v="0"/>
    <n v="0"/>
    <n v="0"/>
    <n v="0.17007530683468816"/>
    <n v="0"/>
    <n v="0"/>
    <n v="0"/>
    <n v="3.2038042935454141"/>
    <n v="0"/>
    <n v="1.7572010912214324"/>
    <n v="0"/>
    <n v="0"/>
    <n v="0"/>
    <n v="0"/>
    <n v="0"/>
    <n v="0"/>
    <n v="0"/>
    <n v="3.4990996852465384"/>
    <n v="0"/>
    <n v="0"/>
    <n v="0"/>
    <n v="0"/>
    <n v="0"/>
    <m/>
    <n v="0"/>
    <n v="0"/>
    <n v="0"/>
    <n v="0"/>
    <n v="0"/>
    <n v="0"/>
    <x v="0"/>
    <m/>
    <s v="No root cause"/>
    <s v="No root cause"/>
    <s v="No root cause"/>
    <x v="4"/>
    <s v=" "/>
    <m/>
    <m/>
    <s v=""/>
    <m/>
    <s v=""/>
    <m/>
    <m/>
    <m/>
    <m/>
    <m/>
    <m/>
    <m/>
    <m/>
    <m/>
    <m/>
    <m/>
    <m/>
    <m/>
    <m/>
    <m/>
    <s v=" "/>
    <m/>
    <s v=""/>
    <m/>
    <m/>
    <m/>
    <m/>
    <m/>
  </r>
  <r>
    <s v="PK10-Soeurs-Dominicaines"/>
    <s v="LIT_403"/>
    <s v="Douala"/>
    <s v="IHS"/>
    <s v="Grid-Gen"/>
    <s v="LITTORAL"/>
    <s v="Douala"/>
    <s v="ZTE"/>
    <n v="0"/>
    <n v="0"/>
    <n v="0"/>
    <n v="0"/>
    <n v="0"/>
    <n v="0"/>
    <n v="0"/>
    <n v="0"/>
    <n v="0"/>
    <n v="0"/>
    <n v="6.4090888985911727"/>
    <n v="0"/>
    <n v="0"/>
    <n v="2.2115497113570394E-3"/>
    <n v="0"/>
    <n v="0"/>
    <n v="0"/>
    <n v="0"/>
    <n v="3.3441663599033191"/>
    <n v="0"/>
    <n v="0"/>
    <n v="0"/>
    <n v="0"/>
    <n v="0"/>
    <m/>
    <n v="0"/>
    <n v="0"/>
    <n v="0"/>
    <n v="0"/>
    <n v="0"/>
    <n v="0"/>
    <x v="0"/>
    <m/>
    <s v="No root cause"/>
    <s v="No root cause"/>
    <s v="No root cause"/>
    <x v="4"/>
    <s v=" "/>
    <m/>
    <m/>
    <s v=""/>
    <m/>
    <s v=""/>
    <m/>
    <m/>
    <m/>
    <m/>
    <m/>
    <m/>
    <m/>
    <m/>
    <m/>
    <m/>
    <m/>
    <m/>
    <m/>
    <m/>
    <m/>
    <s v=" "/>
    <m/>
    <s v=""/>
    <m/>
    <m/>
    <m/>
    <m/>
    <m/>
  </r>
  <r>
    <s v="Pingo-PK10-IHS-New"/>
    <s v="LIT_562"/>
    <s v="Douala"/>
    <s v="IHS"/>
    <s v="Grid-Gen"/>
    <s v="LITTORAL"/>
    <s v="Douala"/>
    <s v="ZTE"/>
    <n v="0"/>
    <n v="0"/>
    <n v="0"/>
    <n v="0"/>
    <n v="0"/>
    <n v="0"/>
    <n v="0"/>
    <n v="0"/>
    <n v="0"/>
    <n v="0"/>
    <n v="5.1065396238367962"/>
    <n v="0"/>
    <n v="0"/>
    <n v="0"/>
    <n v="0"/>
    <n v="0"/>
    <n v="0"/>
    <n v="0"/>
    <n v="2.6721049387472071"/>
    <n v="0"/>
    <n v="0"/>
    <n v="0"/>
    <n v="0"/>
    <n v="0"/>
    <m/>
    <n v="0"/>
    <n v="0"/>
    <n v="0"/>
    <n v="0"/>
    <n v="0"/>
    <n v="0"/>
    <x v="0"/>
    <m/>
    <s v="No root cause"/>
    <s v="No root cause"/>
    <s v="No root cause"/>
    <x v="4"/>
    <s v=" "/>
    <m/>
    <m/>
    <s v=""/>
    <m/>
    <s v=""/>
    <m/>
    <m/>
    <m/>
    <m/>
    <m/>
    <m/>
    <m/>
    <m/>
    <m/>
    <m/>
    <m/>
    <m/>
    <m/>
    <m/>
    <m/>
    <s v=" "/>
    <m/>
    <s v=""/>
    <m/>
    <m/>
    <m/>
    <m/>
    <m/>
  </r>
  <r>
    <s v="Bda-Kwe-Pastoral-Center-IHS"/>
    <s v="NRO_062"/>
    <s v="NORD-OUEST"/>
    <s v="IHS"/>
    <s v="Grid-Gen"/>
    <s v="NORD-OUEST"/>
    <s v="Bamenda"/>
    <s v="Huawei"/>
    <n v="0"/>
    <n v="0"/>
    <n v="0"/>
    <n v="0"/>
    <n v="0"/>
    <n v="0"/>
    <n v="0"/>
    <n v="0"/>
    <n v="0"/>
    <n v="0.14687186994375528"/>
    <n v="4.5194088456281234"/>
    <n v="0"/>
    <n v="0"/>
    <n v="1.4419660819614593"/>
    <n v="0"/>
    <n v="0"/>
    <n v="0"/>
    <n v="1.7127025708195289"/>
    <n v="2.6683774073788715"/>
    <n v="0"/>
    <n v="0"/>
    <n v="0"/>
    <n v="0"/>
    <n v="0"/>
    <m/>
    <n v="0"/>
    <n v="0"/>
    <n v="0"/>
    <n v="0"/>
    <n v="0"/>
    <n v="0"/>
    <x v="0"/>
    <m/>
    <s v="No root cause"/>
    <s v="No root cause"/>
    <s v="No root cause"/>
    <x v="4"/>
    <s v=" "/>
    <m/>
    <m/>
    <s v=""/>
    <m/>
    <s v=""/>
    <m/>
    <m/>
    <m/>
    <m/>
    <m/>
    <m/>
    <m/>
    <m/>
    <m/>
    <m/>
    <m/>
    <m/>
    <m/>
    <m/>
    <m/>
    <s v=" "/>
    <m/>
    <s v=""/>
    <m/>
    <m/>
    <m/>
    <m/>
    <m/>
  </r>
  <r>
    <s v="Indoor-Orange-shop-PlaYce"/>
    <s v="CTR_882"/>
    <s v="Yaounde"/>
    <m/>
    <m/>
    <s v="CENTRE"/>
    <s v="Yaounde"/>
    <s v="ZTE"/>
    <n v="0"/>
    <n v="0"/>
    <n v="0"/>
    <n v="0"/>
    <n v="0"/>
    <n v="0"/>
    <n v="0"/>
    <n v="0"/>
    <n v="0"/>
    <n v="0"/>
    <n v="0"/>
    <n v="8.5430025140326629E-3"/>
    <n v="0"/>
    <n v="0"/>
    <n v="8.5430025140326646E-3"/>
    <n v="0"/>
    <n v="0"/>
    <n v="0"/>
    <n v="2.3339875240060155"/>
    <n v="0"/>
    <n v="0"/>
    <n v="0"/>
    <n v="0"/>
    <n v="3.3677978386738694"/>
    <m/>
    <n v="0"/>
    <n v="0"/>
    <n v="0"/>
    <n v="0"/>
    <n v="0"/>
    <n v="0"/>
    <x v="0"/>
    <m/>
    <s v="No root cause"/>
    <s v="No root cause"/>
    <s v="No root cause"/>
    <x v="4"/>
    <s v=" "/>
    <m/>
    <m/>
    <s v=""/>
    <m/>
    <s v=""/>
    <m/>
    <m/>
    <m/>
    <m/>
    <m/>
    <m/>
    <m/>
    <m/>
    <m/>
    <m/>
    <m/>
    <m/>
    <m/>
    <m/>
    <m/>
    <s v=" "/>
    <m/>
    <s v=""/>
    <m/>
    <m/>
    <m/>
    <m/>
    <m/>
  </r>
  <r>
    <s v="PK10-Marche"/>
    <s v="LIT_278"/>
    <s v="Douala"/>
    <s v="IHS"/>
    <s v="Grid-Gen-Lithium"/>
    <s v="LITTORAL"/>
    <s v="Douala"/>
    <s v="ZTE"/>
    <n v="0"/>
    <n v="0"/>
    <n v="0"/>
    <n v="0.66799502329974636"/>
    <n v="0"/>
    <n v="0"/>
    <n v="0"/>
    <n v="0"/>
    <n v="0"/>
    <n v="0"/>
    <n v="3.4214992594875482"/>
    <n v="0"/>
    <n v="0"/>
    <n v="0"/>
    <n v="0"/>
    <n v="0"/>
    <n v="0"/>
    <n v="0"/>
    <n v="1.7237246492196794"/>
    <n v="0"/>
    <n v="0"/>
    <n v="0"/>
    <n v="0"/>
    <n v="0"/>
    <m/>
    <n v="0"/>
    <n v="0"/>
    <n v="0"/>
    <n v="0"/>
    <n v="0"/>
    <n v="0"/>
    <x v="0"/>
    <m/>
    <s v="No root cause"/>
    <s v="No root cause"/>
    <s v="No root cause"/>
    <x v="4"/>
    <s v=" "/>
    <m/>
    <m/>
    <s v=""/>
    <m/>
    <s v=""/>
    <m/>
    <m/>
    <m/>
    <m/>
    <m/>
    <m/>
    <m/>
    <m/>
    <m/>
    <m/>
    <m/>
    <m/>
    <m/>
    <m/>
    <m/>
    <s v=" "/>
    <m/>
    <s v=""/>
    <m/>
    <m/>
    <m/>
    <m/>
    <m/>
  </r>
  <r>
    <s v="Foumban-Ndjisse"/>
    <s v="OST_083"/>
    <s v="OUEST"/>
    <s v="IHS"/>
    <s v="Grid-Gen"/>
    <s v="OUEST"/>
    <s v="Foumban"/>
    <s v="Huawei"/>
    <n v="0"/>
    <n v="0"/>
    <n v="0"/>
    <n v="0"/>
    <n v="0"/>
    <n v="0"/>
    <n v="0"/>
    <n v="0"/>
    <n v="0"/>
    <n v="0"/>
    <n v="0"/>
    <n v="0"/>
    <n v="0"/>
    <n v="0"/>
    <n v="0"/>
    <n v="0"/>
    <n v="0"/>
    <n v="1.803572294846661"/>
    <n v="1.6659746656279517"/>
    <n v="0"/>
    <n v="0"/>
    <n v="0"/>
    <n v="0"/>
    <n v="0"/>
    <m/>
    <n v="0"/>
    <n v="0"/>
    <n v="0"/>
    <n v="0"/>
    <n v="0"/>
    <n v="0"/>
    <x v="0"/>
    <m/>
    <s v="No root cause"/>
    <s v="No root cause"/>
    <s v="No root cause"/>
    <x v="4"/>
    <s v=" "/>
    <m/>
    <m/>
    <s v=""/>
    <m/>
    <s v=""/>
    <m/>
    <m/>
    <m/>
    <m/>
    <m/>
    <m/>
    <m/>
    <m/>
    <m/>
    <m/>
    <m/>
    <m/>
    <m/>
    <m/>
    <m/>
    <s v=" "/>
    <m/>
    <s v=""/>
    <m/>
    <m/>
    <m/>
    <m/>
    <m/>
  </r>
  <r>
    <s v="Maroua-Ouro-Bah"/>
    <s v="EXN_083"/>
    <s v="Maroua"/>
    <s v="IHS"/>
    <s v="Grid-Gen"/>
    <s v="EXTREME-NORD"/>
    <s v="Maroua"/>
    <s v="Huawei"/>
    <n v="0.27127154120759178"/>
    <n v="0.69467630046257056"/>
    <n v="0"/>
    <n v="0"/>
    <n v="0"/>
    <n v="0"/>
    <n v="0"/>
    <n v="0"/>
    <n v="0"/>
    <n v="0.52221109313335223"/>
    <n v="0"/>
    <n v="0.67696606769339651"/>
    <n v="0"/>
    <n v="0"/>
    <n v="0.67696606769339651"/>
    <n v="0"/>
    <n v="0"/>
    <n v="0"/>
    <n v="1.6472478333946861"/>
    <n v="0"/>
    <n v="0"/>
    <n v="0"/>
    <n v="0"/>
    <n v="0"/>
    <m/>
    <n v="0"/>
    <n v="0"/>
    <n v="0"/>
    <n v="0"/>
    <n v="0"/>
    <n v="0"/>
    <x v="0"/>
    <m/>
    <s v="No root cause"/>
    <s v="No root cause"/>
    <s v="No root cause"/>
    <x v="4"/>
    <s v=" "/>
    <m/>
    <m/>
    <s v=""/>
    <m/>
    <s v=""/>
    <m/>
    <m/>
    <m/>
    <m/>
    <m/>
    <m/>
    <m/>
    <m/>
    <m/>
    <m/>
    <m/>
    <m/>
    <m/>
    <m/>
    <m/>
    <s v=" "/>
    <m/>
    <s v=""/>
    <m/>
    <m/>
    <m/>
    <m/>
    <m/>
  </r>
  <r>
    <s v="Garoua-Lycee-Technique-MTN"/>
    <s v="NRD_063"/>
    <s v="Garoua"/>
    <s v="IHS"/>
    <s v="Grid-Gen"/>
    <s v="NORD"/>
    <s v="Garoua"/>
    <s v="Huawei"/>
    <n v="0"/>
    <n v="0"/>
    <n v="0"/>
    <n v="0"/>
    <n v="0"/>
    <n v="0"/>
    <n v="0"/>
    <n v="0"/>
    <n v="3.7842469173850626"/>
    <n v="0"/>
    <n v="0"/>
    <n v="0.31764274483282112"/>
    <n v="0"/>
    <n v="2.6256802298870259"/>
    <n v="0.31764274483282112"/>
    <n v="12.927596002659566"/>
    <n v="0"/>
    <n v="2.3536061101551509"/>
    <n v="1.5959898183104901"/>
    <n v="0"/>
    <n v="0"/>
    <n v="0"/>
    <n v="0"/>
    <n v="0"/>
    <m/>
    <n v="0.37516087240642282"/>
    <n v="0"/>
    <n v="0"/>
    <n v="0"/>
    <n v="0"/>
    <n v="0"/>
    <x v="0"/>
    <m/>
    <s v="No root cause"/>
    <s v="No root cause"/>
    <s v="No root cause"/>
    <x v="4"/>
    <s v=" "/>
    <m/>
    <m/>
    <s v=""/>
    <m/>
    <s v=""/>
    <m/>
    <m/>
    <m/>
    <m/>
    <m/>
    <m/>
    <m/>
    <m/>
    <m/>
    <m/>
    <m/>
    <m/>
    <m/>
    <m/>
    <m/>
    <s v=" "/>
    <m/>
    <s v=""/>
    <m/>
    <m/>
    <m/>
    <m/>
    <m/>
  </r>
  <r>
    <s v="Parcours-Vita"/>
    <s v="LIT_666"/>
    <s v="Douala"/>
    <s v="CAMUSAT"/>
    <s v="Good Grid no GE - 12h"/>
    <s v="LITTORAL"/>
    <s v="Douala"/>
    <s v="ZTE"/>
    <n v="0"/>
    <n v="0"/>
    <n v="23.879529039787919"/>
    <n v="0"/>
    <n v="0"/>
    <n v="18.159979939103906"/>
    <n v="8.5214755745035422"/>
    <n v="0"/>
    <n v="0"/>
    <n v="0"/>
    <n v="7.3877709861799543"/>
    <n v="4.0830379844363982"/>
    <n v="0"/>
    <n v="0"/>
    <n v="4.0830379844363982"/>
    <n v="0"/>
    <n v="0"/>
    <n v="0"/>
    <n v="0.90948198371728772"/>
    <n v="0"/>
    <n v="0"/>
    <n v="0"/>
    <n v="0"/>
    <n v="0"/>
    <m/>
    <n v="0"/>
    <n v="0"/>
    <n v="0"/>
    <n v="0"/>
    <n v="0"/>
    <n v="0"/>
    <x v="0"/>
    <m/>
    <s v="No root cause"/>
    <s v="No root cause"/>
    <s v="No root cause"/>
    <x v="4"/>
    <s v=" "/>
    <m/>
    <m/>
    <s v=""/>
    <m/>
    <s v=""/>
    <m/>
    <m/>
    <m/>
    <m/>
    <m/>
    <m/>
    <m/>
    <m/>
    <m/>
    <m/>
    <m/>
    <m/>
    <m/>
    <m/>
    <m/>
    <s v=" "/>
    <m/>
    <s v=""/>
    <m/>
    <m/>
    <m/>
    <m/>
    <m/>
  </r>
  <r>
    <s v="Garoua-Roumde-Adja"/>
    <s v="NRD_065"/>
    <s v="Garoua"/>
    <s v="IHS"/>
    <s v="Grid-Gen"/>
    <s v="NORD"/>
    <s v="Garoua"/>
    <s v="Huawei"/>
    <n v="0"/>
    <n v="0"/>
    <n v="0"/>
    <n v="0"/>
    <n v="0"/>
    <n v="0"/>
    <n v="0"/>
    <n v="0"/>
    <n v="1.7913552661992449"/>
    <n v="0"/>
    <n v="0"/>
    <n v="0"/>
    <n v="0"/>
    <n v="0"/>
    <n v="0"/>
    <n v="0"/>
    <n v="0"/>
    <n v="0.97902095407681344"/>
    <n v="0.69890321402379341"/>
    <n v="0"/>
    <n v="0"/>
    <n v="0"/>
    <n v="0"/>
    <n v="0"/>
    <m/>
    <n v="0.18858811812814433"/>
    <n v="0"/>
    <n v="0"/>
    <n v="0"/>
    <n v="0"/>
    <n v="0"/>
    <x v="0"/>
    <m/>
    <s v="No root cause"/>
    <s v="No root cause"/>
    <s v="No root cause"/>
    <x v="4"/>
    <s v=" "/>
    <m/>
    <m/>
    <s v=""/>
    <m/>
    <s v=""/>
    <m/>
    <m/>
    <m/>
    <m/>
    <m/>
    <m/>
    <m/>
    <m/>
    <m/>
    <m/>
    <m/>
    <m/>
    <m/>
    <m/>
    <m/>
    <s v=" "/>
    <m/>
    <s v=""/>
    <m/>
    <m/>
    <m/>
    <m/>
    <m/>
  </r>
  <r>
    <s v="Makepe-AES"/>
    <s v="LIT_357"/>
    <s v="Douala"/>
    <s v="IHS"/>
    <s v="Grid-Gen"/>
    <s v="LITTORAL"/>
    <s v="Douala"/>
    <s v="ZTE"/>
    <n v="0"/>
    <n v="0"/>
    <n v="18.528952039334197"/>
    <n v="0"/>
    <n v="0"/>
    <n v="11.384166160150441"/>
    <n v="4.1865706140688808"/>
    <n v="0"/>
    <n v="0"/>
    <n v="0"/>
    <n v="5.8604462193914388"/>
    <n v="3.0638345989104905"/>
    <n v="19.345834296427562"/>
    <n v="0"/>
    <n v="3.0638345989104905"/>
    <n v="0"/>
    <n v="0"/>
    <n v="0"/>
    <n v="0.59496037759001053"/>
    <n v="0"/>
    <n v="0"/>
    <n v="0"/>
    <n v="0"/>
    <n v="0"/>
    <m/>
    <n v="0"/>
    <n v="0"/>
    <n v="0"/>
    <n v="0"/>
    <n v="0"/>
    <n v="0"/>
    <x v="0"/>
    <m/>
    <s v="No root cause"/>
    <s v="No root cause"/>
    <s v="No root cause"/>
    <x v="4"/>
    <s v=" "/>
    <m/>
    <m/>
    <s v=""/>
    <m/>
    <s v=""/>
    <m/>
    <m/>
    <m/>
    <m/>
    <m/>
    <m/>
    <m/>
    <m/>
    <m/>
    <m/>
    <m/>
    <m/>
    <m/>
    <m/>
    <m/>
    <s v=" "/>
    <m/>
    <s v=""/>
    <m/>
    <m/>
    <m/>
    <m/>
    <m/>
  </r>
  <r>
    <s v="Foumban-Ndjisse-III"/>
    <s v="OST_229"/>
    <s v="OUEST"/>
    <s v="CAMUSAT"/>
    <s v="HGB"/>
    <s v="OUEST"/>
    <s v="Foumban"/>
    <s v="Huawei"/>
    <n v="0"/>
    <n v="0"/>
    <n v="0"/>
    <n v="0"/>
    <n v="0"/>
    <n v="0"/>
    <n v="8.0614553994629509E-3"/>
    <n v="0"/>
    <n v="0"/>
    <n v="0"/>
    <n v="0"/>
    <n v="0"/>
    <n v="0"/>
    <n v="0"/>
    <n v="0"/>
    <n v="0"/>
    <n v="0"/>
    <n v="5.9226728076408319"/>
    <n v="0.45960996823929245"/>
    <n v="0"/>
    <n v="0"/>
    <n v="0"/>
    <n v="0"/>
    <n v="0"/>
    <m/>
    <n v="0"/>
    <n v="0"/>
    <n v="0"/>
    <n v="0"/>
    <n v="0"/>
    <n v="0"/>
    <x v="0"/>
    <m/>
    <s v="No root cause"/>
    <s v="No root cause"/>
    <s v="No root cause"/>
    <x v="4"/>
    <s v=" "/>
    <m/>
    <m/>
    <s v=""/>
    <m/>
    <s v=""/>
    <m/>
    <m/>
    <m/>
    <m/>
    <m/>
    <m/>
    <m/>
    <m/>
    <m/>
    <m/>
    <m/>
    <m/>
    <m/>
    <m/>
    <m/>
    <s v=" "/>
    <m/>
    <s v=""/>
    <m/>
    <m/>
    <m/>
    <m/>
    <m/>
  </r>
  <r>
    <s v="Bonassama-New-IHS"/>
    <s v="LIT_589"/>
    <s v="Douala"/>
    <s v="IHS"/>
    <s v="Grid-Gen"/>
    <s v="LITTORAL"/>
    <s v="Douala"/>
    <s v="ZTE"/>
    <n v="0"/>
    <n v="0"/>
    <n v="0"/>
    <n v="0"/>
    <n v="0"/>
    <n v="0"/>
    <n v="0"/>
    <n v="0"/>
    <n v="0"/>
    <n v="0"/>
    <n v="0"/>
    <n v="0"/>
    <n v="0"/>
    <n v="0"/>
    <n v="0"/>
    <n v="0"/>
    <n v="0"/>
    <n v="0"/>
    <n v="0.27360793646717013"/>
    <n v="0"/>
    <n v="0"/>
    <n v="0"/>
    <n v="0"/>
    <n v="0"/>
    <m/>
    <n v="0"/>
    <n v="0"/>
    <n v="0"/>
    <n v="0"/>
    <n v="0"/>
    <n v="0"/>
    <x v="0"/>
    <m/>
    <s v="No root cause"/>
    <s v="No root cause"/>
    <s v="No root cause"/>
    <x v="4"/>
    <s v=" "/>
    <m/>
    <m/>
    <s v=""/>
    <m/>
    <s v=""/>
    <m/>
    <m/>
    <m/>
    <m/>
    <m/>
    <m/>
    <m/>
    <m/>
    <m/>
    <m/>
    <m/>
    <m/>
    <m/>
    <m/>
    <m/>
    <s v=" "/>
    <m/>
    <s v=""/>
    <m/>
    <m/>
    <m/>
    <m/>
    <m/>
  </r>
  <r>
    <s v="Kribi-Gd-Batanga-II"/>
    <s v="SUD_094"/>
    <s v="LITTORAL"/>
    <s v="CAMUSAT"/>
    <s v="Good Grid + GE"/>
    <s v="SUD"/>
    <s v="Kribi"/>
    <s v="ZTE"/>
    <n v="0"/>
    <n v="5.7999674688171875E-2"/>
    <n v="3.5670156634854415E-5"/>
    <n v="3.2007544951531388"/>
    <n v="0"/>
    <n v="0"/>
    <n v="0"/>
    <n v="0"/>
    <n v="0"/>
    <n v="0"/>
    <n v="0"/>
    <n v="1.0076819249328664E-2"/>
    <n v="0.2029631912519651"/>
    <n v="0"/>
    <n v="1.0076819249328666E-2"/>
    <n v="0"/>
    <n v="0"/>
    <n v="0"/>
    <n v="0.24888851791926003"/>
    <n v="0"/>
    <n v="0"/>
    <n v="0"/>
    <n v="0"/>
    <n v="0"/>
    <m/>
    <n v="0"/>
    <n v="0"/>
    <n v="0"/>
    <n v="0"/>
    <n v="0"/>
    <n v="0"/>
    <x v="0"/>
    <m/>
    <s v="No root cause"/>
    <s v="No root cause"/>
    <s v="No root cause"/>
    <x v="4"/>
    <s v=" "/>
    <m/>
    <m/>
    <s v=""/>
    <m/>
    <s v=""/>
    <m/>
    <m/>
    <m/>
    <m/>
    <m/>
    <m/>
    <m/>
    <m/>
    <m/>
    <m/>
    <m/>
    <m/>
    <m/>
    <m/>
    <m/>
    <s v=" "/>
    <m/>
    <s v=""/>
    <m/>
    <m/>
    <m/>
    <m/>
    <m/>
  </r>
  <r>
    <s v="Bsadi-ZoneA-New"/>
    <s v="LIT_277"/>
    <s v="Douala"/>
    <s v="IHS"/>
    <s v="GridOnly"/>
    <s v="LITTORAL"/>
    <s v="Douala"/>
    <s v="ZTE"/>
    <n v="0"/>
    <n v="0"/>
    <n v="6.9437488763900665"/>
    <n v="0"/>
    <n v="0"/>
    <n v="4.1665418211184457"/>
    <n v="1.539185093869585"/>
    <n v="0"/>
    <n v="0"/>
    <n v="0"/>
    <n v="2.1955873162630239"/>
    <n v="1.1472235776881743"/>
    <n v="7.2466955166893543"/>
    <n v="0"/>
    <n v="3.4467715654632984"/>
    <n v="0"/>
    <n v="0"/>
    <n v="0"/>
    <n v="0.22156517793700986"/>
    <n v="0"/>
    <n v="0"/>
    <n v="0"/>
    <n v="0"/>
    <n v="0"/>
    <m/>
    <n v="0"/>
    <n v="0"/>
    <n v="0"/>
    <n v="0"/>
    <n v="0"/>
    <n v="0"/>
    <x v="0"/>
    <m/>
    <s v="No root cause"/>
    <s v="No root cause"/>
    <s v="No root cause"/>
    <x v="4"/>
    <s v=" "/>
    <m/>
    <m/>
    <s v=""/>
    <m/>
    <s v=""/>
    <m/>
    <m/>
    <m/>
    <m/>
    <m/>
    <m/>
    <m/>
    <m/>
    <m/>
    <m/>
    <m/>
    <m/>
    <m/>
    <m/>
    <m/>
    <s v=" "/>
    <m/>
    <s v=""/>
    <m/>
    <m/>
    <m/>
    <m/>
    <m/>
  </r>
  <r>
    <s v="Bonaberi-Magzi-IHS"/>
    <s v="LIT_738"/>
    <s v="Douala"/>
    <s v="IHS"/>
    <s v="Grid-Gen"/>
    <s v="LITTORAL"/>
    <s v="Douala"/>
    <s v="ZTE"/>
    <n v="0"/>
    <n v="0"/>
    <n v="0"/>
    <n v="2.1254776233973405"/>
    <n v="1.4499561970476513"/>
    <n v="0"/>
    <n v="0"/>
    <n v="0"/>
    <n v="0"/>
    <n v="0"/>
    <n v="0"/>
    <n v="0"/>
    <n v="0"/>
    <n v="0"/>
    <n v="0"/>
    <n v="1.8510314382492523"/>
    <n v="0"/>
    <n v="0"/>
    <n v="0.20480020431865703"/>
    <n v="0"/>
    <n v="0"/>
    <n v="0"/>
    <n v="0"/>
    <n v="0"/>
    <m/>
    <n v="0"/>
    <n v="0"/>
    <n v="0"/>
    <n v="0"/>
    <n v="0"/>
    <n v="0"/>
    <x v="0"/>
    <m/>
    <s v="No root cause"/>
    <s v="No root cause"/>
    <s v="No root cause"/>
    <x v="4"/>
    <s v=" "/>
    <m/>
    <m/>
    <s v=""/>
    <m/>
    <s v=""/>
    <m/>
    <m/>
    <m/>
    <m/>
    <m/>
    <m/>
    <m/>
    <m/>
    <m/>
    <m/>
    <m/>
    <m/>
    <m/>
    <m/>
    <m/>
    <s v=" "/>
    <m/>
    <s v=""/>
    <m/>
    <m/>
    <m/>
    <m/>
    <m/>
  </r>
  <r>
    <s v="Shell-Nsimeyong"/>
    <s v="CTR_056"/>
    <s v="Yaounde"/>
    <s v="IHS"/>
    <s v="Grid-Gen"/>
    <s v="CENTRE"/>
    <s v="Yaounde"/>
    <s v="ZTE"/>
    <n v="0.2307859134271032"/>
    <n v="0"/>
    <n v="0"/>
    <n v="0"/>
    <n v="0"/>
    <n v="0"/>
    <n v="0"/>
    <n v="0"/>
    <n v="0"/>
    <n v="0"/>
    <n v="0"/>
    <n v="0"/>
    <n v="0"/>
    <n v="0"/>
    <n v="0"/>
    <n v="0"/>
    <n v="0"/>
    <n v="0"/>
    <n v="0.16686499273755634"/>
    <n v="0"/>
    <n v="0"/>
    <n v="0"/>
    <n v="0"/>
    <n v="0"/>
    <m/>
    <n v="0"/>
    <n v="0"/>
    <n v="0"/>
    <n v="0"/>
    <n v="0"/>
    <n v="0"/>
    <x v="0"/>
    <m/>
    <s v="No root cause"/>
    <s v="No root cause"/>
    <s v="No root cause"/>
    <x v="4"/>
    <s v=" "/>
    <m/>
    <m/>
    <s v=""/>
    <m/>
    <s v=""/>
    <m/>
    <m/>
    <m/>
    <m/>
    <m/>
    <m/>
    <m/>
    <m/>
    <m/>
    <m/>
    <m/>
    <m/>
    <m/>
    <m/>
    <m/>
    <s v=" "/>
    <m/>
    <s v=""/>
    <m/>
    <m/>
    <m/>
    <m/>
    <m/>
  </r>
  <r>
    <s v="Maroua-Ouro-Bah-II-IHS"/>
    <s v="EXN_184"/>
    <s v="Maroua"/>
    <s v="IHS"/>
    <s v="Grid-Gen"/>
    <s v="EXTREME-NORD"/>
    <s v="Maroua"/>
    <s v="Huawei"/>
    <n v="1.4790630448616426"/>
    <n v="0.74789617416167997"/>
    <n v="0"/>
    <n v="0"/>
    <n v="0.82132319159439893"/>
    <n v="0"/>
    <n v="0"/>
    <n v="0"/>
    <n v="0"/>
    <n v="0"/>
    <n v="0.90816218792179948"/>
    <n v="0"/>
    <n v="0"/>
    <n v="0"/>
    <n v="0"/>
    <n v="0"/>
    <n v="0"/>
    <n v="0"/>
    <n v="0.13677721561610923"/>
    <n v="0"/>
    <n v="0"/>
    <n v="0"/>
    <n v="0"/>
    <n v="0"/>
    <m/>
    <n v="0"/>
    <n v="0"/>
    <n v="0"/>
    <n v="0"/>
    <n v="0"/>
    <n v="0"/>
    <x v="0"/>
    <m/>
    <s v="No root cause"/>
    <s v="No root cause"/>
    <s v="No root cause"/>
    <x v="4"/>
    <s v=" "/>
    <m/>
    <m/>
    <s v=""/>
    <m/>
    <s v=""/>
    <m/>
    <m/>
    <m/>
    <m/>
    <m/>
    <m/>
    <m/>
    <m/>
    <m/>
    <m/>
    <m/>
    <m/>
    <m/>
    <m/>
    <m/>
    <s v=" "/>
    <m/>
    <s v=""/>
    <m/>
    <m/>
    <m/>
    <m/>
    <m/>
  </r>
  <r>
    <s v="Rond-point"/>
    <s v="LIT_048"/>
    <s v="Douala"/>
    <s v="IHS"/>
    <s v="Grid-Gen"/>
    <s v="LITTORAL"/>
    <s v="Douala"/>
    <s v="ZTE"/>
    <n v="0"/>
    <n v="0"/>
    <n v="0"/>
    <n v="0"/>
    <n v="0"/>
    <n v="0"/>
    <n v="0"/>
    <n v="0"/>
    <n v="0"/>
    <n v="0"/>
    <n v="0"/>
    <n v="0"/>
    <n v="0"/>
    <n v="0"/>
    <n v="0"/>
    <n v="0"/>
    <n v="0"/>
    <n v="0"/>
    <n v="0.13069545390987697"/>
    <n v="0"/>
    <n v="0"/>
    <n v="0"/>
    <n v="0"/>
    <n v="0"/>
    <m/>
    <n v="0"/>
    <n v="0"/>
    <n v="0"/>
    <n v="0"/>
    <n v="0"/>
    <n v="0"/>
    <x v="0"/>
    <m/>
    <s v="No root cause"/>
    <s v="No root cause"/>
    <s v="No root cause"/>
    <x v="4"/>
    <s v=" "/>
    <m/>
    <m/>
    <s v=""/>
    <m/>
    <s v=""/>
    <m/>
    <m/>
    <m/>
    <m/>
    <m/>
    <m/>
    <m/>
    <m/>
    <m/>
    <m/>
    <m/>
    <m/>
    <m/>
    <m/>
    <m/>
    <s v=" "/>
    <m/>
    <s v=""/>
    <m/>
    <m/>
    <m/>
    <m/>
    <m/>
  </r>
  <r>
    <s v="Bamenda-Old-Town-IHS"/>
    <s v="NRO_119"/>
    <s v="NORD-OUEST"/>
    <s v="IHS"/>
    <s v="Grid-Gen"/>
    <s v="NORD-OUEST"/>
    <s v="Bamenda"/>
    <s v="Huawei"/>
    <n v="10.119445086507262"/>
    <n v="6.9304439079652873"/>
    <n v="1.4446413437090685E-2"/>
    <n v="0"/>
    <n v="8.6599114524031719"/>
    <n v="0"/>
    <n v="0"/>
    <n v="1.3615477138283212"/>
    <n v="17.79812403512226"/>
    <n v="1.0189001891945106"/>
    <n v="1.3658102975461786"/>
    <n v="0"/>
    <n v="0"/>
    <n v="0"/>
    <n v="0"/>
    <n v="0"/>
    <n v="0"/>
    <n v="3.0791014259501819"/>
    <n v="5.7732148513410547E-2"/>
    <n v="0"/>
    <n v="0"/>
    <n v="0"/>
    <n v="0"/>
    <n v="0"/>
    <m/>
    <n v="0"/>
    <n v="0"/>
    <n v="0"/>
    <n v="0"/>
    <n v="0"/>
    <n v="0"/>
    <x v="0"/>
    <m/>
    <s v="No root cause"/>
    <s v="No root cause"/>
    <s v="No root cause"/>
    <x v="4"/>
    <s v=" "/>
    <m/>
    <m/>
    <s v=""/>
    <m/>
    <s v=""/>
    <m/>
    <m/>
    <m/>
    <m/>
    <m/>
    <m/>
    <m/>
    <m/>
    <m/>
    <m/>
    <m/>
    <m/>
    <m/>
    <m/>
    <m/>
    <s v=" "/>
    <m/>
    <s v=""/>
    <m/>
    <m/>
    <m/>
    <m/>
    <m/>
  </r>
  <r>
    <s v="Biteng-Maetur"/>
    <s v="CTR_395"/>
    <s v="Yaounde"/>
    <s v="IHS"/>
    <s v="Grid-Gen"/>
    <s v="CENTRE"/>
    <s v="Yaounde"/>
    <s v="ZTE"/>
    <n v="9.9234375757991669E-2"/>
    <n v="1.5479777874800595"/>
    <n v="0"/>
    <n v="0"/>
    <n v="4.2697177491845789E-2"/>
    <n v="0"/>
    <n v="0"/>
    <n v="0.6817280336041408"/>
    <n v="0"/>
    <n v="0"/>
    <n v="0.70220270351251146"/>
    <n v="0"/>
    <n v="0.33986525241629534"/>
    <n v="4.1299085702545142"/>
    <n v="0"/>
    <n v="0"/>
    <n v="0"/>
    <n v="0"/>
    <n v="4.0877999503471658E-2"/>
    <n v="0"/>
    <n v="0"/>
    <n v="0"/>
    <n v="0"/>
    <n v="0"/>
    <m/>
    <n v="3.920150214163657E-2"/>
    <n v="0"/>
    <n v="0"/>
    <n v="0"/>
    <n v="0"/>
    <n v="0"/>
    <x v="0"/>
    <m/>
    <s v="No root cause"/>
    <s v="No root cause"/>
    <s v="No root cause"/>
    <x v="4"/>
    <s v=" "/>
    <m/>
    <m/>
    <s v=""/>
    <m/>
    <s v=""/>
    <m/>
    <m/>
    <m/>
    <m/>
    <m/>
    <m/>
    <m/>
    <m/>
    <m/>
    <m/>
    <m/>
    <m/>
    <m/>
    <m/>
    <m/>
    <s v=" "/>
    <m/>
    <s v=""/>
    <m/>
    <m/>
    <m/>
    <m/>
    <m/>
  </r>
  <r>
    <s v="Balikumbat-Palais"/>
    <s v="NRO_034"/>
    <s v="NORD-OUEST"/>
    <s v="IHS"/>
    <s v="Grid-Gen"/>
    <s v="NORD-OUEST"/>
    <s v="Balikumbat"/>
    <s v="NOKIA"/>
    <n v="2.7053307087621325E-3"/>
    <n v="0.15714335700993459"/>
    <n v="0"/>
    <n v="0"/>
    <n v="2.6195218224961261"/>
    <n v="3.8940339532160726"/>
    <n v="0"/>
    <n v="0"/>
    <n v="0.66923146871340267"/>
    <n v="0"/>
    <n v="0.75584397278040771"/>
    <n v="0"/>
    <n v="0"/>
    <n v="0"/>
    <n v="0"/>
    <n v="0"/>
    <n v="0"/>
    <n v="0.10189180242728284"/>
    <n v="1.612291079892593E-2"/>
    <n v="0"/>
    <n v="0"/>
    <n v="0"/>
    <n v="0"/>
    <n v="0"/>
    <m/>
    <n v="0"/>
    <n v="0"/>
    <n v="0"/>
    <n v="0"/>
    <n v="0"/>
    <n v="0"/>
    <x v="2"/>
    <m/>
    <s v="No root cause"/>
    <s v="No root cause"/>
    <s v="No root cause"/>
    <x v="4"/>
    <s v=" "/>
    <m/>
    <m/>
    <s v=""/>
    <m/>
    <s v=""/>
    <m/>
    <m/>
    <m/>
    <m/>
    <m/>
    <m/>
    <m/>
    <m/>
    <m/>
    <m/>
    <m/>
    <m/>
    <m/>
    <m/>
    <m/>
    <s v=" "/>
    <m/>
    <s v=""/>
    <m/>
    <m/>
    <m/>
    <m/>
    <m/>
  </r>
  <r>
    <s v="Kiiki"/>
    <s v="CTR_190"/>
    <s v="CENTRE"/>
    <s v="IHS"/>
    <s v="Grid-Gen"/>
    <s v="CENTRE"/>
    <s v="Kiiki"/>
    <s v="NOKIA"/>
    <n v="0"/>
    <n v="0"/>
    <n v="0"/>
    <n v="0"/>
    <n v="0"/>
    <n v="0"/>
    <n v="0"/>
    <n v="6.6851597340379598E-2"/>
    <n v="0"/>
    <n v="0"/>
    <n v="0"/>
    <n v="0"/>
    <n v="0"/>
    <n v="0"/>
    <n v="0"/>
    <n v="0"/>
    <n v="0"/>
    <n v="0"/>
    <n v="6.7238245256582962E-3"/>
    <n v="0"/>
    <n v="0"/>
    <n v="0"/>
    <n v="0"/>
    <n v="0"/>
    <m/>
    <n v="0"/>
    <n v="0"/>
    <n v="0"/>
    <n v="0"/>
    <n v="0"/>
    <n v="0"/>
    <x v="0"/>
    <m/>
    <s v="No root cause"/>
    <s v="No root cause"/>
    <s v="No root cause"/>
    <x v="4"/>
    <s v=" "/>
    <m/>
    <m/>
    <s v=""/>
    <m/>
    <s v=""/>
    <m/>
    <m/>
    <m/>
    <m/>
    <m/>
    <m/>
    <m/>
    <m/>
    <m/>
    <m/>
    <m/>
    <m/>
    <m/>
    <m/>
    <m/>
    <s v=" "/>
    <m/>
    <s v=""/>
    <m/>
    <m/>
    <m/>
    <m/>
    <m/>
  </r>
  <r>
    <s v="Buea-UB-Lamp-IHS"/>
    <s v="SUO_200"/>
    <s v="SUD-OUEST"/>
    <s v="IHS"/>
    <s v="Grid-Gen"/>
    <s v="SUD-OUEST"/>
    <s v="Buea"/>
    <s v="Huawei"/>
    <n v="0"/>
    <n v="0.62467361806679156"/>
    <n v="0"/>
    <n v="0"/>
    <n v="0"/>
    <n v="0"/>
    <n v="0"/>
    <n v="0"/>
    <n v="0"/>
    <n v="0"/>
    <n v="0"/>
    <n v="0"/>
    <n v="0"/>
    <n v="0"/>
    <n v="0"/>
    <n v="0"/>
    <n v="10.332663447791729"/>
    <n v="0"/>
    <n v="4.7262957541099162E-3"/>
    <n v="0"/>
    <n v="0"/>
    <n v="0"/>
    <n v="0"/>
    <n v="0"/>
    <m/>
    <n v="0"/>
    <n v="0"/>
    <n v="0"/>
    <n v="0"/>
    <n v="0"/>
    <n v="0"/>
    <x v="0"/>
    <m/>
    <s v="No root cause"/>
    <s v="No root cause"/>
    <s v="No root cause"/>
    <x v="4"/>
    <s v=" "/>
    <m/>
    <m/>
    <s v=""/>
    <m/>
    <s v=""/>
    <m/>
    <m/>
    <m/>
    <m/>
    <m/>
    <m/>
    <m/>
    <m/>
    <m/>
    <m/>
    <m/>
    <m/>
    <m/>
    <m/>
    <m/>
    <s v=" "/>
    <m/>
    <s v=""/>
    <m/>
    <m/>
    <m/>
    <m/>
    <m/>
  </r>
  <r>
    <s v="Bpriso-Croissanterie"/>
    <s v="LIT_675"/>
    <s v="Douala"/>
    <s v="CAMUSAT"/>
    <s v="Good Grid + GE"/>
    <s v="LITTORAL"/>
    <s v="Douala"/>
    <s v="ZTE"/>
    <n v="0"/>
    <n v="0"/>
    <n v="0"/>
    <n v="0"/>
    <n v="0"/>
    <n v="0"/>
    <n v="0"/>
    <n v="0"/>
    <n v="0"/>
    <n v="0"/>
    <n v="0"/>
    <n v="0"/>
    <n v="0"/>
    <n v="0"/>
    <n v="0"/>
    <n v="0"/>
    <n v="0"/>
    <n v="0"/>
    <n v="2.2293847896742098E-3"/>
    <n v="0"/>
    <n v="0"/>
    <n v="0"/>
    <n v="0"/>
    <n v="0"/>
    <m/>
    <n v="0"/>
    <n v="0"/>
    <n v="0"/>
    <n v="0"/>
    <n v="0"/>
    <n v="0"/>
    <x v="0"/>
    <m/>
    <s v="No root cause"/>
    <s v="No root cause"/>
    <s v="No root cause"/>
    <x v="4"/>
    <s v=" "/>
    <m/>
    <m/>
    <s v=""/>
    <m/>
    <s v=""/>
    <m/>
    <m/>
    <m/>
    <m/>
    <m/>
    <m/>
    <m/>
    <m/>
    <m/>
    <m/>
    <m/>
    <m/>
    <m/>
    <m/>
    <m/>
    <s v=" "/>
    <m/>
    <s v=""/>
    <m/>
    <m/>
    <m/>
    <m/>
    <m/>
  </r>
  <r>
    <s v="Ndogbong-Vallee"/>
    <s v="LIT_264"/>
    <s v="Douala"/>
    <s v="IHS"/>
    <s v="Grid-Gen"/>
    <s v="LITTORAL"/>
    <s v="Douala"/>
    <s v="ZTE"/>
    <n v="0"/>
    <n v="2.1314702097119858"/>
    <n v="0"/>
    <n v="2.211549711357039E-3"/>
    <n v="0"/>
    <n v="0"/>
    <n v="0"/>
    <n v="0"/>
    <n v="0"/>
    <n v="0"/>
    <n v="0"/>
    <n v="0"/>
    <n v="0"/>
    <n v="0"/>
    <n v="0"/>
    <n v="0"/>
    <n v="0"/>
    <n v="0"/>
    <n v="1.8548481450091792E-3"/>
    <n v="0"/>
    <n v="0"/>
    <n v="0"/>
    <n v="0"/>
    <n v="0"/>
    <m/>
    <n v="0"/>
    <n v="0"/>
    <n v="0"/>
    <n v="0"/>
    <n v="0"/>
    <n v="0"/>
    <x v="0"/>
    <m/>
    <s v="No root cause"/>
    <s v="No root cause"/>
    <s v="No root cause"/>
    <x v="4"/>
    <s v=" "/>
    <m/>
    <m/>
    <s v=""/>
    <m/>
    <s v=""/>
    <m/>
    <m/>
    <m/>
    <m/>
    <m/>
    <m/>
    <m/>
    <m/>
    <m/>
    <m/>
    <m/>
    <m/>
    <m/>
    <m/>
    <m/>
    <s v=" "/>
    <m/>
    <s v=""/>
    <m/>
    <m/>
    <m/>
    <m/>
    <m/>
  </r>
  <r>
    <s v="Bafang-Hotel-IHS"/>
    <s v="OST_222"/>
    <s v="OUEST"/>
    <s v="IHS"/>
    <s v="Grid-Gen"/>
    <s v="OUEST"/>
    <s v="Bafang"/>
    <s v="Huawei"/>
    <n v="0"/>
    <n v="0"/>
    <n v="0"/>
    <n v="0"/>
    <n v="0"/>
    <n v="2.2115497113570925E-2"/>
    <n v="0"/>
    <n v="8.9175391586979538E-4"/>
    <n v="8.9175391586979538E-4"/>
    <n v="0"/>
    <n v="0"/>
    <n v="0"/>
    <n v="0"/>
    <n v="5.3505234952187721E-4"/>
    <n v="0"/>
    <n v="0"/>
    <n v="0"/>
    <n v="0"/>
    <n v="1.6051570485656314E-3"/>
    <n v="0"/>
    <n v="0"/>
    <n v="0"/>
    <n v="0"/>
    <n v="0"/>
    <m/>
    <n v="0"/>
    <n v="0"/>
    <n v="0"/>
    <n v="0"/>
    <n v="0"/>
    <n v="0"/>
    <x v="0"/>
    <m/>
    <s v="No root cause"/>
    <s v="No root cause"/>
    <s v="No root cause"/>
    <x v="4"/>
    <s v=" "/>
    <m/>
    <m/>
    <s v=""/>
    <m/>
    <s v=""/>
    <m/>
    <m/>
    <m/>
    <m/>
    <m/>
    <m/>
    <m/>
    <m/>
    <m/>
    <m/>
    <m/>
    <m/>
    <m/>
    <m/>
    <m/>
    <s v=" "/>
    <m/>
    <s v=""/>
    <m/>
    <m/>
    <m/>
    <m/>
    <m/>
  </r>
  <r>
    <s v="Bafang-Centre"/>
    <s v="OST_126"/>
    <s v="OUEST"/>
    <s v="IHS"/>
    <s v="Grid Only"/>
    <s v="OUEST"/>
    <s v="Bafang"/>
    <s v="Huawei"/>
    <n v="0"/>
    <n v="0"/>
    <n v="0"/>
    <n v="0"/>
    <n v="2.675261747609386E-4"/>
    <n v="0"/>
    <n v="0"/>
    <n v="5.439698886805751E-3"/>
    <n v="0"/>
    <n v="2.675261747609386E-4"/>
    <n v="0"/>
    <n v="0"/>
    <n v="0"/>
    <n v="2.675261747609386E-4"/>
    <n v="0"/>
    <n v="0"/>
    <n v="0"/>
    <n v="1.7835078317395909E-4"/>
    <n v="2.675261747609386E-4"/>
    <n v="0"/>
    <n v="0"/>
    <n v="0"/>
    <n v="0"/>
    <n v="0"/>
    <m/>
    <n v="0"/>
    <n v="0"/>
    <n v="0"/>
    <n v="0"/>
    <n v="0"/>
    <n v="0"/>
    <x v="0"/>
    <m/>
    <s v="No root cause"/>
    <s v="No root cause"/>
    <s v="No root cause"/>
    <x v="4"/>
    <s v=" "/>
    <m/>
    <m/>
    <s v=""/>
    <m/>
    <s v=""/>
    <m/>
    <m/>
    <m/>
    <m/>
    <m/>
    <m/>
    <m/>
    <m/>
    <m/>
    <m/>
    <m/>
    <m/>
    <m/>
    <m/>
    <m/>
    <s v=" "/>
    <m/>
    <s v=""/>
    <m/>
    <m/>
    <m/>
    <m/>
    <m/>
  </r>
  <r>
    <s v="Nkwein-Clinic-St-Louis-MTN"/>
    <s v="NRO_244"/>
    <s v="NORD-OUEST"/>
    <s v="IHS"/>
    <s v="Grid-Gen"/>
    <s v="NORD-OUEST"/>
    <s v="Bamenda"/>
    <s v="Huawei"/>
    <n v="0"/>
    <n v="0"/>
    <n v="0"/>
    <n v="0"/>
    <n v="0"/>
    <n v="0"/>
    <n v="0"/>
    <n v="0"/>
    <n v="0"/>
    <n v="0"/>
    <n v="4.5479449709359566E-3"/>
    <n v="0"/>
    <n v="0"/>
    <n v="0"/>
    <n v="0"/>
    <n v="0"/>
    <n v="0"/>
    <n v="0.60155935656744652"/>
    <n v="8.9175391586979543E-5"/>
    <n v="0"/>
    <n v="0"/>
    <n v="0"/>
    <n v="0"/>
    <n v="0"/>
    <m/>
    <n v="0"/>
    <n v="0"/>
    <n v="0"/>
    <n v="0"/>
    <n v="0"/>
    <n v="0"/>
    <x v="0"/>
    <m/>
    <s v="No root cause"/>
    <s v="No root cause"/>
    <s v="No root cause"/>
    <x v="4"/>
    <s v=" "/>
    <m/>
    <m/>
    <s v=""/>
    <m/>
    <s v=""/>
    <m/>
    <m/>
    <m/>
    <m/>
    <m/>
    <m/>
    <m/>
    <m/>
    <m/>
    <m/>
    <m/>
    <m/>
    <m/>
    <m/>
    <m/>
    <s v=" "/>
    <m/>
    <s v=""/>
    <m/>
    <m/>
    <m/>
    <m/>
    <m/>
  </r>
  <r>
    <s v="Mboppi-New"/>
    <s v="LIT_736"/>
    <s v="Douala"/>
    <s v="CAMUSAT"/>
    <s v="Good Grid no GE - 8h"/>
    <s v="LITTORAL"/>
    <s v="Douala"/>
    <s v="ZTE"/>
    <n v="0"/>
    <n v="0"/>
    <n v="0"/>
    <n v="0"/>
    <n v="0"/>
    <n v="0"/>
    <n v="0"/>
    <n v="0"/>
    <n v="45.003984356496098"/>
    <n v="0"/>
    <n v="15.895691901162273"/>
    <n v="45.674422785525309"/>
    <n v="13.868556899607057"/>
    <n v="13.868556899607057"/>
    <n v="45.674422785525309"/>
    <n v="0"/>
    <n v="0"/>
    <n v="0"/>
    <n v="8.6845290698893322E-17"/>
    <n v="0"/>
    <n v="0"/>
    <n v="0"/>
    <n v="0"/>
    <n v="0"/>
    <m/>
    <n v="0"/>
    <n v="0"/>
    <n v="0"/>
    <n v="0"/>
    <n v="0"/>
    <n v="0"/>
    <x v="0"/>
    <m/>
    <s v="No root cause"/>
    <s v="No root cause"/>
    <s v="No root cause"/>
    <x v="4"/>
    <s v=" "/>
    <m/>
    <m/>
    <s v=""/>
    <m/>
    <s v=""/>
    <m/>
    <m/>
    <m/>
    <m/>
    <m/>
    <m/>
    <m/>
    <m/>
    <m/>
    <m/>
    <m/>
    <m/>
    <m/>
    <m/>
    <m/>
    <s v=" "/>
    <m/>
    <s v=""/>
    <m/>
    <m/>
    <m/>
    <m/>
    <m/>
  </r>
  <r>
    <s v="Sangmelima-Stade"/>
    <s v="SUD_103"/>
    <s v="CENTRE"/>
    <s v="CAMUSAT"/>
    <s v="Bad Grid + GE"/>
    <s v="SUD"/>
    <s v="Sangmelima"/>
    <s v="ZTE"/>
    <n v="0"/>
    <n v="0"/>
    <n v="0"/>
    <n v="0"/>
    <n v="0"/>
    <n v="0"/>
    <n v="0"/>
    <n v="7.2371075582411097E-17"/>
    <n v="0"/>
    <n v="0"/>
    <n v="0"/>
    <n v="8.3824868091763767E-3"/>
    <n v="0"/>
    <n v="0"/>
    <n v="8.3824868091763195E-3"/>
    <n v="0"/>
    <n v="0"/>
    <n v="1.3891564150636491"/>
    <n v="2.8948430232964443E-17"/>
    <n v="0"/>
    <n v="0"/>
    <n v="0"/>
    <n v="0"/>
    <n v="0"/>
    <m/>
    <n v="0"/>
    <n v="0"/>
    <n v="0"/>
    <n v="0"/>
    <n v="0"/>
    <n v="0"/>
    <x v="0"/>
    <m/>
    <s v="No root cause"/>
    <s v="No root cause"/>
    <s v="No root cause"/>
    <x v="4"/>
    <s v=" "/>
    <m/>
    <m/>
    <s v=""/>
    <m/>
    <s v=""/>
    <m/>
    <m/>
    <m/>
    <m/>
    <m/>
    <m/>
    <m/>
    <m/>
    <m/>
    <m/>
    <m/>
    <m/>
    <m/>
    <m/>
    <m/>
    <s v=" "/>
    <m/>
    <s v=""/>
    <m/>
    <m/>
    <m/>
    <m/>
    <m/>
  </r>
  <r>
    <s v="Rd-Pt-Longkak"/>
    <s v="CTR_449"/>
    <s v="Yaounde"/>
    <s v="IHS"/>
    <s v="Grid-Gen"/>
    <s v="CENTRE"/>
    <s v="Yaounde"/>
    <s v="ZTE"/>
    <n v="6.8917239529382206"/>
    <n v="9.2142078514295171"/>
    <n v="9.2457045997380387"/>
    <n v="9.2457045997380387"/>
    <n v="9.2457045997380387"/>
    <n v="9.2457045997380387"/>
    <n v="17.685994897740798"/>
    <n v="12.21141059774622"/>
    <n v="11.064240525292995"/>
    <n v="18.985744065199334"/>
    <n v="9.2457045997380387"/>
    <n v="56.225548107626857"/>
    <n v="4.5175004922481614"/>
    <n v="8.14581531990423"/>
    <n v="56.225548107626857"/>
    <n v="13.868556899607057"/>
    <n v="56.081476344978917"/>
    <n v="0"/>
    <n v="0"/>
    <n v="0"/>
    <n v="0"/>
    <n v="0"/>
    <n v="0"/>
    <n v="0"/>
    <m/>
    <n v="0"/>
    <n v="0"/>
    <n v="0"/>
    <n v="0"/>
    <n v="0"/>
    <n v="0"/>
    <x v="0"/>
    <m/>
    <s v="BSS"/>
    <s v="RAN ISSUE"/>
    <s v="BSS Hardware issue"/>
    <x v="5"/>
    <s v="05-11-2026: hardware issue,  site with GPS issue (alarm : TDD down 09Apr 02pm)"/>
    <m/>
    <m/>
    <s v=""/>
    <m/>
    <s v=""/>
    <m/>
    <m/>
    <m/>
    <m/>
    <m/>
    <m/>
    <m/>
    <m/>
    <m/>
    <m/>
    <m/>
    <m/>
    <m/>
    <m/>
    <m/>
    <s v=" "/>
    <m/>
    <s v="CTR_449"/>
    <m/>
    <m/>
    <m/>
    <m/>
    <m/>
  </r>
  <r>
    <s v="NR-Bastos"/>
    <s v="CTR_038"/>
    <s v="Yaounde"/>
    <s v="IHS"/>
    <s v="GridOnly"/>
    <s v="CENTRE"/>
    <s v="Yaounde"/>
    <s v="ZTE"/>
    <n v="0"/>
    <n v="0"/>
    <n v="0"/>
    <n v="2.2632714384775689E-2"/>
    <n v="0"/>
    <n v="0"/>
    <n v="2.4451892373150014E-2"/>
    <n v="0"/>
    <n v="0"/>
    <n v="0"/>
    <n v="0"/>
    <n v="27.834725182845226"/>
    <n v="19.101012176364669"/>
    <n v="0"/>
    <n v="27.834725182845226"/>
    <n v="50.176585110420525"/>
    <n v="53.338387794528451"/>
    <n v="0"/>
    <n v="0"/>
    <n v="0"/>
    <n v="0"/>
    <n v="0"/>
    <n v="0"/>
    <n v="0"/>
    <m/>
    <n v="0"/>
    <n v="0"/>
    <n v="0"/>
    <n v="0"/>
    <n v="0"/>
    <n v="0"/>
    <x v="0"/>
    <m/>
    <s v="No root cause"/>
    <s v="No root cause"/>
    <s v="No root cause"/>
    <x v="4"/>
    <s v=" "/>
    <m/>
    <m/>
    <s v=""/>
    <m/>
    <s v=""/>
    <m/>
    <m/>
    <m/>
    <m/>
    <m/>
    <m/>
    <m/>
    <m/>
    <m/>
    <m/>
    <m/>
    <m/>
    <m/>
    <m/>
    <m/>
    <s v=" "/>
    <m/>
    <s v=""/>
    <m/>
    <m/>
    <m/>
    <m/>
    <m/>
  </r>
  <r>
    <s v="Pont-Emana-MTN"/>
    <s v="CTR_799"/>
    <s v="Yaounde"/>
    <m/>
    <m/>
    <s v="CENTRE"/>
    <s v="Yaounde"/>
    <s v="ZTE"/>
    <n v="4.2804187961750177E-4"/>
    <n v="0"/>
    <n v="0"/>
    <n v="0"/>
    <n v="0"/>
    <n v="0"/>
    <n v="0"/>
    <n v="0"/>
    <n v="0"/>
    <n v="0"/>
    <n v="0"/>
    <n v="13.928518432910142"/>
    <n v="1.3214366226924974"/>
    <n v="0.25404285555298695"/>
    <n v="13.928518432910142"/>
    <n v="12.929896727762511"/>
    <n v="18.712992212491407"/>
    <n v="0"/>
    <n v="0"/>
    <n v="0"/>
    <n v="0"/>
    <n v="0"/>
    <n v="0"/>
    <n v="9.4294059064072622E-2"/>
    <m/>
    <n v="0"/>
    <n v="0"/>
    <n v="0"/>
    <n v="0"/>
    <n v="0"/>
    <n v="0"/>
    <x v="0"/>
    <m/>
    <s v="No root cause"/>
    <s v="No root cause"/>
    <s v="No root cause"/>
    <x v="4"/>
    <s v=" "/>
    <m/>
    <m/>
    <s v=""/>
    <m/>
    <s v=""/>
    <m/>
    <m/>
    <m/>
    <m/>
    <m/>
    <m/>
    <m/>
    <m/>
    <m/>
    <m/>
    <m/>
    <m/>
    <m/>
    <m/>
    <m/>
    <s v=" "/>
    <m/>
    <s v=""/>
    <m/>
    <m/>
    <m/>
    <m/>
    <m/>
  </r>
  <r>
    <s v="Dschang-St-Augustin"/>
    <s v="OST_084"/>
    <s v="OUEST"/>
    <s v="IHS"/>
    <s v="Grid-Gen"/>
    <s v="OUEST"/>
    <s v="Dschang"/>
    <s v="Huawei"/>
    <n v="2.2585451427234311"/>
    <n v="1.8194098443925086"/>
    <n v="2.2770044487819359"/>
    <n v="3.2953695856269243"/>
    <n v="7.1435909289364865"/>
    <n v="17.813283851692049"/>
    <n v="9.5367374077213043"/>
    <n v="16.939543364922823"/>
    <n v="18.491409199476077"/>
    <n v="21.452692098061537"/>
    <n v="18.491141673301318"/>
    <n v="18.491141673301318"/>
    <n v="18.491409199476077"/>
    <n v="18.491409199476077"/>
    <n v="18.491141673301318"/>
    <n v="18.491409199476077"/>
    <n v="18.491409199476077"/>
    <n v="0"/>
    <n v="0"/>
    <n v="0"/>
    <n v="0"/>
    <n v="0"/>
    <n v="0"/>
    <n v="0"/>
    <m/>
    <n v="0"/>
    <n v="0"/>
    <n v="0"/>
    <n v="0"/>
    <n v="0"/>
    <n v="0"/>
    <x v="0"/>
    <m/>
    <s v="No root cause"/>
    <s v="No root cause"/>
    <s v="No root cause"/>
    <x v="4"/>
    <s v=" "/>
    <m/>
    <m/>
    <s v=""/>
    <m/>
    <s v=""/>
    <m/>
    <m/>
    <m/>
    <m/>
    <m/>
    <m/>
    <m/>
    <m/>
    <m/>
    <m/>
    <m/>
    <m/>
    <m/>
    <m/>
    <m/>
    <s v=" "/>
    <m/>
    <s v=""/>
    <m/>
    <m/>
    <m/>
    <m/>
    <m/>
  </r>
  <r>
    <s v="Reserve-Benoue"/>
    <s v="NRD_168"/>
    <s v="NORD"/>
    <s v="CAMUSAT"/>
    <s v="Hybrid Solar - S3"/>
    <s v="NORD"/>
    <s v="Reserve Benoue"/>
    <s v="Huawei"/>
    <n v="0"/>
    <n v="0"/>
    <n v="0"/>
    <n v="0"/>
    <n v="0"/>
    <n v="0"/>
    <n v="0"/>
    <n v="0"/>
    <n v="0"/>
    <n v="0"/>
    <n v="0"/>
    <n v="0"/>
    <n v="0"/>
    <n v="18.491409199476074"/>
    <n v="18.491409199476074"/>
    <n v="18.491409199476074"/>
    <n v="18.491409199476074"/>
    <n v="0"/>
    <n v="0"/>
    <n v="0"/>
    <n v="0"/>
    <n v="0"/>
    <n v="0"/>
    <n v="0"/>
    <m/>
    <n v="0"/>
    <n v="0"/>
    <n v="0"/>
    <n v="0"/>
    <n v="0"/>
    <n v="0"/>
    <x v="0"/>
    <m/>
    <s v="SPARE-ISSUE"/>
    <s v="SPARE-ISSUE"/>
    <s v="SPARE-ISSUE"/>
    <x v="3"/>
    <s v="[OCM RAN -  11/05/2026] 06/05/2026 ODU MPT MC 8GHZ 3DB20773CB faulty and not available, order done to OCM_x000a_20.04.26; ODU MPT MC 8GHZ 3DB20773CB faulty and not available, order done to OCM_x000a_19.04.26; ODU 3DB20773CB faulty, commande en cours_x000a_19.04.26; Besoin d'un FME sur NRD_172_SAKDJE pour vérifier la chaine antennaire de l'ODU 4.3; FME Belo activé pour investigations, ETA=17H UTC   ;   [OCM RAN -  11/05/2026] 06/05/2026 ODU MPT MC 8GHZ 3DB20773CB faulty and not available, order done to OCM_x000a_20.04.26; ODU MPT MC 8GHZ 3DB20773CB faulty and not available, order done to OCM_x000a_19.04.26; ODU 3DB20773CB faulty, commande en cours_x000a_19.04.26; Besoin d'un FME sur NRD_172_SAKDJE pour vérifier la chaine antennaire de l'ODU 4.3; FME Belo activé pour investigations, ETA=17H UTC   ;   [OCM RAN 11-05-2026 18H UTC ] -&gt;..06/05/2026 ODU MPT MC 8GHZ 3DB20773CB faulty and not available, order done to OCM_x000a_20.04.26; ODU MPT MC 8GHZ 3DB20773CB faulty and not available, order done to OCM_x000a_19.04.26; ODU 3DB20773CB faulty, commande en cours_x000a_19.04.26; Besoin d'un FME sur NRD_172_SAKDJE pour vérifier la chaine antennaire de l'ODU 4.3; FME Belo activé pour investigations, ETA=17H UTC   ;    "/>
    <m/>
    <m/>
    <s v=""/>
    <m/>
    <s v=""/>
    <m/>
    <m/>
    <m/>
    <m/>
    <m/>
    <m/>
    <m/>
    <m/>
    <m/>
    <m/>
    <m/>
    <s v="[OCM RAN -  11/05/2026] 06/05/2026 ODU MPT MC 8GHZ 3DB20773CB faulty and not available, order done to OCM_x000a_20.04.26; ODU MPT MC 8GHZ 3DB20773CB faulty and not available, order done to OCM_x000a_19.04.26; ODU 3DB20773CB faulty, commande en cours_x000a_19.04.26; Besoin d'un FME sur NRD_172_SAKDJE pour vérifier la chaine antennaire de l'ODU 4.3; FME Belo activé pour investigations, ETA=17H UTC"/>
    <s v="[OCM RAN -  11/05/2026] 06/05/2026 ODU MPT MC 8GHZ 3DB20773CB faulty and not available, order done to OCM_x000a_20.04.26; ODU MPT MC 8GHZ 3DB20773CB faulty and not available, order done to OCM_x000a_19.04.26; ODU 3DB20773CB faulty, commande en cours_x000a_19.04.26; Besoin d'un FME sur NRD_172_SAKDJE pour vérifier la chaine antennaire de l'ODU 4.3; FME Belo activé pour investigations, ETA=17H UTC"/>
    <s v="[OCM RAN 11-05-2026 18H UTC ] -&gt;..06/05/2026 ODU MPT MC 8GHZ 3DB20773CB faulty and not available, order done to OCM_x000a_20.04.26; ODU MPT MC 8GHZ 3DB20773CB faulty and not available, order done to OCM_x000a_19.04.26; ODU 3DB20773CB faulty, commande en cours_x000a_19.04.26; Besoin d'un FME sur NRD_172_SAKDJE pour vérifier la chaine antennaire de l'ODU 4.3; FME Belo activé pour investigations, ETA=17H UTC"/>
    <m/>
    <s v=" "/>
    <m/>
    <s v=""/>
    <m/>
    <m/>
    <m/>
    <m/>
    <m/>
  </r>
  <r>
    <s v="Bambalang"/>
    <s v="NRO_100"/>
    <s v="NORD-OUEST"/>
    <s v="IHS"/>
    <s v="Hybrid-Gen"/>
    <s v="NORD-OUEST"/>
    <s v="Bambalang"/>
    <s v="Huawei"/>
    <n v="0"/>
    <n v="0"/>
    <n v="0"/>
    <n v="0"/>
    <n v="0"/>
    <n v="0"/>
    <n v="0"/>
    <n v="0"/>
    <n v="0"/>
    <n v="0"/>
    <n v="0"/>
    <n v="0"/>
    <n v="0"/>
    <n v="16.505330548207503"/>
    <n v="16.275989276124108"/>
    <n v="15.565154394705981"/>
    <n v="16.717764166046006"/>
    <n v="0"/>
    <n v="0"/>
    <n v="0"/>
    <n v="0"/>
    <n v="0"/>
    <n v="0"/>
    <n v="0"/>
    <m/>
    <n v="0"/>
    <n v="0"/>
    <n v="0"/>
    <n v="0"/>
    <n v="0"/>
    <n v="0"/>
    <x v="2"/>
    <m/>
    <s v="No root cause"/>
    <s v="No root cause"/>
    <s v="No root cause"/>
    <x v="4"/>
    <s v="[OCM RAN 11-05-2026 18H UTC ] -&gt;..Power status check Ongoing   ;    "/>
    <m/>
    <m/>
    <s v=""/>
    <m/>
    <s v=""/>
    <m/>
    <m/>
    <m/>
    <m/>
    <m/>
    <m/>
    <m/>
    <m/>
    <m/>
    <m/>
    <m/>
    <m/>
    <m/>
    <s v="[OCM RAN 11-05-2026 18H UTC ] -&gt;..Power status check Ongoing"/>
    <m/>
    <s v=" "/>
    <m/>
    <s v=""/>
    <m/>
    <m/>
    <m/>
    <m/>
    <m/>
  </r>
  <r>
    <s v="Damas"/>
    <s v="CTR_074"/>
    <s v="Yaounde"/>
    <s v="IHS"/>
    <s v="Grid-Gen"/>
    <s v="CENTRE"/>
    <s v="Yaounde"/>
    <s v="ZTE"/>
    <n v="0"/>
    <n v="0"/>
    <n v="0"/>
    <n v="0"/>
    <n v="0"/>
    <n v="0"/>
    <n v="0"/>
    <n v="0"/>
    <n v="0"/>
    <n v="0"/>
    <n v="0"/>
    <n v="0"/>
    <n v="0"/>
    <n v="0"/>
    <n v="0"/>
    <n v="0"/>
    <n v="14.313399422999552"/>
    <n v="0"/>
    <n v="0"/>
    <n v="0"/>
    <n v="0"/>
    <n v="0"/>
    <n v="0"/>
    <n v="1.1414450123132885E-3"/>
    <m/>
    <n v="0"/>
    <n v="0"/>
    <n v="0"/>
    <n v="0"/>
    <n v="0"/>
    <n v="0"/>
    <x v="0"/>
    <m/>
    <s v="No root cause"/>
    <s v="No root cause"/>
    <s v="No root cause"/>
    <x v="4"/>
    <s v=" "/>
    <m/>
    <m/>
    <s v=""/>
    <m/>
    <s v=""/>
    <m/>
    <m/>
    <m/>
    <m/>
    <m/>
    <m/>
    <m/>
    <m/>
    <m/>
    <m/>
    <m/>
    <m/>
    <m/>
    <m/>
    <m/>
    <s v=" "/>
    <m/>
    <s v=""/>
    <m/>
    <m/>
    <m/>
    <m/>
    <m/>
  </r>
  <r>
    <s v="Cite-Sic-II"/>
    <s v="LIT_161"/>
    <s v="Douala"/>
    <s v="IHS"/>
    <s v="GridOnly"/>
    <s v="LITTORAL"/>
    <s v="Douala"/>
    <s v="ZTE"/>
    <n v="13.868556899607057"/>
    <n v="13.868556899607057"/>
    <n v="13.868556899607057"/>
    <n v="13.868556899607057"/>
    <n v="24.214097273943946"/>
    <n v="0"/>
    <n v="0"/>
    <n v="0.51905428427117328"/>
    <n v="0"/>
    <n v="0.29911209846104686"/>
    <n v="0"/>
    <n v="0"/>
    <n v="0"/>
    <n v="0"/>
    <n v="0"/>
    <n v="18.065293508316852"/>
    <n v="13.868556899607057"/>
    <n v="0"/>
    <n v="0"/>
    <n v="0"/>
    <n v="0"/>
    <n v="0"/>
    <n v="0"/>
    <n v="0"/>
    <m/>
    <n v="0"/>
    <n v="0"/>
    <n v="0"/>
    <n v="0"/>
    <n v="0"/>
    <n v="0"/>
    <x v="0"/>
    <m/>
    <s v="No root cause"/>
    <s v="No root cause"/>
    <s v="No root cause"/>
    <x v="4"/>
    <s v=" "/>
    <m/>
    <m/>
    <s v=""/>
    <m/>
    <s v=""/>
    <m/>
    <m/>
    <m/>
    <m/>
    <m/>
    <m/>
    <m/>
    <m/>
    <m/>
    <m/>
    <m/>
    <m/>
    <m/>
    <m/>
    <m/>
    <s v=" "/>
    <m/>
    <s v=""/>
    <m/>
    <m/>
    <m/>
    <m/>
    <m/>
  </r>
  <r>
    <s v="Oyomabang-marche"/>
    <s v="CTR_718"/>
    <s v="Yaounde"/>
    <s v="CAMUSAT"/>
    <s v="Good Grid no GE - 8h"/>
    <s v="CENTRE"/>
    <s v="Yaounde"/>
    <s v="ZTE"/>
    <n v="0"/>
    <n v="0"/>
    <n v="0"/>
    <n v="5.996403021404948"/>
    <n v="34.245490578798226"/>
    <n v="38.763650968944127"/>
    <n v="40.276582827530511"/>
    <n v="39.472809353000429"/>
    <n v="26.309469285141528"/>
    <n v="0"/>
    <n v="0"/>
    <n v="13.868556899607057"/>
    <n v="30.551703178639009"/>
    <n v="13.868556899607057"/>
    <n v="13.868556899607057"/>
    <n v="13.868556899607057"/>
    <n v="13.868556899607057"/>
    <n v="12.15241215867227"/>
    <n v="0"/>
    <n v="0"/>
    <n v="0"/>
    <n v="0"/>
    <n v="0"/>
    <n v="0"/>
    <m/>
    <n v="0"/>
    <n v="0"/>
    <n v="0"/>
    <n v="0"/>
    <n v="0"/>
    <n v="0"/>
    <x v="0"/>
    <m/>
    <s v="No root cause"/>
    <s v="No root cause"/>
    <s v="No root cause"/>
    <x v="4"/>
    <s v=" "/>
    <m/>
    <m/>
    <s v=""/>
    <m/>
    <s v=""/>
    <m/>
    <m/>
    <m/>
    <m/>
    <m/>
    <m/>
    <m/>
    <m/>
    <m/>
    <m/>
    <m/>
    <m/>
    <m/>
    <m/>
    <m/>
    <s v=" "/>
    <m/>
    <s v=""/>
    <m/>
    <m/>
    <m/>
    <m/>
    <m/>
  </r>
  <r>
    <s v="CTR_920_Z_MENDONG-ELOUMDEM"/>
    <s v="CTR_920"/>
    <s v="Yaounde"/>
    <s v="ESCO"/>
    <s v="Good Grid + Solar + GE"/>
    <s v="CENTRE"/>
    <s v="Yaounde"/>
    <s v="ZTE"/>
    <n v="0"/>
    <n v="0"/>
    <n v="0"/>
    <n v="16.087436828152605"/>
    <n v="0"/>
    <n v="0"/>
    <n v="0"/>
    <n v="2.5397151523971342E-2"/>
    <n v="0"/>
    <n v="0"/>
    <n v="0"/>
    <n v="0"/>
    <n v="0"/>
    <n v="0"/>
    <n v="0"/>
    <n v="0"/>
    <n v="13.601744127978819"/>
    <n v="0"/>
    <n v="0"/>
    <n v="0"/>
    <n v="0"/>
    <n v="0"/>
    <n v="0"/>
    <n v="0"/>
    <m/>
    <n v="0"/>
    <n v="0"/>
    <n v="0"/>
    <n v="0"/>
    <n v="0"/>
    <n v="0"/>
    <x v="0"/>
    <m/>
    <s v="No root cause"/>
    <s v="No root cause"/>
    <s v="No root cause"/>
    <x v="4"/>
    <s v=" "/>
    <m/>
    <m/>
    <s v=""/>
    <m/>
    <s v=""/>
    <m/>
    <m/>
    <m/>
    <m/>
    <m/>
    <m/>
    <m/>
    <m/>
    <m/>
    <m/>
    <m/>
    <m/>
    <m/>
    <m/>
    <m/>
    <s v=" "/>
    <m/>
    <s v=""/>
    <m/>
    <m/>
    <m/>
    <m/>
    <m/>
  </r>
  <r>
    <s v="Okolo"/>
    <s v="CTR_213"/>
    <s v="Yaounde"/>
    <s v="IHS"/>
    <s v="Grid-Gen"/>
    <s v="CENTRE"/>
    <s v="Yaounde"/>
    <s v="ZTE"/>
    <n v="0"/>
    <n v="0"/>
    <n v="0"/>
    <n v="0"/>
    <n v="0"/>
    <n v="0"/>
    <n v="0"/>
    <n v="0"/>
    <n v="0"/>
    <n v="0"/>
    <n v="0"/>
    <n v="4.2875528275019559E-2"/>
    <n v="0"/>
    <n v="0"/>
    <n v="4.2875528275019559E-2"/>
    <n v="3.6382846364354959"/>
    <n v="13.508734194553597"/>
    <n v="0"/>
    <n v="0"/>
    <n v="0"/>
    <n v="0"/>
    <n v="0"/>
    <n v="0"/>
    <n v="0"/>
    <m/>
    <n v="0"/>
    <n v="0"/>
    <n v="0"/>
    <n v="0"/>
    <n v="0"/>
    <n v="0"/>
    <x v="0"/>
    <m/>
    <s v="No root cause"/>
    <s v="No root cause"/>
    <s v="No root cause"/>
    <x v="4"/>
    <s v=" "/>
    <m/>
    <m/>
    <s v=""/>
    <m/>
    <s v=""/>
    <m/>
    <m/>
    <m/>
    <m/>
    <m/>
    <m/>
    <m/>
    <m/>
    <m/>
    <m/>
    <m/>
    <m/>
    <m/>
    <m/>
    <m/>
    <s v=" "/>
    <m/>
    <s v=""/>
    <m/>
    <m/>
    <m/>
    <m/>
    <m/>
  </r>
  <r>
    <s v="Buea-Bwitingui-Road"/>
    <s v="SUO_232"/>
    <s v="SUD-OUEST"/>
    <s v="CAMUSAT"/>
    <s v="Medium Grid + GE"/>
    <s v="SUD-OUEST"/>
    <s v="Buea"/>
    <s v="Huawei"/>
    <n v="0.32129893588788727"/>
    <n v="0.1927971966110498"/>
    <n v="4.0284269746285322"/>
    <n v="2.4149944497236273"/>
    <n v="3.4441676440289588"/>
    <n v="6.543601059260971"/>
    <n v="0"/>
    <n v="10.126400767051049"/>
    <n v="0.78370901142301097"/>
    <n v="0.20098349755873449"/>
    <n v="0.20795701318083631"/>
    <n v="18.491409199476077"/>
    <n v="18.491409199476077"/>
    <n v="18.491409199476077"/>
    <n v="18.491409199476077"/>
    <n v="18.491141673301318"/>
    <n v="11.727099046037333"/>
    <n v="0"/>
    <n v="0"/>
    <n v="0"/>
    <n v="0"/>
    <n v="0"/>
    <n v="0"/>
    <n v="9.5703922005062321"/>
    <m/>
    <n v="0"/>
    <n v="0"/>
    <n v="0"/>
    <n v="0"/>
    <n v="0"/>
    <n v="0"/>
    <x v="1"/>
    <s v="site vandalise"/>
    <s v="Exclu"/>
    <s v="Exclu"/>
    <s v="EXCLU"/>
    <x v="2"/>
    <s v=" "/>
    <m/>
    <m/>
    <s v=""/>
    <m/>
    <s v=""/>
    <m/>
    <m/>
    <m/>
    <m/>
    <m/>
    <m/>
    <m/>
    <m/>
    <m/>
    <m/>
    <m/>
    <m/>
    <m/>
    <m/>
    <m/>
    <s v=" "/>
    <m/>
    <s v=""/>
    <m/>
    <m/>
    <m/>
    <m/>
    <m/>
  </r>
  <r>
    <s v="PK9"/>
    <s v="LIT_370"/>
    <s v="Douala"/>
    <s v="IHS"/>
    <s v="Grid-Gen"/>
    <s v="LITTORAL"/>
    <s v="Douala"/>
    <s v="ZTE"/>
    <n v="0"/>
    <n v="0"/>
    <n v="0"/>
    <n v="0"/>
    <n v="0"/>
    <n v="0"/>
    <n v="0"/>
    <n v="0"/>
    <n v="0"/>
    <n v="0"/>
    <n v="0"/>
    <n v="0"/>
    <n v="0"/>
    <n v="2.2115497113570394E-3"/>
    <n v="0"/>
    <n v="2.1875972011768305"/>
    <n v="10.742620557995394"/>
    <n v="0"/>
    <n v="0"/>
    <n v="0"/>
    <n v="0"/>
    <n v="0"/>
    <n v="0"/>
    <n v="0"/>
    <m/>
    <n v="0"/>
    <n v="0"/>
    <n v="0"/>
    <n v="0"/>
    <n v="0"/>
    <n v="0"/>
    <x v="0"/>
    <m/>
    <s v="No root cause"/>
    <s v="No root cause"/>
    <s v="No root cause"/>
    <x v="4"/>
    <s v=" "/>
    <m/>
    <m/>
    <s v=""/>
    <m/>
    <s v=""/>
    <m/>
    <m/>
    <m/>
    <m/>
    <m/>
    <m/>
    <m/>
    <m/>
    <m/>
    <m/>
    <m/>
    <m/>
    <m/>
    <m/>
    <m/>
    <s v=" "/>
    <m/>
    <s v=""/>
    <m/>
    <m/>
    <m/>
    <m/>
    <m/>
  </r>
  <r>
    <s v="Mankon-II"/>
    <s v="NRO_141"/>
    <s v="NORD-OUEST"/>
    <s v="CAMUSAT"/>
    <s v="HGB"/>
    <s v="NORD-OUEST"/>
    <s v="Bamenda"/>
    <s v="Huawei"/>
    <n v="0"/>
    <n v="0"/>
    <n v="0"/>
    <n v="0"/>
    <n v="0"/>
    <n v="0"/>
    <n v="0"/>
    <n v="0"/>
    <n v="0"/>
    <n v="0"/>
    <n v="0"/>
    <n v="0"/>
    <n v="0"/>
    <n v="2.6207577482714246"/>
    <n v="5.2336502270048761"/>
    <n v="4.7576676568702148"/>
    <n v="10.402487779404336"/>
    <n v="0"/>
    <n v="0"/>
    <n v="0"/>
    <n v="0"/>
    <n v="0"/>
    <n v="0"/>
    <n v="0"/>
    <m/>
    <n v="0"/>
    <n v="0"/>
    <n v="0"/>
    <n v="0"/>
    <n v="0"/>
    <n v="0"/>
    <x v="0"/>
    <m/>
    <s v="AKTIVCO"/>
    <s v="POWER ISSUE"/>
    <s v="AKTIVCO Defaut GE &amp; Power Cabinet"/>
    <x v="0"/>
    <s v="[CellDown Huawei -  11/05/2026] 11/05/2026 : Power issue || Mail sent  to camusat   ;    "/>
    <m/>
    <m/>
    <s v=""/>
    <m/>
    <s v=""/>
    <m/>
    <m/>
    <s v="[CellDown Huawei -  11/05/2026] 11/05/2026 : Power issue || Mail sent  to camusat"/>
    <m/>
    <m/>
    <m/>
    <m/>
    <m/>
    <m/>
    <m/>
    <m/>
    <m/>
    <m/>
    <m/>
    <m/>
    <s v=" "/>
    <m/>
    <s v=""/>
    <m/>
    <m/>
    <m/>
    <m/>
    <m/>
  </r>
  <r>
    <s v="Buea-Service-Center-IHS"/>
    <s v="SUO_182"/>
    <s v="SUD-OUEST"/>
    <s v="IHS"/>
    <s v="Grid-Gen"/>
    <s v="SUD-OUEST"/>
    <s v="Buea"/>
    <s v="Huawei"/>
    <n v="0"/>
    <n v="0.62601124894059634"/>
    <n v="0"/>
    <n v="0"/>
    <n v="0"/>
    <n v="0"/>
    <n v="0"/>
    <n v="0"/>
    <n v="0"/>
    <n v="0"/>
    <n v="0"/>
    <n v="0"/>
    <n v="0"/>
    <n v="0"/>
    <n v="0"/>
    <n v="0"/>
    <n v="10.332395921616968"/>
    <n v="0"/>
    <n v="0"/>
    <n v="0"/>
    <n v="0"/>
    <n v="0"/>
    <n v="0"/>
    <n v="0"/>
    <m/>
    <n v="0"/>
    <n v="0"/>
    <n v="0"/>
    <n v="0"/>
    <n v="0"/>
    <n v="0"/>
    <x v="0"/>
    <m/>
    <s v="No root cause"/>
    <s v="No root cause"/>
    <s v="No root cause"/>
    <x v="4"/>
    <s v=" "/>
    <m/>
    <m/>
    <s v=""/>
    <m/>
    <s v=""/>
    <m/>
    <m/>
    <m/>
    <m/>
    <m/>
    <m/>
    <m/>
    <m/>
    <m/>
    <m/>
    <m/>
    <m/>
    <m/>
    <m/>
    <m/>
    <s v=" "/>
    <m/>
    <s v=""/>
    <m/>
    <m/>
    <m/>
    <m/>
    <m/>
  </r>
  <r>
    <s v="Buea-Orange"/>
    <s v="SUO_007"/>
    <s v="SUD-OUEST"/>
    <s v="IHS"/>
    <s v="Grid-Gen"/>
    <s v="SUD-OUEST"/>
    <s v="Buea"/>
    <s v="Huawei"/>
    <n v="0"/>
    <n v="8.9175391586979543E-5"/>
    <n v="0"/>
    <n v="0"/>
    <n v="0"/>
    <n v="0"/>
    <n v="6.9556805437844052E-3"/>
    <n v="0"/>
    <n v="0"/>
    <n v="0"/>
    <n v="0"/>
    <n v="0"/>
    <n v="0"/>
    <n v="0"/>
    <n v="0"/>
    <n v="0"/>
    <n v="10.138171918740527"/>
    <n v="0"/>
    <n v="0"/>
    <n v="0"/>
    <n v="0"/>
    <n v="0"/>
    <n v="0"/>
    <n v="0"/>
    <m/>
    <n v="0"/>
    <n v="0"/>
    <n v="0"/>
    <n v="0"/>
    <n v="0"/>
    <n v="0"/>
    <x v="0"/>
    <m/>
    <s v="No root cause"/>
    <s v="No root cause"/>
    <s v="No root cause"/>
    <x v="4"/>
    <s v=" "/>
    <m/>
    <m/>
    <s v=""/>
    <m/>
    <s v=""/>
    <m/>
    <m/>
    <m/>
    <m/>
    <m/>
    <m/>
    <m/>
    <m/>
    <m/>
    <m/>
    <m/>
    <m/>
    <m/>
    <m/>
    <m/>
    <s v=" "/>
    <m/>
    <s v=""/>
    <m/>
    <m/>
    <m/>
    <m/>
    <m/>
  </r>
  <r>
    <s v="Ekoumdoum"/>
    <s v="CTR_259"/>
    <s v="Yaounde"/>
    <s v="CAMUSAT"/>
    <s v="Grid-Gen"/>
    <s v="CENTRE"/>
    <s v="Yaounde"/>
    <s v="ZTE"/>
    <n v="9.1622542682909405"/>
    <n v="0"/>
    <n v="3.6733484004074977"/>
    <n v="28.701278133052543"/>
    <n v="0"/>
    <n v="0"/>
    <n v="0"/>
    <n v="0"/>
    <n v="20.349128792094362"/>
    <n v="27.15404941886181"/>
    <n v="32.177548918052807"/>
    <n v="8.5501187102812803"/>
    <n v="0"/>
    <n v="0"/>
    <n v="8.5501187102812803"/>
    <n v="0"/>
    <n v="9.9783517819383452"/>
    <n v="0"/>
    <n v="0"/>
    <n v="0"/>
    <n v="0"/>
    <n v="0"/>
    <n v="0"/>
    <n v="0"/>
    <m/>
    <n v="0"/>
    <n v="0"/>
    <n v="0"/>
    <n v="0"/>
    <n v="0"/>
    <n v="0"/>
    <x v="0"/>
    <m/>
    <s v="No root cause"/>
    <s v="No root cause"/>
    <s v="No root cause"/>
    <x v="4"/>
    <s v=" "/>
    <m/>
    <m/>
    <s v=""/>
    <m/>
    <s v=""/>
    <m/>
    <m/>
    <m/>
    <m/>
    <m/>
    <m/>
    <m/>
    <m/>
    <m/>
    <m/>
    <m/>
    <m/>
    <m/>
    <m/>
    <m/>
    <s v=" "/>
    <m/>
    <s v=""/>
    <m/>
    <m/>
    <m/>
    <m/>
    <m/>
  </r>
  <r>
    <s v="Messassi-MTN-IHS"/>
    <s v="CTR_468"/>
    <s v="Yaounde"/>
    <s v="IHS"/>
    <s v="Grid-Gen"/>
    <s v="CENTRE"/>
    <s v="Yaounde"/>
    <s v="ZTE"/>
    <n v="0"/>
    <n v="9.6783835997180638"/>
    <n v="0"/>
    <n v="0"/>
    <n v="0"/>
    <n v="0"/>
    <n v="0"/>
    <n v="0"/>
    <n v="0"/>
    <n v="0"/>
    <n v="0"/>
    <n v="1.1622407136314217"/>
    <n v="0"/>
    <n v="0"/>
    <n v="1.1622407136314217"/>
    <n v="18.441756341440446"/>
    <n v="9.2615064791272523"/>
    <n v="0"/>
    <n v="0"/>
    <n v="0"/>
    <n v="0"/>
    <n v="0"/>
    <n v="0"/>
    <n v="0"/>
    <m/>
    <n v="0"/>
    <n v="0"/>
    <n v="0"/>
    <n v="0"/>
    <n v="0"/>
    <n v="0"/>
    <x v="0"/>
    <m/>
    <s v="No root cause"/>
    <s v="No root cause"/>
    <s v="No root cause"/>
    <x v="4"/>
    <s v=" "/>
    <m/>
    <m/>
    <s v=""/>
    <m/>
    <s v=""/>
    <m/>
    <m/>
    <m/>
    <m/>
    <m/>
    <m/>
    <m/>
    <m/>
    <m/>
    <m/>
    <m/>
    <m/>
    <m/>
    <m/>
    <m/>
    <s v=" "/>
    <m/>
    <s v=""/>
    <m/>
    <m/>
    <m/>
    <m/>
    <m/>
  </r>
  <r>
    <s v="Buea-Bomaka-III-MTN"/>
    <s v="SUO_169"/>
    <s v="SUD-OUEST"/>
    <s v="MTN sharing"/>
    <m/>
    <s v="SUD-OUEST"/>
    <s v="Buea"/>
    <s v="Huawei"/>
    <n v="4.6228522998690194"/>
    <n v="5.8647088031092958"/>
    <n v="8.9987779404336887"/>
    <n v="4.6228522998690194"/>
    <n v="4.6228522998690194"/>
    <n v="5.3840534424554765"/>
    <n v="4.6225847736942578"/>
    <n v="4.6225847736942578"/>
    <n v="4.6228522998690194"/>
    <n v="4.7542968270682264"/>
    <n v="1.2167090428127485"/>
    <n v="0"/>
    <n v="0"/>
    <n v="0"/>
    <n v="0"/>
    <n v="0"/>
    <n v="8.2667193158178591"/>
    <n v="0"/>
    <n v="0"/>
    <n v="0"/>
    <n v="0"/>
    <n v="0"/>
    <n v="0"/>
    <n v="0"/>
    <m/>
    <n v="1.0885818401805767"/>
    <n v="0"/>
    <n v="0"/>
    <n v="0"/>
    <n v="0"/>
    <n v="0"/>
    <x v="0"/>
    <m/>
    <s v="No root cause"/>
    <s v="No root cause"/>
    <s v="No root cause"/>
    <x v="4"/>
    <s v=" "/>
    <m/>
    <m/>
    <s v=""/>
    <m/>
    <s v=""/>
    <m/>
    <m/>
    <m/>
    <m/>
    <m/>
    <m/>
    <m/>
    <m/>
    <m/>
    <m/>
    <m/>
    <m/>
    <m/>
    <m/>
    <m/>
    <s v=" "/>
    <m/>
    <s v=""/>
    <m/>
    <m/>
    <m/>
    <m/>
    <m/>
  </r>
  <r>
    <s v="Mile16-Bolifamba-IHS"/>
    <s v="SUO_220"/>
    <s v="SUD-OUEST"/>
    <s v="IHS"/>
    <s v="Grid-Gen"/>
    <s v="SUD-OUEST"/>
    <s v="Buea"/>
    <s v="Huawei"/>
    <n v="0"/>
    <n v="1.2405010372881551"/>
    <n v="18.533054107347194"/>
    <n v="8.9175391586979543E-5"/>
    <n v="0"/>
    <n v="2.8479053057217789"/>
    <n v="0"/>
    <n v="0"/>
    <n v="0"/>
    <n v="14.895144007556361"/>
    <n v="3.5292944728378886"/>
    <n v="0"/>
    <n v="0"/>
    <n v="0"/>
    <n v="0"/>
    <n v="0"/>
    <n v="8.2661664283900222"/>
    <n v="0"/>
    <n v="0"/>
    <n v="0"/>
    <n v="0"/>
    <n v="0"/>
    <n v="0"/>
    <n v="0"/>
    <m/>
    <n v="3.0773000830401243"/>
    <n v="0"/>
    <n v="0"/>
    <n v="0"/>
    <n v="0"/>
    <n v="0"/>
    <x v="0"/>
    <m/>
    <s v="No root cause"/>
    <s v="No root cause"/>
    <s v="No root cause"/>
    <x v="4"/>
    <s v=" "/>
    <m/>
    <m/>
    <s v=""/>
    <m/>
    <s v=""/>
    <m/>
    <m/>
    <m/>
    <m/>
    <m/>
    <m/>
    <m/>
    <m/>
    <m/>
    <m/>
    <m/>
    <m/>
    <m/>
    <m/>
    <m/>
    <s v=" "/>
    <m/>
    <s v=""/>
    <m/>
    <m/>
    <m/>
    <m/>
    <m/>
  </r>
  <r>
    <s v="Ekekam-MTN-IHS"/>
    <s v="CTR_694"/>
    <s v="Yaounde"/>
    <s v="IHS"/>
    <s v="Gen-Lithium"/>
    <s v="CENTRE"/>
    <s v="Yaounde"/>
    <s v="NOKIA"/>
    <n v="0"/>
    <n v="0"/>
    <n v="0"/>
    <n v="0"/>
    <n v="0"/>
    <n v="0"/>
    <n v="0"/>
    <n v="0"/>
    <n v="0"/>
    <n v="5.5081142472312825"/>
    <n v="12.327606132984052"/>
    <n v="12.327606132984052"/>
    <n v="12.327606132984052"/>
    <n v="12.327606132984052"/>
    <n v="12.327606132984052"/>
    <n v="12.327606132984052"/>
    <n v="7.3694770599385748"/>
    <n v="0"/>
    <n v="0"/>
    <n v="0"/>
    <n v="0"/>
    <n v="0"/>
    <n v="0"/>
    <n v="0"/>
    <m/>
    <n v="0"/>
    <n v="0"/>
    <n v="0"/>
    <n v="0"/>
    <n v="0"/>
    <n v="0"/>
    <x v="0"/>
    <m/>
    <s v="No root cause"/>
    <s v="No root cause"/>
    <s v="No root cause"/>
    <x v="4"/>
    <s v=" "/>
    <m/>
    <m/>
    <s v=""/>
    <m/>
    <s v=""/>
    <m/>
    <m/>
    <m/>
    <m/>
    <m/>
    <m/>
    <m/>
    <m/>
    <m/>
    <m/>
    <m/>
    <m/>
    <m/>
    <m/>
    <m/>
    <s v=" "/>
    <m/>
    <s v=""/>
    <m/>
    <m/>
    <m/>
    <m/>
    <m/>
  </r>
  <r>
    <s v="Bouba-Ndjida-Park"/>
    <s v="NRD_167"/>
    <s v="NORD"/>
    <s v="CAMUSAT"/>
    <s v="Hybrid Solar - S3"/>
    <s v="NORD"/>
    <s v="Bouba-Ndjida"/>
    <s v="Huawei"/>
    <n v="0"/>
    <n v="0"/>
    <n v="0"/>
    <n v="0"/>
    <n v="0"/>
    <n v="0"/>
    <n v="0"/>
    <n v="0"/>
    <n v="0"/>
    <n v="0"/>
    <n v="0"/>
    <n v="0"/>
    <n v="0"/>
    <n v="2.9427879223703251E-2"/>
    <n v="7.8338976352112955"/>
    <n v="5.8802253212454305"/>
    <n v="7.353759491828681"/>
    <n v="0"/>
    <n v="0"/>
    <n v="0"/>
    <n v="0"/>
    <n v="0"/>
    <n v="0"/>
    <n v="0"/>
    <m/>
    <n v="0"/>
    <n v="0"/>
    <n v="0"/>
    <n v="0"/>
    <n v="0"/>
    <n v="0"/>
    <x v="1"/>
    <m/>
    <s v="Exclu"/>
    <s v="Exclu"/>
    <s v="EXCLU"/>
    <x v="2"/>
    <s v=" "/>
    <m/>
    <m/>
    <s v=""/>
    <m/>
    <s v=""/>
    <m/>
    <m/>
    <m/>
    <m/>
    <m/>
    <m/>
    <m/>
    <m/>
    <m/>
    <m/>
    <m/>
    <m/>
    <m/>
    <m/>
    <m/>
    <s v=" "/>
    <m/>
    <s v=""/>
    <m/>
    <m/>
    <m/>
    <m/>
    <m/>
  </r>
  <r>
    <s v="Ngona-II"/>
    <s v="CTR_709"/>
    <s v="Yaounde"/>
    <s v="CAMUSAT"/>
    <s v="Good Grid + GE"/>
    <s v="CENTRE"/>
    <s v="Yaounde"/>
    <s v="ZTE"/>
    <n v="0"/>
    <n v="0"/>
    <n v="0"/>
    <n v="0.25249120373937367"/>
    <n v="2.3114261499344941E-2"/>
    <n v="0"/>
    <n v="0"/>
    <n v="0"/>
    <n v="0"/>
    <n v="0"/>
    <n v="0.3258290457805062"/>
    <n v="0"/>
    <n v="0.35725445377575693"/>
    <n v="0"/>
    <n v="0"/>
    <n v="0"/>
    <n v="6.7802903836111339"/>
    <n v="0"/>
    <n v="0"/>
    <n v="0"/>
    <n v="0"/>
    <n v="0"/>
    <n v="0"/>
    <n v="0"/>
    <m/>
    <n v="0"/>
    <n v="0"/>
    <n v="0"/>
    <n v="0"/>
    <n v="0"/>
    <n v="0"/>
    <x v="0"/>
    <m/>
    <s v="No root cause"/>
    <s v="No root cause"/>
    <s v="No root cause"/>
    <x v="4"/>
    <s v=" "/>
    <m/>
    <m/>
    <s v=""/>
    <m/>
    <s v=""/>
    <m/>
    <m/>
    <m/>
    <m/>
    <m/>
    <m/>
    <m/>
    <m/>
    <m/>
    <m/>
    <m/>
    <m/>
    <m/>
    <m/>
    <m/>
    <s v=" "/>
    <m/>
    <s v=""/>
    <m/>
    <m/>
    <m/>
    <m/>
    <m/>
  </r>
  <r>
    <s v="Mayo-Oulo"/>
    <s v="NRD_010"/>
    <s v="NORD"/>
    <s v="IHS"/>
    <s v="Grid-Gen"/>
    <s v="NORD"/>
    <s v="Mayo-Oulo"/>
    <s v="Huawei"/>
    <n v="0"/>
    <n v="0"/>
    <n v="0"/>
    <n v="0"/>
    <n v="0"/>
    <n v="0"/>
    <n v="0"/>
    <n v="0"/>
    <n v="0"/>
    <n v="0"/>
    <n v="0"/>
    <n v="0"/>
    <n v="0"/>
    <n v="5.8677407664232519E-3"/>
    <n v="0.82273216278147321"/>
    <n v="5.1486304086658512"/>
    <n v="6.3382301324361574"/>
    <n v="0"/>
    <n v="0"/>
    <n v="0"/>
    <n v="0"/>
    <n v="0"/>
    <n v="0"/>
    <n v="0"/>
    <m/>
    <n v="0"/>
    <n v="0"/>
    <n v="0"/>
    <n v="0"/>
    <n v="0"/>
    <n v="0"/>
    <x v="0"/>
    <m/>
    <s v="No root cause"/>
    <s v="No root cause"/>
    <s v="No root cause"/>
    <x v="4"/>
    <s v=" "/>
    <m/>
    <m/>
    <s v=""/>
    <m/>
    <s v=""/>
    <m/>
    <m/>
    <m/>
    <m/>
    <m/>
    <m/>
    <m/>
    <m/>
    <m/>
    <m/>
    <m/>
    <m/>
    <m/>
    <m/>
    <m/>
    <s v=" "/>
    <m/>
    <s v=""/>
    <m/>
    <m/>
    <m/>
    <m/>
    <m/>
  </r>
  <r>
    <s v="H-ville-MTN"/>
    <s v="CTR_369"/>
    <s v="Yaounde"/>
    <s v="IHS"/>
    <s v="Grid-Gen"/>
    <s v="CENTRE"/>
    <s v="Yaounde"/>
    <s v="ZTE"/>
    <n v="0"/>
    <n v="0"/>
    <n v="0"/>
    <n v="1.0665376833802823E-2"/>
    <n v="0"/>
    <n v="0"/>
    <n v="1.0879397773611608E-2"/>
    <n v="0"/>
    <n v="0"/>
    <n v="0"/>
    <n v="0"/>
    <n v="0"/>
    <n v="0"/>
    <n v="0"/>
    <n v="0"/>
    <n v="0"/>
    <n v="6.0046428275875856"/>
    <n v="0"/>
    <n v="0"/>
    <n v="0"/>
    <n v="0"/>
    <n v="0"/>
    <n v="0"/>
    <n v="0"/>
    <m/>
    <n v="0"/>
    <n v="0"/>
    <n v="0"/>
    <n v="0"/>
    <n v="0"/>
    <n v="0"/>
    <x v="0"/>
    <m/>
    <s v="No root cause"/>
    <s v="No root cause"/>
    <s v="No root cause"/>
    <x v="4"/>
    <s v=" "/>
    <m/>
    <m/>
    <s v=""/>
    <m/>
    <s v=""/>
    <m/>
    <m/>
    <m/>
    <m/>
    <m/>
    <m/>
    <m/>
    <m/>
    <m/>
    <m/>
    <m/>
    <m/>
    <m/>
    <m/>
    <m/>
    <s v=" "/>
    <m/>
    <s v=""/>
    <m/>
    <m/>
    <m/>
    <m/>
    <m/>
  </r>
  <r>
    <s v="NRD_259_H_GUIDER-KOLLAS"/>
    <s v="NRD_259"/>
    <s v="NORD"/>
    <s v="ESCO"/>
    <s v="Hybrid Solar - S3"/>
    <s v="NRD"/>
    <s v="Guider"/>
    <s v="Huawei"/>
    <n v="6.22979285626639"/>
    <n v="3.342828729029514"/>
    <n v="0"/>
    <n v="0"/>
    <n v="3.4642142720577116"/>
    <n v="7.1004657095650243"/>
    <n v="0"/>
    <n v="0"/>
    <n v="0"/>
    <n v="0"/>
    <n v="0"/>
    <n v="0"/>
    <n v="0"/>
    <n v="0"/>
    <n v="0"/>
    <n v="0"/>
    <n v="5.4294437167732488"/>
    <n v="3.4147932700402075"/>
    <n v="0"/>
    <n v="0"/>
    <n v="0"/>
    <n v="0"/>
    <n v="0"/>
    <n v="0"/>
    <m/>
    <n v="0.29827384978012916"/>
    <n v="0"/>
    <n v="0"/>
    <n v="0"/>
    <n v="0"/>
    <n v="0"/>
    <x v="0"/>
    <m/>
    <s v="No root cause"/>
    <s v="No root cause"/>
    <s v="No root cause"/>
    <x v="4"/>
    <s v=" "/>
    <m/>
    <m/>
    <s v=""/>
    <m/>
    <s v=""/>
    <m/>
    <m/>
    <m/>
    <m/>
    <m/>
    <m/>
    <m/>
    <m/>
    <m/>
    <m/>
    <m/>
    <m/>
    <m/>
    <m/>
    <m/>
    <s v=" "/>
    <m/>
    <s v=""/>
    <m/>
    <m/>
    <m/>
    <m/>
    <m/>
  </r>
  <r>
    <s v="Pouss-II"/>
    <s v="NRD_136"/>
    <s v="NORD"/>
    <s v="CAMUSAT"/>
    <s v="Hybrid Solar - S3"/>
    <s v="NORD"/>
    <s v="Pouss"/>
    <s v="Huawei"/>
    <n v="0"/>
    <n v="0"/>
    <n v="0"/>
    <n v="0"/>
    <n v="0"/>
    <n v="0"/>
    <n v="0"/>
    <n v="0"/>
    <n v="0"/>
    <n v="0"/>
    <n v="0"/>
    <n v="0"/>
    <n v="0"/>
    <n v="9.2242846706788448"/>
    <n v="2.2291350985780451"/>
    <n v="1.0978382458273053"/>
    <n v="5.3131411710655101"/>
    <n v="0"/>
    <n v="0"/>
    <n v="0"/>
    <n v="0"/>
    <n v="0"/>
    <n v="0"/>
    <n v="0"/>
    <m/>
    <n v="0"/>
    <n v="0"/>
    <n v="0"/>
    <n v="0"/>
    <n v="0"/>
    <n v="0"/>
    <x v="1"/>
    <m/>
    <s v="Exclu"/>
    <s v="Exclu"/>
    <s v="EXCLU"/>
    <x v="2"/>
    <s v=" "/>
    <m/>
    <m/>
    <s v=""/>
    <m/>
    <s v=""/>
    <m/>
    <m/>
    <m/>
    <m/>
    <m/>
    <m/>
    <m/>
    <m/>
    <m/>
    <m/>
    <m/>
    <m/>
    <m/>
    <m/>
    <m/>
    <s v=" "/>
    <m/>
    <s v=""/>
    <m/>
    <m/>
    <m/>
    <m/>
    <m/>
  </r>
  <r>
    <s v="Tourou"/>
    <s v="EXN_231"/>
    <s v="EXTREME-NORD"/>
    <s v="CAMUSAT"/>
    <s v="Hybrid Solar - S3"/>
    <s v="EXTREME-NORD"/>
    <s v="Tourou"/>
    <s v="Huawei"/>
    <n v="0"/>
    <n v="0"/>
    <n v="0"/>
    <n v="0"/>
    <n v="0"/>
    <n v="0"/>
    <n v="0"/>
    <n v="0"/>
    <n v="0"/>
    <n v="0"/>
    <n v="0"/>
    <n v="0"/>
    <n v="0"/>
    <n v="5.7560931761563543"/>
    <n v="5.0284219808066011"/>
    <n v="10.490307705039193"/>
    <n v="5.2475259179358096"/>
    <n v="0"/>
    <n v="0"/>
    <n v="0"/>
    <n v="0"/>
    <n v="0"/>
    <n v="0"/>
    <n v="0"/>
    <m/>
    <n v="0"/>
    <n v="0"/>
    <n v="0"/>
    <n v="0"/>
    <n v="0"/>
    <n v="0"/>
    <x v="2"/>
    <m/>
    <s v="No root cause"/>
    <s v="No root cause"/>
    <s v="No root cause"/>
    <x v="4"/>
    <s v=" "/>
    <m/>
    <m/>
    <s v=""/>
    <m/>
    <s v=""/>
    <m/>
    <m/>
    <m/>
    <m/>
    <m/>
    <m/>
    <m/>
    <m/>
    <m/>
    <m/>
    <m/>
    <m/>
    <m/>
    <m/>
    <m/>
    <s v=" "/>
    <m/>
    <s v=""/>
    <m/>
    <m/>
    <m/>
    <m/>
    <m/>
  </r>
  <r>
    <s v="Lagdo-Ville"/>
    <s v="NRD_131"/>
    <s v="NORD"/>
    <s v="CAMUSAT"/>
    <s v="Good Grid + GE"/>
    <s v="NORD"/>
    <s v="Lagdo"/>
    <s v="Huawei"/>
    <n v="0"/>
    <n v="0"/>
    <n v="0"/>
    <n v="0"/>
    <n v="0"/>
    <n v="0"/>
    <n v="0"/>
    <n v="0"/>
    <n v="0"/>
    <n v="0"/>
    <n v="0"/>
    <n v="0"/>
    <n v="0"/>
    <n v="0.10765253272380167"/>
    <n v="0"/>
    <n v="0"/>
    <n v="4.8469500589270993"/>
    <n v="0"/>
    <n v="0"/>
    <n v="0"/>
    <n v="0"/>
    <n v="0"/>
    <n v="0"/>
    <n v="0"/>
    <m/>
    <n v="0"/>
    <n v="0"/>
    <n v="0"/>
    <n v="0"/>
    <n v="0"/>
    <n v="0"/>
    <x v="0"/>
    <m/>
    <s v="No root cause"/>
    <s v="No root cause"/>
    <s v="No root cause"/>
    <x v="4"/>
    <s v=" "/>
    <m/>
    <m/>
    <s v=""/>
    <m/>
    <s v=""/>
    <m/>
    <m/>
    <m/>
    <m/>
    <m/>
    <m/>
    <m/>
    <m/>
    <m/>
    <m/>
    <m/>
    <m/>
    <m/>
    <m/>
    <m/>
    <s v=" "/>
    <m/>
    <s v=""/>
    <m/>
    <m/>
    <m/>
    <m/>
    <m/>
  </r>
  <r>
    <s v="PK10-Genie-Militaire"/>
    <s v="LIT_447"/>
    <s v="Douala"/>
    <s v="IHS"/>
    <s v="Grid-Gen"/>
    <s v="LITTORAL"/>
    <s v="Douala"/>
    <s v="ZTE"/>
    <n v="0"/>
    <n v="0"/>
    <n v="5.0418696298579189"/>
    <n v="20.032359966099083"/>
    <n v="20.032359966099083"/>
    <n v="20.032359966099083"/>
    <n v="0"/>
    <n v="0.68156751789928505"/>
    <n v="0"/>
    <n v="1.0392321784763419"/>
    <n v="4.6752517599655281"/>
    <n v="0"/>
    <n v="0"/>
    <n v="1.8013429100568119E-3"/>
    <n v="0"/>
    <n v="0"/>
    <n v="4.7424364999871589"/>
    <n v="0"/>
    <n v="0"/>
    <n v="0"/>
    <n v="0"/>
    <n v="0"/>
    <n v="0"/>
    <n v="0"/>
    <m/>
    <n v="0"/>
    <n v="0"/>
    <n v="0"/>
    <n v="0"/>
    <n v="0"/>
    <n v="0"/>
    <x v="0"/>
    <m/>
    <s v="No root cause"/>
    <s v="No root cause"/>
    <s v="No root cause"/>
    <x v="4"/>
    <s v=" "/>
    <m/>
    <m/>
    <s v=""/>
    <m/>
    <s v=""/>
    <m/>
    <m/>
    <m/>
    <m/>
    <m/>
    <m/>
    <m/>
    <m/>
    <m/>
    <m/>
    <m/>
    <m/>
    <m/>
    <m/>
    <m/>
    <s v=" "/>
    <m/>
    <s v=""/>
    <m/>
    <m/>
    <m/>
    <m/>
    <m/>
  </r>
  <r>
    <s v="Nyalla"/>
    <s v="LIT_059"/>
    <s v="Douala"/>
    <s v="IHS"/>
    <s v="Grid-Gen"/>
    <s v="LITTORAL"/>
    <s v="Douala"/>
    <s v="ZTE"/>
    <n v="0.12907246178299447"/>
    <n v="0"/>
    <n v="0"/>
    <n v="0"/>
    <n v="0"/>
    <n v="0"/>
    <n v="0"/>
    <n v="0"/>
    <n v="0"/>
    <n v="0"/>
    <n v="0"/>
    <n v="0"/>
    <n v="0"/>
    <n v="2.4255706511658228E-3"/>
    <n v="0"/>
    <n v="0"/>
    <n v="4.7058745894365011"/>
    <n v="0"/>
    <n v="0"/>
    <n v="0"/>
    <n v="0"/>
    <n v="0"/>
    <n v="0"/>
    <n v="0.17733418370986803"/>
    <m/>
    <n v="0"/>
    <n v="0"/>
    <n v="0"/>
    <n v="0"/>
    <n v="0"/>
    <n v="0"/>
    <x v="0"/>
    <m/>
    <s v="No root cause"/>
    <s v="No root cause"/>
    <s v="No root cause"/>
    <x v="4"/>
    <s v=" "/>
    <m/>
    <m/>
    <s v=""/>
    <m/>
    <s v=""/>
    <m/>
    <m/>
    <m/>
    <m/>
    <m/>
    <m/>
    <m/>
    <m/>
    <m/>
    <m/>
    <m/>
    <m/>
    <m/>
    <m/>
    <m/>
    <s v=" "/>
    <m/>
    <s v=""/>
    <m/>
    <m/>
    <m/>
    <m/>
    <m/>
  </r>
  <r>
    <s v="Zone-Papass"/>
    <s v="LIT_270"/>
    <s v="Douala"/>
    <s v="IHS"/>
    <s v="Grid-Gen"/>
    <s v="LITTORAL"/>
    <s v="Douala"/>
    <s v="ZTE"/>
    <n v="0"/>
    <n v="0"/>
    <n v="0"/>
    <n v="0"/>
    <n v="0"/>
    <n v="0"/>
    <n v="0"/>
    <n v="0"/>
    <n v="0"/>
    <n v="0"/>
    <n v="0"/>
    <n v="0"/>
    <n v="0"/>
    <n v="0"/>
    <n v="0"/>
    <n v="0"/>
    <n v="4.6787652703940523"/>
    <n v="0.42072949750736932"/>
    <n v="0"/>
    <n v="0"/>
    <n v="0"/>
    <n v="0"/>
    <n v="0"/>
    <n v="0"/>
    <m/>
    <n v="0"/>
    <n v="0"/>
    <n v="0"/>
    <n v="0"/>
    <n v="0"/>
    <n v="0"/>
    <x v="0"/>
    <m/>
    <s v="No root cause"/>
    <s v="No root cause"/>
    <s v="No root cause"/>
    <x v="4"/>
    <s v=" "/>
    <m/>
    <m/>
    <s v=""/>
    <m/>
    <s v=""/>
    <m/>
    <m/>
    <m/>
    <m/>
    <m/>
    <m/>
    <m/>
    <m/>
    <m/>
    <m/>
    <m/>
    <m/>
    <m/>
    <m/>
    <m/>
    <s v=" "/>
    <m/>
    <s v=""/>
    <m/>
    <m/>
    <m/>
    <m/>
    <m/>
  </r>
  <r>
    <s v="Taram-FH"/>
    <s v="OST_092"/>
    <s v="OUEST"/>
    <s v="IHS"/>
    <s v="Grid-Hybrid-Gen"/>
    <s v="OUEST"/>
    <s v="Taram"/>
    <s v="Huawei"/>
    <n v="0"/>
    <n v="0"/>
    <n v="0"/>
    <n v="0"/>
    <n v="0"/>
    <n v="0"/>
    <n v="0"/>
    <n v="0"/>
    <n v="0"/>
    <n v="0"/>
    <n v="0"/>
    <n v="0"/>
    <n v="0"/>
    <n v="4.62311982604378"/>
    <n v="4.6228522998690194"/>
    <n v="4.628381174147413"/>
    <n v="4.6228522998690194"/>
    <n v="0"/>
    <n v="0"/>
    <n v="0"/>
    <n v="0"/>
    <n v="0"/>
    <n v="0"/>
    <n v="0"/>
    <m/>
    <n v="0"/>
    <n v="0"/>
    <n v="0"/>
    <n v="0"/>
    <n v="0"/>
    <n v="0"/>
    <x v="1"/>
    <m/>
    <s v="Exclu"/>
    <s v="Exclu"/>
    <s v="EXCLU"/>
    <x v="2"/>
    <s v=" "/>
    <m/>
    <m/>
    <s v=""/>
    <m/>
    <s v=""/>
    <m/>
    <m/>
    <m/>
    <m/>
    <m/>
    <m/>
    <m/>
    <m/>
    <m/>
    <m/>
    <m/>
    <m/>
    <m/>
    <m/>
    <m/>
    <s v=" "/>
    <m/>
    <s v=""/>
    <m/>
    <m/>
    <m/>
    <m/>
    <m/>
  </r>
  <r>
    <s v="Ndoukoula"/>
    <s v="EXN_073"/>
    <s v="EXTREME-NORD"/>
    <s v="IHS"/>
    <s v="Hybrid-Gen"/>
    <s v="EXTREME-NORD"/>
    <s v="Ndoukoula"/>
    <s v="Huawei"/>
    <n v="0"/>
    <n v="0"/>
    <n v="0"/>
    <n v="0"/>
    <n v="0"/>
    <n v="0"/>
    <n v="0"/>
    <n v="0"/>
    <n v="0"/>
    <n v="0"/>
    <n v="0"/>
    <n v="0"/>
    <n v="0"/>
    <n v="4.6228522998690194"/>
    <n v="4.6228522998690194"/>
    <n v="4.6228522998690194"/>
    <n v="4.6228522998690194"/>
    <n v="0"/>
    <n v="0"/>
    <n v="0"/>
    <n v="0"/>
    <n v="0"/>
    <n v="0"/>
    <n v="0"/>
    <m/>
    <n v="0"/>
    <n v="0"/>
    <n v="0"/>
    <n v="0"/>
    <n v="0"/>
    <n v="0"/>
    <x v="2"/>
    <m/>
    <s v="No root cause"/>
    <s v="No root cause"/>
    <s v="No root cause"/>
    <x v="4"/>
    <s v=" "/>
    <m/>
    <m/>
    <s v=""/>
    <m/>
    <s v=""/>
    <m/>
    <m/>
    <m/>
    <m/>
    <m/>
    <m/>
    <m/>
    <m/>
    <m/>
    <m/>
    <m/>
    <m/>
    <m/>
    <m/>
    <m/>
    <s v=" "/>
    <m/>
    <s v=""/>
    <m/>
    <m/>
    <m/>
    <m/>
    <m/>
  </r>
  <r>
    <s v="Sakdje"/>
    <s v="NRD_172"/>
    <s v="NORD"/>
    <s v="CAMUSAT"/>
    <s v="Hybrid Solar - S3"/>
    <s v="NORD"/>
    <s v="Sakdje"/>
    <s v="Huawei"/>
    <n v="0"/>
    <n v="0"/>
    <n v="0"/>
    <n v="0"/>
    <n v="0"/>
    <n v="0"/>
    <n v="0"/>
    <n v="0"/>
    <n v="0"/>
    <n v="0"/>
    <n v="0"/>
    <n v="0"/>
    <n v="0"/>
    <n v="0"/>
    <n v="0"/>
    <n v="1.6168390248635263"/>
    <n v="4.5283263847868209"/>
    <n v="0"/>
    <n v="0"/>
    <n v="0"/>
    <n v="0"/>
    <n v="0"/>
    <n v="0"/>
    <n v="0"/>
    <m/>
    <n v="0"/>
    <n v="0"/>
    <n v="0"/>
    <n v="0"/>
    <n v="0"/>
    <n v="0"/>
    <x v="0"/>
    <m/>
    <s v="No root cause"/>
    <s v="No root cause"/>
    <s v="No root cause"/>
    <x v="4"/>
    <s v=" "/>
    <m/>
    <m/>
    <s v=""/>
    <m/>
    <s v=""/>
    <m/>
    <m/>
    <m/>
    <m/>
    <m/>
    <m/>
    <m/>
    <m/>
    <m/>
    <m/>
    <m/>
    <m/>
    <m/>
    <m/>
    <m/>
    <s v=" "/>
    <m/>
    <s v=""/>
    <m/>
    <m/>
    <m/>
    <m/>
    <m/>
  </r>
  <r>
    <s v="Kay-Kay"/>
    <s v="EXN_050"/>
    <s v="EXTREME-NORD"/>
    <s v="IHS"/>
    <s v="Solar-Gen"/>
    <s v="EXTREME-NORD"/>
    <s v="Kay-Kay"/>
    <s v="Huawei"/>
    <n v="0"/>
    <n v="0"/>
    <n v="0"/>
    <n v="0"/>
    <n v="0"/>
    <n v="0"/>
    <n v="0"/>
    <n v="0"/>
    <n v="0"/>
    <n v="0"/>
    <n v="0"/>
    <n v="0"/>
    <n v="0"/>
    <n v="2.4055061880587729"/>
    <n v="6.9653114860757981"/>
    <n v="0"/>
    <n v="4.1958448547939255"/>
    <n v="0"/>
    <n v="0"/>
    <n v="0"/>
    <n v="0"/>
    <n v="0"/>
    <n v="0"/>
    <n v="0"/>
    <m/>
    <n v="0"/>
    <n v="0"/>
    <n v="0"/>
    <n v="0"/>
    <n v="0"/>
    <n v="0"/>
    <x v="2"/>
    <m/>
    <s v="No root cause"/>
    <s v="No root cause"/>
    <s v="No root cause"/>
    <x v="4"/>
    <s v=" "/>
    <m/>
    <m/>
    <s v=""/>
    <m/>
    <s v=""/>
    <m/>
    <m/>
    <m/>
    <m/>
    <m/>
    <m/>
    <m/>
    <m/>
    <m/>
    <m/>
    <m/>
    <m/>
    <m/>
    <m/>
    <m/>
    <s v=" "/>
    <m/>
    <s v=""/>
    <m/>
    <m/>
    <m/>
    <m/>
    <m/>
  </r>
  <r>
    <s v="Doreissou-IHS"/>
    <s v="EXN_118"/>
    <s v="EXTREME-NORD"/>
    <s v="IHS"/>
    <s v="Hybrid-Gen"/>
    <s v="EXTREME-NORD"/>
    <s v="Doreissou"/>
    <s v="Huawei"/>
    <n v="0"/>
    <n v="0"/>
    <n v="0"/>
    <n v="0"/>
    <n v="0"/>
    <n v="0"/>
    <n v="0"/>
    <n v="0"/>
    <n v="0"/>
    <n v="0"/>
    <n v="0"/>
    <n v="0"/>
    <n v="0"/>
    <n v="2.4066654681494035"/>
    <n v="6.9663815907748416"/>
    <n v="0"/>
    <n v="4.1937403155524748"/>
    <n v="0"/>
    <n v="0"/>
    <n v="0"/>
    <n v="0"/>
    <n v="0"/>
    <n v="0"/>
    <n v="0"/>
    <m/>
    <n v="0"/>
    <n v="0"/>
    <n v="0"/>
    <n v="0"/>
    <n v="0"/>
    <n v="0"/>
    <x v="2"/>
    <m/>
    <s v="No root cause"/>
    <s v="No root cause"/>
    <s v="No root cause"/>
    <x v="4"/>
    <s v=" "/>
    <m/>
    <m/>
    <s v=""/>
    <m/>
    <s v=""/>
    <m/>
    <m/>
    <m/>
    <m/>
    <m/>
    <m/>
    <m/>
    <m/>
    <m/>
    <m/>
    <m/>
    <m/>
    <m/>
    <m/>
    <m/>
    <s v=" "/>
    <m/>
    <s v=""/>
    <m/>
    <m/>
    <m/>
    <m/>
    <m/>
  </r>
  <r>
    <s v="Guirvidig"/>
    <s v="EXN_098"/>
    <s v="EXTREME-NORD"/>
    <s v="IHS"/>
    <s v="Grid-Gen"/>
    <s v="EXTREME-NORD"/>
    <s v="Guirvidig"/>
    <s v="Huawei"/>
    <n v="0"/>
    <n v="0"/>
    <n v="0"/>
    <n v="0"/>
    <n v="0"/>
    <n v="0"/>
    <n v="0"/>
    <n v="0"/>
    <n v="0"/>
    <n v="0"/>
    <n v="0"/>
    <n v="0"/>
    <n v="0"/>
    <n v="4.6228522998690194"/>
    <n v="4.6255275616166305"/>
    <n v="4.6328399437267604"/>
    <n v="4.1022820339408677"/>
    <n v="0"/>
    <n v="0"/>
    <n v="0"/>
    <n v="0"/>
    <n v="0"/>
    <n v="0"/>
    <n v="0"/>
    <m/>
    <n v="0"/>
    <n v="0"/>
    <n v="0"/>
    <n v="0"/>
    <n v="0"/>
    <n v="0"/>
    <x v="2"/>
    <m/>
    <s v="No root cause"/>
    <s v="No root cause"/>
    <s v="No root cause"/>
    <x v="4"/>
    <s v=" "/>
    <m/>
    <m/>
    <s v=""/>
    <m/>
    <s v=""/>
    <m/>
    <m/>
    <m/>
    <m/>
    <m/>
    <m/>
    <m/>
    <m/>
    <m/>
    <m/>
    <m/>
    <m/>
    <m/>
    <m/>
    <m/>
    <s v=" "/>
    <m/>
    <s v=""/>
    <m/>
    <m/>
    <m/>
    <m/>
    <m/>
  </r>
  <r>
    <s v="Afanoya-II"/>
    <s v="CTR_838"/>
    <s v="Yaounde"/>
    <s v="CAMUSAT"/>
    <s v="Medium Grid + GE"/>
    <s v="CENTRE"/>
    <s v="Yaounde"/>
    <s v="ZTE"/>
    <n v="0.65579582973064821"/>
    <n v="0"/>
    <n v="0"/>
    <n v="1.6283492006042497E-16"/>
    <n v="0"/>
    <n v="0"/>
    <n v="0"/>
    <n v="3.0392578609891188"/>
    <n v="1.7075125630291672"/>
    <n v="6.9762978943193135"/>
    <n v="0.5292381139904061"/>
    <n v="0"/>
    <n v="19.313748990534567"/>
    <n v="16.472549674260129"/>
    <n v="0"/>
    <n v="0"/>
    <n v="4.0684132202161329"/>
    <n v="0"/>
    <n v="0"/>
    <n v="0"/>
    <n v="0"/>
    <n v="0"/>
    <n v="0"/>
    <n v="0"/>
    <m/>
    <n v="0"/>
    <n v="0"/>
    <n v="0"/>
    <n v="0"/>
    <n v="0"/>
    <n v="0"/>
    <x v="0"/>
    <m/>
    <s v="No root cause"/>
    <s v="No root cause"/>
    <s v="No root cause"/>
    <x v="4"/>
    <s v=" "/>
    <m/>
    <m/>
    <s v=""/>
    <m/>
    <s v=""/>
    <m/>
    <m/>
    <m/>
    <m/>
    <m/>
    <m/>
    <m/>
    <m/>
    <m/>
    <m/>
    <m/>
    <m/>
    <m/>
    <m/>
    <m/>
    <s v=" "/>
    <m/>
    <s v=""/>
    <m/>
    <m/>
    <m/>
    <m/>
    <m/>
  </r>
  <r>
    <s v="Tchollire-Centre"/>
    <s v="NRD_180"/>
    <s v="NORD"/>
    <s v="CAMUSAT"/>
    <s v="HGB"/>
    <s v="NORD"/>
    <s v="Tchollire"/>
    <s v="Huawei"/>
    <n v="0"/>
    <n v="0"/>
    <n v="0"/>
    <n v="0"/>
    <n v="0"/>
    <n v="0"/>
    <n v="0"/>
    <n v="0"/>
    <n v="0"/>
    <n v="0"/>
    <n v="0"/>
    <n v="0"/>
    <n v="0"/>
    <n v="1.708868028981289"/>
    <n v="5.383215193774558"/>
    <n v="6.1725244197892319"/>
    <n v="3.8793970602083703"/>
    <n v="0"/>
    <n v="0"/>
    <n v="0"/>
    <n v="0"/>
    <n v="0"/>
    <n v="0"/>
    <n v="0"/>
    <m/>
    <n v="0"/>
    <n v="0"/>
    <n v="0"/>
    <n v="0"/>
    <n v="0"/>
    <n v="0"/>
    <x v="0"/>
    <m/>
    <s v="No root cause"/>
    <s v="No root cause"/>
    <s v="No root cause"/>
    <x v="4"/>
    <s v=" "/>
    <m/>
    <m/>
    <s v=""/>
    <m/>
    <s v=""/>
    <m/>
    <m/>
    <m/>
    <m/>
    <m/>
    <m/>
    <m/>
    <m/>
    <m/>
    <m/>
    <m/>
    <m/>
    <m/>
    <m/>
    <m/>
    <s v=" "/>
    <m/>
    <s v=""/>
    <m/>
    <m/>
    <m/>
    <m/>
    <m/>
  </r>
  <r>
    <s v="Kribi-Ndjibo"/>
    <s v="SUD_081"/>
    <s v="LITTORAL"/>
    <s v="CAMUSAT"/>
    <s v="Good Grid + Solar + GE"/>
    <s v="SUD"/>
    <s v="Kribi"/>
    <s v="ZTE"/>
    <n v="13.398584750865359"/>
    <n v="0"/>
    <n v="0"/>
    <n v="0"/>
    <n v="0"/>
    <n v="0"/>
    <n v="0"/>
    <n v="0"/>
    <n v="0"/>
    <n v="0"/>
    <n v="0"/>
    <n v="8.0257852428280447E-3"/>
    <n v="0"/>
    <n v="0"/>
    <n v="8.0257852428280447E-3"/>
    <n v="0"/>
    <n v="3.8062910741853648"/>
    <n v="0"/>
    <n v="0"/>
    <n v="0"/>
    <n v="0"/>
    <n v="0"/>
    <n v="0"/>
    <n v="0"/>
    <m/>
    <n v="0"/>
    <n v="0"/>
    <n v="0"/>
    <n v="0"/>
    <n v="0"/>
    <n v="0"/>
    <x v="0"/>
    <m/>
    <s v="No root cause"/>
    <s v="No root cause"/>
    <s v="No root cause"/>
    <x v="4"/>
    <s v=" "/>
    <m/>
    <m/>
    <s v=""/>
    <m/>
    <s v=""/>
    <m/>
    <m/>
    <m/>
    <m/>
    <m/>
    <m/>
    <m/>
    <m/>
    <m/>
    <m/>
    <m/>
    <m/>
    <m/>
    <m/>
    <m/>
    <s v=" "/>
    <m/>
    <s v=""/>
    <m/>
    <m/>
    <m/>
    <m/>
    <m/>
  </r>
  <r>
    <s v="Sangmelima-Ville"/>
    <s v="SUD_228"/>
    <s v="CENTRE"/>
    <s v="IHS"/>
    <s v="Grid-Gen"/>
    <s v="SUD"/>
    <s v="Sangmelima"/>
    <s v="ZTE"/>
    <n v="0"/>
    <n v="0"/>
    <n v="0"/>
    <n v="0"/>
    <n v="0"/>
    <n v="0"/>
    <n v="0"/>
    <n v="0"/>
    <n v="0"/>
    <n v="0"/>
    <n v="0"/>
    <n v="9.9341386227895893E-3"/>
    <n v="0"/>
    <n v="0"/>
    <n v="9.9341386227895893E-3"/>
    <n v="0"/>
    <n v="3.5854571344593684"/>
    <n v="0"/>
    <n v="0"/>
    <n v="0"/>
    <n v="0"/>
    <n v="0"/>
    <n v="0"/>
    <n v="0"/>
    <m/>
    <n v="0"/>
    <n v="0"/>
    <n v="0"/>
    <n v="0"/>
    <n v="0"/>
    <n v="0"/>
    <x v="0"/>
    <m/>
    <s v="No root cause"/>
    <s v="No root cause"/>
    <s v="No root cause"/>
    <x v="4"/>
    <s v=" "/>
    <m/>
    <m/>
    <s v=""/>
    <m/>
    <s v=""/>
    <m/>
    <m/>
    <m/>
    <m/>
    <m/>
    <m/>
    <m/>
    <m/>
    <m/>
    <m/>
    <m/>
    <m/>
    <m/>
    <m/>
    <m/>
    <s v=" "/>
    <m/>
    <s v=""/>
    <m/>
    <m/>
    <m/>
    <m/>
    <m/>
  </r>
  <r>
    <s v="Baligam"/>
    <s v="OST_283"/>
    <s v="OUEST"/>
    <s v="ESCO"/>
    <s v="Hybrid solar - S3"/>
    <s v="OUEST"/>
    <s v="Galim"/>
    <s v="Huawei"/>
    <n v="0"/>
    <n v="0"/>
    <n v="0"/>
    <n v="0"/>
    <n v="0"/>
    <n v="0"/>
    <n v="0"/>
    <n v="0"/>
    <n v="0"/>
    <n v="0"/>
    <n v="0"/>
    <n v="0"/>
    <n v="0"/>
    <n v="0"/>
    <n v="0"/>
    <n v="0"/>
    <n v="3.4671570599800816"/>
    <n v="0"/>
    <n v="0"/>
    <n v="0"/>
    <n v="0"/>
    <n v="0"/>
    <n v="0"/>
    <n v="0"/>
    <m/>
    <n v="0"/>
    <n v="0"/>
    <n v="0"/>
    <n v="0"/>
    <n v="0"/>
    <n v="0"/>
    <x v="2"/>
    <m/>
    <s v="ACCESS-ISSUE"/>
    <s v="ACCESS-ISSUE"/>
    <s v="ACCESS-ISSUE"/>
    <x v="1"/>
    <s v="[OCM RAN -  11/05/2026] 11/05/2026 Access negociation ongoing_x000a_10/05/2026 Besoin d'un fme sur site pour verifier le status du MPR et la chaine antennaire de L ODU 3/1  red zone escalade RM DENIS _x000a_09.05.2026 CAMUSAT: investigations ongoing / FME is trying to get level0   ;   [OCM RAN -  11/05/2026] 11/05/2026 Access negociation ongoing_x000a_10/05/2026 Besoin d'un fme sur site pour verifier le status du MPR et la chaine antennaire de L ODU 3/1  red zone escalade RM DENIS _x000a_09.05.2026 CAMUSAT: investigations ongoing / FME is trying to get level0   ;   [OCM RAN 11-05-2026 18H UTC ] -&gt;..11/05/2026 Access negociation ongoing_x000a_10/05/2026 Besoin d'un fme sur site pour verifier le status du MPR et la chaine antennaire de L ODU 3/1  red zone escalade RM DENIS _x000a_09.05.2026 CAMUSAT: investigations ongoing / FME is trying to get level0   ;    "/>
    <m/>
    <m/>
    <s v=""/>
    <m/>
    <s v=""/>
    <m/>
    <m/>
    <m/>
    <m/>
    <m/>
    <m/>
    <m/>
    <m/>
    <m/>
    <m/>
    <m/>
    <s v="[OCM RAN -  11/05/2026] 11/05/2026 Access negociation ongoing_x000a_10/05/2026 Besoin d'un fme sur site pour verifier le status du MPR et la chaine antennaire de L ODU 3/1  red zone escalade RM DENIS _x000a_09.05.2026 CAMUSAT: investigations ongoing / FME is trying to get level0"/>
    <s v="[OCM RAN -  11/05/2026] 11/05/2026 Access negociation ongoing_x000a_10/05/2026 Besoin d'un fme sur site pour verifier le status du MPR et la chaine antennaire de L ODU 3/1  red zone escalade RM DENIS _x000a_09.05.2026 CAMUSAT: investigations ongoing / FME is trying to get level0"/>
    <s v="[OCM RAN 11-05-2026 18H UTC ] -&gt;..11/05/2026 Access negociation ongoing_x000a_10/05/2026 Besoin d'un fme sur site pour verifier le status du MPR et la chaine antennaire de L ODU 3/1  red zone escalade RM DENIS _x000a_09.05.2026 CAMUSAT: investigations ongoing / FME is trying to get level0"/>
    <m/>
    <s v=" "/>
    <m/>
    <s v=""/>
    <m/>
    <m/>
    <m/>
    <m/>
    <m/>
  </r>
  <r>
    <s v="Tekele"/>
    <s v="EXN_230"/>
    <s v="EXTREME-NORD"/>
    <s v="CAMUSAT"/>
    <s v="Hybrid Solar - S3"/>
    <s v="EXTREME-NORD"/>
    <s v="Tekele"/>
    <s v="Huawei"/>
    <n v="0"/>
    <n v="0"/>
    <n v="0"/>
    <n v="0"/>
    <n v="0"/>
    <n v="0"/>
    <n v="0"/>
    <n v="0"/>
    <n v="0"/>
    <n v="0"/>
    <n v="0"/>
    <n v="0"/>
    <n v="0"/>
    <n v="0"/>
    <n v="3.8969646123510053E-2"/>
    <n v="2.7380055531299847"/>
    <n v="3.0871807164279614"/>
    <n v="0"/>
    <n v="0"/>
    <n v="0"/>
    <n v="0"/>
    <n v="0"/>
    <n v="0"/>
    <n v="0"/>
    <m/>
    <n v="0"/>
    <n v="0"/>
    <n v="0"/>
    <n v="0"/>
    <n v="0"/>
    <n v="0"/>
    <x v="2"/>
    <m/>
    <s v="No root cause"/>
    <s v="No root cause"/>
    <s v="No root cause"/>
    <x v="4"/>
    <s v=" "/>
    <m/>
    <m/>
    <s v=""/>
    <m/>
    <s v=""/>
    <m/>
    <m/>
    <m/>
    <m/>
    <m/>
    <m/>
    <m/>
    <m/>
    <m/>
    <m/>
    <m/>
    <m/>
    <m/>
    <m/>
    <m/>
    <s v=" "/>
    <m/>
    <s v=""/>
    <m/>
    <m/>
    <m/>
    <m/>
    <m/>
  </r>
  <r>
    <s v="Torock-IHS"/>
    <s v="EXN_178"/>
    <s v="EXTREME-NORD"/>
    <s v="IHS"/>
    <s v="Solar-Grid-Gen"/>
    <s v="EXTREME-NORD"/>
    <s v="Torock"/>
    <s v="Huawei"/>
    <n v="0"/>
    <n v="0"/>
    <n v="0"/>
    <n v="0"/>
    <n v="0"/>
    <n v="0"/>
    <n v="0"/>
    <n v="0"/>
    <n v="0"/>
    <n v="0"/>
    <n v="0"/>
    <n v="0"/>
    <n v="0"/>
    <n v="3.0875195829159923"/>
    <n v="3.4537272460070834"/>
    <n v="3.0819015332460129"/>
    <n v="3.0819015332460129"/>
    <n v="0"/>
    <n v="0"/>
    <n v="0"/>
    <n v="0"/>
    <n v="0"/>
    <n v="0"/>
    <n v="0"/>
    <m/>
    <n v="0"/>
    <n v="0"/>
    <n v="0"/>
    <n v="0"/>
    <n v="0"/>
    <n v="0"/>
    <x v="2"/>
    <m/>
    <s v="No root cause"/>
    <s v="No root cause"/>
    <s v="No root cause"/>
    <x v="4"/>
    <s v=" "/>
    <m/>
    <m/>
    <s v=""/>
    <m/>
    <s v=""/>
    <m/>
    <m/>
    <m/>
    <m/>
    <m/>
    <m/>
    <m/>
    <m/>
    <m/>
    <m/>
    <m/>
    <m/>
    <m/>
    <m/>
    <m/>
    <s v=" "/>
    <m/>
    <s v=""/>
    <m/>
    <m/>
    <m/>
    <m/>
    <m/>
  </r>
  <r>
    <s v="Ekoumdoum-II"/>
    <s v="CTR_665"/>
    <s v="Yaounde"/>
    <s v="CAMUSAT"/>
    <s v="HGB"/>
    <s v="CENTRE"/>
    <s v="Yaounde"/>
    <s v="ZTE"/>
    <n v="0"/>
    <n v="0"/>
    <n v="0"/>
    <n v="0"/>
    <n v="0"/>
    <n v="0"/>
    <n v="0"/>
    <n v="0"/>
    <n v="0"/>
    <n v="0"/>
    <n v="0"/>
    <n v="0"/>
    <n v="0"/>
    <n v="0"/>
    <n v="0"/>
    <n v="0"/>
    <n v="3.0282536176672861"/>
    <n v="0"/>
    <n v="0"/>
    <n v="0"/>
    <n v="0"/>
    <n v="0"/>
    <n v="0"/>
    <n v="0"/>
    <m/>
    <n v="0"/>
    <n v="0"/>
    <n v="0"/>
    <n v="0"/>
    <n v="0"/>
    <n v="0"/>
    <x v="0"/>
    <m/>
    <s v="No root cause"/>
    <s v="No root cause"/>
    <s v="No root cause"/>
    <x v="4"/>
    <s v=" "/>
    <m/>
    <m/>
    <s v=""/>
    <m/>
    <s v=""/>
    <m/>
    <m/>
    <m/>
    <m/>
    <m/>
    <m/>
    <m/>
    <m/>
    <m/>
    <m/>
    <m/>
    <m/>
    <m/>
    <m/>
    <m/>
    <s v=" "/>
    <m/>
    <s v=""/>
    <m/>
    <m/>
    <m/>
    <m/>
    <m/>
  </r>
  <r>
    <s v="Buea-Signal-Hill"/>
    <s v="SUO_023"/>
    <s v="SUD-OUEST"/>
    <s v="OCM/Strategique"/>
    <m/>
    <s v="SUD-OUEST"/>
    <s v="Buea"/>
    <s v="Huawei"/>
    <n v="0"/>
    <n v="0"/>
    <n v="0"/>
    <n v="0"/>
    <n v="0"/>
    <n v="0"/>
    <n v="0"/>
    <n v="0"/>
    <n v="0"/>
    <n v="0"/>
    <n v="7.7582590680672185E-3"/>
    <n v="0"/>
    <n v="7.5620732065758639E-3"/>
    <n v="7.651248598162845E-3"/>
    <n v="0"/>
    <n v="0"/>
    <n v="2.8852162895617708"/>
    <n v="0"/>
    <n v="0"/>
    <n v="0"/>
    <n v="0"/>
    <n v="0"/>
    <n v="0"/>
    <n v="0"/>
    <m/>
    <n v="0"/>
    <n v="0"/>
    <n v="0"/>
    <n v="0"/>
    <n v="0"/>
    <n v="0"/>
    <x v="0"/>
    <m/>
    <s v="No root cause"/>
    <s v="No root cause"/>
    <s v="No root cause"/>
    <x v="4"/>
    <s v="[CellDown Huawei -  11/05/2026] 10/05/2026 : Besoin d'analyse BO RAN   ;   [CellDown Huawei -  11/05/2026] 11/05/2026 : Besoin d'analyse BO RAN || Site unstable activate FME to check and clean jumpers port 5 of RRU 72 || Fme active || Ghost town || Intervention prevue pour demain  11/05/2026   ;   [CellDown Huawei -  11/05/2026] 11/05/2026 : Besoin d'analyse BO RAN || Site unstable activate FME to check and clean jumpers port 5 of RRU 72 || Fme active || Ghost town || Intervention prevue pour demain  11/05/2026   ;    "/>
    <m/>
    <m/>
    <s v=""/>
    <m/>
    <s v=""/>
    <m/>
    <m/>
    <s v="[CellDown Huawei -  11/05/2026] 10/05/2026 : Besoin d'analyse BO RAN"/>
    <s v="[CellDown Huawei -  11/05/2026] 11/05/2026 : Besoin d'analyse BO RAN || Site unstable activate FME to check and clean jumpers port 5 of RRU 72 || Fme active || Ghost town || Intervention prevue pour demain  11/05/2026"/>
    <s v="[CellDown Huawei -  11/05/2026] 11/05/2026 : Besoin d'analyse BO RAN || Site unstable activate FME to check and clean jumpers port 5 of RRU 72 || Fme active || Ghost town || Intervention prevue pour demain  11/05/2026"/>
    <m/>
    <m/>
    <m/>
    <m/>
    <m/>
    <m/>
    <m/>
    <m/>
    <m/>
    <m/>
    <s v=" "/>
    <m/>
    <s v=""/>
    <m/>
    <m/>
    <m/>
    <m/>
    <m/>
  </r>
  <r>
    <s v="Bankim"/>
    <s v="ADM_012"/>
    <s v="ADAMAOUA"/>
    <s v="IHS"/>
    <s v="Grid-Gen"/>
    <s v="ADAMAOUA"/>
    <s v="Bankim"/>
    <s v="Huawei"/>
    <n v="0"/>
    <n v="0"/>
    <n v="0"/>
    <n v="0"/>
    <n v="0"/>
    <n v="0"/>
    <n v="0"/>
    <n v="0"/>
    <n v="0"/>
    <n v="0"/>
    <n v="0"/>
    <n v="0"/>
    <n v="0"/>
    <n v="0"/>
    <n v="0"/>
    <n v="0"/>
    <n v="2.8222049578664108"/>
    <n v="0"/>
    <n v="0"/>
    <n v="0"/>
    <n v="0"/>
    <n v="0"/>
    <n v="0"/>
    <n v="0"/>
    <m/>
    <n v="0"/>
    <n v="0"/>
    <n v="0"/>
    <n v="0"/>
    <n v="0"/>
    <n v="0"/>
    <x v="0"/>
    <m/>
    <s v="AKTIVCO"/>
    <s v="POWER ISSUE"/>
    <s v="AKTIVCO Defaut GE &amp; Power Cabinet"/>
    <x v="0"/>
    <s v="(05-11-2026 groupe whatsapp  incident ) impacted by   Magba_G_OST_023 Soucis d'energie || Action : RCA en attende CAMUSAT   ;   [OCM RAN 11-05-2026 18H UTC ] -&gt;..Impacted by OST_023_H_Magba   ;    "/>
    <s v=" impacted by   Magba_G_OST_023 Soucis d'energie || Action : RCA en attende CAMUSAT"/>
    <s v="(05-11-2026 groupe whatsapp  incident ) impacted by   Magba_G_OST_023 Soucis d'energie || Action : RCA en attende CAMUSAT"/>
    <s v=""/>
    <m/>
    <s v=""/>
    <m/>
    <m/>
    <m/>
    <m/>
    <m/>
    <m/>
    <m/>
    <m/>
    <m/>
    <m/>
    <m/>
    <m/>
    <m/>
    <s v="[OCM RAN 11-05-2026 18H UTC ] -&gt;..Impacted by OST_023_H_Magba"/>
    <m/>
    <s v=" "/>
    <m/>
    <s v=""/>
    <m/>
    <m/>
    <m/>
    <m/>
    <m/>
  </r>
  <r>
    <s v="Mbamti-Katarko"/>
    <s v="ADM_163"/>
    <s v="ADAMAOUA"/>
    <s v="CAMUSAT"/>
    <s v="HGB"/>
    <s v="ADAMAOUA"/>
    <s v="Mbamti"/>
    <s v="Huawei"/>
    <n v="0"/>
    <n v="0"/>
    <n v="0"/>
    <n v="0"/>
    <n v="0"/>
    <n v="0"/>
    <n v="0"/>
    <n v="0"/>
    <n v="0"/>
    <n v="0"/>
    <n v="0"/>
    <n v="0"/>
    <n v="0"/>
    <n v="0.17082438012401799"/>
    <n v="1.2280343175442954"/>
    <n v="2.3567985891739647"/>
    <n v="2.7593719769542258"/>
    <n v="0"/>
    <n v="0"/>
    <n v="0"/>
    <n v="0"/>
    <n v="0"/>
    <n v="0"/>
    <n v="0"/>
    <m/>
    <n v="0"/>
    <n v="0"/>
    <n v="0"/>
    <n v="0"/>
    <n v="0"/>
    <n v="0"/>
    <x v="0"/>
    <m/>
    <s v="No root cause"/>
    <s v="No root cause"/>
    <s v="No root cause"/>
    <x v="4"/>
    <s v=" "/>
    <m/>
    <m/>
    <s v=""/>
    <m/>
    <s v=""/>
    <m/>
    <m/>
    <m/>
    <m/>
    <m/>
    <m/>
    <m/>
    <m/>
    <m/>
    <m/>
    <m/>
    <m/>
    <m/>
    <m/>
    <m/>
    <s v=" "/>
    <m/>
    <s v=""/>
    <m/>
    <m/>
    <m/>
    <m/>
    <m/>
  </r>
  <r>
    <s v="Bfsam-Baleng"/>
    <s v="OST_063"/>
    <s v="Bafoussam"/>
    <s v="IHS"/>
    <s v="Grid-Gen"/>
    <s v="OUEST"/>
    <s v="Bafoussam"/>
    <s v="Huawei"/>
    <n v="0"/>
    <n v="0"/>
    <n v="0"/>
    <n v="0"/>
    <n v="0"/>
    <n v="0"/>
    <n v="0"/>
    <n v="0"/>
    <n v="0"/>
    <n v="0"/>
    <n v="0"/>
    <n v="6.1638030664920258"/>
    <n v="6.1589340901113774"/>
    <n v="6.1638030664920258"/>
    <n v="6.1638030664920258"/>
    <n v="5.655806530777638"/>
    <n v="2.6678601901076666"/>
    <n v="0"/>
    <n v="0"/>
    <n v="0"/>
    <n v="0"/>
    <n v="0"/>
    <n v="0"/>
    <n v="0"/>
    <m/>
    <n v="0"/>
    <n v="0"/>
    <n v="0"/>
    <n v="0"/>
    <n v="0"/>
    <n v="0"/>
    <x v="0"/>
    <m/>
    <s v="No root cause"/>
    <s v="No root cause"/>
    <s v="No root cause"/>
    <x v="4"/>
    <s v=" "/>
    <m/>
    <m/>
    <s v=""/>
    <m/>
    <s v=""/>
    <m/>
    <m/>
    <m/>
    <m/>
    <m/>
    <m/>
    <m/>
    <m/>
    <m/>
    <m/>
    <m/>
    <m/>
    <m/>
    <m/>
    <m/>
    <s v=" "/>
    <m/>
    <s v=""/>
    <m/>
    <m/>
    <m/>
    <m/>
    <m/>
  </r>
  <r>
    <s v="Limbe-Bimbia-CRTV"/>
    <s v="SUO_081"/>
    <s v="SUD-OUEST"/>
    <s v="CAMUSAT"/>
    <s v="Bad Grid solar + SE"/>
    <s v="SUD-OUEST"/>
    <s v="Limbe"/>
    <s v="Huawei"/>
    <n v="0"/>
    <n v="0"/>
    <n v="0"/>
    <n v="0"/>
    <n v="0"/>
    <n v="0"/>
    <n v="0"/>
    <n v="0"/>
    <n v="0"/>
    <n v="0"/>
    <n v="0"/>
    <n v="0"/>
    <n v="0"/>
    <n v="0"/>
    <n v="0"/>
    <n v="2.8973619778959177"/>
    <n v="2.5195080086635677"/>
    <n v="0"/>
    <n v="0"/>
    <n v="0"/>
    <n v="0"/>
    <n v="0"/>
    <n v="0"/>
    <n v="0"/>
    <m/>
    <n v="0"/>
    <n v="0"/>
    <n v="0"/>
    <n v="0"/>
    <n v="0"/>
    <n v="0"/>
    <x v="0"/>
    <m/>
    <s v="No root cause"/>
    <s v="No root cause"/>
    <s v="No root cause"/>
    <x v="4"/>
    <s v=" "/>
    <m/>
    <m/>
    <s v=""/>
    <m/>
    <s v=""/>
    <m/>
    <m/>
    <m/>
    <m/>
    <m/>
    <m/>
    <m/>
    <m/>
    <m/>
    <m/>
    <m/>
    <m/>
    <m/>
    <m/>
    <m/>
    <s v=" "/>
    <m/>
    <s v=""/>
    <m/>
    <m/>
    <m/>
    <m/>
    <m/>
  </r>
  <r>
    <s v="Magba"/>
    <s v="OST_023"/>
    <s v="OUEST"/>
    <s v="ESCO"/>
    <s v="Bad Grid + Solar + GE"/>
    <s v="OUEST"/>
    <s v="Magba"/>
    <s v="Huawei"/>
    <n v="0"/>
    <n v="0"/>
    <n v="0"/>
    <n v="0"/>
    <n v="0"/>
    <n v="0"/>
    <n v="0"/>
    <n v="0"/>
    <n v="0"/>
    <n v="0"/>
    <n v="0"/>
    <n v="0"/>
    <n v="0"/>
    <n v="0"/>
    <n v="0"/>
    <n v="0"/>
    <n v="2.3716195392557213"/>
    <n v="0"/>
    <n v="0"/>
    <n v="0"/>
    <n v="0"/>
    <n v="0"/>
    <n v="0"/>
    <n v="0"/>
    <m/>
    <n v="0"/>
    <n v="0"/>
    <n v="0"/>
    <n v="0"/>
    <n v="0"/>
    <n v="0"/>
    <x v="0"/>
    <m/>
    <s v="AKTIVCO"/>
    <s v="POWER ISSUE"/>
    <s v="AKTIVCO Defaut GE &amp; Power Cabinet"/>
    <x v="0"/>
    <s v="(05-11-2026 groupe whatsapp  incident ) impacted by   Magba_G_OST_023 Soucis d'energie || Action : RCA en attende CAMUSAT   ;   [OCM RAN 11-05-2026 18H UTC ] -&gt;..Impacted by OST_023_H_Magba   ;   [Ticket -  11/05/2026] INC-20260511-00000337..OCM NETWORK_x000a_INCIDENT | RAN | RESOLUTION |_x000a_  _x000a_Début: 11/05/2026 00H13 UTC_x000a_Fin: 11/05/2026 04H55 UTC_x000a__x000a_ISOLEMENT DU ROUTEUR DE EMGBORA_01 (Magba_G_OST_023)_x000a_Impacts: 03 sites Nokia, 19 sites ruraux &amp; 04 sites HUAWEI_x000a_Priorité: P1_x000a_Ticket: INC-20260511-00000717 / 2605H49128_x000a__x000a_RCA: Power issue / En attente RCA CAMUSAT_x000a__x000a_UPDATE 1:_x000a_Feedback BO IP: Merci d'activer l'équipe énergie et la transmission pour support_x000a__x000a_Feedback BO TRANS: The whole cluster is not supervised _x000a_Check power at Magba, otherwise, mobilize FME for tshoot_x000a__x000a_Feedback CAMUSAT: technician is managing with level 0. Note that site is located on a hill top_x000a__x000a_UPDATE 2:_x000a_Feedback CAMUSAT: ETA 05h30 UTC_x000a__x000a_UPDATE 3:_x000a_Feedback CAMUSAT: technician in the area already_x000a__x000a_Liste des impacts:_x000a_Impacts Sites NOKIA: 03_x000a_OST_093_N_Mayo-Djinga-FH_G_x000a_OST_200_N_Mantoum-Village_G_x000a_OST_115_N_Pangari-MTN_x000a__x000a_Impacts Rural Sites: 19_x000a_OST_405_URH_MACHOU_x000a_OST_371_URH_MANDA_ROUND_ABOUT_x000a_OST_383_URH_MATACHOUOM_x000a_OST_376_URH_MAMBICHAM_x000a_OST_337_URH_MAPOU_x000a_ADM_191_URH_KOL_x000a_OST_378_URH_MAWA_x000a_OST_908_URH_MAJEKOUTOU_MALANTOUEN_x000a_OST_905_URH_MARAPNDOUM_x000a_ADM_248_URH_MAYO-DARLE_x000a_OST_382_URH_MAGHAM_x000a_ADM_193_URH_MBOR_x000a_OST_389_URH_MATOUPOU_x000a_OST_386_URH_MATYAPOU_x000a_OST_390_URH_NJINGA_NDOUTAIN_x000a_ADM_239_URH_BIR_SONGKOLONG_x000a_OST_373_URH_MANOURE_x000a_OST_372_URH_FORONGAIN_x000a_ADM_259_URH_BANKIM_x000a__x000a_Impacts Sites RAN HUAWEI: 04_x000a_ADM_012_H_Bankim_x000a_OST_023_H_Magba_x000a_OST_027_H_Lamape_x000a_OST_039_Malentouen_x000a__x000a_Impacts Sites ZTE: RAS_x000a_Impacts B2B: RAS_x000a_Impacts liaison Optim radio: RAS..En attente RCA CAMUSAT..Others..Power issue"/>
    <s v=" impacted by   Magba_G_OST_023 Soucis d'energie || Action : RCA en attende CAMUSAT"/>
    <s v="(05-11-2026 groupe whatsapp  incident ) impacted by   Magba_G_OST_023 Soucis d'energie || Action : RCA en attende CAMUSAT"/>
    <s v=""/>
    <m/>
    <s v=""/>
    <m/>
    <m/>
    <m/>
    <m/>
    <m/>
    <m/>
    <m/>
    <m/>
    <m/>
    <m/>
    <m/>
    <m/>
    <m/>
    <s v="[OCM RAN 11-05-2026 18H UTC ] -&gt;..Impacted by OST_023_H_Magba"/>
    <m/>
    <s v="[Ticket -  11/05/2026] INC-20260511-00000337..OCM NETWORK_x000a_INCIDENT | RAN | RESOLUTION |_x000a_  _x000a_Début: 11/05/2026 00H13 UTC_x000a_Fin: 11/05/2026 04H55 UTC_x000a__x000a_ISOLEMENT DU ROUTEUR DE EMGBORA_01 (Magba_G_OST_023)_x000a_Impacts: 03 sites Nokia, 19 sites ruraux &amp; 04 sites HUAWEI_x000a_Priorité: P1_x000a_Ticket: INC-20260511-00000717 / 2605H49128_x000a__x000a_RCA: Power issue / En attente RCA CAMUSAT_x000a__x000a_UPDATE 1:_x000a_Feedback BO IP: Merci d'activer l'équipe énergie et la transmission pour support_x000a__x000a_Feedback BO TRANS: The whole cluster is not supervised _x000a_Check power at Magba, otherwise, mobilize FME for tshoot_x000a__x000a_Feedback CAMUSAT: technician is managing with level 0. Note that site is located on a hill top_x000a__x000a_UPDATE 2:_x000a_Feedback CAMUSAT: ETA 05h30 UTC_x000a__x000a_UPDATE 3:_x000a_Feedback CAMUSAT: technician in the area already_x000a__x000a_Liste des impacts:_x000a_Impacts Sites NOKIA: 03_x000a_OST_093_N_Mayo-Djinga-FH_G_x000a_OST_200_N_Mantoum-Village_G_x000a_OST_115_N_Pangari-MTN_x000a__x000a_Impacts Rural Sites: 19_x000a_OST_405_URH_MACHOU_x000a_OST_371_URH_MANDA_ROUND_ABOUT_x000a_OST_383_URH_MATACHOUOM_x000a_OST_376_URH_MAMBICHAM_x000a_OST_337_URH_MAPOU_x000a_ADM_191_URH_KOL_x000a_OST_378_URH_MAWA_x000a_OST_908_URH_MAJEKOUTOU_MALANTOUEN_x000a_OST_905_URH_MARAPNDOUM_x000a_ADM_248_URH_MAYO-DARLE_x000a_OST_382_URH_MAGHAM_x000a_ADM_193_URH_MBOR_x000a_OST_389_URH_MATOUPOU_x000a_OST_386_URH_MATYAPOU_x000a_OST_390_URH_NJINGA_NDOUTAIN_x000a_ADM_239_URH_BIR_SONGKOLONG_x000a_OST_373_URH_MANOURE_x000a_OST_372_URH_FORONGAIN_x000a_ADM_259_URH_BANKIM_x000a__x000a_Impacts Sites RAN HUAWEI: 04_x000a_ADM_012_H_Bankim_x000a_OST_023_H_Magba_x000a_OST_027_H_Lamape_x000a_OST_039_Malentouen_x000a__x000a_Impacts Sites ZTE: RAS_x000a_Impacts B2B: RAS_x000a_Impacts liaison Optim radio: RAS..En attente RCA CAMUSAT..Others..Power issue"/>
    <m/>
    <s v=""/>
    <m/>
    <m/>
    <m/>
    <m/>
    <m/>
  </r>
  <r>
    <s v="Buea-Universite"/>
    <s v="SUO_062"/>
    <s v="SUD-OUEST"/>
    <s v="IHS"/>
    <s v="Grid-Gen"/>
    <s v="SUD-OUEST"/>
    <s v="Buea"/>
    <s v="Huawei"/>
    <n v="0"/>
    <n v="0.62485196884996552"/>
    <n v="0"/>
    <n v="0"/>
    <n v="0"/>
    <n v="0"/>
    <n v="0"/>
    <n v="0"/>
    <n v="0"/>
    <n v="8.2933114175890946E-3"/>
    <n v="0"/>
    <n v="0"/>
    <n v="8.9175391586979543E-5"/>
    <n v="0"/>
    <n v="0"/>
    <n v="0"/>
    <n v="2.2855652863742857"/>
    <n v="0.82571062086047831"/>
    <n v="0"/>
    <n v="0"/>
    <n v="0"/>
    <n v="0"/>
    <n v="0"/>
    <n v="0"/>
    <m/>
    <n v="0"/>
    <n v="0"/>
    <n v="0"/>
    <n v="0"/>
    <n v="0"/>
    <n v="0"/>
    <x v="0"/>
    <m/>
    <s v="No root cause"/>
    <s v="No root cause"/>
    <s v="No root cause"/>
    <x v="4"/>
    <s v=" "/>
    <m/>
    <m/>
    <s v=""/>
    <m/>
    <s v=""/>
    <m/>
    <m/>
    <m/>
    <m/>
    <m/>
    <m/>
    <m/>
    <m/>
    <m/>
    <m/>
    <m/>
    <m/>
    <m/>
    <m/>
    <m/>
    <s v=" "/>
    <m/>
    <s v=""/>
    <m/>
    <m/>
    <m/>
    <m/>
    <m/>
  </r>
  <r>
    <s v="Mbouda-CEBEC-MTN"/>
    <s v="OST_313"/>
    <s v="OUEST"/>
    <m/>
    <m/>
    <s v="OUEST"/>
    <s v="Mbouda"/>
    <s v="Huawei"/>
    <n v="0"/>
    <n v="0"/>
    <n v="0"/>
    <n v="0"/>
    <n v="0"/>
    <n v="0"/>
    <n v="0"/>
    <n v="0"/>
    <n v="0"/>
    <n v="0"/>
    <n v="0"/>
    <n v="0"/>
    <n v="0"/>
    <n v="0"/>
    <n v="0.45381356778613885"/>
    <n v="0.44960448930323338"/>
    <n v="2.0139370436003459"/>
    <n v="0"/>
    <n v="0"/>
    <n v="0"/>
    <n v="0"/>
    <n v="0"/>
    <n v="0"/>
    <n v="0"/>
    <m/>
    <n v="0"/>
    <n v="0"/>
    <n v="0"/>
    <n v="0"/>
    <n v="0"/>
    <n v="0"/>
    <x v="0"/>
    <m/>
    <s v="No root cause"/>
    <s v="No root cause"/>
    <s v="No root cause"/>
    <x v="4"/>
    <s v=" "/>
    <m/>
    <m/>
    <s v=""/>
    <m/>
    <s v=""/>
    <m/>
    <m/>
    <m/>
    <m/>
    <m/>
    <m/>
    <m/>
    <m/>
    <m/>
    <m/>
    <m/>
    <m/>
    <m/>
    <m/>
    <m/>
    <s v=" "/>
    <m/>
    <s v=""/>
    <m/>
    <m/>
    <m/>
    <m/>
    <m/>
  </r>
  <r>
    <s v="Molyko-Paramount-Street-IHS"/>
    <s v="SUO_179"/>
    <s v="SUD-OUEST"/>
    <s v="IHS"/>
    <s v="Grid-Gen"/>
    <s v="SUD-OUEST"/>
    <s v="Buea"/>
    <s v="Huawei"/>
    <n v="0"/>
    <n v="0"/>
    <n v="4.3424491985629201"/>
    <n v="0"/>
    <n v="1.2518619821763359"/>
    <n v="0"/>
    <n v="0"/>
    <n v="10.014039773651453"/>
    <n v="1.2445317649878866"/>
    <n v="0"/>
    <n v="0"/>
    <n v="0"/>
    <n v="0"/>
    <n v="0"/>
    <n v="0"/>
    <n v="0"/>
    <n v="1.9470733349884286"/>
    <n v="0"/>
    <n v="0"/>
    <n v="0"/>
    <n v="0"/>
    <n v="0"/>
    <n v="0"/>
    <n v="0"/>
    <m/>
    <n v="0"/>
    <n v="0"/>
    <n v="0"/>
    <n v="0"/>
    <n v="0"/>
    <n v="0"/>
    <x v="0"/>
    <m/>
    <s v="No root cause"/>
    <s v="No root cause"/>
    <s v="No root cause"/>
    <x v="4"/>
    <s v=" "/>
    <m/>
    <m/>
    <s v=""/>
    <m/>
    <s v=""/>
    <m/>
    <m/>
    <m/>
    <m/>
    <m/>
    <m/>
    <m/>
    <m/>
    <m/>
    <m/>
    <m/>
    <m/>
    <m/>
    <m/>
    <m/>
    <s v=" "/>
    <m/>
    <s v=""/>
    <m/>
    <m/>
    <m/>
    <m/>
    <m/>
  </r>
  <r>
    <s v="Buea-Wokoko-IHS"/>
    <s v="SUO_185"/>
    <s v="SUD-OUEST"/>
    <s v="IHS"/>
    <s v="Grid-Gen"/>
    <s v="SUD-OUEST"/>
    <s v="Buea"/>
    <s v="Huawei"/>
    <n v="0"/>
    <n v="0.49973889445343334"/>
    <n v="0"/>
    <n v="0"/>
    <n v="0.16907654244891321"/>
    <n v="0"/>
    <n v="0.16420756606826409"/>
    <n v="1.9495880810311819"/>
    <n v="1.9473230260848722"/>
    <n v="1.1408386196505469"/>
    <n v="0"/>
    <n v="0"/>
    <n v="0"/>
    <n v="0"/>
    <n v="0"/>
    <n v="0.86689181669534532"/>
    <n v="1.9461815810725585"/>
    <n v="0"/>
    <n v="0"/>
    <n v="0"/>
    <n v="0"/>
    <n v="0"/>
    <n v="0"/>
    <n v="0"/>
    <m/>
    <n v="0"/>
    <n v="0"/>
    <n v="0"/>
    <n v="0"/>
    <n v="0"/>
    <n v="0"/>
    <x v="0"/>
    <m/>
    <s v="No root cause"/>
    <s v="No root cause"/>
    <s v="No root cause"/>
    <x v="4"/>
    <s v=" "/>
    <m/>
    <m/>
    <s v=""/>
    <m/>
    <s v=""/>
    <m/>
    <m/>
    <m/>
    <m/>
    <m/>
    <m/>
    <m/>
    <m/>
    <m/>
    <m/>
    <m/>
    <m/>
    <m/>
    <m/>
    <m/>
    <s v=" "/>
    <m/>
    <s v=""/>
    <m/>
    <m/>
    <m/>
    <m/>
    <m/>
  </r>
  <r>
    <s v="Ilor-MTN"/>
    <s v="SUO_046"/>
    <s v="SUD-OUEST"/>
    <s v="IHS"/>
    <s v="Gen Only"/>
    <s v="SUD-OUEST"/>
    <s v="Ilor"/>
    <s v="Huawei"/>
    <n v="0"/>
    <n v="0"/>
    <n v="0"/>
    <n v="0"/>
    <n v="0"/>
    <n v="0"/>
    <n v="0"/>
    <n v="0"/>
    <n v="0"/>
    <n v="0"/>
    <n v="0"/>
    <n v="0"/>
    <n v="0"/>
    <n v="2.1300969086815456"/>
    <n v="2.234004074958694"/>
    <n v="2.3368768066934336"/>
    <n v="1.8993109952544422"/>
    <n v="0"/>
    <n v="0"/>
    <n v="0"/>
    <n v="0"/>
    <n v="0"/>
    <n v="0"/>
    <n v="0"/>
    <m/>
    <n v="0"/>
    <n v="0"/>
    <n v="0"/>
    <n v="0"/>
    <n v="0"/>
    <n v="0"/>
    <x v="2"/>
    <m/>
    <s v="No root cause"/>
    <s v="No root cause"/>
    <s v="No root cause"/>
    <x v="4"/>
    <s v=" "/>
    <m/>
    <m/>
    <s v=""/>
    <m/>
    <s v=""/>
    <m/>
    <m/>
    <m/>
    <m/>
    <m/>
    <m/>
    <m/>
    <m/>
    <m/>
    <m/>
    <m/>
    <m/>
    <m/>
    <m/>
    <m/>
    <s v=" "/>
    <m/>
    <s v=""/>
    <m/>
    <m/>
    <m/>
    <m/>
    <m/>
  </r>
  <r>
    <s v="Mvog-Manga-III"/>
    <s v="CTR_739"/>
    <s v="Yaounde"/>
    <s v="CAMUSAT"/>
    <s v="Good Grid + GE"/>
    <s v="CENTRE"/>
    <s v="Yaounde"/>
    <s v="ZTE"/>
    <n v="0"/>
    <n v="0"/>
    <n v="0"/>
    <n v="0"/>
    <n v="0"/>
    <n v="0"/>
    <n v="0"/>
    <n v="2.97713828320963"/>
    <n v="23.181945621559613"/>
    <n v="1.7165371126577695"/>
    <n v="2.2757381582214"/>
    <n v="0.15596775988562669"/>
    <n v="0"/>
    <n v="0"/>
    <n v="0.15596775988562669"/>
    <n v="0"/>
    <n v="1.8481599906401511"/>
    <n v="0"/>
    <n v="0"/>
    <n v="0"/>
    <n v="0"/>
    <n v="0"/>
    <n v="0"/>
    <n v="0"/>
    <m/>
    <n v="0"/>
    <n v="0"/>
    <n v="0"/>
    <n v="0"/>
    <n v="0"/>
    <n v="0"/>
    <x v="0"/>
    <m/>
    <s v="No root cause"/>
    <s v="No root cause"/>
    <s v="No root cause"/>
    <x v="4"/>
    <s v=" "/>
    <m/>
    <m/>
    <s v=""/>
    <m/>
    <s v=""/>
    <m/>
    <m/>
    <m/>
    <m/>
    <m/>
    <m/>
    <m/>
    <m/>
    <m/>
    <m/>
    <m/>
    <m/>
    <m/>
    <m/>
    <m/>
    <s v=" "/>
    <m/>
    <s v=""/>
    <m/>
    <m/>
    <m/>
    <m/>
    <m/>
  </r>
  <r>
    <s v="GSS-BUEA-TOWN-IHS"/>
    <s v="SUO_184"/>
    <s v="SUD-OUEST"/>
    <s v="IHS"/>
    <s v="Grid-Gen"/>
    <s v="SUD-OUEST"/>
    <s v="Buea"/>
    <s v="Huawei"/>
    <n v="0"/>
    <n v="8.0257852428281603E-4"/>
    <n v="0"/>
    <n v="0"/>
    <n v="0"/>
    <n v="0"/>
    <n v="0"/>
    <n v="1.6943324401526112E-3"/>
    <n v="2.675261747609386E-4"/>
    <n v="3.3886648803052224E-3"/>
    <n v="1.4205461529022665"/>
    <n v="0"/>
    <n v="0"/>
    <n v="0"/>
    <n v="0"/>
    <n v="0"/>
    <n v="1.7939056823986332"/>
    <n v="0"/>
    <n v="0"/>
    <n v="0"/>
    <n v="0"/>
    <n v="0"/>
    <n v="0"/>
    <n v="0"/>
    <m/>
    <n v="0"/>
    <n v="0"/>
    <n v="0"/>
    <n v="0"/>
    <n v="0"/>
    <n v="0"/>
    <x v="0"/>
    <m/>
    <s v="No root cause"/>
    <s v="No root cause"/>
    <s v="No root cause"/>
    <x v="4"/>
    <s v=" "/>
    <m/>
    <m/>
    <s v=""/>
    <m/>
    <s v=""/>
    <m/>
    <m/>
    <m/>
    <m/>
    <m/>
    <m/>
    <m/>
    <m/>
    <m/>
    <m/>
    <m/>
    <m/>
    <m/>
    <m/>
    <m/>
    <s v=" "/>
    <m/>
    <s v=""/>
    <m/>
    <m/>
    <m/>
    <m/>
    <m/>
  </r>
  <r>
    <s v="Buea-Salvation-Pharmacy-HIS"/>
    <s v="SUO_259"/>
    <s v="SUD-OUEST"/>
    <s v="IHS"/>
    <m/>
    <s v="SUD-OUEST"/>
    <s v="Buea"/>
    <s v="Huawei"/>
    <n v="0"/>
    <n v="0"/>
    <n v="0"/>
    <n v="0"/>
    <n v="0"/>
    <n v="0"/>
    <n v="0"/>
    <n v="0"/>
    <n v="0"/>
    <n v="0"/>
    <n v="0"/>
    <n v="0"/>
    <n v="0"/>
    <n v="0"/>
    <n v="0"/>
    <n v="0"/>
    <n v="1.7572902666130188"/>
    <n v="0"/>
    <n v="0"/>
    <n v="0"/>
    <n v="0"/>
    <n v="0"/>
    <n v="0"/>
    <n v="0"/>
    <m/>
    <n v="0"/>
    <n v="0"/>
    <n v="0"/>
    <n v="0"/>
    <n v="0"/>
    <n v="0"/>
    <x v="0"/>
    <m/>
    <s v="No root cause"/>
    <s v="No root cause"/>
    <s v="No root cause"/>
    <x v="4"/>
    <s v=" "/>
    <m/>
    <m/>
    <s v=""/>
    <m/>
    <s v=""/>
    <m/>
    <m/>
    <m/>
    <m/>
    <m/>
    <m/>
    <m/>
    <m/>
    <m/>
    <m/>
    <m/>
    <m/>
    <m/>
    <m/>
    <m/>
    <s v=" "/>
    <m/>
    <s v=""/>
    <m/>
    <m/>
    <m/>
    <m/>
    <m/>
  </r>
  <r>
    <s v="Buea-David-Square"/>
    <s v="SUO_077"/>
    <s v="SUD-OUEST"/>
    <s v="IHS"/>
    <s v="Grid-Gen"/>
    <s v="SUD-OUEST"/>
    <s v="Buea"/>
    <s v="Huawei"/>
    <n v="0"/>
    <n v="0"/>
    <n v="2.3592776650600831"/>
    <n v="0"/>
    <n v="0.94795224764790986"/>
    <n v="0"/>
    <n v="0"/>
    <n v="8.4817390200123821"/>
    <n v="0"/>
    <n v="0"/>
    <n v="0"/>
    <n v="0"/>
    <n v="0"/>
    <n v="0"/>
    <n v="0"/>
    <n v="0"/>
    <n v="1.757058410594893"/>
    <n v="0"/>
    <n v="0"/>
    <n v="0"/>
    <n v="0"/>
    <n v="0"/>
    <n v="0"/>
    <n v="0"/>
    <m/>
    <n v="0"/>
    <n v="0"/>
    <n v="0"/>
    <n v="0"/>
    <n v="0"/>
    <n v="0"/>
    <x v="0"/>
    <m/>
    <s v="No root cause"/>
    <s v="No root cause"/>
    <s v="No root cause"/>
    <x v="4"/>
    <s v=" "/>
    <m/>
    <m/>
    <s v=""/>
    <m/>
    <s v=""/>
    <m/>
    <m/>
    <m/>
    <m/>
    <m/>
    <m/>
    <m/>
    <m/>
    <m/>
    <m/>
    <m/>
    <m/>
    <m/>
    <m/>
    <m/>
    <s v=" "/>
    <m/>
    <s v=""/>
    <m/>
    <m/>
    <m/>
    <m/>
    <m/>
  </r>
  <r>
    <s v="Mountain-Hotel-IHS"/>
    <s v="SUO_202"/>
    <s v="SUD-OUEST"/>
    <s v="IHS"/>
    <s v="Grid-Gen (LL)"/>
    <s v="SUD-OUEST"/>
    <s v="Buea"/>
    <s v="Huawei"/>
    <n v="2.5733342750254682"/>
    <n v="7.4550627366714889E-2"/>
    <n v="0"/>
    <n v="0"/>
    <n v="8.9175391586979543E-5"/>
    <n v="0"/>
    <n v="0"/>
    <n v="0"/>
    <n v="0"/>
    <n v="0"/>
    <n v="0"/>
    <n v="0"/>
    <n v="8.9175391586979543E-5"/>
    <n v="0"/>
    <n v="0"/>
    <n v="0"/>
    <n v="1.7414170469105363"/>
    <n v="0"/>
    <n v="0"/>
    <n v="0"/>
    <n v="0"/>
    <n v="0"/>
    <n v="0"/>
    <n v="0"/>
    <m/>
    <n v="0"/>
    <n v="0"/>
    <n v="0"/>
    <n v="0"/>
    <n v="0"/>
    <n v="0"/>
    <x v="0"/>
    <m/>
    <s v="No root cause"/>
    <s v="No root cause"/>
    <s v="No root cause"/>
    <x v="4"/>
    <s v=" "/>
    <m/>
    <m/>
    <s v=""/>
    <m/>
    <s v=""/>
    <m/>
    <m/>
    <m/>
    <m/>
    <m/>
    <m/>
    <m/>
    <m/>
    <m/>
    <m/>
    <m/>
    <m/>
    <m/>
    <m/>
    <m/>
    <s v=" "/>
    <m/>
    <s v=""/>
    <m/>
    <m/>
    <m/>
    <m/>
    <m/>
  </r>
  <r>
    <s v="Buea-Entree"/>
    <s v="SUO_033"/>
    <s v="SUD-OUEST"/>
    <s v="IHS"/>
    <s v="Grid-Gen"/>
    <s v="SUD-OUEST"/>
    <s v="Buea"/>
    <s v="Huawei"/>
    <n v="0"/>
    <n v="0.62312196625317817"/>
    <n v="0"/>
    <n v="0"/>
    <n v="0"/>
    <n v="0"/>
    <n v="0"/>
    <n v="0"/>
    <n v="1.5766209232577981E-2"/>
    <n v="0"/>
    <n v="7.7404239897498235E-3"/>
    <n v="0"/>
    <n v="0"/>
    <n v="0"/>
    <n v="0"/>
    <n v="0"/>
    <n v="1.740489622838032"/>
    <n v="0"/>
    <n v="0"/>
    <n v="0"/>
    <n v="0"/>
    <n v="0"/>
    <n v="0"/>
    <n v="0"/>
    <m/>
    <n v="0"/>
    <n v="0"/>
    <n v="0"/>
    <n v="0"/>
    <n v="0"/>
    <n v="0"/>
    <x v="0"/>
    <m/>
    <s v="No root cause"/>
    <s v="No root cause"/>
    <s v="No root cause"/>
    <x v="4"/>
    <s v=" "/>
    <m/>
    <m/>
    <s v=""/>
    <m/>
    <s v=""/>
    <m/>
    <m/>
    <m/>
    <m/>
    <m/>
    <m/>
    <m/>
    <m/>
    <m/>
    <m/>
    <m/>
    <m/>
    <m/>
    <m/>
    <m/>
    <s v=" "/>
    <m/>
    <s v=""/>
    <m/>
    <m/>
    <m/>
    <m/>
    <m/>
  </r>
  <r>
    <s v="Buea-Street2"/>
    <s v="SUO_240"/>
    <s v="SUD-OUEST"/>
    <s v="CAMUSAT"/>
    <s v="Medium Grid + GE"/>
    <s v="SUD-OUEST"/>
    <s v="Buea"/>
    <s v="Huawei"/>
    <n v="0"/>
    <n v="0"/>
    <n v="0"/>
    <n v="0"/>
    <n v="0"/>
    <n v="4.0119651973415733"/>
    <n v="8.9175391586979543E-5"/>
    <n v="0"/>
    <n v="0"/>
    <n v="0"/>
    <n v="0"/>
    <n v="0"/>
    <n v="0"/>
    <n v="0"/>
    <n v="0"/>
    <n v="0"/>
    <n v="1.7292178533414373"/>
    <n v="0"/>
    <n v="0"/>
    <n v="0"/>
    <n v="0"/>
    <n v="0"/>
    <n v="0"/>
    <n v="0"/>
    <m/>
    <n v="0"/>
    <n v="0"/>
    <n v="0"/>
    <n v="0"/>
    <n v="0"/>
    <n v="0"/>
    <x v="0"/>
    <m/>
    <s v="No root cause"/>
    <s v="No root cause"/>
    <s v="No root cause"/>
    <x v="4"/>
    <s v=" "/>
    <m/>
    <m/>
    <s v=""/>
    <m/>
    <s v=""/>
    <m/>
    <m/>
    <m/>
    <m/>
    <m/>
    <m/>
    <m/>
    <m/>
    <m/>
    <m/>
    <m/>
    <m/>
    <m/>
    <m/>
    <m/>
    <s v=" "/>
    <m/>
    <s v=""/>
    <m/>
    <m/>
    <m/>
    <m/>
    <m/>
  </r>
  <r>
    <s v="Buea-Sandpit-IHS"/>
    <s v="SUO_180"/>
    <s v="SUD-OUEST"/>
    <s v="IHS"/>
    <s v="Grid-Gen"/>
    <s v="SUD-OUEST"/>
    <s v="Buea"/>
    <s v="Huawei"/>
    <n v="0"/>
    <n v="3.9176533031991854"/>
    <n v="0"/>
    <n v="0"/>
    <n v="2.1117624481712629"/>
    <n v="4.6417574828854589"/>
    <n v="1.9691353268670471"/>
    <n v="0"/>
    <n v="0"/>
    <n v="2.374883358587804"/>
    <n v="1.0991580416227926"/>
    <n v="0"/>
    <n v="5.270533168965251"/>
    <n v="0"/>
    <n v="0"/>
    <n v="0"/>
    <n v="1.727773211997728"/>
    <n v="0"/>
    <n v="0"/>
    <n v="0"/>
    <n v="0"/>
    <n v="0"/>
    <n v="0"/>
    <n v="0"/>
    <m/>
    <n v="0"/>
    <n v="0"/>
    <n v="0"/>
    <n v="0"/>
    <n v="0"/>
    <n v="0"/>
    <x v="0"/>
    <m/>
    <s v="No root cause"/>
    <s v="No root cause"/>
    <s v="No root cause"/>
    <x v="4"/>
    <s v=" "/>
    <m/>
    <m/>
    <s v=""/>
    <m/>
    <s v=""/>
    <m/>
    <m/>
    <m/>
    <m/>
    <m/>
    <m/>
    <m/>
    <m/>
    <m/>
    <m/>
    <m/>
    <m/>
    <m/>
    <m/>
    <m/>
    <s v=" "/>
    <m/>
    <s v=""/>
    <m/>
    <m/>
    <m/>
    <m/>
    <m/>
  </r>
  <r>
    <s v="Buea-Bomaka-II-IHS"/>
    <s v="SUO_201"/>
    <s v="SUD-OUEST"/>
    <s v="IHS"/>
    <s v="Grid-Gen"/>
    <s v="SUD-OUEST"/>
    <s v="Buea"/>
    <s v="Huawei"/>
    <n v="0"/>
    <n v="0.62399588509073067"/>
    <n v="0"/>
    <n v="0"/>
    <n v="0"/>
    <n v="7.6512485981628442E-3"/>
    <n v="0"/>
    <n v="0"/>
    <n v="2.6752617476093862E-3"/>
    <n v="0"/>
    <n v="0"/>
    <n v="0"/>
    <n v="0"/>
    <n v="0"/>
    <n v="0"/>
    <n v="0"/>
    <n v="1.7270419737867155"/>
    <n v="0"/>
    <n v="0"/>
    <n v="0"/>
    <n v="0"/>
    <n v="0"/>
    <n v="0"/>
    <n v="0"/>
    <m/>
    <n v="0"/>
    <n v="0"/>
    <n v="0"/>
    <n v="0"/>
    <n v="0"/>
    <n v="0"/>
    <x v="0"/>
    <m/>
    <s v="No root cause"/>
    <s v="No root cause"/>
    <s v="No root cause"/>
    <x v="4"/>
    <s v=" "/>
    <m/>
    <m/>
    <s v=""/>
    <m/>
    <s v=""/>
    <m/>
    <m/>
    <m/>
    <m/>
    <m/>
    <m/>
    <m/>
    <m/>
    <m/>
    <m/>
    <m/>
    <m/>
    <m/>
    <m/>
    <m/>
    <s v=" "/>
    <m/>
    <s v=""/>
    <m/>
    <m/>
    <m/>
    <m/>
    <m/>
  </r>
  <r>
    <s v="Buea-Soppo-University-IHS"/>
    <s v="SUO_199"/>
    <s v="SUD-OUEST"/>
    <s v="IHS"/>
    <s v="Grid-Gen"/>
    <s v="SUD-OUEST"/>
    <s v="Buea"/>
    <s v="Huawei"/>
    <n v="0"/>
    <n v="0.6242277411088567"/>
    <n v="0"/>
    <n v="0"/>
    <n v="0"/>
    <n v="0"/>
    <n v="0"/>
    <n v="0"/>
    <n v="0"/>
    <n v="0"/>
    <n v="0"/>
    <n v="0"/>
    <n v="0"/>
    <n v="0"/>
    <n v="0"/>
    <n v="0"/>
    <n v="1.7110974137709631"/>
    <n v="0"/>
    <n v="0"/>
    <n v="0"/>
    <n v="0"/>
    <n v="0"/>
    <n v="0"/>
    <n v="0"/>
    <m/>
    <n v="0"/>
    <n v="0"/>
    <n v="0"/>
    <n v="0"/>
    <n v="0"/>
    <n v="0"/>
    <x v="0"/>
    <m/>
    <s v="No root cause"/>
    <s v="No root cause"/>
    <s v="No root cause"/>
    <x v="4"/>
    <s v=" "/>
    <m/>
    <m/>
    <s v=""/>
    <m/>
    <s v=""/>
    <m/>
    <m/>
    <m/>
    <m/>
    <m/>
    <m/>
    <m/>
    <m/>
    <m/>
    <m/>
    <m/>
    <m/>
    <m/>
    <m/>
    <m/>
    <s v=" "/>
    <m/>
    <s v=""/>
    <m/>
    <m/>
    <m/>
    <m/>
    <m/>
  </r>
  <r>
    <s v="Great-Soppo-IHS"/>
    <s v="SUO_181"/>
    <s v="SUD-OUEST"/>
    <s v="IHS"/>
    <s v="Grid-Gen"/>
    <s v="SUD-OUEST"/>
    <s v="Buea"/>
    <s v="Huawei"/>
    <n v="0"/>
    <n v="0"/>
    <n v="0"/>
    <n v="0"/>
    <n v="0"/>
    <n v="0"/>
    <n v="0"/>
    <n v="0"/>
    <n v="0"/>
    <n v="0"/>
    <n v="0"/>
    <n v="0"/>
    <n v="0"/>
    <n v="0"/>
    <n v="0"/>
    <n v="0"/>
    <n v="1.7082438012401802"/>
    <n v="0"/>
    <n v="0"/>
    <n v="0"/>
    <n v="0"/>
    <n v="0"/>
    <n v="0"/>
    <n v="0"/>
    <m/>
    <n v="0"/>
    <n v="0"/>
    <n v="0"/>
    <n v="0"/>
    <n v="0"/>
    <n v="0"/>
    <x v="0"/>
    <m/>
    <s v="No root cause"/>
    <s v="No root cause"/>
    <s v="No root cause"/>
    <x v="4"/>
    <s v=" "/>
    <m/>
    <m/>
    <s v=""/>
    <m/>
    <s v=""/>
    <m/>
    <m/>
    <m/>
    <m/>
    <m/>
    <m/>
    <m/>
    <m/>
    <m/>
    <m/>
    <m/>
    <m/>
    <m/>
    <m/>
    <m/>
    <s v=" "/>
    <m/>
    <s v=""/>
    <m/>
    <m/>
    <m/>
    <m/>
    <m/>
  </r>
  <r>
    <s v="Buea-Kouma-IHS"/>
    <s v="SUO_215"/>
    <s v="SUD-OUEST"/>
    <s v="IHS"/>
    <s v="Grid-Gen"/>
    <s v="SUD-OUEST"/>
    <s v="Buea"/>
    <s v="Huawei"/>
    <n v="0.44810634272457217"/>
    <n v="0.27795969557661515"/>
    <n v="0"/>
    <n v="0"/>
    <n v="0"/>
    <n v="0"/>
    <n v="3.8103753071200486"/>
    <n v="3.4496073429157645"/>
    <n v="1.4009454018314478"/>
    <n v="0"/>
    <n v="0"/>
    <n v="0"/>
    <n v="0"/>
    <n v="0"/>
    <n v="0"/>
    <n v="0"/>
    <n v="1.6841664455116956"/>
    <n v="0"/>
    <n v="0"/>
    <n v="0"/>
    <n v="0"/>
    <n v="0"/>
    <n v="0"/>
    <n v="0"/>
    <m/>
    <n v="0"/>
    <n v="0"/>
    <n v="0"/>
    <n v="0"/>
    <n v="0"/>
    <n v="0"/>
    <x v="0"/>
    <m/>
    <s v="No root cause"/>
    <s v="No root cause"/>
    <s v="No root cause"/>
    <x v="4"/>
    <s v=" "/>
    <m/>
    <m/>
    <s v=""/>
    <m/>
    <s v=""/>
    <m/>
    <m/>
    <m/>
    <m/>
    <m/>
    <m/>
    <m/>
    <m/>
    <m/>
    <m/>
    <m/>
    <m/>
    <m/>
    <m/>
    <m/>
    <s v=" "/>
    <m/>
    <s v=""/>
    <m/>
    <m/>
    <m/>
    <m/>
    <m/>
  </r>
  <r>
    <s v="Molyko-IHS"/>
    <s v="SUO_183"/>
    <s v="SUD-OUEST"/>
    <s v="IHS"/>
    <s v="Grid-Gen"/>
    <s v="SUD-OUEST"/>
    <s v="Buea"/>
    <s v="Huawei"/>
    <n v="11.76259085188895"/>
    <n v="15.469611880159686"/>
    <n v="0"/>
    <n v="8.0257852428281592E-3"/>
    <n v="8.0079501645107607E-3"/>
    <n v="0"/>
    <n v="0"/>
    <n v="8.560837592350037E-3"/>
    <n v="0"/>
    <n v="0"/>
    <n v="7.3837224234019052E-3"/>
    <n v="0"/>
    <n v="8.0614553994629509E-3"/>
    <n v="0"/>
    <n v="0"/>
    <n v="0"/>
    <n v="1.6818657204087515"/>
    <n v="0"/>
    <n v="0"/>
    <n v="0"/>
    <n v="0"/>
    <n v="0"/>
    <n v="0"/>
    <n v="0"/>
    <m/>
    <n v="0"/>
    <n v="0"/>
    <n v="0"/>
    <n v="0"/>
    <n v="0"/>
    <n v="0"/>
    <x v="0"/>
    <m/>
    <s v="No root cause"/>
    <s v="No root cause"/>
    <s v="No root cause"/>
    <x v="4"/>
    <s v=" "/>
    <m/>
    <m/>
    <s v=""/>
    <m/>
    <s v=""/>
    <m/>
    <m/>
    <m/>
    <m/>
    <m/>
    <m/>
    <m/>
    <m/>
    <m/>
    <m/>
    <m/>
    <m/>
    <m/>
    <m/>
    <m/>
    <s v=" "/>
    <m/>
    <s v=""/>
    <m/>
    <m/>
    <m/>
    <m/>
    <m/>
  </r>
  <r>
    <s v="Buea-Centre-Ville"/>
    <s v="SUO_063"/>
    <s v="SUD-OUEST"/>
    <s v="IHS"/>
    <s v="Grid-Gen"/>
    <s v="SUD-OUEST"/>
    <s v="Buea"/>
    <s v="Huawei"/>
    <n v="0"/>
    <n v="0"/>
    <n v="0"/>
    <n v="0"/>
    <n v="0"/>
    <n v="0"/>
    <n v="0"/>
    <n v="0"/>
    <n v="0"/>
    <n v="0"/>
    <n v="0"/>
    <n v="0"/>
    <n v="0"/>
    <n v="0"/>
    <n v="0"/>
    <n v="0"/>
    <n v="1.6813128329809122"/>
    <n v="0"/>
    <n v="0"/>
    <n v="0"/>
    <n v="0"/>
    <n v="0"/>
    <n v="0"/>
    <n v="0"/>
    <m/>
    <n v="0"/>
    <n v="0"/>
    <n v="0"/>
    <n v="0"/>
    <n v="0"/>
    <n v="0"/>
    <x v="0"/>
    <m/>
    <s v="No root cause"/>
    <s v="No root cause"/>
    <s v="No root cause"/>
    <x v="4"/>
    <s v=" "/>
    <m/>
    <m/>
    <s v=""/>
    <m/>
    <s v=""/>
    <m/>
    <m/>
    <m/>
    <m/>
    <m/>
    <m/>
    <m/>
    <m/>
    <m/>
    <m/>
    <m/>
    <m/>
    <m/>
    <m/>
    <m/>
    <s v=" "/>
    <m/>
    <s v=""/>
    <m/>
    <m/>
    <m/>
    <m/>
    <m/>
  </r>
  <r>
    <s v="Buea-Hospital"/>
    <s v="SUO_163"/>
    <s v="SUD-OUEST"/>
    <s v="IHS"/>
    <s v="Grid-Gen"/>
    <s v="SUD-OUEST"/>
    <s v="Buea"/>
    <s v="Huawei"/>
    <n v="0"/>
    <n v="2.675261747609386E-4"/>
    <n v="0"/>
    <n v="0"/>
    <n v="0"/>
    <n v="0"/>
    <n v="0"/>
    <n v="5.3505234952187721E-4"/>
    <n v="5.3505234952187721E-4"/>
    <n v="3.2103140971312641E-3"/>
    <n v="1.4197970796129362"/>
    <n v="0"/>
    <n v="0"/>
    <n v="0"/>
    <n v="0"/>
    <n v="0"/>
    <n v="1.6776566419258456"/>
    <n v="0"/>
    <n v="0"/>
    <n v="0"/>
    <n v="0"/>
    <n v="0"/>
    <n v="0"/>
    <n v="0"/>
    <m/>
    <n v="0"/>
    <n v="0"/>
    <n v="0"/>
    <n v="0"/>
    <n v="0"/>
    <n v="0"/>
    <x v="0"/>
    <m/>
    <s v="No root cause"/>
    <s v="No root cause"/>
    <s v="No root cause"/>
    <x v="4"/>
    <s v=" "/>
    <m/>
    <m/>
    <s v=""/>
    <m/>
    <s v=""/>
    <m/>
    <m/>
    <m/>
    <m/>
    <m/>
    <m/>
    <m/>
    <m/>
    <m/>
    <m/>
    <m/>
    <m/>
    <m/>
    <m/>
    <m/>
    <s v=" "/>
    <m/>
    <s v=""/>
    <m/>
    <m/>
    <m/>
    <m/>
    <m/>
  </r>
  <r>
    <s v="Tole-II-IHS"/>
    <s v="SUO_190"/>
    <s v="SUD-OUEST"/>
    <s v="IHS"/>
    <m/>
    <s v="SUD-OUEST"/>
    <s v="Buea"/>
    <s v="Huawei"/>
    <n v="0"/>
    <n v="0"/>
    <n v="0"/>
    <n v="0"/>
    <n v="1.1096985729083733"/>
    <n v="2.3305096837341233"/>
    <n v="1.0835345130167535"/>
    <n v="0"/>
    <n v="0"/>
    <n v="0.83259496109099318"/>
    <n v="0.66070047626793149"/>
    <n v="0"/>
    <n v="2.5057393282025382"/>
    <n v="0"/>
    <n v="0"/>
    <n v="0"/>
    <n v="1.6718067362377402"/>
    <n v="0"/>
    <n v="0"/>
    <n v="0"/>
    <n v="0"/>
    <n v="0"/>
    <n v="0"/>
    <n v="0"/>
    <m/>
    <n v="0"/>
    <n v="0"/>
    <n v="0"/>
    <n v="0"/>
    <n v="0"/>
    <n v="0"/>
    <x v="0"/>
    <m/>
    <s v="No root cause"/>
    <s v="No root cause"/>
    <s v="No root cause"/>
    <x v="4"/>
    <s v=" "/>
    <m/>
    <m/>
    <s v=""/>
    <m/>
    <s v=""/>
    <m/>
    <m/>
    <m/>
    <m/>
    <m/>
    <m/>
    <m/>
    <m/>
    <m/>
    <m/>
    <m/>
    <m/>
    <m/>
    <m/>
    <m/>
    <s v=" "/>
    <m/>
    <s v=""/>
    <m/>
    <m/>
    <m/>
    <m/>
    <m/>
  </r>
  <r>
    <s v="Buea-Camtel"/>
    <s v="SUO_226"/>
    <s v="SUD-OUEST"/>
    <s v="CAMUSAT"/>
    <s v="Good Grid no GE - 8h"/>
    <s v="SUD-OUEST"/>
    <s v="Buea"/>
    <s v="Huawei"/>
    <n v="0"/>
    <n v="5.3505234952187721E-4"/>
    <n v="0"/>
    <n v="0"/>
    <n v="0"/>
    <n v="0"/>
    <n v="0"/>
    <n v="0"/>
    <n v="2.675261747609386E-4"/>
    <n v="3.2103140971312641E-3"/>
    <n v="1.4138223283766083"/>
    <n v="0"/>
    <n v="0"/>
    <n v="0"/>
    <n v="0"/>
    <n v="0"/>
    <n v="1.6496020637325823"/>
    <n v="0"/>
    <n v="0"/>
    <n v="0"/>
    <n v="0"/>
    <n v="0"/>
    <n v="0"/>
    <n v="0"/>
    <m/>
    <n v="0"/>
    <n v="0"/>
    <n v="0"/>
    <n v="0"/>
    <n v="0"/>
    <n v="0"/>
    <x v="0"/>
    <m/>
    <s v="No root cause"/>
    <s v="No root cause"/>
    <s v="No root cause"/>
    <x v="4"/>
    <s v=" "/>
    <m/>
    <m/>
    <s v=""/>
    <m/>
    <s v=""/>
    <m/>
    <m/>
    <m/>
    <m/>
    <m/>
    <m/>
    <m/>
    <m/>
    <m/>
    <m/>
    <m/>
    <m/>
    <m/>
    <m/>
    <m/>
    <s v=" "/>
    <m/>
    <s v=""/>
    <m/>
    <m/>
    <m/>
    <m/>
    <m/>
  </r>
  <r>
    <s v="CDC-Delmonte-IHS"/>
    <s v="LIT_173"/>
    <s v="SUD-OUEST"/>
    <s v="IHS"/>
    <s v="Grid-Gen"/>
    <s v="LITTORAL"/>
    <s v="CDC-Delmonte"/>
    <s v="Huawei"/>
    <n v="0"/>
    <n v="0"/>
    <n v="0"/>
    <n v="0"/>
    <n v="0"/>
    <n v="0"/>
    <n v="0"/>
    <n v="0"/>
    <n v="0"/>
    <n v="0"/>
    <n v="0"/>
    <n v="0"/>
    <n v="0"/>
    <n v="0"/>
    <n v="0"/>
    <n v="1.2647032385648611"/>
    <n v="1.5681492610570356"/>
    <n v="0"/>
    <n v="0"/>
    <n v="0"/>
    <n v="0"/>
    <n v="0"/>
    <n v="0"/>
    <n v="0"/>
    <m/>
    <n v="0"/>
    <n v="0"/>
    <n v="0"/>
    <n v="0"/>
    <n v="0"/>
    <n v="0"/>
    <x v="0"/>
    <m/>
    <s v="No root cause"/>
    <s v="No root cause"/>
    <s v="No root cause"/>
    <x v="4"/>
    <s v=" "/>
    <m/>
    <m/>
    <s v=""/>
    <m/>
    <s v=""/>
    <m/>
    <m/>
    <m/>
    <m/>
    <m/>
    <m/>
    <m/>
    <m/>
    <m/>
    <m/>
    <m/>
    <m/>
    <m/>
    <m/>
    <m/>
    <s v=" "/>
    <m/>
    <s v=""/>
    <m/>
    <m/>
    <m/>
    <m/>
    <m/>
  </r>
  <r>
    <s v="BANKA"/>
    <s v="OST_286"/>
    <s v="OUEST"/>
    <s v="CAMUSAT"/>
    <s v="Bad Grid + GE"/>
    <s v="OUEST"/>
    <s v="Banka"/>
    <s v="Huawei"/>
    <n v="0"/>
    <n v="0"/>
    <n v="0"/>
    <n v="0"/>
    <n v="0"/>
    <n v="0"/>
    <n v="0"/>
    <n v="0"/>
    <n v="0"/>
    <n v="0"/>
    <n v="0"/>
    <n v="0"/>
    <n v="0"/>
    <n v="8.0257852428281581E-4"/>
    <n v="0"/>
    <n v="0.84500817559990071"/>
    <n v="1.5416641697557023"/>
    <n v="0"/>
    <n v="0"/>
    <n v="0"/>
    <n v="0"/>
    <n v="0"/>
    <n v="0"/>
    <n v="0"/>
    <m/>
    <n v="0"/>
    <n v="0"/>
    <n v="0"/>
    <n v="0"/>
    <n v="0"/>
    <n v="0"/>
    <x v="0"/>
    <m/>
    <s v="No root cause"/>
    <s v="No root cause"/>
    <s v="No root cause"/>
    <x v="4"/>
    <s v=" "/>
    <m/>
    <m/>
    <s v=""/>
    <m/>
    <s v=""/>
    <m/>
    <m/>
    <m/>
    <m/>
    <m/>
    <m/>
    <m/>
    <m/>
    <m/>
    <m/>
    <m/>
    <m/>
    <m/>
    <m/>
    <m/>
    <s v=" "/>
    <m/>
    <s v=""/>
    <m/>
    <m/>
    <m/>
    <m/>
    <m/>
  </r>
  <r>
    <s v="Kumbo"/>
    <s v="NRO_037"/>
    <s v="NORD-OUEST"/>
    <s v="CAMUSAT"/>
    <s v="Medium Grid + Solar + GE"/>
    <s v="NORD-OUEST"/>
    <s v="Kumbo"/>
    <s v="Huawei"/>
    <n v="0"/>
    <n v="0"/>
    <n v="0"/>
    <n v="0"/>
    <n v="0"/>
    <n v="0"/>
    <n v="0"/>
    <n v="0"/>
    <n v="0"/>
    <n v="0"/>
    <n v="0"/>
    <n v="0"/>
    <n v="0"/>
    <n v="7.8193798814609359"/>
    <n v="0"/>
    <n v="0"/>
    <n v="1.5169625862861089"/>
    <n v="0"/>
    <n v="0"/>
    <n v="0"/>
    <n v="0"/>
    <n v="0"/>
    <n v="0"/>
    <n v="0"/>
    <m/>
    <n v="0"/>
    <n v="0"/>
    <n v="0"/>
    <n v="0"/>
    <n v="0"/>
    <n v="0"/>
    <x v="2"/>
    <m/>
    <s v="No root cause"/>
    <s v="No root cause"/>
    <s v="No root cause"/>
    <x v="4"/>
    <s v=" "/>
    <m/>
    <m/>
    <s v=""/>
    <m/>
    <s v=""/>
    <m/>
    <m/>
    <m/>
    <m/>
    <m/>
    <m/>
    <m/>
    <m/>
    <m/>
    <m/>
    <m/>
    <m/>
    <m/>
    <m/>
    <m/>
    <s v=" "/>
    <m/>
    <s v=""/>
    <m/>
    <m/>
    <m/>
    <m/>
    <m/>
  </r>
  <r>
    <s v="NEW-Bonako"/>
    <s v="SUO_157"/>
    <s v="SUD-OUEST"/>
    <s v="IHS"/>
    <s v="Grid-Gen"/>
    <s v="SUD-OUEST"/>
    <s v="Tiko"/>
    <s v="Huawei"/>
    <n v="0"/>
    <n v="0"/>
    <n v="0"/>
    <n v="0"/>
    <n v="0"/>
    <n v="0"/>
    <n v="0"/>
    <n v="0"/>
    <n v="0"/>
    <n v="0"/>
    <n v="0"/>
    <n v="0"/>
    <n v="0"/>
    <n v="0.50170075306834683"/>
    <n v="0"/>
    <n v="0.4451457197238845"/>
    <n v="1.2484911523743487"/>
    <n v="0"/>
    <n v="0"/>
    <n v="0"/>
    <n v="0"/>
    <n v="0"/>
    <n v="0"/>
    <n v="0"/>
    <m/>
    <n v="0"/>
    <n v="0"/>
    <n v="0"/>
    <n v="0"/>
    <n v="0"/>
    <n v="0"/>
    <x v="2"/>
    <m/>
    <s v="IHS"/>
    <s v="POWER ISSUE"/>
    <s v="Defaut GE &amp; Power Cabinet"/>
    <x v="0"/>
    <s v="[HOURLY IHS 11-05-2026] -..Jef is informed and managing with L0.   ;    "/>
    <m/>
    <m/>
    <s v=""/>
    <m/>
    <s v=""/>
    <m/>
    <s v="[HOURLY IHS 11-05-2026] -..Jef is informed and managing with L0."/>
    <m/>
    <m/>
    <m/>
    <m/>
    <m/>
    <m/>
    <m/>
    <m/>
    <m/>
    <m/>
    <m/>
    <m/>
    <m/>
    <s v=" "/>
    <m/>
    <s v=""/>
    <m/>
    <m/>
    <m/>
    <m/>
    <m/>
  </r>
  <r>
    <s v="Mamegnam"/>
    <s v="OST_272"/>
    <s v="OUEST"/>
    <s v="CAMUSAT"/>
    <s v="Hybrid Solar - S3"/>
    <s v="OUEST"/>
    <s v="Mamegnam"/>
    <s v="Huawei"/>
    <n v="0"/>
    <n v="0"/>
    <n v="0"/>
    <n v="0"/>
    <n v="0"/>
    <n v="0"/>
    <n v="0"/>
    <n v="0"/>
    <n v="0"/>
    <n v="0"/>
    <n v="0"/>
    <n v="0"/>
    <n v="0"/>
    <n v="0"/>
    <n v="0.17442706594413199"/>
    <n v="0"/>
    <n v="1.2314764876595525"/>
    <n v="0"/>
    <n v="0"/>
    <n v="0"/>
    <n v="0"/>
    <n v="0"/>
    <n v="0"/>
    <n v="0"/>
    <m/>
    <n v="0"/>
    <n v="0"/>
    <n v="0"/>
    <n v="0"/>
    <n v="0"/>
    <n v="0"/>
    <x v="0"/>
    <m/>
    <s v="No root cause"/>
    <s v="No root cause"/>
    <s v="No root cause"/>
    <x v="4"/>
    <s v=" "/>
    <m/>
    <m/>
    <s v=""/>
    <m/>
    <s v=""/>
    <m/>
    <m/>
    <m/>
    <m/>
    <m/>
    <m/>
    <m/>
    <m/>
    <m/>
    <m/>
    <m/>
    <m/>
    <m/>
    <m/>
    <m/>
    <s v=" "/>
    <m/>
    <s v=""/>
    <m/>
    <m/>
    <m/>
    <m/>
    <m/>
  </r>
  <r>
    <s v="Massangam"/>
    <s v="OST_057"/>
    <s v="OUEST"/>
    <s v="IHS"/>
    <s v="Solar-Grid-Gen"/>
    <s v="OUEST"/>
    <s v="Massangam"/>
    <s v="Huawei"/>
    <n v="0"/>
    <n v="0"/>
    <n v="0"/>
    <n v="0"/>
    <n v="0"/>
    <n v="0"/>
    <n v="0"/>
    <n v="0"/>
    <n v="0"/>
    <n v="0"/>
    <n v="0"/>
    <n v="0"/>
    <n v="0"/>
    <n v="4.494439735983769E-3"/>
    <n v="0.21419929059192483"/>
    <n v="0"/>
    <n v="1.2309771054666654"/>
    <n v="0"/>
    <n v="0"/>
    <n v="0"/>
    <n v="0"/>
    <n v="0"/>
    <n v="0"/>
    <n v="0"/>
    <m/>
    <n v="0"/>
    <n v="0"/>
    <n v="0"/>
    <n v="0"/>
    <n v="0"/>
    <n v="0"/>
    <x v="0"/>
    <m/>
    <s v="No root cause"/>
    <s v="No root cause"/>
    <s v="No root cause"/>
    <x v="4"/>
    <s v=" "/>
    <m/>
    <m/>
    <s v=""/>
    <m/>
    <s v=""/>
    <m/>
    <m/>
    <m/>
    <m/>
    <m/>
    <m/>
    <m/>
    <m/>
    <m/>
    <m/>
    <m/>
    <m/>
    <m/>
    <m/>
    <m/>
    <s v=" "/>
    <m/>
    <s v=""/>
    <m/>
    <m/>
    <m/>
    <m/>
    <m/>
  </r>
  <r>
    <s v="Lamape"/>
    <s v="OST_027"/>
    <s v="OUEST"/>
    <s v="IHS"/>
    <s v="Grid-Gen"/>
    <s v="OUEST"/>
    <s v="Lamape"/>
    <s v="Huawei"/>
    <n v="0"/>
    <n v="0"/>
    <n v="0"/>
    <n v="0"/>
    <n v="0"/>
    <n v="0"/>
    <n v="0"/>
    <n v="0"/>
    <n v="0"/>
    <n v="0"/>
    <n v="0"/>
    <n v="0"/>
    <n v="0"/>
    <n v="2.0653020691544457"/>
    <n v="0"/>
    <n v="0.1516695060111348"/>
    <n v="1.1455649154046565"/>
    <n v="0"/>
    <n v="0"/>
    <n v="0"/>
    <n v="0"/>
    <n v="0"/>
    <n v="0"/>
    <n v="0"/>
    <m/>
    <n v="0"/>
    <n v="0"/>
    <n v="0"/>
    <n v="0"/>
    <n v="0"/>
    <n v="0"/>
    <x v="0"/>
    <m/>
    <s v="AKTIVCO"/>
    <s v="POWER ISSUE"/>
    <s v="AKTIVCO Defaut GE &amp; Power Cabinet"/>
    <x v="0"/>
    <s v="(05-11-2026 groupe whatsapp  incident ) impacted by   Magba_G_OST_023 Soucis d'energie || Action : RCA en attende CAMUSAT   ;   [OCM RAN 11-05-2026 18H UTC ] -&gt;..Impacted by OST_023_H_Magba   ;    "/>
    <s v=" impacted by   Magba_G_OST_023 Soucis d'energie || Action : RCA en attende CAMUSAT"/>
    <s v="(05-11-2026 groupe whatsapp  incident ) impacted by   Magba_G_OST_023 Soucis d'energie || Action : RCA en attende CAMUSAT"/>
    <s v=""/>
    <m/>
    <s v=""/>
    <m/>
    <m/>
    <m/>
    <m/>
    <m/>
    <m/>
    <m/>
    <m/>
    <m/>
    <m/>
    <m/>
    <m/>
    <m/>
    <s v="[OCM RAN 11-05-2026 18H UTC ] -&gt;..Impacted by OST_023_H_Magba"/>
    <m/>
    <s v=" "/>
    <m/>
    <s v=""/>
    <m/>
    <m/>
    <m/>
    <m/>
    <m/>
  </r>
  <r>
    <s v="Tole-HIS"/>
    <s v="SUO_196"/>
    <s v="SUD-OUEST"/>
    <s v="IHS"/>
    <s v="Grid-Gen"/>
    <s v="SUD-OUEST"/>
    <s v="Buea"/>
    <s v="Huawei"/>
    <n v="0"/>
    <n v="0"/>
    <n v="0"/>
    <n v="0"/>
    <n v="0"/>
    <n v="0"/>
    <n v="0"/>
    <n v="0"/>
    <n v="0"/>
    <n v="0"/>
    <n v="0"/>
    <n v="0"/>
    <n v="0"/>
    <n v="0"/>
    <n v="0"/>
    <n v="0"/>
    <n v="1.1443878002357084"/>
    <n v="0"/>
    <n v="0"/>
    <n v="0"/>
    <n v="0"/>
    <n v="0"/>
    <n v="0"/>
    <n v="0"/>
    <m/>
    <n v="0"/>
    <n v="0"/>
    <n v="0"/>
    <n v="0"/>
    <n v="0"/>
    <n v="0"/>
    <x v="0"/>
    <m/>
    <s v="No root cause"/>
    <s v="No root cause"/>
    <s v="No root cause"/>
    <x v="4"/>
    <s v=" "/>
    <m/>
    <m/>
    <s v=""/>
    <m/>
    <s v=""/>
    <m/>
    <m/>
    <m/>
    <m/>
    <m/>
    <m/>
    <m/>
    <m/>
    <m/>
    <m/>
    <m/>
    <m/>
    <m/>
    <m/>
    <m/>
    <s v=" "/>
    <m/>
    <s v=""/>
    <m/>
    <m/>
    <m/>
    <m/>
    <m/>
  </r>
  <r>
    <s v="Douggoy"/>
    <s v="EXN_002"/>
    <s v="Maroua"/>
    <s v="IHS"/>
    <s v="Grid-Gen"/>
    <s v="EXTREME-NORD"/>
    <s v="Maroua"/>
    <s v="Huawei"/>
    <n v="5.9747512363276288E-3"/>
    <n v="3.7453664466531402E-3"/>
    <n v="4.0485627780488712E-2"/>
    <n v="8.0257852428281581E-4"/>
    <n v="0"/>
    <n v="0"/>
    <n v="0"/>
    <n v="5.7964004531536693E-3"/>
    <n v="0"/>
    <n v="5.974751236327628E-3"/>
    <n v="0"/>
    <n v="0"/>
    <n v="0"/>
    <n v="0"/>
    <n v="0"/>
    <n v="0"/>
    <n v="1.0681428404288409"/>
    <n v="0"/>
    <n v="0"/>
    <n v="0"/>
    <n v="0"/>
    <n v="0"/>
    <n v="0"/>
    <n v="1.542734274454746E-2"/>
    <m/>
    <n v="1.5587858449404022E-2"/>
    <n v="0"/>
    <n v="0"/>
    <n v="0"/>
    <n v="0"/>
    <n v="0"/>
    <x v="0"/>
    <m/>
    <s v="No root cause"/>
    <s v="No root cause"/>
    <s v="No root cause"/>
    <x v="4"/>
    <s v=" "/>
    <m/>
    <m/>
    <s v=""/>
    <m/>
    <s v=""/>
    <m/>
    <m/>
    <m/>
    <m/>
    <m/>
    <m/>
    <m/>
    <m/>
    <m/>
    <m/>
    <m/>
    <m/>
    <m/>
    <m/>
    <m/>
    <s v=" "/>
    <m/>
    <s v=""/>
    <m/>
    <m/>
    <m/>
    <m/>
    <m/>
  </r>
  <r>
    <s v="Mboulai-MTN"/>
    <s v="ADM_029"/>
    <s v="ADAMAOUA"/>
    <s v="IHS"/>
    <s v="Gen Only"/>
    <s v="ADAMAOUA"/>
    <s v="Mboulai"/>
    <s v="NOKIA"/>
    <n v="0"/>
    <n v="0"/>
    <n v="0"/>
    <n v="0"/>
    <n v="0"/>
    <n v="0"/>
    <n v="0"/>
    <n v="0"/>
    <n v="0"/>
    <n v="0"/>
    <n v="0"/>
    <n v="1.0767609026395535"/>
    <n v="0"/>
    <n v="0"/>
    <n v="1.0767609026395535"/>
    <n v="1.5409507666230065"/>
    <n v="0.93614743569341186"/>
    <n v="0"/>
    <n v="0"/>
    <n v="0"/>
    <n v="0"/>
    <n v="0"/>
    <n v="0"/>
    <n v="0"/>
    <m/>
    <n v="0"/>
    <n v="0"/>
    <n v="0"/>
    <n v="0"/>
    <n v="0"/>
    <n v="0"/>
    <x v="0"/>
    <m/>
    <s v="No root cause"/>
    <s v="No root cause"/>
    <s v="No root cause"/>
    <x v="4"/>
    <s v=" "/>
    <m/>
    <m/>
    <s v=""/>
    <m/>
    <s v=""/>
    <m/>
    <m/>
    <m/>
    <m/>
    <m/>
    <m/>
    <m/>
    <m/>
    <m/>
    <m/>
    <m/>
    <m/>
    <m/>
    <m/>
    <m/>
    <s v=" "/>
    <m/>
    <s v=""/>
    <m/>
    <m/>
    <m/>
    <m/>
    <m/>
  </r>
  <r>
    <s v="Wotutu-IHS"/>
    <s v="SUO_127"/>
    <s v="SUD-OUEST"/>
    <s v="IHS"/>
    <s v="Grid-Gen"/>
    <s v="SUD-OUEST"/>
    <s v="Wotutu"/>
    <s v="Huawei"/>
    <n v="0"/>
    <n v="0"/>
    <n v="0"/>
    <n v="0"/>
    <n v="0"/>
    <n v="0"/>
    <n v="0"/>
    <n v="0"/>
    <n v="0"/>
    <n v="0"/>
    <n v="0"/>
    <n v="0"/>
    <n v="0"/>
    <n v="0"/>
    <n v="0.63726518335887306"/>
    <n v="0"/>
    <n v="0.88634988713962437"/>
    <n v="0"/>
    <n v="0"/>
    <n v="0"/>
    <n v="0"/>
    <n v="0"/>
    <n v="0"/>
    <n v="0"/>
    <m/>
    <n v="0"/>
    <n v="0"/>
    <n v="0"/>
    <n v="0"/>
    <n v="0"/>
    <n v="0"/>
    <x v="2"/>
    <m/>
    <s v="No root cause"/>
    <s v="No root cause"/>
    <s v="No root cause"/>
    <x v="4"/>
    <s v=" "/>
    <m/>
    <m/>
    <s v=""/>
    <m/>
    <s v=""/>
    <m/>
    <m/>
    <m/>
    <m/>
    <m/>
    <m/>
    <m/>
    <m/>
    <m/>
    <m/>
    <m/>
    <m/>
    <m/>
    <m/>
    <m/>
    <s v=" "/>
    <m/>
    <s v=""/>
    <m/>
    <m/>
    <m/>
    <m/>
    <m/>
  </r>
  <r>
    <s v="Maroua-Djoudandou"/>
    <s v="EXN_090"/>
    <s v="Maroua"/>
    <s v="IHS"/>
    <s v="Grid-Gen"/>
    <s v="EXTREME-NORD"/>
    <s v="Maroua"/>
    <s v="Huawei"/>
    <n v="0.80917750326025228"/>
    <n v="0.59282016819192251"/>
    <n v="3.83454183824012E-3"/>
    <n v="0.40098606581001212"/>
    <n v="0"/>
    <n v="0"/>
    <n v="0.31862367414027781"/>
    <n v="0.16948674925021329"/>
    <n v="0.16024817868180222"/>
    <n v="0.32067470814677845"/>
    <n v="0.83728558668846831"/>
    <n v="0.68067576398341478"/>
    <n v="0"/>
    <n v="0.15445177822864858"/>
    <n v="0.68067576398341467"/>
    <n v="0.80630605565115165"/>
    <n v="0.8840669971149977"/>
    <n v="0"/>
    <n v="0"/>
    <n v="0"/>
    <n v="0"/>
    <n v="0"/>
    <n v="0"/>
    <n v="1.1771151689481299E-2"/>
    <m/>
    <n v="1.0255170032502646E-2"/>
    <n v="0"/>
    <n v="0"/>
    <n v="0"/>
    <n v="0"/>
    <n v="0"/>
    <x v="0"/>
    <m/>
    <s v="No root cause"/>
    <s v="No root cause"/>
    <s v="No root cause"/>
    <x v="4"/>
    <s v=" "/>
    <m/>
    <m/>
    <s v=""/>
    <m/>
    <s v=""/>
    <m/>
    <m/>
    <m/>
    <m/>
    <m/>
    <m/>
    <m/>
    <m/>
    <m/>
    <m/>
    <m/>
    <m/>
    <m/>
    <m/>
    <m/>
    <s v=" "/>
    <m/>
    <s v=""/>
    <m/>
    <m/>
    <m/>
    <m/>
    <m/>
  </r>
  <r>
    <s v="Sedek"/>
    <s v="EXN_218"/>
    <s v="EXTREME-NORD"/>
    <s v="IHS"/>
    <s v="Hybrid-Gen"/>
    <s v="EXTREME-NORD"/>
    <s v="Sedek"/>
    <s v="Huawei"/>
    <n v="0"/>
    <n v="0"/>
    <n v="0"/>
    <n v="0"/>
    <n v="0"/>
    <n v="0"/>
    <n v="0"/>
    <n v="0"/>
    <n v="0"/>
    <n v="0"/>
    <n v="0"/>
    <n v="0"/>
    <n v="0"/>
    <n v="5.3505234952187716E-3"/>
    <n v="0.10035798569198678"/>
    <n v="1.35353976366381"/>
    <n v="0.80182945099348502"/>
    <n v="0"/>
    <n v="0"/>
    <n v="0"/>
    <n v="0"/>
    <n v="0"/>
    <n v="0"/>
    <n v="0"/>
    <m/>
    <n v="0"/>
    <n v="0"/>
    <n v="0"/>
    <n v="0"/>
    <n v="0"/>
    <n v="0"/>
    <x v="2"/>
    <m/>
    <s v="No root cause"/>
    <s v="No root cause"/>
    <s v="No root cause"/>
    <x v="4"/>
    <s v=" "/>
    <m/>
    <m/>
    <s v=""/>
    <m/>
    <s v=""/>
    <m/>
    <m/>
    <m/>
    <m/>
    <m/>
    <m/>
    <m/>
    <m/>
    <m/>
    <m/>
    <m/>
    <m/>
    <m/>
    <m/>
    <m/>
    <s v=" "/>
    <m/>
    <s v=""/>
    <m/>
    <m/>
    <m/>
    <m/>
    <m/>
  </r>
  <r>
    <s v="Gabarairou"/>
    <s v="EXN_210"/>
    <s v="EXTREME-NORD"/>
    <s v="IHS"/>
    <s v="Hybrid-Gen"/>
    <s v="EXTREME-NORD"/>
    <s v="Moulvoudaye"/>
    <s v="Huawei"/>
    <n v="0"/>
    <n v="0"/>
    <n v="0"/>
    <n v="0"/>
    <n v="0"/>
    <n v="0"/>
    <n v="0"/>
    <n v="0"/>
    <n v="0"/>
    <n v="0"/>
    <n v="0"/>
    <n v="0"/>
    <n v="0"/>
    <n v="4.4587695793489755E-3"/>
    <n v="9.7896744884186135E-2"/>
    <n v="1.3535754338204451"/>
    <n v="0.80115171801742413"/>
    <n v="0"/>
    <n v="0"/>
    <n v="0"/>
    <n v="0"/>
    <n v="0"/>
    <n v="0"/>
    <n v="0"/>
    <m/>
    <n v="0"/>
    <n v="0"/>
    <n v="0"/>
    <n v="0"/>
    <n v="0"/>
    <n v="0"/>
    <x v="2"/>
    <m/>
    <s v="No root cause"/>
    <s v="No root cause"/>
    <s v="No root cause"/>
    <x v="4"/>
    <s v=" "/>
    <m/>
    <m/>
    <s v=""/>
    <m/>
    <s v=""/>
    <m/>
    <m/>
    <m/>
    <m/>
    <m/>
    <m/>
    <m/>
    <m/>
    <m/>
    <m/>
    <m/>
    <m/>
    <m/>
    <m/>
    <m/>
    <s v=" "/>
    <m/>
    <s v=""/>
    <m/>
    <m/>
    <m/>
    <m/>
    <m/>
  </r>
  <r>
    <s v="Tibati-Market-MTN-IHS"/>
    <s v="ADM_105"/>
    <s v="ADAMAOUA"/>
    <s v="IHS"/>
    <s v="Grid-Gen"/>
    <s v="ADAMAOUA"/>
    <s v="Tibati"/>
    <s v="Huawei"/>
    <n v="0"/>
    <n v="0"/>
    <n v="0"/>
    <n v="0"/>
    <n v="0"/>
    <n v="0"/>
    <n v="0"/>
    <n v="0"/>
    <n v="0"/>
    <n v="0"/>
    <n v="0"/>
    <n v="0"/>
    <n v="0"/>
    <n v="0"/>
    <n v="0"/>
    <n v="0"/>
    <n v="0.77564755602354785"/>
    <n v="0"/>
    <n v="0"/>
    <n v="0"/>
    <n v="0"/>
    <n v="0"/>
    <n v="0"/>
    <n v="0"/>
    <m/>
    <n v="0"/>
    <n v="0"/>
    <n v="0"/>
    <n v="0"/>
    <n v="0"/>
    <n v="0"/>
    <x v="0"/>
    <m/>
    <s v="No root cause"/>
    <s v="No root cause"/>
    <s v="No root cause"/>
    <x v="4"/>
    <s v=" "/>
    <m/>
    <m/>
    <s v=""/>
    <m/>
    <s v=""/>
    <m/>
    <m/>
    <m/>
    <m/>
    <m/>
    <m/>
    <m/>
    <m/>
    <m/>
    <m/>
    <m/>
    <m/>
    <m/>
    <m/>
    <m/>
    <s v=" "/>
    <m/>
    <s v=""/>
    <m/>
    <m/>
    <m/>
    <m/>
    <m/>
  </r>
  <r>
    <s v="Moulvouday"/>
    <s v="EXN_038"/>
    <s v="EXTREME-NORD"/>
    <s v="IHS"/>
    <s v="Solar-Gen"/>
    <s v="EXTREME-NORD"/>
    <s v="Moulvoudaye"/>
    <s v="Huawei"/>
    <n v="0"/>
    <n v="0"/>
    <n v="0"/>
    <n v="0"/>
    <n v="0"/>
    <n v="0"/>
    <n v="0"/>
    <n v="0"/>
    <n v="0"/>
    <n v="0"/>
    <n v="0"/>
    <n v="0"/>
    <n v="0"/>
    <n v="1.5413253032676717"/>
    <n v="1.8097967371794323"/>
    <n v="9.4347564299024338E-3"/>
    <n v="0.76667651162989769"/>
    <n v="0"/>
    <n v="0"/>
    <n v="0"/>
    <n v="0"/>
    <n v="0"/>
    <n v="0"/>
    <n v="0"/>
    <m/>
    <n v="0"/>
    <n v="0"/>
    <n v="0"/>
    <n v="0"/>
    <n v="0"/>
    <n v="0"/>
    <x v="2"/>
    <m/>
    <s v="No root cause"/>
    <s v="No root cause"/>
    <s v="No root cause"/>
    <x v="4"/>
    <s v=" "/>
    <m/>
    <m/>
    <s v=""/>
    <m/>
    <s v=""/>
    <m/>
    <m/>
    <m/>
    <m/>
    <m/>
    <m/>
    <m/>
    <m/>
    <m/>
    <m/>
    <m/>
    <m/>
    <m/>
    <m/>
    <m/>
    <s v=" "/>
    <m/>
    <s v=""/>
    <m/>
    <m/>
    <m/>
    <m/>
    <m/>
  </r>
  <r>
    <s v="Tibati-II"/>
    <s v="ADM_044"/>
    <s v="ADAMAOUA"/>
    <s v="IHS"/>
    <s v="Grid-Gen"/>
    <s v="ADAMAOUA"/>
    <s v="Tibati"/>
    <s v="Huawei"/>
    <n v="0"/>
    <n v="0"/>
    <n v="0"/>
    <n v="0"/>
    <n v="0"/>
    <n v="0"/>
    <n v="0"/>
    <n v="0"/>
    <n v="0"/>
    <n v="0"/>
    <n v="0"/>
    <n v="0"/>
    <n v="0"/>
    <n v="0"/>
    <n v="0"/>
    <n v="0"/>
    <n v="0.7279922267594664"/>
    <n v="0"/>
    <n v="0"/>
    <n v="0"/>
    <n v="0"/>
    <n v="0"/>
    <n v="0"/>
    <n v="0"/>
    <m/>
    <n v="0"/>
    <n v="0"/>
    <n v="0"/>
    <n v="0"/>
    <n v="0"/>
    <n v="0"/>
    <x v="0"/>
    <m/>
    <s v="No root cause"/>
    <s v="No root cause"/>
    <s v="No root cause"/>
    <x v="4"/>
    <s v=" "/>
    <m/>
    <m/>
    <s v=""/>
    <m/>
    <s v=""/>
    <m/>
    <m/>
    <m/>
    <m/>
    <m/>
    <m/>
    <m/>
    <m/>
    <m/>
    <m/>
    <m/>
    <m/>
    <m/>
    <m/>
    <m/>
    <s v=" "/>
    <m/>
    <s v=""/>
    <m/>
    <m/>
    <m/>
    <m/>
    <m/>
  </r>
  <r>
    <s v="Tignere"/>
    <s v="ADM_011"/>
    <s v="ADAMAOUA"/>
    <s v="IHS"/>
    <s v="Grid-Gen"/>
    <s v="ADAMAOUA"/>
    <s v="Tignere"/>
    <s v="Huawei"/>
    <n v="0"/>
    <n v="0"/>
    <n v="0"/>
    <n v="0"/>
    <n v="0"/>
    <n v="0"/>
    <n v="0"/>
    <n v="0"/>
    <n v="0"/>
    <n v="0"/>
    <n v="0"/>
    <n v="0"/>
    <n v="0"/>
    <n v="0"/>
    <n v="0"/>
    <n v="6.8486700738800296E-2"/>
    <n v="0.72553098595166565"/>
    <n v="0"/>
    <n v="0"/>
    <n v="0"/>
    <n v="0"/>
    <n v="0"/>
    <n v="0"/>
    <n v="0"/>
    <m/>
    <n v="0"/>
    <n v="0"/>
    <n v="0"/>
    <n v="0"/>
    <n v="0"/>
    <n v="0"/>
    <x v="0"/>
    <m/>
    <s v="No root cause"/>
    <s v="No root cause"/>
    <s v="No root cause"/>
    <x v="4"/>
    <s v=" "/>
    <m/>
    <m/>
    <s v=""/>
    <m/>
    <s v=""/>
    <m/>
    <m/>
    <m/>
    <m/>
    <m/>
    <m/>
    <m/>
    <m/>
    <m/>
    <m/>
    <m/>
    <m/>
    <m/>
    <m/>
    <m/>
    <s v=" "/>
    <m/>
    <s v=""/>
    <m/>
    <m/>
    <m/>
    <m/>
    <m/>
  </r>
  <r>
    <s v="Loe-MTN"/>
    <s v="SUO_043"/>
    <s v="SUD-OUEST"/>
    <s v="IHS"/>
    <s v="Gen Only"/>
    <s v="SUD-OUEST"/>
    <s v="Loe"/>
    <s v="Huawei"/>
    <n v="0"/>
    <n v="0"/>
    <n v="0"/>
    <n v="0"/>
    <n v="0"/>
    <n v="0"/>
    <n v="0"/>
    <n v="0"/>
    <n v="0"/>
    <n v="0"/>
    <n v="0"/>
    <n v="0"/>
    <n v="0"/>
    <n v="1.1776323862193345"/>
    <n v="1.3863206376111838"/>
    <n v="1.5889627974534359"/>
    <n v="0.71258271909323623"/>
    <n v="0"/>
    <n v="0"/>
    <n v="0"/>
    <n v="0"/>
    <n v="0"/>
    <n v="0"/>
    <n v="0"/>
    <m/>
    <n v="0"/>
    <n v="0"/>
    <n v="0"/>
    <n v="0"/>
    <n v="0"/>
    <n v="0"/>
    <x v="2"/>
    <m/>
    <s v="No root cause"/>
    <s v="No root cause"/>
    <s v="No root cause"/>
    <x v="4"/>
    <s v=" "/>
    <m/>
    <m/>
    <s v=""/>
    <m/>
    <s v=""/>
    <m/>
    <m/>
    <m/>
    <m/>
    <m/>
    <m/>
    <m/>
    <m/>
    <m/>
    <m/>
    <m/>
    <m/>
    <m/>
    <m/>
    <m/>
    <s v=" "/>
    <m/>
    <s v=""/>
    <m/>
    <m/>
    <m/>
    <m/>
    <m/>
  </r>
  <r>
    <s v="Mvog-Manga"/>
    <s v="CTR_378"/>
    <s v="Yaounde"/>
    <s v="IHS"/>
    <s v="Grid-Gen"/>
    <s v="CENTRE"/>
    <s v="Yaounde"/>
    <s v="ZTE"/>
    <n v="0"/>
    <n v="0"/>
    <n v="0"/>
    <n v="0.61568473859482431"/>
    <n v="0"/>
    <n v="0"/>
    <n v="0"/>
    <n v="0"/>
    <n v="0"/>
    <n v="0"/>
    <n v="0"/>
    <n v="0"/>
    <n v="0"/>
    <n v="0"/>
    <n v="0"/>
    <n v="1.0841409056795452"/>
    <n v="0.65636655223680562"/>
    <n v="0"/>
    <n v="0"/>
    <n v="0"/>
    <n v="0"/>
    <n v="0"/>
    <n v="0"/>
    <n v="0"/>
    <m/>
    <n v="0"/>
    <n v="0"/>
    <n v="0"/>
    <n v="0"/>
    <n v="0"/>
    <n v="0"/>
    <x v="0"/>
    <m/>
    <s v="No root cause"/>
    <s v="No root cause"/>
    <s v="No root cause"/>
    <x v="4"/>
    <s v=" "/>
    <m/>
    <m/>
    <s v=""/>
    <m/>
    <s v=""/>
    <m/>
    <m/>
    <m/>
    <m/>
    <m/>
    <m/>
    <m/>
    <m/>
    <m/>
    <m/>
    <m/>
    <m/>
    <m/>
    <m/>
    <m/>
    <s v=" "/>
    <m/>
    <s v=""/>
    <m/>
    <m/>
    <m/>
    <m/>
    <m/>
  </r>
  <r>
    <s v="Berore-IHS"/>
    <s v="NRO_086"/>
    <s v="NORD-OUEST"/>
    <s v="IHS"/>
    <s v="Gen Only"/>
    <s v="NORD-OUEST"/>
    <s v="Berore"/>
    <s v="Huawei"/>
    <n v="0"/>
    <n v="0"/>
    <n v="0"/>
    <n v="0"/>
    <n v="0"/>
    <n v="0"/>
    <n v="0"/>
    <n v="0"/>
    <n v="0"/>
    <n v="0"/>
    <n v="0"/>
    <n v="0"/>
    <n v="0"/>
    <n v="3.5137779547017547"/>
    <n v="1.3585157505143637"/>
    <n v="1.2956649345238604"/>
    <n v="0.65313840306135551"/>
    <n v="0"/>
    <n v="0"/>
    <n v="0"/>
    <n v="0"/>
    <n v="0"/>
    <n v="0"/>
    <n v="0"/>
    <m/>
    <n v="0"/>
    <n v="0"/>
    <n v="0"/>
    <n v="0"/>
    <n v="0"/>
    <n v="0"/>
    <x v="2"/>
    <m/>
    <s v="No root cause"/>
    <s v="No root cause"/>
    <s v="No root cause"/>
    <x v="4"/>
    <s v="(05-11-2026   incident ) impacted by  SUO_030_N_Bachuo-Ntai ,  Indeterminer || Action : sans action   ;    "/>
    <s v="impacted by  SUO_030_N_Bachuo-Ntai ,  Indeterminer || Action : sans action"/>
    <s v="(05-11-2026   incident ) impacted by  SUO_030_N_Bachuo-Ntai ,  Indeterminer || Action : sans action"/>
    <s v=""/>
    <m/>
    <s v=""/>
    <m/>
    <m/>
    <m/>
    <m/>
    <m/>
    <m/>
    <m/>
    <m/>
    <m/>
    <m/>
    <m/>
    <m/>
    <m/>
    <m/>
    <m/>
    <s v=" "/>
    <m/>
    <s v=""/>
    <m/>
    <m/>
    <m/>
    <m/>
    <m/>
  </r>
  <r>
    <s v="Mutengene-Qter8"/>
    <s v="SUO_064"/>
    <s v="SUD-OUEST"/>
    <s v="IHS"/>
    <s v="Grid-Gen"/>
    <s v="SUD-OUEST"/>
    <s v="Mutengene"/>
    <s v="Huawei"/>
    <n v="0"/>
    <n v="0"/>
    <n v="0"/>
    <n v="0"/>
    <n v="0"/>
    <n v="0"/>
    <n v="0"/>
    <n v="0"/>
    <n v="0"/>
    <n v="0"/>
    <n v="0"/>
    <n v="0"/>
    <n v="0"/>
    <n v="0"/>
    <n v="7.8024722272160449"/>
    <n v="10.29308740900543"/>
    <n v="0.65287087688659462"/>
    <n v="0"/>
    <n v="0"/>
    <n v="0"/>
    <n v="0"/>
    <n v="0"/>
    <n v="0"/>
    <n v="0"/>
    <m/>
    <n v="0"/>
    <n v="0"/>
    <n v="0"/>
    <n v="0"/>
    <n v="0"/>
    <n v="0"/>
    <x v="2"/>
    <m/>
    <s v="No root cause"/>
    <s v="No root cause"/>
    <s v="No root cause"/>
    <x v="4"/>
    <s v=" "/>
    <m/>
    <m/>
    <s v=""/>
    <m/>
    <s v=""/>
    <m/>
    <m/>
    <m/>
    <m/>
    <m/>
    <m/>
    <m/>
    <m/>
    <m/>
    <m/>
    <m/>
    <m/>
    <m/>
    <m/>
    <m/>
    <s v=" "/>
    <m/>
    <s v=""/>
    <m/>
    <m/>
    <m/>
    <m/>
    <m/>
  </r>
  <r>
    <s v="Mutengene-E-Police"/>
    <s v="SUO_164"/>
    <s v="SUD-OUEST"/>
    <s v="CAMUSAT"/>
    <s v="Hybrid Solar - S1"/>
    <s v="SUD-OUEST"/>
    <s v="Mutengene"/>
    <s v="Huawei"/>
    <n v="0"/>
    <n v="0"/>
    <n v="0"/>
    <n v="0"/>
    <n v="0"/>
    <n v="0"/>
    <n v="0"/>
    <n v="0"/>
    <n v="0"/>
    <n v="0"/>
    <n v="0"/>
    <n v="0"/>
    <n v="0"/>
    <n v="1.4981465786612564E-3"/>
    <n v="7.7486816310107791"/>
    <n v="10.071878932634769"/>
    <n v="0.64411385343275318"/>
    <n v="0"/>
    <n v="0"/>
    <n v="0"/>
    <n v="0"/>
    <n v="0"/>
    <n v="0"/>
    <n v="0"/>
    <m/>
    <n v="0"/>
    <n v="0"/>
    <n v="0"/>
    <n v="0"/>
    <n v="0"/>
    <n v="0"/>
    <x v="2"/>
    <m/>
    <s v="No root cause"/>
    <s v="No root cause"/>
    <s v="No root cause"/>
    <x v="4"/>
    <s v=" "/>
    <m/>
    <m/>
    <s v=""/>
    <m/>
    <s v=""/>
    <m/>
    <m/>
    <m/>
    <m/>
    <m/>
    <m/>
    <m/>
    <m/>
    <m/>
    <m/>
    <m/>
    <m/>
    <m/>
    <m/>
    <m/>
    <s v=" "/>
    <m/>
    <s v=""/>
    <m/>
    <m/>
    <m/>
    <m/>
    <m/>
  </r>
  <r>
    <s v="Mankouotmbou"/>
    <s v="OST_245"/>
    <s v="OUEST"/>
    <s v="CAMUSAT"/>
    <s v="Hybrid Solar - S3"/>
    <s v="OUEST"/>
    <s v="Mankouotmbou"/>
    <s v="NOKIA"/>
    <n v="0"/>
    <n v="0"/>
    <n v="0"/>
    <n v="0"/>
    <n v="0"/>
    <n v="0"/>
    <n v="0"/>
    <n v="0"/>
    <n v="0"/>
    <n v="0"/>
    <n v="0"/>
    <n v="8.8247967514475043E-2"/>
    <n v="0"/>
    <n v="0"/>
    <n v="8.8247967514475043E-2"/>
    <n v="0"/>
    <n v="0.61493566530549348"/>
    <n v="1.6612840400304767"/>
    <n v="0"/>
    <n v="0"/>
    <n v="0"/>
    <n v="0"/>
    <n v="0"/>
    <n v="0"/>
    <m/>
    <n v="3.7703355562975001E-2"/>
    <n v="0"/>
    <n v="0"/>
    <n v="0"/>
    <n v="0"/>
    <n v="0"/>
    <x v="0"/>
    <m/>
    <s v="No root cause"/>
    <s v="No root cause"/>
    <s v="No root cause"/>
    <x v="4"/>
    <s v=" "/>
    <m/>
    <m/>
    <s v=""/>
    <m/>
    <s v=""/>
    <m/>
    <m/>
    <m/>
    <m/>
    <m/>
    <m/>
    <m/>
    <m/>
    <m/>
    <m/>
    <m/>
    <m/>
    <m/>
    <m/>
    <m/>
    <s v=" "/>
    <m/>
    <s v=""/>
    <m/>
    <m/>
    <m/>
    <m/>
    <m/>
  </r>
  <r>
    <s v="Borongo"/>
    <s v="ADM_162"/>
    <s v="ADAMAOUA"/>
    <s v="CAMUSAT"/>
    <s v="Bad Grid + GE"/>
    <s v="ADAMAOUA"/>
    <s v="Borongo"/>
    <s v="Huawei"/>
    <n v="0"/>
    <n v="0"/>
    <n v="0"/>
    <n v="0"/>
    <n v="0"/>
    <n v="0"/>
    <n v="0"/>
    <n v="0"/>
    <n v="0"/>
    <n v="0"/>
    <n v="0"/>
    <n v="0"/>
    <n v="0"/>
    <n v="0"/>
    <n v="0"/>
    <n v="1.8905183016439665E-2"/>
    <n v="0.56940271036118173"/>
    <n v="0"/>
    <n v="0"/>
    <n v="0"/>
    <n v="0"/>
    <n v="0"/>
    <n v="0"/>
    <n v="0"/>
    <m/>
    <n v="0"/>
    <n v="0"/>
    <n v="0"/>
    <n v="0"/>
    <n v="0"/>
    <n v="0"/>
    <x v="0"/>
    <m/>
    <s v="No root cause"/>
    <s v="No root cause"/>
    <s v="No root cause"/>
    <x v="4"/>
    <s v=" "/>
    <m/>
    <m/>
    <s v=""/>
    <m/>
    <s v=""/>
    <m/>
    <m/>
    <m/>
    <m/>
    <m/>
    <m/>
    <m/>
    <m/>
    <m/>
    <m/>
    <m/>
    <m/>
    <m/>
    <m/>
    <m/>
    <s v=" "/>
    <m/>
    <s v=""/>
    <m/>
    <m/>
    <m/>
    <m/>
    <m/>
  </r>
  <r>
    <s v="Djoa-IHS"/>
    <s v="ADM_187"/>
    <s v="ADAMAOUA"/>
    <m/>
    <m/>
    <s v="ADAMAOUA"/>
    <s v="Tibati"/>
    <s v="Huawei"/>
    <n v="0"/>
    <n v="0"/>
    <n v="0"/>
    <n v="0"/>
    <n v="0"/>
    <n v="0"/>
    <n v="0"/>
    <n v="0"/>
    <n v="0"/>
    <n v="0"/>
    <n v="0"/>
    <n v="0"/>
    <n v="0"/>
    <n v="0"/>
    <n v="0"/>
    <n v="6.2137412857807335E-2"/>
    <n v="0.4348905496913818"/>
    <n v="0"/>
    <n v="0"/>
    <n v="0"/>
    <n v="0"/>
    <n v="0"/>
    <n v="0"/>
    <n v="0"/>
    <m/>
    <n v="0"/>
    <n v="0"/>
    <n v="0"/>
    <n v="0"/>
    <n v="0"/>
    <n v="0"/>
    <x v="0"/>
    <m/>
    <s v="No root cause"/>
    <s v="No root cause"/>
    <s v="No root cause"/>
    <x v="4"/>
    <s v=" "/>
    <m/>
    <m/>
    <s v=""/>
    <m/>
    <s v=""/>
    <m/>
    <m/>
    <m/>
    <m/>
    <m/>
    <m/>
    <m/>
    <m/>
    <m/>
    <m/>
    <m/>
    <m/>
    <m/>
    <m/>
    <m/>
    <s v=" "/>
    <m/>
    <s v=""/>
    <m/>
    <m/>
    <m/>
    <m/>
    <m/>
  </r>
  <r>
    <s v="Ngd-Trouamala"/>
    <s v="ADM_058"/>
    <s v="Ngaoundere"/>
    <s v="IHS"/>
    <s v="Grid-Gen"/>
    <s v="ADAMAOUA"/>
    <s v="Ngaoundere"/>
    <s v="Huawei"/>
    <n v="1.7971695017307163"/>
    <n v="0.8496631310407412"/>
    <n v="0"/>
    <n v="0"/>
    <n v="0"/>
    <n v="0"/>
    <n v="0.46317698390277162"/>
    <n v="0"/>
    <n v="0.22133332191888319"/>
    <n v="0.67705524308498344"/>
    <n v="0.98651168697011982"/>
    <n v="0"/>
    <n v="0.50589199647293492"/>
    <n v="0"/>
    <n v="0"/>
    <n v="0"/>
    <n v="0.39394120987464076"/>
    <n v="6.5633088208016943E-2"/>
    <n v="0"/>
    <n v="0"/>
    <n v="0"/>
    <n v="0"/>
    <n v="0"/>
    <n v="0"/>
    <m/>
    <n v="0"/>
    <n v="0"/>
    <n v="0"/>
    <n v="0"/>
    <n v="0"/>
    <n v="0"/>
    <x v="0"/>
    <m/>
    <s v="No root cause"/>
    <s v="No root cause"/>
    <s v="No root cause"/>
    <x v="4"/>
    <s v=" "/>
    <m/>
    <m/>
    <s v=""/>
    <m/>
    <s v=""/>
    <m/>
    <m/>
    <m/>
    <m/>
    <m/>
    <m/>
    <m/>
    <m/>
    <m/>
    <m/>
    <m/>
    <m/>
    <m/>
    <m/>
    <m/>
    <s v=" "/>
    <m/>
    <s v=""/>
    <m/>
    <m/>
    <m/>
    <m/>
    <m/>
  </r>
  <r>
    <s v="Mile4"/>
    <s v="SUO_021"/>
    <s v="SUD-OUEST"/>
    <s v="IHS"/>
    <s v="Grid-Gen"/>
    <s v="SUD-OUEST"/>
    <s v="Limbe"/>
    <s v="Huawei"/>
    <n v="0"/>
    <n v="0"/>
    <n v="0"/>
    <n v="0"/>
    <n v="0"/>
    <n v="0"/>
    <n v="0"/>
    <n v="0"/>
    <n v="0"/>
    <n v="0"/>
    <n v="0"/>
    <n v="0"/>
    <n v="0"/>
    <n v="0"/>
    <n v="0"/>
    <n v="0"/>
    <n v="0.33690462941560873"/>
    <n v="0"/>
    <n v="0"/>
    <n v="0"/>
    <n v="0"/>
    <n v="0"/>
    <n v="0"/>
    <n v="0"/>
    <m/>
    <n v="0"/>
    <n v="0"/>
    <n v="0"/>
    <n v="0"/>
    <n v="0"/>
    <n v="0"/>
    <x v="0"/>
    <m/>
    <s v="No root cause"/>
    <s v="No root cause"/>
    <s v="No root cause"/>
    <x v="4"/>
    <s v=" "/>
    <m/>
    <m/>
    <s v=""/>
    <m/>
    <s v=""/>
    <m/>
    <m/>
    <m/>
    <m/>
    <m/>
    <m/>
    <m/>
    <m/>
    <m/>
    <m/>
    <m/>
    <m/>
    <m/>
    <m/>
    <m/>
    <s v=" "/>
    <m/>
    <s v=""/>
    <m/>
    <m/>
    <m/>
    <m/>
    <m/>
  </r>
  <r>
    <s v="Bonjongo"/>
    <s v="SUO_131"/>
    <s v="SUD-OUEST"/>
    <s v="IHS"/>
    <s v="Grid-Gen"/>
    <s v="SUD-OUEST"/>
    <s v="Bonjongo"/>
    <s v="NOKIA"/>
    <n v="0"/>
    <n v="0.65853529892792617"/>
    <n v="0"/>
    <n v="0"/>
    <n v="0.34235795956480369"/>
    <n v="6.8388598076999124E-2"/>
    <n v="0.16227141690168898"/>
    <n v="0.17326807194652988"/>
    <n v="3.5283456170889974E-2"/>
    <n v="0"/>
    <n v="0"/>
    <n v="4.2981290289441922"/>
    <n v="3.2000428650187351"/>
    <n v="2.7929554294258812"/>
    <n v="4.2981290289441914"/>
    <n v="1.0861562695294168E-2"/>
    <n v="0.33642308230103907"/>
    <n v="0"/>
    <n v="0"/>
    <n v="0"/>
    <n v="0"/>
    <n v="0"/>
    <n v="0"/>
    <n v="0"/>
    <m/>
    <n v="0"/>
    <n v="0"/>
    <n v="0"/>
    <n v="0"/>
    <n v="0"/>
    <n v="0"/>
    <x v="2"/>
    <m/>
    <s v="No root cause"/>
    <s v="No root cause"/>
    <s v="No root cause"/>
    <x v="4"/>
    <s v=" "/>
    <m/>
    <m/>
    <s v=""/>
    <m/>
    <s v=""/>
    <m/>
    <m/>
    <m/>
    <m/>
    <m/>
    <m/>
    <m/>
    <m/>
    <m/>
    <m/>
    <m/>
    <m/>
    <m/>
    <m/>
    <m/>
    <s v=" "/>
    <m/>
    <s v=""/>
    <m/>
    <m/>
    <m/>
    <m/>
    <m/>
  </r>
  <r>
    <s v="Ndop-Kake-Hill"/>
    <s v="NRO_137"/>
    <s v="NORD-OUEST"/>
    <s v="IHS"/>
    <s v="Grid-Gen"/>
    <s v="NORD-OUEST"/>
    <s v="Ndop"/>
    <s v="Huawei"/>
    <n v="0"/>
    <n v="0"/>
    <n v="0"/>
    <n v="0"/>
    <n v="0"/>
    <n v="0"/>
    <n v="0"/>
    <n v="0"/>
    <n v="0"/>
    <n v="0"/>
    <n v="0"/>
    <n v="0"/>
    <n v="0"/>
    <n v="0"/>
    <n v="0"/>
    <n v="0"/>
    <n v="0.32750554314234098"/>
    <n v="0"/>
    <n v="0"/>
    <n v="0"/>
    <n v="0"/>
    <n v="0"/>
    <n v="0"/>
    <n v="0"/>
    <m/>
    <n v="0"/>
    <n v="0"/>
    <n v="0"/>
    <n v="0"/>
    <n v="0"/>
    <n v="0"/>
    <x v="2"/>
    <m/>
    <s v="No root cause"/>
    <s v="No root cause"/>
    <s v="No root cause"/>
    <x v="4"/>
    <s v=" "/>
    <m/>
    <m/>
    <s v=""/>
    <m/>
    <s v=""/>
    <m/>
    <m/>
    <m/>
    <m/>
    <m/>
    <m/>
    <m/>
    <m/>
    <m/>
    <m/>
    <m/>
    <m/>
    <m/>
    <m/>
    <m/>
    <s v=" "/>
    <m/>
    <s v=""/>
    <m/>
    <m/>
    <m/>
    <m/>
    <m/>
  </r>
  <r>
    <s v="Koundoum"/>
    <s v="OST_252"/>
    <s v="OUEST"/>
    <s v="IHS"/>
    <s v="Gen-Lithium"/>
    <s v="OUEST"/>
    <s v="Koundoum"/>
    <s v="Huawei"/>
    <n v="0"/>
    <n v="0"/>
    <n v="0"/>
    <n v="0"/>
    <n v="0"/>
    <n v="0"/>
    <n v="0"/>
    <n v="0"/>
    <n v="0"/>
    <n v="0"/>
    <n v="0"/>
    <n v="0"/>
    <n v="0"/>
    <n v="4.923123678420696"/>
    <n v="3.8270332702684962"/>
    <n v="0.18339811033778214"/>
    <n v="0.29916560369599893"/>
    <n v="0"/>
    <n v="0"/>
    <n v="0"/>
    <n v="0"/>
    <n v="0"/>
    <n v="0"/>
    <n v="0"/>
    <m/>
    <n v="0"/>
    <n v="0"/>
    <n v="0"/>
    <n v="0"/>
    <n v="0"/>
    <n v="0"/>
    <x v="0"/>
    <m/>
    <s v="No root cause"/>
    <s v="No root cause"/>
    <s v="No root cause"/>
    <x v="4"/>
    <s v=" "/>
    <m/>
    <m/>
    <s v=""/>
    <m/>
    <s v=""/>
    <m/>
    <m/>
    <m/>
    <m/>
    <m/>
    <m/>
    <m/>
    <m/>
    <m/>
    <m/>
    <m/>
    <m/>
    <m/>
    <m/>
    <m/>
    <s v=" "/>
    <m/>
    <s v=""/>
    <m/>
    <m/>
    <m/>
    <m/>
    <m/>
  </r>
  <r>
    <s v="Mutengene"/>
    <s v="SUO_005"/>
    <s v="SUD-OUEST"/>
    <s v="IHS"/>
    <s v="Grid-Gen"/>
    <s v="SUD-OUEST"/>
    <s v="Mutengene"/>
    <s v="Huawei"/>
    <n v="0"/>
    <n v="0"/>
    <n v="0"/>
    <n v="0"/>
    <n v="0"/>
    <n v="0"/>
    <n v="0"/>
    <n v="0"/>
    <n v="0"/>
    <n v="0"/>
    <n v="0"/>
    <n v="0"/>
    <n v="0"/>
    <n v="0"/>
    <n v="4.0251988254530824"/>
    <n v="4.6363356190769709"/>
    <n v="0.2968113733581027"/>
    <n v="0"/>
    <n v="0"/>
    <n v="0"/>
    <n v="0"/>
    <n v="0"/>
    <n v="0"/>
    <n v="0"/>
    <m/>
    <n v="0"/>
    <n v="0"/>
    <n v="0"/>
    <n v="0"/>
    <n v="0"/>
    <n v="0"/>
    <x v="2"/>
    <m/>
    <s v="No root cause"/>
    <s v="No root cause"/>
    <s v="No root cause"/>
    <x v="4"/>
    <s v=" "/>
    <m/>
    <m/>
    <s v=""/>
    <m/>
    <s v=""/>
    <m/>
    <m/>
    <m/>
    <m/>
    <m/>
    <m/>
    <m/>
    <m/>
    <m/>
    <m/>
    <m/>
    <m/>
    <m/>
    <m/>
    <m/>
    <s v=" "/>
    <m/>
    <s v=""/>
    <m/>
    <m/>
    <m/>
    <m/>
    <m/>
  </r>
  <r>
    <s v="Tinto"/>
    <s v="SUO_040"/>
    <s v="SUD-OUEST"/>
    <s v="IHS"/>
    <s v="Gen Only"/>
    <s v="SUD-OUEST"/>
    <s v="Tinto"/>
    <s v="Huawei"/>
    <n v="0"/>
    <n v="0"/>
    <n v="0"/>
    <n v="0"/>
    <n v="0"/>
    <n v="0"/>
    <n v="0"/>
    <n v="0"/>
    <n v="0"/>
    <n v="0"/>
    <n v="0"/>
    <n v="0"/>
    <n v="0"/>
    <n v="2.3405865029834523"/>
    <n v="2.9191564435997752"/>
    <n v="2.8668639939731699"/>
    <n v="0.25286574038403914"/>
    <n v="0"/>
    <n v="0"/>
    <n v="0"/>
    <n v="0"/>
    <n v="0"/>
    <n v="0"/>
    <n v="0"/>
    <m/>
    <n v="0"/>
    <n v="0"/>
    <n v="0"/>
    <n v="0"/>
    <n v="0"/>
    <n v="0"/>
    <x v="2"/>
    <m/>
    <s v="ACCESS-ISSUE"/>
    <s v="ACCESS-ISSUE"/>
    <s v="ACCESS-ISSUE"/>
    <x v="1"/>
    <s v="[OCM RAN -  11/05/2026] 11.05.2026: Acces Negociation Ongoing | Plan for  11/05/2026 _x000a_10.05.2026: Acces Negociation Ongoing_x000a_09.05.2026: Acces Negociation Ongoing. Update ASAP_x000a_08.05.26: FME is managing with level 0, update ASAP_x000a_08.05.26: Need FME on site to check RTN status and its antenna chain of its ODU; CM-20260508-00002466; FME Stanley is activated to check, update ASAP   ;   [OCM RAN -  11/05/2026] 11.05.2026: Acces Negociation Ongoing | Plan for  11/05/2026 _x000a_10.05.2026: Acces Negociation Ongoing_x000a_09.05.2026: Acces Negociation Ongoing. Update ASAP_x000a_08.05.26: FME is managing with level 0, update ASAP_x000a_08.05.26: Need FME on site to check RTN status and its antenna chain of its ODU; CM-20260508-00002466; FME Stanley is activated to check, update ASAP   ;   [OCM RAN 11-05-2026 18H UTC ] -&gt;..11.05.2026: Acces Negociation Ongoing | Plan for 12/05/2026 _x000a_10.05.2026: Acces Negociation Ongoing_x000a_09.05.2026: Acces Negociation Ongoing. Update ASAP_x000a_08.05.26: FME is managing with level 0, update ASAP_x000a_08.05.26: Need FME on site to check RTN status and its antenna chain of its ODU; CM-20260508-00002466; FME Stanley is activated to check, update ASAP   ;    "/>
    <m/>
    <m/>
    <s v=""/>
    <m/>
    <s v=""/>
    <m/>
    <m/>
    <m/>
    <m/>
    <m/>
    <m/>
    <m/>
    <m/>
    <m/>
    <m/>
    <m/>
    <s v="[OCM RAN -  11/05/2026] 11.05.2026: Acces Negociation Ongoing | Plan for  11/05/2026 _x000a_10.05.2026: Acces Negociation Ongoing_x000a_09.05.2026: Acces Negociation Ongoing. Update ASAP_x000a_08.05.26: FME is managing with level 0, update ASAP_x000a_08.05.26: Need FME on site to check RTN status and its antenna chain of its ODU; CM-20260508-00002466; FME Stanley is activated to check, update ASAP"/>
    <s v="[OCM RAN -  11/05/2026] 11.05.2026: Acces Negociation Ongoing | Plan for  11/05/2026 _x000a_10.05.2026: Acces Negociation Ongoing_x000a_09.05.2026: Acces Negociation Ongoing. Update ASAP_x000a_08.05.26: FME is managing with level 0, update ASAP_x000a_08.05.26: Need FME on site to check RTN status and its antenna chain of its ODU; CM-20260508-00002466; FME Stanley is activated to check, update ASAP"/>
    <s v="[OCM RAN 11-05-2026 18H UTC ] -&gt;..11.05.2026: Acces Negociation Ongoing | Plan for 12/05/2026 _x000a_10.05.2026: Acces Negociation Ongoing_x000a_09.05.2026: Acces Negociation Ongoing. Update ASAP_x000a_08.05.26: FME is managing with level 0, update ASAP_x000a_08.05.26: Need FME on site to check RTN status and its antenna chain of its ODU; CM-20260508-00002466; FME Stanley is activated to check, update ASAP"/>
    <m/>
    <s v=" "/>
    <m/>
    <s v=""/>
    <m/>
    <m/>
    <m/>
    <m/>
    <m/>
  </r>
  <r>
    <s v="Limbe-Semme-Beach-MTN"/>
    <s v="SUO_082"/>
    <s v="SUD-OUEST"/>
    <s v="IHS"/>
    <s v="Grid-Gen"/>
    <s v="SUD-OUEST"/>
    <s v="Limbe"/>
    <s v="Huawei"/>
    <n v="0"/>
    <n v="0"/>
    <n v="0"/>
    <n v="0"/>
    <n v="0"/>
    <n v="0"/>
    <n v="0"/>
    <n v="0"/>
    <n v="0"/>
    <n v="0"/>
    <n v="0"/>
    <n v="0"/>
    <n v="0"/>
    <n v="0"/>
    <n v="0.29160353048942311"/>
    <n v="0"/>
    <n v="0.22463281140760144"/>
    <n v="0"/>
    <n v="0"/>
    <n v="0"/>
    <n v="0"/>
    <n v="0"/>
    <n v="0"/>
    <n v="0"/>
    <m/>
    <n v="0"/>
    <n v="0"/>
    <n v="0"/>
    <n v="0"/>
    <n v="0"/>
    <n v="0"/>
    <x v="0"/>
    <m/>
    <s v="No root cause"/>
    <s v="No root cause"/>
    <s v="No root cause"/>
    <x v="4"/>
    <s v=" "/>
    <m/>
    <m/>
    <s v=""/>
    <m/>
    <s v=""/>
    <m/>
    <m/>
    <m/>
    <m/>
    <m/>
    <m/>
    <m/>
    <m/>
    <m/>
    <m/>
    <m/>
    <m/>
    <m/>
    <m/>
    <m/>
    <s v=" "/>
    <m/>
    <s v=""/>
    <m/>
    <m/>
    <m/>
    <m/>
    <m/>
  </r>
  <r>
    <s v="Emana-Lycee2-MTN-IHS"/>
    <s v="CTR_518"/>
    <s v="Yaounde"/>
    <s v="IHS"/>
    <s v="Grid-Gen"/>
    <s v="CENTRE"/>
    <s v="Yaounde"/>
    <s v="ZTE"/>
    <n v="0"/>
    <n v="0"/>
    <n v="0"/>
    <n v="0"/>
    <n v="0"/>
    <n v="0"/>
    <n v="0"/>
    <n v="0"/>
    <n v="0"/>
    <n v="0"/>
    <n v="0"/>
    <n v="2.4255706511662188E-3"/>
    <n v="0"/>
    <n v="0"/>
    <n v="0.1308202994580995"/>
    <n v="0.26007111202426669"/>
    <n v="0.21744527484569121"/>
    <n v="0"/>
    <n v="0"/>
    <n v="0"/>
    <n v="0"/>
    <n v="0"/>
    <n v="0"/>
    <n v="0.26247884759711543"/>
    <m/>
    <n v="0"/>
    <n v="0"/>
    <n v="0"/>
    <n v="0"/>
    <n v="0"/>
    <n v="0"/>
    <x v="0"/>
    <m/>
    <s v="No root cause"/>
    <s v="No root cause"/>
    <s v="No root cause"/>
    <x v="4"/>
    <s v=" "/>
    <m/>
    <m/>
    <s v=""/>
    <m/>
    <s v=""/>
    <m/>
    <m/>
    <m/>
    <m/>
    <m/>
    <m/>
    <m/>
    <m/>
    <m/>
    <m/>
    <m/>
    <m/>
    <m/>
    <m/>
    <m/>
    <s v=" "/>
    <m/>
    <s v=""/>
    <m/>
    <m/>
    <m/>
    <m/>
    <m/>
  </r>
  <r>
    <s v="Logone-Birni"/>
    <s v="EXN_051"/>
    <s v="EXTREME-NORD"/>
    <s v="IHS"/>
    <s v="Solar-Gen"/>
    <s v="EXTREME-NORD"/>
    <s v="Logone-Birni"/>
    <s v="Huawei"/>
    <n v="0"/>
    <n v="0"/>
    <n v="0"/>
    <n v="0"/>
    <n v="0"/>
    <n v="0"/>
    <n v="0"/>
    <n v="0"/>
    <n v="0"/>
    <n v="0"/>
    <n v="0"/>
    <n v="0"/>
    <n v="0"/>
    <n v="0.96122154591605258"/>
    <n v="0"/>
    <n v="0"/>
    <n v="0.2127368141698984"/>
    <n v="0"/>
    <n v="0"/>
    <n v="0"/>
    <n v="0"/>
    <n v="0"/>
    <n v="0"/>
    <n v="0"/>
    <m/>
    <n v="0"/>
    <n v="0"/>
    <n v="0"/>
    <n v="0"/>
    <n v="0"/>
    <n v="0"/>
    <x v="2"/>
    <m/>
    <s v="No root cause"/>
    <s v="No root cause"/>
    <s v="No root cause"/>
    <x v="4"/>
    <s v=" "/>
    <m/>
    <m/>
    <s v=""/>
    <m/>
    <s v=""/>
    <m/>
    <m/>
    <m/>
    <m/>
    <m/>
    <m/>
    <m/>
    <m/>
    <m/>
    <m/>
    <m/>
    <m/>
    <m/>
    <m/>
    <m/>
    <s v=" "/>
    <m/>
    <s v=""/>
    <m/>
    <m/>
    <m/>
    <m/>
    <m/>
  </r>
  <r>
    <s v="Boudva-IHS"/>
    <s v="NRD_092"/>
    <s v="NORD"/>
    <s v="IHS"/>
    <s v="Gen Only"/>
    <s v="NORD"/>
    <s v="Boudva"/>
    <s v="Huawei"/>
    <n v="0"/>
    <n v="0"/>
    <n v="0"/>
    <n v="0"/>
    <n v="0"/>
    <n v="0"/>
    <n v="0"/>
    <n v="0"/>
    <n v="0"/>
    <n v="0"/>
    <n v="0"/>
    <n v="0"/>
    <n v="0"/>
    <n v="7.2232067185453427E-2"/>
    <n v="0.87250986636532524"/>
    <n v="0.20635185613227067"/>
    <n v="0.20207143733609562"/>
    <n v="0"/>
    <n v="0"/>
    <n v="0"/>
    <n v="0"/>
    <n v="0"/>
    <n v="0"/>
    <n v="0"/>
    <m/>
    <n v="0"/>
    <n v="0"/>
    <n v="0"/>
    <n v="0"/>
    <n v="0"/>
    <n v="0"/>
    <x v="0"/>
    <m/>
    <s v="No root cause"/>
    <s v="No root cause"/>
    <s v="No root cause"/>
    <x v="4"/>
    <s v=" "/>
    <m/>
    <m/>
    <s v=""/>
    <m/>
    <s v=""/>
    <m/>
    <m/>
    <m/>
    <m/>
    <m/>
    <m/>
    <m/>
    <m/>
    <m/>
    <m/>
    <m/>
    <m/>
    <m/>
    <m/>
    <m/>
    <s v=" "/>
    <m/>
    <s v=""/>
    <m/>
    <m/>
    <m/>
    <m/>
    <m/>
  </r>
  <r>
    <s v="Ashum-MTN"/>
    <s v="SUO_089"/>
    <s v="SUD-OUEST"/>
    <s v="IHS"/>
    <s v="Gen Only"/>
    <s v="SUD-OUEST"/>
    <s v="Ashum"/>
    <s v="Huawei"/>
    <n v="0"/>
    <n v="0"/>
    <n v="0"/>
    <n v="0"/>
    <n v="0"/>
    <n v="0"/>
    <n v="0"/>
    <n v="0"/>
    <n v="0"/>
    <n v="0"/>
    <n v="0"/>
    <n v="0"/>
    <n v="0"/>
    <n v="1.5613540962181074"/>
    <n v="1.9450401360602456"/>
    <n v="1.9130975107937893"/>
    <n v="0.1673465398521258"/>
    <n v="0"/>
    <n v="0"/>
    <n v="0"/>
    <n v="0"/>
    <n v="0"/>
    <n v="0"/>
    <n v="0"/>
    <m/>
    <n v="0"/>
    <n v="0"/>
    <n v="0"/>
    <n v="0"/>
    <n v="0"/>
    <n v="0"/>
    <x v="0"/>
    <m/>
    <s v="ACCESS-ISSUE"/>
    <s v="ACCESS-ISSUE"/>
    <s v="ACCESS-ISSUE"/>
    <x v="1"/>
    <s v="[OCM RAN -  11/05/2026] Impacted by SUO_040_H_Tinto (TX issue)   ;   [OCM RAN -  11/05/2026] Impacted by SUO_040_H_Tinto (TX issue)   ;   [OCM RAN 11-05-2026 18H UTC ] -&gt;..Impacted by SUO_040_H_Tinto (TX issue)   ;    "/>
    <s v="Impacted by SUO_040_H_Tinto (TX issue) "/>
    <m/>
    <s v=""/>
    <m/>
    <s v=""/>
    <m/>
    <m/>
    <m/>
    <m/>
    <m/>
    <m/>
    <m/>
    <m/>
    <m/>
    <m/>
    <m/>
    <s v="[OCM RAN -  11/05/2026] Impacted by SUO_040_H_Tinto (TX issue)"/>
    <s v="[OCM RAN -  11/05/2026] Impacted by SUO_040_H_Tinto (TX issue)"/>
    <s v="[OCM RAN 11-05-2026 18H UTC ] -&gt;..Impacted by SUO_040_H_Tinto (TX issue)"/>
    <m/>
    <s v=" "/>
    <m/>
    <s v=""/>
    <m/>
    <m/>
    <m/>
    <m/>
    <m/>
  </r>
  <r>
    <s v="Nyamboya-MTN"/>
    <s v="ADM_179"/>
    <s v="ADAMAOUA"/>
    <m/>
    <m/>
    <s v="ADAMAOUA"/>
    <s v="Nyamboya"/>
    <s v="Huawei"/>
    <n v="0"/>
    <n v="0"/>
    <n v="0"/>
    <n v="0"/>
    <n v="0"/>
    <n v="0"/>
    <n v="0"/>
    <n v="0"/>
    <n v="0"/>
    <n v="0"/>
    <n v="0"/>
    <n v="0"/>
    <n v="0"/>
    <n v="0"/>
    <n v="0"/>
    <n v="0.89273484517725221"/>
    <n v="0.14847702699232093"/>
    <n v="0"/>
    <n v="0"/>
    <n v="0"/>
    <n v="0"/>
    <n v="0"/>
    <n v="0"/>
    <n v="0"/>
    <m/>
    <n v="0"/>
    <n v="0"/>
    <n v="0"/>
    <n v="0"/>
    <n v="0"/>
    <n v="0"/>
    <x v="0"/>
    <m/>
    <s v="No root cause"/>
    <s v="No root cause"/>
    <s v="No root cause"/>
    <x v="4"/>
    <s v=" "/>
    <m/>
    <m/>
    <s v=""/>
    <m/>
    <s v=""/>
    <m/>
    <m/>
    <m/>
    <m/>
    <m/>
    <m/>
    <m/>
    <m/>
    <m/>
    <m/>
    <m/>
    <m/>
    <m/>
    <m/>
    <m/>
    <s v=" "/>
    <m/>
    <s v=""/>
    <m/>
    <m/>
    <m/>
    <m/>
    <m/>
  </r>
  <r>
    <s v="H-Sawa"/>
    <s v="LIT_099"/>
    <s v="Douala"/>
    <s v="IHS"/>
    <s v="Grid-Gen (LL)"/>
    <s v="LITTORAL"/>
    <s v="Douala"/>
    <s v="ZTE"/>
    <n v="0"/>
    <n v="0"/>
    <n v="0"/>
    <n v="0"/>
    <n v="0"/>
    <n v="0"/>
    <n v="0"/>
    <n v="0"/>
    <n v="0"/>
    <n v="0"/>
    <n v="0"/>
    <n v="14.530844697845234"/>
    <n v="0"/>
    <n v="0"/>
    <n v="14.530844697845234"/>
    <n v="0"/>
    <n v="0.14767444846803848"/>
    <n v="0"/>
    <n v="0"/>
    <n v="0"/>
    <n v="0"/>
    <n v="0"/>
    <n v="0"/>
    <n v="0"/>
    <m/>
    <n v="0"/>
    <n v="0"/>
    <n v="0"/>
    <n v="0"/>
    <n v="0"/>
    <n v="0"/>
    <x v="0"/>
    <m/>
    <s v="No root cause"/>
    <s v="No root cause"/>
    <s v="No root cause"/>
    <x v="4"/>
    <s v=" "/>
    <m/>
    <m/>
    <s v=""/>
    <m/>
    <s v=""/>
    <m/>
    <m/>
    <m/>
    <m/>
    <m/>
    <m/>
    <m/>
    <m/>
    <m/>
    <m/>
    <m/>
    <m/>
    <m/>
    <m/>
    <m/>
    <s v=" "/>
    <m/>
    <s v=""/>
    <m/>
    <m/>
    <m/>
    <m/>
    <m/>
  </r>
  <r>
    <s v="Abom"/>
    <s v="CTR_263"/>
    <s v="Yaounde"/>
    <s v="IHS"/>
    <s v="Grid-Gen"/>
    <s v="CENTRE"/>
    <s v="Yaounde"/>
    <s v="ZTE"/>
    <n v="0"/>
    <n v="0"/>
    <n v="0"/>
    <n v="0"/>
    <n v="0"/>
    <n v="0"/>
    <n v="0"/>
    <n v="0"/>
    <n v="0"/>
    <n v="0"/>
    <n v="2.3861551280843987"/>
    <n v="0"/>
    <n v="0"/>
    <n v="0"/>
    <n v="0"/>
    <n v="0"/>
    <n v="0.1463189825159163"/>
    <n v="0"/>
    <n v="0"/>
    <n v="0"/>
    <n v="0"/>
    <n v="0"/>
    <n v="0"/>
    <n v="0"/>
    <m/>
    <n v="0"/>
    <n v="0"/>
    <n v="0"/>
    <n v="0"/>
    <n v="0"/>
    <n v="0"/>
    <x v="0"/>
    <m/>
    <s v="No root cause"/>
    <s v="No root cause"/>
    <s v="No root cause"/>
    <x v="4"/>
    <s v=" "/>
    <m/>
    <m/>
    <s v=""/>
    <m/>
    <s v=""/>
    <m/>
    <m/>
    <m/>
    <m/>
    <m/>
    <m/>
    <m/>
    <m/>
    <m/>
    <m/>
    <m/>
    <m/>
    <m/>
    <m/>
    <m/>
    <s v=" "/>
    <m/>
    <s v=""/>
    <m/>
    <m/>
    <m/>
    <m/>
    <m/>
  </r>
  <r>
    <s v="CTR_1052_Z_Santa-Barbara-Gottam-IHS"/>
    <s v="CTR_1052"/>
    <s v="Yaounde"/>
    <s v="IHS"/>
    <s v="Grid-Gen"/>
    <s v="CTR"/>
    <s v="Yaoundé"/>
    <s v="ZTE"/>
    <n v="0"/>
    <n v="0"/>
    <n v="0"/>
    <n v="0"/>
    <n v="0"/>
    <n v="0"/>
    <n v="0"/>
    <n v="0"/>
    <n v="0"/>
    <n v="3.289876381505167"/>
    <n v="0"/>
    <n v="3.887030473728216"/>
    <n v="0.78793592498423404"/>
    <s v=""/>
    <n v="3.8870304737282164"/>
    <n v="0.23820530600713991"/>
    <n v="0.12680740683668482"/>
    <n v="0"/>
    <n v="0"/>
    <n v="0"/>
    <n v="0"/>
    <n v="0"/>
    <n v="0"/>
    <n v="0.17503345860692376"/>
    <m/>
    <n v="0"/>
    <n v="0"/>
    <n v="0"/>
    <n v="0"/>
    <n v="0"/>
    <n v="0"/>
    <x v="0"/>
    <m/>
    <s v="No root cause"/>
    <s v="No root cause"/>
    <s v="No root cause"/>
    <x v="4"/>
    <s v=" "/>
    <m/>
    <m/>
    <s v=""/>
    <m/>
    <s v=""/>
    <m/>
    <m/>
    <m/>
    <m/>
    <m/>
    <m/>
    <m/>
    <m/>
    <m/>
    <m/>
    <m/>
    <m/>
    <m/>
    <m/>
    <m/>
    <s v=" "/>
    <m/>
    <s v=""/>
    <m/>
    <m/>
    <m/>
    <m/>
    <m/>
  </r>
  <r>
    <s v="Kosseoua"/>
    <s v="EXN_244"/>
    <s v="EXTREME-NORD"/>
    <s v="CAMUSAT"/>
    <s v="HGB"/>
    <s v="EXTREME-NORD"/>
    <s v="Kosseoua"/>
    <s v="Huawei"/>
    <n v="0"/>
    <n v="0"/>
    <n v="0"/>
    <n v="0"/>
    <n v="0"/>
    <n v="0"/>
    <n v="0"/>
    <n v="0"/>
    <n v="0"/>
    <n v="0"/>
    <n v="0"/>
    <n v="0"/>
    <n v="0"/>
    <n v="6.8487057440366623"/>
    <n v="7.9380009873499358"/>
    <n v="0.61051256588277958"/>
    <n v="0.11856760065404799"/>
    <n v="0"/>
    <n v="0"/>
    <n v="0"/>
    <n v="0"/>
    <n v="0"/>
    <n v="0"/>
    <n v="0"/>
    <m/>
    <n v="0"/>
    <n v="0"/>
    <n v="0"/>
    <n v="0"/>
    <n v="0"/>
    <n v="0"/>
    <x v="2"/>
    <m/>
    <s v="No root cause"/>
    <s v="No root cause"/>
    <s v="No root cause"/>
    <x v="4"/>
    <s v=" "/>
    <m/>
    <m/>
    <s v=""/>
    <m/>
    <s v=""/>
    <m/>
    <m/>
    <m/>
    <m/>
    <m/>
    <m/>
    <m/>
    <m/>
    <m/>
    <m/>
    <m/>
    <m/>
    <m/>
    <m/>
    <m/>
    <s v=" "/>
    <m/>
    <s v=""/>
    <m/>
    <m/>
    <m/>
    <m/>
    <m/>
  </r>
  <r>
    <s v="Mini_SS_AFD"/>
    <s v="CTR_737"/>
    <s v="Yaounde"/>
    <s v="CAMUSAT"/>
    <s v="Good Grid no GE - 8h"/>
    <s v="CENTRE"/>
    <s v="Yaounde"/>
    <s v="ZTE"/>
    <n v="0"/>
    <n v="0"/>
    <n v="0"/>
    <n v="0"/>
    <n v="0"/>
    <n v="0"/>
    <n v="0"/>
    <n v="0"/>
    <n v="0"/>
    <n v="0"/>
    <n v="0"/>
    <n v="0"/>
    <n v="3.3119740435404242E-2"/>
    <n v="4.9759868505534655E-2"/>
    <n v="0"/>
    <n v="6.4616488743925435E-2"/>
    <n v="8.987095964135805E-2"/>
    <n v="0"/>
    <n v="0"/>
    <n v="0"/>
    <n v="0"/>
    <n v="0"/>
    <n v="0"/>
    <n v="5.6002145916623919E-3"/>
    <m/>
    <n v="0"/>
    <n v="0"/>
    <n v="0"/>
    <n v="0"/>
    <n v="0"/>
    <n v="0"/>
    <x v="0"/>
    <m/>
    <s v="No root cause"/>
    <s v="No root cause"/>
    <s v="No root cause"/>
    <x v="4"/>
    <s v=" "/>
    <m/>
    <m/>
    <s v=""/>
    <m/>
    <s v=""/>
    <m/>
    <m/>
    <m/>
    <m/>
    <m/>
    <m/>
    <m/>
    <m/>
    <m/>
    <m/>
    <m/>
    <m/>
    <m/>
    <m/>
    <m/>
    <s v=" "/>
    <m/>
    <s v=""/>
    <m/>
    <m/>
    <m/>
    <m/>
    <m/>
  </r>
  <r>
    <s v="Fotouni-IHS"/>
    <s v="OST_153"/>
    <s v="OUEST"/>
    <s v="IHS"/>
    <s v="Hybrid-Gen"/>
    <s v="OUEST"/>
    <s v="Fotouni"/>
    <s v="Huawei"/>
    <n v="0"/>
    <n v="0"/>
    <n v="0"/>
    <n v="0"/>
    <n v="0"/>
    <n v="0"/>
    <n v="0"/>
    <n v="0"/>
    <n v="0"/>
    <n v="0"/>
    <n v="0"/>
    <n v="0"/>
    <n v="0"/>
    <n v="0.13957732291194033"/>
    <n v="0.10884748297106722"/>
    <n v="5.5288742783927303E-3"/>
    <n v="8.8729514629044645E-2"/>
    <n v="0"/>
    <n v="0"/>
    <n v="0"/>
    <n v="0"/>
    <n v="0"/>
    <n v="0"/>
    <n v="0"/>
    <m/>
    <n v="0"/>
    <n v="0"/>
    <n v="0"/>
    <n v="0"/>
    <n v="0"/>
    <n v="0"/>
    <x v="0"/>
    <m/>
    <s v="No root cause"/>
    <s v="No root cause"/>
    <s v="No root cause"/>
    <x v="4"/>
    <s v=" "/>
    <m/>
    <m/>
    <s v=""/>
    <m/>
    <s v=""/>
    <m/>
    <m/>
    <m/>
    <m/>
    <m/>
    <m/>
    <m/>
    <m/>
    <m/>
    <m/>
    <m/>
    <m/>
    <m/>
    <m/>
    <m/>
    <s v=" "/>
    <m/>
    <s v=""/>
    <m/>
    <m/>
    <m/>
    <m/>
    <m/>
  </r>
  <r>
    <s v="Ngaoundal3-IHS"/>
    <s v="ADM_119"/>
    <s v="Ngaoundere"/>
    <s v="IHS"/>
    <s v="Grid-Gen"/>
    <s v="ADAMAOUA"/>
    <s v="Ngaoundal"/>
    <s v="Huawei"/>
    <n v="0"/>
    <n v="0"/>
    <n v="0"/>
    <n v="0"/>
    <n v="0"/>
    <n v="0"/>
    <n v="0"/>
    <n v="0"/>
    <n v="0"/>
    <n v="0"/>
    <n v="0"/>
    <n v="0"/>
    <n v="0"/>
    <n v="3.8345418382401196E-3"/>
    <n v="1.6051570485656314E-3"/>
    <n v="4.8939454902934373E-2"/>
    <n v="6.2939991382090152E-2"/>
    <n v="0"/>
    <n v="0"/>
    <n v="0"/>
    <n v="0"/>
    <n v="0"/>
    <n v="0"/>
    <n v="0"/>
    <m/>
    <n v="0"/>
    <n v="0"/>
    <n v="0"/>
    <n v="0"/>
    <n v="0"/>
    <n v="0"/>
    <x v="0"/>
    <m/>
    <s v="PDH"/>
    <s v="TX ISSUE"/>
    <s v="MPR ISSUE"/>
    <x v="5"/>
    <s v="(05-11-2026 groupe whatsapp  incident ) impacted by  ADM_010_H_Ngaoundal  MIB corrupted || Action :formatage de la carte flash et MIB Refresh   ;   [OCM RAN -  11/05/2026] Impacted by ADM_010_H_Ngaoundal   ;    "/>
    <s v=" impacted by  ADM_010_H_Ngaoundal  MIB corrupted || Action :formatage de la carte flash et MIB Refresh"/>
    <s v="(05-11-2026 groupe whatsapp  incident ) impacted by  ADM_010_H_Ngaoundal  MIB corrupted || Action :formatage de la carte flash et MIB Refresh"/>
    <s v=""/>
    <m/>
    <s v=""/>
    <m/>
    <m/>
    <m/>
    <m/>
    <m/>
    <m/>
    <m/>
    <m/>
    <m/>
    <m/>
    <m/>
    <m/>
    <s v="[OCM RAN -  11/05/2026] Impacted by ADM_010_H_Ngaoundal"/>
    <m/>
    <m/>
    <s v=" "/>
    <m/>
    <s v=""/>
    <m/>
    <m/>
    <m/>
    <m/>
    <m/>
  </r>
  <r>
    <s v="Batsaa"/>
    <s v="OST_290"/>
    <s v="OUEST"/>
    <s v="CAMUSAT"/>
    <s v="Hybrid Solar - S3"/>
    <s v="OUEST"/>
    <s v="Batsaa"/>
    <s v="Huawei"/>
    <n v="0"/>
    <n v="0"/>
    <n v="0"/>
    <n v="0"/>
    <n v="0"/>
    <n v="0"/>
    <n v="0"/>
    <n v="0"/>
    <n v="0"/>
    <n v="0"/>
    <n v="0"/>
    <n v="0"/>
    <n v="0"/>
    <n v="0.18685811553135692"/>
    <n v="0"/>
    <n v="0"/>
    <n v="6.1531020195015884E-2"/>
    <n v="0"/>
    <n v="0"/>
    <n v="0"/>
    <n v="0"/>
    <n v="0"/>
    <n v="0"/>
    <n v="0"/>
    <m/>
    <n v="0"/>
    <n v="0"/>
    <n v="0"/>
    <n v="0"/>
    <n v="0"/>
    <n v="0"/>
    <x v="0"/>
    <m/>
    <s v="No root cause"/>
    <s v="No root cause"/>
    <s v="No root cause"/>
    <x v="4"/>
    <s v=" "/>
    <m/>
    <m/>
    <s v=""/>
    <m/>
    <s v=""/>
    <m/>
    <m/>
    <m/>
    <m/>
    <m/>
    <m/>
    <m/>
    <m/>
    <m/>
    <m/>
    <m/>
    <m/>
    <m/>
    <m/>
    <m/>
    <s v=" "/>
    <m/>
    <s v=""/>
    <m/>
    <m/>
    <m/>
    <m/>
    <m/>
  </r>
  <r>
    <s v="Ngaoundal"/>
    <s v="ADM_010"/>
    <s v="Ngaoundere"/>
    <s v="IHS"/>
    <s v="Medium Grid + Solar + GE"/>
    <s v="ADAMAOUA"/>
    <s v="Ngaoundal"/>
    <s v="Huawei"/>
    <n v="0"/>
    <n v="0"/>
    <n v="0"/>
    <n v="0"/>
    <n v="0"/>
    <n v="0"/>
    <n v="0"/>
    <n v="0"/>
    <n v="0"/>
    <n v="0"/>
    <n v="0"/>
    <n v="0"/>
    <n v="0"/>
    <n v="1.8726832233265697E-3"/>
    <n v="2.4969109644354267E-3"/>
    <n v="4.068181364198007E-2"/>
    <n v="5.9640501893371917E-2"/>
    <n v="0"/>
    <n v="0"/>
    <n v="0"/>
    <n v="0"/>
    <n v="0"/>
    <n v="0"/>
    <n v="0"/>
    <m/>
    <n v="0"/>
    <n v="0"/>
    <n v="0"/>
    <n v="0"/>
    <n v="0"/>
    <n v="0"/>
    <x v="0"/>
    <m/>
    <s v="PDH"/>
    <s v="TX ISSUE"/>
    <s v="MPR ISSUE"/>
    <x v="5"/>
    <s v="(05-11-2026 groupe whatsapp  incident ) impacted by  ADM_010_H_Ngaoundal  MIB corrupted || Action :formatage de la carte flash et MIB Refresh   ;   [OCM RAN -  11/05/2026] Impacted by ADM_010_H_Ngaoundal   ;    "/>
    <s v=" impacted by  ADM_010_H_Ngaoundal  MIB corrupted || Action :formatage de la carte flash et MIB Refresh"/>
    <s v="(05-11-2026 groupe whatsapp  incident ) impacted by  ADM_010_H_Ngaoundal  MIB corrupted || Action :formatage de la carte flash et MIB Refresh"/>
    <s v=""/>
    <m/>
    <s v=""/>
    <m/>
    <m/>
    <m/>
    <m/>
    <m/>
    <m/>
    <m/>
    <m/>
    <m/>
    <m/>
    <m/>
    <m/>
    <s v="[OCM RAN -  11/05/2026] Impacted by ADM_010_H_Ngaoundal"/>
    <m/>
    <m/>
    <s v=" "/>
    <m/>
    <s v=""/>
    <m/>
    <m/>
    <m/>
    <m/>
    <m/>
  </r>
  <r>
    <s v="Pangar-camrail"/>
    <s v="ADM_114"/>
    <s v="ADAMAOUA"/>
    <s v="CAMUSAT"/>
    <s v="Hybrid Solar - S3"/>
    <s v="ADAMAOUA"/>
    <s v="Pangar"/>
    <s v="Huawei"/>
    <n v="0"/>
    <n v="0"/>
    <n v="0"/>
    <n v="0"/>
    <n v="0"/>
    <n v="0"/>
    <n v="0"/>
    <n v="0"/>
    <n v="0"/>
    <n v="0"/>
    <n v="0"/>
    <n v="0"/>
    <n v="0"/>
    <n v="4.8868114589664781E-3"/>
    <n v="1.4268062653916727E-3"/>
    <n v="0.15767992740409723"/>
    <n v="5.7642973121823579E-2"/>
    <n v="0"/>
    <n v="0"/>
    <n v="0"/>
    <n v="0"/>
    <n v="0"/>
    <n v="0"/>
    <n v="0"/>
    <m/>
    <n v="0"/>
    <n v="0"/>
    <n v="0"/>
    <n v="0"/>
    <n v="0"/>
    <n v="0"/>
    <x v="1"/>
    <m/>
    <s v="Exclu"/>
    <s v="Exclu"/>
    <s v="EXCLU"/>
    <x v="2"/>
    <s v=" "/>
    <m/>
    <m/>
    <s v=""/>
    <m/>
    <s v=""/>
    <m/>
    <m/>
    <m/>
    <m/>
    <m/>
    <m/>
    <m/>
    <m/>
    <m/>
    <m/>
    <m/>
    <m/>
    <m/>
    <m/>
    <m/>
    <s v=" "/>
    <m/>
    <s v=""/>
    <m/>
    <m/>
    <m/>
    <m/>
    <m/>
  </r>
  <r>
    <s v="Akum-Ville-MTN"/>
    <s v="NRO_240"/>
    <s v="NORD-OUEST"/>
    <s v="IHS"/>
    <s v="Grid-Gen"/>
    <s v="NORD-OUEST"/>
    <s v="Akum"/>
    <s v="Huawei"/>
    <n v="0"/>
    <n v="0"/>
    <n v="0"/>
    <n v="0"/>
    <n v="0"/>
    <n v="0"/>
    <n v="0"/>
    <n v="0"/>
    <n v="0"/>
    <n v="0"/>
    <n v="0"/>
    <n v="0"/>
    <n v="0"/>
    <n v="0.11642739125596048"/>
    <n v="0"/>
    <n v="0"/>
    <n v="4.2518826708671846E-2"/>
    <n v="0"/>
    <n v="0"/>
    <n v="0"/>
    <n v="0"/>
    <n v="0"/>
    <n v="0"/>
    <n v="0"/>
    <m/>
    <n v="0"/>
    <n v="0"/>
    <n v="0"/>
    <n v="0"/>
    <n v="0"/>
    <n v="0"/>
    <x v="2"/>
    <m/>
    <s v="No root cause"/>
    <s v="No root cause"/>
    <s v="No root cause"/>
    <x v="4"/>
    <s v=" "/>
    <m/>
    <m/>
    <s v=""/>
    <m/>
    <s v=""/>
    <m/>
    <m/>
    <m/>
    <m/>
    <m/>
    <m/>
    <m/>
    <m/>
    <m/>
    <m/>
    <m/>
    <m/>
    <m/>
    <m/>
    <m/>
    <s v=" "/>
    <m/>
    <s v=""/>
    <m/>
    <m/>
    <m/>
    <m/>
    <m/>
  </r>
  <r>
    <s v="Mayo-Nonde-IHS"/>
    <s v="NRD_106"/>
    <s v="NORD"/>
    <s v="IHS"/>
    <s v="Solar-Gen"/>
    <s v="NORD"/>
    <s v="Mayo-Nonde"/>
    <s v="NOKIA"/>
    <n v="0"/>
    <n v="0"/>
    <n v="0"/>
    <n v="0"/>
    <n v="0"/>
    <n v="0"/>
    <n v="3.6659162718221575E-2"/>
    <n v="0"/>
    <n v="0"/>
    <n v="0"/>
    <n v="0"/>
    <n v="0"/>
    <n v="1.7794618445754095E-2"/>
    <n v="1.479105932037063"/>
    <n v="0"/>
    <n v="0"/>
    <n v="3.4511913887393324E-2"/>
    <n v="0"/>
    <n v="0"/>
    <n v="0"/>
    <n v="0"/>
    <n v="0"/>
    <n v="0"/>
    <n v="0"/>
    <m/>
    <n v="0"/>
    <n v="0"/>
    <n v="0"/>
    <n v="0"/>
    <n v="0"/>
    <n v="0"/>
    <x v="0"/>
    <m/>
    <s v="No root cause"/>
    <s v="No root cause"/>
    <s v="No root cause"/>
    <x v="4"/>
    <s v=" "/>
    <m/>
    <m/>
    <s v=""/>
    <m/>
    <s v=""/>
    <m/>
    <m/>
    <m/>
    <m/>
    <m/>
    <m/>
    <m/>
    <m/>
    <m/>
    <m/>
    <m/>
    <m/>
    <m/>
    <m/>
    <m/>
    <s v=" "/>
    <m/>
    <s v=""/>
    <m/>
    <m/>
    <m/>
    <m/>
    <m/>
  </r>
  <r>
    <s v="Bawa-IHS"/>
    <s v="ADM_143"/>
    <s v="ADAMAOUA"/>
    <s v="IHS"/>
    <s v="Solar-Gen"/>
    <s v="ADAMAOUA"/>
    <s v="Bawa"/>
    <s v="Huawei"/>
    <n v="0"/>
    <n v="0"/>
    <n v="0"/>
    <n v="0"/>
    <n v="0"/>
    <n v="0"/>
    <n v="0"/>
    <n v="0"/>
    <n v="0"/>
    <n v="0"/>
    <n v="0"/>
    <n v="0"/>
    <n v="0"/>
    <n v="4.5479449709359557E-3"/>
    <n v="1.0701046990437544E-3"/>
    <n v="4.6620894721672905E-2"/>
    <n v="3.4421701152574105E-2"/>
    <n v="0"/>
    <n v="0"/>
    <n v="0"/>
    <n v="0"/>
    <n v="0"/>
    <n v="0"/>
    <n v="0"/>
    <m/>
    <n v="0"/>
    <n v="0"/>
    <n v="0"/>
    <n v="0"/>
    <n v="0"/>
    <n v="0"/>
    <x v="0"/>
    <m/>
    <s v="No root cause"/>
    <s v="No root cause"/>
    <s v="No root cause"/>
    <x v="4"/>
    <s v=" "/>
    <m/>
    <m/>
    <s v=""/>
    <m/>
    <s v=""/>
    <m/>
    <m/>
    <m/>
    <m/>
    <m/>
    <m/>
    <m/>
    <m/>
    <m/>
    <m/>
    <m/>
    <m/>
    <m/>
    <m/>
    <m/>
    <s v=" "/>
    <m/>
    <s v=""/>
    <m/>
    <m/>
    <m/>
    <m/>
    <m/>
  </r>
  <r>
    <s v="Tekel-IHS"/>
    <s v="ADM_140"/>
    <s v="ADAMAOUA"/>
    <m/>
    <m/>
    <s v="ADAMAOUA"/>
    <s v="Martap"/>
    <s v="Huawei"/>
    <n v="0"/>
    <n v="0"/>
    <n v="0"/>
    <n v="0"/>
    <n v="0"/>
    <n v="0"/>
    <n v="0"/>
    <n v="0"/>
    <n v="0"/>
    <n v="0"/>
    <n v="0"/>
    <n v="0"/>
    <n v="0"/>
    <n v="0.43230446333535943"/>
    <n v="1.3376308738046929E-3"/>
    <n v="4.2946868588289347E-2"/>
    <n v="3.2192316362899612E-2"/>
    <n v="0"/>
    <n v="0"/>
    <n v="0"/>
    <n v="0"/>
    <n v="0"/>
    <n v="0"/>
    <n v="0"/>
    <m/>
    <n v="0"/>
    <n v="0"/>
    <n v="0"/>
    <n v="0"/>
    <n v="0"/>
    <n v="0"/>
    <x v="0"/>
    <m/>
    <s v="No root cause"/>
    <s v="No root cause"/>
    <s v="No root cause"/>
    <x v="4"/>
    <s v=" "/>
    <m/>
    <m/>
    <s v=""/>
    <m/>
    <s v=""/>
    <m/>
    <m/>
    <m/>
    <m/>
    <m/>
    <m/>
    <m/>
    <m/>
    <m/>
    <m/>
    <m/>
    <m/>
    <m/>
    <m/>
    <m/>
    <s v=" "/>
    <m/>
    <s v=""/>
    <m/>
    <m/>
    <m/>
    <m/>
    <m/>
  </r>
  <r>
    <s v="Tokombere"/>
    <s v="EXN_015"/>
    <s v="EXTREME-NORD"/>
    <s v="IHS"/>
    <s v="Grid-Gen"/>
    <s v="EXTREME-NORD"/>
    <s v="Tokombere"/>
    <s v="Huawei"/>
    <n v="0"/>
    <n v="0"/>
    <n v="0"/>
    <n v="0"/>
    <n v="0"/>
    <n v="0"/>
    <n v="0"/>
    <n v="0"/>
    <n v="0"/>
    <n v="0"/>
    <n v="0"/>
    <n v="0"/>
    <n v="0"/>
    <n v="0.60015038538037246"/>
    <n v="2.43983871381976E-2"/>
    <n v="0"/>
    <n v="2.9249528440529294E-2"/>
    <n v="0"/>
    <n v="0"/>
    <n v="0"/>
    <n v="0"/>
    <n v="0"/>
    <n v="0"/>
    <n v="0"/>
    <m/>
    <n v="0"/>
    <n v="0"/>
    <n v="0"/>
    <n v="0"/>
    <n v="0"/>
    <n v="0"/>
    <x v="2"/>
    <m/>
    <s v="IHS"/>
    <s v="POWER ISSUE"/>
    <s v="Defaut GE &amp; Power Cabinet"/>
    <x v="0"/>
    <s v="[HOURLY IHS 11-05-2026] -..Brice is informed and managing with L0.   ;   [OCM RAN 11-05-2026 18H UTC ] -&gt;..Power status check Ongoing   ;    "/>
    <m/>
    <m/>
    <s v=""/>
    <m/>
    <s v=""/>
    <m/>
    <s v="[HOURLY IHS 11-05-2026] -..Brice is informed and managing with L0."/>
    <m/>
    <m/>
    <m/>
    <m/>
    <m/>
    <m/>
    <m/>
    <m/>
    <m/>
    <m/>
    <m/>
    <s v="[OCM RAN 11-05-2026 18H UTC ] -&gt;..Power status check Ongoing"/>
    <m/>
    <s v=" "/>
    <m/>
    <s v=""/>
    <m/>
    <m/>
    <m/>
    <m/>
    <m/>
  </r>
  <r>
    <s v="Bawa"/>
    <s v="ADM_183"/>
    <s v="ADAMAOUA"/>
    <m/>
    <m/>
    <s v="ADAMAOUA"/>
    <s v="Bawa"/>
    <s v="Huawei"/>
    <n v="0"/>
    <n v="0"/>
    <n v="0"/>
    <n v="0"/>
    <n v="0"/>
    <n v="0"/>
    <n v="0"/>
    <n v="0"/>
    <n v="0"/>
    <n v="0"/>
    <n v="0"/>
    <n v="0"/>
    <n v="0"/>
    <n v="2.0867041631353212E-3"/>
    <n v="8.9175391586979538E-4"/>
    <n v="3.1853449874869093E-2"/>
    <n v="2.4915604409402083E-2"/>
    <n v="0"/>
    <n v="0"/>
    <n v="0"/>
    <n v="0"/>
    <n v="0"/>
    <n v="0"/>
    <n v="0"/>
    <m/>
    <n v="0"/>
    <n v="0"/>
    <n v="0"/>
    <n v="0"/>
    <n v="0"/>
    <n v="0"/>
    <x v="0"/>
    <m/>
    <s v="No root cause"/>
    <s v="No root cause"/>
    <s v="No root cause"/>
    <x v="4"/>
    <s v=" "/>
    <m/>
    <m/>
    <s v=""/>
    <m/>
    <s v=""/>
    <m/>
    <m/>
    <m/>
    <m/>
    <m/>
    <m/>
    <m/>
    <m/>
    <m/>
    <m/>
    <m/>
    <m/>
    <m/>
    <m/>
    <m/>
    <s v=" "/>
    <m/>
    <s v=""/>
    <m/>
    <m/>
    <m/>
    <m/>
    <m/>
  </r>
  <r>
    <s v="Njimom-IHS"/>
    <s v="OST_149"/>
    <s v="OUEST"/>
    <s v="IHS"/>
    <s v="Grid-Gen"/>
    <s v="OUEST"/>
    <s v="Njimom"/>
    <s v="Huawei"/>
    <n v="0"/>
    <n v="0"/>
    <n v="0"/>
    <n v="0"/>
    <n v="0"/>
    <n v="0"/>
    <n v="0"/>
    <n v="0"/>
    <n v="0"/>
    <n v="0"/>
    <n v="0"/>
    <n v="0"/>
    <n v="0"/>
    <n v="0.81456369691210584"/>
    <n v="0"/>
    <n v="0"/>
    <n v="2.471941854791072E-2"/>
    <n v="0"/>
    <n v="0"/>
    <n v="0"/>
    <n v="0"/>
    <n v="0"/>
    <n v="0"/>
    <n v="0"/>
    <m/>
    <n v="0"/>
    <n v="0"/>
    <n v="0"/>
    <n v="0"/>
    <n v="0"/>
    <n v="0"/>
    <x v="0"/>
    <m/>
    <s v="No root cause"/>
    <s v="No root cause"/>
    <s v="No root cause"/>
    <x v="4"/>
    <s v=" "/>
    <m/>
    <m/>
    <s v=""/>
    <m/>
    <s v=""/>
    <m/>
    <m/>
    <m/>
    <m/>
    <m/>
    <m/>
    <m/>
    <m/>
    <m/>
    <m/>
    <m/>
    <m/>
    <m/>
    <m/>
    <m/>
    <s v=" "/>
    <m/>
    <s v=""/>
    <m/>
    <m/>
    <m/>
    <m/>
    <m/>
  </r>
  <r>
    <s v="Cite-Verte"/>
    <s v="CTR_414"/>
    <s v="Yaounde"/>
    <s v="IHS"/>
    <s v="GridOnly"/>
    <s v="CENTRE"/>
    <s v="Yaounde"/>
    <s v="ZTE"/>
    <n v="0"/>
    <n v="0"/>
    <n v="0"/>
    <n v="0.22857436371574583"/>
    <n v="0"/>
    <n v="0"/>
    <n v="0"/>
    <n v="0"/>
    <n v="4.0503462858806107E-2"/>
    <n v="2.099188717957513E-2"/>
    <n v="3.7988716816053238E-2"/>
    <n v="4.0556968093758312E-2"/>
    <n v="0.15527219183124921"/>
    <n v="1.7745902925808851E-2"/>
    <n v="4.0556968093758312E-2"/>
    <n v="0"/>
    <n v="2.4380552059880309E-2"/>
    <n v="4.5835972924924331"/>
    <n v="0"/>
    <n v="0"/>
    <n v="0"/>
    <n v="0"/>
    <n v="0"/>
    <n v="0"/>
    <m/>
    <n v="0"/>
    <n v="0"/>
    <n v="0"/>
    <n v="0"/>
    <n v="0"/>
    <n v="0"/>
    <x v="0"/>
    <m/>
    <s v="No root cause"/>
    <s v="No root cause"/>
    <s v="No root cause"/>
    <x v="4"/>
    <s v=" "/>
    <m/>
    <m/>
    <s v=""/>
    <m/>
    <s v=""/>
    <m/>
    <m/>
    <m/>
    <m/>
    <m/>
    <m/>
    <m/>
    <m/>
    <m/>
    <m/>
    <m/>
    <m/>
    <m/>
    <m/>
    <m/>
    <s v=" "/>
    <m/>
    <s v=""/>
    <m/>
    <m/>
    <m/>
    <m/>
    <m/>
  </r>
  <r>
    <s v="Mbonge"/>
    <s v="SUO_134"/>
    <s v="SUD-OUEST"/>
    <s v="IHS"/>
    <s v="Hybrid-Gen"/>
    <s v="SUD-OUEST"/>
    <s v="Mbonge"/>
    <s v="Huawei"/>
    <n v="0"/>
    <n v="0"/>
    <n v="0"/>
    <n v="0"/>
    <n v="0"/>
    <n v="0"/>
    <n v="0"/>
    <n v="0"/>
    <n v="0"/>
    <n v="0"/>
    <n v="0"/>
    <n v="0"/>
    <n v="0"/>
    <n v="0"/>
    <n v="0"/>
    <n v="0.10237334954185251"/>
    <n v="2.0474669908370501E-2"/>
    <n v="0"/>
    <n v="0"/>
    <n v="0"/>
    <n v="0"/>
    <n v="0"/>
    <n v="0"/>
    <n v="0"/>
    <m/>
    <n v="0"/>
    <n v="0"/>
    <n v="0"/>
    <n v="0"/>
    <n v="0"/>
    <n v="0"/>
    <x v="0"/>
    <m/>
    <s v="No root cause"/>
    <s v="No root cause"/>
    <s v="No root cause"/>
    <x v="4"/>
    <s v=" "/>
    <m/>
    <m/>
    <s v=""/>
    <m/>
    <s v=""/>
    <m/>
    <m/>
    <m/>
    <m/>
    <m/>
    <m/>
    <m/>
    <m/>
    <m/>
    <m/>
    <m/>
    <m/>
    <m/>
    <m/>
    <m/>
    <s v=" "/>
    <m/>
    <s v=""/>
    <m/>
    <m/>
    <m/>
    <m/>
    <m/>
  </r>
  <r>
    <s v="Ekombe-Bondji-IHS"/>
    <s v="SUO_091"/>
    <s v="SUD-OUEST"/>
    <s v="IHS"/>
    <s v="Gen Only"/>
    <s v="SUD-OUEST"/>
    <s v="Mbongue"/>
    <s v="Huawei"/>
    <n v="0"/>
    <n v="0"/>
    <n v="0"/>
    <n v="0"/>
    <n v="0"/>
    <n v="0"/>
    <n v="0"/>
    <n v="0"/>
    <n v="0"/>
    <n v="0"/>
    <n v="0"/>
    <n v="0"/>
    <n v="0"/>
    <n v="0"/>
    <n v="0"/>
    <n v="0"/>
    <n v="2.0135803420339982E-2"/>
    <n v="0"/>
    <n v="0"/>
    <n v="0"/>
    <n v="0"/>
    <n v="0"/>
    <n v="0"/>
    <n v="0"/>
    <m/>
    <n v="0"/>
    <n v="0"/>
    <n v="0"/>
    <n v="0"/>
    <n v="0"/>
    <n v="0"/>
    <x v="2"/>
    <m/>
    <s v="No root cause"/>
    <s v="No root cause"/>
    <s v="No root cause"/>
    <x v="4"/>
    <s v=" "/>
    <m/>
    <m/>
    <s v=""/>
    <m/>
    <s v=""/>
    <m/>
    <m/>
    <m/>
    <m/>
    <m/>
    <m/>
    <m/>
    <m/>
    <m/>
    <m/>
    <m/>
    <m/>
    <m/>
    <m/>
    <m/>
    <s v=" "/>
    <m/>
    <s v=""/>
    <m/>
    <m/>
    <m/>
    <m/>
    <m/>
  </r>
  <r>
    <s v="Bombanda-Ebulu-IHS"/>
    <s v="SUO_095"/>
    <s v="SUD-OUEST"/>
    <s v="IHS"/>
    <s v="Vandalized"/>
    <s v="SUD-OUEST"/>
    <s v="Mbongue"/>
    <s v="Huawei"/>
    <n v="0"/>
    <n v="0"/>
    <n v="0"/>
    <n v="0"/>
    <n v="0"/>
    <n v="0"/>
    <n v="0"/>
    <n v="0"/>
    <n v="0"/>
    <n v="0"/>
    <n v="0"/>
    <n v="0"/>
    <n v="0"/>
    <n v="0"/>
    <n v="0"/>
    <n v="2.4255706511658433E-2"/>
    <n v="2.0117968342022584E-2"/>
    <n v="0"/>
    <n v="0"/>
    <n v="0"/>
    <n v="0"/>
    <n v="0"/>
    <n v="0"/>
    <n v="0"/>
    <m/>
    <n v="0"/>
    <n v="0"/>
    <n v="0"/>
    <n v="0"/>
    <n v="0"/>
    <n v="0"/>
    <x v="2"/>
    <m/>
    <s v="No root cause"/>
    <s v="No root cause"/>
    <s v="No root cause"/>
    <x v="4"/>
    <s v=" "/>
    <m/>
    <m/>
    <s v=""/>
    <m/>
    <s v=""/>
    <m/>
    <m/>
    <m/>
    <m/>
    <m/>
    <m/>
    <m/>
    <m/>
    <m/>
    <m/>
    <m/>
    <m/>
    <m/>
    <m/>
    <m/>
    <s v=" "/>
    <m/>
    <s v=""/>
    <m/>
    <m/>
    <m/>
    <m/>
    <m/>
  </r>
  <r>
    <s v="Bombe-Bakundu-MTN"/>
    <s v="SUO_086"/>
    <s v="SUD-OUEST"/>
    <s v="IHS"/>
    <s v="Gen Only"/>
    <s v="SUD-OUEST"/>
    <s v="Bombe-Bakundu"/>
    <s v="Huawei"/>
    <n v="0"/>
    <n v="0"/>
    <n v="0"/>
    <n v="0"/>
    <n v="0"/>
    <n v="0"/>
    <n v="0"/>
    <n v="0"/>
    <n v="0"/>
    <n v="0"/>
    <n v="0"/>
    <n v="0"/>
    <n v="0"/>
    <n v="0"/>
    <n v="0"/>
    <n v="6.3136177243581504E-3"/>
    <n v="1.9850442167261645E-2"/>
    <n v="0"/>
    <n v="0"/>
    <n v="0"/>
    <n v="0"/>
    <n v="0"/>
    <n v="0"/>
    <n v="0"/>
    <m/>
    <n v="0"/>
    <n v="0"/>
    <n v="0"/>
    <n v="0"/>
    <n v="0"/>
    <n v="0"/>
    <x v="0"/>
    <m/>
    <s v="No root cause"/>
    <s v="No root cause"/>
    <s v="No root cause"/>
    <x v="4"/>
    <s v=" "/>
    <m/>
    <m/>
    <s v=""/>
    <m/>
    <s v=""/>
    <m/>
    <m/>
    <m/>
    <m/>
    <m/>
    <m/>
    <m/>
    <m/>
    <m/>
    <m/>
    <m/>
    <m/>
    <m/>
    <m/>
    <m/>
    <s v=" "/>
    <m/>
    <s v=""/>
    <m/>
    <m/>
    <m/>
    <m/>
    <m/>
  </r>
  <r>
    <s v="BAHAM-NGOUGOUM"/>
    <s v="OST_282"/>
    <s v="OUEST"/>
    <s v="CAMUSAT"/>
    <s v="Bad Grid + GE"/>
    <s v="OUEST"/>
    <s v="Bafang"/>
    <s v="Huawei"/>
    <n v="0"/>
    <n v="0"/>
    <n v="0"/>
    <n v="0"/>
    <n v="0"/>
    <n v="0"/>
    <n v="0"/>
    <n v="0"/>
    <n v="0"/>
    <n v="0"/>
    <n v="0"/>
    <n v="0"/>
    <n v="0"/>
    <n v="0"/>
    <n v="2.4255706511658433E-2"/>
    <n v="2.4879934252767289E-2"/>
    <n v="1.9154874112883205E-2"/>
    <n v="0"/>
    <n v="0"/>
    <n v="0"/>
    <n v="0"/>
    <n v="0"/>
    <n v="0"/>
    <n v="0"/>
    <m/>
    <n v="0"/>
    <n v="0"/>
    <n v="0"/>
    <n v="0"/>
    <n v="0"/>
    <n v="0"/>
    <x v="0"/>
    <m/>
    <s v="No root cause"/>
    <s v="No root cause"/>
    <s v="No root cause"/>
    <x v="4"/>
    <s v=" "/>
    <m/>
    <m/>
    <s v=""/>
    <m/>
    <s v=""/>
    <m/>
    <m/>
    <m/>
    <m/>
    <m/>
    <m/>
    <m/>
    <m/>
    <m/>
    <m/>
    <m/>
    <m/>
    <m/>
    <m/>
    <m/>
    <s v=" "/>
    <m/>
    <s v=""/>
    <m/>
    <m/>
    <m/>
    <m/>
    <m/>
  </r>
  <r>
    <s v="Adoumre-IHS"/>
    <s v="NRD_078"/>
    <s v="NORD"/>
    <s v="IHS"/>
    <s v="Grid-Gen"/>
    <s v="NORD"/>
    <s v="Adoumre"/>
    <s v="Huawei"/>
    <n v="0"/>
    <n v="0"/>
    <n v="0"/>
    <n v="0"/>
    <n v="0"/>
    <n v="0"/>
    <n v="0"/>
    <n v="0"/>
    <n v="0"/>
    <n v="0"/>
    <n v="0"/>
    <n v="0"/>
    <n v="0"/>
    <n v="0.23638612801876538"/>
    <n v="8.4645281694360974E-2"/>
    <n v="2.0296319125196541E-2"/>
    <n v="1.6764973618352153E-2"/>
    <n v="0"/>
    <n v="0"/>
    <n v="0"/>
    <n v="0"/>
    <n v="0"/>
    <n v="0"/>
    <n v="0"/>
    <m/>
    <n v="0"/>
    <n v="0"/>
    <n v="0"/>
    <n v="0"/>
    <n v="0"/>
    <n v="0"/>
    <x v="0"/>
    <m/>
    <s v="No root cause"/>
    <s v="No root cause"/>
    <s v="No root cause"/>
    <x v="4"/>
    <s v=" "/>
    <m/>
    <m/>
    <s v=""/>
    <m/>
    <s v=""/>
    <m/>
    <m/>
    <m/>
    <m/>
    <m/>
    <m/>
    <m/>
    <m/>
    <m/>
    <m/>
    <m/>
    <m/>
    <m/>
    <m/>
    <m/>
    <s v=" "/>
    <m/>
    <s v=""/>
    <m/>
    <m/>
    <m/>
    <m/>
    <m/>
  </r>
  <r>
    <s v="Ekondo-titi"/>
    <s v="SUO_019"/>
    <s v="SUD-OUEST"/>
    <s v="IHS"/>
    <s v="Grid-Gen"/>
    <s v="SUD-OUEST"/>
    <s v="Ekondo-Titi"/>
    <s v="Huawei"/>
    <n v="0"/>
    <n v="0"/>
    <n v="0"/>
    <n v="0"/>
    <n v="0"/>
    <n v="0"/>
    <n v="0"/>
    <n v="0"/>
    <n v="0"/>
    <n v="0"/>
    <n v="0"/>
    <n v="0"/>
    <n v="0"/>
    <n v="0"/>
    <n v="0.44029457842155273"/>
    <n v="0.15281095102344816"/>
    <n v="1.6497447443591214E-2"/>
    <n v="0"/>
    <n v="0"/>
    <n v="0"/>
    <n v="0"/>
    <n v="0"/>
    <n v="0"/>
    <n v="0"/>
    <m/>
    <n v="0"/>
    <n v="0"/>
    <n v="0"/>
    <n v="0"/>
    <n v="0"/>
    <n v="0"/>
    <x v="2"/>
    <m/>
    <s v="No root cause"/>
    <s v="No root cause"/>
    <s v="No root cause"/>
    <x v="4"/>
    <s v=" "/>
    <m/>
    <m/>
    <s v=""/>
    <m/>
    <s v=""/>
    <m/>
    <m/>
    <m/>
    <m/>
    <m/>
    <m/>
    <m/>
    <m/>
    <m/>
    <m/>
    <m/>
    <m/>
    <m/>
    <m/>
    <m/>
    <s v=" "/>
    <m/>
    <s v=""/>
    <m/>
    <m/>
    <m/>
    <m/>
    <m/>
  </r>
  <r>
    <s v="Mbe-IHS"/>
    <s v="ADM_092"/>
    <s v="ADAMAOUA"/>
    <s v="IHS"/>
    <s v="Solar-Gen"/>
    <s v="ADAMAOUA"/>
    <s v="Mbe"/>
    <s v="Huawei"/>
    <n v="0"/>
    <n v="0"/>
    <n v="0"/>
    <n v="0"/>
    <n v="0"/>
    <n v="0"/>
    <n v="0"/>
    <n v="0"/>
    <n v="0"/>
    <n v="0"/>
    <n v="0"/>
    <n v="0"/>
    <n v="0"/>
    <n v="0"/>
    <n v="0"/>
    <n v="0"/>
    <n v="1.6051570485656318E-2"/>
    <n v="0"/>
    <n v="0"/>
    <n v="0"/>
    <n v="0"/>
    <n v="0"/>
    <n v="0"/>
    <n v="0"/>
    <m/>
    <n v="0"/>
    <n v="0"/>
    <n v="0"/>
    <n v="0"/>
    <n v="0"/>
    <n v="0"/>
    <x v="0"/>
    <m/>
    <s v="No root cause"/>
    <s v="No root cause"/>
    <s v="No root cause"/>
    <x v="4"/>
    <s v=" "/>
    <m/>
    <m/>
    <s v=""/>
    <m/>
    <s v=""/>
    <m/>
    <m/>
    <m/>
    <m/>
    <m/>
    <m/>
    <m/>
    <m/>
    <m/>
    <m/>
    <m/>
    <m/>
    <m/>
    <m/>
    <m/>
    <s v=" "/>
    <m/>
    <s v=""/>
    <m/>
    <m/>
    <m/>
    <m/>
    <m/>
  </r>
  <r>
    <s v="Ribao"/>
    <s v="NRD_028"/>
    <s v="NORD"/>
    <s v="IHS"/>
    <s v="Solar-Gen"/>
    <s v="NORD"/>
    <s v="Ribao"/>
    <s v="Huawei"/>
    <n v="0"/>
    <n v="0"/>
    <n v="0"/>
    <n v="0"/>
    <n v="0"/>
    <n v="0"/>
    <n v="0"/>
    <n v="0"/>
    <n v="0"/>
    <n v="0"/>
    <n v="0"/>
    <n v="0"/>
    <n v="0"/>
    <n v="2.1134567806114148E-2"/>
    <n v="6.072844167073306E-2"/>
    <n v="0.10162427625252189"/>
    <n v="1.5516518136134439E-2"/>
    <n v="0"/>
    <n v="0"/>
    <n v="0"/>
    <n v="0"/>
    <n v="0"/>
    <n v="0"/>
    <n v="0"/>
    <m/>
    <n v="0"/>
    <n v="0"/>
    <n v="0"/>
    <n v="0"/>
    <n v="0"/>
    <n v="0"/>
    <x v="0"/>
    <m/>
    <s v="No root cause"/>
    <s v="No root cause"/>
    <s v="No root cause"/>
    <x v="4"/>
    <s v=" "/>
    <m/>
    <m/>
    <s v=""/>
    <m/>
    <s v=""/>
    <m/>
    <m/>
    <m/>
    <m/>
    <m/>
    <m/>
    <m/>
    <m/>
    <m/>
    <m/>
    <m/>
    <m/>
    <m/>
    <m/>
    <m/>
    <s v=" "/>
    <m/>
    <s v=""/>
    <m/>
    <m/>
    <m/>
    <m/>
    <m/>
  </r>
  <r>
    <s v="Mada-IHS"/>
    <s v="EXN_223"/>
    <s v="EXTREME-NORD"/>
    <s v="IHS"/>
    <s v="Gen Only"/>
    <s v="EXTREME-NORD"/>
    <s v="Mada"/>
    <s v="Huawei"/>
    <n v="0"/>
    <n v="0"/>
    <n v="0"/>
    <n v="0"/>
    <n v="0"/>
    <n v="0"/>
    <n v="0"/>
    <n v="0"/>
    <n v="0"/>
    <n v="0"/>
    <n v="0"/>
    <n v="0"/>
    <n v="0"/>
    <n v="0.90263331364340682"/>
    <n v="0.83798115474284662"/>
    <n v="3.2994894887182413E-3"/>
    <n v="1.432156788886892E-2"/>
    <n v="0"/>
    <n v="0"/>
    <n v="0"/>
    <n v="0"/>
    <n v="0"/>
    <n v="0"/>
    <n v="0"/>
    <m/>
    <n v="0"/>
    <n v="0"/>
    <n v="0"/>
    <n v="0"/>
    <n v="0"/>
    <n v="0"/>
    <x v="2"/>
    <m/>
    <s v="No root cause"/>
    <s v="No root cause"/>
    <s v="No root cause"/>
    <x v="4"/>
    <s v=" "/>
    <m/>
    <m/>
    <s v=""/>
    <m/>
    <s v=""/>
    <m/>
    <m/>
    <m/>
    <m/>
    <m/>
    <m/>
    <m/>
    <m/>
    <m/>
    <m/>
    <m/>
    <m/>
    <m/>
    <m/>
    <m/>
    <s v=" "/>
    <m/>
    <s v=""/>
    <m/>
    <m/>
    <m/>
    <m/>
    <m/>
  </r>
  <r>
    <s v="Ngongo-MTN"/>
    <s v="SUO_085"/>
    <s v="SUD-OUEST"/>
    <s v="IHS"/>
    <s v=""/>
    <s v="SUD-OUEST"/>
    <s v="Ngongo"/>
    <s v="Huawei"/>
    <n v="0"/>
    <n v="0"/>
    <n v="0"/>
    <n v="0"/>
    <n v="0"/>
    <n v="0"/>
    <n v="0"/>
    <n v="0"/>
    <n v="0"/>
    <n v="0"/>
    <n v="0"/>
    <n v="0"/>
    <n v="0"/>
    <n v="0"/>
    <n v="0"/>
    <n v="6.7773297606104441E-2"/>
    <n v="1.3590329677855681E-2"/>
    <n v="0"/>
    <n v="0"/>
    <n v="0"/>
    <n v="0"/>
    <n v="0"/>
    <n v="0"/>
    <n v="0"/>
    <m/>
    <n v="0"/>
    <n v="0"/>
    <n v="0"/>
    <n v="0"/>
    <n v="0"/>
    <n v="0"/>
    <x v="0"/>
    <m/>
    <s v="No root cause"/>
    <s v="No root cause"/>
    <s v="No root cause"/>
    <x v="4"/>
    <s v=" "/>
    <m/>
    <m/>
    <s v=""/>
    <m/>
    <s v=""/>
    <m/>
    <m/>
    <m/>
    <m/>
    <m/>
    <m/>
    <m/>
    <m/>
    <m/>
    <m/>
    <m/>
    <m/>
    <m/>
    <m/>
    <m/>
    <s v=" "/>
    <m/>
    <s v=""/>
    <m/>
    <m/>
    <m/>
    <m/>
    <m/>
  </r>
  <r>
    <s v="Kar-Hay"/>
    <s v="EXN_022"/>
    <s v="EXTREME-NORD"/>
    <s v="IHS"/>
    <s v="Solar-Grid-Gen"/>
    <s v="EXTREME-NORD"/>
    <s v="Kar-Hay"/>
    <s v="Huawei"/>
    <n v="0"/>
    <n v="0"/>
    <n v="0"/>
    <n v="0"/>
    <n v="0"/>
    <n v="0"/>
    <n v="0"/>
    <n v="0"/>
    <n v="0"/>
    <n v="0"/>
    <n v="0"/>
    <n v="0"/>
    <n v="0"/>
    <n v="0.33606638073469108"/>
    <n v="1.763889245590455E-2"/>
    <n v="0.34079267648880102"/>
    <n v="1.3180122876555575E-2"/>
    <n v="0"/>
    <n v="0"/>
    <n v="0"/>
    <n v="0"/>
    <n v="0"/>
    <n v="0"/>
    <n v="0"/>
    <m/>
    <n v="0"/>
    <n v="0"/>
    <n v="0"/>
    <n v="0"/>
    <n v="0"/>
    <n v="0"/>
    <x v="2"/>
    <m/>
    <s v="No root cause"/>
    <s v="No root cause"/>
    <s v="No root cause"/>
    <x v="4"/>
    <s v=" "/>
    <m/>
    <m/>
    <s v=""/>
    <m/>
    <s v=""/>
    <m/>
    <m/>
    <m/>
    <m/>
    <m/>
    <m/>
    <m/>
    <m/>
    <m/>
    <m/>
    <m/>
    <m/>
    <m/>
    <m/>
    <m/>
    <s v=" "/>
    <m/>
    <s v=""/>
    <m/>
    <m/>
    <m/>
    <m/>
    <m/>
  </r>
  <r>
    <s v="Bai-Panya-IHS"/>
    <s v="SUO_093"/>
    <s v="SUD-OUEST"/>
    <s v="IHS"/>
    <s v="Gen Only"/>
    <s v="SUD-OUEST"/>
    <s v="Mbongue"/>
    <s v="Huawei"/>
    <n v="0"/>
    <n v="0"/>
    <n v="0"/>
    <n v="0"/>
    <n v="0"/>
    <n v="0"/>
    <n v="0"/>
    <n v="0"/>
    <n v="0"/>
    <n v="0"/>
    <n v="0"/>
    <n v="0"/>
    <n v="0"/>
    <n v="0"/>
    <n v="0"/>
    <n v="0.20456834830053106"/>
    <n v="1.211001817751182E-2"/>
    <n v="0"/>
    <n v="0"/>
    <n v="0"/>
    <n v="0"/>
    <n v="0"/>
    <n v="0"/>
    <n v="0"/>
    <m/>
    <n v="0"/>
    <n v="0"/>
    <n v="0"/>
    <n v="0"/>
    <n v="0"/>
    <n v="0"/>
    <x v="2"/>
    <m/>
    <s v="No root cause"/>
    <s v="No root cause"/>
    <s v="No root cause"/>
    <x v="4"/>
    <s v=" "/>
    <m/>
    <m/>
    <s v=""/>
    <m/>
    <s v=""/>
    <m/>
    <m/>
    <m/>
    <m/>
    <m/>
    <m/>
    <m/>
    <m/>
    <m/>
    <m/>
    <m/>
    <m/>
    <m/>
    <m/>
    <m/>
    <s v=" "/>
    <m/>
    <s v=""/>
    <m/>
    <m/>
    <m/>
    <m/>
    <m/>
  </r>
  <r>
    <s v="Ekondo-Nege-MTN"/>
    <s v="SUO_047"/>
    <s v="SUD-OUEST"/>
    <s v="IHS"/>
    <s v="Hybrid-Gen"/>
    <s v="SUD-OUEST"/>
    <s v="Ekondo-Nege"/>
    <s v="Huawei"/>
    <n v="0"/>
    <n v="0"/>
    <n v="0"/>
    <n v="0"/>
    <n v="0"/>
    <n v="0"/>
    <n v="0"/>
    <n v="0"/>
    <n v="0"/>
    <n v="0"/>
    <n v="0"/>
    <n v="0"/>
    <n v="0"/>
    <n v="0"/>
    <n v="0"/>
    <n v="6.8504535817117684E-2"/>
    <n v="7.66908367648024E-3"/>
    <n v="0"/>
    <n v="0"/>
    <n v="0"/>
    <n v="0"/>
    <n v="0"/>
    <n v="0"/>
    <n v="0"/>
    <m/>
    <n v="0"/>
    <n v="0"/>
    <n v="0"/>
    <n v="0"/>
    <n v="0"/>
    <n v="0"/>
    <x v="2"/>
    <m/>
    <s v="No root cause"/>
    <s v="No root cause"/>
    <s v="No root cause"/>
    <x v="4"/>
    <s v=" "/>
    <m/>
    <m/>
    <s v=""/>
    <m/>
    <s v=""/>
    <m/>
    <m/>
    <m/>
    <m/>
    <m/>
    <m/>
    <m/>
    <m/>
    <m/>
    <m/>
    <m/>
    <m/>
    <m/>
    <m/>
    <m/>
    <s v=" "/>
    <m/>
    <s v=""/>
    <m/>
    <m/>
    <m/>
    <m/>
    <m/>
  </r>
  <r>
    <s v="Fotokol-Town-IHS"/>
    <s v="EXN_259"/>
    <s v="EXTREME-NORD"/>
    <s v="IHS"/>
    <s v="Hybrid-Gen"/>
    <s v="EXTREME-NORD"/>
    <s v="Fotokol"/>
    <s v="Huawei"/>
    <n v="0"/>
    <n v="0"/>
    <n v="0"/>
    <n v="0"/>
    <n v="0"/>
    <n v="0"/>
    <n v="0"/>
    <n v="0"/>
    <n v="0"/>
    <n v="0"/>
    <n v="0"/>
    <n v="0"/>
    <n v="0"/>
    <n v="2.2755063022032749"/>
    <n v="0.7692447629076028"/>
    <n v="4.5479449709359548E-3"/>
    <n v="4.8154711456968938E-3"/>
    <n v="0"/>
    <n v="0"/>
    <n v="0"/>
    <n v="0"/>
    <n v="0"/>
    <n v="0"/>
    <n v="0"/>
    <m/>
    <n v="0"/>
    <n v="0"/>
    <n v="0"/>
    <n v="0"/>
    <n v="0"/>
    <n v="0"/>
    <x v="2"/>
    <m/>
    <s v="No root cause"/>
    <s v="No root cause"/>
    <s v="No root cause"/>
    <x v="4"/>
    <s v=" "/>
    <m/>
    <m/>
    <s v=""/>
    <m/>
    <s v=""/>
    <m/>
    <m/>
    <m/>
    <m/>
    <m/>
    <m/>
    <m/>
    <m/>
    <m/>
    <m/>
    <m/>
    <m/>
    <m/>
    <m/>
    <m/>
    <s v=" "/>
    <m/>
    <s v=""/>
    <m/>
    <m/>
    <m/>
    <m/>
    <m/>
  </r>
  <r>
    <s v="FOSSET"/>
    <s v="OST_264"/>
    <s v="NORD-OUEST"/>
    <s v="IHS"/>
    <s v="Grid-Gen"/>
    <s v="OUEST"/>
    <s v="Foumbot"/>
    <s v="Huawei"/>
    <n v="0"/>
    <n v="0"/>
    <n v="0"/>
    <n v="0"/>
    <n v="0"/>
    <n v="0"/>
    <n v="0"/>
    <n v="0"/>
    <n v="0"/>
    <n v="0"/>
    <n v="0"/>
    <n v="0"/>
    <n v="0"/>
    <n v="0"/>
    <n v="0"/>
    <n v="0"/>
    <n v="4.8154711456968938E-3"/>
    <n v="0"/>
    <n v="0"/>
    <n v="0"/>
    <n v="0"/>
    <n v="0"/>
    <n v="0"/>
    <n v="0"/>
    <m/>
    <n v="0"/>
    <n v="0"/>
    <n v="0"/>
    <n v="0"/>
    <n v="0"/>
    <n v="0"/>
    <x v="0"/>
    <m/>
    <s v="No root cause"/>
    <s v="No root cause"/>
    <s v="No root cause"/>
    <x v="4"/>
    <s v=" "/>
    <m/>
    <m/>
    <s v=""/>
    <m/>
    <s v=""/>
    <m/>
    <m/>
    <m/>
    <m/>
    <m/>
    <m/>
    <m/>
    <m/>
    <m/>
    <m/>
    <m/>
    <m/>
    <m/>
    <m/>
    <m/>
    <s v=" "/>
    <m/>
    <s v=""/>
    <m/>
    <m/>
    <m/>
    <m/>
    <m/>
  </r>
  <r>
    <s v="Odza"/>
    <s v="CTR_099"/>
    <s v="Yaounde"/>
    <s v="IHS"/>
    <s v="Grid-Gen"/>
    <s v="CENTRE"/>
    <s v="Yaounde"/>
    <s v="ZTE"/>
    <n v="0"/>
    <n v="0"/>
    <n v="0"/>
    <n v="0"/>
    <n v="0"/>
    <n v="0"/>
    <n v="0"/>
    <n v="0"/>
    <n v="0"/>
    <n v="0"/>
    <n v="0"/>
    <n v="0"/>
    <n v="0"/>
    <n v="0"/>
    <n v="0"/>
    <n v="0"/>
    <n v="4.4409345010315909E-3"/>
    <n v="0"/>
    <n v="0"/>
    <n v="0"/>
    <n v="0"/>
    <n v="0"/>
    <n v="0"/>
    <n v="0"/>
    <m/>
    <n v="0"/>
    <n v="0"/>
    <n v="0"/>
    <n v="0"/>
    <n v="0"/>
    <n v="0"/>
    <x v="0"/>
    <m/>
    <s v="No root cause"/>
    <s v="No root cause"/>
    <s v="No root cause"/>
    <x v="4"/>
    <s v=" "/>
    <m/>
    <m/>
    <s v=""/>
    <m/>
    <s v=""/>
    <m/>
    <m/>
    <m/>
    <m/>
    <m/>
    <m/>
    <m/>
    <m/>
    <m/>
    <m/>
    <m/>
    <m/>
    <m/>
    <m/>
    <m/>
    <s v=" "/>
    <m/>
    <s v=""/>
    <m/>
    <m/>
    <m/>
    <m/>
    <m/>
  </r>
  <r>
    <s v="Bogo-Marche"/>
    <s v="EXN_191"/>
    <s v="EXTREME-NORD"/>
    <s v="CAMUSAT"/>
    <s v="Bad Grid + GE"/>
    <s v="EXTREME-NORD"/>
    <s v="Bogo"/>
    <s v="Huawei"/>
    <n v="0"/>
    <n v="0"/>
    <n v="0"/>
    <n v="0"/>
    <n v="0"/>
    <n v="0"/>
    <n v="0"/>
    <n v="0"/>
    <n v="0"/>
    <n v="0"/>
    <n v="0"/>
    <n v="0"/>
    <n v="0"/>
    <n v="0"/>
    <n v="3.4600051935748046E-3"/>
    <n v="0"/>
    <n v="3.2103140971312624E-3"/>
    <n v="0"/>
    <n v="0"/>
    <n v="0"/>
    <n v="0"/>
    <n v="0"/>
    <n v="0"/>
    <n v="0"/>
    <m/>
    <n v="0"/>
    <n v="0"/>
    <n v="0"/>
    <n v="0"/>
    <n v="0"/>
    <n v="0"/>
    <x v="2"/>
    <m/>
    <s v="No root cause"/>
    <s v="No root cause"/>
    <s v="No root cause"/>
    <x v="4"/>
    <s v=" "/>
    <m/>
    <m/>
    <s v=""/>
    <m/>
    <s v=""/>
    <m/>
    <m/>
    <m/>
    <m/>
    <m/>
    <m/>
    <m/>
    <m/>
    <m/>
    <m/>
    <m/>
    <m/>
    <m/>
    <m/>
    <m/>
    <s v=" "/>
    <m/>
    <s v=""/>
    <m/>
    <m/>
    <m/>
    <m/>
    <m/>
  </r>
  <r>
    <s v="Bankwop-IHS"/>
    <s v="OST_161"/>
    <s v="OUEST"/>
    <s v="IHS"/>
    <s v="Grid-Gen"/>
    <s v="OUEST"/>
    <s v="Bankwop"/>
    <s v="NOKIA"/>
    <n v="2.8536125307835631E-3"/>
    <n v="0"/>
    <n v="0"/>
    <n v="0"/>
    <n v="4.1020680130009011E-3"/>
    <n v="3.745366446653384E-3"/>
    <n v="5.3505234952189234E-3"/>
    <n v="7.0448559353711729E-3"/>
    <n v="3.5670156634794539E-3"/>
    <n v="0"/>
    <n v="0"/>
    <n v="1.0344345424089817E-2"/>
    <n v="3.4778402718925743E-3"/>
    <n v="0"/>
    <n v="1.0344345424089817E-2"/>
    <n v="5.7072250615666136E-3"/>
    <n v="2.9427879223704423E-3"/>
    <n v="0"/>
    <n v="0"/>
    <n v="0"/>
    <n v="0"/>
    <n v="0"/>
    <n v="0"/>
    <n v="0.13074895914482917"/>
    <m/>
    <n v="0"/>
    <n v="0"/>
    <n v="0"/>
    <n v="0"/>
    <n v="0"/>
    <n v="0"/>
    <x v="0"/>
    <m/>
    <s v="No root cause"/>
    <s v="No root cause"/>
    <s v="No root cause"/>
    <x v="4"/>
    <s v=" "/>
    <m/>
    <m/>
    <s v=""/>
    <m/>
    <s v=""/>
    <m/>
    <m/>
    <m/>
    <m/>
    <m/>
    <m/>
    <m/>
    <m/>
    <m/>
    <m/>
    <m/>
    <m/>
    <m/>
    <m/>
    <m/>
    <s v=" "/>
    <m/>
    <s v=""/>
    <m/>
    <m/>
    <m/>
    <m/>
    <m/>
  </r>
  <r>
    <s v="Santchou-IHS"/>
    <s v="OST_140"/>
    <s v="OUEST"/>
    <s v="IHS"/>
    <s v="Grid-Gen"/>
    <s v="OUEST"/>
    <s v="Santchou"/>
    <s v="NOKIA"/>
    <n v="1.5159816569786607E-3"/>
    <n v="0"/>
    <n v="0"/>
    <n v="0"/>
    <n v="5.5288742783923418E-3"/>
    <n v="0"/>
    <n v="2.4077355728483103E-3"/>
    <n v="3.3886648803055238E-3"/>
    <n v="0"/>
    <n v="0"/>
    <n v="0"/>
    <n v="2.9427879223706136E-3"/>
    <n v="2.9427879223706136E-3"/>
    <n v="0"/>
    <n v="2.9427879223706136E-3"/>
    <n v="0"/>
    <n v="2.4969109644353608E-3"/>
    <n v="0"/>
    <n v="0"/>
    <n v="0"/>
    <n v="0"/>
    <n v="0"/>
    <n v="0"/>
    <n v="5.8962768917311524E-2"/>
    <m/>
    <n v="0"/>
    <n v="0"/>
    <n v="0"/>
    <n v="0"/>
    <n v="0"/>
    <n v="0"/>
    <x v="1"/>
    <m/>
    <s v="Exclu"/>
    <s v="Exclu"/>
    <s v="EXCLU"/>
    <x v="2"/>
    <s v=" "/>
    <m/>
    <m/>
    <s v=""/>
    <m/>
    <s v=""/>
    <m/>
    <m/>
    <m/>
    <m/>
    <m/>
    <m/>
    <m/>
    <m/>
    <m/>
    <m/>
    <m/>
    <m/>
    <m/>
    <m/>
    <m/>
    <s v=" "/>
    <m/>
    <s v=""/>
    <m/>
    <m/>
    <m/>
    <m/>
    <m/>
  </r>
  <r>
    <s v="Bafou-Balepe-IHS"/>
    <s v="OST_255"/>
    <s v="OUEST"/>
    <s v="IHS"/>
    <s v="Grid-Gen"/>
    <s v="OUEST"/>
    <s v="Loung"/>
    <s v="Huawei"/>
    <n v="0"/>
    <n v="0"/>
    <n v="0"/>
    <n v="0"/>
    <n v="0"/>
    <n v="0"/>
    <n v="0"/>
    <n v="0"/>
    <n v="0"/>
    <n v="0"/>
    <n v="0"/>
    <n v="0"/>
    <n v="0"/>
    <n v="8.9175391586979543E-5"/>
    <n v="0.71072787094822698"/>
    <n v="0"/>
    <n v="2.140209398087508E-3"/>
    <n v="0"/>
    <n v="0"/>
    <n v="0"/>
    <n v="0"/>
    <n v="0"/>
    <n v="0"/>
    <n v="0"/>
    <m/>
    <n v="0"/>
    <n v="0"/>
    <n v="0"/>
    <n v="0"/>
    <n v="0"/>
    <n v="0"/>
    <x v="0"/>
    <m/>
    <s v="No root cause"/>
    <s v="No root cause"/>
    <s v="No root cause"/>
    <x v="4"/>
    <s v=" "/>
    <m/>
    <m/>
    <s v=""/>
    <m/>
    <s v=""/>
    <m/>
    <m/>
    <m/>
    <m/>
    <m/>
    <m/>
    <m/>
    <m/>
    <m/>
    <m/>
    <m/>
    <m/>
    <m/>
    <m/>
    <m/>
    <s v=" "/>
    <m/>
    <s v=""/>
    <m/>
    <m/>
    <m/>
    <m/>
    <m/>
  </r>
  <r>
    <s v="Fokoue"/>
    <s v="OST_059"/>
    <s v="OUEST"/>
    <s v="IHS"/>
    <s v="Grid-Gen"/>
    <s v="OUEST"/>
    <s v="Fokoue"/>
    <s v="Huawei"/>
    <n v="0"/>
    <n v="0"/>
    <n v="0"/>
    <n v="0"/>
    <n v="0"/>
    <n v="0"/>
    <n v="0"/>
    <n v="0"/>
    <n v="0"/>
    <n v="0"/>
    <n v="0"/>
    <n v="0"/>
    <n v="0"/>
    <n v="0"/>
    <n v="3.2638193320834508E-2"/>
    <n v="0"/>
    <n v="2.140209398087508E-3"/>
    <n v="0"/>
    <n v="0"/>
    <n v="0"/>
    <n v="0"/>
    <n v="0"/>
    <n v="0"/>
    <n v="0"/>
    <m/>
    <n v="0"/>
    <n v="0"/>
    <n v="0"/>
    <n v="0"/>
    <n v="0"/>
    <n v="0"/>
    <x v="0"/>
    <m/>
    <s v="No root cause"/>
    <s v="No root cause"/>
    <s v="No root cause"/>
    <x v="4"/>
    <s v=" "/>
    <m/>
    <m/>
    <s v=""/>
    <m/>
    <s v=""/>
    <m/>
    <m/>
    <m/>
    <m/>
    <m/>
    <m/>
    <m/>
    <m/>
    <m/>
    <m/>
    <m/>
    <m/>
    <m/>
    <m/>
    <m/>
    <s v=" "/>
    <m/>
    <s v=""/>
    <m/>
    <m/>
    <m/>
    <m/>
    <m/>
  </r>
  <r>
    <s v="Fokoue-IHS"/>
    <s v="OST_139"/>
    <s v="OUEST"/>
    <s v="IHS"/>
    <s v="Grid-Gen"/>
    <s v="OUEST"/>
    <s v="Fokoue"/>
    <s v="Huawei"/>
    <n v="0"/>
    <n v="0"/>
    <n v="0"/>
    <n v="0"/>
    <n v="0"/>
    <n v="0"/>
    <n v="0"/>
    <n v="0"/>
    <n v="0"/>
    <n v="0"/>
    <n v="0"/>
    <n v="0"/>
    <n v="0"/>
    <n v="0"/>
    <n v="0.18222099516883394"/>
    <n v="0.10007262443890842"/>
    <n v="1.9618586149135497E-3"/>
    <n v="0"/>
    <n v="0"/>
    <n v="0"/>
    <n v="0"/>
    <n v="0"/>
    <n v="0"/>
    <n v="0"/>
    <m/>
    <n v="0"/>
    <n v="0"/>
    <n v="0"/>
    <n v="0"/>
    <n v="0"/>
    <n v="0"/>
    <x v="0"/>
    <m/>
    <s v="No root cause"/>
    <s v="No root cause"/>
    <s v="No root cause"/>
    <x v="4"/>
    <s v=" "/>
    <m/>
    <m/>
    <s v=""/>
    <m/>
    <s v=""/>
    <m/>
    <m/>
    <m/>
    <m/>
    <m/>
    <m/>
    <m/>
    <m/>
    <m/>
    <m/>
    <m/>
    <m/>
    <m/>
    <m/>
    <m/>
    <s v=" "/>
    <m/>
    <s v=""/>
    <m/>
    <m/>
    <m/>
    <m/>
    <m/>
  </r>
  <r>
    <s v="Bawa-CAMRAIL"/>
    <s v="ADM_014"/>
    <s v="ADAMAOUA"/>
    <s v="CAMUSAT"/>
    <s v="Hybrid Solar - S3"/>
    <s v="ADAMAOUA"/>
    <s v="Bawa"/>
    <s v="Huawei"/>
    <n v="0"/>
    <n v="0"/>
    <n v="0"/>
    <n v="0"/>
    <n v="0"/>
    <n v="0"/>
    <n v="0"/>
    <n v="0"/>
    <n v="0"/>
    <n v="0"/>
    <n v="0"/>
    <n v="0"/>
    <n v="0"/>
    <n v="4.2804187961750177E-3"/>
    <n v="1.6051570485656314E-3"/>
    <n v="3.2103140971312632E-3"/>
    <n v="1.9618586149135497E-3"/>
    <n v="0"/>
    <n v="0"/>
    <n v="0"/>
    <n v="0"/>
    <n v="0"/>
    <n v="0"/>
    <n v="0"/>
    <m/>
    <n v="0"/>
    <n v="0"/>
    <n v="0"/>
    <n v="0"/>
    <n v="0"/>
    <n v="0"/>
    <x v="0"/>
    <m/>
    <s v="No root cause"/>
    <s v="No root cause"/>
    <s v="No root cause"/>
    <x v="4"/>
    <s v=" "/>
    <m/>
    <m/>
    <s v=""/>
    <m/>
    <s v=""/>
    <m/>
    <m/>
    <m/>
    <m/>
    <m/>
    <m/>
    <m/>
    <m/>
    <m/>
    <m/>
    <m/>
    <m/>
    <m/>
    <m/>
    <m/>
    <s v=" "/>
    <m/>
    <s v=""/>
    <m/>
    <m/>
    <m/>
    <m/>
    <m/>
  </r>
  <r>
    <s v="Bafou-Zinkop"/>
    <s v="OST_069"/>
    <s v="OUEST"/>
    <s v="IHS"/>
    <s v="Grid-Gen"/>
    <s v="OUEST"/>
    <s v="Bafou"/>
    <s v="Huawei"/>
    <n v="0"/>
    <n v="0"/>
    <n v="0"/>
    <n v="0"/>
    <n v="0"/>
    <n v="0"/>
    <n v="0"/>
    <n v="0"/>
    <n v="0"/>
    <n v="0"/>
    <n v="0"/>
    <n v="0"/>
    <n v="0"/>
    <n v="0"/>
    <n v="0.71161962486409669"/>
    <n v="0"/>
    <n v="1.9618586149135497E-3"/>
    <n v="0"/>
    <n v="0"/>
    <n v="0"/>
    <n v="0"/>
    <n v="0"/>
    <n v="0"/>
    <n v="0"/>
    <m/>
    <n v="0"/>
    <n v="0"/>
    <n v="0"/>
    <n v="0"/>
    <n v="0"/>
    <n v="0"/>
    <x v="0"/>
    <m/>
    <s v="No root cause"/>
    <s v="No root cause"/>
    <s v="No root cause"/>
    <x v="4"/>
    <s v=" "/>
    <m/>
    <m/>
    <s v=""/>
    <m/>
    <s v=""/>
    <m/>
    <m/>
    <m/>
    <m/>
    <m/>
    <m/>
    <m/>
    <m/>
    <m/>
    <m/>
    <m/>
    <m/>
    <m/>
    <m/>
    <m/>
    <s v=" "/>
    <m/>
    <s v=""/>
    <m/>
    <m/>
    <m/>
    <m/>
    <m/>
  </r>
  <r>
    <s v="Bafou"/>
    <s v="OST_017"/>
    <s v="OUEST"/>
    <s v="IHS"/>
    <s v="Grid-Gen"/>
    <s v="OUEST"/>
    <s v="Bafou"/>
    <s v="Huawei"/>
    <n v="0"/>
    <n v="0"/>
    <n v="0"/>
    <n v="0"/>
    <n v="0"/>
    <n v="0"/>
    <n v="0"/>
    <n v="0"/>
    <n v="0"/>
    <n v="0"/>
    <n v="0"/>
    <n v="0"/>
    <n v="0"/>
    <n v="0"/>
    <n v="0"/>
    <n v="0"/>
    <n v="1.8726832233265697E-3"/>
    <n v="0"/>
    <n v="0"/>
    <n v="0"/>
    <n v="0"/>
    <n v="0"/>
    <n v="0"/>
    <n v="0"/>
    <m/>
    <n v="0"/>
    <n v="0"/>
    <n v="0"/>
    <n v="0"/>
    <n v="0"/>
    <n v="0"/>
    <x v="0"/>
    <m/>
    <s v="No root cause"/>
    <s v="No root cause"/>
    <s v="No root cause"/>
    <x v="4"/>
    <s v=" "/>
    <m/>
    <m/>
    <s v=""/>
    <m/>
    <s v=""/>
    <m/>
    <m/>
    <m/>
    <m/>
    <m/>
    <m/>
    <m/>
    <m/>
    <m/>
    <m/>
    <m/>
    <m/>
    <m/>
    <m/>
    <m/>
    <s v=" "/>
    <m/>
    <s v=""/>
    <m/>
    <m/>
    <m/>
    <m/>
    <m/>
  </r>
  <r>
    <s v="Gaba"/>
    <s v="NRD_155"/>
    <s v="NORD"/>
    <s v="CAMUSAT"/>
    <s v="Hybrid Solar - S3"/>
    <s v="NORD"/>
    <s v="Gaba"/>
    <s v="NOKIA"/>
    <n v="0"/>
    <n v="0"/>
    <n v="0"/>
    <n v="0"/>
    <n v="0"/>
    <n v="0"/>
    <n v="0"/>
    <n v="0.85426571394147588"/>
    <n v="0.72738700960816571"/>
    <n v="3.3197102560929338E-3"/>
    <n v="1.6943324401527621E-3"/>
    <n v="0"/>
    <n v="0"/>
    <n v="0"/>
    <n v="0"/>
    <n v="0"/>
    <n v="1.7835800845021801E-3"/>
    <n v="0"/>
    <n v="0"/>
    <n v="0"/>
    <n v="0"/>
    <n v="0"/>
    <n v="0"/>
    <n v="0"/>
    <m/>
    <n v="0"/>
    <n v="0"/>
    <n v="0"/>
    <n v="0"/>
    <n v="0"/>
    <n v="0"/>
    <x v="0"/>
    <m/>
    <s v="No root cause"/>
    <s v="No root cause"/>
    <s v="No root cause"/>
    <x v="4"/>
    <s v=" "/>
    <m/>
    <m/>
    <s v=""/>
    <m/>
    <s v=""/>
    <m/>
    <m/>
    <m/>
    <m/>
    <m/>
    <m/>
    <m/>
    <m/>
    <m/>
    <m/>
    <m/>
    <m/>
    <m/>
    <m/>
    <m/>
    <s v=" "/>
    <m/>
    <s v=""/>
    <m/>
    <m/>
    <m/>
    <m/>
    <m/>
  </r>
  <r>
    <s v="Bafou-Badzifeng"/>
    <s v="OST_108"/>
    <s v="OUEST"/>
    <s v="IHS"/>
    <s v="Grid-Gen"/>
    <s v="OUEST"/>
    <s v="Bafou"/>
    <s v="Huawei"/>
    <n v="0"/>
    <n v="0"/>
    <n v="0"/>
    <n v="0"/>
    <n v="0"/>
    <n v="0"/>
    <n v="0"/>
    <n v="0"/>
    <n v="0"/>
    <n v="0"/>
    <n v="0"/>
    <n v="0"/>
    <n v="0"/>
    <n v="0"/>
    <n v="0"/>
    <n v="0"/>
    <n v="1.6051570485656314E-3"/>
    <n v="0"/>
    <n v="0"/>
    <n v="0"/>
    <n v="0"/>
    <n v="0"/>
    <n v="0"/>
    <n v="0"/>
    <m/>
    <n v="0"/>
    <n v="0"/>
    <n v="0"/>
    <n v="0"/>
    <n v="0"/>
    <n v="0"/>
    <x v="0"/>
    <m/>
    <s v="No root cause"/>
    <s v="No root cause"/>
    <s v="No root cause"/>
    <x v="4"/>
    <s v=" "/>
    <m/>
    <m/>
    <s v=""/>
    <m/>
    <s v=""/>
    <m/>
    <m/>
    <m/>
    <m/>
    <m/>
    <m/>
    <m/>
    <m/>
    <m/>
    <m/>
    <m/>
    <m/>
    <m/>
    <m/>
    <m/>
    <s v=" "/>
    <m/>
    <s v=""/>
    <m/>
    <m/>
    <m/>
    <m/>
    <m/>
  </r>
  <r>
    <s v="Jakiri"/>
    <s v="NRO_019"/>
    <s v="NORD-OUEST"/>
    <s v="IHS"/>
    <s v="Grid-Gen"/>
    <s v="NORD-OUEST"/>
    <s v="Jakiri"/>
    <s v="Huawei"/>
    <n v="0"/>
    <n v="0"/>
    <n v="0"/>
    <n v="0"/>
    <n v="0"/>
    <n v="0"/>
    <n v="0"/>
    <n v="0"/>
    <n v="0"/>
    <n v="0"/>
    <n v="0"/>
    <n v="0"/>
    <n v="0"/>
    <n v="3.8344526628485323"/>
    <n v="0"/>
    <n v="0"/>
    <n v="1.159280090630734E-3"/>
    <n v="0"/>
    <n v="0"/>
    <n v="0"/>
    <n v="0"/>
    <n v="0"/>
    <n v="0"/>
    <n v="0"/>
    <m/>
    <n v="0"/>
    <n v="0"/>
    <n v="0"/>
    <n v="0"/>
    <n v="0"/>
    <n v="0"/>
    <x v="2"/>
    <m/>
    <s v="No root cause"/>
    <s v="No root cause"/>
    <s v="No root cause"/>
    <x v="4"/>
    <s v=" "/>
    <m/>
    <m/>
    <s v=""/>
    <m/>
    <s v=""/>
    <m/>
    <m/>
    <m/>
    <m/>
    <m/>
    <m/>
    <m/>
    <m/>
    <m/>
    <m/>
    <m/>
    <m/>
    <m/>
    <m/>
    <m/>
    <s v=" "/>
    <m/>
    <s v=""/>
    <m/>
    <m/>
    <m/>
    <m/>
    <m/>
  </r>
  <r>
    <s v="Kongola-IHS"/>
    <s v="EXN_113"/>
    <s v="Maroua"/>
    <s v="IHS"/>
    <s v="Grid-Gen"/>
    <s v="EXTREME-NORD"/>
    <s v="Maroua"/>
    <s v="Huawei"/>
    <n v="0.27011226111696096"/>
    <n v="0.6943731041311747"/>
    <n v="0"/>
    <n v="0"/>
    <n v="0"/>
    <n v="0"/>
    <n v="0"/>
    <n v="0"/>
    <n v="0"/>
    <n v="0"/>
    <n v="0"/>
    <n v="7.2232067185453424E-3"/>
    <n v="0"/>
    <n v="0"/>
    <n v="7.2232067185453424E-3"/>
    <n v="0"/>
    <n v="8.9175391586979538E-4"/>
    <n v="0"/>
    <n v="0"/>
    <n v="0"/>
    <n v="0"/>
    <n v="0"/>
    <n v="0"/>
    <n v="0"/>
    <m/>
    <n v="0"/>
    <n v="0"/>
    <n v="0"/>
    <n v="0"/>
    <n v="0"/>
    <n v="0"/>
    <x v="0"/>
    <m/>
    <s v="No root cause"/>
    <s v="No root cause"/>
    <s v="No root cause"/>
    <x v="4"/>
    <s v=" "/>
    <m/>
    <m/>
    <s v=""/>
    <m/>
    <s v=""/>
    <m/>
    <m/>
    <m/>
    <m/>
    <m/>
    <m/>
    <m/>
    <m/>
    <m/>
    <m/>
    <m/>
    <m/>
    <m/>
    <m/>
    <m/>
    <s v=" "/>
    <m/>
    <s v=""/>
    <m/>
    <m/>
    <m/>
    <m/>
    <m/>
  </r>
  <r>
    <s v="Kumbo-II"/>
    <s v="NRO_020"/>
    <s v="NORD-OUEST"/>
    <m/>
    <m/>
    <s v="NORD-OUEST"/>
    <s v="Kumbo"/>
    <s v="Huawei"/>
    <n v="0"/>
    <n v="0"/>
    <n v="0"/>
    <n v="0"/>
    <n v="0"/>
    <n v="0"/>
    <n v="0"/>
    <n v="0"/>
    <n v="0"/>
    <n v="0"/>
    <n v="0"/>
    <n v="0"/>
    <n v="0"/>
    <n v="2.533811741474119"/>
    <n v="0"/>
    <n v="0"/>
    <n v="8.0257852428281581E-4"/>
    <n v="0"/>
    <n v="0"/>
    <n v="0"/>
    <n v="0"/>
    <n v="0"/>
    <n v="0"/>
    <n v="0"/>
    <m/>
    <n v="0"/>
    <n v="0"/>
    <n v="0"/>
    <n v="0"/>
    <n v="0"/>
    <n v="0"/>
    <x v="2"/>
    <m/>
    <s v="No root cause"/>
    <s v="No root cause"/>
    <s v="No root cause"/>
    <x v="4"/>
    <s v=" "/>
    <m/>
    <m/>
    <s v=""/>
    <m/>
    <s v=""/>
    <m/>
    <m/>
    <m/>
    <m/>
    <m/>
    <m/>
    <m/>
    <m/>
    <m/>
    <m/>
    <m/>
    <m/>
    <m/>
    <m/>
    <m/>
    <s v=" "/>
    <m/>
    <s v=""/>
    <m/>
    <m/>
    <m/>
    <m/>
    <m/>
  </r>
  <r>
    <s v="MBIYEH-IHS"/>
    <s v="NRO_150"/>
    <s v="NORD-OUEST"/>
    <s v="IHS"/>
    <m/>
    <s v="NORD-OUEST"/>
    <s v="Ndu"/>
    <s v="Huawei"/>
    <n v="0"/>
    <n v="0"/>
    <n v="0"/>
    <n v="0"/>
    <n v="0"/>
    <n v="0"/>
    <n v="0"/>
    <n v="0"/>
    <n v="0"/>
    <n v="0"/>
    <n v="0"/>
    <n v="0"/>
    <n v="0"/>
    <n v="2.5372004063544242"/>
    <n v="0"/>
    <n v="4.3517591094446003E-3"/>
    <n v="5.3505234952187721E-4"/>
    <n v="0"/>
    <n v="0"/>
    <n v="0"/>
    <n v="0"/>
    <n v="0"/>
    <n v="0"/>
    <n v="0"/>
    <m/>
    <n v="0"/>
    <n v="0"/>
    <n v="0"/>
    <n v="0"/>
    <n v="0"/>
    <n v="0"/>
    <x v="2"/>
    <m/>
    <s v="No root cause"/>
    <s v="No root cause"/>
    <s v="No root cause"/>
    <x v="4"/>
    <s v=" "/>
    <m/>
    <m/>
    <s v=""/>
    <m/>
    <s v=""/>
    <m/>
    <m/>
    <m/>
    <m/>
    <m/>
    <m/>
    <m/>
    <m/>
    <m/>
    <m/>
    <m/>
    <m/>
    <m/>
    <m/>
    <m/>
    <s v=" "/>
    <m/>
    <s v=""/>
    <m/>
    <m/>
    <m/>
    <m/>
    <m/>
  </r>
  <r>
    <s v="Ndop"/>
    <s v="NRO_006"/>
    <s v="NORD-OUEST"/>
    <s v="IHS"/>
    <s v="Grid-Hybrid-Gen"/>
    <s v="NORD-OUEST"/>
    <s v="Ndop"/>
    <s v="Huawei"/>
    <n v="0"/>
    <n v="0"/>
    <n v="0"/>
    <n v="0"/>
    <n v="0"/>
    <n v="0"/>
    <n v="0"/>
    <n v="0"/>
    <n v="0"/>
    <n v="0"/>
    <n v="0"/>
    <n v="0"/>
    <n v="0"/>
    <n v="2.4969109644354268E-4"/>
    <n v="0"/>
    <n v="0"/>
    <n v="5.3505234952187721E-4"/>
    <n v="0"/>
    <n v="0"/>
    <n v="0"/>
    <n v="0"/>
    <n v="0"/>
    <n v="0"/>
    <n v="0"/>
    <m/>
    <n v="0"/>
    <n v="0"/>
    <n v="0"/>
    <n v="0"/>
    <n v="0"/>
    <n v="0"/>
    <x v="0"/>
    <m/>
    <s v="No root cause"/>
    <s v="No root cause"/>
    <s v="No root cause"/>
    <x v="4"/>
    <s v=" "/>
    <m/>
    <m/>
    <s v=""/>
    <m/>
    <s v=""/>
    <m/>
    <m/>
    <m/>
    <m/>
    <m/>
    <m/>
    <m/>
    <m/>
    <m/>
    <m/>
    <m/>
    <m/>
    <m/>
    <m/>
    <m/>
    <s v=" "/>
    <m/>
    <s v=""/>
    <m/>
    <m/>
    <m/>
    <m/>
    <m/>
  </r>
  <r>
    <s v="Col-Batie-IHS"/>
    <s v="OST_164"/>
    <s v="OUEST"/>
    <s v="IHS"/>
    <s v="Grid-Gen"/>
    <s v="OUEST"/>
    <s v="Batie"/>
    <s v="Huawei"/>
    <n v="0"/>
    <n v="0"/>
    <n v="0"/>
    <n v="0"/>
    <n v="0"/>
    <n v="0"/>
    <n v="0"/>
    <n v="0"/>
    <n v="0"/>
    <n v="0"/>
    <n v="0"/>
    <n v="0"/>
    <n v="0"/>
    <n v="0"/>
    <n v="5.2256779469970005E-3"/>
    <n v="0"/>
    <n v="3.5670156634791817E-4"/>
    <n v="0"/>
    <n v="0"/>
    <n v="0"/>
    <n v="0"/>
    <n v="0"/>
    <n v="0"/>
    <n v="0"/>
    <m/>
    <n v="0"/>
    <n v="0"/>
    <n v="0"/>
    <n v="0"/>
    <n v="0"/>
    <n v="0"/>
    <x v="0"/>
    <m/>
    <s v="No root cause"/>
    <s v="No root cause"/>
    <s v="No root cause"/>
    <x v="4"/>
    <s v=" "/>
    <m/>
    <m/>
    <s v=""/>
    <m/>
    <s v=""/>
    <m/>
    <m/>
    <m/>
    <m/>
    <m/>
    <m/>
    <m/>
    <m/>
    <m/>
    <m/>
    <m/>
    <m/>
    <m/>
    <m/>
    <m/>
    <s v=" "/>
    <m/>
    <s v=""/>
    <m/>
    <m/>
    <m/>
    <m/>
    <m/>
  </r>
  <r>
    <s v="Ndop-Catholic-Church"/>
    <s v="NRO_136"/>
    <s v="NORD-OUEST"/>
    <s v="IHS"/>
    <s v="Grid-Gen"/>
    <s v="NORD-OUEST"/>
    <s v="Ndop"/>
    <s v="Huawei"/>
    <n v="0"/>
    <n v="0"/>
    <n v="0"/>
    <n v="0"/>
    <n v="0"/>
    <n v="0"/>
    <n v="0"/>
    <n v="0"/>
    <n v="0"/>
    <n v="0"/>
    <n v="0"/>
    <n v="0"/>
    <n v="0"/>
    <n v="8.0257852428281581E-4"/>
    <n v="0"/>
    <n v="0"/>
    <n v="3.5670156634791817E-4"/>
    <n v="0"/>
    <n v="0"/>
    <n v="0"/>
    <n v="0"/>
    <n v="0"/>
    <n v="0"/>
    <n v="0"/>
    <m/>
    <n v="0"/>
    <n v="0"/>
    <n v="0"/>
    <n v="0"/>
    <n v="0"/>
    <n v="0"/>
    <x v="2"/>
    <m/>
    <s v="No root cause"/>
    <s v="No root cause"/>
    <s v="No root cause"/>
    <x v="4"/>
    <s v=" "/>
    <m/>
    <m/>
    <s v=""/>
    <m/>
    <s v=""/>
    <m/>
    <m/>
    <m/>
    <m/>
    <m/>
    <m/>
    <m/>
    <m/>
    <m/>
    <m/>
    <m/>
    <m/>
    <m/>
    <m/>
    <m/>
    <s v=" "/>
    <m/>
    <s v=""/>
    <m/>
    <m/>
    <m/>
    <m/>
    <m/>
  </r>
  <r>
    <s v="Jakiri-Church-IHS"/>
    <s v="NRO_138"/>
    <s v="NORD-OUEST"/>
    <s v="IHS"/>
    <s v="Grid-Gen"/>
    <s v="NORD-OUEST"/>
    <s v="Jakiri"/>
    <s v="Huawei"/>
    <n v="0"/>
    <n v="0"/>
    <n v="0"/>
    <n v="0"/>
    <n v="0"/>
    <n v="0"/>
    <n v="0"/>
    <n v="0"/>
    <n v="0"/>
    <n v="0"/>
    <n v="0"/>
    <n v="0"/>
    <n v="0"/>
    <n v="2.4737967029360819"/>
    <n v="7.8545684909811592E-2"/>
    <n v="2.675261747609386E-4"/>
    <n v="2.675261747609386E-4"/>
    <n v="0"/>
    <n v="0"/>
    <n v="0"/>
    <n v="0"/>
    <n v="0"/>
    <n v="0"/>
    <n v="0"/>
    <m/>
    <n v="0"/>
    <n v="0"/>
    <n v="0"/>
    <n v="0"/>
    <n v="0"/>
    <n v="0"/>
    <x v="2"/>
    <m/>
    <s v="No root cause"/>
    <s v="No root cause"/>
    <s v="No root cause"/>
    <x v="4"/>
    <s v=" "/>
    <m/>
    <m/>
    <s v=""/>
    <m/>
    <s v=""/>
    <m/>
    <m/>
    <m/>
    <m/>
    <m/>
    <m/>
    <m/>
    <m/>
    <m/>
    <m/>
    <m/>
    <m/>
    <m/>
    <m/>
    <m/>
    <s v=" "/>
    <m/>
    <s v=""/>
    <m/>
    <m/>
    <m/>
    <m/>
    <m/>
  </r>
  <r>
    <s v="Amchide"/>
    <s v="EXN_007"/>
    <s v="EXTREME-NORD"/>
    <s v="IHS"/>
    <s v="Grid-Hybrid-Gen"/>
    <s v="EXTREME-NORD"/>
    <s v="Amchide"/>
    <s v="Huawei"/>
    <n v="0"/>
    <n v="0"/>
    <n v="0"/>
    <n v="0"/>
    <n v="0"/>
    <n v="0"/>
    <n v="0"/>
    <n v="0"/>
    <n v="0"/>
    <n v="0"/>
    <n v="0"/>
    <n v="0"/>
    <n v="0"/>
    <n v="0.58317139082221126"/>
    <n v="6.7773297606104439E-3"/>
    <n v="1.2484554822177136E-3"/>
    <n v="1.7835078317395909E-4"/>
    <n v="0"/>
    <n v="0"/>
    <n v="0"/>
    <n v="0"/>
    <n v="0"/>
    <n v="0"/>
    <n v="0"/>
    <m/>
    <n v="0"/>
    <n v="0"/>
    <n v="0"/>
    <n v="0"/>
    <n v="0"/>
    <n v="0"/>
    <x v="1"/>
    <s v="site vandalise"/>
    <s v="Exclu"/>
    <s v="Exclu"/>
    <s v="EXCLU"/>
    <x v="2"/>
    <s v="(05-10-2026  groupe whatsapp incident ) impacted by   EXN_007_N_Amchide  , Updates 7 :Le site est dans une zone insécurisée, surtout la nuit. Le niveau 0 nous fait comprendre que le site a été vandalisé. Nous reviendrons avec plus d’informations dès que possible. || EXN_007_H_Amchide -{ 10/05/2026 FME yaouba :de nouveau vandalisé et le comble c’est ces gars vise seulement les câbles qui alimentent directement les équipements de réseau   ETR=11/05/2026  }    ;   [OCM RAN -  11/05/2026] 11/05/2026 Site vandalisé à nouveau, câbles TX emmportés._x000a_FME rassemble le materiel et negocie l'escorte pour intervention sur site. ETA 13H UTC_x000a_10/05/2026 FME yaouba :_x000a_de nouveau vandalisé et le comble c’est ces gars vise seulement les câbles qui alimentent directement les équipements de réseau et non celui de Power par exemple il dehors presque au le câble 2x25 qui quitte du générateur jusqu’au baie Huawei mais na jamais été vandalisé // ETR=11/05/2026 _x000a_FME should check BBU status and interconnection with MPR on port 1/3   ;   [OCM RAN -  11/05/2026] 11/05/2026 Site vandalisé à nouveau, câbles TX emmportés._x000a_FME rassemble le materiel et negocie l'escorte pour intervention sur site. ETA 13H UTC_x000a_10/05/2026 FME yaouba :_x000a_de nouveau vandalisé et le comble c’est ces gars vise seulement les câbles qui alimentent directement les équipements de réseau et non celui de Power par exemple il dehors presque au le câble 2x25 qui quitte du générateur jusqu’au baie Huawei mais na jamais été vandalisé // ETR=11/05/2026 _x000a_FME should check BBU status and interconnection with MPR on port 1/3   ;   [OCM RAN 11-05-2026 18H UTC ] -&gt;..11/05/2026 Site vandalisé à nouveau, câbles TX emmportés._x000a_FME rassemble le materiel et negocie l'escorte pour intervention sur site. ETA 13H UTC_x000a_10/05/2026 FME yaouba :_x000a_de nouveau vandalisé et le comble c’est ces gars vise seulement les câbles qui alimentent directement les équipements de réseau et non celui de Power par exemple il dehors presque au le câble 2x25 qui quitte du générateur jusqu’au baie Huawei mais na jamais été vandalisé // ETR=11/05/2026 _x000a_FME should check BBU status and interconnection with MPR on port 1/3   ;    "/>
    <s v=" EXN_007_H_Amchide -{ 10/05/2026 FME yaouba :de nouveau vandalisé et le comble c’est ces gars vise seulement les câbles qui alimentent directement les équipements de réseau   ETR=11/05/2026  } "/>
    <s v="(05-10-2026  groupe whatsapp incident ) impacted by   EXN_007_N_Amchide  , Updates 7 :Le site est dans une zone insécurisée, surtout la nuit. Le niveau 0 nous fait comprendre que le site a été vandalisé. Nous reviendrons avec plus d’informations dès que possible. || EXN_007_H_Amchide -{ 10/05/2026 FME yaouba :de nouveau vandalisé et le comble c’est ces gars vise seulement les câbles qui alimentent directement les équipements de réseau   ETR=11/05/2026  } "/>
    <s v=""/>
    <m/>
    <s v=""/>
    <m/>
    <m/>
    <m/>
    <m/>
    <m/>
    <m/>
    <m/>
    <m/>
    <m/>
    <m/>
    <m/>
    <s v="[OCM RAN -  11/05/2026] 11/05/2026 Site vandalisé à nouveau, câbles TX emmportés._x000a_FME rassemble le materiel et negocie l'escorte pour intervention sur site. ETA 13H UTC_x000a_10/05/2026 FME yaouba :_x000a_de nouveau vandalisé et le comble c’est ces gars vise seulement les câbles qui alimentent directement les équipements de réseau et non celui de Power par exemple il dehors presque au le câble 2x25 qui quitte du générateur jusqu’au baie Huawei mais na jamais été vandalisé // ETR=11/05/2026 _x000a_FME should check BBU status and interconnection with MPR on port 1/3"/>
    <s v="[OCM RAN -  11/05/2026] 11/05/2026 Site vandalisé à nouveau, câbles TX emmportés._x000a_FME rassemble le materiel et negocie l'escorte pour intervention sur site. ETA 13H UTC_x000a_10/05/2026 FME yaouba :_x000a_de nouveau vandalisé et le comble c’est ces gars vise seulement les câbles qui alimentent directement les équipements de réseau et non celui de Power par exemple il dehors presque au le câble 2x25 qui quitte du générateur jusqu’au baie Huawei mais na jamais été vandalisé // ETR=11/05/2026 _x000a_FME should check BBU status and interconnection with MPR on port 1/3"/>
    <s v="[OCM RAN 11-05-2026 18H UTC ] -&gt;..11/05/2026 Site vandalisé à nouveau, câbles TX emmportés._x000a_FME rassemble le materiel et negocie l'escorte pour intervention sur site. ETA 13H UTC_x000a_10/05/2026 FME yaouba :_x000a_de nouveau vandalisé et le comble c’est ces gars vise seulement les câbles qui alimentent directement les équipements de réseau et non celui de Power par exemple il dehors presque au le câble 2x25 qui quitte du générateur jusqu’au baie Huawei mais na jamais été vandalisé // ETR=11/05/2026 _x000a_FME should check BBU status and interconnection with MPR on port 1/3"/>
    <m/>
    <s v=" "/>
    <m/>
    <s v=""/>
    <m/>
    <m/>
    <m/>
    <m/>
    <m/>
  </r>
  <r>
    <s v="Bayangam"/>
    <s v="OST_051"/>
    <s v="OUEST"/>
    <s v="IHS"/>
    <s v="Grid-Gen"/>
    <s v="OUEST"/>
    <s v="Bayangam"/>
    <s v="Huawei"/>
    <n v="0"/>
    <n v="0"/>
    <n v="0"/>
    <n v="0"/>
    <n v="0"/>
    <n v="0"/>
    <n v="0"/>
    <n v="0"/>
    <n v="0"/>
    <n v="0"/>
    <n v="0"/>
    <n v="0"/>
    <n v="0"/>
    <n v="1.3316026173334132"/>
    <n v="0"/>
    <n v="0"/>
    <n v="8.9175391586979543E-5"/>
    <n v="0"/>
    <n v="0"/>
    <n v="0"/>
    <n v="0"/>
    <n v="0"/>
    <n v="0"/>
    <n v="0"/>
    <m/>
    <n v="0"/>
    <n v="0"/>
    <n v="0"/>
    <n v="0"/>
    <n v="0"/>
    <n v="0"/>
    <x v="0"/>
    <m/>
    <s v="No root cause"/>
    <s v="No root cause"/>
    <s v="No root cause"/>
    <x v="4"/>
    <s v=" "/>
    <m/>
    <m/>
    <s v=""/>
    <m/>
    <s v=""/>
    <m/>
    <m/>
    <m/>
    <m/>
    <m/>
    <m/>
    <m/>
    <m/>
    <m/>
    <m/>
    <m/>
    <m/>
    <m/>
    <m/>
    <m/>
    <s v=" "/>
    <m/>
    <s v=""/>
    <m/>
    <m/>
    <m/>
    <m/>
    <m/>
  </r>
  <r>
    <s v="Mindif"/>
    <s v="EXN_037"/>
    <s v="EXTREME-NORD"/>
    <s v="IHS"/>
    <s v="Grid-Gen"/>
    <s v="EXTREME-NORD"/>
    <s v="Mindif"/>
    <s v="Huawei"/>
    <n v="0"/>
    <n v="0"/>
    <n v="0"/>
    <n v="0"/>
    <n v="0"/>
    <n v="0"/>
    <n v="0"/>
    <n v="0"/>
    <n v="0"/>
    <n v="0"/>
    <n v="0"/>
    <n v="0"/>
    <n v="0"/>
    <n v="0"/>
    <n v="0"/>
    <n v="0"/>
    <n v="8.9175391586979543E-5"/>
    <n v="0"/>
    <n v="0"/>
    <n v="0"/>
    <n v="0"/>
    <n v="0"/>
    <n v="0"/>
    <n v="0"/>
    <m/>
    <n v="0"/>
    <n v="0"/>
    <n v="0"/>
    <n v="0"/>
    <n v="0"/>
    <n v="0"/>
    <x v="2"/>
    <m/>
    <s v="No root cause"/>
    <s v="No root cause"/>
    <s v="No root cause"/>
    <x v="4"/>
    <s v=" "/>
    <m/>
    <m/>
    <s v=""/>
    <m/>
    <s v=""/>
    <m/>
    <m/>
    <m/>
    <m/>
    <m/>
    <m/>
    <m/>
    <m/>
    <m/>
    <m/>
    <m/>
    <m/>
    <m/>
    <m/>
    <m/>
    <s v=" "/>
    <m/>
    <s v=""/>
    <m/>
    <m/>
    <m/>
    <m/>
    <m/>
  </r>
  <r>
    <s v="Gospel-Radio-IHS"/>
    <s v="NRO_126"/>
    <s v="NORD-OUEST"/>
    <s v="IHS"/>
    <s v="Grid-Gen"/>
    <s v="NORD-OUEST"/>
    <s v="Bamenda"/>
    <s v="Huawei"/>
    <n v="7.8709767630331626"/>
    <n v="4.2383280113459643"/>
    <n v="0"/>
    <n v="0"/>
    <n v="6.8562499821649219"/>
    <n v="0"/>
    <n v="0"/>
    <n v="1.7007173981902388"/>
    <n v="15.001744270659442"/>
    <n v="0.85759974089198221"/>
    <n v="1.0359148539093066"/>
    <n v="0"/>
    <n v="0"/>
    <n v="0"/>
    <n v="0"/>
    <n v="0"/>
    <n v="8.9175391586979543E-5"/>
    <n v="2.2393189282972781"/>
    <n v="0"/>
    <n v="0"/>
    <n v="0"/>
    <n v="0"/>
    <n v="0"/>
    <n v="0"/>
    <m/>
    <n v="0"/>
    <n v="0"/>
    <n v="0"/>
    <n v="0"/>
    <n v="0"/>
    <n v="0"/>
    <x v="0"/>
    <m/>
    <s v="No root cause"/>
    <s v="No root cause"/>
    <s v="No root cause"/>
    <x v="4"/>
    <s v=" "/>
    <m/>
    <m/>
    <s v=""/>
    <m/>
    <s v=""/>
    <m/>
    <m/>
    <m/>
    <m/>
    <m/>
    <m/>
    <m/>
    <m/>
    <m/>
    <m/>
    <m/>
    <m/>
    <m/>
    <m/>
    <m/>
    <s v=" "/>
    <m/>
    <s v=""/>
    <m/>
    <m/>
    <m/>
    <m/>
    <m/>
  </r>
  <r>
    <s v="Guider"/>
    <s v="NRD_006"/>
    <s v="NORD"/>
    <s v="CAMUSAT"/>
    <s v="Good Grid + Solar + GE"/>
    <s v="NORD"/>
    <s v="Guider"/>
    <s v="Huawei"/>
    <n v="2.8504378868428484"/>
    <n v="2.7555196000376675E-2"/>
    <n v="0"/>
    <n v="0"/>
    <n v="0"/>
    <n v="0"/>
    <n v="0"/>
    <n v="0"/>
    <n v="0"/>
    <n v="0"/>
    <n v="0"/>
    <n v="0"/>
    <n v="0"/>
    <n v="0"/>
    <n v="0"/>
    <n v="0"/>
    <n v="8.9175391586979543E-5"/>
    <n v="1.8787471499544848"/>
    <n v="0"/>
    <n v="0"/>
    <n v="0"/>
    <n v="0"/>
    <n v="0"/>
    <n v="0"/>
    <m/>
    <n v="9.5596019781242075E-2"/>
    <n v="0"/>
    <n v="0"/>
    <n v="0"/>
    <n v="0"/>
    <n v="0"/>
    <x v="0"/>
    <m/>
    <s v="No root cause"/>
    <s v="No root cause"/>
    <s v="No root cause"/>
    <x v="4"/>
    <s v=" "/>
    <m/>
    <m/>
    <s v=""/>
    <m/>
    <s v=""/>
    <m/>
    <m/>
    <m/>
    <m/>
    <m/>
    <m/>
    <m/>
    <m/>
    <m/>
    <m/>
    <m/>
    <m/>
    <m/>
    <m/>
    <m/>
    <s v=" "/>
    <m/>
    <s v=""/>
    <m/>
    <m/>
    <m/>
    <m/>
    <m/>
  </r>
  <r>
    <s v="Makepe-Nodal"/>
    <s v="LIT_103"/>
    <s v="Douala"/>
    <s v="OCM/Strategique"/>
    <m/>
    <s v="LITTORAL"/>
    <s v="Douala"/>
    <s v="ZTE"/>
    <n v="0"/>
    <n v="0"/>
    <n v="0"/>
    <n v="0.79417820239532244"/>
    <n v="0"/>
    <n v="0"/>
    <n v="0"/>
    <n v="0"/>
    <n v="0"/>
    <n v="0"/>
    <n v="0"/>
    <n v="22.301409969951454"/>
    <n v="0.969051145297389"/>
    <n v="0"/>
    <n v="22.301409969951454"/>
    <n v="37.183480865101181"/>
    <n v="0"/>
    <n v="0"/>
    <n v="0"/>
    <n v="0"/>
    <n v="0"/>
    <n v="0"/>
    <n v="0"/>
    <n v="0"/>
    <m/>
    <n v="0"/>
    <n v="0"/>
    <n v="0"/>
    <n v="0"/>
    <n v="0"/>
    <n v="0"/>
    <x v="0"/>
    <m/>
    <s v="No root cause"/>
    <s v="No root cause"/>
    <s v="No root cause"/>
    <x v="4"/>
    <s v=" "/>
    <m/>
    <m/>
    <s v=""/>
    <m/>
    <s v=""/>
    <m/>
    <m/>
    <m/>
    <m/>
    <m/>
    <m/>
    <m/>
    <m/>
    <m/>
    <m/>
    <m/>
    <m/>
    <m/>
    <m/>
    <m/>
    <s v=" "/>
    <m/>
    <s v=""/>
    <m/>
    <m/>
    <m/>
    <m/>
    <m/>
  </r>
  <r>
    <s v="Cellucam-New"/>
    <s v="LIT_209"/>
    <s v="LITTORAL"/>
    <s v="CAMUSAT"/>
    <s v="Grid-Gen"/>
    <s v="LITTORAL"/>
    <s v="Edea"/>
    <s v="ZTE"/>
    <n v="34.507969426395341"/>
    <n v="0"/>
    <n v="0"/>
    <n v="37.870398906495673"/>
    <n v="12.220131951043422"/>
    <n v="2.9388285349838621"/>
    <n v="0"/>
    <n v="0"/>
    <n v="0"/>
    <n v="0"/>
    <n v="0"/>
    <n v="6.2561531020195025"/>
    <n v="0"/>
    <n v="0"/>
    <n v="6.2561531020195025"/>
    <n v="25.068290514877308"/>
    <n v="0"/>
    <n v="0"/>
    <n v="0"/>
    <n v="0"/>
    <n v="0"/>
    <n v="0"/>
    <n v="0"/>
    <n v="0"/>
    <m/>
    <n v="13.846173876318725"/>
    <n v="0"/>
    <n v="0"/>
    <n v="0"/>
    <n v="0"/>
    <n v="0"/>
    <x v="0"/>
    <m/>
    <s v="No root cause"/>
    <s v="No root cause"/>
    <s v="No root cause"/>
    <x v="4"/>
    <s v=" "/>
    <m/>
    <m/>
    <s v=""/>
    <m/>
    <s v=""/>
    <m/>
    <m/>
    <m/>
    <m/>
    <m/>
    <m/>
    <m/>
    <m/>
    <m/>
    <m/>
    <m/>
    <m/>
    <m/>
    <m/>
    <m/>
    <s v=" "/>
    <m/>
    <s v=""/>
    <m/>
    <m/>
    <m/>
    <m/>
    <m/>
  </r>
  <r>
    <s v="Nkolmesseng-H-Pyramides"/>
    <s v="CTR_771"/>
    <s v="Yaounde"/>
    <s v="CAMUSAT"/>
    <s v="Good Grid no GE - 8h"/>
    <s v="CENTRE"/>
    <s v="Yaounde"/>
    <s v="ZTE"/>
    <n v="0"/>
    <n v="0"/>
    <n v="0"/>
    <n v="0"/>
    <n v="0"/>
    <n v="0"/>
    <n v="0"/>
    <n v="0"/>
    <n v="4.1508826223557724"/>
    <n v="33.897492530669204"/>
    <n v="15.384288865489266"/>
    <n v="13.868556899607057"/>
    <n v="13.868556899607057"/>
    <n v="13.868556899607057"/>
    <n v="13.868556899607057"/>
    <n v="22.189887225232784"/>
    <n v="0"/>
    <n v="0"/>
    <n v="0"/>
    <n v="0"/>
    <n v="0"/>
    <n v="0"/>
    <n v="0"/>
    <n v="0"/>
    <m/>
    <n v="0"/>
    <n v="0"/>
    <n v="0"/>
    <n v="0"/>
    <n v="0"/>
    <n v="0"/>
    <x v="0"/>
    <m/>
    <s v="No root cause"/>
    <s v="No root cause"/>
    <s v="No root cause"/>
    <x v="4"/>
    <s v=" "/>
    <m/>
    <m/>
    <s v=""/>
    <m/>
    <s v=""/>
    <m/>
    <m/>
    <m/>
    <m/>
    <m/>
    <m/>
    <m/>
    <m/>
    <m/>
    <m/>
    <m/>
    <m/>
    <m/>
    <m/>
    <m/>
    <s v=" "/>
    <m/>
    <s v=""/>
    <m/>
    <m/>
    <m/>
    <m/>
    <m/>
  </r>
  <r>
    <s v="Pette"/>
    <s v="EXN_039"/>
    <s v="EXTREME-NORD"/>
    <s v="CAMUSAT"/>
    <s v="Hybrid Solar - S3"/>
    <s v="EXTREME-NORD"/>
    <s v="Pette"/>
    <s v="Huawei"/>
    <n v="0"/>
    <n v="0"/>
    <n v="0"/>
    <n v="0"/>
    <n v="0"/>
    <n v="0"/>
    <n v="0"/>
    <n v="0"/>
    <n v="0"/>
    <n v="0"/>
    <n v="0"/>
    <n v="0"/>
    <n v="0"/>
    <n v="18.491409199476074"/>
    <n v="18.491409199476074"/>
    <n v="7.9690696937788417"/>
    <n v="0"/>
    <n v="0"/>
    <n v="0"/>
    <n v="0"/>
    <n v="0"/>
    <n v="0"/>
    <n v="0"/>
    <n v="0"/>
    <m/>
    <n v="0"/>
    <n v="0"/>
    <n v="0"/>
    <n v="0"/>
    <n v="0"/>
    <n v="0"/>
    <x v="2"/>
    <m/>
    <s v="No root cause"/>
    <s v="No root cause"/>
    <s v="No root cause"/>
    <x v="4"/>
    <s v=" "/>
    <m/>
    <m/>
    <s v=""/>
    <m/>
    <s v=""/>
    <m/>
    <m/>
    <m/>
    <m/>
    <m/>
    <m/>
    <m/>
    <m/>
    <m/>
    <m/>
    <m/>
    <m/>
    <m/>
    <m/>
    <m/>
    <s v=" "/>
    <m/>
    <s v=""/>
    <m/>
    <m/>
    <m/>
    <m/>
    <m/>
  </r>
  <r>
    <s v="Bafut-Swie-Hill-IHS"/>
    <s v="NRO_102"/>
    <s v="NORD-OUEST"/>
    <s v="IHS"/>
    <s v="Gen Only"/>
    <s v="NORD-OUEST"/>
    <s v="Bafut"/>
    <s v="Huawei"/>
    <n v="0"/>
    <n v="0"/>
    <n v="0"/>
    <n v="0"/>
    <n v="0"/>
    <n v="0"/>
    <n v="0"/>
    <n v="0"/>
    <n v="0"/>
    <n v="0"/>
    <n v="0"/>
    <n v="0"/>
    <n v="0"/>
    <n v="0"/>
    <n v="2.3591528195118614"/>
    <n v="5.9808151629555439"/>
    <n v="0"/>
    <n v="0"/>
    <n v="0"/>
    <n v="0"/>
    <n v="0"/>
    <n v="0"/>
    <n v="0"/>
    <n v="0"/>
    <m/>
    <n v="0"/>
    <n v="0"/>
    <n v="0"/>
    <n v="0"/>
    <n v="0"/>
    <n v="0"/>
    <x v="2"/>
    <m/>
    <s v="No root cause"/>
    <s v="No root cause"/>
    <s v="No root cause"/>
    <x v="4"/>
    <s v=" "/>
    <m/>
    <m/>
    <s v=""/>
    <m/>
    <s v=""/>
    <m/>
    <m/>
    <m/>
    <m/>
    <m/>
    <m/>
    <m/>
    <m/>
    <m/>
    <m/>
    <m/>
    <m/>
    <m/>
    <m/>
    <m/>
    <s v=" "/>
    <m/>
    <s v=""/>
    <m/>
    <m/>
    <m/>
    <m/>
    <m/>
  </r>
  <r>
    <s v="LIT_871_Z_Bonamatoumbe-III-IHS"/>
    <s v="LIT_871"/>
    <s v="Douala"/>
    <s v="I_HS"/>
    <s v="Grid-Gen"/>
    <s v="LITTORAL"/>
    <s v="Douala"/>
    <s v="ZTE"/>
    <n v="5.7137527002308568"/>
    <n v="1.8071393105101401"/>
    <n v="2.0931782965645369"/>
    <n v="0"/>
    <n v="0.16715035399063402"/>
    <n v="0"/>
    <n v="1.1928635431023908"/>
    <n v="0"/>
    <n v="2.2371252136642381"/>
    <n v="0"/>
    <n v="0.43084198691333331"/>
    <n v="0"/>
    <n v="1.15403657760542"/>
    <n v="0"/>
    <n v="0"/>
    <n v="4.9858318137846611"/>
    <n v="0"/>
    <n v="5.5279290192419115"/>
    <n v="0"/>
    <n v="0"/>
    <n v="0"/>
    <n v="0"/>
    <n v="0"/>
    <n v="0"/>
    <m/>
    <n v="0"/>
    <n v="0"/>
    <n v="0"/>
    <n v="0"/>
    <n v="0"/>
    <n v="0"/>
    <x v="0"/>
    <m/>
    <s v="No root cause"/>
    <s v="No root cause"/>
    <s v="No root cause"/>
    <x v="4"/>
    <s v=" "/>
    <m/>
    <m/>
    <s v=""/>
    <m/>
    <s v=""/>
    <m/>
    <m/>
    <m/>
    <m/>
    <m/>
    <m/>
    <m/>
    <m/>
    <m/>
    <m/>
    <m/>
    <m/>
    <m/>
    <m/>
    <m/>
    <s v=" "/>
    <m/>
    <s v=""/>
    <m/>
    <m/>
    <m/>
    <m/>
    <m/>
  </r>
  <r>
    <s v="Muyuka-Beach-Bush-IHS"/>
    <s v="SUO_255"/>
    <s v="SUD-OUEST"/>
    <s v="HIS "/>
    <s v="Hybrid-Gen"/>
    <s v="SUD-OUEST"/>
    <s v="Muyuka"/>
    <s v="Huawei"/>
    <n v="0"/>
    <n v="0"/>
    <n v="0"/>
    <n v="0"/>
    <n v="0"/>
    <n v="0"/>
    <n v="0"/>
    <n v="0"/>
    <n v="0"/>
    <n v="0"/>
    <n v="0"/>
    <n v="0"/>
    <n v="0"/>
    <n v="0"/>
    <n v="0"/>
    <n v="4.8225338367105843"/>
    <n v="0"/>
    <n v="0"/>
    <n v="0"/>
    <n v="0"/>
    <n v="0"/>
    <n v="0"/>
    <n v="0"/>
    <n v="0"/>
    <m/>
    <n v="0"/>
    <n v="0"/>
    <n v="0"/>
    <n v="0"/>
    <n v="0"/>
    <n v="0"/>
    <x v="2"/>
    <m/>
    <s v="No root cause"/>
    <s v="No root cause"/>
    <s v="No root cause"/>
    <x v="4"/>
    <s v=" "/>
    <m/>
    <m/>
    <s v=""/>
    <m/>
    <s v=""/>
    <m/>
    <m/>
    <m/>
    <m/>
    <m/>
    <m/>
    <m/>
    <m/>
    <m/>
    <m/>
    <m/>
    <m/>
    <m/>
    <m/>
    <m/>
    <s v=" "/>
    <m/>
    <s v=""/>
    <m/>
    <m/>
    <m/>
    <m/>
    <m/>
  </r>
  <r>
    <s v="Bonassama"/>
    <s v="LIT_435"/>
    <s v="Douala"/>
    <s v="IHS"/>
    <s v="Grid-Gen"/>
    <s v="LITTORAL"/>
    <s v="Douala"/>
    <s v="ZTE"/>
    <n v="0"/>
    <n v="0"/>
    <n v="0"/>
    <n v="0"/>
    <n v="0"/>
    <n v="1.3079176333279103"/>
    <n v="0"/>
    <n v="0"/>
    <n v="0"/>
    <n v="0"/>
    <n v="0"/>
    <n v="0"/>
    <n v="0"/>
    <n v="0"/>
    <n v="0"/>
    <n v="3.6955352378343385"/>
    <n v="0"/>
    <n v="0"/>
    <n v="0"/>
    <n v="0"/>
    <n v="0"/>
    <n v="0"/>
    <n v="0"/>
    <n v="0"/>
    <m/>
    <n v="0"/>
    <n v="0"/>
    <n v="0"/>
    <n v="0"/>
    <n v="0"/>
    <n v="0"/>
    <x v="0"/>
    <m/>
    <s v="No root cause"/>
    <s v="No root cause"/>
    <s v="No root cause"/>
    <x v="4"/>
    <s v=" "/>
    <m/>
    <m/>
    <s v=""/>
    <m/>
    <s v=""/>
    <m/>
    <m/>
    <m/>
    <m/>
    <m/>
    <m/>
    <m/>
    <m/>
    <m/>
    <m/>
    <m/>
    <m/>
    <m/>
    <m/>
    <m/>
    <s v=" "/>
    <m/>
    <s v=""/>
    <m/>
    <m/>
    <m/>
    <m/>
    <m/>
  </r>
  <r>
    <s v="LIT_862_Z_Bonamatoumbe-Village"/>
    <s v="LIT_862"/>
    <s v="Douala"/>
    <s v="ESCO"/>
    <s v="GE"/>
    <s v="LITTORAL"/>
    <s v="Douala"/>
    <s v="ZTE"/>
    <n v="6.8049027916891403"/>
    <n v="1.6285388362397377"/>
    <n v="14.452780560049996"/>
    <n v="0"/>
    <n v="0"/>
    <n v="0"/>
    <n v="0"/>
    <n v="0"/>
    <n v="1.9880761800401219"/>
    <n v="0"/>
    <n v="0.38261593514309417"/>
    <n v="0"/>
    <n v="1.02369782526189"/>
    <n v="1.551651813613344E-3"/>
    <n v="0"/>
    <n v="3.0398820887302285"/>
    <n v="0"/>
    <n v="4.9106747937551543"/>
    <n v="0"/>
    <n v="0"/>
    <n v="0"/>
    <n v="0"/>
    <n v="0"/>
    <n v="0"/>
    <m/>
    <n v="0"/>
    <n v="0"/>
    <n v="0"/>
    <n v="0"/>
    <n v="0"/>
    <n v="0"/>
    <x v="0"/>
    <m/>
    <s v="No root cause"/>
    <s v="No root cause"/>
    <s v="No root cause"/>
    <x v="4"/>
    <s v=" "/>
    <m/>
    <m/>
    <s v=""/>
    <m/>
    <s v=""/>
    <m/>
    <m/>
    <m/>
    <m/>
    <m/>
    <m/>
    <m/>
    <m/>
    <m/>
    <m/>
    <m/>
    <m/>
    <m/>
    <m/>
    <m/>
    <s v=" "/>
    <m/>
    <s v=""/>
    <m/>
    <m/>
    <m/>
    <m/>
    <m/>
  </r>
  <r>
    <s v="Yelwa-MTN-IHS"/>
    <s v="NRD_097"/>
    <s v="Garoua"/>
    <s v="IHS"/>
    <s v="Grid-Gen"/>
    <s v="NORD"/>
    <s v="Garoua"/>
    <s v="Huawei"/>
    <n v="0"/>
    <n v="0"/>
    <n v="0"/>
    <n v="0"/>
    <n v="0"/>
    <n v="0"/>
    <n v="0"/>
    <n v="0"/>
    <n v="0"/>
    <n v="0"/>
    <n v="0"/>
    <n v="6.1638030664920258"/>
    <n v="0"/>
    <n v="3.1816531262752084"/>
    <n v="6.1638030664920258"/>
    <n v="2.5550533197501379"/>
    <n v="0"/>
    <n v="0"/>
    <n v="0"/>
    <n v="0"/>
    <n v="0"/>
    <n v="0"/>
    <n v="0"/>
    <n v="0"/>
    <m/>
    <n v="0"/>
    <n v="0"/>
    <n v="0"/>
    <n v="0"/>
    <n v="0"/>
    <n v="0"/>
    <x v="0"/>
    <m/>
    <s v="No root cause"/>
    <s v="No root cause"/>
    <s v="No root cause"/>
    <x v="4"/>
    <s v=" "/>
    <m/>
    <m/>
    <s v=""/>
    <m/>
    <s v=""/>
    <m/>
    <m/>
    <m/>
    <m/>
    <m/>
    <m/>
    <m/>
    <m/>
    <m/>
    <m/>
    <m/>
    <m/>
    <m/>
    <m/>
    <m/>
    <s v=" "/>
    <m/>
    <s v=""/>
    <m/>
    <m/>
    <m/>
    <m/>
    <m/>
  </r>
  <r>
    <s v="Bonendale"/>
    <s v="LIT_181"/>
    <s v="Douala"/>
    <s v="IHS"/>
    <s v="Grid-Gen"/>
    <s v="LITTORAL"/>
    <s v="Douala"/>
    <s v="ZTE"/>
    <n v="4.9499298011317414"/>
    <n v="1.8527614408460404"/>
    <n v="2.2262458158906271"/>
    <n v="0"/>
    <n v="0"/>
    <n v="0"/>
    <n v="0"/>
    <n v="0"/>
    <n v="1.9888430884077701"/>
    <n v="0"/>
    <n v="0.38286562623953768"/>
    <n v="0"/>
    <n v="1.0269081393590211"/>
    <n v="1.6764973618350781E-3"/>
    <n v="0"/>
    <n v="2.2061278475486041"/>
    <n v="0"/>
    <n v="4.9335036940014207"/>
    <n v="0"/>
    <n v="0"/>
    <n v="0"/>
    <n v="0"/>
    <n v="0"/>
    <n v="0"/>
    <m/>
    <n v="0"/>
    <n v="0"/>
    <n v="0"/>
    <n v="0"/>
    <n v="0"/>
    <n v="0"/>
    <x v="0"/>
    <m/>
    <s v="No root cause"/>
    <s v="No root cause"/>
    <s v="No root cause"/>
    <x v="4"/>
    <s v=" "/>
    <m/>
    <m/>
    <s v=""/>
    <m/>
    <s v=""/>
    <m/>
    <m/>
    <m/>
    <m/>
    <m/>
    <m/>
    <m/>
    <m/>
    <m/>
    <m/>
    <m/>
    <m/>
    <m/>
    <m/>
    <m/>
    <s v=" "/>
    <m/>
    <s v=""/>
    <m/>
    <m/>
    <m/>
    <m/>
    <m/>
  </r>
  <r>
    <s v="Mendong-Vallee2-MTN-IHS"/>
    <s v="CTR_521"/>
    <s v="Yaounde"/>
    <s v="IHS"/>
    <s v="Grid-Gen"/>
    <s v="CENTRE"/>
    <s v="Yaounde"/>
    <s v="ZTE"/>
    <n v="0"/>
    <n v="0"/>
    <n v="1.5275031175716891"/>
    <n v="1.5374015860378438"/>
    <n v="0"/>
    <n v="0"/>
    <n v="0"/>
    <n v="0"/>
    <n v="0"/>
    <n v="0"/>
    <n v="0"/>
    <n v="0"/>
    <n v="0"/>
    <n v="0"/>
    <n v="0"/>
    <n v="2.0181282870049344"/>
    <n v="0"/>
    <n v="0"/>
    <n v="0"/>
    <n v="0"/>
    <n v="0"/>
    <n v="0"/>
    <n v="0"/>
    <n v="0"/>
    <m/>
    <n v="0"/>
    <n v="0"/>
    <n v="0"/>
    <n v="0"/>
    <n v="0"/>
    <n v="0"/>
    <x v="0"/>
    <m/>
    <s v="No root cause"/>
    <s v="No root cause"/>
    <s v="No root cause"/>
    <x v="4"/>
    <s v=" "/>
    <m/>
    <m/>
    <s v=""/>
    <m/>
    <s v=""/>
    <m/>
    <m/>
    <m/>
    <m/>
    <m/>
    <m/>
    <m/>
    <m/>
    <m/>
    <m/>
    <m/>
    <m/>
    <m/>
    <m/>
    <m/>
    <s v=" "/>
    <m/>
    <s v=""/>
    <m/>
    <m/>
    <m/>
    <m/>
    <m/>
  </r>
  <r>
    <s v="Abom-Plateau-II"/>
    <s v="CTR_872"/>
    <s v="CENTRE"/>
    <s v="CAMUSAT"/>
    <s v="Good Grid + GE"/>
    <s v="CENTRE"/>
    <s v="Abom"/>
    <s v="ZTE"/>
    <n v="0"/>
    <n v="0"/>
    <n v="0"/>
    <n v="0"/>
    <n v="0"/>
    <n v="0"/>
    <n v="0"/>
    <n v="2.577953560309671"/>
    <n v="3.8698196231519315"/>
    <n v="0"/>
    <n v="2.4796822787808237"/>
    <n v="0"/>
    <n v="0"/>
    <n v="14.016017327135287"/>
    <n v="0"/>
    <n v="1.9502479789289258"/>
    <n v="0"/>
    <n v="0"/>
    <n v="0"/>
    <n v="0"/>
    <n v="0"/>
    <n v="0"/>
    <n v="0"/>
    <n v="0"/>
    <m/>
    <n v="0"/>
    <n v="0"/>
    <n v="0"/>
    <n v="0"/>
    <n v="0"/>
    <n v="0"/>
    <x v="0"/>
    <m/>
    <s v="No root cause"/>
    <s v="No root cause"/>
    <s v="No root cause"/>
    <x v="4"/>
    <s v=" "/>
    <m/>
    <m/>
    <s v=""/>
    <m/>
    <s v=""/>
    <m/>
    <m/>
    <m/>
    <m/>
    <m/>
    <m/>
    <m/>
    <m/>
    <m/>
    <m/>
    <m/>
    <m/>
    <m/>
    <m/>
    <m/>
    <s v=" "/>
    <m/>
    <s v=""/>
    <m/>
    <m/>
    <m/>
    <m/>
    <m/>
  </r>
  <r>
    <s v="Edea-Q-Haoussa"/>
    <s v="LIT_000"/>
    <s v="LITTORAL"/>
    <s v="CAMUSAT"/>
    <s v="Grid-Gen"/>
    <s v="LITTORAL"/>
    <s v="Edea"/>
    <s v="ZTE"/>
    <n v="0"/>
    <n v="0"/>
    <n v="0"/>
    <n v="0"/>
    <n v="0"/>
    <n v="1.4397366971717844"/>
    <n v="0"/>
    <n v="0"/>
    <n v="0"/>
    <n v="0"/>
    <n v="0"/>
    <n v="0"/>
    <n v="0"/>
    <n v="0"/>
    <n v="0"/>
    <n v="1.9259209321039961"/>
    <n v="0"/>
    <n v="0"/>
    <n v="0"/>
    <n v="0"/>
    <n v="0"/>
    <n v="0"/>
    <n v="0"/>
    <n v="0"/>
    <m/>
    <n v="0"/>
    <n v="0"/>
    <n v="0"/>
    <n v="0"/>
    <n v="0"/>
    <n v="0"/>
    <x v="0"/>
    <m/>
    <s v="No root cause"/>
    <s v="No root cause"/>
    <s v="No root cause"/>
    <x v="4"/>
    <s v=" "/>
    <m/>
    <m/>
    <s v=""/>
    <m/>
    <s v=""/>
    <m/>
    <m/>
    <m/>
    <m/>
    <m/>
    <m/>
    <m/>
    <m/>
    <m/>
    <m/>
    <m/>
    <m/>
    <m/>
    <m/>
    <m/>
    <s v=" "/>
    <m/>
    <s v=""/>
    <m/>
    <m/>
    <m/>
    <m/>
    <m/>
  </r>
  <r>
    <s v="Foumban-Kounga-II"/>
    <s v="OST_233"/>
    <s v="OUEST"/>
    <s v="CAMUSAT"/>
    <s v="Medium Grid + GE"/>
    <s v="OUEST"/>
    <s v="Foumban"/>
    <s v="Huawei"/>
    <n v="0"/>
    <n v="7.2232067185453424E-3"/>
    <n v="6.9367218555330101"/>
    <n v="12.390581794522776"/>
    <n v="0"/>
    <n v="1.2881206963956018"/>
    <n v="0"/>
    <n v="0"/>
    <n v="13.0881830478294"/>
    <n v="18.491409199476077"/>
    <n v="18.259285655175169"/>
    <n v="0"/>
    <n v="0"/>
    <n v="0"/>
    <n v="0"/>
    <n v="1.7255616622863714"/>
    <n v="0"/>
    <n v="0"/>
    <n v="0"/>
    <n v="0"/>
    <n v="0"/>
    <n v="0"/>
    <n v="0"/>
    <n v="0"/>
    <m/>
    <n v="0"/>
    <n v="0"/>
    <n v="0"/>
    <n v="0"/>
    <n v="0"/>
    <n v="0"/>
    <x v="0"/>
    <m/>
    <s v="No root cause"/>
    <s v="No root cause"/>
    <s v="No root cause"/>
    <x v="4"/>
    <s v=" "/>
    <m/>
    <m/>
    <s v=""/>
    <m/>
    <s v=""/>
    <m/>
    <m/>
    <m/>
    <m/>
    <m/>
    <m/>
    <m/>
    <m/>
    <m/>
    <m/>
    <m/>
    <m/>
    <m/>
    <m/>
    <m/>
    <s v=" "/>
    <m/>
    <s v=""/>
    <m/>
    <m/>
    <m/>
    <m/>
    <m/>
  </r>
  <r>
    <s v="Bamenda-Mile8-IHS"/>
    <s v="NRO_135"/>
    <s v="NORD-OUEST"/>
    <s v="IHS"/>
    <s v="Grid-Gen"/>
    <s v="NORD-OUEST"/>
    <s v="Bamenda"/>
    <s v="Huawei"/>
    <n v="0"/>
    <n v="0"/>
    <n v="8.8551163845870681E-2"/>
    <n v="1.4501702179874612"/>
    <n v="0"/>
    <n v="4.8243886848555927E-2"/>
    <n v="0"/>
    <n v="0"/>
    <n v="0"/>
    <n v="0"/>
    <n v="2.6242177534649991"/>
    <n v="0"/>
    <n v="0.27032628205676973"/>
    <n v="0"/>
    <n v="0"/>
    <n v="1.4091495378574508"/>
    <n v="0"/>
    <n v="13.789583172817627"/>
    <n v="0"/>
    <n v="0"/>
    <n v="0"/>
    <n v="0"/>
    <n v="0"/>
    <n v="0"/>
    <m/>
    <n v="0.56706631510160288"/>
    <n v="0"/>
    <n v="0"/>
    <n v="0"/>
    <n v="0"/>
    <n v="0"/>
    <x v="0"/>
    <m/>
    <s v="No root cause"/>
    <s v="No root cause"/>
    <s v="No root cause"/>
    <x v="4"/>
    <s v=" "/>
    <m/>
    <m/>
    <s v=""/>
    <m/>
    <s v=""/>
    <m/>
    <m/>
    <m/>
    <m/>
    <m/>
    <m/>
    <m/>
    <m/>
    <m/>
    <m/>
    <m/>
    <m/>
    <m/>
    <m/>
    <m/>
    <s v=" "/>
    <m/>
    <s v=""/>
    <m/>
    <m/>
    <m/>
    <m/>
    <m/>
  </r>
  <r>
    <s v="Garoua-H-Plateau"/>
    <s v="NRD_175"/>
    <s v="Garoua"/>
    <s v="CAMUSAT"/>
    <s v="Good Grid + GE"/>
    <s v="NORD"/>
    <s v="Garoua"/>
    <s v="Huawei"/>
    <n v="0"/>
    <n v="0"/>
    <n v="0"/>
    <n v="0"/>
    <n v="3.0474798320934391"/>
    <n v="0"/>
    <n v="0"/>
    <n v="0"/>
    <n v="0"/>
    <n v="0"/>
    <n v="0"/>
    <n v="1.4687186994375527"/>
    <n v="0"/>
    <n v="0"/>
    <n v="1.4687186994375527"/>
    <n v="1.3763329937534421"/>
    <n v="0"/>
    <n v="0"/>
    <n v="0"/>
    <n v="0"/>
    <n v="0"/>
    <n v="0"/>
    <n v="0"/>
    <n v="0"/>
    <m/>
    <n v="0"/>
    <n v="0"/>
    <n v="0"/>
    <n v="0"/>
    <n v="0"/>
    <n v="0"/>
    <x v="0"/>
    <m/>
    <s v="No root cause"/>
    <s v="No root cause"/>
    <s v="No root cause"/>
    <x v="4"/>
    <s v=" "/>
    <m/>
    <m/>
    <s v=""/>
    <m/>
    <s v=""/>
    <m/>
    <m/>
    <m/>
    <m/>
    <m/>
    <m/>
    <m/>
    <m/>
    <m/>
    <m/>
    <m/>
    <m/>
    <m/>
    <m/>
    <m/>
    <s v=" "/>
    <m/>
    <s v=""/>
    <m/>
    <m/>
    <m/>
    <m/>
    <m/>
  </r>
  <r>
    <s v="Ouro-Zangui"/>
    <s v="EXN_199"/>
    <s v="EXTREME-NORD"/>
    <s v="IHS"/>
    <s v="Hybrid-Gen"/>
    <s v="EXTREME-NORD"/>
    <s v="Ouro Zangui"/>
    <s v="Huawei"/>
    <n v="0"/>
    <n v="0"/>
    <n v="0"/>
    <n v="0"/>
    <n v="0"/>
    <n v="0"/>
    <n v="0"/>
    <n v="0"/>
    <n v="0"/>
    <n v="0"/>
    <n v="0"/>
    <n v="0"/>
    <n v="0"/>
    <n v="4.8154711456968938E-3"/>
    <n v="9.7361692534664229E-2"/>
    <n v="1.3514708945789922"/>
    <n v="0"/>
    <n v="0"/>
    <n v="0"/>
    <n v="0"/>
    <n v="0"/>
    <n v="0"/>
    <n v="0"/>
    <n v="0"/>
    <m/>
    <n v="0"/>
    <n v="0"/>
    <n v="0"/>
    <n v="0"/>
    <n v="0"/>
    <n v="0"/>
    <x v="2"/>
    <m/>
    <s v="No root cause"/>
    <s v="No root cause"/>
    <s v="No root cause"/>
    <x v="4"/>
    <s v=" "/>
    <m/>
    <m/>
    <s v=""/>
    <m/>
    <s v=""/>
    <m/>
    <m/>
    <m/>
    <m/>
    <m/>
    <m/>
    <m/>
    <m/>
    <m/>
    <m/>
    <m/>
    <m/>
    <m/>
    <m/>
    <m/>
    <s v=" "/>
    <m/>
    <s v=""/>
    <m/>
    <m/>
    <m/>
    <m/>
    <m/>
  </r>
  <r>
    <s v="Dargala-New"/>
    <s v="EXN_190"/>
    <s v="EXTREME-NORD"/>
    <s v="IHS"/>
    <s v="Grid-Gen"/>
    <s v="EXTREME-NORD"/>
    <s v="Dargala"/>
    <s v="Huawei"/>
    <n v="0"/>
    <n v="0"/>
    <n v="0"/>
    <n v="0"/>
    <n v="0"/>
    <n v="0"/>
    <n v="0"/>
    <n v="0"/>
    <n v="0"/>
    <n v="0"/>
    <n v="0"/>
    <n v="0"/>
    <n v="0"/>
    <n v="4.2804187961750159E-3"/>
    <n v="9.7736229179329559E-2"/>
    <n v="1.3514173893440402"/>
    <n v="0"/>
    <n v="0"/>
    <n v="0"/>
    <n v="0"/>
    <n v="0"/>
    <n v="0"/>
    <n v="0"/>
    <n v="0"/>
    <m/>
    <n v="0"/>
    <n v="0"/>
    <n v="0"/>
    <n v="0"/>
    <n v="0"/>
    <n v="0"/>
    <x v="2"/>
    <m/>
    <s v="No root cause"/>
    <s v="No root cause"/>
    <s v="No root cause"/>
    <x v="4"/>
    <s v=" "/>
    <m/>
    <m/>
    <s v=""/>
    <m/>
    <s v=""/>
    <m/>
    <m/>
    <m/>
    <m/>
    <m/>
    <m/>
    <m/>
    <m/>
    <m/>
    <m/>
    <m/>
    <m/>
    <m/>
    <m/>
    <m/>
    <s v=" "/>
    <m/>
    <s v=""/>
    <m/>
    <m/>
    <m/>
    <m/>
    <m/>
  </r>
  <r>
    <s v="Gagadje"/>
    <s v="EXN_209"/>
    <s v="EXTREME-NORD"/>
    <s v="CAMUSAT"/>
    <s v="Hybrid Solar - S3"/>
    <s v="EXTREME-NORD"/>
    <s v="Mindif"/>
    <s v="Huawei"/>
    <n v="0"/>
    <n v="0"/>
    <n v="0"/>
    <n v="0"/>
    <n v="0"/>
    <n v="0"/>
    <n v="0"/>
    <n v="0"/>
    <n v="0"/>
    <n v="0"/>
    <n v="0"/>
    <n v="0"/>
    <n v="0"/>
    <n v="5.4878535982627201E-2"/>
    <n v="0.1089188232843368"/>
    <n v="1.3505613055848051"/>
    <n v="0"/>
    <n v="0"/>
    <n v="0"/>
    <n v="0"/>
    <n v="0"/>
    <n v="0"/>
    <n v="0"/>
    <n v="0"/>
    <m/>
    <n v="0"/>
    <n v="0"/>
    <n v="0"/>
    <n v="0"/>
    <n v="0"/>
    <n v="0"/>
    <x v="2"/>
    <m/>
    <s v="No root cause"/>
    <s v="No root cause"/>
    <s v="No root cause"/>
    <x v="4"/>
    <s v=" "/>
    <m/>
    <m/>
    <s v=""/>
    <m/>
    <s v=""/>
    <m/>
    <m/>
    <m/>
    <m/>
    <m/>
    <m/>
    <m/>
    <m/>
    <m/>
    <m/>
    <m/>
    <m/>
    <m/>
    <m/>
    <m/>
    <s v=" "/>
    <m/>
    <s v=""/>
    <m/>
    <m/>
    <m/>
    <m/>
    <m/>
  </r>
  <r>
    <s v="Bonamatoumbe"/>
    <s v="LIT_203"/>
    <s v="Douala"/>
    <s v="IHS"/>
    <s v="Grid-Gen"/>
    <s v="LITTORAL"/>
    <s v="Douala"/>
    <s v="ZTE"/>
    <n v="0"/>
    <n v="0"/>
    <n v="0"/>
    <n v="0"/>
    <n v="3.6918612117009128E-2"/>
    <n v="0"/>
    <n v="0"/>
    <n v="0"/>
    <n v="0"/>
    <n v="0"/>
    <n v="0"/>
    <n v="0"/>
    <n v="0"/>
    <n v="0"/>
    <n v="0"/>
    <n v="1.1680192790062582"/>
    <n v="0"/>
    <n v="0"/>
    <n v="0"/>
    <n v="0"/>
    <n v="0"/>
    <n v="0"/>
    <n v="0"/>
    <n v="0"/>
    <m/>
    <n v="0"/>
    <n v="0"/>
    <n v="0"/>
    <n v="0"/>
    <n v="0"/>
    <n v="0"/>
    <x v="0"/>
    <m/>
    <s v="No root cause"/>
    <s v="No root cause"/>
    <s v="No root cause"/>
    <x v="4"/>
    <s v=" "/>
    <m/>
    <m/>
    <s v=""/>
    <m/>
    <s v=""/>
    <m/>
    <m/>
    <m/>
    <m/>
    <m/>
    <m/>
    <m/>
    <m/>
    <m/>
    <m/>
    <m/>
    <m/>
    <m/>
    <m/>
    <m/>
    <s v=" "/>
    <m/>
    <s v=""/>
    <m/>
    <m/>
    <m/>
    <m/>
    <m/>
  </r>
  <r>
    <s v="Kar-Hay-Ville"/>
    <s v="EXN_192"/>
    <s v="EXTREME-NORD"/>
    <s v="CAMUSAT"/>
    <s v="Bad Grid + GE"/>
    <s v="EXTREME-NORD"/>
    <s v="Kar-Hay"/>
    <s v="Huawei"/>
    <n v="0"/>
    <n v="0"/>
    <n v="0"/>
    <n v="0"/>
    <n v="0"/>
    <n v="0"/>
    <n v="0"/>
    <n v="0"/>
    <n v="0"/>
    <n v="0"/>
    <n v="0"/>
    <n v="0"/>
    <n v="0"/>
    <n v="0.72453222156589114"/>
    <n v="5.4040287301709608E-2"/>
    <n v="1.0564608641309463"/>
    <n v="0"/>
    <n v="0"/>
    <n v="0"/>
    <n v="0"/>
    <n v="0"/>
    <n v="0"/>
    <n v="0"/>
    <n v="0"/>
    <m/>
    <n v="0"/>
    <n v="0"/>
    <n v="0"/>
    <n v="0"/>
    <n v="0"/>
    <n v="0"/>
    <x v="2"/>
    <m/>
    <s v="No root cause"/>
    <s v="No root cause"/>
    <s v="No root cause"/>
    <x v="4"/>
    <s v=" "/>
    <m/>
    <m/>
    <s v=""/>
    <m/>
    <s v=""/>
    <m/>
    <m/>
    <m/>
    <m/>
    <m/>
    <m/>
    <m/>
    <m/>
    <m/>
    <m/>
    <m/>
    <m/>
    <m/>
    <m/>
    <m/>
    <s v=" "/>
    <m/>
    <s v=""/>
    <m/>
    <m/>
    <m/>
    <m/>
    <m/>
  </r>
  <r>
    <s v="Ndoumkain"/>
    <s v="OST_207"/>
    <s v="OUEST"/>
    <s v="IHS"/>
    <s v="Grid-Gen"/>
    <s v="OUEST"/>
    <s v="Ndoumkain"/>
    <s v="Huawei"/>
    <n v="0"/>
    <n v="0"/>
    <n v="0"/>
    <n v="0"/>
    <n v="0"/>
    <n v="0"/>
    <n v="0"/>
    <n v="0"/>
    <n v="0"/>
    <n v="0"/>
    <n v="0"/>
    <n v="0"/>
    <n v="0"/>
    <n v="0"/>
    <n v="1.6693633305082565"/>
    <n v="0.87106522502161599"/>
    <n v="0"/>
    <n v="0"/>
    <n v="0"/>
    <n v="0"/>
    <n v="0"/>
    <n v="0"/>
    <n v="0"/>
    <n v="0"/>
    <m/>
    <n v="0"/>
    <n v="0"/>
    <n v="0"/>
    <n v="0"/>
    <n v="0"/>
    <n v="0"/>
    <x v="0"/>
    <m/>
    <s v="No root cause"/>
    <s v="No root cause"/>
    <s v="No root cause"/>
    <x v="4"/>
    <s v=" "/>
    <m/>
    <m/>
    <s v=""/>
    <m/>
    <s v=""/>
    <m/>
    <m/>
    <m/>
    <m/>
    <m/>
    <m/>
    <m/>
    <m/>
    <m/>
    <m/>
    <m/>
    <m/>
    <m/>
    <m/>
    <m/>
    <s v=" "/>
    <m/>
    <s v=""/>
    <m/>
    <m/>
    <m/>
    <m/>
    <m/>
  </r>
  <r>
    <s v="Poli-Ville-IHS"/>
    <s v="NRD_119"/>
    <s v="NORD"/>
    <s v="IHS"/>
    <s v="Grid-Gen"/>
    <s v="NORD"/>
    <s v="Poli"/>
    <s v="Huawei"/>
    <n v="0"/>
    <n v="0"/>
    <n v="0"/>
    <n v="0"/>
    <n v="0"/>
    <n v="0"/>
    <n v="0"/>
    <n v="0"/>
    <n v="0"/>
    <n v="0"/>
    <n v="0"/>
    <n v="0"/>
    <n v="0"/>
    <n v="0"/>
    <n v="0"/>
    <n v="0.83535939823018956"/>
    <n v="0"/>
    <n v="0"/>
    <n v="0"/>
    <n v="0"/>
    <n v="0"/>
    <n v="0"/>
    <n v="0"/>
    <n v="0"/>
    <m/>
    <n v="0"/>
    <n v="0"/>
    <n v="0"/>
    <n v="0"/>
    <n v="0"/>
    <n v="0"/>
    <x v="0"/>
    <m/>
    <s v="PDH"/>
    <s v="TX ISSUE"/>
    <s v="ODU HS"/>
    <x v="5"/>
    <s v="[OCM RAN -  11/05/2026] 11.05.26: Besoin d'un FME sur site pour vérifier la chaine antennaire de l'ODU 3.1; FME Belo activé pour investigations, update ASAP   ;   [OCM RAN -  11/05/2026] Power status check Ongoing   ;   [OCM RAN 11-05-2026 18H UTC ] -&gt;..Power status check Ongoing   ;    "/>
    <m/>
    <m/>
    <s v=""/>
    <m/>
    <s v=""/>
    <m/>
    <m/>
    <m/>
    <m/>
    <m/>
    <m/>
    <m/>
    <m/>
    <m/>
    <m/>
    <m/>
    <s v="[OCM RAN -  11/05/2026] 11.05.26: Besoin d'un FME sur site pour vérifier la chaine antennaire de l'ODU 3.1; FME Belo activé pour investigations, update ASAP"/>
    <s v="[OCM RAN -  11/05/2026] Power status check Ongoing"/>
    <s v="[OCM RAN 11-05-2026 18H UTC ] -&gt;..Power status check Ongoing"/>
    <m/>
    <s v=" "/>
    <m/>
    <s v=""/>
    <m/>
    <m/>
    <m/>
    <m/>
    <m/>
  </r>
  <r>
    <s v="Bibemire"/>
    <s v="NRD_039"/>
    <s v="Garoua"/>
    <s v="IHS"/>
    <s v="Grid-Gen"/>
    <s v="NORD"/>
    <s v="Garoua"/>
    <s v="Huawei"/>
    <n v="0"/>
    <n v="0"/>
    <n v="4.9849043897121546E-2"/>
    <n v="2.7582305319419111"/>
    <n v="0"/>
    <n v="0"/>
    <n v="0"/>
    <n v="0"/>
    <n v="0"/>
    <n v="0"/>
    <n v="0"/>
    <n v="0"/>
    <n v="0"/>
    <n v="0"/>
    <n v="0"/>
    <n v="0.72455005664420868"/>
    <n v="0"/>
    <n v="0.46620894721672901"/>
    <n v="0"/>
    <n v="0"/>
    <n v="0"/>
    <n v="0"/>
    <n v="0"/>
    <n v="0"/>
    <m/>
    <n v="0"/>
    <n v="0"/>
    <n v="0"/>
    <n v="0"/>
    <n v="0"/>
    <n v="0"/>
    <x v="0"/>
    <m/>
    <s v="No root cause"/>
    <s v="No root cause"/>
    <s v="No root cause"/>
    <x v="4"/>
    <s v=" "/>
    <m/>
    <m/>
    <s v=""/>
    <m/>
    <s v=""/>
    <m/>
    <m/>
    <m/>
    <m/>
    <m/>
    <m/>
    <m/>
    <m/>
    <m/>
    <m/>
    <m/>
    <m/>
    <m/>
    <m/>
    <m/>
    <s v=" "/>
    <m/>
    <s v=""/>
    <m/>
    <m/>
    <m/>
    <m/>
    <m/>
  </r>
  <r>
    <s v="Ekie-Sud-IHS"/>
    <s v="CTR_647"/>
    <s v="Yaounde"/>
    <s v="IHS"/>
    <s v="Grid-Gen"/>
    <s v="CENTRE"/>
    <s v="Yaounde"/>
    <s v="ZTE"/>
    <n v="0"/>
    <n v="0"/>
    <n v="0"/>
    <n v="0"/>
    <n v="0"/>
    <n v="0"/>
    <n v="0"/>
    <n v="0"/>
    <n v="13.695574475006634"/>
    <n v="0"/>
    <n v="0"/>
    <n v="0"/>
    <n v="0"/>
    <n v="0"/>
    <n v="0"/>
    <n v="0.57002693810229121"/>
    <n v="0"/>
    <n v="0"/>
    <n v="0"/>
    <n v="0"/>
    <n v="0"/>
    <n v="0"/>
    <n v="0"/>
    <n v="0"/>
    <m/>
    <n v="0"/>
    <n v="0"/>
    <n v="0"/>
    <n v="0"/>
    <n v="0"/>
    <n v="0"/>
    <x v="0"/>
    <m/>
    <s v="No root cause"/>
    <s v="No root cause"/>
    <s v="No root cause"/>
    <x v="4"/>
    <s v=" "/>
    <m/>
    <m/>
    <s v=""/>
    <m/>
    <s v=""/>
    <m/>
    <m/>
    <m/>
    <m/>
    <m/>
    <m/>
    <m/>
    <m/>
    <m/>
    <m/>
    <m/>
    <m/>
    <m/>
    <m/>
    <m/>
    <s v=" "/>
    <m/>
    <s v=""/>
    <m/>
    <m/>
    <m/>
    <m/>
    <m/>
  </r>
  <r>
    <s v="Bangang-Fokam-IHS"/>
    <s v="OST_212"/>
    <s v="OUEST"/>
    <s v="IHS"/>
    <s v="Grid-Gen"/>
    <s v="OUEST"/>
    <s v="Bangang"/>
    <s v="Huawei"/>
    <n v="0"/>
    <n v="0"/>
    <n v="0"/>
    <n v="0"/>
    <n v="0"/>
    <n v="0"/>
    <n v="0"/>
    <n v="0"/>
    <n v="0"/>
    <n v="0"/>
    <n v="0"/>
    <n v="0"/>
    <n v="0"/>
    <n v="0"/>
    <n v="0"/>
    <n v="0.56148393558825782"/>
    <n v="0"/>
    <n v="0"/>
    <n v="0"/>
    <n v="0"/>
    <n v="0"/>
    <n v="0"/>
    <n v="0"/>
    <n v="0"/>
    <m/>
    <n v="0"/>
    <n v="0"/>
    <n v="0"/>
    <n v="0"/>
    <n v="0"/>
    <n v="0"/>
    <x v="0"/>
    <m/>
    <s v="No root cause"/>
    <s v="No root cause"/>
    <s v="No root cause"/>
    <x v="4"/>
    <s v=" "/>
    <m/>
    <m/>
    <s v=""/>
    <m/>
    <s v=""/>
    <m/>
    <m/>
    <m/>
    <m/>
    <m/>
    <m/>
    <m/>
    <m/>
    <m/>
    <m/>
    <m/>
    <m/>
    <m/>
    <m/>
    <m/>
    <s v=" "/>
    <m/>
    <s v=""/>
    <m/>
    <m/>
    <m/>
    <m/>
    <m/>
  </r>
  <r>
    <s v="Foumban-Njiyouom"/>
    <s v="OST_137"/>
    <s v="OUEST"/>
    <s v="IHS"/>
    <s v="Grid-Gen"/>
    <s v="OUEST"/>
    <s v="Foumban"/>
    <s v="Huawei"/>
    <n v="0"/>
    <n v="0"/>
    <n v="0"/>
    <n v="0"/>
    <n v="0"/>
    <n v="0"/>
    <n v="0"/>
    <n v="0"/>
    <n v="0"/>
    <n v="0"/>
    <n v="0"/>
    <n v="0"/>
    <n v="0"/>
    <n v="0"/>
    <n v="0"/>
    <n v="0.49492342330773648"/>
    <n v="0"/>
    <n v="0"/>
    <n v="0"/>
    <n v="0"/>
    <n v="0"/>
    <n v="0"/>
    <n v="0"/>
    <n v="0"/>
    <m/>
    <n v="0"/>
    <n v="0"/>
    <n v="0"/>
    <n v="0"/>
    <n v="0"/>
    <n v="0"/>
    <x v="0"/>
    <m/>
    <s v="No root cause"/>
    <s v="No root cause"/>
    <s v="No root cause"/>
    <x v="4"/>
    <s v=" "/>
    <m/>
    <m/>
    <s v=""/>
    <m/>
    <s v=""/>
    <m/>
    <m/>
    <m/>
    <m/>
    <m/>
    <m/>
    <m/>
    <m/>
    <m/>
    <m/>
    <m/>
    <m/>
    <m/>
    <m/>
    <m/>
    <s v=" "/>
    <m/>
    <s v=""/>
    <m/>
    <m/>
    <m/>
    <m/>
    <m/>
  </r>
  <r>
    <s v="Bamendou-II"/>
    <s v="OST_310"/>
    <s v="OUEST"/>
    <s v="ESCO"/>
    <s v="Medium Grid + GE"/>
    <s v="OUEST"/>
    <s v="Bamendou"/>
    <s v="Huawei"/>
    <n v="0"/>
    <n v="0"/>
    <n v="0"/>
    <n v="0"/>
    <n v="0"/>
    <n v="0"/>
    <n v="0"/>
    <n v="0"/>
    <n v="0"/>
    <n v="0"/>
    <n v="0"/>
    <n v="0"/>
    <n v="0"/>
    <n v="0"/>
    <n v="0"/>
    <n v="0.47705267483370578"/>
    <n v="0"/>
    <n v="0"/>
    <n v="0"/>
    <n v="0"/>
    <n v="0"/>
    <n v="0"/>
    <n v="0"/>
    <n v="0"/>
    <m/>
    <n v="0"/>
    <n v="0"/>
    <n v="0"/>
    <n v="0"/>
    <n v="0"/>
    <n v="0"/>
    <x v="0"/>
    <m/>
    <s v="No root cause"/>
    <s v="No root cause"/>
    <s v="No root cause"/>
    <x v="4"/>
    <s v=" "/>
    <m/>
    <m/>
    <s v=""/>
    <m/>
    <s v=""/>
    <m/>
    <m/>
    <m/>
    <m/>
    <m/>
    <m/>
    <m/>
    <m/>
    <m/>
    <m/>
    <m/>
    <m/>
    <m/>
    <m/>
    <m/>
    <s v=" "/>
    <m/>
    <s v=""/>
    <m/>
    <m/>
    <m/>
    <m/>
    <m/>
  </r>
  <r>
    <s v="Bon-Marche-IHS"/>
    <s v="ADM_178"/>
    <s v="ADAMAOUA"/>
    <m/>
    <m/>
    <s v="ADAMAOUA"/>
    <s v="Banyo"/>
    <s v="Huawei"/>
    <n v="0"/>
    <n v="0"/>
    <n v="0"/>
    <n v="0"/>
    <n v="0"/>
    <n v="0"/>
    <n v="0"/>
    <n v="0"/>
    <n v="0"/>
    <n v="0"/>
    <n v="0"/>
    <n v="0"/>
    <n v="0"/>
    <n v="0"/>
    <n v="0"/>
    <n v="0.35848507417965775"/>
    <n v="0"/>
    <n v="0"/>
    <n v="0"/>
    <n v="0"/>
    <n v="0"/>
    <n v="0"/>
    <n v="0"/>
    <n v="0"/>
    <m/>
    <n v="0"/>
    <n v="0"/>
    <n v="0"/>
    <n v="0"/>
    <n v="0"/>
    <n v="0"/>
    <x v="0"/>
    <m/>
    <s v="No root cause"/>
    <s v="No root cause"/>
    <s v="No root cause"/>
    <x v="4"/>
    <s v=" "/>
    <m/>
    <m/>
    <s v=""/>
    <m/>
    <s v=""/>
    <m/>
    <m/>
    <m/>
    <m/>
    <m/>
    <m/>
    <m/>
    <m/>
    <m/>
    <m/>
    <m/>
    <m/>
    <m/>
    <m/>
    <m/>
    <s v=" "/>
    <m/>
    <s v=""/>
    <m/>
    <m/>
    <m/>
    <m/>
    <m/>
  </r>
  <r>
    <s v="Bberi-Q-Princes-II"/>
    <s v="LIT_444"/>
    <s v="Douala"/>
    <s v="IHS"/>
    <s v="Grid-Gen"/>
    <s v="LITTORAL"/>
    <s v="Douala"/>
    <s v="ZTE"/>
    <n v="0"/>
    <n v="0"/>
    <n v="0"/>
    <n v="4.2804187961750177E-4"/>
    <n v="0"/>
    <n v="0"/>
    <n v="0"/>
    <n v="0"/>
    <n v="0"/>
    <n v="0"/>
    <n v="0"/>
    <n v="0"/>
    <n v="0"/>
    <n v="3.7453664466531404E-4"/>
    <n v="0"/>
    <n v="0.30961695958999336"/>
    <n v="0"/>
    <n v="0"/>
    <n v="0"/>
    <n v="0"/>
    <n v="0"/>
    <n v="0"/>
    <n v="0"/>
    <n v="0"/>
    <m/>
    <n v="0"/>
    <n v="0"/>
    <n v="0"/>
    <n v="0"/>
    <n v="0"/>
    <n v="0"/>
    <x v="0"/>
    <m/>
    <s v="No root cause"/>
    <s v="No root cause"/>
    <s v="No root cause"/>
    <x v="4"/>
    <s v=" "/>
    <m/>
    <m/>
    <s v=""/>
    <m/>
    <s v=""/>
    <m/>
    <m/>
    <m/>
    <m/>
    <m/>
    <m/>
    <m/>
    <m/>
    <m/>
    <m/>
    <m/>
    <m/>
    <m/>
    <m/>
    <m/>
    <s v=" "/>
    <m/>
    <s v=""/>
    <m/>
    <m/>
    <m/>
    <m/>
    <m/>
  </r>
  <r>
    <s v="Missellele"/>
    <s v="LIT_178"/>
    <s v="SUD-OUEST"/>
    <s v="IHS"/>
    <s v="Grid-Gen"/>
    <s v="LITTORAL"/>
    <s v="misselele"/>
    <s v="Huawei"/>
    <n v="0"/>
    <n v="0"/>
    <n v="0"/>
    <n v="0"/>
    <n v="0"/>
    <n v="0"/>
    <n v="0"/>
    <n v="0"/>
    <n v="0"/>
    <n v="0"/>
    <n v="0"/>
    <n v="0"/>
    <n v="0"/>
    <n v="0"/>
    <n v="0"/>
    <n v="0.22784312550473268"/>
    <n v="0"/>
    <n v="0"/>
    <n v="0"/>
    <n v="0"/>
    <n v="0"/>
    <n v="0"/>
    <n v="0"/>
    <n v="0"/>
    <m/>
    <n v="0"/>
    <n v="0"/>
    <n v="0"/>
    <n v="0"/>
    <n v="0"/>
    <n v="0"/>
    <x v="0"/>
    <m/>
    <s v="No root cause"/>
    <s v="No root cause"/>
    <s v="No root cause"/>
    <x v="4"/>
    <s v=" "/>
    <m/>
    <m/>
    <s v=""/>
    <m/>
    <s v=""/>
    <m/>
    <m/>
    <m/>
    <m/>
    <m/>
    <m/>
    <m/>
    <m/>
    <m/>
    <m/>
    <m/>
    <m/>
    <m/>
    <m/>
    <m/>
    <s v=" "/>
    <m/>
    <s v=""/>
    <m/>
    <m/>
    <m/>
    <m/>
    <m/>
  </r>
  <r>
    <s v="Badenkop"/>
    <s v="OST_258"/>
    <s v="OUEST"/>
    <s v="CAMUSAT"/>
    <s v="Good Grid + GE"/>
    <s v="OUEST"/>
    <s v="Badenkop"/>
    <s v="Huawei"/>
    <n v="0"/>
    <n v="0"/>
    <n v="0"/>
    <n v="0"/>
    <n v="0"/>
    <n v="0"/>
    <n v="0"/>
    <n v="0"/>
    <n v="0"/>
    <n v="0"/>
    <n v="0"/>
    <n v="0"/>
    <n v="0"/>
    <n v="0"/>
    <n v="0.1317120533739688"/>
    <n v="0.19463420967774156"/>
    <n v="0"/>
    <n v="0"/>
    <n v="0"/>
    <n v="0"/>
    <n v="0"/>
    <n v="0"/>
    <n v="0"/>
    <n v="0"/>
    <m/>
    <n v="0"/>
    <n v="0"/>
    <n v="0"/>
    <n v="0"/>
    <n v="0"/>
    <n v="0"/>
    <x v="0"/>
    <m/>
    <s v="No root cause"/>
    <s v="No root cause"/>
    <s v="No root cause"/>
    <x v="4"/>
    <s v=" "/>
    <m/>
    <m/>
    <s v=""/>
    <m/>
    <s v=""/>
    <m/>
    <m/>
    <m/>
    <m/>
    <m/>
    <m/>
    <m/>
    <m/>
    <m/>
    <m/>
    <m/>
    <m/>
    <m/>
    <m/>
    <m/>
    <s v=" "/>
    <m/>
    <s v=""/>
    <m/>
    <m/>
    <m/>
    <m/>
    <m/>
  </r>
  <r>
    <s v="EXN_356_H_Maroua-Kongola-Djiddeo"/>
    <s v="EXN_356"/>
    <s v=""/>
    <s v="ESCO"/>
    <s v="Hybrid Solar - S3"/>
    <s v="EXN"/>
    <s v="Maroua"/>
    <s v="Huawei"/>
    <n v="0.4182682566995688"/>
    <n v="0.72677944143388329"/>
    <n v="0.49076785005978313"/>
    <n v="4.3232229841367681E-2"/>
    <n v="0"/>
    <n v="0"/>
    <n v="6.6881543690234654E-3"/>
    <n v="8.8214615918021426"/>
    <n v="29.312914308869313"/>
    <n v="23.129296470366658"/>
    <n v="0"/>
    <n v="5.3505234952187721E-4"/>
    <n v="1.2854632697263098"/>
    <s v=""/>
    <n v="5.3505234952187721E-4"/>
    <n v="0.18387965745235177"/>
    <n v="0"/>
    <n v="0"/>
    <n v="0"/>
    <n v="0"/>
    <n v="0"/>
    <n v="0"/>
    <n v="0"/>
    <n v="0"/>
    <m/>
    <n v="0"/>
    <n v="0"/>
    <n v="0"/>
    <n v="0"/>
    <n v="0"/>
    <n v="0"/>
    <x v="0"/>
    <m/>
    <s v="No root cause"/>
    <s v="No root cause"/>
    <s v="No root cause"/>
    <x v="4"/>
    <s v=" "/>
    <m/>
    <m/>
    <s v=""/>
    <m/>
    <s v=""/>
    <m/>
    <m/>
    <m/>
    <m/>
    <m/>
    <m/>
    <m/>
    <m/>
    <m/>
    <m/>
    <m/>
    <m/>
    <m/>
    <m/>
    <m/>
    <s v=" "/>
    <m/>
    <s v=""/>
    <m/>
    <m/>
    <m/>
    <m/>
    <m/>
  </r>
  <r>
    <s v="Maroua-Entree"/>
    <s v="EXN_250"/>
    <s v="Maroua"/>
    <s v="CAMUSAT"/>
    <s v="Bad Grid + GE"/>
    <s v="EXTREME-NORD"/>
    <s v="Maroua"/>
    <s v="Huawei"/>
    <n v="0.34455587801377158"/>
    <n v="0.65312056798303819"/>
    <n v="0.49915033686895921"/>
    <n v="4.1965939280832566E-2"/>
    <n v="0"/>
    <n v="0"/>
    <n v="4.9046465372838757E-3"/>
    <n v="5.3999266621579576"/>
    <n v="28.175107652532724"/>
    <n v="21.344165646500187"/>
    <n v="0"/>
    <n v="8.0257852428281603E-4"/>
    <n v="0.65071283241018962"/>
    <n v="0.8081073985612085"/>
    <n v="8.0257852428281581E-4"/>
    <n v="0.1816502726626773"/>
    <n v="0"/>
    <n v="0"/>
    <n v="0"/>
    <n v="0"/>
    <n v="0"/>
    <n v="0"/>
    <n v="0"/>
    <n v="0"/>
    <m/>
    <n v="0"/>
    <n v="0"/>
    <n v="0"/>
    <n v="0"/>
    <n v="0"/>
    <n v="0"/>
    <x v="0"/>
    <m/>
    <s v="No root cause"/>
    <s v="No root cause"/>
    <s v="No root cause"/>
    <x v="4"/>
    <s v=" "/>
    <m/>
    <m/>
    <s v=""/>
    <m/>
    <s v=""/>
    <m/>
    <m/>
    <m/>
    <m/>
    <m/>
    <m/>
    <m/>
    <m/>
    <m/>
    <m/>
    <m/>
    <m/>
    <m/>
    <m/>
    <m/>
    <s v=" "/>
    <m/>
    <s v=""/>
    <m/>
    <m/>
    <m/>
    <m/>
    <m/>
  </r>
  <r>
    <s v="Kombou-IHS"/>
    <s v="OST_265"/>
    <s v="NORD-OUEST"/>
    <s v="IHS"/>
    <s v="Grid-Gen"/>
    <s v="OUEST"/>
    <s v="Kombou"/>
    <s v="Huawei"/>
    <n v="0"/>
    <n v="0"/>
    <n v="0"/>
    <n v="0"/>
    <n v="0"/>
    <n v="0"/>
    <n v="0"/>
    <n v="0"/>
    <n v="0"/>
    <n v="0"/>
    <n v="0"/>
    <n v="0"/>
    <n v="0"/>
    <n v="0"/>
    <n v="0"/>
    <n v="0.16040869438665881"/>
    <n v="0"/>
    <n v="0"/>
    <n v="0"/>
    <n v="0"/>
    <n v="0"/>
    <n v="0"/>
    <n v="0"/>
    <n v="0"/>
    <m/>
    <n v="0"/>
    <n v="0"/>
    <n v="0"/>
    <n v="0"/>
    <n v="0"/>
    <n v="0"/>
    <x v="0"/>
    <m/>
    <s v="No root cause"/>
    <s v="No root cause"/>
    <s v="No root cause"/>
    <x v="4"/>
    <s v=" "/>
    <m/>
    <m/>
    <s v=""/>
    <m/>
    <s v=""/>
    <m/>
    <m/>
    <m/>
    <m/>
    <m/>
    <m/>
    <m/>
    <m/>
    <m/>
    <m/>
    <m/>
    <m/>
    <m/>
    <m/>
    <m/>
    <s v=" "/>
    <m/>
    <s v=""/>
    <m/>
    <m/>
    <m/>
    <m/>
    <m/>
  </r>
  <r>
    <s v="Souza"/>
    <s v="LIT_016"/>
    <s v="LITTORAL"/>
    <m/>
    <m/>
    <s v="LITTORAL"/>
    <s v="Souza"/>
    <s v="ZTE"/>
    <n v="0"/>
    <n v="0"/>
    <n v="0"/>
    <n v="0"/>
    <n v="0"/>
    <n v="0"/>
    <n v="0"/>
    <n v="0"/>
    <n v="0"/>
    <n v="0"/>
    <n v="0"/>
    <n v="0"/>
    <n v="0"/>
    <n v="0"/>
    <n v="0"/>
    <n v="0.14656867361235959"/>
    <n v="0"/>
    <n v="0"/>
    <n v="0"/>
    <n v="0"/>
    <n v="0"/>
    <n v="0"/>
    <n v="0"/>
    <n v="0"/>
    <m/>
    <n v="0"/>
    <n v="0"/>
    <n v="0"/>
    <n v="0"/>
    <n v="0"/>
    <n v="0"/>
    <x v="0"/>
    <m/>
    <s v="No root cause"/>
    <s v="No root cause"/>
    <s v="No root cause"/>
    <x v="4"/>
    <s v=" "/>
    <m/>
    <m/>
    <s v=""/>
    <m/>
    <s v=""/>
    <m/>
    <m/>
    <m/>
    <m/>
    <m/>
    <m/>
    <m/>
    <m/>
    <m/>
    <m/>
    <m/>
    <m/>
    <m/>
    <m/>
    <m/>
    <s v=" "/>
    <m/>
    <s v=""/>
    <m/>
    <m/>
    <m/>
    <m/>
    <m/>
  </r>
  <r>
    <s v="Bodjongo-II"/>
    <s v="LIT_773"/>
    <s v="Douala"/>
    <s v="CAMUSAT"/>
    <s v="Bad Grid + GE"/>
    <s v="LITTORAL"/>
    <s v="Bodjongo"/>
    <s v="ZTE"/>
    <n v="0"/>
    <n v="2.6213284707775797"/>
    <n v="10.797748785074464"/>
    <n v="1.9717570833797049"/>
    <n v="0.44405777994652351"/>
    <n v="0"/>
    <n v="0"/>
    <n v="0"/>
    <n v="0"/>
    <n v="0"/>
    <n v="0"/>
    <n v="0"/>
    <n v="0"/>
    <n v="0"/>
    <n v="0"/>
    <n v="0.13206875494031708"/>
    <n v="0"/>
    <n v="11.521585438585978"/>
    <n v="0"/>
    <n v="0"/>
    <n v="0"/>
    <n v="0"/>
    <n v="0"/>
    <n v="0"/>
    <m/>
    <n v="0"/>
    <n v="0"/>
    <n v="0"/>
    <n v="0"/>
    <n v="0"/>
    <n v="0"/>
    <x v="0"/>
    <m/>
    <s v="No root cause"/>
    <s v="No root cause"/>
    <s v="No root cause"/>
    <x v="4"/>
    <s v=" "/>
    <m/>
    <m/>
    <s v=""/>
    <m/>
    <s v=""/>
    <m/>
    <m/>
    <m/>
    <m/>
    <m/>
    <m/>
    <m/>
    <m/>
    <m/>
    <m/>
    <m/>
    <m/>
    <m/>
    <m/>
    <m/>
    <s v=" "/>
    <m/>
    <s v=""/>
    <m/>
    <m/>
    <m/>
    <m/>
    <m/>
  </r>
  <r>
    <s v="Youpwe"/>
    <s v="LIT_268"/>
    <s v="Douala"/>
    <s v="IHS"/>
    <s v="Grid-Gen"/>
    <s v="LITTORAL"/>
    <s v="Douala"/>
    <s v="ZTE"/>
    <n v="0"/>
    <n v="0"/>
    <n v="0"/>
    <n v="0"/>
    <n v="0.13602814232677882"/>
    <n v="0"/>
    <n v="0"/>
    <n v="0"/>
    <n v="0"/>
    <n v="0"/>
    <n v="0"/>
    <n v="0"/>
    <n v="0"/>
    <n v="0"/>
    <n v="0"/>
    <n v="0.12933998795775539"/>
    <n v="0"/>
    <n v="0"/>
    <n v="0"/>
    <n v="0"/>
    <n v="0"/>
    <n v="0"/>
    <n v="0"/>
    <n v="3.7542839858118481E-2"/>
    <m/>
    <n v="0"/>
    <n v="0"/>
    <n v="0"/>
    <n v="0"/>
    <n v="0"/>
    <n v="0"/>
    <x v="0"/>
    <m/>
    <s v="No root cause"/>
    <s v="No root cause"/>
    <s v="No root cause"/>
    <x v="4"/>
    <s v=" "/>
    <m/>
    <m/>
    <s v=""/>
    <m/>
    <s v=""/>
    <m/>
    <m/>
    <m/>
    <m/>
    <m/>
    <m/>
    <m/>
    <m/>
    <m/>
    <m/>
    <m/>
    <m/>
    <m/>
    <m/>
    <m/>
    <s v=" "/>
    <m/>
    <s v=""/>
    <m/>
    <m/>
    <m/>
    <m/>
    <m/>
  </r>
  <r>
    <s v="Talla-Kribi-IHS"/>
    <s v="LIT_504"/>
    <s v="LITTORAL"/>
    <s v="IHS"/>
    <s v="Grid-Gen"/>
    <s v="LITTORAL"/>
    <s v="Kribi"/>
    <s v="ZTE"/>
    <n v="0"/>
    <n v="0"/>
    <n v="0"/>
    <n v="0"/>
    <n v="0"/>
    <n v="0"/>
    <n v="0"/>
    <n v="0"/>
    <n v="0"/>
    <n v="0"/>
    <n v="0"/>
    <n v="0"/>
    <n v="0"/>
    <n v="0"/>
    <n v="0"/>
    <n v="0.10274788618651787"/>
    <n v="0"/>
    <n v="0"/>
    <n v="0"/>
    <n v="0"/>
    <n v="0"/>
    <n v="0"/>
    <n v="0"/>
    <n v="0"/>
    <m/>
    <n v="0"/>
    <n v="0"/>
    <n v="0"/>
    <n v="0"/>
    <n v="0"/>
    <n v="0"/>
    <x v="0"/>
    <m/>
    <s v="No root cause"/>
    <s v="No root cause"/>
    <s v="No root cause"/>
    <x v="4"/>
    <s v=" "/>
    <m/>
    <m/>
    <s v=""/>
    <m/>
    <s v=""/>
    <m/>
    <m/>
    <m/>
    <m/>
    <m/>
    <m/>
    <m/>
    <m/>
    <m/>
    <m/>
    <m/>
    <m/>
    <m/>
    <m/>
    <m/>
    <s v=" "/>
    <m/>
    <s v=""/>
    <m/>
    <m/>
    <m/>
    <m/>
    <m/>
  </r>
  <r>
    <s v="Bangangte-Lycee-Classique-IHS"/>
    <s v="OST_266"/>
    <s v="OUEST"/>
    <s v="IHS"/>
    <s v="Grid-Gen"/>
    <s v="OUEST"/>
    <s v="Bangangte"/>
    <s v="Huawei"/>
    <n v="0"/>
    <n v="0"/>
    <n v="0"/>
    <n v="0"/>
    <n v="0"/>
    <n v="0"/>
    <n v="0"/>
    <n v="0"/>
    <n v="0"/>
    <n v="0"/>
    <n v="0"/>
    <n v="0"/>
    <n v="0"/>
    <n v="0"/>
    <n v="0"/>
    <n v="9.9323551149577805E-2"/>
    <n v="0"/>
    <n v="0"/>
    <n v="0"/>
    <n v="0"/>
    <n v="0"/>
    <n v="0"/>
    <n v="0"/>
    <n v="0"/>
    <m/>
    <n v="0"/>
    <n v="0"/>
    <n v="0"/>
    <n v="0"/>
    <n v="0"/>
    <n v="0"/>
    <x v="0"/>
    <m/>
    <s v="No root cause"/>
    <s v="No root cause"/>
    <s v="No root cause"/>
    <x v="4"/>
    <s v=" "/>
    <m/>
    <m/>
    <s v=""/>
    <m/>
    <s v=""/>
    <m/>
    <m/>
    <m/>
    <m/>
    <m/>
    <m/>
    <m/>
    <m/>
    <m/>
    <m/>
    <m/>
    <m/>
    <m/>
    <m/>
    <m/>
    <s v=" "/>
    <m/>
    <s v=""/>
    <m/>
    <m/>
    <m/>
    <m/>
    <m/>
  </r>
  <r>
    <s v="Bobongo"/>
    <s v="LIT_250"/>
    <s v="Douala"/>
    <s v="IHS"/>
    <s v="Grid-Gen"/>
    <s v="LITTORAL"/>
    <s v="Douala"/>
    <s v="ZTE"/>
    <n v="0"/>
    <n v="0"/>
    <n v="0"/>
    <n v="0"/>
    <n v="0"/>
    <n v="0"/>
    <n v="0"/>
    <n v="0"/>
    <n v="0"/>
    <n v="0"/>
    <n v="0"/>
    <n v="0"/>
    <n v="0"/>
    <n v="0"/>
    <n v="0"/>
    <n v="8.8907865412218443E-2"/>
    <n v="0"/>
    <n v="0"/>
    <n v="0"/>
    <n v="0"/>
    <n v="0"/>
    <n v="0"/>
    <n v="0"/>
    <n v="0"/>
    <m/>
    <n v="1.5694868919308568E-3"/>
    <n v="0"/>
    <n v="0"/>
    <n v="0"/>
    <n v="0"/>
    <n v="0"/>
    <x v="0"/>
    <m/>
    <s v="No root cause"/>
    <s v="No root cause"/>
    <s v="No root cause"/>
    <x v="4"/>
    <s v=" "/>
    <m/>
    <m/>
    <s v=""/>
    <m/>
    <s v=""/>
    <m/>
    <m/>
    <m/>
    <m/>
    <m/>
    <m/>
    <m/>
    <m/>
    <m/>
    <m/>
    <m/>
    <m/>
    <m/>
    <m/>
    <m/>
    <s v=" "/>
    <m/>
    <s v=""/>
    <m/>
    <m/>
    <m/>
    <m/>
    <m/>
  </r>
  <r>
    <s v="Dibamba"/>
    <s v="LIT_583"/>
    <s v="LITTORAL"/>
    <s v="CAMUSAT"/>
    <s v="Good Grid + GE"/>
    <s v="LITTORAL"/>
    <s v="Dibamba"/>
    <s v="ZTE"/>
    <n v="0"/>
    <n v="1.7041238981488611"/>
    <n v="2.4434057294832511E-2"/>
    <n v="2.1892736985386643"/>
    <n v="0.36688539606715159"/>
    <n v="0"/>
    <n v="1.9903947402213698E-2"/>
    <n v="0"/>
    <n v="0"/>
    <n v="0"/>
    <n v="16.667843781835604"/>
    <n v="0"/>
    <n v="0"/>
    <n v="4.6210509569589622"/>
    <n v="0"/>
    <n v="7.6958362939563235E-2"/>
    <n v="0"/>
    <n v="0"/>
    <n v="0"/>
    <n v="0"/>
    <n v="0"/>
    <n v="0"/>
    <n v="0"/>
    <n v="0"/>
    <m/>
    <n v="0"/>
    <n v="0"/>
    <n v="0"/>
    <n v="0"/>
    <n v="0"/>
    <n v="0"/>
    <x v="0"/>
    <m/>
    <s v="No root cause"/>
    <s v="No root cause"/>
    <s v="No root cause"/>
    <x v="4"/>
    <s v=" "/>
    <m/>
    <m/>
    <s v=""/>
    <m/>
    <s v=""/>
    <m/>
    <m/>
    <m/>
    <m/>
    <m/>
    <m/>
    <m/>
    <m/>
    <m/>
    <m/>
    <m/>
    <m/>
    <m/>
    <m/>
    <m/>
    <s v=" "/>
    <m/>
    <s v=""/>
    <m/>
    <m/>
    <m/>
    <m/>
    <m/>
  </r>
  <r>
    <s v="Cite-Berges-IHS"/>
    <s v="LIT_157"/>
    <s v="Douala"/>
    <s v="IHS"/>
    <s v="Grid-Gen"/>
    <s v="LITTORAL"/>
    <s v="Douala"/>
    <s v="ZTE"/>
    <n v="0"/>
    <n v="1.4052436557059411"/>
    <n v="0"/>
    <n v="0"/>
    <n v="0"/>
    <n v="0"/>
    <n v="0"/>
    <n v="1.9740578084826474"/>
    <n v="0"/>
    <n v="4.1502227244580171E-2"/>
    <n v="0"/>
    <n v="0"/>
    <n v="0"/>
    <n v="3.3179309596984288"/>
    <n v="0"/>
    <n v="6.4170611785990567E-2"/>
    <n v="0"/>
    <n v="0"/>
    <n v="0"/>
    <n v="0"/>
    <n v="0"/>
    <n v="0"/>
    <n v="0"/>
    <n v="0"/>
    <m/>
    <n v="5.5288742783930257E-4"/>
    <n v="0"/>
    <n v="0"/>
    <n v="0"/>
    <n v="0"/>
    <n v="0"/>
    <x v="0"/>
    <m/>
    <s v="No root cause"/>
    <s v="No root cause"/>
    <s v="No root cause"/>
    <x v="4"/>
    <s v=" "/>
    <m/>
    <m/>
    <s v=""/>
    <m/>
    <s v=""/>
    <m/>
    <m/>
    <m/>
    <m/>
    <m/>
    <m/>
    <m/>
    <m/>
    <m/>
    <m/>
    <m/>
    <m/>
    <m/>
    <m/>
    <m/>
    <s v=" "/>
    <m/>
    <s v=""/>
    <m/>
    <m/>
    <m/>
    <m/>
    <m/>
  </r>
  <r>
    <s v="Yoyo-New"/>
    <s v="LIT_536"/>
    <s v="LITTORAL"/>
    <s v="IHS"/>
    <s v="Hybrid-Gen"/>
    <s v="LITTORAL"/>
    <s v="Yoyo"/>
    <s v="NOKIA"/>
    <n v="0"/>
    <n v="0"/>
    <n v="0"/>
    <n v="0"/>
    <n v="0"/>
    <n v="0.23718993460223825"/>
    <n v="0"/>
    <n v="2.8934958451594647E-2"/>
    <n v="0"/>
    <n v="0"/>
    <n v="0"/>
    <n v="2.4969109644353612E-3"/>
    <n v="3.2101194760234701E-2"/>
    <n v="2.3346814240537601E-2"/>
    <n v="2.4969109644353608E-3"/>
    <n v="5.7038288720772698E-2"/>
    <n v="0"/>
    <n v="0"/>
    <n v="0"/>
    <n v="0"/>
    <n v="0"/>
    <n v="0"/>
    <n v="0"/>
    <n v="0"/>
    <m/>
    <n v="0"/>
    <n v="0"/>
    <n v="0"/>
    <n v="0"/>
    <n v="0"/>
    <n v="0"/>
    <x v="0"/>
    <m/>
    <s v="No root cause"/>
    <s v="No root cause"/>
    <s v="No root cause"/>
    <x v="4"/>
    <s v=" "/>
    <m/>
    <m/>
    <s v=""/>
    <m/>
    <s v=""/>
    <m/>
    <m/>
    <m/>
    <m/>
    <m/>
    <m/>
    <m/>
    <m/>
    <m/>
    <m/>
    <m/>
    <m/>
    <m/>
    <m/>
    <m/>
    <s v=" "/>
    <m/>
    <s v=""/>
    <m/>
    <m/>
    <m/>
    <m/>
    <m/>
  </r>
  <r>
    <s v="Garoua-Djamboutou-Village-IHS"/>
    <s v="NRD_086"/>
    <s v="Garoua"/>
    <s v="IHS"/>
    <s v="Grid-Gen"/>
    <s v="NORD"/>
    <s v="Garoua"/>
    <s v="Huawei"/>
    <n v="0"/>
    <n v="1.0694091309893761"/>
    <n v="0"/>
    <n v="0"/>
    <n v="0"/>
    <n v="0.13082029945809895"/>
    <n v="0"/>
    <n v="0.22051290831628301"/>
    <n v="0.29818467438854213"/>
    <n v="0.144695990389033"/>
    <n v="2.2990664406605541"/>
    <n v="2.2443484203827833"/>
    <n v="3.8909720260363612"/>
    <n v="3.4570089004174842"/>
    <n v="2.2443484203827833"/>
    <n v="5.5288742783927314E-2"/>
    <n v="0"/>
    <n v="0"/>
    <n v="0"/>
    <n v="0"/>
    <n v="0"/>
    <n v="0"/>
    <n v="0"/>
    <n v="1.3195282693125363"/>
    <m/>
    <n v="0"/>
    <n v="0"/>
    <n v="0"/>
    <n v="0"/>
    <n v="0"/>
    <n v="0"/>
    <x v="0"/>
    <m/>
    <s v="No root cause"/>
    <s v="No root cause"/>
    <s v="No root cause"/>
    <x v="4"/>
    <s v=" "/>
    <m/>
    <m/>
    <s v=""/>
    <m/>
    <s v=""/>
    <m/>
    <m/>
    <m/>
    <m/>
    <m/>
    <m/>
    <m/>
    <m/>
    <m/>
    <m/>
    <m/>
    <m/>
    <m/>
    <m/>
    <m/>
    <s v=" "/>
    <m/>
    <s v=""/>
    <m/>
    <m/>
    <m/>
    <m/>
    <m/>
  </r>
  <r>
    <s v="Meri"/>
    <s v="EXN_023"/>
    <s v="EXTREME-NORD"/>
    <s v="IHS"/>
    <s v="Grid-Gen"/>
    <s v="EXTREME-NORD"/>
    <s v="Meri"/>
    <s v="Huawei"/>
    <n v="0"/>
    <n v="0"/>
    <n v="0"/>
    <n v="0"/>
    <n v="0"/>
    <n v="0"/>
    <n v="0"/>
    <n v="0"/>
    <n v="0"/>
    <n v="0"/>
    <n v="0"/>
    <n v="0"/>
    <n v="0"/>
    <n v="1.2785967645741125"/>
    <n v="6.6703192907060685E-2"/>
    <n v="4.940316693918665E-2"/>
    <n v="0"/>
    <n v="0"/>
    <n v="0"/>
    <n v="0"/>
    <n v="0"/>
    <n v="0"/>
    <n v="0"/>
    <n v="0"/>
    <m/>
    <n v="0"/>
    <n v="0"/>
    <n v="0"/>
    <n v="0"/>
    <n v="0"/>
    <n v="0"/>
    <x v="2"/>
    <m/>
    <s v="No root cause"/>
    <s v="No root cause"/>
    <s v="No root cause"/>
    <x v="4"/>
    <s v=" "/>
    <m/>
    <m/>
    <s v=""/>
    <m/>
    <s v=""/>
    <m/>
    <m/>
    <m/>
    <m/>
    <m/>
    <m/>
    <m/>
    <m/>
    <m/>
    <m/>
    <m/>
    <m/>
    <m/>
    <m/>
    <m/>
    <s v=" "/>
    <m/>
    <s v=""/>
    <m/>
    <m/>
    <m/>
    <m/>
    <m/>
  </r>
  <r>
    <s v="Armee-de-l-AIR-IHS"/>
    <s v="LIT_748"/>
    <s v="Douala"/>
    <m/>
    <m/>
    <s v="LITTORAL"/>
    <s v="Douala"/>
    <s v="ZTE"/>
    <n v="0"/>
    <n v="0"/>
    <n v="0"/>
    <n v="0"/>
    <n v="0"/>
    <n v="0"/>
    <n v="0"/>
    <n v="0"/>
    <n v="0"/>
    <n v="0"/>
    <n v="0"/>
    <n v="0"/>
    <n v="0"/>
    <n v="0"/>
    <n v="0"/>
    <n v="4.8939454902934221E-2"/>
    <n v="0"/>
    <n v="0"/>
    <n v="0"/>
    <n v="0"/>
    <n v="0"/>
    <n v="0"/>
    <n v="0"/>
    <n v="0"/>
    <m/>
    <n v="0"/>
    <n v="0"/>
    <n v="0"/>
    <n v="0"/>
    <n v="0"/>
    <n v="0"/>
    <x v="0"/>
    <m/>
    <s v="No root cause"/>
    <s v="No root cause"/>
    <s v="No root cause"/>
    <x v="4"/>
    <s v=" "/>
    <m/>
    <m/>
    <s v=""/>
    <m/>
    <s v=""/>
    <m/>
    <m/>
    <m/>
    <m/>
    <m/>
    <m/>
    <m/>
    <m/>
    <m/>
    <m/>
    <m/>
    <m/>
    <m/>
    <m/>
    <m/>
    <s v=" "/>
    <m/>
    <s v=""/>
    <m/>
    <m/>
    <m/>
    <m/>
    <m/>
  </r>
  <r>
    <s v="Ancien-Aeroport"/>
    <s v="LIT_055"/>
    <s v="Douala"/>
    <s v="IHS"/>
    <s v="Grid-Gen"/>
    <s v="LITTORAL"/>
    <s v="Douala"/>
    <s v="ZTE"/>
    <n v="0"/>
    <n v="0"/>
    <n v="0"/>
    <n v="0"/>
    <n v="7.488949385474554E-2"/>
    <n v="0"/>
    <n v="0"/>
    <n v="0"/>
    <n v="0"/>
    <n v="0"/>
    <n v="0"/>
    <n v="0"/>
    <n v="0"/>
    <n v="0"/>
    <n v="0"/>
    <n v="4.6032337137198578E-2"/>
    <n v="0"/>
    <n v="0"/>
    <n v="0"/>
    <n v="0"/>
    <n v="0"/>
    <n v="0"/>
    <n v="0"/>
    <n v="1.3162287798238182E-2"/>
    <m/>
    <n v="0"/>
    <n v="0"/>
    <n v="0"/>
    <n v="0"/>
    <n v="0"/>
    <n v="0"/>
    <x v="0"/>
    <m/>
    <s v="No root cause"/>
    <s v="No root cause"/>
    <s v="No root cause"/>
    <x v="4"/>
    <s v=" "/>
    <m/>
    <m/>
    <s v=""/>
    <m/>
    <s v=""/>
    <m/>
    <m/>
    <m/>
    <m/>
    <m/>
    <m/>
    <m/>
    <m/>
    <m/>
    <m/>
    <m/>
    <m/>
    <m/>
    <m/>
    <m/>
    <s v=" "/>
    <m/>
    <s v=""/>
    <m/>
    <m/>
    <m/>
    <m/>
    <m/>
  </r>
  <r>
    <s v="NRD_190_H_Garoua-Military"/>
    <s v="NRD_190"/>
    <s v="Garoua"/>
    <s v="CAMUSAT"/>
    <s v="Medium Grid + GE"/>
    <s v="NORD"/>
    <s v="Garoua"/>
    <s v="Huawei"/>
    <n v="0"/>
    <n v="0"/>
    <n v="0"/>
    <n v="0"/>
    <n v="4.726295754109916E-2"/>
    <n v="0"/>
    <n v="0"/>
    <n v="0"/>
    <n v="0"/>
    <n v="0"/>
    <n v="0"/>
    <n v="4.9581517722360621E-2"/>
    <n v="0"/>
    <n v="0"/>
    <n v="4.9581517722360621E-2"/>
    <n v="4.5033572751424666E-2"/>
    <n v="0"/>
    <n v="0"/>
    <n v="0"/>
    <n v="0"/>
    <n v="0"/>
    <n v="0"/>
    <n v="0"/>
    <n v="0"/>
    <m/>
    <n v="0"/>
    <n v="0"/>
    <n v="0"/>
    <n v="0"/>
    <n v="0"/>
    <n v="0"/>
    <x v="0"/>
    <m/>
    <s v="No root cause"/>
    <s v="No root cause"/>
    <s v="No root cause"/>
    <x v="4"/>
    <s v=" "/>
    <m/>
    <m/>
    <s v=""/>
    <m/>
    <s v=""/>
    <m/>
    <m/>
    <m/>
    <m/>
    <m/>
    <m/>
    <m/>
    <m/>
    <m/>
    <m/>
    <m/>
    <m/>
    <m/>
    <m/>
    <m/>
    <s v=" "/>
    <m/>
    <s v=""/>
    <m/>
    <m/>
    <m/>
    <m/>
    <m/>
  </r>
  <r>
    <s v="Maga"/>
    <s v="EXN_014"/>
    <s v="EXTREME-NORD"/>
    <s v="IHS"/>
    <s v="Grid-Gen"/>
    <s v="EXTREME-NORD"/>
    <s v="Maga"/>
    <s v="Huawei"/>
    <n v="0"/>
    <n v="0"/>
    <n v="0"/>
    <n v="0"/>
    <n v="0"/>
    <n v="0"/>
    <n v="0"/>
    <n v="0"/>
    <n v="0"/>
    <n v="0"/>
    <n v="0"/>
    <n v="0"/>
    <n v="0"/>
    <n v="0"/>
    <n v="1.6479612365273816E-2"/>
    <n v="3.6026858201139732E-2"/>
    <n v="0"/>
    <n v="0"/>
    <n v="0"/>
    <n v="0"/>
    <n v="0"/>
    <n v="0"/>
    <n v="0"/>
    <n v="0"/>
    <m/>
    <n v="0"/>
    <n v="0"/>
    <n v="0"/>
    <n v="0"/>
    <n v="0"/>
    <n v="0"/>
    <x v="2"/>
    <m/>
    <s v="No root cause"/>
    <s v="No root cause"/>
    <s v="No root cause"/>
    <x v="4"/>
    <s v=" "/>
    <m/>
    <m/>
    <s v=""/>
    <m/>
    <s v=""/>
    <m/>
    <m/>
    <m/>
    <m/>
    <m/>
    <m/>
    <m/>
    <m/>
    <m/>
    <m/>
    <m/>
    <m/>
    <m/>
    <m/>
    <m/>
    <s v=" "/>
    <m/>
    <s v=""/>
    <m/>
    <m/>
    <m/>
    <m/>
    <m/>
  </r>
  <r>
    <s v="Muyuka"/>
    <s v="SUO_012"/>
    <s v="SUD-OUEST"/>
    <s v="IHS"/>
    <s v="Grid-Gen"/>
    <s v="SUD-OUEST"/>
    <s v="Muyuka"/>
    <s v="Huawei"/>
    <n v="0"/>
    <n v="0"/>
    <n v="0"/>
    <n v="0"/>
    <n v="0"/>
    <n v="0"/>
    <n v="0"/>
    <n v="0"/>
    <n v="0"/>
    <n v="0"/>
    <n v="0"/>
    <n v="0"/>
    <n v="0"/>
    <n v="0.52930945430367571"/>
    <n v="0"/>
    <n v="3.5955517887870152E-2"/>
    <n v="0"/>
    <n v="0"/>
    <n v="0"/>
    <n v="0"/>
    <n v="0"/>
    <n v="0"/>
    <n v="0"/>
    <n v="0"/>
    <m/>
    <n v="0"/>
    <n v="0"/>
    <n v="0"/>
    <n v="0"/>
    <n v="0"/>
    <n v="0"/>
    <x v="0"/>
    <m/>
    <s v="No root cause"/>
    <s v="No root cause"/>
    <s v="No root cause"/>
    <x v="4"/>
    <s v=" "/>
    <m/>
    <m/>
    <s v=""/>
    <m/>
    <s v=""/>
    <m/>
    <m/>
    <m/>
    <m/>
    <m/>
    <m/>
    <m/>
    <m/>
    <m/>
    <m/>
    <m/>
    <m/>
    <m/>
    <m/>
    <m/>
    <s v=" "/>
    <m/>
    <s v=""/>
    <m/>
    <m/>
    <m/>
    <m/>
    <m/>
  </r>
  <r>
    <s v="Bamoungoum"/>
    <s v="OST_274"/>
    <s v="OUEST"/>
    <s v="CAMUSAT"/>
    <s v="Good Grid + GE"/>
    <s v="OUEST"/>
    <s v="Bamoungoum"/>
    <s v="Huawei"/>
    <n v="0"/>
    <n v="0"/>
    <n v="0"/>
    <n v="0"/>
    <n v="0"/>
    <n v="0"/>
    <n v="0"/>
    <n v="0"/>
    <n v="0"/>
    <n v="0"/>
    <n v="0"/>
    <n v="0"/>
    <n v="0"/>
    <n v="0"/>
    <n v="0"/>
    <n v="2.125941335433592E-2"/>
    <n v="0"/>
    <n v="0"/>
    <n v="0"/>
    <n v="0"/>
    <n v="0"/>
    <n v="0"/>
    <n v="0"/>
    <n v="0"/>
    <m/>
    <n v="0"/>
    <n v="0"/>
    <n v="0"/>
    <n v="0"/>
    <n v="0"/>
    <n v="0"/>
    <x v="0"/>
    <m/>
    <s v="No root cause"/>
    <s v="No root cause"/>
    <s v="No root cause"/>
    <x v="4"/>
    <s v=" "/>
    <m/>
    <m/>
    <s v=""/>
    <m/>
    <s v=""/>
    <m/>
    <m/>
    <m/>
    <m/>
    <m/>
    <m/>
    <m/>
    <m/>
    <m/>
    <m/>
    <m/>
    <m/>
    <m/>
    <m/>
    <m/>
    <s v=" "/>
    <m/>
    <s v=""/>
    <m/>
    <m/>
    <m/>
    <m/>
    <m/>
  </r>
  <r>
    <s v="Bfsam-Dienso"/>
    <s v="OST_120"/>
    <s v="Bafoussam"/>
    <s v="IHS"/>
    <s v="Grid-Gen (LL)"/>
    <s v="OUEST"/>
    <s v="Bafoussam"/>
    <s v="Huawei"/>
    <n v="0"/>
    <n v="0"/>
    <n v="0.90040392885373233"/>
    <n v="0"/>
    <n v="0"/>
    <n v="0"/>
    <n v="0"/>
    <n v="0"/>
    <n v="0"/>
    <n v="14.772955886003887"/>
    <n v="0"/>
    <n v="0"/>
    <n v="0"/>
    <n v="0"/>
    <n v="0"/>
    <n v="1.6087240642291108E-2"/>
    <n v="0"/>
    <n v="0.11557130749672545"/>
    <n v="0"/>
    <n v="0"/>
    <n v="0"/>
    <n v="0"/>
    <n v="0"/>
    <n v="0"/>
    <m/>
    <n v="0"/>
    <n v="0"/>
    <n v="0"/>
    <n v="0"/>
    <n v="0"/>
    <n v="0"/>
    <x v="0"/>
    <m/>
    <s v="No root cause"/>
    <s v="No root cause"/>
    <s v="No root cause"/>
    <x v="4"/>
    <s v=" "/>
    <m/>
    <m/>
    <s v=""/>
    <m/>
    <s v=""/>
    <m/>
    <m/>
    <m/>
    <m/>
    <m/>
    <m/>
    <m/>
    <m/>
    <m/>
    <m/>
    <m/>
    <m/>
    <m/>
    <m/>
    <m/>
    <s v=" "/>
    <m/>
    <s v=""/>
    <m/>
    <m/>
    <m/>
    <m/>
    <m/>
  </r>
  <r>
    <s v="Bamendjou-MTN"/>
    <s v="OST_044"/>
    <s v="OUEST"/>
    <s v="IHS"/>
    <s v="Grid-Gen"/>
    <s v="OUEST"/>
    <s v="Bamendjou"/>
    <s v="Huawei"/>
    <n v="0"/>
    <n v="0"/>
    <n v="0"/>
    <n v="0"/>
    <n v="0"/>
    <n v="0"/>
    <n v="0"/>
    <n v="0"/>
    <n v="0"/>
    <n v="0"/>
    <n v="0"/>
    <n v="0"/>
    <n v="0"/>
    <n v="0"/>
    <n v="0"/>
    <n v="1.5998065250704126E-2"/>
    <n v="0"/>
    <n v="0"/>
    <n v="0"/>
    <n v="0"/>
    <n v="0"/>
    <n v="0"/>
    <n v="0"/>
    <n v="0"/>
    <m/>
    <n v="0"/>
    <n v="0"/>
    <n v="0"/>
    <n v="0"/>
    <n v="0"/>
    <n v="0"/>
    <x v="0"/>
    <m/>
    <s v="No root cause"/>
    <s v="No root cause"/>
    <s v="No root cause"/>
    <x v="4"/>
    <s v=" "/>
    <m/>
    <m/>
    <s v=""/>
    <m/>
    <s v=""/>
    <m/>
    <m/>
    <m/>
    <m/>
    <m/>
    <m/>
    <m/>
    <m/>
    <m/>
    <m/>
    <m/>
    <m/>
    <m/>
    <m/>
    <m/>
    <s v=" "/>
    <m/>
    <s v=""/>
    <m/>
    <m/>
    <m/>
    <m/>
    <m/>
  </r>
  <r>
    <s v="Bahouan-IHS"/>
    <s v="OST_300"/>
    <s v="OUEST"/>
    <s v="HIS"/>
    <s v="Grid-Gen"/>
    <s v="OUEST"/>
    <s v="Bahouan"/>
    <s v="Huawei"/>
    <n v="0"/>
    <n v="0"/>
    <n v="0"/>
    <n v="0"/>
    <n v="0"/>
    <n v="0"/>
    <n v="0"/>
    <n v="0"/>
    <n v="0"/>
    <n v="0"/>
    <n v="0"/>
    <n v="0"/>
    <n v="0"/>
    <n v="0"/>
    <n v="0"/>
    <n v="1.5498683057817042E-2"/>
    <n v="0"/>
    <n v="0"/>
    <n v="0"/>
    <n v="0"/>
    <n v="0"/>
    <n v="0"/>
    <n v="0"/>
    <n v="0"/>
    <m/>
    <n v="0"/>
    <n v="0"/>
    <n v="0"/>
    <n v="0"/>
    <n v="0"/>
    <n v="0"/>
    <x v="0"/>
    <m/>
    <s v="No root cause"/>
    <s v="No root cause"/>
    <s v="No root cause"/>
    <x v="4"/>
    <s v=" "/>
    <m/>
    <m/>
    <s v=""/>
    <m/>
    <s v=""/>
    <m/>
    <m/>
    <m/>
    <m/>
    <m/>
    <m/>
    <m/>
    <m/>
    <m/>
    <m/>
    <m/>
    <m/>
    <m/>
    <m/>
    <m/>
    <s v=" "/>
    <m/>
    <s v=""/>
    <m/>
    <m/>
    <m/>
    <m/>
    <m/>
  </r>
  <r>
    <s v="Zouhaye"/>
    <s v="EXN_242"/>
    <s v="EXTREME-NORD"/>
    <s v="CAMUSAT"/>
    <s v="Hybrid Solar - S3"/>
    <s v="EXTREME-NORD"/>
    <s v="Zouhaye"/>
    <s v="Huawei"/>
    <n v="0"/>
    <n v="0"/>
    <n v="0"/>
    <n v="0"/>
    <n v="0"/>
    <n v="0"/>
    <n v="0"/>
    <n v="0"/>
    <n v="0"/>
    <n v="0"/>
    <n v="0"/>
    <n v="0"/>
    <n v="0"/>
    <n v="0.20374793469793084"/>
    <n v="0"/>
    <n v="1.4624764220264645E-2"/>
    <n v="0"/>
    <n v="0"/>
    <n v="0"/>
    <n v="0"/>
    <n v="0"/>
    <n v="0"/>
    <n v="0"/>
    <n v="0"/>
    <m/>
    <n v="0"/>
    <n v="0"/>
    <n v="0"/>
    <n v="0"/>
    <n v="0"/>
    <n v="0"/>
    <x v="2"/>
    <m/>
    <s v="No root cause"/>
    <s v="No root cause"/>
    <s v="No root cause"/>
    <x v="4"/>
    <s v=" "/>
    <m/>
    <m/>
    <s v=""/>
    <m/>
    <s v=""/>
    <m/>
    <m/>
    <m/>
    <m/>
    <m/>
    <m/>
    <m/>
    <m/>
    <m/>
    <m/>
    <m/>
    <m/>
    <m/>
    <m/>
    <m/>
    <s v=" "/>
    <m/>
    <s v=""/>
    <m/>
    <m/>
    <m/>
    <m/>
    <m/>
  </r>
  <r>
    <s v="Hougno"/>
    <s v="EXN_245"/>
    <s v="EXTREME-NORD"/>
    <s v="CAMUSAT"/>
    <s v="HGB"/>
    <s v="EXTREME-NORD"/>
    <s v="Hougno"/>
    <s v="Huawei"/>
    <n v="0"/>
    <n v="0"/>
    <n v="0"/>
    <n v="0"/>
    <n v="0"/>
    <n v="0"/>
    <n v="0"/>
    <n v="0"/>
    <n v="0"/>
    <n v="0"/>
    <n v="0"/>
    <n v="0"/>
    <n v="0"/>
    <n v="0.2044791729089441"/>
    <n v="0"/>
    <n v="1.3822185695981827E-2"/>
    <n v="0"/>
    <n v="0"/>
    <n v="0"/>
    <n v="0"/>
    <n v="0"/>
    <n v="0"/>
    <n v="0"/>
    <n v="0"/>
    <m/>
    <n v="0"/>
    <n v="0"/>
    <n v="0"/>
    <n v="0"/>
    <n v="0"/>
    <n v="0"/>
    <x v="2"/>
    <m/>
    <s v="No root cause"/>
    <s v="No root cause"/>
    <s v="No root cause"/>
    <x v="4"/>
    <s v=" "/>
    <m/>
    <m/>
    <s v=""/>
    <m/>
    <s v=""/>
    <m/>
    <m/>
    <m/>
    <m/>
    <m/>
    <m/>
    <m/>
    <m/>
    <m/>
    <m/>
    <m/>
    <m/>
    <m/>
    <m/>
    <m/>
    <s v=" "/>
    <m/>
    <s v=""/>
    <m/>
    <m/>
    <m/>
    <m/>
    <m/>
  </r>
  <r>
    <s v="Idenau-MTN"/>
    <s v="SUO_036"/>
    <s v="SUD-OUEST"/>
    <s v="IHS"/>
    <s v="Grid-Gen"/>
    <s v="SUD-OUEST"/>
    <s v="Idenau"/>
    <s v="Huawei"/>
    <n v="0"/>
    <n v="0"/>
    <n v="0"/>
    <n v="0"/>
    <n v="0"/>
    <n v="0"/>
    <n v="0"/>
    <n v="0"/>
    <n v="0"/>
    <n v="0"/>
    <n v="0"/>
    <n v="0"/>
    <n v="0"/>
    <n v="0"/>
    <n v="0"/>
    <n v="9.9163035444721249E-3"/>
    <n v="0"/>
    <n v="0"/>
    <n v="0"/>
    <n v="0"/>
    <n v="0"/>
    <n v="0"/>
    <n v="0"/>
    <n v="0"/>
    <m/>
    <n v="0"/>
    <n v="0"/>
    <n v="0"/>
    <n v="0"/>
    <n v="0"/>
    <n v="0"/>
    <x v="2"/>
    <m/>
    <s v="No root cause"/>
    <s v="No root cause"/>
    <s v="No root cause"/>
    <x v="4"/>
    <s v=" "/>
    <m/>
    <m/>
    <s v=""/>
    <m/>
    <s v=""/>
    <m/>
    <m/>
    <m/>
    <m/>
    <m/>
    <m/>
    <m/>
    <m/>
    <m/>
    <m/>
    <m/>
    <m/>
    <m/>
    <m/>
    <m/>
    <s v=" "/>
    <m/>
    <s v=""/>
    <m/>
    <m/>
    <m/>
    <m/>
    <m/>
  </r>
  <r>
    <s v="Banyo-Sabongari-MTN"/>
    <s v="ADM_174"/>
    <s v="ADAMAOUA"/>
    <s v="MTN sharing"/>
    <s v="MTN Sharing"/>
    <s v="ADAMAOUA"/>
    <s v="Banyo"/>
    <s v="Huawei"/>
    <n v="0"/>
    <n v="0"/>
    <n v="0"/>
    <n v="0"/>
    <n v="0"/>
    <n v="0"/>
    <n v="0"/>
    <n v="0"/>
    <n v="0"/>
    <n v="0"/>
    <n v="0"/>
    <n v="0"/>
    <n v="0"/>
    <n v="16.529479244249256"/>
    <n v="1.7346397171499255"/>
    <n v="8.9175391586979527E-3"/>
    <n v="0"/>
    <n v="0"/>
    <n v="0"/>
    <n v="0"/>
    <n v="0"/>
    <n v="0"/>
    <n v="0"/>
    <n v="0"/>
    <m/>
    <n v="0"/>
    <n v="0"/>
    <n v="0"/>
    <n v="0"/>
    <n v="0"/>
    <n v="0"/>
    <x v="0"/>
    <m/>
    <s v="No root cause"/>
    <s v="No root cause"/>
    <s v="No root cause"/>
    <x v="4"/>
    <s v=" "/>
    <m/>
    <m/>
    <s v=""/>
    <m/>
    <s v=""/>
    <m/>
    <m/>
    <m/>
    <m/>
    <m/>
    <m/>
    <m/>
    <m/>
    <m/>
    <m/>
    <m/>
    <m/>
    <m/>
    <m/>
    <m/>
    <s v=" "/>
    <m/>
    <s v=""/>
    <m/>
    <m/>
    <m/>
    <m/>
    <m/>
  </r>
  <r>
    <s v="Gashiga"/>
    <s v="NRD_022"/>
    <s v="NORD"/>
    <s v="IHS"/>
    <s v="Grid-Gen"/>
    <s v="NORD"/>
    <s v="Garoua"/>
    <s v="Huawei"/>
    <n v="2.764437139196366E-3"/>
    <n v="8.9175391586979543E-5"/>
    <n v="0"/>
    <n v="0"/>
    <n v="0"/>
    <n v="0"/>
    <n v="0"/>
    <n v="0"/>
    <n v="0"/>
    <n v="0.39668781193551977"/>
    <n v="0"/>
    <n v="0.26324575596476357"/>
    <n v="0"/>
    <n v="0.81770267069596736"/>
    <n v="0.26324575596476357"/>
    <n v="8.917539158697951E-3"/>
    <n v="0"/>
    <n v="0"/>
    <n v="0"/>
    <n v="0"/>
    <n v="0"/>
    <n v="0"/>
    <n v="0"/>
    <n v="0"/>
    <m/>
    <n v="0"/>
    <n v="0"/>
    <n v="0"/>
    <n v="0"/>
    <n v="0"/>
    <n v="0"/>
    <x v="0"/>
    <m/>
    <s v="No root cause"/>
    <s v="No root cause"/>
    <s v="No root cause"/>
    <x v="4"/>
    <s v=" "/>
    <m/>
    <m/>
    <s v=""/>
    <m/>
    <s v=""/>
    <m/>
    <m/>
    <m/>
    <m/>
    <m/>
    <m/>
    <m/>
    <m/>
    <m/>
    <m/>
    <m/>
    <m/>
    <m/>
    <m/>
    <m/>
    <s v=" "/>
    <m/>
    <s v=""/>
    <m/>
    <m/>
    <m/>
    <m/>
    <m/>
  </r>
  <r>
    <s v="Banyo"/>
    <s v="ADM_006"/>
    <s v="ADAMAOUA"/>
    <s v="CAMUSAT"/>
    <s v="Bad Grid + GE"/>
    <s v="ADAMAOUA"/>
    <s v="Banyo"/>
    <s v="Huawei"/>
    <n v="0"/>
    <n v="0"/>
    <n v="0"/>
    <n v="0"/>
    <n v="0"/>
    <n v="0"/>
    <n v="0"/>
    <n v="0"/>
    <n v="0"/>
    <n v="0"/>
    <n v="0"/>
    <n v="0"/>
    <n v="0"/>
    <n v="0"/>
    <n v="0"/>
    <n v="7.3123821101323226E-3"/>
    <n v="0"/>
    <n v="0"/>
    <n v="0"/>
    <n v="0"/>
    <n v="0"/>
    <n v="0"/>
    <n v="0"/>
    <n v="0"/>
    <m/>
    <n v="0"/>
    <n v="0"/>
    <n v="0"/>
    <n v="0"/>
    <n v="0"/>
    <n v="0"/>
    <x v="0"/>
    <m/>
    <s v="No root cause"/>
    <s v="No root cause"/>
    <s v="No root cause"/>
    <x v="4"/>
    <s v=" "/>
    <m/>
    <m/>
    <s v=""/>
    <m/>
    <s v=""/>
    <m/>
    <m/>
    <m/>
    <m/>
    <m/>
    <m/>
    <m/>
    <m/>
    <m/>
    <m/>
    <m/>
    <m/>
    <m/>
    <m/>
    <m/>
    <s v=" "/>
    <m/>
    <s v=""/>
    <m/>
    <m/>
    <m/>
    <m/>
    <m/>
  </r>
  <r>
    <s v="Bangam-IHS"/>
    <s v="OST_211"/>
    <s v="OUEST"/>
    <s v="IHS"/>
    <s v="Grid-Gen"/>
    <s v="OUEST"/>
    <s v="Bangam"/>
    <s v="Huawei"/>
    <n v="0"/>
    <n v="0"/>
    <n v="0"/>
    <n v="0"/>
    <n v="0"/>
    <n v="0"/>
    <n v="0"/>
    <n v="0"/>
    <n v="0"/>
    <n v="0"/>
    <n v="0"/>
    <n v="0"/>
    <n v="0"/>
    <n v="0"/>
    <n v="0"/>
    <n v="6.9378454654670059E-3"/>
    <n v="0"/>
    <n v="0"/>
    <n v="0"/>
    <n v="0"/>
    <n v="0"/>
    <n v="0"/>
    <n v="0"/>
    <n v="0"/>
    <m/>
    <n v="0"/>
    <n v="0"/>
    <n v="0"/>
    <n v="0"/>
    <n v="0"/>
    <n v="0"/>
    <x v="0"/>
    <m/>
    <s v="No root cause"/>
    <s v="No root cause"/>
    <s v="No root cause"/>
    <x v="4"/>
    <s v=" "/>
    <m/>
    <m/>
    <s v=""/>
    <m/>
    <s v=""/>
    <m/>
    <m/>
    <m/>
    <m/>
    <m/>
    <m/>
    <m/>
    <m/>
    <m/>
    <m/>
    <m/>
    <m/>
    <m/>
    <m/>
    <m/>
    <s v=" "/>
    <m/>
    <s v=""/>
    <m/>
    <m/>
    <m/>
    <m/>
    <m/>
  </r>
  <r>
    <s v="Bogo"/>
    <s v="EXN_006"/>
    <s v="EXTREME-NORD"/>
    <s v="IHS"/>
    <s v="Grid-Hybrid-Gen"/>
    <s v="EXTREME-NORD"/>
    <s v="Bogo"/>
    <s v="Huawei"/>
    <n v="0"/>
    <n v="0"/>
    <n v="0"/>
    <n v="0"/>
    <n v="0"/>
    <n v="0"/>
    <n v="0"/>
    <n v="0"/>
    <n v="0"/>
    <n v="0"/>
    <n v="0"/>
    <n v="0"/>
    <n v="0"/>
    <n v="0"/>
    <n v="0"/>
    <n v="6.777329760610443E-3"/>
    <n v="0"/>
    <n v="0"/>
    <n v="0"/>
    <n v="0"/>
    <n v="0"/>
    <n v="0"/>
    <n v="0"/>
    <n v="0"/>
    <m/>
    <n v="0"/>
    <n v="0"/>
    <n v="0"/>
    <n v="0"/>
    <n v="0"/>
    <n v="0"/>
    <x v="2"/>
    <m/>
    <s v="No root cause"/>
    <s v="No root cause"/>
    <s v="No root cause"/>
    <x v="4"/>
    <s v=" "/>
    <m/>
    <m/>
    <s v=""/>
    <m/>
    <s v=""/>
    <m/>
    <m/>
    <m/>
    <m/>
    <m/>
    <m/>
    <m/>
    <m/>
    <m/>
    <m/>
    <m/>
    <m/>
    <m/>
    <m/>
    <m/>
    <s v=" "/>
    <m/>
    <s v=""/>
    <m/>
    <m/>
    <m/>
    <m/>
    <m/>
  </r>
  <r>
    <s v="Bonaloka-IHS"/>
    <s v="LIT_156"/>
    <s v="Douala"/>
    <s v="IHS"/>
    <s v="Grid-Gen"/>
    <s v="LITTORAL"/>
    <s v="Douala"/>
    <s v="ZTE"/>
    <n v="0"/>
    <n v="0"/>
    <n v="0"/>
    <n v="0"/>
    <n v="0"/>
    <n v="0"/>
    <n v="0"/>
    <n v="0"/>
    <n v="0"/>
    <n v="0"/>
    <n v="0"/>
    <n v="0"/>
    <n v="0"/>
    <n v="0"/>
    <n v="0"/>
    <n v="3.3529947236703274E-3"/>
    <n v="0"/>
    <n v="0"/>
    <n v="0"/>
    <n v="0"/>
    <n v="0"/>
    <n v="0"/>
    <n v="0"/>
    <n v="0"/>
    <m/>
    <n v="0"/>
    <n v="0"/>
    <n v="0"/>
    <n v="0"/>
    <n v="0"/>
    <n v="0"/>
    <x v="0"/>
    <m/>
    <s v="No root cause"/>
    <s v="No root cause"/>
    <s v="No root cause"/>
    <x v="4"/>
    <s v=" "/>
    <m/>
    <m/>
    <s v=""/>
    <m/>
    <s v=""/>
    <m/>
    <m/>
    <m/>
    <m/>
    <m/>
    <m/>
    <m/>
    <m/>
    <m/>
    <m/>
    <m/>
    <m/>
    <m/>
    <m/>
    <m/>
    <s v=" "/>
    <m/>
    <s v=""/>
    <m/>
    <m/>
    <m/>
    <m/>
    <m/>
  </r>
  <r>
    <s v="Zidim-IHS"/>
    <s v="EXN_154"/>
    <s v="EXTREME-NORD"/>
    <s v="IHS"/>
    <s v="Solar-Gen"/>
    <s v="EXTREME-NORD"/>
    <s v="Zidim"/>
    <s v="Huawei"/>
    <n v="0"/>
    <n v="0"/>
    <n v="0"/>
    <n v="0"/>
    <n v="0"/>
    <n v="0"/>
    <n v="0"/>
    <n v="0"/>
    <n v="0"/>
    <n v="0"/>
    <n v="0"/>
    <n v="0"/>
    <n v="0"/>
    <n v="2.675261747609386E-4"/>
    <n v="0"/>
    <n v="3.0319633139573037E-3"/>
    <n v="0"/>
    <n v="0"/>
    <n v="0"/>
    <n v="0"/>
    <n v="0"/>
    <n v="0"/>
    <n v="0"/>
    <n v="0"/>
    <m/>
    <n v="0"/>
    <n v="0"/>
    <n v="0"/>
    <n v="0"/>
    <n v="0"/>
    <n v="0"/>
    <x v="2"/>
    <m/>
    <s v="No root cause"/>
    <s v="No root cause"/>
    <s v="No root cause"/>
    <x v="4"/>
    <s v=" "/>
    <m/>
    <m/>
    <s v=""/>
    <m/>
    <s v=""/>
    <m/>
    <m/>
    <m/>
    <m/>
    <m/>
    <m/>
    <m/>
    <m/>
    <m/>
    <m/>
    <m/>
    <m/>
    <m/>
    <m/>
    <m/>
    <s v=" "/>
    <m/>
    <s v=""/>
    <m/>
    <m/>
    <m/>
    <m/>
    <m/>
  </r>
  <r>
    <s v="Bapa"/>
    <s v="OST_259"/>
    <s v="OUEST"/>
    <s v="CAMUSAT"/>
    <s v="Hybrid Solar - S1"/>
    <s v="OUEST"/>
    <s v="Bapa"/>
    <s v="NOKIA"/>
    <n v="1.6051570485658829E-3"/>
    <n v="0"/>
    <n v="9.1770586210848173E-3"/>
    <n v="0"/>
    <n v="0"/>
    <n v="0"/>
    <n v="0"/>
    <n v="0"/>
    <n v="0"/>
    <n v="0"/>
    <n v="3.4778402718924034E-3"/>
    <n v="0"/>
    <n v="0"/>
    <n v="0"/>
    <n v="0"/>
    <n v="1.6943324401527619E-3"/>
    <n v="0"/>
    <n v="0"/>
    <n v="0"/>
    <n v="0"/>
    <n v="0"/>
    <n v="0"/>
    <n v="0"/>
    <n v="1.6943324401527619E-3"/>
    <m/>
    <n v="8.150630791049782E-3"/>
    <n v="0"/>
    <n v="0"/>
    <n v="0"/>
    <n v="0"/>
    <n v="0"/>
    <x v="0"/>
    <m/>
    <s v="No root cause"/>
    <s v="No root cause"/>
    <s v="No root cause"/>
    <x v="4"/>
    <s v=" "/>
    <m/>
    <m/>
    <s v=""/>
    <m/>
    <s v=""/>
    <m/>
    <m/>
    <m/>
    <m/>
    <m/>
    <m/>
    <m/>
    <m/>
    <m/>
    <m/>
    <m/>
    <m/>
    <m/>
    <m/>
    <m/>
    <s v=" "/>
    <m/>
    <s v=""/>
    <m/>
    <m/>
    <m/>
    <m/>
    <m/>
  </r>
  <r>
    <s v="H-Central"/>
    <s v="CTR_110"/>
    <s v="Yaounde"/>
    <s v="IHS"/>
    <s v="Grid-Gen"/>
    <s v="CENTRE"/>
    <s v="Yaounde"/>
    <s v="ZTE"/>
    <n v="0"/>
    <n v="0"/>
    <n v="0"/>
    <n v="0"/>
    <n v="0"/>
    <n v="0"/>
    <n v="0"/>
    <n v="0"/>
    <n v="0"/>
    <n v="0"/>
    <n v="0"/>
    <n v="3.9326347689857773E-2"/>
    <n v="0"/>
    <n v="0"/>
    <n v="3.9326347689857773E-2"/>
    <n v="1.1592800906308012E-3"/>
    <n v="0"/>
    <n v="0"/>
    <n v="0"/>
    <n v="0"/>
    <n v="0"/>
    <n v="0"/>
    <n v="0"/>
    <n v="13.709164804684493"/>
    <m/>
    <n v="0"/>
    <n v="0"/>
    <n v="0"/>
    <n v="0"/>
    <n v="0"/>
    <n v="0"/>
    <x v="0"/>
    <m/>
    <s v="No root cause"/>
    <s v="No root cause"/>
    <s v="No root cause"/>
    <x v="4"/>
    <s v=" "/>
    <m/>
    <m/>
    <s v=""/>
    <m/>
    <s v=""/>
    <m/>
    <m/>
    <m/>
    <m/>
    <m/>
    <m/>
    <m/>
    <m/>
    <m/>
    <m/>
    <m/>
    <m/>
    <m/>
    <m/>
    <m/>
    <s v=" "/>
    <m/>
    <s v=""/>
    <m/>
    <m/>
    <m/>
    <m/>
    <m/>
  </r>
  <r>
    <s v="Crf-Nsam-IHS"/>
    <s v="CTR_159"/>
    <s v="Yaounde"/>
    <s v="IHS"/>
    <s v="Grid-Gen"/>
    <s v="CENTRE"/>
    <s v="Yaounde"/>
    <s v="ZTE"/>
    <n v="0"/>
    <n v="0"/>
    <n v="0"/>
    <n v="0"/>
    <n v="0"/>
    <n v="0"/>
    <n v="0"/>
    <n v="0"/>
    <n v="0"/>
    <n v="0"/>
    <n v="0"/>
    <n v="20.569909226585398"/>
    <n v="10.968412649493624"/>
    <n v="13.868556899607057"/>
    <n v="20.569909226585398"/>
    <n v="0"/>
    <n v="0"/>
    <n v="0"/>
    <n v="0"/>
    <n v="0"/>
    <n v="0"/>
    <n v="0"/>
    <n v="0"/>
    <n v="0"/>
    <m/>
    <n v="0"/>
    <n v="0"/>
    <n v="0"/>
    <n v="0"/>
    <n v="0"/>
    <n v="0"/>
    <x v="0"/>
    <m/>
    <s v="No root cause"/>
    <s v="No root cause"/>
    <s v="No root cause"/>
    <x v="4"/>
    <s v=" "/>
    <m/>
    <m/>
    <s v=""/>
    <m/>
    <s v=""/>
    <m/>
    <m/>
    <m/>
    <m/>
    <m/>
    <m/>
    <m/>
    <m/>
    <m/>
    <m/>
    <m/>
    <m/>
    <m/>
    <m/>
    <m/>
    <s v=" "/>
    <m/>
    <s v=""/>
    <m/>
    <m/>
    <m/>
    <m/>
    <m/>
  </r>
  <r>
    <s v="Nkololoun"/>
    <s v="LIT_183"/>
    <s v="Douala"/>
    <s v="IHS"/>
    <s v="GridOnly"/>
    <s v="LITTORAL"/>
    <s v="Douala"/>
    <s v="ZTE"/>
    <n v="0"/>
    <n v="4.2096492054115924"/>
    <n v="4.2464429719803798"/>
    <n v="0"/>
    <n v="0"/>
    <n v="4.44093450103159E-3"/>
    <n v="27.146255489637099"/>
    <n v="18.560466622721034"/>
    <n v="23.18105386764374"/>
    <n v="7.86960346200273"/>
    <n v="60.072021613261327"/>
    <n v="19.157995251588744"/>
    <n v="0"/>
    <n v="0"/>
    <n v="19.157995251588744"/>
    <n v="0"/>
    <n v="0"/>
    <n v="0"/>
    <n v="0"/>
    <n v="0"/>
    <n v="0"/>
    <n v="0"/>
    <n v="0"/>
    <n v="0"/>
    <m/>
    <n v="0"/>
    <n v="0"/>
    <n v="0"/>
    <n v="0"/>
    <n v="0"/>
    <n v="0"/>
    <x v="0"/>
    <m/>
    <s v="No root cause"/>
    <s v="No root cause"/>
    <s v="No root cause"/>
    <x v="4"/>
    <s v=" "/>
    <m/>
    <m/>
    <s v=""/>
    <m/>
    <s v=""/>
    <m/>
    <m/>
    <m/>
    <m/>
    <m/>
    <m/>
    <m/>
    <m/>
    <m/>
    <m/>
    <m/>
    <m/>
    <m/>
    <m/>
    <m/>
    <s v=" "/>
    <m/>
    <s v=""/>
    <m/>
    <m/>
    <m/>
    <m/>
    <m/>
  </r>
  <r>
    <s v="Mboppi-Market-IHS"/>
    <s v="LIT_761"/>
    <s v="Douala"/>
    <s v="IHS"/>
    <s v="Grid Gen "/>
    <s v="LITTORAL"/>
    <s v="Douala"/>
    <s v="ZTE"/>
    <n v="0"/>
    <n v="0"/>
    <n v="0"/>
    <n v="0"/>
    <n v="0"/>
    <n v="0"/>
    <n v="0"/>
    <n v="3.6185537791205549E-17"/>
    <n v="24.200756635362541"/>
    <n v="0"/>
    <n v="0"/>
    <n v="15.617054472609599"/>
    <n v="13.587244209306771"/>
    <n v="5.2518063367319865"/>
    <n v="15.617054472609599"/>
    <n v="0"/>
    <n v="0"/>
    <n v="0"/>
    <n v="0"/>
    <n v="0"/>
    <n v="0"/>
    <n v="0"/>
    <n v="0"/>
    <n v="0"/>
    <m/>
    <n v="2.8948430232964443E-17"/>
    <n v="0"/>
    <n v="0"/>
    <n v="0"/>
    <n v="0"/>
    <n v="0"/>
    <x v="0"/>
    <m/>
    <s v="No root cause"/>
    <s v="No root cause"/>
    <s v="No root cause"/>
    <x v="4"/>
    <s v=" "/>
    <m/>
    <m/>
    <s v=""/>
    <m/>
    <s v=""/>
    <m/>
    <m/>
    <m/>
    <m/>
    <m/>
    <m/>
    <m/>
    <m/>
    <m/>
    <m/>
    <m/>
    <m/>
    <m/>
    <m/>
    <m/>
    <s v=" "/>
    <m/>
    <s v=""/>
    <m/>
    <m/>
    <m/>
    <m/>
    <m/>
  </r>
  <r>
    <s v="Camp-Yabassi-IHS"/>
    <s v="LIT_587"/>
    <s v="Douala"/>
    <s v="IHS"/>
    <s v="Grid-Gen"/>
    <s v="LITTORAL"/>
    <s v="Douala"/>
    <s v="ZTE"/>
    <n v="0"/>
    <n v="3.8345418382401204E-3"/>
    <n v="0"/>
    <n v="0"/>
    <n v="5.7896860465928885E-17"/>
    <n v="2.5147460427529101E-3"/>
    <n v="0"/>
    <n v="5.7896860465928885E-17"/>
    <n v="21.021404234190275"/>
    <n v="0"/>
    <n v="0"/>
    <n v="13.665183501553791"/>
    <n v="11.725672239771937"/>
    <n v="4.62531354067682"/>
    <n v="13.665183501553791"/>
    <n v="0"/>
    <n v="0"/>
    <n v="0"/>
    <n v="0"/>
    <n v="0"/>
    <n v="0"/>
    <n v="0"/>
    <n v="0"/>
    <n v="9.9894273655734472E-2"/>
    <m/>
    <n v="0"/>
    <n v="0"/>
    <n v="0"/>
    <n v="0"/>
    <n v="0"/>
    <n v="0"/>
    <x v="0"/>
    <m/>
    <s v="No root cause"/>
    <s v="No root cause"/>
    <s v="No root cause"/>
    <x v="4"/>
    <s v=" "/>
    <m/>
    <m/>
    <s v=""/>
    <m/>
    <s v=""/>
    <m/>
    <m/>
    <m/>
    <m/>
    <m/>
    <m/>
    <m/>
    <m/>
    <m/>
    <m/>
    <m/>
    <m/>
    <m/>
    <m/>
    <m/>
    <s v=" "/>
    <m/>
    <s v=""/>
    <m/>
    <m/>
    <m/>
    <m/>
    <m/>
  </r>
  <r>
    <s v="Cinema-ABC"/>
    <s v="LIT_061"/>
    <s v="Douala"/>
    <s v="IHS"/>
    <s v="Grid-Lithium"/>
    <s v="LITTORAL"/>
    <s v="Douala"/>
    <s v="ZTE"/>
    <n v="0"/>
    <n v="17.262839829582262"/>
    <n v="0"/>
    <n v="0"/>
    <n v="0"/>
    <n v="0"/>
    <n v="0"/>
    <n v="0"/>
    <n v="0.33694029957224331"/>
    <n v="0"/>
    <n v="0.16196034620027225"/>
    <n v="8.9864539013163718"/>
    <n v="0.6833331906527067"/>
    <n v="0"/>
    <n v="8.9864539013163718"/>
    <n v="0"/>
    <n v="0"/>
    <n v="0"/>
    <n v="0"/>
    <n v="0"/>
    <n v="0"/>
    <n v="0"/>
    <n v="0"/>
    <n v="1.4034779829525186"/>
    <m/>
    <n v="0"/>
    <n v="0"/>
    <n v="0"/>
    <n v="0"/>
    <n v="0"/>
    <n v="0"/>
    <x v="0"/>
    <m/>
    <s v="No root cause"/>
    <s v="No root cause"/>
    <s v="No root cause"/>
    <x v="4"/>
    <s v=" "/>
    <m/>
    <m/>
    <s v=""/>
    <m/>
    <s v=""/>
    <m/>
    <m/>
    <m/>
    <m/>
    <m/>
    <m/>
    <m/>
    <m/>
    <m/>
    <m/>
    <m/>
    <m/>
    <m/>
    <m/>
    <m/>
    <s v=" "/>
    <m/>
    <s v=""/>
    <m/>
    <m/>
    <m/>
    <m/>
    <m/>
  </r>
  <r>
    <s v="Babylone-IHS"/>
    <s v="LIT_153"/>
    <s v="Douala"/>
    <s v="IHS"/>
    <s v="Grid-Gen"/>
    <s v="LITTORAL"/>
    <s v="Douala"/>
    <s v="ZTE"/>
    <n v="3.4990461800115877"/>
    <n v="0"/>
    <n v="0"/>
    <n v="0.30945644388513666"/>
    <n v="3.1827767362092043"/>
    <n v="0"/>
    <n v="0"/>
    <n v="0"/>
    <n v="0"/>
    <n v="0"/>
    <n v="0"/>
    <n v="6.2475209241138812"/>
    <n v="0"/>
    <n v="0"/>
    <n v="6.2475209241138812"/>
    <n v="0"/>
    <n v="0"/>
    <n v="0"/>
    <n v="0"/>
    <n v="0"/>
    <n v="0"/>
    <n v="0"/>
    <n v="0"/>
    <n v="3.7632015249705365E-2"/>
    <m/>
    <n v="0"/>
    <n v="0"/>
    <n v="0"/>
    <n v="0"/>
    <n v="0"/>
    <n v="0"/>
    <x v="0"/>
    <m/>
    <s v="No root cause"/>
    <s v="No root cause"/>
    <s v="No root cause"/>
    <x v="4"/>
    <s v=" "/>
    <m/>
    <m/>
    <s v=""/>
    <m/>
    <s v=""/>
    <m/>
    <m/>
    <m/>
    <m/>
    <m/>
    <m/>
    <m/>
    <m/>
    <m/>
    <m/>
    <m/>
    <m/>
    <m/>
    <m/>
    <m/>
    <s v=" "/>
    <m/>
    <s v=""/>
    <m/>
    <m/>
    <m/>
    <m/>
    <m/>
  </r>
  <r>
    <s v="Bascheo-IHS"/>
    <s v="NRD_015"/>
    <s v="NORD"/>
    <s v="IHS"/>
    <s v="Hybrid-Gen"/>
    <s v="NORD"/>
    <s v="Bascheo"/>
    <s v="NOKIA"/>
    <n v="0.11132655885718525"/>
    <n v="0.14555207414826801"/>
    <n v="0.15846467085006266"/>
    <n v="6.3171847400216294E-2"/>
    <n v="4.977770358385198E-2"/>
    <n v="7.3266501727862393E-2"/>
    <n v="9.9626747480973527E-2"/>
    <n v="0.10472757987974879"/>
    <n v="9.9733757950877897E-2"/>
    <n v="9.2528386310649968E-2"/>
    <n v="0.13012473140372055"/>
    <n v="4.6213541532903575"/>
    <n v="4.6214076585253103"/>
    <n v="4.6214611637602614"/>
    <n v="4.6213541532903575"/>
    <n v="0"/>
    <n v="0"/>
    <n v="0"/>
    <n v="0"/>
    <n v="0"/>
    <n v="0"/>
    <n v="0"/>
    <n v="0"/>
    <n v="0"/>
    <m/>
    <n v="0"/>
    <n v="0"/>
    <n v="0"/>
    <n v="0"/>
    <n v="0"/>
    <n v="0"/>
    <x v="0"/>
    <m/>
    <s v="No root cause"/>
    <s v="No root cause"/>
    <s v="No root cause"/>
    <x v="4"/>
    <s v=" "/>
    <m/>
    <m/>
    <s v=""/>
    <m/>
    <s v=""/>
    <m/>
    <m/>
    <m/>
    <m/>
    <m/>
    <m/>
    <m/>
    <m/>
    <m/>
    <m/>
    <m/>
    <m/>
    <m/>
    <m/>
    <m/>
    <s v=" "/>
    <m/>
    <s v=""/>
    <m/>
    <m/>
    <m/>
    <m/>
    <m/>
  </r>
  <r>
    <s v="Bastos-Bethesda"/>
    <s v="CTR_474"/>
    <s v="Yaounde"/>
    <s v="IHS"/>
    <s v="Grid-Gen"/>
    <s v="CENTRE"/>
    <s v="Yaounde"/>
    <s v="ZTE"/>
    <n v="1.2698575761985931E-2"/>
    <n v="0"/>
    <n v="0"/>
    <n v="0.20241030382412623"/>
    <n v="0.72057283417942941"/>
    <n v="0"/>
    <n v="0"/>
    <n v="0"/>
    <n v="4.2804187961750177E-4"/>
    <n v="0"/>
    <n v="0"/>
    <n v="3.8613301258728487"/>
    <n v="3.8723165341163654"/>
    <n v="3.8862635653605794E-2"/>
    <n v="3.8613301258728487"/>
    <n v="0"/>
    <n v="0"/>
    <n v="0"/>
    <n v="0"/>
    <n v="0"/>
    <n v="0"/>
    <n v="0"/>
    <n v="0"/>
    <n v="0"/>
    <m/>
    <n v="0"/>
    <n v="0"/>
    <n v="0"/>
    <n v="0"/>
    <n v="0"/>
    <n v="0"/>
    <x v="0"/>
    <m/>
    <s v="No root cause"/>
    <s v="No root cause"/>
    <s v="No root cause"/>
    <x v="4"/>
    <s v=" "/>
    <m/>
    <m/>
    <s v=""/>
    <m/>
    <s v=""/>
    <m/>
    <m/>
    <m/>
    <m/>
    <m/>
    <m/>
    <m/>
    <m/>
    <m/>
    <m/>
    <m/>
    <m/>
    <m/>
    <m/>
    <m/>
    <s v=" "/>
    <m/>
    <s v=""/>
    <m/>
    <m/>
    <m/>
    <m/>
    <m/>
  </r>
  <r>
    <s v="Bansoa-II"/>
    <s v="OST_299"/>
    <s v="OUEST"/>
    <s v="CAMUSAT"/>
    <s v="Hybrid Solar - S3"/>
    <s v="OUEST"/>
    <s v="Bansoa"/>
    <s v="Huawei"/>
    <n v="0"/>
    <n v="0"/>
    <n v="0"/>
    <n v="0"/>
    <n v="0"/>
    <n v="0"/>
    <n v="0"/>
    <n v="0"/>
    <n v="0"/>
    <n v="0"/>
    <n v="0"/>
    <n v="0"/>
    <n v="0"/>
    <n v="0"/>
    <n v="3.2897515359569449"/>
    <n v="0"/>
    <n v="0"/>
    <n v="0"/>
    <n v="0"/>
    <n v="0"/>
    <n v="0"/>
    <n v="0"/>
    <n v="0"/>
    <n v="0"/>
    <m/>
    <n v="0"/>
    <n v="0"/>
    <n v="0"/>
    <n v="0"/>
    <n v="0"/>
    <n v="0"/>
    <x v="0"/>
    <m/>
    <s v="No root cause"/>
    <s v="No root cause"/>
    <s v="No root cause"/>
    <x v="4"/>
    <s v=" "/>
    <m/>
    <m/>
    <s v=""/>
    <m/>
    <s v=""/>
    <m/>
    <m/>
    <m/>
    <m/>
    <m/>
    <m/>
    <m/>
    <m/>
    <m/>
    <m/>
    <m/>
    <m/>
    <m/>
    <m/>
    <m/>
    <s v=" "/>
    <m/>
    <s v=""/>
    <m/>
    <m/>
    <m/>
    <m/>
    <m/>
  </r>
  <r>
    <s v="Nkololoun-Marche"/>
    <s v="LIT_548"/>
    <s v="Douala"/>
    <s v="CAMUSAT"/>
    <s v="Good Grid no GE - 8h"/>
    <s v="LITTORAL"/>
    <s v="Douala"/>
    <s v="ZTE"/>
    <n v="0"/>
    <n v="12.118418499399315"/>
    <n v="0"/>
    <n v="0"/>
    <n v="0"/>
    <n v="0"/>
    <n v="0"/>
    <n v="0"/>
    <n v="0"/>
    <n v="0"/>
    <n v="0"/>
    <n v="2.875442666643838"/>
    <n v="0"/>
    <n v="2.051034006500451E-3"/>
    <n v="2.875442666643838"/>
    <n v="0"/>
    <n v="0"/>
    <n v="0"/>
    <n v="0"/>
    <n v="0"/>
    <n v="0"/>
    <n v="0"/>
    <n v="0"/>
    <n v="0"/>
    <m/>
    <n v="0"/>
    <n v="0"/>
    <n v="0"/>
    <n v="0"/>
    <n v="0"/>
    <n v="0"/>
    <x v="0"/>
    <m/>
    <s v="No root cause"/>
    <s v="No root cause"/>
    <s v="No root cause"/>
    <x v="4"/>
    <s v=" "/>
    <m/>
    <m/>
    <s v=""/>
    <m/>
    <s v=""/>
    <m/>
    <m/>
    <m/>
    <m/>
    <m/>
    <m/>
    <m/>
    <m/>
    <m/>
    <m/>
    <m/>
    <m/>
    <m/>
    <m/>
    <m/>
    <s v=" "/>
    <m/>
    <s v=""/>
    <m/>
    <m/>
    <m/>
    <m/>
    <m/>
  </r>
  <r>
    <s v="Edea-Lom"/>
    <s v="LIT_321"/>
    <s v="LITTORAL"/>
    <s v="IHS"/>
    <s v="Grid-Gen"/>
    <s v="LITTORAL"/>
    <s v="Edea"/>
    <s v="ZTE"/>
    <n v="0"/>
    <n v="0"/>
    <n v="0"/>
    <n v="0"/>
    <n v="0"/>
    <n v="0.89715794459996578"/>
    <n v="1.0080207914208992"/>
    <n v="1.8178046873439433"/>
    <n v="0"/>
    <n v="0"/>
    <n v="0"/>
    <n v="1.1816274437624303"/>
    <n v="1.1446553264104691"/>
    <n v="10.453121566747425"/>
    <n v="2.7107178833043681"/>
    <n v="0"/>
    <n v="0"/>
    <n v="0"/>
    <n v="0"/>
    <n v="0"/>
    <n v="0"/>
    <n v="0"/>
    <n v="0"/>
    <n v="0"/>
    <m/>
    <n v="0"/>
    <n v="0"/>
    <n v="0"/>
    <n v="0"/>
    <n v="0"/>
    <n v="0"/>
    <x v="0"/>
    <m/>
    <s v="No root cause"/>
    <s v="No root cause"/>
    <s v="No root cause"/>
    <x v="4"/>
    <s v=" "/>
    <m/>
    <m/>
    <s v=""/>
    <m/>
    <s v=""/>
    <m/>
    <m/>
    <m/>
    <m/>
    <m/>
    <m/>
    <m/>
    <m/>
    <m/>
    <m/>
    <m/>
    <m/>
    <m/>
    <m/>
    <m/>
    <s v=" "/>
    <m/>
    <s v=""/>
    <m/>
    <m/>
    <m/>
    <m/>
    <m/>
  </r>
  <r>
    <s v="Bansoa-IHS"/>
    <s v="OST_151"/>
    <s v="OUEST"/>
    <s v="IHS"/>
    <s v="Grid-Gen"/>
    <s v="OUEST"/>
    <s v="Bansoa"/>
    <s v="Huawei"/>
    <n v="0"/>
    <n v="0"/>
    <n v="0"/>
    <n v="0"/>
    <n v="0"/>
    <n v="0"/>
    <n v="0"/>
    <n v="0"/>
    <n v="0"/>
    <n v="0"/>
    <n v="0"/>
    <n v="0"/>
    <n v="0"/>
    <n v="0"/>
    <n v="2.5522353773759896"/>
    <n v="0"/>
    <n v="0"/>
    <n v="0"/>
    <n v="0"/>
    <n v="0"/>
    <n v="0"/>
    <n v="0"/>
    <n v="0"/>
    <n v="0"/>
    <m/>
    <n v="0"/>
    <n v="0"/>
    <n v="0"/>
    <n v="0"/>
    <n v="0"/>
    <n v="0"/>
    <x v="0"/>
    <m/>
    <s v="No root cause"/>
    <s v="No root cause"/>
    <s v="No root cause"/>
    <x v="4"/>
    <s v=" "/>
    <m/>
    <m/>
    <s v=""/>
    <m/>
    <s v=""/>
    <m/>
    <m/>
    <m/>
    <m/>
    <m/>
    <m/>
    <m/>
    <m/>
    <m/>
    <m/>
    <m/>
    <m/>
    <m/>
    <m/>
    <m/>
    <s v=" "/>
    <m/>
    <s v=""/>
    <m/>
    <m/>
    <m/>
    <m/>
    <m/>
  </r>
  <r>
    <s v="Mamfe-Camtel"/>
    <s v="SUO_245"/>
    <s v="SUD-OUEST"/>
    <s v="ESCO"/>
    <s v="HGB"/>
    <s v="SUD-OUEST"/>
    <s v="Mamfe"/>
    <s v="NOKIA"/>
    <n v="0"/>
    <n v="0"/>
    <n v="0"/>
    <n v="0"/>
    <n v="18.542069805607813"/>
    <n v="18.542178018836168"/>
    <n v="18.542069805607813"/>
    <n v="18.542232125450344"/>
    <n v="18.542069805607813"/>
    <n v="18.542178018836168"/>
    <n v="13.304771466270058"/>
    <n v="2.2600254542237748"/>
    <n v="12.850081021405529"/>
    <n v="3.6650372539115894"/>
    <n v="2.2600254542237748"/>
    <n v="0"/>
    <n v="0"/>
    <n v="0"/>
    <n v="0"/>
    <n v="0"/>
    <n v="0"/>
    <n v="0"/>
    <n v="0"/>
    <n v="0"/>
    <m/>
    <n v="0"/>
    <n v="0"/>
    <n v="0"/>
    <n v="0"/>
    <n v="0"/>
    <n v="0"/>
    <x v="2"/>
    <m/>
    <s v="No root cause"/>
    <s v="No root cause"/>
    <s v="No root cause"/>
    <x v="4"/>
    <s v="(05-11-2026   incident ) impacted by  SUO_030_N_Bachuo-Ntai ,  Indeterminer || Action : sans action   ;    "/>
    <s v="impacted by  SUO_030_N_Bachuo-Ntai ,  Indeterminer || Action : sans action"/>
    <s v="(05-11-2026   incident ) impacted by  SUO_030_N_Bachuo-Ntai ,  Indeterminer || Action : sans action"/>
    <s v=""/>
    <m/>
    <s v=""/>
    <m/>
    <m/>
    <m/>
    <m/>
    <m/>
    <m/>
    <m/>
    <m/>
    <m/>
    <m/>
    <m/>
    <m/>
    <m/>
    <m/>
    <m/>
    <s v=" "/>
    <m/>
    <s v=""/>
    <m/>
    <m/>
    <m/>
    <m/>
    <m/>
  </r>
  <r>
    <s v="Minkwele-IHS"/>
    <s v="LIT_479"/>
    <s v="LITTORAL"/>
    <s v="IHS"/>
    <s v="Grid-Gen"/>
    <s v="LITTORAL"/>
    <s v="Minkwele"/>
    <s v="ZTE"/>
    <n v="0"/>
    <n v="0"/>
    <n v="0"/>
    <n v="0"/>
    <n v="1.7882341274937013"/>
    <n v="0"/>
    <n v="1.8224061375498317"/>
    <n v="0"/>
    <n v="9.1172920358527976E-2"/>
    <n v="4.857472755134367"/>
    <n v="0"/>
    <n v="1.1533231744727253"/>
    <n v="0"/>
    <n v="0"/>
    <n v="1.1533231744727253"/>
    <n v="0"/>
    <n v="0"/>
    <n v="0"/>
    <n v="0"/>
    <n v="0"/>
    <n v="0"/>
    <n v="0"/>
    <n v="0"/>
    <n v="0"/>
    <m/>
    <n v="4.2673813539249998"/>
    <n v="0"/>
    <n v="0"/>
    <n v="0"/>
    <n v="0"/>
    <n v="0"/>
    <x v="0"/>
    <m/>
    <s v="No root cause"/>
    <s v="No root cause"/>
    <s v="No root cause"/>
    <x v="4"/>
    <s v=" "/>
    <m/>
    <m/>
    <s v=""/>
    <m/>
    <s v=""/>
    <m/>
    <m/>
    <m/>
    <m/>
    <m/>
    <m/>
    <m/>
    <m/>
    <m/>
    <m/>
    <m/>
    <m/>
    <m/>
    <m/>
    <m/>
    <s v=" "/>
    <m/>
    <s v=""/>
    <m/>
    <m/>
    <m/>
    <m/>
    <m/>
  </r>
  <r>
    <s v="Olembe"/>
    <s v="CTR_080"/>
    <s v="Yaounde"/>
    <s v="IHS"/>
    <s v="Grid-Gen"/>
    <s v="CENTRE"/>
    <s v="Yaounde"/>
    <s v="ZTE"/>
    <n v="3.5170239389555191"/>
    <n v="8.2978415274817134"/>
    <n v="0"/>
    <n v="0.78208601929612642"/>
    <n v="2.0640714487505472"/>
    <n v="3.0569324236016691E-2"/>
    <n v="0"/>
    <n v="0"/>
    <n v="0"/>
    <n v="0"/>
    <n v="0"/>
    <n v="1.1410348055120376"/>
    <n v="0"/>
    <n v="0"/>
    <n v="1.1410348055120381"/>
    <n v="0"/>
    <n v="0"/>
    <n v="0"/>
    <n v="0"/>
    <n v="0"/>
    <n v="0"/>
    <n v="0"/>
    <n v="0"/>
    <n v="0"/>
    <m/>
    <n v="0"/>
    <n v="0"/>
    <n v="0"/>
    <n v="0"/>
    <n v="0"/>
    <n v="0"/>
    <x v="0"/>
    <m/>
    <s v="No root cause"/>
    <s v="No root cause"/>
    <s v="No root cause"/>
    <x v="4"/>
    <s v=" "/>
    <m/>
    <m/>
    <s v=""/>
    <m/>
    <s v=""/>
    <m/>
    <m/>
    <m/>
    <m/>
    <m/>
    <m/>
    <m/>
    <m/>
    <m/>
    <m/>
    <m/>
    <m/>
    <m/>
    <m/>
    <m/>
    <s v=" "/>
    <m/>
    <s v=""/>
    <m/>
    <m/>
    <m/>
    <m/>
    <m/>
  </r>
  <r>
    <s v="Nkolmekong-YDE-HIS"/>
    <s v="CTR_523"/>
    <s v="Yaounde"/>
    <s v="IHS"/>
    <s v="Grid-Gen"/>
    <s v="CENTRE"/>
    <s v="Yaounde"/>
    <s v="ZTE"/>
    <n v="0"/>
    <n v="0"/>
    <n v="0"/>
    <n v="0"/>
    <n v="0"/>
    <n v="0"/>
    <n v="0"/>
    <n v="0"/>
    <n v="5.2906868074639135"/>
    <n v="0"/>
    <n v="7.785011685543311E-2"/>
    <n v="1.0123368803737094"/>
    <n v="0"/>
    <n v="0"/>
    <n v="1.0123368803737094"/>
    <n v="0"/>
    <n v="0"/>
    <n v="0"/>
    <n v="0"/>
    <n v="0"/>
    <n v="0"/>
    <n v="0"/>
    <n v="0"/>
    <n v="0"/>
    <m/>
    <n v="0"/>
    <n v="0"/>
    <n v="0"/>
    <n v="0"/>
    <n v="0"/>
    <n v="0"/>
    <x v="0"/>
    <m/>
    <s v="No root cause"/>
    <s v="No root cause"/>
    <s v="No root cause"/>
    <x v="4"/>
    <s v=" "/>
    <m/>
    <m/>
    <s v=""/>
    <m/>
    <s v=""/>
    <m/>
    <m/>
    <m/>
    <m/>
    <m/>
    <m/>
    <m/>
    <m/>
    <m/>
    <m/>
    <m/>
    <m/>
    <m/>
    <m/>
    <m/>
    <s v=" "/>
    <m/>
    <s v=""/>
    <m/>
    <m/>
    <m/>
    <m/>
    <m/>
  </r>
  <r>
    <s v="Bomono-ba-mbengue-IHS"/>
    <s v="LIT_790"/>
    <s v="Douala"/>
    <s v="IHS"/>
    <s v="Grid-Gen"/>
    <s v="LITTORAL"/>
    <s v="Dibombari"/>
    <s v="ZTE"/>
    <n v="0"/>
    <n v="2.7603350711833645"/>
    <n v="0"/>
    <n v="0"/>
    <n v="0.2838274363430387"/>
    <n v="0"/>
    <n v="0.55811310578626994"/>
    <n v="1.1887971452460244"/>
    <n v="3.4403866074256842E-2"/>
    <n v="1.6661173462544903"/>
    <n v="0"/>
    <n v="0.90835837378329098"/>
    <n v="0"/>
    <n v="6.0639266279149864E-4"/>
    <n v="0.90835837378329098"/>
    <n v="0"/>
    <n v="0"/>
    <n v="0"/>
    <n v="0"/>
    <n v="0"/>
    <n v="0"/>
    <n v="0"/>
    <n v="0"/>
    <n v="0"/>
    <m/>
    <n v="1.4690218957689487"/>
    <n v="0"/>
    <n v="0"/>
    <n v="0"/>
    <n v="0"/>
    <n v="0"/>
    <x v="0"/>
    <m/>
    <s v="No root cause"/>
    <s v="No root cause"/>
    <s v="No root cause"/>
    <x v="4"/>
    <s v=" "/>
    <m/>
    <m/>
    <s v=""/>
    <m/>
    <s v=""/>
    <m/>
    <m/>
    <m/>
    <m/>
    <m/>
    <m/>
    <m/>
    <m/>
    <m/>
    <m/>
    <m/>
    <m/>
    <m/>
    <m/>
    <m/>
    <s v=" "/>
    <m/>
    <s v=""/>
    <m/>
    <m/>
    <m/>
    <m/>
    <m/>
  </r>
  <r>
    <s v="China-Embassy-IHS"/>
    <s v="CTR_874"/>
    <s v="Yaounde"/>
    <s v="IHS"/>
    <s v="GridOnly"/>
    <s v="CENTRE"/>
    <s v="Yaounde"/>
    <s v="ZTE"/>
    <n v="0"/>
    <n v="0"/>
    <n v="0"/>
    <n v="0"/>
    <n v="0"/>
    <n v="0"/>
    <n v="0"/>
    <n v="0"/>
    <n v="0"/>
    <n v="0"/>
    <n v="0"/>
    <n v="0.31364768728972425"/>
    <n v="0"/>
    <n v="0"/>
    <n v="0.84003218874934726"/>
    <n v="0"/>
    <n v="0"/>
    <n v="0"/>
    <n v="0"/>
    <n v="0"/>
    <n v="0"/>
    <n v="0"/>
    <n v="0"/>
    <n v="0"/>
    <m/>
    <n v="0"/>
    <n v="0"/>
    <n v="0"/>
    <n v="0"/>
    <n v="0"/>
    <n v="0"/>
    <x v="0"/>
    <m/>
    <s v="No root cause"/>
    <s v="No root cause"/>
    <s v="No root cause"/>
    <x v="4"/>
    <s v=" "/>
    <m/>
    <m/>
    <s v=""/>
    <m/>
    <s v=""/>
    <m/>
    <m/>
    <m/>
    <m/>
    <m/>
    <m/>
    <m/>
    <m/>
    <m/>
    <m/>
    <m/>
    <m/>
    <m/>
    <m/>
    <m/>
    <s v=" "/>
    <m/>
    <s v=""/>
    <m/>
    <m/>
    <m/>
    <m/>
    <m/>
  </r>
  <r>
    <s v="Ekoudou-New"/>
    <s v="CTR_539"/>
    <s v="Yaounde"/>
    <s v="IHS"/>
    <s v="Grid-Gen"/>
    <s v="CENTRE"/>
    <s v="Yaounde"/>
    <s v="ZTE"/>
    <n v="0"/>
    <n v="0"/>
    <n v="0"/>
    <n v="0"/>
    <n v="1.5262189919328377"/>
    <n v="0"/>
    <n v="0"/>
    <n v="0"/>
    <n v="0"/>
    <n v="0"/>
    <n v="0"/>
    <n v="0.73485873191166351"/>
    <n v="0"/>
    <n v="0"/>
    <n v="0.73485873191166351"/>
    <n v="0"/>
    <n v="0"/>
    <n v="0"/>
    <n v="0"/>
    <n v="0"/>
    <n v="0"/>
    <n v="0"/>
    <n v="0"/>
    <n v="0"/>
    <m/>
    <n v="0"/>
    <n v="0"/>
    <n v="0"/>
    <n v="0"/>
    <n v="0"/>
    <n v="0"/>
    <x v="0"/>
    <m/>
    <s v="No root cause"/>
    <s v="No root cause"/>
    <s v="No root cause"/>
    <x v="4"/>
    <s v=" "/>
    <m/>
    <m/>
    <s v=""/>
    <m/>
    <s v=""/>
    <m/>
    <m/>
    <m/>
    <m/>
    <m/>
    <m/>
    <m/>
    <m/>
    <m/>
    <m/>
    <m/>
    <m/>
    <m/>
    <m/>
    <m/>
    <s v=" "/>
    <m/>
    <s v=""/>
    <m/>
    <m/>
    <m/>
    <m/>
    <m/>
  </r>
  <r>
    <s v="Kousseri-Ville"/>
    <s v="EXN_064"/>
    <s v="EXTREME-NORD"/>
    <s v="IHS"/>
    <s v="GenOnly"/>
    <s v="EXTREME-NORD"/>
    <s v="Kousseri"/>
    <s v="Huawei"/>
    <n v="1.030350309474279"/>
    <n v="3.2405445548792495"/>
    <n v="1.7175537121218609"/>
    <n v="0.62262258406029114"/>
    <n v="0.13554659521220888"/>
    <n v="0.13180122876555575"/>
    <n v="0.40722834322110074"/>
    <n v="0.16622292991812984"/>
    <n v="0"/>
    <n v="0"/>
    <n v="0"/>
    <n v="0.71563251748551071"/>
    <n v="0"/>
    <n v="0.14401825741297195"/>
    <n v="0.71563251748551071"/>
    <n v="0"/>
    <n v="0"/>
    <n v="0"/>
    <n v="0"/>
    <n v="0"/>
    <n v="0"/>
    <n v="0"/>
    <n v="0"/>
    <n v="0"/>
    <m/>
    <n v="0"/>
    <n v="0"/>
    <n v="0"/>
    <n v="0"/>
    <n v="0"/>
    <n v="0"/>
    <x v="2"/>
    <m/>
    <s v="No root cause"/>
    <s v="No root cause"/>
    <s v="No root cause"/>
    <x v="4"/>
    <s v=" "/>
    <m/>
    <m/>
    <s v=""/>
    <m/>
    <s v=""/>
    <m/>
    <m/>
    <m/>
    <m/>
    <m/>
    <m/>
    <m/>
    <m/>
    <m/>
    <m/>
    <m/>
    <m/>
    <m/>
    <m/>
    <m/>
    <s v=" "/>
    <m/>
    <s v=""/>
    <m/>
    <m/>
    <m/>
    <m/>
    <m/>
  </r>
  <r>
    <s v="Kumbo-Bangam-IHS"/>
    <s v="NRO_052"/>
    <s v="NORD-OUEST"/>
    <s v="IHS"/>
    <s v="Grid-Gen"/>
    <s v="NORD-OUEST"/>
    <s v="Kumbo-Bangam"/>
    <s v="Huawei"/>
    <n v="0"/>
    <n v="0"/>
    <n v="0"/>
    <n v="0"/>
    <n v="0"/>
    <n v="0"/>
    <n v="0"/>
    <n v="0"/>
    <n v="0"/>
    <n v="0"/>
    <n v="0"/>
    <n v="0"/>
    <n v="0"/>
    <n v="8.0600999335108288"/>
    <n v="0.66597965944988058"/>
    <n v="0"/>
    <n v="0"/>
    <n v="0"/>
    <n v="0"/>
    <n v="0"/>
    <n v="0"/>
    <n v="0"/>
    <n v="0"/>
    <n v="0"/>
    <m/>
    <n v="0"/>
    <n v="0"/>
    <n v="0"/>
    <n v="0"/>
    <n v="0"/>
    <n v="0"/>
    <x v="2"/>
    <m/>
    <s v="No root cause"/>
    <s v="No root cause"/>
    <s v="No root cause"/>
    <x v="4"/>
    <s v=" "/>
    <m/>
    <m/>
    <s v=""/>
    <m/>
    <s v=""/>
    <m/>
    <m/>
    <m/>
    <m/>
    <m/>
    <m/>
    <m/>
    <m/>
    <m/>
    <m/>
    <m/>
    <m/>
    <m/>
    <m/>
    <m/>
    <s v=" "/>
    <m/>
    <s v=""/>
    <m/>
    <m/>
    <m/>
    <m/>
    <m/>
  </r>
  <r>
    <s v="Nyom"/>
    <s v="CTR_381"/>
    <s v="Yaounde"/>
    <s v="IHS"/>
    <s v="Grid-Gen"/>
    <s v="CENTRE"/>
    <s v="Yaounde"/>
    <s v="ZTE"/>
    <n v="0"/>
    <n v="0"/>
    <n v="0"/>
    <n v="0"/>
    <n v="0"/>
    <n v="0"/>
    <n v="0"/>
    <n v="0"/>
    <n v="0"/>
    <n v="0"/>
    <n v="0"/>
    <n v="0.44107932186751786"/>
    <n v="0"/>
    <n v="0"/>
    <n v="0.44107932186751786"/>
    <n v="0"/>
    <n v="0"/>
    <n v="0"/>
    <n v="0"/>
    <n v="0"/>
    <n v="0"/>
    <n v="0"/>
    <n v="0"/>
    <n v="0"/>
    <m/>
    <n v="0"/>
    <n v="0"/>
    <n v="0"/>
    <n v="0"/>
    <n v="0"/>
    <n v="0"/>
    <x v="0"/>
    <m/>
    <s v="No root cause"/>
    <s v="No root cause"/>
    <s v="No root cause"/>
    <x v="4"/>
    <s v=" "/>
    <m/>
    <m/>
    <s v=""/>
    <m/>
    <s v=""/>
    <m/>
    <m/>
    <m/>
    <m/>
    <m/>
    <m/>
    <m/>
    <m/>
    <m/>
    <m/>
    <m/>
    <m/>
    <m/>
    <m/>
    <m/>
    <s v=" "/>
    <m/>
    <s v=""/>
    <m/>
    <m/>
    <m/>
    <m/>
    <m/>
  </r>
  <r>
    <s v="Ngd-Maraba-MTN"/>
    <s v="ADM_167"/>
    <s v="Ngaoundere"/>
    <s v="MTN sharing"/>
    <m/>
    <s v="ADAMAOUA"/>
    <s v="Ngaoundere"/>
    <s v="Huawei"/>
    <n v="0"/>
    <n v="0"/>
    <n v="0"/>
    <n v="0"/>
    <n v="0"/>
    <n v="0"/>
    <n v="0"/>
    <n v="0"/>
    <n v="0"/>
    <n v="0"/>
    <n v="0"/>
    <n v="0.40803092174538352"/>
    <n v="2.242778933490853"/>
    <n v="0.72246335248107341"/>
    <n v="0.40803092174538352"/>
    <n v="0"/>
    <n v="0"/>
    <n v="0"/>
    <n v="0"/>
    <n v="0"/>
    <n v="0"/>
    <n v="0"/>
    <n v="0"/>
    <n v="0"/>
    <m/>
    <n v="0"/>
    <n v="0"/>
    <n v="0"/>
    <n v="0"/>
    <n v="0"/>
    <n v="0"/>
    <x v="0"/>
    <m/>
    <s v="No root cause"/>
    <s v="No root cause"/>
    <s v="No root cause"/>
    <x v="4"/>
    <s v=" "/>
    <m/>
    <m/>
    <s v=""/>
    <m/>
    <s v=""/>
    <m/>
    <m/>
    <m/>
    <m/>
    <m/>
    <m/>
    <m/>
    <m/>
    <m/>
    <m/>
    <m/>
    <m/>
    <m/>
    <m/>
    <m/>
    <s v=" "/>
    <m/>
    <s v=""/>
    <m/>
    <m/>
    <m/>
    <m/>
    <m/>
  </r>
  <r>
    <s v="Magada-IHS"/>
    <s v="EXN_128"/>
    <s v="EXTREME-NORD"/>
    <s v="IHS"/>
    <s v="Gen Only"/>
    <s v="EXTREME-NORD"/>
    <s v="Magada"/>
    <s v="NOKIA"/>
    <n v="0"/>
    <n v="2.1403332599658708E-3"/>
    <n v="3.8023408028515511E-2"/>
    <n v="0"/>
    <n v="0"/>
    <n v="0"/>
    <n v="0"/>
    <n v="0.14857273970691828"/>
    <n v="0"/>
    <n v="0"/>
    <n v="0"/>
    <n v="0.4019074223636861"/>
    <n v="0.20079234285224226"/>
    <n v="2.4452712958094893E-2"/>
    <n v="0.40190742236368598"/>
    <n v="0"/>
    <n v="0"/>
    <n v="0"/>
    <n v="0"/>
    <n v="0"/>
    <n v="0"/>
    <n v="0"/>
    <n v="0"/>
    <n v="0"/>
    <m/>
    <n v="0"/>
    <n v="0"/>
    <n v="0"/>
    <n v="0"/>
    <n v="0"/>
    <n v="0"/>
    <x v="2"/>
    <m/>
    <s v="No root cause"/>
    <s v="No root cause"/>
    <s v="No root cause"/>
    <x v="4"/>
    <s v=" "/>
    <m/>
    <m/>
    <s v=""/>
    <m/>
    <s v=""/>
    <m/>
    <m/>
    <m/>
    <m/>
    <m/>
    <m/>
    <m/>
    <m/>
    <m/>
    <m/>
    <m/>
    <m/>
    <m/>
    <m/>
    <m/>
    <s v=" "/>
    <m/>
    <s v=""/>
    <m/>
    <m/>
    <m/>
    <m/>
    <m/>
  </r>
  <r>
    <s v="Dembo"/>
    <s v="NRD_024"/>
    <s v="NORD"/>
    <s v="IHS"/>
    <s v="Solar-Gen"/>
    <s v="NORD"/>
    <s v="Dembo"/>
    <s v="NOKIA"/>
    <n v="0"/>
    <n v="0"/>
    <n v="0.46621302258272607"/>
    <n v="0"/>
    <n v="0"/>
    <n v="0"/>
    <n v="0"/>
    <n v="0"/>
    <n v="0"/>
    <n v="0"/>
    <n v="0"/>
    <n v="0.39311835192284178"/>
    <n v="0"/>
    <n v="0"/>
    <n v="0.39311835192284178"/>
    <n v="0"/>
    <n v="0"/>
    <n v="0"/>
    <n v="0"/>
    <n v="0"/>
    <n v="0"/>
    <n v="0"/>
    <n v="0"/>
    <n v="0"/>
    <m/>
    <n v="0"/>
    <n v="0"/>
    <n v="0"/>
    <n v="0"/>
    <n v="0"/>
    <n v="0"/>
    <x v="0"/>
    <m/>
    <s v="No root cause"/>
    <s v="No root cause"/>
    <s v="No root cause"/>
    <x v="4"/>
    <s v=" "/>
    <m/>
    <m/>
    <s v=""/>
    <m/>
    <s v=""/>
    <m/>
    <m/>
    <m/>
    <m/>
    <m/>
    <m/>
    <m/>
    <m/>
    <m/>
    <m/>
    <m/>
    <m/>
    <m/>
    <m/>
    <m/>
    <s v=" "/>
    <m/>
    <s v=""/>
    <m/>
    <m/>
    <m/>
    <m/>
    <m/>
  </r>
  <r>
    <s v="Wina-IHS"/>
    <s v="EXN_127"/>
    <s v="EXTREME-NORD"/>
    <s v="IHS"/>
    <s v="Gen Only"/>
    <s v="EXTREME-NORD"/>
    <s v="Wina"/>
    <s v="Huawei"/>
    <n v="0"/>
    <n v="0"/>
    <n v="0"/>
    <n v="0"/>
    <n v="0"/>
    <n v="0"/>
    <n v="0"/>
    <n v="0"/>
    <n v="0"/>
    <n v="0"/>
    <n v="0"/>
    <n v="0"/>
    <n v="0"/>
    <n v="3.2727368712421483E-2"/>
    <n v="0.36586879660305965"/>
    <n v="0"/>
    <n v="0"/>
    <n v="0"/>
    <n v="0"/>
    <n v="0"/>
    <n v="0"/>
    <n v="0"/>
    <n v="0"/>
    <n v="0"/>
    <m/>
    <n v="0"/>
    <n v="0"/>
    <n v="0"/>
    <n v="0"/>
    <n v="0"/>
    <n v="0"/>
    <x v="2"/>
    <m/>
    <s v="No root cause"/>
    <s v="No root cause"/>
    <s v="No root cause"/>
    <x v="4"/>
    <s v="[OCM RAN 11-05-2026 18H UTC ] -&gt;..Power status check Ongoing   ;    "/>
    <m/>
    <m/>
    <s v=""/>
    <m/>
    <s v=""/>
    <m/>
    <m/>
    <m/>
    <m/>
    <m/>
    <m/>
    <m/>
    <m/>
    <m/>
    <m/>
    <m/>
    <m/>
    <m/>
    <s v="[OCM RAN 11-05-2026 18H UTC ] -&gt;..Power status check Ongoing"/>
    <m/>
    <s v=" "/>
    <m/>
    <s v=""/>
    <m/>
    <m/>
    <m/>
    <m/>
    <m/>
  </r>
  <r>
    <s v="Ekombitie"/>
    <s v="CTR_387"/>
    <s v="Yaounde"/>
    <s v="IHS"/>
    <s v="Grid-Gen"/>
    <s v="CENTRE"/>
    <s v="Yaounde"/>
    <s v="ZTE"/>
    <n v="0"/>
    <n v="0"/>
    <n v="0"/>
    <n v="0"/>
    <n v="0"/>
    <n v="0"/>
    <n v="0"/>
    <n v="0"/>
    <n v="0"/>
    <n v="0"/>
    <n v="0"/>
    <n v="0.36046476787288878"/>
    <n v="0"/>
    <n v="0"/>
    <n v="0.36046476787288878"/>
    <n v="0"/>
    <n v="0"/>
    <n v="0"/>
    <n v="0"/>
    <n v="0"/>
    <n v="0"/>
    <n v="0"/>
    <n v="0"/>
    <n v="0"/>
    <m/>
    <n v="0"/>
    <n v="0"/>
    <n v="0"/>
    <n v="0"/>
    <n v="0"/>
    <n v="0"/>
    <x v="0"/>
    <m/>
    <s v="No root cause"/>
    <s v="No root cause"/>
    <s v="No root cause"/>
    <x v="4"/>
    <s v=" "/>
    <m/>
    <m/>
    <s v=""/>
    <m/>
    <s v=""/>
    <m/>
    <m/>
    <m/>
    <m/>
    <m/>
    <m/>
    <m/>
    <m/>
    <m/>
    <m/>
    <m/>
    <m/>
    <m/>
    <m/>
    <m/>
    <s v=" "/>
    <m/>
    <s v=""/>
    <m/>
    <m/>
    <m/>
    <m/>
    <m/>
  </r>
  <r>
    <s v="Olembe-CAMTEL"/>
    <s v="CTR_861"/>
    <s v="Yaounde"/>
    <s v="ESCO"/>
    <s v="Good Grid no GE - 8h"/>
    <s v="CENTRE"/>
    <s v="Yaounde"/>
    <s v="ZTE"/>
    <n v="0"/>
    <n v="0"/>
    <n v="0"/>
    <n v="0"/>
    <n v="0"/>
    <n v="0"/>
    <n v="0"/>
    <n v="0"/>
    <n v="0"/>
    <n v="0"/>
    <n v="0"/>
    <n v="0.35117269206952567"/>
    <n v="0"/>
    <n v="0"/>
    <n v="0.35117269206952567"/>
    <n v="0"/>
    <n v="0"/>
    <n v="0"/>
    <n v="0"/>
    <n v="0"/>
    <n v="0"/>
    <n v="0"/>
    <n v="0"/>
    <n v="0"/>
    <m/>
    <n v="0"/>
    <n v="0"/>
    <n v="0"/>
    <n v="0"/>
    <n v="0"/>
    <n v="0"/>
    <x v="0"/>
    <m/>
    <s v="No root cause"/>
    <s v="No root cause"/>
    <s v="No root cause"/>
    <x v="4"/>
    <s v=" "/>
    <m/>
    <m/>
    <s v=""/>
    <m/>
    <s v=""/>
    <m/>
    <m/>
    <m/>
    <m/>
    <m/>
    <m/>
    <m/>
    <m/>
    <m/>
    <m/>
    <m/>
    <m/>
    <m/>
    <m/>
    <m/>
    <s v=" "/>
    <m/>
    <s v=""/>
    <m/>
    <m/>
    <m/>
    <m/>
    <m/>
  </r>
  <r>
    <s v="Kong-Kong-IHS"/>
    <s v="NRD_070"/>
    <s v="NORD"/>
    <s v="IHS"/>
    <s v="Solar-Gen"/>
    <s v="NORD"/>
    <s v="KongKong"/>
    <s v="NOKIA"/>
    <n v="0"/>
    <n v="9.8098607748450719E-4"/>
    <n v="2.5483726777558637E-2"/>
    <n v="0"/>
    <n v="0"/>
    <n v="0"/>
    <n v="0"/>
    <n v="0.10843379050572668"/>
    <n v="0"/>
    <n v="0"/>
    <n v="0"/>
    <n v="0.30135324048778761"/>
    <n v="0.11792436547633295"/>
    <n v="1.5784864895840522E-2"/>
    <n v="0.30135324048778761"/>
    <n v="0"/>
    <n v="0"/>
    <n v="0"/>
    <n v="0"/>
    <n v="0"/>
    <n v="0"/>
    <n v="0"/>
    <n v="0"/>
    <n v="0"/>
    <m/>
    <n v="0"/>
    <n v="0"/>
    <n v="0"/>
    <n v="0"/>
    <n v="0"/>
    <n v="0"/>
    <x v="0"/>
    <m/>
    <s v="No root cause"/>
    <s v="No root cause"/>
    <s v="No root cause"/>
    <x v="4"/>
    <s v=" "/>
    <m/>
    <m/>
    <s v=""/>
    <m/>
    <s v=""/>
    <m/>
    <m/>
    <m/>
    <m/>
    <m/>
    <m/>
    <m/>
    <m/>
    <m/>
    <m/>
    <m/>
    <m/>
    <m/>
    <m/>
    <m/>
    <s v=" "/>
    <m/>
    <s v=""/>
    <m/>
    <m/>
    <m/>
    <m/>
    <m/>
  </r>
  <r>
    <s v="Maroua-Diarenga"/>
    <s v="EXN_088"/>
    <s v="Maroua"/>
    <s v="IHS"/>
    <s v="Grid-Gen"/>
    <s v="EXTREME-NORD"/>
    <s v="Maroua"/>
    <s v="Huawei"/>
    <n v="0"/>
    <n v="0"/>
    <n v="0"/>
    <n v="0"/>
    <n v="0"/>
    <n v="0"/>
    <n v="0"/>
    <n v="0"/>
    <n v="0"/>
    <n v="0"/>
    <n v="0"/>
    <n v="0.26217565126571984"/>
    <n v="0"/>
    <n v="0"/>
    <n v="0.26217565126571984"/>
    <n v="0"/>
    <n v="0"/>
    <n v="0"/>
    <n v="0"/>
    <n v="0"/>
    <n v="0"/>
    <n v="0"/>
    <n v="0"/>
    <n v="0"/>
    <m/>
    <n v="0"/>
    <n v="0"/>
    <n v="0"/>
    <n v="0"/>
    <n v="0"/>
    <n v="0"/>
    <x v="0"/>
    <m/>
    <s v="No root cause"/>
    <s v="No root cause"/>
    <s v="No root cause"/>
    <x v="4"/>
    <s v=" "/>
    <m/>
    <m/>
    <s v=""/>
    <m/>
    <s v=""/>
    <m/>
    <m/>
    <m/>
    <m/>
    <m/>
    <m/>
    <m/>
    <m/>
    <m/>
    <m/>
    <m/>
    <m/>
    <m/>
    <m/>
    <m/>
    <s v=" "/>
    <m/>
    <s v=""/>
    <m/>
    <m/>
    <m/>
    <m/>
    <m/>
  </r>
  <r>
    <s v="Kodek-Djarengol"/>
    <s v="EXN_053"/>
    <s v="Maroua"/>
    <s v="IHS"/>
    <s v="Grid-Gen"/>
    <s v="EXTREME-NORD"/>
    <s v="Maroua"/>
    <s v="Huawei"/>
    <n v="0.27136071659917876"/>
    <n v="0.69431959889622274"/>
    <n v="0"/>
    <n v="0"/>
    <n v="0"/>
    <n v="0"/>
    <n v="0"/>
    <n v="0"/>
    <n v="0"/>
    <n v="0"/>
    <n v="0"/>
    <n v="0.18646574380837422"/>
    <n v="0"/>
    <n v="0"/>
    <n v="0.18646574380837422"/>
    <n v="0"/>
    <n v="0"/>
    <n v="0"/>
    <n v="0"/>
    <n v="0"/>
    <n v="0"/>
    <n v="0"/>
    <n v="0"/>
    <n v="0"/>
    <m/>
    <n v="0"/>
    <n v="0"/>
    <n v="0"/>
    <n v="0"/>
    <n v="0"/>
    <n v="0"/>
    <x v="0"/>
    <m/>
    <s v="No root cause"/>
    <s v="No root cause"/>
    <s v="No root cause"/>
    <x v="4"/>
    <s v=" "/>
    <m/>
    <m/>
    <s v=""/>
    <m/>
    <s v=""/>
    <m/>
    <m/>
    <m/>
    <m/>
    <m/>
    <m/>
    <m/>
    <m/>
    <m/>
    <m/>
    <m/>
    <m/>
    <m/>
    <m/>
    <m/>
    <s v=" "/>
    <m/>
    <s v=""/>
    <m/>
    <m/>
    <m/>
    <m/>
    <m/>
  </r>
  <r>
    <s v="Tiko-Stadium-IHS"/>
    <s v="SUO_105"/>
    <s v="SUD-OUEST"/>
    <s v="IHS"/>
    <s v="Grid-Gen"/>
    <s v="SUD-OUEST"/>
    <s v="Tiko"/>
    <s v="Huawei"/>
    <n v="0"/>
    <n v="0"/>
    <n v="0"/>
    <n v="0"/>
    <n v="0"/>
    <n v="0"/>
    <n v="0"/>
    <n v="0"/>
    <n v="0"/>
    <n v="0"/>
    <n v="0"/>
    <n v="0"/>
    <n v="0"/>
    <n v="0"/>
    <n v="0.18405800823552576"/>
    <n v="0"/>
    <n v="0"/>
    <n v="0"/>
    <n v="0"/>
    <n v="0"/>
    <n v="0"/>
    <n v="0"/>
    <n v="0"/>
    <n v="0"/>
    <m/>
    <n v="0"/>
    <n v="0"/>
    <n v="0"/>
    <n v="0"/>
    <n v="0"/>
    <n v="0"/>
    <x v="2"/>
    <m/>
    <s v="No root cause"/>
    <s v="No root cause"/>
    <s v="No root cause"/>
    <x v="4"/>
    <s v=" "/>
    <m/>
    <m/>
    <s v=""/>
    <m/>
    <s v=""/>
    <m/>
    <m/>
    <m/>
    <m/>
    <m/>
    <m/>
    <m/>
    <m/>
    <m/>
    <m/>
    <m/>
    <m/>
    <m/>
    <m/>
    <m/>
    <s v=" "/>
    <m/>
    <s v=""/>
    <m/>
    <m/>
    <m/>
    <m/>
    <m/>
  </r>
  <r>
    <s v="Maroua-Doualare-II"/>
    <s v="EXN_111"/>
    <s v="Maroua"/>
    <s v="IHS"/>
    <s v="Grid-Gen"/>
    <s v="EXTREME-NORD"/>
    <s v="Maroua"/>
    <s v="Huawei"/>
    <n v="0"/>
    <n v="0"/>
    <n v="1.0317236105047183"/>
    <n v="0"/>
    <n v="0"/>
    <n v="0"/>
    <n v="4.8154711456968955E-3"/>
    <n v="0"/>
    <n v="0"/>
    <n v="0"/>
    <n v="0"/>
    <n v="0.14357238045503706"/>
    <n v="0"/>
    <n v="0"/>
    <n v="0.14357238045503706"/>
    <n v="0"/>
    <n v="0"/>
    <n v="3.7329353970659156"/>
    <n v="0"/>
    <n v="0"/>
    <n v="0"/>
    <n v="0"/>
    <n v="0"/>
    <n v="0"/>
    <m/>
    <n v="0"/>
    <n v="0"/>
    <n v="0"/>
    <n v="0"/>
    <n v="0"/>
    <n v="0"/>
    <x v="0"/>
    <m/>
    <s v="No root cause"/>
    <s v="No root cause"/>
    <s v="No root cause"/>
    <x v="4"/>
    <s v=" "/>
    <m/>
    <m/>
    <s v=""/>
    <m/>
    <s v=""/>
    <m/>
    <m/>
    <m/>
    <m/>
    <m/>
    <m/>
    <m/>
    <m/>
    <m/>
    <m/>
    <m/>
    <m/>
    <m/>
    <m/>
    <m/>
    <s v=" "/>
    <m/>
    <s v=""/>
    <m/>
    <m/>
    <m/>
    <m/>
    <m/>
  </r>
  <r>
    <s v="Mbaka"/>
    <s v="ADM_161"/>
    <s v="ADAMAOUA"/>
    <s v="CAMUSAT"/>
    <s v="Hybrid Solar - S3"/>
    <s v="ADAMAOUA"/>
    <s v="Mbaka"/>
    <s v="Huawei"/>
    <n v="0"/>
    <n v="0"/>
    <n v="0"/>
    <n v="0"/>
    <n v="0"/>
    <n v="0"/>
    <n v="0"/>
    <n v="0"/>
    <n v="0"/>
    <n v="0"/>
    <n v="0"/>
    <n v="0"/>
    <n v="0"/>
    <n v="0"/>
    <n v="0.13365607691056491"/>
    <n v="0"/>
    <n v="0"/>
    <n v="0"/>
    <n v="0"/>
    <n v="0"/>
    <n v="0"/>
    <n v="0"/>
    <n v="0"/>
    <n v="0"/>
    <m/>
    <n v="0"/>
    <n v="0"/>
    <n v="0"/>
    <n v="0"/>
    <n v="0"/>
    <n v="0"/>
    <x v="0"/>
    <m/>
    <s v="No root cause"/>
    <s v="No root cause"/>
    <s v="No root cause"/>
    <x v="4"/>
    <s v=" "/>
    <m/>
    <m/>
    <s v=""/>
    <m/>
    <s v=""/>
    <m/>
    <m/>
    <m/>
    <m/>
    <m/>
    <m/>
    <m/>
    <m/>
    <m/>
    <m/>
    <m/>
    <m/>
    <m/>
    <m/>
    <m/>
    <s v=" "/>
    <m/>
    <s v=""/>
    <m/>
    <m/>
    <m/>
    <m/>
    <m/>
  </r>
  <r>
    <s v="Balaza"/>
    <s v="EXN_036"/>
    <s v="EXTREME-NORD"/>
    <s v="IHS"/>
    <s v="Solar-Grid-Gen"/>
    <s v="EXTREME-NORD"/>
    <s v="Balaza"/>
    <s v="Huawei"/>
    <n v="0"/>
    <n v="0"/>
    <n v="0"/>
    <n v="0"/>
    <n v="0"/>
    <n v="0"/>
    <n v="0"/>
    <n v="0"/>
    <n v="0"/>
    <n v="0"/>
    <n v="0"/>
    <n v="0"/>
    <n v="0"/>
    <n v="0"/>
    <n v="0.1149470797556166"/>
    <n v="0"/>
    <n v="0"/>
    <n v="0"/>
    <n v="0"/>
    <n v="0"/>
    <n v="0"/>
    <n v="0"/>
    <n v="0"/>
    <n v="0"/>
    <m/>
    <n v="0"/>
    <n v="0"/>
    <n v="0"/>
    <n v="0"/>
    <n v="0"/>
    <n v="0"/>
    <x v="2"/>
    <m/>
    <s v="No root cause"/>
    <s v="No root cause"/>
    <s v="No root cause"/>
    <x v="4"/>
    <s v=" "/>
    <m/>
    <m/>
    <s v=""/>
    <m/>
    <s v=""/>
    <m/>
    <m/>
    <m/>
    <m/>
    <m/>
    <m/>
    <m/>
    <m/>
    <m/>
    <m/>
    <m/>
    <m/>
    <m/>
    <m/>
    <m/>
    <s v=" "/>
    <m/>
    <s v=""/>
    <m/>
    <m/>
    <m/>
    <m/>
    <m/>
  </r>
  <r>
    <s v="T-junction-IHS"/>
    <s v="NRO_124"/>
    <s v="NORD-OUEST"/>
    <s v="IHS"/>
    <s v="Grid-Gen"/>
    <s v="NORD-OUEST"/>
    <s v="Bamenda"/>
    <s v="Huawei"/>
    <n v="7.6643573807261305"/>
    <n v="4.0899401597452298"/>
    <n v="7.936609851241179E-3"/>
    <n v="0"/>
    <n v="6.5819286425650567"/>
    <n v="0"/>
    <n v="0"/>
    <n v="1.7078692645955151"/>
    <n v="15.006827267979901"/>
    <n v="0.87418636372716041"/>
    <n v="0.91943395741839384"/>
    <n v="4.0182431449092976E-2"/>
    <n v="23.114261499345094"/>
    <n v="21.026665582293905"/>
    <n v="4.0182431449092976E-2"/>
    <n v="0"/>
    <n v="0"/>
    <n v="2.0499460667231681"/>
    <n v="0"/>
    <n v="0"/>
    <n v="0"/>
    <n v="0"/>
    <n v="0"/>
    <n v="0"/>
    <m/>
    <n v="0"/>
    <n v="0"/>
    <n v="0"/>
    <n v="0"/>
    <n v="0"/>
    <n v="0"/>
    <x v="0"/>
    <m/>
    <s v="No root cause"/>
    <s v="No root cause"/>
    <s v="No root cause"/>
    <x v="4"/>
    <s v=" "/>
    <m/>
    <m/>
    <s v=""/>
    <m/>
    <s v=""/>
    <m/>
    <m/>
    <m/>
    <m/>
    <m/>
    <m/>
    <m/>
    <m/>
    <m/>
    <m/>
    <m/>
    <m/>
    <m/>
    <m/>
    <m/>
    <s v=" "/>
    <m/>
    <s v=""/>
    <m/>
    <m/>
    <m/>
    <m/>
    <m/>
  </r>
  <r>
    <s v="Bamengwi-IHS"/>
    <s v="NRO_093"/>
    <s v="NORD-OUEST"/>
    <s v="IHS"/>
    <s v="Grid-Gen"/>
    <s v="NORD-OUEST"/>
    <s v="Bamengwi"/>
    <s v="NOKIA"/>
    <n v="1.4268062653917818E-3"/>
    <n v="0"/>
    <n v="0"/>
    <n v="6.8665051521974146E-3"/>
    <n v="3.1211387055442015E-3"/>
    <n v="1.6051570485658829E-3"/>
    <n v="8.4519361837624304E-2"/>
    <n v="1.5159816569788325E-3"/>
    <n v="1.3376308738047311E-3"/>
    <n v="0"/>
    <n v="0"/>
    <n v="3.920150214163616E-2"/>
    <n v="1.8726832233265207E-3"/>
    <n v="0"/>
    <n v="3.9201502141636153E-2"/>
    <n v="0"/>
    <n v="0"/>
    <n v="0"/>
    <n v="0"/>
    <n v="0"/>
    <n v="0"/>
    <n v="0"/>
    <n v="0"/>
    <n v="2.916035304894225E-2"/>
    <m/>
    <n v="0"/>
    <n v="0"/>
    <n v="0"/>
    <n v="0"/>
    <n v="0"/>
    <n v="0"/>
    <x v="2"/>
    <m/>
    <s v="No root cause"/>
    <s v="No root cause"/>
    <s v="No root cause"/>
    <x v="4"/>
    <s v=" "/>
    <m/>
    <m/>
    <s v=""/>
    <m/>
    <s v=""/>
    <m/>
    <m/>
    <m/>
    <m/>
    <m/>
    <m/>
    <m/>
    <m/>
    <m/>
    <m/>
    <m/>
    <m/>
    <m/>
    <m/>
    <m/>
    <s v=" "/>
    <m/>
    <s v=""/>
    <m/>
    <m/>
    <m/>
    <m/>
    <m/>
  </r>
  <r>
    <s v="Mfou"/>
    <s v="CTR_036"/>
    <s v="CENTRE"/>
    <s v="IHS"/>
    <s v="Grid-Gen"/>
    <s v="CENTRE"/>
    <s v="Mfou"/>
    <s v="ZTE"/>
    <n v="0"/>
    <n v="0"/>
    <n v="0"/>
    <n v="0"/>
    <n v="0.25056501528109515"/>
    <n v="5.1418530789052404E-2"/>
    <n v="0"/>
    <n v="0"/>
    <n v="0"/>
    <n v="0"/>
    <n v="0"/>
    <n v="3.8131397442592439E-2"/>
    <n v="0.58181592487008926"/>
    <n v="0"/>
    <n v="3.8131397442592446E-2"/>
    <n v="0"/>
    <n v="0"/>
    <n v="0"/>
    <n v="0"/>
    <n v="0"/>
    <n v="0"/>
    <n v="0"/>
    <n v="0"/>
    <n v="0"/>
    <m/>
    <n v="0"/>
    <n v="0"/>
    <n v="0"/>
    <n v="0"/>
    <n v="0"/>
    <n v="0"/>
    <x v="0"/>
    <m/>
    <s v="No root cause"/>
    <s v="No root cause"/>
    <s v="No root cause"/>
    <x v="4"/>
    <s v=" "/>
    <m/>
    <m/>
    <s v=""/>
    <m/>
    <s v=""/>
    <m/>
    <m/>
    <m/>
    <m/>
    <m/>
    <m/>
    <m/>
    <m/>
    <m/>
    <m/>
    <m/>
    <m/>
    <m/>
    <m/>
    <m/>
    <s v=" "/>
    <m/>
    <s v=""/>
    <m/>
    <m/>
    <m/>
    <m/>
    <m/>
  </r>
  <r>
    <s v="Bamoungoum-IHS"/>
    <s v="OST_163"/>
    <s v="OUEST"/>
    <s v="IHS"/>
    <s v="Grid-Gen"/>
    <s v="OUEST"/>
    <s v="Bamoungoum"/>
    <s v="Huawei"/>
    <n v="0"/>
    <n v="0"/>
    <n v="0"/>
    <n v="0"/>
    <n v="0"/>
    <n v="0"/>
    <n v="0"/>
    <n v="0"/>
    <n v="0"/>
    <n v="0"/>
    <n v="0"/>
    <n v="0"/>
    <n v="0"/>
    <n v="0"/>
    <n v="2.5646842620415309E-2"/>
    <n v="0"/>
    <n v="0"/>
    <n v="0"/>
    <n v="0"/>
    <n v="0"/>
    <n v="0"/>
    <n v="0"/>
    <n v="0"/>
    <n v="0"/>
    <m/>
    <n v="0"/>
    <n v="0"/>
    <n v="0"/>
    <n v="0"/>
    <n v="0"/>
    <n v="0"/>
    <x v="0"/>
    <m/>
    <s v="No root cause"/>
    <s v="No root cause"/>
    <s v="No root cause"/>
    <x v="4"/>
    <s v=" "/>
    <m/>
    <m/>
    <s v=""/>
    <m/>
    <s v=""/>
    <m/>
    <m/>
    <m/>
    <m/>
    <m/>
    <m/>
    <m/>
    <m/>
    <m/>
    <m/>
    <m/>
    <m/>
    <m/>
    <m/>
    <m/>
    <s v=" "/>
    <m/>
    <s v=""/>
    <m/>
    <m/>
    <m/>
    <m/>
    <m/>
  </r>
  <r>
    <s v="be"/>
    <s v="SUD_240"/>
    <s v="CENTRE"/>
    <s v="IHS"/>
    <s v="Grid-Gen"/>
    <s v="SUD"/>
    <s v="Kribi"/>
    <s v="ZTE"/>
    <n v="0"/>
    <n v="0"/>
    <n v="0"/>
    <n v="0"/>
    <n v="0"/>
    <n v="0"/>
    <n v="0"/>
    <n v="0"/>
    <n v="0"/>
    <n v="0"/>
    <n v="0"/>
    <n v="1.4696104533534354E-2"/>
    <n v="0"/>
    <n v="0"/>
    <n v="1.4696104533534354E-2"/>
    <n v="0"/>
    <n v="0"/>
    <n v="0"/>
    <n v="0"/>
    <n v="0"/>
    <n v="0"/>
    <n v="0"/>
    <n v="0"/>
    <n v="0"/>
    <m/>
    <n v="0"/>
    <n v="0"/>
    <n v="0"/>
    <n v="0"/>
    <n v="0"/>
    <n v="0"/>
    <x v="0"/>
    <m/>
    <s v="No root cause"/>
    <s v="No root cause"/>
    <s v="No root cause"/>
    <x v="4"/>
    <s v=" "/>
    <m/>
    <m/>
    <s v=""/>
    <m/>
    <s v=""/>
    <m/>
    <m/>
    <m/>
    <m/>
    <m/>
    <m/>
    <m/>
    <m/>
    <m/>
    <m/>
    <m/>
    <m/>
    <m/>
    <m/>
    <m/>
    <s v=" "/>
    <m/>
    <s v=""/>
    <m/>
    <m/>
    <m/>
    <m/>
    <m/>
  </r>
  <r>
    <s v="be-HIS"/>
    <s v="SUD_043"/>
    <s v="CENTRE"/>
    <s v="IHS"/>
    <s v="Grid-Gen"/>
    <s v="SUD"/>
    <s v="Kribi"/>
    <s v="ZTE"/>
    <n v="0"/>
    <n v="0"/>
    <n v="0"/>
    <n v="0"/>
    <n v="0"/>
    <n v="0"/>
    <n v="0"/>
    <n v="0"/>
    <n v="0"/>
    <n v="0"/>
    <n v="0"/>
    <n v="1.2431049587225291E-2"/>
    <n v="0"/>
    <n v="0"/>
    <n v="1.2431049587225294E-2"/>
    <n v="0"/>
    <n v="0"/>
    <n v="0"/>
    <n v="0"/>
    <n v="0"/>
    <n v="0"/>
    <n v="0"/>
    <n v="0"/>
    <n v="0"/>
    <m/>
    <n v="0"/>
    <n v="0"/>
    <n v="0"/>
    <n v="0"/>
    <n v="0"/>
    <n v="0"/>
    <x v="0"/>
    <m/>
    <s v="No root cause"/>
    <s v="No root cause"/>
    <s v="No root cause"/>
    <x v="4"/>
    <s v=" "/>
    <m/>
    <m/>
    <s v=""/>
    <m/>
    <s v=""/>
    <m/>
    <m/>
    <m/>
    <m/>
    <m/>
    <m/>
    <m/>
    <m/>
    <m/>
    <m/>
    <m/>
    <m/>
    <m/>
    <m/>
    <m/>
    <s v=" "/>
    <m/>
    <s v=""/>
    <m/>
    <m/>
    <m/>
    <m/>
    <m/>
  </r>
  <r>
    <s v="Kribi-Port-Eau-Profonde-IHS"/>
    <s v="SUD_076"/>
    <s v="LITTORAL"/>
    <s v="IHS"/>
    <s v="Gen-Lithium"/>
    <s v="SUD"/>
    <s v="Kribi"/>
    <s v="ZTE"/>
    <n v="0"/>
    <n v="3.2031800658042973E-2"/>
    <n v="1.3911361087569274E-3"/>
    <n v="0"/>
    <n v="0"/>
    <n v="0"/>
    <n v="0"/>
    <n v="0"/>
    <n v="0"/>
    <n v="0"/>
    <n v="16.943253061212843"/>
    <n v="1.2038677864242234E-2"/>
    <n v="0"/>
    <n v="0"/>
    <n v="1.2038677864242234E-2"/>
    <n v="0"/>
    <n v="0"/>
    <n v="0"/>
    <n v="0"/>
    <n v="0"/>
    <n v="0"/>
    <n v="0"/>
    <n v="0"/>
    <n v="0"/>
    <m/>
    <n v="0"/>
    <n v="0"/>
    <n v="0"/>
    <n v="0"/>
    <n v="0"/>
    <n v="0"/>
    <x v="0"/>
    <m/>
    <s v="No root cause"/>
    <s v="No root cause"/>
    <s v="No root cause"/>
    <x v="4"/>
    <s v=" "/>
    <m/>
    <m/>
    <s v=""/>
    <m/>
    <s v=""/>
    <m/>
    <m/>
    <m/>
    <m/>
    <m/>
    <m/>
    <m/>
    <m/>
    <m/>
    <m/>
    <m/>
    <m/>
    <m/>
    <m/>
    <m/>
    <s v=" "/>
    <m/>
    <s v=""/>
    <m/>
    <m/>
    <m/>
    <m/>
    <m/>
  </r>
  <r>
    <s v="Sangmelima-Akon-MTN"/>
    <s v="SUD_258"/>
    <s v="CENTRE"/>
    <s v="IHS"/>
    <s v="Grid-Gen"/>
    <s v="SUD"/>
    <s v="Sangmelima"/>
    <s v="ZTE"/>
    <n v="0"/>
    <n v="0.13228277588012607"/>
    <n v="0"/>
    <n v="0"/>
    <n v="0"/>
    <n v="0"/>
    <n v="0"/>
    <n v="0"/>
    <n v="0"/>
    <n v="0"/>
    <n v="0"/>
    <n v="0"/>
    <n v="0"/>
    <n v="0"/>
    <n v="1.2020842785924555E-2"/>
    <n v="0"/>
    <n v="0"/>
    <n v="0"/>
    <n v="0"/>
    <n v="0"/>
    <n v="0"/>
    <n v="0"/>
    <n v="0"/>
    <n v="0"/>
    <m/>
    <n v="0"/>
    <n v="0"/>
    <n v="0"/>
    <n v="0"/>
    <n v="0"/>
    <n v="0"/>
    <x v="0"/>
    <m/>
    <s v="No root cause"/>
    <s v="No root cause"/>
    <s v="No root cause"/>
    <x v="4"/>
    <s v=" "/>
    <m/>
    <m/>
    <s v=""/>
    <m/>
    <s v=""/>
    <m/>
    <m/>
    <m/>
    <m/>
    <m/>
    <m/>
    <m/>
    <m/>
    <m/>
    <m/>
    <m/>
    <m/>
    <m/>
    <m/>
    <m/>
    <s v=" "/>
    <m/>
    <s v=""/>
    <m/>
    <m/>
    <m/>
    <m/>
    <m/>
  </r>
  <r>
    <s v="Kribi-Orange"/>
    <s v="SUD_002"/>
    <s v="LITTORAL"/>
    <m/>
    <m/>
    <s v="SUD"/>
    <s v="Kribi"/>
    <s v="ZTE"/>
    <n v="0"/>
    <n v="0"/>
    <n v="0"/>
    <n v="0"/>
    <n v="0"/>
    <n v="0"/>
    <n v="0"/>
    <n v="0"/>
    <n v="0"/>
    <n v="0"/>
    <n v="0"/>
    <n v="1.1878162159385646E-2"/>
    <n v="0"/>
    <n v="0"/>
    <n v="1.187816215938565E-2"/>
    <n v="0"/>
    <n v="0"/>
    <n v="0"/>
    <n v="0"/>
    <n v="0"/>
    <n v="0"/>
    <n v="0"/>
    <n v="0"/>
    <n v="0"/>
    <m/>
    <n v="0"/>
    <n v="0"/>
    <n v="0"/>
    <n v="0"/>
    <n v="0"/>
    <n v="0"/>
    <x v="0"/>
    <m/>
    <s v="No root cause"/>
    <s v="No root cause"/>
    <s v="No root cause"/>
    <x v="4"/>
    <s v=" "/>
    <m/>
    <m/>
    <s v=""/>
    <m/>
    <s v=""/>
    <m/>
    <m/>
    <m/>
    <m/>
    <m/>
    <m/>
    <m/>
    <m/>
    <m/>
    <m/>
    <m/>
    <m/>
    <m/>
    <m/>
    <m/>
    <s v=" "/>
    <m/>
    <s v=""/>
    <m/>
    <m/>
    <m/>
    <m/>
    <m/>
  </r>
  <r>
    <s v="Azem-IHS"/>
    <s v="SUD_060"/>
    <s v="CENTRE"/>
    <s v="IHS"/>
    <s v="Grid-Gen"/>
    <s v="SUD"/>
    <s v="Azem"/>
    <s v="ZTE"/>
    <n v="0"/>
    <n v="0"/>
    <n v="0"/>
    <n v="0"/>
    <n v="0"/>
    <n v="0"/>
    <n v="0"/>
    <n v="0"/>
    <n v="0"/>
    <n v="0"/>
    <n v="0"/>
    <n v="1.166414121957669E-2"/>
    <n v="0"/>
    <n v="0"/>
    <n v="1.1664141219576691E-2"/>
    <n v="0"/>
    <n v="0"/>
    <n v="0"/>
    <n v="0"/>
    <n v="0"/>
    <n v="0"/>
    <n v="0"/>
    <n v="0"/>
    <n v="0"/>
    <m/>
    <n v="0"/>
    <n v="0"/>
    <n v="0"/>
    <n v="0"/>
    <n v="0"/>
    <n v="0"/>
    <x v="0"/>
    <m/>
    <s v="No root cause"/>
    <s v="No root cause"/>
    <s v="No root cause"/>
    <x v="4"/>
    <s v=" "/>
    <m/>
    <m/>
    <s v=""/>
    <m/>
    <s v=""/>
    <m/>
    <m/>
    <m/>
    <m/>
    <m/>
    <m/>
    <m/>
    <m/>
    <m/>
    <m/>
    <m/>
    <m/>
    <m/>
    <m/>
    <m/>
    <s v=" "/>
    <m/>
    <s v=""/>
    <m/>
    <m/>
    <m/>
    <m/>
    <m/>
  </r>
  <r>
    <s v="Sangmelima-CRTV"/>
    <s v="SUD_018"/>
    <s v="CENTRE"/>
    <s v="CAMUSAT"/>
    <s v="Medium Grid + Solar + GE"/>
    <s v="SUD"/>
    <s v="Sangmelima"/>
    <s v="ZTE"/>
    <n v="0"/>
    <n v="0"/>
    <n v="0"/>
    <n v="0"/>
    <n v="0"/>
    <n v="0"/>
    <n v="0"/>
    <n v="0"/>
    <n v="0"/>
    <n v="0"/>
    <n v="0"/>
    <n v="1.1057748556785537E-2"/>
    <n v="0"/>
    <n v="0"/>
    <n v="1.1057748556785537E-2"/>
    <n v="0"/>
    <n v="0"/>
    <n v="0"/>
    <n v="0"/>
    <n v="0"/>
    <n v="0"/>
    <n v="0"/>
    <n v="0"/>
    <n v="0"/>
    <m/>
    <n v="0"/>
    <n v="0"/>
    <n v="0"/>
    <n v="0"/>
    <n v="0"/>
    <n v="0"/>
    <x v="0"/>
    <m/>
    <s v="No root cause"/>
    <s v="No root cause"/>
    <s v="No root cause"/>
    <x v="4"/>
    <s v=" "/>
    <m/>
    <m/>
    <s v=""/>
    <m/>
    <s v=""/>
    <m/>
    <m/>
    <m/>
    <m/>
    <m/>
    <m/>
    <m/>
    <m/>
    <m/>
    <m/>
    <m/>
    <m/>
    <m/>
    <m/>
    <m/>
    <s v=" "/>
    <m/>
    <s v=""/>
    <m/>
    <m/>
    <m/>
    <m/>
    <m/>
  </r>
  <r>
    <s v="e-Technique"/>
    <s v="SUD_057"/>
    <s v="CENTRE"/>
    <s v="IHS"/>
    <s v="Grid-Gen"/>
    <s v="SUD"/>
    <s v="Kribi"/>
    <s v="ZTE"/>
    <n v="0"/>
    <n v="0.87898399979454001"/>
    <n v="0"/>
    <n v="0"/>
    <n v="0"/>
    <n v="0"/>
    <n v="0"/>
    <n v="0"/>
    <n v="0"/>
    <n v="0"/>
    <n v="0"/>
    <n v="1.036218050240687E-2"/>
    <n v="0"/>
    <n v="0"/>
    <n v="1.0362180502406842E-2"/>
    <n v="0"/>
    <n v="0"/>
    <n v="0"/>
    <n v="0"/>
    <n v="0"/>
    <n v="0"/>
    <n v="0"/>
    <n v="0"/>
    <n v="0"/>
    <m/>
    <n v="0"/>
    <n v="0"/>
    <n v="0"/>
    <n v="0"/>
    <n v="0"/>
    <n v="0"/>
    <x v="0"/>
    <m/>
    <s v="No root cause"/>
    <s v="No root cause"/>
    <s v="No root cause"/>
    <x v="4"/>
    <s v=" "/>
    <m/>
    <m/>
    <s v=""/>
    <m/>
    <s v=""/>
    <m/>
    <m/>
    <m/>
    <m/>
    <m/>
    <m/>
    <m/>
    <m/>
    <m/>
    <m/>
    <m/>
    <m/>
    <m/>
    <m/>
    <m/>
    <s v=" "/>
    <m/>
    <s v=""/>
    <m/>
    <m/>
    <m/>
    <m/>
    <m/>
  </r>
  <r>
    <s v="Kribi-CRTV"/>
    <s v="SUD_010"/>
    <s v="CENTRE"/>
    <s v="CAMUSAT"/>
    <s v="Good Grid + GE"/>
    <s v="SUD"/>
    <s v="Kribi"/>
    <s v="ZTE"/>
    <n v="0.6507485025668247"/>
    <n v="0"/>
    <n v="0"/>
    <n v="0"/>
    <n v="0"/>
    <n v="0"/>
    <n v="0"/>
    <n v="0"/>
    <n v="0"/>
    <n v="0"/>
    <n v="0"/>
    <n v="9.9519737011067588E-3"/>
    <n v="0"/>
    <n v="0"/>
    <n v="9.9519737011067588E-3"/>
    <n v="0"/>
    <n v="0"/>
    <n v="0"/>
    <n v="0"/>
    <n v="0"/>
    <n v="0"/>
    <n v="0"/>
    <n v="0"/>
    <n v="0"/>
    <m/>
    <n v="0"/>
    <n v="0"/>
    <n v="0"/>
    <n v="0"/>
    <n v="0"/>
    <n v="0"/>
    <x v="0"/>
    <m/>
    <s v="No root cause"/>
    <s v="No root cause"/>
    <s v="No root cause"/>
    <x v="4"/>
    <s v=" "/>
    <m/>
    <m/>
    <s v=""/>
    <m/>
    <s v=""/>
    <m/>
    <m/>
    <m/>
    <m/>
    <m/>
    <m/>
    <m/>
    <m/>
    <m/>
    <m/>
    <m/>
    <m/>
    <m/>
    <m/>
    <m/>
    <s v=" "/>
    <m/>
    <s v=""/>
    <m/>
    <m/>
    <m/>
    <m/>
    <m/>
  </r>
  <r>
    <s v="Kribi-Bassiki"/>
    <s v="SUD_071"/>
    <s v="CENTRE"/>
    <s v="CAMUSAT"/>
    <s v="Good Grid no GE - 8h"/>
    <s v="SUD"/>
    <s v="Kribi"/>
    <s v="ZTE"/>
    <n v="0"/>
    <n v="0"/>
    <n v="0"/>
    <n v="0"/>
    <n v="0"/>
    <n v="0"/>
    <n v="0"/>
    <n v="0"/>
    <n v="0"/>
    <n v="0"/>
    <n v="0"/>
    <n v="9.8092930745678555E-3"/>
    <n v="0"/>
    <n v="0"/>
    <n v="9.8092930745678555E-3"/>
    <n v="0"/>
    <n v="0"/>
    <n v="0"/>
    <n v="0"/>
    <n v="0"/>
    <n v="0"/>
    <n v="0"/>
    <n v="0"/>
    <n v="0"/>
    <m/>
    <n v="0"/>
    <n v="0"/>
    <n v="0"/>
    <n v="0"/>
    <n v="0"/>
    <n v="0"/>
    <x v="0"/>
    <m/>
    <s v="No root cause"/>
    <s v="No root cause"/>
    <s v="No root cause"/>
    <x v="4"/>
    <s v=" "/>
    <m/>
    <m/>
    <s v=""/>
    <m/>
    <s v=""/>
    <m/>
    <m/>
    <m/>
    <m/>
    <m/>
    <m/>
    <m/>
    <m/>
    <m/>
    <m/>
    <m/>
    <m/>
    <m/>
    <m/>
    <m/>
    <s v=" "/>
    <m/>
    <s v=""/>
    <m/>
    <m/>
    <m/>
    <m/>
    <m/>
  </r>
  <r>
    <s v="SUD_191_Z_Kribi-Terre-Promise"/>
    <s v="SUD_191"/>
    <s v="CENTRE"/>
    <s v="ESCO"/>
    <s v="Hybrid Solar - S1"/>
    <s v="SUD"/>
    <s v="Kribi"/>
    <s v="ZTE"/>
    <n v="0"/>
    <n v="0"/>
    <n v="0"/>
    <n v="0"/>
    <n v="0"/>
    <n v="0"/>
    <n v="0"/>
    <n v="0"/>
    <n v="0"/>
    <n v="0"/>
    <n v="0"/>
    <n v="8.6500129839370537E-3"/>
    <n v="0"/>
    <s v=""/>
    <n v="8.6500129839370554E-3"/>
    <n v="0"/>
    <n v="0"/>
    <n v="0"/>
    <n v="0"/>
    <n v="0"/>
    <n v="0"/>
    <n v="0"/>
    <n v="0"/>
    <n v="29.494118704574049"/>
    <m/>
    <n v="0"/>
    <n v="0"/>
    <n v="0"/>
    <n v="0"/>
    <n v="0"/>
    <n v="0"/>
    <x v="1"/>
    <m/>
    <s v="Exclu"/>
    <s v="Exclu"/>
    <s v="EXCLU"/>
    <x v="2"/>
    <s v=" "/>
    <m/>
    <m/>
    <s v=""/>
    <m/>
    <s v=""/>
    <m/>
    <m/>
    <m/>
    <m/>
    <m/>
    <m/>
    <m/>
    <m/>
    <m/>
    <m/>
    <m/>
    <m/>
    <m/>
    <m/>
    <m/>
    <s v=" "/>
    <m/>
    <s v=""/>
    <m/>
    <m/>
    <m/>
    <m/>
    <m/>
  </r>
  <r>
    <s v="Bipaga"/>
    <s v="SUD_001"/>
    <s v="LITTORAL"/>
    <s v="IHS"/>
    <s v="Grid-Gen"/>
    <s v="SUD"/>
    <s v="Bipaga"/>
    <s v="ZTE"/>
    <n v="0"/>
    <n v="0.34607185967075033"/>
    <n v="0"/>
    <n v="0"/>
    <n v="0"/>
    <n v="0"/>
    <n v="0"/>
    <n v="0.30062808011802444"/>
    <n v="0"/>
    <n v="3.2739318214894149"/>
    <n v="0"/>
    <n v="8.6143428273020278E-3"/>
    <n v="0"/>
    <n v="0"/>
    <n v="8.6143428273020278E-3"/>
    <n v="0"/>
    <n v="0"/>
    <n v="0"/>
    <n v="0"/>
    <n v="0"/>
    <n v="0"/>
    <n v="0"/>
    <n v="0"/>
    <n v="1.4268954407832597"/>
    <m/>
    <n v="0"/>
    <n v="0"/>
    <n v="0"/>
    <n v="0"/>
    <n v="0"/>
    <n v="0"/>
    <x v="0"/>
    <m/>
    <s v="No root cause"/>
    <s v="No root cause"/>
    <s v="No root cause"/>
    <x v="4"/>
    <s v=" "/>
    <m/>
    <m/>
    <s v=""/>
    <m/>
    <s v=""/>
    <m/>
    <m/>
    <m/>
    <m/>
    <m/>
    <m/>
    <m/>
    <m/>
    <m/>
    <m/>
    <m/>
    <m/>
    <m/>
    <m/>
    <m/>
    <s v=" "/>
    <m/>
    <s v=""/>
    <m/>
    <m/>
    <m/>
    <m/>
    <m/>
  </r>
  <r>
    <s v="Kye-Ossi"/>
    <s v="SUD_015"/>
    <s v="CENTRE"/>
    <s v="IHS"/>
    <s v="Solar-Grid-Gen-Lithium"/>
    <s v="SUD"/>
    <s v="Kye-Ossi"/>
    <s v="ZTE"/>
    <n v="0.55970042775651829"/>
    <n v="0"/>
    <n v="0"/>
    <n v="5.7896860465928885E-17"/>
    <n v="0"/>
    <n v="0"/>
    <n v="0"/>
    <n v="0"/>
    <n v="0"/>
    <n v="0"/>
    <n v="0"/>
    <n v="8.5608375923502886E-3"/>
    <n v="0"/>
    <n v="0"/>
    <n v="8.5608375923501741E-3"/>
    <n v="0"/>
    <n v="0"/>
    <n v="0"/>
    <n v="0"/>
    <n v="0"/>
    <n v="0"/>
    <n v="0"/>
    <n v="0"/>
    <n v="0"/>
    <m/>
    <n v="0"/>
    <n v="0"/>
    <n v="0"/>
    <n v="0"/>
    <n v="0"/>
    <n v="0"/>
    <x v="0"/>
    <m/>
    <s v="No root cause"/>
    <s v="No root cause"/>
    <s v="No root cause"/>
    <x v="4"/>
    <s v=" "/>
    <m/>
    <m/>
    <s v=""/>
    <m/>
    <s v=""/>
    <m/>
    <m/>
    <m/>
    <m/>
    <m/>
    <m/>
    <m/>
    <m/>
    <m/>
    <m/>
    <m/>
    <m/>
    <m/>
    <m/>
    <m/>
    <s v=" "/>
    <m/>
    <s v=""/>
    <m/>
    <m/>
    <m/>
    <m/>
    <m/>
  </r>
  <r>
    <s v="KRIBI-NDOMBE-II"/>
    <s v="SUD_096"/>
    <s v="LITTORAL"/>
    <s v="CAMUSAT"/>
    <s v="Good Grid + Solar + GE"/>
    <s v="SUD"/>
    <s v="Kribi"/>
    <s v="ZTE"/>
    <n v="0"/>
    <n v="0"/>
    <n v="0"/>
    <n v="0"/>
    <n v="0"/>
    <n v="8.6845290698893322E-17"/>
    <n v="0"/>
    <n v="0"/>
    <n v="0"/>
    <n v="5.7896860465928885E-17"/>
    <n v="8.6845290698893322E-17"/>
    <n v="7.9722800078760574E-3"/>
    <n v="5.7896860465928885E-17"/>
    <n v="0"/>
    <n v="7.9722800078760418E-3"/>
    <n v="0"/>
    <n v="0"/>
    <n v="0"/>
    <n v="0"/>
    <n v="0"/>
    <n v="0"/>
    <n v="0"/>
    <n v="0"/>
    <n v="0"/>
    <m/>
    <n v="0"/>
    <n v="0"/>
    <n v="0"/>
    <n v="0"/>
    <n v="0"/>
    <n v="0"/>
    <x v="0"/>
    <m/>
    <s v="No root cause"/>
    <s v="No root cause"/>
    <s v="No root cause"/>
    <x v="4"/>
    <s v=" "/>
    <m/>
    <m/>
    <s v=""/>
    <m/>
    <s v=""/>
    <m/>
    <m/>
    <m/>
    <m/>
    <m/>
    <m/>
    <m/>
    <m/>
    <m/>
    <m/>
    <m/>
    <m/>
    <m/>
    <m/>
    <m/>
    <s v=" "/>
    <m/>
    <s v=""/>
    <m/>
    <m/>
    <m/>
    <m/>
    <m/>
  </r>
  <r>
    <s v="Kribi-Ebouyie"/>
    <s v="SUD_077"/>
    <s v="LITTORAL"/>
    <s v="IHS"/>
    <s v="Grid-Gen"/>
    <s v="SUD"/>
    <s v="Kribi"/>
    <s v="ZTE"/>
    <n v="0"/>
    <n v="0"/>
    <n v="0"/>
    <n v="0"/>
    <n v="0"/>
    <n v="0"/>
    <n v="0"/>
    <n v="0"/>
    <n v="0"/>
    <n v="0"/>
    <n v="0"/>
    <n v="7.9009396946064809E-3"/>
    <n v="0"/>
    <n v="0"/>
    <n v="7.9009396946064809E-3"/>
    <n v="0"/>
    <n v="0"/>
    <n v="0"/>
    <n v="0"/>
    <n v="0"/>
    <n v="0"/>
    <n v="0"/>
    <n v="0"/>
    <n v="0"/>
    <m/>
    <n v="0"/>
    <n v="0"/>
    <n v="0"/>
    <n v="0"/>
    <n v="0"/>
    <n v="0"/>
    <x v="0"/>
    <m/>
    <s v="No root cause"/>
    <s v="No root cause"/>
    <s v="No root cause"/>
    <x v="4"/>
    <s v=" "/>
    <m/>
    <m/>
    <s v=""/>
    <m/>
    <s v=""/>
    <m/>
    <m/>
    <m/>
    <m/>
    <m/>
    <m/>
    <m/>
    <m/>
    <m/>
    <m/>
    <m/>
    <m/>
    <m/>
    <m/>
    <m/>
    <s v=" "/>
    <m/>
    <s v=""/>
    <m/>
    <m/>
    <m/>
    <m/>
    <m/>
  </r>
  <r>
    <s v="Kolofata"/>
    <s v="EXN_104"/>
    <s v="EXTREME-NORD"/>
    <s v="IHS"/>
    <s v="Grid-Hybrid-Gen"/>
    <s v="EXTREME-NORD"/>
    <s v="Kolofata"/>
    <s v="Huawei"/>
    <n v="0"/>
    <n v="0"/>
    <n v="0"/>
    <n v="0"/>
    <n v="0"/>
    <n v="0"/>
    <n v="0"/>
    <n v="0"/>
    <n v="0"/>
    <n v="0"/>
    <n v="0"/>
    <n v="0"/>
    <n v="0"/>
    <n v="0.56537198266145017"/>
    <n v="7.5799082848932615E-3"/>
    <n v="0"/>
    <n v="0"/>
    <n v="0"/>
    <n v="0"/>
    <n v="0"/>
    <n v="0"/>
    <n v="0"/>
    <n v="0"/>
    <n v="0"/>
    <m/>
    <n v="0"/>
    <n v="0"/>
    <n v="0"/>
    <n v="0"/>
    <n v="0"/>
    <n v="0"/>
    <x v="2"/>
    <m/>
    <s v="Exclu"/>
    <s v="Exclu"/>
    <s v="EXCLU"/>
    <x v="2"/>
    <s v="(05-10-2026  groupe whatsapp incident ) impacted by   EXN_007_N_Amchide  , Updates 7 :Le site est dans une zone insécurisée, surtout la nuit. Le niveau 0 nous fait comprendre que le site a été vandalisé. Nous reviendrons avec plus d’informations dès que possible. || EXN_007_H_Amchide -{ 10/05/2026 FME yaouba :de nouveau vandalisé et le comble c’est ces gars vise seulement les câbles qui alimentent directement les équipements de réseau   ETR=11/05/2026  }    ;   [OCM RAN -  11/05/2026] Indisponibilité des services voix &amp; data dans la zone  de EXN_007_N_Amchide  et envrions   ;   [OCM RAN -  11/05/2026] Indisponibilité des services voix &amp; data dans la zone  de EXN_007_N_Amchide  et envrions   ;   [OCM RAN 11-05-2026 18H UTC ] -&gt;..Indisponibilité des services voix &amp; data dans la zone  de EXN_007_N_Amchide  et envrions   ;    "/>
    <s v=" EXN_007_H_Amchide -{ 10/05/2026 FME yaouba :de nouveau vandalisé et le comble c’est ces gars vise seulement les câbles qui alimentent directement les équipements de réseau   ETR=11/05/2026  } "/>
    <s v="(05-10-2026  groupe whatsapp incident ) impacted by   EXN_007_N_Amchide  , Updates 7 :Le site est dans une zone insécurisée, surtout la nuit. Le niveau 0 nous fait comprendre que le site a été vandalisé. Nous reviendrons avec plus d’informations dès que possible. || EXN_007_H_Amchide -{ 10/05/2026 FME yaouba :de nouveau vandalisé et le comble c’est ces gars vise seulement les câbles qui alimentent directement les équipements de réseau   ETR=11/05/2026  } "/>
    <s v=""/>
    <m/>
    <s v=""/>
    <m/>
    <m/>
    <m/>
    <m/>
    <m/>
    <m/>
    <m/>
    <m/>
    <m/>
    <m/>
    <m/>
    <s v="[OCM RAN -  11/05/2026] Indisponibilité des services voix &amp; data dans la zone  de EXN_007_N_Amchide  et envrions"/>
    <s v="[OCM RAN -  11/05/2026] Indisponibilité des services voix &amp; data dans la zone  de EXN_007_N_Amchide  et envrions"/>
    <s v="[OCM RAN 11-05-2026 18H UTC ] -&gt;..Indisponibilité des services voix &amp; data dans la zone  de EXN_007_N_Amchide  et envrions"/>
    <m/>
    <s v=" "/>
    <m/>
    <s v=""/>
    <m/>
    <m/>
    <m/>
    <m/>
    <m/>
  </r>
  <r>
    <s v="Kribi-Kienke-Bridge-IHS"/>
    <s v="SUD_042"/>
    <s v="LITTORAL"/>
    <s v="IHS"/>
    <s v="Grid-Gen"/>
    <s v="SUD"/>
    <s v="Kribi"/>
    <s v="ZTE"/>
    <n v="0"/>
    <n v="0"/>
    <n v="0"/>
    <n v="0"/>
    <n v="0"/>
    <n v="0"/>
    <n v="0"/>
    <n v="0"/>
    <n v="0"/>
    <n v="0"/>
    <n v="0"/>
    <n v="7.2945470318146414E-3"/>
    <n v="0"/>
    <n v="0"/>
    <n v="7.2945470318146405E-3"/>
    <n v="0"/>
    <n v="0"/>
    <n v="0"/>
    <n v="0"/>
    <n v="0"/>
    <n v="0"/>
    <n v="0"/>
    <n v="0"/>
    <n v="0"/>
    <m/>
    <n v="0"/>
    <n v="0"/>
    <n v="0"/>
    <n v="0"/>
    <n v="0"/>
    <n v="0"/>
    <x v="0"/>
    <m/>
    <s v="No root cause"/>
    <s v="No root cause"/>
    <s v="No root cause"/>
    <x v="4"/>
    <s v=" "/>
    <m/>
    <m/>
    <s v=""/>
    <m/>
    <s v=""/>
    <m/>
    <m/>
    <m/>
    <m/>
    <m/>
    <m/>
    <m/>
    <m/>
    <m/>
    <m/>
    <m/>
    <m/>
    <m/>
    <m/>
    <m/>
    <s v=" "/>
    <m/>
    <s v=""/>
    <m/>
    <m/>
    <m/>
    <m/>
    <m/>
  </r>
  <r>
    <s v="Kribi-Ocean"/>
    <s v="SUD_006"/>
    <s v="LITTORAL"/>
    <s v="IHS"/>
    <s v="Grid-Gen"/>
    <s v="SUD"/>
    <s v="Kribi"/>
    <s v="ZTE"/>
    <n v="0"/>
    <n v="0"/>
    <n v="0"/>
    <n v="0"/>
    <n v="0"/>
    <n v="0"/>
    <n v="0"/>
    <n v="0"/>
    <n v="0"/>
    <n v="0"/>
    <n v="0"/>
    <n v="7.0091857787370022E-3"/>
    <n v="0"/>
    <n v="0"/>
    <n v="7.0091857787370022E-3"/>
    <n v="0"/>
    <n v="0"/>
    <n v="0"/>
    <n v="0"/>
    <n v="0"/>
    <n v="0"/>
    <n v="0"/>
    <n v="0"/>
    <n v="0"/>
    <m/>
    <n v="0"/>
    <n v="0"/>
    <n v="0"/>
    <n v="0"/>
    <n v="0"/>
    <n v="0"/>
    <x v="0"/>
    <m/>
    <s v="No root cause"/>
    <s v="No root cause"/>
    <s v="No root cause"/>
    <x v="4"/>
    <s v=" "/>
    <m/>
    <m/>
    <s v=""/>
    <m/>
    <s v=""/>
    <m/>
    <m/>
    <m/>
    <m/>
    <m/>
    <m/>
    <m/>
    <m/>
    <m/>
    <m/>
    <m/>
    <m/>
    <m/>
    <m/>
    <m/>
    <s v=" "/>
    <m/>
    <s v=""/>
    <m/>
    <m/>
    <m/>
    <m/>
    <m/>
  </r>
  <r>
    <s v="Belel-MTN-IHS"/>
    <s v="ADM_096"/>
    <s v="ADAMAOUA"/>
    <s v="IHS"/>
    <s v="Solar-Gen"/>
    <s v="ADAMAOUA"/>
    <s v="Belel"/>
    <s v="Huawei"/>
    <n v="0"/>
    <n v="0"/>
    <n v="0"/>
    <n v="0"/>
    <n v="0"/>
    <n v="0"/>
    <n v="0"/>
    <n v="0"/>
    <n v="0"/>
    <n v="0"/>
    <n v="0"/>
    <n v="0"/>
    <n v="0"/>
    <n v="0"/>
    <n v="6.4206281942625247E-3"/>
    <n v="0"/>
    <n v="0"/>
    <n v="0"/>
    <n v="0"/>
    <n v="0"/>
    <n v="0"/>
    <n v="0"/>
    <n v="0"/>
    <n v="0"/>
    <m/>
    <n v="0"/>
    <n v="0"/>
    <n v="0"/>
    <n v="0"/>
    <n v="0"/>
    <n v="0"/>
    <x v="0"/>
    <m/>
    <s v="No root cause"/>
    <s v="No root cause"/>
    <s v="No root cause"/>
    <x v="4"/>
    <s v=" "/>
    <m/>
    <m/>
    <s v=""/>
    <m/>
    <s v=""/>
    <m/>
    <m/>
    <m/>
    <m/>
    <m/>
    <m/>
    <m/>
    <m/>
    <m/>
    <m/>
    <m/>
    <m/>
    <m/>
    <m/>
    <m/>
    <s v=" "/>
    <m/>
    <s v=""/>
    <m/>
    <m/>
    <m/>
    <m/>
    <m/>
  </r>
  <r>
    <s v="Ndiam-badji"/>
    <s v="NRD_154"/>
    <s v="NORD"/>
    <s v="CAMUSAT"/>
    <s v="Hybrid Solar - S3"/>
    <s v="NORD"/>
    <s v="Ndiam-Badji"/>
    <s v="NOKIA"/>
    <n v="1.2485277349802194E-3"/>
    <n v="0"/>
    <n v="0"/>
    <n v="4.8157498349233373E-3"/>
    <n v="0"/>
    <n v="0"/>
    <n v="0"/>
    <n v="0"/>
    <n v="0"/>
    <n v="0"/>
    <n v="0"/>
    <n v="5.6186999824777671E-3"/>
    <n v="0"/>
    <n v="0"/>
    <n v="5.6186999824777671E-3"/>
    <n v="0"/>
    <n v="0"/>
    <n v="0"/>
    <n v="0"/>
    <n v="0"/>
    <n v="0"/>
    <n v="0"/>
    <n v="0"/>
    <n v="0"/>
    <m/>
    <n v="0"/>
    <n v="0"/>
    <n v="0"/>
    <n v="0"/>
    <n v="0"/>
    <n v="0"/>
    <x v="0"/>
    <m/>
    <s v="No root cause"/>
    <s v="No root cause"/>
    <s v="No root cause"/>
    <x v="4"/>
    <s v=" "/>
    <m/>
    <m/>
    <s v=""/>
    <m/>
    <s v=""/>
    <m/>
    <m/>
    <m/>
    <m/>
    <m/>
    <m/>
    <m/>
    <m/>
    <m/>
    <m/>
    <m/>
    <m/>
    <m/>
    <m/>
    <m/>
    <s v=" "/>
    <m/>
    <s v=""/>
    <m/>
    <m/>
    <m/>
    <m/>
    <m/>
  </r>
  <r>
    <s v="Ebolowa-Elat"/>
    <s v="SUD_217"/>
    <s v="CENTRE"/>
    <s v="IHS"/>
    <s v="Grid-Gen"/>
    <s v="SUD"/>
    <s v="Ebolowa"/>
    <s v="ZTE"/>
    <n v="0"/>
    <n v="0"/>
    <n v="0"/>
    <n v="0"/>
    <n v="0"/>
    <n v="0"/>
    <n v="0"/>
    <n v="0"/>
    <n v="0"/>
    <n v="0"/>
    <n v="0"/>
    <n v="5.4218638084884618E-3"/>
    <n v="0"/>
    <n v="0"/>
    <n v="5.4218638084884618E-3"/>
    <n v="0"/>
    <n v="0"/>
    <n v="0"/>
    <n v="0"/>
    <n v="0"/>
    <n v="0"/>
    <n v="0"/>
    <n v="0"/>
    <n v="0"/>
    <m/>
    <n v="0"/>
    <n v="0"/>
    <n v="0"/>
    <n v="0"/>
    <n v="0"/>
    <n v="0"/>
    <x v="0"/>
    <m/>
    <s v="No root cause"/>
    <s v="No root cause"/>
    <s v="No root cause"/>
    <x v="4"/>
    <s v=" "/>
    <m/>
    <m/>
    <s v=""/>
    <m/>
    <s v=""/>
    <m/>
    <m/>
    <m/>
    <m/>
    <m/>
    <m/>
    <m/>
    <m/>
    <m/>
    <m/>
    <m/>
    <m/>
    <m/>
    <m/>
    <m/>
    <s v=" "/>
    <m/>
    <s v=""/>
    <m/>
    <m/>
    <m/>
    <m/>
    <m/>
  </r>
  <r>
    <s v="Ebolowa-Agence-New"/>
    <s v="SUD_083"/>
    <s v="CENTRE"/>
    <s v="CAMUSAT"/>
    <s v="Good Grid + GE"/>
    <s v="SUD"/>
    <s v="Ebolowa"/>
    <s v="ZTE"/>
    <n v="0"/>
    <n v="0"/>
    <n v="0"/>
    <n v="0"/>
    <n v="0"/>
    <n v="0"/>
    <n v="0"/>
    <n v="0"/>
    <n v="0"/>
    <n v="0"/>
    <n v="0"/>
    <n v="5.3683585735364381E-3"/>
    <n v="0"/>
    <n v="0"/>
    <n v="5.3683585735364381E-3"/>
    <n v="0"/>
    <n v="0"/>
    <n v="0"/>
    <n v="0"/>
    <n v="0"/>
    <n v="0"/>
    <n v="0"/>
    <n v="0"/>
    <n v="0"/>
    <m/>
    <n v="0.39219337219953504"/>
    <n v="0"/>
    <n v="0"/>
    <n v="0"/>
    <n v="0"/>
    <n v="0"/>
    <x v="0"/>
    <m/>
    <s v="No root cause"/>
    <s v="No root cause"/>
    <s v="No root cause"/>
    <x v="4"/>
    <s v=" "/>
    <m/>
    <m/>
    <s v=""/>
    <m/>
    <s v=""/>
    <m/>
    <m/>
    <m/>
    <m/>
    <m/>
    <m/>
    <m/>
    <m/>
    <m/>
    <m/>
    <m/>
    <m/>
    <m/>
    <m/>
    <m/>
    <s v=" "/>
    <m/>
    <s v=""/>
    <m/>
    <m/>
    <m/>
    <m/>
    <m/>
  </r>
  <r>
    <s v="Pouss-New"/>
    <s v="EXN_189"/>
    <s v="EXTREME-NORD"/>
    <s v="IHS"/>
    <s v="Grid-Hybrid-Gen"/>
    <s v="EXTREME-NORD"/>
    <s v="Pouss"/>
    <s v="Huawei"/>
    <n v="0"/>
    <n v="0"/>
    <n v="0"/>
    <n v="0"/>
    <n v="0"/>
    <n v="0"/>
    <n v="0"/>
    <n v="0"/>
    <n v="0"/>
    <n v="0"/>
    <n v="0"/>
    <n v="0"/>
    <n v="0"/>
    <n v="0"/>
    <n v="3.4778402718922017E-3"/>
    <n v="0"/>
    <n v="0"/>
    <n v="0"/>
    <n v="0"/>
    <n v="0"/>
    <n v="0"/>
    <n v="0"/>
    <n v="0"/>
    <n v="0"/>
    <m/>
    <n v="0"/>
    <n v="0"/>
    <n v="0"/>
    <n v="0"/>
    <n v="0"/>
    <n v="0"/>
    <x v="2"/>
    <m/>
    <s v="No root cause"/>
    <s v="No root cause"/>
    <s v="No root cause"/>
    <x v="4"/>
    <s v=" "/>
    <m/>
    <m/>
    <s v=""/>
    <m/>
    <s v=""/>
    <m/>
    <m/>
    <m/>
    <m/>
    <m/>
    <m/>
    <m/>
    <m/>
    <m/>
    <m/>
    <m/>
    <m/>
    <m/>
    <m/>
    <m/>
    <s v=" "/>
    <m/>
    <s v=""/>
    <m/>
    <m/>
    <m/>
    <m/>
    <m/>
  </r>
  <r>
    <s v="Bogo-MTN"/>
    <s v="EXN_097"/>
    <s v="EXTREME-NORD"/>
    <s v="IHS"/>
    <s v="Grid-Gen"/>
    <s v="EXTREME-NORD"/>
    <s v="Bogo"/>
    <s v="Huawei"/>
    <n v="0"/>
    <n v="0"/>
    <n v="0"/>
    <n v="0"/>
    <n v="0"/>
    <n v="0"/>
    <n v="0"/>
    <n v="0"/>
    <n v="0"/>
    <n v="0"/>
    <n v="0"/>
    <n v="0"/>
    <n v="0"/>
    <n v="0"/>
    <n v="3.3886648803052215E-3"/>
    <n v="0"/>
    <n v="0"/>
    <n v="0"/>
    <n v="0"/>
    <n v="0"/>
    <n v="0"/>
    <n v="0"/>
    <n v="0"/>
    <n v="0"/>
    <m/>
    <n v="0"/>
    <n v="0"/>
    <n v="0"/>
    <n v="0"/>
    <n v="0"/>
    <n v="0"/>
    <x v="2"/>
    <m/>
    <s v="No root cause"/>
    <s v="No root cause"/>
    <s v="No root cause"/>
    <x v="4"/>
    <s v=" "/>
    <m/>
    <m/>
    <s v=""/>
    <m/>
    <s v=""/>
    <m/>
    <m/>
    <m/>
    <m/>
    <m/>
    <m/>
    <m/>
    <m/>
    <m/>
    <m/>
    <m/>
    <m/>
    <m/>
    <m/>
    <m/>
    <s v=" "/>
    <m/>
    <s v=""/>
    <m/>
    <m/>
    <m/>
    <m/>
    <m/>
  </r>
  <r>
    <s v="Ebolowa-Mekalat"/>
    <s v="SUD_223"/>
    <s v="CENTRE"/>
    <s v="IHS"/>
    <s v="Grid-Gen"/>
    <s v="SUD"/>
    <s v="Ebolowa"/>
    <s v="ZTE"/>
    <n v="0"/>
    <n v="0"/>
    <n v="0"/>
    <n v="0"/>
    <n v="0"/>
    <n v="0"/>
    <n v="0"/>
    <n v="0"/>
    <n v="0"/>
    <n v="0"/>
    <n v="0"/>
    <n v="2.9606230006877844E-3"/>
    <n v="0"/>
    <n v="0"/>
    <n v="2.9606230006877844E-3"/>
    <n v="0"/>
    <n v="0"/>
    <n v="0"/>
    <n v="0"/>
    <n v="0"/>
    <n v="0"/>
    <n v="0"/>
    <n v="0"/>
    <n v="0"/>
    <m/>
    <n v="0"/>
    <n v="0"/>
    <n v="0"/>
    <n v="0"/>
    <n v="0"/>
    <n v="0"/>
    <x v="0"/>
    <m/>
    <s v="No root cause"/>
    <s v="No root cause"/>
    <s v="No root cause"/>
    <x v="4"/>
    <s v=" "/>
    <m/>
    <m/>
    <s v=""/>
    <m/>
    <s v=""/>
    <m/>
    <m/>
    <m/>
    <m/>
    <m/>
    <m/>
    <m/>
    <m/>
    <m/>
    <m/>
    <m/>
    <m/>
    <m/>
    <m/>
    <m/>
    <s v=" "/>
    <m/>
    <s v=""/>
    <m/>
    <m/>
    <m/>
    <m/>
    <m/>
  </r>
  <r>
    <s v="Doualare"/>
    <s v="EXN_030"/>
    <s v="Maroua"/>
    <s v="IHS"/>
    <s v="Solar-Grid-Gen"/>
    <s v="EXTREME-NORD"/>
    <s v="Maroua"/>
    <s v="Huawei"/>
    <n v="0"/>
    <n v="0"/>
    <n v="0"/>
    <n v="0"/>
    <n v="0"/>
    <n v="0"/>
    <n v="3.2103140971312641E-3"/>
    <n v="0"/>
    <n v="0"/>
    <n v="0"/>
    <n v="0"/>
    <n v="1.159280090630734E-3"/>
    <n v="0"/>
    <n v="0"/>
    <n v="1.159280090630734E-3"/>
    <n v="0"/>
    <n v="0"/>
    <n v="0.41197247405352799"/>
    <n v="0"/>
    <n v="0"/>
    <n v="0"/>
    <n v="0"/>
    <n v="0"/>
    <n v="0"/>
    <m/>
    <n v="0"/>
    <n v="0"/>
    <n v="0"/>
    <n v="0"/>
    <n v="0"/>
    <n v="0"/>
    <x v="0"/>
    <m/>
    <s v="No root cause"/>
    <s v="No root cause"/>
    <s v="No root cause"/>
    <x v="4"/>
    <s v=" "/>
    <m/>
    <m/>
    <s v=""/>
    <m/>
    <s v=""/>
    <m/>
    <m/>
    <m/>
    <m/>
    <m/>
    <m/>
    <m/>
    <m/>
    <m/>
    <m/>
    <m/>
    <m/>
    <m/>
    <m/>
    <m/>
    <s v=" "/>
    <m/>
    <s v=""/>
    <m/>
    <m/>
    <m/>
    <m/>
    <m/>
  </r>
  <r>
    <s v="Maroua-Doursogo"/>
    <s v="EXN_067"/>
    <s v="Maroua"/>
    <s v="IHS"/>
    <s v="Grid-Gen"/>
    <s v="EXTREME-NORD"/>
    <s v="Maroua"/>
    <s v="Huawei"/>
    <n v="0"/>
    <n v="0"/>
    <n v="0"/>
    <n v="0"/>
    <n v="0"/>
    <n v="0"/>
    <n v="4.8154711456968955E-3"/>
    <n v="0"/>
    <n v="0"/>
    <n v="0"/>
    <n v="0"/>
    <n v="8.0257852428281603E-4"/>
    <n v="0"/>
    <n v="0"/>
    <n v="8.0257852428281581E-4"/>
    <n v="0"/>
    <n v="0"/>
    <n v="0"/>
    <n v="0"/>
    <n v="0"/>
    <n v="0"/>
    <n v="0"/>
    <n v="0"/>
    <n v="0"/>
    <m/>
    <n v="0"/>
    <n v="0"/>
    <n v="0"/>
    <n v="0"/>
    <n v="0"/>
    <n v="0"/>
    <x v="0"/>
    <m/>
    <s v="No root cause"/>
    <s v="No root cause"/>
    <s v="No root cause"/>
    <x v="4"/>
    <s v=" "/>
    <m/>
    <m/>
    <s v=""/>
    <m/>
    <s v=""/>
    <m/>
    <m/>
    <m/>
    <m/>
    <m/>
    <m/>
    <m/>
    <m/>
    <m/>
    <m/>
    <m/>
    <m/>
    <m/>
    <m/>
    <m/>
    <s v=" "/>
    <m/>
    <s v=""/>
    <m/>
    <m/>
    <m/>
    <m/>
    <m/>
  </r>
  <r>
    <s v="Maroua-Orange"/>
    <s v="EXN_044"/>
    <s v="Maroua"/>
    <s v="CAMUSAT"/>
    <s v="Bad Grid + GE"/>
    <s v="EXTREME-NORD"/>
    <s v="Maroua"/>
    <s v="Huawei"/>
    <n v="0"/>
    <n v="0"/>
    <n v="0"/>
    <n v="0"/>
    <n v="0"/>
    <n v="0"/>
    <n v="4.8154711456968955E-3"/>
    <n v="0"/>
    <n v="0"/>
    <n v="0"/>
    <n v="0"/>
    <n v="5.3505234952187721E-4"/>
    <n v="0"/>
    <n v="0"/>
    <n v="5.3505234952187721E-4"/>
    <n v="0"/>
    <n v="0"/>
    <n v="0"/>
    <n v="0"/>
    <n v="0"/>
    <n v="0"/>
    <n v="0"/>
    <n v="0"/>
    <n v="0"/>
    <m/>
    <n v="0"/>
    <n v="0"/>
    <n v="0"/>
    <n v="0"/>
    <n v="0"/>
    <n v="0"/>
    <x v="0"/>
    <m/>
    <s v="No root cause"/>
    <s v="No root cause"/>
    <s v="No root cause"/>
    <x v="4"/>
    <s v=" "/>
    <m/>
    <m/>
    <s v=""/>
    <m/>
    <s v=""/>
    <m/>
    <m/>
    <m/>
    <m/>
    <m/>
    <m/>
    <m/>
    <m/>
    <m/>
    <m/>
    <m/>
    <m/>
    <m/>
    <m/>
    <m/>
    <s v=" "/>
    <m/>
    <s v=""/>
    <m/>
    <m/>
    <m/>
    <m/>
    <m/>
  </r>
  <r>
    <s v="Dziguilao"/>
    <s v="EXN_074"/>
    <s v="EXTREME-NORD"/>
    <s v="IHS"/>
    <s v="Gen-Solar AER"/>
    <s v="EXTREME-NORD"/>
    <s v="Dziguilao"/>
    <s v="Huawei"/>
    <n v="0"/>
    <n v="0"/>
    <n v="0"/>
    <n v="0"/>
    <n v="0"/>
    <n v="0"/>
    <n v="0"/>
    <n v="0"/>
    <n v="0"/>
    <n v="0"/>
    <n v="0"/>
    <n v="0"/>
    <n v="0"/>
    <n v="0"/>
    <n v="2.675261747609386E-4"/>
    <n v="0"/>
    <n v="0"/>
    <n v="0"/>
    <n v="0"/>
    <n v="0"/>
    <n v="0"/>
    <n v="0"/>
    <n v="0"/>
    <n v="0"/>
    <m/>
    <n v="0"/>
    <n v="0"/>
    <n v="0"/>
    <n v="0"/>
    <n v="0"/>
    <n v="0"/>
    <x v="2"/>
    <m/>
    <s v="No root cause"/>
    <s v="No root cause"/>
    <s v="No root cause"/>
    <x v="4"/>
    <s v=" "/>
    <m/>
    <m/>
    <s v=""/>
    <m/>
    <s v=""/>
    <m/>
    <m/>
    <m/>
    <m/>
    <m/>
    <m/>
    <m/>
    <m/>
    <m/>
    <m/>
    <m/>
    <m/>
    <m/>
    <m/>
    <m/>
    <s v=" "/>
    <m/>
    <s v=""/>
    <m/>
    <m/>
    <m/>
    <m/>
    <m/>
  </r>
  <r>
    <s v="Tiko-Junction-IHS"/>
    <s v="SUO_205"/>
    <s v="SUD-OUEST"/>
    <s v="IHS"/>
    <s v="Grid-Gen"/>
    <s v="SUD-OUEST"/>
    <s v="Tiko"/>
    <s v="Huawei"/>
    <n v="0"/>
    <n v="0"/>
    <n v="0"/>
    <n v="0"/>
    <n v="0"/>
    <n v="0"/>
    <n v="0"/>
    <n v="0"/>
    <n v="0"/>
    <n v="0"/>
    <n v="0"/>
    <n v="0"/>
    <n v="0"/>
    <n v="6.9217938949813498E-2"/>
    <n v="8.9175391586979543E-5"/>
    <n v="0"/>
    <n v="0"/>
    <n v="0"/>
    <n v="0"/>
    <n v="0"/>
    <n v="0"/>
    <n v="0"/>
    <n v="0"/>
    <n v="0"/>
    <m/>
    <n v="0"/>
    <n v="0"/>
    <n v="0"/>
    <n v="0"/>
    <n v="0"/>
    <n v="0"/>
    <x v="2"/>
    <m/>
    <s v="No root cause"/>
    <s v="No root cause"/>
    <s v="No root cause"/>
    <x v="4"/>
    <s v=" "/>
    <m/>
    <m/>
    <s v=""/>
    <m/>
    <s v=""/>
    <m/>
    <m/>
    <m/>
    <m/>
    <m/>
    <m/>
    <m/>
    <m/>
    <m/>
    <m/>
    <m/>
    <m/>
    <m/>
    <m/>
    <m/>
    <s v=" "/>
    <m/>
    <s v=""/>
    <m/>
    <m/>
    <m/>
    <m/>
    <m/>
  </r>
  <r>
    <s v="Bantoum"/>
    <s v="OST_010"/>
    <s v="OUEST"/>
    <s v="IHS"/>
    <s v="Grid-Gen"/>
    <s v="OUEST"/>
    <s v="Bantoum"/>
    <s v="Huawei"/>
    <n v="0"/>
    <n v="0"/>
    <n v="0"/>
    <n v="0"/>
    <n v="0"/>
    <n v="0"/>
    <n v="0"/>
    <n v="0"/>
    <n v="0"/>
    <n v="0"/>
    <n v="0"/>
    <n v="0"/>
    <n v="0"/>
    <n v="0"/>
    <n v="8.9175391586979543E-5"/>
    <n v="0"/>
    <n v="0"/>
    <n v="0"/>
    <n v="0"/>
    <n v="0"/>
    <n v="0"/>
    <n v="0"/>
    <n v="0"/>
    <n v="0"/>
    <m/>
    <n v="0"/>
    <n v="0"/>
    <n v="0"/>
    <n v="0"/>
    <n v="0"/>
    <n v="0"/>
    <x v="0"/>
    <m/>
    <s v="No root cause"/>
    <s v="No root cause"/>
    <s v="No root cause"/>
    <x v="4"/>
    <s v=" "/>
    <m/>
    <m/>
    <s v=""/>
    <m/>
    <s v=""/>
    <m/>
    <m/>
    <m/>
    <m/>
    <m/>
    <m/>
    <m/>
    <m/>
    <m/>
    <m/>
    <m/>
    <m/>
    <m/>
    <m/>
    <m/>
    <s v=" "/>
    <m/>
    <s v=""/>
    <m/>
    <m/>
    <m/>
    <m/>
    <m/>
  </r>
  <r>
    <s v="CTR_702_Z_Hilton-Indoor-8F"/>
    <s v="CTR_702_indoor_8F"/>
    <s v="Yaounde"/>
    <e v="#N/A"/>
    <e v="#N/A"/>
    <s v="CTR"/>
    <s v="Yaounde"/>
    <s v="ZTE"/>
    <n v="0"/>
    <n v="0"/>
    <n v="0"/>
    <n v="0"/>
    <n v="6.2850815990503309E-2"/>
    <n v="0"/>
    <n v="0"/>
    <n v="0.25313326655880014"/>
    <n v="0"/>
    <n v="0"/>
    <n v="0"/>
    <n v="0"/>
    <n v="0"/>
    <s v=""/>
    <n v="0"/>
    <n v="0"/>
    <n v="0"/>
    <n v="0"/>
    <n v="0"/>
    <n v="0"/>
    <n v="0"/>
    <n v="0"/>
    <n v="0"/>
    <n v="2.5860863560224117E-3"/>
    <m/>
    <n v="0"/>
    <n v="0"/>
    <n v="0"/>
    <n v="0"/>
    <n v="0"/>
    <n v="0"/>
    <x v="0"/>
    <m/>
    <s v="No root cause"/>
    <s v="No root cause"/>
    <s v="No root cause"/>
    <x v="4"/>
    <s v=" "/>
    <m/>
    <m/>
    <s v=""/>
    <m/>
    <s v=""/>
    <m/>
    <m/>
    <m/>
    <m/>
    <m/>
    <m/>
    <m/>
    <m/>
    <m/>
    <m/>
    <m/>
    <m/>
    <m/>
    <m/>
    <m/>
    <s v=" "/>
    <m/>
    <s v=""/>
    <m/>
    <m/>
    <m/>
    <m/>
    <m/>
  </r>
  <r>
    <s v="CTR_942_Z_Mbankolo-II"/>
    <s v="CTR_942"/>
    <s v="Yaounde"/>
    <s v="ESCO"/>
    <s v="Medium Grid + GE"/>
    <s v="CTR"/>
    <s v="Yaoundé"/>
    <s v="ZTE"/>
    <n v="36.503340153467285"/>
    <n v="36.777393966892383"/>
    <n v="30.438593111950073"/>
    <n v="0"/>
    <n v="9.9727872375033169"/>
    <n v="0"/>
    <n v="0"/>
    <n v="0"/>
    <n v="0"/>
    <n v="0"/>
    <n v="0"/>
    <n v="0"/>
    <n v="0"/>
    <s v=""/>
    <n v="0"/>
    <n v="0"/>
    <n v="0"/>
    <n v="0"/>
    <n v="0"/>
    <n v="0"/>
    <n v="0"/>
    <n v="0"/>
    <n v="0"/>
    <n v="24.179657737713061"/>
    <m/>
    <n v="14.781160022029889"/>
    <n v="0"/>
    <n v="0"/>
    <n v="0"/>
    <n v="0"/>
    <n v="0"/>
    <x v="0"/>
    <m/>
    <s v="No root cause"/>
    <s v="No root cause"/>
    <s v="No root cause"/>
    <x v="4"/>
    <s v=" "/>
    <m/>
    <m/>
    <s v=""/>
    <m/>
    <s v=""/>
    <m/>
    <m/>
    <m/>
    <m/>
    <m/>
    <m/>
    <m/>
    <m/>
    <m/>
    <m/>
    <m/>
    <m/>
    <m/>
    <m/>
    <m/>
    <s v=" "/>
    <m/>
    <s v=""/>
    <m/>
    <m/>
    <m/>
    <m/>
    <m/>
  </r>
  <r>
    <s v="Ndom"/>
    <s v="SUD_028"/>
    <s v=""/>
    <s v="IHS"/>
    <s v="Grid Gen"/>
    <s v="SUD"/>
    <s v="Ndom"/>
    <s v="ZTE"/>
    <n v="18.491409199476074"/>
    <n v="18.491409199476074"/>
    <n v="18.491409199476074"/>
    <n v="18.491409199476074"/>
    <n v="0"/>
    <n v="0"/>
    <n v="0"/>
    <n v="0"/>
    <n v="0"/>
    <n v="0"/>
    <n v="0"/>
    <n v="0"/>
    <n v="0"/>
    <s v=""/>
    <n v="0"/>
    <n v="0"/>
    <n v="0"/>
    <n v="0"/>
    <n v="0"/>
    <n v="0"/>
    <n v="0"/>
    <n v="0"/>
    <n v="0"/>
    <n v="0"/>
    <m/>
    <n v="0"/>
    <n v="0"/>
    <n v="0"/>
    <n v="0"/>
    <n v="0"/>
    <n v="0"/>
    <x v="0"/>
    <m/>
    <s v="No root cause"/>
    <s v="No root cause"/>
    <s v="No root cause"/>
    <x v="4"/>
    <s v=" "/>
    <m/>
    <m/>
    <s v=""/>
    <m/>
    <s v=""/>
    <m/>
    <m/>
    <m/>
    <m/>
    <m/>
    <m/>
    <m/>
    <m/>
    <m/>
    <m/>
    <m/>
    <m/>
    <m/>
    <m/>
    <m/>
    <s v=" "/>
    <m/>
    <s v=""/>
    <m/>
    <m/>
    <m/>
    <m/>
    <m/>
  </r>
  <r>
    <s v="Manjo-New"/>
    <s v="LIT_062"/>
    <s v=""/>
    <s v="IHS"/>
    <e v="#REF!"/>
    <s v="LIT"/>
    <s v="Manjo"/>
    <s v="ZTE"/>
    <n v="0"/>
    <n v="0"/>
    <n v="0"/>
    <n v="0"/>
    <n v="0"/>
    <n v="0"/>
    <n v="0"/>
    <n v="0"/>
    <n v="0"/>
    <n v="0"/>
    <n v="0"/>
    <n v="0"/>
    <n v="0"/>
    <s v=""/>
    <n v="0"/>
    <n v="0"/>
    <n v="0"/>
    <n v="0"/>
    <n v="0"/>
    <n v="0"/>
    <n v="0"/>
    <n v="0"/>
    <n v="0"/>
    <n v="0"/>
    <m/>
    <n v="0"/>
    <n v="0"/>
    <n v="0"/>
    <n v="0"/>
    <n v="0"/>
    <n v="0"/>
    <x v="0"/>
    <m/>
    <s v="No root cause"/>
    <s v="No root cause"/>
    <s v="No root cause"/>
    <x v="4"/>
    <s v=" "/>
    <m/>
    <m/>
    <s v=""/>
    <m/>
    <s v=""/>
    <m/>
    <m/>
    <m/>
    <m/>
    <m/>
    <m/>
    <m/>
    <m/>
    <m/>
    <m/>
    <m/>
    <m/>
    <m/>
    <m/>
    <m/>
    <s v=" "/>
    <m/>
    <s v=""/>
    <m/>
    <m/>
    <m/>
    <m/>
    <m/>
  </r>
  <r>
    <s v="Ngoulmepa-New"/>
    <s v="LIT_067"/>
    <s v="LITTORAL"/>
    <s v="IHS"/>
    <s v="GRID GEN"/>
    <s v="LIT"/>
    <s v="Ngoulmepa"/>
    <s v="ZTE"/>
    <n v="0"/>
    <n v="0"/>
    <n v="0"/>
    <n v="0"/>
    <n v="0"/>
    <n v="0"/>
    <n v="0"/>
    <n v="0"/>
    <n v="0"/>
    <n v="0"/>
    <n v="0"/>
    <n v="0"/>
    <n v="0"/>
    <s v=""/>
    <n v="0"/>
    <n v="0"/>
    <n v="0"/>
    <n v="0"/>
    <n v="0"/>
    <n v="0"/>
    <n v="0"/>
    <n v="0"/>
    <n v="0"/>
    <n v="0"/>
    <m/>
    <n v="0"/>
    <n v="0"/>
    <n v="0"/>
    <n v="0"/>
    <n v="0"/>
    <n v="0"/>
    <x v="0"/>
    <m/>
    <s v="IHS"/>
    <s v="POWER ISSUE"/>
    <s v="Defaut GE &amp; Power Cabinet"/>
    <x v="0"/>
    <s v="[HOURLY IHS 11-05-2026] -..Pwc overload   ;    "/>
    <m/>
    <m/>
    <s v=""/>
    <m/>
    <s v=""/>
    <m/>
    <s v="[HOURLY IHS 11-05-2026] -..Pwc overload"/>
    <m/>
    <m/>
    <m/>
    <m/>
    <m/>
    <m/>
    <m/>
    <m/>
    <m/>
    <m/>
    <m/>
    <m/>
    <m/>
    <s v=" "/>
    <m/>
    <s v=""/>
    <m/>
    <m/>
    <m/>
    <m/>
    <m/>
  </r>
  <r>
    <s v="OST_362_H_Dschang-TSINBING"/>
    <s v="OST_362"/>
    <s v="OUEST"/>
    <s v="ESCO"/>
    <s v="Hybrid Solar - S1"/>
    <s v="OST"/>
    <s v="Dschang"/>
    <s v="Huawei"/>
    <n v="0"/>
    <n v="0"/>
    <n v="0"/>
    <n v="0"/>
    <n v="0"/>
    <n v="0"/>
    <n v="0"/>
    <n v="0"/>
    <n v="0"/>
    <n v="0"/>
    <n v="0"/>
    <n v="0"/>
    <n v="0"/>
    <s v=""/>
    <n v="0"/>
    <n v="0"/>
    <n v="0"/>
    <n v="0"/>
    <n v="0"/>
    <n v="0"/>
    <n v="0"/>
    <n v="0"/>
    <n v="0"/>
    <n v="5.5477081210959014"/>
    <m/>
    <n v="0"/>
    <n v="0"/>
    <n v="0"/>
    <n v="0"/>
    <n v="0"/>
    <n v="0"/>
    <x v="0"/>
    <m/>
    <s v="No root cause"/>
    <s v="No root cause"/>
    <s v="No root cause"/>
    <x v="4"/>
    <s v=" "/>
    <m/>
    <m/>
    <s v=""/>
    <m/>
    <s v=""/>
    <m/>
    <m/>
    <m/>
    <m/>
    <m/>
    <m/>
    <m/>
    <m/>
    <m/>
    <m/>
    <m/>
    <m/>
    <m/>
    <m/>
    <m/>
    <s v=" "/>
    <m/>
    <s v=""/>
    <m/>
    <m/>
    <m/>
    <m/>
    <m/>
  </r>
  <r>
    <s v="Tole-IHS"/>
    <s v="SUO_189"/>
    <s v=""/>
    <s v="IHS"/>
    <e v="#N/A"/>
    <s v="SUD-OUEST"/>
    <s v="Buea"/>
    <s v="ZTE"/>
    <n v="0"/>
    <n v="0"/>
    <n v="0"/>
    <n v="0"/>
    <n v="0"/>
    <n v="0"/>
    <n v="0"/>
    <n v="0"/>
    <n v="0"/>
    <n v="0"/>
    <n v="0"/>
    <n v="0"/>
    <n v="0"/>
    <s v=""/>
    <n v="0"/>
    <n v="0"/>
    <n v="0"/>
    <n v="0"/>
    <n v="0"/>
    <n v="0"/>
    <n v="0"/>
    <n v="0"/>
    <n v="0"/>
    <n v="0"/>
    <m/>
    <n v="0"/>
    <n v="0"/>
    <n v="0"/>
    <n v="0"/>
    <n v="0"/>
    <n v="0"/>
    <x v="0"/>
    <m/>
    <s v="No root cause"/>
    <s v="No root cause"/>
    <s v="No root cause"/>
    <x v="4"/>
    <s v=" "/>
    <m/>
    <m/>
    <s v=""/>
    <m/>
    <s v=""/>
    <m/>
    <m/>
    <m/>
    <m/>
    <m/>
    <m/>
    <m/>
    <m/>
    <m/>
    <m/>
    <m/>
    <m/>
    <m/>
    <m/>
    <m/>
    <s v=" "/>
    <m/>
    <s v=""/>
    <m/>
    <m/>
    <m/>
    <m/>
    <m/>
  </r>
  <r>
    <s v="OST_347_H_Bfsam-Baleng-Lycee"/>
    <s v="OST_347"/>
    <s v=""/>
    <s v="ESCO"/>
    <s v="Hybrid Solar - S1"/>
    <s v="OST"/>
    <s v="Bafoussam"/>
    <s v="Huawei"/>
    <n v="0"/>
    <n v="0"/>
    <n v="0"/>
    <n v="0"/>
    <n v="0"/>
    <n v="0"/>
    <n v="0"/>
    <n v="0"/>
    <n v="0"/>
    <n v="0"/>
    <n v="0"/>
    <n v="0"/>
    <n v="0"/>
    <s v=""/>
    <n v="0"/>
    <n v="0"/>
    <n v="0"/>
    <n v="0"/>
    <n v="0"/>
    <n v="0"/>
    <n v="0"/>
    <n v="0"/>
    <n v="0"/>
    <n v="0"/>
    <m/>
    <n v="0"/>
    <n v="0"/>
    <n v="0"/>
    <n v="0"/>
    <n v="0"/>
    <n v="0"/>
    <x v="0"/>
    <m/>
    <s v="No root cause"/>
    <s v="No root cause"/>
    <s v="No root cause"/>
    <x v="4"/>
    <s v=" "/>
    <m/>
    <m/>
    <s v=""/>
    <m/>
    <s v=""/>
    <m/>
    <m/>
    <m/>
    <m/>
    <m/>
    <m/>
    <m/>
    <m/>
    <m/>
    <m/>
    <m/>
    <m/>
    <m/>
    <m/>
    <m/>
    <s v=" "/>
    <m/>
    <s v=""/>
    <m/>
    <m/>
    <m/>
    <m/>
    <m/>
  </r>
  <r>
    <s v="OST_364_H_Dschang-Tchouale"/>
    <s v="OST_364"/>
    <s v=""/>
    <s v="ESCO"/>
    <s v="Hybrid Solar - S1"/>
    <s v="OST"/>
    <s v="Dschang"/>
    <s v="Huawei"/>
    <n v="0"/>
    <n v="0"/>
    <n v="0"/>
    <n v="0"/>
    <n v="0"/>
    <n v="0"/>
    <n v="0"/>
    <n v="0"/>
    <n v="0"/>
    <n v="0"/>
    <n v="0"/>
    <n v="0"/>
    <n v="0"/>
    <s v=""/>
    <n v="0"/>
    <n v="0"/>
    <n v="0"/>
    <n v="0"/>
    <n v="0"/>
    <n v="0"/>
    <n v="0"/>
    <n v="0"/>
    <n v="0"/>
    <n v="0"/>
    <m/>
    <n v="0"/>
    <n v="0"/>
    <n v="0"/>
    <n v="0"/>
    <n v="0"/>
    <n v="0"/>
    <x v="0"/>
    <m/>
    <s v="No root cause"/>
    <s v="No root cause"/>
    <s v="No root cause"/>
    <x v="4"/>
    <s v=" "/>
    <m/>
    <m/>
    <s v=""/>
    <m/>
    <s v=""/>
    <m/>
    <m/>
    <m/>
    <m/>
    <m/>
    <m/>
    <m/>
    <m/>
    <m/>
    <m/>
    <m/>
    <m/>
    <m/>
    <m/>
    <m/>
    <s v=" "/>
    <m/>
    <s v=""/>
    <m/>
    <m/>
    <m/>
    <m/>
    <m/>
  </r>
  <r>
    <s v="Ngoulmepa-New"/>
    <s v="LIT_523"/>
    <s v=""/>
    <m/>
    <m/>
    <s v="LITTORAL"/>
    <m/>
    <s v="ZTE"/>
    <n v="0"/>
    <n v="0"/>
    <n v="0"/>
    <n v="0"/>
    <n v="0"/>
    <n v="0"/>
    <n v="0"/>
    <n v="0"/>
    <n v="0"/>
    <n v="0"/>
    <n v="0"/>
    <n v="0"/>
    <n v="0"/>
    <s v=""/>
    <n v="0"/>
    <n v="0"/>
    <n v="0"/>
    <n v="0"/>
    <n v="0"/>
    <n v="0"/>
    <n v="0"/>
    <n v="0"/>
    <n v="0"/>
    <n v="0"/>
    <m/>
    <n v="0"/>
    <n v="0"/>
    <n v="0"/>
    <n v="0"/>
    <n v="0"/>
    <n v="0"/>
    <x v="0"/>
    <m/>
    <s v="No root cause"/>
    <s v="No root cause"/>
    <s v="No root cause"/>
    <x v="4"/>
    <s v="[CellDown ZTE -  11/05/2026] Check BO RAN ongoing   ;    "/>
    <m/>
    <m/>
    <s v=""/>
    <m/>
    <s v=""/>
    <m/>
    <m/>
    <m/>
    <m/>
    <m/>
    <m/>
    <m/>
    <s v="[CellDown ZTE -  11/05/2026] Check BO RAN ongoing"/>
    <m/>
    <m/>
    <m/>
    <m/>
    <m/>
    <m/>
    <m/>
    <s v=" "/>
    <m/>
    <s v=""/>
    <m/>
    <m/>
    <m/>
    <m/>
    <m/>
  </r>
  <r>
    <s v="Beka-Hossere-MTN-IHS"/>
    <s v="ADM_132"/>
    <s v="Ngaoundere"/>
    <s v="IHS"/>
    <s v="Grid-Gen"/>
    <s v="ADAMAOUA"/>
    <s v="Ngaoundere"/>
    <s v="Huawei"/>
    <n v="18.491141673301318"/>
    <n v="17.624624393250635"/>
    <n v="18.491409199476077"/>
    <n v="18.491141673301318"/>
    <n v="18.491409199476077"/>
    <n v="18.491409199476077"/>
    <n v="18.491409199476077"/>
    <n v="18.491409199476077"/>
    <n v="18.491141673301318"/>
    <n v="18.491409199476077"/>
    <n v="18.491409199476077"/>
    <n v="0"/>
    <n v="6.2155247936124737E-2"/>
    <n v="0"/>
    <n v="0"/>
    <n v="0"/>
    <n v="0"/>
    <n v="0"/>
    <n v="0"/>
    <n v="0"/>
    <n v="0"/>
    <n v="0"/>
    <n v="0"/>
    <n v="0"/>
    <m/>
    <n v="0"/>
    <n v="0"/>
    <n v="0"/>
    <n v="0"/>
    <n v="0"/>
    <n v="0"/>
    <x v="1"/>
    <s v="enquete suite a un deces"/>
    <s v="Exclu"/>
    <s v="Exclu"/>
    <s v="EXCLU"/>
    <x v="2"/>
    <s v=" "/>
    <m/>
    <m/>
    <s v=""/>
    <m/>
    <s v=""/>
    <m/>
    <m/>
    <m/>
    <m/>
    <m/>
    <m/>
    <m/>
    <m/>
    <m/>
    <m/>
    <m/>
    <m/>
    <m/>
    <m/>
    <m/>
    <s v=" "/>
    <m/>
    <s v=""/>
    <m/>
    <m/>
    <m/>
    <m/>
    <m/>
  </r>
  <r>
    <s v="Ngong-II"/>
    <s v="NRD_032"/>
    <s v="NORD"/>
    <s v="IHS"/>
    <s v="Grid-Gen"/>
    <s v="NORD"/>
    <s v="Ngong"/>
    <s v="Huawei"/>
    <n v="0"/>
    <n v="0"/>
    <n v="0"/>
    <n v="0"/>
    <n v="0"/>
    <n v="0"/>
    <n v="0"/>
    <n v="0"/>
    <n v="0"/>
    <n v="0"/>
    <n v="21.494800717968918"/>
    <n v="0"/>
    <n v="0"/>
    <n v="0"/>
    <n v="0"/>
    <n v="0"/>
    <n v="0"/>
    <n v="0"/>
    <n v="0"/>
    <n v="0"/>
    <n v="0"/>
    <n v="0"/>
    <n v="0"/>
    <n v="0"/>
    <m/>
    <n v="0"/>
    <n v="0"/>
    <n v="0"/>
    <n v="0"/>
    <n v="0"/>
    <n v="0"/>
    <x v="1"/>
    <m/>
    <s v="Exclu"/>
    <s v="Exclu"/>
    <s v="EXCLU"/>
    <x v="2"/>
    <s v=" "/>
    <m/>
    <m/>
    <s v=""/>
    <m/>
    <s v=""/>
    <m/>
    <m/>
    <m/>
    <m/>
    <m/>
    <m/>
    <m/>
    <m/>
    <m/>
    <m/>
    <m/>
    <m/>
    <m/>
    <m/>
    <m/>
    <s v=" "/>
    <m/>
    <s v=""/>
    <m/>
    <m/>
    <m/>
    <m/>
    <m/>
  </r>
  <r>
    <s v="CTR_1057_Z_Labogenie"/>
    <s v="CTR_1057"/>
    <s v="Yaounde"/>
    <s v="ESCO"/>
    <s v="Good Grid + GE"/>
    <s v="CTR"/>
    <s v="Yaounde"/>
    <s v="ZTE"/>
    <n v="0"/>
    <n v="6.8272679798991511"/>
    <n v="0"/>
    <n v="0"/>
    <n v="0"/>
    <n v="0"/>
    <n v="0"/>
    <n v="13.02151552507897"/>
    <n v="0"/>
    <n v="0"/>
    <n v="0"/>
    <n v="0"/>
    <n v="0"/>
    <n v="19.987326393347651"/>
    <n v="0"/>
    <n v="0"/>
    <n v="0"/>
    <n v="0"/>
    <n v="0"/>
    <n v="0"/>
    <n v="0"/>
    <n v="0"/>
    <n v="0"/>
    <n v="0"/>
    <m/>
    <n v="0"/>
    <n v="0"/>
    <n v="0"/>
    <n v="0"/>
    <n v="0"/>
    <n v="0"/>
    <x v="0"/>
    <m/>
    <s v="No root cause"/>
    <s v="No root cause"/>
    <s v="No root cause"/>
    <x v="4"/>
    <s v=" "/>
    <m/>
    <m/>
    <s v=""/>
    <m/>
    <s v=""/>
    <m/>
    <m/>
    <m/>
    <m/>
    <m/>
    <m/>
    <m/>
    <m/>
    <m/>
    <m/>
    <m/>
    <m/>
    <m/>
    <m/>
    <m/>
    <s v=" "/>
    <m/>
    <s v=""/>
    <m/>
    <m/>
    <m/>
    <m/>
    <m/>
  </r>
  <r>
    <s v="Etoa-Dispensaire"/>
    <s v="CTR_715"/>
    <s v="Yaounde"/>
    <s v="CAMUSAT"/>
    <s v="Good Grid + GE"/>
    <s v="CENTRE"/>
    <s v="Yaounde"/>
    <s v="ZTE"/>
    <n v="13.444884614177317"/>
    <n v="0"/>
    <n v="0"/>
    <n v="0"/>
    <n v="0"/>
    <n v="0"/>
    <n v="0"/>
    <n v="0"/>
    <n v="0"/>
    <n v="0"/>
    <n v="1.6586622835179196E-3"/>
    <n v="0"/>
    <n v="15.12154249171739"/>
    <n v="14.511029925834613"/>
    <n v="0"/>
    <n v="0"/>
    <n v="0"/>
    <n v="0"/>
    <n v="0"/>
    <n v="0"/>
    <n v="0"/>
    <n v="0"/>
    <n v="0"/>
    <n v="0"/>
    <m/>
    <n v="0"/>
    <n v="0"/>
    <n v="0"/>
    <n v="0"/>
    <n v="0"/>
    <n v="0"/>
    <x v="0"/>
    <m/>
    <s v="No root cause"/>
    <s v="No root cause"/>
    <s v="No root cause"/>
    <x v="4"/>
    <s v=" "/>
    <m/>
    <m/>
    <s v=""/>
    <m/>
    <s v=""/>
    <m/>
    <m/>
    <m/>
    <m/>
    <m/>
    <m/>
    <m/>
    <m/>
    <m/>
    <m/>
    <m/>
    <m/>
    <m/>
    <m/>
    <m/>
    <s v=" "/>
    <m/>
    <s v=""/>
    <m/>
    <m/>
    <m/>
    <m/>
    <m/>
  </r>
  <r>
    <s v="Anguissa-IHS"/>
    <s v="CTR_478"/>
    <s v="Yaounde"/>
    <s v="IHS"/>
    <s v="Grid-Gen"/>
    <s v="CENTRE"/>
    <s v="Yaounde"/>
    <s v="ZTE"/>
    <n v="4.4709509378397581"/>
    <n v="10.516097228286149"/>
    <n v="0"/>
    <n v="0"/>
    <n v="1.048738275219514"/>
    <n v="2.09622809495681"/>
    <n v="5.7526866761977322"/>
    <n v="12.041691992477876"/>
    <n v="0"/>
    <n v="0"/>
    <n v="0"/>
    <n v="0"/>
    <n v="0"/>
    <n v="10.223815964820666"/>
    <n v="0"/>
    <n v="0"/>
    <n v="0"/>
    <n v="0"/>
    <n v="0"/>
    <n v="0"/>
    <n v="0"/>
    <n v="0"/>
    <n v="0"/>
    <n v="0"/>
    <m/>
    <n v="0"/>
    <n v="0"/>
    <n v="0"/>
    <n v="0"/>
    <n v="0"/>
    <n v="0"/>
    <x v="0"/>
    <m/>
    <s v="BSS"/>
    <s v="RAN ISSUE"/>
    <s v="BSS Hardware issue"/>
    <x v="5"/>
    <s v="05-11-2026: hardware issue,  site with GPS issue (alarm : TDD down 09Apr 02pm)"/>
    <m/>
    <m/>
    <s v=""/>
    <m/>
    <s v=""/>
    <m/>
    <m/>
    <m/>
    <m/>
    <m/>
    <m/>
    <m/>
    <m/>
    <m/>
    <m/>
    <m/>
    <m/>
    <m/>
    <m/>
    <m/>
    <s v=" "/>
    <m/>
    <s v="CTR_478"/>
    <m/>
    <m/>
    <m/>
    <m/>
    <m/>
  </r>
  <r>
    <s v="Ndogpassi-III"/>
    <s v="LIT_283"/>
    <s v="Douala"/>
    <s v="IHS"/>
    <s v="Grid-Gen"/>
    <s v="LITTORAL"/>
    <s v="Douala"/>
    <s v="ZTE"/>
    <n v="0"/>
    <n v="0"/>
    <n v="0"/>
    <n v="0"/>
    <n v="2.1432948666364182"/>
    <n v="0"/>
    <n v="0"/>
    <n v="0.8292419663673225"/>
    <n v="0"/>
    <n v="0"/>
    <n v="0"/>
    <n v="0"/>
    <n v="0"/>
    <n v="7.8664109829839113"/>
    <n v="0"/>
    <n v="0"/>
    <n v="0"/>
    <n v="0"/>
    <n v="0"/>
    <n v="0"/>
    <n v="0"/>
    <n v="0"/>
    <n v="0"/>
    <n v="0"/>
    <m/>
    <n v="0"/>
    <n v="0"/>
    <n v="0"/>
    <n v="0"/>
    <n v="0"/>
    <n v="0"/>
    <x v="0"/>
    <m/>
    <s v="No root cause"/>
    <s v="No root cause"/>
    <s v="No root cause"/>
    <x v="4"/>
    <s v=" "/>
    <m/>
    <m/>
    <s v=""/>
    <m/>
    <s v=""/>
    <m/>
    <m/>
    <m/>
    <m/>
    <m/>
    <m/>
    <m/>
    <m/>
    <m/>
    <m/>
    <m/>
    <m/>
    <m/>
    <m/>
    <m/>
    <s v=" "/>
    <m/>
    <s v=""/>
    <m/>
    <m/>
    <m/>
    <m/>
    <m/>
  </r>
  <r>
    <s v="Belo"/>
    <s v="NRO_032"/>
    <s v="NORD-OUEST"/>
    <s v="IHS"/>
    <s v="Grid-Gen"/>
    <s v="NORD-OUEST"/>
    <s v="Belo"/>
    <s v="NOKIA"/>
    <n v="0"/>
    <n v="0"/>
    <n v="0"/>
    <n v="0"/>
    <n v="0"/>
    <n v="0"/>
    <n v="0"/>
    <n v="0"/>
    <n v="0"/>
    <n v="2.4744041952081322"/>
    <n v="0.12246308030734648"/>
    <n v="0"/>
    <n v="7.3299293438313221E-2"/>
    <n v="0"/>
    <n v="0"/>
    <n v="0"/>
    <n v="0"/>
    <n v="0.14171753231002795"/>
    <n v="0"/>
    <n v="0"/>
    <n v="0"/>
    <n v="0"/>
    <n v="0"/>
    <n v="0"/>
    <m/>
    <n v="0"/>
    <n v="0"/>
    <n v="0"/>
    <n v="0"/>
    <n v="0"/>
    <n v="0"/>
    <x v="2"/>
    <m/>
    <s v="No root cause"/>
    <s v="No root cause"/>
    <s v="No root cause"/>
    <x v="4"/>
    <s v=" "/>
    <m/>
    <m/>
    <s v=""/>
    <m/>
    <s v=""/>
    <m/>
    <m/>
    <m/>
    <m/>
    <m/>
    <m/>
    <m/>
    <m/>
    <m/>
    <m/>
    <m/>
    <m/>
    <m/>
    <m/>
    <m/>
    <s v=" "/>
    <m/>
    <s v=""/>
    <m/>
    <m/>
    <m/>
    <m/>
    <m/>
  </r>
  <r>
    <s v="Sorawel-IHS"/>
    <s v="NRD_099"/>
    <s v="NORD"/>
    <s v="IHS"/>
    <s v="Grid-Gen"/>
    <s v="NORD"/>
    <s v="Sorawel"/>
    <s v="Huawei"/>
    <n v="0"/>
    <n v="0"/>
    <n v="0"/>
    <n v="0"/>
    <n v="0"/>
    <n v="0"/>
    <n v="0"/>
    <n v="0"/>
    <n v="0"/>
    <n v="0"/>
    <n v="0"/>
    <n v="0"/>
    <n v="0"/>
    <n v="6.3994757913780944"/>
    <n v="0"/>
    <n v="0"/>
    <n v="0"/>
    <n v="0"/>
    <n v="0"/>
    <n v="0"/>
    <n v="0"/>
    <n v="0"/>
    <n v="0"/>
    <n v="0"/>
    <m/>
    <n v="0"/>
    <n v="0"/>
    <n v="0"/>
    <n v="0"/>
    <n v="0"/>
    <n v="0"/>
    <x v="0"/>
    <m/>
    <s v="No root cause"/>
    <s v="No root cause"/>
    <s v="No root cause"/>
    <x v="4"/>
    <s v=" "/>
    <m/>
    <m/>
    <s v=""/>
    <m/>
    <s v=""/>
    <m/>
    <m/>
    <m/>
    <m/>
    <m/>
    <m/>
    <m/>
    <m/>
    <m/>
    <m/>
    <m/>
    <m/>
    <m/>
    <m/>
    <m/>
    <s v=" "/>
    <m/>
    <s v=""/>
    <m/>
    <m/>
    <m/>
    <m/>
    <m/>
  </r>
  <r>
    <s v="Biteng"/>
    <s v="CTR_211"/>
    <s v="Yaounde"/>
    <s v="IHS"/>
    <s v="Grid-Gen"/>
    <s v="CENTRE"/>
    <s v="Yaounde"/>
    <s v="ZTE"/>
    <n v="0"/>
    <n v="0"/>
    <n v="0"/>
    <n v="0"/>
    <n v="0"/>
    <n v="0"/>
    <n v="0"/>
    <n v="0"/>
    <n v="0"/>
    <n v="0"/>
    <n v="0"/>
    <n v="0"/>
    <n v="0"/>
    <n v="2.7791689138865312"/>
    <n v="0"/>
    <n v="0"/>
    <n v="0"/>
    <n v="0"/>
    <n v="0"/>
    <n v="0"/>
    <n v="0"/>
    <n v="0"/>
    <n v="0"/>
    <n v="0"/>
    <m/>
    <n v="0"/>
    <n v="0"/>
    <n v="0"/>
    <n v="0"/>
    <n v="0"/>
    <n v="0"/>
    <x v="0"/>
    <m/>
    <s v="No root cause"/>
    <s v="No root cause"/>
    <s v="No root cause"/>
    <x v="4"/>
    <s v=" "/>
    <m/>
    <m/>
    <s v=""/>
    <m/>
    <s v=""/>
    <m/>
    <m/>
    <m/>
    <m/>
    <m/>
    <m/>
    <m/>
    <m/>
    <m/>
    <m/>
    <m/>
    <m/>
    <m/>
    <m/>
    <m/>
    <s v=" "/>
    <m/>
    <s v=""/>
    <m/>
    <m/>
    <m/>
    <m/>
    <m/>
  </r>
  <r>
    <s v="Garoua-Yelwa-Orange-IHS"/>
    <s v="NRD_082"/>
    <s v="Garoua"/>
    <s v="IHS"/>
    <s v="Grid-Gen"/>
    <s v="NORD"/>
    <s v="Garoua"/>
    <s v="Huawei"/>
    <n v="0"/>
    <n v="0"/>
    <n v="0"/>
    <n v="2.595949154331926"/>
    <n v="3.287450810854001"/>
    <n v="0"/>
    <n v="0"/>
    <n v="0"/>
    <n v="0"/>
    <n v="0"/>
    <n v="0"/>
    <n v="0"/>
    <n v="0"/>
    <n v="2.2288497373249667"/>
    <n v="0"/>
    <n v="0"/>
    <n v="0"/>
    <n v="8.586698455910259"/>
    <n v="0"/>
    <n v="0"/>
    <n v="0"/>
    <n v="0"/>
    <n v="0"/>
    <n v="0"/>
    <m/>
    <n v="0"/>
    <n v="0"/>
    <n v="0"/>
    <n v="0"/>
    <n v="0"/>
    <n v="0"/>
    <x v="0"/>
    <m/>
    <s v="No root cause"/>
    <s v="No root cause"/>
    <s v="No root cause"/>
    <x v="4"/>
    <s v=" "/>
    <m/>
    <m/>
    <s v=""/>
    <m/>
    <s v=""/>
    <m/>
    <m/>
    <m/>
    <m/>
    <m/>
    <m/>
    <m/>
    <m/>
    <m/>
    <m/>
    <m/>
    <m/>
    <m/>
    <m/>
    <m/>
    <s v=" "/>
    <m/>
    <s v=""/>
    <m/>
    <m/>
    <m/>
    <m/>
    <m/>
  </r>
  <r>
    <s v="Djabi-IHS"/>
    <s v="NRD_069"/>
    <s v="NORD"/>
    <s v="IHS"/>
    <s v="Solar-Gen"/>
    <s v="NORD"/>
    <s v="Djabi"/>
    <s v="Huawei"/>
    <n v="0"/>
    <n v="0"/>
    <n v="0"/>
    <n v="0"/>
    <n v="0"/>
    <n v="0"/>
    <n v="0"/>
    <n v="0"/>
    <n v="0"/>
    <n v="0"/>
    <n v="0"/>
    <n v="0"/>
    <n v="0"/>
    <n v="1.2446209403794732"/>
    <n v="0"/>
    <n v="0"/>
    <n v="0"/>
    <n v="0"/>
    <n v="0"/>
    <n v="0"/>
    <n v="0"/>
    <n v="0"/>
    <n v="0"/>
    <n v="0"/>
    <m/>
    <n v="0"/>
    <n v="0"/>
    <n v="0"/>
    <n v="0"/>
    <n v="0"/>
    <n v="0"/>
    <x v="0"/>
    <m/>
    <s v="No root cause"/>
    <s v="No root cause"/>
    <s v="No root cause"/>
    <x v="4"/>
    <s v=" "/>
    <m/>
    <m/>
    <s v=""/>
    <m/>
    <s v=""/>
    <m/>
    <m/>
    <m/>
    <m/>
    <m/>
    <m/>
    <m/>
    <m/>
    <m/>
    <m/>
    <m/>
    <m/>
    <m/>
    <m/>
    <m/>
    <s v=" "/>
    <m/>
    <s v=""/>
    <m/>
    <m/>
    <m/>
    <m/>
    <m/>
  </r>
  <r>
    <s v="Bda-Titam-Naka"/>
    <s v="OST_113"/>
    <s v="NORD-OUEST"/>
    <s v="IHS"/>
    <s v="Grid-Gen"/>
    <s v="OUEST"/>
    <s v="Bamenda"/>
    <s v="Huawei"/>
    <n v="0"/>
    <n v="0"/>
    <n v="0"/>
    <n v="0"/>
    <n v="0.56287507169701478"/>
    <n v="0"/>
    <n v="0"/>
    <n v="0"/>
    <n v="0"/>
    <n v="0"/>
    <n v="1.0384474350303767"/>
    <n v="0"/>
    <n v="0"/>
    <n v="1.0907042145003467"/>
    <n v="0"/>
    <n v="0"/>
    <n v="0"/>
    <n v="3.5271899335964356"/>
    <n v="0"/>
    <n v="0"/>
    <n v="0"/>
    <n v="0"/>
    <n v="0"/>
    <n v="0"/>
    <m/>
    <n v="0"/>
    <n v="0"/>
    <n v="0"/>
    <n v="0"/>
    <n v="0"/>
    <n v="0"/>
    <x v="0"/>
    <m/>
    <s v="No root cause"/>
    <s v="No root cause"/>
    <s v="No root cause"/>
    <x v="4"/>
    <s v=" "/>
    <m/>
    <m/>
    <s v=""/>
    <m/>
    <s v=""/>
    <m/>
    <m/>
    <m/>
    <m/>
    <m/>
    <m/>
    <m/>
    <m/>
    <m/>
    <m/>
    <m/>
    <m/>
    <m/>
    <m/>
    <m/>
    <s v=" "/>
    <m/>
    <s v=""/>
    <m/>
    <m/>
    <m/>
    <m/>
    <m/>
  </r>
  <r>
    <s v="Bafia-Lable"/>
    <s v="CTR_362"/>
    <s v="CENTRE"/>
    <s v="IHS"/>
    <s v="Grid-Gen"/>
    <s v="CENTRE"/>
    <s v="Bafia"/>
    <s v="ZTE"/>
    <n v="0"/>
    <n v="0"/>
    <n v="0"/>
    <n v="0"/>
    <n v="0"/>
    <n v="0"/>
    <n v="0.21651785077318528"/>
    <n v="0"/>
    <n v="3.5804276423738632"/>
    <n v="0"/>
    <n v="1.9547959238998613"/>
    <n v="0"/>
    <n v="0"/>
    <n v="0.87152893705786816"/>
    <n v="0"/>
    <n v="0"/>
    <n v="0"/>
    <n v="0"/>
    <n v="0"/>
    <n v="0"/>
    <n v="0"/>
    <n v="0"/>
    <n v="0"/>
    <n v="0"/>
    <m/>
    <n v="0"/>
    <n v="0"/>
    <n v="0"/>
    <n v="0"/>
    <n v="0"/>
    <n v="0"/>
    <x v="0"/>
    <m/>
    <s v="No root cause"/>
    <s v="No root cause"/>
    <s v="No root cause"/>
    <x v="4"/>
    <s v=" "/>
    <m/>
    <m/>
    <s v=""/>
    <m/>
    <s v=""/>
    <m/>
    <m/>
    <m/>
    <m/>
    <m/>
    <m/>
    <m/>
    <m/>
    <m/>
    <m/>
    <m/>
    <m/>
    <m/>
    <m/>
    <m/>
    <s v=" "/>
    <m/>
    <s v=""/>
    <m/>
    <m/>
    <m/>
    <m/>
    <m/>
  </r>
  <r>
    <s v="Badankali-IHS"/>
    <s v="NRD_107"/>
    <s v="NORD"/>
    <s v="IHS"/>
    <s v="Hybrid-Gen"/>
    <s v="NORD"/>
    <s v="Badankali"/>
    <s v="Huawei"/>
    <n v="0"/>
    <n v="0"/>
    <n v="0"/>
    <n v="0"/>
    <n v="0"/>
    <n v="0"/>
    <n v="0"/>
    <n v="0"/>
    <n v="0"/>
    <n v="0"/>
    <n v="0"/>
    <n v="0"/>
    <n v="0"/>
    <n v="0.40214534590064288"/>
    <n v="0"/>
    <n v="0"/>
    <n v="0"/>
    <n v="0"/>
    <n v="0"/>
    <n v="0"/>
    <n v="0"/>
    <n v="0"/>
    <n v="0"/>
    <n v="0"/>
    <m/>
    <n v="0"/>
    <n v="0"/>
    <n v="0"/>
    <n v="0"/>
    <n v="0"/>
    <n v="0"/>
    <x v="0"/>
    <m/>
    <s v="No root cause"/>
    <s v="No root cause"/>
    <s v="No root cause"/>
    <x v="4"/>
    <s v=" "/>
    <m/>
    <m/>
    <s v=""/>
    <m/>
    <s v=""/>
    <m/>
    <m/>
    <m/>
    <m/>
    <m/>
    <m/>
    <m/>
    <m/>
    <m/>
    <m/>
    <m/>
    <m/>
    <m/>
    <m/>
    <m/>
    <s v=" "/>
    <m/>
    <s v=""/>
    <m/>
    <m/>
    <m/>
    <m/>
    <m/>
  </r>
  <r>
    <s v="Maroua-Domayo-IHS"/>
    <s v="EXN_241"/>
    <s v="Maroua"/>
    <s v="IHS"/>
    <s v="Grid-Gen"/>
    <s v="EXTREME-NORD"/>
    <s v="Maroua"/>
    <s v="Huawei"/>
    <n v="0"/>
    <n v="0"/>
    <n v="0"/>
    <n v="0"/>
    <n v="0"/>
    <n v="0"/>
    <n v="0"/>
    <n v="0"/>
    <n v="0"/>
    <n v="0"/>
    <n v="0"/>
    <n v="0"/>
    <n v="0"/>
    <n v="0.23611860184400438"/>
    <n v="0"/>
    <n v="0"/>
    <n v="0"/>
    <n v="0"/>
    <n v="0"/>
    <n v="0"/>
    <n v="0"/>
    <n v="0"/>
    <n v="0"/>
    <n v="0"/>
    <m/>
    <n v="0"/>
    <n v="0"/>
    <n v="0"/>
    <n v="0"/>
    <n v="0"/>
    <n v="0"/>
    <x v="0"/>
    <m/>
    <s v="No root cause"/>
    <s v="No root cause"/>
    <s v="No root cause"/>
    <x v="4"/>
    <s v=" "/>
    <m/>
    <m/>
    <s v=""/>
    <m/>
    <s v=""/>
    <m/>
    <m/>
    <m/>
    <m/>
    <m/>
    <m/>
    <m/>
    <m/>
    <m/>
    <m/>
    <m/>
    <m/>
    <m/>
    <m/>
    <m/>
    <s v=" "/>
    <m/>
    <s v=""/>
    <m/>
    <m/>
    <m/>
    <m/>
    <m/>
  </r>
  <r>
    <s v="Laore-MTN-IHS"/>
    <s v="ADM_093"/>
    <s v="ADAMAOUA"/>
    <s v="IHS"/>
    <s v="Solar-Gen"/>
    <s v="ADAMAOUA"/>
    <s v="Laore"/>
    <s v="NOKIA"/>
    <n v="0"/>
    <n v="0"/>
    <n v="0"/>
    <n v="0"/>
    <n v="0"/>
    <n v="0"/>
    <n v="0"/>
    <n v="0"/>
    <n v="1.8728999941590844E-3"/>
    <n v="0"/>
    <n v="0"/>
    <n v="0"/>
    <n v="0"/>
    <n v="0.12829903972362774"/>
    <n v="0"/>
    <n v="0"/>
    <n v="0"/>
    <n v="0"/>
    <n v="0"/>
    <n v="0"/>
    <n v="0"/>
    <n v="0"/>
    <n v="0"/>
    <n v="0"/>
    <m/>
    <n v="0"/>
    <n v="0"/>
    <n v="0"/>
    <n v="0"/>
    <n v="0"/>
    <n v="0"/>
    <x v="0"/>
    <m/>
    <s v="No root cause"/>
    <s v="No root cause"/>
    <s v="No root cause"/>
    <x v="4"/>
    <s v=" "/>
    <m/>
    <m/>
    <s v=""/>
    <m/>
    <s v=""/>
    <m/>
    <m/>
    <m/>
    <m/>
    <m/>
    <m/>
    <m/>
    <m/>
    <m/>
    <m/>
    <m/>
    <m/>
    <m/>
    <m/>
    <m/>
    <s v=" "/>
    <m/>
    <s v=""/>
    <m/>
    <m/>
    <m/>
    <m/>
    <m/>
  </r>
  <r>
    <s v="Bda-Nitop-II"/>
    <s v="NRO_226"/>
    <s v="NORD-OUEST"/>
    <s v="IHS"/>
    <s v="Grid-Gen"/>
    <s v="NORD-OUEST"/>
    <s v="Bamenda"/>
    <s v="Huawei"/>
    <n v="8.550671597709119"/>
    <n v="4.5593594210590886"/>
    <n v="0"/>
    <n v="0"/>
    <n v="7.3854702610770122"/>
    <n v="0"/>
    <n v="0"/>
    <n v="1.7037671965825134"/>
    <n v="14.999586226183036"/>
    <n v="0.86946006797305042"/>
    <n v="1.0492019872557665"/>
    <n v="0"/>
    <n v="0.34988856643067295"/>
    <n v="4.6157182685420607E-2"/>
    <n v="0"/>
    <n v="0"/>
    <n v="0"/>
    <n v="2.5902062591137249"/>
    <n v="0"/>
    <n v="0"/>
    <n v="0"/>
    <n v="0"/>
    <n v="0"/>
    <n v="0"/>
    <m/>
    <n v="0"/>
    <n v="0"/>
    <n v="0"/>
    <n v="0"/>
    <n v="0"/>
    <n v="0"/>
    <x v="0"/>
    <m/>
    <s v="No root cause"/>
    <s v="No root cause"/>
    <s v="No root cause"/>
    <x v="4"/>
    <s v=" "/>
    <m/>
    <m/>
    <s v=""/>
    <m/>
    <s v=""/>
    <m/>
    <m/>
    <m/>
    <m/>
    <m/>
    <m/>
    <m/>
    <m/>
    <m/>
    <m/>
    <m/>
    <m/>
    <m/>
    <m/>
    <m/>
    <s v=" "/>
    <m/>
    <s v=""/>
    <m/>
    <m/>
    <m/>
    <m/>
    <m/>
  </r>
  <r>
    <s v="Bamenda-Blue-moon-IHS"/>
    <s v="NRO_128"/>
    <s v="NORD-OUEST"/>
    <s v="IHS"/>
    <s v="Grid-Gen"/>
    <s v="NORD-OUEST"/>
    <s v="Bamenda"/>
    <s v="Huawei"/>
    <n v="8.5479963359615088"/>
    <n v="4.5545439499133913"/>
    <n v="0"/>
    <n v="0"/>
    <n v="10.455368786615416"/>
    <n v="23.113993973170334"/>
    <n v="0"/>
    <n v="1.6995759531779253"/>
    <n v="15.000442309942274"/>
    <n v="0.8597756204467043"/>
    <n v="1.0441903302485782"/>
    <n v="0"/>
    <n v="0.29597312467718512"/>
    <n v="3.977222464779287E-2"/>
    <n v="0"/>
    <n v="0"/>
    <n v="0"/>
    <n v="2.4605274046679395"/>
    <n v="0"/>
    <n v="0"/>
    <n v="0"/>
    <n v="0"/>
    <n v="0"/>
    <n v="0"/>
    <m/>
    <n v="0"/>
    <n v="0"/>
    <n v="0"/>
    <n v="0"/>
    <n v="0"/>
    <n v="0"/>
    <x v="0"/>
    <m/>
    <s v="No root cause"/>
    <s v="No root cause"/>
    <s v="No root cause"/>
    <x v="4"/>
    <s v=" "/>
    <m/>
    <m/>
    <s v=""/>
    <m/>
    <s v=""/>
    <m/>
    <m/>
    <m/>
    <m/>
    <m/>
    <m/>
    <m/>
    <m/>
    <m/>
    <m/>
    <m/>
    <m/>
    <m/>
    <m/>
    <m/>
    <s v=" "/>
    <m/>
    <s v=""/>
    <m/>
    <m/>
    <m/>
    <m/>
    <m/>
  </r>
  <r>
    <s v="Port_Autonome_Kribi"/>
    <s v="SUD_092"/>
    <s v="CENTRE"/>
    <s v="CAMUSAT"/>
    <s v="Good Grid no GE - 8h"/>
    <s v="SUD"/>
    <s v="Kribi"/>
    <s v="ZTE"/>
    <n v="0"/>
    <n v="2.6752617476098045E-4"/>
    <n v="0"/>
    <n v="9.4169213515849729E-3"/>
    <n v="0"/>
    <n v="0"/>
    <n v="0"/>
    <n v="0"/>
    <n v="0"/>
    <n v="0"/>
    <n v="1.4106655195144295"/>
    <n v="0"/>
    <n v="4.7298627697734158E-2"/>
    <n v="9.5239318214895355E-3"/>
    <n v="0"/>
    <n v="0"/>
    <n v="0"/>
    <n v="0"/>
    <n v="0"/>
    <n v="0"/>
    <n v="0"/>
    <n v="0"/>
    <n v="0"/>
    <n v="0"/>
    <m/>
    <n v="0"/>
    <n v="0"/>
    <n v="0"/>
    <n v="0"/>
    <n v="0"/>
    <n v="0"/>
    <x v="0"/>
    <m/>
    <s v="No root cause"/>
    <s v="No root cause"/>
    <s v="No root cause"/>
    <x v="4"/>
    <s v=" "/>
    <m/>
    <m/>
    <s v=""/>
    <m/>
    <s v=""/>
    <m/>
    <m/>
    <m/>
    <m/>
    <m/>
    <m/>
    <m/>
    <m/>
    <m/>
    <m/>
    <m/>
    <m/>
    <m/>
    <m/>
    <m/>
    <s v=" "/>
    <m/>
    <s v=""/>
    <m/>
    <m/>
    <m/>
    <m/>
    <m/>
  </r>
  <r>
    <s v="GBHS-Muyuka"/>
    <s v="SUO_246"/>
    <s v="NORD-OUEST"/>
    <m/>
    <m/>
    <s v="SUD-OUEST"/>
    <s v="Bamenda"/>
    <s v="Huawei"/>
    <n v="0"/>
    <n v="0"/>
    <n v="0"/>
    <n v="0"/>
    <n v="0"/>
    <n v="0"/>
    <n v="0"/>
    <n v="0"/>
    <n v="0"/>
    <n v="0"/>
    <n v="0"/>
    <n v="0"/>
    <n v="0"/>
    <n v="4.0128926214140796E-3"/>
    <n v="0"/>
    <n v="0"/>
    <n v="0"/>
    <n v="0"/>
    <n v="0"/>
    <n v="0"/>
    <n v="0"/>
    <n v="0"/>
    <n v="0"/>
    <n v="0"/>
    <m/>
    <n v="0"/>
    <n v="0"/>
    <n v="0"/>
    <n v="0"/>
    <n v="0"/>
    <n v="0"/>
    <x v="0"/>
    <m/>
    <s v="No root cause"/>
    <s v="No root cause"/>
    <s v="No root cause"/>
    <x v="4"/>
    <s v=" "/>
    <m/>
    <m/>
    <s v=""/>
    <m/>
    <s v=""/>
    <m/>
    <m/>
    <m/>
    <m/>
    <m/>
    <m/>
    <m/>
    <m/>
    <m/>
    <m/>
    <m/>
    <m/>
    <m/>
    <m/>
    <m/>
    <s v=" "/>
    <m/>
    <s v=""/>
    <m/>
    <m/>
    <m/>
    <m/>
    <m/>
  </r>
  <r>
    <s v="Ndogp-Nodal"/>
    <s v="LIT_093"/>
    <s v="Douala"/>
    <m/>
    <m/>
    <s v="LITTORAL"/>
    <s v="Douala"/>
    <s v="ZTE"/>
    <n v="0"/>
    <n v="0"/>
    <n v="0"/>
    <n v="0"/>
    <n v="0"/>
    <n v="0"/>
    <n v="0"/>
    <n v="0"/>
    <n v="0"/>
    <n v="0"/>
    <n v="0"/>
    <n v="0"/>
    <n v="0"/>
    <n v="2.56825127770507E-3"/>
    <n v="0"/>
    <n v="0"/>
    <n v="0"/>
    <n v="0"/>
    <n v="0"/>
    <n v="0"/>
    <n v="0"/>
    <n v="0"/>
    <n v="0"/>
    <n v="0"/>
    <m/>
    <n v="0"/>
    <n v="0"/>
    <n v="0"/>
    <n v="0"/>
    <n v="0"/>
    <n v="0"/>
    <x v="0"/>
    <m/>
    <s v="No root cause"/>
    <s v="No root cause"/>
    <s v="No root cause"/>
    <x v="4"/>
    <s v=" "/>
    <m/>
    <m/>
    <s v=""/>
    <m/>
    <s v=""/>
    <m/>
    <m/>
    <m/>
    <m/>
    <m/>
    <m/>
    <m/>
    <m/>
    <m/>
    <m/>
    <m/>
    <m/>
    <m/>
    <m/>
    <m/>
    <s v=" "/>
    <m/>
    <s v=""/>
    <m/>
    <m/>
    <m/>
    <m/>
    <m/>
  </r>
  <r>
    <s v="PK8"/>
    <s v="LIT_255"/>
    <s v="Douala"/>
    <s v="IHS"/>
    <s v="Grid-Gen"/>
    <s v="LITTORAL"/>
    <s v="Douala"/>
    <s v="ZTE"/>
    <n v="0"/>
    <n v="0"/>
    <n v="0.35877043543273729"/>
    <n v="0"/>
    <n v="0"/>
    <n v="0"/>
    <n v="0"/>
    <n v="0"/>
    <n v="0"/>
    <n v="0"/>
    <n v="0.77719920783716157"/>
    <n v="0"/>
    <n v="0"/>
    <n v="2.3720654162136274E-3"/>
    <n v="0"/>
    <n v="0"/>
    <n v="0"/>
    <n v="0"/>
    <n v="0"/>
    <n v="0"/>
    <n v="0"/>
    <n v="0"/>
    <n v="0"/>
    <n v="0"/>
    <m/>
    <n v="0"/>
    <n v="0"/>
    <n v="0"/>
    <n v="0"/>
    <n v="0"/>
    <n v="0"/>
    <x v="0"/>
    <m/>
    <s v="No root cause"/>
    <s v="No root cause"/>
    <s v="No root cause"/>
    <x v="4"/>
    <s v=" "/>
    <m/>
    <m/>
    <s v=""/>
    <m/>
    <s v=""/>
    <m/>
    <m/>
    <m/>
    <m/>
    <m/>
    <m/>
    <m/>
    <m/>
    <m/>
    <m/>
    <m/>
    <m/>
    <m/>
    <m/>
    <m/>
    <s v=" "/>
    <m/>
    <s v=""/>
    <m/>
    <m/>
    <m/>
    <m/>
    <m/>
  </r>
  <r>
    <s v="Song-Kot-IHS"/>
    <s v="LIT_374"/>
    <s v="Douala"/>
    <s v="IHS"/>
    <s v="Grid-Gen"/>
    <s v="LITTORAL"/>
    <s v="Douala"/>
    <s v="ZTE"/>
    <n v="0"/>
    <n v="1.7554532535463276"/>
    <n v="0"/>
    <n v="0"/>
    <n v="0"/>
    <n v="0"/>
    <n v="0"/>
    <n v="0"/>
    <n v="0"/>
    <n v="0"/>
    <n v="0"/>
    <n v="0"/>
    <n v="0"/>
    <n v="2.1045392414528177E-3"/>
    <n v="0"/>
    <n v="0"/>
    <n v="0"/>
    <n v="0"/>
    <n v="0"/>
    <n v="0"/>
    <n v="0"/>
    <n v="0"/>
    <n v="0"/>
    <n v="0"/>
    <m/>
    <n v="0"/>
    <n v="0"/>
    <n v="0"/>
    <n v="0"/>
    <n v="0"/>
    <n v="0"/>
    <x v="0"/>
    <m/>
    <s v="No root cause"/>
    <s v="No root cause"/>
    <s v="No root cause"/>
    <x v="4"/>
    <s v=" "/>
    <m/>
    <m/>
    <s v=""/>
    <m/>
    <s v=""/>
    <m/>
    <m/>
    <m/>
    <m/>
    <m/>
    <m/>
    <m/>
    <m/>
    <m/>
    <m/>
    <m/>
    <m/>
    <m/>
    <m/>
    <m/>
    <s v=" "/>
    <m/>
    <s v=""/>
    <m/>
    <m/>
    <m/>
    <m/>
    <m/>
  </r>
  <r>
    <s v="Nyalla-Pariso"/>
    <s v="LIT_179"/>
    <s v="Douala"/>
    <s v="IHS"/>
    <s v="Grid-Gen"/>
    <s v="LITTORAL"/>
    <s v="Douala"/>
    <s v="ZTE"/>
    <n v="0"/>
    <n v="0"/>
    <n v="0"/>
    <n v="0"/>
    <n v="0"/>
    <n v="8.4071705575673512"/>
    <n v="0"/>
    <n v="0"/>
    <n v="0"/>
    <n v="0"/>
    <n v="0"/>
    <n v="0"/>
    <n v="0"/>
    <n v="2.0867041631353052E-3"/>
    <n v="0"/>
    <n v="0"/>
    <n v="0"/>
    <n v="0"/>
    <n v="0"/>
    <n v="0"/>
    <n v="0"/>
    <n v="0"/>
    <n v="0"/>
    <n v="0"/>
    <m/>
    <n v="0"/>
    <n v="0"/>
    <n v="0"/>
    <n v="0"/>
    <n v="0"/>
    <n v="0"/>
    <x v="0"/>
    <m/>
    <s v="No root cause"/>
    <s v="No root cause"/>
    <s v="No root cause"/>
    <x v="4"/>
    <s v=" "/>
    <m/>
    <m/>
    <s v=""/>
    <m/>
    <s v=""/>
    <m/>
    <m/>
    <m/>
    <m/>
    <m/>
    <m/>
    <m/>
    <m/>
    <m/>
    <m/>
    <m/>
    <m/>
    <m/>
    <m/>
    <m/>
    <s v=" "/>
    <m/>
    <s v=""/>
    <m/>
    <m/>
    <m/>
    <m/>
    <m/>
  </r>
  <r>
    <s v="PK11"/>
    <s v="LIT_128"/>
    <s v="Douala"/>
    <s v="IHS"/>
    <s v="Grid-Gen"/>
    <s v="LITTORAL"/>
    <s v="Douala"/>
    <s v="ZTE"/>
    <n v="0"/>
    <n v="57.767140937069307"/>
    <n v="13.868556899607057"/>
    <n v="13.868556899607057"/>
    <n v="43.079383220187594"/>
    <n v="0"/>
    <n v="0"/>
    <n v="0"/>
    <n v="0"/>
    <n v="0"/>
    <n v="0"/>
    <n v="0"/>
    <n v="0"/>
    <n v="2.0331989281831093E-3"/>
    <n v="0"/>
    <n v="0"/>
    <n v="0"/>
    <n v="0"/>
    <n v="0"/>
    <n v="0"/>
    <n v="0"/>
    <n v="0"/>
    <n v="0"/>
    <n v="0"/>
    <m/>
    <n v="0"/>
    <n v="0"/>
    <n v="0"/>
    <n v="0"/>
    <n v="0"/>
    <n v="0"/>
    <x v="0"/>
    <m/>
    <s v="No root cause"/>
    <s v="No root cause"/>
    <s v="No root cause"/>
    <x v="4"/>
    <s v=" "/>
    <m/>
    <m/>
    <s v=""/>
    <m/>
    <s v=""/>
    <m/>
    <m/>
    <m/>
    <m/>
    <m/>
    <m/>
    <m/>
    <m/>
    <m/>
    <m/>
    <m/>
    <m/>
    <m/>
    <m/>
    <m/>
    <s v=" "/>
    <m/>
    <s v=""/>
    <m/>
    <m/>
    <m/>
    <m/>
    <m/>
  </r>
  <r>
    <s v="Bana-Centre"/>
    <s v="OST_036"/>
    <s v="OUEST"/>
    <s v="IHS"/>
    <s v="Grid-Gen"/>
    <s v="OUEST"/>
    <s v="Bana"/>
    <s v="Huawei"/>
    <n v="0"/>
    <n v="0"/>
    <n v="0"/>
    <n v="0"/>
    <n v="0"/>
    <n v="0"/>
    <n v="0"/>
    <n v="0"/>
    <n v="0"/>
    <n v="0"/>
    <n v="0"/>
    <n v="0"/>
    <n v="0"/>
    <n v="1.8726832233265697E-3"/>
    <n v="0"/>
    <n v="0"/>
    <n v="0"/>
    <n v="0"/>
    <n v="0"/>
    <n v="0"/>
    <n v="0"/>
    <n v="0"/>
    <n v="0"/>
    <n v="0"/>
    <m/>
    <n v="0"/>
    <n v="0"/>
    <n v="0"/>
    <n v="0"/>
    <n v="0"/>
    <n v="0"/>
    <x v="0"/>
    <m/>
    <s v="No root cause"/>
    <s v="No root cause"/>
    <s v="No root cause"/>
    <x v="4"/>
    <s v=" "/>
    <m/>
    <m/>
    <s v=""/>
    <m/>
    <s v=""/>
    <m/>
    <m/>
    <m/>
    <m/>
    <m/>
    <m/>
    <m/>
    <m/>
    <m/>
    <m/>
    <m/>
    <m/>
    <m/>
    <m/>
    <m/>
    <s v=" "/>
    <m/>
    <s v=""/>
    <m/>
    <m/>
    <m/>
    <m/>
    <m/>
  </r>
  <r>
    <s v="Bberi-Abattoir"/>
    <s v="LIT_346"/>
    <s v="Douala"/>
    <s v="IHS"/>
    <s v="Grid-Gen"/>
    <s v="LITTORAL"/>
    <s v="Douala"/>
    <s v="ZTE"/>
    <n v="0"/>
    <n v="0"/>
    <n v="0"/>
    <n v="0"/>
    <n v="0"/>
    <n v="0"/>
    <n v="0"/>
    <n v="0"/>
    <n v="5.4676999597640661"/>
    <n v="1.9723456409641797"/>
    <n v="1.7559704708175321"/>
    <n v="0"/>
    <n v="2.3293860738001273"/>
    <n v="1.8370130666916665E-3"/>
    <n v="0"/>
    <n v="0"/>
    <n v="0"/>
    <n v="15.099248643820651"/>
    <n v="0"/>
    <n v="0"/>
    <n v="0"/>
    <n v="0"/>
    <n v="0"/>
    <n v="0"/>
    <m/>
    <n v="0"/>
    <n v="0"/>
    <n v="0"/>
    <n v="0"/>
    <n v="0"/>
    <n v="0"/>
    <x v="0"/>
    <m/>
    <s v="No root cause"/>
    <s v="No root cause"/>
    <s v="No root cause"/>
    <x v="4"/>
    <s v=" "/>
    <m/>
    <m/>
    <s v=""/>
    <m/>
    <s v=""/>
    <m/>
    <m/>
    <m/>
    <m/>
    <m/>
    <m/>
    <m/>
    <m/>
    <m/>
    <m/>
    <m/>
    <m/>
    <m/>
    <m/>
    <m/>
    <s v=" "/>
    <m/>
    <s v=""/>
    <m/>
    <m/>
    <m/>
    <m/>
    <m/>
  </r>
  <r>
    <s v="Total-Ndobo"/>
    <s v="LIT_437"/>
    <s v="Douala"/>
    <s v="IHS"/>
    <s v="Grid-Gen"/>
    <s v="LITTORAL"/>
    <s v="Douala"/>
    <s v="ZTE"/>
    <n v="0"/>
    <n v="0"/>
    <n v="0"/>
    <n v="0"/>
    <n v="0"/>
    <n v="0"/>
    <n v="0"/>
    <n v="0"/>
    <n v="0"/>
    <n v="0"/>
    <n v="0"/>
    <n v="0"/>
    <n v="0"/>
    <n v="1.7835078317394704E-3"/>
    <n v="0"/>
    <n v="0"/>
    <n v="0"/>
    <n v="0"/>
    <n v="0"/>
    <n v="0"/>
    <n v="0"/>
    <n v="0"/>
    <n v="0"/>
    <n v="0"/>
    <m/>
    <n v="0"/>
    <n v="0"/>
    <n v="0"/>
    <n v="0"/>
    <n v="0"/>
    <n v="0"/>
    <x v="0"/>
    <m/>
    <s v="No root cause"/>
    <s v="No root cause"/>
    <s v="No root cause"/>
    <x v="4"/>
    <s v=" "/>
    <m/>
    <m/>
    <s v=""/>
    <m/>
    <s v=""/>
    <m/>
    <m/>
    <m/>
    <m/>
    <m/>
    <m/>
    <m/>
    <m/>
    <m/>
    <m/>
    <m/>
    <m/>
    <m/>
    <m/>
    <m/>
    <s v=" "/>
    <m/>
    <s v=""/>
    <m/>
    <m/>
    <m/>
    <m/>
    <m/>
  </r>
  <r>
    <s v="Bberi-Enem"/>
    <s v="LIT_637"/>
    <s v="Douala"/>
    <s v="CAMUSAT"/>
    <s v="Good Grid + GE"/>
    <s v="LITTORAL"/>
    <s v="Douala"/>
    <s v="ZTE"/>
    <n v="0"/>
    <n v="0"/>
    <n v="0"/>
    <n v="0"/>
    <n v="0"/>
    <n v="0"/>
    <n v="0"/>
    <n v="0"/>
    <n v="0"/>
    <n v="0"/>
    <n v="0"/>
    <n v="0"/>
    <n v="0"/>
    <n v="1.6408272052002239E-3"/>
    <n v="0"/>
    <n v="0"/>
    <n v="0"/>
    <n v="0"/>
    <n v="0"/>
    <n v="0"/>
    <n v="0"/>
    <n v="0"/>
    <n v="0"/>
    <n v="0"/>
    <m/>
    <n v="0"/>
    <n v="0"/>
    <n v="0"/>
    <n v="0"/>
    <n v="0"/>
    <n v="0"/>
    <x v="0"/>
    <m/>
    <s v="No root cause"/>
    <s v="No root cause"/>
    <s v="No root cause"/>
    <x v="4"/>
    <s v=" "/>
    <m/>
    <m/>
    <s v=""/>
    <m/>
    <s v=""/>
    <m/>
    <m/>
    <m/>
    <m/>
    <m/>
    <m/>
    <m/>
    <m/>
    <m/>
    <m/>
    <m/>
    <m/>
    <m/>
    <m/>
    <m/>
    <s v=" "/>
    <m/>
    <s v=""/>
    <m/>
    <m/>
    <m/>
    <m/>
    <m/>
  </r>
  <r>
    <s v="Boadibo"/>
    <s v="LIT_682"/>
    <s v="Douala"/>
    <s v="CAMUSAT"/>
    <s v="Good Grid + GE"/>
    <s v="LITTORAL"/>
    <s v="Douala"/>
    <s v="ZTE"/>
    <n v="0"/>
    <n v="0"/>
    <n v="0"/>
    <n v="0"/>
    <n v="15.181700210881967"/>
    <n v="0"/>
    <n v="0"/>
    <n v="0"/>
    <n v="7.1749271615401522"/>
    <n v="0"/>
    <n v="0"/>
    <n v="0"/>
    <n v="0"/>
    <n v="1.391136108756585E-3"/>
    <n v="0"/>
    <n v="0"/>
    <n v="0"/>
    <n v="0"/>
    <n v="0"/>
    <n v="0"/>
    <n v="0"/>
    <n v="0"/>
    <n v="0"/>
    <n v="0"/>
    <m/>
    <n v="0"/>
    <n v="0"/>
    <n v="0"/>
    <n v="0"/>
    <n v="0"/>
    <n v="0"/>
    <x v="0"/>
    <m/>
    <s v="No root cause"/>
    <s v="No root cause"/>
    <s v="No root cause"/>
    <x v="4"/>
    <s v=" "/>
    <m/>
    <m/>
    <s v=""/>
    <m/>
    <s v=""/>
    <m/>
    <m/>
    <m/>
    <m/>
    <m/>
    <m/>
    <m/>
    <m/>
    <m/>
    <m/>
    <m/>
    <m/>
    <m/>
    <m/>
    <m/>
    <s v=" "/>
    <m/>
    <s v=""/>
    <m/>
    <m/>
    <m/>
    <m/>
    <m/>
  </r>
  <r>
    <s v="Bomono-Gare-IHS"/>
    <s v="LIT_498"/>
    <s v="LITTORAL"/>
    <s v="IHS"/>
    <s v="Grid-Gen"/>
    <s v="LITTORAL"/>
    <s v="Bomono"/>
    <s v="ZTE"/>
    <n v="0"/>
    <n v="0"/>
    <n v="0"/>
    <n v="0"/>
    <n v="2.2071622820910135"/>
    <n v="0"/>
    <n v="0"/>
    <n v="0"/>
    <n v="0"/>
    <n v="0"/>
    <n v="0"/>
    <n v="0"/>
    <n v="0"/>
    <n v="1.3554659521219016E-3"/>
    <n v="0"/>
    <n v="0"/>
    <n v="0"/>
    <n v="0"/>
    <n v="0"/>
    <n v="0"/>
    <n v="0"/>
    <n v="0"/>
    <n v="0"/>
    <n v="0"/>
    <m/>
    <n v="0"/>
    <n v="0"/>
    <n v="0"/>
    <n v="0"/>
    <n v="0"/>
    <n v="0"/>
    <x v="0"/>
    <m/>
    <s v="No root cause"/>
    <s v="No root cause"/>
    <s v="No root cause"/>
    <x v="4"/>
    <s v=" "/>
    <m/>
    <m/>
    <s v=""/>
    <m/>
    <s v=""/>
    <m/>
    <m/>
    <m/>
    <m/>
    <m/>
    <m/>
    <m/>
    <m/>
    <m/>
    <m/>
    <m/>
    <m/>
    <m/>
    <m/>
    <m/>
    <s v=" "/>
    <m/>
    <s v=""/>
    <m/>
    <m/>
    <m/>
    <m/>
    <m/>
  </r>
  <r>
    <s v="Famkeu-IHS"/>
    <s v="OST_308"/>
    <s v="OUEST"/>
    <s v="IHS"/>
    <s v="Grid-Gen-Lithium"/>
    <s v="OUEST"/>
    <s v="Bafang"/>
    <s v="Huawei"/>
    <n v="0"/>
    <n v="0"/>
    <n v="0"/>
    <n v="0"/>
    <n v="0"/>
    <n v="0"/>
    <n v="0"/>
    <n v="0"/>
    <n v="0"/>
    <n v="0"/>
    <n v="0"/>
    <n v="0"/>
    <n v="0"/>
    <n v="5.3505234952187721E-4"/>
    <n v="0"/>
    <n v="0"/>
    <n v="0"/>
    <n v="0"/>
    <n v="0"/>
    <n v="0"/>
    <n v="0"/>
    <n v="0"/>
    <n v="0"/>
    <n v="0"/>
    <m/>
    <n v="0"/>
    <n v="0"/>
    <n v="0"/>
    <n v="0"/>
    <n v="0"/>
    <n v="0"/>
    <x v="0"/>
    <m/>
    <s v="No root cause"/>
    <s v="No root cause"/>
    <s v="No root cause"/>
    <x v="4"/>
    <s v=" "/>
    <m/>
    <m/>
    <s v=""/>
    <m/>
    <s v=""/>
    <m/>
    <m/>
    <m/>
    <m/>
    <m/>
    <m/>
    <m/>
    <m/>
    <m/>
    <m/>
    <m/>
    <m/>
    <m/>
    <m/>
    <m/>
    <s v=" "/>
    <m/>
    <s v=""/>
    <m/>
    <m/>
    <m/>
    <m/>
    <m/>
  </r>
  <r>
    <s v="Bafang"/>
    <s v="OST_015"/>
    <s v="OUEST"/>
    <s v="IHS"/>
    <s v="Grid-Gen"/>
    <s v="OUEST"/>
    <s v="Bafang"/>
    <s v="Huawei"/>
    <n v="4.6228522998690194"/>
    <n v="4.6228522998690194"/>
    <n v="4.6228522998690194"/>
    <n v="4.6228522998690194"/>
    <n v="4.6228522998690194"/>
    <n v="4.6228522998690194"/>
    <n v="4.6228522998690194"/>
    <n v="4.6233873522185416"/>
    <n v="4.6228522998690194"/>
    <n v="0"/>
    <n v="0"/>
    <n v="0"/>
    <n v="0"/>
    <n v="2.675261747609386E-4"/>
    <n v="0"/>
    <n v="0"/>
    <n v="0"/>
    <n v="0"/>
    <n v="0"/>
    <n v="0"/>
    <n v="0"/>
    <n v="0"/>
    <n v="0"/>
    <n v="0"/>
    <m/>
    <n v="0"/>
    <n v="0"/>
    <n v="0"/>
    <n v="0"/>
    <n v="0"/>
    <n v="0"/>
    <x v="0"/>
    <m/>
    <s v="No root cause"/>
    <s v="No root cause"/>
    <s v="No root cause"/>
    <x v="4"/>
    <s v=" "/>
    <m/>
    <m/>
    <s v=""/>
    <m/>
    <s v=""/>
    <m/>
    <m/>
    <m/>
    <m/>
    <m/>
    <m/>
    <m/>
    <m/>
    <m/>
    <m/>
    <m/>
    <m/>
    <m/>
    <m/>
    <m/>
    <s v=" "/>
    <m/>
    <s v=""/>
    <m/>
    <m/>
    <m/>
    <m/>
    <m/>
  </r>
  <r>
    <s v="Ngousso-II"/>
    <s v="CTR_342"/>
    <s v="Yaounde"/>
    <s v="IHS"/>
    <s v="Grid-Gen"/>
    <s v="CENTRE"/>
    <s v="Yaounde"/>
    <s v="ZTE"/>
    <n v="0"/>
    <n v="0"/>
    <n v="0"/>
    <n v="0"/>
    <n v="0"/>
    <n v="0"/>
    <n v="0"/>
    <n v="0"/>
    <n v="12.20406254547945"/>
    <n v="0"/>
    <n v="4.6602167889439627"/>
    <n v="0"/>
    <n v="0"/>
    <n v="0"/>
    <n v="0"/>
    <n v="0"/>
    <n v="0"/>
    <n v="0"/>
    <n v="0"/>
    <n v="0"/>
    <n v="0"/>
    <n v="0"/>
    <n v="0"/>
    <n v="0"/>
    <m/>
    <n v="0"/>
    <n v="0"/>
    <n v="0"/>
    <n v="0"/>
    <n v="0"/>
    <n v="0"/>
    <x v="0"/>
    <m/>
    <s v="No root cause"/>
    <s v="No root cause"/>
    <s v="No root cause"/>
    <x v="4"/>
    <s v=" "/>
    <m/>
    <m/>
    <s v=""/>
    <m/>
    <s v=""/>
    <m/>
    <m/>
    <m/>
    <m/>
    <m/>
    <m/>
    <m/>
    <m/>
    <m/>
    <m/>
    <m/>
    <m/>
    <m/>
    <m/>
    <m/>
    <s v=" "/>
    <m/>
    <s v=""/>
    <m/>
    <m/>
    <m/>
    <m/>
    <m/>
  </r>
  <r>
    <s v="Nkolmesseng-Crf-Safari"/>
    <s v="CTR_559"/>
    <s v="Yaounde"/>
    <s v="CAMUSAT"/>
    <s v="Good Grid no GE - 8h"/>
    <s v="CENTRE"/>
    <s v="Yaounde"/>
    <s v="ZTE"/>
    <n v="0"/>
    <n v="0"/>
    <n v="0"/>
    <n v="0"/>
    <n v="0"/>
    <n v="0"/>
    <n v="0"/>
    <n v="0"/>
    <n v="0"/>
    <n v="0"/>
    <n v="2.4465982085020532"/>
    <n v="0"/>
    <n v="0"/>
    <n v="0"/>
    <n v="0"/>
    <n v="0"/>
    <n v="0"/>
    <n v="0"/>
    <n v="0"/>
    <n v="0"/>
    <n v="0"/>
    <n v="0"/>
    <n v="0"/>
    <n v="0"/>
    <m/>
    <n v="0"/>
    <n v="0"/>
    <n v="0"/>
    <n v="0"/>
    <n v="0"/>
    <n v="0"/>
    <x v="0"/>
    <m/>
    <s v="No root cause"/>
    <s v="No root cause"/>
    <s v="No root cause"/>
    <x v="4"/>
    <s v=" "/>
    <m/>
    <m/>
    <s v=""/>
    <m/>
    <s v=""/>
    <m/>
    <m/>
    <m/>
    <m/>
    <m/>
    <m/>
    <m/>
    <m/>
    <m/>
    <m/>
    <m/>
    <m/>
    <m/>
    <m/>
    <m/>
    <s v=" "/>
    <m/>
    <s v=""/>
    <m/>
    <m/>
    <m/>
    <m/>
    <m/>
  </r>
  <r>
    <s v="Dschang-Rectorat-MTN"/>
    <s v="OST_097"/>
    <s v="OUEST"/>
    <s v="IHS"/>
    <s v="Grid-Gen"/>
    <s v="OUEST"/>
    <s v="Dschang"/>
    <s v="Huawei"/>
    <n v="0"/>
    <n v="0"/>
    <n v="0"/>
    <n v="0"/>
    <n v="0"/>
    <n v="0"/>
    <n v="0"/>
    <n v="0"/>
    <n v="0"/>
    <n v="0"/>
    <n v="5.8839706876920843"/>
    <n v="0"/>
    <n v="0"/>
    <n v="0"/>
    <n v="0"/>
    <n v="0"/>
    <n v="0"/>
    <n v="0"/>
    <n v="0"/>
    <n v="0"/>
    <n v="0"/>
    <n v="0"/>
    <n v="0"/>
    <n v="0"/>
    <m/>
    <n v="0"/>
    <n v="0"/>
    <n v="0"/>
    <n v="0"/>
    <n v="0"/>
    <n v="0"/>
    <x v="0"/>
    <m/>
    <s v="No root cause"/>
    <s v="No root cause"/>
    <s v="No root cause"/>
    <x v="4"/>
    <s v=" "/>
    <m/>
    <m/>
    <s v=""/>
    <m/>
    <s v=""/>
    <m/>
    <m/>
    <m/>
    <m/>
    <m/>
    <m/>
    <m/>
    <m/>
    <m/>
    <m/>
    <m/>
    <m/>
    <m/>
    <m/>
    <m/>
    <s v=" "/>
    <m/>
    <s v=""/>
    <m/>
    <m/>
    <m/>
    <m/>
    <m/>
  </r>
  <r>
    <s v="Abom-Plateau"/>
    <s v="CTR_650"/>
    <s v="Yaounde"/>
    <s v="CAMUSAT"/>
    <s v="Good Grid + GE"/>
    <s v="CENTRE"/>
    <s v="Yaounde"/>
    <s v="ZTE"/>
    <n v="0"/>
    <n v="0"/>
    <n v="0"/>
    <n v="0"/>
    <n v="0"/>
    <n v="0"/>
    <n v="0"/>
    <n v="0"/>
    <n v="0"/>
    <n v="0"/>
    <n v="1.2217742050548894"/>
    <n v="0"/>
    <n v="0"/>
    <n v="0"/>
    <n v="0"/>
    <n v="0"/>
    <n v="0"/>
    <n v="0"/>
    <n v="0"/>
    <n v="0"/>
    <n v="0"/>
    <n v="0"/>
    <n v="0"/>
    <n v="0"/>
    <m/>
    <n v="0"/>
    <n v="0"/>
    <n v="0"/>
    <n v="0"/>
    <n v="0"/>
    <n v="0"/>
    <x v="0"/>
    <m/>
    <s v="No root cause"/>
    <s v="No root cause"/>
    <s v="No root cause"/>
    <x v="4"/>
    <s v=" "/>
    <m/>
    <m/>
    <s v=""/>
    <m/>
    <s v=""/>
    <m/>
    <m/>
    <m/>
    <m/>
    <m/>
    <m/>
    <m/>
    <m/>
    <m/>
    <m/>
    <m/>
    <m/>
    <m/>
    <m/>
    <m/>
    <s v=" "/>
    <m/>
    <s v=""/>
    <m/>
    <m/>
    <m/>
    <m/>
    <m/>
  </r>
  <r>
    <s v="NR-Omnisport"/>
    <s v="CTR_132"/>
    <s v="Yaounde"/>
    <s v="IHS"/>
    <s v="Grid-Gen"/>
    <s v="CENTRE"/>
    <s v="Yaounde"/>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Sagamla-MTN-IHS"/>
    <s v="NRD_089"/>
    <s v="NORD"/>
    <s v="IHS"/>
    <s v="Grid-Gen"/>
    <s v="NORD"/>
    <s v="Guider"/>
    <s v="Huawei"/>
    <n v="6.2296680107181697"/>
    <n v="3.3387266610165143"/>
    <n v="10.013611731771835"/>
    <n v="4.6761078437247638"/>
    <n v="2.9204227341603102"/>
    <n v="2.8484403580713002"/>
    <n v="0"/>
    <n v="0"/>
    <n v="0"/>
    <n v="0"/>
    <n v="0"/>
    <n v="0"/>
    <n v="0"/>
    <n v="0"/>
    <n v="0"/>
    <n v="0"/>
    <n v="0"/>
    <n v="3.5104784652130374"/>
    <n v="0"/>
    <n v="0"/>
    <n v="0"/>
    <n v="0"/>
    <n v="0"/>
    <n v="0"/>
    <m/>
    <n v="0.3237245065390531"/>
    <n v="0"/>
    <n v="0"/>
    <n v="0"/>
    <n v="0"/>
    <n v="0"/>
    <x v="0"/>
    <m/>
    <s v="No root cause"/>
    <s v="No root cause"/>
    <s v="No root cause"/>
    <x v="4"/>
    <s v=" "/>
    <m/>
    <m/>
    <s v=""/>
    <m/>
    <s v=""/>
    <m/>
    <m/>
    <m/>
    <m/>
    <m/>
    <m/>
    <m/>
    <m/>
    <m/>
    <m/>
    <m/>
    <m/>
    <m/>
    <m/>
    <m/>
    <s v=" "/>
    <m/>
    <s v=""/>
    <m/>
    <m/>
    <m/>
    <m/>
    <m/>
  </r>
  <r>
    <s v="Nodal"/>
    <s v="CTR_009"/>
    <s v="Yaounde"/>
    <s v="CAMUSAT"/>
    <s v="Good Grid + GE"/>
    <s v="CENTRE"/>
    <s v="Yaounde"/>
    <s v="ZTE"/>
    <n v="0"/>
    <n v="0"/>
    <n v="0"/>
    <n v="0"/>
    <n v="0"/>
    <n v="0"/>
    <n v="0"/>
    <n v="0"/>
    <n v="0"/>
    <n v="0"/>
    <n v="0"/>
    <n v="0"/>
    <n v="0"/>
    <n v="0"/>
    <n v="0"/>
    <n v="0"/>
    <n v="0"/>
    <n v="0"/>
    <n v="0"/>
    <n v="0"/>
    <n v="0"/>
    <n v="0"/>
    <n v="0"/>
    <n v="1.3465484129633812E-2"/>
    <m/>
    <n v="0"/>
    <n v="0"/>
    <n v="0"/>
    <n v="0"/>
    <n v="0"/>
    <n v="0"/>
    <x v="0"/>
    <m/>
    <s v="No root cause"/>
    <s v="No root cause"/>
    <s v="No root cause"/>
    <x v="4"/>
    <s v=" "/>
    <m/>
    <m/>
    <s v=""/>
    <m/>
    <s v=""/>
    <m/>
    <m/>
    <m/>
    <m/>
    <m/>
    <m/>
    <m/>
    <m/>
    <m/>
    <m/>
    <m/>
    <m/>
    <m/>
    <m/>
    <m/>
    <s v=" "/>
    <m/>
    <s v=""/>
    <m/>
    <m/>
    <m/>
    <m/>
    <m/>
  </r>
  <r>
    <s v="Aguli-MTN"/>
    <s v="NRO_256"/>
    <s v="NORD-OUEST"/>
    <s v="IHS"/>
    <s v="Hybrid-Gen"/>
    <s v="NORD-OUEST"/>
    <s v="Aguli"/>
    <s v="NOKIA"/>
    <n v="0"/>
    <n v="0"/>
    <n v="0"/>
    <n v="0"/>
    <n v="0"/>
    <n v="0"/>
    <n v="0"/>
    <n v="0"/>
    <n v="0.76308022689801902"/>
    <n v="0"/>
    <n v="0.17719483110427151"/>
    <n v="0"/>
    <n v="0"/>
    <n v="0"/>
    <n v="0"/>
    <n v="0"/>
    <n v="0"/>
    <n v="4.9742033427217218E-2"/>
    <n v="0"/>
    <n v="0"/>
    <n v="0"/>
    <n v="0"/>
    <n v="0"/>
    <n v="0"/>
    <m/>
    <n v="0"/>
    <n v="0"/>
    <n v="0"/>
    <n v="0"/>
    <n v="0"/>
    <n v="0"/>
    <x v="2"/>
    <m/>
    <s v="No root cause"/>
    <s v="No root cause"/>
    <s v="No root cause"/>
    <x v="4"/>
    <s v=" "/>
    <m/>
    <m/>
    <s v=""/>
    <m/>
    <s v=""/>
    <m/>
    <m/>
    <m/>
    <m/>
    <m/>
    <m/>
    <m/>
    <m/>
    <m/>
    <m/>
    <m/>
    <m/>
    <m/>
    <m/>
    <m/>
    <s v=" "/>
    <m/>
    <s v=""/>
    <m/>
    <m/>
    <m/>
    <m/>
    <m/>
  </r>
  <r>
    <s v="Ebolowa-SIM"/>
    <s v="SUD_097"/>
    <s v="CENTRE"/>
    <s v="CAMUSAT"/>
    <s v="Good Grid + GE"/>
    <s v="SUD"/>
    <s v="Ebolowa"/>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Denver-Total-IHS"/>
    <s v="LIT_588"/>
    <s v="Douala"/>
    <s v="IHS"/>
    <s v="Grid-Gen"/>
    <s v="LITTORAL"/>
    <s v="Douala"/>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Ndobo3-MTN"/>
    <s v="LIT_624"/>
    <s v="Douala"/>
    <s v="IHS"/>
    <s v="grid + Gen"/>
    <s v="LITTORAL"/>
    <s v="Douala"/>
    <s v="ZTE"/>
    <n v="0"/>
    <n v="0.72301623990891328"/>
    <n v="0"/>
    <n v="5.7412900611529185"/>
    <n v="0"/>
    <n v="0"/>
    <n v="0.72323026084872188"/>
    <n v="1.3597107007616307"/>
    <n v="3.7495755251360459"/>
    <n v="0"/>
    <n v="5.0546930511681261"/>
    <n v="0"/>
    <n v="2.1617363376166052"/>
    <n v="0"/>
    <n v="0"/>
    <n v="0"/>
    <n v="0"/>
    <n v="9.3796103677450464"/>
    <n v="0"/>
    <n v="0"/>
    <n v="0"/>
    <n v="0"/>
    <n v="0"/>
    <n v="0"/>
    <m/>
    <n v="0"/>
    <n v="0"/>
    <n v="0"/>
    <n v="0"/>
    <n v="0"/>
    <n v="0"/>
    <x v="0"/>
    <m/>
    <s v="No root cause"/>
    <s v="No root cause"/>
    <s v="No root cause"/>
    <x v="4"/>
    <s v=" "/>
    <m/>
    <m/>
    <s v=""/>
    <m/>
    <s v=""/>
    <m/>
    <m/>
    <m/>
    <m/>
    <m/>
    <m/>
    <m/>
    <m/>
    <m/>
    <m/>
    <m/>
    <m/>
    <m/>
    <m/>
    <m/>
    <s v=" "/>
    <m/>
    <s v=""/>
    <m/>
    <m/>
    <m/>
    <m/>
    <m/>
  </r>
  <r>
    <s v="Songa-Boko"/>
    <s v="LIT_280"/>
    <s v="Douala"/>
    <s v="IHS"/>
    <s v="Grid-Gen"/>
    <s v="LITTORAL"/>
    <s v="Douala"/>
    <s v="ZTE"/>
    <n v="11.697885187753437"/>
    <n v="22.335813836025714"/>
    <n v="9.3552833209201189"/>
    <n v="1.2422845451198943"/>
    <n v="17.856801442786495"/>
    <n v="0"/>
    <n v="0"/>
    <n v="0"/>
    <n v="0"/>
    <n v="0"/>
    <n v="0"/>
    <n v="0"/>
    <n v="0"/>
    <n v="0"/>
    <n v="0"/>
    <n v="0"/>
    <n v="0"/>
    <n v="0"/>
    <n v="0"/>
    <n v="0"/>
    <n v="0"/>
    <n v="0"/>
    <n v="0"/>
    <n v="0"/>
    <m/>
    <n v="0"/>
    <n v="0"/>
    <n v="0"/>
    <n v="0"/>
    <n v="0"/>
    <n v="0"/>
    <x v="0"/>
    <m/>
    <s v="No root cause"/>
    <s v="No root cause"/>
    <s v="No root cause"/>
    <x v="4"/>
    <s v=" "/>
    <m/>
    <m/>
    <s v=""/>
    <m/>
    <s v=""/>
    <m/>
    <m/>
    <m/>
    <m/>
    <m/>
    <m/>
    <m/>
    <m/>
    <m/>
    <m/>
    <m/>
    <m/>
    <m/>
    <m/>
    <m/>
    <s v=" "/>
    <m/>
    <s v=""/>
    <m/>
    <m/>
    <m/>
    <m/>
    <m/>
  </r>
  <r>
    <s v="Ouro-Dara"/>
    <s v="ADM_148"/>
    <s v="Ngaoundere"/>
    <s v="CAMUSAT"/>
    <s v="Hybrid Solar - S3"/>
    <s v="ADAMAOUA"/>
    <s v="Oura-Dara"/>
    <s v="NOKIA"/>
    <n v="4.621675184700071"/>
    <n v="4.6215681742301671"/>
    <n v="4.6214611637602614"/>
    <n v="4.621621679465119"/>
    <n v="4.6215146689952142"/>
    <n v="4.6218892056398797"/>
    <n v="4.6218357004049269"/>
    <n v="4.6217821951699758"/>
    <n v="4.6213541532903575"/>
    <n v="4.6217286899350229"/>
    <n v="4.6218357004049269"/>
    <n v="0"/>
    <n v="0"/>
    <n v="0"/>
    <n v="0"/>
    <n v="0"/>
    <n v="0"/>
    <n v="0"/>
    <n v="0"/>
    <n v="0"/>
    <n v="0"/>
    <n v="0"/>
    <n v="0"/>
    <n v="0"/>
    <m/>
    <n v="0"/>
    <n v="0"/>
    <n v="0"/>
    <n v="0"/>
    <n v="0"/>
    <n v="0"/>
    <x v="0"/>
    <m/>
    <s v="BSS"/>
    <s v="RAN ISSUE"/>
    <s v="BSS Hardware issue"/>
    <x v="5"/>
    <s v="[OCM RAN -  11/05/2026] 11/05/2026 Apres travaux BUC en defaut, commande en cours et update ASAP_x000a_11/05/2026 Remplacement Modem I-direct interrompu hier, suite des travaux ce jour ETR 12h_x000a_10/05/2026 FME sur site travaux en cours _x000a_09.05.2026: Spare Recu cet apres-midi. Intervention prevue pour demain 10.05.2026_x000a_08.05.26: ODU pas encore arrivé à Touboro, nouvel ETD du SPM ce 08.05, 15H UTC_x000a_10/05/2026 Remplacement Modem I-direct ce jour, ETA 13H_x000a_07.05.26: Modem reçu à Ngaoundéré et en cours de transfert vers Touboro, ETD=19H UTC, ETR=08.09.26_x000a_05.05.26: Modem expédié de Ydé vers Ngaoundéré, ETD=07.04.25_x000a_04.05.26: Nouveaux modem configuré par l'ing disponible à Ydé et sera expédié vers Ngaoundéré ce jour, ETD=07.04.25_x000a_30/04/2026 Expedition en cours de Yaounde a Ngaoundere ETD = 03.May.2026_x000a_30/04/2026 Après toutes les actions effectuées sur le site de Ouro-Dara_ADM_148  avec le support BO, le modem I-direct X7 est toujours non fonctionnel, nouvelle commande en cours  _x000a_29/04/2026 Apres interve tion sur site Moedem faulty nouvelle commande en cours _x000a_29/04/2026 FME en route pour le site ETA=12H UTC _x000a_28/04/2026 Verification en cours de la disponibilité du modem en cours update asap _x000a_27.04.26 GO pour utilisation du MODEM X7 update asap_x000a_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   [OCM RAN -  11/05/2026] 11/05/2026 Remplacement Modem I-direct interrompu hier, suite des travaux ce jour ETR 12h_x000a_10/05/2026 FME sur site travaux en cours _x000a_09.05.2026: Spare Recu cet apres-midi. Intervention prevue pour demain 10.05.2026_x000a_08.05.26: ODU pas encore arrivé à Touboro, nouvel ETD du SPM ce 08.05, 15H UTC_x000a_10/05/2026 Remplacement Modem I-direct ce jour, ETA 13H_x000a_07.05.26: Modem reçu à Ngaoundéré et en cours de transfert vers Touboro, ETD=19H UTC, ETR=08.09.26_x000a_05.05.26: Modem expédié de Ydé vers Ngaoundéré, ETD=07.04.25_x000a_04.05.26: Nouveaux modem configuré par l'ing disponible à Ydé et sera expédié vers Ngaoundéré ce jour, ETD=07.04.25_x000a_30/04/2026 Expedition en cours de Yaounde a Ngaoundere ETD = 03.May.2026_x000a_30/04/2026 Après toutes les actions effectuées sur le site de Ouro-Dara_ADM_148  avec le support BO, le modem I-direct X7 est toujours non fonctionnel, nouvelle commande en cours  _x000a_29/04/2026 Apres interve tion sur site Moedem faulty nouvelle commande en cours _x000a_29/04/2026 FME en route pour le site ETA=12H UTC _x000a_28/04/2026 Verification en cours de la disponibilité du modem en cours update asap _x000a_27.04.26 GO pour utilisation du MODEM X7 update asap_x000a_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   [OCM RAN 11-05-2026 18H UTC ] -&gt;..11/05/2026 Apres travaux BUC en defaut  _x000a_11/05/2026 Remplacement Modem I-direct interrompu hier, suite des travaux ce jour ETR 12h_x000a_10/05/2026 FME sur site travaux en cours _x000a_09.05.2026: Spare Recu cet apres-midi. Intervention prevue pour demain 10.05.2026_x000a_08.05.26: ODU pas encore arrivé à Touboro, nouvel ETD du SPM ce 08.05, 15H UTC_x000a_10/05/2026 Remplacement Modem I-direct ce jour, ETA 13H_x000a_07.05.26: Modem reçu à Ngaoundéré et en cours de transfert vers Touboro, ETD=19H UTC, ETR=08.09.26_x000a_05.05.26: Modem expédié de Ydé vers Ngaoundéré, ETD=07.04.25_x000a_04.05.26: Nouveaux modem configuré par l'ing disponible à Ydé et sera expédié vers Ngaoundéré ce jour, ETD=07.04.25_x000a_30/04/2026 Expedition en cours de Yaounde a Ngaoundere ETD = 03.May.2026_x000a_30/04/2026 Après toutes les actions effectuées sur le site de Ouro-Dara_ADM_148  avec le support BO, le modem I-direct X7 est toujours non fonctionnel, nouvelle commande en cours  _x000a_29/04/2026 Apres interve tion sur site Moedem faulty nouvelle commande en cours _x000a_29/04/2026 FME en route pour le site ETA=12H UTC _x000a_28/04/2026 Verification en cours de la disponibilité du modem en cours update asap _x000a_27.04.26 GO pour utilisation du MODEM X7 update asap_x000a_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    "/>
    <m/>
    <m/>
    <s v=""/>
    <m/>
    <s v=""/>
    <m/>
    <m/>
    <m/>
    <m/>
    <m/>
    <m/>
    <m/>
    <m/>
    <m/>
    <m/>
    <m/>
    <s v="[OCM RAN -  11/05/2026] 11/05/2026 Apres travaux BUC en defaut, commande en cours et update ASAP_x000a_11/05/2026 Remplacement Modem I-direct interrompu hier, suite des travaux ce jour ETR 12h_x000a_10/05/2026 FME sur site travaux en cours _x000a_09.05.2026: Spare Recu cet apres-midi. Intervention prevue pour demain 10.05.2026_x000a_08.05.26: ODU pas encore arrivé à Touboro, nouvel ETD du SPM ce 08.05, 15H UTC_x000a_10/05/2026 Remplacement Modem I-direct ce jour, ETA 13H_x000a_07.05.26: Modem reçu à Ngaoundéré et en cours de transfert vers Touboro, ETD=19H UTC, ETR=08.09.26_x000a_05.05.26: Modem expédié de Ydé vers Ngaoundéré, ETD=07.04.25_x000a_04.05.26: Nouveaux modem configuré par l'ing disponible à Ydé et sera expédié vers Ngaoundéré ce jour, ETD=07.04.25_x000a_30/04/2026 Expedition en cours de Yaounde a Ngaoundere ETD = 03.May.2026_x000a_30/04/2026 Après toutes les actions effectuées sur le site de Ouro-Dara_ADM_148  avec le support BO, le modem I-direct X7 est toujours non fonctionnel, nouvelle commande en cours  _x000a_29/04/2026 Apres interve tion sur site Moedem faulty nouvelle commande en cours _x000a_29/04/2026 FME en route pour le site ETA=12H UTC _x000a_28/04/2026 Verification en cours de la disponibilité du modem en cours update asap _x000a_27.04.26 GO pour utilisation du MODEM X7 update asap_x000a_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OCM RAN -  11/05/2026] 11/05/2026 Remplacement Modem I-direct interrompu hier, suite des travaux ce jour ETR 12h_x000a_10/05/2026 FME sur site travaux en cours _x000a_09.05.2026: Spare Recu cet apres-midi. Intervention prevue pour demain 10.05.2026_x000a_08.05.26: ODU pas encore arrivé à Touboro, nouvel ETD du SPM ce 08.05, 15H UTC_x000a_10/05/2026 Remplacement Modem I-direct ce jour, ETA 13H_x000a_07.05.26: Modem reçu à Ngaoundéré et en cours de transfert vers Touboro, ETD=19H UTC, ETR=08.09.26_x000a_05.05.26: Modem expédié de Ydé vers Ngaoundéré, ETD=07.04.25_x000a_04.05.26: Nouveaux modem configuré par l'ing disponible à Ydé et sera expédié vers Ngaoundéré ce jour, ETD=07.04.25_x000a_30/04/2026 Expedition en cours de Yaounde a Ngaoundere ETD = 03.May.2026_x000a_30/04/2026 Après toutes les actions effectuées sur le site de Ouro-Dara_ADM_148  avec le support BO, le modem I-direct X7 est toujours non fonctionnel, nouvelle commande en cours  _x000a_29/04/2026 Apres interve tion sur site Moedem faulty nouvelle commande en cours _x000a_29/04/2026 FME en route pour le site ETA=12H UTC _x000a_28/04/2026 Verification en cours de la disponibilité du modem en cours update asap _x000a_27.04.26 GO pour utilisation du MODEM X7 update asap_x000a_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s v="[OCM RAN 11-05-2026 18H UTC ] -&gt;..11/05/2026 Apres travaux BUC en defaut  _x000a_11/05/2026 Remplacement Modem I-direct interrompu hier, suite des travaux ce jour ETR 12h_x000a_10/05/2026 FME sur site travaux en cours _x000a_09.05.2026: Spare Recu cet apres-midi. Intervention prevue pour demain 10.05.2026_x000a_08.05.26: ODU pas encore arrivé à Touboro, nouvel ETD du SPM ce 08.05, 15H UTC_x000a_10/05/2026 Remplacement Modem I-direct ce jour, ETA 13H_x000a_07.05.26: Modem reçu à Ngaoundéré et en cours de transfert vers Touboro, ETD=19H UTC, ETR=08.09.26_x000a_05.05.26: Modem expédié de Ydé vers Ngaoundéré, ETD=07.04.25_x000a_04.05.26: Nouveaux modem configuré par l'ing disponible à Ydé et sera expédié vers Ngaoundéré ce jour, ETD=07.04.25_x000a_30/04/2026 Expedition en cours de Yaounde a Ngaoundere ETD = 03.May.2026_x000a_30/04/2026 Après toutes les actions effectuées sur le site de Ouro-Dara_ADM_148  avec le support BO, le modem I-direct X7 est toujours non fonctionnel, nouvelle commande en cours  _x000a_29/04/2026 Apres interve tion sur site Moedem faulty nouvelle commande en cours _x000a_29/04/2026 FME en route pour le site ETA=12H UTC _x000a_28/04/2026 Verification en cours de la disponibilité du modem en cours update asap _x000a_27.04.26 GO pour utilisation du MODEM X7 update asap_x000a_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m/>
    <s v=" "/>
    <m/>
    <s v=""/>
    <m/>
    <m/>
    <m/>
    <m/>
    <m/>
  </r>
  <r>
    <s v="Ngwelle-II"/>
    <s v="LIT_377"/>
    <s v="Douala"/>
    <s v="IHS"/>
    <s v="Grid-Gen"/>
    <s v="LITTORAL"/>
    <s v="Douala"/>
    <s v="ZTE"/>
    <n v="1.5409507666230065"/>
    <n v="1.5409507666230065"/>
    <n v="1.5409507666230065"/>
    <n v="1.5409507666230065"/>
    <n v="1.5409507666230065"/>
    <n v="1.5409507666230065"/>
    <n v="1.5409507666230065"/>
    <n v="1.5409507666230065"/>
    <n v="1.5409507666230065"/>
    <n v="2.0150071482993903"/>
    <n v="1.5409507666230065"/>
    <n v="0"/>
    <n v="0"/>
    <n v="0"/>
    <n v="0"/>
    <n v="0"/>
    <n v="0"/>
    <n v="0"/>
    <n v="0"/>
    <n v="0"/>
    <n v="0"/>
    <n v="0"/>
    <n v="0"/>
    <n v="0"/>
    <m/>
    <n v="0"/>
    <n v="0"/>
    <n v="0"/>
    <n v="0"/>
    <n v="0"/>
    <n v="0"/>
    <x v="0"/>
    <m/>
    <s v="No root cause"/>
    <s v="No root cause"/>
    <s v="No root cause"/>
    <x v="4"/>
    <s v=" "/>
    <m/>
    <m/>
    <s v=""/>
    <m/>
    <s v=""/>
    <m/>
    <m/>
    <m/>
    <m/>
    <m/>
    <m/>
    <m/>
    <m/>
    <m/>
    <m/>
    <m/>
    <m/>
    <m/>
    <m/>
    <m/>
    <s v=" "/>
    <m/>
    <s v=""/>
    <m/>
    <m/>
    <m/>
    <m/>
    <m/>
  </r>
  <r>
    <s v="Mefou-Assi-IHS"/>
    <s v="CTR_642"/>
    <s v="Yaounde"/>
    <s v="HIS"/>
    <s v="Grid-Gen"/>
    <s v="CENTRE"/>
    <s v="Yaounde"/>
    <s v="ZTE"/>
    <n v="0"/>
    <n v="0"/>
    <n v="0"/>
    <n v="0"/>
    <n v="0"/>
    <n v="0"/>
    <n v="0"/>
    <n v="0"/>
    <n v="0"/>
    <n v="0"/>
    <n v="0"/>
    <n v="0"/>
    <n v="0"/>
    <n v="0"/>
    <n v="0"/>
    <n v="0"/>
    <n v="0"/>
    <n v="2.6146759865651923"/>
    <n v="0"/>
    <n v="0"/>
    <n v="0"/>
    <n v="0"/>
    <n v="0"/>
    <n v="0"/>
    <m/>
    <n v="0"/>
    <n v="0"/>
    <n v="0"/>
    <n v="0"/>
    <n v="0"/>
    <n v="0"/>
    <x v="0"/>
    <m/>
    <s v="No root cause"/>
    <s v="No root cause"/>
    <s v="No root cause"/>
    <x v="4"/>
    <s v=" "/>
    <m/>
    <m/>
    <s v=""/>
    <m/>
    <s v=""/>
    <m/>
    <m/>
    <m/>
    <m/>
    <m/>
    <m/>
    <m/>
    <m/>
    <m/>
    <m/>
    <m/>
    <m/>
    <m/>
    <m/>
    <m/>
    <s v=" "/>
    <m/>
    <s v=""/>
    <m/>
    <m/>
    <m/>
    <m/>
    <m/>
  </r>
  <r>
    <s v="Fougerole-MTN-IHS"/>
    <s v="CTR_473"/>
    <s v="Yaounde"/>
    <s v="IHS"/>
    <s v="Grid-Gen"/>
    <s v="CENTRE"/>
    <s v="Yaounde"/>
    <s v="ZTE"/>
    <n v="0"/>
    <n v="50.465709565023836"/>
    <n v="24.766503154668658"/>
    <n v="0"/>
    <n v="3.6696030339608434"/>
    <n v="0.62986362585715361"/>
    <n v="0"/>
    <n v="0"/>
    <n v="4.1849832920986323"/>
    <n v="0"/>
    <n v="0.18464656582000016"/>
    <n v="0"/>
    <n v="0"/>
    <n v="0"/>
    <n v="0"/>
    <n v="0"/>
    <n v="0"/>
    <n v="0"/>
    <n v="0"/>
    <n v="0"/>
    <n v="0"/>
    <n v="0"/>
    <n v="0"/>
    <n v="0"/>
    <m/>
    <n v="0"/>
    <n v="0"/>
    <n v="0"/>
    <n v="0"/>
    <n v="0"/>
    <n v="0"/>
    <x v="0"/>
    <m/>
    <s v="No root cause"/>
    <s v="No root cause"/>
    <s v="No root cause"/>
    <x v="4"/>
    <s v=" "/>
    <m/>
    <m/>
    <s v=""/>
    <m/>
    <s v=""/>
    <m/>
    <m/>
    <m/>
    <m/>
    <m/>
    <m/>
    <m/>
    <m/>
    <m/>
    <m/>
    <m/>
    <m/>
    <m/>
    <m/>
    <m/>
    <s v=" "/>
    <m/>
    <s v=""/>
    <m/>
    <m/>
    <m/>
    <m/>
    <m/>
  </r>
  <r>
    <s v="Meiganga-Markt-MTN-IHS"/>
    <s v="ADM_107"/>
    <s v="ADAMAOUA"/>
    <s v="IHS"/>
    <s v="Grid-Gen"/>
    <s v="ADAMAOUA"/>
    <s v="Meiganga"/>
    <s v="Huawei"/>
    <n v="0"/>
    <n v="0"/>
    <n v="0"/>
    <n v="0"/>
    <n v="0"/>
    <n v="0"/>
    <n v="0"/>
    <n v="0"/>
    <n v="0"/>
    <n v="0"/>
    <n v="0"/>
    <n v="0"/>
    <n v="0"/>
    <n v="0"/>
    <n v="0"/>
    <n v="0"/>
    <n v="0"/>
    <n v="0"/>
    <n v="0"/>
    <n v="0"/>
    <n v="0"/>
    <n v="0"/>
    <n v="0"/>
    <n v="0"/>
    <m/>
    <n v="5.1347190475782817E-2"/>
    <n v="0"/>
    <n v="0"/>
    <n v="0"/>
    <n v="0"/>
    <n v="0"/>
    <x v="0"/>
    <m/>
    <s v="No root cause"/>
    <s v="No root cause"/>
    <s v="No root cause"/>
    <x v="4"/>
    <s v=" "/>
    <m/>
    <m/>
    <s v=""/>
    <m/>
    <s v=""/>
    <m/>
    <m/>
    <m/>
    <m/>
    <m/>
    <m/>
    <m/>
    <m/>
    <m/>
    <m/>
    <m/>
    <m/>
    <m/>
    <m/>
    <m/>
    <s v=" "/>
    <m/>
    <s v=""/>
    <m/>
    <m/>
    <m/>
    <m/>
    <m/>
  </r>
  <r>
    <s v="Soukounga-MTN"/>
    <s v="ADM_030"/>
    <s v="ADAMAOUA"/>
    <s v="IHS"/>
    <s v="Grid-Gen"/>
    <s v="ADAMAOUA"/>
    <s v="Soukounga"/>
    <s v="NOKIA"/>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Ekie-Nodal"/>
    <s v="CTR_575"/>
    <s v="Yaounde"/>
    <m/>
    <m/>
    <s v="CENTRE"/>
    <s v="Yaounde"/>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Kousseri-MTN-IHS"/>
    <s v="EXN_138"/>
    <s v="EXTREME-NORD"/>
    <s v="IHS"/>
    <s v="Grid-Gen"/>
    <s v="EXTREME-NORD"/>
    <s v="Kousseri"/>
    <s v="Huawei"/>
    <n v="0"/>
    <n v="7.4568462445032263E-2"/>
    <n v="0.24202201276706251"/>
    <n v="0"/>
    <n v="1.9618586149135497E-3"/>
    <n v="5.671554904931899E-2"/>
    <n v="0.47132761469382156"/>
    <n v="0.19340358927384124"/>
    <n v="0"/>
    <n v="0"/>
    <n v="0"/>
    <n v="0"/>
    <n v="0"/>
    <n v="0"/>
    <n v="0"/>
    <n v="0"/>
    <n v="0"/>
    <n v="0"/>
    <n v="0"/>
    <n v="0"/>
    <n v="0"/>
    <n v="0"/>
    <n v="0"/>
    <n v="0"/>
    <m/>
    <n v="0"/>
    <n v="0"/>
    <n v="0"/>
    <n v="0"/>
    <n v="0"/>
    <n v="0"/>
    <x v="2"/>
    <m/>
    <s v="No root cause"/>
    <s v="No root cause"/>
    <s v="No root cause"/>
    <x v="4"/>
    <s v=" "/>
    <m/>
    <m/>
    <s v=""/>
    <m/>
    <s v=""/>
    <m/>
    <m/>
    <m/>
    <m/>
    <m/>
    <m/>
    <m/>
    <m/>
    <m/>
    <m/>
    <m/>
    <m/>
    <m/>
    <m/>
    <m/>
    <s v=" "/>
    <m/>
    <s v=""/>
    <m/>
    <m/>
    <m/>
    <m/>
    <m/>
  </r>
  <r>
    <s v="Bfsam-Centre"/>
    <s v="OST_078"/>
    <s v="Bafoussam"/>
    <s v="IHS"/>
    <s v="GridOnly"/>
    <s v="OUEST"/>
    <s v="Bafoussam"/>
    <s v="Huawei"/>
    <n v="0"/>
    <n v="0"/>
    <n v="0"/>
    <n v="0"/>
    <n v="4.6192852842055409E-3"/>
    <n v="0"/>
    <n v="0"/>
    <n v="0"/>
    <n v="0"/>
    <n v="0"/>
    <n v="0"/>
    <n v="0"/>
    <n v="8.9175391586979543E-5"/>
    <n v="0"/>
    <n v="0"/>
    <n v="0"/>
    <n v="0"/>
    <n v="0"/>
    <n v="0"/>
    <n v="0"/>
    <n v="0"/>
    <n v="0"/>
    <n v="0"/>
    <n v="0"/>
    <m/>
    <n v="0"/>
    <n v="0"/>
    <n v="0"/>
    <n v="0"/>
    <n v="0"/>
    <n v="0"/>
    <x v="0"/>
    <m/>
    <s v="No root cause"/>
    <s v="No root cause"/>
    <s v="No root cause"/>
    <x v="4"/>
    <s v=" "/>
    <m/>
    <m/>
    <s v=""/>
    <m/>
    <s v=""/>
    <m/>
    <m/>
    <m/>
    <m/>
    <m/>
    <m/>
    <m/>
    <m/>
    <m/>
    <m/>
    <m/>
    <m/>
    <m/>
    <m/>
    <m/>
    <s v=" "/>
    <m/>
    <s v=""/>
    <m/>
    <m/>
    <m/>
    <m/>
    <m/>
  </r>
  <r>
    <s v="Kousseri-Papar-IHS"/>
    <s v="EXN_188"/>
    <s v="EXTREME-NORD"/>
    <s v="IHS"/>
    <s v="GenOnly"/>
    <s v="EXTREME-NORD"/>
    <s v="Kousseri"/>
    <s v="Huawei"/>
    <n v="0"/>
    <n v="0"/>
    <n v="2.2668384541410201E-2"/>
    <n v="0"/>
    <n v="1.3376308738046931E-3"/>
    <n v="0.13160504290406441"/>
    <n v="0.40523081444955239"/>
    <n v="0.16690066289419089"/>
    <n v="0"/>
    <n v="0"/>
    <n v="0"/>
    <n v="0"/>
    <n v="16.192913481321678"/>
    <n v="0"/>
    <n v="0"/>
    <n v="0"/>
    <n v="0"/>
    <n v="0"/>
    <n v="0"/>
    <n v="0"/>
    <n v="0"/>
    <n v="0"/>
    <n v="0"/>
    <n v="0"/>
    <m/>
    <n v="0"/>
    <n v="0"/>
    <n v="0"/>
    <n v="0"/>
    <n v="0"/>
    <n v="0"/>
    <x v="2"/>
    <m/>
    <s v="No root cause"/>
    <s v="No root cause"/>
    <s v="No root cause"/>
    <x v="4"/>
    <s v=" "/>
    <m/>
    <m/>
    <s v=""/>
    <m/>
    <s v=""/>
    <m/>
    <m/>
    <m/>
    <m/>
    <m/>
    <m/>
    <m/>
    <m/>
    <m/>
    <m/>
    <m/>
    <m/>
    <m/>
    <m/>
    <m/>
    <s v=" "/>
    <m/>
    <s v=""/>
    <m/>
    <m/>
    <m/>
    <m/>
    <m/>
  </r>
  <r>
    <s v="Kousseri-Crtv"/>
    <s v="EXN_031"/>
    <s v="EXTREME-NORD"/>
    <s v="CAMUSAT"/>
    <s v="Bad Grid + Solar + GE"/>
    <s v="EXTREME-NORD"/>
    <s v="Kousseri"/>
    <s v="Huawei"/>
    <n v="0"/>
    <n v="0"/>
    <n v="0"/>
    <n v="0"/>
    <n v="0.60095296390465502"/>
    <n v="5.2773996741174493E-2"/>
    <n v="0.40772772541398777"/>
    <n v="0.16645478593625601"/>
    <n v="0"/>
    <n v="0"/>
    <n v="0"/>
    <n v="0"/>
    <n v="0"/>
    <n v="0"/>
    <n v="0"/>
    <n v="0"/>
    <n v="0"/>
    <n v="0"/>
    <n v="0"/>
    <n v="0"/>
    <n v="0"/>
    <n v="0"/>
    <n v="0"/>
    <n v="0"/>
    <m/>
    <n v="0"/>
    <n v="0"/>
    <n v="0"/>
    <n v="0"/>
    <n v="0"/>
    <n v="0"/>
    <x v="2"/>
    <m/>
    <s v="No root cause"/>
    <s v="No root cause"/>
    <s v="No root cause"/>
    <x v="4"/>
    <s v=" "/>
    <m/>
    <m/>
    <s v=""/>
    <m/>
    <s v=""/>
    <m/>
    <m/>
    <m/>
    <m/>
    <m/>
    <m/>
    <m/>
    <m/>
    <m/>
    <m/>
    <m/>
    <m/>
    <m/>
    <m/>
    <m/>
    <s v=" "/>
    <m/>
    <s v=""/>
    <m/>
    <m/>
    <m/>
    <m/>
    <m/>
  </r>
  <r>
    <s v="Mimboman-Village"/>
    <s v="CTR_245"/>
    <s v="Yaounde"/>
    <s v="IHS"/>
    <s v="Grid-Gen"/>
    <s v="CENTRE"/>
    <s v="Yaounde"/>
    <s v="ZTE"/>
    <n v="0"/>
    <n v="0"/>
    <n v="0"/>
    <n v="0"/>
    <n v="0"/>
    <n v="0"/>
    <n v="0"/>
    <n v="4.2462467861188884"/>
    <n v="1.2934177146558701"/>
    <n v="0"/>
    <n v="0"/>
    <n v="0"/>
    <n v="0"/>
    <n v="0"/>
    <n v="0"/>
    <n v="0"/>
    <n v="0"/>
    <n v="0"/>
    <n v="0"/>
    <n v="0"/>
    <n v="0"/>
    <n v="0"/>
    <n v="0"/>
    <n v="0"/>
    <m/>
    <n v="0"/>
    <n v="0"/>
    <n v="0"/>
    <n v="0"/>
    <n v="0"/>
    <n v="0"/>
    <x v="0"/>
    <m/>
    <s v="No root cause"/>
    <s v="No root cause"/>
    <s v="No root cause"/>
    <x v="4"/>
    <s v=" "/>
    <m/>
    <m/>
    <s v=""/>
    <m/>
    <s v=""/>
    <m/>
    <m/>
    <m/>
    <m/>
    <m/>
    <m/>
    <m/>
    <m/>
    <m/>
    <m/>
    <m/>
    <m/>
    <m/>
    <m/>
    <m/>
    <s v=" "/>
    <m/>
    <s v=""/>
    <m/>
    <m/>
    <m/>
    <m/>
    <m/>
  </r>
  <r>
    <s v="Crf-Cornier"/>
    <s v="CTR_477"/>
    <s v="Yaounde"/>
    <s v="IHS"/>
    <s v="Grid-Gen"/>
    <s v="CENTRE"/>
    <s v="Yaounde"/>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Madison"/>
    <s v="CTR_071"/>
    <s v="Yaounde"/>
    <s v="IHS"/>
    <s v="Grid-Gen"/>
    <s v="CENTRE"/>
    <s v="Yaounde"/>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Brigaya"/>
    <s v="EST_056"/>
    <s v="CENTRE"/>
    <s v="IHS"/>
    <s v="Solar-Gen"/>
    <s v="EST"/>
    <s v="Brigaya"/>
    <s v="NOKIA"/>
    <n v="2.9427879223703924E-3"/>
    <n v="0"/>
    <n v="7.1340313269584272E-3"/>
    <n v="0"/>
    <n v="0"/>
    <n v="0"/>
    <n v="0"/>
    <n v="0"/>
    <n v="0"/>
    <n v="0"/>
    <n v="7.0805260920062405E-3"/>
    <n v="0"/>
    <n v="0.46684826771817967"/>
    <n v="0"/>
    <n v="0"/>
    <n v="0"/>
    <n v="0"/>
    <n v="0"/>
    <n v="0"/>
    <n v="0"/>
    <n v="0"/>
    <n v="0"/>
    <n v="0"/>
    <n v="0"/>
    <m/>
    <n v="4.5479449709359835E-3"/>
    <n v="0"/>
    <n v="0"/>
    <n v="0"/>
    <n v="0"/>
    <n v="0"/>
    <x v="0"/>
    <m/>
    <s v="No root cause"/>
    <s v="No root cause"/>
    <s v="No root cause"/>
    <x v="4"/>
    <s v=" "/>
    <m/>
    <m/>
    <s v=""/>
    <m/>
    <s v=""/>
    <m/>
    <m/>
    <m/>
    <m/>
    <m/>
    <m/>
    <m/>
    <m/>
    <m/>
    <m/>
    <m/>
    <m/>
    <m/>
    <m/>
    <m/>
    <s v=" "/>
    <m/>
    <s v=""/>
    <m/>
    <m/>
    <m/>
    <m/>
    <m/>
  </r>
  <r>
    <s v="EST_064_N_Garga-Salari-MTN"/>
    <s v="EST_064"/>
    <s v="CENTRE"/>
    <s v="IHS"/>
    <s v="Solar-Gen"/>
    <s v="EST"/>
    <s v="Garga-Salari"/>
    <s v="NOKIA"/>
    <n v="1.0701046990437507E-3"/>
    <n v="0"/>
    <n v="0"/>
    <n v="0"/>
    <n v="0"/>
    <n v="0"/>
    <n v="0"/>
    <n v="0"/>
    <n v="0"/>
    <n v="0"/>
    <n v="0"/>
    <n v="0"/>
    <n v="0.46624461737336415"/>
    <n v="0"/>
    <n v="0"/>
    <n v="0"/>
    <n v="0"/>
    <n v="0"/>
    <n v="0"/>
    <n v="0"/>
    <n v="0"/>
    <n v="0"/>
    <n v="0"/>
    <n v="0"/>
    <m/>
    <n v="5.3505234952187534E-3"/>
    <n v="0"/>
    <n v="0"/>
    <n v="0"/>
    <n v="0"/>
    <n v="0"/>
    <x v="0"/>
    <m/>
    <s v="No root cause"/>
    <s v="No root cause"/>
    <s v="No root cause"/>
    <x v="4"/>
    <s v=" "/>
    <m/>
    <m/>
    <s v=""/>
    <m/>
    <s v=""/>
    <m/>
    <m/>
    <m/>
    <m/>
    <m/>
    <m/>
    <m/>
    <m/>
    <m/>
    <m/>
    <m/>
    <m/>
    <m/>
    <m/>
    <m/>
    <s v=" "/>
    <m/>
    <s v=""/>
    <m/>
    <m/>
    <m/>
    <m/>
    <m/>
  </r>
  <r>
    <s v="Batchenga-MTN-IHS"/>
    <s v="CTR_180"/>
    <s v="CENTRE"/>
    <s v="IHS"/>
    <s v="Grid-Gen-Lithium"/>
    <s v="CENTRE"/>
    <s v="Batchenga"/>
    <s v="NOKIA"/>
    <n v="0"/>
    <n v="0"/>
    <n v="0"/>
    <n v="0"/>
    <n v="0"/>
    <n v="0"/>
    <n v="0"/>
    <n v="0"/>
    <n v="0"/>
    <n v="1.2045578683424085"/>
    <n v="0"/>
    <n v="0"/>
    <n v="0"/>
    <n v="0"/>
    <n v="0"/>
    <n v="0"/>
    <n v="0"/>
    <n v="0"/>
    <n v="0"/>
    <n v="0"/>
    <n v="0"/>
    <n v="0"/>
    <n v="0"/>
    <n v="0"/>
    <m/>
    <n v="0"/>
    <n v="0"/>
    <n v="0"/>
    <n v="0"/>
    <n v="0"/>
    <n v="0"/>
    <x v="0"/>
    <m/>
    <s v="No root cause"/>
    <s v="No root cause"/>
    <s v="No root cause"/>
    <x v="4"/>
    <s v=" "/>
    <m/>
    <m/>
    <s v=""/>
    <m/>
    <s v=""/>
    <m/>
    <m/>
    <m/>
    <m/>
    <m/>
    <m/>
    <m/>
    <m/>
    <m/>
    <m/>
    <m/>
    <m/>
    <m/>
    <m/>
    <m/>
    <s v=" "/>
    <m/>
    <s v=""/>
    <m/>
    <m/>
    <m/>
    <m/>
    <m/>
  </r>
  <r>
    <s v="Messa-Carriere"/>
    <s v="CTR_382"/>
    <s v="Yaounde"/>
    <s v="IHS"/>
    <s v="GridOnly"/>
    <s v="CENTRE"/>
    <s v="Yaounde"/>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Tsomo-Assi"/>
    <s v="CTR_563"/>
    <s v="Yaounde"/>
    <s v="CAMUSAT"/>
    <s v="Good Grid no GE - 8h"/>
    <s v="CENTRE"/>
    <s v="Yaounde"/>
    <s v="ZTE"/>
    <n v="0"/>
    <n v="0"/>
    <n v="0"/>
    <n v="0"/>
    <n v="0"/>
    <n v="0"/>
    <n v="0"/>
    <n v="0"/>
    <n v="0"/>
    <n v="0"/>
    <n v="0"/>
    <n v="0"/>
    <n v="8.6818664338118872"/>
    <n v="0"/>
    <n v="0"/>
    <n v="0"/>
    <n v="0"/>
    <n v="0"/>
    <n v="0"/>
    <n v="0"/>
    <n v="0"/>
    <n v="0"/>
    <n v="0"/>
    <n v="0"/>
    <m/>
    <n v="0"/>
    <n v="0"/>
    <n v="0"/>
    <n v="0"/>
    <n v="0"/>
    <n v="0"/>
    <x v="0"/>
    <m/>
    <s v="No root cause"/>
    <s v="No root cause"/>
    <s v="No root cause"/>
    <x v="4"/>
    <s v=" "/>
    <m/>
    <m/>
    <s v=""/>
    <m/>
    <s v=""/>
    <m/>
    <m/>
    <m/>
    <m/>
    <m/>
    <m/>
    <m/>
    <m/>
    <m/>
    <m/>
    <m/>
    <m/>
    <m/>
    <m/>
    <m/>
    <s v=" "/>
    <m/>
    <s v=""/>
    <m/>
    <m/>
    <m/>
    <m/>
    <m/>
  </r>
  <r>
    <s v="Ngousso-Savana"/>
    <s v="CTR_272"/>
    <s v="Yaounde"/>
    <s v="IHS"/>
    <s v="Grid-Gen"/>
    <s v="CENTRE"/>
    <s v="Yaounde"/>
    <s v="ZTE"/>
    <n v="0"/>
    <n v="0"/>
    <n v="0"/>
    <n v="0"/>
    <n v="0.87261687683522893"/>
    <n v="0"/>
    <n v="0"/>
    <n v="0"/>
    <n v="0"/>
    <n v="0"/>
    <n v="0.23146364640316447"/>
    <n v="0"/>
    <n v="0"/>
    <n v="0"/>
    <n v="0"/>
    <n v="0"/>
    <n v="0"/>
    <n v="0"/>
    <n v="0"/>
    <n v="0"/>
    <n v="0"/>
    <n v="0"/>
    <n v="0"/>
    <n v="0"/>
    <m/>
    <n v="0"/>
    <n v="0"/>
    <n v="0"/>
    <n v="0"/>
    <n v="0"/>
    <n v="0"/>
    <x v="0"/>
    <m/>
    <s v="No root cause"/>
    <s v="No root cause"/>
    <s v="No root cause"/>
    <x v="4"/>
    <s v=" "/>
    <m/>
    <m/>
    <s v=""/>
    <m/>
    <s v=""/>
    <m/>
    <m/>
    <m/>
    <m/>
    <m/>
    <m/>
    <m/>
    <m/>
    <m/>
    <m/>
    <m/>
    <m/>
    <m/>
    <m/>
    <m/>
    <s v=" "/>
    <m/>
    <s v=""/>
    <m/>
    <m/>
    <m/>
    <m/>
    <m/>
  </r>
  <r>
    <s v="vence"/>
    <s v="CTR_326"/>
    <s v="Yaounde"/>
    <s v="IHS"/>
    <s v="Grid-Gen"/>
    <s v="CENTRE"/>
    <s v="Yaounde"/>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Mfandena"/>
    <s v="CTR_570"/>
    <s v="Yaounde"/>
    <m/>
    <m/>
    <s v="CENTRE"/>
    <s v="Yaounde"/>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Nkoabang-II-IHS"/>
    <s v="CTR_458"/>
    <s v="Yaounde"/>
    <s v="IHS"/>
    <s v="Grid-Gen"/>
    <s v="CENTRE"/>
    <s v="Yaounde"/>
    <s v="ZTE"/>
    <n v="0"/>
    <n v="0"/>
    <n v="0"/>
    <n v="0"/>
    <n v="0"/>
    <n v="0"/>
    <n v="0"/>
    <n v="0"/>
    <n v="0"/>
    <n v="0"/>
    <n v="0.41468340595777187"/>
    <n v="0"/>
    <n v="0.49206981077695305"/>
    <n v="0"/>
    <n v="0"/>
    <n v="0"/>
    <n v="0"/>
    <n v="0"/>
    <n v="0"/>
    <n v="0"/>
    <n v="0"/>
    <n v="0"/>
    <n v="0"/>
    <n v="0"/>
    <m/>
    <n v="0"/>
    <n v="0"/>
    <n v="0"/>
    <n v="0"/>
    <n v="0"/>
    <n v="0"/>
    <x v="0"/>
    <m/>
    <s v="No root cause"/>
    <s v="No root cause"/>
    <s v="No root cause"/>
    <x v="4"/>
    <s v=" "/>
    <m/>
    <m/>
    <s v=""/>
    <m/>
    <s v=""/>
    <m/>
    <m/>
    <m/>
    <m/>
    <m/>
    <m/>
    <m/>
    <m/>
    <m/>
    <m/>
    <m/>
    <m/>
    <m/>
    <m/>
    <m/>
    <s v=" "/>
    <m/>
    <s v=""/>
    <m/>
    <m/>
    <m/>
    <m/>
    <m/>
  </r>
  <r>
    <s v="Mendong"/>
    <s v="CTR_025"/>
    <s v="Yaounde"/>
    <s v="IHS"/>
    <s v="Grid-Gen"/>
    <s v="CENTRE"/>
    <s v="Yaounde"/>
    <s v="ZTE"/>
    <n v="0"/>
    <n v="0"/>
    <n v="0"/>
    <n v="0"/>
    <n v="0"/>
    <n v="0"/>
    <n v="9.2742407250458962E-3"/>
    <n v="0"/>
    <n v="3.4859552325266199"/>
    <n v="0"/>
    <n v="0"/>
    <n v="0"/>
    <n v="0"/>
    <n v="0"/>
    <n v="0"/>
    <n v="0"/>
    <n v="0"/>
    <n v="0"/>
    <n v="0"/>
    <n v="0"/>
    <n v="0"/>
    <n v="0"/>
    <n v="0"/>
    <n v="0"/>
    <m/>
    <n v="0"/>
    <n v="0"/>
    <n v="0"/>
    <n v="0"/>
    <n v="0"/>
    <n v="0"/>
    <x v="0"/>
    <m/>
    <s v="No root cause"/>
    <s v="No root cause"/>
    <s v="No root cause"/>
    <x v="4"/>
    <s v=" "/>
    <m/>
    <m/>
    <s v=""/>
    <m/>
    <s v=""/>
    <m/>
    <m/>
    <m/>
    <m/>
    <m/>
    <m/>
    <m/>
    <m/>
    <m/>
    <m/>
    <m/>
    <m/>
    <m/>
    <m/>
    <m/>
    <s v=" "/>
    <m/>
    <s v=""/>
    <m/>
    <m/>
    <m/>
    <m/>
    <m/>
  </r>
  <r>
    <s v="Nkolmesseng"/>
    <s v="CTR_078"/>
    <s v="Yaounde"/>
    <s v="IHS"/>
    <s v="Grid-Gen"/>
    <s v="CENTRE"/>
    <s v="Yaounde"/>
    <s v="ZTE"/>
    <n v="0"/>
    <n v="0"/>
    <n v="0"/>
    <n v="0"/>
    <n v="0"/>
    <n v="0"/>
    <n v="0"/>
    <n v="0"/>
    <n v="0"/>
    <n v="0"/>
    <n v="0.65065932717523789"/>
    <n v="0"/>
    <n v="0"/>
    <n v="0"/>
    <n v="0"/>
    <n v="0"/>
    <n v="0"/>
    <n v="0"/>
    <n v="0"/>
    <n v="0"/>
    <n v="0"/>
    <n v="0"/>
    <n v="0"/>
    <n v="0"/>
    <m/>
    <n v="0"/>
    <n v="0"/>
    <n v="0"/>
    <n v="0"/>
    <n v="0"/>
    <n v="0"/>
    <x v="0"/>
    <m/>
    <s v="No root cause"/>
    <s v="No root cause"/>
    <s v="No root cause"/>
    <x v="4"/>
    <s v=" "/>
    <m/>
    <m/>
    <s v=""/>
    <m/>
    <s v=""/>
    <m/>
    <m/>
    <m/>
    <m/>
    <m/>
    <m/>
    <m/>
    <m/>
    <m/>
    <m/>
    <m/>
    <m/>
    <m/>
    <m/>
    <m/>
    <s v=" "/>
    <m/>
    <s v=""/>
    <m/>
    <m/>
    <m/>
    <m/>
    <m/>
  </r>
  <r>
    <s v="Ngd-Bamyanga2-IHS"/>
    <s v="ADM_136"/>
    <s v="Ngaoundere"/>
    <s v="IHS"/>
    <s v="Grid-Gen"/>
    <s v="ADAMAOUA"/>
    <s v="Ngaoundere"/>
    <s v="Huawei"/>
    <n v="0"/>
    <n v="0"/>
    <n v="0"/>
    <n v="0"/>
    <n v="5.0829973204578353E-3"/>
    <n v="0"/>
    <n v="0"/>
    <n v="0"/>
    <n v="0"/>
    <n v="0"/>
    <n v="0"/>
    <n v="0"/>
    <n v="0"/>
    <n v="0"/>
    <n v="0"/>
    <n v="0"/>
    <n v="0"/>
    <n v="0"/>
    <n v="0"/>
    <n v="0"/>
    <n v="0"/>
    <n v="0"/>
    <n v="0"/>
    <n v="0"/>
    <m/>
    <n v="2.0563845299957476E-2"/>
    <n v="0"/>
    <n v="0"/>
    <n v="0"/>
    <n v="0"/>
    <n v="0"/>
    <x v="0"/>
    <m/>
    <s v="No root cause"/>
    <s v="No root cause"/>
    <s v="No root cause"/>
    <x v="4"/>
    <s v=" "/>
    <m/>
    <m/>
    <s v=""/>
    <m/>
    <s v=""/>
    <m/>
    <m/>
    <m/>
    <m/>
    <m/>
    <m/>
    <m/>
    <m/>
    <m/>
    <m/>
    <m/>
    <m/>
    <m/>
    <m/>
    <m/>
    <s v=" "/>
    <m/>
    <s v=""/>
    <m/>
    <m/>
    <m/>
    <m/>
    <m/>
  </r>
  <r>
    <s v="Chapelle-Nsimeyong"/>
    <s v="CTR_238"/>
    <s v="Yaounde"/>
    <s v="IHS"/>
    <s v="Grid-Gen"/>
    <s v="CENTRE"/>
    <s v="Yaounde"/>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CTR_944_Z_Mimboman-Camtel"/>
    <s v="CTR_944"/>
    <s v="Yaounde"/>
    <s v="ESCO"/>
    <s v="Bad Grid + GE"/>
    <s v="CTR"/>
    <s v="Yaoundé"/>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Fouda-New"/>
    <s v="CTR_327"/>
    <s v="Yaounde"/>
    <s v="IHS"/>
    <s v="Grid-Gen"/>
    <s v="CENTRE"/>
    <s v="Yaounde"/>
    <s v="ZTE"/>
    <n v="0"/>
    <n v="0"/>
    <n v="0"/>
    <n v="0"/>
    <n v="0"/>
    <n v="0"/>
    <n v="0"/>
    <n v="13.140457662377692"/>
    <n v="24.400937554396993"/>
    <n v="0"/>
    <n v="0"/>
    <n v="0"/>
    <n v="0"/>
    <n v="0"/>
    <n v="0"/>
    <n v="0"/>
    <n v="0"/>
    <n v="0"/>
    <n v="0"/>
    <n v="0"/>
    <n v="0"/>
    <n v="0"/>
    <n v="0"/>
    <n v="0"/>
    <m/>
    <n v="0"/>
    <n v="0"/>
    <n v="0"/>
    <n v="0"/>
    <n v="0"/>
    <n v="0"/>
    <x v="0"/>
    <m/>
    <s v="No root cause"/>
    <s v="No root cause"/>
    <s v="No root cause"/>
    <x v="4"/>
    <s v=" "/>
    <m/>
    <m/>
    <s v=""/>
    <m/>
    <s v=""/>
    <m/>
    <m/>
    <m/>
    <m/>
    <m/>
    <m/>
    <m/>
    <m/>
    <m/>
    <m/>
    <m/>
    <m/>
    <m/>
    <m/>
    <m/>
    <s v=" "/>
    <m/>
    <s v=""/>
    <m/>
    <m/>
    <m/>
    <m/>
    <m/>
  </r>
  <r>
    <s v="Damas-II"/>
    <s v="CTR_472"/>
    <s v="Yaounde"/>
    <s v="IHS"/>
    <s v="Grid-Gen"/>
    <s v="CENTRE"/>
    <s v="Yaounde"/>
    <s v="ZTE"/>
    <n v="0"/>
    <n v="0"/>
    <n v="0.24598140015352477"/>
    <n v="0"/>
    <n v="0"/>
    <n v="0"/>
    <n v="62.058367790704629"/>
    <n v="0"/>
    <n v="0"/>
    <n v="0"/>
    <n v="2.2278153027825578"/>
    <n v="0"/>
    <n v="0"/>
    <n v="0"/>
    <n v="0"/>
    <n v="0"/>
    <n v="0"/>
    <n v="0"/>
    <n v="0"/>
    <n v="0"/>
    <n v="0"/>
    <n v="0"/>
    <n v="0"/>
    <n v="0"/>
    <m/>
    <n v="0"/>
    <n v="0"/>
    <n v="0"/>
    <n v="0"/>
    <n v="0"/>
    <n v="0"/>
    <x v="0"/>
    <m/>
    <s v="No root cause"/>
    <s v="No root cause"/>
    <s v="No root cause"/>
    <x v="4"/>
    <s v=" "/>
    <m/>
    <m/>
    <s v=""/>
    <m/>
    <s v=""/>
    <m/>
    <m/>
    <m/>
    <m/>
    <m/>
    <m/>
    <m/>
    <m/>
    <m/>
    <m/>
    <m/>
    <m/>
    <m/>
    <m/>
    <m/>
    <s v=" "/>
    <m/>
    <s v=""/>
    <m/>
    <m/>
    <m/>
    <m/>
    <m/>
  </r>
  <r>
    <s v="Nkolmesseng-II"/>
    <s v="CTR_273"/>
    <s v="Yaounde"/>
    <s v="IHS"/>
    <s v="Grid-Gen"/>
    <s v="CENTRE"/>
    <s v="Yaounde"/>
    <s v="ZTE"/>
    <n v="0.35479321296795668"/>
    <n v="0.1385963936044835"/>
    <n v="0"/>
    <n v="0"/>
    <n v="0"/>
    <n v="0"/>
    <n v="0"/>
    <n v="0"/>
    <n v="3.2071216181124482"/>
    <n v="0"/>
    <n v="0.80268553475272031"/>
    <n v="0"/>
    <n v="0.35687991713109229"/>
    <n v="0"/>
    <n v="0"/>
    <n v="0"/>
    <n v="0"/>
    <n v="0"/>
    <n v="0"/>
    <n v="0"/>
    <n v="0"/>
    <n v="0"/>
    <n v="0"/>
    <n v="0"/>
    <m/>
    <n v="0"/>
    <n v="0"/>
    <n v="0"/>
    <n v="0"/>
    <n v="0"/>
    <n v="0"/>
    <x v="0"/>
    <m/>
    <s v="No root cause"/>
    <s v="No root cause"/>
    <s v="No root cause"/>
    <x v="4"/>
    <s v=" "/>
    <m/>
    <m/>
    <s v=""/>
    <m/>
    <s v=""/>
    <m/>
    <m/>
    <m/>
    <m/>
    <m/>
    <m/>
    <m/>
    <m/>
    <m/>
    <m/>
    <m/>
    <m/>
    <m/>
    <m/>
    <m/>
    <s v=" "/>
    <m/>
    <s v=""/>
    <m/>
    <m/>
    <m/>
    <m/>
    <m/>
  </r>
  <r>
    <s v="Ntaba"/>
    <s v="CTR_380"/>
    <s v="Yaounde"/>
    <s v="IHS"/>
    <s v="Grid-Gen"/>
    <s v="CENTRE"/>
    <s v="Yaounde"/>
    <s v="ZTE"/>
    <n v="2.5783994372676076"/>
    <n v="5.0194866065695862"/>
    <n v="0"/>
    <n v="0"/>
    <n v="0"/>
    <n v="0"/>
    <n v="0"/>
    <n v="6.0937647139396116"/>
    <n v="0"/>
    <n v="0"/>
    <n v="0"/>
    <n v="0"/>
    <n v="0"/>
    <n v="0"/>
    <n v="0"/>
    <n v="0"/>
    <n v="0"/>
    <n v="0"/>
    <n v="0"/>
    <n v="0"/>
    <n v="0"/>
    <n v="0"/>
    <n v="0"/>
    <n v="0"/>
    <m/>
    <n v="0"/>
    <n v="0"/>
    <n v="0"/>
    <n v="0"/>
    <n v="0"/>
    <n v="0"/>
    <x v="0"/>
    <m/>
    <s v="No root cause"/>
    <s v="No root cause"/>
    <s v="No root cause"/>
    <x v="4"/>
    <s v=" "/>
    <m/>
    <m/>
    <s v=""/>
    <m/>
    <s v=""/>
    <m/>
    <m/>
    <m/>
    <m/>
    <m/>
    <m/>
    <m/>
    <m/>
    <m/>
    <m/>
    <m/>
    <m/>
    <m/>
    <m/>
    <m/>
    <s v=" "/>
    <m/>
    <s v=""/>
    <m/>
    <m/>
    <m/>
    <m/>
    <m/>
  </r>
  <r>
    <s v="Ekie-Elegance"/>
    <s v="CTR_285"/>
    <s v="Yaounde"/>
    <s v="IHS"/>
    <s v="Grid-Gen"/>
    <s v="CENTRE"/>
    <s v="Yaounde"/>
    <s v="ZTE"/>
    <n v="0"/>
    <n v="0"/>
    <n v="0"/>
    <n v="1.0041149092693984E-2"/>
    <n v="0"/>
    <n v="0"/>
    <n v="1.1146923948372248E-2"/>
    <n v="0"/>
    <n v="0"/>
    <n v="7.8726532603949959"/>
    <n v="0"/>
    <n v="0"/>
    <n v="0"/>
    <n v="0"/>
    <n v="0"/>
    <n v="0"/>
    <n v="0"/>
    <n v="0"/>
    <n v="0"/>
    <n v="0"/>
    <n v="0"/>
    <n v="0"/>
    <n v="0"/>
    <n v="0"/>
    <m/>
    <n v="0"/>
    <n v="0"/>
    <n v="0"/>
    <n v="0"/>
    <n v="0"/>
    <n v="0"/>
    <x v="0"/>
    <m/>
    <s v="No root cause"/>
    <s v="No root cause"/>
    <s v="No root cause"/>
    <x v="4"/>
    <s v=" "/>
    <m/>
    <m/>
    <s v=""/>
    <m/>
    <s v=""/>
    <m/>
    <m/>
    <m/>
    <m/>
    <m/>
    <m/>
    <m/>
    <m/>
    <m/>
    <m/>
    <m/>
    <m/>
    <m/>
    <m/>
    <m/>
    <s v=" "/>
    <m/>
    <s v=""/>
    <m/>
    <m/>
    <m/>
    <m/>
    <m/>
  </r>
  <r>
    <s v="Tho-II"/>
    <s v="SUD_164"/>
    <s v="CENTRE"/>
    <m/>
    <m/>
    <s v="SUD"/>
    <s v="Ambam"/>
    <s v="NOKIA"/>
    <n v="0.20976555317945933"/>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Tamtam-Weekend-IHS"/>
    <s v="CTR_121"/>
    <s v="Yaounde"/>
    <s v="IHS"/>
    <s v="Grid-Gen"/>
    <s v="CENTRE"/>
    <s v="Yaounde"/>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Mimboman-Nodal"/>
    <s v="CTR_351"/>
    <s v="Yaounde"/>
    <s v="IHS"/>
    <s v="GridOnly"/>
    <s v="CENTRE"/>
    <s v="Yaounde"/>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Djoum"/>
    <s v="SUD_014"/>
    <s v="CENTRE"/>
    <s v="CAMUSAT"/>
    <s v="Medium Grid + Solar + GE"/>
    <s v="SUD"/>
    <s v="Djoum"/>
    <s v="ZTE"/>
    <n v="0"/>
    <n v="0"/>
    <n v="0"/>
    <n v="0"/>
    <n v="0"/>
    <n v="0"/>
    <n v="0"/>
    <n v="0"/>
    <n v="0"/>
    <n v="0"/>
    <n v="0"/>
    <n v="0"/>
    <n v="0"/>
    <n v="0"/>
    <n v="0"/>
    <n v="0"/>
    <n v="0"/>
    <n v="0"/>
    <n v="0"/>
    <n v="0"/>
    <n v="0"/>
    <n v="0"/>
    <n v="0"/>
    <n v="0"/>
    <m/>
    <n v="0"/>
    <n v="0"/>
    <n v="0"/>
    <n v="0"/>
    <n v="0"/>
    <n v="0"/>
    <x v="1"/>
    <m/>
    <s v="Exclu"/>
    <s v="Exclu"/>
    <s v="EXCLU"/>
    <x v="2"/>
    <s v=" "/>
    <m/>
    <m/>
    <s v=""/>
    <m/>
    <s v=""/>
    <m/>
    <m/>
    <m/>
    <m/>
    <m/>
    <m/>
    <m/>
    <m/>
    <m/>
    <m/>
    <m/>
    <m/>
    <m/>
    <m/>
    <m/>
    <s v=" "/>
    <m/>
    <s v=""/>
    <m/>
    <m/>
    <m/>
    <m/>
    <m/>
  </r>
  <r>
    <s v="Vallee-Bastos"/>
    <s v="CTR_251"/>
    <s v="Yaounde"/>
    <s v="IHS"/>
    <s v="GridOnly"/>
    <s v="CENTRE"/>
    <s v="Yaounde"/>
    <s v="ZTE"/>
    <n v="0"/>
    <n v="0"/>
    <n v="0"/>
    <n v="0"/>
    <n v="0"/>
    <n v="0"/>
    <n v="0"/>
    <n v="12.351398127459456"/>
    <n v="3.5285989047835122"/>
    <n v="0"/>
    <n v="0"/>
    <n v="0"/>
    <n v="0"/>
    <n v="0"/>
    <n v="0"/>
    <n v="0"/>
    <n v="0"/>
    <n v="0"/>
    <n v="0"/>
    <n v="0"/>
    <n v="0"/>
    <n v="0"/>
    <n v="0"/>
    <n v="0"/>
    <m/>
    <n v="0"/>
    <n v="0"/>
    <n v="0"/>
    <n v="0"/>
    <n v="0"/>
    <n v="0"/>
    <x v="0"/>
    <m/>
    <s v="No root cause"/>
    <s v="No root cause"/>
    <s v="No root cause"/>
    <x v="4"/>
    <s v=" "/>
    <m/>
    <m/>
    <s v=""/>
    <m/>
    <s v=""/>
    <m/>
    <m/>
    <m/>
    <m/>
    <m/>
    <m/>
    <m/>
    <m/>
    <m/>
    <m/>
    <m/>
    <m/>
    <m/>
    <m/>
    <m/>
    <s v=" "/>
    <m/>
    <s v=""/>
    <m/>
    <m/>
    <m/>
    <m/>
    <m/>
  </r>
  <r>
    <s v="Etougebe-Lycee-MTN"/>
    <s v="CTR_419"/>
    <s v="Yaounde"/>
    <s v="IHS"/>
    <s v="Grid-Gen"/>
    <s v="CENTRE"/>
    <s v="Yaounde"/>
    <s v="ZTE"/>
    <n v="0"/>
    <n v="0"/>
    <n v="0"/>
    <n v="0.58590015780477378"/>
    <n v="0"/>
    <n v="0"/>
    <n v="0"/>
    <n v="0"/>
    <n v="0"/>
    <n v="0"/>
    <n v="0"/>
    <n v="0"/>
    <n v="0"/>
    <n v="0"/>
    <n v="0"/>
    <n v="0"/>
    <n v="0"/>
    <n v="0"/>
    <n v="0"/>
    <n v="0"/>
    <n v="0"/>
    <n v="0"/>
    <n v="0"/>
    <n v="0"/>
    <m/>
    <n v="0"/>
    <n v="0"/>
    <n v="0"/>
    <n v="0"/>
    <n v="0"/>
    <n v="0"/>
    <x v="0"/>
    <m/>
    <s v="No root cause"/>
    <s v="No root cause"/>
    <s v="No root cause"/>
    <x v="4"/>
    <s v=" "/>
    <m/>
    <m/>
    <s v=""/>
    <m/>
    <s v=""/>
    <m/>
    <m/>
    <m/>
    <m/>
    <m/>
    <m/>
    <m/>
    <m/>
    <m/>
    <m/>
    <m/>
    <m/>
    <m/>
    <m/>
    <m/>
    <s v=" "/>
    <m/>
    <s v=""/>
    <m/>
    <m/>
    <m/>
    <m/>
    <m/>
  </r>
  <r>
    <s v="Mvog-Ebanda-II"/>
    <s v="CTR_668"/>
    <s v="Yaounde"/>
    <s v="CAMUSAT"/>
    <s v="Medium Grid + Solar + GE"/>
    <s v="CENTRE"/>
    <s v="Yaounde"/>
    <s v="ZTE"/>
    <n v="46.22852299869021"/>
    <n v="46.22852299869021"/>
    <n v="46.22852299869021"/>
    <n v="31.777008729200727"/>
    <n v="0"/>
    <n v="0"/>
    <n v="0"/>
    <n v="0"/>
    <n v="0"/>
    <n v="0"/>
    <n v="1.7524569603890046"/>
    <n v="0"/>
    <n v="0"/>
    <n v="0"/>
    <n v="0"/>
    <n v="0"/>
    <n v="0"/>
    <n v="0"/>
    <n v="0"/>
    <n v="0"/>
    <n v="0"/>
    <n v="0"/>
    <n v="0"/>
    <n v="0"/>
    <m/>
    <n v="0"/>
    <n v="0"/>
    <n v="0"/>
    <n v="0"/>
    <n v="0"/>
    <n v="0"/>
    <x v="0"/>
    <m/>
    <s v="BSS"/>
    <s v="RAN ISSUE"/>
    <s v="BSS Hardware issue"/>
    <x v="5"/>
    <s v="05-11-2026: hardware issue,  site with GPS issue (alarm : TDD down 09Apr 02pm)"/>
    <m/>
    <m/>
    <s v=""/>
    <m/>
    <s v=""/>
    <m/>
    <m/>
    <m/>
    <m/>
    <m/>
    <m/>
    <m/>
    <m/>
    <m/>
    <m/>
    <m/>
    <m/>
    <m/>
    <m/>
    <m/>
    <s v=" "/>
    <m/>
    <s v="CTR_668"/>
    <m/>
    <m/>
    <m/>
    <m/>
    <m/>
  </r>
  <r>
    <s v="Mfandena-IHS"/>
    <s v="CTR_643"/>
    <s v="Yaounde"/>
    <s v="IHS"/>
    <s v="Grid-Gen"/>
    <s v="CENTRE"/>
    <s v="Yaounde"/>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Carriere"/>
    <s v="CTR_720"/>
    <s v="Yaounde"/>
    <s v="CAMUSAT"/>
    <s v="Good Grid no GE - 8h"/>
    <s v="CENTRE"/>
    <s v="Yaounde"/>
    <s v="ZTE"/>
    <n v="0"/>
    <n v="0"/>
    <n v="0"/>
    <n v="0.26349544706120653"/>
    <n v="0"/>
    <n v="0"/>
    <n v="1.7153421624105036"/>
    <n v="0"/>
    <n v="0"/>
    <n v="0"/>
    <n v="0"/>
    <n v="0"/>
    <n v="0.15775126771736708"/>
    <n v="0"/>
    <n v="0"/>
    <n v="0"/>
    <n v="0"/>
    <n v="0"/>
    <n v="0"/>
    <n v="0"/>
    <n v="0"/>
    <n v="0"/>
    <n v="0"/>
    <n v="0"/>
    <m/>
    <n v="0"/>
    <n v="0"/>
    <n v="0"/>
    <n v="0"/>
    <n v="0"/>
    <n v="0"/>
    <x v="0"/>
    <m/>
    <s v="No root cause"/>
    <s v="No root cause"/>
    <s v="No root cause"/>
    <x v="4"/>
    <s v=" "/>
    <m/>
    <m/>
    <s v=""/>
    <m/>
    <s v=""/>
    <m/>
    <m/>
    <m/>
    <m/>
    <m/>
    <m/>
    <m/>
    <m/>
    <m/>
    <m/>
    <m/>
    <m/>
    <m/>
    <m/>
    <m/>
    <s v=" "/>
    <m/>
    <s v=""/>
    <m/>
    <m/>
    <m/>
    <m/>
    <m/>
  </r>
  <r>
    <s v="Complexe-BEAC"/>
    <s v="CTR_196"/>
    <s v="Yaounde"/>
    <s v="IHS"/>
    <s v="Grid-Gen"/>
    <s v="CENTRE"/>
    <s v="Yaounde"/>
    <s v="ZTE"/>
    <n v="0"/>
    <n v="0"/>
    <n v="0"/>
    <n v="1.7728067847491338E-2"/>
    <n v="0"/>
    <n v="0"/>
    <n v="1.8976523329709189E-2"/>
    <n v="0"/>
    <n v="0"/>
    <n v="7.8339868106028838"/>
    <n v="0"/>
    <n v="0"/>
    <n v="0"/>
    <n v="0"/>
    <n v="0"/>
    <n v="0"/>
    <n v="0"/>
    <n v="0"/>
    <n v="0"/>
    <n v="0"/>
    <n v="0"/>
    <n v="0"/>
    <n v="0"/>
    <n v="0"/>
    <m/>
    <n v="0"/>
    <n v="0"/>
    <n v="0"/>
    <n v="0"/>
    <n v="0"/>
    <n v="0"/>
    <x v="0"/>
    <m/>
    <s v="No root cause"/>
    <s v="No root cause"/>
    <s v="No root cause"/>
    <x v="4"/>
    <s v=" "/>
    <m/>
    <m/>
    <s v=""/>
    <m/>
    <s v=""/>
    <m/>
    <m/>
    <m/>
    <m/>
    <m/>
    <m/>
    <m/>
    <m/>
    <m/>
    <m/>
    <m/>
    <m/>
    <m/>
    <m/>
    <m/>
    <s v=" "/>
    <m/>
    <s v=""/>
    <m/>
    <m/>
    <m/>
    <m/>
    <m/>
  </r>
  <r>
    <s v="Golf-Quater-IHS"/>
    <s v="CTR_852"/>
    <s v="Yaounde"/>
    <s v="IHS"/>
    <s v="Grid-Gen"/>
    <s v="CENTRE"/>
    <s v="Yaounde"/>
    <s v="ZTE"/>
    <n v="0"/>
    <n v="0"/>
    <n v="1.6099903547896446"/>
    <n v="0.23544086886794377"/>
    <n v="0"/>
    <n v="0"/>
    <n v="0"/>
    <n v="0"/>
    <n v="0"/>
    <n v="0"/>
    <n v="0"/>
    <n v="0"/>
    <n v="0.13618865803163549"/>
    <n v="0"/>
    <n v="0"/>
    <n v="0"/>
    <n v="0"/>
    <n v="0"/>
    <n v="0"/>
    <n v="0"/>
    <n v="0"/>
    <n v="0"/>
    <n v="0"/>
    <n v="0"/>
    <m/>
    <n v="0"/>
    <n v="0"/>
    <n v="0"/>
    <n v="0"/>
    <n v="0"/>
    <n v="0"/>
    <x v="0"/>
    <m/>
    <s v="No root cause"/>
    <s v="No root cause"/>
    <s v="No root cause"/>
    <x v="4"/>
    <s v=" "/>
    <m/>
    <m/>
    <s v=""/>
    <m/>
    <s v=""/>
    <m/>
    <m/>
    <m/>
    <m/>
    <m/>
    <m/>
    <m/>
    <m/>
    <m/>
    <m/>
    <m/>
    <m/>
    <m/>
    <m/>
    <m/>
    <s v=" "/>
    <m/>
    <s v=""/>
    <m/>
    <m/>
    <m/>
    <m/>
    <m/>
  </r>
  <r>
    <s v="Crf-Mbankolo"/>
    <s v="CTR_637"/>
    <s v="Yaounde"/>
    <m/>
    <m/>
    <s v="CENTRE"/>
    <s v="Yaounde"/>
    <s v="ZTE"/>
    <n v="0"/>
    <n v="0"/>
    <n v="0"/>
    <n v="0"/>
    <n v="0"/>
    <n v="0"/>
    <n v="0"/>
    <n v="0"/>
    <n v="0"/>
    <n v="0"/>
    <n v="0"/>
    <n v="0"/>
    <n v="0.22573858626328039"/>
    <n v="0"/>
    <n v="0"/>
    <n v="0"/>
    <n v="0"/>
    <n v="0"/>
    <n v="0"/>
    <n v="0"/>
    <n v="0"/>
    <n v="0"/>
    <n v="0"/>
    <n v="0"/>
    <m/>
    <n v="0"/>
    <n v="0"/>
    <n v="0"/>
    <n v="0"/>
    <n v="0"/>
    <n v="0"/>
    <x v="0"/>
    <m/>
    <s v="No root cause"/>
    <s v="No root cause"/>
    <s v="No root cause"/>
    <x v="4"/>
    <s v=" "/>
    <m/>
    <m/>
    <s v=""/>
    <m/>
    <s v=""/>
    <m/>
    <m/>
    <m/>
    <m/>
    <m/>
    <m/>
    <m/>
    <m/>
    <m/>
    <m/>
    <m/>
    <m/>
    <m/>
    <m/>
    <m/>
    <s v=" "/>
    <m/>
    <s v=""/>
    <m/>
    <m/>
    <m/>
    <m/>
    <m/>
  </r>
  <r>
    <s v="Scalom"/>
    <s v="CTR_210"/>
    <s v="Yaounde"/>
    <s v="IHS"/>
    <s v="Grid-Gen"/>
    <s v="CENTRE"/>
    <s v="Yaounde"/>
    <s v="ZTE"/>
    <n v="0"/>
    <n v="0"/>
    <n v="0"/>
    <n v="1.6283426503782214E-2"/>
    <n v="0"/>
    <n v="0"/>
    <n v="1.8887347938122478E-2"/>
    <n v="0"/>
    <n v="0"/>
    <n v="0"/>
    <n v="0"/>
    <n v="0"/>
    <n v="0"/>
    <n v="0"/>
    <n v="0"/>
    <n v="0"/>
    <n v="0"/>
    <n v="0"/>
    <n v="0"/>
    <n v="0"/>
    <n v="0"/>
    <n v="0"/>
    <n v="0"/>
    <n v="0"/>
    <m/>
    <n v="0"/>
    <n v="0"/>
    <n v="0"/>
    <n v="0"/>
    <n v="0"/>
    <n v="0"/>
    <x v="0"/>
    <m/>
    <s v="No root cause"/>
    <s v="No root cause"/>
    <s v="No root cause"/>
    <x v="4"/>
    <s v=" "/>
    <m/>
    <m/>
    <s v=""/>
    <m/>
    <s v=""/>
    <m/>
    <m/>
    <m/>
    <m/>
    <m/>
    <m/>
    <m/>
    <m/>
    <m/>
    <m/>
    <m/>
    <m/>
    <m/>
    <m/>
    <m/>
    <s v=" "/>
    <m/>
    <s v=""/>
    <m/>
    <m/>
    <m/>
    <m/>
    <m/>
  </r>
  <r>
    <s v="Nkoabang"/>
    <s v="CTR_084"/>
    <s v="Yaounde"/>
    <s v="IHS"/>
    <s v="Grid-Gen"/>
    <s v="CENTRE"/>
    <s v="Yaounde"/>
    <s v="ZTE"/>
    <n v="0"/>
    <n v="0"/>
    <n v="0"/>
    <n v="0"/>
    <n v="0"/>
    <n v="0"/>
    <n v="0"/>
    <n v="0"/>
    <n v="0"/>
    <n v="0"/>
    <n v="3.6867425442238599"/>
    <n v="0"/>
    <n v="0"/>
    <n v="0"/>
    <n v="0"/>
    <n v="0"/>
    <n v="0"/>
    <n v="0"/>
    <n v="0"/>
    <n v="0"/>
    <n v="0"/>
    <n v="0"/>
    <n v="0"/>
    <n v="0"/>
    <m/>
    <n v="1.1592800906308012E-3"/>
    <n v="0"/>
    <n v="0"/>
    <n v="0"/>
    <n v="0"/>
    <n v="0"/>
    <x v="0"/>
    <m/>
    <s v="No root cause"/>
    <s v="No root cause"/>
    <s v="No root cause"/>
    <x v="4"/>
    <s v=" "/>
    <m/>
    <m/>
    <s v=""/>
    <m/>
    <s v=""/>
    <m/>
    <m/>
    <m/>
    <m/>
    <m/>
    <m/>
    <m/>
    <m/>
    <m/>
    <m/>
    <m/>
    <m/>
    <m/>
    <m/>
    <m/>
    <s v=" "/>
    <m/>
    <s v=""/>
    <m/>
    <m/>
    <m/>
    <m/>
    <m/>
  </r>
  <r>
    <s v="Essomba"/>
    <s v="CTR_266"/>
    <s v="Yaounde"/>
    <s v="IHS"/>
    <s v="Grid-Gen"/>
    <s v="CENTRE"/>
    <s v="Yaounde"/>
    <s v="ZTE"/>
    <n v="0"/>
    <n v="0"/>
    <n v="0"/>
    <n v="0"/>
    <n v="0"/>
    <n v="0"/>
    <n v="0"/>
    <n v="3.7293862164807545"/>
    <n v="0"/>
    <n v="0"/>
    <n v="0"/>
    <n v="0"/>
    <n v="0"/>
    <n v="0"/>
    <n v="0"/>
    <n v="0"/>
    <n v="0"/>
    <n v="0"/>
    <n v="0"/>
    <n v="0"/>
    <n v="0"/>
    <n v="0"/>
    <n v="0"/>
    <n v="0"/>
    <m/>
    <n v="0"/>
    <n v="0"/>
    <n v="0"/>
    <n v="0"/>
    <n v="0"/>
    <n v="0"/>
    <x v="0"/>
    <m/>
    <s v="No root cause"/>
    <s v="No root cause"/>
    <s v="No root cause"/>
    <x v="4"/>
    <s v=" "/>
    <m/>
    <m/>
    <s v=""/>
    <m/>
    <s v=""/>
    <m/>
    <m/>
    <m/>
    <m/>
    <m/>
    <m/>
    <m/>
    <m/>
    <m/>
    <m/>
    <m/>
    <m/>
    <m/>
    <m/>
    <m/>
    <s v=" "/>
    <m/>
    <s v=""/>
    <m/>
    <m/>
    <m/>
    <m/>
    <m/>
  </r>
  <r>
    <s v="Bastos-Golf"/>
    <s v="CTR_769"/>
    <s v="Yaounde"/>
    <s v="CAMUSAT"/>
    <s v="Good Grid + GE"/>
    <s v="CENTRE"/>
    <s v="Yaounde"/>
    <s v="ZTE"/>
    <n v="0"/>
    <n v="0"/>
    <n v="0"/>
    <n v="0"/>
    <n v="0"/>
    <n v="0"/>
    <n v="0"/>
    <n v="0"/>
    <n v="0"/>
    <n v="0"/>
    <n v="0"/>
    <n v="0"/>
    <n v="3.3071942425513581"/>
    <n v="0"/>
    <n v="0"/>
    <n v="0"/>
    <n v="0"/>
    <n v="0"/>
    <n v="0"/>
    <n v="0"/>
    <n v="0"/>
    <n v="0"/>
    <n v="0"/>
    <n v="0"/>
    <m/>
    <n v="0"/>
    <n v="0"/>
    <n v="0"/>
    <n v="0"/>
    <n v="0"/>
    <n v="0"/>
    <x v="0"/>
    <m/>
    <s v="No root cause"/>
    <s v="No root cause"/>
    <s v="No root cause"/>
    <x v="4"/>
    <s v=" "/>
    <m/>
    <m/>
    <s v=""/>
    <m/>
    <s v=""/>
    <m/>
    <m/>
    <m/>
    <m/>
    <m/>
    <m/>
    <m/>
    <m/>
    <m/>
    <m/>
    <m/>
    <m/>
    <m/>
    <m/>
    <m/>
    <s v=" "/>
    <m/>
    <s v=""/>
    <m/>
    <m/>
    <m/>
    <m/>
    <m/>
  </r>
  <r>
    <s v="Oyomabang"/>
    <s v="CTR_340"/>
    <s v="Yaounde"/>
    <s v="IHS"/>
    <s v="Grid-Gen"/>
    <s v="CENTRE"/>
    <s v="Yaounde"/>
    <s v="ZTE"/>
    <n v="0.5850262389672215"/>
    <n v="0"/>
    <n v="0"/>
    <n v="0"/>
    <n v="0"/>
    <n v="0"/>
    <n v="0.70329064328987367"/>
    <n v="0"/>
    <n v="0"/>
    <n v="0"/>
    <n v="0"/>
    <n v="0"/>
    <n v="0"/>
    <n v="0"/>
    <n v="0"/>
    <n v="0"/>
    <n v="0"/>
    <n v="0"/>
    <n v="0"/>
    <n v="0"/>
    <n v="0"/>
    <n v="0"/>
    <n v="0"/>
    <n v="0"/>
    <m/>
    <n v="0"/>
    <n v="0"/>
    <n v="0"/>
    <n v="0"/>
    <n v="0"/>
    <n v="0"/>
    <x v="0"/>
    <m/>
    <s v="No root cause"/>
    <s v="No root cause"/>
    <s v="No root cause"/>
    <x v="4"/>
    <s v=" "/>
    <m/>
    <m/>
    <s v=""/>
    <m/>
    <s v=""/>
    <m/>
    <m/>
    <m/>
    <m/>
    <m/>
    <m/>
    <m/>
    <m/>
    <m/>
    <m/>
    <m/>
    <m/>
    <m/>
    <m/>
    <m/>
    <s v=" "/>
    <m/>
    <s v=""/>
    <m/>
    <m/>
    <m/>
    <m/>
    <m/>
  </r>
  <r>
    <s v="Febe-Village-IHS"/>
    <s v="CTR_692"/>
    <s v="Yaounde"/>
    <s v="IHS"/>
    <s v="Grid-Gen"/>
    <s v="CENTRE"/>
    <s v="Yaounde"/>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Bastos-Nylon"/>
    <s v="CTR_198"/>
    <s v="Yaounde"/>
    <s v="IHS"/>
    <s v="Grid-Gen"/>
    <s v="CENTRE"/>
    <s v="Yaounde"/>
    <s v="ZTE"/>
    <n v="0"/>
    <n v="0"/>
    <n v="0"/>
    <n v="0.20280267554710912"/>
    <n v="0"/>
    <n v="0"/>
    <n v="0"/>
    <n v="0"/>
    <n v="0"/>
    <n v="0"/>
    <n v="0"/>
    <n v="0"/>
    <n v="0.11913832316020478"/>
    <n v="0"/>
    <n v="0"/>
    <n v="0"/>
    <n v="0"/>
    <n v="0"/>
    <n v="0"/>
    <n v="0"/>
    <n v="0"/>
    <n v="0"/>
    <n v="0"/>
    <n v="0"/>
    <m/>
    <n v="0"/>
    <n v="0"/>
    <n v="0"/>
    <n v="0"/>
    <n v="0"/>
    <n v="0"/>
    <x v="0"/>
    <m/>
    <s v="No root cause"/>
    <s v="No root cause"/>
    <s v="No root cause"/>
    <x v="4"/>
    <s v=" "/>
    <m/>
    <m/>
    <s v=""/>
    <m/>
    <s v=""/>
    <m/>
    <m/>
    <m/>
    <m/>
    <m/>
    <m/>
    <m/>
    <m/>
    <m/>
    <m/>
    <m/>
    <m/>
    <m/>
    <m/>
    <m/>
    <s v=" "/>
    <m/>
    <s v=""/>
    <m/>
    <m/>
    <m/>
    <m/>
    <m/>
  </r>
  <r>
    <s v="Mendong-Village"/>
    <s v="CTR_713"/>
    <s v="Yaounde"/>
    <s v="CAMUSAT"/>
    <s v="Good Grid + GE"/>
    <s v="CENTRE"/>
    <s v="Yaounde"/>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GP-Etoudi"/>
    <s v="CTR_735"/>
    <s v="Yaounde"/>
    <s v="CAMUSAT"/>
    <s v="Good Grid no GE - 12h"/>
    <s v="CENTRE"/>
    <s v="Yaounde"/>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Bong-assi"/>
    <s v="CTR_774"/>
    <s v="Yaounde"/>
    <s v="CAMUSAT"/>
    <s v="Hybrid Solar - S3"/>
    <s v="CENTRE"/>
    <s v="Yaounde"/>
    <s v="ZTE"/>
    <n v="0"/>
    <n v="0"/>
    <n v="0"/>
    <n v="0"/>
    <n v="5.500338153084932E-2"/>
    <n v="1.9064985318163523"/>
    <n v="4.8868114589664786E-2"/>
    <n v="0"/>
    <n v="0"/>
    <n v="0"/>
    <n v="0"/>
    <n v="0"/>
    <n v="0"/>
    <n v="0"/>
    <n v="0"/>
    <n v="0"/>
    <n v="0"/>
    <n v="0"/>
    <n v="0"/>
    <n v="0"/>
    <n v="0"/>
    <n v="0"/>
    <n v="0"/>
    <n v="0"/>
    <m/>
    <n v="0"/>
    <n v="0"/>
    <n v="0"/>
    <n v="0"/>
    <n v="0"/>
    <n v="0"/>
    <x v="0"/>
    <m/>
    <s v="No root cause"/>
    <s v="No root cause"/>
    <s v="No root cause"/>
    <x v="4"/>
    <s v=" "/>
    <m/>
    <m/>
    <s v=""/>
    <m/>
    <s v=""/>
    <m/>
    <m/>
    <m/>
    <m/>
    <m/>
    <m/>
    <m/>
    <m/>
    <m/>
    <m/>
    <m/>
    <m/>
    <m/>
    <m/>
    <m/>
    <s v=" "/>
    <m/>
    <s v=""/>
    <m/>
    <m/>
    <m/>
    <m/>
    <m/>
  </r>
  <r>
    <s v="CTR_954_Z_Nkolfoulou-III"/>
    <s v="CTR_954"/>
    <s v="Yaounde"/>
    <m/>
    <e v="#N/A"/>
    <s v="CENTRE"/>
    <s v="Yaounde"/>
    <s v="ZTE"/>
    <n v="0"/>
    <n v="0"/>
    <n v="0"/>
    <n v="0"/>
    <n v="0"/>
    <n v="0"/>
    <n v="0"/>
    <n v="0"/>
    <n v="0.62499464947650485"/>
    <n v="0"/>
    <n v="0"/>
    <n v="0"/>
    <n v="0"/>
    <n v="0"/>
    <n v="0"/>
    <n v="0"/>
    <n v="0"/>
    <n v="0"/>
    <n v="0"/>
    <n v="0"/>
    <n v="0"/>
    <n v="0"/>
    <n v="0"/>
    <n v="0"/>
    <m/>
    <n v="0"/>
    <n v="0"/>
    <n v="0"/>
    <n v="0"/>
    <n v="0"/>
    <n v="0"/>
    <x v="0"/>
    <m/>
    <s v="No root cause"/>
    <s v="No root cause"/>
    <s v="No root cause"/>
    <x v="4"/>
    <s v=" "/>
    <m/>
    <m/>
    <s v=""/>
    <m/>
    <s v=""/>
    <m/>
    <m/>
    <m/>
    <m/>
    <m/>
    <m/>
    <m/>
    <m/>
    <m/>
    <m/>
    <m/>
    <m/>
    <m/>
    <m/>
    <m/>
    <s v=" "/>
    <m/>
    <s v=""/>
    <m/>
    <m/>
    <m/>
    <m/>
    <m/>
  </r>
  <r>
    <s v="Jean-Vespa2-MTN-IHS"/>
    <s v="CTR_525"/>
    <s v="Yaounde"/>
    <s v="IHS"/>
    <s v="Grid-Gen"/>
    <s v="CENTRE"/>
    <s v="Yaounde"/>
    <s v="ZTE"/>
    <n v="0"/>
    <n v="0"/>
    <n v="0"/>
    <n v="0"/>
    <n v="0"/>
    <n v="0"/>
    <n v="0"/>
    <n v="0"/>
    <n v="0"/>
    <n v="0"/>
    <n v="0"/>
    <n v="0"/>
    <n v="0.20471102892707058"/>
    <n v="0"/>
    <n v="0"/>
    <n v="0"/>
    <n v="0"/>
    <n v="0"/>
    <n v="0"/>
    <n v="0"/>
    <n v="0"/>
    <n v="0"/>
    <n v="0"/>
    <n v="0"/>
    <m/>
    <n v="0"/>
    <n v="0"/>
    <n v="0"/>
    <n v="0"/>
    <n v="0"/>
    <n v="0"/>
    <x v="0"/>
    <m/>
    <s v="No root cause"/>
    <s v="No root cause"/>
    <s v="No root cause"/>
    <x v="4"/>
    <s v=" "/>
    <m/>
    <m/>
    <s v=""/>
    <m/>
    <s v=""/>
    <m/>
    <m/>
    <m/>
    <m/>
    <m/>
    <m/>
    <m/>
    <m/>
    <m/>
    <m/>
    <m/>
    <m/>
    <m/>
    <m/>
    <m/>
    <s v=" "/>
    <m/>
    <s v=""/>
    <m/>
    <m/>
    <m/>
    <m/>
    <m/>
  </r>
  <r>
    <s v="Mendong-Maetur-IHS"/>
    <s v="CTR_486"/>
    <s v="Yaounde"/>
    <s v="IHS"/>
    <s v="Grid-Gen"/>
    <s v="CENTRE"/>
    <s v="Yaounde"/>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CTR_006_Z_Mbankolo"/>
    <s v="CTR_006"/>
    <s v="Yaounde"/>
    <s v="OCM/Datacenter"/>
    <s v="Grid-Gen"/>
    <s v="CENTRE"/>
    <s v="Yaounde"/>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Mimboman3-IHS"/>
    <s v="CTR_625"/>
    <s v="Yaounde"/>
    <s v="IHS"/>
    <s v="Grid-Gen"/>
    <s v="CENTRE"/>
    <s v="Yaounde"/>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Nsimeyong-Chefferie"/>
    <s v="CTR_660"/>
    <s v="Yaounde"/>
    <s v="CAMUSAT"/>
    <s v="Good Grid no GE - 12h"/>
    <s v="CENTRE"/>
    <s v="Yaounde"/>
    <s v="ZTE"/>
    <n v="0"/>
    <n v="0"/>
    <n v="0"/>
    <n v="0"/>
    <n v="0.38074325191976849"/>
    <n v="0"/>
    <n v="0"/>
    <n v="0"/>
    <n v="0"/>
    <n v="0"/>
    <n v="0"/>
    <n v="0"/>
    <n v="9.4887075418125573"/>
    <n v="0"/>
    <n v="0"/>
    <n v="0"/>
    <n v="0"/>
    <n v="0"/>
    <n v="0"/>
    <n v="0"/>
    <n v="0"/>
    <n v="0"/>
    <n v="0"/>
    <n v="0"/>
    <m/>
    <n v="0"/>
    <n v="0"/>
    <n v="0"/>
    <n v="0"/>
    <n v="0"/>
    <n v="0"/>
    <x v="0"/>
    <m/>
    <s v="No root cause"/>
    <s v="No root cause"/>
    <s v="No root cause"/>
    <x v="4"/>
    <s v=" "/>
    <m/>
    <m/>
    <s v=""/>
    <m/>
    <s v=""/>
    <m/>
    <m/>
    <m/>
    <m/>
    <m/>
    <m/>
    <m/>
    <m/>
    <m/>
    <m/>
    <m/>
    <m/>
    <m/>
    <m/>
    <m/>
    <s v=" "/>
    <m/>
    <s v=""/>
    <m/>
    <m/>
    <m/>
    <m/>
    <m/>
  </r>
  <r>
    <s v="Rain-forest-School"/>
    <s v="CTR_766"/>
    <s v="Yaounde"/>
    <s v="CAMUSAT"/>
    <s v="Good Grid no GE - 8h"/>
    <s v="CENTRE"/>
    <s v="Yaounde"/>
    <s v="ZTE"/>
    <n v="0"/>
    <n v="0"/>
    <n v="0"/>
    <n v="0"/>
    <n v="16.809151107344341"/>
    <n v="0"/>
    <n v="0"/>
    <n v="0"/>
    <n v="0"/>
    <n v="0"/>
    <n v="0"/>
    <n v="0"/>
    <n v="0"/>
    <n v="0"/>
    <n v="0"/>
    <n v="0"/>
    <n v="0"/>
    <n v="0"/>
    <n v="0"/>
    <n v="0"/>
    <n v="0"/>
    <n v="0"/>
    <n v="0"/>
    <n v="0"/>
    <m/>
    <n v="0"/>
    <n v="0"/>
    <n v="0"/>
    <n v="0"/>
    <n v="0"/>
    <n v="0"/>
    <x v="0"/>
    <m/>
    <s v="No root cause"/>
    <s v="No root cause"/>
    <s v="No root cause"/>
    <x v="4"/>
    <s v=" "/>
    <m/>
    <m/>
    <s v=""/>
    <m/>
    <s v=""/>
    <m/>
    <m/>
    <m/>
    <m/>
    <m/>
    <m/>
    <m/>
    <m/>
    <m/>
    <m/>
    <m/>
    <m/>
    <m/>
    <m/>
    <m/>
    <s v=" "/>
    <m/>
    <s v=""/>
    <m/>
    <m/>
    <m/>
    <m/>
    <m/>
  </r>
  <r>
    <s v="Sofavinc"/>
    <s v="CTR_261"/>
    <s v="Yaounde"/>
    <s v="IHS"/>
    <s v="Grid-Gen"/>
    <s v="CENTRE"/>
    <s v="Yaounde"/>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Sodecoton"/>
    <s v="EXN_001"/>
    <s v="Maroua"/>
    <s v="IHS"/>
    <s v="Grid-Gen"/>
    <s v="EXTREME-NORD"/>
    <s v="Maroua"/>
    <s v="Huawei"/>
    <n v="0"/>
    <n v="2.0510340065005295E-3"/>
    <n v="0"/>
    <n v="0"/>
    <n v="5.439698886805751E-3"/>
    <n v="0"/>
    <n v="0"/>
    <n v="0"/>
    <n v="0"/>
    <n v="0"/>
    <n v="5.5288742783927312E-3"/>
    <n v="0"/>
    <n v="0"/>
    <n v="0"/>
    <n v="0"/>
    <n v="0"/>
    <n v="0"/>
    <n v="0"/>
    <n v="0"/>
    <n v="0"/>
    <n v="0"/>
    <n v="0"/>
    <n v="0"/>
    <n v="0"/>
    <m/>
    <n v="0"/>
    <n v="0"/>
    <n v="0"/>
    <n v="0"/>
    <n v="0"/>
    <n v="0"/>
    <x v="0"/>
    <m/>
    <s v="No root cause"/>
    <s v="No root cause"/>
    <s v="No root cause"/>
    <x v="4"/>
    <s v=" "/>
    <m/>
    <m/>
    <s v=""/>
    <m/>
    <s v=""/>
    <m/>
    <m/>
    <m/>
    <m/>
    <m/>
    <m/>
    <m/>
    <m/>
    <m/>
    <m/>
    <m/>
    <m/>
    <m/>
    <m/>
    <m/>
    <s v=" "/>
    <m/>
    <s v=""/>
    <m/>
    <m/>
    <m/>
    <m/>
    <m/>
  </r>
  <r>
    <s v="Galle"/>
    <s v="ADM_028"/>
    <s v="ADAMAOUA"/>
    <s v="IHS"/>
    <s v="Grid-Gen"/>
    <s v="ADAMAOUA"/>
    <s v="Galle"/>
    <s v="NOKIA"/>
    <n v="0"/>
    <n v="0"/>
    <n v="0"/>
    <n v="0"/>
    <n v="0"/>
    <n v="0"/>
    <n v="0"/>
    <n v="4.1020680130007386E-4"/>
    <n v="0"/>
    <n v="0"/>
    <n v="0"/>
    <n v="0"/>
    <n v="0"/>
    <n v="0"/>
    <n v="0"/>
    <n v="0"/>
    <n v="0"/>
    <n v="0"/>
    <n v="0"/>
    <n v="0"/>
    <n v="0"/>
    <n v="0"/>
    <n v="0"/>
    <n v="0"/>
    <m/>
    <n v="5.3149514015796463E-2"/>
    <n v="0"/>
    <n v="0"/>
    <n v="0"/>
    <n v="0"/>
    <n v="0"/>
    <x v="0"/>
    <m/>
    <s v="No root cause"/>
    <s v="No root cause"/>
    <s v="No root cause"/>
    <x v="4"/>
    <s v=" "/>
    <m/>
    <m/>
    <s v=""/>
    <m/>
    <s v=""/>
    <m/>
    <m/>
    <m/>
    <m/>
    <m/>
    <m/>
    <m/>
    <m/>
    <m/>
    <m/>
    <m/>
    <m/>
    <m/>
    <m/>
    <m/>
    <s v=" "/>
    <m/>
    <s v=""/>
    <m/>
    <m/>
    <m/>
    <m/>
    <m/>
  </r>
  <r>
    <s v="Ngam"/>
    <s v="ADM_023"/>
    <s v="ADAMAOUA"/>
    <s v="IHS"/>
    <s v="Hybrid-Gen"/>
    <s v="ADAMAOUA"/>
    <s v="Ngam"/>
    <s v="NOKIA"/>
    <n v="0"/>
    <n v="0"/>
    <n v="0"/>
    <n v="0"/>
    <n v="0"/>
    <n v="0"/>
    <n v="0"/>
    <n v="0"/>
    <n v="0"/>
    <n v="0"/>
    <n v="0"/>
    <n v="0"/>
    <n v="0"/>
    <n v="0"/>
    <n v="0"/>
    <n v="0"/>
    <n v="0"/>
    <n v="0"/>
    <n v="0"/>
    <n v="0"/>
    <n v="0"/>
    <n v="0"/>
    <n v="0"/>
    <n v="0"/>
    <m/>
    <n v="7.350120833817847E-2"/>
    <n v="0"/>
    <n v="0"/>
    <n v="0"/>
    <n v="0"/>
    <n v="0"/>
    <x v="0"/>
    <m/>
    <s v="No root cause"/>
    <s v="No root cause"/>
    <s v="No root cause"/>
    <x v="4"/>
    <s v=" "/>
    <m/>
    <m/>
    <s v=""/>
    <m/>
    <s v=""/>
    <m/>
    <m/>
    <m/>
    <m/>
    <m/>
    <m/>
    <m/>
    <m/>
    <m/>
    <m/>
    <m/>
    <m/>
    <m/>
    <m/>
    <m/>
    <s v=" "/>
    <m/>
    <s v=""/>
    <m/>
    <m/>
    <m/>
    <m/>
    <m/>
  </r>
  <r>
    <s v="Bonabappe"/>
    <s v="LIT_290"/>
    <s v="Douala"/>
    <s v="IHS"/>
    <s v="Grid-Gen"/>
    <s v="LITTORAL"/>
    <s v="Douala"/>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Lokoti"/>
    <s v="ADM_051"/>
    <s v="ADAMAOUA"/>
    <s v="IHS"/>
    <s v="Solar-Grid-Gen"/>
    <s v="ADAMAOUA"/>
    <s v="Lokoti"/>
    <s v="NOKIA"/>
    <n v="0"/>
    <n v="0"/>
    <n v="0"/>
    <n v="0"/>
    <n v="0"/>
    <n v="0"/>
    <n v="0"/>
    <n v="0"/>
    <n v="0"/>
    <n v="1.1772183931543414E-3"/>
    <n v="4.8718300953770671E-3"/>
    <n v="0"/>
    <n v="0"/>
    <n v="0"/>
    <n v="0"/>
    <n v="0"/>
    <n v="0"/>
    <n v="0"/>
    <n v="0"/>
    <n v="0"/>
    <n v="0"/>
    <n v="0"/>
    <n v="0"/>
    <n v="0"/>
    <m/>
    <n v="4.826342963648201E-2"/>
    <n v="0"/>
    <n v="0"/>
    <n v="0"/>
    <n v="0"/>
    <n v="0"/>
    <x v="0"/>
    <m/>
    <s v="No root cause"/>
    <s v="No root cause"/>
    <s v="No root cause"/>
    <x v="4"/>
    <s v=" "/>
    <m/>
    <m/>
    <s v=""/>
    <m/>
    <s v=""/>
    <m/>
    <m/>
    <m/>
    <m/>
    <m/>
    <m/>
    <m/>
    <m/>
    <m/>
    <m/>
    <m/>
    <m/>
    <m/>
    <m/>
    <m/>
    <s v=" "/>
    <m/>
    <s v=""/>
    <m/>
    <m/>
    <m/>
    <m/>
    <m/>
  </r>
  <r>
    <s v="Kembong"/>
    <s v="NRO_026"/>
    <s v="NORD-OUEST"/>
    <s v="IHS"/>
    <s v="Grid-Gen"/>
    <s v="NORD-OUEST"/>
    <s v="Kembong"/>
    <s v="NOKIA"/>
    <n v="0"/>
    <n v="0"/>
    <n v="0"/>
    <n v="0"/>
    <n v="0"/>
    <n v="0"/>
    <n v="0"/>
    <n v="0"/>
    <n v="0"/>
    <n v="0"/>
    <n v="0"/>
    <n v="0"/>
    <n v="0"/>
    <n v="0"/>
    <n v="0"/>
    <n v="0"/>
    <n v="0"/>
    <n v="0"/>
    <n v="0"/>
    <n v="0"/>
    <n v="0"/>
    <n v="0"/>
    <n v="0"/>
    <n v="0"/>
    <m/>
    <n v="0"/>
    <n v="0"/>
    <n v="0"/>
    <n v="0"/>
    <n v="0"/>
    <n v="0"/>
    <x v="2"/>
    <m/>
    <s v="No root cause"/>
    <s v="No root cause"/>
    <s v="No root cause"/>
    <x v="4"/>
    <s v="[CellDown NOKIA -  11/05/2026] Check FME ongoing    ;   [CellDown NOKIA -  11/05/2026] Check FME ongoing    ;   [OCM RAN -  11/05/2026] Power status check Ongoing   ;   [OCM RAN -  11/05/2026 14h] Power status check Ongoing   ;   [Ticket -  11/05/2026] INC-20260511-00005352..Others"/>
    <m/>
    <m/>
    <s v=""/>
    <m/>
    <s v=""/>
    <m/>
    <m/>
    <m/>
    <m/>
    <m/>
    <m/>
    <m/>
    <m/>
    <s v="[CellDown NOKIA -  11/05/2026] Check FME ongoing "/>
    <s v="[CellDown NOKIA -  11/05/2026] Check FME ongoing "/>
    <m/>
    <m/>
    <s v="[OCM RAN -  11/05/2026] Power status check Ongoing"/>
    <m/>
    <s v="[OCM RAN -  11/05/2026 14h] Power status check Ongoing"/>
    <s v="[Ticket -  11/05/2026] INC-20260511-00005352..Others"/>
    <m/>
    <s v=""/>
    <m/>
    <m/>
    <m/>
    <m/>
    <m/>
  </r>
  <r>
    <s v="Mabanda2-IHS"/>
    <s v="LIT_577"/>
    <s v="Douala"/>
    <s v="IHS"/>
    <s v="Grid-Gen"/>
    <s v="LITTORAL"/>
    <s v="Douala"/>
    <s v="ZTE"/>
    <n v="0"/>
    <n v="0"/>
    <n v="0"/>
    <n v="0"/>
    <n v="4.7405638167637855E-2"/>
    <n v="0"/>
    <n v="0"/>
    <n v="1.6498874249856603"/>
    <n v="0"/>
    <n v="0"/>
    <n v="0"/>
    <n v="0"/>
    <n v="0"/>
    <n v="0"/>
    <n v="0"/>
    <n v="0"/>
    <n v="0"/>
    <n v="0"/>
    <n v="0"/>
    <n v="0"/>
    <n v="0"/>
    <n v="0"/>
    <n v="0"/>
    <n v="0"/>
    <m/>
    <n v="0"/>
    <n v="0"/>
    <n v="0"/>
    <n v="0"/>
    <n v="0"/>
    <n v="0"/>
    <x v="0"/>
    <m/>
    <s v="No root cause"/>
    <s v="No root cause"/>
    <s v="No root cause"/>
    <x v="4"/>
    <s v=" "/>
    <m/>
    <m/>
    <s v=""/>
    <m/>
    <s v=""/>
    <m/>
    <m/>
    <m/>
    <m/>
    <m/>
    <m/>
    <m/>
    <m/>
    <m/>
    <m/>
    <m/>
    <m/>
    <m/>
    <m/>
    <m/>
    <s v=" "/>
    <m/>
    <s v=""/>
    <m/>
    <m/>
    <m/>
    <m/>
    <m/>
  </r>
  <r>
    <s v="Mbalmayo"/>
    <s v="CTR_021"/>
    <s v="CENTRE"/>
    <m/>
    <m/>
    <s v="CENTRE"/>
    <s v="Mbalmayo"/>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Grand-Hangar-II"/>
    <s v="LIT_361"/>
    <s v="Douala"/>
    <s v="IHS"/>
    <s v="Grid-Gen"/>
    <s v="LITTORAL"/>
    <s v="Douala"/>
    <s v="ZTE"/>
    <n v="0"/>
    <n v="0"/>
    <n v="0"/>
    <n v="0"/>
    <n v="4.8689763806490573E-2"/>
    <n v="0"/>
    <n v="0"/>
    <n v="1.443250207600312"/>
    <n v="0"/>
    <n v="0"/>
    <n v="0"/>
    <n v="0"/>
    <n v="0"/>
    <n v="0"/>
    <n v="0"/>
    <n v="0"/>
    <n v="0"/>
    <n v="0"/>
    <n v="0"/>
    <n v="0"/>
    <n v="0"/>
    <n v="0"/>
    <n v="0"/>
    <n v="0"/>
    <m/>
    <n v="0"/>
    <n v="0"/>
    <n v="0"/>
    <n v="0"/>
    <n v="0"/>
    <n v="0"/>
    <x v="0"/>
    <m/>
    <s v="No root cause"/>
    <s v="No root cause"/>
    <s v="No root cause"/>
    <x v="4"/>
    <s v=" "/>
    <m/>
    <m/>
    <s v=""/>
    <m/>
    <s v=""/>
    <m/>
    <m/>
    <m/>
    <m/>
    <m/>
    <m/>
    <m/>
    <m/>
    <m/>
    <m/>
    <m/>
    <m/>
    <m/>
    <m/>
    <m/>
    <s v=" "/>
    <m/>
    <s v=""/>
    <m/>
    <m/>
    <m/>
    <m/>
    <m/>
  </r>
  <r>
    <s v="Toumbouroum"/>
    <s v="ADM_182"/>
    <s v="ADAMAOUA"/>
    <s v="ESCO"/>
    <s v="Hybrid solar - s3"/>
    <s v="ADAMAOUA"/>
    <s v="Toumbouroum"/>
    <s v="Huawei"/>
    <n v="0"/>
    <n v="0"/>
    <n v="0"/>
    <n v="0"/>
    <n v="0"/>
    <n v="0"/>
    <n v="0"/>
    <n v="0"/>
    <n v="0"/>
    <n v="0"/>
    <n v="0"/>
    <n v="0"/>
    <n v="0"/>
    <n v="0"/>
    <n v="0"/>
    <n v="0"/>
    <n v="0"/>
    <n v="0"/>
    <n v="0"/>
    <n v="0"/>
    <n v="0"/>
    <n v="0"/>
    <n v="0"/>
    <n v="0"/>
    <m/>
    <n v="0"/>
    <n v="0"/>
    <n v="0"/>
    <n v="0"/>
    <n v="0"/>
    <n v="0"/>
    <x v="1"/>
    <m/>
    <s v="Exclu"/>
    <s v="Exclu"/>
    <s v="EXCLU"/>
    <x v="2"/>
    <s v=" "/>
    <m/>
    <m/>
    <s v=""/>
    <m/>
    <s v=""/>
    <m/>
    <m/>
    <m/>
    <m/>
    <m/>
    <m/>
    <m/>
    <m/>
    <m/>
    <m/>
    <m/>
    <m/>
    <m/>
    <m/>
    <m/>
    <s v=" "/>
    <m/>
    <s v=""/>
    <m/>
    <m/>
    <m/>
    <m/>
    <m/>
  </r>
  <r>
    <s v="Bberi-Centre"/>
    <s v="LIT_243"/>
    <s v="Douala"/>
    <s v="IHS"/>
    <s v="Grid-Gen"/>
    <s v="LITTORAL"/>
    <s v="Douala"/>
    <s v="ZTE"/>
    <n v="0"/>
    <n v="0"/>
    <n v="0.36747395365162511"/>
    <n v="0"/>
    <n v="0"/>
    <n v="0"/>
    <n v="0"/>
    <n v="0"/>
    <n v="0"/>
    <n v="0"/>
    <n v="0"/>
    <n v="0"/>
    <n v="0"/>
    <n v="0"/>
    <n v="0"/>
    <n v="0"/>
    <n v="0"/>
    <n v="0"/>
    <n v="0"/>
    <n v="0"/>
    <n v="0"/>
    <n v="0"/>
    <n v="0"/>
    <n v="0"/>
    <m/>
    <n v="0"/>
    <n v="0"/>
    <n v="0"/>
    <n v="0"/>
    <n v="0"/>
    <n v="0"/>
    <x v="0"/>
    <m/>
    <s v="No root cause"/>
    <s v="No root cause"/>
    <s v="No root cause"/>
    <x v="4"/>
    <s v=" "/>
    <m/>
    <m/>
    <s v=""/>
    <m/>
    <s v=""/>
    <m/>
    <m/>
    <m/>
    <m/>
    <m/>
    <m/>
    <m/>
    <m/>
    <m/>
    <m/>
    <m/>
    <m/>
    <m/>
    <m/>
    <m/>
    <s v=" "/>
    <m/>
    <s v=""/>
    <m/>
    <m/>
    <m/>
    <m/>
    <m/>
  </r>
  <r>
    <s v="Ngwele"/>
    <s v="LIT_206"/>
    <s v="Douala"/>
    <s v="IHS"/>
    <s v="Grid-Gen"/>
    <s v="LITTORAL"/>
    <s v="Douala"/>
    <s v="ZTE"/>
    <n v="0"/>
    <n v="0"/>
    <n v="0"/>
    <n v="0"/>
    <n v="1.5944560015751692E-2"/>
    <n v="0"/>
    <n v="0"/>
    <n v="3.1680271264407174"/>
    <n v="0"/>
    <n v="0"/>
    <n v="0"/>
    <n v="0"/>
    <n v="0"/>
    <n v="0"/>
    <n v="0"/>
    <n v="0"/>
    <n v="0"/>
    <n v="0"/>
    <n v="0"/>
    <n v="0"/>
    <n v="0"/>
    <n v="0"/>
    <n v="0"/>
    <n v="0"/>
    <m/>
    <n v="0"/>
    <n v="0"/>
    <n v="0"/>
    <n v="0"/>
    <n v="0"/>
    <n v="0"/>
    <x v="0"/>
    <m/>
    <s v="No root cause"/>
    <s v="No root cause"/>
    <s v="No root cause"/>
    <x v="4"/>
    <s v=" "/>
    <m/>
    <m/>
    <s v=""/>
    <m/>
    <s v=""/>
    <m/>
    <m/>
    <m/>
    <m/>
    <m/>
    <m/>
    <m/>
    <m/>
    <m/>
    <m/>
    <m/>
    <m/>
    <m/>
    <m/>
    <m/>
    <s v=" "/>
    <m/>
    <s v=""/>
    <m/>
    <m/>
    <m/>
    <m/>
    <m/>
  </r>
  <r>
    <s v="Mbalmayo-Oyack"/>
    <s v="CTR_493"/>
    <s v="CENTRE"/>
    <s v="IHS"/>
    <s v="Grid-Gen"/>
    <s v="CENTRE"/>
    <s v="Mbalmayo"/>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Galdi"/>
    <s v="ADM_031"/>
    <s v="ADAMAOUA"/>
    <s v="IHS"/>
    <s v="Grid-Gen"/>
    <s v="ADAMAOUA"/>
    <s v="Galdi"/>
    <s v="NOKIA"/>
    <n v="0"/>
    <n v="0"/>
    <n v="0"/>
    <n v="0"/>
    <n v="0"/>
    <n v="0"/>
    <n v="0"/>
    <n v="0"/>
    <n v="2.3188285641970513E-3"/>
    <n v="0"/>
    <n v="0"/>
    <n v="0"/>
    <n v="0"/>
    <n v="0"/>
    <n v="0"/>
    <n v="0"/>
    <n v="0"/>
    <n v="0"/>
    <n v="0"/>
    <n v="0"/>
    <n v="0"/>
    <n v="0"/>
    <n v="0"/>
    <n v="0"/>
    <m/>
    <n v="0"/>
    <n v="0"/>
    <n v="0"/>
    <n v="0"/>
    <n v="0"/>
    <n v="0"/>
    <x v="0"/>
    <m/>
    <s v="No root cause"/>
    <s v="No root cause"/>
    <s v="No root cause"/>
    <x v="4"/>
    <s v=" "/>
    <m/>
    <m/>
    <s v=""/>
    <m/>
    <s v=""/>
    <m/>
    <m/>
    <m/>
    <m/>
    <m/>
    <m/>
    <m/>
    <m/>
    <m/>
    <m/>
    <m/>
    <m/>
    <m/>
    <m/>
    <m/>
    <s v=" "/>
    <m/>
    <s v=""/>
    <m/>
    <m/>
    <m/>
    <m/>
    <m/>
  </r>
  <r>
    <s v="Guider-Djamboutou"/>
    <s v="NRD_178"/>
    <s v="NORD"/>
    <s v="CAMUSAT"/>
    <s v="Hybrid Solar - S3"/>
    <s v="NORD"/>
    <s v="Guider"/>
    <s v="NOKIA"/>
    <n v="1.732482951027946"/>
    <n v="0"/>
    <n v="0"/>
    <n v="0"/>
    <n v="0"/>
    <n v="0"/>
    <n v="0"/>
    <n v="0"/>
    <n v="0"/>
    <n v="0"/>
    <n v="0"/>
    <n v="0"/>
    <n v="0"/>
    <n v="0"/>
    <n v="0"/>
    <n v="0"/>
    <n v="0"/>
    <n v="0.96621642170307265"/>
    <n v="0"/>
    <n v="0"/>
    <n v="0"/>
    <n v="0"/>
    <n v="0"/>
    <n v="0"/>
    <m/>
    <n v="0.10769083595646267"/>
    <n v="0"/>
    <n v="0"/>
    <n v="0"/>
    <n v="0"/>
    <n v="0"/>
    <x v="0"/>
    <m/>
    <s v="No root cause"/>
    <s v="No root cause"/>
    <s v="No root cause"/>
    <x v="4"/>
    <s v=" "/>
    <m/>
    <m/>
    <s v=""/>
    <m/>
    <s v=""/>
    <m/>
    <m/>
    <m/>
    <m/>
    <m/>
    <m/>
    <m/>
    <m/>
    <m/>
    <m/>
    <m/>
    <m/>
    <m/>
    <m/>
    <m/>
    <s v=" "/>
    <m/>
    <s v=""/>
    <m/>
    <m/>
    <m/>
    <m/>
    <m/>
  </r>
  <r>
    <s v="Mbalmayo-Haoussa"/>
    <s v="CTR_393"/>
    <s v="CENTRE"/>
    <s v="IHS"/>
    <s v="Grid-Gen"/>
    <s v="CENTRE"/>
    <s v="Mbalmayo"/>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Nkomba-II-IHS"/>
    <s v="LIT_155"/>
    <s v="Douala"/>
    <s v="IHS"/>
    <s v="Grid-Gen"/>
    <s v="LITTORAL"/>
    <s v="Douala"/>
    <s v="ZTE"/>
    <n v="0"/>
    <n v="3.7257478605040033"/>
    <n v="3.3257605590797668"/>
    <n v="0"/>
    <n v="0"/>
    <n v="0"/>
    <n v="13.516028741585416"/>
    <n v="0"/>
    <n v="0"/>
    <n v="0"/>
    <n v="0"/>
    <n v="0"/>
    <n v="0"/>
    <n v="0"/>
    <n v="0"/>
    <n v="0"/>
    <n v="0"/>
    <n v="0"/>
    <n v="0"/>
    <n v="0"/>
    <n v="0"/>
    <n v="0"/>
    <n v="0"/>
    <n v="0"/>
    <m/>
    <n v="0"/>
    <n v="0"/>
    <n v="0"/>
    <n v="0"/>
    <n v="0"/>
    <n v="0"/>
    <x v="0"/>
    <m/>
    <s v="No root cause"/>
    <s v="No root cause"/>
    <s v="No root cause"/>
    <x v="4"/>
    <s v=" "/>
    <m/>
    <m/>
    <s v=""/>
    <m/>
    <s v=""/>
    <m/>
    <m/>
    <m/>
    <m/>
    <m/>
    <m/>
    <m/>
    <m/>
    <m/>
    <m/>
    <m/>
    <m/>
    <m/>
    <m/>
    <m/>
    <s v=" "/>
    <m/>
    <s v=""/>
    <m/>
    <m/>
    <m/>
    <m/>
    <m/>
  </r>
  <r>
    <s v="Mbankomo-Okoa-Maria"/>
    <s v="CTR_541"/>
    <s v="CENTRE"/>
    <s v="IHS"/>
    <s v="Grid-Gen"/>
    <s v="CENTRE"/>
    <s v="Mbankomo"/>
    <s v="ZTE"/>
    <n v="0"/>
    <n v="0"/>
    <n v="0"/>
    <n v="0"/>
    <n v="0"/>
    <n v="0"/>
    <n v="0"/>
    <n v="0"/>
    <n v="0"/>
    <n v="0"/>
    <n v="0"/>
    <n v="0"/>
    <n v="0"/>
    <n v="0"/>
    <n v="0"/>
    <n v="0"/>
    <n v="0"/>
    <n v="0"/>
    <n v="0"/>
    <n v="0"/>
    <n v="0"/>
    <n v="0"/>
    <n v="0"/>
    <n v="0"/>
    <m/>
    <n v="0"/>
    <n v="0"/>
    <n v="0"/>
    <n v="0"/>
    <n v="0"/>
    <n v="0"/>
    <x v="1"/>
    <m/>
    <s v="Exclu"/>
    <s v="Exclu"/>
    <s v="EXCLU"/>
    <x v="2"/>
    <s v=" "/>
    <m/>
    <m/>
    <s v=""/>
    <m/>
    <s v=""/>
    <m/>
    <m/>
    <m/>
    <m/>
    <m/>
    <m/>
    <m/>
    <m/>
    <m/>
    <m/>
    <m/>
    <m/>
    <m/>
    <m/>
    <m/>
    <s v=" "/>
    <m/>
    <s v=""/>
    <m/>
    <m/>
    <m/>
    <m/>
    <m/>
  </r>
  <r>
    <s v="Mamfe-Brasserie"/>
    <s v="SUO_073"/>
    <s v="SUD-OUEST"/>
    <s v="IHS"/>
    <s v="Grid-Gen"/>
    <s v="SUD-OUEST"/>
    <s v="Mamfe"/>
    <s v="Huawei"/>
    <n v="0"/>
    <n v="0"/>
    <n v="0"/>
    <n v="0"/>
    <n v="0"/>
    <n v="0"/>
    <n v="0"/>
    <n v="0"/>
    <n v="0"/>
    <n v="0"/>
    <n v="0"/>
    <n v="0"/>
    <n v="0"/>
    <n v="0"/>
    <n v="0"/>
    <n v="0"/>
    <n v="0"/>
    <n v="0"/>
    <n v="0"/>
    <n v="0"/>
    <n v="0"/>
    <n v="0"/>
    <n v="0"/>
    <n v="0"/>
    <m/>
    <n v="0"/>
    <n v="0"/>
    <n v="0"/>
    <n v="0"/>
    <n v="0"/>
    <n v="0"/>
    <x v="2"/>
    <m/>
    <s v="No root cause"/>
    <s v="No root cause"/>
    <s v="No root cause"/>
    <x v="4"/>
    <s v="(05-11-2026   incident ) impacted by  SUO_030_N_Bachuo-Ntai ,  Indeterminer || Action : sans action   ;    "/>
    <s v="impacted by  SUO_030_N_Bachuo-Ntai ,  Indeterminer || Action : sans action"/>
    <s v="(05-11-2026   incident ) impacted by  SUO_030_N_Bachuo-Ntai ,  Indeterminer || Action : sans action"/>
    <s v=""/>
    <m/>
    <s v=""/>
    <m/>
    <m/>
    <m/>
    <m/>
    <m/>
    <m/>
    <m/>
    <m/>
    <m/>
    <m/>
    <m/>
    <m/>
    <m/>
    <m/>
    <m/>
    <s v=" "/>
    <m/>
    <s v=""/>
    <m/>
    <m/>
    <m/>
    <m/>
    <m/>
  </r>
  <r>
    <s v="Mbalmayo-mbokoulo-IHS"/>
    <s v="CTR_136"/>
    <s v="CENTRE"/>
    <s v="IHS"/>
    <s v="Grid-Gen"/>
    <s v="CENTRE"/>
    <s v="Mbalmayo"/>
    <s v="ZTE"/>
    <n v="0"/>
    <n v="0"/>
    <n v="6.7523606509661188E-2"/>
    <n v="0"/>
    <n v="0"/>
    <n v="0"/>
    <n v="0"/>
    <n v="0"/>
    <n v="0"/>
    <n v="0"/>
    <n v="0"/>
    <n v="0"/>
    <n v="0"/>
    <n v="0"/>
    <n v="0"/>
    <n v="0"/>
    <n v="0"/>
    <n v="0"/>
    <n v="0"/>
    <n v="0"/>
    <n v="0"/>
    <n v="0"/>
    <n v="0"/>
    <n v="0"/>
    <m/>
    <n v="0"/>
    <n v="0"/>
    <n v="0"/>
    <n v="0"/>
    <n v="0"/>
    <n v="0"/>
    <x v="0"/>
    <m/>
    <s v="No root cause"/>
    <s v="No root cause"/>
    <s v="No root cause"/>
    <x v="4"/>
    <s v=" "/>
    <m/>
    <m/>
    <s v=""/>
    <m/>
    <s v=""/>
    <m/>
    <m/>
    <m/>
    <m/>
    <m/>
    <m/>
    <m/>
    <m/>
    <m/>
    <m/>
    <m/>
    <m/>
    <m/>
    <m/>
    <m/>
    <s v=" "/>
    <m/>
    <s v=""/>
    <m/>
    <m/>
    <m/>
    <m/>
    <m/>
  </r>
  <r>
    <s v="Guidiguis"/>
    <s v="EXN_018"/>
    <s v="EXTREME-NORD"/>
    <s v="IHS"/>
    <s v="Grid-Gen"/>
    <s v="EXTREME-NORD"/>
    <s v="Guidiguis"/>
    <s v="Huawei"/>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Dibi-MTN"/>
    <s v="ADM_032"/>
    <s v="ADAMAOUA"/>
    <s v="IHS"/>
    <s v="Grid-Gen"/>
    <s v="ADAMAOUA"/>
    <s v="Dibi"/>
    <s v="NOKIA"/>
    <n v="0"/>
    <n v="0"/>
    <n v="0"/>
    <n v="0"/>
    <n v="0"/>
    <n v="0"/>
    <n v="0"/>
    <n v="0"/>
    <n v="1.7837142801515253E-3"/>
    <n v="0"/>
    <n v="0"/>
    <n v="0"/>
    <n v="0"/>
    <n v="0"/>
    <n v="0"/>
    <n v="0"/>
    <n v="0"/>
    <n v="0"/>
    <n v="0"/>
    <n v="0"/>
    <n v="0"/>
    <n v="0"/>
    <n v="0"/>
    <n v="0"/>
    <m/>
    <n v="0"/>
    <n v="0"/>
    <n v="0"/>
    <n v="0"/>
    <n v="0"/>
    <n v="0"/>
    <x v="0"/>
    <m/>
    <s v="No root cause"/>
    <s v="No root cause"/>
    <s v="No root cause"/>
    <x v="4"/>
    <s v=" "/>
    <m/>
    <m/>
    <s v=""/>
    <m/>
    <s v=""/>
    <m/>
    <m/>
    <m/>
    <m/>
    <m/>
    <m/>
    <m/>
    <m/>
    <m/>
    <m/>
    <m/>
    <m/>
    <m/>
    <m/>
    <m/>
    <s v=" "/>
    <m/>
    <s v=""/>
    <m/>
    <m/>
    <m/>
    <m/>
    <m/>
  </r>
  <r>
    <s v="Bidzar-MTN"/>
    <s v="NRD_027"/>
    <s v="NORD"/>
    <s v="IHS"/>
    <s v="Gen Only"/>
    <s v="NORD"/>
    <s v="Bidzar"/>
    <s v="NOKIA"/>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Mombal-MTN"/>
    <s v="EST_061"/>
    <s v="CENTRE"/>
    <s v="IHS"/>
    <s v="Grid-Gen"/>
    <s v="EST"/>
    <s v="Mombal"/>
    <s v="NOKIA"/>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Ekata-IHS"/>
    <s v="SUO_266"/>
    <s v="SUD-OUEST"/>
    <m/>
    <m/>
    <s v="SUD-OUEST"/>
    <s v="Bavenga"/>
    <s v="Huawei"/>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Bambili"/>
    <s v="SUO_010"/>
    <s v="NORD-OUEST"/>
    <s v="IHS"/>
    <s v="Grid-Gen"/>
    <s v="SUD-OUEST"/>
    <s v="Bambili"/>
    <s v="Huawei"/>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Hina"/>
    <s v="EXN_047"/>
    <s v="EXTREME-NORD"/>
    <s v="IHS"/>
    <s v="Solar-Gen"/>
    <s v="EXTREME-NORD"/>
    <s v="Hina"/>
    <s v="Huawei"/>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Tcheboa-MTN-IHS"/>
    <s v="NRD_025"/>
    <s v="NORD"/>
    <s v="IHS"/>
    <s v="Grid-Hybrid-Gen"/>
    <s v="NORD"/>
    <s v="Ngong"/>
    <s v="NOKIA"/>
    <n v="0"/>
    <n v="0"/>
    <n v="0"/>
    <n v="0.15395771234068034"/>
    <n v="0"/>
    <n v="0"/>
    <n v="0"/>
    <n v="0"/>
    <n v="0"/>
    <n v="0"/>
    <n v="0"/>
    <n v="0"/>
    <n v="6.4938767910017337"/>
    <n v="0"/>
    <n v="0"/>
    <n v="0"/>
    <n v="0"/>
    <n v="0"/>
    <n v="0"/>
    <n v="0"/>
    <n v="0"/>
    <n v="0"/>
    <n v="0"/>
    <n v="0"/>
    <m/>
    <n v="0"/>
    <n v="0"/>
    <n v="0"/>
    <n v="0"/>
    <n v="0"/>
    <n v="0"/>
    <x v="0"/>
    <m/>
    <s v="No root cause"/>
    <s v="No root cause"/>
    <s v="No root cause"/>
    <x v="4"/>
    <s v=" "/>
    <m/>
    <m/>
    <s v=""/>
    <m/>
    <s v=""/>
    <m/>
    <m/>
    <m/>
    <m/>
    <m/>
    <m/>
    <m/>
    <m/>
    <m/>
    <m/>
    <m/>
    <m/>
    <m/>
    <m/>
    <m/>
    <s v=" "/>
    <m/>
    <s v=""/>
    <m/>
    <m/>
    <m/>
    <m/>
    <m/>
  </r>
  <r>
    <s v="Bfsam-Ndjinga"/>
    <s v="OST_075"/>
    <s v="Bafoussam"/>
    <s v="IHS"/>
    <s v="Grid-Gen"/>
    <s v="OUEST"/>
    <s v="Bafoussam"/>
    <s v="Huawei"/>
    <n v="0"/>
    <n v="0"/>
    <n v="0"/>
    <n v="0"/>
    <n v="0"/>
    <n v="0"/>
    <n v="7.4409551897224295"/>
    <n v="18.431108799684964"/>
    <n v="18.478478767695965"/>
    <n v="18.491409199476077"/>
    <n v="29.694959521506256"/>
    <n v="0"/>
    <n v="0"/>
    <n v="0"/>
    <n v="0"/>
    <n v="0"/>
    <n v="0"/>
    <n v="0"/>
    <n v="0"/>
    <n v="0"/>
    <n v="0"/>
    <n v="0"/>
    <n v="0"/>
    <n v="0"/>
    <m/>
    <n v="0"/>
    <n v="0"/>
    <n v="0"/>
    <n v="0"/>
    <n v="0"/>
    <n v="0"/>
    <x v="0"/>
    <m/>
    <s v="No root cause"/>
    <s v="No root cause"/>
    <s v="No root cause"/>
    <x v="4"/>
    <s v=" "/>
    <m/>
    <m/>
    <s v=""/>
    <m/>
    <s v=""/>
    <m/>
    <m/>
    <m/>
    <m/>
    <m/>
    <m/>
    <m/>
    <m/>
    <m/>
    <m/>
    <m/>
    <m/>
    <m/>
    <m/>
    <m/>
    <s v=" "/>
    <m/>
    <s v=""/>
    <m/>
    <m/>
    <m/>
    <m/>
    <m/>
  </r>
  <r>
    <s v="CHR-Bafoussam"/>
    <s v="OST_307"/>
    <s v="Bafoussam"/>
    <s v="CAMUSAT"/>
    <s v="Medium Grid + GE"/>
    <s v="OUEST"/>
    <s v="Bafoussam"/>
    <s v="NOKIA"/>
    <n v="0"/>
    <n v="0"/>
    <n v="0"/>
    <n v="0"/>
    <n v="0"/>
    <n v="1.082132283504853E-3"/>
    <n v="7.2541455387393317"/>
    <n v="27.735584468495354"/>
    <n v="23.164597465791779"/>
    <n v="23.165463171618583"/>
    <n v="19.561856515356606"/>
    <n v="0"/>
    <n v="0"/>
    <n v="0"/>
    <n v="0"/>
    <n v="0"/>
    <n v="0"/>
    <n v="0"/>
    <n v="0"/>
    <n v="0"/>
    <n v="0"/>
    <n v="0"/>
    <n v="0"/>
    <n v="0"/>
    <m/>
    <n v="0"/>
    <n v="0"/>
    <n v="0"/>
    <n v="0"/>
    <n v="0"/>
    <n v="0"/>
    <x v="0"/>
    <m/>
    <s v="No root cause"/>
    <s v="No root cause"/>
    <s v="No root cause"/>
    <x v="4"/>
    <s v=" "/>
    <m/>
    <m/>
    <s v=""/>
    <m/>
    <s v=""/>
    <m/>
    <m/>
    <m/>
    <m/>
    <m/>
    <m/>
    <m/>
    <m/>
    <m/>
    <m/>
    <m/>
    <m/>
    <m/>
    <m/>
    <m/>
    <s v=" "/>
    <m/>
    <s v=""/>
    <m/>
    <m/>
    <m/>
    <m/>
    <m/>
  </r>
  <r>
    <s v="FAYADOR-AKWA"/>
    <s v="LIT_689"/>
    <s v="Douala"/>
    <s v="CAMUSAT"/>
    <s v="Good Grid no GE - 8h"/>
    <s v="LITTORAL"/>
    <s v="Douala"/>
    <s v="ZTE"/>
    <n v="0"/>
    <n v="0"/>
    <n v="0"/>
    <n v="0"/>
    <n v="0"/>
    <n v="2.2925209669180697"/>
    <n v="0"/>
    <n v="0"/>
    <n v="1.3378092245878672"/>
    <n v="14.355151341340568"/>
    <n v="17.936987954901511"/>
    <n v="0"/>
    <n v="0"/>
    <n v="0"/>
    <n v="0"/>
    <n v="0"/>
    <n v="0"/>
    <n v="0"/>
    <n v="0"/>
    <n v="0"/>
    <n v="0"/>
    <n v="0"/>
    <n v="0"/>
    <n v="0"/>
    <m/>
    <n v="0"/>
    <n v="0"/>
    <n v="0"/>
    <n v="0"/>
    <n v="0"/>
    <n v="0"/>
    <x v="0"/>
    <m/>
    <s v="No root cause"/>
    <s v="No root cause"/>
    <s v="No root cause"/>
    <x v="4"/>
    <s v=" "/>
    <m/>
    <m/>
    <s v=""/>
    <m/>
    <s v=""/>
    <m/>
    <m/>
    <m/>
    <m/>
    <m/>
    <m/>
    <m/>
    <m/>
    <m/>
    <m/>
    <m/>
    <m/>
    <m/>
    <m/>
    <m/>
    <s v=" "/>
    <m/>
    <s v=""/>
    <m/>
    <m/>
    <m/>
    <m/>
    <m/>
  </r>
  <r>
    <s v="Bep-Universite"/>
    <s v="LIT_265"/>
    <s v="Douala"/>
    <s v="IHS"/>
    <s v="Grid-Gen"/>
    <s v="LITTORAL"/>
    <s v="Douala"/>
    <s v="ZTE"/>
    <n v="0"/>
    <n v="0"/>
    <n v="0"/>
    <n v="2.1223743197701598E-3"/>
    <n v="0"/>
    <n v="0"/>
    <n v="0"/>
    <n v="0"/>
    <n v="0"/>
    <n v="0"/>
    <n v="16.420257224633534"/>
    <n v="0"/>
    <n v="0"/>
    <n v="0"/>
    <n v="0"/>
    <n v="0"/>
    <n v="0"/>
    <n v="0"/>
    <n v="0"/>
    <n v="0"/>
    <n v="0"/>
    <n v="0"/>
    <n v="0"/>
    <n v="0"/>
    <m/>
    <n v="0"/>
    <n v="0"/>
    <n v="0"/>
    <n v="0"/>
    <n v="0"/>
    <n v="0"/>
    <x v="0"/>
    <m/>
    <s v="No root cause"/>
    <s v="No root cause"/>
    <s v="No root cause"/>
    <x v="4"/>
    <s v=" "/>
    <m/>
    <m/>
    <s v=""/>
    <m/>
    <s v=""/>
    <m/>
    <m/>
    <m/>
    <m/>
    <m/>
    <m/>
    <m/>
    <m/>
    <m/>
    <m/>
    <m/>
    <m/>
    <m/>
    <m/>
    <m/>
    <s v=" "/>
    <m/>
    <s v=""/>
    <m/>
    <m/>
    <m/>
    <m/>
    <m/>
  </r>
  <r>
    <s v="Ndokoti-Brasseries"/>
    <s v="LIT_406"/>
    <s v="Douala"/>
    <s v="IHS"/>
    <s v="GridOnly"/>
    <s v="LITTORAL"/>
    <s v="Douala"/>
    <s v="ZTE"/>
    <n v="0"/>
    <n v="0"/>
    <n v="0"/>
    <n v="0"/>
    <n v="0"/>
    <n v="0"/>
    <n v="0"/>
    <n v="0"/>
    <n v="0"/>
    <n v="0"/>
    <n v="8.4043347801148869"/>
    <n v="0"/>
    <n v="0"/>
    <n v="0"/>
    <n v="0"/>
    <n v="0"/>
    <n v="0"/>
    <n v="0"/>
    <n v="0"/>
    <n v="0"/>
    <n v="0"/>
    <n v="0"/>
    <n v="0"/>
    <n v="0"/>
    <m/>
    <n v="0.10133891499944371"/>
    <n v="0"/>
    <n v="0"/>
    <n v="0"/>
    <n v="0"/>
    <n v="0"/>
    <x v="0"/>
    <m/>
    <s v="No root cause"/>
    <s v="No root cause"/>
    <s v="No root cause"/>
    <x v="4"/>
    <s v=" "/>
    <m/>
    <m/>
    <s v=""/>
    <m/>
    <s v=""/>
    <m/>
    <m/>
    <m/>
    <m/>
    <m/>
    <m/>
    <m/>
    <m/>
    <m/>
    <m/>
    <m/>
    <m/>
    <m/>
    <m/>
    <m/>
    <s v=" "/>
    <m/>
    <s v=""/>
    <m/>
    <m/>
    <m/>
    <m/>
    <m/>
  </r>
  <r>
    <s v="Shell-NewBell-Carrefour"/>
    <s v="LIT_407"/>
    <s v="Douala"/>
    <s v="IHS"/>
    <s v="GridOnly"/>
    <s v="LITTORAL"/>
    <s v="Douala"/>
    <s v="ZTE"/>
    <n v="0"/>
    <n v="0"/>
    <n v="0"/>
    <n v="4.9634666255746458"/>
    <n v="0"/>
    <n v="0"/>
    <n v="0"/>
    <n v="0"/>
    <n v="0"/>
    <n v="0"/>
    <n v="6.7972515430909812"/>
    <n v="0"/>
    <n v="0"/>
    <n v="0"/>
    <n v="0"/>
    <n v="0"/>
    <n v="0"/>
    <n v="0"/>
    <n v="0"/>
    <n v="0"/>
    <n v="0"/>
    <n v="0"/>
    <n v="0"/>
    <n v="0"/>
    <m/>
    <n v="0"/>
    <n v="0"/>
    <n v="0"/>
    <n v="0"/>
    <n v="0"/>
    <n v="0"/>
    <x v="0"/>
    <m/>
    <s v="No root cause"/>
    <s v="No root cause"/>
    <s v="No root cause"/>
    <x v="4"/>
    <s v=" "/>
    <m/>
    <m/>
    <s v=""/>
    <m/>
    <s v=""/>
    <m/>
    <m/>
    <m/>
    <m/>
    <m/>
    <m/>
    <m/>
    <m/>
    <m/>
    <m/>
    <m/>
    <m/>
    <m/>
    <m/>
    <m/>
    <s v=" "/>
    <m/>
    <s v=""/>
    <m/>
    <m/>
    <m/>
    <m/>
    <m/>
  </r>
  <r>
    <s v="Zoetele"/>
    <s v="CTR_111"/>
    <s v="CENTRE"/>
    <s v="IHS"/>
    <s v="Grid-Gen"/>
    <s v="CENTRE"/>
    <s v="Zoetele"/>
    <s v="ZTE"/>
    <n v="0"/>
    <n v="0"/>
    <n v="0"/>
    <n v="0"/>
    <n v="0"/>
    <n v="0"/>
    <n v="0"/>
    <n v="0"/>
    <n v="0"/>
    <n v="0"/>
    <n v="0"/>
    <n v="0"/>
    <n v="0"/>
    <n v="0"/>
    <n v="0"/>
    <n v="0"/>
    <n v="0"/>
    <n v="0"/>
    <n v="0"/>
    <n v="0"/>
    <n v="0"/>
    <n v="0"/>
    <n v="0"/>
    <n v="0"/>
    <m/>
    <n v="0"/>
    <n v="0"/>
    <n v="0"/>
    <n v="0"/>
    <n v="0"/>
    <n v="0"/>
    <x v="1"/>
    <m/>
    <s v="Exclu"/>
    <s v="Exclu"/>
    <s v="EXCLU"/>
    <x v="2"/>
    <s v=" "/>
    <m/>
    <m/>
    <s v=""/>
    <m/>
    <s v=""/>
    <m/>
    <m/>
    <m/>
    <m/>
    <m/>
    <m/>
    <m/>
    <m/>
    <m/>
    <m/>
    <m/>
    <m/>
    <m/>
    <m/>
    <m/>
    <s v=" "/>
    <m/>
    <s v=""/>
    <m/>
    <m/>
    <m/>
    <m/>
    <m/>
  </r>
  <r>
    <s v="Camship"/>
    <s v="LIT_139"/>
    <s v="Douala"/>
    <s v="IHS"/>
    <s v="Grid-Gen"/>
    <s v="LITTORAL"/>
    <s v="Douala"/>
    <s v="ZTE"/>
    <n v="3.0819015332460129"/>
    <n v="3.0819015332460129"/>
    <n v="3.0819015332460129"/>
    <n v="3.0819015332460129"/>
    <n v="3.0819015332460129"/>
    <n v="3.0819015332460129"/>
    <n v="3.0819015332460129"/>
    <n v="3.0819015332460129"/>
    <n v="2.4736005170745905"/>
    <n v="0"/>
    <n v="6.5100711120242662"/>
    <n v="0"/>
    <n v="0"/>
    <n v="0"/>
    <n v="0"/>
    <n v="0"/>
    <n v="0"/>
    <n v="0"/>
    <n v="0"/>
    <n v="0"/>
    <n v="0"/>
    <n v="0"/>
    <n v="0"/>
    <n v="0"/>
    <m/>
    <n v="0"/>
    <n v="0"/>
    <n v="0"/>
    <n v="0"/>
    <n v="0"/>
    <n v="0"/>
    <x v="0"/>
    <m/>
    <s v="No root cause"/>
    <s v="No root cause"/>
    <s v="No root cause"/>
    <x v="4"/>
    <s v=" "/>
    <m/>
    <m/>
    <s v=""/>
    <m/>
    <s v=""/>
    <m/>
    <m/>
    <m/>
    <m/>
    <m/>
    <m/>
    <m/>
    <m/>
    <m/>
    <m/>
    <m/>
    <m/>
    <m/>
    <m/>
    <m/>
    <s v=" "/>
    <m/>
    <s v=""/>
    <m/>
    <m/>
    <m/>
    <m/>
    <m/>
  </r>
  <r>
    <s v="Mile29-Mamfe-IHS"/>
    <s v="SUO_102"/>
    <s v="SUD-OUEST"/>
    <s v="IHS"/>
    <s v="Solar-Gen"/>
    <s v="SUD-OUEST"/>
    <s v="Mile29"/>
    <s v="NOKIA"/>
    <n v="0"/>
    <n v="0"/>
    <n v="0"/>
    <n v="0"/>
    <n v="0"/>
    <n v="0"/>
    <n v="0"/>
    <n v="0"/>
    <n v="0"/>
    <n v="0"/>
    <n v="0"/>
    <n v="0"/>
    <n v="0"/>
    <n v="0"/>
    <n v="0"/>
    <n v="0"/>
    <n v="0"/>
    <n v="0"/>
    <n v="0"/>
    <n v="0"/>
    <n v="0"/>
    <n v="0"/>
    <n v="0"/>
    <n v="0"/>
    <m/>
    <n v="0"/>
    <n v="0"/>
    <n v="0"/>
    <n v="0"/>
    <n v="0"/>
    <n v="0"/>
    <x v="2"/>
    <m/>
    <s v="No root cause"/>
    <s v="No root cause"/>
    <s v="No root cause"/>
    <x v="4"/>
    <s v="(05-11-2026   incident ) impacted by  SUO_030_N_Bachuo-Ntai ,  Indeterminer || Action : sans action   ;    "/>
    <s v="impacted by  SUO_030_N_Bachuo-Ntai ,  Indeterminer || Action : sans action"/>
    <s v="(05-11-2026   incident ) impacted by  SUO_030_N_Bachuo-Ntai ,  Indeterminer || Action : sans action"/>
    <s v=""/>
    <m/>
    <s v=""/>
    <m/>
    <m/>
    <m/>
    <m/>
    <m/>
    <m/>
    <m/>
    <m/>
    <m/>
    <m/>
    <m/>
    <m/>
    <m/>
    <m/>
    <m/>
    <s v=" "/>
    <m/>
    <s v=""/>
    <m/>
    <m/>
    <m/>
    <m/>
    <m/>
  </r>
  <r>
    <s v="Elogbatindi"/>
    <s v="SUO_037"/>
    <s v="LITTORAL"/>
    <s v="IHS"/>
    <s v="Grid-Gen"/>
    <s v="SUD-OUEST"/>
    <s v="Elogbatindi"/>
    <s v="ZTE"/>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Bamenda-Foncha-Street-IHS"/>
    <s v="NRO_121"/>
    <s v="NORD-OUEST"/>
    <s v="IHS"/>
    <s v="Grid-Gen"/>
    <s v="NORD-OUEST"/>
    <s v="Bamenda"/>
    <s v="Huawei"/>
    <n v="4.5670998450488396"/>
    <n v="2.3213246184006642"/>
    <n v="0.16452859747797724"/>
    <n v="0"/>
    <n v="0"/>
    <n v="7.3837224234019052E-3"/>
    <n v="0"/>
    <n v="0"/>
    <n v="0"/>
    <n v="0"/>
    <n v="4.9592932172483764"/>
    <n v="0"/>
    <n v="0"/>
    <n v="0"/>
    <n v="0"/>
    <n v="0"/>
    <n v="0"/>
    <n v="0.2626215282236547"/>
    <n v="0"/>
    <n v="0"/>
    <n v="0"/>
    <n v="0"/>
    <n v="0"/>
    <n v="0"/>
    <m/>
    <n v="0"/>
    <n v="0"/>
    <n v="0"/>
    <n v="0"/>
    <n v="0"/>
    <n v="0"/>
    <x v="0"/>
    <m/>
    <s v="No root cause"/>
    <s v="No root cause"/>
    <s v="No root cause"/>
    <x v="4"/>
    <s v=" "/>
    <m/>
    <m/>
    <s v=""/>
    <m/>
    <s v=""/>
    <m/>
    <m/>
    <m/>
    <m/>
    <m/>
    <m/>
    <m/>
    <m/>
    <m/>
    <m/>
    <m/>
    <m/>
    <m/>
    <m/>
    <m/>
    <s v=" "/>
    <m/>
    <s v=""/>
    <m/>
    <m/>
    <m/>
    <m/>
    <m/>
  </r>
  <r>
    <s v="Ndogbong-IUT"/>
    <s v="LIT_221"/>
    <s v="Douala"/>
    <s v="IHS"/>
    <s v="Grid-Gen"/>
    <s v="LITTORAL"/>
    <s v="Douala"/>
    <s v="ZTE"/>
    <n v="0"/>
    <n v="0"/>
    <n v="0"/>
    <n v="2.1937146330396977E-3"/>
    <n v="0"/>
    <n v="0"/>
    <n v="0"/>
    <n v="0"/>
    <n v="0.51728861151774996"/>
    <n v="26.773502352803554"/>
    <n v="4.0995354318799864"/>
    <n v="0"/>
    <n v="0"/>
    <n v="0"/>
    <n v="0"/>
    <n v="0"/>
    <n v="0"/>
    <n v="0"/>
    <n v="0"/>
    <n v="0"/>
    <n v="0"/>
    <n v="0"/>
    <n v="0"/>
    <n v="0"/>
    <m/>
    <n v="0"/>
    <n v="0"/>
    <n v="0"/>
    <n v="0"/>
    <n v="0"/>
    <n v="0"/>
    <x v="0"/>
    <m/>
    <s v="No root cause"/>
    <s v="No root cause"/>
    <s v="No root cause"/>
    <x v="4"/>
    <s v=" "/>
    <m/>
    <m/>
    <s v=""/>
    <m/>
    <s v=""/>
    <m/>
    <m/>
    <m/>
    <m/>
    <m/>
    <m/>
    <m/>
    <m/>
    <m/>
    <m/>
    <m/>
    <m/>
    <m/>
    <m/>
    <m/>
    <s v=" "/>
    <m/>
    <s v=""/>
    <m/>
    <m/>
    <m/>
    <m/>
    <m/>
  </r>
  <r>
    <s v="Mpenda-Mbocko-IHS"/>
    <s v="SUO_008"/>
    <s v="SUD-OUEST"/>
    <s v="IHS"/>
    <s v="Grid-Gen"/>
    <s v="SUD-OUEST"/>
    <s v="Mpenda-Mbocko"/>
    <s v="NOKIA"/>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Yelwa"/>
    <s v="NRD_007"/>
    <s v="Garoua"/>
    <s v="IHS"/>
    <s v="Grid-Gen"/>
    <s v="NORD"/>
    <s v="Garoua"/>
    <s v="Huawei"/>
    <n v="0"/>
    <n v="0"/>
    <n v="0"/>
    <n v="0"/>
    <n v="0"/>
    <n v="0"/>
    <n v="0"/>
    <n v="0"/>
    <n v="0"/>
    <n v="0"/>
    <n v="2.6528073840077848"/>
    <n v="0"/>
    <n v="0"/>
    <n v="0"/>
    <n v="0"/>
    <n v="0"/>
    <n v="0"/>
    <n v="0"/>
    <n v="0"/>
    <n v="0"/>
    <n v="0"/>
    <n v="0"/>
    <n v="0"/>
    <n v="0"/>
    <m/>
    <n v="0"/>
    <n v="0"/>
    <n v="0"/>
    <n v="0"/>
    <n v="0"/>
    <n v="0"/>
    <x v="0"/>
    <m/>
    <s v="No root cause"/>
    <s v="No root cause"/>
    <s v="No root cause"/>
    <x v="4"/>
    <s v=" "/>
    <m/>
    <m/>
    <s v=""/>
    <m/>
    <s v=""/>
    <m/>
    <m/>
    <m/>
    <m/>
    <m/>
    <m/>
    <m/>
    <m/>
    <m/>
    <m/>
    <m/>
    <m/>
    <m/>
    <m/>
    <m/>
    <s v=" "/>
    <m/>
    <s v=""/>
    <m/>
    <m/>
    <m/>
    <m/>
    <m/>
  </r>
  <r>
    <s v="Bda-Mulang"/>
    <s v="NRO_243"/>
    <s v="NORD-OUEST"/>
    <s v="IHS"/>
    <s v="Grid-Gen"/>
    <s v="NORD-OUEST"/>
    <s v="Bamenda"/>
    <s v="Huawei"/>
    <n v="0"/>
    <n v="0"/>
    <n v="0"/>
    <n v="1.3401277847691289"/>
    <n v="0"/>
    <n v="0"/>
    <n v="0"/>
    <n v="0"/>
    <n v="0"/>
    <n v="0"/>
    <n v="2.3148861551280842"/>
    <n v="0"/>
    <n v="0"/>
    <n v="0"/>
    <n v="0"/>
    <n v="0"/>
    <n v="0"/>
    <n v="13.788816264449983"/>
    <n v="0"/>
    <n v="0"/>
    <n v="0"/>
    <n v="0"/>
    <n v="0"/>
    <n v="0"/>
    <m/>
    <n v="0"/>
    <n v="0"/>
    <n v="0"/>
    <n v="0"/>
    <n v="0"/>
    <n v="0"/>
    <x v="0"/>
    <m/>
    <s v="No root cause"/>
    <s v="No root cause"/>
    <s v="No root cause"/>
    <x v="4"/>
    <s v=" "/>
    <m/>
    <m/>
    <s v=""/>
    <m/>
    <s v=""/>
    <m/>
    <m/>
    <m/>
    <m/>
    <m/>
    <m/>
    <m/>
    <m/>
    <m/>
    <m/>
    <m/>
    <m/>
    <m/>
    <m/>
    <m/>
    <s v=" "/>
    <m/>
    <s v=""/>
    <m/>
    <m/>
    <m/>
    <m/>
    <m/>
  </r>
  <r>
    <s v="Fongo-Tongo"/>
    <s v="SUO_136"/>
    <s v="SUD-OUEST"/>
    <s v="IHS"/>
    <s v="Grid-Gen"/>
    <s v="SUD-OUEST"/>
    <s v="Fongo-Tongo"/>
    <s v="NOKIA"/>
    <n v="0"/>
    <n v="0"/>
    <n v="0"/>
    <n v="0"/>
    <n v="0"/>
    <n v="0"/>
    <n v="0"/>
    <n v="0"/>
    <n v="0"/>
    <n v="0"/>
    <n v="0"/>
    <n v="0"/>
    <n v="0"/>
    <n v="0"/>
    <n v="0"/>
    <n v="0"/>
    <n v="0"/>
    <n v="0"/>
    <n v="0"/>
    <n v="0"/>
    <n v="0"/>
    <n v="0"/>
    <n v="0"/>
    <n v="0"/>
    <m/>
    <n v="3.0676334705920958E-3"/>
    <n v="0"/>
    <n v="0"/>
    <n v="0"/>
    <n v="0"/>
    <n v="0"/>
    <x v="2"/>
    <m/>
    <s v="No root cause"/>
    <s v="No root cause"/>
    <s v="No root cause"/>
    <x v="4"/>
    <s v=" "/>
    <m/>
    <m/>
    <s v=""/>
    <m/>
    <s v=""/>
    <m/>
    <m/>
    <m/>
    <m/>
    <m/>
    <m/>
    <m/>
    <m/>
    <m/>
    <m/>
    <m/>
    <m/>
    <m/>
    <m/>
    <m/>
    <s v=" "/>
    <m/>
    <s v=""/>
    <m/>
    <m/>
    <m/>
    <m/>
    <m/>
  </r>
  <r>
    <s v="Oyack-II"/>
    <s v="LIT_765"/>
    <s v="Douala"/>
    <s v="CAMUSAT"/>
    <s v="Good Grid no GE - 8h"/>
    <s v="LITTORAL"/>
    <s v="Douala"/>
    <s v="ZTE"/>
    <n v="0"/>
    <n v="0"/>
    <n v="0"/>
    <n v="0"/>
    <n v="0"/>
    <n v="2.2985492233893474"/>
    <n v="0"/>
    <n v="5.0158125804362053"/>
    <n v="0"/>
    <n v="0"/>
    <n v="2.1714029500646324"/>
    <n v="0"/>
    <n v="0"/>
    <n v="0"/>
    <n v="0"/>
    <n v="0"/>
    <n v="0"/>
    <n v="0"/>
    <n v="0"/>
    <n v="0"/>
    <n v="0"/>
    <n v="0"/>
    <n v="0"/>
    <n v="0"/>
    <m/>
    <n v="0"/>
    <n v="0"/>
    <n v="0"/>
    <n v="0"/>
    <n v="0"/>
    <n v="0"/>
    <x v="0"/>
    <m/>
    <s v="No root cause"/>
    <s v="No root cause"/>
    <s v="No root cause"/>
    <x v="4"/>
    <s v=" "/>
    <m/>
    <m/>
    <s v=""/>
    <m/>
    <s v=""/>
    <m/>
    <m/>
    <m/>
    <m/>
    <m/>
    <m/>
    <m/>
    <m/>
    <m/>
    <m/>
    <m/>
    <m/>
    <m/>
    <m/>
    <m/>
    <s v=" "/>
    <m/>
    <s v=""/>
    <m/>
    <m/>
    <m/>
    <m/>
    <m/>
  </r>
  <r>
    <s v="Endom"/>
    <s v="CTR_225"/>
    <s v="CENTRE"/>
    <s v="IHS"/>
    <s v="Grid-Hybrid-Gen"/>
    <s v="CENTRE"/>
    <s v="Endom"/>
    <s v="ZTE"/>
    <n v="0"/>
    <n v="0"/>
    <n v="0"/>
    <n v="0"/>
    <n v="0"/>
    <n v="0"/>
    <n v="0"/>
    <n v="0"/>
    <n v="0"/>
    <n v="0"/>
    <n v="0"/>
    <n v="0"/>
    <n v="0"/>
    <n v="0"/>
    <n v="0"/>
    <n v="0"/>
    <n v="0"/>
    <n v="0"/>
    <n v="0"/>
    <n v="0"/>
    <n v="0"/>
    <n v="0"/>
    <n v="0"/>
    <n v="0"/>
    <m/>
    <n v="0"/>
    <n v="0"/>
    <n v="0"/>
    <n v="0"/>
    <n v="0"/>
    <n v="0"/>
    <x v="1"/>
    <m/>
    <s v="Exclu"/>
    <s v="Exclu"/>
    <s v="EXCLU"/>
    <x v="2"/>
    <s v=" "/>
    <m/>
    <m/>
    <s v=""/>
    <m/>
    <s v=""/>
    <m/>
    <m/>
    <m/>
    <m/>
    <m/>
    <m/>
    <m/>
    <m/>
    <m/>
    <m/>
    <m/>
    <m/>
    <m/>
    <m/>
    <m/>
    <s v=" "/>
    <m/>
    <s v=""/>
    <m/>
    <m/>
    <m/>
    <m/>
    <m/>
  </r>
  <r>
    <s v="Foumbot"/>
    <s v="OST_005"/>
    <s v="OUEST"/>
    <s v="IHS"/>
    <s v="Grid-Gen"/>
    <s v="OUEST"/>
    <s v="Foumbot"/>
    <s v="Huawei"/>
    <n v="2.1472007487879283"/>
    <n v="1.1485790436402967"/>
    <n v="0"/>
    <n v="0"/>
    <n v="0"/>
    <n v="3.5247465278669532"/>
    <n v="0"/>
    <n v="0"/>
    <n v="0"/>
    <n v="0"/>
    <n v="1.7052118379262231"/>
    <n v="0"/>
    <n v="0"/>
    <n v="0"/>
    <n v="0"/>
    <n v="0"/>
    <n v="0"/>
    <n v="3.4716871698727001"/>
    <n v="0"/>
    <n v="0"/>
    <n v="0"/>
    <n v="0"/>
    <n v="0"/>
    <n v="0"/>
    <m/>
    <n v="0"/>
    <n v="0"/>
    <n v="0"/>
    <n v="0"/>
    <n v="0"/>
    <n v="0"/>
    <x v="0"/>
    <m/>
    <s v="No root cause"/>
    <s v="No root cause"/>
    <s v="No root cause"/>
    <x v="4"/>
    <s v=" "/>
    <m/>
    <m/>
    <s v=""/>
    <m/>
    <s v=""/>
    <m/>
    <m/>
    <m/>
    <m/>
    <m/>
    <m/>
    <m/>
    <m/>
    <m/>
    <m/>
    <m/>
    <m/>
    <m/>
    <m/>
    <m/>
    <s v=" "/>
    <m/>
    <s v=""/>
    <m/>
    <m/>
    <m/>
    <m/>
    <m/>
  </r>
  <r>
    <s v="Foumbot-Ndoumbem"/>
    <s v="OST_228"/>
    <s v="OUEST"/>
    <s v="CAMUSAT"/>
    <s v="Hybrid Solar - S1"/>
    <s v="OUEST"/>
    <s v="Foumbot"/>
    <s v="Huawei"/>
    <n v="2.0504989541510077"/>
    <n v="1.049951060545097"/>
    <n v="1.2405367074447897"/>
    <n v="9.9994150094311909"/>
    <n v="0"/>
    <n v="3.0777102898414248"/>
    <n v="0"/>
    <n v="0"/>
    <n v="0"/>
    <n v="0"/>
    <n v="1.572964732202732"/>
    <n v="0"/>
    <n v="0"/>
    <n v="0"/>
    <n v="0"/>
    <n v="0"/>
    <n v="0"/>
    <n v="3.1887871576021665"/>
    <n v="0"/>
    <n v="0"/>
    <n v="0"/>
    <n v="0"/>
    <n v="0"/>
    <n v="0"/>
    <m/>
    <n v="0"/>
    <n v="0"/>
    <n v="0"/>
    <n v="0"/>
    <n v="0"/>
    <n v="0"/>
    <x v="0"/>
    <m/>
    <s v="No root cause"/>
    <s v="No root cause"/>
    <s v="No root cause"/>
    <x v="4"/>
    <s v=" "/>
    <m/>
    <m/>
    <s v=""/>
    <m/>
    <s v=""/>
    <m/>
    <m/>
    <m/>
    <m/>
    <m/>
    <m/>
    <m/>
    <m/>
    <m/>
    <m/>
    <m/>
    <m/>
    <m/>
    <m/>
    <m/>
    <s v=" "/>
    <m/>
    <s v=""/>
    <m/>
    <m/>
    <m/>
    <m/>
    <m/>
  </r>
  <r>
    <s v="Menganme-Camtel"/>
    <s v="CTR_142"/>
    <s v="CENTRE"/>
    <s v="CAMUSAT"/>
    <s v="Bad Grid + GE"/>
    <s v="CENTRE"/>
    <s v="Menganme"/>
    <s v="ZTE"/>
    <n v="0"/>
    <n v="0"/>
    <n v="0"/>
    <n v="0"/>
    <n v="0"/>
    <n v="0"/>
    <n v="0"/>
    <n v="0"/>
    <n v="0"/>
    <n v="0"/>
    <n v="0"/>
    <n v="0"/>
    <n v="0"/>
    <n v="0"/>
    <n v="0"/>
    <n v="0"/>
    <n v="0"/>
    <n v="0"/>
    <n v="0"/>
    <n v="0"/>
    <n v="0"/>
    <n v="0"/>
    <n v="0"/>
    <n v="0"/>
    <m/>
    <n v="0"/>
    <n v="0"/>
    <n v="0"/>
    <n v="0"/>
    <n v="0"/>
    <n v="0"/>
    <x v="1"/>
    <m/>
    <s v="Exclu"/>
    <s v="Exclu"/>
    <s v="EXCLU"/>
    <x v="2"/>
    <s v=" "/>
    <m/>
    <m/>
    <s v=""/>
    <m/>
    <s v=""/>
    <m/>
    <m/>
    <m/>
    <m/>
    <m/>
    <m/>
    <m/>
    <m/>
    <m/>
    <m/>
    <m/>
    <m/>
    <m/>
    <m/>
    <m/>
    <s v=" "/>
    <m/>
    <s v=""/>
    <m/>
    <m/>
    <m/>
    <m/>
    <m/>
  </r>
  <r>
    <s v="Mamfe-Centre-IHS"/>
    <s v="SUO_106"/>
    <s v="SUD-OUEST"/>
    <s v="IHS"/>
    <s v="Grid - Gen"/>
    <s v="SUD-OUEST"/>
    <s v="Mamfe"/>
    <s v="NOKIA"/>
    <n v="0"/>
    <n v="0"/>
    <n v="0"/>
    <n v="0"/>
    <n v="0"/>
    <n v="0"/>
    <n v="0"/>
    <n v="0"/>
    <n v="0"/>
    <n v="0"/>
    <n v="0"/>
    <n v="0"/>
    <n v="0"/>
    <n v="0"/>
    <n v="0"/>
    <n v="0"/>
    <n v="0"/>
    <n v="0"/>
    <n v="0"/>
    <n v="0"/>
    <n v="0"/>
    <n v="0"/>
    <n v="0"/>
    <n v="0"/>
    <m/>
    <n v="0"/>
    <n v="0"/>
    <n v="0"/>
    <n v="0"/>
    <n v="0"/>
    <n v="0"/>
    <x v="2"/>
    <m/>
    <s v="No root cause"/>
    <s v="No root cause"/>
    <s v="No root cause"/>
    <x v="4"/>
    <s v="(05-11-2026   incident ) impacted by  SUO_030_N_Bachuo-Ntai ,  Indeterminer || Action : sans action   ;    "/>
    <s v="impacted by  SUO_030_N_Bachuo-Ntai ,  Indeterminer || Action : sans action"/>
    <s v="(05-11-2026   incident ) impacted by  SUO_030_N_Bachuo-Ntai ,  Indeterminer || Action : sans action"/>
    <s v=""/>
    <m/>
    <s v=""/>
    <m/>
    <m/>
    <m/>
    <m/>
    <m/>
    <m/>
    <m/>
    <m/>
    <m/>
    <m/>
    <m/>
    <m/>
    <m/>
    <m/>
    <m/>
    <s v=" "/>
    <m/>
    <s v=""/>
    <m/>
    <m/>
    <m/>
    <m/>
    <m/>
  </r>
  <r>
    <s v="Datcheka"/>
    <s v="EXN_075"/>
    <s v="EXTREME-NORD"/>
    <s v="IHS"/>
    <s v="Gen-Solar AER"/>
    <s v="EXTREME-NORD"/>
    <s v="Datcheka"/>
    <s v="Huawei"/>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Minawao-IHS"/>
    <s v="EXN_155"/>
    <s v="EXTREME-NORD"/>
    <s v="IHS"/>
    <s v="Solar-Gen"/>
    <s v="EXTREME-NORD"/>
    <s v="Minawao"/>
    <s v="Huawei"/>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Obokoue-I"/>
    <s v="CTR_906"/>
    <s v="CENTRE"/>
    <s v="CAMUSAT"/>
    <s v="Hybrid Solar - S3"/>
    <s v="CENTRE"/>
    <s v="Mbankomo"/>
    <s v="ZTE"/>
    <n v="0"/>
    <n v="0"/>
    <n v="0"/>
    <n v="0"/>
    <n v="0"/>
    <n v="0"/>
    <n v="0"/>
    <n v="0"/>
    <n v="0"/>
    <n v="0"/>
    <n v="0"/>
    <n v="0"/>
    <n v="0"/>
    <n v="0"/>
    <n v="0"/>
    <n v="0"/>
    <n v="0"/>
    <n v="0"/>
    <n v="0"/>
    <n v="0"/>
    <n v="0"/>
    <n v="0"/>
    <n v="0"/>
    <n v="0"/>
    <m/>
    <n v="0"/>
    <n v="0"/>
    <n v="0"/>
    <n v="0"/>
    <n v="0"/>
    <n v="0"/>
    <x v="1"/>
    <m/>
    <s v="Exclu"/>
    <s v="Exclu"/>
    <s v="EXCLU"/>
    <x v="2"/>
    <s v=" "/>
    <m/>
    <m/>
    <s v=""/>
    <m/>
    <s v=""/>
    <m/>
    <m/>
    <m/>
    <m/>
    <m/>
    <m/>
    <m/>
    <m/>
    <m/>
    <m/>
    <m/>
    <m/>
    <m/>
    <m/>
    <m/>
    <s v=" "/>
    <m/>
    <s v=""/>
    <m/>
    <m/>
    <m/>
    <m/>
    <m/>
  </r>
  <r>
    <s v="Bamenda-hospital-roundabout-IHS"/>
    <s v="NRO_131"/>
    <s v="NORD-OUEST"/>
    <s v="IHS"/>
    <s v="Grid-Gen"/>
    <s v="NORD-OUEST"/>
    <s v="Bamenda"/>
    <s v="Huawei"/>
    <n v="7.9385717098560917"/>
    <n v="4.2600868068931863"/>
    <n v="10.327045398121752"/>
    <n v="24.11382846364355"/>
    <n v="9.7040661124951146"/>
    <n v="0"/>
    <n v="0"/>
    <n v="1.7002536861539868"/>
    <n v="15.129746627743394"/>
    <n v="0.90992786067522169"/>
    <n v="1.0469726024660919"/>
    <n v="0"/>
    <n v="0"/>
    <n v="0"/>
    <n v="0"/>
    <n v="0"/>
    <n v="0"/>
    <n v="2.1061087283446476"/>
    <n v="0"/>
    <n v="0"/>
    <n v="0"/>
    <n v="0"/>
    <n v="0"/>
    <n v="0"/>
    <m/>
    <n v="0"/>
    <n v="0"/>
    <n v="0"/>
    <n v="0"/>
    <n v="0"/>
    <n v="0"/>
    <x v="0"/>
    <m/>
    <s v="No root cause"/>
    <s v="No root cause"/>
    <s v="No root cause"/>
    <x v="4"/>
    <s v=" "/>
    <m/>
    <m/>
    <s v=""/>
    <m/>
    <s v=""/>
    <m/>
    <m/>
    <m/>
    <m/>
    <m/>
    <m/>
    <m/>
    <m/>
    <m/>
    <m/>
    <m/>
    <m/>
    <m/>
    <m/>
    <m/>
    <s v=" "/>
    <m/>
    <s v=""/>
    <m/>
    <m/>
    <m/>
    <m/>
    <m/>
  </r>
  <r>
    <s v="Bda-Agence"/>
    <s v="NRO_016"/>
    <s v="NORD-OUEST"/>
    <s v="CAMUSAT"/>
    <s v="Medium Grid + GE"/>
    <s v="NORD-OUEST"/>
    <s v="Bamenda"/>
    <s v="Huawei"/>
    <n v="5.6033714005244946"/>
    <n v="2.7837881991707407"/>
    <n v="0"/>
    <n v="0"/>
    <n v="5.8344070050480408"/>
    <n v="0"/>
    <n v="0"/>
    <n v="1.3676829807695052"/>
    <n v="6.1208383628254186"/>
    <n v="0.48163628996127639"/>
    <n v="0.83591228565802889"/>
    <n v="0"/>
    <n v="0"/>
    <n v="0"/>
    <n v="0"/>
    <n v="0"/>
    <n v="0"/>
    <n v="2.3668754084232937"/>
    <n v="0"/>
    <n v="0"/>
    <n v="0"/>
    <n v="0"/>
    <n v="0"/>
    <n v="0"/>
    <m/>
    <n v="0"/>
    <n v="0"/>
    <n v="0"/>
    <n v="0"/>
    <n v="0"/>
    <n v="0"/>
    <x v="0"/>
    <m/>
    <s v="No root cause"/>
    <s v="No root cause"/>
    <s v="No root cause"/>
    <x v="4"/>
    <s v=" "/>
    <m/>
    <m/>
    <s v=""/>
    <m/>
    <s v=""/>
    <m/>
    <m/>
    <m/>
    <m/>
    <m/>
    <m/>
    <m/>
    <m/>
    <m/>
    <m/>
    <m/>
    <m/>
    <m/>
    <m/>
    <m/>
    <s v=" "/>
    <m/>
    <s v=""/>
    <m/>
    <m/>
    <m/>
    <m/>
    <m/>
  </r>
  <r>
    <s v="St-Thomas"/>
    <s v="LIT_369"/>
    <s v="Douala"/>
    <s v="IHS"/>
    <s v="Grid-Gen"/>
    <s v="LITTORAL"/>
    <s v="Douala"/>
    <s v="ZTE"/>
    <n v="0"/>
    <n v="0"/>
    <n v="0"/>
    <n v="0"/>
    <n v="0"/>
    <n v="0"/>
    <n v="0"/>
    <n v="0"/>
    <n v="0"/>
    <n v="0"/>
    <n v="0.38882254239754799"/>
    <n v="0"/>
    <n v="0"/>
    <n v="0"/>
    <n v="0"/>
    <n v="0"/>
    <n v="0"/>
    <n v="0"/>
    <n v="0"/>
    <n v="0"/>
    <n v="0"/>
    <n v="0"/>
    <n v="0"/>
    <n v="0"/>
    <m/>
    <n v="0"/>
    <n v="0"/>
    <n v="0"/>
    <n v="0"/>
    <n v="0"/>
    <n v="0"/>
    <x v="0"/>
    <m/>
    <s v="No root cause"/>
    <s v="No root cause"/>
    <s v="No root cause"/>
    <x v="4"/>
    <s v=" "/>
    <m/>
    <m/>
    <s v=""/>
    <m/>
    <s v=""/>
    <m/>
    <m/>
    <m/>
    <m/>
    <m/>
    <m/>
    <m/>
    <m/>
    <m/>
    <m/>
    <m/>
    <m/>
    <m/>
    <m/>
    <m/>
    <s v=" "/>
    <m/>
    <s v=""/>
    <m/>
    <m/>
    <m/>
    <m/>
    <m/>
  </r>
  <r>
    <s v="Bafia-Dang"/>
    <s v="CTR_397"/>
    <s v="CENTRE"/>
    <s v="IHS"/>
    <s v="Grid-Gen"/>
    <s v="CENTRE"/>
    <s v="Bafia"/>
    <s v="ZTE"/>
    <n v="0"/>
    <n v="0"/>
    <n v="0"/>
    <n v="0"/>
    <n v="3.5634486478157215E-2"/>
    <n v="0"/>
    <n v="0"/>
    <n v="0"/>
    <n v="0.98437147757203203"/>
    <n v="0"/>
    <n v="0.34444886754386711"/>
    <n v="0"/>
    <n v="0"/>
    <n v="0"/>
    <n v="0"/>
    <n v="0"/>
    <n v="0"/>
    <n v="0"/>
    <n v="0"/>
    <n v="0"/>
    <n v="0"/>
    <n v="0"/>
    <n v="0"/>
    <n v="0"/>
    <m/>
    <n v="0"/>
    <n v="0"/>
    <n v="0"/>
    <n v="0"/>
    <n v="0"/>
    <n v="0"/>
    <x v="0"/>
    <m/>
    <s v="No root cause"/>
    <s v="No root cause"/>
    <s v="No root cause"/>
    <x v="4"/>
    <s v=" "/>
    <m/>
    <m/>
    <s v=""/>
    <m/>
    <s v=""/>
    <m/>
    <m/>
    <m/>
    <m/>
    <m/>
    <m/>
    <m/>
    <m/>
    <m/>
    <m/>
    <m/>
    <m/>
    <m/>
    <m/>
    <m/>
    <s v=" "/>
    <m/>
    <s v=""/>
    <m/>
    <m/>
    <m/>
    <m/>
    <m/>
  </r>
  <r>
    <s v="Sohock-IHS"/>
    <s v="LIT_501"/>
    <s v="LITTORAL"/>
    <s v="IHS"/>
    <s v="Hybrid-Gen"/>
    <s v="LITTORAL"/>
    <s v="Sohock"/>
    <s v="NOKIA"/>
    <n v="1.7835078317396415E-3"/>
    <n v="0"/>
    <n v="0"/>
    <n v="0"/>
    <n v="0.13950763103945352"/>
    <n v="0"/>
    <n v="0.34487893737542791"/>
    <n v="0"/>
    <n v="0"/>
    <n v="1.6841726342038645E-2"/>
    <n v="0.21452130289202126"/>
    <n v="0"/>
    <n v="9.8092930745670003E-4"/>
    <n v="0"/>
    <n v="0"/>
    <n v="0"/>
    <n v="0"/>
    <n v="0"/>
    <n v="0"/>
    <n v="0"/>
    <n v="0"/>
    <n v="0"/>
    <n v="0"/>
    <n v="2.7912749117139039E-2"/>
    <m/>
    <n v="0.14696539598382363"/>
    <n v="0"/>
    <n v="0"/>
    <n v="0"/>
    <n v="0"/>
    <n v="0"/>
    <x v="0"/>
    <m/>
    <s v="No root cause"/>
    <s v="No root cause"/>
    <s v="No root cause"/>
    <x v="4"/>
    <s v=" "/>
    <m/>
    <m/>
    <s v=""/>
    <m/>
    <s v=""/>
    <m/>
    <m/>
    <m/>
    <m/>
    <m/>
    <m/>
    <m/>
    <m/>
    <m/>
    <m/>
    <m/>
    <m/>
    <m/>
    <m/>
    <m/>
    <s v=" "/>
    <m/>
    <s v=""/>
    <m/>
    <m/>
    <m/>
    <m/>
    <m/>
  </r>
  <r>
    <s v="PK8-Essiac"/>
    <s v="LIT_443"/>
    <s v="Douala"/>
    <s v="IHS"/>
    <s v="Grid-Gen"/>
    <s v="LITTORAL"/>
    <s v="Douala"/>
    <s v="ZTE"/>
    <n v="0"/>
    <n v="0"/>
    <n v="0.13376308738046944"/>
    <n v="0"/>
    <n v="0"/>
    <n v="0"/>
    <n v="0"/>
    <n v="0"/>
    <n v="0"/>
    <n v="0"/>
    <n v="0.20314154203513884"/>
    <n v="0"/>
    <n v="0"/>
    <n v="0"/>
    <n v="0"/>
    <n v="0"/>
    <n v="0"/>
    <n v="0"/>
    <n v="0"/>
    <n v="0"/>
    <n v="0"/>
    <n v="0"/>
    <n v="0"/>
    <n v="0"/>
    <m/>
    <n v="0"/>
    <n v="0"/>
    <n v="0"/>
    <n v="0"/>
    <n v="0"/>
    <n v="0"/>
    <x v="0"/>
    <m/>
    <s v="No root cause"/>
    <s v="No root cause"/>
    <s v="No root cause"/>
    <x v="4"/>
    <s v=" "/>
    <m/>
    <m/>
    <s v=""/>
    <m/>
    <s v=""/>
    <m/>
    <m/>
    <m/>
    <m/>
    <m/>
    <m/>
    <m/>
    <m/>
    <m/>
    <m/>
    <m/>
    <m/>
    <m/>
    <m/>
    <m/>
    <s v=" "/>
    <m/>
    <s v=""/>
    <m/>
    <m/>
    <m/>
    <m/>
    <m/>
  </r>
  <r>
    <s v="Cite-de-la-Paix"/>
    <s v="LIT_442"/>
    <s v="Douala"/>
    <s v="IHS"/>
    <s v="Grid-Gen"/>
    <s v="LITTORAL"/>
    <s v="Douala"/>
    <s v="ZTE"/>
    <n v="0"/>
    <n v="0"/>
    <n v="0"/>
    <n v="1.7193015497969893E-2"/>
    <n v="0"/>
    <n v="0"/>
    <n v="1.747837675104787E-2"/>
    <n v="0"/>
    <n v="0"/>
    <n v="0"/>
    <n v="0.18678677521808779"/>
    <n v="0"/>
    <n v="0"/>
    <n v="0"/>
    <n v="0"/>
    <n v="0"/>
    <n v="0"/>
    <n v="0"/>
    <n v="0"/>
    <n v="0"/>
    <n v="0"/>
    <n v="0"/>
    <n v="0"/>
    <n v="1.0321694874626532"/>
    <m/>
    <n v="0"/>
    <n v="0"/>
    <n v="0"/>
    <n v="0"/>
    <n v="0"/>
    <n v="0"/>
    <x v="0"/>
    <m/>
    <s v="No root cause"/>
    <s v="No root cause"/>
    <s v="No root cause"/>
    <x v="4"/>
    <s v=" "/>
    <m/>
    <m/>
    <s v=""/>
    <m/>
    <s v=""/>
    <m/>
    <m/>
    <m/>
    <m/>
    <m/>
    <m/>
    <m/>
    <m/>
    <m/>
    <m/>
    <m/>
    <m/>
    <m/>
    <m/>
    <m/>
    <s v=" "/>
    <m/>
    <s v=""/>
    <m/>
    <m/>
    <m/>
    <m/>
    <m/>
  </r>
  <r>
    <s v="Foumban-Njintout"/>
    <s v="OST_176"/>
    <s v="OUEST"/>
    <s v="IHS"/>
    <s v="Grid-Gen"/>
    <s v="OUEST"/>
    <s v="Foumban"/>
    <s v="Huawei"/>
    <n v="0.63173630908048051"/>
    <n v="7.2232067185453414E-2"/>
    <n v="2.1659810862561457"/>
    <n v="0.46825998122322948"/>
    <n v="0"/>
    <n v="0.71789757243182006"/>
    <n v="0"/>
    <n v="0.39576038786301521"/>
    <n v="0"/>
    <n v="1.0097507940176866"/>
    <n v="0.15487982010826604"/>
    <n v="0"/>
    <n v="0"/>
    <n v="0"/>
    <n v="0"/>
    <n v="0"/>
    <n v="0"/>
    <n v="0"/>
    <n v="0"/>
    <n v="0"/>
    <n v="0"/>
    <n v="0"/>
    <n v="0"/>
    <n v="1.0436196077424214"/>
    <m/>
    <n v="0"/>
    <n v="0"/>
    <n v="0"/>
    <n v="0"/>
    <n v="0"/>
    <n v="0"/>
    <x v="0"/>
    <m/>
    <s v="No root cause"/>
    <s v="No root cause"/>
    <s v="No root cause"/>
    <x v="4"/>
    <s v=" "/>
    <m/>
    <m/>
    <s v=""/>
    <m/>
    <s v=""/>
    <m/>
    <m/>
    <m/>
    <m/>
    <m/>
    <m/>
    <m/>
    <m/>
    <m/>
    <m/>
    <m/>
    <m/>
    <m/>
    <m/>
    <m/>
    <s v=" "/>
    <m/>
    <s v=""/>
    <m/>
    <m/>
    <m/>
    <m/>
    <m/>
  </r>
  <r>
    <s v="Guidiguis-Ville"/>
    <s v="NRD_144"/>
    <s v="NORD"/>
    <s v="CAMUSAT"/>
    <s v="Good Grid + GE"/>
    <s v="NORD"/>
    <s v="Guidiguis"/>
    <s v="Huawei"/>
    <n v="0"/>
    <n v="0"/>
    <n v="0"/>
    <n v="0"/>
    <n v="0"/>
    <n v="0"/>
    <n v="0"/>
    <n v="0"/>
    <n v="0"/>
    <n v="0"/>
    <n v="0"/>
    <n v="0"/>
    <n v="0"/>
    <n v="0"/>
    <n v="0"/>
    <n v="0"/>
    <n v="0"/>
    <n v="0"/>
    <n v="0"/>
    <n v="0"/>
    <n v="0"/>
    <n v="0"/>
    <n v="0"/>
    <n v="0"/>
    <m/>
    <n v="0"/>
    <n v="0"/>
    <n v="0"/>
    <n v="0"/>
    <n v="0"/>
    <n v="0"/>
    <x v="1"/>
    <m/>
    <s v="Exclu"/>
    <s v="Exclu"/>
    <s v="EXCLU"/>
    <x v="2"/>
    <s v=" "/>
    <m/>
    <m/>
    <s v=""/>
    <m/>
    <s v=""/>
    <m/>
    <m/>
    <m/>
    <m/>
    <m/>
    <m/>
    <m/>
    <m/>
    <m/>
    <m/>
    <m/>
    <m/>
    <m/>
    <m/>
    <m/>
    <s v=" "/>
    <m/>
    <s v=""/>
    <m/>
    <m/>
    <m/>
    <m/>
    <m/>
  </r>
  <r>
    <s v="Bonaloka-Entree"/>
    <s v="LIT_433"/>
    <s v="Douala"/>
    <s v="IHS"/>
    <s v="Grid-Gen"/>
    <s v="LITTORAL"/>
    <s v="Douala"/>
    <s v="ZTE"/>
    <n v="0"/>
    <n v="0"/>
    <n v="0"/>
    <n v="0"/>
    <n v="0"/>
    <n v="0"/>
    <n v="0"/>
    <n v="0"/>
    <n v="0.11514326561710836"/>
    <n v="0.39217553712121872"/>
    <n v="1.6996829636478101E-2"/>
    <n v="0"/>
    <n v="0"/>
    <n v="0"/>
    <n v="0"/>
    <n v="0"/>
    <n v="0"/>
    <n v="0"/>
    <n v="0"/>
    <n v="0"/>
    <n v="0"/>
    <n v="0"/>
    <n v="0"/>
    <n v="0"/>
    <m/>
    <n v="0"/>
    <n v="0"/>
    <n v="0"/>
    <n v="0"/>
    <n v="0"/>
    <n v="0"/>
    <x v="0"/>
    <m/>
    <s v="No root cause"/>
    <s v="No root cause"/>
    <s v="No root cause"/>
    <x v="4"/>
    <s v=" "/>
    <m/>
    <m/>
    <s v=""/>
    <m/>
    <s v=""/>
    <m/>
    <m/>
    <m/>
    <m/>
    <m/>
    <m/>
    <m/>
    <m/>
    <m/>
    <m/>
    <m/>
    <m/>
    <m/>
    <m/>
    <m/>
    <s v=" "/>
    <m/>
    <s v=""/>
    <m/>
    <m/>
    <m/>
    <m/>
    <m/>
  </r>
  <r>
    <s v="Ngambouo"/>
    <s v="OST_220"/>
    <s v="OUEST"/>
    <s v="IHS"/>
    <s v="Hybrid-Gen"/>
    <s v="OUEST"/>
    <s v="Ngambouo"/>
    <s v="NOKIA"/>
    <n v="0"/>
    <n v="0"/>
    <n v="0"/>
    <n v="0"/>
    <n v="0"/>
    <n v="1.005600833642482"/>
    <n v="0"/>
    <n v="0"/>
    <n v="0"/>
    <n v="0"/>
    <n v="1.3810175627420408E-2"/>
    <n v="0"/>
    <n v="0"/>
    <n v="0"/>
    <n v="0"/>
    <n v="0"/>
    <n v="0"/>
    <n v="0"/>
    <n v="0"/>
    <n v="0"/>
    <n v="0"/>
    <n v="0"/>
    <n v="0"/>
    <n v="0"/>
    <m/>
    <n v="0"/>
    <n v="0"/>
    <n v="0"/>
    <n v="0"/>
    <n v="0"/>
    <n v="0"/>
    <x v="0"/>
    <m/>
    <s v="No root cause"/>
    <s v="No root cause"/>
    <s v="No root cause"/>
    <x v="4"/>
    <s v=" "/>
    <m/>
    <m/>
    <s v=""/>
    <m/>
    <s v=""/>
    <m/>
    <m/>
    <m/>
    <m/>
    <m/>
    <m/>
    <m/>
    <m/>
    <m/>
    <m/>
    <m/>
    <m/>
    <m/>
    <m/>
    <m/>
    <s v=" "/>
    <m/>
    <s v=""/>
    <m/>
    <m/>
    <m/>
    <m/>
    <m/>
  </r>
  <r>
    <s v="Barriere"/>
    <s v="CTR_237"/>
    <s v="Yaounde"/>
    <s v="IHS"/>
    <s v="Grid-Gen"/>
    <s v="CENTRE"/>
    <s v="Yaounde"/>
    <s v="ZTE"/>
    <n v="0"/>
    <n v="0"/>
    <n v="0"/>
    <n v="0.6183421652641149"/>
    <n v="1.1377353160233199"/>
    <n v="0"/>
    <n v="0"/>
    <n v="3.21744812845818E-2"/>
    <n v="0"/>
    <n v="0"/>
    <n v="1.0968573165198661E-2"/>
    <n v="0"/>
    <n v="0"/>
    <n v="0"/>
    <n v="0"/>
    <n v="0"/>
    <n v="0"/>
    <n v="0"/>
    <n v="0"/>
    <n v="0"/>
    <n v="0"/>
    <n v="0"/>
    <n v="0"/>
    <n v="0"/>
    <m/>
    <n v="0"/>
    <n v="0"/>
    <n v="0"/>
    <n v="0"/>
    <n v="0"/>
    <n v="0"/>
    <x v="0"/>
    <m/>
    <s v="No root cause"/>
    <s v="No root cause"/>
    <s v="No root cause"/>
    <x v="4"/>
    <s v=" "/>
    <m/>
    <m/>
    <s v=""/>
    <m/>
    <s v=""/>
    <m/>
    <m/>
    <m/>
    <m/>
    <m/>
    <m/>
    <m/>
    <m/>
    <m/>
    <m/>
    <m/>
    <m/>
    <m/>
    <m/>
    <m/>
    <s v=" "/>
    <m/>
    <s v=""/>
    <m/>
    <m/>
    <m/>
    <m/>
    <m/>
  </r>
  <r>
    <s v="Limbe-College-Excellence-IHS"/>
    <s v="SUO_151"/>
    <s v="SUD-OUEST"/>
    <s v="IHS"/>
    <s v="Grid-Gen"/>
    <s v="SUD-OUEST"/>
    <s v="Limbe"/>
    <s v="Huawei"/>
    <n v="0"/>
    <n v="0"/>
    <n v="0"/>
    <n v="0"/>
    <n v="0"/>
    <n v="0"/>
    <n v="0"/>
    <n v="0"/>
    <n v="0"/>
    <n v="0"/>
    <n v="7.66908367648024E-3"/>
    <n v="0"/>
    <n v="0"/>
    <n v="0"/>
    <n v="0"/>
    <n v="0"/>
    <n v="0"/>
    <n v="0"/>
    <n v="0"/>
    <n v="0"/>
    <n v="0"/>
    <n v="0"/>
    <n v="0"/>
    <n v="0.48966207520410465"/>
    <m/>
    <n v="0.20367659438466129"/>
    <n v="0"/>
    <n v="0"/>
    <n v="0"/>
    <n v="0"/>
    <n v="0"/>
    <x v="0"/>
    <m/>
    <s v="No root cause"/>
    <s v="No root cause"/>
    <s v="No root cause"/>
    <x v="4"/>
    <s v=" "/>
    <m/>
    <m/>
    <s v=""/>
    <m/>
    <s v=""/>
    <m/>
    <m/>
    <m/>
    <m/>
    <m/>
    <m/>
    <m/>
    <m/>
    <m/>
    <m/>
    <m/>
    <m/>
    <m/>
    <m/>
    <m/>
    <s v=" "/>
    <m/>
    <s v=""/>
    <m/>
    <m/>
    <m/>
    <m/>
    <m/>
  </r>
  <r>
    <s v="Kikai-IHS"/>
    <s v="NRO_053"/>
    <s v="NORD-OUEST"/>
    <s v="IHS"/>
    <s v="Gen Only"/>
    <s v="NORD-OUEST"/>
    <s v="Kikai"/>
    <s v="NOKIA"/>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Nkwein-MTN"/>
    <s v="NRO_221"/>
    <s v="NORD-OUEST"/>
    <s v="IHS"/>
    <s v="Grid-Gen"/>
    <s v="NORD-OUEST"/>
    <s v="Bamenda"/>
    <s v="Huawei"/>
    <n v="0"/>
    <n v="0"/>
    <n v="0"/>
    <n v="0"/>
    <n v="0"/>
    <n v="0"/>
    <n v="0"/>
    <n v="0"/>
    <n v="0"/>
    <n v="0"/>
    <n v="3.299489488718243E-3"/>
    <n v="0"/>
    <n v="0"/>
    <n v="0"/>
    <n v="0"/>
    <n v="0"/>
    <n v="0"/>
    <n v="0.23727788193463517"/>
    <n v="0"/>
    <n v="0"/>
    <n v="0"/>
    <n v="0"/>
    <n v="0"/>
    <n v="0"/>
    <m/>
    <n v="0"/>
    <n v="0"/>
    <n v="0"/>
    <n v="0"/>
    <n v="0"/>
    <n v="0"/>
    <x v="0"/>
    <m/>
    <s v="No root cause"/>
    <s v="No root cause"/>
    <s v="No root cause"/>
    <x v="4"/>
    <s v=" "/>
    <m/>
    <m/>
    <s v=""/>
    <m/>
    <s v=""/>
    <m/>
    <m/>
    <m/>
    <m/>
    <m/>
    <m/>
    <m/>
    <m/>
    <m/>
    <m/>
    <m/>
    <m/>
    <m/>
    <m/>
    <m/>
    <s v=" "/>
    <m/>
    <s v=""/>
    <m/>
    <m/>
    <m/>
    <m/>
    <m/>
  </r>
  <r>
    <s v="Nkar-IHS"/>
    <s v="NRO_142"/>
    <s v="SUD-OUEST"/>
    <s v="IHS"/>
    <s v="Hybrid-Gen"/>
    <s v="NORD-OUEST"/>
    <s v="Buea"/>
    <s v="NOKIA"/>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Banda"/>
    <s v="NRD_029"/>
    <s v="NORD"/>
    <s v="IHS"/>
    <s v="Solar-Gen"/>
    <s v="NORD"/>
    <s v="Banda"/>
    <s v="NOKIA"/>
    <n v="0"/>
    <n v="0"/>
    <n v="0"/>
    <n v="0"/>
    <n v="0"/>
    <n v="0"/>
    <n v="0"/>
    <n v="0.44536765914319032"/>
    <n v="0"/>
    <n v="0"/>
    <n v="1.3376308738047311E-3"/>
    <n v="0"/>
    <n v="0"/>
    <n v="0"/>
    <n v="0"/>
    <n v="0"/>
    <n v="0"/>
    <n v="0"/>
    <n v="0"/>
    <n v="0"/>
    <n v="0"/>
    <n v="0"/>
    <n v="0"/>
    <n v="0"/>
    <m/>
    <n v="0"/>
    <n v="0"/>
    <n v="0"/>
    <n v="0"/>
    <n v="0"/>
    <n v="0"/>
    <x v="0"/>
    <m/>
    <s v="No root cause"/>
    <s v="No root cause"/>
    <s v="No root cause"/>
    <x v="4"/>
    <s v=" "/>
    <m/>
    <m/>
    <s v=""/>
    <m/>
    <s v=""/>
    <m/>
    <m/>
    <m/>
    <m/>
    <m/>
    <m/>
    <m/>
    <m/>
    <m/>
    <m/>
    <m/>
    <m/>
    <m/>
    <m/>
    <m/>
    <s v=" "/>
    <m/>
    <s v=""/>
    <m/>
    <m/>
    <m/>
    <m/>
    <m/>
  </r>
  <r>
    <s v="Datcheka-IHS"/>
    <s v="EXN_265"/>
    <s v="EXTREME-NORD"/>
    <m/>
    <m/>
    <s v="EXTREME-NORD"/>
    <s v="Datcheka"/>
    <s v="Huawei"/>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Madingring"/>
    <s v="NRD_036"/>
    <s v="NORD"/>
    <s v="IHS"/>
    <s v="Solar-Gen"/>
    <s v="NORD"/>
    <s v="Madingring"/>
    <s v="NOKIA"/>
    <n v="1.118062274587154"/>
    <n v="0"/>
    <n v="1.4204673877937353"/>
    <n v="1.6082854203479202"/>
    <n v="0"/>
    <n v="0"/>
    <n v="4.2425189959044776"/>
    <n v="9.2961487794130768"/>
    <n v="9.2962028860272525"/>
    <n v="4.1896352632314127"/>
    <n v="1.2484554822176806E-3"/>
    <n v="0"/>
    <n v="0"/>
    <n v="0"/>
    <n v="0"/>
    <n v="0"/>
    <n v="0"/>
    <n v="0"/>
    <n v="0"/>
    <n v="0"/>
    <n v="0"/>
    <n v="0"/>
    <n v="0"/>
    <n v="0"/>
    <m/>
    <n v="0"/>
    <n v="0"/>
    <n v="0"/>
    <n v="0"/>
    <n v="0"/>
    <n v="0"/>
    <x v="0"/>
    <m/>
    <s v="TRAVAUX OCM"/>
    <s v="TRAVAUX OCM"/>
    <s v="Projet OCM (ZTE, NOKIA, autres projets)"/>
    <x v="6"/>
    <s v="[OCM RAN -  11/05/2026] New BTS installed and not yet accepted   ;   [OCM RAN -  11/05/2026] New BTS installed and not yet accepted   ;   [OCM RAN 11-05-2026 18H UTC ] -&gt;..New BTS installed and not yet accepted   ;    "/>
    <m/>
    <m/>
    <s v=""/>
    <m/>
    <s v=""/>
    <m/>
    <m/>
    <m/>
    <m/>
    <m/>
    <m/>
    <m/>
    <m/>
    <m/>
    <m/>
    <m/>
    <s v="[OCM RAN -  11/05/2026] New BTS installed and not yet accepted"/>
    <s v="[OCM RAN -  11/05/2026] New BTS installed and not yet accepted"/>
    <s v="[OCM RAN 11-05-2026 18H UTC ] -&gt;..New BTS installed and not yet accepted"/>
    <m/>
    <s v=" "/>
    <m/>
    <s v=""/>
    <m/>
    <m/>
    <m/>
    <m/>
    <m/>
  </r>
  <r>
    <s v="Debunsha-MTN"/>
    <s v="SUO_035"/>
    <s v="SUD-OUEST"/>
    <s v="IHS"/>
    <s v="Grid-Gen"/>
    <s v="SUD-OUEST"/>
    <s v="Debunsha"/>
    <s v="Huawei"/>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Maga-Lycee"/>
    <s v="NRD_135"/>
    <s v="EXTREME-NORD"/>
    <s v="CAMUSAT"/>
    <s v="Bad Grid + Solar + GE"/>
    <s v="NORD"/>
    <s v="Maga"/>
    <s v="Huawei"/>
    <n v="0"/>
    <n v="0"/>
    <n v="0"/>
    <n v="0"/>
    <n v="0"/>
    <n v="0"/>
    <n v="0"/>
    <n v="0"/>
    <n v="0"/>
    <n v="0"/>
    <n v="0"/>
    <n v="0"/>
    <n v="0"/>
    <n v="0"/>
    <n v="0"/>
    <n v="0"/>
    <n v="0"/>
    <n v="0"/>
    <n v="0"/>
    <n v="0"/>
    <n v="0"/>
    <n v="0"/>
    <n v="0"/>
    <n v="0"/>
    <m/>
    <n v="0"/>
    <n v="0"/>
    <n v="0"/>
    <n v="0"/>
    <n v="0"/>
    <n v="0"/>
    <x v="1"/>
    <m/>
    <s v="Exclu"/>
    <s v="Exclu"/>
    <s v="EXCLU"/>
    <x v="2"/>
    <s v=" "/>
    <m/>
    <m/>
    <s v=""/>
    <m/>
    <s v=""/>
    <m/>
    <m/>
    <m/>
    <m/>
    <m/>
    <m/>
    <m/>
    <m/>
    <m/>
    <m/>
    <m/>
    <m/>
    <m/>
    <m/>
    <m/>
    <s v=" "/>
    <m/>
    <s v=""/>
    <m/>
    <m/>
    <m/>
    <m/>
    <m/>
  </r>
  <r>
    <s v="Bamessing-IHS"/>
    <s v="NRO_038"/>
    <s v="NORD-OUEST"/>
    <s v="IHS"/>
    <s v="Grid-Gen"/>
    <s v="NORD-OUEST"/>
    <s v="Bamessing"/>
    <s v="Huawei"/>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Bfsam-Tyo-II"/>
    <s v="OST_232"/>
    <s v="Bafoussam"/>
    <s v="CAMUSAT"/>
    <s v="Good Grid + GE"/>
    <s v="OUEST"/>
    <s v="Bafoussam"/>
    <s v="Huawei"/>
    <n v="0"/>
    <n v="0"/>
    <n v="0"/>
    <n v="0"/>
    <n v="0"/>
    <n v="0"/>
    <n v="0"/>
    <n v="0"/>
    <n v="0"/>
    <n v="0"/>
    <n v="2.675261747609386E-4"/>
    <n v="0"/>
    <n v="0"/>
    <n v="0"/>
    <n v="0"/>
    <n v="0"/>
    <n v="0"/>
    <n v="0"/>
    <n v="0"/>
    <n v="0"/>
    <n v="0"/>
    <n v="0"/>
    <n v="0"/>
    <n v="0"/>
    <m/>
    <n v="0"/>
    <n v="0"/>
    <n v="0"/>
    <n v="0"/>
    <n v="0"/>
    <n v="0"/>
    <x v="0"/>
    <m/>
    <s v="No root cause"/>
    <s v="No root cause"/>
    <s v="No root cause"/>
    <x v="4"/>
    <s v=" "/>
    <m/>
    <m/>
    <s v=""/>
    <m/>
    <s v=""/>
    <m/>
    <m/>
    <m/>
    <m/>
    <m/>
    <m/>
    <m/>
    <m/>
    <m/>
    <m/>
    <m/>
    <m/>
    <m/>
    <m/>
    <m/>
    <s v=" "/>
    <m/>
    <s v=""/>
    <m/>
    <m/>
    <m/>
    <m/>
    <m/>
  </r>
  <r>
    <s v="Phacochere"/>
    <s v="ADM_160"/>
    <s v="ADAMAOUA"/>
    <s v="CAMUSAT"/>
    <s v="Hybrid Solar - S3"/>
    <s v="ADAMAOUA"/>
    <s v="Phacochere"/>
    <s v="Huawei"/>
    <n v="0"/>
    <n v="0"/>
    <n v="0"/>
    <n v="0"/>
    <n v="0"/>
    <n v="0"/>
    <n v="0"/>
    <n v="0"/>
    <n v="0"/>
    <n v="0"/>
    <n v="0"/>
    <n v="0"/>
    <n v="0"/>
    <n v="0"/>
    <n v="0"/>
    <n v="0"/>
    <n v="0"/>
    <n v="0"/>
    <n v="0"/>
    <n v="0"/>
    <n v="0"/>
    <n v="0"/>
    <n v="0"/>
    <n v="0"/>
    <m/>
    <n v="0"/>
    <n v="0"/>
    <n v="0"/>
    <n v="0"/>
    <n v="0"/>
    <n v="0"/>
    <x v="1"/>
    <m/>
    <s v="Exclu"/>
    <s v="Exclu"/>
    <s v="EXCLU"/>
    <x v="2"/>
    <s v=" "/>
    <m/>
    <m/>
    <s v=""/>
    <m/>
    <s v=""/>
    <m/>
    <m/>
    <m/>
    <m/>
    <m/>
    <m/>
    <m/>
    <m/>
    <m/>
    <m/>
    <m/>
    <m/>
    <m/>
    <m/>
    <m/>
    <s v=" "/>
    <m/>
    <s v=""/>
    <m/>
    <m/>
    <m/>
    <m/>
    <m/>
  </r>
  <r>
    <s v="C-D-Billes"/>
    <s v="LIT_084"/>
    <s v="Douala"/>
    <s v="IHS"/>
    <s v="Grid-Gen"/>
    <s v="LITTORAL"/>
    <s v="Douala"/>
    <s v="ZTE"/>
    <n v="0"/>
    <n v="0"/>
    <n v="0"/>
    <n v="0"/>
    <n v="11.644576138662741"/>
    <n v="0"/>
    <n v="0"/>
    <n v="0"/>
    <n v="0"/>
    <n v="13.403275376462824"/>
    <n v="0"/>
    <n v="0"/>
    <n v="0"/>
    <n v="0"/>
    <n v="0"/>
    <n v="0"/>
    <n v="0"/>
    <n v="0"/>
    <n v="0"/>
    <n v="0"/>
    <n v="0"/>
    <n v="0"/>
    <n v="0"/>
    <n v="0"/>
    <m/>
    <n v="4.4587695793491038E-4"/>
    <n v="0"/>
    <n v="0"/>
    <n v="0"/>
    <n v="0"/>
    <n v="0"/>
    <x v="0"/>
    <m/>
    <s v="No root cause"/>
    <s v="No root cause"/>
    <s v="No root cause"/>
    <x v="4"/>
    <s v=" "/>
    <m/>
    <m/>
    <s v=""/>
    <m/>
    <s v=""/>
    <m/>
    <m/>
    <m/>
    <m/>
    <m/>
    <m/>
    <m/>
    <m/>
    <m/>
    <m/>
    <m/>
    <m/>
    <m/>
    <m/>
    <m/>
    <s v=" "/>
    <m/>
    <s v=""/>
    <m/>
    <m/>
    <m/>
    <m/>
    <m/>
  </r>
  <r>
    <s v="Bonangang"/>
    <s v="LIT_358"/>
    <s v="Douala"/>
    <s v="IHS"/>
    <s v="Grid-Gen"/>
    <s v="LITTORAL"/>
    <s v="Douala"/>
    <s v="ZTE"/>
    <n v="0"/>
    <n v="0"/>
    <n v="0"/>
    <n v="0"/>
    <n v="0"/>
    <n v="0"/>
    <n v="0"/>
    <n v="0"/>
    <n v="0"/>
    <n v="9.2236604429377387"/>
    <n v="0"/>
    <n v="0"/>
    <n v="0"/>
    <n v="0"/>
    <n v="0"/>
    <n v="0"/>
    <n v="0"/>
    <n v="0"/>
    <n v="0"/>
    <n v="0"/>
    <n v="0"/>
    <n v="0"/>
    <n v="0"/>
    <n v="0"/>
    <m/>
    <n v="0"/>
    <n v="0"/>
    <n v="0"/>
    <n v="0"/>
    <n v="0"/>
    <n v="0"/>
    <x v="0"/>
    <m/>
    <s v="No root cause"/>
    <s v="No root cause"/>
    <s v="No root cause"/>
    <x v="4"/>
    <s v=" "/>
    <m/>
    <m/>
    <s v=""/>
    <m/>
    <s v=""/>
    <m/>
    <m/>
    <m/>
    <m/>
    <m/>
    <m/>
    <m/>
    <m/>
    <m/>
    <m/>
    <m/>
    <m/>
    <m/>
    <m/>
    <m/>
    <s v=" "/>
    <m/>
    <s v=""/>
    <m/>
    <m/>
    <m/>
    <m/>
    <m/>
  </r>
  <r>
    <s v="Touboro-Ville"/>
    <s v="NRD_137"/>
    <s v="NORD"/>
    <s v="CAMUSAT"/>
    <s v="Medium Grid + GE"/>
    <s v="NORD"/>
    <s v="Touboro"/>
    <s v="Huawei"/>
    <n v="0.30952778419840593"/>
    <n v="0.14036206635790577"/>
    <n v="2.9427879223703247E-3"/>
    <n v="0"/>
    <n v="1.4738908721495978"/>
    <n v="0"/>
    <n v="0"/>
    <n v="0"/>
    <n v="1.0962330887787397"/>
    <n v="6.5354860986265573"/>
    <n v="0"/>
    <n v="0"/>
    <n v="0"/>
    <n v="0"/>
    <n v="0"/>
    <n v="0"/>
    <n v="0"/>
    <n v="0"/>
    <n v="0"/>
    <n v="0"/>
    <n v="0"/>
    <n v="0"/>
    <n v="0"/>
    <n v="0"/>
    <m/>
    <n v="0"/>
    <n v="0"/>
    <n v="0"/>
    <n v="0"/>
    <n v="0"/>
    <n v="0"/>
    <x v="0"/>
    <m/>
    <s v="No root cause"/>
    <s v="No root cause"/>
    <s v="No root cause"/>
    <x v="4"/>
    <s v=" "/>
    <m/>
    <m/>
    <s v=""/>
    <m/>
    <s v=""/>
    <m/>
    <m/>
    <m/>
    <m/>
    <m/>
    <m/>
    <m/>
    <m/>
    <m/>
    <m/>
    <m/>
    <m/>
    <m/>
    <m/>
    <m/>
    <s v=" "/>
    <m/>
    <s v=""/>
    <m/>
    <m/>
    <m/>
    <m/>
    <m/>
  </r>
  <r>
    <s v="SUD_172_Z_Ebolowa-EPC-ELAT"/>
    <s v="SUD_172"/>
    <s v="CENTRE"/>
    <s v="ESCO"/>
    <s v="Hybrid Solar - S1"/>
    <s v="SUD"/>
    <s v="Ebolowa"/>
    <s v="ZTE"/>
    <n v="0"/>
    <n v="0"/>
    <n v="0"/>
    <n v="0"/>
    <n v="0"/>
    <n v="0"/>
    <n v="0"/>
    <n v="0"/>
    <n v="0"/>
    <n v="6.0974030699163633"/>
    <n v="0"/>
    <n v="0"/>
    <n v="0"/>
    <n v="0"/>
    <n v="0"/>
    <n v="0"/>
    <n v="0"/>
    <n v="0"/>
    <n v="0"/>
    <n v="0"/>
    <n v="0"/>
    <n v="0"/>
    <n v="0"/>
    <n v="0"/>
    <m/>
    <n v="0.43649570673994792"/>
    <n v="0"/>
    <n v="0"/>
    <n v="0"/>
    <n v="0"/>
    <n v="0"/>
    <x v="0"/>
    <m/>
    <s v="No root cause"/>
    <s v="No root cause"/>
    <s v="No root cause"/>
    <x v="4"/>
    <s v=" "/>
    <m/>
    <m/>
    <s v=""/>
    <m/>
    <s v=""/>
    <m/>
    <m/>
    <m/>
    <m/>
    <m/>
    <m/>
    <m/>
    <m/>
    <m/>
    <m/>
    <m/>
    <m/>
    <m/>
    <m/>
    <m/>
    <s v=" "/>
    <m/>
    <s v=""/>
    <m/>
    <m/>
    <m/>
    <m/>
    <m/>
  </r>
  <r>
    <s v="Soboum-IHS"/>
    <s v="LIT_579"/>
    <s v="Douala"/>
    <s v="IHS"/>
    <s v="Grid-Gen"/>
    <s v="LITTORAL"/>
    <s v="Douala"/>
    <s v="ZTE"/>
    <n v="0"/>
    <n v="0"/>
    <n v="0"/>
    <n v="0"/>
    <n v="0"/>
    <n v="0"/>
    <n v="0"/>
    <n v="0"/>
    <n v="0"/>
    <n v="4.8544764619770371"/>
    <n v="0"/>
    <n v="0"/>
    <n v="0"/>
    <n v="0"/>
    <n v="0"/>
    <n v="0"/>
    <n v="0"/>
    <n v="1.9788376094717119"/>
    <n v="0"/>
    <n v="0"/>
    <n v="0"/>
    <n v="0"/>
    <n v="0"/>
    <n v="0.48477526374513813"/>
    <m/>
    <n v="0"/>
    <n v="0"/>
    <n v="0"/>
    <n v="0"/>
    <n v="0"/>
    <n v="0"/>
    <x v="0"/>
    <m/>
    <s v="No root cause"/>
    <s v="No root cause"/>
    <s v="No root cause"/>
    <x v="4"/>
    <s v=" "/>
    <m/>
    <m/>
    <s v=""/>
    <m/>
    <s v=""/>
    <m/>
    <m/>
    <m/>
    <m/>
    <m/>
    <m/>
    <m/>
    <m/>
    <m/>
    <m/>
    <m/>
    <m/>
    <m/>
    <m/>
    <m/>
    <s v=" "/>
    <m/>
    <s v=""/>
    <m/>
    <m/>
    <m/>
    <m/>
    <m/>
  </r>
  <r>
    <s v="Kotto-Mbangue"/>
    <s v="LIT_202"/>
    <s v="Douala"/>
    <s v="IHS"/>
    <s v="GridOnly"/>
    <s v="LITTORAL"/>
    <s v="Douala"/>
    <s v="ZTE"/>
    <n v="0"/>
    <n v="0"/>
    <n v="0"/>
    <n v="0"/>
    <n v="0"/>
    <n v="0"/>
    <n v="0"/>
    <n v="0"/>
    <n v="0"/>
    <n v="3.8021890061723642"/>
    <n v="0"/>
    <n v="0"/>
    <n v="0"/>
    <n v="0"/>
    <n v="0"/>
    <n v="0"/>
    <n v="0"/>
    <n v="0"/>
    <n v="0"/>
    <n v="0"/>
    <n v="0"/>
    <n v="0"/>
    <n v="0"/>
    <n v="0"/>
    <m/>
    <n v="0"/>
    <n v="0"/>
    <n v="0"/>
    <n v="0"/>
    <n v="0"/>
    <n v="0"/>
    <x v="0"/>
    <m/>
    <s v="No root cause"/>
    <s v="No root cause"/>
    <s v="No root cause"/>
    <x v="4"/>
    <s v=" "/>
    <m/>
    <m/>
    <s v=""/>
    <m/>
    <s v=""/>
    <m/>
    <m/>
    <m/>
    <m/>
    <m/>
    <m/>
    <m/>
    <m/>
    <m/>
    <m/>
    <m/>
    <m/>
    <m/>
    <m/>
    <m/>
    <s v=" "/>
    <m/>
    <s v=""/>
    <m/>
    <m/>
    <m/>
    <m/>
    <m/>
  </r>
  <r>
    <s v="Ebolowa-Elat-II"/>
    <s v="SUD_100"/>
    <s v="CENTRE"/>
    <s v="CAMUSAT"/>
    <s v="Medium Grid + GE"/>
    <s v="SUD"/>
    <s v="Ebolowa"/>
    <s v="ZTE"/>
    <n v="0"/>
    <n v="0"/>
    <n v="0"/>
    <n v="0"/>
    <n v="0"/>
    <n v="0"/>
    <n v="0"/>
    <n v="3.5926268359429634"/>
    <n v="0"/>
    <n v="3.729671577733833"/>
    <n v="0"/>
    <n v="0"/>
    <n v="0"/>
    <n v="0"/>
    <n v="0"/>
    <n v="0"/>
    <n v="0"/>
    <n v="0"/>
    <n v="0"/>
    <n v="0"/>
    <n v="0"/>
    <n v="0"/>
    <n v="0"/>
    <n v="0"/>
    <m/>
    <n v="0"/>
    <n v="0"/>
    <n v="0"/>
    <n v="0"/>
    <n v="0"/>
    <n v="0"/>
    <x v="0"/>
    <m/>
    <s v="No root cause"/>
    <s v="No root cause"/>
    <s v="No root cause"/>
    <x v="4"/>
    <s v=" "/>
    <m/>
    <m/>
    <s v=""/>
    <m/>
    <s v=""/>
    <m/>
    <m/>
    <m/>
    <m/>
    <m/>
    <m/>
    <m/>
    <m/>
    <m/>
    <m/>
    <m/>
    <m/>
    <m/>
    <m/>
    <m/>
    <s v=" "/>
    <m/>
    <s v=""/>
    <m/>
    <m/>
    <m/>
    <m/>
    <m/>
  </r>
  <r>
    <s v="Bakwele-IHS"/>
    <s v="SUO_249"/>
    <s v="SUD-OUEST"/>
    <s v="IHS"/>
    <s v="Hybrid Gen"/>
    <s v="SUD-OUEST"/>
    <s v="Pella"/>
    <s v="NOKIA"/>
    <n v="0"/>
    <n v="0"/>
    <n v="0"/>
    <n v="0"/>
    <n v="0"/>
    <n v="0"/>
    <n v="0"/>
    <n v="0"/>
    <n v="0"/>
    <n v="0"/>
    <n v="0"/>
    <n v="0"/>
    <n v="0"/>
    <n v="0"/>
    <n v="0"/>
    <n v="0"/>
    <n v="0"/>
    <n v="0"/>
    <n v="0"/>
    <n v="0"/>
    <n v="0"/>
    <n v="0"/>
    <n v="0"/>
    <n v="0"/>
    <m/>
    <n v="0"/>
    <n v="0"/>
    <n v="0"/>
    <n v="0"/>
    <n v="0"/>
    <n v="0"/>
    <x v="2"/>
    <m/>
    <s v="ACCESS-ISSUE"/>
    <s v="ACCESS-ISSUE"/>
    <s v="ACCESS-ISSUE"/>
    <x v="1"/>
    <s v="[OCM RAN -  11/05/2026] 11.05.2026: Access not granted for this site for now_x000a_10.05.2026: Access not granted for this site for now_x000a_08.05.26: Access negotiation for intervention to be done this weekend 10.05.2026_x000a_07.05.2026: Access not granted for this site for now_x000a_06.05.2026: Access not granted for this site for now_x000a_05.05.2026: Access not granted for this site for now_x000a_04.05.2026: Access not granted for this site for now_x000a_02.05.2026: access not granted for this site for now_x000a_01.05.2026 Denis: Check ongoing will update asap_x000a_30.04.26: Besoin d'un FME sur site pour vérifier le statut du MPR; FME Jeremiah activé pour investigations, update ASAP   ;   [OCM RAN -  11/05/2026] 11.05.2026: Access not granted for this site for now_x000a_10.05.2026: Access not granted for this site for now_x000a_08.05.26: Access negotiation for intervention to be done this weekend 10.05.2026_x000a_07.05.2026: Access not granted for this site for now_x000a_06.05.2026: Access not granted for this site for now_x000a_05.05.2026: Access not granted for this site for now_x000a_04.05.2026: Access not granted for this site for now_x000a_02.05.2026: access not granted for this site for now_x000a_01.05.2026 Denis: Check ongoing will update asap_x000a_30.04.26: Besoin d'un FME sur site pour vérifier le statut du MPR; FME Jeremiah activé pour investigations, update ASAP   ;   [OCM RAN 11-05-2026 18H UTC ] -&gt;..11.05.2026: Access not granted for this site for now_x000a_10.05.2026: Access not granted for this site for now_x000a_08.05.26: Access negotiation for intervention to be done this weekend 10.05.2026_x000a_07.05.2026: Access not granted for this site for now_x000a_06.05.2026: Access not granted for this site for now_x000a_05.05.2026: Access not granted for this site for now_x000a_04.05.2026: Access not granted for this site for now_x000a_02.05.2026: access not granted for this site for now_x000a_01.05.2026 Denis: Check ongoing will update asap_x000a_30.04.26: Besoin d'un FME sur site pour vérifier le statut du MPR; FME Jeremiah activé pour investigations, update ASAP   ;    "/>
    <m/>
    <m/>
    <s v=""/>
    <m/>
    <s v=""/>
    <m/>
    <m/>
    <m/>
    <m/>
    <m/>
    <m/>
    <m/>
    <m/>
    <m/>
    <m/>
    <m/>
    <s v="[OCM RAN -  11/05/2026] 11.05.2026: Access not granted for this site for now_x000a_10.05.2026: Access not granted for this site for now_x000a_08.05.26: Access negotiation for intervention to be done this weekend 10.05.2026_x000a_07.05.2026: Access not granted for this site for now_x000a_06.05.2026: Access not granted for this site for now_x000a_05.05.2026: Access not granted for this site for now_x000a_04.05.2026: Access not granted for this site for now_x000a_02.05.2026: access not granted for this site for now_x000a_01.05.2026 Denis: Check ongoing will update asap_x000a_30.04.26: Besoin d'un FME sur site pour vérifier le statut du MPR; FME Jeremiah activé pour investigations, update ASAP"/>
    <s v="[OCM RAN -  11/05/2026] 11.05.2026: Access not granted for this site for now_x000a_10.05.2026: Access not granted for this site for now_x000a_08.05.26: Access negotiation for intervention to be done this weekend 10.05.2026_x000a_07.05.2026: Access not granted for this site for now_x000a_06.05.2026: Access not granted for this site for now_x000a_05.05.2026: Access not granted for this site for now_x000a_04.05.2026: Access not granted for this site for now_x000a_02.05.2026: access not granted for this site for now_x000a_01.05.2026 Denis: Check ongoing will update asap_x000a_30.04.26: Besoin d'un FME sur site pour vérifier le statut du MPR; FME Jeremiah activé pour investigations, update ASAP"/>
    <s v="[OCM RAN 11-05-2026 18H UTC ] -&gt;..11.05.2026: Access not granted for this site for now_x000a_10.05.2026: Access not granted for this site for now_x000a_08.05.26: Access negotiation for intervention to be done this weekend 10.05.2026_x000a_07.05.2026: Access not granted for this site for now_x000a_06.05.2026: Access not granted for this site for now_x000a_05.05.2026: Access not granted for this site for now_x000a_04.05.2026: Access not granted for this site for now_x000a_02.05.2026: access not granted for this site for now_x000a_01.05.2026 Denis: Check ongoing will update asap_x000a_30.04.26: Besoin d'un FME sur site pour vérifier le statut du MPR; FME Jeremiah activé pour investigations, update ASAP"/>
    <m/>
    <s v=" "/>
    <m/>
    <s v=""/>
    <m/>
    <m/>
    <m/>
    <m/>
    <m/>
  </r>
  <r>
    <s v="Mamfe-Town-IHS"/>
    <s v="SUO_107"/>
    <s v="SUD-OUEST"/>
    <s v="IHS"/>
    <s v="Gen Only"/>
    <s v="SUD-OUEST"/>
    <s v="Mamfe"/>
    <s v="NOKIA"/>
    <n v="0"/>
    <n v="0"/>
    <n v="0"/>
    <n v="0"/>
    <n v="0"/>
    <n v="0"/>
    <n v="0"/>
    <n v="0"/>
    <n v="0"/>
    <n v="0"/>
    <n v="0"/>
    <n v="0"/>
    <n v="0"/>
    <n v="0"/>
    <n v="0"/>
    <n v="0"/>
    <n v="0"/>
    <n v="0"/>
    <n v="0"/>
    <n v="0"/>
    <n v="0"/>
    <n v="0"/>
    <n v="0"/>
    <n v="0"/>
    <m/>
    <n v="0"/>
    <n v="0"/>
    <n v="0"/>
    <n v="0"/>
    <n v="0"/>
    <n v="0"/>
    <x v="2"/>
    <m/>
    <s v="No root cause"/>
    <s v="No root cause"/>
    <s v="No root cause"/>
    <x v="4"/>
    <s v="(05-11-2026   incident ) impacted by  SUO_030_N_Bachuo-Ntai ,  Indeterminer || Action : sans action   ;    "/>
    <s v="impacted by  SUO_030_N_Bachuo-Ntai ,  Indeterminer || Action : sans action"/>
    <s v="(05-11-2026   incident ) impacted by  SUO_030_N_Bachuo-Ntai ,  Indeterminer || Action : sans action"/>
    <s v=""/>
    <m/>
    <s v=""/>
    <m/>
    <m/>
    <m/>
    <m/>
    <m/>
    <m/>
    <m/>
    <m/>
    <m/>
    <m/>
    <m/>
    <m/>
    <m/>
    <m/>
    <m/>
    <s v=" "/>
    <m/>
    <s v=""/>
    <m/>
    <m/>
    <m/>
    <m/>
    <m/>
  </r>
  <r>
    <s v="Kumbe-MTN"/>
    <s v="SUO_088"/>
    <s v="SUD-OUEST"/>
    <s v="IHS"/>
    <s v="Gen Only"/>
    <s v="SUD-OUEST"/>
    <s v="Kumbe"/>
    <s v="Huawei"/>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Nkomedzap-Camtel"/>
    <s v="SUD_088"/>
    <s v="CENTRE"/>
    <s v="CAMUSAT"/>
    <s v="Medium Grid + GE"/>
    <s v="SUD"/>
    <s v="Nkomedzap"/>
    <s v="NOKIA"/>
    <n v="0"/>
    <n v="6.8730819832928114E-2"/>
    <n v="0"/>
    <n v="0"/>
    <n v="0"/>
    <n v="0"/>
    <n v="0"/>
    <n v="9.2165764370203004E-2"/>
    <n v="0"/>
    <n v="0.67916692977687665"/>
    <n v="0"/>
    <n v="0"/>
    <n v="0"/>
    <n v="0"/>
    <n v="0"/>
    <n v="0"/>
    <n v="0"/>
    <n v="0"/>
    <n v="0"/>
    <n v="0"/>
    <n v="0"/>
    <n v="0"/>
    <n v="0"/>
    <n v="0.39826491633297689"/>
    <m/>
    <n v="0"/>
    <n v="0"/>
    <n v="0"/>
    <n v="0"/>
    <n v="0"/>
    <n v="0"/>
    <x v="0"/>
    <m/>
    <s v="No root cause"/>
    <s v="No root cause"/>
    <s v="No root cause"/>
    <x v="4"/>
    <s v=" "/>
    <m/>
    <m/>
    <s v=""/>
    <m/>
    <s v=""/>
    <m/>
    <m/>
    <m/>
    <m/>
    <m/>
    <m/>
    <m/>
    <m/>
    <m/>
    <m/>
    <m/>
    <m/>
    <m/>
    <m/>
    <m/>
    <s v=" "/>
    <m/>
    <s v=""/>
    <m/>
    <m/>
    <m/>
    <m/>
    <m/>
  </r>
  <r>
    <s v="Maroua-Douggoy-Lopere-IHS"/>
    <s v="EXN_115"/>
    <s v="Maroua"/>
    <s v="IHS"/>
    <s v="Grid-Gen"/>
    <s v="EXTREME-NORD"/>
    <s v="Maroua"/>
    <s v="Huawei"/>
    <n v="0"/>
    <n v="0"/>
    <n v="0"/>
    <n v="0"/>
    <n v="0"/>
    <n v="0"/>
    <n v="0"/>
    <n v="0"/>
    <n v="0"/>
    <n v="0.5637668256128846"/>
    <n v="0"/>
    <n v="0"/>
    <n v="0"/>
    <n v="0"/>
    <n v="0"/>
    <n v="0"/>
    <n v="0"/>
    <n v="0"/>
    <n v="0"/>
    <n v="0"/>
    <n v="0"/>
    <n v="0"/>
    <n v="0"/>
    <n v="1.4446413437090685E-2"/>
    <m/>
    <n v="1.5320332274643082E-2"/>
    <n v="0"/>
    <n v="0"/>
    <n v="0"/>
    <n v="0"/>
    <n v="0"/>
    <x v="0"/>
    <m/>
    <s v="No root cause"/>
    <s v="No root cause"/>
    <s v="No root cause"/>
    <x v="4"/>
    <s v=" "/>
    <m/>
    <m/>
    <s v=""/>
    <m/>
    <s v=""/>
    <m/>
    <m/>
    <m/>
    <m/>
    <m/>
    <m/>
    <m/>
    <m/>
    <m/>
    <m/>
    <m/>
    <m/>
    <m/>
    <m/>
    <m/>
    <s v=" "/>
    <m/>
    <s v=""/>
    <m/>
    <m/>
    <m/>
    <m/>
    <m/>
  </r>
  <r>
    <s v="Mutengene-Ombe-IHS"/>
    <s v="SUO_149"/>
    <s v="SUD-OUEST"/>
    <s v="IHS"/>
    <s v="Gen Only"/>
    <s v="SUD-OUEST"/>
    <s v="Mutengene"/>
    <s v="Huawei"/>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Ngodi"/>
    <s v="LIT_294"/>
    <s v="Douala"/>
    <s v="IHS"/>
    <s v="Grid-Gen"/>
    <s v="LITTORAL"/>
    <s v="Douala"/>
    <s v="ZTE"/>
    <n v="0"/>
    <n v="0"/>
    <n v="0"/>
    <n v="0"/>
    <n v="0"/>
    <n v="0"/>
    <n v="0"/>
    <n v="0"/>
    <n v="0"/>
    <n v="0.46121512528785746"/>
    <n v="0"/>
    <n v="0"/>
    <n v="0"/>
    <n v="0"/>
    <n v="0"/>
    <n v="0"/>
    <n v="0"/>
    <n v="0"/>
    <n v="0"/>
    <n v="0"/>
    <n v="0"/>
    <n v="0"/>
    <n v="0"/>
    <n v="0"/>
    <m/>
    <n v="0"/>
    <n v="0"/>
    <n v="0"/>
    <n v="0"/>
    <n v="0"/>
    <n v="0"/>
    <x v="0"/>
    <m/>
    <s v="No root cause"/>
    <s v="No root cause"/>
    <s v="No root cause"/>
    <x v="4"/>
    <s v=" "/>
    <m/>
    <m/>
    <s v=""/>
    <m/>
    <s v=""/>
    <m/>
    <m/>
    <m/>
    <m/>
    <m/>
    <m/>
    <m/>
    <m/>
    <m/>
    <m/>
    <m/>
    <m/>
    <m/>
    <m/>
    <m/>
    <s v=" "/>
    <m/>
    <s v=""/>
    <m/>
    <m/>
    <m/>
    <m/>
    <m/>
  </r>
  <r>
    <s v="Laquintinie"/>
    <s v="LIT_082"/>
    <s v="Douala"/>
    <s v="IHS"/>
    <s v="Grid-Lithium"/>
    <s v="LITTORAL"/>
    <s v="Douala"/>
    <s v="ZTE"/>
    <n v="0"/>
    <n v="0"/>
    <n v="0"/>
    <n v="0"/>
    <n v="0"/>
    <n v="0"/>
    <n v="0"/>
    <n v="0"/>
    <n v="0"/>
    <n v="0.33897349850042668"/>
    <n v="0"/>
    <n v="0"/>
    <n v="0"/>
    <n v="0"/>
    <n v="0"/>
    <n v="0"/>
    <n v="0"/>
    <n v="0"/>
    <n v="0"/>
    <n v="0"/>
    <n v="0"/>
    <n v="0"/>
    <n v="0"/>
    <n v="0"/>
    <m/>
    <n v="0"/>
    <n v="0"/>
    <n v="0"/>
    <n v="0"/>
    <n v="0"/>
    <n v="0"/>
    <x v="0"/>
    <m/>
    <s v="No root cause"/>
    <s v="No root cause"/>
    <s v="No root cause"/>
    <x v="4"/>
    <s v=" "/>
    <m/>
    <m/>
    <s v=""/>
    <m/>
    <s v=""/>
    <m/>
    <m/>
    <m/>
    <m/>
    <m/>
    <m/>
    <m/>
    <m/>
    <m/>
    <m/>
    <m/>
    <m/>
    <m/>
    <m/>
    <m/>
    <s v=" "/>
    <m/>
    <s v=""/>
    <m/>
    <m/>
    <m/>
    <m/>
    <m/>
  </r>
  <r>
    <s v="Bangou-IHS"/>
    <s v="OST_145"/>
    <s v="OUEST"/>
    <s v="CAMUSAT"/>
    <s v="Good Grid + GE"/>
    <s v="OUEST"/>
    <s v="Bangou"/>
    <s v="NOKIA"/>
    <n v="4.1609237714484597E-2"/>
    <n v="6.297690999420718"/>
    <n v="9.5039078921204627"/>
    <n v="13.868556899607057"/>
    <n v="15.870187739168399"/>
    <n v="18.491409199476074"/>
    <n v="12.047596569181371"/>
    <n v="0"/>
    <n v="0"/>
    <n v="0.10724810227698071"/>
    <n v="0"/>
    <n v="0"/>
    <n v="0"/>
    <n v="0"/>
    <n v="0"/>
    <n v="0"/>
    <n v="0"/>
    <n v="0"/>
    <n v="0"/>
    <n v="0"/>
    <n v="0"/>
    <n v="0"/>
    <n v="0"/>
    <n v="0"/>
    <m/>
    <n v="0"/>
    <n v="0"/>
    <n v="0"/>
    <n v="0"/>
    <n v="0"/>
    <n v="0"/>
    <x v="0"/>
    <m/>
    <s v="No root cause"/>
    <s v="No root cause"/>
    <s v="No root cause"/>
    <x v="4"/>
    <s v=" "/>
    <m/>
    <m/>
    <s v=""/>
    <m/>
    <s v=""/>
    <m/>
    <m/>
    <m/>
    <m/>
    <m/>
    <m/>
    <m/>
    <m/>
    <m/>
    <m/>
    <m/>
    <m/>
    <m/>
    <m/>
    <m/>
    <s v=" "/>
    <m/>
    <s v=""/>
    <m/>
    <m/>
    <m/>
    <m/>
    <m/>
  </r>
  <r>
    <s v="Makary"/>
    <s v="EXN_020"/>
    <s v="EXTREME-NORD"/>
    <s v="IHS"/>
    <s v="Solar-Gen"/>
    <s v="EXTREME-NORD"/>
    <s v="Makary"/>
    <s v="Huawei"/>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Evidence-building-IHS"/>
    <s v="NRO_123"/>
    <s v="NORD-OUEST"/>
    <s v="IHS"/>
    <s v="Grid-Gen"/>
    <s v="NORD-OUEST"/>
    <s v="Bamenda"/>
    <s v="Huawei"/>
    <n v="0"/>
    <n v="1.3334396304001053"/>
    <n v="7.6978694928845162"/>
    <n v="0.12110018177511821"/>
    <n v="0"/>
    <n v="0"/>
    <n v="0"/>
    <n v="0"/>
    <n v="0"/>
    <n v="7.5799082848932607E-3"/>
    <n v="0"/>
    <n v="0"/>
    <n v="0"/>
    <n v="0"/>
    <n v="0"/>
    <n v="0"/>
    <n v="0"/>
    <n v="0.23765241857930045"/>
    <n v="0"/>
    <n v="0"/>
    <n v="0"/>
    <n v="0"/>
    <n v="0"/>
    <n v="0"/>
    <m/>
    <n v="0"/>
    <n v="0"/>
    <n v="0"/>
    <n v="0"/>
    <n v="0"/>
    <n v="0"/>
    <x v="0"/>
    <m/>
    <s v="No root cause"/>
    <s v="No root cause"/>
    <s v="No root cause"/>
    <x v="4"/>
    <s v=" "/>
    <m/>
    <m/>
    <s v=""/>
    <m/>
    <s v=""/>
    <m/>
    <m/>
    <m/>
    <m/>
    <m/>
    <m/>
    <m/>
    <m/>
    <m/>
    <m/>
    <m/>
    <m/>
    <m/>
    <m/>
    <m/>
    <s v=" "/>
    <m/>
    <s v=""/>
    <m/>
    <m/>
    <m/>
    <m/>
    <m/>
  </r>
  <r>
    <s v="Goulourgou"/>
    <s v="EXN_200"/>
    <s v="EXTREME-NORD"/>
    <s v="IHS"/>
    <s v="Hybrid-Gen"/>
    <s v="EXTREME-NORD"/>
    <s v="Kalfou"/>
    <s v="NOKIA"/>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Yambong"/>
    <s v="LIT_365"/>
    <s v="Douala"/>
    <s v="IHS"/>
    <s v="Grid-Gen"/>
    <s v="LITTORAL"/>
    <s v="Douala"/>
    <s v="ZTE"/>
    <n v="0"/>
    <n v="1.3911361087568807E-3"/>
    <n v="3.7792530954561962E-2"/>
    <n v="2.2472198679918936E-3"/>
    <n v="0"/>
    <n v="0"/>
    <n v="0"/>
    <n v="0"/>
    <n v="0"/>
    <n v="2.2293847896745515E-3"/>
    <n v="0"/>
    <n v="0"/>
    <n v="0"/>
    <n v="0"/>
    <n v="0"/>
    <n v="0"/>
    <n v="0"/>
    <n v="0"/>
    <n v="0"/>
    <n v="0"/>
    <n v="0"/>
    <n v="0"/>
    <n v="0"/>
    <n v="0"/>
    <m/>
    <n v="0"/>
    <n v="0"/>
    <n v="0"/>
    <n v="0"/>
    <n v="0"/>
    <n v="0"/>
    <x v="0"/>
    <m/>
    <s v="No root cause"/>
    <s v="No root cause"/>
    <s v="No root cause"/>
    <x v="4"/>
    <s v=" "/>
    <m/>
    <m/>
    <s v=""/>
    <m/>
    <s v=""/>
    <m/>
    <m/>
    <m/>
    <m/>
    <m/>
    <m/>
    <m/>
    <m/>
    <m/>
    <m/>
    <m/>
    <m/>
    <m/>
    <m/>
    <m/>
    <s v=" "/>
    <m/>
    <s v=""/>
    <m/>
    <m/>
    <m/>
    <m/>
    <m/>
  </r>
  <r>
    <s v="Bfsam-Bamendzi-II"/>
    <s v="OST_135"/>
    <s v="Bafoussam"/>
    <s v="IHS"/>
    <s v="GridOnly"/>
    <s v="OUEST"/>
    <s v="Bafoussam"/>
    <s v="Huawei"/>
    <n v="18.491409199476081"/>
    <n v="18.491409199476081"/>
    <n v="18.491409199476081"/>
    <n v="18.491409199476081"/>
    <n v="18.491409199476081"/>
    <n v="18.491409199476081"/>
    <n v="18.491409199476081"/>
    <n v="18.491409199476081"/>
    <n v="18.491409199476081"/>
    <n v="0"/>
    <n v="0"/>
    <n v="0"/>
    <n v="0"/>
    <n v="0"/>
    <n v="0"/>
    <n v="0"/>
    <n v="0"/>
    <n v="0"/>
    <n v="0"/>
    <n v="0"/>
    <n v="0"/>
    <n v="0"/>
    <n v="0"/>
    <n v="0"/>
    <m/>
    <n v="0"/>
    <n v="0"/>
    <n v="0"/>
    <n v="0"/>
    <n v="0"/>
    <n v="0"/>
    <x v="0"/>
    <m/>
    <s v="No root cause"/>
    <s v="No root cause"/>
    <s v="No root cause"/>
    <x v="4"/>
    <s v=" "/>
    <m/>
    <m/>
    <s v=""/>
    <m/>
    <s v=""/>
    <m/>
    <m/>
    <m/>
    <m/>
    <m/>
    <m/>
    <m/>
    <m/>
    <m/>
    <m/>
    <m/>
    <m/>
    <m/>
    <m/>
    <m/>
    <s v=" "/>
    <m/>
    <s v=""/>
    <m/>
    <m/>
    <m/>
    <m/>
    <m/>
  </r>
  <r>
    <s v="Ngomedzap-MTN"/>
    <s v="CTR_532"/>
    <s v="CENTRE"/>
    <s v="IHS"/>
    <s v="Gen Only"/>
    <s v="CENTRE"/>
    <s v="Ngomedzap"/>
    <s v="NOKIA"/>
    <n v="4.4562260760913377"/>
    <n v="13.9196503586522"/>
    <n v="12.487068982410355"/>
    <n v="6.2675347254003846"/>
    <n v="0"/>
    <n v="0"/>
    <n v="5.3671432231043852"/>
    <n v="13.9196503586522"/>
    <n v="0"/>
    <n v="0"/>
    <n v="0"/>
    <n v="0"/>
    <n v="0"/>
    <n v="0"/>
    <n v="0"/>
    <n v="0"/>
    <n v="0"/>
    <n v="0"/>
    <n v="0"/>
    <n v="0"/>
    <n v="0"/>
    <n v="0"/>
    <n v="0"/>
    <n v="0"/>
    <m/>
    <n v="0"/>
    <n v="0"/>
    <n v="0"/>
    <n v="0"/>
    <n v="0"/>
    <n v="0"/>
    <x v="0"/>
    <m/>
    <s v="No root cause"/>
    <s v="No root cause"/>
    <s v="No root cause"/>
    <x v="4"/>
    <s v=" "/>
    <m/>
    <m/>
    <s v=""/>
    <m/>
    <s v=""/>
    <m/>
    <m/>
    <m/>
    <m/>
    <m/>
    <m/>
    <m/>
    <m/>
    <m/>
    <m/>
    <m/>
    <m/>
    <m/>
    <m/>
    <m/>
    <s v=" "/>
    <m/>
    <s v=""/>
    <m/>
    <m/>
    <m/>
    <m/>
    <m/>
  </r>
  <r>
    <s v="Brazz-Tergal"/>
    <s v="LIT_340"/>
    <s v="Douala"/>
    <s v="IHS"/>
    <s v="Grid-Gen"/>
    <s v="LITTORAL"/>
    <s v="Douala"/>
    <s v="ZTE"/>
    <n v="0"/>
    <n v="0"/>
    <n v="0"/>
    <n v="0"/>
    <n v="0"/>
    <n v="0"/>
    <n v="2.6654881246914499"/>
    <n v="10.698157707750122"/>
    <n v="52.750989490145024"/>
    <n v="0"/>
    <n v="0"/>
    <n v="0"/>
    <n v="0"/>
    <n v="0"/>
    <n v="0"/>
    <n v="0"/>
    <n v="0"/>
    <n v="1.0701046990439218E-3"/>
    <n v="0"/>
    <n v="0"/>
    <n v="0"/>
    <n v="0"/>
    <n v="0"/>
    <n v="0"/>
    <m/>
    <n v="0"/>
    <n v="0"/>
    <n v="0"/>
    <n v="0"/>
    <n v="0"/>
    <n v="0"/>
    <x v="0"/>
    <m/>
    <s v="No root cause"/>
    <s v="No root cause"/>
    <s v="No root cause"/>
    <x v="4"/>
    <s v=" "/>
    <m/>
    <m/>
    <s v=""/>
    <m/>
    <s v=""/>
    <m/>
    <m/>
    <m/>
    <m/>
    <m/>
    <m/>
    <m/>
    <m/>
    <m/>
    <m/>
    <m/>
    <m/>
    <m/>
    <m/>
    <m/>
    <s v=" "/>
    <m/>
    <s v=""/>
    <m/>
    <m/>
    <m/>
    <m/>
    <m/>
  </r>
  <r>
    <s v="Lara"/>
    <s v="EXN_102"/>
    <s v="EXTREME-NORD"/>
    <s v="IHS"/>
    <s v="Grid-Gen"/>
    <s v="EXTREME-NORD"/>
    <s v="Lara"/>
    <s v="Huawei"/>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Waza"/>
    <s v="EXN_033"/>
    <s v="EXTREME-NORD"/>
    <s v="IHS"/>
    <s v="Grid-Hybrid-Gen"/>
    <s v="EXTREME-NORD"/>
    <s v="Waza"/>
    <s v="NOKIA"/>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Mayo-kaba-IHS"/>
    <s v="EXN_162"/>
    <s v="EXTREME-NORD"/>
    <s v="IHS"/>
    <s v="Hybrid-Gen"/>
    <s v="EXTREME-NORD"/>
    <s v="Mayo-Kaba "/>
    <s v="Huawei"/>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Doumo-IHS"/>
    <s v="EXN_165"/>
    <s v="EXTREME-NORD"/>
    <s v="IHS"/>
    <s v="Hybrid-Gen"/>
    <s v="EXTREME-NORD"/>
    <s v="Doumo"/>
    <s v="Huawei"/>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Maltam"/>
    <s v="EXN_035"/>
    <s v="EXTREME-NORD"/>
    <s v="IHS"/>
    <s v="Solar-Gen"/>
    <s v="EXTREME-NORD"/>
    <s v="Maltam"/>
    <s v="NOKIA"/>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Brazz-St-Bruno"/>
    <s v="LIT_089"/>
    <s v="Douala"/>
    <s v="IHS"/>
    <s v="Grid-Gen"/>
    <s v="LITTORAL"/>
    <s v="Douala"/>
    <s v="ZTE"/>
    <n v="0"/>
    <n v="0"/>
    <n v="0"/>
    <n v="0"/>
    <n v="0"/>
    <n v="0"/>
    <n v="0"/>
    <n v="3.6937517300025968"/>
    <n v="0"/>
    <n v="0"/>
    <n v="0"/>
    <n v="0"/>
    <n v="0"/>
    <n v="0"/>
    <n v="0"/>
    <n v="0"/>
    <n v="0"/>
    <n v="0"/>
    <n v="0"/>
    <n v="0"/>
    <n v="0"/>
    <n v="0"/>
    <n v="0"/>
    <n v="0"/>
    <m/>
    <n v="0"/>
    <n v="0"/>
    <n v="0"/>
    <n v="0"/>
    <n v="0"/>
    <n v="0"/>
    <x v="0"/>
    <m/>
    <s v="No root cause"/>
    <s v="No root cause"/>
    <s v="No root cause"/>
    <x v="4"/>
    <s v=" "/>
    <m/>
    <m/>
    <s v=""/>
    <m/>
    <s v=""/>
    <m/>
    <m/>
    <m/>
    <m/>
    <m/>
    <m/>
    <m/>
    <m/>
    <m/>
    <m/>
    <m/>
    <m/>
    <m/>
    <m/>
    <m/>
    <s v=" "/>
    <m/>
    <s v=""/>
    <m/>
    <m/>
    <m/>
    <m/>
    <m/>
  </r>
  <r>
    <s v="Tiko"/>
    <s v="SUO_004"/>
    <s v="SUD-OUEST"/>
    <s v="IHS"/>
    <s v="Grid-Gen"/>
    <s v="SUD-OUEST"/>
    <s v="Tiko"/>
    <s v="Huawei"/>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Bberi-Sodiko-MTN"/>
    <s v="LIT_418"/>
    <s v="Douala"/>
    <s v="IHS"/>
    <s v="Grid-Gen"/>
    <s v="LITTORAL"/>
    <s v="Douala"/>
    <s v="ZTE"/>
    <n v="0"/>
    <n v="0"/>
    <n v="0"/>
    <n v="0"/>
    <n v="4.7833680047256112E-2"/>
    <n v="0.68549123512911292"/>
    <n v="0"/>
    <n v="3.4248522542112192"/>
    <n v="0.34776619211090154"/>
    <n v="0"/>
    <n v="0"/>
    <n v="0"/>
    <n v="0"/>
    <n v="0"/>
    <n v="0"/>
    <n v="0"/>
    <n v="0"/>
    <n v="0"/>
    <n v="0"/>
    <n v="0"/>
    <n v="0"/>
    <n v="0"/>
    <n v="0"/>
    <n v="0"/>
    <m/>
    <n v="0"/>
    <n v="0"/>
    <n v="0"/>
    <n v="0"/>
    <n v="0"/>
    <n v="0"/>
    <x v="0"/>
    <m/>
    <s v="No root cause"/>
    <s v="No root cause"/>
    <s v="No root cause"/>
    <x v="4"/>
    <s v=" "/>
    <m/>
    <m/>
    <s v=""/>
    <m/>
    <s v=""/>
    <m/>
    <m/>
    <m/>
    <m/>
    <m/>
    <m/>
    <m/>
    <m/>
    <m/>
    <m/>
    <m/>
    <m/>
    <m/>
    <m/>
    <m/>
    <s v=" "/>
    <m/>
    <s v=""/>
    <m/>
    <m/>
    <m/>
    <m/>
    <m/>
  </r>
  <r>
    <s v="NKONGSAMBA-Q8-CIMETIERE-IHS"/>
    <s v="LIT_735"/>
    <s v="LITTORAL"/>
    <s v="IHS"/>
    <s v="Grid-Gen"/>
    <s v="LITTORAL"/>
    <s v="Nkongsamba"/>
    <s v="ZTE"/>
    <n v="4.4000743366064263"/>
    <n v="0"/>
    <n v="0"/>
    <n v="0"/>
    <n v="0"/>
    <n v="0"/>
    <n v="0"/>
    <n v="3.3426860484029746"/>
    <n v="1.909691010835165"/>
    <n v="0"/>
    <n v="0"/>
    <n v="0"/>
    <n v="0"/>
    <n v="0"/>
    <n v="0"/>
    <n v="0"/>
    <n v="0"/>
    <n v="0"/>
    <n v="0"/>
    <n v="0"/>
    <n v="0"/>
    <n v="0"/>
    <n v="0"/>
    <n v="0.12787751153572979"/>
    <m/>
    <n v="0"/>
    <n v="0"/>
    <n v="0"/>
    <n v="0"/>
    <n v="0"/>
    <n v="0"/>
    <x v="0"/>
    <m/>
    <s v="No root cause"/>
    <s v="No root cause"/>
    <s v="No root cause"/>
    <x v="4"/>
    <s v=" "/>
    <m/>
    <m/>
    <s v=""/>
    <m/>
    <s v=""/>
    <m/>
    <m/>
    <m/>
    <m/>
    <m/>
    <m/>
    <m/>
    <m/>
    <m/>
    <m/>
    <m/>
    <m/>
    <m/>
    <m/>
    <m/>
    <s v=" "/>
    <m/>
    <s v=""/>
    <m/>
    <m/>
    <m/>
    <m/>
    <m/>
  </r>
  <r>
    <s v="Nylon"/>
    <s v="LIT_076"/>
    <s v="Douala"/>
    <s v="IHS"/>
    <s v="Grid-Gen"/>
    <s v="LITTORAL"/>
    <s v="Douala"/>
    <s v="ZTE"/>
    <n v="0"/>
    <n v="0"/>
    <n v="0"/>
    <n v="0"/>
    <n v="0"/>
    <n v="0"/>
    <n v="0"/>
    <n v="2.8809893760005476"/>
    <n v="0"/>
    <n v="0"/>
    <n v="0"/>
    <n v="0"/>
    <n v="0"/>
    <n v="0"/>
    <n v="0"/>
    <n v="0"/>
    <n v="0"/>
    <n v="0"/>
    <n v="0"/>
    <n v="0"/>
    <n v="0"/>
    <n v="0"/>
    <n v="0"/>
    <n v="0"/>
    <m/>
    <n v="0"/>
    <n v="0"/>
    <n v="0"/>
    <n v="0"/>
    <n v="0"/>
    <n v="0"/>
    <x v="0"/>
    <m/>
    <s v="No root cause"/>
    <s v="No root cause"/>
    <s v="No root cause"/>
    <x v="4"/>
    <s v=" "/>
    <m/>
    <m/>
    <s v=""/>
    <m/>
    <s v=""/>
    <m/>
    <m/>
    <m/>
    <m/>
    <m/>
    <m/>
    <m/>
    <m/>
    <m/>
    <m/>
    <m/>
    <m/>
    <m/>
    <m/>
    <m/>
    <s v=" "/>
    <m/>
    <s v=""/>
    <m/>
    <m/>
    <m/>
    <m/>
    <m/>
  </r>
  <r>
    <s v="Limbe-UQ"/>
    <s v="SUO_003"/>
    <s v="SUD-OUEST"/>
    <s v="IHS"/>
    <s v="Grid-Gen"/>
    <s v="SUD-OUEST"/>
    <s v="Limbe"/>
    <s v="Huawei"/>
    <n v="0"/>
    <n v="0"/>
    <n v="0"/>
    <n v="0"/>
    <n v="0"/>
    <n v="0"/>
    <n v="0"/>
    <n v="1.6541500087035181"/>
    <n v="0.39593873864618917"/>
    <n v="0"/>
    <n v="0"/>
    <n v="0"/>
    <n v="1.4183346031909092"/>
    <n v="0"/>
    <n v="0"/>
    <n v="0"/>
    <n v="0"/>
    <n v="0"/>
    <n v="0"/>
    <n v="0"/>
    <n v="0"/>
    <n v="0"/>
    <n v="0"/>
    <n v="0.60933545071383111"/>
    <m/>
    <n v="0.17824377270405467"/>
    <n v="0"/>
    <n v="0"/>
    <n v="0"/>
    <n v="0"/>
    <n v="0"/>
    <x v="0"/>
    <m/>
    <s v="No root cause"/>
    <s v="No root cause"/>
    <s v="No root cause"/>
    <x v="4"/>
    <s v=" "/>
    <m/>
    <m/>
    <s v=""/>
    <m/>
    <s v=""/>
    <m/>
    <m/>
    <m/>
    <m/>
    <m/>
    <m/>
    <m/>
    <m/>
    <m/>
    <m/>
    <m/>
    <m/>
    <m/>
    <m/>
    <m/>
    <s v=" "/>
    <m/>
    <s v=""/>
    <m/>
    <m/>
    <m/>
    <m/>
    <m/>
  </r>
  <r>
    <s v="Guiwa-Yangamo"/>
    <s v="EST_123"/>
    <s v="CENTRE"/>
    <s v="CAMUSAT"/>
    <s v="Hybrid Solar - S2"/>
    <s v="EST"/>
    <s v="Guiwa-Yangamo"/>
    <s v="ZTE"/>
    <n v="0"/>
    <n v="0"/>
    <n v="0"/>
    <n v="0"/>
    <n v="0"/>
    <n v="0"/>
    <n v="0"/>
    <n v="0"/>
    <n v="0"/>
    <n v="0"/>
    <n v="0"/>
    <n v="0"/>
    <n v="0"/>
    <n v="0"/>
    <n v="0"/>
    <n v="0"/>
    <n v="0"/>
    <n v="0"/>
    <n v="0"/>
    <n v="0"/>
    <n v="0"/>
    <n v="0"/>
    <n v="0"/>
    <n v="0"/>
    <m/>
    <n v="0"/>
    <n v="0"/>
    <n v="0"/>
    <n v="0"/>
    <n v="0"/>
    <n v="0"/>
    <x v="1"/>
    <m/>
    <s v="Exclu"/>
    <s v="Exclu"/>
    <s v="EXCLU"/>
    <x v="2"/>
    <s v=" "/>
    <m/>
    <m/>
    <s v=""/>
    <m/>
    <s v=""/>
    <m/>
    <m/>
    <m/>
    <m/>
    <m/>
    <m/>
    <m/>
    <m/>
    <m/>
    <m/>
    <m/>
    <m/>
    <m/>
    <m/>
    <m/>
    <s v=" "/>
    <m/>
    <s v=""/>
    <m/>
    <m/>
    <m/>
    <m/>
    <m/>
  </r>
  <r>
    <s v="LIT_010_Z_Ndogbong"/>
    <s v="LIT_010"/>
    <s v="Douala"/>
    <m/>
    <m/>
    <s v="LITTORAL"/>
    <s v="Douala"/>
    <s v="ZTE"/>
    <n v="0"/>
    <n v="0"/>
    <n v="0"/>
    <n v="1.4803115003436352E-3"/>
    <n v="0"/>
    <n v="0"/>
    <n v="0"/>
    <n v="0.38200954248030305"/>
    <n v="0"/>
    <n v="0"/>
    <n v="0"/>
    <n v="0"/>
    <n v="0"/>
    <n v="0"/>
    <n v="0"/>
    <n v="0"/>
    <n v="0"/>
    <n v="0"/>
    <n v="0"/>
    <n v="0"/>
    <n v="0"/>
    <n v="0"/>
    <n v="0"/>
    <n v="0"/>
    <m/>
    <n v="0"/>
    <n v="0"/>
    <n v="0"/>
    <n v="0"/>
    <n v="0"/>
    <n v="0"/>
    <x v="0"/>
    <m/>
    <s v="No root cause"/>
    <s v="No root cause"/>
    <s v="No root cause"/>
    <x v="4"/>
    <s v=" "/>
    <m/>
    <m/>
    <s v=""/>
    <m/>
    <s v=""/>
    <m/>
    <m/>
    <m/>
    <m/>
    <m/>
    <m/>
    <m/>
    <m/>
    <m/>
    <m/>
    <m/>
    <m/>
    <m/>
    <m/>
    <m/>
    <s v=" "/>
    <m/>
    <s v=""/>
    <m/>
    <m/>
    <m/>
    <m/>
    <m/>
  </r>
  <r>
    <s v="LIMBE-ALPHA-CLUB-TOWE-IHS"/>
    <s v="SUO_208"/>
    <s v="SUD-OUEST"/>
    <s v="IHS"/>
    <s v="Grid-Gen"/>
    <s v="SUD-OUEST"/>
    <s v="Limbe"/>
    <s v="Huawei"/>
    <n v="0"/>
    <n v="0"/>
    <n v="0.33535297760199523"/>
    <n v="0"/>
    <n v="0.66505223537737601"/>
    <n v="0"/>
    <n v="0"/>
    <n v="4.7887185282208006E-2"/>
    <n v="0"/>
    <n v="0"/>
    <n v="0"/>
    <n v="0"/>
    <n v="0"/>
    <n v="0"/>
    <n v="0"/>
    <n v="0"/>
    <n v="0"/>
    <n v="0"/>
    <n v="0"/>
    <n v="0"/>
    <n v="0"/>
    <n v="0"/>
    <n v="0"/>
    <n v="0.48984042598727867"/>
    <m/>
    <n v="0.20392628548110486"/>
    <n v="0"/>
    <n v="0"/>
    <n v="0"/>
    <n v="0"/>
    <n v="0"/>
    <x v="0"/>
    <m/>
    <s v="No root cause"/>
    <s v="No root cause"/>
    <s v="No root cause"/>
    <x v="4"/>
    <s v=" "/>
    <m/>
    <m/>
    <s v=""/>
    <m/>
    <s v=""/>
    <m/>
    <m/>
    <m/>
    <m/>
    <m/>
    <m/>
    <m/>
    <m/>
    <m/>
    <m/>
    <m/>
    <m/>
    <m/>
    <m/>
    <m/>
    <s v=" "/>
    <m/>
    <s v=""/>
    <m/>
    <m/>
    <m/>
    <m/>
    <m/>
  </r>
  <r>
    <s v="LIT_839_Z_KMC-NKOLBONG"/>
    <s v="LIT_839"/>
    <s v="Douala"/>
    <s v="ESCO"/>
    <s v="GE"/>
    <s v="LITTORAL"/>
    <s v="Douala"/>
    <s v="ZTE"/>
    <n v="0"/>
    <n v="0"/>
    <n v="0"/>
    <n v="0"/>
    <n v="0"/>
    <n v="7.1433234027617267"/>
    <n v="0"/>
    <n v="1.0183829719233059E-2"/>
    <n v="0"/>
    <n v="0"/>
    <n v="0"/>
    <n v="0"/>
    <n v="0"/>
    <n v="0"/>
    <n v="0"/>
    <n v="0"/>
    <n v="0"/>
    <n v="0"/>
    <n v="0"/>
    <n v="0"/>
    <n v="0"/>
    <n v="0"/>
    <n v="0"/>
    <n v="0"/>
    <m/>
    <n v="1.9440235365960584E-3"/>
    <n v="0"/>
    <n v="0"/>
    <n v="0"/>
    <n v="0"/>
    <n v="0"/>
    <x v="0"/>
    <m/>
    <s v="No root cause"/>
    <s v="No root cause"/>
    <s v="No root cause"/>
    <x v="4"/>
    <s v=" "/>
    <m/>
    <m/>
    <s v=""/>
    <m/>
    <s v=""/>
    <m/>
    <m/>
    <m/>
    <m/>
    <m/>
    <m/>
    <m/>
    <m/>
    <m/>
    <m/>
    <m/>
    <m/>
    <m/>
    <m/>
    <m/>
    <s v=" "/>
    <m/>
    <s v=""/>
    <m/>
    <m/>
    <m/>
    <m/>
    <m/>
  </r>
  <r>
    <s v="Bda-Ntamulung-MTN"/>
    <s v="NRO_253"/>
    <s v="NORD-OUEST"/>
    <s v="IHS"/>
    <s v="Grid-Gen"/>
    <s v="NORD-OUEST"/>
    <s v="Bamenda"/>
    <s v="Huawei"/>
    <n v="0"/>
    <n v="0"/>
    <n v="7.8474344596542005E-3"/>
    <n v="7.8474344596542005E-3"/>
    <n v="0"/>
    <n v="0"/>
    <n v="0"/>
    <n v="8.9175391586979543E-5"/>
    <n v="0"/>
    <n v="0"/>
    <n v="0"/>
    <n v="0"/>
    <n v="0"/>
    <n v="0"/>
    <n v="0"/>
    <n v="0"/>
    <n v="0"/>
    <n v="0.23679633482006543"/>
    <n v="0"/>
    <n v="0"/>
    <n v="0"/>
    <n v="0"/>
    <n v="0"/>
    <n v="0"/>
    <m/>
    <n v="0"/>
    <n v="0"/>
    <n v="0"/>
    <n v="0"/>
    <n v="0"/>
    <n v="0"/>
    <x v="0"/>
    <m/>
    <s v="No root cause"/>
    <s v="No root cause"/>
    <s v="No root cause"/>
    <x v="4"/>
    <s v=" "/>
    <m/>
    <m/>
    <s v=""/>
    <m/>
    <s v=""/>
    <m/>
    <m/>
    <m/>
    <m/>
    <m/>
    <m/>
    <m/>
    <m/>
    <m/>
    <m/>
    <m/>
    <m/>
    <m/>
    <m/>
    <m/>
    <s v=" "/>
    <m/>
    <s v=""/>
    <m/>
    <m/>
    <m/>
    <m/>
    <m/>
  </r>
  <r>
    <s v="Bamenda-GTTC-IHS"/>
    <s v="NRO_063"/>
    <s v="NORD-OUEST"/>
    <s v="IHS"/>
    <s v="Grid-Gen"/>
    <s v="NORD-OUEST"/>
    <s v="Bamenda"/>
    <s v="Huawei"/>
    <n v="0"/>
    <n v="0"/>
    <n v="0"/>
    <n v="0"/>
    <n v="0"/>
    <n v="0"/>
    <n v="0"/>
    <n v="8.9175391586979543E-5"/>
    <n v="0"/>
    <n v="0"/>
    <n v="0"/>
    <n v="0"/>
    <n v="0"/>
    <n v="0"/>
    <n v="0"/>
    <n v="0"/>
    <n v="0"/>
    <n v="0.25978575077118882"/>
    <n v="0"/>
    <n v="0"/>
    <n v="0"/>
    <n v="0"/>
    <n v="0"/>
    <n v="0"/>
    <m/>
    <n v="0"/>
    <n v="0"/>
    <n v="0"/>
    <n v="0"/>
    <n v="0"/>
    <n v="0"/>
    <x v="0"/>
    <m/>
    <s v="No root cause"/>
    <s v="No root cause"/>
    <s v="No root cause"/>
    <x v="4"/>
    <s v=" "/>
    <m/>
    <m/>
    <s v=""/>
    <m/>
    <s v=""/>
    <m/>
    <m/>
    <m/>
    <m/>
    <m/>
    <m/>
    <m/>
    <m/>
    <m/>
    <m/>
    <m/>
    <m/>
    <m/>
    <m/>
    <m/>
    <s v=" "/>
    <m/>
    <s v=""/>
    <m/>
    <m/>
    <m/>
    <m/>
    <m/>
  </r>
  <r>
    <s v="Denver2"/>
    <s v="LIT_486"/>
    <s v="Douala"/>
    <s v="IHS"/>
    <s v="GridOnly"/>
    <s v="LITTORAL"/>
    <s v="Douala"/>
    <s v="ZTE"/>
    <n v="0"/>
    <n v="0"/>
    <n v="0"/>
    <n v="0"/>
    <n v="0"/>
    <n v="27.216454357894367"/>
    <n v="0"/>
    <n v="0"/>
    <n v="0"/>
    <n v="0"/>
    <n v="0"/>
    <n v="0"/>
    <n v="0"/>
    <n v="0"/>
    <n v="0"/>
    <n v="0"/>
    <n v="0"/>
    <n v="0"/>
    <n v="0"/>
    <n v="0"/>
    <n v="0"/>
    <n v="0"/>
    <n v="0"/>
    <n v="0"/>
    <m/>
    <n v="0"/>
    <n v="0"/>
    <n v="0"/>
    <n v="0"/>
    <n v="0"/>
    <n v="0"/>
    <x v="0"/>
    <m/>
    <s v="No root cause"/>
    <s v="No root cause"/>
    <s v="No root cause"/>
    <x v="4"/>
    <s v=" "/>
    <m/>
    <m/>
    <s v=""/>
    <m/>
    <s v=""/>
    <m/>
    <m/>
    <m/>
    <m/>
    <m/>
    <m/>
    <m/>
    <m/>
    <m/>
    <m/>
    <m/>
    <m/>
    <m/>
    <m/>
    <m/>
    <s v=" "/>
    <m/>
    <s v=""/>
    <m/>
    <m/>
    <m/>
    <m/>
    <m/>
  </r>
  <r>
    <s v="C-D-Palmiers"/>
    <s v="LIT_036"/>
    <s v="Douala"/>
    <s v="CAMUSAT"/>
    <s v="Good Grid + GE"/>
    <s v="LITTORAL"/>
    <s v="Douala"/>
    <s v="ZTE"/>
    <n v="0"/>
    <n v="21.539923466111926"/>
    <n v="37.281234929358817"/>
    <n v="16.289436925175426"/>
    <n v="34.200974223318021"/>
    <n v="14.24482354686916"/>
    <n v="0"/>
    <n v="0"/>
    <n v="8.2024238584836482"/>
    <n v="0"/>
    <n v="0"/>
    <n v="0"/>
    <n v="0"/>
    <n v="0"/>
    <n v="0"/>
    <n v="0"/>
    <n v="0"/>
    <n v="0"/>
    <n v="0"/>
    <n v="0"/>
    <n v="0"/>
    <n v="0"/>
    <n v="0"/>
    <n v="0"/>
    <m/>
    <n v="0"/>
    <n v="0"/>
    <n v="0"/>
    <n v="0"/>
    <n v="0"/>
    <n v="0"/>
    <x v="0"/>
    <m/>
    <s v="No root cause"/>
    <s v="No root cause"/>
    <s v="No root cause"/>
    <x v="4"/>
    <s v=" "/>
    <m/>
    <m/>
    <s v=""/>
    <m/>
    <s v=""/>
    <m/>
    <m/>
    <m/>
    <m/>
    <m/>
    <m/>
    <m/>
    <m/>
    <m/>
    <m/>
    <m/>
    <m/>
    <m/>
    <m/>
    <m/>
    <s v=" "/>
    <m/>
    <s v=""/>
    <m/>
    <m/>
    <m/>
    <m/>
    <m/>
  </r>
  <r>
    <s v="Bpriso-Hydrocarbure"/>
    <s v="LIT_676"/>
    <s v="Douala"/>
    <s v="CAMUSAT"/>
    <s v="Good Grid no GE - 8h"/>
    <s v="LITTORAL"/>
    <s v="Douala"/>
    <s v="ZTE"/>
    <n v="0"/>
    <n v="0"/>
    <n v="0"/>
    <n v="16.766846301575484"/>
    <n v="0"/>
    <n v="4.7960487454092497"/>
    <n v="0"/>
    <n v="0"/>
    <n v="0"/>
    <n v="0"/>
    <n v="0"/>
    <n v="0"/>
    <n v="0"/>
    <n v="0"/>
    <n v="0"/>
    <n v="0"/>
    <n v="0"/>
    <n v="0"/>
    <n v="0"/>
    <n v="0"/>
    <n v="0"/>
    <n v="0"/>
    <n v="0"/>
    <n v="0.21519805497769892"/>
    <m/>
    <n v="0"/>
    <n v="0"/>
    <n v="0"/>
    <n v="0"/>
    <n v="0"/>
    <n v="0"/>
    <x v="0"/>
    <m/>
    <s v="No root cause"/>
    <s v="No root cause"/>
    <s v="No root cause"/>
    <x v="4"/>
    <s v=" "/>
    <m/>
    <m/>
    <s v=""/>
    <m/>
    <s v=""/>
    <m/>
    <m/>
    <m/>
    <m/>
    <m/>
    <m/>
    <m/>
    <m/>
    <m/>
    <m/>
    <m/>
    <m/>
    <m/>
    <m/>
    <m/>
    <s v=" "/>
    <m/>
    <s v=""/>
    <m/>
    <m/>
    <m/>
    <m/>
    <m/>
  </r>
  <r>
    <s v="Bfsam-Tayim-II"/>
    <s v="OST_291"/>
    <s v="Bafoussam"/>
    <s v="CAMUSAT"/>
    <s v="Good Grid no GE - 8h"/>
    <s v="OUEST"/>
    <s v="Bafoussam"/>
    <s v="Huawei"/>
    <n v="0"/>
    <n v="0"/>
    <n v="0"/>
    <n v="0"/>
    <n v="0"/>
    <n v="4.4385267654587333"/>
    <n v="0"/>
    <n v="0"/>
    <n v="0"/>
    <n v="0"/>
    <n v="0"/>
    <n v="0"/>
    <n v="0"/>
    <n v="0"/>
    <n v="0"/>
    <n v="0"/>
    <n v="0"/>
    <n v="0"/>
    <n v="0"/>
    <n v="0"/>
    <n v="0"/>
    <n v="0"/>
    <n v="0"/>
    <n v="0"/>
    <m/>
    <n v="0"/>
    <n v="0"/>
    <n v="0"/>
    <n v="0"/>
    <n v="0"/>
    <n v="0"/>
    <x v="0"/>
    <m/>
    <s v="No root cause"/>
    <s v="No root cause"/>
    <s v="No root cause"/>
    <x v="4"/>
    <s v=" "/>
    <m/>
    <m/>
    <s v=""/>
    <m/>
    <s v=""/>
    <m/>
    <m/>
    <m/>
    <m/>
    <m/>
    <m/>
    <m/>
    <m/>
    <m/>
    <m/>
    <m/>
    <m/>
    <m/>
    <m/>
    <m/>
    <s v=" "/>
    <m/>
    <s v=""/>
    <m/>
    <m/>
    <m/>
    <m/>
    <m/>
  </r>
  <r>
    <s v="Bfsam-Tayim-IHS"/>
    <s v="OST_213"/>
    <s v="Bafoussam"/>
    <s v="IHS"/>
    <s v="Grid-Gen"/>
    <s v="OUEST"/>
    <s v="Bafoussam"/>
    <s v="Huawei"/>
    <n v="0"/>
    <n v="0"/>
    <n v="0"/>
    <n v="0"/>
    <n v="0"/>
    <n v="4.131674243007935"/>
    <n v="0"/>
    <n v="0"/>
    <n v="0"/>
    <n v="0"/>
    <n v="0"/>
    <n v="0"/>
    <n v="0"/>
    <n v="0"/>
    <n v="0"/>
    <n v="0"/>
    <n v="0"/>
    <n v="0"/>
    <n v="0"/>
    <n v="0"/>
    <n v="0"/>
    <n v="0"/>
    <n v="0"/>
    <n v="0"/>
    <m/>
    <n v="0"/>
    <n v="0"/>
    <n v="0"/>
    <n v="0"/>
    <n v="0"/>
    <n v="0"/>
    <x v="0"/>
    <m/>
    <s v="No root cause"/>
    <s v="No root cause"/>
    <s v="No root cause"/>
    <x v="4"/>
    <s v=" "/>
    <m/>
    <m/>
    <s v=""/>
    <m/>
    <s v=""/>
    <m/>
    <m/>
    <m/>
    <m/>
    <m/>
    <m/>
    <m/>
    <m/>
    <m/>
    <m/>
    <m/>
    <m/>
    <m/>
    <m/>
    <m/>
    <s v=" "/>
    <m/>
    <s v=""/>
    <m/>
    <m/>
    <m/>
    <m/>
    <m/>
  </r>
  <r>
    <s v="Edea-Mbondanjick"/>
    <s v="LIT_456"/>
    <s v="LITTORAL"/>
    <s v="IHS"/>
    <s v="Gen-Lithium"/>
    <s v="LITTORAL"/>
    <s v="Edea"/>
    <s v="ZTE"/>
    <n v="1.2925616308966335"/>
    <n v="0"/>
    <n v="0"/>
    <n v="0"/>
    <n v="0"/>
    <n v="1.9417763167281628"/>
    <n v="1.777586585738214"/>
    <n v="0"/>
    <n v="0"/>
    <n v="0"/>
    <n v="0"/>
    <n v="0"/>
    <n v="0"/>
    <n v="0"/>
    <n v="0"/>
    <n v="0"/>
    <n v="0"/>
    <n v="0"/>
    <n v="0"/>
    <n v="0"/>
    <n v="0"/>
    <n v="0"/>
    <n v="0"/>
    <n v="0"/>
    <m/>
    <n v="0"/>
    <n v="0"/>
    <n v="0"/>
    <n v="0"/>
    <n v="0"/>
    <n v="0"/>
    <x v="0"/>
    <m/>
    <s v="No root cause"/>
    <s v="No root cause"/>
    <s v="No root cause"/>
    <x v="4"/>
    <s v=" "/>
    <m/>
    <m/>
    <s v=""/>
    <m/>
    <s v=""/>
    <m/>
    <m/>
    <m/>
    <m/>
    <m/>
    <m/>
    <m/>
    <m/>
    <m/>
    <m/>
    <m/>
    <m/>
    <m/>
    <m/>
    <m/>
    <s v=" "/>
    <m/>
    <s v=""/>
    <m/>
    <m/>
    <m/>
    <m/>
    <m/>
  </r>
  <r>
    <s v="Okoth"/>
    <s v="LIT_323"/>
    <s v="LITTORAL"/>
    <s v="IHS"/>
    <s v="Grid-Gen"/>
    <s v="LITTORAL"/>
    <s v="Edea"/>
    <s v="ZTE"/>
    <n v="0"/>
    <n v="0"/>
    <n v="0"/>
    <n v="0"/>
    <n v="0"/>
    <n v="1.7637108948072817"/>
    <n v="0"/>
    <n v="0"/>
    <n v="0"/>
    <n v="0"/>
    <n v="0"/>
    <n v="0"/>
    <n v="0"/>
    <n v="0"/>
    <n v="0"/>
    <n v="0"/>
    <n v="0"/>
    <n v="0"/>
    <n v="0"/>
    <n v="0"/>
    <n v="0"/>
    <n v="0"/>
    <n v="0"/>
    <n v="0"/>
    <m/>
    <n v="0"/>
    <n v="0"/>
    <n v="0"/>
    <n v="0"/>
    <n v="0"/>
    <n v="0"/>
    <x v="0"/>
    <m/>
    <s v="No root cause"/>
    <s v="No root cause"/>
    <s v="No root cause"/>
    <x v="4"/>
    <s v=" "/>
    <m/>
    <m/>
    <s v=""/>
    <m/>
    <s v=""/>
    <m/>
    <m/>
    <m/>
    <m/>
    <m/>
    <m/>
    <m/>
    <m/>
    <m/>
    <m/>
    <m/>
    <m/>
    <m/>
    <m/>
    <m/>
    <s v=" "/>
    <m/>
    <s v=""/>
    <m/>
    <m/>
    <m/>
    <m/>
    <m/>
  </r>
  <r>
    <s v="Edea"/>
    <s v="LIT_005"/>
    <s v="LITTORAL"/>
    <s v="OCM/Strategique"/>
    <m/>
    <s v="LITTORAL"/>
    <s v="Edea"/>
    <s v="ZTE"/>
    <n v="0"/>
    <n v="0"/>
    <n v="0"/>
    <n v="0"/>
    <n v="0"/>
    <n v="1.4424476290760286"/>
    <n v="0"/>
    <n v="0"/>
    <n v="0"/>
    <n v="0"/>
    <n v="0"/>
    <n v="0"/>
    <n v="0"/>
    <n v="0"/>
    <n v="0"/>
    <n v="0"/>
    <n v="0"/>
    <n v="0"/>
    <n v="0"/>
    <n v="0"/>
    <n v="0"/>
    <n v="0"/>
    <n v="0"/>
    <n v="0"/>
    <m/>
    <n v="0"/>
    <n v="0"/>
    <n v="0"/>
    <n v="0"/>
    <n v="0"/>
    <n v="0"/>
    <x v="0"/>
    <m/>
    <s v="No root cause"/>
    <s v="No root cause"/>
    <s v="No root cause"/>
    <x v="4"/>
    <s v=" "/>
    <m/>
    <m/>
    <s v=""/>
    <m/>
    <s v=""/>
    <m/>
    <m/>
    <m/>
    <m/>
    <m/>
    <m/>
    <m/>
    <m/>
    <m/>
    <m/>
    <m/>
    <m/>
    <m/>
    <m/>
    <m/>
    <s v=" "/>
    <m/>
    <s v=""/>
    <m/>
    <m/>
    <m/>
    <m/>
    <m/>
  </r>
  <r>
    <s v="Makepe"/>
    <s v="LIT_037"/>
    <s v="Douala"/>
    <s v="IHS"/>
    <s v="Grid-Gen"/>
    <s v="LITTORAL"/>
    <s v="Douala"/>
    <s v="ZTE"/>
    <n v="0"/>
    <n v="0"/>
    <n v="0"/>
    <n v="2.4612408078006779E-3"/>
    <n v="0"/>
    <n v="1.2678957175836765"/>
    <n v="0"/>
    <n v="0"/>
    <n v="0"/>
    <n v="0"/>
    <n v="0"/>
    <n v="0"/>
    <n v="0"/>
    <n v="0"/>
    <n v="0"/>
    <n v="0"/>
    <n v="0"/>
    <n v="0"/>
    <n v="0"/>
    <n v="0"/>
    <n v="0"/>
    <n v="0"/>
    <n v="0"/>
    <n v="0"/>
    <m/>
    <n v="0"/>
    <n v="0"/>
    <n v="0"/>
    <n v="0"/>
    <n v="0"/>
    <n v="0"/>
    <x v="0"/>
    <m/>
    <s v="No root cause"/>
    <s v="No root cause"/>
    <s v="No root cause"/>
    <x v="4"/>
    <s v=" "/>
    <m/>
    <m/>
    <s v=""/>
    <m/>
    <s v=""/>
    <m/>
    <m/>
    <m/>
    <m/>
    <m/>
    <m/>
    <m/>
    <m/>
    <m/>
    <m/>
    <m/>
    <m/>
    <m/>
    <m/>
    <m/>
    <s v=" "/>
    <m/>
    <s v=""/>
    <m/>
    <m/>
    <m/>
    <m/>
    <m/>
  </r>
  <r>
    <s v="Logbessou-PK21-IHS"/>
    <s v="LIT_235"/>
    <s v="Douala"/>
    <s v="IHS"/>
    <s v="Grid-Gen"/>
    <s v="LITTORAL"/>
    <s v="Douala"/>
    <s v="ZTE"/>
    <n v="0"/>
    <n v="0"/>
    <n v="0"/>
    <n v="0"/>
    <n v="0"/>
    <n v="1.0448502281463237"/>
    <n v="0"/>
    <n v="0"/>
    <n v="0"/>
    <n v="0"/>
    <n v="0"/>
    <n v="0"/>
    <n v="0"/>
    <n v="0"/>
    <n v="0"/>
    <n v="0"/>
    <n v="0"/>
    <n v="0"/>
    <n v="0"/>
    <n v="0"/>
    <n v="0"/>
    <n v="0"/>
    <n v="0"/>
    <n v="0"/>
    <m/>
    <n v="0"/>
    <n v="0"/>
    <n v="0"/>
    <n v="0"/>
    <n v="0"/>
    <n v="0"/>
    <x v="0"/>
    <m/>
    <s v="No root cause"/>
    <s v="No root cause"/>
    <s v="No root cause"/>
    <x v="4"/>
    <s v=" "/>
    <m/>
    <m/>
    <s v=""/>
    <m/>
    <s v=""/>
    <m/>
    <m/>
    <m/>
    <m/>
    <m/>
    <m/>
    <m/>
    <m/>
    <m/>
    <m/>
    <m/>
    <m/>
    <m/>
    <m/>
    <m/>
    <s v=" "/>
    <m/>
    <s v=""/>
    <m/>
    <m/>
    <m/>
    <m/>
    <m/>
  </r>
  <r>
    <s v="Nomayos"/>
    <s v="CTR_062"/>
    <s v="CENTRE"/>
    <s v="IHS"/>
    <s v="Grid-Gen"/>
    <s v="CENTRE"/>
    <s v="Nomayos"/>
    <s v="ZTE"/>
    <n v="0"/>
    <n v="0"/>
    <n v="0"/>
    <n v="0"/>
    <n v="0.22400858366649262"/>
    <n v="0.79960006620381086"/>
    <n v="0.18885564430290563"/>
    <n v="0"/>
    <n v="0"/>
    <n v="0"/>
    <n v="0"/>
    <n v="0"/>
    <n v="0"/>
    <n v="0"/>
    <n v="0"/>
    <n v="0"/>
    <n v="0"/>
    <n v="0"/>
    <n v="0"/>
    <n v="0"/>
    <n v="0"/>
    <n v="0"/>
    <n v="0"/>
    <n v="0"/>
    <m/>
    <n v="0"/>
    <n v="0"/>
    <n v="0"/>
    <n v="0"/>
    <n v="0"/>
    <n v="0"/>
    <x v="0"/>
    <m/>
    <s v="No root cause"/>
    <s v="No root cause"/>
    <s v="No root cause"/>
    <x v="4"/>
    <s v=" "/>
    <m/>
    <m/>
    <s v=""/>
    <m/>
    <s v=""/>
    <m/>
    <m/>
    <m/>
    <m/>
    <m/>
    <m/>
    <m/>
    <m/>
    <m/>
    <m/>
    <m/>
    <m/>
    <m/>
    <m/>
    <m/>
    <s v=" "/>
    <m/>
    <s v=""/>
    <m/>
    <m/>
    <m/>
    <m/>
    <m/>
  </r>
  <r>
    <s v="H-Lumiere"/>
    <s v="LIT_065"/>
    <s v="Douala"/>
    <s v="IHS"/>
    <s v="Grid-Gen (LL)"/>
    <s v="LITTORAL"/>
    <s v="Douala"/>
    <s v="ZTE"/>
    <n v="0"/>
    <n v="0"/>
    <n v="0"/>
    <n v="0"/>
    <n v="0"/>
    <n v="0.38170634614890758"/>
    <n v="0"/>
    <n v="0"/>
    <n v="0"/>
    <n v="0"/>
    <n v="0"/>
    <n v="0"/>
    <n v="0"/>
    <n v="0"/>
    <n v="0"/>
    <n v="0"/>
    <n v="0"/>
    <n v="0"/>
    <n v="0"/>
    <n v="0"/>
    <n v="0"/>
    <n v="0"/>
    <n v="0"/>
    <n v="0"/>
    <m/>
    <n v="0"/>
    <n v="0"/>
    <n v="0"/>
    <n v="0"/>
    <n v="0"/>
    <n v="0"/>
    <x v="0"/>
    <m/>
    <s v="No root cause"/>
    <s v="No root cause"/>
    <s v="No root cause"/>
    <x v="4"/>
    <s v=" "/>
    <m/>
    <m/>
    <s v=""/>
    <m/>
    <s v=""/>
    <m/>
    <m/>
    <m/>
    <m/>
    <m/>
    <m/>
    <m/>
    <m/>
    <m/>
    <m/>
    <m/>
    <m/>
    <m/>
    <m/>
    <m/>
    <s v=" "/>
    <m/>
    <s v=""/>
    <m/>
    <m/>
    <m/>
    <m/>
    <m/>
  </r>
  <r>
    <s v="Mak-Missoke"/>
    <s v="LIT_080"/>
    <s v="Douala"/>
    <s v="IHS"/>
    <s v="Grid-Gen"/>
    <s v="LITTORAL"/>
    <s v="Douala"/>
    <s v="ZTE"/>
    <n v="0"/>
    <n v="0"/>
    <n v="0"/>
    <n v="2.0153638498657677E-3"/>
    <n v="0"/>
    <n v="0.23071457311383381"/>
    <n v="3.9897070196013802E-2"/>
    <n v="0"/>
    <n v="0"/>
    <n v="0"/>
    <n v="0"/>
    <n v="0"/>
    <n v="0"/>
    <n v="0"/>
    <n v="0"/>
    <n v="0"/>
    <n v="0"/>
    <n v="0"/>
    <n v="0"/>
    <n v="0"/>
    <n v="0"/>
    <n v="0"/>
    <n v="0"/>
    <n v="0"/>
    <m/>
    <n v="0"/>
    <n v="0"/>
    <n v="0"/>
    <n v="0"/>
    <n v="0"/>
    <n v="0"/>
    <x v="0"/>
    <m/>
    <s v="No root cause"/>
    <s v="No root cause"/>
    <s v="No root cause"/>
    <x v="4"/>
    <s v=" "/>
    <m/>
    <m/>
    <s v=""/>
    <m/>
    <s v=""/>
    <m/>
    <m/>
    <m/>
    <m/>
    <m/>
    <m/>
    <m/>
    <m/>
    <m/>
    <m/>
    <m/>
    <m/>
    <m/>
    <m/>
    <m/>
    <s v=" "/>
    <m/>
    <s v=""/>
    <m/>
    <m/>
    <m/>
    <m/>
    <m/>
  </r>
  <r>
    <s v="Tourningal-MTN-IHS"/>
    <s v="ADM_094"/>
    <s v="ADAMAOUA"/>
    <s v="IHS"/>
    <s v="Solar-Grid-Gen"/>
    <s v="ADAMAOUA"/>
    <s v="Tournigal"/>
    <s v="NOKIA"/>
    <n v="0"/>
    <n v="0.16811878838417238"/>
    <n v="0"/>
    <n v="0"/>
    <n v="1.4270540178252754E-3"/>
    <n v="0.20710079855808464"/>
    <n v="0"/>
    <n v="0"/>
    <n v="0"/>
    <n v="0"/>
    <n v="0"/>
    <n v="0"/>
    <n v="0"/>
    <n v="0"/>
    <n v="0"/>
    <n v="0"/>
    <n v="0"/>
    <n v="0"/>
    <n v="0"/>
    <n v="0"/>
    <n v="0"/>
    <n v="0"/>
    <n v="0"/>
    <n v="0"/>
    <m/>
    <n v="0"/>
    <n v="0"/>
    <n v="0"/>
    <n v="0"/>
    <n v="0"/>
    <n v="0"/>
    <x v="0"/>
    <m/>
    <s v="No root cause"/>
    <s v="No root cause"/>
    <s v="No root cause"/>
    <x v="4"/>
    <s v=" "/>
    <m/>
    <m/>
    <s v=""/>
    <m/>
    <s v=""/>
    <m/>
    <m/>
    <m/>
    <m/>
    <m/>
    <m/>
    <m/>
    <m/>
    <m/>
    <m/>
    <m/>
    <m/>
    <m/>
    <m/>
    <m/>
    <s v=" "/>
    <m/>
    <s v=""/>
    <m/>
    <m/>
    <m/>
    <m/>
    <m/>
  </r>
  <r>
    <s v="Makepe-Missoke-Clinique"/>
    <s v="LIT_398"/>
    <s v="Douala"/>
    <s v="IHS"/>
    <s v="Grid-Lithium"/>
    <s v="LITTORAL"/>
    <s v="Douala"/>
    <s v="ZTE"/>
    <n v="0"/>
    <n v="0"/>
    <n v="0"/>
    <n v="2.3542303378962857E-3"/>
    <n v="0"/>
    <n v="0.19896813370886871"/>
    <n v="0"/>
    <n v="0"/>
    <n v="0"/>
    <n v="0"/>
    <n v="0"/>
    <n v="0"/>
    <n v="0"/>
    <n v="0"/>
    <n v="0"/>
    <n v="0"/>
    <n v="0"/>
    <n v="0"/>
    <n v="0"/>
    <n v="0"/>
    <n v="0"/>
    <n v="0"/>
    <n v="0"/>
    <n v="0"/>
    <m/>
    <n v="0"/>
    <n v="0"/>
    <n v="0"/>
    <n v="0"/>
    <n v="0"/>
    <n v="0"/>
    <x v="0"/>
    <m/>
    <s v="No root cause"/>
    <s v="No root cause"/>
    <s v="No root cause"/>
    <x v="4"/>
    <s v=" "/>
    <m/>
    <m/>
    <s v=""/>
    <m/>
    <s v=""/>
    <m/>
    <m/>
    <m/>
    <m/>
    <m/>
    <m/>
    <m/>
    <m/>
    <m/>
    <m/>
    <m/>
    <m/>
    <m/>
    <m/>
    <m/>
    <s v=" "/>
    <m/>
    <s v=""/>
    <m/>
    <m/>
    <m/>
    <m/>
    <m/>
  </r>
  <r>
    <s v="Garoua-Roum-Adja-Camp-Sic"/>
    <s v="NRD_084"/>
    <s v="Garoua"/>
    <s v="IHS"/>
    <s v="Grid-Gen"/>
    <s v="NORD"/>
    <s v="Garoua"/>
    <s v="Huawei"/>
    <n v="0"/>
    <n v="0"/>
    <n v="3.4690654133600431"/>
    <n v="0"/>
    <n v="0"/>
    <n v="2.9160353048942312E-2"/>
    <n v="0"/>
    <n v="0"/>
    <n v="0"/>
    <n v="0"/>
    <n v="0"/>
    <n v="0"/>
    <n v="2.9267185168063508"/>
    <n v="0"/>
    <n v="0"/>
    <n v="0"/>
    <n v="0"/>
    <n v="0"/>
    <n v="0"/>
    <n v="0"/>
    <n v="0"/>
    <n v="0"/>
    <n v="0"/>
    <n v="0"/>
    <m/>
    <n v="0"/>
    <n v="0"/>
    <n v="0"/>
    <n v="0"/>
    <n v="0"/>
    <n v="0"/>
    <x v="0"/>
    <m/>
    <s v="No root cause"/>
    <s v="No root cause"/>
    <s v="No root cause"/>
    <x v="4"/>
    <s v=" "/>
    <m/>
    <m/>
    <s v=""/>
    <m/>
    <s v=""/>
    <m/>
    <m/>
    <m/>
    <m/>
    <m/>
    <m/>
    <m/>
    <m/>
    <m/>
    <m/>
    <m/>
    <m/>
    <m/>
    <m/>
    <m/>
    <s v=" "/>
    <m/>
    <s v=""/>
    <m/>
    <m/>
    <m/>
    <m/>
    <m/>
  </r>
  <r>
    <s v="Hot-Spot"/>
    <s v="NRO_028"/>
    <s v="NORD-OUEST"/>
    <s v="OCM/Strategique"/>
    <m/>
    <s v="NORD-OUEST"/>
    <s v="Bamenda"/>
    <s v="Huawei"/>
    <n v="0"/>
    <n v="0"/>
    <n v="0"/>
    <n v="0"/>
    <n v="0"/>
    <n v="7.936609851241179E-3"/>
    <n v="0"/>
    <n v="0"/>
    <n v="0"/>
    <n v="0"/>
    <n v="0"/>
    <n v="0"/>
    <n v="0"/>
    <n v="0"/>
    <n v="0"/>
    <n v="0"/>
    <n v="0"/>
    <n v="0.41639557347624223"/>
    <n v="0"/>
    <n v="0"/>
    <n v="0"/>
    <n v="0"/>
    <n v="0"/>
    <n v="0"/>
    <m/>
    <n v="0"/>
    <n v="0"/>
    <n v="0"/>
    <n v="0"/>
    <n v="0"/>
    <n v="0"/>
    <x v="0"/>
    <m/>
    <s v="No root cause"/>
    <s v="No root cause"/>
    <s v="No root cause"/>
    <x v="4"/>
    <s v=" "/>
    <m/>
    <m/>
    <s v=""/>
    <m/>
    <s v=""/>
    <m/>
    <m/>
    <m/>
    <m/>
    <m/>
    <m/>
    <m/>
    <m/>
    <m/>
    <m/>
    <m/>
    <m/>
    <m/>
    <m/>
    <m/>
    <s v=" "/>
    <m/>
    <s v=""/>
    <m/>
    <m/>
    <m/>
    <m/>
    <m/>
  </r>
  <r>
    <s v="Nkololoun-II"/>
    <s v="LIT_439"/>
    <s v="Douala"/>
    <s v="IHS"/>
    <s v="Grid-Gen"/>
    <s v="LITTORAL"/>
    <s v="Douala"/>
    <s v="ZTE"/>
    <n v="0"/>
    <n v="0"/>
    <n v="0"/>
    <n v="0"/>
    <n v="0"/>
    <n v="4.5657800492534956E-3"/>
    <n v="0"/>
    <n v="0"/>
    <n v="0"/>
    <n v="0"/>
    <n v="0"/>
    <n v="0"/>
    <n v="0"/>
    <n v="0"/>
    <n v="0"/>
    <n v="0"/>
    <n v="0"/>
    <n v="0"/>
    <n v="0"/>
    <n v="0"/>
    <n v="0"/>
    <n v="0"/>
    <n v="0"/>
    <n v="0"/>
    <m/>
    <n v="0"/>
    <n v="0"/>
    <n v="0"/>
    <n v="0"/>
    <n v="0"/>
    <n v="0"/>
    <x v="0"/>
    <m/>
    <s v="No root cause"/>
    <s v="No root cause"/>
    <s v="No root cause"/>
    <x v="4"/>
    <s v=" "/>
    <m/>
    <m/>
    <s v=""/>
    <m/>
    <s v=""/>
    <m/>
    <m/>
    <m/>
    <m/>
    <m/>
    <m/>
    <m/>
    <m/>
    <m/>
    <m/>
    <m/>
    <m/>
    <m/>
    <m/>
    <m/>
    <s v=" "/>
    <m/>
    <s v=""/>
    <m/>
    <m/>
    <m/>
    <m/>
    <m/>
  </r>
  <r>
    <s v="Logpom-Sodikombo"/>
    <s v="LIT_275"/>
    <s v="Douala"/>
    <s v="IHS"/>
    <s v="Grid-Gen"/>
    <s v="LITTORAL"/>
    <s v="Douala"/>
    <s v="ZTE"/>
    <n v="12.115582721946847"/>
    <n v="4.1024425496457244"/>
    <n v="4.9759868505535512E-3"/>
    <n v="0"/>
    <n v="0"/>
    <n v="2.7287669825616584E-3"/>
    <n v="0"/>
    <n v="0"/>
    <n v="0"/>
    <n v="0"/>
    <n v="0"/>
    <n v="0"/>
    <n v="0"/>
    <n v="0"/>
    <n v="0"/>
    <n v="0"/>
    <n v="0"/>
    <n v="0"/>
    <n v="0"/>
    <n v="0"/>
    <n v="0"/>
    <n v="0"/>
    <n v="0"/>
    <n v="0"/>
    <m/>
    <n v="0"/>
    <n v="0"/>
    <n v="0"/>
    <n v="0"/>
    <n v="0"/>
    <n v="0"/>
    <x v="0"/>
    <m/>
    <s v="No root cause"/>
    <s v="No root cause"/>
    <s v="No root cause"/>
    <x v="4"/>
    <s v=" "/>
    <m/>
    <m/>
    <s v=""/>
    <m/>
    <s v=""/>
    <m/>
    <m/>
    <m/>
    <m/>
    <m/>
    <m/>
    <m/>
    <m/>
    <m/>
    <m/>
    <m/>
    <m/>
    <m/>
    <m/>
    <m/>
    <s v=" "/>
    <m/>
    <s v=""/>
    <m/>
    <m/>
    <m/>
    <m/>
    <m/>
  </r>
  <r>
    <s v="Mbankomo-MTN"/>
    <s v="CTR_222"/>
    <s v="CENTRE"/>
    <s v="IHS"/>
    <s v="Grid-Gen"/>
    <s v="CENTRE"/>
    <s v="Mbankomo"/>
    <s v="ZTE"/>
    <n v="0"/>
    <n v="0"/>
    <n v="0"/>
    <n v="0"/>
    <n v="0"/>
    <n v="0"/>
    <n v="0"/>
    <n v="0"/>
    <n v="0"/>
    <n v="0"/>
    <n v="0"/>
    <n v="0"/>
    <n v="0"/>
    <n v="0"/>
    <n v="0"/>
    <n v="0"/>
    <n v="0"/>
    <n v="0"/>
    <n v="0"/>
    <n v="0"/>
    <n v="0"/>
    <n v="0"/>
    <n v="0"/>
    <n v="0"/>
    <m/>
    <n v="0"/>
    <n v="0"/>
    <n v="0"/>
    <n v="0"/>
    <n v="0"/>
    <n v="0"/>
    <x v="1"/>
    <m/>
    <s v="Exclu"/>
    <s v="Exclu"/>
    <s v="EXCLU"/>
    <x v="2"/>
    <s v=" "/>
    <m/>
    <m/>
    <s v=""/>
    <m/>
    <s v=""/>
    <m/>
    <m/>
    <m/>
    <m/>
    <m/>
    <m/>
    <m/>
    <m/>
    <m/>
    <m/>
    <m/>
    <m/>
    <m/>
    <m/>
    <m/>
    <s v=" "/>
    <m/>
    <s v=""/>
    <m/>
    <m/>
    <m/>
    <m/>
    <m/>
  </r>
  <r>
    <s v="Ngo-Njo"/>
    <s v="LIT_441"/>
    <s v="Douala"/>
    <s v="IHS"/>
    <s v="Grid-Gen"/>
    <s v="LITTORAL"/>
    <s v="Douala"/>
    <s v="ZTE"/>
    <n v="0"/>
    <n v="57.767140937069307"/>
    <n v="13.868556899607057"/>
    <n v="13.868556899607057"/>
    <n v="43.311488929410174"/>
    <n v="0"/>
    <n v="0"/>
    <n v="0"/>
    <n v="0"/>
    <n v="0"/>
    <n v="0"/>
    <n v="0"/>
    <n v="0"/>
    <n v="0"/>
    <n v="0"/>
    <n v="0"/>
    <n v="0"/>
    <n v="0"/>
    <n v="0"/>
    <n v="0"/>
    <n v="0"/>
    <n v="0"/>
    <n v="0"/>
    <n v="0"/>
    <m/>
    <n v="0"/>
    <n v="0"/>
    <n v="0"/>
    <n v="0"/>
    <n v="0"/>
    <n v="0"/>
    <x v="0"/>
    <m/>
    <s v="No root cause"/>
    <s v="No root cause"/>
    <s v="No root cause"/>
    <x v="4"/>
    <s v=" "/>
    <m/>
    <m/>
    <s v=""/>
    <m/>
    <s v=""/>
    <m/>
    <m/>
    <m/>
    <m/>
    <m/>
    <m/>
    <m/>
    <m/>
    <m/>
    <m/>
    <m/>
    <m/>
    <m/>
    <m/>
    <m/>
    <s v=" "/>
    <m/>
    <s v=""/>
    <m/>
    <m/>
    <m/>
    <m/>
    <m/>
  </r>
  <r>
    <s v="Boko-Plage-IHS"/>
    <s v="LIT_363"/>
    <s v="Douala"/>
    <s v="CAMUSAT"/>
    <s v="Good Grid + GE"/>
    <s v="LITTORAL"/>
    <s v="Douala"/>
    <s v="ZTE"/>
    <n v="18.008702804815758"/>
    <n v="21.816527695736418"/>
    <n v="23.606866362471571"/>
    <n v="28.974939574754661"/>
    <n v="21.169221363284851"/>
    <n v="0"/>
    <n v="0"/>
    <n v="0"/>
    <n v="0"/>
    <n v="0"/>
    <n v="0"/>
    <n v="0"/>
    <n v="0"/>
    <n v="0"/>
    <n v="0"/>
    <n v="0"/>
    <n v="0"/>
    <n v="0"/>
    <n v="0"/>
    <n v="0"/>
    <n v="0"/>
    <n v="0"/>
    <n v="0"/>
    <n v="0"/>
    <m/>
    <n v="0"/>
    <n v="0"/>
    <n v="0"/>
    <n v="0"/>
    <n v="0"/>
    <n v="0"/>
    <x v="0"/>
    <m/>
    <s v="No root cause"/>
    <s v="No root cause"/>
    <s v="No root cause"/>
    <x v="4"/>
    <s v=" "/>
    <m/>
    <m/>
    <s v=""/>
    <m/>
    <s v=""/>
    <m/>
    <m/>
    <m/>
    <m/>
    <m/>
    <m/>
    <m/>
    <m/>
    <m/>
    <m/>
    <m/>
    <m/>
    <m/>
    <m/>
    <m/>
    <s v=" "/>
    <m/>
    <s v=""/>
    <m/>
    <m/>
    <m/>
    <m/>
    <m/>
  </r>
  <r>
    <s v="Minkwele-II"/>
    <s v="LIT_621"/>
    <s v="Douala"/>
    <s v="IHS"/>
    <s v="Grid-Gen"/>
    <s v="LITTORAL"/>
    <s v="Douala"/>
    <s v="ZTE"/>
    <n v="0"/>
    <n v="7.0248271424209499"/>
    <n v="0"/>
    <n v="7.0918335316594057"/>
    <n v="10.879148082515059"/>
    <n v="0"/>
    <n v="6.384904532392782"/>
    <n v="0"/>
    <n v="0.13230061095844323"/>
    <n v="0"/>
    <n v="0"/>
    <n v="0"/>
    <n v="0"/>
    <n v="0"/>
    <n v="0"/>
    <n v="0"/>
    <n v="0"/>
    <n v="0"/>
    <n v="0"/>
    <n v="0"/>
    <n v="0"/>
    <n v="0"/>
    <n v="0"/>
    <n v="0"/>
    <m/>
    <n v="0"/>
    <n v="0"/>
    <n v="0"/>
    <n v="0"/>
    <n v="0"/>
    <n v="0"/>
    <x v="0"/>
    <m/>
    <s v="No root cause"/>
    <s v="No root cause"/>
    <s v="No root cause"/>
    <x v="4"/>
    <s v=" "/>
    <m/>
    <m/>
    <s v=""/>
    <m/>
    <s v=""/>
    <m/>
    <m/>
    <m/>
    <m/>
    <m/>
    <m/>
    <m/>
    <m/>
    <m/>
    <m/>
    <m/>
    <m/>
    <m/>
    <m/>
    <m/>
    <s v=" "/>
    <m/>
    <s v=""/>
    <m/>
    <m/>
    <m/>
    <m/>
    <m/>
  </r>
  <r>
    <s v="Carington"/>
    <s v="CTR_070"/>
    <s v="Yaounde"/>
    <s v="IHS"/>
    <s v="GridOnly"/>
    <s v="CENTRE"/>
    <s v="Yaounde"/>
    <s v="ZTE"/>
    <n v="8.4020340550119421"/>
    <n v="0"/>
    <n v="2.6205793974882505"/>
    <n v="13.791687712059083"/>
    <n v="8.7669932626208151"/>
    <n v="0"/>
    <n v="0"/>
    <n v="0"/>
    <n v="0"/>
    <n v="0"/>
    <n v="0"/>
    <n v="0"/>
    <n v="0"/>
    <n v="0"/>
    <n v="0"/>
    <n v="0"/>
    <n v="0"/>
    <n v="0"/>
    <n v="0"/>
    <n v="0"/>
    <n v="0"/>
    <n v="0"/>
    <n v="0"/>
    <n v="0"/>
    <m/>
    <n v="0"/>
    <n v="0"/>
    <n v="0"/>
    <n v="0"/>
    <n v="0"/>
    <n v="0"/>
    <x v="0"/>
    <m/>
    <s v="No root cause"/>
    <s v="No root cause"/>
    <s v="No root cause"/>
    <x v="4"/>
    <s v=" "/>
    <m/>
    <m/>
    <s v=""/>
    <m/>
    <s v=""/>
    <m/>
    <m/>
    <m/>
    <m/>
    <m/>
    <m/>
    <m/>
    <m/>
    <m/>
    <m/>
    <m/>
    <m/>
    <m/>
    <m/>
    <m/>
    <s v=" "/>
    <m/>
    <s v=""/>
    <m/>
    <m/>
    <m/>
    <m/>
    <m/>
  </r>
  <r>
    <s v="Towe-South-IHS"/>
    <s v="SUO_193"/>
    <s v="SUD-OUEST"/>
    <s v="IHS"/>
    <m/>
    <s v="SUD-OUEST"/>
    <s v="Limbe"/>
    <s v="Huawei"/>
    <n v="0"/>
    <n v="4.6460379016816343E-2"/>
    <n v="0"/>
    <n v="0"/>
    <n v="3.8175985138385951"/>
    <n v="0"/>
    <n v="0"/>
    <n v="0"/>
    <n v="0"/>
    <n v="0"/>
    <n v="0"/>
    <n v="0"/>
    <n v="0"/>
    <n v="0"/>
    <n v="0"/>
    <n v="0"/>
    <n v="0"/>
    <n v="0"/>
    <n v="0"/>
    <n v="0"/>
    <n v="0"/>
    <n v="0"/>
    <n v="0"/>
    <n v="0.76405475511724086"/>
    <m/>
    <n v="0.30760159574012735"/>
    <n v="0"/>
    <n v="0"/>
    <n v="0"/>
    <n v="0"/>
    <n v="0"/>
    <x v="0"/>
    <m/>
    <s v="No root cause"/>
    <s v="No root cause"/>
    <s v="No root cause"/>
    <x v="4"/>
    <s v=" "/>
    <m/>
    <m/>
    <s v=""/>
    <m/>
    <s v=""/>
    <m/>
    <m/>
    <m/>
    <m/>
    <m/>
    <m/>
    <m/>
    <m/>
    <m/>
    <m/>
    <m/>
    <m/>
    <m/>
    <m/>
    <m/>
    <s v=" "/>
    <m/>
    <s v=""/>
    <m/>
    <m/>
    <m/>
    <m/>
    <m/>
  </r>
  <r>
    <s v="Gazawa-MTN-IHS"/>
    <s v="EXN_130"/>
    <s v="EXTREME-NORD"/>
    <s v="IHS"/>
    <s v="Grid-Gen"/>
    <s v="EXTREME-NORD"/>
    <s v="Gazawa"/>
    <s v="Huawei"/>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Bsadi-BlocJ"/>
    <s v="LIT_247"/>
    <s v="Douala"/>
    <s v="IHS"/>
    <s v="Grid-Gen"/>
    <s v="LITTORAL"/>
    <s v="Douala"/>
    <s v="ZTE"/>
    <n v="0"/>
    <n v="0"/>
    <n v="0"/>
    <n v="5.0362159100313049"/>
    <n v="2.7981454372162435"/>
    <n v="0"/>
    <n v="0"/>
    <n v="0"/>
    <n v="0"/>
    <n v="0"/>
    <n v="0"/>
    <n v="0"/>
    <n v="0"/>
    <n v="0"/>
    <n v="0"/>
    <n v="0"/>
    <n v="0"/>
    <n v="0"/>
    <n v="0"/>
    <n v="0"/>
    <n v="0"/>
    <n v="0"/>
    <n v="0"/>
    <n v="0"/>
    <m/>
    <n v="0"/>
    <n v="0"/>
    <n v="0"/>
    <n v="0"/>
    <n v="0"/>
    <n v="0"/>
    <x v="0"/>
    <m/>
    <s v="No root cause"/>
    <s v="No root cause"/>
    <s v="No root cause"/>
    <x v="4"/>
    <s v=" "/>
    <m/>
    <m/>
    <s v=""/>
    <m/>
    <s v=""/>
    <m/>
    <m/>
    <m/>
    <m/>
    <m/>
    <m/>
    <m/>
    <m/>
    <m/>
    <m/>
    <m/>
    <m/>
    <m/>
    <m/>
    <m/>
    <s v=" "/>
    <m/>
    <s v=""/>
    <m/>
    <m/>
    <m/>
    <m/>
    <m/>
  </r>
  <r>
    <s v="Moutourwa-MTN"/>
    <s v="EXN_027"/>
    <s v="EXTREME-NORD"/>
    <s v="IHS"/>
    <s v="Grid-Gen"/>
    <s v="EXTREME-NORD"/>
    <s v="Moutourwa"/>
    <s v="Huawei"/>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Mouda-IHS"/>
    <s v="EXN_186"/>
    <s v="EXTREME-NORD"/>
    <s v="IHS"/>
    <s v="Hybrid-Gen"/>
    <s v="EXTREME-NORD"/>
    <s v="Mouda"/>
    <s v="Huawei"/>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Djamboutou-MTN-IHS"/>
    <s v="NRD_118"/>
    <s v="Garoua"/>
    <s v="IHS"/>
    <s v="Grid-Gen"/>
    <s v="NORD"/>
    <s v="Garoua"/>
    <s v="Huawei"/>
    <n v="0"/>
    <n v="1.974575025753853"/>
    <n v="3.7553897606675171"/>
    <n v="9.5297638920992025"/>
    <n v="1.194468700150956"/>
    <n v="0"/>
    <n v="0"/>
    <n v="0"/>
    <n v="0.81194194039944867"/>
    <n v="0"/>
    <n v="0"/>
    <n v="0"/>
    <n v="0"/>
    <n v="0"/>
    <n v="0"/>
    <n v="0"/>
    <n v="0"/>
    <n v="0"/>
    <n v="0"/>
    <n v="0"/>
    <n v="0"/>
    <n v="0"/>
    <n v="0"/>
    <n v="0"/>
    <m/>
    <n v="0"/>
    <n v="0"/>
    <n v="0"/>
    <n v="0"/>
    <n v="0"/>
    <n v="0"/>
    <x v="0"/>
    <m/>
    <s v="No root cause"/>
    <s v="No root cause"/>
    <s v="No root cause"/>
    <x v="4"/>
    <s v=" "/>
    <m/>
    <m/>
    <s v=""/>
    <m/>
    <s v=""/>
    <m/>
    <m/>
    <m/>
    <m/>
    <m/>
    <m/>
    <m/>
    <m/>
    <m/>
    <m/>
    <m/>
    <m/>
    <m/>
    <m/>
    <m/>
    <s v=" "/>
    <m/>
    <s v=""/>
    <m/>
    <m/>
    <m/>
    <m/>
    <m/>
  </r>
  <r>
    <s v="Guider-CRTV"/>
    <s v="NRD_100"/>
    <s v="NORD"/>
    <s v="CAMUSAT"/>
    <s v="Medium Grid + Solar + GE"/>
    <s v="NORD"/>
    <s v="Guider"/>
    <s v="Huawei"/>
    <n v="6.1966196105960352"/>
    <n v="3.331235928123208"/>
    <n v="0"/>
    <n v="0"/>
    <n v="1.1197397220010674"/>
    <n v="0"/>
    <n v="0"/>
    <n v="0"/>
    <n v="0"/>
    <n v="0"/>
    <n v="0"/>
    <n v="0"/>
    <n v="0"/>
    <n v="0"/>
    <n v="0"/>
    <n v="0"/>
    <n v="0"/>
    <n v="3.3099230095339198"/>
    <n v="0"/>
    <n v="0"/>
    <n v="0"/>
    <n v="0"/>
    <n v="0"/>
    <n v="0"/>
    <m/>
    <n v="0.21098897649479359"/>
    <n v="0"/>
    <n v="0"/>
    <n v="0"/>
    <n v="0"/>
    <n v="0"/>
    <x v="0"/>
    <m/>
    <s v="No root cause"/>
    <s v="No root cause"/>
    <s v="No root cause"/>
    <x v="4"/>
    <s v=" "/>
    <m/>
    <m/>
    <s v=""/>
    <m/>
    <s v=""/>
    <m/>
    <m/>
    <m/>
    <m/>
    <m/>
    <m/>
    <m/>
    <m/>
    <m/>
    <m/>
    <m/>
    <m/>
    <m/>
    <m/>
    <m/>
    <s v=" "/>
    <m/>
    <s v=""/>
    <m/>
    <m/>
    <m/>
    <m/>
    <m/>
  </r>
  <r>
    <s v="Badjouma-Zagam"/>
    <s v="EXN_239"/>
    <s v="EXTREME-NORD"/>
    <s v="CAMUSAT"/>
    <s v="Hybrid Solar - S3"/>
    <s v="EXTREME-NORD"/>
    <s v="Badjouma"/>
    <s v="Huawei"/>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Madagascar-Nodal"/>
    <s v="LIT_814"/>
    <s v="Douala"/>
    <m/>
    <m/>
    <s v="LITTORAL"/>
    <s v="Douala"/>
    <s v="ZTE"/>
    <n v="0"/>
    <n v="0"/>
    <n v="0"/>
    <n v="0"/>
    <n v="0.70953292070096141"/>
    <n v="0"/>
    <n v="0"/>
    <n v="0"/>
    <n v="0"/>
    <n v="0"/>
    <n v="0"/>
    <n v="0"/>
    <n v="0"/>
    <n v="0"/>
    <n v="0"/>
    <n v="0"/>
    <n v="0"/>
    <n v="0"/>
    <n v="0"/>
    <n v="0"/>
    <n v="0"/>
    <n v="0"/>
    <n v="0"/>
    <n v="0.18587718622390009"/>
    <m/>
    <n v="0"/>
    <n v="0"/>
    <n v="0"/>
    <n v="0"/>
    <n v="0"/>
    <n v="0"/>
    <x v="0"/>
    <m/>
    <s v="No root cause"/>
    <s v="No root cause"/>
    <s v="No root cause"/>
    <x v="4"/>
    <s v=" "/>
    <m/>
    <m/>
    <s v=""/>
    <m/>
    <s v=""/>
    <m/>
    <m/>
    <m/>
    <m/>
    <m/>
    <m/>
    <m/>
    <m/>
    <m/>
    <m/>
    <m/>
    <m/>
    <m/>
    <m/>
    <m/>
    <s v=" "/>
    <m/>
    <s v=""/>
    <m/>
    <m/>
    <m/>
    <m/>
    <m/>
  </r>
  <r>
    <s v="Gamdougoum-IHS"/>
    <s v="EXN_163"/>
    <s v="EXTREME-NORD"/>
    <s v="IHS"/>
    <s v="Solar-Gen"/>
    <s v="EXTREME-NORD"/>
    <s v="Gamdougoum"/>
    <s v="Huawei"/>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Tiko-Likomba-IHS"/>
    <s v="SUO_209"/>
    <s v="SUD-OUEST"/>
    <s v="IHS"/>
    <s v="Grid-Gen"/>
    <s v="SUD-OUEST"/>
    <s v="Tiko"/>
    <s v="Huawei"/>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Ngambe"/>
    <s v="SUO_029"/>
    <s v="LITTORAL"/>
    <s v="IHS"/>
    <s v="Grid-Hybrid-Gen"/>
    <s v="SUD-OUEST"/>
    <s v="Ngambe"/>
    <s v="ZTE"/>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Yassa-Dispensaire"/>
    <s v="LIT_639"/>
    <s v="Douala"/>
    <s v="CAMUSAT"/>
    <s v="Good Grid + GE"/>
    <s v="LITTORAL"/>
    <s v="Douala"/>
    <s v="ZTE"/>
    <n v="0"/>
    <n v="0"/>
    <n v="0"/>
    <n v="0"/>
    <n v="6.7042059395090808E-2"/>
    <n v="0"/>
    <n v="0"/>
    <n v="0"/>
    <n v="0"/>
    <n v="0"/>
    <n v="0"/>
    <n v="0"/>
    <n v="0"/>
    <n v="0"/>
    <n v="0"/>
    <n v="0"/>
    <n v="0"/>
    <n v="0"/>
    <n v="0"/>
    <n v="0"/>
    <n v="0"/>
    <n v="0"/>
    <n v="0"/>
    <n v="0"/>
    <m/>
    <n v="5.7072250615664423E-4"/>
    <n v="0"/>
    <n v="0"/>
    <n v="0"/>
    <n v="0"/>
    <n v="0"/>
    <x v="0"/>
    <m/>
    <s v="No root cause"/>
    <s v="No root cause"/>
    <s v="No root cause"/>
    <x v="4"/>
    <s v=" "/>
    <m/>
    <m/>
    <s v=""/>
    <m/>
    <s v=""/>
    <m/>
    <m/>
    <m/>
    <m/>
    <m/>
    <m/>
    <m/>
    <m/>
    <m/>
    <m/>
    <m/>
    <m/>
    <m/>
    <m/>
    <m/>
    <s v=" "/>
    <m/>
    <s v=""/>
    <m/>
    <m/>
    <m/>
    <m/>
    <m/>
  </r>
  <r>
    <s v="Du-Levant"/>
    <s v="LIT_046"/>
    <s v="Douala"/>
    <s v="IHS"/>
    <s v="Grid-Gen"/>
    <s v="LITTORAL"/>
    <s v="Douala"/>
    <s v="ZTE"/>
    <n v="0"/>
    <n v="0"/>
    <n v="0"/>
    <n v="0"/>
    <n v="1.4803115003438603E-3"/>
    <n v="0"/>
    <n v="0"/>
    <n v="0"/>
    <n v="0"/>
    <n v="0"/>
    <n v="0"/>
    <n v="0"/>
    <n v="0"/>
    <n v="0"/>
    <n v="0"/>
    <n v="0"/>
    <n v="0"/>
    <n v="0"/>
    <n v="0"/>
    <n v="0"/>
    <n v="0"/>
    <n v="0"/>
    <n v="0"/>
    <n v="0"/>
    <m/>
    <n v="0"/>
    <n v="0"/>
    <n v="0"/>
    <n v="0"/>
    <n v="0"/>
    <n v="0"/>
    <x v="0"/>
    <m/>
    <s v="No root cause"/>
    <s v="No root cause"/>
    <s v="No root cause"/>
    <x v="4"/>
    <s v=" "/>
    <m/>
    <m/>
    <s v=""/>
    <m/>
    <s v=""/>
    <m/>
    <m/>
    <m/>
    <m/>
    <m/>
    <m/>
    <m/>
    <m/>
    <m/>
    <m/>
    <m/>
    <m/>
    <m/>
    <m/>
    <m/>
    <s v=" "/>
    <m/>
    <s v=""/>
    <m/>
    <m/>
    <m/>
    <m/>
    <m/>
  </r>
  <r>
    <s v="Tiko-Market-IHS"/>
    <s v="SUO_104"/>
    <s v="SUD-OUEST"/>
    <s v="IHS"/>
    <s v="Grid-Gen"/>
    <s v="SUD-OUEST"/>
    <s v="Tiko"/>
    <s v="Huawei"/>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Messamena"/>
    <s v="EST_046"/>
    <s v="CENTRE"/>
    <s v="IHS"/>
    <s v="Solar-Gen"/>
    <s v="EST"/>
    <s v="Messamena"/>
    <s v="ZTE"/>
    <n v="0"/>
    <n v="0"/>
    <n v="0"/>
    <n v="0"/>
    <n v="0"/>
    <n v="0"/>
    <n v="0"/>
    <n v="0"/>
    <n v="0"/>
    <n v="0"/>
    <n v="0"/>
    <n v="0"/>
    <n v="0"/>
    <n v="0"/>
    <n v="0"/>
    <n v="0"/>
    <n v="0"/>
    <n v="0"/>
    <n v="0"/>
    <n v="0"/>
    <n v="0"/>
    <n v="0"/>
    <n v="0"/>
    <n v="0"/>
    <m/>
    <n v="0"/>
    <n v="0"/>
    <n v="0"/>
    <n v="0"/>
    <n v="0"/>
    <n v="0"/>
    <x v="1"/>
    <m/>
    <s v="Exclu"/>
    <s v="Exclu"/>
    <s v="EXCLU"/>
    <x v="2"/>
    <s v="[HOURLY IHS 11-05-2026] -..Team was on site for PM // Await End of work   ;    "/>
    <m/>
    <m/>
    <s v=""/>
    <m/>
    <s v=""/>
    <m/>
    <s v="[HOURLY IHS 11-05-2026] -..Team was on site for PM // Await End of work"/>
    <m/>
    <m/>
    <m/>
    <m/>
    <m/>
    <m/>
    <m/>
    <m/>
    <m/>
    <m/>
    <m/>
    <m/>
    <m/>
    <s v=" "/>
    <m/>
    <s v=""/>
    <m/>
    <m/>
    <m/>
    <m/>
    <m/>
  </r>
  <r>
    <s v="Nji-Camtel"/>
    <s v="CTR_139"/>
    <s v="CENTRE"/>
    <s v="CAMUSAT"/>
    <s v="Hybrid Solar - S3"/>
    <s v="CENTRE"/>
    <s v="Nji"/>
    <s v="ZTE"/>
    <n v="0"/>
    <n v="0"/>
    <n v="0"/>
    <n v="0"/>
    <n v="0"/>
    <n v="0"/>
    <n v="0"/>
    <n v="0"/>
    <n v="0"/>
    <n v="0"/>
    <n v="0"/>
    <n v="0"/>
    <n v="0"/>
    <n v="0"/>
    <n v="0"/>
    <n v="0"/>
    <n v="0"/>
    <n v="0"/>
    <n v="0"/>
    <n v="0"/>
    <n v="0"/>
    <n v="0"/>
    <n v="0"/>
    <n v="0"/>
    <m/>
    <n v="0"/>
    <n v="0"/>
    <n v="0"/>
    <n v="0"/>
    <n v="0"/>
    <n v="0"/>
    <x v="1"/>
    <m/>
    <s v="Exclu"/>
    <s v="Exclu"/>
    <s v="EXCLU"/>
    <x v="2"/>
    <s v=" "/>
    <m/>
    <m/>
    <s v=""/>
    <m/>
    <s v=""/>
    <m/>
    <m/>
    <m/>
    <m/>
    <m/>
    <m/>
    <m/>
    <m/>
    <m/>
    <m/>
    <m/>
    <m/>
    <m/>
    <m/>
    <m/>
    <s v=" "/>
    <m/>
    <s v=""/>
    <m/>
    <m/>
    <m/>
    <m/>
    <m/>
  </r>
  <r>
    <s v="Nguelemendouka-FH"/>
    <s v="EST_024"/>
    <s v="CENTRE"/>
    <s v="IHS"/>
    <s v="Hybrid-Gen-Lithium"/>
    <s v="EST"/>
    <s v="Nguelemendouka"/>
    <s v="ZTE"/>
    <n v="0"/>
    <n v="0"/>
    <n v="0"/>
    <n v="0"/>
    <n v="0"/>
    <n v="0"/>
    <n v="0"/>
    <n v="0"/>
    <n v="0"/>
    <n v="0"/>
    <n v="0"/>
    <n v="0"/>
    <n v="0"/>
    <n v="0"/>
    <n v="0"/>
    <n v="0"/>
    <n v="0"/>
    <n v="0"/>
    <n v="0"/>
    <n v="0"/>
    <n v="0"/>
    <n v="0"/>
    <n v="0"/>
    <n v="0"/>
    <m/>
    <n v="0"/>
    <n v="0"/>
    <n v="0"/>
    <n v="0"/>
    <n v="0"/>
    <n v="0"/>
    <x v="1"/>
    <m/>
    <s v="Exclu"/>
    <s v="Exclu"/>
    <s v="EXCLU"/>
    <x v="2"/>
    <s v=" "/>
    <m/>
    <m/>
    <s v=""/>
    <m/>
    <s v=""/>
    <m/>
    <m/>
    <m/>
    <m/>
    <m/>
    <m/>
    <m/>
    <m/>
    <m/>
    <m/>
    <m/>
    <m/>
    <m/>
    <m/>
    <m/>
    <s v=" "/>
    <m/>
    <s v=""/>
    <m/>
    <m/>
    <m/>
    <m/>
    <m/>
  </r>
  <r>
    <s v="Nguem-MTN"/>
    <s v="EST_077"/>
    <s v="CENTRE"/>
    <s v="IHS"/>
    <s v="Grid-Gen"/>
    <s v="EST"/>
    <s v="Nguem"/>
    <s v="ZTE"/>
    <n v="0"/>
    <n v="0"/>
    <n v="0"/>
    <n v="0"/>
    <n v="0"/>
    <n v="0"/>
    <n v="0"/>
    <n v="0"/>
    <n v="0"/>
    <n v="0"/>
    <n v="0"/>
    <n v="0"/>
    <n v="0"/>
    <n v="0"/>
    <n v="0"/>
    <n v="0"/>
    <n v="0"/>
    <n v="0"/>
    <n v="0"/>
    <n v="0"/>
    <n v="0"/>
    <n v="0"/>
    <n v="0"/>
    <n v="0"/>
    <m/>
    <n v="0"/>
    <n v="0"/>
    <n v="0"/>
    <n v="0"/>
    <n v="0"/>
    <n v="0"/>
    <x v="1"/>
    <m/>
    <s v="Exclu"/>
    <s v="Exclu"/>
    <s v="EXCLU"/>
    <x v="2"/>
    <s v=" "/>
    <m/>
    <m/>
    <s v=""/>
    <m/>
    <s v=""/>
    <m/>
    <m/>
    <m/>
    <m/>
    <m/>
    <m/>
    <m/>
    <m/>
    <m/>
    <m/>
    <m/>
    <m/>
    <m/>
    <m/>
    <m/>
    <s v=" "/>
    <m/>
    <s v=""/>
    <m/>
    <m/>
    <m/>
    <m/>
    <m/>
  </r>
  <r>
    <s v="Ndogp-Ecole-Publique"/>
    <s v="LIT_693"/>
    <s v="Douala"/>
    <s v="CAMUSAT"/>
    <s v="Good Grid no GE - 8h"/>
    <s v="LITTORAL"/>
    <s v="Douala"/>
    <s v="ZTE"/>
    <n v="0"/>
    <n v="0"/>
    <n v="0"/>
    <n v="10.211349245076804"/>
    <n v="0"/>
    <n v="0"/>
    <n v="0"/>
    <n v="0"/>
    <n v="0"/>
    <n v="0"/>
    <n v="0"/>
    <n v="0"/>
    <n v="0"/>
    <n v="0"/>
    <n v="0"/>
    <n v="0"/>
    <n v="0"/>
    <n v="0"/>
    <n v="0"/>
    <n v="0"/>
    <n v="0"/>
    <n v="0"/>
    <n v="0"/>
    <n v="0"/>
    <m/>
    <n v="0"/>
    <n v="0"/>
    <n v="0"/>
    <n v="0"/>
    <n v="0"/>
    <n v="0"/>
    <x v="0"/>
    <m/>
    <s v="No root cause"/>
    <s v="No root cause"/>
    <s v="No root cause"/>
    <x v="4"/>
    <s v=" "/>
    <m/>
    <m/>
    <s v=""/>
    <m/>
    <s v=""/>
    <m/>
    <m/>
    <m/>
    <m/>
    <m/>
    <m/>
    <m/>
    <m/>
    <m/>
    <m/>
    <m/>
    <m/>
    <m/>
    <m/>
    <m/>
    <s v=" "/>
    <m/>
    <s v=""/>
    <m/>
    <m/>
    <m/>
    <m/>
    <m/>
  </r>
  <r>
    <s v="Ndogpassi-Lycee-II"/>
    <s v="LIT_409"/>
    <s v="Douala"/>
    <s v="IHS"/>
    <s v="Grid-Gen"/>
    <s v="LITTORAL"/>
    <s v="Douala"/>
    <s v="ZTE"/>
    <n v="0"/>
    <n v="0"/>
    <n v="0"/>
    <n v="5.3193299432416499"/>
    <n v="0"/>
    <n v="0"/>
    <n v="0"/>
    <n v="0"/>
    <n v="0"/>
    <n v="0"/>
    <n v="0"/>
    <n v="0"/>
    <n v="0"/>
    <n v="0"/>
    <n v="0"/>
    <n v="0"/>
    <n v="0"/>
    <n v="0"/>
    <n v="0"/>
    <n v="0"/>
    <n v="0"/>
    <n v="0"/>
    <n v="0"/>
    <n v="0"/>
    <m/>
    <n v="3.3886648803051818E-4"/>
    <n v="0"/>
    <n v="0"/>
    <n v="0"/>
    <n v="0"/>
    <n v="0"/>
    <x v="0"/>
    <m/>
    <s v="No root cause"/>
    <s v="No root cause"/>
    <s v="No root cause"/>
    <x v="4"/>
    <s v=" "/>
    <m/>
    <m/>
    <s v=""/>
    <m/>
    <s v=""/>
    <m/>
    <m/>
    <m/>
    <m/>
    <m/>
    <m/>
    <m/>
    <m/>
    <m/>
    <m/>
    <m/>
    <m/>
    <m/>
    <m/>
    <m/>
    <s v=" "/>
    <m/>
    <s v=""/>
    <m/>
    <m/>
    <m/>
    <m/>
    <m/>
  </r>
  <r>
    <s v="Mbouda-Lepi"/>
    <s v="OST_071"/>
    <s v="OUEST"/>
    <s v="IHS"/>
    <s v="Grid-Gen"/>
    <s v="OUEST"/>
    <s v="Mbouda"/>
    <s v="Huawei"/>
    <n v="0"/>
    <n v="0"/>
    <n v="0"/>
    <n v="4.9775028322104369"/>
    <n v="0"/>
    <n v="0"/>
    <n v="0"/>
    <n v="0"/>
    <n v="0"/>
    <n v="0"/>
    <n v="0"/>
    <n v="0"/>
    <n v="0"/>
    <n v="0"/>
    <n v="0"/>
    <n v="0"/>
    <n v="0"/>
    <n v="0"/>
    <n v="0"/>
    <n v="0"/>
    <n v="0"/>
    <n v="0"/>
    <n v="0"/>
    <n v="0"/>
    <m/>
    <n v="0"/>
    <n v="0"/>
    <n v="0"/>
    <n v="0"/>
    <n v="0"/>
    <n v="0"/>
    <x v="0"/>
    <m/>
    <s v="No root cause"/>
    <s v="No root cause"/>
    <s v="No root cause"/>
    <x v="4"/>
    <s v=" "/>
    <m/>
    <m/>
    <s v=""/>
    <m/>
    <s v=""/>
    <m/>
    <m/>
    <m/>
    <m/>
    <m/>
    <m/>
    <m/>
    <m/>
    <m/>
    <m/>
    <m/>
    <m/>
    <m/>
    <m/>
    <m/>
    <s v=" "/>
    <m/>
    <s v=""/>
    <m/>
    <m/>
    <m/>
    <m/>
    <m/>
  </r>
  <r>
    <s v="Dschang-Q-Admin"/>
    <s v="OST_112"/>
    <s v="OUEST"/>
    <s v="IHS"/>
    <s v="Grid-Gen"/>
    <s v="OUEST"/>
    <s v="Dschang"/>
    <s v="Huawei"/>
    <n v="0"/>
    <n v="0"/>
    <n v="0"/>
    <n v="4.6290054018885218"/>
    <n v="0"/>
    <n v="0"/>
    <n v="0"/>
    <n v="0"/>
    <n v="0"/>
    <n v="0"/>
    <n v="0"/>
    <n v="0"/>
    <n v="0"/>
    <n v="0"/>
    <n v="0"/>
    <n v="0"/>
    <n v="0"/>
    <n v="0"/>
    <n v="0"/>
    <n v="0"/>
    <n v="0"/>
    <n v="0"/>
    <n v="0"/>
    <n v="0"/>
    <m/>
    <n v="0"/>
    <n v="0"/>
    <n v="0"/>
    <n v="0"/>
    <n v="0"/>
    <n v="0"/>
    <x v="0"/>
    <m/>
    <s v="No root cause"/>
    <s v="No root cause"/>
    <s v="No root cause"/>
    <x v="4"/>
    <s v=" "/>
    <m/>
    <m/>
    <s v=""/>
    <m/>
    <s v=""/>
    <m/>
    <m/>
    <m/>
    <m/>
    <m/>
    <m/>
    <m/>
    <m/>
    <m/>
    <m/>
    <m/>
    <m/>
    <m/>
    <m/>
    <m/>
    <s v=" "/>
    <m/>
    <s v=""/>
    <m/>
    <m/>
    <m/>
    <m/>
    <m/>
  </r>
  <r>
    <s v="Andom"/>
    <s v="EST_150"/>
    <s v="CENTRE"/>
    <s v="CAMUSAT"/>
    <m/>
    <s v="EST"/>
    <s v="Andom"/>
    <s v="ZTE"/>
    <n v="0"/>
    <n v="0"/>
    <n v="0"/>
    <n v="0"/>
    <n v="0"/>
    <n v="0"/>
    <n v="0"/>
    <n v="0"/>
    <n v="0"/>
    <n v="0"/>
    <n v="0"/>
    <n v="0"/>
    <n v="0"/>
    <n v="0"/>
    <n v="0"/>
    <n v="0"/>
    <n v="0"/>
    <n v="0"/>
    <n v="0"/>
    <n v="0"/>
    <n v="0"/>
    <n v="0"/>
    <n v="0"/>
    <n v="0"/>
    <m/>
    <n v="0"/>
    <n v="0"/>
    <n v="0"/>
    <n v="0"/>
    <n v="0"/>
    <n v="0"/>
    <x v="1"/>
    <m/>
    <s v="Exclu"/>
    <s v="Exclu"/>
    <s v="EXCLU"/>
    <x v="2"/>
    <s v=" "/>
    <m/>
    <m/>
    <s v=""/>
    <m/>
    <s v=""/>
    <m/>
    <m/>
    <m/>
    <m/>
    <m/>
    <m/>
    <m/>
    <m/>
    <m/>
    <m/>
    <m/>
    <m/>
    <m/>
    <m/>
    <m/>
    <s v=" "/>
    <m/>
    <s v=""/>
    <m/>
    <m/>
    <m/>
    <m/>
    <m/>
  </r>
  <r>
    <s v="Meba-CAMTEL"/>
    <s v="CTR_407"/>
    <s v="CENTRE"/>
    <s v="CAMUSAT"/>
    <s v="Hybrid Solar - S3"/>
    <s v="CENTRE"/>
    <s v="Meba"/>
    <s v="ZTE"/>
    <n v="0"/>
    <n v="0"/>
    <n v="0"/>
    <n v="0"/>
    <n v="0"/>
    <n v="0"/>
    <n v="0"/>
    <n v="0"/>
    <n v="0"/>
    <n v="0"/>
    <n v="0"/>
    <n v="0"/>
    <n v="0"/>
    <n v="0"/>
    <n v="0"/>
    <n v="0"/>
    <n v="0"/>
    <n v="0"/>
    <n v="0"/>
    <n v="0"/>
    <n v="0"/>
    <n v="0"/>
    <n v="0"/>
    <n v="0"/>
    <m/>
    <n v="0"/>
    <n v="0"/>
    <n v="0"/>
    <n v="0"/>
    <n v="0"/>
    <n v="0"/>
    <x v="1"/>
    <m/>
    <s v="Exclu"/>
    <s v="Exclu"/>
    <s v="EXCLU"/>
    <x v="2"/>
    <s v=" "/>
    <m/>
    <m/>
    <s v=""/>
    <m/>
    <s v=""/>
    <m/>
    <m/>
    <m/>
    <m/>
    <m/>
    <m/>
    <m/>
    <m/>
    <m/>
    <m/>
    <m/>
    <m/>
    <m/>
    <m/>
    <m/>
    <s v=" "/>
    <m/>
    <s v=""/>
    <m/>
    <m/>
    <m/>
    <m/>
    <m/>
  </r>
  <r>
    <s v="Mbouda-Batang-IHS"/>
    <s v="OST_142"/>
    <s v="OUEST"/>
    <s v="IHS"/>
    <s v="Grid-Gen"/>
    <s v="OUEST"/>
    <s v="Mbouda"/>
    <s v="Huawei"/>
    <n v="0"/>
    <n v="0"/>
    <n v="0"/>
    <n v="3.5224814729206435"/>
    <n v="0"/>
    <n v="0"/>
    <n v="0"/>
    <n v="0"/>
    <n v="0"/>
    <n v="0"/>
    <n v="0"/>
    <n v="0"/>
    <n v="0"/>
    <n v="0"/>
    <n v="0"/>
    <n v="0"/>
    <n v="0"/>
    <n v="0"/>
    <n v="0"/>
    <n v="0"/>
    <n v="0"/>
    <n v="0"/>
    <n v="0"/>
    <n v="0.38953594553024395"/>
    <m/>
    <n v="0"/>
    <n v="0"/>
    <n v="0"/>
    <n v="0"/>
    <n v="0"/>
    <n v="0"/>
    <x v="0"/>
    <m/>
    <s v="No root cause"/>
    <s v="No root cause"/>
    <s v="No root cause"/>
    <x v="4"/>
    <s v=" "/>
    <m/>
    <m/>
    <s v=""/>
    <m/>
    <s v=""/>
    <m/>
    <m/>
    <m/>
    <m/>
    <m/>
    <m/>
    <m/>
    <m/>
    <m/>
    <m/>
    <m/>
    <m/>
    <m/>
    <m/>
    <m/>
    <s v=" "/>
    <m/>
    <s v=""/>
    <m/>
    <m/>
    <m/>
    <m/>
    <m/>
  </r>
  <r>
    <s v="Yoko"/>
    <s v="CTR_335"/>
    <s v="CENTRE"/>
    <s v="IHS"/>
    <s v="Grid-Gen"/>
    <s v="CENTRE"/>
    <s v="Yoko"/>
    <s v="ZTE"/>
    <n v="0"/>
    <n v="0"/>
    <n v="0"/>
    <n v="0"/>
    <n v="0"/>
    <n v="0"/>
    <n v="0"/>
    <n v="0"/>
    <n v="0"/>
    <n v="0"/>
    <n v="0"/>
    <n v="0"/>
    <n v="0"/>
    <n v="0"/>
    <n v="0"/>
    <n v="0"/>
    <n v="0"/>
    <n v="0"/>
    <n v="0"/>
    <n v="0"/>
    <n v="0"/>
    <n v="0"/>
    <n v="0"/>
    <n v="0"/>
    <m/>
    <n v="0"/>
    <n v="0"/>
    <n v="0"/>
    <n v="0"/>
    <n v="0"/>
    <n v="0"/>
    <x v="1"/>
    <m/>
    <s v="Exclu"/>
    <s v="Exclu"/>
    <s v="EXCLU"/>
    <x v="2"/>
    <s v=" "/>
    <m/>
    <m/>
    <s v=""/>
    <m/>
    <s v=""/>
    <m/>
    <m/>
    <m/>
    <m/>
    <m/>
    <m/>
    <m/>
    <m/>
    <m/>
    <m/>
    <m/>
    <m/>
    <m/>
    <m/>
    <m/>
    <s v=" "/>
    <m/>
    <s v=""/>
    <m/>
    <m/>
    <m/>
    <m/>
    <m/>
  </r>
  <r>
    <s v="Mak-Village"/>
    <s v="LIT_531"/>
    <s v="Douala"/>
    <s v="IHS"/>
    <s v="Grid-Gen"/>
    <s v="LITTORAL"/>
    <s v="Douala"/>
    <s v="ZTE"/>
    <n v="0"/>
    <n v="4.1730337896259782"/>
    <n v="0"/>
    <n v="2.9638868200198045"/>
    <n v="0"/>
    <n v="0"/>
    <n v="0"/>
    <n v="0"/>
    <n v="0"/>
    <n v="0"/>
    <n v="0"/>
    <n v="0"/>
    <n v="0"/>
    <n v="0"/>
    <n v="0"/>
    <n v="0"/>
    <n v="0"/>
    <n v="1.8905183016438626E-3"/>
    <n v="0"/>
    <n v="0"/>
    <n v="0"/>
    <n v="0"/>
    <n v="0"/>
    <n v="0"/>
    <m/>
    <n v="0"/>
    <n v="0"/>
    <n v="0"/>
    <n v="0"/>
    <n v="0"/>
    <n v="0"/>
    <x v="0"/>
    <m/>
    <s v="No root cause"/>
    <s v="No root cause"/>
    <s v="No root cause"/>
    <x v="4"/>
    <s v=" "/>
    <m/>
    <m/>
    <s v=""/>
    <m/>
    <s v=""/>
    <m/>
    <m/>
    <m/>
    <m/>
    <m/>
    <m/>
    <m/>
    <m/>
    <m/>
    <m/>
    <m/>
    <m/>
    <m/>
    <m/>
    <m/>
    <s v=" "/>
    <m/>
    <s v=""/>
    <m/>
    <m/>
    <m/>
    <m/>
    <m/>
  </r>
  <r>
    <s v="Gra-Yelwa-II"/>
    <s v="NRD_072"/>
    <s v="Garoua"/>
    <s v="IHS"/>
    <s v="Grid-Gen"/>
    <s v="NORD"/>
    <s v="Garoua"/>
    <s v="Huawei"/>
    <n v="0"/>
    <n v="0"/>
    <n v="0"/>
    <n v="1.5103636073086726"/>
    <n v="0"/>
    <n v="0"/>
    <n v="0"/>
    <n v="0"/>
    <n v="0"/>
    <n v="0"/>
    <n v="0"/>
    <n v="0"/>
    <n v="0"/>
    <n v="0"/>
    <n v="0"/>
    <n v="0"/>
    <n v="0"/>
    <n v="0"/>
    <n v="0"/>
    <n v="0"/>
    <n v="0"/>
    <n v="0"/>
    <n v="0"/>
    <n v="0"/>
    <m/>
    <n v="0"/>
    <n v="0"/>
    <n v="0"/>
    <n v="0"/>
    <n v="0"/>
    <n v="0"/>
    <x v="0"/>
    <m/>
    <s v="No root cause"/>
    <s v="No root cause"/>
    <s v="No root cause"/>
    <x v="4"/>
    <s v=" "/>
    <m/>
    <m/>
    <s v=""/>
    <m/>
    <s v=""/>
    <m/>
    <m/>
    <m/>
    <m/>
    <m/>
    <m/>
    <m/>
    <m/>
    <m/>
    <m/>
    <m/>
    <m/>
    <m/>
    <m/>
    <m/>
    <s v=" "/>
    <m/>
    <s v=""/>
    <m/>
    <m/>
    <m/>
    <m/>
    <m/>
  </r>
  <r>
    <s v="Abong-Mbang-II"/>
    <s v="EST_036"/>
    <s v="CENTRE"/>
    <s v="IHS"/>
    <s v="Grid-Gen"/>
    <s v="EST"/>
    <s v="Abong-Mbang"/>
    <s v="ZTE"/>
    <n v="0"/>
    <n v="0"/>
    <n v="0"/>
    <n v="0"/>
    <n v="0"/>
    <n v="0"/>
    <n v="0"/>
    <n v="0"/>
    <n v="0"/>
    <n v="0"/>
    <n v="0"/>
    <n v="0"/>
    <n v="0"/>
    <n v="0"/>
    <n v="0"/>
    <n v="0"/>
    <n v="0"/>
    <n v="0"/>
    <n v="0"/>
    <n v="0"/>
    <n v="0"/>
    <n v="0"/>
    <n v="0"/>
    <n v="0"/>
    <m/>
    <n v="0"/>
    <n v="0"/>
    <n v="0"/>
    <n v="0"/>
    <n v="0"/>
    <n v="0"/>
    <x v="1"/>
    <m/>
    <s v="Exclu"/>
    <s v="Exclu"/>
    <s v="EXCLU"/>
    <x v="2"/>
    <s v=" "/>
    <m/>
    <m/>
    <s v=""/>
    <m/>
    <s v=""/>
    <m/>
    <m/>
    <m/>
    <m/>
    <m/>
    <m/>
    <m/>
    <m/>
    <m/>
    <m/>
    <m/>
    <m/>
    <m/>
    <m/>
    <m/>
    <s v=" "/>
    <m/>
    <s v=""/>
    <m/>
    <m/>
    <m/>
    <m/>
    <m/>
  </r>
  <r>
    <s v="Japoma-Stade-Camtel"/>
    <s v="LIT_733"/>
    <s v="Douala"/>
    <s v="CAMUSAT"/>
    <s v="Good Grid no GE - 8h"/>
    <s v="LITTORAL"/>
    <s v="Douala"/>
    <s v="ZTE"/>
    <n v="0"/>
    <n v="0.29117548860980513"/>
    <n v="0"/>
    <n v="0.33929452991013997"/>
    <n v="0"/>
    <n v="0"/>
    <n v="0"/>
    <n v="0"/>
    <n v="0"/>
    <n v="0"/>
    <n v="0"/>
    <n v="0"/>
    <n v="0"/>
    <n v="0"/>
    <n v="0"/>
    <n v="0"/>
    <n v="0"/>
    <n v="0"/>
    <n v="0"/>
    <n v="0"/>
    <n v="0"/>
    <n v="0"/>
    <n v="0"/>
    <n v="0"/>
    <m/>
    <n v="0"/>
    <n v="0"/>
    <n v="0"/>
    <n v="0"/>
    <n v="0"/>
    <n v="0"/>
    <x v="0"/>
    <m/>
    <s v="No root cause"/>
    <s v="No root cause"/>
    <s v="No root cause"/>
    <x v="4"/>
    <s v=" "/>
    <m/>
    <m/>
    <s v=""/>
    <m/>
    <s v=""/>
    <m/>
    <m/>
    <m/>
    <m/>
    <m/>
    <m/>
    <m/>
    <m/>
    <m/>
    <m/>
    <m/>
    <m/>
    <m/>
    <m/>
    <m/>
    <s v=" "/>
    <m/>
    <s v=""/>
    <m/>
    <m/>
    <m/>
    <m/>
    <m/>
  </r>
  <r>
    <s v="Baloum-IHS"/>
    <s v="OST_167"/>
    <s v="OUEST"/>
    <s v="IHS"/>
    <s v="Gen Only"/>
    <s v="OUEST"/>
    <s v="Baloum"/>
    <s v="NOKIA"/>
    <n v="0"/>
    <n v="0"/>
    <n v="0"/>
    <n v="0.28512029463099731"/>
    <n v="0"/>
    <n v="0"/>
    <n v="0"/>
    <n v="0"/>
    <n v="0"/>
    <n v="0"/>
    <n v="0"/>
    <n v="0"/>
    <n v="0"/>
    <n v="0"/>
    <n v="0"/>
    <n v="0"/>
    <n v="0"/>
    <n v="0"/>
    <n v="0"/>
    <n v="0"/>
    <n v="0"/>
    <n v="0"/>
    <n v="0"/>
    <n v="0"/>
    <m/>
    <n v="0"/>
    <n v="0"/>
    <n v="0"/>
    <n v="0"/>
    <n v="0"/>
    <n v="0"/>
    <x v="0"/>
    <m/>
    <s v="No root cause"/>
    <s v="No root cause"/>
    <s v="No root cause"/>
    <x v="4"/>
    <s v=" "/>
    <m/>
    <m/>
    <s v=""/>
    <m/>
    <s v=""/>
    <m/>
    <m/>
    <m/>
    <m/>
    <m/>
    <m/>
    <m/>
    <m/>
    <m/>
    <m/>
    <m/>
    <m/>
    <m/>
    <m/>
    <m/>
    <s v=" "/>
    <m/>
    <s v=""/>
    <m/>
    <m/>
    <m/>
    <m/>
    <m/>
  </r>
  <r>
    <s v="Aeroport"/>
    <s v="LIT_033"/>
    <s v="Douala"/>
    <s v="IHS"/>
    <s v="Grid-Gen (LL)"/>
    <s v="LITTORAL"/>
    <s v="Douala"/>
    <s v="ZTE"/>
    <n v="0"/>
    <n v="0"/>
    <n v="0"/>
    <n v="2.5307976132384814E-2"/>
    <n v="0"/>
    <n v="0"/>
    <n v="2.751952584374202E-2"/>
    <n v="0"/>
    <n v="0"/>
    <n v="0"/>
    <n v="0"/>
    <n v="0"/>
    <n v="0"/>
    <n v="0"/>
    <n v="0"/>
    <n v="0"/>
    <n v="0"/>
    <n v="0"/>
    <n v="0"/>
    <n v="0"/>
    <n v="0"/>
    <n v="0"/>
    <n v="0"/>
    <n v="18.86703378391875"/>
    <m/>
    <n v="0"/>
    <n v="0"/>
    <n v="0"/>
    <n v="0"/>
    <n v="0"/>
    <n v="0"/>
    <x v="0"/>
    <m/>
    <s v="No root cause"/>
    <s v="No root cause"/>
    <s v="No root cause"/>
    <x v="4"/>
    <s v=" "/>
    <m/>
    <m/>
    <s v=""/>
    <m/>
    <s v=""/>
    <m/>
    <m/>
    <m/>
    <m/>
    <m/>
    <m/>
    <m/>
    <m/>
    <m/>
    <m/>
    <m/>
    <m/>
    <m/>
    <m/>
    <m/>
    <s v=" "/>
    <m/>
    <s v=""/>
    <m/>
    <m/>
    <m/>
    <m/>
    <m/>
  </r>
  <r>
    <s v="Eseka"/>
    <s v="CTR_067"/>
    <s v="CENTRE"/>
    <s v="IHS"/>
    <s v="Grid-Gen"/>
    <s v="CENTRE"/>
    <s v="Eseka"/>
    <s v="ZTE"/>
    <n v="0"/>
    <n v="0"/>
    <n v="0"/>
    <n v="0"/>
    <n v="0"/>
    <n v="0"/>
    <n v="0"/>
    <n v="0"/>
    <n v="0"/>
    <n v="0"/>
    <n v="0"/>
    <n v="0"/>
    <n v="0"/>
    <n v="0"/>
    <n v="0"/>
    <n v="0"/>
    <n v="0"/>
    <n v="0"/>
    <n v="0"/>
    <n v="0"/>
    <n v="0"/>
    <n v="0"/>
    <n v="0"/>
    <n v="0"/>
    <m/>
    <n v="0"/>
    <n v="0"/>
    <n v="0"/>
    <n v="0"/>
    <n v="0"/>
    <n v="0"/>
    <x v="1"/>
    <m/>
    <s v="Exclu"/>
    <s v="Exclu"/>
    <s v="EXCLU"/>
    <x v="2"/>
    <s v=" "/>
    <m/>
    <m/>
    <s v=""/>
    <m/>
    <s v=""/>
    <m/>
    <m/>
    <m/>
    <m/>
    <m/>
    <m/>
    <m/>
    <m/>
    <m/>
    <m/>
    <m/>
    <m/>
    <m/>
    <m/>
    <m/>
    <s v=" "/>
    <m/>
    <s v=""/>
    <m/>
    <m/>
    <m/>
    <m/>
    <m/>
  </r>
  <r>
    <s v="Ange-Raphael"/>
    <s v="LIT_056"/>
    <s v="Douala"/>
    <s v="IHS"/>
    <s v="GridOnly"/>
    <s v="LITTORAL"/>
    <s v="Douala"/>
    <s v="ZTE"/>
    <n v="0"/>
    <n v="0"/>
    <n v="0"/>
    <n v="2.2472198679918932E-3"/>
    <n v="0"/>
    <n v="0"/>
    <n v="0"/>
    <n v="0"/>
    <n v="0"/>
    <n v="0"/>
    <n v="0"/>
    <n v="0"/>
    <n v="0"/>
    <n v="0"/>
    <n v="0"/>
    <n v="0"/>
    <n v="0"/>
    <n v="0"/>
    <n v="0"/>
    <n v="0"/>
    <n v="0"/>
    <n v="0"/>
    <n v="0"/>
    <n v="0"/>
    <m/>
    <n v="0"/>
    <n v="0"/>
    <n v="0"/>
    <n v="0"/>
    <n v="0"/>
    <n v="0"/>
    <x v="0"/>
    <m/>
    <s v="No root cause"/>
    <s v="No root cause"/>
    <s v="No root cause"/>
    <x v="4"/>
    <s v=" "/>
    <m/>
    <m/>
    <s v=""/>
    <m/>
    <s v=""/>
    <m/>
    <m/>
    <m/>
    <m/>
    <m/>
    <m/>
    <m/>
    <m/>
    <m/>
    <m/>
    <m/>
    <m/>
    <m/>
    <m/>
    <m/>
    <s v=" "/>
    <m/>
    <s v=""/>
    <m/>
    <m/>
    <m/>
    <m/>
    <m/>
  </r>
  <r>
    <s v="Socaver"/>
    <s v="LIT_024"/>
    <s v="Douala"/>
    <s v="IHS"/>
    <s v="Grid-Gen"/>
    <s v="LITTORAL"/>
    <s v="Douala"/>
    <s v="ZTE"/>
    <n v="0"/>
    <n v="0"/>
    <n v="0"/>
    <n v="2.2115497113572098E-3"/>
    <n v="0"/>
    <n v="0"/>
    <n v="0"/>
    <n v="0"/>
    <n v="0"/>
    <n v="0"/>
    <n v="0"/>
    <n v="0"/>
    <n v="0"/>
    <n v="0"/>
    <n v="0"/>
    <n v="0"/>
    <n v="0"/>
    <n v="0"/>
    <n v="0"/>
    <n v="0"/>
    <n v="0"/>
    <n v="0"/>
    <n v="0"/>
    <n v="0"/>
    <m/>
    <n v="0"/>
    <n v="0"/>
    <n v="0"/>
    <n v="0"/>
    <n v="0"/>
    <n v="0"/>
    <x v="0"/>
    <m/>
    <s v="No root cause"/>
    <s v="No root cause"/>
    <s v="No root cause"/>
    <x v="4"/>
    <s v=" "/>
    <m/>
    <m/>
    <s v=""/>
    <m/>
    <s v=""/>
    <m/>
    <m/>
    <m/>
    <m/>
    <m/>
    <m/>
    <m/>
    <m/>
    <m/>
    <m/>
    <m/>
    <m/>
    <m/>
    <m/>
    <m/>
    <s v=" "/>
    <m/>
    <s v=""/>
    <m/>
    <m/>
    <m/>
    <m/>
    <m/>
  </r>
  <r>
    <s v="Santa-New"/>
    <s v="NRO_104"/>
    <s v="NORD-OUEST"/>
    <s v="IHS"/>
    <s v="Grid-Gen"/>
    <s v="NORD-OUEST"/>
    <s v="Santa"/>
    <s v="Huawei"/>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Kette"/>
    <s v="EST_045"/>
    <s v="CENTRE"/>
    <s v="IHS"/>
    <s v="Solar-Gen-Lithium"/>
    <s v="EST"/>
    <s v="Kette"/>
    <s v="ZTE"/>
    <n v="0"/>
    <n v="0"/>
    <n v="0"/>
    <n v="0"/>
    <n v="0"/>
    <n v="0"/>
    <n v="0"/>
    <n v="0"/>
    <n v="0"/>
    <n v="0"/>
    <n v="0"/>
    <n v="0"/>
    <n v="0"/>
    <n v="0"/>
    <n v="0"/>
    <n v="0"/>
    <n v="0"/>
    <n v="0"/>
    <n v="0"/>
    <n v="0"/>
    <n v="0"/>
    <n v="0"/>
    <n v="0"/>
    <n v="0"/>
    <m/>
    <n v="0"/>
    <n v="0"/>
    <n v="0"/>
    <n v="0"/>
    <n v="0"/>
    <n v="0"/>
    <x v="1"/>
    <m/>
    <s v="Exclu"/>
    <s v="Exclu"/>
    <s v="EXCLU"/>
    <x v="2"/>
    <s v="[OCM RAN 11-05-2026 18H UTC ] -&gt;..Travaux nokia CorEVO Upgrade   ;    "/>
    <m/>
    <m/>
    <s v=""/>
    <m/>
    <s v=""/>
    <m/>
    <m/>
    <m/>
    <m/>
    <m/>
    <m/>
    <m/>
    <m/>
    <m/>
    <m/>
    <m/>
    <m/>
    <m/>
    <s v="[OCM RAN 11-05-2026 18H UTC ] -&gt;..Travaux nokia CorEVO Upgrade"/>
    <m/>
    <s v=" "/>
    <m/>
    <s v=""/>
    <m/>
    <m/>
    <m/>
    <m/>
    <m/>
  </r>
  <r>
    <s v="Eseka-Town-MTN-IHS"/>
    <s v="CTR_185"/>
    <s v="CENTRE"/>
    <s v="IHS"/>
    <s v="Grid-Gen"/>
    <s v="CENTRE"/>
    <s v="Eseka"/>
    <s v="ZTE"/>
    <n v="0"/>
    <n v="0"/>
    <n v="0"/>
    <n v="0"/>
    <n v="0"/>
    <n v="0"/>
    <n v="0"/>
    <n v="0"/>
    <n v="0"/>
    <n v="0"/>
    <n v="0"/>
    <n v="0"/>
    <n v="0"/>
    <n v="0"/>
    <n v="0"/>
    <n v="0"/>
    <n v="0"/>
    <n v="0"/>
    <n v="0"/>
    <n v="0"/>
    <n v="0"/>
    <n v="0"/>
    <n v="0"/>
    <n v="0"/>
    <m/>
    <n v="0"/>
    <n v="0"/>
    <n v="0"/>
    <n v="0"/>
    <n v="0"/>
    <n v="0"/>
    <x v="1"/>
    <m/>
    <s v="Exclu"/>
    <s v="Exclu"/>
    <s v="EXCLU"/>
    <x v="2"/>
    <s v=" "/>
    <m/>
    <m/>
    <s v=""/>
    <m/>
    <s v=""/>
    <m/>
    <m/>
    <m/>
    <m/>
    <m/>
    <m/>
    <m/>
    <m/>
    <m/>
    <m/>
    <m/>
    <m/>
    <m/>
    <m/>
    <m/>
    <s v=" "/>
    <m/>
    <s v=""/>
    <m/>
    <m/>
    <m/>
    <m/>
    <m/>
  </r>
  <r>
    <s v="Logpom-Kosovo"/>
    <s v="LIT_276"/>
    <s v="Douala"/>
    <s v="IHS"/>
    <s v="Grid-Gen"/>
    <s v="LITTORAL"/>
    <s v="Douala"/>
    <s v="ZTE"/>
    <n v="0"/>
    <n v="0"/>
    <n v="0"/>
    <n v="1.9083533799613751E-3"/>
    <n v="0"/>
    <n v="0"/>
    <n v="0"/>
    <n v="0"/>
    <n v="0"/>
    <n v="0"/>
    <n v="0"/>
    <n v="0"/>
    <n v="0"/>
    <n v="0"/>
    <n v="0"/>
    <n v="0"/>
    <n v="0"/>
    <n v="0"/>
    <n v="0"/>
    <n v="0"/>
    <n v="0"/>
    <n v="0"/>
    <n v="0"/>
    <n v="0"/>
    <m/>
    <n v="0"/>
    <n v="0"/>
    <n v="0"/>
    <n v="0"/>
    <n v="0"/>
    <n v="0"/>
    <x v="0"/>
    <m/>
    <s v="No root cause"/>
    <s v="No root cause"/>
    <s v="No root cause"/>
    <x v="4"/>
    <s v=" "/>
    <m/>
    <m/>
    <s v=""/>
    <m/>
    <s v=""/>
    <m/>
    <m/>
    <m/>
    <m/>
    <m/>
    <m/>
    <m/>
    <m/>
    <m/>
    <m/>
    <m/>
    <m/>
    <m/>
    <m/>
    <m/>
    <s v=" "/>
    <m/>
    <s v=""/>
    <m/>
    <m/>
    <m/>
    <m/>
    <m/>
  </r>
  <r>
    <s v="Akum"/>
    <s v="NRO_001"/>
    <s v="NORD-OUEST"/>
    <s v="CAMUSAT"/>
    <s v="Medium Grid + Solar + GE"/>
    <s v="NORD-OUEST"/>
    <s v="Akum"/>
    <s v="Huawei"/>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Ndogbong-Guinness"/>
    <s v="LIT_432"/>
    <s v="Douala"/>
    <s v="IHS"/>
    <s v="Grid-Gen"/>
    <s v="LITTORAL"/>
    <s v="Douala"/>
    <s v="ZTE"/>
    <n v="0"/>
    <n v="0"/>
    <n v="0"/>
    <n v="1.6408272052003947E-3"/>
    <n v="0"/>
    <n v="0"/>
    <n v="0"/>
    <n v="0"/>
    <n v="0"/>
    <n v="0"/>
    <n v="0"/>
    <n v="0"/>
    <n v="0"/>
    <n v="0"/>
    <n v="0"/>
    <n v="0"/>
    <n v="0"/>
    <n v="0"/>
    <n v="0"/>
    <n v="0"/>
    <n v="0"/>
    <n v="0"/>
    <n v="0"/>
    <n v="0"/>
    <m/>
    <n v="0"/>
    <n v="0"/>
    <n v="0"/>
    <n v="0"/>
    <n v="0"/>
    <n v="0"/>
    <x v="0"/>
    <m/>
    <s v="No root cause"/>
    <s v="No root cause"/>
    <s v="No root cause"/>
    <x v="4"/>
    <s v=" "/>
    <m/>
    <m/>
    <s v=""/>
    <m/>
    <s v=""/>
    <m/>
    <m/>
    <m/>
    <m/>
    <m/>
    <m/>
    <m/>
    <m/>
    <m/>
    <m/>
    <m/>
    <m/>
    <m/>
    <m/>
    <m/>
    <s v=" "/>
    <m/>
    <s v=""/>
    <m/>
    <m/>
    <m/>
    <m/>
    <m/>
  </r>
  <r>
    <s v="Logpom-IHS"/>
    <s v="LIT_376"/>
    <s v="Douala"/>
    <s v="IHS"/>
    <s v="Grid-Gen"/>
    <s v="LITTORAL"/>
    <s v="Douala"/>
    <s v="ZTE"/>
    <n v="0"/>
    <n v="0"/>
    <n v="0"/>
    <n v="1.5694868919306861E-3"/>
    <n v="0"/>
    <n v="0"/>
    <n v="0"/>
    <n v="0"/>
    <n v="0"/>
    <n v="0"/>
    <n v="0"/>
    <n v="0"/>
    <n v="0"/>
    <n v="0"/>
    <n v="0"/>
    <n v="0"/>
    <n v="0"/>
    <n v="0"/>
    <n v="0"/>
    <n v="0"/>
    <n v="0"/>
    <n v="0"/>
    <n v="0"/>
    <n v="0"/>
    <m/>
    <n v="0"/>
    <n v="0"/>
    <n v="0"/>
    <n v="0"/>
    <n v="0"/>
    <n v="0"/>
    <x v="0"/>
    <m/>
    <s v="No root cause"/>
    <s v="No root cause"/>
    <s v="No root cause"/>
    <x v="4"/>
    <s v=" "/>
    <m/>
    <m/>
    <s v=""/>
    <m/>
    <s v=""/>
    <m/>
    <m/>
    <m/>
    <m/>
    <m/>
    <m/>
    <m/>
    <m/>
    <m/>
    <m/>
    <m/>
    <m/>
    <m/>
    <m/>
    <m/>
    <s v=" "/>
    <m/>
    <s v=""/>
    <m/>
    <m/>
    <m/>
    <m/>
    <m/>
  </r>
  <r>
    <s v="Ndogbong-Seven"/>
    <s v="LIT_652"/>
    <s v="Douala"/>
    <s v="CAMUSAT"/>
    <s v="Good Grid no GE - 8h"/>
    <s v="LITTORAL"/>
    <s v="Douala"/>
    <s v="ZTE"/>
    <n v="0"/>
    <n v="0"/>
    <n v="0"/>
    <n v="1.5159816569784899E-3"/>
    <n v="0"/>
    <n v="0"/>
    <n v="0"/>
    <n v="0"/>
    <n v="0"/>
    <n v="0"/>
    <n v="0"/>
    <n v="0"/>
    <n v="0"/>
    <n v="0"/>
    <n v="0"/>
    <n v="0"/>
    <n v="0"/>
    <n v="0"/>
    <n v="0"/>
    <n v="0"/>
    <n v="0"/>
    <n v="0"/>
    <n v="0"/>
    <n v="0"/>
    <m/>
    <n v="0"/>
    <n v="0"/>
    <n v="0"/>
    <n v="0"/>
    <n v="0"/>
    <n v="0"/>
    <x v="0"/>
    <m/>
    <s v="No root cause"/>
    <s v="No root cause"/>
    <s v="No root cause"/>
    <x v="4"/>
    <s v=" "/>
    <m/>
    <m/>
    <s v=""/>
    <m/>
    <s v=""/>
    <m/>
    <m/>
    <m/>
    <m/>
    <m/>
    <m/>
    <m/>
    <m/>
    <m/>
    <m/>
    <m/>
    <m/>
    <m/>
    <m/>
    <m/>
    <s v=" "/>
    <m/>
    <s v=""/>
    <m/>
    <m/>
    <m/>
    <m/>
    <m/>
  </r>
  <r>
    <s v="Makepe-St-Tropez"/>
    <s v="LIT_224"/>
    <s v="Douala"/>
    <s v="IHS"/>
    <s v="Grid-Gen"/>
    <s v="LITTORAL"/>
    <s v="Douala"/>
    <s v="ZTE"/>
    <n v="0"/>
    <n v="0"/>
    <n v="0"/>
    <n v="1.3733010304392435E-3"/>
    <n v="0"/>
    <n v="0"/>
    <n v="0"/>
    <n v="0"/>
    <n v="0"/>
    <n v="0"/>
    <n v="0"/>
    <n v="0"/>
    <n v="0"/>
    <n v="0"/>
    <n v="0"/>
    <n v="0"/>
    <n v="0"/>
    <n v="0"/>
    <n v="0"/>
    <n v="0"/>
    <n v="0"/>
    <n v="0"/>
    <n v="0"/>
    <n v="0"/>
    <m/>
    <n v="0"/>
    <n v="0"/>
    <n v="0"/>
    <n v="0"/>
    <n v="0"/>
    <n v="0"/>
    <x v="0"/>
    <m/>
    <s v="No root cause"/>
    <s v="No root cause"/>
    <s v="No root cause"/>
    <x v="4"/>
    <s v=" "/>
    <m/>
    <m/>
    <s v=""/>
    <m/>
    <s v=""/>
    <m/>
    <m/>
    <m/>
    <m/>
    <m/>
    <m/>
    <m/>
    <m/>
    <m/>
    <m/>
    <m/>
    <m/>
    <m/>
    <m/>
    <m/>
    <s v=" "/>
    <m/>
    <s v=""/>
    <m/>
    <m/>
    <m/>
    <m/>
    <m/>
  </r>
  <r>
    <s v="Foumban-Nkoungougnet"/>
    <s v="OST_082"/>
    <s v="OUEST"/>
    <s v="IHS"/>
    <s v="Grid-Gen"/>
    <s v="OUEST"/>
    <s v="Foumban"/>
    <s v="Huawei"/>
    <n v="0"/>
    <n v="0"/>
    <n v="0"/>
    <n v="8.9175391586979543E-5"/>
    <n v="0"/>
    <n v="0"/>
    <n v="0"/>
    <n v="0"/>
    <n v="0"/>
    <n v="0"/>
    <n v="0"/>
    <n v="0"/>
    <n v="0"/>
    <n v="0"/>
    <n v="0"/>
    <n v="0"/>
    <n v="0"/>
    <n v="0"/>
    <n v="0"/>
    <n v="0"/>
    <n v="0"/>
    <n v="0"/>
    <n v="0"/>
    <n v="0"/>
    <m/>
    <n v="0"/>
    <n v="0"/>
    <n v="0"/>
    <n v="0"/>
    <n v="0"/>
    <n v="0"/>
    <x v="0"/>
    <m/>
    <s v="No root cause"/>
    <s v="No root cause"/>
    <s v="No root cause"/>
    <x v="4"/>
    <s v=" "/>
    <m/>
    <m/>
    <s v=""/>
    <m/>
    <s v=""/>
    <m/>
    <m/>
    <m/>
    <m/>
    <m/>
    <m/>
    <m/>
    <m/>
    <m/>
    <m/>
    <m/>
    <m/>
    <m/>
    <m/>
    <m/>
    <s v=" "/>
    <m/>
    <s v=""/>
    <m/>
    <m/>
    <m/>
    <m/>
    <m/>
  </r>
  <r>
    <s v="BTS-Mobile-Tagidor-Hotel"/>
    <s v="OST_306"/>
    <s v="Bafoussam"/>
    <s v="CAMUSAT"/>
    <s v="Medium Grid + GE"/>
    <s v="OUEST"/>
    <s v="Bafoussam"/>
    <s v="Huawei"/>
    <n v="18.491409199476074"/>
    <n v="18.491409199476074"/>
    <n v="18.491409199476074"/>
    <n v="18.491409199476074"/>
    <n v="0"/>
    <n v="0"/>
    <n v="0"/>
    <n v="0"/>
    <n v="0"/>
    <n v="0"/>
    <n v="0"/>
    <n v="0"/>
    <n v="0"/>
    <n v="0"/>
    <n v="0"/>
    <n v="0"/>
    <n v="0"/>
    <n v="0"/>
    <n v="0"/>
    <n v="0"/>
    <n v="0"/>
    <n v="0"/>
    <n v="0"/>
    <n v="0"/>
    <m/>
    <n v="0"/>
    <n v="0"/>
    <n v="0"/>
    <n v="0"/>
    <n v="0"/>
    <n v="0"/>
    <x v="0"/>
    <m/>
    <s v="No root cause"/>
    <s v="No root cause"/>
    <s v="No root cause"/>
    <x v="4"/>
    <s v=" "/>
    <m/>
    <m/>
    <s v=""/>
    <m/>
    <s v=""/>
    <m/>
    <m/>
    <m/>
    <m/>
    <m/>
    <m/>
    <m/>
    <m/>
    <m/>
    <m/>
    <m/>
    <m/>
    <m/>
    <m/>
    <m/>
    <s v=" "/>
    <m/>
    <s v=""/>
    <m/>
    <m/>
    <m/>
    <m/>
    <m/>
  </r>
  <r>
    <s v="Biyouha"/>
    <s v="CTR_855"/>
    <s v="CENTRE"/>
    <s v="CAMUSAT"/>
    <s v="HGB"/>
    <s v="CENTRE"/>
    <s v="Biyouha"/>
    <s v="ZTE"/>
    <n v="0"/>
    <n v="0"/>
    <n v="0"/>
    <n v="0"/>
    <n v="0"/>
    <n v="0"/>
    <n v="0"/>
    <n v="0"/>
    <n v="0"/>
    <n v="0"/>
    <n v="0"/>
    <n v="0"/>
    <n v="0"/>
    <n v="0"/>
    <n v="0"/>
    <n v="0"/>
    <n v="0"/>
    <n v="0"/>
    <n v="0"/>
    <n v="0"/>
    <n v="0"/>
    <n v="0"/>
    <n v="0"/>
    <n v="0"/>
    <m/>
    <n v="0"/>
    <n v="0"/>
    <n v="0"/>
    <n v="0"/>
    <n v="0"/>
    <n v="0"/>
    <x v="1"/>
    <m/>
    <s v="Exclu"/>
    <s v="Exclu"/>
    <s v="EXCLU"/>
    <x v="2"/>
    <s v=" "/>
    <m/>
    <m/>
    <s v=""/>
    <m/>
    <s v=""/>
    <m/>
    <m/>
    <m/>
    <m/>
    <m/>
    <m/>
    <m/>
    <m/>
    <m/>
    <m/>
    <m/>
    <m/>
    <m/>
    <m/>
    <m/>
    <s v=" "/>
    <m/>
    <s v=""/>
    <m/>
    <m/>
    <m/>
    <m/>
    <m/>
  </r>
  <r>
    <s v="Indoor-BEAC"/>
    <s v="CTR_878"/>
    <s v="Yaounde"/>
    <s v="CAMUSAT"/>
    <s v="Good Grid no GE - 8h"/>
    <s v="CENTRE"/>
    <s v="Yaounde"/>
    <s v="ZTE"/>
    <n v="13.868556899607057"/>
    <n v="13.868556899607057"/>
    <n v="13.868556899607057"/>
    <n v="13.868556899607057"/>
    <n v="0"/>
    <n v="0"/>
    <n v="0"/>
    <n v="0"/>
    <n v="0"/>
    <n v="0"/>
    <n v="0"/>
    <n v="0"/>
    <n v="0"/>
    <n v="0"/>
    <n v="0"/>
    <n v="0"/>
    <n v="0"/>
    <n v="0"/>
    <n v="0"/>
    <n v="0"/>
    <n v="0"/>
    <n v="0"/>
    <n v="0"/>
    <n v="0"/>
    <m/>
    <n v="0"/>
    <n v="0"/>
    <n v="0"/>
    <n v="0"/>
    <n v="0"/>
    <n v="0"/>
    <x v="0"/>
    <m/>
    <s v="No root cause"/>
    <s v="No root cause"/>
    <s v="No root cause"/>
    <x v="4"/>
    <s v=" "/>
    <m/>
    <m/>
    <s v=""/>
    <m/>
    <s v=""/>
    <m/>
    <m/>
    <m/>
    <m/>
    <m/>
    <m/>
    <m/>
    <m/>
    <m/>
    <m/>
    <m/>
    <m/>
    <m/>
    <m/>
    <m/>
    <s v=" "/>
    <m/>
    <s v=""/>
    <m/>
    <m/>
    <m/>
    <m/>
    <m/>
  </r>
  <r>
    <s v="Ngoumou-I"/>
    <s v="CTR_577"/>
    <s v="CENTRE"/>
    <s v="CAMUSAT"/>
    <s v="Medium Grid + GE"/>
    <s v="CENTRE"/>
    <s v="Ngoumou"/>
    <s v="ZTE"/>
    <n v="0"/>
    <n v="0"/>
    <n v="0"/>
    <n v="0"/>
    <n v="0"/>
    <n v="0"/>
    <n v="0"/>
    <n v="0"/>
    <n v="0"/>
    <n v="0"/>
    <n v="0"/>
    <n v="0"/>
    <n v="0"/>
    <n v="0"/>
    <n v="0"/>
    <n v="0"/>
    <n v="0"/>
    <n v="0"/>
    <n v="0"/>
    <n v="0"/>
    <n v="0"/>
    <n v="0"/>
    <n v="0"/>
    <n v="0"/>
    <m/>
    <n v="0"/>
    <n v="0"/>
    <n v="0"/>
    <n v="0"/>
    <n v="0"/>
    <n v="0"/>
    <x v="1"/>
    <m/>
    <s v="Exclu"/>
    <s v="Exclu"/>
    <s v="EXCLU"/>
    <x v="2"/>
    <s v=" "/>
    <m/>
    <m/>
    <s v=""/>
    <m/>
    <s v=""/>
    <m/>
    <m/>
    <m/>
    <m/>
    <m/>
    <m/>
    <m/>
    <m/>
    <m/>
    <m/>
    <m/>
    <m/>
    <m/>
    <m/>
    <m/>
    <s v=" "/>
    <m/>
    <s v=""/>
    <m/>
    <m/>
    <m/>
    <m/>
    <m/>
  </r>
  <r>
    <s v="Minisite-Tradex-Village"/>
    <s v="LIT_663"/>
    <s v="Douala"/>
    <s v="CAMUSAT"/>
    <s v="Good Grid no GE - 8h"/>
    <s v="LITTORAL"/>
    <s v="Douala"/>
    <s v="ZTE"/>
    <n v="2.1888991618939992"/>
    <n v="2.6853385668587149"/>
    <n v="2.1821218321333893"/>
    <n v="2.155547565440469"/>
    <n v="0"/>
    <n v="0"/>
    <n v="0"/>
    <n v="0"/>
    <n v="0"/>
    <n v="0"/>
    <n v="0"/>
    <n v="0"/>
    <n v="0"/>
    <n v="0"/>
    <n v="0"/>
    <n v="0"/>
    <n v="0"/>
    <n v="0"/>
    <n v="0"/>
    <n v="0"/>
    <n v="0"/>
    <n v="0"/>
    <n v="0"/>
    <n v="0"/>
    <m/>
    <n v="0"/>
    <n v="0"/>
    <n v="0"/>
    <n v="0"/>
    <n v="0"/>
    <n v="0"/>
    <x v="0"/>
    <m/>
    <s v="AKTIVCO GRID ONLY"/>
    <s v="POWER ISSUE"/>
    <s v="AKTIVCO Coupure ENEO &amp; Baisse de tension"/>
    <x v="0"/>
    <s v="[OCM RAN -  11/05/2026] 11.05.26: Grid only site grid outage / grid return awaited - Escalated to L4_x000a_10.05.26: Grid only site grid outage / grid return awaited - Escalated to L3_x000a_08.05.26: Grid only site grid outage / grid return awaited - Escalated to L3_x000a_07.05.26: Grid only site grid outage / grid return awaited - Escalated to L2_x000a_06.05.26: Grid only site grid outage / grid return awaited   ;   [OCM RAN -  11/05/2026 14h] 11.05.26: Grid only site grid outage / grid return awaited - Escalated to L4_x000a_10.05.26: Grid only site grid outage / grid return awaited - Escalated to L3_x000a_08.05.26: Grid only site grid outage / grid return awaited - Escalated to L3_x000a_07.05.26: Grid only site grid outage / grid return awaited - Escalated to L2_x000a_06.05.26: Grid only site grid outage / grid return awaited   ;   [Ticket -  11/05/2026] INC-20260511-00011303..grid only power issue on site..Grid Outage"/>
    <m/>
    <m/>
    <s v=""/>
    <m/>
    <s v=""/>
    <m/>
    <m/>
    <m/>
    <m/>
    <m/>
    <m/>
    <m/>
    <m/>
    <m/>
    <m/>
    <m/>
    <m/>
    <s v="[OCM RAN -  11/05/2026] 11.05.26: Grid only site grid outage / grid return awaited - Escalated to L4_x000a_10.05.26: Grid only site grid outage / grid return awaited - Escalated to L3_x000a_08.05.26: Grid only site grid outage / grid return awaited - Escalated to L3_x000a_07.05.26: Grid only site grid outage / grid return awaited - Escalated to L2_x000a_06.05.26: Grid only site grid outage / grid return awaited"/>
    <m/>
    <s v="[OCM RAN -  11/05/2026 14h] 11.05.26: Grid only site grid outage / grid return awaited - Escalated to L4_x000a_10.05.26: Grid only site grid outage / grid return awaited - Escalated to L3_x000a_08.05.26: Grid only site grid outage / grid return awaited - Escalated to L3_x000a_07.05.26: Grid only site grid outage / grid return awaited - Escalated to L2_x000a_06.05.26: Grid only site grid outage / grid return awaited"/>
    <s v="[Ticket -  11/05/2026] INC-20260511-00011303..grid only power issue on site..Grid Outage"/>
    <m/>
    <s v=""/>
    <m/>
    <m/>
    <m/>
    <m/>
    <m/>
  </r>
  <r>
    <s v="Minisite-PK8-ESG-ISTA"/>
    <s v="LIT_630"/>
    <s v="Douala"/>
    <s v="CAMUSAT"/>
    <s v="Good Grid no GE - 8h"/>
    <s v="LITTORAL"/>
    <s v="Douala"/>
    <s v="ZTE"/>
    <n v="9.363416116632774E-3"/>
    <n v="3.4288473117543155"/>
    <n v="0"/>
    <n v="3.4778402718922325E-3"/>
    <n v="0"/>
    <n v="0"/>
    <n v="0"/>
    <n v="0"/>
    <n v="0"/>
    <n v="0"/>
    <n v="0"/>
    <n v="0"/>
    <n v="0"/>
    <n v="0"/>
    <n v="0"/>
    <n v="0"/>
    <n v="0"/>
    <n v="0"/>
    <n v="0"/>
    <n v="0"/>
    <n v="0"/>
    <n v="0"/>
    <n v="0"/>
    <n v="0"/>
    <m/>
    <n v="0"/>
    <n v="0"/>
    <n v="0"/>
    <n v="0"/>
    <n v="0"/>
    <n v="0"/>
    <x v="0"/>
    <m/>
    <s v="No root cause"/>
    <s v="No root cause"/>
    <s v="No root cause"/>
    <x v="4"/>
    <s v=" "/>
    <m/>
    <m/>
    <s v=""/>
    <m/>
    <s v=""/>
    <m/>
    <m/>
    <m/>
    <m/>
    <m/>
    <m/>
    <m/>
    <m/>
    <m/>
    <m/>
    <m/>
    <m/>
    <m/>
    <m/>
    <m/>
    <s v=" "/>
    <m/>
    <s v=""/>
    <m/>
    <m/>
    <m/>
    <m/>
    <m/>
  </r>
  <r>
    <s v="CBC"/>
    <s v="CTR_805"/>
    <s v="Yaounde"/>
    <m/>
    <m/>
    <s v="CENTRE"/>
    <s v="Yaounde"/>
    <s v="ZTE"/>
    <n v="1.7335696124508495E-2"/>
    <n v="8.9175391586828202E-5"/>
    <n v="7.134031326964783E-5"/>
    <n v="7.1340313269474141E-5"/>
    <n v="0"/>
    <n v="0"/>
    <n v="0"/>
    <n v="0"/>
    <n v="0"/>
    <n v="0"/>
    <n v="0"/>
    <n v="0"/>
    <n v="0"/>
    <n v="0"/>
    <n v="0"/>
    <n v="0"/>
    <n v="0"/>
    <n v="0"/>
    <n v="0"/>
    <n v="0"/>
    <n v="0"/>
    <n v="0"/>
    <n v="0"/>
    <n v="0"/>
    <m/>
    <n v="0"/>
    <n v="0"/>
    <n v="0"/>
    <n v="0"/>
    <n v="0"/>
    <n v="0"/>
    <x v="0"/>
    <m/>
    <s v="No root cause"/>
    <s v="No root cause"/>
    <s v="No root cause"/>
    <x v="4"/>
    <s v=" "/>
    <m/>
    <m/>
    <s v=""/>
    <m/>
    <s v=""/>
    <m/>
    <m/>
    <m/>
    <m/>
    <m/>
    <m/>
    <m/>
    <m/>
    <m/>
    <m/>
    <m/>
    <m/>
    <m/>
    <m/>
    <m/>
    <s v=" "/>
    <m/>
    <s v=""/>
    <m/>
    <m/>
    <m/>
    <m/>
    <m/>
  </r>
  <r>
    <s v="Maroua-Diguirwo-IHS"/>
    <s v="EXN_114"/>
    <s v="Maroua"/>
    <s v="IHS"/>
    <s v="Grid-Gen"/>
    <s v="EXTREME-NORD"/>
    <s v="Maroua"/>
    <s v="Huawei"/>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Ngd-Bamyangal-rural"/>
    <s v="ADM_151"/>
    <s v="Ngaoundere"/>
    <s v="CAMUSAT"/>
    <s v="Medium Grid + Solar + GE"/>
    <s v="ADAMAOUA"/>
    <s v="Ngaoundere"/>
    <s v="Huawei"/>
    <n v="0.15775126771736681"/>
    <n v="6.7416596039756513E-2"/>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Ngoumou-Camrail"/>
    <s v="CTR_098"/>
    <s v="CENTRE"/>
    <s v="CAMUSAT"/>
    <s v="Medium Grid + Solar + GE"/>
    <s v="CENTRE"/>
    <s v="Ngoumou"/>
    <s v="NOKIA"/>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Cogefar"/>
    <s v="LIT_198"/>
    <s v="Douala"/>
    <s v="IHS"/>
    <s v="Grid-Gen"/>
    <s v="LITTORAL"/>
    <s v="Douala"/>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Nkolmeyos-IHS"/>
    <s v="SUD_111"/>
    <s v="CENTRE"/>
    <s v="IHS"/>
    <s v="Gen-Lithium"/>
    <s v="SUD"/>
    <s v="Nkolmeyos"/>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Meyo-Elie"/>
    <s v="SUD_124"/>
    <s v="CENTRE"/>
    <s v="CAMUSAT"/>
    <s v="Hybrid Solar - S3"/>
    <s v="SUD"/>
    <s v="Ambam"/>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Hila"/>
    <s v="LIT_008"/>
    <s v="Douala"/>
    <s v="IHS"/>
    <s v="GridOnly"/>
    <s v="LITTORAL"/>
    <s v="Douala"/>
    <s v="ZTE"/>
    <n v="0"/>
    <n v="0"/>
    <n v="5.0308653865360862"/>
    <n v="0"/>
    <n v="0"/>
    <n v="0"/>
    <n v="0"/>
    <n v="0"/>
    <n v="1.0041684145043421"/>
    <n v="0"/>
    <n v="0"/>
    <n v="0"/>
    <n v="0"/>
    <n v="0"/>
    <n v="0"/>
    <n v="0"/>
    <n v="0"/>
    <n v="0"/>
    <n v="0"/>
    <n v="0"/>
    <n v="0"/>
    <n v="0"/>
    <n v="0"/>
    <n v="0"/>
    <m/>
    <n v="0"/>
    <n v="0"/>
    <n v="0"/>
    <n v="0"/>
    <n v="0"/>
    <n v="0"/>
    <x v="0"/>
    <m/>
    <s v="No root cause"/>
    <s v="No root cause"/>
    <s v="No root cause"/>
    <x v="4"/>
    <s v=" "/>
    <m/>
    <m/>
    <s v=""/>
    <m/>
    <s v=""/>
    <m/>
    <m/>
    <m/>
    <m/>
    <m/>
    <m/>
    <m/>
    <m/>
    <m/>
    <m/>
    <m/>
    <m/>
    <m/>
    <m/>
    <m/>
    <s v=" "/>
    <m/>
    <s v=""/>
    <m/>
    <m/>
    <m/>
    <m/>
    <m/>
  </r>
  <r>
    <s v="Lycee-Koumassi-IHS"/>
    <s v="LIT_427"/>
    <s v="Douala"/>
    <s v="IHS"/>
    <s v="Grid-Gen"/>
    <s v="LITTORAL"/>
    <s v="Douala"/>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PK18-Crf-Lapaix"/>
    <s v="LIT_731"/>
    <s v="Douala"/>
    <s v="CAMUSAT"/>
    <s v="Good Grid + GE"/>
    <s v="LITTORAL"/>
    <s v="Douala"/>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Ndokoti-GUINNESS"/>
    <s v="LIT_525"/>
    <s v="Douala"/>
    <s v="IHS"/>
    <s v="Grid-Gen"/>
    <s v="LITTORAL"/>
    <s v="Douala"/>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Soudanaise-micro"/>
    <s v="LIT_703"/>
    <s v="Douala"/>
    <m/>
    <m/>
    <s v="LITTORAL"/>
    <s v="Douala"/>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Nkong-Marche"/>
    <s v="LIT_071"/>
    <s v="LITTORAL"/>
    <s v="IHS"/>
    <s v="Grid-Gen"/>
    <s v="LITTORAL"/>
    <s v="Nkongsamba"/>
    <s v="ZTE"/>
    <n v="0"/>
    <n v="0"/>
    <n v="0"/>
    <n v="0"/>
    <n v="0"/>
    <n v="0"/>
    <n v="0"/>
    <n v="0"/>
    <n v="3.7453664466531404E-4"/>
    <n v="0"/>
    <n v="0"/>
    <n v="0"/>
    <n v="0"/>
    <n v="0"/>
    <n v="0"/>
    <n v="0"/>
    <n v="0"/>
    <n v="0"/>
    <n v="0"/>
    <n v="0"/>
    <n v="0"/>
    <n v="0"/>
    <n v="0"/>
    <n v="0.13916711611064148"/>
    <m/>
    <n v="0"/>
    <n v="0"/>
    <n v="0"/>
    <n v="0"/>
    <n v="0"/>
    <n v="0"/>
    <x v="0"/>
    <m/>
    <s v="No root cause"/>
    <s v="No root cause"/>
    <s v="No root cause"/>
    <x v="4"/>
    <s v=" "/>
    <m/>
    <m/>
    <s v=""/>
    <m/>
    <s v=""/>
    <m/>
    <m/>
    <m/>
    <m/>
    <m/>
    <m/>
    <m/>
    <m/>
    <m/>
    <m/>
    <m/>
    <m/>
    <m/>
    <m/>
    <m/>
    <s v=" "/>
    <m/>
    <s v=""/>
    <m/>
    <m/>
    <m/>
    <m/>
    <m/>
  </r>
  <r>
    <s v="Bomkoul"/>
    <s v="LIT_392"/>
    <s v="Douala"/>
    <s v="IHS"/>
    <s v="Grid-Gen"/>
    <s v="LITTORAL"/>
    <s v="Douala"/>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Nkong"/>
    <s v="LIT_021"/>
    <s v="LITTORAL"/>
    <s v="IHS"/>
    <s v="Grid-Gen"/>
    <s v="LITTORAL"/>
    <s v="Nkongsamba"/>
    <s v="ZTE"/>
    <n v="0"/>
    <n v="0"/>
    <n v="0"/>
    <n v="0"/>
    <n v="0"/>
    <n v="0"/>
    <n v="0"/>
    <n v="0"/>
    <n v="3.7453664466531404E-4"/>
    <n v="0"/>
    <n v="0"/>
    <n v="0"/>
    <n v="0"/>
    <n v="0"/>
    <n v="0"/>
    <n v="0"/>
    <n v="0"/>
    <n v="0"/>
    <n v="0"/>
    <n v="0"/>
    <n v="0"/>
    <n v="0"/>
    <n v="0"/>
    <n v="0.31059788889744944"/>
    <m/>
    <n v="0"/>
    <n v="0"/>
    <n v="0"/>
    <n v="0"/>
    <n v="0"/>
    <n v="0"/>
    <x v="0"/>
    <m/>
    <s v="No root cause"/>
    <s v="No root cause"/>
    <s v="No root cause"/>
    <x v="4"/>
    <s v=" "/>
    <m/>
    <m/>
    <s v=""/>
    <m/>
    <s v=""/>
    <m/>
    <m/>
    <m/>
    <m/>
    <m/>
    <m/>
    <m/>
    <m/>
    <m/>
    <m/>
    <m/>
    <m/>
    <m/>
    <m/>
    <m/>
    <s v=" "/>
    <m/>
    <s v=""/>
    <m/>
    <m/>
    <m/>
    <m/>
    <m/>
  </r>
  <r>
    <s v="Sodiko-Gare-Rtiere-IHS"/>
    <s v="LIT_137"/>
    <s v="Douala"/>
    <s v="IHS"/>
    <s v="Grid-Gen"/>
    <s v="LITTORAL"/>
    <s v="Douala"/>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Bsadi-IPPB-Santa-Lucia"/>
    <s v="LIT_686"/>
    <s v="Douala"/>
    <s v="CAMUSAT"/>
    <s v="Good Grid no GE - 8h"/>
    <s v="LITTORAL"/>
    <s v="Douala"/>
    <s v="ZTE"/>
    <n v="0"/>
    <n v="2.9659200189479873"/>
    <n v="0.53389306943124704"/>
    <n v="0"/>
    <n v="0"/>
    <n v="0"/>
    <n v="0"/>
    <n v="0"/>
    <n v="0"/>
    <n v="0"/>
    <n v="0"/>
    <n v="0"/>
    <n v="0"/>
    <n v="0"/>
    <n v="0"/>
    <n v="0"/>
    <n v="0"/>
    <n v="0"/>
    <n v="0"/>
    <n v="0"/>
    <n v="0"/>
    <n v="0"/>
    <n v="0"/>
    <n v="0"/>
    <m/>
    <n v="0"/>
    <n v="0"/>
    <n v="0"/>
    <n v="0"/>
    <n v="0"/>
    <n v="0"/>
    <x v="0"/>
    <m/>
    <s v="No root cause"/>
    <s v="No root cause"/>
    <s v="No root cause"/>
    <x v="4"/>
    <s v=" "/>
    <m/>
    <m/>
    <s v=""/>
    <m/>
    <s v=""/>
    <m/>
    <m/>
    <m/>
    <m/>
    <m/>
    <m/>
    <m/>
    <m/>
    <m/>
    <m/>
    <m/>
    <m/>
    <m/>
    <m/>
    <m/>
    <s v=" "/>
    <m/>
    <s v=""/>
    <m/>
    <m/>
    <m/>
    <m/>
    <m/>
  </r>
  <r>
    <s v="Zili-Nkoteng-IHS"/>
    <s v="CTR_910"/>
    <s v="CENTRE"/>
    <s v="IHS"/>
    <s v="Hybrid-Gen"/>
    <s v="CENTRE"/>
    <s v="Nkoteng"/>
    <s v="ZTE"/>
    <n v="0"/>
    <n v="0"/>
    <n v="0"/>
    <n v="0"/>
    <n v="0"/>
    <n v="0"/>
    <n v="0"/>
    <n v="0"/>
    <n v="0"/>
    <n v="0"/>
    <n v="0"/>
    <n v="0"/>
    <n v="0"/>
    <n v="0"/>
    <n v="0"/>
    <n v="0"/>
    <n v="0"/>
    <n v="0"/>
    <n v="0"/>
    <n v="0"/>
    <n v="0"/>
    <n v="0"/>
    <n v="0"/>
    <n v="0"/>
    <m/>
    <n v="0"/>
    <n v="0"/>
    <n v="0"/>
    <n v="0"/>
    <n v="0"/>
    <n v="0"/>
    <x v="1"/>
    <m/>
    <s v="Exclu"/>
    <s v="Exclu"/>
    <s v="EXCLU"/>
    <x v="2"/>
    <s v=" "/>
    <m/>
    <m/>
    <s v=""/>
    <m/>
    <s v=""/>
    <m/>
    <m/>
    <m/>
    <m/>
    <m/>
    <m/>
    <m/>
    <m/>
    <m/>
    <m/>
    <m/>
    <m/>
    <m/>
    <m/>
    <m/>
    <s v=" "/>
    <m/>
    <s v=""/>
    <m/>
    <m/>
    <m/>
    <m/>
    <m/>
  </r>
  <r>
    <s v="LIT_869_Z_Bonamikano"/>
    <s v="LIT_869"/>
    <s v="Douala"/>
    <s v="I_HS"/>
    <s v="Grid-Gen"/>
    <s v="LITTORAL"/>
    <s v="Douala"/>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Kribi-gd-batanga"/>
    <s v="LIT_107"/>
    <s v="LITTORAL"/>
    <s v="IHS"/>
    <s v="Grid-Gen"/>
    <s v="LITTORAL"/>
    <s v="Kribi"/>
    <s v="ZTE"/>
    <n v="0"/>
    <n v="2.389900494531037E-2"/>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Bouam"/>
    <s v="EST_003"/>
    <s v="CENTRE"/>
    <s v="IHS"/>
    <s v="Grid-Gen"/>
    <s v="EST"/>
    <s v="Bouam"/>
    <s v="ZTE"/>
    <n v="0"/>
    <n v="0"/>
    <n v="0"/>
    <n v="0"/>
    <n v="0"/>
    <n v="0"/>
    <n v="0"/>
    <n v="0"/>
    <n v="0"/>
    <n v="0"/>
    <n v="0"/>
    <n v="0"/>
    <n v="0"/>
    <n v="0"/>
    <n v="0"/>
    <n v="0"/>
    <n v="0"/>
    <n v="0"/>
    <n v="0"/>
    <n v="0"/>
    <n v="0"/>
    <n v="0"/>
    <n v="0"/>
    <n v="0"/>
    <m/>
    <n v="0"/>
    <n v="0"/>
    <n v="0"/>
    <n v="0"/>
    <n v="0"/>
    <n v="0"/>
    <x v="1"/>
    <m/>
    <s v="Exclu"/>
    <s v="Exclu"/>
    <s v="EXCLU"/>
    <x v="2"/>
    <s v=" "/>
    <m/>
    <m/>
    <s v=""/>
    <m/>
    <s v=""/>
    <m/>
    <m/>
    <m/>
    <m/>
    <m/>
    <m/>
    <m/>
    <m/>
    <m/>
    <m/>
    <m/>
    <m/>
    <m/>
    <m/>
    <m/>
    <s v=" "/>
    <m/>
    <s v=""/>
    <m/>
    <m/>
    <m/>
    <m/>
    <m/>
  </r>
  <r>
    <s v="Akonolinga"/>
    <s v="CTR_057"/>
    <s v="CENTRE"/>
    <s v="CAMUSAT"/>
    <s v="Medium Grid + Solar + GE"/>
    <s v="CENTRE"/>
    <s v="Akonolinga"/>
    <s v="NOKIA"/>
    <n v="0"/>
    <n v="0"/>
    <n v="0"/>
    <n v="0"/>
    <n v="0"/>
    <n v="0"/>
    <n v="0"/>
    <n v="0"/>
    <n v="0"/>
    <n v="0"/>
    <n v="0"/>
    <n v="0"/>
    <n v="0"/>
    <n v="0"/>
    <n v="0"/>
    <n v="0"/>
    <n v="0"/>
    <n v="0"/>
    <n v="0"/>
    <n v="0"/>
    <n v="0"/>
    <n v="0"/>
    <n v="0"/>
    <n v="0"/>
    <m/>
    <n v="0"/>
    <n v="0"/>
    <n v="0"/>
    <n v="0"/>
    <n v="0"/>
    <n v="0"/>
    <x v="1"/>
    <m/>
    <s v="Exclu"/>
    <s v="Exclu"/>
    <s v="EXCLU"/>
    <x v="2"/>
    <s v=" "/>
    <m/>
    <m/>
    <s v=""/>
    <m/>
    <s v=""/>
    <m/>
    <m/>
    <m/>
    <m/>
    <m/>
    <m/>
    <m/>
    <m/>
    <m/>
    <m/>
    <m/>
    <m/>
    <m/>
    <m/>
    <m/>
    <s v=" "/>
    <m/>
    <s v=""/>
    <m/>
    <m/>
    <m/>
    <m/>
    <m/>
  </r>
  <r>
    <s v="Ndogpassi-Crf-Lotus-MTN"/>
    <s v="LIT_683"/>
    <s v="Douala"/>
    <s v="MTN sharing"/>
    <s v="MTN sharing"/>
    <s v="LITTORAL"/>
    <s v="Douala"/>
    <s v="ZTE"/>
    <n v="0"/>
    <n v="4.337651562495541"/>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Menloh-Maloume-Camrail"/>
    <s v="CTR_451"/>
    <s v="CENTRE"/>
    <s v="CAMUSAT"/>
    <s v="Hybrid Solar - S3"/>
    <s v="CENTRE"/>
    <s v="Eseka"/>
    <s v="NOKIA"/>
    <n v="0"/>
    <n v="0"/>
    <n v="0"/>
    <n v="0"/>
    <n v="0"/>
    <n v="0"/>
    <n v="0"/>
    <n v="0"/>
    <n v="0"/>
    <n v="0"/>
    <n v="0"/>
    <n v="0"/>
    <n v="0"/>
    <n v="0"/>
    <n v="0"/>
    <n v="0"/>
    <n v="0"/>
    <n v="0"/>
    <n v="0"/>
    <n v="0"/>
    <n v="0"/>
    <n v="0"/>
    <n v="0"/>
    <n v="0"/>
    <m/>
    <n v="0"/>
    <n v="0"/>
    <n v="0"/>
    <n v="0"/>
    <n v="0"/>
    <n v="0"/>
    <x v="0"/>
    <m/>
    <s v="No root cause"/>
    <s v="No root cause"/>
    <s v="No root cause"/>
    <x v="4"/>
    <s v="[OCM RAN -  11/05/2026] Power status check Ongoing   ;    "/>
    <m/>
    <m/>
    <s v=""/>
    <m/>
    <s v=""/>
    <m/>
    <m/>
    <m/>
    <m/>
    <m/>
    <m/>
    <m/>
    <m/>
    <m/>
    <m/>
    <m/>
    <m/>
    <s v="[OCM RAN -  11/05/2026] Power status check Ongoing"/>
    <m/>
    <m/>
    <s v=" "/>
    <m/>
    <s v=""/>
    <m/>
    <m/>
    <m/>
    <m/>
    <m/>
  </r>
  <r>
    <s v="Barriere-IHS"/>
    <s v="CTR_526"/>
    <s v="Yaounde"/>
    <s v="IHS"/>
    <s v="Grid-Gen"/>
    <s v="CENTRE"/>
    <s v="Yaounde"/>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Bpriso-Nodal"/>
    <s v="LIT_104"/>
    <s v="Douala"/>
    <m/>
    <m/>
    <s v="LITTORAL"/>
    <s v="Douala"/>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Otele-Camrail"/>
    <s v="CTR_452"/>
    <s v="CENTRE"/>
    <s v="CAMUSAT"/>
    <s v="Medium Grid + Solar + GE"/>
    <s v="CENTRE"/>
    <s v="Ngoumou"/>
    <s v="NOKIA"/>
    <n v="0"/>
    <n v="0"/>
    <n v="0"/>
    <n v="0"/>
    <n v="0"/>
    <n v="0"/>
    <n v="0"/>
    <n v="0"/>
    <n v="0"/>
    <n v="0"/>
    <n v="0"/>
    <n v="0"/>
    <n v="0"/>
    <n v="0"/>
    <n v="0"/>
    <n v="0"/>
    <n v="0"/>
    <n v="0"/>
    <n v="0"/>
    <n v="0"/>
    <n v="0"/>
    <n v="0"/>
    <n v="0"/>
    <n v="0"/>
    <m/>
    <n v="0"/>
    <n v="0"/>
    <n v="0"/>
    <n v="0"/>
    <n v="0"/>
    <n v="0"/>
    <x v="0"/>
    <m/>
    <s v="No root cause"/>
    <s v="No root cause"/>
    <s v="No root cause"/>
    <x v="4"/>
    <s v="[CellDown ZTE -  11/05/2026] Check BO RAN ongoing    ;    "/>
    <m/>
    <m/>
    <s v=""/>
    <m/>
    <s v=""/>
    <m/>
    <m/>
    <m/>
    <m/>
    <m/>
    <s v="[CellDown ZTE -  11/05/2026] Check BO RAN ongoing "/>
    <m/>
    <m/>
    <m/>
    <m/>
    <m/>
    <m/>
    <m/>
    <m/>
    <m/>
    <s v=" "/>
    <m/>
    <s v=""/>
    <m/>
    <m/>
    <m/>
    <m/>
    <m/>
  </r>
  <r>
    <s v="Down-Beach"/>
    <s v="SUO_014"/>
    <s v="SUD-OUEST"/>
    <s v="IHS"/>
    <s v="Grid-Gen"/>
    <s v="SUD-OUEST"/>
    <s v="Limbe"/>
    <s v="Huawei"/>
    <n v="0"/>
    <n v="0"/>
    <n v="0"/>
    <n v="0"/>
    <n v="0"/>
    <n v="0"/>
    <n v="0"/>
    <n v="0"/>
    <n v="0"/>
    <n v="0"/>
    <n v="0"/>
    <n v="0"/>
    <n v="0"/>
    <n v="0"/>
    <n v="0"/>
    <n v="0"/>
    <n v="0"/>
    <n v="0"/>
    <n v="0"/>
    <n v="0"/>
    <n v="0"/>
    <n v="0"/>
    <n v="0"/>
    <n v="0.4889486720714088"/>
    <m/>
    <n v="0.20260648968561751"/>
    <n v="0"/>
    <n v="0"/>
    <n v="0"/>
    <n v="0"/>
    <n v="0"/>
    <x v="0"/>
    <m/>
    <s v="No root cause"/>
    <s v="No root cause"/>
    <s v="No root cause"/>
    <x v="4"/>
    <s v=" "/>
    <m/>
    <m/>
    <s v=""/>
    <m/>
    <s v=""/>
    <m/>
    <m/>
    <m/>
    <m/>
    <m/>
    <m/>
    <m/>
    <m/>
    <m/>
    <m/>
    <m/>
    <m/>
    <m/>
    <m/>
    <m/>
    <s v=" "/>
    <m/>
    <s v=""/>
    <m/>
    <m/>
    <m/>
    <m/>
    <m/>
  </r>
  <r>
    <s v="Borongo-IHS"/>
    <s v="EST_154"/>
    <s v="CENTRE"/>
    <m/>
    <m/>
    <s v="EST"/>
    <s v="Nganha "/>
    <s v="ZTE"/>
    <n v="0"/>
    <n v="0"/>
    <n v="0"/>
    <n v="0"/>
    <n v="0"/>
    <n v="0"/>
    <n v="0"/>
    <n v="0"/>
    <n v="0"/>
    <n v="0"/>
    <n v="0"/>
    <n v="0"/>
    <n v="0"/>
    <n v="0"/>
    <n v="0"/>
    <n v="0"/>
    <n v="0"/>
    <n v="0"/>
    <n v="0"/>
    <n v="0"/>
    <n v="0"/>
    <n v="0"/>
    <n v="0"/>
    <n v="0"/>
    <m/>
    <n v="0"/>
    <n v="0"/>
    <n v="0"/>
    <n v="0"/>
    <n v="0"/>
    <n v="0"/>
    <x v="1"/>
    <m/>
    <s v="Exclu"/>
    <s v="Exclu"/>
    <s v="EXCLU"/>
    <x v="2"/>
    <s v=" "/>
    <m/>
    <m/>
    <s v=""/>
    <m/>
    <s v=""/>
    <m/>
    <m/>
    <m/>
    <m/>
    <m/>
    <m/>
    <m/>
    <m/>
    <m/>
    <m/>
    <m/>
    <m/>
    <m/>
    <m/>
    <m/>
    <s v=" "/>
    <m/>
    <s v=""/>
    <m/>
    <m/>
    <m/>
    <m/>
    <m/>
  </r>
  <r>
    <s v="Boko-Douala-II-IHS"/>
    <s v="LIT_575"/>
    <s v="Douala"/>
    <s v="IHS"/>
    <s v="Grid-Gen"/>
    <s v="LITTORAL"/>
    <s v="Douala"/>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Doume-MTN-IHS"/>
    <s v="EST_092"/>
    <s v="CENTRE"/>
    <s v="IHS"/>
    <s v="Grid-Gen"/>
    <s v="EST"/>
    <s v="Doume"/>
    <s v="ZTE"/>
    <n v="0"/>
    <n v="0"/>
    <n v="0"/>
    <n v="0"/>
    <n v="0"/>
    <n v="0"/>
    <n v="0"/>
    <n v="0"/>
    <n v="0"/>
    <n v="0"/>
    <n v="0"/>
    <n v="0"/>
    <n v="0"/>
    <n v="0"/>
    <n v="0"/>
    <n v="0"/>
    <n v="0"/>
    <n v="0"/>
    <n v="0"/>
    <n v="0"/>
    <n v="0"/>
    <n v="0"/>
    <n v="0"/>
    <n v="0"/>
    <m/>
    <n v="0"/>
    <n v="0"/>
    <n v="0"/>
    <n v="0"/>
    <n v="0"/>
    <n v="0"/>
    <x v="1"/>
    <m/>
    <s v="Exclu"/>
    <s v="Exclu"/>
    <s v="EXCLU"/>
    <x v="2"/>
    <s v=" "/>
    <m/>
    <m/>
    <s v=""/>
    <m/>
    <s v=""/>
    <m/>
    <m/>
    <m/>
    <m/>
    <m/>
    <m/>
    <m/>
    <m/>
    <m/>
    <m/>
    <m/>
    <m/>
    <m/>
    <m/>
    <m/>
    <s v=" "/>
    <m/>
    <s v=""/>
    <m/>
    <m/>
    <m/>
    <m/>
    <m/>
  </r>
  <r>
    <s v="Makepe-Indoor"/>
    <s v="LIT_599"/>
    <s v="Douala"/>
    <m/>
    <m/>
    <s v="LITTORAL"/>
    <s v="Douala"/>
    <s v="ZTE"/>
    <n v="0"/>
    <n v="0"/>
    <n v="0"/>
    <n v="0"/>
    <n v="0"/>
    <n v="0"/>
    <n v="0"/>
    <n v="0"/>
    <n v="0"/>
    <n v="0"/>
    <n v="0"/>
    <n v="0"/>
    <n v="0"/>
    <n v="0"/>
    <n v="0"/>
    <n v="0"/>
    <n v="0"/>
    <n v="0"/>
    <n v="0"/>
    <n v="0"/>
    <n v="0"/>
    <n v="0"/>
    <n v="0"/>
    <n v="2.6752617476098045E-4"/>
    <m/>
    <n v="0"/>
    <n v="0"/>
    <n v="0"/>
    <n v="0"/>
    <n v="0"/>
    <n v="0"/>
    <x v="0"/>
    <m/>
    <s v="No root cause"/>
    <s v="No root cause"/>
    <s v="No root cause"/>
    <x v="4"/>
    <s v=" "/>
    <m/>
    <m/>
    <s v=""/>
    <m/>
    <s v=""/>
    <m/>
    <m/>
    <m/>
    <m/>
    <m/>
    <m/>
    <m/>
    <m/>
    <m/>
    <m/>
    <m/>
    <m/>
    <m/>
    <m/>
    <m/>
    <s v=" "/>
    <m/>
    <s v=""/>
    <m/>
    <m/>
    <m/>
    <m/>
    <m/>
  </r>
  <r>
    <s v="Beedi-Hte-Tension"/>
    <s v="LIT_256"/>
    <s v="Douala"/>
    <s v="IHS"/>
    <s v="Grid-Gen"/>
    <s v="LITTORAL"/>
    <s v="Douala"/>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ZI-Cimencam"/>
    <s v="LIT_258"/>
    <s v="Douala"/>
    <s v="OCM/Strategique"/>
    <s v="Grid-Gen"/>
    <s v="LITTORAL"/>
    <s v="Douala"/>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Djoum-Caminex"/>
    <s v="SUD_252"/>
    <s v="CENTRE"/>
    <s v="IHS"/>
    <s v="Gen-Lithium"/>
    <s v="SUD"/>
    <s v="Djoum"/>
    <s v="ZTE"/>
    <n v="0"/>
    <n v="0"/>
    <n v="0"/>
    <n v="0"/>
    <n v="0"/>
    <n v="0"/>
    <n v="0"/>
    <n v="0"/>
    <n v="0"/>
    <n v="0"/>
    <n v="0"/>
    <n v="0"/>
    <n v="0"/>
    <n v="0"/>
    <n v="0"/>
    <n v="0"/>
    <n v="0"/>
    <n v="0"/>
    <n v="0"/>
    <n v="0"/>
    <n v="0"/>
    <n v="0"/>
    <n v="0"/>
    <n v="0"/>
    <m/>
    <n v="0"/>
    <n v="0"/>
    <n v="0"/>
    <n v="0"/>
    <n v="0"/>
    <n v="0"/>
    <x v="1"/>
    <m/>
    <s v="Exclu"/>
    <s v="Exclu"/>
    <s v="EXCLU"/>
    <x v="2"/>
    <s v=" "/>
    <m/>
    <m/>
    <s v=""/>
    <m/>
    <s v=""/>
    <m/>
    <m/>
    <m/>
    <m/>
    <m/>
    <m/>
    <m/>
    <m/>
    <m/>
    <m/>
    <m/>
    <m/>
    <m/>
    <m/>
    <m/>
    <s v=" "/>
    <m/>
    <s v=""/>
    <m/>
    <m/>
    <m/>
    <m/>
    <m/>
  </r>
  <r>
    <s v="Minisite-Soa"/>
    <s v="CTR_689"/>
    <s v="Yaounde"/>
    <s v="CAMUSAT"/>
    <s v="Good Grid no GE - 8h"/>
    <s v="CENTRE"/>
    <s v="Yaounde"/>
    <s v="NOKIA"/>
    <n v="0"/>
    <n v="0"/>
    <n v="0"/>
    <n v="0"/>
    <n v="0"/>
    <n v="0"/>
    <n v="0"/>
    <n v="0"/>
    <n v="0"/>
    <n v="0"/>
    <n v="0"/>
    <n v="0"/>
    <n v="0"/>
    <n v="0"/>
    <n v="0"/>
    <n v="0"/>
    <n v="0"/>
    <n v="0"/>
    <n v="0"/>
    <n v="0"/>
    <n v="0"/>
    <n v="0"/>
    <n v="0"/>
    <n v="0"/>
    <m/>
    <n v="0"/>
    <n v="0"/>
    <n v="0"/>
    <n v="0"/>
    <n v="0"/>
    <n v="0"/>
    <x v="1"/>
    <m/>
    <s v="Exclu"/>
    <s v="Exclu"/>
    <s v="EXCLU"/>
    <x v="2"/>
    <s v=" "/>
    <m/>
    <m/>
    <s v=""/>
    <m/>
    <s v=""/>
    <m/>
    <m/>
    <m/>
    <m/>
    <m/>
    <m/>
    <m/>
    <m/>
    <m/>
    <m/>
    <m/>
    <m/>
    <m/>
    <m/>
    <m/>
    <s v=" "/>
    <m/>
    <s v=""/>
    <m/>
    <m/>
    <m/>
    <m/>
    <m/>
  </r>
  <r>
    <s v="Djerkoka-MTN-IHS"/>
    <s v="ADM_095"/>
    <s v="ADAMAOUA"/>
    <s v="IHS"/>
    <s v="Hybrid-Gen"/>
    <s v="ADAMAOUA"/>
    <s v="Djerkoka"/>
    <s v="NOKIA"/>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Ngd-Madagascar"/>
    <s v="ADM_135"/>
    <s v="Ngaoundere"/>
    <s v="IHS"/>
    <s v="Grid-Gen"/>
    <s v="ADAMAOUA"/>
    <s v="Ngaoundere"/>
    <s v="Huawei"/>
    <n v="0"/>
    <n v="0"/>
    <n v="0.54751906926573701"/>
    <n v="0"/>
    <n v="0"/>
    <n v="0"/>
    <n v="0"/>
    <n v="0"/>
    <n v="0"/>
    <n v="0"/>
    <n v="0"/>
    <n v="0"/>
    <n v="0"/>
    <n v="0"/>
    <n v="0"/>
    <n v="0"/>
    <n v="0"/>
    <n v="0"/>
    <n v="0"/>
    <n v="0"/>
    <n v="0"/>
    <n v="0"/>
    <n v="0"/>
    <n v="0"/>
    <m/>
    <n v="0.32076388353836532"/>
    <n v="0"/>
    <n v="0"/>
    <n v="0"/>
    <n v="0"/>
    <n v="0"/>
    <x v="0"/>
    <m/>
    <s v="No root cause"/>
    <s v="No root cause"/>
    <s v="No root cause"/>
    <x v="4"/>
    <s v=" "/>
    <m/>
    <m/>
    <s v=""/>
    <m/>
    <s v=""/>
    <m/>
    <m/>
    <m/>
    <m/>
    <m/>
    <m/>
    <m/>
    <m/>
    <m/>
    <m/>
    <m/>
    <m/>
    <m/>
    <m/>
    <m/>
    <s v=" "/>
    <m/>
    <s v=""/>
    <m/>
    <m/>
    <m/>
    <m/>
    <m/>
  </r>
  <r>
    <s v="Denver"/>
    <s v="LIT_106"/>
    <s v="Douala"/>
    <s v="IHS"/>
    <s v="Grid-Gen"/>
    <s v="LITTORAL"/>
    <s v="Douala"/>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Ndemba"/>
    <s v="EST_075"/>
    <s v="CENTRE"/>
    <s v="IHS"/>
    <s v="Grid-Gen"/>
    <s v="EST"/>
    <s v="Ndemba"/>
    <s v="ZTE"/>
    <n v="0"/>
    <n v="0"/>
    <n v="0"/>
    <n v="0"/>
    <n v="0"/>
    <n v="0"/>
    <n v="0"/>
    <n v="0"/>
    <n v="0"/>
    <n v="0"/>
    <n v="0"/>
    <n v="0"/>
    <n v="0"/>
    <n v="0"/>
    <n v="0"/>
    <n v="0"/>
    <n v="0"/>
    <n v="0"/>
    <n v="0"/>
    <n v="0"/>
    <n v="0"/>
    <n v="0"/>
    <n v="0"/>
    <n v="0"/>
    <m/>
    <n v="0"/>
    <n v="0"/>
    <n v="0"/>
    <n v="0"/>
    <n v="0"/>
    <n v="0"/>
    <x v="1"/>
    <m/>
    <s v="Exclu"/>
    <s v="Exclu"/>
    <s v="EXCLU"/>
    <x v="2"/>
    <s v=" "/>
    <m/>
    <m/>
    <s v=""/>
    <m/>
    <s v=""/>
    <m/>
    <m/>
    <m/>
    <m/>
    <m/>
    <m/>
    <m/>
    <m/>
    <m/>
    <m/>
    <m/>
    <m/>
    <m/>
    <m/>
    <m/>
    <s v=" "/>
    <m/>
    <s v=""/>
    <m/>
    <m/>
    <m/>
    <m/>
    <m/>
  </r>
  <r>
    <s v="Afanoya-MTN-IHS"/>
    <s v="CTR_463"/>
    <s v="CENTRE"/>
    <s v="IHS"/>
    <s v="Grid-Gen"/>
    <s v="CENTRE"/>
    <s v="Afanoya"/>
    <s v="ZTE"/>
    <n v="0"/>
    <n v="0"/>
    <n v="0"/>
    <n v="0"/>
    <n v="0"/>
    <n v="0"/>
    <n v="0"/>
    <n v="0"/>
    <n v="0"/>
    <n v="0"/>
    <n v="0"/>
    <n v="0"/>
    <n v="0"/>
    <n v="0"/>
    <n v="0"/>
    <n v="0"/>
    <n v="0"/>
    <n v="0"/>
    <n v="0"/>
    <n v="0"/>
    <n v="0"/>
    <n v="0"/>
    <n v="0"/>
    <n v="0"/>
    <m/>
    <n v="0"/>
    <n v="0"/>
    <n v="0"/>
    <n v="0"/>
    <n v="0"/>
    <n v="0"/>
    <x v="1"/>
    <m/>
    <s v="Exclu"/>
    <s v="Exclu"/>
    <s v="EXCLU"/>
    <x v="2"/>
    <s v=" "/>
    <m/>
    <m/>
    <s v=""/>
    <m/>
    <s v=""/>
    <m/>
    <m/>
    <m/>
    <m/>
    <m/>
    <m/>
    <m/>
    <m/>
    <m/>
    <m/>
    <m/>
    <m/>
    <m/>
    <m/>
    <m/>
    <s v=" "/>
    <m/>
    <s v=""/>
    <m/>
    <m/>
    <m/>
    <m/>
    <m/>
  </r>
  <r>
    <s v="Centenaire"/>
    <s v="LIT_045"/>
    <s v="Douala"/>
    <s v="IHS"/>
    <s v="Grid-Gen (LL)"/>
    <s v="LITTORAL"/>
    <s v="Douala"/>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Ndogpassi-Pays-Bas-IHS"/>
    <s v="LIT_634"/>
    <s v="Douala"/>
    <s v="IHS"/>
    <s v="Grid-Gen"/>
    <s v="LITTORAL"/>
    <s v="Douala"/>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Bamenda-Meta-Quater-IHS"/>
    <s v="NRO_070"/>
    <s v="NORD-OUEST"/>
    <s v="IHS"/>
    <s v="Grid-Gen"/>
    <s v="NORD-OUEST"/>
    <s v="Bamenda"/>
    <s v="Huawei"/>
    <n v="3.0835066902945787"/>
    <n v="1.9801217351105631"/>
    <n v="2.7020143650854801E-2"/>
    <n v="0"/>
    <n v="0"/>
    <n v="0"/>
    <n v="0"/>
    <n v="0"/>
    <n v="0"/>
    <n v="0"/>
    <n v="0"/>
    <n v="0"/>
    <n v="0"/>
    <n v="0"/>
    <n v="0"/>
    <n v="0"/>
    <n v="0"/>
    <n v="0.40492761811815664"/>
    <n v="0"/>
    <n v="0"/>
    <n v="0"/>
    <n v="0"/>
    <n v="0"/>
    <n v="0"/>
    <m/>
    <n v="0"/>
    <n v="0"/>
    <n v="0"/>
    <n v="0"/>
    <n v="0"/>
    <n v="0"/>
    <x v="0"/>
    <m/>
    <s v="No root cause"/>
    <s v="No root cause"/>
    <s v="No root cause"/>
    <x v="4"/>
    <s v=" "/>
    <m/>
    <m/>
    <s v=""/>
    <m/>
    <s v=""/>
    <m/>
    <m/>
    <m/>
    <m/>
    <m/>
    <m/>
    <m/>
    <m/>
    <m/>
    <m/>
    <m/>
    <m/>
    <m/>
    <m/>
    <m/>
    <s v=" "/>
    <m/>
    <s v=""/>
    <m/>
    <m/>
    <m/>
    <m/>
    <m/>
  </r>
  <r>
    <s v="Limbe-Bota-IHS"/>
    <s v="SUO_207"/>
    <s v="SUD-OUEST"/>
    <s v="IHS"/>
    <s v="Grid-Gen"/>
    <s v="SUD-OUEST"/>
    <s v="Limbe"/>
    <s v="Huawei"/>
    <n v="0"/>
    <n v="0"/>
    <n v="7.936609851241179E-3"/>
    <n v="0"/>
    <n v="0"/>
    <n v="0"/>
    <n v="0"/>
    <n v="0"/>
    <n v="0"/>
    <n v="0"/>
    <n v="0"/>
    <n v="0"/>
    <n v="0"/>
    <n v="0"/>
    <n v="0"/>
    <n v="0"/>
    <n v="0"/>
    <n v="0"/>
    <n v="0"/>
    <n v="0"/>
    <n v="0"/>
    <n v="0"/>
    <n v="0"/>
    <n v="0.48877032128823483"/>
    <m/>
    <n v="0.20187525147460422"/>
    <n v="0"/>
    <n v="0"/>
    <n v="0"/>
    <n v="0"/>
    <n v="0"/>
    <x v="0"/>
    <m/>
    <s v="No root cause"/>
    <s v="No root cause"/>
    <s v="No root cause"/>
    <x v="4"/>
    <s v=" "/>
    <m/>
    <m/>
    <s v=""/>
    <m/>
    <s v=""/>
    <m/>
    <m/>
    <m/>
    <m/>
    <m/>
    <m/>
    <m/>
    <m/>
    <m/>
    <m/>
    <m/>
    <m/>
    <m/>
    <m/>
    <m/>
    <s v=" "/>
    <m/>
    <s v=""/>
    <m/>
    <m/>
    <m/>
    <m/>
    <m/>
  </r>
  <r>
    <s v="Touboro"/>
    <s v="ADM_005"/>
    <s v="ADAMAOUA"/>
    <s v="IHS"/>
    <s v="Grid-Gen"/>
    <s v="ADAMAOUA"/>
    <s v="Touboro"/>
    <s v="Huawei"/>
    <n v="0"/>
    <n v="0"/>
    <n v="3.8167067599227237E-3"/>
    <n v="0"/>
    <n v="0"/>
    <n v="0"/>
    <n v="0"/>
    <n v="0"/>
    <n v="0"/>
    <n v="0"/>
    <n v="0"/>
    <n v="0"/>
    <n v="0"/>
    <n v="0"/>
    <n v="0"/>
    <n v="0"/>
    <n v="0"/>
    <n v="0"/>
    <n v="0"/>
    <n v="0"/>
    <n v="0"/>
    <n v="0"/>
    <n v="0"/>
    <n v="0"/>
    <m/>
    <n v="0"/>
    <n v="0"/>
    <n v="0"/>
    <n v="0"/>
    <n v="0"/>
    <n v="0"/>
    <x v="0"/>
    <m/>
    <s v="No root cause"/>
    <s v="No root cause"/>
    <s v="No root cause"/>
    <x v="4"/>
    <s v=" "/>
    <m/>
    <m/>
    <s v=""/>
    <m/>
    <s v=""/>
    <m/>
    <m/>
    <m/>
    <m/>
    <m/>
    <m/>
    <m/>
    <m/>
    <m/>
    <m/>
    <m/>
    <m/>
    <m/>
    <m/>
    <m/>
    <s v=" "/>
    <m/>
    <s v=""/>
    <m/>
    <m/>
    <m/>
    <m/>
    <m/>
  </r>
  <r>
    <s v="NRD_256_H_GUIDER-OURO-ALHADJI"/>
    <s v="NRD_256"/>
    <s v="NORD"/>
    <s v="ESCO"/>
    <s v="Hybrid Solar - S3"/>
    <s v="NRD"/>
    <s v="Guider"/>
    <s v="Huawei"/>
    <n v="6.1493566530549346"/>
    <n v="3.272201818892627"/>
    <n v="0"/>
    <n v="0"/>
    <n v="0"/>
    <n v="0"/>
    <n v="0"/>
    <n v="0"/>
    <n v="0"/>
    <n v="0"/>
    <n v="0"/>
    <n v="0"/>
    <n v="0"/>
    <n v="0"/>
    <n v="0"/>
    <n v="0"/>
    <n v="0"/>
    <n v="3.3571681319967008"/>
    <n v="0"/>
    <n v="0"/>
    <n v="0"/>
    <n v="0"/>
    <n v="0"/>
    <n v="0"/>
    <m/>
    <n v="0.25641492096920099"/>
    <n v="0"/>
    <n v="0"/>
    <n v="0"/>
    <n v="0"/>
    <n v="0"/>
    <x v="0"/>
    <m/>
    <s v="No root cause"/>
    <s v="No root cause"/>
    <s v="No root cause"/>
    <x v="4"/>
    <s v=" "/>
    <m/>
    <m/>
    <s v=""/>
    <m/>
    <s v=""/>
    <m/>
    <m/>
    <m/>
    <m/>
    <m/>
    <m/>
    <m/>
    <m/>
    <m/>
    <m/>
    <m/>
    <m/>
    <m/>
    <m/>
    <m/>
    <s v=" "/>
    <m/>
    <s v=""/>
    <m/>
    <m/>
    <m/>
    <m/>
    <m/>
  </r>
  <r>
    <s v="Mom"/>
    <s v="CTR_202"/>
    <s v="CENTRE"/>
    <s v="IHS"/>
    <s v="Grid-Gen"/>
    <s v="CENTRE"/>
    <s v="Mom"/>
    <s v="ZTE"/>
    <n v="0"/>
    <n v="0"/>
    <n v="0"/>
    <n v="0"/>
    <n v="0"/>
    <n v="0"/>
    <n v="0"/>
    <n v="0"/>
    <n v="0"/>
    <n v="0"/>
    <n v="0"/>
    <n v="0"/>
    <n v="0"/>
    <n v="0"/>
    <n v="0"/>
    <n v="0"/>
    <n v="0"/>
    <n v="0"/>
    <n v="0"/>
    <n v="0"/>
    <n v="0"/>
    <n v="0"/>
    <n v="0"/>
    <n v="0"/>
    <m/>
    <n v="0"/>
    <n v="0"/>
    <n v="0"/>
    <n v="0"/>
    <n v="0"/>
    <n v="0"/>
    <x v="1"/>
    <m/>
    <s v="Exclu"/>
    <s v="Exclu"/>
    <s v="EXCLU"/>
    <x v="2"/>
    <s v=" "/>
    <m/>
    <m/>
    <s v=""/>
    <m/>
    <s v=""/>
    <m/>
    <m/>
    <m/>
    <m/>
    <m/>
    <m/>
    <m/>
    <m/>
    <m/>
    <m/>
    <m/>
    <m/>
    <m/>
    <m/>
    <m/>
    <s v=" "/>
    <m/>
    <s v=""/>
    <m/>
    <m/>
    <m/>
    <m/>
    <m/>
  </r>
  <r>
    <s v="Bondjock"/>
    <s v="CTR_205"/>
    <s v="CENTRE"/>
    <s v="IHS"/>
    <s v="Grid-Gen"/>
    <s v="CENTRE"/>
    <s v="Bondjock"/>
    <s v="ZTE"/>
    <n v="0"/>
    <n v="0"/>
    <n v="0"/>
    <n v="0"/>
    <n v="0"/>
    <n v="0"/>
    <n v="0"/>
    <n v="0"/>
    <n v="0"/>
    <n v="0"/>
    <n v="0"/>
    <n v="0"/>
    <n v="0"/>
    <n v="0"/>
    <n v="0"/>
    <n v="0"/>
    <n v="0"/>
    <n v="0"/>
    <n v="0"/>
    <n v="0"/>
    <n v="0"/>
    <n v="0"/>
    <n v="0"/>
    <n v="0"/>
    <m/>
    <n v="0"/>
    <n v="0"/>
    <n v="0"/>
    <n v="0"/>
    <n v="0"/>
    <n v="0"/>
    <x v="1"/>
    <m/>
    <s v="Exclu"/>
    <s v="Exclu"/>
    <s v="EXCLU"/>
    <x v="2"/>
    <s v=" "/>
    <m/>
    <m/>
    <s v=""/>
    <m/>
    <s v=""/>
    <m/>
    <m/>
    <m/>
    <m/>
    <m/>
    <m/>
    <m/>
    <m/>
    <m/>
    <m/>
    <m/>
    <m/>
    <m/>
    <m/>
    <m/>
    <s v=" "/>
    <m/>
    <s v=""/>
    <m/>
    <m/>
    <m/>
    <m/>
    <m/>
  </r>
  <r>
    <s v="BTS-Mobile-Bachuo-Akagbe"/>
    <s v="SUO_168"/>
    <s v="SUD-OUEST"/>
    <m/>
    <m/>
    <s v="SUD-OUEST"/>
    <s v="Bachuo"/>
    <s v="NOKIA"/>
    <n v="0"/>
    <n v="0"/>
    <n v="0"/>
    <n v="0"/>
    <n v="0"/>
    <n v="0"/>
    <n v="0"/>
    <n v="0"/>
    <n v="0"/>
    <n v="0"/>
    <n v="0"/>
    <n v="0"/>
    <n v="0"/>
    <n v="0"/>
    <n v="0"/>
    <n v="0"/>
    <n v="0"/>
    <n v="0"/>
    <n v="0"/>
    <n v="0"/>
    <n v="0"/>
    <n v="0"/>
    <n v="0"/>
    <n v="0"/>
    <m/>
    <n v="0"/>
    <n v="0"/>
    <n v="0"/>
    <n v="0"/>
    <n v="0"/>
    <n v="0"/>
    <x v="1"/>
    <m/>
    <s v="Exclu"/>
    <s v="Exclu"/>
    <s v="EXCLU"/>
    <x v="2"/>
    <s v=" "/>
    <m/>
    <m/>
    <s v=""/>
    <m/>
    <s v=""/>
    <m/>
    <m/>
    <m/>
    <m/>
    <m/>
    <m/>
    <m/>
    <m/>
    <m/>
    <m/>
    <m/>
    <m/>
    <m/>
    <m/>
    <m/>
    <s v=" "/>
    <m/>
    <s v=""/>
    <m/>
    <m/>
    <m/>
    <m/>
    <m/>
  </r>
  <r>
    <s v="Otele"/>
    <s v="CTR_201"/>
    <s v="CENTRE"/>
    <s v="IHS"/>
    <s v="Grid-Gen"/>
    <s v="CENTRE"/>
    <s v="Otele"/>
    <s v="ZTE"/>
    <n v="0"/>
    <n v="0"/>
    <n v="0"/>
    <n v="0"/>
    <n v="0"/>
    <n v="0"/>
    <n v="0"/>
    <n v="0"/>
    <n v="0"/>
    <n v="0"/>
    <n v="0"/>
    <n v="0"/>
    <n v="0"/>
    <n v="0"/>
    <n v="0"/>
    <n v="0"/>
    <n v="0"/>
    <n v="0"/>
    <n v="0"/>
    <n v="0"/>
    <n v="0"/>
    <n v="0"/>
    <n v="0"/>
    <n v="0"/>
    <m/>
    <n v="0"/>
    <n v="0"/>
    <n v="0"/>
    <n v="0"/>
    <n v="0"/>
    <n v="0"/>
    <x v="1"/>
    <m/>
    <s v="Exclu"/>
    <s v="Exclu"/>
    <s v="EXCLU"/>
    <x v="2"/>
    <s v=" "/>
    <m/>
    <m/>
    <s v=""/>
    <m/>
    <s v=""/>
    <m/>
    <m/>
    <m/>
    <m/>
    <m/>
    <m/>
    <m/>
    <m/>
    <m/>
    <m/>
    <m/>
    <m/>
    <m/>
    <m/>
    <m/>
    <s v=" "/>
    <m/>
    <s v=""/>
    <m/>
    <m/>
    <m/>
    <m/>
    <m/>
  </r>
  <r>
    <s v="Foumban-CAMTEL"/>
    <s v="OST_047"/>
    <s v="OUEST"/>
    <s v="CAMUSAT"/>
    <s v="Medium Grid + Solar + GE"/>
    <s v="OUEST"/>
    <s v="Foumban"/>
    <s v="Huawei"/>
    <n v="1.2907067827516243"/>
    <n v="0.94418904612293919"/>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Ngaoundere-Cifan-MTN-IHS"/>
    <s v="ADM_120"/>
    <s v="Ngaoundere"/>
    <s v="IHS"/>
    <s v="Grid-Gen"/>
    <s v="ADAMAOUA"/>
    <s v="Ngaoundere"/>
    <s v="Huawei"/>
    <n v="1.4886583169964016"/>
    <n v="0.85091158652295884"/>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Maroua-Massalare"/>
    <s v="EXN_087"/>
    <s v="Maroua"/>
    <s v="IHS"/>
    <s v="Grid-Gen"/>
    <s v="EXTREME-NORD"/>
    <s v="Maroua"/>
    <s v="Huawei"/>
    <n v="0.27136071659917876"/>
    <n v="0.69528269312536206"/>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Carrefour-Mezzanine"/>
    <s v="LIT_734"/>
    <s v="Douala"/>
    <s v="OCM"/>
    <e v="#N/A"/>
    <s v="LITTORAL"/>
    <s v="Douala"/>
    <s v="ZTE"/>
    <n v="0"/>
    <n v="0"/>
    <n v="0"/>
    <n v="0"/>
    <n v="0"/>
    <n v="0"/>
    <n v="0"/>
    <n v="0"/>
    <n v="0"/>
    <n v="0"/>
    <n v="0"/>
    <n v="0"/>
    <n v="0"/>
    <n v="0"/>
    <n v="0"/>
    <n v="0"/>
    <n v="0"/>
    <n v="0"/>
    <n v="0"/>
    <n v="0"/>
    <n v="0"/>
    <n v="0"/>
    <n v="0"/>
    <n v="0"/>
    <m/>
    <n v="0"/>
    <n v="0"/>
    <n v="0"/>
    <n v="0"/>
    <n v="0"/>
    <n v="0"/>
    <x v="1"/>
    <m/>
    <s v="Exclu"/>
    <s v="Exclu"/>
    <s v="EXCLU"/>
    <x v="2"/>
    <s v=" "/>
    <m/>
    <m/>
    <s v=""/>
    <m/>
    <s v=""/>
    <m/>
    <m/>
    <m/>
    <m/>
    <m/>
    <m/>
    <m/>
    <m/>
    <m/>
    <m/>
    <m/>
    <m/>
    <m/>
    <m/>
    <m/>
    <s v=" "/>
    <m/>
    <s v=""/>
    <m/>
    <m/>
    <m/>
    <m/>
    <m/>
  </r>
  <r>
    <s v="Foumban-Camtel-II"/>
    <s v="OST_235"/>
    <s v="OUEST"/>
    <s v="CAMUSAT"/>
    <s v="Medium Grid + GE"/>
    <s v="OUEST"/>
    <s v="Foumban"/>
    <s v="Huawei"/>
    <n v="1.0848186386556062"/>
    <n v="0.62618959972377042"/>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Ndom"/>
    <s v="SUO_028"/>
    <s v="CENTRE"/>
    <s v="IHS"/>
    <s v="Grid Gen"/>
    <s v="SUD-OUEST"/>
    <s v="Ndom"/>
    <s v="ZTE"/>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Japoma-Village"/>
    <s v="LIT_254"/>
    <s v="Douala"/>
    <s v="IHS"/>
    <s v="Grid-Gen"/>
    <s v="LITTORAL"/>
    <s v="Douala"/>
    <s v="ZTE"/>
    <n v="0"/>
    <n v="0.13804350617664471"/>
    <n v="0"/>
    <n v="0"/>
    <n v="0"/>
    <n v="0"/>
    <n v="39.393478924644647"/>
    <n v="0"/>
    <n v="0"/>
    <n v="0"/>
    <n v="0"/>
    <n v="0"/>
    <n v="0"/>
    <n v="0"/>
    <n v="0"/>
    <n v="0"/>
    <n v="0"/>
    <n v="0"/>
    <n v="0"/>
    <n v="0"/>
    <n v="0"/>
    <n v="0"/>
    <n v="0"/>
    <n v="0"/>
    <m/>
    <n v="0"/>
    <n v="0"/>
    <n v="0"/>
    <n v="0"/>
    <n v="0"/>
    <n v="0"/>
    <x v="0"/>
    <m/>
    <s v="No root cause"/>
    <s v="No root cause"/>
    <s v="No root cause"/>
    <x v="4"/>
    <s v=" "/>
    <m/>
    <m/>
    <s v=""/>
    <m/>
    <s v=""/>
    <m/>
    <m/>
    <m/>
    <m/>
    <m/>
    <m/>
    <m/>
    <m/>
    <m/>
    <m/>
    <m/>
    <m/>
    <m/>
    <m/>
    <m/>
    <s v=" "/>
    <m/>
    <s v=""/>
    <m/>
    <m/>
    <m/>
    <m/>
    <m/>
  </r>
  <r>
    <s v="LIT_853_Z_Japoma-Petit-Chateau"/>
    <s v="LIT_853"/>
    <s v="Douala"/>
    <m/>
    <e v="#N/A"/>
    <s v="LITTORAL"/>
    <s v="Douala"/>
    <s v="ZTE"/>
    <n v="0"/>
    <n v="0.13634917373649205"/>
    <n v="0"/>
    <n v="0"/>
    <n v="0"/>
    <n v="0"/>
    <n v="39.707162282091019"/>
    <n v="0"/>
    <n v="0"/>
    <n v="0"/>
    <n v="0"/>
    <n v="0"/>
    <n v="0"/>
    <n v="0"/>
    <n v="0"/>
    <n v="0"/>
    <n v="0"/>
    <n v="0"/>
    <n v="0"/>
    <n v="0"/>
    <n v="0"/>
    <n v="0"/>
    <n v="0"/>
    <n v="0"/>
    <m/>
    <n v="0"/>
    <n v="0"/>
    <n v="0"/>
    <n v="0"/>
    <n v="0"/>
    <n v="0"/>
    <x v="0"/>
    <m/>
    <s v="No root cause"/>
    <s v="No root cause"/>
    <s v="No root cause"/>
    <x v="4"/>
    <s v=" "/>
    <m/>
    <m/>
    <s v=""/>
    <m/>
    <s v=""/>
    <m/>
    <m/>
    <m/>
    <m/>
    <m/>
    <m/>
    <m/>
    <m/>
    <m/>
    <m/>
    <m/>
    <m/>
    <m/>
    <m/>
    <m/>
    <s v=" "/>
    <m/>
    <s v=""/>
    <m/>
    <m/>
    <m/>
    <m/>
    <m/>
  </r>
  <r>
    <s v="Ngd-Aoudi-IHS"/>
    <s v="ADM_115"/>
    <s v="Ngaoundere"/>
    <s v="IHS"/>
    <s v="Grid-Gen"/>
    <s v="ADAMAOUA"/>
    <s v="Ngaoundere"/>
    <s v="Huawei"/>
    <n v="0.74819937049307572"/>
    <n v="0.10906150391087596"/>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Japoma-II"/>
    <s v="LIT_646"/>
    <s v="Douala"/>
    <m/>
    <m/>
    <s v="LITTORAL"/>
    <s v="Douala"/>
    <s v="ZTE"/>
    <n v="0"/>
    <n v="7.9936821018568263E-2"/>
    <n v="0"/>
    <n v="0"/>
    <n v="0"/>
    <n v="0"/>
    <n v="25.63542817029218"/>
    <n v="0"/>
    <n v="0"/>
    <n v="0"/>
    <n v="0"/>
    <n v="0"/>
    <n v="0"/>
    <n v="0"/>
    <n v="0"/>
    <n v="0"/>
    <n v="0"/>
    <n v="0"/>
    <n v="0"/>
    <n v="0"/>
    <n v="0"/>
    <n v="0"/>
    <n v="0"/>
    <n v="0"/>
    <m/>
    <n v="0"/>
    <n v="0"/>
    <n v="0"/>
    <n v="0"/>
    <n v="0"/>
    <n v="0"/>
    <x v="0"/>
    <m/>
    <s v="No root cause"/>
    <s v="No root cause"/>
    <s v="No root cause"/>
    <x v="4"/>
    <s v=" "/>
    <m/>
    <m/>
    <s v=""/>
    <m/>
    <s v=""/>
    <m/>
    <m/>
    <m/>
    <m/>
    <m/>
    <m/>
    <m/>
    <m/>
    <m/>
    <m/>
    <m/>
    <m/>
    <m/>
    <m/>
    <m/>
    <s v=" "/>
    <m/>
    <s v=""/>
    <m/>
    <m/>
    <m/>
    <m/>
    <m/>
  </r>
  <r>
    <s v="Limbe-Down-Beach-II"/>
    <s v="SUO_050"/>
    <s v="SUD-OUEST"/>
    <s v="IHS"/>
    <s v="GridOnly"/>
    <s v="SUD-OUEST"/>
    <s v="Limbe"/>
    <s v="Huawei"/>
    <n v="2.8344219865138274"/>
    <n v="7.6958362939563346E-2"/>
    <n v="0"/>
    <n v="0"/>
    <n v="0"/>
    <n v="0"/>
    <n v="0"/>
    <n v="0"/>
    <n v="0"/>
    <n v="0"/>
    <n v="0"/>
    <n v="0"/>
    <n v="0"/>
    <n v="0"/>
    <n v="0"/>
    <n v="0"/>
    <n v="0"/>
    <n v="0"/>
    <n v="0"/>
    <n v="0"/>
    <n v="0"/>
    <n v="0"/>
    <n v="0"/>
    <n v="0.48957289981251767"/>
    <m/>
    <n v="0.20276700539047407"/>
    <n v="0"/>
    <n v="0"/>
    <n v="0"/>
    <n v="0"/>
    <n v="0"/>
    <x v="0"/>
    <m/>
    <s v="No root cause"/>
    <s v="No root cause"/>
    <s v="No root cause"/>
    <x v="4"/>
    <s v=" "/>
    <m/>
    <m/>
    <s v=""/>
    <m/>
    <s v=""/>
    <m/>
    <m/>
    <m/>
    <m/>
    <m/>
    <m/>
    <m/>
    <m/>
    <m/>
    <m/>
    <m/>
    <m/>
    <m/>
    <m/>
    <m/>
    <s v=" "/>
    <m/>
    <s v=""/>
    <m/>
    <m/>
    <m/>
    <m/>
    <m/>
  </r>
  <r>
    <s v="CTN"/>
    <s v="LIT_003"/>
    <s v="Douala"/>
    <s v="CAMUSAT"/>
    <s v="Good Grid 100%"/>
    <s v="LITTORAL"/>
    <s v="Douala"/>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Kapanyaye-IHS"/>
    <s v="NRD_109"/>
    <s v="NORD"/>
    <s v="IHS"/>
    <s v="Solar-Gen"/>
    <s v="NORD"/>
    <s v="Kapanyaye"/>
    <s v="NOKIA"/>
    <n v="0"/>
    <n v="0"/>
    <n v="0"/>
    <n v="0"/>
    <n v="0"/>
    <n v="0"/>
    <n v="0"/>
    <n v="0"/>
    <n v="0"/>
    <n v="0"/>
    <n v="0"/>
    <n v="0"/>
    <n v="2.2551924884225978E-2"/>
    <n v="0"/>
    <n v="0"/>
    <n v="0"/>
    <n v="0"/>
    <n v="0"/>
    <n v="0"/>
    <n v="0"/>
    <n v="0"/>
    <n v="0"/>
    <n v="0"/>
    <n v="0"/>
    <m/>
    <n v="0"/>
    <n v="0"/>
    <n v="0"/>
    <n v="0"/>
    <n v="0"/>
    <n v="0"/>
    <x v="0"/>
    <m/>
    <s v="No root cause"/>
    <s v="No root cause"/>
    <s v="No root cause"/>
    <x v="4"/>
    <s v=" "/>
    <m/>
    <m/>
    <s v=""/>
    <m/>
    <s v=""/>
    <m/>
    <m/>
    <m/>
    <m/>
    <m/>
    <m/>
    <m/>
    <m/>
    <m/>
    <m/>
    <m/>
    <m/>
    <m/>
    <m/>
    <m/>
    <s v=" "/>
    <m/>
    <s v=""/>
    <m/>
    <m/>
    <m/>
    <m/>
    <m/>
  </r>
  <r>
    <s v="Sabga"/>
    <s v="NRO_048"/>
    <s v="NORD-OUEST"/>
    <s v="IHS"/>
    <s v="Grid-Gen"/>
    <s v="NORD-OUEST"/>
    <s v="Sabga"/>
    <s v="Huawei"/>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La-Rose"/>
    <s v="LIT_009"/>
    <s v="Douala"/>
    <s v="IHS"/>
    <s v="Grid-Gen"/>
    <s v="LITTORAL"/>
    <s v="Douala"/>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Bsadi-Hopital"/>
    <s v="LIT_446"/>
    <s v="Douala"/>
    <s v="IHS"/>
    <s v="Grid-Gen"/>
    <s v="LITTORAL"/>
    <s v="Douala"/>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Minisite-Elig-Edzoa"/>
    <s v="CTR_684"/>
    <s v="Yaounde"/>
    <s v="CAMUSAT"/>
    <s v="Good Grid no GE - 8h"/>
    <s v="CENTRE"/>
    <s v="Yaounde"/>
    <s v="ZTE"/>
    <n v="0"/>
    <n v="0"/>
    <n v="0"/>
    <n v="0"/>
    <n v="0"/>
    <n v="0"/>
    <n v="0"/>
    <n v="0"/>
    <n v="0"/>
    <n v="0"/>
    <n v="0"/>
    <n v="0"/>
    <n v="0"/>
    <n v="0"/>
    <n v="0"/>
    <n v="0"/>
    <n v="0"/>
    <n v="0"/>
    <n v="0"/>
    <n v="0"/>
    <n v="0"/>
    <n v="0"/>
    <n v="0"/>
    <n v="0"/>
    <m/>
    <n v="0"/>
    <n v="0"/>
    <n v="0"/>
    <n v="0"/>
    <n v="0"/>
    <n v="0"/>
    <x v="0"/>
    <m/>
    <s v="AKTIVCO GRID ONLY"/>
    <s v="POWER ISSUE"/>
    <s v="AKTIVCO Coupure ENEO &amp; Baisse de tension"/>
    <x v="0"/>
    <s v="[Ticket -  11/05/2026] INC-20260511-00009313..Grid Outage"/>
    <m/>
    <m/>
    <s v=""/>
    <m/>
    <s v=""/>
    <m/>
    <m/>
    <m/>
    <m/>
    <m/>
    <m/>
    <m/>
    <m/>
    <m/>
    <m/>
    <m/>
    <m/>
    <m/>
    <m/>
    <m/>
    <s v="[Ticket -  11/05/2026] INC-20260511-00009313..Grid Outage"/>
    <m/>
    <s v=""/>
    <m/>
    <m/>
    <m/>
    <m/>
    <m/>
  </r>
  <r>
    <s v="Bamenda-CRTV"/>
    <s v="NRO_008"/>
    <s v="NORD-OUEST"/>
    <s v="CAMUSAT"/>
    <s v="Good Grid + GE"/>
    <s v="NORD-OUEST"/>
    <s v="Bamenda"/>
    <s v="Huawei"/>
    <n v="0"/>
    <n v="0"/>
    <n v="0"/>
    <n v="0"/>
    <n v="0"/>
    <n v="0"/>
    <n v="0"/>
    <n v="0"/>
    <n v="0"/>
    <n v="0"/>
    <n v="0"/>
    <n v="0"/>
    <n v="0"/>
    <n v="0"/>
    <n v="0"/>
    <n v="0"/>
    <n v="0"/>
    <n v="0.42486723567700524"/>
    <n v="0"/>
    <n v="0"/>
    <n v="0"/>
    <n v="0"/>
    <n v="0"/>
    <n v="0"/>
    <m/>
    <n v="0"/>
    <n v="0"/>
    <n v="0"/>
    <n v="0"/>
    <n v="0"/>
    <n v="0"/>
    <x v="0"/>
    <m/>
    <s v="No root cause"/>
    <s v="No root cause"/>
    <s v="No root cause"/>
    <x v="4"/>
    <s v=" "/>
    <m/>
    <m/>
    <s v=""/>
    <m/>
    <s v=""/>
    <m/>
    <m/>
    <m/>
    <m/>
    <m/>
    <m/>
    <m/>
    <m/>
    <m/>
    <m/>
    <m/>
    <m/>
    <m/>
    <m/>
    <m/>
    <s v=" "/>
    <m/>
    <s v=""/>
    <m/>
    <m/>
    <m/>
    <m/>
    <m/>
  </r>
  <r>
    <s v="PK10-Plateau"/>
    <s v="LIT_223"/>
    <s v="Douala"/>
    <s v="IHS"/>
    <s v="Grid-Gen"/>
    <s v="LITTORAL"/>
    <s v="Douala"/>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Sokelle-IHS"/>
    <s v="LIT_506"/>
    <s v="LITTORAL"/>
    <s v="IHS"/>
    <s v="Gen Only"/>
    <s v="LITTORAL"/>
    <s v="Sokelle"/>
    <s v="ZTE"/>
    <n v="0"/>
    <n v="0"/>
    <n v="0"/>
    <n v="0"/>
    <n v="0"/>
    <n v="0"/>
    <n v="0"/>
    <n v="0"/>
    <n v="0"/>
    <n v="0"/>
    <n v="0"/>
    <n v="0"/>
    <n v="0"/>
    <n v="0"/>
    <n v="0"/>
    <n v="0"/>
    <n v="0"/>
    <n v="0"/>
    <n v="0"/>
    <n v="0"/>
    <n v="0"/>
    <n v="0"/>
    <n v="0"/>
    <n v="0"/>
    <m/>
    <n v="0"/>
    <n v="0"/>
    <n v="0"/>
    <n v="0"/>
    <n v="0"/>
    <n v="0"/>
    <x v="0"/>
    <m/>
    <s v="No root cause"/>
    <s v="No root cause"/>
    <s v="No root cause"/>
    <x v="4"/>
    <s v="[CellDown NOKIA -  11/05/2026] Check FME ongoing    ;   [CellDown NOKIA -  11/05/2026] Check FME ongoing    ;   [CellDown NOKIA -  11/05/2026] Check FME ongoing    ;    "/>
    <m/>
    <m/>
    <s v=""/>
    <m/>
    <s v=""/>
    <m/>
    <m/>
    <m/>
    <m/>
    <m/>
    <m/>
    <m/>
    <m/>
    <s v="[CellDown NOKIA -  11/05/2026] Check FME ongoing "/>
    <s v="[CellDown NOKIA -  11/05/2026] Check FME ongoing "/>
    <s v="[CellDown NOKIA -  11/05/2026] Check FME ongoing "/>
    <m/>
    <m/>
    <m/>
    <m/>
    <s v=" "/>
    <m/>
    <s v=""/>
    <m/>
    <m/>
    <m/>
    <m/>
    <m/>
  </r>
  <r>
    <s v="Doume"/>
    <s v="EST_020"/>
    <s v="CENTRE"/>
    <s v="IHS"/>
    <s v="Grid-Gen-Lithium"/>
    <s v="EST"/>
    <s v="Doume"/>
    <s v="ZTE"/>
    <n v="0"/>
    <n v="0"/>
    <n v="0"/>
    <n v="0"/>
    <n v="0"/>
    <n v="0"/>
    <n v="0"/>
    <n v="0"/>
    <n v="0"/>
    <n v="0"/>
    <n v="0"/>
    <n v="0"/>
    <n v="0"/>
    <n v="0"/>
    <n v="0"/>
    <n v="0"/>
    <n v="0"/>
    <n v="0"/>
    <n v="0"/>
    <n v="0"/>
    <n v="0"/>
    <n v="0"/>
    <n v="0"/>
    <n v="0"/>
    <m/>
    <n v="0"/>
    <n v="0"/>
    <n v="0"/>
    <n v="0"/>
    <n v="0"/>
    <n v="0"/>
    <x v="1"/>
    <m/>
    <s v="Exclu"/>
    <s v="Exclu"/>
    <s v="EXCLU"/>
    <x v="2"/>
    <s v=" "/>
    <m/>
    <m/>
    <s v=""/>
    <m/>
    <s v=""/>
    <m/>
    <m/>
    <m/>
    <m/>
    <m/>
    <m/>
    <m/>
    <m/>
    <m/>
    <m/>
    <m/>
    <m/>
    <m/>
    <m/>
    <m/>
    <s v=" "/>
    <m/>
    <s v=""/>
    <m/>
    <m/>
    <m/>
    <m/>
    <m/>
  </r>
  <r>
    <s v="Ebolowa-NewBell"/>
    <s v="SUD_262"/>
    <s v="CENTRE"/>
    <s v="IHS"/>
    <s v="Grid-Gen"/>
    <s v="SUD"/>
    <s v="Ebolowa"/>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Matomb"/>
    <s v="CTR_005"/>
    <s v="CENTRE"/>
    <s v="IHS"/>
    <s v="Grid-Gen"/>
    <s v="CENTRE"/>
    <s v="Matomb"/>
    <s v="ZTE"/>
    <n v="0"/>
    <n v="0"/>
    <n v="0"/>
    <n v="0"/>
    <n v="0"/>
    <n v="0"/>
    <n v="0"/>
    <n v="0"/>
    <n v="0"/>
    <n v="0"/>
    <n v="0"/>
    <n v="0"/>
    <n v="0"/>
    <n v="0"/>
    <n v="0"/>
    <n v="0"/>
    <n v="0"/>
    <n v="0"/>
    <n v="0"/>
    <n v="0"/>
    <n v="0"/>
    <n v="0"/>
    <n v="0"/>
    <n v="0"/>
    <m/>
    <n v="0"/>
    <n v="0"/>
    <n v="0"/>
    <n v="0"/>
    <n v="0"/>
    <n v="0"/>
    <x v="1"/>
    <m/>
    <s v="Exclu"/>
    <s v="Exclu"/>
    <s v="EXCLU"/>
    <x v="2"/>
    <s v=" "/>
    <m/>
    <m/>
    <s v=""/>
    <m/>
    <s v=""/>
    <m/>
    <m/>
    <m/>
    <m/>
    <m/>
    <m/>
    <m/>
    <m/>
    <m/>
    <m/>
    <m/>
    <m/>
    <m/>
    <m/>
    <m/>
    <s v=" "/>
    <m/>
    <s v=""/>
    <m/>
    <m/>
    <m/>
    <m/>
    <m/>
  </r>
  <r>
    <s v="Song-Mahop"/>
    <s v="LIT_300"/>
    <s v="Douala"/>
    <s v="IHS"/>
    <s v="Grid-Gen"/>
    <s v="LITTORAL"/>
    <s v="Douala"/>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Ngoung"/>
    <s v="CTR_115"/>
    <s v="CENTRE"/>
    <s v="IHS"/>
    <s v="Grid-Gen"/>
    <s v="CENTRE"/>
    <s v="Ngoung"/>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Bantoum-II-IHS"/>
    <s v="OST_301"/>
    <s v="OUEST"/>
    <s v="IHS"/>
    <s v="Grid-Gen"/>
    <s v="OUEST"/>
    <s v="Bantoum"/>
    <s v="Huawei"/>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Bamendjing-MTN-IHS"/>
    <s v="OST_221"/>
    <s v="OUEST"/>
    <s v="IHS"/>
    <s v="Grid-Gen"/>
    <s v="OUEST"/>
    <s v="Bamendjing"/>
    <s v="Huawei"/>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Bandjoun-Marche-Hiala"/>
    <s v="OST_276"/>
    <s v="OUEST"/>
    <s v="CAMUSAT"/>
    <s v="Medium Grid + GE"/>
    <s v="OUEST"/>
    <s v="Bandjoun"/>
    <s v="Huawei"/>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Boga-Mahole"/>
    <s v="CTR_234"/>
    <s v="CENTRE"/>
    <s v="IHS"/>
    <s v="Grid-Gen"/>
    <s v="CENTRE"/>
    <s v="Boga-Mahole"/>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Jabane"/>
    <s v="SUO_173"/>
    <s v="SUD-OUEST"/>
    <s v="CAMUSAT"/>
    <s v="Good Grid no GE - 8h"/>
    <s v="SUD-OUEST"/>
    <s v="Jabane"/>
    <s v="NOKIA"/>
    <n v="0"/>
    <n v="0"/>
    <n v="0"/>
    <n v="0"/>
    <n v="0"/>
    <n v="0"/>
    <n v="0"/>
    <n v="0"/>
    <n v="0"/>
    <n v="0"/>
    <n v="0"/>
    <n v="0"/>
    <n v="0"/>
    <n v="0"/>
    <n v="0"/>
    <n v="0"/>
    <n v="0"/>
    <n v="0"/>
    <n v="0"/>
    <n v="0"/>
    <n v="0"/>
    <n v="0"/>
    <n v="0"/>
    <n v="0"/>
    <m/>
    <n v="0"/>
    <n v="0"/>
    <n v="0"/>
    <n v="0"/>
    <n v="0"/>
    <n v="0"/>
    <x v="0"/>
    <m/>
    <s v="Fiber AOF"/>
    <s v="TX ISSUE"/>
    <s v="fiber AOF"/>
    <x v="5"/>
    <s v="[CellDown Huawei -  11/05/2026] 11/05/2026 : Fme en chemin pour jabane || Intervention prevue pour ce jour_x000a_08/05/2026 : Fme sur site ce jour verifier la liaison la rose et sale de fete d'AKWA || liaison ok || Fme en voyage pour jabane lundi_x000a_07/05/2026 : As per enclosed  FME ‘s email, the travel to Jabane with the BIR agreement is scheduled as below. _x000a__x000a_Traveling date 08-05-26_x000a_Date to return date 14-05-26_x000a_05/05/2026 : Descente planifie pour jabane jeudi_x000a_22/04/2026 : Feeddback BO TX : Please could plan a session with all the stakeholders? I mean : BIR IT Engineer, BO TX Engineer, BO IP Engineer &amp; BO RAN Engineer. During that session, we will be troubleshooting together at the same time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   ;   [CellDown Huawei -  11/05/2026] 11/05/2026 : Fme en chemin pour jabane || Intervention prevue pour ce jour_x000a_08/05/2026 : Fme sur site ce jour verifier la liaison la rose et sale de fete d'AKWA || liaison ok || Fme en voyage pour jabane lundi_x000a_07/05/2026 : As per enclosed  FME ‘s email, the travel to Jabane with the BIR agreement is scheduled as below. _x000a__x000a_Traveling date 08-05-26_x000a_Date to return date 14-05-26_x000a_05/05/2026 : Descente planifie pour jabane jeudi_x000a_22/04/2026 : Feeddback BO TX : Please could plan a session with all the stakeholders? I mean : BIR IT Engineer, BO TX Engineer, BO IP Engineer &amp; BO RAN Engineer. During that session, we will be troubleshooting together at the same time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   ;   [CellDown Huawei -  11/05/2026] 11/05/2026 : Fme en chemin pour jabane || Intervention prevue pour demain 12052026_x000a_08/05/2026 : Fme sur site ce jour verifier la liaison la rose et sale de fete d'AKWA || liaison ok || Fme en voyage pour jabane lundi_x000a_07/05/2026 : As per enclosed  FME ‘s email, the travel to Jabane with the BIR agreement is scheduled as below. _x000a__x000a_Traveling date 08-05-26_x000a_Date to return date 14-05-26_x000a_05/05/2026 : Descente planifie pour jabane jeudi_x000a_22/04/2026 : Feeddback BO TX : Please could plan a session with all the stakeholders? I mean : BIR IT Engineer, BO TX Engineer, BO IP Engineer &amp; BO RAN Engineer. During that session, we will be troubleshooting together at the same time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   ;   [OCM RAN -  11/05/2026] 11.05.26: Probable arrêt du site par le BIR, investigations en cours   ;   [OCM RAN -  11/05/2026] 11/05/2026 Arret des equipement par le BIR pour mauvais temps   ;    "/>
    <m/>
    <m/>
    <s v=""/>
    <m/>
    <s v=""/>
    <m/>
    <m/>
    <s v="[CellDown Huawei -  11/05/2026] 11/05/2026 : Fme en chemin pour jabane || Intervention prevue pour ce jour_x000a_08/05/2026 : Fme sur site ce jour verifier la liaison la rose et sale de fete d'AKWA || liaison ok || Fme en voyage pour jabane lundi_x000a_07/05/2026 : As per enclosed  FME ‘s email, the travel to Jabane with the BIR agreement is scheduled as below. _x000a__x000a_Traveling date 08-05-26_x000a_Date to return date 14-05-26_x000a_05/05/2026 : Descente planifie pour jabane jeudi_x000a_22/04/2026 : Feeddback BO TX : Please could plan a session with all the stakeholders? I mean : BIR IT Engineer, BO TX Engineer, BO IP Engineer &amp; BO RAN Engineer. During that session, we will be troubleshooting together at the same time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
    <s v="[CellDown Huawei -  11/05/2026] 11/05/2026 : Fme en chemin pour jabane || Intervention prevue pour ce jour_x000a_08/05/2026 : Fme sur site ce jour verifier la liaison la rose et sale de fete d'AKWA || liaison ok || Fme en voyage pour jabane lundi_x000a_07/05/2026 : As per enclosed  FME ‘s email, the travel to Jabane with the BIR agreement is scheduled as below. _x000a__x000a_Traveling date 08-05-26_x000a_Date to return date 14-05-26_x000a_05/05/2026 : Descente planifie pour jabane jeudi_x000a_22/04/2026 : Feeddback BO TX : Please could plan a session with all the stakeholders? I mean : BIR IT Engineer, BO TX Engineer, BO IP Engineer &amp; BO RAN Engineer. During that session, we will be troubleshooting together at the same time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
    <s v="[CellDown Huawei -  11/05/2026] 11/05/2026 : Fme en chemin pour jabane || Intervention prevue pour demain 12052026_x000a_08/05/2026 : Fme sur site ce jour verifier la liaison la rose et sale de fete d'AKWA || liaison ok || Fme en voyage pour jabane lundi_x000a_07/05/2026 : As per enclosed  FME ‘s email, the travel to Jabane with the BIR agreement is scheduled as below. _x000a__x000a_Traveling date 08-05-26_x000a_Date to return date 14-05-26_x000a_05/05/2026 : Descente planifie pour jabane jeudi_x000a_22/04/2026 : Feeddback BO TX : Please could plan a session with all the stakeholders? I mean : BIR IT Engineer, BO TX Engineer, BO IP Engineer &amp; BO RAN Engineer. During that session, we will be troubleshooting together at the same time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
    <m/>
    <m/>
    <m/>
    <m/>
    <m/>
    <m/>
    <s v="[OCM RAN -  11/05/2026] 11.05.26: Probable arrêt du site par le BIR, investigations en cours"/>
    <s v="[OCM RAN -  11/05/2026] 11/05/2026 Arret des equipement par le BIR pour mauvais temps"/>
    <m/>
    <m/>
    <s v=" "/>
    <m/>
    <s v=""/>
    <m/>
    <m/>
    <m/>
    <m/>
    <m/>
  </r>
  <r>
    <s v="LIT_263_Z_CCC"/>
    <s v="LIT_263"/>
    <s v="Douala"/>
    <s v="IHS"/>
    <s v="Grid-Gen"/>
    <s v="LITTORAL"/>
    <s v="Douala"/>
    <s v="ZTE"/>
    <n v="0"/>
    <n v="0"/>
    <n v="0"/>
    <n v="0"/>
    <n v="0"/>
    <n v="0"/>
    <n v="0"/>
    <n v="0"/>
    <n v="0"/>
    <n v="0"/>
    <n v="0"/>
    <n v="0"/>
    <n v="0"/>
    <n v="0"/>
    <n v="0"/>
    <n v="0"/>
    <n v="0"/>
    <n v="0"/>
    <n v="0"/>
    <n v="0"/>
    <n v="0"/>
    <n v="0"/>
    <n v="0"/>
    <n v="0.15789394834390594"/>
    <m/>
    <n v="0"/>
    <n v="0"/>
    <n v="0"/>
    <n v="0"/>
    <n v="0"/>
    <n v="0"/>
    <x v="0"/>
    <m/>
    <s v="No root cause"/>
    <s v="No root cause"/>
    <s v="No root cause"/>
    <x v="4"/>
    <s v=" "/>
    <m/>
    <m/>
    <s v=""/>
    <m/>
    <s v=""/>
    <m/>
    <m/>
    <m/>
    <m/>
    <m/>
    <m/>
    <m/>
    <m/>
    <m/>
    <m/>
    <m/>
    <m/>
    <m/>
    <m/>
    <m/>
    <s v=" "/>
    <m/>
    <s v=""/>
    <m/>
    <m/>
    <m/>
    <m/>
    <m/>
  </r>
  <r>
    <s v="Oyack-Lycee"/>
    <s v="LIT_299"/>
    <s v="Douala"/>
    <s v="IHS"/>
    <s v="Grid-Gen"/>
    <s v="LITTORAL"/>
    <s v="Douala"/>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PK13-II"/>
    <s v="LIT_448"/>
    <s v="Douala"/>
    <s v="IHS"/>
    <s v="Grid-Gen"/>
    <s v="LITTORAL"/>
    <s v="Douala"/>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PK17-University-IHS"/>
    <s v="LIT_234"/>
    <s v="Douala"/>
    <s v="IHS"/>
    <s v="Grid-Gen"/>
    <s v="LITTORAL"/>
    <s v="Douala"/>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Emene-City"/>
    <s v="LIT_384"/>
    <s v="Douala"/>
    <s v="IHS"/>
    <s v="Grid-Gen"/>
    <s v="LITTORAL"/>
    <s v="Douala"/>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Logpom-Denver-City"/>
    <s v="LIT_440"/>
    <s v="Douala"/>
    <s v="IHS"/>
    <s v="Grid-Gen"/>
    <s v="LITTORAL"/>
    <s v="Douala"/>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Logbessou-II"/>
    <s v="LIT_669"/>
    <s v="Douala"/>
    <s v="CAMUSAT"/>
    <s v="Good Grid + GE"/>
    <s v="LITTORAL"/>
    <s v="Douala"/>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Ndogp-ZR"/>
    <s v="LIT_251"/>
    <s v="Douala"/>
    <s v="IHS"/>
    <s v="Grid-Gen"/>
    <s v="LITTORAL"/>
    <s v="Douala"/>
    <s v="ZTE"/>
    <n v="0"/>
    <n v="0"/>
    <n v="0"/>
    <n v="0"/>
    <n v="0"/>
    <n v="0"/>
    <n v="0"/>
    <n v="0"/>
    <n v="0"/>
    <n v="0"/>
    <n v="0"/>
    <n v="0"/>
    <n v="0"/>
    <n v="0"/>
    <n v="0"/>
    <n v="0"/>
    <n v="0"/>
    <n v="0"/>
    <n v="0"/>
    <n v="0"/>
    <n v="0"/>
    <n v="0"/>
    <n v="0"/>
    <n v="0"/>
    <m/>
    <n v="5.5288742783913148E-4"/>
    <n v="0"/>
    <n v="0"/>
    <n v="0"/>
    <n v="0"/>
    <n v="0"/>
    <x v="0"/>
    <m/>
    <s v="No root cause"/>
    <s v="No root cause"/>
    <s v="No root cause"/>
    <x v="4"/>
    <s v=" "/>
    <m/>
    <m/>
    <s v=""/>
    <m/>
    <s v=""/>
    <m/>
    <m/>
    <m/>
    <m/>
    <m/>
    <m/>
    <m/>
    <m/>
    <m/>
    <m/>
    <m/>
    <m/>
    <m/>
    <m/>
    <m/>
    <s v=" "/>
    <m/>
    <s v=""/>
    <m/>
    <m/>
    <m/>
    <m/>
    <m/>
  </r>
  <r>
    <s v="NR-PK5"/>
    <s v="LIT_096"/>
    <s v="Douala"/>
    <s v="IHS"/>
    <s v="Grid-Gen"/>
    <s v="LITTORAL"/>
    <s v="Douala"/>
    <s v="ZTE"/>
    <n v="0"/>
    <n v="0"/>
    <n v="0"/>
    <n v="0"/>
    <n v="0"/>
    <n v="0"/>
    <n v="0"/>
    <n v="0"/>
    <n v="0"/>
    <n v="0"/>
    <n v="0"/>
    <n v="0"/>
    <n v="0"/>
    <n v="0"/>
    <n v="0"/>
    <n v="0"/>
    <n v="0"/>
    <n v="0"/>
    <n v="0"/>
    <n v="0"/>
    <n v="0"/>
    <n v="0"/>
    <n v="0"/>
    <n v="0"/>
    <m/>
    <n v="0"/>
    <n v="0"/>
    <n v="0"/>
    <n v="0"/>
    <n v="0"/>
    <n v="0"/>
    <x v="0"/>
    <m/>
    <s v="No root cause"/>
    <s v="No root cause"/>
    <s v="No root cause"/>
    <x v="4"/>
    <s v="[Ticket -  11/05/2026] INC-20260511-00005852..Others"/>
    <m/>
    <m/>
    <s v=""/>
    <m/>
    <s v=""/>
    <m/>
    <m/>
    <m/>
    <m/>
    <m/>
    <m/>
    <m/>
    <m/>
    <m/>
    <m/>
    <m/>
    <m/>
    <m/>
    <m/>
    <m/>
    <s v="[Ticket -  11/05/2026] INC-20260511-00005852..Others"/>
    <m/>
    <s v=""/>
    <m/>
    <m/>
    <m/>
    <m/>
    <m/>
  </r>
  <r>
    <s v="Ambam"/>
    <s v="CTR_394"/>
    <s v="CENTRE"/>
    <s v="IHS"/>
    <s v="Grid-Gen"/>
    <s v="CENTRE"/>
    <s v="Ambam"/>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Mundemba"/>
    <s v="SUO_020"/>
    <s v="SUD-OUEST"/>
    <s v="IHS"/>
    <s v="Hybrid-Gen"/>
    <s v="SUD-OUEST"/>
    <s v="Mundemba"/>
    <s v="NOKIA"/>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Nguti"/>
    <s v="SUO_022"/>
    <s v="SUD-OUEST"/>
    <s v="CAMUSAT"/>
    <s v="HGB"/>
    <s v="SUD-OUEST"/>
    <s v="Nguti"/>
    <s v="NOKIA"/>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Konye"/>
    <s v="SUO_032"/>
    <s v="SUD-OUEST"/>
    <s v="IHS"/>
    <s v="Hybrid-Gen"/>
    <s v="SUD-OUEST"/>
    <s v="Konye"/>
    <s v="NOKIA"/>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Kurume"/>
    <s v="SUO_034"/>
    <s v="SUD-OUEST"/>
    <s v="CAMUSAT"/>
    <e v="#N/A"/>
    <s v="SUD-OUEST"/>
    <s v="Kurume"/>
    <s v="NOKIA"/>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Mbakwa-Supe-MTN"/>
    <s v="SUO_049"/>
    <s v="SUD-OUEST"/>
    <s v="IHS"/>
    <s v="Vandalized"/>
    <s v="SUD-OUEST"/>
    <s v="Mbakwa"/>
    <s v="Huawei"/>
    <n v="0"/>
    <n v="0"/>
    <n v="0"/>
    <n v="0"/>
    <n v="0"/>
    <n v="0"/>
    <n v="0"/>
    <n v="0"/>
    <n v="0"/>
    <n v="0"/>
    <n v="0"/>
    <n v="0"/>
    <n v="0"/>
    <n v="0"/>
    <n v="0"/>
    <n v="0"/>
    <n v="0"/>
    <n v="0"/>
    <n v="0"/>
    <n v="0"/>
    <n v="0"/>
    <n v="0"/>
    <n v="0"/>
    <n v="0"/>
    <m/>
    <n v="0"/>
    <n v="0"/>
    <n v="0"/>
    <n v="0"/>
    <n v="0"/>
    <n v="0"/>
    <x v="1"/>
    <m/>
    <s v="Exclu"/>
    <s v="Exclu"/>
    <s v="EXCLU"/>
    <x v="2"/>
    <s v=" "/>
    <m/>
    <m/>
    <s v=""/>
    <m/>
    <s v=""/>
    <m/>
    <m/>
    <m/>
    <m/>
    <m/>
    <m/>
    <m/>
    <m/>
    <m/>
    <m/>
    <m/>
    <m/>
    <m/>
    <m/>
    <m/>
    <s v=" "/>
    <m/>
    <s v=""/>
    <m/>
    <m/>
    <m/>
    <m/>
    <m/>
  </r>
  <r>
    <s v="Ekona-MTN"/>
    <s v="SUO_087"/>
    <s v="SUD-OUEST"/>
    <s v="IHS"/>
    <s v="Vandalized"/>
    <s v="SUD-OUEST"/>
    <s v="Ekona"/>
    <s v="NOKIA"/>
    <n v="0"/>
    <n v="0"/>
    <n v="0"/>
    <n v="0"/>
    <n v="0"/>
    <n v="0"/>
    <n v="0"/>
    <n v="0"/>
    <n v="0"/>
    <n v="0"/>
    <n v="0"/>
    <n v="0"/>
    <n v="0"/>
    <n v="0"/>
    <n v="0"/>
    <n v="0"/>
    <n v="0"/>
    <n v="0"/>
    <n v="0"/>
    <n v="0"/>
    <n v="0"/>
    <n v="0"/>
    <n v="0"/>
    <n v="0"/>
    <m/>
    <n v="0"/>
    <n v="0"/>
    <n v="0"/>
    <n v="0"/>
    <n v="0"/>
    <n v="0"/>
    <x v="2"/>
    <m/>
    <s v="TRAVAUX OCM"/>
    <s v="TRAVAUX OCM"/>
    <s v="Projet OCM (ZTE, NOKIA, autres projets)"/>
    <x v="6"/>
    <s v="[OCM RAN -  11/05/2026] New site not yet transferred to MSP   ;   [OCM RAN -  11/05/2026] New site not yet transferred to MSP   ;   [OCM RAN 11-05-2026 18H UTC ] -&gt;..New site not yet transferred to MSP   ;    "/>
    <m/>
    <m/>
    <s v=""/>
    <m/>
    <s v=""/>
    <m/>
    <m/>
    <m/>
    <m/>
    <m/>
    <m/>
    <m/>
    <m/>
    <m/>
    <m/>
    <m/>
    <s v="[OCM RAN -  11/05/2026] New site not yet transferred to MSP"/>
    <s v="[OCM RAN -  11/05/2026] New site not yet transferred to MSP"/>
    <s v="[OCM RAN 11-05-2026 18H UTC ] -&gt;..New site not yet transferred to MSP"/>
    <m/>
    <s v=" "/>
    <m/>
    <s v=""/>
    <m/>
    <m/>
    <m/>
    <m/>
    <m/>
  </r>
  <r>
    <s v="Nomayos-IHS"/>
    <s v="CTR_527"/>
    <s v="CENTRE"/>
    <s v="IHS"/>
    <s v="Grid-Gen"/>
    <s v="CENTRE"/>
    <s v="Nomayos"/>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Munyengue-Trouble-IHS"/>
    <s v="SUO_098"/>
    <s v="SUD-OUEST"/>
    <s v="IHS"/>
    <s v="Gen Only"/>
    <s v="SUD-OUEST"/>
    <s v="Muyengue"/>
    <s v="NOKIA"/>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Muyengue-II-IHS"/>
    <s v="SUO_026"/>
    <s v="SUD-OUEST"/>
    <s v="IHS"/>
    <s v="Grid-Gen"/>
    <s v="SUD-OUEST"/>
    <s v="Muyengue"/>
    <s v="NOKIA"/>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Babensi-IHS"/>
    <s v="SUO_099"/>
    <s v="SUD-OUEST"/>
    <s v="IHS"/>
    <s v="Gen Only"/>
    <s v="SUD-OUEST"/>
    <s v="Babensi"/>
    <s v="NOKIA"/>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Ekona-II-IHS"/>
    <s v="SUO_128"/>
    <s v="SUD-OUEST"/>
    <s v="IHS"/>
    <s v="Vandalized"/>
    <s v="SUD-OUEST"/>
    <s v="Ekona"/>
    <s v="NOKIA"/>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Akwaya-IHS"/>
    <s v="SUO_092"/>
    <s v="SUD-OUEST"/>
    <s v="IHS"/>
    <s v="Solar-Gen"/>
    <s v="SUD-OUEST"/>
    <s v="Akwaya"/>
    <s v="NOKIA"/>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Njikwa-Town-IHS"/>
    <s v="NRO_022"/>
    <s v="NORD-OUEST"/>
    <m/>
    <m/>
    <s v="NORD-OUEST"/>
    <s v="Njikwa"/>
    <s v="NOKIA"/>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Bova-Bokombo-IHS"/>
    <s v="SUO_025"/>
    <s v="SUD-OUEST"/>
    <s v="IHS"/>
    <s v="Gen Only"/>
    <s v="SUD-OUEST"/>
    <s v="Bova-Bokombo"/>
    <s v="NOKIA"/>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Abuenshie"/>
    <s v="NRO_045"/>
    <s v="NORD-OUEST"/>
    <s v="IHS"/>
    <s v="Vandalized"/>
    <s v="NORD-OUEST"/>
    <s v="Abuenshie"/>
    <s v="NOKIA"/>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Tugi"/>
    <s v="NRO_076"/>
    <s v="NORD-OUEST"/>
    <m/>
    <m/>
    <s v="NORD-OUEST"/>
    <s v="Tugi"/>
    <s v="NOKIA"/>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Jikejem"/>
    <s v="NRO_071"/>
    <s v="NORD-OUEST"/>
    <s v="IHS"/>
    <s v="Hybrid-Gen"/>
    <s v="NORD-OUEST"/>
    <s v="Jikejem"/>
    <s v="NOKIA"/>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Bai-Kuke-IHS"/>
    <s v="SUO_153"/>
    <s v="SUD-OUEST"/>
    <s v="IHS"/>
    <s v="Vandalized"/>
    <s v="SUD-OUEST"/>
    <s v="Bai-Kuke"/>
    <s v="NOKIA"/>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Kwaja"/>
    <s v="NRO_096"/>
    <s v="NORD-OUEST"/>
    <s v="IHS"/>
    <s v="Vandalized"/>
    <s v="NORD-OUEST"/>
    <s v="Kwaja"/>
    <s v="NOKIA"/>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Jikejem-II"/>
    <s v="NRO_111"/>
    <s v="NORD-OUEST"/>
    <m/>
    <m/>
    <s v="NORD-OUEST"/>
    <s v="Jikejem"/>
    <s v="NOKIA"/>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Gossi-IHS"/>
    <s v="EXN_232"/>
    <s v="EXTREME-NORD"/>
    <s v="CAMUSAT"/>
    <s v="Hybrid Solar - S3"/>
    <s v="EXTREME-NORD"/>
    <s v="Gossi"/>
    <s v="NOKIA"/>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Boumnyebel"/>
    <s v="CTR_058"/>
    <s v="CENTRE"/>
    <s v="IHS"/>
    <s v="Grid-Gen"/>
    <s v="CENTRE"/>
    <s v="Boumnyebel"/>
    <s v="ZTE"/>
    <n v="0"/>
    <n v="0"/>
    <n v="0"/>
    <n v="0"/>
    <n v="0"/>
    <n v="0"/>
    <n v="0"/>
    <n v="0"/>
    <n v="0"/>
    <n v="0"/>
    <n v="0"/>
    <n v="0"/>
    <n v="0"/>
    <n v="0"/>
    <n v="0"/>
    <n v="0"/>
    <n v="0"/>
    <n v="0"/>
    <n v="0"/>
    <n v="0"/>
    <n v="0"/>
    <n v="0"/>
    <n v="0"/>
    <n v="0"/>
    <m/>
    <n v="0"/>
    <n v="0"/>
    <n v="0"/>
    <n v="0"/>
    <n v="0"/>
    <n v="0"/>
    <x v="1"/>
    <m/>
    <s v="Exclu"/>
    <s v="Exclu"/>
    <s v="EXCLU"/>
    <x v="2"/>
    <s v=" "/>
    <m/>
    <m/>
    <s v=""/>
    <m/>
    <s v=""/>
    <m/>
    <m/>
    <m/>
    <m/>
    <m/>
    <m/>
    <m/>
    <m/>
    <m/>
    <m/>
    <m/>
    <m/>
    <m/>
    <m/>
    <m/>
    <s v=" "/>
    <m/>
    <s v=""/>
    <m/>
    <m/>
    <m/>
    <m/>
    <m/>
  </r>
  <r>
    <s v="Mora"/>
    <s v="EXN_005"/>
    <s v="EXTREME-NORD"/>
    <s v="CAMUSAT"/>
    <s v="Bad Grid + Solar + GE"/>
    <s v="EXTREME-NORD"/>
    <s v="Mora"/>
    <s v="Huawei"/>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Balatchi-IHS"/>
    <s v="NRO_027"/>
    <s v="NORD-OUEST"/>
    <s v="IHS"/>
    <s v="Hybrid-Gen"/>
    <s v="NORD-OUEST"/>
    <s v="Balatchi"/>
    <s v="Huawei"/>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Koutaba-IHS"/>
    <s v="OST_138"/>
    <s v="OUEST"/>
    <s v="IHS"/>
    <s v="Grid-Gen"/>
    <s v="OUEST"/>
    <s v="Koutaba"/>
    <s v="Huawei"/>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Bfsam-Tougang-EEC"/>
    <s v="OST_077"/>
    <s v="Bafoussam"/>
    <s v="IHS"/>
    <s v="Grid-Gen"/>
    <s v="OUEST"/>
    <s v="Bafoussam"/>
    <s v="Huawei"/>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Loum-Camtel"/>
    <s v="LIT_086"/>
    <s v="LITTORAL"/>
    <s v="CAMUSAT"/>
    <s v="Medium Grid + Solar + GE"/>
    <s v="LITTORAL"/>
    <s v="Loum"/>
    <s v="ZTE"/>
    <n v="0"/>
    <n v="0"/>
    <n v="0"/>
    <n v="0"/>
    <n v="0"/>
    <n v="0"/>
    <n v="0"/>
    <n v="0"/>
    <n v="0"/>
    <n v="0"/>
    <n v="0"/>
    <n v="0"/>
    <n v="0"/>
    <n v="0"/>
    <n v="0"/>
    <n v="0"/>
    <n v="0"/>
    <n v="0"/>
    <n v="0"/>
    <n v="0"/>
    <n v="0"/>
    <n v="0"/>
    <n v="0"/>
    <n v="0"/>
    <m/>
    <n v="0"/>
    <n v="0"/>
    <n v="0"/>
    <n v="0"/>
    <n v="0"/>
    <n v="0"/>
    <x v="1"/>
    <m/>
    <s v="Exclu"/>
    <s v="Exclu"/>
    <s v="EXCLU"/>
    <x v="2"/>
    <s v=" "/>
    <m/>
    <m/>
    <s v=""/>
    <m/>
    <s v=""/>
    <m/>
    <m/>
    <m/>
    <m/>
    <m/>
    <m/>
    <m/>
    <m/>
    <m/>
    <m/>
    <m/>
    <m/>
    <m/>
    <m/>
    <m/>
    <s v=" "/>
    <m/>
    <s v=""/>
    <m/>
    <m/>
    <m/>
    <m/>
    <m/>
  </r>
  <r>
    <s v="Mamfe"/>
    <s v="SUO_009"/>
    <s v="SUD-OUEST"/>
    <s v="CAMUSAT"/>
    <s v="Bad Grid + GE"/>
    <s v="SUD-OUEST"/>
    <s v="Mamfe"/>
    <s v="NOKIA"/>
    <n v="0"/>
    <n v="0"/>
    <n v="0"/>
    <n v="0"/>
    <n v="0"/>
    <n v="0"/>
    <n v="0"/>
    <n v="0"/>
    <n v="0"/>
    <n v="0"/>
    <n v="0"/>
    <n v="0"/>
    <n v="0"/>
    <n v="0"/>
    <n v="0"/>
    <n v="0"/>
    <n v="0"/>
    <n v="0"/>
    <n v="0"/>
    <n v="0"/>
    <n v="0"/>
    <n v="0"/>
    <n v="0"/>
    <n v="0"/>
    <m/>
    <n v="0"/>
    <n v="0"/>
    <n v="0"/>
    <n v="0"/>
    <n v="0"/>
    <n v="0"/>
    <x v="2"/>
    <m/>
    <s v="No root cause"/>
    <s v="No root cause"/>
    <s v="No root cause"/>
    <x v="4"/>
    <s v="(05-11-2026   incident ) impacted by  SUO_030_N_Bachuo-Ntai ,  Indeterminer || Action : sans action   ;    "/>
    <s v="impacted by  SUO_030_N_Bachuo-Ntai ,  Indeterminer || Action : sans action"/>
    <s v="(05-11-2026   incident ) impacted by  SUO_030_N_Bachuo-Ntai ,  Indeterminer || Action : sans action"/>
    <s v=""/>
    <m/>
    <s v=""/>
    <m/>
    <m/>
    <m/>
    <m/>
    <m/>
    <m/>
    <m/>
    <m/>
    <m/>
    <m/>
    <m/>
    <m/>
    <m/>
    <m/>
    <m/>
    <s v=" "/>
    <m/>
    <s v=""/>
    <m/>
    <m/>
    <m/>
    <m/>
    <m/>
  </r>
  <r>
    <s v="Bamendjing-IHS"/>
    <s v="OST_030"/>
    <s v="OUEST"/>
    <s v="IHS"/>
    <s v="Grid-Hybrid-Gen"/>
    <s v="OUEST"/>
    <s v="Bamendjing"/>
    <s v="Huawei"/>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Bamendou"/>
    <s v="OST_056"/>
    <s v="OUEST"/>
    <s v="IHS"/>
    <s v="Grid-Gen"/>
    <s v="OUEST"/>
    <s v="Bamendou"/>
    <s v="Huawei"/>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Fotokol"/>
    <s v="EXN_013"/>
    <s v="EXTREME-NORD"/>
    <s v="IHS"/>
    <s v="Solar-Gen"/>
    <s v="EXTREME-NORD"/>
    <s v="Fotokol"/>
    <s v="NOKIA"/>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Bafut-MTN"/>
    <s v="NRO_036"/>
    <s v="NORD-OUEST"/>
    <s v="IHS"/>
    <s v="Grid-Gen"/>
    <s v="NORD-OUEST"/>
    <s v="Bafut"/>
    <s v="Huawei"/>
    <n v="0"/>
    <n v="0"/>
    <n v="0"/>
    <n v="0"/>
    <n v="0"/>
    <n v="0"/>
    <n v="0"/>
    <n v="0"/>
    <n v="0"/>
    <n v="0"/>
    <n v="0"/>
    <n v="0"/>
    <n v="0"/>
    <n v="0"/>
    <n v="0"/>
    <n v="0"/>
    <n v="0"/>
    <n v="0"/>
    <n v="0"/>
    <n v="0"/>
    <n v="0"/>
    <n v="0"/>
    <n v="0"/>
    <n v="0"/>
    <m/>
    <n v="0"/>
    <n v="0"/>
    <n v="0"/>
    <n v="0"/>
    <n v="0"/>
    <n v="0"/>
    <x v="2"/>
    <m/>
    <s v="No root cause"/>
    <s v="No root cause"/>
    <s v="No root cause"/>
    <x v="4"/>
    <s v=" "/>
    <m/>
    <m/>
    <s v=""/>
    <m/>
    <s v=""/>
    <m/>
    <m/>
    <m/>
    <m/>
    <m/>
    <m/>
    <m/>
    <m/>
    <m/>
    <m/>
    <m/>
    <m/>
    <m/>
    <m/>
    <m/>
    <s v=" "/>
    <m/>
    <s v=""/>
    <m/>
    <m/>
    <m/>
    <m/>
    <m/>
  </r>
  <r>
    <s v="Yoke"/>
    <s v="SUO_070"/>
    <s v="SUD-OUEST"/>
    <s v="IHS"/>
    <m/>
    <s v="SUD-OUEST"/>
    <s v="Yoke"/>
    <s v="Huawei"/>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Mozogo"/>
    <s v="EXN_042"/>
    <s v="EXTREME-NORD"/>
    <s v="IHS"/>
    <s v="Solar-Gen"/>
    <s v="EXTREME-NORD"/>
    <s v="Mozogo"/>
    <s v="NOKIA"/>
    <n v="0"/>
    <n v="0"/>
    <n v="0"/>
    <n v="0"/>
    <n v="0"/>
    <n v="0"/>
    <n v="0"/>
    <n v="0"/>
    <n v="0"/>
    <n v="0"/>
    <n v="0"/>
    <n v="0"/>
    <n v="0"/>
    <n v="0"/>
    <n v="0"/>
    <n v="0"/>
    <n v="0"/>
    <n v="0"/>
    <n v="0"/>
    <n v="0"/>
    <n v="0"/>
    <n v="0"/>
    <n v="0"/>
    <n v="0"/>
    <m/>
    <n v="0"/>
    <n v="0"/>
    <n v="0"/>
    <n v="0"/>
    <n v="0"/>
    <n v="0"/>
    <x v="2"/>
    <m/>
    <s v="Exclu"/>
    <s v="Exclu"/>
    <s v="EXCLU"/>
    <x v="2"/>
    <s v="(05-10-2026  groupe whatsapp incident ) impacted by   EXN_007_N_Amchide  , Updates 7 :Le site est dans une zone insécurisée, surtout la nuit. Le niveau 0 nous fait comprendre que le site a été vandalisé. Nous reviendrons avec plus d’informations dès que possible. || EXN_007_H_Amchide -{ 10/05/2026 FME yaouba :de nouveau vandalisé et le comble c’est ces gars vise seulement les câbles qui alimentent directement les équipements de réseau   ETR=11/05/2026  }    ;   [OCM RAN -  11/05/2026] Indisponibilité des services voix &amp; data dans la zone  de EXN_007_N_Amchide  et envrions   ;   [OCM RAN -  11/05/2026] Indisponibilité des services voix &amp; data dans la zone  de EXN_007_N_Amchide  et envrions   ;   [OCM RAN 11-05-2026 18H UTC ] -&gt;..Indisponibilité des services voix &amp; data dans la zone  de EXN_007_N_Amchide  et envrions   ;    "/>
    <s v=" EXN_007_H_Amchide -{ 10/05/2026 FME yaouba :de nouveau vandalisé et le comble c’est ces gars vise seulement les câbles qui alimentent directement les équipements de réseau   ETR=11/05/2026  } "/>
    <s v="(05-10-2026  groupe whatsapp incident ) impacted by   EXN_007_N_Amchide  , Updates 7 :Le site est dans une zone insécurisée, surtout la nuit. Le niveau 0 nous fait comprendre que le site a été vandalisé. Nous reviendrons avec plus d’informations dès que possible. || EXN_007_H_Amchide -{ 10/05/2026 FME yaouba :de nouveau vandalisé et le comble c’est ces gars vise seulement les câbles qui alimentent directement les équipements de réseau   ETR=11/05/2026  } "/>
    <s v=""/>
    <m/>
    <s v=""/>
    <m/>
    <m/>
    <m/>
    <m/>
    <m/>
    <m/>
    <m/>
    <m/>
    <m/>
    <m/>
    <m/>
    <s v="[OCM RAN -  11/05/2026] Indisponibilité des services voix &amp; data dans la zone  de EXN_007_N_Amchide  et envrions"/>
    <s v="[OCM RAN -  11/05/2026] Indisponibilité des services voix &amp; data dans la zone  de EXN_007_N_Amchide  et envrions"/>
    <s v="[OCM RAN 11-05-2026 18H UTC ] -&gt;..Indisponibilité des services voix &amp; data dans la zone  de EXN_007_N_Amchide  et envrions"/>
    <m/>
    <s v=" "/>
    <m/>
    <s v=""/>
    <m/>
    <m/>
    <m/>
    <m/>
    <m/>
  </r>
  <r>
    <s v="Malanden"/>
    <s v="OST_275"/>
    <s v="OUEST"/>
    <s v="CAMUSAT"/>
    <s v="Hybrid Solar - S3"/>
    <s v="OUEST"/>
    <s v="Malanden"/>
    <s v="Huawei"/>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H-ville"/>
    <s v="CTR_077"/>
    <s v="Yaounde"/>
    <s v="IHS"/>
    <s v="Grid Only"/>
    <s v="CENTRE"/>
    <s v="Yaounde"/>
    <s v="NOKIA"/>
    <n v="0"/>
    <n v="0"/>
    <n v="0"/>
    <n v="0"/>
    <n v="0"/>
    <n v="0"/>
    <n v="0"/>
    <n v="0"/>
    <n v="0"/>
    <n v="0"/>
    <n v="0"/>
    <n v="0"/>
    <n v="0"/>
    <n v="0"/>
    <n v="0"/>
    <n v="0"/>
    <n v="0"/>
    <n v="0"/>
    <n v="0"/>
    <n v="0"/>
    <n v="0"/>
    <n v="0"/>
    <n v="0"/>
    <n v="0"/>
    <m/>
    <n v="0"/>
    <n v="0"/>
    <n v="0"/>
    <n v="0"/>
    <n v="0"/>
    <n v="0"/>
    <x v="1"/>
    <m/>
    <s v="Exclu"/>
    <s v="Exclu"/>
    <s v="EXCLU"/>
    <x v="2"/>
    <s v=" "/>
    <m/>
    <m/>
    <s v=""/>
    <m/>
    <s v=""/>
    <m/>
    <m/>
    <m/>
    <m/>
    <m/>
    <m/>
    <m/>
    <m/>
    <m/>
    <m/>
    <m/>
    <m/>
    <m/>
    <m/>
    <m/>
    <s v=" "/>
    <m/>
    <s v=""/>
    <m/>
    <m/>
    <m/>
    <m/>
    <m/>
  </r>
  <r>
    <s v="Kotto-Logpom"/>
    <s v="LIT_612"/>
    <s v="Douala"/>
    <s v="CAMUSAT"/>
    <s v="Good Grid no GE - 8h"/>
    <s v="LITTORAL"/>
    <s v="Douala"/>
    <s v="ZTE"/>
    <n v="0"/>
    <n v="0"/>
    <n v="0"/>
    <n v="0"/>
    <n v="0"/>
    <n v="0"/>
    <n v="0"/>
    <n v="0"/>
    <n v="0"/>
    <n v="0"/>
    <n v="0"/>
    <n v="0"/>
    <n v="0"/>
    <n v="0"/>
    <n v="0"/>
    <n v="0"/>
    <n v="0"/>
    <n v="0"/>
    <n v="0"/>
    <n v="0"/>
    <n v="0"/>
    <n v="0"/>
    <n v="0"/>
    <n v="0"/>
    <m/>
    <n v="0"/>
    <n v="0"/>
    <n v="0"/>
    <n v="0"/>
    <n v="0"/>
    <n v="0"/>
    <x v="1"/>
    <m/>
    <s v="Exclu"/>
    <s v="Exclu"/>
    <s v="EXCLU"/>
    <x v="2"/>
    <s v=" "/>
    <m/>
    <m/>
    <s v=""/>
    <m/>
    <s v=""/>
    <m/>
    <m/>
    <m/>
    <m/>
    <m/>
    <m/>
    <m/>
    <m/>
    <m/>
    <m/>
    <m/>
    <m/>
    <m/>
    <m/>
    <m/>
    <s v=" "/>
    <m/>
    <s v=""/>
    <m/>
    <m/>
    <m/>
    <m/>
    <m/>
  </r>
  <r>
    <s v="Tongo-IHS"/>
    <s v="NRD_112"/>
    <s v="NORD"/>
    <s v="IHS"/>
    <s v="Hybrid-Gen"/>
    <s v="NORD"/>
    <s v="Tongo"/>
    <s v="Huawei"/>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Koupa-Matapit-IHS"/>
    <s v="OST_209"/>
    <s v="OUEST"/>
    <s v="IHS"/>
    <s v="Hybrid-Gen"/>
    <s v="OUEST"/>
    <s v="Koupa-Matapit"/>
    <s v="Huawei"/>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Bandja"/>
    <s v="OST_022"/>
    <s v="OUEST"/>
    <s v="IHS"/>
    <s v="Grid-Gen"/>
    <s v="OUEST"/>
    <s v="Bandja"/>
    <s v="Huawei"/>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Dizangue"/>
    <s v="LIT_113"/>
    <s v="LITTORAL"/>
    <s v="IHS"/>
    <s v="Grid-Gen"/>
    <s v="LITTORAL"/>
    <s v="Dizangue"/>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Nsimalene-Yemwak"/>
    <s v="SUD_122"/>
    <s v="CENTRE"/>
    <s v="CAMUSAT"/>
    <s v="Hybrid Solar - S3"/>
    <s v="SUD"/>
    <s v="Nsimalene-Yemwak"/>
    <s v="ZTE"/>
    <n v="0"/>
    <n v="0"/>
    <n v="0"/>
    <n v="0"/>
    <n v="0"/>
    <n v="0"/>
    <n v="0"/>
    <n v="0"/>
    <n v="0"/>
    <n v="0"/>
    <n v="0"/>
    <n v="0"/>
    <n v="0"/>
    <n v="0"/>
    <n v="0"/>
    <n v="0"/>
    <n v="0"/>
    <n v="0"/>
    <n v="0"/>
    <n v="0"/>
    <n v="0"/>
    <n v="0"/>
    <n v="0"/>
    <n v="0"/>
    <m/>
    <n v="0"/>
    <n v="0"/>
    <n v="0"/>
    <n v="0"/>
    <n v="0"/>
    <n v="0"/>
    <x v="0"/>
    <m/>
    <s v="AKTIVCO"/>
    <s v="POWER ISSUE"/>
    <s v="AKTIVCO Defaut GE &amp; Power Cabinet"/>
    <x v="0"/>
    <s v="[CellDown ZTE -  11/05/2026] Power issue    ;   [CellDown ZTE -  11/05/2026] Power issue    ;   [CellDown ZTE -  11/05/2026] Power issue    ;    "/>
    <m/>
    <m/>
    <s v=""/>
    <m/>
    <s v=""/>
    <m/>
    <m/>
    <m/>
    <m/>
    <m/>
    <s v="[CellDown ZTE -  11/05/2026] Power issue "/>
    <s v="[CellDown ZTE -  11/05/2026] Power issue "/>
    <s v="[CellDown ZTE -  11/05/2026] Power issue "/>
    <m/>
    <m/>
    <m/>
    <m/>
    <m/>
    <m/>
    <m/>
    <s v=" "/>
    <m/>
    <s v=""/>
    <m/>
    <m/>
    <m/>
    <m/>
    <m/>
  </r>
  <r>
    <s v="Akom-II-IHS"/>
    <s v="SUD_054"/>
    <s v="CENTRE"/>
    <s v="IHS"/>
    <s v="Gen-Lithium"/>
    <s v="SUD"/>
    <s v="Akom II"/>
    <s v="ZTE"/>
    <n v="0"/>
    <n v="0"/>
    <n v="0"/>
    <n v="0"/>
    <n v="0"/>
    <n v="0"/>
    <n v="0"/>
    <n v="0"/>
    <n v="0"/>
    <n v="0"/>
    <n v="0"/>
    <n v="0"/>
    <n v="0"/>
    <n v="0"/>
    <n v="0"/>
    <n v="0"/>
    <n v="0"/>
    <n v="0"/>
    <n v="0"/>
    <n v="0"/>
    <n v="0"/>
    <n v="0"/>
    <n v="0"/>
    <n v="0"/>
    <m/>
    <n v="0"/>
    <n v="0"/>
    <n v="0"/>
    <n v="0"/>
    <n v="0"/>
    <n v="0"/>
    <x v="0"/>
    <m/>
    <s v="No root cause"/>
    <s v="No root cause"/>
    <s v="No root cause"/>
    <x v="4"/>
    <s v="[CellDown ZTE -  11/05/2026] Check FME ongoing   ;    "/>
    <m/>
    <m/>
    <s v=""/>
    <m/>
    <s v=""/>
    <m/>
    <m/>
    <m/>
    <m/>
    <m/>
    <s v="[CellDown ZTE -  11/05/2026] Check FME ongoing"/>
    <m/>
    <m/>
    <m/>
    <m/>
    <m/>
    <m/>
    <m/>
    <m/>
    <m/>
    <s v=" "/>
    <m/>
    <s v=""/>
    <m/>
    <m/>
    <m/>
    <m/>
    <m/>
  </r>
  <r>
    <s v="Manjo-PHP"/>
    <s v="LIT_592"/>
    <s v="LITTORAL"/>
    <s v="CAMUSAT"/>
    <s v="Good Grid no GE - 8h"/>
    <s v="LITTORAL"/>
    <s v="Manjo"/>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MBANGASSINA"/>
    <s v="CTR_226"/>
    <s v="CENTRE"/>
    <s v="IHS"/>
    <s v="Grid-Gen-Lithium"/>
    <s v="CENTRE"/>
    <s v="Mbangassina"/>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Bonepoupa-IHS"/>
    <s v="LIT_145"/>
    <s v="LITTORAL"/>
    <s v="IHS"/>
    <s v="Solar-Grid-Gen-Lithium"/>
    <s v="LITTORAL"/>
    <s v="Bonepoupa"/>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Bana"/>
    <s v="OST_007"/>
    <s v="OUEST"/>
    <s v="IHS"/>
    <s v="Grid-Gen"/>
    <s v="OUEST"/>
    <s v="Bana"/>
    <s v="NOKIA"/>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Malantouen"/>
    <s v="OST_039"/>
    <s v="OUEST"/>
    <s v="IHS"/>
    <s v="Grid-Gen"/>
    <s v="OUEST"/>
    <s v="Malantouen"/>
    <s v="NOKIA"/>
    <n v="0"/>
    <n v="0"/>
    <n v="0"/>
    <n v="0"/>
    <n v="0"/>
    <n v="0"/>
    <n v="0"/>
    <n v="0"/>
    <n v="0"/>
    <n v="0"/>
    <n v="0"/>
    <n v="0"/>
    <n v="0"/>
    <n v="0"/>
    <n v="0"/>
    <n v="0"/>
    <n v="0"/>
    <n v="0"/>
    <n v="0"/>
    <n v="0"/>
    <n v="0"/>
    <n v="0"/>
    <n v="0"/>
    <n v="0"/>
    <m/>
    <n v="0"/>
    <n v="0"/>
    <n v="0"/>
    <n v="0"/>
    <n v="0"/>
    <n v="0"/>
    <x v="0"/>
    <m/>
    <s v="AKTIVCO"/>
    <s v="POWER ISSUE"/>
    <s v="AKTIVCO Defaut GE &amp; Power Cabinet"/>
    <x v="0"/>
    <s v="(05-11-2026 groupe whatsapp  incident ) impacted by   Magba_G_OST_023 Soucis d'energie || Action : RCA en attende CAMUSAT   ;   [OCM RAN 11-05-2026 18H UTC ] -&gt;..Impacted by OST_023_H_Magba   ;    "/>
    <s v=" impacted by   Magba_G_OST_023 Soucis d'energie || Action : RCA en attende CAMUSAT"/>
    <s v="(05-11-2026 groupe whatsapp  incident ) impacted by   Magba_G_OST_023 Soucis d'energie || Action : RCA en attende CAMUSAT"/>
    <s v=""/>
    <m/>
    <s v=""/>
    <m/>
    <m/>
    <m/>
    <m/>
    <m/>
    <m/>
    <m/>
    <m/>
    <m/>
    <m/>
    <m/>
    <m/>
    <m/>
    <s v="[OCM RAN 11-05-2026 18H UTC ] -&gt;..Impacted by OST_023_H_Magba"/>
    <m/>
    <s v=" "/>
    <m/>
    <s v=""/>
    <m/>
    <m/>
    <m/>
    <m/>
    <m/>
  </r>
  <r>
    <s v="Ndjole"/>
    <s v="CTR_893"/>
    <s v="CENTRE"/>
    <m/>
    <m/>
    <s v="CENTRE"/>
    <s v="Ndjole"/>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Foumban-Lycee-MTN"/>
    <s v="OST_128"/>
    <s v="OUEST"/>
    <s v="IHS"/>
    <s v="Grid-Gen"/>
    <s v="OUEST"/>
    <s v="Foumban"/>
    <s v="Huawei"/>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Foumban-Njintout-II"/>
    <s v="OST_178"/>
    <s v="OUEST"/>
    <s v="IHS"/>
    <s v="Grid-Gen"/>
    <s v="OUEST"/>
    <s v="Foumban"/>
    <s v="Huawei"/>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Manmenye"/>
    <s v="CTR_117"/>
    <s v="CENTRE"/>
    <s v="IHS"/>
    <s v="Grid-Hybrid-Gen"/>
    <s v="CENTRE"/>
    <s v="Manmenye"/>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Obala-Mairie"/>
    <s v="CTR_113"/>
    <s v="CENTRE"/>
    <s v="IHS"/>
    <s v="Grid-Gen"/>
    <s v="CENTRE"/>
    <s v="Obala"/>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Penja-Shell-IHS"/>
    <s v="LIT_493"/>
    <s v="LITTORAL"/>
    <s v="IHS"/>
    <s v="Grid-Gen"/>
    <s v="LITTORAL"/>
    <s v="Penja"/>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Mouanko"/>
    <s v="LIT_191"/>
    <s v="LITTORAL"/>
    <s v="IHS"/>
    <s v="Grid-Gen"/>
    <s v="LITTORAL"/>
    <s v="Mouanko"/>
    <s v="ZTE"/>
    <n v="0"/>
    <n v="0"/>
    <n v="0"/>
    <n v="0"/>
    <n v="0"/>
    <n v="0"/>
    <n v="0"/>
    <n v="0"/>
    <n v="0"/>
    <n v="0"/>
    <n v="0"/>
    <n v="0"/>
    <n v="0"/>
    <n v="0"/>
    <n v="0"/>
    <n v="0"/>
    <n v="0"/>
    <n v="0"/>
    <n v="0"/>
    <n v="0"/>
    <n v="0"/>
    <n v="0"/>
    <n v="0"/>
    <n v="0"/>
    <m/>
    <n v="0"/>
    <n v="0"/>
    <n v="0"/>
    <n v="0"/>
    <n v="0"/>
    <n v="0"/>
    <x v="0"/>
    <m/>
    <s v="IHS"/>
    <s v="POWER ISSUE"/>
    <s v="Defaut GE &amp; Power Cabinet"/>
    <x v="0"/>
    <s v="[Ticket -  11/05/2026] INC-20260511-00003476..Grid Outage"/>
    <m/>
    <m/>
    <s v=""/>
    <m/>
    <s v=""/>
    <m/>
    <m/>
    <m/>
    <m/>
    <m/>
    <m/>
    <m/>
    <m/>
    <m/>
    <m/>
    <m/>
    <m/>
    <m/>
    <m/>
    <m/>
    <s v="[Ticket -  11/05/2026] INC-20260511-00003476..Grid Outage"/>
    <m/>
    <s v=""/>
    <m/>
    <m/>
    <m/>
    <m/>
    <m/>
  </r>
  <r>
    <s v="Awae"/>
    <s v="CTR_112"/>
    <s v="CENTRE"/>
    <s v="IHS"/>
    <s v="Grid-Gen"/>
    <s v="CENTRE"/>
    <s v="Awae"/>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Kotto-Bloc"/>
    <s v="LIT_246"/>
    <s v="Douala"/>
    <s v="IHS"/>
    <s v="Grid-Gen"/>
    <s v="LITTORAL"/>
    <s v="Douala"/>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LIT_878_Z_Souza-New-IHS"/>
    <s v="LIT_878"/>
    <s v="LITTORAL"/>
    <s v="IHS"/>
    <s v="Grid-Gen"/>
    <s v="LIT"/>
    <s v="Souza"/>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Bfsam-Stade"/>
    <s v="OST_110"/>
    <s v="Bafoussam"/>
    <s v="IHS"/>
    <s v="GridOnly"/>
    <s v="OUEST"/>
    <s v="Bafoussam"/>
    <s v="Huawei"/>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Ebeba"/>
    <s v="CTR_116"/>
    <s v="CENTRE"/>
    <s v="IHS"/>
    <s v="Grid-Gen-Lithium"/>
    <s v="CENTRE"/>
    <s v="Ebeba"/>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Bfsam-Djemoun"/>
    <s v="OST_001"/>
    <s v="Bafoussam"/>
    <s v="OCM/Strategique"/>
    <m/>
    <s v="OUEST"/>
    <s v="Bafoussam"/>
    <s v="Huawei"/>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Binguela-Camrail"/>
    <s v="CTR_453"/>
    <s v="CENTRE"/>
    <s v="CAMUSAT"/>
    <s v="Hybrid Solar - S1"/>
    <s v="CENTRE"/>
    <s v="Mbankomo"/>
    <s v="NOKIA"/>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Safacam"/>
    <s v="LIT_040"/>
    <s v="LITTORAL"/>
    <s v="IHS"/>
    <s v="Grid-Gen"/>
    <s v="LITTORAL"/>
    <s v="Dizangue"/>
    <s v="ZTE"/>
    <n v="0"/>
    <n v="0"/>
    <n v="0"/>
    <n v="0"/>
    <n v="0"/>
    <n v="0"/>
    <n v="0"/>
    <n v="0"/>
    <n v="0"/>
    <n v="0"/>
    <n v="0"/>
    <n v="0"/>
    <n v="0"/>
    <n v="0"/>
    <n v="0"/>
    <n v="0"/>
    <n v="0"/>
    <n v="0"/>
    <n v="0"/>
    <n v="0"/>
    <n v="0"/>
    <n v="0"/>
    <n v="0"/>
    <n v="0"/>
    <m/>
    <n v="0"/>
    <n v="0"/>
    <n v="0"/>
    <n v="0"/>
    <n v="0"/>
    <n v="0"/>
    <x v="0"/>
    <m/>
    <s v="BSS"/>
    <s v="RAN ISSUE"/>
    <s v="BSS Hardware issue"/>
    <x v="5"/>
    <s v="[CellDown ZTE -  11/05/2026] Jumpeurs faulty    ;   [CellDown ZTE -  11/05/2026] Jumpeurs faulty    ;   [CellDown ZTE -  11/05/2026] Jumpeurs faulty    ;    "/>
    <m/>
    <m/>
    <s v=""/>
    <m/>
    <s v=""/>
    <m/>
    <m/>
    <m/>
    <m/>
    <m/>
    <s v="[CellDown ZTE -  11/05/2026] Jumpeurs faulty "/>
    <s v="[CellDown ZTE -  11/05/2026] Jumpeurs faulty "/>
    <s v="[CellDown ZTE -  11/05/2026] Jumpeurs faulty "/>
    <m/>
    <m/>
    <m/>
    <m/>
    <m/>
    <m/>
    <m/>
    <s v=" "/>
    <m/>
    <s v=""/>
    <m/>
    <m/>
    <m/>
    <m/>
    <m/>
  </r>
  <r>
    <s v="Nkolve-IHS"/>
    <s v="CTR_531"/>
    <s v="CENTRE"/>
    <s v="IHS"/>
    <s v="Hybrid-Gen"/>
    <s v="CENTRE"/>
    <s v="Nkolve"/>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Lengom-IHS"/>
    <s v="CTR_533"/>
    <s v="Yaounde"/>
    <s v="IHS"/>
    <s v="Grid-Gen"/>
    <s v="CENTRE"/>
    <s v="Yaounde"/>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Nguibassal"/>
    <s v="CTR_858"/>
    <s v="CENTRE"/>
    <s v="ESCO"/>
    <s v="Hybrid solar - S3"/>
    <s v="CENTRE"/>
    <s v="Nguibassal"/>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Nkoteng-IHS"/>
    <s v="CTR_152"/>
    <s v="CENTRE"/>
    <s v="IHS"/>
    <s v="Grid-Gen"/>
    <s v="CENTRE"/>
    <s v="Nkoteng"/>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Carrefour-Elat"/>
    <s v="CTR_835"/>
    <s v="CENTRE"/>
    <s v="CAMUSAT"/>
    <s v="Good Grid + GE"/>
    <s v="CENTRE"/>
    <s v="Elat"/>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Njombe-PHP"/>
    <s v="LIT_590"/>
    <s v="LITTORAL"/>
    <s v="CAMUSAT"/>
    <s v="Good Grid no GE - 8h"/>
    <s v="LITTORAL"/>
    <s v="Njombe"/>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Mimbo"/>
    <s v="SUD_099"/>
    <s v="CENTRE"/>
    <s v="CAMUSAT"/>
    <s v="HGB"/>
    <s v="SUD"/>
    <s v="Mimbo"/>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Olama-IHS"/>
    <s v="CTR_441"/>
    <s v="CENTRE"/>
    <s v="IHS"/>
    <s v="Grid-Gen"/>
    <s v="CENTRE"/>
    <s v="Olama"/>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Nkong-C-Fultang"/>
    <s v="LIT_353"/>
    <s v="LITTORAL"/>
    <m/>
    <m/>
    <s v="LITTORAL"/>
    <s v="Nkongsamba"/>
    <s v="ZTE"/>
    <n v="0"/>
    <n v="0"/>
    <n v="0"/>
    <n v="0"/>
    <n v="0"/>
    <n v="0"/>
    <n v="0"/>
    <n v="0"/>
    <n v="4.2804187961750177E-4"/>
    <n v="0"/>
    <n v="0"/>
    <n v="0"/>
    <n v="0"/>
    <n v="0"/>
    <n v="0"/>
    <n v="0"/>
    <n v="0"/>
    <n v="0"/>
    <n v="0"/>
    <n v="0"/>
    <n v="0"/>
    <n v="0"/>
    <n v="0"/>
    <n v="0.12750297489106308"/>
    <m/>
    <n v="0"/>
    <n v="0"/>
    <n v="0"/>
    <n v="0"/>
    <n v="0"/>
    <n v="0"/>
    <x v="0"/>
    <m/>
    <s v="No root cause"/>
    <s v="No root cause"/>
    <s v="No root cause"/>
    <x v="4"/>
    <s v=" "/>
    <m/>
    <m/>
    <s v=""/>
    <m/>
    <s v=""/>
    <m/>
    <m/>
    <m/>
    <m/>
    <m/>
    <m/>
    <m/>
    <m/>
    <m/>
    <m/>
    <m/>
    <m/>
    <m/>
    <m/>
    <m/>
    <s v=" "/>
    <m/>
    <s v=""/>
    <m/>
    <m/>
    <m/>
    <m/>
    <m/>
  </r>
  <r>
    <s v="kalat-IHS"/>
    <s v="SUD_082"/>
    <s v="CENTRE"/>
    <s v="IHS"/>
    <s v="Grid-Gen"/>
    <s v="SUD"/>
    <s v="Ebolowa"/>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Ebolowa-Si-MTN"/>
    <s v="SUD_263"/>
    <s v="CENTRE"/>
    <s v="IHS"/>
    <s v="Grid-Gen"/>
    <s v="SUD"/>
    <s v="Ebolowa"/>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Bberi-Warehouse-IHS"/>
    <s v="LIT_597"/>
    <s v="Douala"/>
    <s v="IHS"/>
    <s v="Grid-Gen"/>
    <s v="LITTORAL"/>
    <s v="Douala"/>
    <s v="ZTE"/>
    <n v="0"/>
    <n v="0"/>
    <n v="0"/>
    <n v="0"/>
    <n v="0"/>
    <n v="0"/>
    <n v="0"/>
    <n v="0"/>
    <n v="0"/>
    <n v="0"/>
    <n v="0"/>
    <n v="0"/>
    <n v="0"/>
    <n v="0"/>
    <n v="0"/>
    <n v="0"/>
    <n v="0"/>
    <n v="0"/>
    <n v="0"/>
    <n v="0"/>
    <n v="0"/>
    <n v="0"/>
    <n v="0"/>
    <n v="0.99803314756315786"/>
    <m/>
    <n v="0"/>
    <n v="0"/>
    <n v="0"/>
    <n v="0"/>
    <n v="0"/>
    <n v="0"/>
    <x v="0"/>
    <m/>
    <s v="No root cause"/>
    <s v="No root cause"/>
    <s v="No root cause"/>
    <x v="4"/>
    <s v=" "/>
    <m/>
    <m/>
    <s v=""/>
    <m/>
    <s v=""/>
    <m/>
    <m/>
    <m/>
    <m/>
    <m/>
    <m/>
    <m/>
    <m/>
    <m/>
    <m/>
    <m/>
    <m/>
    <m/>
    <m/>
    <m/>
    <s v=" "/>
    <m/>
    <s v=""/>
    <m/>
    <m/>
    <m/>
    <m/>
    <m/>
  </r>
  <r>
    <s v="Bali-SNEC"/>
    <s v="LIT_015"/>
    <s v="Douala"/>
    <s v="CAMUSAT"/>
    <s v="Good Grid + GE"/>
    <s v="LITTORAL"/>
    <s v="Douala"/>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SNAC"/>
    <s v="LIT_043"/>
    <s v="Douala"/>
    <s v="IHS"/>
    <s v="GridOnly"/>
    <s v="LITTORAL"/>
    <s v="Douala"/>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Bali-Koumassi"/>
    <s v="LIT_413"/>
    <s v="Douala"/>
    <s v="IHS"/>
    <s v="Grid-Gen"/>
    <s v="LITTORAL"/>
    <s v="Douala"/>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LIT_833_Z_Boko4-MTN-IHS"/>
    <s v="LIT_833"/>
    <s v="Yaounde"/>
    <s v="MTN sharing"/>
    <s v="Grid-Gen"/>
    <s v="LITTORAL"/>
    <s v="Yaounde"/>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LIT_857_Z_Bois-des-Singes-III-IHS"/>
    <s v="LIT_857"/>
    <s v="Yaounde"/>
    <s v="ESCO"/>
    <s v="Grid-Gen"/>
    <s v="LITTORAL"/>
    <s v="Yaounde"/>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Emana"/>
    <s v="CTR_023"/>
    <s v="Yaounde"/>
    <m/>
    <m/>
    <s v="CENTRE"/>
    <s v="Yaounde"/>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Mabanda"/>
    <s v="LIT_094"/>
    <s v="LITTORAL"/>
    <m/>
    <m/>
    <s v="LITTORAL"/>
    <m/>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Manjo-new"/>
    <s v="LIT_555"/>
    <s v="LITTORAL"/>
    <m/>
    <m/>
    <s v="LITTORAL"/>
    <m/>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Olembe-staduim"/>
    <s v="CTR_853"/>
    <s v="CENTRE"/>
    <m/>
    <m/>
    <s v="CENTRE"/>
    <m/>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Labogenie"/>
    <s v="CTR_015"/>
    <s v="Yaounde"/>
    <s v="IHS"/>
    <s v="GridOnly"/>
    <s v="CENTRE"/>
    <s v="Yaounde"/>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Ndisamba"/>
    <s v="CTR_008"/>
    <s v="Yaounde"/>
    <s v="IHS"/>
    <s v="Grid-Gen"/>
    <s v="CENTRE"/>
    <s v="Yaounde"/>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Foumban"/>
    <s v="OST_004"/>
    <s v="OUEST"/>
    <s v="IHS"/>
    <s v="Grid-Gen"/>
    <s v="OUEST"/>
    <s v="Foumban"/>
    <s v="Huawei"/>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Zingui"/>
    <s v="SUD_136"/>
    <s v="CENTRE"/>
    <m/>
    <m/>
    <s v="SUD"/>
    <m/>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Maga-Ville"/>
    <s v="EXN_110"/>
    <s v="EXTREME-NORD"/>
    <s v="IHS"/>
    <s v="Hybrid-Gen"/>
    <s v="EXTREME-NORD"/>
    <s v="Maga"/>
    <s v="Huawei"/>
    <n v="0"/>
    <n v="0"/>
    <n v="0"/>
    <n v="0"/>
    <n v="0"/>
    <n v="0"/>
    <n v="0"/>
    <n v="0"/>
    <n v="0"/>
    <n v="0"/>
    <n v="0"/>
    <n v="0"/>
    <n v="0"/>
    <n v="3.4778402718922009E-3"/>
    <n v="0"/>
    <n v="0"/>
    <n v="0"/>
    <n v="0"/>
    <n v="0"/>
    <n v="0"/>
    <n v="0"/>
    <n v="0"/>
    <n v="0"/>
    <n v="0"/>
    <m/>
    <n v="0"/>
    <n v="0"/>
    <n v="0"/>
    <n v="0"/>
    <n v="0"/>
    <n v="0"/>
    <x v="2"/>
    <m/>
    <s v="No root cause"/>
    <s v="No root cause"/>
    <s v="No root cause"/>
    <x v="4"/>
    <s v=" "/>
    <m/>
    <m/>
    <s v=""/>
    <m/>
    <s v=""/>
    <m/>
    <m/>
    <m/>
    <m/>
    <m/>
    <m/>
    <m/>
    <m/>
    <m/>
    <m/>
    <m/>
    <m/>
    <m/>
    <m/>
    <m/>
    <s v=" "/>
    <m/>
    <s v=""/>
    <m/>
    <m/>
    <m/>
    <m/>
    <m/>
  </r>
  <r>
    <s v="Guere-IHS"/>
    <s v="EXN_126"/>
    <s v="EXTREME-NORD"/>
    <s v="IHS"/>
    <s v="Gen Only"/>
    <s v="EXTREME-NORD"/>
    <s v="Guere"/>
    <s v="Huawei"/>
    <n v="0"/>
    <n v="0"/>
    <n v="0"/>
    <n v="0"/>
    <n v="0"/>
    <n v="0"/>
    <n v="0"/>
    <n v="0"/>
    <n v="0"/>
    <n v="0"/>
    <n v="0"/>
    <n v="0"/>
    <n v="0"/>
    <n v="4.0128926214140796E-3"/>
    <n v="0"/>
    <n v="0"/>
    <n v="0"/>
    <n v="0"/>
    <n v="0"/>
    <n v="0"/>
    <n v="0"/>
    <n v="0"/>
    <n v="0"/>
    <n v="0"/>
    <m/>
    <n v="0"/>
    <n v="0"/>
    <n v="0"/>
    <n v="0"/>
    <n v="0"/>
    <n v="0"/>
    <x v="2"/>
    <m/>
    <s v="No root cause"/>
    <s v="No root cause"/>
    <s v="No root cause"/>
    <x v="4"/>
    <s v=" "/>
    <m/>
    <m/>
    <s v=""/>
    <m/>
    <s v=""/>
    <m/>
    <m/>
    <m/>
    <m/>
    <m/>
    <m/>
    <m/>
    <m/>
    <m/>
    <m/>
    <m/>
    <m/>
    <m/>
    <m/>
    <m/>
    <s v=" "/>
    <m/>
    <s v=""/>
    <m/>
    <m/>
    <m/>
    <m/>
    <m/>
  </r>
  <r>
    <s v="Bonantone"/>
    <s v="LIT_085"/>
    <s v="Douala"/>
    <s v="IHS"/>
    <s v="Grid-Gen"/>
    <s v="LITTORAL"/>
    <s v="Douala"/>
    <s v="ZTE"/>
    <n v="0"/>
    <n v="0"/>
    <n v="0"/>
    <n v="0"/>
    <n v="0"/>
    <n v="0"/>
    <n v="0"/>
    <n v="0"/>
    <n v="0"/>
    <n v="0"/>
    <n v="0"/>
    <n v="0"/>
    <n v="0"/>
    <n v="0"/>
    <n v="0"/>
    <n v="0"/>
    <n v="0"/>
    <n v="0"/>
    <n v="0"/>
    <n v="0"/>
    <n v="0"/>
    <n v="0"/>
    <n v="0"/>
    <n v="0"/>
    <m/>
    <n v="0"/>
    <n v="0"/>
    <n v="0"/>
    <n v="0"/>
    <n v="0"/>
    <n v="0"/>
    <x v="0"/>
    <m/>
    <s v="No root cause"/>
    <s v="No root cause"/>
    <s v="No root cause"/>
    <x v="4"/>
    <s v=" "/>
    <m/>
    <m/>
    <s v=""/>
    <m/>
    <s v=""/>
    <m/>
    <m/>
    <m/>
    <m/>
    <m/>
    <m/>
    <m/>
    <m/>
    <m/>
    <m/>
    <m/>
    <m/>
    <m/>
    <m/>
    <m/>
    <s v=" "/>
    <m/>
    <s v=""/>
    <m/>
    <m/>
    <m/>
    <m/>
    <m/>
  </r>
  <r>
    <s v="Newb-Q-Haoussa"/>
    <s v="LIT_395"/>
    <s v="Douala"/>
    <s v="CAMUSAT"/>
    <s v="Grid-Gen"/>
    <s v="LITTORAL"/>
    <s v="Doual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inisite-SOUDANAISE"/>
    <s v="LIT_665"/>
    <s v="Douala"/>
    <m/>
    <m/>
    <s v="LITTORAL"/>
    <s v="Doual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eka"/>
    <s v="NRD_020"/>
    <s v="NORD"/>
    <s v="IHS"/>
    <s v="Solar-Gen"/>
    <s v="NORD"/>
    <s v="Beka"/>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kong-Zem"/>
    <s v="OST_073"/>
    <s v="OUEST"/>
    <s v="IHS"/>
    <s v="Grid-Gen"/>
    <s v="OUEST"/>
    <s v="Nkong-Zem"/>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Hopital-Mbouo"/>
    <s v="OST_296"/>
    <s v="Bafoussam"/>
    <s v="CAMUSAT"/>
    <s v="Good Grid + GE"/>
    <s v="OUEST"/>
    <s v="Bafoussam"/>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fsam-Banengo"/>
    <s v="OST_003"/>
    <s v="Bafoussam"/>
    <s v="OCM/Strategique"/>
    <m/>
    <s v="OUEST"/>
    <s v="Bafoussam"/>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eiganga-EELC-MTN-IHS"/>
    <s v="ADM_106"/>
    <s v="Ngaoundere"/>
    <s v="IHS"/>
    <s v="Grid-Gen"/>
    <s v="ADAMAOUA"/>
    <s v="Meiganga"/>
    <s v="Huawei"/>
    <n v="0"/>
    <n v="0"/>
    <n v="0"/>
    <n v="0"/>
    <n v="0"/>
    <n v="0"/>
    <n v="0"/>
    <n v="0"/>
    <n v="0"/>
    <n v="0"/>
    <n v="0"/>
    <n v="0"/>
    <n v="0"/>
    <n v="0"/>
    <n v="0"/>
    <n v="0"/>
    <n v="0"/>
    <n v="0"/>
    <n v="0"/>
    <n v="0"/>
    <m/>
    <n v="0"/>
    <n v="0"/>
    <n v="0"/>
    <m/>
    <n v="8.6214768586291804E-2"/>
    <n v="0"/>
    <n v="0"/>
    <n v="0"/>
    <n v="0"/>
    <n v="0"/>
    <x v="0"/>
    <m/>
    <s v="No root cause"/>
    <s v="No root cause"/>
    <s v="No root cause"/>
    <x v="4"/>
    <s v=" "/>
    <m/>
    <m/>
    <s v=""/>
    <m/>
    <s v=""/>
    <m/>
    <m/>
    <m/>
    <m/>
    <m/>
    <m/>
    <m/>
    <m/>
    <m/>
    <m/>
    <m/>
    <m/>
    <m/>
    <m/>
    <m/>
    <s v=" "/>
    <m/>
    <s v=""/>
    <m/>
    <m/>
    <m/>
    <m/>
    <m/>
  </r>
  <r>
    <s v="Banekane"/>
    <s v="OST_052"/>
    <s v="OUEST"/>
    <s v="IHS"/>
    <s v="Grid-Gen"/>
    <s v="OUEST"/>
    <s v="Banekane"/>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Koloko"/>
    <s v="LIT_079"/>
    <s v="Douala"/>
    <s v="IHS"/>
    <s v="Grid-Gen"/>
    <s v="LITTORAL"/>
    <s v="Doual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fsam-Bamendzi"/>
    <s v="OST_024"/>
    <s v="Bafoussam"/>
    <s v="IHS"/>
    <s v="Grid-Gen"/>
    <s v="OUEST"/>
    <s v="Bafoussam"/>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Limbe-GRA-IHS"/>
    <s v="SUO_192"/>
    <s v="SUD-OUEST"/>
    <s v="IHS"/>
    <m/>
    <s v="SUD-OUEST"/>
    <s v="Limbe"/>
    <s v="Huawei"/>
    <n v="0"/>
    <n v="0"/>
    <n v="0"/>
    <n v="0"/>
    <n v="0"/>
    <n v="0"/>
    <n v="0"/>
    <n v="0"/>
    <n v="0"/>
    <n v="0"/>
    <n v="0"/>
    <n v="0"/>
    <n v="0"/>
    <n v="0"/>
    <n v="0"/>
    <n v="0"/>
    <n v="0"/>
    <n v="0"/>
    <n v="0"/>
    <n v="0"/>
    <m/>
    <n v="0"/>
    <n v="0"/>
    <n v="0.48859197050506087"/>
    <m/>
    <n v="0.20438999751735712"/>
    <n v="0"/>
    <n v="0"/>
    <n v="0"/>
    <n v="0"/>
    <n v="0"/>
    <x v="0"/>
    <m/>
    <s v="No root cause"/>
    <s v="No root cause"/>
    <s v="No root cause"/>
    <x v="4"/>
    <s v=" "/>
    <m/>
    <m/>
    <s v=""/>
    <m/>
    <s v=""/>
    <m/>
    <m/>
    <m/>
    <m/>
    <m/>
    <m/>
    <m/>
    <m/>
    <m/>
    <m/>
    <m/>
    <m/>
    <m/>
    <m/>
    <m/>
    <s v=" "/>
    <m/>
    <s v=""/>
    <m/>
    <m/>
    <m/>
    <m/>
    <m/>
  </r>
  <r>
    <s v="Upper-Mawo-IHS"/>
    <s v="SUO_166"/>
    <s v="SUD-OUEST"/>
    <s v="IHS"/>
    <s v="Grid-Gen"/>
    <s v="SUD-OUEST"/>
    <s v="Limbe"/>
    <s v="Huawei"/>
    <n v="0"/>
    <n v="0"/>
    <n v="0"/>
    <n v="0"/>
    <n v="0"/>
    <n v="0"/>
    <n v="0"/>
    <n v="0"/>
    <n v="0"/>
    <n v="0"/>
    <n v="0"/>
    <n v="0"/>
    <n v="0"/>
    <n v="0"/>
    <n v="0"/>
    <n v="0"/>
    <n v="0"/>
    <n v="0"/>
    <n v="0"/>
    <n v="0"/>
    <m/>
    <n v="0"/>
    <n v="0"/>
    <n v="0.43339240311272054"/>
    <m/>
    <n v="0.17460541672730592"/>
    <n v="0"/>
    <n v="0"/>
    <n v="0"/>
    <n v="0"/>
    <n v="0"/>
    <x v="0"/>
    <m/>
    <s v="No root cause"/>
    <s v="No root cause"/>
    <s v="No root cause"/>
    <x v="4"/>
    <s v=" "/>
    <m/>
    <m/>
    <s v=""/>
    <m/>
    <s v=""/>
    <m/>
    <m/>
    <m/>
    <m/>
    <m/>
    <m/>
    <m/>
    <m/>
    <m/>
    <m/>
    <m/>
    <m/>
    <m/>
    <m/>
    <m/>
    <s v=" "/>
    <m/>
    <s v=""/>
    <m/>
    <m/>
    <m/>
    <m/>
    <m/>
  </r>
  <r>
    <s v="Gobo"/>
    <s v="EXN_048"/>
    <s v="EXTREME-NORD"/>
    <s v="IHS"/>
    <s v="Solar-Gen"/>
    <s v="EXTREME-NORD"/>
    <s v="Gobo"/>
    <s v="Huawei"/>
    <n v="0"/>
    <n v="0"/>
    <n v="0"/>
    <n v="0"/>
    <n v="0"/>
    <n v="0"/>
    <n v="0"/>
    <n v="0"/>
    <n v="0"/>
    <n v="0"/>
    <n v="0"/>
    <n v="0"/>
    <n v="0"/>
    <n v="1.298393701506422E-2"/>
    <n v="0"/>
    <n v="0"/>
    <n v="0"/>
    <n v="0"/>
    <n v="0"/>
    <n v="0"/>
    <m/>
    <n v="0"/>
    <n v="0"/>
    <n v="0"/>
    <m/>
    <n v="0"/>
    <n v="0"/>
    <n v="0"/>
    <n v="0"/>
    <n v="0"/>
    <n v="0"/>
    <x v="2"/>
    <m/>
    <s v="No root cause"/>
    <s v="No root cause"/>
    <s v="No root cause"/>
    <x v="4"/>
    <s v=" "/>
    <m/>
    <m/>
    <s v=""/>
    <m/>
    <s v=""/>
    <m/>
    <m/>
    <m/>
    <m/>
    <m/>
    <m/>
    <m/>
    <m/>
    <m/>
    <m/>
    <m/>
    <m/>
    <m/>
    <m/>
    <m/>
    <s v=" "/>
    <m/>
    <s v=""/>
    <m/>
    <m/>
    <m/>
    <m/>
    <m/>
  </r>
  <r>
    <s v="Bougoudoum-IHS"/>
    <s v="EXN_135"/>
    <s v="EXTREME-NORD"/>
    <s v="IHS"/>
    <s v="Gen Only"/>
    <s v="EXTREME-NORD"/>
    <s v="Bougoudoum"/>
    <s v="Huawei"/>
    <n v="0"/>
    <n v="0"/>
    <n v="0"/>
    <n v="0"/>
    <n v="0"/>
    <n v="0"/>
    <n v="0"/>
    <n v="0"/>
    <n v="0"/>
    <n v="0"/>
    <n v="0"/>
    <n v="0"/>
    <n v="0"/>
    <n v="1.326929826814255E-2"/>
    <n v="0"/>
    <n v="0"/>
    <n v="0"/>
    <n v="0"/>
    <n v="0"/>
    <n v="0"/>
    <m/>
    <n v="0"/>
    <n v="0"/>
    <n v="0"/>
    <m/>
    <n v="0"/>
    <n v="0"/>
    <n v="0"/>
    <n v="0"/>
    <n v="0"/>
    <n v="0"/>
    <x v="2"/>
    <m/>
    <s v="No root cause"/>
    <s v="No root cause"/>
    <s v="No root cause"/>
    <x v="4"/>
    <s v=" "/>
    <m/>
    <m/>
    <s v=""/>
    <m/>
    <s v=""/>
    <m/>
    <m/>
    <m/>
    <m/>
    <m/>
    <m/>
    <m/>
    <m/>
    <m/>
    <m/>
    <m/>
    <m/>
    <m/>
    <m/>
    <m/>
    <s v=" "/>
    <m/>
    <s v=""/>
    <m/>
    <m/>
    <m/>
    <m/>
    <m/>
  </r>
  <r>
    <s v="Kalfou"/>
    <s v="EXN_058"/>
    <s v="EXTREME-NORD"/>
    <s v="IHS"/>
    <s v="Grid-Gen"/>
    <s v="EXTREME-NORD"/>
    <s v="Kalfou"/>
    <s v="Huawei"/>
    <n v="0"/>
    <n v="0"/>
    <n v="0"/>
    <n v="0"/>
    <n v="0"/>
    <n v="0"/>
    <n v="0"/>
    <n v="0"/>
    <n v="0"/>
    <n v="0"/>
    <n v="0"/>
    <n v="0"/>
    <n v="0"/>
    <n v="1.3394143816364326E-2"/>
    <n v="0"/>
    <n v="0"/>
    <n v="0"/>
    <n v="0"/>
    <n v="0"/>
    <n v="0"/>
    <m/>
    <n v="0"/>
    <n v="0"/>
    <n v="0"/>
    <m/>
    <n v="0"/>
    <n v="0"/>
    <n v="0"/>
    <n v="0"/>
    <n v="0"/>
    <n v="0"/>
    <x v="2"/>
    <m/>
    <s v="No root cause"/>
    <s v="No root cause"/>
    <s v="No root cause"/>
    <x v="4"/>
    <s v=" "/>
    <m/>
    <m/>
    <s v=""/>
    <m/>
    <s v=""/>
    <m/>
    <m/>
    <m/>
    <m/>
    <m/>
    <m/>
    <m/>
    <m/>
    <m/>
    <m/>
    <m/>
    <m/>
    <m/>
    <m/>
    <m/>
    <s v=" "/>
    <m/>
    <s v=""/>
    <m/>
    <m/>
    <m/>
    <m/>
    <m/>
  </r>
  <r>
    <s v="Bangourain"/>
    <s v="OST_090"/>
    <s v="NORD-OUEST"/>
    <s v="IHS"/>
    <s v="Grid-Gen"/>
    <s v="OUEST"/>
    <s v="Bangourain"/>
    <s v="NOKIA"/>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Kekem"/>
    <s v="OST_103"/>
    <s v="OUEST"/>
    <s v="IHS"/>
    <s v="Grid-Gen"/>
    <s v="OUEST"/>
    <s v="Kekem"/>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Camp-Bertaud"/>
    <s v="LIT_281"/>
    <s v="Douala"/>
    <s v="IHS"/>
    <m/>
    <s v="LITTORAL"/>
    <s v="Doual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Yagoua"/>
    <s v="EXN_004"/>
    <s v="EXTREME-NORD"/>
    <s v="CAMUSAT"/>
    <s v="Bad Grid + Solar + GE"/>
    <s v="EXTREME-NORD"/>
    <s v="Yagoua"/>
    <s v="Huawei"/>
    <n v="0"/>
    <n v="0"/>
    <n v="0"/>
    <n v="0"/>
    <n v="0"/>
    <n v="0"/>
    <n v="4.7828864576110135"/>
    <n v="2.7963619293845046"/>
    <n v="2.6274637377187653"/>
    <n v="0"/>
    <n v="0"/>
    <n v="0"/>
    <n v="0"/>
    <n v="1.5730539075943184E-2"/>
    <n v="0"/>
    <n v="0"/>
    <n v="0"/>
    <n v="0"/>
    <n v="0"/>
    <n v="0"/>
    <m/>
    <n v="0"/>
    <n v="0"/>
    <n v="0"/>
    <m/>
    <n v="8.9175391586979543E-5"/>
    <n v="0"/>
    <n v="0"/>
    <n v="0"/>
    <n v="0"/>
    <n v="0"/>
    <x v="2"/>
    <m/>
    <s v="No root cause"/>
    <s v="No root cause"/>
    <s v="No root cause"/>
    <x v="4"/>
    <s v=" "/>
    <m/>
    <m/>
    <s v=""/>
    <m/>
    <s v=""/>
    <m/>
    <m/>
    <m/>
    <m/>
    <m/>
    <m/>
    <m/>
    <m/>
    <m/>
    <m/>
    <m/>
    <m/>
    <m/>
    <m/>
    <m/>
    <s v=" "/>
    <m/>
    <s v=""/>
    <m/>
    <m/>
    <m/>
    <m/>
    <m/>
  </r>
  <r>
    <s v="Bfsam-Q-Haoussa"/>
    <s v="OST_100"/>
    <s v="Bafoussam"/>
    <s v="IHS"/>
    <s v="Grid-Gen"/>
    <s v="OUEST"/>
    <s v="Bafoussam"/>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Ebolowa-Ville"/>
    <s v="CTR_392"/>
    <s v="CENTRE"/>
    <s v="IHS"/>
    <s v="Grid-Gen"/>
    <s v="CENTRE"/>
    <s v="Ebolow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Ekoumdoum-MTN-IHS"/>
    <s v="CTR_465"/>
    <s v="Yaounde"/>
    <s v="CAMUSAT"/>
    <s v="Grid-Gen"/>
    <s v="CENTRE"/>
    <s v="Yaounde"/>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Santa-Barbara-Dla-IHS"/>
    <s v="LIT_171"/>
    <s v="Douala"/>
    <s v="IHS"/>
    <s v="Grid-Gen (LL)"/>
    <s v="LITTORAL"/>
    <s v="Doual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beri-Q-Princes"/>
    <s v="LIT_535"/>
    <s v="Douala"/>
    <s v="IHS"/>
    <s v="Grid-Gen (LL)"/>
    <s v="LITTORAL"/>
    <s v="Douala"/>
    <s v="ZTE"/>
    <n v="0"/>
    <n v="0"/>
    <n v="0"/>
    <n v="0"/>
    <n v="0"/>
    <n v="0"/>
    <n v="1.979693693230913E-3"/>
    <n v="0"/>
    <n v="0"/>
    <n v="0"/>
    <n v="0"/>
    <n v="0"/>
    <n v="0"/>
    <n v="0"/>
    <n v="0"/>
    <n v="0"/>
    <n v="0"/>
    <n v="0"/>
    <n v="0"/>
    <n v="0"/>
    <m/>
    <n v="0"/>
    <n v="0"/>
    <n v="0"/>
    <m/>
    <n v="0"/>
    <n v="0"/>
    <n v="0"/>
    <n v="0"/>
    <n v="0"/>
    <n v="0"/>
    <x v="0"/>
    <m/>
    <s v="No root cause"/>
    <s v="No root cause"/>
    <s v="No root cause"/>
    <x v="4"/>
    <s v=" "/>
    <m/>
    <m/>
    <s v=""/>
    <m/>
    <s v=""/>
    <m/>
    <m/>
    <m/>
    <m/>
    <m/>
    <m/>
    <m/>
    <m/>
    <m/>
    <m/>
    <m/>
    <m/>
    <m/>
    <m/>
    <m/>
    <s v=" "/>
    <m/>
    <s v=""/>
    <m/>
    <m/>
    <m/>
    <m/>
    <m/>
  </r>
  <r>
    <s v="Logbaba"/>
    <s v="LIT_058"/>
    <s v="Douala"/>
    <s v="IHS"/>
    <s v="Grid-Gen"/>
    <s v="LITTORAL"/>
    <s v="Doual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Dschang-Lycee-Technique-IHS"/>
    <s v="OST_267"/>
    <s v="OUEST"/>
    <s v="IHS"/>
    <s v="Grid-Gen"/>
    <s v="OUEST"/>
    <s v="Dschang"/>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Dschang-Universite"/>
    <s v="OST_106"/>
    <s v="OUEST"/>
    <s v="IHS"/>
    <s v="Grid-Gen"/>
    <s v="OUEST"/>
    <s v="Dschang"/>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Dschang-Meka"/>
    <s v="OST_074"/>
    <s v="OUEST"/>
    <s v="IHS"/>
    <s v="Grid-Gen"/>
    <s v="OUEST"/>
    <s v="Dschang"/>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Dschang"/>
    <s v="OST_011"/>
    <s v="OUEST"/>
    <s v="CAMUSAT"/>
    <s v="Medium Grid + Solar + GE"/>
    <s v="OUEST"/>
    <s v="Dschang"/>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bouda"/>
    <s v="OST_141"/>
    <s v="OUEST"/>
    <s v="CAMUSAT"/>
    <e v="#N/A"/>
    <s v="OUEST"/>
    <s v="Mbouda"/>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PK10-Bassang"/>
    <s v="LIT_452"/>
    <s v="Douala"/>
    <s v="IHS"/>
    <s v="Grid-Gen"/>
    <s v="LITTORAL"/>
    <s v="Doual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fsam-Njinkwo"/>
    <s v="OST_076"/>
    <s v="Bafoussam"/>
    <s v="IHS"/>
    <s v="Grid-Gen"/>
    <s v="OUEST"/>
    <s v="Bafoussam"/>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fsam-Marche-New"/>
    <s v="OST_223"/>
    <s v="Bafoussam"/>
    <s v="IHS"/>
    <s v="Grid-Gen"/>
    <s v="OUEST"/>
    <s v="Bafoussam"/>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ewb-Mairie"/>
    <s v="LIT_090"/>
    <s v="Douala"/>
    <s v="IHS"/>
    <s v="Grid-Gen"/>
    <s v="LITTORAL"/>
    <s v="Doual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fsam-Leproserie-IHS"/>
    <s v="OST_166"/>
    <s v="Bafoussam"/>
    <s v="IHS"/>
    <s v="Grid-Gen"/>
    <s v="OUEST"/>
    <s v="Bafoussam"/>
    <s v="Huawei"/>
    <n v="0"/>
    <n v="0"/>
    <n v="0"/>
    <n v="0"/>
    <n v="0"/>
    <n v="0"/>
    <n v="0"/>
    <n v="0"/>
    <n v="0.63350198183390272"/>
    <n v="0"/>
    <n v="0"/>
    <n v="0"/>
    <n v="0"/>
    <n v="0"/>
    <n v="0"/>
    <n v="0"/>
    <n v="0"/>
    <n v="0"/>
    <n v="0"/>
    <n v="0"/>
    <m/>
    <n v="0"/>
    <n v="0"/>
    <n v="0"/>
    <m/>
    <n v="0"/>
    <n v="0"/>
    <n v="0"/>
    <n v="0"/>
    <n v="0"/>
    <n v="0"/>
    <x v="0"/>
    <m/>
    <s v="No root cause"/>
    <s v="No root cause"/>
    <s v="No root cause"/>
    <x v="4"/>
    <s v=" "/>
    <m/>
    <m/>
    <s v=""/>
    <m/>
    <s v=""/>
    <m/>
    <m/>
    <m/>
    <m/>
    <m/>
    <m/>
    <m/>
    <m/>
    <m/>
    <m/>
    <m/>
    <m/>
    <m/>
    <m/>
    <m/>
    <s v=" "/>
    <m/>
    <s v=""/>
    <m/>
    <m/>
    <m/>
    <m/>
    <m/>
  </r>
  <r>
    <s v="Bmouang-Terminus"/>
    <s v="LIT_044"/>
    <s v="Douala"/>
    <s v="IHS"/>
    <s v="Grid-Gen"/>
    <s v="LITTORAL"/>
    <s v="Douala"/>
    <s v="ZTE"/>
    <n v="1.0344345424090672E-3"/>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Deido-Lycee"/>
    <s v="LIT_004"/>
    <s v="Douala"/>
    <m/>
    <m/>
    <s v="LITTORAL"/>
    <s v="Doual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onateki-MRS"/>
    <s v="LIT_396"/>
    <s v="Douala"/>
    <s v="IHS"/>
    <s v="Grid-Gen"/>
    <s v="LITTORAL"/>
    <s v="Doual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Deido-Bonateki"/>
    <s v="LIT_414"/>
    <s v="Douala"/>
    <s v="IHS"/>
    <s v="Grid-Gen"/>
    <s v="LITTORAL"/>
    <s v="Douala"/>
    <s v="ZTE"/>
    <n v="0.15958828078405901"/>
    <n v="0"/>
    <n v="0"/>
    <n v="0"/>
    <n v="0"/>
    <n v="0"/>
    <n v="0"/>
    <n v="0"/>
    <n v="1.2432119691923991"/>
    <n v="0"/>
    <n v="0"/>
    <n v="0"/>
    <n v="0"/>
    <n v="0"/>
    <n v="0"/>
    <n v="0"/>
    <n v="0"/>
    <n v="0"/>
    <n v="0"/>
    <n v="0"/>
    <m/>
    <n v="0"/>
    <n v="0"/>
    <n v="0"/>
    <m/>
    <n v="0"/>
    <n v="0"/>
    <n v="0"/>
    <n v="0"/>
    <n v="0"/>
    <n v="0"/>
    <x v="0"/>
    <m/>
    <s v="No root cause"/>
    <s v="No root cause"/>
    <s v="No root cause"/>
    <x v="4"/>
    <s v=" "/>
    <m/>
    <m/>
    <s v=""/>
    <m/>
    <s v=""/>
    <m/>
    <m/>
    <m/>
    <m/>
    <m/>
    <m/>
    <m/>
    <m/>
    <m/>
    <m/>
    <m/>
    <m/>
    <m/>
    <m/>
    <m/>
    <s v=" "/>
    <m/>
    <s v=""/>
    <m/>
    <m/>
    <m/>
    <m/>
    <m/>
  </r>
  <r>
    <s v="Batoufam-Chefferie"/>
    <s v="OST_277"/>
    <s v="OUEST"/>
    <s v="CAMUSAT"/>
    <s v="Good Grid + GE"/>
    <s v="OUEST"/>
    <s v="Batoufam"/>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Garoua-Djamboutou-CICAM"/>
    <s v="NRD_047"/>
    <s v="Garoua"/>
    <s v="IHS"/>
    <s v="Grid-Gen"/>
    <s v="NORD"/>
    <s v="Garoua"/>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Garoua-Lidire"/>
    <s v="NRD_075"/>
    <s v="Garoua"/>
    <s v="IHS"/>
    <s v="Grid-Gen"/>
    <s v="NORD"/>
    <s v="Garoua"/>
    <s v="Huawei"/>
    <n v="0"/>
    <n v="0"/>
    <n v="0"/>
    <n v="0"/>
    <n v="0"/>
    <n v="0"/>
    <n v="0"/>
    <n v="0"/>
    <n v="0"/>
    <n v="0"/>
    <n v="0"/>
    <n v="0"/>
    <n v="0"/>
    <n v="0"/>
    <n v="0"/>
    <n v="0"/>
    <n v="0"/>
    <n v="0"/>
    <n v="0"/>
    <n v="0"/>
    <m/>
    <n v="0"/>
    <n v="0"/>
    <n v="8.9175391586979543E-5"/>
    <m/>
    <n v="0"/>
    <n v="0"/>
    <n v="0"/>
    <n v="0"/>
    <n v="0"/>
    <n v="0"/>
    <x v="0"/>
    <m/>
    <s v="No root cause"/>
    <s v="No root cause"/>
    <s v="No root cause"/>
    <x v="4"/>
    <s v=" "/>
    <m/>
    <m/>
    <s v=""/>
    <m/>
    <s v=""/>
    <m/>
    <m/>
    <m/>
    <m/>
    <m/>
    <m/>
    <m/>
    <m/>
    <m/>
    <m/>
    <m/>
    <m/>
    <m/>
    <m/>
    <m/>
    <s v=" "/>
    <m/>
    <s v=""/>
    <m/>
    <m/>
    <m/>
    <m/>
    <m/>
  </r>
  <r>
    <s v="Plateau"/>
    <s v="NRD_002"/>
    <s v="Garoua"/>
    <s v="CAMUSAT"/>
    <s v="Good Grid + Solar + GE"/>
    <s v="NORD"/>
    <s v="Garoua"/>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Garoua-Orange"/>
    <s v="NRD_001"/>
    <s v="Garoua"/>
    <s v="OCM/Strategique"/>
    <m/>
    <s v="NORD"/>
    <s v="Garoua"/>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Gra-Plateau-MTN"/>
    <s v="NRD_035"/>
    <s v="Garoua"/>
    <s v="IHS"/>
    <s v="Grid-Gen"/>
    <s v="NORD"/>
    <s v="Garoua"/>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Zokok"/>
    <s v="EXN_009"/>
    <s v="Maroua"/>
    <s v="OCM/Strategique"/>
    <m/>
    <s v="EXTREME-NORD"/>
    <s v="Maroua"/>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gd-Baladji"/>
    <s v="ADM_035"/>
    <s v="Ngaoundere"/>
    <s v="IHS"/>
    <s v="Grid-Gen"/>
    <s v="ADAMAOUA"/>
    <s v="Ngaoundere"/>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gd-Troua-Mala-II"/>
    <s v="ADM_074"/>
    <s v="Ngaoundere"/>
    <s v="IHS"/>
    <s v="Grid-Gen"/>
    <s v="ADAMAOUA"/>
    <s v="Ngaoundere"/>
    <s v="Huawei"/>
    <n v="0"/>
    <n v="0"/>
    <n v="0"/>
    <n v="0"/>
    <n v="0"/>
    <n v="0"/>
    <n v="0"/>
    <n v="0"/>
    <n v="0"/>
    <n v="0"/>
    <n v="0"/>
    <n v="0"/>
    <n v="0"/>
    <n v="0"/>
    <n v="0"/>
    <n v="0"/>
    <n v="0"/>
    <n v="0"/>
    <n v="0"/>
    <n v="0"/>
    <m/>
    <n v="0"/>
    <n v="0"/>
    <n v="0"/>
    <m/>
    <n v="0.1447316605456678"/>
    <n v="0"/>
    <n v="0"/>
    <n v="0"/>
    <n v="0"/>
    <n v="0"/>
    <x v="0"/>
    <m/>
    <s v="No root cause"/>
    <s v="No root cause"/>
    <s v="No root cause"/>
    <x v="4"/>
    <s v=" "/>
    <m/>
    <m/>
    <s v=""/>
    <m/>
    <s v=""/>
    <m/>
    <m/>
    <m/>
    <m/>
    <m/>
    <m/>
    <m/>
    <m/>
    <m/>
    <m/>
    <m/>
    <m/>
    <m/>
    <m/>
    <m/>
    <s v=" "/>
    <m/>
    <s v=""/>
    <m/>
    <m/>
    <m/>
    <m/>
    <m/>
  </r>
  <r>
    <s v="Ngd-Gadamadanga"/>
    <s v="ADM_087"/>
    <s v="Ngaoundere"/>
    <s v="IHS"/>
    <s v="Grid-Gen"/>
    <s v="ADAMAOUA"/>
    <s v="Ngaoundere"/>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gd-Bamyangal-II-IHS"/>
    <s v="ADM_085"/>
    <s v="Ngaoundere"/>
    <s v="IHS"/>
    <s v="Grid-Gen"/>
    <s v="ADAMAOUA"/>
    <s v="Ngaoundere"/>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oko-Douala"/>
    <s v="LIT_240"/>
    <s v="Douala"/>
    <s v="IHS"/>
    <s v="Grid-Gen"/>
    <s v="LITTORAL"/>
    <s v="Doual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Koupa-Kagnam"/>
    <s v="OST_114"/>
    <s v="OUEST"/>
    <s v="IHS"/>
    <s v="Grid-Gen"/>
    <s v="OUEST"/>
    <s v="Koupa-Kagnam"/>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Rey-Bouba"/>
    <s v="NRD_023"/>
    <s v="NORD"/>
    <s v="IHS"/>
    <s v="Grid-Gen"/>
    <s v="NORD"/>
    <s v="Rey-bouba"/>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Tchollire"/>
    <s v="NRD_008"/>
    <s v="NORD"/>
    <s v="IHS"/>
    <s v="Grid-Hybrid-Gen"/>
    <s v="NORD"/>
    <s v="Tchollire"/>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Gouna"/>
    <s v="NRD_031"/>
    <s v="NORD"/>
    <s v="IHS"/>
    <s v="Solar-Gen"/>
    <s v="NORD"/>
    <s v="Gouna"/>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Pitchoumba"/>
    <s v="NRD_171"/>
    <s v="NORD"/>
    <s v="CAMUSAT"/>
    <s v="Hybrid Solar - S3"/>
    <s v="NORD"/>
    <s v="PITCHOUMBA"/>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Lagdo-Marche"/>
    <s v="NRD_077"/>
    <s v="NORD"/>
    <s v="IHS"/>
    <s v="Grid-Gen"/>
    <s v="NORD"/>
    <s v="Lagdo"/>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Lagdo"/>
    <s v="NRD_012"/>
    <s v="NORD"/>
    <s v="IHS"/>
    <s v="Grid-Gen"/>
    <s v="NORD"/>
    <s v="Lagdo"/>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Djarako"/>
    <s v="NRD_030"/>
    <s v="NORD"/>
    <s v="IHS"/>
    <s v="Gen Only"/>
    <s v="NORD"/>
    <s v="Djarako"/>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onawon"/>
    <s v="LIT_400"/>
    <s v="Douala"/>
    <s v="IHS"/>
    <s v="Grid-Gen"/>
    <s v="LITTORAL"/>
    <s v="Doual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Oyak"/>
    <s v="LIT_222"/>
    <s v="Douala"/>
    <s v="IHS"/>
    <s v="Grid-Gen"/>
    <s v="LITTORAL"/>
    <s v="Doual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Chevreuil"/>
    <s v="LIT_018"/>
    <s v="Douala"/>
    <s v="IHS"/>
    <s v="Grid-Gen"/>
    <s v="LITTORAL"/>
    <s v="Douala"/>
    <s v="ZTE"/>
    <n v="0"/>
    <n v="0"/>
    <n v="0"/>
    <n v="0"/>
    <n v="0"/>
    <n v="0"/>
    <n v="0"/>
    <n v="0"/>
    <n v="0"/>
    <n v="0"/>
    <n v="0"/>
    <n v="0"/>
    <n v="0"/>
    <n v="0"/>
    <n v="0"/>
    <n v="0"/>
    <n v="0"/>
    <n v="0"/>
    <n v="0"/>
    <n v="0"/>
    <m/>
    <n v="0"/>
    <n v="0"/>
    <n v="6.9877836847557329E-2"/>
    <m/>
    <n v="0"/>
    <n v="0"/>
    <n v="0"/>
    <n v="0"/>
    <n v="0"/>
    <n v="0"/>
    <x v="0"/>
    <m/>
    <s v="No root cause"/>
    <s v="No root cause"/>
    <s v="No root cause"/>
    <x v="4"/>
    <s v=" "/>
    <m/>
    <m/>
    <s v=""/>
    <m/>
    <s v=""/>
    <m/>
    <m/>
    <m/>
    <m/>
    <m/>
    <m/>
    <m/>
    <m/>
    <m/>
    <m/>
    <m/>
    <m/>
    <m/>
    <m/>
    <m/>
    <s v=" "/>
    <m/>
    <s v=""/>
    <m/>
    <m/>
    <m/>
    <m/>
    <m/>
  </r>
  <r>
    <s v="Bfsam-Eveche-Carrefour"/>
    <s v="OST_066"/>
    <s v="Bafoussam"/>
    <s v="IHS"/>
    <s v="Grid-Gen"/>
    <s v="OUEST"/>
    <s v="Bafoussam"/>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ilongue"/>
    <s v="LIT_425"/>
    <s v="Douala"/>
    <s v="IHS"/>
    <s v="Grid-Gen"/>
    <s v="LITTORAL"/>
    <s v="Douala"/>
    <s v="ZTE"/>
    <n v="0"/>
    <n v="0"/>
    <n v="0"/>
    <n v="0"/>
    <n v="0"/>
    <n v="0"/>
    <n v="0"/>
    <n v="0"/>
    <n v="0.4585755336968832"/>
    <n v="0"/>
    <n v="0"/>
    <n v="0"/>
    <n v="0"/>
    <n v="0"/>
    <n v="0"/>
    <n v="0"/>
    <n v="0"/>
    <n v="0"/>
    <n v="0"/>
    <n v="0"/>
    <m/>
    <n v="0"/>
    <n v="0"/>
    <n v="0"/>
    <m/>
    <n v="0"/>
    <n v="0"/>
    <n v="0"/>
    <n v="0"/>
    <n v="0"/>
    <n v="0"/>
    <x v="0"/>
    <m/>
    <s v="No root cause"/>
    <s v="No root cause"/>
    <s v="No root cause"/>
    <x v="4"/>
    <s v=" "/>
    <m/>
    <m/>
    <s v=""/>
    <m/>
    <s v=""/>
    <m/>
    <m/>
    <m/>
    <m/>
    <m/>
    <m/>
    <m/>
    <m/>
    <m/>
    <m/>
    <m/>
    <m/>
    <m/>
    <m/>
    <m/>
    <s v=" "/>
    <m/>
    <s v=""/>
    <m/>
    <m/>
    <m/>
    <m/>
    <m/>
  </r>
  <r>
    <s v="Ferme-Suisse"/>
    <s v="LIT_006"/>
    <s v="LITTORAL"/>
    <s v="IHS"/>
    <s v="Grid-Gen"/>
    <s v="LITTORAL"/>
    <s v="Ferme-Suisse"/>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Kompigna"/>
    <s v="LIT_111"/>
    <s v="LITTORAL"/>
    <s v="IHS"/>
    <s v="Grid-Gen"/>
    <s v="LITTORAL"/>
    <s v="Kompign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Kopongo"/>
    <s v="LIT_509"/>
    <s v="LITTORAL"/>
    <s v="IHS"/>
    <s v="Grid-Gen"/>
    <s v="LITTORAL"/>
    <s v="Kopongo"/>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agofit"/>
    <s v="EST_082"/>
    <s v="CENTRE"/>
    <s v="IHS"/>
    <s v="GenOnly"/>
    <s v="EST"/>
    <s v="Bagofit"/>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toumba"/>
    <s v="CTR_355"/>
    <s v="CENTRE"/>
    <s v="IHS"/>
    <s v="Grid-Gen"/>
    <s v="CENTRE"/>
    <s v="Ntoumb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eyo-Centre"/>
    <s v="CTR_145"/>
    <s v="CENTRE"/>
    <s v="IHS"/>
    <s v="Solar-Gen-Lithium"/>
    <s v="CENTRE"/>
    <s v="Meyo"/>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engang-MTN"/>
    <s v="CTR_306"/>
    <s v="CENTRE"/>
    <s v="IHS"/>
    <s v="Grid-Gen"/>
    <s v="CENTRE"/>
    <s v="Mengang"/>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issole"/>
    <s v="LIT_227"/>
    <s v="LITTORAL"/>
    <s v="IHS"/>
    <s v="Hybrid-Gen"/>
    <s v="LITTORAL"/>
    <s v="Missole"/>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dokohok-IHS"/>
    <s v="OST_025"/>
    <s v="CENTRE"/>
    <s v="IHS"/>
    <s v="Grid-Gen"/>
    <s v="OUEST"/>
    <s v="Makenene"/>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Dibombari"/>
    <s v="LIT_187"/>
    <s v="LITTORAL"/>
    <s v="IHS"/>
    <s v="Grid-Gen"/>
    <s v="LITTORAL"/>
    <s v="Dibombari"/>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Sud-Cameroun-Hevea-Camtel"/>
    <s v="SUD_055"/>
    <s v="LITTORAL"/>
    <s v="CAMUSAT"/>
    <s v="Good Grid no GE - 8h"/>
    <s v="SUD"/>
    <s v="Niete"/>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onalea"/>
    <s v="LIT_296"/>
    <s v="LITTORAL"/>
    <s v="IHS"/>
    <s v="Grid-Gen"/>
    <s v="LITTORAL"/>
    <s v="Bonale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are"/>
    <s v="LIT_112"/>
    <s v="LITTORAL"/>
    <s v="IHS"/>
    <s v="Grid-Gen"/>
    <s v="LITTORAL"/>
    <s v="Bare"/>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Kola-IHS"/>
    <s v="LIT_764"/>
    <s v="LITTORAL"/>
    <s v="IHS"/>
    <s v="Grid-Gen"/>
    <s v="LITTORAL"/>
    <s v="Baab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doulou-IHS"/>
    <s v="LIT_431"/>
    <s v="LITTORAL"/>
    <s v="IHS"/>
    <s v="Grid-Gen"/>
    <s v="LITTORAL"/>
    <s v="Ndoulou"/>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anengole"/>
    <s v="LIT_356"/>
    <s v="LITTORAL"/>
    <s v="IHS"/>
    <s v="Grid-Gen"/>
    <s v="LITTORAL"/>
    <s v="Manengole"/>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Logbadjeck-IHS"/>
    <s v="LIT_503"/>
    <s v="LITTORAL"/>
    <s v="IHS"/>
    <s v="Grid-Gen"/>
    <s v="LITTORAL"/>
    <s v="Logbadjeck"/>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Dizangue-KM14-IHS"/>
    <s v="LIT_496"/>
    <s v="LITTORAL"/>
    <s v="IHS"/>
    <s v="Grid-Gen"/>
    <s v="LITTORAL"/>
    <s v="Dizangue"/>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eyo-Nkoulou"/>
    <s v="SUD_117"/>
    <s v="CENTRE"/>
    <m/>
    <m/>
    <s v="SUD"/>
    <s v="Kyé-Ossi"/>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bongo-IHS"/>
    <s v="LIT_480"/>
    <s v="LITTORAL"/>
    <s v="IHS"/>
    <s v="Grid-Gen"/>
    <s v="LITTORAL"/>
    <s v="Mbongo"/>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Apouh"/>
    <s v="LIT_512"/>
    <s v="LITTORAL"/>
    <s v="IHS"/>
    <s v="Grid-Gen"/>
    <s v="LITTORAL"/>
    <s v="Apouh"/>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dokok"/>
    <s v="CTR_059"/>
    <s v="LITTORAL"/>
    <s v="IHS"/>
    <s v="Grid-Gen"/>
    <s v="CENTRE"/>
    <s v="Ndokok"/>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ISSOLE-II-PK35-IHS"/>
    <s v="LIT_750"/>
    <s v="LITTORAL"/>
    <m/>
    <m/>
    <s v="LITTORAL"/>
    <s v="Missole"/>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Yembon"/>
    <s v="SUD_243"/>
    <s v="CENTRE"/>
    <s v="CAMUSAT"/>
    <s v="HGB"/>
    <s v="SUD"/>
    <s v="Yembon"/>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bomela-IHS"/>
    <s v="SUD_105"/>
    <s v="CENTRE"/>
    <s v="IHS"/>
    <s v="Gen-Lithium"/>
    <s v="SUD"/>
    <s v="Mbomel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ekoto"/>
    <s v="SUD_126"/>
    <s v="CENTRE"/>
    <s v="CAMUSAT"/>
    <s v="Hybrid Solar S3"/>
    <s v="SUD"/>
    <s v="Ekombitié"/>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Avobengon"/>
    <s v="SUD_244"/>
    <s v="CENTRE"/>
    <s v="IHS"/>
    <s v="Gen-Lithium"/>
    <s v="SUD"/>
    <s v="Avobengon"/>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Koungoulou-MTN"/>
    <s v="SUD_248"/>
    <s v="CENTRE"/>
    <s v="IHS"/>
    <s v="Gen-Lithium"/>
    <s v="SUD"/>
    <s v="Koungoulou"/>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ikoula-MTN"/>
    <s v="SUD_232"/>
    <s v="CENTRE"/>
    <s v="IHS"/>
    <s v="Gen-Lithium"/>
    <s v="SUD"/>
    <s v="Bikoul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goulemakong-MTN"/>
    <s v="EST_067"/>
    <s v="CENTRE"/>
    <s v="IHS"/>
    <s v="Grid-Hybrid-Gen"/>
    <s v="EST"/>
    <s v="Ngoulemakong"/>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otcheboum"/>
    <s v="EST_062"/>
    <s v="CENTRE"/>
    <s v="IHS"/>
    <s v="Grid-Gen"/>
    <s v="EST"/>
    <s v="Motcheboum"/>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koum"/>
    <s v="EST_022"/>
    <s v="CENTRE"/>
    <s v="IHS"/>
    <s v="Grid-Gen"/>
    <s v="EST"/>
    <s v="Nkoum"/>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essok"/>
    <s v="SUD_106"/>
    <s v="CENTRE"/>
    <s v="CAMUSAT"/>
    <s v="Hybrid Solar - S3"/>
    <s v="SUD"/>
    <s v="Messok"/>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Godola-MTN"/>
    <s v="EXN_028"/>
    <s v="EXTREME-NORD"/>
    <s v="IHS"/>
    <s v="Grid-Gen"/>
    <s v="EXTREME-NORD"/>
    <s v="Godola"/>
    <s v="Huawei"/>
    <n v="0"/>
    <n v="0"/>
    <n v="0"/>
    <n v="0"/>
    <n v="0"/>
    <n v="0"/>
    <n v="0"/>
    <n v="0"/>
    <n v="0"/>
    <n v="0"/>
    <n v="0"/>
    <n v="0"/>
    <n v="0"/>
    <n v="0.561804966997971"/>
    <n v="0"/>
    <n v="0"/>
    <n v="0"/>
    <n v="0"/>
    <n v="0"/>
    <n v="0"/>
    <m/>
    <n v="0"/>
    <n v="0"/>
    <n v="0"/>
    <m/>
    <n v="0"/>
    <n v="0"/>
    <n v="0"/>
    <n v="0"/>
    <n v="0"/>
    <n v="0"/>
    <x v="2"/>
    <m/>
    <s v="No root cause"/>
    <s v="No root cause"/>
    <s v="No root cause"/>
    <x v="4"/>
    <s v=" "/>
    <m/>
    <m/>
    <s v=""/>
    <m/>
    <s v=""/>
    <m/>
    <m/>
    <m/>
    <m/>
    <m/>
    <m/>
    <m/>
    <m/>
    <m/>
    <m/>
    <m/>
    <m/>
    <m/>
    <m/>
    <m/>
    <s v=" "/>
    <m/>
    <s v=""/>
    <m/>
    <m/>
    <m/>
    <m/>
    <m/>
  </r>
  <r>
    <s v="Doulek"/>
    <s v="EXN_272"/>
    <s v="EXTREME-NORD"/>
    <s v="ESCO"/>
    <s v="Hybrid Solar - S3"/>
    <s v="EXTREME-NORD"/>
    <s v="Doulek"/>
    <s v="Huawei"/>
    <n v="0"/>
    <n v="0"/>
    <n v="0"/>
    <n v="0"/>
    <n v="0"/>
    <n v="0"/>
    <n v="0"/>
    <n v="0"/>
    <n v="0"/>
    <n v="0"/>
    <n v="0"/>
    <n v="0"/>
    <n v="0"/>
    <n v="0.56617456118573306"/>
    <n v="0"/>
    <n v="0"/>
    <n v="0"/>
    <n v="0"/>
    <n v="0"/>
    <n v="0"/>
    <m/>
    <n v="0"/>
    <n v="0"/>
    <n v="0"/>
    <m/>
    <n v="0"/>
    <n v="0"/>
    <n v="0"/>
    <n v="0"/>
    <n v="0"/>
    <n v="0"/>
    <x v="2"/>
    <m/>
    <s v="No root cause"/>
    <s v="No root cause"/>
    <s v="No root cause"/>
    <x v="4"/>
    <s v=" "/>
    <m/>
    <m/>
    <s v=""/>
    <m/>
    <s v=""/>
    <m/>
    <m/>
    <m/>
    <m/>
    <m/>
    <m/>
    <m/>
    <m/>
    <m/>
    <m/>
    <m/>
    <m/>
    <m/>
    <m/>
    <m/>
    <s v=" "/>
    <m/>
    <s v=""/>
    <m/>
    <m/>
    <m/>
    <m/>
    <m/>
  </r>
  <r>
    <s v="DOUBLE-IHS"/>
    <s v="EXN_109"/>
    <s v="EXTREME-NORD"/>
    <s v="IHS"/>
    <s v="Grid-Gen"/>
    <s v="EXTREME-NORD"/>
    <s v="Double(Djakaramani)"/>
    <s v="Huawei"/>
    <n v="0"/>
    <n v="0"/>
    <n v="0"/>
    <n v="0"/>
    <n v="0"/>
    <n v="0"/>
    <n v="0"/>
    <n v="0"/>
    <n v="0"/>
    <n v="0"/>
    <n v="0"/>
    <n v="0"/>
    <n v="0"/>
    <n v="0.56679878892684188"/>
    <n v="0"/>
    <n v="0"/>
    <n v="0"/>
    <n v="0"/>
    <n v="0"/>
    <n v="0"/>
    <m/>
    <n v="0"/>
    <n v="0"/>
    <n v="0"/>
    <m/>
    <n v="0"/>
    <n v="0"/>
    <n v="0"/>
    <n v="0"/>
    <n v="0"/>
    <n v="0"/>
    <x v="2"/>
    <m/>
    <s v="No root cause"/>
    <s v="No root cause"/>
    <s v="No root cause"/>
    <x v="4"/>
    <s v=" "/>
    <m/>
    <m/>
    <s v=""/>
    <m/>
    <s v=""/>
    <m/>
    <m/>
    <m/>
    <m/>
    <m/>
    <m/>
    <m/>
    <m/>
    <m/>
    <m/>
    <m/>
    <m/>
    <m/>
    <m/>
    <m/>
    <s v=" "/>
    <m/>
    <s v=""/>
    <m/>
    <m/>
    <m/>
    <m/>
    <m/>
  </r>
  <r>
    <s v="Ndonkol-MTN-IHS"/>
    <s v="SUD_062"/>
    <s v="LITTORAL"/>
    <s v="IHS"/>
    <s v="Grid-Gen"/>
    <s v="SUD"/>
    <s v="Ndonkol"/>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Adouma"/>
    <s v="EST_134"/>
    <s v="CENTRE"/>
    <s v="CAMUSAT"/>
    <s v="Hybrid Solar - S3"/>
    <s v="EST"/>
    <s v="Adoum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GADJI"/>
    <s v="EST_147"/>
    <s v="CENTRE"/>
    <m/>
    <m/>
    <s v="EST"/>
    <s v="Gadji"/>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adongoue-MTN-IHS"/>
    <s v="EST_089"/>
    <s v="CENTRE"/>
    <s v="IHS"/>
    <s v="Grid-Gen-Lithium"/>
    <s v="EST"/>
    <s v="Badongoue"/>
    <s v="ZTE"/>
    <n v="0"/>
    <n v="0"/>
    <n v="0"/>
    <n v="0"/>
    <n v="0"/>
    <n v="0"/>
    <n v="0"/>
    <n v="0"/>
    <n v="0"/>
    <n v="0"/>
    <n v="0"/>
    <n v="0"/>
    <n v="0"/>
    <n v="0"/>
    <n v="0"/>
    <n v="0"/>
    <n v="0"/>
    <n v="0"/>
    <n v="0"/>
    <n v="0"/>
    <m/>
    <n v="0"/>
    <n v="0"/>
    <n v="0"/>
    <m/>
    <n v="0"/>
    <n v="0"/>
    <n v="0"/>
    <n v="0"/>
    <n v="0"/>
    <n v="0"/>
    <x v="0"/>
    <m/>
    <s v="PDH"/>
    <s v="TX ISSUE"/>
    <s v="MPR ISSUE"/>
    <x v="5"/>
    <s v="[OCM RAN 11-05-2026 18H UTC ] -&gt;..Travaux nokia CorEVO Upgrade   ;    "/>
    <m/>
    <m/>
    <s v=""/>
    <m/>
    <s v=""/>
    <m/>
    <m/>
    <m/>
    <m/>
    <m/>
    <m/>
    <m/>
    <m/>
    <m/>
    <m/>
    <m/>
    <m/>
    <m/>
    <s v="[OCM RAN 11-05-2026 18H UTC ] -&gt;..Travaux nokia CorEVO Upgrade"/>
    <m/>
    <s v=" "/>
    <m/>
    <s v=""/>
    <m/>
    <m/>
    <m/>
    <m/>
    <m/>
  </r>
  <r>
    <s v="Dimako"/>
    <s v="EST_019"/>
    <s v="CENTRE"/>
    <s v="IHS"/>
    <s v="Grid-Gen"/>
    <s v="EST"/>
    <s v="Dimako"/>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Atok"/>
    <s v="EST_017"/>
    <s v="CENTRE"/>
    <s v="IHS"/>
    <s v="Grid-Gen-Lithium"/>
    <s v="EST"/>
    <s v="Atok"/>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Guendjen"/>
    <s v="EXN_205"/>
    <s v="EXTREME-NORD"/>
    <s v="CAMUSAT"/>
    <s v="Hybrid Solar - S3"/>
    <s v="EXTREME-NORD"/>
    <s v="Kalfou"/>
    <s v="Huawei"/>
    <n v="0"/>
    <n v="0"/>
    <n v="0"/>
    <n v="0"/>
    <n v="0"/>
    <n v="0"/>
    <n v="0"/>
    <n v="0"/>
    <n v="0"/>
    <n v="0"/>
    <n v="0"/>
    <n v="0"/>
    <n v="0"/>
    <n v="0.64454189531237061"/>
    <n v="0"/>
    <n v="0"/>
    <n v="0"/>
    <n v="0"/>
    <n v="0"/>
    <n v="0"/>
    <m/>
    <n v="0"/>
    <n v="0"/>
    <n v="0"/>
    <m/>
    <n v="0"/>
    <n v="0"/>
    <n v="0"/>
    <n v="0"/>
    <n v="0"/>
    <n v="0"/>
    <x v="2"/>
    <m/>
    <s v="No root cause"/>
    <s v="No root cause"/>
    <s v="No root cause"/>
    <x v="4"/>
    <s v=" "/>
    <m/>
    <m/>
    <s v=""/>
    <m/>
    <s v=""/>
    <m/>
    <m/>
    <m/>
    <m/>
    <m/>
    <m/>
    <m/>
    <m/>
    <m/>
    <m/>
    <m/>
    <m/>
    <m/>
    <m/>
    <m/>
    <s v=" "/>
    <m/>
    <s v=""/>
    <m/>
    <m/>
    <m/>
    <m/>
    <m/>
  </r>
  <r>
    <s v="Bigoens-IHS"/>
    <s v="EST_029"/>
    <s v="CENTRE"/>
    <s v="IHS"/>
    <s v="Gen-Lithium"/>
    <s v="EST"/>
    <s v="Bigoens"/>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Andom-MTN"/>
    <s v="CTR_305"/>
    <s v="CENTRE"/>
    <s v="IHS"/>
    <s v="Hybrid-Gen"/>
    <s v="CENTRE"/>
    <s v="Andom"/>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yazanga"/>
    <s v="SUD_249"/>
    <s v="CENTRE"/>
    <s v="IHS"/>
    <s v="Grid-Gen-Lithium"/>
    <s v="SUD"/>
    <s v="Nyazang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elane"/>
    <s v="SUD_256"/>
    <s v="CENTRE"/>
    <s v="IHS"/>
    <s v="Grid-Gen"/>
    <s v="SUD"/>
    <s v="Melane"/>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Kpwang-MTN"/>
    <s v="SUD_239"/>
    <s v="CENTRE"/>
    <s v="IHS"/>
    <s v="Grid-Gen"/>
    <s v="SUD"/>
    <s v="Kpwang"/>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Ebanga-Ngoulou-New"/>
    <s v="SUD_019"/>
    <s v="CENTRE"/>
    <s v="CAMUSAT"/>
    <s v="Medium Grid + GE"/>
    <s v="SUD"/>
    <s v="Ebanga-Ngoulou"/>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EMINEMVOM-IHS"/>
    <s v="SUD_107"/>
    <s v="CENTRE"/>
    <s v="IHS"/>
    <s v="Hybrid-Gen-Lithium"/>
    <s v="SUD"/>
    <s v="Eminevom"/>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Evelessi-IHS"/>
    <s v="SUD_138"/>
    <s v="CENTRE"/>
    <s v="IHS"/>
    <s v="Gen-Lithium"/>
    <s v="SUD"/>
    <s v="Sangmelim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Olounou-MTN"/>
    <s v="CTR_298"/>
    <s v="CENTRE"/>
    <s v="IHS"/>
    <s v="Grid-Gen-Lithium"/>
    <s v="CENTRE"/>
    <s v="Olounou"/>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Koundou-MTN"/>
    <s v="CTR_823"/>
    <s v="CENTRE"/>
    <s v="CAMUSAT"/>
    <s v="HGB"/>
    <s v="CENTRE"/>
    <s v="Koundou"/>
    <s v="ZTE"/>
    <n v="0"/>
    <n v="0"/>
    <n v="0"/>
    <n v="0"/>
    <n v="0"/>
    <n v="0"/>
    <n v="0"/>
    <n v="0"/>
    <n v="0"/>
    <n v="0"/>
    <n v="0"/>
    <n v="0"/>
    <n v="0"/>
    <n v="0"/>
    <n v="0"/>
    <n v="0"/>
    <n v="0"/>
    <n v="0"/>
    <n v="0"/>
    <n v="0"/>
    <m/>
    <n v="0"/>
    <n v="0"/>
    <n v="0"/>
    <m/>
    <n v="0"/>
    <n v="0"/>
    <n v="0"/>
    <n v="0"/>
    <n v="0"/>
    <n v="0"/>
    <x v="0"/>
    <m/>
    <s v="AKTIVCO"/>
    <s v="POWER ISSUE"/>
    <s v="AKTIVCO Defaut GE &amp; Power Cabinet"/>
    <x v="0"/>
    <s v="[OCM RAN -  11/05/2026] 11.05.26: Camusat: Investigation ongoing   ;   [OCM RAN 11-05-2026 18H UTC ] -&gt;..Power status check Ongoing   ;    "/>
    <m/>
    <m/>
    <s v=""/>
    <m/>
    <s v=""/>
    <m/>
    <m/>
    <m/>
    <m/>
    <m/>
    <m/>
    <m/>
    <m/>
    <m/>
    <m/>
    <m/>
    <s v="[OCM RAN -  11/05/2026] 11.05.26: Camusat: Investigation ongoing"/>
    <m/>
    <s v="[OCM RAN 11-05-2026 18H UTC ] -&gt;..Power status check Ongoing"/>
    <m/>
    <s v=" "/>
    <m/>
    <s v=""/>
    <m/>
    <m/>
    <m/>
    <m/>
    <m/>
  </r>
  <r>
    <s v="Mvoutessi-MTN"/>
    <s v="SUD_237"/>
    <s v="CENTRE"/>
    <s v="IHS"/>
    <s v="Gen Only"/>
    <s v="SUD"/>
    <s v="Mvoutessi"/>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kout"/>
    <s v="SUD_012"/>
    <s v="CENTRE"/>
    <s v="IHS"/>
    <s v="Grid-Gen"/>
    <s v="SUD"/>
    <s v="Nkout"/>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guinda"/>
    <s v="CTR_353"/>
    <s v="CENTRE"/>
    <s v="IHS"/>
    <s v="Grid-Gen"/>
    <s v="CENTRE"/>
    <s v="Nguind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Ayoumgong-MTN"/>
    <s v="CTR_349"/>
    <s v="CENTRE"/>
    <s v="IHS"/>
    <s v="Grid-Gen"/>
    <s v="CENTRE"/>
    <s v="Ayoumgong"/>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Essa-Mintsang-IHS"/>
    <s v="CTR_147"/>
    <s v="CENTRE"/>
    <s v="IHS"/>
    <s v="Grid-Hybrid-Gen"/>
    <s v="CENTRE"/>
    <s v="Essa-Mintsang"/>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kototououtou"/>
    <s v="SUD_119"/>
    <s v="CENTRE"/>
    <s v="CAMUSAT"/>
    <s v="Hybrid Solar - S3"/>
    <s v="SUD"/>
    <s v="Sangmelim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ekouda"/>
    <s v="CTR_146"/>
    <s v="CENTRE"/>
    <s v="IHS"/>
    <s v="Grid-Gen"/>
    <s v="CENTRE"/>
    <s v="Mekoud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Kamkop-IHS"/>
    <s v="OST_146"/>
    <s v="OUEST"/>
    <s v="IHS"/>
    <s v="Grid-Gen"/>
    <s v="OUEST"/>
    <s v="Kamkop"/>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Kake"/>
    <s v="LIT_769"/>
    <s v="LITTORAL"/>
    <s v="CAMUSAT"/>
    <s v="Hybrid Solar - S3"/>
    <s v="LITTORAL"/>
    <s v="Kake"/>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okom-IHS"/>
    <s v="SUD_113"/>
    <s v="CENTRE"/>
    <s v="IHS"/>
    <s v="Gen-Lithium"/>
    <s v="SUD"/>
    <s v="Mintom"/>
    <s v="ZTE"/>
    <n v="0"/>
    <n v="0"/>
    <n v="0"/>
    <n v="0"/>
    <n v="0"/>
    <n v="0"/>
    <n v="0"/>
    <n v="0"/>
    <n v="0"/>
    <n v="0"/>
    <n v="0"/>
    <n v="0"/>
    <n v="0"/>
    <n v="0"/>
    <n v="0"/>
    <n v="0"/>
    <n v="0"/>
    <n v="0"/>
    <n v="0"/>
    <n v="0"/>
    <m/>
    <n v="0"/>
    <n v="0"/>
    <n v="0"/>
    <m/>
    <n v="0"/>
    <n v="0"/>
    <n v="0"/>
    <n v="0"/>
    <n v="0"/>
    <n v="0"/>
    <x v="0"/>
    <m/>
    <s v="Fiber AOF"/>
    <s v="TX ISSUE"/>
    <s v="fiber AOF"/>
    <x v="5"/>
    <s v="[CellDown ZTE -  11/05/2026] F.O faulty   ;   [CellDown ZTE -  11/05/2026] F.O faulty   ;   [CellDown ZTE -  11/05/2026] F.O faulty   ;    "/>
    <m/>
    <m/>
    <s v=""/>
    <m/>
    <s v=""/>
    <m/>
    <m/>
    <m/>
    <m/>
    <m/>
    <s v="[CellDown ZTE -  11/05/2026] F.O faulty"/>
    <s v="[CellDown ZTE -  11/05/2026] F.O faulty"/>
    <s v="[CellDown ZTE -  11/05/2026] F.O faulty"/>
    <m/>
    <m/>
    <m/>
    <m/>
    <m/>
    <m/>
    <m/>
    <s v=" "/>
    <m/>
    <s v=""/>
    <m/>
    <m/>
    <m/>
    <m/>
    <m/>
  </r>
  <r>
    <s v="Bafia-CRTV"/>
    <s v="CTR_101"/>
    <s v="CENTRE"/>
    <s v="CAMUSAT"/>
    <s v="Medium Grid + GE"/>
    <s v="CENTRE"/>
    <s v="Bafia"/>
    <s v="ZTE"/>
    <n v="36.982818398952155"/>
    <n v="36.982818398952155"/>
    <n v="36.982818398952155"/>
    <n v="36.982818398952155"/>
    <n v="30.688623074881647"/>
    <n v="18.491409199476077"/>
    <n v="0.74366926060045702"/>
    <n v="0"/>
    <n v="3.5249962189633965"/>
    <n v="0"/>
    <n v="1.9771254419532405"/>
    <n v="0"/>
    <n v="0"/>
    <n v="0.87202831925075575"/>
    <n v="0"/>
    <n v="0"/>
    <n v="0"/>
    <n v="0"/>
    <n v="0"/>
    <n v="0"/>
    <m/>
    <n v="0"/>
    <n v="0"/>
    <n v="0"/>
    <m/>
    <n v="0"/>
    <n v="0"/>
    <n v="0"/>
    <n v="0"/>
    <n v="0"/>
    <n v="0"/>
    <x v="1"/>
    <s v="site vandalise"/>
    <s v="Exclu"/>
    <s v="Exclu"/>
    <s v="EXCLU"/>
    <x v="2"/>
    <s v=" "/>
    <m/>
    <m/>
    <s v=""/>
    <m/>
    <s v=""/>
    <m/>
    <m/>
    <m/>
    <m/>
    <m/>
    <m/>
    <m/>
    <m/>
    <m/>
    <m/>
    <m/>
    <m/>
    <m/>
    <m/>
    <m/>
    <s v=" "/>
    <m/>
    <s v=""/>
    <m/>
    <m/>
    <m/>
    <m/>
    <m/>
  </r>
  <r>
    <s v="Akom-Centre-Hill-IHS"/>
    <s v="SUD_112"/>
    <s v="CENTRE"/>
    <s v="IHS"/>
    <s v="Hybrid-Gen"/>
    <s v="SUD"/>
    <s v="Akom"/>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doungue"/>
    <s v="LIT_109"/>
    <s v="LITTORAL"/>
    <s v="IHS"/>
    <s v="Grid-Gen"/>
    <s v="LITTORAL"/>
    <s v="Ndoungue"/>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Wasse"/>
    <s v="EST_153"/>
    <s v="CENTRE"/>
    <s v="ESCO"/>
    <s v="Hybrid Solar - S3"/>
    <s v="EST"/>
    <s v="Wasse"/>
    <s v="ZTE"/>
    <n v="0"/>
    <n v="0"/>
    <n v="0"/>
    <n v="0"/>
    <n v="0"/>
    <n v="0"/>
    <n v="0"/>
    <n v="0"/>
    <n v="0"/>
    <n v="0"/>
    <n v="0"/>
    <n v="0"/>
    <n v="0"/>
    <n v="0"/>
    <n v="0"/>
    <n v="0"/>
    <n v="0"/>
    <n v="0"/>
    <n v="0"/>
    <n v="0"/>
    <m/>
    <n v="0"/>
    <n v="0"/>
    <n v="0"/>
    <m/>
    <n v="0"/>
    <n v="0"/>
    <n v="0"/>
    <n v="0"/>
    <n v="0"/>
    <n v="0"/>
    <x v="0"/>
    <m/>
    <s v="No root cause"/>
    <s v="No root cause"/>
    <s v="No root cause"/>
    <x v="4"/>
    <s v="[OCM RAN -  11/05/2026] Power status check Ongoing   ;    "/>
    <m/>
    <m/>
    <s v=""/>
    <m/>
    <s v=""/>
    <m/>
    <m/>
    <m/>
    <m/>
    <m/>
    <m/>
    <m/>
    <m/>
    <m/>
    <m/>
    <m/>
    <s v="[OCM RAN -  11/05/2026] Power status check Ongoing"/>
    <m/>
    <m/>
    <m/>
    <s v=" "/>
    <m/>
    <s v=""/>
    <m/>
    <m/>
    <m/>
    <m/>
    <m/>
  </r>
  <r>
    <s v="Paki-IHS"/>
    <s v="EST_155"/>
    <s v="CENTRE"/>
    <m/>
    <m/>
    <s v="EST"/>
    <s v="Doumé"/>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intyaminyoumin"/>
    <s v="SUD_130"/>
    <s v="CENTRE"/>
    <m/>
    <m/>
    <s v="SUD"/>
    <s v="Sangmelim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Loum-RoundAbout"/>
    <s v="LIT_768"/>
    <s v="LITTORAL"/>
    <s v="MTN sharing"/>
    <m/>
    <s v="LITTORAL"/>
    <s v="Loum"/>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Ouro-Be-IHS"/>
    <s v="NRD_124"/>
    <s v="NORD"/>
    <s v="IHS"/>
    <s v="Grid-Hybrid-Gen"/>
    <s v="NORD"/>
    <s v="Ouro-Be"/>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Petit-Zambi"/>
    <s v="SUD_135"/>
    <s v="CENTRE"/>
    <s v="CAMUSAT"/>
    <s v="Hybrid Solar - S3"/>
    <s v="SUD"/>
    <s v="Bipindi"/>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Campo-Maan"/>
    <s v="SUD_085"/>
    <s v="CENTRE"/>
    <s v="CAMUSAT"/>
    <s v="Hybrid Solar - S3"/>
    <s v="SUD"/>
    <s v="Campo"/>
    <s v="NOKIA"/>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ato"/>
    <s v="OST_273"/>
    <s v="OUEST"/>
    <s v="CAMUSAT"/>
    <s v="Bad Grid + GE"/>
    <s v="OUEST"/>
    <s v="Bato"/>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Ambam-FH"/>
    <s v="SUD_020"/>
    <s v="CENTRE"/>
    <s v="IHS"/>
    <s v="Solar-Gen"/>
    <s v="SUD"/>
    <s v="Ambam"/>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tui"/>
    <s v="CTR_114"/>
    <s v="CENTRE"/>
    <s v="CAMUSAT"/>
    <s v="Medium Grid + Solar + GE"/>
    <s v="CENTRE"/>
    <s v="Ntui"/>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Figuil"/>
    <s v="NRD_005"/>
    <s v="NORD"/>
    <s v="IHS"/>
    <s v="Grid Only"/>
    <s v="NORD"/>
    <s v="Figuil"/>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Lagdo-MTN-IHS"/>
    <s v="NRD_090"/>
    <s v="NORD"/>
    <s v="IHS"/>
    <s v="Grid Only"/>
    <s v="NORD"/>
    <s v="Lagdo"/>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Crf-Figuil"/>
    <s v="NRD_074"/>
    <s v="NORD"/>
    <s v="IHS"/>
    <s v="Grid-Gen"/>
    <s v="NORD"/>
    <s v="Figuil"/>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amena"/>
    <s v="OST_260"/>
    <s v="OUEST"/>
    <s v="CAMUSAT"/>
    <s v="HGB"/>
    <s v="OUEST"/>
    <s v="Bamena"/>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Padarme-IHS"/>
    <s v="NRD_164"/>
    <s v="NORD"/>
    <s v="IHS"/>
    <s v="Hybrid-Gen"/>
    <s v="NORD"/>
    <s v="Padarme"/>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ogode"/>
    <s v="EXN_024"/>
    <s v="EXTREME-NORD"/>
    <s v="IHS"/>
    <s v="Solar-Grid-Gen"/>
    <s v="EXTREME-NORD"/>
    <s v="Mogode"/>
    <s v="NOKIA"/>
    <n v="0"/>
    <n v="0.31520709864690521"/>
    <n v="0.19478381103087353"/>
    <n v="5.8687640842079856E-2"/>
    <n v="0"/>
    <n v="0.13400404777401764"/>
    <n v="0"/>
    <n v="0"/>
    <n v="0"/>
    <n v="0"/>
    <n v="0"/>
    <n v="0"/>
    <n v="0.43793893513441406"/>
    <n v="1.0679466545673495"/>
    <n v="0"/>
    <n v="0"/>
    <n v="0"/>
    <n v="0"/>
    <n v="0"/>
    <n v="0"/>
    <m/>
    <n v="0"/>
    <n v="0"/>
    <n v="0.39679482240542407"/>
    <m/>
    <n v="0"/>
    <n v="0"/>
    <n v="0"/>
    <n v="0"/>
    <n v="0"/>
    <n v="0"/>
    <x v="2"/>
    <m/>
    <s v="No root cause"/>
    <s v="No root cause"/>
    <s v="No root cause"/>
    <x v="4"/>
    <s v=" "/>
    <m/>
    <m/>
    <s v=""/>
    <m/>
    <s v=""/>
    <m/>
    <m/>
    <m/>
    <m/>
    <m/>
    <m/>
    <m/>
    <m/>
    <m/>
    <m/>
    <m/>
    <m/>
    <m/>
    <m/>
    <m/>
    <s v=" "/>
    <m/>
    <s v=""/>
    <m/>
    <m/>
    <m/>
    <m/>
    <m/>
  </r>
  <r>
    <s v="Ndokoa-IHS"/>
    <s v="CTR_757"/>
    <s v="CENTRE"/>
    <s v="IHS"/>
    <s v="Solar-Gen-Lithium"/>
    <s v="CENTRE"/>
    <s v="Ndokoa"/>
    <s v="ZTE"/>
    <n v="0"/>
    <n v="0"/>
    <n v="0"/>
    <n v="0"/>
    <n v="0"/>
    <n v="0"/>
    <n v="0"/>
    <n v="0"/>
    <n v="0"/>
    <n v="0"/>
    <n v="0"/>
    <n v="0"/>
    <n v="0"/>
    <n v="0"/>
    <n v="0"/>
    <n v="0"/>
    <n v="0"/>
    <n v="0"/>
    <n v="0"/>
    <n v="0"/>
    <m/>
    <n v="0"/>
    <n v="0"/>
    <n v="0"/>
    <m/>
    <n v="0"/>
    <n v="0"/>
    <n v="0"/>
    <n v="0"/>
    <n v="0"/>
    <n v="0"/>
    <x v="0"/>
    <m/>
    <s v="SPARE-ISSUE"/>
    <s v="SPARE-ISSUE"/>
    <s v="Warehouse HUAWEI"/>
    <x v="3"/>
    <s v="[OCM RAN -  11/05/2026] 11/06/2026 Carte core recu a YDE expedition en cours vers NANGA EBOKO ETD=11/05/2026_x000a_06/05/2026 Carte Core Evo Faulty. Spare pas disponible chez Huawei Commande passee a OCM_x000a_02.05.2026: Carte Core Evo Faulty. Spare pas disponible chez Huawei Commande passee a OCM_x000a_01.05.2026: Carte Core Faulty Spare pas disponible dans les WH AFRO. Commande pas au SPM pour envoi du mail a OCM Car spare egalement indisponible chez Huawei_x000a_Impacted by CTR_699_N_Batchenga-Nachtigal-IHS (TX issue)   ;   [OCM RAN -  11/05/2026] 06/05/2026 Carte Core Evo Faulty. Spare pas disponible chez Huawei Commande passee a OCM_x000a_02.05.2026: Carte Core Evo Faulty. Spare pas disponible chez Huawei Commande passee a OCM_x000a_01.05.2026: Carte Core Faulty Spare pas disponible dans les WH AFRO. Commande pas au SPM pour envoi du mail a OCM Car spare egalement indisponible chez Huawei_x000a_Impacted by CTR_699_N_Batchenga-Nachtigal-IHS (TX issue)   ;   [OCM RAN 11-05-2026 18H UTC ] -&gt;..11/06/2026 Carte core recu a YDE expedition en cours vers NANGA EBOKO ETD=11/05/2026_x000a_06/05/2026 Carte Core Evo Faulty. Spare pas disponible chez Huawei Commande passee a OCM_x000a_02.05.2026: Carte Core Evo Faulty. Spare pas disponible chez Huawei Commande passee a OCM_x000a_01.05.2026: Carte Core Faulty Spare pas disponible dans les WH AFRO. Commande pas au SPM pour envoi du mail a OCM Car spare egalement indisponible chez Huawei_x000a_Impacted by CTR_699_N_Batchenga-Nachtigal-IHS (TX issue)   ;    "/>
    <m/>
    <m/>
    <s v=""/>
    <m/>
    <s v=""/>
    <m/>
    <m/>
    <m/>
    <m/>
    <m/>
    <m/>
    <m/>
    <m/>
    <m/>
    <m/>
    <m/>
    <s v="[OCM RAN -  11/05/2026] 11/06/2026 Carte core recu a YDE expedition en cours vers NANGA EBOKO ETD=11/05/2026_x000a_06/05/2026 Carte Core Evo Faulty. Spare pas disponible chez Huawei Commande passee a OCM_x000a_02.05.2026: Carte Core Evo Faulty. Spare pas disponible chez Huawei Commande passee a OCM_x000a_01.05.2026: Carte Core Faulty Spare pas disponible dans les WH AFRO. Commande pas au SPM pour envoi du mail a OCM Car spare egalement indisponible chez Huawei_x000a_Impacted by CTR_699_N_Batchenga-Nachtigal-IHS (TX issue)"/>
    <s v="[OCM RAN -  11/05/2026] 06/05/2026 Carte Core Evo Faulty. Spare pas disponible chez Huawei Commande passee a OCM_x000a_02.05.2026: Carte Core Evo Faulty. Spare pas disponible chez Huawei Commande passee a OCM_x000a_01.05.2026: Carte Core Faulty Spare pas disponible dans les WH AFRO. Commande pas au SPM pour envoi du mail a OCM Car spare egalement indisponible chez Huawei_x000a_Impacted by CTR_699_N_Batchenga-Nachtigal-IHS (TX issue)"/>
    <s v="[OCM RAN 11-05-2026 18H UTC ] -&gt;..11/06/2026 Carte core recu a YDE expedition en cours vers NANGA EBOKO ETD=11/05/2026_x000a_06/05/2026 Carte Core Evo Faulty. Spare pas disponible chez Huawei Commande passee a OCM_x000a_02.05.2026: Carte Core Evo Faulty. Spare pas disponible chez Huawei Commande passee a OCM_x000a_01.05.2026: Carte Core Faulty Spare pas disponible dans les WH AFRO. Commande pas au SPM pour envoi du mail a OCM Car spare egalement indisponible chez Huawei_x000a_Impacted by CTR_699_N_Batchenga-Nachtigal-IHS (TX issue)"/>
    <m/>
    <s v=" "/>
    <m/>
    <s v=""/>
    <m/>
    <m/>
    <m/>
    <m/>
    <m/>
  </r>
  <r>
    <s v="Bibemi"/>
    <s v="NRD_021"/>
    <s v="NORD"/>
    <s v="IHS"/>
    <s v="Solar-Grid-Gen"/>
    <s v="NORD"/>
    <s v="Bibemi"/>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oula-Ibi-IHS"/>
    <s v="NRD_105"/>
    <s v="NORD"/>
    <s v="IHS"/>
    <s v="Hybrid-Gen"/>
    <s v="NORD"/>
    <s v="Boula-Ibi"/>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Adoumri-Houla-IHS"/>
    <s v="NRD_126"/>
    <s v="NORD"/>
    <s v="IHS"/>
    <s v="Grid-Gen"/>
    <s v="NORD"/>
    <s v="Adoumri"/>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Poli-New"/>
    <s v="ADM_152"/>
    <s v="ADAMAOUA"/>
    <s v="IHS"/>
    <s v="Hybrid-Gen"/>
    <s v="ADAMAOUA"/>
    <s v="Poli"/>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adjouma"/>
    <s v="NRD_026"/>
    <s v="NORD"/>
    <s v="IHS"/>
    <s v="Solar-Gen"/>
    <s v="NORD"/>
    <s v="Badjouma"/>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Tiko-Long-Street-IHS"/>
    <s v="LIT_174"/>
    <s v="SUD-OUEST"/>
    <s v="IHS"/>
    <s v="Grid-Gen"/>
    <s v="LITTORAL"/>
    <s v="Tiko"/>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elong"/>
    <s v="LIT_063"/>
    <s v="LITTORAL"/>
    <s v="IHS"/>
    <s v="Grid-Gen"/>
    <s v="LITTORAL"/>
    <s v="Melong"/>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aliama"/>
    <s v="CTR_352"/>
    <s v="CENTRE"/>
    <s v="IHS"/>
    <s v="Grid-Gen"/>
    <s v="CENTRE"/>
    <s v="Baliam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Deuk"/>
    <s v="CTR_277"/>
    <s v="CENTRE"/>
    <s v="IHS"/>
    <s v="Solar-Gen"/>
    <s v="CENTRE"/>
    <s v="Deuk"/>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goro"/>
    <s v="CTR_278"/>
    <s v="CENTRE"/>
    <s v="IHS"/>
    <s v="SolarAER-Gen-Lithium"/>
    <s v="CENTRE"/>
    <s v="Ngoro"/>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anoka-IHS"/>
    <s v="LIT_497"/>
    <s v="LITTORAL"/>
    <s v="IHS"/>
    <s v="Solar-Gen-Lithium"/>
    <s v="LITTORAL"/>
    <s v="Manok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Dikoum-Camtel"/>
    <s v="SUD_098"/>
    <s v="CENTRE"/>
    <s v="CAMUSAT"/>
    <s v="Good Grid no GE - 12h"/>
    <s v="SUD"/>
    <s v="Dikoum"/>
    <s v="NOKIA"/>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dandouck-IHS"/>
    <s v="CTR_141"/>
    <s v="CENTRE"/>
    <s v="IHS"/>
    <s v="Solar-Gen"/>
    <s v="CENTRE"/>
    <s v="Ndandouck"/>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elong-Carrefour-MTN"/>
    <s v="LIT_679"/>
    <s v="LITTORAL"/>
    <s v="MTN sharing"/>
    <s v="MTN sharing"/>
    <s v="LITTORAL"/>
    <s v="Melong"/>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Kobdombo"/>
    <s v="EST_057"/>
    <s v="CENTRE"/>
    <s v="IHS"/>
    <s v="Grid-Gen"/>
    <s v="EST"/>
    <s v="Kobdombo"/>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Penja"/>
    <s v="LIT_208"/>
    <s v="LITTORAL"/>
    <s v="IHS"/>
    <s v="Grid-Gen"/>
    <s v="LITTORAL"/>
    <s v="Penj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Okola"/>
    <s v="CTR_191"/>
    <s v="CENTRE"/>
    <s v="IHS"/>
    <s v="Grid-Gen"/>
    <s v="CENTRE"/>
    <s v="Okol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Lom-Pangar-MTN"/>
    <s v="EST_083"/>
    <s v="CENTRE"/>
    <s v="IHS"/>
    <s v="Grid-Gen-Lithium"/>
    <s v="EST"/>
    <s v="Lom-Pangar"/>
    <s v="NOKIA"/>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Penka-Michel-IHS"/>
    <s v="OST_210"/>
    <s v="OUEST"/>
    <s v="IHS"/>
    <s v="Grid-Gen"/>
    <s v="OUEST"/>
    <s v="Penka-Michel"/>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inta"/>
    <s v="CTR_233"/>
    <s v="CENTRE"/>
    <s v="IHS"/>
    <s v="Grid-Hybrid-Gen"/>
    <s v="CENTRE"/>
    <s v="Mint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Lendi-Entree"/>
    <s v="LIT_297"/>
    <s v="Douala"/>
    <s v="IHS"/>
    <s v="Grid-Gen"/>
    <s v="LITTORAL"/>
    <s v="Doual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bengwi"/>
    <s v="NRO_011"/>
    <s v="NORD-OUEST"/>
    <m/>
    <m/>
    <s v="NORD-OUEST"/>
    <s v="Mbengwi"/>
    <s v="Huawei"/>
    <n v="0"/>
    <n v="0"/>
    <n v="0"/>
    <n v="0"/>
    <n v="0"/>
    <n v="0"/>
    <n v="0"/>
    <n v="0"/>
    <n v="0"/>
    <n v="0"/>
    <n v="0"/>
    <n v="0"/>
    <n v="0"/>
    <n v="1.5709850385095012"/>
    <n v="0"/>
    <n v="0"/>
    <n v="0"/>
    <n v="0"/>
    <n v="0"/>
    <n v="0"/>
    <m/>
    <n v="0"/>
    <n v="0"/>
    <n v="0"/>
    <m/>
    <n v="0"/>
    <n v="0"/>
    <n v="0"/>
    <n v="0"/>
    <n v="0"/>
    <n v="0"/>
    <x v="2"/>
    <m/>
    <s v="No root cause"/>
    <s v="No root cause"/>
    <s v="No root cause"/>
    <x v="4"/>
    <s v=" "/>
    <m/>
    <m/>
    <s v=""/>
    <m/>
    <s v=""/>
    <m/>
    <m/>
    <m/>
    <m/>
    <m/>
    <m/>
    <m/>
    <m/>
    <m/>
    <m/>
    <m/>
    <m/>
    <m/>
    <m/>
    <m/>
    <s v=" "/>
    <m/>
    <s v=""/>
    <m/>
    <m/>
    <m/>
    <m/>
    <m/>
  </r>
  <r>
    <s v="Mbitom-camrail"/>
    <s v="EST_105"/>
    <s v="CENTRE"/>
    <s v="CAMUSAT"/>
    <s v="Hybrid solar - S1"/>
    <s v="EST"/>
    <s v="Betare-Oya"/>
    <s v="NOKIA"/>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embaran-Camtel"/>
    <s v="ADM_185"/>
    <s v="ADAMAOUA"/>
    <s v="CAMUSAT"/>
    <s v="Hibrid solar - s3"/>
    <s v="ADAMAOUA"/>
    <s v="Bembaran"/>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bargue-Camrail"/>
    <s v="CTR_457"/>
    <s v="CENTRE"/>
    <s v="IHS"/>
    <e v="#N/A"/>
    <s v="CENTRE"/>
    <s v="Minta"/>
    <s v="NOKIA"/>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bandjock"/>
    <s v="CTR_030"/>
    <s v="CENTRE"/>
    <s v="CAMUSAT"/>
    <s v="Medium Grid + Solar + GE"/>
    <s v="CENTRE"/>
    <s v="Mbandjock"/>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Pella"/>
    <s v="CTR_894"/>
    <s v="CENTRE"/>
    <s v="CAMUSAT"/>
    <s v="HGB"/>
    <s v="CENTRE"/>
    <s v="Pell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ENGUE-BIBEY-IHS"/>
    <s v="CTR_870"/>
    <s v="CENTRE"/>
    <s v="IHS"/>
    <s v="Hybrid Gen"/>
    <s v="CENTRE"/>
    <s v="Mengue Bibey"/>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Yabassi-Greenfil"/>
    <s v="LIT_586"/>
    <s v="LITTORAL"/>
    <s v="CAMUSAT"/>
    <s v="Hybrid Solar - S3"/>
    <s v="LITTORAL"/>
    <s v="Yabassi"/>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Ebebda-MTN"/>
    <s v="CTR_822"/>
    <s v="CENTRE"/>
    <s v="CAMUSAT"/>
    <s v="Hybrid Solar 3"/>
    <s v="CENTRE"/>
    <s v="Ebebd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ipindi-IHS"/>
    <s v="SUD_040"/>
    <s v="CENTRE"/>
    <s v="IHS"/>
    <s v="Solar-Gen-Hybrid"/>
    <s v="SUD"/>
    <s v="Bipindi"/>
    <s v="ZTE"/>
    <n v="0"/>
    <n v="0"/>
    <n v="0"/>
    <n v="0"/>
    <n v="0"/>
    <n v="0"/>
    <n v="0"/>
    <n v="0"/>
    <n v="0"/>
    <n v="0"/>
    <n v="0"/>
    <n v="0"/>
    <n v="0"/>
    <n v="0"/>
    <n v="0"/>
    <n v="0"/>
    <n v="0"/>
    <n v="0"/>
    <n v="0"/>
    <n v="0"/>
    <m/>
    <n v="0"/>
    <n v="0"/>
    <n v="0"/>
    <m/>
    <n v="0"/>
    <n v="0"/>
    <n v="0"/>
    <n v="0"/>
    <n v="0"/>
    <n v="0"/>
    <x v="0"/>
    <m/>
    <s v="IHS"/>
    <s v="POWER ISSUE"/>
    <s v="Defaut GE &amp; Power Cabinet"/>
    <x v="0"/>
    <s v="[HOURLY IHS 11-05-2026] -..Fme is on the way ETA = 18:15   ;    "/>
    <m/>
    <m/>
    <s v=""/>
    <m/>
    <s v=""/>
    <m/>
    <s v="[HOURLY IHS 11-05-2026] -..Fme is on the way ETA = 18:15"/>
    <m/>
    <m/>
    <m/>
    <m/>
    <m/>
    <m/>
    <m/>
    <m/>
    <m/>
    <m/>
    <m/>
    <m/>
    <m/>
    <s v=" "/>
    <m/>
    <s v=""/>
    <m/>
    <m/>
    <m/>
    <m/>
    <m/>
  </r>
  <r>
    <s v="Mbengwi-Mile17-IHS"/>
    <s v="NRO_144"/>
    <s v="NORD-OUEST"/>
    <m/>
    <m/>
    <s v="NORD-OUEST"/>
    <s v="Mbengwi"/>
    <s v="Huawei"/>
    <n v="0"/>
    <n v="0"/>
    <n v="0"/>
    <n v="0"/>
    <n v="0"/>
    <n v="0"/>
    <n v="0"/>
    <n v="0"/>
    <n v="0"/>
    <n v="0"/>
    <n v="0"/>
    <n v="0"/>
    <n v="0"/>
    <n v="1.9143816364326425"/>
    <n v="0"/>
    <n v="0"/>
    <n v="0"/>
    <n v="0"/>
    <n v="0"/>
    <n v="0"/>
    <m/>
    <n v="0"/>
    <n v="0"/>
    <n v="0"/>
    <m/>
    <n v="0"/>
    <n v="0"/>
    <n v="0"/>
    <n v="0"/>
    <n v="0"/>
    <n v="0"/>
    <x v="2"/>
    <m/>
    <s v="No root cause"/>
    <s v="No root cause"/>
    <s v="No root cause"/>
    <x v="4"/>
    <s v=" "/>
    <m/>
    <m/>
    <s v=""/>
    <m/>
    <s v=""/>
    <m/>
    <m/>
    <m/>
    <m/>
    <m/>
    <m/>
    <m/>
    <m/>
    <m/>
    <m/>
    <m/>
    <m/>
    <m/>
    <m/>
    <m/>
    <s v=" "/>
    <m/>
    <s v=""/>
    <m/>
    <m/>
    <m/>
    <m/>
    <m/>
  </r>
  <r>
    <s v="Wum-II-IHS"/>
    <s v="NRO_149"/>
    <s v="NORD-OUEST"/>
    <m/>
    <m/>
    <s v="NORD-OUEST"/>
    <s v="Wum"/>
    <s v="Huawei"/>
    <n v="0"/>
    <n v="0"/>
    <n v="0"/>
    <n v="0"/>
    <n v="0"/>
    <n v="0"/>
    <n v="0"/>
    <n v="0"/>
    <n v="0"/>
    <n v="0"/>
    <n v="0"/>
    <n v="0"/>
    <n v="0"/>
    <n v="1.9240482488806705"/>
    <n v="0"/>
    <n v="0"/>
    <n v="0"/>
    <n v="0"/>
    <n v="0"/>
    <n v="0"/>
    <m/>
    <n v="0"/>
    <n v="0"/>
    <n v="0"/>
    <m/>
    <n v="0"/>
    <n v="0"/>
    <n v="0"/>
    <n v="0"/>
    <n v="0"/>
    <n v="0"/>
    <x v="2"/>
    <m/>
    <s v="No root cause"/>
    <s v="No root cause"/>
    <s v="No root cause"/>
    <x v="4"/>
    <s v=" "/>
    <m/>
    <m/>
    <s v=""/>
    <m/>
    <s v=""/>
    <m/>
    <m/>
    <m/>
    <m/>
    <m/>
    <m/>
    <m/>
    <m/>
    <m/>
    <m/>
    <m/>
    <m/>
    <m/>
    <m/>
    <m/>
    <s v=" "/>
    <m/>
    <s v=""/>
    <m/>
    <m/>
    <m/>
    <m/>
    <m/>
  </r>
  <r>
    <s v="Wum"/>
    <s v="NRO_007"/>
    <s v="NORD-OUEST"/>
    <s v="IHS"/>
    <s v="Grid-Gen"/>
    <s v="NORD-OUEST"/>
    <s v="Wum"/>
    <s v="Huawei"/>
    <n v="0"/>
    <n v="0"/>
    <n v="0"/>
    <n v="0"/>
    <n v="0"/>
    <n v="0"/>
    <n v="0"/>
    <n v="0"/>
    <n v="0"/>
    <n v="0"/>
    <n v="0"/>
    <n v="0"/>
    <n v="0"/>
    <n v="1.9251183535797147"/>
    <n v="0"/>
    <n v="0"/>
    <n v="0"/>
    <n v="0"/>
    <n v="0"/>
    <n v="0"/>
    <m/>
    <n v="0"/>
    <n v="0"/>
    <n v="0"/>
    <m/>
    <n v="0"/>
    <n v="0"/>
    <n v="0"/>
    <n v="0"/>
    <n v="0"/>
    <n v="0"/>
    <x v="2"/>
    <m/>
    <s v="No root cause"/>
    <s v="No root cause"/>
    <s v="No root cause"/>
    <x v="4"/>
    <s v="[OCM RAN 11-05-2026 18H UTC ] -&gt;..Power status check Ongoing   ;    "/>
    <m/>
    <m/>
    <s v=""/>
    <m/>
    <s v=""/>
    <m/>
    <m/>
    <m/>
    <m/>
    <m/>
    <m/>
    <m/>
    <m/>
    <m/>
    <m/>
    <m/>
    <m/>
    <m/>
    <s v="[OCM RAN 11-05-2026 18H UTC ] -&gt;..Power status check Ongoing"/>
    <m/>
    <s v=" "/>
    <m/>
    <s v=""/>
    <m/>
    <m/>
    <m/>
    <m/>
    <m/>
  </r>
  <r>
    <s v="Ndogkeng"/>
    <s v="LIT_117"/>
    <s v="LITTORAL"/>
    <s v="IHS"/>
    <s v="Grid-Gen"/>
    <s v="LITTORAL"/>
    <s v="Ndogkeng"/>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Yabassi"/>
    <s v="LIT_110"/>
    <s v="LITTORAL"/>
    <s v="IHS"/>
    <s v="Gen-Lithium"/>
    <s v="LITTORAL"/>
    <s v="Yabassi"/>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Esse-IHS"/>
    <s v="CTR_134"/>
    <s v="CENTRE"/>
    <s v="IHS"/>
    <s v="Grid-Gen"/>
    <s v="CENTRE"/>
    <s v="Esse"/>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Obala-ville-IHS"/>
    <s v="CTR_627"/>
    <s v="CENTRE"/>
    <s v="IHS"/>
    <s v="Grid-Gen"/>
    <s v="CENTRE"/>
    <s v="Obal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Kolomine-IHS"/>
    <s v="EST_125"/>
    <s v="CENTRE"/>
    <s v="IHS"/>
    <s v="Hybrid-Gen"/>
    <s v="EST"/>
    <s v="Kolomine"/>
    <s v="ZTE"/>
    <n v="0"/>
    <n v="0"/>
    <n v="0"/>
    <n v="0"/>
    <n v="0"/>
    <n v="0"/>
    <n v="0"/>
    <n v="0"/>
    <n v="0"/>
    <n v="0"/>
    <n v="0"/>
    <n v="0"/>
    <n v="0"/>
    <n v="0"/>
    <n v="0"/>
    <n v="0"/>
    <n v="0"/>
    <n v="0"/>
    <n v="0"/>
    <n v="0"/>
    <m/>
    <n v="0"/>
    <n v="0"/>
    <n v="0"/>
    <m/>
    <n v="0"/>
    <n v="0"/>
    <n v="0"/>
    <n v="0"/>
    <n v="0"/>
    <n v="0"/>
    <x v="0"/>
    <m/>
    <s v="PDH"/>
    <s v="TX ISSUE"/>
    <s v="MPR ISSUE"/>
    <x v="5"/>
    <s v="[OCM RAN 11-05-2026 18H UTC ] -&gt;..Travaux nokia CorEVO Upgrade   ;    "/>
    <m/>
    <m/>
    <s v=""/>
    <m/>
    <s v=""/>
    <m/>
    <m/>
    <m/>
    <m/>
    <m/>
    <m/>
    <m/>
    <m/>
    <m/>
    <m/>
    <m/>
    <m/>
    <m/>
    <s v="[OCM RAN 11-05-2026 18H UTC ] -&gt;..Travaux nokia CorEVO Upgrade"/>
    <m/>
    <s v=" "/>
    <m/>
    <s v=""/>
    <m/>
    <m/>
    <m/>
    <m/>
    <m/>
  </r>
  <r>
    <s v="Missole-Entree"/>
    <s v="LIT_306"/>
    <s v="LITTORAL"/>
    <s v="IHS"/>
    <s v="Hybrid-Gen"/>
    <s v="LITTORAL"/>
    <s v="Missole"/>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aigon"/>
    <s v="OST_070"/>
    <s v="OUEST"/>
    <s v="IHS"/>
    <s v="Grid-Gen"/>
    <s v="OUEST"/>
    <s v="Baigon"/>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angangte-Ville"/>
    <s v="OST_018"/>
    <s v="OUEST"/>
    <s v="IHS"/>
    <s v="Grid Only"/>
    <s v="OUEST"/>
    <s v="Bangangte"/>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Kenzou"/>
    <s v="EST_016"/>
    <s v="CENTRE"/>
    <s v="IHS"/>
    <s v="Solar-Gen"/>
    <s v="EST"/>
    <s v="Kenzou"/>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koundja"/>
    <s v="OST_006"/>
    <s v="OUEST"/>
    <s v="IHS"/>
    <s v="Grid-Gen"/>
    <s v="OUEST"/>
    <s v="Nkoundja"/>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banga"/>
    <s v="LIT_031"/>
    <s v="LITTORAL"/>
    <s v="IHS"/>
    <s v="Grid-Gen"/>
    <s v="LITTORAL"/>
    <s v="Mbang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banga2-IHS"/>
    <s v="LIT_430"/>
    <s v="LITTORAL"/>
    <s v="IHS"/>
    <s v="Grid-Gen"/>
    <s v="LITTORAL"/>
    <s v="Mbang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bankomo-IHS"/>
    <s v="CTR_528"/>
    <s v="CENTRE"/>
    <s v="IHS"/>
    <s v="Grid-Gen"/>
    <s v="CENTRE"/>
    <s v="Mbankomo"/>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Akok"/>
    <s v="CTR_663"/>
    <s v="CENTRE"/>
    <s v="CAMUSAT"/>
    <s v="Good Grid + Solar + GE"/>
    <s v="CENTRE"/>
    <s v="Akok"/>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Loum-Joli-IHS"/>
    <s v="LIT_521"/>
    <s v="LITTORAL"/>
    <s v="IHS"/>
    <s v="Grid-Gen"/>
    <s v="LITTORAL"/>
    <s v="Loum"/>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Akum-IHS"/>
    <s v="NRO_139"/>
    <s v="NORD-OUEST"/>
    <s v="IHS"/>
    <m/>
    <s v="NORD-OUEST"/>
    <s v="Akum"/>
    <s v="Huawei"/>
    <n v="0"/>
    <n v="0"/>
    <n v="0"/>
    <n v="0"/>
    <n v="0"/>
    <n v="0"/>
    <n v="0"/>
    <n v="0"/>
    <n v="0"/>
    <n v="0"/>
    <n v="0"/>
    <n v="0"/>
    <n v="0"/>
    <n v="2.5181882128680808"/>
    <n v="0"/>
    <n v="0"/>
    <n v="0"/>
    <n v="0"/>
    <n v="0"/>
    <n v="0"/>
    <m/>
    <n v="0"/>
    <n v="0"/>
    <n v="0"/>
    <m/>
    <n v="0"/>
    <n v="0"/>
    <n v="0"/>
    <n v="0"/>
    <n v="0"/>
    <n v="0"/>
    <x v="2"/>
    <m/>
    <s v="No root cause"/>
    <s v="No root cause"/>
    <s v="No root cause"/>
    <x v="4"/>
    <s v=" "/>
    <m/>
    <m/>
    <s v=""/>
    <m/>
    <s v=""/>
    <m/>
    <m/>
    <m/>
    <m/>
    <m/>
    <m/>
    <m/>
    <m/>
    <m/>
    <m/>
    <m/>
    <m/>
    <m/>
    <m/>
    <m/>
    <s v=" "/>
    <m/>
    <s v=""/>
    <m/>
    <m/>
    <m/>
    <m/>
    <m/>
  </r>
  <r>
    <s v="Ngambe-Tikar-IHS"/>
    <s v="OST_031"/>
    <s v="OUEST"/>
    <s v="IHS"/>
    <s v="Grid-Gen"/>
    <s v="OUEST"/>
    <s v="Ngambe-Tikar"/>
    <s v="ZTE"/>
    <n v="0"/>
    <n v="0"/>
    <n v="0"/>
    <n v="0"/>
    <n v="0"/>
    <n v="0"/>
    <n v="0"/>
    <n v="0"/>
    <n v="0"/>
    <n v="0"/>
    <n v="0"/>
    <n v="0"/>
    <n v="0"/>
    <n v="0"/>
    <n v="0"/>
    <n v="0"/>
    <n v="0"/>
    <n v="0"/>
    <n v="0"/>
    <n v="0"/>
    <m/>
    <n v="0"/>
    <n v="0"/>
    <n v="0"/>
    <m/>
    <n v="0"/>
    <n v="0"/>
    <n v="0"/>
    <n v="0"/>
    <n v="0"/>
    <n v="0"/>
    <x v="0"/>
    <m/>
    <s v="No root cause"/>
    <s v="No root cause"/>
    <s v="No root cause"/>
    <x v="4"/>
    <s v="[HOURLY IHS 11-05-2026] -..Martial is informed and managing with L0.   ;   [OCM RAN -  11/05/2026] 11.05.26: Besoin d'un FME sur OST_023_Mgaba pour vérifier la chaine antennaire de l'ODU 3.4 sur le MPR_MAGBA; CM-20260511-00006100; FME Yaya activé pour investigations, update ASAP   ;   [OCM RAN 11-05-2026 18H UTC ] -&gt;..Power status check Ongoing   ;    "/>
    <m/>
    <m/>
    <s v=""/>
    <m/>
    <s v=""/>
    <m/>
    <s v="[HOURLY IHS 11-05-2026] -..Martial is informed and managing with L0."/>
    <m/>
    <m/>
    <m/>
    <m/>
    <m/>
    <m/>
    <m/>
    <m/>
    <m/>
    <s v="[OCM RAN -  11/05/2026] 11.05.26: Besoin d'un FME sur OST_023_Mgaba pour vérifier la chaine antennaire de l'ODU 3.4 sur le MPR_MAGBA; CM-20260511-00006100; FME Yaya activé pour investigations, update ASAP"/>
    <m/>
    <s v="[OCM RAN 11-05-2026 18H UTC ] -&gt;..Power status check Ongoing"/>
    <m/>
    <s v=" "/>
    <m/>
    <s v=""/>
    <m/>
    <m/>
    <m/>
    <m/>
    <m/>
  </r>
  <r>
    <s v="Ndokayo"/>
    <s v="EST_054"/>
    <s v="CENTRE"/>
    <s v="IHS"/>
    <s v="Solar-Gen-Lithium"/>
    <s v="EST"/>
    <s v="Ndokayo"/>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Ouli-IHS"/>
    <s v="EST_114"/>
    <s v="CENTRE"/>
    <s v="IHS"/>
    <s v="Gen Only"/>
    <s v="EST"/>
    <s v="Ouli"/>
    <s v="ZTE"/>
    <n v="0"/>
    <n v="0"/>
    <n v="0"/>
    <n v="0"/>
    <n v="0"/>
    <n v="0"/>
    <n v="0"/>
    <n v="0"/>
    <n v="0"/>
    <n v="0"/>
    <n v="0"/>
    <n v="0"/>
    <n v="0"/>
    <n v="0"/>
    <n v="0"/>
    <n v="0"/>
    <n v="0"/>
    <n v="0"/>
    <n v="0"/>
    <n v="0"/>
    <m/>
    <n v="0"/>
    <n v="0"/>
    <n v="0"/>
    <m/>
    <n v="0"/>
    <n v="0"/>
    <n v="0"/>
    <n v="0"/>
    <n v="0"/>
    <n v="0"/>
    <x v="0"/>
    <m/>
    <s v="PDH"/>
    <s v="TX ISSUE"/>
    <s v="MPR ISSUE"/>
    <x v="5"/>
    <s v="[OCM RAN 11-05-2026 18H UTC ] -&gt;..Travaux nokia CorEVO Upgrade   ;    "/>
    <m/>
    <m/>
    <s v=""/>
    <m/>
    <s v=""/>
    <m/>
    <m/>
    <m/>
    <m/>
    <m/>
    <m/>
    <m/>
    <m/>
    <m/>
    <m/>
    <m/>
    <m/>
    <m/>
    <s v="[OCM RAN 11-05-2026 18H UTC ] -&gt;..Travaux nokia CorEVO Upgrade"/>
    <m/>
    <s v=" "/>
    <m/>
    <s v=""/>
    <m/>
    <m/>
    <m/>
    <m/>
    <m/>
  </r>
  <r>
    <s v="Pouma"/>
    <s v="LIT_069"/>
    <s v="LITTORAL"/>
    <s v="IHS"/>
    <s v="Grid-Gen"/>
    <s v="LITTORAL"/>
    <s v="Poum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Kouoptamo"/>
    <s v="OST_058"/>
    <s v="OUEST"/>
    <s v="IHS"/>
    <s v="Grid-Gen"/>
    <s v="OUEST"/>
    <s v="Kouoptamo"/>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Gomala-IHS"/>
    <s v="EST_126"/>
    <s v="CENTRE"/>
    <s v="IHS"/>
    <s v="Solar-Gen-Lithium"/>
    <s v="EST"/>
    <s v="Gomal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jombe-Market-IHS"/>
    <s v="LIT_492"/>
    <s v="LITTORAL"/>
    <s v="IHS"/>
    <s v="Grid-Gen"/>
    <s v="LITTORAL"/>
    <s v="Njombe"/>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oumnyebel-MTN"/>
    <s v="CTR_286"/>
    <s v="CENTRE"/>
    <s v="IHS"/>
    <s v="Grid-Gen"/>
    <s v="CENTRE"/>
    <s v="Boumnyebel"/>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kolnkoumou"/>
    <s v="CTR_676"/>
    <s v="Yaounde"/>
    <s v="IHS"/>
    <s v="Grid-Gen-Lithium"/>
    <s v="CENTRE"/>
    <s v="Yaounde"/>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engbwa-Camtel"/>
    <s v="SUD_078"/>
    <s v="CENTRE"/>
    <s v="CAMUSAT"/>
    <s v="Bad Grid + GE"/>
    <s v="SUD"/>
    <s v="Mengbwa"/>
    <s v="NOKIA"/>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Awae-MTN-IHS"/>
    <s v="CTR_187"/>
    <s v="CENTRE"/>
    <s v="IHS"/>
    <s v="Grid-Gen"/>
    <s v="CENTRE"/>
    <s v="Awae"/>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Obala-Carrefour-MTN-IHS"/>
    <s v="CTR_174"/>
    <s v="CENTRE"/>
    <s v="IHS"/>
    <s v="Hybrid-Gen"/>
    <s v="CENTRE"/>
    <s v="Obal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koteng-Ville-IHS"/>
    <s v="CTR_506"/>
    <s v="CENTRE"/>
    <s v="IHS"/>
    <s v="Grid-Gen"/>
    <s v="CENTRE"/>
    <s v="Nkoteng"/>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otmakak"/>
    <s v="CTR_189"/>
    <s v="CENTRE"/>
    <s v="IHS"/>
    <s v="Grid-Gen"/>
    <s v="CENTRE"/>
    <s v="Botmakak"/>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Djoum-Ville-IHS"/>
    <s v="SUD_064"/>
    <s v="CENTRE"/>
    <s v="IHS"/>
    <s v="Grid-Gen"/>
    <s v="SUD"/>
    <s v="Djoum"/>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SANGLA"/>
    <s v="CTR_892"/>
    <s v="CENTRE"/>
    <s v="CAMUSAT"/>
    <s v="Hybrid Solar - S3"/>
    <s v="CENTRE"/>
    <s v="Sangla"/>
    <s v="ZTE"/>
    <n v="0"/>
    <n v="0"/>
    <n v="0"/>
    <n v="0"/>
    <n v="0"/>
    <n v="0"/>
    <n v="0"/>
    <n v="0"/>
    <n v="0"/>
    <n v="0"/>
    <n v="0"/>
    <n v="0"/>
    <n v="0"/>
    <n v="0"/>
    <n v="0"/>
    <n v="0"/>
    <n v="0"/>
    <n v="0"/>
    <n v="0"/>
    <n v="0"/>
    <m/>
    <n v="0"/>
    <n v="0"/>
    <n v="0"/>
    <m/>
    <n v="0"/>
    <n v="0"/>
    <n v="0"/>
    <n v="0"/>
    <n v="0"/>
    <n v="0"/>
    <x v="0"/>
    <m/>
    <s v="AKTIVCO"/>
    <s v="POWER ISSUE"/>
    <s v="AKTIVCO Defaut GE &amp; Power Cabinet"/>
    <x v="0"/>
    <s v="[OCM RAN -  11/05/2026] Impacted by CTR_823_Z_Koundou (Power issue)   ;   [OCM RAN 11-05-2026 18H UTC ] -&gt;..Power status check Ongoing   ;    "/>
    <s v=" Impacted by CTR_823_Z_Koundou (Power issue) "/>
    <m/>
    <s v=""/>
    <m/>
    <s v=""/>
    <m/>
    <m/>
    <m/>
    <m/>
    <m/>
    <m/>
    <m/>
    <m/>
    <m/>
    <m/>
    <m/>
    <s v="[OCM RAN -  11/05/2026] Impacted by CTR_823_Z_Koundou (Power issue)"/>
    <m/>
    <s v="[OCM RAN 11-05-2026 18H UTC ] -&gt;..Power status check Ongoing"/>
    <m/>
    <s v=" "/>
    <m/>
    <s v=""/>
    <m/>
    <m/>
    <m/>
    <m/>
    <m/>
  </r>
  <r>
    <s v="Mbankomo-Dajoll"/>
    <s v="CTR_710"/>
    <s v="CENTRE"/>
    <s v="CAMUSAT"/>
    <s v="Good Grid + GE"/>
    <s v="CENTRE"/>
    <s v="Mbankomo"/>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Oveng-Mission-Catholique"/>
    <s v="CTR_898"/>
    <s v="CENTRE"/>
    <s v="CAMUSAT"/>
    <s v="Medium Grid + GE"/>
    <s v="CENTRE"/>
    <s v="Mbankomo"/>
    <s v="NOKIA"/>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DZENG"/>
    <s v="CTR_856"/>
    <s v="CENTRE"/>
    <s v="IHS"/>
    <s v="Grid-Gen"/>
    <s v="CENTRE"/>
    <s v="Binguel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Essiezik"/>
    <s v="CTR_348"/>
    <s v="CENTRE"/>
    <s v="IHS"/>
    <s v="Gen-Lithium"/>
    <s v="CENTRE"/>
    <s v="Essiezik"/>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angoulap"/>
    <s v="OST_314"/>
    <s v="OUEST"/>
    <m/>
    <m/>
    <s v="OUEST"/>
    <s v="Bangangté"/>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guila"/>
    <s v="CTR_299"/>
    <s v="CENTRE"/>
    <s v="IHS"/>
    <s v="Gen Only"/>
    <s v="CENTRE"/>
    <s v="Nguil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Kousseri-Market-MTN-IHS"/>
    <s v="EXN_180"/>
    <s v="EXTREME-NORD"/>
    <s v="IHS"/>
    <s v="Grid-Gen"/>
    <s v="EXTREME-NORD"/>
    <s v="Kousseri"/>
    <s v="Huawei"/>
    <n v="0"/>
    <n v="0"/>
    <n v="0"/>
    <n v="0"/>
    <n v="5.3505234952187721E-4"/>
    <n v="4.2001609437467363E-2"/>
    <n v="0.46886637388602093"/>
    <n v="0.19472338506932857"/>
    <n v="0.49886497561588089"/>
    <n v="0"/>
    <n v="0"/>
    <n v="0"/>
    <n v="2.9908534584357067"/>
    <n v="3.5423675852445413"/>
    <n v="0"/>
    <n v="0"/>
    <n v="0"/>
    <n v="0"/>
    <n v="0"/>
    <n v="0"/>
    <m/>
    <n v="0"/>
    <n v="0"/>
    <n v="0"/>
    <m/>
    <n v="0"/>
    <n v="0"/>
    <n v="0"/>
    <n v="0"/>
    <n v="0"/>
    <n v="0"/>
    <x v="2"/>
    <m/>
    <s v="No root cause"/>
    <s v="No root cause"/>
    <s v="No root cause"/>
    <x v="4"/>
    <s v=" "/>
    <m/>
    <m/>
    <s v=""/>
    <m/>
    <s v=""/>
    <m/>
    <m/>
    <m/>
    <m/>
    <m/>
    <m/>
    <m/>
    <m/>
    <m/>
    <m/>
    <m/>
    <m/>
    <m/>
    <m/>
    <m/>
    <s v=" "/>
    <m/>
    <s v=""/>
    <m/>
    <m/>
    <m/>
    <m/>
    <m/>
  </r>
  <r>
    <s v="Talba"/>
    <s v="CTR_206"/>
    <s v="CENTRE"/>
    <s v="IHS"/>
    <s v="Grid-Gen"/>
    <s v="CENTRE"/>
    <s v="Talb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atcham-II"/>
    <s v="OST_243"/>
    <s v="OUEST"/>
    <s v="CAMUSAT"/>
    <s v="HGB"/>
    <s v="OUEST"/>
    <s v="Batcham"/>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adoumguia"/>
    <s v="OST_303"/>
    <s v="OUEST"/>
    <s v="CAMUSAT"/>
    <s v="Hybrid Solar - S3"/>
    <s v="OUEST"/>
    <s v="Badoumguia"/>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Gbiti-IHS"/>
    <s v="EST_101"/>
    <s v="CENTRE"/>
    <s v="IHS"/>
    <s v="Hybrid-Gen"/>
    <s v="EST"/>
    <s v="Gbiti"/>
    <s v="ZTE"/>
    <n v="0"/>
    <n v="0"/>
    <n v="0"/>
    <n v="0"/>
    <n v="0"/>
    <n v="0"/>
    <n v="0"/>
    <n v="0"/>
    <n v="0"/>
    <n v="0"/>
    <n v="0"/>
    <n v="0"/>
    <n v="0"/>
    <n v="0"/>
    <n v="0"/>
    <n v="0"/>
    <n v="0"/>
    <n v="0"/>
    <n v="0"/>
    <n v="0"/>
    <m/>
    <n v="0"/>
    <n v="0"/>
    <n v="0"/>
    <m/>
    <n v="0"/>
    <n v="0"/>
    <n v="0"/>
    <n v="0"/>
    <n v="0"/>
    <n v="0"/>
    <x v="0"/>
    <m/>
    <s v="PDH"/>
    <s v="TX ISSUE"/>
    <s v="MPR ISSUE"/>
    <x v="5"/>
    <s v="[OCM RAN 11-05-2026 18H UTC ] -&gt;..Travaux nokia CorEVO Upgrade   ;    "/>
    <m/>
    <m/>
    <s v=""/>
    <m/>
    <s v=""/>
    <m/>
    <m/>
    <m/>
    <m/>
    <m/>
    <m/>
    <m/>
    <m/>
    <m/>
    <m/>
    <m/>
    <m/>
    <m/>
    <s v="[OCM RAN 11-05-2026 18H UTC ] -&gt;..Travaux nokia CorEVO Upgrade"/>
    <m/>
    <s v=" "/>
    <m/>
    <s v=""/>
    <m/>
    <m/>
    <m/>
    <m/>
    <m/>
  </r>
  <r>
    <s v="Bangangte"/>
    <s v="OST_012"/>
    <s v="OUEST"/>
    <s v="IHS"/>
    <s v="Grid-Gen"/>
    <s v="OUEST"/>
    <s v="Bangangte"/>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ambit-MTN"/>
    <s v="OST_048"/>
    <s v="OUEST"/>
    <s v="IHS"/>
    <s v="Grid-Gen"/>
    <s v="OUEST"/>
    <s v="Bambit"/>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Saa-IHS"/>
    <s v="CTR_829"/>
    <s v="CENTRE"/>
    <s v="IHS"/>
    <s v="Grid-Gen"/>
    <s v="CENTRE"/>
    <s v="Sa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asseu-MTN"/>
    <s v="OST_322"/>
    <s v="OUEST"/>
    <m/>
    <m/>
    <s v="OUEST"/>
    <s v="Bandja"/>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Tchabal"/>
    <s v="ADM_016"/>
    <s v="ADAMAOUA"/>
    <s v="IHS"/>
    <s v="Solar-Grid-Gen"/>
    <s v="ADAMAOUA"/>
    <s v="Tchabal"/>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kolbewae-IHS"/>
    <s v="CTR_440"/>
    <s v="CENTRE"/>
    <s v="IHS"/>
    <s v="Grid-Gen"/>
    <s v="CENTRE"/>
    <s v="Nkol-bewa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angangte-Centre"/>
    <s v="OST_180"/>
    <s v="OUEST"/>
    <s v="IHS"/>
    <s v="Grid-Gen"/>
    <s v="OUEST"/>
    <s v="Bangangte"/>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akenene"/>
    <s v="CTR_081"/>
    <s v="CENTRE"/>
    <s v="IHS"/>
    <s v="Grid-Gen"/>
    <s v="CENTRE"/>
    <s v="Makenene"/>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gom"/>
    <s v="SUD_115"/>
    <s v="CENTRE"/>
    <m/>
    <m/>
    <s v="SUD"/>
    <s v="Ngom"/>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Loum-PHP"/>
    <s v="LIT_593"/>
    <s v="LITTORAL"/>
    <s v="CAMUSAT"/>
    <s v="Medium Grid + GE"/>
    <s v="LITTORAL"/>
    <s v="Loum"/>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afou-Dzinmezo"/>
    <s v="OST_254"/>
    <s v="OUEST"/>
    <s v="CAMUSAT"/>
    <s v="Hybrid Solar - S2"/>
    <s v="OUEST"/>
    <s v="Bafou"/>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Awae-Metet"/>
    <s v="CTR_880"/>
    <s v="CENTRE"/>
    <s v="CAMUSAT"/>
    <s v="Good Grid + GE"/>
    <s v="CENTRE"/>
    <s v="Ebolmadzom"/>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Abouta-MTN"/>
    <s v="SUD_238"/>
    <s v="CENTRE"/>
    <s v="IHS"/>
    <s v="Solar-Grid-Gen-Lithium"/>
    <s v="SUD"/>
    <s v="About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Tongo-Ngandima-IHS"/>
    <s v="EST_116"/>
    <s v="CENTRE"/>
    <s v="IHS"/>
    <s v="Hybrid-Gen"/>
    <s v="EST"/>
    <s v="Tongo-Ngandima"/>
    <s v="NOKIA"/>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Dibang"/>
    <s v="CTR_204"/>
    <s v="CENTRE"/>
    <s v="IHS"/>
    <s v="Grid-Gen"/>
    <s v="CENTRE"/>
    <s v="Dibang"/>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bandjock-II"/>
    <s v="CTR_510"/>
    <s v="CENTRE"/>
    <s v="CAMUSAT"/>
    <s v="Good Grid no GE - 8h"/>
    <s v="CENTRE"/>
    <s v="Mbandjock"/>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Djohong"/>
    <s v="ADM_022"/>
    <s v="ADAMAOUA"/>
    <s v="IHS"/>
    <s v="Solar-Gen"/>
    <s v="ADAMAOUA"/>
    <s v="Djohong"/>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Ke-Eke-MTN"/>
    <s v="SUD_255"/>
    <s v="CENTRE"/>
    <s v="IHS"/>
    <s v="Grid-Gen"/>
    <s v="SUD"/>
    <s v="Ke-Eke"/>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kondjock-MTN"/>
    <s v="LIT_239"/>
    <s v="LITTORAL"/>
    <s v="IHS"/>
    <s v="Grid-Gen"/>
    <s v="LITTORAL"/>
    <s v="Nkondjock"/>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Ekabita-Essele"/>
    <s v="CTR_437"/>
    <s v="CENTRE"/>
    <s v="IHS"/>
    <s v="Grid-Gen"/>
    <s v="CENTRE"/>
    <s v="Ekabita-Essele"/>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kometou-Razel"/>
    <s v="CTR_825"/>
    <s v="CENTRE"/>
    <s v="CAMUSAT"/>
    <s v="Hybrid Solar - S3"/>
    <s v="CENTRE"/>
    <s v="Nkometou"/>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Yegeassi"/>
    <s v="CTR_770"/>
    <s v="CENTRE"/>
    <s v="CAMUSAT"/>
    <s v="Hybrid Solar - S1"/>
    <s v="CENTRE"/>
    <s v="Yegeassi"/>
    <s v="ZTE"/>
    <n v="0"/>
    <n v="0"/>
    <n v="0"/>
    <n v="0"/>
    <n v="0"/>
    <n v="0"/>
    <n v="0"/>
    <n v="0"/>
    <n v="0"/>
    <n v="0"/>
    <n v="0"/>
    <n v="0"/>
    <n v="0"/>
    <n v="0"/>
    <n v="0"/>
    <n v="0"/>
    <n v="0"/>
    <n v="0"/>
    <n v="0"/>
    <n v="0"/>
    <m/>
    <n v="0"/>
    <n v="0"/>
    <n v="0"/>
    <m/>
    <n v="0"/>
    <n v="0"/>
    <n v="0"/>
    <n v="0"/>
    <n v="0"/>
    <n v="0"/>
    <x v="0"/>
    <m/>
    <s v="SPARE-ISSUE"/>
    <s v="SPARE-ISSUE"/>
    <s v="SPARE-ISSUE"/>
    <x v="3"/>
    <s v="[OCM RAN -  11/05/2026] 10.05.2026: Chassis 3DB18485EA faulty et pas disponible, commande passée à OCM_x000a_06.05.2026: Chassis 3DB18485EA faulty et pas disponible, commande passée à OCM_x000a_05.05.26: Chassis faulty et pas disponible au WH de Yaoundé, vérification dans les autres WH en cours_x000a_04.05.2026: Spare Disponible a Yde. Recuperation des spare en Cours au WH par le FME et il se rendra sur site apres ETA=13H - FME sur site et travaux en cours_x000a_03.05.2026: Carte MPT-ACC recue et remplacee mais site toujours down. Apres Investigation, il s'avere que le Chassis et l'OD auraient pris un Coup. Commande en Cours_x000a_03.05.2026: Cart Disponible a Nanga-Eboko Expedition ce Jour ETD=03.05.2026 16H_x000a_02.05.2026: Apres remplacement et Configuration de la Micro sD, le FME supporte par le BO TX Du Bois font le constat que la carte MPT-ACC esty faulty. Verification de la disponibilite de la spare en cours. Update ASAP_x000a_02.05.2026: FME Sur site remplacement de la micro sD en cours avec le BO TX_x000a_01.05.2026: Carte Micro sD Faulty Command en Cours_x000a_01.05.2026: Relance du FME Synphorien en cour_x000a_30.04.26: Besoin d'un FME sur site pour vérifier le statut du MPR; CM-20260430-00007051; FME Totat activé pour investigations, update ASAP_x000a_30/04/2026 CAMUSAT:FME is on the way ETA 16H   ;   [OCM RAN -  11/05/2026] 10.05.2026: Chassis 3DB18485EA faulty et pas disponible, commande passée à OCM_x000a_06.05.2026: Chassis 3DB18485EA faulty et pas disponible, commande passée à OCM_x000a_05.05.26: Chassis faulty et pas disponible au WH de Yaoundé, vérification dans les autres WH en cours_x000a_04.05.2026: Spare Disponible a Yde. Recuperation des spare en Cours au WH par le FME et il se rendra sur site apres ETA=13H - FME sur site et travaux en cours_x000a_03.05.2026: Carte MPT-ACC recue et remplacee mais site toujours down. Apres Investigation, il s'avere que le Chassis et l'OD auraient pris un Coup. Commande en Cours_x000a_03.05.2026: Cart Disponible a Nanga-Eboko Expedition ce Jour ETD=03.05.2026 16H_x000a_02.05.2026: Apres remplacement et Configuration de la Micro sD, le FME supporte par le BO TX Du Bois font le constat que la carte MPT-ACC esty faulty. Verification de la disponibilite de la spare en cours. Update ASAP_x000a_02.05.2026: FME Sur site remplacement de la micro sD en cours avec le BO TX_x000a_01.05.2026: Carte Micro sD Faulty Command en Cours_x000a_01.05.2026: Relance du FME Synphorien en cour_x000a_30.04.26: Besoin d'un FME sur site pour vérifier le statut du MPR; CM-20260430-00007051; FME Totat activé pour investigations, update ASAP_x000a_30/04/2026 CAMUSAT:FME is on the way ETA 16H   ;   [OCM RAN 11-05-2026 18H UTC ] -&gt;..10.05.2026: Chassis 3DB18485EA faulty et pas disponible, commande passée à OCM_x000a_06.05.2026: Chassis 3DB18485EA faulty et pas disponible, commande passée à OCM_x000a_05.05.26: Chassis faulty et pas disponible au WH de Yaoundé, vérification dans les autres WH en cours_x000a_04.05.2026: Spare Disponible a Yde. Recuperation des spare en Cours au WH par le FME et il se rendra sur site apres ETA=13H - FME sur site et travaux en cours_x000a_03.05.2026: Carte MPT-ACC recue et remplacee mais site toujours down. Apres Investigation, il s'avere que le Chassis et l'OD auraient pris un Coup. Commande en Cours_x000a_03.05.2026: Cart Disponible a Nanga-Eboko Expedition ce Jour ETD=03.05.2026 16H_x000a_02.05.2026: Apres remplacement et Configuration de la Micro sD, le FME supporte par le BO TX Du Bois font le constat que la carte MPT-ACC esty faulty. Verification de la disponibilite de la spare en cours. Update ASAP_x000a_02.05.2026: FME Sur site remplacement de la micro sD en cours avec le BO TX_x000a_01.05.2026: Carte Micro sD Faulty Command en Cours_x000a_01.05.2026: Relance du FME Synphorien en cour_x000a_30.04.26: Besoin d'un FME sur site pour vérifier le statut du MPR; CM-20260430-00007051; FME Totat activé pour investigations, update ASAP_x000a_30/04/2026 CAMUSAT:FME is on the way ETA 16H   ;    "/>
    <m/>
    <m/>
    <s v=""/>
    <m/>
    <s v=""/>
    <m/>
    <m/>
    <m/>
    <m/>
    <m/>
    <m/>
    <m/>
    <m/>
    <m/>
    <m/>
    <m/>
    <s v="[OCM RAN -  11/05/2026] 10.05.2026: Chassis 3DB18485EA faulty et pas disponible, commande passée à OCM_x000a_06.05.2026: Chassis 3DB18485EA faulty et pas disponible, commande passée à OCM_x000a_05.05.26: Chassis faulty et pas disponible au WH de Yaoundé, vérification dans les autres WH en cours_x000a_04.05.2026: Spare Disponible a Yde. Recuperation des spare en Cours au WH par le FME et il se rendra sur site apres ETA=13H - FME sur site et travaux en cours_x000a_03.05.2026: Carte MPT-ACC recue et remplacee mais site toujours down. Apres Investigation, il s'avere que le Chassis et l'OD auraient pris un Coup. Commande en Cours_x000a_03.05.2026: Cart Disponible a Nanga-Eboko Expedition ce Jour ETD=03.05.2026 16H_x000a_02.05.2026: Apres remplacement et Configuration de la Micro sD, le FME supporte par le BO TX Du Bois font le constat que la carte MPT-ACC esty faulty. Verification de la disponibilite de la spare en cours. Update ASAP_x000a_02.05.2026: FME Sur site remplacement de la micro sD en cours avec le BO TX_x000a_01.05.2026: Carte Micro sD Faulty Command en Cours_x000a_01.05.2026: Relance du FME Synphorien en cour_x000a_30.04.26: Besoin d'un FME sur site pour vérifier le statut du MPR; CM-20260430-00007051; FME Totat activé pour investigations, update ASAP_x000a_30/04/2026 CAMUSAT:FME is on the way ETA 16H"/>
    <s v="[OCM RAN -  11/05/2026] 10.05.2026: Chassis 3DB18485EA faulty et pas disponible, commande passée à OCM_x000a_06.05.2026: Chassis 3DB18485EA faulty et pas disponible, commande passée à OCM_x000a_05.05.26: Chassis faulty et pas disponible au WH de Yaoundé, vérification dans les autres WH en cours_x000a_04.05.2026: Spare Disponible a Yde. Recuperation des spare en Cours au WH par le FME et il se rendra sur site apres ETA=13H - FME sur site et travaux en cours_x000a_03.05.2026: Carte MPT-ACC recue et remplacee mais site toujours down. Apres Investigation, il s'avere que le Chassis et l'OD auraient pris un Coup. Commande en Cours_x000a_03.05.2026: Cart Disponible a Nanga-Eboko Expedition ce Jour ETD=03.05.2026 16H_x000a_02.05.2026: Apres remplacement et Configuration de la Micro sD, le FME supporte par le BO TX Du Bois font le constat que la carte MPT-ACC esty faulty. Verification de la disponibilite de la spare en cours. Update ASAP_x000a_02.05.2026: FME Sur site remplacement de la micro sD en cours avec le BO TX_x000a_01.05.2026: Carte Micro sD Faulty Command en Cours_x000a_01.05.2026: Relance du FME Synphorien en cour_x000a_30.04.26: Besoin d'un FME sur site pour vérifier le statut du MPR; CM-20260430-00007051; FME Totat activé pour investigations, update ASAP_x000a_30/04/2026 CAMUSAT:FME is on the way ETA 16H"/>
    <s v="[OCM RAN 11-05-2026 18H UTC ] -&gt;..10.05.2026: Chassis 3DB18485EA faulty et pas disponible, commande passée à OCM_x000a_06.05.2026: Chassis 3DB18485EA faulty et pas disponible, commande passée à OCM_x000a_05.05.26: Chassis faulty et pas disponible au WH de Yaoundé, vérification dans les autres WH en cours_x000a_04.05.2026: Spare Disponible a Yde. Recuperation des spare en Cours au WH par le FME et il se rendra sur site apres ETA=13H - FME sur site et travaux en cours_x000a_03.05.2026: Carte MPT-ACC recue et remplacee mais site toujours down. Apres Investigation, il s'avere que le Chassis et l'OD auraient pris un Coup. Commande en Cours_x000a_03.05.2026: Cart Disponible a Nanga-Eboko Expedition ce Jour ETD=03.05.2026 16H_x000a_02.05.2026: Apres remplacement et Configuration de la Micro sD, le FME supporte par le BO TX Du Bois font le constat que la carte MPT-ACC esty faulty. Verification de la disponibilite de la spare en cours. Update ASAP_x000a_02.05.2026: FME Sur site remplacement de la micro sD en cours avec le BO TX_x000a_01.05.2026: Carte Micro sD Faulty Command en Cours_x000a_01.05.2026: Relance du FME Synphorien en cour_x000a_30.04.26: Besoin d'un FME sur site pour vérifier le statut du MPR; CM-20260430-00007051; FME Totat activé pour investigations, update ASAP_x000a_30/04/2026 CAMUSAT:FME is on the way ETA 16H"/>
    <m/>
    <s v=" "/>
    <m/>
    <s v=""/>
    <m/>
    <m/>
    <m/>
    <m/>
    <m/>
  </r>
  <r>
    <s v="Abang-Minko-IHS"/>
    <s v="SUD_044"/>
    <s v="CENTRE"/>
    <s v="IHS"/>
    <s v="Solar-Grid-Gen"/>
    <s v="SUD"/>
    <s v="Abang-Minko"/>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azou"/>
    <s v="OST_037"/>
    <s v="OUEST"/>
    <s v="IHS"/>
    <s v="Grid-Gen"/>
    <s v="OUEST"/>
    <s v="Bazou"/>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Efok"/>
    <s v="CTR_221"/>
    <s v="CENTRE"/>
    <s v="IHS"/>
    <s v="Grid-Gen"/>
    <s v="CENTRE"/>
    <s v="Efok"/>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intom-MTN"/>
    <s v="SUD_246"/>
    <s v="CENTRE"/>
    <s v="IHS"/>
    <s v="Solar-Gen-Lithium"/>
    <s v="SUD"/>
    <s v="Mintom"/>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TS-Mobile-Mbandjock"/>
    <s v="CTR_636"/>
    <s v="CENTRE"/>
    <s v="CAMUSAT"/>
    <s v="HGB"/>
    <s v="CENTRE"/>
    <s v="Mbandjock"/>
    <s v="NOKIA"/>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iete-V14"/>
    <s v="LIT_193"/>
    <s v="LITTORAL"/>
    <s v="IHS"/>
    <s v="Grid-Gen"/>
    <s v="LITTORAL"/>
    <s v="Niete"/>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iete-V15-IHS"/>
    <s v="LIT_495"/>
    <s v="LITTORAL"/>
    <s v="IHS"/>
    <s v="Grid-Gen"/>
    <s v="LITTORAL"/>
    <s v="Niete"/>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iete-V13"/>
    <s v="LIT_194"/>
    <s v="LITTORAL"/>
    <s v="IHS"/>
    <s v="Grid-Gen-Lithium"/>
    <s v="LITTORAL"/>
    <s v="Niete"/>
    <s v="NOKIA"/>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R-Cite"/>
    <s v="LIT_404"/>
    <s v="Douala"/>
    <s v="IHS"/>
    <s v="Grid-Gen"/>
    <s v="LITTORAL"/>
    <s v="Doual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azou-IHS"/>
    <s v="OST_152"/>
    <s v="OUEST"/>
    <s v="IHS"/>
    <s v="Grid-Gen"/>
    <s v="OUEST"/>
    <s v="Bazou"/>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abadjou"/>
    <s v="OST_060"/>
    <s v="OUEST"/>
    <s v="IHS"/>
    <s v="Grid-Gen"/>
    <s v="OUEST"/>
    <s v="Babadjou"/>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EDZENDOUAN"/>
    <s v="CTR_795"/>
    <s v="CENTRE"/>
    <s v="CAMUSAT"/>
    <s v="HGB"/>
    <s v="CENTRE"/>
    <s v="Edzendouan"/>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angang"/>
    <s v="OST_311"/>
    <s v="OUEST"/>
    <s v="ESCO"/>
    <s v="Hybrid Solar - S3"/>
    <s v="OUEST"/>
    <s v="MBOUDA"/>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bongouen-MTN"/>
    <s v="SUD_214"/>
    <s v="CENTRE"/>
    <s v="IHS"/>
    <s v="Grid-Gen"/>
    <s v="SUD"/>
    <s v="Mbongouen"/>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Kienke"/>
    <s v="LIT_195"/>
    <s v="LITTORAL"/>
    <s v="IHS"/>
    <s v="Grid-Gen"/>
    <s v="LITTORAL"/>
    <s v="Kiienke"/>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Saa"/>
    <s v="CTR_192"/>
    <s v="CENTRE"/>
    <s v="IHS"/>
    <s v="Grid-Gen"/>
    <s v="CENTRE"/>
    <s v="Sa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IAKOA-MTN-IHS"/>
    <s v="CTR_443"/>
    <s v="CENTRE"/>
    <s v="IHS"/>
    <s v="Solar-Grid-Gen-Lithium"/>
    <s v="CENTRE"/>
    <s v="Biako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ihaing-IHS"/>
    <s v="LIT_517"/>
    <s v="LITTORAL"/>
    <s v="HIS"/>
    <s v="Grid-Gen"/>
    <s v="LITTORAL"/>
    <s v="Bihaing"/>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Penja-PHP"/>
    <s v="LIT_594"/>
    <s v="LITTORAL"/>
    <s v="CAMUSAT"/>
    <s v="Good Grid + GE"/>
    <s v="LITTORAL"/>
    <s v="Penj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ikok"/>
    <s v="CTR_260"/>
    <s v="CENTRE"/>
    <s v="IHS"/>
    <s v="Grid-Hybrid-Gen"/>
    <s v="CENTRE"/>
    <s v="Bikok"/>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engue-Bibey-Camrail"/>
    <s v="CTR_455"/>
    <s v="CENTRE"/>
    <s v="CAMUSAT"/>
    <e v="#N/A"/>
    <s v="CENTRE"/>
    <s v="Mengue-Bibey"/>
    <s v="NOKIA"/>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otko"/>
    <s v="LIT_319"/>
    <s v="LITTORAL"/>
    <s v="IHS"/>
    <s v="Grid-Gen"/>
    <s v="LITTORAL"/>
    <s v="Botko"/>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elabo"/>
    <s v="EST_002"/>
    <s v="CENTRE"/>
    <s v="CAMUSAT"/>
    <s v="Good Grid + GE"/>
    <s v="EST"/>
    <s v="Belabo"/>
    <s v="NOKIA"/>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Gado-Badzere"/>
    <s v="EST_055"/>
    <s v="CENTRE"/>
    <s v="IHS"/>
    <s v="Solar-Gen-Lithium"/>
    <s v="EST"/>
    <s v="Gado-Badzere"/>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Angongo"/>
    <s v="CTR_358"/>
    <s v="CENTRE"/>
    <s v="IHS"/>
    <s v="Grid-Gen"/>
    <s v="CENTRE"/>
    <s v="Angongo"/>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Ombessa"/>
    <s v="CTR_095"/>
    <s v="CENTRE"/>
    <s v="IHS"/>
    <s v="Grid-Gen"/>
    <s v="CENTRE"/>
    <s v="Ombess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kongtock-IHS"/>
    <s v="CTR_733"/>
    <s v="CENTRE"/>
    <s v="IHS"/>
    <s v="Solar-Gen"/>
    <s v="CENTRE"/>
    <s v="Nkongtock"/>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Ekali-MTN"/>
    <s v="CTR_309"/>
    <s v="CENTRE"/>
    <s v="IHS"/>
    <s v="Grid-Gen"/>
    <s v="CENTRE"/>
    <s v="Ekali"/>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iete-FH"/>
    <s v="SUD_005"/>
    <s v="LITTORAL"/>
    <s v="IHS"/>
    <s v="Grid-Gen-Lithium"/>
    <s v="SUD"/>
    <s v="Niete"/>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kolafamba"/>
    <s v="CTR_780"/>
    <s v="CENTRE"/>
    <s v="CAMUSAT"/>
    <s v="HGB"/>
    <s v="CENTRE"/>
    <s v="Nkolafamb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Lolodorf"/>
    <s v="SUD_024"/>
    <s v="CENTRE"/>
    <s v="IHS"/>
    <s v="Solar-Gen"/>
    <s v="SUD"/>
    <s v="Lolodorf"/>
    <s v="ZTE"/>
    <n v="0"/>
    <n v="0"/>
    <n v="0"/>
    <n v="0"/>
    <n v="0"/>
    <n v="0"/>
    <n v="0"/>
    <n v="0"/>
    <n v="0"/>
    <n v="0"/>
    <n v="0"/>
    <n v="0"/>
    <n v="0"/>
    <n v="0"/>
    <n v="0"/>
    <n v="0"/>
    <n v="0"/>
    <n v="0"/>
    <n v="0"/>
    <n v="0"/>
    <m/>
    <n v="0"/>
    <n v="0"/>
    <n v="0"/>
    <m/>
    <n v="0"/>
    <n v="0"/>
    <n v="0"/>
    <n v="0"/>
    <n v="0"/>
    <n v="0"/>
    <x v="0"/>
    <m/>
    <s v="ACCESS-ISSUE"/>
    <s v="ACCESS-ISSUE"/>
    <s v="ACCESS-ISSUE"/>
    <x v="1"/>
    <s v="[OCM RAN -  11/05/2026] 11/05/2026 Demande d'accès en cours en attente de retour OCM _x000a_10/05/2026 ODU recu MPT-MC(3DB20826AA) demande d'accès en cours _x000a_09.05.2026: Carte MPT-ACC remplacee mais site toujours down. Apres Investigation approndie du FME/BO, Il en ressort que l'ODU MPT-MC(3DB20826AA) est faulty Commande en cours et Update ASAP_x000a_09.05.2026: FME Sur site remplacement de la carte en cours_x000a_08.05.26: Carte MPT reçue ce jour à Yaoundé et transfert en cours vers Lolodorf, ETD=09.05.26_x000a_08.05.2026: En Attente de la reception de la spare ce Jour 08.05.2026 à Yaoundé et expédition par la suite sur Boumneybel_x000a_07.05.26: Carte MPT faulty, expédition en cours de Bertoua pour Yaoundé, ETD=08.05.26_x000a_07/05/2026 FME en route ETA=10H UTC _x000a_06.05.2026: FME Etienne Activated is manging with level0 ETA=ASAP_x000a_06.05.2026: Need FME ast Lolodorf-CRTV check 4.2 ODU antenna line status   ;   [OCM RAN -  11/05/2026] 10/05/2026 ODU recu MPT-MC(3DB20826AA) demande d'accès en cours _x000a_09.05.2026: Carte MPT-ACC remplacee mais site toujours down. Apres Investigation approndie du FME/BO, Il en ressort que l'ODU MPT-MC(3DB20826AA) est faulty Commande en cours et Update ASAP_x000a_09.05.2026: FME Sur site remplacement de la carte en cours_x000a_08.05.26: Carte MPT reçue ce jour à Yaoundé et transfert en cours vers Lolodorf, ETD=09.05.26_x000a_08.05.2026: En Attente de la reception de la spare ce Jour 08.05.2026 à Yaoundé et expédition par la suite sur Boumneybel_x000a_07.05.26: Carte MPT faulty, expédition en cours de Bertoua pour Yaoundé, ETD=08.05.26_x000a_07/05/2026 FME en route ETA=10H UTC _x000a_06.05.2026: FME Etienne Activated is manging with level0 ETA=ASAP_x000a_06.05.2026: Need FME ast Lolodorf-CRTV check 4.2 ODU antenna line status   ;   [OCM RAN 11-05-2026 18H UTC ] -&gt;..11/05/2026 Demande d'accès en cours en attente de retour OCM _x000a_10/05/2026 ODU recu MPT-MC(3DB20826AA) demande d'accès en cours _x000a_09.05.2026: Carte MPT-ACC remplacee mais site toujours down. Apres Investigation approndie du FME/BO, Il en ressort que l'ODU MPT-MC(3DB20826AA) est faulty Commande en cours et Update ASAP_x000a_09.05.2026: FME Sur site remplacement de la carte en cours_x000a_08.05.26: Carte MPT reçue ce jour à Yaoundé et transfert en cours vers Lolodorf, ETD=09.05.26_x000a_08.05.2026: En Attente de la reception de la spare ce Jour 08.05.2026 à Yaoundé et expédition par la suite sur Boumneybel_x000a_07.05.26: Carte MPT faulty, expédition en cours de Bertoua pour Yaoundé, ETD=08.05.26_x000a_07/05/2026 FME en route ETA=10H UTC _x000a_06.05.2026: FME Etienne Activated is manging with level0 ETA=ASAP_x000a_06.05.2026: Need FME ast Lolodorf-CRTV check 4.2 ODU antenna line status   ;    "/>
    <m/>
    <m/>
    <s v=""/>
    <m/>
    <s v=""/>
    <m/>
    <m/>
    <m/>
    <m/>
    <m/>
    <m/>
    <m/>
    <m/>
    <m/>
    <m/>
    <m/>
    <s v="[OCM RAN -  11/05/2026] 11/05/2026 Demande d'accès en cours en attente de retour OCM _x000a_10/05/2026 ODU recu MPT-MC(3DB20826AA) demande d'accès en cours _x000a_09.05.2026: Carte MPT-ACC remplacee mais site toujours down. Apres Investigation approndie du FME/BO, Il en ressort que l'ODU MPT-MC(3DB20826AA) est faulty Commande en cours et Update ASAP_x000a_09.05.2026: FME Sur site remplacement de la carte en cours_x000a_08.05.26: Carte MPT reçue ce jour à Yaoundé et transfert en cours vers Lolodorf, ETD=09.05.26_x000a_08.05.2026: En Attente de la reception de la spare ce Jour 08.05.2026 à Yaoundé et expédition par la suite sur Boumneybel_x000a_07.05.26: Carte MPT faulty, expédition en cours de Bertoua pour Yaoundé, ETD=08.05.26_x000a_07/05/2026 FME en route ETA=10H UTC _x000a_06.05.2026: FME Etienne Activated is manging with level0 ETA=ASAP_x000a_06.05.2026: Need FME ast Lolodorf-CRTV check 4.2 ODU antenna line status"/>
    <s v="[OCM RAN -  11/05/2026] 10/05/2026 ODU recu MPT-MC(3DB20826AA) demande d'accès en cours _x000a_09.05.2026: Carte MPT-ACC remplacee mais site toujours down. Apres Investigation approndie du FME/BO, Il en ressort que l'ODU MPT-MC(3DB20826AA) est faulty Commande en cours et Update ASAP_x000a_09.05.2026: FME Sur site remplacement de la carte en cours_x000a_08.05.26: Carte MPT reçue ce jour à Yaoundé et transfert en cours vers Lolodorf, ETD=09.05.26_x000a_08.05.2026: En Attente de la reception de la spare ce Jour 08.05.2026 à Yaoundé et expédition par la suite sur Boumneybel_x000a_07.05.26: Carte MPT faulty, expédition en cours de Bertoua pour Yaoundé, ETD=08.05.26_x000a_07/05/2026 FME en route ETA=10H UTC _x000a_06.05.2026: FME Etienne Activated is manging with level0 ETA=ASAP_x000a_06.05.2026: Need FME ast Lolodorf-CRTV check 4.2 ODU antenna line status"/>
    <s v="[OCM RAN 11-05-2026 18H UTC ] -&gt;..11/05/2026 Demande d'accès en cours en attente de retour OCM _x000a_10/05/2026 ODU recu MPT-MC(3DB20826AA) demande d'accès en cours _x000a_09.05.2026: Carte MPT-ACC remplacee mais site toujours down. Apres Investigation approndie du FME/BO, Il en ressort que l'ODU MPT-MC(3DB20826AA) est faulty Commande en cours et Update ASAP_x000a_09.05.2026: FME Sur site remplacement de la carte en cours_x000a_08.05.26: Carte MPT reçue ce jour à Yaoundé et transfert en cours vers Lolodorf, ETD=09.05.26_x000a_08.05.2026: En Attente de la reception de la spare ce Jour 08.05.2026 à Yaoundé et expédition par la suite sur Boumneybel_x000a_07.05.26: Carte MPT faulty, expédition en cours de Bertoua pour Yaoundé, ETD=08.05.26_x000a_07/05/2026 FME en route ETA=10H UTC _x000a_06.05.2026: FME Etienne Activated is manging with level0 ETA=ASAP_x000a_06.05.2026: Need FME ast Lolodorf-CRTV check 4.2 ODU antenna line status"/>
    <m/>
    <s v=" "/>
    <m/>
    <s v=""/>
    <m/>
    <m/>
    <m/>
    <m/>
    <m/>
  </r>
  <r>
    <s v="Poutkak"/>
    <s v="LIT_513"/>
    <s v="LITTORAL"/>
    <s v="IHS"/>
    <s v="Hybrid-Gen"/>
    <s v="LITTORAL"/>
    <s v="Poutkak"/>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Akoeman"/>
    <s v="CTR_517"/>
    <s v="CENTRE"/>
    <s v="IHS"/>
    <s v="Grid-Hybrid-Gen"/>
    <s v="CENTRE"/>
    <s v="Akoeman"/>
    <s v="NOKIA"/>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gomo"/>
    <s v="CTR_083"/>
    <s v="CENTRE"/>
    <s v="IHS"/>
    <s v="Grid-Gen"/>
    <s v="CENTRE"/>
    <s v="Ngomo"/>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BPIKILIKI"/>
    <s v="SUD_110"/>
    <s v="CENTRE"/>
    <s v="IHS"/>
    <s v="Gen Only"/>
    <s v="SUD"/>
    <s v="Mbikiliki"/>
    <s v="ZTE"/>
    <n v="0"/>
    <n v="0"/>
    <n v="0"/>
    <n v="0"/>
    <n v="0"/>
    <n v="0"/>
    <n v="0"/>
    <n v="0"/>
    <n v="0"/>
    <n v="0"/>
    <n v="0"/>
    <n v="0"/>
    <n v="0"/>
    <n v="0"/>
    <n v="0"/>
    <n v="0"/>
    <n v="0"/>
    <n v="0"/>
    <n v="0"/>
    <n v="0"/>
    <m/>
    <n v="0"/>
    <n v="0"/>
    <n v="0"/>
    <m/>
    <n v="0"/>
    <n v="0"/>
    <n v="0"/>
    <n v="0"/>
    <n v="0"/>
    <n v="0"/>
    <x v="0"/>
    <m/>
    <s v="ACCESS-ISSUE"/>
    <s v="ACCESS-ISSUE"/>
    <s v="ACCESS-ISSUE"/>
    <x v="1"/>
    <s v="[OCM RAN -  11/05/2026] Impacted by SUD_110_Z_MBPIKILIKI-IHS (TX issue)   ;   [OCM RAN -  11/05/2026] Impacted by SUD_110_Z_MBPIKILIKI-IHS (TX issue)   ;   [OCM RAN 11-05-2026 18H UTC ] -&gt;..Impacted by SUD_110_Z_MBPIKILIKI-IHS (TX issue)   ;    "/>
    <s v="SUD_024_Z_Lolodorf(SUD-024)"/>
    <m/>
    <s v=""/>
    <m/>
    <s v=""/>
    <m/>
    <m/>
    <m/>
    <m/>
    <m/>
    <m/>
    <m/>
    <m/>
    <m/>
    <m/>
    <m/>
    <s v="[OCM RAN -  11/05/2026] Impacted by SUD_110_Z_MBPIKILIKI-IHS (TX issue)"/>
    <s v="[OCM RAN -  11/05/2026] Impacted by SUD_110_Z_MBPIKILIKI-IHS (TX issue)"/>
    <s v="[OCM RAN 11-05-2026 18H UTC ] -&gt;..Impacted by SUD_110_Z_MBPIKILIKI-IHS (TX issue)"/>
    <m/>
    <s v=" "/>
    <m/>
    <s v=""/>
    <m/>
    <m/>
    <m/>
    <m/>
    <m/>
  </r>
  <r>
    <s v="Minkama-IHS"/>
    <s v="CTR_909"/>
    <s v="CENTRE"/>
    <m/>
    <m/>
    <s v="CENTRE"/>
    <s v="Obal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omale"/>
    <s v="CTR_297"/>
    <s v="CENTRE"/>
    <s v="IHS"/>
    <s v="Grid-Gen"/>
    <s v="CENTRE"/>
    <s v="Nomale"/>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Tangui"/>
    <s v="LIT_233"/>
    <s v="LITTORAL"/>
    <s v="IHS"/>
    <s v="Grid-Gen"/>
    <s v="LITTORAL"/>
    <s v="Mbang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orongoue-IHS"/>
    <s v="EST_130"/>
    <s v="CENTRE"/>
    <s v="IHS"/>
    <s v="Solar-Gen"/>
    <s v="EST"/>
    <s v="Borongoue"/>
    <s v="NOKIA"/>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Lounghe-Camrail"/>
    <s v="LIT_389"/>
    <s v="LITTORAL"/>
    <s v="CAMUSAT"/>
    <s v="Pure Solar"/>
    <s v="LITTORAL"/>
    <s v="Dibamba"/>
    <s v="ZTE"/>
    <n v="0"/>
    <n v="0"/>
    <n v="0"/>
    <n v="0"/>
    <n v="0"/>
    <n v="0"/>
    <n v="0"/>
    <n v="0"/>
    <n v="0"/>
    <n v="0"/>
    <n v="0"/>
    <n v="0"/>
    <n v="0"/>
    <n v="0"/>
    <n v="0"/>
    <n v="0"/>
    <n v="0"/>
    <n v="0"/>
    <n v="0"/>
    <n v="0"/>
    <m/>
    <n v="0"/>
    <n v="0"/>
    <n v="0"/>
    <m/>
    <n v="0"/>
    <n v="0"/>
    <n v="0"/>
    <n v="0"/>
    <n v="0"/>
    <n v="0"/>
    <x v="0"/>
    <m/>
    <s v="SPARE-ISSUE"/>
    <s v="SPARE-ISSUE"/>
    <s v="SPARE-ISSUE"/>
    <x v="3"/>
    <s v="[OCM RAN -  11/05/2026] Power status check Ongoing   ;   [OCM RAN 11-05-2026 18H UTC ] -&gt;..11/05/2026 ODU MPT-MC 3DB20859ABAA03 ETD=12   ;    "/>
    <m/>
    <m/>
    <s v=""/>
    <m/>
    <s v=""/>
    <m/>
    <m/>
    <m/>
    <m/>
    <m/>
    <m/>
    <m/>
    <m/>
    <m/>
    <m/>
    <m/>
    <m/>
    <s v="[OCM RAN -  11/05/2026] Power status check Ongoing"/>
    <s v="[OCM RAN 11-05-2026 18H UTC ] -&gt;..11/05/2026 ODU MPT-MC 3DB20859ABAA03 ETD=12"/>
    <m/>
    <s v=" "/>
    <m/>
    <s v=""/>
    <m/>
    <m/>
    <m/>
    <m/>
    <m/>
  </r>
  <r>
    <s v="Bangoua"/>
    <s v="OST_183"/>
    <s v="OUEST"/>
    <s v="IHS"/>
    <s v="Grid-Gen"/>
    <s v="OUEST"/>
    <s v="Bangoua"/>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atchingou"/>
    <s v="OST_033"/>
    <s v="OUEST"/>
    <s v="IHS"/>
    <s v="Grid-Gen"/>
    <s v="OUEST"/>
    <s v="Batchingou"/>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iete-DG"/>
    <s v="SUD_011"/>
    <s v="LITTORAL"/>
    <s v="IHS"/>
    <s v="Grid-Gen"/>
    <s v="SUD"/>
    <s v="Niete"/>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Adjap-IHS"/>
    <s v="SUD_070"/>
    <s v="CENTRE"/>
    <s v="IHS"/>
    <s v="Grid-Gen"/>
    <s v="SUD"/>
    <s v="Adjap"/>
    <s v="NOKIA"/>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inka-MTN-IHS"/>
    <s v="CTR_186"/>
    <s v="CENTRE"/>
    <s v="IHS"/>
    <s v="Hybrid-Gen"/>
    <s v="CENTRE"/>
    <s v="Mink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Tonga"/>
    <s v="OST_053"/>
    <s v="OUEST"/>
    <s v="IHS"/>
    <s v="Grid-Gen"/>
    <s v="OUEST"/>
    <s v="Tonga"/>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inisite-Bonapriso-Castel-Hall"/>
    <s v="LIT_628"/>
    <s v="Douala"/>
    <m/>
    <m/>
    <s v="LITTORAL"/>
    <s v="Douala"/>
    <s v="NOKIA"/>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abette"/>
    <s v="OST_257"/>
    <s v="OUEST"/>
    <s v="CAMUSAT"/>
    <s v="Hybrid Solar - S3"/>
    <s v="OUEST"/>
    <s v="Babette"/>
    <s v="Huawei"/>
    <n v="0"/>
    <n v="0"/>
    <n v="0"/>
    <n v="0"/>
    <n v="0"/>
    <n v="0"/>
    <n v="0"/>
    <n v="0"/>
    <n v="0"/>
    <n v="0"/>
    <n v="0"/>
    <n v="0"/>
    <n v="0"/>
    <n v="0"/>
    <n v="0"/>
    <n v="0"/>
    <n v="0"/>
    <n v="0"/>
    <n v="0"/>
    <n v="0"/>
    <m/>
    <n v="0"/>
    <n v="0"/>
    <n v="0"/>
    <m/>
    <n v="0"/>
    <n v="0"/>
    <n v="0"/>
    <n v="0"/>
    <n v="0"/>
    <n v="0"/>
    <x v="0"/>
    <m/>
    <s v="No root cause"/>
    <s v="No root cause"/>
    <s v="No root cause"/>
    <x v="4"/>
    <s v="[OCM RAN -  11/05/2026] Power status check Ongoing   ;    "/>
    <m/>
    <m/>
    <s v=""/>
    <m/>
    <s v=""/>
    <m/>
    <m/>
    <m/>
    <m/>
    <m/>
    <m/>
    <m/>
    <m/>
    <m/>
    <m/>
    <m/>
    <s v="[OCM RAN -  11/05/2026] Power status check Ongoing"/>
    <m/>
    <m/>
    <m/>
    <s v=" "/>
    <m/>
    <s v=""/>
    <m/>
    <m/>
    <m/>
    <m/>
    <m/>
  </r>
  <r>
    <s v="Nkoteng-II"/>
    <s v="CTR_220"/>
    <s v="CENTRE"/>
    <s v="IHS"/>
    <s v="Grid-Gen"/>
    <s v="CENTRE"/>
    <s v="Nkoteng"/>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Talla-Monatele-IHS"/>
    <s v="CTR_135"/>
    <s v="CENTRE"/>
    <s v="IHS"/>
    <s v="Grid-Gen"/>
    <s v="CENTRE"/>
    <s v="Monatele"/>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Enganme-IHS"/>
    <s v="CTR_143"/>
    <s v="CENTRE"/>
    <s v="IHS"/>
    <s v="Solar-Gen"/>
    <s v="CENTRE"/>
    <s v="Enganme"/>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fessang"/>
    <s v="OST_189"/>
    <s v="OUEST"/>
    <s v="IHS"/>
    <s v="Hybrid-Gen"/>
    <s v="OUEST"/>
    <s v="Mfessang"/>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Demdeng"/>
    <s v="OST_088"/>
    <s v="OUEST"/>
    <s v="IHS"/>
    <s v="Grid-Gen"/>
    <s v="OUEST"/>
    <s v="Demdeng"/>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ayomen-Kalong-MTN"/>
    <s v="CTR_364"/>
    <s v="CENTRE"/>
    <s v="IHS"/>
    <s v=""/>
    <s v="CENTRE"/>
    <s v="Bayomen-Kalong"/>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Kotto-Eglise-EPC"/>
    <s v="LIT_454"/>
    <s v="Douala"/>
    <s v="IHS"/>
    <s v="Grid-Gen"/>
    <s v="LITTORAL"/>
    <s v="Douala"/>
    <s v="ZTE"/>
    <n v="0"/>
    <n v="0"/>
    <n v="0"/>
    <n v="0"/>
    <n v="0"/>
    <n v="0"/>
    <n v="0"/>
    <n v="0"/>
    <n v="0"/>
    <n v="0"/>
    <n v="0"/>
    <n v="0"/>
    <n v="0"/>
    <n v="0"/>
    <n v="0"/>
    <n v="0"/>
    <n v="0"/>
    <n v="0"/>
    <n v="0"/>
    <n v="0"/>
    <m/>
    <n v="0"/>
    <n v="0"/>
    <n v="0"/>
    <m/>
    <n v="0.4501038714961198"/>
    <n v="0"/>
    <n v="0"/>
    <n v="0"/>
    <n v="0"/>
    <n v="0"/>
    <x v="0"/>
    <m/>
    <s v="No root cause"/>
    <s v="No root cause"/>
    <s v="No root cause"/>
    <x v="4"/>
    <s v=" "/>
    <m/>
    <m/>
    <s v=""/>
    <m/>
    <s v=""/>
    <m/>
    <m/>
    <m/>
    <m/>
    <m/>
    <m/>
    <m/>
    <m/>
    <m/>
    <m/>
    <m/>
    <m/>
    <m/>
    <m/>
    <m/>
    <s v=" "/>
    <m/>
    <s v=""/>
    <m/>
    <m/>
    <m/>
    <m/>
    <m/>
  </r>
  <r>
    <s v="Pouma-Makob"/>
    <s v="LIT_201"/>
    <s v="LITTORAL"/>
    <s v="IHS"/>
    <s v="Grid-Gen"/>
    <s v="LITTORAL"/>
    <s v="Poum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ali-Njenka-IHS"/>
    <s v="NRO_151"/>
    <s v="NORD-OUEST"/>
    <m/>
    <m/>
    <s v="NORD-OUEST"/>
    <s v="Bali"/>
    <s v="Huawei"/>
    <n v="0"/>
    <n v="0"/>
    <n v="0"/>
    <n v="0"/>
    <n v="0"/>
    <n v="0"/>
    <n v="0"/>
    <n v="0"/>
    <n v="0"/>
    <n v="0"/>
    <n v="0"/>
    <n v="0"/>
    <n v="0"/>
    <n v="10.344113568071499"/>
    <n v="0"/>
    <n v="0"/>
    <n v="0"/>
    <n v="0"/>
    <n v="0"/>
    <n v="0"/>
    <m/>
    <n v="0"/>
    <n v="0"/>
    <n v="0"/>
    <m/>
    <n v="0"/>
    <n v="0"/>
    <n v="0"/>
    <n v="0"/>
    <n v="0"/>
    <n v="0"/>
    <x v="2"/>
    <m/>
    <s v="No root cause"/>
    <s v="No root cause"/>
    <s v="No root cause"/>
    <x v="4"/>
    <s v=" "/>
    <m/>
    <m/>
    <s v=""/>
    <m/>
    <s v=""/>
    <m/>
    <m/>
    <m/>
    <m/>
    <m/>
    <m/>
    <m/>
    <m/>
    <m/>
    <m/>
    <m/>
    <m/>
    <m/>
    <m/>
    <m/>
    <s v=" "/>
    <m/>
    <s v=""/>
    <m/>
    <m/>
    <m/>
    <m/>
    <m/>
  </r>
  <r>
    <s v="Bali"/>
    <s v="NRO_017"/>
    <s v="NORD-OUEST"/>
    <s v="IHS"/>
    <s v="Grid-Gen"/>
    <s v="NORD-OUEST"/>
    <s v="Bali"/>
    <s v="Huawei"/>
    <n v="0"/>
    <n v="0"/>
    <n v="0"/>
    <n v="0"/>
    <n v="0"/>
    <n v="0"/>
    <n v="0"/>
    <n v="0"/>
    <n v="0"/>
    <n v="0"/>
    <n v="0"/>
    <n v="0"/>
    <n v="0"/>
    <n v="10.352870591525342"/>
    <n v="0"/>
    <n v="0"/>
    <n v="0"/>
    <n v="0"/>
    <n v="0"/>
    <n v="0"/>
    <m/>
    <n v="0"/>
    <n v="0"/>
    <n v="0"/>
    <m/>
    <n v="0"/>
    <n v="0"/>
    <n v="0"/>
    <n v="0"/>
    <n v="0"/>
    <n v="0"/>
    <x v="2"/>
    <m/>
    <s v="No root cause"/>
    <s v="No root cause"/>
    <s v="No root cause"/>
    <x v="4"/>
    <s v=" "/>
    <m/>
    <m/>
    <s v=""/>
    <m/>
    <s v=""/>
    <m/>
    <m/>
    <m/>
    <m/>
    <m/>
    <m/>
    <m/>
    <m/>
    <m/>
    <m/>
    <m/>
    <m/>
    <m/>
    <m/>
    <m/>
    <s v=" "/>
    <m/>
    <s v=""/>
    <m/>
    <m/>
    <m/>
    <m/>
    <m/>
  </r>
  <r>
    <s v="Zamakoe-MTN"/>
    <s v="CTR_366"/>
    <s v="CENTRE"/>
    <s v="IHS"/>
    <s v="Grid-Gen"/>
    <s v="CENTRE"/>
    <s v="Zamakoe"/>
    <s v="ZTE"/>
    <n v="0"/>
    <n v="0"/>
    <n v="0"/>
    <n v="0"/>
    <n v="0"/>
    <n v="0"/>
    <n v="0"/>
    <n v="0"/>
    <n v="0"/>
    <n v="0"/>
    <n v="0"/>
    <n v="0"/>
    <n v="0"/>
    <n v="0"/>
    <n v="0"/>
    <n v="0"/>
    <n v="0"/>
    <n v="0"/>
    <n v="0"/>
    <n v="0"/>
    <m/>
    <n v="0"/>
    <n v="0"/>
    <n v="0"/>
    <m/>
    <n v="0"/>
    <n v="0"/>
    <n v="0"/>
    <n v="0"/>
    <n v="0"/>
    <n v="0"/>
    <x v="0"/>
    <m/>
    <s v="SPARE-ISSUE"/>
    <s v="SPARE-ISSUE"/>
    <s v="SPARE-ISSUE"/>
    <x v="3"/>
    <s v="[OCM RAN -  11/05/2026] 11/05/2026 ODU MPT 7-8 GHz 3DB20859AB ETD=12 MAY_x000a_28/04/2026 ODU MPT 7-8 GHz 3DB20859AB faulty en attente de MAD_x000a_27/04/2026 ODU en cours de dementelement_x000a_21.04.26; Dementellement des ODUs en cours pour MAD à Huawei, update ASAP_x000a_08.04.26; ODU MPT 7-8 GHz 3DB20859AB faulty et commande passée à OCM_x000a_08.04.26; Besoin d'un FME sur site pour vérifier la chaine antennaire de l'ODU 3.1; CM-20260408-00002730; FME Rodrigue activé pour investigations, update ASAP   ;   [OCM RAN -  11/05/2026] 28/04/2026 ODU MPT 7-8 GHz 3DB20859AB faulty en attente de MAD_x000a_27/04/2026 ODU en cours de dementelement_x000a_21.04.26; Dementellement des ODUs en cours pour MAD à Huawei, update ASAP_x000a_08.04.26; ODU MPT 7-8 GHz 3DB20859AB faulty et commande passée à OCM_x000a_08.04.26; Besoin d'un FME sur site pour vérifier la chaine antennaire de l'ODU 3.1; CM-20260408-00002730; FME Rodrigue activé pour investigations, update ASAP   ;   [OCM RAN 11-05-2026 18H UTC ] -&gt;..11/05/2026 ODU MPT 7-8 GHz 3DB20859AB ETD=12 MAY_x000a_28/04/2026 ODU MPT 7-8 GHz 3DB20859AB faulty en attente de MAD_x000a_27/04/2026 ODU en cours de dementelement_x000a_21.04.26; Dementellement des ODUs en cours pour MAD à Huawei, update ASAP_x000a_08.04.26; ODU MPT 7-8 GHz 3DB20859AB faulty et commande passée à OCM_x000a_08.04.26; Besoin d'un FME sur site pour vérifier la chaine antennaire de l'ODU 3.1; CM-20260408-00002730; FME Rodrigue activé pour investigations, update ASAP   ;    "/>
    <m/>
    <m/>
    <s v=""/>
    <m/>
    <s v=""/>
    <m/>
    <m/>
    <m/>
    <m/>
    <m/>
    <m/>
    <m/>
    <m/>
    <m/>
    <m/>
    <m/>
    <s v="[OCM RAN -  11/05/2026] 11/05/2026 ODU MPT 7-8 GHz 3DB20859AB ETD=12 MAY_x000a_28/04/2026 ODU MPT 7-8 GHz 3DB20859AB faulty en attente de MAD_x000a_27/04/2026 ODU en cours de dementelement_x000a_21.04.26; Dementellement des ODUs en cours pour MAD à Huawei, update ASAP_x000a_08.04.26; ODU MPT 7-8 GHz 3DB20859AB faulty et commande passée à OCM_x000a_08.04.26; Besoin d'un FME sur site pour vérifier la chaine antennaire de l'ODU 3.1; CM-20260408-00002730; FME Rodrigue activé pour investigations, update ASAP"/>
    <s v="[OCM RAN -  11/05/2026] 28/04/2026 ODU MPT 7-8 GHz 3DB20859AB faulty en attente de MAD_x000a_27/04/2026 ODU en cours de dementelement_x000a_21.04.26; Dementellement des ODUs en cours pour MAD à Huawei, update ASAP_x000a_08.04.26; ODU MPT 7-8 GHz 3DB20859AB faulty et commande passée à OCM_x000a_08.04.26; Besoin d'un FME sur site pour vérifier la chaine antennaire de l'ODU 3.1; CM-20260408-00002730; FME Rodrigue activé pour investigations, update ASAP"/>
    <s v="[OCM RAN 11-05-2026 18H UTC ] -&gt;..11/05/2026 ODU MPT 7-8 GHz 3DB20859AB ETD=12 MAY_x000a_28/04/2026 ODU MPT 7-8 GHz 3DB20859AB faulty en attente de MAD_x000a_27/04/2026 ODU en cours de dementelement_x000a_21.04.26; Dementellement des ODUs en cours pour MAD à Huawei, update ASAP_x000a_08.04.26; ODU MPT 7-8 GHz 3DB20859AB faulty et commande passée à OCM_x000a_08.04.26; Besoin d'un FME sur site pour vérifier la chaine antennaire de l'ODU 3.1; CM-20260408-00002730; FME Rodrigue activé pour investigations, update ASAP"/>
    <m/>
    <s v=" "/>
    <m/>
    <s v=""/>
    <m/>
    <m/>
    <m/>
    <m/>
    <m/>
  </r>
  <r>
    <s v="Loum"/>
    <s v="LIT_029"/>
    <s v="LITTORAL"/>
    <s v="IHS"/>
    <s v="Grid-Gen"/>
    <s v="LITTORAL"/>
    <s v="Loum"/>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DIDANGO-II"/>
    <s v="OST_316"/>
    <s v="OUEST"/>
    <m/>
    <m/>
    <s v="OUEST"/>
    <s v="Koutaba"/>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Sombo"/>
    <s v="CTR_013"/>
    <s v="CENTRE"/>
    <s v="IHS"/>
    <s v="Grid-Gen"/>
    <s v="CENTRE"/>
    <s v="Sombo"/>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Akono"/>
    <s v="CTR_063"/>
    <s v="CENTRE"/>
    <s v="IHS"/>
    <s v="Grid-Gen"/>
    <s v="CENTRE"/>
    <s v="Akono"/>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alengou"/>
    <s v="OST_049"/>
    <s v="OUEST"/>
    <s v="IHS"/>
    <s v="Grid-Gen"/>
    <s v="OUEST"/>
    <s v="Balengou"/>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okito-MTN"/>
    <s v="CTR_193"/>
    <s v="CENTRE"/>
    <s v="IHS"/>
    <s v="Grid-Gen"/>
    <s v="CENTRE"/>
    <s v="Bokito"/>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issiang"/>
    <s v="LIT_505"/>
    <s v="LITTORAL"/>
    <s v="IHS"/>
    <s v="Hybrid-Gen"/>
    <s v="LITTORAL"/>
    <s v="Bissiang"/>
    <s v="ZTE"/>
    <n v="0"/>
    <n v="0"/>
    <n v="0"/>
    <n v="0"/>
    <n v="0"/>
    <n v="0"/>
    <n v="0"/>
    <n v="0"/>
    <n v="0"/>
    <n v="0"/>
    <n v="0"/>
    <n v="0"/>
    <n v="0"/>
    <n v="0"/>
    <n v="0"/>
    <n v="0"/>
    <n v="0"/>
    <n v="0"/>
    <n v="0"/>
    <n v="0"/>
    <m/>
    <n v="0"/>
    <n v="0"/>
    <n v="0"/>
    <m/>
    <n v="0"/>
    <n v="0"/>
    <n v="0"/>
    <n v="0"/>
    <n v="0"/>
    <n v="0"/>
    <x v="0"/>
    <m/>
    <s v="No root cause"/>
    <s v="No root cause"/>
    <s v="No root cause"/>
    <x v="4"/>
    <s v="[OCM RAN 11-05-2026 18H UTC ] -&gt;..Power status check Ongoing   ;    "/>
    <m/>
    <m/>
    <s v=""/>
    <m/>
    <s v=""/>
    <m/>
    <m/>
    <m/>
    <m/>
    <m/>
    <m/>
    <m/>
    <m/>
    <m/>
    <m/>
    <m/>
    <m/>
    <m/>
    <s v="[OCM RAN 11-05-2026 18H UTC ] -&gt;..Power status check Ongoing"/>
    <m/>
    <s v=" "/>
    <m/>
    <s v=""/>
    <m/>
    <m/>
    <m/>
    <m/>
    <m/>
  </r>
  <r>
    <s v="Shell-Newbell"/>
    <s v="LIT_053"/>
    <s v="Douala"/>
    <s v="IHS"/>
    <s v="Grid-Gen"/>
    <s v="LITTORAL"/>
    <s v="Douala"/>
    <s v="ZTE"/>
    <n v="0"/>
    <n v="0"/>
    <n v="0"/>
    <n v="0"/>
    <n v="0"/>
    <n v="0"/>
    <n v="0"/>
    <n v="0"/>
    <n v="0"/>
    <n v="0"/>
    <n v="0"/>
    <n v="0"/>
    <n v="0"/>
    <n v="0"/>
    <n v="0"/>
    <n v="0"/>
    <n v="0"/>
    <n v="0"/>
    <n v="0"/>
    <n v="0"/>
    <m/>
    <n v="0"/>
    <n v="0"/>
    <n v="1.8887347938122481E-2"/>
    <m/>
    <n v="0"/>
    <n v="0"/>
    <n v="0"/>
    <n v="0"/>
    <n v="0"/>
    <n v="0"/>
    <x v="0"/>
    <m/>
    <s v="No root cause"/>
    <s v="No root cause"/>
    <s v="No root cause"/>
    <x v="4"/>
    <s v=" "/>
    <m/>
    <m/>
    <s v=""/>
    <m/>
    <s v=""/>
    <m/>
    <m/>
    <m/>
    <m/>
    <m/>
    <m/>
    <m/>
    <m/>
    <m/>
    <m/>
    <m/>
    <m/>
    <m/>
    <m/>
    <m/>
    <s v=" "/>
    <m/>
    <s v=""/>
    <m/>
    <m/>
    <m/>
    <m/>
    <m/>
  </r>
  <r>
    <s v="Afambassi-MTN"/>
    <s v="CTR_365"/>
    <s v="CENTRE"/>
    <s v="IHS"/>
    <m/>
    <s v="CENTRE"/>
    <s v="Afambassi"/>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Ezezang-MTN"/>
    <s v="CTR_230"/>
    <s v="CENTRE"/>
    <s v="IHS"/>
    <s v="Solar-Gen-Lithium"/>
    <s v="CENTRE"/>
    <s v="Ezezang"/>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Yop-IHS"/>
    <s v="CTR_673"/>
    <s v="CENTRE"/>
    <s v="IHS"/>
    <s v="Solar-Grid-Gen"/>
    <s v="CENTRE"/>
    <s v="Yop"/>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Taete-MTN-IHS"/>
    <s v="CTR_184"/>
    <s v="CENTRE"/>
    <s v="IHS"/>
    <s v="Grid-Gen-Lithium"/>
    <s v="CENTRE"/>
    <s v="Taete"/>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Sikoum"/>
    <s v="LIT_012"/>
    <s v="LITTORAL"/>
    <s v="IHS"/>
    <s v="Solar-Gen-Lithium"/>
    <s v="LITTORAL"/>
    <s v="Sikoum"/>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emiam-MTN"/>
    <s v="SUD_235"/>
    <s v="CENTRE"/>
    <s v="IHS"/>
    <s v="Grid-Gen"/>
    <s v="SUD"/>
    <s v="Memiam"/>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Sikoum-II"/>
    <s v="LIT_388"/>
    <s v="LITTORAL"/>
    <s v="IHS"/>
    <s v="Gen-Lithium"/>
    <s v="LITTORAL"/>
    <s v="Sikoum"/>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kongkarak-MTN-IHS"/>
    <s v="CTR_696"/>
    <s v="CENTRE"/>
    <s v="IHS"/>
    <s v="Hybrid-Gen"/>
    <s v="CENTRE"/>
    <s v="Nkongkarak"/>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etet"/>
    <s v="CTR_053"/>
    <s v="CENTRE"/>
    <s v="IHS"/>
    <s v="Grid-Gen"/>
    <s v="CENTRE"/>
    <s v="Metet"/>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Yambassa"/>
    <s v="CTR_232"/>
    <s v="CENTRE"/>
    <s v="IHS"/>
    <s v="Grid-Gen"/>
    <s v="CENTRE"/>
    <s v="Yambass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Sackbayeme"/>
    <s v="LIT_138"/>
    <s v="LITTORAL"/>
    <s v="IHS"/>
    <s v="Grid-Gen"/>
    <s v="LITTORAL"/>
    <s v="Sacbayeme"/>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amoko"/>
    <s v="CTR_091"/>
    <s v="CENTRE"/>
    <s v="IHS"/>
    <s v="Solar-Gen"/>
    <s v="CENTRE"/>
    <s v="Bamoko"/>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Penja-Market-MTN"/>
    <s v="LIT_767"/>
    <s v="LITTORAL"/>
    <m/>
    <m/>
    <s v="LITTORAL"/>
    <s v="Penj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gwei-II-IHS"/>
    <s v="LIT_664"/>
    <s v="LITTORAL"/>
    <s v="IHS"/>
    <s v="Solar-Gen"/>
    <s v="LITTORAL"/>
    <s v="Ngwei"/>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Pama"/>
    <s v="SUD_004"/>
    <s v="LITTORAL"/>
    <s v="IHS"/>
    <s v="Grid-Gen"/>
    <s v="SUD"/>
    <s v="Pama"/>
    <s v="NOKIA"/>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tui-Ecole-Publique"/>
    <s v="CTR_826"/>
    <s v="CENTRE"/>
    <s v="CAMUSAT"/>
    <s v="HGB"/>
    <s v="CENTRE"/>
    <s v="Ntui"/>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amb"/>
    <s v="CTR_356"/>
    <s v="CENTRE"/>
    <s v="IHS"/>
    <s v="Grid-Gen"/>
    <s v="CENTRE"/>
    <s v="Mamb"/>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ONATELE-IHS"/>
    <s v="CTR_869"/>
    <s v="CENTRE"/>
    <s v="IHS"/>
    <s v="Grid-Gen"/>
    <s v="CENTRE"/>
    <s v="Monatele"/>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banga-Mouyouka-IHS"/>
    <s v="LIT_789"/>
    <s v="LITTORAL"/>
    <m/>
    <m/>
    <s v="LITTORAL"/>
    <s v="Mouyouk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idou-IHS"/>
    <s v="SUD_125"/>
    <s v="NORD-OUEST"/>
    <m/>
    <m/>
    <s v="SUD"/>
    <s v="Bamend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akoda-MTN"/>
    <s v="CTR_360"/>
    <s v="CENTRE"/>
    <s v="IHS"/>
    <s v="Gen-Lithium"/>
    <s v="CENTRE"/>
    <s v="Makod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anjo-Q2-MTN"/>
    <s v="LIT_772"/>
    <s v="LITTORAL"/>
    <m/>
    <m/>
    <s v="LITTORAL"/>
    <s v="Manjo"/>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ISSIANG-Kribi"/>
    <s v="SUD_128"/>
    <s v="CENTRE"/>
    <s v="CAMUSAT"/>
    <s v="Hybrid Solar - S3"/>
    <s v="SUD"/>
    <s v="BISSIANG"/>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dokoma"/>
    <s v="LIT_308"/>
    <s v="LITTORAL"/>
    <s v="IHS"/>
    <s v="Grid-Gen-Lithium"/>
    <s v="LITTORAL"/>
    <s v="Ndokom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gwei"/>
    <s v="LIT_108"/>
    <s v="LITTORAL"/>
    <s v="IHS"/>
    <s v="Solar-Grid-Gen"/>
    <s v="LITTORAL"/>
    <s v="Ngwei"/>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Essazok"/>
    <s v="CTR_749"/>
    <s v="CENTRE"/>
    <s v="CAMUSAT"/>
    <s v="Hybrid Solar - S3"/>
    <s v="CENTRE"/>
    <s v="Essazok"/>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kometou-Edouma-IHS"/>
    <s v="CTR_695"/>
    <s v="Yaounde"/>
    <s v="IHS"/>
    <s v="Grid-Gen-Lithium"/>
    <s v="CENTRE"/>
    <s v="Yaounde"/>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jombe"/>
    <s v="LIT_039"/>
    <s v="LITTORAL"/>
    <s v="IHS"/>
    <s v="Grid-Gen"/>
    <s v="LITTORAL"/>
    <s v="Njombe"/>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Edea-Ndokok"/>
    <s v="LIT_230"/>
    <s v="LITTORAL"/>
    <s v="IHS"/>
    <s v="Grid-Gen"/>
    <s v="LITTORAL"/>
    <s v="Ede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engueme"/>
    <s v="CTR_354"/>
    <s v="CENTRE"/>
    <s v="IHS"/>
    <s v="Grid-Gen"/>
    <s v="CENTRE"/>
    <s v="Mengueme"/>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andoumba"/>
    <s v="CTR_066"/>
    <s v="CENTRE"/>
    <s v="IHS"/>
    <s v="Solar-Grid-Gen-Lithium"/>
    <s v="CENTRE"/>
    <s v="Mandoumb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Djoum-CIFAN"/>
    <s v="SUD_231"/>
    <s v="CENTRE"/>
    <s v="IHS"/>
    <s v="Grid-Gen-Lithium"/>
    <s v="SUD"/>
    <s v="Djoum"/>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Avebe-MTN"/>
    <s v="SUD_236"/>
    <s v="CENTRE"/>
    <s v="IHS"/>
    <s v="Grid-Gen"/>
    <s v="SUD"/>
    <s v="Avebe"/>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Goufan"/>
    <s v="CTR_231"/>
    <s v="CENTRE"/>
    <s v="IHS"/>
    <s v="Grid-Gen"/>
    <s v="CENTRE"/>
    <s v="Goufan"/>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voundou-Ngoke-MTN-IHS"/>
    <s v="CTR_183"/>
    <s v="CENTRE"/>
    <s v="IHS"/>
    <s v="Gen-Lithium"/>
    <s v="CENTRE"/>
    <s v="Mvoundou-Ngoke"/>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Ebombe"/>
    <s v="CTR_003"/>
    <s v="LITTORAL"/>
    <s v="IHS"/>
    <s v="Solar-Gen-Lithium"/>
    <s v="CENTRE"/>
    <s v="Ebombe"/>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Lobo"/>
    <s v="CTR_227"/>
    <s v="CENTRE"/>
    <s v="IHS"/>
    <s v="Grid-Gen-Lithium"/>
    <s v="CENTRE"/>
    <s v="Lobo"/>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Campo"/>
    <s v="LIT_132"/>
    <s v="LITTORAL"/>
    <s v="IHS"/>
    <s v="Grid-Gen"/>
    <s v="LITTORAL"/>
    <s v="Campo"/>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kenglikok"/>
    <s v="CTR_060"/>
    <s v="CENTRE"/>
    <s v="IHS"/>
    <s v="Solar-Grid-Gen"/>
    <s v="CENTRE"/>
    <s v="Nkeng-likok"/>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onatele"/>
    <s v="CTR_073"/>
    <s v="CENTRE"/>
    <s v="IHS"/>
    <s v="Grid-Gen"/>
    <s v="CENTRE"/>
    <s v="Monatele"/>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bambou-IHS"/>
    <s v="LIT_143"/>
    <s v="LITTORAL"/>
    <s v="IHS"/>
    <s v="Gen-Lithium"/>
    <s v="LITTORAL"/>
    <s v="Mbambou"/>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engong"/>
    <s v="SUD_017"/>
    <s v="CENTRE"/>
    <s v="IHS"/>
    <s v="GenOnly"/>
    <s v="SUD"/>
    <s v="Abiete"/>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inisite-Tsinga"/>
    <s v="CTR_690"/>
    <s v="Yaounde"/>
    <s v="CAMUSAT"/>
    <s v="Good Grid no GE - 8h"/>
    <s v="CENTRE"/>
    <s v="Yaounde"/>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Olamze-IHS"/>
    <s v="SUD_038"/>
    <s v="CENTRE"/>
    <s v="IHS"/>
    <s v="Grid-Gen"/>
    <s v="SUD"/>
    <s v="Olamze"/>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fou-Entree"/>
    <s v="CTR_653"/>
    <s v="CENTRE"/>
    <s v="CAMUSAT"/>
    <s v="Hybrid Solar - S1"/>
    <s v="CENTRE"/>
    <s v="Mfou"/>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outourou"/>
    <s v="CTR_092"/>
    <s v="CENTRE"/>
    <s v="IHS"/>
    <s v="Grid-Gen-Lithium"/>
    <s v="CENTRE"/>
    <s v="Boutourou"/>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kak"/>
    <s v="LIT_231"/>
    <s v="LITTORAL"/>
    <s v="IHS"/>
    <s v="Solar-Gen-Lithium"/>
    <s v="LITTORAL"/>
    <s v="Mapubbi"/>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Ambassade-Gabon"/>
    <s v="CTR_745"/>
    <s v="Yaounde"/>
    <s v="CAMUSAT"/>
    <s v="Good Grid no GE - 8h"/>
    <s v="CENTRE"/>
    <s v="Yaounde"/>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Dibamba-Camrail"/>
    <s v="LIT_385"/>
    <s v="Douala"/>
    <s v="CAMUSAT"/>
    <s v="Hybrid Solar - S3"/>
    <s v="LITTORAL"/>
    <s v="Doual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Campo-Beach-IHS"/>
    <s v="LIT_494"/>
    <s v="LITTORAL"/>
    <s v="IHS"/>
    <s v="Grid-Gen"/>
    <s v="LITTORAL"/>
    <s v="Campo"/>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Abong-Mbang"/>
    <s v="EST_009"/>
    <s v="CENTRE"/>
    <s v="CAMUSAT"/>
    <s v="Bad Grid + Solar + GE"/>
    <s v="EST"/>
    <s v="Abong-Mbang"/>
    <s v="NOKIA"/>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Fifinda-MTN"/>
    <s v="SUD_215"/>
    <s v="LITTORAL"/>
    <s v="IHS"/>
    <s v="Grid-Gen"/>
    <s v="SUD"/>
    <s v="Fifinda"/>
    <s v="ZTE"/>
    <n v="0"/>
    <n v="0"/>
    <n v="0"/>
    <n v="0"/>
    <n v="0"/>
    <n v="0"/>
    <n v="0"/>
    <n v="0"/>
    <n v="0"/>
    <n v="0"/>
    <n v="0"/>
    <n v="0"/>
    <n v="0"/>
    <n v="0"/>
    <n v="0"/>
    <n v="0"/>
    <n v="0"/>
    <n v="0"/>
    <n v="0"/>
    <n v="0"/>
    <m/>
    <n v="0"/>
    <n v="0"/>
    <n v="0"/>
    <m/>
    <n v="0"/>
    <n v="0"/>
    <n v="0"/>
    <n v="0"/>
    <n v="0"/>
    <n v="0"/>
    <x v="0"/>
    <m/>
    <s v="SPARE-ISSUE"/>
    <s v="SPARE-ISSUE"/>
    <s v="SPARE-ISSUE"/>
    <x v="3"/>
    <s v="[OCM RAN -  11/05/2026] 06.05.26: ODU MPT HQAM, 7/8GHz 3DB20773BA pour Fifinda pas disponible, commande passée à OCM_x000a_05.05.26: ODU MPT HQAM, 7/8GHz (ODU Fifinda 3DB20773BA vérifications en cours et Pama 3DB20774BA dispo à Douala) faulty et commande en cours, update ASAP_x000a_04.05.26: ODU Fifinda 3DB20773BA et Pama 3DB20774BA faulty, commande en cours_x000a_04.05.26: FME Lucien en route pour le site, de Pama, ETA=13H30 UTC - FME sur site et travaux en cours_x000a_03.05.2026: Le FME Etant Toujours sur Apouh et vu le climat actuel(Pluie dans la zone), l'intervention se fera demain 04.05.2026_x000a_03.05.2026: Spare(Fibre Optique) recu. FME Yannick Mbah will have a look ETA=03:00 PM_x000a_02.05.2026: Spare pas recu d'apres le RM. Relance du transporteur en Cours et Update ASAP_x000a_02.05.2026 SPM: This was outbound yesterday we will just have to formalize things through mail!!!! ETD=02.05.2026_x000a_22.04.26: Expédition de la carte flash en cours de Douala, ETD=22.04.26. Par ailleurs, FO MPR&lt;&gt;ODU pas disponible, commande passée à OCM_x000a_21.04.26; Expédition du matériel en cours de Douala, ETD=22.04.26_x000a_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   ;   [OCM RAN -  11/05/2026] 06.05.26: ODU MPT HQAM, 7/8GHz 3DB20773BA pour Fifinda pas disponible, commande passée à OCM_x000a_05.05.26: ODU MPT HQAM, 7/8GHz (ODU Fifinda 3DB20773BA vérifications en cours et Pama 3DB20774BA dispo à Douala) faulty et commande en cours, update ASAP_x000a_04.05.26: ODU Fifinda 3DB20773BA et Pama 3DB20774BA faulty, commande en cours_x000a_04.05.26: FME Lucien en route pour le site, de Pama, ETA=13H30 UTC - FME sur site et travaux en cours_x000a_03.05.2026: Le FME Etant Toujours sur Apouh et vu le climat actuel(Pluie dans la zone), l'intervention se fera demain 04.05.2026_x000a_03.05.2026: Spare(Fibre Optique) recu. FME Yannick Mbah will have a look ETA=03:00 PM_x000a_02.05.2026: Spare pas recu d'apres le RM. Relance du transporteur en Cours et Update ASAP_x000a_02.05.2026 SPM: This was outbound yesterday we will just have to formalize things through mail!!!! ETD=02.05.2026_x000a_22.04.26: Expédition de la carte flash en cours de Douala, ETD=22.04.26. Par ailleurs, FO MPR&lt;&gt;ODU pas disponible, commande passée à OCM_x000a_21.04.26; Expédition du matériel en cours de Douala, ETD=22.04.26_x000a_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   ;   [OCM RAN 11-05-2026 18H UTC ] -&gt;..06.05.26: ODU MPT HQAM, 7/8GHz 3DB20773BA pour Fifinda pas disponible, commande passée à OCM_x000a_05.05.26: ODU MPT HQAM, 7/8GHz (ODU Fifinda 3DB20773BA vérifications en cours et Pama 3DB20774BA dispo à Douala) faulty et commande en cours, update ASAP_x000a_04.05.26: ODU Fifinda 3DB20773BA et Pama 3DB20774BA faulty, commande en cours_x000a_04.05.26: FME Lucien en route pour le site, de Pama, ETA=13H30 UTC - FME sur site et travaux en cours_x000a_03.05.2026: Le FME Etant Toujours sur Apouh et vu le climat actuel(Pluie dans la zone), l'intervention se fera demain 04.05.2026_x000a_03.05.2026: Spare(Fibre Optique) recu. FME Yannick Mbah will have a look ETA=03:00 PM_x000a_02.05.2026: Spare pas recu d'apres le RM. Relance du transporteur en Cours et Update ASAP_x000a_02.05.2026 SPM: This was outbound yesterday we will just have to formalize things through mail!!!! ETD=02.05.2026_x000a_22.04.26: Expédition de la carte flash en cours de Douala, ETD=22.04.26. Par ailleurs, FO MPR&lt;&gt;ODU pas disponible, commande passée à OCM_x000a_21.04.26; Expédition du matériel en cours de Douala, ETD=22.04.26_x000a_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   ;    "/>
    <m/>
    <m/>
    <s v=""/>
    <m/>
    <s v=""/>
    <m/>
    <m/>
    <m/>
    <m/>
    <m/>
    <m/>
    <m/>
    <m/>
    <m/>
    <m/>
    <m/>
    <s v="[OCM RAN -  11/05/2026] 06.05.26: ODU MPT HQAM, 7/8GHz 3DB20773BA pour Fifinda pas disponible, commande passée à OCM_x000a_05.05.26: ODU MPT HQAM, 7/8GHz (ODU Fifinda 3DB20773BA vérifications en cours et Pama 3DB20774BA dispo à Douala) faulty et commande en cours, update ASAP_x000a_04.05.26: ODU Fifinda 3DB20773BA et Pama 3DB20774BA faulty, commande en cours_x000a_04.05.26: FME Lucien en route pour le site, de Pama, ETA=13H30 UTC - FME sur site et travaux en cours_x000a_03.05.2026: Le FME Etant Toujours sur Apouh et vu le climat actuel(Pluie dans la zone), l'intervention se fera demain 04.05.2026_x000a_03.05.2026: Spare(Fibre Optique) recu. FME Yannick Mbah will have a look ETA=03:00 PM_x000a_02.05.2026: Spare pas recu d'apres le RM. Relance du transporteur en Cours et Update ASAP_x000a_02.05.2026 SPM: This was outbound yesterday we will just have to formalize things through mail!!!! ETD=02.05.2026_x000a_22.04.26: Expédition de la carte flash en cours de Douala, ETD=22.04.26. Par ailleurs, FO MPR&lt;&gt;ODU pas disponible, commande passée à OCM_x000a_21.04.26; Expédition du matériel en cours de Douala, ETD=22.04.26_x000a_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
    <s v="[OCM RAN -  11/05/2026] 06.05.26: ODU MPT HQAM, 7/8GHz 3DB20773BA pour Fifinda pas disponible, commande passée à OCM_x000a_05.05.26: ODU MPT HQAM, 7/8GHz (ODU Fifinda 3DB20773BA vérifications en cours et Pama 3DB20774BA dispo à Douala) faulty et commande en cours, update ASAP_x000a_04.05.26: ODU Fifinda 3DB20773BA et Pama 3DB20774BA faulty, commande en cours_x000a_04.05.26: FME Lucien en route pour le site, de Pama, ETA=13H30 UTC - FME sur site et travaux en cours_x000a_03.05.2026: Le FME Etant Toujours sur Apouh et vu le climat actuel(Pluie dans la zone), l'intervention se fera demain 04.05.2026_x000a_03.05.2026: Spare(Fibre Optique) recu. FME Yannick Mbah will have a look ETA=03:00 PM_x000a_02.05.2026: Spare pas recu d'apres le RM. Relance du transporteur en Cours et Update ASAP_x000a_02.05.2026 SPM: This was outbound yesterday we will just have to formalize things through mail!!!! ETD=02.05.2026_x000a_22.04.26: Expédition de la carte flash en cours de Douala, ETD=22.04.26. Par ailleurs, FO MPR&lt;&gt;ODU pas disponible, commande passée à OCM_x000a_21.04.26; Expédition du matériel en cours de Douala, ETD=22.04.26_x000a_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
    <s v="[OCM RAN 11-05-2026 18H UTC ] -&gt;..06.05.26: ODU MPT HQAM, 7/8GHz 3DB20773BA pour Fifinda pas disponible, commande passée à OCM_x000a_05.05.26: ODU MPT HQAM, 7/8GHz (ODU Fifinda 3DB20773BA vérifications en cours et Pama 3DB20774BA dispo à Douala) faulty et commande en cours, update ASAP_x000a_04.05.26: ODU Fifinda 3DB20773BA et Pama 3DB20774BA faulty, commande en cours_x000a_04.05.26: FME Lucien en route pour le site, de Pama, ETA=13H30 UTC - FME sur site et travaux en cours_x000a_03.05.2026: Le FME Etant Toujours sur Apouh et vu le climat actuel(Pluie dans la zone), l'intervention se fera demain 04.05.2026_x000a_03.05.2026: Spare(Fibre Optique) recu. FME Yannick Mbah will have a look ETA=03:00 PM_x000a_02.05.2026: Spare pas recu d'apres le RM. Relance du transporteur en Cours et Update ASAP_x000a_02.05.2026 SPM: This was outbound yesterday we will just have to formalize things through mail!!!! ETD=02.05.2026_x000a_22.04.26: Expédition de la carte flash en cours de Douala, ETD=22.04.26. Par ailleurs, FO MPR&lt;&gt;ODU pas disponible, commande passée à OCM_x000a_21.04.26; Expédition du matériel en cours de Douala, ETD=22.04.26_x000a_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
    <m/>
    <s v=" "/>
    <m/>
    <s v=""/>
    <m/>
    <m/>
    <m/>
    <m/>
    <m/>
  </r>
  <r>
    <s v="Dehane-PHP"/>
    <s v="LIT_591"/>
    <s v="LITTORAL"/>
    <s v="CAMUSAT"/>
    <s v="Good Grid + GE"/>
    <s v="LITTORAL"/>
    <s v="Dehane"/>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doussan"/>
    <s v="CTR_054"/>
    <s v="CENTRE"/>
    <s v="IHS"/>
    <s v="Gen-Lithium"/>
    <s v="CENTRE"/>
    <s v="Ndoussan"/>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kog-Edzen"/>
    <s v="CTR_041"/>
    <s v="CENTRE"/>
    <m/>
    <m/>
    <s v="CENTRE"/>
    <s v="Nkog-Edzen"/>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akong"/>
    <s v="NRD_157"/>
    <s v="NORD"/>
    <s v="CAMUSAT"/>
    <s v="Bad Grid + Solar + GE"/>
    <s v="NORD"/>
    <s v="Nakong"/>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alessing"/>
    <s v="OST_008"/>
    <s v="OUEST"/>
    <s v="OCM/Strategique"/>
    <s v="OCM/Stratégique"/>
    <s v="OUEST"/>
    <s v="Balessing"/>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bouda-SIK-IHS"/>
    <s v="OST_144"/>
    <s v="OUEST"/>
    <s v="IHS"/>
    <s v="Grid-Gen"/>
    <s v="OUEST"/>
    <s v="Mbouda"/>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Yenon"/>
    <s v="OST_013"/>
    <s v="OUEST"/>
    <s v="IHS"/>
    <s v="Grid-Gen"/>
    <s v="OUEST"/>
    <s v="Yenon"/>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aham"/>
    <s v="OST_035"/>
    <s v="OUEST"/>
    <s v="IHS"/>
    <s v="Grid-Gen"/>
    <s v="OUEST"/>
    <s v="Baham"/>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atcham"/>
    <s v="OST_040"/>
    <s v="OUEST"/>
    <s v="IHS"/>
    <s v="Grid-Gen"/>
    <s v="OUEST"/>
    <s v="Batcham"/>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atie"/>
    <s v="OST_034"/>
    <s v="OUEST"/>
    <s v="IHS"/>
    <s v="Grid-Gen"/>
    <s v="OUEST"/>
    <s v="Batie"/>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afounda-IHS"/>
    <s v="OST_150"/>
    <s v="NORD-OUEST"/>
    <s v="IHS"/>
    <s v="Grid-Gen"/>
    <s v="OUEST"/>
    <s v="Bafounda"/>
    <s v="Huawei"/>
    <n v="0"/>
    <n v="0"/>
    <n v="0"/>
    <n v="0"/>
    <n v="0"/>
    <n v="0"/>
    <n v="0"/>
    <n v="0"/>
    <n v="0"/>
    <n v="0"/>
    <n v="0"/>
    <n v="0"/>
    <n v="0"/>
    <n v="0"/>
    <n v="0"/>
    <n v="0"/>
    <n v="0"/>
    <n v="0"/>
    <n v="0"/>
    <n v="0"/>
    <m/>
    <n v="0"/>
    <n v="0"/>
    <n v="0"/>
    <m/>
    <n v="0"/>
    <n v="0"/>
    <n v="0"/>
    <n v="0"/>
    <n v="0"/>
    <n v="0"/>
    <x v="0"/>
    <m/>
    <s v="No root cause"/>
    <s v="No root cause"/>
    <s v="No root cause"/>
    <x v="4"/>
    <s v="[OCM RAN -  11/05/2026] Power status check Ongoing   ;    "/>
    <m/>
    <m/>
    <s v=""/>
    <m/>
    <s v=""/>
    <m/>
    <m/>
    <m/>
    <m/>
    <m/>
    <m/>
    <m/>
    <m/>
    <m/>
    <m/>
    <m/>
    <s v="[OCM RAN -  11/05/2026] Power status check Ongoing"/>
    <m/>
    <m/>
    <m/>
    <s v=" "/>
    <m/>
    <s v=""/>
    <m/>
    <m/>
    <m/>
    <m/>
    <m/>
  </r>
  <r>
    <s v="Bameka-IHS"/>
    <s v="OST_162"/>
    <s v="OUEST"/>
    <s v="IHS"/>
    <s v="Grid-Gen"/>
    <s v="OUEST"/>
    <s v="Bameka"/>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amendjou-II"/>
    <s v="OST_298"/>
    <s v="OUEST"/>
    <s v="CAMUSAT"/>
    <s v="Hybrid Solar - S3"/>
    <s v="OUEST"/>
    <s v="Bamendjou"/>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akassi"/>
    <s v="SUO_018"/>
    <s v="SUD-OUEST"/>
    <s v="IHS"/>
    <s v="Solar-Gen"/>
    <s v="SUD-OUEST"/>
    <s v="Bakassi"/>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otatango-MTN"/>
    <s v="CTR_223"/>
    <s v="CENTRE"/>
    <s v="IHS"/>
    <s v="Solar-Gen"/>
    <s v="CENTRE"/>
    <s v="Botatango"/>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Foumbot-Mangoum"/>
    <s v="OST_136"/>
    <s v="OUEST"/>
    <s v="IHS"/>
    <s v="Grid-Gen"/>
    <s v="OUEST"/>
    <s v="Foumbot"/>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OZOM-I"/>
    <s v="CTR_743"/>
    <s v="CENTRE"/>
    <s v="CAMUSAT"/>
    <s v="Hybrid Solar - S1"/>
    <s v="CENTRE"/>
    <s v="Ozom"/>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Loum-Nkombi-II-IHS"/>
    <s v="LIT_520"/>
    <s v="LITTORAL"/>
    <s v="IHS"/>
    <s v="Grid-Gen"/>
    <s v="LITTORAL"/>
    <s v="Loum"/>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dikinimeki-New"/>
    <s v="CTR_544"/>
    <s v="CENTRE"/>
    <m/>
    <m/>
    <s v="CENTRE"/>
    <s v="Ndikinimeki"/>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Madagascar"/>
    <s v="LIT_049"/>
    <s v="Douala"/>
    <s v="IHS"/>
    <s v="Grid-Gen"/>
    <s v="LITTORAL"/>
    <s v="Doual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yabi"/>
    <s v="EST_133"/>
    <s v="CENTRE"/>
    <s v="CAMUSAT"/>
    <s v="HGB"/>
    <s v="EST"/>
    <s v="Nyabi"/>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Njombe-SDH-IHS"/>
    <s v="LIT_787"/>
    <s v="LITTORAL"/>
    <s v="IHS"/>
    <s v="Gen Only"/>
    <s v="LITTORAL"/>
    <s v="Njombe-Penja"/>
    <s v="ZTE"/>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Gara-Guider-IHS"/>
    <s v="NRD_115"/>
    <s v="NORD"/>
    <s v="IHS"/>
    <s v="Hybrid-Gen"/>
    <s v="NORD"/>
    <s v="Guider"/>
    <s v="Huawei"/>
    <n v="0"/>
    <n v="0"/>
    <n v="0"/>
    <n v="0"/>
    <n v="0"/>
    <n v="0"/>
    <n v="0"/>
    <n v="0"/>
    <n v="0"/>
    <n v="0"/>
    <n v="0"/>
    <n v="0"/>
    <n v="0"/>
    <n v="0"/>
    <n v="0"/>
    <n v="0"/>
    <n v="0"/>
    <n v="0"/>
    <n v="0"/>
    <n v="0"/>
    <m/>
    <n v="0"/>
    <n v="0"/>
    <n v="0"/>
    <m/>
    <n v="0"/>
    <n v="0"/>
    <n v="0"/>
    <n v="0"/>
    <n v="0"/>
    <n v="0"/>
    <x v="0"/>
    <m/>
    <s v="No root cause"/>
    <s v="No root cause"/>
    <s v="No root cause"/>
    <x v="4"/>
    <s v=" "/>
    <m/>
    <m/>
    <s v=""/>
    <m/>
    <s v=""/>
    <m/>
    <m/>
    <m/>
    <m/>
    <m/>
    <m/>
    <m/>
    <m/>
    <m/>
    <m/>
    <m/>
    <m/>
    <m/>
    <m/>
    <m/>
    <s v=" "/>
    <m/>
    <s v=""/>
    <m/>
    <m/>
    <m/>
    <m/>
    <m/>
  </r>
  <r>
    <s v="BIBA-MTN"/>
    <s v="CTR_304"/>
    <s v="CENTRE"/>
    <s v="IHS"/>
    <s v="Grid-Gen"/>
    <s v="CENTRE"/>
    <s v="Biba"/>
    <s v="ZTE"/>
    <n v="0"/>
    <n v="0"/>
    <n v="0"/>
    <n v="0"/>
    <n v="0"/>
    <n v="0"/>
    <n v="0"/>
    <n v="0"/>
    <n v="0"/>
    <n v="0"/>
    <n v="0"/>
    <n v="0"/>
    <n v="0"/>
    <n v="0"/>
    <n v="0"/>
    <n v="0"/>
    <n v="0"/>
    <n v="0"/>
    <n v="0"/>
    <n v="0"/>
    <m/>
    <n v="0"/>
    <n v="0"/>
    <n v="0"/>
    <m/>
    <n v="0"/>
    <n v="0"/>
    <n v="0"/>
    <n v="0"/>
    <n v="0"/>
    <n v="0"/>
    <x v="0"/>
    <m/>
    <s v="IHS"/>
    <s v="POWER ISSUE"/>
    <s v="Defaut GE &amp; Power Cabinet"/>
    <x v="0"/>
    <s v="[HOURLY IHS 11-05-2026] -..Fouda is managing with level zero   ;   [OCM RAN 11-05-2026 18H UTC ] -&gt;..Power status check Ongoing   ;    "/>
    <m/>
    <m/>
    <s v=""/>
    <m/>
    <s v=""/>
    <m/>
    <s v="[HOURLY IHS 11-05-2026] -..Fouda is managing with level zero"/>
    <m/>
    <m/>
    <m/>
    <m/>
    <m/>
    <m/>
    <m/>
    <m/>
    <m/>
    <m/>
    <m/>
    <s v="[OCM RAN 11-05-2026 18H UTC ] -&gt;..Power status check Ongoing"/>
    <m/>
    <s v=" "/>
    <m/>
    <s v=""/>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6">
  <r>
    <s v="Nkolmintag"/>
    <s v="LIT_539"/>
    <s v="Douala"/>
    <s v="CAMUSAT"/>
    <s v="Good Grid no GE - 12h"/>
    <s v="LITTORAL"/>
    <s v="Douala"/>
    <s v="ZTE"/>
    <n v="12.964211418445181"/>
    <n v="13.150623657018603"/>
    <n v="12.904945453196474"/>
    <n v="40.110645258865453"/>
    <n v="3.3216228209101342"/>
    <n v="6.3904512417494912"/>
    <n v="5.6338515493689245"/>
    <n v="15.940440112660621"/>
    <n v="12.639238456423907"/>
    <n v="2.0669964015945985"/>
    <n v="8.4491543319265041"/>
    <n v="49.477307359752089"/>
    <n v="1.4785814977470741"/>
    <n v="3.8880827433489444"/>
    <n v="49.477307359752082"/>
    <n v="0"/>
    <n v="0"/>
    <n v="0"/>
    <n v="0"/>
    <n v="0"/>
    <n v="0"/>
    <n v="0"/>
    <n v="0"/>
    <n v="0"/>
    <m/>
    <n v="68.483383414233245"/>
    <n v="47.337347652761018"/>
    <n v="21.009061424648994"/>
    <n v="18.89401450472781"/>
    <n v="72.857431703318483"/>
    <n v="47.337347652761018"/>
    <x v="0"/>
    <m/>
    <x v="0"/>
    <x v="0"/>
    <s v="AKTIVCO Coupure ENEO &amp; Baisse de tension"/>
    <s v="PASSIVE"/>
    <s v="(05-11-2026 retour camusat): Mauvaises phases AC   ;   (05-11-2026 top offenders): 11/05/2026 grid outage grid only site /awaiting grid return escalade L4 camusat _x000a_10/05/2026 grid outage grid only site /awaiting grid return escalade L4 camusat    ;   [OCM RAN -  11/05/2026] 11/05/2026 grid outage grid only site /awaiting grid return escalade L4 camusat _x000a_10/05/2026 grid outage grid only site /awaiting grid return escalade L4 camusat    ;    "/>
  </r>
  <r>
    <s v="Stade-Abega"/>
    <s v="CTR_274"/>
    <s v="Yaounde"/>
    <s v="IHS"/>
    <s v="Grid-Gen"/>
    <s v="CENTRE"/>
    <s v="Yaounde"/>
    <s v="ZTE"/>
    <n v="0.52194356695859134"/>
    <n v="0"/>
    <n v="0"/>
    <n v="0"/>
    <n v="0"/>
    <n v="0.30061024503970812"/>
    <n v="0"/>
    <n v="0"/>
    <n v="0.77224105606492599"/>
    <n v="0"/>
    <n v="0.10799139921183183"/>
    <n v="0"/>
    <n v="0"/>
    <n v="0"/>
    <n v="0"/>
    <n v="0"/>
    <n v="0.30241158794976497"/>
    <n v="0"/>
    <n v="0"/>
    <n v="0"/>
    <n v="4.6381904672219809"/>
    <n v="4.6381904672219809"/>
    <n v="0"/>
    <n v="0"/>
    <m/>
    <n v="5.1868509815000294"/>
    <n v="40.024698016453918"/>
    <n v="16.938339548137758"/>
    <n v="14.798993832260608"/>
    <n v="62.585671814773214"/>
    <n v="40.024698016453918"/>
    <x v="0"/>
    <m/>
    <x v="1"/>
    <x v="0"/>
    <s v="Defaut GE &amp; Power Cabinet"/>
    <s v="PASSIVE"/>
    <s v="(05-11-2026 top offenders): Power status check Ongoing   ;   [OCM RAN -  11/05/2026 14h] Power status check Ongoing   ;   [Ticket -  11/05/2026] INC-20260511-00001129..Grid Outage"/>
  </r>
  <r>
    <s v="Ndpssi-Vallee-de-la-Paix"/>
    <s v="LIT_554"/>
    <s v="Douala"/>
    <s v="CAMUSAT"/>
    <s v="Good Grid no GE - 12h"/>
    <s v="LITTORAL"/>
    <s v="Douala"/>
    <s v="ZTE"/>
    <n v="1.5409507666230065"/>
    <n v="2.1633593297434888"/>
    <n v="1.5409507666230065"/>
    <n v="1.1619196822217084"/>
    <n v="0"/>
    <n v="0"/>
    <n v="0"/>
    <n v="0"/>
    <n v="0"/>
    <n v="0"/>
    <n v="0"/>
    <n v="0"/>
    <n v="0"/>
    <n v="2.3363952595789436E-3"/>
    <n v="0"/>
    <n v="0"/>
    <n v="0"/>
    <n v="13.868556899607057"/>
    <n v="13.868556899607057"/>
    <n v="13.868556899607057"/>
    <n v="13.868556899607057"/>
    <n v="13.868556899607057"/>
    <n v="13.868556899607057"/>
    <n v="9.533741114563977"/>
    <m/>
    <n v="24.945906207463345"/>
    <n v="34.127547205885264"/>
    <n v="16.514568820466089"/>
    <n v="14.097356100247866"/>
    <n v="51.84509386758068"/>
    <n v="34.127547205885264"/>
    <x v="0"/>
    <m/>
    <x v="0"/>
    <x v="0"/>
    <s v="AKTIVCO Coupure ENEO &amp; Baisse de tension"/>
    <s v="PASSIVE"/>
    <s v="(05-11-2026 retour camusat): Grid outage Grid only site   ;   (05-11-2026 top offenders): 11.05.26: grid only site grid outage / grid return awaited   ;   [OCM RAN -  11/05/2026] 11.05.26: grid only site grid outage / grid return awaited   ;   [OCM RAN -  11/05/2026] 10/05/2026  grid only site grid outage / grid return awaited   ;   [OCM RAN -  11/05/2026 14h] 11/05/2026  grid only site grid outage / grid return awaited   ;   [Ticket -  11/05/2026] INC-20260511-00004096..Grid outage and Grid only site / Grid return awaited..Grid Outage"/>
  </r>
  <r>
    <s v="Bertoua-Camp-SIC-IHS"/>
    <s v="EST_025"/>
    <s v="CENTRE"/>
    <s v="IHS"/>
    <s v="Grid-Gen"/>
    <s v="EST"/>
    <s v="Bertoua"/>
    <s v="ZTE"/>
    <n v="0"/>
    <n v="0"/>
    <n v="0"/>
    <n v="1.4246660559935846"/>
    <n v="0"/>
    <n v="0"/>
    <n v="0"/>
    <n v="0"/>
    <n v="0"/>
    <n v="4.7084606757925203E-3"/>
    <n v="0"/>
    <n v="0"/>
    <n v="2.0229437581506313"/>
    <n v="0"/>
    <n v="0"/>
    <n v="0"/>
    <n v="0"/>
    <n v="0"/>
    <n v="0"/>
    <n v="2.6850710406839546"/>
    <n v="0"/>
    <n v="0"/>
    <n v="5.3023687837617767E-2"/>
    <n v="12.394648192379144"/>
    <m/>
    <n v="41.605670698821172"/>
    <n v="33.940885276215425"/>
    <n v="5.8451134851264339E-2"/>
    <n v="44.895039627895585"/>
    <n v="36.167151764080138"/>
    <n v="33.940885276215425"/>
    <x v="0"/>
    <m/>
    <x v="2"/>
    <x v="1"/>
    <s v="ACCESS-ISSUE"/>
    <s v="ACCESS-ISSUE"/>
    <s v="(05-11-2026 top offenders): 11/05/2026 : Fme activer  || ETA: 18H || FME arriver sur site || Probleme d'access _x000a_09/05/2026 : Need BO RAN analysis || Site unstable due to transmission || Check antenna link port 8/1 || FME activer || ETA : 10/05/2026   ;   [CellDown ZTE -  11/05/2026] Loss of signal direction bertoua   ;   [CellDown ZTE -  11/05/2026] Loss of signal direction bertoua   ;   [CellDown ZTE -  11/05/2026] Loss of signal direction bertoua   ;    "/>
  </r>
  <r>
    <s v="Koweit-City"/>
    <s v="CTR_258"/>
    <s v="Yaounde"/>
    <s v="CAMUSAT"/>
    <s v="Good Grid + GE"/>
    <s v="CENTRE"/>
    <s v="Yaounde"/>
    <s v="ZTE"/>
    <n v="3.509087329104279"/>
    <n v="1.3809701141159645"/>
    <n v="6.2663369317387323"/>
    <n v="5.6414136225754987"/>
    <n v="22.084606757925194"/>
    <n v="17.864238670444848"/>
    <n v="12.382484668966681"/>
    <n v="12.046667979328427"/>
    <n v="33.366167712515654"/>
    <n v="33.624901193666126"/>
    <n v="22.248011745469174"/>
    <n v="0"/>
    <n v="0"/>
    <n v="0"/>
    <n v="0"/>
    <n v="21.697335867341263"/>
    <n v="27.601692049550127"/>
    <n v="4.2000360981985141"/>
    <n v="25.945027294803857"/>
    <n v="34.71847685577557"/>
    <n v="44.11613632277782"/>
    <n v="44.11613632277782"/>
    <n v="35.032730935728082"/>
    <n v="30.580078788241966"/>
    <m/>
    <n v="13.306074199633025"/>
    <n v="33.579707105209835"/>
    <n v="13.74888093553789"/>
    <n v="15.446389713407521"/>
    <n v="50.683445619841216"/>
    <n v="33.579707105209835"/>
    <x v="0"/>
    <m/>
    <x v="3"/>
    <x v="0"/>
    <s v="AKTIVCO Defaut GE &amp; Power Cabinet"/>
    <s v="PASSIVE"/>
    <s v="(05-11-2026 retour camusat): Mauvaises phases AC   ;   (05-11-2026 top offenders): 11/05/2026 : R.I transferer a Camusat || Feedback 3PP : Mauvaise tension _x000a_09/05/2026 : FME activer pour avoir les evidensces power pour pouvoir interpeller le powerco par rapport aux intabillites power du site || ETA : 16h || Feedback FME : - Mauvaise tension Eneo à l'arrivée _x000a_- Pas de backups battery sur site _x000a_- 03/4 redresseurs fonctionnel dans la baie d'énergie || En attente du R.I pour interpeller  camusat_x000a_08/05/2026 : Need BO RAN analysis : Cell was down due to power    ;   [CellDown ZTE -  11/05/2026] Power issue    ;   [CellDown ZTE -  11/05/2026] Power issue    ;   [CellDown ZTE -  11/05/2026] Power issue    ;    "/>
  </r>
  <r>
    <s v="Ndogp-St-Nicolas"/>
    <s v="LIT_205"/>
    <s v="Douala"/>
    <s v="IHS"/>
    <s v="Grid-Gen"/>
    <s v="LITTORAL"/>
    <s v="Douala"/>
    <s v="ZTE"/>
    <n v="0"/>
    <n v="0.64675344502372778"/>
    <n v="0"/>
    <n v="0"/>
    <n v="0"/>
    <n v="0"/>
    <n v="0"/>
    <n v="0"/>
    <n v="3.2588433452328984"/>
    <n v="0"/>
    <n v="0"/>
    <n v="0"/>
    <n v="0"/>
    <n v="0"/>
    <n v="0"/>
    <n v="0"/>
    <n v="0"/>
    <n v="13.868556899607057"/>
    <n v="13.868556899607057"/>
    <n v="13.868556899607057"/>
    <n v="13.868556899607057"/>
    <n v="13.868556899607057"/>
    <n v="63.178981431543285"/>
    <n v="9.8580720137658275"/>
    <m/>
    <n v="23.828092673920555"/>
    <n v="32.743776984473492"/>
    <n v="16.493711257388824"/>
    <n v="14.038067260320084"/>
    <n v="49.235472249035269"/>
    <n v="32.743776984473492"/>
    <x v="0"/>
    <m/>
    <x v="0"/>
    <x v="0"/>
    <s v="AKTIVCO Coupure ENEO &amp; Baisse de tension"/>
    <s v="PASSIVE"/>
    <s v="(05-11-2026 top offenders): Impacted by LIT_554_Z_Ndpssi-Vallee-de-la-Paix (Power issue)   ;   [OCM RAN -  11/05/2026] Impacted by LIT_554_Z_Ndpssi-Vallee-de-la-Paix (Power issue)   ;   [OCM RAN -  11/05/2026] Impacted by LIT_554_Z_Ndpssi-Vallee-de-la-Paix(LIT-554)   ;   [OCM RAN -  11/05/2026 14h] Impacted by LIT_554_Z_Ndpssi-Vallee-de-la-Paix(LIT-554)   ;   [Ticket -  11/05/2026] INC-20260511-00004084..Site impacted by LIT_554_ Ndogpassi-Vallee-de-la-paix, not manage by IHS..Others"/>
  </r>
  <r>
    <s v="Cite-Berge-EPC"/>
    <s v="LIT_656"/>
    <s v="Douala"/>
    <s v="CAMUSAT"/>
    <s v="Good Grid no GE - 8h"/>
    <s v="LITTORAL"/>
    <s v="Douala"/>
    <s v="ZTE"/>
    <n v="0.63885250532912241"/>
    <n v="27.294607671081206"/>
    <n v="23.485516489600013"/>
    <n v="25.480601855418868"/>
    <n v="26.219544820265213"/>
    <n v="25.705930234880842"/>
    <n v="14.979361247371113"/>
    <n v="8.3714290606192918"/>
    <n v="2.3898826594527338"/>
    <n v="6.77798965850819"/>
    <n v="4.3317124814158481"/>
    <n v="0"/>
    <n v="0"/>
    <n v="3.9102874158541012"/>
    <n v="0"/>
    <n v="3.6435638196174445"/>
    <n v="0"/>
    <n v="0"/>
    <n v="0"/>
    <n v="0"/>
    <n v="1.5977019858289594"/>
    <n v="1.5977019858289594"/>
    <n v="9.0947306617812842"/>
    <n v="13.270065176510204"/>
    <m/>
    <n v="12.6858771862239"/>
    <n v="31.989210491021108"/>
    <n v="21.310809163539282"/>
    <n v="24.530598141517999"/>
    <n v="39.714819903823212"/>
    <n v="31.989210491021108"/>
    <x v="0"/>
    <m/>
    <x v="0"/>
    <x v="0"/>
    <s v="AKTIVCO Coupure ENEO &amp; Baisse de tension"/>
    <s v="PASSIVE"/>
    <s v="(05-11-2026 retour camusat): Access issue (dalle abritant les équipements fragilisée)   ;   (05-11-2026 top offenders): Power status check Ongoing   ;    "/>
  </r>
  <r>
    <s v="Bep-Yonyong"/>
    <s v="LIT_092"/>
    <s v="Douala"/>
    <s v="IHS"/>
    <s v="GridOnly"/>
    <s v="LITTORAL"/>
    <s v="Douala"/>
    <s v="ZTE"/>
    <n v="6.6359510947884477"/>
    <n v="0"/>
    <n v="2.2494670878598737"/>
    <n v="13.743996712638364"/>
    <n v="4.5519756986356894"/>
    <n v="0"/>
    <n v="0"/>
    <n v="6.6356657335353688"/>
    <n v="0"/>
    <n v="0"/>
    <n v="0"/>
    <n v="24.264392194799004"/>
    <n v="0"/>
    <n v="6.8692695893366231"/>
    <n v="24.264392194799008"/>
    <n v="0"/>
    <n v="0"/>
    <n v="0"/>
    <n v="0"/>
    <n v="47.917968627383857"/>
    <n v="0"/>
    <n v="0"/>
    <n v="0"/>
    <n v="0"/>
    <m/>
    <n v="0"/>
    <n v="31.721220604223923"/>
    <n v="18.27834430416172"/>
    <n v="15.584358456501118"/>
    <n v="45.790507686044307"/>
    <n v="31.721220604223923"/>
    <x v="0"/>
    <m/>
    <x v="4"/>
    <x v="0"/>
    <s v="Coupure ENEO &amp; Baisse de tension"/>
    <s v="PASSIVE"/>
    <s v="(05-11-2026 top offenders): 11/05/2026 Feedback IHS : Grid only site, No space to deployed MDG/Awaiting Grid return   ;   [HOURLY IHS 11-05-2026] -..Grid only site, No space to deployed MDG/Awaiting Grid return, Maxime , Cyrille are informed   ;   [OCM RAN -  11/05/2026] 11/05/2026 Feedback IHS : Grid only site, No space to deployed MDG/Awaiting Grid return   ;   [OCM RAN -  11/05/2026 14h] 11/05/2026 Feedback IHS : Grid only site, No space to deployed MDG/Awaiting Grid return   ;   [Ticket -  11/05/2026] INC-20260511-00001885..Grid Outage"/>
  </r>
  <r>
    <s v="Makepe-Conteneur"/>
    <s v="LIT_730"/>
    <s v="Douala"/>
    <s v="CAMUSAT"/>
    <s v="Good Grid no GE - 8h"/>
    <s v="LITTORAL"/>
    <s v="Douala"/>
    <s v="ZTE"/>
    <n v="0"/>
    <n v="0"/>
    <n v="0"/>
    <n v="2.1402093980875015E-3"/>
    <n v="0"/>
    <n v="6.3239620697822421"/>
    <n v="0"/>
    <n v="0"/>
    <n v="0"/>
    <n v="0"/>
    <n v="0"/>
    <n v="0"/>
    <n v="0"/>
    <n v="0"/>
    <n v="0"/>
    <n v="0"/>
    <n v="0"/>
    <n v="0"/>
    <n v="0"/>
    <n v="0"/>
    <n v="13.868556899607057"/>
    <n v="13.868556899607057"/>
    <n v="27.981222516144314"/>
    <n v="7.690646286165971"/>
    <m/>
    <n v="28.287593491480539"/>
    <n v="30.254677784341087"/>
    <n v="13.922610697456928"/>
    <n v="16.357291549789025"/>
    <n v="43.673439151875712"/>
    <n v="30.254677784341087"/>
    <x v="0"/>
    <m/>
    <x v="0"/>
    <x v="0"/>
    <s v="AKTIVCO Coupure ENEO &amp; Baisse de tension"/>
    <s v="PASSIVE"/>
    <s v="(05-11-2026 retour camusat): Grid outage Grid only site   ;   (05-11-2026 top offenders): 11/05/2026 : Relance faite a Camusat _x000a_09/05/2026 : Power issue || Mail sent to Camusat   ;   [CellDown ZTE -  11/05/2026] Power issue    ;   [CellDown ZTE -  11/05/2026] Power issue    ;   [CellDown ZTE -  11/05/2026] Power issue    ;    "/>
  </r>
  <r>
    <s v="Yassa-II"/>
    <s v="LIT_642"/>
    <s v="Douala"/>
    <s v="CAMUSAT"/>
    <s v="Good Grid + GE"/>
    <s v="LITTORAL"/>
    <s v="Douala"/>
    <s v="ZTE"/>
    <n v="0"/>
    <n v="0"/>
    <n v="0"/>
    <n v="2.3167766734297483E-2"/>
    <n v="7.1643509600980121E-2"/>
    <n v="0"/>
    <n v="2.4344881903245626E-2"/>
    <n v="0"/>
    <n v="0"/>
    <n v="0"/>
    <n v="0"/>
    <n v="0"/>
    <n v="0"/>
    <n v="0"/>
    <n v="0"/>
    <n v="0"/>
    <n v="0"/>
    <n v="0"/>
    <n v="0"/>
    <n v="0"/>
    <n v="0"/>
    <n v="0"/>
    <n v="21.263051710312673"/>
    <n v="8.5498690191848361"/>
    <m/>
    <n v="1.6881971732114271"/>
    <n v="29.18664195438215"/>
    <n v="15.945419629189997"/>
    <n v="13.91210503857387"/>
    <n v="42.645582576548534"/>
    <n v="29.18664195438215"/>
    <x v="0"/>
    <m/>
    <x v="3"/>
    <x v="0"/>
    <s v="AKTIVCO Defaut GE &amp; Power Cabinet"/>
    <s v="PASSIVE"/>
    <s v="(05-11-2026 retour camusat): prise d'air   ;   (05-11-2026 top offenders):   ;   [Ticket -  11/05/2026] INC-20260511-00001148..Grid Outage"/>
  </r>
  <r>
    <s v="Bepanda-Ambiance"/>
    <s v="LIT_687"/>
    <s v="Douala"/>
    <s v="CAMUSAT"/>
    <s v="Good Grid no GE - 8h"/>
    <s v="LITTORAL"/>
    <s v="Douala"/>
    <s v="ZTE"/>
    <n v="2.1355901128033032"/>
    <n v="0"/>
    <n v="1.5400946828637718"/>
    <n v="12.605637168873933"/>
    <n v="3.6391763903513659"/>
    <n v="0"/>
    <n v="0"/>
    <n v="5.7912104453633084"/>
    <n v="0"/>
    <n v="0"/>
    <n v="0"/>
    <n v="22.107185967075022"/>
    <n v="0"/>
    <n v="6.2912525361481393"/>
    <n v="22.107185967075022"/>
    <n v="0"/>
    <n v="0"/>
    <n v="0"/>
    <n v="0"/>
    <n v="43.513328510728158"/>
    <n v="0"/>
    <n v="0"/>
    <n v="0"/>
    <n v="0"/>
    <m/>
    <n v="0"/>
    <n v="28.489147711545431"/>
    <n v="18.156196419793055"/>
    <n v="15.448886644838174"/>
    <n v="39.713383490162343"/>
    <n v="28.489147711545431"/>
    <x v="0"/>
    <m/>
    <x v="4"/>
    <x v="0"/>
    <s v="Coupure ENEO &amp; Baisse de tension"/>
    <s v="PASSIVE"/>
    <s v="(05-11-2026 top offenders): Impacté par LIT_092_Z_Bep-Yonyong(LIT-092)   ;   [OCM RAN -  11/05/2026] Impacté par LIT_092_Z_Bep-Yonyong(LIT-092)   ;   [OCM RAN -  11/05/2026 14h] Impacté par LIT_092_Z_Bep-Yonyong(LIT-092)   ;   [Ticket -  11/05/2026] INC-20260511-00001891..Grid Outage"/>
  </r>
  <r>
    <s v="Lada"/>
    <s v="CTR_667"/>
    <s v="Yaounde"/>
    <s v="CAMUSAT"/>
    <s v="Bad Grid + Solar + GE"/>
    <s v="CENTRE"/>
    <s v="Lada"/>
    <s v="ZTE"/>
    <n v="0"/>
    <n v="0"/>
    <n v="0"/>
    <n v="0"/>
    <n v="8.6248298533528516"/>
    <n v="8.5509212888055615"/>
    <n v="0"/>
    <n v="4.9264410029877332"/>
    <n v="33.859289792913337"/>
    <n v="36.982818398952162"/>
    <n v="36.982604378012347"/>
    <n v="36.982818398952162"/>
    <n v="36.982818398952162"/>
    <n v="36.982729223560575"/>
    <n v="36.982818398952162"/>
    <n v="36.982818398952162"/>
    <n v="36.982818398952162"/>
    <n v="36.982818398952162"/>
    <n v="36.982818398952162"/>
    <n v="36.982818398952162"/>
    <n v="36.982586542934037"/>
    <n v="36.982586542934037"/>
    <n v="36.982818398952162"/>
    <n v="36.982818398952162"/>
    <m/>
    <n v="36.982818398952162"/>
    <n v="28.18334745871536"/>
    <n v="24.690233964405756"/>
    <n v="21.001743389400598"/>
    <n v="33.763074100339921"/>
    <n v="28.18334745871536"/>
    <x v="1"/>
    <s v="site vandalise"/>
    <x v="5"/>
    <x v="2"/>
    <s v="EXCLU"/>
    <s v="Exclu"/>
    <s v="(05-11-2026 top offenders):"/>
  </r>
  <r>
    <s v="MUTENGENE-Q12-IHS"/>
    <s v="SUO_211"/>
    <s v="SUD-OUEST"/>
    <s v="IHS"/>
    <s v="Grid +Gen"/>
    <s v="SUD-OUEST"/>
    <s v="Mutengene"/>
    <s v="Huawei"/>
    <n v="27.737113799214111"/>
    <n v="27.736578746864588"/>
    <n v="27.737113799214111"/>
    <n v="27.737113799214111"/>
    <n v="37.30204846575522"/>
    <n v="22.918521514811676"/>
    <n v="0"/>
    <n v="7.3658873450845094E-3"/>
    <n v="0"/>
    <n v="0"/>
    <n v="0"/>
    <n v="20.969361475660108"/>
    <n v="0"/>
    <n v="0"/>
    <n v="20.969361475660108"/>
    <n v="22.72583132867053"/>
    <n v="1.3598890515448032"/>
    <n v="27.737113799214111"/>
    <n v="27.736578746864588"/>
    <n v="27.737113799214111"/>
    <n v="27.736578746864588"/>
    <n v="27.736578746864588"/>
    <n v="27.737113799214111"/>
    <n v="27.737113799214111"/>
    <m/>
    <n v="27.737113799214111"/>
    <n v="27.737113799214111"/>
    <n v="64.745872450631268"/>
    <n v="55.081244836133287"/>
    <n v="0"/>
    <n v="27.737113799214111"/>
    <x v="2"/>
    <m/>
    <x v="6"/>
    <x v="3"/>
    <s v="SPARE-ISSUE"/>
    <s v="SPARE-ISSUE"/>
    <s v="(05-11-2026 groupe whatsapp incident ):SUO_211_H_MUTENGENE-Q12-IHS: 10/05/2026 ODU recu faulty nouvelle command en cours   || [OCM RAN -  11/05/2026] 11/05/2026   UBT-S 3DB29118AA ETD=11/05/2026_x000a_10/05/2026 ODU recu faulty nouvelle command en cours _x000a_09.05.2026: En Attente de la spare ce Jour 09.05.2026 ETR=18H_x000a_08.05.26: ODU pas encore arrivé à Limbe, nouvel ETD du SPM ce 09.05.26_x000a_07/05/2026 ODU UBT-S en cours d'expédition de YDE vers Douala vers Limbe ETD=07/05/2026_x000a_06/05/2026 ODU UBT-S en cours d'expédition de YDE vers Douala vers Limbe ETD=07/05/2026_x000a_04.05.26: ODU UBT-S en cours d'expédition de Douala pour Limbe, ETD=05.05.26_x000a_03.05.2026: FME Sur site suite des travaux avec le BO TX. Update ASAP_x000a_02.05.2026: Travaux effectues ce Jour cote Mutengue(Check et notoyagde des ODU, Exitateur et realigmenet) la suite se fera sur Q12 demain 03.05.2026_x000a_02.05.2026: Suite des Investigation ce Jour par le FME Desmond qui est actuellement sur site_x000a_01.05.2026: FME Desmond is on the site. Work Ongoing_x000a_30.04.26: Besoin d'un FME sur le site pour reset du MPR; FME Desmond activé pour investigations, update ASAP_x000a_30/04/2026 IHS:Gen Overload._x0009_   ;   [OCM RAN -  11/05/2026] 11/05/2026   UBT-S 3DB29118AA commande en cours _x000a_10/05/2026 ODU recu faulty nouvelle command en cours _x000a_09.05.2026: En Attente de la spare ce Jour 09.05.2026 ETR=18H_x000a_08.05.26: ODU pas encore arrivé à Limbe, nouvel ETD du SPM ce 09.05.26_x000a_07/05/2026 ODU UBT-S en cours d'expédition de YDE vers Douala vers Limbe ETD=07/05/2026_x000a_06/05/2026 ODU UBT-S en cours d'expédition de YDE vers Douala vers Limbe ETD=07/05/2026_x000a_04.05.26: ODU UBT-S en cours d'expédition de Douala pour Limbe, ETD=05.05.26_x000a_03.05.2026: FME Sur site suite des travaux avec le BO TX. Update ASAP_x000a_02.05.2026: Travaux effectues ce Jour cote Mutengue(Check et notoyagde des ODU, Exitateur et realigmenet) la suite se fera sur Q12 demain 03.05.2026_x000a_02.05.2026: Suite des Investigation ce Jour par le FME Desmond qui est actuellement sur site_x000a_01.05.2026: FME Desmond is on the site. Work Ongoing_x000a_30.04.26: Besoin d'un FME sur le site pour reset du MPR; FME Desmond activé pour investigations, update ASAP_x000a_30/04/2026 IHS:Gen Overload._x0009_   ;   [OCM RAN 11-05-2026 18H UTC ] -&gt;..11/05/2026   UBT-S 3DB29118AA ETD=11/05/2026_x000a_10/05/2026 ODU recu faulty nouvelle command en cours _x000a_09.05.2026: En Attente de la spare ce Jour 09.05.2026 ETR=18H_x000a_08.05.26: ODU pas encore arrivé à Limbe, nouvel ETD du SPM ce 09.05.26_x000a_07/05/2026 ODU UBT-S en cours d'expédition de YDE vers Douala vers Limbe ETD=07/05/2026_x000a_06/05/2026 ODU UBT-S en cours d'expédition de YDE vers Douala vers Limbe ETD=07/05/2026_x000a_04.05.26: ODU UBT-S en cours d'expédition de Douala pour Limbe, ETD=05.05.26_x000a_03.05.2026: FME Sur site suite des travaux avec le BO TX. Update ASAP_x000a_02.05.2026: Travaux effectues ce Jour cote Mutengue(Check et notoyagde des ODU, Exitateur et realigmenet) la suite se fera sur Q12 demain 03.05.2026_x000a_02.05.2026: Suite des Investigation ce Jour par le FME Desmond qui est actuellement sur site_x000a_01.05.2026: FME Desmond is on the site. Work Ongoing_x000a_30.04.26: Besoin d'un FME sur le site pour reset du MPR; FME Desmond activé pour investigations, update ASAP_x000a_30/04/2026 IHS:Gen Overload._x0009_   ;    "/>
  </r>
  <r>
    <s v="Djaba-IHS"/>
    <s v="NRD_128"/>
    <s v="NORD"/>
    <s v="IHS"/>
    <s v="Hybrid-Gen"/>
    <s v="NORD"/>
    <s v="Djaba"/>
    <s v="NOKIA"/>
    <n v="0.29923406865715341"/>
    <n v="6.3268667508917076E-2"/>
    <n v="0.24717704909056684"/>
    <n v="0.3698126929717987"/>
    <n v="0.14120022745932487"/>
    <n v="9.4379970659681595E-2"/>
    <n v="0"/>
    <n v="1.3022133100670621"/>
    <n v="1.779638623989632"/>
    <n v="0.24257798688567117"/>
    <n v="0.34528606721701388"/>
    <n v="0"/>
    <n v="0"/>
    <n v="0"/>
    <n v="0"/>
    <n v="4.8119041300334155E-2"/>
    <n v="0.13519185479227014"/>
    <n v="0.65445654323640046"/>
    <n v="0.4347040622149746"/>
    <n v="0.61571687662355767"/>
    <n v="9.6204057211514762"/>
    <n v="9.6204057211514762"/>
    <n v="23.049907382063182"/>
    <n v="25.362653101368508"/>
    <m/>
    <n v="25.548954317485538"/>
    <n v="27.734438537466506"/>
    <n v="64.727138112537915"/>
    <n v="41.310933627099971"/>
    <n v="8.8647243070740505"/>
    <n v="27.734438537466506"/>
    <x v="0"/>
    <m/>
    <x v="6"/>
    <x v="3"/>
    <s v="SPARE-ISSUE"/>
    <s v="SPARE-ISSUE"/>
    <s v="(05-11-2026 top offenders): 11/05/2026 : Check breaker and  interconnection (sfp, optical fiber) between system and radio module, swap its if needed || Cde la SFP ET LA F.O passer || Intervention prevue pour demain || ETA : 12/05/2026    ;   [CellDown NOKIA -  11/05/2026] Check FME ongoing    ;   [CellDown NOKIA -  11/05/2026] Check FME ongoing    ;   [CellDown NOKIA -  11/05/2026] Check FME ongoing    ;   [OCM RAN -  11/05/2026] Power status check Ongoing   ;   [OCM RAN -  11/05/2026 14h] Power status check Ongoing   ;   [Ticket -  11/05/2026] INC-20260511-00006559..No power issue on site the site is on battery Ubaie = 52.8V. Hybrid site with Threshold 50V TX FME JEAN PAUL 697888041 is informed..Grid Outage"/>
  </r>
  <r>
    <s v="Ngd-Yarban"/>
    <s v="ADM_073"/>
    <s v="Ngaoundere"/>
    <s v="IHS"/>
    <s v="Grid-Gen"/>
    <s v="ADAMAOUA"/>
    <s v="Ngaoundere"/>
    <s v="Huawei"/>
    <n v="0.55335113987552542"/>
    <n v="5.0622907945313376"/>
    <n v="0.79194881760564773"/>
    <n v="1.0171880216760407"/>
    <n v="1.6637631159165946"/>
    <n v="0"/>
    <n v="0"/>
    <n v="0"/>
    <n v="0"/>
    <n v="0"/>
    <n v="0"/>
    <n v="2.8911375355631455"/>
    <n v="2.7436771080349174"/>
    <n v="5.6142329632197887"/>
    <n v="2.8911375355631455"/>
    <n v="1.5271642510836594"/>
    <n v="0.60361039057394716"/>
    <n v="0.31050871350586279"/>
    <n v="0.17754820464967627"/>
    <n v="1.4702703512511666"/>
    <n v="2.8846990722905663"/>
    <n v="2.8846990722905663"/>
    <n v="9.5863545956002993E-2"/>
    <n v="21.091050215019703"/>
    <m/>
    <n v="27.674726695259874"/>
    <n v="27.586567903136974"/>
    <n v="32.372936225315634"/>
    <n v="0.52483373624243901"/>
    <n v="43.697071576629519"/>
    <n v="27.586567903136974"/>
    <x v="0"/>
    <m/>
    <x v="1"/>
    <x v="0"/>
    <s v="Defaut GE &amp; Power Cabinet"/>
    <s v="PASSIVE"/>
    <s v="(05-11-2026 top offenders): 11/05/2026 : Relance faite a HIS ce jour || Feedback HIS : Le remplacement du generateur est plannifié pour vendredi _x000a_08/05/2026 : Power issue || Mail sent to IHS || Feedack  IHS : Gen overload, process of replacement is ongoing, ETR: Week 20   ;   [CellDown Huawei -  11/05/2026] 11/05/2026 : Relance faite a HIS ce jour_x000a_08/05/2026 : Power issue || Mail sent to IHS || Feedack  IHS : Gen overload, process of replacement is ongoing, ETR: Week 20   ;   [CellDown Huawei -  11/05/2026] 11/05/2026 : Relance faite a HIS ce jour_x000a_08/05/2026 : Power issue || Mail sent to IHS || Feedack  IHS : Gen overload, process of replacement is ongoing, ETR: Week 20   ;   [CellDown Huawei -  11/05/2026] 11/05/2026 : Relance faite a HIS ce jour || Feedback HIS : Le remplacement du generateur est plannifié pour vendredi _x000a_08/05/2026 : Power issue || Mail sent to IHS || Feedack  IHS : Gen overload, process of replacement is ongoing, ETR: Week 20   ;    "/>
  </r>
  <r>
    <s v="Mak-Universite-II-IHS"/>
    <s v="LIT_576"/>
    <s v="Douala"/>
    <s v="IHS"/>
    <s v="Grid-Gen"/>
    <s v="LITTORAL"/>
    <s v="Douala"/>
    <s v="ZTE"/>
    <n v="0"/>
    <n v="2.8409317900996749"/>
    <n v="0"/>
    <n v="1.7656727534221285E-3"/>
    <n v="8.8658174315774427E-2"/>
    <n v="0"/>
    <n v="0"/>
    <n v="0"/>
    <n v="4.1573567557850015E-2"/>
    <n v="0"/>
    <n v="0"/>
    <n v="0"/>
    <n v="0"/>
    <n v="0"/>
    <n v="0"/>
    <n v="0.33397967657155564"/>
    <n v="3.0046578090533704"/>
    <n v="0"/>
    <n v="0"/>
    <n v="0"/>
    <n v="0.15518301643966245"/>
    <n v="0.15518301643966245"/>
    <n v="0"/>
    <n v="0"/>
    <m/>
    <n v="52.469712470001419"/>
    <n v="27.125709479415466"/>
    <n v="0"/>
    <n v="9.0272571410113862"/>
    <n v="46.204571023952269"/>
    <n v="27.125709479415466"/>
    <x v="0"/>
    <m/>
    <x v="7"/>
    <x v="4"/>
    <s v="No root cause"/>
    <s v="No root cause"/>
    <s v="(05-11-2026 top offenders):   ;    "/>
  </r>
  <r>
    <s v="Makepe-Bloc-E"/>
    <s v="LIT_613"/>
    <s v="Douala"/>
    <s v="CAMUSAT"/>
    <s v="Good Grid no GE - 8h"/>
    <s v="LITTORAL"/>
    <s v="Douala"/>
    <s v="ZTE"/>
    <n v="28.954821606412636"/>
    <n v="31.4269596470652"/>
    <n v="27.418953837110092"/>
    <n v="25.985637768132563"/>
    <n v="39.527634383748101"/>
    <n v="35.308372071123436"/>
    <n v="29.162225732165645"/>
    <n v="28.579464548144728"/>
    <n v="25.403768338027525"/>
    <n v="29.19416835743209"/>
    <n v="26.396236941155653"/>
    <n v="22.973542731420842"/>
    <n v="29.444626362243277"/>
    <n v="26.883259424768784"/>
    <n v="22.973542731420842"/>
    <n v="26.516124337605191"/>
    <n v="25.787953760062553"/>
    <n v="27.385102858463672"/>
    <n v="29.138665593708357"/>
    <n v="25.896355366075689"/>
    <n v="13.868556899607057"/>
    <n v="13.868556899607057"/>
    <n v="32.027645084795097"/>
    <n v="25.264886583169968"/>
    <m/>
    <n v="28.87814860472616"/>
    <n v="26.881279731075555"/>
    <n v="9.4650871871115747"/>
    <n v="14.259125381233615"/>
    <n v="39.7759700853859"/>
    <n v="26.881279731075555"/>
    <x v="0"/>
    <m/>
    <x v="0"/>
    <x v="0"/>
    <s v="AKTIVCO Coupure ENEO &amp; Baisse de tension"/>
    <s v="PASSIVE"/>
    <s v="(05-11-2026 retour camusat): Grid outage Grid only site (Insuffisance de redresseurs)   ;   (05-11-2026 top offenders): _x000a_11/05/2026 : En attente du feedback de camusat _x000a_09/05/2026 : En attente du feedback de camusat _x000a_08/05/2026 : Relance faite a Camusat ce jour _x000a_07/05/2026 : En attente du Feedback de Camusat || Fd Camusat : Nous avions perdue deux rectifiers Vertiv que nous avions mis en réparation.Ils nous seront livrés demain pour stabiliser l’énergie._x000a_06/05/2026 : En attente du Feedback de Camusat _x000a_04/05/2026 : Need BO RAN analysis || FME Etaba  doit aller sur site verifier les tensions || Diagnostic du FME en cours || FME sur site  || Power issue ||  R.I de ce jour envoyer a Camusat pour instabilites power || Attente feedback attendue par Camusat pour stabiliser le power _x000a_28/04/2026 : Site down   ;   [CellDown ZTE -  11/05/2026] Power issue    ;   [CellDown ZTE -  11/05/2026] Power issue    ;   [CellDown ZTE -  11/05/2026] Power issue    ;   [OCM RAN -  11/05/2026 14h] Power status check Ongoing   ;   [Ticket -  11/05/2026] INC-20260511-00009022..Grid Outage"/>
  </r>
  <r>
    <s v="PK19"/>
    <s v="LIT_584"/>
    <s v="Douala"/>
    <s v="CAMUSAT"/>
    <s v="HGB"/>
    <s v="LITTORAL"/>
    <s v="Douala"/>
    <s v="ZTE"/>
    <n v="0"/>
    <n v="0"/>
    <n v="0"/>
    <n v="15.523134950190196"/>
    <n v="36.800365547765161"/>
    <n v="0"/>
    <n v="24.893025200252261"/>
    <n v="0"/>
    <n v="0"/>
    <n v="0"/>
    <n v="0"/>
    <n v="0"/>
    <n v="7.2242054829311195"/>
    <n v="0"/>
    <n v="0"/>
    <n v="10.105890426986043"/>
    <n v="0"/>
    <n v="0"/>
    <n v="0"/>
    <n v="0"/>
    <n v="0"/>
    <n v="0"/>
    <n v="0"/>
    <n v="0"/>
    <m/>
    <n v="0"/>
    <n v="26.633782349265054"/>
    <n v="12.259376161528962"/>
    <n v="10.43292328406622"/>
    <n v="40.99934992021749"/>
    <n v="26.633782349265054"/>
    <x v="0"/>
    <m/>
    <x v="8"/>
    <x v="5"/>
    <s v="MPR ISSUE"/>
    <s v="ACTIVE"/>
    <s v="(05-11-2026 top offenders): _x000a_12.05.2026: FME Fidel est en route ETA=14H en Parellele il manage avec le level 0. Update ASAP_x000a_11.05.26: Besoin d'un FME sur site pour vérifier le statut du MPR; CM-20260511-00005408; FME Etaba activé pour investigations, update ASAP   ;   [OCM RAN -  11/05/2026] 11.05.26: Besoin d'un FME sur site pour vérifier le statut du MPR; CM-20260511-00005408; FME Etaba activé pour investigations, update ASAP   ;   [OCM RAN 11-05-2026 18H UTC ] -&gt;..Power status check Ongoing   ;    "/>
  </r>
  <r>
    <s v="De-La-Salle"/>
    <s v="LIT_245"/>
    <s v="Douala"/>
    <s v="IHS"/>
    <s v="Grid-GenLithium"/>
    <s v="LITTORAL"/>
    <s v="Douala"/>
    <s v="ZTE"/>
    <n v="0"/>
    <n v="0"/>
    <n v="0"/>
    <n v="0"/>
    <n v="0"/>
    <n v="0"/>
    <n v="0"/>
    <n v="0"/>
    <n v="0"/>
    <n v="0.32286842277981803"/>
    <n v="0"/>
    <n v="0"/>
    <n v="0"/>
    <n v="0"/>
    <n v="0"/>
    <n v="0"/>
    <n v="0"/>
    <n v="0"/>
    <n v="0.67081296567389526"/>
    <n v="0"/>
    <n v="0"/>
    <n v="0"/>
    <n v="0.48980475583064365"/>
    <n v="0"/>
    <m/>
    <n v="21.722411987455519"/>
    <n v="26.585930834139472"/>
    <n v="4.9452407787089987"/>
    <n v="4.829118513078396"/>
    <n v="46.517914403973137"/>
    <n v="26.585930834139472"/>
    <x v="0"/>
    <m/>
    <x v="7"/>
    <x v="4"/>
    <s v="No root cause"/>
    <s v="No root cause"/>
    <s v="(05-11-2026 top offenders): 11/04/2026 : Need BO TX analysis || La supervision est instable sur ce site bien vouloir activer un FME. || FME activer || ETA : 12/05/2026   ;   [CellDown ZTE -  11/05/2026] Check BO TX  ongoing   ;   [CellDown ZTE -  11/05/2026] Check BO TX  ongoing   ;   [CellDown ZTE -  11/05/2026] Check BO TX  ongoing   ;    "/>
  </r>
  <r>
    <s v="CTR_984_Z_Mbalmayo-Ngalan-II"/>
    <s v="CTR_984"/>
    <s v="CENTRE"/>
    <s v="ESCO"/>
    <s v="Hybrid Solar - S1"/>
    <s v="CTR"/>
    <s v="Mbalmayo"/>
    <s v="ZTE"/>
    <n v="0"/>
    <n v="0"/>
    <n v="0"/>
    <n v="0"/>
    <n v="0"/>
    <n v="0"/>
    <n v="0"/>
    <n v="0"/>
    <n v="0"/>
    <n v="0"/>
    <n v="0"/>
    <n v="0"/>
    <n v="0"/>
    <s v=""/>
    <n v="0"/>
    <n v="0"/>
    <n v="0"/>
    <n v="0"/>
    <n v="0"/>
    <n v="0"/>
    <n v="0"/>
    <n v="0"/>
    <n v="0"/>
    <n v="0"/>
    <m/>
    <n v="0"/>
    <n v="24.633649656282369"/>
    <n v="18.468810074777487"/>
    <n v="15.78623801897923"/>
    <n v="32.017352697831093"/>
    <n v="24.633649656282369"/>
    <x v="0"/>
    <m/>
    <x v="3"/>
    <x v="0"/>
    <s v="AKTIVCO Defaut GE &amp; Power Cabinet"/>
    <s v="PASSIVE"/>
    <s v="(05-11-2026 retour camusat): Plantage du controleur Powercore   ;   (05-11-2026 top offenders): 11.05.26: Camusat: investigations ongoing / FME is trying to get level0   ;   [OCM RAN -  11/05/2026] 11.05.26: Camusat: investigations ongoing / FME is trying to get level0   ;   [OCM RAN -  11/05/2026] Power status check Ongoing   ;    "/>
  </r>
  <r>
    <s v="LIT_825_Z_Camp-Bertaud"/>
    <s v="LIT_825"/>
    <s v="Douala"/>
    <s v="ESCO"/>
    <s v="Good Grid no GE - 8h"/>
    <s v="LIT"/>
    <s v="Douala"/>
    <s v="ZTE"/>
    <n v="2.0514085431451941"/>
    <n v="4.3494227141850201"/>
    <n v="3.3552776136950575"/>
    <n v="5.3995699605916112"/>
    <n v="1.4366333935445579"/>
    <n v="1.9831358633462026"/>
    <n v="10.605254784794813"/>
    <n v="13.871767213704187"/>
    <n v="4.3365636227181783"/>
    <n v="2.5675378745723121"/>
    <n v="4.6130251717161332"/>
    <n v="20.872980712432899"/>
    <n v="3.1427904906216027"/>
    <n v="0"/>
    <n v="20.872980712432899"/>
    <n v="23.567950221583022"/>
    <n v="2.2602573102419004"/>
    <n v="5.6502776564992452"/>
    <n v="4.3140200837249916"/>
    <n v="18.987545408109391"/>
    <n v="24.6521267974192"/>
    <n v="24.6521267974192"/>
    <n v="1.6772642702028633"/>
    <n v="17.726765886774363"/>
    <m/>
    <n v="3.1568088621790724E-2"/>
    <n v="24.358436562766627"/>
    <n v="11.780901166624702"/>
    <n v="10.111722274923416"/>
    <n v="36.973971637259844"/>
    <n v="24.358436562766627"/>
    <x v="0"/>
    <m/>
    <x v="0"/>
    <x v="0"/>
    <s v="AKTIVCO Coupure ENEO &amp; Baisse de tension"/>
    <s v="PASSIVE"/>
    <s v="(05-11-2026 retour camusat): Grid outage Grid only site    ;   (05-11-2026 top offenders): Power status check Ongoing   ;   [OCM RAN 11-05-2026 18H UTC ] -&gt;..Power status check Ongoing   ;    "/>
  </r>
  <r>
    <s v="Montee-Jouvence-II-IHS"/>
    <s v="CTR_154"/>
    <s v="Yaounde"/>
    <s v="IHS"/>
    <s v="Grid-Gen"/>
    <s v="CENTRE"/>
    <s v="Yaounde"/>
    <s v="ZTE"/>
    <n v="0"/>
    <n v="0"/>
    <n v="16.036856546044461"/>
    <n v="13.868556899607057"/>
    <n v="21.059321610693054"/>
    <n v="0"/>
    <n v="0"/>
    <n v="0"/>
    <n v="0"/>
    <n v="0"/>
    <n v="0"/>
    <n v="0"/>
    <n v="0"/>
    <n v="0"/>
    <n v="0"/>
    <n v="1.1111253791737731E-2"/>
    <n v="7.5717933242588451"/>
    <n v="0"/>
    <n v="0"/>
    <n v="0"/>
    <n v="0"/>
    <n v="0"/>
    <n v="0"/>
    <n v="0"/>
    <m/>
    <n v="30.381556531491032"/>
    <n v="23.492543510457061"/>
    <n v="20.556439816313564"/>
    <n v="17.480060674371238"/>
    <n v="28.167114280523652"/>
    <n v="23.492543510457061"/>
    <x v="0"/>
    <m/>
    <x v="9"/>
    <x v="5"/>
    <s v="fiber AOF"/>
    <s v="ACTIVE"/>
    <s v="(05-11-2026 top offenders): 11/05/2026 CDS: en attente des poteaux pour la finalisation de la coupure _x000a_10/05/2026 equipe sur la coupure ETR=2H_x000a_10/05/2026 OCM_AOF_CTR_154_CTR_074_Montee-Jouvence-II-IHS_Damas is down CDS activated    ;   [OCM RAN -  11/05/2026] 11/05/2026 CDS: en attente des poteaux pour la finalisation de la coupure _x000a_10/05/2026 equipe sur la coupure ETR=2H_x000a_10/05/2026 OCM_AOF_CTR_154_CTR_074_Montee-Jouvence-II-IHS_Damas is down CDS activated    ;    "/>
  </r>
  <r>
    <s v="OST_406_H_Chefferie-Bangangte"/>
    <s v="OST_406"/>
    <s v="OUEST"/>
    <s v="ESCO"/>
    <s v="Hybrid Solar - S1"/>
    <s v="OST"/>
    <s v="Bangante"/>
    <s v="Huawei"/>
    <n v="23.113993973170334"/>
    <n v="23.114261499345094"/>
    <n v="23.114261499345094"/>
    <n v="23.113993973170334"/>
    <n v="23.114261499345094"/>
    <n v="23.114261499345094"/>
    <n v="23.114261499345094"/>
    <n v="23.114261499345094"/>
    <n v="23.113993973170334"/>
    <n v="23.114261499345094"/>
    <n v="23.114261499345094"/>
    <n v="23.114261499345094"/>
    <n v="23.114261499345094"/>
    <n v="23.113993973170334"/>
    <n v="23.114261499345094"/>
    <n v="23.114261499345094"/>
    <n v="23.114261499345094"/>
    <n v="23.114261499345094"/>
    <n v="23.113993973170334"/>
    <n v="23.114261499345094"/>
    <n v="23.113993973170334"/>
    <n v="23.113993973170334"/>
    <n v="23.114261499345094"/>
    <n v="23.113993973170334"/>
    <m/>
    <n v="23.114261499345094"/>
    <n v="23.114261499345094"/>
    <n v="32.372936225315634"/>
    <n v="55.081244836133287"/>
    <n v="0"/>
    <n v="23.114261499345094"/>
    <x v="1"/>
    <m/>
    <x v="5"/>
    <x v="2"/>
    <s v="EXCLU"/>
    <s v="Exclu"/>
    <s v=" "/>
  </r>
  <r>
    <s v="Wonya-Mavio-IHS"/>
    <s v="SUO_195"/>
    <s v="SUD-OUEST"/>
    <s v="IHS"/>
    <s v="Grid-Gen"/>
    <s v="SUD-OUEST"/>
    <s v="Buea"/>
    <s v="Huawei"/>
    <n v="0.77484497749926529"/>
    <n v="6.0728441670733074E-2"/>
    <n v="3.5627887499179591"/>
    <n v="0.14482083593725473"/>
    <n v="1.3247539472595331"/>
    <n v="0"/>
    <n v="1.0472757987974879"/>
    <n v="12.334633153841105"/>
    <n v="23.114261499345094"/>
    <n v="23.113993973170334"/>
    <n v="23.114261499345094"/>
    <n v="23.114261499345094"/>
    <n v="23.114261499345094"/>
    <n v="23.113993973170334"/>
    <n v="23.114261499345094"/>
    <n v="23.114261499345094"/>
    <n v="23.113993973170334"/>
    <n v="23.113993973170334"/>
    <n v="23.114261499345094"/>
    <n v="23.114261499345094"/>
    <n v="23.114261499345094"/>
    <n v="23.114261499345094"/>
    <n v="23.113993973170334"/>
    <n v="23.114261499345094"/>
    <m/>
    <n v="23.114261499345094"/>
    <n v="23.113993973170334"/>
    <n v="32.371062791506304"/>
    <n v="55.081244836133287"/>
    <n v="0"/>
    <n v="23.113993973170334"/>
    <x v="0"/>
    <m/>
    <x v="6"/>
    <x v="3"/>
    <s v="SPARE-ISSUE"/>
    <s v="SPARE-ISSUE"/>
    <s v="(05-11-2026 top offenders): 06/05/2026 Carte EAC 3DB19417AA faulty, commande passée vers OCM_x000a_20.04.26; Carte EAC 3DB19417AA faulty, commande passée vers OCM_x000a_19.04.26; Besoin d'un FME sur SUO_077_H_Buea-David-Square pour vérifier la chaine antennaire de l'ODU 3.2; FME Fabien activé pour investigations, update ASAP_x000a_19.04.26; Reste down après l'incident P2 sur Buea-David   ;   [OCM RAN -  11/05/2026] 06/05/2026 Carte EAC 3DB19417AA faulty, commande passée vers OCM_x000a_20.04.26; Carte EAC 3DB19417AA faulty, commande passée vers OCM_x000a_19.04.26; Besoin d'un FME sur SUO_077_H_Buea-David-Square pour vérifier la chaine antennaire de l'ODU 3.2; FME Fabien activé pour investigations, update ASAP_x000a_19.04.26; Reste down après l'incident P2 sur Buea-David   ;   [OCM RAN -  11/05/2026] 06/05/2026 Carte EAC 3DB19417AA faulty, commande passée vers OCM_x000a_20.04.26; Carte EAC 3DB19417AA faulty, commande passée vers OCM_x000a_19.04.26; Besoin d'un FME sur SUO_077_H_Buea-David-Square pour vérifier la chaine antennaire de l'ODU 3.2; FME Fabien activé pour investigations, update ASAP_x000a_19.04.26; Reste down après l'incident P2 sur Buea-David   ;   [OCM RAN 11-05-2026 18H UTC ] -&gt;..06/05/2026 Carte EAC 3DB19417AA faulty, commande passée vers OCM_x000a_20.04.26; Carte EAC 3DB19417AA faulty, commande passée vers OCM_x000a_19.04.26; Besoin d'un FME sur SUO_077_H_Buea-David-Square pour vérifier la chaine antennaire de l'ODU 3.2; FME Fabien activé pour investigations, update ASAP_x000a_19.04.26; Reste down après l'incident P2 sur Buea-David   ;    "/>
  </r>
  <r>
    <s v="Galim-Tignere"/>
    <s v="ADM_024"/>
    <s v="ADAMAOUA"/>
    <s v="IHS"/>
    <s v="Hybrid-Gen"/>
    <s v="ADAMAOUA"/>
    <s v="Galim-Tignere"/>
    <s v="NOKIA"/>
    <n v="15.927259794209284"/>
    <n v="13.16420688192124"/>
    <n v="19.063676967619067"/>
    <n v="11.608613471280727"/>
    <n v="4.6783619361473292"/>
    <n v="0.49776258332135365"/>
    <n v="5.1030203632367996"/>
    <n v="7.0765152238142859"/>
    <n v="6.7234368204745447"/>
    <n v="14.918096229250185"/>
    <n v="10.729919080646033"/>
    <n v="13.362161504254907"/>
    <n v="1.8878298562388596"/>
    <n v="4.2159553812722237"/>
    <n v="13.362161504254907"/>
    <n v="8.9171713640163883"/>
    <n v="6.4778860114509973"/>
    <n v="15.591217365410856"/>
    <n v="22.559886800629506"/>
    <n v="14.042100183069872"/>
    <n v="9.7041969660398504"/>
    <n v="9.7041969660398504"/>
    <n v="21.096349469245684"/>
    <n v="15.837409519268974"/>
    <m/>
    <n v="21.253629825941257"/>
    <n v="22.903906519164892"/>
    <n v="31.875976683492595"/>
    <n v="54.666039549953176"/>
    <n v="0"/>
    <n v="22.903906519164892"/>
    <x v="0"/>
    <m/>
    <x v="8"/>
    <x v="5"/>
    <s v="MPR ISSUE"/>
    <s v="ACTIVE"/>
    <s v="(05-11-2026 top offenders): _x000a_12.05.2026: Spare pas disponible chez Huawei. Commande passee a OCM_x000a_12.05.2026: ODU  (3DB20858AC MPT-MC 7/8GHz INF (7107-8377) ) //  3DB20859AC (MPT-MC 7/8GHz SUP (7261-8496))  en défaut, mail commande passée, en attente retour SPM_x000a_11.05.26: Besoin d'un FME sur site pour vérifier le statut du MPR; FME Willy acivé pour investigations, update ASAP   ;   [OCM RAN -  11/05/2026] 11.05.26: Besoin d'un FME sur site pour vérifier le statut du MPR; FME Willy acivé pour investigations, update ASAP   ;   [OCM RAN -  11/05/2026] 11/05/2026 FME activé, action en cours avec le niveau zéro, updates ASAP_x000a_10/05/2026 FME wily activé ETA asap _x000a_Site is not supervised Mobilize FME locally for tshoot   ;   [OCM RAN 11-05-2026 18H UTC ] -&gt;..11/05/2026 FME activé, action en cours avec le niveau zéro, updates ASAP // ESCALADE RM SAYAKA_x000a_10/05/2026 FME wily activé ETA asap _x000a_Site is not supervised Mobilize FME locally for tshoot   ;   [OCM RAN -  11/05/2026 14h] 11/05/2026 FME activé, action en cours avec le niveau zéro, updates ASAP // ESCALADE RM SAYAKA_x000a_10/05/2026 FME wily activé ETA asap _x000a_Site is not supervised Mobilize FME locally for tshoot   ;   [Ticket -  11/05/2026] INC-20260511-00015340..Others"/>
  </r>
  <r>
    <s v="Bertoua-Force-Tyre"/>
    <s v="EST_120"/>
    <s v="CENTRE"/>
    <s v="CAMUSAT"/>
    <s v="Medium Grid + GE"/>
    <s v="EST"/>
    <s v="Bertoua"/>
    <s v="ZTE"/>
    <n v="0"/>
    <n v="2.0912342730279394"/>
    <n v="2.3098923331992136"/>
    <n v="0.99844335436445741"/>
    <n v="0"/>
    <n v="0"/>
    <n v="0"/>
    <n v="0"/>
    <n v="0"/>
    <n v="4.726295754109917E-3"/>
    <n v="2.9491907154862704"/>
    <n v="0"/>
    <n v="9.0890591068763484"/>
    <n v="0"/>
    <n v="0"/>
    <n v="0.40920803691433166"/>
    <n v="0"/>
    <n v="3.3369966584197264"/>
    <n v="0"/>
    <n v="1.9483574606272815"/>
    <n v="0.9392843995856559"/>
    <n v="0.9392843995856559"/>
    <n v="4.2929033509972035E-2"/>
    <n v="8.5172843310989563"/>
    <m/>
    <n v="27.737113799214121"/>
    <n v="22.63729799990298"/>
    <n v="5.8201343676686293E-2"/>
    <n v="11.22407866417781"/>
    <n v="36.167493767332729"/>
    <n v="22.63729799990298"/>
    <x v="0"/>
    <m/>
    <x v="7"/>
    <x v="4"/>
    <s v="No root cause"/>
    <s v="No root cause"/>
    <s v="(05-11-2026 top offenders): 11/04/2026 : Need BO TX analysis   ;   [CellDown ZTE -  11/05/2026] Check BO TX  ongoing   ;   [CellDown ZTE -  11/05/2026] Check BO TX  ongoing   ;   [CellDown ZTE -  11/05/2026] Check BO TX  ongoing   ;    "/>
  </r>
  <r>
    <s v="Zileng-HIS"/>
    <s v="EXN_174"/>
    <s v="EXTREME-NORD"/>
    <s v="IHS"/>
    <s v="Grid-Gen"/>
    <s v="EXTREME-NORD"/>
    <s v="Zileng"/>
    <s v="NOKIA"/>
    <n v="15.903667082885152"/>
    <n v="3.0737402174271398"/>
    <n v="0.17469681274573265"/>
    <n v="0"/>
    <n v="0"/>
    <n v="0"/>
    <n v="13.968480603866711"/>
    <n v="13.49893199931083"/>
    <n v="9.6659110355023365"/>
    <n v="7.8209222103247216"/>
    <n v="0"/>
    <n v="23.113405415585859"/>
    <n v="13.788672457605864"/>
    <n v="13.16416467728264"/>
    <n v="23.113405415585859"/>
    <n v="23.113565931290715"/>
    <n v="23.113458920820811"/>
    <n v="23.113084384176148"/>
    <n v="18.91987435951615"/>
    <n v="23.113191394646048"/>
    <n v="13.994543892841142"/>
    <n v="13.994543892841142"/>
    <n v="23.053780250889591"/>
    <n v="23.080908782973751"/>
    <m/>
    <n v="23.113405415585859"/>
    <n v="22.409775905807955"/>
    <n v="27.439560527399095"/>
    <n v="55.081244836133287"/>
    <n v="0"/>
    <n v="22.409775905807955"/>
    <x v="2"/>
    <m/>
    <x v="1"/>
    <x v="0"/>
    <s v="Defaut GE &amp; Power Cabinet"/>
    <s v="PASSIVE"/>
    <s v="[CellDown NOKIA -  11/05/2026] Power issue    ;   [CellDown NOKIA -  11/05/2026] Check BO RAN  ongoing    ;   [OCM RAN 11-05-2026 18H UTC ] -&gt;..Power status check Ongoing   ;   [Ticket -  11/05/2026] INC-20260511-00002998..Transmission Board fault"/>
  </r>
  <r>
    <s v="Bitotol-Ecole-Publique"/>
    <s v="CTR_794"/>
    <s v="Yaounde"/>
    <s v="ESCO "/>
    <s v="Good Grid no GE 8H"/>
    <s v="CENTRE"/>
    <s v="Yaounde"/>
    <s v="ZTE"/>
    <n v="0"/>
    <n v="0"/>
    <n v="3.0910509284228387"/>
    <n v="18.092117466106206"/>
    <n v="0"/>
    <n v="0"/>
    <n v="0"/>
    <n v="0"/>
    <n v="0"/>
    <n v="0"/>
    <n v="0"/>
    <n v="11.798153998053836"/>
    <n v="0"/>
    <n v="0.73207645969414992"/>
    <n v="11.798153998053838"/>
    <n v="9.0663015469433521"/>
    <n v="12.327606132984052"/>
    <n v="12.327606132984052"/>
    <n v="12.327606132984052"/>
    <n v="12.327606132984052"/>
    <n v="6.3447756061786418"/>
    <n v="6.3447756061786418"/>
    <n v="1.0146911107116057"/>
    <n v="9.2164729063758273"/>
    <m/>
    <n v="33.131743443111823"/>
    <n v="22.355307576626629"/>
    <n v="6.6770429920586389"/>
    <n v="8.5024765309696004"/>
    <n v="35.566354650259264"/>
    <n v="22.355307576626629"/>
    <x v="0"/>
    <m/>
    <x v="0"/>
    <x v="0"/>
    <s v="AKTIVCO Coupure ENEO &amp; Baisse de tension"/>
    <s v="PASSIVE"/>
    <s v="(05-11-2026 retour camusat): Perte d'une phase AC et GE en mode stop   ;   (05-11-2026 top offenders): Power status check Ongoing   ;   [OCM RAN -  11/05/2026] Power status check Ongoing   ;   [OCM RAN -  11/05/2026 14h] Power status check Ongoing   ;   [Ticket -  11/05/2026] INC-20260511-00005103..unknown / Our FME is on the way to site ETA=12h30..Grid Outage"/>
  </r>
  <r>
    <s v="Bois-Des-Singes-II-MTN"/>
    <s v="LIT_753"/>
    <s v="Douala"/>
    <s v="MTN"/>
    <m/>
    <s v="LITTORAL"/>
    <s v="Douala"/>
    <s v="ZTE"/>
    <n v="3.0822225646557264"/>
    <n v="4.159389954713169"/>
    <n v="0.75237277881934761"/>
    <n v="7.6864550427613834"/>
    <n v="8.1582642045697735"/>
    <n v="1.0884034893974031"/>
    <n v="0.69551454914348854"/>
    <n v="8.6973829519480201"/>
    <n v="8.66388867486795"/>
    <n v="7.6120292609428901"/>
    <n v="4.2819704479886314"/>
    <n v="32.698582896017214"/>
    <n v="23.491723096854464"/>
    <n v="13.868556899607057"/>
    <n v="32.698582896017214"/>
    <n v="19.294237414855338"/>
    <n v="3.7225197113285549"/>
    <n v="13.868556899607057"/>
    <n v="13.868556899607057"/>
    <n v="28.385008689250157"/>
    <n v="28.081116789800049"/>
    <n v="28.081116789800049"/>
    <n v="4.5677419078682657"/>
    <n v="33.764193155324982"/>
    <m/>
    <n v="25.806894613235624"/>
    <n v="21.464249228811212"/>
    <n v="26.043852339444221"/>
    <n v="17.827877910040765"/>
    <n v="22.551147270430999"/>
    <n v="21.464249228811212"/>
    <x v="0"/>
    <m/>
    <x v="10"/>
    <x v="0"/>
    <s v="Sharing"/>
    <s v="PASSIVE"/>
    <s v="(05-11-2026 top offenders): 10/05/2026 : Power issue || Mail sent to MTN   ;   [CellDown ZTE -  11/05/2026] Power issue    ;   [CellDown ZTE -  11/05/2026] Power issue    ;   [CellDown ZTE -  11/05/2026] Power issue    ;    "/>
  </r>
  <r>
    <s v="Garoua-Djamboutou-Village"/>
    <s v="NRD_060"/>
    <s v="Garoua"/>
    <s v="IHS"/>
    <s v="Grid-Gen"/>
    <s v="NORD"/>
    <s v="Garoua"/>
    <s v="Huawei"/>
    <n v="14.98792208496346"/>
    <n v="11.24460667231682"/>
    <n v="2.5760987121646655"/>
    <n v="19.570146076425452"/>
    <n v="14.593570668287521"/>
    <n v="7.9761858900274811"/>
    <n v="12.924421358719071"/>
    <n v="1.5379723085440014"/>
    <n v="1.0223780294664029"/>
    <n v="0.73323573978478052"/>
    <n v="0.84031755000242547"/>
    <n v="21.898907922484469"/>
    <n v="16.325035741496947"/>
    <n v="21.860277142848989"/>
    <n v="21.898907922484469"/>
    <n v="18.943760290840189"/>
    <n v="24.689205925241062"/>
    <n v="23.163040438543174"/>
    <n v="17.687528714476091"/>
    <n v="20.34991353554032"/>
    <n v="5.6079015104171122"/>
    <n v="5.6079015104171122"/>
    <n v="12.963676366095658"/>
    <n v="22.933003598405403"/>
    <m/>
    <n v="23.335808842203789"/>
    <n v="21.017890723761749"/>
    <n v="15.327186472109316"/>
    <n v="32.90546553852117"/>
    <n v="14.92348292829204"/>
    <n v="21.017890723761749"/>
    <x v="0"/>
    <m/>
    <x v="1"/>
    <x v="0"/>
    <s v="Defaut GE &amp; Power Cabinet"/>
    <s v="PASSIVE"/>
    <s v="(05-11-2026 top offenders): 11/05/2026 : We replaced the power cabinet already but we still record the instability, we are looking for another solution, we keep you update_x000a_09/05/2026 : Relance faite a IHS ce jour_x000a_07/05/2026 : power cabinet replaced yesterday. _x000a_Power is stable || Site down || Probleme pas toujours resolu_x000a__x000a_05/05/2026 : Feedback IHS: As discussed with Rene yesterday, truck who transported the power cabinet has an issue on the road, we do our best to solve the issue on Thursday_x000a_04/05/2026 : Relance faite a  IHS ce jour _x000a_02/05/2026 : Relance faite a IHS ce jour _x000a_27/04/2026 : Le work around que nous avons implémenter n’a pas fonctionner normalement, nous allons remplacer la baie le weekend, le process est en cours._x000a_23/04/2026 : Power instability || Nous avons un sérieux problème de base connector sur ce site qui ont été affectes pas les mauvaises tensions Eneo d'ici la semaine prochaine nous allons stabiliser ce site || Besoin d'un ETR envoye ce jour a HIS   ;   [CellDown Huawei -  11/05/2026] 11/05/2026 : Feedback IHS attendu_x000a_09/05/2026 : Relance faite a IHS ce jour_x000a_07/05/2026 : power cabinet replaced yesterday. _x000a_Power is stable || Site down || Probleme pas toujours resolu_x000a__x000a_05/05/2026 : Feedback IHS: As discussed with Rene yesterday, truck who transported the power cabinet has an issue on the road, we do our best to solve the issue on Thursday_x000a_04/05/2026 : Relance faite a  IHS ce jour _x000a_02/05/2026 : Relance faite a IHS ce jour _x000a_27/04/2026 : Le work around que nous avons implémenter n’a pas fonctionner normalement, nous allons remplacer la baie le weekend, le process est en cours._x000a_23/04/2026 : Power instability || Nous avons un sérieux problème de base connector sur ce site qui ont été affectes pas les mauvaises tensions Eneo d'ici la semaine prochaine nous allons stabiliser ce site || Besoin d'un ETR envoye ce jour a HIS   ;   [CellDown Huawei -  11/05/2026] 11/05/2026 : We replaced the power cabinet already but we still record the instability, we are looking for another solution, we keep you update_x000a_09/05/2026 : Relance faite a IHS ce jour_x000a_07/05/2026 : power cabinet replaced yesterday. _x000a_Power is stable || Site down || Probleme pas toujours resolu_x000a__x000a_05/05/2026 : Feedback IHS: As discussed with Rene yesterday, truck who transported the power cabinet has an issue on the road, we do our best to solve the issue on Thursday_x000a_04/05/2026 : Relance faite a  IHS ce jour _x000a_02/05/2026 : Relance faite a IHS ce jour _x000a_27/04/2026 : Le work around que nous avons implémenter n’a pas fonctionner normalement, nous allons remplacer la baie le weekend, le process est en cours._x000a_23/04/2026 : Power instability || Nous avons un sérieux problème de base connector sur ce site qui ont été affectes pas les mauvaises tensions Eneo d'ici la semaine prochaine nous allons stabiliser ce site || Besoin d'un ETR envoye ce jour a HIS   ;   [CellDown Huawei -  11/05/2026] 11/05/2026 : We replaced the power cabinet already but we still record the instability, we are looking for another solution, we keep you update_x000a_09/05/2026 : Relance faite a IHS ce jour_x000a_07/05/2026 : power cabinet replaced yesterday. _x000a_Power is stable || Site down || Probleme pas toujours resolu_x000a__x000a_05/05/2026 : Feedback IHS: As discussed with Rene yesterday, truck who transported the power cabinet has an issue on the road, we do our best to solve the issue on Thursday_x000a_04/05/2026 : Relance faite a  IHS ce jour _x000a_02/05/2026 : Relance faite a IHS ce jour _x000a_27/04/2026 : Le work around que nous avons implémenter n’a pas fonctionner normalement, nous allons remplacer la baie le weekend, le process est en cours._x000a_23/04/2026 : Power instability || Nous avons un sérieux problème de base connector sur ce site qui ont été affectes pas les mauvaises tensions Eneo d'ici la semaine prochaine nous allons stabiliser ce site || Besoin d'un ETR envoye ce jour a HIS   ;    "/>
  </r>
  <r>
    <s v="Ekounou-II"/>
    <s v="CTR_719"/>
    <s v="Yaounde"/>
    <s v="CAMUSAT"/>
    <s v="Good Grid no GE - 8h"/>
    <s v="CENTRE"/>
    <s v="Yaounde"/>
    <s v="ZTE"/>
    <n v="0"/>
    <n v="0"/>
    <n v="0"/>
    <n v="0"/>
    <n v="0"/>
    <n v="0"/>
    <n v="0"/>
    <n v="26.10531114364229"/>
    <n v="19.097338150231288"/>
    <n v="0"/>
    <n v="0"/>
    <n v="0"/>
    <n v="12.805443551263719"/>
    <n v="0"/>
    <n v="0"/>
    <n v="0"/>
    <n v="0"/>
    <n v="0"/>
    <n v="0"/>
    <n v="0"/>
    <n v="1.9613592327206624"/>
    <n v="1.9613592327206624"/>
    <n v="0"/>
    <n v="0"/>
    <m/>
    <n v="0"/>
    <n v="20.940308133081071"/>
    <n v="18.33991782869521"/>
    <n v="15.613949750264355"/>
    <n v="25.081253132749794"/>
    <n v="20.940308133081071"/>
    <x v="0"/>
    <m/>
    <x v="0"/>
    <x v="0"/>
    <s v="AKTIVCO Coupure ENEO &amp; Baisse de tension"/>
    <s v="PASSIVE"/>
    <s v="(05-11-2026 retour camusat): Site impacté par son porteur Stade Abega   ;   (05-11-2026 top offenders): 12/05/2026 FME en route ETA=11H UTC _x000a_11.05.26: Besoin d'un FME sur Stade-Abega pour vérifier le statut du MPR2 et  le Stacking STADE-ABEGA-MPR1_MPR2; CM-20260511-00005835; FME Crislain activé pour investigations, update ASAP   ;   [OCM RAN -  11/05/2026] 11.05.26: Besoin d'un FME sur Stade-Abega pour vérifier le statut du MPR2 et  le Stacking STADE-ABEGA-MPR1_MPR2; CM-20260511-00005835; FME Crislain activé pour investigations, update ASAP   ;   [OCM RAN -  11/05/2026 14h] Impacted by CTR_274_Z_Stade-Abega(CTR-274)   ;   [Ticket -  11/05/2026] INC-20260511-00001232..power issue..Grid Outage"/>
  </r>
  <r>
    <s v="Bertoua-Camtel"/>
    <s v="EST_143"/>
    <s v="CENTRE"/>
    <s v="CAMUSAT"/>
    <s v="Good Grid + GE"/>
    <s v="EST"/>
    <s v="Bertoua"/>
    <s v="ZTE"/>
    <n v="0"/>
    <n v="0"/>
    <n v="1.1054894944254678"/>
    <n v="1.3624037975875558"/>
    <n v="0"/>
    <n v="0"/>
    <n v="0"/>
    <n v="0"/>
    <n v="0"/>
    <n v="3.676273353251549"/>
    <n v="6.3890244354841021"/>
    <n v="3.3275975721464568"/>
    <n v="1.1074870231970164"/>
    <n v="0.68775629007542183"/>
    <n v="3.3275975721464572"/>
    <n v="0.34225515291082759"/>
    <n v="1.8841511786846548"/>
    <n v="1.1919896242648378"/>
    <n v="1.0720130524237159"/>
    <n v="6.0861491354980837"/>
    <n v="4.7226752332114854"/>
    <n v="4.7226752332114854"/>
    <n v="5.7521159536915762"/>
    <n v="3.1383673911988881"/>
    <m/>
    <n v="0.68529504926762064"/>
    <n v="20.253390091686569"/>
    <n v="13.754251445791319"/>
    <n v="23.681853959899492"/>
    <n v="19.825962752836165"/>
    <n v="20.253390091686569"/>
    <x v="0"/>
    <m/>
    <x v="9"/>
    <x v="5"/>
    <s v="fiber AOF"/>
    <s v="ACTIVE"/>
    <s v="(05-11-2026 top offenders): 11/05/2026 FME BOMA activé ETA asap _x000a_Nous constatons l'indisponibilité de BERTOUA-CAMTEL dû à une déconnexion entre MPR et BTS._x000a_Merci de dépêcher un FME pour vérifier le statut de la BTS et l'interco entre MPR et BTS.   ;   (05-11-2026 groupe whatsapp  incident ) impacted by    EST_051_Z_Bertoua-Ngaikada(EST-051)  ,AOF Bertoua -Ngaikada=Bertoua Orange down || Action : Routage trafic sur le FH par le  BOTX   ;   [OCM RAN -  11/05/2026] Power status check Ongoing   ;   [OCM RAN 11-05-2026 18H UTC ] -&gt;..11/05/2026 FME BOMA activé ETA asap _x000a_Nous constatons l'indisponibilité de BERTOUA-CAMTEL dû à une déconnexion entre MPR et BTS._x000a_Merci de dépêcher un FME pour vérifier le statut de la BTS et l'interco entre MPR et BTS.   ;    "/>
  </r>
  <r>
    <s v="Marche-Central-Bonawon-New"/>
    <s v="LIT_740"/>
    <s v="Douala"/>
    <s v="CAMUSAT"/>
    <s v="Good Grid no GE - 8h"/>
    <s v="LITTORAL"/>
    <s v="Douala"/>
    <s v="ZTE"/>
    <n v="1.9537436542791351"/>
    <n v="39.06723967206284"/>
    <n v="22.828864576110131"/>
    <n v="26.664761880302365"/>
    <n v="0"/>
    <n v="3.2373877460170721"/>
    <n v="0"/>
    <n v="57.271022563514265"/>
    <n v="56.318504535817112"/>
    <n v="0"/>
    <n v="5.9068709282516201"/>
    <n v="45.748313514994315"/>
    <n v="30.956951828166883"/>
    <n v="15.409507666230066"/>
    <n v="45.748313514994315"/>
    <n v="3.9872814489502981"/>
    <n v="0"/>
    <n v="0"/>
    <n v="2.8948430232964443E-17"/>
    <n v="16.79534675672668"/>
    <n v="3.1573260794502818"/>
    <n v="3.1573260794502818"/>
    <n v="0"/>
    <n v="0"/>
    <m/>
    <n v="3.9804091570326108E-17"/>
    <n v="20.085062622526983"/>
    <n v="9.7740788700646259"/>
    <n v="9.7697489213256201"/>
    <n v="29.549081023580154"/>
    <n v="20.085062622526983"/>
    <x v="0"/>
    <m/>
    <x v="0"/>
    <x v="0"/>
    <s v="AKTIVCO Coupure ENEO &amp; Baisse de tension"/>
    <s v="PASSIVE"/>
    <s v="(05-11-2026 retour camusat): Grid outage Grid only site   ;   (05-11-2026 top offenders): 11/05/2026 Grid outage, Grid only site / Grid return awaited   ;   [OCM RAN -  11/05/2026 14h] 11/05/2026 Grid outage, Grid only site / Grid return awaited   ;   [Ticket -  11/05/2026] INC-20260511-00006707..Grid outage, Grid only site / Grid return awaited..Grid Outage"/>
  </r>
  <r>
    <s v="LIT_837_Z_Yassa-Hotel-Midi"/>
    <s v="LIT_837"/>
    <s v="Douala"/>
    <s v="ESCO"/>
    <s v="Bad Grid + Solar + GE"/>
    <s v="LIT"/>
    <s v="Douala"/>
    <s v="ZTE"/>
    <n v="0"/>
    <n v="18.876022663390717"/>
    <n v="0"/>
    <n v="1.3554659521220727E-3"/>
    <n v="0"/>
    <n v="0"/>
    <n v="27.886215053947545"/>
    <n v="0"/>
    <n v="0"/>
    <n v="1.5338167352961737E-3"/>
    <n v="0"/>
    <n v="0"/>
    <n v="0"/>
    <s v=""/>
    <n v="0"/>
    <n v="7.8105871878504605"/>
    <n v="20.469890107381442"/>
    <n v="0"/>
    <n v="0"/>
    <n v="0"/>
    <n v="0"/>
    <n v="0"/>
    <n v="0"/>
    <n v="0"/>
    <m/>
    <n v="6.9084354213216228"/>
    <n v="19.419635850504942"/>
    <n v="13.741886782649704"/>
    <n v="11.837473776907359"/>
    <n v="25.855445895632634"/>
    <n v="19.419635850504942"/>
    <x v="1"/>
    <m/>
    <x v="5"/>
    <x v="2"/>
    <s v="EXCLU"/>
    <s v="Exclu"/>
    <s v=" "/>
  </r>
  <r>
    <s v="Obobogo-Paloma"/>
    <s v="CTR_598"/>
    <s v="Yaounde"/>
    <s v="CAMUSAT"/>
    <s v="Good Grid no GE - 8h"/>
    <s v="CENTRE"/>
    <s v="Yaounde"/>
    <s v="ZTE"/>
    <n v="0"/>
    <n v="3.1900356130843841"/>
    <n v="2.0046271327186655"/>
    <n v="37.933178382172933"/>
    <n v="35.534289008169893"/>
    <n v="0.95608504336064248"/>
    <n v="20.565200765909605"/>
    <n v="0.7031836328199681"/>
    <n v="14.397170785856362"/>
    <n v="0"/>
    <n v="12.162025265885347"/>
    <n v="0.23117828515008551"/>
    <n v="8.3387016919068699"/>
    <n v="24.489702739182665"/>
    <n v="0.23117828515008551"/>
    <n v="7.1934578079119191"/>
    <n v="26.510541958091846"/>
    <n v="8.4547010412832098"/>
    <n v="0"/>
    <n v="5.8780851118473425"/>
    <n v="17.503042664360944"/>
    <n v="17.503042664360944"/>
    <n v="14.428150316893673"/>
    <n v="15.591015258266202"/>
    <m/>
    <n v="18.421745383568329"/>
    <n v="19.166217222693074"/>
    <n v="18.664021877710233"/>
    <n v="15.567729955697001"/>
    <n v="21.620282817537714"/>
    <n v="19.166217222693074"/>
    <x v="0"/>
    <m/>
    <x v="0"/>
    <x v="0"/>
    <s v="AKTIVCO Coupure ENEO &amp; Baisse de tension"/>
    <s v="PASSIVE"/>
    <s v="(05-11-2026 retour camusat): Mauvaises phases AC   ;   (05-11-2026 top offenders): 11/05/2026 : En attente du Feedback de camusat_x000a_08/05/2026 : Power issue || Mail sent to Camusat  _x000a_07/05/2026 : En attente du Feedback de Camusat  _x000a_06/05/2026 : En attente du Feedback de Camusat _x000a_05/05/2026 : R.I attendue du RM || RI recue et renvoyer a Camusat pour stabiliser le power_x000a_04/05/2026 : Site was down due to power ||FME needs to go on site and check the voltages at the equipment terminals.  || FME Henri activer || FME en route pour le site  || Intervention en cours || Feedback FMWE: Instabilite power sur le site || R.I  attendue    ;   [CellDown ZTE -  11/05/2026] Power issue    ;   [CellDown ZTE -  11/05/2026] Power issue    ;   [CellDown ZTE -  11/05/2026] Power issue    ;    "/>
  </r>
  <r>
    <s v="CTR_935_Z_BATA-Mokolo-II-HIS"/>
    <s v="CTR_935"/>
    <s v="Yaounde"/>
    <s v="I_HS"/>
    <s v="Grid Only"/>
    <s v="CENTRE"/>
    <s v="Yaoundé"/>
    <s v="ZTE"/>
    <n v="0"/>
    <n v="0"/>
    <n v="0"/>
    <n v="27.364467672850438"/>
    <n v="0"/>
    <n v="0"/>
    <n v="0"/>
    <n v="4.9707255024498247"/>
    <n v="0.15421992221052261"/>
    <n v="0"/>
    <n v="0"/>
    <n v="20.548364451977982"/>
    <n v="9.054530395253872"/>
    <n v="8.5472472626721814"/>
    <n v="20.548364451977985"/>
    <n v="14.843689806610676"/>
    <n v="6.960121478285429"/>
    <n v="10.639016588049639"/>
    <n v="0"/>
    <n v="0"/>
    <n v="0.68632948381002878"/>
    <n v="0.68632948381002878"/>
    <n v="0.73760533397254291"/>
    <n v="6.2676388924559063"/>
    <m/>
    <n v="5.6291787588497684"/>
    <n v="19.100708980033275"/>
    <n v="8.8358632183494592"/>
    <n v="7.5630459248379021"/>
    <n v="29.338988425515524"/>
    <n v="19.100708980033275"/>
    <x v="0"/>
    <m/>
    <x v="4"/>
    <x v="0"/>
    <s v="Coupure ENEO &amp; Baisse de tension"/>
    <s v="PASSIVE"/>
    <s v="(05-11-2026 top offenders): Power status check Ongoing   ;   [HOURLY IHS 11-05-2026] -..Grid only site, No space to deployed MDG/Awaiting Grid return, Francois informed   ;   [OCM RAN 11-05-2026 18H UTC ] -&gt;..Power status check Ongoing   ;   [Ticket -  11/05/2026] INC-20260511-00011353..Grid outage, awaiting grid returned..Grid Outage"/>
  </r>
  <r>
    <s v="Mile14-IHS"/>
    <s v="SUO_079"/>
    <s v="SUD-OUEST"/>
    <s v="IHS"/>
    <s v="Grid-Gen"/>
    <s v="SUD-OUEST"/>
    <s v="Buea"/>
    <s v="Huawei"/>
    <n v="0"/>
    <n v="0"/>
    <n v="0"/>
    <n v="0"/>
    <n v="0"/>
    <n v="0"/>
    <n v="0"/>
    <n v="0"/>
    <n v="0"/>
    <n v="0"/>
    <n v="0"/>
    <n v="0"/>
    <n v="0"/>
    <n v="0"/>
    <n v="0"/>
    <n v="0"/>
    <n v="1.7067278195832014"/>
    <n v="0"/>
    <n v="0"/>
    <n v="0"/>
    <n v="0"/>
    <n v="0"/>
    <n v="0"/>
    <n v="0"/>
    <m/>
    <n v="0"/>
    <n v="18.657097077044686"/>
    <n v="26.121912081499868"/>
    <n v="44.463442373797648"/>
    <n v="0"/>
    <n v="18.657097077044686"/>
    <x v="2"/>
    <m/>
    <x v="2"/>
    <x v="1"/>
    <s v="ACCESS-ISSUE"/>
    <s v="ACCESS-ISSUE"/>
    <s v="[OCM RAN -  11/05/2026] 11/05/2026 Need FME on site to check ODU 5.1 and antenna chain / FME Desmond activated GHOST TOWN to day   ;   [OCM RAN -  11/05/2026] Power status check Ongoing   ;   [OCM RAN 11-05-2026 18H UTC ] -&gt;..11/05/2026 Need FME on site to check ODU 5.1 and antenna chain / FME Desmond activated GHOST TOWN to day   ;   [OCM RAN -  11/05/2026 14h] 11/05/2026 Need FME on site to check ODU 5.1 and antenna chain / FME Desmond activated GHOST TOWN to day   ;   [Ticket -  11/05/2026] INC-20260511-00002376..MPR freeze. managing with level zero for physical reset."/>
  </r>
  <r>
    <s v="Mile16-Buea-HIS"/>
    <s v="SUO_243"/>
    <s v="SUD-OUEST"/>
    <s v="IHS"/>
    <s v="Grid-Gen"/>
    <s v="SUD-OUEST"/>
    <s v="Buea"/>
    <s v="Huawei"/>
    <n v="0"/>
    <n v="0"/>
    <n v="0"/>
    <n v="0"/>
    <n v="0"/>
    <n v="0"/>
    <n v="0"/>
    <n v="0"/>
    <n v="0"/>
    <n v="0"/>
    <n v="8.0257852428281592E-3"/>
    <n v="0"/>
    <n v="0"/>
    <n v="0"/>
    <n v="0"/>
    <n v="0"/>
    <n v="1.6677225033030565"/>
    <n v="0"/>
    <n v="0"/>
    <n v="0"/>
    <n v="0"/>
    <n v="0"/>
    <n v="0"/>
    <n v="0"/>
    <m/>
    <n v="0"/>
    <n v="18.656240993285451"/>
    <n v="26.123161037372761"/>
    <n v="44.460361054159819"/>
    <n v="0"/>
    <n v="18.656240993285451"/>
    <x v="0"/>
    <m/>
    <x v="8"/>
    <x v="5"/>
    <s v="ODU HS"/>
    <s v="ACTIVE"/>
    <s v="(05-11-2026 top offenders): Impacted by SUO_079_H_Mile14-IHS   ;   [OCM RAN -  11/05/2026] Impacted by SUO_079_H_Mile14-IHS   ;   [OCM RAN -  11/05/2026] Power status check Ongoing   ;   [OCM RAN 11-05-2026 18H UTC ] -&gt;..Impacted by SUO_079_H_Mile14-IHS   ;   [OCM RAN -  11/05/2026 14h] Impacted by SUO_079_H_Mile14-IHS   ;   [Ticket -  11/05/2026] INC-20260511-00002380..impacted by Mile14"/>
  </r>
  <r>
    <s v="Bfsam-Ndiandam-II"/>
    <s v="OST_240"/>
    <s v="Bafoussam"/>
    <s v="CAMUSAT"/>
    <s v="Good Grid + GE"/>
    <s v="OUEST"/>
    <s v="Bafoussam"/>
    <s v="Huawei"/>
    <n v="0.91620580824294517"/>
    <n v="2.7666665239860402"/>
    <n v="3.8097510793789411"/>
    <n v="0"/>
    <n v="0"/>
    <n v="0"/>
    <n v="0"/>
    <n v="0"/>
    <n v="2.9998780080643086"/>
    <n v="13.530225463926062"/>
    <n v="8.9175391586979543E-5"/>
    <n v="0"/>
    <n v="0"/>
    <n v="0"/>
    <n v="0"/>
    <n v="1.5516518136134437E-2"/>
    <n v="0"/>
    <n v="0"/>
    <n v="0"/>
    <n v="6.8932577696735178E-2"/>
    <n v="6.8795960996823915"/>
    <n v="6.8795960996823915"/>
    <n v="0"/>
    <n v="0"/>
    <m/>
    <n v="17.455601356036674"/>
    <n v="18.491409199476077"/>
    <n v="32.372936225315634"/>
    <n v="41.310933627099971"/>
    <n v="0"/>
    <n v="18.491409199476077"/>
    <x v="0"/>
    <m/>
    <x v="7"/>
    <x v="4"/>
    <s v="No root cause"/>
    <s v="No root cause"/>
    <s v="(05-11-2026 top offenders): 11/05/2026 FME sera sur site l'inventaire apres ndjeleng-II_x000a_10/05/2026 Évidence bfssm ndiendam2 tous les câbles power  qui alimente les radios sur le pylône ont été découpé et emporter_x000a_10/05/2026 intervention in the morning ETA 08H   ;   [OCM RAN -  11/05/2026] 11/05/2026 FME sera sur site l'inventaire apres ndjeleng-II_x000a_10/05/2026 Évidence bfssm ndiendam2 tous les câbles power  qui alimente les radios sur le pylône ont été découpé et emporter_x000a_10/05/2026 intervention in the morning ETA 08H   ;   [OCM RAN -  11/05/2026] 11/05/2026 FME sera sur site l'inventaire apres ndjeleng-II_x000a_10/05/2026 Évidence bfssm ndiendam2 tous les câbles power  qui alimente les radios sur le pylône ont été découpé et emporter_x000a_10/05/2026 intervention in the morning ETA 08H   ;   [OCM RAN 11-05-2026 18H UTC ] -&gt;..11/05/2026 FME sera sur site l'inventaire apres ndjeleng-II_x000a_10/05/2026 Évidence bfssm ndiendam2 tous les câbles power  qui alimente les radios sur le pylône ont été découpé et emporter_x000a_10/05/2026 intervention in the morning ETA 08H   ;    "/>
  </r>
  <r>
    <s v="Tchika"/>
    <s v="EXN_225"/>
    <s v="EXTREME-NORD"/>
    <s v="IHS"/>
    <s v="Hybrid-Gen"/>
    <s v="EXTREME-NORD"/>
    <s v="Tchika"/>
    <s v="NOKIA"/>
    <n v="0"/>
    <n v="0"/>
    <n v="0"/>
    <n v="0"/>
    <n v="18.542502658521219"/>
    <n v="18.542502658521219"/>
    <n v="18.542610871749567"/>
    <n v="18.542556765135394"/>
    <n v="18.542340338678692"/>
    <n v="18.542664978363742"/>
    <n v="18.542827298206269"/>
    <n v="18.490553115716843"/>
    <n v="18.542664978363742"/>
    <n v="18.490606620951795"/>
    <n v="18.490553115716843"/>
    <n v="18.490713631421698"/>
    <n v="18.490606620951795"/>
    <n v="18.490232084307127"/>
    <n v="18.490285589542079"/>
    <n v="18.490339094777031"/>
    <n v="18.490713631421698"/>
    <n v="18.490713631421698"/>
    <n v="18.490339094777031"/>
    <n v="18.490820641891602"/>
    <m/>
    <n v="18.490553115716843"/>
    <n v="18.490285589542079"/>
    <n v="32.365067803316428"/>
    <n v="41.310933627099971"/>
    <n v="0"/>
    <n v="18.490285589542079"/>
    <x v="1"/>
    <m/>
    <x v="5"/>
    <x v="2"/>
    <s v="EXCLU"/>
    <s v="Exclu"/>
    <s v=" "/>
  </r>
  <r>
    <s v="Bfsam-Tougang-II"/>
    <s v="OST_231"/>
    <s v="Bafoussam"/>
    <s v="CAMUSAT"/>
    <s v="Good Grid + GE"/>
    <s v="OUEST"/>
    <s v="Bafoussam"/>
    <s v="Huawei"/>
    <n v="0.46809946551837295"/>
    <n v="0.79803057931187982"/>
    <n v="0.43656704705321703"/>
    <n v="0"/>
    <n v="0"/>
    <n v="0"/>
    <n v="0"/>
    <n v="0.1358141213869698"/>
    <n v="0.35358042764237391"/>
    <n v="0.14687186994375528"/>
    <n v="0.56469424968538917"/>
    <n v="0.15079558717358238"/>
    <n v="0"/>
    <n v="0.24350232426740637"/>
    <n v="0.15079558717358238"/>
    <n v="0.14530238305182441"/>
    <n v="1.7988103289359163"/>
    <n v="0"/>
    <n v="0.29352971894770186"/>
    <n v="0.14524887781687223"/>
    <n v="0"/>
    <n v="0"/>
    <n v="4.5927645227475722"/>
    <n v="17.768268114018941"/>
    <m/>
    <n v="15.556450876487089"/>
    <n v="18.279350118282238"/>
    <n v="11.545972566934045"/>
    <n v="20.602871874904373"/>
    <n v="18.627378153817194"/>
    <n v="18.279350118282238"/>
    <x v="0"/>
    <m/>
    <x v="6"/>
    <x v="3"/>
    <s v="SPARE-ISSUE"/>
    <s v="SPARE-ISSUE"/>
    <s v="(05-11-2026 top offenders): 11/05/2026 : Spare pas disponible au HW SPMS || Commande passee a OCM SPMS_x000a_09/05/2026 : Relance faite au HW SPMS ce jour_x000a_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   ;   [CellDown Huawei -  11/05/2026] 11/05/2026 : Spare pas disponible au HW SPMS || Commande passee a OCM SPMS_x000a_09/05/2026 : Relance faite au HW SPMS ce jour_x000a_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   ;   [CellDown Huawei -  11/05/2026] 11/05/2026 : Spare pas disponible au HW SPMS || Commande passee a OCM SPMS_x000a_09/05/2026 : Relance faite au HW SPMS ce jour_x000a_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   ;   [CellDown Huawei -  11/05/2026] 11/05/2026 : Spare pas disponible au HW SPMS || Commande passee a OCM SPMS_x000a_09/05/2026 : Relance faite au HW SPMS ce jour_x000a_08/05/2026 : Besoin d'analyse BO RAN || Site unstable activate FME to check connectivity between BBU and RRU (72 &amp; 61 ) needed || Fme active || Intervention en cour || Feedback Fme : FO of 50m cut here and not available in our warehouse request by mail ongoing || Spare pas disponible au whare house du SBC || Mail envoye  au  HW SPMS   ;   [OCM RAN 11-05-2026 18H UTC ] -&gt;..Power status check Ongoing   ;   [Ticket -  11/05/2026] INC-20260511-00013127..Transmission Board fault"/>
  </r>
  <r>
    <s v="Kaele-MTN-IHS"/>
    <s v="EXN_160"/>
    <s v="EXTREME-NORD"/>
    <s v="IHS"/>
    <s v="Grid-Gen"/>
    <s v="EXTREME-NORD"/>
    <s v="Kaele"/>
    <s v="NOKIA"/>
    <n v="0"/>
    <n v="6.4209997798979528E-3"/>
    <n v="3.216728224980548E-2"/>
    <n v="0.94280848877149148"/>
    <n v="0"/>
    <n v="0"/>
    <n v="4.4587695793489321E-3"/>
    <n v="1.006185238012516"/>
    <n v="3.5992422331570517"/>
    <n v="4.6228522998690194"/>
    <n v="3.3754610370080509"/>
    <n v="0.36884913542709874"/>
    <n v="0.14649293399488114"/>
    <n v="3.2675096935342242E-2"/>
    <n v="0.36884913542709874"/>
    <n v="0"/>
    <n v="0.67357076794513449"/>
    <n v="8.0693967965757949"/>
    <n v="5.5738749668476038"/>
    <n v="0.92147785594851217"/>
    <n v="11.988008406742514"/>
    <n v="11.988008406742514"/>
    <n v="13.493233278885418"/>
    <n v="2.0585685823700848"/>
    <m/>
    <n v="3.7513806004173738"/>
    <n v="18.277566610450499"/>
    <n v="63.248374359035836"/>
    <n v="27.540622418066651"/>
    <n v="0"/>
    <n v="18.277566610450499"/>
    <x v="2"/>
    <m/>
    <x v="1"/>
    <x v="0"/>
    <s v="Defaut GE &amp; Power Cabinet"/>
    <s v="PASSIVE"/>
    <s v="[OCM RAN -  11/05/2026] 11.95.26: Probable disjonction DC suite instabilité grid. Besoin d'un FME sur site pour vérifier le statut des BTS et leur interco avec le MPR; CM-20260511-00006243; FME Hermann activé pour investigations, update ASAP_x000a_11/05/2026 Need FME on site to check interco MPR BTS / FME Hermann Tchawe activated ETA=10H30 UTC    ;   [OCM RAN -  11/05/2026] 11/05/2026 Need FME on site to check interco MPR BTS / FME Hermann Tchawe activated ETA=10H30 UTC    ;   [OCM RAN 11-05-2026 18H UTC ] -&gt;..11/05/2026 FME sur site intervention en cours _x000a_11/05/2026 Need FME on site to check interco MPR BTS / FME Hermann Tchawe activated ETA=10H30 UTC    ;   [OCM RAN -  11/05/2026 14h] 11/05/2026 FME sur site intervention en cours _x000a_11/05/2026 Need FME on site to check interco MPR BTS / FME Hermann Tchawe activated ETA=10H30 UTC    ;   [Ticket -  11/05/2026] INC-20260511-00007840..Grid fluctuations // Grid stabilised..Grid fluctuations // Grid stabilised..Coupure Secteur..Grid fluctuations // Grid stabilised"/>
  </r>
  <r>
    <s v="Missoke-Chefferie"/>
    <s v="LIT_732"/>
    <s v="Douala"/>
    <s v="CAMUSAT"/>
    <s v="Good Grid no GE - 8h"/>
    <s v="LITTORAL"/>
    <s v="Douala"/>
    <s v="ZTE"/>
    <n v="0"/>
    <n v="0"/>
    <n v="0"/>
    <n v="2.0510340065006218E-3"/>
    <n v="0"/>
    <n v="0.20822453935559734"/>
    <n v="6.6168140557538904E-2"/>
    <n v="0"/>
    <n v="0"/>
    <n v="0"/>
    <n v="0"/>
    <n v="0"/>
    <n v="0"/>
    <n v="0"/>
    <n v="0"/>
    <n v="0"/>
    <n v="0"/>
    <n v="0"/>
    <n v="0"/>
    <n v="0"/>
    <n v="38.226761606355566"/>
    <n v="38.226761606355566"/>
    <n v="4.5224229738637609"/>
    <n v="3.9160303110723036"/>
    <m/>
    <n v="0"/>
    <n v="17.730725274160822"/>
    <n v="9.0123406831888548"/>
    <n v="7.6708921121617335"/>
    <n v="26.594172921222142"/>
    <n v="17.730725274160822"/>
    <x v="0"/>
    <m/>
    <x v="0"/>
    <x v="0"/>
    <s v="AKTIVCO Coupure ENEO &amp; Baisse de tension"/>
    <s v="PASSIVE"/>
    <s v="(05-11-2026 top offenders): 11.05.26: grid only site grid outage / grid return awaited   ;   [OCM RAN -  11/05/2026] 11.05.26: grid only site grid outage / grid return awaited   ;   [OCM RAN 11-05-2026 18H UTC ] -&gt;..Power status check Ongoing   ;   [Ticket -  11/05/2026] INC-20260511-00012388..grid only site grid outage / grid return awaited..Grid Outage"/>
  </r>
  <r>
    <s v="Ndjeleng-II"/>
    <s v="OST_165"/>
    <s v="OUEST"/>
    <s v="IHS"/>
    <s v="Grid-Gen"/>
    <s v="OUEST"/>
    <s v="Bandjoun"/>
    <s v="Huawei"/>
    <n v="0"/>
    <n v="0"/>
    <n v="0"/>
    <n v="0"/>
    <n v="0"/>
    <n v="0"/>
    <n v="6.5929685560435241"/>
    <n v="0"/>
    <n v="0"/>
    <n v="0"/>
    <n v="0"/>
    <n v="3.3494277080069509E-2"/>
    <n v="0"/>
    <n v="0"/>
    <n v="3.3494277080069509E-2"/>
    <n v="0"/>
    <n v="0"/>
    <n v="0"/>
    <n v="0"/>
    <n v="0.11146923948372443"/>
    <n v="0"/>
    <n v="0"/>
    <n v="11.766603744510363"/>
    <n v="23.113993973170334"/>
    <m/>
    <n v="23.114261499345094"/>
    <n v="17.662969811633037"/>
    <n v="14.289304141737507"/>
    <n v="24.302049226312509"/>
    <n v="14.312836120796643"/>
    <n v="17.662969811633037"/>
    <x v="0"/>
    <m/>
    <x v="7"/>
    <x v="4"/>
    <s v="No root cause"/>
    <s v="No root cause"/>
    <s v="(05-11-2026 top offenders):   ;    "/>
  </r>
  <r>
    <s v="Scalom-EHS-IHS"/>
    <s v="CTR_155"/>
    <s v="Yaounde"/>
    <s v="IHS"/>
    <s v="Grid-Lithium"/>
    <s v="CENTRE"/>
    <s v="Yaounde"/>
    <s v="ZTE"/>
    <n v="0"/>
    <n v="0"/>
    <n v="0"/>
    <n v="0"/>
    <n v="0"/>
    <n v="0"/>
    <n v="0"/>
    <n v="0"/>
    <n v="0"/>
    <n v="0"/>
    <n v="0"/>
    <n v="1.1646306141259522E-2"/>
    <n v="1.09329030085638E-2"/>
    <n v="1.2859091466842516E-2"/>
    <n v="1.1646306141259522E-2"/>
    <n v="0"/>
    <n v="0"/>
    <n v="0"/>
    <n v="0"/>
    <n v="0"/>
    <n v="0"/>
    <n v="0"/>
    <n v="0"/>
    <n v="0"/>
    <m/>
    <n v="3.7858699095119457"/>
    <n v="17.629511204709601"/>
    <n v="15.22402271700858"/>
    <n v="13.046732356151249"/>
    <n v="21.23840198569825"/>
    <n v="17.629511204709601"/>
    <x v="0"/>
    <m/>
    <x v="1"/>
    <x v="0"/>
    <s v="Defaut GE &amp; Power Cabinet"/>
    <s v="PASSIVE"/>
    <s v="(05-11-2026 top offenders): 11/05/2026 Feedback IHS : Grid only site, No space to deploy MDG/Awaiting Grid return   ;   [HOURLY IHS 11-05-2026] -..Grid only site, No space to deploy MDG/Awaiting Grid return   ;   [OCM RAN -  11/05/2026] 11/05/2026 Feedback IHS : Grid only site, No space to deploy MDG/Awaiting Grid return   ;    "/>
  </r>
  <r>
    <s v="Ngalbidje-MTN-IHS"/>
    <s v="NRD_117"/>
    <s v="NORD"/>
    <s v="IHS"/>
    <s v="Grid-Gen"/>
    <s v="NORD"/>
    <s v="Garoua"/>
    <s v="Huawei"/>
    <n v="3.6377139139293386"/>
    <n v="3.6732770600942257"/>
    <n v="4.7661036489143429"/>
    <n v="0.24571387397876343"/>
    <n v="0.843313843159748"/>
    <n v="2.4093764000536475"/>
    <n v="3.1415242000610673"/>
    <n v="1.6145382997605817"/>
    <n v="0.45987749441405346"/>
    <n v="0.82187607902223814"/>
    <n v="0.90227661207705889"/>
    <n v="5.7767105266912653"/>
    <n v="2.576615929435869"/>
    <n v="10.570440711919254"/>
    <n v="5.7767105266912653"/>
    <n v="2.6658983314927531"/>
    <n v="5.5761372359338299"/>
    <n v="0.3234569803642921"/>
    <n v="1.7044805997152093"/>
    <n v="4.741580416227924"/>
    <n v="0.48029865908747171"/>
    <n v="0.48029865908747171"/>
    <n v="2.076145796771423"/>
    <n v="10.30651722297843"/>
    <m/>
    <n v="9.6647219297269391"/>
    <n v="17.44092308658146"/>
    <n v="15.296587053223504"/>
    <n v="19.610740077725758"/>
    <n v="16.631276170088888"/>
    <n v="17.44092308658146"/>
    <x v="0"/>
    <m/>
    <x v="7"/>
    <x v="4"/>
    <s v="No root cause"/>
    <s v="No root cause"/>
    <s v="(05-11-2026 top offenders): Power status check Ongoing   ;   [OCM RAN 11-05-2026 18H UTC ] -&gt;..Power status check Ongoing   ;    "/>
  </r>
  <r>
    <s v="Bonamikengue"/>
    <s v="LIT_336"/>
    <s v="Douala"/>
    <s v="IHS"/>
    <s v="Grid-Gen"/>
    <s v="LITTORAL"/>
    <s v="Douala"/>
    <s v="ZTE"/>
    <n v="0"/>
    <n v="0"/>
    <n v="0"/>
    <n v="0"/>
    <n v="3.7935211581101344E-2"/>
    <n v="0"/>
    <n v="0"/>
    <n v="0"/>
    <n v="0"/>
    <n v="0"/>
    <n v="0"/>
    <n v="13.868556899607057"/>
    <n v="12.535402630460029"/>
    <n v="13.868556899607057"/>
    <n v="13.868556899607057"/>
    <n v="13.868556899607057"/>
    <n v="13.868556899607057"/>
    <n v="27.095532526902431"/>
    <n v="0"/>
    <n v="0"/>
    <n v="0"/>
    <n v="0"/>
    <n v="0"/>
    <n v="0"/>
    <m/>
    <n v="0"/>
    <n v="16.892601438791438"/>
    <n v="13.160372928231999"/>
    <n v="11.169571182308719"/>
    <n v="21.598839213600456"/>
    <n v="16.892601438791438"/>
    <x v="0"/>
    <m/>
    <x v="0"/>
    <x v="0"/>
    <s v="AKTIVCO Coupure ENEO &amp; Baisse de tension"/>
    <s v="PASSIVE"/>
    <s v="(05-11-2026 top offenders): Impacted by LIT_705_Z_Akwa-Palace-Micro(LIT-705)   ;   [HOURLY IHS 11-05-2026] -..Grid only site, No space to deployed MDG/Awaiting Grid return   ;   [OCM RAN -  11/05/2026] Impacted by LIT_705_Z_Akwa-Palace-Micro(LIT-705)   ;   [Ticket -  11/05/2026] INC-20260511-00002147..fluctuations d énergie..Grid Outage"/>
  </r>
  <r>
    <s v="Mbouda-Marche-Ignames"/>
    <s v="OST_297"/>
    <s v="OUEST"/>
    <s v="CAMUSAT"/>
    <s v="Medium Grid + Solar + GE"/>
    <s v="OUEST"/>
    <s v="Mbouda"/>
    <s v="Huawei"/>
    <n v="0"/>
    <n v="0"/>
    <n v="0.1982368954978555"/>
    <n v="0"/>
    <n v="0.21241578276018522"/>
    <n v="0"/>
    <n v="0.2138425890255769"/>
    <n v="0"/>
    <n v="0.18735749772424398"/>
    <n v="0"/>
    <n v="0"/>
    <n v="0"/>
    <n v="0"/>
    <n v="0"/>
    <n v="0"/>
    <n v="0"/>
    <n v="0"/>
    <n v="0"/>
    <n v="1.6352091555304435"/>
    <n v="6.3156687583646534"/>
    <n v="8.9175391586979543E-5"/>
    <n v="8.9175391586979543E-5"/>
    <n v="3.027379698829733"/>
    <n v="0"/>
    <m/>
    <n v="4.9058414875311405"/>
    <n v="16.657160569923498"/>
    <n v="38.642694707224756"/>
    <n v="32.888571406713801"/>
    <n v="0.18775978567066567"/>
    <n v="16.657160569923498"/>
    <x v="0"/>
    <m/>
    <x v="3"/>
    <x v="0"/>
    <s v="AKTIVCO Defaut GE &amp; Power Cabinet"/>
    <s v="PASSIVE"/>
    <s v="(05-11-2026 retour camusat): Joint de culasse   ;   (05-11-2026 top offenders): 11.05.26: Camusat: investigations ongoing / FME is trying to get level0   ;   [OCM RAN -  11/05/2026] 11.05.26: Camusat: investigations ongoing / FME is trying to get level0   ;    "/>
  </r>
  <r>
    <s v="Ouro-Kessoun"/>
    <s v="NRD_040"/>
    <s v="Garoua"/>
    <s v="IHS"/>
    <s v="Grid-Gen"/>
    <s v="NORD"/>
    <s v="Garoua"/>
    <s v="Huawei"/>
    <n v="4.2620665005864176"/>
    <n v="6.134892404539527"/>
    <n v="6.044325876843792"/>
    <n v="0"/>
    <n v="2.660405127370995"/>
    <n v="2.2338435592538373"/>
    <n v="3.2214610210796359"/>
    <n v="2.97877911041483"/>
    <n v="0.6498032434160026"/>
    <n v="3.7279772452936788"/>
    <n v="0.52265697009128709"/>
    <n v="3.1681698070672568"/>
    <n v="7.6166307111487788"/>
    <n v="3.7337736457468331"/>
    <n v="3.1681698070672564"/>
    <n v="1.4060105640735892"/>
    <n v="3.9464747897600962"/>
    <n v="1.1821981662685876"/>
    <n v="4.6988118984228082"/>
    <n v="5.1231440817502918"/>
    <n v="0.95676277633670337"/>
    <n v="0.95676277633670337"/>
    <n v="2.2722424828711909"/>
    <n v="8.256089609140691"/>
    <m/>
    <n v="12.209002862173369"/>
    <n v="16.075148459191915"/>
    <n v="16.676683292767247"/>
    <n v="21.400933661100744"/>
    <n v="12.481921708068215"/>
    <n v="16.075148459191915"/>
    <x v="0"/>
    <m/>
    <x v="1"/>
    <x v="0"/>
    <s v="Defaut GE &amp; Power Cabinet"/>
    <s v="PASSIVE"/>
    <s v="(05-11-2026 top offenders): Power status check Ongoing   ;   [HOURLY IHS 11-05-2026] -..Rectifiers hanging due to PWC overload.   ;   [OCM RAN 11-05-2026 18H UTC ] -&gt;..Power status check Ongoing   ;    "/>
  </r>
  <r>
    <s v="LIMBE-MOTOWOH-MTN"/>
    <s v="SUO_224"/>
    <s v="SUD-OUEST"/>
    <s v="MTN sharing"/>
    <m/>
    <s v="SUD-OUEST"/>
    <s v="Limbe"/>
    <s v="Huawei"/>
    <n v="2.292075089960135"/>
    <n v="0.65599201559213893"/>
    <n v="0.66906512799879014"/>
    <n v="0.36042909771625381"/>
    <n v="0.78991561867746474"/>
    <n v="0"/>
    <n v="0"/>
    <n v="1.3757087660123333"/>
    <n v="0.89041628499599046"/>
    <n v="1.7306981648417812"/>
    <n v="5.0932881606469707"/>
    <n v="5.3505234952187721E-4"/>
    <n v="0.67470101274708738"/>
    <n v="0.17843995856554604"/>
    <n v="5.3505234952187721E-4"/>
    <n v="0.6888085596961474"/>
    <n v="0.56958106114435569"/>
    <n v="1.2756183064951074"/>
    <n v="0.39538585121834979"/>
    <n v="4.4041585695411101"/>
    <n v="0.62481629869333077"/>
    <n v="0.62481629869333077"/>
    <n v="0.25850162513233627"/>
    <n v="0.49287238930123595"/>
    <m/>
    <n v="3.2768032690985156"/>
    <n v="16.062574728978152"/>
    <n v="14.686472109316611"/>
    <n v="13.943077613554067"/>
    <n v="17.803834321585935"/>
    <n v="16.062574728978152"/>
    <x v="0"/>
    <m/>
    <x v="10"/>
    <x v="0"/>
    <s v="Sharing"/>
    <s v="PASSIVE"/>
    <s v="(05-11-2026 top offenders): Power MTN    ;   [CellDown Huawei -  11/05/2026] 11/05/2026 : Besoin d'analyse BO RAN   ;    "/>
  </r>
  <r>
    <s v="Kumba-Lutherian-Church-MTN"/>
    <s v="SUO_054"/>
    <s v="SUD-OUEST"/>
    <s v="IHS"/>
    <s v="Grid-Gen"/>
    <s v="SUD-OUEST"/>
    <s v="Kumba"/>
    <s v="Huawei"/>
    <n v="14.575646414578534"/>
    <n v="14.485614939232319"/>
    <n v="15.2840557253455"/>
    <n v="23.342479161494495"/>
    <n v="34.213690634158318"/>
    <n v="34.282409190915246"/>
    <n v="34.147790019775535"/>
    <n v="34.26812329318301"/>
    <n v="34.223945804190819"/>
    <n v="34.188971215610408"/>
    <n v="34.212477848832727"/>
    <n v="14.887492758958203"/>
    <n v="15.181325674237298"/>
    <n v="15.53945404685061"/>
    <n v="14.887492758958201"/>
    <n v="14.586971689310081"/>
    <n v="14.608569969152446"/>
    <n v="15.039732987475494"/>
    <n v="15.118225167150353"/>
    <n v="14.978237637437115"/>
    <n v="15.034739165546627"/>
    <n v="15.034739165546627"/>
    <n v="14.839801759537487"/>
    <n v="15.133634674816586"/>
    <m/>
    <n v="14.995537663404988"/>
    <n v="15.236275550533195"/>
    <n v="8.8863210356142268"/>
    <n v="15.191277697875972"/>
    <n v="17.004059715409515"/>
    <n v="15.236275550533195"/>
    <x v="0"/>
    <m/>
    <x v="1"/>
    <x v="0"/>
    <s v="Defaut GE &amp; Power Cabinet"/>
    <s v="PASSIVE"/>
    <s v="(05-11-2026 top offenders): Power isse    ;   [OCM RAN -  11/05/2026] Power status check Ongoing   ;   [OCM RAN 11-05-2026 18H UTC ] -&gt;..Power status check Ongoing   ;    "/>
  </r>
  <r>
    <s v="CTR_936_Z_Nsimalen-TOUTOULI"/>
    <s v="CTR_936"/>
    <s v="Yaounde"/>
    <s v="ESCO"/>
    <s v="Good Grid + GE"/>
    <s v="CENTRE"/>
    <s v="Yaoundé"/>
    <s v="ZTE"/>
    <n v="0"/>
    <n v="0"/>
    <n v="0"/>
    <n v="0"/>
    <n v="0"/>
    <n v="0"/>
    <n v="0"/>
    <n v="0"/>
    <n v="0"/>
    <n v="0"/>
    <n v="0"/>
    <n v="21.382832096292301"/>
    <n v="0"/>
    <n v="12.949872015477991"/>
    <n v="21.382832096292301"/>
    <n v="0"/>
    <n v="1.2388780451612715"/>
    <n v="0"/>
    <n v="0"/>
    <n v="0"/>
    <n v="0"/>
    <n v="0"/>
    <n v="0"/>
    <n v="0"/>
    <m/>
    <n v="0"/>
    <n v="15.101032151652381"/>
    <n v="11.599802565055613"/>
    <n v="11.229125653239763"/>
    <n v="18.552342640199441"/>
    <n v="15.101032151652381"/>
    <x v="0"/>
    <m/>
    <x v="3"/>
    <x v="0"/>
    <s v="AKTIVCO Defaut GE &amp; Power Cabinet"/>
    <s v="PASSIVE"/>
    <s v="(05-11-2026 top offenders): 10/05/2026 : Power issue || Mail sent to Camusat   ;   [CellDown ZTE -  11/05/2026] Power issue    ;   [OCM RAN -  11/05/2026] Power status check Ongoing   ;    "/>
  </r>
  <r>
    <s v="Meme-II-IHS"/>
    <s v="EXN_169"/>
    <s v="EXTREME-NORD"/>
    <s v="IHS"/>
    <s v="Grid-Gen"/>
    <s v="EXTREME-NORD"/>
    <s v="Meme-II"/>
    <s v="NOKIA"/>
    <n v="0.21308290295960905"/>
    <n v="0.19896181262433715"/>
    <n v="0.65612853451440556"/>
    <n v="0.3106442985041819"/>
    <n v="0.47424708650726993"/>
    <n v="5.3074869181318152E-2"/>
    <n v="0.70317263512190298"/>
    <n v="1.2540115703656083"/>
    <n v="0.16185234510892949"/>
    <n v="4.8245246475061107E-2"/>
    <n v="8.5519200531913003E-2"/>
    <n v="7.2775542630187262E-2"/>
    <n v="1.1841686338579278"/>
    <n v="1.242268657769616"/>
    <n v="7.2775542630187248E-2"/>
    <n v="2.0658677917694424"/>
    <n v="0.21713297053749808"/>
    <n v="2.3222640684293858"/>
    <n v="1.5938348342546658"/>
    <n v="1.1929492596510212"/>
    <n v="2.8530239731988711"/>
    <n v="2.8530239731988711"/>
    <n v="0.10621403802581171"/>
    <n v="1.0152569437701093"/>
    <m/>
    <n v="2.661072951396779"/>
    <n v="14.513733253973333"/>
    <n v="5.4508181160549771"/>
    <n v="38.957230433407794"/>
    <n v="1.2597886003455967"/>
    <n v="14.513733253973333"/>
    <x v="2"/>
    <m/>
    <x v="7"/>
    <x v="4"/>
    <s v="No root cause"/>
    <s v="No root cause"/>
    <s v="[Ticket -  11/05/2026] INC-20260511-00017169..Others"/>
  </r>
  <r>
    <s v="SIC-Cacao"/>
    <s v="LIT_654"/>
    <s v="Douala"/>
    <s v="CAMUSAT"/>
    <s v="Good Grid no GE - 12h"/>
    <s v="LITTORAL"/>
    <s v="Douala"/>
    <s v="ZTE"/>
    <n v="0"/>
    <n v="0"/>
    <n v="0"/>
    <n v="19.676425308118823"/>
    <n v="13.86805751741417"/>
    <n v="13.709967383208772"/>
    <n v="13.621077352874872"/>
    <n v="12.901592458472802"/>
    <n v="12.210162142264"/>
    <n v="12.980477009870645"/>
    <n v="45.540695368301499"/>
    <n v="6.0577378557384733"/>
    <n v="28.765288229133677"/>
    <n v="9.7999831636860666"/>
    <n v="6.0577378557384733"/>
    <n v="6.0941035804276424"/>
    <n v="4.3903363838451286"/>
    <n v="10.854624849828641"/>
    <n v="11.763464770726502"/>
    <n v="17.312189491286492"/>
    <n v="7.0809184637291578"/>
    <n v="7.0809184637291578"/>
    <n v="8.1911877591436877"/>
    <n v="53.650769191257673"/>
    <m/>
    <n v="6.7112686305228104"/>
    <n v="13.882147229284911"/>
    <n v="6.002856611872474"/>
    <n v="6.7620621976056654"/>
    <n v="20.62334333624446"/>
    <n v="13.882147229284911"/>
    <x v="0"/>
    <m/>
    <x v="0"/>
    <x v="0"/>
    <s v="AKTIVCO Coupure ENEO &amp; Baisse de tension"/>
    <s v="PASSIVE"/>
    <s v="(05-11-2026 retour camusat): Mauvaises phases AC   ;   (05-11-2026 top offenders): Power status check Ongoing   ;   [OCM RAN 11-05-2026 18H UTC ] -&gt;..Power status check Ongoing   ;   [Ticket -  11/05/2026] INC-20260511-00008002..Grid Outage"/>
  </r>
  <r>
    <s v="Kondengui"/>
    <s v="CTR_040"/>
    <s v="Yaounde"/>
    <s v="IHS"/>
    <s v="Grid-Gen"/>
    <s v="CENTRE"/>
    <s v="Yaounde"/>
    <s v="ZTE"/>
    <n v="0"/>
    <n v="0"/>
    <n v="0"/>
    <n v="0"/>
    <n v="0"/>
    <n v="0"/>
    <n v="0"/>
    <n v="0"/>
    <n v="0"/>
    <n v="0"/>
    <n v="3.1333557341916993"/>
    <n v="0"/>
    <n v="0"/>
    <n v="0"/>
    <n v="0"/>
    <n v="1.9887004077812309"/>
    <n v="0"/>
    <n v="0"/>
    <n v="0"/>
    <n v="0"/>
    <n v="13.868556899607057"/>
    <n v="13.868556899607057"/>
    <n v="13.868556899607057"/>
    <n v="13.868556899607057"/>
    <m/>
    <n v="13.868556899607057"/>
    <n v="13.868556899607057"/>
    <n v="32.372936225315634"/>
    <n v="27.540622418066651"/>
    <n v="0"/>
    <n v="13.868556899607057"/>
    <x v="0"/>
    <m/>
    <x v="4"/>
    <x v="0"/>
    <s v="Coupure ENEO &amp; Baisse de tension"/>
    <s v="PASSIVE"/>
    <s v="(05-11-2026 top offenders): Impacted by CTR_417_Z_Emombo-Tchad (Power issue)   ;   [OCM RAN -  11/05/2026] Impacted by CTR_417_Z_Emombo-Tchad (Power issue)   ;   [OCM RAN -  11/05/2026] Impacted by CTR_417_Z_Emombo-Tchad (Power issue)   ;   [OCM RAN 11-05-2026 18H UTC ] -&gt;..Impacted by CTR_417_Z_Emombo-Tchad (Power issue)   ;    "/>
  </r>
  <r>
    <s v="NR-Carrossel"/>
    <s v="CTR_565"/>
    <s v="Yaounde"/>
    <s v="CAMUSAT"/>
    <s v="Good Grid no GE - 8h"/>
    <s v="CENTRE"/>
    <s v="Yaounde"/>
    <s v="ZTE"/>
    <n v="22.13276146938216"/>
    <n v="0.41286422796939709"/>
    <n v="0"/>
    <n v="0"/>
    <n v="0"/>
    <n v="0"/>
    <n v="0"/>
    <n v="0"/>
    <n v="0"/>
    <n v="0"/>
    <n v="2.2890431266461775"/>
    <n v="0"/>
    <n v="0"/>
    <n v="0"/>
    <n v="0"/>
    <n v="1.442215773057903"/>
    <n v="0"/>
    <n v="0"/>
    <n v="0"/>
    <n v="0"/>
    <n v="13.868556899607057"/>
    <n v="13.868556899607057"/>
    <n v="13.868556899607057"/>
    <n v="13.868556899607057"/>
    <m/>
    <n v="13.868556899607057"/>
    <n v="13.868556899607057"/>
    <n v="32.372936225315634"/>
    <n v="27.540622418066651"/>
    <n v="0"/>
    <n v="13.868556899607057"/>
    <x v="0"/>
    <m/>
    <x v="0"/>
    <x v="0"/>
    <s v="AKTIVCO Coupure ENEO &amp; Baisse de tension"/>
    <s v="PASSIVE"/>
    <s v="(05-11-2026 retour camusat): Grid outage Grid only site   ;   (05-11-2026 top offenders): Impacted by CTR_417_Z_Emombo-Tchad (TX issue)   ;   [OCM RAN -  11/05/2026] Impacted by CTR_417_Z_Emombo-Tchad (TX issue)   ;   [OCM RAN -  11/05/2026] Impacted by CTR_417_Z_Emombo-Tchad (TX issue)   ;   [OCM RAN 11-05-2026 18H UTC ] -&gt;..Impacted by CTR_417_Z_Emombo-Tchad (TX issue)   ;    "/>
  </r>
  <r>
    <s v="Emombo-Tchad"/>
    <s v="CTR_417"/>
    <s v="Yaounde"/>
    <s v="IHS"/>
    <s v="GridOnly"/>
    <s v="CENTRE"/>
    <s v="Yaounde"/>
    <s v="ZTE"/>
    <n v="1.9369786806607827"/>
    <n v="0"/>
    <n v="0"/>
    <n v="0"/>
    <n v="0"/>
    <n v="0"/>
    <n v="0"/>
    <n v="0"/>
    <n v="0"/>
    <n v="0"/>
    <n v="5.4716415120722077"/>
    <n v="0"/>
    <n v="0"/>
    <n v="0"/>
    <n v="0"/>
    <n v="1.1005670128098672"/>
    <n v="0"/>
    <n v="0"/>
    <n v="0"/>
    <n v="0"/>
    <n v="13.868556899607057"/>
    <n v="13.868556899607057"/>
    <n v="13.868556899607057"/>
    <n v="13.868556899607057"/>
    <m/>
    <n v="13.868556899607057"/>
    <n v="13.868556899607057"/>
    <n v="32.372936225315634"/>
    <n v="27.540622418066651"/>
    <n v="0"/>
    <n v="13.868556899607057"/>
    <x v="0"/>
    <m/>
    <x v="6"/>
    <x v="3"/>
    <s v="SPARE-ISSUE"/>
    <s v="SPARE-ISSUE"/>
    <s v="(05-11-2026 top offenders): 06.05.2026: Chassis MSS8 3DB18485GA et EAC 3DB19417AA faulty. Commande de EAC 3DB19417AA faulty effectuée à OCM, en attente de la MAD_x000a_06.05.26: Suite aux tests effectués ce jour, chassis MSS8 et carte EAC faulty, commande passée au SPM et vérifications en cours_x000a_06.05.2026: FME Henry a deja proceder au Test de la carte Core et elle est OK. Actuellement il est en train de tester les cartes EAC sur le site de Bitotol. Update ASAP_x000a_05.05.26: Chassis MSS8 1G 3DB18485GA, core EVO 1G 3DB19318BA, 2 cartes EAC 3DB19417AA et micro SD faulty, commande en cours, update ASAP_x000a_05.05.26: Besoin d'un FME sur site pour vérifier le statut du MPR; CM-20260505-00002241; FME Henri activé pour investigations, ETA=11H30 UTC_x000a_05.05.26: IHS: Grid only site, No space to deployed MDG/Awaiting Grid return   ;   [OCM RAN -  11/05/2026] 06.05.2026: Chassis MSS8 3DB18485GA et EAC 3DB19417AA faulty. Commande de EAC 3DB19417AA faulty effectuée à OCM, en attente de la MAD_x000a_06.05.26: Suite aux tests effectués ce jour, chassis MSS8 et carte EAC faulty, commande passée au SPM et vérifications en cours_x000a_06.05.2026: FME Henry a deja proceder au Test de la carte Core et elle est OK. Actuellement il est en train de tester les cartes EAC sur le site de Bitotol. Update ASAP_x000a_05.05.26: Chassis MSS8 1G 3DB18485GA, core EVO 1G 3DB19318BA, 2 cartes EAC 3DB19417AA et micro SD faulty, commande en cours, update ASAP_x000a_05.05.26: Besoin d'un FME sur site pour vérifier le statut du MPR; CM-20260505-00002241; FME Henri activé pour investigations, ETA=11H30 UTC_x000a_05.05.26: IHS: Grid only site, No space to deployed MDG/Awaiting Grid return   ;   [OCM RAN -  11/05/2026] 06.05.2026: Chassis MSS8 3DB18485GA et EAC 3DB19417AA faulty. Commande de EAC 3DB19417AA faulty effectuée à OCM, en attente de la MAD_x000a_06.05.26: Suite aux tests effectués ce jour, chassis MSS8 et carte EAC faulty, commande passée au SPM et vérifications en cours_x000a_06.05.2026: FME Henry a deja proceder au Test de la carte Core et elle est OK. Actuellement il est en train de tester les cartes EAC sur le site de Bitotol. Update ASAP_x000a_05.05.26: Chassis MSS8 1G 3DB18485GA, core EVO 1G 3DB19318BA, 2 cartes EAC 3DB19417AA et micro SD faulty, commande en cours, update ASAP_x000a_05.05.26: Besoin d'un FME sur site pour vérifier le statut du MPR; CM-20260505-00002241; FME Henri activé pour investigations, ETA=11H30 UTC_x000a_05.05.26: IHS: Grid only site, No space to deployed MDG/Awaiting Grid return   ;   [OCM RAN 11-05-2026 18H UTC ] -&gt;..06.05.2026: Chassis MSS8 3DB18485GA et EAC 3DB19417AA faulty. Commande de EAC 3DB19417AA faulty effectuée à OCM, en attente de la MAD_x000a_06.05.26: Suite aux tests effectués ce jour, chassis MSS8 et carte EAC faulty, commande passée au SPM et vérifications en cours_x000a_06.05.2026: FME Henry a deja proceder au Test de la carte Core et elle est OK. Actuellement il est en train de tester les cartes EAC sur le site de Bitotol. Update ASAP_x000a_05.05.26: Chassis MSS8 1G 3DB18485GA, core EVO 1G 3DB19318BA, 2 cartes EAC 3DB19417AA et micro SD faulty, commande en cours, update ASAP_x000a_05.05.26: Besoin d'un FME sur site pour vérifier le statut du MPR; CM-20260505-00002241; FME Henri activé pour investigations, ETA=11H30 UTC_x000a_05.05.26: IHS: Grid only site, No space to deployed MDG/Awaiting Grid return   ;    "/>
  </r>
  <r>
    <s v="Ancien-Troisieme"/>
    <s v="LIT_653"/>
    <s v="Douala"/>
    <s v="CAMUSAT"/>
    <s v="Good Grid no GE - 8h"/>
    <s v="LITTORAL"/>
    <s v="Douala"/>
    <s v="ZTE"/>
    <n v="6.8514345110192263"/>
    <n v="1.1615808157336778"/>
    <n v="10.532523335416474"/>
    <n v="0"/>
    <n v="0"/>
    <n v="2.3130848122180243"/>
    <n v="0"/>
    <n v="2.7501690765424511E-2"/>
    <n v="7.9679639189231581"/>
    <n v="0"/>
    <n v="0"/>
    <n v="58.592120319718745"/>
    <n v="17.27926593671258"/>
    <n v="58.181681662400514"/>
    <n v="58.592120319718752"/>
    <n v="37.108876732499517"/>
    <n v="0"/>
    <n v="0"/>
    <n v="0"/>
    <n v="0"/>
    <n v="0"/>
    <n v="0"/>
    <n v="2.7501690765424681E-2"/>
    <n v="12.426269786235887"/>
    <m/>
    <n v="13.868556899607057"/>
    <n v="13.868556899607057"/>
    <n v="32.372936225315634"/>
    <n v="27.540622418066651"/>
    <n v="0"/>
    <n v="13.868556899607057"/>
    <x v="0"/>
    <m/>
    <x v="0"/>
    <x v="0"/>
    <s v="AKTIVCO Coupure ENEO &amp; Baisse de tension"/>
    <s v="PASSIVE"/>
    <s v="(05-11-2026 retour camusat): Mauvaises phases AC   ;   (05-11-2026 top offenders): 11.05.26: Grid outage grid only site / awaiting grid return escalade L4_x000a_08.05.26: Grid outage grid only site / awaiting grid return escalade L2    ;   [OCM RAN -  11/05/2026] 11.05.26: Grid outage grid only site / awaiting grid return escalade L4_x000a_08.05.26: Grid outage grid only site / awaiting grid return escalade L2    ;   [OCM RAN -  11/05/2026] 11.05.26: Grid outage grid only site / awaiting grid return escalade L4_x000a_08.05.26: Grid outage grid only site / awaiting grid return escalade L2    ;   [OCM RAN 11-05-2026 18H UTC ] -&gt;..11.05.26: Grid outage grid only site / awaiting grid return escalade L4_x000a_08.05.26: Grid outage grid only site / awaiting grid return escalade L2    ;    "/>
  </r>
  <r>
    <s v="CBC-Radio-II"/>
    <s v="CTR_821"/>
    <s v="Yaounde"/>
    <s v="CAMUSAT"/>
    <s v="Good Grid no GE - 8h"/>
    <s v="CENTRE"/>
    <s v="Yaounde"/>
    <s v="ZTE"/>
    <n v="0"/>
    <n v="0"/>
    <n v="0"/>
    <n v="0"/>
    <n v="0"/>
    <n v="0"/>
    <n v="0"/>
    <n v="0"/>
    <n v="0"/>
    <n v="0"/>
    <n v="10.694465846538424"/>
    <n v="0"/>
    <n v="3.4511589947293775"/>
    <n v="0"/>
    <n v="0"/>
    <n v="0"/>
    <n v="0"/>
    <n v="0"/>
    <n v="0"/>
    <n v="0"/>
    <n v="0"/>
    <n v="0"/>
    <n v="0"/>
    <n v="1.8600916580344891"/>
    <m/>
    <n v="13.868556899607057"/>
    <n v="13.868556899607057"/>
    <n v="32.372936225315634"/>
    <n v="27.540622418066651"/>
    <n v="0"/>
    <n v="13.868556899607057"/>
    <x v="0"/>
    <m/>
    <x v="0"/>
    <x v="0"/>
    <s v="AKTIVCO Coupure ENEO &amp; Baisse de tension"/>
    <s v="PASSIVE"/>
    <s v="(05-11-2026 retour camusat): Grid outage Grid only site   ;   (05-11-2026 top offenders): 11.05.25: Grid outage and grid only site / Grid return awaited escalade L4 _x000a_08.05.25: Grid outage and grid only site / Grid return awaited escalade L2    ;   [OCM RAN -  11/05/2026] 11.05.25: Grid outage and grid only site / Grid return awaited escalade L4 _x000a_08.05.25: Grid outage and grid only site / Grid return awaited escalade L2    ;   [OCM RAN -  11/05/2026] 11.05.25: Grid outage and grid only site / Grid return awaited escalade L4 _x000a_08.05.25: Grid outage and grid only site / Grid return awaited escalade L2    ;   [OCM RAN 11-05-2026 18H UTC ] -&gt;..11.05.25: Grid outage and grid only site / Grid return awaited escalade L4 _x000a_08.05.25: Grid outage and grid only site / Grid return awaited escalade L2    ;    "/>
  </r>
  <r>
    <s v="Bonadibong-Crf-Tif"/>
    <s v="LIT_412"/>
    <s v="Douala"/>
    <s v="IHS"/>
    <s v="GridOnly"/>
    <s v="LITTORAL"/>
    <s v="Douala"/>
    <s v="ZTE"/>
    <n v="0"/>
    <n v="0"/>
    <n v="0"/>
    <n v="0"/>
    <n v="0"/>
    <n v="0"/>
    <n v="0"/>
    <n v="0"/>
    <n v="0"/>
    <n v="0"/>
    <n v="0"/>
    <n v="0"/>
    <n v="0"/>
    <n v="0"/>
    <n v="0"/>
    <n v="0"/>
    <n v="0"/>
    <n v="0"/>
    <n v="0"/>
    <n v="0"/>
    <n v="0"/>
    <n v="0"/>
    <n v="0"/>
    <n v="0"/>
    <m/>
    <n v="13.868556899607057"/>
    <n v="13.868556899607057"/>
    <n v="32.372936225315634"/>
    <n v="27.540622418066651"/>
    <n v="0"/>
    <n v="13.868556899607057"/>
    <x v="0"/>
    <m/>
    <x v="4"/>
    <x v="0"/>
    <s v="Coupure ENEO &amp; Baisse de tension"/>
    <s v="PASSIVE"/>
    <s v="(05-11-2026 top offenders): 11/05/2026 IHS: Grid only site, No space to deployed MDG/Awaiting Grid return,Seraphin  informed ESCALADE L3 IHS _x000a_08.05.2026 IHS: Grid only site, No space to deployed MDG/Awaiting Grid return,Seraphin  informed   ;   [HOURLY IHS 11-05-2026] -..Grid only site, No space to deployed MDG/Awaiting Grid return, Seraphin are ,Cyrille are informed   ;   [OCM RAN -  11/05/2026] 11/05/2026 IHS: Grid only site, No space to deployed MDG/Awaiting Grid return,Seraphin  informed ESCALADE L3 IHS _x000a_08.05.2026 IHS: Grid only site, No space to deployed MDG/Awaiting Grid return,Seraphin  informed   ;   [OCM RAN -  11/05/2026] 11/05/2026 IHS: Grid only site, No space to deployed MDG/Awaiting Grid return,Seraphin  informed ESCALADE L3 IHS _x000a_08.05.2026 IHS: Grid only site, No space to deployed MDG/Awaiting Grid return,Seraphin  informed   ;   [OCM RAN 11-05-2026 18H UTC ] -&gt;..11/05/2026 IHS: Grid only site, No space to deployed MDG/Awaiting Grid return,Seraphin  informed ESCALADE L3 IHS _x000a_08.05.2026 IHS: Grid only site, No space to deployed MDG/Awaiting Grid return,Seraphin  informed   ;    "/>
  </r>
  <r>
    <s v="Essu"/>
    <s v="NRO_234"/>
    <s v="NORD-OUEST"/>
    <s v="IHS"/>
    <s v="Gen Only"/>
    <s v="NORD-OUEST"/>
    <s v="ESSU"/>
    <s v="NOKIA"/>
    <n v="13.970094538327237"/>
    <n v="13.969878111870537"/>
    <n v="13.969769898642186"/>
    <n v="13.969986325098887"/>
    <n v="13.969878111870537"/>
    <n v="13.970094538327237"/>
    <n v="13.969878111870537"/>
    <n v="13.970202751555588"/>
    <n v="13.969878111870537"/>
    <n v="13.970094538327237"/>
    <n v="13.970094538327237"/>
    <n v="13.865988648329351"/>
    <n v="13.969986325098887"/>
    <n v="13.865774627389543"/>
    <n v="13.865988648329351"/>
    <n v="13.865881637859449"/>
    <n v="13.866095658799258"/>
    <n v="13.866202669269162"/>
    <n v="13.866202669269162"/>
    <n v="13.866202669269162"/>
    <n v="13.865881637859449"/>
    <n v="13.865881637859449"/>
    <n v="13.865988648329351"/>
    <n v="13.865667616919639"/>
    <m/>
    <n v="13.866095658799258"/>
    <n v="13.865988648329351"/>
    <n v="64.727887486061647"/>
    <n v="13.770311209033324"/>
    <n v="0"/>
    <n v="13.865988648329351"/>
    <x v="1"/>
    <s v="site en projet"/>
    <x v="5"/>
    <x v="2"/>
    <s v="EXCLU"/>
    <s v="Exclu"/>
    <s v=" "/>
  </r>
  <r>
    <s v="Bsadi-Terminus"/>
    <s v="LIT_057"/>
    <s v="Douala"/>
    <s v="IHS"/>
    <s v="Grid-Gen"/>
    <s v="LITTORAL"/>
    <s v="Douala"/>
    <s v="ZTE"/>
    <n v="0"/>
    <n v="0"/>
    <n v="0"/>
    <n v="0"/>
    <n v="0"/>
    <n v="0"/>
    <n v="1.9546532432733215"/>
    <n v="1.4839141861639749"/>
    <n v="0.28748362739810429"/>
    <n v="3.4729356253549182"/>
    <n v="1.2015670613212797"/>
    <n v="0"/>
    <n v="0.31081190983725848"/>
    <n v="5.1168839692608686E-2"/>
    <n v="0"/>
    <n v="1.3789369151877817"/>
    <n v="0"/>
    <n v="0"/>
    <n v="0"/>
    <n v="0.48170763027454638"/>
    <n v="4.8065536065382018E-2"/>
    <n v="4.8065536065382018E-2"/>
    <n v="19.44735156221018"/>
    <n v="38.251159993493765"/>
    <m/>
    <n v="2.2391762476707391"/>
    <n v="13.48583395399406"/>
    <n v="10.482986223517139"/>
    <n v="8.8796194293991046"/>
    <n v="17.273387276822358"/>
    <n v="13.48583395399406"/>
    <x v="0"/>
    <m/>
    <x v="7"/>
    <x v="4"/>
    <s v="No root cause"/>
    <s v="No root cause"/>
    <s v="(05-11-2026 top offenders): 11/04/2026 : Need BO TX analysis   ;   [CellDown ZTE -  11/05/2026] Check BO TX  ongoing   ;   [CellDown ZTE -  11/05/2026] Check BO TX  ongoing   ;    "/>
  </r>
  <r>
    <s v="New-Deido"/>
    <s v="LIT_287"/>
    <s v="Douala"/>
    <s v="IHS"/>
    <s v="GridOnly"/>
    <s v="LITTORAL"/>
    <s v="Douala"/>
    <s v="ZTE"/>
    <n v="0"/>
    <n v="7.9493440971598046"/>
    <n v="2.0538519488746791"/>
    <n v="0"/>
    <n v="0"/>
    <n v="0"/>
    <n v="1.3462987218669489"/>
    <n v="5.1192917048337367"/>
    <n v="2.6352219967868309"/>
    <n v="1.5926546586651382"/>
    <n v="2.8345111619054144"/>
    <n v="0.76387640433406667"/>
    <n v="0.14210990403301055"/>
    <n v="1.3004269004346078"/>
    <n v="0.76387640433406645"/>
    <n v="4.5016451076239976"/>
    <n v="0"/>
    <n v="0"/>
    <n v="1.7110795786926458"/>
    <n v="12.85188609520222"/>
    <n v="6.3680147132262075"/>
    <n v="6.3680147132262075"/>
    <n v="14.985746205408738"/>
    <n v="11.488519203385525"/>
    <m/>
    <n v="12.250522924496266"/>
    <n v="12.871861382917704"/>
    <n v="6.94119715917493"/>
    <n v="9.7426014327923802"/>
    <n v="16.510343819973865"/>
    <n v="12.871861382917704"/>
    <x v="0"/>
    <m/>
    <x v="0"/>
    <x v="0"/>
    <s v="AKTIVCO Coupure ENEO &amp; Baisse de tension"/>
    <s v="PASSIVE"/>
    <s v="(05-11-2026 retour camusat): Grid outage Grid only site   ;   (05-11-2026 top offenders):   ;    "/>
  </r>
  <r>
    <s v="Dumbu"/>
    <s v="NRO_046"/>
    <s v="NORD-OUEST"/>
    <s v="IHS"/>
    <s v="Hybrid-Gen"/>
    <s v="NORD-OUEST"/>
    <s v="Dumbu"/>
    <s v="NOKIA"/>
    <n v="12.777151908991488"/>
    <n v="8.9200176332048482"/>
    <n v="6.3442361943163057"/>
    <n v="6.5170346844539724"/>
    <n v="6.7094378044611354"/>
    <n v="6.8227009834679757"/>
    <n v="5.5740465770697849"/>
    <n v="8.4872369047717839"/>
    <n v="9.2376646694330962"/>
    <n v="9.2730013934011861"/>
    <n v="9.1546710611782736"/>
    <n v="13.85325440241073"/>
    <n v="10.653821542222548"/>
    <n v="11.613864133800183"/>
    <n v="13.85325440241073"/>
    <n v="12.335150371112311"/>
    <n v="11.672238345133021"/>
    <n v="12.164325990988292"/>
    <n v="11.301429231836043"/>
    <n v="12.286371431914233"/>
    <n v="11.769136325631434"/>
    <n v="11.769136325631434"/>
    <n v="11.748590315409793"/>
    <n v="12.513197957954873"/>
    <m/>
    <n v="12.150432464979041"/>
    <n v="12.721975384738309"/>
    <n v="56.716584934994344"/>
    <n v="13.770311209033324"/>
    <n v="0"/>
    <n v="12.721975384738309"/>
    <x v="2"/>
    <m/>
    <x v="8"/>
    <x v="5"/>
    <s v="ODU HS"/>
    <s v="ACTIVE"/>
    <s v="[OCM RAN -  11/05/2026] 11.05.26: Besoin d'un FME sur Zhoa pour vérifier la chaine antennaire de l'ODU 4.2; CM-20260511-00003771; FME Donald activé pour investigations, update aSAP   ;   [OCM RAN 11-05-2026 18H UTC ] -&gt;..Power status check Ongoing   ;   [Ticket -  11/05/2026] INC-20260511-00010281..Besoin d'un FME sur Zhoa pour vérifier la chaine antennaire de l'ODU 4.2; CM-20260511-00003771; FME Donal activé pour investigations, update aSAP..power unstable on site causing frequent radios reset"/>
  </r>
  <r>
    <s v="Fraternite-Adama_Ekombitie-III"/>
    <s v="CTR_849"/>
    <s v="Yaounde"/>
    <s v="CAMUSAT"/>
    <s v="Good Grid no GE - 8h"/>
    <s v="CENTRE"/>
    <s v="Yaounde"/>
    <s v="ZTE"/>
    <n v="7.154416821475146"/>
    <n v="31.325424546204271"/>
    <n v="5.6956144255820655"/>
    <n v="5.0869388727659786"/>
    <n v="1.7700423476099565"/>
    <n v="7.3568449603775896"/>
    <n v="8.398556214740049"/>
    <n v="22.669668667049052"/>
    <n v="0"/>
    <n v="0"/>
    <n v="3.5662309200332181"/>
    <n v="0.15908889859117217"/>
    <n v="4.4601785505360514"/>
    <n v="0"/>
    <n v="0.15908889859117217"/>
    <n v="0"/>
    <n v="0"/>
    <n v="0"/>
    <n v="1.0764718220030667"/>
    <n v="0"/>
    <n v="11.740297003992206"/>
    <n v="11.740297003992206"/>
    <n v="26.225305550561732"/>
    <n v="8.7736814169898398"/>
    <m/>
    <n v="12.016865563460062"/>
    <n v="12.572606603830121"/>
    <n v="2.6670203709698694"/>
    <n v="3.958964472597081"/>
    <n v="20.83015270308427"/>
    <n v="12.572606603830121"/>
    <x v="0"/>
    <m/>
    <x v="0"/>
    <x v="0"/>
    <s v="AKTIVCO Coupure ENEO &amp; Baisse de tension"/>
    <s v="PASSIVE"/>
    <s v="(05-11-2026 retour camusat): Grid outage Grid only site   ;   (05-11-2026 top offenders):   ;    "/>
  </r>
  <r>
    <s v="Balissa-MTN-IHS"/>
    <s v="CTR_170"/>
    <s v="CENTRE"/>
    <s v="IHS"/>
    <s v="Solar-Gen"/>
    <s v="CENTRE"/>
    <s v="Balissa"/>
    <s v="NOKIA"/>
    <n v="12.361524154709677"/>
    <n v="12.361560225785796"/>
    <n v="12.361343799329093"/>
    <n v="12.361235586100744"/>
    <n v="12.361235586100744"/>
    <n v="12.361235586100744"/>
    <n v="12.361307728252978"/>
    <n v="12.361235586100744"/>
    <n v="12.361271657176861"/>
    <n v="12.361560225785796"/>
    <n v="12.361560225785796"/>
    <n v="12.326964070164625"/>
    <n v="12.36137987040521"/>
    <n v="12.32692840000799"/>
    <n v="12.326964070164625"/>
    <n v="12.326785719381451"/>
    <n v="12.326785719381451"/>
    <n v="12.32678571938145"/>
    <n v="12.326714379068182"/>
    <n v="12.326643038754911"/>
    <n v="12.326714379068182"/>
    <n v="12.326714379068182"/>
    <n v="12.326892729851355"/>
    <n v="12.326607368598276"/>
    <m/>
    <n v="12.326678708911547"/>
    <n v="12.326714379068182"/>
    <n v="21.575712704179306"/>
    <n v="27.540622418066651"/>
    <n v="0"/>
    <n v="12.326714379068182"/>
    <x v="0"/>
    <m/>
    <x v="6"/>
    <x v="3"/>
    <s v="Warehouse HUAWEI"/>
    <s v="SPARE-ISSUE"/>
    <s v="(05-11-2026 top offenders): 12/05/2026 ODU recu 3DB20859AC (MPT-7-8Ghz) a ngaoundere expédition vers ngaoundal ETD=12/05/2026_x000a_11/05/2026 ODU recu 3DB20859AC (MPT-7-8Ghz) a ngaoundere expédition vers ngaoundal ETD=11/05/2026_x000a_08.05.26: ODU pas encore arrivé sur Ngaoundéré, nouvel ETD du SPM=11.05.26_x000a_07.05.26: ODU expédié de Yaoundé vers Ngaoundéré, ETD=09.04.26_x000a_04.05.26: ODU à demonter sur le site de Zamakoué ce 05.05.26 pour expédition vers Ngaoundéré, ETD=08.04.26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   [OCM RAN -  11/05/2026] 11/05/2026 ODU recu 3DB20859AC (MPT-7-8Ghz) a ngaoundere expédition vers ngaoundal ETD=11/05/2026_x000a_08.05.26: ODU pas encore arrivé sur Ngaoundéré, nouvel ETD du SPM=11.05.26_x000a_07.05.26: ODU expédié de Yaoundé vers Ngaoundéré, ETD=09.04.26_x000a_04.05.26: ODU à demonter sur le site de Zamakoué ce 05.05.26 pour expédition vers Ngaoundéré, ETD=08.04.26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   [OCM RAN -  11/05/2026] 11/05/2026 ODU recu 3DB20859AC (MPT-7-8Ghz) a ngaoundere expédition vers ngaoundal ETD=11/05/2026_x000a_08.05.26: ODU pas encore arrivé sur Ngaoundéré, nouvel ETD du SPM=11.05.26_x000a_07.05.26: ODU expédié de Yaoundé vers Ngaoundéré, ETD=09.04.26_x000a_04.05.26: ODU à demonter sur le site de Zamakoué ce 05.05.26 pour expédition vers Ngaoundéré, ETD=08.04.26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   [OCM RAN 11-05-2026 18H UTC ] -&gt;..11/05/2026 ODU recu 3DB20859AC (MPT-7-8Ghz) a ngaoundere expédition vers ngaoundal ETD=11/05/2026_x000a_08.05.26: ODU pas encore arrivé sur Ngaoundéré, nouvel ETD du SPM=11.05.26_x000a_07.05.26: ODU expédié de Yaoundé vers Ngaoundéré, ETD=09.04.26_x000a_04.05.26: ODU à demonter sur le site de Zamakoué ce 05.05.26 pour expédition vers Ngaoundéré, ETD=08.04.26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    "/>
  </r>
  <r>
    <s v="Edea-Nkakanzock"/>
    <s v="LIT_314"/>
    <s v="LITTORAL"/>
    <s v="IHS"/>
    <s v="Grid-Gen"/>
    <s v="LITTORAL"/>
    <s v="Edea"/>
    <s v="ZTE"/>
    <n v="0"/>
    <n v="0"/>
    <n v="0"/>
    <n v="0"/>
    <n v="0.4110807201376574"/>
    <n v="4.1577134573513339"/>
    <n v="0"/>
    <n v="2.4190965177366279"/>
    <n v="3.1977403669174982"/>
    <n v="4.4890357072535991"/>
    <n v="2.2382488235982341"/>
    <n v="0"/>
    <n v="0"/>
    <n v="0"/>
    <n v="0"/>
    <n v="0"/>
    <n v="0"/>
    <n v="0"/>
    <n v="0"/>
    <n v="0"/>
    <n v="0"/>
    <n v="0"/>
    <n v="0"/>
    <n v="0"/>
    <m/>
    <n v="0"/>
    <n v="12.311875593908109"/>
    <n v="8.4563055285781097"/>
    <n v="14.396987871925903"/>
    <n v="12.025347365863588"/>
    <n v="12.311875593908109"/>
    <x v="0"/>
    <m/>
    <x v="8"/>
    <x v="5"/>
    <s v="ODU HS"/>
    <s v="ACTIVE"/>
    <s v="(05-11-2026 top offenders): _x000a_12.05.2026: FME Charlie est en route pour le site ETA=12H UTC_x000a_11.05.26: Besoin d'un FME sur LIT_005_Edea pour vérifier la chaine antennaire de l'ODU 4.2 sur le 10G_MPR_EDEA_2; CM-20260511-00004533; FME Charly activé pour investigations, update ASAP   ;   [OCM RAN -  11/05/2026] 11.05.26: Besoin d'un FME sur LIT_005_Edea pour vérifier la chaine antennaire de l'ODU 4.2 sur le 10G_MPR_EDEA_2; CM-20260511-00004533; FME Charly activé pour investigations, update ASAP   ;   [OCM RAN 11-05-2026 18H UTC ] -&gt;..Power status check Ongoing   ;   [Ticket -  11/05/2026] INC-20260511-00012748..11.05.26: Besoin d'un FME sur LIT_005_Edea pour vérifier la chaine antennaire de l'ODU 4.2 sur le 10G_MPR_EDEA_2; CM-20260511-00004533; FME Charly activé pour investigations, update ASAP"/>
  </r>
  <r>
    <s v="Newb-Srce-Quartier"/>
    <s v="LIT_095"/>
    <s v="Douala"/>
    <s v="IHS"/>
    <s v="GridOnly"/>
    <s v="LITTORAL"/>
    <s v="Douala"/>
    <s v="ZTE"/>
    <n v="0"/>
    <n v="0"/>
    <n v="6.9777782058196589"/>
    <n v="0"/>
    <n v="0"/>
    <n v="0"/>
    <n v="0"/>
    <n v="0"/>
    <n v="1.3523091432599115"/>
    <n v="0"/>
    <n v="0"/>
    <n v="2.8254331070418557"/>
    <n v="0"/>
    <n v="0"/>
    <n v="2.8254331070418557"/>
    <n v="6.4220371654496002"/>
    <n v="0"/>
    <n v="0"/>
    <n v="0"/>
    <n v="11.389802044898735"/>
    <n v="7.8362161953925602"/>
    <n v="7.8362161953925602"/>
    <n v="0"/>
    <n v="0.27947567723359418"/>
    <m/>
    <n v="0"/>
    <n v="12.163131040741026"/>
    <n v="5.3712596269518684"/>
    <n v="4.6842433639000234"/>
    <n v="18.837539152532358"/>
    <n v="12.163131040741026"/>
    <x v="0"/>
    <m/>
    <x v="4"/>
    <x v="0"/>
    <s v="Coupure ENEO &amp; Baisse de tension"/>
    <s v="PASSIVE"/>
    <s v="(05-11-2026 top offenders): Power status check Ongoing   ;   [HOURLY IHS 11-05-2026] -..Grid only site, No space to deployed MDG/Awaiting Grid return, Abdul informed   ;   [Ticket -  11/05/2026] INC-20260511-00009371..Grid outage// awaiting grid returned..Grid Outage"/>
  </r>
  <r>
    <s v="Logpom-Akanji-Immeuble"/>
    <s v="LIT_618"/>
    <s v="Douala"/>
    <s v="CAMUSAT"/>
    <s v="Good Grid no GE - 8h"/>
    <s v="LITTORAL"/>
    <s v="Douala"/>
    <s v="ZTE"/>
    <n v="33.805463526551428"/>
    <n v="13.868556899607057"/>
    <n v="26.730270122962168"/>
    <n v="22.349671691878328"/>
    <n v="13.868556899607057"/>
    <n v="13.868556899607057"/>
    <n v="59.033734693935777"/>
    <n v="28.947901596025492"/>
    <n v="9.9759975516004467"/>
    <n v="13.868556899607057"/>
    <n v="13.868556899607057"/>
    <n v="0"/>
    <n v="0"/>
    <n v="0"/>
    <n v="0"/>
    <n v="1.3828427973392945"/>
    <n v="0"/>
    <n v="13.530475155022494"/>
    <n v="23.861997157801934"/>
    <n v="0"/>
    <n v="38.278697354415847"/>
    <n v="38.278697354415847"/>
    <n v="0"/>
    <n v="0"/>
    <m/>
    <n v="31.805741040370052"/>
    <n v="12.12282376374371"/>
    <n v="5.2378711397271882"/>
    <n v="4.6209169327226798"/>
    <n v="18.837539152532358"/>
    <n v="12.12282376374371"/>
    <x v="0"/>
    <m/>
    <x v="0"/>
    <x v="0"/>
    <s v="AKTIVCO Coupure ENEO &amp; Baisse de tension"/>
    <s v="PASSIVE"/>
    <s v="(05-11-2026 retour camusat): Grid outage Grid only site   ;   (05-11-2026 top offenders): 11.05.26: Grid outage grid only site /Grid return awaited   ;   [OCM RAN -  11/05/2026] 11.05.26: Grid outage grid only site /Grid return awaited   ;   [Ticket -  11/05/2026] INC-20260511-00011803..Grid Outage"/>
  </r>
  <r>
    <s v="New-Town-Aeroport-IHS"/>
    <s v="LIT_428"/>
    <s v="Douala"/>
    <s v="IHS"/>
    <s v="Grid-Gen"/>
    <s v="LITTORAL"/>
    <s v="Douala"/>
    <s v="ZTE"/>
    <n v="2.1231947333727135"/>
    <n v="1.2589246731900239"/>
    <n v="0.94543750160515683"/>
    <n v="0.18025913655392029"/>
    <n v="0.26196163032591058"/>
    <n v="0.93956976083873356"/>
    <n v="0.3437176293328536"/>
    <n v="0.3937806941697844"/>
    <n v="0.81814854765390266"/>
    <n v="1.3511498631692798"/>
    <n v="1.9287567095564633"/>
    <n v="1.3015505103686014"/>
    <n v="2.7832353117429012"/>
    <n v="1.6454643255629462"/>
    <n v="1.3015505103686014"/>
    <n v="1.9100120422448805"/>
    <n v="0.41848227763937734"/>
    <n v="0.47378885550162314"/>
    <n v="0.30836850410777561"/>
    <n v="0.66546244217867667"/>
    <n v="1.2317618489126314"/>
    <n v="1.2317618489126314"/>
    <n v="0.41438020962637601"/>
    <n v="0.28075980287244662"/>
    <m/>
    <n v="14.756886480439912"/>
    <n v="12.056441602246361"/>
    <n v="5.5609760240438995"/>
    <n v="4.7404508841899826"/>
    <n v="18.544818568642512"/>
    <n v="12.056441602246361"/>
    <x v="0"/>
    <m/>
    <x v="11"/>
    <x v="6"/>
    <s v="Projet OCM (NOKIA)"/>
    <s v="PLANNED WORKS"/>
    <s v="(05-11-2026 top offenders): travaux nokia    ;   [OCM RAN 11-05-2026 18H UTC ] -&gt;..travaux nokia    ;   [OCM RAN -  11/05/2026 14h] Power status check Ongoing   ;   [Ticket -  11/05/2026] INC-20260511-00009155..Grid Outage"/>
  </r>
  <r>
    <s v="Brazzaville"/>
    <s v="LIT_081"/>
    <s v="Douala"/>
    <s v="IHS"/>
    <s v="Grid-Gen"/>
    <s v="LITTORAL"/>
    <s v="Douala"/>
    <s v="ZTE"/>
    <n v="0"/>
    <n v="17.909575439527671"/>
    <n v="22.486769938904157"/>
    <n v="0"/>
    <n v="0"/>
    <n v="0"/>
    <n v="0"/>
    <n v="0"/>
    <n v="0"/>
    <n v="0"/>
    <n v="0"/>
    <n v="0"/>
    <n v="0"/>
    <n v="0"/>
    <n v="0"/>
    <n v="0"/>
    <n v="0"/>
    <n v="0"/>
    <n v="0"/>
    <n v="0"/>
    <n v="0"/>
    <n v="0"/>
    <n v="0"/>
    <n v="0"/>
    <m/>
    <n v="14.879074601992395"/>
    <n v="11.66333864105264"/>
    <n v="5.4179705765979644"/>
    <n v="4.6089635375759475"/>
    <n v="17.91481437705065"/>
    <n v="11.66333864105264"/>
    <x v="0"/>
    <m/>
    <x v="11"/>
    <x v="6"/>
    <s v="Projet OCM (NOKIA)"/>
    <s v="PLANNED WORKS"/>
    <s v="(05-11-2026 top offenders): travaux nokia    ;   [OCM RAN 11-05-2026 18H UTC ] -&gt;..travaux nokia    ;   [OCM RAN -  11/05/2026 14h] Power status check Ongoing   ;   [Ticket -  11/05/2026] INC-20260511-00009156..Grid Outage"/>
  </r>
  <r>
    <s v="Garoua-Sonayo"/>
    <s v="NRD_162"/>
    <s v="Garoua"/>
    <s v="CAMUSAT"/>
    <s v="Medium Grid + GE"/>
    <s v="NORD"/>
    <s v="Garoua"/>
    <s v="Huawei"/>
    <n v="0"/>
    <n v="0"/>
    <n v="4.7938907009328471"/>
    <n v="0"/>
    <n v="0"/>
    <n v="0"/>
    <n v="0"/>
    <n v="0"/>
    <n v="0"/>
    <n v="0"/>
    <n v="0"/>
    <n v="0"/>
    <n v="4.775520570265928"/>
    <n v="0"/>
    <n v="0"/>
    <n v="0"/>
    <n v="1.7828836039984819"/>
    <n v="0"/>
    <n v="0"/>
    <n v="0"/>
    <n v="13.846958619764688"/>
    <n v="13.846958619764688"/>
    <n v="0"/>
    <n v="0"/>
    <m/>
    <n v="0"/>
    <n v="11.522833894068192"/>
    <n v="8.1288292987062807"/>
    <n v="10.376184501769739"/>
    <n v="13.190381445803698"/>
    <n v="11.522833894068192"/>
    <x v="0"/>
    <m/>
    <x v="7"/>
    <x v="4"/>
    <s v="No root cause"/>
    <s v="No root cause"/>
    <s v="(05-11-2026 top offenders): Power status check Ongoing   ;   [OCM RAN 11-05-2026 18H UTC ] -&gt;..Power status check Ongoing   ;    "/>
  </r>
  <r>
    <s v="Bsadi-Lycee-CAMTEL"/>
    <s v="LIT_643"/>
    <s v="Douala"/>
    <s v="CAMUSAT"/>
    <s v="Good Grid no GE - 12h"/>
    <s v="LITTORAL"/>
    <s v="Douala"/>
    <s v="ZTE"/>
    <n v="0"/>
    <n v="0"/>
    <n v="0"/>
    <n v="0"/>
    <n v="0"/>
    <n v="0"/>
    <n v="1.8434693650426761"/>
    <n v="1.2579615789608842"/>
    <n v="0.38532686704733804"/>
    <n v="2.8817741194465132"/>
    <n v="1.2075774827142418"/>
    <n v="2.978458079005126E-3"/>
    <n v="0.58194077041831116"/>
    <n v="0.52123016382589582"/>
    <n v="2.978458079005126E-3"/>
    <n v="2.0687085691130687"/>
    <n v="2.7466020608788292E-3"/>
    <n v="2.7644371391963418E-3"/>
    <n v="0"/>
    <n v="0.61119029885884124"/>
    <n v="0.1024625249334396"/>
    <n v="0.1024625249334396"/>
    <n v="16.005966190398734"/>
    <n v="29.584203685155224"/>
    <m/>
    <n v="2.4552838916426247"/>
    <n v="11.085535608803966"/>
    <n v="0"/>
    <n v="9.7577955261788922"/>
    <n v="14.975843626263224"/>
    <n v="11.085535608803966"/>
    <x v="0"/>
    <m/>
    <x v="0"/>
    <x v="0"/>
    <s v="AKTIVCO Coupure ENEO &amp; Baisse de tension"/>
    <s v="PASSIVE"/>
    <s v="(05-11-2026 top offenders): 11/04/2026 : Need BO TX analysis   ;   [CellDown ZTE -  11/05/2026] Check BO TX  ongoing   ;   [CellDown ZTE -  11/05/2026] Check BO TX  ongoing   ;   [Ticket -  11/05/2026] INC-20260511-00011374..Grid Outage"/>
  </r>
  <r>
    <s v="H-Progres"/>
    <s v="CTR_017"/>
    <s v="Yaounde"/>
    <s v="IHS"/>
    <s v="GridOnly"/>
    <s v="CENTRE"/>
    <s v="Yaounde"/>
    <s v="ZTE"/>
    <n v="29.789699457528258"/>
    <n v="41.605670698821186"/>
    <n v="41.605670698821186"/>
    <n v="26.802181158737906"/>
    <n v="0"/>
    <n v="0"/>
    <n v="0"/>
    <n v="0"/>
    <n v="0"/>
    <n v="0"/>
    <n v="0"/>
    <n v="0.1225091529621925"/>
    <n v="14.090817645598447"/>
    <n v="0"/>
    <n v="0.12250915296219253"/>
    <n v="0"/>
    <n v="0"/>
    <n v="0"/>
    <n v="0"/>
    <n v="0"/>
    <n v="0"/>
    <n v="0"/>
    <n v="0"/>
    <n v="22.483755810668512"/>
    <m/>
    <n v="0"/>
    <n v="11.052950920718082"/>
    <n v="0"/>
    <n v="2.5731675285861471"/>
    <n v="19.538509019036177"/>
    <n v="11.052950920718082"/>
    <x v="0"/>
    <m/>
    <x v="4"/>
    <x v="0"/>
    <s v="Coupure ENEO &amp; Baisse de tension"/>
    <s v="PASSIVE"/>
    <s v="(05-11-2026 top offenders):   ;   [Ticket -  11/05/2026] INC-20260511-00014465..Grid Outage"/>
  </r>
  <r>
    <s v="Edea-Peage-IHS"/>
    <s v="LIT_749"/>
    <s v="LITTORAL"/>
    <m/>
    <m/>
    <s v="LITTORAL"/>
    <s v="Edea"/>
    <s v="ZTE"/>
    <n v="0"/>
    <n v="0"/>
    <n v="0"/>
    <n v="0"/>
    <n v="0"/>
    <n v="1.9424005444692714"/>
    <n v="0"/>
    <n v="0"/>
    <n v="0"/>
    <n v="0"/>
    <n v="0"/>
    <n v="0"/>
    <n v="0"/>
    <n v="0"/>
    <n v="0"/>
    <n v="0"/>
    <n v="0"/>
    <n v="0"/>
    <n v="0"/>
    <n v="0"/>
    <n v="0"/>
    <n v="0"/>
    <n v="0"/>
    <n v="0"/>
    <m/>
    <n v="0"/>
    <n v="10.955303866930342"/>
    <n v="6.9819131206311527"/>
    <n v="11.860743052792992"/>
    <n v="11.460460593564429"/>
    <n v="10.955303866930342"/>
    <x v="0"/>
    <m/>
    <x v="7"/>
    <x v="4"/>
    <s v="No root cause"/>
    <s v="No root cause"/>
    <s v="(05-11-2026 top offenders): Power status check Ongoing   ;   [OCM RAN 11-05-2026 18H UTC ] -&gt;..Power status check Ongoing   ;    "/>
  </r>
  <r>
    <s v="Garoua-Ouro-Lawan-II"/>
    <s v="NRD_146"/>
    <s v="Garoua"/>
    <s v="CAMUSAT"/>
    <s v="Hybrid Solar - S3"/>
    <s v="NORD"/>
    <s v="Garoua"/>
    <s v="Huawei"/>
    <n v="0"/>
    <n v="0"/>
    <n v="4.2541298907351761"/>
    <n v="0"/>
    <n v="0"/>
    <n v="0"/>
    <n v="0"/>
    <n v="0"/>
    <n v="0.87926936104761821"/>
    <n v="7.6676568702148487"/>
    <n v="0"/>
    <n v="0"/>
    <n v="0"/>
    <n v="3.4559923009533917"/>
    <n v="0"/>
    <n v="0"/>
    <n v="1.6338536895783218"/>
    <n v="0.8021326473248811"/>
    <n v="5.2169387586214757"/>
    <n v="3.1712552756161667"/>
    <n v="0"/>
    <n v="0"/>
    <n v="5.8810278997697143"/>
    <n v="2.4860137315834985"/>
    <m/>
    <n v="0"/>
    <n v="10.539693036900065"/>
    <n v="8.8619663960928658"/>
    <n v="14.259497264638181"/>
    <n v="8.6044598318547845"/>
    <n v="10.539693036900065"/>
    <x v="0"/>
    <m/>
    <x v="8"/>
    <x v="5"/>
    <s v="MPR ISSUE"/>
    <s v="ACTIVE"/>
    <s v="(05-11-2026 top offenders): Power status check Ongoing   ;   (05-11-2026 groupe whatsapp  incident ) impacted by   NRD_009_H_Garoua-Lainde, Plantage du MPR1 sur le site de Garoua -Lainde  || Action reset MPR du MPR1 sur site de Garoua-Lainde   ;   [OCM RAN -  11/05/2026] Power status check Ongoing   ;   [OCM RAN 11-05-2026 18H UTC ] -&gt;..Power status check Ongoing   ;    "/>
  </r>
  <r>
    <s v="Garoua-Sabongari-Lainde-IHS"/>
    <s v="NRD_083"/>
    <s v="Garoua"/>
    <s v="IHS"/>
    <s v="Grid-Gen"/>
    <s v="NORD"/>
    <s v="Garoua"/>
    <s v="Huawei"/>
    <n v="3.910965148830162"/>
    <n v="17.69355697094737"/>
    <n v="13.9381137050449"/>
    <n v="0"/>
    <n v="0"/>
    <n v="0"/>
    <n v="0"/>
    <n v="0.54165132849931374"/>
    <n v="0.8795368872223791"/>
    <n v="7.612653488683998"/>
    <n v="2.8418592141721817"/>
    <n v="0"/>
    <n v="0"/>
    <n v="3.8896700653191911"/>
    <n v="0"/>
    <n v="0"/>
    <n v="1.6484962888769039"/>
    <n v="0.8032919274155117"/>
    <n v="5.1638794006272244"/>
    <n v="3.1395980116027888"/>
    <n v="0"/>
    <n v="0"/>
    <n v="8.9175391586979543E-5"/>
    <n v="0"/>
    <m/>
    <n v="0"/>
    <n v="10.488916568930437"/>
    <n v="8.8550971387919706"/>
    <n v="14.285954112562944"/>
    <n v="8.4919407617534208"/>
    <n v="10.488916568930437"/>
    <x v="0"/>
    <m/>
    <x v="8"/>
    <x v="5"/>
    <s v="MPR ISSUE"/>
    <s v="ACTIVE"/>
    <s v="(05-11-2026 top offenders): Power status check Ongoing   ;   (05-11-2026 groupe whatsapp  incident ) impacted by   NRD_009_H_Garoua-Lainde, Plantage du MPR1 sur le site de Garoua -Lainde  || Action reset MPR du MPR1 sur site de Garoua-Lainde   ;   [OCM RAN -  11/05/2026] Power status check Ongoing   ;   [OCM RAN 11-05-2026 18H UTC ] -&gt;..Power status check Ongoing   ;    "/>
  </r>
  <r>
    <s v="OST_342_H_Foumban-New"/>
    <s v="OST_342"/>
    <s v="OUEST"/>
    <s v="ESCO"/>
    <s v="Medium Grid + Solar + GE"/>
    <s v="OST"/>
    <s v="Foumban"/>
    <s v="Huawei"/>
    <n v="9.230954989969554"/>
    <n v="8.990217102841342"/>
    <n v="8.9163977136856403"/>
    <n v="9.2493786258714223"/>
    <n v="8.940671255275614"/>
    <n v="9.2457045997380387"/>
    <n v="8.5061017369939478"/>
    <n v="9.2819633139573039"/>
    <n v="8.9893075138471552"/>
    <n v="0.18462873074168246"/>
    <n v="0.26310307533822441"/>
    <n v="1.6651007467903993"/>
    <n v="0.36909694577850827"/>
    <s v=""/>
    <n v="2.4970358099836489"/>
    <n v="3.915459588566145"/>
    <n v="0.63439373574977242"/>
    <n v="0.31972944899595646"/>
    <n v="0.99616046433983096"/>
    <n v="5.1138520059469279"/>
    <n v="5.7972565369129043"/>
    <n v="5.7972565369129043"/>
    <n v="3.9612065644502654"/>
    <n v="6.5471324047678161"/>
    <m/>
    <n v="3.5363749989298956"/>
    <n v="10.461878590201266"/>
    <n v="29.23993041817041"/>
    <n v="16.628235173114913"/>
    <n v="1.3502288412163717"/>
    <n v="10.461878590201266"/>
    <x v="1"/>
    <m/>
    <x v="5"/>
    <x v="2"/>
    <s v="EXCLU"/>
    <s v="Exclu"/>
    <s v="[OCM RAN -  11/05/2026] New site not yet transferred to MSP   ;   [OCM RAN 11-05-2026 18H UTC ] -&gt;..New site not yet transferred to MSP   ;    "/>
  </r>
  <r>
    <s v="Obili-GP-MTN"/>
    <s v="CTR_747"/>
    <s v="Yaounde"/>
    <s v="MTN sharing"/>
    <s v="MTN"/>
    <s v="CENTRE"/>
    <s v="Yaounde"/>
    <s v="ZTE"/>
    <n v="0.33315926296895554"/>
    <n v="0"/>
    <n v="0"/>
    <n v="13.464003818133564"/>
    <n v="17.063889530951705"/>
    <n v="0.81181709485122677"/>
    <n v="0"/>
    <n v="2.2088922846878001"/>
    <n v="7.6820676134953043"/>
    <n v="23.988340852602352"/>
    <n v="1.2530212622669672"/>
    <n v="0"/>
    <n v="1.1949502472654912E-2"/>
    <n v="0"/>
    <n v="0"/>
    <n v="1.6729481812500535"/>
    <n v="0"/>
    <n v="0"/>
    <n v="2.5137651134453662"/>
    <n v="2.753201039856406"/>
    <n v="0"/>
    <n v="0"/>
    <n v="0.3374218466868138"/>
    <n v="0.54559288080745816"/>
    <m/>
    <n v="0"/>
    <n v="10.359362560032874"/>
    <n v="10.235692960684867"/>
    <n v="8.7173720126074841"/>
    <n v="11.450268896637317"/>
    <n v="10.359362560032874"/>
    <x v="0"/>
    <m/>
    <x v="8"/>
    <x v="5"/>
    <s v="MPR ISSUE"/>
    <s v="ACTIVE"/>
    <s v="(05-11-2026 top offenders): 11.05.26: Problème d'accès dans la nuit car site rooftop accessible via une echelle de 35m, intervention ce 12.05.26, ETA à préciser_x000a_11.05.26: Besoin d'un FME sur site pour vérifier le statut du MPR; CM-20260511-00005526; FME Hosia activé pour investigations, update ASAP   ;   [OCM RAN -  11/05/2026] 11.05.26: Problème d'accès dans la nuit car site rooftop accessible via une echelle de 35m, intervention ce 12.05.26, ETA à préciser_x000a_11.05.26: Besoin d'un FME sur site pour vérifier le statut du MPR; CM-20260511-00005526; FME Hosia activé pour investigations, update ASAP   ;   [OCM RAN 11-05-2026 18H UTC ] -&gt;..Power status check Ongoing   ;   [Ticket -  11/05/2026] INC-20260511-00011385..11.05.26: Problème d'accès dans la nuit car site rooftop accessible via une echelle de 35m, intervention ce 12.05.26, ETA à préciser"/>
  </r>
  <r>
    <s v="Nassarao"/>
    <s v="NRD_037"/>
    <s v="Garoua"/>
    <s v="IHS"/>
    <s v="Grid-Gen"/>
    <s v="NORD"/>
    <s v="Garoua"/>
    <s v="Huawei"/>
    <n v="0"/>
    <n v="0"/>
    <n v="4.3281097955957337"/>
    <n v="0"/>
    <n v="0"/>
    <n v="0"/>
    <n v="0"/>
    <n v="0"/>
    <n v="0"/>
    <n v="0"/>
    <n v="0"/>
    <n v="0"/>
    <n v="1.9694385231984428"/>
    <n v="0"/>
    <n v="0"/>
    <n v="0"/>
    <n v="1.6339607000482264"/>
    <n v="0"/>
    <n v="0"/>
    <n v="0"/>
    <n v="12.412946982732787"/>
    <n v="12.412946982732787"/>
    <n v="0"/>
    <n v="0"/>
    <m/>
    <n v="0"/>
    <n v="10.336141288063622"/>
    <n v="8.1294537766427268"/>
    <n v="10.375812618365174"/>
    <n v="10.914862804711214"/>
    <n v="10.336141288063622"/>
    <x v="0"/>
    <m/>
    <x v="7"/>
    <x v="4"/>
    <s v="No root cause"/>
    <s v="No root cause"/>
    <s v="(05-11-2026 top offenders): Power status check Ongoing   ;   [OCM RAN 11-05-2026 18H UTC ] -&gt;..Power status check Ongoing   ;   [Ticket -  11/05/2026] INC-20260511-00010430..No Power Issue on Site. Site is on GEN with U = 53.2V. TX FME Armel 656555433 / Huawei is informed..Auto TT closure RCA..Transmission Board fault"/>
  </r>
  <r>
    <s v="Nassarao-II"/>
    <s v="NRD_147"/>
    <s v="NORD"/>
    <s v="CAMUSAT"/>
    <s v="Good Grid + GE"/>
    <s v="NORD"/>
    <s v="Garoua"/>
    <s v="Huawei"/>
    <n v="0"/>
    <n v="0"/>
    <n v="4.4944397359837689"/>
    <n v="0"/>
    <n v="1.6448400978218378"/>
    <n v="3.8411586522958738"/>
    <n v="0"/>
    <n v="0"/>
    <n v="0"/>
    <n v="0"/>
    <n v="0"/>
    <n v="0"/>
    <n v="4.3381866148450632"/>
    <n v="0"/>
    <n v="0"/>
    <n v="0"/>
    <n v="1.5851817608501486"/>
    <n v="0"/>
    <n v="2.9387928648272279"/>
    <n v="0"/>
    <n v="12.490262047238698"/>
    <n v="12.490262047238698"/>
    <n v="0"/>
    <n v="0"/>
    <m/>
    <n v="0"/>
    <n v="10.29788504507281"/>
    <n v="8.1269558648969458"/>
    <n v="10.37315630833257"/>
    <n v="10.843897129799261"/>
    <n v="10.29788504507281"/>
    <x v="0"/>
    <m/>
    <x v="7"/>
    <x v="4"/>
    <s v="No root cause"/>
    <s v="No root cause"/>
    <s v="(05-11-2026 top offenders): Power status check Ongoing   ;   [OCM RAN 11-05-2026 18H UTC ] -&gt;..Power status check Ongoing   ;    "/>
  </r>
  <r>
    <s v="Edea-Bisseke"/>
    <s v="LIT_313"/>
    <s v="LITTORAL"/>
    <s v="IHS"/>
    <s v="Grid-Gen"/>
    <s v="LITTORAL"/>
    <s v="Edea"/>
    <s v="ZTE"/>
    <n v="0"/>
    <n v="0"/>
    <n v="5.7896860465928885E-17"/>
    <n v="0"/>
    <n v="0"/>
    <n v="1.8243501610864274"/>
    <n v="0"/>
    <n v="0"/>
    <n v="0"/>
    <n v="0"/>
    <n v="0"/>
    <n v="0"/>
    <n v="0"/>
    <n v="0"/>
    <n v="0"/>
    <n v="0"/>
    <n v="0"/>
    <n v="0"/>
    <n v="0"/>
    <n v="1.1579372093185777E-16"/>
    <n v="0"/>
    <n v="0"/>
    <n v="0"/>
    <n v="0"/>
    <m/>
    <n v="0"/>
    <n v="10.290679673432582"/>
    <n v="6.9811637471074182"/>
    <n v="8.8946010179830068"/>
    <n v="12.095663234595627"/>
    <n v="10.290679673432582"/>
    <x v="0"/>
    <m/>
    <x v="8"/>
    <x v="5"/>
    <s v="ODU HS"/>
    <s v="ACTIVE"/>
    <s v="(05-11-2026 top offenders): Power status check Ongoing   ;   [OCM RAN 11-05-2026 18H UTC ] -&gt;..Power status check Ongoing   ;   [Ticket -  11/05/2026] INC-20260511-00010509..No power issue ubaie = 53.4 v site on grid..after deeper investigation with Bo Tx team, ODU at the far end isn't emitting. now we are to the far end to continue troubleshooting..Transmission MW..after deeper investigation with Bo Tx team, ODU at the far end isn't emitting. now we are to the far end to continue troubleshooting"/>
  </r>
  <r>
    <s v="KOUSSERI-Douane-MTN"/>
    <s v="EXN_246"/>
    <s v="EXTREME-NORD"/>
    <s v="MTN sharing"/>
    <s v="MTN"/>
    <s v="EXTREME-NORD"/>
    <s v="Kousseri"/>
    <s v="Huawei"/>
    <n v="16.611217408177886"/>
    <n v="11.780960982555868"/>
    <n v="12.691887607616863"/>
    <n v="11.596082560717742"/>
    <n v="13.690027765649926"/>
    <n v="13.326192167975048"/>
    <n v="10.481211815097321"/>
    <n v="12.864352814946081"/>
    <n v="7.0784215527647234"/>
    <n v="11.380117597372394"/>
    <n v="8.2046889134299565"/>
    <n v="11.59048234612608"/>
    <n v="8.4947586271840851"/>
    <n v="11.950394226571131"/>
    <n v="11.59048234612608"/>
    <n v="12.9258838351411"/>
    <n v="8.1269101368877941"/>
    <n v="6.4586169110785798"/>
    <n v="5.5432315164382349"/>
    <n v="6.0493910390859318"/>
    <n v="7.6512307630845271"/>
    <n v="7.6512307630845271"/>
    <n v="12.17590095681628"/>
    <n v="15.169179985903154"/>
    <m/>
    <n v="15.159263682358681"/>
    <n v="10.165156392234749"/>
    <n v="12.458334832080379"/>
    <n v="24.377647809840504"/>
    <n v="0.38783168843448973"/>
    <n v="10.165156392234749"/>
    <x v="2"/>
    <m/>
    <x v="10"/>
    <x v="0"/>
    <s v="Sharing"/>
    <s v="PASSIVE"/>
    <s v="[OCM RAN -  11/05/2026] 11.05.26: Power alarms; MTN is activated to check   ;   [OCM RAN 11-05-2026 18H UTC ] -&gt;..Power status check Ongoing   ;    "/>
  </r>
  <r>
    <s v="Bardake-IHS"/>
    <s v="NRD_110"/>
    <s v="NORD"/>
    <s v="IHS"/>
    <s v="Gen Only"/>
    <s v="NORD"/>
    <s v="Bardake"/>
    <s v="NOKIA"/>
    <n v="4.6228522998690194"/>
    <n v="4.6228522998690194"/>
    <n v="4.6228522998690194"/>
    <n v="4.6228522998690194"/>
    <n v="9.2457045997380387"/>
    <n v="9.2457045997380387"/>
    <n v="9.2457045997380387"/>
    <n v="9.2457045997380387"/>
    <n v="9.2457045997380387"/>
    <n v="9.2457045997380387"/>
    <n v="9.2457045997380387"/>
    <n v="9.2457045997380387"/>
    <n v="9.2457045997380387"/>
    <n v="9.2457045997380387"/>
    <n v="9.2457045997380387"/>
    <n v="9.2457045997380387"/>
    <n v="9.2457045997380387"/>
    <n v="9.2457045997380387"/>
    <n v="9.2457045997380387"/>
    <n v="9.2457045997380387"/>
    <n v="13.868556899607057"/>
    <n v="13.868556899607057"/>
    <n v="13.868556899607057"/>
    <n v="12.963715461429688"/>
    <m/>
    <n v="9.3669971707883501"/>
    <n v="10.091938862397088"/>
    <n v="0"/>
    <n v="30.061340882918344"/>
    <n v="0"/>
    <n v="10.091938862397088"/>
    <x v="1"/>
    <m/>
    <x v="5"/>
    <x v="2"/>
    <s v="EXCLU"/>
    <s v="Exclu"/>
    <s v="[OCM RAN -  11/05/2026 14h] Power status check Ongoing   ;   [Ticket -  11/05/2026] INC-20260511-00008041..Grid Outage"/>
  </r>
  <r>
    <s v="BATA-Mokolo"/>
    <s v="CTR_409"/>
    <s v="Yaounde"/>
    <s v="IHS"/>
    <s v="GridOnly"/>
    <s v="CENTRE"/>
    <s v="Yaounde"/>
    <s v="ZTE"/>
    <n v="0"/>
    <n v="0"/>
    <n v="0"/>
    <n v="0"/>
    <n v="0"/>
    <n v="0"/>
    <n v="0"/>
    <n v="0"/>
    <n v="0"/>
    <n v="0"/>
    <n v="0"/>
    <n v="12.750083468166519"/>
    <n v="16.384141191040801"/>
    <n v="37.422542254867551"/>
    <n v="12.750083468166519"/>
    <n v="49.147019544392215"/>
    <n v="17.51977196782266"/>
    <n v="30.377169102224943"/>
    <n v="28.931190127642076"/>
    <n v="30.968009576723652"/>
    <n v="0"/>
    <n v="0"/>
    <n v="0"/>
    <n v="0"/>
    <m/>
    <n v="0"/>
    <n v="10.036066095373435"/>
    <n v="4.7958656563113236"/>
    <n v="4.1750818568499666"/>
    <n v="15.244042576942517"/>
    <n v="10.036066095373435"/>
    <x v="0"/>
    <m/>
    <x v="4"/>
    <x v="0"/>
    <s v="Coupure ENEO &amp; Baisse de tension"/>
    <s v="PASSIVE"/>
    <s v="(05-11-2026 top offenders):   ;   [Ticket -  11/05/2026] INC-20260511-00014470..Grid only site, No space to deploy MDG// Grid return..Grid only site, No space to deploy MDG// Grid return..Grid Outage..Grid only site, No space to deploy MDG// Grid return"/>
  </r>
  <r>
    <s v="EXN_350_H_Maroua-Ziling"/>
    <s v="EXN_350"/>
    <s v="Maroua"/>
    <s v="ESCO"/>
    <s v="Hybrid Solar - S1"/>
    <s v="EXN"/>
    <s v="Maroua"/>
    <s v="Huawei"/>
    <n v="18.491409199476077"/>
    <n v="18.491409199476077"/>
    <n v="18.491141673301318"/>
    <n v="18.491409199476077"/>
    <n v="18.491141673301318"/>
    <n v="18.491409199476077"/>
    <n v="12.774196494051644"/>
    <n v="4.8485908861322997"/>
    <n v="0"/>
    <n v="0.56840394597540755"/>
    <n v="0"/>
    <n v="5.6563950883621112"/>
    <n v="0"/>
    <s v=""/>
    <n v="5.6563950883621112"/>
    <n v="1.5262368270111548"/>
    <n v="4.9778595337767859"/>
    <n v="0"/>
    <n v="0"/>
    <n v="0"/>
    <n v="0"/>
    <n v="0"/>
    <n v="0"/>
    <n v="6.7792737841470414"/>
    <m/>
    <n v="0"/>
    <n v="9.7796690094825536"/>
    <n v="13.228316127717228"/>
    <n v="17.019456514717234"/>
    <n v="4.1746627027121672"/>
    <n v="9.7796690094825536"/>
    <x v="1"/>
    <m/>
    <x v="5"/>
    <x v="2"/>
    <s v="EXCLU"/>
    <s v="Exclu"/>
    <s v="[OCM RAN 11-05-2026 18H UTC ] -&gt;..Power status check Ongoing   ;    "/>
  </r>
  <r>
    <s v="Martap"/>
    <s v="ADM_060"/>
    <s v=""/>
    <s v="IHS"/>
    <s v="Solar-Gen"/>
    <s v="ADAMAOUA"/>
    <s v="Martap"/>
    <s v="NOKIA"/>
    <n v="9.2513236249332245"/>
    <n v="9.4853174359718988"/>
    <n v="9.8285571753140903"/>
    <n v="4.3311258293502179"/>
    <n v="0.18861983891998182"/>
    <n v="7.7596062219251697E-3"/>
    <n v="0.10442139866642042"/>
    <n v="0.15819802111669609"/>
    <n v="6.2460578417842215E-2"/>
    <n v="0.21467540549097525"/>
    <n v="0.27380315256765925"/>
    <s v=""/>
    <n v="1.596516682442076E-2"/>
    <n v="1.534083069162231E-2"/>
    <n v="5.6368447889778052E-3"/>
    <n v="7.0529685888112606E-2"/>
    <n v="8.1407194549417597E-2"/>
    <n v="0.49540607292063599"/>
    <n v="0.28150035397132728"/>
    <n v="1.3824585797682845E-2"/>
    <s v=""/>
    <n v="1.9550064019798724E-2"/>
    <n v="0.17512080671238417"/>
    <s v=""/>
    <m/>
    <n v="4.6698527995438734"/>
    <n v="9.7246355545400203"/>
    <n v="38.750854285817056"/>
    <n v="12.289766912963382"/>
    <n v="0.12502794395684852"/>
    <n v="9.7246355545400203"/>
    <x v="0"/>
    <m/>
    <x v="7"/>
    <x v="4"/>
    <s v="No root cause"/>
    <s v="No root cause"/>
    <s v="(05-11-2026 top offenders): Power status check Ongoing"/>
  </r>
  <r>
    <s v="Soulede"/>
    <s v="EXN_052"/>
    <s v="EXTREME-NORD"/>
    <s v="IHS"/>
    <s v="Solar-Grid-Gen"/>
    <s v="EXTREME-NORD"/>
    <s v="Soulede"/>
    <s v="NOKIA"/>
    <n v="0"/>
    <n v="0"/>
    <n v="0"/>
    <n v="0"/>
    <n v="0"/>
    <n v="4.815749834923679E-3"/>
    <n v="0"/>
    <n v="0"/>
    <n v="0"/>
    <n v="2.9429582324530077E-3"/>
    <n v="0"/>
    <n v="5.4917540281116915E-2"/>
    <n v="0"/>
    <n v="1.689687742539673"/>
    <n v="5.4917540281116915E-2"/>
    <n v="0"/>
    <n v="0"/>
    <n v="0"/>
    <n v="0"/>
    <n v="0"/>
    <n v="0"/>
    <n v="0"/>
    <n v="0"/>
    <n v="0"/>
    <m/>
    <n v="9.2815551818424691"/>
    <n v="9.3089834576081589"/>
    <n v="0.44312954370146557"/>
    <n v="27.540622418066651"/>
    <n v="0"/>
    <n v="9.3089834576081589"/>
    <x v="2"/>
    <m/>
    <x v="7"/>
    <x v="4"/>
    <s v="No root cause"/>
    <s v="No root cause"/>
    <s v="[CellDown NOKIA -  11/05/2026] Check BO RAN  ongoing    ;   [CellDown NOKIA -  11/05/2026] Check FME  ongoing    ;   [CellDown NOKIA -  11/05/2026] Check FME  ongoing    ;    "/>
  </r>
  <r>
    <s v="Mballa-II"/>
    <s v="CTR_824"/>
    <s v="Yaounde"/>
    <s v="CAMUSAT"/>
    <s v="Good Grid no GE - 8h"/>
    <s v="CENTRE"/>
    <s v="Yaounde"/>
    <s v="ZTE"/>
    <n v="4.5219235916708751"/>
    <n v="8.7858806105589355"/>
    <n v="9.2845494003133293"/>
    <n v="9.2457045997380387"/>
    <n v="9.2457045997380387"/>
    <n v="5.2919352629461267"/>
    <n v="9.2457045997380387"/>
    <n v="7.3693830204347188"/>
    <n v="3.3922318959687017"/>
    <n v="9.2457045997380387"/>
    <n v="9.424198063538535"/>
    <n v="9.2457045997380387"/>
    <n v="9.7790804518980803"/>
    <n v="9.2457045997380387"/>
    <n v="9.2457045997380387"/>
    <n v="9.2457045997380387"/>
    <n v="4.6000590697793875"/>
    <n v="9.2457045997380387"/>
    <n v="9.2457045997380387"/>
    <n v="9.2457045997380387"/>
    <n v="9.3412114441276923"/>
    <n v="9.3412114441276923"/>
    <n v="9.4431924219465628"/>
    <n v="8.1306198331778123"/>
    <m/>
    <n v="9.2457045997380387"/>
    <n v="9.2457045997380387"/>
    <n v="0"/>
    <n v="0"/>
    <n v="17.729448614148101"/>
    <n v="9.2457045997380387"/>
    <x v="0"/>
    <m/>
    <x v="12"/>
    <x v="7"/>
    <s v="BSS Hardware issue"/>
    <s v="ACTIVE"/>
    <s v="05-11-2026: hardware issue,  site with GPS issue (alarm : TDD down 09Apr 02pm)"/>
  </r>
  <r>
    <s v="Etoudi-II-IHS"/>
    <s v="CTR_633"/>
    <s v="Yaounde"/>
    <s v="IHS"/>
    <s v="Grid-Gen"/>
    <s v="CENTRE"/>
    <s v="Yaounde"/>
    <s v="ZTE"/>
    <n v="5.0257823892156273"/>
    <n v="1.1786668207617435"/>
    <n v="9.2457045997380387"/>
    <n v="9.2457045997380387"/>
    <n v="9.2457045997380387"/>
    <n v="5.6639214914120526"/>
    <n v="1.8516021607554085"/>
    <n v="7.4417756033250297"/>
    <n v="0.10119623437290454"/>
    <n v="4.9333966835315168"/>
    <n v="9.2457045997380387"/>
    <n v="9.2457045997380387"/>
    <n v="9.2457045997380387"/>
    <n v="9.2457045997380387"/>
    <n v="9.2457045997380387"/>
    <n v="9.2457045997380387"/>
    <n v="4.4590727756803732"/>
    <n v="9.2457045997380387"/>
    <n v="9.2457045997380387"/>
    <n v="9.2457045997380387"/>
    <n v="9.2457045997380387"/>
    <n v="9.2457045997380387"/>
    <n v="9.3539278549679992"/>
    <n v="8.2342594732801988"/>
    <m/>
    <n v="2.6221845545368159"/>
    <n v="9.2457045997380387"/>
    <n v="0"/>
    <n v="0"/>
    <n v="17.729448614148101"/>
    <n v="9.2457045997380387"/>
    <x v="0"/>
    <m/>
    <x v="12"/>
    <x v="7"/>
    <s v="BSS Hardware issue"/>
    <s v="ACTIVE"/>
    <s v="05-11-2026: hardware issue,  site with GPS issue (alarm : TDD down 09Apr 02pm)"/>
  </r>
  <r>
    <s v="Etoudi"/>
    <s v="CTR_086"/>
    <s v="Yaounde"/>
    <s v="IHS"/>
    <s v="Grid-Gen"/>
    <s v="CENTRE"/>
    <s v="Yaounde"/>
    <s v="ZTE"/>
    <n v="5.3618130997936841"/>
    <n v="9.2457045997380387"/>
    <n v="9.2457045997380387"/>
    <n v="9.2457045997380387"/>
    <n v="9.2457045997380387"/>
    <n v="5.3657903222584622"/>
    <n v="9.2457045997380387"/>
    <n v="7.4164676271926444"/>
    <n v="3.3923389064386056"/>
    <n v="9.2457045997380387"/>
    <n v="9.2457045997380387"/>
    <n v="9.2457045997380387"/>
    <n v="9.2457045997380387"/>
    <n v="9.2457045997380387"/>
    <n v="9.2457045997380387"/>
    <n v="9.2457045997380387"/>
    <n v="4.7534050731523569"/>
    <n v="9.2457045997380387"/>
    <n v="9.2457045997380387"/>
    <n v="9.2457045997380387"/>
    <n v="9.2457045997380387"/>
    <n v="9.2457045997380387"/>
    <n v="9.3517519754132739"/>
    <n v="8.1531633721710008"/>
    <m/>
    <n v="9.2457045997380387"/>
    <n v="9.2457045997380387"/>
    <n v="0"/>
    <n v="0"/>
    <n v="17.729448614148101"/>
    <n v="9.2457045997380387"/>
    <x v="0"/>
    <m/>
    <x v="12"/>
    <x v="7"/>
    <s v="BSS Hardware issue"/>
    <s v="ACTIVE"/>
    <s v="05-11-2026: hardware issue,  site with GPS issue (alarm : TDD down 09Apr 02pm)"/>
  </r>
  <r>
    <s v="Manguier"/>
    <s v="CTR_049"/>
    <s v="Yaounde"/>
    <s v="IHS"/>
    <s v="Grid-Gen"/>
    <s v="CENTRE"/>
    <s v="Yaounde"/>
    <s v="ZTE"/>
    <n v="6.3365179649176859"/>
    <n v="9.2457045997380387"/>
    <n v="9.2457045997380387"/>
    <n v="9.2457045997380387"/>
    <n v="9.2457045997380387"/>
    <n v="7.6719194539327065"/>
    <n v="9.2457045997380387"/>
    <n v="7.4759654484594771"/>
    <n v="4.6432912996207545"/>
    <n v="9.2457045997380387"/>
    <n v="10.629189459896756"/>
    <n v="9.2457045997380387"/>
    <n v="9.2457045997380387"/>
    <n v="9.2457045997380387"/>
    <n v="9.2457045997380387"/>
    <n v="9.2457045997380387"/>
    <n v="5.7927620971769214"/>
    <n v="9.2457045997380387"/>
    <n v="9.2457045997380387"/>
    <n v="9.2457045997380387"/>
    <n v="9.2457045997380387"/>
    <n v="9.2457045997380387"/>
    <n v="9.3455810383154567"/>
    <n v="8.1788637200263672"/>
    <m/>
    <n v="9.2457045997380387"/>
    <n v="9.2457045997380387"/>
    <n v="0"/>
    <n v="0"/>
    <n v="17.729448614148101"/>
    <n v="9.2457045997380387"/>
    <x v="0"/>
    <m/>
    <x v="12"/>
    <x v="7"/>
    <s v="BSS Hardware issue"/>
    <s v="ACTIVE"/>
    <s v="05-11-2026: hardware issue,  site with GPS issue (alarm : TDD down 09Apr 02pm)"/>
  </r>
  <r>
    <s v="Charles-Atangana"/>
    <s v="CTR_197"/>
    <s v="Yaounde"/>
    <s v="IHS"/>
    <s v="GridOnly"/>
    <s v="CENTRE"/>
    <s v="Yaounde"/>
    <s v="ZTE"/>
    <n v="11.589911623619923"/>
    <n v="8.7859876210288412"/>
    <n v="9.2457045997380387"/>
    <n v="9.2457045997380387"/>
    <n v="12.673802838203024"/>
    <n v="5.6496534287581364"/>
    <n v="9.2457045997380387"/>
    <n v="9.2457045997380387"/>
    <n v="6.7088608949499626"/>
    <n v="10.536268701863124"/>
    <n v="9.2457045997380387"/>
    <n v="13.868556899607057"/>
    <n v="13.868556899607057"/>
    <n v="13.868556899607057"/>
    <n v="13.868556899607057"/>
    <n v="13.868556899607057"/>
    <n v="48.050126557715743"/>
    <n v="9.2457045997380387"/>
    <n v="9.2457045997380387"/>
    <n v="15.111269486606572"/>
    <n v="9.2457045997380387"/>
    <n v="9.2457045997380387"/>
    <n v="9.2457045997380387"/>
    <n v="8.2342773083585143"/>
    <m/>
    <n v="9.2457045997380387"/>
    <n v="9.2457045997380387"/>
    <n v="0"/>
    <n v="0"/>
    <n v="17.729448614148101"/>
    <n v="9.2457045997380387"/>
    <x v="0"/>
    <m/>
    <x v="12"/>
    <x v="7"/>
    <s v="BSS Hardware issue"/>
    <s v="ACTIVE"/>
    <s v="05-11-2026: hardware issue,  site with GPS issue (alarm : TDD down 09Apr 02pm)"/>
  </r>
  <r>
    <s v="BTS-Mobile-OKPLASTCAM"/>
    <s v="LIT_780"/>
    <s v="Douala"/>
    <s v="WAS ORANGE"/>
    <m/>
    <s v="LITTORAL"/>
    <s v="Douala"/>
    <s v="ZTE"/>
    <n v="9.2457045997380387"/>
    <n v="9.2457045997380387"/>
    <n v="9.2457045997380387"/>
    <n v="9.2457045997380387"/>
    <n v="9.2457045997380387"/>
    <n v="9.2457045997380387"/>
    <n v="9.2457045997380387"/>
    <n v="9.2457045997380387"/>
    <n v="9.2457045997380387"/>
    <n v="9.2457045997380387"/>
    <n v="9.2457045997380387"/>
    <n v="20.494698701320942"/>
    <n v="9.2457045997380387"/>
    <n v="9.2457045997380387"/>
    <n v="20.494698701320942"/>
    <n v="0.71957406979365524"/>
    <n v="8.2347053502381318"/>
    <n v="9.2457045997380387"/>
    <n v="9.2457045997380387"/>
    <n v="9.2457045997380387"/>
    <n v="9.2457045997380387"/>
    <n v="9.2457045997380387"/>
    <n v="9.2457045997380387"/>
    <n v="9.2457045997380387"/>
    <m/>
    <n v="9.2457045997380387"/>
    <n v="9.2457045997380387"/>
    <n v="0"/>
    <n v="27.540622418066651"/>
    <n v="0"/>
    <n v="9.2457045997380387"/>
    <x v="0"/>
    <m/>
    <x v="7"/>
    <x v="4"/>
    <s v="No root cause"/>
    <s v="No root cause"/>
    <s v="(05-11-2026 top offenders):   ;    "/>
  </r>
  <r>
    <s v="CNR"/>
    <s v="CTR_002"/>
    <s v="Yaounde"/>
    <s v="IHS"/>
    <s v="Grid-Gen"/>
    <s v="CENTRE"/>
    <s v="Yaounde"/>
    <s v="ZTE"/>
    <n v="6.3583837709348137"/>
    <n v="9.2457045997380387"/>
    <n v="9.2457045997380387"/>
    <n v="9.2457045997380387"/>
    <n v="9.2457045997380387"/>
    <n v="8.9328594909725965"/>
    <n v="9.2457045997380387"/>
    <n v="7.4642656370832672"/>
    <n v="4.6431842891508497"/>
    <n v="9.2457045997380387"/>
    <n v="9.2457045997380387"/>
    <n v="9.2733846412866363"/>
    <n v="9.2457045997380387"/>
    <n v="9.2457045997380387"/>
    <n v="9.2733846412866363"/>
    <n v="9.2457045997380387"/>
    <n v="5.822189976400626"/>
    <n v="9.2457045997380387"/>
    <n v="9.2457045997380387"/>
    <n v="9.2457045997380387"/>
    <n v="9.2457045997380387"/>
    <n v="9.2457045997380387"/>
    <n v="9.2457045997380387"/>
    <n v="19.343480066089668"/>
    <m/>
    <n v="9.2457045997380387"/>
    <n v="9.2457045997380387"/>
    <n v="0"/>
    <n v="0"/>
    <n v="17.729448614148101"/>
    <n v="9.2457045997380387"/>
    <x v="0"/>
    <m/>
    <x v="12"/>
    <x v="7"/>
    <s v="BSS Hardware issue"/>
    <s v="ACTIVE"/>
    <s v="05-11-2026: hardware issue,  site with GPS issue (alarm : TDD down 09Apr 02pm)"/>
  </r>
  <r>
    <s v="Bastos-BAT"/>
    <s v="CTR_200"/>
    <s v="Yaounde"/>
    <s v="IHS"/>
    <s v="Grid-Gen"/>
    <s v="CENTRE"/>
    <s v="Yaounde"/>
    <s v="ZTE"/>
    <n v="4.7437206256260112"/>
    <n v="8.7577546920524032"/>
    <n v="9.2457045997380387"/>
    <n v="9.2457045997380387"/>
    <n v="9.2457045997380387"/>
    <n v="8.8979740777837701"/>
    <n v="9.2457045997380387"/>
    <n v="7.5139006600405791"/>
    <n v="4.6433983100906602"/>
    <n v="9.2602580236450329"/>
    <n v="9.2457045997380387"/>
    <n v="10.219464205711219"/>
    <n v="9.2457045997380387"/>
    <n v="9.2457045997380387"/>
    <n v="10.219464205711221"/>
    <n v="9.2457045997380387"/>
    <n v="5.5444978069987707"/>
    <n v="9.2457045997380387"/>
    <n v="9.2457045997380387"/>
    <n v="9.2457045997380387"/>
    <n v="9.2457045997380387"/>
    <n v="9.2457045997380387"/>
    <n v="9.2457045997380387"/>
    <n v="8.279007684778545"/>
    <m/>
    <n v="9.2457045997380387"/>
    <n v="9.2457045997380387"/>
    <n v="0"/>
    <n v="0"/>
    <n v="17.729448614148101"/>
    <n v="9.2457045997380387"/>
    <x v="0"/>
    <m/>
    <x v="12"/>
    <x v="7"/>
    <s v="BSS Hardware issue"/>
    <s v="ACTIVE"/>
    <s v="05-11-2026: hardware issue,  site with GPS issue (alarm : TDD down 09Apr 02pm)"/>
  </r>
  <r>
    <s v="Etoa-Meki-II"/>
    <s v="CTR_682"/>
    <s v="Yaounde"/>
    <s v="CAMUSAT"/>
    <s v="Good Grid no GE - 8h"/>
    <s v="CENTRE"/>
    <s v="Yaounde"/>
    <s v="ZTE"/>
    <n v="8.5508499484922922"/>
    <n v="9.2457045997380387"/>
    <n v="9.3482384649847479"/>
    <n v="9.2457045997380387"/>
    <n v="9.2457045997380387"/>
    <n v="5.5966119058422015"/>
    <n v="9.2457045997380387"/>
    <n v="9.108035630206059"/>
    <n v="3.4929287481487177"/>
    <n v="11.2783149703367"/>
    <n v="9.2457045997380387"/>
    <n v="9.2457045997380387"/>
    <n v="12.643893411864749"/>
    <n v="9.2457045997380387"/>
    <n v="9.2457045997380387"/>
    <n v="6.3121374128578074"/>
    <n v="4.8036999940074141"/>
    <n v="8.5103821557901203"/>
    <n v="5.9889479586682759"/>
    <n v="9.2457045997380387"/>
    <n v="9.2457045997380387"/>
    <n v="9.2457045997380387"/>
    <n v="9.2457045997380387"/>
    <n v="8.2321370989604272"/>
    <m/>
    <n v="9.2457045997380387"/>
    <n v="9.2457045997380387"/>
    <n v="0"/>
    <n v="0"/>
    <n v="17.729448614148101"/>
    <n v="9.2457045997380387"/>
    <x v="0"/>
    <m/>
    <x v="0"/>
    <x v="0"/>
    <s v="AKTIVCO Coupure ENEO &amp; Baisse de tension"/>
    <s v="PASSIVE"/>
    <s v="(05-11-2026 retour camusat): Grid outage Grid only site   ;   (05-11-2026 top offenders):   ;    "/>
  </r>
  <r>
    <s v="NR-Omnisport-Qtier-Yambassa"/>
    <s v="CTR_566"/>
    <s v="Yaounde"/>
    <s v="CAMUSAT"/>
    <s v="Good Grid no GE - 8h"/>
    <s v="CENTRE"/>
    <s v="Yaounde"/>
    <s v="ZTE"/>
    <n v="3.4843679105563679"/>
    <n v="9.195320503491395"/>
    <n v="9.1744534618600397"/>
    <n v="9.227762510950738"/>
    <n v="13.025207386290678"/>
    <n v="24.07815830700876"/>
    <n v="0"/>
    <n v="2.9564852625180862"/>
    <n v="2.8731241064625768"/>
    <n v="3.2196775132478965"/>
    <n v="0.76334135198454478"/>
    <n v="2.9626918697725384"/>
    <n v="16.532974919599468"/>
    <n v="17.700887188135827"/>
    <n v="2.9626918697725384"/>
    <n v="6.7759742946583232"/>
    <n v="4.5641035518915176"/>
    <n v="22.417337979014537"/>
    <n v="35.749219536972838"/>
    <n v="6.4995840859736385"/>
    <n v="8.430088633205207"/>
    <n v="8.430088633205207"/>
    <n v="9.2457045997380387"/>
    <n v="10.207318517377077"/>
    <m/>
    <n v="9.2457045997380387"/>
    <n v="9.2457045997380387"/>
    <n v="0"/>
    <n v="0"/>
    <n v="17.729448614148101"/>
    <n v="9.2457045997380387"/>
    <x v="0"/>
    <m/>
    <x v="0"/>
    <x v="0"/>
    <s v="AKTIVCO Coupure ENEO &amp; Baisse de tension"/>
    <s v="PASSIVE"/>
    <s v="(05-11-2026 retour camusat): Grid outage Grid only site   ;   (05-11-2026 top offenders):   ;    "/>
  </r>
  <r>
    <s v="H-Paradis"/>
    <s v="CTR_093"/>
    <s v="Yaounde"/>
    <s v="IHS"/>
    <s v="GridOnly"/>
    <s v="CENTRE"/>
    <s v="Yaounde"/>
    <s v="ZTE"/>
    <n v="47.726473391489982"/>
    <n v="8.7857736000890299"/>
    <n v="4.9374630813878824"/>
    <n v="12.555859465290082"/>
    <n v="0.43934931927073034"/>
    <n v="9.0583292669354787"/>
    <n v="9.2457045997380387"/>
    <n v="7.4160930905479789"/>
    <n v="3.3923389064386056"/>
    <n v="9.2457045997380387"/>
    <n v="9.2457045997380387"/>
    <n v="9.2457045997380387"/>
    <n v="0"/>
    <n v="6.1939800190050587"/>
    <n v="9.2457045997380387"/>
    <n v="9.2457045997380387"/>
    <n v="4.665032260089661"/>
    <n v="0"/>
    <n v="0"/>
    <n v="0"/>
    <n v="5.2379484808793677"/>
    <n v="5.2379484808793677"/>
    <n v="9.1476830093056307"/>
    <n v="8.1302274614548296"/>
    <m/>
    <n v="9.2457045997380387"/>
    <n v="9.2457045997380387"/>
    <n v="0"/>
    <n v="0"/>
    <n v="17.729448614148101"/>
    <n v="9.2457045997380387"/>
    <x v="0"/>
    <m/>
    <x v="12"/>
    <x v="7"/>
    <s v="BSS Hardware issue"/>
    <s v="ACTIVE"/>
    <s v="05-11-2026: hardware issue,  site with GPS issue (alarm : TDD down 09Apr 02pm)"/>
  </r>
  <r>
    <s v="PDC"/>
    <s v="CTR_011"/>
    <s v="Yaounde"/>
    <s v="IHS"/>
    <s v="Grid-Gen"/>
    <s v="CENTRE"/>
    <s v="Yaounde"/>
    <s v="ZTE"/>
    <n v="4.7798723293753733"/>
    <n v="7.9920769448082796"/>
    <n v="9.2457045997380387"/>
    <n v="10.066011191868347"/>
    <n v="9.2457045997380387"/>
    <n v="5.4270003110437646"/>
    <n v="9.2457045997380387"/>
    <n v="7.5113324087628728"/>
    <n v="4.3686132584545394"/>
    <n v="9.370603653194765"/>
    <n v="9.2457045997380387"/>
    <n v="9.3755796400453164"/>
    <n v="9.2457045997380387"/>
    <n v="9.2457045997380387"/>
    <n v="9.3755796400453164"/>
    <n v="9.2457045997380387"/>
    <n v="4.8933926028655979"/>
    <n v="3.9362196197275936"/>
    <n v="6.0641406488544174"/>
    <n v="8.0088062482699964"/>
    <n v="9.2457045997380387"/>
    <n v="9.2457045997380387"/>
    <n v="3.8189718148690335"/>
    <n v="1.5469968581726037"/>
    <m/>
    <n v="9.2457045997380387"/>
    <n v="9.2457045997380387"/>
    <n v="0"/>
    <n v="0"/>
    <n v="17.729448614148101"/>
    <n v="9.2457045997380387"/>
    <x v="0"/>
    <m/>
    <x v="12"/>
    <x v="7"/>
    <s v="BSS Hardware issue"/>
    <s v="ACTIVE"/>
    <s v="05-11-2026: hardware issue,  site with GPS issue (alarm : TDD down 09Apr 02pm)"/>
  </r>
  <r>
    <s v="Darrack-MTN-IHS"/>
    <s v="EXN_133"/>
    <s v="EXTREME-NORD"/>
    <s v="IHS"/>
    <s v="Solar-Gen"/>
    <s v="EXTREME-NORD"/>
    <s v="Darrack"/>
    <s v="NOKIA"/>
    <n v="9.2965275257123032"/>
    <n v="9.2968521653973557"/>
    <n v="9.2966357389406529"/>
    <n v="9.2969062720115296"/>
    <n v="9.29679805878318"/>
    <n v="9.29679805878318"/>
    <n v="9.2969062720115296"/>
    <n v="9.2968521653973557"/>
    <n v="9.2966357389406529"/>
    <n v="9.2969603786257053"/>
    <n v="9.2971226984682325"/>
    <n v="9.2448485159788039"/>
    <n v="9.2969603786257053"/>
    <n v="9.2449020212137576"/>
    <n v="9.2448485159788039"/>
    <n v="9.2450090316836597"/>
    <n v="9.2449020212137576"/>
    <n v="9.2445274845690903"/>
    <n v="9.2445809898040405"/>
    <n v="9.2446344950389943"/>
    <n v="9.2450090316836597"/>
    <n v="9.2450090316836597"/>
    <n v="9.2446344950389943"/>
    <n v="9.2451160421535636"/>
    <m/>
    <n v="9.2448485159788039"/>
    <n v="9.2445809898040405"/>
    <n v="32.365067803316428"/>
    <n v="13.770311209033324"/>
    <n v="0"/>
    <n v="9.2445809898040405"/>
    <x v="2"/>
    <m/>
    <x v="7"/>
    <x v="4"/>
    <s v="No root cause"/>
    <s v="No root cause"/>
    <s v=" "/>
  </r>
  <r>
    <s v="Alou-IHS"/>
    <s v="SUO_133"/>
    <s v="SUD-OUEST"/>
    <s v="IHS"/>
    <s v="Grid-Gen"/>
    <s v="SUD-OUEST"/>
    <s v="Alou"/>
    <s v="NOKIA"/>
    <n v="2.5128928080167969"/>
    <n v="3.2227142078009838"/>
    <n v="2.1879960226433246"/>
    <n v="0.802309246518085"/>
    <n v="7.6155889510678532E-2"/>
    <n v="1.4297314770817988"/>
    <n v="4.774107410832614"/>
    <n v="9.2965275257123032"/>
    <n v="9.2963652058697779"/>
    <n v="9.2359972589307837"/>
    <n v="7.1620036952494868"/>
    <n v="9.2444204740991864"/>
    <n v="6.8521218290848447"/>
    <n v="7.8960707182257375"/>
    <n v="9.2444204740991864"/>
    <n v="9.2443669688642345"/>
    <n v="9.2444739793341402"/>
    <n v="9.2445274845690903"/>
    <n v="9.2445274845690903"/>
    <n v="9.2445274845690903"/>
    <n v="9.2443669688642345"/>
    <n v="9.2443669688642345"/>
    <n v="9.2444204740991864"/>
    <n v="9.2442599583943288"/>
    <m/>
    <n v="9.2444739793341402"/>
    <n v="9.2444204740991864"/>
    <n v="32.363943743030831"/>
    <n v="13.770311209033324"/>
    <n v="0"/>
    <n v="9.2444204740991864"/>
    <x v="2"/>
    <m/>
    <x v="2"/>
    <x v="1"/>
    <s v="ACCESS-ISSUE"/>
    <s v="ACCESS-ISSUE"/>
    <s v="[OCM RAN -  11/05/2026] 11/05/2026 |Access not granted for this site _x000a_10/05/2026  Access not granted for now _x000a_08.05.26: Access negotiation for intervention to be done this weekend 09.05.2026_x000a_07.05.2026: Access not granted for now _x000a_06.05.2026: Access not granted for now _x000a_05.05.2026: Access not granted for now _x000a_04.05.2026: Access not granted for now _x000a_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   ;   [OCM RAN -  11/05/2026] 11/05/2026 |Access not granted for this site _x000a_10/05/2026  Access not granted for now _x000a_08.05.26: Access negotiation for intervention to be done this weekend 09.05.2026_x000a_07.05.2026: Access not granted for now _x000a_06.05.2026: Access not granted for now _x000a_05.05.2026: Access not granted for now _x000a_04.05.2026: Access not granted for now _x000a_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   ;   [OCM RAN 11-05-2026 18H UTC ] -&gt;..11/05/2026 |Access not granted for this site _x000a_10/05/2026  Access not granted for now _x000a_08.05.26: Access negotiation for intervention to be done this weekend 09.05.2026_x000a_07.05.2026: Access not granted for now _x000a_06.05.2026: Access not granted for now _x000a_05.05.2026: Access not granted for now _x000a_04.05.2026: Access not granted for now _x000a_02.05.2026: access not granted for this site for now_x000a_01.052026 RM Denis: Level zero will be on site by 04pm for us to do checking_x000a_30/04/2026 Check will be done today with level zero ETA 12AM_x000a_29.04.26: Besoin d'un FME sur site pour vérifier le statut de la BBU et son interco avec le MPR; RM Denis informé pour investigations, update ASAP   ;    "/>
  </r>
  <r>
    <s v="Tatum"/>
    <s v="NRO_073"/>
    <s v="NORD-OUEST"/>
    <s v="IHS"/>
    <s v="Hybrid-Gen"/>
    <s v="NORD-OUEST"/>
    <s v="Tatum"/>
    <s v="NOKIA"/>
    <n v="9.2964734190981293"/>
    <n v="9.2963652058697779"/>
    <n v="9.2963110992556022"/>
    <n v="9.2964193124839536"/>
    <n v="9.2963652058697779"/>
    <n v="9.2964734190981293"/>
    <n v="9.2963652058697779"/>
    <n v="9.2965275257123032"/>
    <n v="9.2963652058697779"/>
    <n v="9.2964734190981293"/>
    <n v="9.2964734190981293"/>
    <n v="9.2444204740991864"/>
    <n v="9.2964193124839536"/>
    <n v="9.2443134636292825"/>
    <n v="9.2444204740991864"/>
    <n v="9.2443669688642345"/>
    <n v="9.2444739793341402"/>
    <n v="9.2445274845690903"/>
    <n v="9.2445274845690903"/>
    <n v="9.2445274845690903"/>
    <n v="9.2443669688642345"/>
    <n v="9.2443669688642345"/>
    <n v="9.2444204740991864"/>
    <n v="9.2442599583943288"/>
    <m/>
    <n v="9.2444739793341402"/>
    <n v="9.2444204740991864"/>
    <n v="32.363943743030831"/>
    <n v="13.770311209033324"/>
    <n v="0"/>
    <n v="9.2444204740991864"/>
    <x v="2"/>
    <m/>
    <x v="6"/>
    <x v="3"/>
    <s v="SPARE-ISSUE"/>
    <s v="SPARE-ISSUE"/>
    <s v="[OCM RAN -  11/05/2026] 11/05/2026 ODU 3DB20858AC/AB et 3DB20859AC/AB MPT 8Ghz ETD 13 MAY_x000a_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   [OCM RAN -  11/05/2026] 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   [OCM RAN 11-05-2026 18H UTC ] -&gt;..11/05/2026 ODU 3DB20858AC/AB et 3DB20859AC/AB MPT 8Ghz ETD 13 MAY_x000a_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    "/>
  </r>
  <r>
    <s v="Eyumojock"/>
    <s v="SUO_016"/>
    <s v="SUD-OUEST"/>
    <s v="IHS"/>
    <s v="Solar-Gen"/>
    <s v="SUD-OUEST"/>
    <s v="Eyumojock"/>
    <s v="NOKIA"/>
    <n v="9.2964734190981293"/>
    <n v="9.2963652058697779"/>
    <n v="9.2963110992556022"/>
    <n v="9.2964193124839536"/>
    <n v="9.2963652058697779"/>
    <n v="9.2964734190981293"/>
    <n v="9.2963652058697779"/>
    <n v="9.2965275257123032"/>
    <n v="9.2963652058697779"/>
    <n v="9.2964734190981293"/>
    <n v="9.2964734190981293"/>
    <n v="9.2444204740991864"/>
    <n v="9.2964193124839536"/>
    <n v="9.2443134636292825"/>
    <n v="9.2444204740991864"/>
    <n v="9.2443669688642345"/>
    <n v="9.2444739793341402"/>
    <n v="9.2445274845690903"/>
    <n v="9.2445274845690903"/>
    <n v="9.2445274845690903"/>
    <n v="9.2443669688642345"/>
    <n v="9.2443669688642345"/>
    <n v="9.2444204740991864"/>
    <n v="9.2442599583943288"/>
    <m/>
    <n v="9.2444739793341402"/>
    <n v="9.2444204740991864"/>
    <n v="32.363943743030831"/>
    <n v="13.770311209033324"/>
    <n v="0"/>
    <n v="9.2444204740991864"/>
    <x v="1"/>
    <m/>
    <x v="5"/>
    <x v="2"/>
    <s v="EXCLU"/>
    <s v="Exclu"/>
    <s v=" "/>
  </r>
  <r>
    <s v="Baba-Babungo-IHS"/>
    <s v="NRO_085"/>
    <s v="NORD-OUEST"/>
    <s v="IHS"/>
    <s v="Grid-Hybrid-Gen"/>
    <s v="NORD-OUEST"/>
    <s v="Baba-Babungo"/>
    <s v="NOKIA"/>
    <n v="9.2964734190981293"/>
    <n v="9.2963652058697779"/>
    <n v="9.2963110992556022"/>
    <n v="9.2964193124839536"/>
    <n v="9.2963652058697779"/>
    <n v="9.2964734190981293"/>
    <n v="9.2963652058697779"/>
    <n v="9.2965275257123032"/>
    <n v="9.2963652058697779"/>
    <n v="9.2964734190981293"/>
    <n v="9.2964734190981293"/>
    <n v="9.2444204740991864"/>
    <n v="9.2964193124839536"/>
    <n v="9.2443134636292825"/>
    <n v="9.2444204740991864"/>
    <n v="9.2443669688642345"/>
    <n v="9.2444739793341402"/>
    <n v="9.2445274845690903"/>
    <n v="9.2445274845690903"/>
    <n v="9.2445274845690903"/>
    <n v="9.2443669688642345"/>
    <n v="9.2443669688642345"/>
    <n v="9.2444204740991864"/>
    <n v="9.2442599583943288"/>
    <m/>
    <n v="9.2444739793341402"/>
    <n v="9.2444204740991864"/>
    <n v="32.363943743030831"/>
    <n v="13.770311209033324"/>
    <n v="0"/>
    <n v="9.2444204740991864"/>
    <x v="2"/>
    <m/>
    <x v="2"/>
    <x v="1"/>
    <s v="ACCESS-ISSUE"/>
    <s v="ACCESS-ISSUE"/>
    <s v="[OCM RAN -  11/05/2026] 11/05/2026 Access not granted for this site _x000a_10/05/2026 Insecurity zone: Access clearance negotiation on site for intervention_x000a_08.05.26: Insecurity zone: Access clearance negotiation on site for intervention_x000a_07/05/2026 access not granted for now we keep trying_x000a_06/05/2026 access not granted for now we keep trying_x000a_05/05/2026 access not granted for now we keep trying_x000a_30/04/2026 access not granted for now we keep trying_x000a_29/04/2026 |access not granted for this site for mow _x000a_28.04.2026: Site to be visited this weekend depending on access_x000a_27.04.26; Access banned by separatists_x000a_25.04.26; Access banned by Separatist_x000a_24.04.26; Access banned by Separatist_x000a_23.04.26; Access banned by Separatist_x000a_22.04.26; Access banned by Separatist_x000a_21.04.26; Access banned by Separatist_x000a_25.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   ;   [OCM RAN -  11/05/2026] 11/05/2026 Access not granted for this site _x000a_10/05/2026 Insecurity zone: Access clearance negotiation on site for intervention_x000a_08.05.26: Insecurity zone: Access clearance negotiation on site for intervention_x000a_07/05/2026 access not granted for now we keep trying_x000a_06/05/2026 access not granted for now we keep trying_x000a_05/05/2026 access not granted for now we keep trying_x000a_30/04/2026 access not granted for now we keep trying_x000a_29/04/2026 |access not granted for this site for mow _x000a_28.04.2026: Site to be visited this weekend depending on access_x000a_27.04.26; Access banned by separatists_x000a_25.04.26; Access banned by Separatist_x000a_24.04.26; Access banned by Separatist_x000a_23.04.26; Access banned by Separatist_x000a_22.04.26; Access banned by Separatist_x000a_21.04.26; Access banned by Separatist_x000a_25.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   ;   [OCM RAN 11-05-2026 18H UTC ] -&gt;..11/05/2026 Access not granted for this site _x000a_10/05/2026 Insecurity zone: Access clearance negotiation on site for intervention_x000a_08.05.26: Insecurity zone: Access clearance negotiation on site for intervention_x000a_07/05/2026 access not granted for now we keep trying_x000a_06/05/2026 access not granted for now we keep trying_x000a_05/05/2026 access not granted for now we keep trying_x000a_30/04/2026 access not granted for now we keep trying_x000a_29/04/2026 |access not granted for this site for mow _x000a_28.04.2026: Site to be visited this weekend depending on access_x000a_27.04.26; Access banned by separatists_x000a_25.04.26; Access banned by Separatist_x000a_24.04.26; Access banned by Separatist_x000a_23.04.26; Access banned by Separatist_x000a_22.04.26; Access banned by Separatist_x000a_21.04.26; Access banned by Separatist_x000a_25.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   ;    "/>
  </r>
  <r>
    <s v="Badjonre-IHS"/>
    <s v="EXN_152"/>
    <s v="EXTREME-NORD"/>
    <s v="IHS"/>
    <s v="Solar-Gen"/>
    <s v="EXTREME-NORD"/>
    <s v="Badjonre"/>
    <s v="NOKIA"/>
    <n v="2.4901790712443788"/>
    <n v="4.8274254897642219"/>
    <n v="4.8653608673517548"/>
    <n v="4.888332815707372"/>
    <n v="2.7439439178781884"/>
    <n v="0.23327024903386703"/>
    <n v="0"/>
    <n v="0"/>
    <n v="0.53698311546861111"/>
    <n v="1.2307613428294597"/>
    <n v="1.9271355488142046"/>
    <n v="2.8768179020958984"/>
    <n v="4.6760319855599528"/>
    <n v="4.6233874605976846"/>
    <n v="2.8768179020958984"/>
    <n v="2.1664971175498637"/>
    <n v="1.8424609084649113"/>
    <n v="3.8441756056145251"/>
    <n v="9.9257954930922321E-2"/>
    <n v="1.8034384290571397"/>
    <n v="3.7326322007345194"/>
    <n v="3.7326322007345194"/>
    <n v="9.2445274845690903"/>
    <n v="9.2445274845690903"/>
    <m/>
    <n v="9.2445809898040405"/>
    <n v="9.2442599583943288"/>
    <n v="32.362819682745226"/>
    <n v="13.770311209033324"/>
    <n v="0"/>
    <n v="9.2442599583943288"/>
    <x v="2"/>
    <m/>
    <x v="12"/>
    <x v="7"/>
    <s v="BSS Hardware issue"/>
    <s v="ACTIVE"/>
    <s v="[OCM RAN -  11/05/2026] 10/05/2026 SRAN24 mis à disposition par Nokia ce jour et sera expédié vers Maroua, ETD 13/05/2025_x000a_09.05.2026: SRAN24 mis à disposition par Nokia ce jour et sera expédié vers Maroua, ETD 13/05/2025_x000a_08.04.26: SRAN24 mis à disposition par Nokia ce jour et sera expédié vers Maroua, ETD à préciser_x000a_08.05.26: En attente de la MAD du SRAN24 par Nokia ce jour, update ASAP_x000a_07.05.26: En attente de la MAD du logiciel SRAN 24 car pas encore disponible chez les FMEs, escalade faite à M. Yapo Seka_x000a_07.05.26: BTS à updgrader en SRAN24 et expédition du logiciel en cours de Douala, ETD à préciser_x000a_07/05/2026 FME activé, ETA 12H_x000a_06.05.26: Besoin d'un FME sur site pour vérifier le statut de la BTS et son interco avec la RTN; CM-20260506-00004277; FME Herman activé pour investigations, update ASAP   ;   [OCM RAN -  11/05/2026] 10/05/2026 SRAN24 mis à disposition par Nokia ce jour et sera expédié vers Maroua, ETD 13/05/2025_x000a_09.05.2026: SRAN24 mis à disposition par Nokia ce jour et sera expédié vers Maroua, ETD 13/05/2025_x000a_08.04.26: SRAN24 mis à disposition par Nokia ce jour et sera expédié vers Maroua, ETD à préciser_x000a_08.05.26: En attente de la MAD du SRAN24 par Nokia ce jour, update ASAP_x000a_07.05.26: En attente de la MAD du logiciel SRAN 24 car pas encore disponible chez les FMEs, escalade faite à M. Yapo Seka_x000a_07.05.26: BTS à updgrader en SRAN24 et expédition du logiciel en cours de Douala, ETD à préciser_x000a_07/05/2026 FME activé, ETA 12H_x000a_06.05.26: Besoin d'un FME sur site pour vérifier le statut de la BTS et son interco avec la RTN; CM-20260506-00004277; FME Herman activé pour investigations, update ASAP   ;   [OCM RAN 11-05-2026 18H UTC ] -&gt;..10/05/2026 SRAN24 mis à disposition par Nokia ce jour et sera expédié vers Maroua, ETD 13/05/2025_x000a_09.05.2026: SRAN24 mis à disposition par Nokia ce jour et sera expédié vers Maroua, ETD 13/05/2025_x000a_08.04.26: SRAN24 mis à disposition par Nokia ce jour et sera expédié vers Maroua, ETD à préciser_x000a_08.05.26: En attente de la MAD du SRAN24 par Nokia ce jour, update ASAP_x000a_07.05.26: En attente de la MAD du logiciel SRAN 24 car pas encore disponible chez les FMEs, escalade faite à M. Yapo Seka_x000a_07.05.26: BTS à updgrader en SRAN24 et expédition du logiciel en cours de Douala, ETD à préciser_x000a_07/05/2026 FME activé, ETA 12H_x000a_06.05.26: Besoin d'un FME sur site pour vérifier le statut de la BTS et son interco avec la RTN; CM-20260506-00004277; FME Herman activé pour investigations, update ASAP   ;    "/>
  </r>
  <r>
    <s v="Kaladi-MTN-IHS"/>
    <s v="ADM_100"/>
    <s v="ADAMAOUA"/>
    <s v="IHS"/>
    <s v="Solar-Gen"/>
    <s v="ADAMAOUA"/>
    <s v="Kaladi"/>
    <s v="NOKIA"/>
    <n v="1.3554659521220729E-3"/>
    <n v="1.3921533188815878"/>
    <n v="1.8716489772744451"/>
    <n v="6.6453034586840459E-2"/>
    <n v="0"/>
    <n v="1.9386470613869979"/>
    <n v="0.76923880815261925"/>
    <n v="4.1780541270288865"/>
    <n v="2.2617708540502344"/>
    <n v="0.62584536561960458"/>
    <n v="1.822164131109844"/>
    <n v="5.1945182132270693"/>
    <n v="0.60942976521179115"/>
    <n v="8.9190876114083977E-4"/>
    <n v="6.9182785326033827"/>
    <n v="5.6409828058686244"/>
    <n v="3.4201329048159672"/>
    <n v="8.0308346325309916"/>
    <n v="8.0388315974561237"/>
    <n v="4.0565582910412123"/>
    <n v="6.1543681707013791"/>
    <n v="6.1543681707013791"/>
    <n v="6.1630896633593295"/>
    <n v="9.2437070709664901"/>
    <m/>
    <n v="9.2280300371254995"/>
    <n v="9.2439210919062997"/>
    <n v="43.151425408358612"/>
    <n v="9.1802074726888829"/>
    <n v="0"/>
    <n v="9.2439210919062997"/>
    <x v="0"/>
    <m/>
    <x v="6"/>
    <x v="3"/>
    <s v="Warehouse HUAWEI"/>
    <s v="SPARE-ISSUE"/>
    <s v="(05-11-2026 top offenders): _x000a_12.05.2026:Spare pas encore recu a Ngaoundere d'apres le retour du WH manager. Relance du Transporteur et SPM. Update ASAP_x000a_10.05.26: ODU en cours d'expédition de Yaoundé pour Ngaoundéré, ETD du SPM=11.05.26_x000a_08.05.26: ODU en cours d'expédition de Yaoundé pour Ngaoundéré, ETD du SPM=11.05.26_x000a_07.05.26: ODU remis ce jour à Douala et sera expédié vers Ngaoundéré, ETD=10.05.26_x000a_06/05/2026 ODU MPT 7-8 Ghz 3DB20858AC faulty et commande passée à OCM   ;   [OCM RAN -  11/05/2026] 10.05.26: ODU en cours d'expédition de Yaoundé pour Ngaoundéré, ETD du SPM=11.05.26_x000a_08.05.26: ODU en cours d'expédition de Yaoundé pour Ngaoundéré, ETD du SPM=11.05.26_x000a_07.05.26: ODU remis ce jour à Douala et sera expédié vers Ngaoundéré, ETD=10.05.26_x000a_06/05/2026 ODU MPT 7-8 Ghz 3DB20858AC faulty et commande passée à OCM   ;   [OCM RAN -  11/05/2026] 10.05.26: ODU en cours d'expédition de Yaoundé pour Ngaoundéré, ETD du SPM=11.05.26_x000a_08.05.26: ODU en cours d'expédition de Yaoundé pour Ngaoundéré, ETD du SPM=11.05.26_x000a_07.05.26: ODU remis ce jour à Douala et sera expédié vers Ngaoundéré, ETD=10.05.26_x000a_06/05/2026 ODU MPT 7-8 Ghz 3DB20858AC faulty et commande passée à OCM   ;   [OCM RAN 11-05-2026 18H UTC ] -&gt;..10.05.26: ODU en cours d'expédition de Yaoundé pour Ngaoundéré, ETD du SPM=11.05.26_x000a_08.05.26: ODU en cours d'expédition de Yaoundé pour Ngaoundéré, ETD du SPM=11.05.26_x000a_07.05.26: ODU remis ce jour à Douala et sera expédié vers Ngaoundéré, ETD=10.05.26_x000a_06/05/2026 ODU MPT 7-8 Ghz 3DB20858AC faulty et commande passée à OCM   ;   [OCM RAN -  11/05/2026 14h] 10.05.26: ODU en cours d'expédition de Yaoundé pour Ngaoundéré, ETD du SPM=11.05.26_x000a_08.05.26: ODU en cours d'expédition de Yaoundé pour Ngaoundéré, ETD du SPM=11.05.26_x000a_07.05.26: ODU remis ce jour à Douala et sera expédié vers Ngaoundéré, ETD=10.05.26_x000a_06/05/2026 ODU MPT 7-8 Ghz 3DB20858AC faulty et commande passée à OCM   ;   [Ticket -  11/05/2026] INC-20260511-00000252"/>
  </r>
  <r>
    <s v="CTR_064_Z_Etoa-Meki"/>
    <s v="CTR_064"/>
    <s v="Yaounde"/>
    <m/>
    <m/>
    <s v="CENTRE"/>
    <s v="Yaounde"/>
    <s v="ZTE"/>
    <n v="0"/>
    <n v="0"/>
    <n v="0"/>
    <n v="0"/>
    <n v="4.8743269041442668E-2"/>
    <n v="0"/>
    <n v="0"/>
    <n v="5.2203274235017923E-2"/>
    <n v="0"/>
    <n v="0"/>
    <n v="0"/>
    <n v="0"/>
    <n v="0"/>
    <n v="9.2457045997380387"/>
    <n v="9.2457045997380387"/>
    <n v="9.2457045997380387"/>
    <n v="4.5449486777786348"/>
    <n v="0"/>
    <n v="0"/>
    <n v="0"/>
    <n v="0"/>
    <n v="0"/>
    <n v="5.7552727625537541"/>
    <n v="4.7763053137118936"/>
    <m/>
    <n v="9.2457045997380387"/>
    <n v="9.1951421527082235"/>
    <n v="7.8309533230219538E-2"/>
    <n v="0.11974645626991139"/>
    <n v="17.533959554968952"/>
    <n v="9.1951421527082235"/>
    <x v="0"/>
    <m/>
    <x v="12"/>
    <x v="7"/>
    <s v="BSS Hardware issue"/>
    <s v="ACTIVE"/>
    <s v="05-11-2026: hardware issue,  site with GPS issue (alarm : TDD down 09Apr 02pm)"/>
  </r>
  <r>
    <s v="Logbessou-OCM"/>
    <s v="LIT_680"/>
    <s v="Douala"/>
    <s v="CAMUSAT"/>
    <s v="Good Grid + GE"/>
    <s v="LITTORAL"/>
    <s v="Douala"/>
    <s v="ZTE"/>
    <n v="4.0826812828700492"/>
    <n v="7.2792088644619657"/>
    <n v="1.5837014493498045"/>
    <n v="1.9514785993328254"/>
    <n v="0"/>
    <n v="5.8818661484506309"/>
    <n v="0"/>
    <n v="0"/>
    <n v="0"/>
    <n v="0"/>
    <n v="0"/>
    <n v="0"/>
    <n v="0"/>
    <n v="0"/>
    <n v="0"/>
    <n v="1.5195308375638139"/>
    <n v="8.2211685257952301"/>
    <n v="0"/>
    <n v="0.25425687649279638"/>
    <n v="6.5133968024169991E-17"/>
    <n v="4.8001508134222517"/>
    <n v="4.8001508134222517"/>
    <n v="9.8554145870965346"/>
    <n v="9.7379527612982089E-2"/>
    <m/>
    <n v="1.3347772612739102"/>
    <n v="9.0928758136362724"/>
    <n v="4.2189729386233106"/>
    <n v="3.5920749308934385"/>
    <n v="13.968678247717605"/>
    <n v="9.0928758136362724"/>
    <x v="0"/>
    <m/>
    <x v="3"/>
    <x v="0"/>
    <s v="AKTIVCO Defaut GE &amp; Power Cabinet"/>
    <s v="PASSIVE"/>
    <s v="(05-11-2026 retour camusat): Site impacté par son porteur Logbessou Sunshine   ;   (05-11-2026 top offenders): Power status check Ongoing   ;   [OCM RAN 11-05-2026 18H UTC ] -&gt;..Power status check Ongoing   ;   [Ticket -  11/05/2026] INC-20260511-00010889..Instabilité Power suspecté... l'équipe maintenance power se déploie sur site pour examiner et nous faire un retour...Grid Outage"/>
  </r>
  <r>
    <s v="Garoua-Ouro-Lawan"/>
    <s v="NRD_054"/>
    <s v="Garoua"/>
    <s v="IHS"/>
    <s v="Grid-Gen"/>
    <s v="NORD"/>
    <s v="Garoua"/>
    <s v="Huawei"/>
    <n v="0"/>
    <n v="0"/>
    <n v="4.2670424874369699"/>
    <n v="0"/>
    <n v="0"/>
    <n v="0"/>
    <n v="0"/>
    <n v="0"/>
    <n v="0.41306041383088932"/>
    <n v="3.4209463720597091"/>
    <n v="0"/>
    <n v="0"/>
    <n v="0"/>
    <n v="1.5573590386750107"/>
    <n v="0"/>
    <n v="0"/>
    <n v="1.63030450899316"/>
    <n v="0.37917376502783701"/>
    <n v="2.3115153253260967"/>
    <n v="1.4260928622589768"/>
    <n v="0"/>
    <n v="0"/>
    <n v="0"/>
    <n v="0"/>
    <m/>
    <n v="0"/>
    <n v="9.0776089865965837"/>
    <n v="8.7645478380074273"/>
    <n v="14.186554991142801"/>
    <n v="5.874418868073203"/>
    <n v="9.0776089865965837"/>
    <x v="0"/>
    <m/>
    <x v="1"/>
    <x v="0"/>
    <s v="Defaut GE &amp; Power Cabinet"/>
    <s v="PASSIVE"/>
    <s v="(05-11-2026 top offenders): Power status check Ongoing   ;   [HOURLY IHS 11-05-2026] -..Armel is on IHS way to the site, ETA 11:10 AM , Francklin is informed   ;   [OCM RAN -  11/05/2026] Power status check Ongoing   ;   [OCM RAN 11-05-2026 18H UTC ] -&gt;..Power status check Ongoing   ;   [OCM RAN -  11/05/2026 14h] Power status check Ongoing   ;   [Ticket -  11/05/2026] INC-20260511-00005892..Armel is on his way to the site, ETA 11:05 AM..Auto TT closure RCA..Others"/>
  </r>
  <r>
    <s v="Dir"/>
    <s v="ADM_021"/>
    <s v="ADAMAOUA"/>
    <s v="IHS"/>
    <s v="Solar-Gen"/>
    <s v="ADAMAOUA"/>
    <s v="Dir"/>
    <s v="NOKIA"/>
    <n v="4.0341906800548985E-2"/>
    <n v="8.1337371174915005E-2"/>
    <n v="9.054351920832325E-2"/>
    <n v="1.8193885657546861E-2"/>
    <n v="0.18957023338579909"/>
    <n v="9.6326146203208618E-3"/>
    <n v="0.10769295214660166"/>
    <n v="0.1816426628437785"/>
    <n v="3.592377473302923"/>
    <n v="2.3167625440062394"/>
    <n v="0.28905118856812884"/>
    <n v="3.6907172148385722E-2"/>
    <n v="0.11362917616934116"/>
    <n v="2.4884254435828985E-2"/>
    <n v="3.6907172148385722E-2"/>
    <n v="0.17454654455525967"/>
    <n v="0.21898095591804997"/>
    <n v="8.9369257866310808E-2"/>
    <n v="9.1682913999794433E-2"/>
    <n v="6.2611995032085976E-2"/>
    <n v="9.9447826867202271E-2"/>
    <n v="9.9447826867202271E-2"/>
    <n v="0.10774257834581222"/>
    <n v="3.2822242409982529E-2"/>
    <m/>
    <n v="4.5269697296918459"/>
    <n v="8.8298344462859024"/>
    <n v="13.681312422814527"/>
    <n v="20.48229983335635"/>
    <n v="0"/>
    <n v="8.8298344462859024"/>
    <x v="0"/>
    <m/>
    <x v="8"/>
    <x v="5"/>
    <s v="MPR ISSUE"/>
    <s v="ACTIVE"/>
    <s v="(05-11-2026 top offenders): Impacted by ADM_010_H_Ngaoundal   ;   (05-11-2026 groupe whatsapp  incident ) impacted by  ADM_010_H_Ngaoundal  MIB corrupted || Action :formatage de la carte flash et MIB Refresh   ;   [OCM RAN -  11/05/2026] Impacted by ADM_010_H_Ngaoundal   ;   [OCM RAN -  11/05/2026 14h] Impacted by ADM_010_H_Ngaoundal   ;   [Ticket -  11/05/2026] INC-20260511-00001728..Grid Outage"/>
  </r>
  <r>
    <s v="Buea-Boduma-IHS"/>
    <s v="SUO_186"/>
    <s v="SUD-OUEST"/>
    <s v="IHS"/>
    <s v="Grid-Gen"/>
    <s v="SUD-OUEST"/>
    <s v="Buea"/>
    <s v="Huawei"/>
    <n v="0"/>
    <n v="0"/>
    <n v="2.3331849454817322"/>
    <n v="0.32343914528597473"/>
    <n v="2.675261747609386E-4"/>
    <n v="0.44008055748174402"/>
    <n v="9.179803985355262"/>
    <n v="9.2576005969757418"/>
    <n v="6.1407779803842679"/>
    <n v="14.258610062408508"/>
    <n v="10.044591262809154"/>
    <n v="12.645516403991634"/>
    <n v="12.416157296829921"/>
    <n v="10.333020149358083"/>
    <n v="12.645516403991634"/>
    <n v="11.397150097165509"/>
    <n v="18.822570933673482"/>
    <n v="16.765080628822062"/>
    <n v="13.295123461546146"/>
    <n v="14.572685791577848"/>
    <n v="15.416106645207499"/>
    <n v="15.416106645207499"/>
    <n v="13.679950946400597"/>
    <n v="1.2954687486623693"/>
    <m/>
    <n v="13.145790350794586"/>
    <n v="8.7405973467110698"/>
    <n v="9.0399426079797287"/>
    <n v="11.538957655443014"/>
    <n v="6.8571652143840565"/>
    <n v="8.7405973467110698"/>
    <x v="0"/>
    <m/>
    <x v="10"/>
    <x v="0"/>
    <s v="Sharing"/>
    <s v="PASSIVE"/>
    <s v="(05-11-2026 top offenders): Impacted by SUO_170_H_Buea-Low-Boduma-MTN   ;   [OCM RAN -  11/05/2026] Impacted by SUO_170_H_Buea-Low-Boduma-MTN   ;    "/>
  </r>
  <r>
    <s v="Logpom-New"/>
    <s v="LIT_737"/>
    <s v="Douala"/>
    <s v="CAMUSAT"/>
    <s v="Good Grid no GE - 8h"/>
    <s v="LITTORAL"/>
    <s v="Douala"/>
    <s v="ZTE"/>
    <n v="0"/>
    <n v="2.8708947216728991"/>
    <n v="2.1618611831648282"/>
    <n v="1.5103636073086724"/>
    <n v="6.7359880490707189"/>
    <n v="0"/>
    <n v="1.3461382061620928"/>
    <n v="14.997196325688501"/>
    <n v="2.2229998316368613"/>
    <n v="2.0918228306124136"/>
    <n v="9.9106498246455104"/>
    <n v="13.868556899607057"/>
    <n v="1.6516352626607655"/>
    <n v="1.3202416724452344"/>
    <n v="13.868556899607057"/>
    <n v="4.2516864850056946"/>
    <n v="15.84165161386057"/>
    <n v="0"/>
    <n v="11.987544694706262"/>
    <n v="4.3046923377649957"/>
    <n v="0.66943966464345361"/>
    <n v="0.66943966464345361"/>
    <n v="3.4084083120025825"/>
    <n v="11.408653722680228"/>
    <m/>
    <n v="0.68320834510448247"/>
    <n v="8.7276490798526414"/>
    <n v="3.9422043171908285"/>
    <n v="3.4521405183757166"/>
    <n v="13.434195564573502"/>
    <n v="8.7276490798526414"/>
    <x v="0"/>
    <m/>
    <x v="0"/>
    <x v="0"/>
    <s v="AKTIVCO Coupure ENEO &amp; Baisse de tension"/>
    <s v="PASSIVE"/>
    <s v="(05-11-2026 retour camusat): Grid outage Grid only site   ;   (05-11-2026 top offenders): Power status check Ongoing   ;   [OCM RAN 11-05-2026 18H UTC ] -&gt;..Power status check Ongoing   ;   [Ticket -  11/05/2026] INC-20260511-00010883..Grid Outage"/>
  </r>
  <r>
    <s v="Sangmelima-Chateau"/>
    <s v="SUD_260"/>
    <s v="CENTRE"/>
    <s v="CAMUSAT"/>
    <s v="Good Grid + GE"/>
    <s v="SUD"/>
    <s v="Sangmelima"/>
    <s v="ZTE"/>
    <n v="0"/>
    <n v="0"/>
    <n v="0"/>
    <n v="0"/>
    <n v="0"/>
    <n v="0"/>
    <n v="0.34551897224291145"/>
    <n v="1.9575425259607395"/>
    <n v="0"/>
    <n v="0"/>
    <n v="0"/>
    <n v="5.9176789857120611E-2"/>
    <n v="0"/>
    <n v="3.3609134984433542"/>
    <n v="5.9176789857120611E-2"/>
    <n v="0"/>
    <n v="3.1815282807269858"/>
    <n v="0"/>
    <n v="4.0087548832444426"/>
    <n v="0.10290840189137349"/>
    <n v="22.033277402527734"/>
    <n v="22.033277402527734"/>
    <n v="2.4220393056589988"/>
    <n v="0"/>
    <m/>
    <n v="0"/>
    <n v="8.652331544118276"/>
    <n v="5.5251309904919488"/>
    <n v="9.4054625634539359"/>
    <n v="9.0238242201778629"/>
    <n v="8.652331544118276"/>
    <x v="0"/>
    <m/>
    <x v="3"/>
    <x v="0"/>
    <s v="AKTIVCO Defaut GE &amp; Power Cabinet"/>
    <s v="PASSIVE"/>
    <s v="(05-11-2026 top offenders): Power status check Ongoing   ;   [OCM RAN -  11/05/2026 14h] Power status check Ongoing   ;   [Ticket -  11/05/2026] INC-20260511-00009089..Grid Outage"/>
  </r>
  <r>
    <s v="Mvam-Yetom"/>
    <s v="CTR_860"/>
    <s v="CENTRE"/>
    <s v="ESCO"/>
    <s v="Hybrid Solar - S2"/>
    <s v="CTR"/>
    <s v="Mvam-Yetom"/>
    <s v="NOKIA"/>
    <n v="10.054175537599367"/>
    <n v="2.3017879346523182"/>
    <n v="0.48469966706824119"/>
    <n v="5.6279259827789554"/>
    <n v="7.4110105019318482"/>
    <n v="5.2911462261585234"/>
    <n v="5.4345733998050418"/>
    <n v="2.5959144864739967"/>
    <n v="5.6154106077581131E-2"/>
    <n v="0"/>
    <n v="0.7787178519108946"/>
    <n v="5.8057734727740131"/>
    <n v="6.7847277896314813"/>
    <s v=""/>
    <n v="5.8057734727740131"/>
    <n v="4.6215681742301671"/>
    <n v="4.6216216794651199"/>
    <n v="4.6214076585253103"/>
    <n v="4.6217821951699758"/>
    <n v="4.6218357004049269"/>
    <n v="4.621675184700071"/>
    <n v="4.621675184700071"/>
    <n v="4.6218357004049269"/>
    <n v="4.6217821951699758"/>
    <m/>
    <n v="4.7356811210921697"/>
    <n v="8.4281089395119739"/>
    <n v="18.947909547618192"/>
    <n v="0"/>
    <n v="10.973105958626908"/>
    <n v="8.4281089395119739"/>
    <x v="0"/>
    <m/>
    <x v="6"/>
    <x v="3"/>
    <s v="SPARE-ISSUE"/>
    <s v="SPARE-ISSUE"/>
    <s v="(05-11-2026 top offenders): 06/05/2026 ODU UBT-T 3DB29211ACAA02 pas disponible au WH Huawei point transmis a OCM _x000a_29/04/2026 ODU UBT-T 3DB29211ACAA02 pas disponible au WH Huawei point transmis a OCM _x000a_28.04.2026: Spare pas disponible dans les WH Afro Commande effectuee au SPM. Update dans 20 minutes_x000a_27/04/2026 ODU UBT-T 3DB29211ACAA02 faulty commande en cours _x000a_24/04/2026 Besoin d'un fme sur biba pour verifier le status de L ODU 5/1    ;   [OCM RAN -  11/05/2026] 06/05/2026 ODU UBT-T 3DB29211ACAA02 pas disponible au WH Huawei point transmis a OCM _x000a_29/04/2026 ODU UBT-T 3DB29211ACAA02 pas disponible au WH Huawei point transmis a OCM _x000a_28.04.2026: Spare pas disponible dans les WH Afro Commande effectuee au SPM. Update dans 20 minutes_x000a_27/04/2026 ODU UBT-T 3DB29211ACAA02 faulty commande en cours _x000a_24/04/2026 Besoin d'un fme sur biba pour verifier le status de L ODU 5/1    ;   [OCM RAN -  11/05/2026] 06/05/2026 ODU UBT-T 3DB29211ACAA02 pas disponible au WH Huawei point transmis a OCM _x000a_29/04/2026 ODU UBT-T 3DB29211ACAA02 pas disponible au WH Huawei point transmis a OCM _x000a_28.04.2026: Spare pas disponible dans les WH Afro Commande effectuee au SPM. Update dans 20 minutes_x000a_27/04/2026 ODU UBT-T 3DB29211ACAA02 faulty commande en cours _x000a_24/04/2026 Besoin d'un fme sur biba pour verifier le status de L ODU 5/1    ;   [OCM RAN 11-05-2026 18H UTC ] -&gt;..06/05/2026 ODU UBT-T 3DB29211ACAA02 pas disponible au WH Huawei point transmis a OCM _x000a_29/04/2026 ODU UBT-T 3DB29211ACAA02 pas disponible au WH Huawei point transmis a OCM _x000a_28.04.2026: Spare pas disponible dans les WH Afro Commande effectuee au SPM. Update dans 20 minutes_x000a_27/04/2026 ODU UBT-T 3DB29211ACAA02 faulty commande en cours _x000a_24/04/2026 Besoin d'un fme sur biba pour verifier le status de L ODU 5/1    ;   [OCM RAN -  11/05/2026 14h] 06/05/2026 ODU UBT-T 3DB29211ACAA02 pas disponible au WH Huawei point transmis a OCM _x000a_29/04/2026 ODU UBT-T 3DB29211ACAA02 pas disponible au WH Huawei point transmis a OCM _x000a_28.04.2026: Spare pas disponible dans les WH Afro Commande effectuee au SPM. Update dans 20 minutes_x000a_27/04/2026 ODU UBT-T 3DB29211ACAA02 faulty commande en cours _x000a_24/04/2026 Besoin d'un fme sur biba pour verifier le status de L ODU 5/1    ;   [Ticket -  11/05/2026] INC-20260511-00004532..Grid Outage"/>
  </r>
  <r>
    <s v="Maroua-Diguirwo-II"/>
    <s v="EXN_196"/>
    <s v="Maroua"/>
    <s v="CAMUSAT"/>
    <s v="Good Grid + GE"/>
    <s v="EXTREME-NORD"/>
    <s v="Maroua"/>
    <s v="Huawei"/>
    <n v="0"/>
    <n v="0"/>
    <n v="0"/>
    <n v="0"/>
    <n v="0"/>
    <n v="0"/>
    <n v="0"/>
    <n v="0"/>
    <n v="0"/>
    <n v="0"/>
    <n v="0"/>
    <n v="0"/>
    <n v="0"/>
    <n v="0"/>
    <n v="0"/>
    <n v="0"/>
    <n v="0"/>
    <n v="0"/>
    <n v="0"/>
    <n v="0"/>
    <n v="0"/>
    <n v="0"/>
    <n v="0"/>
    <n v="0"/>
    <m/>
    <n v="0"/>
    <n v="8.1495250161942518"/>
    <n v="14.146298694291573"/>
    <n v="18.054833039226686"/>
    <n v="0.13081624411480799"/>
    <n v="8.1495250161942518"/>
    <x v="0"/>
    <m/>
    <x v="3"/>
    <x v="0"/>
    <s v="AKTIVCO Defaut GE &amp; Power Cabinet"/>
    <s v="PASSIVE"/>
    <s v="(05-11-2026 retour camusat): Echec démarrage GE   ;   (05-11-2026 top offenders): 11/05/2026 camusat: technician is managing ETA=10H47 UTC   ;   [OCM RAN -  11/05/2026] 11/05/2026 camusat: technician is managing ETA=10H47 UTC   ;   [Ticket -  11/05/2026] INC-20260511-00000024..technician is managing..Auto TT closure RCA..Transmission Board fault"/>
  </r>
  <r>
    <s v="Domayo-II"/>
    <s v="EXN_247"/>
    <s v="Maroua"/>
    <s v="CAMUSAT"/>
    <s v="Medium Grid + GE"/>
    <s v="EXTREME-NORD"/>
    <s v="Maroua"/>
    <s v="Huawei"/>
    <n v="0"/>
    <n v="0"/>
    <n v="0"/>
    <n v="0"/>
    <n v="0"/>
    <n v="0"/>
    <n v="4.9046465372838757E-3"/>
    <n v="0"/>
    <n v="0"/>
    <n v="0"/>
    <n v="1.4078119069836461"/>
    <n v="0"/>
    <n v="0"/>
    <n v="0"/>
    <n v="0"/>
    <n v="0"/>
    <n v="0"/>
    <n v="0.94877266125051007"/>
    <n v="0.28152671124009443"/>
    <n v="0"/>
    <n v="0"/>
    <n v="0"/>
    <n v="0"/>
    <n v="0"/>
    <m/>
    <n v="0"/>
    <n v="8.1084686659076048"/>
    <n v="6.5226720461694025"/>
    <n v="8.3326320674847256"/>
    <n v="8.398402872170676"/>
    <n v="8.1084686659076048"/>
    <x v="0"/>
    <m/>
    <x v="7"/>
    <x v="4"/>
    <s v="No root cause"/>
    <s v="No root cause"/>
    <s v="(05-11-2026 top offenders): Power status check Ongoing   ;    "/>
  </r>
  <r>
    <s v="Bonewonda-III"/>
    <s v="LIT_615"/>
    <s v="Douala"/>
    <s v="CAMUSAT"/>
    <s v="Good Grid no GE - 8h"/>
    <s v="LITTORAL"/>
    <s v="Douala"/>
    <s v="ZTE"/>
    <n v="0"/>
    <n v="0"/>
    <n v="0"/>
    <n v="0"/>
    <n v="0"/>
    <n v="0"/>
    <n v="0"/>
    <n v="0"/>
    <n v="0"/>
    <n v="0"/>
    <n v="13.732653602828499"/>
    <n v="63.555051892943879"/>
    <n v="48.377382409761644"/>
    <n v="36.683563619864536"/>
    <n v="63.555051892943879"/>
    <n v="0"/>
    <n v="0"/>
    <n v="61.323081016913328"/>
    <n v="0"/>
    <n v="46.912658767867178"/>
    <n v="13.866755556697001"/>
    <n v="13.866755556697001"/>
    <n v="13.866149164034208"/>
    <n v="13.86750462998633"/>
    <m/>
    <n v="46.235603524782199"/>
    <n v="8.0625611743186312"/>
    <n v="3.7800898448896723"/>
    <n v="4.6628335050372138"/>
    <n v="11.423832045212285"/>
    <n v="8.0625611743186312"/>
    <x v="0"/>
    <m/>
    <x v="0"/>
    <x v="0"/>
    <s v="AKTIVCO Coupure ENEO &amp; Baisse de tension"/>
    <s v="PASSIVE"/>
    <s v="(05-11-2026 retour camusat): GE faulty   ;   (05-11-2026 top offenders):   ;    "/>
  </r>
  <r>
    <s v="Tagawa-IHS"/>
    <s v="EXN_274"/>
    <s v="EXTREME-NORD"/>
    <s v="IHS"/>
    <s v="Gen Only"/>
    <s v="EXTREME-NORD"/>
    <s v="Tagawa"/>
    <s v="NOKIA"/>
    <n v="9.2052247835506815"/>
    <n v="9.2698141931154936"/>
    <n v="6.1977571592937695"/>
    <n v="6.1145881311730639"/>
    <n v="6.19786537252212"/>
    <n v="6.5668712517623673"/>
    <n v="9.1709585902950064"/>
    <n v="8.892683488307819"/>
    <n v="6.1977571592937695"/>
    <n v="6.1979735857504705"/>
    <n v="6.1980817989788211"/>
    <n v="8.4012610589574876"/>
    <n v="9.1584616909373242"/>
    <n v="9.0566245748942453"/>
    <n v="8.4012610589574876"/>
    <n v="6.3430655566982939"/>
    <n v="5.4652432280671697"/>
    <n v="9.2449198562920731"/>
    <n v="7.6448417708744927"/>
    <n v="4.2424643672170355"/>
    <n v="7.4414806385682413"/>
    <n v="7.4414806385682413"/>
    <n v="7.4330120904063062"/>
    <n v="6.8612068662377581"/>
    <m/>
    <n v="6.9567666327681232"/>
    <n v="7.857377417821211"/>
    <n v="17.517855073158842"/>
    <n v="8.3794893764599081"/>
    <n v="4.8759230840668106"/>
    <n v="7.857377417821211"/>
    <x v="2"/>
    <m/>
    <x v="6"/>
    <x v="3"/>
    <s v="SPARE-ISSUE"/>
    <s v="SPARE-ISSUE"/>
    <s v="[OCM RAN -  11/05/2026] 09.05.26: Carte EAC faulty et commande passée au SPM, vérifications en cours   ;   [OCM RAN 11-05-2026 18H UTC ] -&gt;..09.05.26: Carte EAC faulty et commande passée au SPM, vérifications en cours   ;   [OCM RAN -  11/05/2026 14h] 09.05.26: Carte EAC faulty et commande passée au SPM, vérifications en cours   ;   [Ticket -  11/05/2026] INC-20260511-00000853..Auto TT closure RCA..Transmission Board fault"/>
  </r>
  <r>
    <s v="Nyalla-III"/>
    <s v="LIT_751"/>
    <s v="Douala"/>
    <s v="CAMUSAT"/>
    <s v="Good Grid no GE - 8h"/>
    <s v="LITTORAL"/>
    <s v="Douala"/>
    <s v="ZTE"/>
    <n v="12.115404371163676"/>
    <n v="16.309786749535569"/>
    <n v="19.51876321579303"/>
    <n v="8.0257852428281592E-4"/>
    <n v="4.0680386835714657"/>
    <n v="0"/>
    <n v="0.77509466859570908"/>
    <n v="1.4386309223161071"/>
    <n v="1.985525763840734"/>
    <n v="3.9221655780134856"/>
    <n v="29.469541966652706"/>
    <n v="29.359392522964448"/>
    <n v="1.4413953594553019"/>
    <n v="14.409102453250691"/>
    <n v="29.359392522964448"/>
    <n v="45.25795587173581"/>
    <n v="22.798402262344013"/>
    <n v="0"/>
    <n v="8.1174753804578934"/>
    <n v="3.7434580932731794"/>
    <n v="10.070434291291059"/>
    <n v="10.070434291291059"/>
    <n v="15.832288197743935"/>
    <n v="1.936336617841355"/>
    <m/>
    <n v="1.8086374570888026"/>
    <n v="7.815349153761205"/>
    <n v="3.1370024659384761"/>
    <n v="2.8425704920931207"/>
    <n v="12.297684555899203"/>
    <n v="7.815349153761205"/>
    <x v="0"/>
    <m/>
    <x v="0"/>
    <x v="0"/>
    <s v="AKTIVCO Coupure ENEO &amp; Baisse de tension"/>
    <s v="PASSIVE"/>
    <s v="(05-11-2026 retour camusat): Grid outage Grid only site   ;   (05-11-2026 top offenders): Power status check Ongoing   ;   [Ticket -  11/05/2026] INC-20260511-00011108..Grid Outage"/>
  </r>
  <r>
    <s v="Garoua-Ngalbidje-IHS"/>
    <s v="NRD_085"/>
    <s v="Garoua"/>
    <s v="IHS"/>
    <s v="Grid-Gen"/>
    <s v="NORD"/>
    <s v="Garoua"/>
    <s v="Huawei"/>
    <n v="0"/>
    <n v="0"/>
    <n v="4.5486583740686521"/>
    <n v="9.7823621063084811"/>
    <n v="0"/>
    <n v="1.7544366540822351"/>
    <n v="2.3004575767693112"/>
    <n v="1.7597515074208194"/>
    <n v="0.3270418311060887"/>
    <n v="0.50774684461794395"/>
    <n v="2.4660027737113799"/>
    <n v="1.5462121147266381"/>
    <n v="0"/>
    <n v="3.0125230785913431"/>
    <n v="1.5462121147266381"/>
    <n v="6.2621991935690984"/>
    <n v="6.1742900925426554"/>
    <n v="9.269157727725414"/>
    <n v="13.831977153978078"/>
    <n v="10.458115388676292"/>
    <n v="2.8697532766605889"/>
    <n v="2.8697532766605889"/>
    <n v="0"/>
    <n v="0"/>
    <m/>
    <n v="12.973271638230418"/>
    <n v="7.7628070130381559"/>
    <n v="8.9312834470382754"/>
    <n v="11.754968787294594"/>
    <n v="4.8728623428700262"/>
    <n v="7.7628070130381559"/>
    <x v="0"/>
    <m/>
    <x v="8"/>
    <x v="5"/>
    <s v="MPR ISSUE"/>
    <s v="ACTIVE"/>
    <s v="(05-11-2026 top offenders): Power status check Ongoing   ;   (05-11-2026 groupe whatsapp  incident ) impacted by   NRD_009_H_Garoua-Lainde, Plantage du MPR1 sur le site de Garoua -Lainde  || Action reset MPR du MPR1 sur site de Garoua-Lainde   ;   [HOURLY IHS 11-05-2026] -..PWC Faulty   ;   [OCM RAN 11-05-2026 18H UTC ] -&gt;..Power status check Ongoing   ;    "/>
  </r>
  <r>
    <s v="ETOUDI-NEW"/>
    <s v="CTR_917"/>
    <s v="Yaounde"/>
    <s v="CAMUSAT"/>
    <s v="Good Grid no GE - 8h"/>
    <s v="CENTRE"/>
    <s v="Yaounde"/>
    <s v="ZTE"/>
    <n v="4.8262970382355546"/>
    <n v="8.7860946314987469"/>
    <n v="9.2746152616905366"/>
    <n v="9.2457045997380387"/>
    <n v="9.0272605605065728"/>
    <n v="5.5054211504053567"/>
    <n v="9.2457045997380387"/>
    <n v="7.5392443063295982"/>
    <n v="3.3920178750288921"/>
    <n v="11.865891625503309"/>
    <n v="9.2457045997380387"/>
    <n v="15.875823623916698"/>
    <n v="22.248350611957211"/>
    <n v="46.970783288103576"/>
    <n v="15.875823623916698"/>
    <n v="17.063764685403491"/>
    <n v="4.4939938590258333"/>
    <n v="8.836764088998466"/>
    <n v="8.3322632286342895"/>
    <n v="9.2457045997380387"/>
    <n v="7.13583266986842"/>
    <n v="7.13583266986842"/>
    <n v="6.6188115845254316"/>
    <n v="6.3228206247699275"/>
    <m/>
    <n v="9.2457045997380387"/>
    <n v="7.6612005718639518"/>
    <n v="0.24392108197546852"/>
    <n v="0.18360414945377729"/>
    <n v="14.506033758183454"/>
    <n v="7.6612005718639518"/>
    <x v="0"/>
    <m/>
    <x v="0"/>
    <x v="0"/>
    <s v="AKTIVCO Coupure ENEO &amp; Baisse de tension"/>
    <s v="PASSIVE"/>
    <s v="(05-11-2026 retour camusat): Grid outage Grid only site   ;   (05-11-2026 top offenders):   ;    || 05-11-2026: hardware issue,  site with GPS issue (alarm : TDD down 09Apr 02pm)"/>
  </r>
  <r>
    <s v="Tsinga-Village2"/>
    <s v="CTR_675"/>
    <s v="Yaounde"/>
    <s v="IHS"/>
    <s v="Hybrid-Gen-Lithium"/>
    <s v="CENTRE"/>
    <s v="Yaounde"/>
    <s v="ZTE"/>
    <n v="13.861761734768127"/>
    <n v="3.0296625888543613"/>
    <n v="3.9166545388134097"/>
    <n v="0.45700604680495283"/>
    <n v="0.66053996056307418"/>
    <n v="0.48946588934261331"/>
    <n v="7.2308758022218216"/>
    <n v="15.230247294061916"/>
    <n v="4.4518495689618272"/>
    <n v="11.584150893323402"/>
    <n v="13.349021068221317"/>
    <n v="9.2457045997380387"/>
    <n v="0.31767841498945631"/>
    <n v="2.428923645889514"/>
    <n v="9.2457045997380387"/>
    <n v="4.8917517756603965"/>
    <n v="3.8859068637942213"/>
    <n v="8.7917305162470445"/>
    <n v="2.1611834501887661"/>
    <n v="7.0594093592783764"/>
    <n v="4.7698490153609985"/>
    <n v="4.7698490153609985"/>
    <n v="4.8708133937157729"/>
    <n v="6.9571608552847479"/>
    <m/>
    <n v="8.5356187916092363"/>
    <n v="7.5502663847297491"/>
    <n v="3.4508650767957985"/>
    <n v="2.9332037904056616"/>
    <n v="11.645073949311289"/>
    <n v="7.5502663847297491"/>
    <x v="0"/>
    <m/>
    <x v="12"/>
    <x v="7"/>
    <s v="BSS Hardware issue"/>
    <s v="ACTIVE"/>
    <s v="05-11-2026: hardware issue,  site with GPS issue (alarm : TDD down 09Apr 02pm)"/>
  </r>
  <r>
    <s v="Goro-IHS"/>
    <s v="ADM_138"/>
    <s v="ADAMAOUA"/>
    <s v="IHS"/>
    <s v="Hybrid-Gen"/>
    <s v="ADAMAOUA"/>
    <s v="Goro"/>
    <s v="NOKIA"/>
    <n v="3.3893152269289656E-2"/>
    <n v="4.5894904842926826E-2"/>
    <n v="6.5604850194216122E-2"/>
    <n v="1.1237399964955362E-2"/>
    <n v="0.17061234044803908"/>
    <n v="1.4270540178254463E-3"/>
    <n v="5.5080963815997572E-2"/>
    <n v="0.10856293673796956"/>
    <n v="3.5539770734575464"/>
    <n v="4.3791075964461124"/>
    <n v="0.66773461010259039"/>
    <n v="2.0424611530298415E-2"/>
    <n v="8.6283189962236329E-2"/>
    <n v="1.4181256394976778E-2"/>
    <n v="2.0424611530298412E-2"/>
    <n v="0.10315746121911201"/>
    <n v="0.16441279799048905"/>
    <n v="6.7356797688287978E-2"/>
    <n v="0.24029798891628826"/>
    <n v="3.9208005643019489E-2"/>
    <n v="4.9893369904406945E-2"/>
    <n v="4.9893369904406945E-2"/>
    <n v="4.8270083571509047E-2"/>
    <n v="1.596516682442076E-2"/>
    <m/>
    <n v="3.7179147453062118"/>
    <n v="7.4637316117551515"/>
    <n v="9.2723732959246075"/>
    <n v="18.288432002731906"/>
    <n v="0"/>
    <n v="7.4637316117551515"/>
    <x v="0"/>
    <m/>
    <x v="8"/>
    <x v="5"/>
    <s v="MPR ISSUE"/>
    <s v="ACTIVE"/>
    <s v="(05-11-2026 top offenders): 12/05/2026 Remplacement FSMF ce jour ETA 12H_x000a_10/05/2026 remplacement FSMF en cours, ETR 11H_x000a_09.05.2026: FSMF reçu à la gare à Ngaoundal en ce moment,  ETA 18H_x000a_08.05.26: FSMF arrivé à la gare à Ngaoundal mais gare fermé actuellement, récupération demain matin 09.05.2026_x000a_06.05.2026: FSMF faulty et sera expédié de Ngaoundéré vers Ngaoundal ce jour, ETD=07.05.26 (CM-20260505-00005054)_x000a_06/05/2026 FME activé ETA asap _x000a_FME should check BBU status and interconnection with MPR on port 1/2   ;   (05-11-2026 groupe whatsapp  incident ) impacted by  ADM_010_H_Ngaoundal  MIB corrupted || Action :formatage de la carte flash et MIB Refresh   ;   [OCM RAN -  11/05/2026] 10/05/2026 remplacement FSMF en cours, ETR 11H_x000a_09.05.2026: FSMF reçu à la gare à Ngaoundal en ce moment,  ETA 18H_x000a_08.05.26: FSMF arrivé à la gare à Ngaoundal mais gare fermé actuellement, récupération demain matin 09.05.2026_x000a_06.05.2026: FSMF faulty et sera expédié de Ngaoundéré vers Ngaoundal ce jour, ETD=07.05.26 (CM-20260505-00005054)_x000a_06/05/2026 FME activé ETA asap _x000a_FME should check BBU status and interconnection with MPR on port 1/2   ;   [OCM RAN -  11/05/2026] 10/05/2026 remplacement FSMF en cours, ETR 11H_x000a_09.05.2026: FSMF reçu à la gare à Ngaoundal en ce moment,  ETA 18H_x000a_08.05.26: FSMF arrivé à la gare à Ngaoundal mais gare fermé actuellement, récupération demain matin 09.05.2026_x000a_06.05.2026: FSMF faulty et sera expédié de Ngaoundéré vers Ngaoundal ce jour, ETD=07.05.26 (CM-20260505-00005054)_x000a_06/05/2026 FME activé ETA asap _x000a_FME should check BBU status and interconnection with MPR on port 1/2   ;   [OCM RAN 11-05-2026 18H UTC ] -&gt;..10/05/2026 remplacement FSMF en cours, ETR 11H_x000a_09.05.2026: FSMF reçu à la gare à Ngaoundal en ce moment,  ETA 18H_x000a_08.05.26: FSMF arrivé à la gare à Ngaoundal mais gare fermé actuellement, récupération demain matin 09.05.2026_x000a_06.05.2026: FSMF faulty et sera expédié de Ngaoundéré vers Ngaoundal ce jour, ETD=07.05.26 (CM-20260505-00005054)_x000a_06/05/2026 FME activé ETA asap _x000a_FME should check BBU status and interconnection with MPR on port 1/2   ;   [OCM RAN -  11/05/2026 14h] 10/05/2026 remplacement FSMF en cours, ETR 11H_x000a_09.05.2026: FSMF reçu à la gare à Ngaoundal en ce moment,  ETA 18H_x000a_08.05.26: FSMF arrivé à la gare à Ngaoundal mais gare fermé actuellement, récupération demain matin 09.05.2026_x000a_06.05.2026: FSMF faulty et sera expédié de Ngaoundéré vers Ngaoundal ce jour, ETD=07.05.26 (CM-20260505-00005054)_x000a_06/05/2026 FME activé ETA asap _x000a_FME should check BBU status and interconnection with MPR on port 1/2   ;   [Ticket -  11/05/2026] INC-20260511-00002015..Grid Outage"/>
  </r>
  <r>
    <s v="Vallee-Omnisport"/>
    <s v="CTR_758"/>
    <s v="Yaounde"/>
    <s v="CAMUSAT"/>
    <s v="Good Grid no GE - 8h"/>
    <s v="CENTRE"/>
    <s v="Yaounde"/>
    <s v="ZTE"/>
    <n v="35.519949605202697"/>
    <n v="5.1358069873556431"/>
    <n v="0"/>
    <n v="0"/>
    <n v="0"/>
    <n v="0"/>
    <n v="9.2457045997380387"/>
    <n v="16.023515907463054"/>
    <n v="7.3569341357691762"/>
    <n v="10.846563394429175"/>
    <n v="9.2457045997380387"/>
    <n v="9.2457045997380387"/>
    <n v="24.285776453701555"/>
    <n v="9.2457045997380387"/>
    <n v="9.2457045997380387"/>
    <n v="7.8993523726361383"/>
    <n v="4.3629773737062436"/>
    <n v="0"/>
    <n v="0"/>
    <n v="0"/>
    <n v="16.822081539124444"/>
    <n v="16.822081539124444"/>
    <n v="29.735338138816829"/>
    <n v="5.3317253226722352"/>
    <m/>
    <n v="6.90752583232742E-2"/>
    <n v="6.9530052820367958"/>
    <n v="3.7913304477456844"/>
    <n v="3.3405754970062338"/>
    <n v="10.144295276305797"/>
    <n v="6.9530052820367958"/>
    <x v="0"/>
    <m/>
    <x v="0"/>
    <x v="0"/>
    <s v="AKTIVCO Coupure ENEO &amp; Baisse de tension"/>
    <s v="PASSIVE"/>
    <s v="(05-11-2026 retour camusat): Grid outage Grid only site   ;   (05-11-2026 top offenders): 11.05.26: Camusat:  grid only site probable grid outage / FME will check   ;   [OCM RAN -  11/05/2026] 11.05.26: Camusat:  grid only site probable grid outage / FME will check   ;   [Ticket -  11/05/2026] INC-20260511-00016148..grid only site probable grid outage /Grid return awaited"/>
  </r>
  <r>
    <s v="Kanga"/>
    <s v="LIT_510"/>
    <s v="LITTORAL"/>
    <s v="IHS"/>
    <s v="Grid-Hybrid-Gen"/>
    <s v="LITTORAL"/>
    <s v="Massock-Songloulou"/>
    <s v="NOKIA"/>
    <n v="0"/>
    <n v="0"/>
    <n v="0"/>
    <n v="0"/>
    <n v="0"/>
    <n v="0.99509095518137713"/>
    <n v="0"/>
    <n v="0"/>
    <n v="7.2101826740124768E-3"/>
    <n v="1.945774552425614"/>
    <n v="9.2972309116965803"/>
    <n v="9.2451160421535636"/>
    <n v="9.2971226984682325"/>
    <n v="9.2449555264487078"/>
    <n v="9.2451160421535636"/>
    <n v="9.2451160421535636"/>
    <n v="9.2452230526234693"/>
    <n v="9.2453300630933732"/>
    <n v="9.2453300630933732"/>
    <n v="9.2450625369186117"/>
    <n v="9.2451695473885156"/>
    <n v="9.2451695473885156"/>
    <n v="9.2451160421535636"/>
    <n v="9.2451160421535636"/>
    <m/>
    <n v="9.2450625369186117"/>
    <n v="6.9314473749737155"/>
    <n v="24.230368412007564"/>
    <n v="10.34028519805587"/>
    <n v="0"/>
    <n v="6.9314473749737155"/>
    <x v="0"/>
    <m/>
    <x v="12"/>
    <x v="7"/>
    <s v="BSS Hardware issue"/>
    <s v="ACTIVE"/>
    <s v="(05-11-2026 top offenders): Power status check Ongoing   ;   [OCM RAN -  11/05/2026] Power status check Ongoing   ;   [OCM RAN -  11/05/2026] 11/05/2026 fme en route pour le site ETA=14H UTC _x000a_10/05/2026  software SRAN24 toujours pas recu HOnnore en route pour la verification a l'agence ETD=10/05/2026_x000a_09.05.2026: FSMF to be replaced,  software SRAN24 sent to FME this morning ETD=09.05.2026 &amp; ETR=10.05.2026_x000a_08.05.26: Soft SRAN24 remis ce jour par Nokia et sera expédié sur Edea ce jour, update ASAP_x000a_08.05.26: En attente de la MAD du SRAN24 par Nokia ce jour, update ASAP_x000a_07.05.26: En attente du FSMF ce jour à Edea et remplacement ce 08.05.26_x000a_06.05.2026: FSMF MRBTS1 faulty et expédition en cours de Douala pour Edea, ETD=06.05.26   ;   [OCM RAN -  11/05/2026 14h] 11/05/2026 fme en route pour le site ETA=14H UTC _x000a_10/05/2026  software SRAN24 toujours pas recu HOnnore en route pour la verification a l'agence ETD=10/05/2026_x000a_09.05.2026: FSMF to be replaced,  software SRAN24 sent to FME this morning ETD=09.05.2026 &amp; ETR=10.05.2026_x000a_08.05.26: Soft SRAN24 remis ce jour par Nokia et sera expédié sur Edea ce jour, update ASAP_x000a_08.05.26: En attente de la MAD du SRAN24 par Nokia ce jour, update ASAP_x000a_07.05.26: En attente du FSMF ce jour à Edea et remplacement ce 08.05.26_x000a_06.05.2026: FSMF MRBTS1 faulty et expédition en cours de Douala pour Edea, ETD=06.05.26   ;   [Ticket -  11/05/2026] INC-20260511-00008685..Grid Outage"/>
  </r>
  <r>
    <s v="Elig-Edzoa"/>
    <s v="CTR_075"/>
    <s v="Yaounde"/>
    <s v="IHS"/>
    <s v="GridOnly"/>
    <s v="CENTRE"/>
    <s v="Yaounde"/>
    <s v="ZTE"/>
    <n v="7.4555621188643766"/>
    <n v="8.8780166251466035"/>
    <n v="9.2457045997380387"/>
    <n v="9.2457045997380387"/>
    <n v="7.0594093592783791"/>
    <n v="5.358745466323092"/>
    <n v="9.2457045997380387"/>
    <n v="24.310816903659187"/>
    <n v="7.3723079732787715"/>
    <n v="9.2457045997380387"/>
    <n v="9.2457045997380387"/>
    <n v="9.2457045997380387"/>
    <n v="9.2457045997380387"/>
    <n v="9.2457045997380387"/>
    <n v="9.2457045997380387"/>
    <n v="9.2457045997380387"/>
    <n v="5.8382058767296465"/>
    <n v="5.9491400638638492"/>
    <n v="9.2457045997380387"/>
    <n v="9.383337899113382"/>
    <n v="9.2457045997380387"/>
    <n v="9.2457045997380387"/>
    <n v="9.2457045997380387"/>
    <n v="8.1970554999101104"/>
    <m/>
    <n v="6.6384836759095167"/>
    <n v="6.7365944417335122"/>
    <n v="0"/>
    <n v="10.075437079878006"/>
    <n v="6.4318841697912079"/>
    <n v="6.7365944417335122"/>
    <x v="0"/>
    <m/>
    <x v="12"/>
    <x v="7"/>
    <s v="BSS Hardware issue"/>
    <s v="ACTIVE"/>
    <s v="(05-11-2026 top offenders): 10/05/2026 : Need BO RAN analysis    ;    || 05-11-2026: hardware issue,  site with GPS issue (alarm : TDD down 09Apr 02pm)"/>
  </r>
  <r>
    <s v="ARMP"/>
    <s v="CTR_124"/>
    <s v="Yaounde"/>
    <s v="IHS"/>
    <s v="GridOnly"/>
    <s v="CENTRE"/>
    <s v="Yaounde"/>
    <s v="ZTE"/>
    <n v="13.868556899607057"/>
    <n v="13.868556899607057"/>
    <n v="13.868556899607057"/>
    <n v="13.868556899607057"/>
    <n v="13.868556899607057"/>
    <n v="13.868556899607057"/>
    <n v="9.2457045997380387"/>
    <n v="10.619326661587236"/>
    <n v="3.6958205990874151"/>
    <n v="9.2457045997380387"/>
    <n v="9.4520207857136764"/>
    <n v="9.2457045997380387"/>
    <n v="0.79401768669046613"/>
    <n v="6.1748251448921758"/>
    <n v="9.2457045997380387"/>
    <n v="9.2457045997380387"/>
    <n v="4.2899070578398737"/>
    <n v="0"/>
    <n v="0"/>
    <n v="0"/>
    <n v="0.21798032719521343"/>
    <n v="0.21798032719521343"/>
    <n v="0.38579057908359071"/>
    <n v="0"/>
    <m/>
    <n v="2.6236827011154773"/>
    <n v="6.6028670245096786"/>
    <n v="0"/>
    <n v="0"/>
    <n v="12.66157601665255"/>
    <n v="6.6028670245096786"/>
    <x v="0"/>
    <m/>
    <x v="12"/>
    <x v="7"/>
    <s v="BSS Hardware issue"/>
    <s v="ACTIVE"/>
    <s v="05-11-2026: hardware issue,  site with GPS issue (alarm : TDD down 09Apr 02pm)"/>
  </r>
  <r>
    <s v="Guider-Sanguere"/>
    <s v="NRD_134"/>
    <s v="NORD"/>
    <s v="CAMUSAT"/>
    <s v="Good Grid + GE"/>
    <s v="NORD"/>
    <s v="Guider"/>
    <s v="Huawei"/>
    <n v="7.7049856891331574"/>
    <n v="3.9461002531154308"/>
    <n v="1.9372640419138611"/>
    <n v="1.1259998344904734"/>
    <n v="0.46269543678820196"/>
    <n v="0.31528851449492484"/>
    <n v="0.30934943341523202"/>
    <n v="2.2081432113984696"/>
    <n v="0.95077019002205854"/>
    <n v="2.4147625937055017"/>
    <n v="0.73516192824305915"/>
    <n v="0.7656599121658062"/>
    <n v="2.2558877160541391"/>
    <n v="0.29998601729859914"/>
    <n v="0.7656599121658062"/>
    <n v="1.2810223352252783"/>
    <n v="1.8390105954633267"/>
    <n v="4.4314105692100911"/>
    <n v="1.3342957141593401"/>
    <n v="4.289389840568667"/>
    <n v="5.6152138925272439"/>
    <n v="5.6152138925272439"/>
    <n v="8.9134549257632703"/>
    <n v="16.649313135463839"/>
    <m/>
    <n v="7.5757170414886739"/>
    <n v="6.5692835720380218"/>
    <n v="9.1030148795606873"/>
    <n v="15.488412538123361"/>
    <n v="0.13372327176180376"/>
    <n v="6.5692835720380218"/>
    <x v="0"/>
    <m/>
    <x v="3"/>
    <x v="0"/>
    <s v="AKTIVCO Defaut GE &amp; Power Cabinet"/>
    <s v="PASSIVE"/>
    <s v="(05-11-2026 retour camusat): Souci avec le GE    ;   (05-11-2026 top offenders): Power status check Ongoing   ;   [OCM RAN -  11/05/2026] Power status check Ongoing   ;    "/>
  </r>
  <r>
    <s v="Buea-Low-Boduma-MTN"/>
    <s v="SUO_170"/>
    <s v="SUD-OUEST"/>
    <s v="MTN sharing"/>
    <m/>
    <s v="SUD-OUEST"/>
    <s v="Buea"/>
    <s v="Huawei"/>
    <n v="0"/>
    <n v="0"/>
    <n v="1.2820746048460048"/>
    <n v="0.27644371391963662"/>
    <n v="0"/>
    <n v="0.34163092516971866"/>
    <n v="4.6449321268259558"/>
    <n v="4.7368184503171795"/>
    <n v="7.5930170674565458"/>
    <n v="7.7830498269283996"/>
    <n v="5.3052580664492215"/>
    <n v="6.4626298036999943"/>
    <n v="6.2400480262988927"/>
    <n v="5.3320998593169016"/>
    <n v="6.4626298036999943"/>
    <n v="6.3579378939768807"/>
    <n v="11.18179152648295"/>
    <n v="9.6661309009140126"/>
    <n v="8.0570858052751877"/>
    <n v="8.6886259284941758"/>
    <n v="10.0192119463635"/>
    <n v="10.0192119463635"/>
    <n v="8.1323141656179612"/>
    <n v="1.5187817642744834"/>
    <m/>
    <n v="6.6489171967251934"/>
    <n v="6.554926333992519"/>
    <n v="9.0074697552845819"/>
    <n v="15.358253346525633"/>
    <n v="0.21614605563544753"/>
    <n v="6.554926333992519"/>
    <x v="0"/>
    <m/>
    <x v="10"/>
    <x v="0"/>
    <s v="Sharing"/>
    <s v="PASSIVE"/>
    <s v="(05-11-2026 top offenders): 11.05.26: Power alarms; MTN is activated to check   ;   [OCM RAN -  11/05/2026] 11.05.26: Power alarms; MTN is activated to check   ;    "/>
  </r>
  <r>
    <s v="Nkoambang"/>
    <s v="CTR_891"/>
    <s v="CENTRE"/>
    <s v="ESCO"/>
    <s v="HGB"/>
    <s v="CENTRE"/>
    <s v="Nkoambang"/>
    <s v="NOKIA"/>
    <n v="0"/>
    <n v="0"/>
    <n v="0"/>
    <n v="0"/>
    <n v="0"/>
    <n v="0"/>
    <n v="0"/>
    <n v="0"/>
    <n v="0.57584290947145478"/>
    <n v="0"/>
    <n v="0"/>
    <n v="0"/>
    <n v="0"/>
    <n v="0"/>
    <n v="0"/>
    <n v="6.2288480019810235"/>
    <n v="8.6392049264766726"/>
    <n v="0"/>
    <n v="0"/>
    <n v="4.7655329264081406E-2"/>
    <n v="0"/>
    <n v="0"/>
    <n v="0"/>
    <n v="0"/>
    <m/>
    <n v="0"/>
    <n v="6.5341903746584302"/>
    <n v="21.725712304513429"/>
    <n v="0"/>
    <n v="6.5807017445048412"/>
    <n v="6.5341903746584302"/>
    <x v="0"/>
    <m/>
    <x v="3"/>
    <x v="0"/>
    <s v="AKTIVCO Defaut GE &amp; Power Cabinet"/>
    <s v="PASSIVE"/>
    <s v="(05-11-2026 top offenders): 11/05/2026 : Power instability || D'apres le FME, le GE est en dfefaut || Mail envoye a Camusat||Feedback Camusat :AVR faulty. Expédition en cours ETD et ETR 12/05/2026. _x000a_11/05/2026 : Check breaker and  interconnection (sfp, optical fiber) between system and radio module, swap its if needed    ;   [CellDown NOKIA -  11/05/2026] Check FME ongoing    ;   [OCM RAN -  11/05/2026] 11.05.26: Camusat: The intervention planned for the morning ETA ASAP - Escalated to L2   ;   [OCM RAN 11-05-2026 18H UTC ] -&gt;..Power status check Ongoing   ;   [Ticket -  11/05/2026] INC-20260511-00001959..level 0 on site..probleme d energie, Les equipements ne sont Pas alimentés..Grid Outage"/>
  </r>
  <r>
    <s v="Kotto-Baden-Baden"/>
    <s v="LIT_713"/>
    <s v="Douala"/>
    <s v="CAMUSAT"/>
    <s v="Good Grid no GE - 8h"/>
    <s v="LITTORAL"/>
    <s v="Douala"/>
    <s v="ZTE"/>
    <n v="0"/>
    <n v="0"/>
    <n v="0"/>
    <n v="0"/>
    <n v="0"/>
    <n v="0"/>
    <n v="0.99871088053921819"/>
    <n v="9.568519517282903"/>
    <n v="1.134560672082825"/>
    <n v="0"/>
    <n v="0"/>
    <n v="0"/>
    <n v="0"/>
    <n v="0"/>
    <n v="0"/>
    <n v="2.3889374003019124"/>
    <n v="5.6234001934749006E-2"/>
    <n v="11.687826203582423"/>
    <n v="32.363051567632048"/>
    <n v="59.991014687543696"/>
    <n v="0.59897327021142355"/>
    <n v="0.59897327021142355"/>
    <n v="0"/>
    <n v="0"/>
    <m/>
    <n v="0"/>
    <n v="6.5160280281822773"/>
    <n v="1.7566564352201559"/>
    <n v="1.8963928584786023"/>
    <n v="10.79321224776576"/>
    <n v="6.5160280281822773"/>
    <x v="0"/>
    <m/>
    <x v="0"/>
    <x v="0"/>
    <s v="AKTIVCO Coupure ENEO &amp; Baisse de tension"/>
    <s v="PASSIVE"/>
    <s v="(05-11-2026 retour camusat): Grid outage Grid only site   ;   (05-11-2026 top offenders):   ;    "/>
  </r>
  <r>
    <s v="Maroua-Tchadeo-III"/>
    <s v="EXN_249"/>
    <s v="Maroua"/>
    <s v="CAMUSAT"/>
    <s v="Medium Grid + GE"/>
    <s v="EXTREME-NORD"/>
    <s v="Maroua"/>
    <s v="Huawei"/>
    <n v="0.18708997154948306"/>
    <n v="6.9021753088322146E-2"/>
    <n v="0"/>
    <n v="0"/>
    <n v="0"/>
    <n v="0"/>
    <n v="4.9046465372838757E-3"/>
    <n v="0"/>
    <n v="0"/>
    <n v="0"/>
    <n v="0"/>
    <n v="8.9175391586979538E-4"/>
    <n v="0"/>
    <n v="0"/>
    <n v="8.9175391586979538E-4"/>
    <n v="0"/>
    <n v="0"/>
    <n v="0"/>
    <n v="1.3700193760290842"/>
    <n v="1.5105597931701633"/>
    <n v="0"/>
    <n v="0"/>
    <n v="0"/>
    <n v="0"/>
    <m/>
    <n v="0.64696746596353649"/>
    <n v="6.3501796349088142"/>
    <n v="7.6973150446226963"/>
    <n v="9.7598143218036739"/>
    <n v="3.7863180093987974"/>
    <n v="6.3501796349088142"/>
    <x v="0"/>
    <m/>
    <x v="3"/>
    <x v="0"/>
    <s v="AKTIVCO Defaut GE &amp; Power Cabinet"/>
    <s v="PASSIVE"/>
    <s v="(05-11-2026 retour camusat): Echec démarrage GE   ;   (05-11-2026 top offenders):   ;    "/>
  </r>
  <r>
    <s v="Masque"/>
    <s v="CTR_020"/>
    <s v="Yaounde"/>
    <s v="IHS"/>
    <s v="Grid-Gen"/>
    <s v="CENTRE"/>
    <s v="Yaounde"/>
    <s v="ZTE"/>
    <n v="5.7591608096269482"/>
    <n v="0"/>
    <n v="9.0566527695736171E-2"/>
    <n v="0"/>
    <n v="0"/>
    <n v="0.32948523683557179"/>
    <n v="6.3307572346211689"/>
    <n v="5.3269455216831743"/>
    <n v="9.2457045997380387"/>
    <n v="9.2457045997380387"/>
    <n v="9.579505925526421"/>
    <n v="1.8646396030054249"/>
    <n v="10.239047121703722"/>
    <n v="9.2457045997380387"/>
    <n v="1.8646396030054246"/>
    <n v="0"/>
    <n v="0"/>
    <n v="4.3411294027674332"/>
    <n v="0"/>
    <n v="2.2828900246267478E-3"/>
    <n v="0.21662486124309077"/>
    <n v="0.21662486124309077"/>
    <n v="0.43312487693795931"/>
    <n v="0"/>
    <m/>
    <n v="3.8034731318112156"/>
    <n v="6.3216613446792973"/>
    <n v="0"/>
    <n v="0"/>
    <n v="12.12233948829747"/>
    <n v="6.3216613446792973"/>
    <x v="0"/>
    <m/>
    <x v="12"/>
    <x v="7"/>
    <s v="BSS Hardware issue"/>
    <s v="ACTIVE"/>
    <s v="05-11-2026: hardware issue,  site with GPS issue (alarm : TDD down 09Apr 02pm)"/>
  </r>
  <r>
    <s v="Nkol-Mbanda"/>
    <s v="CTR_262"/>
    <s v="Yaounde"/>
    <s v="IHS"/>
    <s v="Grid-Gen"/>
    <s v="CENTRE"/>
    <s v="Yaounde"/>
    <s v="ZTE"/>
    <n v="0"/>
    <n v="0"/>
    <n v="0"/>
    <n v="0"/>
    <n v="4.5035891311605933"/>
    <n v="6.1638030664920258"/>
    <n v="6.1638030664920258"/>
    <n v="6.1638030664920258"/>
    <n v="6.1638030664920258"/>
    <n v="6.1638030664920258"/>
    <n v="6.1638030664920258"/>
    <n v="6.1638030664920258"/>
    <n v="6.1638030664920258"/>
    <n v="6.1638030664920258"/>
    <n v="6.1638030664920258"/>
    <n v="6.1638030664920258"/>
    <n v="6.1638030664920258"/>
    <n v="6.1638030664920258"/>
    <n v="6.1638030664920258"/>
    <n v="6.2338949242793937"/>
    <n v="6.1638030664920258"/>
    <n v="6.1638030664920258"/>
    <n v="6.1638030664920258"/>
    <n v="6.1638030664920258"/>
    <m/>
    <n v="6.1638030664920258"/>
    <n v="6.1638030664920258"/>
    <n v="0"/>
    <n v="0"/>
    <n v="11.819632409432067"/>
    <n v="6.1638030664920258"/>
    <x v="0"/>
    <m/>
    <x v="12"/>
    <x v="7"/>
    <s v="BSS Hardware issue"/>
    <s v="ACTIVE"/>
    <s v="05-11-2026: hardware issue,  site with GPS issue (alarm : TDD down 09Apr 02pm)"/>
  </r>
  <r>
    <s v="Bafmeng"/>
    <s v="NRO_047"/>
    <s v="NORD-OUEST"/>
    <s v="IHS"/>
    <s v="Hybrid-Gen"/>
    <s v="NORD-OUEST"/>
    <s v="Bafmeng"/>
    <s v="NOKIA"/>
    <n v="0.59502237998252805"/>
    <n v="6.2240288777435824"/>
    <n v="4.5784042310968864"/>
    <n v="3.8701689563631367"/>
    <n v="9.2900347320112751"/>
    <n v="9.2964734190981293"/>
    <n v="9.2963652058697779"/>
    <n v="9.2965275257123032"/>
    <n v="9.2963652058697779"/>
    <n v="9.2964734190981293"/>
    <n v="4.6285769123803551"/>
    <n v="0"/>
    <n v="4.2940535617442016E-2"/>
    <n v="0.96152474224744811"/>
    <n v="0"/>
    <n v="0"/>
    <n v="0"/>
    <n v="0.1554148724577879"/>
    <n v="1.4589094063629852E-2"/>
    <n v="0"/>
    <n v="2.2278331378608747"/>
    <n v="2.2278331378608747"/>
    <n v="0"/>
    <n v="0"/>
    <m/>
    <n v="3.623338840805518"/>
    <n v="6.1609494539612424"/>
    <n v="21.25972686833807"/>
    <n v="9.3087728782670478"/>
    <n v="0"/>
    <n v="6.1609494539612424"/>
    <x v="2"/>
    <m/>
    <x v="1"/>
    <x v="0"/>
    <s v="Defaut GE &amp; Power Cabinet"/>
    <s v="PASSIVE"/>
    <s v="[HOURLY IHS 11-05-2026] -..Joseph is informed and managing with L0.   ;   [CellDown NOKIA -  11/05/2026] ARMA faulty    ;   [OCM RAN -  11/05/2026] Power status check Ongoing   ;   [OCM RAN 11-05-2026 18H UTC ] -&gt;..Power status check Ongoing   ;   [OCM RAN -  11/05/2026 14h] Power status check Ongoing   ;   [Ticket -  11/05/2026] INC-20260511-00005435..Others"/>
  </r>
  <r>
    <s v="Guider-Ville"/>
    <s v="NRD_076"/>
    <s v="NORD"/>
    <s v="IHS"/>
    <s v="Grid-Gen"/>
    <s v="NORD"/>
    <s v="Guider"/>
    <s v="Huawei"/>
    <n v="6.233716573496217"/>
    <n v="3.3463065693014076"/>
    <n v="5.3505234952187725E-3"/>
    <n v="0.34409216597751924"/>
    <n v="5.3505234952187721E-4"/>
    <n v="0"/>
    <n v="7.8474344596542005E-3"/>
    <n v="0.33733267129522615"/>
    <n v="1.0846046177157971"/>
    <n v="4.9902549132073745E-2"/>
    <n v="2.9556113436805322"/>
    <n v="3.0926025802364508E-2"/>
    <n v="1.6100795301812332"/>
    <n v="1.1542684336235458"/>
    <n v="3.0926025802364504E-2"/>
    <n v="0.9403188341280645"/>
    <n v="0.3183383128871996"/>
    <n v="3.7639505982598669"/>
    <n v="0.48602371922735588"/>
    <n v="0.7123686981534274"/>
    <n v="1.8985797570434289"/>
    <n v="1.8985797570434289"/>
    <n v="4.8640717341117981"/>
    <n v="1.0825892538659316"/>
    <m/>
    <n v="3.2309492827444903"/>
    <n v="6.1428468494690849"/>
    <n v="5.0307942560019825"/>
    <n v="8.9395457837347116"/>
    <n v="4.6469691945358278"/>
    <n v="6.1428468494690849"/>
    <x v="0"/>
    <m/>
    <x v="7"/>
    <x v="4"/>
    <s v="No root cause"/>
    <s v="No root cause"/>
    <s v="(05-11-2026 top offenders):   ;    "/>
  </r>
  <r>
    <s v="Bagodo"/>
    <s v="ADM_052"/>
    <s v="ADAMAOUA"/>
    <s v="IHS"/>
    <s v="Gen-Solar AER"/>
    <s v="ADAMAOUA"/>
    <s v="Bagodo"/>
    <s v="NOKIA"/>
    <n v="6.9568883368985165E-3"/>
    <n v="6.5991701523201593E-2"/>
    <n v="2.8692757950558079E-2"/>
    <n v="6.5997428365610891E-3"/>
    <n v="0.14676432388129301"/>
    <n v="2.1405810267380839E-3"/>
    <n v="2.4420129282503984E-2"/>
    <n v="4.7586646202096516E-2"/>
    <n v="2.3289127764553426"/>
    <n v="1.4958187996814463"/>
    <n v="0.16595843922684309"/>
    <n v="1.5459454556853951"/>
    <n v="0.45623974233386155"/>
    <n v="1.5533120088651449"/>
    <n v="1.5459454556853951"/>
    <n v="1.5903263345655123"/>
    <n v="0.90344478957696328"/>
    <n v="2.6168464312114538E-2"/>
    <n v="2.2528274197601054E-2"/>
    <n v="1.6785121263918189E-2"/>
    <n v="0.19396960758066398"/>
    <n v="0.19396960758066398"/>
    <n v="2.5865323104029909E-2"/>
    <n v="4.5487346818182152E-3"/>
    <m/>
    <n v="3.2042787202542518"/>
    <n v="6.079975723451617"/>
    <n v="10.532195084909016"/>
    <n v="8.9734337047105299"/>
    <n v="2.9981368131528052"/>
    <n v="6.079975723451617"/>
    <x v="0"/>
    <m/>
    <x v="8"/>
    <x v="5"/>
    <s v="MPR ISSUE"/>
    <s v="ACTIVE"/>
    <s v="(05-11-2026 top offenders): Power status check Ongoing   ;   (05-11-2026 groupe whatsapp  incident ) impacted by  ADM_010_H_Ngaoundal  MIB corrupted || Action :formatage de la carte flash et MIB Refresh   ;   [OCM RAN -  11/05/2026] Power status check Ongoing   ;   [OCM RAN -  11/05/2026] Power status check Ongoing   ;   [OCM RAN -  11/05/2026 14h] Power status check Ongoing   ;   [Ticket -  11/05/2026] INC-20260511-00001722..Grid Outage"/>
  </r>
  <r>
    <s v="Tabene"/>
    <s v="EST_007"/>
    <s v="CENTRE"/>
    <s v="CAMUSAT"/>
    <s v="Hybrid Solar - S3"/>
    <s v="EST"/>
    <s v="Tabene"/>
    <s v="NOKIA"/>
    <n v="0"/>
    <n v="0"/>
    <n v="0"/>
    <n v="0"/>
    <n v="0"/>
    <n v="0"/>
    <n v="0"/>
    <n v="0"/>
    <n v="0"/>
    <n v="0"/>
    <n v="0"/>
    <n v="0"/>
    <n v="0"/>
    <n v="0"/>
    <n v="0"/>
    <n v="0"/>
    <n v="0"/>
    <n v="7.0448559353714687E-3"/>
    <n v="1.6076361244517499"/>
    <n v="4.3260232853453022"/>
    <n v="6.163410694769043"/>
    <n v="6.163410694769043"/>
    <n v="4.9735720859774117"/>
    <n v="5.8806028818852187"/>
    <m/>
    <n v="6.1635177052389469"/>
    <n v="6.0599873590404005"/>
    <n v="10.621370534233382"/>
    <n v="4.5308680226173106"/>
    <n v="5.7953178944342918"/>
    <n v="6.0599873590404005"/>
    <x v="0"/>
    <m/>
    <x v="12"/>
    <x v="7"/>
    <s v="BSS Hardware issue"/>
    <s v="ACTIVE"/>
    <s v="(05-11-2026 top offenders): 11/05/2026 : FME activewr pour le remplacement de la AHPMDA _x000a_07/05/2026 : Intervention prevue pour ce jour ||ETA  14H. || FME sur site || Intervention en cours _x000a_06/05/2026 : Spare recue et expedier ce jour de Maroua pour Garoua puis sur Guider || ETD : 07/05/2026 _x000a_23/04/2026 : Relance faite hier _x000a_22/04/2026 : Cable d'alimentation SPM vandaliser_x000a_21/04/2026 : Check breaker and  interconnection FXED, FXDB, FRMF (sfp, optical fiber) between system and radio module, swap its if needed || FME Tsafack ervis activer   ;   [CellDown NOKIA -  11/05/2026] SPM vandalise et ODU faulty    ;   [CellDown NOKIA -  11/05/2026] AHPMDA faulty   ;    "/>
  </r>
  <r>
    <s v="Emana-Bilick-IHS"/>
    <s v="CTR_160"/>
    <s v="Yaounde"/>
    <s v="IHS"/>
    <s v="Grid-Gen"/>
    <s v="CENTRE"/>
    <s v="Yaounde"/>
    <s v="ZTE"/>
    <n v="4.3638512925437958"/>
    <n v="13.934903390947767"/>
    <n v="0"/>
    <n v="0"/>
    <n v="0"/>
    <n v="0"/>
    <n v="0"/>
    <n v="0"/>
    <n v="0"/>
    <n v="0"/>
    <n v="5.2243046459665603"/>
    <n v="35.558865746091257"/>
    <n v="9.7253076907711318"/>
    <n v="3.4415102173596646"/>
    <n v="35.558865746091257"/>
    <n v="13.868556899607057"/>
    <n v="28.43162958397183"/>
    <n v="0"/>
    <n v="0"/>
    <n v="0"/>
    <n v="0"/>
    <n v="0"/>
    <n v="0"/>
    <n v="0.13174772353060413"/>
    <m/>
    <n v="9.1611841635918996"/>
    <n v="5.9550613098652239"/>
    <n v="7.2439440627635299E-2"/>
    <n v="0.13674684047859478"/>
    <n v="11.311483976737213"/>
    <n v="5.9550613098652239"/>
    <x v="0"/>
    <m/>
    <x v="7"/>
    <x v="4"/>
    <s v="No root cause"/>
    <s v="No root cause"/>
    <s v="(05-11-2026 top offenders):   ;    "/>
  </r>
  <r>
    <s v="Dobiri-MTN"/>
    <s v="ADM_045"/>
    <s v="ADAMAOUA"/>
    <s v="IHS"/>
    <s v="Solar-Gen"/>
    <s v="ADAMAOUA"/>
    <s v="Dobiri"/>
    <s v="NOKIA"/>
    <n v="3.1553930526411714E-2"/>
    <n v="3.6155822395181995E-2"/>
    <n v="4.9555939345109386E-2"/>
    <n v="1.284274281709194E-2"/>
    <n v="0.17228895659527171"/>
    <n v="1.7838175222816795E-3"/>
    <n v="5.0952613742971886E-2"/>
    <n v="9.8039376381287929E-2"/>
    <n v="2.4928283695898186"/>
    <n v="2.7264648484440501"/>
    <n v="0.5972694592868788"/>
    <n v="1.9835862764523694E-2"/>
    <n v="5.5012787040754102E-2"/>
    <n v="1.346782229322644E-2"/>
    <n v="1.9835862764523694E-2"/>
    <n v="9.4649224153634318E-2"/>
    <n v="0.13696118790246145"/>
    <n v="6.1640884244423502"/>
    <n v="6.1640170874318345"/>
    <n v="4.0729351078248603"/>
    <n v="3.3481969977928239E-2"/>
    <n v="3.3481969977928239E-2"/>
    <n v="7.3456177276613882E-2"/>
    <n v="3.5676350445633591E-3"/>
    <m/>
    <n v="3.0392037107200207"/>
    <n v="5.9022309900313621"/>
    <n v="9.1579689379678584"/>
    <n v="9.0351645512209693"/>
    <n v="2.9938622728277591"/>
    <n v="5.9022309900313621"/>
    <x v="0"/>
    <m/>
    <x v="8"/>
    <x v="5"/>
    <s v="MPR ISSUE"/>
    <s v="ACTIVE"/>
    <s v="(05-11-2026 top offenders): Impacted by ADM_010_H_Ngaoundal   ;   (05-11-2026 groupe whatsapp  incident ) impacted by  ADM_010_H_Ngaoundal  MIB corrupted || Action :formatage de la carte flash et MIB Refresh   ;   [OCM RAN -  11/05/2026] Impacted by ADM_010_H_Ngaoundal   ;   [OCM RAN -  11/05/2026 14h] Impacted by ADM_010_H_Ngaoundal   ;   [Ticket -  11/05/2026] INC-20260511-00000812..Grid Outage"/>
  </r>
  <r>
    <s v="Logbessou-Sunshine-City"/>
    <s v="LIT_638"/>
    <s v="Douala"/>
    <s v="CAMUSAT"/>
    <s v="Good Grid + GE"/>
    <s v="LITTORAL"/>
    <s v="Douala"/>
    <s v="ZTE"/>
    <n v="2.5689111756027532"/>
    <n v="4.1921529935822246"/>
    <n v="1.1759737239358168"/>
    <n v="1.4209028544686135"/>
    <n v="0"/>
    <n v="3.7711916400567294"/>
    <n v="0"/>
    <n v="0"/>
    <n v="0"/>
    <n v="0"/>
    <n v="0"/>
    <n v="0"/>
    <n v="0"/>
    <n v="0"/>
    <n v="0"/>
    <n v="1.0926660731152604"/>
    <n v="4.9141526340270465"/>
    <n v="0"/>
    <n v="0.36816952170600326"/>
    <n v="0"/>
    <n v="2.9285555298730426"/>
    <n v="2.9285555298730426"/>
    <n v="6.014862327463451"/>
    <n v="0.5621259984076854"/>
    <m/>
    <n v="1.0822325522995835"/>
    <n v="5.8960093655563268"/>
    <n v="4.4140598459687697"/>
    <n v="4.1240807042239158"/>
    <n v="7.4425037811879609"/>
    <n v="5.8960093655563268"/>
    <x v="0"/>
    <m/>
    <x v="3"/>
    <x v="0"/>
    <s v="AKTIVCO Defaut GE &amp; Power Cabinet"/>
    <s v="PASSIVE"/>
    <s v="(05-11-2026 top offenders): Power status check Ongoing   ;   [OCM RAN 11-05-2026 18H UTC ] -&gt;..Power status check Ongoing   ;   [Ticket -  11/05/2026] INC-20260511-00002936..Grid Outage"/>
  </r>
  <r>
    <s v="Institute-Samba-New"/>
    <s v="CTR_868"/>
    <s v="Yaounde"/>
    <s v="CAMUSAT"/>
    <s v="Good Grid no GE - 8h"/>
    <s v="CENTRE"/>
    <s v="Yaounde"/>
    <s v="ZTE"/>
    <n v="67.128149318129317"/>
    <n v="13.868556899607057"/>
    <n v="36.80441411054322"/>
    <n v="38.957429094862633"/>
    <n v="49.231629155929944"/>
    <n v="1.5045672068555187"/>
    <n v="9.2821773348971099"/>
    <n v="19.285159359991788"/>
    <n v="46.030963836168389"/>
    <n v="9.3119084104522116"/>
    <n v="12.948694900309047"/>
    <n v="57.190300999049718"/>
    <n v="13.868556899607057"/>
    <n v="13.868556899607057"/>
    <n v="57.190300999049718"/>
    <n v="36.73847782600383"/>
    <n v="4.410686208205278"/>
    <n v="13.868556899607057"/>
    <n v="13.868556899607057"/>
    <n v="40.563870269067138"/>
    <n v="0"/>
    <n v="0"/>
    <n v="0.95273204863697214"/>
    <n v="6.2424557618717413"/>
    <m/>
    <n v="8.9334837187137026"/>
    <n v="5.8218154397559596"/>
    <n v="8.0932340563289087E-2"/>
    <n v="0.12899041518338225"/>
    <n v="11.058640972099102"/>
    <n v="5.8218154397559596"/>
    <x v="0"/>
    <m/>
    <x v="0"/>
    <x v="0"/>
    <s v="AKTIVCO Coupure ENEO &amp; Baisse de tension"/>
    <s v="PASSIVE"/>
    <s v="(05-11-2026 retour camusat): Grid outage Grid only site   ;   (05-11-2026 top offenders):   ;    "/>
  </r>
  <r>
    <s v="Nkong-CRTV-II"/>
    <s v="LIT_558"/>
    <s v="LITTORAL"/>
    <s v="IHS"/>
    <s v="Grid-Gen"/>
    <s v="LITTORAL"/>
    <s v="Nkongsamba"/>
    <s v="ZTE"/>
    <n v="0"/>
    <n v="0"/>
    <n v="0"/>
    <n v="0"/>
    <n v="0"/>
    <n v="0"/>
    <n v="0"/>
    <n v="0"/>
    <n v="4.2804187961750177E-4"/>
    <n v="0"/>
    <n v="0"/>
    <n v="0"/>
    <n v="0"/>
    <n v="0"/>
    <n v="0"/>
    <n v="0"/>
    <n v="0"/>
    <n v="0"/>
    <n v="0"/>
    <n v="0"/>
    <n v="13.19749424283672"/>
    <n v="13.19749424283672"/>
    <n v="23.114261499345094"/>
    <n v="23.114261499345094"/>
    <m/>
    <n v="21.835094012264825"/>
    <n v="5.7812584716622002"/>
    <n v="2.066272596109652"/>
    <n v="5.763874013552706"/>
    <n v="6.8097293632501348"/>
    <n v="5.7812584716622002"/>
    <x v="0"/>
    <m/>
    <x v="1"/>
    <x v="0"/>
    <s v="Defaut GE &amp; Power Cabinet"/>
    <s v="PASSIVE"/>
    <s v="(05-11-2026 top offenders): 11/05/2026 : Need BO RANnalysis   ;   [HOURLY IHS 11-05-2026] -..Pwc overload ETA = 17:10   ;   [CellDown ZTE -  11/05/2026] Check BO RAN ongoing   ;    "/>
  </r>
  <r>
    <s v="Tongolo"/>
    <s v="CTR_390"/>
    <s v="Yaounde"/>
    <s v="IHS"/>
    <s v="Grid-Gen"/>
    <s v="CENTRE"/>
    <s v="Yaounde"/>
    <s v="ZTE"/>
    <n v="4.5586460179263884E-2"/>
    <n v="4.8281875565372019"/>
    <n v="34.892886086641383"/>
    <n v="49.985856782894288"/>
    <n v="50.559415066503426"/>
    <n v="17.659349290734603"/>
    <n v="0"/>
    <n v="0"/>
    <n v="4.5800481119073005E-2"/>
    <n v="0"/>
    <n v="0"/>
    <n v="0.30599643869156151"/>
    <n v="23.93993645004894"/>
    <n v="0"/>
    <n v="0.30599643869156151"/>
    <n v="0"/>
    <n v="4.5657800492533755E-2"/>
    <n v="0"/>
    <n v="0"/>
    <n v="0"/>
    <n v="0"/>
    <n v="0"/>
    <n v="0.24821078494319831"/>
    <n v="0"/>
    <m/>
    <n v="2.4525729597383807"/>
    <n v="5.7590359640787243"/>
    <n v="0"/>
    <n v="0.13706559768250662"/>
    <n v="10.955219188516569"/>
    <n v="5.7590359640787243"/>
    <x v="0"/>
    <m/>
    <x v="7"/>
    <x v="4"/>
    <s v="No root cause"/>
    <s v="No root cause"/>
    <s v="(05-11-2026 top offenders):   ;    "/>
  </r>
  <r>
    <s v="Santa-Barbara-Yde-IHS"/>
    <s v="CTR_163"/>
    <s v="Yaounde"/>
    <s v="IHS"/>
    <s v="Grid-Gen"/>
    <s v="CENTRE"/>
    <s v="Yaounde"/>
    <s v="ZTE"/>
    <n v="2.6742451481452942"/>
    <n v="2.1616114920683799E-2"/>
    <n v="0"/>
    <n v="0"/>
    <n v="0"/>
    <n v="0"/>
    <n v="0"/>
    <n v="0"/>
    <n v="0"/>
    <n v="0"/>
    <n v="0"/>
    <n v="4.1991621793609619"/>
    <n v="0.87333027996792534"/>
    <n v="0"/>
    <n v="4.1991621793609628"/>
    <n v="0.25846595497570163"/>
    <n v="0.13599247217014401"/>
    <n v="0"/>
    <n v="0"/>
    <n v="0"/>
    <n v="0"/>
    <n v="0"/>
    <n v="0"/>
    <n v="0.18124006586137767"/>
    <m/>
    <n v="3.1539195794916579"/>
    <n v="5.7422353203037391"/>
    <n v="0"/>
    <n v="0"/>
    <n v="11.011239321290441"/>
    <n v="5.7422353203037391"/>
    <x v="0"/>
    <m/>
    <x v="12"/>
    <x v="7"/>
    <s v="BSS Hardware issue"/>
    <s v="ACTIVE"/>
    <s v="05-11-2026: hardware issue,  site with GPS issue (alarm : TDD down 09Apr 02pm)"/>
  </r>
  <r>
    <s v="Mimboman-Ecole"/>
    <s v="CTR_422"/>
    <s v="Yaounde"/>
    <s v="IHS"/>
    <s v="Grid-Gen"/>
    <s v="CENTRE"/>
    <s v="Yaounde"/>
    <s v="ZTE"/>
    <n v="0"/>
    <n v="0"/>
    <n v="0"/>
    <n v="0"/>
    <n v="0"/>
    <n v="0"/>
    <n v="0"/>
    <n v="0"/>
    <n v="0"/>
    <n v="0"/>
    <n v="0"/>
    <n v="0"/>
    <n v="0"/>
    <n v="0"/>
    <n v="0"/>
    <n v="0"/>
    <n v="0"/>
    <n v="0"/>
    <n v="0"/>
    <n v="0"/>
    <n v="0"/>
    <n v="0"/>
    <n v="0"/>
    <n v="0"/>
    <m/>
    <n v="0"/>
    <n v="5.6499387900112126"/>
    <n v="3.0634389650252389"/>
    <n v="2.6169966441241574"/>
    <n v="8.3106790378819166"/>
    <n v="5.6499387900112126"/>
    <x v="0"/>
    <m/>
    <x v="8"/>
    <x v="5"/>
    <s v="MPR ISSUE"/>
    <s v="ACTIVE"/>
    <s v="(05-11-2026 top offenders): 12/05/2026 ETD=11H30 UTC _x000a_11.05.26: Power issue solved but site remains down. Need FME on site to check MPR status; CM-20260511-00006359; FME Eloundou activé pour investigations, update ASAP   ;   [OCM RAN -  11/05/2026] 11.05.26: Power issue solved but site remains down. Need FME on site to check MPR status; CM-20260511-00006359; FME Eloundou activé pour investigations, update ASAP   ;   [Ticket -  11/05/2026] INC-20260511-00016432..Power issue solved but site remains down. Need FME on site to check MPR status; CM-20260511-00006359; FME Eloundou activé pour investigations, update ASAP..power issue"/>
  </r>
  <r>
    <s v="PK13-Sitabac-New"/>
    <s v="LIT_667"/>
    <s v="Douala"/>
    <s v="CAMUSAT"/>
    <s v="Medium Grid + GE"/>
    <s v="LITTORAL"/>
    <s v="Douala"/>
    <s v="ZTE"/>
    <n v="0"/>
    <n v="0"/>
    <n v="0"/>
    <n v="0"/>
    <n v="0"/>
    <n v="0"/>
    <n v="0"/>
    <n v="0"/>
    <n v="0"/>
    <n v="0"/>
    <n v="0"/>
    <n v="0"/>
    <n v="18.707766534544408"/>
    <n v="0"/>
    <n v="0"/>
    <n v="0"/>
    <n v="2.9696297152380056"/>
    <n v="0"/>
    <n v="0"/>
    <n v="20.069242908059454"/>
    <n v="25.797959238998608"/>
    <n v="25.797959238998608"/>
    <n v="12.715483416230775"/>
    <n v="16.502138069188696"/>
    <m/>
    <n v="20.53882268507817"/>
    <n v="5.6416276435153101"/>
    <n v="2.299327761990976"/>
    <n v="2.0566214796454401"/>
    <n v="8.8647243070740558"/>
    <n v="5.6416276435153101"/>
    <x v="0"/>
    <m/>
    <x v="3"/>
    <x v="0"/>
    <s v="AKTIVCO Defaut GE &amp; Power Cabinet"/>
    <s v="PASSIVE"/>
    <s v="(05-11-2026 retour camusat): Relais de démarrage faulty   ;   (05-11-2026 top offenders):   ;   [Ticket -  11/05/2026] INC-20260511-00002859..Grid Outage"/>
  </r>
  <r>
    <s v="Maroua-Lougol"/>
    <s v="EXN_084"/>
    <s v="Maroua"/>
    <s v="IHS"/>
    <s v="Grid-Gen"/>
    <s v="EXTREME-NORD"/>
    <s v="Maroua"/>
    <s v="Huawei"/>
    <n v="0"/>
    <n v="0"/>
    <n v="0"/>
    <n v="0"/>
    <n v="0"/>
    <n v="0"/>
    <n v="4.9046465372838757E-3"/>
    <n v="0"/>
    <n v="0"/>
    <n v="0"/>
    <n v="1.2352575242628403"/>
    <n v="1.0732971780625684"/>
    <n v="0"/>
    <n v="0"/>
    <n v="1.0732971780625684"/>
    <n v="0"/>
    <n v="0"/>
    <n v="0.84161951071959551"/>
    <n v="0.25054718020277772"/>
    <n v="0.31295211923534599"/>
    <n v="0"/>
    <n v="0"/>
    <n v="0.56349929943812371"/>
    <n v="0"/>
    <m/>
    <n v="1.033542788493093"/>
    <n v="5.5393969745999954"/>
    <n v="9.5938545376065605"/>
    <n v="12.247714298343142"/>
    <n v="0.11063805221213174"/>
    <n v="5.5393969745999954"/>
    <x v="0"/>
    <m/>
    <x v="1"/>
    <x v="0"/>
    <s v="Defaut GE &amp; Power Cabinet"/>
    <s v="PASSIVE"/>
    <s v="(05-11-2026 top offenders): 11/05/2026 Grid outage, Gen overload. Rostand is informed_x000a_11//05/2026 Armel is managing; ETA asap   ;   [HOURLY IHS 11-05-2026] -..Grid outage, Gen overload. Rostand is informed   ;    "/>
  </r>
  <r>
    <s v="Mbalgong-Carrefour"/>
    <s v="CTR_831"/>
    <s v="Yaounde"/>
    <s v="CAMUSAT"/>
    <s v="Good Grid no GE - 8h"/>
    <s v="CENTRE"/>
    <s v="Yaounde"/>
    <s v="ZTE"/>
    <n v="0"/>
    <n v="0"/>
    <n v="14.995698179109844"/>
    <n v="0"/>
    <n v="0"/>
    <n v="0"/>
    <n v="0"/>
    <n v="2.4358436562766603"/>
    <n v="12.95955646300434"/>
    <n v="0"/>
    <n v="0"/>
    <n v="0"/>
    <n v="24.399261057035151"/>
    <n v="0"/>
    <n v="0"/>
    <n v="15.756917156774616"/>
    <n v="0"/>
    <n v="0"/>
    <n v="0"/>
    <n v="0"/>
    <n v="0"/>
    <n v="0"/>
    <n v="0"/>
    <n v="0"/>
    <m/>
    <n v="0"/>
    <n v="5.5103614670992753"/>
    <n v="2.6580278886850595"/>
    <n v="2.3736786451373804"/>
    <n v="8.3106790378819237"/>
    <n v="5.5103614670992753"/>
    <x v="0"/>
    <m/>
    <x v="0"/>
    <x v="0"/>
    <s v="AKTIVCO Coupure ENEO &amp; Baisse de tension"/>
    <s v="PASSIVE"/>
    <s v="(05-11-2026 retour camusat): Grid outage Grid only site   ;   (05-11-2026 top offenders): Power status check Ongoing   ;   [OCM RAN 11-05-2026 18H UTC ] -&gt;..Power status check Ongoing   ;   [Ticket -  11/05/2026] INC-20260511-00011846..Grid Outage"/>
  </r>
  <r>
    <s v="Kousseri-II"/>
    <s v="EXN_194"/>
    <s v="EXTREME-NORD"/>
    <s v="CAMUSAT"/>
    <s v="Bad Grid + GE"/>
    <s v="EXTREME-NORD"/>
    <s v="Kousseri"/>
    <s v="Huawei"/>
    <n v="5.7124150693570535"/>
    <n v="3.237227230312214"/>
    <n v="1.7040525578355918"/>
    <n v="7.5891825256183063"/>
    <n v="8.8249215969957167"/>
    <n v="0.63196816509860654"/>
    <n v="0.43747663604740417"/>
    <n v="4.3005724346736747"/>
    <n v="11.15557396135638"/>
    <n v="11.204852282747344"/>
    <n v="10.204001192810038"/>
    <n v="2.676456697856652"/>
    <n v="9.8019806924576152"/>
    <n v="10.100432893020919"/>
    <n v="2.676456697856652"/>
    <n v="0.5775711762305491"/>
    <n v="5.4495081798803184"/>
    <n v="5.5984310838305754E-2"/>
    <n v="0"/>
    <n v="8.3735692700173781E-2"/>
    <n v="0"/>
    <n v="0"/>
    <n v="0.90017207283560619"/>
    <n v="7.429255378346217"/>
    <m/>
    <n v="0"/>
    <n v="5.4767245093926658"/>
    <n v="7.5499382516216444"/>
    <n v="6.3138364427036056"/>
    <n v="4.3701175615660564"/>
    <n v="5.4767245093926658"/>
    <x v="2"/>
    <m/>
    <x v="3"/>
    <x v="0"/>
    <s v="AKTIVCO Defaut GE &amp; Power Cabinet"/>
    <s v="PASSIVE"/>
    <s v="[CellDown Huawei -  11/05/2026] 11/05/2026 : Power issue || Mail sent to camusat   ;   [OCM RAN -  11/05/2026] Power status check Ongoing   ;    "/>
  </r>
  <r>
    <s v="Mayo-Djinga-FH"/>
    <s v="OST_093"/>
    <s v="OUEST"/>
    <s v="IHS"/>
    <s v="Solar-Gen"/>
    <s v="OUEST"/>
    <s v="Mayo-Djinga"/>
    <s v="NOKIA"/>
    <n v="0"/>
    <n v="3.5674285603023661E-4"/>
    <n v="0"/>
    <n v="1.516327900725447E-2"/>
    <n v="7.0806411614404889E-3"/>
    <n v="0"/>
    <n v="3.581979737795312"/>
    <n v="5.591431096004432"/>
    <n v="3.5107092715886501"/>
    <n v="0"/>
    <n v="0"/>
    <n v="0"/>
    <n v="0"/>
    <n v="0"/>
    <n v="0"/>
    <n v="0"/>
    <n v="1.5827895810332275"/>
    <n v="0"/>
    <n v="0"/>
    <n v="0"/>
    <n v="4.4946162595927076E-2"/>
    <n v="4.4946162595927076E-2"/>
    <n v="8.9190876114083977E-4"/>
    <n v="0"/>
    <m/>
    <n v="1.6534552416689389E-2"/>
    <n v="5.4405624528546292"/>
    <n v="9.3305746396012932"/>
    <n v="4.0572171054568358"/>
    <n v="5.2658924807438492"/>
    <n v="5.4405624528546292"/>
    <x v="0"/>
    <m/>
    <x v="3"/>
    <x v="0"/>
    <s v="AKTIVCO Defaut GE &amp; Power Cabinet"/>
    <s v="PASSIVE"/>
    <s v="(05-11-2026 top offenders): Impacted by OST_023_H_Magba   ;   (05-11-2026 groupe whatsapp  incident ) impacted by   Magba_G_OST_023 Soucis d'energie || Action : RCA en attende CAMUSAT   ;   [OCM RAN 11-05-2026 18H UTC ] -&gt;..Impacted by OST_023_H_Magba   ;   [Ticket -  11/05/2026] INC-20260511-00000242..plantage du lien après la forte pluie d'hier..Transmission Board fault"/>
  </r>
  <r>
    <s v="Pangari-MTN"/>
    <s v="OST_115"/>
    <s v="OUEST"/>
    <s v="IHS"/>
    <s v="Solar-Gen"/>
    <s v="OUEST"/>
    <s v="Pangari"/>
    <s v="NOKIA"/>
    <n v="0"/>
    <n v="0"/>
    <n v="0"/>
    <n v="3.8461228616970621E-2"/>
    <n v="0"/>
    <n v="0"/>
    <n v="3.5832797610069225"/>
    <n v="5.5918571642521107"/>
    <n v="3.6832215752604887"/>
    <n v="7.1348571206081551E-4"/>
    <n v="0"/>
    <n v="0"/>
    <n v="0"/>
    <n v="0"/>
    <n v="0"/>
    <n v="0.30663975446342745"/>
    <n v="0.79924201864277544"/>
    <n v="0"/>
    <n v="0"/>
    <n v="7.1352700891280868E-4"/>
    <n v="4.5427771648605501E-2"/>
    <n v="4.5427771648605501E-2"/>
    <n v="8.9190876114083977E-4"/>
    <n v="3.7460167967913898E-3"/>
    <m/>
    <n v="4.8225370452490889E-2"/>
    <n v="5.4389038112147565"/>
    <n v="9.331448908712316"/>
    <n v="4.0582796909620944"/>
    <n v="5.2617884417127962"/>
    <n v="5.4389038112147565"/>
    <x v="0"/>
    <m/>
    <x v="3"/>
    <x v="0"/>
    <s v="AKTIVCO Defaut GE &amp; Power Cabinet"/>
    <s v="PASSIVE"/>
    <s v="(05-11-2026 top offenders): Power status check Ongoing   ;   (05-11-2026 groupe whatsapp  incident ) impacted by   Magba_G_OST_023 Soucis d'energie || Action : RCA en attende CAMUSAT   ;   [OCM RAN 11-05-2026 18H UTC ] -&gt;..Power status check Ongoing   ;   [Ticket -  11/05/2026] INC-20260511-00000236..impacté par Mayo djinga..Grid Outage"/>
  </r>
  <r>
    <s v="Melen-Baaba"/>
    <s v="CTR_594"/>
    <s v="CENTRE"/>
    <s v="IHS"/>
    <s v="Grid-Gen"/>
    <s v="CENTRE"/>
    <s v="Ba'aba"/>
    <s v="ZTE"/>
    <n v="0.16272725456792039"/>
    <n v="5.5431423410466099E-2"/>
    <n v="0.25447089743260459"/>
    <n v="0"/>
    <n v="9.9965613969003803E-2"/>
    <n v="1.4759062359994628"/>
    <n v="0.12819854294544125"/>
    <n v="1.974236159265822"/>
    <n v="6.807988260238047"/>
    <n v="0.5335898730998504"/>
    <n v="1.7531525284433831"/>
    <n v="0"/>
    <n v="2.3459726966353061"/>
    <n v="8.4181569658108524E-2"/>
    <n v="0"/>
    <n v="1.6504403124134996"/>
    <n v="2.0295427371280668"/>
    <n v="1.4622980712432903"/>
    <n v="0"/>
    <n v="0.11152274471867687"/>
    <n v="10.690613469621868"/>
    <n v="10.690613469621868"/>
    <n v="3.051029012678601"/>
    <n v="3.8542674348591599"/>
    <m/>
    <n v="7.9581367907702756"/>
    <n v="5.4105206986784919"/>
    <n v="0.60524401600262179"/>
    <n v="0.55431877760437287"/>
    <n v="9.8525665018484592"/>
    <n v="5.4105206986784919"/>
    <x v="0"/>
    <m/>
    <x v="1"/>
    <x v="0"/>
    <s v="Defaut GE &amp; Power Cabinet"/>
    <s v="PASSIVE"/>
    <s v="(05-11-2026 top offenders):   ;   [Ticket -  11/05/2026] INC-20260511-00011336..Grid Outage"/>
  </r>
  <r>
    <s v="EST_211_Z_BATOURI-TRYPANO-MTN-IHS"/>
    <s v="EST_211"/>
    <s v="CENTRE"/>
    <s v="IHS"/>
    <s v="Grid-Gen"/>
    <s v="EST"/>
    <s v="Batouri"/>
    <s v="ZTE"/>
    <n v="0"/>
    <n v="4.0755294164647733"/>
    <n v="0"/>
    <n v="0"/>
    <n v="0"/>
    <n v="0"/>
    <n v="0"/>
    <n v="0"/>
    <n v="0"/>
    <n v="5.8195860549662817E-2"/>
    <n v="0"/>
    <n v="0"/>
    <n v="0"/>
    <n v="2.4613478182705402"/>
    <n v="0"/>
    <n v="0"/>
    <n v="0"/>
    <n v="0"/>
    <n v="0"/>
    <n v="0"/>
    <n v="0.78201467898285804"/>
    <n v="0.78201467898285804"/>
    <n v="5.5655075292566645"/>
    <n v="5.3505234952187721E-4"/>
    <m/>
    <n v="3.266405418439474"/>
    <n v="5.0953391946534703"/>
    <n v="3.1798416523786113"/>
    <n v="5.5704946431789359"/>
    <n v="5.3139781380576832"/>
    <n v="5.0953391946534703"/>
    <x v="0"/>
    <m/>
    <x v="8"/>
    <x v="5"/>
    <s v="MPR ISSUE"/>
    <s v="ACTIVE"/>
    <s v="(05-11-2026 top offenders): Travaux nokia CorEVO Upgrade   ;   [OCM RAN 11-05-2026 18H UTC ] -&gt;..Travaux nokia CorEVO Upgrade   ;    "/>
  </r>
  <r>
    <s v="Maroua-Loperey"/>
    <s v="EXN_082"/>
    <s v="Maroua"/>
    <s v="IHS"/>
    <s v="Grid-Lithium"/>
    <s v="EXTREME-NORD"/>
    <s v="Maroua"/>
    <s v="Huawei"/>
    <n v="2.8691112138411627"/>
    <n v="1.0048283124020854"/>
    <n v="3.8533578458649731"/>
    <n v="2.0107267295032147"/>
    <n v="2.4919171425065563"/>
    <n v="0"/>
    <n v="3.2103140971312641E-3"/>
    <n v="0"/>
    <n v="4.072907659952115"/>
    <n v="0.41133041123410174"/>
    <n v="2.5294599823646742"/>
    <n v="6.891474261841779"/>
    <n v="2.1596317983751527"/>
    <n v="0"/>
    <n v="6.891474261841779"/>
    <n v="13.868556899607057"/>
    <n v="13.868289373432297"/>
    <n v="0"/>
    <n v="6.6645228902529148"/>
    <n v="0.80495058969902944"/>
    <n v="2.2204672505157905"/>
    <n v="2.2204672505157905"/>
    <n v="0"/>
    <n v="0.36124951131885408"/>
    <m/>
    <n v="2.9344054355611484"/>
    <n v="5.0515184072276309"/>
    <n v="11.279944966008417"/>
    <n v="9.5959199927918384"/>
    <n v="0.42049299905661824"/>
    <n v="5.0515184072276309"/>
    <x v="0"/>
    <m/>
    <x v="1"/>
    <x v="0"/>
    <s v="Defaut GE &amp; Power Cabinet"/>
    <s v="PASSIVE"/>
    <s v="(05-11-2026 top offenders):   ;   [HOURLY IHS 11-05-2026] -..Grid only site, No space to deployed MDG/Awaiting Grid return   ;    "/>
  </r>
  <r>
    <s v="Cite-Sic"/>
    <s v="LIT_098"/>
    <s v="Douala"/>
    <s v="IHS"/>
    <s v="Grid-Gen"/>
    <s v="LITTORAL"/>
    <s v="Douala"/>
    <s v="ZTE"/>
    <n v="0.16599107390000439"/>
    <n v="1.5409507666230247E-2"/>
    <n v="0.34776619211090265"/>
    <n v="0.96630454323651027"/>
    <n v="1.8801382860632423"/>
    <n v="1.0613655106682309"/>
    <n v="0"/>
    <n v="3.7150468135135548E-2"/>
    <n v="6.4545148430655411E-2"/>
    <n v="1.9903947402214038E-2"/>
    <n v="0"/>
    <n v="0"/>
    <n v="0"/>
    <n v="0.11751533103332193"/>
    <n v="0"/>
    <n v="0"/>
    <n v="0"/>
    <n v="0"/>
    <n v="0"/>
    <n v="0"/>
    <n v="0"/>
    <n v="0"/>
    <n v="0"/>
    <n v="0"/>
    <m/>
    <n v="0"/>
    <n v="4.9748989107760986"/>
    <n v="3.207443577169486"/>
    <n v="2.9830892928180179"/>
    <n v="6.7411235107810388"/>
    <n v="4.9748989107760986"/>
    <x v="0"/>
    <m/>
    <x v="1"/>
    <x v="0"/>
    <s v="Defaut GE &amp; Power Cabinet"/>
    <s v="PASSIVE"/>
    <s v="(05-11-2026 top offenders):   ;   [HOURLY IHS 11-05-2026] -..Fme is on site   ;   [Ticket -  11/05/2026] INC-20260511-00010320..Fme is on site  // site up awaiting feedback..Power issue phase instable IHS est informé..Grid Outage"/>
  </r>
  <r>
    <s v="Ndjokloumbe-IHS"/>
    <s v="LIT_500"/>
    <s v="LITTORAL"/>
    <s v="IHS"/>
    <s v="Hybrid-Gen"/>
    <s v="LITTORAL"/>
    <s v="Ndjokloumbe"/>
    <s v="NOKIA"/>
    <n v="0"/>
    <n v="0"/>
    <n v="0"/>
    <n v="0"/>
    <n v="3.1407109232144901"/>
    <n v="1.0531151735374513"/>
    <n v="6.2353738111532296E-2"/>
    <n v="3.6060977227545345E-2"/>
    <n v="0.20585205939642395"/>
    <n v="6.482468978853726"/>
    <n v="5.5979681424939098"/>
    <n v="4.7076045920332845"/>
    <n v="4.7922494416687869"/>
    <n v="4.9152397026425287"/>
    <n v="4.7076045920332836"/>
    <n v="4.9729216747089708"/>
    <n v="5.0760059697574142"/>
    <n v="4.7777321199772844"/>
    <n v="5.2237330481697963"/>
    <n v="5.5517566838739505"/>
    <n v="4.7671380834567527"/>
    <n v="4.7671380834567527"/>
    <n v="5.0537192552726866"/>
    <n v="4.9856744937162683"/>
    <m/>
    <n v="4.8844010613954252"/>
    <n v="4.9296334469123471"/>
    <n v="32.367315923887631"/>
    <n v="0.91621435190994682"/>
    <n v="0"/>
    <n v="4.9296334469123471"/>
    <x v="0"/>
    <m/>
    <x v="1"/>
    <x v="0"/>
    <s v="Defaut GE &amp; Power Cabinet"/>
    <s v="PASSIVE"/>
    <s v="(05-11-2026 top offenders): power isue    ;   [Ticket -  11/05/2026] INC-20260511-00002445..Transmission Board fault"/>
  </r>
  <r>
    <s v="Ayene"/>
    <s v="CTR_651"/>
    <s v="Yaounde"/>
    <s v="CAMUSAT"/>
    <s v="Good Grid + GE"/>
    <s v="CENTRE"/>
    <s v="Yaounde"/>
    <s v="ZTE"/>
    <n v="15.180505260634709"/>
    <n v="0"/>
    <n v="5.6799373917410767"/>
    <n v="9.2773083585164624"/>
    <n v="0"/>
    <n v="0"/>
    <n v="0"/>
    <n v="11.453170078160445"/>
    <n v="23.302742607003335"/>
    <n v="0.17221551623277523"/>
    <n v="0"/>
    <n v="0"/>
    <n v="3.0247401072387583"/>
    <n v="0"/>
    <n v="0"/>
    <n v="0"/>
    <n v="0.28475486041554315"/>
    <n v="0"/>
    <n v="0"/>
    <n v="1.7707022455077004"/>
    <n v="11.248994101582898"/>
    <n v="11.248994101582898"/>
    <n v="0"/>
    <n v="0.88560081385029366"/>
    <m/>
    <n v="0"/>
    <n v="4.8721866947462118"/>
    <n v="1.7728928615677293"/>
    <n v="1.7098667679889574"/>
    <n v="7.756633768689789"/>
    <n v="4.8721866947462118"/>
    <x v="0"/>
    <m/>
    <x v="3"/>
    <x v="0"/>
    <s v="AKTIVCO Defaut GE &amp; Power Cabinet"/>
    <s v="PASSIVE"/>
    <s v="(05-11-2026 top offenders): Power status check Ongoing   ;   [OCM RAN -  11/05/2026] Power status check Ongoing   ;   [OCM RAN -  11/05/2026 14h] Power status check Ongoing   ;   [Ticket -  11/05/2026] INC-20260511-00006009..Grid Outage"/>
  </r>
  <r>
    <s v="Mini-Ferme"/>
    <s v="CTR_050"/>
    <s v="Yaounde"/>
    <s v="IHS"/>
    <s v="GridOnly"/>
    <s v="CENTRE"/>
    <s v="Yaounde"/>
    <s v="ZTE"/>
    <n v="0"/>
    <n v="0"/>
    <n v="0"/>
    <n v="0"/>
    <n v="0"/>
    <n v="0"/>
    <n v="0"/>
    <n v="0"/>
    <n v="0.14492784640715975"/>
    <n v="0"/>
    <n v="0"/>
    <n v="2.682520624484567"/>
    <n v="2.8090248349898168E-2"/>
    <n v="0.59872357911498153"/>
    <n v="2.682520624484567"/>
    <n v="12.295502992012738"/>
    <n v="0"/>
    <n v="0"/>
    <n v="0"/>
    <n v="0"/>
    <n v="0"/>
    <n v="0"/>
    <n v="0.61427576740775003"/>
    <n v="0"/>
    <m/>
    <n v="0"/>
    <n v="4.7845094497378966"/>
    <n v="2.4720583592116991"/>
    <n v="2.1936870773279482"/>
    <n v="7.085589186787403"/>
    <n v="4.7845094497378966"/>
    <x v="0"/>
    <m/>
    <x v="4"/>
    <x v="0"/>
    <s v="Coupure ENEO &amp; Baisse de tension"/>
    <s v="PASSIVE"/>
    <s v="(05-11-2026 top offenders):   ;   [Ticket -  11/05/2026] INC-20260511-00015735..Grid Outage"/>
  </r>
  <r>
    <s v="Bamenyam"/>
    <s v="OST_186"/>
    <s v="NORD-OUEST"/>
    <s v="IHS"/>
    <s v="Grid-Gen"/>
    <s v="OUEST"/>
    <s v="Bamenyam"/>
    <s v="NOKIA"/>
    <n v="4.6736211192291091"/>
    <n v="6.5919781292260078"/>
    <n v="16.29830935505376"/>
    <n v="4.6735670126149351"/>
    <n v="4.6735129060007585"/>
    <n v="4.6736211192291091"/>
    <n v="4.6735129060007585"/>
    <n v="6.6716553003860462"/>
    <n v="4.6798443588034342"/>
    <n v="5.3655007513508242"/>
    <n v="4.7597135995885358"/>
    <n v="4.6215681742301671"/>
    <n v="4.6735670126149351"/>
    <n v="4.6214611637602614"/>
    <n v="4.6215681742301671"/>
    <n v="4.6215146689952142"/>
    <n v="4.6216216794651199"/>
    <n v="4.621675184700071"/>
    <n v="4.621675184700071"/>
    <n v="4.621675184700071"/>
    <n v="10.555708937229085"/>
    <n v="10.555708937229085"/>
    <n v="4.6215681742301671"/>
    <n v="4.6214076585253103"/>
    <m/>
    <n v="4.6216216794651199"/>
    <n v="4.6284346793823641"/>
    <n v="32.363943743030831"/>
    <n v="2.0453587251071333E-2"/>
    <n v="0"/>
    <n v="4.6284346793823641"/>
    <x v="0"/>
    <m/>
    <x v="7"/>
    <x v="4"/>
    <s v="No root cause"/>
    <s v="No root cause"/>
    <s v="(05-11-2026 top offenders):   ;    "/>
  </r>
  <r>
    <s v="Mansouen"/>
    <s v="OST_293"/>
    <s v="OUEST"/>
    <s v="CAMUSAT"/>
    <s v="Hybrid Solar - S3"/>
    <s v="OUEST"/>
    <s v="Mansouen"/>
    <s v="NOKIA"/>
    <n v="0"/>
    <n v="1.7653738154006539E-2"/>
    <n v="1.5287085150800165E-2"/>
    <n v="2.1402093980876723E-3"/>
    <n v="7.7001549363382169E-3"/>
    <n v="1.4621774840049048E-2"/>
    <n v="2.5434047793585598E-2"/>
    <n v="9.9746256518421436E-3"/>
    <n v="1.0953550361888461E-2"/>
    <n v="5.941692894959323E-3"/>
    <n v="9.7063063960668064E-2"/>
    <n v="4.6213541532903575"/>
    <n v="4.6782552326955162"/>
    <n v="4.626811687255481"/>
    <n v="4.6213541532903575"/>
    <n v="4.9373739059962958"/>
    <n v="4.6267403469422108"/>
    <n v="4.7669775677518951"/>
    <n v="4.6810124902620469"/>
    <n v="4.6249390040321536"/>
    <n v="4.6303965379972771"/>
    <n v="4.6303965379972771"/>
    <n v="4.626758182020529"/>
    <n v="4.6265441610807212"/>
    <m/>
    <n v="4.6215146689952142"/>
    <n v="4.6248319935622497"/>
    <n v="32.362444995983353"/>
    <n v="1.0359609127166875E-2"/>
    <n v="0"/>
    <n v="4.6248319935622497"/>
    <x v="0"/>
    <m/>
    <x v="3"/>
    <x v="0"/>
    <s v="AKTIVCO Defaut GE &amp; Power Cabinet"/>
    <s v="PASSIVE"/>
    <s v="(05-11-2026 top offenders): Power status check Ongoing   ;   [Ticket -  11/05/2026] INC-20260511-00003511..Grid Outage"/>
  </r>
  <r>
    <s v="BTS-Mobile-Krystal-Palace"/>
    <s v="LIT_756"/>
    <s v="Douala"/>
    <s v="CAMUSAT"/>
    <s v="Good Grid + GE"/>
    <s v="LITTORAL"/>
    <s v="Douala"/>
    <s v="ZTE"/>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m/>
    <n v="4.6228522998690194"/>
    <n v="4.6228522998690194"/>
    <n v="10.790978741771879"/>
    <n v="9.1802074726888829"/>
    <n v="0"/>
    <n v="4.6228522998690194"/>
    <x v="0"/>
    <m/>
    <x v="7"/>
    <x v="4"/>
    <s v="No root cause"/>
    <s v="No root cause"/>
    <s v="(05-11-2026 top offenders):   ;    "/>
  </r>
  <r>
    <s v="Kossehone"/>
    <s v="EXN_243"/>
    <s v="EXTREME-NORD"/>
    <s v="CAMUSAT"/>
    <s v="Bad Grid + GE"/>
    <s v="EXTREME-NORD"/>
    <s v="KOSSEHONE"/>
    <s v="NOKIA"/>
    <n v="0"/>
    <n v="0"/>
    <n v="0"/>
    <n v="0"/>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n v="4.6228522998690194"/>
    <m/>
    <n v="4.6228522998690194"/>
    <n v="4.6228522998690194"/>
    <n v="0"/>
    <n v="13.770311209033324"/>
    <n v="0"/>
    <n v="4.6228522998690194"/>
    <x v="2"/>
    <m/>
    <x v="7"/>
    <x v="4"/>
    <s v="No root cause"/>
    <s v="No root cause"/>
    <s v=" "/>
  </r>
  <r>
    <s v="Liberte-Indoor"/>
    <s v="LIT_673"/>
    <s v="Douala"/>
    <m/>
    <m/>
    <s v="LITTORAL"/>
    <s v="Douala"/>
    <s v="ZTE"/>
    <n v="0"/>
    <n v="0"/>
    <n v="0"/>
    <n v="0"/>
    <n v="0"/>
    <n v="0"/>
    <n v="0"/>
    <n v="0"/>
    <n v="0"/>
    <n v="0"/>
    <n v="0"/>
    <n v="0"/>
    <n v="0"/>
    <n v="0"/>
    <n v="0"/>
    <n v="0"/>
    <n v="0"/>
    <n v="1.8548481450091792E-3"/>
    <n v="0"/>
    <n v="0"/>
    <n v="0"/>
    <n v="0"/>
    <n v="0"/>
    <n v="3.3406350143964749"/>
    <m/>
    <n v="4.6228522998690194"/>
    <n v="4.6228522998690194"/>
    <n v="0"/>
    <n v="0"/>
    <n v="8.8647243070740505"/>
    <n v="4.6228522998690194"/>
    <x v="0"/>
    <m/>
    <x v="12"/>
    <x v="7"/>
    <s v="BSS Hardware issue"/>
    <s v="ACTIVE"/>
    <s v="(05-11-2026 top offenders): 11/05/2026 : Access valider par OCM || FME sur site || Intervention en cours || En attente du Feedback du FME _x000a_09/05/2026 : Mail initie ce jour du cote de OCM pour avoir l'access au site _x000a_08/05/2026 : Need BO RAN analysis || Site unstable check the port 5 to Optical link of RRU 81 ||Acess issue || Demande d'access en cours pour le FME Etaba fidele     ;   [CellDown ZTE -  11/05/2026] Access issue    ;   [CellDown ZTE -  11/05/2026] Access issue    ;   [CellDown ZTE -  11/05/2026] Access issue    ;    "/>
  </r>
  <r>
    <s v="Nkeng-Likok-II"/>
    <s v="LIT_658"/>
    <s v="LITTORAL"/>
    <s v="CAMUSAT"/>
    <s v="Hybrid Solar - S3"/>
    <s v="LITTORAL"/>
    <s v="Nkeng-Likok-II"/>
    <s v="NOKIA"/>
    <n v="0"/>
    <n v="0"/>
    <n v="0"/>
    <n v="0"/>
    <n v="0"/>
    <n v="0"/>
    <n v="0"/>
    <n v="0"/>
    <n v="0"/>
    <n v="0"/>
    <n v="0"/>
    <n v="0"/>
    <n v="0"/>
    <n v="0"/>
    <n v="0"/>
    <n v="0"/>
    <n v="0"/>
    <n v="0"/>
    <n v="0"/>
    <n v="0"/>
    <n v="3.2097433746251065"/>
    <n v="3.2097433746251065"/>
    <n v="8.3098623702676395"/>
    <n v="4.6217821951699758"/>
    <m/>
    <n v="4.6219962161097845"/>
    <n v="4.621675184700071"/>
    <n v="32.364693116554562"/>
    <n v="0"/>
    <n v="0"/>
    <n v="4.621675184700071"/>
    <x v="1"/>
    <m/>
    <x v="5"/>
    <x v="2"/>
    <s v="EXCLU"/>
    <s v="Exclu"/>
    <s v=" "/>
  </r>
  <r>
    <s v="Nkolmeyang-IHS"/>
    <s v="CTR_442"/>
    <s v="CENTRE"/>
    <s v="IHS"/>
    <s v="Grid-Gen"/>
    <s v="CENTRE"/>
    <s v="Nkolmeyang"/>
    <s v="NOKIA"/>
    <n v="0"/>
    <n v="0"/>
    <n v="0"/>
    <n v="0"/>
    <n v="0"/>
    <n v="0"/>
    <n v="0"/>
    <n v="0"/>
    <n v="1.4814390961181438"/>
    <n v="4.6738916522999867"/>
    <n v="4.6738916522999867"/>
    <n v="0"/>
    <n v="0"/>
    <n v="0"/>
    <n v="0"/>
    <n v="0"/>
    <n v="0"/>
    <n v="4.6214076585253103"/>
    <n v="4.6217821951699758"/>
    <n v="4.6218357004049269"/>
    <n v="4.621675184700071"/>
    <n v="4.621675184700071"/>
    <n v="4.6218357004049269"/>
    <n v="4.6217821951699758"/>
    <m/>
    <n v="4.6219962161097845"/>
    <n v="4.621675184700071"/>
    <n v="32.364693116554562"/>
    <n v="0"/>
    <n v="0"/>
    <n v="4.621675184700071"/>
    <x v="0"/>
    <m/>
    <x v="13"/>
    <x v="8"/>
    <s v="Sites strategiques, MLL, Pylone, etc."/>
    <s v="PASSIVE"/>
    <s v="(05-11-2026 top offenders):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   [OCM RAN -  11/05/2026]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   [OCM RAN -  11/05/2026]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   [OCM RAN 11-05-2026 18H UTC ] -&gt;..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    "/>
  </r>
  <r>
    <s v="Nkomekui"/>
    <s v="SUD_016"/>
    <s v="CENTRE"/>
    <s v="IHS"/>
    <s v="Grid-Gen"/>
    <s v="SUD"/>
    <s v="Nkomekui"/>
    <s v="ZTE"/>
    <n v="4.6737834390716344"/>
    <n v="4.6739457589141615"/>
    <n v="4.6738375456858101"/>
    <n v="4.6735129060007585"/>
    <n v="0"/>
    <n v="0"/>
    <n v="0"/>
    <n v="0"/>
    <n v="0"/>
    <n v="0"/>
    <n v="0"/>
    <n v="0"/>
    <n v="0"/>
    <n v="4.6216216794651199"/>
    <n v="4.6217286899350229"/>
    <n v="4.6215681742301671"/>
    <n v="5.1042388987338523"/>
    <n v="0"/>
    <n v="0"/>
    <n v="0"/>
    <n v="0"/>
    <n v="0"/>
    <n v="0"/>
    <n v="4.6217821951699758"/>
    <m/>
    <n v="4.6219962161097845"/>
    <n v="4.621675184700071"/>
    <n v="32.364693116554562"/>
    <n v="0"/>
    <n v="0"/>
    <n v="4.621675184700071"/>
    <x v="1"/>
    <m/>
    <x v="5"/>
    <x v="2"/>
    <s v="EXCLU"/>
    <s v="Exclu"/>
    <s v="(05-11-2026 top offenders):   ;    "/>
  </r>
  <r>
    <s v="Croix-Rouge-Yde"/>
    <s v="CTR_759"/>
    <s v="Yaounde"/>
    <s v="CAMUSAT"/>
    <s v="Good Grid no GE - 8h"/>
    <s v="CENTRE"/>
    <s v="Yaounde"/>
    <s v="ZTE"/>
    <n v="0"/>
    <n v="0"/>
    <n v="19.376260940037042"/>
    <n v="23.824061946220823"/>
    <n v="0"/>
    <n v="0"/>
    <n v="0"/>
    <n v="0"/>
    <n v="0"/>
    <n v="0"/>
    <n v="0"/>
    <n v="3.775686079792695E-2"/>
    <n v="0"/>
    <n v="0"/>
    <n v="3.775686079792695E-2"/>
    <n v="0"/>
    <n v="0"/>
    <n v="0"/>
    <n v="0"/>
    <n v="0"/>
    <n v="18.888275362194772"/>
    <n v="18.888275362194772"/>
    <n v="0"/>
    <n v="13.709218309919445"/>
    <m/>
    <n v="0"/>
    <n v="4.4620512337593787"/>
    <n v="3.5880004316391494"/>
    <n v="3.153783775513328"/>
    <n v="5.5435991218450891"/>
    <n v="4.4620512337593787"/>
    <x v="0"/>
    <m/>
    <x v="0"/>
    <x v="0"/>
    <s v="AKTIVCO Coupure ENEO &amp; Baisse de tension"/>
    <s v="PASSIVE"/>
    <s v="(05-11-2026 retour camusat): Grid outage Grid only site   ;   (05-11-2026 top offenders):   ;   [Ticket -  11/05/2026] INC-20260511-00007009..Grid outage, Grid only site / Grid return awaited..Grid Outage"/>
  </r>
  <r>
    <s v="Pitoa-II"/>
    <s v="NRD_183"/>
    <s v="NORD"/>
    <s v="CAMUSAT"/>
    <s v="Hybrid Solar - S1"/>
    <s v="NORD"/>
    <s v="Garoua"/>
    <s v="Huawei"/>
    <n v="3.7151894941401062"/>
    <n v="2.6156034106376964"/>
    <n v="6.3678720325996689"/>
    <n v="0.34903248267143794"/>
    <n v="0.97368826565991218"/>
    <n v="0.36629683848267713"/>
    <n v="1.0646114949219965"/>
    <n v="2.0727749669694351"/>
    <n v="0.34052515031404001"/>
    <n v="2.5123204721016572"/>
    <n v="2.5490964035921277"/>
    <n v="0"/>
    <n v="0.88886463318237741"/>
    <n v="0.1984509164376643"/>
    <n v="0"/>
    <n v="0.63649827499122513"/>
    <n v="3.3292740695082945"/>
    <n v="0"/>
    <n v="0"/>
    <n v="1.933964552425143"/>
    <n v="1.3141777458173172"/>
    <n v="1.3141777458173172"/>
    <n v="1.65941135680715"/>
    <n v="4.86118245142438"/>
    <m/>
    <n v="1.356268530646372"/>
    <n v="4.3964538157079955"/>
    <n v="3.5776340978941605"/>
    <n v="10.283160524427853"/>
    <n v="0.83106790378819217"/>
    <n v="4.3964538157079955"/>
    <x v="0"/>
    <m/>
    <x v="8"/>
    <x v="5"/>
    <s v="MPR ISSUE"/>
    <s v="ACTIVE"/>
    <s v="(05-11-2026 top offenders): Power status check Ongoing   ;   (05-11-2026 groupe whatsapp  incident ) impacted by   NRD_009_H_Garoua-Lainde, Plantage du MPR1 sur le site de Garoua -Lainde  || Action reset MPR du MPR1 sur site de Garoua-Lainde   ;   [OCM RAN 11-05-2026 18H UTC ] -&gt;..Power status check Ongoing   ;    "/>
  </r>
  <r>
    <s v="Nyalla-II"/>
    <s v="LIT_341"/>
    <s v="Douala"/>
    <s v="IHS"/>
    <s v="Grid-Gen"/>
    <s v="LITTORAL"/>
    <s v="Douala"/>
    <s v="ZTE"/>
    <n v="13.868556899607057"/>
    <n v="13.868556899607057"/>
    <n v="13.868556899607057"/>
    <n v="13.868556899607057"/>
    <n v="51.126945093641304"/>
    <n v="0"/>
    <n v="0"/>
    <n v="1.7710411119957321"/>
    <n v="1.1486325488752502"/>
    <n v="0"/>
    <n v="10.849220821098468"/>
    <n v="0"/>
    <n v="0"/>
    <n v="0"/>
    <n v="0"/>
    <n v="0"/>
    <n v="1.1490427556765503"/>
    <n v="2.0634115508528028"/>
    <n v="13.315277100044804"/>
    <n v="9.7105045757676951"/>
    <n v="2.2001887664689104"/>
    <n v="2.2001887664689104"/>
    <n v="0.74379410614867936"/>
    <n v="0"/>
    <m/>
    <n v="5.0688005981171864"/>
    <n v="4.3596778842175272"/>
    <n v="2.169436351210388"/>
    <n v="2.2207814396605356"/>
    <n v="6.3363626613434576"/>
    <n v="4.3596778842175272"/>
    <x v="0"/>
    <m/>
    <x v="7"/>
    <x v="4"/>
    <s v="No root cause"/>
    <s v="No root cause"/>
    <s v="(05-11-2026 top offenders):   ;    "/>
  </r>
  <r>
    <s v="Meyong-Meyeme"/>
    <s v="CTR_122"/>
    <s v="Yaounde"/>
    <s v="IHS"/>
    <s v="Grid-Gen"/>
    <s v="CENTRE"/>
    <s v="Yaounde"/>
    <s v="ZTE"/>
    <n v="0"/>
    <n v="0"/>
    <n v="0"/>
    <n v="1.3353301487017499"/>
    <n v="0"/>
    <n v="0"/>
    <n v="0"/>
    <n v="0"/>
    <n v="0"/>
    <n v="0"/>
    <n v="0"/>
    <n v="0"/>
    <n v="0.23190952336109938"/>
    <n v="0"/>
    <n v="0"/>
    <n v="0"/>
    <n v="0"/>
    <n v="1.3027632956941861"/>
    <n v="2.1090693513453354"/>
    <n v="2.7295695610858575"/>
    <n v="0"/>
    <n v="0"/>
    <n v="0"/>
    <n v="0"/>
    <m/>
    <n v="0"/>
    <n v="4.2272524277108614"/>
    <n v="1.6311363699946844"/>
    <n v="1.5166467762171425"/>
    <n v="6.6831197591421594"/>
    <n v="4.2272524277108614"/>
    <x v="0"/>
    <m/>
    <x v="1"/>
    <x v="0"/>
    <s v="Defaut GE &amp; Power Cabinet"/>
    <s v="PASSIVE"/>
    <s v="(05-11-2026 top offenders):   ;   [HOURLY IHS 11-05-2026] -..Our FME is on the site   ;   [Ticket -  11/05/2026] INC-20260511-00004092..Grid outage gen start and stopped due to fuel filter flushed//We clean fuel filter and gen manually started..Grid Outage"/>
  </r>
  <r>
    <s v="Touloum-IHS"/>
    <s v="EXN_125"/>
    <s v="EXTREME-NORD"/>
    <s v="IHS"/>
    <s v="Grid-Gen"/>
    <s v="EXTREME-NORD"/>
    <s v="Touloum"/>
    <s v="NOKIA"/>
    <n v="4.6876895332991761"/>
    <n v="1.8823301070117275"/>
    <n v="1.362283766148592"/>
    <n v="0.30649760972556783"/>
    <n v="2.3236044235416293"/>
    <n v="7.7729756139394382E-2"/>
    <n v="8.8744708454262859"/>
    <n v="3.7355210727714008"/>
    <n v="3.7353992506790616"/>
    <n v="8.9425082683423099E-2"/>
    <n v="0.2283569324336959"/>
    <n v="4.9913417229006471"/>
    <n v="2.3851016535055876"/>
    <n v="3.9357413250195168"/>
    <n v="4.9913417229006471"/>
    <n v="0.27593266393779775"/>
    <n v="1.1990304237236893"/>
    <n v="1.0100442362261528"/>
    <n v="4.8036473420521211E-2"/>
    <n v="1.5412982105461215"/>
    <n v="4.3655634600622664"/>
    <n v="4.3655634600622664"/>
    <n v="1.5050645912574632"/>
    <n v="2.5970672615345864"/>
    <m/>
    <n v="3.9406992017118134"/>
    <n v="4.1990016636561061"/>
    <n v="5.883706221598743"/>
    <n v="9.1802074726888829"/>
    <n v="0.53099424996771483"/>
    <n v="4.1990016636561061"/>
    <x v="2"/>
    <m/>
    <x v="1"/>
    <x v="0"/>
    <s v="Defaut GE &amp; Power Cabinet"/>
    <s v="PASSIVE"/>
    <s v="[CellDown NOKIA -  11/05/2026] Check BO RAN  ongoing    ;   [CellDown NOKIA -  11/05/2026] Check BO RAN  ongoing    ;   [Ticket -  11/05/2026] INC-20260511-00008988..Grid Outage"/>
  </r>
  <r>
    <s v="Mayo-Darle-MTN"/>
    <s v="ADM_068"/>
    <s v="ADAMAOUA"/>
    <s v="IHS"/>
    <s v="Hybrid-Gen"/>
    <s v="ADAMAOUA"/>
    <s v="Mayo-Darle"/>
    <s v="NOKIA"/>
    <n v="1.783507831741196E-4"/>
    <n v="1.426806265391799E-4"/>
    <n v="2.140209398088277E-4"/>
    <n v="2.6324575596476482E-2"/>
    <n v="1.9618586149141573E-4"/>
    <n v="1.7835078317400378E-4"/>
    <n v="5.3973213825628248"/>
    <n v="8.6235192771905336"/>
    <n v="7.2104792703920113"/>
    <n v="8.3185680316415738"/>
    <n v="1.9618586149129996E-4"/>
    <n v="0.24710430399308453"/>
    <n v="1.783507831741196E-4"/>
    <n v="1.7835078317400378E-4"/>
    <n v="9.5479814599143994E-2"/>
    <n v="1.4268062653906408E-4"/>
    <n v="1.0286455388573188"/>
    <n v="1.7835078317400378E-4"/>
    <n v="1.7835078317388799E-4"/>
    <n v="1.9618586149147365E-4"/>
    <n v="0.6900605611350713"/>
    <n v="0.6900605611350713"/>
    <n v="0.11885172624186319"/>
    <n v="2.1402093980859614E-4"/>
    <m/>
    <n v="1.1807523770717416E-2"/>
    <n v="4.1985103758369764"/>
    <n v="5.2048987046828845"/>
    <n v="2.2526812711500006"/>
    <n v="5.1755694217354282"/>
    <n v="4.1985103758369764"/>
    <x v="0"/>
    <m/>
    <x v="1"/>
    <x v="0"/>
    <s v="Defaut GE &amp; Power Cabinet"/>
    <s v="PASSIVE"/>
    <s v="(05-11-2026 top offenders): Power status check Ongoing   ;   [OCM RAN 11-05-2026 18H UTC ] -&gt;..Power status check Ongoing   ;   [Ticket -  11/05/2026] INC-20260511-00000439..fluctuation power sur site..Transmission Board fault"/>
  </r>
  <r>
    <s v="Bonamoutongo-III"/>
    <s v="LIT_718"/>
    <s v="Douala"/>
    <s v="CAMUSAT"/>
    <s v="Good Grid no GE - 8h"/>
    <s v="LITTORAL"/>
    <s v="Douala"/>
    <s v="ZTE"/>
    <n v="5.7792431078123352"/>
    <n v="36.946220818244846"/>
    <n v="36.150562304349194"/>
    <n v="9.8567343828920198"/>
    <n v="5.7327827287955184"/>
    <n v="2.0288293339953718"/>
    <n v="6.5621495407110642"/>
    <n v="11.718573878601617"/>
    <n v="19.542198508702096"/>
    <n v="28.048924473437143"/>
    <n v="3.1719330085922279"/>
    <n v="4.120723504921056"/>
    <n v="14.279708960057992"/>
    <n v="1.8149154046565257"/>
    <n v="4.120723504921056"/>
    <n v="26.781189271558333"/>
    <n v="20.306039242879525"/>
    <n v="30.839632682995038"/>
    <n v="3.7255160044858782"/>
    <n v="1.7925323813681933"/>
    <n v="13.739930314782001"/>
    <n v="13.739930314782001"/>
    <n v="1.8336422368897913"/>
    <n v="5.4152648295109191"/>
    <m/>
    <n v="3.0031061572397575"/>
    <n v="4.1944002134502174"/>
    <n v="1.1570327206455404"/>
    <n v="1.7235202015565552"/>
    <n v="6.6167711281401376"/>
    <n v="4.1944002134502174"/>
    <x v="0"/>
    <m/>
    <x v="0"/>
    <x v="0"/>
    <s v="AKTIVCO Coupure ENEO &amp; Baisse de tension"/>
    <s v="PASSIVE"/>
    <s v="(05-11-2026 retour camusat): Automatisme   ;   (05-11-2026 top offenders): Grid outage, Grid only site / Grid return awaited   ;    "/>
  </r>
  <r>
    <s v="Maroua-Meskin"/>
    <s v="EXN_233"/>
    <s v="Maroua"/>
    <s v="CAMUSAT"/>
    <s v="Bad Grid + GE"/>
    <s v="EXTREME-NORD"/>
    <s v="Maroua"/>
    <s v="Huawei"/>
    <n v="0"/>
    <n v="0.2134680523809116"/>
    <n v="1.1352740752155193"/>
    <n v="0"/>
    <n v="0"/>
    <n v="4.5824915176367531"/>
    <n v="3.0775854442932031"/>
    <n v="3.7086261853193045"/>
    <n v="4.904646537283874E-3"/>
    <n v="2.3917731777543776"/>
    <n v="10.661221260554802"/>
    <n v="10.238298048414391"/>
    <n v="0"/>
    <n v="0"/>
    <n v="10.238298048414391"/>
    <n v="0.36517322854868117"/>
    <n v="1.9018970816104646"/>
    <n v="0.3330700875773685"/>
    <n v="5.4244320597660609"/>
    <n v="4.3570561277048672"/>
    <n v="4.0077561188586692"/>
    <n v="4.0077561188586692"/>
    <n v="0"/>
    <n v="0.97099516883398551"/>
    <m/>
    <n v="0"/>
    <n v="4.1050286360017454"/>
    <n v="2.9787597568432789"/>
    <n v="3.7983108418250251"/>
    <n v="4.6108878513878206"/>
    <n v="4.1050286360017454"/>
    <x v="0"/>
    <m/>
    <x v="7"/>
    <x v="4"/>
    <s v="No root cause"/>
    <s v="No root cause"/>
    <s v="(05-11-2026 top offenders):   ;    "/>
  </r>
  <r>
    <s v="Meskin-MTN-IHS"/>
    <s v="EXN_157"/>
    <s v="EXTREME-NORD"/>
    <s v="IHS"/>
    <s v="Grid-Gen-Lithium"/>
    <s v="EXTREME-NORD"/>
    <s v="Maroua"/>
    <s v="Huawei"/>
    <n v="0.56679878892684188"/>
    <n v="0.28436248869256037"/>
    <n v="1.7647453293496902"/>
    <n v="0"/>
    <n v="0"/>
    <n v="0"/>
    <n v="0"/>
    <n v="1.0712639791343852"/>
    <n v="0"/>
    <n v="0"/>
    <n v="0.66358975895534955"/>
    <n v="0"/>
    <n v="0"/>
    <n v="0"/>
    <n v="0"/>
    <n v="1.0494338432738926"/>
    <n v="2.2290102530298235"/>
    <n v="0.27109319042441782"/>
    <n v="5.2386440489337467"/>
    <n v="0"/>
    <n v="4.1776887450668179"/>
    <n v="4.1776887450668179"/>
    <n v="0"/>
    <n v="0.92653231858871743"/>
    <m/>
    <n v="1.0356829978911803"/>
    <n v="4.081629013249322"/>
    <n v="2.9812576685890595"/>
    <n v="3.7992671134367635"/>
    <n v="4.564717412288477"/>
    <n v="4.081629013249322"/>
    <x v="2"/>
    <m/>
    <x v="7"/>
    <x v="4"/>
    <s v="No root cause"/>
    <s v="No root cause"/>
    <s v=" "/>
  </r>
  <r>
    <s v="SONGKOLONG-IHS"/>
    <s v="NRO_094"/>
    <s v="NORD-OUEST"/>
    <s v="IHS"/>
    <s v="Gen Only"/>
    <s v="NORD-OUEST"/>
    <s v="Songkolong"/>
    <s v="NOKIA"/>
    <n v="0.27985492565527881"/>
    <n v="0"/>
    <n v="0"/>
    <n v="0"/>
    <n v="0"/>
    <n v="0"/>
    <n v="3.043917372510093"/>
    <n v="4.1375493385060222"/>
    <n v="3.0711289376977202"/>
    <n v="0"/>
    <n v="4.9938219288708924E-3"/>
    <n v="0"/>
    <n v="0.97239228370317343"/>
    <n v="1.0324370136374144"/>
    <n v="0"/>
    <n v="7.5906093318836881E-2"/>
    <n v="0.57373663439230871"/>
    <n v="0"/>
    <n v="1.1592800906306299E-3"/>
    <n v="4.4230994227141975E-2"/>
    <n v="3.2959224730547541E-2"/>
    <n v="3.2959224730547541E-2"/>
    <n v="2.6752617476092913E-3"/>
    <n v="0"/>
    <m/>
    <n v="0"/>
    <n v="4.0326182180331198"/>
    <n v="14.047131597984087"/>
    <n v="6.0369958111053315"/>
    <n v="0"/>
    <n v="4.0326182180331198"/>
    <x v="2"/>
    <m/>
    <x v="3"/>
    <x v="0"/>
    <s v="AKTIVCO Defaut GE &amp; Power Cabinet"/>
    <s v="PASSIVE"/>
    <s v="[CellDown NOKIA -  11/05/2026] Check BO RAN  ongoing    ;   [CellDown NOKIA -  11/05/2026] Check BO RAN  ongoing    ;   [OCM RAN 11-05-2026 18H UTC ] -&gt;..Impacted by OST_023_H_Magba   ;   [Ticket -  11/05/2026] INC-20260511-00000243..plantage du lien après la forte pluie d'hier..Grid Outage"/>
  </r>
  <r>
    <s v="Sabongari-NRO"/>
    <s v="NRO_230"/>
    <s v="NORD-OUEST"/>
    <s v="IHS"/>
    <s v="Hybrid-Gen"/>
    <s v="NORD-OUEST"/>
    <s v="Sabongari"/>
    <s v="NOKIA"/>
    <n v="0"/>
    <n v="0"/>
    <n v="0"/>
    <n v="0"/>
    <n v="0"/>
    <n v="0"/>
    <n v="2.8711472503450963"/>
    <n v="4.1322689584042607"/>
    <n v="2.8459366217446149"/>
    <n v="0"/>
    <n v="0"/>
    <n v="0"/>
    <n v="0"/>
    <n v="0.60591111567689115"/>
    <n v="0"/>
    <n v="0"/>
    <n v="2.9351901790071144"/>
    <n v="0"/>
    <n v="0"/>
    <n v="4.389212773911124E-2"/>
    <n v="3.08368504107773E-2"/>
    <n v="3.08368504107773E-2"/>
    <n v="4.0128926214141941E-3"/>
    <n v="0"/>
    <m/>
    <n v="0"/>
    <n v="4.0242714013805774"/>
    <n v="14.029896006938198"/>
    <n v="6.0194641648901266"/>
    <n v="0"/>
    <n v="4.0242714013805774"/>
    <x v="2"/>
    <m/>
    <x v="1"/>
    <x v="0"/>
    <s v="Defaut GE &amp; Power Cabinet"/>
    <s v="PASSIVE"/>
    <s v="[CellDown NOKIA -  11/05/2026] Check FME ongoing    ;   [CellDown NOKIA -  11/05/2026] Check FME ongoing    ;   [CellDown NOKIA -  11/05/2026] Check FME ongoing    ;   [OCM RAN 11-05-2026 18H UTC ] -&gt;..Power status check Ongoing   ;   [Ticket -  11/05/2026] INC-20260511-00000234..generator issue on site as it runs only on generator..Transmission Board fault"/>
  </r>
  <r>
    <s v="Mantoum-Village"/>
    <s v="OST_200"/>
    <s v="OUEST"/>
    <s v="IHS"/>
    <s v="Hybrid-Gen"/>
    <s v="OUEST"/>
    <s v="Mantoum"/>
    <s v="NOKIA"/>
    <n v="0"/>
    <n v="0"/>
    <n v="0"/>
    <n v="0"/>
    <n v="0"/>
    <n v="1.2484554822176806E-3"/>
    <n v="2.7691283992586522"/>
    <n v="4.1449048311377403"/>
    <n v="2.7661114529093713"/>
    <n v="0"/>
    <n v="0"/>
    <n v="0"/>
    <n v="0"/>
    <n v="0"/>
    <n v="0"/>
    <n v="2.1205908119383492E-2"/>
    <n v="1.2111801685343557"/>
    <n v="0"/>
    <n v="0"/>
    <n v="2.0920546866305404E-2"/>
    <n v="2.9463549380338065E-2"/>
    <n v="2.9463549380338065E-2"/>
    <n v="0.11776502212976517"/>
    <n v="9.8752828643420998E-2"/>
    <m/>
    <n v="0"/>
    <n v="4.005259207894234"/>
    <n v="13.969821229452176"/>
    <n v="5.9883853375086282"/>
    <n v="0"/>
    <n v="4.005259207894234"/>
    <x v="0"/>
    <m/>
    <x v="3"/>
    <x v="0"/>
    <s v="AKTIVCO Defaut GE &amp; Power Cabinet"/>
    <s v="PASSIVE"/>
    <s v="(05-11-2026 top offenders): Impacted by OST_023_H_Magba   ;   (05-11-2026 groupe whatsapp  incident ) impacted by   Magba_G_OST_023 Soucis d'energie || Action : RCA en attende CAMUSAT   ;   [OCM RAN 11-05-2026 18H UTC ] -&gt;..Impacted by OST_023_H_Magba   ;   [Ticket -  11/05/2026] INC-20260511-00000481..site impacté par les travaux de swap de Camusat sur le site de Magba..Grid Outage"/>
  </r>
  <r>
    <s v="Mantoum-Ville"/>
    <s v="OST_201"/>
    <s v="OUEST"/>
    <s v="IHS"/>
    <s v="Hybrid-Gen"/>
    <s v="OUEST"/>
    <s v="Mantoum"/>
    <s v="NOKIA"/>
    <n v="0"/>
    <n v="0"/>
    <n v="0"/>
    <n v="0"/>
    <n v="0"/>
    <n v="0"/>
    <n v="2.7670793640109288"/>
    <n v="4.1355634422380865"/>
    <n v="2.7631386018644819"/>
    <n v="0"/>
    <n v="0"/>
    <n v="0"/>
    <n v="0"/>
    <n v="0"/>
    <n v="0"/>
    <n v="8.757023453841448E-3"/>
    <n v="1.2128566658961915"/>
    <n v="0"/>
    <n v="0"/>
    <n v="2.0688690848179044E-2"/>
    <n v="2.8857156717546718E-2"/>
    <n v="2.8857156717546718E-2"/>
    <n v="6.4687829057194862E-2"/>
    <n v="9.7147671594855628E-2"/>
    <m/>
    <n v="0"/>
    <n v="4.0050986921893772"/>
    <n v="13.968697169166578"/>
    <n v="5.9883853375086273"/>
    <n v="0"/>
    <n v="4.0050986921893772"/>
    <x v="0"/>
    <m/>
    <x v="3"/>
    <x v="0"/>
    <s v="AKTIVCO Defaut GE &amp; Power Cabinet"/>
    <s v="PASSIVE"/>
    <s v="(05-11-2026 top offenders): Impacted by OST_023_H_Magba   ;   [OCM RAN 11-05-2026 18H UTC ] -&gt;..Impacted by OST_023_H_Magba   ;   [Ticket -  11/05/2026] INC-20260511-00000245..Auto TT closure RCA..Transmission Board fault"/>
  </r>
  <r>
    <s v="Emia"/>
    <s v="CTR_323"/>
    <s v="Yaounde"/>
    <s v="IHS"/>
    <s v="Grid-Lithium"/>
    <s v="CENTRE"/>
    <s v="Yaounde"/>
    <s v="ZTE"/>
    <n v="7.0748188669446082"/>
    <n v="8.7857736000890299"/>
    <n v="9.2457045997380387"/>
    <n v="9.2457045997380387"/>
    <n v="9.2457045997380387"/>
    <n v="5.4987865012712831"/>
    <n v="9.2457045997380387"/>
    <n v="9.2457045997380387"/>
    <n v="6.4778787956613666"/>
    <n v="9.2457045997380387"/>
    <n v="9.2457045997380387"/>
    <n v="9.2457045997380387"/>
    <n v="14.169256320038357"/>
    <n v="9.2457045997380387"/>
    <n v="9.2457045997380387"/>
    <n v="9.2457045997380387"/>
    <n v="6.5584041742644112"/>
    <n v="9.2457045997380387"/>
    <n v="9.2457045997380387"/>
    <n v="9.2457045997380387"/>
    <n v="9.2457045997380387"/>
    <n v="9.2457045997380387"/>
    <n v="9.6649359506667469"/>
    <n v="6.0262946126649037"/>
    <m/>
    <n v="9.2457045997380387"/>
    <n v="3.9787027762796305"/>
    <n v="0"/>
    <n v="0.14025316972163418"/>
    <n v="7.5392223010197714"/>
    <n v="3.9787027762796305"/>
    <x v="0"/>
    <m/>
    <x v="12"/>
    <x v="7"/>
    <s v="BSS Hardware issue"/>
    <s v="ACTIVE"/>
    <s v="05-11-2026: hardware issue,  site with GPS issue (alarm : TDD down 09Apr 02pm)"/>
  </r>
  <r>
    <s v="CNDH"/>
    <s v="CTR_046"/>
    <s v="Yaounde"/>
    <s v="IHS"/>
    <s v="Grid-Gen"/>
    <s v="CENTRE"/>
    <s v="Yaounde"/>
    <s v="ZTE"/>
    <n v="4.3560930334757275"/>
    <n v="0"/>
    <n v="1.3372385020817108"/>
    <n v="1.8499613335502085"/>
    <n v="36.836107044713245"/>
    <n v="20.377343885992474"/>
    <n v="1.2764922253326614"/>
    <n v="3.8177590295434514"/>
    <n v="1.9197143248495436"/>
    <n v="0"/>
    <n v="2.5585668301786617"/>
    <n v="1.3820937240499598"/>
    <n v="49.764487790818777"/>
    <n v="32.899156186774654"/>
    <n v="1.3820937240499598"/>
    <n v="4.4390083125733009"/>
    <n v="0"/>
    <n v="0"/>
    <n v="0"/>
    <n v="4.8333062240143044E-3"/>
    <n v="1.1876200300770778"/>
    <n v="1.1876200300770778"/>
    <n v="0"/>
    <n v="23.532725941906158"/>
    <m/>
    <n v="0.51514840211966062"/>
    <n v="3.9232535177908461"/>
    <n v="1.7531593587760632"/>
    <n v="1.615142752226199"/>
    <n v="6.0033540942987766"/>
    <n v="3.9232535177908461"/>
    <x v="0"/>
    <m/>
    <x v="1"/>
    <x v="0"/>
    <s v="Defaut GE &amp; Power Cabinet"/>
    <s v="PASSIVE"/>
    <s v="(05-11-2026 top offenders): Grid outage, Grid only site / Grid return awaited   ;   [Ticket -  11/05/2026] INC-20260511-00011389..Grid Outage"/>
  </r>
  <r>
    <s v="Maroua-Boulore"/>
    <s v="EXN_237"/>
    <s v="Maroua"/>
    <s v="CAMUSAT"/>
    <s v="Medium Grid + GE"/>
    <s v="EXTREME-NORD"/>
    <s v="Maroua"/>
    <s v="Huawei"/>
    <n v="2.4969109644354268E-4"/>
    <n v="0.11530378132196452"/>
    <n v="1.0243755582379515"/>
    <n v="9.9486563765398799"/>
    <n v="5.0742938022389454"/>
    <n v="0.51571912462582004"/>
    <n v="20.000131979579546"/>
    <n v="2.8464071591431166"/>
    <n v="3.1160735433021438"/>
    <n v="2.6063113348343334"/>
    <n v="3.3976715948555078"/>
    <n v="1.9664065598844858"/>
    <n v="1.1839816741003271"/>
    <n v="13.37136842135301"/>
    <n v="1.9664065598844855"/>
    <n v="2.001737850031247"/>
    <n v="0"/>
    <n v="0.36763446935648175"/>
    <n v="0"/>
    <n v="15.990770703672311"/>
    <n v="0"/>
    <n v="0"/>
    <n v="4.0824494268519224E-2"/>
    <n v="14.724266122197395"/>
    <m/>
    <n v="10.291428746721914"/>
    <n v="3.8650398221628675"/>
    <n v="2.8082772801937583"/>
    <n v="3.5958468911397401"/>
    <n v="4.3277091582451792"/>
    <n v="3.8650398221628675"/>
    <x v="0"/>
    <m/>
    <x v="7"/>
    <x v="4"/>
    <s v="No root cause"/>
    <s v="No root cause"/>
    <s v="(05-11-2026 top offenders):   ;    "/>
  </r>
  <r>
    <s v="Abuh"/>
    <s v="NRO_079"/>
    <s v="NORD-OUEST"/>
    <s v="IHS"/>
    <s v="Hybrid-Gen"/>
    <s v="NORD-OUEST"/>
    <s v="Abuh"/>
    <s v="NOKIA"/>
    <n v="0.98246309499890494"/>
    <n v="6.2050675484837576"/>
    <n v="4.7775572859975286"/>
    <n v="4.3173442764709202"/>
    <n v="9.2899445543209822"/>
    <n v="9.2964734190981293"/>
    <n v="9.2963652058697779"/>
    <n v="9.2965275257123032"/>
    <n v="9.2963652058697779"/>
    <n v="9.2964734190981293"/>
    <n v="4.6746115888632698"/>
    <n v="0"/>
    <n v="4.3735095752084112E-2"/>
    <n v="1.0963936044835962"/>
    <n v="0"/>
    <n v="0"/>
    <n v="0"/>
    <n v="0.15070641178199537"/>
    <n v="2.4541067764736774E-2"/>
    <n v="0"/>
    <n v="2.2360372738868768"/>
    <n v="2.2360372738868768"/>
    <n v="2.4148696041753973E-2"/>
    <n v="0"/>
    <m/>
    <n v="1.4850377960979704"/>
    <n v="3.852394751635833"/>
    <n v="12.664537446694563"/>
    <n v="6.0882625947346405"/>
    <n v="0"/>
    <n v="3.852394751635833"/>
    <x v="2"/>
    <m/>
    <x v="1"/>
    <x v="0"/>
    <s v="Defaut GE &amp; Power Cabinet"/>
    <s v="PASSIVE"/>
    <s v="[OCM RAN -  11/05/2026] Power status check Ongoing   ;   [OCM RAN 11-05-2026 18H UTC ] -&gt;..Power status check Ongoing   ;   [OCM RAN -  11/05/2026 14h] Power status check Ongoing   ;   [Ticket -  11/05/2026] INC-20260511-00003318..Grid Outage"/>
  </r>
  <r>
    <s v="GAROUA-BOULAI-II-IHS"/>
    <s v="ADM_156"/>
    <s v="CENTRE"/>
    <s v="IHS"/>
    <s v="Grid-Gen-Lithium"/>
    <s v="ADAMAOUA"/>
    <s v="Garoua Boulai"/>
    <s v="ZTE"/>
    <n v="2.7876405760872967"/>
    <n v="0"/>
    <n v="8.2070253086895359"/>
    <n v="0"/>
    <n v="0"/>
    <n v="0"/>
    <n v="0"/>
    <n v="0"/>
    <n v="0"/>
    <n v="0"/>
    <n v="0"/>
    <n v="0"/>
    <n v="0"/>
    <n v="0"/>
    <n v="0"/>
    <n v="0"/>
    <n v="0"/>
    <n v="0"/>
    <n v="0"/>
    <n v="0"/>
    <n v="5.2882077315777938"/>
    <n v="5.2882077315777938"/>
    <n v="0"/>
    <n v="0"/>
    <m/>
    <n v="0"/>
    <n v="3.822431820062608"/>
    <n v="2.3614008688736217"/>
    <n v="4.0992707685193679"/>
    <n v="4.0442910628257236"/>
    <n v="3.822431820062608"/>
    <x v="0"/>
    <m/>
    <x v="7"/>
    <x v="4"/>
    <s v="No root cause"/>
    <s v="No root cause"/>
    <s v="(05-11-2026 top offenders):   ;    "/>
  </r>
  <r>
    <s v="EST_201_Z_Bertoua-Qtier-Toungou"/>
    <s v="EST_201"/>
    <s v="CENTRE"/>
    <s v="ESCO"/>
    <s v="Hybrid Solar - S1"/>
    <s v="EST"/>
    <s v="Bertoua"/>
    <s v="ZTE"/>
    <n v="0"/>
    <n v="0"/>
    <n v="0"/>
    <n v="0.68887990000941646"/>
    <n v="0"/>
    <n v="0"/>
    <n v="0"/>
    <n v="0"/>
    <n v="0"/>
    <n v="0"/>
    <n v="0"/>
    <n v="0"/>
    <n v="0"/>
    <n v="0"/>
    <n v="0"/>
    <n v="0"/>
    <n v="0"/>
    <n v="0"/>
    <n v="0"/>
    <n v="0"/>
    <n v="0"/>
    <n v="0"/>
    <n v="0.44393293439830167"/>
    <n v="1.9511575679231848E-2"/>
    <m/>
    <n v="0"/>
    <n v="3.8192571761221119"/>
    <n v="2.423848662518135"/>
    <n v="4.1615346756836722"/>
    <n v="3.9810204610969926"/>
    <n v="3.8192571761221119"/>
    <x v="0"/>
    <m/>
    <x v="9"/>
    <x v="5"/>
    <s v="fiber AOF"/>
    <s v="ACTIVE"/>
    <s v="(05-11-2026 top offenders):   ;   (05-11-2026 groupe whatsapp  incident ) impacted by    EST_051_Z_Bertoua-Ngaikada(EST-051)  ,AOF Bertoua -Ngaikada=Bertoua Orange down || Action : Routage trafic sur le FH par le  BOTX   ;    "/>
  </r>
  <r>
    <s v="Bertoua-Hopital-IHS"/>
    <s v="EST_152"/>
    <s v="CENTRE"/>
    <s v="IHS"/>
    <s v="Grid + Gen"/>
    <s v="EST"/>
    <s v="Bertoua"/>
    <s v="ZTE"/>
    <n v="33.560748416958454"/>
    <n v="0.46818864090995899"/>
    <n v="0"/>
    <n v="1.4908698667077593"/>
    <n v="0.12061863466054884"/>
    <n v="0.52262129993465178"/>
    <n v="1.2959146256203034"/>
    <n v="0"/>
    <n v="9.6966645549933919"/>
    <n v="10.81174932155362"/>
    <n v="14.178958602643016"/>
    <n v="0"/>
    <n v="0.75055360083097333"/>
    <n v="11.70887159599695"/>
    <n v="0"/>
    <n v="1.5088476256516726E-2"/>
    <n v="9.4082891736794192"/>
    <n v="0"/>
    <n v="2.2526952370353248"/>
    <n v="22.917201719016187"/>
    <n v="9.4103402076859215"/>
    <n v="9.4103402076859215"/>
    <n v="0.68404659378540289"/>
    <n v="4.0062936424366429"/>
    <m/>
    <n v="0"/>
    <n v="3.6618982801277276"/>
    <n v="2.3176874133224623"/>
    <n v="3.9466391940457863"/>
    <n v="3.8466815834805308"/>
    <n v="3.6618982801277276"/>
    <x v="0"/>
    <m/>
    <x v="9"/>
    <x v="5"/>
    <s v="fiber AOF"/>
    <s v="ACTIVE"/>
    <s v="(05-11-2026 top offenders):   ;   (05-11-2026 groupe whatsapp  incident ) impacted by    EST_051_Z_Bertoua-Ngaikada(EST-051)  ,AOF Bertoua -Ngaikada=Bertoua Orange down || Action : Routage trafic sur le FH par le  BOTX   ;   [Ticket -  11/05/2026] INC-20260511-00015899..Grid Outage"/>
  </r>
  <r>
    <s v="EST_195_Z_Bertoua-Nyanganza"/>
    <s v="EST_195"/>
    <s v="CENTRE"/>
    <s v="ESCO"/>
    <s v="Hybrid Solar - S1"/>
    <s v="EST"/>
    <s v="Bertoua"/>
    <s v="ZTE"/>
    <n v="0"/>
    <n v="0"/>
    <n v="0"/>
    <n v="7.5061959062074628"/>
    <n v="0"/>
    <n v="0"/>
    <n v="0"/>
    <n v="0"/>
    <n v="0"/>
    <n v="5.7946169453219398E-2"/>
    <n v="0"/>
    <n v="0"/>
    <n v="0"/>
    <n v="0"/>
    <n v="0"/>
    <n v="0"/>
    <n v="0"/>
    <n v="0"/>
    <n v="0"/>
    <n v="0"/>
    <n v="1.1867461112395234"/>
    <n v="1.1867461112395234"/>
    <n v="0"/>
    <n v="2.8090248349899562E-2"/>
    <m/>
    <n v="0"/>
    <n v="3.6585274503257406"/>
    <n v="2.1108603207718346"/>
    <n v="3.722021617688561"/>
    <n v="4.0414524358292461"/>
    <n v="3.6585274503257406"/>
    <x v="0"/>
    <m/>
    <x v="3"/>
    <x v="0"/>
    <s v="AKTIVCO Defaut GE &amp; Power Cabinet"/>
    <s v="PASSIVE"/>
    <s v="(05-11-2026 retour camusat): Bouton d'arret d'urgence   ;   (05-11-2026 top offenders):   ;    "/>
  </r>
  <r>
    <s v="Ossing-IHS"/>
    <s v="SUO_100"/>
    <s v="SUD-OUEST"/>
    <s v="IHS"/>
    <s v="Hybrid-Gen"/>
    <s v="SUD-OUEST"/>
    <s v="Ossing"/>
    <s v="NOKIA"/>
    <n v="9.2964734190981293"/>
    <n v="9.2963652058697779"/>
    <n v="9.2963110992556022"/>
    <n v="9.2964193124839536"/>
    <n v="9.2963652058697779"/>
    <n v="9.2964734190981293"/>
    <n v="7.5892785108024556"/>
    <n v="2.0024776243240479"/>
    <n v="2.9834893849593467"/>
    <n v="0.56578245414745676"/>
    <n v="3.508118787430333"/>
    <n v="0.84827199493198413"/>
    <n v="1.8371419720363085"/>
    <n v="0.9793954907214788"/>
    <n v="0.84827199493198413"/>
    <n v="2.5690538562292935"/>
    <n v="1.4941871912747944"/>
    <n v="1.9276330996224671"/>
    <n v="3.9080580310644266"/>
    <n v="6.762740666546815"/>
    <n v="5.9034644282929971"/>
    <n v="5.9034644282929971"/>
    <n v="0.73703461146638583"/>
    <n v="1.818749946494765"/>
    <m/>
    <n v="0.37257478605040056"/>
    <n v="3.6518214608783985"/>
    <n v="12.517035758106221"/>
    <n v="5.553547385170905"/>
    <n v="0"/>
    <n v="3.6518214608783985"/>
    <x v="2"/>
    <m/>
    <x v="1"/>
    <x v="0"/>
    <s v="Defaut GE &amp; Power Cabinet"/>
    <s v="PASSIVE"/>
    <s v="[HOURLY IHS 11-05-2026] -..Gerald is managing with level 0, ETA asap   ;   [OCM RAN -  11/05/2026] Power status check Ongoing   ;   [OCM RAN -  11/05/2026 14h] Power status check Ongoing   ;   [Ticket -  11/05/2026] INC-20260511-00004161..power instability..Grid Outage"/>
  </r>
  <r>
    <s v="Mora-Technical-School-MTN-IHS"/>
    <s v="EXN_134"/>
    <s v="EXTREME-NORD"/>
    <s v="IHS"/>
    <s v="Grid-Gen"/>
    <s v="EXTREME-NORD"/>
    <s v="Mora"/>
    <s v="Huawei"/>
    <n v="0"/>
    <n v="0"/>
    <n v="1.9974752663133892"/>
    <n v="0"/>
    <n v="1.1213270439713157"/>
    <n v="0"/>
    <n v="0"/>
    <n v="0"/>
    <n v="0"/>
    <n v="0"/>
    <n v="0"/>
    <n v="2.9687736314787707"/>
    <n v="1.3516849155188011"/>
    <n v="3.871478285435447"/>
    <n v="2.9687736314787707"/>
    <n v="0.27198494434028758"/>
    <n v="4.2982538744924137E-2"/>
    <n v="1.4235602811379067"/>
    <n v="1.0372524847831113"/>
    <n v="0"/>
    <n v="0"/>
    <n v="0"/>
    <n v="1.8892698461617488"/>
    <n v="0.31662614536872957"/>
    <m/>
    <n v="3.7176150647912727"/>
    <n v="3.6147244979782158"/>
    <n v="4.8765482057000344"/>
    <n v="8.2786558476221579"/>
    <n v="0.26676253701843217"/>
    <n v="3.6147244979782158"/>
    <x v="2"/>
    <m/>
    <x v="1"/>
    <x v="0"/>
    <s v="Defaut GE &amp; Power Cabinet"/>
    <s v="PASSIVE"/>
    <s v="[HOURLY IHS 11-05-2026] -..FME Brice is unreachable ; Sup Andre is informed   ;    "/>
  </r>
  <r>
    <s v="Bonamoutongo-II"/>
    <s v="LIT_610"/>
    <s v="Douala"/>
    <s v="CAMUSAT"/>
    <s v="Good Grid + GE"/>
    <s v="LITTORAL"/>
    <s v="Douala"/>
    <s v="ZTE"/>
    <n v="0"/>
    <n v="15.50000285361253"/>
    <n v="0.51473819531836373"/>
    <n v="6.3923060898945003"/>
    <n v="4.8259403366692055"/>
    <n v="1.5268075495173123"/>
    <n v="7.0341548883809448"/>
    <n v="9.0129568276960228"/>
    <n v="4.5100097593548547"/>
    <n v="4.5423447563442938"/>
    <n v="3.5265122006203766"/>
    <n v="0"/>
    <n v="0.51505922672807647"/>
    <n v="0.52415511666994841"/>
    <n v="0"/>
    <n v="2.9866800501094359"/>
    <n v="0.8926813399422997"/>
    <n v="3.482798423664438"/>
    <n v="1.3163714604503585"/>
    <n v="1.0223601943880862"/>
    <n v="2.7158365507814581"/>
    <n v="2.7158365507814581"/>
    <n v="0"/>
    <n v="0"/>
    <m/>
    <n v="2.2373927398389974"/>
    <n v="3.5267797267951368"/>
    <n v="1.4414199729026533"/>
    <n v="1.3319269765496693"/>
    <n v="5.5107668095966673"/>
    <n v="3.5267797267951368"/>
    <x v="0"/>
    <m/>
    <x v="3"/>
    <x v="0"/>
    <s v="AKTIVCO Defaut GE &amp; Power Cabinet"/>
    <s v="PASSIVE"/>
    <s v="(05-11-2026 top offenders): Grid outage, Grid only site / Grid return awaited   ;   [Ticket -  11/05/2026] INC-20260511-00011382..Grid Outage"/>
  </r>
  <r>
    <s v="Nkoulou-carriere"/>
    <s v="CTR_897"/>
    <s v="Yaounde"/>
    <s v="MTN"/>
    <m/>
    <s v="CENTRE"/>
    <s v="Yaounde"/>
    <s v="ZTE"/>
    <n v="9.0996531433968819"/>
    <n v="0"/>
    <n v="0.64818025128912038"/>
    <n v="0.69711970619205443"/>
    <n v="3.4191450291496519"/>
    <n v="2.5586738406485687"/>
    <n v="0.70011599934937763"/>
    <n v="5.9880562047524064"/>
    <n v="5.8156266675798225"/>
    <n v="0.59974017857907291"/>
    <n v="1.1813777526659872"/>
    <n v="0.71418787614180168"/>
    <n v="4.992056256117432"/>
    <n v="0"/>
    <n v="0.71418787614180168"/>
    <n v="8.0154052272474328"/>
    <n v="0.61504267577539862"/>
    <n v="3.6015978803366124"/>
    <n v="0"/>
    <n v="0.75066061130087636"/>
    <n v="7.1268437903964532"/>
    <n v="7.1268437903964532"/>
    <n v="0"/>
    <n v="0"/>
    <m/>
    <n v="0.68333319065270648"/>
    <n v="3.5100147531767836"/>
    <n v="1.8649409093997418"/>
    <n v="2.2022935218335937"/>
    <n v="4.8023412721864336"/>
    <n v="3.5100147531767836"/>
    <x v="0"/>
    <m/>
    <x v="7"/>
    <x v="4"/>
    <s v="No root cause"/>
    <s v="No root cause"/>
    <s v="(05-11-2026 top offenders):   ;    "/>
  </r>
  <r>
    <s v="Mvan-MRS-IHS"/>
    <s v="CTR_487"/>
    <s v="Yaounde"/>
    <s v="IHS"/>
    <s v="Grid-Gen"/>
    <s v="CENTRE"/>
    <s v="Yaounde"/>
    <s v="ZTE"/>
    <n v="0"/>
    <n v="0"/>
    <n v="15.787272460070835"/>
    <n v="3.5955517887870124E-2"/>
    <n v="0"/>
    <n v="0"/>
    <n v="7.7065373409467647E-2"/>
    <n v="3.2398489868248732"/>
    <n v="3.748006038244116"/>
    <n v="7.7238730370712814"/>
    <n v="0"/>
    <n v="0"/>
    <n v="20.20464682264512"/>
    <n v="30.134576366951745"/>
    <n v="0"/>
    <n v="0"/>
    <n v="1.2578902386476183"/>
    <n v="3.6900777038691802E-2"/>
    <n v="0"/>
    <n v="1.2322077258705675"/>
    <n v="0"/>
    <n v="0"/>
    <n v="0"/>
    <n v="3.1507627706294805"/>
    <m/>
    <n v="29.150918292512401"/>
    <n v="3.4943198842574756"/>
    <n v="1.1776404925482296"/>
    <n v="1.1067250119852716"/>
    <n v="5.665728483344167"/>
    <n v="3.4943198842574756"/>
    <x v="0"/>
    <m/>
    <x v="1"/>
    <x v="0"/>
    <s v="Defaut GE &amp; Power Cabinet"/>
    <s v="PASSIVE"/>
    <s v="(05-11-2026 top offenders):   ;   [Ticket -  11/05/2026] INC-20260511-00017397..Site went down because Gen failed to start due to Grid contactor 48V faulty on site //He bypassed it and site on Grid..Site went down because Gen failed to start due to Grid contactor 48V faulty on site //He bypassed it and site on Grid..Grid Outage..Site went down because Gen failed to start due to Grid contactor 48V faulty on site //He bypassed it and site on Grid"/>
  </r>
  <r>
    <s v="Ndogbong-Bifaka"/>
    <s v="LIT_671"/>
    <s v="Douala"/>
    <s v="CAMUSAT"/>
    <s v="Good Grid no GE - 8h"/>
    <s v="LITTORAL"/>
    <s v="Douala"/>
    <s v="ZTE"/>
    <n v="0"/>
    <n v="3.4078732596530577"/>
    <n v="0"/>
    <n v="1.3554659521219862E-3"/>
    <n v="0"/>
    <n v="0"/>
    <n v="0"/>
    <n v="0"/>
    <n v="1.054570345829303"/>
    <n v="0"/>
    <n v="14.176800558166612"/>
    <n v="0"/>
    <n v="0"/>
    <n v="0"/>
    <n v="0"/>
    <n v="0.60822967585815291"/>
    <n v="0"/>
    <n v="0"/>
    <n v="30.412910599173024"/>
    <n v="13.833118598990392"/>
    <n v="10.010205231813217"/>
    <n v="10.010205231813217"/>
    <n v="32.062191631495892"/>
    <n v="2.3620242671209621"/>
    <m/>
    <n v="0.67254296827068227"/>
    <n v="3.4257261730487705"/>
    <n v="2.0208106023364465"/>
    <n v="2.1408265076790736"/>
    <n v="4.6375983054149232"/>
    <n v="3.4257261730487705"/>
    <x v="0"/>
    <m/>
    <x v="0"/>
    <x v="0"/>
    <s v="AKTIVCO Coupure ENEO &amp; Baisse de tension"/>
    <s v="PASSIVE"/>
    <s v="(05-11-2026 retour camusat): Grid outage    ;   (05-11-2026 top offenders):   ;   [Ticket -  11/05/2026] INC-20260511-00002944..Grid Outage"/>
  </r>
  <r>
    <s v="laboratorie-T.Bella"/>
    <s v="CTR_937"/>
    <s v="Yaounde"/>
    <s v="ESCO"/>
    <m/>
    <s v="CENTRE"/>
    <s v="Yaounde"/>
    <s v="ZTE"/>
    <n v="6.2907888241118846"/>
    <n v="5.095731566376454"/>
    <n v="0"/>
    <n v="0"/>
    <n v="0"/>
    <n v="0"/>
    <n v="9.2457045997380387"/>
    <n v="7.4489809749652576"/>
    <n v="2.5207921343024204"/>
    <n v="6.7872460641549175"/>
    <n v="9.2457045997380387"/>
    <n v="9.2457045997380387"/>
    <n v="3.4146862595703023"/>
    <n v="9.2457045997380387"/>
    <n v="9.2457045997380387"/>
    <n v="7.0899251782794428"/>
    <n v="9.4093592783784619"/>
    <n v="0"/>
    <n v="0"/>
    <n v="0"/>
    <n v="0"/>
    <n v="0"/>
    <n v="4.3588931407715449E-2"/>
    <n v="0"/>
    <m/>
    <n v="5.1751511701238178"/>
    <n v="3.4198584322823478"/>
    <n v="0"/>
    <n v="6.7707217683119634"/>
    <n v="2.199183515114902"/>
    <n v="3.4198584322823478"/>
    <x v="0"/>
    <m/>
    <x v="12"/>
    <x v="7"/>
    <s v="BSS Hardware issue"/>
    <s v="ACTIVE"/>
    <s v="(05-11-2026 retour camusat): Hors périmètre   ;   (05-11-2026 top offenders): 10/05/2026 : Need BO RAN analysis    ;    "/>
  </r>
  <r>
    <s v="EXN_368_H_Maroua-Walya-Mosquee"/>
    <s v="EXN_368"/>
    <s v=""/>
    <s v="ESCO"/>
    <s v="Hybrid Solar - S1"/>
    <s v="EXN"/>
    <s v="Maroua"/>
    <s v="Huawei"/>
    <n v="0.27046896268330889"/>
    <n v="0.70166765116298979"/>
    <n v="0"/>
    <n v="0"/>
    <n v="0"/>
    <n v="0"/>
    <n v="0"/>
    <n v="0"/>
    <n v="0"/>
    <n v="0"/>
    <n v="0"/>
    <n v="1.0701046990437546E-3"/>
    <n v="0"/>
    <s v=""/>
    <n v="1.0701046990437544E-3"/>
    <n v="0"/>
    <n v="0"/>
    <n v="0"/>
    <n v="0"/>
    <n v="1.0701046990437544E-3"/>
    <n v="3.6567439424940003"/>
    <n v="3.6567439424940003"/>
    <n v="0.31434325534410285"/>
    <n v="0"/>
    <m/>
    <n v="2.6708921534216241"/>
    <n v="3.3883616839738266"/>
    <n v="5.4086034075512872"/>
    <n v="6.8988621642849131"/>
    <n v="0.5752494708525675"/>
    <n v="3.3883616839738266"/>
    <x v="0"/>
    <m/>
    <x v="7"/>
    <x v="4"/>
    <s v="No root cause"/>
    <s v="No root cause"/>
    <s v=" "/>
  </r>
  <r>
    <s v="Nkambe-Entrance-IHS"/>
    <s v="NRO_090"/>
    <s v="NORD-OUEST"/>
    <s v="IHS"/>
    <s v="Grid-Gen"/>
    <s v="NORD-OUEST"/>
    <s v="Nkambe"/>
    <s v="NOKIA"/>
    <n v="4.1879014993750889"/>
    <n v="6.074679926780064"/>
    <n v="1.2948998575408368"/>
    <n v="0.12483479929798823"/>
    <n v="7.4849423859802702"/>
    <n v="8.5608375923498566E-3"/>
    <n v="0.45682791205120832"/>
    <n v="0.15275690863423819"/>
    <n v="2.3758508804471457"/>
    <n v="4.7714492251410014"/>
    <n v="8.978152863440803"/>
    <n v="2.0272992176152842"/>
    <n v="1.7121531651633077"/>
    <n v="1.8838614699778493"/>
    <n v="0.9703924765264027"/>
    <n v="9.4775606178641975E-2"/>
    <n v="6.5454737424843956E-3"/>
    <n v="0.9299388185473404"/>
    <n v="5.8621321533081598"/>
    <n v="3.7082694837529568"/>
    <n v="4.1260918634945902"/>
    <n v="4.1260918634945902"/>
    <n v="1.6833638669874127"/>
    <n v="3.3786950715257977"/>
    <m/>
    <n v="3.3897884902392192"/>
    <n v="3.3872737441964662"/>
    <n v="0"/>
    <n v="0"/>
    <n v="6.4953941737967513"/>
    <n v="3.3872737441964662"/>
    <x v="2"/>
    <m/>
    <x v="7"/>
    <x v="4"/>
    <s v="No root cause"/>
    <s v="No root cause"/>
    <s v=" "/>
  </r>
  <r>
    <s v="Mbeng"/>
    <s v="CTR_385"/>
    <s v="CENTRE"/>
    <s v="IHS"/>
    <s v="Grid-Gen"/>
    <s v="CENTRE"/>
    <s v="Mbeng"/>
    <s v="NOKIA"/>
    <n v="0"/>
    <n v="0"/>
    <n v="3.1782563028780554E-2"/>
    <n v="0"/>
    <n v="0"/>
    <n v="0"/>
    <n v="0"/>
    <n v="0"/>
    <n v="1.4652044552874499"/>
    <n v="3.6198121058727168"/>
    <n v="0"/>
    <n v="1.6051570485658829E-3"/>
    <n v="0"/>
    <n v="0"/>
    <n v="1.6051570485658825E-3"/>
    <n v="0"/>
    <n v="0"/>
    <n v="0"/>
    <n v="0"/>
    <n v="0"/>
    <n v="0"/>
    <n v="0"/>
    <n v="0"/>
    <n v="0"/>
    <m/>
    <n v="1.9083533799613497E-2"/>
    <n v="3.2487308558269339"/>
    <n v="11.3347741288283"/>
    <n v="4.8557347396051149"/>
    <n v="0"/>
    <n v="3.2487308558269339"/>
    <x v="0"/>
    <m/>
    <x v="1"/>
    <x v="0"/>
    <s v="Defaut GE &amp; Power Cabinet"/>
    <s v="PASSIVE"/>
    <s v="(05-11-2026 top offenders):   ;   [Ticket -  11/05/2026] INC-20260511-00003586..Grid Outage"/>
  </r>
  <r>
    <s v="Salapoumbe-Ville-MTN-IHS"/>
    <s v="EST_103"/>
    <s v="CENTRE"/>
    <s v="IHS"/>
    <s v="Hybrid-Gen"/>
    <s v="EST"/>
    <s v="SALAPOUMBE"/>
    <s v="NOKIA"/>
    <n v="0.38143881997414636"/>
    <n v="0.74404379724512237"/>
    <n v="0.37701572055143207"/>
    <n v="0.49151692334911384"/>
    <n v="0.44931912805015511"/>
    <n v="0.27273401762961819"/>
    <n v="0.88850793161602926"/>
    <n v="1.5519015047098874"/>
    <n v="1.1901526111981464"/>
    <n v="0.45864687401015314"/>
    <n v="0.40153895323785149"/>
    <n v="1.9719889393978307"/>
    <n v="1.7840607191674298"/>
    <n v="1.8995606863508858"/>
    <n v="1.9719889393978307"/>
    <n v="3.2524227170386348"/>
    <n v="1.3034410286702449"/>
    <n v="1.8974383120311158"/>
    <n v="1.8187321114164474"/>
    <n v="1.8098502424143843"/>
    <n v="1.1401965568311205"/>
    <n v="1.1401965568311205"/>
    <n v="0.5407417395051265"/>
    <n v="0.49677827145274561"/>
    <m/>
    <n v="0.81688225709336748"/>
    <n v="3.2378336229750051"/>
    <n v="22.673919603211715"/>
    <n v="0"/>
    <n v="0"/>
    <n v="3.2378336229750051"/>
    <x v="0"/>
    <m/>
    <x v="7"/>
    <x v="4"/>
    <s v="No root cause"/>
    <s v="No root cause"/>
    <s v="(05-11-2026 top offenders): 11/05/2026 : Need BO RAN analysis||check physical module  neede and replace modile if needed || FME activer ||ETA: 12052026   ;   [CellDown NOKIA -  11/05/2026] Check BO RAN  ongoing    ;   [CellDown NOKIA -  11/05/2026] Check FME ongoing    ;   [CellDown NOKIA -  11/05/2026] Check FME ongoing    ;    "/>
  </r>
  <r>
    <s v="Bandjoun-IUT"/>
    <s v="OST_239"/>
    <s v="OUEST"/>
    <s v="CAMUSAT"/>
    <s v="Good Grid + GE"/>
    <s v="OUEST"/>
    <s v="Bandjoun"/>
    <s v="Huawei"/>
    <n v="4.2917262358282464"/>
    <n v="2.4090910388005695"/>
    <n v="3.3723992888797576"/>
    <n v="0"/>
    <n v="0"/>
    <n v="0"/>
    <n v="0"/>
    <n v="0"/>
    <n v="0"/>
    <n v="0"/>
    <n v="0"/>
    <n v="0"/>
    <n v="0"/>
    <n v="0"/>
    <n v="0"/>
    <n v="0"/>
    <n v="0"/>
    <n v="0"/>
    <n v="0"/>
    <n v="0"/>
    <n v="0"/>
    <n v="0"/>
    <n v="0"/>
    <n v="0"/>
    <m/>
    <n v="0"/>
    <n v="3.2101357463480897"/>
    <n v="2.1094864693116553"/>
    <n v="3.5923936880973515"/>
    <n v="3.2654470557076785"/>
    <n v="3.2101357463480897"/>
    <x v="0"/>
    <m/>
    <x v="3"/>
    <x v="0"/>
    <s v="AKTIVCO Defaut GE &amp; Power Cabinet"/>
    <s v="PASSIVE"/>
    <s v="(05-11-2026 retour camusat): Batterie GE déchargée   ;   (05-11-2026 top offenders):   ;    "/>
  </r>
  <r>
    <s v="Stade-Omnisport-Roumde-Adja"/>
    <s v="NRD_174"/>
    <s v="Garoua"/>
    <s v="CAMUSAT"/>
    <s v="Medium Grid + GE"/>
    <s v="NORD"/>
    <s v="Garoua"/>
    <s v="Huawei"/>
    <n v="0"/>
    <n v="0"/>
    <n v="0"/>
    <n v="1.5567526460122192"/>
    <n v="0"/>
    <n v="8.1223086866819045"/>
    <n v="4.1915109307627993"/>
    <n v="0"/>
    <n v="0.86669563083385415"/>
    <n v="0"/>
    <n v="1.4492071237583217"/>
    <n v="0.3333376137521295"/>
    <n v="0"/>
    <n v="1.9723991461991308"/>
    <n v="0.3333376137521295"/>
    <n v="0"/>
    <n v="0"/>
    <n v="0.55966475759988354"/>
    <n v="1.3278572508867601"/>
    <n v="1.5944560015751941"/>
    <n v="0"/>
    <n v="0"/>
    <n v="5.0753282367813526"/>
    <n v="1.8673862050663033"/>
    <m/>
    <n v="4.3306245416384863"/>
    <n v="3.1942625266456073"/>
    <n v="5.4292111794539766"/>
    <n v="6.8747959953894968"/>
    <n v="0.21289702473586397"/>
    <n v="3.1942625266456073"/>
    <x v="0"/>
    <m/>
    <x v="3"/>
    <x v="0"/>
    <s v="AKTIVCO Defaut GE &amp; Power Cabinet"/>
    <s v="PASSIVE"/>
    <s v="(05-11-2026 retour camusat): Batterie GE faulty   ;   (05-11-2026 top offenders): Power status check Ongoing   ;   [OCM RAN -  11/05/2026 14h] Power status check Ongoing   ;   [Ticket -  11/05/2026] INC-20260511-00012183..Auto TT closure RCA..Transmission Board fault"/>
  </r>
  <r>
    <s v="Hopital-de-La-Cass"/>
    <s v="CTR_652"/>
    <s v="Yaounde"/>
    <s v="CAMUSAT"/>
    <s v="Good Grid no GE - 8h"/>
    <s v="CENTRE"/>
    <s v="Yaounde"/>
    <s v="ZTE"/>
    <n v="5.0411562267252226"/>
    <n v="14.303911161334693"/>
    <n v="0.94734585498511981"/>
    <n v="2.8238636201499299"/>
    <n v="9.6632772883832274"/>
    <n v="8.9745222339220359"/>
    <n v="8.8077285814977486"/>
    <n v="14.436390123076309"/>
    <n v="5.1208611917256652"/>
    <n v="4.6113486743542982"/>
    <n v="14.58513467624339"/>
    <n v="3.8120696395602018"/>
    <n v="2.9174799462379402"/>
    <n v="1.7629974916745859"/>
    <n v="3.8120696395602018"/>
    <n v="5.5570001968992653"/>
    <n v="1.5297325023613646"/>
    <n v="0.53054007470757603"/>
    <n v="0.87270605222681774"/>
    <n v="0.59801017598228456"/>
    <n v="5.7840229088013979"/>
    <n v="5.7840229088013979"/>
    <n v="0.30030704870831304"/>
    <n v="0.67853555458532699"/>
    <m/>
    <n v="0.60810483030993112"/>
    <n v="3.1801371446182287"/>
    <n v="1.6212696185988515"/>
    <n v="1.6973821108357041"/>
    <n v="4.5615367820394104"/>
    <n v="3.1801371446182287"/>
    <x v="0"/>
    <m/>
    <x v="0"/>
    <x v="0"/>
    <s v="AKTIVCO Coupure ENEO &amp; Baisse de tension"/>
    <s v="PASSIVE"/>
    <s v="(05-11-2026 top offenders):   ;   [Ticket -  11/05/2026] INC-20260511-00011373..Grid Outage || 05-11-2026: hardware issue,  site with GPS issue (alarm : TDD down 09Apr 02pm)"/>
  </r>
  <r>
    <s v="Ngd-Burkina-II-IHS"/>
    <s v="ADM_101"/>
    <s v="Ngaoundere"/>
    <s v="IHS"/>
    <s v="Grid-Gen"/>
    <s v="ADAMAOUA"/>
    <s v="Ngaoundere"/>
    <s v="Huawei"/>
    <n v="1.4233105900414629"/>
    <n v="0.78046302716924476"/>
    <n v="0.59711842206641497"/>
    <n v="0"/>
    <n v="0"/>
    <n v="0"/>
    <n v="0.96288020819957021"/>
    <n v="0"/>
    <n v="0"/>
    <n v="0"/>
    <n v="0"/>
    <n v="0"/>
    <n v="0.56974157684921223"/>
    <n v="0"/>
    <n v="0"/>
    <n v="0.98537024195780676"/>
    <n v="1.4129305744607383"/>
    <n v="0"/>
    <n v="1.016974000736232"/>
    <n v="0.12288368960685779"/>
    <n v="2.3034717050049509"/>
    <n v="2.3034717050049509"/>
    <n v="0"/>
    <n v="0"/>
    <m/>
    <n v="2.6497219154588758"/>
    <n v="3.1686156840251911"/>
    <n v="2.413607224360435"/>
    <n v="3.0816915212283797"/>
    <n v="3.4313186332127281"/>
    <n v="3.1686156840251911"/>
    <x v="0"/>
    <m/>
    <x v="7"/>
    <x v="4"/>
    <s v="No root cause"/>
    <s v="No root cause"/>
    <s v="(05-11-2026 top offenders):   ;    "/>
  </r>
  <r>
    <s v="MELEN-MINTOM"/>
    <s v="SUD_163"/>
    <s v="CENTRE"/>
    <s v="CAMUSAT"/>
    <e v="#N/A"/>
    <s v="SUD"/>
    <s v="Melen-Mintom"/>
    <s v="NOKIA"/>
    <n v="0"/>
    <n v="0.7850319192100117"/>
    <n v="8.1291932760271402E-3"/>
    <n v="4.1869977451217052E-2"/>
    <n v="0.3444023301622387"/>
    <n v="1.8103217548646064E-2"/>
    <n v="4.102068013000902E-3"/>
    <n v="9.4307949172534586E-2"/>
    <n v="1.0877385469205452"/>
    <n v="1.1109826070753053"/>
    <n v="4.1139741538908668E-2"/>
    <n v="3.0815805018362994"/>
    <n v="0.14848631625779557"/>
    <n v="3.4361596938644476"/>
    <n v="3.0815805018362994"/>
    <n v="3.6674012066206982"/>
    <n v="3.2100164194077214"/>
    <n v="3.2341774319199388"/>
    <n v="3.0858787557107923"/>
    <n v="3.2362998062397095"/>
    <n v="4.0100353884455853"/>
    <n v="4.0100353884455853"/>
    <n v="3.4071420214420449"/>
    <n v="3.0829716379450569"/>
    <m/>
    <n v="3.2620536593300291"/>
    <n v="3.1642639249157472"/>
    <n v="0.18784296328269567"/>
    <n v="8.7658231076022775E-2"/>
    <n v="5.9598854808948776"/>
    <n v="3.1642639249157472"/>
    <x v="1"/>
    <m/>
    <x v="5"/>
    <x v="2"/>
    <s v="EXCLU"/>
    <s v="Exclu"/>
    <s v="[CellDown NOKIA -  11/05/2026] RF Jumper faulty   ;   [CellDown NOKIA -  11/05/2026] RF Jumper faulty   ;   [CellDown NOKIA -  11/05/2026] RF Jumper faulty   ;    "/>
  </r>
  <r>
    <s v="Zouvoul-IHS"/>
    <s v="EXN_172"/>
    <s v="EXTREME-NORD"/>
    <s v="IHS"/>
    <s v="Hybrid-Gen"/>
    <s v="EXTREME-NORD"/>
    <s v="Zouvoul"/>
    <s v="NOKIA"/>
    <n v="4.6736752258432848"/>
    <n v="4.6739998655283364"/>
    <n v="4.6737834390716344"/>
    <n v="4.6740539721425112"/>
    <n v="4.6739457589141615"/>
    <n v="4.6754618283066369"/>
    <n v="4.6791369694629692"/>
    <n v="4.6739998655283364"/>
    <n v="4.6737834390716344"/>
    <n v="4.6755349675966649"/>
    <n v="4.6742703985992131"/>
    <n v="3.0813308107398565"/>
    <n v="3.1160720525044576"/>
    <n v="3.0813664808964911"/>
    <n v="3.0813308107398565"/>
    <n v="3.0814378212097608"/>
    <n v="3.0813664808964911"/>
    <n v="3.0811167898000473"/>
    <n v="3.0811524599566824"/>
    <n v="3.0811881301133166"/>
    <n v="3.0822403997340437"/>
    <n v="3.0822403997340437"/>
    <n v="3.0811881301133166"/>
    <n v="3.0815091615230297"/>
    <m/>
    <n v="3.1177164761592779"/>
    <n v="3.1434860586759807"/>
    <n v="22.013221946452767"/>
    <n v="0"/>
    <n v="0"/>
    <n v="3.1434860586759807"/>
    <x v="2"/>
    <m/>
    <x v="7"/>
    <x v="4"/>
    <s v="No root cause"/>
    <s v="No root cause"/>
    <s v=" "/>
  </r>
  <r>
    <s v="Kika-IHS"/>
    <s v="EST_115"/>
    <s v="CENTRE"/>
    <s v="IHS"/>
    <s v="Hybrid-Gen"/>
    <s v="EST"/>
    <s v="Kika"/>
    <s v="NOKIA"/>
    <n v="1.5826670148073954"/>
    <n v="1.5925119780385979"/>
    <n v="1.611524171524942"/>
    <n v="1.5917272345926323"/>
    <n v="1.5814363944034948"/>
    <n v="1.6092234464219979"/>
    <n v="1.6052640590355358"/>
    <n v="1.5894086744113711"/>
    <n v="1.5990396167027647"/>
    <n v="1.602232095721579"/>
    <n v="2.1859563739716292"/>
    <n v="3.6714935522624867"/>
    <n v="1.9106541050643062"/>
    <n v="4.5243313272437238"/>
    <n v="3.6714935522624867"/>
    <n v="1.721263408411879"/>
    <n v="1.6846479926262654"/>
    <n v="4.6213541532903575"/>
    <n v="3.7963391004842575"/>
    <n v="1.6629962075489464"/>
    <n v="2.6272318817006393"/>
    <n v="2.6272318817006393"/>
    <n v="3.1571477286671059"/>
    <n v="3.1412210037296719"/>
    <m/>
    <n v="3.1303059357994254"/>
    <n v="3.1374934723613355"/>
    <n v="21.971257029123652"/>
    <n v="0"/>
    <n v="0"/>
    <n v="3.1374934723613355"/>
    <x v="0"/>
    <m/>
    <x v="7"/>
    <x v="4"/>
    <s v="No root cause"/>
    <s v="No root cause"/>
    <s v="(05-11-2026 top offenders):   ;    "/>
  </r>
  <r>
    <s v="Batoua-Godole-IHS"/>
    <s v="ADM_141"/>
    <s v="ADAMAOUA"/>
    <s v="IHS"/>
    <s v="Solar-Gen"/>
    <s v="ADAMAOUA"/>
    <s v="Batoua-Godole"/>
    <s v="NOKIA"/>
    <n v="4.1512243145990134E-2"/>
    <n v="8.0871063184374495E-2"/>
    <n v="2.2859866522783903"/>
    <n v="4.2624911589513613E-2"/>
    <n v="1.1862386523173134E-2"/>
    <n v="2.6577075619254754E-2"/>
    <n v="3.1990701228378362"/>
    <n v="3.0859146581084493"/>
    <n v="3.1306827829494313"/>
    <n v="3.0865391903744066"/>
    <n v="3.1399814525555763"/>
    <n v="11.461092693096091"/>
    <n v="3.0819015332460129"/>
    <n v="3.0819015332460129"/>
    <n v="11.461092693096091"/>
    <n v="5.3653378550857926"/>
    <n v="13.874050769563482"/>
    <n v="4.9087756412811906E-2"/>
    <n v="7.4915999766370228E-3"/>
    <n v="0.22837341481371765"/>
    <n v="1.6220547369688791"/>
    <n v="1.6220547369688791"/>
    <n v="3.0819015332460129"/>
    <n v="3.0819015332460129"/>
    <m/>
    <n v="3.1398526574611214"/>
    <n v="3.1183224714318754"/>
    <n v="4.8334592280853211E-2"/>
    <n v="9.2681364232490999"/>
    <n v="0"/>
    <n v="3.1183224714318754"/>
    <x v="0"/>
    <m/>
    <x v="12"/>
    <x v="7"/>
    <s v="BSS Hardware issue"/>
    <s v="ACTIVE"/>
    <s v="(05-11-2026 top offenders): 11/05/2026 : Intervention demain apres BATA || ETA 12052026_x000a_09/05/2026: Feedback RM||SPARE toujour en attende. ETD 11/05/2026._x000a_08/05/2026 : SPARE toujour en attende_x000a_07/05/2026 : SPARE toujours attendue || Relance faite a HW SPMS pour un ETR_x000a_06/05/2026 : Cde de la FRMF paaser || FRMF et la FRGU quitter de Maroua pour Ngaoundere||intervention prevue pour demain_x000a_04/05/2026 : ETA ce jour||Feedback PM :  Concernant le FSMF, il est en chemin de Ngaoundere pour Meiganga, devrait arriver dès 17H._x000a_28/04/206 : Feedback PM : Because this site is too far, and we are using the canoe to reach the site at this period, we should move with spare but actually no spare available at Ngaoundere WH. Command made at Maroua WH and should move tomorrow (with Esico) ETA to reach Ngaoundere 03/05/2026, ETA to reach Meingaga 04/05/2026_x000a_27/04/2026 : Check breaker and  interconnection FRMF (sfp, optical fiber) between system and radio module, swap its if needed   ;   [CellDown NOKIA -  11/05/2026] FRMF faulty   ;   [CellDown NOKIA -  11/05/2026] FRMF faulty   ;   [CellDown NOKIA -  11/05/2026] FRMF faulty   ;    "/>
  </r>
  <r>
    <s v="Mutengene-Maternity-IHS"/>
    <s v="SUO_210"/>
    <s v="SUD-OUEST"/>
    <s v="IHS"/>
    <s v="Grid-Gen"/>
    <s v="SUD-OUEST"/>
    <s v="Mutengene"/>
    <s v="Huawei"/>
    <n v="4.5863082243966753"/>
    <n v="0.92385705684110819"/>
    <n v="0.70703600973652603"/>
    <n v="1.9714717221266262"/>
    <n v="0.936876664012807"/>
    <n v="0.76227124728550111"/>
    <n v="0"/>
    <n v="0.73314656439319348"/>
    <n v="5.685822967585815E-2"/>
    <n v="1.1326879888594967"/>
    <n v="2.3653772618446318"/>
    <n v="21.161017227258849"/>
    <n v="1.0668587147899886"/>
    <n v="0.63359115722548953"/>
    <n v="21.161017227258849"/>
    <n v="22.462086190512881"/>
    <n v="2.2149383762373973"/>
    <n v="3.5488952239087075"/>
    <n v="1.1911335405056029"/>
    <n v="0"/>
    <n v="2.273169906943695"/>
    <n v="2.273169906943695"/>
    <n v="0.88017895004180535"/>
    <n v="1.3716602032342842"/>
    <m/>
    <n v="0.97276084158740761"/>
    <n v="3.109331883698168"/>
    <n v="6.8842447713711339"/>
    <n v="5.871932705679149"/>
    <n v="0.2972008264987403"/>
    <n v="3.109331883698168"/>
    <x v="2"/>
    <m/>
    <x v="1"/>
    <x v="0"/>
    <s v="Defaut GE &amp; Power Cabinet"/>
    <s v="PASSIVE"/>
    <s v="[HOURLY IHS 11-05-2026] -..FME Jeferson is on the way ETA : 05H30   ;    "/>
  </r>
  <r>
    <s v="Bertoua-Kano"/>
    <s v="EST_032"/>
    <s v="CENTRE"/>
    <s v="IHS"/>
    <s v="Grid-Gen"/>
    <s v="EST"/>
    <s v="Bertoua"/>
    <s v="ZTE"/>
    <n v="0"/>
    <n v="0"/>
    <n v="0"/>
    <n v="0"/>
    <n v="0"/>
    <n v="0"/>
    <n v="0"/>
    <n v="0"/>
    <n v="0"/>
    <n v="0"/>
    <n v="0"/>
    <n v="0"/>
    <n v="0"/>
    <n v="0"/>
    <n v="0"/>
    <n v="0"/>
    <n v="0"/>
    <n v="0"/>
    <n v="0"/>
    <n v="0"/>
    <n v="0"/>
    <n v="0"/>
    <n v="0.54803628653694103"/>
    <n v="0"/>
    <m/>
    <n v="0"/>
    <n v="3.0968116587193557"/>
    <n v="1.9596117645648237"/>
    <n v="3.3431255546375347"/>
    <n v="3.2496465054381249"/>
    <n v="3.0968116587193557"/>
    <x v="0"/>
    <m/>
    <x v="9"/>
    <x v="5"/>
    <s v="fiber AOF"/>
    <s v="ACTIVE"/>
    <s v="(05-11-2026 top offenders):   ;   (05-11-2026 groupe whatsapp  incident ) impacted by   EST_032_Z_Bertoua-Kano(EST-032)AOF Bertoua kano=Bertoua Orange down || Action : Routage trafic sur le FH par le  BOTX   ;   [Ticket -  11/05/2026] INC-20260511-00015915..Routage du trafic sur le FH par le BOTX..AOF Cut..AOF Bertoua Kano=Bertoua Orange down"/>
  </r>
  <r>
    <s v="EST_205_Z_Mandjou-Sallekere"/>
    <s v="EST_205"/>
    <s v="CENTRE"/>
    <s v="ESCO"/>
    <s v="Hybrid Solar - S1"/>
    <s v="EST"/>
    <s v="Mandjou"/>
    <s v="ZTE"/>
    <n v="0"/>
    <n v="0"/>
    <n v="0"/>
    <n v="0"/>
    <n v="0"/>
    <n v="0"/>
    <n v="0"/>
    <n v="0"/>
    <n v="0"/>
    <n v="0"/>
    <n v="0"/>
    <n v="0"/>
    <n v="0"/>
    <n v="0"/>
    <n v="0"/>
    <n v="0"/>
    <n v="0"/>
    <n v="0"/>
    <n v="0"/>
    <n v="0"/>
    <n v="0"/>
    <n v="0"/>
    <n v="0.53967163480608293"/>
    <n v="0"/>
    <m/>
    <n v="0"/>
    <n v="3.0956167084720909"/>
    <n v="1.9592370778029566"/>
    <n v="3.3418505258218865"/>
    <n v="3.2482784924277746"/>
    <n v="3.0956167084720909"/>
    <x v="0"/>
    <m/>
    <x v="9"/>
    <x v="5"/>
    <s v="fiber AOF"/>
    <s v="ACTIVE"/>
    <s v="(05-11-2026 top offenders):   ;   (05-11-2026 groupe whatsapp  incident ) impacted by   EST_032_Z_Bertoua-Kano(EST-032)AOF Bertoua kano=Bertoua Orange down || Action : Routage trafic sur le FH par le  BOTX   ;    "/>
  </r>
  <r>
    <s v="Bertoua-Bindia-IHS"/>
    <s v="EST_127"/>
    <s v="CENTRE"/>
    <s v="IHS"/>
    <s v="Grid-Gen"/>
    <s v="EST"/>
    <s v="Bertoua"/>
    <s v="ZTE"/>
    <n v="0"/>
    <n v="0"/>
    <n v="0"/>
    <n v="0"/>
    <n v="0"/>
    <n v="0"/>
    <n v="0"/>
    <n v="0"/>
    <n v="0"/>
    <n v="0"/>
    <n v="0"/>
    <n v="0"/>
    <n v="4.0542521680321197"/>
    <n v="0"/>
    <n v="0"/>
    <n v="0"/>
    <n v="0"/>
    <n v="1.2831447095450488"/>
    <n v="0"/>
    <n v="0"/>
    <n v="0"/>
    <n v="0"/>
    <n v="3.0989340330391255"/>
    <n v="3.1157881820491042E-2"/>
    <m/>
    <n v="0"/>
    <n v="3.09561670847209"/>
    <n v="1.9593619733902456"/>
    <n v="3.3424880402297101"/>
    <n v="3.2478338881994095"/>
    <n v="3.09561670847209"/>
    <x v="0"/>
    <m/>
    <x v="9"/>
    <x v="5"/>
    <s v="fiber AOF"/>
    <s v="ACTIVE"/>
    <s v="(05-11-2026 top offenders):   ;   (05-11-2026 groupe whatsapp  incident ) impacted by   EST_032_Z_Bertoua-Kano(EST-032)AOF Bertoua kano=Bertoua Orange down || Action : Routage trafic sur le FH par le  BOTX   ;   [Ticket -  11/05/2026] INC-20260511-00015894..Grid Outage"/>
  </r>
  <r>
    <s v="Bastos-ART"/>
    <s v="CTR_722"/>
    <s v="Yaounde"/>
    <s v="CAMUSAT"/>
    <s v="Good Grid + GE"/>
    <s v="CENTRE"/>
    <s v="Yaounde"/>
    <s v="NOKIA"/>
    <n v="0"/>
    <n v="0"/>
    <n v="0"/>
    <n v="0"/>
    <n v="5.6483860251546583"/>
    <n v="3.0819728735592831"/>
    <n v="3.0819907086375999"/>
    <n v="3.0819907086375999"/>
    <n v="3.0819907086375999"/>
    <n v="4.361809019620118"/>
    <n v="3.0820620489508697"/>
    <n v="11.21894966234774"/>
    <n v="17.736089136137718"/>
    <n v="3.0819907086375999"/>
    <n v="11.21894966234774"/>
    <n v="7.2096743856306569"/>
    <n v="3.0821512243424563"/>
    <n v="3.0820085437159177"/>
    <n v="3.0819907086375999"/>
    <n v="3.0819907086375999"/>
    <n v="8.0193197508349048"/>
    <n v="8.0193197508349048"/>
    <n v="3.2195705027779917"/>
    <n v="5.9266024824926946"/>
    <m/>
    <n v="4.7519166622147377"/>
    <n v="3.0820085437159177"/>
    <n v="0"/>
    <n v="0"/>
    <n v="5.9100214066675862"/>
    <n v="3.0820085437159177"/>
    <x v="1"/>
    <m/>
    <x v="5"/>
    <x v="2"/>
    <s v="EXCLU"/>
    <s v="Exclu"/>
    <s v=" "/>
  </r>
  <r>
    <s v="NTENYING1"/>
    <s v="SUD_161"/>
    <s v="CENTRE"/>
    <s v="ESCO"/>
    <s v="Hybrid Solar - S3"/>
    <s v="SUD"/>
    <s v="Ntenying"/>
    <s v="NOKIA"/>
    <n v="4.4587695793491038E-4"/>
    <n v="0.58919964729349095"/>
    <n v="7.6334135198458438E-3"/>
    <n v="3.420768021276499E-2"/>
    <n v="0.28693073997026541"/>
    <n v="1.2769916075255298E-2"/>
    <n v="3.0819015332460129"/>
    <n v="3.0819015332460129"/>
    <n v="3.0819015332460129"/>
    <n v="3.0819015332460129"/>
    <n v="3.0819015332460129"/>
    <n v="3.0819015332460129"/>
    <n v="3.0819015332460129"/>
    <n v="3.0819015332460129"/>
    <n v="3.0819015332460129"/>
    <n v="3.0819015332460129"/>
    <n v="3.0819015332460129"/>
    <n v="3.0819015332460129"/>
    <n v="3.0819015332460129"/>
    <n v="3.0819015332460129"/>
    <n v="3.0819015332460129"/>
    <n v="3.0819015332460129"/>
    <n v="3.0819015332460129"/>
    <n v="3.0819015332460129"/>
    <m/>
    <n v="3.0819015332460129"/>
    <n v="3.0819015332460129"/>
    <n v="0"/>
    <n v="9.1802074726888829"/>
    <n v="0"/>
    <n v="3.0819015332460129"/>
    <x v="0"/>
    <m/>
    <x v="12"/>
    <x v="7"/>
    <s v="BSS Hardware issue"/>
    <s v="ACTIVE"/>
    <s v="(05-11-2026 top offenders): 11/05/2026 SRAN24 remis à Douala ce jour et recherche d'une solution pour expédition sur Yaoundé en cours ETD=11.05.2026 ET ETD=12/05/2026 a SANGMELIMA_x000a_10/05/2026 SRAN24 remis à Douala ce jour et recherche d'une solution pour expédition sur Yaoundé en cours ETD=09.05.2026 ET ETD=10/05/2026 a SANGMELIMA_x000a_08.05.26: SRAN24 remis à Douala ce jour et recherche d'une solution pour expédition sur Yaoundé en cours ETD=09.05.2026_x000a_08.05.26: En attente de la MAD du SRAN24 par Nokia ce jour, update ASAP_x000a_07.05.26: Impossible de terminer la configuration de la BTS car SRAN24 nouvelle installé dans les BTS Nokia pas encore en possession des FMEs. Escalade faite à M. Yapo Seka_x000a_07.05.26: FME Kenfack en route pour le site, ETA=11H UTC - FME sur site et travaux en cours_x000a_05.05.26: Carte core remplacée avec succès mais FSMF également faulty et sera expédié de Yaoundé ce jour vers Kye-Ossi, ETD=06.05.26_x000a_04.05.26: Problème d'accès résolu et FME en route pour le site, ETA=12H_x000a_04.05.26: Problème d'accès pour loyer impayé. En attente de paiement par Camusat_x000a_03.05.2026: Le FME sur site nous remonte un souci d'access. Le BAILLEUR Reclame des mois de loyer impayer. Point ESCALDE a CAMUSAT pour Support_x000a_03.05.2026: Spare recu FME en route ETA=15H_x000a_30/04/2026  Carte core MAD en attente d'un ETD=02/04/2026_x000a_27/04/2026 Carte core disponible à Ngaoundéré utilisée pour restaurer le site de Mbideng-II, nouvelle commande passée à OCM_x000a_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   ;   [OCM RAN -  11/05/2026] 11/05/2026 SRAN24 remis à Douala ce jour et recherche d'une solution pour expédition sur Yaoundé en cours ETD=11.05.2026 ET ETD= 11/05/2026 a SANGMELIMA_x000a_10/05/2026 SRAN24 remis à Douala ce jour et recherche d'une solution pour expédition sur Yaoundé en cours ETD=09.05.2026 ET ETD=10/05/2026 a SANGMELIMA_x000a_08.05.26: SRAN24 remis à Douala ce jour et recherche d'une solution pour expédition sur Yaoundé en cours ETD=09.05.2026_x000a_08.05.26: En attente de la MAD du SRAN24 par Nokia ce jour, update ASAP_x000a_07.05.26: Impossible de terminer la configuration de la BTS car SRAN24 nouvelle installé dans les BTS Nokia pas encore en possession des FMEs. Escalade faite à M. Yapo Seka_x000a_07.05.26: FME Kenfack en route pour le site, ETA=11H UTC - FME sur site et travaux en cours_x000a_05.05.26: Carte core remplacée avec succès mais FSMF également faulty et sera expédié de Yaoundé ce jour vers Kye-Ossi, ETD=06.05.26_x000a_04.05.26: Problème d'accès résolu et FME en route pour le site, ETA=12H_x000a_04.05.26: Problème d'accès pour loyer impayé. En attente de paiement par Camusat_x000a_03.05.2026: Le FME sur site nous remonte un souci d'access. Le BAILLEUR Reclame des mois de loyer impayer. Point ESCALDE a CAMUSAT pour Support_x000a_03.05.2026: Spare recu FME en route ETA=15H_x000a_30/04/2026  Carte core MAD en attente d'un ETD=02/04/2026_x000a_27/04/2026 Carte core disponible à Ngaoundéré utilisée pour restaurer le site de Mbideng-II, nouvelle commande passée à OCM_x000a_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   ;   [OCM RAN -  11/05/2026] 11/05/2026 SRAN24 remis à Douala ce jour et recherche d'une solution pour expédition sur Yaoundé en cours ETD=11.05.2026 ET ETD= 11/05/2026 a SANGMELIMA_x000a_10/05/2026 SRAN24 remis à Douala ce jour et recherche d'une solution pour expédition sur Yaoundé en cours ETD=09.05.2026 ET ETD=10/05/2026 a SANGMELIMA_x000a_08.05.26: SRAN24 remis à Douala ce jour et recherche d'une solution pour expédition sur Yaoundé en cours ETD=09.05.2026_x000a_08.05.26: En attente de la MAD du SRAN24 par Nokia ce jour, update ASAP_x000a_07.05.26: Impossible de terminer la configuration de la BTS car SRAN24 nouvelle installé dans les BTS Nokia pas encore en possession des FMEs. Escalade faite à M. Yapo Seka_x000a_07.05.26: FME Kenfack en route pour le site, ETA=11H UTC - FME sur site et travaux en cours_x000a_05.05.26: Carte core remplacée avec succès mais FSMF également faulty et sera expédié de Yaoundé ce jour vers Kye-Ossi, ETD=06.05.26_x000a_04.05.26: Problème d'accès résolu et FME en route pour le site, ETA=12H_x000a_04.05.26: Problème d'accès pour loyer impayé. En attente de paiement par Camusat_x000a_03.05.2026: Le FME sur site nous remonte un souci d'access. Le BAILLEUR Reclame des mois de loyer impayer. Point ESCALDE a CAMUSAT pour Support_x000a_03.05.2026: Spare recu FME en route ETA=15H_x000a_30/04/2026  Carte core MAD en attente d'un ETD=02/04/2026_x000a_27/04/2026 Carte core disponible à Ngaoundéré utilisée pour restaurer le site de Mbideng-II, nouvelle commande passée à OCM_x000a_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   ;   [OCM RAN 11-05-2026 18H UTC ] -&gt;..11/05/2026 SRAN24 remis à Douala ce jour et recherche d'une solution pour expédition sur Yaoundé en cours ETD=11.05.2026 ET ETD=12/05/2026 a SANGMELIMA_x000a_10/05/2026 SRAN24 remis à Douala ce jour et recherche d'une solution pour expédition sur Yaoundé en cours ETD=09.05.2026 ET ETD=10/05/2026 a SANGMELIMA_x000a_08.05.26: SRAN24 remis à Douala ce jour et recherche d'une solution pour expédition sur Yaoundé en cours ETD=09.05.2026_x000a_08.05.26: En attente de la MAD du SRAN24 par Nokia ce jour, update ASAP_x000a_07.05.26: Impossible de terminer la configuration de la BTS car SRAN24 nouvelle installé dans les BTS Nokia pas encore en possession des FMEs. Escalade faite à M. Yapo Seka_x000a_07.05.26: FME Kenfack en route pour le site, ETA=11H UTC - FME sur site et travaux en cours_x000a_05.05.26: Carte core remplacée avec succès mais FSMF également faulty et sera expédié de Yaoundé ce jour vers Kye-Ossi, ETD=06.05.26_x000a_04.05.26: Problème d'accès résolu et FME en route pour le site, ETA=12H_x000a_04.05.26: Problème d'accès pour loyer impayé. En attente de paiement par Camusat_x000a_03.05.2026: Le FME sur site nous remonte un souci d'access. Le BAILLEUR Reclame des mois de loyer impayer. Point ESCALDE a CAMUSAT pour Support_x000a_03.05.2026: Spare recu FME en route ETA=15H_x000a_30/04/2026  Carte core MAD en attente d'un ETD=02/04/2026_x000a_27/04/2026 Carte core disponible à Ngaoundéré utilisée pour restaurer le site de Mbideng-II, nouvelle commande passée à OCM_x000a_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   ;    "/>
  </r>
  <r>
    <s v="SS_Vreket"/>
    <s v="EXN_251"/>
    <s v="EXTREME-NORD"/>
    <s v="OCM"/>
    <m/>
    <s v="EXTREME-NORD"/>
    <s v="Mozogo"/>
    <s v="NOKIA"/>
    <n v="1.6676763317234909E-2"/>
    <n v="2.0511527074674081E-2"/>
    <n v="2.6217565126571977E-2"/>
    <n v="1.0539357694282478"/>
    <n v="6.8223122661415739E-2"/>
    <n v="2.0689888179671278E-2"/>
    <n v="5.1543376337274127E-2"/>
    <n v="0.17906418630665491"/>
    <n v="2.0421164673418313E-2"/>
    <n v="1.8727916024701577E-3"/>
    <n v="4.8154711456969632E-3"/>
    <n v="0.36057784173265506"/>
    <n v="0.26183410213583802"/>
    <n v="0.27690561550809861"/>
    <n v="0.36057784173265506"/>
    <n v="1.2841999559795736E-2"/>
    <n v="3.567222099943289E-3"/>
    <n v="2.5238096357098734E-2"/>
    <n v="2.4167929727115886E-2"/>
    <n v="4.0666331939353595E-2"/>
    <n v="6.5098035858495544E-3"/>
    <n v="6.5098035858495544E-3"/>
    <n v="0.12761737062547143"/>
    <n v="9.8098607748440772E-2"/>
    <m/>
    <n v="0.6087464513553239"/>
    <n v="3.0819015332460129"/>
    <n v="0"/>
    <n v="9.1802074726888829"/>
    <n v="0"/>
    <n v="3.0819015332460129"/>
    <x v="2"/>
    <m/>
    <x v="5"/>
    <x v="2"/>
    <s v="EXCLU"/>
    <s v="Exclu"/>
    <s v="(05-10-2026  groupe whatsapp incident ) impacted by   EXN_007_N_Amchide  , Updates 7 :Le site est dans une zone insécurisée, surtout la nuit. Le niveau 0 nous fait comprendre que le site a été vandalisé. Nous reviendrons avec plus d’informations dès que possible. || EXN_007_H_Amchide -{ 10/05/2026 FME yaouba :de nouveau vandalisé et le comble c’est ces gars vise seulement les câbles qui alimentent directement les équipements de réseau   ETR=11/05/2026  }    ;    "/>
  </r>
  <r>
    <s v="Hile-Alifa-IHS"/>
    <s v="EXN_224"/>
    <s v="EXTREME-NORD"/>
    <s v="IHS"/>
    <s v="Hybrid-Gen"/>
    <s v="EXTREME-NORD"/>
    <s v="Hile-Alifa"/>
    <s v="NOKIA"/>
    <n v="1.5407937940344452"/>
    <n v="3.3846662080757461"/>
    <n v="1.4341662265240254"/>
    <n v="3.7923885461167317E-2"/>
    <n v="5.4556600599937291E-2"/>
    <n v="5.0592295987120312E-2"/>
    <n v="0.14752638267544663"/>
    <n v="8.6474163491169473E-2"/>
    <n v="6.6118066492716926E-2"/>
    <n v="5.2348984316667797E-2"/>
    <n v="2.827425894843222"/>
    <n v="0.43537808793886928"/>
    <n v="2.3265844095354342E-3"/>
    <n v="0.51209957191440525"/>
    <n v="0.43537808793886928"/>
    <n v="1.8103652157212324E-2"/>
    <n v="6.1284595955616972E-2"/>
    <n v="1.2627689608937303E-2"/>
    <n v="2.3722026964623142E-2"/>
    <n v="1.8727916024701579E-3"/>
    <n v="4.2410389432502082"/>
    <n v="4.2410389432502082"/>
    <n v="6.0642775699035556E-3"/>
    <n v="0.81618706475335379"/>
    <m/>
    <n v="3.503646295605733"/>
    <n v="3.0819015332460129"/>
    <n v="0"/>
    <n v="9.1802074726888829"/>
    <n v="0"/>
    <n v="3.0819015332460129"/>
    <x v="2"/>
    <m/>
    <x v="1"/>
    <x v="0"/>
    <s v="Defaut GE &amp; Power Cabinet"/>
    <s v="PASSIVE"/>
    <s v="[CellDown NOKIA -  11/05/2026] Check BO RAN  ongoing    ;   [CellDown NOKIA -  11/05/2026] Check FME ongoing    ;   [CellDown NOKIA -  11/05/2026] Check FME ongoing    ;   [Ticket -  11/05/2026] INC-20260511-00017368..Grid Outage"/>
  </r>
  <r>
    <s v="SS-Hotel-Lagon-Outdoor"/>
    <s v="SUD_091"/>
    <s v="CENTRE"/>
    <s v="CAMUSAT"/>
    <s v="Good Grid no GE - 8h"/>
    <s v="SUD"/>
    <s v="Kribi"/>
    <s v="NOKIA"/>
    <n v="0"/>
    <n v="0"/>
    <n v="0"/>
    <n v="0"/>
    <n v="0"/>
    <n v="0"/>
    <n v="0"/>
    <n v="0"/>
    <n v="0"/>
    <n v="0"/>
    <n v="0"/>
    <n v="0"/>
    <n v="0"/>
    <n v="5.199226210667357E-2"/>
    <n v="2.5593337385463138E-2"/>
    <n v="2.1492513152158416E-2"/>
    <n v="5.8142355314710736E-2"/>
    <n v="0"/>
    <n v="0"/>
    <n v="0"/>
    <n v="0"/>
    <n v="0"/>
    <n v="0"/>
    <n v="1.3644624532283043E-2"/>
    <m/>
    <n v="3.0819015332460129"/>
    <n v="3.0819015332460129"/>
    <n v="0"/>
    <n v="9.1802074726888829"/>
    <n v="0"/>
    <n v="3.0819015332460129"/>
    <x v="0"/>
    <m/>
    <x v="6"/>
    <x v="3"/>
    <s v="Warehouse HUAWEI"/>
    <s v="SPARE-ISSUE"/>
    <s v="[OCM RAN -  11/05/2026] 11/05/2026 MSS0 faulty commande passé ETD=11/05/2026_x000a_10/05/2026 Besoin d'un fme sur site pour verifier le status du MPR ETA=13H UTC  // chassis MSS 0 faulty commande en cours _x000a_09.05.2026 CAMUSAT: investigations ongoing / FME is trying to get level0   ;   [OCM RAN -  11/05/2026] 11/05/2026 MSS0 faulty commande passé ETD dans 1 heure _x000a_10/05/2026 Besoin d'un fme sur site pour verifier le status du MPR ETA=13H UTC  // chassis MSS 0 faulty commande en cours _x000a_09.05.2026 CAMUSAT: investigations ongoing / FME is trying to get level0   ;   [OCM RAN 11-05-2026 18H UTC ] -&gt;..11/05/2026 MSS0 faulty commande passé ETD=11/05/2026_x000a_10/05/2026 Besoin d'un fme sur site pour verifier le status du MPR ETA=13H UTC  // chassis MSS 0 faulty commande en cours _x000a_09.05.2026 CAMUSAT: investigations ongoing / FME is trying to get level0   ;    "/>
  </r>
  <r>
    <s v="Ekok"/>
    <s v="SUO_015"/>
    <s v="SUD-OUEST"/>
    <s v="IHS"/>
    <s v="Grid-Gen"/>
    <s v="SUD-OUEST"/>
    <s v="Ekok"/>
    <s v="NOKIA"/>
    <n v="3.115747412819406"/>
    <n v="3.1156752706671726"/>
    <n v="3.115639199591056"/>
    <n v="3.1157113417432898"/>
    <n v="3.1156752706671726"/>
    <n v="3.115747412819406"/>
    <n v="3.1156752706671726"/>
    <n v="3.1157834838955232"/>
    <n v="3.1156752706671726"/>
    <n v="3.115747412819406"/>
    <n v="3.115747412819406"/>
    <n v="3.0810454494867776"/>
    <n v="3.1157113417432898"/>
    <n v="3.0809741091735079"/>
    <n v="3.0810454494867776"/>
    <n v="3.081009779330143"/>
    <n v="3.0810811196434127"/>
    <n v="3.0811167898000473"/>
    <n v="3.0811167898000473"/>
    <n v="3.0811167898000473"/>
    <n v="3.081009779330143"/>
    <n v="3.081009779330143"/>
    <n v="3.0810454494867776"/>
    <n v="3.0809384390168733"/>
    <m/>
    <n v="3.0810811196434127"/>
    <n v="3.0810454494867776"/>
    <n v="21.575962495353885"/>
    <n v="0"/>
    <n v="0"/>
    <n v="3.0810454494867776"/>
    <x v="1"/>
    <m/>
    <x v="5"/>
    <x v="2"/>
    <s v="EXCLU"/>
    <s v="Exclu"/>
    <s v=" "/>
  </r>
  <r>
    <s v="Eloumdem"/>
    <s v="CTR_630"/>
    <s v="Yaounde"/>
    <s v="CAMUSAT"/>
    <s v="HGB"/>
    <s v="CENTRE"/>
    <s v="Yaounde"/>
    <s v="ZTE"/>
    <n v="0"/>
    <n v="0"/>
    <n v="16.09919014476376"/>
    <n v="13.868556899607057"/>
    <n v="13.868556899607057"/>
    <n v="24.964757885244829"/>
    <n v="0"/>
    <n v="1.1617234963602177"/>
    <n v="4.1380413659672461"/>
    <n v="0"/>
    <n v="0"/>
    <n v="0"/>
    <n v="14.78608250364549"/>
    <n v="0"/>
    <n v="0"/>
    <n v="7.4950311471807742"/>
    <n v="15.386964127236878"/>
    <n v="0"/>
    <n v="0"/>
    <n v="0"/>
    <n v="0"/>
    <n v="0"/>
    <n v="0"/>
    <n v="0"/>
    <m/>
    <n v="0"/>
    <n v="2.9572521708857327"/>
    <n v="2.5872120906921814"/>
    <n v="2.1981496781827259"/>
    <n v="3.5472577358399717"/>
    <n v="2.9572521708857327"/>
    <x v="0"/>
    <m/>
    <x v="3"/>
    <x v="0"/>
    <s v="AKTIVCO Defaut GE &amp; Power Cabinet"/>
    <s v="PASSIVE"/>
    <s v="(05-11-2026 retour camusat): Site impacté par Mbalgong Crf   ;   [OCM RAN 11-05-2026 18H UTC ] -&gt;..Power status check Ongoing   ;   [Ticket -  11/05/2026] INC-20260511-00011849..Grid Outage"/>
  </r>
  <r>
    <s v="Pitoa-Ville-IHS"/>
    <s v="NRD_096"/>
    <s v="NORD"/>
    <s v="IHS"/>
    <s v="Grid-Gen"/>
    <s v="NORD"/>
    <s v="Garoua"/>
    <s v="Huawei"/>
    <n v="0"/>
    <n v="0"/>
    <n v="5.649920954932897"/>
    <n v="0"/>
    <n v="0"/>
    <n v="0"/>
    <n v="0.30289313506433468"/>
    <n v="0"/>
    <n v="0"/>
    <n v="0"/>
    <n v="0"/>
    <n v="0"/>
    <n v="0"/>
    <n v="0"/>
    <n v="0"/>
    <n v="0"/>
    <n v="3.4387992854554219"/>
    <n v="5.8998439073945648E-2"/>
    <n v="0"/>
    <n v="1.4606037388031377"/>
    <n v="0"/>
    <n v="0"/>
    <n v="0"/>
    <n v="0"/>
    <m/>
    <n v="0"/>
    <n v="2.9073674568319761"/>
    <n v="2.1400858881974671"/>
    <n v="7.749997024932763"/>
    <n v="0"/>
    <n v="2.9073674568319761"/>
    <x v="0"/>
    <m/>
    <x v="8"/>
    <x v="5"/>
    <s v="MPR ISSUE"/>
    <s v="ACTIVE"/>
    <s v="(05-11-2026 groupe whatsapp  incident ) impacted by   NRD_009_H_Garoua-Lainde, Plantage du MPR1 sur le site de Garoua -Lainde  || Action reset MPR du MPR1 sur site de Garoua-Lainde   ;    "/>
  </r>
  <r>
    <s v="Pitoa-Entree"/>
    <s v="NRD_133"/>
    <s v="NORD"/>
    <s v="CAMUSAT"/>
    <s v="Medium Grid + GE"/>
    <s v="NORD"/>
    <s v="Garoua"/>
    <s v="Huawei"/>
    <n v="0"/>
    <n v="0"/>
    <n v="5.6381498032434161"/>
    <n v="0"/>
    <n v="0"/>
    <n v="0"/>
    <n v="8.9175391586979543E-5"/>
    <n v="0"/>
    <n v="0"/>
    <n v="0"/>
    <n v="0"/>
    <n v="0"/>
    <n v="0"/>
    <n v="0"/>
    <n v="0"/>
    <n v="0"/>
    <n v="3.3590586502983455"/>
    <n v="0"/>
    <n v="0"/>
    <n v="1.459266107929333"/>
    <n v="0"/>
    <n v="0"/>
    <n v="4.4664386630254578"/>
    <n v="1.6725736446053883"/>
    <m/>
    <n v="0"/>
    <n v="2.9034437396021491"/>
    <n v="2.1151067707396618"/>
    <n v="7.7489345009197201"/>
    <n v="0"/>
    <n v="2.9034437396021491"/>
    <x v="0"/>
    <m/>
    <x v="8"/>
    <x v="5"/>
    <s v="MPR ISSUE"/>
    <s v="ACTIVE"/>
    <s v="(05-11-2026 groupe whatsapp  incident ) impacted by   NRD_009_H_Garoua-Lainde, Plantage du MPR1 sur le site de Garoua -Lainde  || Action reset MPR du MPR1 sur site de Garoua-Lainde   ;    "/>
  </r>
  <r>
    <s v="Pitoa"/>
    <s v="NRD_013"/>
    <s v="NORD"/>
    <s v="IHS"/>
    <s v="Grid-Gen"/>
    <s v="NORD"/>
    <s v="Garoua"/>
    <s v="Huawei"/>
    <n v="0"/>
    <n v="0"/>
    <n v="5.6528459077769506"/>
    <n v="0"/>
    <n v="0"/>
    <n v="0"/>
    <n v="0"/>
    <n v="0"/>
    <n v="0"/>
    <n v="0"/>
    <n v="0"/>
    <n v="0"/>
    <n v="0"/>
    <n v="0"/>
    <n v="0"/>
    <n v="0"/>
    <n v="3.3134365199624467"/>
    <n v="0"/>
    <n v="0"/>
    <n v="0.79027232024381266"/>
    <n v="0"/>
    <n v="0"/>
    <n v="0"/>
    <n v="0"/>
    <m/>
    <n v="0"/>
    <n v="2.8995735276072745"/>
    <n v="2.0982458664556427"/>
    <n v="7.7445781524662465"/>
    <n v="0"/>
    <n v="2.8995735276072745"/>
    <x v="0"/>
    <m/>
    <x v="8"/>
    <x v="5"/>
    <s v="MPR ISSUE"/>
    <s v="ACTIVE"/>
    <s v="(05-11-2026 groupe whatsapp  incident ) impacted by   NRD_009_H_Garoua-Lainde, Plantage du MPR1 sur le site de Garoua -Lainde  || Action reset MPR du MPR1 sur site de Garoua-Lainde   ;   [Ticket -  11/05/2026] INC-20260511-00012703..Auto TT closure RCA..Transmission Board fault"/>
  </r>
  <r>
    <s v="Bonabappe-II"/>
    <s v="LIT_362"/>
    <s v="Douala"/>
    <s v="IHS"/>
    <s v="Grid-Gen"/>
    <s v="LITTORAL"/>
    <s v="Douala"/>
    <s v="ZTE"/>
    <n v="0"/>
    <n v="1.4447840243356067"/>
    <n v="0"/>
    <n v="0"/>
    <n v="0"/>
    <n v="0"/>
    <n v="0"/>
    <n v="1.5408437561531017"/>
    <n v="0"/>
    <n v="0"/>
    <n v="0"/>
    <n v="0"/>
    <n v="0.44489602862744065"/>
    <n v="1.9620191306184063"/>
    <n v="0"/>
    <n v="0"/>
    <n v="0.29452848333347581"/>
    <n v="3.234480628251335"/>
    <n v="5.6243276175474337"/>
    <n v="1.3526480097479401"/>
    <n v="3.0267911412452597"/>
    <n v="3.0267911412452597"/>
    <n v="4.075226220133378"/>
    <n v="5.6093639868391385"/>
    <m/>
    <n v="7.1099361361515623"/>
    <n v="2.8336372430678622"/>
    <n v="1.6489964389770153"/>
    <n v="1.7103449037948257"/>
    <n v="3.881155511341376"/>
    <n v="2.8336372430678622"/>
    <x v="0"/>
    <m/>
    <x v="7"/>
    <x v="4"/>
    <s v="No root cause"/>
    <s v="No root cause"/>
    <s v=" "/>
  </r>
  <r>
    <s v="Moloundou"/>
    <s v="EST_015"/>
    <s v="CENTRE"/>
    <s v="IHS"/>
    <s v="Solar-Gen"/>
    <s v="EST"/>
    <s v="Moloundou"/>
    <s v="NOKIA"/>
    <n v="0.58977036979964803"/>
    <n v="0.86473377221894054"/>
    <n v="1.0920953506091033"/>
    <n v="0.80919533833856983"/>
    <n v="0.46458595508984601"/>
    <n v="0.63227136143000251"/>
    <n v="0.77805529159639641"/>
    <n v="0.81081833046545271"/>
    <n v="1.0098221343309561"/>
    <n v="0.97393795675635575"/>
    <n v="0.86985243969603343"/>
    <n v="1.2558748747977497"/>
    <n v="0.8882582405195858"/>
    <n v="0.4984012635796285"/>
    <n v="1.25587487479775"/>
    <n v="2.5233960557367596"/>
    <n v="1.5854671221032266"/>
    <n v="1.3368996355936797"/>
    <n v="1.1355594364685975"/>
    <n v="1.0697301623990889"/>
    <n v="0.95745834439108213"/>
    <n v="0.95745834439108213"/>
    <n v="2.0681913518418638"/>
    <n v="2.32642545079944"/>
    <m/>
    <n v="2.6981798232472394"/>
    <n v="2.8325849734471356"/>
    <n v="2.9335475542446514"/>
    <n v="7.1897281128553505"/>
    <n v="0"/>
    <n v="2.8325849734471356"/>
    <x v="0"/>
    <m/>
    <x v="7"/>
    <x v="4"/>
    <s v="No root cause"/>
    <s v="No root cause"/>
    <s v="[OCM RAN -  11/05/2026 14h] Power status check Ongoing   ;   [Ticket -  11/05/2026] INC-20260511-00008215..Others"/>
  </r>
  <r>
    <s v="Mandjou-MTN-IHS"/>
    <s v="EST_112"/>
    <s v="CENTRE"/>
    <s v="IHS"/>
    <s v="Grid-Gen"/>
    <s v="EST"/>
    <s v="Bertoua"/>
    <s v="ZTE"/>
    <n v="0"/>
    <n v="0"/>
    <n v="0"/>
    <n v="0"/>
    <n v="9.570303025114632E-2"/>
    <n v="1.3485994469698919"/>
    <n v="0"/>
    <n v="0"/>
    <n v="0"/>
    <n v="0"/>
    <n v="0"/>
    <n v="0"/>
    <n v="0"/>
    <n v="0"/>
    <n v="0"/>
    <n v="0"/>
    <n v="0"/>
    <n v="0"/>
    <n v="0"/>
    <n v="0"/>
    <n v="0"/>
    <n v="0"/>
    <n v="0.49799105677832844"/>
    <n v="4.2804187961750177E-4"/>
    <m/>
    <n v="0"/>
    <n v="2.8146607197381526"/>
    <n v="1.961485198374159"/>
    <n v="3.3424880402297106"/>
    <n v="2.7084947588685537"/>
    <n v="2.8146607197381526"/>
    <x v="0"/>
    <m/>
    <x v="9"/>
    <x v="5"/>
    <s v="fiber AOF"/>
    <s v="ACTIVE"/>
    <s v="(05-11-2026 groupe whatsapp  incident ) impacted by   EST_032_Z_Bertoua-Kano(EST-032)AOF Bertoua kano=Bertoua Orange down || Action : Routage trafic sur le FH par le  BOTX   ;   [Ticket -  11/05/2026] INC-20260511-00015911..Grid Outage"/>
  </r>
  <r>
    <s v="Kayo-Elie"/>
    <s v="LIT_047"/>
    <s v="Douala"/>
    <s v="IHS"/>
    <s v="Grid-Gen"/>
    <s v="LITTORAL"/>
    <s v="Douala"/>
    <s v="ZTE"/>
    <n v="0"/>
    <n v="0"/>
    <n v="0"/>
    <n v="0"/>
    <n v="0"/>
    <n v="0"/>
    <n v="4.071873225409707"/>
    <n v="6.0380479292760656"/>
    <n v="0"/>
    <n v="0.73817605647869944"/>
    <n v="0"/>
    <n v="0"/>
    <n v="0"/>
    <n v="0"/>
    <n v="0"/>
    <n v="0"/>
    <n v="0"/>
    <n v="0"/>
    <n v="0"/>
    <n v="0"/>
    <n v="0"/>
    <n v="0"/>
    <n v="0"/>
    <n v="28.929781156455018"/>
    <m/>
    <n v="0"/>
    <n v="2.8133052537860301"/>
    <n v="1.2233522774960133"/>
    <n v="1.0418047947883622"/>
    <n v="4.389098742084677"/>
    <n v="2.8133052537860301"/>
    <x v="0"/>
    <m/>
    <x v="7"/>
    <x v="4"/>
    <s v="No root cause"/>
    <s v="No root cause"/>
    <s v="[Ticket -  11/05/2026] INC-20260511-00017256..No power issue on site U=53,51V and load 57,99 A/No action done..No action done..Grid Outage..No power issue on site U=53,51V and load 57,99 A"/>
  </r>
  <r>
    <s v="Bamenda-Nchuobuh-IHS"/>
    <s v="NRO_125"/>
    <s v="NORD-OUEST"/>
    <s v="IHS"/>
    <s v="Grid-Gen"/>
    <s v="NORD-OUEST"/>
    <s v="Bamenda"/>
    <s v="Huawei"/>
    <n v="16.298675495743836"/>
    <n v="11.220315295648525"/>
    <n v="12.546995431366339"/>
    <n v="11.037684093678394"/>
    <n v="35.833722138040642"/>
    <n v="35.428384313121192"/>
    <n v="0"/>
    <n v="0"/>
    <n v="1.4945082226845074"/>
    <n v="0"/>
    <n v="0"/>
    <n v="0"/>
    <n v="7.8033818162102344"/>
    <n v="12.650331875137333"/>
    <n v="0"/>
    <n v="0"/>
    <n v="0"/>
    <n v="1.3968254987401298"/>
    <n v="18.491409199476077"/>
    <n v="49.629315732251257"/>
    <n v="37.881706346148903"/>
    <n v="37.881706346148903"/>
    <n v="0"/>
    <n v="0"/>
    <m/>
    <n v="0"/>
    <n v="2.7549488775315112"/>
    <n v="1.9883377496412999"/>
    <n v="2.5316228396761766"/>
    <n v="3.1086385643962031"/>
    <n v="2.7549488775315112"/>
    <x v="0"/>
    <m/>
    <x v="7"/>
    <x v="4"/>
    <s v="No root cause"/>
    <s v="No root cause"/>
    <s v=" "/>
  </r>
  <r>
    <s v="Limbe-Mile_1"/>
    <s v="SUO_234"/>
    <s v="SUD-OUEST"/>
    <s v="ESCO"/>
    <s v="Medium Grid + GE"/>
    <s v="SUD-OUEST"/>
    <s v="Limbe"/>
    <s v="Huawei"/>
    <n v="8.8394215156677589"/>
    <n v="3.5605593651282841"/>
    <n v="2.118753798871682"/>
    <n v="3.4243350369400141E-2"/>
    <n v="2.3832123401620282"/>
    <n v="0"/>
    <n v="1.4834148039710873"/>
    <n v="0"/>
    <n v="0"/>
    <n v="0.65757933756238718"/>
    <n v="1.0740284162735816"/>
    <n v="0"/>
    <n v="0.60129183039268552"/>
    <n v="0.13768680461029642"/>
    <n v="0"/>
    <n v="4.5051942882091591"/>
    <n v="11.502448399551412"/>
    <n v="0"/>
    <n v="6.819420545439498"/>
    <n v="3.4808900702844765"/>
    <n v="1.3194390939209495"/>
    <n v="1.3194390939209495"/>
    <n v="0.10772387303707129"/>
    <n v="0.4889486720714088"/>
    <m/>
    <n v="5.6242562772341635"/>
    <n v="2.738166068834841"/>
    <n v="5.7252137213289682"/>
    <n v="4.8731070072183629"/>
    <n v="0.54583719113002238"/>
    <n v="2.738166068834841"/>
    <x v="0"/>
    <m/>
    <x v="3"/>
    <x v="0"/>
    <s v="AKTIVCO Defaut GE &amp; Power Cabinet"/>
    <s v="PASSIVE"/>
    <s v="(05-11-2026 retour camusat): Automatisme   ;   [OCM RAN 11-05-2026 18H UTC ] -&gt;..Power status check Ongoing   ;    "/>
  </r>
  <r>
    <s v="Nitob-IHS"/>
    <s v="NRO_122"/>
    <s v="NORD-OUEST"/>
    <s v="IHS"/>
    <s v="Grid-Gen"/>
    <s v="NORD-OUEST"/>
    <s v="Bamenda"/>
    <s v="Huawei"/>
    <n v="16.300191477400816"/>
    <n v="11.879588965651065"/>
    <n v="9.2782357825889701"/>
    <n v="0"/>
    <n v="0"/>
    <n v="0"/>
    <n v="0"/>
    <n v="0"/>
    <n v="1.4938661598650813"/>
    <n v="0"/>
    <n v="0"/>
    <n v="0"/>
    <n v="7.6873646317555711"/>
    <n v="13.50973295893937"/>
    <n v="0"/>
    <n v="0"/>
    <n v="0"/>
    <n v="1.396504467330417"/>
    <n v="18.491409199476077"/>
    <n v="49.624428920792298"/>
    <n v="37.964746470794701"/>
    <n v="37.964746470794701"/>
    <n v="0"/>
    <n v="0"/>
    <m/>
    <n v="0"/>
    <n v="2.7226317156203899"/>
    <n v="2.0008273083702024"/>
    <n v="2.5673767727150634"/>
    <n v="3.0202307236022743"/>
    <n v="2.7226317156203899"/>
    <x v="0"/>
    <m/>
    <x v="7"/>
    <x v="4"/>
    <s v="No root cause"/>
    <s v="No root cause"/>
    <s v=" "/>
  </r>
  <r>
    <s v="ZI-Bassa"/>
    <s v="LIT_083"/>
    <s v="Douala"/>
    <s v="IHS"/>
    <s v="Grid-Gen"/>
    <s v="LITTORAL"/>
    <s v="Douala"/>
    <s v="ZTE"/>
    <n v="0"/>
    <n v="28.874367568122878"/>
    <n v="45.919351916058126"/>
    <n v="0"/>
    <n v="0"/>
    <n v="0"/>
    <n v="0"/>
    <n v="0"/>
    <n v="0"/>
    <n v="0"/>
    <n v="8.6847200463426688"/>
    <n v="2.6039214343399242E-3"/>
    <n v="0"/>
    <n v="1.4803115003438065E-3"/>
    <n v="2.6039214343399242E-3"/>
    <n v="0"/>
    <n v="0"/>
    <n v="0"/>
    <n v="9.5666468340595774"/>
    <n v="0"/>
    <n v="0"/>
    <n v="0"/>
    <n v="7.9338632491802992"/>
    <n v="4.5097065630234594"/>
    <m/>
    <n v="0"/>
    <n v="2.7128580927024561"/>
    <n v="1.2380899567961186"/>
    <n v="1.0552457235533523"/>
    <n v="4.1837941895562603"/>
    <n v="2.7128580927024561"/>
    <x v="0"/>
    <m/>
    <x v="1"/>
    <x v="0"/>
    <s v="Defaut GE &amp; Power Cabinet"/>
    <s v="PASSIVE"/>
    <s v="[Ticket -  11/05/2026] INC-20260511-00008232..power fluctuations sur le site Far end ZI-BASSA-II LES ÉQUIPES POWER CAMUSAT SUIVENT LE POINT..Grid Outage"/>
  </r>
  <r>
    <s v="Ikiliwindi-MTN"/>
    <s v="SUO_048"/>
    <s v="SUD-OUEST"/>
    <s v="IHS"/>
    <s v="Gen Only"/>
    <s v="SUD-OUEST"/>
    <s v="Ikiliwindi"/>
    <s v="NOKIA"/>
    <n v="0"/>
    <n v="0"/>
    <n v="0"/>
    <n v="0"/>
    <n v="0"/>
    <n v="0"/>
    <n v="7.1924478255654997E-2"/>
    <n v="0"/>
    <n v="0"/>
    <n v="0"/>
    <n v="0"/>
    <n v="0"/>
    <n v="0"/>
    <n v="0"/>
    <n v="0"/>
    <n v="0"/>
    <n v="2.9962931573225108E-2"/>
    <n v="0"/>
    <n v="0"/>
    <n v="6.242277411088403E-4"/>
    <n v="0.52622398575476614"/>
    <n v="0.52622398575476614"/>
    <n v="0"/>
    <n v="0"/>
    <m/>
    <n v="0"/>
    <n v="2.6555896562252981"/>
    <n v="9.2931059634145861"/>
    <n v="3.9573706865775171"/>
    <n v="0"/>
    <n v="2.6555896562252981"/>
    <x v="2"/>
    <m/>
    <x v="1"/>
    <x v="0"/>
    <s v="Defaut GE &amp; Power Cabinet"/>
    <s v="PASSIVE"/>
    <s v="[HOURLY IHS 11-05-2026] -..FME is informed and managing   ;   [OCM RAN -  11/05/2026] 11.05.26: IHS: 44v; FME is informed and managing   ;   [OCM RAN 11-05-2026 18H UTC ] -&gt;..Power status check Ongoing   ;   [Ticket -  11/05/2026] INC-20260511-00012254..power issue IHS guy how to check"/>
  </r>
  <r>
    <s v="Olembe-MTN"/>
    <s v="CTR_778"/>
    <s v="Yaounde"/>
    <s v="MTN sharing"/>
    <s v="MTN"/>
    <s v="CENTRE"/>
    <s v="Yaounde"/>
    <s v="ZTE"/>
    <n v="20.073130955132648"/>
    <n v="7.8857977131149175"/>
    <n v="2.4372347923854205"/>
    <n v="2.7663276574980098"/>
    <n v="3.9640958471376844"/>
    <n v="10.50184700071055"/>
    <n v="5.0318106456869085"/>
    <n v="5.6757104781798526"/>
    <n v="4.4371534644282926"/>
    <n v="3.4924472010341492"/>
    <n v="2.28272950892182"/>
    <n v="2.0441496662700147"/>
    <n v="3.5691737079555863"/>
    <n v="1.1408742898071815"/>
    <n v="2.0441496662700147"/>
    <n v="4.7105652150339736"/>
    <n v="1.187691370390346"/>
    <n v="0"/>
    <n v="1.6140745877243311E-2"/>
    <n v="0.10649325263317071"/>
    <n v="2.6442108762587995"/>
    <n v="2.6442108762587995"/>
    <n v="0"/>
    <n v="2.9980766651542697E-2"/>
    <m/>
    <n v="1.1402322269877554"/>
    <n v="2.6380577742392979"/>
    <n v="1.2295970568604646"/>
    <n v="1.2084616862341091"/>
    <n v="3.944049909492259"/>
    <n v="2.6380577742392979"/>
    <x v="0"/>
    <m/>
    <x v="7"/>
    <x v="4"/>
    <s v="No root cause"/>
    <s v="No root cause"/>
    <s v=" "/>
  </r>
  <r>
    <s v="Ngd-CRTV"/>
    <s v="ADM_007"/>
    <s v="Ngaoundere"/>
    <s v="CAMUSAT"/>
    <s v="Good Grid + Solar + GE"/>
    <s v="ADAMAOUA"/>
    <s v="Ngaoundere"/>
    <s v="Huawei"/>
    <n v="2.3106770766451787"/>
    <n v="5.2020999734614044"/>
    <n v="3.1062464151492586"/>
    <n v="0"/>
    <n v="4.897030958842346"/>
    <n v="0"/>
    <n v="1.1235207586043552"/>
    <n v="1.8874328330950565"/>
    <n v="0.53400007990115095"/>
    <n v="1.6279859488118984"/>
    <n v="2.3414782568993218"/>
    <n v="0.51445283406528486"/>
    <n v="3.5626995745263716"/>
    <n v="2.9653136262851953"/>
    <n v="0.51445283406528486"/>
    <n v="1.1887079698544372"/>
    <n v="4.38833885507358"/>
    <n v="5.7021063940895989"/>
    <n v="3.7599020354818182"/>
    <n v="3.5481104804627424"/>
    <n v="0"/>
    <n v="0"/>
    <n v="0"/>
    <n v="0.58226180182802412"/>
    <m/>
    <n v="4.0895834581788817E-2"/>
    <n v="2.6363812768774633"/>
    <n v="4.3494888273403438"/>
    <n v="5.553016123164384"/>
    <n v="0.28967675494181033"/>
    <n v="2.6363812768774633"/>
    <x v="0"/>
    <m/>
    <x v="3"/>
    <x v="0"/>
    <s v="AKTIVCO Defaut GE &amp; Power Cabinet"/>
    <s v="PASSIVE"/>
    <s v="(05-11-2026 retour camusat): Souci avec le GE    ;    "/>
  </r>
  <r>
    <s v="Ngong-Marche"/>
    <s v="NRD_132"/>
    <s v="NORD"/>
    <s v="CAMUSAT"/>
    <s v="Good Grid + GE"/>
    <s v="NORD"/>
    <s v="Ngong"/>
    <s v="Huawei"/>
    <n v="0"/>
    <n v="0"/>
    <n v="6.6218970530743402"/>
    <n v="0"/>
    <n v="0"/>
    <n v="0"/>
    <n v="0"/>
    <n v="0"/>
    <n v="0"/>
    <n v="0"/>
    <n v="1.802858891713965"/>
    <n v="0"/>
    <n v="0"/>
    <n v="0"/>
    <n v="0"/>
    <n v="7.0448559353713846E-3"/>
    <n v="0.75683154839869549"/>
    <n v="0.96238082600668295"/>
    <n v="2.4258560124189223"/>
    <n v="0"/>
    <n v="0"/>
    <n v="0"/>
    <n v="1.5618178082543595"/>
    <n v="0.69005701517836515"/>
    <m/>
    <n v="3.3544215299358209"/>
    <n v="2.6170302169030881"/>
    <n v="3.414645356481981"/>
    <n v="5.8053655762620222"/>
    <n v="0.34610729161878628"/>
    <n v="2.6170302169030881"/>
    <x v="0"/>
    <m/>
    <x v="3"/>
    <x v="0"/>
    <s v="AKTIVCO Defaut GE &amp; Power Cabinet"/>
    <s v="PASSIVE"/>
    <s v="(05-11-2026 retour camusat): Batterie GE faulty   ;    "/>
  </r>
  <r>
    <s v="Beka-Hossere-II"/>
    <s v="ADM_172"/>
    <s v="Ngaoundere"/>
    <s v="CAMUSAT"/>
    <s v="Hybrid Solar - S3"/>
    <s v="ADAMAOUA"/>
    <s v="Ngaoundere"/>
    <s v="Huawei"/>
    <n v="2.2857436371574593"/>
    <n v="17.624624393250635"/>
    <n v="21.493142055685393"/>
    <n v="0"/>
    <n v="0"/>
    <n v="0"/>
    <n v="0.82635268367990466"/>
    <n v="3.2250280367431148"/>
    <n v="0"/>
    <n v="2.3044704693907248"/>
    <n v="0"/>
    <n v="0.24842480588300758"/>
    <n v="1.3225780677048109"/>
    <n v="0.93414789703024548"/>
    <n v="0.24842480588300758"/>
    <n v="0.23727788193463517"/>
    <n v="0.51015458019079263"/>
    <n v="0.17155561833503125"/>
    <n v="0.25830543927084493"/>
    <n v="3.1036246586366008"/>
    <n v="0"/>
    <n v="0"/>
    <n v="0"/>
    <n v="0.81422483042407523"/>
    <m/>
    <n v="0"/>
    <n v="2.5768477854539951"/>
    <n v="1.8884212798100788"/>
    <n v="2.3945041157930169"/>
    <n v="2.8827454160620052"/>
    <n v="2.5768477854539951"/>
    <x v="0"/>
    <m/>
    <x v="7"/>
    <x v="4"/>
    <s v="No root cause"/>
    <s v="No root cause"/>
    <s v=" "/>
  </r>
  <r>
    <s v="Ngd-Bamyanga-Hossere-MTN"/>
    <s v="ADM_164"/>
    <s v="Ngaoundere"/>
    <s v="MTN sharing"/>
    <m/>
    <s v="ADAMAOUA"/>
    <s v="Ngaoundere"/>
    <s v="Huawei"/>
    <n v="5.8223504921054809"/>
    <n v="3.4373546441117133"/>
    <n v="0.18548481450091747"/>
    <n v="0"/>
    <n v="0"/>
    <n v="0"/>
    <n v="0.87561316999255212"/>
    <n v="3.7206648631835471"/>
    <n v="0"/>
    <n v="5.7375090245496283"/>
    <n v="5.7100430039408394"/>
    <n v="0.18976523329709244"/>
    <n v="1.2705353091746499"/>
    <n v="0.88524411228394595"/>
    <n v="0.18976523329709247"/>
    <n v="0.20314154203513937"/>
    <n v="0.40130709721972541"/>
    <n v="0.14981465786612563"/>
    <n v="0.2468731540693942"/>
    <n v="2.8360806487973451"/>
    <n v="0"/>
    <n v="0"/>
    <n v="1.8689021867232822"/>
    <n v="0.78344148524824997"/>
    <m/>
    <n v="0"/>
    <n v="2.5758311859899043"/>
    <n v="1.9109024855221035"/>
    <n v="2.4283986318090789"/>
    <n v="2.8528201314605788"/>
    <n v="2.5758311859899043"/>
    <x v="0"/>
    <m/>
    <x v="7"/>
    <x v="4"/>
    <s v="No root cause"/>
    <s v="No root cause"/>
    <s v=" "/>
  </r>
  <r>
    <s v="Kumba-Bonakama2"/>
    <s v="SUO_231"/>
    <s v="SUD-OUEST"/>
    <s v="IHS"/>
    <s v="Hybrid-Gen"/>
    <s v="SUD-OUEST"/>
    <s v="Kumba"/>
    <s v="Huawei"/>
    <n v="0"/>
    <n v="8.0257852428281603E-4"/>
    <n v="0"/>
    <n v="8.4603369260315091"/>
    <n v="5.3505234952187721E-4"/>
    <n v="1.0130324484280875E-2"/>
    <n v="1.8726832233265705E-3"/>
    <n v="4.6959761209703417E-2"/>
    <n v="4.3690234652558395"/>
    <n v="4.8154711456968946E-3"/>
    <n v="2.675261747609386E-4"/>
    <n v="8.0257852428281603E-4"/>
    <n v="3.4217132804273569"/>
    <n v="9.8806333878373332E-3"/>
    <n v="8.0257852428281581E-4"/>
    <n v="2.675261747609386E-4"/>
    <n v="5.3255543855744172E-2"/>
    <n v="4.6192852842055392E-3"/>
    <n v="8.0257852428281603E-4"/>
    <n v="1.6051570485656321E-3"/>
    <n v="2.1402093980875093E-3"/>
    <n v="2.1402093980875093E-3"/>
    <n v="9.809293074567748E-3"/>
    <n v="2.8072413271581165"/>
    <m/>
    <n v="6.8665051521974246E-2"/>
    <n v="2.5668423065179371"/>
    <n v="3.5451612451990138"/>
    <n v="6.0622838826157475"/>
    <n v="4.8735463493752011E-2"/>
    <n v="2.5668423065179371"/>
    <x v="0"/>
    <m/>
    <x v="1"/>
    <x v="0"/>
    <s v="Defaut GE &amp; Power Cabinet"/>
    <s v="PASSIVE"/>
    <s v="[HOURLY IHS 11-05-2026] -..Coordinator Boris is informed and managing   ;    "/>
  </r>
  <r>
    <s v="EST_200_Z_Batouri-Qtier-Admin-MTN-IHS"/>
    <s v="EST_200"/>
    <s v="CENTRE"/>
    <s v="IHS"/>
    <s v="Gen-Lithium"/>
    <s v="EST"/>
    <s v="Batouri"/>
    <s v="ZTE"/>
    <n v="0"/>
    <n v="0"/>
    <n v="0"/>
    <n v="0"/>
    <n v="0"/>
    <n v="0"/>
    <n v="0"/>
    <n v="0"/>
    <n v="0"/>
    <n v="1.8316447081182425"/>
    <n v="0"/>
    <n v="0"/>
    <n v="0"/>
    <n v="0"/>
    <n v="0"/>
    <n v="0"/>
    <n v="0"/>
    <n v="0"/>
    <n v="0"/>
    <n v="0.42153207603165177"/>
    <n v="0.9083048685483387"/>
    <n v="0.9083048685483387"/>
    <n v="0"/>
    <n v="0"/>
    <m/>
    <n v="0"/>
    <n v="2.5297275085394357"/>
    <n v="1.1881317218805081"/>
    <n v="2.183061837197521"/>
    <n v="3.1202666749841863"/>
    <n v="2.5297275085394357"/>
    <x v="0"/>
    <m/>
    <x v="7"/>
    <x v="4"/>
    <s v="No root cause"/>
    <s v="No root cause"/>
    <s v=" "/>
  </r>
  <r>
    <s v="Akwa-Palace-Micro"/>
    <s v="LIT_705"/>
    <s v="Douala"/>
    <s v="CAMUSAT"/>
    <s v="Good Grid no GE - 8h"/>
    <s v="LITTORAL"/>
    <s v="Douala"/>
    <s v="ZTE"/>
    <n v="0"/>
    <n v="2.3542303378962601E-2"/>
    <n v="0"/>
    <n v="0"/>
    <n v="0"/>
    <n v="0"/>
    <n v="0"/>
    <n v="2.3845499710358289E-2"/>
    <n v="0"/>
    <n v="2.3916840023627997E-2"/>
    <n v="0"/>
    <n v="2.4023850493532388E-2"/>
    <n v="0"/>
    <n v="2.377415939708875E-2"/>
    <n v="2.4023850493532388E-2"/>
    <n v="2.4059520650167074E-2"/>
    <n v="0"/>
    <n v="7.1429488661170576E-2"/>
    <n v="0"/>
    <n v="0"/>
    <n v="0"/>
    <n v="0"/>
    <n v="0"/>
    <n v="0"/>
    <m/>
    <n v="2.386333478867575E-2"/>
    <n v="2.5259464719361473"/>
    <n v="8.8218749125730884"/>
    <n v="0"/>
    <n v="2.4280178914213546"/>
    <n v="2.5259464719361473"/>
    <x v="0"/>
    <m/>
    <x v="0"/>
    <x v="0"/>
    <s v="AKTIVCO Coupure ENEO &amp; Baisse de tension"/>
    <s v="PASSIVE"/>
    <s v="[OCM RAN -  11/05/2026] 11/05/2026 Feedback CAMUSAT grid outage grid only site / awaiting grid return   ;   [Ticket -  11/05/2026] INC-20260511-00002148..Feedback CAMUSAT grid outage grid only site / awaiting grid return..fluctuations d énergie..Coupure Secteur..grid outage grid only site / awaiting grid return"/>
  </r>
  <r>
    <s v="Garoua-Foulbere"/>
    <s v="NRD_045"/>
    <s v="Garoua"/>
    <s v="IHS"/>
    <s v="Grid-Gen"/>
    <s v="NORD"/>
    <s v="Garoua"/>
    <s v="Huawei"/>
    <n v="0"/>
    <n v="0"/>
    <n v="0"/>
    <n v="0"/>
    <n v="0"/>
    <n v="0"/>
    <n v="0"/>
    <n v="0"/>
    <n v="0"/>
    <n v="2.2788771320052623"/>
    <n v="0"/>
    <n v="1.0555691102150768"/>
    <n v="0"/>
    <n v="0.98146435980629665"/>
    <n v="1.0555691102150768"/>
    <n v="0"/>
    <n v="0"/>
    <n v="0"/>
    <n v="0"/>
    <n v="0"/>
    <n v="0"/>
    <n v="0"/>
    <n v="0"/>
    <n v="0"/>
    <m/>
    <n v="0"/>
    <n v="2.479343412292792"/>
    <n v="4.2957837248060624"/>
    <n v="5.4826239073003045"/>
    <n v="4.8564461867458143E-2"/>
    <n v="2.479343412292792"/>
    <x v="0"/>
    <m/>
    <x v="1"/>
    <x v="0"/>
    <s v="Defaut GE &amp; Power Cabinet"/>
    <s v="PASSIVE"/>
    <s v="[HOURLY IHS 11-05-2026] -..FME Gael is on the way   ;   [Ticket -  11/05/2026] INC-20260511-00001002..GEN took alarm Undervoltage // Reset card and started DG (site on observation)..GEN took alarm Undervoltage // Reset card and started DG (site on observation)..Grid Outage..GEN took alarm Undervoltage // Reset card and started DG (site on observation)"/>
  </r>
  <r>
    <s v="Mendong-IV-MTN"/>
    <s v="CTR_746"/>
    <s v="Yaounde"/>
    <s v="MTN sharing"/>
    <m/>
    <s v="CENTRE"/>
    <s v="Yaounde"/>
    <s v="ZTE"/>
    <n v="0"/>
    <n v="0.72784954613292663"/>
    <n v="0"/>
    <n v="0.67068812012567347"/>
    <n v="1.144869347350278"/>
    <n v="0.66341140817217603"/>
    <n v="1.0529473537024199"/>
    <n v="4.6018425776111265"/>
    <n v="14.614098843430842"/>
    <n v="1.0113559510662526"/>
    <n v="1.9703659472709474"/>
    <n v="0"/>
    <n v="2.035303467424586"/>
    <n v="0"/>
    <n v="0"/>
    <n v="4.3622283004169136"/>
    <n v="0"/>
    <n v="0"/>
    <n v="0"/>
    <n v="4.3561465387106812"/>
    <n v="0"/>
    <n v="0"/>
    <n v="0.62724186934449755"/>
    <n v="1.9155052463666378"/>
    <m/>
    <n v="0.24205768292369656"/>
    <n v="2.4665199909825843"/>
    <n v="1.6989546738926256"/>
    <n v="1.7862622445267264"/>
    <n v="3.114623621316488"/>
    <n v="2.4665199909825843"/>
    <x v="0"/>
    <m/>
    <x v="7"/>
    <x v="4"/>
    <s v="No root cause"/>
    <s v="No root cause"/>
    <s v=" "/>
  </r>
  <r>
    <s v="Garoua-Ngalbidje-II"/>
    <s v="NRD_158"/>
    <s v="Garoua"/>
    <s v="CAMUSAT"/>
    <s v="Good Grid + Solar + GE"/>
    <s v="NORD"/>
    <s v="Garoua"/>
    <s v="Huawei"/>
    <n v="3.0291453715831564"/>
    <n v="2.7602280607134611"/>
    <n v="8.1076304172266873"/>
    <n v="4.4933339611280898"/>
    <n v="3.6705126229550293"/>
    <n v="3.1779791001418247"/>
    <n v="2.5667174609697132"/>
    <n v="3.5901477600568428"/>
    <n v="2.5879233690890984"/>
    <n v="0.15851817608501481"/>
    <n v="0.31924790188138685"/>
    <n v="0.47798009890621029"/>
    <n v="4.7293277174238728"/>
    <n v="3.4440427984807367"/>
    <n v="0.47798009890621029"/>
    <n v="7.6120470960212083"/>
    <n v="15.478297563300259"/>
    <n v="8.2526831091820672"/>
    <n v="19.308683828292427"/>
    <n v="4.7959417349393458"/>
    <n v="4.6352120091429754"/>
    <n v="4.6352120091429754"/>
    <n v="12.526199730048255"/>
    <n v="9.4924707433375257"/>
    <m/>
    <n v="15.834232221280534"/>
    <n v="2.4387864441990339"/>
    <n v="3.1860864317430631"/>
    <n v="2.768725073186654"/>
    <n v="2.0217522276723856"/>
    <n v="2.4387864441990339"/>
    <x v="0"/>
    <m/>
    <x v="8"/>
    <x v="5"/>
    <s v="MPR ISSUE"/>
    <s v="ACTIVE"/>
    <s v="(05-11-2026 groupe whatsapp  incident ) impacted by   NRD_009_H_Garoua-Lainde, Plantage du MPR1 sur le site de Garoua -Lainde  || Action reset MPR du MPR1 sur site de Garoua-Lainde   ;    "/>
  </r>
  <r>
    <s v="Bambui-II"/>
    <s v="NRO_140"/>
    <s v="NORD-OUEST"/>
    <s v="CAMUSAT"/>
    <s v="HGB"/>
    <s v="NORD-OUEST"/>
    <s v="Tubah"/>
    <s v="NOKIA"/>
    <n v="0"/>
    <n v="0"/>
    <n v="0"/>
    <n v="0"/>
    <n v="4.8618452219296753"/>
    <n v="2.8317236446490459"/>
    <n v="0.23896842510181915"/>
    <n v="0"/>
    <n v="1.1171276498347338"/>
    <n v="0"/>
    <n v="0.76566631325404133"/>
    <n v="4.6371203625230331E-3"/>
    <n v="3.4778402718922325E-3"/>
    <n v="0"/>
    <n v="4.6371203625230331E-3"/>
    <n v="0"/>
    <n v="0"/>
    <n v="2.6041889605145632"/>
    <n v="3.9112326750049158E-2"/>
    <n v="3.4742732562287326E-2"/>
    <n v="1.9904660805346528"/>
    <n v="1.9904660805346528"/>
    <n v="3.0504939603290784"/>
    <n v="0.59051944308897852"/>
    <m/>
    <n v="0.21261196862167661"/>
    <n v="2.4337926222701629"/>
    <n v="8.5192529045717773"/>
    <n v="3.6258631945081961"/>
    <n v="0"/>
    <n v="2.4337926222701629"/>
    <x v="2"/>
    <m/>
    <x v="7"/>
    <x v="4"/>
    <s v="No root cause"/>
    <s v="No root cause"/>
    <s v=" "/>
  </r>
  <r>
    <s v="Diang-MTN"/>
    <s v="EST_076"/>
    <s v="CENTRE"/>
    <s v="IHS"/>
    <s v="Grid-Gen"/>
    <s v="EST"/>
    <s v="Diang"/>
    <s v="NOKIA"/>
    <n v="0"/>
    <n v="0"/>
    <n v="0"/>
    <n v="0"/>
    <n v="0"/>
    <n v="0.37895974408802824"/>
    <n v="0"/>
    <n v="0"/>
    <n v="2.1924840126357958"/>
    <n v="0"/>
    <n v="0"/>
    <n v="0"/>
    <n v="0.38095727285957653"/>
    <n v="0"/>
    <n v="0"/>
    <n v="1.0101074955840346"/>
    <n v="1.6675263174415651"/>
    <n v="2.9619963017181599"/>
    <n v="9.7888005695810598"/>
    <n v="5.1851388139815606"/>
    <n v="0"/>
    <n v="0"/>
    <n v="1.9352308429856777"/>
    <n v="2.3766133611845914"/>
    <m/>
    <n v="5.8766404705036335"/>
    <n v="2.3910776096999999"/>
    <n v="4.1412878833295359"/>
    <n v="1.7959312130454146"/>
    <n v="2.2949444258394678"/>
    <n v="2.3910776096999999"/>
    <x v="0"/>
    <m/>
    <x v="1"/>
    <x v="0"/>
    <s v="Defaut GE &amp; Power Cabinet"/>
    <s v="PASSIVE"/>
    <s v="[Ticket -  11/05/2026] INC-20260511-00002275..Grid Outage"/>
  </r>
  <r>
    <s v="Maroua-Douggoy-II"/>
    <s v="EXN_212"/>
    <s v="Maroua"/>
    <s v="CAMUSAT"/>
    <s v="Bad Grid + GE"/>
    <s v="EXTREME-NORD"/>
    <s v="Maroua"/>
    <s v="Huawei"/>
    <n v="0.27127154120759178"/>
    <n v="0.69615661196291456"/>
    <n v="0"/>
    <n v="0"/>
    <n v="0"/>
    <n v="0"/>
    <n v="3.0923350540616896"/>
    <n v="4.6228522998690194"/>
    <n v="4.6626245245168114"/>
    <n v="3.1392413100364402"/>
    <n v="0"/>
    <n v="0"/>
    <n v="0"/>
    <n v="0"/>
    <n v="0"/>
    <n v="0"/>
    <n v="0"/>
    <n v="2.2534621454029726"/>
    <n v="0"/>
    <n v="0"/>
    <n v="2.8344398215921442"/>
    <n v="2.8344398215921442"/>
    <n v="5.347491531904816"/>
    <n v="0"/>
    <m/>
    <n v="0"/>
    <n v="2.3590458090419562"/>
    <n v="4.0035280505497406"/>
    <n v="5.1163187538038359"/>
    <n v="0.13372327176180376"/>
    <n v="2.3590458090419562"/>
    <x v="0"/>
    <m/>
    <x v="3"/>
    <x v="0"/>
    <s v="AKTIVCO Defaut GE &amp; Power Cabinet"/>
    <s v="PASSIVE"/>
    <s v="(05-11-2026 retour camusat): Batterie GE faulty   ;   [Ticket -  11/05/2026] INC-20260511-00010201..investigations ongoing / FME is trying to get level0..Auto TT closure RCA..Transmission Board fault"/>
  </r>
  <r>
    <s v="Bertoua-ENIA-MTN"/>
    <s v="EST_069"/>
    <s v="CENTRE"/>
    <s v="IHS"/>
    <s v="Grid-Gen"/>
    <s v="EST"/>
    <s v="Bertoua"/>
    <s v="ZTE"/>
    <n v="0"/>
    <n v="0"/>
    <n v="0"/>
    <n v="0.96330825007918786"/>
    <n v="0"/>
    <n v="0"/>
    <n v="4.3422645349446661E-17"/>
    <n v="0"/>
    <n v="0"/>
    <n v="0"/>
    <n v="0"/>
    <n v="0"/>
    <n v="0"/>
    <n v="0"/>
    <n v="0"/>
    <n v="0"/>
    <n v="0.76532104567777592"/>
    <n v="8.6845290698893322E-17"/>
    <n v="0"/>
    <n v="0"/>
    <n v="0"/>
    <n v="0"/>
    <n v="0.28320320860192932"/>
    <n v="1.2841256388525055E-3"/>
    <m/>
    <n v="0"/>
    <n v="2.3364130946571811"/>
    <n v="2.3170629353860175"/>
    <n v="0.98655354611014145"/>
    <n v="3.2106923349683818"/>
    <n v="2.3364130946571811"/>
    <x v="0"/>
    <m/>
    <x v="9"/>
    <x v="5"/>
    <s v="fiber AOF"/>
    <s v="ACTIVE"/>
    <s v="(05-11-2026 groupe whatsapp  incident ) impacted by    EST_051_Z_Bertoua-Ngaikada(EST-051)  ,AOF Bertoua -Ngaikada=Bertoua Orange down || Action : Routage trafic sur le FH par le  BOTX   ;   [Ticket -  11/05/2026] INC-20260511-00015901..Grid Outage"/>
  </r>
  <r>
    <s v="Bertoua-Ngaikada"/>
    <s v="EST_051"/>
    <s v="CENTRE"/>
    <s v="IHS"/>
    <s v="Grid-Gen"/>
    <s v="EST"/>
    <s v="Bertoua"/>
    <s v="ZTE"/>
    <n v="0"/>
    <n v="0"/>
    <n v="0"/>
    <n v="1.2821102750026387"/>
    <n v="0"/>
    <n v="0"/>
    <n v="0"/>
    <n v="0"/>
    <n v="0"/>
    <n v="0"/>
    <n v="5.7896860465928885E-17"/>
    <n v="0"/>
    <n v="0"/>
    <n v="0"/>
    <n v="0"/>
    <n v="0"/>
    <n v="0"/>
    <n v="0"/>
    <n v="0"/>
    <n v="0"/>
    <n v="0"/>
    <n v="0"/>
    <n v="0.22862786895069828"/>
    <n v="6.8752521803290544E-17"/>
    <m/>
    <n v="0"/>
    <n v="2.3315976235114841"/>
    <n v="2.3151895015766817"/>
    <n v="0.98639416750818543"/>
    <n v="3.2020738530031716"/>
    <n v="2.3315976235114841"/>
    <x v="0"/>
    <m/>
    <x v="9"/>
    <x v="5"/>
    <s v="fiber AOF"/>
    <s v="ACTIVE"/>
    <s v="(05-11-2026 groupe whatsapp  incident ) impacted by    EST_051_Z_Bertoua-Ngaikada(EST-051)  ,AOF Bertoua -Ngaikada=Bertoua Orange down || Action : Routage trafic sur le FH par le  BOTX   ;   [Ticket -  11/05/2026] INC-20260511-00015759..The Optim Link Radio Beertoua-Ngaikada_Bertoua-Orange is cut so pleasse to involve CDS..Routage trafic sur le FH par le BOTX..Other..AOF Bertoua-Ngaikada=Bertoua Orange down"/>
  </r>
  <r>
    <s v="MOLYKO-CHIEF-STREET-MTN"/>
    <s v="SUO_228"/>
    <s v="SUD-OUEST"/>
    <s v="MTN sharing"/>
    <m/>
    <s v="SUD-OUEST"/>
    <s v="Buea"/>
    <s v="Huawei"/>
    <n v="0.34287938065193635"/>
    <n v="0.75050009559601982"/>
    <n v="0"/>
    <n v="0"/>
    <n v="0"/>
    <n v="0"/>
    <n v="0"/>
    <n v="0"/>
    <n v="7.2232067185453424E-3"/>
    <n v="4.4679724797607525"/>
    <n v="0"/>
    <n v="0"/>
    <n v="7.5620732065758639E-3"/>
    <n v="0.27171741816552664"/>
    <n v="0"/>
    <n v="0.19936050543185146"/>
    <n v="1.8129000408066591"/>
    <n v="0"/>
    <n v="0"/>
    <n v="0"/>
    <n v="0"/>
    <n v="0"/>
    <n v="0"/>
    <n v="0"/>
    <m/>
    <n v="0"/>
    <n v="2.3146364640316408"/>
    <n v="3.1492422334928003"/>
    <n v="5.3660118968688693"/>
    <n v="0.12175315792123309"/>
    <n v="2.3146364640316408"/>
    <x v="0"/>
    <m/>
    <x v="7"/>
    <x v="4"/>
    <s v="No root cause"/>
    <s v="No root cause"/>
    <s v="[OCM RAN -  11/05/2026] Power status check Ongoing   ;    "/>
  </r>
  <r>
    <s v="Domayo"/>
    <s v="EXN_054"/>
    <s v="Maroua"/>
    <s v="IHS"/>
    <s v="Grid-Gen"/>
    <s v="EXTREME-NORD"/>
    <s v="Maroua"/>
    <s v="Huawei"/>
    <n v="0"/>
    <n v="0"/>
    <n v="0"/>
    <n v="0"/>
    <n v="0"/>
    <n v="0"/>
    <n v="4.8154711456968955E-3"/>
    <n v="0"/>
    <n v="0"/>
    <n v="0"/>
    <n v="0.8269234061860613"/>
    <n v="0.59551326501784929"/>
    <n v="0"/>
    <n v="0"/>
    <n v="0.59551326501784929"/>
    <n v="0"/>
    <n v="0"/>
    <n v="8.7284873285335589"/>
    <n v="11.131532275784528"/>
    <n v="6.4492891651185813"/>
    <n v="7.3181250053505229"/>
    <n v="7.3181250053505229"/>
    <n v="1.8950305764582676"/>
    <n v="0"/>
    <m/>
    <n v="1.0234659692437642"/>
    <n v="2.2926101423096572"/>
    <n v="3.6850443029627229"/>
    <n v="4.7099033188150052"/>
    <n v="0.35517037781236122"/>
    <n v="2.2926101423096572"/>
    <x v="0"/>
    <m/>
    <x v="1"/>
    <x v="0"/>
    <s v="Defaut GE &amp; Power Cabinet"/>
    <s v="PASSIVE"/>
    <s v="[HOURLY IHS 11-05-2026] -..Emmanuel is going to site ETA 01:10PM   ;    "/>
  </r>
  <r>
    <s v="Poumpoumrey"/>
    <s v="NRD_038"/>
    <s v="Garoua"/>
    <s v="IHS"/>
    <s v="Grid-Gen"/>
    <s v="NORD"/>
    <s v="Garoua"/>
    <s v="Huawei"/>
    <n v="0"/>
    <n v="0"/>
    <n v="4.6273824097616378"/>
    <n v="0"/>
    <n v="0"/>
    <n v="0"/>
    <n v="0"/>
    <n v="0"/>
    <n v="0"/>
    <n v="0"/>
    <n v="0"/>
    <n v="0"/>
    <n v="0"/>
    <n v="0"/>
    <n v="0"/>
    <n v="0"/>
    <n v="1.8352295588600389"/>
    <n v="2.2467383208773142"/>
    <n v="0"/>
    <n v="0"/>
    <n v="0"/>
    <n v="0"/>
    <n v="0"/>
    <n v="0"/>
    <m/>
    <n v="0"/>
    <n v="2.2645555641163932"/>
    <n v="2.13196767502368"/>
    <n v="5.8386757040709121"/>
    <n v="0"/>
    <n v="2.2645555641163932"/>
    <x v="0"/>
    <m/>
    <x v="8"/>
    <x v="5"/>
    <s v="MPR ISSUE"/>
    <s v="ACTIVE"/>
    <s v="(05-11-2026 groupe whatsapp  incident ) impacted by   NRD_009_H_Garoua-Lainde, Plantage du MPR1 sur le site de Garoua -Lainde  || Action reset MPR du MPR1 sur site de Garoua-Lainde   ;   [OCM RAN 11-05-2026 18H UTC ] -&gt;..Power status check Ongoing   ;   [Ticket -  11/05/2026] INC-20260511-00012758..Auto TT closure RCA..Transmission Board fault"/>
  </r>
  <r>
    <s v="Darassalam-IHS"/>
    <s v="ADM_153"/>
    <s v="ADAMAOUA"/>
    <s v="IHS"/>
    <s v="Hybrid-Gen"/>
    <s v="ADAMAOUA"/>
    <s v="Darra Salam"/>
    <s v="NOKIA"/>
    <n v="0.27649081848810614"/>
    <n v="2.2719085220534017"/>
    <n v="0.44621611091087593"/>
    <n v="0.37922593606154065"/>
    <n v="0.32996865391192076"/>
    <n v="0"/>
    <n v="0.56594958975779408"/>
    <n v="0.22475855135002612"/>
    <n v="0.2176151035186159"/>
    <n v="0.18355084389427712"/>
    <n v="0"/>
    <n v="0.10154132564083078"/>
    <n v="1.0637197410061265"/>
    <n v="2.1265190569459995"/>
    <n v="0.10154132564083075"/>
    <n v="1.8190219476978593"/>
    <n v="3.7759473006680375"/>
    <n v="4.5782289339188953"/>
    <n v="4.3035555861943431"/>
    <n v="4.6926316737056339"/>
    <n v="0.24510575014584185"/>
    <n v="0.24510575014584185"/>
    <n v="0.51155840122415241"/>
    <n v="7.1345856730286233E-2"/>
    <m/>
    <n v="2.2556920772809392"/>
    <n v="2.2541426085012719"/>
    <n v="2.94016702037097"/>
    <n v="3.9909545777353292"/>
    <n v="0.94820401779949082"/>
    <n v="2.2541426085012719"/>
    <x v="0"/>
    <m/>
    <x v="1"/>
    <x v="0"/>
    <s v="Defaut GE &amp; Power Cabinet"/>
    <s v="PASSIVE"/>
    <s v="[Ticket -  11/05/2026] INC-20260511-00000542..Grid Outage"/>
  </r>
  <r>
    <s v="Poumpoumrey-II"/>
    <s v="NRD_148"/>
    <s v="Garoua"/>
    <s v="CAMUSAT"/>
    <s v="Good Grid + GE"/>
    <s v="NORD"/>
    <s v="Garoua"/>
    <s v="Huawei"/>
    <n v="0"/>
    <n v="1.8473574121158682"/>
    <n v="5.0657686348032289"/>
    <n v="0"/>
    <n v="0"/>
    <n v="0"/>
    <n v="0"/>
    <n v="8.1006925717612213E-2"/>
    <n v="6.1533695456763482"/>
    <n v="5.2857999960049424"/>
    <n v="0"/>
    <n v="0"/>
    <n v="1.1254826172192687"/>
    <n v="0"/>
    <n v="0"/>
    <n v="0"/>
    <n v="3.4864011094845524"/>
    <n v="5.2924881503739671"/>
    <n v="0"/>
    <n v="0"/>
    <n v="0"/>
    <n v="0"/>
    <n v="0"/>
    <n v="0"/>
    <m/>
    <n v="0"/>
    <n v="2.2534621454029726"/>
    <n v="2.1113599031209906"/>
    <n v="5.814397030372886"/>
    <n v="0"/>
    <n v="2.2534621454029726"/>
    <x v="0"/>
    <m/>
    <x v="8"/>
    <x v="5"/>
    <s v="MPR ISSUE"/>
    <s v="ACTIVE"/>
    <s v="(05-11-2026 groupe whatsapp  incident ) impacted by   NRD_009_H_Garoua-Lainde, Plantage du MPR1 sur le site de Garoua -Lainde  || Action reset MPR du MPR1 sur site de Garoua-Lainde   ;    "/>
  </r>
  <r>
    <s v="NRD_255_H_Garoua-Universite"/>
    <s v="NRD_255"/>
    <s v=""/>
    <s v="ESCO"/>
    <s v="Hybrid Solar - S1"/>
    <s v="NRD"/>
    <s v="Garoua"/>
    <s v="Huawei"/>
    <n v="0"/>
    <n v="0"/>
    <n v="9.0676926830521101"/>
    <n v="1.2369518567029933"/>
    <n v="0"/>
    <n v="0"/>
    <n v="0"/>
    <n v="0"/>
    <n v="0"/>
    <n v="0.55859465290083987"/>
    <n v="2.0293287161882581"/>
    <n v="0"/>
    <n v="0"/>
    <s v=""/>
    <n v="0"/>
    <n v="8.9175391586979543E-5"/>
    <n v="1.8709532207297825"/>
    <n v="0"/>
    <n v="0"/>
    <n v="0"/>
    <n v="3.1662436186089784"/>
    <n v="3.1662436186089784"/>
    <n v="0"/>
    <n v="0"/>
    <m/>
    <n v="0.57758901130886664"/>
    <n v="2.2532124543065288"/>
    <n v="2.0976213885191979"/>
    <n v="5.8194971456354905"/>
    <n v="0"/>
    <n v="2.2532124543065288"/>
    <x v="1"/>
    <s v=" not accepted"/>
    <x v="5"/>
    <x v="2"/>
    <s v="EXCLU"/>
    <s v="Exclu"/>
    <s v="(05-11-2026 groupe whatsapp  incident ) impacted by   NRD_009_H_Garoua-Lainde, Plantage du MPR1 sur le site de Garoua -Lainde  || Action reset MPR du MPR1 sur site de Garoua-Lainde   ;   [OCM RAN 11-05-2026 18H UTC ] -&gt;..Power status check Ongoing   ;    "/>
  </r>
  <r>
    <s v="Garoua-Lainde-II"/>
    <s v="NRD_145"/>
    <s v="Garoua"/>
    <s v="CAMUSAT"/>
    <s v="Medium Grid + GE"/>
    <s v="NORD"/>
    <s v="Garoua"/>
    <s v="Huawei"/>
    <n v="0"/>
    <n v="0"/>
    <n v="5.0805717498066683"/>
    <n v="0"/>
    <n v="0"/>
    <n v="0"/>
    <n v="2.0636077367142933"/>
    <n v="0.73792636538225576"/>
    <n v="0.85158931949901973"/>
    <n v="1.0968573165198483"/>
    <n v="4.594316174561186E-2"/>
    <n v="0"/>
    <n v="0"/>
    <n v="0"/>
    <n v="0"/>
    <n v="0"/>
    <n v="1.9921782480531229"/>
    <n v="5.2864955640593223"/>
    <n v="0"/>
    <n v="2.1255846338672444"/>
    <n v="0"/>
    <n v="0"/>
    <n v="0"/>
    <n v="0"/>
    <m/>
    <n v="0"/>
    <n v="2.2519639988243112"/>
    <n v="2.1007437782014238"/>
    <n v="5.814450156573538"/>
    <n v="0"/>
    <n v="2.2519639988243112"/>
    <x v="0"/>
    <m/>
    <x v="8"/>
    <x v="5"/>
    <s v="MPR ISSUE"/>
    <s v="ACTIVE"/>
    <s v="(05-11-2026 groupe whatsapp  incident ) impacted by   NRD_009_H_Garoua-Lainde, Plantage du MPR1 sur le site de Garoua -Lainde  || Action reset MPR du MPR1 sur site de Garoua-Lainde   ;   [Ticket -  11/05/2026] INC-20260511-00012670..Auto TT closure RCA..Others"/>
  </r>
  <r>
    <s v="PK15-Auberge"/>
    <s v="LIT_728"/>
    <s v="Douala"/>
    <s v="CAMUSAT"/>
    <s v="Good Grid no GE - 8h"/>
    <s v="LITTORAL"/>
    <s v="Douala"/>
    <s v="ZTE"/>
    <n v="1.0377697020543175"/>
    <n v="8.9529596242363017"/>
    <n v="0"/>
    <n v="5.4473679704822331"/>
    <n v="3.4907350335156804"/>
    <n v="0"/>
    <n v="9.7081325103514811"/>
    <n v="12.986844132829956"/>
    <n v="27.554232906147533"/>
    <n v="24.226778014627619"/>
    <n v="2.8934560957444067"/>
    <n v="0"/>
    <n v="0"/>
    <n v="0.99594644340002392"/>
    <n v="0"/>
    <n v="3.1758210556654198"/>
    <n v="2.4541067764736899E-2"/>
    <n v="3.9472773682843783"/>
    <n v="1.4337084407005043"/>
    <n v="0"/>
    <n v="2.1584190130495671"/>
    <n v="2.1584190130495671"/>
    <n v="0"/>
    <n v="0"/>
    <m/>
    <n v="0.69349918529362209"/>
    <n v="2.2517143077278661"/>
    <n v="0.98130462932988016"/>
    <n v="0.93475550047431166"/>
    <n v="3.4473927860843476"/>
    <n v="2.2517143077278661"/>
    <x v="0"/>
    <m/>
    <x v="0"/>
    <x v="0"/>
    <s v="AKTIVCO Coupure ENEO &amp; Baisse de tension"/>
    <s v="PASSIVE"/>
    <s v="(05-11-2026 retour camusat): Grid outage Grid only site   ;   [Ticket -  11/05/2026] INC-20260511-00011379..Grid Outage"/>
  </r>
  <r>
    <s v="Garoua-Katasko-MTN-IHS"/>
    <s v="NRD_116"/>
    <s v="Garoua"/>
    <s v="IHS"/>
    <s v="Grid-Gen"/>
    <s v="NORD"/>
    <s v="Garoua"/>
    <s v="Huawei"/>
    <n v="0"/>
    <n v="0"/>
    <n v="4.5392057825604333"/>
    <n v="0.58570397194328161"/>
    <n v="0"/>
    <n v="0"/>
    <n v="0"/>
    <n v="0"/>
    <n v="0"/>
    <n v="0.24764006243704215"/>
    <n v="0.96937217670710252"/>
    <n v="0"/>
    <n v="0"/>
    <n v="0"/>
    <n v="0"/>
    <n v="0"/>
    <n v="1.7234036178099668"/>
    <n v="0"/>
    <n v="0"/>
    <n v="0"/>
    <n v="1.4365442181529708"/>
    <n v="1.4365442181529708"/>
    <n v="0"/>
    <n v="0"/>
    <m/>
    <n v="0.29543807232766317"/>
    <n v="2.2482721376126102"/>
    <n v="2.0832583959809599"/>
    <n v="5.8108907011298445"/>
    <n v="0"/>
    <n v="2.2482721376126102"/>
    <x v="0"/>
    <m/>
    <x v="8"/>
    <x v="5"/>
    <s v="MPR ISSUE"/>
    <s v="ACTIVE"/>
    <s v="(05-11-2026 groupe whatsapp  incident ) impacted by   NRD_009_H_Garoua-Lainde, Plantage du MPR1 sur le site de Garoua -Lainde  || Action reset MPR du MPR1 sur site de Garoua-Lainde   ;   [Ticket -  11/05/2026] INC-20260511-00012657..Auto TT closure RCA..Others"/>
  </r>
  <r>
    <s v="Hopital-General-Garoua"/>
    <s v="NRD_189"/>
    <s v="Garoua"/>
    <s v="ESCO"/>
    <s v="Medium Grid + Solar + GE"/>
    <s v="NORD"/>
    <s v="Garoua"/>
    <s v="Huawei"/>
    <n v="0"/>
    <n v="0"/>
    <n v="5.0747931844318312"/>
    <n v="1.1822338364252223"/>
    <n v="0"/>
    <n v="0"/>
    <n v="0"/>
    <n v="0"/>
    <n v="0"/>
    <n v="0.55912970525036165"/>
    <n v="2.0161485933117032"/>
    <n v="0"/>
    <n v="0"/>
    <n v="0"/>
    <n v="0"/>
    <n v="0"/>
    <n v="1.9416871413365753"/>
    <n v="0"/>
    <n v="0"/>
    <n v="0"/>
    <n v="3.17753322318389"/>
    <n v="3.17753322318389"/>
    <n v="0"/>
    <n v="0"/>
    <m/>
    <n v="0.57393282025380044"/>
    <n v="2.2459714125096664"/>
    <n v="2.0420428521755811"/>
    <n v="5.8215690674609242"/>
    <n v="0"/>
    <n v="2.2459714125096664"/>
    <x v="0"/>
    <m/>
    <x v="8"/>
    <x v="5"/>
    <s v="MPR ISSUE"/>
    <s v="ACTIVE"/>
    <s v="(05-11-2026 groupe whatsapp  incident ) impacted by   NRD_009_H_Garoua-Lainde, Plantage du MPR1 sur le site de Garoua -Lainde  || Action reset MPR du MPR1 sur site de Garoua-Lainde   ;   [OCM RAN 11-05-2026 18H UTC ] -&gt;..Power status check Ongoing   ;   [Ticket -  11/05/2026] INC-20260511-00012672..no power issue u=54v load=79A / no action done..Auto TT closure RCA..Others"/>
  </r>
  <r>
    <s v="Efoulan-Pont"/>
    <s v="CTR_773"/>
    <s v="Yaounde"/>
    <s v="CAMUSAT"/>
    <s v="Good Grid no GE - 8h"/>
    <s v="CENTRE"/>
    <s v="Yaounde"/>
    <s v="ZTE"/>
    <n v="0"/>
    <n v="2.1445254870403199"/>
    <n v="0"/>
    <n v="0"/>
    <n v="0"/>
    <n v="0.98044776034220582"/>
    <n v="0"/>
    <n v="0"/>
    <n v="0"/>
    <n v="0"/>
    <n v="0"/>
    <n v="0.37776479384076261"/>
    <n v="4.4413625429111985"/>
    <n v="0"/>
    <n v="0.37776479384076256"/>
    <n v="0"/>
    <n v="1.7363875548250318"/>
    <n v="0"/>
    <n v="0"/>
    <n v="0.11077367142934572"/>
    <n v="0.56339228896821969"/>
    <n v="0.56339228896821969"/>
    <n v="0.5690638438731519"/>
    <n v="0"/>
    <m/>
    <n v="0.73334275025468532"/>
    <n v="2.2340754152719642"/>
    <n v="0.71902389602292482"/>
    <n v="1.2074522884217185"/>
    <n v="3.3098390778935669"/>
    <n v="2.2340754152719642"/>
    <x v="0"/>
    <m/>
    <x v="7"/>
    <x v="4"/>
    <s v="No root cause"/>
    <s v="No root cause"/>
    <s v=" "/>
  </r>
  <r>
    <s v="ZI-Bassa-II"/>
    <s v="LIT_729"/>
    <s v="Douala"/>
    <s v="CAMUSAT"/>
    <s v="Good Grid + GE"/>
    <s v="LITTORAL"/>
    <s v="Douala"/>
    <s v="ZTE"/>
    <n v="0"/>
    <n v="0"/>
    <n v="0"/>
    <n v="0"/>
    <n v="0"/>
    <n v="0"/>
    <n v="0"/>
    <n v="0"/>
    <n v="0"/>
    <n v="0"/>
    <n v="5.2902587655842916"/>
    <n v="0"/>
    <n v="0"/>
    <n v="0"/>
    <n v="0"/>
    <n v="0"/>
    <n v="0"/>
    <n v="0"/>
    <n v="5.5937047880764661"/>
    <n v="0"/>
    <n v="0"/>
    <n v="0"/>
    <n v="4.7780531513869979"/>
    <n v="2.6758859753504933"/>
    <m/>
    <n v="0"/>
    <n v="2.2082858920250104"/>
    <n v="1.4535348448696888"/>
    <n v="1.5440598957536451"/>
    <n v="2.8425600338829478"/>
    <n v="2.2082858920250104"/>
    <x v="0"/>
    <m/>
    <x v="3"/>
    <x v="0"/>
    <s v="AKTIVCO Defaut GE &amp; Power Cabinet"/>
    <s v="PASSIVE"/>
    <s v="(05-11-2026 retour camusat): Insuffisance de redresseurs   ;   [Ticket -  11/05/2026] INC-20260511-00008233..Grid Outage"/>
  </r>
  <r>
    <s v="Banyangui"/>
    <s v="LIT_382"/>
    <s v="Douala"/>
    <s v="IHS"/>
    <s v="GridOnly"/>
    <s v="LITTORAL"/>
    <s v="Douala"/>
    <s v="ZTE"/>
    <n v="0"/>
    <n v="0"/>
    <n v="0"/>
    <n v="0"/>
    <n v="0"/>
    <n v="0"/>
    <n v="0"/>
    <n v="0"/>
    <n v="0"/>
    <n v="0"/>
    <n v="0"/>
    <n v="0"/>
    <n v="0"/>
    <n v="0"/>
    <n v="0"/>
    <n v="0"/>
    <n v="0"/>
    <n v="0"/>
    <n v="0"/>
    <n v="0"/>
    <n v="0"/>
    <n v="0"/>
    <n v="0"/>
    <n v="23.799039331341511"/>
    <m/>
    <n v="0"/>
    <n v="2.2057889810605742"/>
    <n v="1.1933773365466469"/>
    <n v="1.0130635202355587"/>
    <n v="3.2508435168221825"/>
    <n v="2.2057889810605742"/>
    <x v="0"/>
    <m/>
    <x v="4"/>
    <x v="0"/>
    <s v="Coupure ENEO &amp; Baisse de tension"/>
    <s v="PASSIVE"/>
    <s v="[Ticket -  11/05/2026] INC-20260511-00017268..Grid Outage"/>
  </r>
  <r>
    <s v="Boko-Hospital-IHS"/>
    <s v="LIT_632"/>
    <s v="Douala"/>
    <s v="IHS"/>
    <s v="Grid-Gen"/>
    <s v="LITTORAL"/>
    <s v="Douala"/>
    <s v="ZTE"/>
    <n v="12.442802903836112"/>
    <n v="24.172595046699371"/>
    <n v="10.089928031891974"/>
    <n v="1.2955935942105905"/>
    <n v="19.172120633616128"/>
    <n v="0"/>
    <n v="0"/>
    <n v="0"/>
    <n v="0"/>
    <n v="0"/>
    <n v="0"/>
    <n v="0"/>
    <n v="0.18619821763361358"/>
    <n v="8.3610847151951773E-2"/>
    <n v="0"/>
    <n v="0.36276549297583316"/>
    <n v="0"/>
    <n v="0"/>
    <n v="0"/>
    <n v="0"/>
    <n v="0"/>
    <n v="0"/>
    <n v="9.3772026321721977"/>
    <n v="0"/>
    <m/>
    <n v="17.724358151201518"/>
    <n v="2.1925196827924314"/>
    <n v="0.99416887482064986"/>
    <n v="0.90149849886607347"/>
    <n v="3.3517686766608232"/>
    <n v="2.1925196827924314"/>
    <x v="0"/>
    <m/>
    <x v="1"/>
    <x v="0"/>
    <s v="Defaut GE &amp; Power Cabinet"/>
    <s v="PASSIVE"/>
    <s v="[HOURLY IHS 11-05-2026] -..FME is on the way, ETA=01:10 AM   ;    "/>
  </r>
  <r>
    <s v="Montesquieux"/>
    <s v="CTR_270"/>
    <s v="Yaounde"/>
    <s v="IHS"/>
    <s v="Grid-Gen"/>
    <s v="CENTRE"/>
    <s v="Yaounde"/>
    <s v="ZTE"/>
    <n v="31.584051016884832"/>
    <n v="23.114261499345105"/>
    <n v="23.114261499345105"/>
    <n v="12.649885998179395"/>
    <n v="0.35033444338860753"/>
    <n v="0.63958374354013547"/>
    <n v="0.71106673743625837"/>
    <n v="0.97964518181792271"/>
    <n v="1.2499179586397386"/>
    <n v="0.27168174800889178"/>
    <n v="0"/>
    <n v="0.71065653063495671"/>
    <n v="10.995361452831208"/>
    <n v="0"/>
    <n v="0.71065653063495682"/>
    <n v="2.4880647655899981"/>
    <n v="0"/>
    <n v="0"/>
    <n v="0"/>
    <n v="0"/>
    <n v="0.62007216786090424"/>
    <n v="0.62007216786090424"/>
    <n v="0.11143356932708978"/>
    <n v="0"/>
    <m/>
    <n v="0"/>
    <n v="2.1831205965191636"/>
    <n v="1.4652750300748574"/>
    <n v="1.4897649186871633"/>
    <n v="2.8260412767829588"/>
    <n v="2.1831205965191636"/>
    <x v="0"/>
    <m/>
    <x v="1"/>
    <x v="0"/>
    <s v="Defaut GE &amp; Power Cabinet"/>
    <s v="PASSIVE"/>
    <s v="[Ticket -  11/05/2026] INC-20260511-00011357..Grid Outage"/>
  </r>
  <r>
    <s v="Gra-Foulbere-Moussa-yaya"/>
    <s v="NRD_101"/>
    <s v="Garoua"/>
    <s v="IHS"/>
    <s v="Grid-Gen"/>
    <s v="NORD"/>
    <s v="Garoua"/>
    <s v="Huawei"/>
    <n v="2.0918585007690487"/>
    <n v="0.62476279345837848"/>
    <n v="3.2947631929641332"/>
    <n v="3.0005022358054174"/>
    <n v="0"/>
    <n v="0.92655015366703486"/>
    <n v="0"/>
    <n v="0.12190276029940103"/>
    <n v="0.24191500229715807"/>
    <n v="14.443880855969613"/>
    <n v="2.3216099796537422"/>
    <n v="5.0979787862444468"/>
    <n v="2.573958502766577"/>
    <n v="9.2099274326333411"/>
    <n v="5.0979787862444468"/>
    <n v="0"/>
    <n v="0"/>
    <n v="0"/>
    <n v="9.9876438577417084E-2"/>
    <n v="4.3065471859100022"/>
    <n v="4.4056388810414537"/>
    <n v="4.4056388810414537"/>
    <n v="5.2367000253971518"/>
    <n v="9.6010328650555152"/>
    <m/>
    <n v="7.1717703526779735"/>
    <n v="2.1425814635037228"/>
    <n v="1.7285549280801249"/>
    <n v="2.217115731815539"/>
    <n v="2.2079729987064072"/>
    <n v="2.1425814635037228"/>
    <x v="0"/>
    <m/>
    <x v="7"/>
    <x v="4"/>
    <s v="No root cause"/>
    <s v="No root cause"/>
    <s v=" "/>
  </r>
  <r>
    <s v="PK11-Mbengue-City"/>
    <s v="LIT_261"/>
    <s v="Douala"/>
    <s v="IHS"/>
    <s v="Grid-Gen"/>
    <s v="LITTORAL"/>
    <s v="Douala"/>
    <s v="ZTE"/>
    <n v="0"/>
    <n v="2.0534417420733777"/>
    <n v="1.3005160758261933"/>
    <n v="2.7394501944736924"/>
    <n v="1.4924571886780076"/>
    <n v="3.9049547274372007"/>
    <n v="0.74404379724512149"/>
    <n v="1.3038512354715468"/>
    <n v="2.6156569158726466"/>
    <n v="2.0844926134239641"/>
    <n v="1.3043862878210688"/>
    <n v="0"/>
    <n v="1.3028881412424069"/>
    <n v="1.3048143297006869"/>
    <n v="0"/>
    <n v="6.022263884965172"/>
    <n v="1.4470490792819186"/>
    <n v="0.90265114872172414"/>
    <n v="0"/>
    <n v="2.6156747509509635"/>
    <n v="2.0365519229068045"/>
    <n v="2.0365519229068045"/>
    <n v="0"/>
    <n v="0"/>
    <m/>
    <n v="0.57839158983314731"/>
    <n v="2.0289363444652762"/>
    <n v="0.59163039698811792"/>
    <n v="0.62162967383062873"/>
    <n v="3.3284782551595993"/>
    <n v="2.0289363444652762"/>
    <x v="0"/>
    <m/>
    <x v="1"/>
    <x v="0"/>
    <s v="Defaut GE &amp; Power Cabinet"/>
    <s v="PASSIVE"/>
    <s v="[CellDown ZTE -  11/05/2026] Power issue    ;    "/>
  </r>
  <r>
    <s v="Bda-Chinde"/>
    <s v="NRO_227"/>
    <s v="NORD-OUEST"/>
    <s v="IHS"/>
    <s v="Hybrid-Gen-Lithium"/>
    <s v="NORD-OUEST"/>
    <s v="Bamenda"/>
    <s v="Huawei"/>
    <n v="6.5439399257490027"/>
    <n v="0.1916200814421016"/>
    <n v="4.0902076859199905"/>
    <n v="7.4728978149888855E-3"/>
    <n v="7.3837224234019052E-3"/>
    <n v="7.5620732065758639E-3"/>
    <n v="0"/>
    <n v="0"/>
    <n v="0.81732813405130222"/>
    <n v="0"/>
    <n v="2.9427879223703252E-3"/>
    <n v="0"/>
    <n v="3.4362845394126689"/>
    <n v="4.9809806724823282"/>
    <n v="0"/>
    <n v="0"/>
    <n v="0"/>
    <n v="1.6573424877223324"/>
    <n v="23.114261499345094"/>
    <n v="23.028849309283085"/>
    <n v="15.227768218175799"/>
    <n v="15.227768218175799"/>
    <n v="0"/>
    <n v="0"/>
    <m/>
    <n v="0"/>
    <n v="2.0282229413325799"/>
    <n v="1.9539914631368178"/>
    <n v="3.3597540554416532"/>
    <n v="1.1913683303893692"/>
    <n v="2.0282229413325799"/>
    <x v="0"/>
    <m/>
    <x v="7"/>
    <x v="4"/>
    <s v="No root cause"/>
    <s v="No root cause"/>
    <s v=" "/>
  </r>
  <r>
    <s v="Nkolda-II"/>
    <s v="CTR_776"/>
    <s v="Yaounde"/>
    <s v="CAMUSAT"/>
    <s v="Good Grid no GE - 8h"/>
    <s v="CENTRE"/>
    <s v="Yaounde"/>
    <s v="ZTE"/>
    <n v="0.35992971552336611"/>
    <n v="0"/>
    <n v="0"/>
    <n v="0"/>
    <n v="1.8993109952544425"/>
    <n v="0.53728173431155268"/>
    <n v="8.3974504398843699"/>
    <n v="17.828211812243708"/>
    <n v="7.0889620840503031"/>
    <n v="7.2796725764982178"/>
    <n v="18.090958186015584"/>
    <n v="1.5381149891705399"/>
    <n v="7.0065996923805685"/>
    <n v="0"/>
    <n v="1.5381149891705399"/>
    <n v="17.804616003629793"/>
    <n v="22.854243892555782"/>
    <n v="7.1104355183444472"/>
    <n v="11.523743483062383"/>
    <n v="9.6702151338486964"/>
    <n v="23.575244768614827"/>
    <n v="23.575244768614827"/>
    <n v="13.868556899607057"/>
    <n v="29.969066840166313"/>
    <m/>
    <n v="7.0428762416781518"/>
    <n v="1.9360334215099608"/>
    <n v="1.5573230779068701"/>
    <n v="1.5043746238664986"/>
    <n v="2.3176192414860353"/>
    <n v="1.9360334215099608"/>
    <x v="0"/>
    <m/>
    <x v="0"/>
    <x v="0"/>
    <s v="AKTIVCO Coupure ENEO &amp; Baisse de tension"/>
    <s v="PASSIVE"/>
    <s v="(05-11-2026 retour camusat): Grid outage Grid only site   ;   [Ticket -  11/05/2026] INC-20260511-00011398..Grid Outage"/>
  </r>
  <r>
    <s v="Maroua-Harde"/>
    <s v="EXN_091"/>
    <s v="Maroua"/>
    <s v="IHS"/>
    <s v="Solar-Grid-Gen"/>
    <s v="EXTREME-NORD"/>
    <s v="Maroua"/>
    <s v="Huawei"/>
    <n v="0"/>
    <n v="0"/>
    <n v="0"/>
    <n v="0"/>
    <n v="0"/>
    <n v="0"/>
    <n v="4.9046465372838757E-3"/>
    <n v="0"/>
    <n v="0"/>
    <n v="0"/>
    <n v="0.69146598636543932"/>
    <n v="2.675261747609386E-4"/>
    <n v="0"/>
    <n v="0"/>
    <n v="2.675261747609386E-4"/>
    <n v="0"/>
    <n v="0"/>
    <n v="0.32381368193064014"/>
    <n v="0.13028524710857711"/>
    <n v="0"/>
    <n v="0"/>
    <n v="0"/>
    <n v="0"/>
    <n v="0"/>
    <m/>
    <n v="0"/>
    <n v="1.9085674009011708"/>
    <n v="3.1017819103229698"/>
    <n v="3.9872276113440162"/>
    <n v="0.24367731746876004"/>
    <n v="1.9085674009011708"/>
    <x v="0"/>
    <m/>
    <x v="1"/>
    <x v="0"/>
    <s v="Defaut GE &amp; Power Cabinet"/>
    <s v="PASSIVE"/>
    <s v="[HOURLY IHS 11-05-2026] -..Team is on site for works (AVR replacement). Rostand is informed   ;   [OCM RAN -  11/05/2026 14h] Power status check Ongoing   ;   [Ticket -  11/05/2026] INC-20260511-00007383..Team is on site for works (AVR replacement). Rostand is informed..Transmission Board fault"/>
  </r>
  <r>
    <s v="Kumba Gare Ntam"/>
    <s v="SUO_238"/>
    <s v="SUD-OUEST"/>
    <s v="IHS"/>
    <s v="Hybrid-Gen"/>
    <s v="SUD-OUEST"/>
    <s v="Kumba"/>
    <s v="Huawei"/>
    <n v="0"/>
    <n v="3.7706565877072085"/>
    <n v="0"/>
    <n v="3.9237172298271011E-3"/>
    <n v="1.2438540320118252"/>
    <n v="2.3824097616377458"/>
    <n v="6.723824525658258E-3"/>
    <n v="0"/>
    <n v="5.3505234952187721E-4"/>
    <n v="0"/>
    <n v="0.2234735313169707"/>
    <n v="0"/>
    <n v="0"/>
    <n v="0.50749715352150049"/>
    <n v="0"/>
    <n v="0.48119041300334159"/>
    <n v="0.15042105052891711"/>
    <n v="3.2994894887182435E-3"/>
    <n v="0.29427879223703246"/>
    <n v="0"/>
    <n v="3.0970613498157991"/>
    <n v="3.0970613498157991"/>
    <n v="0.92348252019644284"/>
    <n v="0"/>
    <m/>
    <n v="0.26092719578350215"/>
    <n v="1.7934954755973322"/>
    <n v="1.7716439056948392"/>
    <n v="3.045990714390145"/>
    <n v="0.99317744551477749"/>
    <n v="1.7934954755973322"/>
    <x v="0"/>
    <m/>
    <x v="7"/>
    <x v="4"/>
    <s v="No root cause"/>
    <s v="No root cause"/>
    <s v=" "/>
  </r>
  <r>
    <s v="Lomie"/>
    <s v="EST_010"/>
    <s v="CENTRE"/>
    <s v="IHS"/>
    <s v="Grid-Gen"/>
    <s v="EST"/>
    <s v="Lomie"/>
    <s v="NOKIA"/>
    <n v="0.69790444963801945"/>
    <n v="0.92289396261196832"/>
    <n v="0.96104319513287872"/>
    <n v="0.75988134679097008"/>
    <n v="0.54238256671032703"/>
    <n v="0.60979916275008361"/>
    <n v="0.76715805874446752"/>
    <n v="0.69899238941538033"/>
    <n v="0.86728418841832788"/>
    <n v="0.88497658610918506"/>
    <n v="0.84046023062896469"/>
    <n v="2.9975416128047305"/>
    <n v="0.77154548801054701"/>
    <n v="0.59663687495184503"/>
    <n v="2.9975416128047301"/>
    <n v="18.490071568602271"/>
    <n v="14.623747620800556"/>
    <n v="1.3122158872024039"/>
    <n v="1.6320523466682642"/>
    <n v="0.95569267163765959"/>
    <n v="1.048756110297832"/>
    <n v="1.048756110297832"/>
    <n v="2.0588814409601839"/>
    <n v="2.0128669389013027"/>
    <m/>
    <n v="1.7156275236635823"/>
    <n v="1.750459431617456"/>
    <n v="0.96881507060097749"/>
    <n v="4.8020772769464584"/>
    <n v="0"/>
    <n v="1.750459431617456"/>
    <x v="0"/>
    <m/>
    <x v="1"/>
    <x v="0"/>
    <s v="Defaut GE &amp; Power Cabinet"/>
    <s v="PASSIVE"/>
    <s v="[OCM RAN -  11/05/2026 14h] Power status check Ongoing   ;   [Ticket -  11/05/2026] INC-20260511-00005540..Grid Outage"/>
  </r>
  <r>
    <s v="Bois-Des-Singes"/>
    <s v="LIT_564"/>
    <s v="Douala"/>
    <s v="CAMUSAT"/>
    <s v="Medium Grid + GE"/>
    <s v="LITTORAL"/>
    <s v="Douala"/>
    <s v="ZTE"/>
    <n v="5.7727868094614401"/>
    <n v="7.8111400752782982"/>
    <n v="0"/>
    <n v="0"/>
    <n v="0"/>
    <n v="0"/>
    <n v="0"/>
    <n v="0"/>
    <n v="6.3827464879163784"/>
    <n v="2.2030958842346462"/>
    <n v="1.4613349770141506"/>
    <n v="0"/>
    <n v="0"/>
    <n v="0"/>
    <n v="0"/>
    <n v="0"/>
    <n v="0"/>
    <n v="0"/>
    <n v="0"/>
    <n v="0"/>
    <n v="0"/>
    <n v="0"/>
    <n v="0"/>
    <n v="1.4197079042213494"/>
    <m/>
    <n v="0"/>
    <n v="1.6603744510362888"/>
    <n v="0.58051468971939468"/>
    <n v="0.1163463794281744"/>
    <n v="2.95005165617127"/>
    <n v="1.6603744510362888"/>
    <x v="0"/>
    <m/>
    <x v="7"/>
    <x v="4"/>
    <s v="No root cause"/>
    <s v="No root cause"/>
    <s v=" "/>
  </r>
  <r>
    <s v="Maroua-Zokok-Palar-II"/>
    <s v="EXN_204"/>
    <s v="Maroua"/>
    <s v="CAMUSAT"/>
    <s v="Bad Grid + GE"/>
    <s v="EXTREME-NORD"/>
    <s v="Maroua"/>
    <s v="Huawei"/>
    <n v="0"/>
    <n v="0"/>
    <n v="0"/>
    <n v="0"/>
    <n v="0.15712703997625793"/>
    <n v="0"/>
    <n v="0"/>
    <n v="0"/>
    <n v="0"/>
    <n v="0"/>
    <n v="0"/>
    <n v="2.675261747609386E-4"/>
    <n v="0"/>
    <n v="0"/>
    <n v="2.675261747609386E-4"/>
    <n v="2.8536125307833454E-3"/>
    <n v="2.4077355728484469E-3"/>
    <n v="2.675261747609386E-4"/>
    <n v="5.3505234952187721E-4"/>
    <n v="8.0257852428281603E-4"/>
    <n v="1.0701046990437544E-3"/>
    <n v="1.0701046990437544E-3"/>
    <n v="5.3505234952187721E-4"/>
    <n v="1.0701046990437544E-3"/>
    <m/>
    <n v="0"/>
    <n v="1.6533117600226008"/>
    <n v="1.6642337006262764"/>
    <n v="2.1300950151473428"/>
    <n v="1.343388776164617"/>
    <n v="1.6533117600226008"/>
    <x v="0"/>
    <m/>
    <x v="7"/>
    <x v="4"/>
    <s v="No root cause"/>
    <s v="No root cause"/>
    <s v=" "/>
  </r>
  <r>
    <s v="Limbe-New-Town-IHS"/>
    <s v="SUO_187"/>
    <s v="SUD-OUEST"/>
    <s v="IHS"/>
    <s v="Grid-Gen"/>
    <s v="SUD-OUEST"/>
    <s v="Limbe"/>
    <s v="Huawei"/>
    <n v="0"/>
    <n v="0"/>
    <n v="0"/>
    <n v="0"/>
    <n v="0"/>
    <n v="0"/>
    <n v="0.5275437815502535"/>
    <n v="0"/>
    <n v="0"/>
    <n v="0"/>
    <n v="0"/>
    <n v="0"/>
    <n v="7.4907328933062805E-3"/>
    <n v="0"/>
    <n v="0"/>
    <n v="0.73942451196091696"/>
    <n v="0.68893340524436908"/>
    <n v="3.1942625266456075E-2"/>
    <n v="0"/>
    <n v="0.66105717783427931"/>
    <n v="0"/>
    <n v="0"/>
    <n v="0"/>
    <n v="0.48957289981251767"/>
    <m/>
    <n v="1.236755670841502"/>
    <n v="1.6267374933296808"/>
    <n v="1.837214089021578"/>
    <n v="1.5898015545151321"/>
    <n v="1.5928801489273683"/>
    <n v="1.6267374933296808"/>
    <x v="0"/>
    <m/>
    <x v="7"/>
    <x v="4"/>
    <s v="No root cause"/>
    <s v="No root cause"/>
    <s v=" "/>
  </r>
  <r>
    <s v="Nkong-CRTV"/>
    <s v="LIT_116"/>
    <s v="LITTORAL"/>
    <s v="CAMUSAT"/>
    <s v="Good Grid + GE"/>
    <s v="LITTORAL"/>
    <s v="Nkongsamba"/>
    <s v="ZTE"/>
    <n v="0"/>
    <n v="5.536971403948832"/>
    <n v="0.7958368646788414"/>
    <n v="0"/>
    <n v="0.76462547762339872"/>
    <n v="0.56699497478833261"/>
    <n v="0.47441308324273096"/>
    <n v="5.9604831736736842E-2"/>
    <n v="6.9736404676500214"/>
    <n v="3.7297429180471013"/>
    <n v="9.3867800692286405"/>
    <n v="0.40915453167937932"/>
    <n v="1.4125025325811214"/>
    <n v="0.37685520484657559"/>
    <n v="0.40915453167937926"/>
    <n v="0"/>
    <n v="2.0553322603750219"/>
    <n v="0"/>
    <n v="0"/>
    <n v="0"/>
    <n v="0"/>
    <n v="0"/>
    <n v="0.767782286485578"/>
    <n v="0.13975567369511424"/>
    <m/>
    <n v="0.28892826874181265"/>
    <n v="1.6187652133218049"/>
    <n v="0.66856607875815821"/>
    <n v="1.4708519912550022"/>
    <n v="1.9741795752374325"/>
    <n v="1.6187652133218049"/>
    <x v="0"/>
    <m/>
    <x v="7"/>
    <x v="4"/>
    <s v="No root cause"/>
    <s v="No root cause"/>
    <s v=" "/>
  </r>
  <r>
    <s v="Ngd-EPC-IHS"/>
    <s v="ADM_077"/>
    <s v="Ngaoundere"/>
    <s v="IHS"/>
    <s v="Grid-Gen"/>
    <s v="ADAMAOUA"/>
    <s v="Ngaoundere"/>
    <s v="Huawei"/>
    <n v="1.4398615427200063"/>
    <n v="0.9918443753870213"/>
    <n v="1.1598508131368905"/>
    <n v="0"/>
    <n v="0.66828038455282468"/>
    <n v="0.19832607088944246"/>
    <n v="0"/>
    <n v="0.18593069145885235"/>
    <n v="0.47157730579026519"/>
    <n v="0.25463141313746135"/>
    <n v="1.115673324144701"/>
    <n v="0.43510457063119051"/>
    <n v="0"/>
    <n v="0"/>
    <n v="0.43510457063119051"/>
    <n v="0"/>
    <n v="1.1461534729891307"/>
    <n v="0"/>
    <n v="0.91640199410443657"/>
    <n v="0.81044379382078746"/>
    <n v="0"/>
    <n v="0"/>
    <n v="0"/>
    <n v="0"/>
    <m/>
    <n v="0"/>
    <n v="1.5998421952270476"/>
    <n v="1.7984964569619799"/>
    <n v="2.2792202603778842"/>
    <n v="1.1080905383842563"/>
    <n v="1.5998421952270476"/>
    <x v="0"/>
    <m/>
    <x v="7"/>
    <x v="4"/>
    <s v="No root cause"/>
    <s v="No root cause"/>
    <s v=" "/>
  </r>
  <r>
    <s v="NYANGOBE-MTN"/>
    <s v="LIT_685"/>
    <s v="Douala"/>
    <s v="MTN"/>
    <m/>
    <s v="LITTORAL"/>
    <s v="Douala"/>
    <s v="ZTE"/>
    <n v="0.12036894356410451"/>
    <n v="0.8580812880065517"/>
    <n v="8.0257852428281592E-4"/>
    <n v="0"/>
    <n v="0.47901453344861988"/>
    <n v="2.8460682926550862"/>
    <n v="0"/>
    <n v="2.143401877106323"/>
    <n v="1.1349708788841231"/>
    <n v="6.7719792371152346E-2"/>
    <n v="0.54502215830130107"/>
    <n v="0"/>
    <n v="1.2405723776014246"/>
    <n v="1.3367391198888234"/>
    <n v="0"/>
    <n v="1.0110170845782218"/>
    <n v="0"/>
    <n v="3.4387814503771055"/>
    <n v="1.1881550824265976"/>
    <n v="2.0814963202666417"/>
    <n v="1.2103240847751211"/>
    <n v="1.2103240847751211"/>
    <n v="0.11000676306169829"/>
    <n v="0"/>
    <m/>
    <n v="3.2248318508816238"/>
    <n v="1.5967745617564544"/>
    <n v="0.92597588416084153"/>
    <n v="0.91462067042715156"/>
    <n v="2.2196011092943877"/>
    <n v="1.5967745617564544"/>
    <x v="0"/>
    <m/>
    <x v="10"/>
    <x v="0"/>
    <s v="Sharing"/>
    <s v="PASSIVE"/>
    <s v="[Ticket -  11/05/2026] INC-20260511-00011608..Grid Outage"/>
  </r>
  <r>
    <s v="Mabanda-MTN"/>
    <s v="LIT_259"/>
    <s v="Douala"/>
    <s v="IHS"/>
    <s v="Grid-Gen"/>
    <s v="LITTORAL"/>
    <s v="Douala"/>
    <s v="ZTE"/>
    <n v="0"/>
    <n v="0"/>
    <n v="0.77891137535563248"/>
    <n v="0"/>
    <n v="0"/>
    <n v="0"/>
    <n v="0"/>
    <n v="0"/>
    <n v="0"/>
    <n v="0"/>
    <n v="0"/>
    <n v="0"/>
    <n v="0"/>
    <n v="0"/>
    <n v="0"/>
    <n v="0"/>
    <n v="0"/>
    <n v="0"/>
    <n v="0"/>
    <n v="0"/>
    <n v="0"/>
    <n v="0"/>
    <n v="0"/>
    <n v="0"/>
    <m/>
    <n v="1.9655861462818867"/>
    <n v="1.5833090776268202"/>
    <n v="0.96993913088657879"/>
    <n v="0.86112258637045214"/>
    <n v="2.2161810767685095"/>
    <n v="1.5833090776268202"/>
    <x v="0"/>
    <m/>
    <x v="1"/>
    <x v="0"/>
    <s v="Defaut GE &amp; Power Cabinet"/>
    <s v="PASSIVE"/>
    <s v="[Ticket -  11/05/2026] INC-20260511-00003125..Grid Outage"/>
  </r>
  <r>
    <s v="Bberi-Chateau"/>
    <s v="LIT_017"/>
    <s v="Douala"/>
    <s v="IHS"/>
    <s v="Grid-Gen"/>
    <s v="LITTORAL"/>
    <s v="Douala"/>
    <s v="ZTE"/>
    <n v="1.675980144564011"/>
    <n v="0"/>
    <n v="0"/>
    <n v="0"/>
    <n v="0"/>
    <n v="0"/>
    <n v="0"/>
    <n v="0"/>
    <n v="0"/>
    <n v="0"/>
    <n v="5.5323699537429398"/>
    <n v="0.52945213493021526"/>
    <n v="2.2129230123875328"/>
    <n v="2.3783255287030625"/>
    <n v="0.52945213493021526"/>
    <n v="2.3179537885986732"/>
    <n v="0"/>
    <n v="2.9875539689469877"/>
    <n v="5.6865542057968286"/>
    <n v="12.174456315472572"/>
    <n v="0"/>
    <n v="0"/>
    <n v="0"/>
    <n v="0"/>
    <m/>
    <n v="0"/>
    <n v="1.5626560569352776"/>
    <n v="0.83580127013816452"/>
    <n v="0.70955353590991244"/>
    <n v="2.3108817774100561"/>
    <n v="1.5626560569352776"/>
    <x v="0"/>
    <m/>
    <x v="1"/>
    <x v="0"/>
    <s v="Defaut GE &amp; Power Cabinet"/>
    <s v="PASSIVE"/>
    <s v="[OCM RAN -  11/05/2026] Power status check Ongoing   ;   [OCM RAN -  11/05/2026 14h] Power status check Ongoing   ;   [Ticket -  11/05/2026] INC-20260511-00006174..power issue at the far end of Ndobo-rail._x000a_no issue at bonaberi chateau...Grid Outage"/>
  </r>
  <r>
    <s v="Ntumansah"/>
    <s v="NRO_002"/>
    <s v="NORD-OUEST"/>
    <s v="IHS"/>
    <s v="Grid-Gen"/>
    <s v="NORD-OUEST"/>
    <s v="Bamenda"/>
    <s v="Huawei"/>
    <n v="0"/>
    <n v="0"/>
    <n v="0"/>
    <n v="0"/>
    <n v="0"/>
    <n v="0"/>
    <n v="0"/>
    <n v="0"/>
    <n v="0"/>
    <n v="0"/>
    <n v="5.3505234952187731E-4"/>
    <n v="0"/>
    <n v="0"/>
    <n v="0"/>
    <n v="0"/>
    <n v="0"/>
    <n v="0"/>
    <n v="1.769917502061735"/>
    <n v="1.5409507666230065"/>
    <n v="1.5408615912314194"/>
    <n v="1.5409507666230065"/>
    <n v="1.5409507666230065"/>
    <n v="1.5408615912314194"/>
    <n v="1.5409507666230065"/>
    <m/>
    <n v="1.5408615912314194"/>
    <n v="1.5410399420145933"/>
    <n v="10.790978741771879"/>
    <n v="2.6563100326067369E-4"/>
    <n v="0"/>
    <n v="1.5410399420145933"/>
    <x v="0"/>
    <m/>
    <x v="7"/>
    <x v="4"/>
    <s v="No root cause"/>
    <s v="No root cause"/>
    <s v=" "/>
  </r>
  <r>
    <s v="Kaele-Guiedame"/>
    <s v="EXN_095"/>
    <s v="EXTREME-NORD"/>
    <s v="IHS"/>
    <s v="Grid-Gen"/>
    <s v="EXTREME-NORD"/>
    <s v="Kaele"/>
    <s v="NOKIA"/>
    <n v="1.1682652377314372E-2"/>
    <n v="0"/>
    <n v="0.42077860430528569"/>
    <n v="3.9578213822918338"/>
    <n v="9.7982573421342131E-2"/>
    <n v="3.5670156634766019E-5"/>
    <n v="7.1340313269763637E-5"/>
    <n v="3.5519095039488113"/>
    <n v="4.530522062934411"/>
    <n v="5.3489431493024169"/>
    <n v="11.414269835645985"/>
    <n v="0.51409036433030431"/>
    <n v="0.25367891780749086"/>
    <n v="2.6771495058555347E-2"/>
    <n v="0.51409036433030442"/>
    <n v="5.3505234952177976E-5"/>
    <n v="0.37600848917408197"/>
    <n v="16.062291160625762"/>
    <n v="1.7835078317469854E-5"/>
    <n v="9.1449472967682147E-2"/>
    <n v="10.946486994781221"/>
    <n v="10.946486994781221"/>
    <n v="3.5670156634881818E-5"/>
    <n v="3.6447581681024177"/>
    <m/>
    <n v="1.5409864367796413"/>
    <n v="1.5409864367796413"/>
    <n v="0"/>
    <n v="4.5901037363444415"/>
    <n v="6.8400650517719264E-5"/>
    <n v="1.5409864367796413"/>
    <x v="2"/>
    <m/>
    <x v="7"/>
    <x v="4"/>
    <s v="No root cause"/>
    <s v="No root cause"/>
    <s v="[CellDown NOKIA -  11/05/2026] Check BO RAN  ongoing    ;    "/>
  </r>
  <r>
    <s v="Ndoumbi"/>
    <s v="EST_185"/>
    <s v="CENTRE"/>
    <s v="ESCO"/>
    <s v="Hybrid Solar - S3"/>
    <s v="EST"/>
    <s v="Ndoumbi"/>
    <s v="NOKIA"/>
    <n v="3.0819015332460129"/>
    <n v="3.0819015332460129"/>
    <n v="3.0819015332460129"/>
    <n v="3.0819015332460129"/>
    <n v="3.0819015332460129"/>
    <n v="3.0819015332460129"/>
    <n v="3.0819015332460129"/>
    <n v="3.0819015332460129"/>
    <n v="3.3977786053254118"/>
    <n v="3.0819015332460129"/>
    <n v="3.0819015332460129"/>
    <n v="3.0873112933061679"/>
    <n v="3.0819015332460129"/>
    <s v=""/>
    <n v="3.0873112933061679"/>
    <n v="3.0819015332460129"/>
    <n v="3.0819015332460129"/>
    <n v="3.0819015332460129"/>
    <n v="2.9730950280981401"/>
    <n v="3.160589898782364"/>
    <n v="1.7579323294324449"/>
    <n v="1.7579323294324449"/>
    <n v="0.10203014642506436"/>
    <n v="0"/>
    <m/>
    <n v="1.5409507666230065"/>
    <n v="1.5409507666230065"/>
    <n v="0"/>
    <n v="0"/>
    <n v="2.9549081023580168"/>
    <n v="1.5409507666230065"/>
    <x v="0"/>
    <m/>
    <x v="7"/>
    <x v="4"/>
    <s v="No root cause"/>
    <s v="No root cause"/>
    <s v=" "/>
  </r>
  <r>
    <s v="Ngd-Bamyangal-New"/>
    <s v="ADM_131"/>
    <s v="Ngaoundere"/>
    <s v="IHS"/>
    <s v="Grid-Gen"/>
    <s v="ADAMAOUA"/>
    <s v="Ngaoundere"/>
    <s v="Huawei"/>
    <n v="3.4416350629078885"/>
    <n v="1.488693987153036"/>
    <n v="0.23920407039291394"/>
    <n v="0"/>
    <n v="0"/>
    <n v="0"/>
    <n v="0.66248398409967091"/>
    <n v="1.931628157165564"/>
    <n v="0"/>
    <n v="1.7961529022666243"/>
    <n v="0"/>
    <n v="9.9680252715925732E-2"/>
    <n v="0.49142774795752686"/>
    <n v="0.32725585204589752"/>
    <n v="9.9680252715925718E-2"/>
    <n v="0.10388933119883116"/>
    <n v="0.19203028824340171"/>
    <n v="5.3772761126948655E-2"/>
    <n v="0.10228417415026551"/>
    <n v="1.13170705955204"/>
    <n v="0"/>
    <n v="0"/>
    <n v="0"/>
    <n v="0.35063763972000356"/>
    <m/>
    <n v="0"/>
    <n v="1.5341377667057612"/>
    <n v="1.785382420296632"/>
    <n v="2.2654605744089817"/>
    <n v="0.99454545852512877"/>
    <n v="1.5341377667057612"/>
    <x v="0"/>
    <m/>
    <x v="7"/>
    <x v="4"/>
    <s v="No root cause"/>
    <s v="No root cause"/>
    <s v=" "/>
  </r>
  <r>
    <s v="Yokadouma"/>
    <s v="EST_013"/>
    <s v="CENTRE"/>
    <s v="CAMUSAT"/>
    <s v="Medium Grid + Solar + GE"/>
    <s v="EST"/>
    <s v="Yokadouma"/>
    <s v="NOKIA"/>
    <n v="7.1519491824653132E-3"/>
    <n v="0"/>
    <n v="0.1221508602218403"/>
    <n v="1.4499918672042913E-2"/>
    <n v="5.6897334890106048"/>
    <n v="10.385080742966558"/>
    <n v="9.2446880002739462"/>
    <n v="9.2446344950389943"/>
    <n v="9.2442064531593768"/>
    <n v="7.6880171925794372"/>
    <n v="4.65729183609991"/>
    <n v="4.6275072553098591"/>
    <n v="4.6214076585253103"/>
    <n v="4.9827285101574343"/>
    <n v="4.6275072553098591"/>
    <n v="3.58144415635411"/>
    <n v="1.4268062653923776E-4"/>
    <n v="1.961858614914447E-4"/>
    <n v="1.7835078317409063E-4"/>
    <n v="5.5373847374495968"/>
    <n v="6.081369334509021"/>
    <n v="6.081369334509021"/>
    <n v="9.2442599583943288"/>
    <n v="6.8209613874161841"/>
    <m/>
    <n v="1.2484554822176792E-4"/>
    <n v="1.5309209640464281"/>
    <n v="8.7143398119172382"/>
    <n v="0"/>
    <n v="0.54941578289568893"/>
    <n v="1.5309209640464281"/>
    <x v="0"/>
    <m/>
    <x v="3"/>
    <x v="0"/>
    <s v="AKTIVCO Defaut GE &amp; Power Cabinet"/>
    <s v="PASSIVE"/>
    <s v="[OCM RAN 11-05-2026 18H UTC ] -&gt;..Power status check Ongoing   ;   [OCM RAN -  11/05/2026 14h] Power status check Ongoing   ;   [Ticket -  11/05/2026] INC-20260511-00012097..Grid Outage"/>
  </r>
  <r>
    <s v="Sanguere-Paul-MTN"/>
    <s v="NRD_166"/>
    <s v="NORD"/>
    <s v="IHS"/>
    <s v="Grid-Gen"/>
    <s v="NORD"/>
    <s v="Garoua"/>
    <s v="Huawei"/>
    <n v="0"/>
    <n v="0"/>
    <n v="9.7629218709425203E-2"/>
    <n v="7.0687014350817412"/>
    <n v="0"/>
    <n v="0"/>
    <n v="0"/>
    <n v="0"/>
    <n v="9.1048074810306107E-2"/>
    <n v="0.66121769353913606"/>
    <n v="0"/>
    <n v="3.0478008635031517"/>
    <n v="5.2663419255606625"/>
    <n v="2.2271554048848139"/>
    <n v="3.0478008635031522"/>
    <n v="1.8552048465755222"/>
    <n v="0"/>
    <n v="1.2399838200169504"/>
    <n v="4.6809768201054114"/>
    <n v="12.709472994837819"/>
    <n v="0"/>
    <n v="0"/>
    <n v="1.872968584579648"/>
    <n v="0"/>
    <m/>
    <n v="2.8678627583589451"/>
    <n v="1.5212073349256492"/>
    <n v="1.8721848534625054"/>
    <n v="3.185075107697434"/>
    <n v="0.35397336642830401"/>
    <n v="1.5212073349256492"/>
    <x v="0"/>
    <m/>
    <x v="1"/>
    <x v="0"/>
    <s v="Defaut GE &amp; Power Cabinet"/>
    <s v="PASSIVE"/>
    <s v="[HOURLY IHS 11-05-2026] -..Fme is informed and managing with L0   ;    "/>
  </r>
  <r>
    <s v="Ngd-Burkina"/>
    <s v="ADM_036"/>
    <s v="Ngaoundere"/>
    <s v="IHS"/>
    <s v="Grid-Gen"/>
    <s v="ADAMAOUA"/>
    <s v="Ngaoundere"/>
    <s v="Huawei"/>
    <n v="1.4409851526540025"/>
    <n v="0.80177594575853328"/>
    <n v="0.62442392697034821"/>
    <n v="0"/>
    <n v="0"/>
    <n v="0"/>
    <n v="0"/>
    <n v="0"/>
    <n v="0"/>
    <n v="0"/>
    <n v="0"/>
    <n v="0"/>
    <n v="0"/>
    <n v="0"/>
    <n v="0"/>
    <n v="0"/>
    <n v="1.6183015012855524"/>
    <n v="0"/>
    <n v="1.2224876081875853"/>
    <n v="0.14312650349710218"/>
    <n v="1.1318140700219443"/>
    <n v="1.1318140700219443"/>
    <n v="0"/>
    <n v="0"/>
    <m/>
    <n v="1.1167612639220621"/>
    <n v="1.5197270234253055"/>
    <n v="2.4204764816613311"/>
    <n v="3.0884916749118529"/>
    <n v="0.2631715028662609"/>
    <n v="1.5197270234253055"/>
    <x v="0"/>
    <m/>
    <x v="7"/>
    <x v="4"/>
    <s v="No root cause"/>
    <s v="No root cause"/>
    <s v="[Ticket -  11/05/2026] INC-20260511-00004338..Auto TT closure RCA..Transmission Board fault"/>
  </r>
  <r>
    <s v="Doumofe-MTN"/>
    <s v="OST_116"/>
    <s v="OUEST"/>
    <s v="IHS"/>
    <s v="Solar-Gen"/>
    <s v="OUEST"/>
    <s v="Doumofe"/>
    <s v="NOKIA"/>
    <n v="0"/>
    <n v="0"/>
    <n v="0"/>
    <n v="0"/>
    <n v="0"/>
    <n v="0"/>
    <n v="1.4404005556090718"/>
    <n v="2.2826125883451067"/>
    <n v="1.7369864467903282"/>
    <n v="8.9175391586982075E-4"/>
    <n v="0"/>
    <n v="9.9698087794243204E-2"/>
    <n v="0"/>
    <n v="0"/>
    <n v="9.9698087794243204E-2"/>
    <n v="0"/>
    <n v="1.1358626327999932"/>
    <n v="0"/>
    <n v="0"/>
    <n v="0"/>
    <n v="8.9175391586982075E-4"/>
    <n v="8.9175391586982075E-4"/>
    <n v="4.394563297406353E-2"/>
    <n v="0"/>
    <m/>
    <n v="4.2447486395401982E-3"/>
    <n v="1.5001619425111221"/>
    <n v="5.2097696325871574"/>
    <n v="2.2525509076505128"/>
    <n v="0"/>
    <n v="1.5001619425111221"/>
    <x v="0"/>
    <m/>
    <x v="7"/>
    <x v="4"/>
    <s v="No root cause"/>
    <s v="No root cause"/>
    <s v="[Ticket -  11/05/2026] INC-20260511-00000456..Auto TT closure RCA..Transmission Board fault"/>
  </r>
  <r>
    <s v="Mbangue-III-MTN"/>
    <s v="LIT_678"/>
    <s v="Douala"/>
    <m/>
    <m/>
    <s v="LITTORAL"/>
    <s v="Douala"/>
    <s v="ZTE"/>
    <n v="0.91303116430244902"/>
    <n v="2.743944634209678"/>
    <n v="0"/>
    <n v="0"/>
    <n v="0.3764985032802271"/>
    <n v="0.98824168956690717"/>
    <n v="0.66829821963114322"/>
    <n v="2.4922738440729044"/>
    <n v="0.42392197652618319"/>
    <n v="0"/>
    <n v="0.71800458290172453"/>
    <n v="0.34089968695870454"/>
    <n v="0.72035881323962114"/>
    <n v="0"/>
    <n v="0.34089968695870454"/>
    <n v="1.9631962457873546"/>
    <n v="0"/>
    <n v="0"/>
    <n v="0.74234946480496999"/>
    <n v="1.8704181683802605"/>
    <n v="0.34081051156711767"/>
    <n v="0.34081051156711767"/>
    <n v="0"/>
    <n v="0"/>
    <m/>
    <n v="0.24211118815864877"/>
    <n v="1.4399507181115938"/>
    <n v="0.5234374063283096"/>
    <n v="0.90877678835541731"/>
    <n v="2.0328673333814882"/>
    <n v="1.4399507181115938"/>
    <x v="0"/>
    <m/>
    <x v="7"/>
    <x v="4"/>
    <s v="No root cause"/>
    <s v="No root cause"/>
    <s v=" "/>
  </r>
  <r>
    <s v="Limbe-Church-Street-IHS"/>
    <s v="SUO_188"/>
    <s v="SUD-OUEST"/>
    <s v="IHS"/>
    <s v="GridOnly"/>
    <s v="SUD-OUEST"/>
    <s v="Limbe"/>
    <s v="Huawei"/>
    <n v="2.654662232152794"/>
    <n v="8.5251674357152446E-2"/>
    <n v="0"/>
    <n v="0"/>
    <n v="0"/>
    <n v="0"/>
    <n v="0"/>
    <n v="0.81434967597229713"/>
    <n v="0.53175286003315891"/>
    <n v="0"/>
    <n v="0"/>
    <n v="0"/>
    <n v="0"/>
    <n v="0"/>
    <n v="0"/>
    <n v="0.22919859145685484"/>
    <n v="8.9175391586979543E-5"/>
    <n v="0"/>
    <n v="0"/>
    <n v="0"/>
    <n v="0"/>
    <n v="0"/>
    <n v="0"/>
    <n v="0.4889486720714088"/>
    <m/>
    <n v="0.20474669908370502"/>
    <n v="1.4258788413191681"/>
    <n v="3.1305078953994459"/>
    <n v="2.667360282342381"/>
    <n v="0.15988652058476532"/>
    <n v="1.4258788413191681"/>
    <x v="0"/>
    <m/>
    <x v="7"/>
    <x v="4"/>
    <s v="No root cause"/>
    <s v="No root cause"/>
    <s v="[OCM RAN 11-05-2026 18H UTC ] -&gt;..Power status check Ongoing   ;    "/>
  </r>
  <r>
    <s v="Malende-IHS"/>
    <s v="LIT_462"/>
    <s v="LITTORAL"/>
    <s v="IHS"/>
    <s v="Grid -Gen"/>
    <s v="LITTORAL"/>
    <s v="Malende"/>
    <s v="NOKIA"/>
    <n v="7.3887391716972659E-2"/>
    <n v="5.6466134314848419E-2"/>
    <n v="2.0725793416167426E-2"/>
    <n v="3.7965734009434919E-2"/>
    <n v="0.10852362566286917"/>
    <n v="1.0165994640915717E-2"/>
    <n v="1.3197957954873038E-2"/>
    <n v="2.0961257709631829E-2"/>
    <n v="2.8536125307833927E-3"/>
    <n v="1.9283958508832459E-2"/>
    <n v="6.0639266279146446E-3"/>
    <n v="9.1850653334588448E-3"/>
    <n v="1.4268062653917818E-3"/>
    <n v="0"/>
    <n v="9.1850653334588448E-3"/>
    <n v="1.230620403900322E-2"/>
    <n v="1.4731774690169015E-2"/>
    <n v="5.7072250615666136E-3"/>
    <n v="0"/>
    <n v="0"/>
    <n v="0"/>
    <n v="0"/>
    <n v="2.9713240476781536E-2"/>
    <n v="0.30922458786701024"/>
    <m/>
    <n v="5.7464622338649601E-2"/>
    <n v="1.3886391977924453"/>
    <n v="4.855940433797346"/>
    <n v="2.0708593014202115"/>
    <n v="0"/>
    <n v="1.3886391977924453"/>
    <x v="0"/>
    <m/>
    <x v="1"/>
    <x v="0"/>
    <s v="Defaut GE &amp; Power Cabinet"/>
    <s v="PASSIVE"/>
    <s v="[HOURLY IHS 11-05-2026] -..FME is informed ; insecurity at erea   ;   [Ticket -  11/05/2026] INC-20260511-00002907..power issue managed by third party SBC..Grid Outage"/>
  </r>
  <r>
    <s v="Foumban-Kounga"/>
    <s v="OST_028"/>
    <s v="OUEST"/>
    <s v="IHS"/>
    <s v="Grid-Gen"/>
    <s v="OUEST"/>
    <s v="Foumban"/>
    <s v="Huawei"/>
    <n v="0"/>
    <n v="0"/>
    <n v="0"/>
    <n v="0"/>
    <n v="0"/>
    <n v="0"/>
    <n v="0"/>
    <n v="0"/>
    <n v="0"/>
    <n v="0"/>
    <n v="0"/>
    <n v="0"/>
    <n v="0"/>
    <n v="0"/>
    <n v="0"/>
    <n v="0"/>
    <n v="0"/>
    <n v="0"/>
    <n v="0"/>
    <n v="0"/>
    <m/>
    <n v="0"/>
    <n v="0"/>
    <n v="0"/>
    <m/>
    <n v="0"/>
    <n v="1.3798465041819692"/>
    <n v="3.2091921153915326"/>
    <n v="2.7339805379601581"/>
    <n v="7.1820683043424009E-3"/>
    <n v="1.3798465041819692"/>
    <x v="0"/>
    <m/>
    <x v="7"/>
    <x v="4"/>
    <s v="No root cause"/>
    <s v="No root cause"/>
    <s v=" "/>
  </r>
  <r>
    <s v="Limbe-Mokindi-MTN-IHS"/>
    <s v="SUO_154"/>
    <s v="SUD-OUEST"/>
    <s v="IHS"/>
    <s v="Grid-Gen"/>
    <s v="SUD-OUEST"/>
    <s v="Limbe"/>
    <s v="Huawei"/>
    <n v="0"/>
    <n v="0"/>
    <n v="3.604629843650569"/>
    <n v="0"/>
    <n v="0"/>
    <n v="0"/>
    <n v="0"/>
    <n v="0"/>
    <n v="0"/>
    <n v="0"/>
    <n v="0"/>
    <n v="0"/>
    <n v="0"/>
    <n v="0"/>
    <n v="0"/>
    <n v="0"/>
    <n v="0"/>
    <n v="0"/>
    <n v="0"/>
    <n v="0"/>
    <n v="0"/>
    <n v="0"/>
    <n v="0"/>
    <n v="0.49064300451156134"/>
    <m/>
    <n v="0.20376576977624827"/>
    <n v="1.3623146221959692"/>
    <n v="2.7658127805154891"/>
    <n v="2.3529063006823954"/>
    <n v="0.3402932363247948"/>
    <n v="1.3623146221959692"/>
    <x v="0"/>
    <m/>
    <x v="1"/>
    <x v="0"/>
    <s v="Defaut GE &amp; Power Cabinet"/>
    <s v="PASSIVE"/>
    <s v="[HOURLY IHS 11-05-2026] -..FME is managing with level zero ; insecurity   ;    "/>
  </r>
  <r>
    <s v="Tchatibali"/>
    <s v="EXN_017"/>
    <s v="EXTREME-NORD"/>
    <s v="IHS"/>
    <s v="Grid-Gen"/>
    <s v="EXTREME-NORD"/>
    <s v="Tchatibali"/>
    <s v="NOKIA"/>
    <n v="3.1834446772725675"/>
    <n v="0.42885136983768279"/>
    <n v="0.62571179711931391"/>
    <n v="0.45160632715629673"/>
    <n v="2.0045431631000907"/>
    <n v="7.4205199643374992E-2"/>
    <n v="3.7751336816854257"/>
    <n v="3.0237296305547177"/>
    <n v="2.8984484016576544"/>
    <n v="0"/>
    <n v="0.2309233139829874"/>
    <n v="5.430561544826884"/>
    <n v="3.8871857090686679"/>
    <n v="5.582124336199441"/>
    <n v="5.430561544826884"/>
    <n v="0.45840116542159154"/>
    <n v="1.1628306987240451"/>
    <n v="1.1574097019487057"/>
    <n v="6.3351983858804792E-2"/>
    <n v="2.0363015134114657"/>
    <n v="4.0298359458156057"/>
    <n v="4.0298359458156057"/>
    <n v="1.7961174994452112"/>
    <n v="2.7723112844701121"/>
    <m/>
    <n v="0.55487934876427314"/>
    <n v="1.3505613055848051"/>
    <n v="4.0754679088282195"/>
    <n v="0"/>
    <n v="1.4738288167015785"/>
    <n v="1.3505613055848051"/>
    <x v="2"/>
    <m/>
    <x v="1"/>
    <x v="0"/>
    <s v="Defaut GE &amp; Power Cabinet"/>
    <s v="PASSIVE"/>
    <s v="[Ticket -  11/05/2026] INC-20260511-00008559..Grid Outage"/>
  </r>
  <r>
    <s v="SABC-Bali"/>
    <s v="LIT_242"/>
    <s v="Douala"/>
    <s v="IHS"/>
    <s v="Grid-Gen"/>
    <s v="LITTORAL"/>
    <s v="Douala"/>
    <s v="ZTE"/>
    <n v="0"/>
    <n v="0"/>
    <n v="0"/>
    <n v="0"/>
    <n v="0"/>
    <n v="0"/>
    <n v="0"/>
    <n v="0"/>
    <n v="0"/>
    <n v="0"/>
    <n v="0"/>
    <n v="0"/>
    <n v="0"/>
    <n v="0"/>
    <n v="0"/>
    <n v="0"/>
    <n v="0"/>
    <n v="0"/>
    <n v="0"/>
    <n v="0"/>
    <n v="0"/>
    <n v="0"/>
    <n v="0"/>
    <n v="1.0967681411282613"/>
    <m/>
    <n v="0"/>
    <n v="1.3387901538953244"/>
    <n v="1.1532858530268695"/>
    <n v="0.97614081078232395"/>
    <n v="1.6230448358056073"/>
    <n v="1.3387901538953244"/>
    <x v="0"/>
    <m/>
    <x v="1"/>
    <x v="0"/>
    <s v="Defaut GE &amp; Power Cabinet"/>
    <s v="PASSIVE"/>
    <s v="[Ticket -  11/05/2026] INC-20260511-00017111..Grid Outage"/>
  </r>
  <r>
    <s v="Nkolfoulou-ENIA-MTN"/>
    <s v="CTR_837"/>
    <s v="Yaounde"/>
    <s v="MTN"/>
    <m/>
    <s v="CENTRE"/>
    <s v="Yaounde"/>
    <s v="ZTE"/>
    <n v="1.1871563180408222"/>
    <n v="0.59258831217379682"/>
    <n v="1.7578431540408583"/>
    <n v="0"/>
    <n v="0.44266664383776611"/>
    <n v="0"/>
    <n v="0.37817500064206261"/>
    <n v="3.2373699109387544"/>
    <n v="7.695515262546623"/>
    <n v="1.3594253395085503"/>
    <n v="2.2000817559990069"/>
    <n v="0"/>
    <n v="4.1218827850116861"/>
    <n v="0.3559168229019527"/>
    <n v="0"/>
    <n v="2.8156773192022446"/>
    <n v="2.6157995964991874"/>
    <n v="2.1591680863389016"/>
    <n v="0"/>
    <n v="0.17576469681793649"/>
    <n v="11.953515365276671"/>
    <n v="11.953515365276671"/>
    <n v="0.38042222051005431"/>
    <n v="5.4029229553152822"/>
    <m/>
    <n v="0"/>
    <n v="1.3355620047198742"/>
    <n v="0.64458612599866516"/>
    <n v="0.75991717412813398"/>
    <n v="1.8953478255159588"/>
    <n v="1.3355620047198742"/>
    <x v="0"/>
    <m/>
    <x v="10"/>
    <x v="0"/>
    <s v="Sharing"/>
    <s v="PASSIVE"/>
    <s v="[Ticket -  11/05/2026] INC-20260511-00011377..Grid Outage"/>
  </r>
  <r>
    <s v="Ngd-Dang-MTN-IHS"/>
    <s v="ADM_083"/>
    <s v="Ngaoundere"/>
    <s v="IHS"/>
    <s v="Grid-Gen"/>
    <s v="ADAMAOUA"/>
    <s v="Ngaoundere"/>
    <s v="Huawei"/>
    <n v="0"/>
    <n v="4.1912434045880374E-3"/>
    <n v="0"/>
    <n v="0"/>
    <n v="0"/>
    <n v="1.7921578447235273"/>
    <n v="0"/>
    <n v="0"/>
    <n v="4.9438837095821454E-2"/>
    <n v="0"/>
    <n v="0"/>
    <n v="0"/>
    <n v="0"/>
    <n v="0.5364791557872689"/>
    <n v="0"/>
    <n v="4.7352132932686142E-2"/>
    <n v="3.9999621896339672"/>
    <n v="1.4362410218215749"/>
    <n v="9.4989270416884253"/>
    <n v="0.87925152596930078"/>
    <n v="1.4268062653916727E-3"/>
    <n v="1.4268062653916727E-3"/>
    <n v="0.60639266279146098"/>
    <n v="5.3505234952187721E-4"/>
    <m/>
    <n v="0"/>
    <n v="1.3167103269383875"/>
    <n v="1.4362992538238033"/>
    <n v="1.8226005657727862"/>
    <n v="0.95829311375082904"/>
    <n v="1.3167103269383875"/>
    <x v="0"/>
    <m/>
    <x v="7"/>
    <x v="4"/>
    <s v="No root cause"/>
    <s v="No root cause"/>
    <s v="[Ticket -  11/05/2026] INC-20260511-00013539..Auto TT closure RCA..Transmission Board fault"/>
  </r>
  <r>
    <s v="Bonadiwoto-IHS"/>
    <s v="LIT_129"/>
    <s v="Douala"/>
    <s v="IHS"/>
    <s v="Grid-Gen"/>
    <s v="LITTORAL"/>
    <s v="Douala"/>
    <s v="ZTE"/>
    <n v="0"/>
    <n v="0"/>
    <n v="0"/>
    <n v="0"/>
    <n v="0"/>
    <n v="0"/>
    <n v="0"/>
    <n v="0"/>
    <n v="5.3173502495484168"/>
    <n v="1.579242679770456"/>
    <n v="1.1143891985058487"/>
    <n v="0"/>
    <n v="0"/>
    <n v="0"/>
    <n v="0"/>
    <n v="0"/>
    <n v="0"/>
    <n v="0"/>
    <n v="0"/>
    <n v="0"/>
    <n v="0"/>
    <n v="0"/>
    <n v="0"/>
    <n v="1.2257692625979859"/>
    <m/>
    <n v="0"/>
    <n v="1.2909921440047023"/>
    <n v="0.55378703403954299"/>
    <n v="0.11411507900078391"/>
    <n v="2.2504840030030624"/>
    <n v="1.2909921440047023"/>
    <x v="0"/>
    <m/>
    <x v="7"/>
    <x v="4"/>
    <s v="No root cause"/>
    <s v="No root cause"/>
    <s v=" "/>
  </r>
  <r>
    <s v="Mbanga-Bakoko-SIC"/>
    <s v="LIT_614"/>
    <s v="Douala"/>
    <s v="IHS"/>
    <s v="Grid + Gen"/>
    <s v="LITTORAL"/>
    <s v="Douala"/>
    <s v="ZTE"/>
    <n v="0.10454922909657442"/>
    <n v="2.2517143077278687"/>
    <n v="0"/>
    <n v="0"/>
    <n v="0"/>
    <n v="0"/>
    <n v="0"/>
    <n v="0.58725562375689422"/>
    <n v="0"/>
    <n v="0"/>
    <n v="1.1794515642077097"/>
    <n v="0"/>
    <n v="1.6452681397014559"/>
    <n v="1.0530543641723256"/>
    <n v="0"/>
    <n v="2.338624644368537"/>
    <n v="4.0173692260717448"/>
    <n v="0"/>
    <n v="0"/>
    <n v="0"/>
    <n v="2.282676003686865"/>
    <n v="2.282676003686865"/>
    <n v="22.415821997357561"/>
    <n v="0.14180670770161471"/>
    <m/>
    <n v="0"/>
    <n v="1.2010320089717581"/>
    <n v="0.29038224044698635"/>
    <n v="0.45847911162792276"/>
    <n v="1.9284195400411943"/>
    <n v="1.2010320089717581"/>
    <x v="0"/>
    <m/>
    <x v="7"/>
    <x v="4"/>
    <s v="No root cause"/>
    <s v="No root cause"/>
    <s v=" "/>
  </r>
  <r>
    <s v="CTR_228_N_Evodoula"/>
    <s v="CTR_228"/>
    <s v="CENTRE"/>
    <s v="IHS"/>
    <s v="Grid-Gen"/>
    <s v="CENTRE"/>
    <s v="Evodoula"/>
    <s v="NOKIA"/>
    <n v="0"/>
    <n v="0"/>
    <n v="1.694332440152591E-3"/>
    <n v="0"/>
    <n v="1.3376308738047311E-3"/>
    <n v="0"/>
    <n v="1.9563165861944827"/>
    <n v="7.7473387376578016"/>
    <n v="7.7582590680672341E-3"/>
    <n v="0"/>
    <n v="0"/>
    <n v="0"/>
    <n v="0"/>
    <n v="4.280418796175002E-3"/>
    <n v="0"/>
    <n v="3.8987481201827739E-2"/>
    <n v="3.7504093143843171"/>
    <n v="0"/>
    <n v="0"/>
    <n v="4.458769579348975E-2"/>
    <n v="0.30012869792513758"/>
    <n v="0.30012869792513758"/>
    <n v="0"/>
    <n v="0.1492261002816524"/>
    <m/>
    <n v="1.9743431697356761E-2"/>
    <n v="1.1723710381157029"/>
    <n v="0"/>
    <n v="3.4437465786726791"/>
    <n v="3.1190696636000919E-2"/>
    <n v="1.1723710381157029"/>
    <x v="0"/>
    <m/>
    <x v="7"/>
    <x v="4"/>
    <s v="No root cause"/>
    <s v="No root cause"/>
    <s v=" "/>
  </r>
  <r>
    <s v="Ndobo-Rail"/>
    <s v="LIT_260"/>
    <s v="Douala"/>
    <s v="IHS"/>
    <s v="Grid-Gen"/>
    <s v="LITTORAL"/>
    <s v="Douala"/>
    <s v="ZTE"/>
    <n v="1.0565143693658992"/>
    <n v="0"/>
    <n v="0"/>
    <n v="0"/>
    <n v="0"/>
    <n v="0"/>
    <n v="0"/>
    <n v="0"/>
    <n v="0"/>
    <n v="0"/>
    <n v="4.2248625272163292"/>
    <n v="0.7668548624130721"/>
    <n v="2.0389596584796528"/>
    <n v="2.0869360191534465"/>
    <n v="0.7668548624130721"/>
    <n v="0"/>
    <n v="0"/>
    <n v="1.9925884548544233"/>
    <n v="4.0940778979148664"/>
    <n v="8.6377246149763316"/>
    <n v="0"/>
    <n v="0"/>
    <n v="0"/>
    <n v="0"/>
    <m/>
    <n v="0"/>
    <n v="1.1702308287176151"/>
    <n v="0.90686685930562061"/>
    <n v="0.77011740465334511"/>
    <n v="1.4999236648740226"/>
    <n v="1.1702308287176151"/>
    <x v="0"/>
    <m/>
    <x v="1"/>
    <x v="0"/>
    <s v="Defaut GE &amp; Power Cabinet"/>
    <s v="PASSIVE"/>
    <s v="[HOURLY IHS 11-05-2026] -..fme is on the way to site ETA=11:20 AM, Maxime is informed   ;   [OCM RAN -  11/05/2026] Power status check Ongoing   ;   [OCM RAN -  11/05/2026 14h] Power status check Ongoing   ;   [Ticket -  11/05/2026] INC-20260511-00006177..Power issue _x000a_Technicien power suit le point..Grid Outage"/>
  </r>
  <r>
    <s v="Ekang-I"/>
    <s v="CTR_717"/>
    <s v="CENTRE"/>
    <s v="CAMUSAT"/>
    <s v="Good Grid + GE"/>
    <s v="CENTRE"/>
    <s v="Ekang"/>
    <s v="ZTE"/>
    <n v="0.79178830190079152"/>
    <n v="1.2778476912847825"/>
    <n v="1.8862913880827434"/>
    <n v="1.1732271218749371"/>
    <n v="3.2448606438320589"/>
    <n v="6.9076685129539737"/>
    <n v="1.7326600234566949"/>
    <n v="1.6636561054466903"/>
    <n v="1.7577361435709538"/>
    <n v="0.68060442367014484"/>
    <n v="1.6562188777883358"/>
    <n v="1.5483166539680908"/>
    <n v="0.56431971304072437"/>
    <n v="4.9969965728113506"/>
    <n v="1.5483166539680908"/>
    <n v="1.7931209389526677"/>
    <n v="0"/>
    <n v="4.3830953420482661"/>
    <n v="0.15712703997625832"/>
    <n v="0.95059183923888435"/>
    <n v="0"/>
    <n v="0"/>
    <n v="2.6513449075857576"/>
    <n v="1.4225436816738148"/>
    <m/>
    <n v="0.31589490715771662"/>
    <n v="1.1605998864262212"/>
    <n v="0.69117218005747194"/>
    <n v="1.0074852691670837"/>
    <n v="1.387712397699987"/>
    <n v="1.1605998864262212"/>
    <x v="0"/>
    <m/>
    <x v="7"/>
    <x v="4"/>
    <s v="No root cause"/>
    <s v="No root cause"/>
    <s v=" "/>
  </r>
  <r>
    <s v="Bellare"/>
    <s v="EXN_046"/>
    <s v="Maroua"/>
    <s v="IHS"/>
    <s v="Solar-Grid-Gen"/>
    <s v="EXTREME-NORD"/>
    <s v="Maroua"/>
    <s v="Huawei"/>
    <n v="0"/>
    <n v="0.57603735949525303"/>
    <n v="0.54805412161525879"/>
    <n v="0"/>
    <n v="0"/>
    <n v="0"/>
    <n v="0"/>
    <n v="0"/>
    <n v="0"/>
    <n v="0"/>
    <n v="0"/>
    <n v="0"/>
    <n v="0"/>
    <n v="0"/>
    <n v="0"/>
    <n v="0.35625568938998331"/>
    <n v="1.6092234464219981"/>
    <n v="0.41823258654293399"/>
    <n v="8.1267674562612537"/>
    <n v="8.5144663887248062E-2"/>
    <n v="2.4625070983611703"/>
    <n v="2.4625070983611703"/>
    <n v="0"/>
    <n v="0.28589630542785638"/>
    <m/>
    <n v="0"/>
    <n v="1.1486860541102006"/>
    <n v="1.8053657142628761"/>
    <n v="2.3312308108163244"/>
    <n v="0.20759597432075413"/>
    <n v="1.1486860541102006"/>
    <x v="0"/>
    <m/>
    <x v="1"/>
    <x v="0"/>
    <s v="Defaut GE &amp; Power Cabinet"/>
    <s v="PASSIVE"/>
    <s v="[HOURLY IHS 11-05-2026] -..FME Emmanuel is on the way ETA : asap   ;    "/>
  </r>
  <r>
    <s v="Limbe-Coconut-Island-MTN"/>
    <s v="SUO_219"/>
    <s v="SUD-OUEST"/>
    <s v="MTN sharing"/>
    <m/>
    <s v="SUD-OUEST"/>
    <s v="Limbe"/>
    <s v="Huawei"/>
    <n v="13.853290072567368"/>
    <n v="13.857766677225035"/>
    <n v="13.865346585509926"/>
    <n v="13.864187305419295"/>
    <n v="13.864989883943579"/>
    <n v="13.868556899607057"/>
    <n v="14.655083853404216"/>
    <n v="15.015744807138596"/>
    <n v="10.116912505386193"/>
    <n v="7.2698276132670152"/>
    <n v="1.2700180919034452"/>
    <n v="0"/>
    <n v="0.97620301170266488"/>
    <n v="0.3147891323020377"/>
    <n v="0"/>
    <n v="0.70732137098960424"/>
    <n v="0.76467898285834957"/>
    <n v="1.6499944354555651"/>
    <n v="0.49381764845205794"/>
    <n v="1.2413214508907553"/>
    <n v="0.88041080605993172"/>
    <n v="0.88041080605993172"/>
    <n v="0.31334449095832878"/>
    <n v="0.48948372442093074"/>
    <m/>
    <n v="1.2553576575265455"/>
    <n v="1.1447088316454217"/>
    <n v="1.2920448505049777"/>
    <n v="1.1197940573456961"/>
    <n v="1.1204026554774149"/>
    <n v="1.1447088316454217"/>
    <x v="0"/>
    <m/>
    <x v="7"/>
    <x v="4"/>
    <s v="No root cause"/>
    <s v="No root cause"/>
    <s v=" "/>
  </r>
  <r>
    <s v="Home-IHS"/>
    <s v="ADM_112"/>
    <s v="Ngaoundere"/>
    <s v="IHS"/>
    <s v="Hybrid-Gen"/>
    <s v="ADAMAOUA"/>
    <s v="Home"/>
    <s v="NOKIA"/>
    <n v="0.31448593597064206"/>
    <n v="0.23426375369899519"/>
    <n v="0.25466708329409599"/>
    <n v="0.51514840211966328"/>
    <n v="0.32607873687694922"/>
    <n v="0.29652601210502422"/>
    <n v="0.333141427890638"/>
    <n v="0.38976780154837037"/>
    <n v="0.61104761823230092"/>
    <n v="0.1682739639246304"/>
    <n v="1.1057213504435939"/>
    <n v="0.4120616494451152"/>
    <n v="0.5081748864975616"/>
    <n v="0.41232917561987609"/>
    <n v="0.41206164944511509"/>
    <n v="0.25532698119183983"/>
    <n v="0.34730248007465042"/>
    <n v="0.68666835029805939"/>
    <n v="0.50530343888846074"/>
    <n v="0.33360513992689045"/>
    <n v="1.2066322235634201"/>
    <n v="1.2066322235634201"/>
    <n v="0.39158697953674454"/>
    <n v="0.37936995088932823"/>
    <m/>
    <n v="0.27198494434028769"/>
    <n v="1.1197218869227499"/>
    <n v="1.4790135446766504"/>
    <n v="2.7062486612197438"/>
    <n v="0"/>
    <n v="1.1197218869227499"/>
    <x v="0"/>
    <m/>
    <x v="1"/>
    <x v="0"/>
    <s v="Defaut GE &amp; Power Cabinet"/>
    <s v="PASSIVE"/>
    <s v="[Ticket -  11/05/2026] INC-20260511-00002549..Grid Outage"/>
  </r>
  <r>
    <s v="Bondjo-Hill-IHS"/>
    <s v="SUO_167"/>
    <s v="SUD-OUEST"/>
    <s v="IHS"/>
    <s v="Grid-Gen"/>
    <s v="SUD-OUEST"/>
    <s v="Limbe"/>
    <s v="Huawei"/>
    <n v="0"/>
    <n v="0"/>
    <n v="0"/>
    <n v="0"/>
    <n v="0"/>
    <n v="0"/>
    <n v="0"/>
    <n v="0.10950738086881087"/>
    <n v="0"/>
    <n v="0"/>
    <n v="0"/>
    <n v="0"/>
    <n v="0"/>
    <n v="0"/>
    <n v="0"/>
    <n v="0"/>
    <n v="0"/>
    <n v="0"/>
    <n v="0"/>
    <n v="0"/>
    <n v="0"/>
    <n v="0"/>
    <n v="0"/>
    <n v="0.48948372442093074"/>
    <m/>
    <n v="0.69012835549163465"/>
    <n v="1.115138271795179"/>
    <n v="2.2075295053335413"/>
    <n v="1.8827925511116552"/>
    <n v="0.32182506068505706"/>
    <n v="1.115138271795179"/>
    <x v="0"/>
    <m/>
    <x v="1"/>
    <x v="0"/>
    <s v="Defaut GE &amp; Power Cabinet"/>
    <s v="PASSIVE"/>
    <s v="[HOURLY IHS 11-05-2026] -..FME is informed and managing   ;   [Ticket -  11/05/2026] INC-20260511-00011260..Fme is informed and managing with L0..Auto TT closure RCA..Others"/>
  </r>
  <r>
    <s v="CRTV_Yaounde_Mballa_II"/>
    <s v="CTR_842"/>
    <s v="Yaounde"/>
    <s v="CAMUSAT"/>
    <s v="Good Grid no GE - 8h"/>
    <s v="CENTRE"/>
    <s v="Yaounde"/>
    <s v="ZTE"/>
    <n v="0.67530740540987844"/>
    <n v="4.0935071754087087"/>
    <n v="14.457899227527088"/>
    <n v="22.859754931755859"/>
    <n v="27.741608238950096"/>
    <n v="10.312545479449707"/>
    <n v="0"/>
    <n v="2.3681238639055113"/>
    <n v="0.66515924584728003"/>
    <n v="0.37589211061743627"/>
    <n v="1.5338167352963448E-3"/>
    <n v="0.68504535817117695"/>
    <n v="15.124431774404808"/>
    <n v="0"/>
    <n v="0.68504535817117695"/>
    <n v="0.41630639808465486"/>
    <n v="0.44264880875944901"/>
    <n v="0"/>
    <n v="0.32293976309308725"/>
    <n v="0.31737521865805979"/>
    <n v="1.1028499028344934"/>
    <n v="1.1028499028344934"/>
    <n v="2.2597400929706968"/>
    <n v="3.8683749818082207"/>
    <m/>
    <n v="0.6301311520319155"/>
    <n v="1.0941463846156045"/>
    <n v="0"/>
    <n v="1.8463479774642917"/>
    <n v="0.90952344993181822"/>
    <n v="1.0941463846156045"/>
    <x v="0"/>
    <m/>
    <x v="7"/>
    <x v="4"/>
    <s v="No root cause"/>
    <s v="No root cause"/>
    <s v=" "/>
  </r>
  <r>
    <s v="Ebolowa-Si"/>
    <s v="SUD_227"/>
    <s v="CENTRE"/>
    <s v="IHS"/>
    <s v="Grid-Gen"/>
    <s v="SUD"/>
    <s v="Ebolowa"/>
    <s v="ZTE"/>
    <n v="1.6935298616283279"/>
    <n v="0.74627318203479831"/>
    <n v="0"/>
    <n v="0"/>
    <n v="0"/>
    <n v="0"/>
    <n v="3.7411930383268692"/>
    <n v="1.3821293942065958"/>
    <n v="0"/>
    <n v="0"/>
    <n v="2.9078311688682272"/>
    <n v="1.3347950963522275"/>
    <n v="0"/>
    <n v="0"/>
    <n v="1.3347950963522275"/>
    <n v="0"/>
    <n v="0"/>
    <n v="0"/>
    <n v="0"/>
    <n v="0"/>
    <n v="0.58040695368301543"/>
    <n v="0.58040695368301543"/>
    <n v="0"/>
    <n v="2.7699481783964415"/>
    <m/>
    <n v="0"/>
    <n v="1.0705505760016887"/>
    <n v="0.4820969669356418"/>
    <n v="1.1192096691385234"/>
    <n v="1.2003630159324252"/>
    <n v="1.0705505760016887"/>
    <x v="0"/>
    <m/>
    <x v="7"/>
    <x v="4"/>
    <s v="No root cause"/>
    <s v="No root cause"/>
    <s v=" "/>
  </r>
  <r>
    <s v="PK12-Marche"/>
    <s v="LIT_249"/>
    <s v="Douala"/>
    <s v="IHS"/>
    <s v="Grid-Gen"/>
    <s v="LITTORAL"/>
    <s v="Douala"/>
    <s v="ZTE"/>
    <n v="0"/>
    <n v="1.0304038147092314"/>
    <n v="0.51463118484845916"/>
    <n v="1.538685711676697"/>
    <n v="1.0155828646274758"/>
    <n v="1.5265400233425503"/>
    <n v="0.50708694672020016"/>
    <n v="0.50623086296096498"/>
    <n v="1.0465267255081576"/>
    <n v="1.0362893905539718"/>
    <n v="0.50507158287033438"/>
    <n v="0"/>
    <n v="0.51470252516172876"/>
    <n v="0.52504687058581845"/>
    <n v="0"/>
    <n v="2.9878571652783847"/>
    <n v="0.89337690799667835"/>
    <n v="0.75561876307311227"/>
    <n v="0"/>
    <n v="1.0228952467376078"/>
    <n v="1.0160644117420445"/>
    <n v="1.0160644117420445"/>
    <n v="0"/>
    <n v="0"/>
    <m/>
    <n v="3.2103140971317652E-4"/>
    <n v="1.0414972334226513"/>
    <n v="0.46948251261945012"/>
    <n v="0.39621520446362057"/>
    <n v="1.6135371453836675"/>
    <n v="1.0414972334226513"/>
    <x v="0"/>
    <m/>
    <x v="1"/>
    <x v="0"/>
    <s v="Defaut GE &amp; Power Cabinet"/>
    <s v="PASSIVE"/>
    <s v="[CellDown ZTE -  11/05/2026] Check BO TX  ongoing   ;   [Ticket -  11/05/2026] INC-20260511-00010971..Grid Outage"/>
  </r>
  <r>
    <s v="Batouri-Sambo"/>
    <s v="EST_139"/>
    <s v="CENTRE"/>
    <s v="CAMUSAT"/>
    <s v="Hybrid Solar - S3"/>
    <s v="EST"/>
    <s v="Batouri"/>
    <s v="ZTE"/>
    <n v="0"/>
    <n v="0"/>
    <n v="0"/>
    <n v="0"/>
    <n v="0"/>
    <n v="0"/>
    <n v="0"/>
    <n v="0"/>
    <n v="0"/>
    <n v="5.2399460096509622E-2"/>
    <n v="0"/>
    <n v="0"/>
    <n v="0"/>
    <n v="0"/>
    <n v="0"/>
    <n v="0"/>
    <n v="0"/>
    <n v="0"/>
    <n v="0"/>
    <n v="0"/>
    <n v="0.71720200437744075"/>
    <n v="0.71720200437744075"/>
    <n v="0"/>
    <n v="0"/>
    <m/>
    <n v="0"/>
    <n v="1.0325083539506843"/>
    <n v="0.70541027700842096"/>
    <n v="1.2228588866108383"/>
    <n v="0.99953870601290984"/>
    <n v="1.0325083539506843"/>
    <x v="0"/>
    <m/>
    <x v="3"/>
    <x v="0"/>
    <s v="AKTIVCO Defaut GE &amp; Power Cabinet"/>
    <s v="PASSIVE"/>
    <s v="[Ticket -  11/05/2026] INC-20260511-00012393..Grid Outage"/>
  </r>
  <r>
    <s v="Benakuma"/>
    <s v="NRO_233"/>
    <s v="NORD-OUEST"/>
    <s v="IHS"/>
    <s v="Gen Only"/>
    <s v="NORD-OUEST"/>
    <s v="Benakuma"/>
    <s v="NOKIA"/>
    <n v="0"/>
    <n v="0"/>
    <n v="0"/>
    <n v="1.0701046990435794E-3"/>
    <n v="1.9193780818540392E-2"/>
    <n v="1.8726832233265207E-3"/>
    <n v="0"/>
    <n v="3.3321197453903015"/>
    <n v="3.3295236360472287"/>
    <n v="0.95029478125722833"/>
    <n v="0"/>
    <n v="0.65196128789240737"/>
    <n v="0.60059533788804531"/>
    <n v="0"/>
    <n v="0.65196128789240737"/>
    <n v="6.4170611785990428E-2"/>
    <n v="0"/>
    <n v="2.741340712775338"/>
    <n v="0"/>
    <n v="1.9315389817739701E-2"/>
    <n v="1.6665453881341084"/>
    <n v="1.6665453881341084"/>
    <n v="0"/>
    <n v="3.6561910550661617E-3"/>
    <m/>
    <n v="0.16608024929159051"/>
    <n v="1.0314560843299574"/>
    <n v="3.5967431227493813"/>
    <n v="1.5425192359347322"/>
    <n v="0"/>
    <n v="1.0314560843299574"/>
    <x v="2"/>
    <m/>
    <x v="2"/>
    <x v="1"/>
    <s v="ACCESS-ISSUE"/>
    <s v="ACCESS-ISSUE"/>
    <s v="[OCM RAN -  11/05/2026 14h] Power status check Ongoing   ;   [Ticket -  11/05/2026] INC-20260511-00008323..No access to site due to lockdown..Others"/>
  </r>
  <r>
    <s v="Befang-MTN"/>
    <s v="NRO_239"/>
    <s v="NORD-OUEST"/>
    <s v="IHS"/>
    <s v="Gen Only"/>
    <s v="NORD-OUEST"/>
    <s v="Befang"/>
    <s v="NOKIA"/>
    <n v="0"/>
    <n v="0"/>
    <n v="0"/>
    <n v="0"/>
    <n v="0"/>
    <n v="0"/>
    <n v="0"/>
    <n v="0"/>
    <n v="0"/>
    <n v="0.94787402163984646"/>
    <n v="0"/>
    <n v="0"/>
    <n v="0.51284961349674174"/>
    <n v="0"/>
    <n v="0"/>
    <n v="0"/>
    <n v="0"/>
    <n v="2.7366857573344978"/>
    <n v="0"/>
    <n v="0"/>
    <n v="0.8898277274115165"/>
    <n v="0.8898277274115165"/>
    <n v="0"/>
    <n v="0"/>
    <m/>
    <n v="0"/>
    <n v="1.0299579377512962"/>
    <n v="3.5949945845273352"/>
    <n v="1.5388004018890826"/>
    <n v="0"/>
    <n v="1.0299579377512962"/>
    <x v="2"/>
    <m/>
    <x v="2"/>
    <x v="1"/>
    <s v="ACCESS-ISSUE"/>
    <s v="ACCESS-ISSUE"/>
    <s v="[OCM RAN -  11/05/2026 14h] Power status check Ongoing   ;   [Ticket -  11/05/2026] INC-20260511-00008321..insecurity. site is located in red zone and cannot be visited due to insecurity..Others"/>
  </r>
  <r>
    <s v="Mvan-IHS"/>
    <s v="CTR_639"/>
    <s v="Yaounde"/>
    <s v="IHS"/>
    <s v="Grid-Gen"/>
    <s v="CENTRE"/>
    <s v="Yaounde"/>
    <s v="ZTE"/>
    <n v="0"/>
    <n v="0"/>
    <n v="0"/>
    <n v="0"/>
    <n v="0"/>
    <n v="1.2549296156469283"/>
    <n v="4.1591402636167125E-2"/>
    <n v="0"/>
    <n v="0.7294903733381275"/>
    <n v="0"/>
    <n v="0"/>
    <n v="0"/>
    <n v="0"/>
    <n v="0"/>
    <n v="0"/>
    <n v="0"/>
    <n v="0"/>
    <n v="0"/>
    <n v="0"/>
    <n v="0"/>
    <n v="0"/>
    <n v="0"/>
    <n v="0"/>
    <n v="0"/>
    <m/>
    <n v="0"/>
    <n v="1.0043646003658333"/>
    <n v="0.26715166121122741"/>
    <n v="0.22886767240939759"/>
    <n v="1.70546761967925"/>
    <n v="1.0043646003658333"/>
    <x v="0"/>
    <m/>
    <x v="7"/>
    <x v="4"/>
    <s v="No root cause"/>
    <s v="No root cause"/>
    <s v=" "/>
  </r>
  <r>
    <s v="Maroua-Pitouare-IHS"/>
    <s v="EXN_145"/>
    <s v="Maroua"/>
    <s v="IHS"/>
    <s v="Grid-Gen"/>
    <s v="EXTREME-NORD"/>
    <s v="Maroua"/>
    <s v="Huawei"/>
    <n v="3.049495195943305"/>
    <n v="1.5487982010826613"/>
    <n v="1.5409507666230065"/>
    <n v="1.9409023978906097"/>
    <n v="1.7827409233719427"/>
    <n v="1.5409507666230065"/>
    <n v="1.5409507666230065"/>
    <n v="2.6094324735398771"/>
    <n v="1.93993930366147"/>
    <n v="0.40102173596664697"/>
    <n v="0"/>
    <n v="1.2312803017980611"/>
    <n v="0.55713217647881341"/>
    <n v="0"/>
    <n v="1.2312803017980611"/>
    <n v="0"/>
    <n v="0.29914776861768155"/>
    <n v="1.9861321565035257"/>
    <n v="0"/>
    <n v="0"/>
    <n v="0"/>
    <n v="0"/>
    <n v="0"/>
    <n v="0"/>
    <m/>
    <n v="3.9529845933459469"/>
    <n v="0.97584631013631695"/>
    <n v="1.5955411276173117"/>
    <n v="2.0320771749441535"/>
    <n v="0.12619920020487363"/>
    <n v="0.97584631013631695"/>
    <x v="0"/>
    <m/>
    <x v="1"/>
    <x v="0"/>
    <s v="Defaut GE &amp; Power Cabinet"/>
    <s v="PASSIVE"/>
    <s v="[HOURLY IHS 11-05-2026] -..FME is managing , ETA ASAP   ;    "/>
  </r>
  <r>
    <s v="Ndokoti-Carrefour-MTN"/>
    <s v="LIT_684"/>
    <s v="Douala"/>
    <s v="MTN sharing"/>
    <s v="MTN sharing"/>
    <s v="LITTORAL"/>
    <s v="Douala"/>
    <s v="ZTE"/>
    <n v="0"/>
    <n v="1.410201807478177"/>
    <n v="17.281281300562448"/>
    <n v="20.459795453053793"/>
    <n v="1.661444555735333"/>
    <n v="0.47432390785114492"/>
    <n v="6.9556805437844037E-4"/>
    <n v="0"/>
    <n v="0.46677966972288631"/>
    <n v="1.0614546860598175"/>
    <n v="7.8795376006254775E-2"/>
    <n v="0"/>
    <n v="0.27276968778625249"/>
    <n v="0"/>
    <n v="0"/>
    <n v="6.4954820179606365"/>
    <n v="0.32559718976237989"/>
    <n v="0"/>
    <n v="0"/>
    <n v="0"/>
    <n v="1.0259807152865172"/>
    <n v="1.0259807152865172"/>
    <n v="0"/>
    <n v="0.5938189325776968"/>
    <m/>
    <n v="0"/>
    <n v="0.96798104059834511"/>
    <n v="0.95020562809491271"/>
    <n v="0.94925895325234311"/>
    <n v="0.98490096680215422"/>
    <n v="0.96798104059834511"/>
    <x v="0"/>
    <m/>
    <x v="10"/>
    <x v="0"/>
    <s v="Sharing"/>
    <s v="PASSIVE"/>
    <s v="[OCM RAN 11-05-2026 18H UTC ] -&gt;..Power status check Ongoing   ;   [Ticket -  11/05/2026] INC-20260511-00013191..Grid Outage"/>
  </r>
  <r>
    <s v="Ngd-Bini"/>
    <s v="ADM_069"/>
    <s v="Ngaoundere"/>
    <s v="IHS"/>
    <s v="Grid-Gen"/>
    <s v="ADAMAOUA"/>
    <s v="Ngaoundere"/>
    <s v="Huawei"/>
    <n v="0"/>
    <n v="5.0651622421404368E-3"/>
    <n v="0"/>
    <n v="0"/>
    <n v="0"/>
    <n v="0"/>
    <n v="0"/>
    <n v="0"/>
    <n v="3.7578510014753173E-2"/>
    <n v="0"/>
    <n v="0"/>
    <n v="0"/>
    <n v="0"/>
    <n v="0"/>
    <n v="0"/>
    <n v="9.791457996250353E-3"/>
    <n v="0.62392454477746107"/>
    <n v="8.0257852428281603E-4"/>
    <n v="0.92874386830007427"/>
    <n v="0.98708240947627657"/>
    <n v="8.0257852428281603E-4"/>
    <n v="8.0257852428281603E-4"/>
    <n v="0"/>
    <n v="2.675261747609386E-4"/>
    <m/>
    <n v="8.9175391586979538E-4"/>
    <n v="0.96703578144752356"/>
    <n v="0.73313709738658484"/>
    <n v="0.62641103188932079"/>
    <n v="1.2503638914607533"/>
    <n v="0.96703578144752356"/>
    <x v="0"/>
    <m/>
    <x v="7"/>
    <x v="4"/>
    <s v="No root cause"/>
    <s v="No root cause"/>
    <s v=" "/>
  </r>
  <r>
    <s v="Efoulan"/>
    <s v="CTR_209"/>
    <s v="Yaounde"/>
    <s v="IHS"/>
    <s v="Grid-Gen"/>
    <s v="CENTRE"/>
    <s v="Yaounde"/>
    <s v="ZTE"/>
    <n v="0"/>
    <n v="3.2009328459363133"/>
    <n v="0"/>
    <n v="0"/>
    <n v="0"/>
    <n v="0.95758318993930402"/>
    <n v="0"/>
    <n v="0"/>
    <n v="0"/>
    <n v="0"/>
    <n v="0"/>
    <n v="0.2348344762051516"/>
    <n v="8.339165403943122"/>
    <n v="0"/>
    <n v="0.2348344762051516"/>
    <n v="0"/>
    <n v="1.9194646337531001"/>
    <n v="0"/>
    <n v="0"/>
    <n v="8.0257852428277016E-4"/>
    <n v="0.10447788878330495"/>
    <n v="0.10447788878330495"/>
    <n v="0.10369314533733956"/>
    <n v="0"/>
    <m/>
    <n v="0.10511995160273184"/>
    <n v="0.96425350923000985"/>
    <n v="0.41440355862498951"/>
    <n v="0.34372651821931216"/>
    <n v="1.514287801482707"/>
    <n v="0.96425350923000985"/>
    <x v="0"/>
    <m/>
    <x v="1"/>
    <x v="0"/>
    <s v="Defaut GE &amp; Power Cabinet"/>
    <s v="PASSIVE"/>
    <s v="[Ticket -  11/05/2026] INC-20260511-00007363..Grid Outage"/>
  </r>
  <r>
    <s v="Ngaoundere-University-IHS"/>
    <s v="ADM_076"/>
    <s v="Ngaoundere"/>
    <s v="IHS"/>
    <s v="Grid-Gen"/>
    <s v="ADAMAOUA"/>
    <s v="Ngaoundere"/>
    <s v="Huawei"/>
    <n v="0"/>
    <n v="4.0128926214140796E-3"/>
    <n v="0"/>
    <n v="0"/>
    <n v="0"/>
    <n v="0"/>
    <n v="0"/>
    <n v="0"/>
    <n v="2.823292897643772E-2"/>
    <n v="0"/>
    <n v="0"/>
    <n v="0"/>
    <n v="0"/>
    <n v="0"/>
    <n v="0"/>
    <n v="9.6309422913937893E-3"/>
    <n v="0.62016134325249062"/>
    <n v="2.675261747609386E-4"/>
    <n v="0.92218055947927269"/>
    <n v="0.98463900374679325"/>
    <n v="2.675261747609386E-4"/>
    <n v="2.675261747609386E-4"/>
    <n v="0"/>
    <n v="5.3505234952187721E-4"/>
    <m/>
    <n v="3.5670156634791817E-4"/>
    <n v="0.96304072390442663"/>
    <n v="0.73251261945013968"/>
    <n v="0.61982338300845607"/>
    <n v="1.2471148605611697"/>
    <n v="0.96304072390442663"/>
    <x v="0"/>
    <m/>
    <x v="7"/>
    <x v="4"/>
    <s v="No root cause"/>
    <s v="No root cause"/>
    <s v=" "/>
  </r>
  <r>
    <s v="Sodiko-III-MTN"/>
    <s v="LIT_741"/>
    <s v="Douala"/>
    <s v="MTN"/>
    <m/>
    <s v="LITTORAL"/>
    <s v="Douala"/>
    <s v="ZTE"/>
    <n v="4.6740568097182633"/>
    <n v="7.1897302765435906"/>
    <n v="19.040854457200094"/>
    <n v="24.821756227295943"/>
    <n v="8.5966325945330482"/>
    <n v="5.2943965037539273"/>
    <n v="0"/>
    <n v="0.70293394172352441"/>
    <n v="2.3803587276312443"/>
    <n v="1.4780821155541854"/>
    <n v="10.482870477380841"/>
    <n v="1.1664497921143262"/>
    <n v="1.0280674194496524"/>
    <n v="0"/>
    <n v="1.1664497921143262"/>
    <n v="4.1041725522425114"/>
    <n v="0"/>
    <n v="4.99234161737051"/>
    <n v="0.1565028122351492"/>
    <n v="0.6821025702488076"/>
    <n v="9.7966123338840809"/>
    <n v="9.7966123338840809"/>
    <n v="2.255709365270965"/>
    <n v="0.36469168143411157"/>
    <m/>
    <n v="2.5441739219765256"/>
    <n v="0.9436539937734173"/>
    <n v="0.38068175005695237"/>
    <n v="0.42830342965750923"/>
    <n v="1.4295735958167259"/>
    <n v="0.9436539937734173"/>
    <x v="0"/>
    <m/>
    <x v="7"/>
    <x v="4"/>
    <s v="No root cause"/>
    <s v="No root cause"/>
    <s v="[OCM RAN -  11/05/2026] Power status check Ongoing   ;    "/>
  </r>
  <r>
    <s v="Oku"/>
    <s v="NRO_013"/>
    <s v="NORD-OUEST"/>
    <s v="IHS"/>
    <s v="Grid-Gen"/>
    <s v="NORD-OUEST"/>
    <s v="Oku"/>
    <s v="NOKIA"/>
    <n v="6.1570009186477499"/>
    <n v="7.1957021551723663"/>
    <n v="4.5887275691186025"/>
    <n v="2.0148466325945331"/>
    <n v="8.9825429804243786"/>
    <n v="2.0530382995921328"/>
    <n v="1.986435352834921"/>
    <n v="7.5396086020115725"/>
    <n v="8.269062262023926"/>
    <n v="6.0418788316995933"/>
    <n v="10.486748758366844"/>
    <n v="2.6812912696673381"/>
    <n v="2.4907775035781228"/>
    <n v="5.8214409031112941"/>
    <n v="2.6812912696673381"/>
    <n v="2.1310064976757328"/>
    <n v="2.1395628069527834"/>
    <n v="2.1688703689435638"/>
    <n v="4.1387205927759076"/>
    <n v="1.6272725456792023"/>
    <n v="1.9939617558848578E-2"/>
    <n v="1.9939617558848578E-2"/>
    <n v="0.74757514275196701"/>
    <n v="0.76735424460595869"/>
    <m/>
    <n v="0.55376134667682564"/>
    <n v="0.92972479760753157"/>
    <n v="2.5641064070437114"/>
    <n v="1.0937622190261502"/>
    <n v="0.37657978142435367"/>
    <n v="0.92972479760753157"/>
    <x v="2"/>
    <m/>
    <x v="7"/>
    <x v="4"/>
    <s v="No root cause"/>
    <s v="No root cause"/>
    <s v="[Ticket -  11/05/2026] INC-20260511-00001768..Transmission Board fault"/>
  </r>
  <r>
    <s v="Ekoumdoum-Chatel"/>
    <s v="CTR_762"/>
    <s v="Yaounde"/>
    <s v="CAMUSAT"/>
    <s v="Good Grid + GE"/>
    <s v="CENTRE"/>
    <s v="Yaounde"/>
    <s v="ZTE"/>
    <n v="0"/>
    <n v="0.67981968022418093"/>
    <n v="1.4655262204187376"/>
    <n v="1.4481726892159115"/>
    <n v="0.98413962155390633"/>
    <n v="3.1526711240094398"/>
    <n v="0"/>
    <n v="1.5383111750320317"/>
    <n v="2.311247799151336"/>
    <n v="0"/>
    <n v="1.2546620894721672"/>
    <n v="3.4888445152140353"/>
    <n v="2.4707469045438075"/>
    <n v="0"/>
    <n v="3.4888445152140353"/>
    <n v="3.3742184668681321"/>
    <n v="3.6918612117008455E-3"/>
    <n v="41.605670698821186"/>
    <n v="35.103108154768542"/>
    <n v="29.278064565837127"/>
    <n v="2.0137051875822198"/>
    <n v="2.0137051875822198"/>
    <n v="0.44839170397765049"/>
    <n v="0"/>
    <m/>
    <n v="1.9180378274877079"/>
    <n v="0.91032023239820437"/>
    <n v="0.54729246350051364"/>
    <n v="0.57849119890109513"/>
    <n v="1.2233456345063223"/>
    <n v="0.91032023239820437"/>
    <x v="1"/>
    <s v="site vandalise"/>
    <x v="5"/>
    <x v="2"/>
    <s v="EXCLU"/>
    <s v="Exclu"/>
    <s v=" "/>
  </r>
  <r>
    <s v="Ngoura-IHS"/>
    <s v="EST_021"/>
    <s v="CENTRE"/>
    <s v="IHS"/>
    <s v="Gen Only"/>
    <s v="EST"/>
    <s v="Ngoura"/>
    <s v="NOKIA"/>
    <n v="9.363416116632604E-3"/>
    <n v="0"/>
    <n v="0"/>
    <n v="0.26278204392851134"/>
    <n v="3.3886648803053529E-3"/>
    <n v="0"/>
    <n v="5.5288742783926826E-3"/>
    <n v="0"/>
    <n v="0"/>
    <n v="5.2720491506222364E-2"/>
    <n v="0.11484006928571242"/>
    <n v="1.1827153835397923"/>
    <n v="0.23267643172874691"/>
    <n v="5.7964004531536632E-3"/>
    <n v="1.1827153835397923"/>
    <n v="0.13073112406651205"/>
    <n v="2.6752617476094621E-3"/>
    <n v="4.1199030913185554E-3"/>
    <n v="0"/>
    <n v="2.5165295505845422E-2"/>
    <n v="7.1340313269583951E-3"/>
    <n v="7.1340313269583951E-3"/>
    <n v="0"/>
    <n v="6.7416596039757918E-3"/>
    <m/>
    <n v="6.3974425924498979E-2"/>
    <n v="0.9089826015243998"/>
    <n v="3.1312572689231803"/>
    <n v="1.3757029658870292"/>
    <n v="0"/>
    <n v="0.9089826015243998"/>
    <x v="0"/>
    <m/>
    <x v="1"/>
    <x v="0"/>
    <s v="Defaut GE &amp; Power Cabinet"/>
    <s v="PASSIVE"/>
    <s v="[Ticket -  11/05/2026] INC-20260511-00016239..Grid Outage"/>
  </r>
  <r>
    <s v="Ngo-Njo-II"/>
    <s v="LIT_585"/>
    <s v="Douala"/>
    <s v="CAMUSAT"/>
    <s v="Medium Grid + GE"/>
    <s v="LITTORAL"/>
    <s v="Douala"/>
    <s v="ZTE"/>
    <n v="3.3148098209928869"/>
    <n v="35.623446564678552"/>
    <n v="35.840392457331362"/>
    <n v="3.0933694886040981"/>
    <n v="7.2889289821449461"/>
    <n v="20.366856859941841"/>
    <n v="5.789694463706331"/>
    <n v="5.1304921340170599"/>
    <n v="19.976393490339099"/>
    <n v="25.625351351042859"/>
    <n v="1.3190288871196498"/>
    <n v="0.54127679185464939"/>
    <n v="13.371885638624217"/>
    <n v="0.80680543784403891"/>
    <n v="0.54127679185464939"/>
    <n v="7.9829632197880906"/>
    <n v="8.3957917776008539"/>
    <n v="45.489223332277483"/>
    <n v="3.4201437935354253"/>
    <n v="0.76510702473796721"/>
    <n v="12.581791669163577"/>
    <n v="12.581791669163577"/>
    <n v="0.63510713888246939"/>
    <n v="4.3550050936983666"/>
    <m/>
    <n v="1.0722984136767946"/>
    <n v="0.90302568536638972"/>
    <n v="0.33909151948970662"/>
    <n v="0.28178136825892192"/>
    <n v="1.4573784602521092"/>
    <n v="0.90302568536638972"/>
    <x v="0"/>
    <m/>
    <x v="3"/>
    <x v="0"/>
    <s v="AKTIVCO Defaut GE &amp; Power Cabinet"/>
    <s v="PASSIVE"/>
    <s v="(05-11-2026 retour camusat): Site impacté par Bonamoutongo 2   ;    "/>
  </r>
  <r>
    <s v="Ngodi-Cite"/>
    <s v="LIT_626"/>
    <s v="Douala"/>
    <s v="CAMUSAT"/>
    <s v="Good Grid no GE - 8h"/>
    <s v="LITTORAL"/>
    <s v="Douala"/>
    <s v="ZTE"/>
    <n v="0"/>
    <n v="14.407943173160062"/>
    <n v="23.615016993262621"/>
    <n v="0"/>
    <n v="0"/>
    <n v="2.4985161214839926"/>
    <n v="0"/>
    <n v="0"/>
    <n v="0"/>
    <n v="0.33927669483182271"/>
    <n v="0"/>
    <n v="0"/>
    <n v="0"/>
    <n v="0"/>
    <n v="0"/>
    <n v="0"/>
    <n v="0"/>
    <n v="0"/>
    <n v="2.0581680378274732E-2"/>
    <n v="0"/>
    <n v="0"/>
    <n v="0"/>
    <n v="0"/>
    <n v="0"/>
    <m/>
    <n v="0"/>
    <n v="0.88845442638107752"/>
    <n v="0.70078914027872696"/>
    <n v="0.62710167249779925"/>
    <n v="1.1080905383842565"/>
    <n v="0.88845442638107752"/>
    <x v="0"/>
    <m/>
    <x v="0"/>
    <x v="0"/>
    <s v="AKTIVCO Coupure ENEO &amp; Baisse de tension"/>
    <s v="PASSIVE"/>
    <s v="(05-11-2026 retour camusat): Grid outage Grid only site   ;   [Ticket -  11/05/2026] INC-20260511-00007629..Grid Outage"/>
  </r>
  <r>
    <s v="Ngd-University-II-IHS"/>
    <s v="ADM_127"/>
    <s v="Ngaoundere"/>
    <s v="IHS"/>
    <s v="Grid-Gen"/>
    <s v="ADAMAOUA"/>
    <s v="Ngaoundere"/>
    <s v="Huawei"/>
    <n v="0"/>
    <n v="4.6192852842055401E-3"/>
    <n v="0"/>
    <n v="0"/>
    <n v="0"/>
    <n v="0"/>
    <n v="0"/>
    <n v="0"/>
    <n v="3.5812837261330985E-2"/>
    <n v="0"/>
    <n v="0"/>
    <n v="0"/>
    <n v="0"/>
    <n v="0"/>
    <n v="0"/>
    <n v="1.0165994640915667E-2"/>
    <n v="3.3488926556574294"/>
    <n v="1.7731099810805488"/>
    <n v="19.201816039014588"/>
    <n v="1.1848020877029275"/>
    <n v="3.5670156634791817E-4"/>
    <n v="3.5670156634791817E-4"/>
    <n v="0"/>
    <n v="8.0257852428281581E-4"/>
    <m/>
    <n v="2.675261747609386E-4"/>
    <n v="0.87971523800555318"/>
    <n v="0.74063083262392637"/>
    <n v="0.63220178776040337"/>
    <n v="1.0771392440250664"/>
    <n v="0.87971523800555318"/>
    <x v="0"/>
    <m/>
    <x v="7"/>
    <x v="4"/>
    <s v="No root cause"/>
    <s v="No root cause"/>
    <s v=" "/>
  </r>
  <r>
    <s v="Bengbis-MTN-IHS"/>
    <s v="SUD_052"/>
    <s v="CENTRE"/>
    <s v="IHS"/>
    <s v="Grid-Gen"/>
    <s v="SUD"/>
    <s v="Bengbis"/>
    <s v="NOKIA"/>
    <n v="0.33112876538174857"/>
    <n v="0.57854930883268718"/>
    <n v="0.67382382427492404"/>
    <n v="0.38879825368329662"/>
    <n v="0.4101500653547645"/>
    <n v="0.34335300279499692"/>
    <n v="0.34087197680537901"/>
    <n v="1.3647041606952397"/>
    <n v="1.4194215426157768"/>
    <n v="3.6884791717231566"/>
    <n v="0.71612312810507017"/>
    <n v="0.47159514086858256"/>
    <n v="1.3508970016949899"/>
    <n v="0.25867997591551017"/>
    <n v="0.47159514086858256"/>
    <n v="1.1029034080694455"/>
    <n v="1.3397354130461459"/>
    <n v="0.78483262135700693"/>
    <n v="0.72733232886172261"/>
    <n v="0.55558052466520014"/>
    <n v="1.2494185764468528"/>
    <n v="1.2494185764468528"/>
    <n v="2.1442222907089232"/>
    <n v="0.90917878738589131"/>
    <m/>
    <n v="1.1623655591796436"/>
    <n v="0.87868080346314426"/>
    <n v="2.2942070429121255"/>
    <n v="1.6414933477496589"/>
    <n v="0"/>
    <n v="0.87868080346314426"/>
    <x v="0"/>
    <m/>
    <x v="1"/>
    <x v="0"/>
    <s v="Defaut GE &amp; Power Cabinet"/>
    <s v="PASSIVE"/>
    <s v="[OCM RAN -  11/05/2026 14h] Power status check Ongoing   ;   [Ticket -  11/05/2026] INC-20260511-00005718..Grid Outage"/>
  </r>
  <r>
    <s v="Bachuo-Ntai"/>
    <s v="SUO_030"/>
    <s v="SUD-OUEST"/>
    <s v="IHS"/>
    <s v="Grid-Gen"/>
    <s v="SUD-OUEST"/>
    <s v="Bashuo-Ntai"/>
    <s v="NOKIA"/>
    <n v="6.1976489460654189"/>
    <n v="6.1975768039131856"/>
    <n v="6.1975407328370684"/>
    <n v="6.1976128749893027"/>
    <n v="6.1975768039131856"/>
    <n v="6.1976489460654189"/>
    <n v="5.0591325454729601"/>
    <n v="1.3505062764665787"/>
    <n v="2.5155273842218238"/>
    <n v="2.6850237205078069"/>
    <n v="4.0438838491799736"/>
    <n v="0.59979368381402443"/>
    <n v="1.1975211278743971"/>
    <n v="0.67732276925974433"/>
    <n v="0.59979368381402431"/>
    <n v="1.7426655023927542"/>
    <n v="1.4810784087115083"/>
    <n v="0.55156763204378578"/>
    <n v="0.6831191697128981"/>
    <n v="4.510205945216347"/>
    <n v="3.949899124797037"/>
    <n v="3.949899124797037"/>
    <n v="0.52081995702459527"/>
    <n v="1.2271247285501079"/>
    <m/>
    <n v="0.24840697080469029"/>
    <n v="0.86856831405718049"/>
    <n v="2.5753470098997235"/>
    <n v="1.4917837143119432"/>
    <n v="0"/>
    <n v="0.86856831405718049"/>
    <x v="2"/>
    <m/>
    <x v="7"/>
    <x v="4"/>
    <s v="No root cause"/>
    <s v="No root cause"/>
    <s v="(05-11-2026   incident ) impacted by  SUO_030_N_Bachuo-Ntai ,  Indeterminer || Action : sans action   ;   [OCM RAN -  11/05/2026] Power status check Ongoing   ;   [OCM RAN -  11/05/2026 14h] Power status check Ongoing   ;   [Ticket -  11/05/2026] INC-20260511-00008357..Others"/>
  </r>
  <r>
    <s v="Ekounou-Lycee-MTN"/>
    <s v="CTR_726"/>
    <s v="Yaounde"/>
    <s v="MTN"/>
    <m/>
    <s v="CENTRE"/>
    <s v="Yaounde"/>
    <s v="ZTE"/>
    <n v="0"/>
    <n v="0"/>
    <n v="1.0878149318129278"/>
    <n v="8.5409693151044568"/>
    <n v="27.128349071006443"/>
    <n v="0.9366626430729984"/>
    <n v="0"/>
    <n v="4.0623136234315833"/>
    <n v="15.700611814526599"/>
    <n v="0"/>
    <n v="0.56694146955338143"/>
    <n v="4.6657634983006719"/>
    <n v="1.9730768791751918"/>
    <n v="8.7709348149289603"/>
    <n v="4.6657634983006719"/>
    <n v="6.7159949262769194"/>
    <n v="3.4569375601042132"/>
    <n v="13.868556899607057"/>
    <n v="13.868556899607057"/>
    <n v="17.813016325517289"/>
    <n v="1.5611222401999816"/>
    <n v="1.5611222401999816"/>
    <n v="0.35925198254730545"/>
    <n v="2.3720654162136274E-3"/>
    <m/>
    <n v="0.65253201039856412"/>
    <n v="0.86765872506299346"/>
    <n v="0.58938227641691543"/>
    <n v="0.62598602228410338"/>
    <n v="1.0994378560937867"/>
    <n v="0.86765872506299346"/>
    <x v="0"/>
    <m/>
    <x v="7"/>
    <x v="4"/>
    <s v="No root cause"/>
    <s v="No root cause"/>
    <s v=" "/>
  </r>
  <r>
    <s v="Nkong-Q3"/>
    <s v="LIT_169"/>
    <s v="LITTORAL"/>
    <s v="IHS"/>
    <s v="Grid-Gen"/>
    <s v="LITTORAL"/>
    <s v="Nkongsamba"/>
    <s v="ZTE"/>
    <n v="0"/>
    <n v="5.2275327951420127"/>
    <n v="0.43942065958400012"/>
    <n v="0"/>
    <n v="0.25454223774587437"/>
    <n v="0.27655072438954031"/>
    <n v="0.23085725374037286"/>
    <n v="0.53770977619116955"/>
    <n v="9.6283918751944011"/>
    <n v="8.1471172806214014"/>
    <n v="23.779313734722475"/>
    <n v="0.86389552353802224"/>
    <n v="1.7809039103052511"/>
    <n v="0.81782751624418881"/>
    <n v="0.86389552353802224"/>
    <n v="0.11765801165986034"/>
    <n v="0.70300528203679369"/>
    <n v="0"/>
    <n v="0"/>
    <n v="0"/>
    <n v="0.12101100638353045"/>
    <n v="0.12101100638353045"/>
    <n v="0.26850710406839617"/>
    <n v="0.1388995899358815"/>
    <m/>
    <n v="0"/>
    <n v="0.8553703561023086"/>
    <n v="0.51082295201211791"/>
    <n v="0.92312086253149495"/>
    <n v="0.90610341740594147"/>
    <n v="0.8553703561023086"/>
    <x v="0"/>
    <m/>
    <x v="7"/>
    <x v="4"/>
    <s v="No root cause"/>
    <s v="No root cause"/>
    <s v=" "/>
  </r>
  <r>
    <s v="Ngd-Dang"/>
    <s v="ADM_017"/>
    <s v="Ngaoundere"/>
    <s v="IHS"/>
    <s v="Grid-Gen"/>
    <s v="ADAMAOUA"/>
    <s v="Ngaoundere"/>
    <s v="Huawei"/>
    <n v="0"/>
    <n v="5.5467093567101271E-3"/>
    <n v="0"/>
    <n v="0"/>
    <n v="0"/>
    <n v="0"/>
    <n v="0"/>
    <n v="0"/>
    <n v="4.8261721926873322E-2"/>
    <n v="0"/>
    <n v="0"/>
    <n v="0"/>
    <n v="0"/>
    <n v="0"/>
    <n v="0"/>
    <n v="4.9135640764425732E-2"/>
    <n v="4.1107180259849958"/>
    <n v="1.4238813125476197"/>
    <n v="9.5038673583823421"/>
    <n v="0.85308746607768104"/>
    <n v="8.0257852428281603E-4"/>
    <n v="8.0257852428281603E-4"/>
    <n v="3.5670156634791817E-4"/>
    <n v="8.0257852428281581E-4"/>
    <m/>
    <n v="5.3505234952187721E-4"/>
    <n v="0.85162498965565459"/>
    <n v="0.73251261945013968"/>
    <n v="0.92944288040909728"/>
    <n v="0.83414593306148166"/>
    <n v="0.85162498965565459"/>
    <x v="0"/>
    <m/>
    <x v="7"/>
    <x v="4"/>
    <s v="No root cause"/>
    <s v="No root cause"/>
    <s v=" "/>
  </r>
  <r>
    <s v="Ngd-Projet-Laitier"/>
    <s v="ADM_034"/>
    <s v="Ngaoundere"/>
    <s v="IHS"/>
    <s v="Grid-Gen"/>
    <s v="ADAMAOUA"/>
    <s v="Ngaoundere"/>
    <s v="Huawei"/>
    <n v="0"/>
    <n v="5.6893899832492949E-3"/>
    <n v="0"/>
    <n v="0"/>
    <n v="0"/>
    <n v="0"/>
    <n v="0"/>
    <n v="0"/>
    <n v="5.5163897235705542E-2"/>
    <n v="0"/>
    <n v="0"/>
    <n v="0"/>
    <n v="0.25834110942747973"/>
    <n v="0.90108166182979355"/>
    <n v="0"/>
    <n v="7.4907328933062817E-2"/>
    <n v="1.6148950013269299"/>
    <n v="0.78652695379715942"/>
    <n v="3.2038756338586833"/>
    <n v="0.85235622786666787"/>
    <n v="2.675261747609386E-4"/>
    <n v="2.675261747609386E-4"/>
    <n v="0"/>
    <n v="8.0257852428281581E-4"/>
    <m/>
    <n v="0"/>
    <n v="0.85035869909511952"/>
    <n v="0.73251261945013968"/>
    <n v="0.92646781317257776"/>
    <n v="0.83363292818260037"/>
    <n v="0.85035869909511952"/>
    <x v="0"/>
    <m/>
    <x v="7"/>
    <x v="4"/>
    <s v="No root cause"/>
    <s v="No root cause"/>
    <s v=" "/>
  </r>
  <r>
    <s v="Ngd-Universite"/>
    <s v="ADM_003"/>
    <s v="Ngaoundere"/>
    <s v="IHS"/>
    <s v="Grid-Gen"/>
    <s v="ADAMAOUA"/>
    <s v="Ngaoundere"/>
    <s v="Huawei"/>
    <n v="0"/>
    <n v="4.2269135612228309E-3"/>
    <n v="0"/>
    <n v="0"/>
    <n v="0"/>
    <n v="0"/>
    <n v="0"/>
    <n v="0"/>
    <n v="5.2845337054444073E-2"/>
    <n v="0"/>
    <n v="0"/>
    <n v="0"/>
    <n v="0"/>
    <n v="0"/>
    <n v="0"/>
    <n v="0.84070992172540815"/>
    <n v="0.66540893694372394"/>
    <n v="1.3376308738046931E-3"/>
    <n v="0.82763680931875716"/>
    <n v="0.85381870428869433"/>
    <n v="5.3505234952187721E-4"/>
    <n v="5.3505234952187721E-4"/>
    <n v="0"/>
    <n v="5.3505234952187721E-4"/>
    <m/>
    <n v="2.675261747609386E-4"/>
    <n v="0.84650632217856181"/>
    <n v="0.73001470770435917"/>
    <n v="0.9338523550632245"/>
    <n v="0.82217581922091088"/>
    <n v="0.84650632217856181"/>
    <x v="0"/>
    <m/>
    <x v="7"/>
    <x v="4"/>
    <s v="No root cause"/>
    <s v="No root cause"/>
    <s v=" "/>
  </r>
  <r>
    <s v="Obobogo-New"/>
    <s v="CTR_543"/>
    <s v="Yaounde"/>
    <s v="IHS"/>
    <s v="Grid-Gen"/>
    <s v="CENTRE"/>
    <s v="Yaounde"/>
    <s v="ZTE"/>
    <n v="0"/>
    <n v="2.7700908590229791"/>
    <n v="0"/>
    <n v="0"/>
    <n v="0"/>
    <n v="0.8262456732100002"/>
    <n v="0"/>
    <n v="0"/>
    <n v="0"/>
    <n v="0"/>
    <n v="0"/>
    <n v="0.2012866938901296"/>
    <n v="7.2225289855692818"/>
    <n v="0"/>
    <n v="0.2012866938901296"/>
    <n v="0"/>
    <n v="1.6487103098167131"/>
    <n v="0"/>
    <n v="0"/>
    <n v="5.0829973204576011E-3"/>
    <n v="8.8551163845871014E-2"/>
    <n v="8.8551163845871014E-2"/>
    <n v="8.810528688793566E-2"/>
    <n v="0"/>
    <m/>
    <n v="8.9603433466597424E-2"/>
    <n v="0.82596031195692188"/>
    <n v="0.41028200424445166"/>
    <n v="0.34202647979844292"/>
    <n v="1.2513215005679994"/>
    <n v="0.82596031195692188"/>
    <x v="0"/>
    <m/>
    <x v="7"/>
    <x v="4"/>
    <s v="No root cause"/>
    <s v="No root cause"/>
    <s v=" "/>
  </r>
  <r>
    <s v="Nwa"/>
    <s v="NRO_012"/>
    <s v="NORD-OUEST"/>
    <s v="IHS"/>
    <s v="Solar-Gen"/>
    <s v="NORD-OUEST"/>
    <s v="Mwa"/>
    <s v="NOKIA"/>
    <n v="0.32636408450655002"/>
    <n v="0.54339810159695889"/>
    <n v="0.40800874467015152"/>
    <n v="0.33127670272440879"/>
    <n v="0.21399999663134214"/>
    <n v="3.4224033407043857"/>
    <n v="9.2966357389406529"/>
    <n v="9.2965816323264807"/>
    <n v="9.2961487794130768"/>
    <n v="9.2965275257123032"/>
    <n v="9.2966357389406529"/>
    <n v="4.6228522998690194"/>
    <n v="4.6228522998690194"/>
    <n v="4.6228522998690194"/>
    <n v="4.6228522998690194"/>
    <n v="4.6228522998690194"/>
    <n v="4.6228522998690194"/>
    <n v="2.4905438414761165"/>
    <n v="1.8370309017700959"/>
    <n v="0.43902828786101766"/>
    <n v="0.49718847825404583"/>
    <n v="0.49718847825404583"/>
    <n v="1.1178848738560583"/>
    <n v="4.9096046890561107"/>
    <m/>
    <n v="1.0908825652835208"/>
    <n v="0.82528257898086077"/>
    <n v="0.49683464623574691"/>
    <n v="2.2469726565820385"/>
    <n v="0"/>
    <n v="0.82528257898086077"/>
    <x v="2"/>
    <m/>
    <x v="7"/>
    <x v="4"/>
    <s v="No root cause"/>
    <s v="No root cause"/>
    <s v="[OCM RAN -  11/05/2026 14h] Power status check Ongoing   ;   [Ticket -  11/05/2026] INC-20260511-00010567..Others"/>
  </r>
  <r>
    <s v="Bfsam-Djeleng"/>
    <s v="OST_016"/>
    <s v="Bafoussam"/>
    <s v="IHS"/>
    <s v="Grid-Gen"/>
    <s v="OUEST"/>
    <s v="Bafoussam"/>
    <s v="Huawei"/>
    <n v="0.62396021493409581"/>
    <n v="0.3026612790462086"/>
    <n v="0.16301261582099857"/>
    <n v="0.14967197723958645"/>
    <n v="0"/>
    <n v="9.572086532946382E-2"/>
    <n v="0"/>
    <n v="0.15088476256516933"/>
    <n v="6.402793115945131E-2"/>
    <n v="0"/>
    <n v="0"/>
    <n v="0.53731740446818643"/>
    <n v="0"/>
    <n v="0"/>
    <n v="0.53731740446818643"/>
    <n v="9.6452103540477063E-2"/>
    <n v="7.2053716402279464E-2"/>
    <n v="0.54031369762550907"/>
    <n v="0"/>
    <n v="0"/>
    <n v="0.15855384624164959"/>
    <n v="0.15855384624164959"/>
    <n v="0"/>
    <n v="0"/>
    <m/>
    <n v="0.21279031940485058"/>
    <n v="0.82085947955814653"/>
    <n v="1.3370072619290272"/>
    <n v="1.7210232701259047"/>
    <n v="0.100035951381912"/>
    <n v="0.82085947955814653"/>
    <x v="0"/>
    <m/>
    <x v="7"/>
    <x v="4"/>
    <s v="No root cause"/>
    <s v="No root cause"/>
    <s v=" "/>
  </r>
  <r>
    <s v="Nkolmessing-Abom-MTN"/>
    <s v="CTR_832"/>
    <s v="Yaounde"/>
    <s v="MTN"/>
    <m/>
    <s v="CENTRE"/>
    <s v="Yaounde"/>
    <s v="ZTE"/>
    <n v="1.3072220652735331"/>
    <n v="1.335829530894636"/>
    <n v="2.1610050994055925"/>
    <n v="11.420549719917931"/>
    <n v="32.359966099083131"/>
    <n v="32.359966099083131"/>
    <n v="32.359966099083131"/>
    <n v="32.359966099083131"/>
    <n v="32.359966099083131"/>
    <n v="32.359966099083131"/>
    <n v="32.359966099083131"/>
    <n v="0.79301892230469162"/>
    <n v="0.69854651245744537"/>
    <n v="0.96532361392905253"/>
    <n v="0.79301892230469162"/>
    <n v="2.2339327346454247"/>
    <n v="0.99421644080323401"/>
    <n v="1.6821510816618297"/>
    <n v="0.89193226665296899"/>
    <n v="0.86075654975416149"/>
    <n v="0.16593756866505202"/>
    <n v="0.16593756866505202"/>
    <n v="0"/>
    <n v="1.4917437855453113"/>
    <m/>
    <n v="1.1915972525418541"/>
    <n v="0.81529493512311935"/>
    <n v="0.37943279418406217"/>
    <n v="0.40498102757122317"/>
    <n v="1.1987898009705236"/>
    <n v="0.81529493512311935"/>
    <x v="0"/>
    <m/>
    <x v="7"/>
    <x v="4"/>
    <s v="No root cause"/>
    <s v="No root cause"/>
    <s v=" "/>
  </r>
  <r>
    <s v="Foumbot-Centre-Ville"/>
    <s v="OST_125"/>
    <s v="OUEST"/>
    <s v="IHS"/>
    <s v="Grid-Gen"/>
    <s v="OUEST"/>
    <s v="Foumbot"/>
    <s v="Huawei"/>
    <n v="2.7214546004514415"/>
    <n v="1.9711328556385961"/>
    <n v="2.5860863560224065E-3"/>
    <n v="12.903358131226227"/>
    <n v="0"/>
    <n v="4.0829844792014445"/>
    <n v="0"/>
    <n v="0"/>
    <n v="0"/>
    <n v="0"/>
    <n v="1.9688142954573338"/>
    <n v="0"/>
    <n v="0"/>
    <n v="0"/>
    <n v="0"/>
    <n v="0.52934512446031057"/>
    <n v="0"/>
    <n v="4.1903338155938519"/>
    <n v="0"/>
    <n v="0"/>
    <n v="0"/>
    <n v="0"/>
    <n v="0.70305878727174675"/>
    <n v="0"/>
    <m/>
    <n v="0"/>
    <n v="0.81345792205642742"/>
    <n v="1.6111530760284403"/>
    <n v="1.373312286857683"/>
    <n v="0.23461423127518513"/>
    <n v="0.81345792205642742"/>
    <x v="0"/>
    <m/>
    <x v="7"/>
    <x v="4"/>
    <s v="No root cause"/>
    <s v="No root cause"/>
    <s v=" "/>
  </r>
  <r>
    <s v="Kousseri-Michedire-MTN-IHS"/>
    <s v="EXN_182"/>
    <s v="EXTREME-NORD"/>
    <s v="IHS"/>
    <s v="Hybrid-Gen-Lithium"/>
    <s v="EXTREME-NORD"/>
    <s v="Kousseri"/>
    <s v="Huawei"/>
    <n v="0"/>
    <n v="0"/>
    <n v="0"/>
    <n v="0"/>
    <n v="1.8726832233265703E-3"/>
    <n v="0.12313338070330135"/>
    <n v="0.43697725385451702"/>
    <n v="0.17890367060179835"/>
    <n v="0"/>
    <n v="0"/>
    <n v="0"/>
    <n v="0"/>
    <n v="0"/>
    <n v="0"/>
    <n v="0"/>
    <n v="0"/>
    <n v="0"/>
    <n v="0"/>
    <n v="0"/>
    <n v="0"/>
    <n v="0"/>
    <n v="0"/>
    <n v="0"/>
    <n v="0"/>
    <m/>
    <n v="0.86020366232632206"/>
    <n v="0.81194194039944878"/>
    <n v="1.3751004160521803"/>
    <n v="1.7547584075400107"/>
    <n v="5.0787483009278392E-2"/>
    <n v="0.81194194039944878"/>
    <x v="2"/>
    <m/>
    <x v="7"/>
    <x v="4"/>
    <s v="No root cause"/>
    <s v="No root cause"/>
    <s v=" "/>
  </r>
  <r>
    <s v="Garoua-Foulbere-IV"/>
    <s v="NRD_067"/>
    <s v="Garoua"/>
    <s v="IHS"/>
    <s v="Grid-Gen"/>
    <s v="NORD"/>
    <s v="Garoua"/>
    <s v="Huawei"/>
    <n v="3.2921592715297932"/>
    <n v="1.0058984171011291"/>
    <n v="5.4380045543655982"/>
    <n v="3.1678487756575442"/>
    <n v="0"/>
    <n v="0"/>
    <n v="0"/>
    <n v="1.2829485236835574"/>
    <n v="0"/>
    <n v="0.17674562612539343"/>
    <n v="0"/>
    <n v="0.85599458384341665"/>
    <n v="8.4460331932209574"/>
    <n v="6.325977433632108"/>
    <n v="0.85599458384341665"/>
    <n v="8.1510766680078657"/>
    <n v="0"/>
    <n v="0"/>
    <n v="0"/>
    <n v="1.8662804302106253"/>
    <n v="1.0902940076990466"/>
    <n v="1.0902940076990466"/>
    <n v="0"/>
    <n v="0"/>
    <m/>
    <n v="0.420979188603813"/>
    <n v="0.76467898285834934"/>
    <n v="1.2183564540044522"/>
    <n v="1.556332048104287"/>
    <n v="0.13081624411480799"/>
    <n v="0.76467898285834934"/>
    <x v="0"/>
    <m/>
    <x v="1"/>
    <x v="0"/>
    <s v="Defaut GE &amp; Power Cabinet"/>
    <s v="PASSIVE"/>
    <s v="[HOURLY IHS 11-05-2026] -..FME Merlin is on the way, ETA 11:45 PM   ;    "/>
  </r>
  <r>
    <s v="Banguem-VSAT"/>
    <s v="SUO_013"/>
    <s v="SUD-OUEST"/>
    <s v="IHS"/>
    <s v="Grid-Gen"/>
    <s v="SUD-OUEST"/>
    <s v="Banguem"/>
    <s v="NOKIA"/>
    <n v="0.30253727426117238"/>
    <n v="0.37959488228843957"/>
    <n v="0.41194560271717612"/>
    <n v="0.33377369542970958"/>
    <n v="0.25593755236981541"/>
    <n v="0.28978223891581828"/>
    <n v="0.3047406226390475"/>
    <n v="0.31709390552402378"/>
    <n v="0.33908010610463779"/>
    <n v="0.35817776550425445"/>
    <n v="0.34084064280702564"/>
    <n v="0.50501807763538265"/>
    <n v="0.32006474029423687"/>
    <n v="0.24451892373149794"/>
    <n v="0.50501807763538265"/>
    <n v="0.85995397122987849"/>
    <n v="0.58441984630442911"/>
    <n v="0.56931353496959458"/>
    <n v="0.47400287644143091"/>
    <n v="0.39979111556274671"/>
    <n v="0.45263645261719082"/>
    <n v="0.45263645261719082"/>
    <n v="0.87441821974528655"/>
    <n v="0.89011308866459482"/>
    <m/>
    <n v="0.92257293120225559"/>
    <n v="0.71220818244857065"/>
    <n v="0.78159658525472697"/>
    <n v="1.7890248069606371"/>
    <n v="0"/>
    <n v="0.71220818244857065"/>
    <x v="2"/>
    <m/>
    <x v="7"/>
    <x v="4"/>
    <s v="No root cause"/>
    <s v="No root cause"/>
    <s v="[CellDown NOKIA -  11/05/2026] Check BO RAN  ongoing    ;    "/>
  </r>
  <r>
    <s v="Nyalla-Marche"/>
    <s v="LIT_655"/>
    <s v="Douala"/>
    <s v="CAMUSAT"/>
    <s v="Medium Grid + GE"/>
    <s v="LITTORAL"/>
    <s v="Douala"/>
    <s v="ZTE"/>
    <n v="4.2804187961750177E-4"/>
    <n v="5.5955239660648406"/>
    <n v="5.1171871655922843"/>
    <n v="0"/>
    <n v="0"/>
    <n v="0"/>
    <n v="0"/>
    <n v="0.67289966983702865"/>
    <n v="0"/>
    <n v="0"/>
    <n v="0"/>
    <n v="0"/>
    <n v="0"/>
    <n v="1.9440235365960586E-3"/>
    <n v="0"/>
    <n v="0"/>
    <n v="0"/>
    <n v="0"/>
    <n v="0"/>
    <n v="0"/>
    <n v="0"/>
    <n v="0"/>
    <n v="0"/>
    <n v="0"/>
    <m/>
    <n v="0.66767399189003074"/>
    <n v="0.71188715103885691"/>
    <n v="0.17048247664952099"/>
    <n v="0.20703280394136936"/>
    <n v="1.185143871192271"/>
    <n v="0.71188715103885691"/>
    <x v="0"/>
    <m/>
    <x v="7"/>
    <x v="4"/>
    <s v="No root cause"/>
    <s v="No root cause"/>
    <s v=" "/>
  </r>
  <r>
    <s v="Garoua-Chateau"/>
    <s v="NRD_018"/>
    <s v="Garoua"/>
    <s v="CAMUSAT"/>
    <s v="Medium Grid + Solar + GE"/>
    <s v="NORD"/>
    <s v="Garoua"/>
    <s v="Huawei"/>
    <n v="0"/>
    <n v="0"/>
    <n v="0"/>
    <n v="0"/>
    <n v="0"/>
    <n v="0"/>
    <n v="0"/>
    <n v="0"/>
    <n v="1.0058984171011292E-2"/>
    <n v="6.1531020195015893E-3"/>
    <n v="0"/>
    <n v="0"/>
    <n v="0"/>
    <n v="0"/>
    <n v="0"/>
    <n v="0"/>
    <n v="0"/>
    <n v="0"/>
    <n v="0"/>
    <n v="0"/>
    <n v="0"/>
    <n v="0"/>
    <n v="0"/>
    <n v="0"/>
    <m/>
    <n v="0"/>
    <n v="0.70992529242394409"/>
    <n v="0"/>
    <n v="1.585817089466222"/>
    <n v="0.3404642379510886"/>
    <n v="0.70992529242394409"/>
    <x v="0"/>
    <m/>
    <x v="7"/>
    <x v="4"/>
    <s v="No root cause"/>
    <s v="No root cause"/>
    <s v=" "/>
  </r>
  <r>
    <s v="Bfsam-Baleng-IHS"/>
    <s v="OST_169"/>
    <s v="Bafoussam"/>
    <s v="IHS"/>
    <s v="Grid-Gen"/>
    <s v="OUEST"/>
    <s v="Bafoussam"/>
    <s v="Huawei"/>
    <n v="5.4664515042818447E-2"/>
    <n v="4.4498520401902782E-2"/>
    <n v="0"/>
    <n v="2.2153129128820632"/>
    <n v="2.8583209914591374"/>
    <n v="0"/>
    <n v="0"/>
    <n v="0"/>
    <n v="0"/>
    <n v="0"/>
    <n v="0"/>
    <n v="0"/>
    <n v="0"/>
    <n v="0"/>
    <n v="0"/>
    <n v="0"/>
    <n v="0"/>
    <n v="0"/>
    <n v="0"/>
    <n v="0"/>
    <n v="0"/>
    <n v="0"/>
    <n v="0"/>
    <n v="0"/>
    <m/>
    <n v="0"/>
    <n v="0.68957546806379533"/>
    <n v="0.57889104708463723"/>
    <n v="0.73521349082489262"/>
    <n v="0.69050456697463369"/>
    <n v="0.68957546806379533"/>
    <x v="0"/>
    <m/>
    <x v="7"/>
    <x v="4"/>
    <s v="No root cause"/>
    <s v="No root cause"/>
    <s v=" "/>
  </r>
  <r>
    <s v="Ngd-Beka"/>
    <s v="ADM_180"/>
    <s v="Ngaoundere"/>
    <s v="ESCO"/>
    <s v="Medium Grid solar + GE"/>
    <s v="ADAMAOUA"/>
    <s v="Ngaoundere"/>
    <s v="Huawei"/>
    <n v="1.1816631139190659"/>
    <n v="2.5682512777050113E-2"/>
    <n v="0.59774264980752378"/>
    <n v="0"/>
    <n v="0.82558577531225663"/>
    <n v="0"/>
    <n v="0.16356550324883784"/>
    <n v="0"/>
    <n v="0"/>
    <n v="0"/>
    <n v="0"/>
    <n v="0.30551489157699191"/>
    <n v="0"/>
    <n v="0"/>
    <n v="0.30551489157699191"/>
    <n v="0.41823258654293399"/>
    <n v="0"/>
    <n v="0"/>
    <n v="0"/>
    <n v="0"/>
    <n v="0"/>
    <n v="0"/>
    <n v="0.15356002431277882"/>
    <n v="0"/>
    <m/>
    <n v="0"/>
    <n v="0.6877206199187863"/>
    <n v="1.3751004160521803"/>
    <n v="1.1682451523404429"/>
    <n v="0.19015380843877983"/>
    <n v="0.6877206199187863"/>
    <x v="0"/>
    <m/>
    <x v="3"/>
    <x v="0"/>
    <s v="AKTIVCO Defaut GE &amp; Power Cabinet"/>
    <s v="PASSIVE"/>
    <s v="(05-11-2026 retour camusat): Souci avec le GE    ;   [OCM RAN 11-05-2026 18H UTC ] -&gt;..Power status check Ongoing   ;    "/>
  </r>
  <r>
    <s v="Roua"/>
    <s v="EXN_108"/>
    <s v="EXTREME-NORD"/>
    <s v="IHS"/>
    <s v="Grid-Gen"/>
    <s v="EXTREME-NORD"/>
    <s v="Roua"/>
    <s v="NOKIA"/>
    <n v="0.27262700715971389"/>
    <n v="0.32805843057018014"/>
    <n v="7.0097921713993827"/>
    <n v="0.32054986259855661"/>
    <n v="0.34653557170700244"/>
    <n v="9.3898655377775508"/>
    <n v="0.45770161485933097"/>
    <n v="4.8507667656870215"/>
    <n v="0.75766979707961291"/>
    <n v="1.4112540770989035"/>
    <n v="0.61288463129899295"/>
    <n v="0.55720351679208324"/>
    <n v="1.0029021239438065"/>
    <n v="0.56171579160638396"/>
    <n v="0.55720351679208324"/>
    <n v="0.50036312219454238"/>
    <n v="0.61691535899872463"/>
    <n v="1.1858186871670191"/>
    <n v="1.1720856768626242"/>
    <n v="1.0942177249288736"/>
    <n v="0.48395485014253797"/>
    <n v="0.48395485014253797"/>
    <n v="0.49272970867469673"/>
    <n v="0.59142903208316555"/>
    <m/>
    <n v="0.39486863394714539"/>
    <n v="0.67086647090884699"/>
    <n v="1.4387971655695837"/>
    <n v="1.386328206017456"/>
    <n v="0"/>
    <n v="0.67086647090884699"/>
    <x v="2"/>
    <m/>
    <x v="1"/>
    <x v="0"/>
    <s v="Defaut GE &amp; Power Cabinet"/>
    <s v="PASSIVE"/>
    <s v="[Ticket -  11/05/2026] INC-20260511-00010806..Grid Outage"/>
  </r>
  <r>
    <s v="Ngodi-Cimetiere"/>
    <s v="LIT_411"/>
    <s v="Douala"/>
    <s v="IHS"/>
    <s v="Grid-Lithium"/>
    <s v="LITTORAL"/>
    <s v="Douala"/>
    <s v="ZTE"/>
    <n v="0"/>
    <n v="0"/>
    <n v="0"/>
    <n v="0"/>
    <n v="0"/>
    <n v="0"/>
    <n v="0"/>
    <n v="3.051778085967932"/>
    <n v="16.237893548838148"/>
    <n v="0.38777027277682186"/>
    <n v="0.33228534413140237"/>
    <n v="0.81458153199042371"/>
    <n v="0"/>
    <n v="0"/>
    <n v="0.8145815319904236"/>
    <n v="0.97641703264247359"/>
    <n v="0.65786469881546528"/>
    <n v="0"/>
    <n v="0.36167755319847145"/>
    <n v="2.1174518381545115"/>
    <n v="0"/>
    <n v="0"/>
    <n v="0"/>
    <n v="0"/>
    <m/>
    <n v="0"/>
    <n v="0.6653554317087722"/>
    <n v="0.30961616088949639"/>
    <n v="0.45757596621683772"/>
    <n v="0.89652732633348453"/>
    <n v="0.6653554317087722"/>
    <x v="0"/>
    <m/>
    <x v="7"/>
    <x v="4"/>
    <s v="No root cause"/>
    <s v="No root cause"/>
    <s v=" "/>
  </r>
  <r>
    <s v="Batouri-Kako-MTN"/>
    <s v="EST_070"/>
    <s v="CENTRE"/>
    <s v="IHS"/>
    <s v="Grid-Gen"/>
    <s v="EST"/>
    <s v="Batouri"/>
    <s v="ZTE"/>
    <n v="0"/>
    <n v="0"/>
    <n v="0"/>
    <n v="0"/>
    <n v="0"/>
    <n v="0"/>
    <n v="0"/>
    <n v="0"/>
    <n v="0"/>
    <n v="3.0926025802364636E-2"/>
    <n v="0"/>
    <n v="1.1296560255455392"/>
    <n v="0"/>
    <n v="4.3422645349446661E-17"/>
    <n v="1.1296560255455395"/>
    <n v="0"/>
    <n v="0"/>
    <n v="0"/>
    <n v="17.519005059455019"/>
    <n v="18.684028045303954"/>
    <n v="16.54153575719182"/>
    <n v="16.54153575719182"/>
    <n v="5.4263939183809748"/>
    <n v="9.630942291393935E-4"/>
    <m/>
    <n v="0"/>
    <n v="0.62511949502472652"/>
    <n v="0.70878245786522465"/>
    <n v="0.29915363587217059"/>
    <n v="0.81205252294431418"/>
    <n v="0.62511949502472652"/>
    <x v="0"/>
    <m/>
    <x v="7"/>
    <x v="4"/>
    <s v="No root cause"/>
    <s v="No root cause"/>
    <s v="[Ticket -  11/05/2026] INC-20260511-00012363..Others"/>
  </r>
  <r>
    <s v="PK5-Auberge"/>
    <s v="LIT_647"/>
    <s v="Douala"/>
    <s v="CAMUSAT"/>
    <s v="Good Grid no GE - 12h"/>
    <s v="LITTORAL"/>
    <s v="Douala"/>
    <s v="ZTE"/>
    <n v="3.6437600054789354"/>
    <n v="33.672396007225345"/>
    <n v="3.7787180431066703"/>
    <n v="0"/>
    <n v="1.7869856720114823"/>
    <n v="7.1124152120376802"/>
    <n v="1.1468133708868757"/>
    <n v="59.436718288517326"/>
    <n v="43.199627318203476"/>
    <n v="27.347310327509135"/>
    <n v="43.775325811210706"/>
    <n v="44.204366455213986"/>
    <n v="21.703863506005426"/>
    <n v="9.21609836973116"/>
    <n v="44.204366455213986"/>
    <n v="0.60626781724323797"/>
    <n v="0"/>
    <n v="0.6218021704576906"/>
    <n v="1.0585475682940833"/>
    <n v="2.9444287495755268"/>
    <n v="4.7377815445463192"/>
    <n v="4.7377815445463192"/>
    <n v="2.3857627563614154"/>
    <n v="1.6127726270071607"/>
    <m/>
    <n v="0.57131106374114082"/>
    <n v="0.62214103694572154"/>
    <n v="0.10091563452953331"/>
    <n v="0.21505486023984174"/>
    <n v="1.0269331665451871"/>
    <n v="0.62214103694572154"/>
    <x v="0"/>
    <m/>
    <x v="0"/>
    <x v="0"/>
    <s v="AKTIVCO Coupure ENEO &amp; Baisse de tension"/>
    <s v="PASSIVE"/>
    <s v="(05-11-2026 retour camusat): Grid outage Grid only site   ;    "/>
  </r>
  <r>
    <s v="Maroua-Djarengol-II"/>
    <s v="EXN_143"/>
    <s v="Maroua"/>
    <s v="IHS"/>
    <s v="Solar-Grid-Gen"/>
    <s v="EXTREME-NORD"/>
    <s v="Maroua"/>
    <s v="Huawei"/>
    <n v="1.2240214249228811"/>
    <n v="1.2007466477186794"/>
    <n v="0.23260509141547739"/>
    <n v="0.54050988348700024"/>
    <n v="0.75802649864596072"/>
    <n v="0.55756021835843084"/>
    <n v="0.76708671843119791"/>
    <n v="0.34325391729660165"/>
    <n v="8.0703729386216491E-2"/>
    <n v="1.782170200865786"/>
    <n v="1.3051531961887151"/>
    <n v="1.0402131077837991"/>
    <n v="0.15596775988562725"/>
    <n v="0.65615253129699558"/>
    <n v="1.0402131077837991"/>
    <n v="9.0780548635545175E-2"/>
    <n v="1.7669747141393648"/>
    <n v="0.61941226996315979"/>
    <n v="1.8390641006982791"/>
    <n v="2.1537997277653647"/>
    <n v="1.0775954319370609"/>
    <n v="1.0775954319370609"/>
    <n v="0.16060488024815012"/>
    <n v="0.31942625266456071"/>
    <m/>
    <n v="1.8198913915070785"/>
    <n v="0.61957278566801632"/>
    <n v="0.79496041309465282"/>
    <n v="1.0069540071605618"/>
    <n v="0.32216706393764483"/>
    <n v="0.61957278566801632"/>
    <x v="0"/>
    <m/>
    <x v="7"/>
    <x v="4"/>
    <s v="No root cause"/>
    <s v="No root cause"/>
    <s v=" "/>
  </r>
  <r>
    <s v="Fin-goudron-Mbangue"/>
    <s v="LIT_844"/>
    <s v="Douala"/>
    <s v="CAMUSAT"/>
    <s v="Bad-Grid-GE"/>
    <s v="LITTORAL"/>
    <s v="Douala"/>
    <s v="ZTE"/>
    <n v="0"/>
    <n v="0"/>
    <n v="0"/>
    <n v="0"/>
    <n v="0"/>
    <n v="0"/>
    <n v="0.23062539772224599"/>
    <n v="3.5359469570502764"/>
    <n v="0.11619553523783435"/>
    <n v="29.782440580653081"/>
    <n v="0"/>
    <n v="4.4848622989273261"/>
    <n v="0"/>
    <n v="0"/>
    <n v="4.4848622989273261"/>
    <n v="7.3005396181295712"/>
    <n v="3.0113816335790284"/>
    <n v="1.4239883230175248"/>
    <n v="36.445340478779109"/>
    <n v="68.566798075523707"/>
    <n v="0"/>
    <n v="0"/>
    <n v="0.12404296969748844"/>
    <n v="0"/>
    <m/>
    <n v="13.927573173759319"/>
    <n v="0.6051442073092429"/>
    <n v="0.27014915530616407"/>
    <n v="0.22854891520548265"/>
    <n v="0.93931193323221007"/>
    <n v="0.6051442073092429"/>
    <x v="0"/>
    <m/>
    <x v="7"/>
    <x v="4"/>
    <s v="No root cause"/>
    <s v="No root cause"/>
    <s v=" "/>
  </r>
  <r>
    <s v="Mabanda4-IHS"/>
    <s v="LIT_489"/>
    <s v="Douala"/>
    <s v="IHS"/>
    <s v="Grid-Gen"/>
    <s v="LITTORAL"/>
    <s v="Douala"/>
    <s v="ZTE"/>
    <n v="0"/>
    <n v="3.4996169025177419"/>
    <n v="8.3842703170078581E-2"/>
    <n v="0"/>
    <n v="2.1355722777249864"/>
    <n v="0"/>
    <n v="0"/>
    <n v="0"/>
    <n v="0"/>
    <n v="0"/>
    <n v="0"/>
    <n v="5.6030682041930984"/>
    <n v="0"/>
    <n v="0"/>
    <n v="5.6030682041930984"/>
    <n v="0"/>
    <n v="0"/>
    <n v="9.4953956961816216E-2"/>
    <n v="1.8184645852416865"/>
    <n v="1.067197581278019"/>
    <n v="0"/>
    <n v="0"/>
    <n v="0.75943546983303489"/>
    <n v="0.90532641046933393"/>
    <m/>
    <n v="0.6440246780411667"/>
    <n v="0.59701141159651061"/>
    <n v="0.1714816413478332"/>
    <n v="0.11353069079361167"/>
    <n v="1.0247785460538845"/>
    <n v="0.59701141159651061"/>
    <x v="0"/>
    <m/>
    <x v="7"/>
    <x v="4"/>
    <s v="No root cause"/>
    <s v="No root cause"/>
    <s v=" "/>
  </r>
  <r>
    <s v="Mokolo3-IHS"/>
    <s v="EXN_156"/>
    <s v="Maroua"/>
    <s v="IHS"/>
    <s v="Grid-Gen"/>
    <s v="EXTREME-NORD"/>
    <s v="Maroua"/>
    <s v="NOKIA"/>
    <n v="0"/>
    <n v="1.0120809815603458"/>
    <n v="0.21697413022933226"/>
    <n v="0"/>
    <n v="0"/>
    <n v="5.4088412574883112E-3"/>
    <n v="0.20581716577800915"/>
    <n v="1.2208052176986062"/>
    <n v="0.48638450978317849"/>
    <n v="0.74344988774519372"/>
    <n v="0"/>
    <n v="2.6485091301332923E-2"/>
    <n v="1.6727625801242836"/>
    <n v="1.4637670628001243"/>
    <n v="2.6485091301332923E-2"/>
    <n v="0.80588371245012635"/>
    <n v="0.86793306467325249"/>
    <n v="0"/>
    <n v="0"/>
    <n v="0"/>
    <n v="0"/>
    <n v="0"/>
    <n v="7.4198219678820607E-2"/>
    <n v="0"/>
    <m/>
    <n v="8.0173316696225655E-2"/>
    <n v="0.58746964469670393"/>
    <n v="4.1139357497132405"/>
    <n v="0"/>
    <n v="0"/>
    <n v="0.58746964469670393"/>
    <x v="0"/>
    <m/>
    <x v="1"/>
    <x v="0"/>
    <s v="Defaut GE &amp; Power Cabinet"/>
    <s v="PASSIVE"/>
    <s v="[HOURLY IHS 11-05-2026] -..Robert is informed and managing with L0., Francklin is informed   ;   [Ticket -  11/05/2026] INC-20260511-00005011..Others"/>
  </r>
  <r>
    <s v="Bangoua-nouveau-Camtel"/>
    <s v="OST_294"/>
    <s v="OUEST"/>
    <s v="CAMUSAT"/>
    <s v="Hybrid Solar - S1"/>
    <s v="OUEST"/>
    <s v="Bangoua"/>
    <s v="NOKIA"/>
    <n v="0"/>
    <n v="0"/>
    <n v="0"/>
    <n v="0"/>
    <n v="14.922929802204877"/>
    <n v="10.969301816894975"/>
    <n v="0.13286988910407271"/>
    <n v="1.4446413437091358E-3"/>
    <n v="0.19530180678650941"/>
    <n v="7.1340313269589948E-5"/>
    <n v="1.7835078317296165E-5"/>
    <n v="0"/>
    <n v="7.1340313269589948E-5"/>
    <n v="7.1340313269532038E-5"/>
    <n v="0"/>
    <n v="0.42033712578438676"/>
    <n v="0"/>
    <n v="6.5633088208015382E-3"/>
    <n v="0"/>
    <n v="5.985452283318056E-2"/>
    <n v="1.8816007624852669E-2"/>
    <n v="1.8816007624852669E-2"/>
    <n v="6.1709370978189184E-3"/>
    <n v="6.5989789774364991E-3"/>
    <m/>
    <n v="0.65936284539412671"/>
    <n v="0.58358159762351125"/>
    <n v="2.367895439412651"/>
    <n v="0.3190228349160687"/>
    <n v="0.26529192303230448"/>
    <n v="0.58358159762351125"/>
    <x v="0"/>
    <m/>
    <x v="3"/>
    <x v="0"/>
    <s v="AKTIVCO Defaut GE &amp; Power Cabinet"/>
    <s v="PASSIVE"/>
    <s v="(05-11-2026 retour camusat): Grid outage Grid only site   ;    "/>
  </r>
  <r>
    <s v="La-Gare"/>
    <s v="CTR_019"/>
    <s v="Yaounde"/>
    <s v="CAMUSAT"/>
    <s v="Good Grid + GE"/>
    <s v="CENTRE"/>
    <s v="Yaounde"/>
    <s v="ZTE"/>
    <n v="1.7145930891211736"/>
    <n v="0.3818846969320811"/>
    <n v="1.6396679251097936"/>
    <n v="0"/>
    <n v="0.75126700396366852"/>
    <n v="0"/>
    <n v="1.1997657184112227"/>
    <n v="2.9747305476367796"/>
    <n v="1.7790847323168766"/>
    <n v="0.3229397630930872"/>
    <n v="2.7873730499125364"/>
    <n v="13.868556899607057"/>
    <n v="13.868556899607057"/>
    <n v="13.868556899607057"/>
    <n v="13.868556899607057"/>
    <n v="24.2340368915028"/>
    <n v="1.0744921283098343"/>
    <n v="0.11209346722483335"/>
    <n v="1.1788986767798765E-2"/>
    <n v="2.0403329595100685E-2"/>
    <n v="2.0474134856020973"/>
    <n v="2.0474134856020973"/>
    <n v="7.3030543641723247"/>
    <n v="5.2655928522713333"/>
    <m/>
    <n v="0"/>
    <n v="0.57849860030305467"/>
    <n v="0.13313869605010212"/>
    <n v="0.23216149684982909"/>
    <n v="0.92340878198688192"/>
    <n v="0.57849860030305467"/>
    <x v="0"/>
    <m/>
    <x v="3"/>
    <x v="0"/>
    <s v="AKTIVCO Defaut GE &amp; Power Cabinet"/>
    <s v="PASSIVE"/>
    <s v="(05-11-2026 retour camusat): Grid outage Grid only site   ;    "/>
  </r>
  <r>
    <s v="Dabanga"/>
    <s v="EXN_807"/>
    <s v="EXTREME-NORD"/>
    <s v="IHS"/>
    <s v="Solar-Grid-Gen"/>
    <s v="EXTREME-NORD"/>
    <s v="Dabanga"/>
    <s v="NOKIA"/>
    <n v="5.3508331499149322E-3"/>
    <n v="4.2498106279001309E-2"/>
    <n v="0"/>
    <n v="0"/>
    <n v="2.4613832489608793E-2"/>
    <n v="2.6946638920243058"/>
    <n v="9.0312251637387249"/>
    <n v="9.1321528209828866"/>
    <n v="7.4141095394643912"/>
    <n v="6.202311113284388"/>
    <n v="6.7786783233518744"/>
    <n v="0"/>
    <n v="1.7836110499716445E-3"/>
    <n v="0"/>
    <n v="0"/>
    <n v="1.6944304974729593E-3"/>
    <n v="0.41985278764882211"/>
    <n v="3.4779744555938699E-3"/>
    <n v="2.0065624312181167E-2"/>
    <n v="1.9619721549688431E-3"/>
    <n v="7.9633624687172805E-2"/>
    <n v="7.9633624687172805E-2"/>
    <n v="7.0452636473880115E-2"/>
    <n v="2.6754165749574663E-2"/>
    <m/>
    <n v="0.18192668592721825"/>
    <n v="0.57272003492821733"/>
    <n v="0"/>
    <n v="1.7059885553413507"/>
    <n v="0"/>
    <n v="0.57272003492821733"/>
    <x v="2"/>
    <m/>
    <x v="1"/>
    <x v="0"/>
    <s v="Defaut GE &amp; Power Cabinet"/>
    <s v="PASSIVE"/>
    <s v="[Ticket -  11/05/2026] INC-20260511-00000228..Grid Outage"/>
  </r>
  <r>
    <s v="Misaje"/>
    <s v="NRO_237"/>
    <s v="NORD-OUEST"/>
    <s v="IHS"/>
    <s v="Solar-Gen"/>
    <s v="NORD-OUEST"/>
    <s v="Misaje"/>
    <s v="NOKIA"/>
    <n v="1.3772101724945498"/>
    <n v="1.7529789867477827"/>
    <n v="1.7494347962478241"/>
    <n v="0.32771615626655243"/>
    <n v="2.6368159397671675"/>
    <n v="0.5396473636077308"/>
    <n v="0.44382272630359626"/>
    <n v="1.8156653712567401"/>
    <n v="1.9733958767943285"/>
    <n v="1.3563902097091696"/>
    <n v="2.5985395165136871"/>
    <n v="0.26665225592338632"/>
    <n v="0.29950657014578247"/>
    <n v="1.3070080443337244"/>
    <n v="0.26665225592338632"/>
    <n v="8.5715386393404688E-2"/>
    <n v="0.10515562175936617"/>
    <n v="7.8991561867746529E-2"/>
    <n v="0.83928311546001666"/>
    <n v="1.4143217105694923E-2"/>
    <n v="3.9040986436779529E-2"/>
    <n v="3.9040986436779529E-2"/>
    <n v="0.28721610122334351"/>
    <n v="0.3244379096717489"/>
    <m/>
    <n v="0.29192456189913624"/>
    <n v="0.57264869461494783"/>
    <n v="1.8862980548261654"/>
    <n v="0.90341104208955114"/>
    <n v="0"/>
    <n v="0.57264869461494783"/>
    <x v="2"/>
    <m/>
    <x v="1"/>
    <x v="0"/>
    <s v="Defaut GE &amp; Power Cabinet"/>
    <s v="PASSIVE"/>
    <s v="[OCM RAN -  11/05/2026 14h] Power status check Ongoing   ;   [Ticket -  11/05/2026] INC-20260511-00001506..Grid Outage"/>
  </r>
  <r>
    <s v="Batouri"/>
    <s v="EST_005"/>
    <s v="CENTRE"/>
    <s v="CAMUSAT"/>
    <s v="Bad Grid + Solar + GE"/>
    <s v="EST"/>
    <s v="Batouri"/>
    <s v="ZTE"/>
    <n v="0"/>
    <n v="0"/>
    <n v="0"/>
    <n v="0"/>
    <n v="0"/>
    <n v="0"/>
    <n v="0"/>
    <n v="2.4601350329449558"/>
    <n v="21.774347735515779"/>
    <n v="46.76803411779143"/>
    <n v="28.483815023128532"/>
    <n v="0"/>
    <n v="5.7806877491560442"/>
    <n v="4.4671163960015186"/>
    <n v="0"/>
    <n v="3.4587567380925881"/>
    <n v="26.535243541561435"/>
    <n v="0"/>
    <n v="1.1570507058410595"/>
    <n v="1.1096985729083733"/>
    <n v="0.88581483479010259"/>
    <n v="0.88581483479010259"/>
    <n v="0"/>
    <n v="0"/>
    <m/>
    <n v="0"/>
    <n v="0.5625540402873016"/>
    <n v="0.317359687301416"/>
    <n v="0.56101267888654283"/>
    <n v="0.63068819809703902"/>
    <n v="0.5625540402873016"/>
    <x v="0"/>
    <m/>
    <x v="7"/>
    <x v="4"/>
    <s v="No root cause"/>
    <s v="No root cause"/>
    <s v=" "/>
  </r>
  <r>
    <s v="Micro_SNH"/>
    <s v="CTR_843"/>
    <s v="Yaounde"/>
    <s v="CAMUSAT"/>
    <s v="Good Grid no GE - 8h"/>
    <s v="CENTRE"/>
    <s v="Yaounde"/>
    <s v="ZTE"/>
    <n v="0.29934395447917261"/>
    <n v="0.64734200260820185"/>
    <n v="0"/>
    <n v="0.21432413614014667"/>
    <n v="0"/>
    <n v="0"/>
    <n v="0"/>
    <n v="0.82690557110774376"/>
    <n v="0.17981325959598565"/>
    <n v="0.18207831454229492"/>
    <n v="6.2601124894059159E-3"/>
    <n v="0.3344255535294906"/>
    <n v="0.50494673732211259"/>
    <n v="0"/>
    <n v="0.3344255535294906"/>
    <n v="0.20938381944622811"/>
    <n v="0.22563157579337528"/>
    <n v="0"/>
    <n v="0.18486058675980874"/>
    <n v="0"/>
    <n v="0.51211643880570601"/>
    <n v="0.51211643880570601"/>
    <n v="0.36424580447617666"/>
    <n v="0.79146727049107779"/>
    <m/>
    <n v="0.23790210967574418"/>
    <n v="0.54281060858994457"/>
    <n v="0"/>
    <n v="0.84874418161850507"/>
    <n v="0.49450250291660369"/>
    <n v="0.54281060858994457"/>
    <x v="0"/>
    <m/>
    <x v="7"/>
    <x v="4"/>
    <s v="No root cause"/>
    <s v="No root cause"/>
    <s v=" "/>
  </r>
  <r>
    <s v="Limbe-Legend-Inn"/>
    <s v="SUO_233"/>
    <s v="SUD-OUEST"/>
    <s v="ESCO"/>
    <s v="Good Grid + GE"/>
    <s v="SUD-OUEST"/>
    <s v="Limbe"/>
    <s v="Huawei"/>
    <n v="1.546479640901399"/>
    <n v="1.6580380557767107"/>
    <n v="0.20224978811926955"/>
    <n v="0"/>
    <n v="0.25388233984813069"/>
    <n v="0"/>
    <n v="0"/>
    <n v="0.45746975884120505"/>
    <n v="1.5015352435415614"/>
    <n v="7.6244959806867491E-2"/>
    <n v="0.12876926545159845"/>
    <n v="0"/>
    <n v="0.78866716319524699"/>
    <n v="8.9175391586979543E-5"/>
    <n v="0"/>
    <n v="0.69610310672796227"/>
    <n v="0.84903890329963227"/>
    <n v="0"/>
    <n v="0.13670587530283965"/>
    <n v="0.80819657395279543"/>
    <n v="0.21473434294144672"/>
    <n v="0.21473434294144672"/>
    <n v="0"/>
    <n v="5.5556268958688253E-2"/>
    <m/>
    <n v="0.71964541010692484"/>
    <n v="0.53692503274520376"/>
    <n v="3.7599816553361389"/>
    <n v="0"/>
    <n v="0"/>
    <n v="0.53692503274520376"/>
    <x v="0"/>
    <m/>
    <x v="2"/>
    <x v="1"/>
    <s v="ACCESS-ISSUE"/>
    <s v="ACCESS-ISSUE"/>
    <s v="(05-11-2026 retour camusat): Access issue   ;   [OCM RAN 11-05-2026 18H UTC ] -&gt;..Power status check Ongoing   ;   [Ticket -  11/05/2026] INC-20260511-00011150..Access issue due to landlord..Power issue on site. Camusat informed and is managing..Transmission Board fault"/>
  </r>
  <r>
    <s v="Bamenda-Abangoh-IHS"/>
    <s v="NRO_064"/>
    <s v="NORD-OUEST"/>
    <s v="IHS"/>
    <s v="Grid-Gen"/>
    <s v="NORD-OUEST"/>
    <s v="Bamenda"/>
    <s v="Huawei"/>
    <n v="9.4769007199664426"/>
    <n v="5.5451933750531479"/>
    <n v="0"/>
    <n v="0"/>
    <n v="7.3343014213844002"/>
    <n v="0"/>
    <n v="0"/>
    <n v="1.7089393692945583"/>
    <n v="14.990704357180975"/>
    <n v="6.1590054304246449"/>
    <n v="1.0371989795481591"/>
    <n v="0"/>
    <n v="0.31097242554211496"/>
    <n v="3.7632015249705365E-2"/>
    <n v="0"/>
    <n v="0"/>
    <n v="0"/>
    <n v="2.5366475189265851"/>
    <n v="1.4770655160900941"/>
    <n v="0"/>
    <n v="0"/>
    <n v="0"/>
    <n v="0.84288580128013069"/>
    <n v="0"/>
    <m/>
    <n v="0"/>
    <n v="0.52806099882145807"/>
    <n v="0.67443617136074241"/>
    <n v="1.1522010397434983"/>
    <n v="8.6184819652108807E-2"/>
    <n v="0.52806099882145807"/>
    <x v="0"/>
    <m/>
    <x v="7"/>
    <x v="4"/>
    <s v="No root cause"/>
    <s v="No root cause"/>
    <s v=" "/>
  </r>
  <r>
    <s v="Nkor"/>
    <s v="NRO_238"/>
    <s v="NORD-OUEST"/>
    <s v="IHS"/>
    <s v="Solar-Gen"/>
    <s v="NORD-OUEST"/>
    <s v="Nkor"/>
    <s v="NOKIA"/>
    <n v="2.1031375782882402"/>
    <n v="2.7368516426357177"/>
    <n v="1.3466527571241187"/>
    <n v="6.0613229867346644E-2"/>
    <n v="3.3901379888783665"/>
    <n v="1.6453919926820271"/>
    <n v="3.3941056554467539"/>
    <n v="2.7205824682356585"/>
    <n v="2.9774032209236561"/>
    <n v="2.3662617369310706"/>
    <n v="3.8138603444805064"/>
    <n v="0.38864419161437419"/>
    <n v="0.44277786590844326"/>
    <n v="1.9096196705218971"/>
    <n v="0.38864419161437419"/>
    <n v="0.12250915296219257"/>
    <n v="8.714219265879633E-2"/>
    <n v="1.0744742932315166"/>
    <n v="1.2522186837426836"/>
    <n v="1.5748374154260485E-2"/>
    <n v="4.476604657666361E-3"/>
    <n v="4.476604657666361E-3"/>
    <n v="0.46918740529573411"/>
    <n v="0.41179412327035414"/>
    <m/>
    <n v="0.32481244631641432"/>
    <n v="0.5234773836938873"/>
    <n v="2.4018670391552663"/>
    <n v="0.53763715059960338"/>
    <n v="0"/>
    <n v="0.5234773836938873"/>
    <x v="2"/>
    <m/>
    <x v="7"/>
    <x v="4"/>
    <s v="No root cause"/>
    <s v="No root cause"/>
    <s v="[Ticket -  11/05/2026] INC-20260511-00001772..Transmission Board fault"/>
  </r>
  <r>
    <s v="Oku-Marche"/>
    <s v="NRO_110"/>
    <s v="NORD-OUEST"/>
    <s v="IHS"/>
    <s v="Grid-Gen"/>
    <s v="NORD-OUEST"/>
    <s v="Oku"/>
    <s v="NOKIA"/>
    <n v="2.0851100761353658"/>
    <n v="2.9296682274015251"/>
    <n v="13.969769898642186"/>
    <n v="13.969986325098887"/>
    <n v="13.969878111870537"/>
    <n v="13.970094538327237"/>
    <n v="13.969878111870537"/>
    <n v="13.970202751555588"/>
    <n v="13.969878111870537"/>
    <n v="13.970094538327237"/>
    <n v="13.970094538327237"/>
    <n v="13.865988648329351"/>
    <n v="13.969986325098887"/>
    <n v="13.865774627389543"/>
    <n v="13.865988648329351"/>
    <n v="13.865881637859449"/>
    <n v="13.866095658799258"/>
    <n v="11.061511758310433"/>
    <n v="1.255143636586737"/>
    <n v="3.1603758778425535E-2"/>
    <n v="1.6372601895369456E-2"/>
    <n v="1.6372601895369456E-2"/>
    <n v="7.8770406896610758"/>
    <n v="0.83277331187416714"/>
    <m/>
    <n v="0.36001889091495393"/>
    <n v="0.52345954861556987"/>
    <n v="2.3967463200764163"/>
    <n v="0.53976219862568886"/>
    <n v="0"/>
    <n v="0.52345954861556987"/>
    <x v="2"/>
    <m/>
    <x v="7"/>
    <x v="4"/>
    <s v="No root cause"/>
    <s v="No root cause"/>
    <s v="[Ticket -  11/05/2026] INC-20260511-00001771..Transmission Board fault"/>
  </r>
  <r>
    <s v="Maroua-Ouro-Tchede"/>
    <s v="EXN_092"/>
    <s v="Maroua"/>
    <s v="IHS"/>
    <s v="Grid-Gen"/>
    <s v="EXTREME-NORD"/>
    <s v="Maroua"/>
    <s v="Huawei"/>
    <n v="0"/>
    <n v="0"/>
    <n v="0"/>
    <n v="0"/>
    <n v="0"/>
    <n v="0"/>
    <n v="0"/>
    <n v="0"/>
    <n v="0"/>
    <n v="0.36196291445154988"/>
    <n v="8.9175391586979543E-5"/>
    <n v="0"/>
    <n v="0"/>
    <n v="0"/>
    <n v="0"/>
    <n v="0"/>
    <n v="0"/>
    <n v="0"/>
    <n v="0"/>
    <n v="0"/>
    <n v="0"/>
    <n v="0"/>
    <n v="0"/>
    <n v="0"/>
    <m/>
    <n v="8.8283637671109742E-3"/>
    <n v="0.51222344927561048"/>
    <n v="0.42402051884624453"/>
    <n v="0.365508260486687"/>
    <n v="0.63082499939807435"/>
    <n v="0.51222344927561048"/>
    <x v="0"/>
    <m/>
    <x v="7"/>
    <x v="4"/>
    <s v="No root cause"/>
    <s v="No root cause"/>
    <s v=" "/>
  </r>
  <r>
    <s v="Maroua-CRTV"/>
    <s v="EXN_045"/>
    <s v="Maroua"/>
    <s v="CAMUSAT"/>
    <s v="Good Grid + Solar + GE"/>
    <s v="EXTREME-NORD"/>
    <s v="Maroua"/>
    <s v="Huawei"/>
    <n v="0.33897349850042657"/>
    <n v="0.10429953800013127"/>
    <n v="0.27073648885806983"/>
    <n v="0.23258725633716001"/>
    <n v="0.45087077986376861"/>
    <n v="0.53503451444355987"/>
    <n v="0.55773856914160469"/>
    <n v="0.27820938667305878"/>
    <n v="0.14999300864929957"/>
    <n v="0.37833551634691942"/>
    <n v="0.48017381353924998"/>
    <n v="9.0958899418719139E-2"/>
    <n v="6.1334834333524532E-2"/>
    <n v="0.1317120533739688"/>
    <n v="9.0958899418719139E-2"/>
    <n v="0.10522696207263586"/>
    <n v="0.26012461725921932"/>
    <n v="2.9249528440529287E-2"/>
    <n v="0.23328282439153847"/>
    <n v="0.13964866322520997"/>
    <n v="0.3386524670907135"/>
    <n v="0.3386524670907135"/>
    <n v="6.3849580376277346E-2"/>
    <n v="0.1779049062160242"/>
    <m/>
    <n v="0.20679773309020558"/>
    <n v="0.50778251477457881"/>
    <n v="0.75936517071728038"/>
    <n v="0.97704395619340989"/>
    <n v="0.13680130103509336"/>
    <n v="0.50778251477457881"/>
    <x v="0"/>
    <m/>
    <x v="7"/>
    <x v="4"/>
    <s v="No root cause"/>
    <s v="No root cause"/>
    <s v=" "/>
  </r>
  <r>
    <s v="Cogefar-II"/>
    <s v="LIT_339"/>
    <s v="Douala"/>
    <s v="IHS"/>
    <s v="Grid-Gen"/>
    <s v="LITTORAL"/>
    <s v="Douala"/>
    <s v="ZTE"/>
    <n v="0"/>
    <n v="4.6264193155324602E-2"/>
    <n v="0"/>
    <n v="0"/>
    <n v="0"/>
    <n v="0"/>
    <n v="0"/>
    <n v="0"/>
    <n v="0"/>
    <n v="0"/>
    <n v="0"/>
    <n v="20.782021813014186"/>
    <n v="0"/>
    <n v="0"/>
    <n v="20.782021813014186"/>
    <n v="0.16363684356210731"/>
    <n v="0"/>
    <n v="0"/>
    <n v="0"/>
    <n v="0"/>
    <n v="0.28561094417477767"/>
    <n v="0.28561094417477767"/>
    <n v="0"/>
    <n v="0.1214212131848313"/>
    <m/>
    <n v="0"/>
    <n v="0.5064805540574091"/>
    <n v="0.21956644245410833"/>
    <n v="0.18296663504595209"/>
    <n v="0.79331074470250651"/>
    <n v="0.5064805540574091"/>
    <x v="0"/>
    <m/>
    <x v="7"/>
    <x v="4"/>
    <s v="No root cause"/>
    <s v="No root cause"/>
    <s v=" "/>
  </r>
  <r>
    <s v="ODING-IHS"/>
    <s v="SUD_204"/>
    <s v="CENTRE"/>
    <s v="IHS"/>
    <s v=""/>
    <s v="SUD"/>
    <s v="Meyomessi"/>
    <s v="NOKIA"/>
    <n v="0.53786853543581203"/>
    <n v="0.35932202473778641"/>
    <n v="0.50085528199811957"/>
    <n v="0.45438734584368773"/>
    <n v="0.41285150169515977"/>
    <n v="0.56976068280336345"/>
    <n v="0.53311246946866586"/>
    <n v="0.54589966595208139"/>
    <n v="1.0163161187875764"/>
    <n v="0.57549598390593926"/>
    <n v="0.5618070105196028"/>
    <n v="0.51504139164975904"/>
    <n v="0.46115067261559306"/>
    <n v="0.45292181387026903"/>
    <n v="0.51504139164975904"/>
    <n v="0.50633787343086978"/>
    <n v="0.47198751259156529"/>
    <n v="0.69258959629943528"/>
    <n v="0.50755065875645289"/>
    <n v="0.46214725473783502"/>
    <n v="0.26476173762174221"/>
    <n v="0.26476173762174221"/>
    <n v="0.55857681782252266"/>
    <n v="0.46870585818116428"/>
    <m/>
    <n v="0.43726261510759545"/>
    <n v="0.50587416139461738"/>
    <n v="2.9742635157008741"/>
    <n v="8.5533183049936706E-2"/>
    <n v="0.1005489562607936"/>
    <n v="0.50587416139461738"/>
    <x v="0"/>
    <m/>
    <x v="7"/>
    <x v="4"/>
    <s v="No root cause"/>
    <s v="No root cause"/>
    <s v="[Ticket -  11/05/2026] INC-20260511-00016591..Others"/>
  </r>
  <r>
    <s v="Maroua-Zokok-Laddeo-IHS"/>
    <s v="EXN_170"/>
    <s v="Maroua"/>
    <s v="IHS"/>
    <s v="Grid-Gen"/>
    <s v="EXTREME-NORD"/>
    <s v="Maroua"/>
    <s v="Huawei"/>
    <n v="0"/>
    <n v="0"/>
    <n v="0"/>
    <n v="0"/>
    <n v="0"/>
    <n v="0"/>
    <n v="0"/>
    <n v="0"/>
    <n v="0"/>
    <n v="0.56465857952875431"/>
    <n v="0"/>
    <n v="0"/>
    <n v="0"/>
    <n v="0"/>
    <n v="0"/>
    <n v="1.0312242283118314"/>
    <n v="0"/>
    <n v="0"/>
    <n v="0"/>
    <n v="0"/>
    <n v="0"/>
    <n v="0"/>
    <n v="0"/>
    <n v="0"/>
    <m/>
    <n v="0"/>
    <n v="0.49410300970513615"/>
    <n v="0.44213037900315333"/>
    <n v="0.5665378037543648"/>
    <n v="0.46170439099344007"/>
    <n v="0.49410300970513615"/>
    <x v="0"/>
    <m/>
    <x v="7"/>
    <x v="4"/>
    <s v="No root cause"/>
    <s v="No root cause"/>
    <s v=" "/>
  </r>
  <r>
    <s v="Bangambi-IHS"/>
    <s v="OST_205"/>
    <s v="OUEST"/>
    <s v="IHS"/>
    <s v="Grid-Gen"/>
    <s v="OUEST"/>
    <s v="Bangambi"/>
    <s v="NOKIA"/>
    <n v="0.12931043085011604"/>
    <n v="1.2930431780111889E-2"/>
    <n v="2.7136375268845905E-2"/>
    <n v="0"/>
    <n v="3.031963313957151E-3"/>
    <n v="6.2290552422678794E-2"/>
    <n v="0.83768963178549594"/>
    <n v="3.1211387055442015E-3"/>
    <n v="6.5098035858493827E-3"/>
    <n v="3.567015663479283E-3"/>
    <n v="1.0701046990437507E-2"/>
    <n v="1.8459306058504772E-2"/>
    <n v="1.5159816569786612E-3"/>
    <n v="1.3449967611497775"/>
    <n v="1.8459306058504772E-2"/>
    <n v="0"/>
    <n v="0.47865783188227135"/>
    <n v="0.24874583729272054"/>
    <n v="0"/>
    <n v="3.0087777121446748E-2"/>
    <n v="0.14967197723958653"/>
    <n v="0.14967197723958653"/>
    <n v="1.5248991961373659E-2"/>
    <n v="4.7066771679607891E-2"/>
    <m/>
    <n v="0.24137994994763637"/>
    <n v="0.48768238151087367"/>
    <n v="1.5785553277460043"/>
    <n v="0.78122078058964117"/>
    <n v="0"/>
    <n v="0.48768238151087367"/>
    <x v="0"/>
    <m/>
    <x v="1"/>
    <x v="0"/>
    <s v="Defaut GE &amp; Power Cabinet"/>
    <s v="PASSIVE"/>
    <s v="[HOURLY IHS 11-05-2026] -..FME Eric is on the way, ETA 12:30 AM   ;    "/>
  </r>
  <r>
    <s v="Kousseri-Arazai-MTN-IHS"/>
    <s v="EXN_181"/>
    <s v="EXTREME-NORD"/>
    <s v="IHS"/>
    <s v="Grid-Gen"/>
    <s v="EXTREME-NORD"/>
    <s v="Kousseri"/>
    <s v="Huawei"/>
    <n v="0"/>
    <n v="2.9267363518846689E-2"/>
    <n v="1.9618586149135499E-2"/>
    <n v="0"/>
    <n v="1.4268062653916727E-3"/>
    <n v="9.2635396780554324E-2"/>
    <n v="0.43867158629466968"/>
    <n v="0.99319984133914341"/>
    <n v="8.9175391586979543E-5"/>
    <n v="0"/>
    <n v="7.044855935371382E-3"/>
    <n v="0"/>
    <n v="0.63073754469470622"/>
    <n v="0"/>
    <n v="0"/>
    <n v="0.40913669660106211"/>
    <n v="0"/>
    <n v="0"/>
    <n v="0.4103138117700102"/>
    <n v="0"/>
    <n v="6.5098035858495058E-3"/>
    <n v="6.5098035858495058E-3"/>
    <n v="0"/>
    <n v="3.3422936766799929E-2"/>
    <m/>
    <n v="2.1758795547223001E-3"/>
    <n v="0.47355699948349617"/>
    <n v="0.73376157532302999"/>
    <n v="1.021988721945116"/>
    <n v="4.9248468372633601E-2"/>
    <n v="0.47355699948349617"/>
    <x v="2"/>
    <m/>
    <x v="7"/>
    <x v="4"/>
    <s v="No root cause"/>
    <s v="No root cause"/>
    <s v=" "/>
  </r>
  <r>
    <s v="Kotto-Village"/>
    <s v="LIT_726"/>
    <s v="Douala"/>
    <s v="CAMUSAT"/>
    <s v="Good Grid no GE - 8h"/>
    <s v="LITTORAL"/>
    <s v="Douala"/>
    <s v="ZTE"/>
    <n v="0"/>
    <n v="0"/>
    <n v="0"/>
    <n v="0"/>
    <n v="0"/>
    <n v="2.1228915370413182"/>
    <n v="0"/>
    <n v="0"/>
    <n v="0"/>
    <n v="0"/>
    <n v="3.442705167606932"/>
    <n v="0.67348822742150549"/>
    <n v="0"/>
    <n v="0"/>
    <n v="0.6734882274215056"/>
    <n v="2.0640179435155934"/>
    <n v="3.9279084732316871"/>
    <n v="0"/>
    <n v="0.38074325191976682"/>
    <n v="0"/>
    <n v="0.66819120916123842"/>
    <n v="0.66819120916123842"/>
    <n v="7.6426699254921768"/>
    <n v="0.67031358348100911"/>
    <m/>
    <n v="0.47733803608678355"/>
    <n v="0.4695262717837641"/>
    <n v="0.18821765004456276"/>
    <n v="0.19837323323507122"/>
    <n v="0.72111385808123485"/>
    <n v="0.4695262717837641"/>
    <x v="0"/>
    <m/>
    <x v="7"/>
    <x v="4"/>
    <s v="No root cause"/>
    <s v="No root cause"/>
    <s v=" "/>
  </r>
  <r>
    <s v="Mandama-IHS"/>
    <s v="NRD_123"/>
    <s v="NORD"/>
    <s v="IHS"/>
    <s v="Grid-Hybrid-Gen"/>
    <s v="NORD"/>
    <s v="Mandama"/>
    <s v="NOKIA"/>
    <n v="1.1447527500779828"/>
    <n v="4.9306967440238747"/>
    <n v="2.8212534630552889E-2"/>
    <n v="0"/>
    <n v="3.1502062659026976E-2"/>
    <n v="4.0131248624361996E-3"/>
    <n v="7.9273054053202258E-2"/>
    <n v="6.1044171601470028E-2"/>
    <n v="0"/>
    <n v="2.4660642935519048"/>
    <n v="3.0542120097570395E-2"/>
    <n v="2.8341776837209374E-2"/>
    <n v="2.8393511513777212"/>
    <n v="0"/>
    <n v="2.8341776837209377E-2"/>
    <n v="0.11605631242206929"/>
    <n v="0.1194454469453303"/>
    <n v="5.7216778848559968E-2"/>
    <n v="2.9000771469085935E-2"/>
    <n v="2.9018627191049466E-2"/>
    <n v="9.3473645461471952E-2"/>
    <n v="9.3473645461471952E-2"/>
    <n v="0"/>
    <n v="0"/>
    <m/>
    <n v="0.3663813184768876"/>
    <n v="0.44534190558537584"/>
    <n v="3.1186428146069884"/>
    <n v="0"/>
    <n v="0"/>
    <n v="0.44534190558537584"/>
    <x v="0"/>
    <m/>
    <x v="1"/>
    <x v="0"/>
    <s v="Defaut GE &amp; Power Cabinet"/>
    <s v="PASSIVE"/>
    <s v="[Ticket -  11/05/2026] INC-20260511-00003102..Grid Outage"/>
  </r>
  <r>
    <s v="Ebom-Maetur"/>
    <s v="CTR_596"/>
    <s v="Yaounde"/>
    <s v="CAMUSAT"/>
    <s v="Good Grid no GE - 8h"/>
    <s v="CENTRE"/>
    <s v="Yaounde"/>
    <s v="ZTE"/>
    <n v="0"/>
    <n v="0"/>
    <n v="0.14064742761098362"/>
    <n v="0"/>
    <n v="0.61987598199941263"/>
    <n v="4.5336769082820763E-2"/>
    <n v="36.46228380318064"/>
    <n v="1.4473522756133113"/>
    <n v="1.287621314202714"/>
    <n v="0"/>
    <n v="1.287157602166463"/>
    <n v="0"/>
    <n v="1.8906431471921883"/>
    <n v="0"/>
    <n v="0"/>
    <n v="2.540071853963525"/>
    <n v="0.17786923605938953"/>
    <n v="0.33758236239166989"/>
    <n v="0.67502204415680156"/>
    <n v="0"/>
    <n v="0.37146901119472187"/>
    <n v="0.37146901119472187"/>
    <n v="0"/>
    <n v="0"/>
    <m/>
    <n v="0.16622292991813004"/>
    <n v="0.42884445814178473"/>
    <n v="0.26515333181460299"/>
    <n v="0.39584332105905579"/>
    <n v="0.4949129068197094"/>
    <n v="0.42884445814178473"/>
    <x v="0"/>
    <m/>
    <x v="7"/>
    <x v="4"/>
    <s v="No root cause"/>
    <s v="No root cause"/>
    <s v=" "/>
  </r>
  <r>
    <s v="Mvangan-IHS"/>
    <s v="SUD_066"/>
    <s v="CENTRE"/>
    <s v="IHS"/>
    <s v="Grid-Hybrid-Gen"/>
    <s v="SUD"/>
    <s v="Mvangan"/>
    <s v="NOKIA"/>
    <n v="0.2687475526084302"/>
    <n v="9.1133573809167021E-2"/>
    <n v="1.1858005562646179"/>
    <n v="0.55118407860319685"/>
    <n v="2.8802754279287506E-2"/>
    <n v="5.1455390080655757E-2"/>
    <n v="0.17746969449479591"/>
    <n v="0.12280397863974239"/>
    <n v="0.12264165879721667"/>
    <n v="0.21382933922055894"/>
    <n v="0.72843734664129178"/>
    <n v="0.2971145696894984"/>
    <n v="3.3383780946124715E-2"/>
    <n v="4.2072949750736943E-2"/>
    <n v="0.2971145696894984"/>
    <n v="0.34022195398264432"/>
    <n v="0.71593571381690657"/>
    <n v="1.897812848675781"/>
    <n v="1.7761062742378713"/>
    <n v="1.291455856040955"/>
    <n v="0.3631221945421807"/>
    <n v="0.3631221945421807"/>
    <n v="0.46449677969825909"/>
    <n v="0.33906267389201361"/>
    <m/>
    <n v="0.19722029603376398"/>
    <n v="0.42854126181038882"/>
    <n v="3.0009911713807256"/>
    <n v="0"/>
    <n v="0"/>
    <n v="0.42854126181038882"/>
    <x v="0"/>
    <m/>
    <x v="1"/>
    <x v="0"/>
    <s v="Defaut GE &amp; Power Cabinet"/>
    <s v="PASSIVE"/>
    <s v="[Ticket -  11/05/2026] INC-20260511-00001465..Grid Outage"/>
  </r>
  <r>
    <s v="Maroua-Zikirou-IHS"/>
    <s v="EXN_147"/>
    <s v="Maroua"/>
    <s v="IHS"/>
    <s v="Grid-Gen"/>
    <s v="EXTREME-NORD"/>
    <s v="Maroua"/>
    <s v="Huawei"/>
    <n v="0.59535274931299276"/>
    <n v="7.874187077130293E-2"/>
    <n v="0"/>
    <n v="0"/>
    <n v="0"/>
    <n v="0"/>
    <n v="0"/>
    <n v="8.9175391586979543E-5"/>
    <n v="0"/>
    <n v="0.56694146955338098"/>
    <n v="0.18511027785625211"/>
    <n v="0"/>
    <n v="9.861014801688199E-2"/>
    <n v="0"/>
    <n v="0"/>
    <n v="0.77413157436656943"/>
    <n v="0"/>
    <n v="0"/>
    <n v="0"/>
    <n v="0"/>
    <n v="0"/>
    <n v="0"/>
    <n v="0"/>
    <n v="0"/>
    <m/>
    <n v="0"/>
    <n v="0.42747115711134503"/>
    <n v="0.4440038128124888"/>
    <n v="0.56223458150154182"/>
    <n v="0.33618919729374197"/>
    <n v="0.42747115711134503"/>
    <x v="0"/>
    <m/>
    <x v="7"/>
    <x v="4"/>
    <s v="No root cause"/>
    <s v="No root cause"/>
    <s v=" "/>
  </r>
  <r>
    <s v="Mewoulo-II-MTN"/>
    <s v="CTR_846"/>
    <s v="Yaounde"/>
    <s v="MTN sharing"/>
    <s v="MTN"/>
    <s v="CENTRE"/>
    <s v="Yaounde"/>
    <s v="ZTE"/>
    <n v="0"/>
    <n v="0"/>
    <n v="0"/>
    <n v="0.35179691981063327"/>
    <n v="0"/>
    <n v="0"/>
    <n v="5.5270907705610203E-2"/>
    <n v="0.71565035256382814"/>
    <n v="0"/>
    <n v="0"/>
    <n v="0.35263516849155196"/>
    <n v="0"/>
    <n v="0"/>
    <n v="0"/>
    <n v="0"/>
    <n v="1.1286394260814483"/>
    <n v="0"/>
    <n v="0.22579209149823218"/>
    <n v="0.44354056267531855"/>
    <n v="2.1526939529096876E-2"/>
    <n v="0.1117010955018508"/>
    <n v="0.1117010955018508"/>
    <n v="0.15819714467530166"/>
    <n v="1.6944037804658805"/>
    <m/>
    <n v="0"/>
    <n v="0.42388630636954888"/>
    <n v="0.12539516963818248"/>
    <n v="0.28305639707457531"/>
    <n v="0.59628267088671294"/>
    <n v="0.42388630636954888"/>
    <x v="0"/>
    <m/>
    <x v="7"/>
    <x v="4"/>
    <s v="No root cause"/>
    <s v="No root cause"/>
    <s v=" "/>
  </r>
  <r>
    <s v="Sole"/>
    <s v="LIT_212"/>
    <s v="LITTORAL"/>
    <s v="IHS"/>
    <s v="Grid-Gen"/>
    <s v="LITTORAL"/>
    <s v="Sole"/>
    <s v="NOKIA"/>
    <n v="0"/>
    <n v="0"/>
    <n v="0"/>
    <n v="3.5888646075235377E-2"/>
    <n v="1.4942411168913235E-2"/>
    <n v="0.11211768587548591"/>
    <n v="0"/>
    <n v="0.27669868314052304"/>
    <n v="0"/>
    <n v="8.7917708550138807E-2"/>
    <n v="0.25315133907486909"/>
    <n v="0"/>
    <n v="0"/>
    <n v="0"/>
    <n v="0"/>
    <n v="3.7294428667752268E-2"/>
    <n v="0"/>
    <n v="7.9009396946063491E-3"/>
    <n v="0"/>
    <n v="0"/>
    <n v="5.4075957458344363E-2"/>
    <n v="5.4075957458344363E-2"/>
    <n v="0.16638868910917501"/>
    <n v="0"/>
    <m/>
    <n v="0.16052071094081793"/>
    <n v="0.40568855118235109"/>
    <n v="1.4058247305252809"/>
    <n v="0.61045537277154571"/>
    <n v="0"/>
    <n v="0.40568855118235109"/>
    <x v="0"/>
    <m/>
    <x v="1"/>
    <x v="0"/>
    <s v="Defaut GE &amp; Power Cabinet"/>
    <s v="PASSIVE"/>
    <s v="[CellDown NOKIA -  11/05/2026] Check FME ongoing    ;   [CellDown NOKIA -  11/05/2026] Check FME ongoing    ;   [CellDown NOKIA -  11/05/2026] Check FME ongoing    ;   [Ticket -  11/05/2026] INC-20260511-00015057..Grid Outage"/>
  </r>
  <r>
    <s v="Guidjiba-MTN"/>
    <s v="NRD_058"/>
    <s v="NORD"/>
    <s v="IHS"/>
    <s v="Solar-Gen"/>
    <s v="NORD"/>
    <s v="Guidjiba"/>
    <s v="NOKIA"/>
    <n v="0"/>
    <n v="0"/>
    <n v="0"/>
    <n v="0"/>
    <n v="0"/>
    <n v="0"/>
    <n v="0"/>
    <n v="0.4182473777471255"/>
    <n v="0.3549708086212327"/>
    <n v="0"/>
    <n v="9.8092930745687112E-4"/>
    <n v="0.49134917575638293"/>
    <n v="0"/>
    <n v="0"/>
    <n v="0.49134917575638293"/>
    <n v="1.8656049298449173E-2"/>
    <n v="0.56560237401286351"/>
    <n v="0"/>
    <n v="0"/>
    <n v="0"/>
    <n v="0.54989113468195061"/>
    <n v="0.54989113468195061"/>
    <n v="1.8656075103007191E-2"/>
    <n v="0"/>
    <m/>
    <n v="0.58905617807965915"/>
    <n v="0.40073637471356865"/>
    <n v="2.1468302499110741"/>
    <n v="0.28050633944327141"/>
    <n v="0"/>
    <n v="0.40073637471356865"/>
    <x v="0"/>
    <m/>
    <x v="7"/>
    <x v="4"/>
    <s v="No root cause"/>
    <s v="No root cause"/>
    <s v=" "/>
  </r>
  <r>
    <s v="Mabanda-CIMAF"/>
    <s v="LIT_695"/>
    <s v="Douala"/>
    <s v="CAMUSAT"/>
    <s v="Good Grid no GE - 8h"/>
    <s v="LITTORAL"/>
    <s v="Douala"/>
    <s v="ZTE"/>
    <n v="13.868556899607057"/>
    <n v="13.868556899607057"/>
    <n v="13.868556899607057"/>
    <n v="13.868556899607057"/>
    <n v="17.112632799993154"/>
    <n v="0.55370784144187368"/>
    <n v="0.47801576906284549"/>
    <n v="6.0238868770920542"/>
    <n v="3.8312066785947674"/>
    <n v="1.4139650090031481"/>
    <n v="1.6922635710677936"/>
    <n v="2.0240852031629442"/>
    <n v="0"/>
    <n v="0.34710629421315908"/>
    <n v="2.0240852031629442"/>
    <n v="1.3820758889716434"/>
    <n v="15.174798035573136"/>
    <n v="25.836643523869043"/>
    <n v="1.4810605736331917"/>
    <n v="0"/>
    <n v="2.5835002696663842"/>
    <n v="2.5835002696663842"/>
    <n v="4.0942740837763569"/>
    <n v="0"/>
    <m/>
    <n v="4.207134459368838"/>
    <n v="0.39731203967662837"/>
    <n v="0.33259694895067721"/>
    <n v="0.40354662015361437"/>
    <n v="0.41101950895993827"/>
    <n v="0.39731203967662837"/>
    <x v="0"/>
    <m/>
    <x v="0"/>
    <x v="0"/>
    <s v="AKTIVCO Coupure ENEO &amp; Baisse de tension"/>
    <s v="PASSIVE"/>
    <s v="(05-11-2026 retour camusat): Grid outage Grid only site   ;   [OCM RAN -  11/05/2026] Power status check Ongoing   ;    "/>
  </r>
  <r>
    <s v="Ngola-MTN"/>
    <s v="EST_043"/>
    <s v="CENTRE"/>
    <s v="IHS"/>
    <s v="Solar-Gen"/>
    <s v="EST"/>
    <s v="Ngola"/>
    <s v="NOKIA"/>
    <n v="0.10731366623577118"/>
    <n v="8.1096101109199181E-2"/>
    <n v="9.8734993565103735E-2"/>
    <n v="0.1215282236547357"/>
    <n v="0.14574826000975935"/>
    <n v="0.16417189591162931"/>
    <n v="7.763609591562437E-2"/>
    <n v="0.14228825481618457"/>
    <n v="0.26413750988063339"/>
    <n v="0.24539284256905028"/>
    <n v="0.15553971800600971"/>
    <n v="0.19554379867192875"/>
    <n v="0.16076539595300671"/>
    <n v="0.2330866385300471"/>
    <n v="0.19554379867192875"/>
    <n v="0.15980230172386733"/>
    <n v="0.28061712224590724"/>
    <n v="0.28045660654105065"/>
    <n v="0.37601695616565789"/>
    <n v="0.25256254405264345"/>
    <n v="0.34066783094057917"/>
    <n v="0.34066783094057917"/>
    <n v="0.33053750645629837"/>
    <n v="0.21592929318871226"/>
    <m/>
    <n v="0.25975008061455401"/>
    <n v="0.38525552673406899"/>
    <n v="2.6978695810302584"/>
    <n v="0"/>
    <n v="0"/>
    <n v="0.38525552673406899"/>
    <x v="0"/>
    <m/>
    <x v="7"/>
    <x v="4"/>
    <s v="No root cause"/>
    <s v="No root cause"/>
    <s v="[CellDown NOKIA -  11/05/2026] Check BO RAN  ongoing    ;   [CellDown NOKIA -  11/05/2026] Check BO RAN  ongoing    ;   [Ticket -  11/05/2026] INC-20260511-00002344..Others"/>
  </r>
  <r>
    <s v="Deone-IHS"/>
    <s v="ADM_111"/>
    <s v="ADAMAOUA"/>
    <s v="IHS"/>
    <s v="Hybrid-Gen"/>
    <s v="ADAMAOUA"/>
    <s v="Deone"/>
    <s v="NOKIA"/>
    <n v="0"/>
    <n v="1.7837142801516962E-3"/>
    <n v="0"/>
    <n v="0"/>
    <n v="0"/>
    <n v="0"/>
    <n v="0.13175457903312876"/>
    <n v="0"/>
    <n v="0"/>
    <n v="0"/>
    <n v="1.6546092081616361"/>
    <n v="0"/>
    <n v="0"/>
    <n v="0"/>
    <n v="0"/>
    <n v="0"/>
    <n v="0"/>
    <n v="0.58390938724372499"/>
    <n v="1.6332299921333144"/>
    <n v="1.5421674813499662"/>
    <n v="1.5531158230036537"/>
    <n v="1.5531158230036537"/>
    <n v="1.5409507666230065"/>
    <n v="0.84962751348387389"/>
    <m/>
    <n v="0"/>
    <n v="0.3647825437659416"/>
    <n v="0.78809115579375633"/>
    <n v="0.37642091523815469"/>
    <n v="0.2413751071914072"/>
    <n v="0.3647825437659416"/>
    <x v="0"/>
    <m/>
    <x v="1"/>
    <x v="0"/>
    <s v="Defaut GE &amp; Power Cabinet"/>
    <s v="PASSIVE"/>
    <s v="[Ticket -  11/05/2026] INC-20260511-00003436..Grid Outage"/>
  </r>
  <r>
    <s v="Mbamti-New"/>
    <s v="ADM_154"/>
    <s v="ADAMAOUA"/>
    <s v="IHS"/>
    <s v="Solar-Gen"/>
    <s v="ADAMAOUA"/>
    <s v="Mbamti"/>
    <s v="NOKIA"/>
    <n v="2.3189627789662859E-3"/>
    <n v="7.7705625802252945E-2"/>
    <n v="3.4155929789315864E-2"/>
    <n v="0"/>
    <n v="0"/>
    <n v="0"/>
    <n v="4.4846242712833745E-2"/>
    <n v="0.19942687465053999"/>
    <n v="3.7012009378622895E-2"/>
    <n v="1.516157138129019E-3"/>
    <n v="5.7257354309730437E-3"/>
    <n v="0"/>
    <n v="0"/>
    <n v="2.9610720519737052E-3"/>
    <n v="0"/>
    <n v="0"/>
    <n v="0.54469721550004213"/>
    <n v="0"/>
    <n v="0"/>
    <n v="0"/>
    <n v="1.4270540178254463E-3"/>
    <n v="1.4270540178254463E-3"/>
    <n v="4.0135894251337786E-3"/>
    <n v="0"/>
    <m/>
    <n v="1.0613099966902276E-2"/>
    <n v="0.36095433504408947"/>
    <n v="0.72202139011786137"/>
    <n v="0.41281446879329031"/>
    <n v="0.2286975750054176"/>
    <n v="0.36095433504408947"/>
    <x v="0"/>
    <m/>
    <x v="7"/>
    <x v="4"/>
    <s v="No root cause"/>
    <s v="No root cause"/>
    <s v="[Ticket -  11/05/2026] INC-20260511-00008276..Others"/>
  </r>
  <r>
    <s v="Mabanda-New"/>
    <s v="LIT_791"/>
    <s v="Douala"/>
    <s v="CAMUSAT"/>
    <s v="Good Grid no GE - 8h"/>
    <s v="LITTORAL"/>
    <s v="Douala"/>
    <s v="ZTE"/>
    <n v="11.803807717880451"/>
    <n v="11.495867255652296"/>
    <n v="34.0139555920818"/>
    <n v="0"/>
    <n v="9.9608377350306618"/>
    <n v="0.32340347512933976"/>
    <n v="26.663138888175482"/>
    <n v="6.7139617273487371"/>
    <n v="3.9261963057132179"/>
    <n v="0.81135338281497393"/>
    <n v="1.0646471650786318"/>
    <n v="2.1525156021265119"/>
    <n v="0"/>
    <n v="0.28136619553523801"/>
    <n v="2.1525156021265119"/>
    <n v="1.5634586354595605"/>
    <n v="17.97046439690326"/>
    <n v="29.527666486889082"/>
    <n v="1.9482504501573774"/>
    <n v="1.7844174207337791"/>
    <n v="2.7663276574980102"/>
    <n v="2.7663276574980102"/>
    <n v="4.5505667274486132"/>
    <n v="0"/>
    <m/>
    <n v="3.890044601963857"/>
    <n v="0.36058961342111029"/>
    <n v="0.31636052260310382"/>
    <n v="0.27062486612197389"/>
    <n v="0.4306162953332151"/>
    <n v="0.36058961342111029"/>
    <x v="0"/>
    <m/>
    <x v="0"/>
    <x v="0"/>
    <s v="AKTIVCO Coupure ENEO &amp; Baisse de tension"/>
    <s v="PASSIVE"/>
    <s v="(05-11-2026 retour camusat): Grid outage Grid only site   ;   [OCM RAN -  11/05/2026] Power status check Ongoing   ;    "/>
  </r>
  <r>
    <s v="Bonakanda"/>
    <s v="SUO_132"/>
    <s v="SUD-OUEST"/>
    <s v="IHS"/>
    <s v="Grid-Gen"/>
    <s v="SUD-OUEST"/>
    <s v="Buea"/>
    <s v="Huawei"/>
    <n v="0"/>
    <n v="0"/>
    <n v="0"/>
    <n v="0"/>
    <n v="0"/>
    <n v="0"/>
    <n v="7.0448559353713837E-3"/>
    <n v="0"/>
    <n v="0"/>
    <n v="0"/>
    <n v="0"/>
    <n v="0"/>
    <n v="0"/>
    <n v="0"/>
    <n v="0"/>
    <n v="0"/>
    <n v="11.047047509795025"/>
    <n v="0"/>
    <n v="8.9175391586979543E-5"/>
    <n v="0"/>
    <n v="0"/>
    <n v="0"/>
    <n v="0"/>
    <n v="0.32878966878119359"/>
    <m/>
    <n v="0.89005958342964286"/>
    <n v="0.3459648492008458"/>
    <n v="0"/>
    <n v="1.0305420402501095"/>
    <n v="0"/>
    <n v="0.3459648492008458"/>
    <x v="2"/>
    <m/>
    <x v="7"/>
    <x v="4"/>
    <s v="No root cause"/>
    <s v="No root cause"/>
    <s v="[OCM RAN -  11/05/2026] 10/05/2026 site instable   ;   [OCM RAN 11-05-2026 18H UTC ] -&gt;..10/05/2026 site instable   ;    "/>
  </r>
  <r>
    <s v="Elobi-Mokolo-MTN-IHS"/>
    <s v="CTR_470"/>
    <s v="Yaounde"/>
    <s v="IHS"/>
    <s v="Grid-Gen"/>
    <s v="CENTRE"/>
    <s v="Yaounde"/>
    <s v="ZTE"/>
    <n v="4.7498023873322435"/>
    <n v="23.135342561916257"/>
    <n v="9.8779046208547712"/>
    <n v="0"/>
    <n v="2.4754375301412823"/>
    <n v="1.5050487539700874"/>
    <n v="0"/>
    <n v="3.1621593856742895E-2"/>
    <n v="3.19069551098215E-2"/>
    <n v="0"/>
    <n v="1.2324039117320452E-2"/>
    <n v="3.9237172298271117E-2"/>
    <n v="0.58932449284171251"/>
    <n v="0"/>
    <n v="3.923717229827111E-2"/>
    <n v="2.7644371391963656E-3"/>
    <n v="0"/>
    <n v="0"/>
    <n v="7.9027232024381763E-2"/>
    <n v="0.49968538921848055"/>
    <n v="9.7165506673173488E-2"/>
    <n v="9.7165506673173488E-2"/>
    <n v="0.38887604763250094"/>
    <n v="1.605157048565732E-3"/>
    <m/>
    <n v="0.19766617299169892"/>
    <n v="0.34548330208627637"/>
    <n v="0.11865080792457505"/>
    <n v="4.6219794567357315E-2"/>
    <n v="0.60024990861673122"/>
    <n v="0.34548330208627637"/>
    <x v="0"/>
    <m/>
    <x v="7"/>
    <x v="4"/>
    <s v="No root cause"/>
    <s v="No root cause"/>
    <s v=" "/>
  </r>
  <r>
    <s v="Akongo-IHS"/>
    <s v="CTR_436"/>
    <s v="CENTRE"/>
    <s v="IHS"/>
    <s v="Gen Only"/>
    <s v="CENTRE"/>
    <s v="Akongo"/>
    <s v="NOKIA"/>
    <n v="8.9821716608666266E-2"/>
    <n v="7.5001556688607959E-2"/>
    <n v="8.2240794347801446E-2"/>
    <n v="0.11808434865857413"/>
    <n v="0.14496020216632838"/>
    <n v="0.12740966574714691"/>
    <n v="0.13300367776410424"/>
    <n v="0.15706798025488961"/>
    <n v="0.14416757656549764"/>
    <n v="7.1392450318148074E-2"/>
    <n v="0.229231169084087"/>
    <n v="4.5080835708965772"/>
    <n v="5.9695036498825296"/>
    <n v="5.5354910924484857"/>
    <n v="4.5080835708965772"/>
    <n v="0.12602266339071944"/>
    <n v="0.18081202398175958"/>
    <n v="0.48621990508884716"/>
    <n v="0.30234024763649536"/>
    <n v="0.16199601635690697"/>
    <n v="0.2021427776493652"/>
    <n v="0.2021427776493652"/>
    <n v="0.30822582348123612"/>
    <n v="0.27260917208139651"/>
    <m/>
    <n v="0.3526886737265042"/>
    <n v="0.34418134136910628"/>
    <n v="0.28263871403506668"/>
    <n v="0.90500482810911542"/>
    <n v="0"/>
    <n v="0.34418134136910628"/>
    <x v="1"/>
    <m/>
    <x v="5"/>
    <x v="2"/>
    <s v="EXCLU"/>
    <s v="Exclu"/>
    <s v="[Ticket -  11/05/2026] INC-20260511-00018220..Grid Outage"/>
  </r>
  <r>
    <s v="Fonfuka"/>
    <s v="NRO_043"/>
    <s v="NORD-OUEST"/>
    <s v="IHS"/>
    <s v="Hybrid-Gen"/>
    <s v="NORD-OUEST"/>
    <s v="Fonfuka"/>
    <s v="NOKIA"/>
    <n v="3.3536926661023241"/>
    <n v="5.9314207636972629"/>
    <n v="3.7208201961283032"/>
    <n v="5.7481776710180421"/>
    <n v="11.92999102931838"/>
    <n v="12.855955704306867"/>
    <n v="0.19079468164671992"/>
    <n v="6.1982129794441017"/>
    <n v="7.897186463520768"/>
    <n v="5.8395198825471768"/>
    <n v="5.3997353087385749"/>
    <n v="2.9555935086022149"/>
    <n v="3.0231543110979953"/>
    <n v="2.0532990614468392"/>
    <n v="2.9555935086022149"/>
    <n v="2.9451243176299036"/>
    <n v="4.1239873242531386"/>
    <n v="0.13633133865817429"/>
    <n v="4.1912434045879516E-3"/>
    <n v="0"/>
    <n v="3.8309748225766486E-2"/>
    <n v="3.8309748225766486E-2"/>
    <n v="0"/>
    <n v="0"/>
    <m/>
    <n v="0.7684956896182723"/>
    <n v="0.32620358242517139"/>
    <n v="1.523726164926122"/>
    <n v="0.32353856197150116"/>
    <n v="0"/>
    <n v="0.32620358242517139"/>
    <x v="2"/>
    <m/>
    <x v="7"/>
    <x v="4"/>
    <s v="No root cause"/>
    <s v="No root cause"/>
    <s v="[Ticket -  11/05/2026] INC-20260511-00006943..Transmission Board fault"/>
  </r>
  <r>
    <s v="Obili-New"/>
    <s v="CTR_540"/>
    <s v="Yaounde"/>
    <s v="IHS"/>
    <s v="Grid-Gen"/>
    <s v="CENTRE"/>
    <s v="Yaounde"/>
    <s v="ZTE"/>
    <n v="0"/>
    <n v="0"/>
    <n v="0"/>
    <n v="0"/>
    <n v="0"/>
    <n v="0"/>
    <n v="0"/>
    <n v="0"/>
    <n v="0"/>
    <n v="0"/>
    <n v="0"/>
    <n v="0"/>
    <n v="1.4036206635790501E-2"/>
    <n v="0"/>
    <n v="0"/>
    <n v="0.3538479538171348"/>
    <n v="0"/>
    <n v="0"/>
    <n v="0"/>
    <n v="0"/>
    <n v="0"/>
    <n v="0"/>
    <n v="0.38999965756649707"/>
    <n v="0"/>
    <m/>
    <n v="0"/>
    <n v="0.32550801437079269"/>
    <n v="0.27614414349603733"/>
    <n v="0.2355084474909136"/>
    <n v="0.39696317527858188"/>
    <n v="0.32550801437079269"/>
    <x v="0"/>
    <m/>
    <x v="7"/>
    <x v="4"/>
    <s v="No root cause"/>
    <s v="No root cause"/>
    <s v=" "/>
  </r>
  <r>
    <s v="Ebolowa"/>
    <s v="SUD_007"/>
    <s v="CENTRE"/>
    <m/>
    <m/>
    <s v="SUD"/>
    <s v="Ebolowa"/>
    <s v="ZTE"/>
    <n v="0.260106782180903"/>
    <n v="0.64648591884896578"/>
    <n v="0.48714732916135189"/>
    <n v="0.36981034891120534"/>
    <n v="0"/>
    <n v="0.34858660571350308"/>
    <n v="0.50348426090008624"/>
    <n v="0.61607711031780699"/>
    <n v="0.50027394680295501"/>
    <n v="0.46002017504059178"/>
    <n v="1.8869512859805669E-2"/>
    <n v="0"/>
    <n v="0"/>
    <n v="0"/>
    <n v="0"/>
    <n v="0.34214814244092262"/>
    <n v="8.9710443936502335E-2"/>
    <n v="9.0352506755927597E-2"/>
    <n v="0.57769602177877011"/>
    <n v="0.39058821515097075"/>
    <n v="3.9201502141635758E-2"/>
    <n v="3.9201502141635758E-2"/>
    <n v="0.16788159220164858"/>
    <n v="3.6294384375901739E-2"/>
    <m/>
    <n v="0.42679342413528526"/>
    <n v="0.32529399343098503"/>
    <n v="0.11540352265506038"/>
    <n v="0.16192865958770955"/>
    <n v="0.48793604046691952"/>
    <n v="0.32529399343098503"/>
    <x v="0"/>
    <m/>
    <x v="7"/>
    <x v="4"/>
    <s v="No root cause"/>
    <s v="No root cause"/>
    <s v=" "/>
  </r>
  <r>
    <s v="NRD_262_H_Gra-Doualare-Ancien-LAWANAT"/>
    <s v="NRD_262"/>
    <s v=""/>
    <s v="ESCO"/>
    <s v="Good Grid + Solar + GE"/>
    <s v="NRD"/>
    <s v="Garoua"/>
    <s v="Huawei"/>
    <n v="0"/>
    <n v="0.85672582205442971"/>
    <n v="5.354821749093265"/>
    <n v="0"/>
    <n v="0"/>
    <n v="0"/>
    <n v="0"/>
    <n v="0"/>
    <n v="0"/>
    <n v="0"/>
    <n v="0"/>
    <n v="0"/>
    <n v="0"/>
    <s v=""/>
    <n v="0"/>
    <n v="0"/>
    <n v="10.188645190378761"/>
    <n v="0"/>
    <n v="0"/>
    <n v="0"/>
    <n v="0.26030296804239328"/>
    <n v="0.26030296804239328"/>
    <n v="0"/>
    <n v="0"/>
    <m/>
    <n v="0"/>
    <n v="0.32518698296107956"/>
    <n v="0.57514417946596641"/>
    <n v="0.7240038624872922"/>
    <n v="0"/>
    <n v="0.32518698296107956"/>
    <x v="0"/>
    <m/>
    <x v="7"/>
    <x v="4"/>
    <s v="No root cause"/>
    <s v="No root cause"/>
    <s v=" "/>
  </r>
  <r>
    <s v="Garoua-Stade"/>
    <s v="NRD_143"/>
    <s v="Garoua"/>
    <s v="CAMUSAT"/>
    <s v="Good Grid + GE"/>
    <s v="NORD"/>
    <s v="Garoua"/>
    <s v="Huawei"/>
    <n v="0"/>
    <n v="0"/>
    <n v="5.1936283112606398"/>
    <n v="0"/>
    <n v="0"/>
    <n v="0.7853676737065286"/>
    <n v="0"/>
    <n v="0"/>
    <n v="0"/>
    <n v="0"/>
    <n v="0"/>
    <n v="8.9175391586979543E-5"/>
    <n v="6.2890053162801447"/>
    <n v="6.4536230891497093"/>
    <n v="8.9175391586979543E-5"/>
    <n v="0"/>
    <n v="1.8296115091900589"/>
    <n v="6.399119089811748"/>
    <n v="0"/>
    <n v="0"/>
    <n v="0"/>
    <n v="0"/>
    <n v="0.62021484848744268"/>
    <n v="1.6271120299743462"/>
    <m/>
    <n v="0"/>
    <n v="0.32502646725622297"/>
    <n v="0.56827492216507003"/>
    <n v="0.72644766771729041"/>
    <n v="0"/>
    <n v="0.32502646725622297"/>
    <x v="0"/>
    <m/>
    <x v="7"/>
    <x v="4"/>
    <s v="No root cause"/>
    <s v="No root cause"/>
    <s v=" "/>
  </r>
  <r>
    <s v="KUMBA-BONAKAMA"/>
    <s v="SUO_218"/>
    <s v="SUD-OUEST"/>
    <s v="IHS"/>
    <s v="Grid-Gen"/>
    <s v="SUD-OUEST"/>
    <s v="Kumba"/>
    <s v="Huawei"/>
    <n v="15.199517454121045"/>
    <n v="4.9523732068612265"/>
    <n v="21.632166491169496"/>
    <n v="22.567420163055417"/>
    <n v="5.8833999651859274"/>
    <n v="10.682801705318848"/>
    <n v="16.961177314921823"/>
    <n v="4.885491663170991"/>
    <n v="2.276487231510731"/>
    <n v="0.74489988100435744"/>
    <n v="0.91087311982604391"/>
    <n v="25.073212996492913"/>
    <n v="37.085548450060351"/>
    <n v="26.870971055808106"/>
    <n v="25.073212996492913"/>
    <n v="38.071953126560572"/>
    <n v="20.242421518521372"/>
    <n v="0.20096566248041714"/>
    <n v="0.41377381696358501"/>
    <n v="0"/>
    <n v="2.7179767601795493"/>
    <n v="2.7179767601795493"/>
    <n v="0.90760930049396016"/>
    <n v="1.3952203416915645"/>
    <m/>
    <n v="0"/>
    <n v="0.32458059029828812"/>
    <n v="0.23542818203981475"/>
    <n v="0.4600197714468347"/>
    <n v="0.2618034898559099"/>
    <n v="0.32458059029828812"/>
    <x v="0"/>
    <m/>
    <x v="7"/>
    <x v="4"/>
    <s v="No root cause"/>
    <s v="No root cause"/>
    <s v="[OCM RAN 11-05-2026 18H UTC ] -&gt;..Power status check Ongoing   ;    "/>
  </r>
  <r>
    <s v="Limbe-Mile4-IHS"/>
    <s v="SUO_212"/>
    <s v="SUD-OUEST"/>
    <s v="IHS"/>
    <s v="Grid-Gen"/>
    <s v="SUD-OUEST"/>
    <s v="Limbe"/>
    <s v="Huawei"/>
    <n v="0"/>
    <n v="0"/>
    <n v="0"/>
    <n v="0"/>
    <n v="0"/>
    <n v="0"/>
    <n v="0"/>
    <n v="0"/>
    <n v="2.6639364728778396"/>
    <n v="0"/>
    <n v="0"/>
    <n v="0"/>
    <n v="0"/>
    <n v="0.98726076025945042"/>
    <n v="0"/>
    <n v="0"/>
    <n v="2.7763866416690206"/>
    <n v="0"/>
    <n v="0"/>
    <n v="0"/>
    <n v="0"/>
    <n v="0"/>
    <n v="0"/>
    <n v="0.88354977984379324"/>
    <m/>
    <n v="2.5760452069297126"/>
    <n v="0.32359966099083126"/>
    <n v="0.35345451202794465"/>
    <n v="0.30409437253281923"/>
    <n v="0.3279811192316362"/>
    <n v="0.32359966099083126"/>
    <x v="0"/>
    <m/>
    <x v="7"/>
    <x v="4"/>
    <s v="No root cause"/>
    <s v="No root cause"/>
    <s v=" "/>
  </r>
  <r>
    <s v="LIT_841_Z_PK12-BASSA-SODIKOMBO"/>
    <s v="LIT_841"/>
    <s v="Douala"/>
    <s v="ESCO"/>
    <s v="Medium Grid + GE"/>
    <s v="LIT"/>
    <s v="Douala"/>
    <s v="ZTE"/>
    <n v="0"/>
    <n v="8.0850512080768677"/>
    <n v="0"/>
    <n v="3.9541617085148961"/>
    <n v="30.641966510003339"/>
    <n v="10.506876492796055"/>
    <n v="0"/>
    <n v="0"/>
    <n v="7.2368148833015216"/>
    <n v="0"/>
    <n v="0.1732677858535018"/>
    <n v="0"/>
    <n v="0"/>
    <n v="4.6669941187045749"/>
    <n v="0"/>
    <n v="4.8087294860929202"/>
    <n v="8.8361755314139927"/>
    <n v="0"/>
    <n v="0.17378500312470607"/>
    <n v="0"/>
    <n v="0.49030413802353123"/>
    <n v="0.49030413802353123"/>
    <n v="0"/>
    <n v="0"/>
    <m/>
    <n v="0.16363684356210703"/>
    <n v="0.32090656416490443"/>
    <n v="0.1448788812552706"/>
    <n v="0.12367779511816963"/>
    <n v="0.49607571787850713"/>
    <n v="0.32090656416490443"/>
    <x v="0"/>
    <m/>
    <x v="7"/>
    <x v="4"/>
    <s v="No root cause"/>
    <s v="No root cause"/>
    <s v=" "/>
  </r>
  <r>
    <s v="Nganha-IHS"/>
    <s v="ADM_137"/>
    <s v="ADAMAOUA"/>
    <s v="IHS"/>
    <s v="Hybrid-Gen"/>
    <s v="ADAMAOUA"/>
    <s v="Nganha"/>
    <s v="NOKIA"/>
    <n v="3.389253292335157E-3"/>
    <n v="7.5632830013669036E-2"/>
    <n v="0"/>
    <n v="0"/>
    <n v="1.7838175222816795E-3"/>
    <n v="0"/>
    <n v="9.9882218798410718E-3"/>
    <n v="0"/>
    <n v="3.5674285603033928E-3"/>
    <n v="0"/>
    <n v="5.5314446653833359E-2"/>
    <n v="8.833075089327394E-2"/>
    <n v="0"/>
    <n v="0"/>
    <n v="8.833075089327394E-2"/>
    <n v="0"/>
    <n v="0"/>
    <n v="0"/>
    <n v="0"/>
    <n v="1.2129107502524781E-2"/>
    <n v="1.0648966331978829E-2"/>
    <n v="1.0648966331978829E-2"/>
    <n v="0.34603437782444441"/>
    <n v="0"/>
    <m/>
    <n v="0"/>
    <n v="0.32038139496110235"/>
    <n v="1.0476241861803532"/>
    <n v="0.50871281064295426"/>
    <n v="0"/>
    <n v="0.32038139496110235"/>
    <x v="0"/>
    <m/>
    <x v="1"/>
    <x v="0"/>
    <s v="Defaut GE &amp; Power Cabinet"/>
    <s v="PASSIVE"/>
    <s v="[Ticket -  11/05/2026] INC-20260511-00003373..Grid Outage"/>
  </r>
  <r>
    <s v="Garoua-Lainde"/>
    <s v="NRD_009"/>
    <s v="Garoua"/>
    <s v="IHS"/>
    <s v="Grid-Gen"/>
    <s v="NORD"/>
    <s v="Garoua"/>
    <s v="Huawei"/>
    <n v="0"/>
    <n v="0"/>
    <n v="4.7484112512234855"/>
    <n v="0"/>
    <n v="0"/>
    <n v="0"/>
    <n v="0"/>
    <n v="0"/>
    <n v="0"/>
    <n v="0"/>
    <n v="0"/>
    <n v="0"/>
    <n v="0"/>
    <n v="0"/>
    <n v="0"/>
    <n v="0"/>
    <n v="0.91342353602543147"/>
    <n v="0"/>
    <n v="0"/>
    <n v="0"/>
    <n v="0"/>
    <n v="0"/>
    <n v="0"/>
    <n v="0"/>
    <m/>
    <n v="0"/>
    <n v="0.32012182071893913"/>
    <n v="0.57451970152952136"/>
    <n v="0.70918165250534659"/>
    <n v="0"/>
    <n v="0.32012182071893913"/>
    <x v="0"/>
    <m/>
    <x v="8"/>
    <x v="5"/>
    <s v="MPR ISSUE"/>
    <s v="ACTIVE"/>
    <s v="(05-11-2026 groupe whatsapp  incident ) impacted by   NRD_009_H_Garoua-Lainde, Plantage du MPR1 sur le site de Garoua -Lainde  || Action reset MPR du MPR1 sur site de Garoua-Lainde   ;    "/>
  </r>
  <r>
    <s v="Marouare-New"/>
    <s v="NRD_130"/>
    <s v="Garoua"/>
    <s v="IHS"/>
    <s v="Grid-Gen"/>
    <s v="NORD"/>
    <s v="Garoua"/>
    <s v="Huawei"/>
    <n v="0"/>
    <n v="0"/>
    <n v="5.2659852239943161"/>
    <n v="0"/>
    <n v="0"/>
    <n v="0.30455179734785254"/>
    <n v="0"/>
    <n v="0"/>
    <n v="0"/>
    <n v="0"/>
    <n v="0"/>
    <n v="0"/>
    <n v="2.4283350883050399"/>
    <n v="0.47050720109122152"/>
    <n v="0"/>
    <n v="0"/>
    <n v="1.8147192187950336"/>
    <n v="2.8826480382840658"/>
    <n v="0"/>
    <n v="0"/>
    <n v="0"/>
    <n v="0"/>
    <n v="0"/>
    <n v="0"/>
    <m/>
    <n v="0"/>
    <n v="0.31762490975450369"/>
    <n v="0.54267132677081964"/>
    <n v="0.71529116558034211"/>
    <n v="0"/>
    <n v="0.31762490975450369"/>
    <x v="0"/>
    <m/>
    <x v="7"/>
    <x v="4"/>
    <s v="No root cause"/>
    <s v="No root cause"/>
    <s v=" "/>
  </r>
  <r>
    <s v="Kotto-Denver"/>
    <s v="LIT_657"/>
    <s v="Douala"/>
    <s v="CAMUSAT"/>
    <s v="Good Grid no GE - 12h"/>
    <s v="LITTORAL"/>
    <s v="Douala"/>
    <s v="ZTE"/>
    <n v="0"/>
    <n v="0"/>
    <n v="0"/>
    <n v="0"/>
    <n v="0"/>
    <n v="0"/>
    <n v="0.11084501174261581"/>
    <n v="1.8771776630625534"/>
    <n v="0.44414695533811016"/>
    <n v="16.078768980090342"/>
    <n v="0"/>
    <n v="2.5879412041674152"/>
    <n v="0"/>
    <n v="0"/>
    <n v="2.5879412041674152"/>
    <n v="3.8850329449566678"/>
    <n v="1.799488061911978"/>
    <n v="0.69499733187228385"/>
    <n v="19.366077110317807"/>
    <n v="36.497026535742918"/>
    <n v="0"/>
    <n v="0"/>
    <n v="0"/>
    <n v="0"/>
    <m/>
    <n v="7.613687923226407"/>
    <n v="0.31639428935060304"/>
    <n v="0.27027405089345308"/>
    <n v="0.22950518681722126"/>
    <n v="0.38495886111275252"/>
    <n v="0.31639428935060304"/>
    <x v="0"/>
    <m/>
    <x v="0"/>
    <x v="0"/>
    <s v="AKTIVCO Coupure ENEO &amp; Baisse de tension"/>
    <s v="PASSIVE"/>
    <s v="(05-11-2026 retour camusat): Grid outage Grid only site   ;    "/>
  </r>
  <r>
    <s v="Kumba-CCAS-IHS"/>
    <s v="SUO_109"/>
    <s v="SUD-OUEST"/>
    <s v="IHS"/>
    <s v="Grid-Gen"/>
    <s v="SUD-OUEST"/>
    <s v="Kumba"/>
    <s v="Huawei"/>
    <n v="0"/>
    <n v="4.1020680130010589E-3"/>
    <n v="0"/>
    <n v="0"/>
    <n v="0"/>
    <n v="7.5620732065758639E-3"/>
    <n v="1.5855384624164963E-2"/>
    <n v="0"/>
    <n v="7.4728978149888855E-3"/>
    <n v="7.4728978149888855E-3"/>
    <n v="7.3123821101323217E-3"/>
    <n v="2.9886954139593018"/>
    <n v="7.66908367648024E-3"/>
    <n v="0"/>
    <n v="2.9886954139593018"/>
    <n v="0"/>
    <n v="0.14945795629977768"/>
    <n v="0"/>
    <n v="0"/>
    <n v="0"/>
    <n v="2.7812912882063041"/>
    <n v="2.7812912882063041"/>
    <n v="0"/>
    <n v="0.903899604203942"/>
    <m/>
    <n v="0"/>
    <n v="0.31443243073568988"/>
    <n v="0.23979952759493062"/>
    <n v="0.42315018819425321"/>
    <n v="0.26488151912919961"/>
    <n v="0.31443243073568988"/>
    <x v="0"/>
    <m/>
    <x v="1"/>
    <x v="0"/>
    <s v="Defaut GE &amp; Power Cabinet"/>
    <s v="PASSIVE"/>
    <s v="[HOURLY IHS 11-05-2026] -..FME is managing with level 0   ;   [OCM RAN 11-05-2026 18H UTC ] -&gt;..Power status check Ongoing   ;    "/>
  </r>
  <r>
    <s v="Sky-Way-Hotel-IHS"/>
    <s v="LIT_141"/>
    <s v="Douala"/>
    <s v="IHS"/>
    <s v="Grid-Gen-Lithium"/>
    <s v="LITTORAL"/>
    <s v="Douala"/>
    <s v="ZTE"/>
    <n v="0"/>
    <n v="0"/>
    <n v="0"/>
    <n v="0"/>
    <n v="0"/>
    <n v="0"/>
    <n v="0"/>
    <n v="0"/>
    <n v="0"/>
    <n v="0"/>
    <n v="0"/>
    <n v="13.214294886611709"/>
    <n v="0"/>
    <n v="0"/>
    <n v="13.214294886611709"/>
    <n v="0"/>
    <n v="0"/>
    <n v="0.63264589807466809"/>
    <n v="1.6248113048714015"/>
    <n v="1.144637491332152"/>
    <n v="3.2759828554959145"/>
    <n v="3.2759828554959145"/>
    <n v="2.211603216592045"/>
    <n v="4.4591976212285935"/>
    <m/>
    <n v="0.117247804858561"/>
    <n v="0.30321416647404725"/>
    <n v="1.1240602856012374E-3"/>
    <n v="2.2313004273889886E-3"/>
    <n v="0.57969551313620749"/>
    <n v="0.30321416647404725"/>
    <x v="0"/>
    <m/>
    <x v="7"/>
    <x v="4"/>
    <s v="No root cause"/>
    <s v="No root cause"/>
    <s v=" "/>
  </r>
  <r>
    <s v="Bati"/>
    <s v="OST_215"/>
    <s v="OUEST"/>
    <s v="IHS"/>
    <s v="Grid-Gen"/>
    <s v="OUEST"/>
    <s v="Bati"/>
    <s v="NOKIA"/>
    <n v="0"/>
    <n v="0"/>
    <n v="3.567015663479283E-3"/>
    <n v="0"/>
    <n v="0.25253314264189036"/>
    <n v="0"/>
    <n v="0"/>
    <n v="0"/>
    <n v="0"/>
    <n v="0"/>
    <n v="0"/>
    <n v="13.668197629789431"/>
    <n v="18.491409199476074"/>
    <n v="18.491409199476074"/>
    <n v="13.668197629789434"/>
    <n v="0"/>
    <n v="0"/>
    <n v="0"/>
    <n v="0"/>
    <n v="0"/>
    <n v="0"/>
    <n v="0"/>
    <n v="0"/>
    <n v="4.6995431366338145E-2"/>
    <m/>
    <n v="4.2251300533910879E-2"/>
    <n v="0.30062808011802533"/>
    <n v="1.0305134907217566"/>
    <n v="0.45715095661161936"/>
    <n v="0"/>
    <n v="0.30062808011802533"/>
    <x v="0"/>
    <m/>
    <x v="7"/>
    <x v="4"/>
    <s v="No root cause"/>
    <s v="No root cause"/>
    <s v="[Ticket -  11/05/2026] INC-20260511-00017380..Transmission Board fault"/>
  </r>
  <r>
    <s v="Mayo-Tolere-I"/>
    <s v="ADM_043"/>
    <s v="ADAMAOUA"/>
    <s v="IHS"/>
    <s v="Solar-Gen"/>
    <s v="ADAMAOUA"/>
    <s v="Mayo-Tolere"/>
    <s v="NOKIA"/>
    <n v="2.0513901506238972E-3"/>
    <n v="0"/>
    <n v="1.5045242377724869E-2"/>
    <n v="0"/>
    <n v="0"/>
    <n v="0"/>
    <n v="4.0397043315757997E-2"/>
    <n v="0.12421202450420094"/>
    <n v="2.4740092291893539E-2"/>
    <n v="0"/>
    <n v="0"/>
    <n v="0"/>
    <n v="0"/>
    <n v="0.31658981312910739"/>
    <n v="0"/>
    <n v="1.1594813894832284E-3"/>
    <n v="0.54432260143274169"/>
    <n v="0"/>
    <n v="0"/>
    <n v="0"/>
    <n v="1.0702905133692132E-3"/>
    <n v="1.0702905133692132E-3"/>
    <n v="1.9621992745098818E-3"/>
    <n v="0"/>
    <m/>
    <n v="6.5574897949759556E-2"/>
    <n v="0.29362821379284593"/>
    <n v="0.64083925837999434"/>
    <n v="0.33763654429618511"/>
    <n v="0.17022031122991077"/>
    <n v="0.29362821379284593"/>
    <x v="0"/>
    <m/>
    <x v="1"/>
    <x v="0"/>
    <s v="Defaut GE &amp; Power Cabinet"/>
    <s v="PASSIVE"/>
    <s v="[Ticket -  11/05/2026] INC-20260511-00008282..Grid Outage"/>
  </r>
  <r>
    <s v="Maroua-University-IHS"/>
    <s v="EXN_117"/>
    <s v="Maroua"/>
    <s v="IHS"/>
    <s v="Grid-Gen"/>
    <s v="EXTREME-NORD"/>
    <s v="Maroua"/>
    <s v="Huawei"/>
    <n v="0.27136071659917876"/>
    <n v="0.69710187111373645"/>
    <n v="0"/>
    <n v="0"/>
    <n v="0"/>
    <n v="0"/>
    <n v="0"/>
    <n v="0"/>
    <n v="0"/>
    <n v="0"/>
    <n v="0"/>
    <n v="0"/>
    <n v="0"/>
    <n v="0.36524456886195078"/>
    <n v="0"/>
    <n v="4.8154711456968929E-3"/>
    <n v="0"/>
    <n v="0"/>
    <n v="0"/>
    <n v="0"/>
    <n v="0"/>
    <n v="0"/>
    <n v="0.23681416989838286"/>
    <n v="0"/>
    <m/>
    <n v="0"/>
    <n v="0.29142517970624909"/>
    <n v="0.33284674012525528"/>
    <n v="0.42793154625294533"/>
    <n v="0.19220582795430621"/>
    <n v="0.29142517970624909"/>
    <x v="0"/>
    <m/>
    <x v="7"/>
    <x v="4"/>
    <s v="No root cause"/>
    <s v="No root cause"/>
    <s v=" "/>
  </r>
  <r>
    <s v="DEENA-IHS"/>
    <s v="ADM_082"/>
    <s v="ADAMAOUA"/>
    <s v="IHS"/>
    <s v="Solar-Gen"/>
    <s v="ADAMAOUA"/>
    <s v="Deena"/>
    <s v="NOKIA"/>
    <n v="0"/>
    <n v="6.4621110814108665E-2"/>
    <n v="0"/>
    <n v="0"/>
    <n v="0"/>
    <n v="0"/>
    <n v="0"/>
    <n v="0"/>
    <n v="0"/>
    <n v="0"/>
    <n v="6.0603178560773414E-2"/>
    <n v="0"/>
    <n v="0"/>
    <n v="0"/>
    <n v="0"/>
    <n v="0"/>
    <n v="0"/>
    <n v="0"/>
    <n v="5.3511428404552598E-3"/>
    <n v="0"/>
    <n v="4.4163215355106186E-2"/>
    <n v="4.4163215355106186E-2"/>
    <n v="0"/>
    <n v="0"/>
    <m/>
    <n v="0"/>
    <n v="0.28984529460962072"/>
    <n v="0.44188058782857531"/>
    <n v="0.38279642826971144"/>
    <n v="0.18837539152532348"/>
    <n v="0.28984529460962072"/>
    <x v="0"/>
    <m/>
    <x v="1"/>
    <x v="0"/>
    <s v="Defaut GE &amp; Power Cabinet"/>
    <s v="PASSIVE"/>
    <s v="[Ticket -  11/05/2026] INC-20260511-00003424..Grid Outage"/>
  </r>
  <r>
    <s v="Mokola-MTN"/>
    <s v="EXN_142"/>
    <s v="EXTREME-NORD"/>
    <s v="IHS"/>
    <s v="Grid-Gen"/>
    <s v="EXTREME-NORD"/>
    <s v="Mokola"/>
    <s v="NOKIA"/>
    <n v="0.29148544407314159"/>
    <n v="0.91131625650335035"/>
    <n v="0.19339086689202542"/>
    <n v="0.20392879451527351"/>
    <n v="0"/>
    <n v="0"/>
    <n v="0.18615463029031387"/>
    <n v="1.0623405585258097"/>
    <n v="0.45544492667444564"/>
    <n v="2.1806151447311417"/>
    <n v="5.2828354572275655"/>
    <n v="0.61712550903080687"/>
    <n v="1.4313898639656926"/>
    <n v="3.8924825071937534"/>
    <n v="0.61712550903080687"/>
    <n v="0.63028547567503013"/>
    <n v="0.45353663946261968"/>
    <n v="1.2496614479147046"/>
    <n v="5.4915217677936057E-2"/>
    <n v="0.4236087380929906"/>
    <n v="0.14747826260654678"/>
    <n v="0.14747826260654678"/>
    <n v="1.1331559411007222"/>
    <n v="4.0004911572686985E-2"/>
    <m/>
    <n v="3.5761401551931568E-2"/>
    <n v="0.2898021875793661"/>
    <n v="2.0294283978593897"/>
    <n v="0"/>
    <n v="0"/>
    <n v="0.2898021875793661"/>
    <x v="2"/>
    <m/>
    <x v="7"/>
    <x v="4"/>
    <s v="No root cause"/>
    <s v="No root cause"/>
    <s v="[Ticket -  11/05/2026] INC-20260511-00003080..Impacted by Mokolo CRTV T0158 (Not managed by IHS)...Transmission Board fault"/>
  </r>
  <r>
    <s v="Douche"/>
    <s v="LIT_580"/>
    <s v="Douala"/>
    <s v="IHS"/>
    <s v="Grid-Gen"/>
    <s v="LITTORAL"/>
    <s v="Douala"/>
    <s v="ZTE"/>
    <n v="0"/>
    <n v="0"/>
    <n v="0"/>
    <n v="0"/>
    <n v="0"/>
    <n v="0.29781013774387655"/>
    <n v="0.443130355874019"/>
    <n v="0"/>
    <n v="0.29470683411665022"/>
    <n v="1.1911157054272863"/>
    <n v="0"/>
    <n v="0.59346223101134898"/>
    <n v="0.60519771254419363"/>
    <n v="46.252957055985036"/>
    <n v="0.59346223101134898"/>
    <n v="0.14986816310107798"/>
    <n v="0"/>
    <n v="0"/>
    <n v="0"/>
    <n v="0"/>
    <n v="0.14630114743759898"/>
    <n v="0.14630114743759898"/>
    <n v="0"/>
    <n v="0.41789372005490316"/>
    <m/>
    <n v="0"/>
    <n v="0.28969517710946241"/>
    <n v="0.13238932252636798"/>
    <n v="0.11220253577730979"/>
    <n v="0.44703245145742682"/>
    <n v="0.28969517710946241"/>
    <x v="0"/>
    <m/>
    <x v="7"/>
    <x v="4"/>
    <s v="No root cause"/>
    <s v="No root cause"/>
    <s v=" "/>
  </r>
  <r>
    <s v="Mokolo"/>
    <s v="EXN_012"/>
    <s v="EXTREME-NORD"/>
    <s v="CAMUSAT"/>
    <s v="Medium Grid + GE"/>
    <s v="EXTREME-NORD"/>
    <s v="Mokolo"/>
    <s v="NOKIA"/>
    <n v="0"/>
    <n v="1.2857737472321866"/>
    <n v="0.23670939562500687"/>
    <n v="0"/>
    <n v="0"/>
    <n v="1.9619721549688431E-3"/>
    <n v="0.19196505319428347"/>
    <n v="1.6412769823653586"/>
    <n v="0.47819269716572094"/>
    <n v="1.6052499449744453E-3"/>
    <n v="0"/>
    <n v="0"/>
    <n v="2.1728241177459782"/>
    <n v="2.0540578713119992"/>
    <n v="0"/>
    <n v="0.90764101429576038"/>
    <n v="0.82257702061777804"/>
    <n v="0"/>
    <n v="0"/>
    <n v="0"/>
    <n v="0"/>
    <n v="0"/>
    <n v="0"/>
    <n v="0"/>
    <m/>
    <n v="5.0208651056701928E-2"/>
    <n v="0.28757280278969138"/>
    <n v="1.1966246218161618"/>
    <n v="0"/>
    <n v="0.22377272816815352"/>
    <n v="0.28757280278969138"/>
    <x v="2"/>
    <m/>
    <x v="7"/>
    <x v="4"/>
    <s v="No root cause"/>
    <s v="No root cause"/>
    <s v=" "/>
  </r>
  <r>
    <s v="PK14-Market-IHS"/>
    <s v="LIT_578"/>
    <s v="Douala"/>
    <s v="IHS"/>
    <s v="Grid-Gen"/>
    <s v="LITTORAL"/>
    <s v="Douala"/>
    <s v="ZTE"/>
    <n v="0"/>
    <n v="0"/>
    <n v="0"/>
    <n v="4.4846304429092019"/>
    <n v="0.96300505374779155"/>
    <n v="1.2719264452834067"/>
    <n v="0"/>
    <n v="0"/>
    <n v="0"/>
    <n v="0"/>
    <n v="0"/>
    <n v="0"/>
    <n v="0"/>
    <n v="0"/>
    <n v="0"/>
    <n v="0"/>
    <n v="0"/>
    <n v="0"/>
    <n v="0"/>
    <n v="0"/>
    <n v="0"/>
    <n v="0"/>
    <n v="0"/>
    <n v="0"/>
    <m/>
    <n v="0"/>
    <n v="0.28496888135535131"/>
    <n v="0.11765164322626284"/>
    <n v="0.22504258596244328"/>
    <n v="0.36936351279475071"/>
    <n v="0.28496888135535131"/>
    <x v="0"/>
    <m/>
    <x v="7"/>
    <x v="4"/>
    <s v="No root cause"/>
    <s v="No root cause"/>
    <s v=" "/>
  </r>
  <r>
    <s v="Zemda"/>
    <s v="OST_262"/>
    <s v="NORD-OUEST"/>
    <s v="CAMUSAT"/>
    <s v="Hybrid Solar - S3"/>
    <s v="OUEST"/>
    <s v="Zemda"/>
    <s v="NOKIA"/>
    <n v="0.9544490096733268"/>
    <n v="1.7835078317400378E-4"/>
    <n v="1.9618586149124207E-4"/>
    <n v="1.426806265391799E-4"/>
    <n v="1.6051570485653394E-4"/>
    <n v="1.5982654247249164"/>
    <n v="0.67409728143948044"/>
    <n v="7.8658505164106038E-2"/>
    <n v="6.9616434243876341E-2"/>
    <n v="1.9618586149124207E-4"/>
    <n v="1.9618586149141573E-4"/>
    <n v="1.9618586149118417E-4"/>
    <n v="1.9618586149141573E-4"/>
    <n v="1.1573737139255658"/>
    <n v="1.9618586149118417E-4"/>
    <n v="1.7835078317394589E-4"/>
    <n v="3.0676334705919332E-3"/>
    <n v="0.68549778786362492"/>
    <n v="1.0646010993855382"/>
    <n v="1.6051570485653394E-4"/>
    <n v="1.7835078317388799E-4"/>
    <n v="1.7835078317388799E-4"/>
    <n v="1.6051570485647602E-4"/>
    <n v="2.9652949020368045E-2"/>
    <m/>
    <n v="2.2360479749338666"/>
    <n v="0.28395470192132799"/>
    <n v="0.76685890595462203"/>
    <n v="0.32725739601715054"/>
    <n v="0.12384401838169898"/>
    <n v="0.28395470192132799"/>
    <x v="0"/>
    <m/>
    <x v="7"/>
    <x v="4"/>
    <s v="No root cause"/>
    <s v="No root cause"/>
    <s v=" "/>
  </r>
  <r>
    <s v="Mindourou"/>
    <s v="EST_012"/>
    <s v="CENTRE"/>
    <s v="IHS"/>
    <s v="Solar-Gen"/>
    <s v="EST"/>
    <s v="Mindourou"/>
    <s v="NOKIA"/>
    <n v="5.2456353996341676"/>
    <n v="2.0492504986687678E-2"/>
    <n v="0.47173782149512189"/>
    <n v="3.1609644354270285"/>
    <n v="1.4805611914403041"/>
    <n v="2.0139013734437108"/>
    <n v="1.3389328345218627"/>
    <n v="0.16470694826115131"/>
    <n v="0.21150619376599811"/>
    <n v="7.8884551397842145E-2"/>
    <n v="0.21801599735184765"/>
    <n v="0.12133203779324438"/>
    <n v="0.23435292909058211"/>
    <n v="0.21607197381525159"/>
    <n v="0.12133203779324436"/>
    <n v="0.13372741722383444"/>
    <n v="0.16142529385075038"/>
    <n v="0.392639249157471"/>
    <n v="0.26873896008652148"/>
    <n v="0.17526531462504952"/>
    <n v="0.17635325440241068"/>
    <n v="0.17635325440241068"/>
    <n v="0.23884736882656593"/>
    <n v="0.17626407901082389"/>
    <m/>
    <n v="0.11899564253366551"/>
    <n v="0.28068846255917684"/>
    <n v="0.44312954370146557"/>
    <n v="0.64760838594952252"/>
    <n v="0"/>
    <n v="0.28068846255917684"/>
    <x v="0"/>
    <m/>
    <x v="1"/>
    <x v="0"/>
    <s v="Defaut GE &amp; Power Cabinet"/>
    <s v="PASSIVE"/>
    <s v="[Ticket -  11/05/2026] INC-20260511-00003808..Grid Outage"/>
  </r>
  <r>
    <s v="Limbe-Federal-Qter"/>
    <s v="SUO_065"/>
    <s v="SUD-OUEST"/>
    <s v="IHS"/>
    <s v="Grid-Gen"/>
    <s v="SUD-OUEST"/>
    <s v="Limbe"/>
    <s v="Huawei"/>
    <n v="4.3220637040461369"/>
    <n v="0.15391672587912658"/>
    <n v="0"/>
    <n v="0"/>
    <n v="0"/>
    <n v="0"/>
    <n v="0"/>
    <n v="0"/>
    <n v="0"/>
    <n v="0"/>
    <n v="0"/>
    <n v="0"/>
    <n v="0"/>
    <n v="0"/>
    <n v="0"/>
    <n v="0"/>
    <n v="0"/>
    <n v="0"/>
    <n v="0"/>
    <n v="0.64705664135512342"/>
    <n v="0"/>
    <n v="0"/>
    <n v="0"/>
    <n v="0.76262794885184881"/>
    <m/>
    <n v="0.30480148844429611"/>
    <n v="0.2764972191545888"/>
    <n v="0.2822640272731996"/>
    <n v="0.2463993186246009"/>
    <n v="0.29429379885174467"/>
    <n v="0.2764972191545888"/>
    <x v="0"/>
    <m/>
    <x v="7"/>
    <x v="4"/>
    <s v="No root cause"/>
    <s v="No root cause"/>
    <s v=" "/>
  </r>
  <r>
    <s v="Danfili-MTN-IHS"/>
    <s v="ADM_122"/>
    <s v="ADAMAOUA"/>
    <s v="IHS"/>
    <s v="Gen-Solar AER"/>
    <s v="ADAMAOUA"/>
    <s v="Danfili"/>
    <s v="NOKIA"/>
    <n v="4.1919711773618102E-3"/>
    <n v="3.1214999902655972E-3"/>
    <n v="3.9100132920999377E-2"/>
    <n v="3.7563028448333022E-2"/>
    <n v="1.4430962975947039E-2"/>
    <n v="9.7190971302756363E-2"/>
    <n v="9.0682183490703616E-2"/>
    <n v="0.23178735173490575"/>
    <n v="0.52044134632696659"/>
    <n v="0.1480850991334241"/>
    <n v="1.6945285661437951E-3"/>
    <n v="0"/>
    <n v="0"/>
    <n v="1.7510804166169997E-3"/>
    <n v="0"/>
    <n v="9.6210066724502088"/>
    <n v="18.490178579072179"/>
    <n v="1.92685953600507"/>
    <n v="2.1593140412372547"/>
    <n v="0.26544842375137417"/>
    <n v="5.7132754856869652E-2"/>
    <n v="5.7132754856869652E-2"/>
    <n v="0.10404497237455576"/>
    <n v="5.1549229488519276E-2"/>
    <m/>
    <n v="0.12296594071870434"/>
    <n v="0.26439626353785178"/>
    <n v="0.44088142313026313"/>
    <n v="0.46647503680889169"/>
    <n v="8.5979617700556496E-2"/>
    <n v="0.26439626353785178"/>
    <x v="0"/>
    <m/>
    <x v="7"/>
    <x v="4"/>
    <s v="No root cause"/>
    <s v="No root cause"/>
    <s v="[Ticket -  11/05/2026] INC-20260511-00008203..Others"/>
  </r>
  <r>
    <s v="Garoua-Bockle-II"/>
    <s v="NRD_186"/>
    <s v="Garoua"/>
    <s v="CAMUSAT"/>
    <s v="Medium Grid + GE"/>
    <s v="NORD"/>
    <s v="Garoua"/>
    <s v="Huawei"/>
    <n v="0"/>
    <n v="0"/>
    <n v="0"/>
    <n v="0"/>
    <n v="2.9877501548084795"/>
    <n v="5.1205044901593171"/>
    <n v="0"/>
    <n v="3.8139066526268923"/>
    <n v="4.1371317769730585"/>
    <n v="7.9532143091546761"/>
    <n v="3.0752490490336237"/>
    <n v="0.18371914174749526"/>
    <n v="0.7946240793532573"/>
    <n v="3.0011799687814791"/>
    <n v="0.18371914174749526"/>
    <n v="1.4743367491075325"/>
    <n v="0.64357880108323129"/>
    <n v="2.6534316117488932"/>
    <n v="7.2327484854451489"/>
    <n v="2.6482237688802135"/>
    <n v="0.12618317909557605"/>
    <n v="0.12618317909557605"/>
    <n v="0.41011762590851886"/>
    <n v="0.38657532252955629"/>
    <m/>
    <n v="0.36401394845805046"/>
    <n v="0.25985709108445837"/>
    <n v="0.20295532934466787"/>
    <n v="0.34903913828452521"/>
    <n v="0.21802707352468009"/>
    <n v="0.25985709108445837"/>
    <x v="0"/>
    <m/>
    <x v="7"/>
    <x v="4"/>
    <s v="No root cause"/>
    <s v="No root cause"/>
    <s v=" "/>
  </r>
  <r>
    <s v="Feu-Rouge-Bessengue"/>
    <s v="LIT_417"/>
    <s v="Douala"/>
    <s v="IHS"/>
    <s v="Grid-Gen"/>
    <s v="LITTORAL"/>
    <s v="Douala"/>
    <s v="ZTE"/>
    <n v="0.26474390254342467"/>
    <n v="0"/>
    <n v="0"/>
    <n v="0"/>
    <n v="0.13176555860892122"/>
    <n v="0"/>
    <n v="0.13388793292869133"/>
    <n v="0.13156937274742897"/>
    <n v="6.6863708611916789E-2"/>
    <n v="0"/>
    <n v="0.2229919842024011"/>
    <n v="0.13345989104907385"/>
    <n v="0.22047723815964776"/>
    <n v="0"/>
    <n v="0.13345989104907385"/>
    <n v="0.41184762850530598"/>
    <n v="0"/>
    <n v="0"/>
    <n v="0"/>
    <n v="0"/>
    <n v="0.54179400912585329"/>
    <n v="0.54179400912585329"/>
    <n v="0.78556385956802066"/>
    <n v="0"/>
    <m/>
    <n v="0"/>
    <n v="0.25488110423390453"/>
    <n v="0.12402131817800319"/>
    <n v="0.10295857686383589"/>
    <n v="0.38851569493966526"/>
    <n v="0.25488110423390453"/>
    <x v="0"/>
    <m/>
    <x v="7"/>
    <x v="4"/>
    <s v="No root cause"/>
    <s v="No root cause"/>
    <s v=" "/>
  </r>
  <r>
    <s v="Wadjiri-IHS"/>
    <s v="ADM_103"/>
    <s v="ADAMAOUA"/>
    <s v="IHS"/>
    <s v="Hybrid-Gen"/>
    <s v="ADAMAOUA"/>
    <s v="Wadjiri"/>
    <s v="NOKIA"/>
    <n v="0.37108853071733838"/>
    <n v="7.0632690692424742E-3"/>
    <n v="2.7469117334968252E-3"/>
    <n v="0.31426412714093471"/>
    <n v="0.31287225007496283"/>
    <n v="0"/>
    <n v="3.5468760725246053E-2"/>
    <n v="7.7997218879545596E-2"/>
    <n v="1.6017737719889052E-2"/>
    <n v="0.33550306380836931"/>
    <n v="0.11431404797759512"/>
    <n v="4.0133261881727484E-3"/>
    <n v="2.0335395877790776E-3"/>
    <n v="1.7015624755476234E-2"/>
    <n v="4.4235329894728543E-3"/>
    <n v="0.28922587825583085"/>
    <n v="0.81268485704080307"/>
    <n v="0.23711227491726736"/>
    <n v="0.12793521799586594"/>
    <n v="0"/>
    <n v="8.2411997900763423E-3"/>
    <n v="8.2411997900763423E-3"/>
    <n v="0"/>
    <n v="3.9600377366001737E-3"/>
    <m/>
    <n v="7.0165386453803005E-2"/>
    <n v="0.25285219402326359"/>
    <n v="0.62222981587392934"/>
    <n v="0.22075213871764765"/>
    <n v="0.17236963930421703"/>
    <n v="0.25285219402326359"/>
    <x v="0"/>
    <m/>
    <x v="7"/>
    <x v="4"/>
    <s v="No root cause"/>
    <s v="No root cause"/>
    <s v="[Ticket -  11/05/2026] INC-20260511-00002774..Transmission Board fault"/>
  </r>
  <r>
    <s v="TCHEVI-IHS"/>
    <s v="EXN_227"/>
    <s v="EXTREME-NORD"/>
    <s v="IHS"/>
    <s v="Grid-Gen"/>
    <s v="EXTREME-NORD"/>
    <s v="Tchevi"/>
    <s v="NOKIA"/>
    <n v="9.2965275257123032"/>
    <n v="9.2968521653973557"/>
    <n v="9.2966357389406529"/>
    <n v="9.2969062720115296"/>
    <n v="9.29679805878318"/>
    <n v="9.29679805878318"/>
    <n v="9.2969062720115296"/>
    <n v="9.2968521653973557"/>
    <n v="9.2966357389406529"/>
    <n v="9.2969603786257053"/>
    <n v="9.2971226984682325"/>
    <n v="9.2448485159788039"/>
    <n v="9.2969603786257053"/>
    <n v="9.2449020212137576"/>
    <n v="9.2448485159788039"/>
    <n v="9.2450090316836597"/>
    <n v="9.2449020212137576"/>
    <n v="9.2445274845690903"/>
    <n v="9.2445809898040405"/>
    <n v="9.2446344950389943"/>
    <n v="9.2450090316836597"/>
    <n v="9.2450090316836597"/>
    <n v="6.252268136010537"/>
    <n v="2.8608298643844861"/>
    <m/>
    <n v="0.12040929982847515"/>
    <n v="0.25224151264293043"/>
    <n v="1.1189395665223874"/>
    <n v="0.27540622418066674"/>
    <n v="0"/>
    <n v="0.25224151264293043"/>
    <x v="1"/>
    <s v="site vandalise"/>
    <x v="5"/>
    <x v="2"/>
    <s v="EXCLU"/>
    <s v="Exclu"/>
    <s v="[CellDown NOKIA -  11/05/2026] Check BO RAN omgoing   ;   [CellDown NOKIA -  11/05/2026] Check BO RAN omgoing   ;   [Ticket -  11/05/2026] INC-20260511-00002987..Transmission Board fault"/>
  </r>
  <r>
    <s v="Stamatiades"/>
    <s v="LIT_014"/>
    <s v="Douala"/>
    <s v="IHS"/>
    <s v="GridOnly"/>
    <s v="LITTORAL"/>
    <s v="Douala"/>
    <s v="ZTE"/>
    <n v="0"/>
    <n v="0"/>
    <n v="0"/>
    <n v="0"/>
    <n v="0"/>
    <n v="0"/>
    <n v="0"/>
    <n v="0"/>
    <n v="0"/>
    <n v="0"/>
    <n v="0"/>
    <n v="0"/>
    <n v="0"/>
    <n v="0"/>
    <n v="0"/>
    <n v="0"/>
    <n v="0"/>
    <n v="0"/>
    <n v="0"/>
    <n v="0"/>
    <n v="0"/>
    <n v="0"/>
    <n v="0"/>
    <n v="0"/>
    <m/>
    <n v="0"/>
    <n v="0.25051151004614247"/>
    <n v="0.13064078430432158"/>
    <n v="0.10997123534991773"/>
    <n v="0.37380955507839253"/>
    <n v="0.25051151004614247"/>
    <x v="0"/>
    <m/>
    <x v="7"/>
    <x v="4"/>
    <s v="No root cause"/>
    <s v="No root cause"/>
    <s v=" "/>
  </r>
  <r>
    <s v="Meyomessala"/>
    <s v="SUD_003"/>
    <s v="CENTRE"/>
    <s v="CAMUSAT"/>
    <s v="Good Grid + Solar + GE"/>
    <s v="SUD"/>
    <s v="Meyomessala"/>
    <s v="NOKIA"/>
    <n v="3.0819015332460129"/>
    <n v="3.0819015332460129"/>
    <n v="1.7911600369842346"/>
    <n v="1.7835078317383009E-4"/>
    <n v="2.4969109644359369E-4"/>
    <n v="1.9618586149132891E-4"/>
    <n v="1.7835078317400378E-4"/>
    <n v="7.4907328933066539E-4"/>
    <n v="1.0181545178821445"/>
    <n v="1.7835078317406171E-4"/>
    <n v="1.7835078317406171E-4"/>
    <n v="2.8536125307827289E-4"/>
    <n v="6.0639266279136972E-4"/>
    <n v="2.8536125307821499E-4"/>
    <n v="2.8536125307827289E-4"/>
    <n v="1.5230134267846121E-4"/>
    <n v="2.6752617476088987E-4"/>
    <n v="1.9779280204775236"/>
    <n v="3.0819015332460129"/>
    <n v="2.0331271758156864"/>
    <n v="0.69608527164964473"/>
    <n v="0.69608527164964473"/>
    <n v="3.1722183698453059"/>
    <n v="1.5513486172820481"/>
    <m/>
    <n v="6.6881543690236198E-3"/>
    <n v="0.24036335048354435"/>
    <n v="0.52543573572493396"/>
    <n v="0.25925585918241745"/>
    <n v="0.15013942788601442"/>
    <n v="0.24036335048354435"/>
    <x v="0"/>
    <m/>
    <x v="7"/>
    <x v="4"/>
    <s v="No root cause"/>
    <s v="No root cause"/>
    <s v="[Ticket -  11/05/2026] INC-20260511-00016339..Others"/>
  </r>
  <r>
    <s v="Bonga"/>
    <s v="EST_073"/>
    <s v="CENTRE"/>
    <s v="IHS"/>
    <s v="Hybrid-Gen"/>
    <s v="EST"/>
    <s v="Bonga"/>
    <s v="NOKIA"/>
    <n v="0.15621745098207074"/>
    <n v="0.1666153016411123"/>
    <n v="0.26461905699520316"/>
    <n v="0.358039197221723"/>
    <n v="9.2171684744301985E-2"/>
    <n v="0"/>
    <n v="0.31468332618198724"/>
    <n v="2.5866570785285634"/>
    <n v="3.4123261529349262"/>
    <n v="0.29172837603764495"/>
    <n v="0.27223463543673121"/>
    <n v="4.426612933142712"/>
    <n v="0.16115776767598938"/>
    <n v="0.20462185353548318"/>
    <n v="4.426612933142712"/>
    <n v="0.26884597055642578"/>
    <n v="0.29310167706808432"/>
    <n v="0.29488518489982407"/>
    <n v="0.25785956231291002"/>
    <n v="0.23119612022840316"/>
    <n v="0.30151983403389526"/>
    <n v="0.30151983403389526"/>
    <n v="0.1836834715908604"/>
    <n v="0.20915196342810194"/>
    <m/>
    <n v="0.30255426857630413"/>
    <n v="0.23576190027765645"/>
    <n v="0.35320472085336657"/>
    <n v="0.19284810836724917"/>
    <n v="0.23122839907456638"/>
    <n v="0.23576190027765645"/>
    <x v="0"/>
    <m/>
    <x v="7"/>
    <x v="4"/>
    <s v="No root cause"/>
    <s v="No root cause"/>
    <s v=" "/>
  </r>
  <r>
    <s v="Febadi-MTN"/>
    <s v="ADM_063"/>
    <s v="ADAMAOUA"/>
    <s v="IHS"/>
    <s v="Solar-Gen"/>
    <s v="ADAMAOUA"/>
    <s v="Febadi"/>
    <s v="NOKIA"/>
    <n v="1.9621992745097105E-3"/>
    <n v="0"/>
    <n v="1.6515452495365072E-2"/>
    <n v="6.2429999805308526E-3"/>
    <n v="4.3166154267316294E-3"/>
    <n v="5.6241924421704614E-2"/>
    <n v="2.2531213303344805E-2"/>
    <n v="0.29235404852629554"/>
    <n v="1.3663177064533414E-2"/>
    <n v="7.1348571206081551E-4"/>
    <n v="9.8104285408349284E-4"/>
    <n v="0"/>
    <n v="0"/>
    <n v="0"/>
    <n v="0"/>
    <n v="3.2812081803956938"/>
    <n v="6.1629826528894256"/>
    <n v="3.9912846124175796E-2"/>
    <n v="0.15550915744757351"/>
    <n v="0.15815753538429794"/>
    <n v="1.7838175222816795E-3"/>
    <n v="1.7838175222816795E-3"/>
    <n v="6.2728472067287766E-2"/>
    <n v="3.0317648029141189E-2"/>
    <m/>
    <n v="3.0517394547068727E-2"/>
    <n v="0.23167979240925793"/>
    <n v="0.50420348588579944"/>
    <n v="0.25714569227278328"/>
    <n v="0.14066043297796332"/>
    <n v="0.23167979240925793"/>
    <x v="0"/>
    <m/>
    <x v="7"/>
    <x v="4"/>
    <s v="No root cause"/>
    <s v="No root cause"/>
    <s v="[Ticket -  11/05/2026] INC-20260511-00008280..Others"/>
  </r>
  <r>
    <s v="Boubara-IHS"/>
    <s v="EST_096"/>
    <s v="CENTRE"/>
    <s v="IHS"/>
    <s v="Hybrid-Gen"/>
    <s v="EST"/>
    <s v="Boubara"/>
    <s v="NOKIA"/>
    <n v="6.4741334292146707E-3"/>
    <n v="6.0817617062319897E-2"/>
    <n v="0"/>
    <n v="7.7457745132450517E-2"/>
    <n v="2.2204672505157862E-2"/>
    <n v="9.9270045914625557E-2"/>
    <n v="0.72822408277759254"/>
    <n v="7.6726506921437218E-2"/>
    <n v="2.7733011731201116"/>
    <n v="0"/>
    <n v="3.388664880305182E-3"/>
    <n v="0"/>
    <n v="2.7644371391963413E-3"/>
    <n v="0"/>
    <n v="0"/>
    <n v="0.16402921528509018"/>
    <n v="1.2484554822176804E-3"/>
    <n v="0"/>
    <n v="0"/>
    <n v="0.12925081256616805"/>
    <n v="1.2115547051790212"/>
    <n v="1.2115547051790212"/>
    <n v="1.0897232851928951E-2"/>
    <n v="6.5472572503160339E-2"/>
    <m/>
    <n v="6.9200103871497141E-3"/>
    <n v="0.22345569623865352"/>
    <n v="0.70678412846860028"/>
    <n v="0.36497699848016613"/>
    <n v="0"/>
    <n v="0.22345569623865352"/>
    <x v="0"/>
    <m/>
    <x v="7"/>
    <x v="4"/>
    <s v="No root cause"/>
    <s v="No root cause"/>
    <s v="[Ticket -  11/05/2026] INC-20260511-00012420..Others"/>
  </r>
  <r>
    <s v="Sanglou-IHS"/>
    <s v="SUD_206"/>
    <s v="CENTRE"/>
    <s v="IHS"/>
    <s v="Grid-Gen"/>
    <s v="SUD"/>
    <s v="Sagmelima"/>
    <s v="NOKIA"/>
    <n v="0"/>
    <n v="0"/>
    <n v="0"/>
    <n v="0"/>
    <n v="0"/>
    <n v="0"/>
    <n v="0"/>
    <n v="0"/>
    <n v="0"/>
    <n v="0"/>
    <n v="0"/>
    <n v="0"/>
    <n v="0.23633103934238686"/>
    <n v="0"/>
    <n v="0"/>
    <n v="0"/>
    <n v="0"/>
    <n v="0"/>
    <n v="0"/>
    <n v="0"/>
    <n v="0.36057369216501534"/>
    <n v="0.36057369216501534"/>
    <n v="0"/>
    <n v="0"/>
    <m/>
    <n v="0"/>
    <n v="0.21852346274347256"/>
    <n v="0.66057276117166053"/>
    <n v="0.28342828047913865"/>
    <n v="5.5693629763056571E-2"/>
    <n v="0.21852346274347256"/>
    <x v="0"/>
    <m/>
    <x v="7"/>
    <x v="4"/>
    <s v="No root cause"/>
    <s v="No root cause"/>
    <s v=" "/>
  </r>
  <r>
    <s v="Ngouetou"/>
    <s v="CTR_300"/>
    <s v="CENTRE"/>
    <s v="IHS"/>
    <s v="Hybrid-Gen"/>
    <s v="CENTRE"/>
    <s v="Ngouetou"/>
    <s v="NOKIA"/>
    <n v="0.18823346786827289"/>
    <n v="0.13530156139887475"/>
    <n v="3.2407557577054075E-2"/>
    <n v="6.6664132450728664E-2"/>
    <n v="0.14978966689277487"/>
    <n v="0"/>
    <n v="8.8058614800077428E-2"/>
    <n v="0.26305875427334852"/>
    <n v="0.50774505410375281"/>
    <n v="1.7855182677830074E-3"/>
    <n v="2.3163119123857046"/>
    <n v="0.70292967002399942"/>
    <n v="5.115144801928722E-2"/>
    <n v="8.4252909971378409E-2"/>
    <n v="0.70292967002399953"/>
    <n v="0.42235248963425287"/>
    <n v="3.5448382681526267"/>
    <n v="9.5435504076385097E-2"/>
    <n v="0.11830007447928716"/>
    <n v="7.0448559353713447E-3"/>
    <n v="1.6700318302246639"/>
    <n v="1.6700318302246639"/>
    <n v="1.8726832233265207E-3"/>
    <n v="1.9671199630171818"/>
    <m/>
    <n v="1.3376308738047311E-3"/>
    <n v="0.21625032459842508"/>
    <n v="0.24167296140426603"/>
    <n v="0.23534906888895712"/>
    <n v="0.19699387349053374"/>
    <n v="0.21625032459842508"/>
    <x v="0"/>
    <m/>
    <x v="1"/>
    <x v="0"/>
    <s v="Defaut GE &amp; Power Cabinet"/>
    <s v="PASSIVE"/>
    <s v="[Ticket -  11/05/2026] INC-20260511-00000715..Grid Outage"/>
  </r>
  <r>
    <s v="Maroua-Marche-Abattoir"/>
    <s v="EXN_085"/>
    <s v="Maroua"/>
    <s v="IHS"/>
    <s v="Grid-Gen"/>
    <s v="EXTREME-NORD"/>
    <s v="Maroua"/>
    <s v="Huawei"/>
    <n v="1.9289172252613196"/>
    <n v="3.3094771325759846"/>
    <n v="1.2299961761592086"/>
    <n v="5.6715549049318982E-3"/>
    <n v="3.929121258557271"/>
    <n v="2.4000308190153326"/>
    <n v="0.787311697243125"/>
    <n v="3.388664880305222E-2"/>
    <n v="4.1734083262706424E-2"/>
    <n v="0.64241952099260058"/>
    <n v="0.13782948523683558"/>
    <n v="1.044582701971561"/>
    <n v="0"/>
    <n v="5.8231530706297635E-2"/>
    <n v="1.0445827019715608"/>
    <n v="1.1987847891037657"/>
    <n v="1.429089155416299"/>
    <n v="1.2998561779284488"/>
    <n v="1.9261884582787579E-2"/>
    <n v="1.1475981143328395"/>
    <n v="0"/>
    <n v="0"/>
    <n v="0"/>
    <n v="0"/>
    <m/>
    <n v="0.45912842112472285"/>
    <n v="0.21428846598351184"/>
    <n v="0.37406228393063401"/>
    <n v="0.3192884659193298"/>
    <n v="0.10294297902890773"/>
    <n v="0.21428846598351184"/>
    <x v="0"/>
    <m/>
    <x v="7"/>
    <x v="4"/>
    <s v="No root cause"/>
    <s v="No root cause"/>
    <s v=" "/>
  </r>
  <r>
    <s v="Pang-Camtel"/>
    <s v="ADM_038"/>
    <s v="ADAMAOUA"/>
    <s v="CAMUSAT"/>
    <s v="Hybrid Solar - S3"/>
    <s v="ADAMAOUA"/>
    <s v="Pang"/>
    <s v="NOKIA"/>
    <n v="0.309783438584947"/>
    <n v="9.632057112818955E-3"/>
    <n v="3.2998714182807154E-3"/>
    <n v="0.23011747148543063"/>
    <n v="0.21560351403475531"/>
    <n v="0"/>
    <n v="5.5200593605484356E-2"/>
    <n v="0.10206599083241366"/>
    <n v="2.7023271344297439E-2"/>
    <n v="0.21797928659383906"/>
    <n v="0.10515348131511636"/>
    <n v="4.9232403574292856E-3"/>
    <n v="3.3000624162211412E-3"/>
    <n v="1.2325680477193573E-2"/>
    <n v="4.9232403574292856E-3"/>
    <n v="0.18689532175308038"/>
    <n v="0.5837504656822875"/>
    <n v="0.17305650877189507"/>
    <n v="0.10134564521767635"/>
    <n v="0"/>
    <n v="1.3824585797682675E-2"/>
    <n v="1.3824585797682675E-2"/>
    <n v="2.0513901506238972E-3"/>
    <n v="5.7082160713012716E-3"/>
    <m/>
    <n v="3.9935857723671496E-2"/>
    <n v="0.21095247130266154"/>
    <n v="0.40828367484782724"/>
    <n v="0.45470466402145437"/>
    <n v="0"/>
    <n v="0.21095247130266154"/>
    <x v="0"/>
    <m/>
    <x v="7"/>
    <x v="4"/>
    <s v="No root cause"/>
    <s v="No root cause"/>
    <s v=" "/>
  </r>
  <r>
    <s v="Ngaouyanga-IHS"/>
    <s v="ADM_081"/>
    <s v="ADAMAOUA"/>
    <s v="IHS"/>
    <s v="Hybrid-Gen"/>
    <s v="ADAMAOUA"/>
    <s v="Ngaouyanga"/>
    <s v="NOKIA"/>
    <n v="4.6737293324574605"/>
    <n v="4.6737834390716344"/>
    <n v="4.7056082235962036"/>
    <n v="4.6732964795440575"/>
    <n v="1.9402992554003182"/>
    <n v="0"/>
    <n v="0"/>
    <n v="0"/>
    <n v="0"/>
    <n v="0"/>
    <n v="4.2219026338985728E-2"/>
    <n v="0"/>
    <n v="0"/>
    <n v="0"/>
    <n v="0"/>
    <n v="0.28737661692820027"/>
    <n v="4.6216216794651199"/>
    <n v="0"/>
    <n v="4.8160285564095625E-3"/>
    <n v="0.79223417885872616"/>
    <n v="1.4836647273354373"/>
    <n v="1.4836647273354373"/>
    <n v="0"/>
    <n v="0"/>
    <m/>
    <n v="0"/>
    <n v="0.20692814210113533"/>
    <n v="0.88825741679955561"/>
    <n v="0.23855321308049643"/>
    <n v="0"/>
    <n v="0.20692814210113533"/>
    <x v="0"/>
    <m/>
    <x v="1"/>
    <x v="0"/>
    <s v="Defaut GE &amp; Power Cabinet"/>
    <s v="PASSIVE"/>
    <s v="[Ticket -  11/05/2026] INC-20260511-00003380..Grid Outage"/>
  </r>
  <r>
    <s v="Ngd-Mbiassoro"/>
    <s v="ADM_166"/>
    <s v="Ngaoundere"/>
    <s v="CAMUSAT"/>
    <s v="Hybrid Solar - S3"/>
    <s v="ADAMAOUA"/>
    <s v="Ngaoundere"/>
    <s v="Huawei"/>
    <n v="0"/>
    <n v="0"/>
    <n v="0"/>
    <n v="0"/>
    <n v="0"/>
    <n v="0"/>
    <n v="0"/>
    <n v="0"/>
    <n v="0.1656700424902906"/>
    <n v="3.5019711328556387"/>
    <n v="0.61226040355788414"/>
    <n v="0.78474344596541978"/>
    <n v="0.19128121495407113"/>
    <n v="1.2480096052597787"/>
    <n v="0.78474344596541978"/>
    <n v="1.791997329018671"/>
    <n v="0.37574942999089705"/>
    <n v="5.8165540916523266"/>
    <n v="14.295350323742342"/>
    <n v="4.6906255974751246E-2"/>
    <n v="5.7881963171276674"/>
    <n v="5.7881963171276674"/>
    <n v="27.206966096229529"/>
    <n v="0.33984741733797902"/>
    <m/>
    <n v="0"/>
    <n v="0.20608432995750969"/>
    <n v="0.27726820378163858"/>
    <n v="0.36205505744429822"/>
    <n v="8.6184819652108835E-2"/>
    <n v="0.20608432995750969"/>
    <x v="0"/>
    <m/>
    <x v="7"/>
    <x v="4"/>
    <s v="No root cause"/>
    <s v="No root cause"/>
    <s v=" "/>
  </r>
  <r>
    <s v="Mbong"/>
    <s v="ADM_042"/>
    <s v="ADAMAOUA"/>
    <s v="IHS"/>
    <s v="Hybrid-Gen"/>
    <s v="ADAMAOUA"/>
    <s v="Mbong"/>
    <s v="NOKIA"/>
    <n v="1.6054357700533064E-3"/>
    <n v="1.3377857101139006E-3"/>
    <n v="2.3994931835718068E-2"/>
    <n v="9.2931390126852094E-3"/>
    <n v="0.13472159459329286"/>
    <n v="8.5511609294543947E-2"/>
    <n v="3.1288191940604823E-2"/>
    <n v="0.15275361830202938"/>
    <n v="1.8066006417997791"/>
    <n v="1.3206037068948022"/>
    <n v="2.5474809494320405E-2"/>
    <n v="2.593342715113487E-2"/>
    <n v="0"/>
    <n v="0"/>
    <n v="2.5933427151134874E-2"/>
    <n v="5.1617271597515828E-2"/>
    <n v="0.75542026072636637"/>
    <n v="2.5184260954641696E-2"/>
    <n v="8.9185714007576275E-4"/>
    <n v="2.495238945198822E-2"/>
    <n v="0.14151006132518373"/>
    <n v="0.14151006132518373"/>
    <n v="7.1352700891280868E-4"/>
    <n v="0"/>
    <m/>
    <n v="7.402414262629292E-3"/>
    <n v="0.19863270954887755"/>
    <n v="0.25303845984756745"/>
    <n v="0.17718613300201128"/>
    <n v="0.19754107869467474"/>
    <n v="0.19863270954887755"/>
    <x v="0"/>
    <m/>
    <x v="7"/>
    <x v="4"/>
    <s v="No root cause"/>
    <s v="No root cause"/>
    <s v="[Ticket -  11/05/2026] INC-20260511-00008148..Others"/>
  </r>
  <r>
    <s v="Wakwa-IHS"/>
    <s v="ADM_078"/>
    <s v="ADAMAOUA"/>
    <s v="IHS"/>
    <s v="Grid-Gen"/>
    <s v="ADAMAOUA"/>
    <s v="Wakwa"/>
    <s v="NOKIA"/>
    <n v="0"/>
    <n v="0.11317903851352555"/>
    <n v="2.3691276287142293"/>
    <n v="5.0708592700559834"/>
    <n v="8.2486013055829421E-2"/>
    <n v="8.2465815154381797E-2"/>
    <n v="0.11835764153433224"/>
    <n v="7.9038961128181512E-2"/>
    <n v="0"/>
    <n v="0.11913844602482747"/>
    <n v="1.4311007438906167"/>
    <n v="0.15086325653897525"/>
    <n v="4.1802794667392353"/>
    <n v="1.9539737131743511"/>
    <n v="0.15086325653897525"/>
    <n v="6.8793860931907008E-2"/>
    <n v="0"/>
    <n v="3.233691707079956E-2"/>
    <n v="0"/>
    <n v="0.15645298978948854"/>
    <n v="4.1313028830681157E-2"/>
    <n v="4.1313028830681157E-2"/>
    <n v="8.2645269687406278E-2"/>
    <n v="4.7987071793687608E-2"/>
    <m/>
    <n v="0.20653465378161096"/>
    <n v="0.19661081091803806"/>
    <n v="0.50882462261549355"/>
    <n v="0.23722221404916843"/>
    <n v="8.4973040643966574E-2"/>
    <n v="0.19661081091803806"/>
    <x v="0"/>
    <m/>
    <x v="7"/>
    <x v="4"/>
    <s v="No root cause"/>
    <s v="No root cause"/>
    <s v=" "/>
  </r>
  <r>
    <s v="Bamenkombo"/>
    <s v="OST_155"/>
    <s v="OUEST"/>
    <s v="IHS"/>
    <s v="Grid-Gen"/>
    <s v="OUEST"/>
    <s v="Bamenkombo"/>
    <s v="NOKIA"/>
    <n v="0.10575969064613097"/>
    <n v="0.14904365077794765"/>
    <n v="3.3768459802731576"/>
    <n v="10.868519273884139"/>
    <n v="4.3828634548907619"/>
    <n v="1.6229067382286164"/>
    <n v="2.6752617476088987E-4"/>
    <n v="2.8536125307818605E-4"/>
    <n v="0.24004470512861278"/>
    <n v="0.15298079881042304"/>
    <n v="0.11386501169707747"/>
    <n v="0.19556163375024638"/>
    <n v="0.16023767692682597"/>
    <n v="2.8536125307830184E-4"/>
    <n v="0.19556163375024641"/>
    <n v="0.10454922909657476"/>
    <n v="2.6752617476083203E-4"/>
    <n v="5.3041522915935307E-2"/>
    <n v="2.8536125307818605E-4"/>
    <n v="5.1311520319147874E-2"/>
    <n v="0.15175868140272175"/>
    <n v="0.15175868140272175"/>
    <n v="2.4969109644330426E-4"/>
    <n v="0.11120171330896371"/>
    <m/>
    <n v="0.19927133004026457"/>
    <n v="0.19338575419552398"/>
    <n v="0.28376277432066793"/>
    <n v="0.27917818442696801"/>
    <n v="0.11340827855809271"/>
    <n v="0.19338575419552398"/>
    <x v="0"/>
    <m/>
    <x v="7"/>
    <x v="4"/>
    <s v="No root cause"/>
    <s v="No root cause"/>
    <s v=" "/>
  </r>
  <r>
    <s v="Ngoum-II-MTN"/>
    <s v="CTR_367"/>
    <s v="CENTRE"/>
    <s v="IHS"/>
    <s v="Solar-Gen"/>
    <s v="CENTRE"/>
    <s v="Ngoum-II"/>
    <s v="NOKIA"/>
    <n v="7.5616162362147382E-2"/>
    <n v="2.8030151298025576E-2"/>
    <n v="1.3376308738047311E-3"/>
    <n v="0"/>
    <n v="1.4394712339807493E-2"/>
    <n v="0.2240086167225849"/>
    <n v="6.1519010126454624E-2"/>
    <n v="0.189517163394477"/>
    <n v="1.0142801818659954"/>
    <n v="0"/>
    <n v="4.1452754558981675E-2"/>
    <n v="0"/>
    <n v="0"/>
    <n v="0"/>
    <n v="0"/>
    <n v="0"/>
    <n v="0.78383385697123253"/>
    <n v="0.29763178696070314"/>
    <n v="0"/>
    <n v="1.3376308738047311E-3"/>
    <n v="3.3173245670353024E-3"/>
    <n v="3.3173245670353024E-3"/>
    <n v="8.9175391586964945E-4"/>
    <n v="0"/>
    <m/>
    <n v="0"/>
    <n v="0.19242265996638486"/>
    <n v="0.2454198290229368"/>
    <n v="0.1997545144520266"/>
    <n v="0.17319044711042902"/>
    <n v="0.19242265996638486"/>
    <x v="0"/>
    <m/>
    <x v="1"/>
    <x v="0"/>
    <s v="Defaut GE &amp; Power Cabinet"/>
    <s v="PASSIVE"/>
    <s v="[Ticket -  11/05/2026] INC-20260511-00002766..Grid Outage"/>
  </r>
  <r>
    <s v="Marche-Congo"/>
    <s v="LIT_547"/>
    <s v="Douala"/>
    <s v="CAMUSAT"/>
    <s v="Good Grid no GE - 8h"/>
    <s v="LITTORAL"/>
    <s v="Douala"/>
    <s v="ZTE"/>
    <n v="0"/>
    <n v="0"/>
    <n v="24.475220655588945"/>
    <n v="28.880966547100314"/>
    <n v="0"/>
    <n v="0"/>
    <n v="0"/>
    <n v="61.36729417606216"/>
    <n v="61.405247222721577"/>
    <n v="0"/>
    <n v="0"/>
    <n v="36.324418647787169"/>
    <n v="16.595932746059884"/>
    <n v="13.868556899607057"/>
    <n v="36.324418647787169"/>
    <n v="5.0425651979122943"/>
    <n v="0"/>
    <n v="0"/>
    <n v="0"/>
    <n v="16.590100675450095"/>
    <n v="2.0478415274817161"/>
    <n v="2.0478415274817161"/>
    <n v="0"/>
    <n v="0"/>
    <m/>
    <n v="0"/>
    <n v="0.18951554220064884"/>
    <n v="8.4804103769248906E-2"/>
    <n v="7.0126584860818617E-2"/>
    <n v="0.29504620600743697"/>
    <n v="0.18951554220064884"/>
    <x v="0"/>
    <m/>
    <x v="7"/>
    <x v="4"/>
    <s v="No root cause"/>
    <s v="No root cause"/>
    <s v=" "/>
  </r>
  <r>
    <s v="Mbakaou-MTN-IHS"/>
    <s v="ADM_109"/>
    <s v="ADAMAOUA"/>
    <s v="IHS"/>
    <s v="Grid-Gen"/>
    <s v="ADAMAOUA"/>
    <s v="Mbakaou"/>
    <s v="NOKIA"/>
    <n v="0.11697473898338348"/>
    <n v="0.37754863447342851"/>
    <n v="3.732737393539924"/>
    <n v="0.21571315627140375"/>
    <n v="0"/>
    <n v="0"/>
    <n v="0.10074437309704068"/>
    <n v="0.14561115273816316"/>
    <n v="5.9869311715237679"/>
    <n v="2.7760662766465769"/>
    <n v="0.19226532613100777"/>
    <n v="1.7443960841108885E-2"/>
    <n v="0"/>
    <n v="0"/>
    <n v="1.7443960841108885E-2"/>
    <n v="0.19435826301714176"/>
    <n v="8.4253393274438206"/>
    <n v="2.6706294460316977"/>
    <n v="1.6185304979931714"/>
    <n v="1.3378631417112596E-3"/>
    <n v="3.4549349400202038E-2"/>
    <n v="3.4549349400202038E-2"/>
    <n v="2.140581026737913E-3"/>
    <n v="0"/>
    <m/>
    <n v="2.0565847849553977E-2"/>
    <n v="0.1865405006451254"/>
    <n v="0.2439210819754685"/>
    <n v="0.17585790112043648"/>
    <n v="0.17770489004458714"/>
    <n v="0.1865405006451254"/>
    <x v="0"/>
    <m/>
    <x v="1"/>
    <x v="0"/>
    <s v="Defaut GE &amp; Power Cabinet"/>
    <s v="PASSIVE"/>
    <s v="[Ticket -  11/05/2026] INC-20260511-00008229..Grid Outage"/>
  </r>
  <r>
    <s v="Matsari"/>
    <s v="CTR_301"/>
    <s v="CENTRE"/>
    <s v="IHS"/>
    <s v="Hybrid-Gen"/>
    <s v="CENTRE"/>
    <s v="Matsari"/>
    <s v="NOKIA"/>
    <n v="3.0319633139573223E-3"/>
    <n v="1.3031199972605316"/>
    <n v="2.3362045856453149"/>
    <n v="4.5484673339892139E-2"/>
    <n v="1.5508719892904157"/>
    <n v="4.7953401221709491E-2"/>
    <n v="6.2355530930299004E-2"/>
    <n v="0.19066403833569676"/>
    <n v="0.51015419289478792"/>
    <n v="0"/>
    <n v="2.9531913809665937"/>
    <n v="3.4906499774163611"/>
    <n v="1.8726832233265207E-3"/>
    <n v="2.8946332109133559"/>
    <n v="3.4906499774163611"/>
    <n v="3.7453664466530413E-3"/>
    <n v="3.6842561322419103"/>
    <n v="0"/>
    <n v="0"/>
    <n v="3.5670156634803098E-4"/>
    <n v="1.0701046990435794E-3"/>
    <n v="1.0701046990435794E-3"/>
    <n v="1.8726832233265207E-3"/>
    <n v="0"/>
    <m/>
    <n v="0"/>
    <n v="0.18559182497082205"/>
    <n v="0.22668549092958287"/>
    <n v="0.18833238131181718"/>
    <n v="0.17257484125577102"/>
    <n v="0.18559182497082205"/>
    <x v="0"/>
    <m/>
    <x v="7"/>
    <x v="4"/>
    <s v="No root cause"/>
    <s v="No root cause"/>
    <s v=" "/>
  </r>
  <r>
    <s v="Guili-Centre-IHS"/>
    <s v="EXN_173"/>
    <s v="EXTREME-NORD"/>
    <s v="IHS"/>
    <s v="Grid-Gen"/>
    <s v="EXTREME-NORD"/>
    <s v="Guili"/>
    <s v="NOKIA"/>
    <n v="0"/>
    <n v="0"/>
    <n v="0.38274345089291528"/>
    <n v="0"/>
    <n v="0"/>
    <n v="7.5561544820089109E-3"/>
    <n v="0.49122303379909238"/>
    <n v="1.76417280854449E-2"/>
    <n v="0"/>
    <n v="1.7836110499716445E-3"/>
    <n v="0"/>
    <n v="1.314396647197587"/>
    <n v="0"/>
    <n v="0"/>
    <n v="1.314396647197587"/>
    <n v="0"/>
    <n v="1.872791602470329E-3"/>
    <n v="0"/>
    <n v="0"/>
    <n v="0.27834241226617129"/>
    <n v="5.8677407664232102E-3"/>
    <n v="5.8677407664232102E-3"/>
    <n v="2.9214740799778482E-2"/>
    <n v="2.7752228251370938E-2"/>
    <m/>
    <n v="4.9316845531715933E-2"/>
    <n v="0.18452172027177799"/>
    <n v="0.29700170657330471"/>
    <n v="0.42330956679620946"/>
    <n v="0"/>
    <n v="0.18452172027177799"/>
    <x v="2"/>
    <m/>
    <x v="7"/>
    <x v="4"/>
    <s v="No root cause"/>
    <s v="No root cause"/>
    <s v="[Ticket -  11/05/2026] INC-20260511-00002974..Transmission Board fault"/>
  </r>
  <r>
    <s v="Makor"/>
    <s v="ADM_015"/>
    <s v="ADAMAOUA"/>
    <s v="CAMUSAT"/>
    <s v="Hybrid Solar - S3"/>
    <s v="ADAMAOUA"/>
    <s v="Makor"/>
    <s v="NOKIA"/>
    <n v="2.485297144449479E-2"/>
    <n v="4.9781292092498194E-2"/>
    <n v="5.2619571264475307E-3"/>
    <n v="4.6434926596300448E-2"/>
    <n v="1.2932677036542007E-2"/>
    <n v="0"/>
    <n v="4.6962133582099601E-2"/>
    <n v="8.7426465248208393E-2"/>
    <n v="9.6417707710545517E-2"/>
    <n v="1.8532741823156521E-2"/>
    <n v="0.20802998515092078"/>
    <n v="3.4965916285194933"/>
    <n v="1.4270540178252754E-3"/>
    <n v="1.1294070312528155"/>
    <n v="3.4965916285194933"/>
    <n v="4.1919711773619811E-3"/>
    <n v="4.6336834168871237E-2"/>
    <n v="1.5875612588393706"/>
    <n v="4.6927918173086463"/>
    <n v="2.2238084181576596"/>
    <n v="0"/>
    <n v="0"/>
    <n v="1.5162448939392906E-3"/>
    <n v="1.3378631417112596E-3"/>
    <m/>
    <n v="1.2414639002950294E-2"/>
    <n v="0.184489255041249"/>
    <n v="0.34433713415584571"/>
    <n v="0.16496639969152752"/>
    <n v="0.15328585780982248"/>
    <n v="0.184489255041249"/>
    <x v="0"/>
    <m/>
    <x v="7"/>
    <x v="4"/>
    <s v="No root cause"/>
    <s v="No root cause"/>
    <s v="[Ticket -  11/05/2026] INC-20260511-00008310..Others"/>
  </r>
  <r>
    <s v="Canal-Olympia-1"/>
    <s v="LIT_674"/>
    <s v="Douala"/>
    <s v="CAMUSAT"/>
    <s v="Good Grid no GE - 8h"/>
    <s v="LITTORAL"/>
    <s v="Douala"/>
    <s v="ZTE"/>
    <n v="0"/>
    <n v="0"/>
    <n v="0"/>
    <n v="0"/>
    <n v="7.722588911432432E-2"/>
    <n v="7.7439910054132935E-2"/>
    <n v="0"/>
    <n v="0.13219360048853881"/>
    <n v="7.9401768669046482E-2"/>
    <n v="7.8991561867746612E-2"/>
    <n v="0.10075035741496964"/>
    <n v="7.1126292329774826E-2"/>
    <n v="7.1607839444344581E-2"/>
    <n v="7.9366098512411998E-2"/>
    <n v="7.1126292329774826E-2"/>
    <n v="0.32689915047954993"/>
    <n v="0"/>
    <n v="0.12327606132984062"/>
    <n v="0.14929744059492134"/>
    <n v="7.0341548883809724E-2"/>
    <n v="0.11787203259966932"/>
    <n v="0.11787203259966932"/>
    <n v="0.23515550761486484"/>
    <n v="0.1390601056407359"/>
    <m/>
    <n v="1.6051570485656259E-2"/>
    <n v="0.18311274908470343"/>
    <n v="0"/>
    <n v="0.3541392535471295"/>
    <n v="0.12315537125684259"/>
    <n v="0.18311274908470343"/>
    <x v="0"/>
    <m/>
    <x v="7"/>
    <x v="4"/>
    <s v="No root cause"/>
    <s v="No root cause"/>
    <s v=" "/>
  </r>
  <r>
    <s v="Mbantinbang-FH"/>
    <s v="ADM_055"/>
    <s v="ADAMAOUA"/>
    <s v="IHS"/>
    <s v="Solar-Gen"/>
    <s v="ADAMAOUA"/>
    <s v="Mbantinbang"/>
    <s v="NOKIA"/>
    <n v="2.140581026737913E-3"/>
    <n v="0"/>
    <n v="0"/>
    <n v="0"/>
    <n v="0"/>
    <n v="0"/>
    <n v="4.2520841359271908E-2"/>
    <n v="0.15637465449112825"/>
    <n v="0.4906753068881366"/>
    <n v="4.4592857003779572E-4"/>
    <n v="0"/>
    <n v="0"/>
    <n v="0"/>
    <n v="0"/>
    <n v="0"/>
    <n v="1.3378631417112596E-3"/>
    <n v="0.78390370147918442"/>
    <n v="0"/>
    <n v="0"/>
    <n v="0"/>
    <n v="0"/>
    <n v="0"/>
    <n v="2.3189627789661155E-3"/>
    <n v="0"/>
    <m/>
    <n v="4.8160285564095634E-3"/>
    <n v="0.18234919014868597"/>
    <n v="0.24292191727715629"/>
    <n v="0.17240449822834292"/>
    <n v="0.17216443735266501"/>
    <n v="0.18234919014868597"/>
    <x v="0"/>
    <m/>
    <x v="7"/>
    <x v="4"/>
    <s v="No root cause"/>
    <s v="No root cause"/>
    <s v=" "/>
  </r>
  <r>
    <s v="Nyalla-Crf-Mpome"/>
    <s v="LIT_445"/>
    <s v="Douala"/>
    <s v="IHS"/>
    <s v="Grid-Gen"/>
    <s v="LITTORAL"/>
    <s v="Douala"/>
    <s v="ZTE"/>
    <n v="9.9573242246021515E-2"/>
    <n v="1.8139166402707507"/>
    <n v="0.92465963536539075"/>
    <n v="0"/>
    <n v="0"/>
    <n v="0"/>
    <n v="0"/>
    <n v="0.19079966783950197"/>
    <n v="0"/>
    <n v="0"/>
    <n v="0"/>
    <n v="0"/>
    <n v="0"/>
    <n v="0"/>
    <n v="0"/>
    <n v="0"/>
    <n v="3.6536228037884571"/>
    <n v="0"/>
    <n v="0"/>
    <n v="0"/>
    <n v="0"/>
    <n v="0"/>
    <n v="0"/>
    <n v="0.62608258925386562"/>
    <m/>
    <n v="0.18885564430290508"/>
    <n v="0.1822388302471514"/>
    <n v="9.7543453672729596E-2"/>
    <n v="8.3195630221243794E-2"/>
    <n v="0.26919076011180448"/>
    <n v="0.1822388302471514"/>
    <x v="0"/>
    <m/>
    <x v="7"/>
    <x v="4"/>
    <s v="No root cause"/>
    <s v="No root cause"/>
    <s v=" "/>
  </r>
  <r>
    <s v="Kanje-I"/>
    <s v="ADM_041"/>
    <s v="ADAMAOUA"/>
    <s v="IHS"/>
    <s v="Hybrid-Gen"/>
    <s v="ADAMAOUA"/>
    <s v="Kanje-I"/>
    <s v="NOKIA"/>
    <n v="1.6054357700533064E-3"/>
    <n v="0"/>
    <n v="2.5154011466607291E-2"/>
    <n v="7.3132285486219029E-3"/>
    <n v="2.9432989117645662E-3"/>
    <n v="8.6589134811266524E-2"/>
    <n v="3.4407136726632481E-2"/>
    <n v="0.1367705666427117"/>
    <n v="2.5007649433917072E-2"/>
    <n v="0"/>
    <n v="0"/>
    <n v="0"/>
    <n v="0"/>
    <n v="0"/>
    <n v="0"/>
    <n v="1.0702905133692132E-3"/>
    <n v="0.72845205837322646"/>
    <n v="0"/>
    <n v="0"/>
    <n v="0"/>
    <n v="2.140581026737913E-3"/>
    <n v="2.140581026737913E-3"/>
    <n v="2.5865354073085042E-3"/>
    <n v="0"/>
    <m/>
    <n v="9.721242826826515E-3"/>
    <n v="0.17715904817462169"/>
    <n v="0.21232249839134482"/>
    <n v="0.16549769244415685"/>
    <n v="0.17503726467440109"/>
    <n v="0.17715904817462169"/>
    <x v="0"/>
    <m/>
    <x v="7"/>
    <x v="4"/>
    <s v="No root cause"/>
    <s v="No root cause"/>
    <s v=" "/>
  </r>
  <r>
    <s v="Elig-Edzoa-IHS"/>
    <s v="CTR_131"/>
    <s v="Yaounde"/>
    <s v="IHS"/>
    <s v="Grid-Gen"/>
    <s v="CENTRE"/>
    <s v="Yaounde"/>
    <s v="ZTE"/>
    <n v="0"/>
    <n v="0.65561747894747358"/>
    <n v="0.98155353519788358"/>
    <n v="0"/>
    <n v="0"/>
    <n v="0.73607151723724662"/>
    <n v="0.35242114755174297"/>
    <n v="0.37546406873781857"/>
    <n v="6.361772435815119E-2"/>
    <n v="1.1819306400938268"/>
    <n v="1.4770120108551426"/>
    <n v="0.35181475488895159"/>
    <n v="7.6051805908690113"/>
    <n v="3.2370667146073573"/>
    <n v="0.35181475488895159"/>
    <n v="1.0701046990437544E-4"/>
    <n v="0.20881309694007119"/>
    <n v="1.1539295671355298E-2"/>
    <n v="1.1894570431437677"/>
    <n v="0.45384923794277388"/>
    <n v="4.2715012570163371E-2"/>
    <n v="4.2715012570163371E-2"/>
    <n v="8.9960135032944935E-2"/>
    <n v="0.34086401680207079"/>
    <m/>
    <n v="0.22329518053379679"/>
    <n v="0.17658511042053687"/>
    <n v="1.2365912097486502"/>
    <n v="0"/>
    <n v="0"/>
    <n v="0.17658511042053687"/>
    <x v="0"/>
    <m/>
    <x v="7"/>
    <x v="4"/>
    <s v="No root cause"/>
    <s v="No root cause"/>
    <s v=" "/>
  </r>
  <r>
    <s v="LIT_838_Z_Logpom-Bagam"/>
    <s v="LIT_838"/>
    <s v="Douala"/>
    <s v="ESCO"/>
    <s v="Good Grid + Solar + GE"/>
    <s v="LIT"/>
    <s v="Douala"/>
    <s v="ZTE"/>
    <n v="0"/>
    <n v="4.4712184640145187"/>
    <n v="0"/>
    <n v="1.8708818804165137"/>
    <n v="15.390602483213623"/>
    <n v="5.1131564378925489"/>
    <n v="0"/>
    <n v="0"/>
    <n v="3.7057190675535692"/>
    <n v="0"/>
    <n v="9.4436739690611837E-2"/>
    <n v="0"/>
    <n v="0"/>
    <n v="2.2811956921865235"/>
    <n v="0"/>
    <n v="2.5898138873907421"/>
    <n v="4.6327686034134912"/>
    <n v="0"/>
    <n v="9.461509047378508E-2"/>
    <n v="0"/>
    <n v="0.26806122711046099"/>
    <n v="0.26806122711046099"/>
    <n v="0"/>
    <n v="0"/>
    <m/>
    <n v="8.9835289484723427E-2"/>
    <n v="0.17421304500432272"/>
    <n v="0.14500377684255961"/>
    <n v="0.12304028071034291"/>
    <n v="0.21515424620294288"/>
    <n v="0.17421304500432272"/>
    <x v="0"/>
    <m/>
    <x v="7"/>
    <x v="4"/>
    <s v="No root cause"/>
    <s v="No root cause"/>
    <s v=" "/>
  </r>
  <r>
    <s v="Franqueville"/>
    <s v="LIT_596"/>
    <s v="Douala"/>
    <s v="CAMUSAT"/>
    <s v="Good Grid no GE - 8h"/>
    <s v="LITTORAL"/>
    <s v="Douala"/>
    <s v="ZTE"/>
    <n v="0"/>
    <n v="0"/>
    <n v="0"/>
    <n v="2.1085521340741318"/>
    <n v="0"/>
    <n v="0"/>
    <n v="0"/>
    <n v="0"/>
    <n v="0"/>
    <n v="0"/>
    <n v="0"/>
    <n v="0"/>
    <n v="0"/>
    <n v="0"/>
    <n v="0"/>
    <n v="0"/>
    <n v="0"/>
    <n v="0"/>
    <n v="0"/>
    <n v="0"/>
    <n v="0"/>
    <n v="0"/>
    <n v="0"/>
    <n v="0"/>
    <m/>
    <n v="0"/>
    <n v="0.16945107909357812"/>
    <n v="0.12402131817800319"/>
    <n v="0.10391484847557446"/>
    <n v="0.22408053109548284"/>
    <n v="0.16945107909357812"/>
    <x v="0"/>
    <m/>
    <x v="7"/>
    <x v="4"/>
    <s v="No root cause"/>
    <s v="No root cause"/>
    <s v=" "/>
  </r>
  <r>
    <s v="Messan"/>
    <s v="SUD_247"/>
    <s v="CENTRE"/>
    <s v="IHS"/>
    <s v="Hybrid-Gen"/>
    <s v="SUD"/>
    <s v="Messam"/>
    <s v="NOKIA"/>
    <n v="0"/>
    <n v="0"/>
    <n v="1.2750483157643213E-2"/>
    <n v="0"/>
    <n v="0.21232737222955178"/>
    <n v="0"/>
    <n v="0"/>
    <n v="0.10259446831346235"/>
    <n v="0.75430580042471951"/>
    <n v="0.49846642661893742"/>
    <n v="5.8432957714221856E-2"/>
    <n v="0"/>
    <n v="0"/>
    <n v="0"/>
    <n v="0"/>
    <n v="0"/>
    <n v="0"/>
    <n v="0.30899273184888382"/>
    <n v="0"/>
    <n v="0"/>
    <n v="5.4396988868054613E-3"/>
    <n v="5.4396988868054613E-3"/>
    <n v="7.1697014835931563E-2"/>
    <n v="1.5338167352958317E-3"/>
    <m/>
    <n v="0"/>
    <n v="0.15967745617564533"/>
    <n v="0.26203094213237732"/>
    <n v="0.12989356059446883"/>
    <n v="0.15082343439119042"/>
    <n v="0.15967745617564533"/>
    <x v="0"/>
    <m/>
    <x v="7"/>
    <x v="4"/>
    <s v="No root cause"/>
    <s v="No root cause"/>
    <s v="[Ticket -  11/05/2026] INC-20260511-00016537..Others"/>
  </r>
  <r>
    <s v="Ngodi-Akwa"/>
    <s v="LIT_460"/>
    <s v="Douala"/>
    <s v="IHS"/>
    <s v="GridOnly"/>
    <s v="LITTORAL"/>
    <s v="Douala"/>
    <s v="ZTE"/>
    <n v="0"/>
    <n v="0"/>
    <n v="0"/>
    <n v="0"/>
    <n v="0"/>
    <n v="0.12420348540234563"/>
    <n v="0.19063915213464436"/>
    <n v="0"/>
    <n v="0.12334740164311035"/>
    <n v="0.50833540220241846"/>
    <n v="0"/>
    <n v="0.24496480068943324"/>
    <n v="0"/>
    <n v="0"/>
    <n v="0.24496480068943324"/>
    <n v="6.2333598719298597E-2"/>
    <n v="0"/>
    <n v="0"/>
    <n v="0"/>
    <n v="0"/>
    <n v="6.1120813393715862E-2"/>
    <n v="6.1120813393715862E-2"/>
    <n v="0"/>
    <n v="0.21122083251291981"/>
    <m/>
    <n v="0"/>
    <n v="0.15949910539247189"/>
    <n v="0.13313869605010212"/>
    <n v="0.11151189516883162"/>
    <n v="0.19760947934519243"/>
    <n v="0.15949910539247189"/>
    <x v="0"/>
    <m/>
    <x v="7"/>
    <x v="4"/>
    <s v="No root cause"/>
    <s v="No root cause"/>
    <s v=" "/>
  </r>
  <r>
    <s v="Mbile-IHS"/>
    <s v="SUD_069"/>
    <s v="CENTRE"/>
    <s v="IHS"/>
    <s v="Gen Only"/>
    <s v="SUD"/>
    <s v="Mbile"/>
    <s v="NOKIA"/>
    <n v="1.6051570485647602E-4"/>
    <n v="1.9618586149141573E-4"/>
    <n v="1.3202774827290287E-2"/>
    <n v="1.6051570485659184E-4"/>
    <n v="1.7835078317400378E-4"/>
    <n v="1.7835078317394589E-4"/>
    <n v="1.7835078317394589E-4"/>
    <n v="1.6051570485664974E-4"/>
    <n v="0.66121107836768245"/>
    <n v="1.9618586149135786E-4"/>
    <n v="2.9427879223706821E-3"/>
    <n v="1.9618586149141573E-4"/>
    <n v="1.9618586149135786E-4"/>
    <n v="1.7835078317400378E-4"/>
    <n v="1.9618586149135786E-4"/>
    <n v="2.2290431531458565E-4"/>
    <n v="0.35904644803210478"/>
    <n v="0.34603618951411569"/>
    <n v="1.4268062653906408E-4"/>
    <n v="1.4268062653906408E-4"/>
    <n v="1.7835078317388799E-4"/>
    <n v="1.7835078317388799E-4"/>
    <n v="6.5169376171764687E-2"/>
    <n v="1.5159816569786191E-3"/>
    <m/>
    <n v="1.7835078317388799E-4"/>
    <n v="0.15809013420539761"/>
    <n v="0.26165625537051024"/>
    <n v="0.12511220253577748"/>
    <n v="0.15096023569222591"/>
    <n v="0.15809013420539761"/>
    <x v="0"/>
    <m/>
    <x v="7"/>
    <x v="4"/>
    <s v="No root cause"/>
    <s v="No root cause"/>
    <s v="[Ticket -  11/05/2026] INC-20260511-00016510..Others"/>
  </r>
  <r>
    <s v="H-Astoria"/>
    <s v="LIT_244"/>
    <s v="Douala"/>
    <s v="IHS"/>
    <s v="Grid-Gen (LL)"/>
    <s v="LITTORAL"/>
    <s v="Douala"/>
    <s v="ZTE"/>
    <n v="0"/>
    <n v="0"/>
    <n v="0"/>
    <n v="0"/>
    <n v="0"/>
    <n v="0"/>
    <n v="0"/>
    <n v="0"/>
    <n v="0"/>
    <n v="0"/>
    <n v="0"/>
    <n v="0"/>
    <n v="0"/>
    <n v="0"/>
    <n v="0"/>
    <n v="0"/>
    <n v="0"/>
    <n v="0"/>
    <n v="0"/>
    <n v="0"/>
    <n v="1.7594839812460599"/>
    <n v="1.7594839812460599"/>
    <n v="0"/>
    <n v="0"/>
    <m/>
    <n v="0"/>
    <n v="0.15807229912707993"/>
    <n v="0.13039099312974353"/>
    <n v="0.11028999255383266"/>
    <n v="0.19641246796113471"/>
    <n v="0.15807229912707993"/>
    <x v="0"/>
    <m/>
    <x v="7"/>
    <x v="4"/>
    <s v="No root cause"/>
    <s v="No root cause"/>
    <s v=" "/>
  </r>
  <r>
    <s v="Garoua-Hodango"/>
    <s v="NRD_160"/>
    <s v="Garoua"/>
    <s v="CAMUSAT"/>
    <s v="Hybrid Solar - S3"/>
    <s v="NORD"/>
    <s v="Garoua"/>
    <s v="Huawei"/>
    <n v="0"/>
    <n v="0"/>
    <n v="0.15052806099882146"/>
    <n v="0"/>
    <n v="0.14820950081755999"/>
    <n v="0"/>
    <n v="0"/>
    <n v="0"/>
    <n v="0"/>
    <n v="0"/>
    <n v="0"/>
    <n v="0"/>
    <n v="0"/>
    <n v="0"/>
    <n v="0"/>
    <n v="0"/>
    <n v="0"/>
    <n v="3.4722400573005396"/>
    <n v="0.43510457063119051"/>
    <n v="4.5770161485933132"/>
    <n v="7.4818153541475849E-2"/>
    <n v="7.4818153541475849E-2"/>
    <n v="0"/>
    <n v="1.6749457100216014"/>
    <m/>
    <n v="0"/>
    <n v="0.15748374154260583"/>
    <n v="0.11427946236945914"/>
    <n v="0.19842635943572323"/>
    <n v="0.14295735958167255"/>
    <n v="0.15748374154260583"/>
    <x v="0"/>
    <m/>
    <x v="7"/>
    <x v="4"/>
    <s v="No root cause"/>
    <s v="No root cause"/>
    <s v=" "/>
  </r>
  <r>
    <s v="Boulou_MTN"/>
    <s v="SUD_233"/>
    <s v="CENTRE"/>
    <s v="IHS"/>
    <s v="Hybrid-Gen"/>
    <s v="SUD"/>
    <s v="Boulou"/>
    <s v="NOKIA"/>
    <n v="0"/>
    <n v="0"/>
    <n v="1.2974126165021258E-2"/>
    <n v="0"/>
    <n v="0"/>
    <n v="0.38976741215264477"/>
    <n v="0"/>
    <n v="0"/>
    <n v="0.71924524380857524"/>
    <n v="0"/>
    <n v="0"/>
    <n v="0"/>
    <n v="0"/>
    <n v="0"/>
    <n v="0"/>
    <n v="0"/>
    <n v="0"/>
    <n v="0.3099023208430714"/>
    <n v="0"/>
    <n v="0"/>
    <n v="0"/>
    <n v="0"/>
    <n v="6.6577894055844619E-2"/>
    <n v="1.0701046990405002E-4"/>
    <m/>
    <n v="0"/>
    <n v="0.15616394574711812"/>
    <n v="0.26290521124340049"/>
    <n v="0.11873705845752086"/>
    <n v="0.15102863634274241"/>
    <n v="0.15616394574711812"/>
    <x v="0"/>
    <m/>
    <x v="7"/>
    <x v="4"/>
    <s v="No root cause"/>
    <s v="No root cause"/>
    <s v="[Ticket -  11/05/2026] INC-20260511-00016561..Others"/>
  </r>
  <r>
    <s v="Sambo-Labo-IHS"/>
    <s v="ADM_144"/>
    <s v="ADAMAOUA"/>
    <s v="IHS"/>
    <s v="Hybrid-Gen"/>
    <s v="ADAMAOUA"/>
    <s v="Sambo Lambo"/>
    <s v="NOKIA"/>
    <n v="4.0185234960237147E-3"/>
    <n v="9.6031291336014166E-2"/>
    <n v="3.2845142161902437E-2"/>
    <n v="8.0267142606837473E-4"/>
    <n v="8.9190876114083977E-4"/>
    <n v="0"/>
    <n v="3.3341125692069908E-2"/>
    <n v="7.8593451926515609E-2"/>
    <n v="1.5875057093349635E-2"/>
    <n v="1.8728999941590844E-3"/>
    <n v="1.5161571381288477E-3"/>
    <n v="8.0271788502682428E-4"/>
    <n v="0"/>
    <n v="2.764917159536535E-3"/>
    <n v="8.0271788502682428E-4"/>
    <n v="1.6054357700536486E-3"/>
    <n v="0.24161509178241378"/>
    <n v="0"/>
    <n v="0"/>
    <n v="0"/>
    <n v="1.8730083983956953E-3"/>
    <n v="1.8730083983956953E-3"/>
    <n v="3.3000624162211412E-3"/>
    <n v="0"/>
    <m/>
    <n v="6.24299998053068E-3"/>
    <n v="0.15609780763274475"/>
    <n v="0.46361242001686587"/>
    <n v="0.26777154732537761"/>
    <n v="0"/>
    <n v="0.15609780763274475"/>
    <x v="0"/>
    <m/>
    <x v="7"/>
    <x v="4"/>
    <s v="No root cause"/>
    <s v="No root cause"/>
    <s v="[Ticket -  11/05/2026] INC-20260511-00008170..Others"/>
  </r>
  <r>
    <s v="Hogmeni"/>
    <s v="LIT_325"/>
    <s v="Douala"/>
    <s v="IHS"/>
    <s v="GridOnly"/>
    <s v="LITTORAL"/>
    <s v="Douala"/>
    <s v="ZTE"/>
    <n v="0"/>
    <n v="0"/>
    <n v="0"/>
    <n v="0"/>
    <n v="0"/>
    <n v="0"/>
    <n v="0"/>
    <n v="0"/>
    <n v="8.6275586203354138"/>
    <n v="3.6884725468206478"/>
    <n v="0"/>
    <n v="0"/>
    <n v="0"/>
    <n v="0"/>
    <n v="0"/>
    <n v="0"/>
    <n v="0"/>
    <n v="0"/>
    <n v="0"/>
    <n v="0"/>
    <n v="0"/>
    <n v="0"/>
    <n v="0"/>
    <n v="0"/>
    <m/>
    <n v="0"/>
    <n v="0.15236507406551331"/>
    <n v="8.1806609674312275E-2"/>
    <n v="7.1507866077773485E-2"/>
    <n v="0.22373852784289525"/>
    <n v="0.15236507406551331"/>
    <x v="0"/>
    <m/>
    <x v="7"/>
    <x v="4"/>
    <s v="No root cause"/>
    <s v="No root cause"/>
    <s v=" "/>
  </r>
  <r>
    <s v="Garoua-Djalingo-IHS"/>
    <s v="NRD_095"/>
    <s v="Garoua"/>
    <s v="IHS"/>
    <s v="Grid-Gen"/>
    <s v="NORD"/>
    <s v="Garoua"/>
    <s v="Huawei"/>
    <n v="0"/>
    <n v="0"/>
    <n v="0"/>
    <n v="0"/>
    <n v="0"/>
    <n v="0"/>
    <n v="0"/>
    <n v="0"/>
    <n v="0"/>
    <n v="0"/>
    <n v="0"/>
    <n v="5.0810354618429203"/>
    <n v="0.1720193303712835"/>
    <n v="1.2051162419064416"/>
    <n v="5.0810354618429203"/>
    <n v="0.1686306654909783"/>
    <n v="0"/>
    <n v="0"/>
    <n v="0"/>
    <n v="0"/>
    <n v="0.15775126771736681"/>
    <n v="0.15775126771736681"/>
    <n v="0"/>
    <n v="0.15612827559048373"/>
    <m/>
    <n v="0.31951542805614763"/>
    <n v="0.15017135943247351"/>
    <n v="0.11490394030590427"/>
    <n v="0.19762946642594117"/>
    <n v="0.1292772294781632"/>
    <n v="0.15017135943247351"/>
    <x v="0"/>
    <m/>
    <x v="7"/>
    <x v="4"/>
    <s v="No root cause"/>
    <s v="No root cause"/>
    <s v=" "/>
  </r>
  <r>
    <s v="Activa-Akwa"/>
    <s v="LIT_367"/>
    <s v="Douala"/>
    <s v="IHS"/>
    <s v="Grid-Gen (LL)"/>
    <s v="LITTORAL"/>
    <s v="Douala"/>
    <s v="ZTE"/>
    <n v="0.33351596453530324"/>
    <n v="0.50364477660494322"/>
    <n v="0"/>
    <n v="0"/>
    <n v="0.30062808011802544"/>
    <n v="0.2362612824705437"/>
    <n v="0.27639020868468417"/>
    <n v="1.3190645572762842"/>
    <n v="0.1245780220470105"/>
    <n v="0.11649873156922998"/>
    <n v="0.93316696772278895"/>
    <n v="0.15766209232577977"/>
    <n v="0.58417015520798665"/>
    <n v="0.11978038597963138"/>
    <n v="0.15766209232577977"/>
    <n v="0.63211084572514564"/>
    <n v="0.12006574723270926"/>
    <n v="0.12011925246766147"/>
    <n v="0.11594584414139063"/>
    <n v="0"/>
    <n v="0.81055080429069182"/>
    <n v="0.81055080429069182"/>
    <n v="1.5584469784523716"/>
    <n v="0"/>
    <m/>
    <n v="0"/>
    <n v="0.15006434896256862"/>
    <n v="0.12464579611444832"/>
    <n v="0.10391484847557446"/>
    <n v="0.18673377591290211"/>
    <n v="0.15006434896256862"/>
    <x v="0"/>
    <m/>
    <x v="7"/>
    <x v="4"/>
    <s v="No root cause"/>
    <s v="No root cause"/>
    <s v=" "/>
  </r>
  <r>
    <s v="CTR_302_N_Doume-Centre"/>
    <s v="CTR_302"/>
    <s v="CENTRE"/>
    <s v="IHS"/>
    <s v="Hybrid-Gen"/>
    <s v="CENTRE"/>
    <s v="Doume"/>
    <s v="NOKIA"/>
    <n v="2.1402093980876723E-3"/>
    <n v="0"/>
    <n v="0"/>
    <n v="0"/>
    <n v="0"/>
    <n v="0"/>
    <n v="5.9924872525011837E-2"/>
    <n v="0.17405416217056086"/>
    <n v="0.40025165722115302"/>
    <n v="1.0701046990435794E-3"/>
    <n v="0"/>
    <n v="0"/>
    <n v="0"/>
    <n v="0"/>
    <n v="0"/>
    <n v="0"/>
    <n v="0.58484788818404665"/>
    <n v="0"/>
    <n v="0"/>
    <n v="0"/>
    <n v="1.2484554822176806E-3"/>
    <n v="1.2484554822176806E-3"/>
    <n v="2.3185601812614311E-3"/>
    <n v="0"/>
    <m/>
    <n v="0"/>
    <n v="0.1459801160278858"/>
    <n v="0.22331331007277916"/>
    <n v="0.20533276552050109"/>
    <n v="8.6595223555214512E-2"/>
    <n v="0.1459801160278858"/>
    <x v="0"/>
    <m/>
    <x v="1"/>
    <x v="0"/>
    <s v="Defaut GE &amp; Power Cabinet"/>
    <s v="PASSIVE"/>
    <s v="[Ticket -  11/05/2026] INC-20260511-00008244..Grid Outage"/>
  </r>
  <r>
    <s v="Mbam"/>
    <s v="CTR_303"/>
    <s v="CENTRE"/>
    <s v="IHS"/>
    <s v="Hybrid-Gen"/>
    <s v="CENTRE"/>
    <s v="Mbam"/>
    <s v="NOKIA"/>
    <n v="1.2484554822176806E-3"/>
    <n v="0"/>
    <n v="0"/>
    <n v="0"/>
    <n v="4.4924352663456109"/>
    <n v="9.2966357389406529"/>
    <n v="9.2964734190981293"/>
    <n v="9.29679805878318"/>
    <n v="9.2964734190981293"/>
    <n v="9.2967439521690061"/>
    <n v="9.2967439521690061"/>
    <n v="4.6228522998690194"/>
    <n v="4.6228522998690194"/>
    <n v="4.6228522998690194"/>
    <n v="4.6228522998690194"/>
    <n v="4.6228522998690194"/>
    <n v="4.6228522998690194"/>
    <n v="4.6228522998690194"/>
    <n v="4.6228522998690194"/>
    <n v="2.4238344044566831"/>
    <n v="0"/>
    <n v="0"/>
    <n v="2.2293847896743806E-3"/>
    <n v="0"/>
    <m/>
    <n v="0"/>
    <n v="0.14344753490681558"/>
    <n v="0.22681038651687188"/>
    <n v="0.19630131140963814"/>
    <n v="8.6595223555214512E-2"/>
    <n v="0.14344753490681558"/>
    <x v="0"/>
    <m/>
    <x v="7"/>
    <x v="4"/>
    <s v="No root cause"/>
    <s v="No root cause"/>
    <s v=" "/>
  </r>
  <r>
    <s v="Binka-IHS"/>
    <s v="NRO_023"/>
    <s v="NORD-OUEST"/>
    <s v="IHS"/>
    <s v="Gen Only"/>
    <s v="NORD-OUEST"/>
    <s v="Binka"/>
    <s v="NOKIA"/>
    <n v="0.45715389072948154"/>
    <n v="1.2983560267523773"/>
    <n v="0.53557725821926117"/>
    <n v="0.10983520844760779"/>
    <n v="2.2071770947035261"/>
    <n v="3.8408604071254598E-2"/>
    <n v="0.20527206708690351"/>
    <n v="0.74806464792363381"/>
    <n v="0.75962942533663125"/>
    <n v="4.1062246274719394"/>
    <n v="2.6468326035782903"/>
    <n v="0.11594584414139084"/>
    <n v="0.52606261177082436"/>
    <n v="1.2354358750460144"/>
    <n v="0.11594584414139084"/>
    <n v="3.6009023122822337E-2"/>
    <n v="5.6180496699797331E-3"/>
    <n v="0.10934686516395412"/>
    <n v="7.4835988619793056E-2"/>
    <n v="2.0082298185387905E-2"/>
    <n v="0.96635804847146278"/>
    <n v="0.96635804847146278"/>
    <n v="0.12580864245091058"/>
    <n v="3.4831907953874086E-2"/>
    <m/>
    <n v="3.6829436725422368E-2"/>
    <n v="0.14332268935859352"/>
    <n v="0.47223021553980871"/>
    <n v="0.22605198377483332"/>
    <n v="0"/>
    <n v="0.14332268935859352"/>
    <x v="2"/>
    <m/>
    <x v="1"/>
    <x v="0"/>
    <s v="Defaut GE &amp; Power Cabinet"/>
    <s v="PASSIVE"/>
    <s v="[Ticket -  11/05/2026] INC-20260511-00003435..Rectifiers hanging due to MPR faulty. // Rectifiers reset...Grid Outage"/>
  </r>
  <r>
    <s v="MUTENGUENE BAGDAD-MTN"/>
    <s v="SUO_225"/>
    <s v="SUD-OUEST"/>
    <s v="MTN sharing"/>
    <e v="#N/A"/>
    <s v="SUD-OUEST"/>
    <s v="Mutengene"/>
    <s v="Huawei"/>
    <n v="15.514841638772607"/>
    <n v="18.155414159054661"/>
    <n v="16.708293739459474"/>
    <n v="17.428438531759276"/>
    <n v="21.325973866616444"/>
    <n v="35.009259972662399"/>
    <n v="11.537066286565478"/>
    <n v="12.278256471279807"/>
    <n v="11.320173899147624"/>
    <n v="1.4136974828283866"/>
    <n v="0"/>
    <n v="17.373559995776656"/>
    <n v="0"/>
    <n v="0"/>
    <n v="17.373559995776656"/>
    <n v="19.838528334945622"/>
    <n v="1.2388958802395893"/>
    <n v="2.041313888817549"/>
    <n v="0"/>
    <n v="0"/>
    <n v="0"/>
    <n v="0"/>
    <n v="0"/>
    <n v="0"/>
    <m/>
    <n v="0"/>
    <n v="0.14169969723171047"/>
    <n v="0.22481205712024746"/>
    <n v="0.19842635943572323"/>
    <n v="8.242278387364374E-2"/>
    <n v="0.14169969723171047"/>
    <x v="2"/>
    <m/>
    <x v="7"/>
    <x v="4"/>
    <s v="No root cause"/>
    <s v="No root cause"/>
    <s v=" "/>
  </r>
  <r>
    <s v="Ngd-ZI"/>
    <s v="ADM_033"/>
    <s v="Ngaoundere"/>
    <s v="IHS"/>
    <s v="Grid-Gen"/>
    <s v="ADAMAOUA"/>
    <s v="Ngaoundere"/>
    <s v="Huawei"/>
    <n v="0"/>
    <n v="2.3915769918928866"/>
    <n v="27.108445123604223"/>
    <n v="5.2524305644730949E-2"/>
    <n v="7.3123821101323219E-2"/>
    <n v="0.15473713948172688"/>
    <n v="5.4593174729548874E-2"/>
    <n v="5.8855758447406481E-2"/>
    <n v="0"/>
    <n v="4.8600588414903848E-2"/>
    <n v="0.54004617145074807"/>
    <n v="4.4608027782771602"/>
    <n v="5.5199567392340332E-2"/>
    <n v="0.95513978420982037"/>
    <n v="4.4608027782771593"/>
    <n v="0.24594572999688952"/>
    <n v="1.4416093803951111"/>
    <n v="7.3748048842432079E-2"/>
    <n v="5.2970182602665852E-2"/>
    <n v="3.7971060088519062"/>
    <n v="1.5675250333159261"/>
    <n v="1.5675250333159261"/>
    <n v="0"/>
    <n v="5.389760667517042E-2"/>
    <m/>
    <n v="2.6871755799254062"/>
    <n v="0.13545741982062193"/>
    <n v="0.17173143252241127"/>
    <n v="0.22286441173570523"/>
    <n v="6.9255658649016005E-2"/>
    <n v="0.13545741982062193"/>
    <x v="0"/>
    <m/>
    <x v="7"/>
    <x v="4"/>
    <s v="No root cause"/>
    <s v="No root cause"/>
    <s v=" "/>
  </r>
  <r>
    <s v="Mazera-IHS"/>
    <s v="EXN_226"/>
    <s v="EXTREME-NORD"/>
    <s v="IHS"/>
    <s v="Hybrid-Gen"/>
    <s v="EXTREME-NORD"/>
    <s v="Mazera"/>
    <s v="NOKIA"/>
    <n v="6.7531955450733885E-2"/>
    <n v="0.31171101427214959"/>
    <n v="1.1592800906306299E-3"/>
    <n v="0"/>
    <n v="3.8967604161864373E-3"/>
    <n v="5.1003987335793838E-2"/>
    <n v="2.1613538137216649E-2"/>
    <n v="0.10639938298046415"/>
    <n v="9.8092930745670003E-4"/>
    <n v="0"/>
    <n v="1.1592800906306299E-3"/>
    <n v="10.023866841934298"/>
    <n v="0"/>
    <n v="9.5385926295163223E-2"/>
    <n v="10.023866841934298"/>
    <n v="11.805587312709013"/>
    <n v="2.2295138124645555E-3"/>
    <n v="1.2217735692305798E-2"/>
    <n v="3.1213193374503775E-3"/>
    <n v="0.26193485241996817"/>
    <n v="0"/>
    <n v="0"/>
    <n v="0.93322772197417836"/>
    <n v="0.35056921119306056"/>
    <m/>
    <n v="0.51051550544719648"/>
    <n v="0.13208659001863421"/>
    <n v="0.77510201471569773"/>
    <n v="6.3751440782561966E-2"/>
    <n v="0"/>
    <n v="0.13208659001863421"/>
    <x v="2"/>
    <m/>
    <x v="1"/>
    <x v="0"/>
    <s v="Defaut GE &amp; Power Cabinet"/>
    <s v="PASSIVE"/>
    <s v="[Ticket -  11/05/2026] INC-20260511-00003061..Hybrid system malfunctioning ( site goes down due to low threshold ) // Gen started automatically after a delay..Grid Outage"/>
  </r>
  <r>
    <s v="Zanay-IHS"/>
    <s v="EXN_131"/>
    <s v="EXTREME-NORD"/>
    <s v="IHS"/>
    <s v="Grid-Gen"/>
    <s v="EXTREME-NORD"/>
    <s v="Zanay"/>
    <s v="NOKIA"/>
    <n v="3.6339227178753548E-2"/>
    <n v="4.3313171696150184E-2"/>
    <n v="0.64635082260699817"/>
    <n v="0"/>
    <n v="0"/>
    <n v="1.9619721549688431E-3"/>
    <n v="0"/>
    <n v="0"/>
    <n v="0.17304173343680915"/>
    <n v="1.4268888399772469E-3"/>
    <n v="0"/>
    <n v="0"/>
    <n v="0"/>
    <n v="0"/>
    <n v="0"/>
    <n v="0"/>
    <n v="0"/>
    <n v="0"/>
    <n v="0"/>
    <n v="0"/>
    <n v="0"/>
    <n v="0"/>
    <n v="0"/>
    <n v="0"/>
    <m/>
    <n v="4.5482081774277101E-2"/>
    <n v="0.13199741462704712"/>
    <n v="0.92435224152608431"/>
    <n v="0"/>
    <n v="0"/>
    <n v="0.13199741462704712"/>
    <x v="2"/>
    <m/>
    <x v="7"/>
    <x v="4"/>
    <s v="No root cause"/>
    <s v="No root cause"/>
    <s v=" "/>
  </r>
  <r>
    <s v="Kontcha"/>
    <s v="ADM_130"/>
    <s v="Ngaoundere"/>
    <s v="CAMUSAT"/>
    <s v="Hybrid Solar - S3"/>
    <s v="ADAMAOUA"/>
    <s v="Kontcha"/>
    <s v="NOKIA"/>
    <n v="6.1994732231268168E-2"/>
    <n v="9.1279930828432249E-2"/>
    <n v="6.4652158900560169E-2"/>
    <n v="0.11837141479255664"/>
    <n v="0.10981057720020661"/>
    <n v="4.5657800492533526E-2"/>
    <n v="1.0397672308258639"/>
    <n v="0.32231553535197882"/>
    <n v="0.24018499970037069"/>
    <n v="0.45900357557650107"/>
    <n v="0.34009710843442253"/>
    <n v="0.18097253968661628"/>
    <n v="0.50203961955637744"/>
    <n v="0.21114949219965015"/>
    <n v="0.18097253968661628"/>
    <n v="0.1693975738586263"/>
    <n v="0.15769776248241463"/>
    <n v="0.19440235365961536"/>
    <n v="0.37512520224978818"/>
    <n v="0.30551489157699191"/>
    <n v="2.6788287632728655E-2"/>
    <n v="2.6788287632728655E-2"/>
    <n v="0.36433497986776364"/>
    <n v="2.4017608216121196"/>
    <m/>
    <n v="0.21935362822565227"/>
    <n v="0.12917947225289855"/>
    <n v="0.904618738734418"/>
    <n v="0"/>
    <n v="0"/>
    <n v="0.12917947225289855"/>
    <x v="0"/>
    <m/>
    <x v="7"/>
    <x v="4"/>
    <s v="No root cause"/>
    <s v="No root cause"/>
    <s v=" "/>
  </r>
  <r>
    <s v="BP-Cite"/>
    <s v="LIT_034"/>
    <s v="Douala"/>
    <s v="IHS"/>
    <s v="GridOnly"/>
    <s v="LITTORAL"/>
    <s v="Douala"/>
    <s v="ZTE"/>
    <n v="0"/>
    <n v="0"/>
    <n v="0"/>
    <n v="0"/>
    <n v="0"/>
    <n v="0"/>
    <n v="0"/>
    <n v="0"/>
    <n v="0.10276572126483552"/>
    <n v="0"/>
    <n v="0"/>
    <n v="0"/>
    <n v="0"/>
    <n v="0"/>
    <n v="0"/>
    <n v="0"/>
    <n v="0"/>
    <n v="0"/>
    <n v="0"/>
    <n v="0"/>
    <n v="0"/>
    <n v="0"/>
    <n v="0"/>
    <n v="0"/>
    <m/>
    <n v="0"/>
    <n v="0.12785967645741139"/>
    <n v="5.4204684883437451E-2"/>
    <n v="4.4997891952358877E-2"/>
    <n v="0.2013715151236572"/>
    <n v="0.12785967645741139"/>
    <x v="0"/>
    <m/>
    <x v="7"/>
    <x v="4"/>
    <s v="No root cause"/>
    <s v="No root cause"/>
    <s v=" "/>
  </r>
  <r>
    <s v="CTR_406_N_Mbimbim-MTN"/>
    <s v="CTR_406"/>
    <s v="CENTRE"/>
    <s v="IHS"/>
    <s v="Solar-Gen"/>
    <s v="CENTRE"/>
    <s v="Mbimbim"/>
    <s v="NOKIA"/>
    <n v="1.2484554822176806E-3"/>
    <n v="0"/>
    <n v="3.299489488718302E-3"/>
    <n v="3.7706197031148157E-2"/>
    <n v="9.7488618582528455E-2"/>
    <n v="0"/>
    <n v="6.5504227780409985E-2"/>
    <n v="0.1401116084542976"/>
    <n v="0.34117550593886886"/>
    <n v="0"/>
    <n v="1.5086990810911771"/>
    <n v="1.2484554822176806E-3"/>
    <n v="1.2306204039001678E-3"/>
    <n v="0"/>
    <n v="1.2484554822176804E-3"/>
    <n v="3.388664880305182E-3"/>
    <n v="2.364829620028063"/>
    <n v="0"/>
    <n v="0"/>
    <n v="0"/>
    <n v="0"/>
    <n v="0"/>
    <n v="1.4268062653917815E-3"/>
    <n v="0"/>
    <m/>
    <n v="0"/>
    <n v="0.12714627332471534"/>
    <n v="0.17635256925210524"/>
    <n v="0.12458094052925625"/>
    <n v="0.11532349677258336"/>
    <n v="0.12714627332471534"/>
    <x v="0"/>
    <m/>
    <x v="7"/>
    <x v="4"/>
    <s v="No root cause"/>
    <s v="No root cause"/>
    <s v=" "/>
  </r>
  <r>
    <s v="Bourha"/>
    <s v="EXN_019"/>
    <s v="EXTREME-NORD"/>
    <s v="IHS"/>
    <s v="Grid-Gen"/>
    <s v="EXTREME-NORD"/>
    <s v="Bourrah"/>
    <s v="NOKIA"/>
    <n v="0"/>
    <n v="0"/>
    <n v="0.35883133432357295"/>
    <n v="0"/>
    <n v="1.1593471824815857E-2"/>
    <n v="1.5160693924757608E-3"/>
    <n v="0.49213282325302071"/>
    <n v="0"/>
    <n v="0"/>
    <n v="1.6944304974729593E-3"/>
    <n v="0"/>
    <n v="1.3150744524305928"/>
    <n v="0"/>
    <n v="0"/>
    <n v="1.3150744524305926"/>
    <n v="0"/>
    <n v="0"/>
    <n v="0"/>
    <n v="0"/>
    <n v="0.24045966341587843"/>
    <n v="5.8855758447407145E-3"/>
    <n v="5.8855758447407145E-3"/>
    <n v="1.5160693924757608E-3"/>
    <n v="0.3335627667782658"/>
    <m/>
    <n v="4.3876831829302479E-2"/>
    <n v="0.12611183878230645"/>
    <n v="0.88313669772070547"/>
    <n v="0"/>
    <n v="0"/>
    <n v="0.12611183878230645"/>
    <x v="2"/>
    <m/>
    <x v="1"/>
    <x v="0"/>
    <s v="Defaut GE &amp; Power Cabinet"/>
    <s v="PASSIVE"/>
    <s v="[HOURLY IHS 11-05-2026] -..Maxime is maanging with level 0, ETA asap   ;   [OCM RAN -  11/05/2026 14h] Power status check Ongoing   ;   [Ticket -  11/05/2026] INC-20260511-00003026..No Power issue on site Ubaie 54.5V Site on GEN. TX FME Tsafack Elvis 695374792 / Huawei is informed..Grid Outage"/>
  </r>
  <r>
    <s v="Ange-raphael-II"/>
    <s v="LIT_696"/>
    <s v="Douala"/>
    <s v="CAMUSAT"/>
    <s v="Good Grid no GE - 8h"/>
    <s v="LITTORAL"/>
    <s v="Douala"/>
    <s v="ZTE"/>
    <n v="0"/>
    <n v="0"/>
    <n v="0"/>
    <n v="11.67425370898289"/>
    <n v="0"/>
    <n v="0"/>
    <n v="0.85897304192242108"/>
    <n v="10.660311671560615"/>
    <n v="1.062399945210639"/>
    <n v="3.8822150025825199"/>
    <n v="4.6973850921574165"/>
    <n v="2.801462761783279"/>
    <n v="6.6491312176650039"/>
    <n v="1.8401342053973226"/>
    <n v="2.801462761783279"/>
    <n v="2.3936458609777054"/>
    <n v="0"/>
    <n v="48.400389660791085"/>
    <n v="42.173646602916961"/>
    <n v="22.028158735050635"/>
    <n v="0.67534307556651318"/>
    <n v="0.67534307556651318"/>
    <n v="0"/>
    <n v="0"/>
    <m/>
    <n v="0"/>
    <n v="0.12541627072792777"/>
    <n v="4.5711784947783655E-2"/>
    <n v="8.9039512292978157E-2"/>
    <n v="0.1706596230412783"/>
    <n v="0.12541627072792777"/>
    <x v="0"/>
    <m/>
    <x v="7"/>
    <x v="4"/>
    <s v="No root cause"/>
    <s v="No root cause"/>
    <s v=" "/>
  </r>
  <r>
    <s v="Bariki-IHS"/>
    <s v="EXN_167"/>
    <s v="EXTREME-NORD"/>
    <s v="IHS"/>
    <s v="Solar-Gen"/>
    <s v="EXTREME-NORD"/>
    <s v="Bariki"/>
    <s v="NOKIA"/>
    <n v="0.44258307486857673"/>
    <n v="0"/>
    <n v="0.48675141533420735"/>
    <n v="0"/>
    <n v="0"/>
    <n v="2.5862360224589527E-3"/>
    <n v="0"/>
    <n v="0"/>
    <n v="0"/>
    <n v="9.8098607748450719E-4"/>
    <n v="0"/>
    <n v="0.38209586062586709"/>
    <n v="0"/>
    <n v="0"/>
    <n v="0.38209586062586709"/>
    <n v="2.7645971274559804E-3"/>
    <n v="0"/>
    <n v="0"/>
    <n v="0"/>
    <n v="0"/>
    <n v="0"/>
    <n v="0"/>
    <n v="0"/>
    <n v="0"/>
    <m/>
    <n v="3.8793540336883432E-2"/>
    <n v="0.12491688853504093"/>
    <n v="0.87476869337234064"/>
    <n v="0"/>
    <n v="0"/>
    <n v="0.12491688853504093"/>
    <x v="2"/>
    <m/>
    <x v="1"/>
    <x v="0"/>
    <s v="Defaut GE &amp; Power Cabinet"/>
    <s v="PASSIVE"/>
    <s v="[Ticket -  11/05/2026] INC-20260511-00003058..Grid Outage"/>
  </r>
  <r>
    <s v="Foubarka"/>
    <s v="NRD_153"/>
    <s v="NORD"/>
    <s v="CAMUSAT"/>
    <s v="Hybrid Solar - S3"/>
    <s v="NORD"/>
    <s v="Foubarka"/>
    <s v="NOKIA"/>
    <n v="4.7595784936155114E-2"/>
    <n v="5.3186801734263524E-2"/>
    <n v="7.3368568821629038E-2"/>
    <n v="3.7441777009267915E-2"/>
    <n v="3.1147374226881352E-2"/>
    <n v="5.1960385146291366E-2"/>
    <n v="0.10511111580443805"/>
    <n v="3.9281401891226156E-2"/>
    <n v="3.4213415696811772E-2"/>
    <n v="5.9733702049467881E-2"/>
    <n v="8.0564748506936304E-2"/>
    <n v="6.5472572503160381E-2"/>
    <n v="3.9930681261329072E-2"/>
    <n v="5.1097499379339266E-2"/>
    <n v="6.5472572503160381E-2"/>
    <n v="1.4176568702148484"/>
    <n v="1.5421992221052241"/>
    <n v="0.1756398512697149"/>
    <n v="0.102034483053822"/>
    <n v="5.766080820014096E-2"/>
    <n v="1.1348817034925363"/>
    <n v="1.1348817034925363"/>
    <n v="8.6589305230957134E-2"/>
    <n v="9.6844475263459781E-2"/>
    <m/>
    <n v="6.957464051616144E-2"/>
    <n v="0.12300853515507958"/>
    <n v="0.86140486553241491"/>
    <n v="0"/>
    <n v="0"/>
    <n v="0.12300853515507958"/>
    <x v="0"/>
    <m/>
    <x v="7"/>
    <x v="4"/>
    <s v="No root cause"/>
    <s v="No root cause"/>
    <s v="[Ticket -  11/05/2026] INC-20260511-00006126..Transmission Board fault"/>
  </r>
  <r>
    <s v="ADM_098_N_Maakola-MTN-IHS"/>
    <s v="ADM_098"/>
    <s v="ADAMAOUA"/>
    <s v="IHS"/>
    <s v="Solar-Gen"/>
    <s v="ADAMAOUA"/>
    <s v="Maakola"/>
    <s v="NOKIA"/>
    <n v="2.9411595468580101E-2"/>
    <n v="2.5684990157996729E-3"/>
    <n v="0.21341889129611924"/>
    <n v="0"/>
    <n v="0"/>
    <n v="3.4248924799157388E-3"/>
    <n v="2.4865794919242637E-2"/>
    <n v="8.7035947366799093E-2"/>
    <n v="1.5857170402929409E-2"/>
    <n v="8.9131758655391677E-2"/>
    <n v="0"/>
    <n v="0"/>
    <n v="0"/>
    <n v="3.3423680024100962E-2"/>
    <n v="0"/>
    <n v="7.1352700891280868E-4"/>
    <n v="0.56760756435887127"/>
    <n v="0"/>
    <n v="0.23204058300652369"/>
    <n v="7.2414753636211573E-3"/>
    <n v="1.7838175222803111E-4"/>
    <n v="1.7838175222803111E-4"/>
    <n v="0"/>
    <n v="0"/>
    <m/>
    <n v="0.15914735858801285"/>
    <n v="0.12247576392848616"/>
    <n v="0.15749333557146225"/>
    <n v="0.11741569833116777"/>
    <n v="0.11614430457879406"/>
    <n v="0.12247576392848616"/>
    <x v="0"/>
    <m/>
    <x v="7"/>
    <x v="4"/>
    <s v="No root cause"/>
    <s v="No root cause"/>
    <s v="[Ticket -  11/05/2026] INC-20260511-00008204..Others"/>
  </r>
  <r>
    <s v="Kinguin-IHS"/>
    <s v="EXN_168"/>
    <s v="EXTREME-NORD"/>
    <s v="IHS"/>
    <s v="Grid-Gen"/>
    <s v="EXTREME-NORD"/>
    <s v="Kinguin"/>
    <s v="NOKIA"/>
    <n v="0"/>
    <n v="0.36431854782121542"/>
    <n v="0.78966301920085269"/>
    <n v="0"/>
    <n v="0"/>
    <n v="0"/>
    <n v="0"/>
    <n v="0"/>
    <n v="0"/>
    <n v="0"/>
    <n v="0"/>
    <n v="0"/>
    <n v="1.6660458533815097"/>
    <n v="0"/>
    <n v="0"/>
    <n v="0"/>
    <n v="0"/>
    <n v="0"/>
    <n v="0"/>
    <n v="0"/>
    <n v="0"/>
    <n v="0"/>
    <n v="0.82924706569130768"/>
    <n v="0"/>
    <m/>
    <n v="4.3520109619308259E-2"/>
    <n v="0.12152861627871255"/>
    <n v="0.6134871247636976"/>
    <n v="0"/>
    <n v="6.5049771533061448E-2"/>
    <n v="0.12152861627871255"/>
    <x v="2"/>
    <m/>
    <x v="7"/>
    <x v="4"/>
    <s v="No root cause"/>
    <s v="No root cause"/>
    <s v="[Ticket -  11/05/2026] INC-20260511-00002988..Transmission Board fault"/>
  </r>
  <r>
    <s v="Bfsam-Water-Tower-IHS"/>
    <s v="OST_172"/>
    <s v="Bafoussam"/>
    <s v="IHS"/>
    <s v="Grid-Gen"/>
    <s v="OUEST"/>
    <s v="Bafoussam"/>
    <s v="Huawei"/>
    <n v="13.868556899607057"/>
    <n v="5.493649998715874"/>
    <n v="8.3789197935125972E-2"/>
    <n v="1.7210850576287049E-2"/>
    <n v="0"/>
    <n v="5.6715549049318982E-3"/>
    <n v="0"/>
    <n v="1.7478376751047991E-2"/>
    <n v="0.17831511301732425"/>
    <n v="1.2659338589687614"/>
    <n v="1.1236099339959421E-2"/>
    <n v="0.52820367944799718"/>
    <n v="0"/>
    <n v="0"/>
    <n v="0.52820367944799707"/>
    <n v="0.34366412409790165"/>
    <n v="0.33606638073469108"/>
    <n v="0.19502658140072426"/>
    <n v="0.1201549226242962"/>
    <n v="9.7022826046633731E-2"/>
    <n v="0.1380970114115965"/>
    <n v="0.1380970114115965"/>
    <n v="5.266698627127011E-2"/>
    <n v="0"/>
    <m/>
    <n v="8.3575176995317205E-2"/>
    <n v="0.12011925246766142"/>
    <n v="8.4928999356537929E-2"/>
    <n v="9.297085114123578E-2"/>
    <n v="0.14723240023901921"/>
    <n v="0.12011925246766142"/>
    <x v="0"/>
    <m/>
    <x v="7"/>
    <x v="4"/>
    <s v="No root cause"/>
    <s v="No root cause"/>
    <s v=" "/>
  </r>
  <r>
    <s v="Betare-Oya"/>
    <s v="EST_014"/>
    <s v="CENTRE"/>
    <s v="IHS"/>
    <s v="Solar-Gen-Lithium"/>
    <s v="EST"/>
    <s v="Betare-oya"/>
    <s v="NOKIA"/>
    <n v="1.3999644725239919"/>
    <n v="7.4907328933057854E-4"/>
    <n v="8.2235332481002649E-2"/>
    <n v="8.9175391586943995E-5"/>
    <n v="0.60048556050523216"/>
    <n v="8.9175391587001892E-5"/>
    <n v="5.3505234952235873E-5"/>
    <n v="7.1340313269589948E-5"/>
    <n v="7.27069382682516E-2"/>
    <n v="1.2484554822182582E-4"/>
    <n v="1.0701046990418226E-4"/>
    <n v="9.2458116102079444"/>
    <n v="2.7804352044470693"/>
    <n v="9.2458116102079444"/>
    <n v="9.2458116102079444"/>
    <n v="9.2457045997380387"/>
    <n v="5.3772939477731843"/>
    <n v="1.4268062653935356E-4"/>
    <n v="5.3505234952235873E-5"/>
    <n v="3.5670156634823915E-5"/>
    <n v="0.27968406073796026"/>
    <n v="0.27968406073796026"/>
    <n v="1.7835078317411958E-5"/>
    <n v="0.20920546866305409"/>
    <m/>
    <n v="8.9175391587059801E-5"/>
    <n v="0.11956636503982231"/>
    <n v="0"/>
    <n v="2.4438052299984242E-3"/>
    <n v="0.22770576557291303"/>
    <n v="0.11956636503982231"/>
    <x v="0"/>
    <m/>
    <x v="7"/>
    <x v="4"/>
    <s v="No root cause"/>
    <s v="No root cause"/>
    <s v="[Ticket -  11/05/2026] INC-20260511-00010989..Others"/>
  </r>
  <r>
    <s v="Buea-GRA-HIS"/>
    <s v="SUO_242"/>
    <s v="SUD-OUEST"/>
    <s v="IHS"/>
    <s v="Grid-Gen"/>
    <s v="SUD-OUEST"/>
    <s v="Buea"/>
    <s v="Huawei"/>
    <n v="0"/>
    <n v="0.58099551126748905"/>
    <n v="0"/>
    <n v="0"/>
    <n v="0.8229283486429646"/>
    <n v="0"/>
    <n v="0"/>
    <n v="0"/>
    <n v="0"/>
    <n v="0"/>
    <n v="0"/>
    <n v="0"/>
    <n v="0"/>
    <n v="0"/>
    <n v="0"/>
    <n v="0"/>
    <n v="1.7605005807101497"/>
    <n v="0"/>
    <n v="1.8263120197013407"/>
    <n v="0"/>
    <n v="0"/>
    <n v="0"/>
    <n v="0"/>
    <n v="0"/>
    <m/>
    <n v="0.24530366717746335"/>
    <n v="0.11828223940096964"/>
    <n v="0.21919175569224128"/>
    <n v="0.25909648058046109"/>
    <n v="0"/>
    <n v="0.11828223940096964"/>
    <x v="0"/>
    <m/>
    <x v="7"/>
    <x v="4"/>
    <s v="No root cause"/>
    <s v="No root cause"/>
    <s v="[OCM RAN -  11/05/2026] 11/05/2026 Site UP _x000a_10/05/2026 fme FABIEN activé ETA =12H26 UTC  // SITE UP mais probleme de probleme de supervision_x000a_Need FME on site to local Tshoot / fme activated ETA ASAP   ;   [OCM RAN 11-05-2026 18H UTC ] -&gt;..11/05/2026 Site UP _x000a_10/05/2026 fme FABIEN activé ETA =12H26 UTC  // SITE UP mais probleme de probleme de supervision_x000a_Need FME on site to local Tshoot / fme activated ETA ASAP   ;    "/>
  </r>
  <r>
    <s v="Koba-MTN"/>
    <s v="ADM_064"/>
    <s v="ADAMAOUA"/>
    <s v="IHS"/>
    <s v="Hybrid-Gen"/>
    <s v="ADAMAOUA"/>
    <s v="Koba"/>
    <s v="NOKIA"/>
    <n v="0.18367498584865552"/>
    <n v="4.9943999844246816E-3"/>
    <n v="1.9620857081666435E-3"/>
    <n v="0.15136395349284346"/>
    <n v="0.14667830330252743"/>
    <n v="0"/>
    <n v="2.8346278787682734E-2"/>
    <n v="5.711452903081455E-2"/>
    <n v="1.1950885677016007E-2"/>
    <n v="0.14228919407220406"/>
    <n v="6.7626223056955023E-2"/>
    <n v="3.4783667458138214E-3"/>
    <n v="9.8109963725485526E-4"/>
    <n v="7.5987188884182036E-3"/>
    <n v="3.4783667458138214E-3"/>
    <n v="0.12173662680811152"/>
    <n v="0.32455622694334413"/>
    <n v="0.11449595663989919"/>
    <n v="6.2658893288720777E-2"/>
    <n v="0"/>
    <n v="8.4731332308378079E-3"/>
    <n v="8.4731332308378079E-3"/>
    <n v="8.9190876114083977E-4"/>
    <n v="2.8541080356505508E-3"/>
    <m/>
    <n v="3.5815417866481701E-2"/>
    <n v="0.11726988220621569"/>
    <n v="0.30786762266745005"/>
    <n v="0.21836132133081373"/>
    <n v="0"/>
    <n v="0.11726988220621569"/>
    <x v="0"/>
    <m/>
    <x v="7"/>
    <x v="4"/>
    <s v="No root cause"/>
    <s v="No root cause"/>
    <s v=" "/>
  </r>
  <r>
    <s v="Bpriso-Vanitex-New"/>
    <s v="LIT_410"/>
    <s v="Douala"/>
    <s v="IHS"/>
    <s v="Grid-Gen"/>
    <s v="LITTORAL"/>
    <s v="Douala"/>
    <s v="ZTE"/>
    <n v="0"/>
    <n v="0"/>
    <n v="0"/>
    <n v="0"/>
    <n v="0"/>
    <n v="0"/>
    <n v="0"/>
    <n v="0"/>
    <n v="0"/>
    <n v="0"/>
    <n v="0"/>
    <n v="0"/>
    <n v="0"/>
    <n v="0"/>
    <n v="0"/>
    <n v="0"/>
    <n v="0"/>
    <n v="0"/>
    <n v="0"/>
    <n v="1.3911361087569271E-3"/>
    <n v="0"/>
    <n v="0"/>
    <n v="0"/>
    <n v="0"/>
    <m/>
    <n v="0"/>
    <n v="0.11642739125596061"/>
    <n v="6.0449464247888759E-2"/>
    <n v="5.0098007214963582E-2"/>
    <n v="0.1744558591450027"/>
    <n v="0.11642739125596061"/>
    <x v="0"/>
    <m/>
    <x v="7"/>
    <x v="4"/>
    <s v="No root cause"/>
    <s v="No root cause"/>
    <s v=" "/>
  </r>
  <r>
    <s v="SCDP-New"/>
    <s v="LIT_739"/>
    <s v="Douala"/>
    <s v="CAMUSAT"/>
    <s v="Good Grid no GE - 8h"/>
    <s v="LITTORAL"/>
    <s v="Douala"/>
    <s v="ZTE"/>
    <n v="0"/>
    <n v="0"/>
    <n v="0"/>
    <n v="9.7902273758464489"/>
    <n v="0"/>
    <n v="1.8487663833029431"/>
    <n v="0"/>
    <n v="0"/>
    <n v="9.3527150696423922E-2"/>
    <n v="0"/>
    <n v="0"/>
    <n v="42.753161802684104"/>
    <n v="39.464391196034605"/>
    <n v="13.868556899607057"/>
    <n v="42.753161802684097"/>
    <n v="1.7884303133551929"/>
    <n v="0"/>
    <n v="0"/>
    <n v="0"/>
    <n v="0"/>
    <n v="0"/>
    <n v="0"/>
    <n v="1.8591820690403016"/>
    <n v="1.3590329677855677"/>
    <m/>
    <n v="0"/>
    <n v="0.11587450382812098"/>
    <n v="5.2581042248680113E-2"/>
    <n v="4.4626008547791994E-2"/>
    <n v="0.17907290305493753"/>
    <n v="0.11587450382812098"/>
    <x v="0"/>
    <m/>
    <x v="7"/>
    <x v="4"/>
    <s v="No root cause"/>
    <s v="No root cause"/>
    <s v=" "/>
  </r>
  <r>
    <s v="Doualayel-MTN"/>
    <s v="ADM_067"/>
    <s v="ADAMAOUA"/>
    <s v="IHS"/>
    <s v="Hybrid-Gen"/>
    <s v="ADAMAOUA"/>
    <s v="Doualayel"/>
    <s v="NOKIA"/>
    <n v="0.19108446338251586"/>
    <n v="5.5295142684700354E-3"/>
    <n v="1.7837142801515253E-3"/>
    <n v="0.15073072570822976"/>
    <n v="0.15548359313174528"/>
    <n v="0"/>
    <n v="8.775591105426675E-2"/>
    <n v="0.19530140531421714"/>
    <n v="1.3645414243159975E-2"/>
    <n v="0.14405685676686619"/>
    <n v="6.799026967685208E-2"/>
    <n v="2.9432369736562512E-3"/>
    <n v="7.1352700891280868E-4"/>
    <n v="8.0267917370899482E-3"/>
    <n v="2.9432369736562512E-3"/>
    <n v="0.12227177206479596"/>
    <n v="0.33019231299049356"/>
    <n v="0.11674356362106866"/>
    <n v="5.9323774933050064E-2"/>
    <n v="2.6757262834221777E-4"/>
    <n v="8.2055606024955888E-3"/>
    <n v="8.2055606024955888E-3"/>
    <n v="2.6757262834225196E-3"/>
    <n v="2.8541080356507221E-3"/>
    <m/>
    <n v="2.6059340999089232E-2"/>
    <n v="0.11575408634205467"/>
    <n v="0.27477029203585801"/>
    <n v="0.22792459087814843"/>
    <n v="0"/>
    <n v="0.11575408634205467"/>
    <x v="0"/>
    <m/>
    <x v="7"/>
    <x v="4"/>
    <s v="No root cause"/>
    <s v="No root cause"/>
    <s v="[Ticket -  11/05/2026] INC-20260511-00008195..Others"/>
  </r>
  <r>
    <s v="Muea"/>
    <s v="SUO_038"/>
    <s v="SUD-OUEST"/>
    <s v="IHS"/>
    <s v="Grid-Gen"/>
    <s v="SUD-OUEST"/>
    <s v="Buea"/>
    <s v="Huawei"/>
    <n v="0"/>
    <n v="0"/>
    <n v="0"/>
    <n v="0"/>
    <n v="0"/>
    <n v="0"/>
    <n v="6.9556805437844052E-3"/>
    <n v="0"/>
    <n v="0"/>
    <n v="0"/>
    <n v="0"/>
    <n v="0"/>
    <n v="0"/>
    <n v="0"/>
    <n v="0"/>
    <n v="0"/>
    <n v="11.084251483165112"/>
    <n v="0"/>
    <n v="0"/>
    <n v="0"/>
    <n v="0"/>
    <n v="0"/>
    <n v="0"/>
    <n v="0.25889399685531894"/>
    <m/>
    <n v="0.23445993956048661"/>
    <n v="0.11228965308632466"/>
    <n v="0"/>
    <n v="0.33448255930584037"/>
    <n v="0"/>
    <n v="0.11228965308632466"/>
    <x v="0"/>
    <m/>
    <x v="7"/>
    <x v="4"/>
    <s v="No root cause"/>
    <s v="No root cause"/>
    <s v="[OCM RAN -  11/05/2026] Power status check Ongoing   ;   [OCM RAN 11-05-2026 18H UTC ] -&gt;..Power status check Ongoing   ;    "/>
  </r>
  <r>
    <s v="Lele"/>
    <s v="SUD_159"/>
    <s v="CENTRE"/>
    <s v="ESCO"/>
    <s v="Hybrid Solar - S3"/>
    <s v="SUD"/>
    <s v="Lele"/>
    <s v="NOKIA"/>
    <n v="0"/>
    <n v="0.7837800559121969"/>
    <n v="1.0578017257151051E-2"/>
    <n v="3.9997494687631772E-2"/>
    <n v="0.34393282945035375"/>
    <n v="1.6210093270368944E-2"/>
    <n v="4.102068013000902E-3"/>
    <n v="9.9941222105565261E-2"/>
    <n v="1.0791203720036304"/>
    <n v="1.0737012854383505"/>
    <n v="3.931635389597353E-2"/>
    <n v="8.9175391586982075E-4"/>
    <n v="0"/>
    <n v="0.45279696832204713"/>
    <n v="8.9175391586982075E-4"/>
    <n v="0"/>
    <n v="0"/>
    <n v="0.205477937294718"/>
    <n v="3.4064999586225523E-3"/>
    <n v="0.20305236664355245"/>
    <n v="1.215514092565483"/>
    <n v="1.215514092565483"/>
    <n v="0.43351724866094238"/>
    <n v="9.6309422913918739E-4"/>
    <m/>
    <n v="0.23479880604851713"/>
    <n v="0.11089851697756743"/>
    <n v="0.1928387867742567"/>
    <n v="9.1908327128192857E-2"/>
    <n v="0.10068575756182827"/>
    <n v="0.11089851697756743"/>
    <x v="0"/>
    <m/>
    <x v="7"/>
    <x v="4"/>
    <s v="No root cause"/>
    <s v="No root cause"/>
    <s v=" "/>
  </r>
  <r>
    <s v="Buea-Bakwere-Town-MTN"/>
    <s v="SUO_222"/>
    <s v="SUD-OUEST"/>
    <s v="MTN sharing"/>
    <s v="MTN"/>
    <s v="SUD-OUEST"/>
    <s v="Buea"/>
    <s v="Huawei"/>
    <n v="8.560837592350037E-3"/>
    <n v="2.1402093980875093E-3"/>
    <n v="1.0455814663573351"/>
    <n v="0"/>
    <n v="0.67612781901247887"/>
    <n v="6.864061746467943"/>
    <n v="0"/>
    <n v="0.79612222593191828"/>
    <n v="0.56774404807766388"/>
    <n v="1.478795518686882"/>
    <n v="0.53264461394902873"/>
    <n v="0.15801879389212775"/>
    <n v="8.4060826177899912"/>
    <n v="0.208937942488293"/>
    <n v="0.15801879389212775"/>
    <n v="1.8907501576620922"/>
    <n v="1.4367760741710971"/>
    <n v="0.98850921574166828"/>
    <n v="1.1454935750913871"/>
    <n v="1.0518059086901062"/>
    <n v="1.5522582062762356"/>
    <n v="1.5522582062762356"/>
    <n v="0.20990103671743249"/>
    <n v="0.21835486383987812"/>
    <m/>
    <n v="0.2942787922370324"/>
    <n v="0.11038129970636326"/>
    <n v="0"/>
    <n v="0.22599885757418114"/>
    <n v="6.617762937572641E-2"/>
    <n v="0.11038129970636326"/>
    <x v="0"/>
    <m/>
    <x v="7"/>
    <x v="4"/>
    <s v="No root cause"/>
    <s v="No root cause"/>
    <s v=" "/>
  </r>
  <r>
    <s v="Bonadibong"/>
    <s v="LIT_126"/>
    <s v="Douala"/>
    <s v="IHS"/>
    <s v="Grid-Gen"/>
    <s v="LITTORAL"/>
    <s v="Douala"/>
    <s v="ZTE"/>
    <n v="0"/>
    <n v="0"/>
    <n v="0"/>
    <n v="0"/>
    <n v="0"/>
    <n v="0"/>
    <n v="0"/>
    <n v="0"/>
    <n v="0"/>
    <n v="0"/>
    <n v="0"/>
    <n v="21.826586679907432"/>
    <n v="9.9502080283534955"/>
    <n v="13.868556899607057"/>
    <n v="21.826586679907429"/>
    <n v="0"/>
    <n v="0.45907491588977112"/>
    <n v="0"/>
    <n v="0"/>
    <n v="0"/>
    <n v="0"/>
    <n v="0"/>
    <n v="0"/>
    <n v="0"/>
    <m/>
    <n v="0"/>
    <n v="0.10988191751347651"/>
    <n v="8.2805774372624485E-2"/>
    <n v="7.2304759087556153E-2"/>
    <n v="0.14148674559554544"/>
    <n v="0.10988191751347651"/>
    <x v="0"/>
    <m/>
    <x v="7"/>
    <x v="4"/>
    <s v="No root cause"/>
    <s v="No root cause"/>
    <s v=" "/>
  </r>
  <r>
    <s v="LELE-HIS"/>
    <s v="SUD_205"/>
    <s v="CENTRE"/>
    <s v="IHS"/>
    <s v="Grid-Gen"/>
    <s v="SUD"/>
    <s v="Mintom"/>
    <s v="NOKIA"/>
    <n v="0"/>
    <n v="0.78398045142824935"/>
    <n v="9.0578201069784221E-3"/>
    <n v="4.1403458978590463E-2"/>
    <n v="0.34801415302569788"/>
    <n v="1.4696316670541736E-2"/>
    <n v="3.0319633139573223E-3"/>
    <n v="0.14880315163642469"/>
    <n v="1.076042320465139"/>
    <n v="1.0681196668935369"/>
    <n v="3.9976652713198675E-2"/>
    <n v="3.5670156634785984E-4"/>
    <n v="0"/>
    <n v="0.47221936860969121"/>
    <n v="3.5670156634785984E-4"/>
    <n v="0"/>
    <n v="3.5670156634785984E-4"/>
    <n v="0.20513907080668756"/>
    <n v="3.5848507417966533E-3"/>
    <n v="0.23287261759023806"/>
    <n v="1.2056691293342807"/>
    <n v="1.2056691293342807"/>
    <n v="0.42310156292358331"/>
    <n v="4.2804187961722654E-4"/>
    <m/>
    <n v="0.26163898717221928"/>
    <n v="0.10849078140471942"/>
    <n v="0.18796785886998468"/>
    <n v="8.7658231076022775E-2"/>
    <n v="0.10013855235768826"/>
    <n v="0.10849078140471942"/>
    <x v="0"/>
    <m/>
    <x v="7"/>
    <x v="4"/>
    <s v="No root cause"/>
    <s v="No root cause"/>
    <s v="[Ticket -  11/05/2026] INC-20260511-00016517..Others"/>
  </r>
  <r>
    <s v="Essang-Mvout"/>
    <s v="SUD_162"/>
    <s v="CENTRE"/>
    <m/>
    <m/>
    <s v="SUD"/>
    <s v="Meyomessi"/>
    <s v="NOKIA"/>
    <n v="0"/>
    <n v="0"/>
    <n v="8.8417945697595954E-3"/>
    <n v="0"/>
    <n v="0"/>
    <n v="0"/>
    <n v="0"/>
    <n v="0"/>
    <n v="0.83497108740266046"/>
    <n v="0"/>
    <n v="0"/>
    <n v="0"/>
    <n v="0"/>
    <n v="0"/>
    <n v="0"/>
    <n v="0"/>
    <n v="0"/>
    <n v="0.41282956033009471"/>
    <n v="0"/>
    <n v="0"/>
    <n v="0"/>
    <n v="0"/>
    <n v="4.4106148678919835E-2"/>
    <n v="9.6309422913918739E-4"/>
    <m/>
    <n v="0"/>
    <n v="0.10809840968173633"/>
    <n v="0.18671890299709443"/>
    <n v="8.5533183049936706E-2"/>
    <n v="0.10109616146493361"/>
    <n v="0.10809840968173633"/>
    <x v="0"/>
    <m/>
    <x v="7"/>
    <x v="4"/>
    <s v="No root cause"/>
    <s v="No root cause"/>
    <s v=" "/>
  </r>
  <r>
    <s v="Liberte"/>
    <s v="LIT_019"/>
    <s v="Douala"/>
    <m/>
    <m/>
    <s v="LITTORAL"/>
    <s v="Douala"/>
    <s v="ZTE"/>
    <n v="0"/>
    <n v="0"/>
    <n v="0"/>
    <n v="0"/>
    <n v="0"/>
    <n v="0"/>
    <n v="0"/>
    <n v="0"/>
    <n v="0"/>
    <n v="0"/>
    <n v="0"/>
    <n v="0"/>
    <n v="0"/>
    <n v="0"/>
    <n v="0"/>
    <n v="0"/>
    <n v="0"/>
    <n v="0"/>
    <n v="0"/>
    <n v="0"/>
    <n v="0"/>
    <n v="0"/>
    <n v="0"/>
    <n v="0"/>
    <m/>
    <n v="0"/>
    <n v="0.10686778927783613"/>
    <n v="0"/>
    <n v="3.5063292430408802E-2"/>
    <n v="0.18235613427977929"/>
    <n v="0.10686778927783613"/>
    <x v="0"/>
    <m/>
    <x v="7"/>
    <x v="4"/>
    <s v="No root cause"/>
    <s v="No root cause"/>
    <s v=" "/>
  </r>
  <r>
    <s v="Nyazoro-MTN-IHS"/>
    <s v="CTR_169"/>
    <s v="CENTRE"/>
    <s v="IHS"/>
    <s v="Solar-Gen"/>
    <s v="CENTRE"/>
    <s v="Nyazoro"/>
    <s v="NOKIA"/>
    <n v="0.18662716608802224"/>
    <n v="5.3511428404549172E-3"/>
    <n v="1.7837142801515253E-3"/>
    <n v="0.15281888021786791"/>
    <n v="0.15496549659894135"/>
    <n v="0"/>
    <n v="3.2438264593580061E-2"/>
    <n v="6.9161184258265923E-2"/>
    <n v="0.14437076467772586"/>
    <n v="0.14249056091969994"/>
    <n v="6.4079173917154314E-2"/>
    <n v="3.7637589679462282E-3"/>
    <n v="7.1352700891280868E-4"/>
    <n v="7.6879097645323902E-3"/>
    <n v="3.7637589679462282E-3"/>
    <n v="0.12152265232188404"/>
    <n v="0.32444924744249404"/>
    <n v="0.11633315552091626"/>
    <n v="6.2088129492881797E-2"/>
    <n v="0"/>
    <n v="7.3136518413547498E-3"/>
    <n v="7.3136518413547498E-3"/>
    <n v="1.3378631417112596E-3"/>
    <n v="3.8352076729055774E-3"/>
    <m/>
    <n v="2.6380238217334481E-2"/>
    <n v="0.10366172777186587"/>
    <n v="0.21132333369303263"/>
    <n v="0.21889261408344357"/>
    <n v="0"/>
    <n v="0.10366172777186587"/>
    <x v="0"/>
    <m/>
    <x v="7"/>
    <x v="4"/>
    <s v="No root cause"/>
    <s v="No root cause"/>
    <s v="[Ticket -  11/05/2026] INC-20260511-00008219..Others"/>
  </r>
  <r>
    <s v="Malangue"/>
    <s v="LIT_449"/>
    <s v="Douala"/>
    <s v="IHS"/>
    <s v="Grid-Gen"/>
    <s v="LITTORAL"/>
    <s v="Douala"/>
    <s v="ZTE"/>
    <n v="0"/>
    <n v="4.1116276149791844"/>
    <n v="0"/>
    <n v="0"/>
    <n v="9.2054686630539919"/>
    <n v="0"/>
    <n v="0"/>
    <n v="0"/>
    <n v="0"/>
    <n v="0"/>
    <n v="0"/>
    <n v="0"/>
    <n v="0"/>
    <n v="1.9975287715482551E-3"/>
    <n v="0"/>
    <n v="0"/>
    <n v="0"/>
    <n v="0"/>
    <n v="0"/>
    <n v="0"/>
    <n v="0"/>
    <n v="0"/>
    <n v="0"/>
    <n v="0"/>
    <m/>
    <n v="0"/>
    <n v="0.1036218050240703"/>
    <n v="4.0341274694355514E-2"/>
    <n v="3.4107020818670737E-2"/>
    <n v="0.16570057587875683"/>
    <n v="0.1036218050240703"/>
    <x v="0"/>
    <m/>
    <x v="7"/>
    <x v="4"/>
    <s v="No root cause"/>
    <s v="No root cause"/>
    <s v=" "/>
  </r>
  <r>
    <s v="Meidjamba-MTN"/>
    <s v="ADM_054"/>
    <s v="ADAMAOUA"/>
    <s v="IHS"/>
    <s v="Hybrid-Gen"/>
    <s v="ADAMAOUA"/>
    <s v="Meidjamba"/>
    <s v="NOKIA"/>
    <n v="1.4270540178252754E-3"/>
    <n v="0"/>
    <n v="0"/>
    <n v="0"/>
    <n v="0"/>
    <n v="0"/>
    <n v="2.6346821338865109E-2"/>
    <n v="9.1842287416797633E-2"/>
    <n v="7.8361715817266683E-2"/>
    <n v="8.9185714007593373E-4"/>
    <n v="0"/>
    <n v="0"/>
    <n v="0"/>
    <n v="0"/>
    <n v="0"/>
    <n v="1.2486722655972442E-3"/>
    <n v="0.38886292294732783"/>
    <n v="0"/>
    <n v="0"/>
    <n v="0"/>
    <n v="0"/>
    <n v="0"/>
    <n v="1.3378631417112596E-3"/>
    <n v="0"/>
    <m/>
    <n v="6.5105571225535291E-3"/>
    <n v="9.8862192489016357E-2"/>
    <n v="0.19770971467852877"/>
    <n v="0.12113474759957549"/>
    <n v="5.7456546434739006E-2"/>
    <n v="9.8862192489016357E-2"/>
    <x v="0"/>
    <m/>
    <x v="1"/>
    <x v="0"/>
    <s v="Defaut GE &amp; Power Cabinet"/>
    <s v="PASSIVE"/>
    <s v="[Ticket -  11/05/2026] INC-20260511-00000685..Grid Outage"/>
  </r>
  <r>
    <s v="Libong"/>
    <s v="ADM_149"/>
    <s v="ADAMAOUA"/>
    <s v="CAMUSAT"/>
    <s v="Hybrid Solar - S3"/>
    <s v="ADAMAOUA"/>
    <s v="Libong"/>
    <s v="NOKIA"/>
    <n v="5.3514525668448666E-3"/>
    <n v="0.19645188146116996"/>
    <n v="0.42173790051285587"/>
    <n v="9.9887999688493649E-3"/>
    <n v="0.53340959289289447"/>
    <n v="8.2055606024955888E-3"/>
    <n v="0.15523546154407619"/>
    <n v="0.12428707958701435"/>
    <n v="0.45735764477326279"/>
    <n v="0.2549806174562837"/>
    <n v="0.19332777414843666"/>
    <n v="9.7906159476664742E-2"/>
    <n v="1.8373320479501062E-2"/>
    <n v="1.195157739928698E-2"/>
    <n v="9.7906159476664742E-2"/>
    <n v="5.4263227329129755E-2"/>
    <n v="5.8935940425651957E-2"/>
    <n v="0.34289993171630767"/>
    <n v="0.20349826631081253"/>
    <n v="0.30832720377708572"/>
    <n v="2.8273089645932462E-2"/>
    <n v="2.8273089645932462E-2"/>
    <n v="0.40498160956725987"/>
    <n v="1.1684004770944762E-2"/>
    <m/>
    <n v="8.81666784522286E-2"/>
    <n v="9.5439034139921969E-2"/>
    <n v="0.24117337905510994"/>
    <n v="0.18170212139936345"/>
    <n v="0"/>
    <n v="9.5439034139921969E-2"/>
    <x v="0"/>
    <m/>
    <x v="7"/>
    <x v="4"/>
    <s v="No root cause"/>
    <s v="No root cause"/>
    <s v=" "/>
  </r>
  <r>
    <s v="Bep-Safari"/>
    <s v="LIT_524"/>
    <s v="Douala"/>
    <s v="IHS"/>
    <s v="Grid-Gen"/>
    <s v="LITTORAL"/>
    <s v="Douala"/>
    <s v="ZTE"/>
    <n v="0"/>
    <n v="0"/>
    <n v="0"/>
    <n v="0"/>
    <n v="0"/>
    <n v="0"/>
    <n v="0"/>
    <n v="0"/>
    <n v="0"/>
    <n v="0"/>
    <n v="0"/>
    <n v="0"/>
    <n v="0"/>
    <n v="0"/>
    <n v="0"/>
    <n v="0"/>
    <n v="0"/>
    <n v="0"/>
    <n v="0"/>
    <n v="0.54234689655369128"/>
    <n v="10.885158503908023"/>
    <n v="10.885158503908023"/>
    <n v="0.13699123655591794"/>
    <n v="0.10984624735684127"/>
    <m/>
    <n v="8.799827641803136E-2"/>
    <n v="8.8765184785679463E-2"/>
    <n v="0"/>
    <n v="0"/>
    <n v="0.17021501881291498"/>
    <n v="8.8765184785679463E-2"/>
    <x v="0"/>
    <m/>
    <x v="7"/>
    <x v="4"/>
    <s v="No root cause"/>
    <s v="No root cause"/>
    <s v=" "/>
  </r>
  <r>
    <s v="Lewa-MTN"/>
    <s v="ADM_066"/>
    <s v="ADAMAOUA"/>
    <s v="IHS"/>
    <s v="Hybrid-Gen"/>
    <s v="ADAMAOUA"/>
    <s v="Lewa"/>
    <s v="NOKIA"/>
    <n v="1.8730083983956953E-3"/>
    <n v="0.13370404778714545"/>
    <n v="0.5225340432262614"/>
    <n v="0.49332353333419532"/>
    <n v="0.11526572165947926"/>
    <n v="7.5812244696969681E-3"/>
    <n v="5.7382162933927415E-2"/>
    <n v="8.3561002898401404E-2"/>
    <n v="3.9337549749657613E-2"/>
    <n v="0.13740275884992414"/>
    <n v="0.17717964084255328"/>
    <n v="2.6222055639430163E-3"/>
    <n v="9.9893781247772685E-3"/>
    <n v="7.0460792130125323E-3"/>
    <n v="2.6222055639430163E-3"/>
    <n v="3.5585843384715259E-2"/>
    <n v="4.229095024268599E-2"/>
    <n v="0.31528656034760449"/>
    <n v="0.16930029743135061"/>
    <n v="5.7082160713014425E-3"/>
    <n v="1.2218840337087422E-2"/>
    <n v="1.2218840337087422E-2"/>
    <n v="2.3902721231815515E-3"/>
    <n v="5.6190251951872576E-3"/>
    <m/>
    <n v="2.0655023241141369E-2"/>
    <n v="8.8017861685793924E-2"/>
    <n v="0.18397120007673584"/>
    <n v="0.10572725777331382"/>
    <n v="5.0342296115450345E-2"/>
    <n v="8.8017861685793924E-2"/>
    <x v="0"/>
    <m/>
    <x v="7"/>
    <x v="4"/>
    <s v="No root cause"/>
    <s v="No root cause"/>
    <s v="[Ticket -  11/05/2026] INC-20260511-00008202..Others"/>
  </r>
  <r>
    <s v="Memve-ele-CAMTEL"/>
    <s v="SUD_257"/>
    <s v="CENTRE"/>
    <s v="CAMUSAT"/>
    <s v="Hybrid Solar - S3"/>
    <s v="SUD"/>
    <s v="Memve-ele"/>
    <s v="NOKIA"/>
    <n v="5.2880197587270486E-2"/>
    <n v="4.6369368348182949E-2"/>
    <n v="8.7815034806418821E-2"/>
    <n v="2.7792764148016312E-2"/>
    <n v="2.9866851024733944E-2"/>
    <n v="6.7218450343709768E-2"/>
    <n v="5.6306949818369187E-2"/>
    <n v="6.835468924138989E-2"/>
    <n v="4.274422519844169E-2"/>
    <n v="5.2627700054452685E-2"/>
    <n v="6.6857739582541487E-2"/>
    <n v="7.1821860384153308E-2"/>
    <n v="3.7441777009267915E-2"/>
    <n v="4.1698413106071634E-2"/>
    <n v="7.1821860384153322E-2"/>
    <n v="0.13709824702582235"/>
    <n v="0.1080805746034192"/>
    <n v="0.17242953717258361"/>
    <n v="0.10337211392762669"/>
    <n v="7.790362209038533E-2"/>
    <n v="4.2750682726797988E-2"/>
    <n v="4.2750682726797988E-2"/>
    <n v="9.8306951685486241E-2"/>
    <n v="8.8836525098949001E-2"/>
    <m/>
    <n v="6.5543912816429947E-2"/>
    <n v="8.7677245008318277E-2"/>
    <n v="0.61398670711285364"/>
    <n v="0"/>
    <n v="0"/>
    <n v="8.7677245008318277E-2"/>
    <x v="0"/>
    <m/>
    <x v="7"/>
    <x v="4"/>
    <s v="No root cause"/>
    <s v="No root cause"/>
    <s v=" "/>
  </r>
  <r>
    <s v="Beedi"/>
    <s v="LIT_127"/>
    <s v="Douala"/>
    <s v="IHS"/>
    <s v="Grid-Gen"/>
    <s v="LITTORAL"/>
    <s v="Douala"/>
    <s v="ZTE"/>
    <n v="0"/>
    <n v="1.3976280772644134"/>
    <n v="0"/>
    <n v="0"/>
    <n v="5.0385344702125652"/>
    <n v="0"/>
    <n v="0"/>
    <n v="0"/>
    <n v="0"/>
    <n v="0"/>
    <n v="0"/>
    <n v="5.6792596587650133"/>
    <n v="2.687015064220549"/>
    <n v="0"/>
    <n v="5.6792596587650133"/>
    <n v="0.42117537446530462"/>
    <n v="0"/>
    <n v="1.3574278107370021"/>
    <n v="0"/>
    <n v="0"/>
    <n v="0"/>
    <n v="0"/>
    <n v="1.0843905967759884"/>
    <n v="0"/>
    <m/>
    <n v="0"/>
    <n v="8.7267038207018213E-2"/>
    <n v="4.0341274694355514E-2"/>
    <n v="3.4107020818670737E-2"/>
    <n v="0.1343388776164616"/>
    <n v="8.7267038207018213E-2"/>
    <x v="0"/>
    <m/>
    <x v="7"/>
    <x v="4"/>
    <s v="No root cause"/>
    <s v="No root cause"/>
    <s v=" "/>
  </r>
  <r>
    <s v="Messondo"/>
    <s v="LIT_134"/>
    <s v="LITTORAL"/>
    <s v="CAMUSAT"/>
    <s v="HGB"/>
    <s v="LITTORAL"/>
    <s v="Messondo"/>
    <s v="NOKIA"/>
    <n v="0.27585705583717451"/>
    <n v="3.7700206593450997E-2"/>
    <n v="7.0488651301917702E-3"/>
    <n v="5.5023256238376013E-2"/>
    <n v="1.3376308738047311E-3"/>
    <n v="1.0628944210053994"/>
    <n v="6.6274448445244216E-2"/>
    <n v="3.7645091841937407E-2"/>
    <n v="1.9894148229436835E-2"/>
    <n v="0.98159038475843174"/>
    <n v="0.98245206971314891"/>
    <n v="0.8626649031341227"/>
    <n v="5.7813193316288167"/>
    <n v="0.48680846267332123"/>
    <n v="0.8626649031341227"/>
    <n v="0.37801448493720613"/>
    <n v="4.4624257704040424"/>
    <n v="7.9544449295585962E-2"/>
    <n v="0.13246112666329943"/>
    <n v="4.5627837560960289"/>
    <n v="0.10000128412563883"/>
    <n v="0.10000128412563883"/>
    <n v="4.6781410426529425E-2"/>
    <n v="0"/>
    <m/>
    <n v="0.61275978575077139"/>
    <n v="8.723136805038352E-2"/>
    <n v="0.2980008712716169"/>
    <n v="0.13308113263359792"/>
    <n v="0"/>
    <n v="8.723136805038352E-2"/>
    <x v="0"/>
    <m/>
    <x v="7"/>
    <x v="4"/>
    <s v="No root cause"/>
    <s v="No root cause"/>
    <s v=" "/>
  </r>
  <r>
    <s v="Wada-MTN-IHS"/>
    <s v="ADM_099"/>
    <s v="ADAMAOUA"/>
    <s v="IHS"/>
    <s v="Solar-Gen"/>
    <s v="ADAMAOUA"/>
    <s v="Wada"/>
    <s v="NOKIA"/>
    <n v="1.4270540178252754E-3"/>
    <n v="1.0434850602975347E-2"/>
    <n v="0"/>
    <n v="0"/>
    <n v="0"/>
    <n v="0"/>
    <n v="2.3601082232077852E-2"/>
    <n v="7.2865247448749559E-2"/>
    <n v="1.448375582586303E-2"/>
    <n v="1.2485999961061704E-3"/>
    <n v="1.9071934099086151E-2"/>
    <n v="0"/>
    <n v="0"/>
    <n v="0"/>
    <n v="0"/>
    <n v="3.2765795114880834E-2"/>
    <n v="0.38898795430987454"/>
    <n v="0"/>
    <n v="1.1058987247257355E-3"/>
    <n v="0"/>
    <n v="0"/>
    <n v="0"/>
    <n v="1.2486722655972442E-3"/>
    <n v="0"/>
    <m/>
    <n v="1.8906648800165224E-2"/>
    <n v="8.6573575804573505E-2"/>
    <n v="0.14163159598575592"/>
    <n v="0.10838372153646189"/>
    <n v="5.7456546434739006E-2"/>
    <n v="8.6573575804573505E-2"/>
    <x v="0"/>
    <m/>
    <x v="7"/>
    <x v="4"/>
    <s v="No root cause"/>
    <s v="No root cause"/>
    <s v=" "/>
  </r>
  <r>
    <s v="C-D-Palmiers-II"/>
    <s v="LIT_371"/>
    <s v="Douala"/>
    <s v="CAMUSAT"/>
    <s v="Grid-Gen"/>
    <s v="LITTORAL"/>
    <s v="Douala"/>
    <s v="ZTE"/>
    <n v="0"/>
    <n v="31.170865757505716"/>
    <n v="53.219071120585099"/>
    <n v="22.29885955375207"/>
    <n v="49.418023559425087"/>
    <n v="20.376006255118671"/>
    <n v="0"/>
    <n v="0"/>
    <n v="12.850976506208037"/>
    <n v="0"/>
    <n v="0"/>
    <n v="0"/>
    <n v="0"/>
    <n v="0"/>
    <n v="0"/>
    <n v="0"/>
    <n v="0"/>
    <n v="0"/>
    <n v="0"/>
    <n v="0"/>
    <n v="0"/>
    <n v="0"/>
    <n v="0"/>
    <n v="0"/>
    <m/>
    <n v="0"/>
    <n v="8.6214768586291679E-2"/>
    <n v="4.0091483519777468E-2"/>
    <n v="3.4160147019322712E-2"/>
    <n v="0.13235525875145251"/>
    <n v="8.6214768586291679E-2"/>
    <x v="0"/>
    <m/>
    <x v="7"/>
    <x v="4"/>
    <s v="No root cause"/>
    <s v="No root cause"/>
    <s v=" "/>
  </r>
  <r>
    <s v="Balda"/>
    <s v="EXN_229"/>
    <s v="EXTREME-NORD"/>
    <s v="CAMUSAT"/>
    <s v="Hybrid Solar - S3"/>
    <s v="EXTREME-NORD"/>
    <s v="Balda"/>
    <s v="NOKIA"/>
    <n v="6.6661176877187159E-2"/>
    <n v="6.6951234561534845"/>
    <n v="9.2457045997380387"/>
    <n v="9.2457045997380387"/>
    <n v="9.2490042801804879"/>
    <n v="9.2947796945816012"/>
    <n v="9.2457045997380387"/>
    <n v="9.2457045997380387"/>
    <n v="5.1925938767182318"/>
    <n v="0"/>
    <n v="0"/>
    <n v="4.9052142704169507E-3"/>
    <n v="0"/>
    <n v="0"/>
    <n v="4.9052142704169507E-3"/>
    <n v="2.2295138124645555E-3"/>
    <n v="0"/>
    <n v="0"/>
    <n v="0"/>
    <n v="0.3372711521967372"/>
    <n v="0"/>
    <n v="0"/>
    <n v="0"/>
    <n v="0"/>
    <m/>
    <n v="0.22984925751592308"/>
    <n v="8.4894972790804518E-2"/>
    <n v="0.59450299549576557"/>
    <n v="0"/>
    <n v="0"/>
    <n v="8.4894972790804518E-2"/>
    <x v="2"/>
    <m/>
    <x v="7"/>
    <x v="4"/>
    <s v="No root cause"/>
    <s v="No root cause"/>
    <s v=" "/>
  </r>
  <r>
    <s v="H-General-Yde"/>
    <s v="CTR_336"/>
    <s v="Yaounde"/>
    <s v="IHS"/>
    <s v="Grid-Gen"/>
    <s v="CENTRE"/>
    <s v="Yaounde"/>
    <s v="ZTE"/>
    <n v="0"/>
    <n v="0"/>
    <n v="0"/>
    <n v="0"/>
    <n v="0"/>
    <n v="0"/>
    <n v="0"/>
    <n v="0"/>
    <n v="0"/>
    <n v="0"/>
    <n v="0"/>
    <n v="0"/>
    <n v="0"/>
    <n v="0"/>
    <n v="0"/>
    <n v="0"/>
    <n v="0"/>
    <n v="0"/>
    <n v="0"/>
    <n v="0"/>
    <n v="0"/>
    <n v="0"/>
    <n v="0.29479600950823698"/>
    <n v="0"/>
    <m/>
    <n v="0"/>
    <n v="8.2736928314400049E-2"/>
    <n v="1.3488723427214848E-2"/>
    <n v="1.1794016544774735E-2"/>
    <n v="0.14736920154005462"/>
    <n v="8.2736928314400049E-2"/>
    <x v="0"/>
    <m/>
    <x v="7"/>
    <x v="4"/>
    <s v="No root cause"/>
    <s v="No root cause"/>
    <s v=" "/>
  </r>
  <r>
    <s v="Ndogbat"/>
    <s v="LIT_372"/>
    <s v="Douala"/>
    <s v="IHS"/>
    <s v="Grid-Lithium"/>
    <s v="LITTORAL"/>
    <s v="Douala"/>
    <s v="ZTE"/>
    <n v="0"/>
    <n v="0"/>
    <n v="0"/>
    <n v="0"/>
    <n v="0"/>
    <n v="0"/>
    <n v="0"/>
    <n v="0"/>
    <n v="6.581143899119074E-2"/>
    <n v="0"/>
    <n v="0"/>
    <n v="0"/>
    <n v="0"/>
    <n v="0"/>
    <n v="0"/>
    <n v="0"/>
    <n v="0"/>
    <n v="0"/>
    <n v="0"/>
    <n v="0"/>
    <n v="0"/>
    <n v="0"/>
    <n v="0"/>
    <n v="0"/>
    <m/>
    <n v="0"/>
    <n v="8.1506307910499523E-2"/>
    <n v="5.2081459899524001E-2"/>
    <n v="4.3988494139968325E-2"/>
    <n v="0.11371608148542131"/>
    <n v="8.1506307910499523E-2"/>
    <x v="0"/>
    <m/>
    <x v="7"/>
    <x v="4"/>
    <s v="No root cause"/>
    <s v="No root cause"/>
    <s v=" "/>
  </r>
  <r>
    <s v="Baba-MTN"/>
    <s v="NRO_259"/>
    <s v="NORD-OUEST"/>
    <s v="IHS"/>
    <s v="Grid-Gen"/>
    <s v="NORD-OUEST"/>
    <s v="Baba"/>
    <s v="NOKIA"/>
    <n v="0.25397799028397378"/>
    <n v="1.2130319007954298"/>
    <n v="0.32959080905548982"/>
    <n v="6.8897631530621256E-2"/>
    <n v="3.2195381119870232"/>
    <n v="3.5642928402252512"/>
    <n v="7.4639937046866153E-2"/>
    <n v="0.13644154286045734"/>
    <n v="0.45461998813108928"/>
    <n v="8.7873103906348244E-3"/>
    <n v="0.52184332151839352"/>
    <n v="1.1931667394337845E-2"/>
    <n v="2.3768922590706802"/>
    <n v="1.1236099339959449E-2"/>
    <n v="1.1931667394337845E-2"/>
    <n v="2.0046628028752903E-2"/>
    <n v="1.9244049504470163E-2"/>
    <n v="0.25243769850442166"/>
    <n v="0.27380412232866197"/>
    <n v="7.5620732065758162E-3"/>
    <n v="6.6863708611917358E-2"/>
    <n v="6.6863708611917358E-2"/>
    <n v="1.4268062653917815E-3"/>
    <n v="6.4206281942625276E-4"/>
    <m/>
    <n v="2.6485091301333058E-2"/>
    <n v="8.102476079592956E-2"/>
    <n v="0.32697664752267108"/>
    <n v="0.10226793625535922"/>
    <n v="0"/>
    <n v="8.102476079592956E-2"/>
    <x v="2"/>
    <m/>
    <x v="7"/>
    <x v="4"/>
    <s v="No root cause"/>
    <s v="No root cause"/>
    <s v="[Ticket -  11/05/2026] INC-20260511-00009622..Transmission Board fault"/>
  </r>
  <r>
    <s v="Mindourou-Grumcam-IHS"/>
    <s v="EST_122"/>
    <s v="CENTRE"/>
    <s v="IHS"/>
    <s v="Gen Only"/>
    <s v="EST"/>
    <s v="Mindourou"/>
    <s v="NOKIA"/>
    <n v="0"/>
    <n v="0"/>
    <n v="0"/>
    <n v="7.419392580036697E-3"/>
    <n v="0.7661236242020586"/>
    <n v="0"/>
    <n v="0"/>
    <n v="0.21732042929746911"/>
    <n v="0.9066818764214557"/>
    <n v="0"/>
    <n v="0.69258959629943539"/>
    <n v="0"/>
    <n v="0"/>
    <n v="0"/>
    <n v="0"/>
    <n v="0"/>
    <n v="1.6051570485656318E-3"/>
    <n v="0"/>
    <n v="0"/>
    <n v="0"/>
    <n v="0.12609400370398904"/>
    <n v="0.12609400370398904"/>
    <n v="0"/>
    <n v="0"/>
    <m/>
    <n v="0"/>
    <n v="7.9758470235394494E-2"/>
    <n v="0.558533066356526"/>
    <n v="0"/>
    <n v="0"/>
    <n v="7.9758470235394494E-2"/>
    <x v="0"/>
    <m/>
    <x v="7"/>
    <x v="4"/>
    <s v="No root cause"/>
    <s v="No root cause"/>
    <s v="[Ticket -  11/05/2026] INC-20260511-00012494..Others"/>
  </r>
  <r>
    <s v="International-Airport-IHS"/>
    <s v="LIT_125"/>
    <s v="Douala"/>
    <s v="IHS"/>
    <s v="Grid-Gen (LL)"/>
    <s v="LITTORAL"/>
    <s v="Douala"/>
    <s v="ZTE"/>
    <n v="0"/>
    <n v="0.43858241090308248"/>
    <n v="0"/>
    <n v="3.6258714219265784E-2"/>
    <n v="0"/>
    <n v="0"/>
    <n v="3.7203973370088315E-2"/>
    <n v="0"/>
    <n v="0"/>
    <n v="0"/>
    <n v="0"/>
    <n v="0"/>
    <n v="0"/>
    <n v="0"/>
    <n v="0"/>
    <n v="4.0539133015440834E-2"/>
    <n v="0"/>
    <n v="0"/>
    <n v="0"/>
    <n v="7.7118878644419922E-2"/>
    <n v="7.9473108982316201E-2"/>
    <n v="7.9473108982316201E-2"/>
    <n v="7.8920221554476616E-2"/>
    <n v="21.778556813998684"/>
    <m/>
    <n v="0"/>
    <n v="7.9348263434095304E-2"/>
    <n v="1.1240602856012374E-3"/>
    <n v="2.5500576313038851E-3"/>
    <n v="0.15020782853653333"/>
    <n v="7.9348263434095304E-2"/>
    <x v="0"/>
    <m/>
    <x v="7"/>
    <x v="4"/>
    <s v="No root cause"/>
    <s v="No root cause"/>
    <s v=" "/>
  </r>
  <r>
    <s v="Gueme"/>
    <s v="EXN_049"/>
    <s v="EXTREME-NORD"/>
    <s v="IHS"/>
    <s v="Solar-Gen"/>
    <s v="EXTREME-NORD"/>
    <s v="Gueme"/>
    <s v="NOKIA"/>
    <n v="0"/>
    <n v="0"/>
    <n v="0"/>
    <n v="5.6451234122836492E-3"/>
    <n v="0.15034424525494089"/>
    <n v="0"/>
    <n v="4.3127457377968055"/>
    <n v="4.164686947672692"/>
    <n v="4.7490163827414991"/>
    <n v="0.59897998697455568"/>
    <n v="0"/>
    <n v="7.5283877541372632"/>
    <n v="0.27601587444597114"/>
    <n v="0.95170590561514445"/>
    <n v="7.5283877541372632"/>
    <n v="3.1851358570269355"/>
    <n v="3.04281914391199"/>
    <n v="1.4347200640136291"/>
    <n v="0.79578348124140186"/>
    <n v="0.32197666886394832"/>
    <n v="0.50385879754475182"/>
    <n v="0.50385879754475182"/>
    <n v="0"/>
    <n v="0"/>
    <m/>
    <n v="0.1420920689546932"/>
    <n v="7.6334135198454486E-2"/>
    <n v="0.53455311359703284"/>
    <n v="0"/>
    <n v="0"/>
    <n v="7.6334135198454486E-2"/>
    <x v="2"/>
    <m/>
    <x v="7"/>
    <x v="4"/>
    <s v="No root cause"/>
    <s v="No root cause"/>
    <s v="[Ticket -  11/05/2026] INC-20260511-00015185..Others"/>
  </r>
  <r>
    <s v="Fundong-FM"/>
    <s v="NRO_092"/>
    <s v="NORD-OUEST"/>
    <s v="IHS"/>
    <s v="Hybrid-Gen"/>
    <s v="NORD-OUEST"/>
    <s v="Fundong"/>
    <s v="NOKIA"/>
    <n v="2.0848930813850308"/>
    <n v="1.7835078317400378E-4"/>
    <n v="1.5469258118621358"/>
    <n v="0.15424561025053926"/>
    <n v="8.1450019593705972E-2"/>
    <n v="6.4295817549164273E-3"/>
    <n v="1.9618586149147365E-4"/>
    <n v="0.64227449967287309"/>
    <n v="1.3379683739833423E-4"/>
    <n v="0.84537389785459427"/>
    <n v="0.90757165757250935"/>
    <n v="1.9262198340791539E-3"/>
    <n v="7.7099513543120862E-3"/>
    <n v="1.9228889687900397"/>
    <n v="1.9262198340790958E-3"/>
    <n v="1.9618586149124207E-4"/>
    <n v="1.7835078317400378E-4"/>
    <n v="0.42396524198503294"/>
    <n v="1.7353531202826324E-2"/>
    <n v="1.8730269161701076E-4"/>
    <n v="8.5006620381071425"/>
    <n v="8.5006620381071425"/>
    <n v="1.8730537510470801E-4"/>
    <n v="0.15342530332351142"/>
    <m/>
    <n v="1.783507831741196E-4"/>
    <n v="7.4479287053445267E-2"/>
    <n v="6.5070600977582729E-2"/>
    <n v="4.6219794567357315E-2"/>
    <n v="9.52479058456836E-2"/>
    <n v="7.4479287053445267E-2"/>
    <x v="2"/>
    <m/>
    <x v="7"/>
    <x v="4"/>
    <s v="No root cause"/>
    <s v="No root cause"/>
    <s v=" "/>
  </r>
  <r>
    <s v="Entree-Cite-Verte-IHS"/>
    <s v="CTR_519"/>
    <s v="Yaounde"/>
    <s v="IHS"/>
    <s v="Grid-Gen"/>
    <s v="CENTRE"/>
    <s v="Yaounde"/>
    <s v="ZTE"/>
    <n v="0"/>
    <n v="0"/>
    <n v="0"/>
    <n v="0"/>
    <n v="0"/>
    <n v="0"/>
    <n v="0"/>
    <n v="0"/>
    <n v="6.9503300202891458E-2"/>
    <n v="0"/>
    <n v="0"/>
    <n v="7.3368161674271537"/>
    <n v="1.2930431780111835E-2"/>
    <n v="8.2826103705986226E-2"/>
    <n v="7.3368161674271537"/>
    <n v="2.0391201741845095"/>
    <n v="0"/>
    <n v="0"/>
    <n v="0"/>
    <n v="2.6574266692919492E-3"/>
    <n v="0"/>
    <n v="0"/>
    <n v="0.33875947756061831"/>
    <n v="0"/>
    <m/>
    <n v="0"/>
    <n v="7.4140420565414936E-2"/>
    <n v="7.3188814151369463E-2"/>
    <n v="6.2157654762998192E-2"/>
    <n v="8.2114980946314725E-2"/>
    <n v="7.4140420565414936E-2"/>
    <x v="0"/>
    <m/>
    <x v="7"/>
    <x v="4"/>
    <s v="No root cause"/>
    <s v="No root cause"/>
    <s v=" "/>
  </r>
  <r>
    <s v="Ngousso-Maetur"/>
    <s v="CTR_567"/>
    <s v="Yaounde"/>
    <s v="CAMUSAT"/>
    <s v="Good Grid no GE - 8h"/>
    <s v="CENTRE"/>
    <s v="Yaounde"/>
    <s v="ZTE"/>
    <n v="0"/>
    <n v="0"/>
    <n v="0"/>
    <n v="0"/>
    <n v="0"/>
    <n v="0"/>
    <n v="0"/>
    <n v="0"/>
    <n v="0"/>
    <n v="0"/>
    <n v="0"/>
    <n v="13.868556899607057"/>
    <n v="13.868556899607057"/>
    <n v="13.868556899607057"/>
    <n v="13.868556899607057"/>
    <n v="38.878152171741817"/>
    <n v="1.8300217159913594"/>
    <n v="0"/>
    <n v="0"/>
    <n v="0"/>
    <n v="0"/>
    <n v="0"/>
    <n v="0.27011226111696107"/>
    <n v="0"/>
    <m/>
    <n v="0"/>
    <n v="7.0555569823617353E-2"/>
    <n v="1.4238096950949006E-2"/>
    <n v="1.1475259340859838E-2"/>
    <n v="0.12401037938831129"/>
    <n v="7.0555569823617353E-2"/>
    <x v="0"/>
    <m/>
    <x v="7"/>
    <x v="4"/>
    <s v="No root cause"/>
    <s v="No root cause"/>
    <s v=" "/>
  </r>
  <r>
    <s v="Banguem-Street-II"/>
    <s v="SUO_150"/>
    <s v="SUD-OUEST"/>
    <s v="IHS"/>
    <s v="Grid-Gen"/>
    <s v="SUD-OUEST"/>
    <s v="Banguem"/>
    <s v="NOKIA"/>
    <n v="4.2058874752221954E-2"/>
    <n v="6.0743692180739071E-2"/>
    <n v="6.447704855883081E-2"/>
    <n v="3.2896821418547537E-2"/>
    <n v="2.6638489712277797E-2"/>
    <n v="4.3122971497668382E-2"/>
    <n v="4.8100780001790716E-2"/>
    <n v="5.060771979191029E-2"/>
    <n v="3.6630177796639268E-2"/>
    <n v="4.9525587508405446E-2"/>
    <n v="6.11404740180242E-2"/>
    <n v="8.2683423079447441E-2"/>
    <n v="4.182441275746257E-2"/>
    <n v="2.5967874030128443E-2"/>
    <n v="8.2683423079447441E-2"/>
    <n v="0.13096298008463816"/>
    <n v="8.6268273821243996E-2"/>
    <n v="0.15290012641503511"/>
    <n v="9.5346328684798518E-2"/>
    <n v="6.0817617062320042E-2"/>
    <n v="4.0485627780488712E-2"/>
    <n v="4.0485627780488712E-2"/>
    <n v="7.8099807951876682E-2"/>
    <n v="9.4793441256959252E-2"/>
    <m/>
    <n v="6.260112489405964E-2"/>
    <n v="6.7969483467595807E-2"/>
    <n v="0.47597708315847947"/>
    <n v="0"/>
    <n v="0"/>
    <n v="6.7969483467595807E-2"/>
    <x v="2"/>
    <m/>
    <x v="1"/>
    <x v="0"/>
    <s v="Defaut GE &amp; Power Cabinet"/>
    <s v="PASSIVE"/>
    <s v="[Ticket -  11/05/2026] INC-20260511-00001455..Grid Outage"/>
  </r>
  <r>
    <s v="Boukoula-IHS"/>
    <s v="NRD_014"/>
    <s v="EXTREME-NORD"/>
    <s v="IHS"/>
    <s v="Grid-Gen"/>
    <s v="NORD"/>
    <s v="Boukoula"/>
    <s v="NOKIA"/>
    <n v="0"/>
    <n v="0.71386609729377348"/>
    <n v="0.49014883816436305"/>
    <n v="0"/>
    <n v="7.8811494932899656E-2"/>
    <n v="0"/>
    <n v="0.49078817628828031"/>
    <n v="0"/>
    <n v="0"/>
    <n v="0"/>
    <n v="0"/>
    <n v="1.313629842054145"/>
    <n v="2.0511527074673565E-3"/>
    <n v="3.2996804424475757E-3"/>
    <n v="1.3136298420541452"/>
    <n v="0"/>
    <n v="0"/>
    <n v="0"/>
    <n v="1.6052499449744457E-3"/>
    <n v="0.24629174950840185"/>
    <n v="9.8627983095201256E-3"/>
    <n v="9.8627983095201256E-3"/>
    <n v="0"/>
    <n v="4.3483376314883214E-2"/>
    <m/>
    <n v="4.8425040006730279E-2"/>
    <n v="6.6114635322586643E-2"/>
    <n v="0.46298794208042082"/>
    <n v="0"/>
    <n v="0"/>
    <n v="6.6114635322586643E-2"/>
    <x v="0"/>
    <m/>
    <x v="1"/>
    <x v="0"/>
    <s v="Defaut GE &amp; Power Cabinet"/>
    <s v="PASSIVE"/>
    <s v="[Ticket -  11/05/2026] INC-20260511-00002984..Grid Outage"/>
  </r>
  <r>
    <s v="Kaele"/>
    <s v="EXN_011"/>
    <s v="EXTREME-NORD"/>
    <s v="IHS"/>
    <s v="Grid-Gen"/>
    <s v="EXTREME-NORD"/>
    <s v="Kaele"/>
    <s v="NOKIA"/>
    <n v="0.23333032236829862"/>
    <n v="0.59597723953319981"/>
    <n v="0.92546130111667813"/>
    <n v="0"/>
    <n v="0"/>
    <n v="0"/>
    <n v="0"/>
    <n v="0.10539955596344142"/>
    <n v="0"/>
    <n v="0.11074796143878519"/>
    <n v="0"/>
    <n v="0.42694501507528732"/>
    <n v="0.13122420095732315"/>
    <n v="1.9673216462817208E-2"/>
    <n v="0.42694501507528737"/>
    <n v="6.02129584658272E-2"/>
    <n v="7.0129256849387617E-2"/>
    <n v="5.1668221885495955E-2"/>
    <n v="0"/>
    <n v="0.20790936558055348"/>
    <n v="6.6881543690234654E-3"/>
    <n v="6.6881543690234654E-3"/>
    <n v="5.8769984096565912E-2"/>
    <n v="1.507282405801476"/>
    <m/>
    <n v="9.1137250201893082E-3"/>
    <n v="6.5989789774364843E-2"/>
    <n v="0.46211367296939754"/>
    <n v="0"/>
    <n v="0"/>
    <n v="6.5989789774364843E-2"/>
    <x v="2"/>
    <m/>
    <x v="7"/>
    <x v="4"/>
    <s v="No root cause"/>
    <s v="No root cause"/>
    <s v=" "/>
  </r>
  <r>
    <s v="Mbingo-IHS"/>
    <s v="NRO_031"/>
    <s v="NORD-OUEST"/>
    <s v="IHS"/>
    <s v="Grid-Gen"/>
    <s v="NORD-OUEST"/>
    <s v="Mbingo"/>
    <s v="NOKIA"/>
    <n v="2.0924462720842469"/>
    <n v="0"/>
    <n v="0"/>
    <n v="0"/>
    <n v="1.0795221731192857"/>
    <n v="0"/>
    <n v="0"/>
    <n v="0"/>
    <n v="0"/>
    <n v="0"/>
    <n v="0"/>
    <n v="0"/>
    <n v="0"/>
    <n v="0.36706374685032511"/>
    <n v="0"/>
    <n v="0"/>
    <n v="0"/>
    <n v="0.27478505163611888"/>
    <n v="0.36704591177200763"/>
    <n v="0"/>
    <n v="0"/>
    <n v="0"/>
    <n v="0"/>
    <n v="5.1472036024004637E-2"/>
    <m/>
    <n v="0"/>
    <n v="6.4402467804116376E-2"/>
    <n v="0.20932500429640821"/>
    <n v="0.10279919826187998"/>
    <n v="0"/>
    <n v="6.4402467804116376E-2"/>
    <x v="2"/>
    <m/>
    <x v="1"/>
    <x v="0"/>
    <s v="Defaut GE &amp; Power Cabinet"/>
    <s v="PASSIVE"/>
    <s v="[OCM RAN -  11/05/2026 14h] Power status check Ongoing   ;   [Ticket -  11/05/2026] INC-20260511-00009110..Grid Outage"/>
  </r>
  <r>
    <s v="Mazavou"/>
    <s v="EXN_215"/>
    <s v="EXTREME-NORD"/>
    <s v="CAMUSAT"/>
    <s v="Hybrid Solar - S3"/>
    <s v="EXTREME-NORD"/>
    <s v="Kalfou"/>
    <s v="NOKIA"/>
    <n v="0"/>
    <n v="0"/>
    <n v="0.35418919662889159"/>
    <n v="0"/>
    <n v="0"/>
    <n v="1.6052499449744453E-3"/>
    <n v="0.4909985947913838"/>
    <n v="0"/>
    <n v="0"/>
    <n v="0"/>
    <n v="0"/>
    <n v="1.3145572454818086"/>
    <n v="0"/>
    <n v="0"/>
    <n v="1.3145572454818086"/>
    <n v="0"/>
    <n v="0"/>
    <n v="0"/>
    <n v="0"/>
    <n v="0.24486495356483323"/>
    <n v="9.8627983095199746E-3"/>
    <n v="9.8627983095199746E-3"/>
    <n v="0"/>
    <n v="0"/>
    <m/>
    <n v="5.8234900781574138E-2"/>
    <n v="6.4366797647481822E-2"/>
    <n v="0.45074817452609617"/>
    <n v="0"/>
    <n v="0"/>
    <n v="6.4366797647481822E-2"/>
    <x v="2"/>
    <m/>
    <x v="7"/>
    <x v="4"/>
    <s v="No root cause"/>
    <s v="No root cause"/>
    <s v="[CellDown NOKIA -  11/05/2026] Check BO RAN  ongoing    ;   [CellDown NOKIA -  11/05/2026] Check FME ongoing    ;   [CellDown NOKIA -  11/05/2026] Check FME ongoing    ;    "/>
  </r>
  <r>
    <s v="Donga-MTN-IHS"/>
    <s v="CTR_166"/>
    <s v="CENTRE"/>
    <s v="IHS"/>
    <s v="Hybrid-Gen"/>
    <s v="CENTRE"/>
    <s v="Donga"/>
    <s v="NOKIA"/>
    <n v="0"/>
    <n v="0"/>
    <n v="0"/>
    <n v="0"/>
    <n v="0"/>
    <n v="0"/>
    <n v="0"/>
    <n v="0"/>
    <n v="0"/>
    <n v="0"/>
    <n v="0"/>
    <n v="0"/>
    <n v="0.57666213792550824"/>
    <n v="0"/>
    <n v="0"/>
    <n v="0"/>
    <n v="1.5216710469619013"/>
    <n v="6.1628399722628862"/>
    <n v="3.1365780115917339"/>
    <n v="0"/>
    <n v="0"/>
    <n v="0"/>
    <n v="0"/>
    <n v="0"/>
    <m/>
    <n v="0"/>
    <n v="6.4110119196833751E-2"/>
    <n v="0.20782625724893988"/>
    <n v="9.1111434118411216E-2"/>
    <n v="7.3738713920245271E-3"/>
    <n v="6.4110119196833751E-2"/>
    <x v="0"/>
    <m/>
    <x v="7"/>
    <x v="4"/>
    <s v="No root cause"/>
    <s v="No root cause"/>
    <s v="[Ticket -  11/05/2026] INC-20260511-00015014..Others"/>
  </r>
  <r>
    <s v="Babanki-IHS"/>
    <s v="NRO_058"/>
    <s v="NORD-OUEST"/>
    <s v="IHS"/>
    <s v="Grid-Gen"/>
    <s v="NORD-OUEST"/>
    <s v="Babanki"/>
    <s v="NOKIA"/>
    <n v="2.0923861516778413"/>
    <n v="0"/>
    <n v="0"/>
    <n v="0"/>
    <n v="1.0719943551738911"/>
    <n v="0"/>
    <n v="0.58064207155090763"/>
    <n v="0"/>
    <n v="0"/>
    <n v="0"/>
    <n v="0"/>
    <n v="0"/>
    <n v="0"/>
    <n v="0.36670704528397718"/>
    <n v="0"/>
    <n v="0"/>
    <n v="0"/>
    <n v="0.27150339722571781"/>
    <n v="0.36347889610852863"/>
    <n v="0"/>
    <n v="0"/>
    <n v="0"/>
    <n v="0"/>
    <n v="5.0847808282895757E-2"/>
    <m/>
    <n v="0"/>
    <n v="6.1655865743237809E-2"/>
    <n v="0.20008273083702027"/>
    <n v="9.8549102209710387E-2"/>
    <n v="0"/>
    <n v="6.1655865743237809E-2"/>
    <x v="2"/>
    <m/>
    <x v="7"/>
    <x v="4"/>
    <s v="No root cause"/>
    <s v="No root cause"/>
    <s v=" "/>
  </r>
  <r>
    <s v="Dourbeye"/>
    <s v="NRD_057"/>
    <s v="NORD"/>
    <s v="IHS"/>
    <s v="Grid-Gen"/>
    <s v="NORD"/>
    <s v="Dourbeye"/>
    <s v="NOKIA"/>
    <n v="0.27440856003813824"/>
    <n v="1.7913100101545736"/>
    <n v="1.9410619273638929"/>
    <n v="0.15238514163131733"/>
    <n v="0.19189938535300505"/>
    <n v="5.8859164649063579E-3"/>
    <n v="1.783370505255133"/>
    <n v="0.13050946850434039"/>
    <n v="0"/>
    <n v="0.83678112409419891"/>
    <n v="0.17772655543285021"/>
    <n v="3.2908676884766161"/>
    <n v="1.7415281392201041"/>
    <n v="1.7494939144334163"/>
    <n v="1.3095178660841684"/>
    <n v="0"/>
    <n v="0"/>
    <n v="0"/>
    <n v="0"/>
    <n v="0.6635218959108804"/>
    <n v="0.59078696926373953"/>
    <n v="0.59078696926373953"/>
    <n v="8.1154302773709126E-3"/>
    <n v="5.7607302965188747E-2"/>
    <m/>
    <n v="9.6308308234450849E-4"/>
    <n v="6.0424849628117124E-2"/>
    <n v="0.1837214089021578"/>
    <n v="0"/>
    <n v="6.5561264710134279E-2"/>
    <n v="6.0424849628117124E-2"/>
    <x v="0"/>
    <m/>
    <x v="1"/>
    <x v="0"/>
    <s v="Defaut GE &amp; Power Cabinet"/>
    <s v="PASSIVE"/>
    <s v="[Ticket -  11/05/2026] INC-20260511-00003013..Grid Outage"/>
  </r>
  <r>
    <s v="Likok-MTN"/>
    <s v="ADM_065"/>
    <s v="ADAMAOUA"/>
    <s v="IHS"/>
    <s v="Hybrid-Gen"/>
    <s v="ADAMAOUA"/>
    <s v="Likok"/>
    <s v="NOKIA"/>
    <n v="7.0460792130125323E-3"/>
    <n v="0.10459049954350873"/>
    <n v="0.30566363529421858"/>
    <n v="6.7781142645762073E-3"/>
    <n v="8.1216566360464718E-2"/>
    <n v="8.2055606024955888E-3"/>
    <n v="4.4101884295042464E-2"/>
    <n v="6.0300749382617272E-2"/>
    <n v="2.3829269271923272E-2"/>
    <n v="9.1137436547942832E-2"/>
    <n v="0.12321264683942047"/>
    <n v="5.6190251951872558E-3"/>
    <n v="8.8298967352942112E-3"/>
    <n v="1.0792096009804093E-2"/>
    <n v="5.6190251951872576E-3"/>
    <n v="3.0003510324951545E-2"/>
    <n v="2.9610488251830585E-2"/>
    <n v="0.19570900928540297"/>
    <n v="0.12187754675483665"/>
    <n v="1.0524523381461703E-2"/>
    <n v="1.3467806808699235E-2"/>
    <n v="1.3467806808699235E-2"/>
    <n v="3.6568259206773749E-3"/>
    <n v="8.4552516989391327E-3"/>
    <m/>
    <n v="2.4525895870934726E-2"/>
    <n v="5.8911157736916901E-2"/>
    <n v="0.18334672214029071"/>
    <n v="9.7492220107552929E-2"/>
    <n v="0"/>
    <n v="5.8911157736916901E-2"/>
    <x v="0"/>
    <m/>
    <x v="7"/>
    <x v="4"/>
    <s v="No root cause"/>
    <s v="No root cause"/>
    <s v=" "/>
  </r>
  <r>
    <s v="Bata"/>
    <s v="ADM_027"/>
    <s v="ADAMAOUA"/>
    <s v="IHS"/>
    <s v="Solar-Grid-Gen"/>
    <s v="ADAMAOUA"/>
    <s v="Bata"/>
    <s v="NOKIA"/>
    <n v="0"/>
    <n v="0"/>
    <n v="0"/>
    <n v="0"/>
    <n v="0"/>
    <n v="0"/>
    <n v="0"/>
    <n v="0"/>
    <n v="0"/>
    <n v="3.4814715937128843E-2"/>
    <n v="4.4479868197211093E-2"/>
    <n v="0"/>
    <n v="0"/>
    <n v="0"/>
    <n v="0"/>
    <n v="0.15005992348472294"/>
    <n v="0"/>
    <n v="0"/>
    <n v="0"/>
    <n v="0"/>
    <n v="0"/>
    <n v="0"/>
    <n v="0"/>
    <n v="0"/>
    <m/>
    <n v="0"/>
    <n v="5.8215548395245668E-2"/>
    <n v="0.18347161772757975"/>
    <n v="9.5367049097034154E-2"/>
    <n v="0"/>
    <n v="5.8215548395245668E-2"/>
    <x v="0"/>
    <m/>
    <x v="12"/>
    <x v="7"/>
    <s v="BSS Hardware issue"/>
    <s v="ACTIVE"/>
    <s v="[CellDown NOKIA -  11/05/2026] FRGU faulty    ;   [CellDown NOKIA -  11/05/2026] FRGU faulty    ;    "/>
  </r>
  <r>
    <s v="Makak-Camrail"/>
    <s v="CTR_144"/>
    <s v="CENTRE"/>
    <s v="CAMUSAT"/>
    <s v="Good Grid + GE"/>
    <s v="CENTRE"/>
    <s v="Makak"/>
    <s v="NOKIA"/>
    <n v="0"/>
    <n v="2.7557132383088576"/>
    <n v="13.868556899607057"/>
    <n v="15.277168942620083"/>
    <n v="13.868556899607057"/>
    <n v="16.475857390383077"/>
    <n v="11.797636780782634"/>
    <n v="0"/>
    <n v="3.2995751239518789"/>
    <n v="9.0302263954605291"/>
    <n v="0"/>
    <n v="0"/>
    <n v="0"/>
    <n v="0"/>
    <n v="0"/>
    <n v="0"/>
    <n v="0"/>
    <n v="0"/>
    <n v="0"/>
    <n v="0"/>
    <n v="0"/>
    <n v="0"/>
    <n v="0"/>
    <n v="0"/>
    <m/>
    <n v="0"/>
    <n v="5.8106685158075606E-2"/>
    <n v="0.13213953135178991"/>
    <n v="0.11687764143469567"/>
    <n v="0"/>
    <n v="5.8106685158075606E-2"/>
    <x v="0"/>
    <m/>
    <x v="7"/>
    <x v="4"/>
    <s v="No root cause"/>
    <s v="No root cause"/>
    <s v=" "/>
  </r>
  <r>
    <s v="Mvoula"/>
    <s v="SUD_245"/>
    <s v="CENTRE"/>
    <s v="IHS"/>
    <s v="Grid-Gen"/>
    <s v="SUD"/>
    <s v="Mvoula"/>
    <s v="NOKIA"/>
    <n v="9.7201176829808059E-3"/>
    <n v="3.8345418382400923E-3"/>
    <n v="0"/>
    <n v="0"/>
    <n v="2.4077355728483103E-3"/>
    <n v="0"/>
    <n v="0"/>
    <n v="0"/>
    <n v="3.1505322438735179"/>
    <n v="7.1233332771329856"/>
    <n v="0"/>
    <n v="0"/>
    <n v="0"/>
    <n v="0"/>
    <n v="0"/>
    <n v="0"/>
    <n v="0"/>
    <n v="1.8405800823552466E-2"/>
    <n v="0"/>
    <n v="0"/>
    <n v="0"/>
    <n v="0"/>
    <n v="0"/>
    <n v="0"/>
    <m/>
    <n v="0"/>
    <n v="5.6483693031192765E-2"/>
    <n v="0.18384630448944683"/>
    <n v="9.0048910105368182E-2"/>
    <n v="0"/>
    <n v="5.6483693031192765E-2"/>
    <x v="0"/>
    <m/>
    <x v="7"/>
    <x v="4"/>
    <s v="No root cause"/>
    <s v="No root cause"/>
    <s v="[Ticket -  11/05/2026] INC-20260511-00009318..Others"/>
  </r>
  <r>
    <s v="Ngomedzap"/>
    <s v="CTR_188"/>
    <s v="CENTRE"/>
    <s v="CAMUSAT"/>
    <s v="Bad Grid + Solar + GE"/>
    <s v="CENTRE"/>
    <s v="Ngomedzap"/>
    <s v="NOKIA"/>
    <n v="18.542340338678692"/>
    <n v="13.745846130854471"/>
    <n v="0"/>
    <n v="0"/>
    <n v="7.5442381282584681E-2"/>
    <n v="5.4445598000339057"/>
    <n v="18.542178018836168"/>
    <n v="18.542502658521219"/>
    <n v="18.542178018836168"/>
    <n v="8.0829600918532165"/>
    <n v="0"/>
    <n v="0"/>
    <n v="0"/>
    <n v="0"/>
    <n v="0"/>
    <n v="8.1114827941432459"/>
    <n v="18.490178579072179"/>
    <n v="18.489964558132368"/>
    <n v="18.490339094777031"/>
    <n v="18.490392600011983"/>
    <n v="4.1798467895432223"/>
    <n v="4.1798467895432223"/>
    <n v="0.43155539004602878"/>
    <n v="0"/>
    <m/>
    <n v="1.8762502389900376E-2"/>
    <n v="5.5805960055131838E-2"/>
    <n v="0.13601129455774971"/>
    <n v="0.10837744933035501"/>
    <n v="0"/>
    <n v="5.5805960055131838E-2"/>
    <x v="0"/>
    <m/>
    <x v="7"/>
    <x v="4"/>
    <s v="No root cause"/>
    <s v="No root cause"/>
    <s v=" "/>
  </r>
  <r>
    <s v="Dschang-II"/>
    <s v="OST_020"/>
    <s v="OUEST"/>
    <s v="IHS"/>
    <s v="Grid-Gen"/>
    <s v="OUEST"/>
    <s v="Dschang"/>
    <s v="Huawei"/>
    <n v="0"/>
    <n v="0"/>
    <n v="0"/>
    <n v="0"/>
    <n v="0"/>
    <n v="0"/>
    <n v="0"/>
    <n v="0"/>
    <n v="0.14455330976249384"/>
    <n v="0"/>
    <n v="4.9866878975438948E-2"/>
    <n v="0"/>
    <n v="0"/>
    <n v="0"/>
    <n v="0"/>
    <n v="0"/>
    <n v="0"/>
    <n v="0"/>
    <n v="0"/>
    <n v="5.3237708777426784E-2"/>
    <n v="0"/>
    <n v="0"/>
    <n v="0"/>
    <n v="5.5823795133449178E-2"/>
    <m/>
    <n v="0.15304280704157425"/>
    <n v="5.3951111910122612E-2"/>
    <n v="4.8084801106275152E-2"/>
    <n v="6.4813964795604376E-2"/>
    <n v="4.8564461867458143E-2"/>
    <n v="5.3951111910122612E-2"/>
    <x v="0"/>
    <m/>
    <x v="7"/>
    <x v="4"/>
    <s v="No root cause"/>
    <s v="No root cause"/>
    <s v=" "/>
  </r>
  <r>
    <s v="Mokolo-Djimeta-IHS"/>
    <s v="EXN_140"/>
    <s v="EXTREME-NORD"/>
    <m/>
    <m/>
    <s v="EXTREME-NORD"/>
    <s v="Mokolo"/>
    <s v="NOKIA"/>
    <n v="0"/>
    <n v="0.81668465357338604"/>
    <n v="0.16739040939603173"/>
    <n v="0"/>
    <n v="0"/>
    <n v="5.083291492419221E-3"/>
    <n v="0.14911644101847027"/>
    <n v="1.0654501347913408"/>
    <n v="0.45632201199742134"/>
    <n v="0"/>
    <n v="0"/>
    <n v="0"/>
    <n v="1.7224099388344294"/>
    <n v="1.5486508137047401"/>
    <n v="0"/>
    <n v="0.59560796877794564"/>
    <n v="0.51101347251812157"/>
    <n v="0"/>
    <n v="0"/>
    <n v="0"/>
    <n v="0"/>
    <n v="0"/>
    <n v="0"/>
    <n v="0"/>
    <m/>
    <n v="8.5524149846140568E-2"/>
    <n v="5.3665750657044285E-2"/>
    <n v="0.37581082215268036"/>
    <n v="0"/>
    <n v="0"/>
    <n v="5.3665750657044285E-2"/>
    <x v="2"/>
    <m/>
    <x v="7"/>
    <x v="4"/>
    <s v="No root cause"/>
    <s v="No root cause"/>
    <s v="[Ticket -  11/05/2026] INC-20260511-00004878..Others"/>
  </r>
  <r>
    <s v="EMVIENG1"/>
    <s v="SUD_160"/>
    <s v="CENTRE"/>
    <s v="ESCO"/>
    <s v="HGB"/>
    <s v="SUD"/>
    <s v="Emvieng"/>
    <s v="NOKIA"/>
    <n v="0"/>
    <n v="0"/>
    <n v="3.759398628524356E-3"/>
    <n v="0"/>
    <n v="0"/>
    <n v="0"/>
    <n v="0"/>
    <n v="0"/>
    <n v="0.22160425785545262"/>
    <n v="0"/>
    <n v="0"/>
    <n v="0"/>
    <n v="0"/>
    <n v="0.83307650820556278"/>
    <n v="0"/>
    <n v="0"/>
    <n v="0"/>
    <n v="0.10119623437290447"/>
    <n v="0"/>
    <n v="0"/>
    <n v="0"/>
    <n v="0"/>
    <n v="1.8209614962061169E-2"/>
    <n v="8.9175391586982075E-4"/>
    <m/>
    <n v="0"/>
    <n v="5.3416059560600672E-2"/>
    <n v="0.18796785886998468"/>
    <n v="7.9158038971680569E-2"/>
    <n v="0"/>
    <n v="5.3416059560600672E-2"/>
    <x v="0"/>
    <m/>
    <x v="7"/>
    <x v="4"/>
    <s v="No root cause"/>
    <s v="No root cause"/>
    <s v=" "/>
  </r>
  <r>
    <s v="Nsimalen"/>
    <s v="CTR_010"/>
    <s v="Yaounde"/>
    <s v="IHS"/>
    <s v="Grid-Gen"/>
    <s v="CENTRE"/>
    <s v="Yaounde"/>
    <s v="ZTE"/>
    <n v="0"/>
    <n v="0"/>
    <n v="0"/>
    <n v="1.1129088870055419E-2"/>
    <n v="0"/>
    <n v="0"/>
    <n v="1.1396615044815888E-2"/>
    <n v="0"/>
    <n v="0"/>
    <n v="0"/>
    <n v="0"/>
    <n v="0"/>
    <n v="0.14854836730559065"/>
    <n v="0"/>
    <n v="0"/>
    <n v="0"/>
    <n v="10.039151563922346"/>
    <n v="0"/>
    <n v="0"/>
    <n v="0.44011622763837899"/>
    <n v="0"/>
    <n v="0"/>
    <n v="0"/>
    <n v="0"/>
    <m/>
    <n v="5.3359344011551428"/>
    <n v="5.3219873699108987E-2"/>
    <n v="1.8734338093353954E-3"/>
    <n v="1.7212889011291286E-2"/>
    <n v="9.0459860309454951E-2"/>
    <n v="5.3219873699108987E-2"/>
    <x v="0"/>
    <m/>
    <x v="7"/>
    <x v="4"/>
    <s v="No root cause"/>
    <s v="No root cause"/>
    <s v=" "/>
  </r>
  <r>
    <s v="Ngbetnsouen"/>
    <s v="OST_219"/>
    <s v="OUEST"/>
    <s v="IHS"/>
    <s v="Grid-Gen"/>
    <s v="OUEST"/>
    <s v="Ngbetnsouen"/>
    <s v="NOKIA"/>
    <n v="1.7756656423187911"/>
    <n v="0"/>
    <n v="0"/>
    <n v="0"/>
    <n v="0"/>
    <n v="0"/>
    <n v="0"/>
    <n v="0"/>
    <n v="0.25878843825887876"/>
    <n v="0"/>
    <n v="0"/>
    <n v="0.83940796100823833"/>
    <n v="0"/>
    <n v="5.321220461543291"/>
    <n v="0.83940796100823822"/>
    <n v="0.44070478522285272"/>
    <n v="5.8927098760676228E-2"/>
    <n v="0"/>
    <n v="0"/>
    <n v="0"/>
    <n v="0"/>
    <n v="0"/>
    <n v="3.7763459776904571"/>
    <n v="2.9310346057591605"/>
    <m/>
    <n v="0.68520587387603338"/>
    <n v="5.3077193072570174E-2"/>
    <n v="0.17185632810970031"/>
    <n v="8.5001921043415446E-2"/>
    <n v="0"/>
    <n v="5.3077193072570174E-2"/>
    <x v="0"/>
    <m/>
    <x v="7"/>
    <x v="4"/>
    <s v="No root cause"/>
    <s v="No root cause"/>
    <s v=" "/>
  </r>
  <r>
    <s v="Mousgoy-IHS"/>
    <s v="EXN_136"/>
    <s v="EXTREME-NORD"/>
    <s v="IHS"/>
    <s v="Hybrid-Gen"/>
    <s v="EXTREME-NORD"/>
    <s v="Mousgoy"/>
    <s v="NOKIA"/>
    <n v="0"/>
    <n v="0"/>
    <n v="0"/>
    <n v="0"/>
    <n v="0"/>
    <n v="2.7645971274559804E-3"/>
    <n v="0"/>
    <n v="0"/>
    <n v="0"/>
    <n v="0"/>
    <n v="0"/>
    <n v="0"/>
    <n v="9.8837447351154253E-2"/>
    <n v="0"/>
    <n v="0"/>
    <n v="0"/>
    <n v="0"/>
    <n v="0"/>
    <n v="0"/>
    <n v="0"/>
    <n v="3.2994894887183024E-3"/>
    <n v="3.2994894887183024E-3"/>
    <n v="0"/>
    <n v="0"/>
    <m/>
    <n v="4.2628304094322431E-2"/>
    <n v="5.2613481036317931E-2"/>
    <n v="0.36844198250262783"/>
    <n v="0"/>
    <n v="0"/>
    <n v="5.2613481036317931E-2"/>
    <x v="2"/>
    <m/>
    <x v="1"/>
    <x v="0"/>
    <s v="Defaut GE &amp; Power Cabinet"/>
    <s v="PASSIVE"/>
    <s v="[Ticket -  11/05/2026] INC-20260511-00003073..Grid Outage"/>
  </r>
  <r>
    <s v="Douroum-IHS"/>
    <s v="NRD_122"/>
    <s v="NORD"/>
    <s v="IHS"/>
    <s v="Grid-Gen"/>
    <s v="NORD"/>
    <s v="Douroum"/>
    <s v="NOKIA"/>
    <n v="0"/>
    <n v="0"/>
    <n v="0"/>
    <n v="0"/>
    <n v="0"/>
    <n v="1.0701666299831919E-3"/>
    <n v="0"/>
    <n v="0"/>
    <n v="0"/>
    <n v="1.997322350721719"/>
    <n v="0"/>
    <n v="0"/>
    <n v="0.14376696406804423"/>
    <n v="0"/>
    <n v="0"/>
    <n v="0"/>
    <n v="0"/>
    <n v="0"/>
    <n v="3.5761401551931575E-2"/>
    <n v="0"/>
    <n v="2.5860863560224117E-3"/>
    <n v="2.5860863560224117E-3"/>
    <n v="0"/>
    <n v="0"/>
    <m/>
    <n v="3.1302373927002636E-2"/>
    <n v="5.2524305644730949E-2"/>
    <n v="0.36781750456618267"/>
    <n v="0"/>
    <n v="0"/>
    <n v="5.2524305644730949E-2"/>
    <x v="0"/>
    <m/>
    <x v="7"/>
    <x v="4"/>
    <s v="No root cause"/>
    <s v="No root cause"/>
    <s v="[Ticket -  11/05/2026] INC-20260511-00003516..Transmission Board fault"/>
  </r>
  <r>
    <s v="Indoor-Agence-Garoua"/>
    <s v="NRD_188"/>
    <s v="Garoua"/>
    <m/>
    <m/>
    <s v="NORD"/>
    <s v="Garoua"/>
    <s v="Huawei"/>
    <n v="0.15871436194650618"/>
    <n v="4.6585224565038108E-2"/>
    <n v="0.11389481013489028"/>
    <n v="4.0610473328710484E-2"/>
    <n v="2.0314154203513936E-2"/>
    <n v="3.6098198514409319E-2"/>
    <n v="1.9351059974374557E-2"/>
    <n v="3.0212622669668669E-2"/>
    <n v="2.7804887096820222E-2"/>
    <n v="2.6395915909745944E-2"/>
    <n v="2.6823957789363445E-2"/>
    <n v="4.0182431449092976E-2"/>
    <n v="2.750169076542449E-2"/>
    <n v="3.9593873864618913E-2"/>
    <n v="4.0182431449092976E-2"/>
    <n v="2.4969109644354271E-2"/>
    <n v="6.5989789774364861E-3"/>
    <n v="2.5843028481906668E-2"/>
    <n v="5.7553797730236597E-2"/>
    <n v="4.1555732479532467E-2"/>
    <n v="5.3041522915935425E-2"/>
    <n v="5.3041522915935425E-2"/>
    <n v="1.9083533799613622E-2"/>
    <n v="1.355465952122089E-2"/>
    <m/>
    <n v="6.9913507004191961E-3"/>
    <n v="5.2488635488096159E-2"/>
    <n v="0"/>
    <n v="0.14838147842141233"/>
    <n v="5.1300487888160011E-3"/>
    <n v="5.2488635488096159E-2"/>
    <x v="0"/>
    <m/>
    <x v="7"/>
    <x v="4"/>
    <s v="No root cause"/>
    <s v="No root cause"/>
    <s v="[CellDown Huawei -  11/05/2026] 27/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   [CellDown Huawei -  11/05/2026] 27/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   [CellDown Huawei -  11/05/2026] 27/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    "/>
  </r>
  <r>
    <s v="Dogba-Ngd-IHS"/>
    <s v="ADM_128"/>
    <s v="Ngaoundere"/>
    <s v="IHS"/>
    <s v="Hybrid-Gen"/>
    <s v="ADAMAOUA"/>
    <s v="Dogba"/>
    <s v="NOKIA"/>
    <n v="4.4712541341711542E-2"/>
    <n v="8.4538271224456601E-3"/>
    <n v="4.4052643443967887E-3"/>
    <n v="4.6371203625229362E-4"/>
    <n v="2.4255706511658436E-3"/>
    <n v="0.50737230797327881"/>
    <n v="1.5486911906127561"/>
    <n v="1.5519371748665223"/>
    <n v="0.4643362639934025"/>
    <n v="0.51630768221029422"/>
    <n v="3.6651085942248585E-2"/>
    <n v="1.5601769810491588"/>
    <n v="1.8013429100569866E-3"/>
    <n v="0.66334006785890598"/>
    <n v="1.5601769810491588"/>
    <n v="1.5568774915604411"/>
    <n v="2.3511448693473502"/>
    <n v="1.6253998624558761"/>
    <n v="1.5747482400344714"/>
    <n v="1.5419316959304632"/>
    <n v="1.543679533605568"/>
    <n v="1.543679533605568"/>
    <n v="1.5610687349650287"/>
    <n v="1.5412182927977673"/>
    <m/>
    <n v="1.5405048896650715"/>
    <n v="5.2435130253143961E-2"/>
    <n v="0.36719302662973752"/>
    <n v="0"/>
    <n v="0"/>
    <n v="5.2435130253143961E-2"/>
    <x v="0"/>
    <m/>
    <x v="7"/>
    <x v="4"/>
    <s v="No root cause"/>
    <s v="No root cause"/>
    <s v="[CellDown NOKIA -  11/05/2026] Check FME  ongoing    ;   [CellDown NOKIA -  11/05/2026] Check FME  ongoing    ;   [CellDown NOKIA -  11/05/2026] Check FME  ongoing    ;    "/>
  </r>
  <r>
    <s v="Moude-IHS"/>
    <s v="EXN_185"/>
    <s v="EXTREME-NORD"/>
    <s v="IHS"/>
    <e v="#N/A"/>
    <s v="EXTREME-NORD"/>
    <s v="Moude"/>
    <s v="NOKIA"/>
    <n v="0"/>
    <n v="0"/>
    <n v="0.4083459218469665"/>
    <n v="0"/>
    <n v="0"/>
    <n v="2.6754165749574661E-3"/>
    <n v="0"/>
    <n v="0"/>
    <n v="0"/>
    <n v="1.1593471824817056E-3"/>
    <n v="0"/>
    <n v="0"/>
    <n v="0"/>
    <n v="0"/>
    <n v="0"/>
    <n v="0"/>
    <n v="0"/>
    <n v="0"/>
    <n v="0"/>
    <n v="0.21850393883589339"/>
    <n v="0"/>
    <n v="0"/>
    <n v="0"/>
    <n v="0"/>
    <m/>
    <n v="0.17124641057380044"/>
    <n v="4.287552827501976E-2"/>
    <n v="0.30024899184281939"/>
    <n v="0"/>
    <n v="0"/>
    <n v="4.287552827501976E-2"/>
    <x v="2"/>
    <m/>
    <x v="1"/>
    <x v="0"/>
    <s v="Defaut GE &amp; Power Cabinet"/>
    <s v="PASSIVE"/>
    <s v="[Ticket -  11/05/2026] INC-20260511-00003112..Grid Outage"/>
  </r>
  <r>
    <s v="IHS-Bamenda-Bujong"/>
    <s v="NRO_133"/>
    <s v="NORD-OUEST"/>
    <s v="IHS"/>
    <s v="Grid-Gen"/>
    <s v="NORD-OUEST"/>
    <s v="Bamenda"/>
    <s v="Huawei"/>
    <n v="0"/>
    <n v="0.20405113102932659"/>
    <n v="0"/>
    <n v="0"/>
    <n v="0.57683993801953592"/>
    <n v="0"/>
    <n v="0.55249505611629024"/>
    <n v="9.3277459599980569E-3"/>
    <n v="0"/>
    <n v="0"/>
    <n v="0"/>
    <n v="0"/>
    <n v="0.65738315170089578"/>
    <n v="0"/>
    <n v="0"/>
    <n v="0"/>
    <n v="0.82934897683722719"/>
    <n v="0.26121255703658047"/>
    <n v="0"/>
    <n v="0"/>
    <n v="1.5335848792779216"/>
    <n v="1.5335848792779216"/>
    <n v="0"/>
    <n v="0"/>
    <m/>
    <n v="0"/>
    <n v="3.8791295340336103E-2"/>
    <n v="6.7443617136074246E-2"/>
    <n v="8.6861338066240301E-2"/>
    <n v="0"/>
    <n v="3.8791295340336103E-2"/>
    <x v="0"/>
    <m/>
    <x v="7"/>
    <x v="4"/>
    <s v="No root cause"/>
    <s v="No root cause"/>
    <s v=" "/>
  </r>
  <r>
    <s v="Mbang"/>
    <s v="EST_011"/>
    <s v="CENTRE"/>
    <s v="IHS"/>
    <s v="Solar-Gen"/>
    <s v="EST"/>
    <s v="Mbang"/>
    <s v="NOKIA"/>
    <n v="5.8855758447407145E-3"/>
    <n v="0.39713368889345474"/>
    <n v="3.2861845202934652"/>
    <n v="0.32386718716559226"/>
    <n v="0"/>
    <n v="0"/>
    <n v="0.1161777001595168"/>
    <n v="0"/>
    <n v="0"/>
    <n v="8.4181569658109169E-3"/>
    <n v="9.3081273738489331E-2"/>
    <n v="0"/>
    <n v="0.2020179321011436"/>
    <n v="0.40093256057505999"/>
    <n v="0"/>
    <n v="0.33881298279556993"/>
    <n v="4.7280792619416631E-2"/>
    <n v="2.9427879223701005E-3"/>
    <n v="8.1096101109199126E-2"/>
    <n v="0.14917259504669939"/>
    <n v="0.10203448305382201"/>
    <n v="0.10203448305382201"/>
    <n v="2.1402093980876723E-3"/>
    <n v="0.1973629766603032"/>
    <m/>
    <n v="0"/>
    <n v="3.7632015249705407E-2"/>
    <n v="8.5553477292983071E-2"/>
    <n v="7.5704835929292114E-2"/>
    <n v="0"/>
    <n v="3.7632015249705407E-2"/>
    <x v="0"/>
    <m/>
    <x v="7"/>
    <x v="4"/>
    <s v="No root cause"/>
    <s v="No root cause"/>
    <s v=" "/>
  </r>
  <r>
    <s v="Mbalam"/>
    <s v="SUD_222"/>
    <s v="CENTRE"/>
    <s v="IHS"/>
    <s v="Solar-Gen"/>
    <s v="SUD"/>
    <s v="Mbalam"/>
    <s v="NOKIA"/>
    <n v="0"/>
    <n v="0.29132804625756481"/>
    <n v="1.8756959580750786E-3"/>
    <n v="1.0117936850770377E-2"/>
    <n v="9.7500118743787251E-2"/>
    <n v="2.9037216274046887E-3"/>
    <n v="0"/>
    <n v="2.322977301923751E-2"/>
    <n v="0.39378793796741601"/>
    <n v="0.36590499612910765"/>
    <n v="8.6570582680388242E-3"/>
    <n v="0"/>
    <n v="0"/>
    <n v="0.16440375192975548"/>
    <n v="0"/>
    <n v="0"/>
    <n v="0"/>
    <n v="7.4122585487097395E-2"/>
    <n v="1.1592800906307342E-3"/>
    <n v="5.1400695710735009E-2"/>
    <n v="0.42695393984014063"/>
    <n v="0.42695393984014063"/>
    <n v="0.10936470024227171"/>
    <n v="2.675261747609386E-4"/>
    <m/>
    <n v="8.1648988537038461E-2"/>
    <n v="3.7578510014753173E-2"/>
    <n v="0.26315500241797857"/>
    <n v="0"/>
    <n v="0"/>
    <n v="3.7578510014753173E-2"/>
    <x v="0"/>
    <m/>
    <x v="7"/>
    <x v="4"/>
    <s v="No root cause"/>
    <s v="No root cause"/>
    <s v=" "/>
  </r>
  <r>
    <s v="Doumo-IHS-VSAT"/>
    <s v="NRD_152"/>
    <s v="EXTREME-NORD"/>
    <s v="IHS"/>
    <s v="Gen Only"/>
    <s v="NORD"/>
    <s v="Doumo"/>
    <s v="NOKIA"/>
    <n v="0"/>
    <n v="0.35019604248022884"/>
    <n v="0.37284867828159707"/>
    <n v="2.6259743413051099E-2"/>
    <n v="2.4203692074391877E-2"/>
    <n v="0"/>
    <n v="0.24411100762063639"/>
    <n v="7.5027838323003145E-3"/>
    <n v="2.4726722678085889E-2"/>
    <n v="0"/>
    <n v="0"/>
    <n v="0.65570665433906061"/>
    <n v="0.44315120563329574"/>
    <n v="0.87481059146826923"/>
    <n v="0.65570665433906061"/>
    <n v="0"/>
    <n v="0"/>
    <n v="0"/>
    <n v="0"/>
    <n v="0.10207015321045679"/>
    <n v="0"/>
    <n v="0"/>
    <n v="0"/>
    <n v="1.9119203956248412E-2"/>
    <m/>
    <n v="0"/>
    <n v="3.6775931490470357E-2"/>
    <n v="0.25753470098997239"/>
    <n v="0"/>
    <n v="0"/>
    <n v="3.6775931490470357E-2"/>
    <x v="0"/>
    <m/>
    <x v="7"/>
    <x v="4"/>
    <s v="No root cause"/>
    <s v="No root cause"/>
    <s v=" "/>
  </r>
  <r>
    <s v="Fio-MTN"/>
    <s v="EST_084"/>
    <s v="CENTRE"/>
    <s v="IHS"/>
    <s v="Grid-Gen"/>
    <s v="EST"/>
    <s v="Fio"/>
    <s v="NOKIA"/>
    <n v="0"/>
    <n v="0"/>
    <n v="0"/>
    <n v="0.48190381613603728"/>
    <n v="0"/>
    <n v="0"/>
    <n v="0"/>
    <n v="0"/>
    <n v="0"/>
    <n v="9.9876438577416946E-3"/>
    <n v="9.4543750160515888E-2"/>
    <n v="0"/>
    <n v="0.2692918475143608"/>
    <n v="0.52661635747774893"/>
    <n v="0"/>
    <n v="0.43544343711922107"/>
    <n v="5.5930805603354034E-2"/>
    <n v="0"/>
    <n v="0.12083265560035722"/>
    <n v="0.20276700539047379"/>
    <n v="0.17605005807101501"/>
    <n v="0.17605005807101501"/>
    <n v="2.1758795547221848E-3"/>
    <n v="0.26861411453829981"/>
    <m/>
    <n v="0"/>
    <n v="3.6722426255518095E-2"/>
    <n v="7.1814962691190171E-2"/>
    <n v="2.6563100326067103E-2"/>
    <n v="3.365312005463298E-2"/>
    <n v="3.6722426255518095E-2"/>
    <x v="0"/>
    <m/>
    <x v="7"/>
    <x v="4"/>
    <s v="No root cause"/>
    <s v="No root cause"/>
    <s v=" "/>
  </r>
  <r>
    <s v="Douala-Grand-Mall-FZ"/>
    <s v="LIT_727"/>
    <s v="Douala"/>
    <m/>
    <m/>
    <s v="LITTORAL"/>
    <s v="Douala"/>
    <s v="ZTE"/>
    <n v="0"/>
    <n v="7.4586297523349707E-2"/>
    <n v="0"/>
    <n v="0"/>
    <n v="0"/>
    <n v="0"/>
    <n v="0"/>
    <n v="0.46028770121535362"/>
    <n v="0"/>
    <n v="0"/>
    <n v="0"/>
    <n v="0"/>
    <n v="0"/>
    <n v="0"/>
    <n v="0"/>
    <n v="0"/>
    <n v="0"/>
    <n v="0"/>
    <n v="0"/>
    <n v="0"/>
    <n v="0"/>
    <n v="0"/>
    <n v="0"/>
    <n v="0.13613515279668278"/>
    <m/>
    <n v="3.9130161828366518E-2"/>
    <n v="3.6633250863931328E-2"/>
    <n v="0"/>
    <n v="3.5700806838235025E-2"/>
    <n v="4.7264849507624704E-2"/>
    <n v="3.6633250863931328E-2"/>
    <x v="0"/>
    <m/>
    <x v="7"/>
    <x v="4"/>
    <s v="No root cause"/>
    <s v="No root cause"/>
    <s v=" "/>
  </r>
  <r>
    <s v="Nkapa"/>
    <s v="LIT_051"/>
    <s v="LITTORAL"/>
    <s v="IHS"/>
    <s v="Grid-Gen"/>
    <s v="LITTORAL"/>
    <s v="Nkapa"/>
    <s v="ZTE"/>
    <n v="0"/>
    <n v="0"/>
    <n v="0"/>
    <n v="0"/>
    <n v="3.2103140971312638E-4"/>
    <n v="0"/>
    <n v="0"/>
    <n v="0"/>
    <n v="0"/>
    <n v="0"/>
    <n v="0"/>
    <n v="0"/>
    <n v="0"/>
    <n v="0"/>
    <n v="0"/>
    <n v="0"/>
    <n v="0"/>
    <n v="0"/>
    <n v="3.6847271803739944E-2"/>
    <n v="0"/>
    <n v="3.6508405315709425E-2"/>
    <n v="3.6508405315709425E-2"/>
    <n v="0"/>
    <n v="3.7061292743548566E-2"/>
    <m/>
    <n v="0"/>
    <n v="3.6419229924122373E-2"/>
    <n v="0"/>
    <n v="6.8001536834732049E-2"/>
    <n v="2.6060647847185425E-2"/>
    <n v="3.6419229924122373E-2"/>
    <x v="0"/>
    <m/>
    <x v="7"/>
    <x v="4"/>
    <s v="No root cause"/>
    <s v="No root cause"/>
    <s v=" "/>
  </r>
  <r>
    <s v="Kuruda"/>
    <s v="EXN_208"/>
    <s v="EXTREME-NORD"/>
    <s v="IHS"/>
    <s v="Hybrid-Gen"/>
    <s v="EXTREME-NORD"/>
    <s v="Kuruda"/>
    <s v="NOKIA"/>
    <n v="0.36770942932995687"/>
    <n v="13.745183172200379"/>
    <n v="13.844990729841649"/>
    <n v="0.68454449923727356"/>
    <n v="0.12406847668592286"/>
    <n v="0"/>
    <n v="4.7053032480352179"/>
    <n v="3.6423021668779083"/>
    <n v="3.5529232502674621"/>
    <n v="1.1142163850689402"/>
    <n v="0"/>
    <n v="8.716756677893553"/>
    <n v="1.6555807837671508"/>
    <n v="1.4878099766689359"/>
    <n v="3.4845875799247312"/>
    <n v="0"/>
    <n v="2.0982840132500518"/>
    <n v="3.2461663100837601"/>
    <n v="0"/>
    <n v="2.5358378720177712"/>
    <n v="0.73801554077384302"/>
    <n v="0.73801554077384302"/>
    <n v="2.4155344369368237"/>
    <n v="0.14416312110511914"/>
    <m/>
    <n v="0"/>
    <n v="3.6080363436091917E-2"/>
    <n v="0.25266377308570032"/>
    <n v="0"/>
    <n v="0"/>
    <n v="3.6080363436091917E-2"/>
    <x v="2"/>
    <m/>
    <x v="7"/>
    <x v="4"/>
    <s v="No root cause"/>
    <s v="No root cause"/>
    <s v=" "/>
  </r>
  <r>
    <s v="LAF-CAMTEL"/>
    <s v="EXN_107"/>
    <s v="EXTREME-NORD"/>
    <s v="CAMUSAT"/>
    <s v="Bad Grid + Solar + GE"/>
    <s v="EXTREME-NORD"/>
    <s v="Laf"/>
    <s v="NOKIA"/>
    <n v="0"/>
    <n v="0"/>
    <n v="0"/>
    <n v="0"/>
    <n v="0"/>
    <n v="0.10275775134102022"/>
    <n v="2.2293847896745003E-2"/>
    <n v="0"/>
    <n v="0"/>
    <n v="0"/>
    <n v="0"/>
    <n v="0.95237708743073757"/>
    <n v="1.1527138383791871E-2"/>
    <n v="8.0796827070620802E-3"/>
    <n v="0.95237708743073757"/>
    <n v="5.6183748074106451E-3"/>
    <n v="0"/>
    <n v="5.8501121245699648E-3"/>
    <n v="0"/>
    <n v="0"/>
    <n v="2.7644371391963413E-3"/>
    <n v="2.7644371391963413E-3"/>
    <n v="1.9048808089802083E-2"/>
    <n v="0"/>
    <m/>
    <n v="3.1962230537453326E-2"/>
    <n v="3.4528711622478482E-2"/>
    <n v="0.24179785699155507"/>
    <n v="0"/>
    <n v="0"/>
    <n v="3.4528711622478482E-2"/>
    <x v="2"/>
    <m/>
    <x v="7"/>
    <x v="4"/>
    <s v="No root cause"/>
    <s v="No root cause"/>
    <s v=" "/>
  </r>
  <r>
    <s v="Nsam-Sofavinc-IHS"/>
    <s v="CTR_488"/>
    <s v="Yaounde"/>
    <s v="IHS"/>
    <s v="Grid-Gen"/>
    <s v="CENTRE"/>
    <s v="Yaounde"/>
    <s v="ZTE"/>
    <n v="0"/>
    <n v="0"/>
    <n v="0"/>
    <n v="0"/>
    <n v="0"/>
    <n v="3.9194368110309252"/>
    <n v="0.36048260295120621"/>
    <n v="0"/>
    <n v="0"/>
    <n v="0"/>
    <n v="0"/>
    <n v="0"/>
    <n v="0"/>
    <n v="0"/>
    <n v="0"/>
    <n v="0"/>
    <n v="0"/>
    <n v="0"/>
    <n v="0"/>
    <n v="1.5338167352961737E-3"/>
    <n v="0.93509315618106759"/>
    <n v="0.93509315618106759"/>
    <n v="0"/>
    <n v="0"/>
    <m/>
    <n v="0"/>
    <n v="3.1550253543473336E-2"/>
    <n v="1.8734338093353954E-3"/>
    <n v="0"/>
    <n v="5.9987370503888394E-2"/>
    <n v="3.1550253543473336E-2"/>
    <x v="0"/>
    <m/>
    <x v="7"/>
    <x v="4"/>
    <s v="No root cause"/>
    <s v="No root cause"/>
    <s v=" "/>
  </r>
  <r>
    <s v="Ebolowa-Angale"/>
    <s v="SUD_264"/>
    <s v="CENTRE"/>
    <s v="IHS"/>
    <s v="Grid-Gen"/>
    <s v="SUD"/>
    <s v="Ebolowa"/>
    <s v="ZTE"/>
    <n v="0"/>
    <n v="0"/>
    <n v="0"/>
    <n v="0"/>
    <n v="0"/>
    <n v="0"/>
    <n v="8.5499581945764227"/>
    <n v="6.2190918092759526"/>
    <n v="0"/>
    <n v="4.6127219753847362"/>
    <n v="1.3290343660557089"/>
    <n v="1.5127356727248866"/>
    <n v="0.84987715198055114"/>
    <n v="0.86510830886360734"/>
    <n v="1.5127356727248866"/>
    <n v="0"/>
    <n v="0"/>
    <n v="0"/>
    <n v="0"/>
    <n v="0"/>
    <n v="1.458980746676255"/>
    <n v="1.458980746676255"/>
    <n v="0"/>
    <n v="0"/>
    <m/>
    <n v="0"/>
    <n v="3.0052106964811535E-2"/>
    <n v="1.61115307602844E-2"/>
    <n v="2.6775605128673972E-2"/>
    <n v="3.5978742172229704E-2"/>
    <n v="3.0052106964811535E-2"/>
    <x v="0"/>
    <m/>
    <x v="7"/>
    <x v="4"/>
    <s v="No root cause"/>
    <s v="No root cause"/>
    <s v=" "/>
  </r>
  <r>
    <s v="Makong-II-IHS"/>
    <s v="OST_256"/>
    <s v="OUEST"/>
    <s v="IHS"/>
    <s v="Grid-Gen"/>
    <s v="OUEST"/>
    <s v="Dschang"/>
    <s v="NOKIA"/>
    <n v="0"/>
    <n v="1.7949912555833222E-2"/>
    <n v="0"/>
    <n v="0"/>
    <n v="0"/>
    <n v="0"/>
    <n v="0"/>
    <n v="0"/>
    <n v="0"/>
    <n v="0"/>
    <n v="0"/>
    <n v="0"/>
    <n v="0"/>
    <n v="0"/>
    <n v="0"/>
    <n v="0"/>
    <n v="4.2269135612230313E-3"/>
    <n v="0"/>
    <n v="0"/>
    <n v="2.9035507500720634E-2"/>
    <n v="0"/>
    <n v="0"/>
    <n v="0"/>
    <n v="0"/>
    <m/>
    <n v="5.7964004531537256E-3"/>
    <n v="2.9713240476781519E-2"/>
    <n v="9.5670019863394198E-2"/>
    <n v="4.7813580586921089E-2"/>
    <n v="0"/>
    <n v="2.9713240476781519E-2"/>
    <x v="0"/>
    <m/>
    <x v="7"/>
    <x v="4"/>
    <s v="No root cause"/>
    <s v="No root cause"/>
    <s v=" "/>
  </r>
  <r>
    <s v="Ntam"/>
    <s v="SUD_120"/>
    <s v="CENTRE"/>
    <s v="ESCO"/>
    <s v="Hybrid Solar - S3"/>
    <s v="SUD"/>
    <s v="Ntam"/>
    <s v="NOKIA"/>
    <n v="0"/>
    <n v="0.1971667907988118"/>
    <n v="2.2115497113572103E-3"/>
    <n v="1.3162287798238184E-2"/>
    <n v="8.3967548718299825E-2"/>
    <n v="3.1389737838617136E-3"/>
    <n v="2.6253235283206663E-2"/>
    <n v="1.6871984088256541E-2"/>
    <n v="0.27055813807489598"/>
    <n v="0.26793328048260356"/>
    <n v="1.2912596701794716E-2"/>
    <n v="0"/>
    <n v="0"/>
    <n v="0.11235969294018514"/>
    <n v="0"/>
    <n v="0"/>
    <n v="0"/>
    <n v="5.3523070030505222E-2"/>
    <n v="2.4969109644346771E-4"/>
    <n v="5.3826266361900708E-2"/>
    <n v="0.27059455918219666"/>
    <n v="0.27059455918219666"/>
    <n v="0.13454627357789811"/>
    <n v="3.2103140971317652E-4"/>
    <m/>
    <n v="6.702422431677392E-2"/>
    <n v="2.6395915909746076E-2"/>
    <n v="0"/>
    <n v="0"/>
    <n v="5.0616481382984801E-2"/>
    <n v="2.6395915909746076E-2"/>
    <x v="0"/>
    <m/>
    <x v="7"/>
    <x v="4"/>
    <s v="No root cause"/>
    <s v="No root cause"/>
    <s v=" "/>
  </r>
  <r>
    <s v="Njinikom"/>
    <s v="NRO_081"/>
    <s v="NORD-OUEST"/>
    <s v="IHS"/>
    <s v="Grid-Gen"/>
    <s v="NORD-OUEST"/>
    <s v="Njinikom"/>
    <s v="NOKIA"/>
    <n v="1.5338385698381303"/>
    <n v="0"/>
    <n v="2.1144105096728474"/>
    <n v="8.3601583187221509E-2"/>
    <n v="1.4228089774906807"/>
    <n v="0"/>
    <n v="3.6383559767487868E-2"/>
    <n v="0.22833249249541335"/>
    <n v="0"/>
    <n v="0.8848942029942598"/>
    <n v="0.28662920764934097"/>
    <n v="0"/>
    <n v="3.9137117586758837E-3"/>
    <n v="0.96057948309662611"/>
    <n v="0"/>
    <n v="0"/>
    <n v="0"/>
    <n v="1.5461764445700032"/>
    <n v="0.10818758507332359"/>
    <n v="0"/>
    <n v="2.4178480622544112"/>
    <n v="2.4178480622544112"/>
    <n v="0"/>
    <n v="6.7077729551725793E-2"/>
    <m/>
    <n v="0"/>
    <n v="2.6288905439841598E-2"/>
    <n v="7.543693472257193E-2"/>
    <n v="4.6219794567357315E-2"/>
    <n v="0"/>
    <n v="2.6288905439841598E-2"/>
    <x v="2"/>
    <m/>
    <x v="7"/>
    <x v="4"/>
    <s v="No root cause"/>
    <s v="No root cause"/>
    <s v="[Ticket -  11/05/2026] INC-20260511-00004921..Others"/>
  </r>
  <r>
    <s v="Ngd-La-Gare"/>
    <s v="ADM_002"/>
    <s v="Ngaoundere"/>
    <s v="OCM/Strategique"/>
    <m/>
    <s v="ADAMAOUA"/>
    <s v="Ngaoundere"/>
    <s v="Huawei"/>
    <n v="0"/>
    <n v="0"/>
    <n v="0"/>
    <n v="0"/>
    <n v="0"/>
    <n v="0"/>
    <n v="0"/>
    <n v="0"/>
    <n v="0"/>
    <n v="0"/>
    <n v="0"/>
    <n v="0"/>
    <n v="0"/>
    <n v="0"/>
    <n v="0"/>
    <n v="0"/>
    <n v="0"/>
    <n v="0"/>
    <n v="0"/>
    <n v="0"/>
    <m/>
    <n v="0"/>
    <n v="0"/>
    <n v="2.0938381944622796E-2"/>
    <m/>
    <n v="0.81363627283960127"/>
    <n v="2.5860863560224066E-2"/>
    <n v="3.1848374758701725E-2"/>
    <n v="0"/>
    <n v="4.0869388684234148E-2"/>
    <n v="2.5860863560224066E-2"/>
    <x v="0"/>
    <m/>
    <x v="7"/>
    <x v="4"/>
    <s v="No root cause"/>
    <s v="No root cause"/>
    <s v=" "/>
  </r>
  <r>
    <s v="So-Djay-IHS"/>
    <s v="NRD_125"/>
    <s v="NORD"/>
    <s v="IHS"/>
    <s v="Solar-Gen"/>
    <s v="NORD"/>
    <s v="So-Djay"/>
    <s v="NOKIA"/>
    <n v="0"/>
    <n v="0"/>
    <n v="0"/>
    <n v="0"/>
    <n v="0"/>
    <n v="0"/>
    <n v="0"/>
    <n v="0"/>
    <n v="2.2293847896745519E-3"/>
    <n v="0"/>
    <n v="0"/>
    <n v="0"/>
    <n v="0"/>
    <n v="6.5479167879821514"/>
    <n v="0"/>
    <n v="0"/>
    <n v="5.3114530203652817E-2"/>
    <n v="0"/>
    <n v="0.10574770424646508"/>
    <n v="0.18914673416786293"/>
    <n v="0"/>
    <n v="0"/>
    <n v="0"/>
    <n v="0.25695473374358557"/>
    <m/>
    <n v="0"/>
    <n v="2.3577973535597391E-2"/>
    <n v="0.16511196639609288"/>
    <n v="0"/>
    <n v="0"/>
    <n v="2.3577973535597391E-2"/>
    <x v="0"/>
    <m/>
    <x v="7"/>
    <x v="4"/>
    <s v="No root cause"/>
    <s v="No root cause"/>
    <s v=" "/>
  </r>
  <r>
    <s v="Sanguere-MTN-IHS"/>
    <s v="NRD_087"/>
    <s v="NORD"/>
    <s v="IHS"/>
    <s v="Solar-Grid-Gen"/>
    <s v="NORD"/>
    <s v="Sanguere"/>
    <s v="NOKIA"/>
    <n v="0"/>
    <n v="0"/>
    <n v="2.1202735795326871E-2"/>
    <n v="0"/>
    <n v="2.1132277182129868E-2"/>
    <n v="1.0755511740678195E-2"/>
    <n v="2.0600552787096868E-2"/>
    <n v="0"/>
    <n v="1.9865104921522308E-2"/>
    <n v="0"/>
    <n v="0"/>
    <n v="6.3954036604493263"/>
    <n v="2.8200611497264454"/>
    <n v="6.4656381062986172"/>
    <n v="6.3954036604493263"/>
    <n v="8.0331288071661788E-2"/>
    <n v="0"/>
    <n v="2.2027018445050308E-2"/>
    <n v="1.0915418872235414E-2"/>
    <n v="3.2336054976317329E-2"/>
    <n v="1.0273181962978564"/>
    <n v="1.0273181962978564"/>
    <n v="2.177735831407648E-2"/>
    <n v="7.9439565121261754E-2"/>
    <m/>
    <n v="7.4267050742819654E-2"/>
    <n v="2.306075626439302E-2"/>
    <n v="6.956684211998769E-2"/>
    <n v="0"/>
    <n v="2.5171439390457396E-2"/>
    <n v="2.306075626439302E-2"/>
    <x v="0"/>
    <m/>
    <x v="7"/>
    <x v="4"/>
    <s v="No root cause"/>
    <s v="No root cause"/>
    <s v=" "/>
  </r>
  <r>
    <s v="Minkan-Nord-IHS"/>
    <s v="CTR_646"/>
    <s v="Yaounde"/>
    <s v="CAMUSAT"/>
    <s v="Good Grid + GE"/>
    <s v="CENTRE"/>
    <s v="Yaounde"/>
    <s v="ZTE"/>
    <n v="0"/>
    <n v="0"/>
    <n v="0"/>
    <n v="0"/>
    <n v="0"/>
    <n v="0"/>
    <n v="0"/>
    <n v="0"/>
    <n v="0"/>
    <n v="0"/>
    <n v="0"/>
    <n v="0"/>
    <n v="0"/>
    <n v="0"/>
    <n v="0"/>
    <n v="0"/>
    <n v="1.4514186734696788"/>
    <n v="0"/>
    <n v="0"/>
    <n v="0"/>
    <n v="0"/>
    <n v="0"/>
    <n v="0"/>
    <n v="0"/>
    <m/>
    <n v="0"/>
    <n v="2.229384789674449E-2"/>
    <n v="0"/>
    <n v="9.5627161173857469E-4"/>
    <n v="4.2134800718807902E-2"/>
    <n v="2.229384789674449E-2"/>
    <x v="0"/>
    <m/>
    <x v="7"/>
    <x v="4"/>
    <s v="No root cause"/>
    <s v="No root cause"/>
    <s v=" "/>
  </r>
  <r>
    <s v="Mokong-MTN-IHS"/>
    <s v="EXN_161"/>
    <s v="EXTREME-NORD"/>
    <s v="IHS"/>
    <s v="Hybrid-Gen"/>
    <s v="EXTREME-NORD"/>
    <s v="Mokong"/>
    <s v="NOKIA"/>
    <n v="0"/>
    <n v="0"/>
    <n v="0"/>
    <n v="3.745583204940658E-3"/>
    <n v="0"/>
    <n v="0"/>
    <n v="0"/>
    <n v="2.0662503352013832"/>
    <n v="0"/>
    <n v="2.9429582324530077E-3"/>
    <n v="0"/>
    <n v="0"/>
    <n v="0"/>
    <n v="0"/>
    <n v="0"/>
    <n v="0"/>
    <n v="0"/>
    <n v="0"/>
    <n v="0"/>
    <n v="0"/>
    <n v="0"/>
    <n v="0"/>
    <n v="0"/>
    <n v="0"/>
    <m/>
    <n v="0"/>
    <n v="2.1919311252079573E-2"/>
    <n v="0.15349667677821344"/>
    <n v="0"/>
    <n v="0"/>
    <n v="2.1919311252079573E-2"/>
    <x v="2"/>
    <m/>
    <x v="7"/>
    <x v="4"/>
    <s v="No root cause"/>
    <s v="No root cause"/>
    <s v=" "/>
  </r>
  <r>
    <s v="Rhumsiki"/>
    <s v="EXN_139"/>
    <s v="EXTREME-NORD"/>
    <s v="IHS"/>
    <s v="Grid-Gen"/>
    <s v="EXTREME-NORD"/>
    <s v="Rhumsiki"/>
    <s v="NOKIA"/>
    <n v="0"/>
    <n v="0"/>
    <n v="0.46878315779275459"/>
    <n v="0"/>
    <n v="0"/>
    <n v="1.2485277349802194E-3"/>
    <n v="0"/>
    <n v="0"/>
    <n v="0"/>
    <n v="0"/>
    <n v="0"/>
    <n v="0"/>
    <n v="0"/>
    <n v="0"/>
    <n v="0"/>
    <n v="0"/>
    <n v="2.0511527074673565E-3"/>
    <n v="0"/>
    <n v="2.1046610389665505E-2"/>
    <n v="0"/>
    <n v="1.1592800906306299E-3"/>
    <n v="1.1592800906306299E-3"/>
    <n v="0"/>
    <n v="0"/>
    <m/>
    <n v="4.4322734591795393E-2"/>
    <n v="2.1562609685731652E-2"/>
    <n v="0.1509987650324329"/>
    <n v="0"/>
    <n v="0"/>
    <n v="2.1562609685731652E-2"/>
    <x v="2"/>
    <m/>
    <x v="1"/>
    <x v="0"/>
    <s v="Defaut GE &amp; Power Cabinet"/>
    <s v="PASSIVE"/>
    <s v="[Ticket -  11/05/2026] INC-20260511-00014595..Grid Outage"/>
  </r>
  <r>
    <s v="Foreke"/>
    <s v="OST_251"/>
    <s v="OUEST"/>
    <s v="CAMUSAT"/>
    <s v="Medium Grid + GE"/>
    <s v="OUEST"/>
    <s v="Dschang"/>
    <s v="NOKIA"/>
    <n v="5.525333147336596E-2"/>
    <n v="4.1038515208327894E-2"/>
    <n v="0.98496752417673428"/>
    <n v="0"/>
    <n v="5.5253531933106864E-2"/>
    <n v="0"/>
    <n v="0"/>
    <n v="1.1888178743402145"/>
    <n v="0"/>
    <n v="5.4737717880089923E-2"/>
    <n v="0"/>
    <n v="5.9729677284958954E-2"/>
    <n v="5.9196292838330763E-2"/>
    <n v="0"/>
    <n v="5.9729677284958954E-2"/>
    <n v="0"/>
    <n v="2.4077355728483103E-3"/>
    <n v="5.8338541176201832E-2"/>
    <n v="0"/>
    <n v="5.523523754897483E-2"/>
    <n v="5.5948640681670922E-2"/>
    <n v="5.5948640681670922E-2"/>
    <n v="0"/>
    <n v="4.7739689184523151"/>
    <m/>
    <n v="11.932808839350177"/>
    <n v="1.9689926462405249E-2"/>
    <n v="0"/>
    <n v="0"/>
    <n v="3.7757159085686096E-2"/>
    <n v="1.9689926462405249E-2"/>
    <x v="0"/>
    <m/>
    <x v="7"/>
    <x v="4"/>
    <s v="No root cause"/>
    <s v="No root cause"/>
    <s v=" "/>
  </r>
  <r>
    <s v="CTR_951_Z_Odza-Entree-Plaque-LB"/>
    <s v="CTR_951"/>
    <s v="Yaounde"/>
    <s v="ESCO"/>
    <s v="Good Grid + Solar + GE"/>
    <s v="CENTRE"/>
    <s v="Yaoundé"/>
    <s v="ZTE"/>
    <n v="0"/>
    <n v="0"/>
    <n v="0"/>
    <n v="0"/>
    <n v="0"/>
    <n v="0"/>
    <n v="0"/>
    <n v="0"/>
    <n v="0"/>
    <n v="0"/>
    <n v="0"/>
    <n v="0"/>
    <n v="0"/>
    <n v="0"/>
    <n v="0"/>
    <n v="0"/>
    <n v="8.0768649071291794"/>
    <n v="0"/>
    <n v="0"/>
    <n v="0"/>
    <n v="0"/>
    <n v="0"/>
    <n v="0"/>
    <n v="0"/>
    <m/>
    <n v="0"/>
    <n v="1.8512811293456766E-2"/>
    <n v="0"/>
    <n v="0"/>
    <n v="3.549993761860637E-2"/>
    <n v="1.8512811293456766E-2"/>
    <x v="0"/>
    <m/>
    <x v="7"/>
    <x v="4"/>
    <s v="No root cause"/>
    <s v="No root cause"/>
    <s v=" "/>
  </r>
  <r>
    <s v="Nsimalen-highway-I"/>
    <s v="CTR_724"/>
    <s v="Yaounde"/>
    <m/>
    <m/>
    <s v="CENTRE"/>
    <s v="Yaounde"/>
    <s v="ZTE"/>
    <n v="0"/>
    <n v="0"/>
    <n v="0"/>
    <n v="0"/>
    <n v="2.3434222804359179"/>
    <n v="0"/>
    <n v="0"/>
    <n v="0.20583463886106595"/>
    <n v="0"/>
    <n v="0"/>
    <n v="1.3911361087568404E-2"/>
    <n v="0"/>
    <n v="0"/>
    <n v="0"/>
    <n v="0"/>
    <n v="0"/>
    <n v="1.2089686188229989"/>
    <n v="0"/>
    <n v="1.3101826882742205"/>
    <n v="0"/>
    <n v="0"/>
    <n v="0"/>
    <n v="0"/>
    <n v="0"/>
    <m/>
    <n v="0"/>
    <n v="1.560569352772152E-2"/>
    <n v="0"/>
    <n v="0"/>
    <n v="2.9925284601426867E-2"/>
    <n v="1.560569352772152E-2"/>
    <x v="0"/>
    <m/>
    <x v="7"/>
    <x v="4"/>
    <s v="No root cause"/>
    <s v="No root cause"/>
    <s v=" "/>
  </r>
  <r>
    <s v="Kumba"/>
    <s v="SUO_006"/>
    <s v="SUD-OUEST"/>
    <s v="IHS"/>
    <s v="Grid-Gen"/>
    <s v="SUD-OUEST"/>
    <s v="Kumba"/>
    <s v="Huawei"/>
    <n v="0"/>
    <n v="8.0257852428281603E-4"/>
    <n v="0"/>
    <n v="2.675261747609386E-4"/>
    <n v="0"/>
    <n v="6.3136177243581504E-3"/>
    <n v="8.0257852428281603E-4"/>
    <n v="0"/>
    <n v="1.6051570485656321E-3"/>
    <n v="3.4778402718922017E-3"/>
    <n v="2.675261747609386E-4"/>
    <n v="5.3505234952187721E-4"/>
    <n v="0"/>
    <n v="1.2038677864242238E-2"/>
    <n v="5.3505234952187721E-4"/>
    <n v="0"/>
    <n v="1.8548481450091745E-3"/>
    <n v="5.974751236327628E-3"/>
    <n v="1.6051570485656321E-3"/>
    <n v="1.3376308738046931E-3"/>
    <n v="1.6943324401526112E-3"/>
    <n v="1.6943324401526112E-3"/>
    <n v="5.1721727120448129E-3"/>
    <n v="8.9175391586979538E-4"/>
    <m/>
    <n v="5.5056886765801172E-2"/>
    <n v="1.3287133346459952E-2"/>
    <n v="0"/>
    <n v="3.9579019485840382E-2"/>
    <n v="0"/>
    <n v="1.3287133346459952E-2"/>
    <x v="0"/>
    <m/>
    <x v="7"/>
    <x v="4"/>
    <s v="No root cause"/>
    <s v="No root cause"/>
    <s v=" "/>
  </r>
  <r>
    <s v="Nsimalen-highway-II"/>
    <s v="CTR_725"/>
    <s v="Yaounde"/>
    <s v="MTN sharing"/>
    <s v="MTN "/>
    <s v="CENTRE"/>
    <s v="Yaounde"/>
    <s v="ZTE"/>
    <n v="0"/>
    <n v="0"/>
    <n v="0"/>
    <n v="2.9179793284308273"/>
    <n v="0"/>
    <n v="0"/>
    <n v="9.5417668998068767E-3"/>
    <n v="2.9917095421949425"/>
    <n v="15.80209341015258"/>
    <n v="0"/>
    <n v="0"/>
    <n v="0"/>
    <n v="3.3558840063578486"/>
    <n v="0"/>
    <n v="0"/>
    <n v="0"/>
    <n v="1.5368843687666398"/>
    <n v="0"/>
    <n v="0"/>
    <n v="0"/>
    <n v="0"/>
    <n v="0"/>
    <n v="0"/>
    <n v="0"/>
    <m/>
    <n v="0"/>
    <n v="1.1057748556785707E-2"/>
    <n v="0"/>
    <n v="9.5627161173857469E-4"/>
    <n v="2.0588595805781925E-2"/>
    <n v="1.1057748556785707E-2"/>
    <x v="0"/>
    <m/>
    <x v="7"/>
    <x v="4"/>
    <s v="No root cause"/>
    <s v="No root cause"/>
    <s v=" "/>
  </r>
  <r>
    <s v="Edenville-Stade"/>
    <s v="CTR_730"/>
    <s v="Yaounde"/>
    <s v="CAMUSAT"/>
    <s v="Good Grid + GE"/>
    <s v="CENTRE"/>
    <s v="Yaounde"/>
    <s v="ZTE"/>
    <n v="0"/>
    <n v="0"/>
    <n v="0"/>
    <n v="0"/>
    <n v="9.2742407250458962E-3"/>
    <n v="0"/>
    <n v="9.3099108816805769E-3"/>
    <n v="1.6408272052003906E-2"/>
    <n v="0"/>
    <n v="0"/>
    <n v="0"/>
    <n v="0"/>
    <n v="0"/>
    <n v="0"/>
    <n v="0"/>
    <n v="0"/>
    <n v="1.541860355617193"/>
    <n v="0"/>
    <n v="0"/>
    <n v="0"/>
    <n v="0"/>
    <n v="0"/>
    <n v="0"/>
    <n v="0"/>
    <m/>
    <n v="0"/>
    <n v="1.0754552225390041E-2"/>
    <n v="0"/>
    <n v="6.3751440782673576E-4"/>
    <n v="2.0212392227934917E-2"/>
    <n v="1.0754552225390041E-2"/>
    <x v="0"/>
    <m/>
    <x v="7"/>
    <x v="4"/>
    <s v="No root cause"/>
    <s v="No root cause"/>
    <s v=" "/>
  </r>
  <r>
    <s v="Mora-Kourgui"/>
    <s v="EXN_238"/>
    <s v="EXTREME-NORD"/>
    <s v="CAMUSAT"/>
    <s v="Bad Grid + Solar + GE"/>
    <s v="EXTREME-NORD"/>
    <s v="Mora"/>
    <s v="Huawei"/>
    <n v="0"/>
    <n v="0"/>
    <n v="1.8837766420399902"/>
    <n v="0"/>
    <n v="2.4077355728484478E-3"/>
    <n v="0"/>
    <n v="0"/>
    <n v="2.0510340065005299E-3"/>
    <n v="0"/>
    <n v="0"/>
    <n v="4.8860088804421959"/>
    <n v="26.849997003706843"/>
    <n v="6.7212384393022351"/>
    <n v="27.916748708026926"/>
    <n v="26.849997003706843"/>
    <n v="26.829486663641838"/>
    <n v="21.460931904244177"/>
    <n v="6.7397869207523264"/>
    <n v="15.535869196108814"/>
    <n v="8.3727666914930943"/>
    <n v="9.7914579962503547E-3"/>
    <n v="9.7914579962503547E-3"/>
    <n v="1.8868442755105828"/>
    <n v="4.6192852842055383E-3"/>
    <m/>
    <n v="1.0522696207263585E-2"/>
    <n v="1.0469190972311396E-2"/>
    <n v="5.6203014280061872E-3"/>
    <n v="2.8794400753457024E-2"/>
    <n v="0"/>
    <n v="1.0469190972311396E-2"/>
    <x v="2"/>
    <m/>
    <x v="7"/>
    <x v="4"/>
    <s v="No root cause"/>
    <s v="No root cause"/>
    <s v=" "/>
  </r>
  <r>
    <s v="Kumba-Mbongue-Road"/>
    <s v="SUO_237"/>
    <s v="SUD-OUEST"/>
    <s v="IHS"/>
    <s v="Grid-Gen"/>
    <s v="SUD-OUEST"/>
    <s v="Kumba"/>
    <s v="Huawei"/>
    <n v="0"/>
    <n v="5.3505234952187721E-4"/>
    <n v="0"/>
    <n v="0"/>
    <n v="3.3315926296895559E-2"/>
    <n v="3.299489488718243E-3"/>
    <n v="1.9618586149135501E-3"/>
    <n v="0"/>
    <n v="1.8726832233265705E-3"/>
    <n v="2.1402093980875093E-3"/>
    <n v="2.675261747609386E-4"/>
    <n v="2.675261747609386E-4"/>
    <n v="0"/>
    <n v="1.0165994640915667E-2"/>
    <n v="2.675261747609386E-4"/>
    <n v="2.675261747609386E-4"/>
    <n v="9.6309422913937897E-4"/>
    <n v="3.0141282356399082E-3"/>
    <n v="2.4077355728484478E-3"/>
    <n v="2.1402093980875093E-3"/>
    <n v="1.6051570485656321E-3"/>
    <n v="1.6051570485656321E-3"/>
    <n v="3.9950575430966837E-3"/>
    <n v="1.6051570485656314E-3"/>
    <m/>
    <n v="5.4896371060944603E-2"/>
    <n v="1.0433520815676604E-2"/>
    <n v="0"/>
    <n v="3.1078827381498818E-2"/>
    <n v="0"/>
    <n v="1.0433520815676604E-2"/>
    <x v="0"/>
    <m/>
    <x v="7"/>
    <x v="4"/>
    <s v="No root cause"/>
    <s v="No root cause"/>
    <s v=" "/>
  </r>
  <r>
    <s v="Kumba-Krama-IHS"/>
    <s v="SUO_125"/>
    <s v="SUD-OUEST"/>
    <s v="IHS"/>
    <s v="Grid-Gen"/>
    <s v="SUD-OUEST"/>
    <s v="Kumba"/>
    <s v="Huawei"/>
    <n v="0"/>
    <n v="2.675261747609386E-4"/>
    <n v="8.9175391586979543E-5"/>
    <n v="2.675261747609386E-4"/>
    <n v="6.2422774110885678E-4"/>
    <n v="1.6943324401526112E-3"/>
    <n v="1.6051570485656321E-3"/>
    <n v="0"/>
    <n v="5.3505234952187721E-4"/>
    <n v="3.4778402718922022E-3"/>
    <n v="0"/>
    <n v="8.0257852428281603E-4"/>
    <n v="0"/>
    <n v="9.7201176829807678E-3"/>
    <n v="8.0257852428281581E-4"/>
    <n v="5.3505234952187721E-4"/>
    <n v="3.0319633139573041E-3"/>
    <n v="3.7453664466531398E-3"/>
    <n v="1.9618586149135501E-3"/>
    <n v="5.3505234952187721E-4"/>
    <n v="1.6051570485656321E-3"/>
    <n v="1.6051570485656321E-3"/>
    <n v="5.0829973204578344E-3"/>
    <n v="1.3376308738046929E-3"/>
    <m/>
    <n v="6.9182268793178722E-2"/>
    <n v="9.6131072130763943E-3"/>
    <n v="0"/>
    <n v="2.8635022151500624E-2"/>
    <n v="0"/>
    <n v="9.6131072130763943E-3"/>
    <x v="0"/>
    <m/>
    <x v="7"/>
    <x v="4"/>
    <s v="No root cause"/>
    <s v="No root cause"/>
    <s v=" "/>
  </r>
  <r>
    <s v="Tradex-Nkomo"/>
    <s v="CTR_276"/>
    <s v="Yaounde"/>
    <s v="IHS"/>
    <s v="Grid-Gen"/>
    <s v="CENTRE"/>
    <s v="Yaounde"/>
    <s v="ZTE"/>
    <n v="3.791737650278356E-2"/>
    <n v="1.4446413437090688E-3"/>
    <n v="3.7667685406339933E-2"/>
    <n v="9.0958899418719114E-4"/>
    <n v="1.979693693230946E-3"/>
    <n v="2.6752617476093866E-4"/>
    <n v="8.5608375923500353E-4"/>
    <n v="1.4446413437090688E-3"/>
    <n v="2.247219867991884E-3"/>
    <n v="3.7453664466531404E-4"/>
    <n v="3.748933462316606E-2"/>
    <n v="1.551651813613444E-3"/>
    <n v="0"/>
    <n v="0"/>
    <n v="1.5516518136134442E-3"/>
    <n v="1.4446413437090686E-3"/>
    <n v="0"/>
    <n v="8.5608375923500353E-4"/>
    <n v="0"/>
    <n v="0"/>
    <n v="8.0257852428281592E-4"/>
    <n v="8.0257852428281592E-4"/>
    <n v="0.30876087583075773"/>
    <n v="8.0257852428281592E-4"/>
    <m/>
    <n v="3.7453664466531404E-4"/>
    <n v="9.3990862732676265E-3"/>
    <n v="0"/>
    <n v="0"/>
    <n v="1.8023571411373521E-2"/>
    <n v="9.3990862732676265E-3"/>
    <x v="0"/>
    <m/>
    <x v="7"/>
    <x v="4"/>
    <s v="No root cause"/>
    <s v="No root cause"/>
    <s v=" "/>
  </r>
  <r>
    <s v="Bangolan"/>
    <s v="NRO_050"/>
    <s v="NORD-OUEST"/>
    <s v="IHS"/>
    <s v="Hybrid-Gen"/>
    <s v="NORD-OUEST"/>
    <s v="Bangolan"/>
    <s v="NOKIA"/>
    <n v="2.031342272008033"/>
    <n v="2.7093603932927262"/>
    <n v="8.2881579557503535"/>
    <n v="8.9851513508972456"/>
    <n v="8.7641810459996581"/>
    <n v="9.1857913558242164"/>
    <n v="7.3406066217458488"/>
    <n v="0.30007972152336426"/>
    <n v="0.7338426734942517"/>
    <n v="6.783522320113339"/>
    <n v="9.2964734190981293"/>
    <n v="9.1392291821831861"/>
    <n v="9.2294072889644276"/>
    <n v="9.0813543530432348"/>
    <n v="9.1392291821831861"/>
    <n v="8.8873800412632367"/>
    <n v="6.5990503177497555"/>
    <n v="9.7272517143077317E-2"/>
    <n v="0.31400438885607251"/>
    <n v="1.2318866944608524"/>
    <n v="0.80537863157864686"/>
    <n v="0.80537863157864686"/>
    <n v="4.4552025636854835E-2"/>
    <n v="0"/>
    <m/>
    <n v="3.2453243558683118"/>
    <n v="9.1850653334588448E-3"/>
    <n v="0"/>
    <n v="2.735999333584925E-2"/>
    <n v="0"/>
    <n v="9.1850653334588448E-3"/>
    <x v="2"/>
    <m/>
    <x v="2"/>
    <x v="1"/>
    <s v="ACCESS-ISSUE"/>
    <s v="ACCESS-ISSUE"/>
    <s v="[CellDown NOKIA -  11/05/2026] Check BO RAN  ongoing    ;   [CellDown NOKIA -  11/05/2026] Check BO RAN  ongoing    ;   [Ticket -  11/05/2026] INC-20260511-00004016..insecurity. site is located in red zone and cannot be visited due to insecurity...Grid Outage"/>
  </r>
  <r>
    <s v="Meidougou-MTN"/>
    <s v="ADM_062"/>
    <s v="ADAMAOUA"/>
    <s v="IHS"/>
    <s v="Grid-Gen"/>
    <s v="ADAMAOUA"/>
    <s v="Meidougou"/>
    <s v="NOKIA"/>
    <n v="0"/>
    <n v="0"/>
    <n v="0"/>
    <n v="0"/>
    <n v="0"/>
    <n v="0"/>
    <n v="0"/>
    <n v="2.7158273919121294"/>
    <n v="1.6022050589572854"/>
    <n v="0"/>
    <n v="0"/>
    <n v="0.10440654847003564"/>
    <n v="0"/>
    <n v="0"/>
    <n v="0.10440654847003564"/>
    <n v="0"/>
    <n v="0"/>
    <n v="0"/>
    <n v="0"/>
    <n v="0"/>
    <n v="0.29224559330884936"/>
    <n v="0.29224559330884936"/>
    <n v="0"/>
    <n v="0"/>
    <m/>
    <n v="2.1580444764049051E-3"/>
    <n v="8.9353742370153477E-3"/>
    <n v="6.2572689231802203E-2"/>
    <n v="0"/>
    <n v="0"/>
    <n v="8.9353742370153477E-3"/>
    <x v="0"/>
    <m/>
    <x v="7"/>
    <x v="4"/>
    <s v="No root cause"/>
    <s v="No root cause"/>
    <s v=" "/>
  </r>
  <r>
    <s v="Bafia-Market-MTN"/>
    <s v="CTR_830"/>
    <s v="CENTRE"/>
    <s v="MTN sharing"/>
    <m/>
    <s v="CENTRE"/>
    <s v="Bafia"/>
    <s v="ZTE"/>
    <n v="1.5248991961373319E-2"/>
    <n v="0.19985988762473889"/>
    <n v="2.773176327571889"/>
    <n v="0"/>
    <n v="6.1901633122451365"/>
    <n v="5.8409881489472029E-2"/>
    <n v="1.5945451769667809"/>
    <n v="0"/>
    <n v="6.1743792679342411"/>
    <n v="4.2660437230511965"/>
    <n v="2.2073763030308222"/>
    <n v="0"/>
    <n v="0.39784709202615121"/>
    <n v="0.88945319076685136"/>
    <n v="0"/>
    <n v="0"/>
    <n v="0"/>
    <n v="0"/>
    <n v="0"/>
    <n v="0"/>
    <n v="0"/>
    <n v="0"/>
    <n v="0"/>
    <n v="0"/>
    <m/>
    <n v="0"/>
    <n v="8.7035182188895943E-3"/>
    <n v="0"/>
    <n v="0"/>
    <n v="1.6689758726282141E-2"/>
    <n v="8.7035182188895943E-3"/>
    <x v="0"/>
    <m/>
    <x v="7"/>
    <x v="4"/>
    <s v="No root cause"/>
    <s v="No root cause"/>
    <s v=" "/>
  </r>
  <r>
    <s v="Mora-II"/>
    <s v="EXN_032"/>
    <s v="EXTREME-NORD"/>
    <s v="IHS"/>
    <s v="Grid-Gen"/>
    <s v="EXTREME-NORD"/>
    <s v="Mora"/>
    <s v="Huawei"/>
    <n v="0"/>
    <n v="0"/>
    <n v="0"/>
    <n v="0"/>
    <n v="0"/>
    <n v="0"/>
    <n v="0"/>
    <n v="0"/>
    <n v="0"/>
    <n v="0"/>
    <n v="0"/>
    <n v="27.735508642165538"/>
    <n v="7.6005078003498543"/>
    <n v="28.451497861217419"/>
    <n v="27.735508642165538"/>
    <n v="27.737113799214125"/>
    <n v="16.162415497398936"/>
    <n v="0"/>
    <n v="0"/>
    <n v="0"/>
    <n v="8.6926388211155921"/>
    <n v="8.6926388211155921"/>
    <n v="7.4363359044382236"/>
    <n v="0"/>
    <m/>
    <n v="1.159280090630734E-3"/>
    <n v="8.4538271224456618E-3"/>
    <n v="5.6203014280061872E-3"/>
    <n v="2.2791140079765806E-2"/>
    <n v="0"/>
    <n v="8.4538271224456618E-3"/>
    <x v="2"/>
    <m/>
    <x v="7"/>
    <x v="4"/>
    <s v="No root cause"/>
    <s v="No root cause"/>
    <s v=" "/>
  </r>
  <r>
    <s v="Mora4-IHS"/>
    <s v="EXN_258"/>
    <s v="EXTREME-NORD"/>
    <s v="IHS"/>
    <s v="Grid-Gen"/>
    <s v="EXTREME-NORD"/>
    <s v="Mora"/>
    <s v="Huawei"/>
    <n v="11.931934920512624"/>
    <n v="11.931934920512624"/>
    <n v="13.029844506653195"/>
    <n v="13.52371566034021"/>
    <n v="10.216664098415391"/>
    <n v="6.7571404519551512"/>
    <n v="0"/>
    <n v="0"/>
    <n v="0"/>
    <n v="0"/>
    <n v="0"/>
    <n v="27.737113799214125"/>
    <n v="7.5903418057089391"/>
    <n v="28.440172586485872"/>
    <n v="27.737113799214125"/>
    <n v="27.737113799214125"/>
    <n v="16.162897044513503"/>
    <n v="0"/>
    <n v="0"/>
    <n v="0"/>
    <n v="0"/>
    <n v="0"/>
    <n v="1.8229233548210362"/>
    <n v="0"/>
    <m/>
    <n v="2.9427879223703239E-3"/>
    <n v="8.1863009476847211E-3"/>
    <n v="3.7468676186707909E-3"/>
    <n v="2.2791140079765803E-2"/>
    <n v="0"/>
    <n v="8.1863009476847211E-3"/>
    <x v="2"/>
    <m/>
    <x v="7"/>
    <x v="4"/>
    <s v="No root cause"/>
    <s v="No root cause"/>
    <s v=" "/>
  </r>
  <r>
    <s v="Mora-IHS"/>
    <s v="EXN_106"/>
    <s v="EXTREME-NORD"/>
    <s v="IHS"/>
    <s v="Grid-Gen"/>
    <s v="EXTREME-NORD"/>
    <s v="Mora"/>
    <s v="Huawei"/>
    <n v="0"/>
    <n v="0"/>
    <n v="1.908478225509584"/>
    <n v="0"/>
    <n v="0"/>
    <n v="0"/>
    <n v="0"/>
    <n v="0"/>
    <n v="0"/>
    <n v="0"/>
    <n v="0"/>
    <n v="27.737113799214125"/>
    <n v="1.3452821224028559"/>
    <n v="5.799432416467627"/>
    <n v="27.737113799214125"/>
    <n v="27.737113799214125"/>
    <n v="15.098767096706077"/>
    <n v="1.3916354909497681"/>
    <n v="1.0003873779010537"/>
    <n v="0"/>
    <n v="0"/>
    <n v="0"/>
    <n v="1.7997377530084209"/>
    <n v="0"/>
    <m/>
    <n v="3.1211387055442835E-3"/>
    <n v="7.8474344596542005E-3"/>
    <n v="3.7468676186707913E-3"/>
    <n v="2.1781742267375243E-2"/>
    <n v="0"/>
    <n v="7.8474344596542005E-3"/>
    <x v="2"/>
    <m/>
    <x v="7"/>
    <x v="4"/>
    <s v="No root cause"/>
    <s v="No root cause"/>
    <s v=" "/>
  </r>
  <r>
    <s v="Mambine"/>
    <s v="CTR_097"/>
    <s v="CENTRE"/>
    <s v="IHS"/>
    <s v="Grid-Gen"/>
    <s v="CENTRE"/>
    <s v="Mambine"/>
    <s v="NOKIA"/>
    <n v="5.7925002461536597E-2"/>
    <n v="0.19509804821771382"/>
    <n v="0"/>
    <n v="1.3376308738047311E-3"/>
    <n v="8.3650602405639096E-2"/>
    <n v="0.48016726648518404"/>
    <n v="0.46698820623987697"/>
    <n v="0"/>
    <n v="2.5424036483801184E-2"/>
    <n v="8.229160256236618"/>
    <n v="9.2967439521690061"/>
    <n v="1.685414900993909E-2"/>
    <n v="0"/>
    <n v="0"/>
    <n v="1.685414900993909E-2"/>
    <n v="4.1894598967562806E-2"/>
    <n v="0.31593057731435098"/>
    <n v="3.9522533551349333E-2"/>
    <n v="8.150630791049782E-3"/>
    <n v="1.3022817485796143"/>
    <n v="2.4077355728483103E-3"/>
    <n v="2.4077355728483103E-3"/>
    <n v="0.69430176381790532"/>
    <n v="9.4187048594167821E-2"/>
    <m/>
    <n v="7.1340313269589077E-4"/>
    <n v="7.8474344596541137E-3"/>
    <n v="0"/>
    <n v="2.3375528286939031E-2"/>
    <n v="0"/>
    <n v="7.8474344596541137E-3"/>
    <x v="0"/>
    <m/>
    <x v="7"/>
    <x v="4"/>
    <s v="No root cause"/>
    <s v="No root cause"/>
    <s v="[CellDown NOKIA -  11/05/2026] Check BO RAN  ongoing    ;    "/>
  </r>
  <r>
    <s v="Kumba-Market"/>
    <s v="SUO_112"/>
    <s v="SUD-OUEST"/>
    <s v="IHS"/>
    <s v="Grid-Gen"/>
    <s v="SUD-OUEST"/>
    <s v="Kumba"/>
    <s v="Huawei"/>
    <n v="0"/>
    <n v="0.20010957872118212"/>
    <n v="0.165598702177021"/>
    <n v="0.83714290606192909"/>
    <n v="3.0176774162250704"/>
    <n v="1.9886469025462783"/>
    <n v="1.8726832233265705E-3"/>
    <n v="0"/>
    <n v="1.3376308738046931E-3"/>
    <n v="3.0141282356399082E-3"/>
    <n v="2.6520939808750881"/>
    <n v="8.9175391586979538E-4"/>
    <n v="5.3505234952187721E-4"/>
    <n v="1.3269298268142552E-2"/>
    <n v="8.9175391586979538E-4"/>
    <n v="0"/>
    <n v="0.46817080583164256"/>
    <n v="4.5479449709359566E-3"/>
    <n v="1.0701046990437544E-3"/>
    <n v="1.3376308738046931E-3"/>
    <n v="2.9161601504424528"/>
    <n v="2.9161601504424528"/>
    <n v="28.831099668124864"/>
    <n v="31.559902320843069"/>
    <m/>
    <n v="24.765147688716532"/>
    <n v="7.7404239897498244E-3"/>
    <n v="0"/>
    <n v="2.3056771083026478E-2"/>
    <n v="0"/>
    <n v="7.7404239897498244E-3"/>
    <x v="0"/>
    <m/>
    <x v="7"/>
    <x v="4"/>
    <s v="No root cause"/>
    <s v="No root cause"/>
    <s v=" "/>
  </r>
  <r>
    <s v="IHS-KUMBA ALASKA STREET"/>
    <s v="SUO_230"/>
    <s v="SUD-OUEST"/>
    <s v="IHS"/>
    <s v="Grid-Gen"/>
    <s v="SUD-OUEST"/>
    <s v="Kumba"/>
    <s v="Huawei"/>
    <n v="0"/>
    <n v="1.0701046990437544E-3"/>
    <n v="0"/>
    <n v="2.675261747609386E-4"/>
    <n v="1.0701046990437544E-3"/>
    <n v="1.9618586149135497E-3"/>
    <n v="2.1402093980875088E-3"/>
    <n v="2.1402093980875093E-3"/>
    <n v="8.2487237217956089E-2"/>
    <n v="4.0128926214140796E-3"/>
    <n v="1.0701046990437544E-3"/>
    <n v="8.9175391586979538E-4"/>
    <n v="2.675261747609386E-4"/>
    <n v="1.1146923948372441E-2"/>
    <n v="8.9175391586979538E-4"/>
    <n v="0"/>
    <n v="2.9427879223703247E-3"/>
    <n v="5.7072250615666916E-3"/>
    <n v="1.0701046990437544E-3"/>
    <n v="2.1402093980875088E-3"/>
    <n v="7.060907505857042E-2"/>
    <n v="7.060907505857042E-2"/>
    <n v="4.904646537283874E-3"/>
    <n v="1.071888206875494"/>
    <m/>
    <n v="5.3309049090696378E-2"/>
    <n v="7.2232067185453433E-3"/>
    <n v="0"/>
    <n v="2.1516111264114571E-2"/>
    <n v="0"/>
    <n v="7.2232067185453433E-3"/>
    <x v="0"/>
    <m/>
    <x v="7"/>
    <x v="4"/>
    <s v="No root cause"/>
    <s v="No root cause"/>
    <s v=" "/>
  </r>
  <r>
    <s v="Kumba-Kake"/>
    <s v="SUO_052"/>
    <s v="SUD-OUEST"/>
    <s v="IHS"/>
    <s v="Hybrid-Gen"/>
    <s v="SUD-OUEST"/>
    <s v="Kumba"/>
    <s v="Huawei"/>
    <n v="0"/>
    <n v="0"/>
    <n v="0"/>
    <n v="0"/>
    <n v="5.3505234952187721E-4"/>
    <n v="5.671554904931899E-3"/>
    <n v="1.9618586149135506E-3"/>
    <n v="0"/>
    <n v="1.8726832233265705E-3"/>
    <n v="3.2816544104008467E-3"/>
    <n v="8.0257852428281603E-4"/>
    <n v="1.6051570485656321E-3"/>
    <n v="0"/>
    <n v="1.3447649051316511E-2"/>
    <n v="1.6051570485656314E-3"/>
    <n v="0"/>
    <n v="2.4077355728484469E-3"/>
    <n v="3.9058821515097035E-3"/>
    <n v="1.0701046990437544E-3"/>
    <n v="1.0701046990437544E-3"/>
    <n v="2.318560181261468E-3"/>
    <n v="2.318560181261468E-3"/>
    <n v="8.9888794719675379E-3"/>
    <n v="8.0257852428281581E-4"/>
    <m/>
    <n v="5.5502763723736068E-2"/>
    <n v="7.1875365619105507E-3"/>
    <n v="0"/>
    <n v="2.1409858862810299E-2"/>
    <n v="0"/>
    <n v="7.1875365619105507E-3"/>
    <x v="0"/>
    <m/>
    <x v="7"/>
    <x v="4"/>
    <s v="No root cause"/>
    <s v="No root cause"/>
    <s v=" "/>
  </r>
  <r>
    <s v="GOUZOUGOUI-IHS"/>
    <s v="EXN_100"/>
    <s v="EXTREME-NORD"/>
    <s v="IHS"/>
    <s v="Grid-Gen"/>
    <s v="EXTREME-NORD"/>
    <s v="Kaele"/>
    <s v="NOKIA"/>
    <n v="3.5670156634708122E-5"/>
    <n v="1.42680626539122E-4"/>
    <n v="3.5670156634766019E-5"/>
    <n v="8.9175391586828202E-5"/>
    <n v="1.0701046990435595E-4"/>
    <n v="5.3505234952120087E-5"/>
    <n v="3.5670156634823915E-5"/>
    <n v="0.18431636970232132"/>
    <n v="1.7835078317354061E-5"/>
    <n v="1.2147816782389158"/>
    <n v="0.99414390621670179"/>
    <n v="2.3339815906786532"/>
    <n v="0.27180549202709925"/>
    <n v="1.086906199530068"/>
    <n v="2.3339815906786532"/>
    <n v="1.3018002014650445"/>
    <n v="0.58441984630442934"/>
    <n v="8.9175391586886099E-5"/>
    <n v="1.0701046990435595E-4"/>
    <n v="9.0958899418763111E-4"/>
    <n v="13.86916329226985"/>
    <n v="13.86916329226985"/>
    <n v="5.7152954123133917"/>
    <n v="0.36913261593514274"/>
    <m/>
    <n v="4.6371203625230279E-3"/>
    <n v="7.1518664052755161E-3"/>
    <n v="1.3738514601792901E-2"/>
    <n v="0"/>
    <n v="9.9522946503025778E-3"/>
    <n v="7.1518664052755161E-3"/>
    <x v="2"/>
    <m/>
    <x v="7"/>
    <x v="4"/>
    <s v="No root cause"/>
    <s v="No root cause"/>
    <s v=" "/>
  </r>
  <r>
    <s v="Kumba-Preventive"/>
    <s v="SUO_217"/>
    <s v="SUD-OUEST"/>
    <s v="IHS"/>
    <s v="Grid-Gen"/>
    <s v="SUD-OUEST"/>
    <s v="Kumba"/>
    <s v="Huawei"/>
    <n v="0"/>
    <n v="0"/>
    <n v="8.9175391586979543E-5"/>
    <n v="3.9927389829154212"/>
    <n v="6.2422774110885678E-4"/>
    <n v="2.6752617476093858E-3"/>
    <n v="1.0701046990437544E-3"/>
    <n v="0"/>
    <n v="1.8726832233265705E-3"/>
    <n v="2.6752617476093862E-3"/>
    <n v="2.675261747609386E-4"/>
    <n v="1.4268062653916727E-3"/>
    <n v="0"/>
    <n v="1.0701046990437543E-2"/>
    <n v="1.4268062653916727E-3"/>
    <n v="8.9175391586979543E-5"/>
    <n v="1.3376308738046929E-3"/>
    <n v="4.5479449709359566E-3"/>
    <n v="1.3376308738046931E-3"/>
    <n v="1.0701046990437544E-3"/>
    <n v="1.0701046990437544E-3"/>
    <n v="1.0701046990437544E-3"/>
    <n v="5.2435130253143973E-3"/>
    <n v="1.4462465007576344"/>
    <m/>
    <n v="4.7601824029129679E-2"/>
    <n v="7.1340313269583622E-3"/>
    <n v="0"/>
    <n v="2.1250480260853893E-2"/>
    <n v="0"/>
    <n v="7.1340313269583622E-3"/>
    <x v="0"/>
    <m/>
    <x v="7"/>
    <x v="4"/>
    <s v="No root cause"/>
    <s v="No root cause"/>
    <s v=" "/>
  </r>
  <r>
    <s v="EST_053_N_Mbele-Mbeke"/>
    <s v="EST_053"/>
    <s v="CENTRE"/>
    <s v="IHS"/>
    <s v="Solar-Gen"/>
    <s v="EST"/>
    <s v="Mbele-Mbeke"/>
    <s v="NOKIA"/>
    <n v="1.1949502472655355E-2"/>
    <n v="0"/>
    <n v="7.3658421386384107E-3"/>
    <n v="6.8308349955626298E-3"/>
    <n v="6.723824525658271E-3"/>
    <n v="6.8486700738799719E-3"/>
    <n v="6.6524842123887344E-3"/>
    <n v="6.902175308832339E-3"/>
    <n v="6.9556376079816058E-3"/>
    <n v="6.7951648389278623E-3"/>
    <n v="6.7416596039756669E-3"/>
    <n v="6.7594509208018985E-3"/>
    <n v="1.2353903162956008"/>
    <n v="7.0983611703236277E-3"/>
    <n v="6.7594509208018985E-3"/>
    <n v="6.9200103871496516E-3"/>
    <n v="6.723824525658271E-3"/>
    <n v="6.7951648389277539E-3"/>
    <n v="6.7594511272239532E-3"/>
    <n v="6.6168140557538802E-3"/>
    <n v="6.7059894473408214E-3"/>
    <n v="6.7059894473408214E-3"/>
    <n v="6.723824525658271E-3"/>
    <n v="6.902175308832339E-3"/>
    <m/>
    <n v="1.5587815513601236E-2"/>
    <n v="6.9735156221018228E-3"/>
    <n v="9.4920646339660044E-3"/>
    <n v="5.5782510684740001E-3"/>
    <n v="7.1820683043425405E-3"/>
    <n v="6.9735156221018228E-3"/>
    <x v="0"/>
    <m/>
    <x v="7"/>
    <x v="4"/>
    <s v="No root cause"/>
    <s v="No root cause"/>
    <s v=" "/>
  </r>
  <r>
    <s v="Akok-II"/>
    <s v="SUD_127"/>
    <s v="CENTRE"/>
    <s v="CAMUSAT"/>
    <s v="Hybrid Solar - S3"/>
    <s v="SUD"/>
    <s v="Akom-I"/>
    <s v="NOKIA"/>
    <n v="7.2127137215191275E-2"/>
    <n v="0"/>
    <n v="4.399779337716108E-2"/>
    <n v="0"/>
    <n v="0"/>
    <n v="9.2742407250450407E-4"/>
    <n v="0"/>
    <n v="8.7632028686346439E-2"/>
    <n v="0"/>
    <n v="0"/>
    <n v="8.9175391586982075E-4"/>
    <n v="0"/>
    <n v="8.9175391586982075E-4"/>
    <n v="2.3347098090675707E-2"/>
    <n v="0"/>
    <n v="2.860843587248443E-2"/>
    <n v="0.11384130489993814"/>
    <n v="0"/>
    <n v="7.9528353444478478E-2"/>
    <n v="0"/>
    <n v="0"/>
    <n v="0"/>
    <n v="0"/>
    <n v="0"/>
    <m/>
    <n v="2.5683957832301476E-3"/>
    <n v="5.7075553599093302E-3"/>
    <n v="0"/>
    <n v="1.7001368084151106E-2"/>
    <n v="0"/>
    <n v="5.7075553599093302E-3"/>
    <x v="0"/>
    <m/>
    <x v="7"/>
    <x v="4"/>
    <s v="No root cause"/>
    <s v="No root cause"/>
    <s v=" "/>
  </r>
  <r>
    <s v="EXN_355_H_Maroua-Hedjere-Miskine"/>
    <s v="EXN_355"/>
    <s v="Maroua"/>
    <s v="ESCO"/>
    <s v="Hybrid Solar - S3"/>
    <s v="EXN"/>
    <s v="Maroua"/>
    <s v="Huawei"/>
    <n v="0"/>
    <n v="0"/>
    <n v="0"/>
    <n v="0"/>
    <n v="0"/>
    <n v="0"/>
    <n v="0"/>
    <n v="0"/>
    <n v="0"/>
    <n v="0"/>
    <n v="0"/>
    <n v="0"/>
    <n v="0"/>
    <s v=""/>
    <n v="0"/>
    <n v="0"/>
    <n v="0"/>
    <n v="0"/>
    <n v="0"/>
    <n v="0"/>
    <n v="0"/>
    <n v="0"/>
    <n v="0"/>
    <n v="0"/>
    <m/>
    <n v="3.9237172298270985E-3"/>
    <n v="5.689389983249294E-3"/>
    <n v="5.6203014280061872E-3"/>
    <n v="1.4556578978684917E-2"/>
    <n v="0"/>
    <n v="5.689389983249294E-3"/>
    <x v="0"/>
    <m/>
    <x v="7"/>
    <x v="4"/>
    <s v="No root cause"/>
    <s v="No root cause"/>
    <s v=" "/>
  </r>
  <r>
    <s v="Yarbang-Gaziya-IHS"/>
    <s v="ADM_142"/>
    <s v="ADAMAOUA"/>
    <s v="IHS"/>
    <s v="Hybrid-Gen"/>
    <s v="ADAMAOUA"/>
    <s v="Yarban Gaziya"/>
    <s v="NOKIA"/>
    <n v="0"/>
    <n v="0.21895589338428956"/>
    <n v="11.116514952242214"/>
    <n v="12.361235586100744"/>
    <n v="12.361235586100744"/>
    <n v="18.38198133574879"/>
    <n v="2.2829932428585797E-3"/>
    <n v="1.967288525894743"/>
    <n v="5.3511428404535489E-4"/>
    <n v="0"/>
    <n v="0"/>
    <n v="0"/>
    <n v="0"/>
    <n v="0"/>
    <n v="0"/>
    <n v="0"/>
    <n v="0"/>
    <n v="0"/>
    <n v="3.4495973033294998E-2"/>
    <n v="0"/>
    <n v="4.3666899098584878E-2"/>
    <n v="4.3666899098584878E-2"/>
    <n v="2.4223350043824057E-2"/>
    <n v="0"/>
    <m/>
    <n v="0.3311600846745949"/>
    <n v="5.475673537225203E-3"/>
    <n v="0"/>
    <n v="1.5673136202576814E-2"/>
    <n v="4.1040390310534425E-4"/>
    <n v="5.475673537225203E-3"/>
    <x v="0"/>
    <m/>
    <x v="7"/>
    <x v="4"/>
    <s v="No root cause"/>
    <s v="No root cause"/>
    <s v=" "/>
  </r>
  <r>
    <s v="Banefo-Baleng"/>
    <s v="OST_193"/>
    <s v="OUEST"/>
    <s v="IHS"/>
    <s v="Gen Only"/>
    <s v="OUEST"/>
    <s v="Banefo-Baleng"/>
    <s v="NOKIA"/>
    <n v="0"/>
    <n v="0"/>
    <n v="0"/>
    <n v="0"/>
    <n v="0"/>
    <n v="1.6040031808880086"/>
    <n v="0"/>
    <n v="0"/>
    <n v="1.6239855255648601"/>
    <n v="0"/>
    <n v="8.6143428273022515E-2"/>
    <n v="5.1971418216891649E-2"/>
    <n v="8.8194462279522989E-2"/>
    <n v="0"/>
    <n v="3.8684284870431719E-2"/>
    <n v="6.4438137960751277E-2"/>
    <n v="1.908353379961358E-2"/>
    <n v="6.2886486147137821E-2"/>
    <n v="2.1812300782175231E-2"/>
    <n v="1.5623528606038606E-2"/>
    <n v="6.6881543690238262E-3"/>
    <n v="6.6881543690238262E-3"/>
    <n v="2.8982002265768404E-2"/>
    <n v="3.3137575513721672E-2"/>
    <m/>
    <n v="2.4077355728484462E-2"/>
    <n v="5.4396988868058039E-3"/>
    <n v="0"/>
    <n v="1.620349119890125E-2"/>
    <n v="0"/>
    <n v="5.4396988868058039E-3"/>
    <x v="0"/>
    <m/>
    <x v="7"/>
    <x v="4"/>
    <s v="No root cause"/>
    <s v="No root cause"/>
    <s v=" "/>
  </r>
  <r>
    <s v="Garoua-Djamboutou-II"/>
    <s v="NRD_149"/>
    <s v="Garoua"/>
    <s v="CAMUSAT"/>
    <s v="Good Grid + GE"/>
    <s v="NORD"/>
    <s v="Garoua"/>
    <s v="Huawei"/>
    <n v="5.3505234952187721E-4"/>
    <n v="3.8345418382401209E-3"/>
    <n v="2.2671238153940978"/>
    <n v="0.84336734839470029"/>
    <n v="7.3623381644993477"/>
    <n v="4.1212228871139418"/>
    <n v="0.14128949043041039"/>
    <n v="0"/>
    <n v="8.6147173639468893"/>
    <n v="0.79621140132350543"/>
    <n v="1.2377187650706414"/>
    <n v="6.1638030664920258"/>
    <n v="6.7494892033569887"/>
    <n v="6.1638030664920258"/>
    <n v="6.1638030664920258"/>
    <n v="2.0866328228220512"/>
    <n v="1.749246646291873"/>
    <n v="6.4384632725799223E-2"/>
    <n v="0.4908748605296876"/>
    <n v="0.39804327788764177"/>
    <n v="4.3884101953868502"/>
    <n v="4.3884101953868502"/>
    <n v="4.3617824234589788"/>
    <n v="5.8306973087580225"/>
    <m/>
    <n v="0.95804690197555598"/>
    <n v="5.439698886805751E-3"/>
    <n v="0"/>
    <n v="1.6203491198901094E-2"/>
    <n v="0"/>
    <n v="5.439698886805751E-3"/>
    <x v="0"/>
    <m/>
    <x v="7"/>
    <x v="4"/>
    <s v="No root cause"/>
    <s v="No root cause"/>
    <s v=" "/>
  </r>
  <r>
    <s v="Ngaoui"/>
    <s v="ADM_037"/>
    <s v="ADAMAOUA"/>
    <s v="IHS"/>
    <s v="Solar-Gen"/>
    <s v="ADAMAOUA"/>
    <s v="Ngaoui"/>
    <s v="NOKIA"/>
    <n v="0"/>
    <n v="0.42960770388030967"/>
    <n v="2.9751328288835426"/>
    <n v="17.013420618533651"/>
    <n v="18.541853379151117"/>
    <n v="15.75850530080182"/>
    <n v="3.9595645095496625E-3"/>
    <n v="2.9451348243667024"/>
    <n v="0"/>
    <n v="0"/>
    <n v="0"/>
    <n v="0"/>
    <n v="0"/>
    <n v="0"/>
    <n v="0"/>
    <n v="2.764917159536535E-3"/>
    <n v="0"/>
    <n v="0"/>
    <n v="4.6464404760851806E-2"/>
    <n v="0"/>
    <n v="3.7619429426076052E-2"/>
    <n v="3.7619429426076052E-2"/>
    <n v="4.0848033862678955E-2"/>
    <n v="0"/>
    <m/>
    <n v="0.37689927050825189"/>
    <n v="5.3864929847270314E-3"/>
    <n v="0"/>
    <n v="1.5407489826262163E-2"/>
    <n v="4.104039031060004E-4"/>
    <n v="5.3864929847270314E-3"/>
    <x v="0"/>
    <m/>
    <x v="1"/>
    <x v="0"/>
    <s v="Defaut GE &amp; Power Cabinet"/>
    <s v="PASSIVE"/>
    <s v="[Ticket -  11/05/2026] INC-20260511-00017689..Grid Outage"/>
  </r>
  <r>
    <s v="Katoual-MTN"/>
    <s v="EXN_026"/>
    <s v="EXTREME-NORD"/>
    <s v="IHS"/>
    <s v="Grid-Gen"/>
    <s v="EXTREME-NORD"/>
    <s v="Maroua"/>
    <s v="Huawei"/>
    <n v="0"/>
    <n v="0"/>
    <n v="0"/>
    <n v="0"/>
    <n v="0"/>
    <n v="0"/>
    <n v="0"/>
    <n v="0"/>
    <n v="0"/>
    <n v="0"/>
    <n v="0"/>
    <n v="0"/>
    <n v="0"/>
    <n v="0"/>
    <n v="0"/>
    <n v="0"/>
    <n v="0"/>
    <n v="0"/>
    <n v="0"/>
    <n v="0"/>
    <n v="0"/>
    <n v="0"/>
    <n v="0"/>
    <n v="0"/>
    <m/>
    <n v="2.4077355728484473E-3"/>
    <n v="5.2435130253143964E-3"/>
    <n v="3.7468676186707909E-3"/>
    <n v="1.402531697216357E-2"/>
    <n v="0"/>
    <n v="5.2435130253143964E-3"/>
    <x v="2"/>
    <m/>
    <x v="7"/>
    <x v="4"/>
    <s v="No root cause"/>
    <s v="No root cause"/>
    <s v=" "/>
  </r>
  <r>
    <s v="Letta-MTN"/>
    <s v="EST_063"/>
    <s v="CENTRE"/>
    <s v="IHS"/>
    <s v="solar + Gen"/>
    <s v="EST"/>
    <s v="Letta"/>
    <s v="NOKIA"/>
    <n v="2.0974076872486383E-2"/>
    <n v="0.44464633753099769"/>
    <n v="3.9307442506841537"/>
    <n v="0.38099294301621162"/>
    <n v="0.18232800563873838"/>
    <n v="0"/>
    <n v="2.5652906547043228"/>
    <n v="0"/>
    <n v="0"/>
    <n v="0"/>
    <n v="0.32554368452742793"/>
    <n v="9.9519737011070711E-3"/>
    <n v="0.4658522456503808"/>
    <n v="0"/>
    <n v="9.9519737011070711E-3"/>
    <n v="0"/>
    <n v="0"/>
    <n v="6.9485465124574819E-2"/>
    <n v="2.1937146330396973E-3"/>
    <n v="0"/>
    <n v="2.7466020608791705E-3"/>
    <n v="2.7466020608791705E-3"/>
    <n v="0"/>
    <n v="0"/>
    <m/>
    <n v="0"/>
    <n v="5.2256779469967022E-3"/>
    <n v="3.9966587932488435E-3"/>
    <n v="8.7658231076015638E-3"/>
    <n v="3.2832312248420982E-3"/>
    <n v="5.2256779469967022E-3"/>
    <x v="0"/>
    <m/>
    <x v="7"/>
    <x v="4"/>
    <s v="No root cause"/>
    <s v="No root cause"/>
    <s v=" "/>
  </r>
  <r>
    <s v="Muchemni-Fundong-IHS"/>
    <s v="NRO_041"/>
    <s v="NORD-OUEST"/>
    <s v="IHS"/>
    <s v="Grid-Gen"/>
    <s v="NORD-OUEST"/>
    <s v="Fundong"/>
    <s v="NOKIA"/>
    <n v="0.59935991812762679"/>
    <n v="0"/>
    <n v="0"/>
    <n v="5.1353068033237963E-2"/>
    <n v="2.4821841798304538E-2"/>
    <n v="0"/>
    <n v="0"/>
    <n v="2.0867041631353226E-2"/>
    <n v="0"/>
    <n v="0.36630234820623853"/>
    <n v="0.25348300068948926"/>
    <n v="2.7644371391963413E-3"/>
    <n v="2.7053307087621325E-3"/>
    <n v="0.96507392283260973"/>
    <n v="2.7644371391963413E-3"/>
    <n v="1.4268062653917818E-3"/>
    <n v="2.5860863560224117E-3"/>
    <n v="0.14815599558260784"/>
    <n v="2.7127154120759174E-2"/>
    <n v="0"/>
    <n v="2.2421368706714269"/>
    <n v="2.2421368706714269"/>
    <n v="0"/>
    <n v="0"/>
    <m/>
    <n v="0"/>
    <n v="4.9938219288710641E-3"/>
    <n v="0"/>
    <n v="1.4875336182598353E-2"/>
    <n v="0"/>
    <n v="4.9938219288710641E-3"/>
    <x v="2"/>
    <m/>
    <x v="7"/>
    <x v="4"/>
    <s v="No root cause"/>
    <s v="No root cause"/>
    <s v=" "/>
  </r>
  <r>
    <s v="Akok-I"/>
    <s v="SUD_121"/>
    <s v="CENTRE"/>
    <s v="CAMUSAT"/>
    <s v="Hybrid Solar - S3"/>
    <s v="SUD"/>
    <s v="Akom-I"/>
    <s v="NOKIA"/>
    <n v="8.0257852428277016E-4"/>
    <n v="0"/>
    <n v="3.4459405099785123E-2"/>
    <n v="0"/>
    <n v="0"/>
    <n v="9.2742407250450407E-4"/>
    <n v="0"/>
    <n v="4.6191284195926573E-2"/>
    <n v="0"/>
    <n v="0"/>
    <n v="0"/>
    <n v="0"/>
    <n v="7.4907328933040301E-4"/>
    <n v="1.2770561189205836E-2"/>
    <n v="0"/>
    <n v="2.3489654855336529E-2"/>
    <n v="9.9341386227895082E-2"/>
    <n v="0"/>
    <n v="4.459027624929111E-3"/>
    <n v="0"/>
    <n v="5.3505234952196091E-4"/>
    <n v="5.3505234952196091E-4"/>
    <n v="0"/>
    <n v="0"/>
    <m/>
    <n v="2.5683854614065365E-3"/>
    <n v="4.2806665199320824E-3"/>
    <n v="0"/>
    <n v="1.2751026063113582E-2"/>
    <n v="0"/>
    <n v="4.2806665199320824E-3"/>
    <x v="0"/>
    <m/>
    <x v="7"/>
    <x v="4"/>
    <s v="No root cause"/>
    <s v="No root cause"/>
    <s v=" "/>
  </r>
  <r>
    <s v="Sop-MTN"/>
    <s v="NRO_258"/>
    <s v="NORD-OUEST"/>
    <s v="IHS"/>
    <s v="Grid-Gen"/>
    <s v="NORD-OUEST"/>
    <s v="Sop"/>
    <s v="NOKIA"/>
    <n v="0.25379316445654371"/>
    <n v="0.41252536148136731"/>
    <n v="0.17942088787300275"/>
    <n v="0.23577973535597402"/>
    <n v="0.75174855107823757"/>
    <n v="0"/>
    <n v="0.98182106137264458"/>
    <n v="0.10264087571661334"/>
    <n v="0.22686219619727602"/>
    <n v="0.45408109396089991"/>
    <n v="1.2266966866704905"/>
    <n v="3.7453664466530413E-3"/>
    <n v="3.4778402718922325E-3"/>
    <n v="0.44694706263394141"/>
    <n v="3.7453664466530413E-3"/>
    <n v="0"/>
    <n v="1.0701046990439218E-3"/>
    <n v="0.12769916075255469"/>
    <n v="1.1592800906308012E-3"/>
    <n v="0"/>
    <n v="0"/>
    <n v="0"/>
    <n v="0"/>
    <n v="2.0421164673418313E-2"/>
    <m/>
    <n v="0"/>
    <n v="3.7453664466530413E-3"/>
    <n v="0"/>
    <n v="1.1156502136948E-2"/>
    <n v="0"/>
    <n v="3.7453664466530413E-3"/>
    <x v="2"/>
    <m/>
    <x v="7"/>
    <x v="4"/>
    <s v="No root cause"/>
    <s v="No root cause"/>
    <s v="[CellDown NOKIA -  11/05/2026] Check BO RAN  ongoing    ;   [CellDown NOKIA -  11/05/2026] Check BO RAN  ongoing    ;   [CellDown NOKIA -  11/05/2026] Check BO RAN  ongoing    ;    "/>
  </r>
  <r>
    <s v="Carrefour-Diderot"/>
    <s v="CTR_841"/>
    <s v="Yaounde"/>
    <s v="CAMUSAT"/>
    <s v="Good Grid no GE - 8h"/>
    <s v="CENTRE"/>
    <s v="Yaounde"/>
    <s v="ZTE"/>
    <n v="0"/>
    <n v="0"/>
    <n v="0"/>
    <n v="0"/>
    <n v="0"/>
    <n v="0"/>
    <n v="0"/>
    <n v="2.0062322897672304"/>
    <n v="48.931036745968562"/>
    <n v="12.206844817696965"/>
    <n v="12.24872158158621"/>
    <n v="13.868556899607057"/>
    <n v="13.868556899607057"/>
    <n v="13.868556899607057"/>
    <n v="13.868556899607057"/>
    <n v="13.339711157339634"/>
    <n v="12.01030225463926"/>
    <n v="49.656121854962294"/>
    <n v="49.229471111453563"/>
    <n v="25.650962523506635"/>
    <n v="37.726362814004389"/>
    <n v="37.726362814004389"/>
    <n v="0"/>
    <n v="0"/>
    <m/>
    <n v="0"/>
    <n v="3.2994894887183024E-3"/>
    <n v="0"/>
    <n v="0"/>
    <n v="6.3270601728731826E-3"/>
    <n v="3.2994894887183024E-3"/>
    <x v="0"/>
    <m/>
    <x v="7"/>
    <x v="4"/>
    <s v="No root cause"/>
    <s v="No root cause"/>
    <s v=" "/>
  </r>
  <r>
    <s v="Ndelele-MTN"/>
    <s v="EST_041"/>
    <s v="CENTRE"/>
    <s v="IHS"/>
    <s v="Gen-Solar AER"/>
    <s v="EST"/>
    <s v="Ndelele"/>
    <s v="NOKIA"/>
    <n v="4.6371203625233828E-4"/>
    <n v="1.7835078317388799E-4"/>
    <n v="1.6051570485653394E-4"/>
    <n v="1.9618586149147365E-4"/>
    <n v="0.64759970105627007"/>
    <n v="1.7835078317400378E-4"/>
    <n v="1.783507831741196E-4"/>
    <n v="1.7835078317388799E-4"/>
    <n v="1.6051570485659184E-4"/>
    <n v="1.6051570485641812E-4"/>
    <n v="1.6051570485659184E-4"/>
    <n v="1.6051570485653394E-4"/>
    <n v="1.7835078317388799E-4"/>
    <n v="0.72715397807854865"/>
    <n v="1.6051570485653394E-4"/>
    <n v="1.4268062653906408E-4"/>
    <n v="1.7835078317388799E-4"/>
    <n v="1.783507831741196E-4"/>
    <n v="1.426806265391799E-4"/>
    <n v="0.10032231553535158"/>
    <n v="0.28013557513133713"/>
    <n v="0.28013557513133713"/>
    <n v="1.6051570485641812E-4"/>
    <n v="3.2281491754488196E-3"/>
    <m/>
    <n v="1.9618586149141573E-4"/>
    <n v="3.0676334705919666E-3"/>
    <n v="0"/>
    <n v="1.5937860195637816E-3"/>
    <n v="4.8564461867457338E-3"/>
    <n v="3.0676334705919666E-3"/>
    <x v="0"/>
    <m/>
    <x v="1"/>
    <x v="0"/>
    <s v="Defaut GE &amp; Power Cabinet"/>
    <s v="PASSIVE"/>
    <s v="[OCM RAN -  11/05/2026] Power status check Ongoing   ;   [Ticket -  11/05/2026] INC-20260511-00018553..Grid Outage"/>
  </r>
  <r>
    <s v="Ahala"/>
    <s v="CTR_195"/>
    <s v="Yaounde"/>
    <s v="IHS"/>
    <s v="Grid-Gen-Lithium"/>
    <s v="CENTRE"/>
    <s v="Yaounde"/>
    <s v="ZTE"/>
    <n v="0"/>
    <n v="4.2423944092023307"/>
    <n v="0"/>
    <n v="0"/>
    <n v="0"/>
    <n v="0"/>
    <n v="4.0342947153949517E-2"/>
    <n v="0"/>
    <n v="0"/>
    <n v="0"/>
    <n v="1.0165994640915666E-3"/>
    <n v="0"/>
    <n v="0"/>
    <n v="0"/>
    <n v="0"/>
    <n v="0"/>
    <n v="0"/>
    <n v="0"/>
    <n v="0"/>
    <n v="0"/>
    <n v="0"/>
    <n v="0"/>
    <n v="0"/>
    <n v="0"/>
    <m/>
    <n v="0"/>
    <n v="2.8001072958311959E-3"/>
    <n v="0"/>
    <n v="0"/>
    <n v="5.3694510656274886E-3"/>
    <n v="2.8001072958311959E-3"/>
    <x v="0"/>
    <m/>
    <x v="7"/>
    <x v="4"/>
    <s v="No root cause"/>
    <s v="No root cause"/>
    <s v=" "/>
  </r>
  <r>
    <s v="Odza-PK10"/>
    <s v="CTR_330"/>
    <s v="Yaounde"/>
    <s v="IHS"/>
    <s v="Grid-Gen"/>
    <s v="CENTRE"/>
    <s v="Yaounde"/>
    <s v="ZTE"/>
    <n v="0"/>
    <n v="0"/>
    <n v="0"/>
    <n v="0"/>
    <n v="0"/>
    <n v="0"/>
    <n v="0"/>
    <n v="0"/>
    <n v="0.66414264638318832"/>
    <n v="0"/>
    <n v="5.7944207594604427"/>
    <n v="0"/>
    <n v="0"/>
    <n v="0"/>
    <n v="0"/>
    <n v="0"/>
    <n v="0"/>
    <n v="0"/>
    <n v="0"/>
    <n v="0"/>
    <n v="0"/>
    <n v="0"/>
    <n v="0"/>
    <n v="0"/>
    <m/>
    <n v="0"/>
    <n v="2.6217565126572663E-3"/>
    <n v="0"/>
    <n v="0"/>
    <n v="5.0274478130398108E-3"/>
    <n v="2.6217565126572663E-3"/>
    <x v="0"/>
    <m/>
    <x v="7"/>
    <x v="4"/>
    <s v="No root cause"/>
    <s v="No root cause"/>
    <s v=" "/>
  </r>
  <r>
    <s v="Ndokoti-New"/>
    <s v="LIT_217"/>
    <s v="Douala"/>
    <s v="IHS"/>
    <s v="Grid-Gen"/>
    <s v="LITTORAL"/>
    <s v="Douala"/>
    <s v="ZTE"/>
    <n v="0"/>
    <n v="0.37862087759999785"/>
    <n v="0"/>
    <n v="0.38407841156512113"/>
    <n v="0.56000362408791404"/>
    <n v="0.18881997414627028"/>
    <n v="0.96268402233808004"/>
    <n v="13.79957081667537"/>
    <n v="12.960145020588817"/>
    <n v="0.38256242990814199"/>
    <n v="1.6118630380129726"/>
    <n v="1.3232379656025544"/>
    <n v="0"/>
    <n v="0.91238910148302288"/>
    <n v="1.3232379656025548"/>
    <n v="13.944534333239165"/>
    <n v="18.558897135829103"/>
    <n v="5.3801118901473322"/>
    <n v="0.18917667571261793"/>
    <n v="3.7586000747646486"/>
    <n v="7.0801158852048749"/>
    <n v="7.0801158852048749"/>
    <n v="0.77925024184366121"/>
    <n v="1.836549354655526"/>
    <m/>
    <n v="0"/>
    <n v="2.5147460427528737E-3"/>
    <n v="0"/>
    <n v="0"/>
    <n v="4.8222458614871387E-3"/>
    <n v="2.5147460427528737E-3"/>
    <x v="0"/>
    <m/>
    <x v="7"/>
    <x v="4"/>
    <s v="No root cause"/>
    <s v="No root cause"/>
    <s v=" "/>
  </r>
  <r>
    <s v="Mvog-Mangaa-II"/>
    <s v="CTR_669"/>
    <s v="Yaounde"/>
    <s v="CAMUSAT"/>
    <s v="Good Grid no GE - 12h"/>
    <s v="CENTRE"/>
    <s v="Yaounde"/>
    <s v="ZTE"/>
    <n v="0.57000910302397378"/>
    <n v="0.3791024247145674"/>
    <n v="1.4062067499350801"/>
    <n v="0.99760510568353977"/>
    <n v="19.539113040153186"/>
    <n v="0"/>
    <n v="0"/>
    <n v="9.1810346057591641"/>
    <n v="33.210289128021614"/>
    <n v="17.270419737867154"/>
    <n v="4.5826698684199254"/>
    <n v="0"/>
    <n v="2.6058832929547164"/>
    <n v="0"/>
    <n v="0"/>
    <n v="1.8657810480177386"/>
    <n v="0.34660691202027116"/>
    <n v="15.535316308680976"/>
    <n v="0"/>
    <n v="0"/>
    <n v="18.696708785987624"/>
    <n v="18.696708785987624"/>
    <n v="0"/>
    <n v="0"/>
    <m/>
    <n v="0"/>
    <n v="2.4969109644355321E-3"/>
    <n v="0"/>
    <n v="0"/>
    <n v="4.7880455362284691E-3"/>
    <n v="2.4969109644355321E-3"/>
    <x v="0"/>
    <m/>
    <x v="7"/>
    <x v="4"/>
    <s v="No root cause"/>
    <s v="No root cause"/>
    <s v=" "/>
  </r>
  <r>
    <s v="CTR_939_Z_Mehanda-IV"/>
    <s v="CTR_939"/>
    <s v="CENTRE"/>
    <s v="ESCO"/>
    <s v="Good Grid Solar + GE"/>
    <s v="CENTRE"/>
    <s v="Nkolafamba"/>
    <s v="ZTE"/>
    <n v="5.7989687044313749"/>
    <n v="0"/>
    <n v="0"/>
    <n v="8.9267777292663659"/>
    <n v="10.734113225637996"/>
    <n v="17.267209423770019"/>
    <n v="0"/>
    <n v="3.3758771291516494"/>
    <n v="3.4726145939452047"/>
    <n v="6.2850815990503378E-2"/>
    <n v="0"/>
    <n v="0"/>
    <n v="1.2523613643692235"/>
    <n v="0"/>
    <n v="0"/>
    <n v="0"/>
    <n v="0"/>
    <n v="0"/>
    <n v="18.449996147623082"/>
    <n v="22.360961296453247"/>
    <n v="2.8467460256311474"/>
    <n v="2.8467460256311474"/>
    <n v="0"/>
    <n v="0.50166508291171208"/>
    <m/>
    <n v="0"/>
    <n v="2.4255706511656524E-3"/>
    <n v="0"/>
    <n v="0"/>
    <n v="4.6512442351928076E-3"/>
    <n v="2.4255706511656524E-3"/>
    <x v="0"/>
    <m/>
    <x v="7"/>
    <x v="4"/>
    <s v="No root cause"/>
    <s v="No root cause"/>
    <s v=" "/>
  </r>
  <r>
    <s v="Messamendongo"/>
    <s v="CTR_007"/>
    <s v="Yaounde"/>
    <m/>
    <m/>
    <s v="CENTRE"/>
    <s v="Yaounde"/>
    <s v="ZTE"/>
    <n v="0"/>
    <n v="0"/>
    <n v="0"/>
    <n v="0"/>
    <n v="0"/>
    <n v="0"/>
    <n v="0"/>
    <n v="0"/>
    <n v="0"/>
    <n v="0"/>
    <n v="0"/>
    <n v="0"/>
    <n v="0"/>
    <n v="0"/>
    <n v="0"/>
    <n v="0"/>
    <n v="0"/>
    <n v="0"/>
    <n v="0"/>
    <n v="0"/>
    <n v="0"/>
    <n v="0"/>
    <n v="0"/>
    <n v="0"/>
    <m/>
    <n v="0"/>
    <n v="2.2650549463092353E-3"/>
    <n v="0"/>
    <n v="0"/>
    <n v="4.3434413078641283E-3"/>
    <n v="2.2650549463092353E-3"/>
    <x v="0"/>
    <m/>
    <x v="7"/>
    <x v="4"/>
    <s v="No root cause"/>
    <s v="No root cause"/>
    <s v=" "/>
  </r>
  <r>
    <s v="Meyo"/>
    <s v="CTR_320"/>
    <s v="Yaounde"/>
    <s v="IHS"/>
    <s v="Grid-Gen"/>
    <s v="CENTRE"/>
    <s v="Yaounde"/>
    <s v="ZTE"/>
    <n v="0"/>
    <n v="0"/>
    <n v="0"/>
    <n v="0"/>
    <n v="0"/>
    <n v="0"/>
    <n v="0"/>
    <n v="0"/>
    <n v="0"/>
    <n v="0"/>
    <n v="1.551651813613444E-3"/>
    <n v="0"/>
    <n v="0"/>
    <n v="0"/>
    <n v="0"/>
    <n v="1.656468568884778"/>
    <n v="0"/>
    <n v="0"/>
    <n v="0"/>
    <n v="0"/>
    <n v="0"/>
    <n v="0"/>
    <n v="0"/>
    <n v="0"/>
    <m/>
    <n v="0"/>
    <n v="2.2115497113570394E-3"/>
    <n v="0"/>
    <n v="0"/>
    <n v="4.2408403320877922E-3"/>
    <n v="2.2115497113570394E-3"/>
    <x v="0"/>
    <m/>
    <x v="7"/>
    <x v="4"/>
    <s v="No root cause"/>
    <s v="No root cause"/>
    <s v=" "/>
  </r>
  <r>
    <s v="Odza-II-MTN-IHS"/>
    <s v="CTR_467"/>
    <s v="Yaounde"/>
    <s v="IHS"/>
    <s v="Grid-Gen"/>
    <s v="CENTRE"/>
    <s v="Yaounde"/>
    <s v="ZTE"/>
    <n v="0"/>
    <n v="0"/>
    <n v="0"/>
    <n v="0"/>
    <n v="0"/>
    <n v="0"/>
    <n v="0"/>
    <n v="0"/>
    <n v="0"/>
    <n v="1.3371849968467582"/>
    <n v="0"/>
    <n v="0"/>
    <n v="0"/>
    <n v="0"/>
    <n v="0"/>
    <n v="0"/>
    <n v="0"/>
    <n v="0"/>
    <n v="0"/>
    <n v="0"/>
    <n v="0"/>
    <n v="0"/>
    <n v="0"/>
    <n v="0"/>
    <m/>
    <n v="0"/>
    <n v="2.1402093980875019E-3"/>
    <n v="0"/>
    <n v="0"/>
    <n v="4.1040390310527874E-3"/>
    <n v="2.1402093980875019E-3"/>
    <x v="0"/>
    <m/>
    <x v="7"/>
    <x v="4"/>
    <s v="No root cause"/>
    <s v="No root cause"/>
    <s v=" "/>
  </r>
  <r>
    <s v="Odza-II-IHS"/>
    <s v="CTR_158"/>
    <s v="Yaounde"/>
    <s v="IHS"/>
    <s v="Grid-Gen"/>
    <s v="CENTRE"/>
    <s v="Yaounde"/>
    <s v="ZTE"/>
    <n v="0"/>
    <n v="0"/>
    <n v="0"/>
    <n v="0"/>
    <n v="0"/>
    <n v="0"/>
    <n v="0"/>
    <n v="0"/>
    <n v="0"/>
    <n v="0"/>
    <n v="0"/>
    <n v="0"/>
    <n v="0"/>
    <n v="0"/>
    <n v="0"/>
    <n v="0"/>
    <n v="0"/>
    <n v="0"/>
    <n v="0"/>
    <n v="0"/>
    <n v="0"/>
    <n v="0"/>
    <n v="0"/>
    <n v="0"/>
    <m/>
    <n v="0"/>
    <n v="2.1045392414528181E-3"/>
    <n v="0"/>
    <n v="0"/>
    <n v="4.035638380535448E-3"/>
    <n v="2.1045392414528181E-3"/>
    <x v="0"/>
    <m/>
    <x v="7"/>
    <x v="4"/>
    <s v="No root cause"/>
    <s v="No root cause"/>
    <s v=" "/>
  </r>
  <r>
    <s v="Marche-Odza-IHS"/>
    <s v="CTR_479"/>
    <s v="Yaounde"/>
    <s v="IHS"/>
    <s v="Grid-Gen"/>
    <s v="CENTRE"/>
    <s v="Yaounde"/>
    <s v="ZTE"/>
    <n v="0"/>
    <n v="0"/>
    <n v="0"/>
    <n v="0"/>
    <n v="0"/>
    <n v="0"/>
    <n v="0"/>
    <n v="4.4780314639317673"/>
    <n v="0"/>
    <n v="21.040041891031947"/>
    <n v="0"/>
    <n v="0"/>
    <n v="0"/>
    <n v="0"/>
    <n v="0"/>
    <n v="0"/>
    <n v="0"/>
    <n v="0"/>
    <n v="0"/>
    <n v="0"/>
    <n v="0"/>
    <n v="0"/>
    <n v="0"/>
    <n v="0"/>
    <m/>
    <n v="0"/>
    <n v="2.1045392414526468E-3"/>
    <n v="0"/>
    <n v="0"/>
    <n v="4.0356383805351202E-3"/>
    <n v="2.1045392414526468E-3"/>
    <x v="0"/>
    <m/>
    <x v="7"/>
    <x v="4"/>
    <s v="No root cause"/>
    <s v="No root cause"/>
    <s v=" "/>
  </r>
  <r>
    <s v="Zhoa"/>
    <s v="NRO_030"/>
    <s v="NORD-OUEST"/>
    <s v="IHS"/>
    <s v="Hybrid-Gen"/>
    <s v="NORD-OUEST"/>
    <s v="Fungom"/>
    <s v="NOKIA"/>
    <n v="4.6736211192291091"/>
    <n v="4.6395608041729481"/>
    <n v="4.5315841942190955"/>
    <n v="3.6933513865990388"/>
    <n v="2.8777143289767562"/>
    <n v="4.1231544062443621"/>
    <n v="4.6613138194732686"/>
    <n v="4.7291414046911786"/>
    <n v="2.2588251947126885"/>
    <n v="2.963103207322475"/>
    <n v="4.9693103033873021"/>
    <n v="3.6000640636013164"/>
    <n v="2.8080250624667422"/>
    <n v="5.5825221939714567"/>
    <n v="3.6000640636013164"/>
    <n v="1.2970560706326177"/>
    <n v="3.9381636432641907"/>
    <n v="0.22729023807689339"/>
    <n v="4.4819551811615913E-2"/>
    <n v="2.4652715355003667"/>
    <n v="0"/>
    <n v="0"/>
    <n v="0"/>
    <n v="0"/>
    <m/>
    <n v="0"/>
    <n v="2.0510340065006218E-3"/>
    <n v="0"/>
    <n v="6.1095130749957705E-3"/>
    <n v="0"/>
    <n v="2.0510340065006218E-3"/>
    <x v="2"/>
    <m/>
    <x v="7"/>
    <x v="4"/>
    <s v="No root cause"/>
    <s v="No root cause"/>
    <s v=" "/>
  </r>
  <r>
    <s v="Abome-New"/>
    <s v="CTR_549"/>
    <s v="Yaounde"/>
    <s v="IHS"/>
    <s v="Grid-Gen"/>
    <s v="CENTRE"/>
    <s v="Yaounde"/>
    <s v="ZTE"/>
    <n v="0"/>
    <n v="0"/>
    <n v="0"/>
    <n v="0"/>
    <n v="3.3445587316263019"/>
    <n v="0"/>
    <n v="0"/>
    <n v="0"/>
    <n v="0"/>
    <n v="0"/>
    <n v="0"/>
    <n v="0"/>
    <n v="0"/>
    <n v="0"/>
    <n v="0"/>
    <n v="0"/>
    <n v="0"/>
    <n v="0"/>
    <n v="2.2447407921057647"/>
    <n v="0"/>
    <n v="0"/>
    <n v="0"/>
    <n v="0"/>
    <n v="0"/>
    <m/>
    <n v="0"/>
    <n v="2.0510340065004505E-3"/>
    <n v="0"/>
    <n v="0"/>
    <n v="3.9330374047587833E-3"/>
    <n v="2.0510340065004505E-3"/>
    <x v="0"/>
    <m/>
    <x v="7"/>
    <x v="4"/>
    <s v="No root cause"/>
    <s v="No root cause"/>
    <s v=" "/>
  </r>
  <r>
    <s v="Fundong"/>
    <s v="NRO_015"/>
    <s v="NORD-OUEST"/>
    <s v="IHS"/>
    <s v="Grid-Gen"/>
    <s v="NORD-OUEST"/>
    <s v="Fundong"/>
    <s v="NOKIA"/>
    <n v="7.6193945356098887"/>
    <n v="2.487083836282542"/>
    <n v="3.0838455567826091"/>
    <n v="3.4806334331606963"/>
    <n v="4.7175982730377894"/>
    <n v="4.8050233552615955"/>
    <n v="2.4969109644370954E-4"/>
    <n v="2.7204000744305635E-4"/>
    <n v="2.8536125307833079E-4"/>
    <n v="0.79751920651254238"/>
    <n v="0.90024481611658191"/>
    <n v="13.424213758407458"/>
    <n v="18.684958431911163"/>
    <n v="10.761561411168469"/>
    <n v="7.6194308184446111"/>
    <n v="2.8448937882794834"/>
    <n v="2.4969109644359369E-4"/>
    <n v="3.6641380314366909"/>
    <n v="0.85353520062834964"/>
    <n v="2.1853023120391708E-4"/>
    <n v="8.1647292120766934"/>
    <n v="8.1647292120766934"/>
    <n v="2.8987426007180358E-4"/>
    <n v="3.0319633139571381E-4"/>
    <m/>
    <n v="2.3185601812623967E-4"/>
    <n v="2.0510340065003851E-3"/>
    <n v="0"/>
    <n v="5.0469890619532489E-3"/>
    <n v="6.8400650517490096E-4"/>
    <n v="2.0510340065003851E-3"/>
    <x v="2"/>
    <m/>
    <x v="7"/>
    <x v="4"/>
    <s v="No root cause"/>
    <s v="No root cause"/>
    <s v=" "/>
  </r>
  <r>
    <s v="Sim-barriere"/>
    <s v="CTR_748"/>
    <s v="Yaounde"/>
    <s v="CAMUSAT"/>
    <s v="Good Grid + GE"/>
    <s v="CENTRE"/>
    <s v="Yaounde"/>
    <s v="ZTE"/>
    <n v="0"/>
    <n v="0"/>
    <n v="0"/>
    <n v="0"/>
    <n v="0"/>
    <n v="0"/>
    <n v="0"/>
    <n v="0"/>
    <n v="12.667132518912316"/>
    <n v="0"/>
    <n v="3.0497983922746955E-2"/>
    <n v="0"/>
    <n v="0"/>
    <n v="0"/>
    <n v="0"/>
    <n v="0"/>
    <n v="0"/>
    <n v="0"/>
    <n v="8.4977192501847725"/>
    <n v="0"/>
    <n v="0"/>
    <n v="0"/>
    <n v="6.6597430892638565"/>
    <n v="0"/>
    <m/>
    <n v="0"/>
    <n v="1.9796936932307422E-3"/>
    <n v="0"/>
    <n v="0"/>
    <n v="3.7962361037234501E-3"/>
    <n v="1.9796936932307422E-3"/>
    <x v="0"/>
    <m/>
    <x v="7"/>
    <x v="4"/>
    <s v="No root cause"/>
    <s v="No root cause"/>
    <s v=" "/>
  </r>
  <r>
    <s v="Koweit-City-II-HIS"/>
    <s v="CTR_604"/>
    <s v="Yaounde"/>
    <s v="IHS"/>
    <s v="Grid-Gen"/>
    <s v="CENTRE"/>
    <s v="Yaounde"/>
    <s v="ZTE"/>
    <n v="0"/>
    <n v="0"/>
    <n v="0.17203716544960049"/>
    <n v="0.28441599392751243"/>
    <n v="4.7407956727819585"/>
    <n v="4.3603912873502209"/>
    <n v="2.6021022563514284"/>
    <n v="3.589238171062656"/>
    <n v="9.1043794391509927"/>
    <n v="11.071891773891156"/>
    <n v="6.0526191882613789"/>
    <n v="0"/>
    <n v="0"/>
    <n v="0"/>
    <n v="0"/>
    <n v="4.7207490447532043"/>
    <n v="11.97407921057663"/>
    <n v="0"/>
    <n v="0"/>
    <n v="0"/>
    <n v="0"/>
    <n v="0"/>
    <n v="0"/>
    <n v="5.4200803006566066E-2"/>
    <m/>
    <n v="0"/>
    <n v="1.8905183016440336E-3"/>
    <n v="0"/>
    <n v="0"/>
    <n v="3.6252344774301034E-3"/>
    <n v="1.8905183016440336E-3"/>
    <x v="0"/>
    <m/>
    <x v="7"/>
    <x v="4"/>
    <s v="No root cause"/>
    <s v="No root cause"/>
    <s v=" "/>
  </r>
  <r>
    <s v="Abome-II"/>
    <s v="CTR_662"/>
    <s v="Yaounde"/>
    <s v="CAMUSAT"/>
    <s v="Good Grid no GE - 12h"/>
    <s v="CENTRE"/>
    <s v="Yaounde"/>
    <s v="ZTE"/>
    <n v="0"/>
    <n v="0"/>
    <n v="0"/>
    <n v="0"/>
    <n v="0"/>
    <n v="0"/>
    <n v="0"/>
    <n v="6.2003828121210054"/>
    <n v="0"/>
    <n v="0"/>
    <n v="0"/>
    <n v="0"/>
    <n v="3.4735955232526607"/>
    <n v="0"/>
    <n v="0"/>
    <n v="7.774346308709509"/>
    <n v="0"/>
    <n v="0"/>
    <n v="0"/>
    <n v="3.5993684955469361"/>
    <n v="1.2127853255829973E-3"/>
    <n v="1.2127853255829973E-3"/>
    <n v="0"/>
    <n v="0"/>
    <m/>
    <n v="0"/>
    <n v="1.8905183016440334E-3"/>
    <n v="0"/>
    <n v="0"/>
    <n v="3.625234477430103E-3"/>
    <n v="1.8905183016440334E-3"/>
    <x v="0"/>
    <m/>
    <x v="7"/>
    <x v="4"/>
    <s v="No root cause"/>
    <s v="No root cause"/>
    <s v=" "/>
  </r>
  <r>
    <s v="Clge-Advantiste"/>
    <s v="CTR_331"/>
    <s v="Yaounde"/>
    <s v="IHS"/>
    <s v="Grid-Gen"/>
    <s v="CENTRE"/>
    <s v="Yaounde"/>
    <s v="ZTE"/>
    <n v="0"/>
    <n v="0"/>
    <n v="0"/>
    <n v="0"/>
    <n v="1.1664141219576867E-2"/>
    <n v="0"/>
    <n v="0"/>
    <n v="0"/>
    <n v="0"/>
    <n v="0"/>
    <n v="0"/>
    <n v="0"/>
    <n v="0"/>
    <n v="0"/>
    <n v="0"/>
    <n v="0"/>
    <n v="0"/>
    <n v="0"/>
    <n v="0"/>
    <n v="0"/>
    <n v="0"/>
    <n v="0"/>
    <n v="0"/>
    <n v="0"/>
    <m/>
    <n v="0"/>
    <n v="1.8726832233265209E-3"/>
    <n v="0"/>
    <n v="0"/>
    <n v="3.5910341521711063E-3"/>
    <n v="1.8726832233265209E-3"/>
    <x v="0"/>
    <m/>
    <x v="7"/>
    <x v="4"/>
    <s v="No root cause"/>
    <s v="No root cause"/>
    <s v=" "/>
  </r>
  <r>
    <s v="Tete-d-elephant-Camrail"/>
    <s v="EST_104"/>
    <s v="CENTRE"/>
    <s v="CAMUSAT"/>
    <s v="Hybrid Solar - S3"/>
    <s v="EST"/>
    <s v="Tete-d-elephant"/>
    <s v="NOKIA"/>
    <n v="4.3695941877618816E-3"/>
    <n v="0"/>
    <n v="5.8588232272645639E-2"/>
    <n v="0"/>
    <n v="1.0451355893993923E-2"/>
    <n v="0"/>
    <n v="0"/>
    <n v="1.6051570485658829E-3"/>
    <n v="0"/>
    <n v="0"/>
    <n v="0.76475032317161906"/>
    <n v="3.176427448328191E-2"/>
    <n v="0"/>
    <n v="0"/>
    <n v="3.176427448328191E-2"/>
    <n v="6.5989789774367254E-3"/>
    <n v="1.6943324401527619E-3"/>
    <n v="1.081929355968188"/>
    <n v="8.443126075455222E-2"/>
    <n v="3.6009023122822378E-2"/>
    <n v="0"/>
    <n v="0"/>
    <n v="1.6943324401527621E-3"/>
    <n v="2.4077355728484816E-3"/>
    <m/>
    <n v="0"/>
    <n v="1.7835078317396415E-3"/>
    <n v="0"/>
    <n v="5.312620065213625E-3"/>
    <n v="0"/>
    <n v="1.7835078317396415E-3"/>
    <x v="0"/>
    <m/>
    <x v="7"/>
    <x v="4"/>
    <s v="No root cause"/>
    <s v="No root cause"/>
    <s v=" "/>
  </r>
  <r>
    <s v="Nkolda"/>
    <s v="CTR_215"/>
    <s v="Yaounde"/>
    <s v="IHS"/>
    <s v="Grid-Gen"/>
    <s v="CENTRE"/>
    <s v="Yaounde"/>
    <s v="ZTE"/>
    <n v="0"/>
    <n v="0"/>
    <n v="0"/>
    <n v="0"/>
    <n v="0"/>
    <n v="0"/>
    <n v="0"/>
    <n v="0"/>
    <n v="0"/>
    <n v="0"/>
    <n v="0"/>
    <n v="0"/>
    <n v="0"/>
    <n v="0"/>
    <n v="0"/>
    <n v="0"/>
    <n v="0"/>
    <n v="0"/>
    <n v="0"/>
    <n v="1.1771151689481429E-3"/>
    <n v="0"/>
    <n v="0"/>
    <n v="0"/>
    <n v="0"/>
    <m/>
    <n v="0"/>
    <n v="1.7300025967874456E-3"/>
    <n v="0"/>
    <n v="0"/>
    <n v="3.3174315501010958E-3"/>
    <n v="1.7300025967874456E-3"/>
    <x v="0"/>
    <m/>
    <x v="7"/>
    <x v="4"/>
    <s v="No root cause"/>
    <s v="No root cause"/>
    <s v=" "/>
  </r>
  <r>
    <s v="Limbe-Ngueme"/>
    <s v="SUO_235"/>
    <s v="SUD-OUEST"/>
    <s v="CAMUSAT"/>
    <s v="Medium Grid + GE"/>
    <s v="SUD-OUEST"/>
    <s v="Limbe"/>
    <s v="Huawei"/>
    <n v="0.10610088091018827"/>
    <n v="5.1543376337274183E-2"/>
    <n v="3.5099434128635143E-2"/>
    <n v="0.21464516754985977"/>
    <n v="5.0794303047943551E-2"/>
    <n v="0"/>
    <n v="0"/>
    <n v="0"/>
    <n v="0"/>
    <n v="0"/>
    <n v="0"/>
    <n v="0"/>
    <n v="4.052308144495524"/>
    <n v="0"/>
    <n v="0"/>
    <n v="0"/>
    <n v="4.9215898616854012"/>
    <n v="0"/>
    <n v="0"/>
    <n v="0"/>
    <n v="4.9248893511741185"/>
    <n v="4.9248893511741185"/>
    <n v="0"/>
    <n v="0.48943021918597851"/>
    <m/>
    <n v="0.20442566767399195"/>
    <n v="1.6943324401526108E-3"/>
    <n v="6.2447793644513185E-4"/>
    <n v="4.7813580586921253E-3"/>
    <n v="0"/>
    <n v="1.6943324401526108E-3"/>
    <x v="0"/>
    <m/>
    <x v="7"/>
    <x v="4"/>
    <s v="No root cause"/>
    <s v="No root cause"/>
    <s v=" "/>
  </r>
  <r>
    <s v="Mendji-IHS"/>
    <s v="NRO_087"/>
    <s v="NORD-OUEST"/>
    <s v="IHS"/>
    <s v="Hybrid-Gen"/>
    <s v="NORD-OUEST"/>
    <s v="Mendji"/>
    <s v="NOKIA"/>
    <n v="0"/>
    <n v="0"/>
    <n v="0"/>
    <n v="0"/>
    <n v="1.6051570485658829E-3"/>
    <n v="0"/>
    <n v="3.3360663850941982E-2"/>
    <n v="0"/>
    <n v="0"/>
    <n v="0"/>
    <n v="0"/>
    <n v="0"/>
    <n v="0"/>
    <n v="0"/>
    <n v="0"/>
    <n v="1.7461790128212811"/>
    <n v="2.4077355728483103E-3"/>
    <n v="0"/>
    <n v="0"/>
    <n v="6.7453693002656721"/>
    <n v="5.3556956679308163"/>
    <n v="5.3556956679308163"/>
    <n v="0"/>
    <n v="0"/>
    <m/>
    <n v="0"/>
    <n v="1.6051570485658825E-3"/>
    <n v="0"/>
    <n v="4.7813580586928738E-3"/>
    <n v="0"/>
    <n v="1.6051570485658825E-3"/>
    <x v="2"/>
    <m/>
    <x v="7"/>
    <x v="4"/>
    <s v="No root cause"/>
    <s v="No root cause"/>
    <s v=" "/>
  </r>
  <r>
    <s v="Deng-Deng-IHS"/>
    <s v="EST_093"/>
    <s v="CENTRE"/>
    <s v="IHS"/>
    <s v="Hybrid-Gen"/>
    <s v="EST"/>
    <s v="Deng-Deng"/>
    <s v="NOKIA"/>
    <n v="5.2452965331461446E-2"/>
    <n v="0"/>
    <n v="1.5159816569788325E-3"/>
    <n v="0"/>
    <n v="0"/>
    <n v="0"/>
    <n v="1.7728067847491646E-2"/>
    <n v="0"/>
    <n v="0"/>
    <n v="0"/>
    <n v="0.96603701706174927"/>
    <n v="6.695288400350427E-2"/>
    <n v="3.8345418382400923E-3"/>
    <n v="1.4268062653917818E-3"/>
    <n v="6.695288400350427E-2"/>
    <n v="0"/>
    <n v="1.7977758943935E-2"/>
    <n v="1.7835078317396415E-3"/>
    <n v="7.4907328933062544E-3"/>
    <n v="6.8558041052069835E-2"/>
    <n v="0"/>
    <n v="0"/>
    <n v="0"/>
    <n v="1.7835078317396413E-3"/>
    <m/>
    <n v="0"/>
    <n v="1.6051570485658825E-3"/>
    <n v="0"/>
    <n v="4.7813580586928738E-3"/>
    <n v="0"/>
    <n v="1.6051570485658825E-3"/>
    <x v="0"/>
    <m/>
    <x v="7"/>
    <x v="4"/>
    <s v="No root cause"/>
    <s v="No root cause"/>
    <s v="[Ticket -  11/05/2026] INC-20260511-00018913..Others"/>
  </r>
  <r>
    <s v="Sonara"/>
    <s v="SUO_171"/>
    <s v="SUD-OUEST"/>
    <s v="CAMUSAT"/>
    <s v="Medium Grid + GE"/>
    <s v="SUD-OUEST"/>
    <s v="Limbe"/>
    <s v="Huawei"/>
    <n v="5.5856790028336381"/>
    <n v="4.5925326667294479E-2"/>
    <n v="0"/>
    <n v="0"/>
    <n v="0"/>
    <n v="0"/>
    <n v="0"/>
    <n v="0"/>
    <n v="10.081634720474383"/>
    <n v="0"/>
    <n v="0"/>
    <n v="0"/>
    <n v="0.78920221554476899"/>
    <n v="0"/>
    <n v="0"/>
    <n v="2.0780541501513841"/>
    <n v="3.8258918252561829"/>
    <n v="13.868556899607057"/>
    <n v="13.868289373432297"/>
    <n v="13.868556899607057"/>
    <n v="13.868556899607057"/>
    <n v="13.868556899607057"/>
    <n v="8.3890857881535137"/>
    <n v="0.76262794885184881"/>
    <m/>
    <n v="0.30761943081844456"/>
    <n v="1.6051570485656314E-3"/>
    <n v="0"/>
    <n v="4.7813580586921253E-3"/>
    <n v="0"/>
    <n v="1.6051570485656314E-3"/>
    <x v="0"/>
    <m/>
    <x v="7"/>
    <x v="4"/>
    <s v="No root cause"/>
    <s v="No root cause"/>
    <s v=" "/>
  </r>
  <r>
    <s v="Limbe-Issokolo-IHS"/>
    <s v="SUO_191"/>
    <s v="SUD-OUEST"/>
    <s v="IHS"/>
    <m/>
    <s v="SUD-OUEST"/>
    <s v="Limbe"/>
    <s v="Huawei"/>
    <n v="0"/>
    <n v="0"/>
    <n v="0"/>
    <n v="0"/>
    <n v="0"/>
    <n v="0"/>
    <n v="12.857521979950519"/>
    <n v="13.868556899607057"/>
    <n v="13.868556899607057"/>
    <n v="13.868289373432297"/>
    <n v="13.868556899607057"/>
    <n v="0"/>
    <n v="26.617784284014352"/>
    <n v="0"/>
    <n v="0"/>
    <n v="2.8143753584850738E-2"/>
    <n v="0"/>
    <n v="0"/>
    <n v="0"/>
    <n v="0"/>
    <n v="0"/>
    <n v="0"/>
    <n v="0"/>
    <n v="0.48877032128823483"/>
    <m/>
    <n v="0.2019644268661912"/>
    <n v="1.6051570485656314E-3"/>
    <n v="0"/>
    <n v="4.7813580586921253E-3"/>
    <n v="0"/>
    <n v="1.6051570485656314E-3"/>
    <x v="0"/>
    <m/>
    <x v="7"/>
    <x v="4"/>
    <s v="No root cause"/>
    <s v="No root cause"/>
    <s v=" "/>
  </r>
  <r>
    <s v="Limbe-Fini-Hotel"/>
    <s v="SUO_078"/>
    <s v="SUD-OUEST"/>
    <s v="IHS"/>
    <s v="Grid-Gen"/>
    <s v="SUD-OUEST"/>
    <s v="Limbe"/>
    <s v="Huawei"/>
    <n v="0.4318764214557419"/>
    <n v="7.6601661373215404E-2"/>
    <n v="0"/>
    <n v="0"/>
    <n v="0"/>
    <n v="0"/>
    <n v="0"/>
    <n v="0"/>
    <n v="0"/>
    <n v="0"/>
    <n v="0"/>
    <n v="0"/>
    <n v="0"/>
    <n v="0"/>
    <n v="0"/>
    <n v="0"/>
    <n v="0"/>
    <n v="0"/>
    <n v="0"/>
    <n v="0"/>
    <n v="0"/>
    <n v="0"/>
    <n v="0"/>
    <n v="0.48877032128823483"/>
    <m/>
    <n v="0.20314154203513934"/>
    <n v="1.6051570485656314E-3"/>
    <n v="0"/>
    <n v="4.7813580586921253E-3"/>
    <n v="0"/>
    <n v="1.6051570485656314E-3"/>
    <x v="0"/>
    <m/>
    <x v="7"/>
    <x v="4"/>
    <s v="No root cause"/>
    <s v="No root cause"/>
    <s v=" "/>
  </r>
  <r>
    <s v="Limbe-Kie"/>
    <s v="SUO_002"/>
    <s v="SUD-OUEST"/>
    <s v="IHS"/>
    <s v="Grid-Gen"/>
    <s v="SUD-OUEST"/>
    <s v="Limbe"/>
    <s v="Huawei"/>
    <n v="0"/>
    <n v="0"/>
    <n v="0"/>
    <n v="0"/>
    <n v="0"/>
    <n v="0"/>
    <n v="0"/>
    <n v="0"/>
    <n v="0"/>
    <n v="0"/>
    <n v="0"/>
    <n v="0"/>
    <n v="0"/>
    <n v="0"/>
    <n v="0"/>
    <n v="0"/>
    <n v="0"/>
    <n v="0"/>
    <n v="0"/>
    <n v="0"/>
    <m/>
    <n v="0"/>
    <n v="0"/>
    <n v="0.48966207520410465"/>
    <m/>
    <n v="0.20171473576974772"/>
    <n v="1.6051570485656314E-3"/>
    <n v="0"/>
    <n v="4.7813580586921253E-3"/>
    <n v="0"/>
    <n v="1.6051570485656314E-3"/>
    <x v="0"/>
    <m/>
    <x v="7"/>
    <x v="4"/>
    <s v="No root cause"/>
    <s v="No root cause"/>
    <s v=" "/>
  </r>
  <r>
    <s v="Montee-Anne-Rouge"/>
    <s v="CTR_373"/>
    <s v="Yaounde"/>
    <s v="IHS"/>
    <s v="GridOnly"/>
    <s v="CENTRE"/>
    <s v="Yaounde"/>
    <s v="ZTE"/>
    <n v="0"/>
    <n v="0"/>
    <n v="0"/>
    <n v="0"/>
    <n v="0"/>
    <n v="0"/>
    <n v="0"/>
    <n v="0"/>
    <n v="0"/>
    <n v="0"/>
    <n v="0"/>
    <n v="0"/>
    <n v="2.2033277402527736"/>
    <n v="0"/>
    <n v="0"/>
    <n v="0"/>
    <n v="0"/>
    <n v="0"/>
    <n v="0"/>
    <n v="0"/>
    <n v="0"/>
    <n v="0"/>
    <n v="0"/>
    <n v="1.3019607171699081E-2"/>
    <m/>
    <n v="0"/>
    <n v="1.5694868919308568E-3"/>
    <n v="0"/>
    <n v="0"/>
    <n v="3.0096286227720868E-3"/>
    <n v="1.5694868919308568E-3"/>
    <x v="0"/>
    <m/>
    <x v="7"/>
    <x v="4"/>
    <s v="No root cause"/>
    <s v="No root cause"/>
    <s v=" "/>
  </r>
  <r>
    <s v="Elig-Essono"/>
    <s v="CTR_047"/>
    <s v="Yaounde"/>
    <s v="IHS"/>
    <s v="GridOnly"/>
    <s v="CENTRE"/>
    <s v="Yaounde"/>
    <s v="ZTE"/>
    <n v="0"/>
    <n v="0"/>
    <n v="0"/>
    <n v="0"/>
    <n v="0"/>
    <n v="0"/>
    <n v="0"/>
    <n v="0"/>
    <n v="0"/>
    <n v="0"/>
    <n v="0"/>
    <n v="0"/>
    <n v="0"/>
    <n v="0"/>
    <n v="0"/>
    <n v="0"/>
    <n v="0"/>
    <n v="0"/>
    <n v="0"/>
    <n v="0"/>
    <n v="0"/>
    <n v="0"/>
    <n v="0"/>
    <n v="1.039785065904188E-2"/>
    <m/>
    <n v="0"/>
    <n v="1.5694868919306861E-3"/>
    <n v="0"/>
    <n v="0"/>
    <n v="3.0096286227717589E-3"/>
    <n v="1.5694868919306861E-3"/>
    <x v="0"/>
    <m/>
    <x v="7"/>
    <x v="4"/>
    <s v="No root cause"/>
    <s v="No root cause"/>
    <s v=" "/>
  </r>
  <r>
    <s v="Mehanda"/>
    <s v="CTR_635"/>
    <s v="Yaounde"/>
    <s v="HIS"/>
    <s v="Grid-Gen"/>
    <s v="CENTRE"/>
    <s v="Yaounde"/>
    <s v="ZTE"/>
    <n v="0"/>
    <n v="0"/>
    <n v="0"/>
    <n v="0"/>
    <n v="0"/>
    <n v="0"/>
    <n v="0"/>
    <n v="0"/>
    <n v="0"/>
    <n v="4.3714668709853255"/>
    <n v="0"/>
    <n v="0"/>
    <n v="0"/>
    <n v="0"/>
    <n v="0"/>
    <n v="0"/>
    <n v="0"/>
    <n v="0"/>
    <n v="0"/>
    <n v="0"/>
    <n v="0"/>
    <n v="0"/>
    <n v="0"/>
    <n v="0"/>
    <m/>
    <n v="0"/>
    <n v="1.5516518136135153E-3"/>
    <n v="0"/>
    <n v="0"/>
    <n v="2.9754282975134176E-3"/>
    <n v="1.5516518136135153E-3"/>
    <x v="0"/>
    <m/>
    <x v="7"/>
    <x v="4"/>
    <s v="No root cause"/>
    <s v="No root cause"/>
    <s v=" "/>
  </r>
  <r>
    <s v="H-Deputes"/>
    <s v="CTR_578"/>
    <s v="Yaounde"/>
    <s v="IHS"/>
    <m/>
    <s v="CENTRE"/>
    <s v="Yaounde"/>
    <s v="ZTE"/>
    <n v="0"/>
    <n v="0"/>
    <n v="0"/>
    <n v="0"/>
    <n v="0"/>
    <n v="0"/>
    <n v="0"/>
    <n v="0"/>
    <n v="0"/>
    <n v="0"/>
    <n v="0"/>
    <n v="0"/>
    <n v="0"/>
    <n v="0"/>
    <n v="0"/>
    <n v="0"/>
    <n v="0"/>
    <n v="0"/>
    <n v="0"/>
    <n v="0"/>
    <n v="0"/>
    <n v="0"/>
    <n v="0.24418005724346692"/>
    <n v="0"/>
    <m/>
    <n v="0"/>
    <n v="1.5516518136133443E-3"/>
    <n v="0"/>
    <n v="0"/>
    <n v="2.9754282975130897E-3"/>
    <n v="1.5516518136133443E-3"/>
    <x v="0"/>
    <m/>
    <x v="7"/>
    <x v="4"/>
    <s v="No root cause"/>
    <s v="No root cause"/>
    <s v=" "/>
  </r>
  <r>
    <s v="Mehanda-II"/>
    <s v="CTR_763"/>
    <s v="Yaounde"/>
    <s v="CAMUSAT"/>
    <s v="Good Grid + GE"/>
    <s v="CENTRE"/>
    <s v="Yaounde"/>
    <s v="ZTE"/>
    <n v="0"/>
    <n v="0"/>
    <n v="0"/>
    <n v="0"/>
    <n v="0"/>
    <n v="0"/>
    <n v="0"/>
    <n v="9.8754612151252896"/>
    <n v="12.299765575730596"/>
    <n v="1.9944433029994322"/>
    <n v="0"/>
    <n v="0"/>
    <n v="0"/>
    <n v="0"/>
    <n v="0"/>
    <n v="0"/>
    <n v="0"/>
    <n v="0"/>
    <n v="0"/>
    <n v="0"/>
    <n v="0"/>
    <n v="0"/>
    <n v="0"/>
    <n v="0"/>
    <m/>
    <n v="0"/>
    <n v="1.5159816569788322E-3"/>
    <n v="0"/>
    <n v="0"/>
    <n v="2.9070276469960791E-3"/>
    <n v="1.5159816569788322E-3"/>
    <x v="0"/>
    <m/>
    <x v="7"/>
    <x v="4"/>
    <s v="No root cause"/>
    <s v="No root cause"/>
    <s v=" "/>
  </r>
  <r>
    <s v="Mercure"/>
    <s v="CTR_014"/>
    <s v="Yaounde"/>
    <s v="IHS"/>
    <s v="Grid-Gen (LL)"/>
    <s v="CENTRE"/>
    <s v="Yaounde"/>
    <s v="ZTE"/>
    <n v="0"/>
    <n v="0"/>
    <n v="0"/>
    <n v="0"/>
    <n v="0"/>
    <n v="0"/>
    <n v="0"/>
    <n v="0"/>
    <n v="0"/>
    <n v="0"/>
    <n v="0"/>
    <n v="0"/>
    <n v="0"/>
    <n v="0"/>
    <n v="0"/>
    <n v="0"/>
    <n v="0"/>
    <n v="0"/>
    <n v="0"/>
    <n v="0"/>
    <n v="0"/>
    <n v="0"/>
    <n v="0"/>
    <n v="1.3197957954873012E-2"/>
    <m/>
    <n v="0"/>
    <n v="1.5159816569784899E-3"/>
    <n v="0"/>
    <n v="0"/>
    <n v="2.9070276469954229E-3"/>
    <n v="1.5159816569784899E-3"/>
    <x v="0"/>
    <m/>
    <x v="7"/>
    <x v="4"/>
    <s v="No root cause"/>
    <s v="No root cause"/>
    <s v=" "/>
  </r>
  <r>
    <s v="Odza-III"/>
    <s v="CTR_628"/>
    <s v="Yaounde"/>
    <s v="CAMUSAT"/>
    <s v="Bad Grid + GE"/>
    <s v="CENTRE"/>
    <s v="Yaounde"/>
    <s v="ZTE"/>
    <n v="5.5391651185818702"/>
    <n v="0"/>
    <n v="0"/>
    <n v="0"/>
    <n v="0"/>
    <n v="0"/>
    <n v="0"/>
    <n v="0"/>
    <n v="0"/>
    <n v="0"/>
    <n v="0"/>
    <n v="0"/>
    <n v="0"/>
    <n v="0"/>
    <n v="0"/>
    <n v="0"/>
    <n v="0"/>
    <n v="0"/>
    <n v="0"/>
    <n v="0"/>
    <n v="0"/>
    <n v="0"/>
    <n v="0"/>
    <n v="0"/>
    <m/>
    <n v="0"/>
    <n v="1.5159816569784899E-3"/>
    <n v="0"/>
    <n v="0"/>
    <n v="2.9070276469954229E-3"/>
    <n v="1.5159816569784899E-3"/>
    <x v="0"/>
    <m/>
    <x v="7"/>
    <x v="4"/>
    <s v="No root cause"/>
    <s v="No root cause"/>
    <s v=" "/>
  </r>
  <r>
    <s v="Imm-Olympique"/>
    <s v="CTR_377"/>
    <s v="Yaounde"/>
    <s v="IHS"/>
    <s v="Grid-Gen"/>
    <s v="CENTRE"/>
    <s v="Yaounde"/>
    <s v="ZTE"/>
    <n v="0"/>
    <n v="0"/>
    <n v="0"/>
    <n v="0"/>
    <n v="0"/>
    <n v="0"/>
    <n v="0"/>
    <n v="0"/>
    <n v="0"/>
    <n v="0"/>
    <n v="0"/>
    <n v="0"/>
    <n v="0"/>
    <n v="0"/>
    <n v="0"/>
    <n v="0"/>
    <n v="0"/>
    <n v="0"/>
    <n v="0"/>
    <n v="0"/>
    <n v="0"/>
    <n v="0"/>
    <n v="0"/>
    <n v="1.681847885330421E-2"/>
    <m/>
    <n v="0"/>
    <n v="1.4624764220262938E-3"/>
    <n v="0"/>
    <n v="0"/>
    <n v="2.8044266712190869E-3"/>
    <n v="1.4624764220262938E-3"/>
    <x v="0"/>
    <m/>
    <x v="7"/>
    <x v="4"/>
    <s v="No root cause"/>
    <s v="No root cause"/>
    <s v=" "/>
  </r>
  <r>
    <s v="Ahala-IHS"/>
    <s v="CTR_164"/>
    <s v="Yaounde"/>
    <s v="IHS"/>
    <s v="Grid-Gen"/>
    <s v="CENTRE"/>
    <s v="Yaounde"/>
    <s v="ZTE"/>
    <n v="0"/>
    <n v="0"/>
    <n v="0"/>
    <n v="0"/>
    <n v="0.94524131574366665"/>
    <n v="0"/>
    <n v="0"/>
    <n v="0"/>
    <n v="0"/>
    <n v="0"/>
    <n v="2.1830135860492372E-2"/>
    <n v="0"/>
    <n v="0"/>
    <n v="0"/>
    <n v="0"/>
    <n v="0"/>
    <n v="0"/>
    <n v="0"/>
    <n v="0"/>
    <n v="0"/>
    <n v="0"/>
    <n v="0"/>
    <n v="0"/>
    <n v="0"/>
    <m/>
    <n v="0"/>
    <n v="1.4446413437089521E-3"/>
    <n v="0"/>
    <n v="0"/>
    <n v="2.7702263459604176E-3"/>
    <n v="1.4446413437089521E-3"/>
    <x v="0"/>
    <m/>
    <x v="7"/>
    <x v="4"/>
    <s v="No root cause"/>
    <s v="No root cause"/>
    <s v=" "/>
  </r>
  <r>
    <s v="Fontem"/>
    <s v="SUO_017"/>
    <s v="SUD-OUEST"/>
    <s v="IHS"/>
    <s v="Grid-Gen"/>
    <s v="SUD-OUEST"/>
    <s v="Fontem"/>
    <s v="NOKIA"/>
    <n v="0"/>
    <n v="0"/>
    <n v="0"/>
    <n v="0"/>
    <n v="1.3376308738047311E-3"/>
    <n v="0"/>
    <n v="3.2573113968602393E-2"/>
    <n v="0"/>
    <n v="0"/>
    <n v="0"/>
    <n v="0"/>
    <n v="0"/>
    <n v="0"/>
    <n v="0"/>
    <n v="0"/>
    <n v="1.7470886018154681"/>
    <n v="2.1402093980876723E-3"/>
    <n v="0"/>
    <n v="1.3568927583874808"/>
    <n v="9.2445274845690903"/>
    <n v="5.3554994820693258"/>
    <n v="5.3554994820693258"/>
    <n v="0"/>
    <n v="0"/>
    <m/>
    <n v="0"/>
    <n v="1.3376308738047311E-3"/>
    <n v="0"/>
    <n v="3.9844650489102192E-3"/>
    <n v="0"/>
    <n v="1.3376308738047311E-3"/>
    <x v="2"/>
    <m/>
    <x v="7"/>
    <x v="4"/>
    <s v="No root cause"/>
    <s v="No root cause"/>
    <s v=" "/>
  </r>
  <r>
    <s v="Yde-M-Central"/>
    <s v="CTR_244"/>
    <s v="Yaounde"/>
    <s v="IHS"/>
    <s v="GridOnly"/>
    <s v="CENTRE"/>
    <s v="Yaounde"/>
    <s v="ZTE"/>
    <n v="0"/>
    <n v="0"/>
    <n v="0.35597032813690493"/>
    <n v="0"/>
    <n v="0"/>
    <n v="0"/>
    <n v="0"/>
    <n v="0"/>
    <n v="0"/>
    <n v="0"/>
    <n v="0"/>
    <n v="0"/>
    <n v="0"/>
    <n v="0"/>
    <n v="0"/>
    <n v="0"/>
    <n v="0"/>
    <n v="0"/>
    <n v="0"/>
    <n v="0"/>
    <n v="0"/>
    <n v="0"/>
    <n v="0"/>
    <n v="1.8191779883743892E-2"/>
    <m/>
    <n v="0"/>
    <n v="1.33763087380456E-3"/>
    <n v="0"/>
    <n v="0"/>
    <n v="2.5650243944077451E-3"/>
    <n v="1.33763087380456E-3"/>
    <x v="0"/>
    <m/>
    <x v="7"/>
    <x v="4"/>
    <s v="No root cause"/>
    <s v="No root cause"/>
    <s v=" "/>
  </r>
  <r>
    <s v="Mehanda-III"/>
    <s v="CTR_866"/>
    <s v="Yaounde"/>
    <s v="CAMUSAT"/>
    <s v="Good Grid + GE"/>
    <s v="CENTRE"/>
    <s v="Binguela"/>
    <s v="ZTE"/>
    <n v="0"/>
    <n v="0"/>
    <n v="0"/>
    <n v="0"/>
    <n v="0"/>
    <n v="0"/>
    <n v="0"/>
    <n v="0"/>
    <n v="0"/>
    <n v="0"/>
    <n v="0"/>
    <n v="0"/>
    <n v="0"/>
    <n v="0"/>
    <n v="0"/>
    <n v="0"/>
    <n v="0"/>
    <n v="0"/>
    <n v="0"/>
    <n v="0"/>
    <n v="0"/>
    <n v="0"/>
    <n v="0"/>
    <n v="0"/>
    <m/>
    <n v="0"/>
    <n v="1.33763087380456E-3"/>
    <n v="0"/>
    <n v="0"/>
    <n v="2.5650243944077451E-3"/>
    <n v="1.33763087380456E-3"/>
    <x v="0"/>
    <m/>
    <x v="7"/>
    <x v="4"/>
    <s v="No root cause"/>
    <s v="No root cause"/>
    <s v=" "/>
  </r>
  <r>
    <s v="Meyo-II"/>
    <s v="CTR_850"/>
    <s v="Yaounde"/>
    <s v="CAMUSAT"/>
    <s v="Good Grid no GE - 8h"/>
    <s v="CENTRE"/>
    <s v="Binguela"/>
    <s v="ZTE"/>
    <n v="8.6820626196733777"/>
    <n v="0"/>
    <n v="0"/>
    <n v="0"/>
    <n v="0"/>
    <n v="0.5078716901661654"/>
    <n v="0"/>
    <n v="0"/>
    <n v="0"/>
    <n v="0"/>
    <n v="5.3505234952230308E-4"/>
    <n v="0"/>
    <n v="0"/>
    <n v="0"/>
    <n v="0"/>
    <n v="0"/>
    <n v="7.2204779515627804"/>
    <n v="13.868556899607057"/>
    <n v="13.868556899607057"/>
    <n v="26.38266444655612"/>
    <n v="0"/>
    <n v="0"/>
    <n v="0"/>
    <n v="0"/>
    <m/>
    <n v="0"/>
    <n v="1.2662905605350223E-3"/>
    <n v="0"/>
    <n v="0"/>
    <n v="2.4282230933727398E-3"/>
    <n v="1.2662905605350223E-3"/>
    <x v="0"/>
    <m/>
    <x v="7"/>
    <x v="4"/>
    <s v="No root cause"/>
    <s v="No root cause"/>
    <s v=" "/>
  </r>
  <r>
    <s v="Meguia"/>
    <s v="OST_029"/>
    <s v="NORD-OUEST"/>
    <s v="IHS"/>
    <s v="Gen Only"/>
    <s v="OUEST"/>
    <s v="Meguia"/>
    <s v="NOKIA"/>
    <n v="0"/>
    <n v="0"/>
    <n v="0"/>
    <n v="0"/>
    <n v="1.6051570485658829E-3"/>
    <n v="0"/>
    <n v="0"/>
    <n v="0"/>
    <n v="0"/>
    <n v="0"/>
    <n v="0"/>
    <n v="0"/>
    <n v="0"/>
    <n v="0"/>
    <n v="0"/>
    <n v="1.9637134630585587"/>
    <n v="2.1402093980876723E-3"/>
    <n v="0"/>
    <n v="0"/>
    <n v="0"/>
    <n v="0"/>
    <n v="0"/>
    <n v="0"/>
    <n v="0"/>
    <m/>
    <n v="0"/>
    <n v="1.0701046990435794E-3"/>
    <n v="0"/>
    <n v="3.1875720391275632E-3"/>
    <n v="0"/>
    <n v="1.0701046990435794E-3"/>
    <x v="0"/>
    <m/>
    <x v="7"/>
    <x v="4"/>
    <s v="No root cause"/>
    <s v="No root cause"/>
    <s v=" "/>
  </r>
  <r>
    <s v="Bamenda-Bayelle-MTN"/>
    <s v="NRO_112"/>
    <s v="NORD-OUEST"/>
    <s v="MTN sharing"/>
    <m/>
    <s v="NORD-OUEST"/>
    <s v="Bamenda"/>
    <s v="Huawei"/>
    <n v="5.8593047743791278"/>
    <n v="4.363530261134084"/>
    <n v="18.491409199476081"/>
    <n v="9.0962466434382634"/>
    <n v="5.8089741833674351"/>
    <n v="4.6228522998690194"/>
    <n v="8.0754559359421059"/>
    <n v="9.6827531939058247"/>
    <n v="4.6228522998690194"/>
    <n v="0"/>
    <n v="5.1662871362000713"/>
    <n v="0"/>
    <n v="0"/>
    <n v="0"/>
    <n v="0"/>
    <n v="0"/>
    <n v="4.2064923965494128"/>
    <n v="1.2780082069896388"/>
    <n v="0"/>
    <n v="0"/>
    <n v="0"/>
    <n v="0"/>
    <n v="0"/>
    <n v="0"/>
    <m/>
    <n v="0"/>
    <n v="8.0257852428281581E-4"/>
    <n v="0"/>
    <n v="2.3906790293460631E-3"/>
    <n v="0"/>
    <n v="8.0257852428281581E-4"/>
    <x v="0"/>
    <m/>
    <x v="7"/>
    <x v="4"/>
    <s v="No root cause"/>
    <s v="No root cause"/>
    <s v=" "/>
  </r>
  <r>
    <s v="Fochieya-IHS"/>
    <s v="OST_195"/>
    <s v="OUEST"/>
    <s v="IHS"/>
    <s v="Grid-Gen"/>
    <s v="OUEST"/>
    <s v=" Fochieya"/>
    <s v="NOKIA"/>
    <n v="0"/>
    <n v="0"/>
    <n v="0"/>
    <n v="0"/>
    <n v="6.5989789774327555E-4"/>
    <n v="1.0577180016607828"/>
    <n v="2.4969109644359369E-4"/>
    <n v="2.3185601812623967E-4"/>
    <n v="2.8536125307841763E-4"/>
    <n v="2.8536125307859132E-4"/>
    <n v="0.58057495646188817"/>
    <n v="2.3185601812612388E-4"/>
    <n v="0.5802077956583509"/>
    <n v="2.3185601812606598E-4"/>
    <n v="2.3185601812606598E-4"/>
    <n v="2.3185601812623967E-4"/>
    <n v="2.3185601812606598E-4"/>
    <n v="1.1990344802002095"/>
    <n v="2.4969109644365164E-4"/>
    <n v="3.2103140971312578E-4"/>
    <n v="2.4969109644353585E-4"/>
    <n v="2.4969109644353585E-4"/>
    <n v="9.3812511949502349E-3"/>
    <n v="2.3185601812606598E-4"/>
    <m/>
    <n v="0.71411653582853207"/>
    <n v="2.8536125307830184E-4"/>
    <n v="0"/>
    <n v="0"/>
    <n v="5.4720520414031082E-4"/>
    <n v="2.8536125307830184E-4"/>
    <x v="0"/>
    <m/>
    <x v="7"/>
    <x v="4"/>
    <s v="No root cause"/>
    <s v="No root cause"/>
    <s v=" "/>
  </r>
  <r>
    <s v="Yagoua-Ville"/>
    <s v="EXN_096"/>
    <s v="EXTREME-NORD"/>
    <s v="IHS"/>
    <s v="Grid-Gen"/>
    <s v="EXTREME-NORD"/>
    <s v="Yagoua"/>
    <s v="Huawei"/>
    <n v="0.30658499627603564"/>
    <n v="0.27933299660705474"/>
    <n v="0"/>
    <n v="0"/>
    <n v="0"/>
    <n v="0"/>
    <n v="4.745040421421499"/>
    <n v="3.2768032690985152"/>
    <n v="3.9430147845665222"/>
    <n v="0"/>
    <n v="0.32156646206264822"/>
    <n v="0"/>
    <n v="0"/>
    <n v="1.3772069125909947"/>
    <n v="0"/>
    <n v="0"/>
    <n v="0"/>
    <n v="0"/>
    <n v="0.15311414735484385"/>
    <n v="0"/>
    <n v="1.2091469696061732"/>
    <n v="1.2091469696061732"/>
    <n v="0.41314958922247619"/>
    <n v="0.81780968116587183"/>
    <m/>
    <n v="3.2531361201713307"/>
    <n v="2.675261747609386E-4"/>
    <n v="0"/>
    <n v="7.9689300978202102E-4"/>
    <n v="0"/>
    <n v="2.675261747609386E-4"/>
    <x v="2"/>
    <m/>
    <x v="7"/>
    <x v="4"/>
    <s v="No root cause"/>
    <s v="No root cause"/>
    <s v=" "/>
  </r>
  <r>
    <s v="CTR_547_N_Elig-Mfomo-New"/>
    <s v="CTR_547"/>
    <s v="CENTRE"/>
    <s v="IHS"/>
    <s v="Grid-Gen"/>
    <s v="CENTRE"/>
    <s v="Elig-Mfomo"/>
    <s v="NOKIA"/>
    <n v="3.0319633139565591E-4"/>
    <n v="2.6752617476100566E-4"/>
    <n v="2.3185601812600808E-4"/>
    <n v="2.6752617476094782E-4"/>
    <n v="2.6752617476094782E-4"/>
    <n v="2.6752617476094782E-4"/>
    <n v="2.3185601812623967E-4"/>
    <n v="4.3184366672329978E-2"/>
    <n v="0.1651701698522115"/>
    <n v="2.6752617476088987E-4"/>
    <n v="3.0319633139577171E-4"/>
    <n v="2.6752617476088987E-4"/>
    <n v="2.4969109644359369E-4"/>
    <n v="2.6752617476094782E-4"/>
    <n v="2.6752617476083203E-4"/>
    <n v="1.2145688334146381E-2"/>
    <n v="2.4969109644353585E-4"/>
    <n v="7.1875365619107666E-3"/>
    <n v="2.6752617476071623E-4"/>
    <n v="2.1723125390588054E-2"/>
    <n v="0.15122362905319958"/>
    <n v="0.15122362905319958"/>
    <n v="3.0319633139559802E-4"/>
    <n v="2.6217565126571822E-3"/>
    <m/>
    <n v="3.1568088621791611E-3"/>
    <n v="2.6752617476083203E-4"/>
    <n v="0"/>
    <n v="0"/>
    <n v="5.1300487888139568E-4"/>
    <n v="2.6752617476083203E-4"/>
    <x v="0"/>
    <m/>
    <x v="7"/>
    <x v="4"/>
    <s v="No root cause"/>
    <s v="No root cause"/>
    <s v=" "/>
  </r>
  <r>
    <s v="Fondjanti"/>
    <s v="OST_158"/>
    <s v="OUEST"/>
    <s v="IHS"/>
    <s v="Grid-Gen"/>
    <s v="OUEST"/>
    <s v="Fondjanti"/>
    <s v="NOKIA"/>
    <n v="3.031963313958296E-4"/>
    <n v="2.6752617476100566E-4"/>
    <n v="2.3185601812612388E-4"/>
    <n v="5.5288742783927277E-3"/>
    <n v="0.51375470479712848"/>
    <n v="2.4969109644365164E-4"/>
    <n v="1.2289743705804836"/>
    <n v="7.3658873450849847E-3"/>
    <n v="2.6752617476100566E-4"/>
    <n v="0.39070186414686098"/>
    <n v="0.94084344700136457"/>
    <n v="2.4969109644359369E-4"/>
    <n v="2.6752617476088987E-4"/>
    <n v="2.6752617476083203E-4"/>
    <n v="2.4969109644342005E-4"/>
    <n v="2.4969109644376743E-4"/>
    <n v="2.6752617476077408E-4"/>
    <n v="2.4969109644365164E-4"/>
    <n v="2.6752617476100566E-4"/>
    <n v="2.3185601812600808E-4"/>
    <n v="2.6752617476083203E-4"/>
    <n v="2.6752617476083203E-4"/>
    <n v="3.0319633139577171E-4"/>
    <n v="5.6109156386527664E-2"/>
    <m/>
    <n v="2.6752617476083203E-4"/>
    <n v="2.4969109644376743E-4"/>
    <n v="0"/>
    <n v="0"/>
    <n v="4.7880455362325769E-4"/>
    <n v="2.4969109644376743E-4"/>
    <x v="0"/>
    <m/>
    <x v="7"/>
    <x v="4"/>
    <s v="No root cause"/>
    <s v="No root cause"/>
    <s v=" "/>
  </r>
  <r>
    <s v="Moumee-New"/>
    <s v="OST_224"/>
    <s v="OUEST"/>
    <s v="IHS"/>
    <s v="Grid-Gen"/>
    <s v="OUEST"/>
    <s v="Moumee"/>
    <s v="NOKIA"/>
    <n v="1.5159816569788325E-3"/>
    <n v="0"/>
    <n v="2.4969109644336216E-4"/>
    <n v="2.4969109644353585E-4"/>
    <n v="2.0331989281830035E-3"/>
    <n v="1.9307004331617305E-3"/>
    <n v="2.496910964434779E-4"/>
    <n v="2.3185601812600808E-4"/>
    <n v="2.8536125307853343E-4"/>
    <n v="2.85361253078244E-4"/>
    <n v="2.1853270826962181E-4"/>
    <n v="6.3492878809931208E-3"/>
    <n v="8.886384279700333E-3"/>
    <n v="2.9427879223704097E-3"/>
    <n v="6.3492878809931208E-3"/>
    <n v="2.8536125307818605E-4"/>
    <n v="2.3007251029441549E-3"/>
    <n v="6.5276386641667751E-3"/>
    <n v="2.6752617476065828E-4"/>
    <n v="2.8536125307853343E-4"/>
    <n v="2.056831908674675E-2"/>
    <n v="2.056831908674675E-2"/>
    <n v="2.007013455506222E-4"/>
    <n v="6.9614574321858386E-2"/>
    <m/>
    <n v="2.8536125307818605E-4"/>
    <n v="2.4969109644370954E-4"/>
    <n v="0"/>
    <n v="0"/>
    <n v="4.7880455362314667E-4"/>
    <n v="2.4969109644370954E-4"/>
    <x v="0"/>
    <m/>
    <x v="7"/>
    <x v="4"/>
    <s v="No root cause"/>
    <s v="No root cause"/>
    <s v=" "/>
  </r>
  <r>
    <s v="Akonolinga-Town-IHS"/>
    <s v="CTR_784"/>
    <s v="CENTRE"/>
    <m/>
    <m/>
    <s v="CENTRE"/>
    <s v="Akonolinga"/>
    <s v="NOKIA"/>
    <n v="2.8536125307835979E-4"/>
    <n v="0.54767958497059355"/>
    <n v="0.18782120976049646"/>
    <n v="2.3042921186075569E-2"/>
    <n v="2.6752617476100566E-4"/>
    <n v="2.6752617476088987E-4"/>
    <n v="7.2331018769000091"/>
    <n v="2.3185601812618177E-4"/>
    <n v="0.10492376574123985"/>
    <n v="2.3185601812618177E-4"/>
    <n v="0.10790222382024464"/>
    <n v="4.637120362523346E-4"/>
    <n v="7.1340313269572576E-4"/>
    <n v="0.72249676632267235"/>
    <n v="4.637120362522767E-4"/>
    <n v="3.3886648803062454E-4"/>
    <n v="4.280418796176554E-4"/>
    <n v="1.6865151169943444"/>
    <n v="2.6752617476100566E-4"/>
    <n v="4.6371203625224775E-4"/>
    <n v="0.10233767938521773"/>
    <n v="0.10233767938521773"/>
    <n v="0.57685777309785258"/>
    <n v="2.6752617476094782E-4"/>
    <m/>
    <n v="2.4969109644370954E-4"/>
    <n v="2.4969109644365164E-4"/>
    <n v="0"/>
    <n v="0"/>
    <n v="4.7880455362303564E-4"/>
    <n v="2.4969109644365164E-4"/>
    <x v="0"/>
    <m/>
    <x v="7"/>
    <x v="4"/>
    <s v="No root cause"/>
    <s v="No root cause"/>
    <s v=" "/>
  </r>
  <r>
    <s v="Gari-Gombo"/>
    <s v="EST_048"/>
    <s v="CENTRE"/>
    <s v="IHS"/>
    <s v="Gen-Solar AER"/>
    <s v="EST"/>
    <s v="Gari-Gombo"/>
    <s v="NOKIA"/>
    <n v="2.1402093980865401E-4"/>
    <n v="2.6752617476100566E-4"/>
    <n v="2.8536125307830184E-4"/>
    <n v="2.85361253078244E-4"/>
    <n v="2.4969109644353585E-4"/>
    <n v="2.6752617476083203E-4"/>
    <n v="2.6752617476094782E-4"/>
    <n v="2.4969109644370954E-4"/>
    <n v="2.4969109644359369E-4"/>
    <n v="2.6752617476094782E-4"/>
    <n v="2.6752617476106361E-4"/>
    <n v="1.9618586149135206E-3"/>
    <n v="2.6752617476083203E-4"/>
    <n v="0.72783171105460986"/>
    <n v="1.9618586149135206E-3"/>
    <n v="2.4969109644330426E-4"/>
    <n v="3.5670156634789177E-4"/>
    <n v="2.6752617476071623E-4"/>
    <n v="0.30881530622827374"/>
    <n v="2.8536125307841763E-4"/>
    <n v="1.7344970365233865"/>
    <n v="1.7344970365233865"/>
    <n v="2.4969109644342005E-4"/>
    <n v="2.6752617476088987E-4"/>
    <m/>
    <n v="2.3185601812623967E-4"/>
    <n v="2.4969109644353585E-4"/>
    <n v="0"/>
    <n v="0"/>
    <n v="4.788045536228136E-4"/>
    <n v="2.4969109644353585E-4"/>
    <x v="0"/>
    <m/>
    <x v="7"/>
    <x v="4"/>
    <s v="No root cause"/>
    <s v="No root cause"/>
    <s v=" "/>
  </r>
  <r>
    <s v="MABETA"/>
    <s v="SUO_165"/>
    <s v="SUD-OUEST"/>
    <s v="IHS"/>
    <s v="Hybrid-Gen"/>
    <s v="SUD-OUEST"/>
    <s v="Limbe"/>
    <s v="NOKIA"/>
    <n v="0.68686719663009466"/>
    <n v="7.815052222283267"/>
    <n v="8.5322356675918698"/>
    <n v="2.8085123801941102E-4"/>
    <n v="0.10022058124367998"/>
    <n v="2.6752617476106361E-4"/>
    <n v="2.8536125307835979E-4"/>
    <n v="2.1402093980859614E-4"/>
    <n v="2.6752617476094782E-4"/>
    <n v="1.6196450428024005"/>
    <n v="2.6752617476088987E-4"/>
    <n v="2.4969109644359369E-4"/>
    <n v="2.6752617476094782E-4"/>
    <n v="3.2103140971306789E-4"/>
    <n v="2.4969109644353585E-4"/>
    <n v="6.3405366324379564"/>
    <n v="6.9956132841370531"/>
    <n v="2.496910964434779E-4"/>
    <n v="2.8536125307818605E-4"/>
    <n v="2.85361253078244E-4"/>
    <n v="2.85361253078244E-4"/>
    <n v="2.85361253078244E-4"/>
    <n v="2.4969109644365164E-4"/>
    <n v="0.27901196519734139"/>
    <m/>
    <n v="0.16151446924233745"/>
    <n v="2.496910964434779E-4"/>
    <n v="0"/>
    <n v="0"/>
    <n v="4.7880455362270258E-4"/>
    <n v="2.496910964434779E-4"/>
    <x v="0"/>
    <m/>
    <x v="7"/>
    <x v="4"/>
    <s v="No root cause"/>
    <s v="No root cause"/>
    <s v=" "/>
  </r>
  <r>
    <s v="Tide-Goulfey-IHS"/>
    <s v="EXN_273"/>
    <s v="EXTREME-NORD"/>
    <m/>
    <m/>
    <s v="EXTREME-NORD"/>
    <s v="Kabo-Kabir"/>
    <s v="NOKIA"/>
    <n v="0.61857049057590097"/>
    <n v="3.5672220999439727E-4"/>
    <n v="0"/>
    <n v="0"/>
    <n v="1.9262187718538389E-2"/>
    <n v="2.0798101408021765E-2"/>
    <n v="0.13565214797001604"/>
    <n v="6.835650116390328E-2"/>
    <n v="2.1437764137509696E-2"/>
    <n v="3.2622231653428771E-2"/>
    <n v="7.3962069782240861E-2"/>
    <n v="0"/>
    <n v="0"/>
    <n v="1.0778838028234741"/>
    <n v="0"/>
    <n v="1.7836110499716443E-3"/>
    <n v="2.1688693852738396E-2"/>
    <n v="3.0321387849518637E-3"/>
    <n v="1.3020360664792934E-2"/>
    <n v="2.6754165749574665E-3"/>
    <n v="2.8536125307832214E-3"/>
    <n v="2.8536125307832214E-3"/>
    <n v="2.2312410663598251E-2"/>
    <n v="1.2485277349802194E-3"/>
    <m/>
    <n v="1.7448312171797691E-2"/>
    <n v="2.4969109644346771E-4"/>
    <n v="0"/>
    <n v="0"/>
    <n v="4.788045536226829E-4"/>
    <n v="2.4969109644346771E-4"/>
    <x v="2"/>
    <m/>
    <x v="7"/>
    <x v="4"/>
    <s v="No root cause"/>
    <s v="No root cause"/>
    <s v=" "/>
  </r>
  <r>
    <s v="Ndiguina"/>
    <s v="EXN_275"/>
    <s v="EXTREME-NORD"/>
    <s v="IHS"/>
    <s v="Hybrid solar - S3"/>
    <s v="EXTREME-NORD"/>
    <s v="Waza"/>
    <s v="NOKIA"/>
    <n v="0.3731193386765102"/>
    <n v="0.9931954968205825"/>
    <n v="1.3751161097073294"/>
    <n v="1.6212782488878603"/>
    <n v="0.42416555403073319"/>
    <n v="2.6152693814556671"/>
    <n v="8.9830539153262272"/>
    <n v="9.0931515441185002"/>
    <n v="7.3848658344648879"/>
    <n v="6.1402818025685058"/>
    <n v="6.5968382793134346"/>
    <n v="0"/>
    <n v="2.1750944487225206"/>
    <n v="0.65943556986388807"/>
    <n v="0"/>
    <n v="0.5232785564778375"/>
    <n v="1.0546507807009988"/>
    <n v="2.7645197137819775E-3"/>
    <n v="1.0612485747331181E-2"/>
    <n v="0"/>
    <n v="3.567015663479283E-3"/>
    <n v="3.567015663479283E-3"/>
    <n v="2.1403332599660417E-3"/>
    <n v="2.1403332599660412E-3"/>
    <m/>
    <n v="0.10239730806630902"/>
    <n v="2.4968820653370444E-4"/>
    <n v="0"/>
    <n v="0"/>
    <n v="4.7879901196751814E-4"/>
    <n v="2.4968820653370444E-4"/>
    <x v="2"/>
    <m/>
    <x v="7"/>
    <x v="4"/>
    <s v="No root cause"/>
    <s v="No root cause"/>
    <s v=" "/>
  </r>
  <r>
    <s v="Ayos"/>
    <s v="EST_018"/>
    <s v="CENTRE"/>
    <s v="IHS"/>
    <s v="Grid-Gen"/>
    <s v="EST"/>
    <s v="Ayos"/>
    <s v="NOKIA"/>
    <n v="0.36984697076505602"/>
    <n v="8.9175391587059801E-5"/>
    <n v="5.3505234952235873E-5"/>
    <n v="9.3066143893569722E-2"/>
    <n v="7.4402709872628037E-2"/>
    <n v="0.17393900680729593"/>
    <n v="20.964377875231818"/>
    <n v="6.3666997771197833"/>
    <n v="14.394152025638352"/>
    <n v="0.16604474498867422"/>
    <n v="1.7835078317469854E-5"/>
    <n v="1.6051570485673655E-4"/>
    <n v="1.2484554822171003E-4"/>
    <n v="5.3505234952120087E-5"/>
    <n v="1.6051570485664974E-4"/>
    <n v="3.059033388695934"/>
    <n v="1.7835078317400378E-4"/>
    <n v="1.7835078317394589E-4"/>
    <n v="1.0701046990452966E-4"/>
    <n v="2.3185601812618177E-4"/>
    <n v="5.3505234952235873E-5"/>
    <n v="5.3505234952235873E-5"/>
    <n v="0.1650993199841336"/>
    <n v="1.7835078317400378E-4"/>
    <m/>
    <n v="2.3185601812632651E-4"/>
    <n v="2.1402093980871191E-4"/>
    <n v="0"/>
    <n v="0"/>
    <n v="4.1040390310520536E-4"/>
    <n v="2.1402093980871191E-4"/>
    <x v="0"/>
    <m/>
    <x v="7"/>
    <x v="4"/>
    <s v="No root cause"/>
    <s v="No root cause"/>
    <s v=" "/>
  </r>
  <r>
    <s v="Ngog-Mapubi-NEW"/>
    <s v="CTR_546"/>
    <s v="CENTRE"/>
    <s v="IHS"/>
    <s v="Grid-Gen"/>
    <s v="CENTRE"/>
    <s v="Ngog-Mapubi"/>
    <s v="NOKIA"/>
    <n v="4.6371203625224775E-4"/>
    <n v="2.8536125307818605E-4"/>
    <n v="0.12034696305619204"/>
    <n v="2.8536125307847553E-4"/>
    <n v="2.3185601812635546E-4"/>
    <n v="2.8536125307841763E-4"/>
    <n v="3.0319633139559802E-4"/>
    <n v="9.8641655228021125E-2"/>
    <n v="0.16764161075227144"/>
    <n v="2.8536125307841763E-4"/>
    <n v="2.8536125307830184E-4"/>
    <n v="2.6752617476106361E-4"/>
    <n v="2.8536125307818605E-4"/>
    <n v="3.2103140971312578E-4"/>
    <n v="2.6752617476100566E-4"/>
    <n v="0.21186289533234626"/>
    <n v="3.031963313958296E-4"/>
    <n v="2.4969109644359369E-4"/>
    <n v="2.140209398087698E-4"/>
    <n v="2.4969109644353585E-4"/>
    <n v="1.2293006081048303"/>
    <n v="1.2293006081048303"/>
    <n v="1.42680626539122E-4"/>
    <n v="1.7835078317400378E-4"/>
    <m/>
    <n v="1.9618586149141573E-4"/>
    <n v="1.783507831741196E-4"/>
    <n v="0"/>
    <n v="0"/>
    <n v="3.4200325258804121E-4"/>
    <n v="1.783507831741196E-4"/>
    <x v="0"/>
    <m/>
    <x v="7"/>
    <x v="4"/>
    <s v="No root cause"/>
    <s v="No root cause"/>
    <s v=" "/>
  </r>
  <r>
    <s v="CTR_181_N_Nanga-Eboko-CRTV"/>
    <s v="CTR_181"/>
    <s v="CENTRE"/>
    <s v="CAMUSAT"/>
    <s v="Bad Grid + GE"/>
    <s v="CENTRE"/>
    <s v="Nanga-Eboko"/>
    <s v="NOKIA"/>
    <n v="3.5670156634881818E-5"/>
    <n v="1.4268062653923776E-4"/>
    <n v="7.1340313269300466E-5"/>
    <n v="7.1340313269589948E-5"/>
    <n v="1.4268062653877459E-4"/>
    <n v="1.7835078317354061E-5"/>
    <n v="8.9175391586828202E-5"/>
    <n v="1.6051570485659184E-4"/>
    <n v="8.9175391587117684E-5"/>
    <n v="1.2484554822182582E-4"/>
    <n v="1.0701046990452966E-4"/>
    <n v="5.3505234952004287E-5"/>
    <n v="1.0701046990441385E-4"/>
    <n v="1.0701046990429807E-4"/>
    <n v="5.3505234952004287E-5"/>
    <n v="2.5710423727232006"/>
    <n v="1.0701046990452966E-4"/>
    <n v="7.1340313269416245E-5"/>
    <n v="8.9175391587059801E-5"/>
    <n v="9.4793441256959737E-2"/>
    <n v="1.7835078317388799E-4"/>
    <n v="1.7835078317388799E-4"/>
    <n v="1.2484554822194161E-4"/>
    <n v="1.7835078317388799E-4"/>
    <m/>
    <n v="3.5670156634766019E-5"/>
    <n v="1.6051570485688132E-4"/>
    <n v="0"/>
    <n v="0"/>
    <n v="3.0780292732957015E-4"/>
    <n v="1.6051570485688132E-4"/>
    <x v="0"/>
    <m/>
    <x v="7"/>
    <x v="4"/>
    <s v="No root cause"/>
    <s v="No root cause"/>
    <s v=" "/>
  </r>
  <r>
    <s v="Bassamba-IHS"/>
    <s v="OST_143"/>
    <s v="OUEST"/>
    <s v="IHS"/>
    <s v="Grid-Gen"/>
    <s v="OUEST"/>
    <s v="Bassamba"/>
    <s v="NOKIA"/>
    <n v="1.0701046990406647E-4"/>
    <n v="0.67387183535600303"/>
    <n v="8.9175391586943995E-5"/>
    <n v="5.3505234952235873E-5"/>
    <n v="6.449164319570401E-2"/>
    <n v="8.9175391587059801E-5"/>
    <n v="1.4268062653929566E-4"/>
    <n v="1.6051570485641812E-4"/>
    <n v="5.3505234952062184E-5"/>
    <n v="8.9175391586943995E-5"/>
    <n v="8.9175391587059801E-5"/>
    <n v="1.0701046990435595E-4"/>
    <n v="1.2484554822171003E-4"/>
    <n v="1.0701046990441385E-4"/>
    <n v="1.0701046990452966E-4"/>
    <n v="5.3505234952120087E-5"/>
    <n v="5.3505234952351672E-5"/>
    <n v="7.1340313269358348E-5"/>
    <n v="1.0701046990418226E-4"/>
    <n v="1.0701046990441385E-4"/>
    <n v="1.0701046990452966E-4"/>
    <n v="1.0701046990452966E-4"/>
    <n v="1.2484554822153631E-4"/>
    <n v="5.3505234952120087E-5"/>
    <m/>
    <n v="5.3505234952177976E-5"/>
    <n v="1.4268062653900618E-4"/>
    <n v="0"/>
    <n v="0"/>
    <n v="2.7360260206987785E-4"/>
    <n v="1.4268062653900618E-4"/>
    <x v="0"/>
    <m/>
    <x v="7"/>
    <x v="4"/>
    <s v="No root cause"/>
    <s v="No root cause"/>
    <s v=" "/>
  </r>
  <r>
    <s v="Bfsam-Mairie-Rurale-MTN-IHS"/>
    <s v="OST_214"/>
    <s v="Bafoussam"/>
    <s v="IHS"/>
    <s v="Grid-Gen"/>
    <s v="OUEST"/>
    <s v="Bafoussam"/>
    <s v="Huawei"/>
    <n v="0.11450120279768171"/>
    <n v="0.16078323103132411"/>
    <n v="7.8545684909811578E-2"/>
    <n v="5.3059357994252827E-2"/>
    <n v="0"/>
    <n v="0.10335427884930927"/>
    <n v="0"/>
    <n v="6.0229059477845966E-2"/>
    <n v="0.96864093849608901"/>
    <n v="0"/>
    <n v="0.45254727722560373"/>
    <n v="2.6485091301332923E-2"/>
    <n v="0"/>
    <n v="0"/>
    <n v="2.6485091301332923E-2"/>
    <n v="0"/>
    <n v="0"/>
    <n v="0"/>
    <n v="0"/>
    <n v="9.1761477943001934E-2"/>
    <n v="0"/>
    <n v="0"/>
    <n v="0"/>
    <n v="0"/>
    <m/>
    <n v="0"/>
    <n v="8.9175391586979543E-5"/>
    <n v="0"/>
    <n v="2.6563100326067369E-4"/>
    <n v="0"/>
    <n v="8.9175391586979543E-5"/>
    <x v="0"/>
    <m/>
    <x v="7"/>
    <x v="4"/>
    <s v="No root cause"/>
    <s v="No root cause"/>
    <s v=" "/>
  </r>
  <r>
    <s v="Limbe-Sonara-MTN"/>
    <s v="SUO_080"/>
    <s v="SUD-OUEST"/>
    <s v="IHS"/>
    <s v="Grid-Gen"/>
    <s v="SUD-OUEST"/>
    <s v="Limbe"/>
    <s v="Huawei"/>
    <n v="0"/>
    <n v="1.0242507126897296"/>
    <n v="0.19021111025502735"/>
    <n v="0"/>
    <n v="0"/>
    <n v="0"/>
    <n v="0"/>
    <n v="4.3339240311272058E-2"/>
    <n v="0"/>
    <n v="0"/>
    <n v="0"/>
    <n v="0"/>
    <n v="0"/>
    <n v="0"/>
    <n v="0"/>
    <n v="0"/>
    <n v="0"/>
    <n v="0"/>
    <n v="0"/>
    <n v="0"/>
    <n v="0"/>
    <n v="0"/>
    <n v="0"/>
    <n v="0.48850279511347389"/>
    <m/>
    <n v="0.20242813890244354"/>
    <n v="8.9175391586979543E-5"/>
    <n v="0"/>
    <n v="2.6563100326067369E-4"/>
    <n v="0"/>
    <n v="8.9175391586979543E-5"/>
    <x v="0"/>
    <m/>
    <x v="7"/>
    <x v="4"/>
    <s v="No root cause"/>
    <s v="No root cause"/>
    <s v=" "/>
  </r>
  <r>
    <s v="Baiboum"/>
    <s v="ADM_008"/>
    <s v="ADAMAOUA"/>
    <s v="IHS"/>
    <s v="Gen Only"/>
    <s v="ADAMAOUA"/>
    <s v="Baiboum"/>
    <s v="NOKIA"/>
    <n v="0"/>
    <n v="8.9175391587001892E-5"/>
    <n v="0"/>
    <n v="5.3505234952351672E-5"/>
    <n v="5.3505234952120087E-5"/>
    <n v="8.9175391587001892E-5"/>
    <n v="9.0146338777817442E-2"/>
    <n v="5.3505234952235873E-5"/>
    <n v="0.14072980153912296"/>
    <n v="7.1340313269589948E-5"/>
    <n v="5.3505234952062184E-5"/>
    <n v="0.18597905223815153"/>
    <n v="3.5670156634823915E-5"/>
    <n v="5.3505234952120087E-5"/>
    <n v="0.18597905223815148"/>
    <n v="5.3505234952293776E-5"/>
    <n v="4.552612752935965"/>
    <n v="5.3505234952235873E-5"/>
    <n v="7.1340313269532038E-5"/>
    <n v="8.9175391587001892E-5"/>
    <n v="7.1340313269474141E-5"/>
    <n v="7.1340313269474141E-5"/>
    <n v="2.3595738181455812"/>
    <n v="3.5670156634766019E-5"/>
    <m/>
    <n v="14.479504389079569"/>
    <n v="7.1340313269532038E-5"/>
    <n v="0"/>
    <n v="0"/>
    <n v="1.3680130103499444E-4"/>
    <n v="7.1340313269532038E-5"/>
    <x v="0"/>
    <m/>
    <x v="7"/>
    <x v="4"/>
    <s v="No root cause"/>
    <s v="No root cause"/>
    <s v=" "/>
  </r>
  <r>
    <s v="Nitoukou-IHS"/>
    <s v="CTR_177"/>
    <s v="CENTRE"/>
    <s v="IHS"/>
    <s v="Grid-Gen"/>
    <s v="CENTRE"/>
    <m/>
    <s v="NOKIA"/>
    <n v="3.0028888666653181E-2"/>
    <n v="0.71317429525109188"/>
    <n v="3.1391104528937732"/>
    <n v="7.2490029678977899E-2"/>
    <n v="0.22375489310628435"/>
    <n v="1.7835078317411958E-5"/>
    <n v="5.3505234952120087E-5"/>
    <n v="0.15326658433751628"/>
    <n v="4.0678448915496022"/>
    <n v="8.9175391587117684E-5"/>
    <n v="1.0701046990435595E-4"/>
    <n v="5.7859490972596754"/>
    <n v="4.0182957206159458E-5"/>
    <n v="0.78388736220618549"/>
    <n v="5.7859490972596754"/>
    <n v="6.087112229727204E-2"/>
    <n v="3.5670156634708122E-5"/>
    <n v="1.7835078317411958E-5"/>
    <n v="5.0027394680295517E-2"/>
    <n v="0.16387219162338032"/>
    <n v="0.61004978336537108"/>
    <n v="0.61004978336537108"/>
    <n v="1.7835078317296165E-5"/>
    <n v="4.0342947153949697E-2"/>
    <m/>
    <n v="0.13324587010926445"/>
    <n v="5.8019893322893382E-5"/>
    <n v="0"/>
    <n v="0"/>
    <n v="1.1125822874502589E-4"/>
    <n v="5.8019893322893382E-5"/>
    <x v="0"/>
    <m/>
    <x v="7"/>
    <x v="4"/>
    <s v="No root cause"/>
    <s v="No root cause"/>
    <s v=" "/>
  </r>
  <r>
    <s v="Bakou"/>
    <s v="OST_182"/>
    <s v="OUEST"/>
    <s v="IHS"/>
    <s v="Grid-Gen"/>
    <s v="OUEST"/>
    <s v="Bakou"/>
    <s v="NOKIA"/>
    <n v="7.1340313269821533E-5"/>
    <n v="1.0701046990429807E-4"/>
    <n v="7.1340313269589948E-5"/>
    <n v="5.3505234952120087E-5"/>
    <n v="5.8855758447410077E-3"/>
    <n v="8.9175391586886099E-5"/>
    <n v="6.2244423327716819E-3"/>
    <n v="8.1149606344152192E-3"/>
    <n v="8.9175391586886099E-5"/>
    <n v="7.134031326964783E-5"/>
    <n v="7.1340313269532038E-5"/>
    <n v="7.1340313269821533E-5"/>
    <n v="2.5058285035941468E-2"/>
    <n v="5.3505234952177976E-5"/>
    <n v="7.1340313269705727E-5"/>
    <n v="5.3505234952177976E-5"/>
    <n v="3.5670156634823915E-5"/>
    <n v="5.3505234952120087E-5"/>
    <n v="5.3505234952177976E-5"/>
    <n v="5.3505234952120087E-5"/>
    <n v="7.1340313269474141E-5"/>
    <n v="7.1340313269474141E-5"/>
    <n v="7.1340313269705727E-5"/>
    <n v="5.6234001934749735E-2"/>
    <m/>
    <n v="7.1340313269474141E-5"/>
    <n v="5.3505234952120087E-5"/>
    <n v="0"/>
    <n v="0"/>
    <n v="1.0260097577619032E-4"/>
    <n v="5.3505234952120087E-5"/>
    <x v="0"/>
    <m/>
    <x v="7"/>
    <x v="4"/>
    <s v="No root cause"/>
    <s v="No root cause"/>
    <s v=" "/>
  </r>
  <r>
    <s v="Galim"/>
    <s v="OST_026"/>
    <s v="OUEST"/>
    <s v="IHS"/>
    <s v="Grid-Gen"/>
    <s v="OUEST"/>
    <s v="Galim"/>
    <s v="NOKIA"/>
    <n v="5.3505234952235873E-5"/>
    <n v="1.7835078317469854E-5"/>
    <n v="5.3505234952177976E-5"/>
    <n v="3.5670156634823915E-5"/>
    <n v="2.2554452118800019"/>
    <n v="2.2614879306457926E-2"/>
    <n v="3.5670156634766019E-5"/>
    <n v="0"/>
    <n v="3.5670156634766019E-5"/>
    <n v="3.5670156634766019E-5"/>
    <n v="0"/>
    <n v="1.8548481450092805E-3"/>
    <n v="1.7835078317469854E-5"/>
    <n v="1.0701046990435595E-4"/>
    <n v="1.8548481450092224E-3"/>
    <n v="3.5670156634708122E-5"/>
    <n v="3.5670156634823915E-5"/>
    <n v="7.1340313269532038E-5"/>
    <n v="5.3505234952235873E-5"/>
    <n v="0"/>
    <n v="7.9063987978937433E-2"/>
    <n v="7.9063987978937433E-2"/>
    <n v="1.7835078317411958E-5"/>
    <n v="1.7835078317469854E-5"/>
    <m/>
    <n v="0.46867643338498172"/>
    <n v="3.5670156634708122E-5"/>
    <n v="0"/>
    <n v="0"/>
    <n v="6.8400650517386197E-5"/>
    <n v="3.5670156634708122E-5"/>
    <x v="0"/>
    <m/>
    <x v="7"/>
    <x v="4"/>
    <s v="No root cause"/>
    <s v="No root cause"/>
    <s v=" "/>
  </r>
  <r>
    <s v="Santchou"/>
    <s v="OST_038"/>
    <s v="OUEST"/>
    <s v="IHS"/>
    <s v="Grid-Gen"/>
    <s v="OUEST"/>
    <s v="Santchou"/>
    <s v="NOKIA"/>
    <n v="2.0331989281829367E-3"/>
    <n v="1.4268062653894828E-4"/>
    <n v="5.7464674886348065E-2"/>
    <n v="3.5670156635055508E-5"/>
    <n v="5.2970182602665302E-3"/>
    <n v="1.5159816569787542E-3"/>
    <n v="5.0651622421404256E-3"/>
    <n v="0.98176755613769229"/>
    <n v="3.0835780306078489"/>
    <n v="3.0820085437159181"/>
    <n v="2.6968427159042143"/>
    <n v="2.2283325200537623"/>
    <n v="3.0925134048448637"/>
    <n v="3.0819728735592826"/>
    <n v="2.2283325200537618"/>
    <n v="2.033198928183448E-3"/>
    <n v="1.3733010304394972E-3"/>
    <n v="7.1340313269416245E-5"/>
    <n v="3.2281491754490967E-3"/>
    <n v="8.9175391586943995E-5"/>
    <n v="6.9735156221011584E-3"/>
    <n v="6.9735156221011584E-3"/>
    <n v="1.0344345424089529E-3"/>
    <n v="9.2118179509350001E-2"/>
    <m/>
    <n v="8.9175391587117684E-5"/>
    <n v="1.7835078317354061E-5"/>
    <n v="0"/>
    <n v="0"/>
    <n v="3.4200325258693098E-5"/>
    <n v="1.7835078317354061E-5"/>
    <x v="0"/>
    <m/>
    <x v="7"/>
    <x v="4"/>
    <s v="No root cause"/>
    <s v="No root cause"/>
    <s v=" "/>
  </r>
  <r>
    <s v="Banwa"/>
    <s v="OST_089"/>
    <s v="OUEST"/>
    <s v="IHS"/>
    <s v="Grid-Gen"/>
    <s v="OUEST"/>
    <s v="Bantoum"/>
    <s v="NOKIA"/>
    <n v="1.7835078317411958E-5"/>
    <n v="7.134031326964783E-5"/>
    <n v="5.3505234952293776E-5"/>
    <n v="5.3505234952293776E-5"/>
    <n v="7.134031326964783E-5"/>
    <n v="5.3505234952293776E-5"/>
    <n v="1.7835078317411958E-5"/>
    <n v="7.134031326964783E-5"/>
    <n v="0"/>
    <n v="1.7835078317411958E-5"/>
    <n v="5.3505234952351672E-5"/>
    <n v="0"/>
    <n v="5.3505234952293776E-5"/>
    <n v="3.5670156634823915E-5"/>
    <n v="0"/>
    <n v="0"/>
    <n v="3.5670156634823915E-5"/>
    <n v="3.5670156634881818E-5"/>
    <n v="0"/>
    <n v="0"/>
    <n v="1.7835078317411958E-5"/>
    <n v="1.7835078317411958E-5"/>
    <n v="3.5670156634823915E-5"/>
    <n v="5.5877300368401696E-2"/>
    <m/>
    <n v="0"/>
    <n v="1.7835078317354061E-5"/>
    <n v="0"/>
    <n v="0"/>
    <n v="3.4200325258693098E-5"/>
    <n v="1.7835078317354061E-5"/>
    <x v="0"/>
    <m/>
    <x v="7"/>
    <x v="4"/>
    <s v="No root cause"/>
    <s v="No root cause"/>
    <s v=" "/>
  </r>
  <r>
    <s v="Bertoua-Agence-New"/>
    <s v="EST_088"/>
    <s v="CENTRE"/>
    <m/>
    <m/>
    <s v="EST"/>
    <s v="Bertoua"/>
    <s v="ZTE"/>
    <n v="0"/>
    <n v="0"/>
    <n v="2.6057049421715366E-2"/>
    <n v="0"/>
    <n v="0"/>
    <n v="5.7896860465928885E-17"/>
    <n v="0"/>
    <n v="0"/>
    <n v="0"/>
    <n v="0"/>
    <n v="0"/>
    <n v="0"/>
    <n v="0"/>
    <n v="0"/>
    <n v="0"/>
    <n v="0"/>
    <n v="0"/>
    <n v="0"/>
    <n v="0"/>
    <n v="0"/>
    <n v="0"/>
    <n v="0"/>
    <n v="0.7896480925027044"/>
    <n v="8.5608375923500353E-4"/>
    <m/>
    <n v="0"/>
    <n v="7.2371075582411097E-17"/>
    <n v="0"/>
    <n v="0"/>
    <n v="1.3877787807814457E-16"/>
    <n v="7.2371075582411097E-17"/>
    <x v="0"/>
    <m/>
    <x v="7"/>
    <x v="4"/>
    <s v="No root cause"/>
    <s v="No root cause"/>
    <s v=" "/>
  </r>
  <r>
    <s v="Sangmelima-II"/>
    <s v="SUD_224"/>
    <s v="CENTRE"/>
    <s v="IHS"/>
    <s v="Grid-Gen"/>
    <s v="SUD"/>
    <s v="Sangmelima"/>
    <s v="ZTE"/>
    <n v="8.6845290698893322E-17"/>
    <n v="0"/>
    <n v="0"/>
    <n v="0"/>
    <n v="0"/>
    <n v="0"/>
    <n v="0"/>
    <n v="0"/>
    <n v="0"/>
    <n v="0"/>
    <n v="0"/>
    <n v="9.5239318214897992E-3"/>
    <n v="5.7896860465928885E-17"/>
    <n v="0"/>
    <n v="9.5239318214897697E-3"/>
    <n v="0"/>
    <n v="8.6845290698893322E-17"/>
    <n v="0"/>
    <n v="0"/>
    <n v="0"/>
    <n v="0"/>
    <n v="0"/>
    <n v="0"/>
    <n v="0"/>
    <m/>
    <n v="0"/>
    <n v="7.2371075582411097E-17"/>
    <n v="0"/>
    <n v="0"/>
    <n v="1.3877787807814457E-16"/>
    <n v="7.2371075582411097E-17"/>
    <x v="0"/>
    <m/>
    <x v="7"/>
    <x v="4"/>
    <s v="No root cause"/>
    <s v="No root cause"/>
    <s v=" "/>
  </r>
  <r>
    <s v="KYE-Ossi-II"/>
    <s v="SUD_073"/>
    <s v="CENTRE"/>
    <s v="CAMUSAT"/>
    <s v="HGB"/>
    <s v="SUD"/>
    <s v="Kye-Ossi"/>
    <s v="ZTE"/>
    <n v="0.57107920772301646"/>
    <n v="0"/>
    <n v="0"/>
    <n v="0"/>
    <n v="0"/>
    <n v="0"/>
    <n v="0"/>
    <n v="0"/>
    <n v="0"/>
    <n v="0"/>
    <n v="0.35595249305858762"/>
    <n v="7.8474344596541901E-3"/>
    <n v="0"/>
    <n v="0"/>
    <n v="7.8474344596541328E-3"/>
    <n v="0"/>
    <n v="5.7896860465928885E-17"/>
    <n v="0"/>
    <n v="0"/>
    <n v="8.616126335133957E-2"/>
    <n v="5.7896860465928885E-17"/>
    <n v="5.7896860465928885E-17"/>
    <n v="0"/>
    <n v="0"/>
    <m/>
    <n v="0"/>
    <n v="5.7896860465928885E-17"/>
    <n v="0"/>
    <n v="0"/>
    <n v="1.1102230246251565E-16"/>
    <n v="5.7896860465928885E-17"/>
    <x v="0"/>
    <m/>
    <x v="7"/>
    <x v="4"/>
    <s v="No root cause"/>
    <s v="No root cause"/>
    <s v=" "/>
  </r>
  <r>
    <s v="Nkomkana"/>
    <s v="CTR_427"/>
    <s v="Yaounde"/>
    <s v="IHS"/>
    <s v="GridOnly"/>
    <s v="CENTRE"/>
    <s v="Yaounde"/>
    <s v="ZTE"/>
    <n v="0"/>
    <n v="7.5989629361531663E-17"/>
    <n v="0"/>
    <n v="0.38814480942148699"/>
    <n v="0"/>
    <n v="0"/>
    <n v="3.4756287221808466"/>
    <n v="0"/>
    <n v="1.1579372093185777E-16"/>
    <n v="1.5921636628130443E-16"/>
    <n v="0"/>
    <n v="7.2371075582411097E-17"/>
    <n v="0.23146364640316341"/>
    <n v="0"/>
    <n v="5.7896860465928885E-17"/>
    <n v="0"/>
    <n v="0"/>
    <n v="0"/>
    <n v="0"/>
    <n v="0"/>
    <n v="0"/>
    <n v="0"/>
    <n v="0"/>
    <n v="0"/>
    <m/>
    <n v="0"/>
    <n v="5.7896860465928885E-17"/>
    <n v="0"/>
    <n v="0"/>
    <n v="1.1102230246251565E-16"/>
    <n v="5.7896860465928885E-17"/>
    <x v="0"/>
    <m/>
    <x v="7"/>
    <x v="4"/>
    <s v="No root cause"/>
    <s v="No root cause"/>
    <s v=" "/>
  </r>
  <r>
    <s v="Nkolfon-Cimencam-IHS"/>
    <s v="CTR_911"/>
    <s v="CENTRE"/>
    <s v="IHS"/>
    <s v="Gen-Lithium"/>
    <s v="CENTRE"/>
    <s v="Mbankomo"/>
    <s v="ZTE"/>
    <n v="0"/>
    <n v="0"/>
    <n v="0"/>
    <n v="0"/>
    <n v="0"/>
    <n v="0"/>
    <n v="0"/>
    <n v="1.9373353822271302"/>
    <n v="1.4769228354635553"/>
    <n v="4.1027992512120708"/>
    <n v="13.868556899607057"/>
    <n v="13.868556899607057"/>
    <n v="13.868556899607057"/>
    <n v="13.868556899607057"/>
    <n v="13.868556899607057"/>
    <n v="13.868556899607057"/>
    <n v="13.868556899607057"/>
    <n v="24.325744864210844"/>
    <n v="0"/>
    <n v="0"/>
    <n v="0"/>
    <n v="0"/>
    <n v="0"/>
    <n v="6.1515414245049438E-17"/>
    <m/>
    <n v="0.42369012050805754"/>
    <n v="5.7896860465928885E-17"/>
    <n v="0"/>
    <n v="0"/>
    <n v="1.1102230246251565E-16"/>
    <n v="5.7896860465928885E-17"/>
    <x v="0"/>
    <m/>
    <x v="7"/>
    <x v="4"/>
    <s v="No root cause"/>
    <s v="No root cause"/>
    <s v=" "/>
  </r>
  <r>
    <s v="Yao+C649unde"/>
    <s v="CTR_375"/>
    <s v="Yaounde"/>
    <s v="IHS"/>
    <s v="grid only"/>
    <s v="CENTRE"/>
    <s v="Yaounde"/>
    <s v="ZTE"/>
    <n v="4.8466111924390711"/>
    <n v="7.8028467638607095"/>
    <n v="0.15801879389212758"/>
    <n v="0.14735341705832489"/>
    <n v="17.182938678720326"/>
    <n v="1.3950241558300731"/>
    <n v="19.714538870483089"/>
    <n v="4.4263275718896322"/>
    <n v="2.4643441114278617"/>
    <n v="0"/>
    <n v="0.59160738286633907"/>
    <n v="23.185905008946072"/>
    <n v="0"/>
    <n v="0.61559556320323672"/>
    <n v="23.185905008946072"/>
    <n v="10.42981111938659"/>
    <n v="0"/>
    <n v="0"/>
    <n v="0"/>
    <n v="1.0522696207264088E-3"/>
    <n v="42.249053314042918"/>
    <n v="42.249053314042918"/>
    <n v="55.062362134844605"/>
    <n v="22.376959361703953"/>
    <m/>
    <n v="0"/>
    <n v="0"/>
    <n v="0"/>
    <n v="0"/>
    <n v="0"/>
    <n v="0"/>
    <x v="0"/>
    <m/>
    <x v="7"/>
    <x v="4"/>
    <s v="No root cause"/>
    <s v="No root cause"/>
    <s v=" "/>
  </r>
  <r>
    <s v="C-D-Palmiers-III"/>
    <s v="LIT_168"/>
    <s v="Douala"/>
    <s v="IHS"/>
    <s v="GridOnly"/>
    <s v="LITTORAL"/>
    <s v="Douala"/>
    <s v="ZTE"/>
    <n v="0"/>
    <n v="16.35804847146245"/>
    <n v="13.868556899607057"/>
    <n v="17.771050386236453"/>
    <n v="0"/>
    <n v="0"/>
    <n v="0"/>
    <n v="0"/>
    <n v="0"/>
    <n v="0"/>
    <n v="14.670600371540351"/>
    <n v="0"/>
    <n v="0"/>
    <n v="0"/>
    <n v="0"/>
    <n v="0"/>
    <n v="0"/>
    <n v="0"/>
    <n v="32.828832472969154"/>
    <n v="13.868556899607057"/>
    <n v="13.351214782854356"/>
    <n v="13.351214782854356"/>
    <n v="36.376621922022167"/>
    <n v="0.13486886223614816"/>
    <m/>
    <n v="0"/>
    <n v="0"/>
    <n v="0"/>
    <n v="0"/>
    <n v="0"/>
    <n v="0"/>
    <x v="0"/>
    <m/>
    <x v="7"/>
    <x v="4"/>
    <s v="No root cause"/>
    <s v="No root cause"/>
    <s v=" "/>
  </r>
  <r>
    <s v="Kousseri-Ngueli-MTN-IHS"/>
    <s v="EXN_141"/>
    <s v="EXTREME-NORD"/>
    <s v="IHS"/>
    <s v="Grid-Gen"/>
    <s v="EXTREME-NORD"/>
    <s v="Kousseri"/>
    <s v="Huawei"/>
    <n v="0"/>
    <n v="0"/>
    <n v="0"/>
    <n v="0"/>
    <n v="8.0257852428281603E-4"/>
    <n v="0.12395379430590157"/>
    <n v="0.4372982852642302"/>
    <n v="0.18218532501219922"/>
    <n v="0"/>
    <n v="0"/>
    <n v="0"/>
    <n v="0"/>
    <n v="0"/>
    <n v="1.3029416464773582"/>
    <n v="0"/>
    <n v="0"/>
    <n v="0"/>
    <n v="0"/>
    <n v="0"/>
    <n v="7.2348886948432378"/>
    <n v="5.3195796343380906"/>
    <n v="5.3195796343380906"/>
    <n v="33.875591054495438"/>
    <n v="0"/>
    <m/>
    <n v="0"/>
    <n v="0"/>
    <n v="0"/>
    <n v="0"/>
    <n v="0"/>
    <n v="0"/>
    <x v="2"/>
    <m/>
    <x v="7"/>
    <x v="4"/>
    <s v="No root cause"/>
    <s v="No root cause"/>
    <s v=" "/>
  </r>
  <r>
    <s v="CTR_948_Z_Nkoabang-III"/>
    <s v="CTR_948"/>
    <s v="Yaounde"/>
    <s v="ESCO"/>
    <s v="Good Grid + Solar + GE"/>
    <s v="CENTRE"/>
    <s v="Yaoundé"/>
    <s v="ZTE"/>
    <n v="0"/>
    <n v="0"/>
    <n v="0"/>
    <n v="0"/>
    <n v="0"/>
    <n v="0"/>
    <n v="0"/>
    <n v="4.3580013868556922"/>
    <n v="0"/>
    <n v="0.11343109809863772"/>
    <n v="5.6834152320129707"/>
    <n v="0"/>
    <n v="0"/>
    <n v="5.3818775629007529"/>
    <n v="0"/>
    <n v="0"/>
    <n v="22.314358236809884"/>
    <n v="28.203233571039259"/>
    <n v="0"/>
    <n v="0"/>
    <n v="12.470786141716109"/>
    <n v="12.470786141716109"/>
    <n v="25.624941144241557"/>
    <n v="0"/>
    <m/>
    <n v="0"/>
    <n v="0"/>
    <n v="0"/>
    <n v="0"/>
    <n v="0"/>
    <n v="0"/>
    <x v="0"/>
    <m/>
    <x v="7"/>
    <x v="4"/>
    <s v="No root cause"/>
    <s v="No root cause"/>
    <s v=" "/>
  </r>
  <r>
    <s v="Makepe-Lycee"/>
    <s v="LIT_285"/>
    <s v="Douala"/>
    <s v="IHS"/>
    <s v="GridOnly"/>
    <s v="LITTORAL"/>
    <s v="Douala"/>
    <s v="ZTE"/>
    <n v="0"/>
    <n v="0"/>
    <n v="0"/>
    <n v="1.926188458278717E-3"/>
    <n v="0"/>
    <n v="0"/>
    <n v="0"/>
    <n v="0"/>
    <n v="0"/>
    <n v="0"/>
    <n v="0"/>
    <n v="0"/>
    <n v="0"/>
    <n v="0"/>
    <n v="0"/>
    <n v="0"/>
    <n v="0"/>
    <n v="0"/>
    <n v="0"/>
    <n v="0"/>
    <n v="4.7001673643749324"/>
    <n v="4.7001673643749324"/>
    <n v="24.186292386847125"/>
    <n v="0"/>
    <m/>
    <n v="0"/>
    <n v="0"/>
    <n v="0"/>
    <n v="0"/>
    <n v="0"/>
    <n v="0"/>
    <x v="0"/>
    <m/>
    <x v="7"/>
    <x v="4"/>
    <s v="No root cause"/>
    <s v="No root cause"/>
    <s v=" "/>
  </r>
  <r>
    <s v="Ngd-Ville"/>
    <s v="ADM_018"/>
    <s v="Ngaoundere"/>
    <s v="IHS"/>
    <s v="Grid-Gen"/>
    <s v="ADAMAOUA"/>
    <s v="Ngaoundere"/>
    <s v="Huawei"/>
    <n v="0"/>
    <n v="0"/>
    <n v="0"/>
    <n v="0"/>
    <n v="0"/>
    <n v="0"/>
    <n v="0"/>
    <n v="0"/>
    <n v="0"/>
    <n v="0"/>
    <n v="0"/>
    <n v="0"/>
    <n v="0"/>
    <n v="0"/>
    <n v="0"/>
    <n v="0"/>
    <n v="0"/>
    <n v="0"/>
    <n v="0"/>
    <n v="0"/>
    <n v="2.1966752560403839"/>
    <n v="2.1966752560403839"/>
    <n v="23.999505611629043"/>
    <n v="0"/>
    <m/>
    <n v="0"/>
    <n v="0"/>
    <n v="0"/>
    <n v="0"/>
    <n v="0"/>
    <n v="0"/>
    <x v="0"/>
    <m/>
    <x v="7"/>
    <x v="4"/>
    <s v="No root cause"/>
    <s v="No root cause"/>
    <s v=" "/>
  </r>
  <r>
    <s v="Bamenda-Park-Pharmacy-MTN"/>
    <s v="NRO_113"/>
    <s v="NORD-OUEST"/>
    <s v="MTN sharing"/>
    <s v="MTN"/>
    <s v="NORD-OUEST"/>
    <s v="Bamenda"/>
    <s v="Huawei"/>
    <n v="1.6604279562712416"/>
    <n v="7.7047538331150342E-2"/>
    <n v="0"/>
    <n v="0.53926142800478272"/>
    <n v="1.5049239084218669"/>
    <n v="0"/>
    <n v="0"/>
    <n v="0"/>
    <n v="0"/>
    <n v="0"/>
    <n v="7.3123821101323226E-3"/>
    <n v="0"/>
    <n v="0"/>
    <n v="0"/>
    <n v="0"/>
    <n v="0"/>
    <n v="0"/>
    <n v="0.23775942904920483"/>
    <n v="0"/>
    <n v="0"/>
    <n v="9.9763185830101602"/>
    <n v="9.9763185830101602"/>
    <n v="23.114261499345094"/>
    <n v="20.895488581269454"/>
    <m/>
    <n v="0"/>
    <n v="0"/>
    <n v="0"/>
    <n v="0"/>
    <n v="0"/>
    <n v="0"/>
    <x v="0"/>
    <m/>
    <x v="7"/>
    <x v="4"/>
    <s v="No root cause"/>
    <s v="No root cause"/>
    <s v=" "/>
  </r>
  <r>
    <s v="Ngd-Balam"/>
    <s v="ADM_165"/>
    <s v="Ngaoundere"/>
    <s v="CAMUSAT"/>
    <s v="Hybrid Solar - S1"/>
    <s v="ADAMAOUA"/>
    <s v="Ngaoundere"/>
    <s v="Huawei"/>
    <n v="0"/>
    <n v="0"/>
    <n v="0"/>
    <n v="0"/>
    <n v="0"/>
    <n v="0"/>
    <n v="0"/>
    <n v="0"/>
    <n v="0"/>
    <n v="0"/>
    <n v="0"/>
    <n v="0"/>
    <n v="0"/>
    <n v="0"/>
    <n v="0"/>
    <n v="0"/>
    <n v="0"/>
    <n v="0"/>
    <n v="0"/>
    <n v="0"/>
    <m/>
    <n v="2.9292332628491038"/>
    <n v="21.43740743594353"/>
    <n v="0"/>
    <m/>
    <n v="0"/>
    <n v="0"/>
    <n v="0"/>
    <n v="0"/>
    <n v="0"/>
    <n v="0"/>
    <x v="0"/>
    <m/>
    <x v="7"/>
    <x v="4"/>
    <s v="No root cause"/>
    <s v="No root cause"/>
    <s v=" "/>
  </r>
  <r>
    <s v="Makombe"/>
    <s v="LIT_419"/>
    <s v="Douala"/>
    <s v="IHS"/>
    <s v="Grid-Gen"/>
    <s v="LITTORAL"/>
    <s v="Douala"/>
    <s v="ZTE"/>
    <n v="0"/>
    <n v="0"/>
    <n v="0"/>
    <n v="0"/>
    <n v="0"/>
    <n v="0"/>
    <n v="0"/>
    <n v="0"/>
    <n v="0"/>
    <n v="0"/>
    <n v="0"/>
    <n v="0"/>
    <n v="0"/>
    <n v="0"/>
    <n v="0"/>
    <n v="0"/>
    <n v="0"/>
    <n v="0"/>
    <n v="0"/>
    <n v="0"/>
    <n v="6.1565798597734807"/>
    <n v="6.1565798597734807"/>
    <n v="20.302133360728014"/>
    <n v="1.8620000114144506"/>
    <m/>
    <n v="0"/>
    <n v="0"/>
    <n v="0"/>
    <n v="0"/>
    <n v="0"/>
    <n v="0"/>
    <x v="0"/>
    <m/>
    <x v="7"/>
    <x v="4"/>
    <s v="No root cause"/>
    <s v="No root cause"/>
    <s v=" "/>
  </r>
  <r>
    <s v="Tropicana-New"/>
    <s v="CTR_833"/>
    <s v="Yaounde"/>
    <s v="CAMUSAT"/>
    <s v="Good Grid + GE"/>
    <s v="CENTRE"/>
    <s v="Yaounde"/>
    <s v="ZTE"/>
    <n v="0"/>
    <n v="0"/>
    <n v="17.747383237309279"/>
    <n v="2.0039672348209212"/>
    <n v="3.492482871190786"/>
    <n v="0.71684530281109249"/>
    <n v="1.4686116889676488"/>
    <n v="17.352318417500644"/>
    <n v="6.2770914839641234"/>
    <n v="31.937274742960852"/>
    <n v="6.2940883136006009"/>
    <n v="0"/>
    <n v="43.2320336555062"/>
    <n v="12.966369462921584"/>
    <n v="0"/>
    <n v="24.664165475283429"/>
    <n v="0"/>
    <n v="0"/>
    <n v="7.9529289479015972"/>
    <n v="0"/>
    <n v="32.976007539244321"/>
    <n v="32.976007539244321"/>
    <n v="19.308023930394679"/>
    <n v="0"/>
    <m/>
    <n v="14.345306378109376"/>
    <n v="0"/>
    <n v="0"/>
    <n v="0"/>
    <n v="0"/>
    <n v="0"/>
    <x v="0"/>
    <m/>
    <x v="7"/>
    <x v="4"/>
    <s v="No root cause"/>
    <s v="No root cause"/>
    <s v=" "/>
  </r>
  <r>
    <s v="Ngd-burkina-rural"/>
    <s v="ADM_147"/>
    <s v="Ngaoundere"/>
    <s v="CAMUSAT"/>
    <s v="Hybrid Solar - S3"/>
    <s v="ADAMAOUA"/>
    <s v="Ngaoundere"/>
    <s v="Huawei"/>
    <n v="0"/>
    <n v="0"/>
    <n v="0"/>
    <n v="0"/>
    <n v="0"/>
    <n v="0"/>
    <n v="0"/>
    <n v="0"/>
    <n v="0"/>
    <n v="0"/>
    <n v="0"/>
    <n v="0"/>
    <n v="0"/>
    <n v="0"/>
    <n v="0"/>
    <n v="0"/>
    <n v="0"/>
    <n v="0"/>
    <n v="0"/>
    <n v="0"/>
    <m/>
    <n v="2.9292510979274211"/>
    <n v="18.975809926576556"/>
    <n v="0"/>
    <m/>
    <n v="0"/>
    <n v="0"/>
    <n v="0"/>
    <n v="0"/>
    <n v="0"/>
    <n v="0"/>
    <x v="0"/>
    <m/>
    <x v="7"/>
    <x v="4"/>
    <s v="No root cause"/>
    <s v="No root cause"/>
    <s v=" "/>
  </r>
  <r>
    <s v="Yatchika-II"/>
    <s v="LIT_757"/>
    <s v="Douala"/>
    <s v="CAMUSAT"/>
    <s v="Good Grid + GE"/>
    <s v="LITTORAL"/>
    <s v="Douala"/>
    <s v="ZTE"/>
    <n v="0"/>
    <n v="0"/>
    <n v="0"/>
    <n v="0"/>
    <n v="8.7160027737113829E-2"/>
    <n v="0"/>
    <n v="0"/>
    <n v="0"/>
    <n v="0"/>
    <n v="0"/>
    <n v="0"/>
    <n v="0"/>
    <n v="0"/>
    <n v="0"/>
    <n v="0"/>
    <n v="3.0854685489093473E-3"/>
    <n v="0"/>
    <n v="0"/>
    <n v="0"/>
    <n v="0"/>
    <n v="0"/>
    <n v="0"/>
    <n v="18.085571992363729"/>
    <n v="0"/>
    <m/>
    <n v="0"/>
    <n v="0"/>
    <n v="0"/>
    <n v="0"/>
    <n v="0"/>
    <n v="0"/>
    <x v="0"/>
    <m/>
    <x v="7"/>
    <x v="4"/>
    <s v="No root cause"/>
    <s v="No root cause"/>
    <s v=" "/>
  </r>
  <r>
    <s v="Moulanga"/>
    <s v="LIT_670"/>
    <s v="LITTORAL"/>
    <s v="CAMUSAT"/>
    <s v="Good Grid + GE"/>
    <s v="LITTORAL"/>
    <s v="Moulanga"/>
    <s v="ZTE"/>
    <n v="0"/>
    <n v="0"/>
    <n v="0.39278192978400944"/>
    <n v="14.078012059366557"/>
    <n v="15.543698795490155"/>
    <n v="16.075166294270229"/>
    <n v="0"/>
    <n v="0.74350874489560148"/>
    <n v="14.916439091067337"/>
    <n v="18.077902908687253"/>
    <n v="0"/>
    <n v="0"/>
    <n v="0"/>
    <n v="0"/>
    <n v="0"/>
    <n v="17.996878147891319"/>
    <n v="19.828273164913121"/>
    <n v="0"/>
    <n v="0"/>
    <n v="0.71968108026356037"/>
    <n v="4.062527644371392"/>
    <n v="4.062527644371392"/>
    <n v="17.763488313029882"/>
    <n v="5.098799199847047"/>
    <m/>
    <n v="9.0978339654085065"/>
    <n v="0"/>
    <n v="0"/>
    <n v="0"/>
    <n v="0"/>
    <n v="0"/>
    <x v="0"/>
    <m/>
    <x v="7"/>
    <x v="4"/>
    <s v="No root cause"/>
    <s v="No root cause"/>
    <s v=" "/>
  </r>
  <r>
    <s v="NRD_260_H_Garoua-Djagara"/>
    <s v="NRD_260"/>
    <s v="Garoua"/>
    <s v="ESCO"/>
    <s v="Hybrid Solar - S1"/>
    <s v="NRD"/>
    <s v="Garoua"/>
    <s v="Huawei"/>
    <n v="0"/>
    <n v="0"/>
    <n v="0"/>
    <n v="0"/>
    <n v="0"/>
    <n v="0"/>
    <n v="0"/>
    <n v="0"/>
    <n v="8.9175391586979543E-5"/>
    <n v="0"/>
    <n v="0"/>
    <n v="0"/>
    <n v="0"/>
    <n v="0"/>
    <n v="0"/>
    <n v="0"/>
    <n v="0"/>
    <n v="0"/>
    <n v="0"/>
    <n v="0"/>
    <n v="0"/>
    <n v="0"/>
    <n v="17.481569230066807"/>
    <n v="0"/>
    <m/>
    <n v="0"/>
    <n v="0"/>
    <n v="0"/>
    <n v="0"/>
    <n v="0"/>
    <n v="0"/>
    <x v="0"/>
    <m/>
    <x v="7"/>
    <x v="4"/>
    <s v="No root cause"/>
    <s v="No root cause"/>
    <s v=" "/>
  </r>
  <r>
    <s v="Dibamba-Centrale-Electrique"/>
    <s v="LIT_617"/>
    <s v="LITTORAL"/>
    <s v="CAMUSAT"/>
    <s v="HGB"/>
    <s v="LITTORAL"/>
    <s v="Dibamba"/>
    <s v="ZTE"/>
    <n v="0"/>
    <n v="0"/>
    <n v="0"/>
    <n v="0"/>
    <n v="8.7659409930000654E-2"/>
    <n v="0"/>
    <n v="0"/>
    <n v="0"/>
    <n v="0"/>
    <n v="0"/>
    <n v="0"/>
    <n v="0"/>
    <n v="0"/>
    <n v="0"/>
    <n v="0"/>
    <n v="0"/>
    <n v="0"/>
    <n v="0"/>
    <n v="24.763239335336575"/>
    <n v="13.868556899607057"/>
    <n v="1.4323173045917481"/>
    <n v="1.4323173045917481"/>
    <n v="16.775228788384659"/>
    <n v="3.2970460829887607"/>
    <m/>
    <n v="4.8154711456968949E-4"/>
    <n v="0"/>
    <n v="0"/>
    <n v="0"/>
    <n v="0"/>
    <n v="0"/>
    <x v="0"/>
    <m/>
    <x v="7"/>
    <x v="4"/>
    <s v="No root cause"/>
    <s v="No root cause"/>
    <s v=" "/>
  </r>
  <r>
    <s v="Yansoki-MTN"/>
    <s v="LIT_698"/>
    <s v="Douala"/>
    <s v="MTN sharing"/>
    <s v="MTN"/>
    <s v="LITTORAL"/>
    <s v="Douala"/>
    <s v="ZTE"/>
    <n v="0"/>
    <n v="3.7879922838317168"/>
    <n v="0"/>
    <n v="1.1910622001923337"/>
    <n v="6.4348962569164059E-2"/>
    <n v="0.47974577165963245"/>
    <n v="0"/>
    <n v="0"/>
    <n v="0.68099679539312907"/>
    <n v="7.5342326493224094"/>
    <n v="0.96407515844683556"/>
    <n v="0"/>
    <n v="0"/>
    <n v="0"/>
    <n v="0"/>
    <n v="4.1734083262707812E-3"/>
    <n v="0.4797636067379496"/>
    <n v="0"/>
    <n v="0.67264997874058718"/>
    <n v="2.6007111202426723"/>
    <n v="0.47660679787577076"/>
    <n v="0.47660679787577076"/>
    <n v="16.725611600505662"/>
    <n v="9.2775402145345911"/>
    <m/>
    <n v="0"/>
    <n v="0"/>
    <n v="0"/>
    <n v="0"/>
    <n v="0"/>
    <n v="0"/>
    <x v="0"/>
    <m/>
    <x v="7"/>
    <x v="4"/>
    <s v="No root cause"/>
    <s v="No root cause"/>
    <s v=" "/>
  </r>
  <r>
    <s v="Ucac-Icam"/>
    <s v="LIT_758"/>
    <s v="Douala"/>
    <s v="CAMUSAT"/>
    <s v="Medium Grid + GE"/>
    <s v="LITTORAL"/>
    <s v="Douala"/>
    <s v="ZTE"/>
    <n v="14.823232971780627"/>
    <n v="0"/>
    <n v="0"/>
    <n v="0"/>
    <n v="7.7422074975815713E-2"/>
    <n v="0"/>
    <n v="0"/>
    <n v="0"/>
    <n v="0"/>
    <n v="0"/>
    <n v="0"/>
    <n v="0"/>
    <n v="0"/>
    <n v="0"/>
    <n v="0"/>
    <n v="4.0307276997313627E-3"/>
    <n v="0"/>
    <n v="0"/>
    <n v="0"/>
    <n v="0"/>
    <n v="0"/>
    <n v="0"/>
    <n v="15.985741211586811"/>
    <n v="0"/>
    <m/>
    <n v="4.9938219288710639E-4"/>
    <n v="0"/>
    <n v="0"/>
    <n v="0"/>
    <n v="0"/>
    <n v="0"/>
    <x v="0"/>
    <m/>
    <x v="7"/>
    <x v="4"/>
    <s v="No root cause"/>
    <s v="No root cause"/>
    <s v=" "/>
  </r>
  <r>
    <s v="Bekoko-MTN"/>
    <s v="SUO_061"/>
    <s v="LITTORAL"/>
    <s v="IHS"/>
    <s v="Grid-Gen"/>
    <s v="SUD-OUEST"/>
    <s v="Bekoko"/>
    <s v="ZTE"/>
    <n v="0"/>
    <n v="0"/>
    <n v="0.34489474450180085"/>
    <n v="13.046627315349868"/>
    <n v="13.810450214448982"/>
    <n v="14.415986793481206"/>
    <n v="0"/>
    <n v="0.64693179580690241"/>
    <n v="13.217380355160616"/>
    <n v="16.067265354575621"/>
    <n v="0"/>
    <n v="0"/>
    <n v="0"/>
    <n v="1.5159816569786609E-3"/>
    <n v="0"/>
    <n v="15.395703315612398"/>
    <n v="17.534985289627404"/>
    <n v="0"/>
    <n v="0"/>
    <n v="0"/>
    <n v="2.5551424951417232"/>
    <n v="2.5551424951417232"/>
    <n v="15.786987098817752"/>
    <n v="0"/>
    <m/>
    <n v="0"/>
    <n v="0"/>
    <n v="0"/>
    <n v="0"/>
    <n v="0"/>
    <n v="0"/>
    <x v="0"/>
    <m/>
    <x v="7"/>
    <x v="4"/>
    <s v="No root cause"/>
    <s v="No root cause"/>
    <s v=" "/>
  </r>
  <r>
    <s v="Bonewonda-Chefferie"/>
    <s v="LIT_379"/>
    <s v="Douala"/>
    <s v="IHS"/>
    <s v="GridOnly"/>
    <s v="LITTORAL"/>
    <s v="Douala"/>
    <s v="ZTE"/>
    <n v="0"/>
    <n v="0"/>
    <n v="0"/>
    <n v="0"/>
    <n v="22.641917285187176"/>
    <n v="36.680460316237351"/>
    <n v="0"/>
    <n v="0"/>
    <n v="0"/>
    <n v="0"/>
    <n v="0"/>
    <n v="0"/>
    <n v="0"/>
    <n v="0"/>
    <n v="0"/>
    <n v="0"/>
    <n v="0"/>
    <n v="0"/>
    <n v="0"/>
    <n v="0"/>
    <n v="20.598980404242749"/>
    <n v="20.598980404242749"/>
    <n v="13.868556899607057"/>
    <n v="40.743326827096759"/>
    <m/>
    <n v="0"/>
    <n v="0"/>
    <n v="0"/>
    <n v="0"/>
    <n v="0"/>
    <n v="0"/>
    <x v="0"/>
    <m/>
    <x v="7"/>
    <x v="4"/>
    <s v="No root cause"/>
    <s v="No root cause"/>
    <s v=" "/>
  </r>
  <r>
    <s v="Bepanda"/>
    <s v="LIT_050"/>
    <s v="Douala"/>
    <s v="IHS"/>
    <s v="GridOnly"/>
    <s v="LITTORAL"/>
    <s v="Douala"/>
    <s v="ZTE"/>
    <n v="46.520768591999044"/>
    <n v="0"/>
    <n v="0"/>
    <n v="0"/>
    <n v="0"/>
    <n v="34.123391632637336"/>
    <n v="0"/>
    <n v="14.623319578920938"/>
    <n v="0"/>
    <n v="0"/>
    <n v="4.2804187961750177E-4"/>
    <n v="42.139010880824571"/>
    <n v="9.2910592038991737"/>
    <n v="0"/>
    <n v="42.139010880824571"/>
    <n v="32.837357640404882"/>
    <n v="0"/>
    <n v="0"/>
    <n v="0"/>
    <n v="21.889062959253266"/>
    <n v="13.868556899607057"/>
    <n v="13.868556899607057"/>
    <n v="13.868556899607057"/>
    <n v="31.262217028647417"/>
    <m/>
    <n v="30.218401235043505"/>
    <n v="0"/>
    <n v="0"/>
    <n v="0"/>
    <n v="0"/>
    <n v="0"/>
    <x v="0"/>
    <m/>
    <x v="7"/>
    <x v="4"/>
    <s v="No root cause"/>
    <s v="No root cause"/>
    <s v=" "/>
  </r>
  <r>
    <s v="Bonamoussongo-IHS"/>
    <s v="LIT_154"/>
    <s v="Douala"/>
    <s v="IHS"/>
    <s v="Grid-Gen"/>
    <s v="LITTORAL"/>
    <s v="Douala"/>
    <s v="ZTE"/>
    <n v="42.644581845887807"/>
    <n v="0"/>
    <n v="0"/>
    <n v="0"/>
    <n v="0"/>
    <n v="31.277894062488397"/>
    <n v="0"/>
    <n v="13.395160415828419"/>
    <n v="0"/>
    <n v="0"/>
    <n v="0"/>
    <n v="0.48238536325060732"/>
    <n v="8.5157148442070234"/>
    <n v="0"/>
    <n v="0.48238536325060732"/>
    <n v="0"/>
    <n v="0"/>
    <n v="0"/>
    <n v="0"/>
    <n v="9.4497914009239992"/>
    <n v="13.868556899607057"/>
    <n v="13.868556899607057"/>
    <n v="13.868556899607057"/>
    <n v="28.657956727819588"/>
    <m/>
    <n v="27.414174036121029"/>
    <n v="0"/>
    <n v="0"/>
    <n v="0"/>
    <n v="0"/>
    <n v="0"/>
    <x v="0"/>
    <m/>
    <x v="7"/>
    <x v="4"/>
    <s v="No root cause"/>
    <s v="No root cause"/>
    <s v=" "/>
  </r>
  <r>
    <s v="Bep-An-2000"/>
    <s v="LIT_459"/>
    <s v="Douala"/>
    <s v="IHS"/>
    <s v="Grid-Gen"/>
    <s v="LITTORAL"/>
    <s v="Douala"/>
    <s v="ZTE"/>
    <n v="42.642602152194577"/>
    <n v="0"/>
    <n v="0"/>
    <n v="0"/>
    <n v="0"/>
    <n v="31.27787622741009"/>
    <n v="0"/>
    <n v="13.385993185573279"/>
    <n v="0"/>
    <n v="0"/>
    <n v="0"/>
    <n v="0.48160061980464214"/>
    <n v="8.516499587652989"/>
    <n v="0"/>
    <n v="0.48160061980464208"/>
    <n v="0"/>
    <n v="0"/>
    <n v="0"/>
    <n v="0"/>
    <n v="9.4494168642793337"/>
    <n v="13.868556899607057"/>
    <n v="13.868556899607057"/>
    <n v="13.868556899607057"/>
    <n v="28.655905693813079"/>
    <m/>
    <n v="27.413638983771502"/>
    <n v="0"/>
    <n v="0"/>
    <n v="0"/>
    <n v="0"/>
    <n v="0"/>
    <x v="0"/>
    <m/>
    <x v="7"/>
    <x v="4"/>
    <s v="No root cause"/>
    <s v="No root cause"/>
    <s v=" "/>
  </r>
  <r>
    <s v="Bep-Cafrad"/>
    <s v="LIT_649"/>
    <s v="Douala"/>
    <s v="CAMUSAT"/>
    <s v="Good Grid no GE - 12h"/>
    <s v="LITTORAL"/>
    <s v="Douala"/>
    <s v="ZTE"/>
    <n v="27.368159534062141"/>
    <n v="0"/>
    <n v="0"/>
    <n v="0"/>
    <n v="0"/>
    <n v="20.372457074533511"/>
    <n v="0"/>
    <n v="10.16378309120431"/>
    <n v="0"/>
    <n v="0"/>
    <n v="0"/>
    <n v="0.30465880781775673"/>
    <n v="6.2359281232075734"/>
    <n v="0"/>
    <n v="0.30465880781775673"/>
    <n v="0"/>
    <n v="0"/>
    <n v="0"/>
    <n v="0"/>
    <n v="6.9520778579642899"/>
    <n v="13.868556899607057"/>
    <n v="13.868556899607057"/>
    <n v="13.868556899607057"/>
    <n v="18.4816890817931"/>
    <m/>
    <n v="0"/>
    <n v="0"/>
    <n v="0"/>
    <n v="0"/>
    <n v="0"/>
    <n v="0"/>
    <x v="0"/>
    <m/>
    <x v="7"/>
    <x v="4"/>
    <s v="No root cause"/>
    <s v="No root cause"/>
    <s v=" "/>
  </r>
  <r>
    <s v="CTR_943_Z_Mimboman"/>
    <s v="CTR_943"/>
    <s v="Yaounde"/>
    <s v="ESCO"/>
    <s v="Good Grid + GE"/>
    <s v="CENTRE"/>
    <s v="Yaoundé"/>
    <s v="ZTE"/>
    <n v="0"/>
    <n v="0"/>
    <n v="0"/>
    <n v="0"/>
    <n v="7.2328554959150537"/>
    <n v="5.4737638863919784"/>
    <n v="6.8933469450651046"/>
    <n v="2.92604078383029"/>
    <n v="0"/>
    <n v="0"/>
    <n v="0"/>
    <n v="0"/>
    <n v="2.7688602386190806"/>
    <n v="19.809350146818367"/>
    <n v="0"/>
    <n v="0"/>
    <n v="0"/>
    <n v="0"/>
    <n v="0"/>
    <n v="0.49647507512134986"/>
    <n v="13.868556899607057"/>
    <n v="13.868556899607057"/>
    <n v="13.868556899607057"/>
    <n v="36.287749726766606"/>
    <m/>
    <n v="0.20307020172186907"/>
    <n v="0"/>
    <n v="0"/>
    <n v="0"/>
    <n v="0"/>
    <n v="0"/>
    <x v="0"/>
    <m/>
    <x v="7"/>
    <x v="4"/>
    <s v="No root cause"/>
    <s v="No root cause"/>
    <s v=" "/>
  </r>
  <r>
    <s v="Mile4-Q10-IHS"/>
    <s v="SUO_214"/>
    <s v="SUD-OUEST"/>
    <s v="IHS"/>
    <s v="Grid-Gen"/>
    <s v="SUD-OUEST"/>
    <s v="Limbe"/>
    <s v="Huawei"/>
    <n v="0"/>
    <n v="0"/>
    <n v="0"/>
    <n v="0"/>
    <n v="0"/>
    <n v="8.5060839019156305"/>
    <n v="13.868556899607057"/>
    <n v="13.868556899607057"/>
    <n v="13.868289373432297"/>
    <n v="13.868556899607057"/>
    <n v="13.868556899607057"/>
    <n v="13.868556899607057"/>
    <n v="13.868556899607057"/>
    <n v="13.868289373432297"/>
    <n v="13.868556899607057"/>
    <n v="13.868289373432297"/>
    <n v="13.868556899607057"/>
    <n v="13.868556899607057"/>
    <n v="13.868556899607057"/>
    <n v="13.868289373432297"/>
    <n v="13.868289373432297"/>
    <n v="13.868289373432297"/>
    <n v="13.868556899607057"/>
    <n v="13.868556899607057"/>
    <m/>
    <n v="35.702884003504238"/>
    <n v="0"/>
    <n v="0"/>
    <n v="0"/>
    <n v="0"/>
    <n v="0"/>
    <x v="2"/>
    <m/>
    <x v="7"/>
    <x v="4"/>
    <s v="No root cause"/>
    <s v="No root cause"/>
    <s v=" "/>
  </r>
  <r>
    <s v="Nkolbisson-Ayene-Bar"/>
    <s v="CTR_657"/>
    <s v="Yaounde"/>
    <s v="CAMUSAT"/>
    <s v="Good Grid + GE"/>
    <s v="CENTRE"/>
    <s v="Yaounde"/>
    <s v="ZTE"/>
    <n v="0"/>
    <n v="0"/>
    <n v="0"/>
    <n v="0"/>
    <n v="0"/>
    <n v="0"/>
    <n v="0"/>
    <n v="0.2020536022577781"/>
    <n v="0"/>
    <n v="0"/>
    <n v="4.9063230346457072"/>
    <n v="0"/>
    <n v="0"/>
    <n v="0"/>
    <n v="0"/>
    <n v="22.891822402570515"/>
    <n v="0.87852028775828761"/>
    <n v="53.017820096851615"/>
    <n v="19.214086572896953"/>
    <n v="21.568049384618448"/>
    <n v="0"/>
    <n v="0"/>
    <n v="11.998370587244921"/>
    <n v="0"/>
    <m/>
    <n v="0"/>
    <n v="0"/>
    <n v="0"/>
    <n v="0"/>
    <n v="0"/>
    <n v="0"/>
    <x v="0"/>
    <m/>
    <x v="7"/>
    <x v="4"/>
    <s v="No root cause"/>
    <s v="No root cause"/>
    <s v=" "/>
  </r>
  <r>
    <s v="White-Star-Hotel"/>
    <s v="SUO_236"/>
    <s v="SUD-OUEST"/>
    <s v="CAMUSAT"/>
    <s v="Medium Grid + GE"/>
    <s v="SUD-OUEST"/>
    <s v="Limbe"/>
    <s v="Huawei"/>
    <n v="0"/>
    <n v="0"/>
    <n v="0"/>
    <n v="0"/>
    <n v="3.2080847123415879"/>
    <n v="1.6494772181843604"/>
    <n v="7.9436190370199151"/>
    <n v="5.2270155778708052"/>
    <n v="0"/>
    <n v="0.70650095738700402"/>
    <n v="10.108137646854034"/>
    <n v="11.876717518041966"/>
    <n v="2.7456032964931962"/>
    <n v="3.8645047698133448"/>
    <n v="11.876717518041966"/>
    <n v="9.8104880248150135"/>
    <n v="0"/>
    <n v="0.39048120468106606"/>
    <n v="1.9458962198194802"/>
    <n v="13.868556899607057"/>
    <n v="9.7891929413040426"/>
    <n v="9.7891929413040426"/>
    <n v="11.523226265791179"/>
    <n v="6.5597239700598973"/>
    <m/>
    <n v="0.20178607608301727"/>
    <n v="0"/>
    <n v="0"/>
    <n v="0"/>
    <n v="0"/>
    <n v="0"/>
    <x v="0"/>
    <m/>
    <x v="7"/>
    <x v="4"/>
    <s v="No root cause"/>
    <s v="No root cause"/>
    <s v=" "/>
  </r>
  <r>
    <s v="Nkongoa-Mfou"/>
    <s v="CTR_896"/>
    <s v="CENTRE"/>
    <s v="CAMUSAT"/>
    <s v="Good Grid + GE"/>
    <s v="CENTRE"/>
    <s v="Mfou"/>
    <s v="ZTE"/>
    <n v="0"/>
    <n v="21.457668084912093"/>
    <n v="0"/>
    <n v="0.65153324601279039"/>
    <n v="0"/>
    <n v="0"/>
    <n v="5.6160699762864796"/>
    <n v="2.7662919873413747"/>
    <n v="3.4639110757263158"/>
    <n v="9.9394891462847454E-2"/>
    <n v="4.6685101003615532"/>
    <n v="13.868556899607057"/>
    <n v="0.94602605918963112"/>
    <n v="6.4848166411268346"/>
    <n v="13.868556899607057"/>
    <n v="20.734776690551399"/>
    <n v="0"/>
    <n v="2.4700335014111112"/>
    <n v="0.11521460593037752"/>
    <n v="1.1749749595500418"/>
    <n v="0.9916660246038469"/>
    <n v="0.9916660246038469"/>
    <n v="10.468584579648608"/>
    <n v="0.40209184066569048"/>
    <m/>
    <n v="0"/>
    <n v="0"/>
    <n v="0"/>
    <n v="0"/>
    <n v="0"/>
    <n v="0"/>
    <x v="1"/>
    <s v="site vandalise"/>
    <x v="5"/>
    <x v="2"/>
    <s v="EXCLU"/>
    <s v="Exclu"/>
    <s v=" "/>
  </r>
  <r>
    <s v="Mendankwe"/>
    <s v="NRO_229"/>
    <s v="NORD-OUEST"/>
    <s v="IHS"/>
    <s v="Grid-Gen"/>
    <s v="NORD-OUEST"/>
    <s v="Bamenda"/>
    <s v="Huawei"/>
    <n v="0"/>
    <n v="0"/>
    <n v="0"/>
    <n v="0"/>
    <n v="0"/>
    <n v="0"/>
    <n v="0"/>
    <n v="0"/>
    <n v="0"/>
    <n v="0"/>
    <n v="6.8665051521974241E-3"/>
    <n v="0"/>
    <n v="0"/>
    <n v="0"/>
    <n v="0"/>
    <n v="0"/>
    <n v="0"/>
    <n v="0.23791994475406145"/>
    <n v="0"/>
    <n v="0"/>
    <n v="2.3027761369505724"/>
    <n v="2.3027761369505724"/>
    <n v="10.128309120431011"/>
    <n v="0.2436271698156281"/>
    <m/>
    <n v="0"/>
    <n v="0"/>
    <n v="0"/>
    <n v="0"/>
    <n v="0"/>
    <n v="0"/>
    <x v="0"/>
    <m/>
    <x v="7"/>
    <x v="4"/>
    <s v="No root cause"/>
    <s v="No root cause"/>
    <s v=" "/>
  </r>
  <r>
    <s v="Logpom-II"/>
    <s v="LIT_274"/>
    <s v="Douala"/>
    <s v="IHS"/>
    <s v="Grid-Gen"/>
    <s v="LITTORAL"/>
    <s v="Douala"/>
    <s v="ZTE"/>
    <n v="0"/>
    <n v="0"/>
    <n v="0"/>
    <n v="0"/>
    <n v="0"/>
    <n v="0"/>
    <n v="0"/>
    <n v="0"/>
    <n v="0"/>
    <n v="0"/>
    <n v="0"/>
    <n v="0"/>
    <n v="0"/>
    <n v="0"/>
    <n v="0"/>
    <n v="3.1490149329543744"/>
    <n v="0"/>
    <n v="0"/>
    <n v="0"/>
    <n v="0"/>
    <n v="0"/>
    <n v="0"/>
    <n v="9.8490831342938598"/>
    <n v="0"/>
    <m/>
    <n v="0"/>
    <n v="0"/>
    <n v="0"/>
    <n v="0"/>
    <n v="0"/>
    <n v="0"/>
    <x v="0"/>
    <m/>
    <x v="7"/>
    <x v="4"/>
    <s v="No root cause"/>
    <s v="No root cause"/>
    <s v=" "/>
  </r>
  <r>
    <s v="Bda-Mankon-Palace-IHS"/>
    <s v="NRO_059"/>
    <s v="NORD-OUEST"/>
    <s v="IHS"/>
    <s v="Grid-Gen"/>
    <s v="NORD-OUEST"/>
    <s v="Bamenda"/>
    <s v="Huawei"/>
    <n v="0"/>
    <n v="0"/>
    <n v="0.90241929270359811"/>
    <n v="1.4098629409901466"/>
    <n v="0"/>
    <n v="7.7582590680672185E-3"/>
    <n v="0"/>
    <n v="0"/>
    <n v="0"/>
    <n v="0"/>
    <n v="11.653386667351532"/>
    <n v="23.114261499345094"/>
    <n v="23.114261499345094"/>
    <n v="23.113993973170334"/>
    <n v="23.114261499345094"/>
    <n v="23.114261499345094"/>
    <n v="23.113993973170334"/>
    <n v="19.149987301424236"/>
    <n v="4.6228522998690194"/>
    <n v="3.4781077980669632"/>
    <n v="0"/>
    <n v="0"/>
    <n v="9.3357360750842524"/>
    <n v="8.3514002676688559"/>
    <m/>
    <n v="3.316254462336595"/>
    <n v="0"/>
    <n v="0"/>
    <n v="0"/>
    <n v="0"/>
    <n v="0"/>
    <x v="0"/>
    <m/>
    <x v="1"/>
    <x v="0"/>
    <s v="Defaut GE &amp; Power Cabinet"/>
    <s v="PASSIVE"/>
    <s v="[HOURLY IHS 11-05-2026] -..FME Moses is managing with level 0   ;    "/>
  </r>
  <r>
    <s v="Oyomabang-II"/>
    <s v="CTR_865"/>
    <s v="Yaounde"/>
    <s v="CAMUSAT"/>
    <s v="Good Grid + GE"/>
    <s v="CENTRE"/>
    <s v="Yaounde"/>
    <s v="ZTE"/>
    <n v="0"/>
    <n v="0"/>
    <n v="0"/>
    <n v="8.6031245630405806"/>
    <n v="34.664400898317226"/>
    <n v="0"/>
    <n v="0"/>
    <n v="16.030043546127221"/>
    <n v="0"/>
    <n v="0"/>
    <n v="3.6143321262552348"/>
    <n v="1.066573353536912"/>
    <n v="0"/>
    <n v="0"/>
    <n v="1.0665733535369122"/>
    <n v="6.7494000279654065"/>
    <n v="0"/>
    <n v="16.094035807130037"/>
    <n v="0"/>
    <n v="1.1113037299569399"/>
    <n v="0"/>
    <n v="0"/>
    <n v="8.8755910544954393"/>
    <n v="3.1243490196414165"/>
    <m/>
    <n v="0"/>
    <n v="0"/>
    <n v="0"/>
    <n v="0"/>
    <n v="0"/>
    <n v="0"/>
    <x v="0"/>
    <m/>
    <x v="7"/>
    <x v="4"/>
    <s v="No root cause"/>
    <s v="No root cause"/>
    <s v=" "/>
  </r>
  <r>
    <s v="KOTTO-MBANGUE-II"/>
    <s v="LIT_712"/>
    <s v="Douala"/>
    <s v="CAMUSAT"/>
    <s v="Good Grid no GE - 8h"/>
    <s v="LITTORAL"/>
    <s v="Douala"/>
    <s v="ZTE"/>
    <n v="0"/>
    <n v="0"/>
    <n v="0"/>
    <n v="0"/>
    <n v="0"/>
    <n v="0"/>
    <n v="0"/>
    <n v="0"/>
    <n v="0"/>
    <n v="0"/>
    <n v="0"/>
    <n v="0"/>
    <n v="0"/>
    <n v="0"/>
    <n v="0"/>
    <n v="0"/>
    <n v="0"/>
    <n v="0"/>
    <n v="18.9540154608727"/>
    <n v="39.866590047170213"/>
    <n v="0"/>
    <n v="0"/>
    <n v="8.4410750414487214"/>
    <n v="0"/>
    <m/>
    <n v="0"/>
    <n v="0"/>
    <n v="0"/>
    <n v="0"/>
    <n v="0"/>
    <n v="0"/>
    <x v="0"/>
    <m/>
    <x v="7"/>
    <x v="4"/>
    <s v="No root cause"/>
    <s v="No root cause"/>
    <s v=" "/>
  </r>
  <r>
    <s v="LIT_850_Z_Ndogbassi-Taniere-Plus"/>
    <s v="LIT_850"/>
    <s v="Douala"/>
    <s v="ESCO "/>
    <s v="medium Grid GE"/>
    <s v="LITTORAL"/>
    <s v="Douala"/>
    <s v="ZTE"/>
    <n v="0"/>
    <n v="0"/>
    <n v="0"/>
    <n v="0"/>
    <n v="0"/>
    <n v="0"/>
    <n v="0"/>
    <n v="0"/>
    <n v="0"/>
    <n v="0"/>
    <n v="10.192408391903728"/>
    <n v="0"/>
    <n v="0"/>
    <n v="0"/>
    <n v="0"/>
    <n v="0"/>
    <n v="0"/>
    <n v="0"/>
    <n v="0"/>
    <n v="0"/>
    <n v="0"/>
    <n v="0"/>
    <n v="8.1506129559716154"/>
    <n v="37.249078283152549"/>
    <m/>
    <n v="0"/>
    <n v="0"/>
    <n v="0"/>
    <n v="0"/>
    <n v="0"/>
    <n v="0"/>
    <x v="0"/>
    <m/>
    <x v="7"/>
    <x v="4"/>
    <s v="No root cause"/>
    <s v="No root cause"/>
    <s v=" "/>
  </r>
  <r>
    <s v="Hopital-General"/>
    <s v="LIT_248"/>
    <s v="Douala"/>
    <s v="IHS"/>
    <s v="Grid-Gen"/>
    <s v="LITTORAL"/>
    <s v="Douala"/>
    <s v="ZTE"/>
    <n v="0"/>
    <n v="0"/>
    <n v="0"/>
    <n v="1.9261884582787167E-3"/>
    <n v="0"/>
    <n v="0"/>
    <n v="0"/>
    <n v="0"/>
    <n v="7.1571277533793927"/>
    <n v="37.663619008483792"/>
    <n v="8.1577648223768886"/>
    <n v="0"/>
    <n v="0"/>
    <n v="0"/>
    <n v="0"/>
    <n v="0"/>
    <n v="0"/>
    <n v="0"/>
    <n v="12.908922675661252"/>
    <n v="18.768263120197012"/>
    <n v="0"/>
    <n v="0"/>
    <n v="7.7911647875628223"/>
    <n v="0"/>
    <m/>
    <n v="0"/>
    <n v="0"/>
    <n v="0"/>
    <n v="0"/>
    <n v="0"/>
    <n v="0"/>
    <x v="0"/>
    <m/>
    <x v="7"/>
    <x v="4"/>
    <s v="No root cause"/>
    <s v="No root cause"/>
    <s v=" "/>
  </r>
  <r>
    <s v="Yde-University"/>
    <s v="CTR_447"/>
    <s v="Yaounde"/>
    <s v="IHS"/>
    <s v="Grid-Gen"/>
    <s v="CENTRE"/>
    <s v="Yaounde"/>
    <s v="ZTE"/>
    <n v="0"/>
    <n v="0"/>
    <n v="1.4535588828677943E-2"/>
    <n v="0"/>
    <n v="0"/>
    <n v="0"/>
    <n v="0"/>
    <n v="0"/>
    <n v="0"/>
    <n v="0"/>
    <n v="0"/>
    <n v="0"/>
    <n v="19.658144352843482"/>
    <n v="0"/>
    <n v="0"/>
    <n v="0"/>
    <n v="0"/>
    <n v="0"/>
    <n v="0"/>
    <n v="0"/>
    <n v="0"/>
    <n v="0"/>
    <n v="7.4532970639180673"/>
    <n v="1.3158542431791522"/>
    <m/>
    <n v="0"/>
    <n v="0"/>
    <n v="0"/>
    <n v="0"/>
    <n v="0"/>
    <n v="0"/>
    <x v="0"/>
    <m/>
    <x v="7"/>
    <x v="4"/>
    <s v="No root cause"/>
    <s v="No root cause"/>
    <s v=" "/>
  </r>
  <r>
    <s v="Nkoumadjap-IHS"/>
    <s v="SUD_050"/>
    <s v="CENTRE"/>
    <s v="IHS"/>
    <s v="Gird-Hybrid-Gen"/>
    <s v="SUD"/>
    <s v="Nkoumadjap"/>
    <s v="NOKIA"/>
    <n v="0"/>
    <n v="0"/>
    <n v="0"/>
    <n v="0.28682764527704951"/>
    <n v="0"/>
    <n v="0"/>
    <n v="4.2596852256993972E-2"/>
    <n v="0"/>
    <n v="0"/>
    <n v="0"/>
    <n v="0"/>
    <n v="0"/>
    <n v="0"/>
    <n v="0"/>
    <n v="0"/>
    <n v="0"/>
    <n v="1.2268393672970297"/>
    <n v="8.8741107429950965"/>
    <n v="8.5785299900408916"/>
    <n v="3.684031612319616"/>
    <n v="7.1113451073386358"/>
    <n v="7.1113451073386358"/>
    <n v="7.2346746739034282"/>
    <n v="4.1297302194713392"/>
    <m/>
    <n v="1.4867856337730752"/>
    <n v="0"/>
    <n v="0"/>
    <n v="0"/>
    <n v="0"/>
    <n v="0"/>
    <x v="0"/>
    <m/>
    <x v="7"/>
    <x v="4"/>
    <s v="No root cause"/>
    <s v="No root cause"/>
    <s v=" "/>
  </r>
  <r>
    <s v="BBeri-Dikolo-Centre-Equestre"/>
    <s v="LIT_681"/>
    <s v="Douala"/>
    <s v="CAMUSAT"/>
    <s v="Good Grid no GE - 8h"/>
    <s v="LITTORAL"/>
    <s v="Douala"/>
    <s v="ZTE"/>
    <n v="10.865932289481869"/>
    <n v="0"/>
    <n v="0"/>
    <n v="13.804582473682563"/>
    <n v="1.1862110588900021"/>
    <n v="4.9960513136605291"/>
    <n v="0"/>
    <n v="0"/>
    <n v="0"/>
    <n v="0"/>
    <n v="0"/>
    <n v="0"/>
    <n v="0"/>
    <n v="0"/>
    <n v="0"/>
    <n v="1.7953146535857067"/>
    <n v="0"/>
    <n v="0"/>
    <n v="0"/>
    <n v="0"/>
    <n v="0"/>
    <n v="0"/>
    <n v="6.4346287307416814"/>
    <n v="0"/>
    <m/>
    <n v="0"/>
    <n v="0"/>
    <n v="0"/>
    <n v="0"/>
    <n v="0"/>
    <n v="0"/>
    <x v="0"/>
    <m/>
    <x v="7"/>
    <x v="4"/>
    <s v="No root cause"/>
    <s v="No root cause"/>
    <s v=" "/>
  </r>
  <r>
    <s v="Makepe-III-MTN"/>
    <s v="LIT_677"/>
    <s v="Douala"/>
    <s v="MTN"/>
    <s v="MTN"/>
    <s v="LITTORAL"/>
    <s v="Douala"/>
    <s v="ZTE"/>
    <n v="0.35627352446830124"/>
    <n v="8.8859889051544805"/>
    <n v="31.423303456010132"/>
    <n v="18.5135782018246"/>
    <n v="3.2628027326193592"/>
    <n v="4.9623073454840156"/>
    <n v="0"/>
    <n v="0"/>
    <n v="0.67245379287909623"/>
    <n v="0"/>
    <n v="1.4424832992326637"/>
    <n v="0"/>
    <n v="0"/>
    <n v="0"/>
    <n v="0"/>
    <n v="1.3017110260734581"/>
    <n v="0"/>
    <n v="0"/>
    <n v="0.67566410697622747"/>
    <n v="0"/>
    <n v="15.688162929861056"/>
    <n v="15.688162929861056"/>
    <n v="6.4187020058042492"/>
    <n v="0.68376123253232424"/>
    <m/>
    <n v="0"/>
    <n v="0"/>
    <n v="0"/>
    <n v="0"/>
    <n v="0"/>
    <n v="0"/>
    <x v="0"/>
    <m/>
    <x v="7"/>
    <x v="4"/>
    <s v="No root cause"/>
    <s v="No root cause"/>
    <s v=" "/>
  </r>
  <r>
    <s v="Logpom-Andem-IHS"/>
    <s v="LIT_140"/>
    <s v="Douala"/>
    <s v="IHS"/>
    <s v="Grid-Gen"/>
    <s v="LITTORAL"/>
    <s v="Douala"/>
    <s v="ZTE"/>
    <n v="0"/>
    <n v="0"/>
    <n v="0"/>
    <n v="0"/>
    <n v="0"/>
    <n v="0"/>
    <n v="0"/>
    <n v="0"/>
    <n v="0"/>
    <n v="0"/>
    <n v="0"/>
    <n v="0"/>
    <n v="0"/>
    <n v="0"/>
    <n v="0"/>
    <n v="0"/>
    <n v="0"/>
    <n v="0"/>
    <n v="0"/>
    <n v="0"/>
    <n v="0"/>
    <n v="0"/>
    <n v="5.9338018965108876"/>
    <n v="0"/>
    <m/>
    <n v="0"/>
    <n v="0"/>
    <n v="0"/>
    <n v="0"/>
    <n v="0"/>
    <n v="0"/>
    <x v="0"/>
    <m/>
    <x v="7"/>
    <x v="4"/>
    <s v="No root cause"/>
    <s v="No root cause"/>
    <s v=" "/>
  </r>
  <r>
    <s v="Garoua-Foulbere-II"/>
    <s v="NRD_139"/>
    <s v="Garoua"/>
    <s v="CAMUSAT"/>
    <s v="Good Grid + GE"/>
    <s v="NORD"/>
    <s v="Garoua"/>
    <s v="Huawei"/>
    <n v="0"/>
    <n v="0"/>
    <n v="0"/>
    <n v="2.2144746642011452"/>
    <n v="2.7029061190013497"/>
    <n v="0"/>
    <n v="0"/>
    <n v="0.58120953220729787"/>
    <n v="1.1627222607459913"/>
    <n v="0"/>
    <n v="1.5410577770929108"/>
    <n v="0"/>
    <n v="0"/>
    <n v="4.7568829134242501"/>
    <n v="0"/>
    <n v="0"/>
    <n v="0"/>
    <n v="8.117707236476015"/>
    <n v="0"/>
    <n v="2.3463829034366053"/>
    <n v="1.4532021813014184"/>
    <n v="1.4532021813014184"/>
    <n v="5.8017688117272055"/>
    <n v="0"/>
    <m/>
    <n v="0"/>
    <n v="0"/>
    <n v="0"/>
    <n v="0"/>
    <n v="0"/>
    <n v="0"/>
    <x v="0"/>
    <m/>
    <x v="7"/>
    <x v="4"/>
    <s v="No root cause"/>
    <s v="No root cause"/>
    <s v=" "/>
  </r>
  <r>
    <s v="Garoua-Nigeriare-II"/>
    <s v="NRD_140"/>
    <s v="Garoua"/>
    <s v="CAMUSAT"/>
    <s v="Medium Grid + GE"/>
    <s v="NORD"/>
    <s v="Garoua"/>
    <s v="Huawei"/>
    <n v="0"/>
    <n v="0"/>
    <n v="0"/>
    <n v="0"/>
    <n v="0"/>
    <n v="0"/>
    <n v="0"/>
    <n v="0"/>
    <n v="5.8253824554194384"/>
    <n v="0"/>
    <n v="0"/>
    <n v="0.47261174033267417"/>
    <n v="0"/>
    <n v="2.4228953894182341"/>
    <n v="0.47261174033267422"/>
    <n v="11.687968884208964"/>
    <n v="0"/>
    <n v="2.1969427822151455"/>
    <n v="1.3676651456911875"/>
    <n v="0"/>
    <n v="0"/>
    <n v="0"/>
    <n v="5.7716988696840765"/>
    <n v="0"/>
    <m/>
    <n v="0.34109587282019671"/>
    <n v="0"/>
    <n v="0"/>
    <n v="0"/>
    <n v="0"/>
    <n v="0"/>
    <x v="0"/>
    <m/>
    <x v="7"/>
    <x v="4"/>
    <s v="No root cause"/>
    <s v="No root cause"/>
    <s v=" "/>
  </r>
  <r>
    <s v="LIT_863_Z_Kotto-Logpom-New"/>
    <s v="LIT_863"/>
    <s v="Douala"/>
    <m/>
    <e v="#N/A"/>
    <s v="LITTORAL"/>
    <s v="Douala"/>
    <s v="ZTE"/>
    <n v="0"/>
    <n v="0"/>
    <n v="0"/>
    <n v="0"/>
    <n v="0"/>
    <n v="0"/>
    <n v="0"/>
    <n v="0"/>
    <n v="0"/>
    <n v="0"/>
    <n v="0"/>
    <n v="0"/>
    <n v="0"/>
    <n v="0"/>
    <n v="0"/>
    <n v="0"/>
    <n v="0"/>
    <n v="0"/>
    <n v="0"/>
    <n v="0"/>
    <n v="0"/>
    <n v="0"/>
    <n v="5.6450163083956157"/>
    <n v="0"/>
    <m/>
    <n v="0"/>
    <n v="0"/>
    <n v="0"/>
    <n v="0"/>
    <n v="0"/>
    <n v="0"/>
    <x v="0"/>
    <m/>
    <x v="7"/>
    <x v="4"/>
    <s v="No root cause"/>
    <s v="No root cause"/>
    <s v=" "/>
  </r>
  <r>
    <s v="Nkolo2-MTN-IHS"/>
    <s v="CTR_469"/>
    <s v="Yaounde"/>
    <s v="IHS"/>
    <s v="Grid-Gen"/>
    <s v="CENTRE"/>
    <s v="Yaounde"/>
    <s v="ZTE"/>
    <n v="0"/>
    <n v="0"/>
    <n v="0"/>
    <n v="0"/>
    <n v="0"/>
    <n v="0"/>
    <n v="0"/>
    <n v="3.7635760616151974"/>
    <n v="0"/>
    <n v="0"/>
    <n v="2.8187449526728323"/>
    <n v="0"/>
    <n v="0"/>
    <n v="0"/>
    <n v="0"/>
    <n v="0"/>
    <n v="0"/>
    <n v="0"/>
    <n v="0"/>
    <n v="0"/>
    <n v="0"/>
    <n v="0"/>
    <n v="5.5877300368401386"/>
    <n v="0"/>
    <m/>
    <n v="0"/>
    <n v="0"/>
    <n v="0"/>
    <n v="0"/>
    <n v="0"/>
    <n v="0"/>
    <x v="0"/>
    <m/>
    <x v="7"/>
    <x v="4"/>
    <s v="No root cause"/>
    <s v="No root cause"/>
    <s v=" "/>
  </r>
  <r>
    <s v="Ndu-Mbakfu-IHS"/>
    <s v="NRO_089"/>
    <s v="NORD-OUEST"/>
    <s v="IHS"/>
    <s v="Hybrid-Gen"/>
    <s v="NORD-OUEST"/>
    <s v="Ndu-Mbakfu"/>
    <s v="NOKIA"/>
    <n v="0.24277367257091551"/>
    <n v="1.5338244792699267"/>
    <n v="0.51109508474795129"/>
    <n v="4.7844167808974243"/>
    <n v="9.2963652058697779"/>
    <n v="9.2964734190981293"/>
    <n v="3.4243322694278615"/>
    <n v="9.2965275257123032"/>
    <n v="9.2963652058697779"/>
    <n v="9.2964734190981293"/>
    <n v="9.2964734190981293"/>
    <n v="9.2444204740991864"/>
    <n v="9.2964193124839536"/>
    <n v="9.2443134636292825"/>
    <n v="9.2444204740991864"/>
    <n v="3.9081650415343301"/>
    <n v="1.0701046990435794E-3"/>
    <n v="9.2445274845690903"/>
    <n v="9.2445274845690903"/>
    <n v="9.2445274845690903"/>
    <n v="9.2443669688642345"/>
    <n v="9.2443669688642345"/>
    <n v="5.5197427182942249"/>
    <n v="0"/>
    <m/>
    <n v="0"/>
    <n v="0"/>
    <n v="0"/>
    <n v="0"/>
    <n v="0"/>
    <n v="0"/>
    <x v="2"/>
    <m/>
    <x v="7"/>
    <x v="4"/>
    <s v="No root cause"/>
    <s v="No root cause"/>
    <s v=" "/>
  </r>
  <r>
    <s v="Logpom-H-Soeurs"/>
    <s v="LIT_210"/>
    <s v="Douala"/>
    <s v="IHS"/>
    <s v="Grid-Gen"/>
    <s v="LITTORAL"/>
    <s v="Douala"/>
    <s v="ZTE"/>
    <n v="0"/>
    <n v="0"/>
    <n v="0"/>
    <n v="1.5873219702480276E-3"/>
    <n v="0"/>
    <n v="0"/>
    <n v="0"/>
    <n v="0"/>
    <n v="0"/>
    <n v="0"/>
    <n v="0"/>
    <n v="0"/>
    <n v="0"/>
    <n v="0"/>
    <n v="0"/>
    <n v="0"/>
    <n v="0"/>
    <n v="0"/>
    <n v="0"/>
    <n v="0"/>
    <n v="0"/>
    <n v="0"/>
    <n v="5.2411587949765002"/>
    <n v="0"/>
    <m/>
    <n v="0"/>
    <n v="0"/>
    <n v="0"/>
    <n v="0"/>
    <n v="0"/>
    <n v="0"/>
    <x v="0"/>
    <m/>
    <x v="7"/>
    <x v="4"/>
    <s v="No root cause"/>
    <s v="No root cause"/>
    <s v=" "/>
  </r>
  <r>
    <s v="Boko-IHS"/>
    <s v="LIT_633"/>
    <s v="Douala"/>
    <s v="IHS"/>
    <s v="Grid-Gen"/>
    <s v="LITTORAL"/>
    <s v="Douala"/>
    <s v="ZTE"/>
    <n v="0"/>
    <n v="0"/>
    <n v="0"/>
    <n v="0"/>
    <n v="0"/>
    <n v="0"/>
    <n v="0"/>
    <n v="0"/>
    <n v="0"/>
    <n v="0"/>
    <n v="0"/>
    <n v="0"/>
    <n v="10.212383679619217"/>
    <n v="0"/>
    <n v="0"/>
    <n v="0"/>
    <n v="0"/>
    <n v="0"/>
    <n v="0"/>
    <n v="0"/>
    <n v="0"/>
    <n v="0"/>
    <n v="5.1195235608518619"/>
    <n v="3.9050439028287842"/>
    <m/>
    <n v="6.2422774110884019E-4"/>
    <n v="0"/>
    <n v="0"/>
    <n v="0"/>
    <n v="0"/>
    <n v="0"/>
    <x v="0"/>
    <m/>
    <x v="7"/>
    <x v="4"/>
    <s v="No root cause"/>
    <s v="No root cause"/>
    <s v=" "/>
  </r>
  <r>
    <s v="Bonewonda-II"/>
    <s v="LIT_378"/>
    <s v="Douala"/>
    <s v="IHS"/>
    <s v="Grid-Gen"/>
    <s v="LITTORAL"/>
    <s v="Douala"/>
    <s v="ZTE"/>
    <n v="0"/>
    <n v="0"/>
    <n v="9.2935917850202454"/>
    <n v="0"/>
    <n v="0"/>
    <n v="0"/>
    <n v="0"/>
    <n v="0"/>
    <n v="1.0163854431517576"/>
    <n v="15.949393321975952"/>
    <n v="0"/>
    <n v="3.7471499544849116E-2"/>
    <n v="0"/>
    <n v="0"/>
    <n v="3.7471499544849116E-2"/>
    <n v="0"/>
    <n v="0"/>
    <n v="0"/>
    <n v="0"/>
    <n v="0"/>
    <n v="4.9508572252042446"/>
    <n v="4.9508572252042446"/>
    <n v="4.9357865840260455"/>
    <n v="0"/>
    <m/>
    <n v="0"/>
    <n v="0"/>
    <n v="0"/>
    <n v="0"/>
    <n v="0"/>
    <n v="0"/>
    <x v="0"/>
    <m/>
    <x v="7"/>
    <x v="4"/>
    <s v="No root cause"/>
    <s v="No root cause"/>
    <s v=" "/>
  </r>
  <r>
    <s v="Bagam-IHS"/>
    <s v="OST_160"/>
    <s v="OUEST"/>
    <s v="IHS"/>
    <s v="Grid-Gen"/>
    <s v="OUEST"/>
    <s v="Bagam"/>
    <s v="NOKIA"/>
    <n v="1.6394795455009348"/>
    <n v="0.12598798774794534"/>
    <n v="0"/>
    <n v="0"/>
    <n v="2.7890890164350181E-2"/>
    <n v="0"/>
    <n v="0.68311556727619316"/>
    <n v="1.5568981622682991"/>
    <n v="0.88911484780960071"/>
    <n v="0"/>
    <n v="0.3020205201882043"/>
    <n v="0"/>
    <n v="9.083876953993901E-2"/>
    <n v="6.401009608113381E-2"/>
    <n v="0"/>
    <n v="9.363416116632774E-3"/>
    <n v="2.2900240559536419E-2"/>
    <n v="0"/>
    <n v="0"/>
    <n v="0.11847842526246122"/>
    <n v="8.0317243239078522"/>
    <n v="8.0317243239078522"/>
    <n v="4.454435655317849"/>
    <n v="0"/>
    <m/>
    <n v="0"/>
    <n v="0"/>
    <n v="0"/>
    <n v="0"/>
    <n v="0"/>
    <n v="0"/>
    <x v="0"/>
    <m/>
    <x v="7"/>
    <x v="4"/>
    <s v="No root cause"/>
    <s v="No root cause"/>
    <s v=" "/>
  </r>
  <r>
    <s v="Makepe-Crf-Conquete"/>
    <s v="LIT_775"/>
    <s v="Douala"/>
    <s v="MTN"/>
    <m/>
    <s v="LITTORAL"/>
    <s v="Douala"/>
    <s v="ZTE"/>
    <n v="0"/>
    <n v="3.6075904666512577"/>
    <n v="0.68390391315886379"/>
    <n v="2.2293847896745515E-3"/>
    <n v="2.7267516187117087"/>
    <n v="0"/>
    <n v="2.0345187239786204"/>
    <n v="0"/>
    <n v="3.7865119723313723"/>
    <n v="20.271135994612379"/>
    <n v="5.2015649211118804"/>
    <n v="0"/>
    <n v="0"/>
    <n v="0"/>
    <n v="0"/>
    <n v="1.0850148245170976"/>
    <n v="0"/>
    <n v="0"/>
    <n v="6.4681943481350208"/>
    <n v="9.8553967520182173"/>
    <n v="0"/>
    <n v="0"/>
    <n v="4.3537923083727845"/>
    <n v="0.56164445129311524"/>
    <m/>
    <n v="0.75032174481284586"/>
    <n v="0"/>
    <n v="0"/>
    <n v="0"/>
    <n v="0"/>
    <n v="0"/>
    <x v="0"/>
    <m/>
    <x v="7"/>
    <x v="4"/>
    <s v="No root cause"/>
    <s v="No root cause"/>
    <s v=" "/>
  </r>
  <r>
    <s v="Ancienne-Mairie-Dla-V"/>
    <s v="LIT_771"/>
    <s v="Douala"/>
    <s v="CAMUSAT"/>
    <s v="Good Grid + GE"/>
    <s v="LITTORAL"/>
    <s v="Douala"/>
    <s v="ZTE"/>
    <n v="0"/>
    <n v="0"/>
    <n v="0"/>
    <n v="0"/>
    <n v="0"/>
    <n v="0"/>
    <n v="0"/>
    <n v="0"/>
    <n v="0"/>
    <n v="0"/>
    <n v="9.4643091546743605"/>
    <n v="4.2182457131605746"/>
    <n v="0"/>
    <n v="0"/>
    <n v="4.2182457131605737"/>
    <n v="11.651728005068012"/>
    <n v="27.313994401212216"/>
    <n v="0"/>
    <n v="0"/>
    <n v="0"/>
    <n v="4.0021559042670072"/>
    <n v="4.0021559042670072"/>
    <n v="4.3244536045406692"/>
    <n v="0"/>
    <m/>
    <n v="0"/>
    <n v="0"/>
    <n v="0"/>
    <n v="0"/>
    <n v="0"/>
    <n v="0"/>
    <x v="0"/>
    <m/>
    <x v="7"/>
    <x v="4"/>
    <s v="No root cause"/>
    <s v="No root cause"/>
    <s v=" "/>
  </r>
  <r>
    <s v="Crf-Patrick-Mboma"/>
    <s v="LIT_697"/>
    <s v="Douala"/>
    <s v="CAMUSAT"/>
    <s v="Good Grid + GE"/>
    <s v="LITTORAL"/>
    <s v="Douala"/>
    <s v="ZTE"/>
    <n v="0"/>
    <n v="0"/>
    <n v="25.586221189214488"/>
    <n v="0"/>
    <n v="0"/>
    <n v="15.795173399765439"/>
    <n v="5.9394199461808697"/>
    <n v="0"/>
    <n v="0"/>
    <n v="0"/>
    <n v="8.200729526043494"/>
    <n v="4.216604885955376"/>
    <n v="0"/>
    <n v="0"/>
    <n v="4.216604885955376"/>
    <n v="0"/>
    <n v="0"/>
    <n v="0"/>
    <n v="0.82064545861833715"/>
    <n v="0"/>
    <n v="13.841073043919948"/>
    <n v="13.841073043919948"/>
    <n v="4.2383993516592353"/>
    <n v="0"/>
    <m/>
    <n v="0"/>
    <n v="0"/>
    <n v="0"/>
    <n v="0"/>
    <n v="0"/>
    <n v="0"/>
    <x v="0"/>
    <m/>
    <x v="7"/>
    <x v="4"/>
    <s v="No root cause"/>
    <s v="No root cause"/>
    <s v=" "/>
  </r>
  <r>
    <s v="NRD_266_H_Garoua-Bockle-II"/>
    <s v="NRD_266"/>
    <s v=""/>
    <s v="ESCO"/>
    <s v="Hybrid Solar - S1"/>
    <s v="NRD"/>
    <s v="Garoua"/>
    <s v="Huawei"/>
    <n v="2.8497958240234218"/>
    <n v="0.49010795216203956"/>
    <n v="0"/>
    <n v="0"/>
    <n v="1.8567029931541839"/>
    <n v="5.6176929684133627"/>
    <n v="0.93778625300699447"/>
    <n v="1.8223883024715131"/>
    <n v="0"/>
    <n v="0.36947148242317357"/>
    <n v="3.1144683862535771"/>
    <n v="0"/>
    <n v="0"/>
    <s v=""/>
    <n v="0"/>
    <n v="0"/>
    <n v="0"/>
    <n v="0"/>
    <n v="0.19841524628102947"/>
    <n v="0"/>
    <n v="0"/>
    <n v="0"/>
    <n v="4.1984666113065838"/>
    <n v="0"/>
    <m/>
    <n v="1.2275527704297255"/>
    <n v="0"/>
    <n v="0"/>
    <n v="0"/>
    <n v="0"/>
    <n v="0"/>
    <x v="0"/>
    <m/>
    <x v="7"/>
    <x v="4"/>
    <s v="No root cause"/>
    <s v="No root cause"/>
    <s v=" "/>
  </r>
  <r>
    <s v="E-Police"/>
    <s v="CTR_076"/>
    <s v="Yaounde"/>
    <s v="IHS"/>
    <s v="GridOnly"/>
    <s v="CENTRE"/>
    <s v="Yaounde"/>
    <s v="ZTE"/>
    <n v="0"/>
    <n v="0"/>
    <n v="5.6101308952067859"/>
    <n v="2.7573031078693879E-2"/>
    <n v="0"/>
    <n v="0"/>
    <n v="2.7894062488407395E-2"/>
    <n v="0"/>
    <n v="0"/>
    <n v="0"/>
    <n v="0"/>
    <n v="0"/>
    <n v="9.5507379442004599"/>
    <n v="0"/>
    <n v="0"/>
    <n v="0"/>
    <n v="0"/>
    <n v="0"/>
    <n v="0"/>
    <n v="0"/>
    <n v="0"/>
    <n v="0"/>
    <n v="4.1038515208327979"/>
    <n v="0"/>
    <m/>
    <n v="0"/>
    <n v="0"/>
    <n v="0"/>
    <n v="0"/>
    <n v="0"/>
    <n v="0"/>
    <x v="0"/>
    <m/>
    <x v="7"/>
    <x v="4"/>
    <s v="No root cause"/>
    <s v="No root cause"/>
    <s v=" "/>
  </r>
  <r>
    <s v="Nkwein-Ntambang"/>
    <s v="NRO_222"/>
    <s v="NORD-OUEST"/>
    <s v="IHS"/>
    <s v="Grid-Gen"/>
    <s v="NORD-OUEST"/>
    <s v="Bamenda"/>
    <s v="Huawei"/>
    <n v="0.39757956585138959"/>
    <n v="1.2561780711291459"/>
    <n v="0"/>
    <n v="6.7607966430102184"/>
    <n v="9.9894273655734462"/>
    <n v="0.23479880604851711"/>
    <n v="1.4175320246666268"/>
    <n v="0"/>
    <n v="0"/>
    <n v="0"/>
    <n v="1.0148159562598272E-2"/>
    <n v="3.0854685489094921E-3"/>
    <n v="4.7178775971441036"/>
    <n v="0"/>
    <n v="3.0854685489094921E-3"/>
    <n v="0"/>
    <n v="0"/>
    <n v="0.23795561491069617"/>
    <n v="1.1014944368823714"/>
    <n v="0"/>
    <n v="1.1643630879511919"/>
    <n v="1.1643630879511919"/>
    <n v="3.9114645310230483"/>
    <n v="3.8214330556768341"/>
    <m/>
    <n v="0"/>
    <n v="0"/>
    <n v="0"/>
    <n v="0"/>
    <n v="0"/>
    <n v="0"/>
    <x v="0"/>
    <m/>
    <x v="7"/>
    <x v="4"/>
    <s v="No root cause"/>
    <s v="No root cause"/>
    <s v=" "/>
  </r>
  <r>
    <s v="Ekombitie-II"/>
    <s v="CTR_723"/>
    <s v="Yaounde"/>
    <s v="CAMUSAT"/>
    <s v="Good Grid + GE"/>
    <s v="CENTRE"/>
    <s v="Yaounde"/>
    <s v="ZTE"/>
    <n v="5.3305660425816068"/>
    <n v="0"/>
    <n v="0"/>
    <n v="1.443232372521994"/>
    <n v="0"/>
    <n v="2.3286013303541617"/>
    <n v="0"/>
    <n v="0"/>
    <n v="0.55424289379139535"/>
    <n v="2.3075381028613169"/>
    <n v="0"/>
    <n v="0.36458467096420671"/>
    <n v="0"/>
    <n v="0"/>
    <n v="0.36458467096420677"/>
    <n v="12.947196753730379"/>
    <n v="0"/>
    <n v="0"/>
    <n v="0"/>
    <n v="0"/>
    <n v="0.78991561867746529"/>
    <n v="0.78991561867746529"/>
    <n v="3.7304384861014794"/>
    <n v="0"/>
    <m/>
    <n v="0"/>
    <n v="0"/>
    <n v="0"/>
    <n v="0"/>
    <n v="0"/>
    <n v="0"/>
    <x v="0"/>
    <m/>
    <x v="7"/>
    <x v="4"/>
    <s v="No root cause"/>
    <s v="No root cause"/>
    <s v=" "/>
  </r>
  <r>
    <s v="DEIDO-MARCHE"/>
    <s v="LIT_651"/>
    <s v="Douala"/>
    <s v="CAMUSAT"/>
    <s v="Good Grid no GE - 12h"/>
    <s v="LITTORAL"/>
    <s v="Douala"/>
    <s v="ZTE"/>
    <n v="5.0030604994392629"/>
    <n v="0"/>
    <n v="0"/>
    <n v="0"/>
    <n v="0"/>
    <n v="0"/>
    <n v="0"/>
    <n v="0"/>
    <n v="0"/>
    <n v="0"/>
    <n v="0"/>
    <n v="0.77454178116786843"/>
    <n v="0"/>
    <n v="0"/>
    <n v="0.7745417811678682"/>
    <n v="4.0169590192704465"/>
    <n v="0"/>
    <n v="0.70214919827755851"/>
    <n v="0"/>
    <n v="0"/>
    <n v="2.0511945222053867"/>
    <n v="2.0511945222053867"/>
    <n v="3.6133868671044111"/>
    <n v="5.8546498189382845"/>
    <m/>
    <n v="0"/>
    <n v="0"/>
    <n v="0"/>
    <n v="0"/>
    <n v="0"/>
    <n v="0"/>
    <x v="0"/>
    <m/>
    <x v="7"/>
    <x v="4"/>
    <s v="No root cause"/>
    <s v="No root cause"/>
    <s v=" "/>
  </r>
  <r>
    <s v="Bagarao"/>
    <s v="EXN_202"/>
    <s v="EXTREME-NORD"/>
    <s v="CAMUSAT"/>
    <s v="Hybrid Solar - S3"/>
    <s v="EXTREME-NORD"/>
    <s v="Bagarao"/>
    <s v="NOKIA"/>
    <n v="0"/>
    <n v="0"/>
    <n v="0"/>
    <n v="0"/>
    <n v="0"/>
    <n v="0"/>
    <n v="2.138614970500615"/>
    <n v="1.5586892038831206"/>
    <n v="1.4050125567639238"/>
    <n v="0.20114205479180028"/>
    <n v="0"/>
    <n v="3.4875304917161487"/>
    <n v="0"/>
    <n v="1.9842991772053429"/>
    <n v="3.4875304917161487"/>
    <n v="0"/>
    <n v="2.8014369892229172"/>
    <n v="0"/>
    <n v="0"/>
    <n v="0.32098738507278862"/>
    <n v="1.6714321995930748"/>
    <n v="1.6714321995930748"/>
    <n v="3.5813874965826979"/>
    <n v="0"/>
    <m/>
    <n v="0"/>
    <n v="0"/>
    <n v="0"/>
    <n v="0"/>
    <n v="0"/>
    <n v="0"/>
    <x v="2"/>
    <m/>
    <x v="7"/>
    <x v="4"/>
    <s v="No root cause"/>
    <s v="No root cause"/>
    <s v=" "/>
  </r>
  <r>
    <s v="Mbanga-Pongo-IHS"/>
    <s v="LIT_598"/>
    <s v="LITTORAL"/>
    <s v="IHS"/>
    <s v="Hybrid-Gen"/>
    <s v="LITTORAL"/>
    <s v="Mbanga Pongo"/>
    <s v="ZTE"/>
    <n v="5.1944665599415574"/>
    <n v="10.797017546863454"/>
    <n v="4.4570039065955553"/>
    <n v="0.57985406625517599"/>
    <n v="8.9089426509489673"/>
    <n v="0"/>
    <n v="0"/>
    <n v="0"/>
    <n v="0"/>
    <n v="0"/>
    <n v="0"/>
    <n v="0"/>
    <n v="0"/>
    <n v="0"/>
    <n v="0"/>
    <n v="0"/>
    <n v="0"/>
    <n v="0"/>
    <n v="0"/>
    <n v="0"/>
    <n v="0"/>
    <n v="0"/>
    <n v="3.3479652315849244"/>
    <n v="0"/>
    <m/>
    <n v="0"/>
    <n v="0"/>
    <n v="0"/>
    <n v="0"/>
    <n v="0"/>
    <n v="0"/>
    <x v="0"/>
    <m/>
    <x v="7"/>
    <x v="4"/>
    <s v="No root cause"/>
    <s v="No root cause"/>
    <s v=" "/>
  </r>
  <r>
    <s v="Crf-Mutzig-IHS"/>
    <s v="LIT_485"/>
    <s v="Douala"/>
    <s v="IHS"/>
    <s v="Grid-Gen"/>
    <s v="LITTORAL"/>
    <s v="Douala"/>
    <s v="ZTE"/>
    <n v="0"/>
    <n v="0"/>
    <n v="0"/>
    <n v="0"/>
    <n v="0"/>
    <n v="0"/>
    <n v="0"/>
    <n v="0"/>
    <n v="0"/>
    <n v="0"/>
    <n v="0"/>
    <n v="0"/>
    <n v="0"/>
    <n v="2.158044476405014E-3"/>
    <n v="0"/>
    <n v="0"/>
    <n v="0"/>
    <n v="0"/>
    <n v="0"/>
    <n v="0"/>
    <n v="0"/>
    <n v="0"/>
    <n v="3.1096529151078802"/>
    <n v="12.491474832564284"/>
    <m/>
    <n v="0"/>
    <n v="0"/>
    <n v="0"/>
    <n v="0"/>
    <n v="0"/>
    <n v="0"/>
    <x v="0"/>
    <m/>
    <x v="7"/>
    <x v="4"/>
    <s v="No root cause"/>
    <s v="No root cause"/>
    <s v=" "/>
  </r>
  <r>
    <s v="Bertoua-Lycee-Technique"/>
    <s v="EST_131"/>
    <s v="CENTRE"/>
    <s v="CAMUSAT"/>
    <s v="Bad Grid + GE"/>
    <s v="EST"/>
    <s v="Bertoua"/>
    <s v="ZTE"/>
    <n v="0"/>
    <n v="0"/>
    <n v="0"/>
    <n v="0"/>
    <n v="0"/>
    <n v="0"/>
    <n v="0"/>
    <n v="0"/>
    <n v="0"/>
    <n v="5.1650386807178636E-2"/>
    <n v="0"/>
    <n v="0"/>
    <n v="0"/>
    <n v="0"/>
    <n v="0"/>
    <n v="0"/>
    <n v="0"/>
    <n v="0"/>
    <n v="0"/>
    <n v="0"/>
    <n v="0.34535845653805436"/>
    <n v="0.34535845653805436"/>
    <n v="2.9135740640864296"/>
    <n v="1.7068169949748125E-2"/>
    <m/>
    <n v="0"/>
    <n v="0"/>
    <n v="0"/>
    <n v="0"/>
    <n v="0"/>
    <n v="0"/>
    <x v="0"/>
    <m/>
    <x v="7"/>
    <x v="4"/>
    <s v="No root cause"/>
    <s v="No root cause"/>
    <s v=" "/>
  </r>
  <r>
    <s v="Kribi-Bwambe-II"/>
    <s v="SUD_093"/>
    <s v="CENTRE"/>
    <s v="CAMUSAT"/>
    <s v="Good Grid + GE"/>
    <s v="SUD"/>
    <s v="Kribi"/>
    <s v="ZTE"/>
    <n v="8.3055819514714635"/>
    <n v="0"/>
    <n v="0"/>
    <n v="3.6798046987583928"/>
    <n v="6.5126750334586063"/>
    <n v="0"/>
    <n v="0"/>
    <n v="0"/>
    <n v="3.1175360197241697"/>
    <n v="0"/>
    <n v="0"/>
    <n v="1.0005478936059124E-2"/>
    <n v="0.84515085622644037"/>
    <n v="0"/>
    <n v="1.0005478936059124E-2"/>
    <n v="3.4047164507909178E-2"/>
    <n v="9.371334891405775"/>
    <n v="0"/>
    <n v="0"/>
    <n v="0"/>
    <n v="0"/>
    <n v="0"/>
    <n v="2.6191347561445411"/>
    <n v="0"/>
    <m/>
    <n v="1.3840020774299728E-2"/>
    <n v="0"/>
    <n v="0"/>
    <n v="0"/>
    <n v="0"/>
    <n v="0"/>
    <x v="0"/>
    <m/>
    <x v="7"/>
    <x v="4"/>
    <s v="No root cause"/>
    <s v="No root cause"/>
    <s v=" "/>
  </r>
  <r>
    <s v="Koza-MTN"/>
    <s v="EXN_043"/>
    <s v="EXTREME-NORD"/>
    <s v="IHS"/>
    <s v="Grid-Gen"/>
    <s v="EXTREME-NORD"/>
    <s v="Koza"/>
    <s v="NOKIA"/>
    <n v="0"/>
    <n v="0.65143328437587433"/>
    <n v="0.89157659463228145"/>
    <n v="0.32842318365230577"/>
    <n v="7.721369974361933E-2"/>
    <n v="3.4531771879513652E-2"/>
    <n v="0.86030481859330421"/>
    <n v="0.22781361121373717"/>
    <n v="3.6686236460525663E-2"/>
    <n v="9.1839872202302386E-2"/>
    <n v="0"/>
    <n v="0.26366635744361083"/>
    <n v="0.48878604776528461"/>
    <n v="0.97761305223062345"/>
    <n v="0.26366635744361083"/>
    <n v="4.4053618856260864E-2"/>
    <n v="0.30250273997049593"/>
    <n v="1.8341598949028459"/>
    <n v="0.74338359072486482"/>
    <n v="0.14416374041451166"/>
    <n v="1.2301031866291132"/>
    <n v="1.2301031866291132"/>
    <n v="2.3147373051478151"/>
    <n v="0.69448897588630132"/>
    <m/>
    <n v="0"/>
    <n v="0"/>
    <n v="0"/>
    <n v="0"/>
    <n v="0"/>
    <n v="0"/>
    <x v="2"/>
    <m/>
    <x v="7"/>
    <x v="4"/>
    <s v="No root cause"/>
    <s v="No root cause"/>
    <s v=" "/>
  </r>
  <r>
    <s v="Notre-Dame-de-Yassa"/>
    <s v="LIT_620"/>
    <s v="Douala"/>
    <s v="CAMUSAT"/>
    <s v="Medium Grid + GE"/>
    <s v="LITTORAL"/>
    <s v="Douala"/>
    <s v="ZTE"/>
    <n v="2.0533347316034725"/>
    <n v="22.951552079855492"/>
    <n v="28.48340481632723"/>
    <n v="27.774139421801038"/>
    <n v="20.065925583492426"/>
    <n v="2.9322295560064267"/>
    <n v="6.2190918092759256E-2"/>
    <n v="8.0218615255983305"/>
    <n v="6.6035090873291047"/>
    <n v="1.156961530449472"/>
    <n v="0.36362157673506712"/>
    <n v="0"/>
    <n v="1.0206301917912985"/>
    <n v="2.0140083839136156"/>
    <n v="0"/>
    <n v="4.3879464833505972"/>
    <n v="0"/>
    <n v="10.231966595611715"/>
    <n v="3.7063076251380416"/>
    <n v="8.9601649958765375"/>
    <n v="2.040511310293267"/>
    <n v="2.040511310293267"/>
    <n v="2.1614153062068935"/>
    <n v="0"/>
    <m/>
    <n v="7.3044098301244444"/>
    <n v="0"/>
    <n v="0"/>
    <n v="0"/>
    <n v="0"/>
    <n v="0"/>
    <x v="0"/>
    <m/>
    <x v="7"/>
    <x v="4"/>
    <s v="No root cause"/>
    <s v="No root cause"/>
    <s v=" "/>
  </r>
  <r>
    <s v="Sapeur-Mimboman-IHS"/>
    <s v="CTR_133"/>
    <s v="Yaounde"/>
    <s v="IHS"/>
    <s v="Grid-Gen"/>
    <s v="CENTRE"/>
    <s v="Yaounde"/>
    <s v="ZTE"/>
    <n v="0"/>
    <n v="0"/>
    <n v="0"/>
    <n v="5.1502177306360997"/>
    <n v="7.6313981559955844"/>
    <n v="14.174160966575633"/>
    <n v="1.8903577859391114"/>
    <n v="3.6071089195366888"/>
    <n v="6.1574181084544"/>
    <n v="0"/>
    <n v="2.1608624187790539"/>
    <n v="0"/>
    <n v="8.270714373360958"/>
    <n v="0"/>
    <n v="0"/>
    <n v="0"/>
    <n v="5.9057651533959419"/>
    <n v="5.0086072087959792"/>
    <n v="2.5059533491423482"/>
    <n v="5.2045790493475206"/>
    <n v="11.310400276229693"/>
    <n v="11.310400276229693"/>
    <n v="2.1023811969763129"/>
    <n v="5.0263887818784196"/>
    <m/>
    <n v="0"/>
    <n v="0"/>
    <n v="0"/>
    <n v="0"/>
    <n v="0"/>
    <n v="0"/>
    <x v="0"/>
    <m/>
    <x v="7"/>
    <x v="4"/>
    <s v="No root cause"/>
    <s v="No root cause"/>
    <s v=" "/>
  </r>
  <r>
    <s v="Bodjongo-IHS"/>
    <s v="LIT_123"/>
    <s v="Douala"/>
    <s v="IHS"/>
    <s v="Grid-Gen"/>
    <s v="LITTORAL"/>
    <s v="Douala"/>
    <s v="ZTE"/>
    <n v="0"/>
    <n v="0.10380015580724465"/>
    <n v="0"/>
    <n v="0"/>
    <n v="3.422551529108319E-2"/>
    <n v="0.42695393984014046"/>
    <n v="0"/>
    <n v="5.006306483693005E-2"/>
    <n v="12.124767787280311"/>
    <n v="0"/>
    <n v="0.22825333230603287"/>
    <n v="4.0646143485345843E-2"/>
    <n v="0"/>
    <n v="0"/>
    <n v="4.0646143485345843E-2"/>
    <n v="5.4254308241518293E-2"/>
    <n v="0"/>
    <n v="0"/>
    <n v="0"/>
    <n v="0"/>
    <n v="0.94071120585104717"/>
    <n v="0.94071120585104717"/>
    <n v="1.8938177911326843"/>
    <n v="0"/>
    <m/>
    <n v="0"/>
    <n v="0"/>
    <n v="0"/>
    <n v="0"/>
    <n v="0"/>
    <n v="0"/>
    <x v="0"/>
    <m/>
    <x v="7"/>
    <x v="4"/>
    <s v="No root cause"/>
    <s v="No root cause"/>
    <s v=" "/>
  </r>
  <r>
    <s v="BAMENDA-MILE4-IHS"/>
    <s v="NRO_117"/>
    <s v="NORD-OUEST"/>
    <s v="IHS"/>
    <s v="Grid-Gen"/>
    <s v="NORD-OUEST"/>
    <s v="Bamenda"/>
    <s v="Huawei"/>
    <n v="0"/>
    <n v="0"/>
    <n v="0"/>
    <n v="0"/>
    <n v="3.3321633521957126"/>
    <n v="0"/>
    <n v="1.1231283868813724"/>
    <n v="0"/>
    <n v="0"/>
    <n v="0"/>
    <n v="4.7084606757925203E-3"/>
    <n v="0"/>
    <n v="2.1451497147814274"/>
    <n v="0"/>
    <n v="0"/>
    <n v="0"/>
    <n v="0"/>
    <n v="0.25989276124109317"/>
    <n v="0"/>
    <n v="0"/>
    <n v="0"/>
    <n v="0"/>
    <n v="1.8783369431531849"/>
    <n v="2.6048310233339893"/>
    <m/>
    <n v="0"/>
    <n v="0"/>
    <n v="0"/>
    <n v="0"/>
    <n v="0"/>
    <n v="0"/>
    <x v="0"/>
    <m/>
    <x v="7"/>
    <x v="4"/>
    <s v="No root cause"/>
    <s v="No root cause"/>
    <s v=" "/>
  </r>
  <r>
    <s v="LIT_827_Z_Bwang-Bakoko"/>
    <s v="LIT_827"/>
    <s v="Douala"/>
    <s v="ESCO"/>
    <s v="Good Grid + Solar + GE"/>
    <s v="LITTORAL"/>
    <s v="Douala"/>
    <s v="ZTE"/>
    <n v="2.9198876818107875"/>
    <n v="7.5722570362950989"/>
    <n v="12.228407427382695"/>
    <n v="2.0331989281829835E-3"/>
    <n v="0.43428415702858986"/>
    <n v="4.4424148125319247"/>
    <n v="0"/>
    <n v="1.6445725716470765"/>
    <n v="1.5743380332331716"/>
    <n v="15.75552602066586"/>
    <n v="25.818398238750348"/>
    <n v="0"/>
    <n v="0.15816147451866672"/>
    <n v="0.62877568607979228"/>
    <n v="0"/>
    <n v="0.18964038774887013"/>
    <n v="0.27756732385363325"/>
    <n v="3.8716031309836687"/>
    <n v="7.3799235517202995"/>
    <n v="3.3534227655500479"/>
    <n v="9.5025297275084936E-2"/>
    <n v="9.5025297275084936E-2"/>
    <n v="1.7912482557293401"/>
    <n v="1.0649860315666617"/>
    <m/>
    <n v="2.8642600725388303"/>
    <n v="0"/>
    <n v="0"/>
    <n v="0"/>
    <n v="0"/>
    <n v="0"/>
    <x v="0"/>
    <m/>
    <x v="7"/>
    <x v="4"/>
    <s v="No root cause"/>
    <s v="No root cause"/>
    <s v=" "/>
  </r>
  <r>
    <s v="Polytechnique"/>
    <s v="CTR_128"/>
    <s v="Yaounde"/>
    <s v="IHS"/>
    <s v="GridOnly"/>
    <s v="CENTRE"/>
    <s v="Yaounde"/>
    <s v="ZTE"/>
    <n v="0"/>
    <n v="0"/>
    <n v="0"/>
    <n v="0"/>
    <n v="0"/>
    <n v="0"/>
    <n v="0"/>
    <n v="0"/>
    <n v="0"/>
    <n v="0"/>
    <n v="0"/>
    <n v="0"/>
    <n v="17.399670550433317"/>
    <n v="0"/>
    <n v="0"/>
    <n v="0"/>
    <n v="0"/>
    <n v="0"/>
    <n v="0"/>
    <n v="0"/>
    <n v="0"/>
    <n v="0"/>
    <n v="1.727773211997728"/>
    <n v="28.234195266998253"/>
    <m/>
    <n v="40.459463720597086"/>
    <n v="0"/>
    <n v="0"/>
    <n v="0"/>
    <n v="0"/>
    <n v="0"/>
    <x v="0"/>
    <m/>
    <x v="7"/>
    <x v="4"/>
    <s v="No root cause"/>
    <s v="No root cause"/>
    <s v=" "/>
  </r>
  <r>
    <s v="Mont-Febe"/>
    <s v="CTR_729"/>
    <s v="Yaounde"/>
    <s v="CAMUSAT"/>
    <s v="Good Grid no GE - 8h"/>
    <s v="CENTRE"/>
    <s v="Yaounde"/>
    <s v="ZTE"/>
    <n v="0"/>
    <n v="0.50014910125473355"/>
    <n v="0.57794571287521435"/>
    <n v="0"/>
    <n v="5.1507349479073037"/>
    <n v="1.470020660154723"/>
    <n v="0"/>
    <n v="0.495833012301923"/>
    <n v="0"/>
    <n v="0"/>
    <n v="0.79952872589054247"/>
    <n v="0"/>
    <n v="0.56048517120248387"/>
    <n v="0"/>
    <n v="0"/>
    <n v="0.49672476621779266"/>
    <n v="0"/>
    <n v="0"/>
    <n v="0"/>
    <n v="0"/>
    <n v="0"/>
    <n v="0"/>
    <n v="1.6821332465835108"/>
    <n v="0"/>
    <m/>
    <n v="0"/>
    <n v="0"/>
    <n v="0"/>
    <n v="0"/>
    <n v="0"/>
    <n v="0"/>
    <x v="0"/>
    <m/>
    <x v="7"/>
    <x v="4"/>
    <s v="No root cause"/>
    <s v="No root cause"/>
    <s v=" "/>
  </r>
  <r>
    <s v="Korek-Djarengol-II"/>
    <s v="EXN_235"/>
    <s v="Maroua"/>
    <s v="CAMUSAT"/>
    <s v="Bad Grid + GE"/>
    <s v="EXTREME-NORD"/>
    <s v="Maroua"/>
    <s v="Huawei"/>
    <n v="6.8181185847223293"/>
    <n v="8.7211927815017418"/>
    <n v="4.1585517060322506"/>
    <n v="3.7943772418693444"/>
    <n v="2.4318664338118841"/>
    <n v="4.2425014196722337"/>
    <n v="15.466383730984241"/>
    <n v="4.9824074787477199"/>
    <n v="3.6785205731195405"/>
    <n v="4.2763702333969684"/>
    <n v="2.6707316377167678"/>
    <n v="4.6416326373372367"/>
    <n v="2.6380221040826632"/>
    <n v="12.469680366860427"/>
    <n v="4.6416326373372367"/>
    <n v="3.5826213570069032"/>
    <n v="6.9608705515747653"/>
    <n v="3.4213744139393265"/>
    <n v="5.2162431905670976"/>
    <n v="4.150329734927932"/>
    <n v="4.4562548333062244"/>
    <n v="4.4562548333062244"/>
    <n v="1.6647975504590036"/>
    <n v="0"/>
    <m/>
    <n v="0.11000676306169795"/>
    <n v="0"/>
    <n v="0"/>
    <n v="0"/>
    <n v="0"/>
    <n v="0"/>
    <x v="0"/>
    <m/>
    <x v="7"/>
    <x v="4"/>
    <s v="No root cause"/>
    <s v="No root cause"/>
    <s v=" "/>
  </r>
  <r>
    <s v="Edea-Centre"/>
    <s v="LIT_185"/>
    <s v="LITTORAL"/>
    <s v="CAMUSAT"/>
    <s v="Good Grid + GE"/>
    <s v="LITTORAL"/>
    <s v="Edea"/>
    <s v="ZTE"/>
    <n v="0"/>
    <n v="0"/>
    <n v="0"/>
    <n v="0"/>
    <n v="0"/>
    <n v="1.9439343612045668"/>
    <n v="1.4134121215753088"/>
    <n v="3.7399802530012871"/>
    <n v="1.8795675635570852"/>
    <n v="1.4064921111881596"/>
    <n v="2.739039987672395"/>
    <n v="0"/>
    <n v="1.467933955991588"/>
    <n v="0"/>
    <n v="0"/>
    <n v="3.4318257698333205"/>
    <n v="0"/>
    <n v="0.85374736397542572"/>
    <n v="1.0140133777355458"/>
    <n v="2.1827282247961808"/>
    <n v="0"/>
    <n v="0"/>
    <n v="1.5974344596541992"/>
    <n v="1.0691237697362979"/>
    <m/>
    <n v="0"/>
    <n v="0"/>
    <n v="0"/>
    <n v="0"/>
    <n v="0"/>
    <n v="0"/>
    <x v="0"/>
    <m/>
    <x v="7"/>
    <x v="4"/>
    <s v="No root cause"/>
    <s v="No root cause"/>
    <s v=" "/>
  </r>
  <r>
    <s v="Bonamatoumbe-II"/>
    <s v="LIT_364"/>
    <s v="Douala"/>
    <s v="IHS"/>
    <s v="Grid-Gen"/>
    <s v="LITTORAL"/>
    <s v="Douala"/>
    <s v="ZTE"/>
    <n v="0"/>
    <n v="0"/>
    <n v="0"/>
    <n v="0"/>
    <n v="1.587321970248236E-3"/>
    <n v="2.8082579266222072"/>
    <n v="0"/>
    <n v="0"/>
    <n v="0"/>
    <n v="0"/>
    <n v="0"/>
    <n v="0"/>
    <n v="0"/>
    <n v="0"/>
    <n v="0"/>
    <n v="7.8035601669934058"/>
    <n v="0"/>
    <n v="0"/>
    <n v="0"/>
    <n v="0"/>
    <n v="0"/>
    <n v="0"/>
    <n v="1.5907641403634936"/>
    <n v="0"/>
    <m/>
    <n v="0"/>
    <n v="0"/>
    <n v="0"/>
    <n v="0"/>
    <n v="0"/>
    <n v="0"/>
    <x v="0"/>
    <m/>
    <x v="7"/>
    <x v="4"/>
    <s v="No root cause"/>
    <s v="No root cause"/>
    <s v=" "/>
  </r>
  <r>
    <s v="Nkongmondo"/>
    <s v="LIT_091"/>
    <s v="Douala"/>
    <s v="IHS"/>
    <s v="GridOnly"/>
    <s v="LITTORAL"/>
    <s v="Douala"/>
    <s v="ZTE"/>
    <n v="0"/>
    <n v="0"/>
    <n v="0"/>
    <n v="4.2451231761848911"/>
    <n v="4.588537609186349"/>
    <n v="2.4129434157171272"/>
    <n v="4.4776034220521463"/>
    <n v="2.6936318782763036"/>
    <n v="5.8738581982861202"/>
    <n v="4.6419001635119992"/>
    <n v="12.455269623579969"/>
    <n v="0"/>
    <n v="0"/>
    <n v="0"/>
    <n v="0"/>
    <n v="0"/>
    <n v="0"/>
    <n v="0"/>
    <n v="0"/>
    <n v="0"/>
    <n v="0"/>
    <n v="0"/>
    <n v="1.4951681205822513"/>
    <n v="0"/>
    <m/>
    <n v="0"/>
    <n v="0"/>
    <n v="0"/>
    <n v="0"/>
    <n v="0"/>
    <n v="0"/>
    <x v="0"/>
    <m/>
    <x v="7"/>
    <x v="4"/>
    <s v="No root cause"/>
    <s v="No root cause"/>
    <s v=" "/>
  </r>
  <r>
    <s v="Bilongue-II"/>
    <s v="LIT_451"/>
    <s v="Douala"/>
    <s v="IHS"/>
    <s v="Grid-Gen"/>
    <s v="LITTORAL"/>
    <s v="Douala"/>
    <s v="ZTE"/>
    <n v="0"/>
    <n v="0"/>
    <n v="0"/>
    <n v="0"/>
    <n v="0"/>
    <n v="0"/>
    <n v="0"/>
    <n v="0"/>
    <n v="0"/>
    <n v="0"/>
    <n v="0"/>
    <n v="0"/>
    <n v="0"/>
    <n v="0"/>
    <n v="0"/>
    <n v="0"/>
    <n v="0"/>
    <n v="0"/>
    <n v="0"/>
    <n v="0"/>
    <n v="15.859540197412903"/>
    <n v="15.859540197412903"/>
    <n v="1.4566443514166751"/>
    <n v="0"/>
    <m/>
    <n v="0"/>
    <n v="0"/>
    <n v="0"/>
    <n v="0"/>
    <n v="0"/>
    <n v="0"/>
    <x v="0"/>
    <m/>
    <x v="7"/>
    <x v="4"/>
    <s v="No root cause"/>
    <s v="No root cause"/>
    <s v=" "/>
  </r>
  <r>
    <s v="Edea-Beon"/>
    <s v="LIT_186"/>
    <s v="LITTORAL"/>
    <s v="IHS"/>
    <s v="Grid-Gen"/>
    <s v="LITTORAL"/>
    <s v="Edea"/>
    <s v="ZTE"/>
    <n v="16.1305977176807"/>
    <n v="35.310030733406947"/>
    <n v="0"/>
    <n v="0"/>
    <n v="0"/>
    <n v="1.9391545602155045"/>
    <n v="0"/>
    <n v="6.3421538496659741E-2"/>
    <n v="0"/>
    <n v="0"/>
    <n v="0"/>
    <n v="0"/>
    <n v="0"/>
    <n v="0"/>
    <n v="0"/>
    <n v="0"/>
    <n v="0"/>
    <n v="0"/>
    <n v="0"/>
    <n v="0"/>
    <n v="0"/>
    <n v="0"/>
    <n v="1.4027110745848714"/>
    <n v="0"/>
    <m/>
    <n v="10.677362006432045"/>
    <n v="0"/>
    <n v="0"/>
    <n v="0"/>
    <n v="0"/>
    <n v="0"/>
    <x v="0"/>
    <m/>
    <x v="7"/>
    <x v="4"/>
    <s v="No root cause"/>
    <s v="No root cause"/>
    <s v=" "/>
  </r>
  <r>
    <s v="Foumbot-Centre-Ville-II"/>
    <s v="OST_227"/>
    <s v="OUEST"/>
    <s v="CAMUSAT"/>
    <s v="Medium Grid + GE"/>
    <s v="OUEST"/>
    <s v="Foumbot"/>
    <s v="Huawei"/>
    <n v="2.0464860615295937"/>
    <n v="1.0466515710563788"/>
    <n v="0"/>
    <n v="2.7373991604671937"/>
    <n v="0"/>
    <n v="37.828290286588306"/>
    <n v="41.605670698821179"/>
    <n v="41.605670698821179"/>
    <n v="41.553503094742787"/>
    <n v="41.604065541772606"/>
    <n v="41.520062322897665"/>
    <n v="0"/>
    <n v="0"/>
    <n v="0.89075515148402118"/>
    <n v="0"/>
    <n v="0"/>
    <n v="0"/>
    <n v="3.1878597335296619"/>
    <n v="5.9488547026107703"/>
    <n v="0"/>
    <n v="0"/>
    <n v="0"/>
    <n v="1.3983236453187915"/>
    <n v="0"/>
    <m/>
    <n v="1.4401825741297194"/>
    <n v="0"/>
    <n v="0"/>
    <n v="0"/>
    <n v="0"/>
    <n v="0"/>
    <x v="0"/>
    <m/>
    <x v="7"/>
    <x v="4"/>
    <s v="No root cause"/>
    <s v="No root cause"/>
    <s v=" "/>
  </r>
  <r>
    <s v="Garoua-Boulai-Frontiere"/>
    <s v="EST_080"/>
    <s v="CENTRE"/>
    <s v="IHS"/>
    <s v="Grid-Gen"/>
    <s v="EST"/>
    <s v="Garoua-Boulai"/>
    <s v="ZTE"/>
    <n v="0"/>
    <n v="0"/>
    <n v="0"/>
    <n v="0"/>
    <n v="0"/>
    <n v="0"/>
    <n v="0"/>
    <n v="0"/>
    <n v="0"/>
    <n v="0"/>
    <n v="0"/>
    <n v="0"/>
    <n v="12.661585809555605"/>
    <n v="6.5878142184097959"/>
    <n v="0"/>
    <n v="0"/>
    <n v="0"/>
    <n v="0"/>
    <n v="0"/>
    <n v="0"/>
    <n v="0.58632819968439143"/>
    <n v="0.58632819968439143"/>
    <n v="1.2862480131722749"/>
    <n v="0"/>
    <m/>
    <n v="4.3446250781176213E-2"/>
    <n v="0"/>
    <n v="0"/>
    <n v="0"/>
    <n v="0"/>
    <n v="0"/>
    <x v="0"/>
    <m/>
    <x v="7"/>
    <x v="4"/>
    <s v="No root cause"/>
    <s v="No root cause"/>
    <s v=" "/>
  </r>
  <r>
    <s v="Makepe-Decharge2-IHS"/>
    <s v="LIT_490"/>
    <s v="Douala"/>
    <s v="IHS"/>
    <s v="Grid-Gen"/>
    <s v="LITTORAL"/>
    <s v="Douala"/>
    <s v="ZTE"/>
    <n v="23.180572320529166"/>
    <n v="0"/>
    <n v="0"/>
    <n v="2.140209398087501E-3"/>
    <n v="0"/>
    <n v="0"/>
    <n v="0"/>
    <n v="0"/>
    <n v="0"/>
    <n v="0"/>
    <n v="0"/>
    <n v="0"/>
    <n v="0"/>
    <n v="4.0727114740906272"/>
    <n v="0"/>
    <n v="0"/>
    <n v="0"/>
    <n v="0"/>
    <n v="0.6829051487730885"/>
    <n v="33.135470974480157"/>
    <n v="2.6605299729192136"/>
    <n v="2.6605299729192136"/>
    <n v="1.2658981888121283"/>
    <n v="0"/>
    <m/>
    <n v="1.9696168739816169"/>
    <n v="0"/>
    <n v="0"/>
    <n v="0"/>
    <n v="0"/>
    <n v="0"/>
    <x v="0"/>
    <m/>
    <x v="7"/>
    <x v="4"/>
    <s v="No root cause"/>
    <s v="No root cause"/>
    <s v=" "/>
  </r>
  <r>
    <s v="EST_203_Z_Bertoua-Koume-Bonis"/>
    <s v="EST_203"/>
    <s v="CENTRE"/>
    <s v="ESCO"/>
    <s v="Hybrid Solar - S1"/>
    <s v="EST"/>
    <s v="Bertoua"/>
    <s v="ZTE"/>
    <n v="0.47814061461106661"/>
    <n v="16.793456238425033"/>
    <n v="2.4530188366963159"/>
    <n v="0"/>
    <n v="0"/>
    <n v="3.0390973452843775E-2"/>
    <n v="0.10315809298781874"/>
    <n v="0.24162964104407919"/>
    <n v="0"/>
    <n v="9.4651295682769589"/>
    <n v="14.494050931276449"/>
    <n v="5.7646896839053401"/>
    <n v="4.3131104947308057"/>
    <n v="5.6889262712130435"/>
    <n v="5.764689683905341"/>
    <n v="0.16506364982749896"/>
    <n v="0"/>
    <n v="0"/>
    <n v="0"/>
    <n v="1.7478376751047867E-2"/>
    <n v="1.1322242768232442"/>
    <n v="1.1322242768232442"/>
    <n v="1.2633656076910567"/>
    <n v="2.6078273164913131"/>
    <m/>
    <n v="0"/>
    <n v="0"/>
    <n v="0"/>
    <n v="0"/>
    <n v="0"/>
    <n v="0"/>
    <x v="0"/>
    <m/>
    <x v="7"/>
    <x v="4"/>
    <s v="No root cause"/>
    <s v="No root cause"/>
    <s v=" "/>
  </r>
  <r>
    <s v="Bertoua-Meteo"/>
    <s v="EST_107"/>
    <s v="CENTRE"/>
    <s v="IHS"/>
    <s v="Grid-Gen"/>
    <s v="EST"/>
    <s v="Bertoua"/>
    <s v="ZTE"/>
    <n v="0"/>
    <n v="0"/>
    <n v="0"/>
    <n v="0"/>
    <n v="0"/>
    <n v="0"/>
    <n v="0"/>
    <n v="0"/>
    <n v="0"/>
    <n v="0"/>
    <n v="0"/>
    <n v="0"/>
    <n v="0"/>
    <n v="0"/>
    <n v="0"/>
    <n v="0"/>
    <n v="0"/>
    <n v="0"/>
    <n v="0"/>
    <n v="0"/>
    <n v="0"/>
    <n v="0"/>
    <n v="1.2044920141653324"/>
    <n v="4.2804187961750177E-4"/>
    <m/>
    <n v="0"/>
    <n v="0"/>
    <n v="0"/>
    <n v="0"/>
    <n v="0"/>
    <n v="0"/>
    <x v="0"/>
    <m/>
    <x v="7"/>
    <x v="4"/>
    <s v="No root cause"/>
    <s v="No root cause"/>
    <s v=" "/>
  </r>
  <r>
    <s v="Garoua-Kolbives-II"/>
    <s v="NRD_141"/>
    <s v="Garoua"/>
    <s v="CAMUSAT"/>
    <s v="Medium Grid + GE"/>
    <s v="NORD"/>
    <s v="Garoua"/>
    <s v="Huawei"/>
    <n v="0"/>
    <n v="1.6773891157510852"/>
    <n v="0"/>
    <n v="1.7793879286482726"/>
    <n v="2.1287057725727889"/>
    <n v="4.9538713534398866"/>
    <n v="1.3200633216620581"/>
    <n v="0"/>
    <n v="0"/>
    <n v="0"/>
    <n v="0"/>
    <n v="0.21921094759911308"/>
    <n v="0"/>
    <n v="1.0250711262923298"/>
    <n v="0.21921094759911308"/>
    <n v="0"/>
    <n v="0"/>
    <n v="0"/>
    <n v="0"/>
    <n v="0"/>
    <n v="1.7342116752703083"/>
    <n v="1.7342116752703083"/>
    <n v="1.1561589519251898"/>
    <n v="1.5618178082543597"/>
    <m/>
    <n v="0"/>
    <n v="0"/>
    <n v="0"/>
    <n v="0"/>
    <n v="0"/>
    <n v="0"/>
    <x v="0"/>
    <m/>
    <x v="7"/>
    <x v="4"/>
    <s v="No root cause"/>
    <s v="No root cause"/>
    <s v=" "/>
  </r>
  <r>
    <s v="Garoua-Boulai-Sabal-IHS"/>
    <s v="EST_156"/>
    <s v="CENTRE"/>
    <s v="IHS"/>
    <s v="Grid-Gen"/>
    <s v="EST"/>
    <s v="Garoua"/>
    <s v="ZTE"/>
    <n v="0"/>
    <n v="0"/>
    <n v="0"/>
    <n v="0"/>
    <n v="0"/>
    <n v="0"/>
    <n v="0"/>
    <n v="0"/>
    <n v="0"/>
    <n v="0"/>
    <n v="0"/>
    <n v="0"/>
    <n v="12.751171407943884"/>
    <n v="7.3747870491648895"/>
    <n v="0"/>
    <n v="0"/>
    <n v="0"/>
    <n v="0"/>
    <n v="0"/>
    <n v="0"/>
    <n v="0.37628448234041928"/>
    <n v="0.37628448234041928"/>
    <n v="1.0458133223754611"/>
    <n v="0"/>
    <m/>
    <n v="5.1222344927560649E-2"/>
    <n v="0"/>
    <n v="0"/>
    <n v="0"/>
    <n v="0"/>
    <n v="0"/>
    <x v="0"/>
    <m/>
    <x v="7"/>
    <x v="4"/>
    <s v="No root cause"/>
    <s v="No root cause"/>
    <s v=" "/>
  </r>
  <r>
    <s v="Pinyi-Ngali"/>
    <s v="NRO_091"/>
    <s v="NORD-OUEST"/>
    <s v="IHS"/>
    <s v="Solar+ Gen"/>
    <s v="NORD-OUEST"/>
    <s v="Pinyi-Ngali"/>
    <s v="NOKIA"/>
    <n v="3.903784914452204E-2"/>
    <n v="4.5466501567058712E-2"/>
    <n v="3.8189852009088265"/>
    <n v="6.4259497192126896E-2"/>
    <n v="4.6319183349329461E-2"/>
    <n v="3.9124017639993687E-2"/>
    <n v="2.3273815775929102E-2"/>
    <n v="6.9411641445969577E-2"/>
    <n v="2.4887993512840684E-2"/>
    <n v="0"/>
    <n v="8.8905010320567343E-2"/>
    <n v="7.0024619542109336"/>
    <n v="0"/>
    <n v="6.9201173976195172"/>
    <n v="7.0024619542109336"/>
    <n v="4.9331826625917077E-2"/>
    <n v="6.4687829057194862E-2"/>
    <n v="0.12976802983737265"/>
    <n v="0"/>
    <n v="7.8010632560289769E-2"/>
    <n v="0.64393550264957922"/>
    <n v="0.64393550264957922"/>
    <n v="1.0291018539920611"/>
    <n v="1.920837934783547E-2"/>
    <m/>
    <n v="0"/>
    <n v="0"/>
    <n v="0"/>
    <n v="0"/>
    <n v="0"/>
    <n v="0"/>
    <x v="2"/>
    <m/>
    <x v="7"/>
    <x v="4"/>
    <s v="No root cause"/>
    <s v="No root cause"/>
    <s v=" "/>
  </r>
  <r>
    <s v="Mobil-Kondengui"/>
    <s v="CTR_125"/>
    <s v="Yaounde"/>
    <s v="IHS"/>
    <s v="GridOnly"/>
    <s v="CENTRE"/>
    <s v="Yaounde"/>
    <s v="ZTE"/>
    <n v="5.8741792296958328"/>
    <n v="2.7424108174743815"/>
    <n v="0"/>
    <n v="0"/>
    <n v="0"/>
    <n v="0"/>
    <n v="0"/>
    <n v="0"/>
    <n v="0"/>
    <n v="4.6656564878307744E-2"/>
    <n v="2.7062591137250198"/>
    <n v="8.9102802818227733"/>
    <n v="0"/>
    <n v="0"/>
    <n v="8.9102802818227733"/>
    <n v="2.8931528994130118"/>
    <n v="0"/>
    <n v="0"/>
    <n v="0"/>
    <n v="0"/>
    <n v="0"/>
    <n v="0"/>
    <n v="1.0226098854845296"/>
    <n v="0"/>
    <m/>
    <n v="0"/>
    <n v="0"/>
    <n v="0"/>
    <n v="0"/>
    <n v="0"/>
    <n v="0"/>
    <x v="0"/>
    <m/>
    <x v="12"/>
    <x v="7"/>
    <s v="BSS Hardware issue"/>
    <s v="ACTIVE"/>
    <s v="05-11-2026: hardware issue,  site with GPS issue (alarm : TDD down 09Apr 02pm)"/>
  </r>
  <r>
    <s v="Minisite-Dubai"/>
    <s v="LIT_662"/>
    <s v="Douala"/>
    <s v="CAMUSAT"/>
    <s v="Good Grid no GE - 8h"/>
    <s v="LITTORAL"/>
    <s v="Douala"/>
    <s v="ZTE"/>
    <n v="0"/>
    <n v="0"/>
    <n v="0"/>
    <n v="0"/>
    <n v="0"/>
    <n v="0"/>
    <n v="0"/>
    <n v="0"/>
    <n v="0"/>
    <n v="0"/>
    <n v="0"/>
    <n v="0"/>
    <n v="0"/>
    <n v="0"/>
    <n v="0"/>
    <n v="0.47897886329198464"/>
    <n v="0"/>
    <n v="1.1984280875374178"/>
    <n v="0"/>
    <n v="0"/>
    <n v="0"/>
    <n v="0"/>
    <n v="0.99994150094311884"/>
    <n v="0"/>
    <m/>
    <n v="0"/>
    <n v="0"/>
    <n v="0"/>
    <n v="0"/>
    <n v="0"/>
    <n v="0"/>
    <x v="0"/>
    <m/>
    <x v="7"/>
    <x v="4"/>
    <s v="No root cause"/>
    <s v="No root cause"/>
    <s v=" "/>
  </r>
  <r>
    <s v="Foumban-Mambain-MTN"/>
    <s v="OST_102"/>
    <s v="OUEST"/>
    <m/>
    <m/>
    <s v="OUEST"/>
    <s v="Foumban"/>
    <s v="Huawei"/>
    <n v="0"/>
    <n v="0"/>
    <n v="0"/>
    <n v="0.95624555906549902"/>
    <n v="0"/>
    <n v="0"/>
    <n v="0"/>
    <n v="2.1765037824634095"/>
    <n v="4.6888242545650671"/>
    <n v="0.50287786823729497"/>
    <n v="0"/>
    <n v="0"/>
    <n v="0"/>
    <n v="0"/>
    <n v="0"/>
    <n v="0"/>
    <n v="0"/>
    <n v="5.8320706097884623"/>
    <n v="0.470667716796078"/>
    <n v="0"/>
    <n v="0"/>
    <n v="0"/>
    <n v="0.98931179426595084"/>
    <n v="0"/>
    <m/>
    <n v="0"/>
    <n v="0"/>
    <n v="0"/>
    <n v="0"/>
    <n v="0"/>
    <n v="0"/>
    <x v="0"/>
    <m/>
    <x v="7"/>
    <x v="4"/>
    <s v="No root cause"/>
    <s v="No root cause"/>
    <s v=" "/>
  </r>
  <r>
    <s v="Bonaminkano-IHS"/>
    <s v="LIT_130"/>
    <s v="Douala"/>
    <s v="IHS"/>
    <s v="Grid-Gen"/>
    <s v="LITTORAL"/>
    <s v="Douala"/>
    <s v="ZTE"/>
    <n v="0"/>
    <n v="0"/>
    <n v="0"/>
    <n v="0"/>
    <n v="0"/>
    <n v="0"/>
    <n v="0"/>
    <n v="0"/>
    <n v="0"/>
    <n v="0"/>
    <n v="0"/>
    <n v="0"/>
    <n v="0"/>
    <n v="0"/>
    <n v="0"/>
    <n v="0"/>
    <n v="0"/>
    <n v="0"/>
    <n v="0"/>
    <n v="0"/>
    <n v="2.6459052086989536"/>
    <n v="2.6459052086989536"/>
    <n v="0.96535928408568894"/>
    <n v="5.2059166802213248"/>
    <m/>
    <n v="0"/>
    <n v="0"/>
    <n v="0"/>
    <n v="0"/>
    <n v="0"/>
    <n v="0"/>
    <x v="0"/>
    <m/>
    <x v="7"/>
    <x v="4"/>
    <s v="No root cause"/>
    <s v="No root cause"/>
    <s v=" "/>
  </r>
  <r>
    <s v="Dagobert"/>
    <s v="CTR_255"/>
    <s v="Yaounde"/>
    <s v="IHS"/>
    <s v="Grid-Gen"/>
    <s v="CENTRE"/>
    <s v="Yaounde"/>
    <s v="ZTE"/>
    <n v="2.7883896493766271"/>
    <n v="0"/>
    <n v="0"/>
    <n v="0"/>
    <n v="0"/>
    <n v="0"/>
    <n v="0"/>
    <n v="0"/>
    <n v="0"/>
    <n v="0"/>
    <n v="0"/>
    <n v="0"/>
    <n v="0"/>
    <n v="0"/>
    <n v="0"/>
    <n v="0"/>
    <n v="0"/>
    <n v="55.356088039653791"/>
    <n v="3.9897070196014961E-2"/>
    <n v="3.0934229938390514"/>
    <n v="0"/>
    <n v="0"/>
    <n v="0.89325206244845623"/>
    <n v="0"/>
    <m/>
    <n v="0"/>
    <n v="0"/>
    <n v="0"/>
    <n v="0"/>
    <n v="0"/>
    <n v="0"/>
    <x v="0"/>
    <m/>
    <x v="7"/>
    <x v="4"/>
    <s v="No root cause"/>
    <s v="No root cause"/>
    <s v=" "/>
  </r>
  <r>
    <s v="Montee-Kondengui-MTN-IHS"/>
    <s v="CTR_535"/>
    <s v="Yaounde"/>
    <s v="IHS"/>
    <s v="Grid-Gen"/>
    <s v="CENTRE"/>
    <s v="Yaounde"/>
    <s v="ZTE"/>
    <n v="0"/>
    <n v="0"/>
    <n v="0"/>
    <n v="0"/>
    <n v="0"/>
    <n v="0"/>
    <n v="0"/>
    <n v="0"/>
    <n v="0"/>
    <n v="2.7929732645041908E-2"/>
    <n v="0"/>
    <n v="0"/>
    <n v="0"/>
    <n v="0"/>
    <n v="0"/>
    <n v="0"/>
    <n v="0"/>
    <n v="0"/>
    <n v="0"/>
    <n v="0"/>
    <n v="0"/>
    <n v="0"/>
    <n v="0.86259356282085276"/>
    <n v="0"/>
    <m/>
    <n v="0"/>
    <n v="0"/>
    <n v="0"/>
    <n v="0"/>
    <n v="0"/>
    <n v="0"/>
    <x v="0"/>
    <m/>
    <x v="7"/>
    <x v="4"/>
    <s v="No root cause"/>
    <s v="No root cause"/>
    <s v=" "/>
  </r>
  <r>
    <s v="Admin"/>
    <s v="EST_108"/>
    <s v="CENTRE"/>
    <s v="IHS"/>
    <s v="Grid-Gen"/>
    <s v="EST"/>
    <s v="Bertoua"/>
    <s v="ZTE"/>
    <n v="0.12821637802375915"/>
    <n v="4.4869490030904622"/>
    <n v="0.47084606757925213"/>
    <n v="0"/>
    <n v="0"/>
    <n v="9.0958899418766732E-4"/>
    <n v="2.5040449957623383E-2"/>
    <n v="5.5270907705609697E-2"/>
    <n v="0"/>
    <n v="2.5588878615883774"/>
    <n v="3.9623301743842623"/>
    <n v="1.5312484840183427"/>
    <n v="1.1800579568705003"/>
    <n v="4.1029776019952457"/>
    <n v="3.9246624889779214"/>
    <n v="0.12117152208838736"/>
    <n v="0"/>
    <n v="0"/>
    <n v="0"/>
    <n v="0"/>
    <n v="0.30763726589676177"/>
    <n v="0.30763726589676177"/>
    <n v="0.8596686099768005"/>
    <n v="1.807603022546393"/>
    <m/>
    <n v="0"/>
    <n v="0"/>
    <n v="0"/>
    <n v="0"/>
    <n v="0"/>
    <n v="0"/>
    <x v="0"/>
    <m/>
    <x v="7"/>
    <x v="4"/>
    <s v="No root cause"/>
    <s v="No root cause"/>
    <s v=" "/>
  </r>
  <r>
    <s v="Quartier-Gentil"/>
    <s v="LIT_450"/>
    <s v="Douala"/>
    <s v="IHS"/>
    <s v="Grid-Gen"/>
    <s v="LITTORAL"/>
    <s v="Douala"/>
    <s v="ZTE"/>
    <n v="0"/>
    <n v="7.184076556716974"/>
    <n v="0"/>
    <n v="0"/>
    <n v="0"/>
    <n v="0"/>
    <n v="0"/>
    <n v="0"/>
    <n v="6.3533721139276258"/>
    <n v="0"/>
    <n v="0"/>
    <n v="10.251567346682531"/>
    <n v="1.961822944756916"/>
    <n v="0"/>
    <n v="10.251567346682531"/>
    <n v="0"/>
    <n v="0.66910079815542256"/>
    <n v="0"/>
    <n v="0"/>
    <n v="0"/>
    <n v="0"/>
    <n v="0"/>
    <n v="0.8357160997965366"/>
    <n v="0"/>
    <m/>
    <n v="0"/>
    <n v="0"/>
    <n v="0"/>
    <n v="0"/>
    <n v="0"/>
    <n v="0"/>
    <x v="0"/>
    <m/>
    <x v="7"/>
    <x v="4"/>
    <s v="No root cause"/>
    <s v="No root cause"/>
    <s v=" "/>
  </r>
  <r>
    <s v="Av-Germaine"/>
    <s v="CTR_090"/>
    <s v="Yaounde"/>
    <s v="IHS"/>
    <s v="Grid-Lithium"/>
    <s v="CENTRE"/>
    <s v="Yaounde"/>
    <s v="ZTE"/>
    <n v="0"/>
    <n v="0"/>
    <n v="0"/>
    <n v="0"/>
    <n v="0"/>
    <n v="0"/>
    <n v="1.1331873710523839"/>
    <n v="1.8005224964543862"/>
    <n v="36.075494459711273"/>
    <n v="5.5752454820179966E-2"/>
    <n v="0.52600996481495754"/>
    <n v="0"/>
    <n v="0.38730656074056991"/>
    <n v="0"/>
    <n v="0"/>
    <n v="0"/>
    <n v="0"/>
    <n v="0"/>
    <n v="26.167823093144762"/>
    <n v="3.4600051935748913E-3"/>
    <n v="0"/>
    <n v="0"/>
    <n v="0.79992109761352415"/>
    <n v="16.993886848555924"/>
    <m/>
    <n v="0"/>
    <n v="0"/>
    <n v="0"/>
    <n v="0"/>
    <n v="0"/>
    <n v="0"/>
    <x v="0"/>
    <m/>
    <x v="7"/>
    <x v="4"/>
    <s v="No root cause"/>
    <s v="No root cause"/>
    <s v=" "/>
  </r>
  <r>
    <s v="Oyomambang-Ekorezok"/>
    <s v="CTR_560"/>
    <s v="Yaounde"/>
    <s v="CAMUSAT"/>
    <s v="Good Grid + GE"/>
    <s v="CENTRE"/>
    <s v="Yaounde"/>
    <s v="ZTE"/>
    <n v="3.7152786695316937"/>
    <n v="1.0600992201076957"/>
    <n v="0.65361995017592467"/>
    <n v="5.3487399873870876E-2"/>
    <n v="2.0929286054680913"/>
    <n v="5.3005852759300462E-2"/>
    <n v="0.54500432322298287"/>
    <n v="6.9734621168668474"/>
    <n v="4.3984691795578623"/>
    <n v="0.6251016599464092"/>
    <n v="0"/>
    <n v="0"/>
    <n v="0"/>
    <n v="0"/>
    <n v="0"/>
    <n v="0"/>
    <n v="0"/>
    <n v="34.813823184460368"/>
    <n v="38.44402853041808"/>
    <n v="2.5871207905648155"/>
    <n v="1.5556468711565414"/>
    <n v="1.5556468711565414"/>
    <n v="0.78444024963402459"/>
    <n v="0"/>
    <m/>
    <n v="0"/>
    <n v="0"/>
    <n v="0"/>
    <n v="0"/>
    <n v="0"/>
    <n v="0"/>
    <x v="0"/>
    <m/>
    <x v="7"/>
    <x v="4"/>
    <s v="No root cause"/>
    <s v="No root cause"/>
    <s v=" "/>
  </r>
  <r>
    <s v="Briqueterie"/>
    <s v="CTR_321"/>
    <s v="Yaounde"/>
    <s v="IHS"/>
    <s v="Grid-Lithium"/>
    <s v="CENTRE"/>
    <s v="Yaounde"/>
    <s v="ZTE"/>
    <n v="10.116751989681337"/>
    <n v="43.920806545045707"/>
    <n v="19.444783310932472"/>
    <n v="0"/>
    <n v="5.0327915749943637"/>
    <n v="2.8530418082771849"/>
    <n v="13.868556899607057"/>
    <n v="13.868556899607057"/>
    <n v="13.868556899607057"/>
    <n v="13.868556899607057"/>
    <n v="43.29199518880926"/>
    <n v="13.868556899607057"/>
    <n v="13.868556899607057"/>
    <n v="13.868556899607057"/>
    <n v="13.868556899607057"/>
    <n v="13.868556899607057"/>
    <n v="34.420666718031704"/>
    <n v="0.19504441647904239"/>
    <n v="0"/>
    <n v="0"/>
    <n v="0"/>
    <n v="0"/>
    <n v="0.76030938867058828"/>
    <n v="0"/>
    <m/>
    <n v="0"/>
    <n v="0"/>
    <n v="0"/>
    <n v="0"/>
    <n v="0"/>
    <n v="0"/>
    <x v="0"/>
    <m/>
    <x v="7"/>
    <x v="4"/>
    <s v="No root cause"/>
    <s v="No root cause"/>
    <s v=" "/>
  </r>
  <r>
    <s v="Maroua-Titouare-II"/>
    <s v="EXN_086"/>
    <s v="Maroua"/>
    <s v="IHS"/>
    <s v="Grid-Gen"/>
    <s v="EXTREME-NORD"/>
    <s v="Maroua"/>
    <s v="Huawei"/>
    <n v="0"/>
    <n v="0"/>
    <n v="0"/>
    <n v="0.64404251311948368"/>
    <n v="0"/>
    <n v="0"/>
    <n v="0.25862647068055805"/>
    <n v="0.88064266207805786"/>
    <n v="0"/>
    <n v="0"/>
    <n v="0"/>
    <n v="0"/>
    <n v="0"/>
    <n v="0.47824762508097124"/>
    <n v="0"/>
    <n v="0"/>
    <n v="0"/>
    <n v="1.1466528551820176"/>
    <n v="0"/>
    <n v="0.37712273102133642"/>
    <n v="0.96480639665784895"/>
    <n v="0.96480639665784895"/>
    <n v="0.75301484163877264"/>
    <n v="0"/>
    <m/>
    <n v="0"/>
    <n v="0"/>
    <n v="0"/>
    <n v="0"/>
    <n v="0"/>
    <n v="0"/>
    <x v="0"/>
    <m/>
    <x v="7"/>
    <x v="4"/>
    <s v="No root cause"/>
    <s v="No root cause"/>
    <s v=" "/>
  </r>
  <r>
    <s v="Ngog-Mbog"/>
    <s v="LIT_121"/>
    <s v="LITTORAL"/>
    <s v="IHS"/>
    <s v="Hybrid-Gen"/>
    <s v="LITTORAL"/>
    <s v="Ngog-Mbog"/>
    <s v="NOKIA"/>
    <n v="0.25412125477383624"/>
    <n v="0.32256699555429225"/>
    <n v="6.7674198484231535E-2"/>
    <n v="0"/>
    <n v="0.28078174250992693"/>
    <n v="0"/>
    <n v="0.11937997056626343"/>
    <n v="0.30748729865594748"/>
    <n v="0.13599765882266618"/>
    <n v="3.7223926179147743E-2"/>
    <n v="0.3609634903002204"/>
    <n v="0"/>
    <n v="0"/>
    <n v="0"/>
    <n v="0"/>
    <n v="0.14937422566993172"/>
    <n v="3.5170774441904834E-2"/>
    <n v="0.13647401928471345"/>
    <n v="2.4970554699604388E-3"/>
    <n v="3.8684284870431712E-2"/>
    <n v="0.83152485639194929"/>
    <n v="0.83152485639194929"/>
    <n v="0.74567074366247532"/>
    <n v="0"/>
    <m/>
    <n v="0"/>
    <n v="0"/>
    <n v="0"/>
    <n v="0"/>
    <n v="0"/>
    <n v="0"/>
    <x v="0"/>
    <m/>
    <x v="7"/>
    <x v="4"/>
    <s v="No root cause"/>
    <s v="No root cause"/>
    <s v=" "/>
  </r>
  <r>
    <s v="Nkolfoulou-CSD"/>
    <s v="CTR_712"/>
    <s v="Yaounde"/>
    <s v="CAMUSAT"/>
    <s v="Medium Grid + GE"/>
    <s v="CENTRE"/>
    <s v="Yaounde"/>
    <s v="ZTE"/>
    <n v="0"/>
    <n v="0"/>
    <n v="0"/>
    <n v="0"/>
    <n v="0"/>
    <n v="0"/>
    <n v="0"/>
    <n v="0.51894727380126937"/>
    <n v="11.41191754201231"/>
    <n v="0"/>
    <n v="0"/>
    <n v="0"/>
    <n v="0"/>
    <n v="0"/>
    <n v="0"/>
    <n v="0"/>
    <n v="8.0444764049047883"/>
    <n v="21.601490156463576"/>
    <n v="0"/>
    <n v="0.16459993779124668"/>
    <n v="0"/>
    <n v="0"/>
    <n v="0.72488892313223896"/>
    <n v="4.0996959475848449"/>
    <m/>
    <n v="0"/>
    <n v="0"/>
    <n v="0"/>
    <n v="0"/>
    <n v="0"/>
    <n v="0"/>
    <x v="0"/>
    <m/>
    <x v="7"/>
    <x v="4"/>
    <s v="No root cause"/>
    <s v="No root cause"/>
    <s v=" "/>
  </r>
  <r>
    <s v="Science"/>
    <s v="CTR_249"/>
    <s v="Yaounde"/>
    <s v="IHS"/>
    <s v="Grid-Gen"/>
    <s v="CENTRE"/>
    <s v="Yaounde"/>
    <s v="ZTE"/>
    <n v="0"/>
    <n v="0"/>
    <n v="0"/>
    <n v="0"/>
    <n v="0"/>
    <n v="0"/>
    <n v="0"/>
    <n v="0"/>
    <n v="0"/>
    <n v="0"/>
    <n v="0"/>
    <n v="0"/>
    <n v="0.33990092257293125"/>
    <n v="0"/>
    <n v="0"/>
    <n v="0"/>
    <n v="0"/>
    <n v="0"/>
    <n v="0"/>
    <n v="0"/>
    <n v="0"/>
    <n v="0"/>
    <n v="0.71689880804604544"/>
    <n v="0"/>
    <m/>
    <n v="0"/>
    <n v="0"/>
    <n v="0"/>
    <n v="0"/>
    <n v="0"/>
    <n v="0"/>
    <x v="0"/>
    <m/>
    <x v="7"/>
    <x v="4"/>
    <s v="No root cause"/>
    <s v="No root cause"/>
    <s v=" "/>
  </r>
  <r>
    <s v="Yassa-Village-Camtel"/>
    <s v="LIT_766"/>
    <s v="Douala"/>
    <s v="CAMUSAT"/>
    <s v="Good Grid no GE - 8h"/>
    <s v="LITTORAL"/>
    <s v="Douala"/>
    <s v="ZTE"/>
    <n v="0.10715315053091462"/>
    <n v="0.15905322843453681"/>
    <n v="9.0958899418724156E-4"/>
    <n v="0"/>
    <n v="0.42258434565237862"/>
    <n v="2.525268738960087"/>
    <n v="0"/>
    <n v="1.638294624079353"/>
    <n v="1.0043646003658329"/>
    <n v="5.7749983591727963E-2"/>
    <n v="1.1396258343249634"/>
    <n v="0"/>
    <n v="0.16024817868180183"/>
    <n v="0.62957826460407607"/>
    <n v="0"/>
    <n v="0.19249400027965385"/>
    <n v="12.266342638963796"/>
    <n v="3.0509220022086958"/>
    <n v="17.488703261393756"/>
    <n v="35.786066808776567"/>
    <n v="0.69877836847557162"/>
    <n v="0.69877836847557162"/>
    <n v="0.69578207531824876"/>
    <n v="0"/>
    <m/>
    <n v="2.8642065673038779"/>
    <n v="0"/>
    <n v="0"/>
    <n v="0"/>
    <n v="0"/>
    <n v="0"/>
    <x v="0"/>
    <m/>
    <x v="7"/>
    <x v="4"/>
    <s v="No root cause"/>
    <s v="No root cause"/>
    <s v=" "/>
  </r>
  <r>
    <s v="Nkolbi-Boss"/>
    <s v="CTR_333"/>
    <s v="Yaounde"/>
    <s v="IHS"/>
    <s v="Grid-Gen"/>
    <s v="CENTRE"/>
    <s v="Yaounde"/>
    <s v="ZTE"/>
    <n v="2.0295427371280677"/>
    <n v="0"/>
    <n v="0"/>
    <n v="0"/>
    <n v="0"/>
    <n v="0"/>
    <n v="0"/>
    <n v="0"/>
    <n v="0"/>
    <n v="0"/>
    <n v="0"/>
    <n v="0"/>
    <n v="0"/>
    <n v="0"/>
    <n v="0"/>
    <n v="0"/>
    <n v="0"/>
    <n v="24.154117905562547"/>
    <n v="0"/>
    <n v="2.9967033641238139"/>
    <n v="0"/>
    <n v="0"/>
    <n v="0.6891474261841779"/>
    <n v="0"/>
    <m/>
    <n v="0"/>
    <n v="0"/>
    <n v="0"/>
    <n v="0"/>
    <n v="0"/>
    <n v="0"/>
    <x v="0"/>
    <m/>
    <x v="7"/>
    <x v="4"/>
    <s v="No root cause"/>
    <s v="No root cause"/>
    <s v=" "/>
  </r>
  <r>
    <s v="Biscuiterie-IHS"/>
    <s v="CTR_157"/>
    <s v="Yaounde"/>
    <s v="IHS"/>
    <s v="Grid-Gen"/>
    <s v="CENTRE"/>
    <s v="Yaounde"/>
    <s v="ZTE"/>
    <n v="2.2004206224870373"/>
    <n v="0.59893760005479013"/>
    <n v="0"/>
    <n v="0"/>
    <n v="0"/>
    <n v="0"/>
    <n v="0"/>
    <n v="0"/>
    <n v="0"/>
    <n v="0"/>
    <n v="9.3063438660171929E-2"/>
    <n v="0"/>
    <n v="0"/>
    <n v="0"/>
    <n v="0"/>
    <n v="0"/>
    <n v="0"/>
    <n v="0"/>
    <n v="0"/>
    <n v="0.17578253189625409"/>
    <n v="0"/>
    <n v="0"/>
    <n v="0.68515236864108098"/>
    <n v="0"/>
    <m/>
    <n v="0"/>
    <n v="0"/>
    <n v="0"/>
    <n v="0"/>
    <n v="0"/>
    <n v="0"/>
    <x v="0"/>
    <m/>
    <x v="7"/>
    <x v="4"/>
    <s v="No root cause"/>
    <s v="No root cause"/>
    <s v=" "/>
  </r>
  <r>
    <s v="Garoua-Roumde-Adja-II"/>
    <s v="NRD_138"/>
    <s v="Garoua"/>
    <s v="CAMUSAT"/>
    <s v="Medium Grid + GE"/>
    <s v="NORD"/>
    <s v="Garoua"/>
    <s v="Huawei"/>
    <n v="0.14276980193075425"/>
    <n v="5.0876344408203567"/>
    <n v="12.820425017050335"/>
    <n v="13.667858763301401"/>
    <n v="6.4416914217553716"/>
    <n v="9.7272517143077275E-2"/>
    <n v="0"/>
    <n v="0"/>
    <n v="0"/>
    <n v="0"/>
    <n v="0"/>
    <n v="0.30390973452842623"/>
    <n v="8.4437503031963317"/>
    <n v="5.1305099690953764"/>
    <n v="0.30390973452842623"/>
    <n v="8.4522754706320473"/>
    <n v="0"/>
    <n v="0"/>
    <n v="0"/>
    <n v="1.8491587550259247"/>
    <n v="1.0936291673443996"/>
    <n v="1.0936291673443996"/>
    <n v="0.67800050223580555"/>
    <n v="0"/>
    <m/>
    <n v="0"/>
    <n v="0"/>
    <n v="0"/>
    <n v="0"/>
    <n v="0"/>
    <n v="0"/>
    <x v="0"/>
    <m/>
    <x v="7"/>
    <x v="4"/>
    <s v="No root cause"/>
    <s v="No root cause"/>
    <s v=" "/>
  </r>
  <r>
    <s v="Yona-Hotel-MTN-IHS"/>
    <s v="CTR_466"/>
    <s v="Yaounde"/>
    <s v="IHS"/>
    <s v="Grid-Gen"/>
    <s v="CENTRE"/>
    <s v="Yaounde"/>
    <s v="ZTE"/>
    <n v="1.468754369594188"/>
    <n v="0"/>
    <n v="0"/>
    <n v="9.7736229179330014E-3"/>
    <n v="0"/>
    <n v="0"/>
    <n v="9.0067145502849173E-3"/>
    <n v="0"/>
    <n v="0"/>
    <n v="0"/>
    <n v="0"/>
    <n v="0"/>
    <n v="0"/>
    <n v="0"/>
    <n v="0"/>
    <n v="0"/>
    <n v="0"/>
    <n v="17.352389757813906"/>
    <n v="0"/>
    <n v="1.694813987267181"/>
    <n v="0"/>
    <n v="0"/>
    <n v="0.6596303715688876"/>
    <n v="0"/>
    <m/>
    <n v="0"/>
    <n v="0"/>
    <n v="0"/>
    <n v="0"/>
    <n v="0"/>
    <n v="0"/>
    <x v="0"/>
    <m/>
    <x v="7"/>
    <x v="4"/>
    <s v="No root cause"/>
    <s v="No root cause"/>
    <s v=" "/>
  </r>
  <r>
    <s v="Voirie-Municipale-IHS"/>
    <s v="CTR_632"/>
    <s v="Yaounde"/>
    <s v="IHS"/>
    <s v="Grid-Gen"/>
    <s v="CENTRE"/>
    <s v="Yaounde"/>
    <s v="ZTE"/>
    <n v="0"/>
    <n v="0"/>
    <n v="0"/>
    <n v="0"/>
    <n v="0"/>
    <n v="0"/>
    <n v="0"/>
    <n v="0"/>
    <n v="0"/>
    <n v="0"/>
    <n v="0"/>
    <n v="0"/>
    <n v="0"/>
    <n v="0"/>
    <n v="0"/>
    <n v="0"/>
    <n v="0"/>
    <n v="0"/>
    <n v="0"/>
    <n v="0"/>
    <n v="0"/>
    <n v="0"/>
    <n v="0.64998159419917689"/>
    <n v="0"/>
    <m/>
    <n v="0"/>
    <n v="0"/>
    <n v="0"/>
    <n v="0"/>
    <n v="0"/>
    <n v="0"/>
    <x v="0"/>
    <m/>
    <x v="7"/>
    <x v="4"/>
    <s v="No root cause"/>
    <s v="No root cause"/>
    <s v=" "/>
  </r>
  <r>
    <s v="Bertoua-Meteo-II"/>
    <s v="EST_124"/>
    <s v="CENTRE"/>
    <s v="CAMUSAT"/>
    <s v="Good Grid + GE"/>
    <s v="EST"/>
    <s v="Bertoua"/>
    <s v="ZTE"/>
    <n v="0"/>
    <n v="0.90760930049395938"/>
    <n v="0"/>
    <n v="0.11840708494919165"/>
    <n v="0"/>
    <n v="5.86898922190547"/>
    <n v="0"/>
    <n v="0"/>
    <n v="0.90550476125250778"/>
    <n v="0"/>
    <n v="1.9380666204381434"/>
    <n v="1.88261736194936"/>
    <n v="1.3120553714975469"/>
    <n v="0.29187105666418423"/>
    <n v="1.88261736194936"/>
    <n v="0.7378906952256209"/>
    <n v="0.67454049704223096"/>
    <n v="0"/>
    <n v="3.1934777831996413"/>
    <n v="2.7482607231624874"/>
    <n v="0"/>
    <n v="0"/>
    <n v="0.64648591884896667"/>
    <n v="5.3505234952187721E-4"/>
    <m/>
    <n v="0"/>
    <n v="0"/>
    <n v="0"/>
    <n v="0"/>
    <n v="0"/>
    <n v="0"/>
    <x v="0"/>
    <m/>
    <x v="7"/>
    <x v="4"/>
    <s v="No root cause"/>
    <s v="No root cause"/>
    <s v=" "/>
  </r>
  <r>
    <s v="Cradat"/>
    <s v="CTR_579"/>
    <s v="Yaounde"/>
    <s v="CAMUSAT"/>
    <s v="Good Grid + GE"/>
    <s v="CENTRE"/>
    <s v="Yaounde"/>
    <s v="ZTE"/>
    <n v="0"/>
    <n v="0"/>
    <n v="0"/>
    <n v="0"/>
    <n v="0"/>
    <n v="0"/>
    <n v="0"/>
    <n v="0"/>
    <n v="0"/>
    <n v="0"/>
    <n v="0"/>
    <n v="0"/>
    <n v="11.899492913053278"/>
    <n v="0"/>
    <n v="0"/>
    <n v="4.2322640847180515E-2"/>
    <n v="0"/>
    <n v="0"/>
    <n v="0"/>
    <n v="0"/>
    <n v="0"/>
    <n v="0"/>
    <n v="0.64486292672208323"/>
    <n v="0"/>
    <m/>
    <n v="0"/>
    <n v="0"/>
    <n v="0"/>
    <n v="0"/>
    <n v="0"/>
    <n v="0"/>
    <x v="0"/>
    <m/>
    <x v="7"/>
    <x v="4"/>
    <s v="No root cause"/>
    <s v="No root cause"/>
    <s v=" "/>
  </r>
  <r>
    <s v="Bonas-Yde-MTN-IHS"/>
    <s v="CTR_524"/>
    <s v="Yaounde"/>
    <s v="IHS"/>
    <s v="Grid-Gen"/>
    <s v="CENTRE"/>
    <s v="Yaounde"/>
    <s v="ZTE"/>
    <n v="0"/>
    <n v="0"/>
    <n v="0"/>
    <n v="0"/>
    <n v="0"/>
    <n v="0"/>
    <n v="0"/>
    <n v="0"/>
    <n v="0"/>
    <n v="0"/>
    <n v="0"/>
    <n v="46.838268656205315"/>
    <n v="8.8723450702416713"/>
    <n v="13.868556899607057"/>
    <n v="46.838268656205315"/>
    <n v="3.1300562447029959E-2"/>
    <n v="0"/>
    <n v="0"/>
    <n v="0"/>
    <n v="0"/>
    <n v="0"/>
    <n v="0"/>
    <n v="0.61978680660782537"/>
    <n v="0"/>
    <m/>
    <n v="0"/>
    <n v="0"/>
    <n v="0"/>
    <n v="0"/>
    <n v="0"/>
    <n v="0"/>
    <x v="0"/>
    <m/>
    <x v="7"/>
    <x v="4"/>
    <s v="No root cause"/>
    <s v="No root cause"/>
    <s v=" "/>
  </r>
  <r>
    <s v="E-Poste"/>
    <s v="CTR_242"/>
    <s v="Yaounde"/>
    <s v="IHS"/>
    <s v="Grid-Gen"/>
    <s v="CENTRE"/>
    <s v="Yaounde"/>
    <s v="ZTE"/>
    <n v="0"/>
    <n v="0"/>
    <n v="0"/>
    <n v="0"/>
    <n v="0"/>
    <n v="0"/>
    <n v="0"/>
    <n v="0"/>
    <n v="0"/>
    <n v="0"/>
    <n v="0"/>
    <n v="0"/>
    <n v="0"/>
    <n v="0"/>
    <n v="0"/>
    <n v="2.6663442084506304E-2"/>
    <n v="0"/>
    <n v="0"/>
    <n v="0"/>
    <n v="0"/>
    <n v="0"/>
    <n v="0"/>
    <n v="0.61149349519023533"/>
    <n v="0"/>
    <m/>
    <n v="0"/>
    <n v="0"/>
    <n v="0"/>
    <n v="0"/>
    <n v="0"/>
    <n v="0"/>
    <x v="0"/>
    <m/>
    <x v="7"/>
    <x v="4"/>
    <s v="No root cause"/>
    <s v="No root cause"/>
    <s v=" "/>
  </r>
  <r>
    <s v="Foumban-Manka-IHS"/>
    <s v="OST_042"/>
    <s v="OUEST"/>
    <s v="IHS"/>
    <s v="Grid-Gen"/>
    <s v="OUEST"/>
    <s v="Foumban"/>
    <s v="Huawei"/>
    <n v="1.7737698789782921"/>
    <n v="1.5395417954359314"/>
    <n v="0"/>
    <n v="0"/>
    <n v="0"/>
    <n v="0"/>
    <n v="0"/>
    <n v="0"/>
    <n v="0"/>
    <n v="0"/>
    <n v="0.24398387138197605"/>
    <n v="0"/>
    <n v="3.5533539934880558"/>
    <n v="0"/>
    <n v="0"/>
    <n v="0"/>
    <n v="0.96273752757303099"/>
    <n v="0"/>
    <n v="0"/>
    <n v="0"/>
    <n v="0.5833854117620203"/>
    <n v="0.5833854117620203"/>
    <n v="0.60942462610541837"/>
    <n v="1.5759075201251023"/>
    <m/>
    <n v="0"/>
    <n v="0"/>
    <n v="0"/>
    <n v="0"/>
    <n v="0"/>
    <n v="0"/>
    <x v="0"/>
    <m/>
    <x v="7"/>
    <x v="4"/>
    <s v="No root cause"/>
    <s v="No root cause"/>
    <s v=" "/>
  </r>
  <r>
    <s v="Foumban-Njibam"/>
    <s v="OST_177"/>
    <s v="OUEST"/>
    <s v="IHS"/>
    <s v="Grid-Gen"/>
    <s v="OUEST"/>
    <s v="Foumban"/>
    <s v="Huawei"/>
    <n v="1.6913896522302414"/>
    <n v="1.457036723139659"/>
    <n v="0"/>
    <n v="0"/>
    <n v="0"/>
    <n v="0"/>
    <n v="0"/>
    <n v="0"/>
    <n v="0"/>
    <n v="0"/>
    <n v="0.66952884003504243"/>
    <n v="0"/>
    <n v="3.4188953380532094"/>
    <n v="0"/>
    <n v="0"/>
    <n v="0"/>
    <n v="0"/>
    <n v="0"/>
    <n v="0"/>
    <n v="0"/>
    <n v="1.3703404074387975"/>
    <n v="1.3703404074387975"/>
    <n v="0.59565594564438873"/>
    <n v="0"/>
    <m/>
    <n v="0"/>
    <n v="0"/>
    <n v="0"/>
    <n v="0"/>
    <n v="0"/>
    <n v="0"/>
    <x v="0"/>
    <m/>
    <x v="7"/>
    <x v="4"/>
    <s v="No root cause"/>
    <s v="No root cause"/>
    <s v=" "/>
  </r>
  <r>
    <s v="Nkolbisson-Usne-Ds-Eaux-IHS"/>
    <s v="CTR_522"/>
    <s v="Yaounde"/>
    <s v="IHS"/>
    <s v="Grid-Gen"/>
    <s v="CENTRE"/>
    <s v="Yaounde"/>
    <s v="ZTE"/>
    <n v="0.46175017763737997"/>
    <n v="0"/>
    <n v="0"/>
    <n v="0"/>
    <n v="1.1684829910425103"/>
    <n v="0"/>
    <n v="0"/>
    <n v="0.11323491223714717"/>
    <n v="1.1165650780605709"/>
    <n v="0.73107769530837685"/>
    <n v="0"/>
    <n v="0"/>
    <n v="0"/>
    <n v="0"/>
    <n v="0"/>
    <n v="0"/>
    <n v="0"/>
    <n v="0"/>
    <n v="0"/>
    <n v="2.5147460427528737E-3"/>
    <n v="0"/>
    <n v="0"/>
    <n v="0.58980603995628234"/>
    <n v="0"/>
    <m/>
    <n v="0"/>
    <n v="0"/>
    <n v="0"/>
    <n v="0"/>
    <n v="0"/>
    <n v="0"/>
    <x v="0"/>
    <m/>
    <x v="7"/>
    <x v="4"/>
    <s v="No root cause"/>
    <s v="No root cause"/>
    <s v=" "/>
  </r>
  <r>
    <s v="Bambili-Round-About-IHS"/>
    <s v="NRO_068"/>
    <s v="NORD-OUEST"/>
    <s v="IHS"/>
    <s v="Grid-Gen"/>
    <s v="NORD-OUEST"/>
    <s v="Bamenda"/>
    <s v="Huawei"/>
    <n v="1.1942011739761949"/>
    <n v="3.3582382366957448"/>
    <n v="2.8243630023428161"/>
    <n v="5.1436900919719317"/>
    <n v="12.183141998613147"/>
    <n v="0"/>
    <n v="0"/>
    <n v="0"/>
    <n v="3.4976015386678774"/>
    <n v="0"/>
    <n v="3.8971251280558628"/>
    <n v="0"/>
    <n v="6.313617724358153E-3"/>
    <n v="0"/>
    <n v="0"/>
    <n v="0"/>
    <n v="0"/>
    <n v="6.7391448579329003"/>
    <n v="0"/>
    <n v="0"/>
    <n v="0"/>
    <n v="0"/>
    <n v="0.58490139341899872"/>
    <n v="0"/>
    <m/>
    <n v="0"/>
    <n v="0"/>
    <n v="0"/>
    <n v="0"/>
    <n v="0"/>
    <n v="0"/>
    <x v="2"/>
    <m/>
    <x v="7"/>
    <x v="4"/>
    <s v="No root cause"/>
    <s v="No root cause"/>
    <s v=" "/>
  </r>
  <r>
    <s v="Ngd-Mbideng-IHS"/>
    <s v="ADM_157"/>
    <s v="Ngaoundere"/>
    <s v="IHS"/>
    <s v="Grid-Gen"/>
    <s v="ADAMAOUA"/>
    <s v="Ngaoundere"/>
    <s v="Huawei"/>
    <n v="10.699388328154024"/>
    <n v="6.3574920170189433"/>
    <n v="0.46392605719210234"/>
    <n v="0.89434000222581789"/>
    <n v="11.112876783864532"/>
    <n v="0"/>
    <n v="4.7467882590966033"/>
    <n v="0"/>
    <n v="0"/>
    <n v="8.9175391586979543E-5"/>
    <n v="0"/>
    <n v="0.47664246803240562"/>
    <n v="0"/>
    <n v="2.741519063558512"/>
    <n v="0.47664246803240562"/>
    <n v="0"/>
    <n v="0"/>
    <n v="2.675261747609386E-4"/>
    <n v="0"/>
    <n v="0"/>
    <n v="0"/>
    <n v="0"/>
    <n v="0.49840126357962866"/>
    <n v="0"/>
    <m/>
    <n v="0"/>
    <n v="0"/>
    <n v="0"/>
    <n v="0"/>
    <n v="0"/>
    <n v="0"/>
    <x v="0"/>
    <m/>
    <x v="7"/>
    <x v="4"/>
    <s v="No root cause"/>
    <s v="No root cause"/>
    <s v=" "/>
  </r>
  <r>
    <s v="Mbankolo-Camtel-II"/>
    <s v="CTR_680"/>
    <s v="Yaounde"/>
    <s v="CAMUSAT"/>
    <s v="Medium Grid + GE"/>
    <s v="CENTRE"/>
    <s v="Yaounde"/>
    <s v="ZTE"/>
    <n v="11.460642975975437"/>
    <n v="16.720082726227268"/>
    <n v="0"/>
    <n v="0"/>
    <n v="0"/>
    <n v="0"/>
    <n v="0.66077181658120143"/>
    <n v="1.5149293873579259"/>
    <n v="0"/>
    <n v="0"/>
    <n v="8.0935585404342814E-2"/>
    <n v="0"/>
    <n v="3.5267262215601849"/>
    <n v="1.8591999041186189"/>
    <n v="0"/>
    <n v="9.7309435755194293"/>
    <n v="0.3443061869173269"/>
    <n v="6.4136725137187423"/>
    <n v="0.75440597774752971"/>
    <n v="0.60130966547100373"/>
    <n v="0"/>
    <n v="0"/>
    <n v="0.49717064317572868"/>
    <n v="0"/>
    <m/>
    <n v="0"/>
    <n v="0"/>
    <n v="0"/>
    <n v="0"/>
    <n v="0"/>
    <n v="0"/>
    <x v="0"/>
    <m/>
    <x v="7"/>
    <x v="4"/>
    <s v="No root cause"/>
    <s v="No root cause"/>
    <s v=" "/>
  </r>
  <r>
    <s v="Nkolafeme"/>
    <s v="CTR_246"/>
    <s v="Yaounde"/>
    <s v="IHS"/>
    <s v="Grid-Gen"/>
    <s v="CENTRE"/>
    <s v="Yaounde"/>
    <s v="ZTE"/>
    <n v="0"/>
    <n v="0"/>
    <n v="0"/>
    <n v="0"/>
    <n v="10.574364429149082"/>
    <n v="10.778790096823075"/>
    <n v="0"/>
    <n v="0.20497855510183091"/>
    <n v="0"/>
    <n v="3.9330628108654153"/>
    <n v="0"/>
    <n v="0"/>
    <n v="0"/>
    <n v="0.47295060682070456"/>
    <n v="0"/>
    <n v="0"/>
    <n v="0"/>
    <n v="0"/>
    <n v="0"/>
    <n v="0"/>
    <n v="0"/>
    <n v="0"/>
    <n v="0.49631455941649272"/>
    <n v="0"/>
    <m/>
    <n v="0"/>
    <n v="0"/>
    <n v="0"/>
    <n v="0"/>
    <n v="0"/>
    <n v="0"/>
    <x v="0"/>
    <m/>
    <x v="7"/>
    <x v="4"/>
    <s v="No root cause"/>
    <s v="No root cause"/>
    <s v=" "/>
  </r>
  <r>
    <s v="Kouba-MTN-IHS"/>
    <s v="EST_094"/>
    <s v="CENTRE"/>
    <s v="IHS"/>
    <s v="Hybrid-Gen"/>
    <s v="EST"/>
    <s v="Kouba"/>
    <s v="NOKIA"/>
    <n v="2.6752617476098045E-4"/>
    <n v="0"/>
    <n v="0"/>
    <n v="0"/>
    <n v="0"/>
    <n v="0"/>
    <n v="0"/>
    <n v="0"/>
    <n v="0"/>
    <n v="0"/>
    <n v="0"/>
    <n v="0.27308521885465337"/>
    <n v="0"/>
    <n v="1.0084754508667519"/>
    <n v="0.27308521885465337"/>
    <n v="0"/>
    <n v="0"/>
    <n v="0"/>
    <n v="5.3005852759301142E-2"/>
    <n v="0"/>
    <n v="0"/>
    <n v="0"/>
    <n v="0.46726121683745575"/>
    <n v="9.8092930745676005E-3"/>
    <m/>
    <n v="0"/>
    <n v="0"/>
    <n v="0"/>
    <n v="0"/>
    <n v="0"/>
    <n v="0"/>
    <x v="0"/>
    <m/>
    <x v="7"/>
    <x v="4"/>
    <s v="No root cause"/>
    <s v="No root cause"/>
    <s v=" "/>
  </r>
  <r>
    <s v="New-Marche-Melen"/>
    <s v="CTR_425"/>
    <s v="Yaounde"/>
    <s v="IHS"/>
    <s v="Grid-Gen"/>
    <s v="CENTRE"/>
    <s v="Yaounde"/>
    <s v="ZTE"/>
    <n v="0"/>
    <n v="0"/>
    <n v="0"/>
    <n v="0"/>
    <n v="0"/>
    <n v="0"/>
    <n v="0"/>
    <n v="0"/>
    <n v="16.632441151375581"/>
    <n v="6.0377447329446685"/>
    <n v="0"/>
    <n v="0"/>
    <n v="0"/>
    <n v="0"/>
    <n v="0"/>
    <n v="0"/>
    <n v="0"/>
    <n v="0"/>
    <n v="0"/>
    <n v="0.63633775928636727"/>
    <n v="0"/>
    <n v="0"/>
    <n v="0.45766594470269634"/>
    <n v="0"/>
    <m/>
    <n v="0"/>
    <n v="0"/>
    <n v="0"/>
    <n v="0"/>
    <n v="0"/>
    <n v="0"/>
    <x v="0"/>
    <m/>
    <x v="7"/>
    <x v="4"/>
    <s v="No root cause"/>
    <s v="No root cause"/>
    <s v=" "/>
  </r>
  <r>
    <s v="Ngd-Baladji-II-IHS"/>
    <s v="ADM_158"/>
    <s v="Ngaoundere"/>
    <s v="IHS"/>
    <s v="Grid-Gen"/>
    <s v="ADAMAOUA"/>
    <s v="Ngaoundere"/>
    <s v="Huawei"/>
    <n v="0"/>
    <n v="2.2704946451960857"/>
    <n v="29.627899627032843"/>
    <n v="0"/>
    <n v="0"/>
    <n v="0"/>
    <n v="0"/>
    <n v="0"/>
    <n v="0"/>
    <n v="0"/>
    <n v="0.5940329535175054"/>
    <n v="4.8743982444575709"/>
    <n v="0"/>
    <n v="0.93464727922313251"/>
    <n v="4.8743982444575709"/>
    <n v="0.1712880921602703"/>
    <n v="1.4607820895863117"/>
    <n v="0.12529142517970623"/>
    <n v="0"/>
    <n v="4.0736210630848113"/>
    <n v="1.6048003469992835"/>
    <n v="1.6048003469992835"/>
    <n v="0.45340336098483891"/>
    <n v="0"/>
    <m/>
    <n v="2.5951109056510084"/>
    <n v="0"/>
    <n v="0"/>
    <n v="0"/>
    <n v="0"/>
    <n v="0"/>
    <x v="0"/>
    <m/>
    <x v="7"/>
    <x v="4"/>
    <s v="No root cause"/>
    <s v="No root cause"/>
    <s v=" "/>
  </r>
  <r>
    <s v="Ngoa-Ekelle-New"/>
    <s v="CTR_194"/>
    <s v="Yaounde"/>
    <m/>
    <m/>
    <s v="CENTRE"/>
    <s v="Yaounde"/>
    <s v="ZTE"/>
    <n v="1.2876926545160032E-2"/>
    <n v="0"/>
    <n v="0"/>
    <n v="0"/>
    <n v="0"/>
    <n v="0"/>
    <n v="0"/>
    <n v="0"/>
    <n v="0"/>
    <n v="0"/>
    <n v="0"/>
    <n v="0"/>
    <n v="0"/>
    <n v="0"/>
    <n v="0"/>
    <n v="0"/>
    <n v="0"/>
    <n v="0"/>
    <n v="0"/>
    <n v="0"/>
    <n v="0"/>
    <n v="0"/>
    <n v="0.45322501020166567"/>
    <n v="0"/>
    <m/>
    <n v="0"/>
    <n v="0"/>
    <n v="0"/>
    <n v="0"/>
    <n v="0"/>
    <n v="0"/>
    <x v="0"/>
    <m/>
    <x v="7"/>
    <x v="4"/>
    <s v="No root cause"/>
    <s v="No root cause"/>
    <s v=" "/>
  </r>
  <r>
    <s v="Laising"/>
    <s v="NRO_044"/>
    <s v="NORD-OUEST"/>
    <s v="IHS"/>
    <s v="Gen Only"/>
    <s v="NORD-OUEST"/>
    <s v="Laising"/>
    <s v="NOKIA"/>
    <n v="0.34604817038951058"/>
    <n v="1.2388468104196835"/>
    <n v="0.47076465562365449"/>
    <n v="1.5159816569786612E-3"/>
    <n v="2.0753897112835786"/>
    <n v="0"/>
    <n v="3.210314097131252E-3"/>
    <n v="1.4268062653917818E-3"/>
    <n v="0.68633612817464895"/>
    <n v="1.3724027664475595"/>
    <n v="2.5488146350446987"/>
    <n v="5.2613481036318738E-3"/>
    <n v="4.0542799677111635E-2"/>
    <n v="1.2988930836993091"/>
    <n v="5.2613481036318738E-3"/>
    <n v="0"/>
    <n v="0.26556431614602521"/>
    <n v="8.4235074893060799E-2"/>
    <n v="5.6180496699795622E-3"/>
    <n v="2.965973524182948E-2"/>
    <n v="1.3376308738047311E-3"/>
    <n v="1.3376308738047311E-3"/>
    <n v="0.45035356259256398"/>
    <n v="0"/>
    <m/>
    <n v="1.1592800906306299E-3"/>
    <n v="0"/>
    <n v="0"/>
    <n v="0"/>
    <n v="0"/>
    <n v="0"/>
    <x v="2"/>
    <m/>
    <x v="7"/>
    <x v="4"/>
    <s v="No root cause"/>
    <s v="No root cause"/>
    <s v=" "/>
  </r>
  <r>
    <s v="Sapeur"/>
    <s v="CTR_322"/>
    <s v="Yaounde"/>
    <s v="IHS"/>
    <s v="Grid-Gen"/>
    <s v="CENTRE"/>
    <s v="Yaounde"/>
    <s v="ZTE"/>
    <n v="0"/>
    <n v="0"/>
    <n v="6.3538893311988343"/>
    <n v="0"/>
    <n v="0"/>
    <n v="0"/>
    <n v="0"/>
    <n v="0"/>
    <n v="0"/>
    <n v="0"/>
    <n v="0"/>
    <n v="0"/>
    <n v="0.1753901601732713"/>
    <n v="0"/>
    <n v="0"/>
    <n v="0"/>
    <n v="0"/>
    <n v="0"/>
    <n v="0"/>
    <n v="5.9747512363277624E-3"/>
    <n v="0"/>
    <n v="0"/>
    <n v="0.43913529833092163"/>
    <n v="0"/>
    <m/>
    <n v="0"/>
    <n v="0"/>
    <n v="0"/>
    <n v="0"/>
    <n v="0"/>
    <n v="0"/>
    <x v="0"/>
    <m/>
    <x v="7"/>
    <x v="4"/>
    <s v="No root cause"/>
    <s v="No root cause"/>
    <s v=" "/>
  </r>
  <r>
    <s v="CTR_934_Z_Nkolbisson-II-MTN"/>
    <s v="CTR_934"/>
    <s v="Yaounde"/>
    <s v="ESCO"/>
    <s v="Hybrid Solar - S1"/>
    <s v="CTR"/>
    <s v="Yaoundé"/>
    <s v="ZTE"/>
    <n v="0"/>
    <n v="0"/>
    <n v="0"/>
    <n v="0"/>
    <n v="0"/>
    <n v="0"/>
    <n v="0"/>
    <n v="0"/>
    <n v="6.1854548515693466"/>
    <n v="0"/>
    <n v="0"/>
    <n v="0"/>
    <n v="0"/>
    <n v="0"/>
    <n v="0"/>
    <n v="0"/>
    <n v="0"/>
    <n v="0"/>
    <n v="0"/>
    <n v="0"/>
    <n v="0"/>
    <n v="0"/>
    <n v="0.4329643612331025"/>
    <n v="0"/>
    <m/>
    <n v="0"/>
    <n v="0"/>
    <n v="0"/>
    <n v="0"/>
    <n v="0"/>
    <n v="0"/>
    <x v="0"/>
    <m/>
    <x v="7"/>
    <x v="4"/>
    <s v="No root cause"/>
    <s v="No root cause"/>
    <s v=" "/>
  </r>
  <r>
    <s v="Mvog-Atangana-Mballa"/>
    <s v="CTR_728"/>
    <s v="Yaounde"/>
    <s v="CAMUSAT"/>
    <s v="Good Grid no GE - 8h"/>
    <s v="CENTRE"/>
    <s v="Yaounde"/>
    <s v="ZTE"/>
    <n v="6.3501261296738614"/>
    <n v="4.9244256391378665"/>
    <n v="0"/>
    <n v="0"/>
    <n v="0"/>
    <n v="2.0032181615315907"/>
    <n v="9.2457045997380387"/>
    <n v="7.2761233959130562"/>
    <n v="3.3244585983626146E-2"/>
    <n v="0.34812289367725063"/>
    <n v="0"/>
    <n v="0"/>
    <n v="0"/>
    <n v="0"/>
    <n v="0"/>
    <n v="0"/>
    <n v="0"/>
    <n v="0"/>
    <n v="0"/>
    <n v="0"/>
    <n v="0"/>
    <n v="0"/>
    <n v="0.43162673035929799"/>
    <n v="0"/>
    <m/>
    <n v="0"/>
    <n v="0"/>
    <n v="0"/>
    <n v="0"/>
    <n v="0"/>
    <n v="0"/>
    <x v="0"/>
    <m/>
    <x v="12"/>
    <x v="7"/>
    <s v="BSS Hardware issue"/>
    <s v="ACTIVE"/>
    <s v="05-11-2026: hardware issue,  site with GPS issue (alarm : TDD down 09Apr 02pm)"/>
  </r>
  <r>
    <s v="Chapelle-Obili"/>
    <s v="CTR_339"/>
    <s v="Yaounde"/>
    <s v="IHS"/>
    <s v="Grid-Gen"/>
    <s v="CENTRE"/>
    <s v="Yaounde"/>
    <s v="ZTE"/>
    <n v="0"/>
    <n v="0"/>
    <n v="0"/>
    <n v="0"/>
    <n v="0"/>
    <n v="0"/>
    <n v="0"/>
    <n v="0"/>
    <n v="0"/>
    <n v="0"/>
    <n v="0"/>
    <n v="0"/>
    <n v="0"/>
    <n v="0"/>
    <n v="0"/>
    <n v="0"/>
    <n v="0"/>
    <n v="0"/>
    <n v="0"/>
    <n v="0"/>
    <n v="0"/>
    <n v="0"/>
    <n v="0.41969506296496029"/>
    <n v="0"/>
    <m/>
    <n v="0"/>
    <n v="0"/>
    <n v="0"/>
    <n v="0"/>
    <n v="0"/>
    <n v="0"/>
    <x v="0"/>
    <m/>
    <x v="7"/>
    <x v="4"/>
    <s v="No root cause"/>
    <s v="No root cause"/>
    <s v=" "/>
  </r>
  <r>
    <s v="An-Marche-Melen"/>
    <s v="CTR_372"/>
    <s v="Yaounde"/>
    <s v="IHS"/>
    <s v="GridOnly"/>
    <s v="CENTRE"/>
    <s v="Yaounde"/>
    <s v="ZTE"/>
    <n v="0"/>
    <n v="0"/>
    <n v="0"/>
    <n v="0"/>
    <n v="0"/>
    <n v="0"/>
    <n v="0"/>
    <n v="0"/>
    <n v="0"/>
    <n v="0"/>
    <n v="0"/>
    <n v="0"/>
    <n v="0"/>
    <n v="0"/>
    <n v="0"/>
    <n v="0"/>
    <n v="0"/>
    <n v="0"/>
    <n v="0"/>
    <n v="0"/>
    <n v="0"/>
    <n v="0"/>
    <n v="0.41682361535585943"/>
    <n v="0"/>
    <m/>
    <n v="0"/>
    <n v="0"/>
    <n v="0"/>
    <n v="0"/>
    <n v="0"/>
    <n v="0"/>
    <x v="0"/>
    <m/>
    <x v="7"/>
    <x v="4"/>
    <s v="No root cause"/>
    <s v="No root cause"/>
    <s v=" "/>
  </r>
  <r>
    <s v="CTR_950_Z_Nkolbisson-Claretains"/>
    <s v="CTR_950"/>
    <s v="Yaounde"/>
    <s v="ESCO"/>
    <e v="#N/A"/>
    <s v="CENTRE"/>
    <s v="Yaounde"/>
    <s v="ZTE"/>
    <n v="0"/>
    <n v="0"/>
    <n v="0"/>
    <n v="0"/>
    <n v="0"/>
    <n v="0"/>
    <n v="0"/>
    <n v="0"/>
    <n v="0"/>
    <n v="0"/>
    <n v="0"/>
    <n v="0"/>
    <n v="0"/>
    <n v="0"/>
    <n v="0"/>
    <n v="0"/>
    <n v="0"/>
    <n v="0"/>
    <n v="0"/>
    <n v="0"/>
    <n v="0"/>
    <n v="0"/>
    <n v="0.41113422537261091"/>
    <n v="0"/>
    <m/>
    <n v="0"/>
    <n v="0"/>
    <n v="0"/>
    <n v="0"/>
    <n v="0"/>
    <n v="0"/>
    <x v="0"/>
    <m/>
    <x v="7"/>
    <x v="4"/>
    <s v="No root cause"/>
    <s v="No root cause"/>
    <s v=" "/>
  </r>
  <r>
    <s v="EXN_153_H_Salak-MTN-HIS"/>
    <s v="EXN_153"/>
    <s v="EXTREME-NORD"/>
    <s v="IHS"/>
    <s v="Solar-Gen"/>
    <s v="EXN"/>
    <s v="Salak"/>
    <s v="Huawei"/>
    <n v="3.307105067159771"/>
    <n v="2.8137511307439653"/>
    <n v="3.3206240565243568"/>
    <n v="1.7486580887073992"/>
    <n v="0"/>
    <n v="0"/>
    <n v="1.6154300536764514"/>
    <n v="1.0602062305775997"/>
    <n v="1.0153153384527143"/>
    <n v="4.4136825013626"/>
    <n v="0.74787833908336265"/>
    <n v="1.3734437110660238"/>
    <n v="0"/>
    <s v=""/>
    <n v="1.3734437110660238"/>
    <n v="0"/>
    <n v="0.44202458101834002"/>
    <n v="4.5811895569195826"/>
    <n v="0"/>
    <n v="0"/>
    <n v="1.5499574811732917"/>
    <n v="1.5499574811732917"/>
    <n v="0.40776339557062263"/>
    <n v="0.91822117209281096"/>
    <m/>
    <n v="1.8844722100943694"/>
    <n v="0"/>
    <n v="0"/>
    <n v="0"/>
    <n v="0"/>
    <n v="0"/>
    <x v="2"/>
    <m/>
    <x v="7"/>
    <x v="4"/>
    <s v="No root cause"/>
    <s v="No root cause"/>
    <s v=" "/>
  </r>
  <r>
    <s v="Agape"/>
    <s v="LIT_609"/>
    <s v="Douala"/>
    <s v="CAMUSAT"/>
    <s v="Good Grid no GE - 8h"/>
    <s v="LITTORAL"/>
    <s v="Douala"/>
    <s v="ZTE"/>
    <n v="0"/>
    <n v="4.2418593568528085"/>
    <n v="0"/>
    <n v="0"/>
    <n v="0.38760975707196477"/>
    <n v="13.383603285078749"/>
    <n v="0.6445775654690068"/>
    <n v="0"/>
    <n v="0"/>
    <n v="0"/>
    <n v="0"/>
    <n v="0.40478493749161687"/>
    <n v="1.0109635793432701"/>
    <n v="0"/>
    <n v="0.40478493749161687"/>
    <n v="0.60410977276683531"/>
    <n v="0.43260765966675518"/>
    <n v="0"/>
    <n v="0"/>
    <n v="0"/>
    <n v="2.5625975578783966"/>
    <n v="2.5625975578783966"/>
    <n v="0.40260905793689483"/>
    <n v="0"/>
    <m/>
    <n v="0"/>
    <n v="0"/>
    <n v="0"/>
    <n v="0"/>
    <n v="0"/>
    <n v="0"/>
    <x v="0"/>
    <m/>
    <x v="7"/>
    <x v="4"/>
    <s v="No root cause"/>
    <s v="No root cause"/>
    <s v=" "/>
  </r>
  <r>
    <s v="Mabenanga-Kribi"/>
    <s v="SUD_090"/>
    <s v="CENTRE"/>
    <s v="CAMUSAT"/>
    <s v="HGB"/>
    <s v="SUD"/>
    <s v="Kribi"/>
    <s v="ZTE"/>
    <n v="0"/>
    <n v="0"/>
    <n v="0.55561619482183611"/>
    <n v="0"/>
    <n v="0"/>
    <n v="0"/>
    <n v="0"/>
    <n v="0"/>
    <n v="14.424940002796541"/>
    <n v="0"/>
    <n v="0"/>
    <n v="9.2207354900940407E-3"/>
    <n v="0"/>
    <n v="0"/>
    <n v="9.2207354900940407E-3"/>
    <n v="0"/>
    <n v="0"/>
    <n v="1.9126516338358519"/>
    <n v="0"/>
    <n v="0.51029726081733107"/>
    <n v="0"/>
    <n v="0"/>
    <n v="0.39360234338660982"/>
    <n v="0"/>
    <m/>
    <n v="0"/>
    <n v="0"/>
    <n v="0"/>
    <n v="0"/>
    <n v="0"/>
    <n v="0"/>
    <x v="0"/>
    <m/>
    <x v="7"/>
    <x v="4"/>
    <s v="No root cause"/>
    <s v="No root cause"/>
    <s v=" "/>
  </r>
  <r>
    <s v="Lycee-Leclerc-MTN"/>
    <s v="CTR_401"/>
    <s v="Yaounde"/>
    <s v="IHS"/>
    <s v="Grid-Gen"/>
    <s v="CENTRE"/>
    <s v="Yaounde"/>
    <s v="ZTE"/>
    <n v="0"/>
    <n v="0"/>
    <n v="0"/>
    <n v="0"/>
    <n v="0"/>
    <n v="0"/>
    <n v="0"/>
    <n v="0"/>
    <n v="0"/>
    <n v="0"/>
    <n v="0"/>
    <n v="0"/>
    <n v="0"/>
    <n v="0"/>
    <n v="0"/>
    <n v="2.2971580872805666E-2"/>
    <n v="0"/>
    <n v="0"/>
    <n v="0"/>
    <n v="2.6039214343397538E-3"/>
    <n v="0"/>
    <n v="0"/>
    <n v="0.39101625703058818"/>
    <n v="0"/>
    <m/>
    <n v="0"/>
    <n v="0"/>
    <n v="0"/>
    <n v="0"/>
    <n v="0"/>
    <n v="0"/>
    <x v="0"/>
    <m/>
    <x v="7"/>
    <x v="4"/>
    <s v="No root cause"/>
    <s v="No root cause"/>
    <s v=" "/>
  </r>
  <r>
    <s v="Foumban-Ndjidare-II"/>
    <s v="OST_175"/>
    <s v="OUEST"/>
    <s v="IHS"/>
    <s v="Grid-Gen"/>
    <s v="OUEST"/>
    <s v="Foumban"/>
    <s v="Huawei"/>
    <n v="1.2989109187776264"/>
    <n v="1.0252851472321387"/>
    <n v="0"/>
    <n v="0"/>
    <n v="0"/>
    <n v="0"/>
    <n v="0"/>
    <n v="0"/>
    <n v="0"/>
    <n v="0.28973084726609649"/>
    <n v="0.10683211912120148"/>
    <n v="0"/>
    <n v="2.7767433432353683"/>
    <n v="0"/>
    <n v="0"/>
    <n v="0"/>
    <n v="0"/>
    <n v="1.4413418542203502"/>
    <n v="0"/>
    <n v="0"/>
    <n v="15.763141599107389"/>
    <n v="15.763141599107389"/>
    <n v="0.39001749264481367"/>
    <n v="0"/>
    <m/>
    <n v="0"/>
    <n v="0"/>
    <n v="0"/>
    <n v="0"/>
    <n v="0"/>
    <n v="0"/>
    <x v="0"/>
    <m/>
    <x v="7"/>
    <x v="4"/>
    <s v="No root cause"/>
    <s v="No root cause"/>
    <s v=" "/>
  </r>
  <r>
    <s v="LAC-New"/>
    <s v="CTR_548"/>
    <s v="Yaounde"/>
    <s v="IHS"/>
    <s v="Grid-Gen"/>
    <s v="CENTRE"/>
    <s v="Yaounde"/>
    <s v="ZTE"/>
    <n v="0"/>
    <n v="0"/>
    <n v="0"/>
    <n v="0"/>
    <n v="0"/>
    <n v="0"/>
    <n v="0"/>
    <n v="0"/>
    <n v="0"/>
    <n v="0"/>
    <n v="0"/>
    <n v="0"/>
    <n v="0"/>
    <n v="0"/>
    <n v="0"/>
    <n v="0"/>
    <n v="0"/>
    <n v="0"/>
    <n v="0"/>
    <n v="0"/>
    <n v="0"/>
    <n v="0"/>
    <n v="0.38595109478844736"/>
    <n v="0"/>
    <m/>
    <n v="0"/>
    <n v="0"/>
    <n v="0"/>
    <n v="0"/>
    <n v="0"/>
    <n v="0"/>
    <x v="0"/>
    <m/>
    <x v="7"/>
    <x v="4"/>
    <s v="No root cause"/>
    <s v="No root cause"/>
    <s v=" "/>
  </r>
  <r>
    <s v="Mvog-Betsi"/>
    <s v="CTR_016"/>
    <s v="Yaounde"/>
    <s v="IHS"/>
    <s v="Grid-Gen"/>
    <s v="CENTRE"/>
    <s v="Yaounde"/>
    <s v="ZTE"/>
    <n v="0"/>
    <n v="13.316382874900478"/>
    <n v="0"/>
    <n v="0"/>
    <n v="0"/>
    <n v="0"/>
    <n v="0"/>
    <n v="0"/>
    <n v="0"/>
    <n v="0"/>
    <n v="0"/>
    <n v="0"/>
    <n v="0"/>
    <n v="0"/>
    <n v="0"/>
    <n v="0"/>
    <n v="0"/>
    <n v="0"/>
    <n v="0"/>
    <n v="0"/>
    <n v="0"/>
    <n v="0"/>
    <n v="0.38306181210102941"/>
    <n v="0"/>
    <m/>
    <n v="0"/>
    <n v="0"/>
    <n v="0"/>
    <n v="0"/>
    <n v="0"/>
    <n v="0"/>
    <x v="0"/>
    <m/>
    <x v="7"/>
    <x v="4"/>
    <s v="No root cause"/>
    <s v="No root cause"/>
    <s v=" "/>
  </r>
  <r>
    <s v="CTR_1055_Z_Ndisamba"/>
    <s v="CTR_1055"/>
    <s v="Yaounde"/>
    <s v="IHS"/>
    <s v="Grid-Gen"/>
    <s v="CTR"/>
    <s v="Yaounde"/>
    <s v="ZTE"/>
    <n v="0"/>
    <n v="0"/>
    <n v="0"/>
    <n v="3.6793766568787745E-2"/>
    <n v="0"/>
    <n v="0.31264892290395052"/>
    <n v="3.7828201111196648E-2"/>
    <n v="0"/>
    <n v="0"/>
    <n v="0"/>
    <n v="0"/>
    <n v="0"/>
    <n v="6.2370517331415707"/>
    <s v=""/>
    <n v="0"/>
    <n v="0"/>
    <n v="0"/>
    <n v="0"/>
    <n v="0"/>
    <n v="0"/>
    <n v="0"/>
    <n v="0"/>
    <n v="0.37507169701483611"/>
    <n v="0"/>
    <m/>
    <n v="0"/>
    <n v="0"/>
    <n v="0"/>
    <n v="0"/>
    <n v="0"/>
    <n v="0"/>
    <x v="0"/>
    <m/>
    <x v="7"/>
    <x v="4"/>
    <s v="No root cause"/>
    <s v="No root cause"/>
    <s v=" "/>
  </r>
  <r>
    <s v="Miende-MTN"/>
    <s v="CTR_307"/>
    <s v="CENTRE"/>
    <s v="IHS"/>
    <s v="Grid-Gen"/>
    <s v="CENTRE"/>
    <s v="Miende"/>
    <s v="NOKIA"/>
    <n v="0"/>
    <n v="0"/>
    <n v="4.2162125142324015E-2"/>
    <n v="0"/>
    <n v="1.3279424617821542"/>
    <n v="0"/>
    <n v="0"/>
    <n v="0"/>
    <n v="6.8030452422032012E-2"/>
    <n v="0"/>
    <n v="0"/>
    <n v="0"/>
    <n v="0"/>
    <n v="0"/>
    <n v="0"/>
    <n v="0"/>
    <n v="0"/>
    <n v="0"/>
    <n v="0"/>
    <n v="0"/>
    <n v="0"/>
    <n v="0"/>
    <n v="0.37467932529185294"/>
    <n v="0"/>
    <m/>
    <n v="0"/>
    <n v="0"/>
    <n v="0"/>
    <n v="0"/>
    <n v="0"/>
    <n v="0"/>
    <x v="0"/>
    <m/>
    <x v="7"/>
    <x v="4"/>
    <s v="No root cause"/>
    <s v="No root cause"/>
    <s v=" "/>
  </r>
  <r>
    <s v="Yagoua-MTN-IHS"/>
    <s v="EXN_144"/>
    <s v="EXTREME-NORD"/>
    <s v="IHS"/>
    <s v="Grid-Gen"/>
    <s v="EXTREME-NORD"/>
    <s v="Yagoua"/>
    <s v="Huawei"/>
    <n v="0.24177232167061891"/>
    <n v="0.21537640576087294"/>
    <n v="0"/>
    <n v="0"/>
    <n v="0"/>
    <n v="1.4929744059492116"/>
    <n v="4.7060529402196716"/>
    <n v="3.2046425422263316"/>
    <n v="4.9567963062839411"/>
    <n v="0"/>
    <n v="0.24846047603964241"/>
    <n v="0"/>
    <n v="0"/>
    <n v="1.103866502298585"/>
    <n v="0"/>
    <n v="0"/>
    <n v="0"/>
    <n v="0"/>
    <n v="0.1145903781892687"/>
    <n v="0"/>
    <n v="1.5666332794000568"/>
    <n v="1.5666332794000568"/>
    <n v="0.36765230443479924"/>
    <n v="0.66052212548475731"/>
    <m/>
    <n v="3.2520838505506044"/>
    <n v="0"/>
    <n v="0"/>
    <n v="0"/>
    <n v="0"/>
    <n v="0"/>
    <x v="2"/>
    <m/>
    <x v="7"/>
    <x v="4"/>
    <s v="No root cause"/>
    <s v="No root cause"/>
    <s v=" "/>
  </r>
  <r>
    <s v="Nkoa-Ayos-IHS"/>
    <s v="CTR_661"/>
    <s v="Yaounde"/>
    <s v="IHS"/>
    <s v="Grid-Gen"/>
    <s v="CENTRE"/>
    <s v="Yaounde"/>
    <s v="ZTE"/>
    <n v="3.8505934087257318E-2"/>
    <n v="0"/>
    <n v="0"/>
    <n v="2.5860863560224118E-2"/>
    <n v="0"/>
    <n v="0"/>
    <n v="2.7323339982250585E-2"/>
    <n v="0"/>
    <n v="0"/>
    <n v="2.782272217513735E-2"/>
    <n v="0"/>
    <n v="0"/>
    <n v="0"/>
    <n v="0"/>
    <n v="0"/>
    <n v="0"/>
    <n v="0"/>
    <n v="0"/>
    <n v="0"/>
    <n v="0"/>
    <n v="0"/>
    <n v="0"/>
    <n v="0.36752745888657817"/>
    <n v="0"/>
    <m/>
    <n v="0"/>
    <n v="0"/>
    <n v="0"/>
    <n v="0"/>
    <n v="0"/>
    <n v="0"/>
    <x v="0"/>
    <m/>
    <x v="7"/>
    <x v="4"/>
    <s v="No root cause"/>
    <s v="No root cause"/>
    <s v=" "/>
  </r>
  <r>
    <s v="Bda-Bus-Station-IHS"/>
    <s v="NRO_066"/>
    <s v="NORD-OUEST"/>
    <s v="IHS"/>
    <s v="Grid-Gen"/>
    <s v="NORD-OUEST"/>
    <s v="Bamenda"/>
    <s v="Huawei"/>
    <n v="0"/>
    <n v="0"/>
    <n v="0"/>
    <n v="0"/>
    <n v="0"/>
    <n v="0"/>
    <n v="0"/>
    <n v="0"/>
    <n v="0"/>
    <n v="0.26859627945998238"/>
    <n v="4.2767269349633175"/>
    <n v="1.9427750811139364"/>
    <n v="5.6407002194428033"/>
    <n v="0.59132202161326131"/>
    <n v="1.9427750811139364"/>
    <n v="2.7295695610858575"/>
    <n v="0"/>
    <n v="0.36445982541598532"/>
    <n v="0.24988728230503407"/>
    <n v="0"/>
    <n v="0"/>
    <n v="0"/>
    <n v="0.34332525760987126"/>
    <n v="0"/>
    <m/>
    <n v="0"/>
    <n v="0"/>
    <n v="0"/>
    <n v="0"/>
    <n v="0"/>
    <n v="0"/>
    <x v="0"/>
    <m/>
    <x v="7"/>
    <x v="4"/>
    <s v="No root cause"/>
    <s v="No root cause"/>
    <s v=" "/>
  </r>
  <r>
    <s v="Mvogmbi-New"/>
    <s v="CTR_483"/>
    <s v="Yaounde"/>
    <s v="IHS"/>
    <s v="Grid-Gen"/>
    <s v="CENTRE"/>
    <s v="Yaounde"/>
    <s v="ZTE"/>
    <n v="0"/>
    <n v="0"/>
    <n v="0"/>
    <n v="0"/>
    <n v="1.1106081619025603"/>
    <n v="0"/>
    <n v="2.5557667228828455E-2"/>
    <n v="0.99558974183367621"/>
    <n v="1.6317491503368691"/>
    <n v="5.4165132849930873E-2"/>
    <n v="0"/>
    <n v="0"/>
    <n v="0"/>
    <n v="0"/>
    <n v="0"/>
    <n v="0"/>
    <n v="5.5342248018879533E-2"/>
    <n v="0"/>
    <n v="0"/>
    <n v="0"/>
    <n v="1.2771342881520862"/>
    <n v="1.2771342881520862"/>
    <n v="0.33963339639817075"/>
    <n v="0"/>
    <m/>
    <n v="0"/>
    <n v="0"/>
    <n v="0"/>
    <n v="0"/>
    <n v="0"/>
    <n v="0"/>
    <x v="0"/>
    <m/>
    <x v="7"/>
    <x v="4"/>
    <s v="No root cause"/>
    <s v="No root cause"/>
    <s v=" "/>
  </r>
  <r>
    <s v="Leboudi"/>
    <s v="CTR_593"/>
    <s v="CENTRE"/>
    <s v="IHS"/>
    <s v="Grid-Gen"/>
    <s v="CENTRE"/>
    <s v="Leboudi"/>
    <s v="ZTE"/>
    <n v="0"/>
    <n v="0"/>
    <n v="0"/>
    <n v="0"/>
    <n v="0.43082415183501682"/>
    <n v="5.9877886785776466"/>
    <n v="0"/>
    <n v="0.13784732031515295"/>
    <n v="0"/>
    <n v="0"/>
    <n v="0.74286668207617523"/>
    <n v="0"/>
    <n v="0"/>
    <n v="5.2544994335579114"/>
    <n v="0"/>
    <n v="0.39313863135035709"/>
    <n v="0"/>
    <n v="3.2546521018283103"/>
    <n v="0"/>
    <n v="1.4446413437089519E-3"/>
    <n v="0"/>
    <n v="0"/>
    <n v="0.33947288069331322"/>
    <n v="0"/>
    <m/>
    <n v="0"/>
    <n v="0"/>
    <n v="0"/>
    <n v="0"/>
    <n v="0"/>
    <n v="0"/>
    <x v="0"/>
    <m/>
    <x v="7"/>
    <x v="4"/>
    <s v="No root cause"/>
    <s v="No root cause"/>
    <s v=" "/>
  </r>
  <r>
    <s v="Enam-IHS"/>
    <s v="CTR_127"/>
    <s v="Yaounde"/>
    <s v="IHS"/>
    <s v="Grid-Gen (LL)"/>
    <s v="CENTRE"/>
    <s v="Yaounde"/>
    <s v="ZTE"/>
    <n v="0"/>
    <n v="0"/>
    <n v="0"/>
    <n v="0"/>
    <n v="0"/>
    <n v="0"/>
    <n v="0"/>
    <n v="0"/>
    <n v="0"/>
    <n v="0"/>
    <n v="0"/>
    <n v="0"/>
    <n v="7.3026441573710246"/>
    <n v="0"/>
    <n v="0"/>
    <n v="0"/>
    <n v="0"/>
    <n v="0"/>
    <n v="0"/>
    <n v="0"/>
    <n v="0"/>
    <n v="0"/>
    <n v="0.33385483102333335"/>
    <n v="0"/>
    <m/>
    <n v="0"/>
    <n v="0"/>
    <n v="0"/>
    <n v="0"/>
    <n v="0"/>
    <n v="0"/>
    <x v="0"/>
    <m/>
    <x v="7"/>
    <x v="4"/>
    <s v="No root cause"/>
    <s v="No root cause"/>
    <s v=" "/>
  </r>
  <r>
    <s v="Etam-Bafia"/>
    <s v="CTR_721"/>
    <s v="Yaounde"/>
    <s v="CAMUSAT"/>
    <s v="Good Grid no GE - 8h"/>
    <s v="CENTRE"/>
    <s v="Yaounde"/>
    <s v="ZTE"/>
    <n v="0"/>
    <n v="0"/>
    <n v="0.15489765518658405"/>
    <n v="0"/>
    <n v="5.4485450856511806"/>
    <n v="18.446714493212689"/>
    <n v="0"/>
    <n v="0"/>
    <n v="0"/>
    <n v="2.2454363601601302E-2"/>
    <n v="2.7555196000376314E-2"/>
    <n v="0"/>
    <n v="0"/>
    <n v="0"/>
    <n v="0"/>
    <n v="0"/>
    <n v="3.4600051935748059E-3"/>
    <n v="0"/>
    <n v="0"/>
    <n v="0"/>
    <n v="0"/>
    <n v="0"/>
    <n v="0.32921771066081046"/>
    <n v="0"/>
    <m/>
    <n v="0"/>
    <n v="0"/>
    <n v="0"/>
    <n v="0"/>
    <n v="0"/>
    <n v="0"/>
    <x v="0"/>
    <m/>
    <x v="7"/>
    <x v="4"/>
    <s v="No root cause"/>
    <s v="No root cause"/>
    <s v=" "/>
  </r>
  <r>
    <s v="Ngd-Chateau"/>
    <s v="ADM_001"/>
    <s v="Ngaoundere"/>
    <s v="CAMUSAT"/>
    <s v="Good Grid + Solar + GE"/>
    <s v="ADAMAOUA"/>
    <s v="Ngaoundere"/>
    <s v="Huawei"/>
    <n v="10.751520262075777"/>
    <n v="6.4099271472720911"/>
    <n v="2.675261747609386E-4"/>
    <n v="0.47690999420716657"/>
    <n v="7.9314555136074514"/>
    <n v="0"/>
    <n v="4.4399000664891721"/>
    <n v="0"/>
    <n v="0"/>
    <n v="0"/>
    <n v="0"/>
    <n v="0.31289861400039376"/>
    <n v="0"/>
    <n v="2.5663785944816837"/>
    <n v="0.31289861400039376"/>
    <n v="0"/>
    <n v="0"/>
    <n v="0"/>
    <n v="0"/>
    <n v="0"/>
    <n v="0"/>
    <n v="0"/>
    <n v="0.32786224470868902"/>
    <n v="0"/>
    <m/>
    <n v="0"/>
    <n v="0"/>
    <n v="0"/>
    <n v="0"/>
    <n v="0"/>
    <n v="0"/>
    <x v="0"/>
    <m/>
    <x v="7"/>
    <x v="4"/>
    <s v="No root cause"/>
    <s v="No root cause"/>
    <s v=" "/>
  </r>
  <r>
    <s v="Nkolbong"/>
    <s v="CTR_271"/>
    <s v="Yaounde"/>
    <s v="IHS"/>
    <s v="Grid-Gen"/>
    <s v="CENTRE"/>
    <s v="Yaounde"/>
    <s v="ZTE"/>
    <n v="0"/>
    <n v="0"/>
    <n v="0"/>
    <n v="0"/>
    <n v="0"/>
    <n v="0"/>
    <n v="0"/>
    <n v="26.264738908721501"/>
    <n v="0"/>
    <n v="0"/>
    <n v="0"/>
    <n v="29.676856917014085"/>
    <n v="5.6774048106200077"/>
    <n v="23.751722868565473"/>
    <n v="29.676856917014085"/>
    <n v="0"/>
    <n v="0"/>
    <n v="0"/>
    <n v="0"/>
    <n v="0"/>
    <n v="0"/>
    <n v="0"/>
    <n v="0.29590178436391479"/>
    <n v="0"/>
    <m/>
    <n v="0"/>
    <n v="0"/>
    <n v="0"/>
    <n v="0"/>
    <n v="0"/>
    <n v="0"/>
    <x v="0"/>
    <m/>
    <x v="7"/>
    <x v="4"/>
    <s v="No root cause"/>
    <s v="No root cause"/>
    <s v=" "/>
  </r>
  <r>
    <s v="CTR_922_Z_Ekong"/>
    <s v="CTR_922"/>
    <s v="CENTRE"/>
    <s v="CAMUSAT"/>
    <s v="Good Grid Solar + GE"/>
    <s v="CENTRE"/>
    <s v="Leboudi"/>
    <s v="ZTE"/>
    <n v="0"/>
    <n v="0"/>
    <n v="0"/>
    <n v="0"/>
    <n v="0.38363253460718466"/>
    <n v="5.3175464354099073"/>
    <n v="0"/>
    <n v="0.11872811635890425"/>
    <n v="0"/>
    <n v="0"/>
    <n v="0.43034260472044555"/>
    <n v="0"/>
    <n v="0"/>
    <n v="4.6377089201074098"/>
    <n v="0"/>
    <n v="0.19481256046091514"/>
    <n v="0"/>
    <n v="9.7459428763843583"/>
    <n v="0"/>
    <n v="0"/>
    <n v="0"/>
    <n v="0"/>
    <n v="0.29442147286357184"/>
    <n v="0"/>
    <m/>
    <n v="0"/>
    <n v="0"/>
    <n v="0"/>
    <n v="0"/>
    <n v="0"/>
    <n v="0"/>
    <x v="0"/>
    <m/>
    <x v="7"/>
    <x v="4"/>
    <s v="No root cause"/>
    <s v="No root cause"/>
    <s v=" "/>
  </r>
  <r>
    <s v="Abattoir"/>
    <s v="CTR_104"/>
    <s v="Yaounde"/>
    <s v="IHS"/>
    <s v="GridOnly"/>
    <s v="CENTRE"/>
    <s v="Yaounde"/>
    <s v="ZTE"/>
    <n v="0"/>
    <n v="0"/>
    <n v="0"/>
    <n v="0"/>
    <n v="0"/>
    <n v="0"/>
    <n v="0"/>
    <n v="0"/>
    <n v="0"/>
    <n v="0"/>
    <n v="0"/>
    <n v="3.8596892986676479"/>
    <n v="0"/>
    <n v="8.4003218874934685E-2"/>
    <n v="3.8596892986676479"/>
    <n v="0.20569195823452691"/>
    <n v="1.2409469142460896"/>
    <n v="0"/>
    <n v="0"/>
    <n v="0"/>
    <n v="0"/>
    <n v="0"/>
    <n v="0.29422528700208039"/>
    <n v="0"/>
    <m/>
    <n v="0"/>
    <n v="0"/>
    <n v="0"/>
    <n v="0"/>
    <n v="0"/>
    <n v="0"/>
    <x v="0"/>
    <m/>
    <x v="7"/>
    <x v="4"/>
    <s v="No root cause"/>
    <s v="No root cause"/>
    <s v=" "/>
  </r>
  <r>
    <s v="Longtimbi"/>
    <s v="EST_072"/>
    <s v="CENTRE"/>
    <s v="IHS"/>
    <s v="Grid-Gen"/>
    <s v="EST"/>
    <s v="Longtimbi"/>
    <s v="NOKIA"/>
    <n v="1.7835078317392992E-4"/>
    <n v="0"/>
    <n v="0"/>
    <n v="0"/>
    <n v="0"/>
    <n v="0"/>
    <n v="0"/>
    <n v="0"/>
    <n v="0"/>
    <n v="0"/>
    <n v="0.71618540491335014"/>
    <n v="0.21739176961073878"/>
    <n v="0"/>
    <n v="0"/>
    <n v="0.21739176961073878"/>
    <n v="5.0487299260625021E-2"/>
    <n v="4.9267802149737881E-2"/>
    <n v="0"/>
    <n v="0"/>
    <n v="0"/>
    <n v="0"/>
    <n v="0"/>
    <n v="0.28455867455405187"/>
    <n v="0"/>
    <m/>
    <n v="0"/>
    <n v="0"/>
    <n v="0"/>
    <n v="0"/>
    <n v="0"/>
    <n v="0"/>
    <x v="0"/>
    <m/>
    <x v="7"/>
    <x v="4"/>
    <s v="No root cause"/>
    <s v="No root cause"/>
    <s v=" "/>
  </r>
  <r>
    <s v="Maroua-Camp-SIC"/>
    <s v="EXN_071"/>
    <s v="Maroua"/>
    <s v="IHS"/>
    <s v="Grid-Gen"/>
    <s v="EXTREME-NORD"/>
    <s v="Maroua"/>
    <s v="Huawei"/>
    <n v="1.2620458118955693"/>
    <n v="1.0433877517242953"/>
    <n v="2.4785051636118745"/>
    <n v="0.35126186746111238"/>
    <n v="0"/>
    <n v="0"/>
    <n v="4.6549554408403318E-3"/>
    <n v="0.24014932954373591"/>
    <n v="0.57669725739299671"/>
    <n v="3.5326296324832422"/>
    <n v="1.1406067636324204"/>
    <n v="4.8957289981251768E-2"/>
    <n v="0.27139638675581351"/>
    <n v="0.29140734462793172"/>
    <n v="4.8957289981251761E-2"/>
    <n v="0"/>
    <n v="0.33401534672819055"/>
    <n v="3.9870495929321716"/>
    <n v="0"/>
    <n v="0.37525004779800986"/>
    <n v="1.2090399591362686"/>
    <n v="1.2090399591362686"/>
    <n v="0.26738349413439944"/>
    <n v="0.5647834250769761"/>
    <m/>
    <n v="1.1272839601293259"/>
    <n v="0"/>
    <n v="0"/>
    <n v="0"/>
    <n v="0"/>
    <n v="0"/>
    <x v="0"/>
    <m/>
    <x v="7"/>
    <x v="4"/>
    <s v="No root cause"/>
    <s v="No root cause"/>
    <s v=" "/>
  </r>
  <r>
    <s v="Chapelle-Manguier-IHS"/>
    <s v="CTR_446"/>
    <s v="Yaounde"/>
    <s v="IHS"/>
    <s v="Grid-Gen"/>
    <s v="CENTRE"/>
    <s v="Yaounde"/>
    <s v="ZTE"/>
    <n v="0"/>
    <n v="0"/>
    <n v="0"/>
    <n v="0"/>
    <n v="0"/>
    <n v="0"/>
    <n v="0"/>
    <n v="2.0828517862187641"/>
    <n v="0"/>
    <n v="0"/>
    <n v="0"/>
    <n v="0"/>
    <n v="0"/>
    <n v="0"/>
    <n v="0"/>
    <n v="0"/>
    <n v="0"/>
    <n v="0"/>
    <n v="0"/>
    <n v="0"/>
    <n v="0"/>
    <n v="0"/>
    <n v="0.2638878187841896"/>
    <n v="0"/>
    <m/>
    <n v="0"/>
    <n v="0"/>
    <n v="0"/>
    <n v="0"/>
    <n v="0"/>
    <n v="0"/>
    <x v="0"/>
    <m/>
    <x v="7"/>
    <x v="4"/>
    <s v="No root cause"/>
    <s v="No root cause"/>
    <s v=" "/>
  </r>
  <r>
    <s v="Camp-Sonel"/>
    <s v="CTR_595"/>
    <s v="Yaounde"/>
    <s v="CAMUSAT"/>
    <s v="Good Grid no GE - 8h"/>
    <s v="CENTRE"/>
    <s v="Yaounde"/>
    <s v="ZTE"/>
    <n v="13.837541698413105"/>
    <n v="13.838165926154215"/>
    <n v="13.847761198288973"/>
    <n v="13.868556899607057"/>
    <n v="13.868556899607057"/>
    <n v="13.868556899607057"/>
    <n v="31.05752383479868"/>
    <n v="2.5669671520661548"/>
    <n v="0"/>
    <n v="0"/>
    <n v="0"/>
    <n v="0"/>
    <n v="0"/>
    <n v="0"/>
    <n v="0"/>
    <n v="0"/>
    <n v="0"/>
    <n v="0"/>
    <n v="3.5670156634854415E-5"/>
    <n v="2.5325811210702158E-3"/>
    <n v="5.3505234952196076E-5"/>
    <n v="5.3505234952196076E-5"/>
    <n v="0.26369163292269809"/>
    <n v="0"/>
    <m/>
    <n v="0"/>
    <n v="0"/>
    <n v="0"/>
    <n v="0"/>
    <n v="0"/>
    <n v="0"/>
    <x v="0"/>
    <m/>
    <x v="7"/>
    <x v="4"/>
    <s v="No root cause"/>
    <s v="No root cause"/>
    <s v=" "/>
  </r>
  <r>
    <s v="Dragage"/>
    <s v="CTR_344"/>
    <s v="Yaounde"/>
    <s v="IHS"/>
    <s v="Grid-Gen"/>
    <s v="CENTRE"/>
    <s v="Yaounde"/>
    <s v="ZTE"/>
    <n v="1.701466471479525E-2"/>
    <n v="0"/>
    <n v="5.3523070030504771E-2"/>
    <n v="0"/>
    <n v="0"/>
    <n v="0.57689344325448788"/>
    <n v="0"/>
    <n v="0"/>
    <n v="0"/>
    <n v="0"/>
    <n v="0.24191500229715818"/>
    <n v="0"/>
    <n v="0.70056187630731148"/>
    <n v="0"/>
    <n v="0"/>
    <n v="0"/>
    <n v="0"/>
    <n v="0"/>
    <n v="0"/>
    <n v="0"/>
    <n v="0.1293578230360731"/>
    <n v="0.1293578230360731"/>
    <n v="0.26306740518158944"/>
    <n v="0"/>
    <m/>
    <n v="0"/>
    <n v="0"/>
    <n v="0"/>
    <n v="0"/>
    <n v="0"/>
    <n v="0"/>
    <x v="0"/>
    <m/>
    <x v="7"/>
    <x v="4"/>
    <s v="No root cause"/>
    <s v="No root cause"/>
    <s v=" "/>
  </r>
  <r>
    <s v="Bastos-Bir-IHS"/>
    <s v="CTR_640"/>
    <s v="Yaounde"/>
    <s v="IHS"/>
    <s v="Grid-Gen"/>
    <s v="CENTRE"/>
    <s v="Yaounde"/>
    <s v="ZTE"/>
    <n v="6.3740964749324398"/>
    <n v="1.2358817520039498"/>
    <n v="5.3291214012379455E-2"/>
    <n v="0"/>
    <n v="0"/>
    <n v="0.57739282544737491"/>
    <n v="4.6674399956624979E-2"/>
    <n v="4.644254393849935E-2"/>
    <n v="0"/>
    <n v="0"/>
    <n v="0.28618166668093431"/>
    <n v="0"/>
    <n v="0.75474484423555976"/>
    <n v="0"/>
    <n v="0"/>
    <n v="0"/>
    <n v="4.7084606757924682E-2"/>
    <n v="0"/>
    <n v="0"/>
    <n v="0"/>
    <n v="0.13139102196425556"/>
    <n v="0.13139102196425556"/>
    <n v="0.26271070361524124"/>
    <n v="0"/>
    <m/>
    <n v="4.7048936601289996E-2"/>
    <n v="0"/>
    <n v="0"/>
    <n v="0"/>
    <n v="0"/>
    <n v="0"/>
    <x v="0"/>
    <m/>
    <x v="12"/>
    <x v="7"/>
    <s v="BSS Hardware issue"/>
    <s v="ACTIVE"/>
    <s v="05-11-2026: hardware issue,  site with GPS issue (alarm : TDD down 09Apr 02pm)"/>
  </r>
  <r>
    <s v="Bokwai-IHS"/>
    <s v="SUO_197"/>
    <s v="SUD-OUEST"/>
    <s v="IHS"/>
    <s v="Grid-Gen"/>
    <s v="SUD-OUEST"/>
    <s v="Buea"/>
    <s v="Huawei"/>
    <n v="0"/>
    <n v="0"/>
    <n v="0"/>
    <n v="0"/>
    <n v="0"/>
    <n v="0"/>
    <n v="0"/>
    <n v="0"/>
    <n v="0"/>
    <n v="0"/>
    <n v="0"/>
    <n v="0"/>
    <n v="0"/>
    <n v="0"/>
    <n v="0"/>
    <n v="0"/>
    <n v="5.6052084135911855"/>
    <n v="0"/>
    <n v="0"/>
    <n v="0"/>
    <n v="0"/>
    <n v="0"/>
    <n v="0.25584419846304429"/>
    <n v="0"/>
    <m/>
    <n v="0"/>
    <n v="0"/>
    <n v="0"/>
    <n v="0"/>
    <n v="0"/>
    <n v="0"/>
    <x v="2"/>
    <m/>
    <x v="7"/>
    <x v="4"/>
    <s v="No root cause"/>
    <s v="No root cause"/>
    <s v=" "/>
  </r>
  <r>
    <s v="Nkolbisson-Nodal"/>
    <s v="CTR_576"/>
    <s v="Yaounde"/>
    <m/>
    <m/>
    <s v="CENTRE"/>
    <s v="Yaounde"/>
    <s v="ZTE"/>
    <n v="0"/>
    <n v="0"/>
    <n v="0"/>
    <n v="2.2436528523283907E-2"/>
    <n v="0"/>
    <n v="0"/>
    <n v="2.8393444681294167E-2"/>
    <n v="0"/>
    <n v="0"/>
    <n v="0"/>
    <n v="0"/>
    <n v="0"/>
    <n v="0"/>
    <n v="0"/>
    <n v="0"/>
    <n v="0"/>
    <n v="0"/>
    <n v="0"/>
    <n v="0"/>
    <n v="0"/>
    <n v="0"/>
    <n v="0"/>
    <n v="0.24478644990625864"/>
    <n v="0"/>
    <m/>
    <n v="0"/>
    <n v="0"/>
    <n v="0"/>
    <n v="0"/>
    <n v="0"/>
    <n v="0"/>
    <x v="0"/>
    <m/>
    <x v="7"/>
    <x v="4"/>
    <s v="No root cause"/>
    <s v="No root cause"/>
    <s v=" "/>
  </r>
  <r>
    <s v="H-Plateau-New"/>
    <s v="CTR_484"/>
    <s v="Yaounde"/>
    <s v="IHS"/>
    <s v="Grid-Gen"/>
    <s v="CENTRE"/>
    <s v="Yaounde"/>
    <s v="ZTE"/>
    <n v="0"/>
    <n v="0"/>
    <n v="0"/>
    <n v="0"/>
    <n v="0"/>
    <n v="0"/>
    <n v="0"/>
    <n v="0"/>
    <n v="0"/>
    <n v="0"/>
    <n v="0"/>
    <n v="0"/>
    <n v="0"/>
    <n v="0"/>
    <n v="0"/>
    <n v="0"/>
    <n v="0"/>
    <n v="0"/>
    <n v="0"/>
    <n v="2.3007251029442607E-3"/>
    <n v="0"/>
    <n v="0"/>
    <n v="0.2310177694452287"/>
    <n v="0"/>
    <m/>
    <n v="0"/>
    <n v="0"/>
    <n v="0"/>
    <n v="0"/>
    <n v="0"/>
    <n v="0"/>
    <x v="0"/>
    <m/>
    <x v="7"/>
    <x v="4"/>
    <s v="No root cause"/>
    <s v="No root cause"/>
    <s v=" "/>
  </r>
  <r>
    <s v="Bambui-Round-About-IHS"/>
    <s v="NRO_067"/>
    <s v="NORD-OUEST"/>
    <s v="IHS"/>
    <s v="Hybrid-Gen"/>
    <s v="NORD-OUEST"/>
    <s v="Bamenda"/>
    <s v="Huawei"/>
    <n v="0"/>
    <n v="0"/>
    <n v="0"/>
    <n v="0"/>
    <n v="0"/>
    <n v="0"/>
    <n v="1.0677147985492235"/>
    <n v="0.38525552673406904"/>
    <n v="0"/>
    <n v="1.6682040504176263"/>
    <n v="0"/>
    <n v="0"/>
    <n v="4.6969392151994809"/>
    <n v="0.19912864941372527"/>
    <n v="0"/>
    <n v="0.30961695958999291"/>
    <n v="2.286457040290155E-2"/>
    <n v="19.310485171202483"/>
    <n v="0"/>
    <n v="2.0748616711325703"/>
    <n v="0"/>
    <n v="0"/>
    <n v="0.22746858886006741"/>
    <n v="0"/>
    <m/>
    <n v="0"/>
    <n v="0"/>
    <n v="0"/>
    <n v="0"/>
    <n v="0"/>
    <n v="0"/>
    <x v="2"/>
    <m/>
    <x v="7"/>
    <x v="4"/>
    <s v="No root cause"/>
    <s v="No root cause"/>
    <s v=" "/>
  </r>
  <r>
    <s v="Ekounou-PJ"/>
    <s v="CTR_269"/>
    <s v="Yaounde"/>
    <s v="IHS"/>
    <s v="Grid-Gen"/>
    <s v="CENTRE"/>
    <s v="Yaounde"/>
    <s v="ZTE"/>
    <n v="12.828896679251098"/>
    <n v="0"/>
    <n v="0"/>
    <n v="3.8826965496971039E-2"/>
    <n v="0"/>
    <n v="0"/>
    <n v="7.9865480705299099E-2"/>
    <n v="0"/>
    <n v="0"/>
    <n v="0.50387663262306925"/>
    <n v="0"/>
    <n v="0"/>
    <n v="0"/>
    <n v="0"/>
    <n v="0"/>
    <n v="0"/>
    <n v="0"/>
    <n v="0"/>
    <n v="0"/>
    <n v="0"/>
    <n v="0"/>
    <n v="0"/>
    <n v="0.22019187690657019"/>
    <n v="0"/>
    <m/>
    <n v="0"/>
    <n v="0"/>
    <n v="0"/>
    <n v="0"/>
    <n v="0"/>
    <n v="0"/>
    <x v="0"/>
    <m/>
    <x v="7"/>
    <x v="4"/>
    <s v="No root cause"/>
    <s v="No root cause"/>
    <s v=" "/>
  </r>
  <r>
    <s v="Nkolndongo"/>
    <s v="CTR_109"/>
    <s v="Yaounde"/>
    <s v="IHS"/>
    <s v="Grid-Gen"/>
    <s v="CENTRE"/>
    <s v="Yaounde"/>
    <s v="ZTE"/>
    <n v="0"/>
    <n v="0"/>
    <n v="0.17599655283606258"/>
    <n v="0"/>
    <n v="0"/>
    <n v="0"/>
    <n v="0"/>
    <n v="0"/>
    <n v="0"/>
    <n v="2.1526939529097084E-2"/>
    <n v="0"/>
    <n v="0"/>
    <n v="0"/>
    <n v="0"/>
    <n v="0"/>
    <n v="0"/>
    <n v="0"/>
    <n v="0"/>
    <n v="0"/>
    <n v="0"/>
    <n v="0"/>
    <n v="0"/>
    <n v="0.21441331153173401"/>
    <n v="0"/>
    <m/>
    <n v="0"/>
    <n v="0"/>
    <n v="0"/>
    <n v="0"/>
    <n v="0"/>
    <n v="0"/>
    <x v="0"/>
    <m/>
    <x v="7"/>
    <x v="4"/>
    <s v="No root cause"/>
    <s v="No root cause"/>
    <s v=" "/>
  </r>
  <r>
    <s v="BOVA-II-IHS"/>
    <s v="SUO_221"/>
    <s v="SUD-OUEST"/>
    <s v="IHS"/>
    <s v="Grid-Gen"/>
    <s v="SUD-OUEST"/>
    <s v="Buea"/>
    <s v="Huawei"/>
    <n v="0"/>
    <n v="0"/>
    <n v="0"/>
    <n v="0"/>
    <n v="0"/>
    <n v="0.33656576292757817"/>
    <n v="0"/>
    <n v="0"/>
    <n v="0"/>
    <n v="0"/>
    <n v="0"/>
    <n v="0"/>
    <n v="7.1340313269583622E-3"/>
    <n v="0"/>
    <n v="0"/>
    <n v="0"/>
    <n v="4.7500164082720513"/>
    <n v="0"/>
    <n v="0"/>
    <n v="0"/>
    <n v="0"/>
    <n v="0"/>
    <n v="0.20777866239766229"/>
    <n v="0"/>
    <m/>
    <n v="0"/>
    <n v="0"/>
    <n v="0"/>
    <n v="0"/>
    <n v="0"/>
    <n v="0"/>
    <x v="0"/>
    <m/>
    <x v="7"/>
    <x v="4"/>
    <s v="No root cause"/>
    <s v="No root cause"/>
    <s v=" "/>
  </r>
  <r>
    <s v="Omnisport-Rail-IHS"/>
    <s v="CTR_161"/>
    <s v="Yaounde"/>
    <s v="IHS"/>
    <s v="Grid-Gen"/>
    <s v="CENTRE"/>
    <s v="Yaounde"/>
    <s v="ZTE"/>
    <n v="0"/>
    <n v="0"/>
    <n v="0"/>
    <n v="0"/>
    <n v="0"/>
    <n v="0"/>
    <n v="0"/>
    <n v="2.3130491420613932"/>
    <n v="0"/>
    <n v="0"/>
    <n v="0"/>
    <n v="0"/>
    <n v="0"/>
    <n v="0"/>
    <n v="0"/>
    <n v="0"/>
    <n v="0"/>
    <n v="0"/>
    <n v="0"/>
    <n v="0"/>
    <n v="0"/>
    <n v="0"/>
    <n v="0.20057329075743494"/>
    <n v="0"/>
    <m/>
    <n v="0"/>
    <n v="0"/>
    <n v="0"/>
    <n v="0"/>
    <n v="0"/>
    <n v="0"/>
    <x v="0"/>
    <m/>
    <x v="7"/>
    <x v="4"/>
    <s v="No root cause"/>
    <s v="No root cause"/>
    <s v=" "/>
  </r>
  <r>
    <s v="Yassa-Pesage-IHS"/>
    <s v="LIT_563"/>
    <s v="Douala"/>
    <s v="IHS"/>
    <s v="Grid-Gen"/>
    <s v="LITTORAL"/>
    <s v="Douala"/>
    <s v="ZTE"/>
    <n v="0.21480568325471711"/>
    <n v="0.3226008966050572"/>
    <n v="2.8892826874181376E-3"/>
    <n v="2.1161677125156593"/>
    <n v="0.81176358961627493"/>
    <n v="0.97377744105149866"/>
    <n v="3.686510688205745E-2"/>
    <n v="3.1233324201773236"/>
    <n v="1.9342677487565385"/>
    <n v="0.1219919356909883"/>
    <n v="0.10697479974774028"/>
    <n v="0"/>
    <n v="0.30904623708383588"/>
    <n v="1.2065787183284673"/>
    <n v="0"/>
    <n v="0.39838214437567288"/>
    <n v="0"/>
    <n v="5.7569849300722256"/>
    <n v="1.999330114458399"/>
    <n v="3.4870788424606145"/>
    <n v="0.19695276985900334"/>
    <n v="0.19695276985900334"/>
    <n v="0.19818339026290291"/>
    <n v="0"/>
    <m/>
    <n v="5.3804507566353621"/>
    <n v="0"/>
    <n v="0"/>
    <n v="0"/>
    <n v="0"/>
    <n v="0"/>
    <x v="0"/>
    <m/>
    <x v="7"/>
    <x v="4"/>
    <s v="No root cause"/>
    <s v="No root cause"/>
    <s v=" "/>
  </r>
  <r>
    <s v="Mbanga-Bakoko-IHS"/>
    <s v="LIT_164"/>
    <s v="Douala"/>
    <s v="IHS"/>
    <s v="Grid-Gen"/>
    <s v="LITTORAL"/>
    <s v="Douala"/>
    <s v="ZTE"/>
    <n v="0.21742743976737325"/>
    <n v="0.32734502743748489"/>
    <n v="3.3708298019878261E-3"/>
    <n v="2.2293847896745515E-3"/>
    <n v="0.81144255820656186"/>
    <n v="4.7672450939266566"/>
    <n v="0"/>
    <n v="3.1185347841099436"/>
    <n v="1.9288993901830023"/>
    <n v="0.12208111108257538"/>
    <n v="0.10676077880793225"/>
    <n v="0"/>
    <n v="0.30952778419840549"/>
    <n v="1.202744176490228"/>
    <n v="0"/>
    <n v="0.39479729363387556"/>
    <n v="0"/>
    <n v="5.7502967757032017"/>
    <n v="2.0001326929826813"/>
    <n v="3.4848137875143044"/>
    <n v="0.19345709450879331"/>
    <n v="0.19345709450879331"/>
    <n v="0.1966852436842417"/>
    <n v="0"/>
    <m/>
    <n v="5.3799692095207927"/>
    <n v="0"/>
    <n v="0"/>
    <n v="0"/>
    <n v="0"/>
    <n v="0"/>
    <x v="0"/>
    <m/>
    <x v="7"/>
    <x v="4"/>
    <s v="No root cause"/>
    <s v="No root cause"/>
    <s v=" "/>
  </r>
  <r>
    <s v="GSO"/>
    <s v="CTR_389"/>
    <s v="Yaounde"/>
    <s v="IHS"/>
    <s v="Grid-Gen"/>
    <s v="CENTRE"/>
    <s v="Yaounde"/>
    <s v="ZTE"/>
    <n v="1.9582915992500744E-2"/>
    <n v="0"/>
    <n v="0"/>
    <n v="9.2920758033632374E-3"/>
    <n v="0"/>
    <n v="0"/>
    <n v="1.0843727616976754E-2"/>
    <n v="0"/>
    <n v="2.5432108277473873"/>
    <n v="2.7065266398997805"/>
    <n v="0"/>
    <n v="0"/>
    <n v="0"/>
    <n v="0"/>
    <n v="0"/>
    <n v="0"/>
    <n v="0"/>
    <n v="0"/>
    <n v="0"/>
    <n v="0"/>
    <n v="0"/>
    <n v="0"/>
    <n v="0.19370678560523721"/>
    <n v="0"/>
    <m/>
    <n v="0"/>
    <n v="0"/>
    <n v="0"/>
    <n v="0"/>
    <n v="0"/>
    <n v="0"/>
    <x v="0"/>
    <m/>
    <x v="7"/>
    <x v="4"/>
    <s v="No root cause"/>
    <s v="No root cause"/>
    <s v=" "/>
  </r>
  <r>
    <s v="Olezoa"/>
    <s v="CTR_035"/>
    <s v="Yaounde"/>
    <s v="IHS"/>
    <s v="GridOnly"/>
    <s v="CENTRE"/>
    <s v="Yaounde"/>
    <s v="ZTE"/>
    <n v="0"/>
    <n v="0"/>
    <n v="0"/>
    <n v="8.435992044128442E-3"/>
    <n v="0"/>
    <n v="0"/>
    <n v="1.6729303461717124E-2"/>
    <n v="0"/>
    <n v="0"/>
    <n v="8.0792904777802401E-3"/>
    <n v="0"/>
    <n v="0"/>
    <n v="0"/>
    <n v="0"/>
    <n v="0"/>
    <n v="0"/>
    <n v="0"/>
    <n v="0"/>
    <n v="0"/>
    <n v="0"/>
    <n v="0"/>
    <n v="0"/>
    <n v="0.18739316788087859"/>
    <n v="0"/>
    <m/>
    <n v="0"/>
    <n v="0"/>
    <n v="0"/>
    <n v="0"/>
    <n v="0"/>
    <n v="0"/>
    <x v="0"/>
    <m/>
    <x v="7"/>
    <x v="4"/>
    <s v="No root cause"/>
    <s v="No root cause"/>
    <s v=" "/>
  </r>
  <r>
    <s v="Bambili-Campus-II-IHS"/>
    <s v="NRO_129"/>
    <s v="NORD-OUEST"/>
    <s v="IHS"/>
    <s v="GenOnly"/>
    <s v="NORD-OUEST"/>
    <s v="Bamenda"/>
    <s v="Huawei"/>
    <n v="1.5597846093261765"/>
    <n v="3.2339634109801305"/>
    <n v="1.5450706697143246"/>
    <n v="0.19069265736959704"/>
    <n v="14.341525341506074"/>
    <n v="0"/>
    <n v="3.6918612117009524E-2"/>
    <n v="8.5501365453595976E-2"/>
    <n v="5.1155106682304456"/>
    <n v="0"/>
    <n v="4.6304322081539127"/>
    <n v="0"/>
    <n v="4.7084606757925203E-3"/>
    <n v="0"/>
    <n v="0"/>
    <n v="0"/>
    <n v="0"/>
    <n v="0.1228658545285404"/>
    <n v="0"/>
    <n v="0"/>
    <n v="0.80418368133138152"/>
    <n v="0.80418368133138152"/>
    <n v="0.18730399248929183"/>
    <n v="1.7263285706540192"/>
    <m/>
    <n v="0"/>
    <n v="0"/>
    <n v="0"/>
    <n v="0"/>
    <n v="0"/>
    <n v="0"/>
    <x v="2"/>
    <m/>
    <x v="7"/>
    <x v="4"/>
    <s v="No root cause"/>
    <s v="No root cause"/>
    <s v=" "/>
  </r>
  <r>
    <s v="Acropole-IHS"/>
    <s v="CTR_129"/>
    <s v="Yaounde"/>
    <s v="IHS"/>
    <s v="Grid-Gen"/>
    <s v="CENTRE"/>
    <s v="Yaounde"/>
    <s v="ZTE"/>
    <n v="0"/>
    <n v="0"/>
    <n v="0"/>
    <n v="0"/>
    <n v="0"/>
    <n v="0"/>
    <n v="0"/>
    <n v="0"/>
    <n v="0"/>
    <n v="1.6533117600226025E-2"/>
    <n v="0"/>
    <n v="0"/>
    <n v="0"/>
    <n v="0"/>
    <n v="0"/>
    <n v="0"/>
    <n v="0"/>
    <n v="0"/>
    <n v="0"/>
    <n v="0"/>
    <n v="0"/>
    <n v="0"/>
    <n v="0.18703646631453055"/>
    <n v="0"/>
    <m/>
    <n v="0"/>
    <n v="0"/>
    <n v="0"/>
    <n v="0"/>
    <n v="0"/>
    <n v="0"/>
    <x v="0"/>
    <m/>
    <x v="7"/>
    <x v="4"/>
    <s v="No root cause"/>
    <s v="No root cause"/>
    <s v=" "/>
  </r>
  <r>
    <s v="NRO_147_H_Bambili-Campus-two-IHS"/>
    <s v="NRO_147"/>
    <s v="NORD-OUEST"/>
    <s v="IHS"/>
    <s v="Hybrid Gen"/>
    <s v="NRO"/>
    <s v="Tubah"/>
    <s v="Huawei"/>
    <n v="0"/>
    <n v="0"/>
    <n v="0"/>
    <n v="0"/>
    <n v="0"/>
    <n v="8.9175391586979543E-5"/>
    <n v="0"/>
    <n v="0"/>
    <n v="0"/>
    <n v="0"/>
    <n v="0"/>
    <n v="0"/>
    <n v="0"/>
    <s v=""/>
    <n v="0"/>
    <n v="0"/>
    <n v="0"/>
    <n v="16.440410863132179"/>
    <n v="0"/>
    <n v="1.7792987532566855"/>
    <n v="0"/>
    <n v="0"/>
    <n v="0.18628739302520023"/>
    <n v="0"/>
    <m/>
    <n v="0"/>
    <n v="0"/>
    <n v="0"/>
    <n v="0"/>
    <n v="0"/>
    <n v="0"/>
    <x v="2"/>
    <m/>
    <x v="7"/>
    <x v="4"/>
    <s v="No root cause"/>
    <s v="No root cause"/>
    <s v="[OCM RAN 11-05-2026 18H UTC ] -&gt;..Power status check Ongoing   ;    "/>
  </r>
  <r>
    <s v="Foumban-Ndjidare"/>
    <s v="OST_087"/>
    <s v="OUEST"/>
    <s v="IHS"/>
    <s v="Grid-Gen"/>
    <s v="OUEST"/>
    <s v="Foumban"/>
    <s v="Huawei"/>
    <n v="0.58561479655169457"/>
    <n v="0.3153955249648292"/>
    <n v="0"/>
    <n v="0"/>
    <n v="0"/>
    <n v="0"/>
    <n v="0"/>
    <n v="0"/>
    <n v="0"/>
    <n v="0"/>
    <n v="9.32774595999806E-2"/>
    <n v="0"/>
    <n v="1.2403405215832983"/>
    <n v="0"/>
    <n v="0"/>
    <n v="0"/>
    <n v="0"/>
    <n v="0"/>
    <n v="0"/>
    <n v="0"/>
    <n v="0.22370538733509687"/>
    <n v="0.22370538733509687"/>
    <n v="0.18607337208539151"/>
    <n v="0"/>
    <m/>
    <n v="0"/>
    <n v="0"/>
    <n v="0"/>
    <n v="0"/>
    <n v="0"/>
    <n v="0"/>
    <x v="0"/>
    <m/>
    <x v="7"/>
    <x v="4"/>
    <s v="No root cause"/>
    <s v="No root cause"/>
    <s v=" "/>
  </r>
  <r>
    <s v="CTR_947_Z_Nkoabang-Tradex"/>
    <s v="CTR_947"/>
    <s v="Yaounde"/>
    <s v="ESCO"/>
    <s v="meduim grid + GE"/>
    <s v="CENTRE"/>
    <s v="Yaoundé"/>
    <s v="ZTE"/>
    <n v="0"/>
    <n v="16.120003681160171"/>
    <n v="0"/>
    <n v="0"/>
    <n v="0"/>
    <n v="0"/>
    <n v="0"/>
    <n v="0.63141527767076588"/>
    <n v="4.7026286051827286"/>
    <n v="0"/>
    <n v="24.852860603881485"/>
    <n v="27.675368758079284"/>
    <n v="13.868556899607057"/>
    <n v="13.868556899607057"/>
    <n v="27.675368758079284"/>
    <n v="0"/>
    <n v="0"/>
    <n v="20.891529193882985"/>
    <n v="0"/>
    <n v="0"/>
    <n v="0"/>
    <n v="0"/>
    <n v="0.18585935114558211"/>
    <n v="0"/>
    <m/>
    <n v="0"/>
    <n v="0"/>
    <n v="0"/>
    <n v="0"/>
    <n v="0"/>
    <n v="0"/>
    <x v="0"/>
    <m/>
    <x v="7"/>
    <x v="4"/>
    <s v="No root cause"/>
    <s v="No root cause"/>
    <s v=" "/>
  </r>
  <r>
    <s v="C-Supreme"/>
    <s v="CTR_240"/>
    <s v="Yaounde"/>
    <s v="IHS"/>
    <s v="GridOnly"/>
    <s v="CENTRE"/>
    <s v="Yaounde"/>
    <s v="ZTE"/>
    <n v="0"/>
    <n v="0"/>
    <n v="4.3238293767995595"/>
    <n v="0"/>
    <n v="0"/>
    <n v="0"/>
    <n v="0"/>
    <n v="0"/>
    <n v="0"/>
    <n v="2.5022614879306262E-2"/>
    <n v="0"/>
    <n v="0"/>
    <n v="0"/>
    <n v="0"/>
    <n v="0"/>
    <n v="0"/>
    <n v="0"/>
    <n v="0"/>
    <n v="0"/>
    <n v="0"/>
    <n v="0"/>
    <n v="0"/>
    <n v="0.18489625691644324"/>
    <n v="0"/>
    <m/>
    <n v="0"/>
    <n v="0"/>
    <n v="0"/>
    <n v="0"/>
    <n v="0"/>
    <n v="0"/>
    <x v="0"/>
    <m/>
    <x v="7"/>
    <x v="4"/>
    <s v="No root cause"/>
    <s v="No root cause"/>
    <s v=" "/>
  </r>
  <r>
    <s v="Nkolbisson-II"/>
    <s v="CTR_761"/>
    <s v="Yaounde"/>
    <s v="CAMUSAT"/>
    <s v="Good Grid + GE"/>
    <s v="CENTRE"/>
    <s v="Yaounde"/>
    <s v="ZTE"/>
    <n v="0"/>
    <n v="0"/>
    <n v="0"/>
    <n v="0"/>
    <n v="0"/>
    <n v="1.3489561485362387"/>
    <n v="0"/>
    <n v="2.0541016399711221"/>
    <n v="0"/>
    <n v="0.63350198183390394"/>
    <n v="0"/>
    <n v="0"/>
    <n v="0"/>
    <n v="0"/>
    <n v="0"/>
    <n v="0"/>
    <n v="0"/>
    <n v="0"/>
    <n v="0"/>
    <n v="0"/>
    <n v="0"/>
    <n v="0"/>
    <n v="0.17631758424577568"/>
    <n v="0"/>
    <m/>
    <n v="0"/>
    <n v="0"/>
    <n v="0"/>
    <n v="0"/>
    <n v="0"/>
    <n v="0"/>
    <x v="0"/>
    <m/>
    <x v="7"/>
    <x v="4"/>
    <s v="No root cause"/>
    <s v="No root cause"/>
    <s v=" "/>
  </r>
  <r>
    <s v="Mimboman-Liberte-IHS"/>
    <s v="CTR_552"/>
    <s v="Yaounde"/>
    <s v="IHS"/>
    <s v="Grid-Gen"/>
    <s v="CENTRE"/>
    <s v="Yaounde"/>
    <s v="ZTE"/>
    <n v="0"/>
    <n v="0"/>
    <n v="0"/>
    <n v="0"/>
    <n v="0"/>
    <n v="0"/>
    <n v="0"/>
    <n v="6.1184306272525699"/>
    <n v="5.5394861499915811"/>
    <n v="0"/>
    <n v="0"/>
    <n v="0"/>
    <n v="0"/>
    <n v="0"/>
    <n v="0"/>
    <n v="0"/>
    <n v="0"/>
    <n v="0"/>
    <n v="0"/>
    <n v="3.7275313683356997E-3"/>
    <n v="0"/>
    <n v="0"/>
    <n v="0.17440923086581464"/>
    <n v="0"/>
    <m/>
    <n v="0"/>
    <n v="0"/>
    <n v="0"/>
    <n v="0"/>
    <n v="0"/>
    <n v="0"/>
    <x v="0"/>
    <m/>
    <x v="7"/>
    <x v="4"/>
    <s v="No root cause"/>
    <s v="No root cause"/>
    <s v=" "/>
  </r>
  <r>
    <s v="Nkolso-MTN-IHS"/>
    <s v="CTR_471"/>
    <s v="Yaounde"/>
    <s v="IHS"/>
    <s v="Grid-Gen"/>
    <s v="CENTRE"/>
    <s v="Yaounde"/>
    <s v="ZTE"/>
    <n v="0"/>
    <n v="8.4354748268570585"/>
    <n v="0"/>
    <n v="0"/>
    <n v="0"/>
    <n v="1.8487485482246264"/>
    <n v="0"/>
    <n v="0"/>
    <n v="0"/>
    <n v="0"/>
    <n v="0"/>
    <n v="0"/>
    <n v="0.79558717358239628"/>
    <n v="0"/>
    <n v="0"/>
    <n v="0.11434068709282549"/>
    <n v="0"/>
    <n v="0"/>
    <n v="0"/>
    <n v="2.1281707202232663"/>
    <n v="0"/>
    <n v="0"/>
    <n v="0.17398118898619741"/>
    <n v="0"/>
    <m/>
    <n v="0"/>
    <n v="0"/>
    <n v="0"/>
    <n v="0"/>
    <n v="0"/>
    <n v="0"/>
    <x v="0"/>
    <m/>
    <x v="7"/>
    <x v="4"/>
    <s v="No root cause"/>
    <s v="No root cause"/>
    <s v=" "/>
  </r>
  <r>
    <s v="Salack"/>
    <s v="EXN_008"/>
    <s v="EXTREME-NORD"/>
    <s v="IHS"/>
    <s v="Grid-Gen"/>
    <s v="EXTREME-NORD"/>
    <s v="Salak"/>
    <s v="NOKIA"/>
    <n v="1.1693954826550281"/>
    <n v="0.88059296532993858"/>
    <n v="2.0309672480686705"/>
    <n v="0.27823539193748392"/>
    <n v="0"/>
    <n v="0"/>
    <n v="0"/>
    <n v="1.4268062653917818E-3"/>
    <n v="0.44727679749959492"/>
    <n v="2.1061413349859572"/>
    <n v="0"/>
    <n v="2.140457136181933E-3"/>
    <n v="1.5160693924757608E-3"/>
    <n v="0.2234245934887871"/>
    <n v="2.140457136181933E-3"/>
    <n v="0"/>
    <n v="0.22335325833642924"/>
    <n v="1.9613628804529832"/>
    <n v="0"/>
    <n v="1.5160693924757608E-3"/>
    <n v="0.50942334197977923"/>
    <n v="0.50942334197977923"/>
    <n v="0.16961510421832507"/>
    <n v="0.44941754663442268"/>
    <m/>
    <n v="1.0637571225210491"/>
    <n v="0"/>
    <n v="0"/>
    <n v="0"/>
    <n v="0"/>
    <n v="0"/>
    <x v="2"/>
    <m/>
    <x v="7"/>
    <x v="4"/>
    <s v="No root cause"/>
    <s v="No root cause"/>
    <s v=" "/>
  </r>
  <r>
    <s v="Bamenda-ATTIAH-IHS"/>
    <s v="NRO_127"/>
    <s v="NORD-OUEST"/>
    <s v="IHS"/>
    <s v="Grid-Gen"/>
    <s v="NORD-OUEST"/>
    <s v="Bamenda"/>
    <s v="Huawei"/>
    <n v="8.7021805880153966"/>
    <n v="4.7094416050999763"/>
    <n v="0.40021915744236425"/>
    <n v="1.0062194485108424"/>
    <n v="7.3774623109124997"/>
    <n v="0.58240448245456333"/>
    <n v="0"/>
    <n v="1.7042844138537181"/>
    <n v="14.99634024192927"/>
    <n v="0.86182665445320494"/>
    <n v="1.0521626102564543"/>
    <n v="0"/>
    <n v="0.291871056664184"/>
    <n v="3.6740261333835574E-2"/>
    <n v="0"/>
    <n v="0.80605636455470797"/>
    <n v="0.50731880273832664"/>
    <n v="2.6135167064745608"/>
    <n v="0"/>
    <n v="0"/>
    <n v="0"/>
    <n v="0"/>
    <n v="0.16377952418864664"/>
    <n v="0.77281177857108219"/>
    <m/>
    <n v="0.37623097710546666"/>
    <n v="0"/>
    <n v="0"/>
    <n v="0"/>
    <n v="0"/>
    <n v="0"/>
    <x v="0"/>
    <m/>
    <x v="7"/>
    <x v="4"/>
    <s v="No root cause"/>
    <s v="No root cause"/>
    <s v=" "/>
  </r>
  <r>
    <s v="Hamalade-IHS"/>
    <s v="NRD_111"/>
    <s v="NORD"/>
    <s v="IHS"/>
    <s v="Solar-Gen"/>
    <s v="NORD"/>
    <s v="Hamalade"/>
    <s v="NOKIA"/>
    <n v="1.2485277349802194E-3"/>
    <n v="1.4268888399772469E-3"/>
    <n v="9.8092930745687112E-4"/>
    <n v="6.1865158338410389"/>
    <n v="9.3064014739979974"/>
    <n v="9.248290835760498"/>
    <n v="0"/>
    <n v="0"/>
    <n v="0"/>
    <n v="0"/>
    <n v="0"/>
    <n v="0"/>
    <n v="0"/>
    <n v="0"/>
    <n v="0"/>
    <n v="2.4078749174617545E-3"/>
    <n v="0"/>
    <n v="0.22073257013247377"/>
    <n v="0.21957520990095947"/>
    <n v="0"/>
    <n v="0"/>
    <n v="0"/>
    <n v="0.15031759076619564"/>
    <n v="4.5087965663172545E-2"/>
    <m/>
    <n v="2.6754165749574665E-3"/>
    <n v="0"/>
    <n v="0"/>
    <n v="0"/>
    <n v="0"/>
    <n v="0"/>
    <x v="0"/>
    <m/>
    <x v="7"/>
    <x v="4"/>
    <s v="No root cause"/>
    <s v="No root cause"/>
    <s v=" "/>
  </r>
  <r>
    <s v="Etoudi-Chapelle-IHS"/>
    <s v="CTR_520"/>
    <s v="Yaounde"/>
    <s v="IHS"/>
    <s v="Grid-Gen"/>
    <s v="CENTRE"/>
    <s v="Yaounde"/>
    <s v="ZTE"/>
    <n v="4.6977596288020632E-2"/>
    <n v="0.11498274991225124"/>
    <n v="0"/>
    <n v="0"/>
    <n v="0"/>
    <n v="4.6228522998690236E-2"/>
    <n v="0"/>
    <n v="0"/>
    <n v="4.7084606757924682E-2"/>
    <n v="0"/>
    <n v="0"/>
    <n v="0"/>
    <n v="0"/>
    <n v="0"/>
    <n v="0"/>
    <n v="0"/>
    <n v="4.5800481119073005E-2"/>
    <n v="0"/>
    <n v="0"/>
    <n v="0"/>
    <n v="0"/>
    <n v="0"/>
    <n v="0.1449278464071595"/>
    <n v="0"/>
    <m/>
    <n v="0"/>
    <n v="0"/>
    <n v="0"/>
    <n v="0"/>
    <n v="0"/>
    <n v="0"/>
    <x v="0"/>
    <m/>
    <x v="7"/>
    <x v="4"/>
    <s v="No root cause"/>
    <s v="No root cause"/>
    <s v=" "/>
  </r>
  <r>
    <s v="Emombo-1er-Crf-MTN"/>
    <s v="CTR_376"/>
    <s v="Yaounde"/>
    <s v="IHS"/>
    <s v="Grid-Gen"/>
    <s v="CENTRE"/>
    <s v="Yaounde"/>
    <s v="ZTE"/>
    <n v="1.523383214480371"/>
    <n v="0.13470834653129127"/>
    <n v="0"/>
    <n v="17.200399220393056"/>
    <n v="13.868556899607057"/>
    <n v="13.868556899607057"/>
    <n v="36.982818398952162"/>
    <n v="14.898122465635369"/>
    <n v="3.9237172298271002E-4"/>
    <n v="0"/>
    <n v="0"/>
    <n v="0"/>
    <n v="0"/>
    <n v="0"/>
    <n v="0"/>
    <n v="0"/>
    <n v="3.7453664466531404E-4"/>
    <n v="0"/>
    <n v="0"/>
    <n v="0"/>
    <n v="0"/>
    <n v="0"/>
    <n v="0.13873907423102241"/>
    <n v="0"/>
    <m/>
    <n v="0"/>
    <n v="0"/>
    <n v="0"/>
    <n v="0"/>
    <n v="0"/>
    <n v="0"/>
    <x v="0"/>
    <m/>
    <x v="7"/>
    <x v="4"/>
    <s v="No root cause"/>
    <s v="No root cause"/>
    <s v=" "/>
  </r>
  <r>
    <s v="Garage-Japonais"/>
    <s v="CTR_583"/>
    <s v="Yaounde"/>
    <s v="CAMUSAT"/>
    <s v="Good Grid no GE - 8h"/>
    <s v="CENTRE"/>
    <s v="Yaounde"/>
    <s v="ZTE"/>
    <n v="1.521439190943775"/>
    <n v="0.13560010044716156"/>
    <n v="1.0701046990437544E-4"/>
    <n v="17.19997117851344"/>
    <n v="13.868556899607057"/>
    <n v="13.868556899607057"/>
    <n v="36.982818398952162"/>
    <n v="14.899745457762256"/>
    <n v="0"/>
    <n v="0"/>
    <n v="4.2804187961750177E-4"/>
    <n v="0"/>
    <n v="0"/>
    <n v="0"/>
    <n v="0"/>
    <n v="0"/>
    <n v="0"/>
    <n v="0"/>
    <n v="1.7862901039571049"/>
    <n v="0.23563705472943458"/>
    <n v="0"/>
    <n v="0"/>
    <n v="0.13292483869955218"/>
    <n v="0"/>
    <m/>
    <n v="0"/>
    <n v="0"/>
    <n v="0"/>
    <n v="0"/>
    <n v="0"/>
    <n v="0"/>
    <x v="0"/>
    <m/>
    <x v="7"/>
    <x v="4"/>
    <s v="No root cause"/>
    <s v="No root cause"/>
    <s v=" "/>
  </r>
  <r>
    <s v="Mvog-Ada-New"/>
    <s v="CTR_347"/>
    <s v="Yaounde"/>
    <m/>
    <m/>
    <s v="CENTRE"/>
    <s v="Yaounde"/>
    <s v="ZTE"/>
    <n v="0"/>
    <n v="0"/>
    <n v="0"/>
    <n v="0"/>
    <n v="0"/>
    <n v="0"/>
    <n v="0"/>
    <n v="0"/>
    <n v="0"/>
    <n v="0.31609109301920768"/>
    <n v="0"/>
    <n v="0"/>
    <n v="0"/>
    <n v="0"/>
    <n v="0"/>
    <n v="0"/>
    <n v="0"/>
    <n v="0"/>
    <n v="0"/>
    <n v="0"/>
    <n v="0"/>
    <n v="0"/>
    <n v="0.13051710312670253"/>
    <n v="0"/>
    <m/>
    <n v="0"/>
    <n v="0"/>
    <n v="0"/>
    <n v="0"/>
    <n v="0"/>
    <n v="0"/>
    <x v="0"/>
    <m/>
    <x v="7"/>
    <x v="4"/>
    <s v="No root cause"/>
    <s v="No root cause"/>
    <s v=" "/>
  </r>
  <r>
    <s v="Emombo"/>
    <s v="CTR_212"/>
    <s v="Yaounde"/>
    <s v="IHS"/>
    <s v="Grid-Gen"/>
    <s v="CENTRE"/>
    <s v="Yaounde"/>
    <s v="ZTE"/>
    <n v="0"/>
    <n v="0"/>
    <n v="0"/>
    <n v="0"/>
    <n v="4.5113295551503434"/>
    <n v="3.3414375929207578"/>
    <n v="3.6604893089406532"/>
    <n v="2.5959134841752913"/>
    <n v="0"/>
    <n v="0"/>
    <n v="0"/>
    <n v="0"/>
    <n v="2.0556354567064177"/>
    <n v="11.41555589798906"/>
    <n v="0"/>
    <n v="0"/>
    <n v="0"/>
    <n v="0"/>
    <n v="0"/>
    <n v="0"/>
    <n v="0"/>
    <n v="0"/>
    <n v="0.12785967645741123"/>
    <n v="0"/>
    <m/>
    <n v="0.30642448057117816"/>
    <n v="0"/>
    <n v="0"/>
    <n v="0"/>
    <n v="0"/>
    <n v="0"/>
    <x v="0"/>
    <m/>
    <x v="7"/>
    <x v="4"/>
    <s v="No root cause"/>
    <s v="No root cause"/>
    <s v=" "/>
  </r>
  <r>
    <s v="LIT_851_Z_Yassa-La-Perle"/>
    <s v="LIT_851"/>
    <s v="Douala"/>
    <s v="CAMUSAT"/>
    <s v="Good-Grid + solar + SE"/>
    <s v="LITTORAL"/>
    <s v="Douala"/>
    <s v="ZTE"/>
    <n v="0.13053493820502016"/>
    <n v="0.28627084207252207"/>
    <n v="0"/>
    <n v="1.8726832233265207E-3"/>
    <n v="0.52961265063507135"/>
    <n v="8.6977396535143665"/>
    <n v="0"/>
    <n v="2.0655695953292073"/>
    <n v="1.2633299375344214"/>
    <n v="7.3355677119449361E-2"/>
    <n v="6.4348962569164669E-2"/>
    <n v="0"/>
    <n v="0.20524608127659161"/>
    <n v="0.7867053045803335"/>
    <n v="0"/>
    <n v="0.23931108086281822"/>
    <n v="0"/>
    <n v="3.8162608829647895"/>
    <n v="1.7633363581626158"/>
    <n v="2.4085916566076824"/>
    <n v="0.12011925246766152"/>
    <n v="0.12011925246766152"/>
    <n v="0.12029760325083573"/>
    <n v="0"/>
    <m/>
    <n v="3.6846915102173603"/>
    <n v="0"/>
    <n v="0"/>
    <n v="0"/>
    <n v="0"/>
    <n v="0"/>
    <x v="0"/>
    <m/>
    <x v="7"/>
    <x v="4"/>
    <s v="No root cause"/>
    <s v="No root cause"/>
    <s v=" "/>
  </r>
  <r>
    <s v="Gamba-MTN"/>
    <s v="NRD_059"/>
    <s v="NORD"/>
    <s v="IHS"/>
    <s v="Solar-Gen"/>
    <s v="NORD"/>
    <s v="Gamba"/>
    <s v="NOKIA"/>
    <n v="2.1309117950446845"/>
    <n v="0"/>
    <n v="1.0701046990439218E-3"/>
    <n v="1.2841978916149027E-3"/>
    <n v="3.4674871358294994E-2"/>
    <n v="0"/>
    <n v="0"/>
    <n v="5.2173817207847213"/>
    <n v="0"/>
    <n v="4.8765251412355187E-2"/>
    <n v="1.2484554822176806E-3"/>
    <n v="0"/>
    <n v="0"/>
    <n v="0"/>
    <n v="0"/>
    <n v="0"/>
    <n v="1.3152412278924357"/>
    <n v="0"/>
    <n v="0"/>
    <n v="7.5986643026040523E-2"/>
    <n v="0"/>
    <n v="0"/>
    <n v="0.11726047355006269"/>
    <n v="0"/>
    <m/>
    <n v="0"/>
    <n v="0"/>
    <n v="0"/>
    <n v="0"/>
    <n v="0"/>
    <n v="0"/>
    <x v="0"/>
    <m/>
    <x v="7"/>
    <x v="4"/>
    <s v="No root cause"/>
    <s v="No root cause"/>
    <s v=" "/>
  </r>
  <r>
    <s v="Gor-IHS"/>
    <s v="NRD_091"/>
    <s v="NORD"/>
    <s v="IHS"/>
    <s v="Hybrid-Gen"/>
    <s v="NORD"/>
    <s v="Gor"/>
    <s v="NOKIA"/>
    <n v="1.1296696192833029"/>
    <n v="1.337708287478733E-3"/>
    <n v="1.4204313167176184"/>
    <n v="1.7058004647096008"/>
    <n v="0.12921458785933193"/>
    <n v="4.8947025917116818E-2"/>
    <n v="0.45858267823775023"/>
    <n v="1.2740670809017205"/>
    <n v="1.1243302870483971"/>
    <n v="0.52584972009276409"/>
    <n v="0.18244111553416059"/>
    <n v="0"/>
    <n v="0"/>
    <n v="0"/>
    <n v="0"/>
    <n v="0"/>
    <n v="1.0045007751472057"/>
    <n v="0.14541100888706054"/>
    <n v="0"/>
    <n v="2.9661118366139046E-2"/>
    <n v="7.6690836764803927E-3"/>
    <n v="7.6690836764803927E-3"/>
    <n v="0.11712672677580922"/>
    <n v="2.8768925772782852E-2"/>
    <m/>
    <n v="2.7556790722062144E-2"/>
    <n v="0"/>
    <n v="0"/>
    <n v="0"/>
    <n v="0"/>
    <n v="0"/>
    <x v="0"/>
    <m/>
    <x v="7"/>
    <x v="4"/>
    <s v="No root cause"/>
    <s v="No root cause"/>
    <s v=" "/>
  </r>
  <r>
    <s v="Mvolye-New"/>
    <s v="CTR_310"/>
    <s v="Yaounde"/>
    <s v="IHS"/>
    <s v="GridOnly"/>
    <s v="CENTRE"/>
    <s v="Yaounde"/>
    <s v="ZTE"/>
    <n v="0.50417982895446489"/>
    <n v="0.65221097898885139"/>
    <n v="2.7409305059740374"/>
    <n v="0.62508382486809155"/>
    <n v="1.9757521409228018"/>
    <n v="0.86740903396654989"/>
    <n v="9.5292823449846339E-2"/>
    <n v="3.3743254773380364"/>
    <n v="2.2478797658896279"/>
    <n v="19.202886143713634"/>
    <n v="0.36422796939785873"/>
    <n v="6.2725970442281551E-2"/>
    <n v="18.988829533748245"/>
    <n v="3.8612944557162056E-2"/>
    <n v="6.2725970442281564E-2"/>
    <n v="3.8202737755862352E-2"/>
    <n v="1.5942776507920198"/>
    <n v="0"/>
    <n v="1.9977606275664674"/>
    <n v="0"/>
    <n v="2.3442070238818835"/>
    <n v="2.3442070238818835"/>
    <n v="0.11544646194850314"/>
    <n v="1.3613871981234649"/>
    <m/>
    <n v="0"/>
    <n v="0"/>
    <n v="0"/>
    <n v="0"/>
    <n v="0"/>
    <n v="0"/>
    <x v="0"/>
    <m/>
    <x v="7"/>
    <x v="4"/>
    <s v="No root cause"/>
    <s v="No root cause"/>
    <s v=" "/>
  </r>
  <r>
    <s v="Maroua-Stade"/>
    <s v="EXN_066"/>
    <s v="Maroua"/>
    <s v="IHS"/>
    <s v="Grid-Gen"/>
    <s v="EXTREME-NORD"/>
    <s v="Maroua"/>
    <s v="Huawei"/>
    <n v="0"/>
    <n v="1.4914049190572807"/>
    <n v="0"/>
    <n v="0"/>
    <n v="0"/>
    <n v="0"/>
    <n v="4.9046465372838757E-3"/>
    <n v="0"/>
    <n v="0"/>
    <n v="0.44015189779501362"/>
    <n v="0"/>
    <n v="5.3505234952187721E-4"/>
    <n v="0"/>
    <n v="0"/>
    <n v="5.3505234952187721E-4"/>
    <n v="0"/>
    <n v="0"/>
    <n v="6.4830509683734105E-2"/>
    <n v="0"/>
    <n v="0"/>
    <n v="0"/>
    <n v="0"/>
    <n v="0.11405532583974684"/>
    <n v="0.33900916865706143"/>
    <m/>
    <n v="0.22270662294932267"/>
    <n v="0"/>
    <n v="0"/>
    <n v="0"/>
    <n v="0"/>
    <n v="0"/>
    <x v="0"/>
    <m/>
    <x v="7"/>
    <x v="4"/>
    <s v="No root cause"/>
    <s v="No root cause"/>
    <s v=" "/>
  </r>
  <r>
    <s v="Mvog-Ada-TKC"/>
    <s v="CTR_096"/>
    <s v="Yaounde"/>
    <s v="IHS"/>
    <s v="Grid-Lithium"/>
    <s v="CENTRE"/>
    <s v="Yaounde"/>
    <s v="ZTE"/>
    <n v="31.584835760330794"/>
    <n v="23.161149920241538"/>
    <n v="23.114261499345105"/>
    <n v="13.341280644231563"/>
    <n v="0"/>
    <n v="0"/>
    <n v="0"/>
    <n v="3.4133664637748162"/>
    <n v="20.528852876298753"/>
    <n v="0.29262012995351455"/>
    <n v="0"/>
    <n v="0"/>
    <n v="0"/>
    <n v="0"/>
    <n v="0"/>
    <n v="0"/>
    <n v="0"/>
    <n v="0"/>
    <n v="18.327005447546323"/>
    <n v="0"/>
    <n v="0"/>
    <n v="0"/>
    <n v="0.11077367142934635"/>
    <n v="0"/>
    <m/>
    <n v="0"/>
    <n v="0"/>
    <n v="0"/>
    <n v="0"/>
    <n v="0"/>
    <n v="0"/>
    <x v="0"/>
    <m/>
    <x v="7"/>
    <x v="4"/>
    <s v="No root cause"/>
    <s v="No root cause"/>
    <s v=" "/>
  </r>
  <r>
    <s v="Emombo-2eme-Crf"/>
    <s v="CTR_558"/>
    <s v="Yaounde"/>
    <s v="CAMUSAT"/>
    <s v="Good Grid no GE - 8h"/>
    <s v="CENTRE"/>
    <s v="Yaounde"/>
    <s v="ZTE"/>
    <n v="12.411662857093939"/>
    <n v="6.5120329706391811"/>
    <n v="23.230314353956391"/>
    <n v="31.496213256171643"/>
    <n v="13.868556899607057"/>
    <n v="13.868556899607057"/>
    <n v="13.868556899607057"/>
    <n v="13.157418821857529"/>
    <n v="0"/>
    <n v="0"/>
    <n v="0"/>
    <n v="0"/>
    <n v="0"/>
    <n v="0"/>
    <n v="0"/>
    <n v="0"/>
    <n v="0"/>
    <n v="0"/>
    <n v="0"/>
    <n v="0"/>
    <n v="0"/>
    <n v="0"/>
    <n v="0.10695696466942306"/>
    <n v="0"/>
    <m/>
    <n v="0"/>
    <n v="0"/>
    <n v="0"/>
    <n v="0"/>
    <n v="0"/>
    <n v="0"/>
    <x v="0"/>
    <m/>
    <x v="7"/>
    <x v="4"/>
    <s v="No root cause"/>
    <s v="No root cause"/>
    <s v=" "/>
  </r>
  <r>
    <s v="Mimboman-Liberte-II"/>
    <s v="CTR_655"/>
    <s v="Yaounde"/>
    <s v="CAMUSAT"/>
    <s v="Good Grid no GE - 8h"/>
    <s v="CENTRE"/>
    <s v="Yaounde"/>
    <s v="ZTE"/>
    <n v="0"/>
    <n v="5.3091104433657801"/>
    <n v="0"/>
    <n v="0"/>
    <n v="0"/>
    <n v="2.6645607006189072E-2"/>
    <n v="0.44865923015241171"/>
    <n v="3.4645709736240589"/>
    <n v="3.1806008566544821"/>
    <n v="0"/>
    <n v="0.36742044841667265"/>
    <n v="0"/>
    <n v="0"/>
    <n v="0"/>
    <n v="0"/>
    <n v="0"/>
    <n v="0"/>
    <n v="0"/>
    <n v="0"/>
    <n v="0"/>
    <n v="0"/>
    <n v="0"/>
    <n v="9.9466231776116784E-2"/>
    <n v="0"/>
    <m/>
    <n v="0"/>
    <n v="0"/>
    <n v="0"/>
    <n v="0"/>
    <n v="0"/>
    <n v="0"/>
    <x v="0"/>
    <m/>
    <x v="7"/>
    <x v="4"/>
    <s v="No root cause"/>
    <s v="No root cause"/>
    <s v=" "/>
  </r>
  <r>
    <s v="Mimboman-Don-Bosco"/>
    <s v="CTR_654"/>
    <s v="Yaounde"/>
    <s v="CAMUSAT"/>
    <s v="Good Grid no GE - 8h"/>
    <s v="CENTRE"/>
    <s v="Yaounde"/>
    <s v="ZTE"/>
    <n v="0"/>
    <n v="0"/>
    <n v="0"/>
    <n v="0"/>
    <n v="5.1142800478265462"/>
    <n v="2.2463994543892838"/>
    <n v="2.6084693793107396"/>
    <n v="1.4147497524491131"/>
    <n v="6.5133968024169991E-17"/>
    <n v="0"/>
    <n v="0"/>
    <n v="0"/>
    <n v="1.3911539438351985"/>
    <n v="10.867020229259232"/>
    <n v="0"/>
    <n v="0"/>
    <n v="0"/>
    <n v="0"/>
    <n v="0"/>
    <n v="1.0701046990437507E-3"/>
    <n v="0"/>
    <n v="0"/>
    <n v="9.9305716071260708E-2"/>
    <n v="0"/>
    <m/>
    <n v="0"/>
    <n v="0"/>
    <n v="0"/>
    <n v="0"/>
    <n v="0"/>
    <n v="0"/>
    <x v="0"/>
    <m/>
    <x v="7"/>
    <x v="4"/>
    <s v="No root cause"/>
    <s v="No root cause"/>
    <s v=" "/>
  </r>
  <r>
    <s v="Nkoabang-South-MTN"/>
    <s v="CTR_698"/>
    <s v="Yaounde"/>
    <s v="MTN sharing"/>
    <m/>
    <s v="CENTRE"/>
    <s v="Yaounde"/>
    <s v="ZTE"/>
    <n v="1.1839995091786446"/>
    <n v="2.0189487006075337"/>
    <n v="1.0273183461603219"/>
    <n v="0"/>
    <n v="0.79255521026843945"/>
    <n v="0"/>
    <n v="0"/>
    <n v="1.0524301364312152"/>
    <n v="2.8275554813616299"/>
    <n v="0.66810203376965016"/>
    <n v="8.1503989350318058"/>
    <n v="0.34821206906883656"/>
    <n v="4.1133041123410194"/>
    <n v="15.776535742923754"/>
    <n v="0.34821206906883651"/>
    <n v="13.560901798631978"/>
    <n v="9.2228578644134558"/>
    <n v="23.011103406357282"/>
    <n v="0"/>
    <n v="0"/>
    <n v="0.94224502258634357"/>
    <n v="0.94224502258634357"/>
    <n v="9.6362928148890331E-2"/>
    <n v="0.97921713993830484"/>
    <m/>
    <n v="0"/>
    <n v="0"/>
    <n v="0"/>
    <n v="0"/>
    <n v="0"/>
    <n v="0"/>
    <x v="0"/>
    <m/>
    <x v="7"/>
    <x v="4"/>
    <s v="No root cause"/>
    <s v="No root cause"/>
    <s v=" "/>
  </r>
  <r>
    <s v="Buca-Voyage"/>
    <s v="LIT_616"/>
    <s v="Douala"/>
    <s v="CAMUSAT"/>
    <s v="Good Grid no GE - 8h"/>
    <s v="LITTORAL"/>
    <s v="Douala"/>
    <s v="ZTE"/>
    <n v="12.345013169421829"/>
    <n v="18.661680692172251"/>
    <n v="15.855527304791504"/>
    <n v="0.80129439864396246"/>
    <n v="12.566257315949125"/>
    <n v="6.3432417894433444"/>
    <n v="4.9791436594156346"/>
    <n v="12.198052124086486"/>
    <n v="11.924872229498934"/>
    <n v="1.2603693145337356"/>
    <n v="7.0816140317835359"/>
    <n v="37.36538082886031"/>
    <n v="0"/>
    <n v="12.586054252881434"/>
    <n v="37.365380828860303"/>
    <n v="1.2713735578555692"/>
    <n v="5.0366261168326032"/>
    <n v="0"/>
    <n v="1.4829332568565177"/>
    <n v="10.410638410195382"/>
    <n v="4.9860458347244689"/>
    <n v="4.9860458347244689"/>
    <n v="9.613107213076337E-2"/>
    <n v="0"/>
    <m/>
    <n v="0"/>
    <n v="0"/>
    <n v="0"/>
    <n v="0"/>
    <n v="0"/>
    <n v="0"/>
    <x v="0"/>
    <m/>
    <x v="7"/>
    <x v="4"/>
    <s v="No root cause"/>
    <s v="No root cause"/>
    <s v=" "/>
  </r>
  <r>
    <s v="Ekindi-MTN"/>
    <s v="SUO_045"/>
    <s v="SUD-OUEST"/>
    <s v="IHS"/>
    <s v="Grid-Gen"/>
    <s v="SUD-OUEST"/>
    <s v="Ekindi"/>
    <s v="NOKIA"/>
    <n v="0"/>
    <n v="9.693078972476326E-3"/>
    <n v="0"/>
    <n v="0"/>
    <n v="0"/>
    <n v="0"/>
    <n v="4.6892229631513273E-2"/>
    <n v="0"/>
    <n v="0"/>
    <n v="0"/>
    <n v="0"/>
    <n v="0.12118935716670509"/>
    <n v="0"/>
    <n v="0"/>
    <n v="0.12118935716670509"/>
    <n v="0"/>
    <n v="2.061735053490979E-2"/>
    <n v="0"/>
    <n v="0"/>
    <n v="0"/>
    <n v="0.35144021824428634"/>
    <n v="0.35144021824428634"/>
    <n v="9.3134778973441551E-2"/>
    <n v="0"/>
    <m/>
    <n v="0"/>
    <n v="0"/>
    <n v="0"/>
    <n v="0"/>
    <n v="0"/>
    <n v="0"/>
    <x v="2"/>
    <m/>
    <x v="7"/>
    <x v="4"/>
    <s v="No root cause"/>
    <s v="No root cause"/>
    <s v=" "/>
  </r>
  <r>
    <s v="Batchenga"/>
    <s v="CTR_032"/>
    <s v="CENTRE"/>
    <s v="CAMUSAT"/>
    <s v="Medium Grid + Solar + GE"/>
    <s v="CENTRE"/>
    <s v="Batchenga"/>
    <s v="NOKIA"/>
    <n v="0"/>
    <n v="0"/>
    <n v="0"/>
    <n v="0"/>
    <n v="0"/>
    <n v="0"/>
    <n v="5.500000290841775E-2"/>
    <n v="0"/>
    <n v="0"/>
    <n v="0"/>
    <n v="0"/>
    <n v="0"/>
    <n v="0"/>
    <n v="0"/>
    <n v="0"/>
    <n v="0"/>
    <n v="0"/>
    <n v="0"/>
    <n v="0"/>
    <n v="0"/>
    <n v="0"/>
    <n v="0"/>
    <n v="9.0981427334941758E-2"/>
    <n v="0"/>
    <m/>
    <n v="0"/>
    <n v="0"/>
    <n v="0"/>
    <n v="0"/>
    <n v="0"/>
    <n v="0"/>
    <x v="0"/>
    <m/>
    <x v="7"/>
    <x v="4"/>
    <s v="No root cause"/>
    <s v="No root cause"/>
    <s v=" "/>
  </r>
  <r>
    <s v="EST_001_Z_Bertoua"/>
    <s v="EST_001"/>
    <s v="CENTRE"/>
    <m/>
    <m/>
    <s v="EST"/>
    <s v="Bertoua"/>
    <s v="ZTE"/>
    <n v="0"/>
    <n v="0"/>
    <n v="0"/>
    <n v="0"/>
    <n v="0"/>
    <n v="0"/>
    <n v="0"/>
    <n v="0"/>
    <n v="0"/>
    <n v="0"/>
    <n v="0"/>
    <n v="0"/>
    <n v="0"/>
    <n v="0"/>
    <n v="0"/>
    <n v="0"/>
    <n v="0"/>
    <n v="0"/>
    <n v="0"/>
    <n v="0"/>
    <n v="0"/>
    <n v="0"/>
    <n v="9.0406011990879984E-2"/>
    <n v="0"/>
    <m/>
    <n v="9.7523278344219904"/>
    <n v="0"/>
    <n v="0"/>
    <n v="0"/>
    <n v="0"/>
    <n v="0"/>
    <x v="0"/>
    <m/>
    <x v="7"/>
    <x v="4"/>
    <s v="No root cause"/>
    <s v="No root cause"/>
    <s v=" "/>
  </r>
  <r>
    <s v="Ngd-Agence"/>
    <s v="ADM_026"/>
    <s v="Ngaoundere"/>
    <s v="OCM/Strategique"/>
    <m/>
    <s v="ADAMAOUA"/>
    <s v="Ngaoundere"/>
    <s v="Huawei"/>
    <n v="0"/>
    <n v="2.150910445077946E-2"/>
    <n v="0"/>
    <n v="0"/>
    <n v="0"/>
    <n v="1.7250087748585321"/>
    <n v="4.6227631244774328"/>
    <n v="4.6228522998690194"/>
    <n v="4.6227631244774328"/>
    <n v="3.3814416735866772"/>
    <n v="0"/>
    <n v="0"/>
    <n v="0"/>
    <n v="0"/>
    <n v="0"/>
    <n v="0"/>
    <n v="0"/>
    <n v="0"/>
    <n v="0"/>
    <n v="0"/>
    <n v="2.4344881903245415E-2"/>
    <n v="2.4344881903245415E-2"/>
    <n v="9.0138485816118913E-2"/>
    <n v="0"/>
    <m/>
    <n v="0"/>
    <n v="0"/>
    <n v="0"/>
    <n v="0"/>
    <n v="0"/>
    <n v="0"/>
    <x v="0"/>
    <m/>
    <x v="6"/>
    <x v="3"/>
    <s v="SPARE-ISSUE"/>
    <s v="SPARE-ISSUE"/>
    <s v="[CellDown Huawei -  11/05/2026] 11/05/2026 : Escalade faite au Rm || Feedback Rm attendu_x000a_09/05/2026 :  Spare pas encore disponible a ngaoundere_x000a_08/05/2026 :  Spare pas disponible au whare house ngaoudere || Spare en cours d'expedition entre maroua pour ngaoundere ce jour_x000a_07/05/2026 : Fme sur site || Intervention en cours || Feedback Fme jumper faulty || Commande en cours_x000a_06/05/2026 : Besoin d'analyse BO RAN ||check and clean jumper port 1 RRU 81 || Fme active || ETA demain 07/05/2026   ;   [CellDown Huawei -  11/05/2026] 11/05/2026 : Escalade faite au Rm || Feedback Rm attendu || EtA 16h_x000a_09/05/2026 :  Spare pas encore disponible a ngaoundere_x000a_08/05/2026 :  Spare pas disponible au whare house ngaoudere || Spare en cours d'expedition entre maroua pour ngaoundere ce jour_x000a_07/05/2026 : Fme sur site || Intervention en cours || Feedback Fme jumper faulty || Commande en cours_x000a_06/05/2026 : Besoin d'analyse BO RAN ||check and clean jumper port 1 RRU 81 || Fme active || ETA demain 07/05/2026   ;   [CellDown Huawei -  11/05/2026] 11/05/2026 : Escalade faite au Rm || Feedback Rm attendu || EtA 16h_x000a_09/05/2026 :  Spare pas encore disponible a ngaoundere_x000a_08/05/2026 :  Spare pas disponible au whare house ngaoudere || Spare en cours d'expedition entre maroua pour ngaoundere ce jour_x000a_07/05/2026 : Fme sur site || Intervention en cours || Feedback Fme jumper faulty || Commande en cours_x000a_06/05/2026 : Besoin d'analyse BO RAN ||check and clean jumper port 1 RRU 81 || Fme active || ETA demain 07/05/2026   ;    "/>
  </r>
  <r>
    <s v="Ndogbong-Citadelle"/>
    <s v="LIT_344"/>
    <s v="Douala"/>
    <s v="IHS"/>
    <s v="Grid-Gen"/>
    <s v="LITTORAL"/>
    <s v="Douala"/>
    <s v="ZTE"/>
    <n v="0"/>
    <n v="6.2966743999566264"/>
    <n v="0"/>
    <n v="2.3185601812614315E-3"/>
    <n v="0"/>
    <n v="0"/>
    <n v="0"/>
    <n v="0"/>
    <n v="0"/>
    <n v="0"/>
    <n v="0"/>
    <n v="0"/>
    <n v="0"/>
    <n v="0"/>
    <n v="0"/>
    <n v="0"/>
    <n v="0"/>
    <n v="0"/>
    <n v="0"/>
    <n v="0"/>
    <n v="1.9094413197387239"/>
    <n v="1.9094413197387239"/>
    <n v="8.9835289484723052E-2"/>
    <n v="0"/>
    <m/>
    <n v="0"/>
    <n v="0"/>
    <n v="0"/>
    <n v="0"/>
    <n v="0"/>
    <n v="0"/>
    <x v="0"/>
    <m/>
    <x v="7"/>
    <x v="4"/>
    <s v="No root cause"/>
    <s v="No root cause"/>
    <s v=" "/>
  </r>
  <r>
    <s v="Kousseri"/>
    <s v="EXN_003"/>
    <s v="EXTREME-NORD"/>
    <s v="IHS"/>
    <s v="Grid-Gen"/>
    <s v="EXTREME-NORD"/>
    <s v="Kousseri"/>
    <s v="Huawei"/>
    <n v="0"/>
    <n v="0"/>
    <n v="0"/>
    <n v="0"/>
    <n v="5.3505234952187721E-4"/>
    <n v="2.2811065167949368E-2"/>
    <n v="0.43708426432442149"/>
    <n v="0.18058016796363358"/>
    <n v="0"/>
    <n v="0"/>
    <n v="0"/>
    <n v="0"/>
    <n v="0"/>
    <n v="0"/>
    <n v="0"/>
    <n v="0"/>
    <n v="5.7964004531536693E-3"/>
    <n v="0"/>
    <n v="0"/>
    <n v="0"/>
    <n v="0.77300796443257325"/>
    <n v="0.77300796443257325"/>
    <n v="8.8444153375966311E-2"/>
    <n v="6.6828038455282471E-2"/>
    <m/>
    <n v="0"/>
    <n v="0"/>
    <n v="0"/>
    <n v="0"/>
    <n v="0"/>
    <n v="0"/>
    <x v="2"/>
    <m/>
    <x v="7"/>
    <x v="4"/>
    <s v="No root cause"/>
    <s v="No root cause"/>
    <s v=" "/>
  </r>
  <r>
    <s v="Djottin"/>
    <s v="NRO_098"/>
    <s v="NORD-OUEST"/>
    <s v="IHS"/>
    <s v="Gen Only"/>
    <s v="NORD-OUEST"/>
    <s v="Djottin"/>
    <s v="NOKIA"/>
    <n v="0.34504518467190876"/>
    <n v="1.2278160713802364"/>
    <n v="0.49575688236319138"/>
    <n v="4.9046465372838428E-3"/>
    <n v="2.069297702776022"/>
    <n v="3.6561910550661622E-3"/>
    <n v="5.6180496699797331E-3"/>
    <n v="1.6051570485658829E-3"/>
    <n v="0.67816504465138205"/>
    <n v="3.3423678934932357"/>
    <n v="2.5435763106181177"/>
    <n v="2.6303886905628175"/>
    <n v="4.6371203625230331E-3"/>
    <n v="2.3402119663387868"/>
    <n v="2.630388690562818"/>
    <n v="0"/>
    <n v="1.515981656978832E-3"/>
    <n v="8.277259847103427E-2"/>
    <n v="0.20002040332959523"/>
    <n v="0"/>
    <n v="0"/>
    <n v="0"/>
    <n v="8.1648988537038517E-2"/>
    <n v="0"/>
    <m/>
    <n v="2.5860863560222408E-3"/>
    <n v="0"/>
    <n v="0"/>
    <n v="0"/>
    <n v="0"/>
    <n v="0"/>
    <x v="2"/>
    <m/>
    <x v="7"/>
    <x v="4"/>
    <s v="No root cause"/>
    <s v="No root cause"/>
    <s v=" "/>
  </r>
  <r>
    <s v="Bda-Tubah-MTN"/>
    <s v="NRO_254"/>
    <s v="NORD-OUEST"/>
    <s v="IHS"/>
    <s v="Grid-Gen"/>
    <s v="NORD-OUEST"/>
    <s v="Bamenda"/>
    <s v="Huawei"/>
    <n v="0"/>
    <n v="0"/>
    <n v="0"/>
    <n v="0"/>
    <n v="0"/>
    <n v="0"/>
    <n v="0"/>
    <n v="0"/>
    <n v="0"/>
    <n v="0"/>
    <n v="0"/>
    <n v="0"/>
    <n v="0"/>
    <n v="0"/>
    <n v="0"/>
    <n v="0"/>
    <n v="0"/>
    <n v="0.93946275036882965"/>
    <n v="0"/>
    <n v="0.13545741982062195"/>
    <n v="0"/>
    <n v="0"/>
    <n v="8.1327957127325351E-2"/>
    <n v="0"/>
    <m/>
    <n v="0"/>
    <n v="0"/>
    <n v="0"/>
    <n v="0"/>
    <n v="0"/>
    <n v="0"/>
    <x v="0"/>
    <m/>
    <x v="7"/>
    <x v="4"/>
    <s v="No root cause"/>
    <s v="No root cause"/>
    <s v=" "/>
  </r>
  <r>
    <s v="Bertoua-Dabadi"/>
    <s v="EST_087"/>
    <s v="CENTRE"/>
    <s v="IHS"/>
    <s v="Grid-Gen"/>
    <s v="EST"/>
    <s v="Bertoua"/>
    <s v="ZTE"/>
    <n v="9.2457045997380387"/>
    <n v="6.8037613466768256"/>
    <n v="3.8745280838277218"/>
    <n v="9.6619396575094232"/>
    <n v="9.2457045997380387"/>
    <n v="9.2457045997380387"/>
    <n v="9.2457045997380387"/>
    <n v="9.2457045997380387"/>
    <n v="9.2457045997380387"/>
    <n v="9.6735146233374145"/>
    <n v="9.2457045997380387"/>
    <n v="9.2457045997380387"/>
    <n v="9.2457045997380387"/>
    <n v="9.2457045997380387"/>
    <n v="9.2457045997380387"/>
    <n v="7.1543633162401941"/>
    <n v="0"/>
    <n v="0"/>
    <n v="0"/>
    <n v="0"/>
    <n v="0"/>
    <n v="0"/>
    <n v="7.9918985940251458E-2"/>
    <n v="7.4907328933062809E-4"/>
    <m/>
    <n v="0"/>
    <n v="0"/>
    <n v="0"/>
    <n v="0"/>
    <n v="0"/>
    <n v="0"/>
    <x v="0"/>
    <m/>
    <x v="7"/>
    <x v="4"/>
    <s v="No root cause"/>
    <s v="No root cause"/>
    <s v=" "/>
  </r>
  <r>
    <s v="Bertoua-Mokolo"/>
    <s v="EST_060"/>
    <s v="CENTRE"/>
    <s v="IHS"/>
    <s v="Grid-Gen"/>
    <s v="EST"/>
    <s v="Bertoua"/>
    <s v="ZTE"/>
    <n v="0"/>
    <n v="0"/>
    <n v="0"/>
    <n v="0"/>
    <n v="0"/>
    <n v="0"/>
    <n v="0"/>
    <n v="0"/>
    <n v="0"/>
    <n v="0"/>
    <n v="0"/>
    <n v="0"/>
    <n v="0"/>
    <n v="0"/>
    <n v="0"/>
    <n v="0"/>
    <n v="0"/>
    <n v="0"/>
    <n v="0"/>
    <n v="0"/>
    <n v="0"/>
    <n v="0"/>
    <n v="7.503217448128488E-2"/>
    <n v="0.39704451350186765"/>
    <m/>
    <n v="0"/>
    <n v="0"/>
    <n v="0"/>
    <n v="0"/>
    <n v="0"/>
    <n v="0"/>
    <x v="0"/>
    <m/>
    <x v="7"/>
    <x v="4"/>
    <s v="No root cause"/>
    <s v="No root cause"/>
    <s v=" "/>
  </r>
  <r>
    <s v="EST_197_Z_Bertoua-Mokolo-IV-MTN-IHS"/>
    <s v="EST_197"/>
    <s v="CENTRE"/>
    <s v="IHS"/>
    <s v="Gen-Lithium"/>
    <s v="EST"/>
    <s v="Bertoua"/>
    <s v="ZTE"/>
    <n v="0"/>
    <n v="0"/>
    <n v="0"/>
    <n v="0"/>
    <n v="0"/>
    <n v="0"/>
    <n v="0"/>
    <n v="0"/>
    <n v="0"/>
    <n v="0"/>
    <n v="0"/>
    <n v="0"/>
    <n v="0"/>
    <n v="0"/>
    <n v="0"/>
    <n v="0"/>
    <n v="0"/>
    <n v="0"/>
    <n v="0"/>
    <n v="0"/>
    <n v="0"/>
    <n v="0"/>
    <n v="7.3302171884496989E-2"/>
    <n v="0.57680426786290107"/>
    <m/>
    <n v="0"/>
    <n v="0"/>
    <n v="0"/>
    <n v="0"/>
    <n v="0"/>
    <n v="0"/>
    <x v="0"/>
    <m/>
    <x v="7"/>
    <x v="4"/>
    <s v="No root cause"/>
    <s v="No root cause"/>
    <s v=" "/>
  </r>
  <r>
    <s v="Kouedjou-IHS"/>
    <s v="LIT_502"/>
    <s v="LITTORAL"/>
    <s v="IHS"/>
    <s v="Gen Only"/>
    <s v="LITTORAL"/>
    <s v="Kouedjou"/>
    <s v="NOKIA"/>
    <n v="0"/>
    <n v="0"/>
    <n v="0"/>
    <n v="0"/>
    <n v="0"/>
    <n v="0"/>
    <n v="0"/>
    <n v="0"/>
    <n v="0"/>
    <n v="0"/>
    <n v="0"/>
    <n v="0"/>
    <n v="0"/>
    <n v="0"/>
    <n v="0"/>
    <n v="0"/>
    <n v="0"/>
    <n v="0"/>
    <n v="0"/>
    <n v="0"/>
    <n v="0"/>
    <n v="0"/>
    <n v="7.0825340994926309E-2"/>
    <n v="2.7680877616278288E-2"/>
    <m/>
    <n v="0"/>
    <n v="0"/>
    <n v="0"/>
    <n v="0"/>
    <n v="0"/>
    <n v="0"/>
    <x v="0"/>
    <m/>
    <x v="7"/>
    <x v="4"/>
    <s v="No root cause"/>
    <s v="No root cause"/>
    <s v=" "/>
  </r>
  <r>
    <s v="EST_194_Z_Bertoua-Birpondo-II"/>
    <s v="EST_194"/>
    <s v="CENTRE"/>
    <s v="ESCO"/>
    <s v="Bad Grid + Solar + GE"/>
    <s v="EST"/>
    <s v="Bertoua"/>
    <s v="ZTE"/>
    <n v="0"/>
    <n v="0"/>
    <n v="0"/>
    <n v="0"/>
    <n v="0"/>
    <n v="0"/>
    <n v="0"/>
    <n v="0"/>
    <n v="0"/>
    <n v="4.726295754109917E-3"/>
    <n v="0"/>
    <n v="0"/>
    <n v="0"/>
    <n v="0"/>
    <n v="0"/>
    <n v="0"/>
    <n v="0"/>
    <n v="0"/>
    <n v="0"/>
    <n v="0"/>
    <n v="0"/>
    <n v="0"/>
    <n v="6.8950412775052455E-2"/>
    <n v="3.5366960303396776E-2"/>
    <m/>
    <n v="0"/>
    <n v="0"/>
    <n v="0"/>
    <n v="0"/>
    <n v="0"/>
    <n v="0"/>
    <x v="0"/>
    <m/>
    <x v="7"/>
    <x v="4"/>
    <s v="No root cause"/>
    <s v="No root cause"/>
    <s v=" "/>
  </r>
  <r>
    <s v="EST_193_Z_Bertoua-Npoklota-Crf-ENIET"/>
    <s v="EST_193"/>
    <s v="CENTRE"/>
    <s v="ESCO"/>
    <s v="Bad Grid + Solar + GE"/>
    <s v="EST"/>
    <s v="Bertoua"/>
    <s v="ZTE"/>
    <n v="0"/>
    <n v="0"/>
    <n v="0"/>
    <n v="0"/>
    <n v="0"/>
    <n v="0"/>
    <n v="0"/>
    <n v="0"/>
    <n v="0"/>
    <n v="0"/>
    <n v="0"/>
    <n v="0"/>
    <n v="0"/>
    <n v="0"/>
    <n v="0"/>
    <n v="0"/>
    <n v="0"/>
    <n v="0"/>
    <n v="0"/>
    <n v="0"/>
    <n v="0"/>
    <n v="0"/>
    <n v="6.648917196725207E-2"/>
    <n v="0.394529767459115"/>
    <m/>
    <n v="0"/>
    <n v="0"/>
    <n v="0"/>
    <n v="0"/>
    <n v="0"/>
    <n v="0"/>
    <x v="0"/>
    <m/>
    <x v="7"/>
    <x v="4"/>
    <s v="No root cause"/>
    <s v="No root cause"/>
    <s v=" "/>
  </r>
  <r>
    <s v="Batchenga-Nachtigal-IHS"/>
    <s v="CTR_699"/>
    <s v="CENTRE"/>
    <s v="IHS"/>
    <s v="Grid-Gen"/>
    <s v="CENTRE"/>
    <s v="Batchenga"/>
    <s v="NOKIA"/>
    <n v="1.8511687708912874"/>
    <n v="1.0754552225389361E-2"/>
    <n v="0"/>
    <n v="0.13546716507777232"/>
    <n v="0"/>
    <n v="0.19984114532116656"/>
    <n v="0.23938143509758042"/>
    <n v="0.14829919950135548"/>
    <n v="4.024200061067309"/>
    <n v="18.491409199476074"/>
    <n v="18.491409199476074"/>
    <n v="18.491409199476074"/>
    <n v="18.491409199476074"/>
    <n v="18.491409199476074"/>
    <n v="18.491409199476074"/>
    <n v="18.491409199476074"/>
    <n v="18.491409199476074"/>
    <n v="10.114053367347879"/>
    <n v="0.1710612387826087"/>
    <n v="3.69771071847637E-2"/>
    <n v="0.31698164493902359"/>
    <n v="0.31698164493902359"/>
    <n v="6.3457208653294642E-2"/>
    <n v="0"/>
    <m/>
    <n v="0"/>
    <n v="0"/>
    <n v="0"/>
    <n v="0"/>
    <n v="0"/>
    <n v="0"/>
    <x v="0"/>
    <m/>
    <x v="7"/>
    <x v="4"/>
    <s v="No root cause"/>
    <s v="No root cause"/>
    <s v=" "/>
  </r>
  <r>
    <s v="Bertoua-Crtv"/>
    <s v="EST_004"/>
    <s v="CENTRE"/>
    <s v="CAMUSAT"/>
    <s v="Good Grid + GE"/>
    <s v="EST"/>
    <s v="Bertoua"/>
    <s v="ZTE"/>
    <n v="0"/>
    <n v="0"/>
    <n v="0"/>
    <n v="0"/>
    <n v="0"/>
    <n v="0"/>
    <n v="0"/>
    <n v="0"/>
    <n v="0"/>
    <n v="4.761965910744707E-3"/>
    <n v="0"/>
    <n v="0"/>
    <n v="0"/>
    <n v="0"/>
    <n v="0"/>
    <n v="0"/>
    <n v="0"/>
    <n v="0"/>
    <n v="0"/>
    <n v="0"/>
    <n v="0"/>
    <n v="0"/>
    <n v="6.2779475677233423E-2"/>
    <n v="3.2638193320827756E-3"/>
    <m/>
    <n v="0"/>
    <n v="0"/>
    <n v="0"/>
    <n v="0"/>
    <n v="0"/>
    <n v="0"/>
    <x v="0"/>
    <m/>
    <x v="7"/>
    <x v="4"/>
    <s v="No root cause"/>
    <s v="No root cause"/>
    <s v=" "/>
  </r>
  <r>
    <s v="Emana-MTN"/>
    <s v="CTR_370"/>
    <s v="Yaounde"/>
    <s v="IHS"/>
    <s v="Grid-Gen"/>
    <s v="CENTRE"/>
    <s v="Yaounde"/>
    <s v="ZTE"/>
    <n v="0"/>
    <n v="0"/>
    <n v="0"/>
    <n v="0"/>
    <n v="0"/>
    <n v="0"/>
    <n v="0"/>
    <n v="0"/>
    <n v="0"/>
    <n v="0"/>
    <n v="0"/>
    <n v="3.4689227327335093E-2"/>
    <n v="0"/>
    <n v="0"/>
    <n v="3.4689227327335093E-2"/>
    <n v="0.1329605088561866"/>
    <n v="0.11517893577374269"/>
    <n v="0"/>
    <n v="3.6574751807050125"/>
    <n v="0"/>
    <n v="0"/>
    <n v="0"/>
    <n v="6.0960297688859057E-2"/>
    <n v="1.047810851147009"/>
    <m/>
    <n v="0"/>
    <n v="0"/>
    <n v="0"/>
    <n v="0"/>
    <n v="0"/>
    <n v="0"/>
    <x v="0"/>
    <m/>
    <x v="7"/>
    <x v="4"/>
    <s v="No root cause"/>
    <s v="No root cause"/>
    <s v=" "/>
  </r>
  <r>
    <s v="Bertoua-Birpondo-IHS"/>
    <s v="EST_128"/>
    <s v="CENTRE"/>
    <s v="IHS"/>
    <s v="Grid-Gen"/>
    <s v="EST"/>
    <s v="Bertoua"/>
    <s v="ZTE"/>
    <n v="0"/>
    <n v="0"/>
    <n v="0"/>
    <n v="0"/>
    <n v="0"/>
    <n v="0"/>
    <n v="0"/>
    <n v="0"/>
    <n v="0"/>
    <n v="4.6549554408403318E-3"/>
    <n v="0"/>
    <n v="0"/>
    <n v="0"/>
    <n v="0"/>
    <n v="0"/>
    <n v="0"/>
    <n v="0"/>
    <n v="0"/>
    <n v="0"/>
    <n v="0"/>
    <n v="0"/>
    <n v="0"/>
    <n v="5.9640501893371702E-2"/>
    <n v="9.0958899418719125E-4"/>
    <m/>
    <n v="0"/>
    <n v="0"/>
    <n v="0"/>
    <n v="0"/>
    <n v="0"/>
    <n v="0"/>
    <x v="0"/>
    <m/>
    <x v="7"/>
    <x v="4"/>
    <s v="No root cause"/>
    <s v="No root cause"/>
    <s v=" "/>
  </r>
  <r>
    <s v="Berunda-MTN"/>
    <s v="SUO_066"/>
    <s v="SUD-OUEST"/>
    <s v="IHS"/>
    <s v="Grid-Gen"/>
    <s v="SUD-OUEST"/>
    <s v="Buea"/>
    <s v="Huawei"/>
    <n v="0"/>
    <n v="0"/>
    <n v="0"/>
    <n v="0"/>
    <n v="0"/>
    <n v="0"/>
    <n v="0"/>
    <n v="0"/>
    <n v="0"/>
    <n v="0"/>
    <n v="0"/>
    <n v="0"/>
    <n v="0"/>
    <n v="0"/>
    <n v="0"/>
    <n v="0"/>
    <n v="4.7109575867569546"/>
    <n v="0"/>
    <n v="0"/>
    <n v="0"/>
    <n v="0"/>
    <n v="0"/>
    <n v="5.6055651151575348E-2"/>
    <n v="0"/>
    <m/>
    <n v="0"/>
    <n v="0"/>
    <n v="0"/>
    <n v="0"/>
    <n v="0"/>
    <n v="0"/>
    <x v="0"/>
    <m/>
    <x v="7"/>
    <x v="4"/>
    <s v="No root cause"/>
    <s v="No root cause"/>
    <s v=" "/>
  </r>
  <r>
    <s v="Sibongo"/>
    <s v="LIT_507"/>
    <s v="LITTORAL"/>
    <s v="IHS"/>
    <s v="Grid-Gen"/>
    <s v="LITTORAL"/>
    <s v="Sibongo"/>
    <s v="NOKIA"/>
    <n v="0"/>
    <n v="0"/>
    <n v="0"/>
    <n v="0"/>
    <n v="0"/>
    <n v="0"/>
    <n v="0"/>
    <n v="0"/>
    <n v="0"/>
    <n v="0"/>
    <n v="0"/>
    <n v="2.7697876626915651E-2"/>
    <n v="0"/>
    <n v="0"/>
    <n v="2.7697876626915655E-2"/>
    <n v="1.0701666299831919E-3"/>
    <n v="0"/>
    <n v="0"/>
    <n v="0"/>
    <n v="0"/>
    <n v="0"/>
    <n v="0"/>
    <n v="5.4737506847801071E-2"/>
    <n v="0"/>
    <m/>
    <n v="0"/>
    <n v="0"/>
    <n v="0"/>
    <n v="0"/>
    <n v="0"/>
    <n v="0"/>
    <x v="0"/>
    <m/>
    <x v="7"/>
    <x v="4"/>
    <s v="No root cause"/>
    <s v="No root cause"/>
    <s v=" "/>
  </r>
  <r>
    <s v="Crf-Nkolbisson"/>
    <s v="CTR_256"/>
    <s v="Yaounde"/>
    <s v="IHS"/>
    <s v="Grid-Gen"/>
    <s v="CENTRE"/>
    <s v="Yaounde"/>
    <s v="ZTE"/>
    <n v="0.18874863383300125"/>
    <n v="0"/>
    <n v="0"/>
    <n v="0"/>
    <n v="0"/>
    <n v="0"/>
    <n v="0.35844940402302272"/>
    <n v="0"/>
    <n v="0"/>
    <n v="0"/>
    <n v="0"/>
    <n v="0"/>
    <n v="0"/>
    <n v="0"/>
    <n v="0"/>
    <n v="0"/>
    <n v="0"/>
    <n v="0"/>
    <n v="0"/>
    <n v="0"/>
    <n v="0"/>
    <n v="0"/>
    <n v="5.3808431283583182E-2"/>
    <n v="0"/>
    <m/>
    <n v="0"/>
    <n v="0"/>
    <n v="0"/>
    <n v="0"/>
    <n v="0"/>
    <n v="0"/>
    <x v="0"/>
    <m/>
    <x v="7"/>
    <x v="4"/>
    <s v="No root cause"/>
    <s v="No root cause"/>
    <s v=" "/>
  </r>
  <r>
    <s v="Orange-Bastos"/>
    <s v="CTR_820"/>
    <s v="Yaounde"/>
    <m/>
    <m/>
    <s v="CENTRE"/>
    <s v="Yaounde"/>
    <s v="ZTE"/>
    <n v="0"/>
    <n v="0"/>
    <n v="0"/>
    <n v="0"/>
    <n v="0"/>
    <n v="0"/>
    <n v="0"/>
    <n v="0"/>
    <n v="0"/>
    <n v="0"/>
    <n v="9.6309422913952957E-4"/>
    <n v="0"/>
    <n v="0"/>
    <n v="0"/>
    <n v="0"/>
    <n v="0"/>
    <n v="0"/>
    <n v="0"/>
    <n v="0"/>
    <n v="0"/>
    <n v="0"/>
    <n v="0"/>
    <n v="3.9005316280144788E-2"/>
    <n v="0"/>
    <m/>
    <n v="0"/>
    <n v="0"/>
    <n v="0"/>
    <n v="0"/>
    <n v="0"/>
    <n v="0"/>
    <x v="0"/>
    <m/>
    <x v="7"/>
    <x v="4"/>
    <s v="No root cause"/>
    <s v="No root cause"/>
    <s v=" "/>
  </r>
  <r>
    <s v="Bafanji"/>
    <s v="NRO_051"/>
    <s v="NORD-OUEST"/>
    <s v="IHS"/>
    <s v="Gen Only"/>
    <s v="NORD-OUEST"/>
    <s v="Bafanji"/>
    <s v="NOKIA"/>
    <n v="3.4628233072155298E-3"/>
    <n v="0.15536585129315914"/>
    <n v="0"/>
    <n v="0"/>
    <n v="2.5846352065488531"/>
    <n v="3.8899368850193303"/>
    <n v="0"/>
    <n v="0"/>
    <n v="0.6688186559354693"/>
    <n v="0"/>
    <n v="0.75558645207679798"/>
    <n v="0"/>
    <n v="0"/>
    <n v="0"/>
    <n v="0"/>
    <n v="0"/>
    <n v="0"/>
    <n v="0.10446005370498776"/>
    <n v="0"/>
    <n v="4.6324475720037777"/>
    <n v="0"/>
    <n v="0"/>
    <n v="3.5063763972000457E-2"/>
    <n v="0"/>
    <m/>
    <n v="0"/>
    <n v="0"/>
    <n v="0"/>
    <n v="0"/>
    <n v="0"/>
    <n v="0"/>
    <x v="2"/>
    <m/>
    <x v="7"/>
    <x v="4"/>
    <s v="No root cause"/>
    <s v="No root cause"/>
    <s v=" "/>
  </r>
  <r>
    <s v="Mayo-Baleo-IHS"/>
    <s v="ADM_075"/>
    <s v="ADAMAOUA"/>
    <s v="IHS"/>
    <s v="Hybrid-Gen"/>
    <s v="ADAMAOUA"/>
    <s v="Mayo-Baleo"/>
    <s v="NOKIA"/>
    <n v="0"/>
    <n v="4.1199030913184548E-3"/>
    <n v="4.8333062240142905E-3"/>
    <n v="1.9618586149135501E-4"/>
    <n v="2.1758795547223006E-3"/>
    <n v="1.1004243321833274E-2"/>
    <n v="8.7391883755239957E-3"/>
    <n v="6.9735156221017993E-3"/>
    <n v="2.0688690848179249E-3"/>
    <n v="0.48918052808953488"/>
    <n v="3.5902012652917967E-2"/>
    <n v="1.9458070444278931E-2"/>
    <n v="2.0510340065005295E-3"/>
    <n v="2.4077355728484473E-3"/>
    <n v="1.9458070444278934E-2"/>
    <n v="1.6550952678543403E-2"/>
    <n v="1.1991949959050661"/>
    <n v="0.13058844343997286"/>
    <n v="5.134719047578281E-2"/>
    <n v="2.1580444764049051E-3"/>
    <n v="5.7072250615666916E-3"/>
    <n v="5.7072250615666916E-3"/>
    <n v="3.3761803254830455E-2"/>
    <n v="1.3911361087568807E-3"/>
    <m/>
    <n v="0"/>
    <n v="0"/>
    <n v="0"/>
    <n v="0"/>
    <n v="0"/>
    <n v="0"/>
    <x v="0"/>
    <m/>
    <x v="7"/>
    <x v="4"/>
    <s v="No root cause"/>
    <s v="No root cause"/>
    <s v=" "/>
  </r>
  <r>
    <s v="Foumbot-MTN"/>
    <s v="OST_043"/>
    <s v="OUEST"/>
    <s v="IHS"/>
    <s v="Grid-Gen"/>
    <s v="OUEST"/>
    <s v="Foumbot"/>
    <s v="Huawei"/>
    <n v="2.1917884445814182"/>
    <n v="1.4428578358773287"/>
    <n v="8.9175391586979543E-5"/>
    <n v="0"/>
    <n v="5.3505234952187721E-4"/>
    <n v="4.0137843753299496"/>
    <n v="0"/>
    <n v="0"/>
    <n v="0"/>
    <n v="0"/>
    <n v="1.9065698721296229"/>
    <n v="0"/>
    <n v="2.8982002265768355E-2"/>
    <n v="0"/>
    <n v="0"/>
    <n v="0"/>
    <n v="0"/>
    <n v="3.7721725693641863"/>
    <n v="0"/>
    <n v="0"/>
    <n v="0.69583558055320138"/>
    <n v="0.69583558055320138"/>
    <n v="3.2816544104008472E-2"/>
    <n v="0"/>
    <m/>
    <n v="2.4814301164559276"/>
    <n v="0"/>
    <n v="0"/>
    <n v="0"/>
    <n v="0"/>
    <n v="0"/>
    <x v="0"/>
    <m/>
    <x v="7"/>
    <x v="4"/>
    <s v="No root cause"/>
    <s v="No root cause"/>
    <s v=" "/>
  </r>
  <r>
    <s v="Gamoko-Hill-IHS"/>
    <s v="SUO_097"/>
    <s v="SUD-OUEST"/>
    <s v="IHS"/>
    <s v="Gen Only"/>
    <s v="SUD-OUEST"/>
    <s v="Gamoko"/>
    <s v="NOKIA"/>
    <n v="0"/>
    <n v="0"/>
    <n v="0"/>
    <n v="0"/>
    <n v="0"/>
    <n v="0"/>
    <n v="7.9066510456354253E-2"/>
    <n v="0"/>
    <n v="0"/>
    <n v="0.52461478058715871"/>
    <n v="0"/>
    <n v="0"/>
    <n v="0"/>
    <n v="0"/>
    <n v="0"/>
    <n v="0.20711876449991845"/>
    <n v="3.1710769248329822E-2"/>
    <n v="0"/>
    <n v="0"/>
    <n v="8.0257852428294147E-4"/>
    <n v="1.0734398586891076"/>
    <n v="1.0734398586891076"/>
    <n v="3.1782109561599575E-2"/>
    <n v="0.22985848935459846"/>
    <m/>
    <n v="0"/>
    <n v="0"/>
    <n v="0"/>
    <n v="0"/>
    <n v="0"/>
    <n v="0"/>
    <x v="2"/>
    <m/>
    <x v="12"/>
    <x v="7"/>
    <s v="BSS Hardware issue"/>
    <s v="ACTIVE"/>
    <s v="[CellDown NOKIA -  11/05/2026] RRU fauty    ;   [CellDown NOKIA -  11/05/2026] RRU fauty    ;   [CellDown NOKIA -  11/05/2026] RRU fauty    ;    "/>
  </r>
  <r>
    <s v="Bonewonda"/>
    <s v="LIT_074"/>
    <s v="Douala"/>
    <s v="IHS"/>
    <s v="Grid-Gen"/>
    <s v="LITTORAL"/>
    <s v="Douala"/>
    <s v="ZTE"/>
    <n v="0"/>
    <n v="0"/>
    <n v="0"/>
    <n v="0"/>
    <n v="26.782633912902032"/>
    <n v="43.476499074002732"/>
    <n v="0"/>
    <n v="0"/>
    <n v="0"/>
    <n v="0"/>
    <n v="0"/>
    <n v="0"/>
    <n v="0"/>
    <n v="0"/>
    <n v="0"/>
    <n v="0"/>
    <n v="0"/>
    <n v="0"/>
    <n v="0"/>
    <n v="0"/>
    <n v="0"/>
    <n v="0"/>
    <n v="3.0283962982938322E-2"/>
    <n v="0"/>
    <m/>
    <n v="0"/>
    <n v="0"/>
    <n v="0"/>
    <n v="0"/>
    <n v="0"/>
    <n v="0"/>
    <x v="0"/>
    <m/>
    <x v="7"/>
    <x v="4"/>
    <s v="No root cause"/>
    <s v="No root cause"/>
    <s v=" "/>
  </r>
  <r>
    <s v="Oyack-IHS"/>
    <s v="LIT_368"/>
    <s v="Douala"/>
    <s v="IHS"/>
    <s v="Grid-Gen"/>
    <s v="LITTORAL"/>
    <s v="Douala"/>
    <s v="ZTE"/>
    <n v="0"/>
    <n v="0"/>
    <n v="9.4882616648546469E-2"/>
    <n v="0"/>
    <n v="0"/>
    <n v="0"/>
    <n v="0"/>
    <n v="2.7735151940599208"/>
    <n v="3.3368183076365527"/>
    <n v="0"/>
    <n v="0.24860315666618152"/>
    <n v="0"/>
    <n v="0"/>
    <n v="0"/>
    <n v="0"/>
    <n v="0"/>
    <n v="0"/>
    <n v="0"/>
    <n v="0"/>
    <n v="0"/>
    <n v="0"/>
    <n v="0"/>
    <n v="2.9499219536972522E-2"/>
    <n v="2.56825127770507E-3"/>
    <m/>
    <n v="0"/>
    <n v="0"/>
    <n v="0"/>
    <n v="0"/>
    <n v="0"/>
    <n v="0"/>
    <x v="0"/>
    <m/>
    <x v="7"/>
    <x v="4"/>
    <s v="No root cause"/>
    <s v="No root cause"/>
    <s v=" "/>
  </r>
  <r>
    <s v="Lendi-II"/>
    <s v="LIT_582"/>
    <s v="Douala"/>
    <s v="CAMUSAT"/>
    <s v="Good Grid + GE"/>
    <s v="LITTORAL"/>
    <s v="Douala"/>
    <s v="ZTE"/>
    <n v="0.46107244466131936"/>
    <n v="0"/>
    <n v="0"/>
    <n v="0"/>
    <n v="0"/>
    <n v="0"/>
    <n v="0"/>
    <n v="4.2905312855809798"/>
    <n v="13.868556899607057"/>
    <n v="29.798884522861723"/>
    <n v="0"/>
    <n v="0"/>
    <n v="0"/>
    <n v="0"/>
    <n v="0"/>
    <n v="0"/>
    <n v="0"/>
    <n v="0"/>
    <n v="0"/>
    <n v="7.8805542000896027"/>
    <n v="0"/>
    <n v="0"/>
    <n v="2.755519600037654E-2"/>
    <n v="0"/>
    <m/>
    <n v="0"/>
    <n v="0"/>
    <n v="0"/>
    <n v="0"/>
    <n v="0"/>
    <n v="0"/>
    <x v="0"/>
    <m/>
    <x v="7"/>
    <x v="4"/>
    <s v="No root cause"/>
    <s v="No root cause"/>
    <s v=" "/>
  </r>
  <r>
    <s v="Kambolepi-IHS"/>
    <s v="EST_028"/>
    <s v="CENTRE"/>
    <s v="IHS"/>
    <s v="Solar-Gen"/>
    <s v="EST"/>
    <s v="Kambolepi"/>
    <s v="NOKIA"/>
    <n v="1.3376308738046931E-3"/>
    <n v="0"/>
    <n v="0"/>
    <n v="0"/>
    <n v="0"/>
    <n v="0"/>
    <n v="0.31890903539335619"/>
    <n v="0"/>
    <n v="0"/>
    <n v="0"/>
    <n v="0"/>
    <n v="0"/>
    <n v="0"/>
    <n v="0"/>
    <n v="0"/>
    <n v="0.75690288871196476"/>
    <n v="3.5991188044504789E-2"/>
    <n v="0"/>
    <n v="0"/>
    <n v="1.279595528959887"/>
    <n v="0.39340823622239324"/>
    <n v="0.39340823622239324"/>
    <n v="2.4309211746610715E-2"/>
    <n v="3.6561910550661617E-3"/>
    <m/>
    <n v="0"/>
    <n v="0"/>
    <n v="0"/>
    <n v="0"/>
    <n v="0"/>
    <n v="0"/>
    <x v="0"/>
    <m/>
    <x v="7"/>
    <x v="4"/>
    <s v="No root cause"/>
    <s v="No root cause"/>
    <s v=" "/>
  </r>
  <r>
    <s v="Ndogbong-Hotel-Pacifique"/>
    <s v="LIT_619"/>
    <s v="Douala"/>
    <s v="CAMUSAT"/>
    <s v="Good Grid no GE - 12h"/>
    <s v="LITTORAL"/>
    <s v="Douala"/>
    <s v="ZTE"/>
    <n v="0"/>
    <n v="0"/>
    <n v="0"/>
    <n v="1.6051570485655401E-3"/>
    <n v="0"/>
    <n v="0"/>
    <n v="0"/>
    <n v="0"/>
    <n v="0"/>
    <n v="0"/>
    <n v="0"/>
    <n v="0"/>
    <n v="0"/>
    <n v="0"/>
    <n v="0"/>
    <n v="0"/>
    <n v="0"/>
    <n v="0"/>
    <n v="0"/>
    <n v="0"/>
    <n v="0"/>
    <n v="0"/>
    <n v="1.8905183016439186E-2"/>
    <n v="0"/>
    <m/>
    <n v="0"/>
    <n v="0"/>
    <n v="0"/>
    <n v="0"/>
    <n v="0"/>
    <n v="0"/>
    <x v="0"/>
    <m/>
    <x v="7"/>
    <x v="4"/>
    <s v="No root cause"/>
    <s v="No root cause"/>
    <s v=" "/>
  </r>
  <r>
    <s v="Nkoabang-Nord"/>
    <s v="CTR_708"/>
    <s v="Yaounde"/>
    <s v="CAMUSAT"/>
    <s v="Good Grid + GE"/>
    <s v="CENTRE"/>
    <s v="Yaounde"/>
    <s v="ZTE"/>
    <n v="0"/>
    <n v="0"/>
    <n v="0"/>
    <n v="0"/>
    <n v="0"/>
    <n v="0"/>
    <n v="0"/>
    <n v="0"/>
    <n v="0.11701594884043463"/>
    <n v="0"/>
    <n v="0"/>
    <n v="0"/>
    <n v="0"/>
    <n v="0"/>
    <n v="0"/>
    <n v="0"/>
    <n v="0"/>
    <n v="0"/>
    <n v="0"/>
    <n v="0"/>
    <n v="0"/>
    <n v="0"/>
    <n v="1.6729303461717297E-2"/>
    <n v="0"/>
    <m/>
    <n v="0"/>
    <n v="0"/>
    <n v="0"/>
    <n v="0"/>
    <n v="0"/>
    <n v="0"/>
    <x v="0"/>
    <m/>
    <x v="7"/>
    <x v="4"/>
    <s v="No root cause"/>
    <s v="No root cause"/>
    <s v=" "/>
  </r>
  <r>
    <s v="Muyengue-IHS"/>
    <s v="LIT_175"/>
    <s v="LITTORAL"/>
    <s v="IHS"/>
    <s v="Gen only"/>
    <s v="LITTORAL"/>
    <s v="Muyengue"/>
    <s v="NOKIA"/>
    <n v="3.0587159314334027E-2"/>
    <n v="3.3529947236704299E-2"/>
    <n v="1.0433520815676698E-2"/>
    <n v="0"/>
    <n v="5.7428952182014839E-2"/>
    <n v="1.3376308738047311E-3"/>
    <n v="1.6051570485658829E-3"/>
    <n v="1.0076819249328668E-2"/>
    <n v="2.4077355728483103E-3"/>
    <n v="1.0344345424089647E-2"/>
    <n v="0"/>
    <n v="1.8726832233265207E-3"/>
    <n v="0"/>
    <n v="0"/>
    <n v="1.8726832233265207E-3"/>
    <n v="0.28937414569974862"/>
    <n v="5.0829973204577729E-3"/>
    <n v="0"/>
    <n v="0"/>
    <n v="0"/>
    <n v="0"/>
    <n v="0"/>
    <n v="1.631909666041741E-2"/>
    <n v="0.15338167352960469"/>
    <m/>
    <n v="3.3351596453530363E-2"/>
    <n v="0"/>
    <n v="0"/>
    <n v="0"/>
    <n v="0"/>
    <n v="0"/>
    <x v="0"/>
    <m/>
    <x v="7"/>
    <x v="4"/>
    <s v="No root cause"/>
    <s v="No root cause"/>
    <s v=" "/>
  </r>
  <r>
    <s v="Oyomabang-Ecole-IHS"/>
    <s v="CTR_553"/>
    <s v="Yaounde"/>
    <s v="IHS"/>
    <s v="Grid-Gen"/>
    <s v="CENTRE"/>
    <s v="Yaounde"/>
    <s v="ZTE"/>
    <n v="0.16584839327346426"/>
    <n v="0"/>
    <n v="0"/>
    <n v="0"/>
    <n v="0"/>
    <n v="0"/>
    <n v="0.33171462162524651"/>
    <n v="0"/>
    <n v="0"/>
    <n v="0"/>
    <n v="0"/>
    <n v="0"/>
    <n v="0"/>
    <n v="0"/>
    <n v="0"/>
    <n v="0"/>
    <n v="0"/>
    <n v="0"/>
    <n v="0"/>
    <n v="0"/>
    <n v="0"/>
    <n v="0"/>
    <n v="1.2520224978811941E-2"/>
    <n v="0"/>
    <m/>
    <n v="0"/>
    <n v="0"/>
    <n v="0"/>
    <n v="0"/>
    <n v="0"/>
    <n v="0"/>
    <x v="0"/>
    <m/>
    <x v="7"/>
    <x v="4"/>
    <s v="No root cause"/>
    <s v="No root cause"/>
    <s v=" "/>
  </r>
  <r>
    <s v="Muyengue-Bafia-IHS"/>
    <s v="LIT_176"/>
    <s v="LITTORAL"/>
    <s v="IHS"/>
    <s v="Gen Only"/>
    <s v="LITTORAL"/>
    <s v="Muyengue"/>
    <s v="NOKIA"/>
    <n v="1.8558568662108227E-2"/>
    <n v="1.1127926982041573E-2"/>
    <n v="0"/>
    <n v="0"/>
    <n v="4.0904600316483436E-2"/>
    <n v="0"/>
    <n v="0"/>
    <n v="0"/>
    <n v="0"/>
    <n v="0"/>
    <n v="0"/>
    <n v="0"/>
    <n v="0"/>
    <n v="0"/>
    <n v="0"/>
    <n v="0"/>
    <n v="1.6229921268830277E-3"/>
    <n v="0"/>
    <n v="0"/>
    <n v="0"/>
    <n v="0"/>
    <n v="0"/>
    <n v="1.2163523412464008E-2"/>
    <n v="0.15357785939109614"/>
    <m/>
    <n v="0"/>
    <n v="0"/>
    <n v="0"/>
    <n v="0"/>
    <n v="0"/>
    <n v="0"/>
    <x v="0"/>
    <m/>
    <x v="7"/>
    <x v="4"/>
    <s v="No root cause"/>
    <s v="No root cause"/>
    <s v=" "/>
  </r>
  <r>
    <s v="Minisite_Crf-Nkoabang"/>
    <s v="CTR_881"/>
    <s v="Yaounde"/>
    <s v="IHS"/>
    <s v="Grid + Solar"/>
    <s v="CENTRE"/>
    <s v="Yaounde"/>
    <s v="ZTE"/>
    <n v="0"/>
    <n v="0"/>
    <n v="0"/>
    <n v="0"/>
    <n v="0"/>
    <n v="0"/>
    <n v="0"/>
    <n v="0"/>
    <n v="0"/>
    <n v="0"/>
    <n v="0"/>
    <n v="0"/>
    <n v="0"/>
    <n v="0"/>
    <n v="0"/>
    <n v="0"/>
    <n v="0"/>
    <n v="0"/>
    <n v="0"/>
    <n v="0"/>
    <n v="0"/>
    <n v="0"/>
    <n v="1.2127853255829116E-2"/>
    <n v="0"/>
    <m/>
    <n v="0"/>
    <n v="0"/>
    <n v="0"/>
    <n v="0"/>
    <n v="0"/>
    <n v="0"/>
    <x v="0"/>
    <m/>
    <x v="7"/>
    <x v="4"/>
    <s v="No root cause"/>
    <s v="No root cause"/>
    <s v=" "/>
  </r>
  <r>
    <s v="Foyemtcha"/>
    <s v="OST_156"/>
    <s v="OUEST"/>
    <s v="IHS"/>
    <s v="Grid-Gen"/>
    <s v="OUEST"/>
    <s v="Foyemtcha"/>
    <s v="NOKIA"/>
    <n v="3.8345418382399201E-3"/>
    <n v="0"/>
    <n v="0"/>
    <n v="0"/>
    <n v="0"/>
    <n v="0"/>
    <n v="0.15674540939221412"/>
    <n v="6.6881543690234836E-3"/>
    <n v="4.7262957541102536E-3"/>
    <n v="0"/>
    <n v="0.12784255369234826"/>
    <n v="9.0138485816119149E-2"/>
    <n v="4.9046465372843562E-3"/>
    <n v="0"/>
    <n v="4.1448722009628243E-2"/>
    <n v="9.8092930745670003E-4"/>
    <n v="0.42773868328610587"/>
    <n v="0"/>
    <n v="0"/>
    <n v="8.3325485898873841E-2"/>
    <n v="0"/>
    <n v="0"/>
    <n v="1.1949502472655187E-2"/>
    <n v="6.1531020195015801E-2"/>
    <m/>
    <n v="0"/>
    <n v="0"/>
    <n v="0"/>
    <n v="0"/>
    <n v="0"/>
    <n v="0"/>
    <x v="0"/>
    <m/>
    <x v="9"/>
    <x v="5"/>
    <s v="fiber AOF"/>
    <s v="ACTIVE"/>
    <s v="(05-11-2026 top offenders): 11/05/2026: Check and replace SFP|| Point envoyer chez l'expert Mohan BO du GNOC || En attente du feedback du BO RAN apres nouvelle analyse    ;   [CellDown NOKIA -  11/05/2026] Check FME  ongoing    ;   [CellDown NOKIA -  11/05/2026] Check FME  ongoing    ;   [CellDown NOKIA -  11/05/2026] Check FME  ongoing    ;    "/>
  </r>
  <r>
    <s v="Mendong-II"/>
    <s v="CTR_476"/>
    <s v="Yaounde"/>
    <s v="IHS"/>
    <s v="Grid-Gen"/>
    <s v="CENTRE"/>
    <s v="Yaounde"/>
    <s v="ZTE"/>
    <n v="0"/>
    <n v="0"/>
    <n v="0"/>
    <n v="0"/>
    <n v="0"/>
    <n v="0"/>
    <n v="0"/>
    <n v="0"/>
    <n v="0"/>
    <n v="0"/>
    <n v="0"/>
    <n v="0"/>
    <n v="0"/>
    <n v="0"/>
    <n v="0"/>
    <n v="0"/>
    <n v="0"/>
    <n v="0"/>
    <n v="0"/>
    <n v="0"/>
    <n v="0"/>
    <n v="0"/>
    <n v="1.1717646454529062E-2"/>
    <n v="0"/>
    <m/>
    <n v="0"/>
    <n v="0"/>
    <n v="0"/>
    <n v="0"/>
    <n v="0"/>
    <n v="0"/>
    <x v="0"/>
    <m/>
    <x v="7"/>
    <x v="4"/>
    <s v="No root cause"/>
    <s v="No root cause"/>
    <s v=" "/>
  </r>
  <r>
    <s v="Limbon-IHS"/>
    <s v="ADM_080"/>
    <s v="ADAMAOUA"/>
    <s v="IHS"/>
    <s v="Grid-Gen"/>
    <s v="ADAMAOUA"/>
    <s v="Limbon"/>
    <s v="NOKIA"/>
    <n v="0"/>
    <n v="0"/>
    <n v="6.9468320208874043E-2"/>
    <n v="0"/>
    <n v="0"/>
    <n v="0"/>
    <n v="0"/>
    <n v="0"/>
    <n v="0"/>
    <n v="3.6029748478909459E-3"/>
    <n v="0"/>
    <n v="5.319724840598405"/>
    <n v="0"/>
    <n v="8.9190876114083977E-4"/>
    <n v="5.319724840598405"/>
    <n v="6.5971697498052277"/>
    <n v="0"/>
    <n v="0.21354035832012844"/>
    <n v="0"/>
    <n v="0"/>
    <n v="0"/>
    <n v="0"/>
    <n v="1.009562985285363E-2"/>
    <n v="1.9870181842412685E-2"/>
    <m/>
    <n v="1.0095304640143967E-2"/>
    <n v="0"/>
    <n v="0"/>
    <n v="0"/>
    <n v="0"/>
    <n v="0"/>
    <x v="0"/>
    <m/>
    <x v="7"/>
    <x v="4"/>
    <s v="No root cause"/>
    <s v="No root cause"/>
    <s v=" "/>
  </r>
  <r>
    <s v="Bafang-Chefferie"/>
    <s v="OST_099"/>
    <s v="OUEST"/>
    <s v="IHS"/>
    <s v="Grid-Gen"/>
    <s v="OUEST"/>
    <s v="Bafang"/>
    <s v="Huawei"/>
    <n v="0"/>
    <n v="0"/>
    <n v="0"/>
    <n v="0"/>
    <n v="0"/>
    <n v="0"/>
    <n v="0"/>
    <n v="0"/>
    <n v="0"/>
    <n v="0"/>
    <n v="0"/>
    <n v="0"/>
    <n v="0"/>
    <n v="2.675261747609386E-4"/>
    <n v="0"/>
    <n v="0"/>
    <n v="0"/>
    <n v="1.0363072256322892"/>
    <n v="1.2777050106582428"/>
    <n v="0.43027126440717628"/>
    <n v="1.1414450123133382E-2"/>
    <n v="1.1414450123133382E-2"/>
    <n v="9.6309422913937893E-3"/>
    <n v="1.1414450123133382E-2"/>
    <m/>
    <n v="0"/>
    <n v="0"/>
    <n v="0"/>
    <n v="0"/>
    <n v="0"/>
    <n v="0"/>
    <x v="0"/>
    <m/>
    <x v="7"/>
    <x v="4"/>
    <s v="No root cause"/>
    <s v="No root cause"/>
    <s v=" "/>
  </r>
  <r>
    <s v="Indoor-Agence-Ngaoundere"/>
    <s v="ADM_176"/>
    <s v="Ngaoundere"/>
    <m/>
    <m/>
    <s v="ADAMAOUA"/>
    <s v="Ngaoundere"/>
    <s v="Huawei"/>
    <n v="0"/>
    <n v="2.9427879223703247E-3"/>
    <n v="0"/>
    <n v="0"/>
    <n v="0"/>
    <n v="0"/>
    <n v="0"/>
    <n v="0"/>
    <n v="0"/>
    <n v="0"/>
    <n v="0"/>
    <n v="0"/>
    <n v="0"/>
    <n v="0"/>
    <n v="0"/>
    <n v="0"/>
    <n v="1.1236099339959421E-2"/>
    <n v="0"/>
    <n v="0"/>
    <n v="0"/>
    <n v="0"/>
    <n v="0"/>
    <n v="8.0257852428281592E-3"/>
    <n v="0"/>
    <m/>
    <n v="0"/>
    <n v="0"/>
    <n v="0"/>
    <n v="0"/>
    <n v="0"/>
    <n v="0"/>
    <x v="0"/>
    <m/>
    <x v="7"/>
    <x v="4"/>
    <s v="No root cause"/>
    <s v="No root cause"/>
    <s v=" "/>
  </r>
  <r>
    <s v="Mvengue"/>
    <s v="SUD_226"/>
    <s v="CENTRE"/>
    <s v="IHS"/>
    <s v="Grid-Gen"/>
    <s v="SUD"/>
    <s v="Mvengue"/>
    <s v="NOKIA"/>
    <n v="6.1721398562651301E-3"/>
    <n v="1.7954328508768946E-2"/>
    <n v="1.8715830302042599E-2"/>
    <n v="7.053876623717043E-3"/>
    <n v="9.7441728519028405E-3"/>
    <n v="2.2009323514430069E-2"/>
    <n v="3.7264317590767544E-2"/>
    <n v="8.2602530762207541E-3"/>
    <n v="1.5448402694620869E-2"/>
    <n v="4.5637836259296814E-2"/>
    <n v="9.1401921285002699E-2"/>
    <n v="0"/>
    <n v="1.2104835417411539E-2"/>
    <n v="6.2422774110888072E-3"/>
    <n v="0"/>
    <n v="3.7863871267831362E-2"/>
    <n v="7.7939292247021646E-3"/>
    <n v="0.26665225592338632"/>
    <n v="0.11105903268242433"/>
    <n v="7.6155784415280238E-3"/>
    <n v="1.3929196165886155E-2"/>
    <n v="1.3929196165886155E-2"/>
    <n v="7.9901150861933796E-3"/>
    <n v="7.6690836764802921E-3"/>
    <m/>
    <n v="1.7835078317396413E-3"/>
    <n v="0"/>
    <n v="0"/>
    <n v="0"/>
    <n v="0"/>
    <n v="0"/>
    <x v="0"/>
    <m/>
    <x v="7"/>
    <x v="4"/>
    <s v="No root cause"/>
    <s v="No root cause"/>
    <s v=" "/>
  </r>
  <r>
    <s v="Goulfey"/>
    <s v="EXN_021"/>
    <s v="EXTREME-NORD"/>
    <s v="IHS"/>
    <s v="Solar-Gen"/>
    <s v="EXTREME-NORD"/>
    <s v="Goulfey"/>
    <s v="NOKIA"/>
    <n v="3.7455832049404871E-3"/>
    <n v="0.68967821107523897"/>
    <n v="1.5159816569784899E-3"/>
    <n v="0.16248656281254847"/>
    <n v="1.1058388509824263E-2"/>
    <n v="0.48454415830050795"/>
    <n v="0.15492633649923776"/>
    <n v="0.12029668853162868"/>
    <n v="13.814792219148501"/>
    <n v="23.165517278232763"/>
    <n v="13.716966707535979"/>
    <n v="1.6053428521365782E-3"/>
    <n v="0"/>
    <n v="1.2485277349802194E-3"/>
    <n v="1.6053428521365782E-3"/>
    <n v="2.3186943649632402E-3"/>
    <n v="7.6356532522629056E-2"/>
    <n v="1.6944304974731302E-3"/>
    <n v="3.3103985204462817E-2"/>
    <n v="2.3186943649630694E-3"/>
    <n v="1.3733010304394829E-2"/>
    <n v="1.3733010304394829E-2"/>
    <n v="7.9370691723738857E-3"/>
    <n v="5.7967359124078436E-3"/>
    <m/>
    <n v="4.8086333506959539E-2"/>
    <n v="0"/>
    <n v="0"/>
    <n v="0"/>
    <n v="0"/>
    <n v="0"/>
    <x v="2"/>
    <m/>
    <x v="7"/>
    <x v="4"/>
    <s v="No root cause"/>
    <s v="No root cause"/>
    <s v=" "/>
  </r>
  <r>
    <s v="Mberem-Ngop"/>
    <s v="ADM_133"/>
    <s v="ADAMAOUA"/>
    <s v="CAMUSAT"/>
    <s v="Hybrid Solar - S3"/>
    <s v="ADAMAOUA"/>
    <s v="Nganha"/>
    <s v="NOKIA"/>
    <n v="4.6264914920102314"/>
    <n v="0.18599534490805547"/>
    <n v="1.9566732501479646E-2"/>
    <n v="1.0131387693603142E-2"/>
    <n v="2.8896419284469291E-2"/>
    <n v="1.6356748836521211E-2"/>
    <n v="3.2461344362937031E-2"/>
    <n v="7.9012803147720957E-3"/>
    <n v="1.8799689942363914E-2"/>
    <n v="5.5115140314230234E-3"/>
    <n v="9.5388161326533216E-2"/>
    <n v="0"/>
    <n v="6.3501704990375886E-3"/>
    <n v="9.9174339149505457E-3"/>
    <n v="0"/>
    <n v="3.2321342733439243E-2"/>
    <n v="8.0267143144544251E-3"/>
    <n v="0.26986981987610725"/>
    <n v="0.11354524136117877"/>
    <n v="5.4939009254776393E-3"/>
    <n v="1.8693577662858795E-2"/>
    <n v="1.8693577662858795E-2"/>
    <n v="6.7960629414996936E-3"/>
    <n v="8.1158742215141962E-3"/>
    <m/>
    <n v="0"/>
    <n v="0"/>
    <n v="0"/>
    <n v="0"/>
    <n v="0"/>
    <n v="0"/>
    <x v="0"/>
    <m/>
    <x v="7"/>
    <x v="4"/>
    <s v="No root cause"/>
    <s v="No root cause"/>
    <s v=" "/>
  </r>
  <r>
    <s v="Yingui-IHS"/>
    <s v="LIT_180"/>
    <s v="LITTORAL"/>
    <s v="IHS"/>
    <s v="Solar-Gen"/>
    <s v="LITTORAL"/>
    <s v="Yingui"/>
    <s v="NOKIA"/>
    <n v="0"/>
    <n v="4.0253771762362556E-2"/>
    <n v="5.9212460013754412E-3"/>
    <n v="0"/>
    <n v="0.13806134125496172"/>
    <n v="1.0076819249328689E-2"/>
    <n v="8.2719093236082217E-2"/>
    <n v="7.5335370812680325E-2"/>
    <n v="6.7951648389278406E-3"/>
    <n v="0.12825204818039396"/>
    <n v="4.203727959410216E-2"/>
    <n v="5.9747512363276288E-3"/>
    <n v="7.2321242577040395E-2"/>
    <n v="4.0128926214140796E-3"/>
    <n v="5.9747512363276288E-3"/>
    <n v="1.781724323907851E-2"/>
    <n v="1.5659198762673607E-2"/>
    <n v="0.13436948004326077"/>
    <n v="5.3344719247331154E-2"/>
    <n v="2.4077355728484473E-3"/>
    <n v="2.2757559932997176E-2"/>
    <n v="2.2757559932997176E-2"/>
    <n v="5.3683585735361684E-3"/>
    <n v="3.9237172298270994E-3"/>
    <m/>
    <n v="0"/>
    <n v="0"/>
    <n v="0"/>
    <n v="0"/>
    <n v="0"/>
    <n v="0"/>
    <x v="0"/>
    <m/>
    <x v="7"/>
    <x v="4"/>
    <s v="No root cause"/>
    <s v="No root cause"/>
    <s v=" "/>
  </r>
  <r>
    <s v="Blangoua"/>
    <s v="EXN_041"/>
    <s v="EXTREME-NORD"/>
    <s v="IHS"/>
    <s v="Solar-Gen"/>
    <s v="EXTREME-NORD"/>
    <s v="Blangoua"/>
    <s v="NOKIA"/>
    <n v="2.8781444999645496"/>
    <n v="6.3318192273994402E-3"/>
    <n v="0.156058957390524"/>
    <n v="3.8347637574391719E-3"/>
    <n v="1.4982332819761775E-2"/>
    <n v="0.17108717195972264"/>
    <n v="0.20728013653764962"/>
    <n v="0.10301278108390156"/>
    <n v="3.792862560281364E-2"/>
    <n v="4.7979137244237365E-2"/>
    <n v="0.68210595860229317"/>
    <n v="2.7647571342348473E-3"/>
    <n v="0"/>
    <n v="0.24627156105439338"/>
    <n v="2.7647571342348473E-3"/>
    <n v="9.7737725843695025E-3"/>
    <n v="3.2282745856006073E-2"/>
    <n v="6.9218976293045575E-2"/>
    <n v="5.9572609069053047E-2"/>
    <n v="6.3851954395613897E-3"/>
    <n v="8.2505072296273338E-2"/>
    <n v="8.2505072296273338E-2"/>
    <n v="4.459027624929111E-3"/>
    <n v="4.726569282424823E-3"/>
    <m/>
    <n v="2.7824332379557688E-2"/>
    <n v="0"/>
    <n v="0"/>
    <n v="0"/>
    <n v="0"/>
    <n v="0"/>
    <x v="2"/>
    <m/>
    <x v="1"/>
    <x v="0"/>
    <s v="Defaut GE &amp; Power Cabinet"/>
    <s v="PASSIVE"/>
    <s v="[Ticket -  11/05/2026] INC-20260511-00016264..Grid Outage"/>
  </r>
  <r>
    <s v="Zigague"/>
    <s v="EXN_034"/>
    <s v="EXTREME-NORD"/>
    <s v="IHS"/>
    <s v="Solar-Grid-Gen"/>
    <s v="EXTREME-NORD"/>
    <s v="Zigague"/>
    <s v="NOKIA"/>
    <n v="6.77772198989218E-3"/>
    <n v="5.5467003511896845E-2"/>
    <n v="2.4969109644353612E-3"/>
    <n v="3.9239443099376861E-3"/>
    <n v="2.0868249284668478E-2"/>
    <n v="2.6287033708913436"/>
    <n v="9.0249748620993628"/>
    <n v="9.1237432721086726"/>
    <n v="7.4402369677711047"/>
    <n v="6.1670496816068621"/>
    <n v="6.7766333498466702"/>
    <n v="1.2485999961063415E-3"/>
    <n v="1.337708287478733E-3"/>
    <n v="2.2295138124645555E-3"/>
    <n v="1.2485999961063415E-3"/>
    <n v="3.0321387849516928E-3"/>
    <n v="0.49327475254908182"/>
    <n v="3.9239443099376861E-3"/>
    <n v="2.0600707627172591E-2"/>
    <n v="0"/>
    <n v="6.8665051521974146E-3"/>
    <n v="6.8665051521974146E-3"/>
    <n v="4.3698470724304259E-3"/>
    <n v="6.3318192273994402E-3"/>
    <m/>
    <n v="0.13847752955280973"/>
    <n v="0"/>
    <n v="0"/>
    <n v="0"/>
    <n v="0"/>
    <n v="0"/>
    <x v="2"/>
    <m/>
    <x v="7"/>
    <x v="4"/>
    <s v="No root cause"/>
    <s v="No root cause"/>
    <s v=" "/>
  </r>
  <r>
    <s v="SFID-Ndeng-MTN-IHS"/>
    <s v="EST_102"/>
    <s v="CENTRE"/>
    <s v="IHS"/>
    <s v="Hybrid-Gen"/>
    <s v="EST"/>
    <s v="Deng"/>
    <s v="NOKIA"/>
    <n v="5.8855758447406642E-3"/>
    <n v="0"/>
    <n v="0"/>
    <n v="0"/>
    <n v="1.7060679216854582"/>
    <n v="6.857177406237426"/>
    <n v="0"/>
    <n v="0"/>
    <n v="0"/>
    <n v="0"/>
    <n v="0"/>
    <n v="0"/>
    <n v="0"/>
    <n v="0.54951659803728536"/>
    <n v="0"/>
    <n v="0"/>
    <n v="0"/>
    <n v="0"/>
    <n v="0"/>
    <n v="0"/>
    <n v="0.38563006337873418"/>
    <n v="0.38563006337873418"/>
    <n v="4.2044043835876019E-3"/>
    <n v="4.4517917512415508E-3"/>
    <m/>
    <n v="0"/>
    <n v="0"/>
    <n v="0"/>
    <n v="0"/>
    <n v="0"/>
    <n v="0"/>
    <x v="0"/>
    <m/>
    <x v="7"/>
    <x v="4"/>
    <s v="No root cause"/>
    <s v="No root cause"/>
    <s v="[CellDown NOKIA -  11/05/2026] Check FME ongoing    ;   [CellDown NOKIA -  11/05/2026] Check FME ongoing    ;   [CellDown NOKIA -  11/05/2026] Check FME ongoing    ;    "/>
  </r>
  <r>
    <s v="Makalingai-MTN"/>
    <s v="EXN_029"/>
    <s v="EXTREME-NORD"/>
    <s v="IHS"/>
    <s v="Grid-Gen"/>
    <s v="EXTREME-NORD"/>
    <s v="Makalingai"/>
    <s v="NOKIA"/>
    <n v="0"/>
    <n v="0"/>
    <n v="0"/>
    <n v="1.7140465031664064E-2"/>
    <n v="0"/>
    <n v="0"/>
    <n v="0"/>
    <n v="0"/>
    <n v="0"/>
    <n v="5.7075553599091585E-3"/>
    <n v="0"/>
    <n v="0"/>
    <n v="0.8317615017804213"/>
    <n v="0.44588539602536847"/>
    <n v="0"/>
    <n v="0"/>
    <n v="0"/>
    <n v="0"/>
    <n v="0"/>
    <n v="0"/>
    <n v="0"/>
    <n v="0"/>
    <n v="3.6564026524416315E-3"/>
    <n v="0"/>
    <m/>
    <n v="0"/>
    <n v="0"/>
    <n v="0"/>
    <n v="0"/>
    <n v="0"/>
    <n v="0"/>
    <x v="2"/>
    <m/>
    <x v="7"/>
    <x v="4"/>
    <s v="No root cause"/>
    <s v="No root cause"/>
    <s v="[OCM RAN -  11/05/2026] Power status check Ongoing   ;    "/>
  </r>
  <r>
    <s v="Nkan"/>
    <s v="LIT_514"/>
    <s v="LITTORAL"/>
    <s v="IHS"/>
    <s v="Hybrid-Gen"/>
    <s v="LITTORAL"/>
    <s v="Nkan"/>
    <s v="NOKIA"/>
    <n v="0"/>
    <n v="0"/>
    <n v="0"/>
    <n v="0"/>
    <n v="0"/>
    <n v="0.99298681685940637"/>
    <n v="0"/>
    <n v="0"/>
    <n v="1.2955775048836102"/>
    <n v="7.0526930887202379"/>
    <n v="1.4685480284032921"/>
    <n v="3.6992270990460372"/>
    <n v="0"/>
    <n v="0.27980548219303192"/>
    <n v="3.6992270990460372"/>
    <n v="0"/>
    <n v="0"/>
    <n v="0"/>
    <n v="0"/>
    <n v="0.3798693330822156"/>
    <n v="0"/>
    <n v="0"/>
    <n v="3.2104998899488914E-3"/>
    <n v="0"/>
    <m/>
    <n v="0"/>
    <n v="0"/>
    <n v="0"/>
    <n v="0"/>
    <n v="0"/>
    <n v="0"/>
    <x v="0"/>
    <m/>
    <x v="7"/>
    <x v="4"/>
    <s v="No root cause"/>
    <s v="No root cause"/>
    <s v=" "/>
  </r>
  <r>
    <s v="SongLoulou-IHS"/>
    <s v="LIT_200"/>
    <s v="LITTORAL"/>
    <s v="IHS"/>
    <s v="Grid-Gen"/>
    <s v="LITTORAL"/>
    <s v="Songloulou"/>
    <s v="NOKIA"/>
    <n v="0"/>
    <n v="0"/>
    <n v="0"/>
    <n v="0"/>
    <n v="0"/>
    <n v="0.99426933882033042"/>
    <n v="0"/>
    <n v="0"/>
    <n v="6.2402786523116866E-3"/>
    <n v="1.9455260434439701"/>
    <n v="9.2972309116965803"/>
    <n v="9.2451160421535636"/>
    <n v="9.2971226984682325"/>
    <n v="9.2449555264487078"/>
    <n v="9.2451160421535636"/>
    <n v="9.2451160421535636"/>
    <n v="9.2452230526234693"/>
    <n v="9.2453300630933732"/>
    <n v="6.2771306687015613"/>
    <n v="0.37837118650355428"/>
    <n v="0"/>
    <n v="0"/>
    <n v="2.5862360224589522E-3"/>
    <n v="0"/>
    <m/>
    <n v="0"/>
    <n v="0"/>
    <n v="0"/>
    <n v="0"/>
    <n v="0"/>
    <n v="0"/>
    <x v="0"/>
    <m/>
    <x v="7"/>
    <x v="4"/>
    <s v="No root cause"/>
    <s v="No root cause"/>
    <s v=" "/>
  </r>
  <r>
    <s v="Dogba-IHS"/>
    <s v="EXN_171"/>
    <s v="EXTREME-NORD"/>
    <s v="IHS"/>
    <s v="Gen Only"/>
    <s v="EXTREME-NORD"/>
    <s v="Dogba"/>
    <s v="NOKIA"/>
    <n v="0.2845787430767871"/>
    <n v="0"/>
    <n v="0"/>
    <n v="3.38886099494609E-3"/>
    <n v="0.54404468898060421"/>
    <n v="0"/>
    <n v="0"/>
    <n v="0"/>
    <n v="0"/>
    <n v="1.7836110499716445E-3"/>
    <n v="1.5767339689282551"/>
    <n v="0"/>
    <n v="3.413273167473144"/>
    <n v="0.42553565423980527"/>
    <n v="0"/>
    <n v="0"/>
    <n v="0"/>
    <n v="0"/>
    <n v="0"/>
    <n v="0"/>
    <m/>
    <n v="0"/>
    <n v="2.5862360224589522E-3"/>
    <n v="0"/>
    <m/>
    <n v="0"/>
    <n v="0"/>
    <n v="0"/>
    <n v="0"/>
    <n v="0"/>
    <n v="0"/>
    <x v="2"/>
    <m/>
    <x v="7"/>
    <x v="4"/>
    <s v="No root cause"/>
    <s v="No root cause"/>
    <s v=" "/>
  </r>
  <r>
    <s v="CTR_1054_Z_AKOK-Ndoe-MTN-IHS"/>
    <s v="CTR_1054"/>
    <s v="Yaounde"/>
    <s v="IHS"/>
    <s v=""/>
    <s v="CTR"/>
    <s v="Yaoundé"/>
    <s v="ZTE"/>
    <n v="0"/>
    <n v="0"/>
    <n v="0"/>
    <n v="0"/>
    <n v="0"/>
    <n v="0"/>
    <n v="0"/>
    <n v="0"/>
    <n v="0"/>
    <n v="0"/>
    <n v="0"/>
    <n v="0"/>
    <n v="0"/>
    <n v="0"/>
    <n v="0"/>
    <n v="0"/>
    <n v="0"/>
    <n v="0"/>
    <n v="0"/>
    <n v="4.5122748143011284E-3"/>
    <n v="0"/>
    <n v="0"/>
    <n v="2.4255706511659945E-3"/>
    <n v="0"/>
    <m/>
    <n v="0"/>
    <n v="0"/>
    <n v="0"/>
    <n v="0"/>
    <n v="0"/>
    <n v="0"/>
    <x v="0"/>
    <m/>
    <x v="7"/>
    <x v="4"/>
    <s v="No root cause"/>
    <s v="No root cause"/>
    <s v=" "/>
  </r>
  <r>
    <s v="Lokomo-MTN"/>
    <s v="EST_042"/>
    <s v="CENTRE"/>
    <s v="IHS"/>
    <s v="Grid-Gen"/>
    <s v="EST"/>
    <s v="Lokomo"/>
    <s v="NOKIA"/>
    <n v="0"/>
    <n v="1.4232392497281934E-2"/>
    <n v="9.3277459599980586E-3"/>
    <n v="6.2422774110885678E-4"/>
    <n v="4.8154711456968946E-3"/>
    <n v="9.3634161166328504E-3"/>
    <n v="7.8295993813368037E-3"/>
    <n v="4.8511413023316872E-3"/>
    <n v="7.401557501719302E-3"/>
    <n v="5.0473271638230418E-3"/>
    <n v="5.1026159066069693E-2"/>
    <n v="0"/>
    <n v="4.7976360673794996E-3"/>
    <n v="5.1721727120448129E-3"/>
    <n v="0"/>
    <n v="2.2347353131697074E-2"/>
    <n v="4.9938219288708533E-3"/>
    <n v="0.12939349319270732"/>
    <n v="5.4807195669357628E-2"/>
    <n v="1.0843727616976714E-2"/>
    <n v="9.7201176829807695E-3"/>
    <n v="9.7201176829807695E-3"/>
    <n v="2.2115497113570923E-3"/>
    <n v="4.9938219288708542E-3"/>
    <m/>
    <n v="0"/>
    <n v="0"/>
    <n v="0"/>
    <n v="0"/>
    <n v="0"/>
    <n v="0"/>
    <x v="0"/>
    <m/>
    <x v="7"/>
    <x v="4"/>
    <s v="No root cause"/>
    <s v="No root cause"/>
    <s v=" "/>
  </r>
  <r>
    <s v="Chamber-Wangai"/>
    <s v="NRD_055"/>
    <s v="NORD"/>
    <s v="IHS"/>
    <s v="Solar-Gen"/>
    <s v="NORD"/>
    <s v="Chamber-Wangai"/>
    <s v="NOKIA"/>
    <n v="0"/>
    <n v="1.1595408128515667"/>
    <n v="6.0599407876271768E-3"/>
    <n v="0.44443172883544313"/>
    <n v="1.7314116536077649E-3"/>
    <n v="3.0119348557551737E-3"/>
    <n v="1.1127926982041573E-2"/>
    <n v="1.15427443573851E-3"/>
    <n v="9.5588351709595333E-4"/>
    <n v="7.3945706039498275E-4"/>
    <n v="2.6367956641401586E-2"/>
    <n v="0"/>
    <n v="1.0640967454464388E-3"/>
    <n v="1.9440235365961538E-3"/>
    <n v="0"/>
    <n v="7.8295993813368037E-3"/>
    <n v="2.4969109644354271E-3"/>
    <n v="0.16641911577962121"/>
    <n v="5.2131933921748239E-2"/>
    <n v="4.8511413023316864E-3"/>
    <n v="3.5491805851617861E-3"/>
    <n v="3.5491805851617861E-3"/>
    <n v="1.9440235365961538E-3"/>
    <n v="3.6330054532535461E-2"/>
    <m/>
    <n v="0"/>
    <n v="0"/>
    <n v="0"/>
    <n v="0"/>
    <n v="0"/>
    <n v="0"/>
    <x v="0"/>
    <m/>
    <x v="1"/>
    <x v="0"/>
    <s v="Defaut GE &amp; Power Cabinet"/>
    <s v="PASSIVE"/>
    <s v="[Ticket -  11/05/2026] INC-20260511-00008047..Grid Outage"/>
  </r>
  <r>
    <s v="Endoum-Carrefour"/>
    <s v="SUD_108"/>
    <s v="CENTRE"/>
    <m/>
    <m/>
    <s v="SUD"/>
    <s v="Minton"/>
    <s v="NOKIA"/>
    <n v="0"/>
    <n v="0"/>
    <n v="0"/>
    <n v="0"/>
    <n v="0"/>
    <n v="0"/>
    <n v="0"/>
    <n v="0"/>
    <n v="0"/>
    <n v="0"/>
    <n v="0"/>
    <n v="0"/>
    <n v="0"/>
    <n v="0"/>
    <n v="0"/>
    <n v="0"/>
    <n v="0"/>
    <n v="0"/>
    <n v="0"/>
    <n v="0"/>
    <n v="0"/>
    <n v="0"/>
    <n v="1.3376308738047311E-3"/>
    <n v="0"/>
    <m/>
    <n v="0"/>
    <n v="0"/>
    <n v="0"/>
    <n v="0"/>
    <n v="0"/>
    <n v="0"/>
    <x v="0"/>
    <m/>
    <x v="7"/>
    <x v="4"/>
    <s v="No root cause"/>
    <s v="No root cause"/>
    <s v=" "/>
  </r>
  <r>
    <s v="Ako"/>
    <s v="NRO_231"/>
    <s v="NORD-OUEST"/>
    <s v="IHS"/>
    <s v="Grid-Gen"/>
    <s v="NORD-OUEST"/>
    <s v="Ako"/>
    <s v="NOKIA"/>
    <n v="0"/>
    <n v="2.5249753281779905E-3"/>
    <n v="3.1381836221640734E-3"/>
    <n v="5.5910167981084065E-4"/>
    <n v="1.9658736483671494E-3"/>
    <n v="3.5223405828082963E-2"/>
    <n v="2.8478114594236045E-2"/>
    <n v="0.75136051551353622"/>
    <n v="3.2644323885729727E-3"/>
    <n v="0.14682731533355012"/>
    <n v="1.048351720721443"/>
    <n v="0"/>
    <n v="7.2502862994825151E-3"/>
    <n v="9.5417668998068125E-3"/>
    <n v="0"/>
    <n v="9.6844475263459795E-3"/>
    <n v="1.7835078317395908E-3"/>
    <n v="0.240648711736623"/>
    <n v="3.4332525760987116E-2"/>
    <n v="4.2804187961750177E-3"/>
    <n v="2.3363952595788638E-3"/>
    <n v="2.3363952595788638E-3"/>
    <n v="9.8092930745677484E-4"/>
    <n v="1.5141981491469126E-2"/>
    <m/>
    <n v="0"/>
    <n v="0"/>
    <n v="0"/>
    <n v="0"/>
    <n v="0"/>
    <n v="0"/>
    <x v="2"/>
    <m/>
    <x v="7"/>
    <x v="4"/>
    <s v="No root cause"/>
    <s v="No root cause"/>
    <s v=" "/>
  </r>
  <r>
    <s v="LIT_856_Z_Makepe-Orchidee"/>
    <s v="LIT_856"/>
    <s v="Douala"/>
    <s v="ESCO"/>
    <s v="Good Grid + Solar + GE"/>
    <s v="LITTORAL"/>
    <s v="Douala"/>
    <s v="ZTE"/>
    <n v="0"/>
    <n v="0"/>
    <n v="0"/>
    <n v="2.3899004945311399E-3"/>
    <n v="20.122997834108084"/>
    <n v="13.868556899607057"/>
    <n v="13.868556899607057"/>
    <n v="13.868556899607057"/>
    <n v="13.868556899607057"/>
    <n v="13.868556899607057"/>
    <n v="13.868556899607057"/>
    <n v="0"/>
    <n v="0"/>
    <n v="0"/>
    <n v="0"/>
    <n v="0"/>
    <n v="0"/>
    <n v="0"/>
    <n v="0"/>
    <n v="0"/>
    <n v="22.33279970779008"/>
    <n v="22.33279970779008"/>
    <n v="5.7072250615671915E-4"/>
    <n v="0"/>
    <m/>
    <n v="0"/>
    <n v="0"/>
    <n v="0"/>
    <n v="0"/>
    <n v="0"/>
    <n v="0"/>
    <x v="0"/>
    <m/>
    <x v="7"/>
    <x v="4"/>
    <s v="No root cause"/>
    <s v="No root cause"/>
    <s v=" "/>
  </r>
  <r>
    <s v="Ngonga"/>
    <s v="LIT_135"/>
    <s v="LITTORAL"/>
    <s v="IHS"/>
    <s v="Grid-Gen"/>
    <s v="LITTORAL"/>
    <s v="Ngonga"/>
    <s v="NOKIA"/>
    <n v="0"/>
    <n v="0"/>
    <n v="0"/>
    <n v="0"/>
    <n v="0"/>
    <n v="1.3304858288692452"/>
    <n v="0"/>
    <n v="0"/>
    <n v="3.2994894887184733E-3"/>
    <n v="1.6281743481602859"/>
    <n v="1.5158702052550677"/>
    <n v="0"/>
    <n v="0"/>
    <n v="0"/>
    <n v="0"/>
    <n v="0"/>
    <n v="0"/>
    <n v="0"/>
    <n v="0"/>
    <n v="0.51573695970413735"/>
    <n v="0"/>
    <n v="0"/>
    <n v="4.4590276249291112E-4"/>
    <n v="0"/>
    <m/>
    <n v="0"/>
    <n v="0"/>
    <n v="0"/>
    <n v="0"/>
    <n v="0"/>
    <n v="0"/>
    <x v="0"/>
    <m/>
    <x v="7"/>
    <x v="4"/>
    <s v="No root cause"/>
    <s v="No root cause"/>
    <s v=" "/>
  </r>
  <r>
    <s v="Bonamouti"/>
    <s v="LIT_120"/>
    <s v="Douala"/>
    <s v="IHS"/>
    <s v="GridOnly"/>
    <s v="LITTORAL"/>
    <s v="Douala"/>
    <s v="ZTE"/>
    <n v="0"/>
    <n v="0"/>
    <n v="4.2804187961750177E-4"/>
    <n v="0"/>
    <n v="8.7946554690910954"/>
    <n v="0"/>
    <n v="4.2804187961750177E-4"/>
    <n v="2.6968243572951183"/>
    <n v="4.2804187961750177E-4"/>
    <n v="0"/>
    <n v="0"/>
    <n v="0"/>
    <n v="9.6309422913952957E-4"/>
    <n v="8.0257852428281592E-4"/>
    <n v="0"/>
    <n v="3.7453664466531404E-4"/>
    <n v="4.2804187961750177E-4"/>
    <n v="0"/>
    <n v="4.2804187961750177E-4"/>
    <n v="8.5608375923500353E-4"/>
    <n v="0"/>
    <n v="0"/>
    <n v="3.7453664466531404E-4"/>
    <n v="0.32993111379350709"/>
    <m/>
    <n v="1.1771151689481299E-3"/>
    <n v="0"/>
    <n v="0"/>
    <n v="0"/>
    <n v="0"/>
    <n v="0"/>
    <x v="0"/>
    <m/>
    <x v="7"/>
    <x v="4"/>
    <s v="No root cause"/>
    <s v="No root cause"/>
    <s v=" "/>
  </r>
  <r>
    <s v="Doualare-II"/>
    <s v="EXN_197"/>
    <s v="Maroua"/>
    <s v="CAMUSAT"/>
    <s v="Medium Grid + GE"/>
    <s v="EXTREME-NORD"/>
    <s v="Maroua"/>
    <s v="Huawei"/>
    <n v="2.2477370852630885"/>
    <n v="3.1242598442498282"/>
    <n v="4.3380260991402073"/>
    <n v="1.5098285549591506"/>
    <n v="3.9588701691906869"/>
    <n v="0"/>
    <n v="4.9046465372838757E-3"/>
    <n v="0"/>
    <n v="4.5662259262112865"/>
    <n v="0"/>
    <n v="2.5986779213144882"/>
    <n v="20.140832912425484"/>
    <n v="18.491409199476077"/>
    <n v="18.491141673301318"/>
    <n v="20.140832912425484"/>
    <n v="2.0020767165192774"/>
    <n v="5.6570193161032201"/>
    <n v="0.38998182248817892"/>
    <n v="7.00501237041032"/>
    <n v="0.84413425676234821"/>
    <n v="6.1180560906079045"/>
    <n v="6.1180560906079045"/>
    <n v="2.675261747609386E-4"/>
    <n v="0"/>
    <m/>
    <n v="5.0185413474187648"/>
    <n v="0"/>
    <n v="0"/>
    <n v="0"/>
    <n v="0"/>
    <n v="0"/>
    <x v="0"/>
    <m/>
    <x v="7"/>
    <x v="4"/>
    <s v="No root cause"/>
    <s v="No root cause"/>
    <s v=" "/>
  </r>
  <r>
    <s v="Kousseri-Sarra"/>
    <s v="EXN_010"/>
    <s v="EXTREME-NORD"/>
    <s v="IHS"/>
    <s v="Grid-Gen"/>
    <s v="EXTREME-NORD"/>
    <s v="Kousseri"/>
    <s v="Huawei"/>
    <n v="9.5417668998068125E-3"/>
    <n v="1.4000536479155785E-2"/>
    <n v="8.1149606344151394E-3"/>
    <n v="1.0968573165198484E-2"/>
    <n v="9.2742407250458719E-3"/>
    <n v="5.3451729717235531E-2"/>
    <n v="0.44222076687983147"/>
    <n v="0.18339811033778208"/>
    <n v="7.5442381282584689E-3"/>
    <n v="8.6856831405718073E-3"/>
    <n v="5.0473271638230418E-3"/>
    <n v="0"/>
    <n v="0.16738221000876058"/>
    <n v="7.6690836764802392E-3"/>
    <n v="0"/>
    <n v="0"/>
    <n v="7.0626910136887808E-2"/>
    <n v="6.2422774110885686E-3"/>
    <n v="6.9556805437844043E-3"/>
    <n v="5.8855758447406495E-3"/>
    <n v="0.14187804801488443"/>
    <n v="0.14187804801488443"/>
    <n v="2.675261747609386E-4"/>
    <n v="0"/>
    <m/>
    <n v="0"/>
    <n v="0"/>
    <n v="0"/>
    <n v="0"/>
    <n v="0"/>
    <n v="0"/>
    <x v="2"/>
    <m/>
    <x v="7"/>
    <x v="4"/>
    <s v="No root cause"/>
    <s v="No root cause"/>
    <s v=" "/>
  </r>
  <r>
    <s v="Djamboutou"/>
    <s v="NRD_003"/>
    <s v="Garoua"/>
    <s v="IHS"/>
    <s v="Grid-Gen"/>
    <s v="NORD"/>
    <s v="Garoua"/>
    <s v="Huawei"/>
    <n v="1.5203512511664143"/>
    <n v="9.8627983095199379E-2"/>
    <n v="0"/>
    <n v="0"/>
    <n v="0"/>
    <n v="0"/>
    <n v="0"/>
    <n v="0"/>
    <n v="0"/>
    <n v="0"/>
    <n v="0"/>
    <n v="0"/>
    <n v="0"/>
    <n v="0"/>
    <n v="0"/>
    <n v="0"/>
    <n v="0"/>
    <n v="0"/>
    <n v="0"/>
    <n v="0"/>
    <n v="0"/>
    <n v="0"/>
    <n v="2.675261747609386E-4"/>
    <n v="0"/>
    <m/>
    <n v="0"/>
    <n v="0"/>
    <n v="0"/>
    <n v="0"/>
    <n v="0"/>
    <n v="0"/>
    <x v="0"/>
    <m/>
    <x v="7"/>
    <x v="4"/>
    <s v="No root cause"/>
    <s v="No root cause"/>
    <s v=" "/>
  </r>
  <r>
    <s v="Bokova-IHS"/>
    <s v="SUO_254"/>
    <s v="SUD-OUEST"/>
    <s v="IHS"/>
    <s v="Grid-Gen"/>
    <s v="SUD-OUEST"/>
    <s v="Buea"/>
    <s v="Huawei"/>
    <n v="0"/>
    <n v="0"/>
    <n v="0"/>
    <n v="0"/>
    <n v="0"/>
    <n v="0"/>
    <n v="7.2232067185453424E-3"/>
    <n v="0"/>
    <n v="0.82629917844495226"/>
    <n v="0.5496771137421419"/>
    <n v="0"/>
    <n v="0"/>
    <n v="8.2754763392717014E-3"/>
    <n v="0"/>
    <n v="0"/>
    <n v="0"/>
    <n v="10.919919071548627"/>
    <n v="0"/>
    <n v="0"/>
    <n v="0"/>
    <n v="0"/>
    <n v="0"/>
    <n v="8.9175391586979543E-5"/>
    <n v="0"/>
    <m/>
    <n v="0"/>
    <n v="0"/>
    <n v="0"/>
    <n v="0"/>
    <n v="0"/>
    <n v="0"/>
    <x v="0"/>
    <m/>
    <x v="7"/>
    <x v="4"/>
    <s v="No root cause"/>
    <s v="No root cause"/>
    <s v=" "/>
  </r>
  <r>
    <s v="Tole-Tea-IHS"/>
    <s v="SUO_152"/>
    <s v="SUD-OUEST"/>
    <s v="IHS"/>
    <s v="Grid-Gen"/>
    <s v="SUD-OUEST"/>
    <s v="Buea"/>
    <s v="Huawei"/>
    <n v="0"/>
    <n v="0"/>
    <n v="0"/>
    <n v="0"/>
    <n v="0"/>
    <n v="0"/>
    <n v="0"/>
    <n v="0"/>
    <n v="0"/>
    <n v="0"/>
    <n v="0"/>
    <n v="0"/>
    <n v="0"/>
    <n v="6.6797718822142906"/>
    <n v="0"/>
    <n v="0"/>
    <n v="1.7545258294738224"/>
    <n v="0"/>
    <n v="0"/>
    <n v="0"/>
    <n v="0"/>
    <n v="0"/>
    <n v="8.9175391586979543E-5"/>
    <n v="0"/>
    <m/>
    <n v="0"/>
    <n v="0"/>
    <n v="0"/>
    <n v="0"/>
    <n v="0"/>
    <n v="0"/>
    <x v="0"/>
    <m/>
    <x v="7"/>
    <x v="4"/>
    <s v="No root cause"/>
    <s v="No root cause"/>
    <s v=" "/>
  </r>
  <r>
    <s v="Garoua-Boulai-new"/>
    <s v="EST_118"/>
    <s v="CENTRE"/>
    <s v="IHS"/>
    <s v="Grid-Gen"/>
    <s v="EST"/>
    <s v="Garoua-Boulai"/>
    <s v="ZTE"/>
    <n v="2.6928114646737038"/>
    <n v="0"/>
    <n v="0"/>
    <n v="0.53253760347912427"/>
    <n v="0"/>
    <n v="0"/>
    <n v="0"/>
    <n v="8.6845290698893322E-17"/>
    <n v="0"/>
    <n v="0"/>
    <n v="0"/>
    <n v="0"/>
    <n v="0"/>
    <n v="0"/>
    <n v="0"/>
    <n v="0"/>
    <n v="0"/>
    <n v="0"/>
    <n v="0"/>
    <n v="0"/>
    <n v="7.8188983343463109E-2"/>
    <n v="7.8188983343463109E-2"/>
    <n v="8.6845290698893322E-17"/>
    <n v="0"/>
    <m/>
    <n v="2.6342410674793544E-2"/>
    <n v="0"/>
    <n v="0"/>
    <n v="0"/>
    <n v="0"/>
    <n v="0"/>
    <x v="0"/>
    <m/>
    <x v="7"/>
    <x v="4"/>
    <s v="No root cause"/>
    <s v="No root cause"/>
    <s v=" "/>
  </r>
  <r>
    <s v="Logpom-Bilingual-School"/>
    <s v="LIT_650"/>
    <s v="Douala"/>
    <s v="CAMUSAT"/>
    <s v="Good Grid no GE - 8h"/>
    <s v="LITTORAL"/>
    <s v="Douala"/>
    <s v="ZTE"/>
    <n v="0"/>
    <n v="15.021541207591754"/>
    <n v="13.868556899607057"/>
    <n v="3.5958728201967309"/>
    <n v="0"/>
    <n v="0"/>
    <n v="20.205716927344163"/>
    <n v="48.293147334868586"/>
    <n v="63.491023961784435"/>
    <n v="0"/>
    <n v="9.3316875123062033"/>
    <n v="0"/>
    <n v="0"/>
    <n v="0"/>
    <n v="0"/>
    <n v="0"/>
    <n v="0"/>
    <n v="13.868556899607057"/>
    <n v="14.494050931276453"/>
    <n v="0"/>
    <n v="17.240242785354127"/>
    <n v="17.240242785354127"/>
    <n v="0"/>
    <n v="0"/>
    <m/>
    <n v="0"/>
    <n v="0"/>
    <n v="0"/>
    <n v="0"/>
    <n v="0"/>
    <n v="0"/>
    <x v="0"/>
    <m/>
    <x v="7"/>
    <x v="4"/>
    <s v="No root cause"/>
    <s v="No root cause"/>
    <s v=" "/>
  </r>
  <r>
    <s v="Bitoto"/>
    <s v="CTR_315"/>
    <s v="Yaounde"/>
    <s v="IHS"/>
    <s v="Grid-Gen"/>
    <s v="CENTRE"/>
    <s v="Yaounde"/>
    <s v="ZTE"/>
    <n v="0"/>
    <n v="0"/>
    <n v="0"/>
    <n v="0"/>
    <n v="19.777871233588158"/>
    <n v="27.107071822573786"/>
    <n v="0"/>
    <n v="15.832805415015143"/>
    <n v="0"/>
    <n v="0"/>
    <n v="14.353296493195566"/>
    <n v="0"/>
    <n v="0"/>
    <n v="16.462704711028938"/>
    <n v="0"/>
    <n v="1.4618343592070384"/>
    <n v="0"/>
    <n v="0"/>
    <n v="0"/>
    <n v="0"/>
    <n v="12.966672659252982"/>
    <n v="12.966672659252982"/>
    <n v="0"/>
    <n v="0"/>
    <m/>
    <n v="0"/>
    <n v="0"/>
    <n v="0"/>
    <n v="0"/>
    <n v="0"/>
    <n v="0"/>
    <x v="0"/>
    <m/>
    <x v="7"/>
    <x v="4"/>
    <s v="No root cause"/>
    <s v="No root cause"/>
    <s v=" "/>
  </r>
  <r>
    <s v="Brazzaville-II"/>
    <s v="LIT_694"/>
    <s v="Douala"/>
    <s v="CAMUSAT"/>
    <s v="Good Grid no GE - 8h"/>
    <s v="LITTORAL"/>
    <s v="Douala"/>
    <s v="ZTE"/>
    <n v="0"/>
    <n v="0"/>
    <n v="0"/>
    <n v="0"/>
    <n v="0"/>
    <n v="0"/>
    <n v="0"/>
    <n v="4.8246383759520368"/>
    <n v="0"/>
    <n v="0"/>
    <n v="0"/>
    <n v="0"/>
    <n v="0"/>
    <n v="0"/>
    <n v="0"/>
    <n v="0"/>
    <n v="0"/>
    <n v="0"/>
    <n v="0"/>
    <n v="0"/>
    <n v="11.36542149283885"/>
    <n v="11.36542149283885"/>
    <n v="0"/>
    <n v="0.49836559342299341"/>
    <m/>
    <n v="0"/>
    <n v="0"/>
    <n v="0"/>
    <n v="0"/>
    <n v="0"/>
    <n v="0"/>
    <x v="0"/>
    <m/>
    <x v="7"/>
    <x v="4"/>
    <s v="No root cause"/>
    <s v="No root cause"/>
    <s v=" "/>
  </r>
  <r>
    <s v="Bberi-Excellence"/>
    <s v="LIT_645"/>
    <s v="Douala"/>
    <s v="CAMUSAT"/>
    <s v="Good Grid no GE - 8h"/>
    <s v="LITTORAL"/>
    <s v="Douala"/>
    <s v="ZTE"/>
    <n v="4.6738962940134066"/>
    <n v="1.5503676879745911"/>
    <n v="1.8062832267509048"/>
    <n v="0"/>
    <n v="0"/>
    <n v="2.7190111947219582"/>
    <n v="0"/>
    <n v="0"/>
    <n v="2.658960486027286"/>
    <n v="0.61766443228805568"/>
    <n v="1.2894939974260415"/>
    <n v="0"/>
    <n v="1.0256240137201693"/>
    <n v="0"/>
    <n v="0"/>
    <n v="4.3321940285304175"/>
    <n v="0"/>
    <n v="4.9744530338181621"/>
    <n v="0.37004220492933043"/>
    <n v="0"/>
    <n v="10.766822759272097"/>
    <n v="10.766822759272097"/>
    <n v="0"/>
    <n v="0"/>
    <m/>
    <n v="2.9319976999883002"/>
    <n v="0"/>
    <n v="0"/>
    <n v="0"/>
    <n v="0"/>
    <n v="0"/>
    <x v="0"/>
    <m/>
    <x v="7"/>
    <x v="4"/>
    <s v="No root cause"/>
    <s v="No root cause"/>
    <s v=" "/>
  </r>
  <r>
    <s v="Pain-Magique"/>
    <s v="LIT_381"/>
    <s v="Douala"/>
    <s v="IHS"/>
    <s v="GridOnly"/>
    <s v="LITTORAL"/>
    <s v="Douala"/>
    <s v="ZTE"/>
    <n v="0"/>
    <n v="0"/>
    <n v="4.214464676557288"/>
    <n v="0"/>
    <n v="0"/>
    <n v="0"/>
    <n v="0"/>
    <n v="0"/>
    <n v="1.117831368621107"/>
    <n v="0"/>
    <n v="0"/>
    <n v="1.7347645626981478"/>
    <n v="0"/>
    <n v="0"/>
    <n v="1.7347645626981478"/>
    <n v="10.084809364414882"/>
    <n v="0"/>
    <n v="0"/>
    <n v="0"/>
    <n v="5.9709166944893886"/>
    <n v="10.629349975601613"/>
    <n v="10.629349975601613"/>
    <n v="0"/>
    <n v="0"/>
    <m/>
    <n v="0"/>
    <n v="0"/>
    <n v="0"/>
    <n v="0"/>
    <n v="0"/>
    <n v="0"/>
    <x v="0"/>
    <m/>
    <x v="7"/>
    <x v="4"/>
    <s v="No root cause"/>
    <s v="No root cause"/>
    <s v=" "/>
  </r>
  <r>
    <s v="Biteng-OKUI"/>
    <s v="CTR_705"/>
    <s v="Yaounde"/>
    <s v="CAMUSAT"/>
    <s v="Good Grid + GE"/>
    <s v="CENTRE"/>
    <s v="Yaounde"/>
    <s v="ZTE"/>
    <n v="0"/>
    <n v="0"/>
    <n v="0"/>
    <n v="31.51502926379651"/>
    <n v="32.343201125464788"/>
    <n v="10.185898588317883"/>
    <n v="0"/>
    <n v="8.3548067676274798"/>
    <n v="0"/>
    <n v="0"/>
    <n v="12.079983905625321"/>
    <n v="0"/>
    <n v="0"/>
    <n v="10.601616428818064"/>
    <n v="0"/>
    <n v="0.6807114341400502"/>
    <n v="0"/>
    <n v="0"/>
    <n v="0"/>
    <n v="0"/>
    <n v="9.7101657092796607"/>
    <n v="9.7101657092796607"/>
    <n v="0"/>
    <n v="1.8568635088590402"/>
    <m/>
    <n v="0"/>
    <n v="0"/>
    <n v="0"/>
    <n v="0"/>
    <n v="0"/>
    <n v="0"/>
    <x v="0"/>
    <m/>
    <x v="7"/>
    <x v="4"/>
    <s v="No root cause"/>
    <s v="No root cause"/>
    <s v=" "/>
  </r>
  <r>
    <s v="Garoua-Rte-Gashiga"/>
    <s v="NRD_159"/>
    <s v="Garoua"/>
    <s v="CAMUSAT"/>
    <s v="Medium Grid + Solar + GE"/>
    <s v="NORD"/>
    <s v="Garoua"/>
    <s v="Huawei"/>
    <n v="2.4077355728484478E-3"/>
    <n v="0"/>
    <n v="0"/>
    <n v="0"/>
    <n v="0"/>
    <n v="0"/>
    <n v="0"/>
    <n v="0"/>
    <n v="0"/>
    <n v="0"/>
    <n v="0"/>
    <n v="0.27822722175137615"/>
    <n v="2.8265923871324907"/>
    <n v="6.0747881906099019"/>
    <n v="0.27822722175137615"/>
    <n v="8.5608375923500336E-3"/>
    <n v="0"/>
    <n v="0"/>
    <n v="4.5491220861049042"/>
    <n v="0.99724840411719229"/>
    <n v="6.2078200397793601"/>
    <n v="6.2078200397793601"/>
    <n v="0"/>
    <n v="0"/>
    <m/>
    <n v="0"/>
    <n v="0"/>
    <n v="0"/>
    <n v="0"/>
    <n v="0"/>
    <n v="0"/>
    <x v="0"/>
    <m/>
    <x v="7"/>
    <x v="4"/>
    <s v="No root cause"/>
    <s v="No root cause"/>
    <s v=" "/>
  </r>
  <r>
    <s v="Abang-MTN-IHS"/>
    <s v="CTR_462"/>
    <s v="Yaounde"/>
    <s v="IHS"/>
    <s v="Grid-Gen"/>
    <s v="CENTRE"/>
    <s v="Yaounde"/>
    <s v="ZTE"/>
    <n v="0"/>
    <n v="0"/>
    <n v="0"/>
    <n v="1.1976076739348176"/>
    <n v="0"/>
    <n v="0"/>
    <n v="0"/>
    <n v="9.8598198514409319"/>
    <n v="18.907055699662987"/>
    <n v="0.22292064388913121"/>
    <n v="0"/>
    <n v="0"/>
    <n v="2.952650720679844"/>
    <n v="0"/>
    <n v="0"/>
    <n v="0"/>
    <n v="0"/>
    <n v="0"/>
    <n v="0"/>
    <n v="1.530909617530313"/>
    <n v="6.0559186777500971"/>
    <n v="6.0559186777500971"/>
    <n v="0"/>
    <n v="0.75174855107823768"/>
    <m/>
    <n v="0"/>
    <n v="0"/>
    <n v="0"/>
    <n v="0"/>
    <n v="0"/>
    <n v="0"/>
    <x v="0"/>
    <m/>
    <x v="7"/>
    <x v="4"/>
    <s v="No root cause"/>
    <s v="No root cause"/>
    <s v=" "/>
  </r>
  <r>
    <s v="Nlobisson"/>
    <s v="CTR_631"/>
    <s v="Yaounde"/>
    <s v="CAMUSAT"/>
    <s v="Bad Grid + Solar + GE"/>
    <s v="CENTRE"/>
    <s v="Yaounde"/>
    <s v="ZTE"/>
    <n v="0"/>
    <n v="0"/>
    <n v="0"/>
    <n v="0"/>
    <n v="7.5361231676240532"/>
    <n v="7.5473235968073791"/>
    <n v="0"/>
    <n v="4.3094186335191038"/>
    <n v="0"/>
    <n v="0"/>
    <n v="6.273667148927184"/>
    <n v="0"/>
    <n v="0"/>
    <n v="5.5665241287207534"/>
    <n v="0"/>
    <n v="0.42231681947761757"/>
    <n v="0"/>
    <n v="0.42126454985689132"/>
    <n v="1.3977172526559996"/>
    <n v="9.5792205642733816E-2"/>
    <n v="5.9308412735102012"/>
    <n v="5.9308412735102012"/>
    <n v="0"/>
    <n v="0"/>
    <m/>
    <n v="0"/>
    <n v="0"/>
    <n v="0"/>
    <n v="0"/>
    <n v="0"/>
    <n v="0"/>
    <x v="0"/>
    <m/>
    <x v="7"/>
    <x v="4"/>
    <s v="No root cause"/>
    <s v="No root cause"/>
    <s v=" "/>
  </r>
  <r>
    <s v="Japoma-I"/>
    <s v="LIT_725"/>
    <s v="Douala"/>
    <s v="CAMUSAT"/>
    <s v="Good Grid no GE - 8h"/>
    <s v="LITTORAL"/>
    <s v="Douala"/>
    <s v="ZTE"/>
    <n v="0"/>
    <n v="9.916874266978283"/>
    <n v="1.9261884582785331E-3"/>
    <n v="0"/>
    <n v="0"/>
    <n v="0"/>
    <n v="0"/>
    <n v="0"/>
    <n v="0"/>
    <n v="0"/>
    <n v="0"/>
    <n v="0"/>
    <n v="0"/>
    <n v="0"/>
    <n v="0"/>
    <n v="7.4386009593845319"/>
    <n v="0"/>
    <n v="0"/>
    <n v="0"/>
    <n v="0"/>
    <n v="5.0987813647687314"/>
    <n v="5.0987813647687314"/>
    <n v="0"/>
    <n v="0"/>
    <m/>
    <n v="0"/>
    <n v="0"/>
    <n v="0"/>
    <n v="0"/>
    <n v="0"/>
    <n v="0"/>
    <x v="0"/>
    <m/>
    <x v="7"/>
    <x v="4"/>
    <s v="No root cause"/>
    <s v="No root cause"/>
    <s v=" "/>
  </r>
  <r>
    <s v="Awae-Escalier-IHS"/>
    <s v="CTR_168"/>
    <s v="Yaounde"/>
    <s v="IHS"/>
    <s v="Grid-Gen"/>
    <s v="CENTRE"/>
    <s v="Yaounde"/>
    <s v="ZTE"/>
    <n v="0"/>
    <n v="0"/>
    <n v="5.3665750657044382E-2"/>
    <n v="0"/>
    <n v="0"/>
    <n v="0"/>
    <n v="0"/>
    <n v="7.7010798069816486"/>
    <n v="26.205383768081202"/>
    <n v="0"/>
    <n v="0.31931924219465618"/>
    <n v="0"/>
    <n v="0.23103560452354641"/>
    <n v="0"/>
    <n v="0"/>
    <n v="0"/>
    <n v="1.8079062188777888"/>
    <n v="0"/>
    <n v="0"/>
    <n v="0"/>
    <n v="3.9711050329164195"/>
    <n v="3.9711050329164195"/>
    <n v="0"/>
    <n v="0"/>
    <m/>
    <n v="0"/>
    <n v="0"/>
    <n v="0"/>
    <n v="0"/>
    <n v="0"/>
    <n v="0"/>
    <x v="0"/>
    <m/>
    <x v="7"/>
    <x v="4"/>
    <s v="No root cause"/>
    <s v="No root cause"/>
    <s v=" "/>
  </r>
  <r>
    <s v="Qtier-Tergal"/>
    <s v="LIT_420"/>
    <s v="Douala"/>
    <s v="IHS"/>
    <s v="Grid-Gen"/>
    <s v="LITTORAL"/>
    <s v="Douala"/>
    <s v="ZTE"/>
    <n v="10.57204586896782"/>
    <n v="16.435845083082928"/>
    <n v="0"/>
    <n v="1.6854149009939198E-2"/>
    <n v="0"/>
    <n v="0"/>
    <n v="1.9743431697357278E-2"/>
    <n v="3.521268687595061"/>
    <n v="0"/>
    <n v="0"/>
    <n v="23.779777446758718"/>
    <n v="0"/>
    <n v="0"/>
    <n v="0"/>
    <n v="0"/>
    <n v="8.3518104744701507"/>
    <n v="0"/>
    <n v="0"/>
    <n v="0"/>
    <n v="0"/>
    <n v="3.6356807150011545"/>
    <n v="3.6356807150011545"/>
    <n v="0"/>
    <n v="5.0366261168326161E-2"/>
    <m/>
    <n v="6.7860332788293327"/>
    <n v="0"/>
    <n v="0"/>
    <n v="0"/>
    <n v="0"/>
    <n v="0"/>
    <x v="0"/>
    <m/>
    <x v="7"/>
    <x v="4"/>
    <s v="No root cause"/>
    <s v="No root cause"/>
    <s v=" "/>
  </r>
  <r>
    <s v="Dakana"/>
    <s v="EXN_211"/>
    <s v="EXTREME-NORD"/>
    <s v="IHS"/>
    <s v="Hybrid-Gen"/>
    <s v="EXTREME-NORD"/>
    <s v="Dakana"/>
    <s v="NOKIA"/>
    <n v="0.12579238602832277"/>
    <n v="1.1042919236351156"/>
    <n v="0"/>
    <n v="0"/>
    <n v="0"/>
    <n v="0"/>
    <n v="0"/>
    <n v="0"/>
    <n v="0"/>
    <n v="0"/>
    <n v="0"/>
    <n v="5.9982981228613515E-2"/>
    <n v="1.8987955370989934E-2"/>
    <n v="2.7877570454759875"/>
    <n v="5.9982981228613515E-2"/>
    <n v="0"/>
    <n v="0"/>
    <n v="0"/>
    <n v="0"/>
    <n v="0"/>
    <n v="3.3442555352949066"/>
    <n v="3.3442555352949066"/>
    <n v="0"/>
    <n v="0"/>
    <m/>
    <n v="4.8157498349235073E-3"/>
    <n v="0"/>
    <n v="0"/>
    <n v="0"/>
    <n v="0"/>
    <n v="0"/>
    <x v="2"/>
    <m/>
    <x v="7"/>
    <x v="4"/>
    <s v="No root cause"/>
    <s v="No root cause"/>
    <s v=" "/>
  </r>
  <r>
    <s v="Ebogo"/>
    <s v="CTR_313"/>
    <s v="Yaounde"/>
    <s v="IHS"/>
    <s v="Grid-Gen"/>
    <s v="CENTRE"/>
    <s v="Yaounde"/>
    <s v="ZTE"/>
    <n v="0"/>
    <n v="0"/>
    <n v="0"/>
    <n v="0"/>
    <n v="0"/>
    <n v="0"/>
    <n v="0.81313689064671413"/>
    <n v="0.67564627189791004"/>
    <n v="2.6765815434048736"/>
    <n v="0"/>
    <n v="0"/>
    <n v="0"/>
    <n v="0.69414124811304911"/>
    <n v="0"/>
    <n v="0"/>
    <n v="0"/>
    <n v="0"/>
    <n v="0.38935759474706905"/>
    <n v="0"/>
    <n v="3.6472735159074551E-2"/>
    <n v="3.1988461417731782"/>
    <n v="3.1988461417731782"/>
    <n v="0"/>
    <n v="0"/>
    <m/>
    <n v="0"/>
    <n v="0"/>
    <n v="0"/>
    <n v="0"/>
    <n v="0"/>
    <n v="0"/>
    <x v="0"/>
    <m/>
    <x v="7"/>
    <x v="4"/>
    <s v="No root cause"/>
    <s v="No root cause"/>
    <s v=" "/>
  </r>
  <r>
    <s v="Awing"/>
    <s v="NRO_248"/>
    <s v="NORD-OUEST"/>
    <s v="IHS"/>
    <s v="Grid-Gen"/>
    <s v="NORD-OUEST"/>
    <s v="Awing"/>
    <s v="NOKIA"/>
    <n v="6.1976489460654189"/>
    <n v="6.200563681301313"/>
    <n v="6.1975407328370684"/>
    <n v="6.1976128749893027"/>
    <n v="6.1975768039131856"/>
    <n v="2.2410317867206806"/>
    <n v="0"/>
    <n v="1.226431396692258"/>
    <n v="0"/>
    <n v="0.57263731706498666"/>
    <n v="0"/>
    <n v="0"/>
    <n v="0"/>
    <n v="0"/>
    <n v="0"/>
    <n v="0"/>
    <n v="0"/>
    <n v="0"/>
    <n v="0"/>
    <n v="0"/>
    <n v="2.9646002231524995"/>
    <n v="2.9646002231524995"/>
    <n v="0"/>
    <n v="0"/>
    <m/>
    <n v="0"/>
    <n v="0"/>
    <n v="0"/>
    <n v="0"/>
    <n v="0"/>
    <n v="0"/>
    <x v="2"/>
    <m/>
    <x v="7"/>
    <x v="4"/>
    <s v="No root cause"/>
    <s v="No root cause"/>
    <s v=" "/>
  </r>
  <r>
    <s v="Mimboman-Chapelle"/>
    <s v="CTR_772"/>
    <s v="Yaounde"/>
    <s v="CAMUSAT"/>
    <s v="Good Grid no GE - 8h"/>
    <s v="CENTRE"/>
    <s v="Yaounde"/>
    <s v="ZTE"/>
    <n v="0"/>
    <n v="0"/>
    <n v="0"/>
    <n v="0"/>
    <n v="1.8192849988442874"/>
    <n v="0"/>
    <n v="0"/>
    <n v="2.3954293688094448"/>
    <n v="2.7739967411744897"/>
    <n v="0"/>
    <n v="1.5382755048753978"/>
    <n v="0"/>
    <n v="3.9644347136257143"/>
    <n v="0"/>
    <n v="0"/>
    <n v="9.7596402165321194"/>
    <n v="15.227714712940848"/>
    <n v="0"/>
    <n v="0"/>
    <n v="4.6899656995773791"/>
    <n v="2.9446962757502866"/>
    <n v="2.9446962757502866"/>
    <n v="0"/>
    <n v="4.0176545873248246"/>
    <m/>
    <n v="0.47881834758712799"/>
    <n v="0"/>
    <n v="0"/>
    <n v="0"/>
    <n v="0"/>
    <n v="0"/>
    <x v="0"/>
    <m/>
    <x v="7"/>
    <x v="4"/>
    <s v="No root cause"/>
    <s v="No root cause"/>
    <s v=" "/>
  </r>
  <r>
    <s v="Bonamoutongo"/>
    <s v="LIT_020"/>
    <s v="Douala"/>
    <s v="IHS"/>
    <s v="Grid-Gen"/>
    <s v="LITTORAL"/>
    <s v="Douala"/>
    <s v="ZTE"/>
    <n v="0"/>
    <n v="0"/>
    <n v="0"/>
    <n v="0"/>
    <n v="0"/>
    <n v="0"/>
    <n v="0"/>
    <n v="0"/>
    <n v="0"/>
    <n v="0"/>
    <n v="0"/>
    <n v="0"/>
    <n v="0.36397827830141527"/>
    <n v="0"/>
    <n v="0"/>
    <n v="0"/>
    <n v="2.5714794268804591"/>
    <n v="0"/>
    <n v="0"/>
    <n v="5.2374312636081655"/>
    <n v="2.8191908296307715"/>
    <n v="2.8191908296307715"/>
    <n v="0"/>
    <n v="1.5487982010826604"/>
    <m/>
    <n v="0"/>
    <n v="0"/>
    <n v="0"/>
    <n v="0"/>
    <n v="0"/>
    <n v="0"/>
    <x v="0"/>
    <m/>
    <x v="7"/>
    <x v="4"/>
    <s v="No root cause"/>
    <s v="No root cause"/>
    <s v=" "/>
  </r>
  <r>
    <s v="Meiganga"/>
    <s v="ADM_004"/>
    <s v="ADAMAOUA"/>
    <s v="CAMUSAT"/>
    <s v="Bad Grid + Solar + GE"/>
    <s v="ADAMAOUA"/>
    <s v="Meiganga"/>
    <s v="Huawei"/>
    <n v="0"/>
    <n v="8.9175391586979543E-5"/>
    <n v="0"/>
    <n v="0"/>
    <n v="0"/>
    <n v="2.0087470358099835"/>
    <n v="2.931640998421952"/>
    <n v="11.220333130726845"/>
    <n v="2.4848544514928674"/>
    <n v="0"/>
    <n v="9.5060967431720184E-2"/>
    <n v="5.63312031115791"/>
    <n v="0"/>
    <n v="0"/>
    <n v="5.9432723230974247"/>
    <n v="0"/>
    <n v="3.8940753296635879"/>
    <n v="8.9175391586979543E-5"/>
    <n v="0"/>
    <n v="0"/>
    <n v="2.7873373797559022"/>
    <n v="2.7873373797559022"/>
    <n v="0"/>
    <n v="0"/>
    <m/>
    <n v="0.1315337025907948"/>
    <n v="0"/>
    <n v="0"/>
    <n v="0"/>
    <n v="0"/>
    <n v="0"/>
    <x v="0"/>
    <m/>
    <x v="7"/>
    <x v="4"/>
    <s v="No root cause"/>
    <s v="No root cause"/>
    <s v=" "/>
  </r>
  <r>
    <s v="Kumba-Kossala2-IHS"/>
    <s v="SUO_114"/>
    <s v="SUD-OUEST"/>
    <s v="IHS"/>
    <s v="Grid-Gen"/>
    <s v="SUD-OUEST"/>
    <s v="Kumba"/>
    <s v="Huawei"/>
    <n v="0.79986759237857163"/>
    <n v="0.91556374542351882"/>
    <n v="1.3075787668398811"/>
    <n v="1.1265527219183125"/>
    <n v="5.0364834362060646"/>
    <n v="2.7929732645041989"/>
    <n v="0.32201233902058313"/>
    <n v="0"/>
    <n v="1.0701046990437544E-3"/>
    <n v="0"/>
    <n v="0"/>
    <n v="0"/>
    <n v="0.44420046057306251"/>
    <n v="0.16529550584562525"/>
    <n v="0"/>
    <n v="0"/>
    <n v="0.15102744319170855"/>
    <n v="0.1673465398521258"/>
    <n v="0"/>
    <n v="0"/>
    <n v="2.7746923092288682"/>
    <n v="2.7746923092288682"/>
    <n v="0"/>
    <n v="0"/>
    <m/>
    <n v="0"/>
    <n v="0"/>
    <n v="0"/>
    <n v="0"/>
    <n v="0"/>
    <n v="0"/>
    <x v="0"/>
    <m/>
    <x v="7"/>
    <x v="4"/>
    <s v="No root cause"/>
    <s v="No root cause"/>
    <s v=" "/>
  </r>
  <r>
    <s v="Kumba-Mbo-Street-IHS"/>
    <s v="SUO_116"/>
    <s v="SUD-OUEST"/>
    <s v="IHS"/>
    <s v="Grid-Gen"/>
    <s v="SUD-OUEST"/>
    <s v="Kumba"/>
    <s v="Huawei"/>
    <n v="0"/>
    <n v="0"/>
    <n v="0"/>
    <n v="0"/>
    <n v="0"/>
    <n v="0.10135675007776095"/>
    <n v="8.4716622007630551E-3"/>
    <n v="0"/>
    <n v="1.3376308738046931E-3"/>
    <n v="0"/>
    <n v="0"/>
    <n v="0"/>
    <n v="0"/>
    <n v="0"/>
    <n v="0"/>
    <n v="0"/>
    <n v="0.19335008403888901"/>
    <n v="8.9175391586979543E-5"/>
    <n v="0"/>
    <n v="0"/>
    <n v="2.7587299141347987"/>
    <n v="2.7587299141347987"/>
    <n v="0"/>
    <n v="0"/>
    <m/>
    <n v="0"/>
    <n v="0"/>
    <n v="0"/>
    <n v="0"/>
    <n v="0"/>
    <n v="0"/>
    <x v="0"/>
    <m/>
    <x v="7"/>
    <x v="4"/>
    <s v="No root cause"/>
    <s v="No root cause"/>
    <s v=" "/>
  </r>
  <r>
    <s v="Kumba-Nkamlikum"/>
    <s v="SUO_216"/>
    <s v="SUD-OUEST"/>
    <s v="IHS"/>
    <s v="Grid-Gen"/>
    <s v="SUD-OUEST"/>
    <s v="Kumba"/>
    <s v="Huawei"/>
    <n v="0"/>
    <n v="0"/>
    <n v="2.898271566890104"/>
    <n v="0"/>
    <n v="0"/>
    <n v="0"/>
    <n v="6.6346491340712778E-3"/>
    <n v="0"/>
    <n v="0"/>
    <n v="0"/>
    <n v="0"/>
    <n v="0"/>
    <n v="0"/>
    <n v="0"/>
    <n v="0"/>
    <n v="0"/>
    <n v="0.19582915992500705"/>
    <n v="0"/>
    <n v="1.428268741813699"/>
    <n v="0"/>
    <n v="2.7457994823546872"/>
    <n v="2.7457994823546872"/>
    <n v="0"/>
    <n v="0.34350360839304511"/>
    <m/>
    <n v="0"/>
    <n v="0"/>
    <n v="0"/>
    <n v="0"/>
    <n v="0"/>
    <n v="0"/>
    <x v="0"/>
    <m/>
    <x v="7"/>
    <x v="4"/>
    <s v="No root cause"/>
    <s v="No root cause"/>
    <s v=" "/>
  </r>
  <r>
    <s v="Kumba-Barombi-Kang-II-IHS"/>
    <s v="SUO_108"/>
    <s v="SUD-OUEST"/>
    <s v="IHS"/>
    <s v="Grid-Gen"/>
    <s v="SUD-OUEST"/>
    <s v="Kumba"/>
    <s v="Huawei"/>
    <n v="0"/>
    <n v="0"/>
    <n v="0"/>
    <n v="0"/>
    <n v="0"/>
    <n v="0"/>
    <n v="8.0257852428281592E-3"/>
    <n v="0"/>
    <n v="0"/>
    <n v="0"/>
    <n v="0"/>
    <n v="0"/>
    <n v="0"/>
    <n v="0"/>
    <n v="0"/>
    <n v="0"/>
    <n v="0.14856620238390791"/>
    <n v="0"/>
    <n v="0"/>
    <n v="0"/>
    <n v="2.740359783467881"/>
    <n v="2.740359783467881"/>
    <n v="0"/>
    <n v="0"/>
    <m/>
    <n v="2.0199831351499431"/>
    <n v="0"/>
    <n v="0"/>
    <n v="0"/>
    <n v="0"/>
    <n v="0"/>
    <x v="0"/>
    <m/>
    <x v="7"/>
    <x v="4"/>
    <s v="No root cause"/>
    <s v="No root cause"/>
    <s v=" "/>
  </r>
  <r>
    <s v="Kumba-Station-IHS"/>
    <s v="SUO_126"/>
    <s v="SUD-OUEST"/>
    <s v="IHS"/>
    <s v="Grid-Gen"/>
    <s v="SUD-OUEST"/>
    <s v="Kumba"/>
    <s v="Huawei"/>
    <n v="0"/>
    <n v="0"/>
    <n v="0"/>
    <n v="0"/>
    <n v="0"/>
    <n v="0"/>
    <n v="9.4347564299024338E-3"/>
    <n v="0"/>
    <n v="8.0257852428281603E-4"/>
    <n v="0"/>
    <n v="0"/>
    <n v="8.9175391586979543E-5"/>
    <n v="0"/>
    <n v="0"/>
    <n v="8.9175391586979543E-5"/>
    <n v="0"/>
    <n v="0.14936878090819072"/>
    <n v="0"/>
    <n v="0"/>
    <n v="0"/>
    <n v="2.7396463803351843"/>
    <n v="2.7396463803351843"/>
    <n v="0"/>
    <n v="0"/>
    <m/>
    <n v="0"/>
    <n v="0"/>
    <n v="0"/>
    <n v="0"/>
    <n v="0"/>
    <n v="0"/>
    <x v="0"/>
    <m/>
    <x v="7"/>
    <x v="4"/>
    <s v="No root cause"/>
    <s v="No root cause"/>
    <s v=" "/>
  </r>
  <r>
    <s v="Kumba-Fiango-IHS"/>
    <s v="SUO_110"/>
    <s v="SUD-OUEST"/>
    <s v="IHS"/>
    <s v="Grid-Gen"/>
    <s v="SUD-OUEST"/>
    <s v="Kumba"/>
    <s v="Huawei"/>
    <n v="0"/>
    <n v="0"/>
    <n v="0"/>
    <n v="0.26110554656667612"/>
    <n v="0"/>
    <n v="0"/>
    <n v="8.0079501645107607E-3"/>
    <n v="0"/>
    <n v="0"/>
    <n v="0"/>
    <n v="0"/>
    <n v="0"/>
    <n v="0"/>
    <n v="0"/>
    <n v="0"/>
    <n v="0"/>
    <n v="1.3498657375304264"/>
    <n v="0"/>
    <n v="0"/>
    <n v="0"/>
    <n v="2.7311747181344228"/>
    <n v="2.7311747181344228"/>
    <n v="0"/>
    <n v="0"/>
    <m/>
    <n v="1.4170683126303742"/>
    <n v="0"/>
    <n v="0"/>
    <n v="0"/>
    <n v="0"/>
    <n v="0"/>
    <x v="0"/>
    <m/>
    <x v="7"/>
    <x v="4"/>
    <s v="No root cause"/>
    <s v="No root cause"/>
    <s v=" "/>
  </r>
  <r>
    <s v="Kumba-Kossala-IHS"/>
    <s v="SUO_113"/>
    <s v="SUD-OUEST"/>
    <s v="IHS"/>
    <s v="Grid-Gen"/>
    <s v="SUD-OUEST"/>
    <s v="Kumba"/>
    <s v="Huawei"/>
    <n v="0"/>
    <n v="0"/>
    <n v="0"/>
    <n v="0"/>
    <n v="0"/>
    <n v="0"/>
    <n v="7.7582590680672194E-3"/>
    <n v="0"/>
    <n v="8.0257852428281603E-4"/>
    <n v="0"/>
    <n v="0"/>
    <n v="0"/>
    <n v="0"/>
    <n v="0"/>
    <n v="0"/>
    <n v="8.9175391586979543E-5"/>
    <n v="0.14817383066092521"/>
    <n v="0"/>
    <n v="0"/>
    <n v="0"/>
    <n v="2.7279644040372908"/>
    <n v="2.7279644040372908"/>
    <n v="0"/>
    <n v="0"/>
    <m/>
    <n v="0"/>
    <n v="0"/>
    <n v="0"/>
    <n v="0"/>
    <n v="0"/>
    <n v="0"/>
    <x v="0"/>
    <m/>
    <x v="7"/>
    <x v="4"/>
    <s v="No root cause"/>
    <s v="No root cause"/>
    <s v=" "/>
  </r>
  <r>
    <s v="Kumba-Pulletin-IHS"/>
    <s v="SUO_115"/>
    <s v="SUD-OUEST"/>
    <s v="IHS"/>
    <s v="Grid-Gen"/>
    <s v="SUD-OUEST"/>
    <s v="Kumba"/>
    <s v="Huawei"/>
    <n v="0"/>
    <n v="0"/>
    <n v="0"/>
    <n v="0.21518021989938166"/>
    <n v="0"/>
    <n v="0.20852773568699298"/>
    <n v="0.22053074339460038"/>
    <n v="8.9175391586979543E-5"/>
    <n v="0.42731064140648867"/>
    <n v="0"/>
    <n v="0"/>
    <n v="0.21425279582687706"/>
    <n v="8.9175391586979543E-5"/>
    <n v="0"/>
    <n v="0.21425279582687706"/>
    <n v="0"/>
    <n v="0.1490120793418428"/>
    <n v="0"/>
    <n v="0.426026515767636"/>
    <n v="0"/>
    <n v="2.7037086975256321"/>
    <n v="2.7037086975256321"/>
    <n v="0"/>
    <n v="1.4649019926776301"/>
    <m/>
    <n v="0"/>
    <n v="0"/>
    <n v="0"/>
    <n v="0"/>
    <n v="0"/>
    <n v="0"/>
    <x v="0"/>
    <m/>
    <x v="7"/>
    <x v="4"/>
    <s v="No root cause"/>
    <s v="No root cause"/>
    <s v=" "/>
  </r>
  <r>
    <s v="Garoua-Kolbives"/>
    <s v="NRD_049"/>
    <s v="Garoua"/>
    <s v="IHS"/>
    <s v="Grid-Gen"/>
    <s v="NORD"/>
    <s v="Garoua"/>
    <s v="Huawei"/>
    <n v="0"/>
    <n v="0.7093902400744222"/>
    <n v="0"/>
    <n v="0"/>
    <n v="4.9199847046368355"/>
    <n v="0"/>
    <n v="0"/>
    <n v="0"/>
    <n v="1.0701046990437547E-2"/>
    <n v="6.5989789774364869E-3"/>
    <n v="0"/>
    <n v="1.3658459677028134"/>
    <n v="0"/>
    <n v="2.0168798315227159"/>
    <n v="1.3658459677028134"/>
    <n v="0"/>
    <n v="6.2401907069254321"/>
    <n v="0"/>
    <n v="0"/>
    <n v="0"/>
    <n v="2.5349888566430674"/>
    <n v="2.5349888566430674"/>
    <n v="0"/>
    <n v="0"/>
    <m/>
    <n v="0.85786726706674321"/>
    <n v="0"/>
    <n v="0"/>
    <n v="0"/>
    <n v="0"/>
    <n v="0"/>
    <x v="0"/>
    <m/>
    <x v="7"/>
    <x v="4"/>
    <s v="No root cause"/>
    <s v="No root cause"/>
    <s v=" "/>
  </r>
  <r>
    <s v="Kumba-Makata-IHS"/>
    <s v="SUO_111"/>
    <s v="SUD-OUEST"/>
    <s v="IHS"/>
    <s v="Grid-Gen"/>
    <s v="SUD-OUEST"/>
    <s v="Kumba"/>
    <s v="Huawei"/>
    <n v="0"/>
    <n v="0"/>
    <n v="0"/>
    <n v="0"/>
    <n v="0"/>
    <n v="0"/>
    <n v="5.7964004531536693E-3"/>
    <n v="0"/>
    <n v="1.159280090630734E-3"/>
    <n v="7.6512485981628442E-3"/>
    <n v="0"/>
    <n v="0"/>
    <n v="0"/>
    <n v="0"/>
    <n v="0"/>
    <n v="0"/>
    <n v="0.13733010304394846"/>
    <n v="0"/>
    <n v="0"/>
    <n v="0"/>
    <n v="2.4663951454343627"/>
    <n v="2.4663951454343627"/>
    <n v="0"/>
    <n v="0"/>
    <m/>
    <n v="0"/>
    <n v="0"/>
    <n v="0"/>
    <n v="0"/>
    <n v="0"/>
    <n v="0"/>
    <x v="0"/>
    <m/>
    <x v="7"/>
    <x v="4"/>
    <s v="No root cause"/>
    <s v="No root cause"/>
    <s v=" "/>
  </r>
  <r>
    <s v="Kumba-Centre"/>
    <s v="SUO_071"/>
    <s v="SUD-OUEST"/>
    <s v="IHS"/>
    <s v="Grid-Gen"/>
    <s v="SUD-OUEST"/>
    <s v="Kumba"/>
    <s v="Huawei"/>
    <n v="0"/>
    <n v="0"/>
    <n v="0"/>
    <n v="0.66587264897997633"/>
    <n v="0"/>
    <n v="0"/>
    <n v="6.2957826460407554E-3"/>
    <n v="0"/>
    <n v="1.6051570485656321E-3"/>
    <n v="0"/>
    <n v="7.2000211167327285E-2"/>
    <n v="0"/>
    <n v="5.7268436477158263E-2"/>
    <n v="0"/>
    <n v="0"/>
    <n v="0"/>
    <n v="0.13677721561610923"/>
    <n v="0"/>
    <n v="0.23005467521608983"/>
    <n v="0"/>
    <n v="2.4533933733409814"/>
    <n v="2.4533933733409814"/>
    <n v="0"/>
    <n v="0"/>
    <m/>
    <n v="0"/>
    <n v="0"/>
    <n v="0"/>
    <n v="0"/>
    <n v="0"/>
    <n v="0"/>
    <x v="0"/>
    <m/>
    <x v="7"/>
    <x v="4"/>
    <s v="No root cause"/>
    <s v="No root cause"/>
    <s v=" "/>
  </r>
  <r>
    <s v="Niki-Accacia-IHS"/>
    <s v="CTR_848"/>
    <s v="Yaounde"/>
    <m/>
    <m/>
    <s v="CENTRE"/>
    <s v="Yaounde"/>
    <s v="ZTE"/>
    <n v="0"/>
    <n v="0"/>
    <n v="0"/>
    <n v="0"/>
    <n v="0"/>
    <n v="0"/>
    <n v="0"/>
    <n v="0"/>
    <n v="0"/>
    <n v="0"/>
    <n v="0"/>
    <n v="0"/>
    <n v="4.9402275185270801"/>
    <n v="0"/>
    <n v="0"/>
    <n v="0"/>
    <n v="0"/>
    <n v="0"/>
    <n v="0"/>
    <n v="2.6574266692919492E-3"/>
    <n v="2.3984078268884499"/>
    <n v="2.3984078268884499"/>
    <n v="0"/>
    <n v="4.6972602466091962"/>
    <m/>
    <n v="0"/>
    <n v="0"/>
    <n v="0"/>
    <n v="0"/>
    <n v="0"/>
    <n v="0"/>
    <x v="0"/>
    <m/>
    <x v="7"/>
    <x v="4"/>
    <s v="No root cause"/>
    <s v="No root cause"/>
    <s v=" "/>
  </r>
  <r>
    <s v="Balikumbat-Ville"/>
    <s v="NRO_033"/>
    <s v="NORD-OUEST"/>
    <s v="IHS"/>
    <s v="Grid-Gen"/>
    <s v="NORD-OUEST"/>
    <s v="Balikumbat"/>
    <s v="NOKIA"/>
    <n v="6.0567677532032418"/>
    <n v="9.2963652058697779"/>
    <n v="7.4578364085822493"/>
    <n v="4.7116178291340596"/>
    <n v="5.9188319581324889"/>
    <n v="8.5281234267335648"/>
    <n v="3.1189260445464009"/>
    <n v="9.8552030261675388E-2"/>
    <n v="0.66979156685328534"/>
    <n v="4.7055615997709577E-2"/>
    <n v="4.9159349021223298"/>
    <n v="3.6418338170206579"/>
    <n v="4.6228522998690194"/>
    <n v="4.6228522998690194"/>
    <n v="3.641833817020657"/>
    <n v="2.4199347664175468"/>
    <n v="2.5687684949762146"/>
    <n v="4.6969213801211644"/>
    <n v="4.6228522998690194"/>
    <n v="2.679114124525944"/>
    <n v="2.2015085622643982"/>
    <n v="2.2015085622643982"/>
    <n v="0"/>
    <n v="0"/>
    <m/>
    <n v="0"/>
    <n v="0"/>
    <n v="0"/>
    <n v="0"/>
    <n v="0"/>
    <n v="0"/>
    <x v="2"/>
    <m/>
    <x v="7"/>
    <x v="4"/>
    <s v="No root cause"/>
    <s v="No root cause"/>
    <s v=" "/>
  </r>
  <r>
    <s v="Batibo"/>
    <s v="NRO_010"/>
    <s v="NORD-OUEST"/>
    <s v="IHS"/>
    <s v="Grid-Gen"/>
    <s v="NORD-OUEST"/>
    <s v="Batibo"/>
    <s v="NOKIA"/>
    <n v="0"/>
    <n v="1.0701046990435794E-3"/>
    <n v="0"/>
    <n v="0"/>
    <n v="5.269374667359035E-2"/>
    <n v="5.0409182907438033E-3"/>
    <n v="0"/>
    <n v="0"/>
    <n v="0"/>
    <n v="0"/>
    <n v="1.6051570485657116E-3"/>
    <n v="0"/>
    <n v="0"/>
    <n v="6.7091462562030406"/>
    <n v="0"/>
    <n v="0"/>
    <n v="0"/>
    <n v="0.14587310555798136"/>
    <n v="1.296592358596365"/>
    <n v="0"/>
    <n v="2.1730259421915177"/>
    <n v="2.1730259421915177"/>
    <n v="0"/>
    <n v="1.6051570485658825E-3"/>
    <m/>
    <n v="0"/>
    <n v="0"/>
    <n v="0"/>
    <n v="0"/>
    <n v="0"/>
    <n v="0"/>
    <x v="2"/>
    <m/>
    <x v="7"/>
    <x v="4"/>
    <s v="No root cause"/>
    <s v="No root cause"/>
    <s v=" "/>
  </r>
  <r>
    <s v="Widikum"/>
    <s v="NRO_219"/>
    <s v="NORD-OUEST"/>
    <s v="IHS"/>
    <s v="Gen Only"/>
    <s v="NORD-OUEST"/>
    <s v="Widikum"/>
    <s v="NOKIA"/>
    <n v="2.1745378757294547"/>
    <n v="1.3376308738047311E-3"/>
    <n v="0"/>
    <n v="0"/>
    <n v="3.8293380590601611E-2"/>
    <n v="5.3492757987588755"/>
    <n v="4.31168759645724E-2"/>
    <n v="0"/>
    <n v="0"/>
    <n v="1.5342263251484363"/>
    <n v="3.4495409051081993"/>
    <n v="0.98387209537914533"/>
    <n v="0"/>
    <n v="6.7100023399622755"/>
    <n v="0.98387209537914533"/>
    <n v="0.32957441222715889"/>
    <n v="0.58472304263582486"/>
    <n v="0.14621197204601169"/>
    <n v="1.7009670892866822"/>
    <n v="0.95806473705387329"/>
    <n v="2.1722411987455517"/>
    <n v="2.1722411987455517"/>
    <n v="0"/>
    <n v="0.80846410012755654"/>
    <m/>
    <n v="0.51459551469182407"/>
    <n v="0"/>
    <n v="0"/>
    <n v="0"/>
    <n v="0"/>
    <n v="0"/>
    <x v="2"/>
    <m/>
    <x v="7"/>
    <x v="4"/>
    <s v="No root cause"/>
    <s v="No root cause"/>
    <s v="[CellDown NOKIA -  11/05/2026] Check FME ongoing    ;   [CellDown NOKIA -  11/05/2026] Check FME ongoing    ;   [CellDown NOKIA -  11/05/2026] Check FME ongoing    ;    "/>
  </r>
  <r>
    <s v="Pinyin-New"/>
    <s v="NRO_247"/>
    <s v="NORD-OUEST"/>
    <s v="IHS"/>
    <s v="Grid Gen"/>
    <s v="NORD-OUEST"/>
    <s v="Pinyin"/>
    <s v="NOKIA"/>
    <n v="0"/>
    <n v="0"/>
    <n v="0"/>
    <n v="0"/>
    <n v="0"/>
    <n v="5.2032381332695306E-3"/>
    <n v="0"/>
    <n v="0"/>
    <n v="0"/>
    <n v="0"/>
    <n v="2.0510340065006218E-3"/>
    <n v="0"/>
    <n v="0"/>
    <n v="5.1732963219788095"/>
    <n v="0"/>
    <n v="0"/>
    <n v="0"/>
    <n v="0.10437087831340085"/>
    <n v="1.284785536750249"/>
    <n v="0"/>
    <n v="2.1669085103286503"/>
    <n v="2.1669085103286503"/>
    <n v="0"/>
    <n v="1.6051570485658825E-3"/>
    <m/>
    <n v="0"/>
    <n v="0"/>
    <n v="0"/>
    <n v="0"/>
    <n v="0"/>
    <n v="0"/>
    <x v="2"/>
    <m/>
    <x v="7"/>
    <x v="4"/>
    <s v="No root cause"/>
    <s v="No root cause"/>
    <s v=" "/>
  </r>
  <r>
    <s v="Biyem-assi-Stade"/>
    <s v="CTR_489"/>
    <s v="Yaounde"/>
    <s v="IHS"/>
    <s v="Grid-Lithium"/>
    <s v="CENTRE"/>
    <s v="Yaounde"/>
    <s v="ZTE"/>
    <n v="0"/>
    <n v="0"/>
    <n v="0"/>
    <n v="0"/>
    <n v="0"/>
    <n v="0"/>
    <n v="0"/>
    <n v="0"/>
    <n v="0"/>
    <n v="0"/>
    <n v="0"/>
    <n v="0"/>
    <n v="16.184085117554567"/>
    <n v="0"/>
    <n v="0"/>
    <n v="0"/>
    <n v="0"/>
    <n v="0"/>
    <n v="0"/>
    <n v="0"/>
    <n v="2.1318269112783321"/>
    <n v="2.1318269112783321"/>
    <n v="0"/>
    <n v="1.6875372753136835"/>
    <m/>
    <n v="0"/>
    <n v="0"/>
    <n v="0"/>
    <n v="0"/>
    <n v="0"/>
    <n v="0"/>
    <x v="0"/>
    <m/>
    <x v="7"/>
    <x v="4"/>
    <s v="No root cause"/>
    <s v="No root cause"/>
    <s v=" "/>
  </r>
  <r>
    <s v="Nyalla-Kilimandjaro"/>
    <s v="LIT_343"/>
    <s v="Douala"/>
    <s v="IHS"/>
    <s v="Grid-Gen"/>
    <s v="LITTORAL"/>
    <s v="Douala"/>
    <s v="ZTE"/>
    <n v="0"/>
    <n v="0"/>
    <n v="0"/>
    <n v="0"/>
    <n v="0"/>
    <n v="0"/>
    <n v="0"/>
    <n v="0"/>
    <n v="0"/>
    <n v="0"/>
    <n v="0"/>
    <n v="0"/>
    <n v="0"/>
    <n v="2.0331989281831093E-3"/>
    <n v="0"/>
    <n v="6.9824331612605026E-2"/>
    <n v="0"/>
    <n v="0"/>
    <n v="0"/>
    <n v="0"/>
    <n v="2.0013811484648998"/>
    <n v="2.0013811484648998"/>
    <n v="0"/>
    <n v="0.85381870428869511"/>
    <m/>
    <n v="0"/>
    <n v="0"/>
    <n v="0"/>
    <n v="0"/>
    <n v="0"/>
    <n v="0"/>
    <x v="0"/>
    <m/>
    <x v="7"/>
    <x v="4"/>
    <s v="No root cause"/>
    <s v="No root cause"/>
    <s v=" "/>
  </r>
  <r>
    <s v="Makepe-Chefferie"/>
    <s v="LIT_397"/>
    <s v="Douala"/>
    <s v="IHS"/>
    <s v="Grid-Gen"/>
    <s v="LITTORAL"/>
    <s v="Douala"/>
    <s v="ZTE"/>
    <n v="0"/>
    <n v="0"/>
    <n v="0"/>
    <n v="2.0331989281831089E-3"/>
    <n v="0"/>
    <n v="0"/>
    <n v="0"/>
    <n v="0"/>
    <n v="0"/>
    <n v="0"/>
    <n v="0"/>
    <n v="0"/>
    <n v="0"/>
    <n v="0"/>
    <n v="0"/>
    <n v="0"/>
    <n v="0"/>
    <n v="0"/>
    <n v="0"/>
    <n v="0"/>
    <n v="1.9978854731146896"/>
    <n v="1.9978854731146896"/>
    <n v="0"/>
    <n v="0"/>
    <m/>
    <n v="0"/>
    <n v="0"/>
    <n v="0"/>
    <n v="0"/>
    <n v="0"/>
    <n v="0"/>
    <x v="0"/>
    <m/>
    <x v="7"/>
    <x v="4"/>
    <s v="No root cause"/>
    <s v="No root cause"/>
    <s v=" "/>
  </r>
  <r>
    <s v="Baaba-II"/>
    <s v="CTR_879"/>
    <s v="CENTRE"/>
    <s v="CAMUSAT"/>
    <s v="Hybrid Solar - S3"/>
    <s v="CENTRE"/>
    <s v="Baaba"/>
    <s v="ZTE"/>
    <n v="7.4229595957002042E-2"/>
    <n v="0"/>
    <n v="0"/>
    <n v="0"/>
    <n v="0"/>
    <n v="0"/>
    <n v="0"/>
    <n v="0"/>
    <n v="2.1676575836179817"/>
    <n v="0"/>
    <n v="0"/>
    <n v="0"/>
    <n v="0"/>
    <n v="0"/>
    <n v="0"/>
    <n v="0"/>
    <n v="0"/>
    <n v="0"/>
    <n v="0"/>
    <n v="3.5580981243204676E-2"/>
    <n v="1.9523168480137429"/>
    <n v="1.9523168480137429"/>
    <n v="0"/>
    <n v="0"/>
    <m/>
    <n v="0"/>
    <n v="0"/>
    <n v="0"/>
    <n v="0"/>
    <n v="0"/>
    <n v="0"/>
    <x v="0"/>
    <m/>
    <x v="7"/>
    <x v="4"/>
    <s v="No root cause"/>
    <s v="No root cause"/>
    <s v=" "/>
  </r>
  <r>
    <s v="Ebogo-II"/>
    <s v="CTR_867"/>
    <s v="CENTRE"/>
    <s v="CAMUSAT"/>
    <s v="HGB"/>
    <s v="CENTRE"/>
    <s v="Ebogo"/>
    <s v="ZTE"/>
    <n v="0"/>
    <n v="0"/>
    <n v="0"/>
    <n v="0"/>
    <n v="0"/>
    <n v="0.11542862687018635"/>
    <n v="0"/>
    <n v="0"/>
    <n v="2.1620038637913663"/>
    <n v="0"/>
    <n v="0"/>
    <n v="0"/>
    <n v="0"/>
    <n v="0"/>
    <n v="0"/>
    <n v="0"/>
    <n v="0"/>
    <n v="0"/>
    <n v="0"/>
    <n v="2.6663442084506606E-2"/>
    <n v="1.9521384972305693"/>
    <n v="1.9521384972305693"/>
    <n v="0"/>
    <n v="0"/>
    <m/>
    <n v="0"/>
    <n v="0"/>
    <n v="0"/>
    <n v="0"/>
    <n v="0"/>
    <n v="0"/>
    <x v="0"/>
    <m/>
    <x v="7"/>
    <x v="4"/>
    <s v="No root cause"/>
    <s v="No root cause"/>
    <s v=" "/>
  </r>
  <r>
    <s v="Avenue-Biyemassi"/>
    <s v="CTR_664"/>
    <s v="Yaounde"/>
    <s v="CAMUSAT"/>
    <s v="Good Grid no GE - 12h"/>
    <s v="CENTRE"/>
    <s v="Yaounde"/>
    <s v="ZTE"/>
    <n v="0"/>
    <n v="0"/>
    <n v="0.98585178907237736"/>
    <n v="0"/>
    <n v="0"/>
    <n v="0"/>
    <n v="0"/>
    <n v="0"/>
    <n v="0"/>
    <n v="11.562659623950937"/>
    <n v="0"/>
    <n v="0"/>
    <n v="9.501923334845749"/>
    <n v="0"/>
    <n v="0"/>
    <n v="0"/>
    <n v="0"/>
    <n v="0"/>
    <n v="0"/>
    <n v="0"/>
    <n v="1.9016830606706561"/>
    <n v="1.9016830606706561"/>
    <n v="0"/>
    <n v="1.5310879683134864"/>
    <m/>
    <n v="0"/>
    <n v="0"/>
    <n v="0"/>
    <n v="0"/>
    <n v="0"/>
    <n v="0"/>
    <x v="0"/>
    <m/>
    <x v="7"/>
    <x v="4"/>
    <s v="No root cause"/>
    <s v="No root cause"/>
    <s v=" "/>
  </r>
  <r>
    <s v="Ngona"/>
    <s v="CTR_590"/>
    <s v="Yaounde"/>
    <s v="IHS"/>
    <s v="Grid-Gen"/>
    <s v="CENTRE"/>
    <s v="Yaounde"/>
    <s v="ZTE"/>
    <n v="36.982818398952162"/>
    <n v="36.982818398952162"/>
    <n v="36.982818398952162"/>
    <n v="36.982818398952162"/>
    <n v="36.982818398952162"/>
    <n v="36.982818398952162"/>
    <n v="36.982818398952162"/>
    <n v="36.982818398952162"/>
    <n v="36.982818398952162"/>
    <n v="36.982818398952162"/>
    <n v="36.982818398952162"/>
    <n v="0"/>
    <n v="0"/>
    <n v="0"/>
    <n v="0"/>
    <n v="0"/>
    <n v="0"/>
    <n v="0"/>
    <n v="0"/>
    <n v="0"/>
    <n v="1.8355327551914351"/>
    <n v="1.8355327551914351"/>
    <n v="0"/>
    <n v="0"/>
    <m/>
    <n v="0"/>
    <n v="0"/>
    <n v="0"/>
    <n v="0"/>
    <n v="0"/>
    <n v="0"/>
    <x v="1"/>
    <m/>
    <x v="5"/>
    <x v="2"/>
    <s v="EXCLU"/>
    <s v="Exclu"/>
    <s v=" "/>
  </r>
  <r>
    <s v="Mpoloungoue"/>
    <s v="SUD_021"/>
    <s v="CENTRE"/>
    <s v="IHS"/>
    <s v="Grid-Gen-Lithium"/>
    <s v="SUD"/>
    <s v="Mpoloungoue"/>
    <s v="ZTE"/>
    <n v="0"/>
    <n v="0.34339659792314042"/>
    <n v="0"/>
    <n v="0"/>
    <n v="0"/>
    <n v="0"/>
    <n v="0"/>
    <n v="0.30068158535297684"/>
    <n v="0"/>
    <n v="3.2715419209948835"/>
    <n v="0"/>
    <n v="8.4716622007631262E-3"/>
    <n v="0"/>
    <n v="0"/>
    <n v="8.4716622007631262E-3"/>
    <n v="13.581447808853621"/>
    <n v="0.94773822670810159"/>
    <n v="0"/>
    <n v="0"/>
    <n v="0"/>
    <n v="1.7846136065952694"/>
    <n v="1.7846136065952694"/>
    <n v="0"/>
    <n v="1.4243093544272376"/>
    <m/>
    <n v="0.3541868203051653"/>
    <n v="0"/>
    <n v="0"/>
    <n v="0"/>
    <n v="0"/>
    <n v="0"/>
    <x v="0"/>
    <m/>
    <x v="7"/>
    <x v="4"/>
    <s v="No root cause"/>
    <s v="No root cause"/>
    <s v=" "/>
  </r>
  <r>
    <s v="Kribi-LONDJI"/>
    <s v="SUD_079"/>
    <s v="CENTRE"/>
    <s v="CAMUSAT"/>
    <s v="Medium Grid + Solar + GE"/>
    <s v="SUD"/>
    <s v="Kribi"/>
    <s v="ZTE"/>
    <n v="21.486632252099547"/>
    <n v="13.687584359920438"/>
    <n v="0"/>
    <n v="0"/>
    <n v="0"/>
    <n v="0"/>
    <n v="0"/>
    <n v="0.3022510722449086"/>
    <n v="0"/>
    <n v="3.2731827482000848"/>
    <n v="0"/>
    <n v="9.666612448028607E-3"/>
    <n v="0"/>
    <n v="0"/>
    <n v="9.666612448028607E-3"/>
    <n v="13.618830133006881"/>
    <n v="0.94752420576829255"/>
    <n v="3.4903248267143201E-2"/>
    <n v="0"/>
    <n v="0"/>
    <n v="1.7730921460022311"/>
    <n v="1.7730921460022311"/>
    <n v="0"/>
    <n v="1.4242558491922848"/>
    <m/>
    <n v="0.35547094594401835"/>
    <n v="0"/>
    <n v="0"/>
    <n v="0"/>
    <n v="0"/>
    <n v="0"/>
    <x v="0"/>
    <m/>
    <x v="7"/>
    <x v="4"/>
    <s v="No root cause"/>
    <s v="No root cause"/>
    <s v=" "/>
  </r>
  <r>
    <s v="Kribi-Mpala"/>
    <s v="SUD_053"/>
    <s v="LITTORAL"/>
    <s v="IHS"/>
    <s v="Grid-Gen"/>
    <s v="SUD"/>
    <s v="Kribi"/>
    <s v="ZTE"/>
    <n v="0"/>
    <n v="0.33886648803052172"/>
    <n v="0"/>
    <n v="0"/>
    <n v="0"/>
    <n v="0"/>
    <n v="0"/>
    <n v="0.3012701429374513"/>
    <n v="0.4965285803563021"/>
    <n v="3.2918739102767161"/>
    <n v="0"/>
    <n v="8.899704080380523E-3"/>
    <n v="0"/>
    <n v="0"/>
    <n v="8.8997040803805248E-3"/>
    <n v="13.579307599455529"/>
    <n v="0.95059183923888391"/>
    <n v="3.4403866074256814E-2"/>
    <n v="0"/>
    <n v="0"/>
    <n v="1.7698104915918302"/>
    <n v="1.7698104915918302"/>
    <n v="0"/>
    <n v="1.4255934800660899"/>
    <m/>
    <n v="0.33795689903633458"/>
    <n v="0"/>
    <n v="0"/>
    <n v="0"/>
    <n v="0"/>
    <n v="0"/>
    <x v="0"/>
    <m/>
    <x v="7"/>
    <x v="4"/>
    <s v="No root cause"/>
    <s v="No root cause"/>
    <s v=" "/>
  </r>
  <r>
    <s v="Ndoghem-PK12-IHS"/>
    <s v="LIT_159"/>
    <s v="Douala"/>
    <s v="IHS"/>
    <s v="Grid-Gen"/>
    <s v="LITTORAL"/>
    <s v="Douala"/>
    <s v="ZTE"/>
    <n v="0"/>
    <n v="0"/>
    <n v="0"/>
    <n v="0"/>
    <n v="0"/>
    <n v="0"/>
    <n v="0"/>
    <n v="0"/>
    <n v="0"/>
    <n v="0"/>
    <n v="0"/>
    <n v="0"/>
    <n v="0.20351607867980478"/>
    <n v="0"/>
    <n v="0"/>
    <n v="0"/>
    <n v="1.447976503354421"/>
    <n v="0"/>
    <n v="0"/>
    <n v="2.9516162861374355"/>
    <n v="1.5854849571815437"/>
    <n v="1.5854849571815437"/>
    <n v="0"/>
    <n v="0.87094037947339475"/>
    <m/>
    <n v="0"/>
    <n v="0"/>
    <n v="0"/>
    <n v="0"/>
    <n v="0"/>
    <n v="0"/>
    <x v="0"/>
    <m/>
    <x v="7"/>
    <x v="4"/>
    <s v="No root cause"/>
    <s v="No root cause"/>
    <s v=" "/>
  </r>
  <r>
    <s v="Andek"/>
    <s v="NRO_218"/>
    <s v="NORD-OUEST"/>
    <s v="IHS"/>
    <s v="solar + Gen"/>
    <s v="NORD-OUEST"/>
    <s v="Andek"/>
    <s v="NOKIA"/>
    <n v="1.0824109030827578"/>
    <n v="1.7835078317396415E-3"/>
    <n v="0"/>
    <n v="1.4268062653917818E-3"/>
    <n v="2.3720654162136444E-2"/>
    <n v="2.6629555435703831"/>
    <n v="2.505828503594118E-2"/>
    <n v="0"/>
    <n v="0"/>
    <n v="0.76726506921437188"/>
    <n v="1.7203716544960088"/>
    <n v="0.49456672174138844"/>
    <n v="4.7084606757925196E-2"/>
    <n v="3.3622689643954766"/>
    <n v="0.49456672174138849"/>
    <n v="0.16961159479843507"/>
    <n v="0.29668652780988092"/>
    <n v="5.4129462693296715E-2"/>
    <n v="0.86277191360402705"/>
    <n v="0.47985278212953686"/>
    <n v="1.451418673469679"/>
    <n v="1.451418673469679"/>
    <n v="0"/>
    <n v="0.52854254593602779"/>
    <m/>
    <n v="0.26529678997126432"/>
    <n v="0"/>
    <n v="0"/>
    <n v="0"/>
    <n v="0"/>
    <n v="0"/>
    <x v="2"/>
    <m/>
    <x v="7"/>
    <x v="4"/>
    <s v="No root cause"/>
    <s v="No root cause"/>
    <s v="[CellDown NOKIA -  11/05/2026] Check FME ongoing    ;   [CellDown NOKIA -  11/05/2026] Check FME ongoing    ;   [CellDown NOKIA -  11/05/2026] Check FME ongoing    ;    "/>
  </r>
  <r>
    <s v="Number49-MTN"/>
    <s v="NRO_261"/>
    <s v="NORD-OUEST"/>
    <s v="IHS"/>
    <s v="Grid-Gen"/>
    <s v="NORD-OUEST"/>
    <s v="Number49"/>
    <s v="NOKIA"/>
    <n v="1.4466659617926092"/>
    <n v="0"/>
    <n v="0"/>
    <n v="0"/>
    <n v="2.6546254876876441E-2"/>
    <n v="5.3975006185775012"/>
    <n v="0.69322670601166858"/>
    <n v="0"/>
    <n v="0"/>
    <n v="1.8323372128363844"/>
    <n v="6.0179490162867078"/>
    <n v="0.65274603133837261"/>
    <n v="0"/>
    <n v="4.473661869744002"/>
    <n v="0.65274603133837261"/>
    <n v="0.44766046576663732"/>
    <n v="0.38885821255418301"/>
    <n v="9.0834053870497311E-2"/>
    <n v="1.1308331407144876"/>
    <n v="0.63524981950900727"/>
    <n v="1.4466745426372516"/>
    <n v="1.4466745426372516"/>
    <n v="0"/>
    <n v="0.5367466819620299"/>
    <m/>
    <n v="0.33968690163312243"/>
    <n v="0"/>
    <n v="0"/>
    <n v="0"/>
    <n v="0"/>
    <n v="0"/>
    <x v="2"/>
    <m/>
    <x v="7"/>
    <x v="4"/>
    <s v="No root cause"/>
    <s v="No root cause"/>
    <s v=" "/>
  </r>
  <r>
    <s v="Accacia-New"/>
    <s v="CTR_482"/>
    <s v="Yaounde"/>
    <s v="IHS"/>
    <s v="GridOnly"/>
    <s v="CENTRE"/>
    <s v="Yaounde"/>
    <s v="ZTE"/>
    <n v="0"/>
    <n v="0"/>
    <n v="0"/>
    <n v="0"/>
    <n v="0"/>
    <n v="0"/>
    <n v="0"/>
    <n v="0"/>
    <n v="0"/>
    <n v="0"/>
    <n v="0"/>
    <n v="0"/>
    <n v="8.1130701161134944"/>
    <n v="0"/>
    <n v="0"/>
    <n v="0"/>
    <n v="0"/>
    <n v="0"/>
    <n v="0"/>
    <n v="0"/>
    <n v="1.3834135198454478"/>
    <n v="1.3834135198454478"/>
    <n v="0"/>
    <n v="1.0881894684575939"/>
    <m/>
    <n v="0"/>
    <n v="0"/>
    <n v="0"/>
    <n v="0"/>
    <n v="0"/>
    <n v="0"/>
    <x v="0"/>
    <m/>
    <x v="7"/>
    <x v="4"/>
    <s v="No root cause"/>
    <s v="No root cause"/>
    <s v=" "/>
  </r>
  <r>
    <s v="Bertoua-Bonis-MTN"/>
    <s v="EST_052"/>
    <s v="CENTRE"/>
    <s v="IHS"/>
    <s v="Grid-Gen"/>
    <s v="EST"/>
    <s v="Bertoua"/>
    <s v="ZTE"/>
    <n v="0"/>
    <n v="0"/>
    <n v="0"/>
    <n v="0"/>
    <n v="0"/>
    <n v="0"/>
    <n v="0"/>
    <n v="0"/>
    <n v="0"/>
    <n v="6.500886046690843E-2"/>
    <n v="0"/>
    <n v="0"/>
    <n v="0"/>
    <n v="0"/>
    <n v="0"/>
    <n v="0"/>
    <n v="0"/>
    <n v="0"/>
    <n v="0"/>
    <n v="0"/>
    <n v="1.3158364081008358"/>
    <n v="1.3158364081008358"/>
    <n v="0"/>
    <n v="4.2358311003814299E-2"/>
    <m/>
    <n v="0"/>
    <n v="0"/>
    <n v="0"/>
    <n v="0"/>
    <n v="0"/>
    <n v="0"/>
    <x v="0"/>
    <m/>
    <x v="7"/>
    <x v="4"/>
    <s v="No root cause"/>
    <s v="No root cause"/>
    <s v=" "/>
  </r>
  <r>
    <s v="Mefou-Assi"/>
    <s v="CTR_253"/>
    <s v="Yaounde"/>
    <s v="IHS"/>
    <s v="Grid-Gen"/>
    <s v="CENTRE"/>
    <s v="Yaounde"/>
    <s v="ZTE"/>
    <n v="0"/>
    <n v="0"/>
    <n v="0"/>
    <n v="0"/>
    <n v="0"/>
    <n v="0"/>
    <n v="0"/>
    <n v="0.70543085268795958"/>
    <n v="0"/>
    <n v="0"/>
    <n v="0"/>
    <n v="0"/>
    <n v="1.402978600759633"/>
    <n v="0"/>
    <n v="0"/>
    <n v="0"/>
    <n v="0"/>
    <n v="0"/>
    <n v="0"/>
    <n v="0"/>
    <n v="1.2779190315980538"/>
    <n v="1.2779190315980538"/>
    <n v="0"/>
    <n v="0"/>
    <m/>
    <n v="0"/>
    <n v="0"/>
    <n v="0"/>
    <n v="0"/>
    <n v="0"/>
    <n v="0"/>
    <x v="0"/>
    <m/>
    <x v="7"/>
    <x v="4"/>
    <s v="No root cause"/>
    <s v="No root cause"/>
    <s v=" "/>
  </r>
  <r>
    <s v="Djarengol-Delegue-IHS"/>
    <s v="EXN_101"/>
    <s v="Maroua"/>
    <s v="IHS"/>
    <s v="Grid-Gen"/>
    <s v="EXTREME-NORD"/>
    <s v="Maroua"/>
    <s v="Huawei"/>
    <n v="0"/>
    <n v="0"/>
    <n v="0"/>
    <n v="0"/>
    <n v="0"/>
    <n v="0"/>
    <n v="0"/>
    <n v="0"/>
    <n v="0"/>
    <n v="0"/>
    <n v="0"/>
    <n v="0"/>
    <n v="0"/>
    <n v="0"/>
    <n v="0"/>
    <n v="0.25040449957623856"/>
    <n v="0.50696210117197871"/>
    <n v="0"/>
    <n v="0"/>
    <n v="0"/>
    <n v="1.24779558431997"/>
    <n v="1.24779558431997"/>
    <n v="0"/>
    <n v="0"/>
    <m/>
    <n v="0"/>
    <n v="0"/>
    <n v="0"/>
    <n v="0"/>
    <n v="0"/>
    <n v="0"/>
    <x v="0"/>
    <m/>
    <x v="7"/>
    <x v="4"/>
    <s v="No root cause"/>
    <s v="No root cause"/>
    <s v=" "/>
  </r>
  <r>
    <s v="Tombel-MTN"/>
    <s v="LIT_225"/>
    <s v="SUD-OUEST"/>
    <s v="IHS"/>
    <s v="Grid-Gen"/>
    <s v="LITTORAL"/>
    <s v="Tombel"/>
    <s v="NOKIA"/>
    <n v="1.5474249000522209"/>
    <n v="1.5412004577194498"/>
    <n v="1.54120045771945"/>
    <n v="1.1793976872464411"/>
    <n v="6.4206281942624588E-3"/>
    <n v="1.2627235448716492E-2"/>
    <n v="9.8568291334029473E-2"/>
    <n v="1.7835078317394589E-4"/>
    <n v="6.868910669089733E-3"/>
    <n v="0.25994611178190635"/>
    <n v="1.9618586149135786E-4"/>
    <n v="1.7835078317400378E-4"/>
    <n v="1.7835078317400378E-4"/>
    <n v="1.9618586149141573E-4"/>
    <n v="1.7835078317400378E-4"/>
    <n v="1.6051570485670763E-4"/>
    <n v="0.12238430741397097"/>
    <n v="1.6946802614387329E-4"/>
    <n v="1.9618586149135786E-4"/>
    <n v="1.7121675184701324E-3"/>
    <n v="1.2030810605565316"/>
    <n v="1.2030810605565316"/>
    <n v="0"/>
    <n v="1.4404362200779679"/>
    <m/>
    <n v="0"/>
    <n v="0"/>
    <n v="0"/>
    <n v="0"/>
    <n v="0"/>
    <n v="0"/>
    <x v="0"/>
    <m/>
    <x v="7"/>
    <x v="4"/>
    <s v="No root cause"/>
    <s v="No root cause"/>
    <s v=" "/>
  </r>
  <r>
    <s v="Edea-Entree"/>
    <s v="LIT_229"/>
    <s v="LITTORAL"/>
    <s v="IHS"/>
    <s v="Solar-Grid-Gen"/>
    <s v="LITTORAL"/>
    <s v="Edea"/>
    <s v="ZTE"/>
    <n v="50.851161277619418"/>
    <n v="50.851375298559219"/>
    <n v="50.851375298559219"/>
    <n v="50.851072102227825"/>
    <n v="50.851375298559219"/>
    <n v="50.851375298559219"/>
    <n v="32.277550202178446"/>
    <n v="3.3850443594067916"/>
    <n v="0"/>
    <n v="0"/>
    <n v="0"/>
    <n v="6.2559390810796947"/>
    <n v="5.2967685691701405"/>
    <n v="0"/>
    <n v="6.2559390810796947"/>
    <n v="22.619873128386882"/>
    <n v="0"/>
    <n v="0"/>
    <n v="0"/>
    <n v="0"/>
    <n v="1.1224684889836283"/>
    <n v="1.1224684889836283"/>
    <n v="0"/>
    <n v="0"/>
    <m/>
    <n v="10.910305964335549"/>
    <n v="0"/>
    <n v="0"/>
    <n v="0"/>
    <n v="0"/>
    <n v="0"/>
    <x v="1"/>
    <m/>
    <x v="5"/>
    <x v="2"/>
    <s v="EXCLU"/>
    <s v="Exclu"/>
    <s v=" "/>
  </r>
  <r>
    <s v="Garoua-Ray-Re"/>
    <s v="NRD_062"/>
    <s v="Garoua"/>
    <s v="IHS"/>
    <s v="Grid-Gen"/>
    <s v="NORD"/>
    <s v="Garoua"/>
    <s v="Huawei"/>
    <n v="0"/>
    <n v="0.22614879306458011"/>
    <n v="2.2884188989050687"/>
    <n v="1.5899972319958453"/>
    <n v="0"/>
    <n v="0"/>
    <n v="0"/>
    <n v="0"/>
    <n v="0"/>
    <n v="0"/>
    <n v="0"/>
    <n v="0.2828643421138991"/>
    <n v="4.7953531773548725"/>
    <n v="5.3887975732879045"/>
    <n v="0.2828643421138991"/>
    <n v="9.0711348531673686"/>
    <n v="0"/>
    <n v="0"/>
    <n v="0"/>
    <n v="1.8646396030054246"/>
    <n v="1.1115534210533826"/>
    <n v="1.1115534210533826"/>
    <n v="0"/>
    <n v="0"/>
    <m/>
    <n v="0"/>
    <n v="0"/>
    <n v="0"/>
    <n v="0"/>
    <n v="0"/>
    <n v="0"/>
    <x v="0"/>
    <m/>
    <x v="7"/>
    <x v="4"/>
    <s v="No root cause"/>
    <s v="No root cause"/>
    <s v=" "/>
  </r>
  <r>
    <s v="Grand-Hangar"/>
    <s v="LIT_291"/>
    <s v="Douala"/>
    <s v="IHS"/>
    <s v="Grid-Gen"/>
    <s v="LITTORAL"/>
    <s v="Douala"/>
    <s v="ZTE"/>
    <n v="20.523448847568588"/>
    <n v="33.660089803186331"/>
    <n v="0"/>
    <n v="0"/>
    <n v="3.6383559767487868E-2"/>
    <n v="0"/>
    <n v="12.492045555070444"/>
    <n v="2.6862481558529021"/>
    <n v="0"/>
    <n v="0"/>
    <n v="0"/>
    <n v="0"/>
    <n v="0"/>
    <n v="0"/>
    <n v="0"/>
    <n v="0"/>
    <n v="0"/>
    <n v="0"/>
    <n v="2.9277172811921273"/>
    <n v="0"/>
    <n v="1.0536429217567997"/>
    <n v="1.0536429217567997"/>
    <n v="0"/>
    <n v="0"/>
    <m/>
    <n v="0"/>
    <n v="0"/>
    <n v="0"/>
    <n v="0"/>
    <n v="0"/>
    <n v="0"/>
    <x v="0"/>
    <m/>
    <x v="7"/>
    <x v="4"/>
    <s v="No root cause"/>
    <s v="No root cause"/>
    <s v=" "/>
  </r>
  <r>
    <s v="Kye-Ossi-MTN-IHS"/>
    <s v="SUD_026"/>
    <s v="CENTRE"/>
    <s v="IHS"/>
    <s v="Grid-Gen-Lithium"/>
    <s v="SUD"/>
    <s v="Kye-Ossi"/>
    <s v="ZTE"/>
    <n v="0.84732673578116258"/>
    <n v="1.1202212691156372"/>
    <n v="0"/>
    <n v="0"/>
    <n v="0"/>
    <n v="0"/>
    <n v="0"/>
    <n v="0"/>
    <n v="0"/>
    <n v="0"/>
    <n v="0"/>
    <n v="2.9746235371668766"/>
    <n v="1.5368130284533703"/>
    <n v="0"/>
    <n v="2.9746235371668766"/>
    <n v="0"/>
    <n v="0"/>
    <n v="0"/>
    <n v="0"/>
    <n v="0"/>
    <n v="0.95244668738389482"/>
    <n v="0.95244668738389482"/>
    <n v="0"/>
    <n v="0"/>
    <m/>
    <n v="0"/>
    <n v="0"/>
    <n v="0"/>
    <n v="0"/>
    <n v="0"/>
    <n v="0"/>
    <x v="0"/>
    <m/>
    <x v="7"/>
    <x v="4"/>
    <s v="No root cause"/>
    <s v="No root cause"/>
    <s v=" "/>
  </r>
  <r>
    <s v="Bertoua-Tigaza"/>
    <s v="EST_079"/>
    <s v="CENTRE"/>
    <s v="IHS"/>
    <s v="Grid-Gen"/>
    <s v="EST"/>
    <s v="Bertoua"/>
    <s v="ZTE"/>
    <n v="0"/>
    <n v="0"/>
    <n v="0"/>
    <n v="0"/>
    <n v="0"/>
    <n v="0"/>
    <n v="0"/>
    <n v="0"/>
    <n v="0"/>
    <n v="8.7213532972065522E-2"/>
    <n v="0"/>
    <n v="0"/>
    <n v="0"/>
    <n v="0"/>
    <n v="0"/>
    <n v="0"/>
    <n v="0"/>
    <n v="0"/>
    <n v="0"/>
    <n v="0"/>
    <n v="0.93669831322963326"/>
    <n v="0.93669831322963326"/>
    <n v="0"/>
    <n v="0"/>
    <m/>
    <n v="0"/>
    <n v="0"/>
    <n v="0"/>
    <n v="0"/>
    <n v="0"/>
    <n v="0"/>
    <x v="0"/>
    <m/>
    <x v="7"/>
    <x v="4"/>
    <s v="No root cause"/>
    <s v="No root cause"/>
    <s v=" "/>
  </r>
  <r>
    <s v="Bfsam-Bamengoum"/>
    <s v="OST_046"/>
    <s v="Bafoussam"/>
    <s v="IHS"/>
    <s v="Grid-Gen"/>
    <s v="OUEST"/>
    <s v="Bafoussam"/>
    <s v="Huawei"/>
    <n v="11.252454106776472"/>
    <n v="6.6955559265251834"/>
    <n v="1.5557717167047624"/>
    <n v="7.1072787094822704E-2"/>
    <n v="0.21819434813502153"/>
    <n v="0.67095564630043403"/>
    <n v="3.8699801388567852"/>
    <n v="4.7135258380346601"/>
    <n v="0.81747081467784144"/>
    <n v="2.4844264096132503E-2"/>
    <n v="0"/>
    <n v="0"/>
    <n v="0.56555033344462424"/>
    <n v="1.0165994640915665E-2"/>
    <n v="0"/>
    <n v="2.056384529995748E-2"/>
    <n v="0"/>
    <n v="0"/>
    <n v="0"/>
    <n v="0"/>
    <n v="0.91536755956202764"/>
    <n v="0.91536755956202764"/>
    <n v="0"/>
    <n v="0"/>
    <m/>
    <n v="0"/>
    <n v="0"/>
    <n v="0"/>
    <n v="0"/>
    <n v="0"/>
    <n v="0"/>
    <x v="0"/>
    <m/>
    <x v="7"/>
    <x v="4"/>
    <s v="No root cause"/>
    <s v="No root cause"/>
    <s v=" "/>
  </r>
  <r>
    <s v="Bamenda-GRA-IHS"/>
    <s v="NRO_130"/>
    <s v="NORD-OUEST"/>
    <s v="IHS"/>
    <s v="Grid-Gen"/>
    <s v="NORD-OUEST"/>
    <s v="Bamenda"/>
    <s v="Huawei"/>
    <n v="1.9927311354809618"/>
    <n v="1.0705505760016893"/>
    <n v="5.5406454300822121"/>
    <n v="0"/>
    <n v="0"/>
    <n v="0"/>
    <n v="0"/>
    <n v="0"/>
    <n v="0"/>
    <n v="1.1656115434334096"/>
    <n v="0"/>
    <n v="0"/>
    <n v="0"/>
    <n v="0"/>
    <n v="0"/>
    <n v="0"/>
    <n v="0"/>
    <n v="0.26271070361524168"/>
    <n v="0"/>
    <n v="0.87267038207018155"/>
    <n v="0.8899525729597384"/>
    <n v="0.8899525729597384"/>
    <n v="0"/>
    <n v="0"/>
    <m/>
    <n v="0"/>
    <n v="0"/>
    <n v="0"/>
    <n v="0"/>
    <n v="0"/>
    <n v="0"/>
    <x v="0"/>
    <m/>
    <x v="7"/>
    <x v="4"/>
    <s v="No root cause"/>
    <s v="No root cause"/>
    <s v=" "/>
  </r>
  <r>
    <s v="Mbatu-IHS"/>
    <s v="NRO_065"/>
    <s v="NORD-OUEST"/>
    <s v="IHS"/>
    <s v="Grid-Gen"/>
    <s v="NORD-OUEST"/>
    <s v="Bamenda"/>
    <s v="Huawei"/>
    <n v="8.5668123435863635"/>
    <n v="4.5754109915447465"/>
    <n v="5.8353700992771795"/>
    <n v="24.082617076588104"/>
    <n v="8.5563788227706858"/>
    <n v="1.6507256736665785"/>
    <n v="0"/>
    <n v="1.706906170366375"/>
    <n v="18.708444267520466"/>
    <n v="9.3085197455719086"/>
    <n v="0.95984824488561293"/>
    <n v="0"/>
    <n v="0.30979531037316688"/>
    <n v="3.9058821515097035E-2"/>
    <n v="0"/>
    <n v="0"/>
    <n v="0"/>
    <n v="2.5733699451821042"/>
    <n v="0"/>
    <n v="0"/>
    <m/>
    <n v="0.82451567061321285"/>
    <n v="0"/>
    <n v="0"/>
    <m/>
    <n v="0"/>
    <n v="0"/>
    <n v="0"/>
    <n v="0"/>
    <n v="0"/>
    <n v="0"/>
    <x v="2"/>
    <m/>
    <x v="7"/>
    <x v="4"/>
    <s v="No root cause"/>
    <s v="No root cause"/>
    <s v=" "/>
  </r>
  <r>
    <s v="Douala-Bali-III-MTN"/>
    <s v="LIT_746"/>
    <s v="Douala"/>
    <s v="MTN"/>
    <s v="MTN"/>
    <s v="LITTORAL"/>
    <s v="Douala"/>
    <s v="ZTE"/>
    <n v="0"/>
    <n v="0"/>
    <n v="1.2265896762005855"/>
    <n v="1.123181892116325"/>
    <n v="1.9141141102578807"/>
    <n v="0"/>
    <n v="0"/>
    <n v="0"/>
    <n v="1.1370397479689407"/>
    <n v="0"/>
    <n v="1.1101444498663087"/>
    <n v="1.6854327360722312"/>
    <n v="0"/>
    <n v="0"/>
    <n v="1.6854327360722312"/>
    <n v="1.6139497421761069"/>
    <n v="1.6165001583754945"/>
    <n v="0"/>
    <n v="0"/>
    <n v="1.3795968130855238"/>
    <n v="0.78431540408580314"/>
    <n v="0.78431540408580314"/>
    <n v="0"/>
    <n v="3.638659173080161"/>
    <m/>
    <n v="0"/>
    <n v="0"/>
    <n v="0"/>
    <n v="0"/>
    <n v="0"/>
    <n v="0"/>
    <x v="0"/>
    <m/>
    <x v="7"/>
    <x v="4"/>
    <s v="No root cause"/>
    <s v="No root cause"/>
    <s v=" "/>
  </r>
  <r>
    <s v="Avenue-General-De-Gaulle"/>
    <s v="LIT_453"/>
    <s v="Douala"/>
    <s v="CAMUSAT"/>
    <s v="GridOnly"/>
    <s v="LITTORAL"/>
    <s v="Douala"/>
    <s v="ZTE"/>
    <n v="0.30094911152773873"/>
    <n v="0.3383314356810006"/>
    <n v="3.7146187716339503"/>
    <n v="13.868556899607057"/>
    <n v="25.527953988351555"/>
    <n v="8.4128064423156013E-2"/>
    <n v="0.32770172900383238"/>
    <n v="0.50664106976226553"/>
    <n v="0.2682217428153168"/>
    <n v="0"/>
    <n v="7.7332899584228232E-2"/>
    <n v="0.28172289710158632"/>
    <n v="0"/>
    <n v="0"/>
    <n v="0.28172289710158632"/>
    <n v="8.259424768786032E-2"/>
    <n v="0"/>
    <n v="0"/>
    <n v="0"/>
    <n v="0"/>
    <n v="0.77418507960152227"/>
    <n v="0.77418507960152227"/>
    <n v="0"/>
    <n v="8.7088687423843791E-2"/>
    <m/>
    <n v="0"/>
    <n v="0"/>
    <n v="0"/>
    <n v="0"/>
    <n v="0"/>
    <n v="0"/>
    <x v="0"/>
    <m/>
    <x v="7"/>
    <x v="4"/>
    <s v="No root cause"/>
    <s v="No root cause"/>
    <s v=" "/>
  </r>
  <r>
    <s v="Ngd-Stade"/>
    <s v="ADM_057"/>
    <s v="Ngaoundere"/>
    <s v="IHS"/>
    <s v="Grid-Gen"/>
    <s v="ADAMAOUA"/>
    <s v="Ngaoundere"/>
    <s v="Huawei"/>
    <n v="0.37872788806990215"/>
    <n v="1.9178238065478994"/>
    <n v="32.696157325366045"/>
    <n v="0"/>
    <n v="0"/>
    <n v="0"/>
    <n v="0"/>
    <n v="0"/>
    <n v="0"/>
    <n v="0"/>
    <n v="0.3150566584767987"/>
    <n v="1.7907310384581363"/>
    <n v="0"/>
    <n v="0.41912434045880376"/>
    <n v="1.7907310384581361"/>
    <n v="0"/>
    <n v="0.61602360508285459"/>
    <n v="0"/>
    <n v="0"/>
    <n v="1.3926520904138595"/>
    <n v="0.75638567144076041"/>
    <n v="0.75638567144076041"/>
    <n v="0"/>
    <n v="0"/>
    <m/>
    <n v="0.94900451726863633"/>
    <n v="0"/>
    <n v="0"/>
    <n v="0"/>
    <n v="0"/>
    <n v="0"/>
    <x v="0"/>
    <m/>
    <x v="7"/>
    <x v="4"/>
    <s v="No root cause"/>
    <s v="No root cause"/>
    <s v=" "/>
  </r>
  <r>
    <s v="Mvog-Awae"/>
    <s v="CTR_738"/>
    <s v="Yaounde"/>
    <s v="CAMUSAT"/>
    <s v="Medium Grid + GE"/>
    <s v="CENTRE"/>
    <s v="Yaoundé"/>
    <s v="ZTE"/>
    <n v="2.3180786341468989"/>
    <n v="2.2513754412398388"/>
    <n v="2.6261082717666429"/>
    <n v="0"/>
    <n v="1.1093418713420218E-2"/>
    <n v="2.1626637616891107"/>
    <n v="0"/>
    <n v="0.22309899467230546"/>
    <n v="1.9849550413345771"/>
    <n v="0"/>
    <n v="1.9602891280216188"/>
    <n v="0.32292192801476938"/>
    <n v="0"/>
    <n v="4.8885949667981689E-2"/>
    <n v="0.32292192801476938"/>
    <n v="0"/>
    <n v="0"/>
    <n v="5.165003010561219"/>
    <n v="1.0909182354401552"/>
    <n v="5.5355267626051194"/>
    <n v="0.7556009279947945"/>
    <n v="0.7556009279947945"/>
    <n v="0"/>
    <n v="0"/>
    <m/>
    <n v="0"/>
    <n v="0"/>
    <n v="0"/>
    <n v="0"/>
    <n v="0"/>
    <n v="0"/>
    <x v="0"/>
    <m/>
    <x v="7"/>
    <x v="4"/>
    <s v="No root cause"/>
    <s v="No root cause"/>
    <s v=" "/>
  </r>
  <r>
    <s v="Bamenda-Ntasen-IHS"/>
    <s v="NRO_134"/>
    <s v="SUD-OUEST"/>
    <s v="IHS"/>
    <s v="Grid-Gen"/>
    <s v="NORD-OUEST"/>
    <s v="Bamenda"/>
    <s v="Huawei"/>
    <n v="0"/>
    <n v="1.5835230985666306"/>
    <n v="0"/>
    <n v="0"/>
    <n v="0"/>
    <n v="0"/>
    <n v="0"/>
    <n v="0"/>
    <n v="0"/>
    <n v="0"/>
    <n v="0.57589467886871393"/>
    <n v="0"/>
    <n v="7.1793324258845495"/>
    <n v="5.5764582673435426"/>
    <n v="0"/>
    <n v="0"/>
    <n v="4.1912434045880381E-2"/>
    <n v="0.23788427459742661"/>
    <n v="0"/>
    <n v="0"/>
    <n v="0.68147834250769779"/>
    <n v="0.68147834250769779"/>
    <n v="0"/>
    <n v="1.2330816447081183"/>
    <m/>
    <n v="0"/>
    <n v="0"/>
    <n v="0"/>
    <n v="0"/>
    <n v="0"/>
    <n v="0"/>
    <x v="0"/>
    <m/>
    <x v="7"/>
    <x v="4"/>
    <s v="No root cause"/>
    <s v="No root cause"/>
    <s v=" "/>
  </r>
  <r>
    <s v="Maroua-Douggoy"/>
    <s v="EXN_016"/>
    <s v="Maroua"/>
    <s v="IHS"/>
    <s v="Grid-Gen"/>
    <s v="EXTREME-NORD"/>
    <s v="Maroua"/>
    <s v="Huawei"/>
    <n v="0.16336931738734653"/>
    <n v="0.75981000647770047"/>
    <n v="0"/>
    <n v="0"/>
    <n v="0"/>
    <n v="0"/>
    <n v="0"/>
    <n v="0"/>
    <n v="0"/>
    <n v="0"/>
    <n v="0"/>
    <n v="0"/>
    <n v="0"/>
    <n v="0"/>
    <n v="0"/>
    <n v="0"/>
    <n v="0"/>
    <n v="0"/>
    <n v="0"/>
    <n v="0"/>
    <n v="0.66831605470945943"/>
    <n v="0.66831605470945943"/>
    <n v="0"/>
    <n v="0.47075689218766492"/>
    <m/>
    <n v="0"/>
    <n v="0"/>
    <n v="0"/>
    <n v="0"/>
    <n v="0"/>
    <n v="0"/>
    <x v="0"/>
    <m/>
    <x v="7"/>
    <x v="4"/>
    <s v="No root cause"/>
    <s v="No root cause"/>
    <s v=" "/>
  </r>
  <r>
    <s v="Ngd-Lamidat-IHS"/>
    <s v="ADM_072"/>
    <s v="Ngaoundere"/>
    <s v="IHS"/>
    <s v="Grid-Gen"/>
    <s v="ADAMAOUA"/>
    <s v="Ngaoundere"/>
    <s v="Huawei"/>
    <n v="0"/>
    <n v="0"/>
    <n v="0"/>
    <n v="0"/>
    <n v="0"/>
    <n v="0"/>
    <n v="0"/>
    <n v="0"/>
    <n v="0"/>
    <n v="0"/>
    <n v="0"/>
    <n v="0"/>
    <n v="0"/>
    <n v="0.70002682395778926"/>
    <n v="0"/>
    <n v="0"/>
    <n v="0"/>
    <n v="0"/>
    <n v="0"/>
    <n v="0"/>
    <n v="0.66462419349775836"/>
    <n v="0.66462419349775836"/>
    <n v="0"/>
    <n v="0"/>
    <m/>
    <n v="0"/>
    <n v="0"/>
    <n v="0"/>
    <n v="0"/>
    <n v="0"/>
    <n v="0"/>
    <x v="0"/>
    <m/>
    <x v="7"/>
    <x v="4"/>
    <s v="No root cause"/>
    <s v="No root cause"/>
    <s v=" "/>
  </r>
  <r>
    <s v="Ministere-New"/>
    <s v="LIT_581"/>
    <s v="Douala"/>
    <s v="IHS"/>
    <s v="Grid-Gen"/>
    <s v="LITTORAL"/>
    <s v="Douala"/>
    <s v="ZTE"/>
    <n v="0.2506185205160476"/>
    <n v="0.29190672682081836"/>
    <n v="3.6666067408035201"/>
    <n v="13.868556899607057"/>
    <n v="25.530825435960654"/>
    <n v="6.186988668304691E-2"/>
    <n v="0.63894168072070845"/>
    <n v="0.46059089754674959"/>
    <n v="0.24464376927971929"/>
    <n v="0"/>
    <n v="5.2773996741174771E-2"/>
    <n v="0.25796657278281448"/>
    <n v="0"/>
    <n v="0"/>
    <n v="0.25796657278281448"/>
    <n v="5.7268436477158312E-2"/>
    <n v="0"/>
    <n v="0"/>
    <n v="0"/>
    <n v="0"/>
    <n v="0.64143859168514394"/>
    <n v="0.64143859168514394"/>
    <n v="0"/>
    <n v="6.3457208653294822E-2"/>
    <m/>
    <n v="0"/>
    <n v="0"/>
    <n v="0"/>
    <n v="0"/>
    <n v="0"/>
    <n v="0"/>
    <x v="0"/>
    <m/>
    <x v="7"/>
    <x v="4"/>
    <s v="No root cause"/>
    <s v="No root cause"/>
    <s v=" "/>
  </r>
  <r>
    <s v="Mekin-CAMTEL"/>
    <s v="CTR_434"/>
    <s v="CENTRE"/>
    <s v="CAMUSAT"/>
    <s v="Hybrid Solar - S3"/>
    <s v="CENTRE"/>
    <s v="Mekin"/>
    <s v="NOKIA"/>
    <n v="0"/>
    <n v="1.2569732696210253E-2"/>
    <n v="0"/>
    <n v="0"/>
    <n v="0"/>
    <n v="0"/>
    <n v="3.3684272044122304E-2"/>
    <n v="0"/>
    <n v="0"/>
    <n v="0.83761090754739698"/>
    <n v="3.05030494820162"/>
    <n v="0"/>
    <n v="1.0701046990435794E-3"/>
    <n v="0"/>
    <n v="0"/>
    <n v="0"/>
    <n v="0"/>
    <n v="8.4270745049695575E-2"/>
    <n v="0.26529678997126416"/>
    <n v="0.35638053493820515"/>
    <n v="0.59506738805991444"/>
    <n v="0.59506738805991444"/>
    <n v="0"/>
    <n v="0"/>
    <m/>
    <n v="0"/>
    <n v="0"/>
    <n v="0"/>
    <n v="0"/>
    <n v="0"/>
    <n v="0"/>
    <x v="0"/>
    <m/>
    <x v="7"/>
    <x v="4"/>
    <s v="No root cause"/>
    <s v="No root cause"/>
    <s v=" "/>
  </r>
  <r>
    <s v="Ba-aba"/>
    <s v="CTR_755"/>
    <s v="Yaounde"/>
    <s v="CAMUSAT"/>
    <s v="Good Grid + GE"/>
    <s v="CENTRE"/>
    <s v="Yaounde"/>
    <s v="ZTE"/>
    <n v="2.9481384458655769E-2"/>
    <n v="0.29174621111596244"/>
    <n v="0"/>
    <n v="0"/>
    <n v="0.34776619211090348"/>
    <n v="5.4753690434405311E-2"/>
    <n v="0"/>
    <n v="1.2431406288791298"/>
    <n v="5.5752454820179272E-2"/>
    <n v="0.85722520424731674"/>
    <n v="0"/>
    <n v="0"/>
    <n v="0.25079687129922135"/>
    <n v="0"/>
    <n v="0"/>
    <n v="0.78638427317062121"/>
    <n v="0"/>
    <n v="0"/>
    <n v="0"/>
    <n v="3.8809130418653713E-2"/>
    <n v="0.54889237029617555"/>
    <n v="0.54889237029617555"/>
    <n v="0"/>
    <n v="0"/>
    <m/>
    <n v="0"/>
    <n v="0"/>
    <n v="0"/>
    <n v="0"/>
    <n v="0"/>
    <n v="0"/>
    <x v="0"/>
    <m/>
    <x v="7"/>
    <x v="4"/>
    <s v="No root cause"/>
    <s v="No root cause"/>
    <s v=" "/>
  </r>
  <r>
    <s v="Soa-Sofamac"/>
    <s v="CTR_430"/>
    <s v="Yaounde"/>
    <s v="IHS"/>
    <s v="Grid-Gen"/>
    <s v="CENTRE"/>
    <s v="Yaounde"/>
    <s v="ZTE"/>
    <n v="0"/>
    <n v="0"/>
    <n v="0"/>
    <n v="0"/>
    <n v="0"/>
    <n v="0"/>
    <n v="0"/>
    <n v="0"/>
    <n v="0"/>
    <n v="1.2679848929752622"/>
    <n v="0"/>
    <n v="0"/>
    <n v="0.71713066406417314"/>
    <n v="0"/>
    <n v="0"/>
    <n v="0"/>
    <n v="0"/>
    <n v="0"/>
    <n v="0"/>
    <n v="2.5272305975750024E-2"/>
    <n v="0.54546803525923582"/>
    <n v="0.54546803525923582"/>
    <n v="0"/>
    <n v="0"/>
    <m/>
    <n v="0"/>
    <n v="0"/>
    <n v="0"/>
    <n v="0"/>
    <n v="0"/>
    <n v="0"/>
    <x v="0"/>
    <m/>
    <x v="7"/>
    <x v="4"/>
    <s v="No root cause"/>
    <s v="No root cause"/>
    <s v=" "/>
  </r>
  <r>
    <s v="Small-Ekombe-IHS"/>
    <s v="SUO_090"/>
    <s v="SUD-OUEST"/>
    <s v="IHS"/>
    <s v="Hybrid-Gen"/>
    <s v="SUD-OUEST"/>
    <s v="Mbongue"/>
    <s v="NOKIA"/>
    <n v="0"/>
    <n v="0"/>
    <n v="0"/>
    <n v="0"/>
    <n v="2.3896027242361423E-2"/>
    <n v="0"/>
    <n v="8.7550200241578502E-2"/>
    <n v="0"/>
    <n v="0"/>
    <n v="0"/>
    <n v="0"/>
    <n v="0"/>
    <n v="0"/>
    <n v="0"/>
    <n v="0"/>
    <n v="0"/>
    <n v="3.1871284953186474E-2"/>
    <n v="0"/>
    <n v="0"/>
    <n v="0"/>
    <n v="0.52736543076707942"/>
    <n v="0.52736543076707942"/>
    <n v="0"/>
    <n v="0"/>
    <m/>
    <n v="0"/>
    <n v="0"/>
    <n v="0"/>
    <n v="0"/>
    <n v="0"/>
    <n v="0"/>
    <x v="2"/>
    <m/>
    <x v="7"/>
    <x v="4"/>
    <s v="No root cause"/>
    <s v="No root cause"/>
    <s v=" "/>
  </r>
  <r>
    <s v="Bekondo-IHS"/>
    <s v="SUO_096"/>
    <s v="SUD-OUEST"/>
    <s v="IHS"/>
    <s v="Hybrid-Gen"/>
    <s v="SUD-OUEST"/>
    <s v="Bekondo"/>
    <s v="NOKIA"/>
    <n v="0"/>
    <n v="0"/>
    <n v="0"/>
    <n v="0"/>
    <n v="5.7109399892720861E-2"/>
    <n v="0"/>
    <n v="8.9840707736364114E-2"/>
    <n v="0.71089348572610733"/>
    <n v="9.2965816323264807"/>
    <n v="9.2971226984682325"/>
    <n v="4.1604784861386985"/>
    <n v="0"/>
    <n v="0"/>
    <n v="0"/>
    <n v="0"/>
    <n v="0"/>
    <n v="0.19782668869655529"/>
    <n v="3.4938918423778588E-2"/>
    <n v="0"/>
    <n v="2.9427879223701005E-3"/>
    <n v="0.52709790459231853"/>
    <n v="0.52709790459231853"/>
    <n v="0"/>
    <n v="0"/>
    <m/>
    <n v="0"/>
    <n v="0"/>
    <n v="0"/>
    <n v="0"/>
    <n v="0"/>
    <n v="0"/>
    <x v="2"/>
    <m/>
    <x v="7"/>
    <x v="4"/>
    <s v="No root cause"/>
    <s v="No root cause"/>
    <s v=" "/>
  </r>
  <r>
    <s v="Ebonji-IHS"/>
    <s v="SUO_101"/>
    <s v="SUD-OUEST"/>
    <s v="IHS"/>
    <s v="Grid-Gen"/>
    <s v="SUD-OUEST"/>
    <s v="Ebonji"/>
    <s v="NOKIA"/>
    <n v="0"/>
    <n v="0"/>
    <n v="0"/>
    <n v="0"/>
    <n v="1.1414450123133571E-2"/>
    <n v="0"/>
    <n v="9.0218445898252272E-2"/>
    <n v="0"/>
    <n v="0"/>
    <n v="0.11914855049941886"/>
    <n v="0"/>
    <n v="0"/>
    <n v="0"/>
    <n v="0"/>
    <n v="0"/>
    <n v="0"/>
    <n v="3.3422936766799853E-2"/>
    <n v="1.9814772010626869E-2"/>
    <n v="2.0059825986707875"/>
    <n v="3.1211387055442015E-3"/>
    <n v="0.5255105826220704"/>
    <n v="0.5255105826220704"/>
    <n v="0"/>
    <n v="0"/>
    <m/>
    <n v="0"/>
    <n v="0"/>
    <n v="0"/>
    <n v="0"/>
    <n v="0"/>
    <n v="0"/>
    <x v="2"/>
    <m/>
    <x v="7"/>
    <x v="4"/>
    <s v="No root cause"/>
    <s v="No root cause"/>
    <s v=" "/>
  </r>
  <r>
    <s v="Ndogp-Lycee"/>
    <s v="LIT_038"/>
    <s v="Douala"/>
    <s v="IHS"/>
    <s v="Grid-Gen"/>
    <s v="LITTORAL"/>
    <s v="Douala"/>
    <s v="ZTE"/>
    <n v="0"/>
    <n v="0"/>
    <n v="0"/>
    <n v="0"/>
    <n v="0"/>
    <n v="0"/>
    <n v="0"/>
    <n v="0"/>
    <n v="0"/>
    <n v="0"/>
    <n v="0"/>
    <n v="0"/>
    <n v="0"/>
    <n v="0"/>
    <n v="0"/>
    <n v="0"/>
    <n v="0"/>
    <n v="0"/>
    <n v="0"/>
    <n v="0"/>
    <n v="0.49959621382689334"/>
    <n v="0.49959621382689334"/>
    <n v="0"/>
    <n v="0"/>
    <m/>
    <n v="4.9938219288710639E-4"/>
    <n v="0"/>
    <n v="0"/>
    <n v="0"/>
    <n v="0"/>
    <n v="0"/>
    <x v="0"/>
    <m/>
    <x v="7"/>
    <x v="4"/>
    <s v="No root cause"/>
    <s v="No root cause"/>
    <s v=" "/>
  </r>
  <r>
    <s v="Awae-Yde"/>
    <s v="CTR_236"/>
    <s v="Yaounde"/>
    <s v="IHS"/>
    <s v="Grid-Gen"/>
    <s v="CENTRE"/>
    <s v="Yaounde"/>
    <s v="ZTE"/>
    <n v="0"/>
    <n v="0"/>
    <n v="9.2100344431032391E-2"/>
    <n v="0"/>
    <n v="0"/>
    <n v="0"/>
    <n v="0"/>
    <n v="12.52864313577774"/>
    <n v="46.616810488738231"/>
    <n v="0"/>
    <n v="0.49702796254918918"/>
    <n v="0"/>
    <n v="0.3803687152751028"/>
    <n v="0"/>
    <n v="0"/>
    <n v="0"/>
    <n v="3.0838812269392459"/>
    <n v="0"/>
    <n v="0"/>
    <n v="0"/>
    <n v="0.48869898097496539"/>
    <n v="0.48869898097496539"/>
    <n v="0"/>
    <n v="0"/>
    <m/>
    <n v="0"/>
    <n v="0"/>
    <n v="0"/>
    <n v="0"/>
    <n v="0"/>
    <n v="0"/>
    <x v="0"/>
    <m/>
    <x v="7"/>
    <x v="4"/>
    <s v="No root cause"/>
    <s v="No root cause"/>
    <s v=" "/>
  </r>
  <r>
    <s v="Ossombe-MTN"/>
    <s v="CTR_405"/>
    <s v="CENTRE"/>
    <s v="IHS"/>
    <s v="Hybrid-Gen"/>
    <s v="CENTRE"/>
    <s v="Ossombe"/>
    <s v="NOKIA"/>
    <n v="0"/>
    <n v="0"/>
    <n v="0"/>
    <n v="0"/>
    <n v="0"/>
    <n v="0"/>
    <n v="0.30053964817907008"/>
    <n v="0"/>
    <n v="0"/>
    <n v="0.45796757044175218"/>
    <n v="0"/>
    <n v="0"/>
    <n v="0.21238810958486926"/>
    <n v="0"/>
    <n v="0"/>
    <n v="8.9175391586982075E-4"/>
    <n v="0"/>
    <n v="0"/>
    <n v="0"/>
    <n v="0.12133203779324428"/>
    <n v="0.48431155170888573"/>
    <n v="0.48431155170888573"/>
    <n v="0"/>
    <n v="0"/>
    <m/>
    <n v="0"/>
    <n v="0"/>
    <n v="0"/>
    <n v="0"/>
    <n v="0"/>
    <n v="0"/>
    <x v="0"/>
    <m/>
    <x v="7"/>
    <x v="4"/>
    <s v="No root cause"/>
    <s v="No root cause"/>
    <s v=" "/>
  </r>
  <r>
    <s v="Mbalmayo-Ngalan"/>
    <s v="CTR_252"/>
    <s v="CENTRE"/>
    <s v="IHS"/>
    <s v="Grid-Gen"/>
    <s v="CENTRE"/>
    <s v="Mbalmayo"/>
    <s v="ZTE"/>
    <n v="18.468883495561204"/>
    <n v="18.491409199476077"/>
    <n v="32.767176607225913"/>
    <n v="0"/>
    <n v="0"/>
    <n v="0"/>
    <n v="0"/>
    <n v="0"/>
    <n v="0"/>
    <n v="0"/>
    <n v="0"/>
    <n v="0"/>
    <n v="0"/>
    <n v="0"/>
    <n v="0"/>
    <n v="0"/>
    <n v="0"/>
    <n v="0"/>
    <n v="0"/>
    <n v="0"/>
    <n v="0.47350349424854477"/>
    <n v="0.47350349424854477"/>
    <n v="0"/>
    <n v="0"/>
    <m/>
    <n v="0"/>
    <n v="0"/>
    <n v="0"/>
    <n v="0"/>
    <n v="0"/>
    <n v="0"/>
    <x v="0"/>
    <m/>
    <x v="7"/>
    <x v="4"/>
    <s v="No root cause"/>
    <s v="No root cause"/>
    <s v=" "/>
  </r>
  <r>
    <s v="Matafal"/>
    <s v="EXN_207"/>
    <s v="EXTREME-NORD"/>
    <s v="IHS"/>
    <s v="Hybrid-Gen"/>
    <s v="EXTREME-NORD"/>
    <s v="Matafal"/>
    <s v="NOKIA"/>
    <n v="0"/>
    <n v="2.7645971274559804E-3"/>
    <n v="4.1782281180049188E-2"/>
    <n v="0"/>
    <n v="0"/>
    <n v="0"/>
    <n v="0"/>
    <n v="0.12041814767257501"/>
    <n v="0.47552141736597703"/>
    <n v="0"/>
    <n v="0"/>
    <n v="0.30939685048651261"/>
    <n v="0.12615152974952956"/>
    <n v="2.0849861988809393E-2"/>
    <n v="0.30939685048651266"/>
    <n v="0"/>
    <n v="0"/>
    <n v="0"/>
    <n v="1.6230860554741829E-2"/>
    <n v="0"/>
    <n v="0.46249925092671063"/>
    <n v="0.46249925092671063"/>
    <n v="0"/>
    <n v="0"/>
    <m/>
    <n v="1.7836110499716445E-3"/>
    <n v="0"/>
    <n v="0"/>
    <n v="0"/>
    <n v="0"/>
    <n v="0"/>
    <x v="2"/>
    <m/>
    <x v="7"/>
    <x v="4"/>
    <s v="No root cause"/>
    <s v="No root cause"/>
    <s v=" "/>
  </r>
  <r>
    <s v="Yagoua-Quinf-II"/>
    <s v="EXN_236"/>
    <s v="EXTREME-NORD"/>
    <s v="CAMUSAT"/>
    <s v="Bad Grid + GE"/>
    <s v="EXTREME-NORD"/>
    <s v="Yagoua"/>
    <s v="Huawei"/>
    <n v="0.97591765044958656"/>
    <n v="4.3874292660793922E-2"/>
    <n v="0.88007193957190111"/>
    <n v="0"/>
    <n v="3.3826901290688944"/>
    <n v="0"/>
    <n v="4.722354201801771"/>
    <n v="5.5442124457456909"/>
    <n v="10.539336335333713"/>
    <n v="1.7148071100609819"/>
    <n v="8.6556310336069959"/>
    <n v="0"/>
    <n v="0"/>
    <n v="1.1878697211735196"/>
    <n v="0"/>
    <n v="0"/>
    <n v="0"/>
    <n v="2.2765050665890478"/>
    <n v="0"/>
    <n v="0"/>
    <n v="0.45327851543661701"/>
    <n v="0.45327851543661701"/>
    <n v="0"/>
    <n v="1.3864989883943581"/>
    <m/>
    <n v="0"/>
    <n v="0"/>
    <n v="0"/>
    <n v="0"/>
    <n v="0"/>
    <n v="0"/>
    <x v="2"/>
    <m/>
    <x v="7"/>
    <x v="4"/>
    <s v="No root cause"/>
    <s v="No root cause"/>
    <s v=" "/>
  </r>
  <r>
    <s v="Bobongo-Itba-HIS"/>
    <s v="LIT_426"/>
    <s v="Douala"/>
    <s v="IHS"/>
    <s v="Grid-Gen"/>
    <s v="LITTORAL"/>
    <s v="Douala"/>
    <s v="ZTE"/>
    <n v="0"/>
    <n v="0"/>
    <n v="0"/>
    <n v="0"/>
    <n v="0"/>
    <n v="0"/>
    <n v="0"/>
    <n v="0"/>
    <n v="0.14391124694306726"/>
    <n v="0"/>
    <n v="0"/>
    <n v="0"/>
    <n v="0"/>
    <n v="0"/>
    <n v="0"/>
    <n v="0"/>
    <n v="20.50800366974573"/>
    <n v="0"/>
    <n v="0"/>
    <n v="0"/>
    <n v="0.38320449272756835"/>
    <n v="0.38320449272756835"/>
    <n v="0"/>
    <n v="0"/>
    <m/>
    <n v="0"/>
    <n v="0"/>
    <n v="0"/>
    <n v="0"/>
    <n v="0"/>
    <n v="0"/>
    <x v="0"/>
    <m/>
    <x v="7"/>
    <x v="4"/>
    <s v="No root cause"/>
    <s v="No root cause"/>
    <s v=" "/>
  </r>
  <r>
    <s v="Ebal-IHS"/>
    <s v="NRO_101"/>
    <s v="NORD-OUEST"/>
    <s v="IHS"/>
    <s v="Gen Only"/>
    <s v="NORD-OUEST"/>
    <s v="Ebal"/>
    <s v="NOKIA"/>
    <n v="0.31976237304876037"/>
    <n v="1.3879171982454188"/>
    <n v="0.56167770620180169"/>
    <n v="3.1211387055442015E-3"/>
    <n v="4.1053780061909633"/>
    <n v="9.2964734190981293"/>
    <n v="9.2963652058697779"/>
    <n v="6.0962713734753367"/>
    <n v="1.026059937754652"/>
    <n v="0"/>
    <n v="0.77677018506716056"/>
    <n v="6.3314528026754543E-3"/>
    <n v="1.4022587050667971E-2"/>
    <n v="8.9175391586978642E-3"/>
    <n v="6.3314528026754543E-3"/>
    <n v="0"/>
    <n v="1.3162287798238217E-2"/>
    <n v="8.3575176995317066E-2"/>
    <n v="0.18782120976049627"/>
    <n v="0"/>
    <n v="0.38170634614890725"/>
    <n v="0.38170634614890725"/>
    <n v="0"/>
    <n v="0"/>
    <m/>
    <n v="3.4663901516124334"/>
    <n v="0"/>
    <n v="0"/>
    <n v="0"/>
    <n v="0"/>
    <n v="0"/>
    <x v="2"/>
    <m/>
    <x v="7"/>
    <x v="4"/>
    <s v="No root cause"/>
    <s v="No root cause"/>
    <s v=" "/>
  </r>
  <r>
    <s v="Nkambe"/>
    <s v="NRO_005"/>
    <s v="NORD-OUEST"/>
    <s v="CAMUSAT"/>
    <s v="HGB"/>
    <s v="NORD-OUEST"/>
    <s v="Nkambe"/>
    <s v="NOKIA"/>
    <n v="0.50395565657767405"/>
    <n v="2.8525429690771924"/>
    <n v="0.83631772813461036"/>
    <n v="5.6565315177586381E-2"/>
    <n v="4.894627318097605"/>
    <n v="0"/>
    <n v="0.1933404833796421"/>
    <n v="6.8365527690882472E-2"/>
    <n v="1.2647716128524482"/>
    <n v="2.9701935267486261"/>
    <n v="6.4356233925145041"/>
    <n v="4.114017515473714"/>
    <n v="0.75648293917800891"/>
    <n v="2.9959364557561643"/>
    <n v="4.114017515473714"/>
    <n v="5.8427716567789362E-2"/>
    <n v="1.1592800906307156E-2"/>
    <n v="9.2225189979254052E-2"/>
    <n v="0.10558366363898375"/>
    <n v="2.8821486560911543E-2"/>
    <n v="0.36597580707296429"/>
    <n v="0.36597580707296429"/>
    <n v="0"/>
    <n v="0"/>
    <m/>
    <n v="2.942787922370271E-3"/>
    <n v="0"/>
    <n v="0"/>
    <n v="0"/>
    <n v="0"/>
    <n v="0"/>
    <x v="2"/>
    <m/>
    <x v="7"/>
    <x v="4"/>
    <s v="No root cause"/>
    <s v="No root cause"/>
    <s v=" "/>
  </r>
  <r>
    <s v="CNPS-Indoor"/>
    <s v="LIT_708"/>
    <s v="Douala"/>
    <s v="CAMUSAT"/>
    <s v="Good Grid no GE - 8h"/>
    <s v="LITTORAL"/>
    <s v="Douala"/>
    <s v="ZTE"/>
    <n v="0.12885844084318543"/>
    <n v="0.13190823923546013"/>
    <n v="0.73648172403854661"/>
    <n v="3.0819015332460129"/>
    <n v="4.8744874198491583"/>
    <n v="7.4104750408780118E-2"/>
    <n v="9.723684698644261E-2"/>
    <n v="0.18116872554810751"/>
    <n v="9.1921993647858621E-2"/>
    <n v="0"/>
    <n v="4.6727905191577351E-2"/>
    <n v="9.3598491009693849E-2"/>
    <n v="0"/>
    <n v="0"/>
    <n v="9.3598491009693849E-2"/>
    <n v="4.7940690517160343E-2"/>
    <n v="0"/>
    <n v="0"/>
    <n v="0"/>
    <n v="0"/>
    <n v="0.34871145126172487"/>
    <n v="0.34871145126172487"/>
    <n v="0"/>
    <n v="7.5157020029506472E-2"/>
    <m/>
    <n v="0"/>
    <n v="0"/>
    <n v="0"/>
    <n v="0"/>
    <n v="0"/>
    <n v="0"/>
    <x v="0"/>
    <m/>
    <x v="7"/>
    <x v="4"/>
    <s v="No root cause"/>
    <s v="No root cause"/>
    <s v=" "/>
  </r>
  <r>
    <s v="Tradex-Simbock-MTN"/>
    <s v="CTR_851"/>
    <s v="Yaounde"/>
    <s v="MTN"/>
    <m/>
    <s v="CENTRE"/>
    <s v="Yaounde"/>
    <s v="ZTE"/>
    <n v="11.882941960374737"/>
    <n v="17.664806824699731"/>
    <n v="18.607551229478961"/>
    <n v="1.2322969012621521"/>
    <n v="3.1796912676602949"/>
    <n v="0"/>
    <n v="0"/>
    <n v="1.0401060973138945"/>
    <n v="0.70304095219342866"/>
    <n v="0.34179144087457441"/>
    <n v="0.61605927523949033"/>
    <n v="0"/>
    <n v="1.3511141930126445"/>
    <n v="1.0836058533300232"/>
    <n v="0"/>
    <n v="1.0510568354007757"/>
    <n v="0.58060313954450782"/>
    <n v="0"/>
    <n v="0"/>
    <n v="0"/>
    <n v="0.33735050637354347"/>
    <n v="0.33735050637354347"/>
    <n v="0"/>
    <n v="0"/>
    <m/>
    <n v="0"/>
    <n v="0"/>
    <n v="0"/>
    <n v="0"/>
    <n v="0"/>
    <n v="0"/>
    <x v="0"/>
    <m/>
    <x v="7"/>
    <x v="4"/>
    <s v="No root cause"/>
    <s v="No root cause"/>
    <s v=" "/>
  </r>
  <r>
    <s v="Yagoua-Quinf"/>
    <s v="EXN_069"/>
    <s v="EXTREME-NORD"/>
    <s v="IHS"/>
    <s v="Grid-Gen"/>
    <s v="EXTREME-NORD"/>
    <s v="Yagoua"/>
    <s v="Huawei"/>
    <n v="0"/>
    <n v="0"/>
    <n v="0"/>
    <n v="0"/>
    <n v="0"/>
    <n v="0"/>
    <n v="4.5036248013172271"/>
    <n v="2.8459612821851823"/>
    <n v="2.5435318591570999"/>
    <n v="0.56467641460707174"/>
    <n v="0"/>
    <n v="0"/>
    <n v="0"/>
    <n v="0.66412481130487144"/>
    <n v="0"/>
    <n v="0"/>
    <n v="0"/>
    <n v="0"/>
    <n v="0"/>
    <n v="0"/>
    <n v="0.30908190724047108"/>
    <n v="0.30908190724047108"/>
    <n v="0"/>
    <n v="0"/>
    <m/>
    <n v="0"/>
    <n v="0"/>
    <n v="0"/>
    <n v="0"/>
    <n v="0"/>
    <n v="0"/>
    <x v="2"/>
    <m/>
    <x v="7"/>
    <x v="4"/>
    <s v="No root cause"/>
    <s v="No root cause"/>
    <s v=" "/>
  </r>
  <r>
    <s v="Ondoa-Otoa-IHS"/>
    <s v="CTR_622"/>
    <s v="Yaounde"/>
    <s v="IHS"/>
    <s v="Grid-Gen"/>
    <s v="CENTRE"/>
    <s v="Yaounde"/>
    <s v="ZTE"/>
    <n v="0"/>
    <n v="0"/>
    <n v="5.2345954861557201E-2"/>
    <n v="0"/>
    <n v="0"/>
    <n v="0"/>
    <n v="0"/>
    <n v="7.7031130059098318"/>
    <n v="26.153126988611234"/>
    <n v="0"/>
    <n v="0.31632294903733421"/>
    <n v="0"/>
    <n v="0.23157065687306846"/>
    <n v="0"/>
    <n v="0"/>
    <n v="0"/>
    <n v="1.8132567423730062"/>
    <n v="0"/>
    <n v="0"/>
    <n v="0"/>
    <n v="0.30510468477569153"/>
    <n v="0.30510468477569153"/>
    <n v="0"/>
    <n v="1.8691162076631494E-2"/>
    <m/>
    <n v="0"/>
    <n v="0"/>
    <n v="0"/>
    <n v="0"/>
    <n v="0"/>
    <n v="0"/>
    <x v="0"/>
    <m/>
    <x v="7"/>
    <x v="4"/>
    <s v="No root cause"/>
    <s v="No root cause"/>
    <s v=" "/>
  </r>
  <r>
    <s v="Nkoulou"/>
    <s v="CTR_659"/>
    <s v="CENTRE"/>
    <s v="CAMUSAT"/>
    <s v="Good Grid + GE"/>
    <s v="CENTRE"/>
    <s v="Nkoulou"/>
    <s v="ZTE"/>
    <n v="0"/>
    <n v="0"/>
    <n v="5.2845337054444705E-2"/>
    <n v="0"/>
    <n v="0"/>
    <n v="0"/>
    <n v="0"/>
    <n v="7.6998848567343856"/>
    <n v="26.056692720149073"/>
    <n v="0"/>
    <n v="0.31553820559136875"/>
    <n v="0"/>
    <n v="0.24384119075543681"/>
    <n v="0"/>
    <n v="0"/>
    <n v="4.5207464765019276"/>
    <n v="1.7928712478562236"/>
    <n v="8.4150714972619571"/>
    <n v="0"/>
    <n v="3.0854685489095186E-3"/>
    <n v="0.29490301997814156"/>
    <n v="0.29490301997814156"/>
    <n v="0"/>
    <n v="0"/>
    <m/>
    <n v="0"/>
    <n v="0"/>
    <n v="0"/>
    <n v="0"/>
    <n v="0"/>
    <n v="0"/>
    <x v="0"/>
    <m/>
    <x v="7"/>
    <x v="4"/>
    <s v="No root cause"/>
    <s v="No root cause"/>
    <s v=" "/>
  </r>
  <r>
    <s v="Ndogp-Bloc-13"/>
    <s v="LIT_292"/>
    <s v="Douala"/>
    <s v="IHS"/>
    <s v="Grid-Gen"/>
    <s v="LITTORAL"/>
    <s v="Douala"/>
    <s v="ZTE"/>
    <n v="0"/>
    <n v="4.6710070113259602E-2"/>
    <n v="0"/>
    <n v="0"/>
    <n v="0"/>
    <n v="0"/>
    <n v="0"/>
    <n v="0"/>
    <n v="0"/>
    <n v="0"/>
    <n v="0"/>
    <n v="0"/>
    <n v="0"/>
    <n v="0"/>
    <n v="0"/>
    <n v="0.16315529644753757"/>
    <n v="0"/>
    <n v="0"/>
    <n v="0"/>
    <n v="0"/>
    <n v="0.28555743893982627"/>
    <n v="0.28555743893982627"/>
    <n v="0"/>
    <n v="0.82767247947539158"/>
    <m/>
    <n v="0"/>
    <n v="0"/>
    <n v="0"/>
    <n v="0"/>
    <n v="0"/>
    <n v="0"/>
    <x v="0"/>
    <m/>
    <x v="7"/>
    <x v="4"/>
    <s v="No root cause"/>
    <s v="No root cause"/>
    <s v=" "/>
  </r>
  <r>
    <s v="Tikondi-MTN"/>
    <s v="EST_040"/>
    <s v="CENTRE"/>
    <s v="IHS"/>
    <s v="Grid-Gen"/>
    <s v="EST"/>
    <s v="Tikondi"/>
    <s v="NOKIA"/>
    <n v="0"/>
    <n v="2.4607057554511131"/>
    <n v="6.1633393544557737"/>
    <n v="6.1633928596907248"/>
    <n v="6.1633571895340911"/>
    <n v="3.4763110746564965"/>
    <n v="0"/>
    <n v="0"/>
    <n v="0"/>
    <n v="1.3929196165886303E-2"/>
    <n v="0"/>
    <n v="0"/>
    <n v="0"/>
    <n v="0"/>
    <n v="0"/>
    <n v="0"/>
    <n v="0"/>
    <n v="0"/>
    <n v="0"/>
    <n v="0"/>
    <n v="0.27596216680506691"/>
    <n v="0.27596216680506691"/>
    <n v="0"/>
    <n v="0"/>
    <m/>
    <n v="0"/>
    <n v="0"/>
    <n v="0"/>
    <n v="0"/>
    <n v="0"/>
    <n v="0"/>
    <x v="0"/>
    <m/>
    <x v="7"/>
    <x v="4"/>
    <s v="No root cause"/>
    <s v="No root cause"/>
    <s v=" "/>
  </r>
  <r>
    <s v="Ngong-Town-IHS"/>
    <s v="NRD_088"/>
    <s v="NORD"/>
    <s v="IHS"/>
    <s v="Grid-Gen"/>
    <s v="NORD"/>
    <s v="Ngong"/>
    <s v="Huawei"/>
    <n v="0"/>
    <n v="0"/>
    <n v="0"/>
    <n v="8.9175391586979543E-5"/>
    <n v="0"/>
    <n v="0"/>
    <n v="0"/>
    <n v="0"/>
    <n v="0"/>
    <n v="0"/>
    <n v="0"/>
    <n v="0"/>
    <n v="0"/>
    <n v="0"/>
    <n v="0"/>
    <n v="0"/>
    <n v="0"/>
    <n v="1.5516518136134437E-2"/>
    <n v="1.7531881986000176E-2"/>
    <n v="3.3101905357086799E-2"/>
    <n v="0.25044016973287331"/>
    <n v="0.25044016973287331"/>
    <n v="0"/>
    <n v="0"/>
    <m/>
    <n v="0"/>
    <n v="0"/>
    <n v="0"/>
    <n v="0"/>
    <n v="0"/>
    <n v="0"/>
    <x v="0"/>
    <m/>
    <x v="7"/>
    <x v="4"/>
    <s v="No root cause"/>
    <s v="No root cause"/>
    <s v=" "/>
  </r>
  <r>
    <s v="Kousseri-Lacka"/>
    <s v="EXN_094"/>
    <s v="EXTREME-NORD"/>
    <s v="IHS"/>
    <s v="Grid-Gen"/>
    <s v="EXTREME-NORD"/>
    <s v="Kousseri"/>
    <s v="Huawei"/>
    <n v="0"/>
    <n v="0"/>
    <n v="0"/>
    <n v="0"/>
    <n v="1.0701046990437544E-3"/>
    <n v="0.10567283903057074"/>
    <n v="0.43860024598140024"/>
    <n v="0.18013429100569864"/>
    <n v="0"/>
    <n v="0"/>
    <n v="0"/>
    <n v="0.19049647150810567"/>
    <n v="0"/>
    <n v="0"/>
    <n v="0.1904964715081057"/>
    <n v="0"/>
    <n v="0"/>
    <n v="0"/>
    <n v="0"/>
    <n v="0"/>
    <n v="0.23105343960186392"/>
    <n v="0.23105343960186392"/>
    <n v="0"/>
    <n v="0"/>
    <m/>
    <n v="0.14410743280455893"/>
    <n v="0"/>
    <n v="0"/>
    <n v="0"/>
    <n v="0"/>
    <n v="0"/>
    <x v="2"/>
    <m/>
    <x v="7"/>
    <x v="4"/>
    <s v="No root cause"/>
    <s v="No root cause"/>
    <s v=" "/>
  </r>
  <r>
    <s v="Gd-Moulin"/>
    <s v="LIT_054"/>
    <s v="Douala"/>
    <s v="IHS"/>
    <s v="Grid-Gen"/>
    <s v="LITTORAL"/>
    <s v="Douala"/>
    <s v="ZTE"/>
    <n v="0"/>
    <n v="0"/>
    <n v="0"/>
    <n v="0"/>
    <n v="0"/>
    <n v="0"/>
    <n v="0"/>
    <n v="0"/>
    <n v="0"/>
    <n v="0"/>
    <n v="0"/>
    <n v="0"/>
    <n v="0"/>
    <n v="0"/>
    <n v="0"/>
    <n v="0"/>
    <n v="0"/>
    <n v="0"/>
    <n v="0"/>
    <n v="0"/>
    <n v="0.2112029974346025"/>
    <n v="0.2112029974346025"/>
    <n v="0"/>
    <n v="0"/>
    <m/>
    <n v="0"/>
    <n v="0"/>
    <n v="0"/>
    <n v="0"/>
    <n v="0"/>
    <n v="0"/>
    <x v="0"/>
    <m/>
    <x v="7"/>
    <x v="4"/>
    <s v="No root cause"/>
    <s v="No root cause"/>
    <s v=" "/>
  </r>
  <r>
    <s v="Ndogbessol-IHS"/>
    <s v="LIT_499"/>
    <s v="LITTORAL"/>
    <s v="IHS"/>
    <s v="Hybrid-Gen"/>
    <s v="LITTORAL"/>
    <s v="Ndogbessol"/>
    <s v="NOKIA"/>
    <n v="2.6663919820940158"/>
    <n v="0"/>
    <n v="0"/>
    <n v="0"/>
    <n v="0"/>
    <n v="0"/>
    <n v="4.9687907350931163E-2"/>
    <n v="0"/>
    <n v="9.7572260896020904E-3"/>
    <n v="2.9073287350163721E-2"/>
    <n v="0"/>
    <n v="0"/>
    <n v="0"/>
    <n v="0"/>
    <n v="0"/>
    <n v="0"/>
    <n v="0"/>
    <n v="0.18978306837540987"/>
    <n v="0"/>
    <n v="0"/>
    <n v="0.191816267303593"/>
    <n v="0.191816267303593"/>
    <n v="0"/>
    <n v="0"/>
    <m/>
    <n v="0"/>
    <n v="0"/>
    <n v="0"/>
    <n v="0"/>
    <n v="0"/>
    <n v="0"/>
    <x v="0"/>
    <m/>
    <x v="7"/>
    <x v="4"/>
    <s v="No root cause"/>
    <s v="No root cause"/>
    <s v=" "/>
  </r>
  <r>
    <s v="Nyassosso-MTN"/>
    <s v="SUO_039"/>
    <s v="SUD-OUEST"/>
    <m/>
    <m/>
    <s v="SUD-OUEST"/>
    <s v="Nyassosso"/>
    <s v="NOKIA"/>
    <n v="0"/>
    <n v="0"/>
    <n v="0.10932903008563702"/>
    <n v="0"/>
    <n v="0"/>
    <n v="3.5135104285269843E-2"/>
    <n v="5.7607302965188768E-2"/>
    <n v="0"/>
    <n v="0"/>
    <n v="1.0701046990439218E-3"/>
    <n v="0"/>
    <n v="0"/>
    <n v="0"/>
    <n v="0"/>
    <n v="0"/>
    <n v="0"/>
    <n v="1.3554659521220896E-2"/>
    <n v="0"/>
    <n v="0"/>
    <n v="1.2484554822176806E-3"/>
    <n v="0.17790490621602409"/>
    <n v="0.17790490621602409"/>
    <n v="0"/>
    <n v="0.32379584685232277"/>
    <m/>
    <n v="0"/>
    <n v="0"/>
    <n v="0"/>
    <n v="0"/>
    <n v="0"/>
    <n v="0"/>
    <x v="2"/>
    <m/>
    <x v="7"/>
    <x v="4"/>
    <s v="No root cause"/>
    <s v="No root cause"/>
    <s v=" "/>
  </r>
  <r>
    <s v="Nyom-II-IHS"/>
    <s v="CTR_648"/>
    <s v="Yaounde"/>
    <s v="IHS"/>
    <s v="Grid-Gen"/>
    <s v="CENTRE"/>
    <s v="Yaounde"/>
    <s v="ZTE"/>
    <n v="0"/>
    <n v="0"/>
    <n v="0"/>
    <n v="0"/>
    <n v="0"/>
    <n v="0"/>
    <n v="0"/>
    <n v="0"/>
    <n v="0"/>
    <n v="0"/>
    <n v="0"/>
    <n v="0"/>
    <n v="0"/>
    <n v="0"/>
    <n v="0"/>
    <n v="0"/>
    <n v="0"/>
    <n v="0"/>
    <n v="0"/>
    <n v="9.2671066937189031E-2"/>
    <n v="0.17753036957135884"/>
    <n v="0.17753036957135884"/>
    <n v="0"/>
    <n v="0"/>
    <m/>
    <n v="0"/>
    <n v="0"/>
    <n v="0"/>
    <n v="0"/>
    <n v="0"/>
    <n v="0"/>
    <x v="0"/>
    <m/>
    <x v="7"/>
    <x v="4"/>
    <s v="No root cause"/>
    <s v="No root cause"/>
    <s v=" "/>
  </r>
  <r>
    <s v="Yola-MTN-IHS"/>
    <s v="EST_106"/>
    <s v="CENTRE"/>
    <s v="IHS"/>
    <s v="Solar-Gen"/>
    <s v="EST"/>
    <s v="Yola"/>
    <s v="NOKIA"/>
    <n v="1.5428769550812851"/>
    <n v="1.5409507666230065"/>
    <n v="0.89373360956302628"/>
    <n v="0"/>
    <n v="0.56765487268607695"/>
    <n v="12.62669118238821"/>
    <n v="13.867540300142966"/>
    <n v="13.867486794908013"/>
    <n v="13.867058753028395"/>
    <n v="5.7966362909813833"/>
    <n v="0"/>
    <n v="0"/>
    <n v="0"/>
    <n v="0.54648463472332809"/>
    <n v="0"/>
    <n v="0"/>
    <n v="0"/>
    <n v="0"/>
    <n v="0"/>
    <n v="0"/>
    <n v="0.17155561833503113"/>
    <n v="0.17155561833503113"/>
    <n v="0"/>
    <n v="1.0701046990435794E-3"/>
    <m/>
    <n v="0"/>
    <n v="0"/>
    <n v="0"/>
    <n v="0"/>
    <n v="0"/>
    <n v="0"/>
    <x v="0"/>
    <m/>
    <x v="7"/>
    <x v="4"/>
    <s v="No root cause"/>
    <s v="No root cause"/>
    <s v=" "/>
  </r>
  <r>
    <s v="Missoke-Universite"/>
    <s v="LIT_373"/>
    <s v="Douala"/>
    <s v="IHS"/>
    <s v="Grid-Gen"/>
    <s v="LITTORAL"/>
    <s v="Douala"/>
    <s v="ZTE"/>
    <n v="0"/>
    <n v="0"/>
    <n v="0"/>
    <n v="2.1223743197699885E-3"/>
    <n v="8.5875902098261708E-2"/>
    <n v="0"/>
    <n v="0"/>
    <n v="0"/>
    <n v="3.9308512611540732E-2"/>
    <n v="0"/>
    <n v="0"/>
    <n v="0"/>
    <n v="0"/>
    <n v="0"/>
    <n v="0"/>
    <n v="0.33804607442792123"/>
    <n v="0"/>
    <n v="0"/>
    <n v="0"/>
    <n v="0"/>
    <n v="0.15471930440340992"/>
    <n v="0.15471930440340992"/>
    <n v="0"/>
    <n v="0"/>
    <m/>
    <n v="0"/>
    <n v="0"/>
    <n v="0"/>
    <n v="0"/>
    <n v="0"/>
    <n v="0"/>
    <x v="0"/>
    <m/>
    <x v="7"/>
    <x v="4"/>
    <s v="No root cause"/>
    <s v="No root cause"/>
    <s v=" "/>
  </r>
  <r>
    <s v="H-Franco"/>
    <s v="CTR_102"/>
    <s v="Yaounde"/>
    <s v="IHS"/>
    <s v="Grid-Gen"/>
    <s v="CENTRE"/>
    <s v="Yaounde"/>
    <s v="ZTE"/>
    <n v="6.2482699974032121"/>
    <n v="5.4646501613717877"/>
    <n v="0"/>
    <n v="0"/>
    <n v="0"/>
    <n v="0"/>
    <n v="10.853643920521185"/>
    <n v="7.4495338623930971"/>
    <n v="4.6395459331741025"/>
    <n v="10.372025465638224"/>
    <n v="9.3388393787114801"/>
    <n v="9.2457045997380387"/>
    <n v="0.65765067787565745"/>
    <n v="6.3741856503240264"/>
    <n v="9.2457045997380387"/>
    <n v="9.272332371665911"/>
    <n v="16.758196288591545"/>
    <n v="0"/>
    <n v="0"/>
    <n v="0"/>
    <n v="0.13358473659729514"/>
    <n v="0.13358473659729514"/>
    <n v="0"/>
    <n v="0"/>
    <m/>
    <n v="2.538520202149912"/>
    <n v="0"/>
    <n v="0"/>
    <n v="0"/>
    <n v="0"/>
    <n v="0"/>
    <x v="0"/>
    <m/>
    <x v="12"/>
    <x v="7"/>
    <s v="BSS Hardware issue"/>
    <s v="ACTIVE"/>
    <s v="05-11-2026: hardware issue,  site with GPS issue (alarm : TDD down 09Apr 02pm)"/>
  </r>
  <r>
    <s v="Akak-Nkozoa-MTN-IHS"/>
    <s v="CTR_529"/>
    <s v="Yaounde"/>
    <s v="IHS"/>
    <s v="Grid-Gen"/>
    <s v="CENTRE"/>
    <s v="Yaounde"/>
    <s v="ZTE"/>
    <n v="1.4550035242114749"/>
    <n v="3.5397636638102017"/>
    <n v="1.857844438166498"/>
    <n v="10.480997794157519"/>
    <n v="0"/>
    <n v="2.9731253905882165"/>
    <n v="13.985840374622249"/>
    <n v="0"/>
    <n v="0"/>
    <n v="7.8080367716510697"/>
    <n v="2.384104094077895"/>
    <n v="0"/>
    <n v="0"/>
    <n v="0"/>
    <n v="0"/>
    <n v="0"/>
    <n v="0"/>
    <n v="10.645526391635491"/>
    <n v="0"/>
    <n v="8.6130943718200044"/>
    <n v="0.12290152468517541"/>
    <n v="0.12290152468517541"/>
    <n v="0"/>
    <n v="0"/>
    <m/>
    <n v="12.710222068127143"/>
    <n v="0"/>
    <n v="0"/>
    <n v="0"/>
    <n v="0"/>
    <n v="0"/>
    <x v="0"/>
    <m/>
    <x v="7"/>
    <x v="4"/>
    <s v="No root cause"/>
    <s v="No root cause"/>
    <s v=" "/>
  </r>
  <r>
    <s v="Omeng"/>
    <s v="LIT_136"/>
    <s v="LITTORAL"/>
    <s v="IHS"/>
    <s v="Grid-Gen"/>
    <s v="LITTORAL"/>
    <s v="Omeng"/>
    <s v="NOKIA"/>
    <n v="8.9175391586982075E-4"/>
    <n v="2.8536125307832214E-3"/>
    <n v="0"/>
    <n v="5.3560431444566639E-2"/>
    <n v="4.7440393605066369E-2"/>
    <n v="0"/>
    <n v="0"/>
    <n v="3.7507835305672234E-2"/>
    <n v="0.12661824095855131"/>
    <n v="2.8862717160186336E-2"/>
    <n v="0"/>
    <n v="1.6965083197073338"/>
    <n v="0"/>
    <n v="0.53906302914439586"/>
    <n v="1.6965083197073336"/>
    <n v="6.1871858151278658E-2"/>
    <n v="0"/>
    <n v="0"/>
    <n v="1.9155503744098596E-2"/>
    <n v="0"/>
    <n v="0.11937017917833091"/>
    <n v="0.11937017917833091"/>
    <n v="0"/>
    <n v="0"/>
    <m/>
    <n v="1.8388564410981193E-2"/>
    <n v="0"/>
    <n v="0"/>
    <n v="0"/>
    <n v="0"/>
    <n v="0"/>
    <x v="0"/>
    <m/>
    <x v="7"/>
    <x v="4"/>
    <s v="No root cause"/>
    <s v="No root cause"/>
    <s v=" "/>
  </r>
  <r>
    <s v="Nkolfoulou-I"/>
    <s v="CTR_671"/>
    <s v="Yaounde"/>
    <s v="CAMUSAT"/>
    <s v="Good Grid + GE"/>
    <s v="CENTRE"/>
    <s v="Yaounde"/>
    <s v="ZTE"/>
    <n v="0.20198226194450908"/>
    <n v="3.5356437607188815"/>
    <n v="0.21411011520033768"/>
    <n v="0"/>
    <n v="0"/>
    <n v="0"/>
    <n v="0"/>
    <n v="0"/>
    <n v="0"/>
    <n v="0"/>
    <n v="1.4464248515408076"/>
    <n v="0"/>
    <n v="3.9678947188192883"/>
    <n v="0"/>
    <n v="0"/>
    <n v="0"/>
    <n v="1.2382003121852099"/>
    <n v="0"/>
    <n v="34.570588386367717"/>
    <n v="29.034045024298504"/>
    <n v="0.11908481792525215"/>
    <n v="0.11908481792525215"/>
    <n v="0"/>
    <n v="0"/>
    <m/>
    <n v="0"/>
    <n v="0"/>
    <n v="0"/>
    <n v="0"/>
    <n v="0"/>
    <n v="0"/>
    <x v="0"/>
    <m/>
    <x v="7"/>
    <x v="4"/>
    <s v="No root cause"/>
    <s v="No root cause"/>
    <s v=" "/>
  </r>
  <r>
    <s v="Eleveur"/>
    <s v="CTR_254"/>
    <s v="Yaounde"/>
    <s v="IHS"/>
    <s v="Grid-Gen"/>
    <s v="CENTRE"/>
    <s v="Yaounde"/>
    <s v="ZTE"/>
    <n v="0.20920546866305395"/>
    <n v="3.6137970739057108"/>
    <n v="0.21575094240553791"/>
    <n v="0"/>
    <n v="0"/>
    <n v="0"/>
    <n v="0"/>
    <n v="0"/>
    <n v="0"/>
    <n v="0"/>
    <n v="1.4766731443671111"/>
    <n v="0"/>
    <n v="4.0498469036877234"/>
    <n v="0"/>
    <n v="0"/>
    <n v="0"/>
    <n v="0.35468620249805261"/>
    <n v="0"/>
    <n v="2.3346117517471239E-2"/>
    <n v="1.2484554822173385E-4"/>
    <n v="0.11539295671355128"/>
    <n v="0.11539295671355128"/>
    <n v="0"/>
    <n v="0"/>
    <m/>
    <n v="0"/>
    <n v="0"/>
    <n v="0"/>
    <n v="0"/>
    <n v="0"/>
    <n v="0"/>
    <x v="0"/>
    <m/>
    <x v="7"/>
    <x v="4"/>
    <s v="No root cause"/>
    <s v="No root cause"/>
    <s v=" "/>
  </r>
  <r>
    <s v="Nkolmesseng-Ebama-Ewoulou"/>
    <s v="CTR_564"/>
    <s v="Yaounde"/>
    <s v="CAMUSAT"/>
    <s v="Good Grid no GE - 8h"/>
    <s v="CENTRE"/>
    <s v="Yaounde"/>
    <s v="ZTE"/>
    <n v="0.17626407901082361"/>
    <n v="3.1262038677864252"/>
    <n v="0.18122223078305957"/>
    <n v="0"/>
    <n v="0"/>
    <n v="0"/>
    <n v="0"/>
    <n v="1.7770872035453285"/>
    <n v="9.3073783005595896"/>
    <n v="0"/>
    <n v="1.2461725921930871"/>
    <n v="0"/>
    <n v="3.4839041985201167"/>
    <n v="0"/>
    <n v="0"/>
    <n v="0"/>
    <n v="0.98984684661547284"/>
    <n v="0"/>
    <n v="0"/>
    <n v="18.689378568799167"/>
    <n v="9.7361692534663466E-2"/>
    <n v="9.7361692534663466E-2"/>
    <n v="0"/>
    <n v="1.7667606931995563"/>
    <m/>
    <n v="0"/>
    <n v="0"/>
    <n v="0"/>
    <n v="0"/>
    <n v="0"/>
    <n v="0"/>
    <x v="0"/>
    <m/>
    <x v="7"/>
    <x v="4"/>
    <s v="No root cause"/>
    <s v="No root cause"/>
    <s v=" "/>
  </r>
  <r>
    <s v="CTR_953_Z_Akak-II"/>
    <s v="CTR_953"/>
    <s v="Yaounde"/>
    <s v="ESCO"/>
    <s v="Good Grid + Solar + GE"/>
    <s v="CTR"/>
    <s v="Yaoundé"/>
    <s v="ZTE"/>
    <n v="0"/>
    <n v="0"/>
    <n v="0"/>
    <n v="0"/>
    <n v="0"/>
    <n v="0"/>
    <n v="0"/>
    <n v="0"/>
    <n v="0"/>
    <n v="0.13513638841090894"/>
    <n v="0"/>
    <n v="0"/>
    <n v="0"/>
    <n v="0"/>
    <n v="0"/>
    <n v="0"/>
    <n v="0"/>
    <n v="0"/>
    <n v="0"/>
    <n v="7.773615070498499"/>
    <n v="8.699951203225785E-2"/>
    <n v="8.699951203225785E-2"/>
    <n v="0"/>
    <n v="0"/>
    <m/>
    <n v="11.821874652215973"/>
    <n v="0"/>
    <n v="0"/>
    <n v="0"/>
    <n v="0"/>
    <n v="0"/>
    <x v="0"/>
    <m/>
    <x v="7"/>
    <x v="4"/>
    <s v="No root cause"/>
    <s v="No root cause"/>
    <s v=" "/>
  </r>
  <r>
    <s v="Nkong-8Bis-MTN"/>
    <s v="LIT_288"/>
    <s v="LITTORAL"/>
    <s v="IHS"/>
    <s v="Grid-Gen"/>
    <s v="LITTORAL"/>
    <s v="Nkongsamba"/>
    <s v="ZTE"/>
    <n v="0"/>
    <n v="0"/>
    <n v="0"/>
    <n v="0"/>
    <n v="0"/>
    <n v="0"/>
    <n v="0"/>
    <n v="0"/>
    <n v="0"/>
    <n v="0"/>
    <n v="0"/>
    <n v="0"/>
    <n v="0"/>
    <n v="0"/>
    <n v="0"/>
    <n v="0"/>
    <n v="0"/>
    <n v="0"/>
    <n v="0"/>
    <n v="0"/>
    <n v="8.5554870688548931E-2"/>
    <n v="8.5554870688548931E-2"/>
    <n v="0"/>
    <n v="0.12707493301144465"/>
    <m/>
    <n v="0.36021507677644538"/>
    <n v="0"/>
    <n v="0"/>
    <n v="0"/>
    <n v="0"/>
    <n v="0"/>
    <x v="0"/>
    <m/>
    <x v="7"/>
    <x v="4"/>
    <s v="No root cause"/>
    <s v="No root cause"/>
    <s v=" "/>
  </r>
  <r>
    <s v="Kotto-Antenne"/>
    <s v="LIT_303"/>
    <s v="Douala"/>
    <s v="IHS"/>
    <s v="Grid-Gen"/>
    <s v="LITTORAL"/>
    <s v="Douala"/>
    <s v="ZTE"/>
    <n v="0"/>
    <n v="0"/>
    <n v="0"/>
    <n v="0"/>
    <n v="0"/>
    <n v="0"/>
    <n v="0"/>
    <n v="0"/>
    <n v="0"/>
    <n v="9.5364163763115767E-2"/>
    <n v="0"/>
    <n v="0"/>
    <n v="0.54190101959575721"/>
    <n v="0"/>
    <n v="0"/>
    <n v="0"/>
    <n v="0"/>
    <n v="0"/>
    <n v="0"/>
    <n v="0"/>
    <n v="7.731506450591169E-2"/>
    <n v="7.731506450591169E-2"/>
    <n v="0"/>
    <n v="0"/>
    <m/>
    <n v="0"/>
    <n v="0"/>
    <n v="0"/>
    <n v="0"/>
    <n v="0"/>
    <n v="0"/>
    <x v="0"/>
    <m/>
    <x v="7"/>
    <x v="4"/>
    <s v="No root cause"/>
    <s v="No root cause"/>
    <s v=" "/>
  </r>
  <r>
    <s v="Djoungolo"/>
    <s v="CTR_029"/>
    <s v="Yaounde"/>
    <s v="IHS"/>
    <s v="Grid-Gen"/>
    <s v="CENTRE"/>
    <s v="Yaounde"/>
    <s v="ZTE"/>
    <n v="0"/>
    <n v="4.8939454902934658E-2"/>
    <n v="0"/>
    <n v="8.9532093153328902E-3"/>
    <n v="0"/>
    <n v="0"/>
    <n v="7.8652695379717984E-3"/>
    <n v="0"/>
    <n v="0"/>
    <n v="2.1621287093395893"/>
    <n v="8.0792904777803154E-2"/>
    <n v="0"/>
    <n v="4.844042941161363"/>
    <n v="0"/>
    <n v="0"/>
    <n v="1.2341874195637613E-2"/>
    <n v="0"/>
    <n v="0"/>
    <n v="0"/>
    <n v="0"/>
    <n v="7.4907328933063067E-2"/>
    <n v="7.4907328933063067E-2"/>
    <n v="0"/>
    <n v="0"/>
    <m/>
    <n v="0"/>
    <n v="0"/>
    <n v="0"/>
    <n v="0"/>
    <n v="0"/>
    <n v="0"/>
    <x v="0"/>
    <m/>
    <x v="7"/>
    <x v="4"/>
    <s v="No root cause"/>
    <s v="No root cause"/>
    <s v=" "/>
  </r>
  <r>
    <s v="CTR_946_Z_Nkolfoulou-foret-Bar"/>
    <s v="CTR_946"/>
    <s v="Yaounde"/>
    <s v="ESCO"/>
    <s v="GE"/>
    <s v="CENTRE"/>
    <s v="Yaounde"/>
    <s v="ZTE"/>
    <n v="0.13233628111507781"/>
    <n v="2.3479523903285369"/>
    <n v="0.13709824702582263"/>
    <n v="0"/>
    <n v="0"/>
    <n v="0"/>
    <n v="0"/>
    <n v="0"/>
    <n v="0"/>
    <n v="0"/>
    <n v="0.95658442555352985"/>
    <n v="0"/>
    <n v="2.6518442897786452"/>
    <n v="0"/>
    <n v="0"/>
    <n v="0"/>
    <n v="0.22891323020377616"/>
    <n v="0"/>
    <n v="0"/>
    <n v="0"/>
    <n v="7.4621967679984719E-2"/>
    <n v="7.4621967679984719E-2"/>
    <n v="0"/>
    <n v="0"/>
    <m/>
    <n v="0"/>
    <n v="0"/>
    <n v="0"/>
    <n v="0"/>
    <n v="0"/>
    <n v="0"/>
    <x v="0"/>
    <m/>
    <x v="7"/>
    <x v="4"/>
    <s v="No root cause"/>
    <s v="No root cause"/>
    <s v=" "/>
  </r>
  <r>
    <s v="Bodjongo "/>
    <s v="LIT_690"/>
    <s v="Douala"/>
    <s v="CAMUSAT"/>
    <s v="Good Grid + GE"/>
    <s v="LITTORAL"/>
    <s v="Douala"/>
    <s v="ZTE"/>
    <n v="0"/>
    <n v="0"/>
    <n v="0"/>
    <n v="0"/>
    <n v="0.37778262891908004"/>
    <n v="0"/>
    <n v="0"/>
    <n v="0"/>
    <n v="0.12987504030727717"/>
    <n v="0"/>
    <n v="0"/>
    <n v="0"/>
    <n v="0"/>
    <n v="0"/>
    <n v="0"/>
    <n v="0.22183270411177045"/>
    <n v="0"/>
    <n v="0"/>
    <n v="0"/>
    <n v="0.60419894815842257"/>
    <n v="6.5383397111573441E-2"/>
    <n v="6.5383397111573441E-2"/>
    <n v="0"/>
    <n v="0"/>
    <m/>
    <n v="0"/>
    <n v="0"/>
    <n v="0"/>
    <n v="0"/>
    <n v="0"/>
    <n v="0"/>
    <x v="0"/>
    <m/>
    <x v="7"/>
    <x v="4"/>
    <s v="No root cause"/>
    <s v="No root cause"/>
    <s v=" "/>
  </r>
  <r>
    <s v="Douggoy-Lopere-II"/>
    <s v="EXN_217"/>
    <s v="Maroua"/>
    <s v="CAMUSAT"/>
    <s v="Medium Grid + GE"/>
    <s v="EXTREME-NORD"/>
    <s v="Maroua"/>
    <s v="Huawei"/>
    <n v="0.24879934252767288"/>
    <n v="0.67373791851794784"/>
    <n v="0"/>
    <n v="0"/>
    <n v="0"/>
    <n v="0"/>
    <n v="0"/>
    <n v="0"/>
    <n v="0"/>
    <n v="0"/>
    <n v="0"/>
    <n v="0"/>
    <n v="0"/>
    <n v="0"/>
    <n v="0"/>
    <n v="0"/>
    <n v="3.9629722372036875"/>
    <n v="0"/>
    <n v="0"/>
    <n v="0"/>
    <n v="6.2280093484346516E-2"/>
    <n v="6.2280093484346516E-2"/>
    <n v="0"/>
    <n v="0"/>
    <m/>
    <n v="0"/>
    <n v="0"/>
    <n v="0"/>
    <n v="0"/>
    <n v="0"/>
    <n v="0"/>
    <x v="0"/>
    <m/>
    <x v="7"/>
    <x v="4"/>
    <s v="No root cause"/>
    <s v="No root cause"/>
    <s v=" "/>
  </r>
  <r>
    <s v="Mbidou-IHS"/>
    <s v="ADM_079"/>
    <s v="ADAMAOUA"/>
    <s v="IHS"/>
    <s v="Grid-Gen"/>
    <s v="ADAMAOUA"/>
    <s v="Mbidou"/>
    <s v="NOKIA"/>
    <n v="0"/>
    <n v="0"/>
    <n v="2.5022784293142787E-2"/>
    <n v="0"/>
    <n v="0"/>
    <n v="0"/>
    <n v="0"/>
    <n v="6.6616802048432469E-2"/>
    <n v="5.2241216224856175E-2"/>
    <n v="0"/>
    <n v="0"/>
    <n v="0"/>
    <n v="0"/>
    <n v="0"/>
    <n v="0"/>
    <n v="0.54084473939101496"/>
    <n v="2.6300676126995235"/>
    <n v="0"/>
    <n v="6.1465922426389513E-2"/>
    <n v="0"/>
    <n v="6.2188312015156795E-2"/>
    <n v="6.2188312015156795E-2"/>
    <n v="0"/>
    <n v="0"/>
    <m/>
    <n v="0"/>
    <n v="0"/>
    <n v="0"/>
    <n v="0"/>
    <n v="0"/>
    <n v="0"/>
    <x v="0"/>
    <m/>
    <x v="7"/>
    <x v="4"/>
    <s v="No root cause"/>
    <s v="No root cause"/>
    <s v=" "/>
  </r>
  <r>
    <s v="Soa-University-Stadium"/>
    <s v="CTR_674"/>
    <s v="Yaounde"/>
    <s v="IHS"/>
    <s v="Grid-Gen"/>
    <s v="CENTRE"/>
    <s v="Yaounde"/>
    <s v="ZTE"/>
    <n v="0"/>
    <n v="0"/>
    <n v="0"/>
    <n v="0"/>
    <n v="1.7959388813268158"/>
    <n v="0.20670855769861829"/>
    <n v="0"/>
    <n v="0"/>
    <n v="0.28405929236116489"/>
    <n v="0.79182397205742605"/>
    <n v="0"/>
    <n v="0"/>
    <n v="0.18646574380837364"/>
    <n v="0"/>
    <n v="0"/>
    <n v="0"/>
    <n v="0"/>
    <n v="0"/>
    <n v="0"/>
    <n v="1.0701046990437546E-3"/>
    <n v="5.9355140640294034E-2"/>
    <n v="5.9355140640294034E-2"/>
    <n v="0"/>
    <n v="0"/>
    <m/>
    <n v="0"/>
    <n v="0"/>
    <n v="0"/>
    <n v="0"/>
    <n v="0"/>
    <n v="0"/>
    <x v="0"/>
    <m/>
    <x v="7"/>
    <x v="4"/>
    <s v="No root cause"/>
    <s v="No root cause"/>
    <s v=" "/>
  </r>
  <r>
    <s v="Ngoulmekong-Nord"/>
    <s v="CTR_379"/>
    <s v="Yaounde"/>
    <s v="IHS"/>
    <s v="Grid-Gen"/>
    <s v="CENTRE"/>
    <s v="Yaounde"/>
    <s v="ZTE"/>
    <n v="0.10410335213863958"/>
    <n v="1.8770884876709675"/>
    <n v="0.10792005889856218"/>
    <n v="0"/>
    <n v="0"/>
    <n v="0"/>
    <n v="0"/>
    <n v="0"/>
    <n v="5.9836687754863265"/>
    <n v="0"/>
    <n v="0.7676039357024026"/>
    <n v="0"/>
    <n v="2.117219982136386"/>
    <n v="0"/>
    <n v="0"/>
    <n v="0"/>
    <n v="0.19206595840003643"/>
    <n v="0"/>
    <n v="0"/>
    <n v="0"/>
    <n v="5.8302871019567055E-2"/>
    <n v="5.8302871019567055E-2"/>
    <n v="0"/>
    <n v="0"/>
    <m/>
    <n v="0"/>
    <n v="0"/>
    <n v="0"/>
    <n v="0"/>
    <n v="0"/>
    <n v="0"/>
    <x v="0"/>
    <m/>
    <x v="7"/>
    <x v="4"/>
    <s v="No root cause"/>
    <s v="No root cause"/>
    <s v=" "/>
  </r>
  <r>
    <s v="MVAMEBOD"/>
    <s v="CTR_981"/>
    <s v="CENTRE"/>
    <m/>
    <m/>
    <s v="CENTRE"/>
    <s v="Mvamebod"/>
    <s v="NOKIA"/>
    <n v="1.9083402819608082"/>
    <n v="4.6739457589141615"/>
    <n v="10.182897297290509"/>
    <n v="0"/>
    <n v="0"/>
    <n v="0"/>
    <n v="0"/>
    <n v="0"/>
    <n v="0.83659159600246902"/>
    <n v="5.6169736098747695E-2"/>
    <n v="0"/>
    <n v="0"/>
    <n v="0"/>
    <n v="0"/>
    <n v="0"/>
    <n v="0"/>
    <n v="0"/>
    <n v="0"/>
    <n v="0"/>
    <n v="0"/>
    <n v="5.7036580459032031E-2"/>
    <n v="5.7036580459032031E-2"/>
    <n v="0"/>
    <n v="0"/>
    <m/>
    <n v="0"/>
    <n v="0"/>
    <n v="0"/>
    <n v="0"/>
    <n v="0"/>
    <n v="0"/>
    <x v="0"/>
    <m/>
    <x v="7"/>
    <x v="4"/>
    <s v="No root cause"/>
    <s v="No root cause"/>
    <s v=" "/>
  </r>
  <r>
    <s v="Djangane"/>
    <s v="EST_008"/>
    <s v="CENTRE"/>
    <s v="IHS"/>
    <s v="Grid-Gen"/>
    <s v="EST"/>
    <s v="Djangane"/>
    <s v="NOKIA"/>
    <n v="0.11257501433940306"/>
    <n v="4.8172546535286229E-2"/>
    <n v="0"/>
    <n v="0.34368195917621897"/>
    <n v="0.20260648968561756"/>
    <n v="0.15318548766811343"/>
    <n v="4.4088313600602655E-2"/>
    <n v="4.106277091483963"/>
    <n v="4.3892127739111268E-2"/>
    <n v="0.11790770275630422"/>
    <n v="0"/>
    <n v="0"/>
    <n v="0"/>
    <n v="9.0209826129388479E-2"/>
    <n v="0"/>
    <n v="0"/>
    <n v="7.3712378685797372E-2"/>
    <n v="2.3322040161742756"/>
    <n v="0.16823829376799573"/>
    <n v="0"/>
    <n v="4.9973889445343152E-2"/>
    <n v="4.9973889445343152E-2"/>
    <n v="0"/>
    <n v="0"/>
    <m/>
    <n v="0"/>
    <n v="0"/>
    <n v="0"/>
    <n v="0"/>
    <n v="0"/>
    <n v="0"/>
    <x v="0"/>
    <m/>
    <x v="7"/>
    <x v="4"/>
    <s v="No root cause"/>
    <s v="No root cause"/>
    <s v=" "/>
  </r>
  <r>
    <s v="CTR_1050_Z_Nouvelle-Route-Nkomo"/>
    <s v="CTR_1050"/>
    <s v="Yaounde"/>
    <s v="ESCO"/>
    <s v="Good Grid + GE"/>
    <s v="CTR"/>
    <s v="Yaoundé"/>
    <s v="ZTE"/>
    <n v="0"/>
    <n v="5.4523974625677347"/>
    <n v="0.74275967160626866"/>
    <n v="0"/>
    <n v="0"/>
    <n v="0"/>
    <n v="0"/>
    <n v="2.924364286468454"/>
    <n v="9.2164550712975135"/>
    <n v="0"/>
    <n v="0"/>
    <n v="0"/>
    <n v="0"/>
    <n v="0"/>
    <n v="0"/>
    <n v="0"/>
    <n v="0"/>
    <n v="0"/>
    <n v="0"/>
    <n v="0"/>
    <n v="4.3927797895746482E-2"/>
    <n v="4.3927797895746482E-2"/>
    <n v="0"/>
    <n v="0"/>
    <m/>
    <n v="0"/>
    <n v="0"/>
    <n v="0"/>
    <n v="0"/>
    <n v="0"/>
    <n v="0"/>
    <x v="1"/>
    <m/>
    <x v="5"/>
    <x v="2"/>
    <s v="EXCLU"/>
    <s v="Exclu"/>
    <s v=" "/>
  </r>
  <r>
    <s v="Colline-du-loup"/>
    <s v="LIT_133"/>
    <s v="LITTORAL"/>
    <s v="IHS"/>
    <s v="Solar-Gen"/>
    <s v="LITTORAL"/>
    <s v="Ebodje"/>
    <s v="NOKIA"/>
    <n v="0"/>
    <n v="2.051034006500451E-3"/>
    <n v="0"/>
    <n v="0"/>
    <n v="0"/>
    <n v="0"/>
    <n v="0"/>
    <n v="0"/>
    <n v="0"/>
    <n v="0"/>
    <n v="3.3727246817484962"/>
    <n v="0"/>
    <n v="0"/>
    <n v="0"/>
    <n v="0"/>
    <n v="0"/>
    <n v="0"/>
    <n v="4.6050172215516293E-2"/>
    <n v="0"/>
    <n v="0"/>
    <n v="4.2964703666606797E-2"/>
    <n v="4.2964703666606797E-2"/>
    <n v="0"/>
    <n v="0"/>
    <m/>
    <n v="0"/>
    <n v="0"/>
    <n v="0"/>
    <n v="0"/>
    <n v="0"/>
    <n v="0"/>
    <x v="0"/>
    <m/>
    <x v="7"/>
    <x v="4"/>
    <s v="No root cause"/>
    <s v="No root cause"/>
    <s v=" "/>
  </r>
  <r>
    <s v="Ntem"/>
    <s v="NRO_056"/>
    <s v="NORD-OUEST"/>
    <s v="IHS"/>
    <s v="Hybrid-Gen"/>
    <s v="NORD-OUEST"/>
    <s v="Ntem"/>
    <s v="NOKIA"/>
    <n v="6.3233624927506442"/>
    <n v="6.0866526397660339"/>
    <n v="5.0624324689667493"/>
    <n v="4.4505502239523462"/>
    <n v="6.0922785054197028"/>
    <n v="4.2662477754978649"/>
    <n v="1.8971323851655781"/>
    <n v="0.1451256748708003"/>
    <n v="0.842833189356063"/>
    <n v="1.7232673927655726"/>
    <n v="2.9699075835784341"/>
    <n v="4.0128926214140223E-3"/>
    <n v="2.0837250783763488"/>
    <n v="1.2398411393904114"/>
    <n v="4.0128926214140215E-3"/>
    <n v="2.054601022164006E-2"/>
    <n v="1.515981656978832E-3"/>
    <n v="6.3760404984690336E-2"/>
    <n v="7.9205582807555311E-2"/>
    <n v="0.45729140805803131"/>
    <n v="4.1448722009628021E-2"/>
    <n v="4.1448722009628021E-2"/>
    <n v="0"/>
    <n v="0"/>
    <m/>
    <n v="1.4262712130421507"/>
    <n v="0"/>
    <n v="0"/>
    <n v="0"/>
    <n v="0"/>
    <n v="0"/>
    <x v="2"/>
    <m/>
    <x v="7"/>
    <x v="4"/>
    <s v="No root cause"/>
    <s v="No root cause"/>
    <s v="[CellDown NOKIA -  11/05/2026] Check FME ongoing    ;   [CellDown NOKIA -  11/05/2026] Check FME ongoing    ;   [CellDown NOKIA -  11/05/2026] Check FME ongoing    ;    "/>
  </r>
  <r>
    <s v="Garoua-Boulai-Entrance"/>
    <s v="EST_144"/>
    <s v="CENTRE"/>
    <s v="CAMUSAT"/>
    <s v="Hybrid Solar - S3"/>
    <s v="EST"/>
    <s v="Garoua-Boulai"/>
    <s v="ZTE"/>
    <n v="0"/>
    <n v="0"/>
    <n v="0"/>
    <n v="0.15388105572249197"/>
    <n v="0"/>
    <n v="0"/>
    <n v="0"/>
    <n v="0"/>
    <n v="0"/>
    <n v="0"/>
    <n v="0"/>
    <n v="0"/>
    <n v="0"/>
    <n v="0"/>
    <n v="0"/>
    <n v="0"/>
    <n v="0"/>
    <n v="0"/>
    <n v="0"/>
    <n v="0"/>
    <n v="4.1413051852993044E-2"/>
    <n v="4.1413051852993044E-2"/>
    <n v="0"/>
    <n v="0"/>
    <m/>
    <n v="4.1270371226454709E-2"/>
    <n v="0"/>
    <n v="0"/>
    <n v="0"/>
    <n v="0"/>
    <n v="0"/>
    <x v="0"/>
    <m/>
    <x v="7"/>
    <x v="4"/>
    <s v="No root cause"/>
    <s v="No root cause"/>
    <s v=" "/>
  </r>
  <r>
    <s v="Mbonso"/>
    <s v="NRO_057"/>
    <s v="NORD-OUEST"/>
    <s v="IHS"/>
    <s v="Gen Only"/>
    <s v="NORD-OUEST"/>
    <s v="Mbonso"/>
    <s v="NOKIA"/>
    <n v="6.426604496629083"/>
    <n v="6.0915041995037473"/>
    <n v="3.0995278979412091"/>
    <n v="3.6096773226188565"/>
    <n v="5.5948020540973111"/>
    <n v="3.9143188500284531"/>
    <n v="8.6721252367167203"/>
    <n v="6.8921400625977212"/>
    <n v="3.1696769062168761"/>
    <n v="7.0950334724514903"/>
    <n v="5.0683987678083655"/>
    <n v="5.7964004531536632E-3"/>
    <n v="2.1168282332009478"/>
    <n v="1.2452630031988996"/>
    <n v="5.7964004531536632E-3"/>
    <n v="2.1259413354336048E-2"/>
    <n v="0.12304420531171441"/>
    <n v="7.82424885784158E-2"/>
    <n v="3.7591172920358531"/>
    <n v="2.0412960537392313"/>
    <n v="4.0967174895058314E-2"/>
    <n v="4.0967174895058314E-2"/>
    <n v="0"/>
    <n v="0"/>
    <m/>
    <n v="1.4348498857128182"/>
    <n v="0"/>
    <n v="0"/>
    <n v="0"/>
    <n v="0"/>
    <n v="0"/>
    <x v="2"/>
    <m/>
    <x v="1"/>
    <x v="0"/>
    <s v="Defaut GE &amp; Power Cabinet"/>
    <s v="PASSIVE"/>
    <s v="[CellDown NOKIA -  11/05/2026] Check BO RAN  ongoing    ;   [CellDown NOKIA -  11/05/2026] Check BO RAN  ongoing    ;   [CellDown NOKIA -  11/05/2026] Power issue   ;    "/>
  </r>
  <r>
    <s v="PK15"/>
    <s v="LIT_271"/>
    <s v="Douala"/>
    <s v="IHS"/>
    <s v="Grid-Gen"/>
    <s v="LITTORAL"/>
    <s v="Douala"/>
    <s v="ZTE"/>
    <n v="0"/>
    <n v="0.22079826956936169"/>
    <n v="0"/>
    <n v="3.4067318146407439"/>
    <n v="0"/>
    <n v="0"/>
    <n v="0"/>
    <n v="0"/>
    <n v="0"/>
    <n v="0"/>
    <n v="0"/>
    <n v="0"/>
    <n v="0"/>
    <n v="0"/>
    <n v="0"/>
    <n v="0"/>
    <n v="0"/>
    <n v="0"/>
    <n v="0.14009454018314466"/>
    <n v="0"/>
    <n v="3.9005316280144781E-2"/>
    <n v="3.9005316280144781E-2"/>
    <n v="0"/>
    <n v="0"/>
    <m/>
    <n v="0"/>
    <n v="0"/>
    <n v="0"/>
    <n v="0"/>
    <n v="0"/>
    <n v="0"/>
    <x v="0"/>
    <m/>
    <x v="7"/>
    <x v="4"/>
    <s v="No root cause"/>
    <s v="No root cause"/>
    <s v=" "/>
  </r>
  <r>
    <s v="EXN_360_H_Maroua-Cge-Protestant"/>
    <s v="EXN_360"/>
    <s v="Maroua"/>
    <s v="ESCO"/>
    <s v="Hybrid Solar - S1"/>
    <s v="EXN"/>
    <s v="Maroua"/>
    <s v="Huawei"/>
    <n v="0.47717752038192751"/>
    <n v="0.7969426395345186"/>
    <n v="0"/>
    <n v="2.229188603812998"/>
    <n v="0.23453127987375622"/>
    <n v="0"/>
    <n v="0"/>
    <n v="0"/>
    <n v="0"/>
    <n v="0"/>
    <n v="0"/>
    <n v="0"/>
    <n v="7.1982376089009883E-2"/>
    <s v=""/>
    <n v="0"/>
    <n v="0.122848019450223"/>
    <n v="0"/>
    <n v="1.0861562695294109E-2"/>
    <n v="0"/>
    <n v="6.9378454654670076E-3"/>
    <n v="3.7810366032879322E-2"/>
    <n v="3.7810366032879322E-2"/>
    <n v="0"/>
    <n v="5.6002145916623138E-3"/>
    <m/>
    <n v="0"/>
    <n v="0"/>
    <n v="0"/>
    <n v="0"/>
    <n v="0"/>
    <n v="0"/>
    <x v="0"/>
    <m/>
    <x v="7"/>
    <x v="4"/>
    <s v="No root cause"/>
    <s v="No root cause"/>
    <s v=" "/>
  </r>
  <r>
    <s v="Hikoa-Malep-Camrail"/>
    <s v="LIT_402"/>
    <s v="CENTRE"/>
    <s v="CAMUSAT"/>
    <s v="Hybrid Solar - S3"/>
    <s v="LITTORAL"/>
    <s v="Messondo"/>
    <s v="NOKIA"/>
    <n v="1.4789141207899657E-3"/>
    <n v="0"/>
    <n v="2.8676505512878602E-3"/>
    <n v="0"/>
    <n v="2.0510340065006218E-3"/>
    <n v="0"/>
    <n v="0.87256375695007082"/>
    <n v="0"/>
    <n v="6.1561089156169282E-3"/>
    <n v="4.1701036598604656E-2"/>
    <n v="1.0388440728480478E-2"/>
    <n v="2.6752617476094621E-3"/>
    <n v="1.5159816569788325E-3"/>
    <n v="9.2207354900938135E-3"/>
    <n v="2.6752617476094621E-3"/>
    <n v="1.515981656978832E-3"/>
    <n v="0.12045811895569196"/>
    <n v="3.210314097131252E-3"/>
    <n v="0"/>
    <n v="8.0115171801742227E-2"/>
    <n v="3.3244585983625945E-2"/>
    <n v="3.3244585983625945E-2"/>
    <n v="0"/>
    <n v="0"/>
    <m/>
    <n v="0"/>
    <n v="0"/>
    <n v="0"/>
    <n v="0"/>
    <n v="0"/>
    <n v="0"/>
    <x v="0"/>
    <m/>
    <x v="7"/>
    <x v="4"/>
    <s v="No root cause"/>
    <s v="No root cause"/>
    <s v=" "/>
  </r>
  <r>
    <s v="Soa"/>
    <s v="CTR_031"/>
    <s v="Yaounde"/>
    <s v="IHS"/>
    <s v="Grid-Gen"/>
    <s v="CENTRE"/>
    <s v="Yaounde"/>
    <s v="ZTE"/>
    <n v="0"/>
    <n v="0"/>
    <n v="0"/>
    <n v="0"/>
    <n v="0"/>
    <n v="0"/>
    <n v="0"/>
    <n v="0"/>
    <n v="0"/>
    <n v="0"/>
    <n v="0"/>
    <n v="0"/>
    <n v="0"/>
    <n v="0"/>
    <n v="0"/>
    <n v="0"/>
    <n v="0"/>
    <n v="0"/>
    <n v="0"/>
    <n v="3.1585923700108133E-2"/>
    <n v="3.3191080748673767E-2"/>
    <n v="3.3191080748673767E-2"/>
    <n v="0"/>
    <n v="0"/>
    <m/>
    <n v="0"/>
    <n v="0"/>
    <n v="0"/>
    <n v="0"/>
    <n v="0"/>
    <n v="0"/>
    <x v="0"/>
    <m/>
    <x v="7"/>
    <x v="4"/>
    <s v="No root cause"/>
    <s v="No root cause"/>
    <s v=" "/>
  </r>
  <r>
    <s v="Ntumbaw"/>
    <s v="NRO_245"/>
    <s v="NORD-OUEST"/>
    <s v="IHS"/>
    <s v="Gen Only"/>
    <s v="NORD-OUEST"/>
    <s v="Ntumbaw"/>
    <s v="NOKIA"/>
    <n v="6.6795709534364009"/>
    <n v="7.1878665225366891"/>
    <n v="5.2309676455574046"/>
    <n v="3.5568309949429735"/>
    <n v="5.3269582284953012"/>
    <n v="5.3891041774348967"/>
    <n v="4.9280140027906585"/>
    <n v="1.8570496989804355"/>
    <n v="3.5374537681606575"/>
    <n v="4.2923969137891502"/>
    <n v="6.3637525031808782"/>
    <n v="6.0639266279144729E-3"/>
    <n v="0.29014017048756729"/>
    <n v="1.2981261753316611"/>
    <n v="6.0639266279144729E-3"/>
    <n v="1.9618586149135714E-3"/>
    <n v="0"/>
    <n v="6.452731335233837E-2"/>
    <n v="6.0674936435780855E-2"/>
    <n v="0"/>
    <n v="3.2727368712421483E-2"/>
    <n v="3.2727368712421483E-2"/>
    <n v="0"/>
    <n v="0"/>
    <m/>
    <n v="0"/>
    <n v="0"/>
    <n v="0"/>
    <n v="0"/>
    <n v="0"/>
    <n v="0"/>
    <x v="2"/>
    <m/>
    <x v="7"/>
    <x v="4"/>
    <s v="No root cause"/>
    <s v="No root cause"/>
    <s v=" "/>
  </r>
  <r>
    <s v="Titi-Garage"/>
    <s v="CTR_542"/>
    <s v="Yaounde"/>
    <s v="IHS"/>
    <s v="Grid-Gen"/>
    <s v="CENTRE"/>
    <s v="Yaounde"/>
    <s v="ZTE"/>
    <n v="13.868556899607057"/>
    <n v="13.868556899607057"/>
    <n v="13.868556899607057"/>
    <n v="13.868556899607057"/>
    <n v="13.868556899607057"/>
    <n v="13.868556899607057"/>
    <n v="0"/>
    <n v="0"/>
    <n v="0"/>
    <n v="0"/>
    <n v="1.1539830723704667"/>
    <n v="0"/>
    <n v="0.2942787922370324"/>
    <n v="0"/>
    <n v="0"/>
    <n v="0"/>
    <n v="5.6394517639605672E-2"/>
    <n v="0"/>
    <n v="0"/>
    <n v="0"/>
    <n v="3.128272736871282E-2"/>
    <n v="3.128272736871282E-2"/>
    <n v="0"/>
    <n v="0"/>
    <m/>
    <n v="0"/>
    <n v="0"/>
    <n v="0"/>
    <n v="0"/>
    <n v="0"/>
    <n v="0"/>
    <x v="0"/>
    <m/>
    <x v="7"/>
    <x v="4"/>
    <s v="No root cause"/>
    <s v="No root cause"/>
    <s v=" "/>
  </r>
  <r>
    <s v="Nkometou"/>
    <s v="CTR_061"/>
    <s v="CENTRE"/>
    <s v="IHS"/>
    <s v="Grid-Gen"/>
    <s v="CENTRE"/>
    <s v="Nkometou"/>
    <s v="ZTE"/>
    <n v="0"/>
    <n v="0"/>
    <n v="0.68436762519511585"/>
    <n v="1.5409507666230065"/>
    <n v="1.5409507666230065"/>
    <n v="1.5409507666230065"/>
    <n v="1.5409507666230065"/>
    <n v="1.5409507666230065"/>
    <n v="1.5409507666230065"/>
    <n v="1.5409507666230065"/>
    <n v="1.3901195092927894"/>
    <n v="0"/>
    <n v="0"/>
    <n v="0"/>
    <n v="0"/>
    <n v="0"/>
    <n v="0"/>
    <n v="0"/>
    <n v="0"/>
    <n v="1.8744667311583155E-2"/>
    <n v="2.9213858283894445E-2"/>
    <n v="2.9213858283894445E-2"/>
    <n v="0"/>
    <n v="0"/>
    <m/>
    <n v="0"/>
    <n v="0"/>
    <n v="0"/>
    <n v="0"/>
    <n v="0"/>
    <n v="0"/>
    <x v="0"/>
    <m/>
    <x v="7"/>
    <x v="4"/>
    <s v="No root cause"/>
    <s v="No root cause"/>
    <s v=" "/>
  </r>
  <r>
    <s v="Bfsam-Tamdja"/>
    <s v="OST_019"/>
    <s v="Bafoussam"/>
    <s v="CAMUSAT"/>
    <s v="Good Grid + GE"/>
    <s v="OUEST"/>
    <s v="Bafoussam"/>
    <s v="Huawei"/>
    <n v="12.353377821152687"/>
    <n v="11.809318757080526"/>
    <n v="11.630272405852192"/>
    <n v="13.176769881831904"/>
    <n v="6.9795973838080307"/>
    <n v="9.1441516637987856"/>
    <n v="7.8101413108925239"/>
    <n v="8.5006977082637754"/>
    <n v="9.7058496203268518"/>
    <n v="7.995750970941665"/>
    <n v="8.3316746710498144"/>
    <n v="0"/>
    <n v="0"/>
    <n v="0"/>
    <n v="0"/>
    <n v="0"/>
    <n v="0"/>
    <n v="0"/>
    <n v="0"/>
    <n v="0"/>
    <n v="2.8767981325959601E-2"/>
    <n v="2.8767981325959601E-2"/>
    <n v="0"/>
    <n v="0"/>
    <m/>
    <n v="0"/>
    <n v="0"/>
    <n v="0"/>
    <n v="0"/>
    <n v="0"/>
    <n v="0"/>
    <x v="0"/>
    <m/>
    <x v="7"/>
    <x v="4"/>
    <s v="No root cause"/>
    <s v="No root cause"/>
    <s v=" "/>
  </r>
  <r>
    <s v="Makepe-Maturite"/>
    <s v="LIT_401"/>
    <s v="Douala"/>
    <s v="IHS"/>
    <s v="Grid-Gen"/>
    <s v="LITTORAL"/>
    <s v="Douala"/>
    <s v="ZTE"/>
    <n v="0"/>
    <n v="0"/>
    <n v="0"/>
    <n v="2.3185601812614315E-3"/>
    <n v="0"/>
    <n v="0"/>
    <n v="0"/>
    <n v="0"/>
    <n v="0"/>
    <n v="0"/>
    <n v="13.796556688439729"/>
    <n v="0"/>
    <n v="0"/>
    <n v="0"/>
    <n v="0"/>
    <n v="2.7804887096820302E-2"/>
    <n v="0"/>
    <n v="0"/>
    <n v="0"/>
    <n v="0"/>
    <n v="2.7448185530472131E-2"/>
    <n v="2.7448185530472131E-2"/>
    <n v="0"/>
    <n v="0"/>
    <m/>
    <n v="0"/>
    <n v="0"/>
    <n v="0"/>
    <n v="0"/>
    <n v="0"/>
    <n v="0"/>
    <x v="0"/>
    <m/>
    <x v="7"/>
    <x v="4"/>
    <s v="No root cause"/>
    <s v="No root cause"/>
    <s v=" "/>
  </r>
  <r>
    <s v="Ayene-II"/>
    <s v="CTR_791"/>
    <s v="Yaounde"/>
    <s v="CAMUSAT"/>
    <s v="Good Grid + GE"/>
    <s v="CENTRE"/>
    <s v="Yaounde"/>
    <s v="ZTE"/>
    <n v="0"/>
    <n v="0"/>
    <n v="0"/>
    <n v="0.74085131822630856"/>
    <n v="0"/>
    <n v="0"/>
    <n v="0"/>
    <n v="3.0716820333701449"/>
    <n v="3.4684590206972521"/>
    <n v="7.6013103788741043E-2"/>
    <n v="0"/>
    <n v="0"/>
    <n v="13.306769767687401"/>
    <n v="0"/>
    <n v="0"/>
    <n v="0"/>
    <n v="0"/>
    <n v="0"/>
    <n v="0"/>
    <n v="1.3394322167147501"/>
    <n v="2.4398387138197305E-2"/>
    <n v="2.4398387138197305E-2"/>
    <n v="0"/>
    <n v="0.5978496602774277"/>
    <m/>
    <n v="0"/>
    <n v="0"/>
    <n v="0"/>
    <n v="0"/>
    <n v="0"/>
    <n v="0"/>
    <x v="0"/>
    <m/>
    <x v="7"/>
    <x v="4"/>
    <s v="No root cause"/>
    <s v="No root cause"/>
    <s v=" "/>
  </r>
  <r>
    <s v="Simbock-II"/>
    <s v="CTR_716"/>
    <s v="Yaounde"/>
    <s v="CAMUSAT"/>
    <s v="Good Grid + GE"/>
    <s v="CENTRE"/>
    <s v="Yaounde"/>
    <s v="ZTE"/>
    <n v="0"/>
    <n v="2.0421699725767839"/>
    <n v="0"/>
    <n v="0"/>
    <n v="0"/>
    <n v="0"/>
    <n v="0"/>
    <n v="0.41757268864519032"/>
    <n v="0.15916023890444153"/>
    <n v="1.4238278073126662"/>
    <n v="2.1972816487031647E-2"/>
    <n v="0"/>
    <n v="1.2645070527034249E-2"/>
    <n v="0"/>
    <n v="0"/>
    <n v="8.211270057329019E-2"/>
    <n v="8.1898679633482019E-2"/>
    <n v="0"/>
    <n v="0"/>
    <n v="2.4663416401994103"/>
    <n v="2.3899004945310384E-2"/>
    <n v="2.3899004945310384E-2"/>
    <n v="0"/>
    <n v="0"/>
    <m/>
    <n v="0"/>
    <n v="0"/>
    <n v="0"/>
    <n v="0"/>
    <n v="0"/>
    <n v="0"/>
    <x v="0"/>
    <m/>
    <x v="7"/>
    <x v="4"/>
    <s v="No root cause"/>
    <s v="No root cause"/>
    <s v=" "/>
  </r>
  <r>
    <s v="NYOM-Camtel"/>
    <s v="CTR_551"/>
    <s v="Yaounde"/>
    <s v="CAMUSAT"/>
    <s v="HGB"/>
    <s v="CENTRE"/>
    <s v="Yaounde"/>
    <s v="ZTE"/>
    <n v="0"/>
    <n v="0"/>
    <n v="0"/>
    <n v="0"/>
    <n v="0"/>
    <n v="0"/>
    <n v="0"/>
    <n v="0"/>
    <n v="6.4206281942625276E-4"/>
    <n v="0.13344205597075612"/>
    <n v="0"/>
    <n v="0"/>
    <n v="0"/>
    <n v="0"/>
    <n v="0"/>
    <n v="0"/>
    <n v="0"/>
    <n v="0"/>
    <n v="0"/>
    <n v="9.102667271632523"/>
    <n v="2.3774159397088469E-2"/>
    <n v="2.3774159397088469E-2"/>
    <n v="0"/>
    <n v="0"/>
    <m/>
    <n v="11.743560823324287"/>
    <n v="0"/>
    <n v="0"/>
    <n v="0"/>
    <n v="0"/>
    <n v="0"/>
    <x v="0"/>
    <m/>
    <x v="7"/>
    <x v="4"/>
    <s v="No root cause"/>
    <s v="No root cause"/>
    <s v=" "/>
  </r>
  <r>
    <s v="BAFIA-BEGNIAN-IHS"/>
    <s v="CTR_828"/>
    <s v="CENTRE"/>
    <s v="IHS"/>
    <s v="Grid-Gen"/>
    <s v="CENTRE"/>
    <s v="Bafia"/>
    <s v="ZTE"/>
    <n v="0"/>
    <n v="0.13980917893006692"/>
    <n v="0"/>
    <n v="0"/>
    <n v="0.19961019652829567"/>
    <n v="0"/>
    <n v="0"/>
    <n v="0"/>
    <n v="3.7562815145833865"/>
    <n v="0"/>
    <n v="2.0872927207197955"/>
    <n v="0"/>
    <n v="0"/>
    <n v="0"/>
    <n v="0"/>
    <n v="3.4885413188826091E-2"/>
    <n v="0"/>
    <n v="0"/>
    <n v="0"/>
    <n v="0"/>
    <n v="2.0171473576975286E-2"/>
    <n v="2.0171473576975286E-2"/>
    <n v="0"/>
    <n v="0"/>
    <m/>
    <n v="0"/>
    <n v="0"/>
    <n v="0"/>
    <n v="0"/>
    <n v="0"/>
    <n v="0"/>
    <x v="0"/>
    <m/>
    <x v="7"/>
    <x v="4"/>
    <s v="No root cause"/>
    <s v="No root cause"/>
    <s v=" "/>
  </r>
  <r>
    <s v="Nkometou-II"/>
    <s v="CTR_750"/>
    <s v="Yaounde"/>
    <s v="CAMUSAT"/>
    <s v="Hybrid Solar - S1"/>
    <s v="CENTRE"/>
    <s v="Yaounde"/>
    <s v="ZTE"/>
    <n v="5.3505234952196076E-5"/>
    <n v="0"/>
    <n v="0"/>
    <n v="0"/>
    <n v="0"/>
    <n v="4.6284168443040485"/>
    <n v="0"/>
    <n v="9.4221113593754051"/>
    <n v="19.545283977251003"/>
    <n v="0"/>
    <n v="0"/>
    <n v="0"/>
    <n v="0"/>
    <n v="0"/>
    <n v="0"/>
    <n v="0"/>
    <n v="7.2519925349496184"/>
    <n v="0"/>
    <n v="0"/>
    <n v="0.17266139319070975"/>
    <n v="1.9190544269517974E-2"/>
    <n v="1.9190544269517974E-2"/>
    <n v="0"/>
    <n v="0"/>
    <m/>
    <n v="12.549206981077699"/>
    <n v="0"/>
    <n v="0"/>
    <n v="0"/>
    <n v="0"/>
    <n v="0"/>
    <x v="0"/>
    <m/>
    <x v="7"/>
    <x v="4"/>
    <s v="No root cause"/>
    <s v="No root cause"/>
    <s v=" "/>
  </r>
  <r>
    <s v="Bfsam-Centre-II"/>
    <s v="OST_170"/>
    <s v="Bafoussam"/>
    <s v="IHS"/>
    <s v="GridOnly"/>
    <s v="OUEST"/>
    <s v="Bafoussam"/>
    <s v="Huawei"/>
    <n v="0"/>
    <n v="0"/>
    <n v="0"/>
    <n v="0"/>
    <n v="0"/>
    <n v="0"/>
    <n v="0"/>
    <n v="0"/>
    <n v="8.9175391586979543E-5"/>
    <n v="0"/>
    <n v="1.8275604751835588"/>
    <n v="2.778705201850282E-2"/>
    <n v="0"/>
    <n v="0"/>
    <n v="2.7787052018502824E-2"/>
    <n v="0"/>
    <n v="0"/>
    <n v="0"/>
    <n v="0"/>
    <n v="9.6844475263459781E-2"/>
    <n v="1.9137039034565807E-2"/>
    <n v="1.9137039034565807E-2"/>
    <n v="0"/>
    <n v="0"/>
    <m/>
    <n v="0"/>
    <n v="0"/>
    <n v="0"/>
    <n v="0"/>
    <n v="0"/>
    <n v="0"/>
    <x v="0"/>
    <m/>
    <x v="7"/>
    <x v="4"/>
    <s v="No root cause"/>
    <s v="No root cause"/>
    <s v=" "/>
  </r>
  <r>
    <s v="Soa-II"/>
    <s v="CTR_317"/>
    <s v="Yaounde"/>
    <s v="IHS"/>
    <s v="Grid-Gen"/>
    <s v="CENTRE"/>
    <s v="Yaounde"/>
    <s v="ZTE"/>
    <n v="0"/>
    <n v="0"/>
    <n v="0"/>
    <n v="0"/>
    <n v="0"/>
    <n v="0"/>
    <n v="0"/>
    <n v="0"/>
    <n v="0"/>
    <n v="0"/>
    <n v="0"/>
    <n v="0"/>
    <n v="0"/>
    <n v="0"/>
    <n v="0"/>
    <n v="0"/>
    <n v="0"/>
    <n v="0"/>
    <n v="0"/>
    <n v="4.3089549214828389E-2"/>
    <n v="1.7514046907682379E-2"/>
    <n v="1.7514046907682379E-2"/>
    <n v="0"/>
    <n v="0"/>
    <m/>
    <n v="0"/>
    <n v="0"/>
    <n v="0"/>
    <n v="0"/>
    <n v="0"/>
    <n v="0"/>
    <x v="0"/>
    <m/>
    <x v="7"/>
    <x v="4"/>
    <s v="No root cause"/>
    <s v="No root cause"/>
    <s v=" "/>
  </r>
  <r>
    <s v="Goyoum"/>
    <s v="EST_023"/>
    <s v="CENTRE"/>
    <s v="CAMUSAT"/>
    <m/>
    <s v="EST"/>
    <s v="Goyoum"/>
    <s v="NOKIA"/>
    <n v="2.4969109644355321E-3"/>
    <n v="0"/>
    <n v="0"/>
    <n v="0"/>
    <n v="0"/>
    <n v="0"/>
    <n v="0"/>
    <n v="0"/>
    <n v="0"/>
    <n v="0"/>
    <n v="0"/>
    <n v="0"/>
    <n v="0"/>
    <n v="0"/>
    <n v="0"/>
    <n v="0"/>
    <n v="0"/>
    <n v="0"/>
    <n v="0"/>
    <n v="0"/>
    <n v="1.7103840106382658E-2"/>
    <n v="1.7103840106382658E-2"/>
    <n v="0"/>
    <n v="0"/>
    <m/>
    <n v="0"/>
    <n v="0"/>
    <n v="0"/>
    <n v="0"/>
    <n v="0"/>
    <n v="0"/>
    <x v="0"/>
    <m/>
    <x v="7"/>
    <x v="4"/>
    <s v="No root cause"/>
    <s v="No root cause"/>
    <s v="[CellDown NOKIA -  11/05/2026] Check FME ongoing    ;   [CellDown NOKIA -  11/05/2026] Check FME ongoing    ;   [CellDown NOKIA -  11/05/2026] Check FME ongoing    ;    "/>
  </r>
  <r>
    <s v="Bfsam-Ndiandam"/>
    <s v="OST_119"/>
    <s v="Bafoussam"/>
    <s v="IHS"/>
    <s v="GridOnly"/>
    <s v="OUEST"/>
    <s v="Bafoussam"/>
    <s v="Huawei"/>
    <n v="0"/>
    <n v="3.1478913230203784E-2"/>
    <n v="0"/>
    <n v="0"/>
    <n v="0"/>
    <n v="0"/>
    <n v="0"/>
    <n v="0"/>
    <n v="0"/>
    <n v="6.5633088208016952"/>
    <n v="0"/>
    <n v="0"/>
    <n v="0"/>
    <n v="0"/>
    <n v="0"/>
    <n v="1.738920135946101E-2"/>
    <n v="0"/>
    <n v="0"/>
    <n v="0"/>
    <n v="1.5873219702482358E-2"/>
    <n v="1.5534353214451834E-2"/>
    <n v="1.5534353214451834E-2"/>
    <n v="0"/>
    <n v="0"/>
    <m/>
    <n v="0"/>
    <n v="0"/>
    <n v="0"/>
    <n v="0"/>
    <n v="0"/>
    <n v="0"/>
    <x v="0"/>
    <m/>
    <x v="7"/>
    <x v="4"/>
    <s v="No root cause"/>
    <s v="No root cause"/>
    <s v=" "/>
  </r>
  <r>
    <s v="Biteng-GP"/>
    <s v="CTR_556"/>
    <s v="Yaounde"/>
    <s v="CAMUSAT"/>
    <s v="Good Grid no GE - 8h"/>
    <s v="CENTRE"/>
    <s v="Yaounde"/>
    <s v="ZTE"/>
    <n v="0"/>
    <n v="0"/>
    <n v="0"/>
    <n v="0"/>
    <n v="0"/>
    <n v="0"/>
    <n v="0"/>
    <n v="1.4565195058684539"/>
    <n v="0"/>
    <n v="0"/>
    <n v="5.9016274152263244E-2"/>
    <n v="0"/>
    <n v="0"/>
    <n v="0"/>
    <n v="0"/>
    <n v="0"/>
    <n v="0"/>
    <n v="0"/>
    <n v="0"/>
    <n v="0"/>
    <n v="1.5391672587912906E-2"/>
    <n v="1.5391672587912906E-2"/>
    <n v="0"/>
    <n v="0"/>
    <m/>
    <n v="0"/>
    <n v="0"/>
    <n v="0"/>
    <n v="0"/>
    <n v="0"/>
    <n v="0"/>
    <x v="0"/>
    <m/>
    <x v="7"/>
    <x v="4"/>
    <s v="No root cause"/>
    <s v="No root cause"/>
    <s v=" "/>
  </r>
  <r>
    <s v="Nkomo"/>
    <s v="CTR_042"/>
    <s v="Yaounde"/>
    <s v="IHS"/>
    <s v="Grid-Gen"/>
    <s v="CENTRE"/>
    <s v="Yaounde"/>
    <s v="ZTE"/>
    <n v="0"/>
    <n v="0"/>
    <n v="0"/>
    <n v="0"/>
    <n v="0"/>
    <n v="0"/>
    <n v="0"/>
    <n v="1.7899284599338543"/>
    <n v="0"/>
    <n v="0"/>
    <n v="0"/>
    <n v="0"/>
    <n v="0"/>
    <n v="0"/>
    <n v="0"/>
    <n v="0"/>
    <n v="0"/>
    <n v="0"/>
    <n v="0"/>
    <n v="1.7478376751047871E-3"/>
    <n v="1.2127853255829322E-2"/>
    <n v="1.2127853255829322E-2"/>
    <n v="0"/>
    <n v="0"/>
    <m/>
    <n v="0"/>
    <n v="0"/>
    <n v="0"/>
    <n v="0"/>
    <n v="0"/>
    <n v="0"/>
    <x v="0"/>
    <m/>
    <x v="7"/>
    <x v="4"/>
    <s v="No root cause"/>
    <s v="No root cause"/>
    <s v=" "/>
  </r>
  <r>
    <s v="Crf-Nkomo-IHS"/>
    <s v="CTR_554"/>
    <s v="Yaounde"/>
    <s v="IHS"/>
    <s v="Grid-Gen"/>
    <s v="CENTRE"/>
    <s v="Yaounde"/>
    <s v="ZTE"/>
    <n v="0"/>
    <n v="0"/>
    <n v="0"/>
    <n v="0"/>
    <n v="0"/>
    <n v="0"/>
    <n v="0"/>
    <n v="1.4564660006335017"/>
    <n v="0"/>
    <n v="0"/>
    <n v="0"/>
    <n v="0"/>
    <n v="0"/>
    <n v="0"/>
    <n v="0"/>
    <n v="0"/>
    <n v="0"/>
    <n v="0"/>
    <n v="0"/>
    <n v="0"/>
    <n v="1.191383231602058E-2"/>
    <n v="1.191383231602058E-2"/>
    <n v="0"/>
    <n v="0"/>
    <m/>
    <n v="0"/>
    <n v="0"/>
    <n v="0"/>
    <n v="0"/>
    <n v="0"/>
    <n v="0"/>
    <x v="0"/>
    <m/>
    <x v="7"/>
    <x v="4"/>
    <s v="No root cause"/>
    <s v="No root cause"/>
    <s v=" "/>
  </r>
  <r>
    <s v="Nyanon"/>
    <s v="LIT_349"/>
    <s v="LITTORAL"/>
    <s v="IHS"/>
    <s v="Grid-Gen-Lithium"/>
    <s v="LITTORAL"/>
    <s v="Nyanon"/>
    <s v="NOKIA"/>
    <n v="0"/>
    <n v="0"/>
    <n v="0"/>
    <n v="0"/>
    <n v="0"/>
    <n v="0"/>
    <n v="0"/>
    <n v="3.338726661016523E-2"/>
    <n v="0"/>
    <n v="0"/>
    <n v="0"/>
    <n v="0"/>
    <n v="0"/>
    <n v="0"/>
    <n v="0"/>
    <n v="0"/>
    <n v="0"/>
    <n v="0"/>
    <n v="0"/>
    <n v="7.8831046162892281E-3"/>
    <n v="1.0736717147072338E-2"/>
    <n v="1.0736717147072338E-2"/>
    <n v="0"/>
    <n v="0"/>
    <m/>
    <n v="0"/>
    <n v="0"/>
    <n v="0"/>
    <n v="0"/>
    <n v="0"/>
    <n v="0"/>
    <x v="0"/>
    <m/>
    <x v="7"/>
    <x v="4"/>
    <s v="No root cause"/>
    <s v="No root cause"/>
    <s v=" "/>
  </r>
  <r>
    <s v="Logbaba-SONEL"/>
    <s v="LIT_342"/>
    <s v="Douala"/>
    <s v="IHS"/>
    <s v="Grid-GenLithium"/>
    <s v="LITTORAL"/>
    <s v="Douala"/>
    <s v="ZTE"/>
    <n v="0"/>
    <n v="0"/>
    <n v="0"/>
    <n v="0"/>
    <n v="0"/>
    <n v="0"/>
    <n v="0"/>
    <n v="0"/>
    <n v="0"/>
    <n v="0"/>
    <n v="0"/>
    <n v="0"/>
    <n v="0"/>
    <n v="1.4981465786611484E-3"/>
    <n v="0"/>
    <n v="0"/>
    <n v="0"/>
    <n v="0"/>
    <n v="0"/>
    <n v="0"/>
    <n v="1.0112489405963503E-2"/>
    <n v="1.0112489405963503E-2"/>
    <n v="0"/>
    <n v="0"/>
    <m/>
    <n v="0"/>
    <n v="0"/>
    <n v="0"/>
    <n v="0"/>
    <n v="0"/>
    <n v="0"/>
    <x v="0"/>
    <m/>
    <x v="7"/>
    <x v="4"/>
    <s v="No root cause"/>
    <s v="No root cause"/>
    <s v=" "/>
  </r>
  <r>
    <s v="NEW-BELL-CAMTEL"/>
    <s v="LIT_752"/>
    <s v="Douala"/>
    <s v="CAMUSAT"/>
    <s v="Good Grid + GE"/>
    <s v="LITTORAL"/>
    <s v="Douala"/>
    <s v="ZTE"/>
    <n v="0"/>
    <n v="0"/>
    <n v="0"/>
    <n v="0"/>
    <n v="0"/>
    <n v="0"/>
    <n v="0"/>
    <n v="0"/>
    <n v="0"/>
    <n v="0"/>
    <n v="0"/>
    <n v="0"/>
    <n v="0"/>
    <n v="0"/>
    <n v="0"/>
    <n v="0"/>
    <n v="0"/>
    <n v="0"/>
    <n v="0"/>
    <n v="0"/>
    <n v="9.8984684661549086E-3"/>
    <n v="9.8984684661549086E-3"/>
    <n v="0"/>
    <n v="0.7951591317027793"/>
    <m/>
    <n v="0"/>
    <n v="0"/>
    <n v="0"/>
    <n v="0"/>
    <n v="0"/>
    <n v="0"/>
    <x v="0"/>
    <m/>
    <x v="7"/>
    <x v="4"/>
    <s v="No root cause"/>
    <s v="No root cause"/>
    <s v=" "/>
  </r>
  <r>
    <s v="Soa-Town-IHS"/>
    <s v="CTR_649"/>
    <s v="Yaounde"/>
    <s v="IHS"/>
    <s v="Grid-Gen"/>
    <s v="CENTRE"/>
    <s v="Yaounde"/>
    <s v="ZTE"/>
    <n v="0"/>
    <n v="0.90274032411331118"/>
    <n v="0"/>
    <n v="0"/>
    <n v="0"/>
    <n v="0"/>
    <n v="0"/>
    <n v="0"/>
    <n v="2.6342410674793808E-2"/>
    <n v="0"/>
    <n v="0"/>
    <n v="0"/>
    <n v="0"/>
    <n v="0"/>
    <n v="0"/>
    <n v="0"/>
    <n v="0"/>
    <n v="0"/>
    <n v="0"/>
    <n v="2.9802415868368529E-2"/>
    <n v="9.8984684661545842E-3"/>
    <n v="9.8984684661545842E-3"/>
    <n v="0"/>
    <n v="0"/>
    <m/>
    <n v="0"/>
    <n v="0"/>
    <n v="0"/>
    <n v="0"/>
    <n v="0"/>
    <n v="0"/>
    <x v="0"/>
    <m/>
    <x v="7"/>
    <x v="4"/>
    <s v="No root cause"/>
    <s v="No root cause"/>
    <s v=" "/>
  </r>
  <r>
    <s v="Telo-MTN-IHS"/>
    <s v="ADM_108"/>
    <s v="ADAMAOUA"/>
    <s v="IHS"/>
    <s v="Grid-Hybrid-Gen"/>
    <s v="ADAMAOUA"/>
    <s v="Telo"/>
    <s v="NOKIA"/>
    <n v="0"/>
    <n v="0.25119299185209965"/>
    <n v="0"/>
    <n v="0"/>
    <n v="2.3189627789662859E-3"/>
    <n v="0.31189951313706238"/>
    <n v="0"/>
    <n v="0"/>
    <n v="0"/>
    <n v="2.4558898721069769E-2"/>
    <n v="0"/>
    <n v="0"/>
    <n v="0"/>
    <n v="0"/>
    <n v="0"/>
    <n v="0"/>
    <n v="0"/>
    <n v="0"/>
    <n v="0"/>
    <n v="0"/>
    <n v="9.4542328680928319E-3"/>
    <n v="9.4542328680928319E-3"/>
    <n v="0"/>
    <n v="0"/>
    <m/>
    <n v="0"/>
    <n v="0"/>
    <n v="0"/>
    <n v="0"/>
    <n v="0"/>
    <n v="0"/>
    <x v="0"/>
    <m/>
    <x v="7"/>
    <x v="4"/>
    <s v="No root cause"/>
    <s v="No root cause"/>
    <s v=" "/>
  </r>
  <r>
    <s v="SOA-Vallee"/>
    <s v="CTR_714"/>
    <s v="Yaounde"/>
    <s v="CAMUSAT"/>
    <s v="Good Grid + GE"/>
    <s v="CENTRE"/>
    <s v="Yaounde"/>
    <s v="ZTE"/>
    <n v="4.3665978946046744"/>
    <n v="5.7703434037319541"/>
    <n v="0"/>
    <n v="0"/>
    <n v="0.90329321154115039"/>
    <n v="0"/>
    <n v="0"/>
    <n v="0"/>
    <n v="0"/>
    <n v="0"/>
    <n v="0"/>
    <n v="0"/>
    <n v="0"/>
    <n v="0"/>
    <n v="0"/>
    <n v="0"/>
    <n v="0"/>
    <n v="0"/>
    <n v="0"/>
    <n v="1.3340638581412174E-2"/>
    <n v="9.2742407250464096E-3"/>
    <n v="9.2742407250464096E-3"/>
    <n v="0"/>
    <n v="0"/>
    <m/>
    <n v="0"/>
    <n v="0"/>
    <n v="0"/>
    <n v="0"/>
    <n v="0"/>
    <n v="0"/>
    <x v="0"/>
    <m/>
    <x v="7"/>
    <x v="4"/>
    <s v="No root cause"/>
    <s v="No root cause"/>
    <s v=" "/>
  </r>
  <r>
    <s v="SGC_Bonanjo"/>
    <s v="LIT_742"/>
    <s v="Douala"/>
    <s v="CAMUSAT"/>
    <s v="Good Grid no GE - 8h"/>
    <s v="LITTORAL"/>
    <s v="Douala"/>
    <s v="ZTE"/>
    <n v="0"/>
    <n v="0"/>
    <n v="0"/>
    <n v="0"/>
    <n v="0"/>
    <n v="0"/>
    <n v="0"/>
    <n v="0"/>
    <n v="0"/>
    <n v="0"/>
    <n v="0"/>
    <n v="0"/>
    <n v="0"/>
    <n v="0"/>
    <n v="0"/>
    <n v="9.3812511949502887E-3"/>
    <n v="0"/>
    <n v="0"/>
    <n v="0"/>
    <n v="0"/>
    <n v="8.2041360260021456E-3"/>
    <n v="8.2041360260021456E-3"/>
    <n v="0"/>
    <n v="0"/>
    <m/>
    <n v="4.2269135612228066E-3"/>
    <n v="0"/>
    <n v="0"/>
    <n v="0"/>
    <n v="0"/>
    <n v="0"/>
    <x v="0"/>
    <m/>
    <x v="7"/>
    <x v="4"/>
    <s v="No root cause"/>
    <s v="No root cause"/>
    <s v=" "/>
  </r>
  <r>
    <s v="Boussa-IHS"/>
    <s v="NRD_129"/>
    <s v="NORD"/>
    <s v="IHS"/>
    <s v="Solar-Gen"/>
    <s v="NORD"/>
    <s v="Boussa"/>
    <s v="NOKIA"/>
    <n v="0"/>
    <n v="0"/>
    <n v="0"/>
    <n v="0"/>
    <n v="0"/>
    <n v="1.188192218300262"/>
    <n v="0"/>
    <n v="0"/>
    <n v="0.39016743069246196"/>
    <n v="0"/>
    <n v="0"/>
    <n v="0"/>
    <n v="0"/>
    <n v="0"/>
    <n v="0"/>
    <n v="0"/>
    <n v="0"/>
    <n v="4.3537946534910166"/>
    <n v="0"/>
    <n v="0"/>
    <n v="4.8511413023317575E-3"/>
    <n v="4.8511413023317575E-3"/>
    <n v="0"/>
    <n v="0"/>
    <m/>
    <n v="0"/>
    <n v="0"/>
    <n v="0"/>
    <n v="0"/>
    <n v="0"/>
    <n v="0"/>
    <x v="0"/>
    <m/>
    <x v="7"/>
    <x v="4"/>
    <s v="No root cause"/>
    <s v="No root cause"/>
    <s v=" "/>
  </r>
  <r>
    <s v="Kumba-Mabanda"/>
    <s v="SUO_027"/>
    <s v="SUD-OUEST"/>
    <s v="IHS"/>
    <s v="Grid-Gen"/>
    <s v="SUD-OUEST"/>
    <s v="Kumba"/>
    <s v="Huawei"/>
    <n v="0"/>
    <n v="0"/>
    <n v="0"/>
    <n v="0"/>
    <n v="0"/>
    <n v="0"/>
    <n v="7.3123821101323226E-3"/>
    <n v="0"/>
    <n v="0"/>
    <n v="0"/>
    <n v="0"/>
    <n v="0"/>
    <n v="0"/>
    <n v="8.9175391586979543E-5"/>
    <n v="0"/>
    <n v="0"/>
    <n v="0.14913692489006458"/>
    <n v="0"/>
    <n v="0"/>
    <n v="0"/>
    <n v="3.299489488718243E-3"/>
    <n v="3.299489488718243E-3"/>
    <n v="0"/>
    <n v="0"/>
    <m/>
    <n v="0"/>
    <n v="0"/>
    <n v="0"/>
    <n v="0"/>
    <n v="0"/>
    <n v="0"/>
    <x v="0"/>
    <m/>
    <x v="7"/>
    <x v="4"/>
    <s v="No root cause"/>
    <s v="No root cause"/>
    <s v=" "/>
  </r>
  <r>
    <s v="Vivoki-IHS"/>
    <s v="NRO_039"/>
    <s v="NORD-OUEST"/>
    <s v="IHS"/>
    <s v="Grid-Gen"/>
    <s v="NORD-OUEST"/>
    <s v="Vikovi"/>
    <s v="NOKIA"/>
    <n v="0.7555362904324775"/>
    <n v="1.2268341456127081"/>
    <n v="0.46281400191327554"/>
    <n v="4.1912434045879516E-3"/>
    <n v="2.0682376093867627"/>
    <n v="1.1592800906306299E-3"/>
    <n v="0.44678453454683054"/>
    <n v="0"/>
    <n v="2.4051638942930342"/>
    <n v="1.8075263554534031"/>
    <n v="2.5722618484966091"/>
    <n v="5.7964004531536632E-3"/>
    <n v="3.8784632934339629"/>
    <n v="1.2361849483353451"/>
    <n v="5.7964004531536632E-3"/>
    <n v="6.5686593442969218E-2"/>
    <n v="2.5860863560224117E-3"/>
    <n v="7.5121349872871529E-2"/>
    <n v="6.0639266279146446E-3"/>
    <n v="0"/>
    <n v="2.6752617476092913E-3"/>
    <n v="2.6752617476092913E-3"/>
    <n v="0"/>
    <n v="0"/>
    <m/>
    <n v="1.2484554822176806E-3"/>
    <n v="0"/>
    <n v="0"/>
    <n v="0"/>
    <n v="0"/>
    <n v="0"/>
    <x v="2"/>
    <m/>
    <x v="7"/>
    <x v="4"/>
    <s v="No root cause"/>
    <s v="No root cause"/>
    <s v=" "/>
  </r>
  <r>
    <s v="Old-Airport-IHS"/>
    <s v="LIT_122"/>
    <s v="Douala"/>
    <s v="IHS"/>
    <s v="Grid-Lithium"/>
    <s v="LITTORAL"/>
    <s v="Douala"/>
    <s v="ZTE"/>
    <n v="3.0927630959413075"/>
    <n v="0"/>
    <n v="23.050857795926738"/>
    <n v="52.209552182585533"/>
    <n v="30.274100184628743"/>
    <n v="0"/>
    <n v="62.769149166887829"/>
    <n v="0"/>
    <n v="2.1070539874954712"/>
    <n v="17.996967323282909"/>
    <n v="13.868556899607057"/>
    <n v="0"/>
    <n v="0"/>
    <n v="0"/>
    <n v="0"/>
    <n v="0"/>
    <n v="0"/>
    <n v="0"/>
    <n v="0"/>
    <n v="17.230076790713209"/>
    <n v="1.8548481450091792E-3"/>
    <n v="1.8548481450091792E-3"/>
    <n v="0"/>
    <n v="0"/>
    <m/>
    <n v="0"/>
    <n v="0"/>
    <n v="0"/>
    <n v="0"/>
    <n v="0"/>
    <n v="0"/>
    <x v="0"/>
    <m/>
    <x v="7"/>
    <x v="4"/>
    <s v="No root cause"/>
    <s v="No root cause"/>
    <s v=" "/>
  </r>
  <r>
    <s v="Babessi"/>
    <s v="NRO_024"/>
    <s v="NORD-OUEST"/>
    <s v="IHS"/>
    <s v="Grid-Gen"/>
    <s v="NORD-OUEST"/>
    <s v="Babessi"/>
    <s v="NOKIA"/>
    <n v="0.34403722249258051"/>
    <n v="1.2367046256173519"/>
    <n v="0.48380635423729812"/>
    <n v="3.210314097131252E-3"/>
    <n v="2.0646565557027787"/>
    <n v="1.5159816569788325E-3"/>
    <n v="1.1057748556785539E-2"/>
    <n v="0"/>
    <n v="0.68221502232488429"/>
    <n v="0"/>
    <n v="0.77348872527786783"/>
    <n v="6.0639266279144729E-3"/>
    <n v="0.70636255647862523"/>
    <n v="2.6752617476092913E-3"/>
    <n v="6.0639266279144729E-3"/>
    <n v="0"/>
    <n v="1.515981656978832E-3"/>
    <n v="8.2629917844495263E-2"/>
    <n v="4.0128926214141923E-3"/>
    <n v="0"/>
    <n v="1.5159816569788325E-3"/>
    <n v="1.5159816569788325E-3"/>
    <n v="0"/>
    <n v="0"/>
    <m/>
    <n v="0"/>
    <n v="0"/>
    <n v="0"/>
    <n v="0"/>
    <n v="0"/>
    <n v="0"/>
    <x v="2"/>
    <m/>
    <x v="7"/>
    <x v="4"/>
    <s v="No root cause"/>
    <s v="No root cause"/>
    <s v=" "/>
  </r>
  <r>
    <s v="Mbiame"/>
    <s v="NRO_236"/>
    <s v="NORD-OUEST"/>
    <s v="IHS"/>
    <s v="Grid-Gen"/>
    <s v="NORD-OUEST"/>
    <s v="Mbiame"/>
    <s v="NOKIA"/>
    <n v="0.5248004569088297"/>
    <n v="2.0325355854917819"/>
    <n v="0.59621394382251836"/>
    <n v="1.0701046990435794E-3"/>
    <n v="3.1207304994479714"/>
    <n v="1.3376308738047311E-3"/>
    <n v="2.8536125307832214E-3"/>
    <n v="8.0257852428294147E-4"/>
    <n v="1.0185477498304234"/>
    <n v="2.050534988249114"/>
    <n v="3.8922067393221571"/>
    <n v="4.0128926214141923E-3"/>
    <n v="5.0829973204579446E-3"/>
    <n v="1.8419712184640149"/>
    <n v="4.0128926214141923E-3"/>
    <n v="8.9175391586982064E-4"/>
    <n v="1.4446413437090716E-2"/>
    <n v="9.5078802510037641E-2"/>
    <n v="3.9989812603265102"/>
    <n v="0"/>
    <n v="8.0257852428294147E-4"/>
    <n v="8.0257852428294147E-4"/>
    <n v="0"/>
    <n v="0"/>
    <m/>
    <n v="0.28684156457867854"/>
    <n v="0"/>
    <n v="0"/>
    <n v="0"/>
    <n v="0"/>
    <n v="0"/>
    <x v="2"/>
    <m/>
    <x v="7"/>
    <x v="4"/>
    <s v="No root cause"/>
    <s v="No root cause"/>
    <s v=" "/>
  </r>
  <r>
    <s v="BAMENDA-MENTEH-IHS"/>
    <s v="NRO_148"/>
    <s v="NORD-OUEST"/>
    <m/>
    <m/>
    <s v="NORD-OUEST"/>
    <s v="Bamenda"/>
    <s v="Huawei"/>
    <n v="0"/>
    <n v="0"/>
    <n v="3.2272574215327894"/>
    <n v="0"/>
    <n v="0"/>
    <n v="0"/>
    <n v="0"/>
    <n v="0.30346385757049138"/>
    <n v="0"/>
    <n v="6.1424009725111507E-2"/>
    <n v="4.4494061632323438"/>
    <n v="0"/>
    <n v="1.5248991961373502E-2"/>
    <n v="5.6983075224079929E-2"/>
    <n v="0"/>
    <n v="0"/>
    <n v="3.2624817012096465"/>
    <n v="0.34974588580413374"/>
    <n v="0.62800877771214481"/>
    <n v="0"/>
    <n v="8.9175391586979543E-5"/>
    <n v="8.9175391586979543E-5"/>
    <n v="0"/>
    <n v="0"/>
    <m/>
    <n v="0"/>
    <n v="0"/>
    <n v="0"/>
    <n v="0"/>
    <n v="0"/>
    <n v="0"/>
    <x v="0"/>
    <m/>
    <x v="7"/>
    <x v="4"/>
    <s v="No root cause"/>
    <s v="No root cause"/>
    <s v=" "/>
  </r>
  <r>
    <s v="Bfsam-Tougang"/>
    <s v="OST_064"/>
    <s v="Bafoussam"/>
    <s v="IHS"/>
    <s v="Grid-Gen"/>
    <s v="OUEST"/>
    <s v="Bafoussam"/>
    <s v="Huawei"/>
    <n v="0"/>
    <n v="1.0097507940176866"/>
    <n v="0.85635128540976446"/>
    <n v="0.83924744530338158"/>
    <n v="0"/>
    <n v="0"/>
    <n v="0"/>
    <n v="0"/>
    <n v="0"/>
    <n v="0"/>
    <n v="0"/>
    <n v="0"/>
    <n v="0"/>
    <n v="0"/>
    <n v="0"/>
    <n v="0"/>
    <n v="0"/>
    <n v="0"/>
    <n v="0"/>
    <n v="0"/>
    <n v="8.9175391586979543E-5"/>
    <n v="8.9175391586979543E-5"/>
    <n v="0"/>
    <n v="0"/>
    <m/>
    <n v="0"/>
    <n v="0"/>
    <n v="0"/>
    <n v="0"/>
    <n v="0"/>
    <n v="0"/>
    <x v="0"/>
    <m/>
    <x v="7"/>
    <x v="4"/>
    <s v="No root cause"/>
    <s v="No root cause"/>
    <s v=" "/>
  </r>
  <r>
    <s v="Camp-Yabassi"/>
    <s v="LIT_162"/>
    <s v="Douala"/>
    <s v="IHS"/>
    <s v="Grid-Gen-Lithium"/>
    <s v="LITTORAL"/>
    <s v="Douala"/>
    <s v="ZTE"/>
    <n v="0"/>
    <n v="3.9415523081444961E-3"/>
    <n v="0"/>
    <n v="0"/>
    <n v="0"/>
    <n v="3.5848507417965097E-3"/>
    <n v="0"/>
    <n v="0"/>
    <n v="33.038144952102115"/>
    <n v="0"/>
    <n v="0"/>
    <n v="21.480621830706585"/>
    <n v="18.408440415143549"/>
    <n v="7.321870371797174"/>
    <n v="21.480621830706585"/>
    <n v="0"/>
    <n v="0"/>
    <n v="0"/>
    <n v="0"/>
    <n v="0"/>
    <n v="8.6845290698893322E-17"/>
    <n v="8.6845290698893322E-17"/>
    <n v="0"/>
    <n v="6.5418175514292329"/>
    <m/>
    <n v="0"/>
    <n v="0"/>
    <n v="0"/>
    <n v="0"/>
    <n v="0"/>
    <n v="0"/>
    <x v="0"/>
    <m/>
    <x v="7"/>
    <x v="4"/>
    <s v="No root cause"/>
    <s v="No root cause"/>
    <s v=" "/>
  </r>
  <r>
    <s v="Edea-Ville"/>
    <s v="LIT_078"/>
    <s v="LITTORAL"/>
    <s v="IHS"/>
    <s v="Grid-Gen"/>
    <s v="LITTORAL"/>
    <s v="Edea"/>
    <s v="ZTE"/>
    <n v="8.7499250926710666"/>
    <n v="0"/>
    <n v="0"/>
    <n v="0"/>
    <n v="0"/>
    <n v="1.2380933017153068"/>
    <n v="0"/>
    <n v="1.9920355674265837"/>
    <n v="0"/>
    <n v="0"/>
    <n v="0"/>
    <n v="0"/>
    <n v="0"/>
    <n v="0"/>
    <n v="0"/>
    <n v="9.2183812597557893"/>
    <n v="0.1617819954170982"/>
    <n v="2.566111068306923"/>
    <n v="4.4919606600976509"/>
    <n v="1.4074195352606627"/>
    <n v="0"/>
    <n v="0"/>
    <n v="0"/>
    <n v="0"/>
    <m/>
    <n v="0"/>
    <n v="0"/>
    <n v="0"/>
    <n v="0"/>
    <n v="0"/>
    <n v="0"/>
    <x v="0"/>
    <m/>
    <x v="7"/>
    <x v="4"/>
    <s v="No root cause"/>
    <s v="No root cause"/>
    <s v=" "/>
  </r>
  <r>
    <s v="Olembe-Terminus"/>
    <s v="CTR_383"/>
    <s v="Yaounde"/>
    <s v="IHS"/>
    <s v="Grid-Gen"/>
    <s v="CENTRE"/>
    <s v="Yaounde"/>
    <s v="ZTE"/>
    <n v="11.809871644508361"/>
    <n v="0"/>
    <n v="0"/>
    <n v="3.5492697605533707"/>
    <n v="0"/>
    <n v="5.8628896251209239"/>
    <n v="0"/>
    <n v="0"/>
    <n v="1.4969159582573557"/>
    <n v="5.7473896579374664"/>
    <n v="0"/>
    <n v="0.97235063478610817"/>
    <n v="0"/>
    <n v="0"/>
    <n v="0.97235063478610817"/>
    <n v="0"/>
    <n v="0"/>
    <n v="0"/>
    <n v="0"/>
    <n v="0"/>
    <n v="0"/>
    <n v="0"/>
    <n v="0"/>
    <n v="0"/>
    <m/>
    <n v="0"/>
    <n v="0"/>
    <n v="0"/>
    <n v="0"/>
    <n v="0"/>
    <n v="0"/>
    <x v="0"/>
    <m/>
    <x v="7"/>
    <x v="4"/>
    <s v="No root cause"/>
    <s v="No root cause"/>
    <s v=" "/>
  </r>
  <r>
    <s v="Kotto-Bloc-II"/>
    <s v="LIT_611"/>
    <s v="Douala"/>
    <s v="CAMUSAT"/>
    <s v="Good Grid no GE - 8h"/>
    <s v="LITTORAL"/>
    <s v="Douala"/>
    <s v="ZTE"/>
    <n v="0"/>
    <n v="0"/>
    <n v="0"/>
    <n v="0"/>
    <n v="0"/>
    <n v="0"/>
    <n v="0"/>
    <n v="0"/>
    <n v="0"/>
    <n v="0"/>
    <n v="0"/>
    <n v="0"/>
    <n v="0"/>
    <n v="0"/>
    <n v="0"/>
    <n v="0"/>
    <n v="0"/>
    <n v="0"/>
    <n v="9.1066444940973046"/>
    <n v="34.885181332808273"/>
    <n v="0"/>
    <n v="0"/>
    <n v="0"/>
    <n v="0"/>
    <m/>
    <n v="0"/>
    <n v="0"/>
    <n v="0"/>
    <n v="0"/>
    <n v="0"/>
    <n v="0"/>
    <x v="0"/>
    <m/>
    <x v="7"/>
    <x v="4"/>
    <s v="No root cause"/>
    <s v="No root cause"/>
    <s v=" "/>
  </r>
  <r>
    <s v="Nyom-Sud"/>
    <s v="CTR_707"/>
    <s v="Yaounde"/>
    <s v="CAMUSAT"/>
    <s v="Good Grid + GE"/>
    <s v="CENTRE"/>
    <s v="Yaounde"/>
    <s v="ZTE"/>
    <n v="10.039900637211677"/>
    <n v="0"/>
    <n v="0"/>
    <n v="2.7124122157445223"/>
    <n v="0"/>
    <n v="19.176864764448556"/>
    <n v="0"/>
    <n v="0"/>
    <n v="1.3205091986199933"/>
    <n v="4.6422033598433936"/>
    <n v="0"/>
    <n v="0.9698893939783072"/>
    <n v="1.0366460921203193"/>
    <n v="7.1831491326444672"/>
    <n v="0.9698893939783072"/>
    <n v="5.029563425818913"/>
    <n v="0"/>
    <n v="0"/>
    <n v="0"/>
    <n v="0"/>
    <n v="0"/>
    <n v="0"/>
    <n v="0"/>
    <n v="0"/>
    <m/>
    <n v="0"/>
    <n v="0"/>
    <n v="0"/>
    <n v="0"/>
    <n v="0"/>
    <n v="0"/>
    <x v="0"/>
    <m/>
    <x v="7"/>
    <x v="4"/>
    <s v="No root cause"/>
    <s v="No root cause"/>
    <s v=" "/>
  </r>
  <r>
    <s v="J-Vespa"/>
    <s v="CTR_088"/>
    <s v="Yaounde"/>
    <s v="IHS"/>
    <s v="Grid-Gen"/>
    <s v="CENTRE"/>
    <s v="Yaounde"/>
    <s v="ZTE"/>
    <n v="0"/>
    <n v="0"/>
    <n v="0"/>
    <n v="0.35680857681782263"/>
    <n v="1.4587667257364454"/>
    <n v="0"/>
    <n v="0"/>
    <n v="0"/>
    <n v="0"/>
    <n v="0"/>
    <n v="0"/>
    <n v="0"/>
    <n v="5.6249518452885425"/>
    <n v="0"/>
    <n v="0"/>
    <n v="0"/>
    <n v="0"/>
    <n v="0"/>
    <n v="0"/>
    <n v="0"/>
    <n v="0"/>
    <n v="0"/>
    <n v="0"/>
    <n v="0"/>
    <m/>
    <n v="0"/>
    <n v="0"/>
    <n v="0"/>
    <n v="0"/>
    <n v="0"/>
    <n v="0"/>
    <x v="0"/>
    <m/>
    <x v="7"/>
    <x v="4"/>
    <s v="No root cause"/>
    <s v="No root cause"/>
    <s v=" "/>
  </r>
  <r>
    <s v="Maroua-Total-Domayo-MTN-IHS"/>
    <s v="EXN_158"/>
    <s v="Maroua"/>
    <s v="IHS"/>
    <s v="Grid-Gen"/>
    <s v="EXTREME-NORD"/>
    <s v="Maroua"/>
    <s v="Huawei"/>
    <n v="0"/>
    <n v="0"/>
    <n v="0"/>
    <n v="0"/>
    <n v="0"/>
    <n v="0.64464890578227518"/>
    <n v="1.3312994210020173"/>
    <n v="3.8981238924416366"/>
    <n v="5.4064007955871736"/>
    <n v="5.2362006432042643"/>
    <n v="4.6146659989213346"/>
    <n v="0"/>
    <n v="0.71937788393216395"/>
    <n v="0"/>
    <n v="0"/>
    <n v="1.4150351137021913"/>
    <n v="0"/>
    <n v="0"/>
    <n v="0"/>
    <n v="0"/>
    <n v="0"/>
    <n v="0"/>
    <n v="0"/>
    <n v="0.73007893092260157"/>
    <m/>
    <n v="0"/>
    <n v="0"/>
    <n v="0"/>
    <n v="0"/>
    <n v="0"/>
    <n v="0"/>
    <x v="0"/>
    <m/>
    <x v="7"/>
    <x v="4"/>
    <s v="No root cause"/>
    <s v="No root cause"/>
    <s v=" "/>
  </r>
  <r>
    <s v="Buea-Prime22"/>
    <s v="SUO_241"/>
    <s v="SUD-OUEST"/>
    <s v="CAMUSAT"/>
    <s v="Medium Grid + GE"/>
    <s v="SUD-OUEST"/>
    <s v="Buea"/>
    <s v="Huawei"/>
    <n v="4.2103091033093349"/>
    <n v="1.8048742555638311"/>
    <n v="0"/>
    <n v="2.8289109473137519"/>
    <n v="4.2322819197963666"/>
    <n v="2.8563591328442235"/>
    <n v="0.83134650560877554"/>
    <n v="1.8698474458741039"/>
    <n v="6.1185733078791094"/>
    <n v="7.8626656165372548"/>
    <n v="0"/>
    <n v="0.89086216195392554"/>
    <n v="7.4907328933062805E-3"/>
    <n v="0"/>
    <n v="0.89086216195392554"/>
    <n v="16.849030342462036"/>
    <n v="10.473649741890748"/>
    <n v="0"/>
    <n v="1.3861957920629622"/>
    <n v="0"/>
    <n v="0"/>
    <n v="0"/>
    <n v="0"/>
    <n v="0"/>
    <m/>
    <n v="0"/>
    <n v="0"/>
    <n v="0"/>
    <n v="0"/>
    <n v="0"/>
    <n v="0"/>
    <x v="0"/>
    <m/>
    <x v="7"/>
    <x v="4"/>
    <s v="No root cause"/>
    <s v="No root cause"/>
    <s v=" "/>
  </r>
  <r>
    <s v="Nkolmesseng-Abom"/>
    <s v="CTR_711"/>
    <s v="Yaounde"/>
    <s v="CAMUSAT"/>
    <s v="Good Grid + GE"/>
    <s v="CENTRE"/>
    <s v="Yaounde"/>
    <s v="ZTE"/>
    <n v="1.1765622815202907"/>
    <n v="2.7196532575413839"/>
    <n v="1.5767279337277011"/>
    <n v="0"/>
    <n v="1.1134617744333453"/>
    <n v="2.1990651565348997E-2"/>
    <n v="0"/>
    <n v="1.5674893631592912"/>
    <n v="4.1260740284162765"/>
    <n v="1.0447075475197836"/>
    <n v="5.5444978069987698"/>
    <n v="0"/>
    <n v="2.0945872677516078"/>
    <n v="2.5340435974922477"/>
    <n v="0"/>
    <n v="1.9838314314005787"/>
    <n v="0"/>
    <n v="2.1787866724880365"/>
    <n v="0"/>
    <n v="0"/>
    <n v="0"/>
    <n v="0"/>
    <n v="0"/>
    <n v="2.5279083305510617"/>
    <m/>
    <n v="0"/>
    <n v="0"/>
    <n v="0"/>
    <n v="0"/>
    <n v="0"/>
    <n v="0"/>
    <x v="0"/>
    <m/>
    <x v="7"/>
    <x v="4"/>
    <s v="No root cause"/>
    <s v="No root cause"/>
    <s v=" "/>
  </r>
  <r>
    <s v="Bepanda-TSF"/>
    <s v="LIT_366"/>
    <s v="Douala"/>
    <s v="IHS"/>
    <s v="GridOnly"/>
    <s v="LITTORAL"/>
    <s v="Douala"/>
    <s v="ZTE"/>
    <n v="0"/>
    <n v="0"/>
    <n v="0"/>
    <n v="1.3481714050902742"/>
    <n v="0"/>
    <n v="0.39581389309796733"/>
    <n v="0"/>
    <n v="0"/>
    <n v="0"/>
    <n v="0"/>
    <n v="0"/>
    <n v="0.48110123761175499"/>
    <n v="0"/>
    <n v="0"/>
    <n v="0.48110123761175499"/>
    <n v="0"/>
    <n v="0"/>
    <n v="0"/>
    <n v="0"/>
    <n v="0"/>
    <n v="0"/>
    <n v="0"/>
    <n v="0"/>
    <n v="0"/>
    <m/>
    <n v="0"/>
    <n v="0"/>
    <n v="0"/>
    <n v="0"/>
    <n v="0"/>
    <n v="0"/>
    <x v="0"/>
    <m/>
    <x v="7"/>
    <x v="4"/>
    <s v="No root cause"/>
    <s v="No root cause"/>
    <s v=" "/>
  </r>
  <r>
    <s v="Garoua-Camp-Chinois-II"/>
    <s v="NRD_163"/>
    <s v="Garoua"/>
    <s v="CAMUSAT"/>
    <s v="Medium Grid + GE"/>
    <s v="NORD"/>
    <s v="Garoua"/>
    <s v="Huawei"/>
    <n v="0"/>
    <n v="0"/>
    <n v="2.9168378834185131"/>
    <n v="0"/>
    <n v="0"/>
    <n v="0"/>
    <n v="0"/>
    <n v="0"/>
    <n v="1.9651581044022677"/>
    <n v="0"/>
    <n v="0"/>
    <n v="0"/>
    <n v="0"/>
    <n v="0"/>
    <n v="0"/>
    <n v="0"/>
    <n v="0"/>
    <n v="0"/>
    <n v="0"/>
    <n v="0.58864675986565196"/>
    <n v="0"/>
    <n v="0"/>
    <n v="0"/>
    <n v="0"/>
    <m/>
    <n v="0"/>
    <n v="0"/>
    <n v="0"/>
    <n v="0"/>
    <n v="0"/>
    <n v="0"/>
    <x v="0"/>
    <m/>
    <x v="7"/>
    <x v="4"/>
    <s v="No root cause"/>
    <s v="No root cause"/>
    <s v=" "/>
  </r>
  <r>
    <s v="Dschang-Foreke"/>
    <s v="OST_122"/>
    <s v="OUEST"/>
    <s v="IHS"/>
    <s v="GridOnly"/>
    <s v="OUEST"/>
    <s v="Dschang"/>
    <s v="Huawei"/>
    <n v="0"/>
    <n v="0"/>
    <n v="4.0236293385611512"/>
    <n v="0"/>
    <n v="0"/>
    <n v="0"/>
    <n v="0"/>
    <n v="0"/>
    <n v="1.6598929039217194"/>
    <n v="0"/>
    <n v="0"/>
    <n v="0"/>
    <n v="0"/>
    <n v="0"/>
    <n v="0"/>
    <n v="0"/>
    <n v="0"/>
    <n v="0"/>
    <n v="0"/>
    <n v="0"/>
    <n v="0"/>
    <n v="0"/>
    <n v="0"/>
    <n v="0.94008697810993813"/>
    <m/>
    <n v="0"/>
    <n v="0"/>
    <n v="0"/>
    <n v="0"/>
    <n v="0"/>
    <n v="0"/>
    <x v="0"/>
    <m/>
    <x v="7"/>
    <x v="4"/>
    <s v="No root cause"/>
    <s v="No root cause"/>
    <s v=" "/>
  </r>
  <r>
    <s v="Emana-Pont-IHS"/>
    <s v="CTR_599"/>
    <s v="Yaounde"/>
    <s v="IHS"/>
    <s v="Grid-Gen"/>
    <s v="CENTRE"/>
    <s v="Yaounde"/>
    <s v="ZTE"/>
    <n v="3.258433138431597"/>
    <n v="1.1160656958676838"/>
    <n v="1.1616343209686306"/>
    <n v="1.7835078317396417E-3"/>
    <n v="0"/>
    <n v="1.1788986767798694E-2"/>
    <n v="0.20075164154060843"/>
    <n v="3.4551897224291075"/>
    <n v="0.91394075329663726"/>
    <n v="2.3096426421027699E-2"/>
    <n v="0.42893363353337088"/>
    <n v="16.671749663987121"/>
    <n v="1.8394208022646275"/>
    <n v="0.41229350546324095"/>
    <n v="16.671749663987121"/>
    <n v="13.128151458338685"/>
    <n v="28.081776687697793"/>
    <n v="1.3609234860872126"/>
    <n v="0"/>
    <n v="0"/>
    <n v="0"/>
    <n v="0"/>
    <n v="0"/>
    <n v="1.0367352675119068"/>
    <m/>
    <n v="0"/>
    <n v="0"/>
    <n v="0"/>
    <n v="0"/>
    <n v="0"/>
    <n v="0"/>
    <x v="0"/>
    <m/>
    <x v="7"/>
    <x v="4"/>
    <s v="No root cause"/>
    <s v="No root cause"/>
    <s v=" "/>
  </r>
  <r>
    <s v="Kribi-Hotel-Paradis-IHS"/>
    <s v="SUD_080"/>
    <s v="LITTORAL"/>
    <s v="IHS"/>
    <s v="Grid-Gen"/>
    <s v="SUD"/>
    <s v="Kribi"/>
    <s v="ZTE"/>
    <n v="0"/>
    <n v="8.0382697976503312E-2"/>
    <n v="0"/>
    <n v="0"/>
    <n v="0"/>
    <n v="0"/>
    <n v="0"/>
    <n v="0"/>
    <n v="0"/>
    <n v="0"/>
    <n v="0"/>
    <n v="1.1093418713420391E-2"/>
    <n v="0.142805472087389"/>
    <n v="0"/>
    <n v="1.1093418713420391E-2"/>
    <n v="0.1511879588965655"/>
    <n v="0"/>
    <n v="0"/>
    <n v="0"/>
    <n v="0"/>
    <n v="0"/>
    <n v="0"/>
    <n v="0"/>
    <n v="0"/>
    <m/>
    <n v="0"/>
    <n v="0"/>
    <n v="0"/>
    <n v="0"/>
    <n v="0"/>
    <n v="0"/>
    <x v="0"/>
    <m/>
    <x v="7"/>
    <x v="4"/>
    <s v="No root cause"/>
    <s v="No root cause"/>
    <s v=" "/>
  </r>
  <r>
    <s v="Nkolmessing-Abom-II"/>
    <s v="CTR_875"/>
    <s v="CENTRE"/>
    <s v="CAMUSAT"/>
    <s v="Good Grid + GE"/>
    <s v="CENTRE"/>
    <s v="Ebolmadzom"/>
    <s v="ZTE"/>
    <n v="0.60949596641868753"/>
    <n v="0.98139301949302693"/>
    <n v="4.0534139193512031"/>
    <n v="0"/>
    <n v="0.48424021139561618"/>
    <n v="2.2383023288331375E-2"/>
    <n v="0"/>
    <n v="0.49174877936723937"/>
    <n v="1.4848237751581617"/>
    <n v="0.45219057565925613"/>
    <n v="1.8449140063863845"/>
    <n v="5.8795832584260053"/>
    <n v="0.73698110623143298"/>
    <n v="9.791012119292418"/>
    <n v="5.8795832584260035"/>
    <n v="0.67188307037293815"/>
    <n v="0"/>
    <n v="0.9256583997511646"/>
    <n v="0"/>
    <n v="0"/>
    <n v="0"/>
    <n v="0"/>
    <n v="0"/>
    <n v="0.90145619847445912"/>
    <m/>
    <n v="3.4617887014066123E-2"/>
    <n v="0"/>
    <n v="0"/>
    <n v="0"/>
    <n v="0"/>
    <n v="0"/>
    <x v="0"/>
    <m/>
    <x v="7"/>
    <x v="4"/>
    <s v="No root cause"/>
    <s v="No root cause"/>
    <s v=" "/>
  </r>
  <r>
    <s v="Buea-Dirty-South-HIS"/>
    <s v="SUO_260"/>
    <s v="SUD-OUEST"/>
    <m/>
    <m/>
    <s v="SUD-OUEST"/>
    <s v="Buea"/>
    <s v="Huawei"/>
    <n v="0"/>
    <n v="0.62319330656644789"/>
    <n v="0"/>
    <n v="0"/>
    <n v="0"/>
    <n v="0"/>
    <n v="0"/>
    <n v="0"/>
    <n v="0"/>
    <n v="0"/>
    <n v="0"/>
    <n v="0"/>
    <n v="0"/>
    <n v="0"/>
    <n v="0"/>
    <n v="0"/>
    <n v="10.332574272400141"/>
    <n v="0"/>
    <n v="0"/>
    <n v="0"/>
    <n v="0"/>
    <n v="0"/>
    <n v="0"/>
    <n v="0"/>
    <m/>
    <n v="0"/>
    <n v="0"/>
    <n v="0"/>
    <n v="0"/>
    <n v="0"/>
    <n v="0"/>
    <x v="0"/>
    <m/>
    <x v="7"/>
    <x v="4"/>
    <s v="No root cause"/>
    <s v="No root cause"/>
    <s v=" "/>
  </r>
  <r>
    <s v="Edea-Ekite"/>
    <s v="LIT_322"/>
    <s v="LITTORAL"/>
    <s v="IHS"/>
    <s v="Grid-Gen"/>
    <s v="LITTORAL"/>
    <s v="Edea"/>
    <s v="ZTE"/>
    <n v="34.712573444852524"/>
    <n v="0"/>
    <n v="4.6890917807398269"/>
    <n v="31.989852553840535"/>
    <n v="5.0959990925512155"/>
    <n v="2.4286382846364352"/>
    <n v="0"/>
    <n v="0"/>
    <n v="0.18917667571261898"/>
    <n v="0"/>
    <n v="0"/>
    <n v="6.2567951648389286"/>
    <n v="0"/>
    <n v="0"/>
    <n v="6.2567951648389286"/>
    <n v="22.6619282430593"/>
    <n v="0"/>
    <n v="0"/>
    <n v="0"/>
    <n v="0"/>
    <n v="0"/>
    <n v="0"/>
    <n v="0"/>
    <n v="0.49893631592915122"/>
    <m/>
    <n v="11.22370396052883"/>
    <n v="0"/>
    <n v="0"/>
    <n v="0"/>
    <n v="0"/>
    <n v="0"/>
    <x v="0"/>
    <m/>
    <x v="7"/>
    <x v="4"/>
    <s v="No root cause"/>
    <s v="No root cause"/>
    <s v=" "/>
  </r>
  <r>
    <s v="Ngousso-IHS"/>
    <s v="CTR_130"/>
    <s v="Yaounde"/>
    <s v="IHS"/>
    <s v="Grid-Gen"/>
    <s v="CENTRE"/>
    <s v="Yaounde"/>
    <s v="ZTE"/>
    <n v="0"/>
    <n v="0"/>
    <n v="0"/>
    <n v="0"/>
    <n v="5.3483654507423681"/>
    <n v="1.5304637405723776"/>
    <n v="0"/>
    <n v="3.605503762488123"/>
    <n v="20.041313175414405"/>
    <n v="0"/>
    <n v="0"/>
    <n v="0"/>
    <n v="0.68129999172452416"/>
    <n v="14.306211886437639"/>
    <n v="0"/>
    <n v="0.57746416576064219"/>
    <n v="0"/>
    <n v="0"/>
    <n v="0"/>
    <n v="0.22418693444966606"/>
    <n v="0"/>
    <n v="0"/>
    <n v="0"/>
    <n v="0"/>
    <m/>
    <n v="1.0702295445919778"/>
    <n v="0"/>
    <n v="0"/>
    <n v="0"/>
    <n v="0"/>
    <n v="0"/>
    <x v="0"/>
    <m/>
    <x v="7"/>
    <x v="4"/>
    <s v="No root cause"/>
    <s v="No root cause"/>
    <s v=" "/>
  </r>
  <r>
    <s v="Nkolbong-II"/>
    <s v="CTR_658"/>
    <s v="Yaounde"/>
    <s v="CAMUSAT"/>
    <s v="Good Grid + GE"/>
    <s v="CENTRE"/>
    <s v="Yaounde"/>
    <s v="ZTE"/>
    <n v="0"/>
    <n v="2.4202914679838914"/>
    <n v="0"/>
    <n v="0"/>
    <n v="11.021686028427688"/>
    <n v="0"/>
    <n v="6.1107080383411372"/>
    <n v="0"/>
    <n v="0.34664258217690724"/>
    <n v="0"/>
    <n v="0.69342784498035315"/>
    <n v="8.3218475428969083E-2"/>
    <n v="3.0158582382366972"/>
    <n v="0"/>
    <n v="8.3218475428969083E-2"/>
    <n v="0.22349136639528813"/>
    <n v="0.18584151606726565"/>
    <n v="0"/>
    <n v="0.53341152231667732"/>
    <n v="0"/>
    <n v="0"/>
    <n v="0"/>
    <n v="0"/>
    <n v="0.21835486383987823"/>
    <m/>
    <n v="0"/>
    <n v="0"/>
    <n v="0"/>
    <n v="0"/>
    <n v="0"/>
    <n v="0"/>
    <x v="0"/>
    <m/>
    <x v="7"/>
    <x v="4"/>
    <s v="No root cause"/>
    <s v="No root cause"/>
    <s v=" "/>
  </r>
  <r>
    <s v="Logbaba-CAMTEL"/>
    <s v="LIT_253"/>
    <s v="Douala"/>
    <s v="CAMUSAT"/>
    <s v="Good Grid + GE"/>
    <s v="LITTORAL"/>
    <s v="Douala"/>
    <s v="ZTE"/>
    <n v="0"/>
    <n v="0"/>
    <n v="0"/>
    <n v="0"/>
    <n v="0"/>
    <n v="0"/>
    <n v="0"/>
    <n v="0"/>
    <n v="0"/>
    <n v="0"/>
    <n v="0"/>
    <n v="0"/>
    <n v="0"/>
    <n v="2.0331989281831093E-3"/>
    <n v="0"/>
    <n v="0"/>
    <n v="0"/>
    <n v="0"/>
    <n v="0"/>
    <n v="0"/>
    <n v="0"/>
    <n v="0"/>
    <n v="0"/>
    <n v="0"/>
    <m/>
    <n v="0"/>
    <n v="0"/>
    <n v="0"/>
    <n v="0"/>
    <n v="0"/>
    <n v="0"/>
    <x v="0"/>
    <m/>
    <x v="7"/>
    <x v="4"/>
    <s v="No root cause"/>
    <s v="No root cause"/>
    <s v=" "/>
  </r>
  <r>
    <s v="Maroua-Loperey-II-IHS"/>
    <s v="EXN_146"/>
    <s v="Maroua"/>
    <s v="IHS"/>
    <s v="Grid-Gen"/>
    <s v="EXTREME-NORD"/>
    <s v="Maroua"/>
    <s v="Huawei"/>
    <n v="0"/>
    <n v="0"/>
    <n v="0"/>
    <n v="0"/>
    <n v="0.23524468300645202"/>
    <n v="0"/>
    <n v="4.8154711456968955E-3"/>
    <n v="0"/>
    <n v="0"/>
    <n v="8.9175391586979543E-5"/>
    <n v="0"/>
    <n v="0"/>
    <n v="0"/>
    <n v="0"/>
    <n v="0"/>
    <n v="0"/>
    <n v="0"/>
    <n v="0"/>
    <n v="0"/>
    <n v="0.2174096046890561"/>
    <n v="0"/>
    <n v="0"/>
    <n v="0"/>
    <n v="0"/>
    <m/>
    <n v="0"/>
    <n v="0"/>
    <n v="0"/>
    <n v="0"/>
    <n v="0"/>
    <n v="0"/>
    <x v="0"/>
    <m/>
    <x v="7"/>
    <x v="4"/>
    <s v="No root cause"/>
    <s v="No root cause"/>
    <s v=" "/>
  </r>
  <r>
    <s v="Nkongoa"/>
    <s v="CTR_629"/>
    <s v="Yaounde"/>
    <s v="CAMUSAT"/>
    <s v="Medium Grid + GE"/>
    <s v="CENTRE"/>
    <s v="Yaounde"/>
    <s v="ZTE"/>
    <n v="0"/>
    <n v="25.540135346842337"/>
    <n v="0"/>
    <n v="0.73241532618218019"/>
    <n v="0"/>
    <n v="0"/>
    <n v="0"/>
    <n v="3.0703444024963402"/>
    <n v="3.4680309788176342"/>
    <n v="7.7279394349276345E-2"/>
    <n v="0"/>
    <n v="13.868556899607057"/>
    <n v="1.083035130823867"/>
    <n v="7.4212117580250725"/>
    <n v="13.868556899607057"/>
    <n v="23.865849534718482"/>
    <n v="3.6561910550661622E-3"/>
    <n v="0"/>
    <n v="0.12293719484181012"/>
    <n v="1.373871752945641"/>
    <n v="0"/>
    <n v="0"/>
    <n v="0"/>
    <n v="0.45404542380426449"/>
    <m/>
    <n v="0"/>
    <n v="0"/>
    <n v="0"/>
    <n v="0"/>
    <n v="0"/>
    <n v="0"/>
    <x v="1"/>
    <s v="site vandalise"/>
    <x v="5"/>
    <x v="2"/>
    <s v="EXCLU"/>
    <s v="Exclu"/>
    <s v=" "/>
  </r>
  <r>
    <s v="Makepe-Ecole-Sira"/>
    <s v="LIT_167"/>
    <s v="Douala"/>
    <s v="IHS"/>
    <s v="Grid-Gen"/>
    <s v="LITTORAL"/>
    <s v="Douala"/>
    <s v="ZTE"/>
    <n v="0"/>
    <n v="0"/>
    <n v="18.783191080748672"/>
    <n v="0"/>
    <n v="0"/>
    <n v="11.336368150259819"/>
    <n v="4.393314841924135"/>
    <n v="0"/>
    <n v="0"/>
    <n v="0"/>
    <n v="5.9700249405735182"/>
    <n v="3.0645836721998214"/>
    <n v="0"/>
    <n v="0"/>
    <n v="3.0645836721998214"/>
    <n v="0"/>
    <n v="0"/>
    <n v="0"/>
    <n v="0.59526357392140627"/>
    <n v="0"/>
    <n v="0"/>
    <n v="0"/>
    <n v="0"/>
    <n v="0"/>
    <m/>
    <n v="0"/>
    <n v="0"/>
    <n v="0"/>
    <n v="0"/>
    <n v="0"/>
    <n v="0"/>
    <x v="0"/>
    <m/>
    <x v="7"/>
    <x v="4"/>
    <s v="No root cause"/>
    <s v="No root cause"/>
    <s v=" "/>
  </r>
  <r>
    <s v="CTR_973_Z_Nkoabang-Ebolmedjock-IHS"/>
    <s v="CTR_973"/>
    <s v="Yaounde"/>
    <s v="ESCO"/>
    <s v="Gen Only"/>
    <s v="CENTRE"/>
    <s v="Yaoundé"/>
    <s v="ZTE"/>
    <n v="0.33702947496383051"/>
    <n v="0.67279265936712584"/>
    <n v="2.448203365550619"/>
    <n v="0"/>
    <n v="0.31493181292857692"/>
    <n v="1.1378779966498713E-2"/>
    <n v="0"/>
    <n v="0.33963339639817031"/>
    <n v="1.0196670975621587"/>
    <n v="0.29968282096720372"/>
    <n v="1.2163701763247183"/>
    <n v="0"/>
    <n v="0.5088526194736227"/>
    <n v="0.48106556745511947"/>
    <n v="0"/>
    <n v="0.44323736634392336"/>
    <n v="0"/>
    <n v="0.60291482251956907"/>
    <n v="0"/>
    <n v="0"/>
    <n v="0"/>
    <n v="0"/>
    <n v="0"/>
    <n v="0.60510853715260859"/>
    <m/>
    <n v="0"/>
    <n v="0"/>
    <n v="0"/>
    <n v="0"/>
    <n v="0"/>
    <n v="0"/>
    <x v="0"/>
    <m/>
    <x v="7"/>
    <x v="4"/>
    <s v="No root cause"/>
    <s v="No root cause"/>
    <s v=" "/>
  </r>
  <r>
    <s v="Bamenda-Sisia-Quater-IHS"/>
    <s v="NRO_118"/>
    <s v="NORD-OUEST"/>
    <s v="IHS"/>
    <s v="Grid-Gen"/>
    <s v="NORD-OUEST"/>
    <s v="Bamenda"/>
    <s v="Huawei"/>
    <n v="0"/>
    <n v="0"/>
    <n v="0"/>
    <n v="0"/>
    <n v="0"/>
    <n v="0"/>
    <n v="0"/>
    <n v="0"/>
    <n v="0"/>
    <n v="0.19570431437678526"/>
    <n v="0"/>
    <n v="0"/>
    <n v="0"/>
    <n v="2.6744770041634212"/>
    <n v="0"/>
    <n v="0"/>
    <n v="0"/>
    <n v="0.25999977171099753"/>
    <n v="0"/>
    <n v="0"/>
    <n v="0"/>
    <n v="0"/>
    <n v="0"/>
    <n v="0"/>
    <m/>
    <n v="0"/>
    <n v="0"/>
    <n v="0"/>
    <n v="0"/>
    <n v="0"/>
    <n v="0"/>
    <x v="0"/>
    <m/>
    <x v="7"/>
    <x v="4"/>
    <s v="No root cause"/>
    <s v="No root cause"/>
    <s v=" "/>
  </r>
  <r>
    <s v="PK5"/>
    <s v="LIT_073"/>
    <s v="Douala"/>
    <s v="IHS"/>
    <s v="Grid-Gen"/>
    <s v="LITTORAL"/>
    <s v="Douala"/>
    <s v="ZTE"/>
    <n v="22.520781433255426"/>
    <n v="32.238437875428403"/>
    <n v="0"/>
    <n v="3.6401394845805034E-2"/>
    <n v="0"/>
    <n v="0"/>
    <n v="3.6597580707296649E-2"/>
    <n v="0"/>
    <n v="0"/>
    <n v="0"/>
    <n v="0.33490710064406037"/>
    <n v="0"/>
    <n v="0"/>
    <n v="0"/>
    <n v="0"/>
    <n v="0"/>
    <n v="0"/>
    <n v="0"/>
    <n v="0"/>
    <n v="0"/>
    <n v="0"/>
    <n v="0"/>
    <n v="0"/>
    <n v="1.4165689304374871"/>
    <m/>
    <n v="1.1072016619439375"/>
    <n v="0"/>
    <n v="0"/>
    <n v="0"/>
    <n v="0"/>
    <n v="0"/>
    <x v="0"/>
    <m/>
    <x v="7"/>
    <x v="4"/>
    <s v="No root cause"/>
    <s v="No root cause"/>
    <s v=" "/>
  </r>
  <r>
    <s v="Dschang-Vallee"/>
    <s v="OST_096"/>
    <s v="OUEST"/>
    <s v="IHS"/>
    <s v="Grid-Gen"/>
    <s v="OUEST"/>
    <s v="Dschang"/>
    <s v="Huawei"/>
    <n v="0"/>
    <n v="0"/>
    <n v="0"/>
    <n v="0"/>
    <n v="0"/>
    <n v="0"/>
    <n v="0"/>
    <n v="0"/>
    <n v="0"/>
    <n v="0"/>
    <n v="0"/>
    <n v="0"/>
    <n v="0"/>
    <n v="0"/>
    <n v="0"/>
    <n v="0"/>
    <n v="3.4963174130290242"/>
    <n v="0"/>
    <n v="0"/>
    <n v="0.47209452306146976"/>
    <n v="0"/>
    <n v="0"/>
    <n v="0"/>
    <n v="0"/>
    <m/>
    <n v="0"/>
    <n v="0"/>
    <n v="0"/>
    <n v="0"/>
    <n v="0"/>
    <n v="0"/>
    <x v="0"/>
    <m/>
    <x v="7"/>
    <x v="4"/>
    <s v="No root cause"/>
    <s v="No root cause"/>
    <s v=" "/>
  </r>
  <r>
    <s v="Laquintinie-Camtel"/>
    <s v="LIT_644"/>
    <s v="Douala"/>
    <s v="CAMUSAT"/>
    <s v="Good Grid no GE - 8h"/>
    <s v="LITTORAL"/>
    <s v="Douala"/>
    <s v="ZTE"/>
    <n v="0"/>
    <n v="0"/>
    <n v="0"/>
    <n v="0"/>
    <n v="0"/>
    <n v="0"/>
    <n v="12.766242049122086"/>
    <n v="24.490790678960032"/>
    <n v="18.844490244925563"/>
    <n v="0.33931236498845746"/>
    <n v="0"/>
    <n v="0"/>
    <n v="0"/>
    <n v="0"/>
    <n v="0"/>
    <n v="0"/>
    <n v="0"/>
    <n v="0"/>
    <n v="0"/>
    <n v="0"/>
    <n v="0"/>
    <n v="0"/>
    <n v="0"/>
    <n v="0"/>
    <m/>
    <n v="0"/>
    <n v="0"/>
    <n v="0"/>
    <n v="0"/>
    <n v="0"/>
    <n v="0"/>
    <x v="0"/>
    <m/>
    <x v="7"/>
    <x v="4"/>
    <s v="No root cause"/>
    <s v="No root cause"/>
    <s v=" "/>
  </r>
  <r>
    <s v="Molyko-Buea-SC2"/>
    <s v="SUO_213"/>
    <s v="SUD-OUEST"/>
    <s v="IHS"/>
    <s v="Grid-Gen"/>
    <s v="SUD-OUEST"/>
    <s v="Buea"/>
    <s v="Huawei"/>
    <n v="0"/>
    <n v="1.4268062653916727E-3"/>
    <n v="3.4451842434930504"/>
    <n v="0"/>
    <n v="1.2744411913261593"/>
    <n v="0"/>
    <n v="0"/>
    <n v="8.5049246218249994"/>
    <n v="4.2625837178576218E-3"/>
    <n v="0"/>
    <n v="0"/>
    <n v="0"/>
    <n v="0"/>
    <n v="0"/>
    <n v="0"/>
    <n v="0"/>
    <n v="1.7426655023927542"/>
    <n v="0"/>
    <n v="0"/>
    <n v="0"/>
    <n v="0"/>
    <n v="0"/>
    <n v="0"/>
    <n v="0"/>
    <m/>
    <n v="0"/>
    <n v="0"/>
    <n v="0"/>
    <n v="0"/>
    <n v="0"/>
    <n v="0"/>
    <x v="0"/>
    <m/>
    <x v="7"/>
    <x v="4"/>
    <s v="No root cause"/>
    <s v="No root cause"/>
    <s v=" "/>
  </r>
  <r>
    <s v="Nkolangaa"/>
    <s v="CTR_247"/>
    <s v="Yaounde"/>
    <s v="IHS"/>
    <s v="Grid-Gen"/>
    <s v="CENTRE"/>
    <s v="Yaounde"/>
    <s v="ZTE"/>
    <n v="0"/>
    <n v="0"/>
    <n v="0"/>
    <n v="1.1358091275650408"/>
    <n v="0"/>
    <n v="0"/>
    <n v="0"/>
    <n v="4.3962219596898686"/>
    <n v="3.4902534864011101"/>
    <n v="8.0061666566790743E-2"/>
    <n v="0"/>
    <n v="0"/>
    <n v="1.8182327292235603"/>
    <n v="0"/>
    <n v="0"/>
    <n v="0"/>
    <n v="0"/>
    <n v="0"/>
    <n v="0"/>
    <n v="1.4570902283746106"/>
    <n v="0"/>
    <n v="0"/>
    <n v="0"/>
    <n v="0.75458432853070301"/>
    <m/>
    <n v="0"/>
    <n v="0"/>
    <n v="0"/>
    <n v="0"/>
    <n v="0"/>
    <n v="0"/>
    <x v="0"/>
    <m/>
    <x v="7"/>
    <x v="4"/>
    <s v="No root cause"/>
    <s v="No root cause"/>
    <s v=" "/>
  </r>
  <r>
    <s v="Ngd-Q-Haoussa"/>
    <s v="ADM_048"/>
    <s v="Ngaoundere"/>
    <s v="IHS"/>
    <s v="Grid-Gen"/>
    <s v="ADAMAOUA"/>
    <s v="Ngaoundere"/>
    <s v="Huawei"/>
    <n v="1.4620305450685294"/>
    <n v="0.82210793504036428"/>
    <n v="0"/>
    <n v="0"/>
    <n v="0"/>
    <n v="0"/>
    <n v="0"/>
    <n v="0"/>
    <n v="0"/>
    <n v="0"/>
    <n v="0"/>
    <n v="0"/>
    <n v="0"/>
    <n v="0.53774544634780408"/>
    <n v="0"/>
    <n v="0"/>
    <n v="0"/>
    <n v="0"/>
    <n v="0"/>
    <n v="0"/>
    <n v="0"/>
    <n v="0"/>
    <n v="0"/>
    <n v="0"/>
    <m/>
    <n v="0"/>
    <n v="0"/>
    <n v="0"/>
    <n v="0"/>
    <n v="0"/>
    <n v="0"/>
    <x v="0"/>
    <m/>
    <x v="7"/>
    <x v="4"/>
    <s v="No root cause"/>
    <s v="No root cause"/>
    <s v=" "/>
  </r>
  <r>
    <s v="Ngd-Madagascar-MTN-IHS"/>
    <s v="ADM_084"/>
    <s v="Ngaoundere"/>
    <s v="IHS"/>
    <s v="Grid-Gen"/>
    <s v="ADAMAOUA"/>
    <s v="Ngaoundere"/>
    <s v="Huawei"/>
    <n v="0"/>
    <n v="0"/>
    <n v="0"/>
    <n v="0"/>
    <n v="0.18769636421227451"/>
    <n v="0"/>
    <n v="0"/>
    <n v="0"/>
    <n v="0.6686370861191725"/>
    <n v="0"/>
    <n v="0"/>
    <n v="0"/>
    <n v="0"/>
    <n v="1.678601901076668"/>
    <n v="0"/>
    <n v="0.99425211095986954"/>
    <n v="0.21723125390588213"/>
    <n v="0"/>
    <n v="0.37328818918309631"/>
    <n v="0"/>
    <n v="0"/>
    <n v="0"/>
    <n v="0"/>
    <n v="0"/>
    <m/>
    <n v="0"/>
    <n v="0"/>
    <n v="0"/>
    <n v="0"/>
    <n v="0"/>
    <n v="0"/>
    <x v="0"/>
    <m/>
    <x v="7"/>
    <x v="4"/>
    <s v="No root cause"/>
    <s v="No root cause"/>
    <s v=" "/>
  </r>
  <r>
    <s v="Bep-Axe-Lrd"/>
    <s v="LIT_097"/>
    <s v="Douala"/>
    <s v="IHS"/>
    <s v="GridOnly"/>
    <s v="LITTORAL"/>
    <s v="Douala"/>
    <s v="ZTE"/>
    <n v="0"/>
    <n v="0"/>
    <n v="0"/>
    <n v="0"/>
    <n v="0"/>
    <n v="0"/>
    <n v="0"/>
    <n v="0"/>
    <n v="0"/>
    <n v="0"/>
    <n v="0"/>
    <n v="0"/>
    <n v="0"/>
    <n v="0"/>
    <n v="0"/>
    <n v="0"/>
    <n v="6.3475043731612099E-2"/>
    <n v="0"/>
    <n v="0"/>
    <n v="0"/>
    <n v="0"/>
    <n v="0"/>
    <n v="0"/>
    <n v="0"/>
    <m/>
    <n v="0"/>
    <n v="0"/>
    <n v="0"/>
    <n v="0"/>
    <n v="0"/>
    <n v="0"/>
    <x v="0"/>
    <m/>
    <x v="7"/>
    <x v="4"/>
    <s v="No root cause"/>
    <s v="No root cause"/>
    <s v=" "/>
  </r>
  <r>
    <s v="Garoua-Plage"/>
    <s v="NRD_053"/>
    <s v="Garoua"/>
    <s v="IHS"/>
    <s v="Grid-Gen"/>
    <s v="NORD"/>
    <s v="Garoua"/>
    <s v="Huawei"/>
    <n v="0"/>
    <n v="0"/>
    <n v="0.94445657229770019"/>
    <n v="0"/>
    <n v="0"/>
    <n v="0"/>
    <n v="0"/>
    <n v="0"/>
    <n v="0"/>
    <n v="6.97173211427006E-2"/>
    <n v="1.4040130353020404"/>
    <n v="0"/>
    <n v="0"/>
    <n v="0"/>
    <n v="0"/>
    <n v="0"/>
    <n v="0"/>
    <n v="0.14669351916058135"/>
    <n v="0"/>
    <n v="0"/>
    <n v="0"/>
    <n v="0"/>
    <n v="0"/>
    <n v="0"/>
    <m/>
    <n v="0.62538702119948753"/>
    <n v="0"/>
    <n v="0"/>
    <n v="0"/>
    <n v="0"/>
    <n v="0"/>
    <x v="0"/>
    <m/>
    <x v="7"/>
    <x v="4"/>
    <s v="No root cause"/>
    <s v="No root cause"/>
    <s v=" "/>
  </r>
  <r>
    <s v="Bepanda-Omnisport"/>
    <s v="LIT_405"/>
    <s v="Douala"/>
    <s v="CAMUSAT"/>
    <s v="Grid-Gen"/>
    <s v="LITTORAL"/>
    <s v="Douala"/>
    <s v="ZTE"/>
    <n v="0"/>
    <n v="0"/>
    <n v="0"/>
    <n v="0"/>
    <n v="0"/>
    <n v="0"/>
    <n v="0"/>
    <n v="4.684900537335241"/>
    <n v="0"/>
    <n v="0"/>
    <n v="0"/>
    <n v="0"/>
    <n v="0"/>
    <n v="0"/>
    <n v="0"/>
    <n v="0"/>
    <n v="0"/>
    <n v="0"/>
    <n v="0"/>
    <n v="0"/>
    <n v="0"/>
    <n v="0"/>
    <n v="0"/>
    <n v="0"/>
    <m/>
    <n v="0"/>
    <n v="0"/>
    <n v="0"/>
    <n v="0"/>
    <n v="0"/>
    <n v="0"/>
    <x v="0"/>
    <m/>
    <x v="7"/>
    <x v="4"/>
    <s v="No root cause"/>
    <s v="No root cause"/>
    <s v=" "/>
  </r>
  <r>
    <s v="Simbock-Chefferie-MTN"/>
    <s v="CTR_836"/>
    <s v="Yaounde"/>
    <s v="MTN sharing"/>
    <m/>
    <s v="CENTRE"/>
    <s v="Yaounde"/>
    <s v="ZTE"/>
    <n v="0"/>
    <n v="0"/>
    <n v="0.67396977453607387"/>
    <n v="0"/>
    <n v="0"/>
    <n v="0"/>
    <n v="0"/>
    <n v="0.56934920512623077"/>
    <n v="0"/>
    <n v="0"/>
    <n v="0.35024526799701955"/>
    <n v="0"/>
    <n v="10.245342904349759"/>
    <n v="0.92002251500286858"/>
    <n v="0"/>
    <n v="5.7165171373700536"/>
    <n v="0"/>
    <n v="0"/>
    <n v="0"/>
    <n v="1.0861562695294437E-2"/>
    <n v="0"/>
    <n v="0"/>
    <n v="0"/>
    <n v="0"/>
    <m/>
    <n v="0"/>
    <n v="0"/>
    <n v="0"/>
    <n v="0"/>
    <n v="0"/>
    <n v="0"/>
    <x v="0"/>
    <m/>
    <x v="7"/>
    <x v="4"/>
    <s v="No root cause"/>
    <s v="No root cause"/>
    <s v=" "/>
  </r>
  <r>
    <s v="Palar"/>
    <s v="EXN_055"/>
    <s v="Maroua"/>
    <s v="IHS"/>
    <s v="Grid-Gen"/>
    <s v="EXTREME-NORD"/>
    <s v="Maroua"/>
    <s v="Huawei"/>
    <n v="0"/>
    <n v="0"/>
    <n v="0"/>
    <n v="0"/>
    <n v="0"/>
    <n v="0"/>
    <n v="0"/>
    <n v="0"/>
    <n v="0.90372125342076792"/>
    <n v="0"/>
    <n v="0"/>
    <n v="0.25004779800989063"/>
    <n v="0"/>
    <n v="0.20795701318083623"/>
    <n v="0.25004779800989063"/>
    <n v="0"/>
    <n v="0"/>
    <n v="0"/>
    <n v="0"/>
    <n v="0"/>
    <n v="0"/>
    <n v="0"/>
    <n v="0"/>
    <n v="0"/>
    <m/>
    <n v="0"/>
    <n v="0"/>
    <n v="0"/>
    <n v="0"/>
    <n v="0"/>
    <n v="0"/>
    <x v="0"/>
    <m/>
    <x v="7"/>
    <x v="4"/>
    <s v="No root cause"/>
    <s v="No root cause"/>
    <s v=" "/>
  </r>
  <r>
    <s v="Indoor-K-Hotel"/>
    <s v="LIT_778"/>
    <s v="Douala"/>
    <m/>
    <m/>
    <s v="LITTORAL"/>
    <s v="Douala"/>
    <s v="ZTE"/>
    <n v="0.36485219713896794"/>
    <n v="0"/>
    <n v="4.9599352800677725E-2"/>
    <n v="0.30517602508896147"/>
    <n v="0.31038386795764072"/>
    <n v="2.8179423741485372E-3"/>
    <n v="0"/>
    <n v="0"/>
    <n v="0"/>
    <n v="7.2624438908435979E-2"/>
    <n v="0"/>
    <n v="0"/>
    <n v="0"/>
    <n v="0"/>
    <n v="0"/>
    <n v="0"/>
    <n v="0"/>
    <n v="0"/>
    <n v="0"/>
    <n v="0"/>
    <n v="0"/>
    <n v="0"/>
    <n v="0"/>
    <n v="0.28297135258380346"/>
    <m/>
    <n v="0"/>
    <n v="0"/>
    <n v="0"/>
    <n v="0"/>
    <n v="0"/>
    <n v="0"/>
    <x v="0"/>
    <m/>
    <x v="7"/>
    <x v="4"/>
    <s v="No root cause"/>
    <s v="No root cause"/>
    <s v=" "/>
  </r>
  <r>
    <s v="Bessengue"/>
    <s v="LIT_022"/>
    <s v="Douala"/>
    <s v="CAMUSAT"/>
    <s v="Good grid 100%"/>
    <s v="LITTORAL"/>
    <s v="Douala"/>
    <s v="ZTE"/>
    <n v="0"/>
    <n v="0"/>
    <n v="0"/>
    <n v="0"/>
    <n v="0"/>
    <n v="0"/>
    <n v="0"/>
    <n v="0"/>
    <n v="0"/>
    <n v="0"/>
    <n v="0"/>
    <n v="0"/>
    <n v="0"/>
    <n v="0"/>
    <n v="0"/>
    <n v="0"/>
    <n v="0"/>
    <n v="0"/>
    <n v="0"/>
    <n v="0"/>
    <n v="0"/>
    <n v="0"/>
    <n v="0"/>
    <n v="0"/>
    <m/>
    <n v="0"/>
    <n v="0"/>
    <n v="0"/>
    <n v="0"/>
    <n v="0"/>
    <n v="0"/>
    <x v="0"/>
    <m/>
    <x v="7"/>
    <x v="4"/>
    <s v="No root cause"/>
    <s v="No root cause"/>
    <s v=" "/>
  </r>
  <r>
    <s v="Omnisport"/>
    <s v="LIT_102"/>
    <s v="Douala"/>
    <s v="IHS"/>
    <s v="GridOnly"/>
    <s v="LITTORAL"/>
    <s v="Douala"/>
    <s v="ZTE"/>
    <n v="0"/>
    <n v="0"/>
    <n v="0"/>
    <n v="0"/>
    <n v="0"/>
    <n v="0"/>
    <n v="0"/>
    <n v="0"/>
    <n v="0"/>
    <n v="0"/>
    <n v="0"/>
    <n v="0"/>
    <n v="0"/>
    <n v="0"/>
    <n v="0"/>
    <n v="0"/>
    <n v="0"/>
    <n v="0"/>
    <n v="0"/>
    <n v="0"/>
    <n v="0"/>
    <n v="0"/>
    <n v="0"/>
    <n v="0"/>
    <m/>
    <n v="0"/>
    <n v="0"/>
    <n v="0"/>
    <n v="0"/>
    <n v="0"/>
    <n v="0"/>
    <x v="0"/>
    <m/>
    <x v="7"/>
    <x v="4"/>
    <s v="No root cause"/>
    <s v="No root cause"/>
    <s v=" "/>
  </r>
  <r>
    <s v="Nkoulou-II"/>
    <s v="CTR_777"/>
    <s v="Yaounde"/>
    <s v="CAMUSAT"/>
    <s v="Good Grid + GE"/>
    <s v="CENTRE"/>
    <s v="Yaounde"/>
    <s v="ZTE"/>
    <n v="4.4699343383756664"/>
    <n v="0"/>
    <n v="0"/>
    <n v="0.65504675644131638"/>
    <n v="0"/>
    <n v="0"/>
    <n v="0"/>
    <n v="2.7657926051484885"/>
    <n v="3.4638397354130461"/>
    <n v="0.10626139661504487"/>
    <n v="0"/>
    <n v="0"/>
    <n v="0.97531125778679517"/>
    <n v="0"/>
    <n v="0"/>
    <n v="0"/>
    <n v="0"/>
    <n v="9.8449632312026334E-3"/>
    <n v="14.316181695217063"/>
    <n v="17.524783624829848"/>
    <n v="0"/>
    <n v="0"/>
    <n v="0"/>
    <n v="0.38700336440917349"/>
    <m/>
    <n v="0"/>
    <n v="0"/>
    <n v="0"/>
    <n v="0"/>
    <n v="0"/>
    <n v="0"/>
    <x v="0"/>
    <m/>
    <x v="7"/>
    <x v="4"/>
    <s v="No root cause"/>
    <s v="No root cause"/>
    <s v=" "/>
  </r>
  <r>
    <s v="Ngd-Crf-Texaco"/>
    <s v="ADM_071"/>
    <s v="Ngaoundere"/>
    <s v="IHS"/>
    <s v="Grid-Gen"/>
    <s v="ADAMAOUA"/>
    <s v="Ngaoundere"/>
    <s v="Huawei"/>
    <n v="2.9447319459069194"/>
    <n v="2.3069673803551596"/>
    <n v="1.5409507666230065"/>
    <n v="1.5409507666230065"/>
    <n v="1.5409507666230065"/>
    <n v="1.5409507666230065"/>
    <n v="1.5409507666230065"/>
    <n v="1.5408615912314194"/>
    <n v="1.5409507666230065"/>
    <n v="0"/>
    <n v="0"/>
    <n v="0"/>
    <n v="0"/>
    <n v="0"/>
    <n v="0"/>
    <n v="0"/>
    <n v="0"/>
    <n v="0"/>
    <n v="0"/>
    <n v="0"/>
    <n v="0"/>
    <n v="0"/>
    <n v="0"/>
    <n v="0"/>
    <m/>
    <n v="0"/>
    <n v="0"/>
    <n v="0"/>
    <n v="0"/>
    <n v="0"/>
    <n v="0"/>
    <x v="0"/>
    <m/>
    <x v="7"/>
    <x v="4"/>
    <s v="No root cause"/>
    <s v="No root cause"/>
    <s v=" "/>
  </r>
  <r>
    <s v="Maroua-Zokok-Palar-IHS"/>
    <s v="EXN_116"/>
    <s v="Maroua"/>
    <s v="IHS"/>
    <s v="Grid-Gen"/>
    <s v="EXTREME-NORD"/>
    <s v="Maroua"/>
    <s v="Huawei"/>
    <n v="0"/>
    <n v="0"/>
    <n v="0"/>
    <n v="0"/>
    <n v="0"/>
    <n v="0"/>
    <n v="0"/>
    <n v="1.0170631761278193"/>
    <n v="0"/>
    <n v="0"/>
    <n v="0"/>
    <n v="0"/>
    <n v="0"/>
    <n v="0"/>
    <n v="0"/>
    <n v="0"/>
    <n v="0"/>
    <n v="1.7775865857382154"/>
    <n v="0"/>
    <n v="0"/>
    <n v="0"/>
    <n v="0"/>
    <n v="0"/>
    <n v="0"/>
    <m/>
    <n v="0"/>
    <n v="0"/>
    <n v="0"/>
    <n v="0"/>
    <n v="0"/>
    <n v="0"/>
    <x v="0"/>
    <m/>
    <x v="7"/>
    <x v="4"/>
    <s v="No root cause"/>
    <s v="No root cause"/>
    <s v=" "/>
  </r>
  <r>
    <s v="Limbe-Batoke-Camtel"/>
    <s v="SUO_227"/>
    <s v="SUD-OUEST"/>
    <s v="CAMUSAT"/>
    <s v="Good Grid no GE - 8h"/>
    <s v="SUD-OUEST"/>
    <s v="Limbe"/>
    <s v="Huawei"/>
    <n v="0"/>
    <n v="0"/>
    <n v="0"/>
    <n v="0"/>
    <n v="0"/>
    <n v="0"/>
    <n v="0"/>
    <n v="3.7542839858118383E-2"/>
    <n v="0"/>
    <n v="0"/>
    <n v="0"/>
    <n v="0"/>
    <n v="0"/>
    <n v="0"/>
    <n v="0"/>
    <n v="0"/>
    <n v="0"/>
    <n v="0"/>
    <n v="0"/>
    <n v="0"/>
    <n v="0"/>
    <n v="0"/>
    <n v="0"/>
    <n v="0.48975125059569163"/>
    <m/>
    <n v="0.20224978811926955"/>
    <n v="0"/>
    <n v="0"/>
    <n v="0"/>
    <n v="0"/>
    <n v="0"/>
    <x v="0"/>
    <m/>
    <x v="7"/>
    <x v="4"/>
    <s v="No root cause"/>
    <s v="No root cause"/>
    <s v=" "/>
  </r>
  <r>
    <s v="Nkolfoulou-II-IHS"/>
    <s v="CTR_621"/>
    <s v="Yaounde"/>
    <s v="IHS"/>
    <s v="Grid-Gen"/>
    <s v="CENTRE"/>
    <s v="Yaounde"/>
    <s v="ZTE"/>
    <n v="0"/>
    <n v="0"/>
    <n v="0"/>
    <n v="0"/>
    <n v="0"/>
    <n v="0"/>
    <n v="0"/>
    <n v="0"/>
    <n v="11.548855273333279"/>
    <n v="0"/>
    <n v="0"/>
    <n v="0"/>
    <n v="0"/>
    <n v="0"/>
    <n v="0"/>
    <n v="1.9815842115325903"/>
    <n v="0"/>
    <n v="0"/>
    <n v="0"/>
    <n v="0.36404961861468516"/>
    <n v="0"/>
    <n v="0"/>
    <n v="0"/>
    <n v="0"/>
    <m/>
    <n v="0"/>
    <n v="0"/>
    <n v="0"/>
    <n v="0"/>
    <n v="0"/>
    <n v="0"/>
    <x v="0"/>
    <m/>
    <x v="7"/>
    <x v="4"/>
    <s v="No root cause"/>
    <s v="No root cause"/>
    <s v=" "/>
  </r>
  <r>
    <s v="Monkey-Hill"/>
    <s v="SUO_011"/>
    <s v="SUD-OUEST"/>
    <s v="IHS"/>
    <s v="Grid-Gen"/>
    <s v="SUD-OUEST"/>
    <s v="Limbe"/>
    <s v="Huawei"/>
    <n v="0"/>
    <n v="0"/>
    <n v="0"/>
    <n v="0"/>
    <n v="0"/>
    <n v="0"/>
    <n v="0"/>
    <n v="3.7453664466531408E-2"/>
    <n v="0"/>
    <n v="0"/>
    <n v="0"/>
    <n v="0"/>
    <n v="0"/>
    <n v="0"/>
    <n v="0"/>
    <n v="0"/>
    <n v="0"/>
    <n v="0"/>
    <n v="0"/>
    <n v="0"/>
    <n v="0"/>
    <n v="0"/>
    <n v="0"/>
    <n v="0.48975125059569163"/>
    <m/>
    <n v="0.20358741899307434"/>
    <n v="0"/>
    <n v="0"/>
    <n v="0"/>
    <n v="0"/>
    <n v="0"/>
    <x v="0"/>
    <m/>
    <x v="7"/>
    <x v="4"/>
    <s v="No root cause"/>
    <s v="No root cause"/>
    <s v=" "/>
  </r>
  <r>
    <s v="Mbot"/>
    <s v="NRO_246"/>
    <s v="NORD-OUEST"/>
    <s v="IHS"/>
    <s v="Solar-Gen"/>
    <s v="NORD-OUEST"/>
    <s v="Mbot"/>
    <s v="NOKIA"/>
    <n v="0.30575978526312858"/>
    <n v="1.2469147038853921"/>
    <n v="0.51493066391669584"/>
    <n v="3.3886648803053529E-3"/>
    <n v="2.0669360495890747"/>
    <n v="1.8726832233265207E-3"/>
    <n v="4.8154711456969632E-3"/>
    <n v="3.8345418382400923E-3"/>
    <n v="0.68488828531371693"/>
    <n v="1.3668808849055698"/>
    <n v="2.578640403499791"/>
    <n v="6.1531020195015234E-3"/>
    <n v="4.7262957541099127E-3"/>
    <n v="1.2418029980053247"/>
    <n v="6.1531020195015234E-3"/>
    <n v="0"/>
    <n v="2.9427879223702718E-3"/>
    <n v="9.1155085280210421E-2"/>
    <n v="4.1912434045879516E-3"/>
    <n v="0"/>
    <n v="0"/>
    <n v="0"/>
    <n v="0"/>
    <n v="0"/>
    <m/>
    <n v="0"/>
    <n v="0"/>
    <n v="0"/>
    <n v="0"/>
    <n v="0"/>
    <n v="0"/>
    <x v="2"/>
    <m/>
    <x v="7"/>
    <x v="4"/>
    <s v="No root cause"/>
    <s v="No root cause"/>
    <s v=" "/>
  </r>
  <r>
    <s v="Ma"/>
    <s v="NRO_021"/>
    <s v="NORD-OUEST"/>
    <s v="IHS"/>
    <s v="Grid-Gen"/>
    <s v="NORD-OUEST"/>
    <s v="Ma"/>
    <s v="NOKIA"/>
    <n v="0.26912864019958349"/>
    <n v="1.2270245356576095"/>
    <n v="0.46642915126913215"/>
    <n v="1.6051570485658829E-3"/>
    <n v="2.0622267695584182"/>
    <n v="0"/>
    <n v="4.9046465372840136E-3"/>
    <n v="1.3376308738047311E-3"/>
    <n v="0.68205771397588411"/>
    <n v="1.3516819319772186"/>
    <n v="2.5690154399688283"/>
    <n v="5.7072250615666127E-3"/>
    <n v="3.210314097131252E-3"/>
    <n v="1.2824848116473049"/>
    <n v="5.7072250615666127E-3"/>
    <n v="1.6051570485658825E-3"/>
    <n v="1.3376308738047311E-3"/>
    <n v="5.7428952182014728E-2"/>
    <n v="4.8154711456969632E-3"/>
    <n v="1.6943324401527621E-3"/>
    <n v="0"/>
    <n v="0"/>
    <n v="0"/>
    <n v="0"/>
    <m/>
    <n v="0"/>
    <n v="0"/>
    <n v="0"/>
    <n v="0"/>
    <n v="0"/>
    <n v="0"/>
    <x v="2"/>
    <m/>
    <x v="7"/>
    <x v="4"/>
    <s v="No root cause"/>
    <s v="No root cause"/>
    <s v=" "/>
  </r>
  <r>
    <s v="Tadu-IHS"/>
    <s v="NRO_018"/>
    <s v="NORD-OUEST"/>
    <s v="IHS"/>
    <s v="Hybrid-Gen"/>
    <s v="NORD-OUEST"/>
    <s v="Tadu"/>
    <s v="NOKIA"/>
    <n v="0.35081454641455784"/>
    <n v="1.2496430641098382"/>
    <n v="0.49341021110912137"/>
    <n v="3.210314097131252E-3"/>
    <n v="2.0729178227549707"/>
    <n v="3.4778402718922321E-3"/>
    <n v="9.8092930745676855E-3"/>
    <n v="1.3376308738047311E-3"/>
    <n v="0.69206443070218904"/>
    <n v="3.3468687654568314"/>
    <n v="2.5390984856861061"/>
    <n v="7.3123821101323244E-3"/>
    <n v="5.3505234952187534E-3"/>
    <n v="1.2825383168822571"/>
    <n v="7.3123821101323235E-3"/>
    <n v="0"/>
    <n v="2.2293847896745519E-3"/>
    <n v="7.5317535734363034E-2"/>
    <n v="6.3314528026756243E-3"/>
    <n v="0"/>
    <n v="0"/>
    <n v="0"/>
    <n v="0"/>
    <n v="0"/>
    <m/>
    <n v="0"/>
    <n v="0"/>
    <n v="0"/>
    <n v="0"/>
    <n v="0"/>
    <n v="0"/>
    <x v="2"/>
    <m/>
    <x v="7"/>
    <x v="4"/>
    <s v="No root cause"/>
    <s v="No root cause"/>
    <s v=" "/>
  </r>
  <r>
    <s v="Nchum-IHS"/>
    <s v="NRO_088"/>
    <s v="NORD-OUEST"/>
    <s v="IHS"/>
    <s v="Hybrid-Gen"/>
    <s v="NORD-OUEST"/>
    <s v="Nchum"/>
    <s v="NOKIA"/>
    <n v="0"/>
    <n v="0"/>
    <n v="0"/>
    <n v="0"/>
    <n v="0"/>
    <n v="0"/>
    <n v="0.22508903247741516"/>
    <n v="0"/>
    <n v="0"/>
    <n v="0.28793583732688693"/>
    <n v="0"/>
    <n v="4.6215681742301671"/>
    <n v="4.6735670126149351"/>
    <n v="4.6214611637602614"/>
    <n v="4.6215681742301671"/>
    <n v="4.6215146689952142"/>
    <n v="2.2217157059980082"/>
    <n v="0.2330509683734123"/>
    <n v="0.11294955098406807"/>
    <n v="0"/>
    <n v="0"/>
    <n v="0"/>
    <n v="0"/>
    <n v="0"/>
    <m/>
    <n v="0"/>
    <n v="0"/>
    <n v="0"/>
    <n v="0"/>
    <n v="0"/>
    <n v="0"/>
    <x v="2"/>
    <m/>
    <x v="7"/>
    <x v="4"/>
    <s v="No root cause"/>
    <s v="No root cause"/>
    <s v=" "/>
  </r>
  <r>
    <s v="Bambili-University-IHS"/>
    <s v="NRO_061"/>
    <s v="NORD-OUEST"/>
    <s v="IHS"/>
    <s v="Grid-Gen"/>
    <s v="NORD-OUEST"/>
    <s v="Bamenda"/>
    <s v="Huawei"/>
    <n v="1.3286241592544079"/>
    <n v="3.0426108557127893"/>
    <n v="1.4962738954379295"/>
    <n v="0.15133063952310424"/>
    <n v="14.415112874643656"/>
    <n v="0"/>
    <n v="0"/>
    <n v="0"/>
    <n v="4.8962997206313323"/>
    <n v="0"/>
    <n v="4.5170011100552729"/>
    <n v="0"/>
    <n v="4.7084606757925203E-3"/>
    <n v="0"/>
    <n v="0"/>
    <n v="0"/>
    <n v="0"/>
    <n v="0.12215245139584457"/>
    <n v="0"/>
    <n v="0"/>
    <n v="0"/>
    <n v="0"/>
    <n v="0"/>
    <n v="0"/>
    <m/>
    <n v="0"/>
    <n v="0"/>
    <n v="0"/>
    <n v="0"/>
    <n v="0"/>
    <n v="0"/>
    <x v="2"/>
    <m/>
    <x v="7"/>
    <x v="4"/>
    <s v="No root cause"/>
    <s v="No root cause"/>
    <s v=" "/>
  </r>
  <r>
    <s v="Dschang-Foto"/>
    <s v="OST_105"/>
    <s v="OUEST"/>
    <s v="IHS"/>
    <s v="Grid-Gen"/>
    <s v="OUEST"/>
    <s v="Dschang"/>
    <s v="Huawei"/>
    <n v="0"/>
    <n v="0"/>
    <n v="0"/>
    <n v="0"/>
    <n v="0"/>
    <n v="0"/>
    <n v="0"/>
    <n v="0"/>
    <n v="0"/>
    <n v="0"/>
    <n v="0"/>
    <n v="0"/>
    <n v="11.317694823261506"/>
    <n v="14.276569986274124"/>
    <n v="0"/>
    <n v="6.1531020195015875E-3"/>
    <n v="0"/>
    <n v="0"/>
    <n v="0"/>
    <n v="0"/>
    <n v="0"/>
    <n v="0"/>
    <n v="0"/>
    <n v="0"/>
    <m/>
    <n v="0.16051570485656314"/>
    <n v="0"/>
    <n v="0"/>
    <n v="0"/>
    <n v="0"/>
    <n v="0"/>
    <x v="0"/>
    <m/>
    <x v="7"/>
    <x v="4"/>
    <s v="No root cause"/>
    <s v="No root cause"/>
    <s v=" "/>
  </r>
  <r>
    <s v="Satcom"/>
    <s v="CTR_199"/>
    <s v="Yaounde"/>
    <s v="IHS"/>
    <s v="Grid-Gen"/>
    <s v="CENTRE"/>
    <s v="Yaounde"/>
    <s v="ZTE"/>
    <n v="2.8127880365148257"/>
    <n v="0"/>
    <n v="0"/>
    <n v="0"/>
    <n v="0"/>
    <n v="0"/>
    <n v="0"/>
    <n v="1.3124834133771648"/>
    <n v="0"/>
    <n v="2.6569094520207854"/>
    <n v="0"/>
    <n v="0"/>
    <n v="4.2416096657563642"/>
    <n v="0"/>
    <n v="0"/>
    <n v="0"/>
    <n v="0"/>
    <n v="0"/>
    <n v="0"/>
    <n v="0"/>
    <n v="0"/>
    <n v="0"/>
    <n v="0"/>
    <n v="0"/>
    <m/>
    <n v="0"/>
    <n v="0"/>
    <n v="0"/>
    <n v="0"/>
    <n v="0"/>
    <n v="0"/>
    <x v="0"/>
    <m/>
    <x v="7"/>
    <x v="4"/>
    <s v="No root cause"/>
    <s v="No root cause"/>
    <s v=" "/>
  </r>
  <r>
    <s v="Dschang-Foto-II"/>
    <s v="OST_123"/>
    <s v="OUEST"/>
    <s v="IHS"/>
    <s v="Grid-Gen"/>
    <s v="OUEST"/>
    <s v="Dschang"/>
    <s v="Huawei"/>
    <n v="2.7614051758824076"/>
    <n v="2.5325811210702192E-2"/>
    <n v="2.4540889413953595"/>
    <n v="0"/>
    <n v="0"/>
    <n v="2.675261747609386E-4"/>
    <n v="0"/>
    <n v="0"/>
    <n v="0"/>
    <n v="0"/>
    <n v="0"/>
    <n v="0"/>
    <n v="20.505524593859597"/>
    <n v="21.570653306052801"/>
    <n v="0"/>
    <n v="5.4396988868057501E-3"/>
    <n v="3.8077892207640254E-2"/>
    <n v="0"/>
    <n v="0"/>
    <n v="0"/>
    <n v="0"/>
    <n v="0"/>
    <n v="0"/>
    <n v="0"/>
    <m/>
    <n v="0.15962395094069337"/>
    <n v="0"/>
    <n v="0"/>
    <n v="0"/>
    <n v="0"/>
    <n v="0"/>
    <x v="0"/>
    <m/>
    <x v="7"/>
    <x v="4"/>
    <s v="No root cause"/>
    <s v="No root cause"/>
    <s v=" "/>
  </r>
  <r>
    <s v="Sodibanga"/>
    <s v="LIT_515"/>
    <s v="LITTORAL"/>
    <s v="IHS"/>
    <s v="Hybrid-Gen"/>
    <s v="LITTORAL"/>
    <s v="Sodibanga"/>
    <s v="NOKIA"/>
    <n v="0"/>
    <n v="0"/>
    <n v="0"/>
    <n v="0"/>
    <n v="0"/>
    <n v="0.99515808584008514"/>
    <n v="0"/>
    <n v="2.9527112634140436E-2"/>
    <n v="3.178654886906819E-2"/>
    <n v="1.212863683933338"/>
    <n v="1.1638421709327282"/>
    <n v="0"/>
    <n v="0"/>
    <n v="0"/>
    <n v="0"/>
    <n v="4.4046044464990448"/>
    <n v="9.2444739793341402"/>
    <n v="0"/>
    <n v="0"/>
    <n v="0.28566444940973013"/>
    <n v="0"/>
    <n v="0"/>
    <n v="0"/>
    <n v="0"/>
    <m/>
    <n v="0"/>
    <n v="0"/>
    <n v="0"/>
    <n v="0"/>
    <n v="0"/>
    <n v="0"/>
    <x v="0"/>
    <m/>
    <x v="7"/>
    <x v="4"/>
    <s v="No root cause"/>
    <s v="No root cause"/>
    <s v=" "/>
  </r>
  <r>
    <s v="Nkolfoulou"/>
    <s v="CTR_214"/>
    <s v="Yaounde"/>
    <s v="IHS"/>
    <s v="Grid-Gen"/>
    <s v="CENTRE"/>
    <s v="Yaounde"/>
    <s v="ZTE"/>
    <n v="0"/>
    <n v="0"/>
    <n v="0"/>
    <n v="0"/>
    <n v="0"/>
    <n v="0.50708694672020049"/>
    <n v="0"/>
    <n v="0"/>
    <n v="2.19526628485331"/>
    <n v="0"/>
    <n v="0"/>
    <n v="0"/>
    <n v="0"/>
    <n v="0"/>
    <n v="0"/>
    <n v="0"/>
    <n v="0"/>
    <n v="0"/>
    <n v="0"/>
    <n v="0.22468631664255365"/>
    <n v="0"/>
    <n v="0"/>
    <n v="0"/>
    <n v="0"/>
    <m/>
    <n v="0"/>
    <n v="0"/>
    <n v="0"/>
    <n v="0"/>
    <n v="0"/>
    <n v="0"/>
    <x v="0"/>
    <m/>
    <x v="7"/>
    <x v="4"/>
    <s v="No root cause"/>
    <s v="No root cause"/>
    <s v=" "/>
  </r>
  <r>
    <s v="Mulang-IHS"/>
    <s v="NRO_120"/>
    <s v="NORD-OUEST"/>
    <s v="IHS"/>
    <s v="Grid-Gen"/>
    <s v="NORD-OUEST"/>
    <s v="Bamenda"/>
    <s v="Huawei"/>
    <n v="0"/>
    <n v="0"/>
    <n v="0"/>
    <n v="0"/>
    <n v="0"/>
    <n v="0"/>
    <n v="0"/>
    <n v="0"/>
    <n v="0"/>
    <n v="0"/>
    <n v="8.0257852428281603E-4"/>
    <n v="0"/>
    <n v="0"/>
    <n v="0"/>
    <n v="0"/>
    <n v="0"/>
    <n v="0"/>
    <n v="0.26024946280744105"/>
    <n v="1.2373977336609281"/>
    <n v="0"/>
    <n v="0"/>
    <n v="0"/>
    <n v="0"/>
    <n v="0"/>
    <m/>
    <n v="0"/>
    <n v="0"/>
    <n v="0"/>
    <n v="0"/>
    <n v="0"/>
    <n v="0"/>
    <x v="0"/>
    <m/>
    <x v="7"/>
    <x v="4"/>
    <s v="No root cause"/>
    <s v="No root cause"/>
    <s v=" "/>
  </r>
  <r>
    <s v="Song-Bong"/>
    <s v="CTR_311"/>
    <s v="CENTRE"/>
    <s v="IHS"/>
    <s v="Solar-Gen"/>
    <s v="CENTRE"/>
    <s v="Song-Bong"/>
    <s v="NOKIA"/>
    <n v="2.1281934908928771E-3"/>
    <n v="0"/>
    <n v="0"/>
    <n v="0"/>
    <n v="0"/>
    <n v="0"/>
    <n v="0.866668152279646"/>
    <n v="0"/>
    <n v="0.44487279086717141"/>
    <n v="0"/>
    <n v="0"/>
    <n v="2.051034006500451E-3"/>
    <n v="0.26193866114277026"/>
    <n v="3.8089663359329746"/>
    <n v="2.0510340065004505E-3"/>
    <n v="0"/>
    <n v="0"/>
    <n v="0"/>
    <n v="0"/>
    <n v="0"/>
    <n v="0"/>
    <n v="0"/>
    <n v="0"/>
    <n v="1.8494976215139649E-2"/>
    <m/>
    <n v="0"/>
    <n v="0"/>
    <n v="0"/>
    <n v="0"/>
    <n v="0"/>
    <n v="0"/>
    <x v="0"/>
    <m/>
    <x v="7"/>
    <x v="4"/>
    <s v="No root cause"/>
    <s v="No root cause"/>
    <s v=" "/>
  </r>
  <r>
    <s v="Ndu"/>
    <s v="NRO_009"/>
    <s v="NORD-OUEST"/>
    <s v="IHS"/>
    <s v="Grid-Gen"/>
    <s v="NORD-OUEST"/>
    <s v="NDU"/>
    <s v="NOKIA"/>
    <n v="0.57265618558138631"/>
    <n v="1.1432736800269281"/>
    <n v="0.96975906011484536"/>
    <n v="2.1402093980875015E-3"/>
    <n v="1.3767092508487002"/>
    <n v="1.9618586149134005E-3"/>
    <n v="4.0128926214140223E-3"/>
    <n v="1.9618586149134005E-3"/>
    <n v="0.45347171581031492"/>
    <n v="0.91012470240984622"/>
    <n v="1.7030426436065527"/>
    <n v="0.15448744838528342"/>
    <n v="1.0685285424864597"/>
    <n v="0.85030519386016734"/>
    <n v="0.15448744838528342"/>
    <n v="0"/>
    <n v="8.9175391586982075E-4"/>
    <n v="4.0360782232266974E-2"/>
    <n v="3.6561910550661622E-3"/>
    <n v="0"/>
    <n v="0"/>
    <n v="0"/>
    <n v="0"/>
    <n v="0"/>
    <m/>
    <n v="0"/>
    <n v="0"/>
    <n v="0"/>
    <n v="0"/>
    <n v="0"/>
    <n v="0"/>
    <x v="2"/>
    <m/>
    <x v="7"/>
    <x v="4"/>
    <s v="No root cause"/>
    <s v="No root cause"/>
    <s v=" "/>
  </r>
  <r>
    <s v="Bfsam-Toungan-Lycee"/>
    <s v="OST_268"/>
    <s v="Bafoussam"/>
    <s v="CAMUSAT"/>
    <s v="Good Grid + GE"/>
    <s v="OUEST"/>
    <s v="Bafoussam"/>
    <s v="Huawei"/>
    <n v="0"/>
    <n v="0"/>
    <n v="0"/>
    <n v="0"/>
    <n v="0"/>
    <n v="0"/>
    <n v="0"/>
    <n v="0"/>
    <n v="0.51935748060256892"/>
    <n v="0.11138006409213744"/>
    <n v="0.54691267660294551"/>
    <n v="5.8053179923123671E-2"/>
    <n v="0"/>
    <n v="0"/>
    <n v="5.8053179923123671E-2"/>
    <n v="0.21999569104507849"/>
    <n v="2.8892826874181363E-2"/>
    <n v="0.21839053399651284"/>
    <n v="6.0853287218954832E-2"/>
    <n v="0.17852913395713302"/>
    <n v="0"/>
    <n v="0"/>
    <n v="0"/>
    <n v="0"/>
    <m/>
    <n v="0"/>
    <n v="0"/>
    <n v="0"/>
    <n v="0"/>
    <n v="0"/>
    <n v="0"/>
    <x v="0"/>
    <m/>
    <x v="7"/>
    <x v="4"/>
    <s v="No root cause"/>
    <s v="No root cause"/>
    <s v=" "/>
  </r>
  <r>
    <s v="Ndjore-Luxe-MTN"/>
    <s v="CTR_363"/>
    <s v="CENTRE"/>
    <s v="IHS"/>
    <s v=""/>
    <s v="CENTRE"/>
    <s v="Ndjore-Luxe"/>
    <s v="NOKIA"/>
    <n v="0"/>
    <n v="0"/>
    <n v="0"/>
    <n v="0"/>
    <n v="0"/>
    <n v="0"/>
    <n v="0"/>
    <n v="0"/>
    <n v="0"/>
    <n v="2.1989113169365972"/>
    <n v="0"/>
    <n v="0"/>
    <n v="0"/>
    <n v="0"/>
    <n v="0"/>
    <n v="0"/>
    <n v="0"/>
    <n v="0"/>
    <n v="0"/>
    <n v="1.2972241848396264"/>
    <n v="0"/>
    <n v="0"/>
    <n v="0"/>
    <n v="0"/>
    <m/>
    <n v="0"/>
    <n v="0"/>
    <n v="0"/>
    <n v="0"/>
    <n v="0"/>
    <n v="0"/>
    <x v="0"/>
    <m/>
    <x v="7"/>
    <x v="4"/>
    <s v="No root cause"/>
    <s v="No root cause"/>
    <s v=" "/>
  </r>
  <r>
    <s v="Nanga-Eboko"/>
    <s v="CTR_033"/>
    <s v="CENTRE"/>
    <s v="CAMUSAT"/>
    <s v="Medium Grid + Solar + GE"/>
    <s v="CENTRE"/>
    <s v="Nanga-Eboko"/>
    <s v="NOKIA"/>
    <n v="0"/>
    <n v="0"/>
    <n v="0"/>
    <n v="0"/>
    <n v="0"/>
    <n v="0"/>
    <n v="0"/>
    <n v="0"/>
    <n v="0"/>
    <n v="0"/>
    <n v="0"/>
    <n v="0"/>
    <n v="0"/>
    <n v="0"/>
    <n v="0"/>
    <n v="0"/>
    <n v="0"/>
    <n v="0"/>
    <n v="0"/>
    <n v="0"/>
    <n v="0"/>
    <n v="0"/>
    <n v="0"/>
    <n v="0"/>
    <m/>
    <n v="0"/>
    <n v="0"/>
    <n v="0"/>
    <n v="0"/>
    <n v="0"/>
    <n v="0"/>
    <x v="0"/>
    <m/>
    <x v="7"/>
    <x v="4"/>
    <s v="No root cause"/>
    <s v="No root cause"/>
    <s v=" "/>
  </r>
  <r>
    <s v="Dong-MTN-IHS"/>
    <s v="CTR_167"/>
    <s v="CENTRE"/>
    <s v="IHS"/>
    <s v="Hybrid-Gen"/>
    <s v="CENTRE"/>
    <s v="Dong"/>
    <s v="NOKIA"/>
    <n v="1.7121675184699329E-3"/>
    <n v="0"/>
    <n v="0"/>
    <n v="0"/>
    <n v="2.6731191638337946E-2"/>
    <n v="0"/>
    <n v="2.4951504218943453E-2"/>
    <n v="9.6363076401558712E-3"/>
    <n v="2.6752617476094621E-3"/>
    <n v="0"/>
    <n v="3.7453664466535548E-3"/>
    <n v="0"/>
    <n v="0"/>
    <n v="0"/>
    <n v="0"/>
    <n v="0"/>
    <n v="1.6586622835179075E-3"/>
    <n v="0"/>
    <n v="0"/>
    <n v="0"/>
    <n v="0"/>
    <n v="0"/>
    <n v="0"/>
    <n v="0"/>
    <m/>
    <n v="0"/>
    <n v="0"/>
    <n v="0"/>
    <n v="0"/>
    <n v="0"/>
    <n v="0"/>
    <x v="0"/>
    <m/>
    <x v="7"/>
    <x v="4"/>
    <s v="No root cause"/>
    <s v="No root cause"/>
    <s v=" "/>
  </r>
  <r>
    <s v="Nanga-Eboko-IHS"/>
    <s v="CTR_138"/>
    <s v="CENTRE"/>
    <s v="IHS"/>
    <s v="Grid-Gen"/>
    <s v="CENTRE"/>
    <s v="Nanga-Eboko"/>
    <s v="NOKIA"/>
    <n v="0"/>
    <n v="0"/>
    <n v="0"/>
    <n v="0"/>
    <n v="0"/>
    <n v="0"/>
    <n v="0"/>
    <n v="0"/>
    <n v="0"/>
    <n v="0"/>
    <n v="0"/>
    <n v="0"/>
    <n v="0"/>
    <n v="0"/>
    <n v="0"/>
    <n v="0"/>
    <n v="0"/>
    <n v="0"/>
    <n v="0"/>
    <n v="0"/>
    <n v="0"/>
    <n v="0"/>
    <n v="0"/>
    <n v="0"/>
    <m/>
    <n v="0"/>
    <n v="0"/>
    <n v="0"/>
    <n v="0"/>
    <n v="0"/>
    <n v="0"/>
    <x v="0"/>
    <m/>
    <x v="7"/>
    <x v="4"/>
    <s v="No root cause"/>
    <s v="No root cause"/>
    <s v=" "/>
  </r>
  <r>
    <s v="Mabanda3"/>
    <s v="LIT_488"/>
    <s v="Douala"/>
    <s v="IHS"/>
    <s v="Grid-Gen"/>
    <s v="LITTORAL"/>
    <s v="Douala"/>
    <s v="ZTE"/>
    <n v="0"/>
    <n v="0"/>
    <n v="0"/>
    <n v="0"/>
    <n v="0"/>
    <n v="0"/>
    <n v="0"/>
    <n v="4.9882038792008743"/>
    <n v="0"/>
    <n v="0"/>
    <n v="0"/>
    <n v="0"/>
    <n v="0"/>
    <n v="0"/>
    <n v="0"/>
    <n v="0"/>
    <n v="0"/>
    <n v="0"/>
    <n v="0"/>
    <n v="0"/>
    <n v="0"/>
    <n v="0"/>
    <n v="0"/>
    <n v="0.52823934960463192"/>
    <m/>
    <n v="0"/>
    <n v="0"/>
    <n v="0"/>
    <n v="0"/>
    <n v="0"/>
    <n v="0"/>
    <x v="0"/>
    <m/>
    <x v="7"/>
    <x v="4"/>
    <s v="No root cause"/>
    <s v="No root cause"/>
    <s v=" "/>
  </r>
  <r>
    <s v="Ouassa-Bamvele-Camrail"/>
    <s v="CTR_454"/>
    <s v="CENTRE"/>
    <s v="CAMUSAT"/>
    <s v="Hybrid Solar - S3"/>
    <s v="CENTRE"/>
    <s v="Ouassa-Bamvele"/>
    <s v="NOKIA"/>
    <n v="0"/>
    <n v="0"/>
    <n v="0"/>
    <n v="0"/>
    <n v="0"/>
    <n v="0"/>
    <n v="0"/>
    <n v="0"/>
    <n v="0"/>
    <n v="0"/>
    <n v="0"/>
    <n v="0"/>
    <n v="0"/>
    <n v="0"/>
    <n v="0"/>
    <n v="0"/>
    <n v="0"/>
    <n v="0"/>
    <n v="0"/>
    <n v="0"/>
    <n v="0"/>
    <n v="0"/>
    <n v="0"/>
    <n v="0"/>
    <m/>
    <n v="0"/>
    <n v="0"/>
    <n v="0"/>
    <n v="0"/>
    <n v="0"/>
    <n v="0"/>
    <x v="0"/>
    <m/>
    <x v="7"/>
    <x v="4"/>
    <s v="No root cause"/>
    <s v="No root cause"/>
    <s v=" "/>
  </r>
  <r>
    <s v="LIT_834_Z_Ngodi-Bakoko-IHS"/>
    <s v="LIT_834"/>
    <s v="Douala"/>
    <s v="ESCO"/>
    <s v="Grid-Gen"/>
    <s v="LITTORAL"/>
    <s v="Douala"/>
    <s v="ZTE"/>
    <n v="0"/>
    <n v="0"/>
    <n v="0"/>
    <n v="0"/>
    <n v="0.22379456272668369"/>
    <n v="0"/>
    <n v="0"/>
    <n v="0"/>
    <n v="0"/>
    <n v="0.98326570271635383"/>
    <n v="0"/>
    <n v="0"/>
    <n v="0"/>
    <n v="0"/>
    <n v="0"/>
    <n v="3.4064999586228654E-3"/>
    <n v="0"/>
    <n v="0"/>
    <n v="0"/>
    <n v="0"/>
    <n v="0"/>
    <n v="0"/>
    <n v="0"/>
    <n v="0"/>
    <m/>
    <n v="5.8855758447398589E-4"/>
    <n v="0"/>
    <n v="0"/>
    <n v="0"/>
    <n v="0"/>
    <n v="0"/>
    <x v="0"/>
    <m/>
    <x v="7"/>
    <x v="4"/>
    <s v="No root cause"/>
    <s v="No root cause"/>
    <s v=" "/>
  </r>
  <r>
    <s v="Deido-Pharmacie-La-Rive"/>
    <s v="LIT_436"/>
    <s v="Douala"/>
    <s v="IHS"/>
    <s v="Grid-Gen"/>
    <s v="LITTORAL"/>
    <s v="Douala"/>
    <s v="ZTE"/>
    <n v="0"/>
    <n v="0"/>
    <n v="4.6287557107920785"/>
    <n v="0"/>
    <n v="0"/>
    <n v="0"/>
    <n v="0"/>
    <n v="0"/>
    <n v="0.42349393464656548"/>
    <n v="0"/>
    <n v="0"/>
    <n v="7.776094146384748E-3"/>
    <n v="0"/>
    <n v="0"/>
    <n v="7.776094146384748E-3"/>
    <n v="0"/>
    <n v="0"/>
    <n v="0"/>
    <n v="0"/>
    <n v="0"/>
    <n v="0"/>
    <n v="0"/>
    <n v="0"/>
    <n v="0"/>
    <m/>
    <n v="0"/>
    <n v="0"/>
    <n v="0"/>
    <n v="0"/>
    <n v="0"/>
    <n v="0"/>
    <x v="0"/>
    <m/>
    <x v="7"/>
    <x v="4"/>
    <s v="No root cause"/>
    <s v="No root cause"/>
    <s v=" "/>
  </r>
  <r>
    <s v="YATCHIKA-IHS"/>
    <s v="LIT_482"/>
    <s v="Douala"/>
    <s v="IHS"/>
    <s v="Grid-Gen"/>
    <s v="LITTORAL"/>
    <s v="Douala"/>
    <s v="ZTE"/>
    <n v="0"/>
    <n v="0"/>
    <n v="0"/>
    <n v="0"/>
    <n v="0.30986665068643598"/>
    <n v="0"/>
    <n v="0"/>
    <n v="0"/>
    <n v="0"/>
    <n v="0"/>
    <n v="0"/>
    <n v="0"/>
    <n v="0"/>
    <n v="0"/>
    <n v="0"/>
    <n v="3.3708298019880113E-3"/>
    <n v="0"/>
    <n v="0"/>
    <n v="0"/>
    <n v="0"/>
    <n v="0"/>
    <n v="0"/>
    <n v="0"/>
    <n v="0"/>
    <m/>
    <n v="0"/>
    <n v="0"/>
    <n v="0"/>
    <n v="0"/>
    <n v="0"/>
    <n v="0"/>
    <x v="0"/>
    <m/>
    <x v="7"/>
    <x v="4"/>
    <s v="No root cause"/>
    <s v="No root cause"/>
    <s v=" "/>
  </r>
  <r>
    <s v="Deido-plage"/>
    <s v="LIT_345"/>
    <s v="Douala"/>
    <s v="IHS"/>
    <s v="Grid-Gen"/>
    <s v="LITTORAL"/>
    <s v="Douala"/>
    <s v="ZTE"/>
    <n v="0"/>
    <n v="0"/>
    <n v="0"/>
    <n v="0"/>
    <n v="0"/>
    <n v="0"/>
    <n v="0"/>
    <n v="0"/>
    <n v="0"/>
    <n v="0"/>
    <n v="0"/>
    <n v="0"/>
    <n v="0"/>
    <n v="0"/>
    <n v="0"/>
    <n v="0"/>
    <n v="0"/>
    <n v="0"/>
    <n v="0"/>
    <n v="0"/>
    <n v="0"/>
    <n v="0"/>
    <n v="0"/>
    <n v="0"/>
    <m/>
    <n v="0"/>
    <n v="0"/>
    <n v="0"/>
    <n v="0"/>
    <n v="0"/>
    <n v="0"/>
    <x v="0"/>
    <m/>
    <x v="7"/>
    <x v="4"/>
    <s v="No root cause"/>
    <s v="No root cause"/>
    <s v=" "/>
  </r>
  <r>
    <s v="Babylone-dispensaire"/>
    <s v="LIT_648"/>
    <s v="Douala"/>
    <s v="CAMUSAT"/>
    <s v="Good Grid no GE - 12h"/>
    <s v="LITTORAL"/>
    <s v="Douala"/>
    <s v="ZTE"/>
    <n v="0"/>
    <n v="4.9197171784620712"/>
    <n v="5.0473093287447215"/>
    <n v="0"/>
    <n v="12.9598239891791"/>
    <n v="27.407628562378534"/>
    <n v="0"/>
    <n v="1.37615464297027"/>
    <n v="0"/>
    <n v="0"/>
    <n v="0"/>
    <n v="22.302890281451802"/>
    <n v="0"/>
    <n v="0"/>
    <n v="22.302890281451802"/>
    <n v="0"/>
    <n v="0"/>
    <n v="0"/>
    <n v="50.535694412341336"/>
    <n v="54.497239843279608"/>
    <n v="0"/>
    <n v="0"/>
    <n v="0"/>
    <n v="0"/>
    <m/>
    <n v="0"/>
    <n v="0"/>
    <n v="0"/>
    <n v="0"/>
    <n v="0"/>
    <n v="0"/>
    <x v="0"/>
    <m/>
    <x v="7"/>
    <x v="4"/>
    <s v="No root cause"/>
    <s v="No root cause"/>
    <s v=" "/>
  </r>
  <r>
    <s v="Sable"/>
    <s v="LIT_267"/>
    <s v="Douala"/>
    <s v="IHS"/>
    <s v="Grid-Gen"/>
    <s v="LITTORAL"/>
    <s v="Douala"/>
    <s v="ZTE"/>
    <n v="0"/>
    <n v="0"/>
    <n v="0"/>
    <n v="0.92453478981716974"/>
    <n v="0"/>
    <n v="0"/>
    <n v="0"/>
    <n v="0"/>
    <n v="0"/>
    <n v="0"/>
    <n v="0"/>
    <n v="0"/>
    <n v="0"/>
    <n v="0"/>
    <n v="0"/>
    <n v="0"/>
    <n v="0"/>
    <n v="26.778799371063798"/>
    <n v="0"/>
    <n v="0"/>
    <n v="0"/>
    <n v="0"/>
    <n v="0"/>
    <n v="0"/>
    <m/>
    <n v="0"/>
    <n v="0"/>
    <n v="0"/>
    <n v="0"/>
    <n v="0"/>
    <n v="0"/>
    <x v="0"/>
    <m/>
    <x v="7"/>
    <x v="4"/>
    <s v="No root cause"/>
    <s v="No root cause"/>
    <s v=" "/>
  </r>
  <r>
    <s v="IPD"/>
    <s v="LIT_100"/>
    <s v="Douala"/>
    <m/>
    <m/>
    <s v="LITTORAL"/>
    <s v="Douala"/>
    <s v="ZTE"/>
    <n v="0"/>
    <n v="0"/>
    <n v="0"/>
    <n v="0"/>
    <n v="0"/>
    <n v="0"/>
    <n v="0"/>
    <n v="0"/>
    <n v="0"/>
    <n v="0"/>
    <n v="0.14239526528608842"/>
    <n v="0"/>
    <n v="0"/>
    <n v="0"/>
    <n v="0"/>
    <n v="0"/>
    <n v="0"/>
    <n v="0"/>
    <n v="0"/>
    <n v="0"/>
    <n v="0"/>
    <n v="0"/>
    <n v="0"/>
    <n v="0.78303127844694997"/>
    <m/>
    <n v="0"/>
    <n v="0"/>
    <n v="0"/>
    <n v="0"/>
    <n v="0"/>
    <n v="0"/>
    <x v="0"/>
    <m/>
    <x v="7"/>
    <x v="4"/>
    <s v="No root cause"/>
    <s v="No root cause"/>
    <s v=" "/>
  </r>
  <r>
    <s v="Camatrans-New"/>
    <s v="LIT_311"/>
    <s v="Douala"/>
    <s v="IHS"/>
    <s v="Grid-Gen"/>
    <s v="LITTORAL"/>
    <s v="Douala"/>
    <s v="ZTE"/>
    <n v="0"/>
    <n v="0"/>
    <n v="0"/>
    <n v="0"/>
    <n v="0"/>
    <n v="0"/>
    <n v="0"/>
    <n v="0"/>
    <n v="0"/>
    <n v="0"/>
    <n v="0"/>
    <n v="0"/>
    <n v="0"/>
    <n v="0"/>
    <n v="0"/>
    <n v="0"/>
    <n v="0"/>
    <n v="0"/>
    <n v="0"/>
    <n v="0.16340498754398139"/>
    <n v="0"/>
    <n v="0"/>
    <n v="0"/>
    <n v="0"/>
    <m/>
    <n v="0"/>
    <n v="0"/>
    <n v="0"/>
    <n v="0"/>
    <n v="0"/>
    <n v="0"/>
    <x v="0"/>
    <m/>
    <x v="7"/>
    <x v="4"/>
    <s v="No root cause"/>
    <s v="No root cause"/>
    <s v=" "/>
  </r>
  <r>
    <s v="Port-SUD"/>
    <s v="LIT_640"/>
    <s v="Douala"/>
    <s v="CAMUSAT"/>
    <s v="Good Grid + GE"/>
    <s v="LITTORAL"/>
    <s v="Douala"/>
    <s v="ZTE"/>
    <n v="0"/>
    <n v="0"/>
    <n v="0"/>
    <n v="0"/>
    <n v="0"/>
    <n v="0"/>
    <n v="0"/>
    <n v="0"/>
    <n v="0"/>
    <n v="0"/>
    <n v="0"/>
    <n v="0"/>
    <n v="0"/>
    <n v="0"/>
    <n v="0"/>
    <n v="3.2145766808491221"/>
    <n v="0"/>
    <n v="0"/>
    <n v="0"/>
    <n v="0.11683759805726082"/>
    <n v="0"/>
    <n v="0"/>
    <n v="0"/>
    <n v="0"/>
    <m/>
    <n v="0"/>
    <n v="0"/>
    <n v="0"/>
    <n v="0"/>
    <n v="0"/>
    <n v="0"/>
    <x v="0"/>
    <m/>
    <x v="7"/>
    <x v="4"/>
    <s v="No root cause"/>
    <s v="No root cause"/>
    <s v=" "/>
  </r>
  <r>
    <s v="Spectrum-Bonanjo-IHS"/>
    <s v="LIT_429"/>
    <s v="Douala"/>
    <s v="IHS"/>
    <s v="Grid-Gen"/>
    <s v="LITTORAL"/>
    <s v="Douala"/>
    <s v="ZTE"/>
    <n v="0"/>
    <n v="0"/>
    <n v="0"/>
    <n v="0"/>
    <n v="0"/>
    <n v="0"/>
    <n v="0"/>
    <n v="0"/>
    <n v="0"/>
    <n v="0"/>
    <n v="0"/>
    <n v="15.525471345449771"/>
    <n v="0"/>
    <n v="4.5082975918363859"/>
    <n v="15.525471345449773"/>
    <n v="0"/>
    <n v="4.4052643443967483E-2"/>
    <n v="0"/>
    <n v="0"/>
    <n v="0"/>
    <n v="0"/>
    <n v="0"/>
    <n v="0"/>
    <n v="0"/>
    <m/>
    <n v="0"/>
    <n v="0"/>
    <n v="0"/>
    <n v="0"/>
    <n v="0"/>
    <n v="0"/>
    <x v="0"/>
    <m/>
    <x v="7"/>
    <x v="4"/>
    <s v="No root cause"/>
    <s v="No root cause"/>
    <s v=" "/>
  </r>
  <r>
    <s v="Bonateki-New"/>
    <s v="LIT_527"/>
    <s v="Douala"/>
    <s v="IHS"/>
    <s v="Grid-Gen"/>
    <s v="LITTORAL"/>
    <s v="Douala"/>
    <s v="ZTE"/>
    <n v="0"/>
    <n v="0"/>
    <n v="5.7788150659327178"/>
    <n v="0"/>
    <n v="0"/>
    <n v="0"/>
    <n v="0"/>
    <n v="0"/>
    <n v="0.58784418134136884"/>
    <n v="0"/>
    <n v="0"/>
    <n v="1.4874455316708116E-2"/>
    <n v="0"/>
    <n v="0"/>
    <n v="1.4874455316708116E-2"/>
    <n v="0"/>
    <n v="0"/>
    <n v="0"/>
    <n v="0"/>
    <n v="0"/>
    <n v="0"/>
    <n v="0"/>
    <n v="0"/>
    <n v="0"/>
    <m/>
    <n v="0"/>
    <n v="0"/>
    <n v="0"/>
    <n v="0"/>
    <n v="0"/>
    <n v="0"/>
    <x v="0"/>
    <m/>
    <x v="7"/>
    <x v="4"/>
    <s v="No root cause"/>
    <s v="No root cause"/>
    <s v=" "/>
  </r>
  <r>
    <s v="Base-Elf-New"/>
    <s v="LIT_151"/>
    <s v="Douala"/>
    <s v="IHS"/>
    <s v="Grid-Gen"/>
    <s v="LITTORAL"/>
    <s v="Douala"/>
    <s v="ZTE"/>
    <n v="0"/>
    <n v="0"/>
    <n v="0"/>
    <n v="0"/>
    <n v="0"/>
    <n v="0"/>
    <n v="0"/>
    <n v="0"/>
    <n v="0"/>
    <n v="0"/>
    <n v="0"/>
    <n v="0"/>
    <n v="0"/>
    <n v="0"/>
    <n v="0"/>
    <n v="0"/>
    <n v="0"/>
    <n v="0"/>
    <n v="0.12805586231890273"/>
    <n v="0"/>
    <n v="0"/>
    <n v="0"/>
    <n v="0"/>
    <n v="0"/>
    <m/>
    <n v="0"/>
    <n v="0"/>
    <n v="0"/>
    <n v="0"/>
    <n v="0"/>
    <n v="0"/>
    <x v="0"/>
    <m/>
    <x v="7"/>
    <x v="4"/>
    <s v="No root cause"/>
    <s v="No root cause"/>
    <s v=" "/>
  </r>
  <r>
    <s v="La-Falaise"/>
    <s v="LIT_041"/>
    <s v="Douala"/>
    <s v="IHS"/>
    <s v="Grid-Gen (LL)"/>
    <s v="LITTORAL"/>
    <s v="Douala"/>
    <s v="ZTE"/>
    <n v="1.5409507666230065"/>
    <n v="1.5409507666230065"/>
    <n v="1.5409507666230065"/>
    <n v="1.5409507666230065"/>
    <n v="1.5409507666230065"/>
    <n v="1.5409507666230065"/>
    <n v="1.5409507666230065"/>
    <n v="1.5409507666230065"/>
    <n v="1.5409507666230065"/>
    <n v="1.5409507666230065"/>
    <n v="1.5409507666230065"/>
    <n v="1.5409507666230065"/>
    <n v="1.5409507666230065"/>
    <n v="1.5409507666230065"/>
    <n v="1.5409507666230065"/>
    <n v="1.5409507666230065"/>
    <n v="1.5409507666230065"/>
    <n v="1.0310458775286575"/>
    <n v="0"/>
    <n v="0"/>
    <n v="0"/>
    <n v="0"/>
    <n v="0"/>
    <n v="0"/>
    <m/>
    <n v="0"/>
    <n v="0"/>
    <n v="0"/>
    <n v="0"/>
    <n v="0"/>
    <n v="0"/>
    <x v="1"/>
    <m/>
    <x v="5"/>
    <x v="2"/>
    <s v="EXCLU"/>
    <s v="Exclu"/>
    <s v=" "/>
  </r>
  <r>
    <s v="Marche-Mboppi"/>
    <s v="LIT_236"/>
    <s v="Douala"/>
    <s v="IHS"/>
    <s v="Grid-Gen"/>
    <s v="LITTORAL"/>
    <s v="Douala"/>
    <s v="ZTE"/>
    <n v="0"/>
    <n v="0"/>
    <n v="0"/>
    <n v="0"/>
    <n v="0"/>
    <n v="0"/>
    <n v="0"/>
    <n v="0"/>
    <n v="31.061750748359888"/>
    <n v="1.847232566567645"/>
    <n v="0"/>
    <n v="19.523685697408634"/>
    <n v="16.767434859159952"/>
    <n v="6.6002452679970203"/>
    <n v="19.523685697408634"/>
    <n v="0"/>
    <n v="0"/>
    <n v="0"/>
    <n v="0"/>
    <n v="0"/>
    <n v="0"/>
    <n v="0"/>
    <n v="0"/>
    <n v="0"/>
    <m/>
    <n v="0"/>
    <n v="0"/>
    <n v="0"/>
    <n v="0"/>
    <n v="0"/>
    <n v="0"/>
    <x v="0"/>
    <m/>
    <x v="7"/>
    <x v="4"/>
    <s v="No root cause"/>
    <s v="No root cause"/>
    <s v=" "/>
  </r>
  <r>
    <s v="Minoterie"/>
    <s v="LIT_023"/>
    <s v="Douala"/>
    <s v="IHS"/>
    <s v="Grid-Gen"/>
    <s v="LITTORAL"/>
    <s v="Douala"/>
    <s v="ZTE"/>
    <n v="0"/>
    <n v="0"/>
    <n v="0"/>
    <n v="0"/>
    <n v="0"/>
    <n v="0"/>
    <n v="0"/>
    <n v="0"/>
    <n v="0"/>
    <n v="0"/>
    <n v="0"/>
    <n v="11.299039331341511"/>
    <n v="0"/>
    <n v="0"/>
    <n v="11.299039331341511"/>
    <n v="0"/>
    <n v="0.11393048029152522"/>
    <n v="0"/>
    <n v="0"/>
    <n v="0"/>
    <n v="0"/>
    <n v="0"/>
    <n v="0"/>
    <n v="0"/>
    <m/>
    <n v="0"/>
    <n v="0"/>
    <n v="0"/>
    <n v="0"/>
    <n v="0"/>
    <n v="0"/>
    <x v="0"/>
    <m/>
    <x v="7"/>
    <x v="4"/>
    <s v="No root cause"/>
    <s v="No root cause"/>
    <s v=" "/>
  </r>
  <r>
    <s v="Bpriso-ASECNA"/>
    <s v="LIT_060"/>
    <s v="Douala"/>
    <s v="IHS"/>
    <s v="Grid-Gen"/>
    <s v="LITTORAL"/>
    <s v="Douala"/>
    <s v="ZTE"/>
    <n v="0"/>
    <n v="0"/>
    <n v="0"/>
    <n v="0"/>
    <n v="0"/>
    <n v="0"/>
    <n v="0"/>
    <n v="0"/>
    <n v="0"/>
    <n v="0"/>
    <n v="0"/>
    <n v="0"/>
    <n v="0"/>
    <n v="0"/>
    <n v="0"/>
    <n v="0"/>
    <n v="0"/>
    <n v="0"/>
    <n v="0"/>
    <n v="0"/>
    <n v="0"/>
    <n v="0"/>
    <n v="0"/>
    <n v="0"/>
    <m/>
    <n v="0"/>
    <n v="0"/>
    <n v="0"/>
    <n v="0"/>
    <n v="0"/>
    <n v="0"/>
    <x v="0"/>
    <m/>
    <x v="7"/>
    <x v="4"/>
    <s v="No root cause"/>
    <s v="No root cause"/>
    <s v=" "/>
  </r>
  <r>
    <s v="Wouri"/>
    <s v="LIT_087"/>
    <s v="Douala"/>
    <s v="IHS"/>
    <s v="Grid-Gen"/>
    <s v="LITTORAL"/>
    <s v="Douala"/>
    <s v="ZTE"/>
    <n v="1.5409507666230065"/>
    <n v="1.5409507666230065"/>
    <n v="1.5409507666230065"/>
    <n v="1.5409507666230065"/>
    <n v="1.5409507666230065"/>
    <n v="1.5409507666230065"/>
    <n v="1.5409507666230065"/>
    <n v="1.5409507666230065"/>
    <n v="2.3149753305196716"/>
    <n v="14.731400153524353"/>
    <n v="1.5409507666230065"/>
    <n v="1.5409507666230065"/>
    <n v="1.5409507666230065"/>
    <n v="1.5409507666230065"/>
    <n v="1.5409507666230065"/>
    <n v="1.5409507666230065"/>
    <n v="1.5409507666230065"/>
    <n v="1.5409507666230065"/>
    <n v="1.5409507666230065"/>
    <n v="1.1179918843259626"/>
    <n v="0"/>
    <n v="0"/>
    <n v="0"/>
    <n v="0"/>
    <m/>
    <n v="0"/>
    <n v="0"/>
    <n v="0"/>
    <n v="0"/>
    <n v="0"/>
    <n v="0"/>
    <x v="1"/>
    <m/>
    <x v="5"/>
    <x v="2"/>
    <s v="EXCLU"/>
    <s v="Exclu"/>
    <s v=" "/>
  </r>
  <r>
    <s v="Fin-Goudron-Mt-Essec"/>
    <s v="LIT_160"/>
    <s v="Douala"/>
    <s v="IHS"/>
    <s v="Grid-Gen"/>
    <s v="LITTORAL"/>
    <s v="Douala"/>
    <s v="ZTE"/>
    <n v="0"/>
    <n v="0"/>
    <n v="0"/>
    <n v="2.211549711357039E-3"/>
    <n v="0"/>
    <n v="0"/>
    <n v="0"/>
    <n v="0"/>
    <n v="0"/>
    <n v="0"/>
    <n v="0"/>
    <n v="0"/>
    <n v="0"/>
    <n v="0"/>
    <n v="0"/>
    <n v="0"/>
    <n v="0"/>
    <n v="0"/>
    <n v="0"/>
    <n v="2.1453637357212365"/>
    <n v="0"/>
    <n v="0"/>
    <n v="0"/>
    <n v="0"/>
    <m/>
    <n v="0"/>
    <n v="0"/>
    <n v="0"/>
    <n v="0"/>
    <n v="0"/>
    <n v="0"/>
    <x v="0"/>
    <m/>
    <x v="7"/>
    <x v="4"/>
    <s v="No root cause"/>
    <s v="No root cause"/>
    <s v=" "/>
  </r>
  <r>
    <s v="BICEC-Indoor"/>
    <s v="LIT_700"/>
    <s v="Douala"/>
    <s v="CAMUSAT"/>
    <s v="Good Grid no GE - 8h"/>
    <s v="LITTORAL"/>
    <s v="Douala"/>
    <s v="ZTE"/>
    <n v="0"/>
    <n v="0"/>
    <n v="0"/>
    <n v="0"/>
    <n v="0"/>
    <n v="0"/>
    <n v="0"/>
    <n v="0"/>
    <n v="0"/>
    <n v="0"/>
    <n v="0"/>
    <n v="0"/>
    <n v="0"/>
    <n v="0"/>
    <n v="0"/>
    <n v="0"/>
    <n v="0"/>
    <n v="0"/>
    <n v="0.23922190547123134"/>
    <n v="0"/>
    <n v="0"/>
    <n v="0"/>
    <n v="0"/>
    <n v="0"/>
    <m/>
    <n v="0"/>
    <n v="0"/>
    <n v="0"/>
    <n v="0"/>
    <n v="0"/>
    <n v="0"/>
    <x v="0"/>
    <m/>
    <x v="7"/>
    <x v="4"/>
    <s v="No root cause"/>
    <s v="No root cause"/>
    <s v=" "/>
  </r>
  <r>
    <s v="Garoua-Camp-Chinois-IHS"/>
    <s v="NRD_073"/>
    <s v="Garoua"/>
    <s v="IHS"/>
    <s v="Grid-Gen"/>
    <s v="NORD"/>
    <s v="Garoua"/>
    <s v="Huawei"/>
    <n v="0"/>
    <n v="0"/>
    <n v="0"/>
    <n v="0"/>
    <n v="0"/>
    <n v="0"/>
    <n v="0"/>
    <n v="0"/>
    <n v="0"/>
    <n v="0"/>
    <n v="0"/>
    <n v="0"/>
    <n v="0"/>
    <n v="0"/>
    <n v="0"/>
    <n v="0"/>
    <n v="0"/>
    <n v="0"/>
    <n v="0"/>
    <n v="0"/>
    <n v="0"/>
    <n v="0"/>
    <n v="0"/>
    <n v="0"/>
    <m/>
    <n v="0"/>
    <n v="0"/>
    <n v="0"/>
    <n v="0"/>
    <n v="0"/>
    <n v="0"/>
    <x v="0"/>
    <m/>
    <x v="7"/>
    <x v="4"/>
    <s v="No root cause"/>
    <s v="No root cause"/>
    <s v=" "/>
  </r>
  <r>
    <s v="Newb-Ancien-Etage-New"/>
    <s v="LIT_528"/>
    <s v="Douala"/>
    <s v="IHS"/>
    <s v="GridOnly"/>
    <s v="LITTORAL"/>
    <s v="Douala"/>
    <s v="ZTE"/>
    <n v="1.6895526391635487"/>
    <n v="6.3224995933602157"/>
    <n v="6.4643419712184658"/>
    <n v="0"/>
    <n v="12.078325243341807"/>
    <n v="14.232178476342126"/>
    <n v="0"/>
    <n v="4.2477270976192312"/>
    <n v="1.1615808157336787"/>
    <n v="0"/>
    <n v="0"/>
    <n v="15.989789774364855"/>
    <n v="21.193566245188094"/>
    <n v="23.220647741508362"/>
    <n v="15.989789774364855"/>
    <n v="0"/>
    <n v="0"/>
    <n v="5.4018171804596031"/>
    <n v="30.310608589944451"/>
    <n v="32.739443060442362"/>
    <n v="0"/>
    <n v="0"/>
    <n v="0"/>
    <n v="0"/>
    <m/>
    <n v="0"/>
    <n v="0"/>
    <n v="0"/>
    <n v="0"/>
    <n v="0"/>
    <n v="0"/>
    <x v="0"/>
    <m/>
    <x v="7"/>
    <x v="4"/>
    <s v="No root cause"/>
    <s v="No root cause"/>
    <s v=" "/>
  </r>
  <r>
    <s v="Madagascar-Yde-New"/>
    <s v="CTR_217"/>
    <s v="Yaounde"/>
    <s v="IHS"/>
    <s v="Grid-Lithium"/>
    <s v="CENTRE"/>
    <s v="Yaounde"/>
    <s v="ZTE"/>
    <n v="0"/>
    <n v="0"/>
    <n v="0"/>
    <n v="0"/>
    <n v="0"/>
    <n v="0"/>
    <n v="0"/>
    <n v="0"/>
    <n v="0"/>
    <n v="0"/>
    <n v="0"/>
    <n v="0"/>
    <n v="0.14999300864929954"/>
    <n v="0"/>
    <n v="0"/>
    <n v="0"/>
    <n v="0"/>
    <n v="28.570957215787327"/>
    <n v="26.860484029757462"/>
    <n v="28.764681836470885"/>
    <n v="0"/>
    <n v="0"/>
    <n v="0"/>
    <n v="0"/>
    <m/>
    <n v="0"/>
    <n v="0"/>
    <n v="0"/>
    <n v="0"/>
    <n v="0"/>
    <n v="0"/>
    <x v="0"/>
    <m/>
    <x v="7"/>
    <x v="4"/>
    <s v="No root cause"/>
    <s v="No root cause"/>
    <s v=" "/>
  </r>
  <r>
    <s v="Lendi-Chefferie"/>
    <s v="LIT_774"/>
    <s v="Douala"/>
    <s v="CAMUSAT"/>
    <s v="Good Grid + GE"/>
    <s v="LITTORAL"/>
    <s v="Douala"/>
    <s v="ZTE"/>
    <n v="1.7690079130675482"/>
    <n v="0"/>
    <n v="0"/>
    <n v="0"/>
    <n v="0"/>
    <n v="0"/>
    <n v="0"/>
    <n v="4.2900497384664105"/>
    <n v="56.485333858398036"/>
    <n v="29.798224624963972"/>
    <n v="0"/>
    <n v="0"/>
    <n v="0"/>
    <n v="0"/>
    <n v="0"/>
    <n v="0"/>
    <n v="0"/>
    <n v="0"/>
    <n v="0"/>
    <n v="8.6547927849260748"/>
    <n v="0"/>
    <n v="0"/>
    <n v="0"/>
    <n v="0"/>
    <m/>
    <n v="0"/>
    <n v="0"/>
    <n v="0"/>
    <n v="0"/>
    <n v="0"/>
    <n v="0"/>
    <x v="0"/>
    <m/>
    <x v="7"/>
    <x v="4"/>
    <s v="No root cause"/>
    <s v="No root cause"/>
    <s v=" "/>
  </r>
  <r>
    <s v="Fondjomekwet-IHS"/>
    <s v="OST_208"/>
    <s v="OUEST"/>
    <s v="IHS"/>
    <s v="Grid-Gen"/>
    <s v="OUEST"/>
    <s v="Fondjomekwet"/>
    <s v="NOKIA"/>
    <n v="1.6051570485657116E-3"/>
    <n v="0"/>
    <n v="1.0433520815676698E-2"/>
    <n v="0"/>
    <n v="1.5159816569788325E-3"/>
    <n v="0"/>
    <n v="1.4268062653917818E-3"/>
    <n v="7.134031326958566E-3"/>
    <n v="0.75803090876026336"/>
    <n v="4.8154711456967923E-3"/>
    <n v="0"/>
    <n v="4.5479449709359835E-3"/>
    <n v="5.4396988868056322E-3"/>
    <n v="1.6943324401527619E-3"/>
    <n v="4.5479449709359835E-3"/>
    <n v="1.4268062653917815E-3"/>
    <n v="1.3376308738047309E-3"/>
    <n v="0"/>
    <n v="0.77299012935425593"/>
    <n v="7.7758801254448056"/>
    <n v="0"/>
    <n v="0"/>
    <n v="0"/>
    <n v="9.1297765906749595E-2"/>
    <m/>
    <n v="0"/>
    <n v="0"/>
    <n v="0"/>
    <n v="0"/>
    <n v="0"/>
    <n v="0"/>
    <x v="0"/>
    <m/>
    <x v="7"/>
    <x v="4"/>
    <s v="No root cause"/>
    <s v="No root cause"/>
    <s v=" "/>
  </r>
  <r>
    <s v="Garoua-Bockle-IHS"/>
    <s v="NRD_094"/>
    <s v="Garoua"/>
    <s v="IHS"/>
    <s v="Grid-Gen"/>
    <s v="NORD"/>
    <s v="Garoua"/>
    <s v="Huawei"/>
    <n v="0"/>
    <n v="0"/>
    <n v="9.9270045914625613E-2"/>
    <n v="7.0431259327745961"/>
    <n v="0"/>
    <n v="0"/>
    <n v="0"/>
    <n v="0"/>
    <n v="6.9110928479909142E-2"/>
    <n v="0.37168303213453069"/>
    <n v="0"/>
    <n v="1.5058691675726885"/>
    <n v="1.9458962198194809"/>
    <n v="0"/>
    <n v="1.5058691675726885"/>
    <n v="1.8776770452554412"/>
    <n v="0"/>
    <n v="1.2405188723664722"/>
    <n v="2.4737610327794468"/>
    <n v="6.4009739379567554"/>
    <n v="0"/>
    <n v="0"/>
    <n v="0"/>
    <n v="0"/>
    <m/>
    <n v="0"/>
    <n v="0"/>
    <n v="0"/>
    <n v="0"/>
    <n v="0"/>
    <n v="0"/>
    <x v="0"/>
    <m/>
    <x v="7"/>
    <x v="4"/>
    <s v="No root cause"/>
    <s v="No root cause"/>
    <s v=" "/>
  </r>
  <r>
    <s v="KRIBI-MAKAO"/>
    <s v="SUD_095"/>
    <s v="CENTRE"/>
    <s v="CAMUSAT"/>
    <s v="Good Grid + GE"/>
    <s v="SUD"/>
    <s v="Kribi"/>
    <s v="ZTE"/>
    <n v="0"/>
    <n v="0"/>
    <n v="2.6030653505805676"/>
    <n v="0"/>
    <n v="0"/>
    <n v="0"/>
    <n v="0"/>
    <n v="0"/>
    <n v="0"/>
    <n v="0"/>
    <n v="0"/>
    <n v="6.557797781601618"/>
    <n v="0"/>
    <n v="2.7969148168123441"/>
    <n v="6.5577977816016171"/>
    <n v="0"/>
    <n v="0"/>
    <n v="0"/>
    <n v="0"/>
    <n v="4.7277403954536235"/>
    <n v="0"/>
    <n v="0"/>
    <n v="0"/>
    <n v="0"/>
    <m/>
    <n v="0"/>
    <n v="0"/>
    <n v="0"/>
    <n v="0"/>
    <n v="0"/>
    <n v="0"/>
    <x v="0"/>
    <m/>
    <x v="7"/>
    <x v="4"/>
    <s v="No root cause"/>
    <s v="No root cause"/>
    <s v=" "/>
  </r>
  <r>
    <s v="Akak-IHS"/>
    <s v="CTR_513"/>
    <s v="Yaounde"/>
    <s v="IHS"/>
    <s v="Grid-Gen"/>
    <s v="CENTRE"/>
    <s v="Yaounde"/>
    <s v="ZTE"/>
    <n v="0"/>
    <n v="0"/>
    <n v="0"/>
    <n v="0"/>
    <n v="0"/>
    <n v="0"/>
    <n v="0"/>
    <n v="0"/>
    <n v="1.0701046990437546E-3"/>
    <n v="2.6651670932817404"/>
    <n v="0"/>
    <n v="0"/>
    <n v="0"/>
    <n v="0"/>
    <n v="0"/>
    <n v="0"/>
    <n v="0"/>
    <n v="0"/>
    <n v="0"/>
    <n v="4.5509947693282315"/>
    <n v="0"/>
    <n v="0"/>
    <n v="0"/>
    <n v="0"/>
    <m/>
    <n v="7.7790547693853025"/>
    <n v="0"/>
    <n v="0"/>
    <n v="0"/>
    <n v="0"/>
    <n v="0"/>
    <x v="0"/>
    <m/>
    <x v="7"/>
    <x v="4"/>
    <s v="No root cause"/>
    <s v="No root cause"/>
    <s v=" "/>
  </r>
  <r>
    <s v="Simbock"/>
    <s v="CTR_069"/>
    <s v="Yaounde"/>
    <s v="IHS"/>
    <s v="Grid-Gen"/>
    <s v="CENTRE"/>
    <s v="Yaounde"/>
    <s v="ZTE"/>
    <n v="0"/>
    <n v="0"/>
    <n v="0"/>
    <n v="0"/>
    <n v="0"/>
    <n v="0"/>
    <n v="0"/>
    <n v="0"/>
    <n v="0"/>
    <n v="0"/>
    <n v="0"/>
    <n v="0"/>
    <n v="0"/>
    <n v="0"/>
    <n v="0"/>
    <n v="0"/>
    <n v="0"/>
    <n v="0"/>
    <n v="0"/>
    <n v="4.2014093992289547"/>
    <n v="0"/>
    <n v="0"/>
    <n v="0"/>
    <n v="0"/>
    <m/>
    <n v="0"/>
    <n v="0"/>
    <n v="0"/>
    <n v="0"/>
    <n v="0"/>
    <n v="0"/>
    <x v="0"/>
    <m/>
    <x v="7"/>
    <x v="4"/>
    <s v="No root cause"/>
    <s v="No root cause"/>
    <s v=" "/>
  </r>
  <r>
    <s v="Zamengoue"/>
    <s v="CTR_100"/>
    <s v="CENTRE"/>
    <s v="CAMUSAT"/>
    <s v="Good grid 100%"/>
    <s v="CENTRE"/>
    <s v="Zamengoue"/>
    <s v="ZTE"/>
    <n v="0"/>
    <n v="0"/>
    <n v="0"/>
    <n v="0"/>
    <n v="0"/>
    <n v="0"/>
    <n v="0"/>
    <n v="8.4431260754552068E-2"/>
    <n v="0"/>
    <n v="0"/>
    <n v="0"/>
    <n v="0"/>
    <n v="0"/>
    <n v="0"/>
    <n v="0"/>
    <n v="0"/>
    <n v="0"/>
    <n v="0"/>
    <n v="0"/>
    <n v="3.1438784303989635"/>
    <n v="0"/>
    <n v="0"/>
    <n v="0"/>
    <n v="0"/>
    <m/>
    <n v="0"/>
    <n v="0"/>
    <n v="0"/>
    <n v="0"/>
    <n v="0"/>
    <n v="0"/>
    <x v="0"/>
    <m/>
    <x v="7"/>
    <x v="4"/>
    <s v="No root cause"/>
    <s v="No root cause"/>
    <s v=" "/>
  </r>
  <r>
    <s v="Nkomeda"/>
    <s v="CTR_597"/>
    <s v="Yaounde"/>
    <s v="CAMUSAT"/>
    <s v="Good Grid + GE"/>
    <s v="CENTRE"/>
    <s v="Yaounde"/>
    <s v="ZTE"/>
    <n v="0"/>
    <n v="0"/>
    <n v="0"/>
    <n v="0"/>
    <n v="0"/>
    <n v="0"/>
    <n v="0"/>
    <n v="0"/>
    <n v="0"/>
    <n v="0"/>
    <n v="0"/>
    <n v="0"/>
    <n v="0"/>
    <n v="0"/>
    <n v="0"/>
    <n v="0"/>
    <n v="0"/>
    <n v="0"/>
    <n v="0"/>
    <n v="2.4477218184360492"/>
    <n v="0"/>
    <n v="0"/>
    <n v="0"/>
    <n v="0"/>
    <m/>
    <n v="0"/>
    <n v="0"/>
    <n v="0"/>
    <n v="0"/>
    <n v="0"/>
    <n v="0"/>
    <x v="0"/>
    <m/>
    <x v="7"/>
    <x v="4"/>
    <s v="No root cause"/>
    <s v="No root cause"/>
    <s v=" "/>
  </r>
  <r>
    <s v="BTS-Mobile-Marche-Central"/>
    <s v="LIT_763"/>
    <s v="Douala"/>
    <s v="CAMUSAT"/>
    <s v="Good Grid + GE"/>
    <s v="LITTORAL"/>
    <s v="Douala"/>
    <s v="ZTE"/>
    <n v="0"/>
    <n v="0.81272668384541424"/>
    <n v="0.58138788299047162"/>
    <n v="0.79385717098560893"/>
    <n v="1.1803433181235783"/>
    <n v="0.97705909546189995"/>
    <n v="0"/>
    <n v="0"/>
    <n v="0.75212308772290237"/>
    <n v="1.467684264895144"/>
    <n v="0.54853566872982873"/>
    <n v="0.50389446770138668"/>
    <n v="1.0509676600091886"/>
    <n v="0"/>
    <n v="0.50389446770138679"/>
    <n v="1.2179753333732837"/>
    <n v="0.89751464616631427"/>
    <n v="0.23831231647704376"/>
    <n v="0"/>
    <n v="1.6992370866898947"/>
    <n v="0"/>
    <n v="0"/>
    <n v="0"/>
    <n v="0.57890880710435366"/>
    <m/>
    <n v="0"/>
    <n v="0"/>
    <n v="0"/>
    <n v="0"/>
    <n v="0"/>
    <n v="0"/>
    <x v="0"/>
    <m/>
    <x v="7"/>
    <x v="4"/>
    <s v="No root cause"/>
    <s v="No root cause"/>
    <s v=" "/>
  </r>
  <r>
    <s v="Mfou-EPC-MTN-IHS"/>
    <s v="CTR_464"/>
    <s v="CENTRE"/>
    <s v="IHS"/>
    <s v="Grid-Gen"/>
    <s v="CENTRE"/>
    <s v="Mfou"/>
    <s v="ZTE"/>
    <n v="0"/>
    <n v="8.4609611537726184E-2"/>
    <n v="0"/>
    <n v="0"/>
    <n v="0"/>
    <n v="0"/>
    <n v="0"/>
    <n v="0.41680578027754239"/>
    <n v="0.10340778408426146"/>
    <n v="0"/>
    <n v="0"/>
    <n v="0"/>
    <n v="0.24701583469593336"/>
    <n v="0"/>
    <n v="0"/>
    <n v="0"/>
    <n v="0"/>
    <n v="0"/>
    <n v="0"/>
    <n v="1.5250953819988413"/>
    <n v="0"/>
    <n v="0"/>
    <n v="0"/>
    <n v="0"/>
    <m/>
    <n v="0"/>
    <n v="0"/>
    <n v="0"/>
    <n v="0"/>
    <n v="0"/>
    <n v="0"/>
    <x v="0"/>
    <m/>
    <x v="7"/>
    <x v="4"/>
    <s v="No root cause"/>
    <s v="No root cause"/>
    <s v=" "/>
  </r>
  <r>
    <s v="LIT_858_Z_JAPOMA-COCOTIERS"/>
    <s v="LIT_858"/>
    <s v="Douala"/>
    <s v="IHS"/>
    <s v="Grid-Gen"/>
    <s v="LITTORAL"/>
    <s v="Douala"/>
    <s v="ZTE"/>
    <n v="0"/>
    <n v="5.1418530789052438E-2"/>
    <n v="0"/>
    <n v="9.5217737770130082"/>
    <n v="5.3525388590686376"/>
    <n v="0"/>
    <n v="17.012809866650688"/>
    <n v="0"/>
    <n v="0"/>
    <n v="0"/>
    <n v="0"/>
    <n v="0"/>
    <n v="0"/>
    <n v="0"/>
    <n v="0"/>
    <n v="0"/>
    <n v="0"/>
    <n v="0"/>
    <n v="0"/>
    <n v="1.1590482346126085"/>
    <n v="0"/>
    <n v="0"/>
    <n v="0"/>
    <n v="0"/>
    <m/>
    <n v="0"/>
    <n v="0"/>
    <n v="0"/>
    <n v="0"/>
    <n v="0"/>
    <n v="0"/>
    <x v="0"/>
    <m/>
    <x v="7"/>
    <x v="4"/>
    <s v="No root cause"/>
    <s v="No root cause"/>
    <s v=" "/>
  </r>
  <r>
    <s v="Tsekenis"/>
    <s v="LIT_025"/>
    <s v="Douala"/>
    <s v="IHS"/>
    <s v="Grid-Gen"/>
    <s v="LITTORAL"/>
    <s v="Douala"/>
    <s v="ZTE"/>
    <n v="1.5409507666230065"/>
    <n v="1.5409507666230065"/>
    <n v="1.5409507666230065"/>
    <n v="1.5409507666230065"/>
    <n v="1.5409507666230065"/>
    <n v="2.1053953252119531"/>
    <n v="1.5409507666230065"/>
    <n v="1.5409507666230065"/>
    <n v="1.5409507666230065"/>
    <n v="1.5409507666230065"/>
    <n v="1.5409507666230065"/>
    <n v="1.5409507666230065"/>
    <n v="1.5409507666230065"/>
    <n v="1.5409507666230065"/>
    <n v="1.5409507666230065"/>
    <n v="1.5409507666230065"/>
    <n v="1.5409507666230065"/>
    <n v="1.5409507666230065"/>
    <n v="1.5409507666230065"/>
    <n v="1.1109291933122738"/>
    <n v="0"/>
    <n v="0"/>
    <n v="0"/>
    <n v="0"/>
    <m/>
    <n v="0"/>
    <n v="0"/>
    <n v="0"/>
    <n v="0"/>
    <n v="0"/>
    <n v="0"/>
    <x v="1"/>
    <m/>
    <x v="5"/>
    <x v="2"/>
    <s v="EXCLU"/>
    <s v="Exclu"/>
    <s v=" "/>
  </r>
  <r>
    <s v="Nkolagaa-II"/>
    <s v="CTR_670"/>
    <s v="Yaounde"/>
    <s v="CAMUSAT"/>
    <s v="Good Grid + GE"/>
    <s v="CENTRE"/>
    <s v="Yaounde"/>
    <s v="ZTE"/>
    <n v="0"/>
    <n v="0"/>
    <n v="0"/>
    <n v="0.75479834947051272"/>
    <n v="0"/>
    <n v="0"/>
    <n v="0"/>
    <n v="3.0678296564535885"/>
    <n v="4.0241465558323561"/>
    <n v="0.35994755060168376"/>
    <n v="0"/>
    <n v="0"/>
    <n v="1.0569424112455164"/>
    <n v="0"/>
    <n v="0"/>
    <n v="0"/>
    <n v="0"/>
    <n v="0"/>
    <n v="0"/>
    <n v="0.93996213256171612"/>
    <n v="0"/>
    <n v="0"/>
    <n v="0"/>
    <n v="0.43476570414315985"/>
    <m/>
    <n v="0"/>
    <n v="0"/>
    <n v="0"/>
    <n v="0"/>
    <n v="0"/>
    <n v="0"/>
    <x v="0"/>
    <m/>
    <x v="7"/>
    <x v="4"/>
    <s v="No root cause"/>
    <s v="No root cause"/>
    <s v=" "/>
  </r>
  <r>
    <s v="Afeme-Nord"/>
    <s v="CTR_591"/>
    <s v="Yaounde"/>
    <s v="IHS"/>
    <s v="Grid-Gen"/>
    <s v="CENTRE"/>
    <s v="Yaounde"/>
    <s v="ZTE"/>
    <n v="0.23223055477081209"/>
    <n v="0"/>
    <n v="0"/>
    <n v="0"/>
    <n v="0"/>
    <n v="0"/>
    <n v="0.23544086886794377"/>
    <n v="0.8779495652521303"/>
    <n v="0"/>
    <n v="0"/>
    <n v="5.9355140640293569E-2"/>
    <n v="0"/>
    <n v="0"/>
    <n v="2.9427879223703837E-3"/>
    <n v="0"/>
    <n v="0"/>
    <n v="0"/>
    <n v="0"/>
    <n v="0"/>
    <n v="0.79783439345038787"/>
    <n v="0"/>
    <n v="0"/>
    <n v="0"/>
    <n v="0.544308755168605"/>
    <m/>
    <n v="0"/>
    <n v="0"/>
    <n v="0"/>
    <n v="0"/>
    <n v="0"/>
    <n v="0"/>
    <x v="0"/>
    <m/>
    <x v="7"/>
    <x v="4"/>
    <s v="No root cause"/>
    <s v="No root cause"/>
    <s v=" "/>
  </r>
  <r>
    <s v="Camp-Sic-Mendong"/>
    <s v="CTR_767"/>
    <s v="Yaounde"/>
    <s v="CAMUSAT"/>
    <s v="Good Grid no GE - 8h"/>
    <s v="CENTRE"/>
    <s v="Yaounde"/>
    <s v="ZTE"/>
    <n v="0"/>
    <n v="0"/>
    <n v="0"/>
    <n v="0"/>
    <n v="0"/>
    <n v="0"/>
    <n v="0"/>
    <n v="1.2873181178713191"/>
    <n v="0"/>
    <n v="0"/>
    <n v="0"/>
    <n v="0"/>
    <n v="0"/>
    <n v="0"/>
    <n v="0"/>
    <n v="0"/>
    <n v="0"/>
    <n v="0"/>
    <n v="0"/>
    <n v="0.55566970005678706"/>
    <n v="0"/>
    <n v="0"/>
    <n v="0"/>
    <n v="0"/>
    <m/>
    <n v="0"/>
    <n v="0"/>
    <n v="0"/>
    <n v="0"/>
    <n v="0"/>
    <n v="0"/>
    <x v="0"/>
    <m/>
    <x v="7"/>
    <x v="4"/>
    <s v="No root cause"/>
    <s v="No root cause"/>
    <s v=" "/>
  </r>
  <r>
    <s v="Elum-Ndem-IHS"/>
    <s v="CTR_623"/>
    <s v="Yaounde"/>
    <s v="IHS"/>
    <s v="Grid-Gen"/>
    <s v="CENTRE"/>
    <s v="Yaounde"/>
    <s v="ZTE"/>
    <n v="0"/>
    <n v="0"/>
    <n v="0"/>
    <n v="0"/>
    <n v="0"/>
    <n v="0"/>
    <n v="0"/>
    <n v="0"/>
    <n v="0"/>
    <n v="0"/>
    <n v="0"/>
    <n v="0"/>
    <n v="0"/>
    <n v="0"/>
    <n v="0"/>
    <n v="0.24548201796063734"/>
    <n v="0"/>
    <n v="0"/>
    <n v="0"/>
    <n v="0.51365025554100086"/>
    <n v="0"/>
    <n v="0"/>
    <n v="0"/>
    <n v="0"/>
    <m/>
    <n v="0"/>
    <n v="0"/>
    <n v="0"/>
    <n v="0"/>
    <n v="0"/>
    <n v="0"/>
    <x v="0"/>
    <m/>
    <x v="7"/>
    <x v="4"/>
    <s v="No root cause"/>
    <s v="No root cause"/>
    <s v=" "/>
  </r>
  <r>
    <s v="Biyemassi-Crf-IHS"/>
    <s v="CTR_538"/>
    <s v="Yaounde"/>
    <s v="IHS"/>
    <s v="Grid-Gen"/>
    <s v="CENTRE"/>
    <s v="Yaounde"/>
    <s v="ZTE"/>
    <n v="0"/>
    <n v="0"/>
    <n v="0"/>
    <n v="0"/>
    <n v="0"/>
    <n v="0"/>
    <n v="0"/>
    <n v="0"/>
    <n v="0"/>
    <n v="0"/>
    <n v="0"/>
    <n v="0"/>
    <n v="0"/>
    <n v="0"/>
    <n v="0"/>
    <n v="0"/>
    <n v="0"/>
    <n v="0"/>
    <n v="0"/>
    <n v="0.45597161226254368"/>
    <n v="0"/>
    <n v="0"/>
    <n v="0"/>
    <n v="0"/>
    <m/>
    <n v="0"/>
    <n v="0"/>
    <n v="0"/>
    <n v="0"/>
    <n v="0"/>
    <n v="0"/>
    <x v="0"/>
    <m/>
    <x v="7"/>
    <x v="4"/>
    <s v="No root cause"/>
    <s v="No root cause"/>
    <s v=" "/>
  </r>
  <r>
    <s v="Logbong"/>
    <s v="LIT_508"/>
    <s v="LITTORAL"/>
    <s v="IHS"/>
    <s v="Grid-Gen"/>
    <s v="LITTORAL"/>
    <s v="Logbong"/>
    <s v="NOKIA"/>
    <n v="0"/>
    <n v="0"/>
    <n v="0"/>
    <n v="0"/>
    <n v="0"/>
    <n v="0.9954296212096666"/>
    <n v="0"/>
    <n v="0"/>
    <n v="6.8354455696060315E-3"/>
    <n v="1.281353583207814"/>
    <n v="1.1940305905214328"/>
    <n v="0.85693984299423831"/>
    <n v="4.3904425846911996E-2"/>
    <n v="0"/>
    <n v="0.85693984299423831"/>
    <n v="0"/>
    <n v="0"/>
    <n v="0"/>
    <n v="0"/>
    <n v="0.37956613675081963"/>
    <n v="0"/>
    <n v="0"/>
    <n v="0"/>
    <n v="0"/>
    <m/>
    <n v="0"/>
    <n v="0"/>
    <n v="0"/>
    <n v="0"/>
    <n v="0"/>
    <n v="0"/>
    <x v="0"/>
    <m/>
    <x v="7"/>
    <x v="4"/>
    <s v="No root cause"/>
    <s v="No root cause"/>
    <s v=" "/>
  </r>
  <r>
    <s v="Bekoko-IHS"/>
    <s v="LIT_477"/>
    <s v="LITTORAL"/>
    <s v="IHS"/>
    <s v="Grid-Gen"/>
    <s v="LITTORAL"/>
    <s v="Bekoko"/>
    <s v="ZTE"/>
    <n v="2.746423710095796"/>
    <n v="7.9030977390827921"/>
    <n v="0"/>
    <n v="0"/>
    <n v="0.37444746927372707"/>
    <n v="0"/>
    <n v="0.73312872931487572"/>
    <n v="0"/>
    <n v="5.8106685158075551E-2"/>
    <n v="2.1993505177879937"/>
    <n v="0"/>
    <n v="1.3237908530303939"/>
    <n v="0"/>
    <n v="0"/>
    <n v="1.3237908530303939"/>
    <n v="0.54266792796340579"/>
    <n v="2.0237463366749138"/>
    <n v="0.82747629361390052"/>
    <n v="0.8572608744039516"/>
    <n v="0.36986385414615663"/>
    <n v="0"/>
    <n v="0"/>
    <n v="0"/>
    <n v="0"/>
    <m/>
    <n v="1.9295414530024286"/>
    <n v="0"/>
    <n v="0"/>
    <n v="0"/>
    <n v="0"/>
    <n v="0"/>
    <x v="0"/>
    <m/>
    <x v="7"/>
    <x v="4"/>
    <s v="No root cause"/>
    <s v="No root cause"/>
    <s v=" "/>
  </r>
  <r>
    <s v="Garoua-Mairie"/>
    <s v="NRD_142"/>
    <s v="Garoua"/>
    <s v="CAMUSAT"/>
    <s v="Bad Grid + GE"/>
    <s v="NORD"/>
    <s v="Garoua"/>
    <s v="Huawei"/>
    <n v="0"/>
    <n v="0"/>
    <n v="0"/>
    <n v="0"/>
    <n v="0"/>
    <n v="0.70002682395778937"/>
    <n v="0"/>
    <n v="2.0571871085200306"/>
    <n v="0"/>
    <n v="0"/>
    <n v="1.8583794905160189"/>
    <n v="0.96202412444033514"/>
    <n v="2.5703201467898289"/>
    <n v="1.2845536807321229"/>
    <n v="0.96202412444033514"/>
    <n v="0.68540205973752477"/>
    <n v="2.9553616525840893"/>
    <n v="1.7265247565155106"/>
    <n v="0"/>
    <n v="0.26410183972399859"/>
    <n v="0"/>
    <n v="0"/>
    <n v="0"/>
    <n v="0"/>
    <m/>
    <n v="0"/>
    <n v="0"/>
    <n v="0"/>
    <n v="0"/>
    <n v="0"/>
    <n v="0"/>
    <x v="0"/>
    <m/>
    <x v="7"/>
    <x v="4"/>
    <s v="No root cause"/>
    <s v="No root cause"/>
    <s v=" "/>
  </r>
  <r>
    <s v="Madjap"/>
    <s v="LIT_519"/>
    <s v="LITTORAL"/>
    <s v="IHS"/>
    <s v="Hybrid-Gen"/>
    <s v="LITTORAL"/>
    <s v="Mandjap"/>
    <s v="NOKIA"/>
    <n v="0"/>
    <n v="0"/>
    <n v="0"/>
    <n v="1.2705632801202602"/>
    <n v="0"/>
    <n v="0.9958905268095446"/>
    <n v="0"/>
    <n v="0"/>
    <n v="1.8891180027734621E-2"/>
    <n v="0.99864276455131518"/>
    <n v="0.96401178981414082"/>
    <n v="0"/>
    <n v="0"/>
    <n v="0"/>
    <n v="0"/>
    <n v="0"/>
    <n v="0"/>
    <n v="0"/>
    <n v="0"/>
    <n v="0.25955389475306273"/>
    <n v="0"/>
    <n v="0"/>
    <n v="0"/>
    <n v="0"/>
    <m/>
    <n v="0"/>
    <n v="0"/>
    <n v="0"/>
    <n v="0"/>
    <n v="0"/>
    <n v="0"/>
    <x v="0"/>
    <m/>
    <x v="7"/>
    <x v="4"/>
    <s v="No root cause"/>
    <s v="No root cause"/>
    <s v="[CellDown NOKIA -  11/05/2026] Check FME ongoing    ;   [CellDown NOKIA -  11/05/2026] Check FME ongoing    ;   [CellDown NOKIA -  11/05/2026] Check FME ongoing    ;    "/>
  </r>
  <r>
    <s v="Makondo"/>
    <s v="LIT_114"/>
    <s v="LITTORAL"/>
    <s v="ESCO"/>
    <s v="Hybrid Solar - S1"/>
    <s v="LITTORAL"/>
    <s v="Makondo"/>
    <s v="NOKIA"/>
    <n v="0"/>
    <n v="0"/>
    <n v="0"/>
    <n v="0"/>
    <n v="0"/>
    <n v="0.99390963035786761"/>
    <n v="0"/>
    <n v="0"/>
    <n v="1.5898294686009187E-2"/>
    <n v="0.99671486919687635"/>
    <n v="0.96768300951115027"/>
    <n v="0"/>
    <n v="0"/>
    <n v="0"/>
    <n v="0"/>
    <n v="0"/>
    <n v="0"/>
    <n v="0"/>
    <n v="0"/>
    <n v="0.25723533457180126"/>
    <n v="0"/>
    <n v="0"/>
    <n v="0"/>
    <n v="0"/>
    <m/>
    <n v="0"/>
    <n v="0"/>
    <n v="0"/>
    <n v="0"/>
    <n v="0"/>
    <n v="0"/>
    <x v="0"/>
    <m/>
    <x v="7"/>
    <x v="4"/>
    <s v="No root cause"/>
    <s v="No root cause"/>
    <s v=" "/>
  </r>
  <r>
    <s v="EST_074_N_Mazabe"/>
    <s v="EST_074"/>
    <s v="CENTRE"/>
    <s v="IHS"/>
    <s v="Solar Only"/>
    <s v="EST"/>
    <s v="Mazabe"/>
    <s v="NOKIA"/>
    <n v="0"/>
    <n v="0"/>
    <n v="0"/>
    <n v="0"/>
    <n v="0"/>
    <n v="0"/>
    <n v="0"/>
    <n v="0"/>
    <n v="0"/>
    <n v="0"/>
    <n v="0"/>
    <n v="0"/>
    <n v="0"/>
    <n v="0"/>
    <n v="0"/>
    <n v="0"/>
    <n v="0"/>
    <n v="0"/>
    <n v="0"/>
    <n v="0.22366971717846207"/>
    <n v="0"/>
    <n v="0"/>
    <n v="0"/>
    <n v="0"/>
    <m/>
    <n v="0"/>
    <n v="0"/>
    <n v="0"/>
    <n v="0"/>
    <n v="0"/>
    <n v="0"/>
    <x v="0"/>
    <m/>
    <x v="7"/>
    <x v="4"/>
    <s v="No root cause"/>
    <s v="No root cause"/>
    <s v=" "/>
  </r>
  <r>
    <s v="Bfsam-Ndiandam-School"/>
    <s v="OST_270"/>
    <s v="Bafoussam"/>
    <s v="CAMUSAT"/>
    <s v="Good Grid no GE - 8h"/>
    <s v="OUEST"/>
    <s v="Bafoussam"/>
    <s v="Huawei"/>
    <n v="12.451470751898363"/>
    <n v="17.214720788281923"/>
    <n v="6.5562282947096886"/>
    <n v="0"/>
    <n v="0"/>
    <n v="0"/>
    <n v="0"/>
    <n v="0.22133332191888322"/>
    <n v="3.162605262632229"/>
    <n v="8.0339893788541588"/>
    <n v="6.580501836299665"/>
    <n v="0"/>
    <n v="0"/>
    <n v="0"/>
    <n v="0"/>
    <n v="0.30273261935947815"/>
    <n v="0"/>
    <n v="0.45944945253443603"/>
    <n v="0"/>
    <n v="0.20965134562098886"/>
    <n v="0"/>
    <n v="0"/>
    <n v="0"/>
    <n v="0"/>
    <m/>
    <n v="0"/>
    <n v="0"/>
    <n v="0"/>
    <n v="0"/>
    <n v="0"/>
    <n v="0"/>
    <x v="0"/>
    <m/>
    <x v="7"/>
    <x v="4"/>
    <s v="No root cause"/>
    <s v="No root cause"/>
    <s v=" "/>
  </r>
  <r>
    <s v="Fondonera-IHS"/>
    <s v="OST_263"/>
    <s v="OUEST"/>
    <s v="IHS"/>
    <s v="Grid-Gen"/>
    <s v="OUEST"/>
    <s v="Santchou"/>
    <s v="NOKIA"/>
    <n v="0"/>
    <n v="0"/>
    <n v="0"/>
    <n v="0.30997021247031109"/>
    <n v="0"/>
    <n v="0"/>
    <n v="0"/>
    <n v="0"/>
    <n v="0"/>
    <n v="0"/>
    <n v="0"/>
    <n v="0"/>
    <n v="6.6434101200108735"/>
    <n v="7.6085335855926814"/>
    <n v="0"/>
    <n v="0"/>
    <n v="0"/>
    <n v="0"/>
    <n v="0"/>
    <n v="0.15181218663767393"/>
    <n v="0"/>
    <n v="0"/>
    <n v="0"/>
    <n v="0"/>
    <m/>
    <n v="0"/>
    <n v="0"/>
    <n v="0"/>
    <n v="0"/>
    <n v="0"/>
    <n v="0"/>
    <x v="0"/>
    <m/>
    <x v="7"/>
    <x v="4"/>
    <s v="No root cause"/>
    <s v="No root cause"/>
    <s v=" "/>
  </r>
  <r>
    <s v="Kouen"/>
    <s v="EST_071"/>
    <s v="CENTRE"/>
    <s v="IHS"/>
    <s v="Gen Only"/>
    <s v="EST"/>
    <s v="Kouen"/>
    <s v="NOKIA"/>
    <n v="0"/>
    <n v="0"/>
    <n v="0"/>
    <n v="0"/>
    <n v="1.0341135109992494"/>
    <n v="0"/>
    <n v="0"/>
    <n v="0"/>
    <n v="0"/>
    <n v="0"/>
    <n v="0"/>
    <n v="0"/>
    <n v="0"/>
    <n v="0"/>
    <n v="0"/>
    <n v="0"/>
    <n v="0"/>
    <n v="0"/>
    <n v="0"/>
    <n v="0.14009454018314482"/>
    <n v="0"/>
    <n v="0"/>
    <n v="0"/>
    <n v="0"/>
    <m/>
    <n v="0"/>
    <n v="0"/>
    <n v="0"/>
    <n v="0"/>
    <n v="0"/>
    <n v="0"/>
    <x v="0"/>
    <m/>
    <x v="7"/>
    <x v="4"/>
    <s v="No root cause"/>
    <s v="No root cause"/>
    <s v=" "/>
  </r>
  <r>
    <s v="Foret-Bar-Mabanda-IHS"/>
    <s v="LIT_360"/>
    <s v="Douala"/>
    <s v="IHS"/>
    <s v="Grid-Gen"/>
    <s v="LITTORAL"/>
    <s v="Douala"/>
    <s v="ZTE"/>
    <n v="0"/>
    <n v="0"/>
    <n v="0"/>
    <n v="0"/>
    <n v="4.4837386889933481E-2"/>
    <n v="0"/>
    <n v="0"/>
    <n v="2.6874074359435327"/>
    <n v="0"/>
    <n v="0"/>
    <n v="0"/>
    <n v="0"/>
    <n v="0"/>
    <n v="0"/>
    <n v="0"/>
    <n v="0"/>
    <n v="0"/>
    <n v="0"/>
    <n v="0"/>
    <n v="0.11979822105794852"/>
    <n v="0"/>
    <n v="0"/>
    <n v="0"/>
    <n v="0"/>
    <m/>
    <n v="0"/>
    <n v="0"/>
    <n v="0"/>
    <n v="0"/>
    <n v="0"/>
    <n v="0"/>
    <x v="0"/>
    <m/>
    <x v="7"/>
    <x v="4"/>
    <s v="No root cause"/>
    <s v="No root cause"/>
    <s v=" "/>
  </r>
  <r>
    <s v="Lemla"/>
    <s v="OST_261"/>
    <s v="OUEST"/>
    <s v="CAMUSAT"/>
    <s v="Hybrid Solar - S3"/>
    <s v="OUEST"/>
    <s v="Bandjoun"/>
    <s v="Huawei"/>
    <n v="4.6303430327623261"/>
    <n v="4.6264193155324991"/>
    <n v="4.6228522998690194"/>
    <n v="4.6228522998690194"/>
    <n v="4.6225847736942578"/>
    <n v="2.5789523246954484"/>
    <n v="0"/>
    <n v="0.15195486726421312"/>
    <n v="0"/>
    <n v="0"/>
    <n v="0"/>
    <n v="3.3101905357086805E-2"/>
    <n v="0"/>
    <n v="0"/>
    <n v="3.3101905357086799E-2"/>
    <n v="0"/>
    <n v="0"/>
    <n v="0"/>
    <n v="0"/>
    <n v="0.11369862427339891"/>
    <n v="0"/>
    <n v="0"/>
    <n v="0"/>
    <n v="0"/>
    <m/>
    <n v="0"/>
    <n v="0"/>
    <n v="0"/>
    <n v="0"/>
    <n v="0"/>
    <n v="0"/>
    <x v="0"/>
    <m/>
    <x v="7"/>
    <x v="4"/>
    <s v="No root cause"/>
    <s v="No root cause"/>
    <s v=" "/>
  </r>
  <r>
    <s v="OST_360_H_Bandjoun-Yom-V"/>
    <s v="OST_360"/>
    <s v="OUEST"/>
    <s v="ESCO"/>
    <s v="Hybrid Solar - S1"/>
    <s v="OST"/>
    <s v="Bandjoun"/>
    <s v="Huawei"/>
    <n v="0"/>
    <n v="0"/>
    <n v="0"/>
    <n v="0"/>
    <n v="0"/>
    <n v="0"/>
    <n v="0"/>
    <n v="0.12288368960685779"/>
    <n v="0"/>
    <n v="0"/>
    <n v="0"/>
    <n v="3.3369431531847737E-2"/>
    <n v="0"/>
    <s v=""/>
    <n v="3.3369431531847737E-2"/>
    <n v="0"/>
    <n v="0"/>
    <n v="0"/>
    <n v="0"/>
    <n v="0.11271769496594215"/>
    <n v="0"/>
    <n v="0"/>
    <n v="0"/>
    <n v="0"/>
    <m/>
    <n v="0"/>
    <n v="0"/>
    <n v="0"/>
    <n v="0"/>
    <n v="0"/>
    <n v="0"/>
    <x v="0"/>
    <m/>
    <x v="7"/>
    <x v="4"/>
    <s v="No root cause"/>
    <s v="No root cause"/>
    <s v=" "/>
  </r>
  <r>
    <s v="Bandjoun"/>
    <s v="OST_009"/>
    <s v="OUEST"/>
    <s v="IHS"/>
    <s v="Grid-Gen"/>
    <s v="OUEST"/>
    <s v="Bandjoun"/>
    <s v="Huawei"/>
    <n v="0"/>
    <n v="0"/>
    <n v="0"/>
    <n v="0"/>
    <n v="0"/>
    <n v="0"/>
    <n v="6.5580474726980613"/>
    <n v="0"/>
    <n v="0"/>
    <n v="8.9175391586979543E-5"/>
    <n v="0"/>
    <n v="3.2673863477469305E-2"/>
    <n v="0"/>
    <n v="0"/>
    <n v="3.2673863477469305E-2"/>
    <n v="0"/>
    <n v="0"/>
    <n v="0"/>
    <n v="0"/>
    <n v="0.11218264261642028"/>
    <n v="0"/>
    <n v="0"/>
    <n v="0"/>
    <n v="0"/>
    <m/>
    <n v="0"/>
    <n v="0"/>
    <n v="0"/>
    <n v="0"/>
    <n v="0"/>
    <n v="0"/>
    <x v="0"/>
    <m/>
    <x v="7"/>
    <x v="4"/>
    <s v="No root cause"/>
    <s v="No root cause"/>
    <s v=" "/>
  </r>
  <r>
    <s v="Bandjoun-Soung"/>
    <s v="OST_067"/>
    <s v="OUEST"/>
    <s v="IHS"/>
    <s v="Grid-Gen"/>
    <s v="OUEST"/>
    <s v="Bandjoun"/>
    <s v="Huawei"/>
    <n v="0.67407678500597834"/>
    <n v="8.8372813062696703E-2"/>
    <n v="0"/>
    <n v="0"/>
    <n v="7.7404239897498235E-3"/>
    <n v="7.6512485981628442E-3"/>
    <n v="6.4323101705604211"/>
    <n v="0"/>
    <n v="7.66908367648024E-3"/>
    <n v="7.8474344596541987E-3"/>
    <n v="0"/>
    <n v="3.287004933896065E-2"/>
    <n v="7.7582590680672194E-3"/>
    <n v="0"/>
    <n v="3.287004933896065E-2"/>
    <n v="0"/>
    <n v="0"/>
    <n v="0"/>
    <n v="0"/>
    <n v="0.11102336252578951"/>
    <n v="0"/>
    <n v="0"/>
    <n v="0"/>
    <n v="0"/>
    <m/>
    <n v="0"/>
    <n v="0"/>
    <n v="0"/>
    <n v="0"/>
    <n v="0"/>
    <n v="0"/>
    <x v="0"/>
    <m/>
    <x v="7"/>
    <x v="4"/>
    <s v="No root cause"/>
    <s v="No root cause"/>
    <s v=" "/>
  </r>
  <r>
    <s v="Bfsam-Q-Admin"/>
    <s v="OST_111"/>
    <s v="Bafoussam"/>
    <s v="IHS"/>
    <s v="Grid-Gen"/>
    <s v="OUEST"/>
    <s v="Bafoussam"/>
    <s v="Huawei"/>
    <n v="0"/>
    <n v="0"/>
    <n v="0"/>
    <n v="6.9384696932081207"/>
    <n v="0"/>
    <n v="8.9175391586979543E-5"/>
    <n v="0"/>
    <n v="0"/>
    <n v="0"/>
    <n v="0"/>
    <n v="0"/>
    <n v="1.9440235365961536E-2"/>
    <n v="0"/>
    <n v="0"/>
    <n v="1.9440235365961536E-2"/>
    <n v="0"/>
    <n v="0"/>
    <n v="0"/>
    <n v="0"/>
    <n v="9.6844475263459753E-2"/>
    <n v="0"/>
    <n v="0"/>
    <n v="0"/>
    <n v="0"/>
    <m/>
    <n v="0"/>
    <n v="0"/>
    <n v="0"/>
    <n v="0"/>
    <n v="0"/>
    <n v="0"/>
    <x v="0"/>
    <m/>
    <x v="7"/>
    <x v="4"/>
    <s v="No root cause"/>
    <s v="No root cause"/>
    <s v=" "/>
  </r>
  <r>
    <s v="Bfsam-Kouogouo"/>
    <s v="OST_065"/>
    <s v="Bafoussam"/>
    <s v="IHS"/>
    <s v="Grid-Gen"/>
    <s v="OUEST"/>
    <s v="Bafoussam"/>
    <s v="Huawei"/>
    <n v="0"/>
    <n v="0"/>
    <n v="0"/>
    <n v="0"/>
    <n v="0"/>
    <n v="0"/>
    <n v="0"/>
    <n v="0"/>
    <n v="0"/>
    <n v="0"/>
    <n v="0"/>
    <n v="2.1134567806114151E-2"/>
    <n v="0"/>
    <n v="8.9175391586979543E-5"/>
    <n v="2.1134567806114151E-2"/>
    <n v="0"/>
    <n v="0"/>
    <n v="0"/>
    <n v="0"/>
    <n v="9.6755299871872785E-2"/>
    <n v="0"/>
    <n v="0"/>
    <n v="0"/>
    <n v="0"/>
    <m/>
    <n v="0"/>
    <n v="0"/>
    <n v="0"/>
    <n v="0"/>
    <n v="0"/>
    <n v="0"/>
    <x v="0"/>
    <m/>
    <x v="7"/>
    <x v="4"/>
    <s v="No root cause"/>
    <s v="No root cause"/>
    <s v=" "/>
  </r>
  <r>
    <s v="Bfsam-Nylon"/>
    <s v="OST_107"/>
    <s v="Bafoussam"/>
    <s v="IHS"/>
    <s v="Grid-Gen"/>
    <s v="OUEST"/>
    <s v="Bafoussam"/>
    <s v="Huawei"/>
    <n v="0"/>
    <n v="0"/>
    <n v="0"/>
    <n v="0"/>
    <n v="0"/>
    <n v="0"/>
    <n v="0"/>
    <n v="0"/>
    <n v="0"/>
    <n v="0"/>
    <n v="1.8635873333846986"/>
    <n v="2.7466020608789693E-2"/>
    <n v="0"/>
    <n v="0"/>
    <n v="2.7466020608789693E-2"/>
    <n v="0"/>
    <n v="0"/>
    <n v="0"/>
    <n v="0"/>
    <n v="9.6666124480285817E-2"/>
    <n v="0"/>
    <n v="0"/>
    <n v="0"/>
    <n v="0"/>
    <m/>
    <n v="0"/>
    <n v="0"/>
    <n v="0"/>
    <n v="0"/>
    <n v="0"/>
    <n v="0"/>
    <x v="0"/>
    <m/>
    <x v="7"/>
    <x v="4"/>
    <s v="No root cause"/>
    <s v="No root cause"/>
    <s v=" "/>
  </r>
  <r>
    <s v="Bfsam-Toket"/>
    <s v="OST_045"/>
    <s v="Bafoussam"/>
    <s v="IHS"/>
    <s v="Grid-Gen"/>
    <s v="OUEST"/>
    <s v="Bafoussam"/>
    <s v="Huawei"/>
    <n v="0"/>
    <n v="0"/>
    <n v="0"/>
    <n v="0"/>
    <n v="0"/>
    <n v="0"/>
    <n v="0"/>
    <n v="0"/>
    <n v="0"/>
    <n v="0"/>
    <n v="0"/>
    <n v="2.6895298102633029E-2"/>
    <n v="0"/>
    <n v="0"/>
    <n v="2.6895298102633029E-2"/>
    <n v="0"/>
    <n v="0"/>
    <n v="0"/>
    <n v="0"/>
    <n v="9.5685195172829057E-2"/>
    <n v="0"/>
    <n v="0"/>
    <n v="0"/>
    <n v="0"/>
    <m/>
    <n v="0"/>
    <n v="0"/>
    <n v="0"/>
    <n v="0"/>
    <n v="0"/>
    <n v="0"/>
    <x v="0"/>
    <m/>
    <x v="7"/>
    <x v="4"/>
    <s v="No root cause"/>
    <s v="No root cause"/>
    <s v=" "/>
  </r>
  <r>
    <s v="Bfsam-Brasserie"/>
    <s v="OST_134"/>
    <s v="Bafoussam"/>
    <s v="IHS"/>
    <s v="Grid-Gen"/>
    <s v="OUEST"/>
    <s v="Bafoussam"/>
    <s v="Huawei"/>
    <n v="0"/>
    <n v="0"/>
    <n v="0"/>
    <n v="0"/>
    <n v="0"/>
    <n v="0"/>
    <n v="0"/>
    <n v="0"/>
    <n v="0"/>
    <n v="0"/>
    <n v="0"/>
    <n v="2.5914368795176255E-2"/>
    <n v="0"/>
    <n v="0"/>
    <n v="2.5914368795176251E-2"/>
    <n v="0"/>
    <n v="0"/>
    <n v="0"/>
    <n v="0"/>
    <n v="9.5417668998068098E-2"/>
    <n v="0"/>
    <n v="0"/>
    <n v="0"/>
    <n v="0"/>
    <m/>
    <n v="0"/>
    <n v="0"/>
    <n v="0"/>
    <n v="0"/>
    <n v="0"/>
    <n v="0"/>
    <x v="0"/>
    <m/>
    <x v="7"/>
    <x v="4"/>
    <s v="No root cause"/>
    <s v="No root cause"/>
    <s v=" "/>
  </r>
  <r>
    <s v="Bfsam-Kamkouop"/>
    <s v="OST_002"/>
    <s v="Bafoussam"/>
    <s v="IHS"/>
    <s v="Grid-Gen"/>
    <s v="OUEST"/>
    <s v="Bafoussam"/>
    <s v="Huawei"/>
    <n v="0"/>
    <n v="0"/>
    <n v="0"/>
    <n v="0"/>
    <n v="0"/>
    <n v="0"/>
    <n v="0"/>
    <n v="0"/>
    <n v="0"/>
    <n v="0"/>
    <n v="0"/>
    <n v="2.0278484046879149E-2"/>
    <n v="0"/>
    <n v="0"/>
    <n v="2.0278484046879149E-2"/>
    <n v="0"/>
    <n v="0"/>
    <n v="0"/>
    <n v="0"/>
    <n v="9.4793441256959238E-2"/>
    <n v="0"/>
    <n v="0"/>
    <n v="0"/>
    <n v="0"/>
    <m/>
    <n v="0"/>
    <n v="0"/>
    <n v="0"/>
    <n v="0"/>
    <n v="0"/>
    <n v="0"/>
    <x v="0"/>
    <m/>
    <x v="7"/>
    <x v="4"/>
    <s v="No root cause"/>
    <s v="No root cause"/>
    <s v=" "/>
  </r>
  <r>
    <s v="Bfsam-Megom"/>
    <s v="OST_238"/>
    <s v="Bafoussam"/>
    <s v="CAMUSAT"/>
    <s v="Good Grid no GE - 8h"/>
    <s v="OUEST"/>
    <s v="Bafoussam"/>
    <s v="Huawei"/>
    <n v="0"/>
    <n v="0"/>
    <n v="0"/>
    <n v="0"/>
    <n v="0"/>
    <n v="0"/>
    <n v="0"/>
    <n v="0"/>
    <n v="0"/>
    <n v="0"/>
    <n v="0"/>
    <n v="2.6342410674793756E-2"/>
    <n v="0"/>
    <n v="0"/>
    <n v="2.6342410674793756E-2"/>
    <n v="0"/>
    <n v="0"/>
    <n v="0"/>
    <n v="0"/>
    <n v="9.1315600985067039E-2"/>
    <n v="0"/>
    <n v="0"/>
    <n v="0"/>
    <n v="0"/>
    <m/>
    <n v="0"/>
    <n v="0"/>
    <n v="0"/>
    <n v="0"/>
    <n v="0"/>
    <n v="0"/>
    <x v="0"/>
    <m/>
    <x v="7"/>
    <x v="4"/>
    <s v="No root cause"/>
    <s v="No root cause"/>
    <s v=" "/>
  </r>
  <r>
    <s v="Maroua-Barmare"/>
    <s v="EXN_089"/>
    <s v="Maroua"/>
    <s v="IHS"/>
    <s v="Grid-Gen"/>
    <s v="EXTREME-NORD"/>
    <s v="Maroua"/>
    <s v="Huawei"/>
    <n v="0"/>
    <n v="0"/>
    <n v="0"/>
    <n v="0"/>
    <n v="0"/>
    <n v="0"/>
    <n v="3.2103140971312641E-3"/>
    <n v="0"/>
    <n v="0"/>
    <n v="0"/>
    <n v="0"/>
    <n v="6.2422774110885678E-4"/>
    <n v="0"/>
    <n v="0"/>
    <n v="6.2422774110885678E-4"/>
    <n v="0"/>
    <n v="0"/>
    <n v="0"/>
    <n v="0"/>
    <n v="8.6357449212830978E-2"/>
    <n v="0"/>
    <n v="0"/>
    <n v="0"/>
    <n v="0"/>
    <m/>
    <n v="0"/>
    <n v="0"/>
    <n v="0"/>
    <n v="0"/>
    <n v="0"/>
    <n v="0"/>
    <x v="0"/>
    <m/>
    <x v="7"/>
    <x v="4"/>
    <s v="No root cause"/>
    <s v="No root cause"/>
    <s v=" "/>
  </r>
  <r>
    <s v="Bfsam-Tyo"/>
    <s v="OST_118"/>
    <s v="Bafoussam"/>
    <s v="IHS"/>
    <s v="Grid-Gen"/>
    <s v="OUEST"/>
    <s v="Bafoussam"/>
    <s v="Huawei"/>
    <n v="0"/>
    <n v="0"/>
    <n v="0"/>
    <n v="0"/>
    <n v="0"/>
    <n v="0"/>
    <n v="0"/>
    <n v="0"/>
    <n v="0"/>
    <n v="0"/>
    <n v="0"/>
    <n v="2.6645607006189485E-2"/>
    <n v="0"/>
    <n v="0"/>
    <n v="2.6645607006189488E-2"/>
    <n v="0"/>
    <n v="0"/>
    <n v="0"/>
    <n v="0"/>
    <n v="8.5786726706674296E-2"/>
    <n v="0"/>
    <n v="0"/>
    <n v="0"/>
    <n v="0"/>
    <m/>
    <n v="0"/>
    <n v="0"/>
    <n v="0"/>
    <n v="0"/>
    <n v="0"/>
    <n v="0"/>
    <x v="0"/>
    <m/>
    <x v="7"/>
    <x v="4"/>
    <s v="No root cause"/>
    <s v="No root cause"/>
    <s v=" "/>
  </r>
  <r>
    <s v="Bfsam-Gouache-IHS"/>
    <s v="OST_121"/>
    <s v="Bafoussam"/>
    <s v="IHS"/>
    <s v="Grid-Gen"/>
    <s v="OUEST"/>
    <s v="Bafoussam"/>
    <s v="Huawei"/>
    <n v="0"/>
    <n v="0"/>
    <n v="0"/>
    <n v="0"/>
    <n v="0"/>
    <n v="0"/>
    <n v="0"/>
    <n v="0"/>
    <n v="0"/>
    <n v="0"/>
    <n v="1.537562101742701"/>
    <n v="2.6146224813302397E-2"/>
    <n v="0"/>
    <n v="0"/>
    <n v="2.6146224813302397E-2"/>
    <n v="0"/>
    <n v="0"/>
    <n v="0"/>
    <n v="0"/>
    <n v="8.5697551315087328E-2"/>
    <n v="0"/>
    <n v="0"/>
    <n v="0"/>
    <n v="0"/>
    <m/>
    <n v="0"/>
    <n v="0"/>
    <n v="0"/>
    <n v="0"/>
    <n v="0"/>
    <n v="0"/>
    <x v="0"/>
    <m/>
    <x v="7"/>
    <x v="4"/>
    <s v="No root cause"/>
    <s v="No root cause"/>
    <s v=" "/>
  </r>
  <r>
    <s v="Base-Navale"/>
    <s v="LIT_347"/>
    <s v="Douala"/>
    <s v="IHS"/>
    <s v="Grid-Gen"/>
    <s v="LITTORAL"/>
    <s v="Douala"/>
    <s v="ZTE"/>
    <n v="0"/>
    <n v="0"/>
    <n v="0"/>
    <n v="0"/>
    <n v="0"/>
    <n v="0"/>
    <n v="0"/>
    <n v="0"/>
    <n v="0"/>
    <n v="0"/>
    <n v="0"/>
    <n v="0"/>
    <n v="0"/>
    <n v="0"/>
    <n v="0"/>
    <n v="0"/>
    <n v="0"/>
    <n v="0"/>
    <n v="0"/>
    <n v="7.7671766072259119E-2"/>
    <n v="0"/>
    <n v="0"/>
    <n v="0"/>
    <n v="0"/>
    <m/>
    <n v="0"/>
    <n v="0"/>
    <n v="0"/>
    <n v="0"/>
    <n v="0"/>
    <n v="0"/>
    <x v="0"/>
    <m/>
    <x v="7"/>
    <x v="4"/>
    <s v="No root cause"/>
    <s v="No root cause"/>
    <s v=" "/>
  </r>
  <r>
    <s v="Maison-Blanche-IHS"/>
    <s v="CTR_123"/>
    <s v="Yaounde"/>
    <s v="IHS"/>
    <s v="GridOnly"/>
    <s v="CENTRE"/>
    <s v="Yaounde"/>
    <s v="ZTE"/>
    <n v="0"/>
    <n v="0"/>
    <n v="0"/>
    <n v="0"/>
    <n v="0"/>
    <n v="0"/>
    <n v="0"/>
    <n v="0"/>
    <n v="0"/>
    <n v="0"/>
    <n v="4.3822749284456624"/>
    <n v="0"/>
    <n v="13.077589011308868"/>
    <n v="0"/>
    <n v="0"/>
    <n v="0"/>
    <n v="0"/>
    <n v="0"/>
    <n v="0"/>
    <n v="5.869524274254987E-2"/>
    <n v="0"/>
    <n v="0"/>
    <n v="0"/>
    <n v="0"/>
    <m/>
    <n v="14.267670282193748"/>
    <n v="0"/>
    <n v="0"/>
    <n v="0"/>
    <n v="0"/>
    <n v="0"/>
    <x v="0"/>
    <m/>
    <x v="7"/>
    <x v="4"/>
    <s v="No root cause"/>
    <s v="No root cause"/>
    <s v=" "/>
  </r>
  <r>
    <s v="CTR_940_Z_GBS-la-releve-Simbock"/>
    <s v="CTR_940"/>
    <s v="Yaounde"/>
    <s v="ESCO"/>
    <e v="#N/A"/>
    <s v="CENTRE"/>
    <s v="Yaounde"/>
    <s v="ZTE"/>
    <n v="0"/>
    <n v="0"/>
    <n v="0"/>
    <n v="0"/>
    <n v="0"/>
    <n v="0"/>
    <n v="0"/>
    <n v="0"/>
    <n v="29.566671803169218"/>
    <n v="0"/>
    <n v="0"/>
    <n v="0"/>
    <n v="0"/>
    <n v="0"/>
    <n v="0"/>
    <n v="0"/>
    <n v="0"/>
    <n v="0"/>
    <n v="0"/>
    <n v="3.7542839858118314E-2"/>
    <n v="0"/>
    <n v="0"/>
    <n v="0"/>
    <n v="0"/>
    <m/>
    <n v="0"/>
    <n v="0"/>
    <n v="0"/>
    <n v="0"/>
    <n v="0"/>
    <n v="0"/>
    <x v="0"/>
    <m/>
    <x v="7"/>
    <x v="4"/>
    <s v="No root cause"/>
    <s v="No root cause"/>
    <s v=" "/>
  </r>
  <r>
    <s v="Nkolzie"/>
    <s v="CTR_105"/>
    <s v="Yaounde"/>
    <m/>
    <m/>
    <s v="CENTRE"/>
    <s v="Yaounde"/>
    <s v="ZTE"/>
    <n v="0"/>
    <n v="0"/>
    <n v="0"/>
    <n v="0"/>
    <n v="0"/>
    <n v="0"/>
    <n v="0"/>
    <n v="0"/>
    <n v="0"/>
    <n v="0"/>
    <n v="0"/>
    <n v="0"/>
    <n v="0"/>
    <n v="0"/>
    <n v="0"/>
    <n v="0"/>
    <n v="0"/>
    <n v="0"/>
    <n v="0"/>
    <n v="3.1443243073569264E-2"/>
    <n v="0"/>
    <n v="0"/>
    <n v="0"/>
    <n v="0"/>
    <m/>
    <n v="0"/>
    <n v="0"/>
    <n v="0"/>
    <n v="0"/>
    <n v="0"/>
    <n v="0"/>
    <x v="0"/>
    <m/>
    <x v="7"/>
    <x v="4"/>
    <s v="No root cause"/>
    <s v="No root cause"/>
    <s v=" "/>
  </r>
  <r>
    <s v="Maan-IHS"/>
    <s v="SUD_037"/>
    <s v="CENTRE"/>
    <s v="IHS"/>
    <s v="Gen Only"/>
    <s v="SUD"/>
    <s v="Maan"/>
    <s v="NOKIA"/>
    <n v="0.18271041665342455"/>
    <n v="1.6723545907637318"/>
    <n v="3.0259210058420418"/>
    <n v="2.3102587307891511"/>
    <n v="0"/>
    <n v="6.2971578854974286"/>
    <n v="0"/>
    <n v="0"/>
    <n v="0"/>
    <n v="7.1802638844526188"/>
    <n v="0"/>
    <n v="0"/>
    <n v="0"/>
    <n v="0"/>
    <n v="0"/>
    <n v="0"/>
    <n v="0"/>
    <n v="0"/>
    <n v="0"/>
    <n v="2.9517054615290219E-2"/>
    <n v="0"/>
    <n v="0"/>
    <n v="0"/>
    <n v="0"/>
    <m/>
    <n v="0"/>
    <n v="0"/>
    <n v="0"/>
    <n v="0"/>
    <n v="0"/>
    <n v="0"/>
    <x v="0"/>
    <m/>
    <x v="7"/>
    <x v="4"/>
    <s v="No root cause"/>
    <s v="No root cause"/>
    <s v=" "/>
  </r>
  <r>
    <s v="CRH-Etoug-Ebe"/>
    <s v="CTR_265"/>
    <s v="Yaounde"/>
    <s v="IHS"/>
    <s v="Grid-Gen"/>
    <s v="CENTRE"/>
    <s v="Yaounde"/>
    <s v="ZTE"/>
    <n v="0"/>
    <n v="0"/>
    <n v="0"/>
    <n v="0"/>
    <n v="0"/>
    <n v="0"/>
    <n v="0"/>
    <n v="0"/>
    <n v="0"/>
    <n v="0"/>
    <n v="0"/>
    <n v="0"/>
    <n v="0"/>
    <n v="0"/>
    <n v="0"/>
    <n v="0"/>
    <n v="3.8991048217490949"/>
    <n v="0"/>
    <n v="0"/>
    <n v="2.8839321639228897E-2"/>
    <n v="0"/>
    <n v="0"/>
    <n v="0"/>
    <n v="0"/>
    <m/>
    <n v="0"/>
    <n v="0"/>
    <n v="0"/>
    <n v="0"/>
    <n v="0"/>
    <n v="0"/>
    <x v="0"/>
    <m/>
    <x v="7"/>
    <x v="4"/>
    <s v="No root cause"/>
    <s v="No root cause"/>
    <s v=" "/>
  </r>
  <r>
    <s v="Mankon"/>
    <s v="NRO_029"/>
    <s v="NORD-OUEST"/>
    <s v="IHS"/>
    <s v="Grid-Gen"/>
    <s v="NORD-OUEST"/>
    <s v="Bamenda"/>
    <s v="Huawei"/>
    <n v="0"/>
    <n v="0"/>
    <n v="0"/>
    <n v="0.76976198017880737"/>
    <n v="0"/>
    <n v="4.726295754109916E-2"/>
    <n v="0"/>
    <n v="0"/>
    <n v="0"/>
    <n v="0"/>
    <n v="1.5462121147266381"/>
    <n v="4.6299863311959774E-2"/>
    <n v="0"/>
    <n v="1.5516518136134437E-2"/>
    <n v="4.6299863311959774E-2"/>
    <n v="0"/>
    <n v="0"/>
    <n v="5.5742823877888208"/>
    <n v="0"/>
    <n v="2.8464784994563872E-2"/>
    <n v="0"/>
    <n v="0"/>
    <n v="0"/>
    <n v="0"/>
    <m/>
    <n v="0"/>
    <n v="0"/>
    <n v="0"/>
    <n v="0"/>
    <n v="0"/>
    <n v="0"/>
    <x v="0"/>
    <m/>
    <x v="7"/>
    <x v="4"/>
    <s v="No root cause"/>
    <s v="No root cause"/>
    <s v=" "/>
  </r>
  <r>
    <s v="Nkolzie-II"/>
    <s v="CTR_672"/>
    <s v="CENTRE"/>
    <s v="CAMUSAT"/>
    <s v="Good Grid no GE - 12h"/>
    <s v="CENTRE"/>
    <s v="Nkolzie"/>
    <s v="ZTE"/>
    <n v="0"/>
    <n v="0"/>
    <n v="0"/>
    <n v="0"/>
    <n v="0"/>
    <n v="0"/>
    <n v="9.4347564299023141E-3"/>
    <n v="0"/>
    <n v="0"/>
    <n v="0"/>
    <n v="0"/>
    <n v="0"/>
    <n v="0"/>
    <n v="0"/>
    <n v="0"/>
    <n v="0"/>
    <n v="0"/>
    <n v="0"/>
    <n v="0"/>
    <n v="2.8143753584850963E-2"/>
    <n v="0"/>
    <n v="0"/>
    <n v="0"/>
    <n v="0"/>
    <m/>
    <n v="0"/>
    <n v="0"/>
    <n v="0"/>
    <n v="0"/>
    <n v="0"/>
    <n v="0"/>
    <x v="0"/>
    <m/>
    <x v="7"/>
    <x v="4"/>
    <s v="No root cause"/>
    <s v="No root cause"/>
    <s v=" "/>
  </r>
  <r>
    <s v="Montee-Des-Soeurs-IHS"/>
    <s v="CTR_149"/>
    <s v="Yaounde"/>
    <s v="IHS"/>
    <s v="Grid-Gen"/>
    <s v="CENTRE"/>
    <s v="Yaounde"/>
    <s v="ZTE"/>
    <n v="0"/>
    <n v="0"/>
    <n v="0"/>
    <n v="0"/>
    <n v="0"/>
    <n v="0"/>
    <n v="0"/>
    <n v="5.5680222752994162"/>
    <n v="18.689699600208879"/>
    <n v="0"/>
    <n v="0"/>
    <n v="0"/>
    <n v="0"/>
    <n v="0"/>
    <n v="0"/>
    <n v="0"/>
    <n v="0"/>
    <n v="0"/>
    <n v="0"/>
    <n v="2.8018908036628438E-2"/>
    <n v="0"/>
    <n v="0"/>
    <n v="0"/>
    <n v="0"/>
    <m/>
    <n v="0"/>
    <n v="0"/>
    <n v="0"/>
    <n v="0"/>
    <n v="0"/>
    <n v="0"/>
    <x v="0"/>
    <m/>
    <x v="7"/>
    <x v="4"/>
    <s v="No root cause"/>
    <s v="No root cause"/>
    <s v=" "/>
  </r>
  <r>
    <s v="Etoug-Ebe-II"/>
    <s v="CTR_740"/>
    <s v="Yaounde"/>
    <s v="CAMUSAT"/>
    <s v="Good Grid + GE"/>
    <s v="CENTRE"/>
    <s v="Yaounde"/>
    <s v="ZTE"/>
    <n v="0"/>
    <n v="0"/>
    <n v="0"/>
    <n v="0"/>
    <n v="0"/>
    <n v="0"/>
    <n v="0"/>
    <n v="0"/>
    <n v="0"/>
    <n v="0"/>
    <n v="0"/>
    <n v="0"/>
    <n v="0"/>
    <n v="0"/>
    <n v="0"/>
    <n v="0"/>
    <n v="0"/>
    <n v="0"/>
    <n v="0"/>
    <n v="2.316776673429748E-2"/>
    <n v="0"/>
    <n v="0"/>
    <n v="0"/>
    <n v="0"/>
    <m/>
    <n v="0"/>
    <n v="0"/>
    <n v="0"/>
    <n v="0"/>
    <n v="0"/>
    <n v="0"/>
    <x v="0"/>
    <m/>
    <x v="7"/>
    <x v="4"/>
    <s v="No root cause"/>
    <s v="No root cause"/>
    <s v=" "/>
  </r>
  <r>
    <s v="Soa-UNIV-MTN"/>
    <s v="CTR_431"/>
    <s v="Yaounde"/>
    <s v="IHS"/>
    <s v="Grid-Gen"/>
    <s v="CENTRE"/>
    <s v="Yaounde"/>
    <s v="ZTE"/>
    <n v="0"/>
    <n v="0"/>
    <n v="0"/>
    <n v="0"/>
    <n v="0"/>
    <n v="0"/>
    <n v="0"/>
    <n v="0.76409042527387516"/>
    <n v="0"/>
    <n v="0"/>
    <n v="0"/>
    <n v="0"/>
    <n v="0"/>
    <n v="0"/>
    <n v="0"/>
    <n v="0"/>
    <n v="0"/>
    <n v="0"/>
    <n v="0"/>
    <n v="2.314993165597997E-2"/>
    <n v="0"/>
    <n v="0"/>
    <n v="0"/>
    <n v="0"/>
    <m/>
    <n v="0"/>
    <n v="0"/>
    <n v="0"/>
    <n v="0"/>
    <n v="0"/>
    <n v="0"/>
    <x v="0"/>
    <m/>
    <x v="7"/>
    <x v="4"/>
    <s v="No root cause"/>
    <s v="No root cause"/>
    <s v=" "/>
  </r>
  <r>
    <s v="Superette-Biyem-Assi"/>
    <s v="CTR_561"/>
    <s v="Yaounde"/>
    <s v="CAMUSAT"/>
    <s v="Good Grid no GE - 12h"/>
    <s v="CENTRE"/>
    <s v="Yaounde"/>
    <s v="ZTE"/>
    <n v="13.868556899607057"/>
    <n v="13.868556899607057"/>
    <n v="37.547601824029122"/>
    <n v="0"/>
    <n v="0"/>
    <n v="0"/>
    <n v="0"/>
    <n v="0"/>
    <n v="53.665322615164676"/>
    <n v="42.695322643700806"/>
    <n v="3.7213069260029727"/>
    <n v="0"/>
    <n v="40.030458746750448"/>
    <n v="0"/>
    <n v="0"/>
    <n v="0"/>
    <n v="0"/>
    <n v="0"/>
    <n v="0"/>
    <n v="2.2293847896744497E-2"/>
    <n v="0"/>
    <n v="0"/>
    <n v="0"/>
    <n v="0"/>
    <m/>
    <n v="12.533440771845115"/>
    <n v="0"/>
    <n v="0"/>
    <n v="0"/>
    <n v="0"/>
    <n v="0"/>
    <x v="0"/>
    <m/>
    <x v="7"/>
    <x v="4"/>
    <s v="No root cause"/>
    <s v="No root cause"/>
    <s v=" "/>
  </r>
  <r>
    <s v="Mbakong-MTN"/>
    <s v="NRO_255"/>
    <s v="NORD-OUEST"/>
    <s v="IHS"/>
    <s v="Hybrid-Gen"/>
    <s v="NORD-OUEST"/>
    <s v="Mbakong"/>
    <s v="NOKIA"/>
    <n v="3.0819015332460129"/>
    <n v="3.0819015332460129"/>
    <n v="3.0819015332460129"/>
    <n v="3.0819015332460129"/>
    <n v="3.0914242973408559"/>
    <n v="3.0819015332460129"/>
    <n v="3.0819015332460129"/>
    <n v="3.363436282337859"/>
    <n v="4.0897995421024325"/>
    <n v="3.0819015332460129"/>
    <n v="3.0819015332460129"/>
    <n v="2.0564380352307001"/>
    <n v="3.0819015332460129"/>
    <n v="3.0819015332460129"/>
    <n v="2.0564380352307001"/>
    <n v="0"/>
    <n v="0"/>
    <n v="4.1876763889245487E-2"/>
    <n v="0"/>
    <n v="2.0296319125196444E-2"/>
    <n v="0"/>
    <n v="0"/>
    <n v="0"/>
    <n v="0.31116861140360641"/>
    <m/>
    <n v="2.1217679271073213"/>
    <n v="0"/>
    <n v="0"/>
    <n v="0"/>
    <n v="0"/>
    <n v="0"/>
    <x v="2"/>
    <m/>
    <x v="7"/>
    <x v="4"/>
    <s v="No root cause"/>
    <s v="No root cause"/>
    <s v=" "/>
  </r>
  <r>
    <s v="Baikwa-Bere"/>
    <s v="NRD_056"/>
    <s v="NORD"/>
    <s v="IHS"/>
    <s v="Solar-Gen"/>
    <s v="NORD"/>
    <s v="Baikwa-Bere"/>
    <s v="NOKIA"/>
    <n v="0"/>
    <n v="0"/>
    <n v="0"/>
    <n v="0"/>
    <n v="1.9730878635905152E-2"/>
    <n v="0"/>
    <n v="3.929943742928458E-2"/>
    <n v="0"/>
    <n v="0"/>
    <n v="0"/>
    <n v="0"/>
    <n v="0"/>
    <n v="7.2683218375409284E-3"/>
    <n v="0.73944234703923428"/>
    <n v="0"/>
    <n v="0"/>
    <n v="1.9333224896057162E-2"/>
    <n v="0"/>
    <n v="0"/>
    <n v="1.9333224896057162E-2"/>
    <n v="0"/>
    <n v="0"/>
    <n v="0"/>
    <n v="0"/>
    <m/>
    <n v="0"/>
    <n v="0"/>
    <n v="0"/>
    <n v="0"/>
    <n v="0"/>
    <n v="0"/>
    <x v="0"/>
    <m/>
    <x v="7"/>
    <x v="4"/>
    <s v="No root cause"/>
    <s v="No root cause"/>
    <s v=" "/>
  </r>
  <r>
    <s v="Nkolondom"/>
    <s v="CTR_248"/>
    <s v="Yaounde"/>
    <s v="IHS"/>
    <s v="Grid-Gen"/>
    <s v="CENTRE"/>
    <s v="Yaounde"/>
    <s v="ZTE"/>
    <n v="5.0699063729728655"/>
    <n v="0"/>
    <n v="0"/>
    <n v="0"/>
    <n v="0"/>
    <n v="1.460211367080154"/>
    <n v="0"/>
    <n v="0"/>
    <n v="0"/>
    <n v="0"/>
    <n v="3.777469587624447E-2"/>
    <n v="0.44277365430767152"/>
    <n v="0"/>
    <n v="0"/>
    <n v="0.44277365430767146"/>
    <n v="0"/>
    <n v="0"/>
    <n v="0"/>
    <n v="0"/>
    <n v="4.8154711456967914E-3"/>
    <n v="0"/>
    <n v="0"/>
    <n v="0"/>
    <n v="0"/>
    <m/>
    <n v="0"/>
    <n v="0"/>
    <n v="0"/>
    <n v="0"/>
    <n v="0"/>
    <n v="0"/>
    <x v="0"/>
    <m/>
    <x v="7"/>
    <x v="4"/>
    <s v="No root cause"/>
    <s v="No root cause"/>
    <s v=" "/>
  </r>
  <r>
    <s v="Crfr-Ecole-Maternelle-Carriere"/>
    <s v="CTR_557"/>
    <s v="Yaounde"/>
    <s v="CAMUSAT"/>
    <s v="Good Grid no GE - 8h"/>
    <s v="CENTRE"/>
    <s v="Yaounde"/>
    <s v="ZTE"/>
    <n v="0"/>
    <n v="0"/>
    <n v="0"/>
    <n v="0.33397967657155619"/>
    <n v="9.3975167863757108"/>
    <n v="21.281939058250792"/>
    <n v="0"/>
    <n v="0"/>
    <n v="0"/>
    <n v="0"/>
    <n v="0"/>
    <n v="0"/>
    <n v="0.19878978292569499"/>
    <n v="0"/>
    <n v="0"/>
    <n v="0"/>
    <n v="0"/>
    <n v="0"/>
    <n v="0"/>
    <n v="3.7453664466532127E-3"/>
    <n v="0"/>
    <n v="0"/>
    <n v="0"/>
    <n v="0"/>
    <m/>
    <n v="0"/>
    <n v="0"/>
    <n v="0"/>
    <n v="0"/>
    <n v="0"/>
    <n v="0"/>
    <x v="0"/>
    <m/>
    <x v="7"/>
    <x v="4"/>
    <s v="No root cause"/>
    <s v="No root cause"/>
    <s v=" "/>
  </r>
  <r>
    <s v="Hilton"/>
    <s v="CTR_702"/>
    <s v="Yaounde"/>
    <s v="CAMUSAT"/>
    <s v="Good Grid no GE - 8h"/>
    <s v="CENTRE"/>
    <s v="Yaounde"/>
    <s v="ZTE"/>
    <n v="0"/>
    <n v="0"/>
    <n v="0"/>
    <n v="0"/>
    <n v="0.5815127285386924"/>
    <n v="0"/>
    <n v="0"/>
    <n v="2.3127281106516793"/>
    <n v="0"/>
    <n v="0"/>
    <n v="0"/>
    <n v="0"/>
    <n v="0"/>
    <n v="0"/>
    <n v="0"/>
    <n v="0"/>
    <n v="0"/>
    <n v="0"/>
    <n v="0"/>
    <n v="3.2994894887181311E-3"/>
    <n v="0"/>
    <n v="0"/>
    <n v="0"/>
    <n v="3.0355303296208159E-2"/>
    <m/>
    <n v="0"/>
    <n v="0"/>
    <n v="0"/>
    <n v="0"/>
    <n v="0"/>
    <n v="0"/>
    <x v="0"/>
    <m/>
    <x v="7"/>
    <x v="4"/>
    <s v="No root cause"/>
    <s v="No root cause"/>
    <s v=" "/>
  </r>
  <r>
    <s v="Messassi"/>
    <s v="CTR_337"/>
    <s v="Yaounde"/>
    <s v="IHS"/>
    <s v="Grid-Gen"/>
    <s v="CENTRE"/>
    <s v="Yaounde"/>
    <s v="ZTE"/>
    <n v="0"/>
    <n v="0"/>
    <n v="0"/>
    <n v="0"/>
    <n v="0"/>
    <n v="0"/>
    <n v="0"/>
    <n v="0"/>
    <n v="0"/>
    <n v="0"/>
    <n v="2.7852685106710813"/>
    <n v="1.1535728655691673"/>
    <n v="0"/>
    <n v="0"/>
    <n v="1.1535728655691673"/>
    <n v="0"/>
    <n v="0"/>
    <n v="0"/>
    <n v="0"/>
    <n v="3.0497983922748344E-3"/>
    <n v="0"/>
    <n v="0"/>
    <n v="0"/>
    <n v="0"/>
    <m/>
    <n v="0"/>
    <n v="0"/>
    <n v="0"/>
    <n v="0"/>
    <n v="0"/>
    <n v="0"/>
    <x v="0"/>
    <m/>
    <x v="7"/>
    <x v="4"/>
    <s v="No root cause"/>
    <s v="No root cause"/>
    <s v=" "/>
  </r>
  <r>
    <s v="Sous-Prefecture-Tsinga"/>
    <s v="CTR_475"/>
    <s v="Yaounde"/>
    <s v="IHS"/>
    <s v="Grid-Gen"/>
    <s v="CENTRE"/>
    <s v="Yaounde"/>
    <s v="ZTE"/>
    <n v="0"/>
    <n v="0"/>
    <n v="0"/>
    <n v="0.2814732060051422"/>
    <n v="0"/>
    <n v="0"/>
    <n v="0"/>
    <n v="0"/>
    <n v="0"/>
    <n v="0"/>
    <n v="0"/>
    <n v="0"/>
    <n v="0.1666509717977476"/>
    <n v="0"/>
    <n v="0"/>
    <n v="0"/>
    <n v="0"/>
    <n v="0"/>
    <n v="0"/>
    <n v="2.9249528440529297E-3"/>
    <n v="0"/>
    <n v="0"/>
    <n v="0"/>
    <n v="0"/>
    <m/>
    <n v="0"/>
    <n v="0"/>
    <n v="0"/>
    <n v="0"/>
    <n v="0"/>
    <n v="0"/>
    <x v="0"/>
    <m/>
    <x v="7"/>
    <x v="4"/>
    <s v="No root cause"/>
    <s v="No root cause"/>
    <s v=" "/>
  </r>
  <r>
    <s v="H-Princes"/>
    <s v="CTR_044"/>
    <s v="Yaounde"/>
    <s v="IHS"/>
    <s v="Grid-Gen"/>
    <s v="CENTRE"/>
    <s v="Yaounde"/>
    <s v="ZTE"/>
    <n v="0"/>
    <n v="0"/>
    <n v="0"/>
    <n v="0"/>
    <n v="1.1045799054312802"/>
    <n v="0"/>
    <n v="0"/>
    <n v="0"/>
    <n v="0"/>
    <n v="0"/>
    <n v="0"/>
    <n v="0"/>
    <n v="0"/>
    <n v="0"/>
    <n v="0"/>
    <n v="1.4676307596601919"/>
    <n v="0"/>
    <n v="0"/>
    <n v="0"/>
    <n v="2.158044476405014E-3"/>
    <n v="0"/>
    <n v="0"/>
    <n v="0"/>
    <n v="0"/>
    <m/>
    <n v="0"/>
    <n v="0"/>
    <n v="0"/>
    <n v="0"/>
    <n v="0"/>
    <n v="0"/>
    <x v="0"/>
    <m/>
    <x v="7"/>
    <x v="4"/>
    <s v="No root cause"/>
    <s v="No root cause"/>
    <s v=" "/>
  </r>
  <r>
    <s v="Rd-Pt-Express"/>
    <s v="CTR_012"/>
    <s v="Yaounde"/>
    <s v="IHS"/>
    <s v="GridOnly"/>
    <s v="CENTRE"/>
    <s v="Yaounde"/>
    <s v="ZTE"/>
    <n v="0"/>
    <n v="0"/>
    <n v="0"/>
    <n v="0"/>
    <n v="0"/>
    <n v="0"/>
    <n v="0"/>
    <n v="0"/>
    <n v="0"/>
    <n v="0"/>
    <n v="0"/>
    <n v="0"/>
    <n v="6.4835325154879806"/>
    <n v="0"/>
    <n v="0"/>
    <n v="0"/>
    <n v="0"/>
    <n v="0"/>
    <n v="0"/>
    <n v="1.997528771548426E-3"/>
    <n v="0"/>
    <n v="0"/>
    <n v="0"/>
    <n v="0"/>
    <m/>
    <n v="0"/>
    <n v="0"/>
    <n v="0"/>
    <n v="0"/>
    <n v="0"/>
    <n v="0"/>
    <x v="0"/>
    <m/>
    <x v="7"/>
    <x v="4"/>
    <s v="No root cause"/>
    <s v="No root cause"/>
    <s v=" "/>
  </r>
  <r>
    <s v="Nkozoa"/>
    <s v="CTR_079"/>
    <s v="Yaounde"/>
    <s v="IHS"/>
    <s v="Grid-Gen"/>
    <s v="CENTRE"/>
    <s v="Yaounde"/>
    <s v="ZTE"/>
    <n v="0.12821637802375885"/>
    <n v="0"/>
    <n v="0"/>
    <n v="0"/>
    <n v="0"/>
    <n v="2.3845499710358178E-2"/>
    <n v="0"/>
    <n v="0"/>
    <n v="8.6536691749920838"/>
    <n v="0"/>
    <n v="0"/>
    <n v="0.77648580470446582"/>
    <n v="0"/>
    <n v="0"/>
    <n v="0.77648580470446582"/>
    <n v="0"/>
    <n v="0"/>
    <n v="0"/>
    <n v="0"/>
    <n v="9.4525915082201682E-4"/>
    <n v="0"/>
    <n v="0"/>
    <n v="0"/>
    <n v="0"/>
    <m/>
    <n v="0"/>
    <n v="0"/>
    <n v="0"/>
    <n v="0"/>
    <n v="0"/>
    <n v="0"/>
    <x v="0"/>
    <m/>
    <x v="7"/>
    <x v="4"/>
    <s v="No root cause"/>
    <s v="No root cause"/>
    <s v=" "/>
  </r>
  <r>
    <s v="Mobil-Essos"/>
    <s v="CTR_068"/>
    <s v="Yaounde"/>
    <s v="IHS"/>
    <s v="Grid-Gen"/>
    <s v="CENTRE"/>
    <s v="Yaounde"/>
    <s v="ZTE"/>
    <n v="0"/>
    <n v="0"/>
    <n v="0"/>
    <n v="0"/>
    <n v="9.4525915082201671E-4"/>
    <n v="0"/>
    <n v="0"/>
    <n v="0"/>
    <n v="6.717867609500253"/>
    <n v="0"/>
    <n v="0"/>
    <n v="0"/>
    <n v="0"/>
    <n v="0"/>
    <n v="0"/>
    <n v="0"/>
    <n v="0"/>
    <n v="0"/>
    <n v="0"/>
    <n v="8.2041360260028291E-4"/>
    <n v="0"/>
    <n v="0"/>
    <n v="0"/>
    <n v="0"/>
    <m/>
    <n v="0"/>
    <n v="0"/>
    <n v="0"/>
    <n v="0"/>
    <n v="0"/>
    <n v="0"/>
    <x v="0"/>
    <m/>
    <x v="7"/>
    <x v="4"/>
    <s v="No root cause"/>
    <s v="No root cause"/>
    <s v=" "/>
  </r>
  <r>
    <s v="Awae-Nkomo"/>
    <s v="CTR_374"/>
    <s v="Yaounde"/>
    <s v="IHS"/>
    <s v="Grid-Gen"/>
    <s v="CENTRE"/>
    <s v="Yaounde"/>
    <s v="ZTE"/>
    <n v="0"/>
    <n v="0"/>
    <n v="0"/>
    <n v="0"/>
    <n v="2.927717281192125"/>
    <n v="1.5057621571027837"/>
    <n v="0"/>
    <n v="0"/>
    <n v="0"/>
    <n v="0"/>
    <n v="0"/>
    <n v="0"/>
    <n v="0"/>
    <n v="0"/>
    <n v="0"/>
    <n v="0"/>
    <n v="0"/>
    <n v="0"/>
    <n v="0"/>
    <n v="7.3123821101323244E-4"/>
    <n v="0"/>
    <n v="0"/>
    <n v="0"/>
    <n v="0"/>
    <m/>
    <n v="0"/>
    <n v="0"/>
    <n v="0"/>
    <n v="0"/>
    <n v="0"/>
    <n v="0"/>
    <x v="0"/>
    <m/>
    <x v="7"/>
    <x v="4"/>
    <s v="No root cause"/>
    <s v="No root cause"/>
    <s v=" "/>
  </r>
  <r>
    <s v="Nkomkana-IHS"/>
    <s v="CTR_448"/>
    <s v="Yaounde"/>
    <s v="IHS"/>
    <s v="Grid-Gen"/>
    <s v="CENTRE"/>
    <s v="Yaounde"/>
    <s v="ZTE"/>
    <n v="0"/>
    <n v="0"/>
    <n v="0"/>
    <n v="0.27977887356498915"/>
    <n v="0"/>
    <n v="0"/>
    <n v="0"/>
    <n v="0"/>
    <n v="0"/>
    <n v="0"/>
    <n v="0"/>
    <n v="0"/>
    <n v="0.16643695085793903"/>
    <n v="0"/>
    <n v="0"/>
    <n v="0"/>
    <n v="0"/>
    <n v="0"/>
    <n v="0"/>
    <n v="7.3123821101323244E-4"/>
    <n v="0"/>
    <n v="0"/>
    <n v="0"/>
    <n v="0"/>
    <m/>
    <n v="0"/>
    <n v="0"/>
    <n v="0"/>
    <n v="0"/>
    <n v="0"/>
    <n v="0"/>
    <x v="0"/>
    <m/>
    <x v="7"/>
    <x v="4"/>
    <s v="No root cause"/>
    <s v="No root cause"/>
    <s v=" "/>
  </r>
  <r>
    <s v="Mvog-Ebanda"/>
    <s v="CTR_341"/>
    <s v="Yaounde"/>
    <s v="IHS"/>
    <s v="Grid-Gen"/>
    <s v="CENTRE"/>
    <s v="Yaounde"/>
    <s v="ZTE"/>
    <n v="60.097079898297274"/>
    <n v="60.097079898297274"/>
    <n v="60.097079898297274"/>
    <n v="41.186974400241979"/>
    <n v="0"/>
    <n v="0"/>
    <n v="0"/>
    <n v="0"/>
    <n v="0"/>
    <n v="0"/>
    <n v="2.26690979445429"/>
    <n v="0"/>
    <n v="0"/>
    <n v="0"/>
    <n v="0"/>
    <n v="0"/>
    <n v="0"/>
    <n v="0"/>
    <n v="0"/>
    <n v="7.1340313269571969E-4"/>
    <n v="0"/>
    <n v="0"/>
    <n v="0"/>
    <n v="0"/>
    <m/>
    <n v="0"/>
    <n v="0"/>
    <n v="0"/>
    <n v="0"/>
    <n v="0"/>
    <n v="0"/>
    <x v="0"/>
    <m/>
    <x v="12"/>
    <x v="7"/>
    <s v="BSS Hardware issue"/>
    <s v="ACTIVE"/>
    <s v="05-11-2026: hardware issue,  site with GPS issue (alarm : TDD down 09Apr 02pm)"/>
  </r>
  <r>
    <s v="Memve-Ele-IHS"/>
    <s v="SUD_056"/>
    <s v="CENTRE"/>
    <s v="IHS"/>
    <s v="Hybrid-Gen"/>
    <s v="SUD"/>
    <s v="Memve-Ele"/>
    <s v="NOKIA"/>
    <n v="0.75361310108546975"/>
    <n v="1.306031303272507"/>
    <n v="0.1644826960897062"/>
    <n v="1.7133008244275927"/>
    <n v="0"/>
    <n v="0.16485041710317686"/>
    <n v="0"/>
    <n v="0"/>
    <n v="0"/>
    <n v="4.3496291487940502"/>
    <n v="0"/>
    <n v="0"/>
    <n v="0"/>
    <n v="0"/>
    <n v="0"/>
    <n v="0"/>
    <n v="0"/>
    <n v="0"/>
    <n v="0"/>
    <n v="6.5989789774364852E-4"/>
    <n v="0"/>
    <n v="0"/>
    <n v="0"/>
    <n v="0"/>
    <m/>
    <n v="0"/>
    <n v="0"/>
    <n v="0"/>
    <n v="0"/>
    <n v="0"/>
    <n v="0"/>
    <x v="0"/>
    <m/>
    <x v="7"/>
    <x v="4"/>
    <s v="No root cause"/>
    <s v="No root cause"/>
    <s v=" "/>
  </r>
  <r>
    <s v="CTR_702_Z_Hilton-Indoor-0F"/>
    <s v="CTR_702_indoor_0F"/>
    <s v="Yaounde"/>
    <e v="#N/A"/>
    <e v="#N/A"/>
    <s v="CTR"/>
    <s v="Yaounde"/>
    <s v="ZTE"/>
    <n v="0"/>
    <n v="0"/>
    <n v="0"/>
    <n v="0"/>
    <n v="0"/>
    <n v="0"/>
    <n v="0"/>
    <n v="0"/>
    <n v="0"/>
    <n v="0"/>
    <n v="0"/>
    <n v="0"/>
    <n v="0"/>
    <s v=""/>
    <n v="0"/>
    <n v="0"/>
    <n v="0"/>
    <n v="0"/>
    <n v="0.89558845770803552"/>
    <n v="4.8154711456976478E-4"/>
    <n v="0"/>
    <n v="0"/>
    <n v="0"/>
    <n v="1.5694868919308568E-3"/>
    <m/>
    <n v="0"/>
    <n v="0"/>
    <n v="0"/>
    <n v="0"/>
    <n v="0"/>
    <n v="0"/>
    <x v="0"/>
    <m/>
    <x v="7"/>
    <x v="4"/>
    <s v="No root cause"/>
    <s v="No root cause"/>
    <s v=" "/>
  </r>
  <r>
    <s v="CTR_941_Z_Biyemassi-Accacia"/>
    <s v="CTR_941"/>
    <s v="Yaounde"/>
    <s v="ESCO"/>
    <s v="Good Grid + Solar + GE"/>
    <s v="CENTRE"/>
    <s v="Yaounde"/>
    <s v="ZTE"/>
    <n v="6.5133968024169991E-17"/>
    <n v="0"/>
    <n v="0"/>
    <n v="0"/>
    <n v="0"/>
    <n v="0"/>
    <n v="0"/>
    <n v="0"/>
    <n v="0"/>
    <n v="0"/>
    <n v="13.510232341132257"/>
    <n v="0"/>
    <n v="12.055353662469003"/>
    <n v="0"/>
    <n v="0"/>
    <n v="0"/>
    <n v="0"/>
    <n v="0"/>
    <n v="0"/>
    <n v="3.7453664466531404E-4"/>
    <n v="0"/>
    <n v="0"/>
    <n v="0"/>
    <n v="0"/>
    <m/>
    <n v="0"/>
    <n v="0"/>
    <n v="0"/>
    <n v="0"/>
    <n v="0"/>
    <n v="0"/>
    <x v="0"/>
    <m/>
    <x v="7"/>
    <x v="4"/>
    <s v="No root cause"/>
    <s v="No root cause"/>
    <s v=" "/>
  </r>
  <r>
    <s v="Ngd-Sabonbari-America-IHS"/>
    <s v="ADM_155"/>
    <s v="Ngaoundere"/>
    <s v="IHS"/>
    <s v="Grid-Gen"/>
    <s v="ADAMAOUA"/>
    <s v="Ngaoundere"/>
    <s v="Huawei"/>
    <n v="1.5003046231376609"/>
    <n v="0.86036417803117826"/>
    <n v="0"/>
    <n v="0"/>
    <n v="0"/>
    <n v="0"/>
    <n v="0"/>
    <n v="0"/>
    <n v="0"/>
    <n v="0"/>
    <n v="0"/>
    <n v="0"/>
    <n v="0"/>
    <n v="2.1402093980875088E-3"/>
    <n v="0"/>
    <n v="0"/>
    <n v="0"/>
    <n v="0"/>
    <n v="0"/>
    <n v="1.7835078317395909E-4"/>
    <n v="0"/>
    <n v="0"/>
    <n v="0"/>
    <n v="0"/>
    <m/>
    <n v="0"/>
    <n v="0"/>
    <n v="0"/>
    <n v="0"/>
    <n v="0"/>
    <n v="0"/>
    <x v="0"/>
    <m/>
    <x v="7"/>
    <x v="4"/>
    <s v="No root cause"/>
    <s v="No root cause"/>
    <s v=" "/>
  </r>
  <r>
    <s v="ADM_238_H_NGD-MARZA"/>
    <s v="ADM_238"/>
    <s v=""/>
    <s v="ESCO"/>
    <s v="Hybrid Solar - S1"/>
    <s v="ADM"/>
    <s v="Ngaoundere"/>
    <s v="Huawei"/>
    <n v="0"/>
    <n v="0"/>
    <n v="0"/>
    <n v="0"/>
    <n v="0"/>
    <n v="0"/>
    <n v="0"/>
    <n v="0"/>
    <n v="0"/>
    <n v="0"/>
    <n v="0.17683480151698042"/>
    <n v="0"/>
    <n v="0"/>
    <s v=""/>
    <n v="0"/>
    <n v="1.0322943330108751"/>
    <n v="0"/>
    <n v="0"/>
    <n v="0"/>
    <n v="8.9175391586979543E-5"/>
    <n v="0"/>
    <n v="0"/>
    <n v="0"/>
    <n v="0.18049099257204659"/>
    <m/>
    <n v="0"/>
    <n v="0"/>
    <n v="0"/>
    <n v="0"/>
    <n v="0"/>
    <n v="0"/>
    <x v="1"/>
    <s v="not accepted"/>
    <x v="5"/>
    <x v="2"/>
    <s v="EXCLU"/>
    <s v="Exclu"/>
    <s v=" "/>
  </r>
  <r>
    <s v="Foumban-Njinka"/>
    <s v="OST_101"/>
    <s v="OUEST"/>
    <s v="IHS"/>
    <s v="Grid-Gen"/>
    <s v="OUEST"/>
    <s v="Foumban"/>
    <s v="Huawei"/>
    <n v="0.45531171436480011"/>
    <n v="3.0587159314333982E-2"/>
    <n v="0"/>
    <n v="0"/>
    <n v="0"/>
    <n v="0"/>
    <n v="0"/>
    <n v="0"/>
    <n v="0"/>
    <n v="0"/>
    <n v="0"/>
    <n v="0"/>
    <n v="0"/>
    <n v="0"/>
    <n v="0"/>
    <n v="0"/>
    <n v="0"/>
    <n v="0"/>
    <n v="0"/>
    <n v="8.9175391586979543E-5"/>
    <n v="0"/>
    <n v="0"/>
    <n v="0"/>
    <n v="0"/>
    <m/>
    <n v="0"/>
    <n v="0"/>
    <n v="0"/>
    <n v="0"/>
    <n v="0"/>
    <n v="0"/>
    <x v="0"/>
    <m/>
    <x v="7"/>
    <x v="4"/>
    <s v="No root cause"/>
    <s v="No root cause"/>
    <s v=" "/>
  </r>
  <r>
    <s v="Bfsam-Akwa"/>
    <s v="OST_109"/>
    <s v="Bafoussam"/>
    <s v="IHS"/>
    <s v="GridOnly"/>
    <s v="OUEST"/>
    <s v="Bafoussam"/>
    <s v="Huawei"/>
    <n v="3.3830825007918772"/>
    <n v="2.097155519029315"/>
    <n v="0"/>
    <n v="0"/>
    <n v="0"/>
    <n v="0"/>
    <n v="0"/>
    <n v="0"/>
    <n v="0"/>
    <n v="0"/>
    <n v="0"/>
    <n v="0"/>
    <n v="0"/>
    <n v="0"/>
    <n v="0"/>
    <n v="0"/>
    <n v="0"/>
    <n v="0"/>
    <n v="0"/>
    <n v="8.9175391586979543E-5"/>
    <n v="0"/>
    <n v="0"/>
    <n v="0"/>
    <n v="16.136162262115725"/>
    <m/>
    <n v="0"/>
    <n v="0"/>
    <n v="0"/>
    <n v="0"/>
    <n v="0"/>
    <n v="0"/>
    <x v="0"/>
    <m/>
    <x v="7"/>
    <x v="4"/>
    <s v="No root cause"/>
    <s v="No root cause"/>
    <s v=" "/>
  </r>
  <r>
    <s v="Meiganga-Universite"/>
    <s v="ADM_171"/>
    <s v="ADAMAOUA"/>
    <s v="CAMUSAT"/>
    <s v="Hybrid Solar - S3"/>
    <s v="ADAMAOUA"/>
    <s v="Meiganga"/>
    <s v="Huawei"/>
    <n v="0"/>
    <n v="0.53630080500409483"/>
    <n v="0"/>
    <n v="0"/>
    <n v="0"/>
    <n v="0"/>
    <n v="0"/>
    <n v="0"/>
    <n v="0"/>
    <n v="0"/>
    <n v="0"/>
    <n v="0"/>
    <n v="5.9406148964281336"/>
    <n v="0"/>
    <n v="0"/>
    <n v="0"/>
    <n v="0"/>
    <n v="0"/>
    <n v="0"/>
    <n v="8.9175391586979543E-5"/>
    <n v="0"/>
    <n v="0"/>
    <n v="0"/>
    <n v="0"/>
    <m/>
    <n v="8.2897444019256181E-2"/>
    <n v="0"/>
    <n v="0"/>
    <n v="0"/>
    <n v="0"/>
    <n v="0"/>
    <x v="0"/>
    <m/>
    <x v="7"/>
    <x v="4"/>
    <s v="No root cause"/>
    <s v="No root cause"/>
    <s v=" "/>
  </r>
  <r>
    <s v="Lende-Kribi"/>
    <s v="SUD_086"/>
    <s v="LITTORAL"/>
    <s v="CAMUSAT"/>
    <s v="HGB"/>
    <s v="SUD"/>
    <s v="Kribi"/>
    <s v="ZTE"/>
    <n v="0"/>
    <n v="0"/>
    <n v="0"/>
    <n v="0"/>
    <n v="0"/>
    <n v="0"/>
    <n v="0"/>
    <n v="0"/>
    <n v="3.2386897067342399"/>
    <n v="0"/>
    <n v="0"/>
    <n v="8.4181569658114408E-3"/>
    <n v="0"/>
    <n v="0"/>
    <n v="8.4181569658114408E-3"/>
    <n v="3.4362131990993983"/>
    <n v="0"/>
    <n v="14.279958651154427"/>
    <n v="25.71129859345438"/>
    <n v="0"/>
    <n v="0"/>
    <n v="0"/>
    <n v="0"/>
    <n v="0"/>
    <m/>
    <n v="0"/>
    <n v="0"/>
    <n v="0"/>
    <n v="0"/>
    <n v="0"/>
    <n v="0"/>
    <x v="0"/>
    <m/>
    <x v="7"/>
    <x v="4"/>
    <s v="No root cause"/>
    <s v="No root cause"/>
    <s v=" "/>
  </r>
  <r>
    <s v="Bobongo-II"/>
    <s v="LIT_568"/>
    <s v="Douala"/>
    <s v="CAMUSAT"/>
    <s v="Good Grid + GE"/>
    <s v="LITTORAL"/>
    <s v="Douala"/>
    <s v="ZTE"/>
    <n v="0.3438246398027584"/>
    <n v="19.009197193186711"/>
    <n v="7.323903570725359"/>
    <n v="17.35476182323012"/>
    <n v="6.6103399223246662"/>
    <n v="5.9929251811330557"/>
    <n v="3.8014399328830333"/>
    <n v="9.5327958554131591"/>
    <n v="1.8696334249342954"/>
    <n v="8.7031080120879025"/>
    <n v="2.3639682906575574"/>
    <n v="0"/>
    <n v="0"/>
    <n v="3.9015303924002578"/>
    <n v="0"/>
    <n v="10.663753841675868"/>
    <n v="49.104714738623372"/>
    <n v="4.4858788983914186"/>
    <n v="18.654689341471837"/>
    <n v="0"/>
    <n v="0"/>
    <n v="0"/>
    <n v="0"/>
    <n v="5.3232536604714751"/>
    <m/>
    <n v="0"/>
    <n v="0"/>
    <n v="0"/>
    <n v="0"/>
    <n v="0"/>
    <n v="0"/>
    <x v="0"/>
    <m/>
    <x v="7"/>
    <x v="4"/>
    <s v="No root cause"/>
    <s v="No root cause"/>
    <s v=" "/>
  </r>
  <r>
    <s v="Chapelle-Essos"/>
    <s v="CTR_207"/>
    <s v="Yaounde"/>
    <s v="IHS"/>
    <s v="Grid-Gen"/>
    <s v="CENTRE"/>
    <s v="Yaounde"/>
    <s v="ZTE"/>
    <n v="0.18045532241541212"/>
    <n v="7.249959336021429E-2"/>
    <n v="0"/>
    <n v="0"/>
    <n v="0"/>
    <n v="0"/>
    <n v="0"/>
    <n v="0"/>
    <n v="0"/>
    <n v="0"/>
    <n v="0.52347738369388697"/>
    <n v="0"/>
    <n v="0.43753014128235607"/>
    <n v="0"/>
    <n v="0"/>
    <n v="0"/>
    <n v="0"/>
    <n v="0"/>
    <n v="17.984304417677553"/>
    <n v="0"/>
    <n v="0"/>
    <n v="0"/>
    <n v="0"/>
    <n v="0"/>
    <m/>
    <n v="0"/>
    <n v="0"/>
    <n v="0"/>
    <n v="0"/>
    <n v="0"/>
    <n v="0"/>
    <x v="0"/>
    <m/>
    <x v="7"/>
    <x v="4"/>
    <s v="No root cause"/>
    <s v="No root cause"/>
    <s v=" "/>
  </r>
  <r>
    <s v="Bonendale-II"/>
    <s v="LIT_641"/>
    <s v="Douala"/>
    <s v="CAMUSAT"/>
    <s v="Good Grid + GE"/>
    <s v="LITTORAL"/>
    <s v="Douala"/>
    <s v="ZTE"/>
    <n v="4.8062682452851195"/>
    <n v="1.6006091035946957"/>
    <n v="1.8972242910913073"/>
    <n v="13.469211661002245"/>
    <n v="0"/>
    <n v="2.1497333299089982"/>
    <n v="0"/>
    <n v="0"/>
    <n v="4.8546191426035792"/>
    <n v="0"/>
    <n v="0.38256242990814188"/>
    <n v="0"/>
    <n v="5.5504190530001463"/>
    <n v="1.2306204039001676E-3"/>
    <n v="0"/>
    <n v="1.8852747886186516"/>
    <n v="0"/>
    <n v="9.9343169735726935"/>
    <n v="4.5738058344961816"/>
    <n v="0"/>
    <n v="0"/>
    <n v="0"/>
    <n v="0"/>
    <n v="0"/>
    <m/>
    <n v="0"/>
    <n v="0"/>
    <n v="0"/>
    <n v="0"/>
    <n v="0"/>
    <n v="0"/>
    <x v="0"/>
    <m/>
    <x v="7"/>
    <x v="4"/>
    <s v="No root cause"/>
    <s v="No root cause"/>
    <s v=" "/>
  </r>
  <r>
    <s v="Maroua-Makabaye"/>
    <s v="EXN_234"/>
    <s v="Maroua"/>
    <s v="CAMUSAT"/>
    <s v="Medium Grid + GE"/>
    <s v="EXTREME-NORD"/>
    <s v="Maroua"/>
    <s v="Huawei"/>
    <n v="0"/>
    <n v="0"/>
    <n v="0"/>
    <n v="0"/>
    <n v="1.7600547037522152"/>
    <n v="0"/>
    <n v="3.4978155596076856"/>
    <n v="0"/>
    <n v="3.027504544377956"/>
    <n v="0"/>
    <n v="1.1536977111173892"/>
    <n v="0"/>
    <n v="0"/>
    <n v="0"/>
    <n v="0"/>
    <n v="8.4142332485810414"/>
    <n v="0"/>
    <n v="0"/>
    <n v="4.2261109826985468"/>
    <n v="0"/>
    <n v="0"/>
    <n v="0"/>
    <n v="0"/>
    <n v="0"/>
    <m/>
    <n v="0"/>
    <n v="0"/>
    <n v="0"/>
    <n v="0"/>
    <n v="0"/>
    <n v="0"/>
    <x v="0"/>
    <m/>
    <x v="7"/>
    <x v="4"/>
    <s v="No root cause"/>
    <s v="No root cause"/>
    <s v=" "/>
  </r>
  <r>
    <s v="Kribi-Afanmabe"/>
    <s v="SUD_241"/>
    <s v="LITTORAL"/>
    <s v="IHS"/>
    <s v="Grid-Gen"/>
    <s v="SUD"/>
    <s v="Kribi"/>
    <s v="ZTE"/>
    <n v="13.922133474872512"/>
    <n v="0"/>
    <n v="0"/>
    <n v="0"/>
    <n v="0"/>
    <n v="0"/>
    <n v="0"/>
    <n v="0"/>
    <n v="0"/>
    <n v="0"/>
    <n v="0"/>
    <n v="9.9341386227895911E-3"/>
    <n v="0"/>
    <n v="2.6349009653771196"/>
    <n v="9.9341386227895876E-3"/>
    <n v="0"/>
    <n v="0"/>
    <n v="0"/>
    <n v="3.8123193306566443"/>
    <n v="0"/>
    <n v="0"/>
    <n v="0"/>
    <n v="0"/>
    <n v="0"/>
    <m/>
    <n v="0"/>
    <n v="0"/>
    <n v="0"/>
    <n v="0"/>
    <n v="0"/>
    <n v="0"/>
    <x v="0"/>
    <m/>
    <x v="7"/>
    <x v="4"/>
    <s v="No root cause"/>
    <s v="No root cause"/>
    <s v=" "/>
  </r>
  <r>
    <s v="Bafia"/>
    <s v="CTR_022"/>
    <s v="CENTRE"/>
    <s v="IHS"/>
    <s v="Grid-Gen"/>
    <s v="CENTRE"/>
    <s v="Bafia"/>
    <s v="ZTE"/>
    <n v="0"/>
    <n v="0"/>
    <n v="0"/>
    <n v="0"/>
    <n v="0.17007530683468816"/>
    <n v="0"/>
    <n v="0"/>
    <n v="0"/>
    <n v="3.2038042935454141"/>
    <n v="0"/>
    <n v="1.7572010912214324"/>
    <n v="0"/>
    <n v="0"/>
    <n v="0"/>
    <n v="0"/>
    <n v="0"/>
    <n v="0"/>
    <n v="0"/>
    <n v="3.4990996852465384"/>
    <n v="0"/>
    <n v="0"/>
    <n v="0"/>
    <n v="0"/>
    <n v="0"/>
    <m/>
    <n v="0"/>
    <n v="0"/>
    <n v="0"/>
    <n v="0"/>
    <n v="0"/>
    <n v="0"/>
    <x v="0"/>
    <m/>
    <x v="7"/>
    <x v="4"/>
    <s v="No root cause"/>
    <s v="No root cause"/>
    <s v=" "/>
  </r>
  <r>
    <s v="PK10-Soeurs-Dominicaines"/>
    <s v="LIT_403"/>
    <s v="Douala"/>
    <s v="IHS"/>
    <s v="Grid-Gen"/>
    <s v="LITTORAL"/>
    <s v="Douala"/>
    <s v="ZTE"/>
    <n v="0"/>
    <n v="0"/>
    <n v="0"/>
    <n v="0"/>
    <n v="0"/>
    <n v="0"/>
    <n v="0"/>
    <n v="0"/>
    <n v="0"/>
    <n v="0"/>
    <n v="6.4090888985911727"/>
    <n v="0"/>
    <n v="0"/>
    <n v="2.2115497113570394E-3"/>
    <n v="0"/>
    <n v="0"/>
    <n v="0"/>
    <n v="0"/>
    <n v="3.3441663599033191"/>
    <n v="0"/>
    <n v="0"/>
    <n v="0"/>
    <n v="0"/>
    <n v="0"/>
    <m/>
    <n v="0"/>
    <n v="0"/>
    <n v="0"/>
    <n v="0"/>
    <n v="0"/>
    <n v="0"/>
    <x v="0"/>
    <m/>
    <x v="7"/>
    <x v="4"/>
    <s v="No root cause"/>
    <s v="No root cause"/>
    <s v=" "/>
  </r>
  <r>
    <s v="Pingo-PK10-IHS-New"/>
    <s v="LIT_562"/>
    <s v="Douala"/>
    <s v="IHS"/>
    <s v="Grid-Gen"/>
    <s v="LITTORAL"/>
    <s v="Douala"/>
    <s v="ZTE"/>
    <n v="0"/>
    <n v="0"/>
    <n v="0"/>
    <n v="0"/>
    <n v="0"/>
    <n v="0"/>
    <n v="0"/>
    <n v="0"/>
    <n v="0"/>
    <n v="0"/>
    <n v="5.1065396238367962"/>
    <n v="0"/>
    <n v="0"/>
    <n v="0"/>
    <n v="0"/>
    <n v="0"/>
    <n v="0"/>
    <n v="0"/>
    <n v="2.6721049387472071"/>
    <n v="0"/>
    <n v="0"/>
    <n v="0"/>
    <n v="0"/>
    <n v="0"/>
    <m/>
    <n v="0"/>
    <n v="0"/>
    <n v="0"/>
    <n v="0"/>
    <n v="0"/>
    <n v="0"/>
    <x v="0"/>
    <m/>
    <x v="7"/>
    <x v="4"/>
    <s v="No root cause"/>
    <s v="No root cause"/>
    <s v=" "/>
  </r>
  <r>
    <s v="Bda-Kwe-Pastoral-Center-IHS"/>
    <s v="NRO_062"/>
    <s v="NORD-OUEST"/>
    <s v="IHS"/>
    <s v="Grid-Gen"/>
    <s v="NORD-OUEST"/>
    <s v="Bamenda"/>
    <s v="Huawei"/>
    <n v="0"/>
    <n v="0"/>
    <n v="0"/>
    <n v="0"/>
    <n v="0"/>
    <n v="0"/>
    <n v="0"/>
    <n v="0"/>
    <n v="0"/>
    <n v="0.14687186994375528"/>
    <n v="4.5194088456281234"/>
    <n v="0"/>
    <n v="0"/>
    <n v="1.4419660819614593"/>
    <n v="0"/>
    <n v="0"/>
    <n v="0"/>
    <n v="1.7127025708195289"/>
    <n v="2.6683774073788715"/>
    <n v="0"/>
    <n v="0"/>
    <n v="0"/>
    <n v="0"/>
    <n v="0"/>
    <m/>
    <n v="0"/>
    <n v="0"/>
    <n v="0"/>
    <n v="0"/>
    <n v="0"/>
    <n v="0"/>
    <x v="0"/>
    <m/>
    <x v="7"/>
    <x v="4"/>
    <s v="No root cause"/>
    <s v="No root cause"/>
    <s v=" "/>
  </r>
  <r>
    <s v="Indoor-Orange-shop-PlaYce"/>
    <s v="CTR_882"/>
    <s v="Yaounde"/>
    <m/>
    <m/>
    <s v="CENTRE"/>
    <s v="Yaounde"/>
    <s v="ZTE"/>
    <n v="0"/>
    <n v="0"/>
    <n v="0"/>
    <n v="0"/>
    <n v="0"/>
    <n v="0"/>
    <n v="0"/>
    <n v="0"/>
    <n v="0"/>
    <n v="0"/>
    <n v="0"/>
    <n v="8.5430025140326629E-3"/>
    <n v="0"/>
    <n v="0"/>
    <n v="8.5430025140326646E-3"/>
    <n v="0"/>
    <n v="0"/>
    <n v="0"/>
    <n v="2.3339875240060155"/>
    <n v="0"/>
    <n v="0"/>
    <n v="0"/>
    <n v="0"/>
    <n v="3.3677978386738694"/>
    <m/>
    <n v="0"/>
    <n v="0"/>
    <n v="0"/>
    <n v="0"/>
    <n v="0"/>
    <n v="0"/>
    <x v="0"/>
    <m/>
    <x v="7"/>
    <x v="4"/>
    <s v="No root cause"/>
    <s v="No root cause"/>
    <s v=" "/>
  </r>
  <r>
    <s v="PK10-Marche"/>
    <s v="LIT_278"/>
    <s v="Douala"/>
    <s v="IHS"/>
    <s v="Grid-Gen-Lithium"/>
    <s v="LITTORAL"/>
    <s v="Douala"/>
    <s v="ZTE"/>
    <n v="0"/>
    <n v="0"/>
    <n v="0"/>
    <n v="0.66799502329974636"/>
    <n v="0"/>
    <n v="0"/>
    <n v="0"/>
    <n v="0"/>
    <n v="0"/>
    <n v="0"/>
    <n v="3.4214992594875482"/>
    <n v="0"/>
    <n v="0"/>
    <n v="0"/>
    <n v="0"/>
    <n v="0"/>
    <n v="0"/>
    <n v="0"/>
    <n v="1.7237246492196794"/>
    <n v="0"/>
    <n v="0"/>
    <n v="0"/>
    <n v="0"/>
    <n v="0"/>
    <m/>
    <n v="0"/>
    <n v="0"/>
    <n v="0"/>
    <n v="0"/>
    <n v="0"/>
    <n v="0"/>
    <x v="0"/>
    <m/>
    <x v="7"/>
    <x v="4"/>
    <s v="No root cause"/>
    <s v="No root cause"/>
    <s v=" "/>
  </r>
  <r>
    <s v="Foumban-Ndjisse"/>
    <s v="OST_083"/>
    <s v="OUEST"/>
    <s v="IHS"/>
    <s v="Grid-Gen"/>
    <s v="OUEST"/>
    <s v="Foumban"/>
    <s v="Huawei"/>
    <n v="0"/>
    <n v="0"/>
    <n v="0"/>
    <n v="0"/>
    <n v="0"/>
    <n v="0"/>
    <n v="0"/>
    <n v="0"/>
    <n v="0"/>
    <n v="0"/>
    <n v="0"/>
    <n v="0"/>
    <n v="0"/>
    <n v="0"/>
    <n v="0"/>
    <n v="0"/>
    <n v="0"/>
    <n v="1.803572294846661"/>
    <n v="1.6659746656279517"/>
    <n v="0"/>
    <n v="0"/>
    <n v="0"/>
    <n v="0"/>
    <n v="0"/>
    <m/>
    <n v="0"/>
    <n v="0"/>
    <n v="0"/>
    <n v="0"/>
    <n v="0"/>
    <n v="0"/>
    <x v="0"/>
    <m/>
    <x v="7"/>
    <x v="4"/>
    <s v="No root cause"/>
    <s v="No root cause"/>
    <s v=" "/>
  </r>
  <r>
    <s v="Maroua-Ouro-Bah"/>
    <s v="EXN_083"/>
    <s v="Maroua"/>
    <s v="IHS"/>
    <s v="Grid-Gen"/>
    <s v="EXTREME-NORD"/>
    <s v="Maroua"/>
    <s v="Huawei"/>
    <n v="0.27127154120759178"/>
    <n v="0.69467630046257056"/>
    <n v="0"/>
    <n v="0"/>
    <n v="0"/>
    <n v="0"/>
    <n v="0"/>
    <n v="0"/>
    <n v="0"/>
    <n v="0.52221109313335223"/>
    <n v="0"/>
    <n v="0.67696606769339651"/>
    <n v="0"/>
    <n v="0"/>
    <n v="0.67696606769339651"/>
    <n v="0"/>
    <n v="0"/>
    <n v="0"/>
    <n v="1.6472478333946861"/>
    <n v="0"/>
    <n v="0"/>
    <n v="0"/>
    <n v="0"/>
    <n v="0"/>
    <m/>
    <n v="0"/>
    <n v="0"/>
    <n v="0"/>
    <n v="0"/>
    <n v="0"/>
    <n v="0"/>
    <x v="0"/>
    <m/>
    <x v="7"/>
    <x v="4"/>
    <s v="No root cause"/>
    <s v="No root cause"/>
    <s v=" "/>
  </r>
  <r>
    <s v="Garoua-Lycee-Technique-MTN"/>
    <s v="NRD_063"/>
    <s v="Garoua"/>
    <s v="IHS"/>
    <s v="Grid-Gen"/>
    <s v="NORD"/>
    <s v="Garoua"/>
    <s v="Huawei"/>
    <n v="0"/>
    <n v="0"/>
    <n v="0"/>
    <n v="0"/>
    <n v="0"/>
    <n v="0"/>
    <n v="0"/>
    <n v="0"/>
    <n v="3.7842469173850626"/>
    <n v="0"/>
    <n v="0"/>
    <n v="0.31764274483282112"/>
    <n v="0"/>
    <n v="2.6256802298870259"/>
    <n v="0.31764274483282112"/>
    <n v="12.927596002659566"/>
    <n v="0"/>
    <n v="2.3536061101551509"/>
    <n v="1.5959898183104901"/>
    <n v="0"/>
    <n v="0"/>
    <n v="0"/>
    <n v="0"/>
    <n v="0"/>
    <m/>
    <n v="0.37516087240642282"/>
    <n v="0"/>
    <n v="0"/>
    <n v="0"/>
    <n v="0"/>
    <n v="0"/>
    <x v="0"/>
    <m/>
    <x v="7"/>
    <x v="4"/>
    <s v="No root cause"/>
    <s v="No root cause"/>
    <s v=" "/>
  </r>
  <r>
    <s v="Parcours-Vita"/>
    <s v="LIT_666"/>
    <s v="Douala"/>
    <s v="CAMUSAT"/>
    <s v="Good Grid no GE - 12h"/>
    <s v="LITTORAL"/>
    <s v="Douala"/>
    <s v="ZTE"/>
    <n v="0"/>
    <n v="0"/>
    <n v="23.879529039787919"/>
    <n v="0"/>
    <n v="0"/>
    <n v="18.159979939103906"/>
    <n v="8.5214755745035422"/>
    <n v="0"/>
    <n v="0"/>
    <n v="0"/>
    <n v="7.3877709861799543"/>
    <n v="4.0830379844363982"/>
    <n v="0"/>
    <n v="0"/>
    <n v="4.0830379844363982"/>
    <n v="0"/>
    <n v="0"/>
    <n v="0"/>
    <n v="0.90948198371728772"/>
    <n v="0"/>
    <n v="0"/>
    <n v="0"/>
    <n v="0"/>
    <n v="0"/>
    <m/>
    <n v="0"/>
    <n v="0"/>
    <n v="0"/>
    <n v="0"/>
    <n v="0"/>
    <n v="0"/>
    <x v="0"/>
    <m/>
    <x v="7"/>
    <x v="4"/>
    <s v="No root cause"/>
    <s v="No root cause"/>
    <s v=" "/>
  </r>
  <r>
    <s v="Garoua-Roumde-Adja"/>
    <s v="NRD_065"/>
    <s v="Garoua"/>
    <s v="IHS"/>
    <s v="Grid-Gen"/>
    <s v="NORD"/>
    <s v="Garoua"/>
    <s v="Huawei"/>
    <n v="0"/>
    <n v="0"/>
    <n v="0"/>
    <n v="0"/>
    <n v="0"/>
    <n v="0"/>
    <n v="0"/>
    <n v="0"/>
    <n v="1.7913552661992449"/>
    <n v="0"/>
    <n v="0"/>
    <n v="0"/>
    <n v="0"/>
    <n v="0"/>
    <n v="0"/>
    <n v="0"/>
    <n v="0"/>
    <n v="0.97902095407681344"/>
    <n v="0.69890321402379341"/>
    <n v="0"/>
    <n v="0"/>
    <n v="0"/>
    <n v="0"/>
    <n v="0"/>
    <m/>
    <n v="0.18858811812814433"/>
    <n v="0"/>
    <n v="0"/>
    <n v="0"/>
    <n v="0"/>
    <n v="0"/>
    <x v="0"/>
    <m/>
    <x v="7"/>
    <x v="4"/>
    <s v="No root cause"/>
    <s v="No root cause"/>
    <s v=" "/>
  </r>
  <r>
    <s v="Makepe-AES"/>
    <s v="LIT_357"/>
    <s v="Douala"/>
    <s v="IHS"/>
    <s v="Grid-Gen"/>
    <s v="LITTORAL"/>
    <s v="Douala"/>
    <s v="ZTE"/>
    <n v="0"/>
    <n v="0"/>
    <n v="18.528952039334197"/>
    <n v="0"/>
    <n v="0"/>
    <n v="11.384166160150441"/>
    <n v="4.1865706140688808"/>
    <n v="0"/>
    <n v="0"/>
    <n v="0"/>
    <n v="5.8604462193914388"/>
    <n v="3.0638345989104905"/>
    <n v="19.345834296427562"/>
    <n v="0"/>
    <n v="3.0638345989104905"/>
    <n v="0"/>
    <n v="0"/>
    <n v="0"/>
    <n v="0.59496037759001053"/>
    <n v="0"/>
    <n v="0"/>
    <n v="0"/>
    <n v="0"/>
    <n v="0"/>
    <m/>
    <n v="0"/>
    <n v="0"/>
    <n v="0"/>
    <n v="0"/>
    <n v="0"/>
    <n v="0"/>
    <x v="0"/>
    <m/>
    <x v="7"/>
    <x v="4"/>
    <s v="No root cause"/>
    <s v="No root cause"/>
    <s v=" "/>
  </r>
  <r>
    <s v="Foumban-Ndjisse-III"/>
    <s v="OST_229"/>
    <s v="OUEST"/>
    <s v="CAMUSAT"/>
    <s v="HGB"/>
    <s v="OUEST"/>
    <s v="Foumban"/>
    <s v="Huawei"/>
    <n v="0"/>
    <n v="0"/>
    <n v="0"/>
    <n v="0"/>
    <n v="0"/>
    <n v="0"/>
    <n v="8.0614553994629509E-3"/>
    <n v="0"/>
    <n v="0"/>
    <n v="0"/>
    <n v="0"/>
    <n v="0"/>
    <n v="0"/>
    <n v="0"/>
    <n v="0"/>
    <n v="0"/>
    <n v="0"/>
    <n v="5.9226728076408319"/>
    <n v="0.45960996823929245"/>
    <n v="0"/>
    <n v="0"/>
    <n v="0"/>
    <n v="0"/>
    <n v="0"/>
    <m/>
    <n v="0"/>
    <n v="0"/>
    <n v="0"/>
    <n v="0"/>
    <n v="0"/>
    <n v="0"/>
    <x v="0"/>
    <m/>
    <x v="7"/>
    <x v="4"/>
    <s v="No root cause"/>
    <s v="No root cause"/>
    <s v=" "/>
  </r>
  <r>
    <s v="Bonassama-New-IHS"/>
    <s v="LIT_589"/>
    <s v="Douala"/>
    <s v="IHS"/>
    <s v="Grid-Gen"/>
    <s v="LITTORAL"/>
    <s v="Douala"/>
    <s v="ZTE"/>
    <n v="0"/>
    <n v="0"/>
    <n v="0"/>
    <n v="0"/>
    <n v="0"/>
    <n v="0"/>
    <n v="0"/>
    <n v="0"/>
    <n v="0"/>
    <n v="0"/>
    <n v="0"/>
    <n v="0"/>
    <n v="0"/>
    <n v="0"/>
    <n v="0"/>
    <n v="0"/>
    <n v="0"/>
    <n v="0"/>
    <n v="0.27360793646717013"/>
    <n v="0"/>
    <n v="0"/>
    <n v="0"/>
    <n v="0"/>
    <n v="0"/>
    <m/>
    <n v="0"/>
    <n v="0"/>
    <n v="0"/>
    <n v="0"/>
    <n v="0"/>
    <n v="0"/>
    <x v="0"/>
    <m/>
    <x v="7"/>
    <x v="4"/>
    <s v="No root cause"/>
    <s v="No root cause"/>
    <s v=" "/>
  </r>
  <r>
    <s v="Kribi-Gd-Batanga-II"/>
    <s v="SUD_094"/>
    <s v="LITTORAL"/>
    <s v="CAMUSAT"/>
    <s v="Good Grid + GE"/>
    <s v="SUD"/>
    <s v="Kribi"/>
    <s v="ZTE"/>
    <n v="0"/>
    <n v="5.7999674688171875E-2"/>
    <n v="3.5670156634854415E-5"/>
    <n v="3.2007544951531388"/>
    <n v="0"/>
    <n v="0"/>
    <n v="0"/>
    <n v="0"/>
    <n v="0"/>
    <n v="0"/>
    <n v="0"/>
    <n v="1.0076819249328664E-2"/>
    <n v="0.2029631912519651"/>
    <n v="0"/>
    <n v="1.0076819249328666E-2"/>
    <n v="0"/>
    <n v="0"/>
    <n v="0"/>
    <n v="0.24888851791926003"/>
    <n v="0"/>
    <n v="0"/>
    <n v="0"/>
    <n v="0"/>
    <n v="0"/>
    <m/>
    <n v="0"/>
    <n v="0"/>
    <n v="0"/>
    <n v="0"/>
    <n v="0"/>
    <n v="0"/>
    <x v="0"/>
    <m/>
    <x v="7"/>
    <x v="4"/>
    <s v="No root cause"/>
    <s v="No root cause"/>
    <s v=" "/>
  </r>
  <r>
    <s v="Bsadi-ZoneA-New"/>
    <s v="LIT_277"/>
    <s v="Douala"/>
    <s v="IHS"/>
    <s v="GridOnly"/>
    <s v="LITTORAL"/>
    <s v="Douala"/>
    <s v="ZTE"/>
    <n v="0"/>
    <n v="0"/>
    <n v="6.9437488763900665"/>
    <n v="0"/>
    <n v="0"/>
    <n v="4.1665418211184457"/>
    <n v="1.539185093869585"/>
    <n v="0"/>
    <n v="0"/>
    <n v="0"/>
    <n v="2.1955873162630239"/>
    <n v="1.1472235776881743"/>
    <n v="7.2466955166893543"/>
    <n v="0"/>
    <n v="3.4467715654632984"/>
    <n v="0"/>
    <n v="0"/>
    <n v="0"/>
    <n v="0.22156517793700986"/>
    <n v="0"/>
    <n v="0"/>
    <n v="0"/>
    <n v="0"/>
    <n v="0"/>
    <m/>
    <n v="0"/>
    <n v="0"/>
    <n v="0"/>
    <n v="0"/>
    <n v="0"/>
    <n v="0"/>
    <x v="0"/>
    <m/>
    <x v="7"/>
    <x v="4"/>
    <s v="No root cause"/>
    <s v="No root cause"/>
    <s v=" "/>
  </r>
  <r>
    <s v="Bonaberi-Magzi-IHS"/>
    <s v="LIT_738"/>
    <s v="Douala"/>
    <s v="IHS"/>
    <s v="Grid-Gen"/>
    <s v="LITTORAL"/>
    <s v="Douala"/>
    <s v="ZTE"/>
    <n v="0"/>
    <n v="0"/>
    <n v="0"/>
    <n v="2.1254776233973405"/>
    <n v="1.4499561970476513"/>
    <n v="0"/>
    <n v="0"/>
    <n v="0"/>
    <n v="0"/>
    <n v="0"/>
    <n v="0"/>
    <n v="0"/>
    <n v="0"/>
    <n v="0"/>
    <n v="0"/>
    <n v="1.8510314382492523"/>
    <n v="0"/>
    <n v="0"/>
    <n v="0.20480020431865703"/>
    <n v="0"/>
    <n v="0"/>
    <n v="0"/>
    <n v="0"/>
    <n v="0"/>
    <m/>
    <n v="0"/>
    <n v="0"/>
    <n v="0"/>
    <n v="0"/>
    <n v="0"/>
    <n v="0"/>
    <x v="0"/>
    <m/>
    <x v="7"/>
    <x v="4"/>
    <s v="No root cause"/>
    <s v="No root cause"/>
    <s v=" "/>
  </r>
  <r>
    <s v="Shell-Nsimeyong"/>
    <s v="CTR_056"/>
    <s v="Yaounde"/>
    <s v="IHS"/>
    <s v="Grid-Gen"/>
    <s v="CENTRE"/>
    <s v="Yaounde"/>
    <s v="ZTE"/>
    <n v="0.2307859134271032"/>
    <n v="0"/>
    <n v="0"/>
    <n v="0"/>
    <n v="0"/>
    <n v="0"/>
    <n v="0"/>
    <n v="0"/>
    <n v="0"/>
    <n v="0"/>
    <n v="0"/>
    <n v="0"/>
    <n v="0"/>
    <n v="0"/>
    <n v="0"/>
    <n v="0"/>
    <n v="0"/>
    <n v="0"/>
    <n v="0.16686499273755634"/>
    <n v="0"/>
    <n v="0"/>
    <n v="0"/>
    <n v="0"/>
    <n v="0"/>
    <m/>
    <n v="0"/>
    <n v="0"/>
    <n v="0"/>
    <n v="0"/>
    <n v="0"/>
    <n v="0"/>
    <x v="0"/>
    <m/>
    <x v="7"/>
    <x v="4"/>
    <s v="No root cause"/>
    <s v="No root cause"/>
    <s v=" "/>
  </r>
  <r>
    <s v="Maroua-Ouro-Bah-II-IHS"/>
    <s v="EXN_184"/>
    <s v="Maroua"/>
    <s v="IHS"/>
    <s v="Grid-Gen"/>
    <s v="EXTREME-NORD"/>
    <s v="Maroua"/>
    <s v="Huawei"/>
    <n v="1.4790630448616426"/>
    <n v="0.74789617416167997"/>
    <n v="0"/>
    <n v="0"/>
    <n v="0.82132319159439893"/>
    <n v="0"/>
    <n v="0"/>
    <n v="0"/>
    <n v="0"/>
    <n v="0"/>
    <n v="0.90816218792179948"/>
    <n v="0"/>
    <n v="0"/>
    <n v="0"/>
    <n v="0"/>
    <n v="0"/>
    <n v="0"/>
    <n v="0"/>
    <n v="0.13677721561610923"/>
    <n v="0"/>
    <n v="0"/>
    <n v="0"/>
    <n v="0"/>
    <n v="0"/>
    <m/>
    <n v="0"/>
    <n v="0"/>
    <n v="0"/>
    <n v="0"/>
    <n v="0"/>
    <n v="0"/>
    <x v="0"/>
    <m/>
    <x v="7"/>
    <x v="4"/>
    <s v="No root cause"/>
    <s v="No root cause"/>
    <s v=" "/>
  </r>
  <r>
    <s v="Rond-point"/>
    <s v="LIT_048"/>
    <s v="Douala"/>
    <s v="IHS"/>
    <s v="Grid-Gen"/>
    <s v="LITTORAL"/>
    <s v="Douala"/>
    <s v="ZTE"/>
    <n v="0"/>
    <n v="0"/>
    <n v="0"/>
    <n v="0"/>
    <n v="0"/>
    <n v="0"/>
    <n v="0"/>
    <n v="0"/>
    <n v="0"/>
    <n v="0"/>
    <n v="0"/>
    <n v="0"/>
    <n v="0"/>
    <n v="0"/>
    <n v="0"/>
    <n v="0"/>
    <n v="0"/>
    <n v="0"/>
    <n v="0.13069545390987697"/>
    <n v="0"/>
    <n v="0"/>
    <n v="0"/>
    <n v="0"/>
    <n v="0"/>
    <m/>
    <n v="0"/>
    <n v="0"/>
    <n v="0"/>
    <n v="0"/>
    <n v="0"/>
    <n v="0"/>
    <x v="0"/>
    <m/>
    <x v="7"/>
    <x v="4"/>
    <s v="No root cause"/>
    <s v="No root cause"/>
    <s v=" "/>
  </r>
  <r>
    <s v="Bamenda-Old-Town-IHS"/>
    <s v="NRO_119"/>
    <s v="NORD-OUEST"/>
    <s v="IHS"/>
    <s v="Grid-Gen"/>
    <s v="NORD-OUEST"/>
    <s v="Bamenda"/>
    <s v="Huawei"/>
    <n v="10.119445086507262"/>
    <n v="6.9304439079652873"/>
    <n v="1.4446413437090685E-2"/>
    <n v="0"/>
    <n v="8.6599114524031719"/>
    <n v="0"/>
    <n v="0"/>
    <n v="1.3615477138283212"/>
    <n v="17.79812403512226"/>
    <n v="1.0189001891945106"/>
    <n v="1.3658102975461786"/>
    <n v="0"/>
    <n v="0"/>
    <n v="0"/>
    <n v="0"/>
    <n v="0"/>
    <n v="0"/>
    <n v="3.0791014259501819"/>
    <n v="5.7732148513410547E-2"/>
    <n v="0"/>
    <n v="0"/>
    <n v="0"/>
    <n v="0"/>
    <n v="0"/>
    <m/>
    <n v="0"/>
    <n v="0"/>
    <n v="0"/>
    <n v="0"/>
    <n v="0"/>
    <n v="0"/>
    <x v="0"/>
    <m/>
    <x v="7"/>
    <x v="4"/>
    <s v="No root cause"/>
    <s v="No root cause"/>
    <s v=" "/>
  </r>
  <r>
    <s v="Biteng-Maetur"/>
    <s v="CTR_395"/>
    <s v="Yaounde"/>
    <s v="IHS"/>
    <s v="Grid-Gen"/>
    <s v="CENTRE"/>
    <s v="Yaounde"/>
    <s v="ZTE"/>
    <n v="9.9234375757991669E-2"/>
    <n v="1.5479777874800595"/>
    <n v="0"/>
    <n v="0"/>
    <n v="4.2697177491845789E-2"/>
    <n v="0"/>
    <n v="0"/>
    <n v="0.6817280336041408"/>
    <n v="0"/>
    <n v="0"/>
    <n v="0.70220270351251146"/>
    <n v="0"/>
    <n v="0.33986525241629534"/>
    <n v="4.1299085702545142"/>
    <n v="0"/>
    <n v="0"/>
    <n v="0"/>
    <n v="0"/>
    <n v="4.0877999503471658E-2"/>
    <n v="0"/>
    <n v="0"/>
    <n v="0"/>
    <n v="0"/>
    <n v="0"/>
    <m/>
    <n v="3.920150214163657E-2"/>
    <n v="0"/>
    <n v="0"/>
    <n v="0"/>
    <n v="0"/>
    <n v="0"/>
    <x v="0"/>
    <m/>
    <x v="7"/>
    <x v="4"/>
    <s v="No root cause"/>
    <s v="No root cause"/>
    <s v=" "/>
  </r>
  <r>
    <s v="Balikumbat-Palais"/>
    <s v="NRO_034"/>
    <s v="NORD-OUEST"/>
    <s v="IHS"/>
    <s v="Grid-Gen"/>
    <s v="NORD-OUEST"/>
    <s v="Balikumbat"/>
    <s v="NOKIA"/>
    <n v="2.7053307087621325E-3"/>
    <n v="0.15714335700993459"/>
    <n v="0"/>
    <n v="0"/>
    <n v="2.6195218224961261"/>
    <n v="3.8940339532160726"/>
    <n v="0"/>
    <n v="0"/>
    <n v="0.66923146871340267"/>
    <n v="0"/>
    <n v="0.75584397278040771"/>
    <n v="0"/>
    <n v="0"/>
    <n v="0"/>
    <n v="0"/>
    <n v="0"/>
    <n v="0"/>
    <n v="0.10189180242728284"/>
    <n v="1.612291079892593E-2"/>
    <n v="0"/>
    <n v="0"/>
    <n v="0"/>
    <n v="0"/>
    <n v="0"/>
    <m/>
    <n v="0"/>
    <n v="0"/>
    <n v="0"/>
    <n v="0"/>
    <n v="0"/>
    <n v="0"/>
    <x v="2"/>
    <m/>
    <x v="7"/>
    <x v="4"/>
    <s v="No root cause"/>
    <s v="No root cause"/>
    <s v=" "/>
  </r>
  <r>
    <s v="Kiiki"/>
    <s v="CTR_190"/>
    <s v="CENTRE"/>
    <s v="IHS"/>
    <s v="Grid-Gen"/>
    <s v="CENTRE"/>
    <s v="Kiiki"/>
    <s v="NOKIA"/>
    <n v="0"/>
    <n v="0"/>
    <n v="0"/>
    <n v="0"/>
    <n v="0"/>
    <n v="0"/>
    <n v="0"/>
    <n v="6.6851597340379598E-2"/>
    <n v="0"/>
    <n v="0"/>
    <n v="0"/>
    <n v="0"/>
    <n v="0"/>
    <n v="0"/>
    <n v="0"/>
    <n v="0"/>
    <n v="0"/>
    <n v="0"/>
    <n v="6.7238245256582962E-3"/>
    <n v="0"/>
    <n v="0"/>
    <n v="0"/>
    <n v="0"/>
    <n v="0"/>
    <m/>
    <n v="0"/>
    <n v="0"/>
    <n v="0"/>
    <n v="0"/>
    <n v="0"/>
    <n v="0"/>
    <x v="0"/>
    <m/>
    <x v="7"/>
    <x v="4"/>
    <s v="No root cause"/>
    <s v="No root cause"/>
    <s v=" "/>
  </r>
  <r>
    <s v="Buea-UB-Lamp-IHS"/>
    <s v="SUO_200"/>
    <s v="SUD-OUEST"/>
    <s v="IHS"/>
    <s v="Grid-Gen"/>
    <s v="SUD-OUEST"/>
    <s v="Buea"/>
    <s v="Huawei"/>
    <n v="0"/>
    <n v="0.62467361806679156"/>
    <n v="0"/>
    <n v="0"/>
    <n v="0"/>
    <n v="0"/>
    <n v="0"/>
    <n v="0"/>
    <n v="0"/>
    <n v="0"/>
    <n v="0"/>
    <n v="0"/>
    <n v="0"/>
    <n v="0"/>
    <n v="0"/>
    <n v="0"/>
    <n v="10.332663447791729"/>
    <n v="0"/>
    <n v="4.7262957541099162E-3"/>
    <n v="0"/>
    <n v="0"/>
    <n v="0"/>
    <n v="0"/>
    <n v="0"/>
    <m/>
    <n v="0"/>
    <n v="0"/>
    <n v="0"/>
    <n v="0"/>
    <n v="0"/>
    <n v="0"/>
    <x v="0"/>
    <m/>
    <x v="7"/>
    <x v="4"/>
    <s v="No root cause"/>
    <s v="No root cause"/>
    <s v=" "/>
  </r>
  <r>
    <s v="Bpriso-Croissanterie"/>
    <s v="LIT_675"/>
    <s v="Douala"/>
    <s v="CAMUSAT"/>
    <s v="Good Grid + GE"/>
    <s v="LITTORAL"/>
    <s v="Douala"/>
    <s v="ZTE"/>
    <n v="0"/>
    <n v="0"/>
    <n v="0"/>
    <n v="0"/>
    <n v="0"/>
    <n v="0"/>
    <n v="0"/>
    <n v="0"/>
    <n v="0"/>
    <n v="0"/>
    <n v="0"/>
    <n v="0"/>
    <n v="0"/>
    <n v="0"/>
    <n v="0"/>
    <n v="0"/>
    <n v="0"/>
    <n v="0"/>
    <n v="2.2293847896742098E-3"/>
    <n v="0"/>
    <n v="0"/>
    <n v="0"/>
    <n v="0"/>
    <n v="0"/>
    <m/>
    <n v="0"/>
    <n v="0"/>
    <n v="0"/>
    <n v="0"/>
    <n v="0"/>
    <n v="0"/>
    <x v="0"/>
    <m/>
    <x v="7"/>
    <x v="4"/>
    <s v="No root cause"/>
    <s v="No root cause"/>
    <s v=" "/>
  </r>
  <r>
    <s v="Ndogbong-Vallee"/>
    <s v="LIT_264"/>
    <s v="Douala"/>
    <s v="IHS"/>
    <s v="Grid-Gen"/>
    <s v="LITTORAL"/>
    <s v="Douala"/>
    <s v="ZTE"/>
    <n v="0"/>
    <n v="2.1314702097119858"/>
    <n v="0"/>
    <n v="2.211549711357039E-3"/>
    <n v="0"/>
    <n v="0"/>
    <n v="0"/>
    <n v="0"/>
    <n v="0"/>
    <n v="0"/>
    <n v="0"/>
    <n v="0"/>
    <n v="0"/>
    <n v="0"/>
    <n v="0"/>
    <n v="0"/>
    <n v="0"/>
    <n v="0"/>
    <n v="1.8548481450091792E-3"/>
    <n v="0"/>
    <n v="0"/>
    <n v="0"/>
    <n v="0"/>
    <n v="0"/>
    <m/>
    <n v="0"/>
    <n v="0"/>
    <n v="0"/>
    <n v="0"/>
    <n v="0"/>
    <n v="0"/>
    <x v="0"/>
    <m/>
    <x v="7"/>
    <x v="4"/>
    <s v="No root cause"/>
    <s v="No root cause"/>
    <s v=" "/>
  </r>
  <r>
    <s v="Bafang-Hotel-IHS"/>
    <s v="OST_222"/>
    <s v="OUEST"/>
    <s v="IHS"/>
    <s v="Grid-Gen"/>
    <s v="OUEST"/>
    <s v="Bafang"/>
    <s v="Huawei"/>
    <n v="0"/>
    <n v="0"/>
    <n v="0"/>
    <n v="0"/>
    <n v="0"/>
    <n v="2.2115497113570925E-2"/>
    <n v="0"/>
    <n v="8.9175391586979538E-4"/>
    <n v="8.9175391586979538E-4"/>
    <n v="0"/>
    <n v="0"/>
    <n v="0"/>
    <n v="0"/>
    <n v="5.3505234952187721E-4"/>
    <n v="0"/>
    <n v="0"/>
    <n v="0"/>
    <n v="0"/>
    <n v="1.6051570485656314E-3"/>
    <n v="0"/>
    <n v="0"/>
    <n v="0"/>
    <n v="0"/>
    <n v="0"/>
    <m/>
    <n v="0"/>
    <n v="0"/>
    <n v="0"/>
    <n v="0"/>
    <n v="0"/>
    <n v="0"/>
    <x v="0"/>
    <m/>
    <x v="7"/>
    <x v="4"/>
    <s v="No root cause"/>
    <s v="No root cause"/>
    <s v=" "/>
  </r>
  <r>
    <s v="Bafang-Centre"/>
    <s v="OST_126"/>
    <s v="OUEST"/>
    <s v="IHS"/>
    <s v="Grid Only"/>
    <s v="OUEST"/>
    <s v="Bafang"/>
    <s v="Huawei"/>
    <n v="0"/>
    <n v="0"/>
    <n v="0"/>
    <n v="0"/>
    <n v="2.675261747609386E-4"/>
    <n v="0"/>
    <n v="0"/>
    <n v="5.439698886805751E-3"/>
    <n v="0"/>
    <n v="2.675261747609386E-4"/>
    <n v="0"/>
    <n v="0"/>
    <n v="0"/>
    <n v="2.675261747609386E-4"/>
    <n v="0"/>
    <n v="0"/>
    <n v="0"/>
    <n v="1.7835078317395909E-4"/>
    <n v="2.675261747609386E-4"/>
    <n v="0"/>
    <n v="0"/>
    <n v="0"/>
    <n v="0"/>
    <n v="0"/>
    <m/>
    <n v="0"/>
    <n v="0"/>
    <n v="0"/>
    <n v="0"/>
    <n v="0"/>
    <n v="0"/>
    <x v="0"/>
    <m/>
    <x v="7"/>
    <x v="4"/>
    <s v="No root cause"/>
    <s v="No root cause"/>
    <s v=" "/>
  </r>
  <r>
    <s v="Nkwein-Clinic-St-Louis-MTN"/>
    <s v="NRO_244"/>
    <s v="NORD-OUEST"/>
    <s v="IHS"/>
    <s v="Grid-Gen"/>
    <s v="NORD-OUEST"/>
    <s v="Bamenda"/>
    <s v="Huawei"/>
    <n v="0"/>
    <n v="0"/>
    <n v="0"/>
    <n v="0"/>
    <n v="0"/>
    <n v="0"/>
    <n v="0"/>
    <n v="0"/>
    <n v="0"/>
    <n v="0"/>
    <n v="4.5479449709359566E-3"/>
    <n v="0"/>
    <n v="0"/>
    <n v="0"/>
    <n v="0"/>
    <n v="0"/>
    <n v="0"/>
    <n v="0.60155935656744652"/>
    <n v="8.9175391586979543E-5"/>
    <n v="0"/>
    <n v="0"/>
    <n v="0"/>
    <n v="0"/>
    <n v="0"/>
    <m/>
    <n v="0"/>
    <n v="0"/>
    <n v="0"/>
    <n v="0"/>
    <n v="0"/>
    <n v="0"/>
    <x v="0"/>
    <m/>
    <x v="7"/>
    <x v="4"/>
    <s v="No root cause"/>
    <s v="No root cause"/>
    <s v=" "/>
  </r>
  <r>
    <s v="Mboppi-New"/>
    <s v="LIT_736"/>
    <s v="Douala"/>
    <s v="CAMUSAT"/>
    <s v="Good Grid no GE - 8h"/>
    <s v="LITTORAL"/>
    <s v="Douala"/>
    <s v="ZTE"/>
    <n v="0"/>
    <n v="0"/>
    <n v="0"/>
    <n v="0"/>
    <n v="0"/>
    <n v="0"/>
    <n v="0"/>
    <n v="0"/>
    <n v="45.003984356496098"/>
    <n v="0"/>
    <n v="15.895691901162273"/>
    <n v="45.674422785525309"/>
    <n v="13.868556899607057"/>
    <n v="13.868556899607057"/>
    <n v="45.674422785525309"/>
    <n v="0"/>
    <n v="0"/>
    <n v="0"/>
    <n v="8.6845290698893322E-17"/>
    <n v="0"/>
    <n v="0"/>
    <n v="0"/>
    <n v="0"/>
    <n v="0"/>
    <m/>
    <n v="0"/>
    <n v="0"/>
    <n v="0"/>
    <n v="0"/>
    <n v="0"/>
    <n v="0"/>
    <x v="0"/>
    <m/>
    <x v="7"/>
    <x v="4"/>
    <s v="No root cause"/>
    <s v="No root cause"/>
    <s v=" "/>
  </r>
  <r>
    <s v="Sangmelima-Stade"/>
    <s v="SUD_103"/>
    <s v="CENTRE"/>
    <s v="CAMUSAT"/>
    <s v="Bad Grid + GE"/>
    <s v="SUD"/>
    <s v="Sangmelima"/>
    <s v="ZTE"/>
    <n v="0"/>
    <n v="0"/>
    <n v="0"/>
    <n v="0"/>
    <n v="0"/>
    <n v="0"/>
    <n v="0"/>
    <n v="7.2371075582411097E-17"/>
    <n v="0"/>
    <n v="0"/>
    <n v="0"/>
    <n v="8.3824868091763767E-3"/>
    <n v="0"/>
    <n v="0"/>
    <n v="8.3824868091763195E-3"/>
    <n v="0"/>
    <n v="0"/>
    <n v="1.3891564150636491"/>
    <n v="2.8948430232964443E-17"/>
    <n v="0"/>
    <n v="0"/>
    <n v="0"/>
    <n v="0"/>
    <n v="0"/>
    <m/>
    <n v="0"/>
    <n v="0"/>
    <n v="0"/>
    <n v="0"/>
    <n v="0"/>
    <n v="0"/>
    <x v="0"/>
    <m/>
    <x v="7"/>
    <x v="4"/>
    <s v="No root cause"/>
    <s v="No root cause"/>
    <s v=" "/>
  </r>
  <r>
    <s v="Rd-Pt-Longkak"/>
    <s v="CTR_449"/>
    <s v="Yaounde"/>
    <s v="IHS"/>
    <s v="Grid-Gen"/>
    <s v="CENTRE"/>
    <s v="Yaounde"/>
    <s v="ZTE"/>
    <n v="6.8917239529382206"/>
    <n v="9.2142078514295171"/>
    <n v="9.2457045997380387"/>
    <n v="9.2457045997380387"/>
    <n v="9.2457045997380387"/>
    <n v="9.2457045997380387"/>
    <n v="17.685994897740798"/>
    <n v="12.21141059774622"/>
    <n v="11.064240525292995"/>
    <n v="18.985744065199334"/>
    <n v="9.2457045997380387"/>
    <n v="56.225548107626857"/>
    <n v="4.5175004922481614"/>
    <n v="8.14581531990423"/>
    <n v="56.225548107626857"/>
    <n v="13.868556899607057"/>
    <n v="56.081476344978917"/>
    <n v="0"/>
    <n v="0"/>
    <n v="0"/>
    <n v="0"/>
    <n v="0"/>
    <n v="0"/>
    <n v="0"/>
    <m/>
    <n v="0"/>
    <n v="0"/>
    <n v="0"/>
    <n v="0"/>
    <n v="0"/>
    <n v="0"/>
    <x v="0"/>
    <m/>
    <x v="12"/>
    <x v="7"/>
    <s v="BSS Hardware issue"/>
    <s v="ACTIVE"/>
    <s v="05-11-2026: hardware issue,  site with GPS issue (alarm : TDD down 09Apr 02pm)"/>
  </r>
  <r>
    <s v="NR-Bastos"/>
    <s v="CTR_038"/>
    <s v="Yaounde"/>
    <s v="IHS"/>
    <s v="GridOnly"/>
    <s v="CENTRE"/>
    <s v="Yaounde"/>
    <s v="ZTE"/>
    <n v="0"/>
    <n v="0"/>
    <n v="0"/>
    <n v="2.2632714384775689E-2"/>
    <n v="0"/>
    <n v="0"/>
    <n v="2.4451892373150014E-2"/>
    <n v="0"/>
    <n v="0"/>
    <n v="0"/>
    <n v="0"/>
    <n v="27.834725182845226"/>
    <n v="19.101012176364669"/>
    <n v="0"/>
    <n v="27.834725182845226"/>
    <n v="50.176585110420525"/>
    <n v="53.338387794528451"/>
    <n v="0"/>
    <n v="0"/>
    <n v="0"/>
    <n v="0"/>
    <n v="0"/>
    <n v="0"/>
    <n v="0"/>
    <m/>
    <n v="0"/>
    <n v="0"/>
    <n v="0"/>
    <n v="0"/>
    <n v="0"/>
    <n v="0"/>
    <x v="0"/>
    <m/>
    <x v="7"/>
    <x v="4"/>
    <s v="No root cause"/>
    <s v="No root cause"/>
    <s v=" "/>
  </r>
  <r>
    <s v="Pont-Emana-MTN"/>
    <s v="CTR_799"/>
    <s v="Yaounde"/>
    <m/>
    <m/>
    <s v="CENTRE"/>
    <s v="Yaounde"/>
    <s v="ZTE"/>
    <n v="4.2804187961750177E-4"/>
    <n v="0"/>
    <n v="0"/>
    <n v="0"/>
    <n v="0"/>
    <n v="0"/>
    <n v="0"/>
    <n v="0"/>
    <n v="0"/>
    <n v="0"/>
    <n v="0"/>
    <n v="13.928518432910142"/>
    <n v="1.3214366226924974"/>
    <n v="0.25404285555298695"/>
    <n v="13.928518432910142"/>
    <n v="12.929896727762511"/>
    <n v="18.712992212491407"/>
    <n v="0"/>
    <n v="0"/>
    <n v="0"/>
    <n v="0"/>
    <n v="0"/>
    <n v="0"/>
    <n v="9.4294059064072622E-2"/>
    <m/>
    <n v="0"/>
    <n v="0"/>
    <n v="0"/>
    <n v="0"/>
    <n v="0"/>
    <n v="0"/>
    <x v="0"/>
    <m/>
    <x v="7"/>
    <x v="4"/>
    <s v="No root cause"/>
    <s v="No root cause"/>
    <s v=" "/>
  </r>
  <r>
    <s v="Dschang-St-Augustin"/>
    <s v="OST_084"/>
    <s v="OUEST"/>
    <s v="IHS"/>
    <s v="Grid-Gen"/>
    <s v="OUEST"/>
    <s v="Dschang"/>
    <s v="Huawei"/>
    <n v="2.2585451427234311"/>
    <n v="1.8194098443925086"/>
    <n v="2.2770044487819359"/>
    <n v="3.2953695856269243"/>
    <n v="7.1435909289364865"/>
    <n v="17.813283851692049"/>
    <n v="9.5367374077213043"/>
    <n v="16.939543364922823"/>
    <n v="18.491409199476077"/>
    <n v="21.452692098061537"/>
    <n v="18.491141673301318"/>
    <n v="18.491141673301318"/>
    <n v="18.491409199476077"/>
    <n v="18.491409199476077"/>
    <n v="18.491141673301318"/>
    <n v="18.491409199476077"/>
    <n v="18.491409199476077"/>
    <n v="0"/>
    <n v="0"/>
    <n v="0"/>
    <n v="0"/>
    <n v="0"/>
    <n v="0"/>
    <n v="0"/>
    <m/>
    <n v="0"/>
    <n v="0"/>
    <n v="0"/>
    <n v="0"/>
    <n v="0"/>
    <n v="0"/>
    <x v="0"/>
    <m/>
    <x v="7"/>
    <x v="4"/>
    <s v="No root cause"/>
    <s v="No root cause"/>
    <s v=" "/>
  </r>
  <r>
    <s v="Reserve-Benoue"/>
    <s v="NRD_168"/>
    <s v="NORD"/>
    <s v="CAMUSAT"/>
    <s v="Hybrid Solar - S3"/>
    <s v="NORD"/>
    <s v="Reserve Benoue"/>
    <s v="Huawei"/>
    <n v="0"/>
    <n v="0"/>
    <n v="0"/>
    <n v="0"/>
    <n v="0"/>
    <n v="0"/>
    <n v="0"/>
    <n v="0"/>
    <n v="0"/>
    <n v="0"/>
    <n v="0"/>
    <n v="0"/>
    <n v="0"/>
    <n v="18.491409199476074"/>
    <n v="18.491409199476074"/>
    <n v="18.491409199476074"/>
    <n v="18.491409199476074"/>
    <n v="0"/>
    <n v="0"/>
    <n v="0"/>
    <n v="0"/>
    <n v="0"/>
    <n v="0"/>
    <n v="0"/>
    <m/>
    <n v="0"/>
    <n v="0"/>
    <n v="0"/>
    <n v="0"/>
    <n v="0"/>
    <n v="0"/>
    <x v="0"/>
    <m/>
    <x v="6"/>
    <x v="3"/>
    <s v="SPARE-ISSUE"/>
    <s v="SPARE-ISSUE"/>
    <s v="[OCM RAN -  11/05/2026] 06/05/2026 ODU MPT MC 8GHZ 3DB20773CB faulty and not available, order done to OCM_x000a_20.04.26; ODU MPT MC 8GHZ 3DB20773CB faulty and not available, order done to OCM_x000a_19.04.26; ODU 3DB20773CB faulty, commande en cours_x000a_19.04.26; Besoin d'un FME sur NRD_172_SAKDJE pour vérifier la chaine antennaire de l'ODU 4.3; FME Belo activé pour investigations, ETA=17H UTC   ;   [OCM RAN -  11/05/2026] 06/05/2026 ODU MPT MC 8GHZ 3DB20773CB faulty and not available, order done to OCM_x000a_20.04.26; ODU MPT MC 8GHZ 3DB20773CB faulty and not available, order done to OCM_x000a_19.04.26; ODU 3DB20773CB faulty, commande en cours_x000a_19.04.26; Besoin d'un FME sur NRD_172_SAKDJE pour vérifier la chaine antennaire de l'ODU 4.3; FME Belo activé pour investigations, ETA=17H UTC   ;   [OCM RAN 11-05-2026 18H UTC ] -&gt;..06/05/2026 ODU MPT MC 8GHZ 3DB20773CB faulty and not available, order done to OCM_x000a_20.04.26; ODU MPT MC 8GHZ 3DB20773CB faulty and not available, order done to OCM_x000a_19.04.26; ODU 3DB20773CB faulty, commande en cours_x000a_19.04.26; Besoin d'un FME sur NRD_172_SAKDJE pour vérifier la chaine antennaire de l'ODU 4.3; FME Belo activé pour investigations, ETA=17H UTC   ;    "/>
  </r>
  <r>
    <s v="Bambalang"/>
    <s v="NRO_100"/>
    <s v="NORD-OUEST"/>
    <s v="IHS"/>
    <s v="Hybrid-Gen"/>
    <s v="NORD-OUEST"/>
    <s v="Bambalang"/>
    <s v="Huawei"/>
    <n v="0"/>
    <n v="0"/>
    <n v="0"/>
    <n v="0"/>
    <n v="0"/>
    <n v="0"/>
    <n v="0"/>
    <n v="0"/>
    <n v="0"/>
    <n v="0"/>
    <n v="0"/>
    <n v="0"/>
    <n v="0"/>
    <n v="16.505330548207503"/>
    <n v="16.275989276124108"/>
    <n v="15.565154394705981"/>
    <n v="16.717764166046006"/>
    <n v="0"/>
    <n v="0"/>
    <n v="0"/>
    <n v="0"/>
    <n v="0"/>
    <n v="0"/>
    <n v="0"/>
    <m/>
    <n v="0"/>
    <n v="0"/>
    <n v="0"/>
    <n v="0"/>
    <n v="0"/>
    <n v="0"/>
    <x v="2"/>
    <m/>
    <x v="7"/>
    <x v="4"/>
    <s v="No root cause"/>
    <s v="No root cause"/>
    <s v="[OCM RAN 11-05-2026 18H UTC ] -&gt;..Power status check Ongoing   ;    "/>
  </r>
  <r>
    <s v="Damas"/>
    <s v="CTR_074"/>
    <s v="Yaounde"/>
    <s v="IHS"/>
    <s v="Grid-Gen"/>
    <s v="CENTRE"/>
    <s v="Yaounde"/>
    <s v="ZTE"/>
    <n v="0"/>
    <n v="0"/>
    <n v="0"/>
    <n v="0"/>
    <n v="0"/>
    <n v="0"/>
    <n v="0"/>
    <n v="0"/>
    <n v="0"/>
    <n v="0"/>
    <n v="0"/>
    <n v="0"/>
    <n v="0"/>
    <n v="0"/>
    <n v="0"/>
    <n v="0"/>
    <n v="14.313399422999552"/>
    <n v="0"/>
    <n v="0"/>
    <n v="0"/>
    <n v="0"/>
    <n v="0"/>
    <n v="0"/>
    <n v="1.1414450123132885E-3"/>
    <m/>
    <n v="0"/>
    <n v="0"/>
    <n v="0"/>
    <n v="0"/>
    <n v="0"/>
    <n v="0"/>
    <x v="0"/>
    <m/>
    <x v="7"/>
    <x v="4"/>
    <s v="No root cause"/>
    <s v="No root cause"/>
    <s v=" "/>
  </r>
  <r>
    <s v="Cite-Sic-II"/>
    <s v="LIT_161"/>
    <s v="Douala"/>
    <s v="IHS"/>
    <s v="GridOnly"/>
    <s v="LITTORAL"/>
    <s v="Douala"/>
    <s v="ZTE"/>
    <n v="13.868556899607057"/>
    <n v="13.868556899607057"/>
    <n v="13.868556899607057"/>
    <n v="13.868556899607057"/>
    <n v="24.214097273943946"/>
    <n v="0"/>
    <n v="0"/>
    <n v="0.51905428427117328"/>
    <n v="0"/>
    <n v="0.29911209846104686"/>
    <n v="0"/>
    <n v="0"/>
    <n v="0"/>
    <n v="0"/>
    <n v="0"/>
    <n v="18.065293508316852"/>
    <n v="13.868556899607057"/>
    <n v="0"/>
    <n v="0"/>
    <n v="0"/>
    <n v="0"/>
    <n v="0"/>
    <n v="0"/>
    <n v="0"/>
    <m/>
    <n v="0"/>
    <n v="0"/>
    <n v="0"/>
    <n v="0"/>
    <n v="0"/>
    <n v="0"/>
    <x v="0"/>
    <m/>
    <x v="7"/>
    <x v="4"/>
    <s v="No root cause"/>
    <s v="No root cause"/>
    <s v=" "/>
  </r>
  <r>
    <s v="Oyomabang-marche"/>
    <s v="CTR_718"/>
    <s v="Yaounde"/>
    <s v="CAMUSAT"/>
    <s v="Good Grid no GE - 8h"/>
    <s v="CENTRE"/>
    <s v="Yaounde"/>
    <s v="ZTE"/>
    <n v="0"/>
    <n v="0"/>
    <n v="0"/>
    <n v="5.996403021404948"/>
    <n v="34.245490578798226"/>
    <n v="38.763650968944127"/>
    <n v="40.276582827530511"/>
    <n v="39.472809353000429"/>
    <n v="26.309469285141528"/>
    <n v="0"/>
    <n v="0"/>
    <n v="13.868556899607057"/>
    <n v="30.551703178639009"/>
    <n v="13.868556899607057"/>
    <n v="13.868556899607057"/>
    <n v="13.868556899607057"/>
    <n v="13.868556899607057"/>
    <n v="12.15241215867227"/>
    <n v="0"/>
    <n v="0"/>
    <n v="0"/>
    <n v="0"/>
    <n v="0"/>
    <n v="0"/>
    <m/>
    <n v="0"/>
    <n v="0"/>
    <n v="0"/>
    <n v="0"/>
    <n v="0"/>
    <n v="0"/>
    <x v="0"/>
    <m/>
    <x v="7"/>
    <x v="4"/>
    <s v="No root cause"/>
    <s v="No root cause"/>
    <s v=" "/>
  </r>
  <r>
    <s v="CTR_920_Z_MENDONG-ELOUMDEM"/>
    <s v="CTR_920"/>
    <s v="Yaounde"/>
    <s v="ESCO"/>
    <s v="Good Grid + Solar + GE"/>
    <s v="CENTRE"/>
    <s v="Yaounde"/>
    <s v="ZTE"/>
    <n v="0"/>
    <n v="0"/>
    <n v="0"/>
    <n v="16.087436828152605"/>
    <n v="0"/>
    <n v="0"/>
    <n v="0"/>
    <n v="2.5397151523971342E-2"/>
    <n v="0"/>
    <n v="0"/>
    <n v="0"/>
    <n v="0"/>
    <n v="0"/>
    <n v="0"/>
    <n v="0"/>
    <n v="0"/>
    <n v="13.601744127978819"/>
    <n v="0"/>
    <n v="0"/>
    <n v="0"/>
    <n v="0"/>
    <n v="0"/>
    <n v="0"/>
    <n v="0"/>
    <m/>
    <n v="0"/>
    <n v="0"/>
    <n v="0"/>
    <n v="0"/>
    <n v="0"/>
    <n v="0"/>
    <x v="0"/>
    <m/>
    <x v="7"/>
    <x v="4"/>
    <s v="No root cause"/>
    <s v="No root cause"/>
    <s v=" "/>
  </r>
  <r>
    <s v="Okolo"/>
    <s v="CTR_213"/>
    <s v="Yaounde"/>
    <s v="IHS"/>
    <s v="Grid-Gen"/>
    <s v="CENTRE"/>
    <s v="Yaounde"/>
    <s v="ZTE"/>
    <n v="0"/>
    <n v="0"/>
    <n v="0"/>
    <n v="0"/>
    <n v="0"/>
    <n v="0"/>
    <n v="0"/>
    <n v="0"/>
    <n v="0"/>
    <n v="0"/>
    <n v="0"/>
    <n v="4.2875528275019559E-2"/>
    <n v="0"/>
    <n v="0"/>
    <n v="4.2875528275019559E-2"/>
    <n v="3.6382846364354959"/>
    <n v="13.508734194553597"/>
    <n v="0"/>
    <n v="0"/>
    <n v="0"/>
    <n v="0"/>
    <n v="0"/>
    <n v="0"/>
    <n v="0"/>
    <m/>
    <n v="0"/>
    <n v="0"/>
    <n v="0"/>
    <n v="0"/>
    <n v="0"/>
    <n v="0"/>
    <x v="0"/>
    <m/>
    <x v="7"/>
    <x v="4"/>
    <s v="No root cause"/>
    <s v="No root cause"/>
    <s v=" "/>
  </r>
  <r>
    <s v="Buea-Bwitingui-Road"/>
    <s v="SUO_232"/>
    <s v="SUD-OUEST"/>
    <s v="CAMUSAT"/>
    <s v="Medium Grid + GE"/>
    <s v="SUD-OUEST"/>
    <s v="Buea"/>
    <s v="Huawei"/>
    <n v="0.32129893588788727"/>
    <n v="0.1927971966110498"/>
    <n v="4.0284269746285322"/>
    <n v="2.4149944497236273"/>
    <n v="3.4441676440289588"/>
    <n v="6.543601059260971"/>
    <n v="0"/>
    <n v="10.126400767051049"/>
    <n v="0.78370901142301097"/>
    <n v="0.20098349755873449"/>
    <n v="0.20795701318083631"/>
    <n v="18.491409199476077"/>
    <n v="18.491409199476077"/>
    <n v="18.491409199476077"/>
    <n v="18.491409199476077"/>
    <n v="18.491141673301318"/>
    <n v="11.727099046037333"/>
    <n v="0"/>
    <n v="0"/>
    <n v="0"/>
    <n v="0"/>
    <n v="0"/>
    <n v="0"/>
    <n v="9.5703922005062321"/>
    <m/>
    <n v="0"/>
    <n v="0"/>
    <n v="0"/>
    <n v="0"/>
    <n v="0"/>
    <n v="0"/>
    <x v="1"/>
    <s v="site vandalise"/>
    <x v="5"/>
    <x v="2"/>
    <s v="EXCLU"/>
    <s v="Exclu"/>
    <s v=" "/>
  </r>
  <r>
    <s v="PK9"/>
    <s v="LIT_370"/>
    <s v="Douala"/>
    <s v="IHS"/>
    <s v="Grid-Gen"/>
    <s v="LITTORAL"/>
    <s v="Douala"/>
    <s v="ZTE"/>
    <n v="0"/>
    <n v="0"/>
    <n v="0"/>
    <n v="0"/>
    <n v="0"/>
    <n v="0"/>
    <n v="0"/>
    <n v="0"/>
    <n v="0"/>
    <n v="0"/>
    <n v="0"/>
    <n v="0"/>
    <n v="0"/>
    <n v="2.2115497113570394E-3"/>
    <n v="0"/>
    <n v="2.1875972011768305"/>
    <n v="10.742620557995394"/>
    <n v="0"/>
    <n v="0"/>
    <n v="0"/>
    <n v="0"/>
    <n v="0"/>
    <n v="0"/>
    <n v="0"/>
    <m/>
    <n v="0"/>
    <n v="0"/>
    <n v="0"/>
    <n v="0"/>
    <n v="0"/>
    <n v="0"/>
    <x v="0"/>
    <m/>
    <x v="7"/>
    <x v="4"/>
    <s v="No root cause"/>
    <s v="No root cause"/>
    <s v=" "/>
  </r>
  <r>
    <s v="Mankon-II"/>
    <s v="NRO_141"/>
    <s v="NORD-OUEST"/>
    <s v="CAMUSAT"/>
    <s v="HGB"/>
    <s v="NORD-OUEST"/>
    <s v="Bamenda"/>
    <s v="Huawei"/>
    <n v="0"/>
    <n v="0"/>
    <n v="0"/>
    <n v="0"/>
    <n v="0"/>
    <n v="0"/>
    <n v="0"/>
    <n v="0"/>
    <n v="0"/>
    <n v="0"/>
    <n v="0"/>
    <n v="0"/>
    <n v="0"/>
    <n v="2.6207577482714246"/>
    <n v="5.2336502270048761"/>
    <n v="4.7576676568702148"/>
    <n v="10.402487779404336"/>
    <n v="0"/>
    <n v="0"/>
    <n v="0"/>
    <n v="0"/>
    <n v="0"/>
    <n v="0"/>
    <n v="0"/>
    <m/>
    <n v="0"/>
    <n v="0"/>
    <n v="0"/>
    <n v="0"/>
    <n v="0"/>
    <n v="0"/>
    <x v="0"/>
    <m/>
    <x v="3"/>
    <x v="0"/>
    <s v="AKTIVCO Defaut GE &amp; Power Cabinet"/>
    <s v="PASSIVE"/>
    <s v="[CellDown Huawei -  11/05/2026] 11/05/2026 : Power issue || Mail sent  to camusat   ;    "/>
  </r>
  <r>
    <s v="Buea-Service-Center-IHS"/>
    <s v="SUO_182"/>
    <s v="SUD-OUEST"/>
    <s v="IHS"/>
    <s v="Grid-Gen"/>
    <s v="SUD-OUEST"/>
    <s v="Buea"/>
    <s v="Huawei"/>
    <n v="0"/>
    <n v="0.62601124894059634"/>
    <n v="0"/>
    <n v="0"/>
    <n v="0"/>
    <n v="0"/>
    <n v="0"/>
    <n v="0"/>
    <n v="0"/>
    <n v="0"/>
    <n v="0"/>
    <n v="0"/>
    <n v="0"/>
    <n v="0"/>
    <n v="0"/>
    <n v="0"/>
    <n v="10.332395921616968"/>
    <n v="0"/>
    <n v="0"/>
    <n v="0"/>
    <n v="0"/>
    <n v="0"/>
    <n v="0"/>
    <n v="0"/>
    <m/>
    <n v="0"/>
    <n v="0"/>
    <n v="0"/>
    <n v="0"/>
    <n v="0"/>
    <n v="0"/>
    <x v="0"/>
    <m/>
    <x v="7"/>
    <x v="4"/>
    <s v="No root cause"/>
    <s v="No root cause"/>
    <s v=" "/>
  </r>
  <r>
    <s v="Buea-Orange"/>
    <s v="SUO_007"/>
    <s v="SUD-OUEST"/>
    <s v="IHS"/>
    <s v="Grid-Gen"/>
    <s v="SUD-OUEST"/>
    <s v="Buea"/>
    <s v="Huawei"/>
    <n v="0"/>
    <n v="8.9175391586979543E-5"/>
    <n v="0"/>
    <n v="0"/>
    <n v="0"/>
    <n v="0"/>
    <n v="6.9556805437844052E-3"/>
    <n v="0"/>
    <n v="0"/>
    <n v="0"/>
    <n v="0"/>
    <n v="0"/>
    <n v="0"/>
    <n v="0"/>
    <n v="0"/>
    <n v="0"/>
    <n v="10.138171918740527"/>
    <n v="0"/>
    <n v="0"/>
    <n v="0"/>
    <n v="0"/>
    <n v="0"/>
    <n v="0"/>
    <n v="0"/>
    <m/>
    <n v="0"/>
    <n v="0"/>
    <n v="0"/>
    <n v="0"/>
    <n v="0"/>
    <n v="0"/>
    <x v="0"/>
    <m/>
    <x v="7"/>
    <x v="4"/>
    <s v="No root cause"/>
    <s v="No root cause"/>
    <s v=" "/>
  </r>
  <r>
    <s v="Ekoumdoum"/>
    <s v="CTR_259"/>
    <s v="Yaounde"/>
    <s v="CAMUSAT"/>
    <s v="Grid-Gen"/>
    <s v="CENTRE"/>
    <s v="Yaounde"/>
    <s v="ZTE"/>
    <n v="9.1622542682909405"/>
    <n v="0"/>
    <n v="3.6733484004074977"/>
    <n v="28.701278133052543"/>
    <n v="0"/>
    <n v="0"/>
    <n v="0"/>
    <n v="0"/>
    <n v="20.349128792094362"/>
    <n v="27.15404941886181"/>
    <n v="32.177548918052807"/>
    <n v="8.5501187102812803"/>
    <n v="0"/>
    <n v="0"/>
    <n v="8.5501187102812803"/>
    <n v="0"/>
    <n v="9.9783517819383452"/>
    <n v="0"/>
    <n v="0"/>
    <n v="0"/>
    <n v="0"/>
    <n v="0"/>
    <n v="0"/>
    <n v="0"/>
    <m/>
    <n v="0"/>
    <n v="0"/>
    <n v="0"/>
    <n v="0"/>
    <n v="0"/>
    <n v="0"/>
    <x v="0"/>
    <m/>
    <x v="7"/>
    <x v="4"/>
    <s v="No root cause"/>
    <s v="No root cause"/>
    <s v=" "/>
  </r>
  <r>
    <s v="Messassi-MTN-IHS"/>
    <s v="CTR_468"/>
    <s v="Yaounde"/>
    <s v="IHS"/>
    <s v="Grid-Gen"/>
    <s v="CENTRE"/>
    <s v="Yaounde"/>
    <s v="ZTE"/>
    <n v="0"/>
    <n v="9.6783835997180638"/>
    <n v="0"/>
    <n v="0"/>
    <n v="0"/>
    <n v="0"/>
    <n v="0"/>
    <n v="0"/>
    <n v="0"/>
    <n v="0"/>
    <n v="0"/>
    <n v="1.1622407136314217"/>
    <n v="0"/>
    <n v="0"/>
    <n v="1.1622407136314217"/>
    <n v="18.441756341440446"/>
    <n v="9.2615064791272523"/>
    <n v="0"/>
    <n v="0"/>
    <n v="0"/>
    <n v="0"/>
    <n v="0"/>
    <n v="0"/>
    <n v="0"/>
    <m/>
    <n v="0"/>
    <n v="0"/>
    <n v="0"/>
    <n v="0"/>
    <n v="0"/>
    <n v="0"/>
    <x v="0"/>
    <m/>
    <x v="7"/>
    <x v="4"/>
    <s v="No root cause"/>
    <s v="No root cause"/>
    <s v=" "/>
  </r>
  <r>
    <s v="Buea-Bomaka-III-MTN"/>
    <s v="SUO_169"/>
    <s v="SUD-OUEST"/>
    <s v="MTN sharing"/>
    <m/>
    <s v="SUD-OUEST"/>
    <s v="Buea"/>
    <s v="Huawei"/>
    <n v="4.6228522998690194"/>
    <n v="5.8647088031092958"/>
    <n v="8.9987779404336887"/>
    <n v="4.6228522998690194"/>
    <n v="4.6228522998690194"/>
    <n v="5.3840534424554765"/>
    <n v="4.6225847736942578"/>
    <n v="4.6225847736942578"/>
    <n v="4.6228522998690194"/>
    <n v="4.7542968270682264"/>
    <n v="1.2167090428127485"/>
    <n v="0"/>
    <n v="0"/>
    <n v="0"/>
    <n v="0"/>
    <n v="0"/>
    <n v="8.2667193158178591"/>
    <n v="0"/>
    <n v="0"/>
    <n v="0"/>
    <n v="0"/>
    <n v="0"/>
    <n v="0"/>
    <n v="0"/>
    <m/>
    <n v="1.0885818401805767"/>
    <n v="0"/>
    <n v="0"/>
    <n v="0"/>
    <n v="0"/>
    <n v="0"/>
    <x v="0"/>
    <m/>
    <x v="7"/>
    <x v="4"/>
    <s v="No root cause"/>
    <s v="No root cause"/>
    <s v=" "/>
  </r>
  <r>
    <s v="Mile16-Bolifamba-IHS"/>
    <s v="SUO_220"/>
    <s v="SUD-OUEST"/>
    <s v="IHS"/>
    <s v="Grid-Gen"/>
    <s v="SUD-OUEST"/>
    <s v="Buea"/>
    <s v="Huawei"/>
    <n v="0"/>
    <n v="1.2405010372881551"/>
    <n v="18.533054107347194"/>
    <n v="8.9175391586979543E-5"/>
    <n v="0"/>
    <n v="2.8479053057217789"/>
    <n v="0"/>
    <n v="0"/>
    <n v="0"/>
    <n v="14.895144007556361"/>
    <n v="3.5292944728378886"/>
    <n v="0"/>
    <n v="0"/>
    <n v="0"/>
    <n v="0"/>
    <n v="0"/>
    <n v="8.2661664283900222"/>
    <n v="0"/>
    <n v="0"/>
    <n v="0"/>
    <n v="0"/>
    <n v="0"/>
    <n v="0"/>
    <n v="0"/>
    <m/>
    <n v="3.0773000830401243"/>
    <n v="0"/>
    <n v="0"/>
    <n v="0"/>
    <n v="0"/>
    <n v="0"/>
    <x v="0"/>
    <m/>
    <x v="7"/>
    <x v="4"/>
    <s v="No root cause"/>
    <s v="No root cause"/>
    <s v=" "/>
  </r>
  <r>
    <s v="Ekekam-MTN-IHS"/>
    <s v="CTR_694"/>
    <s v="Yaounde"/>
    <s v="IHS"/>
    <s v="Gen-Lithium"/>
    <s v="CENTRE"/>
    <s v="Yaounde"/>
    <s v="NOKIA"/>
    <n v="0"/>
    <n v="0"/>
    <n v="0"/>
    <n v="0"/>
    <n v="0"/>
    <n v="0"/>
    <n v="0"/>
    <n v="0"/>
    <n v="0"/>
    <n v="5.5081142472312825"/>
    <n v="12.327606132984052"/>
    <n v="12.327606132984052"/>
    <n v="12.327606132984052"/>
    <n v="12.327606132984052"/>
    <n v="12.327606132984052"/>
    <n v="12.327606132984052"/>
    <n v="7.3694770599385748"/>
    <n v="0"/>
    <n v="0"/>
    <n v="0"/>
    <n v="0"/>
    <n v="0"/>
    <n v="0"/>
    <n v="0"/>
    <m/>
    <n v="0"/>
    <n v="0"/>
    <n v="0"/>
    <n v="0"/>
    <n v="0"/>
    <n v="0"/>
    <x v="0"/>
    <m/>
    <x v="7"/>
    <x v="4"/>
    <s v="No root cause"/>
    <s v="No root cause"/>
    <s v=" "/>
  </r>
  <r>
    <s v="Bouba-Ndjida-Park"/>
    <s v="NRD_167"/>
    <s v="NORD"/>
    <s v="CAMUSAT"/>
    <s v="Hybrid Solar - S3"/>
    <s v="NORD"/>
    <s v="Bouba-Ndjida"/>
    <s v="Huawei"/>
    <n v="0"/>
    <n v="0"/>
    <n v="0"/>
    <n v="0"/>
    <n v="0"/>
    <n v="0"/>
    <n v="0"/>
    <n v="0"/>
    <n v="0"/>
    <n v="0"/>
    <n v="0"/>
    <n v="0"/>
    <n v="0"/>
    <n v="2.9427879223703251E-2"/>
    <n v="7.8338976352112955"/>
    <n v="5.8802253212454305"/>
    <n v="7.353759491828681"/>
    <n v="0"/>
    <n v="0"/>
    <n v="0"/>
    <n v="0"/>
    <n v="0"/>
    <n v="0"/>
    <n v="0"/>
    <m/>
    <n v="0"/>
    <n v="0"/>
    <n v="0"/>
    <n v="0"/>
    <n v="0"/>
    <n v="0"/>
    <x v="1"/>
    <m/>
    <x v="5"/>
    <x v="2"/>
    <s v="EXCLU"/>
    <s v="Exclu"/>
    <s v=" "/>
  </r>
  <r>
    <s v="Ngona-II"/>
    <s v="CTR_709"/>
    <s v="Yaounde"/>
    <s v="CAMUSAT"/>
    <s v="Good Grid + GE"/>
    <s v="CENTRE"/>
    <s v="Yaounde"/>
    <s v="ZTE"/>
    <n v="0"/>
    <n v="0"/>
    <n v="0"/>
    <n v="0.25249120373937367"/>
    <n v="2.3114261499344941E-2"/>
    <n v="0"/>
    <n v="0"/>
    <n v="0"/>
    <n v="0"/>
    <n v="0"/>
    <n v="0.3258290457805062"/>
    <n v="0"/>
    <n v="0.35725445377575693"/>
    <n v="0"/>
    <n v="0"/>
    <n v="0"/>
    <n v="6.7802903836111339"/>
    <n v="0"/>
    <n v="0"/>
    <n v="0"/>
    <n v="0"/>
    <n v="0"/>
    <n v="0"/>
    <n v="0"/>
    <m/>
    <n v="0"/>
    <n v="0"/>
    <n v="0"/>
    <n v="0"/>
    <n v="0"/>
    <n v="0"/>
    <x v="0"/>
    <m/>
    <x v="7"/>
    <x v="4"/>
    <s v="No root cause"/>
    <s v="No root cause"/>
    <s v=" "/>
  </r>
  <r>
    <s v="Mayo-Oulo"/>
    <s v="NRD_010"/>
    <s v="NORD"/>
    <s v="IHS"/>
    <s v="Grid-Gen"/>
    <s v="NORD"/>
    <s v="Mayo-Oulo"/>
    <s v="Huawei"/>
    <n v="0"/>
    <n v="0"/>
    <n v="0"/>
    <n v="0"/>
    <n v="0"/>
    <n v="0"/>
    <n v="0"/>
    <n v="0"/>
    <n v="0"/>
    <n v="0"/>
    <n v="0"/>
    <n v="0"/>
    <n v="0"/>
    <n v="5.8677407664232519E-3"/>
    <n v="0.82273216278147321"/>
    <n v="5.1486304086658512"/>
    <n v="6.3382301324361574"/>
    <n v="0"/>
    <n v="0"/>
    <n v="0"/>
    <n v="0"/>
    <n v="0"/>
    <n v="0"/>
    <n v="0"/>
    <m/>
    <n v="0"/>
    <n v="0"/>
    <n v="0"/>
    <n v="0"/>
    <n v="0"/>
    <n v="0"/>
    <x v="0"/>
    <m/>
    <x v="7"/>
    <x v="4"/>
    <s v="No root cause"/>
    <s v="No root cause"/>
    <s v=" "/>
  </r>
  <r>
    <s v="H-ville-MTN"/>
    <s v="CTR_369"/>
    <s v="Yaounde"/>
    <s v="IHS"/>
    <s v="Grid-Gen"/>
    <s v="CENTRE"/>
    <s v="Yaounde"/>
    <s v="ZTE"/>
    <n v="0"/>
    <n v="0"/>
    <n v="0"/>
    <n v="1.0665376833802823E-2"/>
    <n v="0"/>
    <n v="0"/>
    <n v="1.0879397773611608E-2"/>
    <n v="0"/>
    <n v="0"/>
    <n v="0"/>
    <n v="0"/>
    <n v="0"/>
    <n v="0"/>
    <n v="0"/>
    <n v="0"/>
    <n v="0"/>
    <n v="6.0046428275875856"/>
    <n v="0"/>
    <n v="0"/>
    <n v="0"/>
    <n v="0"/>
    <n v="0"/>
    <n v="0"/>
    <n v="0"/>
    <m/>
    <n v="0"/>
    <n v="0"/>
    <n v="0"/>
    <n v="0"/>
    <n v="0"/>
    <n v="0"/>
    <x v="0"/>
    <m/>
    <x v="7"/>
    <x v="4"/>
    <s v="No root cause"/>
    <s v="No root cause"/>
    <s v=" "/>
  </r>
  <r>
    <s v="NRD_259_H_GUIDER-KOLLAS"/>
    <s v="NRD_259"/>
    <s v="NORD"/>
    <s v="ESCO"/>
    <s v="Hybrid Solar - S3"/>
    <s v="NRD"/>
    <s v="Guider"/>
    <s v="Huawei"/>
    <n v="6.22979285626639"/>
    <n v="3.342828729029514"/>
    <n v="0"/>
    <n v="0"/>
    <n v="3.4642142720577116"/>
    <n v="7.1004657095650243"/>
    <n v="0"/>
    <n v="0"/>
    <n v="0"/>
    <n v="0"/>
    <n v="0"/>
    <n v="0"/>
    <n v="0"/>
    <n v="0"/>
    <n v="0"/>
    <n v="0"/>
    <n v="5.4294437167732488"/>
    <n v="3.4147932700402075"/>
    <n v="0"/>
    <n v="0"/>
    <n v="0"/>
    <n v="0"/>
    <n v="0"/>
    <n v="0"/>
    <m/>
    <n v="0.29827384978012916"/>
    <n v="0"/>
    <n v="0"/>
    <n v="0"/>
    <n v="0"/>
    <n v="0"/>
    <x v="0"/>
    <m/>
    <x v="7"/>
    <x v="4"/>
    <s v="No root cause"/>
    <s v="No root cause"/>
    <s v=" "/>
  </r>
  <r>
    <s v="Pouss-II"/>
    <s v="NRD_136"/>
    <s v="NORD"/>
    <s v="CAMUSAT"/>
    <s v="Hybrid Solar - S3"/>
    <s v="NORD"/>
    <s v="Pouss"/>
    <s v="Huawei"/>
    <n v="0"/>
    <n v="0"/>
    <n v="0"/>
    <n v="0"/>
    <n v="0"/>
    <n v="0"/>
    <n v="0"/>
    <n v="0"/>
    <n v="0"/>
    <n v="0"/>
    <n v="0"/>
    <n v="0"/>
    <n v="0"/>
    <n v="9.2242846706788448"/>
    <n v="2.2291350985780451"/>
    <n v="1.0978382458273053"/>
    <n v="5.3131411710655101"/>
    <n v="0"/>
    <n v="0"/>
    <n v="0"/>
    <n v="0"/>
    <n v="0"/>
    <n v="0"/>
    <n v="0"/>
    <m/>
    <n v="0"/>
    <n v="0"/>
    <n v="0"/>
    <n v="0"/>
    <n v="0"/>
    <n v="0"/>
    <x v="1"/>
    <m/>
    <x v="5"/>
    <x v="2"/>
    <s v="EXCLU"/>
    <s v="Exclu"/>
    <s v=" "/>
  </r>
  <r>
    <s v="Tourou"/>
    <s v="EXN_231"/>
    <s v="EXTREME-NORD"/>
    <s v="CAMUSAT"/>
    <s v="Hybrid Solar - S3"/>
    <s v="EXTREME-NORD"/>
    <s v="Tourou"/>
    <s v="Huawei"/>
    <n v="0"/>
    <n v="0"/>
    <n v="0"/>
    <n v="0"/>
    <n v="0"/>
    <n v="0"/>
    <n v="0"/>
    <n v="0"/>
    <n v="0"/>
    <n v="0"/>
    <n v="0"/>
    <n v="0"/>
    <n v="0"/>
    <n v="5.7560931761563543"/>
    <n v="5.0284219808066011"/>
    <n v="10.490307705039193"/>
    <n v="5.2475259179358096"/>
    <n v="0"/>
    <n v="0"/>
    <n v="0"/>
    <n v="0"/>
    <n v="0"/>
    <n v="0"/>
    <n v="0"/>
    <m/>
    <n v="0"/>
    <n v="0"/>
    <n v="0"/>
    <n v="0"/>
    <n v="0"/>
    <n v="0"/>
    <x v="2"/>
    <m/>
    <x v="7"/>
    <x v="4"/>
    <s v="No root cause"/>
    <s v="No root cause"/>
    <s v=" "/>
  </r>
  <r>
    <s v="Lagdo-Ville"/>
    <s v="NRD_131"/>
    <s v="NORD"/>
    <s v="CAMUSAT"/>
    <s v="Good Grid + GE"/>
    <s v="NORD"/>
    <s v="Lagdo"/>
    <s v="Huawei"/>
    <n v="0"/>
    <n v="0"/>
    <n v="0"/>
    <n v="0"/>
    <n v="0"/>
    <n v="0"/>
    <n v="0"/>
    <n v="0"/>
    <n v="0"/>
    <n v="0"/>
    <n v="0"/>
    <n v="0"/>
    <n v="0"/>
    <n v="0.10765253272380167"/>
    <n v="0"/>
    <n v="0"/>
    <n v="4.8469500589270993"/>
    <n v="0"/>
    <n v="0"/>
    <n v="0"/>
    <n v="0"/>
    <n v="0"/>
    <n v="0"/>
    <n v="0"/>
    <m/>
    <n v="0"/>
    <n v="0"/>
    <n v="0"/>
    <n v="0"/>
    <n v="0"/>
    <n v="0"/>
    <x v="0"/>
    <m/>
    <x v="7"/>
    <x v="4"/>
    <s v="No root cause"/>
    <s v="No root cause"/>
    <s v=" "/>
  </r>
  <r>
    <s v="PK10-Genie-Militaire"/>
    <s v="LIT_447"/>
    <s v="Douala"/>
    <s v="IHS"/>
    <s v="Grid-Gen"/>
    <s v="LITTORAL"/>
    <s v="Douala"/>
    <s v="ZTE"/>
    <n v="0"/>
    <n v="0"/>
    <n v="5.0418696298579189"/>
    <n v="20.032359966099083"/>
    <n v="20.032359966099083"/>
    <n v="20.032359966099083"/>
    <n v="0"/>
    <n v="0.68156751789928505"/>
    <n v="0"/>
    <n v="1.0392321784763419"/>
    <n v="4.6752517599655281"/>
    <n v="0"/>
    <n v="0"/>
    <n v="1.8013429100568119E-3"/>
    <n v="0"/>
    <n v="0"/>
    <n v="4.7424364999871589"/>
    <n v="0"/>
    <n v="0"/>
    <n v="0"/>
    <n v="0"/>
    <n v="0"/>
    <n v="0"/>
    <n v="0"/>
    <m/>
    <n v="0"/>
    <n v="0"/>
    <n v="0"/>
    <n v="0"/>
    <n v="0"/>
    <n v="0"/>
    <x v="0"/>
    <m/>
    <x v="7"/>
    <x v="4"/>
    <s v="No root cause"/>
    <s v="No root cause"/>
    <s v=" "/>
  </r>
  <r>
    <s v="Nyalla"/>
    <s v="LIT_059"/>
    <s v="Douala"/>
    <s v="IHS"/>
    <s v="Grid-Gen"/>
    <s v="LITTORAL"/>
    <s v="Douala"/>
    <s v="ZTE"/>
    <n v="0.12907246178299447"/>
    <n v="0"/>
    <n v="0"/>
    <n v="0"/>
    <n v="0"/>
    <n v="0"/>
    <n v="0"/>
    <n v="0"/>
    <n v="0"/>
    <n v="0"/>
    <n v="0"/>
    <n v="0"/>
    <n v="0"/>
    <n v="2.4255706511658228E-3"/>
    <n v="0"/>
    <n v="0"/>
    <n v="4.7058745894365011"/>
    <n v="0"/>
    <n v="0"/>
    <n v="0"/>
    <n v="0"/>
    <n v="0"/>
    <n v="0"/>
    <n v="0.17733418370986803"/>
    <m/>
    <n v="0"/>
    <n v="0"/>
    <n v="0"/>
    <n v="0"/>
    <n v="0"/>
    <n v="0"/>
    <x v="0"/>
    <m/>
    <x v="7"/>
    <x v="4"/>
    <s v="No root cause"/>
    <s v="No root cause"/>
    <s v=" "/>
  </r>
  <r>
    <s v="Zone-Papass"/>
    <s v="LIT_270"/>
    <s v="Douala"/>
    <s v="IHS"/>
    <s v="Grid-Gen"/>
    <s v="LITTORAL"/>
    <s v="Douala"/>
    <s v="ZTE"/>
    <n v="0"/>
    <n v="0"/>
    <n v="0"/>
    <n v="0"/>
    <n v="0"/>
    <n v="0"/>
    <n v="0"/>
    <n v="0"/>
    <n v="0"/>
    <n v="0"/>
    <n v="0"/>
    <n v="0"/>
    <n v="0"/>
    <n v="0"/>
    <n v="0"/>
    <n v="0"/>
    <n v="4.6787652703940523"/>
    <n v="0.42072949750736932"/>
    <n v="0"/>
    <n v="0"/>
    <n v="0"/>
    <n v="0"/>
    <n v="0"/>
    <n v="0"/>
    <m/>
    <n v="0"/>
    <n v="0"/>
    <n v="0"/>
    <n v="0"/>
    <n v="0"/>
    <n v="0"/>
    <x v="0"/>
    <m/>
    <x v="7"/>
    <x v="4"/>
    <s v="No root cause"/>
    <s v="No root cause"/>
    <s v=" "/>
  </r>
  <r>
    <s v="Taram-FH"/>
    <s v="OST_092"/>
    <s v="OUEST"/>
    <s v="IHS"/>
    <s v="Grid-Hybrid-Gen"/>
    <s v="OUEST"/>
    <s v="Taram"/>
    <s v="Huawei"/>
    <n v="0"/>
    <n v="0"/>
    <n v="0"/>
    <n v="0"/>
    <n v="0"/>
    <n v="0"/>
    <n v="0"/>
    <n v="0"/>
    <n v="0"/>
    <n v="0"/>
    <n v="0"/>
    <n v="0"/>
    <n v="0"/>
    <n v="4.62311982604378"/>
    <n v="4.6228522998690194"/>
    <n v="4.628381174147413"/>
    <n v="4.6228522998690194"/>
    <n v="0"/>
    <n v="0"/>
    <n v="0"/>
    <n v="0"/>
    <n v="0"/>
    <n v="0"/>
    <n v="0"/>
    <m/>
    <n v="0"/>
    <n v="0"/>
    <n v="0"/>
    <n v="0"/>
    <n v="0"/>
    <n v="0"/>
    <x v="1"/>
    <m/>
    <x v="5"/>
    <x v="2"/>
    <s v="EXCLU"/>
    <s v="Exclu"/>
    <s v=" "/>
  </r>
  <r>
    <s v="Ndoukoula"/>
    <s v="EXN_073"/>
    <s v="EXTREME-NORD"/>
    <s v="IHS"/>
    <s v="Hybrid-Gen"/>
    <s v="EXTREME-NORD"/>
    <s v="Ndoukoula"/>
    <s v="Huawei"/>
    <n v="0"/>
    <n v="0"/>
    <n v="0"/>
    <n v="0"/>
    <n v="0"/>
    <n v="0"/>
    <n v="0"/>
    <n v="0"/>
    <n v="0"/>
    <n v="0"/>
    <n v="0"/>
    <n v="0"/>
    <n v="0"/>
    <n v="4.6228522998690194"/>
    <n v="4.6228522998690194"/>
    <n v="4.6228522998690194"/>
    <n v="4.6228522998690194"/>
    <n v="0"/>
    <n v="0"/>
    <n v="0"/>
    <n v="0"/>
    <n v="0"/>
    <n v="0"/>
    <n v="0"/>
    <m/>
    <n v="0"/>
    <n v="0"/>
    <n v="0"/>
    <n v="0"/>
    <n v="0"/>
    <n v="0"/>
    <x v="2"/>
    <m/>
    <x v="7"/>
    <x v="4"/>
    <s v="No root cause"/>
    <s v="No root cause"/>
    <s v=" "/>
  </r>
  <r>
    <s v="Sakdje"/>
    <s v="NRD_172"/>
    <s v="NORD"/>
    <s v="CAMUSAT"/>
    <s v="Hybrid Solar - S3"/>
    <s v="NORD"/>
    <s v="Sakdje"/>
    <s v="Huawei"/>
    <n v="0"/>
    <n v="0"/>
    <n v="0"/>
    <n v="0"/>
    <n v="0"/>
    <n v="0"/>
    <n v="0"/>
    <n v="0"/>
    <n v="0"/>
    <n v="0"/>
    <n v="0"/>
    <n v="0"/>
    <n v="0"/>
    <n v="0"/>
    <n v="0"/>
    <n v="1.6168390248635263"/>
    <n v="4.5283263847868209"/>
    <n v="0"/>
    <n v="0"/>
    <n v="0"/>
    <n v="0"/>
    <n v="0"/>
    <n v="0"/>
    <n v="0"/>
    <m/>
    <n v="0"/>
    <n v="0"/>
    <n v="0"/>
    <n v="0"/>
    <n v="0"/>
    <n v="0"/>
    <x v="0"/>
    <m/>
    <x v="7"/>
    <x v="4"/>
    <s v="No root cause"/>
    <s v="No root cause"/>
    <s v=" "/>
  </r>
  <r>
    <s v="Kay-Kay"/>
    <s v="EXN_050"/>
    <s v="EXTREME-NORD"/>
    <s v="IHS"/>
    <s v="Solar-Gen"/>
    <s v="EXTREME-NORD"/>
    <s v="Kay-Kay"/>
    <s v="Huawei"/>
    <n v="0"/>
    <n v="0"/>
    <n v="0"/>
    <n v="0"/>
    <n v="0"/>
    <n v="0"/>
    <n v="0"/>
    <n v="0"/>
    <n v="0"/>
    <n v="0"/>
    <n v="0"/>
    <n v="0"/>
    <n v="0"/>
    <n v="2.4055061880587729"/>
    <n v="6.9653114860757981"/>
    <n v="0"/>
    <n v="4.1958448547939255"/>
    <n v="0"/>
    <n v="0"/>
    <n v="0"/>
    <n v="0"/>
    <n v="0"/>
    <n v="0"/>
    <n v="0"/>
    <m/>
    <n v="0"/>
    <n v="0"/>
    <n v="0"/>
    <n v="0"/>
    <n v="0"/>
    <n v="0"/>
    <x v="2"/>
    <m/>
    <x v="7"/>
    <x v="4"/>
    <s v="No root cause"/>
    <s v="No root cause"/>
    <s v=" "/>
  </r>
  <r>
    <s v="Doreissou-IHS"/>
    <s v="EXN_118"/>
    <s v="EXTREME-NORD"/>
    <s v="IHS"/>
    <s v="Hybrid-Gen"/>
    <s v="EXTREME-NORD"/>
    <s v="Doreissou"/>
    <s v="Huawei"/>
    <n v="0"/>
    <n v="0"/>
    <n v="0"/>
    <n v="0"/>
    <n v="0"/>
    <n v="0"/>
    <n v="0"/>
    <n v="0"/>
    <n v="0"/>
    <n v="0"/>
    <n v="0"/>
    <n v="0"/>
    <n v="0"/>
    <n v="2.4066654681494035"/>
    <n v="6.9663815907748416"/>
    <n v="0"/>
    <n v="4.1937403155524748"/>
    <n v="0"/>
    <n v="0"/>
    <n v="0"/>
    <n v="0"/>
    <n v="0"/>
    <n v="0"/>
    <n v="0"/>
    <m/>
    <n v="0"/>
    <n v="0"/>
    <n v="0"/>
    <n v="0"/>
    <n v="0"/>
    <n v="0"/>
    <x v="2"/>
    <m/>
    <x v="7"/>
    <x v="4"/>
    <s v="No root cause"/>
    <s v="No root cause"/>
    <s v=" "/>
  </r>
  <r>
    <s v="Guirvidig"/>
    <s v="EXN_098"/>
    <s v="EXTREME-NORD"/>
    <s v="IHS"/>
    <s v="Grid-Gen"/>
    <s v="EXTREME-NORD"/>
    <s v="Guirvidig"/>
    <s v="Huawei"/>
    <n v="0"/>
    <n v="0"/>
    <n v="0"/>
    <n v="0"/>
    <n v="0"/>
    <n v="0"/>
    <n v="0"/>
    <n v="0"/>
    <n v="0"/>
    <n v="0"/>
    <n v="0"/>
    <n v="0"/>
    <n v="0"/>
    <n v="4.6228522998690194"/>
    <n v="4.6255275616166305"/>
    <n v="4.6328399437267604"/>
    <n v="4.1022820339408677"/>
    <n v="0"/>
    <n v="0"/>
    <n v="0"/>
    <n v="0"/>
    <n v="0"/>
    <n v="0"/>
    <n v="0"/>
    <m/>
    <n v="0"/>
    <n v="0"/>
    <n v="0"/>
    <n v="0"/>
    <n v="0"/>
    <n v="0"/>
    <x v="2"/>
    <m/>
    <x v="7"/>
    <x v="4"/>
    <s v="No root cause"/>
    <s v="No root cause"/>
    <s v=" "/>
  </r>
  <r>
    <s v="Afanoya-II"/>
    <s v="CTR_838"/>
    <s v="Yaounde"/>
    <s v="CAMUSAT"/>
    <s v="Medium Grid + GE"/>
    <s v="CENTRE"/>
    <s v="Yaounde"/>
    <s v="ZTE"/>
    <n v="0.65579582973064821"/>
    <n v="0"/>
    <n v="0"/>
    <n v="1.6283492006042497E-16"/>
    <n v="0"/>
    <n v="0"/>
    <n v="0"/>
    <n v="3.0392578609891188"/>
    <n v="1.7075125630291672"/>
    <n v="6.9762978943193135"/>
    <n v="0.5292381139904061"/>
    <n v="0"/>
    <n v="19.313748990534567"/>
    <n v="16.472549674260129"/>
    <n v="0"/>
    <n v="0"/>
    <n v="4.0684132202161329"/>
    <n v="0"/>
    <n v="0"/>
    <n v="0"/>
    <n v="0"/>
    <n v="0"/>
    <n v="0"/>
    <n v="0"/>
    <m/>
    <n v="0"/>
    <n v="0"/>
    <n v="0"/>
    <n v="0"/>
    <n v="0"/>
    <n v="0"/>
    <x v="0"/>
    <m/>
    <x v="7"/>
    <x v="4"/>
    <s v="No root cause"/>
    <s v="No root cause"/>
    <s v=" "/>
  </r>
  <r>
    <s v="Tchollire-Centre"/>
    <s v="NRD_180"/>
    <s v="NORD"/>
    <s v="CAMUSAT"/>
    <s v="HGB"/>
    <s v="NORD"/>
    <s v="Tchollire"/>
    <s v="Huawei"/>
    <n v="0"/>
    <n v="0"/>
    <n v="0"/>
    <n v="0"/>
    <n v="0"/>
    <n v="0"/>
    <n v="0"/>
    <n v="0"/>
    <n v="0"/>
    <n v="0"/>
    <n v="0"/>
    <n v="0"/>
    <n v="0"/>
    <n v="1.708868028981289"/>
    <n v="5.383215193774558"/>
    <n v="6.1725244197892319"/>
    <n v="3.8793970602083703"/>
    <n v="0"/>
    <n v="0"/>
    <n v="0"/>
    <n v="0"/>
    <n v="0"/>
    <n v="0"/>
    <n v="0"/>
    <m/>
    <n v="0"/>
    <n v="0"/>
    <n v="0"/>
    <n v="0"/>
    <n v="0"/>
    <n v="0"/>
    <x v="0"/>
    <m/>
    <x v="7"/>
    <x v="4"/>
    <s v="No root cause"/>
    <s v="No root cause"/>
    <s v=" "/>
  </r>
  <r>
    <s v="Kribi-Ndjibo"/>
    <s v="SUD_081"/>
    <s v="LITTORAL"/>
    <s v="CAMUSAT"/>
    <s v="Good Grid + Solar + GE"/>
    <s v="SUD"/>
    <s v="Kribi"/>
    <s v="ZTE"/>
    <n v="13.398584750865359"/>
    <n v="0"/>
    <n v="0"/>
    <n v="0"/>
    <n v="0"/>
    <n v="0"/>
    <n v="0"/>
    <n v="0"/>
    <n v="0"/>
    <n v="0"/>
    <n v="0"/>
    <n v="8.0257852428280447E-3"/>
    <n v="0"/>
    <n v="0"/>
    <n v="8.0257852428280447E-3"/>
    <n v="0"/>
    <n v="3.8062910741853648"/>
    <n v="0"/>
    <n v="0"/>
    <n v="0"/>
    <n v="0"/>
    <n v="0"/>
    <n v="0"/>
    <n v="0"/>
    <m/>
    <n v="0"/>
    <n v="0"/>
    <n v="0"/>
    <n v="0"/>
    <n v="0"/>
    <n v="0"/>
    <x v="0"/>
    <m/>
    <x v="7"/>
    <x v="4"/>
    <s v="No root cause"/>
    <s v="No root cause"/>
    <s v=" "/>
  </r>
  <r>
    <s v="Sangmelima-Ville"/>
    <s v="SUD_228"/>
    <s v="CENTRE"/>
    <s v="IHS"/>
    <s v="Grid-Gen"/>
    <s v="SUD"/>
    <s v="Sangmelima"/>
    <s v="ZTE"/>
    <n v="0"/>
    <n v="0"/>
    <n v="0"/>
    <n v="0"/>
    <n v="0"/>
    <n v="0"/>
    <n v="0"/>
    <n v="0"/>
    <n v="0"/>
    <n v="0"/>
    <n v="0"/>
    <n v="9.9341386227895893E-3"/>
    <n v="0"/>
    <n v="0"/>
    <n v="9.9341386227895893E-3"/>
    <n v="0"/>
    <n v="3.5854571344593684"/>
    <n v="0"/>
    <n v="0"/>
    <n v="0"/>
    <n v="0"/>
    <n v="0"/>
    <n v="0"/>
    <n v="0"/>
    <m/>
    <n v="0"/>
    <n v="0"/>
    <n v="0"/>
    <n v="0"/>
    <n v="0"/>
    <n v="0"/>
    <x v="0"/>
    <m/>
    <x v="7"/>
    <x v="4"/>
    <s v="No root cause"/>
    <s v="No root cause"/>
    <s v=" "/>
  </r>
  <r>
    <s v="Baligam"/>
    <s v="OST_283"/>
    <s v="OUEST"/>
    <s v="ESCO"/>
    <s v="Hybrid solar - S3"/>
    <s v="OUEST"/>
    <s v="Galim"/>
    <s v="Huawei"/>
    <n v="0"/>
    <n v="0"/>
    <n v="0"/>
    <n v="0"/>
    <n v="0"/>
    <n v="0"/>
    <n v="0"/>
    <n v="0"/>
    <n v="0"/>
    <n v="0"/>
    <n v="0"/>
    <n v="0"/>
    <n v="0"/>
    <n v="0"/>
    <n v="0"/>
    <n v="0"/>
    <n v="3.4671570599800816"/>
    <n v="0"/>
    <n v="0"/>
    <n v="0"/>
    <n v="0"/>
    <n v="0"/>
    <n v="0"/>
    <n v="0"/>
    <m/>
    <n v="0"/>
    <n v="0"/>
    <n v="0"/>
    <n v="0"/>
    <n v="0"/>
    <n v="0"/>
    <x v="2"/>
    <m/>
    <x v="2"/>
    <x v="1"/>
    <s v="ACCESS-ISSUE"/>
    <s v="ACCESS-ISSUE"/>
    <s v="[OCM RAN -  11/05/2026] 11/05/2026 Access negociation ongoing_x000a_10/05/2026 Besoin d'un fme sur site pour verifier le status du MPR et la chaine antennaire de L ODU 3/1  red zone escalade RM DENIS _x000a_09.05.2026 CAMUSAT: investigations ongoing / FME is trying to get level0   ;   [OCM RAN -  11/05/2026] 11/05/2026 Access negociation ongoing_x000a_10/05/2026 Besoin d'un fme sur site pour verifier le status du MPR et la chaine antennaire de L ODU 3/1  red zone escalade RM DENIS _x000a_09.05.2026 CAMUSAT: investigations ongoing / FME is trying to get level0   ;   [OCM RAN 11-05-2026 18H UTC ] -&gt;..11/05/2026 Access negociation ongoing_x000a_10/05/2026 Besoin d'un fme sur site pour verifier le status du MPR et la chaine antennaire de L ODU 3/1  red zone escalade RM DENIS _x000a_09.05.2026 CAMUSAT: investigations ongoing / FME is trying to get level0   ;    "/>
  </r>
  <r>
    <s v="Tekele"/>
    <s v="EXN_230"/>
    <s v="EXTREME-NORD"/>
    <s v="CAMUSAT"/>
    <s v="Hybrid Solar - S3"/>
    <s v="EXTREME-NORD"/>
    <s v="Tekele"/>
    <s v="Huawei"/>
    <n v="0"/>
    <n v="0"/>
    <n v="0"/>
    <n v="0"/>
    <n v="0"/>
    <n v="0"/>
    <n v="0"/>
    <n v="0"/>
    <n v="0"/>
    <n v="0"/>
    <n v="0"/>
    <n v="0"/>
    <n v="0"/>
    <n v="0"/>
    <n v="3.8969646123510053E-2"/>
    <n v="2.7380055531299847"/>
    <n v="3.0871807164279614"/>
    <n v="0"/>
    <n v="0"/>
    <n v="0"/>
    <n v="0"/>
    <n v="0"/>
    <n v="0"/>
    <n v="0"/>
    <m/>
    <n v="0"/>
    <n v="0"/>
    <n v="0"/>
    <n v="0"/>
    <n v="0"/>
    <n v="0"/>
    <x v="2"/>
    <m/>
    <x v="7"/>
    <x v="4"/>
    <s v="No root cause"/>
    <s v="No root cause"/>
    <s v=" "/>
  </r>
  <r>
    <s v="Torock-IHS"/>
    <s v="EXN_178"/>
    <s v="EXTREME-NORD"/>
    <s v="IHS"/>
    <s v="Solar-Grid-Gen"/>
    <s v="EXTREME-NORD"/>
    <s v="Torock"/>
    <s v="Huawei"/>
    <n v="0"/>
    <n v="0"/>
    <n v="0"/>
    <n v="0"/>
    <n v="0"/>
    <n v="0"/>
    <n v="0"/>
    <n v="0"/>
    <n v="0"/>
    <n v="0"/>
    <n v="0"/>
    <n v="0"/>
    <n v="0"/>
    <n v="3.0875195829159923"/>
    <n v="3.4537272460070834"/>
    <n v="3.0819015332460129"/>
    <n v="3.0819015332460129"/>
    <n v="0"/>
    <n v="0"/>
    <n v="0"/>
    <n v="0"/>
    <n v="0"/>
    <n v="0"/>
    <n v="0"/>
    <m/>
    <n v="0"/>
    <n v="0"/>
    <n v="0"/>
    <n v="0"/>
    <n v="0"/>
    <n v="0"/>
    <x v="2"/>
    <m/>
    <x v="7"/>
    <x v="4"/>
    <s v="No root cause"/>
    <s v="No root cause"/>
    <s v=" "/>
  </r>
  <r>
    <s v="Ekoumdoum-II"/>
    <s v="CTR_665"/>
    <s v="Yaounde"/>
    <s v="CAMUSAT"/>
    <s v="HGB"/>
    <s v="CENTRE"/>
    <s v="Yaounde"/>
    <s v="ZTE"/>
    <n v="0"/>
    <n v="0"/>
    <n v="0"/>
    <n v="0"/>
    <n v="0"/>
    <n v="0"/>
    <n v="0"/>
    <n v="0"/>
    <n v="0"/>
    <n v="0"/>
    <n v="0"/>
    <n v="0"/>
    <n v="0"/>
    <n v="0"/>
    <n v="0"/>
    <n v="0"/>
    <n v="3.0282536176672861"/>
    <n v="0"/>
    <n v="0"/>
    <n v="0"/>
    <n v="0"/>
    <n v="0"/>
    <n v="0"/>
    <n v="0"/>
    <m/>
    <n v="0"/>
    <n v="0"/>
    <n v="0"/>
    <n v="0"/>
    <n v="0"/>
    <n v="0"/>
    <x v="0"/>
    <m/>
    <x v="7"/>
    <x v="4"/>
    <s v="No root cause"/>
    <s v="No root cause"/>
    <s v=" "/>
  </r>
  <r>
    <s v="Buea-Signal-Hill"/>
    <s v="SUO_023"/>
    <s v="SUD-OUEST"/>
    <s v="OCM/Strategique"/>
    <m/>
    <s v="SUD-OUEST"/>
    <s v="Buea"/>
    <s v="Huawei"/>
    <n v="0"/>
    <n v="0"/>
    <n v="0"/>
    <n v="0"/>
    <n v="0"/>
    <n v="0"/>
    <n v="0"/>
    <n v="0"/>
    <n v="0"/>
    <n v="0"/>
    <n v="7.7582590680672185E-3"/>
    <n v="0"/>
    <n v="7.5620732065758639E-3"/>
    <n v="7.651248598162845E-3"/>
    <n v="0"/>
    <n v="0"/>
    <n v="2.8852162895617708"/>
    <n v="0"/>
    <n v="0"/>
    <n v="0"/>
    <n v="0"/>
    <n v="0"/>
    <n v="0"/>
    <n v="0"/>
    <m/>
    <n v="0"/>
    <n v="0"/>
    <n v="0"/>
    <n v="0"/>
    <n v="0"/>
    <n v="0"/>
    <x v="0"/>
    <m/>
    <x v="7"/>
    <x v="4"/>
    <s v="No root cause"/>
    <s v="No root cause"/>
    <s v="[CellDown Huawei -  11/05/2026] 10/05/2026 : Besoin d'analyse BO RAN   ;   [CellDown Huawei -  11/05/2026] 11/05/2026 : Besoin d'analyse BO RAN || Site unstable activate FME to check and clean jumpers port 5 of RRU 72 || Fme active || Ghost town || Intervention prevue pour demain  11/05/2026   ;   [CellDown Huawei -  11/05/2026] 11/05/2026 : Besoin d'analyse BO RAN || Site unstable activate FME to check and clean jumpers port 5 of RRU 72 || Fme active || Ghost town || Intervention prevue pour demain  11/05/2026   ;    "/>
  </r>
  <r>
    <s v="Bankim"/>
    <s v="ADM_012"/>
    <s v="ADAMAOUA"/>
    <s v="IHS"/>
    <s v="Grid-Gen"/>
    <s v="ADAMAOUA"/>
    <s v="Bankim"/>
    <s v="Huawei"/>
    <n v="0"/>
    <n v="0"/>
    <n v="0"/>
    <n v="0"/>
    <n v="0"/>
    <n v="0"/>
    <n v="0"/>
    <n v="0"/>
    <n v="0"/>
    <n v="0"/>
    <n v="0"/>
    <n v="0"/>
    <n v="0"/>
    <n v="0"/>
    <n v="0"/>
    <n v="0"/>
    <n v="2.8222049578664108"/>
    <n v="0"/>
    <n v="0"/>
    <n v="0"/>
    <n v="0"/>
    <n v="0"/>
    <n v="0"/>
    <n v="0"/>
    <m/>
    <n v="0"/>
    <n v="0"/>
    <n v="0"/>
    <n v="0"/>
    <n v="0"/>
    <n v="0"/>
    <x v="0"/>
    <m/>
    <x v="3"/>
    <x v="0"/>
    <s v="AKTIVCO Defaut GE &amp; Power Cabinet"/>
    <s v="PASSIVE"/>
    <s v="(05-11-2026 groupe whatsapp  incident ) impacted by   Magba_G_OST_023 Soucis d'energie || Action : RCA en attende CAMUSAT   ;   [OCM RAN 11-05-2026 18H UTC ] -&gt;..Impacted by OST_023_H_Magba   ;    "/>
  </r>
  <r>
    <s v="Mbamti-Katarko"/>
    <s v="ADM_163"/>
    <s v="ADAMAOUA"/>
    <s v="CAMUSAT"/>
    <s v="HGB"/>
    <s v="ADAMAOUA"/>
    <s v="Mbamti"/>
    <s v="Huawei"/>
    <n v="0"/>
    <n v="0"/>
    <n v="0"/>
    <n v="0"/>
    <n v="0"/>
    <n v="0"/>
    <n v="0"/>
    <n v="0"/>
    <n v="0"/>
    <n v="0"/>
    <n v="0"/>
    <n v="0"/>
    <n v="0"/>
    <n v="0.17082438012401799"/>
    <n v="1.2280343175442954"/>
    <n v="2.3567985891739647"/>
    <n v="2.7593719769542258"/>
    <n v="0"/>
    <n v="0"/>
    <n v="0"/>
    <n v="0"/>
    <n v="0"/>
    <n v="0"/>
    <n v="0"/>
    <m/>
    <n v="0"/>
    <n v="0"/>
    <n v="0"/>
    <n v="0"/>
    <n v="0"/>
    <n v="0"/>
    <x v="0"/>
    <m/>
    <x v="7"/>
    <x v="4"/>
    <s v="No root cause"/>
    <s v="No root cause"/>
    <s v=" "/>
  </r>
  <r>
    <s v="Bfsam-Baleng"/>
    <s v="OST_063"/>
    <s v="Bafoussam"/>
    <s v="IHS"/>
    <s v="Grid-Gen"/>
    <s v="OUEST"/>
    <s v="Bafoussam"/>
    <s v="Huawei"/>
    <n v="0"/>
    <n v="0"/>
    <n v="0"/>
    <n v="0"/>
    <n v="0"/>
    <n v="0"/>
    <n v="0"/>
    <n v="0"/>
    <n v="0"/>
    <n v="0"/>
    <n v="0"/>
    <n v="6.1638030664920258"/>
    <n v="6.1589340901113774"/>
    <n v="6.1638030664920258"/>
    <n v="6.1638030664920258"/>
    <n v="5.655806530777638"/>
    <n v="2.6678601901076666"/>
    <n v="0"/>
    <n v="0"/>
    <n v="0"/>
    <n v="0"/>
    <n v="0"/>
    <n v="0"/>
    <n v="0"/>
    <m/>
    <n v="0"/>
    <n v="0"/>
    <n v="0"/>
    <n v="0"/>
    <n v="0"/>
    <n v="0"/>
    <x v="0"/>
    <m/>
    <x v="7"/>
    <x v="4"/>
    <s v="No root cause"/>
    <s v="No root cause"/>
    <s v=" "/>
  </r>
  <r>
    <s v="Limbe-Bimbia-CRTV"/>
    <s v="SUO_081"/>
    <s v="SUD-OUEST"/>
    <s v="CAMUSAT"/>
    <s v="Bad Grid solar + SE"/>
    <s v="SUD-OUEST"/>
    <s v="Limbe"/>
    <s v="Huawei"/>
    <n v="0"/>
    <n v="0"/>
    <n v="0"/>
    <n v="0"/>
    <n v="0"/>
    <n v="0"/>
    <n v="0"/>
    <n v="0"/>
    <n v="0"/>
    <n v="0"/>
    <n v="0"/>
    <n v="0"/>
    <n v="0"/>
    <n v="0"/>
    <n v="0"/>
    <n v="2.8973619778959177"/>
    <n v="2.5195080086635677"/>
    <n v="0"/>
    <n v="0"/>
    <n v="0"/>
    <n v="0"/>
    <n v="0"/>
    <n v="0"/>
    <n v="0"/>
    <m/>
    <n v="0"/>
    <n v="0"/>
    <n v="0"/>
    <n v="0"/>
    <n v="0"/>
    <n v="0"/>
    <x v="0"/>
    <m/>
    <x v="7"/>
    <x v="4"/>
    <s v="No root cause"/>
    <s v="No root cause"/>
    <s v=" "/>
  </r>
  <r>
    <s v="Magba"/>
    <s v="OST_023"/>
    <s v="OUEST"/>
    <s v="ESCO"/>
    <s v="Bad Grid + Solar + GE"/>
    <s v="OUEST"/>
    <s v="Magba"/>
    <s v="Huawei"/>
    <n v="0"/>
    <n v="0"/>
    <n v="0"/>
    <n v="0"/>
    <n v="0"/>
    <n v="0"/>
    <n v="0"/>
    <n v="0"/>
    <n v="0"/>
    <n v="0"/>
    <n v="0"/>
    <n v="0"/>
    <n v="0"/>
    <n v="0"/>
    <n v="0"/>
    <n v="0"/>
    <n v="2.3716195392557213"/>
    <n v="0"/>
    <n v="0"/>
    <n v="0"/>
    <n v="0"/>
    <n v="0"/>
    <n v="0"/>
    <n v="0"/>
    <m/>
    <n v="0"/>
    <n v="0"/>
    <n v="0"/>
    <n v="0"/>
    <n v="0"/>
    <n v="0"/>
    <x v="0"/>
    <m/>
    <x v="3"/>
    <x v="0"/>
    <s v="AKTIVCO Defaut GE &amp; Power Cabinet"/>
    <s v="PASSIVE"/>
    <s v="(05-11-2026 groupe whatsapp  incident ) impacted by   Magba_G_OST_023 Soucis d'energie || Action : RCA en attende CAMUSAT   ;   [OCM RAN 11-05-2026 18H UTC ] -&gt;..Impacted by OST_023_H_Magba   ;   [Ticket -  11/05/2026] INC-20260511-00000337..OCM NETWORK_x000a_INCIDENT | RAN | RESOLUTION |_x000a_  _x000a_Début: 11/05/2026 00H13 UTC_x000a_Fin: 11/05/2026 04H55 UTC_x000a__x000a_ISOLEMENT DU ROUTEUR DE EMGBORA_01 (Magba_G_OST_023)_x000a_Impacts: 03 sites Nokia, 19 sites ruraux &amp; 04 sites HUAWEI_x000a_Priorité: P1_x000a_Ticket: INC-20260511-00000717 / 2605H49128_x000a__x000a_RCA: Power issue / En attente RCA CAMUSAT_x000a__x000a_UPDATE 1:_x000a_Feedback BO IP: Merci d'activer l'équipe énergie et la transmission pour support_x000a__x000a_Feedback BO TRANS: The whole cluster is not supervised _x000a_Check power at Magba, otherwise, mobilize FME for tshoot_x000a__x000a_Feedback CAMUSAT: technician is managing with level 0. Note that site is located on a hill top_x000a__x000a_UPDATE 2:_x000a_Feedback CAMUSAT: ETA 05h30 UTC_x000a__x000a_UPDATE 3:_x000a_Feedback CAMUSAT: technician in the area already_x000a__x000a_Liste des impacts:_x000a_Impacts Sites NOKIA: 03_x000a_OST_093_N_Mayo-Djinga-FH_G_x000a_OST_200_N_Mantoum-Village_G_x000a_OST_115_N_Pangari-MTN_x000a__x000a_Impacts Rural Sites: 19_x000a_OST_405_URH_MACHOU_x000a_OST_371_URH_MANDA_ROUND_ABOUT_x000a_OST_383_URH_MATACHOUOM_x000a_OST_376_URH_MAMBICHAM_x000a_OST_337_URH_MAPOU_x000a_ADM_191_URH_KOL_x000a_OST_378_URH_MAWA_x000a_OST_908_URH_MAJEKOUTOU_MALANTOUEN_x000a_OST_905_URH_MARAPNDOUM_x000a_ADM_248_URH_MAYO-DARLE_x000a_OST_382_URH_MAGHAM_x000a_ADM_193_URH_MBOR_x000a_OST_389_URH_MATOUPOU_x000a_OST_386_URH_MATYAPOU_x000a_OST_390_URH_NJINGA_NDOUTAIN_x000a_ADM_239_URH_BIR_SONGKOLONG_x000a_OST_373_URH_MANOURE_x000a_OST_372_URH_FORONGAIN_x000a_ADM_259_URH_BANKIM_x000a__x000a_Impacts Sites RAN HUAWEI: 04_x000a_ADM_012_H_Bankim_x000a_OST_023_H_Magba_x000a_OST_027_H_Lamape_x000a_OST_039_Malentouen_x000a__x000a_Impacts Sites ZTE: RAS_x000a_Impacts B2B: RAS_x000a_Impacts liaison Optim radio: RAS..En attente RCA CAMUSAT..Others..Power issue"/>
  </r>
  <r>
    <s v="Buea-Universite"/>
    <s v="SUO_062"/>
    <s v="SUD-OUEST"/>
    <s v="IHS"/>
    <s v="Grid-Gen"/>
    <s v="SUD-OUEST"/>
    <s v="Buea"/>
    <s v="Huawei"/>
    <n v="0"/>
    <n v="0.62485196884996552"/>
    <n v="0"/>
    <n v="0"/>
    <n v="0"/>
    <n v="0"/>
    <n v="0"/>
    <n v="0"/>
    <n v="0"/>
    <n v="8.2933114175890946E-3"/>
    <n v="0"/>
    <n v="0"/>
    <n v="8.9175391586979543E-5"/>
    <n v="0"/>
    <n v="0"/>
    <n v="0"/>
    <n v="2.2855652863742857"/>
    <n v="0.82571062086047831"/>
    <n v="0"/>
    <n v="0"/>
    <n v="0"/>
    <n v="0"/>
    <n v="0"/>
    <n v="0"/>
    <m/>
    <n v="0"/>
    <n v="0"/>
    <n v="0"/>
    <n v="0"/>
    <n v="0"/>
    <n v="0"/>
    <x v="0"/>
    <m/>
    <x v="7"/>
    <x v="4"/>
    <s v="No root cause"/>
    <s v="No root cause"/>
    <s v=" "/>
  </r>
  <r>
    <s v="Mbouda-CEBEC-MTN"/>
    <s v="OST_313"/>
    <s v="OUEST"/>
    <m/>
    <m/>
    <s v="OUEST"/>
    <s v="Mbouda"/>
    <s v="Huawei"/>
    <n v="0"/>
    <n v="0"/>
    <n v="0"/>
    <n v="0"/>
    <n v="0"/>
    <n v="0"/>
    <n v="0"/>
    <n v="0"/>
    <n v="0"/>
    <n v="0"/>
    <n v="0"/>
    <n v="0"/>
    <n v="0"/>
    <n v="0"/>
    <n v="0.45381356778613885"/>
    <n v="0.44960448930323338"/>
    <n v="2.0139370436003459"/>
    <n v="0"/>
    <n v="0"/>
    <n v="0"/>
    <n v="0"/>
    <n v="0"/>
    <n v="0"/>
    <n v="0"/>
    <m/>
    <n v="0"/>
    <n v="0"/>
    <n v="0"/>
    <n v="0"/>
    <n v="0"/>
    <n v="0"/>
    <x v="0"/>
    <m/>
    <x v="7"/>
    <x v="4"/>
    <s v="No root cause"/>
    <s v="No root cause"/>
    <s v=" "/>
  </r>
  <r>
    <s v="Molyko-Paramount-Street-IHS"/>
    <s v="SUO_179"/>
    <s v="SUD-OUEST"/>
    <s v="IHS"/>
    <s v="Grid-Gen"/>
    <s v="SUD-OUEST"/>
    <s v="Buea"/>
    <s v="Huawei"/>
    <n v="0"/>
    <n v="0"/>
    <n v="4.3424491985629201"/>
    <n v="0"/>
    <n v="1.2518619821763359"/>
    <n v="0"/>
    <n v="0"/>
    <n v="10.014039773651453"/>
    <n v="1.2445317649878866"/>
    <n v="0"/>
    <n v="0"/>
    <n v="0"/>
    <n v="0"/>
    <n v="0"/>
    <n v="0"/>
    <n v="0"/>
    <n v="1.9470733349884286"/>
    <n v="0"/>
    <n v="0"/>
    <n v="0"/>
    <n v="0"/>
    <n v="0"/>
    <n v="0"/>
    <n v="0"/>
    <m/>
    <n v="0"/>
    <n v="0"/>
    <n v="0"/>
    <n v="0"/>
    <n v="0"/>
    <n v="0"/>
    <x v="0"/>
    <m/>
    <x v="7"/>
    <x v="4"/>
    <s v="No root cause"/>
    <s v="No root cause"/>
    <s v=" "/>
  </r>
  <r>
    <s v="Buea-Wokoko-IHS"/>
    <s v="SUO_185"/>
    <s v="SUD-OUEST"/>
    <s v="IHS"/>
    <s v="Grid-Gen"/>
    <s v="SUD-OUEST"/>
    <s v="Buea"/>
    <s v="Huawei"/>
    <n v="0"/>
    <n v="0.49973889445343334"/>
    <n v="0"/>
    <n v="0"/>
    <n v="0.16907654244891321"/>
    <n v="0"/>
    <n v="0.16420756606826409"/>
    <n v="1.9495880810311819"/>
    <n v="1.9473230260848722"/>
    <n v="1.1408386196505469"/>
    <n v="0"/>
    <n v="0"/>
    <n v="0"/>
    <n v="0"/>
    <n v="0"/>
    <n v="0.86689181669534532"/>
    <n v="1.9461815810725585"/>
    <n v="0"/>
    <n v="0"/>
    <n v="0"/>
    <n v="0"/>
    <n v="0"/>
    <n v="0"/>
    <n v="0"/>
    <m/>
    <n v="0"/>
    <n v="0"/>
    <n v="0"/>
    <n v="0"/>
    <n v="0"/>
    <n v="0"/>
    <x v="0"/>
    <m/>
    <x v="7"/>
    <x v="4"/>
    <s v="No root cause"/>
    <s v="No root cause"/>
    <s v=" "/>
  </r>
  <r>
    <s v="Ilor-MTN"/>
    <s v="SUO_046"/>
    <s v="SUD-OUEST"/>
    <s v="IHS"/>
    <s v="Gen Only"/>
    <s v="SUD-OUEST"/>
    <s v="Ilor"/>
    <s v="Huawei"/>
    <n v="0"/>
    <n v="0"/>
    <n v="0"/>
    <n v="0"/>
    <n v="0"/>
    <n v="0"/>
    <n v="0"/>
    <n v="0"/>
    <n v="0"/>
    <n v="0"/>
    <n v="0"/>
    <n v="0"/>
    <n v="0"/>
    <n v="2.1300969086815456"/>
    <n v="2.234004074958694"/>
    <n v="2.3368768066934336"/>
    <n v="1.8993109952544422"/>
    <n v="0"/>
    <n v="0"/>
    <n v="0"/>
    <n v="0"/>
    <n v="0"/>
    <n v="0"/>
    <n v="0"/>
    <m/>
    <n v="0"/>
    <n v="0"/>
    <n v="0"/>
    <n v="0"/>
    <n v="0"/>
    <n v="0"/>
    <x v="2"/>
    <m/>
    <x v="7"/>
    <x v="4"/>
    <s v="No root cause"/>
    <s v="No root cause"/>
    <s v=" "/>
  </r>
  <r>
    <s v="Mvog-Manga-III"/>
    <s v="CTR_739"/>
    <s v="Yaounde"/>
    <s v="CAMUSAT"/>
    <s v="Good Grid + GE"/>
    <s v="CENTRE"/>
    <s v="Yaounde"/>
    <s v="ZTE"/>
    <n v="0"/>
    <n v="0"/>
    <n v="0"/>
    <n v="0"/>
    <n v="0"/>
    <n v="0"/>
    <n v="0"/>
    <n v="2.97713828320963"/>
    <n v="23.181945621559613"/>
    <n v="1.7165371126577695"/>
    <n v="2.2757381582214"/>
    <n v="0.15596775988562669"/>
    <n v="0"/>
    <n v="0"/>
    <n v="0.15596775988562669"/>
    <n v="0"/>
    <n v="1.8481599906401511"/>
    <n v="0"/>
    <n v="0"/>
    <n v="0"/>
    <n v="0"/>
    <n v="0"/>
    <n v="0"/>
    <n v="0"/>
    <m/>
    <n v="0"/>
    <n v="0"/>
    <n v="0"/>
    <n v="0"/>
    <n v="0"/>
    <n v="0"/>
    <x v="0"/>
    <m/>
    <x v="7"/>
    <x v="4"/>
    <s v="No root cause"/>
    <s v="No root cause"/>
    <s v=" "/>
  </r>
  <r>
    <s v="GSS-BUEA-TOWN-IHS"/>
    <s v="SUO_184"/>
    <s v="SUD-OUEST"/>
    <s v="IHS"/>
    <s v="Grid-Gen"/>
    <s v="SUD-OUEST"/>
    <s v="Buea"/>
    <s v="Huawei"/>
    <n v="0"/>
    <n v="8.0257852428281603E-4"/>
    <n v="0"/>
    <n v="0"/>
    <n v="0"/>
    <n v="0"/>
    <n v="0"/>
    <n v="1.6943324401526112E-3"/>
    <n v="2.675261747609386E-4"/>
    <n v="3.3886648803052224E-3"/>
    <n v="1.4205461529022665"/>
    <n v="0"/>
    <n v="0"/>
    <n v="0"/>
    <n v="0"/>
    <n v="0"/>
    <n v="1.7939056823986332"/>
    <n v="0"/>
    <n v="0"/>
    <n v="0"/>
    <n v="0"/>
    <n v="0"/>
    <n v="0"/>
    <n v="0"/>
    <m/>
    <n v="0"/>
    <n v="0"/>
    <n v="0"/>
    <n v="0"/>
    <n v="0"/>
    <n v="0"/>
    <x v="0"/>
    <m/>
    <x v="7"/>
    <x v="4"/>
    <s v="No root cause"/>
    <s v="No root cause"/>
    <s v=" "/>
  </r>
  <r>
    <s v="Buea-Salvation-Pharmacy-HIS"/>
    <s v="SUO_259"/>
    <s v="SUD-OUEST"/>
    <s v="IHS"/>
    <m/>
    <s v="SUD-OUEST"/>
    <s v="Buea"/>
    <s v="Huawei"/>
    <n v="0"/>
    <n v="0"/>
    <n v="0"/>
    <n v="0"/>
    <n v="0"/>
    <n v="0"/>
    <n v="0"/>
    <n v="0"/>
    <n v="0"/>
    <n v="0"/>
    <n v="0"/>
    <n v="0"/>
    <n v="0"/>
    <n v="0"/>
    <n v="0"/>
    <n v="0"/>
    <n v="1.7572902666130188"/>
    <n v="0"/>
    <n v="0"/>
    <n v="0"/>
    <n v="0"/>
    <n v="0"/>
    <n v="0"/>
    <n v="0"/>
    <m/>
    <n v="0"/>
    <n v="0"/>
    <n v="0"/>
    <n v="0"/>
    <n v="0"/>
    <n v="0"/>
    <x v="0"/>
    <m/>
    <x v="7"/>
    <x v="4"/>
    <s v="No root cause"/>
    <s v="No root cause"/>
    <s v=" "/>
  </r>
  <r>
    <s v="Buea-David-Square"/>
    <s v="SUO_077"/>
    <s v="SUD-OUEST"/>
    <s v="IHS"/>
    <s v="Grid-Gen"/>
    <s v="SUD-OUEST"/>
    <s v="Buea"/>
    <s v="Huawei"/>
    <n v="0"/>
    <n v="0"/>
    <n v="2.3592776650600831"/>
    <n v="0"/>
    <n v="0.94795224764790986"/>
    <n v="0"/>
    <n v="0"/>
    <n v="8.4817390200123821"/>
    <n v="0"/>
    <n v="0"/>
    <n v="0"/>
    <n v="0"/>
    <n v="0"/>
    <n v="0"/>
    <n v="0"/>
    <n v="0"/>
    <n v="1.757058410594893"/>
    <n v="0"/>
    <n v="0"/>
    <n v="0"/>
    <n v="0"/>
    <n v="0"/>
    <n v="0"/>
    <n v="0"/>
    <m/>
    <n v="0"/>
    <n v="0"/>
    <n v="0"/>
    <n v="0"/>
    <n v="0"/>
    <n v="0"/>
    <x v="0"/>
    <m/>
    <x v="7"/>
    <x v="4"/>
    <s v="No root cause"/>
    <s v="No root cause"/>
    <s v=" "/>
  </r>
  <r>
    <s v="Mountain-Hotel-IHS"/>
    <s v="SUO_202"/>
    <s v="SUD-OUEST"/>
    <s v="IHS"/>
    <s v="Grid-Gen (LL)"/>
    <s v="SUD-OUEST"/>
    <s v="Buea"/>
    <s v="Huawei"/>
    <n v="2.5733342750254682"/>
    <n v="7.4550627366714889E-2"/>
    <n v="0"/>
    <n v="0"/>
    <n v="8.9175391586979543E-5"/>
    <n v="0"/>
    <n v="0"/>
    <n v="0"/>
    <n v="0"/>
    <n v="0"/>
    <n v="0"/>
    <n v="0"/>
    <n v="8.9175391586979543E-5"/>
    <n v="0"/>
    <n v="0"/>
    <n v="0"/>
    <n v="1.7414170469105363"/>
    <n v="0"/>
    <n v="0"/>
    <n v="0"/>
    <n v="0"/>
    <n v="0"/>
    <n v="0"/>
    <n v="0"/>
    <m/>
    <n v="0"/>
    <n v="0"/>
    <n v="0"/>
    <n v="0"/>
    <n v="0"/>
    <n v="0"/>
    <x v="0"/>
    <m/>
    <x v="7"/>
    <x v="4"/>
    <s v="No root cause"/>
    <s v="No root cause"/>
    <s v=" "/>
  </r>
  <r>
    <s v="Buea-Entree"/>
    <s v="SUO_033"/>
    <s v="SUD-OUEST"/>
    <s v="IHS"/>
    <s v="Grid-Gen"/>
    <s v="SUD-OUEST"/>
    <s v="Buea"/>
    <s v="Huawei"/>
    <n v="0"/>
    <n v="0.62312196625317817"/>
    <n v="0"/>
    <n v="0"/>
    <n v="0"/>
    <n v="0"/>
    <n v="0"/>
    <n v="0"/>
    <n v="1.5766209232577981E-2"/>
    <n v="0"/>
    <n v="7.7404239897498235E-3"/>
    <n v="0"/>
    <n v="0"/>
    <n v="0"/>
    <n v="0"/>
    <n v="0"/>
    <n v="1.740489622838032"/>
    <n v="0"/>
    <n v="0"/>
    <n v="0"/>
    <n v="0"/>
    <n v="0"/>
    <n v="0"/>
    <n v="0"/>
    <m/>
    <n v="0"/>
    <n v="0"/>
    <n v="0"/>
    <n v="0"/>
    <n v="0"/>
    <n v="0"/>
    <x v="0"/>
    <m/>
    <x v="7"/>
    <x v="4"/>
    <s v="No root cause"/>
    <s v="No root cause"/>
    <s v=" "/>
  </r>
  <r>
    <s v="Buea-Street2"/>
    <s v="SUO_240"/>
    <s v="SUD-OUEST"/>
    <s v="CAMUSAT"/>
    <s v="Medium Grid + GE"/>
    <s v="SUD-OUEST"/>
    <s v="Buea"/>
    <s v="Huawei"/>
    <n v="0"/>
    <n v="0"/>
    <n v="0"/>
    <n v="0"/>
    <n v="0"/>
    <n v="4.0119651973415733"/>
    <n v="8.9175391586979543E-5"/>
    <n v="0"/>
    <n v="0"/>
    <n v="0"/>
    <n v="0"/>
    <n v="0"/>
    <n v="0"/>
    <n v="0"/>
    <n v="0"/>
    <n v="0"/>
    <n v="1.7292178533414373"/>
    <n v="0"/>
    <n v="0"/>
    <n v="0"/>
    <n v="0"/>
    <n v="0"/>
    <n v="0"/>
    <n v="0"/>
    <m/>
    <n v="0"/>
    <n v="0"/>
    <n v="0"/>
    <n v="0"/>
    <n v="0"/>
    <n v="0"/>
    <x v="0"/>
    <m/>
    <x v="7"/>
    <x v="4"/>
    <s v="No root cause"/>
    <s v="No root cause"/>
    <s v=" "/>
  </r>
  <r>
    <s v="Buea-Sandpit-IHS"/>
    <s v="SUO_180"/>
    <s v="SUD-OUEST"/>
    <s v="IHS"/>
    <s v="Grid-Gen"/>
    <s v="SUD-OUEST"/>
    <s v="Buea"/>
    <s v="Huawei"/>
    <n v="0"/>
    <n v="3.9176533031991854"/>
    <n v="0"/>
    <n v="0"/>
    <n v="2.1117624481712629"/>
    <n v="4.6417574828854589"/>
    <n v="1.9691353268670471"/>
    <n v="0"/>
    <n v="0"/>
    <n v="2.374883358587804"/>
    <n v="1.0991580416227926"/>
    <n v="0"/>
    <n v="5.270533168965251"/>
    <n v="0"/>
    <n v="0"/>
    <n v="0"/>
    <n v="1.727773211997728"/>
    <n v="0"/>
    <n v="0"/>
    <n v="0"/>
    <n v="0"/>
    <n v="0"/>
    <n v="0"/>
    <n v="0"/>
    <m/>
    <n v="0"/>
    <n v="0"/>
    <n v="0"/>
    <n v="0"/>
    <n v="0"/>
    <n v="0"/>
    <x v="0"/>
    <m/>
    <x v="7"/>
    <x v="4"/>
    <s v="No root cause"/>
    <s v="No root cause"/>
    <s v=" "/>
  </r>
  <r>
    <s v="Buea-Bomaka-II-IHS"/>
    <s v="SUO_201"/>
    <s v="SUD-OUEST"/>
    <s v="IHS"/>
    <s v="Grid-Gen"/>
    <s v="SUD-OUEST"/>
    <s v="Buea"/>
    <s v="Huawei"/>
    <n v="0"/>
    <n v="0.62399588509073067"/>
    <n v="0"/>
    <n v="0"/>
    <n v="0"/>
    <n v="7.6512485981628442E-3"/>
    <n v="0"/>
    <n v="0"/>
    <n v="2.6752617476093862E-3"/>
    <n v="0"/>
    <n v="0"/>
    <n v="0"/>
    <n v="0"/>
    <n v="0"/>
    <n v="0"/>
    <n v="0"/>
    <n v="1.7270419737867155"/>
    <n v="0"/>
    <n v="0"/>
    <n v="0"/>
    <n v="0"/>
    <n v="0"/>
    <n v="0"/>
    <n v="0"/>
    <m/>
    <n v="0"/>
    <n v="0"/>
    <n v="0"/>
    <n v="0"/>
    <n v="0"/>
    <n v="0"/>
    <x v="0"/>
    <m/>
    <x v="7"/>
    <x v="4"/>
    <s v="No root cause"/>
    <s v="No root cause"/>
    <s v=" "/>
  </r>
  <r>
    <s v="Buea-Soppo-University-IHS"/>
    <s v="SUO_199"/>
    <s v="SUD-OUEST"/>
    <s v="IHS"/>
    <s v="Grid-Gen"/>
    <s v="SUD-OUEST"/>
    <s v="Buea"/>
    <s v="Huawei"/>
    <n v="0"/>
    <n v="0.6242277411088567"/>
    <n v="0"/>
    <n v="0"/>
    <n v="0"/>
    <n v="0"/>
    <n v="0"/>
    <n v="0"/>
    <n v="0"/>
    <n v="0"/>
    <n v="0"/>
    <n v="0"/>
    <n v="0"/>
    <n v="0"/>
    <n v="0"/>
    <n v="0"/>
    <n v="1.7110974137709631"/>
    <n v="0"/>
    <n v="0"/>
    <n v="0"/>
    <n v="0"/>
    <n v="0"/>
    <n v="0"/>
    <n v="0"/>
    <m/>
    <n v="0"/>
    <n v="0"/>
    <n v="0"/>
    <n v="0"/>
    <n v="0"/>
    <n v="0"/>
    <x v="0"/>
    <m/>
    <x v="7"/>
    <x v="4"/>
    <s v="No root cause"/>
    <s v="No root cause"/>
    <s v=" "/>
  </r>
  <r>
    <s v="Great-Soppo-IHS"/>
    <s v="SUO_181"/>
    <s v="SUD-OUEST"/>
    <s v="IHS"/>
    <s v="Grid-Gen"/>
    <s v="SUD-OUEST"/>
    <s v="Buea"/>
    <s v="Huawei"/>
    <n v="0"/>
    <n v="0"/>
    <n v="0"/>
    <n v="0"/>
    <n v="0"/>
    <n v="0"/>
    <n v="0"/>
    <n v="0"/>
    <n v="0"/>
    <n v="0"/>
    <n v="0"/>
    <n v="0"/>
    <n v="0"/>
    <n v="0"/>
    <n v="0"/>
    <n v="0"/>
    <n v="1.7082438012401802"/>
    <n v="0"/>
    <n v="0"/>
    <n v="0"/>
    <n v="0"/>
    <n v="0"/>
    <n v="0"/>
    <n v="0"/>
    <m/>
    <n v="0"/>
    <n v="0"/>
    <n v="0"/>
    <n v="0"/>
    <n v="0"/>
    <n v="0"/>
    <x v="0"/>
    <m/>
    <x v="7"/>
    <x v="4"/>
    <s v="No root cause"/>
    <s v="No root cause"/>
    <s v=" "/>
  </r>
  <r>
    <s v="Buea-Kouma-IHS"/>
    <s v="SUO_215"/>
    <s v="SUD-OUEST"/>
    <s v="IHS"/>
    <s v="Grid-Gen"/>
    <s v="SUD-OUEST"/>
    <s v="Buea"/>
    <s v="Huawei"/>
    <n v="0.44810634272457217"/>
    <n v="0.27795969557661515"/>
    <n v="0"/>
    <n v="0"/>
    <n v="0"/>
    <n v="0"/>
    <n v="3.8103753071200486"/>
    <n v="3.4496073429157645"/>
    <n v="1.4009454018314478"/>
    <n v="0"/>
    <n v="0"/>
    <n v="0"/>
    <n v="0"/>
    <n v="0"/>
    <n v="0"/>
    <n v="0"/>
    <n v="1.6841664455116956"/>
    <n v="0"/>
    <n v="0"/>
    <n v="0"/>
    <n v="0"/>
    <n v="0"/>
    <n v="0"/>
    <n v="0"/>
    <m/>
    <n v="0"/>
    <n v="0"/>
    <n v="0"/>
    <n v="0"/>
    <n v="0"/>
    <n v="0"/>
    <x v="0"/>
    <m/>
    <x v="7"/>
    <x v="4"/>
    <s v="No root cause"/>
    <s v="No root cause"/>
    <s v=" "/>
  </r>
  <r>
    <s v="Molyko-IHS"/>
    <s v="SUO_183"/>
    <s v="SUD-OUEST"/>
    <s v="IHS"/>
    <s v="Grid-Gen"/>
    <s v="SUD-OUEST"/>
    <s v="Buea"/>
    <s v="Huawei"/>
    <n v="11.76259085188895"/>
    <n v="15.469611880159686"/>
    <n v="0"/>
    <n v="8.0257852428281592E-3"/>
    <n v="8.0079501645107607E-3"/>
    <n v="0"/>
    <n v="0"/>
    <n v="8.560837592350037E-3"/>
    <n v="0"/>
    <n v="0"/>
    <n v="7.3837224234019052E-3"/>
    <n v="0"/>
    <n v="8.0614553994629509E-3"/>
    <n v="0"/>
    <n v="0"/>
    <n v="0"/>
    <n v="1.6818657204087515"/>
    <n v="0"/>
    <n v="0"/>
    <n v="0"/>
    <n v="0"/>
    <n v="0"/>
    <n v="0"/>
    <n v="0"/>
    <m/>
    <n v="0"/>
    <n v="0"/>
    <n v="0"/>
    <n v="0"/>
    <n v="0"/>
    <n v="0"/>
    <x v="0"/>
    <m/>
    <x v="7"/>
    <x v="4"/>
    <s v="No root cause"/>
    <s v="No root cause"/>
    <s v=" "/>
  </r>
  <r>
    <s v="Buea-Centre-Ville"/>
    <s v="SUO_063"/>
    <s v="SUD-OUEST"/>
    <s v="IHS"/>
    <s v="Grid-Gen"/>
    <s v="SUD-OUEST"/>
    <s v="Buea"/>
    <s v="Huawei"/>
    <n v="0"/>
    <n v="0"/>
    <n v="0"/>
    <n v="0"/>
    <n v="0"/>
    <n v="0"/>
    <n v="0"/>
    <n v="0"/>
    <n v="0"/>
    <n v="0"/>
    <n v="0"/>
    <n v="0"/>
    <n v="0"/>
    <n v="0"/>
    <n v="0"/>
    <n v="0"/>
    <n v="1.6813128329809122"/>
    <n v="0"/>
    <n v="0"/>
    <n v="0"/>
    <n v="0"/>
    <n v="0"/>
    <n v="0"/>
    <n v="0"/>
    <m/>
    <n v="0"/>
    <n v="0"/>
    <n v="0"/>
    <n v="0"/>
    <n v="0"/>
    <n v="0"/>
    <x v="0"/>
    <m/>
    <x v="7"/>
    <x v="4"/>
    <s v="No root cause"/>
    <s v="No root cause"/>
    <s v=" "/>
  </r>
  <r>
    <s v="Buea-Hospital"/>
    <s v="SUO_163"/>
    <s v="SUD-OUEST"/>
    <s v="IHS"/>
    <s v="Grid-Gen"/>
    <s v="SUD-OUEST"/>
    <s v="Buea"/>
    <s v="Huawei"/>
    <n v="0"/>
    <n v="2.675261747609386E-4"/>
    <n v="0"/>
    <n v="0"/>
    <n v="0"/>
    <n v="0"/>
    <n v="0"/>
    <n v="5.3505234952187721E-4"/>
    <n v="5.3505234952187721E-4"/>
    <n v="3.2103140971312641E-3"/>
    <n v="1.4197970796129362"/>
    <n v="0"/>
    <n v="0"/>
    <n v="0"/>
    <n v="0"/>
    <n v="0"/>
    <n v="1.6776566419258456"/>
    <n v="0"/>
    <n v="0"/>
    <n v="0"/>
    <n v="0"/>
    <n v="0"/>
    <n v="0"/>
    <n v="0"/>
    <m/>
    <n v="0"/>
    <n v="0"/>
    <n v="0"/>
    <n v="0"/>
    <n v="0"/>
    <n v="0"/>
    <x v="0"/>
    <m/>
    <x v="7"/>
    <x v="4"/>
    <s v="No root cause"/>
    <s v="No root cause"/>
    <s v=" "/>
  </r>
  <r>
    <s v="Tole-II-IHS"/>
    <s v="SUO_190"/>
    <s v="SUD-OUEST"/>
    <s v="IHS"/>
    <m/>
    <s v="SUD-OUEST"/>
    <s v="Buea"/>
    <s v="Huawei"/>
    <n v="0"/>
    <n v="0"/>
    <n v="0"/>
    <n v="0"/>
    <n v="1.1096985729083733"/>
    <n v="2.3305096837341233"/>
    <n v="1.0835345130167535"/>
    <n v="0"/>
    <n v="0"/>
    <n v="0.83259496109099318"/>
    <n v="0.66070047626793149"/>
    <n v="0"/>
    <n v="2.5057393282025382"/>
    <n v="0"/>
    <n v="0"/>
    <n v="0"/>
    <n v="1.6718067362377402"/>
    <n v="0"/>
    <n v="0"/>
    <n v="0"/>
    <n v="0"/>
    <n v="0"/>
    <n v="0"/>
    <n v="0"/>
    <m/>
    <n v="0"/>
    <n v="0"/>
    <n v="0"/>
    <n v="0"/>
    <n v="0"/>
    <n v="0"/>
    <x v="0"/>
    <m/>
    <x v="7"/>
    <x v="4"/>
    <s v="No root cause"/>
    <s v="No root cause"/>
    <s v=" "/>
  </r>
  <r>
    <s v="Buea-Camtel"/>
    <s v="SUO_226"/>
    <s v="SUD-OUEST"/>
    <s v="CAMUSAT"/>
    <s v="Good Grid no GE - 8h"/>
    <s v="SUD-OUEST"/>
    <s v="Buea"/>
    <s v="Huawei"/>
    <n v="0"/>
    <n v="5.3505234952187721E-4"/>
    <n v="0"/>
    <n v="0"/>
    <n v="0"/>
    <n v="0"/>
    <n v="0"/>
    <n v="0"/>
    <n v="2.675261747609386E-4"/>
    <n v="3.2103140971312641E-3"/>
    <n v="1.4138223283766083"/>
    <n v="0"/>
    <n v="0"/>
    <n v="0"/>
    <n v="0"/>
    <n v="0"/>
    <n v="1.6496020637325823"/>
    <n v="0"/>
    <n v="0"/>
    <n v="0"/>
    <n v="0"/>
    <n v="0"/>
    <n v="0"/>
    <n v="0"/>
    <m/>
    <n v="0"/>
    <n v="0"/>
    <n v="0"/>
    <n v="0"/>
    <n v="0"/>
    <n v="0"/>
    <x v="0"/>
    <m/>
    <x v="7"/>
    <x v="4"/>
    <s v="No root cause"/>
    <s v="No root cause"/>
    <s v=" "/>
  </r>
  <r>
    <s v="CDC-Delmonte-IHS"/>
    <s v="LIT_173"/>
    <s v="SUD-OUEST"/>
    <s v="IHS"/>
    <s v="Grid-Gen"/>
    <s v="LITTORAL"/>
    <s v="CDC-Delmonte"/>
    <s v="Huawei"/>
    <n v="0"/>
    <n v="0"/>
    <n v="0"/>
    <n v="0"/>
    <n v="0"/>
    <n v="0"/>
    <n v="0"/>
    <n v="0"/>
    <n v="0"/>
    <n v="0"/>
    <n v="0"/>
    <n v="0"/>
    <n v="0"/>
    <n v="0"/>
    <n v="0"/>
    <n v="1.2647032385648611"/>
    <n v="1.5681492610570356"/>
    <n v="0"/>
    <n v="0"/>
    <n v="0"/>
    <n v="0"/>
    <n v="0"/>
    <n v="0"/>
    <n v="0"/>
    <m/>
    <n v="0"/>
    <n v="0"/>
    <n v="0"/>
    <n v="0"/>
    <n v="0"/>
    <n v="0"/>
    <x v="0"/>
    <m/>
    <x v="7"/>
    <x v="4"/>
    <s v="No root cause"/>
    <s v="No root cause"/>
    <s v=" "/>
  </r>
  <r>
    <s v="BANKA"/>
    <s v="OST_286"/>
    <s v="OUEST"/>
    <s v="CAMUSAT"/>
    <s v="Bad Grid + GE"/>
    <s v="OUEST"/>
    <s v="Banka"/>
    <s v="Huawei"/>
    <n v="0"/>
    <n v="0"/>
    <n v="0"/>
    <n v="0"/>
    <n v="0"/>
    <n v="0"/>
    <n v="0"/>
    <n v="0"/>
    <n v="0"/>
    <n v="0"/>
    <n v="0"/>
    <n v="0"/>
    <n v="0"/>
    <n v="8.0257852428281581E-4"/>
    <n v="0"/>
    <n v="0.84500817559990071"/>
    <n v="1.5416641697557023"/>
    <n v="0"/>
    <n v="0"/>
    <n v="0"/>
    <n v="0"/>
    <n v="0"/>
    <n v="0"/>
    <n v="0"/>
    <m/>
    <n v="0"/>
    <n v="0"/>
    <n v="0"/>
    <n v="0"/>
    <n v="0"/>
    <n v="0"/>
    <x v="0"/>
    <m/>
    <x v="7"/>
    <x v="4"/>
    <s v="No root cause"/>
    <s v="No root cause"/>
    <s v=" "/>
  </r>
  <r>
    <s v="Kumbo"/>
    <s v="NRO_037"/>
    <s v="NORD-OUEST"/>
    <s v="CAMUSAT"/>
    <s v="Medium Grid + Solar + GE"/>
    <s v="NORD-OUEST"/>
    <s v="Kumbo"/>
    <s v="Huawei"/>
    <n v="0"/>
    <n v="0"/>
    <n v="0"/>
    <n v="0"/>
    <n v="0"/>
    <n v="0"/>
    <n v="0"/>
    <n v="0"/>
    <n v="0"/>
    <n v="0"/>
    <n v="0"/>
    <n v="0"/>
    <n v="0"/>
    <n v="7.8193798814609359"/>
    <n v="0"/>
    <n v="0"/>
    <n v="1.5169625862861089"/>
    <n v="0"/>
    <n v="0"/>
    <n v="0"/>
    <n v="0"/>
    <n v="0"/>
    <n v="0"/>
    <n v="0"/>
    <m/>
    <n v="0"/>
    <n v="0"/>
    <n v="0"/>
    <n v="0"/>
    <n v="0"/>
    <n v="0"/>
    <x v="2"/>
    <m/>
    <x v="7"/>
    <x v="4"/>
    <s v="No root cause"/>
    <s v="No root cause"/>
    <s v=" "/>
  </r>
  <r>
    <s v="NEW-Bonako"/>
    <s v="SUO_157"/>
    <s v="SUD-OUEST"/>
    <s v="IHS"/>
    <s v="Grid-Gen"/>
    <s v="SUD-OUEST"/>
    <s v="Tiko"/>
    <s v="Huawei"/>
    <n v="0"/>
    <n v="0"/>
    <n v="0"/>
    <n v="0"/>
    <n v="0"/>
    <n v="0"/>
    <n v="0"/>
    <n v="0"/>
    <n v="0"/>
    <n v="0"/>
    <n v="0"/>
    <n v="0"/>
    <n v="0"/>
    <n v="0.50170075306834683"/>
    <n v="0"/>
    <n v="0.4451457197238845"/>
    <n v="1.2484911523743487"/>
    <n v="0"/>
    <n v="0"/>
    <n v="0"/>
    <n v="0"/>
    <n v="0"/>
    <n v="0"/>
    <n v="0"/>
    <m/>
    <n v="0"/>
    <n v="0"/>
    <n v="0"/>
    <n v="0"/>
    <n v="0"/>
    <n v="0"/>
    <x v="2"/>
    <m/>
    <x v="1"/>
    <x v="0"/>
    <s v="Defaut GE &amp; Power Cabinet"/>
    <s v="PASSIVE"/>
    <s v="[HOURLY IHS 11-05-2026] -..Jef is informed and managing with L0.   ;    "/>
  </r>
  <r>
    <s v="Mamegnam"/>
    <s v="OST_272"/>
    <s v="OUEST"/>
    <s v="CAMUSAT"/>
    <s v="Hybrid Solar - S3"/>
    <s v="OUEST"/>
    <s v="Mamegnam"/>
    <s v="Huawei"/>
    <n v="0"/>
    <n v="0"/>
    <n v="0"/>
    <n v="0"/>
    <n v="0"/>
    <n v="0"/>
    <n v="0"/>
    <n v="0"/>
    <n v="0"/>
    <n v="0"/>
    <n v="0"/>
    <n v="0"/>
    <n v="0"/>
    <n v="0"/>
    <n v="0.17442706594413199"/>
    <n v="0"/>
    <n v="1.2314764876595525"/>
    <n v="0"/>
    <n v="0"/>
    <n v="0"/>
    <n v="0"/>
    <n v="0"/>
    <n v="0"/>
    <n v="0"/>
    <m/>
    <n v="0"/>
    <n v="0"/>
    <n v="0"/>
    <n v="0"/>
    <n v="0"/>
    <n v="0"/>
    <x v="0"/>
    <m/>
    <x v="7"/>
    <x v="4"/>
    <s v="No root cause"/>
    <s v="No root cause"/>
    <s v=" "/>
  </r>
  <r>
    <s v="Massangam"/>
    <s v="OST_057"/>
    <s v="OUEST"/>
    <s v="IHS"/>
    <s v="Solar-Grid-Gen"/>
    <s v="OUEST"/>
    <s v="Massangam"/>
    <s v="Huawei"/>
    <n v="0"/>
    <n v="0"/>
    <n v="0"/>
    <n v="0"/>
    <n v="0"/>
    <n v="0"/>
    <n v="0"/>
    <n v="0"/>
    <n v="0"/>
    <n v="0"/>
    <n v="0"/>
    <n v="0"/>
    <n v="0"/>
    <n v="4.494439735983769E-3"/>
    <n v="0.21419929059192483"/>
    <n v="0"/>
    <n v="1.2309771054666654"/>
    <n v="0"/>
    <n v="0"/>
    <n v="0"/>
    <n v="0"/>
    <n v="0"/>
    <n v="0"/>
    <n v="0"/>
    <m/>
    <n v="0"/>
    <n v="0"/>
    <n v="0"/>
    <n v="0"/>
    <n v="0"/>
    <n v="0"/>
    <x v="0"/>
    <m/>
    <x v="7"/>
    <x v="4"/>
    <s v="No root cause"/>
    <s v="No root cause"/>
    <s v=" "/>
  </r>
  <r>
    <s v="Lamape"/>
    <s v="OST_027"/>
    <s v="OUEST"/>
    <s v="IHS"/>
    <s v="Grid-Gen"/>
    <s v="OUEST"/>
    <s v="Lamape"/>
    <s v="Huawei"/>
    <n v="0"/>
    <n v="0"/>
    <n v="0"/>
    <n v="0"/>
    <n v="0"/>
    <n v="0"/>
    <n v="0"/>
    <n v="0"/>
    <n v="0"/>
    <n v="0"/>
    <n v="0"/>
    <n v="0"/>
    <n v="0"/>
    <n v="2.0653020691544457"/>
    <n v="0"/>
    <n v="0.1516695060111348"/>
    <n v="1.1455649154046565"/>
    <n v="0"/>
    <n v="0"/>
    <n v="0"/>
    <n v="0"/>
    <n v="0"/>
    <n v="0"/>
    <n v="0"/>
    <m/>
    <n v="0"/>
    <n v="0"/>
    <n v="0"/>
    <n v="0"/>
    <n v="0"/>
    <n v="0"/>
    <x v="0"/>
    <m/>
    <x v="3"/>
    <x v="0"/>
    <s v="AKTIVCO Defaut GE &amp; Power Cabinet"/>
    <s v="PASSIVE"/>
    <s v="(05-11-2026 groupe whatsapp  incident ) impacted by   Magba_G_OST_023 Soucis d'energie || Action : RCA en attende CAMUSAT   ;   [OCM RAN 11-05-2026 18H UTC ] -&gt;..Impacted by OST_023_H_Magba   ;    "/>
  </r>
  <r>
    <s v="Tole-HIS"/>
    <s v="SUO_196"/>
    <s v="SUD-OUEST"/>
    <s v="IHS"/>
    <s v="Grid-Gen"/>
    <s v="SUD-OUEST"/>
    <s v="Buea"/>
    <s v="Huawei"/>
    <n v="0"/>
    <n v="0"/>
    <n v="0"/>
    <n v="0"/>
    <n v="0"/>
    <n v="0"/>
    <n v="0"/>
    <n v="0"/>
    <n v="0"/>
    <n v="0"/>
    <n v="0"/>
    <n v="0"/>
    <n v="0"/>
    <n v="0"/>
    <n v="0"/>
    <n v="0"/>
    <n v="1.1443878002357084"/>
    <n v="0"/>
    <n v="0"/>
    <n v="0"/>
    <n v="0"/>
    <n v="0"/>
    <n v="0"/>
    <n v="0"/>
    <m/>
    <n v="0"/>
    <n v="0"/>
    <n v="0"/>
    <n v="0"/>
    <n v="0"/>
    <n v="0"/>
    <x v="0"/>
    <m/>
    <x v="7"/>
    <x v="4"/>
    <s v="No root cause"/>
    <s v="No root cause"/>
    <s v=" "/>
  </r>
  <r>
    <s v="Douggoy"/>
    <s v="EXN_002"/>
    <s v="Maroua"/>
    <s v="IHS"/>
    <s v="Grid-Gen"/>
    <s v="EXTREME-NORD"/>
    <s v="Maroua"/>
    <s v="Huawei"/>
    <n v="5.9747512363276288E-3"/>
    <n v="3.7453664466531402E-3"/>
    <n v="4.0485627780488712E-2"/>
    <n v="8.0257852428281581E-4"/>
    <n v="0"/>
    <n v="0"/>
    <n v="0"/>
    <n v="5.7964004531536693E-3"/>
    <n v="0"/>
    <n v="5.974751236327628E-3"/>
    <n v="0"/>
    <n v="0"/>
    <n v="0"/>
    <n v="0"/>
    <n v="0"/>
    <n v="0"/>
    <n v="1.0681428404288409"/>
    <n v="0"/>
    <n v="0"/>
    <n v="0"/>
    <n v="0"/>
    <n v="0"/>
    <n v="0"/>
    <n v="1.542734274454746E-2"/>
    <m/>
    <n v="1.5587858449404022E-2"/>
    <n v="0"/>
    <n v="0"/>
    <n v="0"/>
    <n v="0"/>
    <n v="0"/>
    <x v="0"/>
    <m/>
    <x v="7"/>
    <x v="4"/>
    <s v="No root cause"/>
    <s v="No root cause"/>
    <s v=" "/>
  </r>
  <r>
    <s v="Mboulai-MTN"/>
    <s v="ADM_029"/>
    <s v="ADAMAOUA"/>
    <s v="IHS"/>
    <s v="Gen Only"/>
    <s v="ADAMAOUA"/>
    <s v="Mboulai"/>
    <s v="NOKIA"/>
    <n v="0"/>
    <n v="0"/>
    <n v="0"/>
    <n v="0"/>
    <n v="0"/>
    <n v="0"/>
    <n v="0"/>
    <n v="0"/>
    <n v="0"/>
    <n v="0"/>
    <n v="0"/>
    <n v="1.0767609026395535"/>
    <n v="0"/>
    <n v="0"/>
    <n v="1.0767609026395535"/>
    <n v="1.5409507666230065"/>
    <n v="0.93614743569341186"/>
    <n v="0"/>
    <n v="0"/>
    <n v="0"/>
    <n v="0"/>
    <n v="0"/>
    <n v="0"/>
    <n v="0"/>
    <m/>
    <n v="0"/>
    <n v="0"/>
    <n v="0"/>
    <n v="0"/>
    <n v="0"/>
    <n v="0"/>
    <x v="0"/>
    <m/>
    <x v="7"/>
    <x v="4"/>
    <s v="No root cause"/>
    <s v="No root cause"/>
    <s v=" "/>
  </r>
  <r>
    <s v="Wotutu-IHS"/>
    <s v="SUO_127"/>
    <s v="SUD-OUEST"/>
    <s v="IHS"/>
    <s v="Grid-Gen"/>
    <s v="SUD-OUEST"/>
    <s v="Wotutu"/>
    <s v="Huawei"/>
    <n v="0"/>
    <n v="0"/>
    <n v="0"/>
    <n v="0"/>
    <n v="0"/>
    <n v="0"/>
    <n v="0"/>
    <n v="0"/>
    <n v="0"/>
    <n v="0"/>
    <n v="0"/>
    <n v="0"/>
    <n v="0"/>
    <n v="0"/>
    <n v="0.63726518335887306"/>
    <n v="0"/>
    <n v="0.88634988713962437"/>
    <n v="0"/>
    <n v="0"/>
    <n v="0"/>
    <n v="0"/>
    <n v="0"/>
    <n v="0"/>
    <n v="0"/>
    <m/>
    <n v="0"/>
    <n v="0"/>
    <n v="0"/>
    <n v="0"/>
    <n v="0"/>
    <n v="0"/>
    <x v="2"/>
    <m/>
    <x v="7"/>
    <x v="4"/>
    <s v="No root cause"/>
    <s v="No root cause"/>
    <s v=" "/>
  </r>
  <r>
    <s v="Maroua-Djoudandou"/>
    <s v="EXN_090"/>
    <s v="Maroua"/>
    <s v="IHS"/>
    <s v="Grid-Gen"/>
    <s v="EXTREME-NORD"/>
    <s v="Maroua"/>
    <s v="Huawei"/>
    <n v="0.80917750326025228"/>
    <n v="0.59282016819192251"/>
    <n v="3.83454183824012E-3"/>
    <n v="0.40098606581001212"/>
    <n v="0"/>
    <n v="0"/>
    <n v="0.31862367414027781"/>
    <n v="0.16948674925021329"/>
    <n v="0.16024817868180222"/>
    <n v="0.32067470814677845"/>
    <n v="0.83728558668846831"/>
    <n v="0.68067576398341478"/>
    <n v="0"/>
    <n v="0.15445177822864858"/>
    <n v="0.68067576398341467"/>
    <n v="0.80630605565115165"/>
    <n v="0.8840669971149977"/>
    <n v="0"/>
    <n v="0"/>
    <n v="0"/>
    <n v="0"/>
    <n v="0"/>
    <n v="0"/>
    <n v="1.1771151689481299E-2"/>
    <m/>
    <n v="1.0255170032502646E-2"/>
    <n v="0"/>
    <n v="0"/>
    <n v="0"/>
    <n v="0"/>
    <n v="0"/>
    <x v="0"/>
    <m/>
    <x v="7"/>
    <x v="4"/>
    <s v="No root cause"/>
    <s v="No root cause"/>
    <s v=" "/>
  </r>
  <r>
    <s v="Sedek"/>
    <s v="EXN_218"/>
    <s v="EXTREME-NORD"/>
    <s v="IHS"/>
    <s v="Hybrid-Gen"/>
    <s v="EXTREME-NORD"/>
    <s v="Sedek"/>
    <s v="Huawei"/>
    <n v="0"/>
    <n v="0"/>
    <n v="0"/>
    <n v="0"/>
    <n v="0"/>
    <n v="0"/>
    <n v="0"/>
    <n v="0"/>
    <n v="0"/>
    <n v="0"/>
    <n v="0"/>
    <n v="0"/>
    <n v="0"/>
    <n v="5.3505234952187716E-3"/>
    <n v="0.10035798569198678"/>
    <n v="1.35353976366381"/>
    <n v="0.80182945099348502"/>
    <n v="0"/>
    <n v="0"/>
    <n v="0"/>
    <n v="0"/>
    <n v="0"/>
    <n v="0"/>
    <n v="0"/>
    <m/>
    <n v="0"/>
    <n v="0"/>
    <n v="0"/>
    <n v="0"/>
    <n v="0"/>
    <n v="0"/>
    <x v="2"/>
    <m/>
    <x v="7"/>
    <x v="4"/>
    <s v="No root cause"/>
    <s v="No root cause"/>
    <s v=" "/>
  </r>
  <r>
    <s v="Gabarairou"/>
    <s v="EXN_210"/>
    <s v="EXTREME-NORD"/>
    <s v="IHS"/>
    <s v="Hybrid-Gen"/>
    <s v="EXTREME-NORD"/>
    <s v="Moulvoudaye"/>
    <s v="Huawei"/>
    <n v="0"/>
    <n v="0"/>
    <n v="0"/>
    <n v="0"/>
    <n v="0"/>
    <n v="0"/>
    <n v="0"/>
    <n v="0"/>
    <n v="0"/>
    <n v="0"/>
    <n v="0"/>
    <n v="0"/>
    <n v="0"/>
    <n v="4.4587695793489755E-3"/>
    <n v="9.7896744884186135E-2"/>
    <n v="1.3535754338204451"/>
    <n v="0.80115171801742413"/>
    <n v="0"/>
    <n v="0"/>
    <n v="0"/>
    <n v="0"/>
    <n v="0"/>
    <n v="0"/>
    <n v="0"/>
    <m/>
    <n v="0"/>
    <n v="0"/>
    <n v="0"/>
    <n v="0"/>
    <n v="0"/>
    <n v="0"/>
    <x v="2"/>
    <m/>
    <x v="7"/>
    <x v="4"/>
    <s v="No root cause"/>
    <s v="No root cause"/>
    <s v=" "/>
  </r>
  <r>
    <s v="Tibati-Market-MTN-IHS"/>
    <s v="ADM_105"/>
    <s v="ADAMAOUA"/>
    <s v="IHS"/>
    <s v="Grid-Gen"/>
    <s v="ADAMAOUA"/>
    <s v="Tibati"/>
    <s v="Huawei"/>
    <n v="0"/>
    <n v="0"/>
    <n v="0"/>
    <n v="0"/>
    <n v="0"/>
    <n v="0"/>
    <n v="0"/>
    <n v="0"/>
    <n v="0"/>
    <n v="0"/>
    <n v="0"/>
    <n v="0"/>
    <n v="0"/>
    <n v="0"/>
    <n v="0"/>
    <n v="0"/>
    <n v="0.77564755602354785"/>
    <n v="0"/>
    <n v="0"/>
    <n v="0"/>
    <n v="0"/>
    <n v="0"/>
    <n v="0"/>
    <n v="0"/>
    <m/>
    <n v="0"/>
    <n v="0"/>
    <n v="0"/>
    <n v="0"/>
    <n v="0"/>
    <n v="0"/>
    <x v="0"/>
    <m/>
    <x v="7"/>
    <x v="4"/>
    <s v="No root cause"/>
    <s v="No root cause"/>
    <s v=" "/>
  </r>
  <r>
    <s v="Moulvouday"/>
    <s v="EXN_038"/>
    <s v="EXTREME-NORD"/>
    <s v="IHS"/>
    <s v="Solar-Gen"/>
    <s v="EXTREME-NORD"/>
    <s v="Moulvoudaye"/>
    <s v="Huawei"/>
    <n v="0"/>
    <n v="0"/>
    <n v="0"/>
    <n v="0"/>
    <n v="0"/>
    <n v="0"/>
    <n v="0"/>
    <n v="0"/>
    <n v="0"/>
    <n v="0"/>
    <n v="0"/>
    <n v="0"/>
    <n v="0"/>
    <n v="1.5413253032676717"/>
    <n v="1.8097967371794323"/>
    <n v="9.4347564299024338E-3"/>
    <n v="0.76667651162989769"/>
    <n v="0"/>
    <n v="0"/>
    <n v="0"/>
    <n v="0"/>
    <n v="0"/>
    <n v="0"/>
    <n v="0"/>
    <m/>
    <n v="0"/>
    <n v="0"/>
    <n v="0"/>
    <n v="0"/>
    <n v="0"/>
    <n v="0"/>
    <x v="2"/>
    <m/>
    <x v="7"/>
    <x v="4"/>
    <s v="No root cause"/>
    <s v="No root cause"/>
    <s v=" "/>
  </r>
  <r>
    <s v="Tibati-II"/>
    <s v="ADM_044"/>
    <s v="ADAMAOUA"/>
    <s v="IHS"/>
    <s v="Grid-Gen"/>
    <s v="ADAMAOUA"/>
    <s v="Tibati"/>
    <s v="Huawei"/>
    <n v="0"/>
    <n v="0"/>
    <n v="0"/>
    <n v="0"/>
    <n v="0"/>
    <n v="0"/>
    <n v="0"/>
    <n v="0"/>
    <n v="0"/>
    <n v="0"/>
    <n v="0"/>
    <n v="0"/>
    <n v="0"/>
    <n v="0"/>
    <n v="0"/>
    <n v="0"/>
    <n v="0.7279922267594664"/>
    <n v="0"/>
    <n v="0"/>
    <n v="0"/>
    <n v="0"/>
    <n v="0"/>
    <n v="0"/>
    <n v="0"/>
    <m/>
    <n v="0"/>
    <n v="0"/>
    <n v="0"/>
    <n v="0"/>
    <n v="0"/>
    <n v="0"/>
    <x v="0"/>
    <m/>
    <x v="7"/>
    <x v="4"/>
    <s v="No root cause"/>
    <s v="No root cause"/>
    <s v=" "/>
  </r>
  <r>
    <s v="Tignere"/>
    <s v="ADM_011"/>
    <s v="ADAMAOUA"/>
    <s v="IHS"/>
    <s v="Grid-Gen"/>
    <s v="ADAMAOUA"/>
    <s v="Tignere"/>
    <s v="Huawei"/>
    <n v="0"/>
    <n v="0"/>
    <n v="0"/>
    <n v="0"/>
    <n v="0"/>
    <n v="0"/>
    <n v="0"/>
    <n v="0"/>
    <n v="0"/>
    <n v="0"/>
    <n v="0"/>
    <n v="0"/>
    <n v="0"/>
    <n v="0"/>
    <n v="0"/>
    <n v="6.8486700738800296E-2"/>
    <n v="0.72553098595166565"/>
    <n v="0"/>
    <n v="0"/>
    <n v="0"/>
    <n v="0"/>
    <n v="0"/>
    <n v="0"/>
    <n v="0"/>
    <m/>
    <n v="0"/>
    <n v="0"/>
    <n v="0"/>
    <n v="0"/>
    <n v="0"/>
    <n v="0"/>
    <x v="0"/>
    <m/>
    <x v="7"/>
    <x v="4"/>
    <s v="No root cause"/>
    <s v="No root cause"/>
    <s v=" "/>
  </r>
  <r>
    <s v="Loe-MTN"/>
    <s v="SUO_043"/>
    <s v="SUD-OUEST"/>
    <s v="IHS"/>
    <s v="Gen Only"/>
    <s v="SUD-OUEST"/>
    <s v="Loe"/>
    <s v="Huawei"/>
    <n v="0"/>
    <n v="0"/>
    <n v="0"/>
    <n v="0"/>
    <n v="0"/>
    <n v="0"/>
    <n v="0"/>
    <n v="0"/>
    <n v="0"/>
    <n v="0"/>
    <n v="0"/>
    <n v="0"/>
    <n v="0"/>
    <n v="1.1776323862193345"/>
    <n v="1.3863206376111838"/>
    <n v="1.5889627974534359"/>
    <n v="0.71258271909323623"/>
    <n v="0"/>
    <n v="0"/>
    <n v="0"/>
    <n v="0"/>
    <n v="0"/>
    <n v="0"/>
    <n v="0"/>
    <m/>
    <n v="0"/>
    <n v="0"/>
    <n v="0"/>
    <n v="0"/>
    <n v="0"/>
    <n v="0"/>
    <x v="2"/>
    <m/>
    <x v="7"/>
    <x v="4"/>
    <s v="No root cause"/>
    <s v="No root cause"/>
    <s v=" "/>
  </r>
  <r>
    <s v="Mvog-Manga"/>
    <s v="CTR_378"/>
    <s v="Yaounde"/>
    <s v="IHS"/>
    <s v="Grid-Gen"/>
    <s v="CENTRE"/>
    <s v="Yaounde"/>
    <s v="ZTE"/>
    <n v="0"/>
    <n v="0"/>
    <n v="0"/>
    <n v="0.61568473859482431"/>
    <n v="0"/>
    <n v="0"/>
    <n v="0"/>
    <n v="0"/>
    <n v="0"/>
    <n v="0"/>
    <n v="0"/>
    <n v="0"/>
    <n v="0"/>
    <n v="0"/>
    <n v="0"/>
    <n v="1.0841409056795452"/>
    <n v="0.65636655223680562"/>
    <n v="0"/>
    <n v="0"/>
    <n v="0"/>
    <n v="0"/>
    <n v="0"/>
    <n v="0"/>
    <n v="0"/>
    <m/>
    <n v="0"/>
    <n v="0"/>
    <n v="0"/>
    <n v="0"/>
    <n v="0"/>
    <n v="0"/>
    <x v="0"/>
    <m/>
    <x v="7"/>
    <x v="4"/>
    <s v="No root cause"/>
    <s v="No root cause"/>
    <s v=" "/>
  </r>
  <r>
    <s v="Berore-IHS"/>
    <s v="NRO_086"/>
    <s v="NORD-OUEST"/>
    <s v="IHS"/>
    <s v="Gen Only"/>
    <s v="NORD-OUEST"/>
    <s v="Berore"/>
    <s v="Huawei"/>
    <n v="0"/>
    <n v="0"/>
    <n v="0"/>
    <n v="0"/>
    <n v="0"/>
    <n v="0"/>
    <n v="0"/>
    <n v="0"/>
    <n v="0"/>
    <n v="0"/>
    <n v="0"/>
    <n v="0"/>
    <n v="0"/>
    <n v="3.5137779547017547"/>
    <n v="1.3585157505143637"/>
    <n v="1.2956649345238604"/>
    <n v="0.65313840306135551"/>
    <n v="0"/>
    <n v="0"/>
    <n v="0"/>
    <n v="0"/>
    <n v="0"/>
    <n v="0"/>
    <n v="0"/>
    <m/>
    <n v="0"/>
    <n v="0"/>
    <n v="0"/>
    <n v="0"/>
    <n v="0"/>
    <n v="0"/>
    <x v="2"/>
    <m/>
    <x v="7"/>
    <x v="4"/>
    <s v="No root cause"/>
    <s v="No root cause"/>
    <s v="(05-11-2026   incident ) impacted by  SUO_030_N_Bachuo-Ntai ,  Indeterminer || Action : sans action   ;    "/>
  </r>
  <r>
    <s v="Mutengene-Qter8"/>
    <s v="SUO_064"/>
    <s v="SUD-OUEST"/>
    <s v="IHS"/>
    <s v="Grid-Gen"/>
    <s v="SUD-OUEST"/>
    <s v="Mutengene"/>
    <s v="Huawei"/>
    <n v="0"/>
    <n v="0"/>
    <n v="0"/>
    <n v="0"/>
    <n v="0"/>
    <n v="0"/>
    <n v="0"/>
    <n v="0"/>
    <n v="0"/>
    <n v="0"/>
    <n v="0"/>
    <n v="0"/>
    <n v="0"/>
    <n v="0"/>
    <n v="7.8024722272160449"/>
    <n v="10.29308740900543"/>
    <n v="0.65287087688659462"/>
    <n v="0"/>
    <n v="0"/>
    <n v="0"/>
    <n v="0"/>
    <n v="0"/>
    <n v="0"/>
    <n v="0"/>
    <m/>
    <n v="0"/>
    <n v="0"/>
    <n v="0"/>
    <n v="0"/>
    <n v="0"/>
    <n v="0"/>
    <x v="2"/>
    <m/>
    <x v="7"/>
    <x v="4"/>
    <s v="No root cause"/>
    <s v="No root cause"/>
    <s v=" "/>
  </r>
  <r>
    <s v="Mutengene-E-Police"/>
    <s v="SUO_164"/>
    <s v="SUD-OUEST"/>
    <s v="CAMUSAT"/>
    <s v="Hybrid Solar - S1"/>
    <s v="SUD-OUEST"/>
    <s v="Mutengene"/>
    <s v="Huawei"/>
    <n v="0"/>
    <n v="0"/>
    <n v="0"/>
    <n v="0"/>
    <n v="0"/>
    <n v="0"/>
    <n v="0"/>
    <n v="0"/>
    <n v="0"/>
    <n v="0"/>
    <n v="0"/>
    <n v="0"/>
    <n v="0"/>
    <n v="1.4981465786612564E-3"/>
    <n v="7.7486816310107791"/>
    <n v="10.071878932634769"/>
    <n v="0.64411385343275318"/>
    <n v="0"/>
    <n v="0"/>
    <n v="0"/>
    <n v="0"/>
    <n v="0"/>
    <n v="0"/>
    <n v="0"/>
    <m/>
    <n v="0"/>
    <n v="0"/>
    <n v="0"/>
    <n v="0"/>
    <n v="0"/>
    <n v="0"/>
    <x v="2"/>
    <m/>
    <x v="7"/>
    <x v="4"/>
    <s v="No root cause"/>
    <s v="No root cause"/>
    <s v=" "/>
  </r>
  <r>
    <s v="Mankouotmbou"/>
    <s v="OST_245"/>
    <s v="OUEST"/>
    <s v="CAMUSAT"/>
    <s v="Hybrid Solar - S3"/>
    <s v="OUEST"/>
    <s v="Mankouotmbou"/>
    <s v="NOKIA"/>
    <n v="0"/>
    <n v="0"/>
    <n v="0"/>
    <n v="0"/>
    <n v="0"/>
    <n v="0"/>
    <n v="0"/>
    <n v="0"/>
    <n v="0"/>
    <n v="0"/>
    <n v="0"/>
    <n v="8.8247967514475043E-2"/>
    <n v="0"/>
    <n v="0"/>
    <n v="8.8247967514475043E-2"/>
    <n v="0"/>
    <n v="0.61493566530549348"/>
    <n v="1.6612840400304767"/>
    <n v="0"/>
    <n v="0"/>
    <n v="0"/>
    <n v="0"/>
    <n v="0"/>
    <n v="0"/>
    <m/>
    <n v="3.7703355562975001E-2"/>
    <n v="0"/>
    <n v="0"/>
    <n v="0"/>
    <n v="0"/>
    <n v="0"/>
    <x v="0"/>
    <m/>
    <x v="7"/>
    <x v="4"/>
    <s v="No root cause"/>
    <s v="No root cause"/>
    <s v=" "/>
  </r>
  <r>
    <s v="Borongo"/>
    <s v="ADM_162"/>
    <s v="ADAMAOUA"/>
    <s v="CAMUSAT"/>
    <s v="Bad Grid + GE"/>
    <s v="ADAMAOUA"/>
    <s v="Borongo"/>
    <s v="Huawei"/>
    <n v="0"/>
    <n v="0"/>
    <n v="0"/>
    <n v="0"/>
    <n v="0"/>
    <n v="0"/>
    <n v="0"/>
    <n v="0"/>
    <n v="0"/>
    <n v="0"/>
    <n v="0"/>
    <n v="0"/>
    <n v="0"/>
    <n v="0"/>
    <n v="0"/>
    <n v="1.8905183016439665E-2"/>
    <n v="0.56940271036118173"/>
    <n v="0"/>
    <n v="0"/>
    <n v="0"/>
    <n v="0"/>
    <n v="0"/>
    <n v="0"/>
    <n v="0"/>
    <m/>
    <n v="0"/>
    <n v="0"/>
    <n v="0"/>
    <n v="0"/>
    <n v="0"/>
    <n v="0"/>
    <x v="0"/>
    <m/>
    <x v="7"/>
    <x v="4"/>
    <s v="No root cause"/>
    <s v="No root cause"/>
    <s v=" "/>
  </r>
  <r>
    <s v="Djoa-IHS"/>
    <s v="ADM_187"/>
    <s v="ADAMAOUA"/>
    <m/>
    <m/>
    <s v="ADAMAOUA"/>
    <s v="Tibati"/>
    <s v="Huawei"/>
    <n v="0"/>
    <n v="0"/>
    <n v="0"/>
    <n v="0"/>
    <n v="0"/>
    <n v="0"/>
    <n v="0"/>
    <n v="0"/>
    <n v="0"/>
    <n v="0"/>
    <n v="0"/>
    <n v="0"/>
    <n v="0"/>
    <n v="0"/>
    <n v="0"/>
    <n v="6.2137412857807335E-2"/>
    <n v="0.4348905496913818"/>
    <n v="0"/>
    <n v="0"/>
    <n v="0"/>
    <n v="0"/>
    <n v="0"/>
    <n v="0"/>
    <n v="0"/>
    <m/>
    <n v="0"/>
    <n v="0"/>
    <n v="0"/>
    <n v="0"/>
    <n v="0"/>
    <n v="0"/>
    <x v="0"/>
    <m/>
    <x v="7"/>
    <x v="4"/>
    <s v="No root cause"/>
    <s v="No root cause"/>
    <s v=" "/>
  </r>
  <r>
    <s v="Ngd-Trouamala"/>
    <s v="ADM_058"/>
    <s v="Ngaoundere"/>
    <s v="IHS"/>
    <s v="Grid-Gen"/>
    <s v="ADAMAOUA"/>
    <s v="Ngaoundere"/>
    <s v="Huawei"/>
    <n v="1.7971695017307163"/>
    <n v="0.8496631310407412"/>
    <n v="0"/>
    <n v="0"/>
    <n v="0"/>
    <n v="0"/>
    <n v="0.46317698390277162"/>
    <n v="0"/>
    <n v="0.22133332191888319"/>
    <n v="0.67705524308498344"/>
    <n v="0.98651168697011982"/>
    <n v="0"/>
    <n v="0.50589199647293492"/>
    <n v="0"/>
    <n v="0"/>
    <n v="0"/>
    <n v="0.39394120987464076"/>
    <n v="6.5633088208016943E-2"/>
    <n v="0"/>
    <n v="0"/>
    <n v="0"/>
    <n v="0"/>
    <n v="0"/>
    <n v="0"/>
    <m/>
    <n v="0"/>
    <n v="0"/>
    <n v="0"/>
    <n v="0"/>
    <n v="0"/>
    <n v="0"/>
    <x v="0"/>
    <m/>
    <x v="7"/>
    <x v="4"/>
    <s v="No root cause"/>
    <s v="No root cause"/>
    <s v=" "/>
  </r>
  <r>
    <s v="Mile4"/>
    <s v="SUO_021"/>
    <s v="SUD-OUEST"/>
    <s v="IHS"/>
    <s v="Grid-Gen"/>
    <s v="SUD-OUEST"/>
    <s v="Limbe"/>
    <s v="Huawei"/>
    <n v="0"/>
    <n v="0"/>
    <n v="0"/>
    <n v="0"/>
    <n v="0"/>
    <n v="0"/>
    <n v="0"/>
    <n v="0"/>
    <n v="0"/>
    <n v="0"/>
    <n v="0"/>
    <n v="0"/>
    <n v="0"/>
    <n v="0"/>
    <n v="0"/>
    <n v="0"/>
    <n v="0.33690462941560873"/>
    <n v="0"/>
    <n v="0"/>
    <n v="0"/>
    <n v="0"/>
    <n v="0"/>
    <n v="0"/>
    <n v="0"/>
    <m/>
    <n v="0"/>
    <n v="0"/>
    <n v="0"/>
    <n v="0"/>
    <n v="0"/>
    <n v="0"/>
    <x v="0"/>
    <m/>
    <x v="7"/>
    <x v="4"/>
    <s v="No root cause"/>
    <s v="No root cause"/>
    <s v=" "/>
  </r>
  <r>
    <s v="Bonjongo"/>
    <s v="SUO_131"/>
    <s v="SUD-OUEST"/>
    <s v="IHS"/>
    <s v="Grid-Gen"/>
    <s v="SUD-OUEST"/>
    <s v="Bonjongo"/>
    <s v="NOKIA"/>
    <n v="0"/>
    <n v="0.65853529892792617"/>
    <n v="0"/>
    <n v="0"/>
    <n v="0.34235795956480369"/>
    <n v="6.8388598076999124E-2"/>
    <n v="0.16227141690168898"/>
    <n v="0.17326807194652988"/>
    <n v="3.5283456170889974E-2"/>
    <n v="0"/>
    <n v="0"/>
    <n v="4.2981290289441922"/>
    <n v="3.2000428650187351"/>
    <n v="2.7929554294258812"/>
    <n v="4.2981290289441914"/>
    <n v="1.0861562695294168E-2"/>
    <n v="0.33642308230103907"/>
    <n v="0"/>
    <n v="0"/>
    <n v="0"/>
    <n v="0"/>
    <n v="0"/>
    <n v="0"/>
    <n v="0"/>
    <m/>
    <n v="0"/>
    <n v="0"/>
    <n v="0"/>
    <n v="0"/>
    <n v="0"/>
    <n v="0"/>
    <x v="2"/>
    <m/>
    <x v="7"/>
    <x v="4"/>
    <s v="No root cause"/>
    <s v="No root cause"/>
    <s v=" "/>
  </r>
  <r>
    <s v="Ndop-Kake-Hill"/>
    <s v="NRO_137"/>
    <s v="NORD-OUEST"/>
    <s v="IHS"/>
    <s v="Grid-Gen"/>
    <s v="NORD-OUEST"/>
    <s v="Ndop"/>
    <s v="Huawei"/>
    <n v="0"/>
    <n v="0"/>
    <n v="0"/>
    <n v="0"/>
    <n v="0"/>
    <n v="0"/>
    <n v="0"/>
    <n v="0"/>
    <n v="0"/>
    <n v="0"/>
    <n v="0"/>
    <n v="0"/>
    <n v="0"/>
    <n v="0"/>
    <n v="0"/>
    <n v="0"/>
    <n v="0.32750554314234098"/>
    <n v="0"/>
    <n v="0"/>
    <n v="0"/>
    <n v="0"/>
    <n v="0"/>
    <n v="0"/>
    <n v="0"/>
    <m/>
    <n v="0"/>
    <n v="0"/>
    <n v="0"/>
    <n v="0"/>
    <n v="0"/>
    <n v="0"/>
    <x v="2"/>
    <m/>
    <x v="7"/>
    <x v="4"/>
    <s v="No root cause"/>
    <s v="No root cause"/>
    <s v=" "/>
  </r>
  <r>
    <s v="Koundoum"/>
    <s v="OST_252"/>
    <s v="OUEST"/>
    <s v="IHS"/>
    <s v="Gen-Lithium"/>
    <s v="OUEST"/>
    <s v="Koundoum"/>
    <s v="Huawei"/>
    <n v="0"/>
    <n v="0"/>
    <n v="0"/>
    <n v="0"/>
    <n v="0"/>
    <n v="0"/>
    <n v="0"/>
    <n v="0"/>
    <n v="0"/>
    <n v="0"/>
    <n v="0"/>
    <n v="0"/>
    <n v="0"/>
    <n v="4.923123678420696"/>
    <n v="3.8270332702684962"/>
    <n v="0.18339811033778214"/>
    <n v="0.29916560369599893"/>
    <n v="0"/>
    <n v="0"/>
    <n v="0"/>
    <n v="0"/>
    <n v="0"/>
    <n v="0"/>
    <n v="0"/>
    <m/>
    <n v="0"/>
    <n v="0"/>
    <n v="0"/>
    <n v="0"/>
    <n v="0"/>
    <n v="0"/>
    <x v="0"/>
    <m/>
    <x v="7"/>
    <x v="4"/>
    <s v="No root cause"/>
    <s v="No root cause"/>
    <s v=" "/>
  </r>
  <r>
    <s v="Mutengene"/>
    <s v="SUO_005"/>
    <s v="SUD-OUEST"/>
    <s v="IHS"/>
    <s v="Grid-Gen"/>
    <s v="SUD-OUEST"/>
    <s v="Mutengene"/>
    <s v="Huawei"/>
    <n v="0"/>
    <n v="0"/>
    <n v="0"/>
    <n v="0"/>
    <n v="0"/>
    <n v="0"/>
    <n v="0"/>
    <n v="0"/>
    <n v="0"/>
    <n v="0"/>
    <n v="0"/>
    <n v="0"/>
    <n v="0"/>
    <n v="0"/>
    <n v="4.0251988254530824"/>
    <n v="4.6363356190769709"/>
    <n v="0.2968113733581027"/>
    <n v="0"/>
    <n v="0"/>
    <n v="0"/>
    <n v="0"/>
    <n v="0"/>
    <n v="0"/>
    <n v="0"/>
    <m/>
    <n v="0"/>
    <n v="0"/>
    <n v="0"/>
    <n v="0"/>
    <n v="0"/>
    <n v="0"/>
    <x v="2"/>
    <m/>
    <x v="7"/>
    <x v="4"/>
    <s v="No root cause"/>
    <s v="No root cause"/>
    <s v=" "/>
  </r>
  <r>
    <s v="Tinto"/>
    <s v="SUO_040"/>
    <s v="SUD-OUEST"/>
    <s v="IHS"/>
    <s v="Gen Only"/>
    <s v="SUD-OUEST"/>
    <s v="Tinto"/>
    <s v="Huawei"/>
    <n v="0"/>
    <n v="0"/>
    <n v="0"/>
    <n v="0"/>
    <n v="0"/>
    <n v="0"/>
    <n v="0"/>
    <n v="0"/>
    <n v="0"/>
    <n v="0"/>
    <n v="0"/>
    <n v="0"/>
    <n v="0"/>
    <n v="2.3405865029834523"/>
    <n v="2.9191564435997752"/>
    <n v="2.8668639939731699"/>
    <n v="0.25286574038403914"/>
    <n v="0"/>
    <n v="0"/>
    <n v="0"/>
    <n v="0"/>
    <n v="0"/>
    <n v="0"/>
    <n v="0"/>
    <m/>
    <n v="0"/>
    <n v="0"/>
    <n v="0"/>
    <n v="0"/>
    <n v="0"/>
    <n v="0"/>
    <x v="2"/>
    <m/>
    <x v="2"/>
    <x v="1"/>
    <s v="ACCESS-ISSUE"/>
    <s v="ACCESS-ISSUE"/>
    <s v="[OCM RAN -  11/05/2026] 11.05.2026: Acces Negociation Ongoing | Plan for  11/05/2026 _x000a_10.05.2026: Acces Negociation Ongoing_x000a_09.05.2026: Acces Negociation Ongoing. Update ASAP_x000a_08.05.26: FME is managing with level 0, update ASAP_x000a_08.05.26: Need FME on site to check RTN status and its antenna chain of its ODU; CM-20260508-00002466; FME Stanley is activated to check, update ASAP   ;   [OCM RAN -  11/05/2026] 11.05.2026: Acces Negociation Ongoing | Plan for  11/05/2026 _x000a_10.05.2026: Acces Negociation Ongoing_x000a_09.05.2026: Acces Negociation Ongoing. Update ASAP_x000a_08.05.26: FME is managing with level 0, update ASAP_x000a_08.05.26: Need FME on site to check RTN status and its antenna chain of its ODU; CM-20260508-00002466; FME Stanley is activated to check, update ASAP   ;   [OCM RAN 11-05-2026 18H UTC ] -&gt;..11.05.2026: Acces Negociation Ongoing | Plan for 12/05/2026 _x000a_10.05.2026: Acces Negociation Ongoing_x000a_09.05.2026: Acces Negociation Ongoing. Update ASAP_x000a_08.05.26: FME is managing with level 0, update ASAP_x000a_08.05.26: Need FME on site to check RTN status and its antenna chain of its ODU; CM-20260508-00002466; FME Stanley is activated to check, update ASAP   ;    "/>
  </r>
  <r>
    <s v="Limbe-Semme-Beach-MTN"/>
    <s v="SUO_082"/>
    <s v="SUD-OUEST"/>
    <s v="IHS"/>
    <s v="Grid-Gen"/>
    <s v="SUD-OUEST"/>
    <s v="Limbe"/>
    <s v="Huawei"/>
    <n v="0"/>
    <n v="0"/>
    <n v="0"/>
    <n v="0"/>
    <n v="0"/>
    <n v="0"/>
    <n v="0"/>
    <n v="0"/>
    <n v="0"/>
    <n v="0"/>
    <n v="0"/>
    <n v="0"/>
    <n v="0"/>
    <n v="0"/>
    <n v="0.29160353048942311"/>
    <n v="0"/>
    <n v="0.22463281140760144"/>
    <n v="0"/>
    <n v="0"/>
    <n v="0"/>
    <n v="0"/>
    <n v="0"/>
    <n v="0"/>
    <n v="0"/>
    <m/>
    <n v="0"/>
    <n v="0"/>
    <n v="0"/>
    <n v="0"/>
    <n v="0"/>
    <n v="0"/>
    <x v="0"/>
    <m/>
    <x v="7"/>
    <x v="4"/>
    <s v="No root cause"/>
    <s v="No root cause"/>
    <s v=" "/>
  </r>
  <r>
    <s v="Emana-Lycee2-MTN-IHS"/>
    <s v="CTR_518"/>
    <s v="Yaounde"/>
    <s v="IHS"/>
    <s v="Grid-Gen"/>
    <s v="CENTRE"/>
    <s v="Yaounde"/>
    <s v="ZTE"/>
    <n v="0"/>
    <n v="0"/>
    <n v="0"/>
    <n v="0"/>
    <n v="0"/>
    <n v="0"/>
    <n v="0"/>
    <n v="0"/>
    <n v="0"/>
    <n v="0"/>
    <n v="0"/>
    <n v="2.4255706511662188E-3"/>
    <n v="0"/>
    <n v="0"/>
    <n v="0.1308202994580995"/>
    <n v="0.26007111202426669"/>
    <n v="0.21744527484569121"/>
    <n v="0"/>
    <n v="0"/>
    <n v="0"/>
    <n v="0"/>
    <n v="0"/>
    <n v="0"/>
    <n v="0.26247884759711543"/>
    <m/>
    <n v="0"/>
    <n v="0"/>
    <n v="0"/>
    <n v="0"/>
    <n v="0"/>
    <n v="0"/>
    <x v="0"/>
    <m/>
    <x v="7"/>
    <x v="4"/>
    <s v="No root cause"/>
    <s v="No root cause"/>
    <s v=" "/>
  </r>
  <r>
    <s v="Logone-Birni"/>
    <s v="EXN_051"/>
    <s v="EXTREME-NORD"/>
    <s v="IHS"/>
    <s v="Solar-Gen"/>
    <s v="EXTREME-NORD"/>
    <s v="Logone-Birni"/>
    <s v="Huawei"/>
    <n v="0"/>
    <n v="0"/>
    <n v="0"/>
    <n v="0"/>
    <n v="0"/>
    <n v="0"/>
    <n v="0"/>
    <n v="0"/>
    <n v="0"/>
    <n v="0"/>
    <n v="0"/>
    <n v="0"/>
    <n v="0"/>
    <n v="0.96122154591605258"/>
    <n v="0"/>
    <n v="0"/>
    <n v="0.2127368141698984"/>
    <n v="0"/>
    <n v="0"/>
    <n v="0"/>
    <n v="0"/>
    <n v="0"/>
    <n v="0"/>
    <n v="0"/>
    <m/>
    <n v="0"/>
    <n v="0"/>
    <n v="0"/>
    <n v="0"/>
    <n v="0"/>
    <n v="0"/>
    <x v="2"/>
    <m/>
    <x v="7"/>
    <x v="4"/>
    <s v="No root cause"/>
    <s v="No root cause"/>
    <s v=" "/>
  </r>
  <r>
    <s v="Boudva-IHS"/>
    <s v="NRD_092"/>
    <s v="NORD"/>
    <s v="IHS"/>
    <s v="Gen Only"/>
    <s v="NORD"/>
    <s v="Boudva"/>
    <s v="Huawei"/>
    <n v="0"/>
    <n v="0"/>
    <n v="0"/>
    <n v="0"/>
    <n v="0"/>
    <n v="0"/>
    <n v="0"/>
    <n v="0"/>
    <n v="0"/>
    <n v="0"/>
    <n v="0"/>
    <n v="0"/>
    <n v="0"/>
    <n v="7.2232067185453427E-2"/>
    <n v="0.87250986636532524"/>
    <n v="0.20635185613227067"/>
    <n v="0.20207143733609562"/>
    <n v="0"/>
    <n v="0"/>
    <n v="0"/>
    <n v="0"/>
    <n v="0"/>
    <n v="0"/>
    <n v="0"/>
    <m/>
    <n v="0"/>
    <n v="0"/>
    <n v="0"/>
    <n v="0"/>
    <n v="0"/>
    <n v="0"/>
    <x v="0"/>
    <m/>
    <x v="7"/>
    <x v="4"/>
    <s v="No root cause"/>
    <s v="No root cause"/>
    <s v=" "/>
  </r>
  <r>
    <s v="Ashum-MTN"/>
    <s v="SUO_089"/>
    <s v="SUD-OUEST"/>
    <s v="IHS"/>
    <s v="Gen Only"/>
    <s v="SUD-OUEST"/>
    <s v="Ashum"/>
    <s v="Huawei"/>
    <n v="0"/>
    <n v="0"/>
    <n v="0"/>
    <n v="0"/>
    <n v="0"/>
    <n v="0"/>
    <n v="0"/>
    <n v="0"/>
    <n v="0"/>
    <n v="0"/>
    <n v="0"/>
    <n v="0"/>
    <n v="0"/>
    <n v="1.5613540962181074"/>
    <n v="1.9450401360602456"/>
    <n v="1.9130975107937893"/>
    <n v="0.1673465398521258"/>
    <n v="0"/>
    <n v="0"/>
    <n v="0"/>
    <n v="0"/>
    <n v="0"/>
    <n v="0"/>
    <n v="0"/>
    <m/>
    <n v="0"/>
    <n v="0"/>
    <n v="0"/>
    <n v="0"/>
    <n v="0"/>
    <n v="0"/>
    <x v="0"/>
    <m/>
    <x v="2"/>
    <x v="1"/>
    <s v="ACCESS-ISSUE"/>
    <s v="ACCESS-ISSUE"/>
    <s v="[OCM RAN -  11/05/2026] Impacted by SUO_040_H_Tinto (TX issue)   ;   [OCM RAN -  11/05/2026] Impacted by SUO_040_H_Tinto (TX issue)   ;   [OCM RAN 11-05-2026 18H UTC ] -&gt;..Impacted by SUO_040_H_Tinto (TX issue)   ;    "/>
  </r>
  <r>
    <s v="Nyamboya-MTN"/>
    <s v="ADM_179"/>
    <s v="ADAMAOUA"/>
    <m/>
    <m/>
    <s v="ADAMAOUA"/>
    <s v="Nyamboya"/>
    <s v="Huawei"/>
    <n v="0"/>
    <n v="0"/>
    <n v="0"/>
    <n v="0"/>
    <n v="0"/>
    <n v="0"/>
    <n v="0"/>
    <n v="0"/>
    <n v="0"/>
    <n v="0"/>
    <n v="0"/>
    <n v="0"/>
    <n v="0"/>
    <n v="0"/>
    <n v="0"/>
    <n v="0.89273484517725221"/>
    <n v="0.14847702699232093"/>
    <n v="0"/>
    <n v="0"/>
    <n v="0"/>
    <n v="0"/>
    <n v="0"/>
    <n v="0"/>
    <n v="0"/>
    <m/>
    <n v="0"/>
    <n v="0"/>
    <n v="0"/>
    <n v="0"/>
    <n v="0"/>
    <n v="0"/>
    <x v="0"/>
    <m/>
    <x v="7"/>
    <x v="4"/>
    <s v="No root cause"/>
    <s v="No root cause"/>
    <s v=" "/>
  </r>
  <r>
    <s v="H-Sawa"/>
    <s v="LIT_099"/>
    <s v="Douala"/>
    <s v="IHS"/>
    <s v="Grid-Gen (LL)"/>
    <s v="LITTORAL"/>
    <s v="Douala"/>
    <s v="ZTE"/>
    <n v="0"/>
    <n v="0"/>
    <n v="0"/>
    <n v="0"/>
    <n v="0"/>
    <n v="0"/>
    <n v="0"/>
    <n v="0"/>
    <n v="0"/>
    <n v="0"/>
    <n v="0"/>
    <n v="14.530844697845234"/>
    <n v="0"/>
    <n v="0"/>
    <n v="14.530844697845234"/>
    <n v="0"/>
    <n v="0.14767444846803848"/>
    <n v="0"/>
    <n v="0"/>
    <n v="0"/>
    <n v="0"/>
    <n v="0"/>
    <n v="0"/>
    <n v="0"/>
    <m/>
    <n v="0"/>
    <n v="0"/>
    <n v="0"/>
    <n v="0"/>
    <n v="0"/>
    <n v="0"/>
    <x v="0"/>
    <m/>
    <x v="7"/>
    <x v="4"/>
    <s v="No root cause"/>
    <s v="No root cause"/>
    <s v=" "/>
  </r>
  <r>
    <s v="Abom"/>
    <s v="CTR_263"/>
    <s v="Yaounde"/>
    <s v="IHS"/>
    <s v="Grid-Gen"/>
    <s v="CENTRE"/>
    <s v="Yaounde"/>
    <s v="ZTE"/>
    <n v="0"/>
    <n v="0"/>
    <n v="0"/>
    <n v="0"/>
    <n v="0"/>
    <n v="0"/>
    <n v="0"/>
    <n v="0"/>
    <n v="0"/>
    <n v="0"/>
    <n v="2.3861551280843987"/>
    <n v="0"/>
    <n v="0"/>
    <n v="0"/>
    <n v="0"/>
    <n v="0"/>
    <n v="0.1463189825159163"/>
    <n v="0"/>
    <n v="0"/>
    <n v="0"/>
    <n v="0"/>
    <n v="0"/>
    <n v="0"/>
    <n v="0"/>
    <m/>
    <n v="0"/>
    <n v="0"/>
    <n v="0"/>
    <n v="0"/>
    <n v="0"/>
    <n v="0"/>
    <x v="0"/>
    <m/>
    <x v="7"/>
    <x v="4"/>
    <s v="No root cause"/>
    <s v="No root cause"/>
    <s v=" "/>
  </r>
  <r>
    <s v="CTR_1052_Z_Santa-Barbara-Gottam-IHS"/>
    <s v="CTR_1052"/>
    <s v="Yaounde"/>
    <s v="IHS"/>
    <s v="Grid-Gen"/>
    <s v="CTR"/>
    <s v="Yaoundé"/>
    <s v="ZTE"/>
    <n v="0"/>
    <n v="0"/>
    <n v="0"/>
    <n v="0"/>
    <n v="0"/>
    <n v="0"/>
    <n v="0"/>
    <n v="0"/>
    <n v="0"/>
    <n v="3.289876381505167"/>
    <n v="0"/>
    <n v="3.887030473728216"/>
    <n v="0.78793592498423404"/>
    <s v=""/>
    <n v="3.8870304737282164"/>
    <n v="0.23820530600713991"/>
    <n v="0.12680740683668482"/>
    <n v="0"/>
    <n v="0"/>
    <n v="0"/>
    <n v="0"/>
    <n v="0"/>
    <n v="0"/>
    <n v="0.17503345860692376"/>
    <m/>
    <n v="0"/>
    <n v="0"/>
    <n v="0"/>
    <n v="0"/>
    <n v="0"/>
    <n v="0"/>
    <x v="0"/>
    <m/>
    <x v="7"/>
    <x v="4"/>
    <s v="No root cause"/>
    <s v="No root cause"/>
    <s v=" "/>
  </r>
  <r>
    <s v="Kosseoua"/>
    <s v="EXN_244"/>
    <s v="EXTREME-NORD"/>
    <s v="CAMUSAT"/>
    <s v="HGB"/>
    <s v="EXTREME-NORD"/>
    <s v="Kosseoua"/>
    <s v="Huawei"/>
    <n v="0"/>
    <n v="0"/>
    <n v="0"/>
    <n v="0"/>
    <n v="0"/>
    <n v="0"/>
    <n v="0"/>
    <n v="0"/>
    <n v="0"/>
    <n v="0"/>
    <n v="0"/>
    <n v="0"/>
    <n v="0"/>
    <n v="6.8487057440366623"/>
    <n v="7.9380009873499358"/>
    <n v="0.61051256588277958"/>
    <n v="0.11856760065404799"/>
    <n v="0"/>
    <n v="0"/>
    <n v="0"/>
    <n v="0"/>
    <n v="0"/>
    <n v="0"/>
    <n v="0"/>
    <m/>
    <n v="0"/>
    <n v="0"/>
    <n v="0"/>
    <n v="0"/>
    <n v="0"/>
    <n v="0"/>
    <x v="2"/>
    <m/>
    <x v="7"/>
    <x v="4"/>
    <s v="No root cause"/>
    <s v="No root cause"/>
    <s v=" "/>
  </r>
  <r>
    <s v="Mini_SS_AFD"/>
    <s v="CTR_737"/>
    <s v="Yaounde"/>
    <s v="CAMUSAT"/>
    <s v="Good Grid no GE - 8h"/>
    <s v="CENTRE"/>
    <s v="Yaounde"/>
    <s v="ZTE"/>
    <n v="0"/>
    <n v="0"/>
    <n v="0"/>
    <n v="0"/>
    <n v="0"/>
    <n v="0"/>
    <n v="0"/>
    <n v="0"/>
    <n v="0"/>
    <n v="0"/>
    <n v="0"/>
    <n v="0"/>
    <n v="3.3119740435404242E-2"/>
    <n v="4.9759868505534655E-2"/>
    <n v="0"/>
    <n v="6.4616488743925435E-2"/>
    <n v="8.987095964135805E-2"/>
    <n v="0"/>
    <n v="0"/>
    <n v="0"/>
    <n v="0"/>
    <n v="0"/>
    <n v="0"/>
    <n v="5.6002145916623919E-3"/>
    <m/>
    <n v="0"/>
    <n v="0"/>
    <n v="0"/>
    <n v="0"/>
    <n v="0"/>
    <n v="0"/>
    <x v="0"/>
    <m/>
    <x v="7"/>
    <x v="4"/>
    <s v="No root cause"/>
    <s v="No root cause"/>
    <s v=" "/>
  </r>
  <r>
    <s v="Fotouni-IHS"/>
    <s v="OST_153"/>
    <s v="OUEST"/>
    <s v="IHS"/>
    <s v="Hybrid-Gen"/>
    <s v="OUEST"/>
    <s v="Fotouni"/>
    <s v="Huawei"/>
    <n v="0"/>
    <n v="0"/>
    <n v="0"/>
    <n v="0"/>
    <n v="0"/>
    <n v="0"/>
    <n v="0"/>
    <n v="0"/>
    <n v="0"/>
    <n v="0"/>
    <n v="0"/>
    <n v="0"/>
    <n v="0"/>
    <n v="0.13957732291194033"/>
    <n v="0.10884748297106722"/>
    <n v="5.5288742783927303E-3"/>
    <n v="8.8729514629044645E-2"/>
    <n v="0"/>
    <n v="0"/>
    <n v="0"/>
    <n v="0"/>
    <n v="0"/>
    <n v="0"/>
    <n v="0"/>
    <m/>
    <n v="0"/>
    <n v="0"/>
    <n v="0"/>
    <n v="0"/>
    <n v="0"/>
    <n v="0"/>
    <x v="0"/>
    <m/>
    <x v="7"/>
    <x v="4"/>
    <s v="No root cause"/>
    <s v="No root cause"/>
    <s v=" "/>
  </r>
  <r>
    <s v="Ngaoundal3-IHS"/>
    <s v="ADM_119"/>
    <s v="Ngaoundere"/>
    <s v="IHS"/>
    <s v="Grid-Gen"/>
    <s v="ADAMAOUA"/>
    <s v="Ngaoundal"/>
    <s v="Huawei"/>
    <n v="0"/>
    <n v="0"/>
    <n v="0"/>
    <n v="0"/>
    <n v="0"/>
    <n v="0"/>
    <n v="0"/>
    <n v="0"/>
    <n v="0"/>
    <n v="0"/>
    <n v="0"/>
    <n v="0"/>
    <n v="0"/>
    <n v="3.8345418382401196E-3"/>
    <n v="1.6051570485656314E-3"/>
    <n v="4.8939454902934373E-2"/>
    <n v="6.2939991382090152E-2"/>
    <n v="0"/>
    <n v="0"/>
    <n v="0"/>
    <n v="0"/>
    <n v="0"/>
    <n v="0"/>
    <n v="0"/>
    <m/>
    <n v="0"/>
    <n v="0"/>
    <n v="0"/>
    <n v="0"/>
    <n v="0"/>
    <n v="0"/>
    <x v="0"/>
    <m/>
    <x v="8"/>
    <x v="5"/>
    <s v="MPR ISSUE"/>
    <s v="ACTIVE"/>
    <s v="(05-11-2026 groupe whatsapp  incident ) impacted by  ADM_010_H_Ngaoundal  MIB corrupted || Action :formatage de la carte flash et MIB Refresh   ;   [OCM RAN -  11/05/2026] Impacted by ADM_010_H_Ngaoundal   ;    "/>
  </r>
  <r>
    <s v="Batsaa"/>
    <s v="OST_290"/>
    <s v="OUEST"/>
    <s v="CAMUSAT"/>
    <s v="Hybrid Solar - S3"/>
    <s v="OUEST"/>
    <s v="Batsaa"/>
    <s v="Huawei"/>
    <n v="0"/>
    <n v="0"/>
    <n v="0"/>
    <n v="0"/>
    <n v="0"/>
    <n v="0"/>
    <n v="0"/>
    <n v="0"/>
    <n v="0"/>
    <n v="0"/>
    <n v="0"/>
    <n v="0"/>
    <n v="0"/>
    <n v="0.18685811553135692"/>
    <n v="0"/>
    <n v="0"/>
    <n v="6.1531020195015884E-2"/>
    <n v="0"/>
    <n v="0"/>
    <n v="0"/>
    <n v="0"/>
    <n v="0"/>
    <n v="0"/>
    <n v="0"/>
    <m/>
    <n v="0"/>
    <n v="0"/>
    <n v="0"/>
    <n v="0"/>
    <n v="0"/>
    <n v="0"/>
    <x v="0"/>
    <m/>
    <x v="7"/>
    <x v="4"/>
    <s v="No root cause"/>
    <s v="No root cause"/>
    <s v=" "/>
  </r>
  <r>
    <s v="Ngaoundal"/>
    <s v="ADM_010"/>
    <s v="Ngaoundere"/>
    <s v="IHS"/>
    <s v="Medium Grid + Solar + GE"/>
    <s v="ADAMAOUA"/>
    <s v="Ngaoundal"/>
    <s v="Huawei"/>
    <n v="0"/>
    <n v="0"/>
    <n v="0"/>
    <n v="0"/>
    <n v="0"/>
    <n v="0"/>
    <n v="0"/>
    <n v="0"/>
    <n v="0"/>
    <n v="0"/>
    <n v="0"/>
    <n v="0"/>
    <n v="0"/>
    <n v="1.8726832233265697E-3"/>
    <n v="2.4969109644354267E-3"/>
    <n v="4.068181364198007E-2"/>
    <n v="5.9640501893371917E-2"/>
    <n v="0"/>
    <n v="0"/>
    <n v="0"/>
    <n v="0"/>
    <n v="0"/>
    <n v="0"/>
    <n v="0"/>
    <m/>
    <n v="0"/>
    <n v="0"/>
    <n v="0"/>
    <n v="0"/>
    <n v="0"/>
    <n v="0"/>
    <x v="0"/>
    <m/>
    <x v="8"/>
    <x v="5"/>
    <s v="MPR ISSUE"/>
    <s v="ACTIVE"/>
    <s v="(05-11-2026 groupe whatsapp  incident ) impacted by  ADM_010_H_Ngaoundal  MIB corrupted || Action :formatage de la carte flash et MIB Refresh   ;   [OCM RAN -  11/05/2026] Impacted by ADM_010_H_Ngaoundal   ;    "/>
  </r>
  <r>
    <s v="Pangar-camrail"/>
    <s v="ADM_114"/>
    <s v="ADAMAOUA"/>
    <s v="CAMUSAT"/>
    <s v="Hybrid Solar - S3"/>
    <s v="ADAMAOUA"/>
    <s v="Pangar"/>
    <s v="Huawei"/>
    <n v="0"/>
    <n v="0"/>
    <n v="0"/>
    <n v="0"/>
    <n v="0"/>
    <n v="0"/>
    <n v="0"/>
    <n v="0"/>
    <n v="0"/>
    <n v="0"/>
    <n v="0"/>
    <n v="0"/>
    <n v="0"/>
    <n v="4.8868114589664781E-3"/>
    <n v="1.4268062653916727E-3"/>
    <n v="0.15767992740409723"/>
    <n v="5.7642973121823579E-2"/>
    <n v="0"/>
    <n v="0"/>
    <n v="0"/>
    <n v="0"/>
    <n v="0"/>
    <n v="0"/>
    <n v="0"/>
    <m/>
    <n v="0"/>
    <n v="0"/>
    <n v="0"/>
    <n v="0"/>
    <n v="0"/>
    <n v="0"/>
    <x v="1"/>
    <m/>
    <x v="5"/>
    <x v="2"/>
    <s v="EXCLU"/>
    <s v="Exclu"/>
    <s v=" "/>
  </r>
  <r>
    <s v="Akum-Ville-MTN"/>
    <s v="NRO_240"/>
    <s v="NORD-OUEST"/>
    <s v="IHS"/>
    <s v="Grid-Gen"/>
    <s v="NORD-OUEST"/>
    <s v="Akum"/>
    <s v="Huawei"/>
    <n v="0"/>
    <n v="0"/>
    <n v="0"/>
    <n v="0"/>
    <n v="0"/>
    <n v="0"/>
    <n v="0"/>
    <n v="0"/>
    <n v="0"/>
    <n v="0"/>
    <n v="0"/>
    <n v="0"/>
    <n v="0"/>
    <n v="0.11642739125596048"/>
    <n v="0"/>
    <n v="0"/>
    <n v="4.2518826708671846E-2"/>
    <n v="0"/>
    <n v="0"/>
    <n v="0"/>
    <n v="0"/>
    <n v="0"/>
    <n v="0"/>
    <n v="0"/>
    <m/>
    <n v="0"/>
    <n v="0"/>
    <n v="0"/>
    <n v="0"/>
    <n v="0"/>
    <n v="0"/>
    <x v="2"/>
    <m/>
    <x v="7"/>
    <x v="4"/>
    <s v="No root cause"/>
    <s v="No root cause"/>
    <s v=" "/>
  </r>
  <r>
    <s v="Mayo-Nonde-IHS"/>
    <s v="NRD_106"/>
    <s v="NORD"/>
    <s v="IHS"/>
    <s v="Solar-Gen"/>
    <s v="NORD"/>
    <s v="Mayo-Nonde"/>
    <s v="NOKIA"/>
    <n v="0"/>
    <n v="0"/>
    <n v="0"/>
    <n v="0"/>
    <n v="0"/>
    <n v="0"/>
    <n v="3.6659162718221575E-2"/>
    <n v="0"/>
    <n v="0"/>
    <n v="0"/>
    <n v="0"/>
    <n v="0"/>
    <n v="1.7794618445754095E-2"/>
    <n v="1.479105932037063"/>
    <n v="0"/>
    <n v="0"/>
    <n v="3.4511913887393324E-2"/>
    <n v="0"/>
    <n v="0"/>
    <n v="0"/>
    <n v="0"/>
    <n v="0"/>
    <n v="0"/>
    <n v="0"/>
    <m/>
    <n v="0"/>
    <n v="0"/>
    <n v="0"/>
    <n v="0"/>
    <n v="0"/>
    <n v="0"/>
    <x v="0"/>
    <m/>
    <x v="7"/>
    <x v="4"/>
    <s v="No root cause"/>
    <s v="No root cause"/>
    <s v=" "/>
  </r>
  <r>
    <s v="Bawa-IHS"/>
    <s v="ADM_143"/>
    <s v="ADAMAOUA"/>
    <s v="IHS"/>
    <s v="Solar-Gen"/>
    <s v="ADAMAOUA"/>
    <s v="Bawa"/>
    <s v="Huawei"/>
    <n v="0"/>
    <n v="0"/>
    <n v="0"/>
    <n v="0"/>
    <n v="0"/>
    <n v="0"/>
    <n v="0"/>
    <n v="0"/>
    <n v="0"/>
    <n v="0"/>
    <n v="0"/>
    <n v="0"/>
    <n v="0"/>
    <n v="4.5479449709359557E-3"/>
    <n v="1.0701046990437544E-3"/>
    <n v="4.6620894721672905E-2"/>
    <n v="3.4421701152574105E-2"/>
    <n v="0"/>
    <n v="0"/>
    <n v="0"/>
    <n v="0"/>
    <n v="0"/>
    <n v="0"/>
    <n v="0"/>
    <m/>
    <n v="0"/>
    <n v="0"/>
    <n v="0"/>
    <n v="0"/>
    <n v="0"/>
    <n v="0"/>
    <x v="0"/>
    <m/>
    <x v="7"/>
    <x v="4"/>
    <s v="No root cause"/>
    <s v="No root cause"/>
    <s v=" "/>
  </r>
  <r>
    <s v="Tekel-IHS"/>
    <s v="ADM_140"/>
    <s v="ADAMAOUA"/>
    <m/>
    <m/>
    <s v="ADAMAOUA"/>
    <s v="Martap"/>
    <s v="Huawei"/>
    <n v="0"/>
    <n v="0"/>
    <n v="0"/>
    <n v="0"/>
    <n v="0"/>
    <n v="0"/>
    <n v="0"/>
    <n v="0"/>
    <n v="0"/>
    <n v="0"/>
    <n v="0"/>
    <n v="0"/>
    <n v="0"/>
    <n v="0.43230446333535943"/>
    <n v="1.3376308738046929E-3"/>
    <n v="4.2946868588289347E-2"/>
    <n v="3.2192316362899612E-2"/>
    <n v="0"/>
    <n v="0"/>
    <n v="0"/>
    <n v="0"/>
    <n v="0"/>
    <n v="0"/>
    <n v="0"/>
    <m/>
    <n v="0"/>
    <n v="0"/>
    <n v="0"/>
    <n v="0"/>
    <n v="0"/>
    <n v="0"/>
    <x v="0"/>
    <m/>
    <x v="7"/>
    <x v="4"/>
    <s v="No root cause"/>
    <s v="No root cause"/>
    <s v=" "/>
  </r>
  <r>
    <s v="Tokombere"/>
    <s v="EXN_015"/>
    <s v="EXTREME-NORD"/>
    <s v="IHS"/>
    <s v="Grid-Gen"/>
    <s v="EXTREME-NORD"/>
    <s v="Tokombere"/>
    <s v="Huawei"/>
    <n v="0"/>
    <n v="0"/>
    <n v="0"/>
    <n v="0"/>
    <n v="0"/>
    <n v="0"/>
    <n v="0"/>
    <n v="0"/>
    <n v="0"/>
    <n v="0"/>
    <n v="0"/>
    <n v="0"/>
    <n v="0"/>
    <n v="0.60015038538037246"/>
    <n v="2.43983871381976E-2"/>
    <n v="0"/>
    <n v="2.9249528440529294E-2"/>
    <n v="0"/>
    <n v="0"/>
    <n v="0"/>
    <n v="0"/>
    <n v="0"/>
    <n v="0"/>
    <n v="0"/>
    <m/>
    <n v="0"/>
    <n v="0"/>
    <n v="0"/>
    <n v="0"/>
    <n v="0"/>
    <n v="0"/>
    <x v="2"/>
    <m/>
    <x v="1"/>
    <x v="0"/>
    <s v="Defaut GE &amp; Power Cabinet"/>
    <s v="PASSIVE"/>
    <s v="[HOURLY IHS 11-05-2026] -..Brice is informed and managing with L0.   ;   [OCM RAN 11-05-2026 18H UTC ] -&gt;..Power status check Ongoing   ;    "/>
  </r>
  <r>
    <s v="Bawa"/>
    <s v="ADM_183"/>
    <s v="ADAMAOUA"/>
    <m/>
    <m/>
    <s v="ADAMAOUA"/>
    <s v="Bawa"/>
    <s v="Huawei"/>
    <n v="0"/>
    <n v="0"/>
    <n v="0"/>
    <n v="0"/>
    <n v="0"/>
    <n v="0"/>
    <n v="0"/>
    <n v="0"/>
    <n v="0"/>
    <n v="0"/>
    <n v="0"/>
    <n v="0"/>
    <n v="0"/>
    <n v="2.0867041631353212E-3"/>
    <n v="8.9175391586979538E-4"/>
    <n v="3.1853449874869093E-2"/>
    <n v="2.4915604409402083E-2"/>
    <n v="0"/>
    <n v="0"/>
    <n v="0"/>
    <n v="0"/>
    <n v="0"/>
    <n v="0"/>
    <n v="0"/>
    <m/>
    <n v="0"/>
    <n v="0"/>
    <n v="0"/>
    <n v="0"/>
    <n v="0"/>
    <n v="0"/>
    <x v="0"/>
    <m/>
    <x v="7"/>
    <x v="4"/>
    <s v="No root cause"/>
    <s v="No root cause"/>
    <s v=" "/>
  </r>
  <r>
    <s v="Njimom-IHS"/>
    <s v="OST_149"/>
    <s v="OUEST"/>
    <s v="IHS"/>
    <s v="Grid-Gen"/>
    <s v="OUEST"/>
    <s v="Njimom"/>
    <s v="Huawei"/>
    <n v="0"/>
    <n v="0"/>
    <n v="0"/>
    <n v="0"/>
    <n v="0"/>
    <n v="0"/>
    <n v="0"/>
    <n v="0"/>
    <n v="0"/>
    <n v="0"/>
    <n v="0"/>
    <n v="0"/>
    <n v="0"/>
    <n v="0.81456369691210584"/>
    <n v="0"/>
    <n v="0"/>
    <n v="2.471941854791072E-2"/>
    <n v="0"/>
    <n v="0"/>
    <n v="0"/>
    <n v="0"/>
    <n v="0"/>
    <n v="0"/>
    <n v="0"/>
    <m/>
    <n v="0"/>
    <n v="0"/>
    <n v="0"/>
    <n v="0"/>
    <n v="0"/>
    <n v="0"/>
    <x v="0"/>
    <m/>
    <x v="7"/>
    <x v="4"/>
    <s v="No root cause"/>
    <s v="No root cause"/>
    <s v=" "/>
  </r>
  <r>
    <s v="Cite-Verte"/>
    <s v="CTR_414"/>
    <s v="Yaounde"/>
    <s v="IHS"/>
    <s v="GridOnly"/>
    <s v="CENTRE"/>
    <s v="Yaounde"/>
    <s v="ZTE"/>
    <n v="0"/>
    <n v="0"/>
    <n v="0"/>
    <n v="0.22857436371574583"/>
    <n v="0"/>
    <n v="0"/>
    <n v="0"/>
    <n v="0"/>
    <n v="4.0503462858806107E-2"/>
    <n v="2.099188717957513E-2"/>
    <n v="3.7988716816053238E-2"/>
    <n v="4.0556968093758312E-2"/>
    <n v="0.15527219183124921"/>
    <n v="1.7745902925808851E-2"/>
    <n v="4.0556968093758312E-2"/>
    <n v="0"/>
    <n v="2.4380552059880309E-2"/>
    <n v="4.5835972924924331"/>
    <n v="0"/>
    <n v="0"/>
    <n v="0"/>
    <n v="0"/>
    <n v="0"/>
    <n v="0"/>
    <m/>
    <n v="0"/>
    <n v="0"/>
    <n v="0"/>
    <n v="0"/>
    <n v="0"/>
    <n v="0"/>
    <x v="0"/>
    <m/>
    <x v="7"/>
    <x v="4"/>
    <s v="No root cause"/>
    <s v="No root cause"/>
    <s v=" "/>
  </r>
  <r>
    <s v="Mbonge"/>
    <s v="SUO_134"/>
    <s v="SUD-OUEST"/>
    <s v="IHS"/>
    <s v="Hybrid-Gen"/>
    <s v="SUD-OUEST"/>
    <s v="Mbonge"/>
    <s v="Huawei"/>
    <n v="0"/>
    <n v="0"/>
    <n v="0"/>
    <n v="0"/>
    <n v="0"/>
    <n v="0"/>
    <n v="0"/>
    <n v="0"/>
    <n v="0"/>
    <n v="0"/>
    <n v="0"/>
    <n v="0"/>
    <n v="0"/>
    <n v="0"/>
    <n v="0"/>
    <n v="0.10237334954185251"/>
    <n v="2.0474669908370501E-2"/>
    <n v="0"/>
    <n v="0"/>
    <n v="0"/>
    <n v="0"/>
    <n v="0"/>
    <n v="0"/>
    <n v="0"/>
    <m/>
    <n v="0"/>
    <n v="0"/>
    <n v="0"/>
    <n v="0"/>
    <n v="0"/>
    <n v="0"/>
    <x v="0"/>
    <m/>
    <x v="7"/>
    <x v="4"/>
    <s v="No root cause"/>
    <s v="No root cause"/>
    <s v=" "/>
  </r>
  <r>
    <s v="Ekombe-Bondji-IHS"/>
    <s v="SUO_091"/>
    <s v="SUD-OUEST"/>
    <s v="IHS"/>
    <s v="Gen Only"/>
    <s v="SUD-OUEST"/>
    <s v="Mbongue"/>
    <s v="Huawei"/>
    <n v="0"/>
    <n v="0"/>
    <n v="0"/>
    <n v="0"/>
    <n v="0"/>
    <n v="0"/>
    <n v="0"/>
    <n v="0"/>
    <n v="0"/>
    <n v="0"/>
    <n v="0"/>
    <n v="0"/>
    <n v="0"/>
    <n v="0"/>
    <n v="0"/>
    <n v="0"/>
    <n v="2.0135803420339982E-2"/>
    <n v="0"/>
    <n v="0"/>
    <n v="0"/>
    <n v="0"/>
    <n v="0"/>
    <n v="0"/>
    <n v="0"/>
    <m/>
    <n v="0"/>
    <n v="0"/>
    <n v="0"/>
    <n v="0"/>
    <n v="0"/>
    <n v="0"/>
    <x v="2"/>
    <m/>
    <x v="7"/>
    <x v="4"/>
    <s v="No root cause"/>
    <s v="No root cause"/>
    <s v=" "/>
  </r>
  <r>
    <s v="Bombanda-Ebulu-IHS"/>
    <s v="SUO_095"/>
    <s v="SUD-OUEST"/>
    <s v="IHS"/>
    <s v="Vandalized"/>
    <s v="SUD-OUEST"/>
    <s v="Mbongue"/>
    <s v="Huawei"/>
    <n v="0"/>
    <n v="0"/>
    <n v="0"/>
    <n v="0"/>
    <n v="0"/>
    <n v="0"/>
    <n v="0"/>
    <n v="0"/>
    <n v="0"/>
    <n v="0"/>
    <n v="0"/>
    <n v="0"/>
    <n v="0"/>
    <n v="0"/>
    <n v="0"/>
    <n v="2.4255706511658433E-2"/>
    <n v="2.0117968342022584E-2"/>
    <n v="0"/>
    <n v="0"/>
    <n v="0"/>
    <n v="0"/>
    <n v="0"/>
    <n v="0"/>
    <n v="0"/>
    <m/>
    <n v="0"/>
    <n v="0"/>
    <n v="0"/>
    <n v="0"/>
    <n v="0"/>
    <n v="0"/>
    <x v="2"/>
    <m/>
    <x v="7"/>
    <x v="4"/>
    <s v="No root cause"/>
    <s v="No root cause"/>
    <s v=" "/>
  </r>
  <r>
    <s v="Bombe-Bakundu-MTN"/>
    <s v="SUO_086"/>
    <s v="SUD-OUEST"/>
    <s v="IHS"/>
    <s v="Gen Only"/>
    <s v="SUD-OUEST"/>
    <s v="Bombe-Bakundu"/>
    <s v="Huawei"/>
    <n v="0"/>
    <n v="0"/>
    <n v="0"/>
    <n v="0"/>
    <n v="0"/>
    <n v="0"/>
    <n v="0"/>
    <n v="0"/>
    <n v="0"/>
    <n v="0"/>
    <n v="0"/>
    <n v="0"/>
    <n v="0"/>
    <n v="0"/>
    <n v="0"/>
    <n v="6.3136177243581504E-3"/>
    <n v="1.9850442167261645E-2"/>
    <n v="0"/>
    <n v="0"/>
    <n v="0"/>
    <n v="0"/>
    <n v="0"/>
    <n v="0"/>
    <n v="0"/>
    <m/>
    <n v="0"/>
    <n v="0"/>
    <n v="0"/>
    <n v="0"/>
    <n v="0"/>
    <n v="0"/>
    <x v="0"/>
    <m/>
    <x v="7"/>
    <x v="4"/>
    <s v="No root cause"/>
    <s v="No root cause"/>
    <s v=" "/>
  </r>
  <r>
    <s v="BAHAM-NGOUGOUM"/>
    <s v="OST_282"/>
    <s v="OUEST"/>
    <s v="CAMUSAT"/>
    <s v="Bad Grid + GE"/>
    <s v="OUEST"/>
    <s v="Bafang"/>
    <s v="Huawei"/>
    <n v="0"/>
    <n v="0"/>
    <n v="0"/>
    <n v="0"/>
    <n v="0"/>
    <n v="0"/>
    <n v="0"/>
    <n v="0"/>
    <n v="0"/>
    <n v="0"/>
    <n v="0"/>
    <n v="0"/>
    <n v="0"/>
    <n v="0"/>
    <n v="2.4255706511658433E-2"/>
    <n v="2.4879934252767289E-2"/>
    <n v="1.9154874112883205E-2"/>
    <n v="0"/>
    <n v="0"/>
    <n v="0"/>
    <n v="0"/>
    <n v="0"/>
    <n v="0"/>
    <n v="0"/>
    <m/>
    <n v="0"/>
    <n v="0"/>
    <n v="0"/>
    <n v="0"/>
    <n v="0"/>
    <n v="0"/>
    <x v="0"/>
    <m/>
    <x v="7"/>
    <x v="4"/>
    <s v="No root cause"/>
    <s v="No root cause"/>
    <s v=" "/>
  </r>
  <r>
    <s v="Adoumre-IHS"/>
    <s v="NRD_078"/>
    <s v="NORD"/>
    <s v="IHS"/>
    <s v="Grid-Gen"/>
    <s v="NORD"/>
    <s v="Adoumre"/>
    <s v="Huawei"/>
    <n v="0"/>
    <n v="0"/>
    <n v="0"/>
    <n v="0"/>
    <n v="0"/>
    <n v="0"/>
    <n v="0"/>
    <n v="0"/>
    <n v="0"/>
    <n v="0"/>
    <n v="0"/>
    <n v="0"/>
    <n v="0"/>
    <n v="0.23638612801876538"/>
    <n v="8.4645281694360974E-2"/>
    <n v="2.0296319125196541E-2"/>
    <n v="1.6764973618352153E-2"/>
    <n v="0"/>
    <n v="0"/>
    <n v="0"/>
    <n v="0"/>
    <n v="0"/>
    <n v="0"/>
    <n v="0"/>
    <m/>
    <n v="0"/>
    <n v="0"/>
    <n v="0"/>
    <n v="0"/>
    <n v="0"/>
    <n v="0"/>
    <x v="0"/>
    <m/>
    <x v="7"/>
    <x v="4"/>
    <s v="No root cause"/>
    <s v="No root cause"/>
    <s v=" "/>
  </r>
  <r>
    <s v="Ekondo-titi"/>
    <s v="SUO_019"/>
    <s v="SUD-OUEST"/>
    <s v="IHS"/>
    <s v="Grid-Gen"/>
    <s v="SUD-OUEST"/>
    <s v="Ekondo-Titi"/>
    <s v="Huawei"/>
    <n v="0"/>
    <n v="0"/>
    <n v="0"/>
    <n v="0"/>
    <n v="0"/>
    <n v="0"/>
    <n v="0"/>
    <n v="0"/>
    <n v="0"/>
    <n v="0"/>
    <n v="0"/>
    <n v="0"/>
    <n v="0"/>
    <n v="0"/>
    <n v="0.44029457842155273"/>
    <n v="0.15281095102344816"/>
    <n v="1.6497447443591214E-2"/>
    <n v="0"/>
    <n v="0"/>
    <n v="0"/>
    <n v="0"/>
    <n v="0"/>
    <n v="0"/>
    <n v="0"/>
    <m/>
    <n v="0"/>
    <n v="0"/>
    <n v="0"/>
    <n v="0"/>
    <n v="0"/>
    <n v="0"/>
    <x v="2"/>
    <m/>
    <x v="7"/>
    <x v="4"/>
    <s v="No root cause"/>
    <s v="No root cause"/>
    <s v=" "/>
  </r>
  <r>
    <s v="Mbe-IHS"/>
    <s v="ADM_092"/>
    <s v="ADAMAOUA"/>
    <s v="IHS"/>
    <s v="Solar-Gen"/>
    <s v="ADAMAOUA"/>
    <s v="Mbe"/>
    <s v="Huawei"/>
    <n v="0"/>
    <n v="0"/>
    <n v="0"/>
    <n v="0"/>
    <n v="0"/>
    <n v="0"/>
    <n v="0"/>
    <n v="0"/>
    <n v="0"/>
    <n v="0"/>
    <n v="0"/>
    <n v="0"/>
    <n v="0"/>
    <n v="0"/>
    <n v="0"/>
    <n v="0"/>
    <n v="1.6051570485656318E-2"/>
    <n v="0"/>
    <n v="0"/>
    <n v="0"/>
    <n v="0"/>
    <n v="0"/>
    <n v="0"/>
    <n v="0"/>
    <m/>
    <n v="0"/>
    <n v="0"/>
    <n v="0"/>
    <n v="0"/>
    <n v="0"/>
    <n v="0"/>
    <x v="0"/>
    <m/>
    <x v="7"/>
    <x v="4"/>
    <s v="No root cause"/>
    <s v="No root cause"/>
    <s v=" "/>
  </r>
  <r>
    <s v="Ribao"/>
    <s v="NRD_028"/>
    <s v="NORD"/>
    <s v="IHS"/>
    <s v="Solar-Gen"/>
    <s v="NORD"/>
    <s v="Ribao"/>
    <s v="Huawei"/>
    <n v="0"/>
    <n v="0"/>
    <n v="0"/>
    <n v="0"/>
    <n v="0"/>
    <n v="0"/>
    <n v="0"/>
    <n v="0"/>
    <n v="0"/>
    <n v="0"/>
    <n v="0"/>
    <n v="0"/>
    <n v="0"/>
    <n v="2.1134567806114148E-2"/>
    <n v="6.072844167073306E-2"/>
    <n v="0.10162427625252189"/>
    <n v="1.5516518136134439E-2"/>
    <n v="0"/>
    <n v="0"/>
    <n v="0"/>
    <n v="0"/>
    <n v="0"/>
    <n v="0"/>
    <n v="0"/>
    <m/>
    <n v="0"/>
    <n v="0"/>
    <n v="0"/>
    <n v="0"/>
    <n v="0"/>
    <n v="0"/>
    <x v="0"/>
    <m/>
    <x v="7"/>
    <x v="4"/>
    <s v="No root cause"/>
    <s v="No root cause"/>
    <s v=" "/>
  </r>
  <r>
    <s v="Mada-IHS"/>
    <s v="EXN_223"/>
    <s v="EXTREME-NORD"/>
    <s v="IHS"/>
    <s v="Gen Only"/>
    <s v="EXTREME-NORD"/>
    <s v="Mada"/>
    <s v="Huawei"/>
    <n v="0"/>
    <n v="0"/>
    <n v="0"/>
    <n v="0"/>
    <n v="0"/>
    <n v="0"/>
    <n v="0"/>
    <n v="0"/>
    <n v="0"/>
    <n v="0"/>
    <n v="0"/>
    <n v="0"/>
    <n v="0"/>
    <n v="0.90263331364340682"/>
    <n v="0.83798115474284662"/>
    <n v="3.2994894887182413E-3"/>
    <n v="1.432156788886892E-2"/>
    <n v="0"/>
    <n v="0"/>
    <n v="0"/>
    <n v="0"/>
    <n v="0"/>
    <n v="0"/>
    <n v="0"/>
    <m/>
    <n v="0"/>
    <n v="0"/>
    <n v="0"/>
    <n v="0"/>
    <n v="0"/>
    <n v="0"/>
    <x v="2"/>
    <m/>
    <x v="7"/>
    <x v="4"/>
    <s v="No root cause"/>
    <s v="No root cause"/>
    <s v=" "/>
  </r>
  <r>
    <s v="Ngongo-MTN"/>
    <s v="SUO_085"/>
    <s v="SUD-OUEST"/>
    <s v="IHS"/>
    <s v=""/>
    <s v="SUD-OUEST"/>
    <s v="Ngongo"/>
    <s v="Huawei"/>
    <n v="0"/>
    <n v="0"/>
    <n v="0"/>
    <n v="0"/>
    <n v="0"/>
    <n v="0"/>
    <n v="0"/>
    <n v="0"/>
    <n v="0"/>
    <n v="0"/>
    <n v="0"/>
    <n v="0"/>
    <n v="0"/>
    <n v="0"/>
    <n v="0"/>
    <n v="6.7773297606104441E-2"/>
    <n v="1.3590329677855681E-2"/>
    <n v="0"/>
    <n v="0"/>
    <n v="0"/>
    <n v="0"/>
    <n v="0"/>
    <n v="0"/>
    <n v="0"/>
    <m/>
    <n v="0"/>
    <n v="0"/>
    <n v="0"/>
    <n v="0"/>
    <n v="0"/>
    <n v="0"/>
    <x v="0"/>
    <m/>
    <x v="7"/>
    <x v="4"/>
    <s v="No root cause"/>
    <s v="No root cause"/>
    <s v=" "/>
  </r>
  <r>
    <s v="Kar-Hay"/>
    <s v="EXN_022"/>
    <s v="EXTREME-NORD"/>
    <s v="IHS"/>
    <s v="Solar-Grid-Gen"/>
    <s v="EXTREME-NORD"/>
    <s v="Kar-Hay"/>
    <s v="Huawei"/>
    <n v="0"/>
    <n v="0"/>
    <n v="0"/>
    <n v="0"/>
    <n v="0"/>
    <n v="0"/>
    <n v="0"/>
    <n v="0"/>
    <n v="0"/>
    <n v="0"/>
    <n v="0"/>
    <n v="0"/>
    <n v="0"/>
    <n v="0.33606638073469108"/>
    <n v="1.763889245590455E-2"/>
    <n v="0.34079267648880102"/>
    <n v="1.3180122876555575E-2"/>
    <n v="0"/>
    <n v="0"/>
    <n v="0"/>
    <n v="0"/>
    <n v="0"/>
    <n v="0"/>
    <n v="0"/>
    <m/>
    <n v="0"/>
    <n v="0"/>
    <n v="0"/>
    <n v="0"/>
    <n v="0"/>
    <n v="0"/>
    <x v="2"/>
    <m/>
    <x v="7"/>
    <x v="4"/>
    <s v="No root cause"/>
    <s v="No root cause"/>
    <s v=" "/>
  </r>
  <r>
    <s v="Bai-Panya-IHS"/>
    <s v="SUO_093"/>
    <s v="SUD-OUEST"/>
    <s v="IHS"/>
    <s v="Gen Only"/>
    <s v="SUD-OUEST"/>
    <s v="Mbongue"/>
    <s v="Huawei"/>
    <n v="0"/>
    <n v="0"/>
    <n v="0"/>
    <n v="0"/>
    <n v="0"/>
    <n v="0"/>
    <n v="0"/>
    <n v="0"/>
    <n v="0"/>
    <n v="0"/>
    <n v="0"/>
    <n v="0"/>
    <n v="0"/>
    <n v="0"/>
    <n v="0"/>
    <n v="0.20456834830053106"/>
    <n v="1.211001817751182E-2"/>
    <n v="0"/>
    <n v="0"/>
    <n v="0"/>
    <n v="0"/>
    <n v="0"/>
    <n v="0"/>
    <n v="0"/>
    <m/>
    <n v="0"/>
    <n v="0"/>
    <n v="0"/>
    <n v="0"/>
    <n v="0"/>
    <n v="0"/>
    <x v="2"/>
    <m/>
    <x v="7"/>
    <x v="4"/>
    <s v="No root cause"/>
    <s v="No root cause"/>
    <s v=" "/>
  </r>
  <r>
    <s v="Ekondo-Nege-MTN"/>
    <s v="SUO_047"/>
    <s v="SUD-OUEST"/>
    <s v="IHS"/>
    <s v="Hybrid-Gen"/>
    <s v="SUD-OUEST"/>
    <s v="Ekondo-Nege"/>
    <s v="Huawei"/>
    <n v="0"/>
    <n v="0"/>
    <n v="0"/>
    <n v="0"/>
    <n v="0"/>
    <n v="0"/>
    <n v="0"/>
    <n v="0"/>
    <n v="0"/>
    <n v="0"/>
    <n v="0"/>
    <n v="0"/>
    <n v="0"/>
    <n v="0"/>
    <n v="0"/>
    <n v="6.8504535817117684E-2"/>
    <n v="7.66908367648024E-3"/>
    <n v="0"/>
    <n v="0"/>
    <n v="0"/>
    <n v="0"/>
    <n v="0"/>
    <n v="0"/>
    <n v="0"/>
    <m/>
    <n v="0"/>
    <n v="0"/>
    <n v="0"/>
    <n v="0"/>
    <n v="0"/>
    <n v="0"/>
    <x v="2"/>
    <m/>
    <x v="7"/>
    <x v="4"/>
    <s v="No root cause"/>
    <s v="No root cause"/>
    <s v=" "/>
  </r>
  <r>
    <s v="Fotokol-Town-IHS"/>
    <s v="EXN_259"/>
    <s v="EXTREME-NORD"/>
    <s v="IHS"/>
    <s v="Hybrid-Gen"/>
    <s v="EXTREME-NORD"/>
    <s v="Fotokol"/>
    <s v="Huawei"/>
    <n v="0"/>
    <n v="0"/>
    <n v="0"/>
    <n v="0"/>
    <n v="0"/>
    <n v="0"/>
    <n v="0"/>
    <n v="0"/>
    <n v="0"/>
    <n v="0"/>
    <n v="0"/>
    <n v="0"/>
    <n v="0"/>
    <n v="2.2755063022032749"/>
    <n v="0.7692447629076028"/>
    <n v="4.5479449709359548E-3"/>
    <n v="4.8154711456968938E-3"/>
    <n v="0"/>
    <n v="0"/>
    <n v="0"/>
    <n v="0"/>
    <n v="0"/>
    <n v="0"/>
    <n v="0"/>
    <m/>
    <n v="0"/>
    <n v="0"/>
    <n v="0"/>
    <n v="0"/>
    <n v="0"/>
    <n v="0"/>
    <x v="2"/>
    <m/>
    <x v="7"/>
    <x v="4"/>
    <s v="No root cause"/>
    <s v="No root cause"/>
    <s v=" "/>
  </r>
  <r>
    <s v="FOSSET"/>
    <s v="OST_264"/>
    <s v="NORD-OUEST"/>
    <s v="IHS"/>
    <s v="Grid-Gen"/>
    <s v="OUEST"/>
    <s v="Foumbot"/>
    <s v="Huawei"/>
    <n v="0"/>
    <n v="0"/>
    <n v="0"/>
    <n v="0"/>
    <n v="0"/>
    <n v="0"/>
    <n v="0"/>
    <n v="0"/>
    <n v="0"/>
    <n v="0"/>
    <n v="0"/>
    <n v="0"/>
    <n v="0"/>
    <n v="0"/>
    <n v="0"/>
    <n v="0"/>
    <n v="4.8154711456968938E-3"/>
    <n v="0"/>
    <n v="0"/>
    <n v="0"/>
    <n v="0"/>
    <n v="0"/>
    <n v="0"/>
    <n v="0"/>
    <m/>
    <n v="0"/>
    <n v="0"/>
    <n v="0"/>
    <n v="0"/>
    <n v="0"/>
    <n v="0"/>
    <x v="0"/>
    <m/>
    <x v="7"/>
    <x v="4"/>
    <s v="No root cause"/>
    <s v="No root cause"/>
    <s v=" "/>
  </r>
  <r>
    <s v="Odza"/>
    <s v="CTR_099"/>
    <s v="Yaounde"/>
    <s v="IHS"/>
    <s v="Grid-Gen"/>
    <s v="CENTRE"/>
    <s v="Yaounde"/>
    <s v="ZTE"/>
    <n v="0"/>
    <n v="0"/>
    <n v="0"/>
    <n v="0"/>
    <n v="0"/>
    <n v="0"/>
    <n v="0"/>
    <n v="0"/>
    <n v="0"/>
    <n v="0"/>
    <n v="0"/>
    <n v="0"/>
    <n v="0"/>
    <n v="0"/>
    <n v="0"/>
    <n v="0"/>
    <n v="4.4409345010315909E-3"/>
    <n v="0"/>
    <n v="0"/>
    <n v="0"/>
    <n v="0"/>
    <n v="0"/>
    <n v="0"/>
    <n v="0"/>
    <m/>
    <n v="0"/>
    <n v="0"/>
    <n v="0"/>
    <n v="0"/>
    <n v="0"/>
    <n v="0"/>
    <x v="0"/>
    <m/>
    <x v="7"/>
    <x v="4"/>
    <s v="No root cause"/>
    <s v="No root cause"/>
    <s v=" "/>
  </r>
  <r>
    <s v="Bogo-Marche"/>
    <s v="EXN_191"/>
    <s v="EXTREME-NORD"/>
    <s v="CAMUSAT"/>
    <s v="Bad Grid + GE"/>
    <s v="EXTREME-NORD"/>
    <s v="Bogo"/>
    <s v="Huawei"/>
    <n v="0"/>
    <n v="0"/>
    <n v="0"/>
    <n v="0"/>
    <n v="0"/>
    <n v="0"/>
    <n v="0"/>
    <n v="0"/>
    <n v="0"/>
    <n v="0"/>
    <n v="0"/>
    <n v="0"/>
    <n v="0"/>
    <n v="0"/>
    <n v="3.4600051935748046E-3"/>
    <n v="0"/>
    <n v="3.2103140971312624E-3"/>
    <n v="0"/>
    <n v="0"/>
    <n v="0"/>
    <n v="0"/>
    <n v="0"/>
    <n v="0"/>
    <n v="0"/>
    <m/>
    <n v="0"/>
    <n v="0"/>
    <n v="0"/>
    <n v="0"/>
    <n v="0"/>
    <n v="0"/>
    <x v="2"/>
    <m/>
    <x v="7"/>
    <x v="4"/>
    <s v="No root cause"/>
    <s v="No root cause"/>
    <s v=" "/>
  </r>
  <r>
    <s v="Bankwop-IHS"/>
    <s v="OST_161"/>
    <s v="OUEST"/>
    <s v="IHS"/>
    <s v="Grid-Gen"/>
    <s v="OUEST"/>
    <s v="Bankwop"/>
    <s v="NOKIA"/>
    <n v="2.8536125307835631E-3"/>
    <n v="0"/>
    <n v="0"/>
    <n v="0"/>
    <n v="4.1020680130009011E-3"/>
    <n v="3.745366446653384E-3"/>
    <n v="5.3505234952189234E-3"/>
    <n v="7.0448559353711729E-3"/>
    <n v="3.5670156634794539E-3"/>
    <n v="0"/>
    <n v="0"/>
    <n v="1.0344345424089817E-2"/>
    <n v="3.4778402718925743E-3"/>
    <n v="0"/>
    <n v="1.0344345424089817E-2"/>
    <n v="5.7072250615666136E-3"/>
    <n v="2.9427879223704423E-3"/>
    <n v="0"/>
    <n v="0"/>
    <n v="0"/>
    <n v="0"/>
    <n v="0"/>
    <n v="0"/>
    <n v="0.13074895914482917"/>
    <m/>
    <n v="0"/>
    <n v="0"/>
    <n v="0"/>
    <n v="0"/>
    <n v="0"/>
    <n v="0"/>
    <x v="0"/>
    <m/>
    <x v="7"/>
    <x v="4"/>
    <s v="No root cause"/>
    <s v="No root cause"/>
    <s v=" "/>
  </r>
  <r>
    <s v="Santchou-IHS"/>
    <s v="OST_140"/>
    <s v="OUEST"/>
    <s v="IHS"/>
    <s v="Grid-Gen"/>
    <s v="OUEST"/>
    <s v="Santchou"/>
    <s v="NOKIA"/>
    <n v="1.5159816569786607E-3"/>
    <n v="0"/>
    <n v="0"/>
    <n v="0"/>
    <n v="5.5288742783923418E-3"/>
    <n v="0"/>
    <n v="2.4077355728483103E-3"/>
    <n v="3.3886648803055238E-3"/>
    <n v="0"/>
    <n v="0"/>
    <n v="0"/>
    <n v="2.9427879223706136E-3"/>
    <n v="2.9427879223706136E-3"/>
    <n v="0"/>
    <n v="2.9427879223706136E-3"/>
    <n v="0"/>
    <n v="2.4969109644353608E-3"/>
    <n v="0"/>
    <n v="0"/>
    <n v="0"/>
    <n v="0"/>
    <n v="0"/>
    <n v="0"/>
    <n v="5.8962768917311524E-2"/>
    <m/>
    <n v="0"/>
    <n v="0"/>
    <n v="0"/>
    <n v="0"/>
    <n v="0"/>
    <n v="0"/>
    <x v="1"/>
    <m/>
    <x v="5"/>
    <x v="2"/>
    <s v="EXCLU"/>
    <s v="Exclu"/>
    <s v=" "/>
  </r>
  <r>
    <s v="Bafou-Balepe-IHS"/>
    <s v="OST_255"/>
    <s v="OUEST"/>
    <s v="IHS"/>
    <s v="Grid-Gen"/>
    <s v="OUEST"/>
    <s v="Loung"/>
    <s v="Huawei"/>
    <n v="0"/>
    <n v="0"/>
    <n v="0"/>
    <n v="0"/>
    <n v="0"/>
    <n v="0"/>
    <n v="0"/>
    <n v="0"/>
    <n v="0"/>
    <n v="0"/>
    <n v="0"/>
    <n v="0"/>
    <n v="0"/>
    <n v="8.9175391586979543E-5"/>
    <n v="0.71072787094822698"/>
    <n v="0"/>
    <n v="2.140209398087508E-3"/>
    <n v="0"/>
    <n v="0"/>
    <n v="0"/>
    <n v="0"/>
    <n v="0"/>
    <n v="0"/>
    <n v="0"/>
    <m/>
    <n v="0"/>
    <n v="0"/>
    <n v="0"/>
    <n v="0"/>
    <n v="0"/>
    <n v="0"/>
    <x v="0"/>
    <m/>
    <x v="7"/>
    <x v="4"/>
    <s v="No root cause"/>
    <s v="No root cause"/>
    <s v=" "/>
  </r>
  <r>
    <s v="Fokoue"/>
    <s v="OST_059"/>
    <s v="OUEST"/>
    <s v="IHS"/>
    <s v="Grid-Gen"/>
    <s v="OUEST"/>
    <s v="Fokoue"/>
    <s v="Huawei"/>
    <n v="0"/>
    <n v="0"/>
    <n v="0"/>
    <n v="0"/>
    <n v="0"/>
    <n v="0"/>
    <n v="0"/>
    <n v="0"/>
    <n v="0"/>
    <n v="0"/>
    <n v="0"/>
    <n v="0"/>
    <n v="0"/>
    <n v="0"/>
    <n v="3.2638193320834508E-2"/>
    <n v="0"/>
    <n v="2.140209398087508E-3"/>
    <n v="0"/>
    <n v="0"/>
    <n v="0"/>
    <n v="0"/>
    <n v="0"/>
    <n v="0"/>
    <n v="0"/>
    <m/>
    <n v="0"/>
    <n v="0"/>
    <n v="0"/>
    <n v="0"/>
    <n v="0"/>
    <n v="0"/>
    <x v="0"/>
    <m/>
    <x v="7"/>
    <x v="4"/>
    <s v="No root cause"/>
    <s v="No root cause"/>
    <s v=" "/>
  </r>
  <r>
    <s v="Fokoue-IHS"/>
    <s v="OST_139"/>
    <s v="OUEST"/>
    <s v="IHS"/>
    <s v="Grid-Gen"/>
    <s v="OUEST"/>
    <s v="Fokoue"/>
    <s v="Huawei"/>
    <n v="0"/>
    <n v="0"/>
    <n v="0"/>
    <n v="0"/>
    <n v="0"/>
    <n v="0"/>
    <n v="0"/>
    <n v="0"/>
    <n v="0"/>
    <n v="0"/>
    <n v="0"/>
    <n v="0"/>
    <n v="0"/>
    <n v="0"/>
    <n v="0.18222099516883394"/>
    <n v="0.10007262443890842"/>
    <n v="1.9618586149135497E-3"/>
    <n v="0"/>
    <n v="0"/>
    <n v="0"/>
    <n v="0"/>
    <n v="0"/>
    <n v="0"/>
    <n v="0"/>
    <m/>
    <n v="0"/>
    <n v="0"/>
    <n v="0"/>
    <n v="0"/>
    <n v="0"/>
    <n v="0"/>
    <x v="0"/>
    <m/>
    <x v="7"/>
    <x v="4"/>
    <s v="No root cause"/>
    <s v="No root cause"/>
    <s v=" "/>
  </r>
  <r>
    <s v="Bawa-CAMRAIL"/>
    <s v="ADM_014"/>
    <s v="ADAMAOUA"/>
    <s v="CAMUSAT"/>
    <s v="Hybrid Solar - S3"/>
    <s v="ADAMAOUA"/>
    <s v="Bawa"/>
    <s v="Huawei"/>
    <n v="0"/>
    <n v="0"/>
    <n v="0"/>
    <n v="0"/>
    <n v="0"/>
    <n v="0"/>
    <n v="0"/>
    <n v="0"/>
    <n v="0"/>
    <n v="0"/>
    <n v="0"/>
    <n v="0"/>
    <n v="0"/>
    <n v="4.2804187961750177E-3"/>
    <n v="1.6051570485656314E-3"/>
    <n v="3.2103140971312632E-3"/>
    <n v="1.9618586149135497E-3"/>
    <n v="0"/>
    <n v="0"/>
    <n v="0"/>
    <n v="0"/>
    <n v="0"/>
    <n v="0"/>
    <n v="0"/>
    <m/>
    <n v="0"/>
    <n v="0"/>
    <n v="0"/>
    <n v="0"/>
    <n v="0"/>
    <n v="0"/>
    <x v="0"/>
    <m/>
    <x v="7"/>
    <x v="4"/>
    <s v="No root cause"/>
    <s v="No root cause"/>
    <s v=" "/>
  </r>
  <r>
    <s v="Bafou-Zinkop"/>
    <s v="OST_069"/>
    <s v="OUEST"/>
    <s v="IHS"/>
    <s v="Grid-Gen"/>
    <s v="OUEST"/>
    <s v="Bafou"/>
    <s v="Huawei"/>
    <n v="0"/>
    <n v="0"/>
    <n v="0"/>
    <n v="0"/>
    <n v="0"/>
    <n v="0"/>
    <n v="0"/>
    <n v="0"/>
    <n v="0"/>
    <n v="0"/>
    <n v="0"/>
    <n v="0"/>
    <n v="0"/>
    <n v="0"/>
    <n v="0.71161962486409669"/>
    <n v="0"/>
    <n v="1.9618586149135497E-3"/>
    <n v="0"/>
    <n v="0"/>
    <n v="0"/>
    <n v="0"/>
    <n v="0"/>
    <n v="0"/>
    <n v="0"/>
    <m/>
    <n v="0"/>
    <n v="0"/>
    <n v="0"/>
    <n v="0"/>
    <n v="0"/>
    <n v="0"/>
    <x v="0"/>
    <m/>
    <x v="7"/>
    <x v="4"/>
    <s v="No root cause"/>
    <s v="No root cause"/>
    <s v=" "/>
  </r>
  <r>
    <s v="Bafou"/>
    <s v="OST_017"/>
    <s v="OUEST"/>
    <s v="IHS"/>
    <s v="Grid-Gen"/>
    <s v="OUEST"/>
    <s v="Bafou"/>
    <s v="Huawei"/>
    <n v="0"/>
    <n v="0"/>
    <n v="0"/>
    <n v="0"/>
    <n v="0"/>
    <n v="0"/>
    <n v="0"/>
    <n v="0"/>
    <n v="0"/>
    <n v="0"/>
    <n v="0"/>
    <n v="0"/>
    <n v="0"/>
    <n v="0"/>
    <n v="0"/>
    <n v="0"/>
    <n v="1.8726832233265697E-3"/>
    <n v="0"/>
    <n v="0"/>
    <n v="0"/>
    <n v="0"/>
    <n v="0"/>
    <n v="0"/>
    <n v="0"/>
    <m/>
    <n v="0"/>
    <n v="0"/>
    <n v="0"/>
    <n v="0"/>
    <n v="0"/>
    <n v="0"/>
    <x v="0"/>
    <m/>
    <x v="7"/>
    <x v="4"/>
    <s v="No root cause"/>
    <s v="No root cause"/>
    <s v=" "/>
  </r>
  <r>
    <s v="Gaba"/>
    <s v="NRD_155"/>
    <s v="NORD"/>
    <s v="CAMUSAT"/>
    <s v="Hybrid Solar - S3"/>
    <s v="NORD"/>
    <s v="Gaba"/>
    <s v="NOKIA"/>
    <n v="0"/>
    <n v="0"/>
    <n v="0"/>
    <n v="0"/>
    <n v="0"/>
    <n v="0"/>
    <n v="0"/>
    <n v="0.85426571394147588"/>
    <n v="0.72738700960816571"/>
    <n v="3.3197102560929338E-3"/>
    <n v="1.6943324401527621E-3"/>
    <n v="0"/>
    <n v="0"/>
    <n v="0"/>
    <n v="0"/>
    <n v="0"/>
    <n v="1.7835800845021801E-3"/>
    <n v="0"/>
    <n v="0"/>
    <n v="0"/>
    <n v="0"/>
    <n v="0"/>
    <n v="0"/>
    <n v="0"/>
    <m/>
    <n v="0"/>
    <n v="0"/>
    <n v="0"/>
    <n v="0"/>
    <n v="0"/>
    <n v="0"/>
    <x v="0"/>
    <m/>
    <x v="7"/>
    <x v="4"/>
    <s v="No root cause"/>
    <s v="No root cause"/>
    <s v=" "/>
  </r>
  <r>
    <s v="Bafou-Badzifeng"/>
    <s v="OST_108"/>
    <s v="OUEST"/>
    <s v="IHS"/>
    <s v="Grid-Gen"/>
    <s v="OUEST"/>
    <s v="Bafou"/>
    <s v="Huawei"/>
    <n v="0"/>
    <n v="0"/>
    <n v="0"/>
    <n v="0"/>
    <n v="0"/>
    <n v="0"/>
    <n v="0"/>
    <n v="0"/>
    <n v="0"/>
    <n v="0"/>
    <n v="0"/>
    <n v="0"/>
    <n v="0"/>
    <n v="0"/>
    <n v="0"/>
    <n v="0"/>
    <n v="1.6051570485656314E-3"/>
    <n v="0"/>
    <n v="0"/>
    <n v="0"/>
    <n v="0"/>
    <n v="0"/>
    <n v="0"/>
    <n v="0"/>
    <m/>
    <n v="0"/>
    <n v="0"/>
    <n v="0"/>
    <n v="0"/>
    <n v="0"/>
    <n v="0"/>
    <x v="0"/>
    <m/>
    <x v="7"/>
    <x v="4"/>
    <s v="No root cause"/>
    <s v="No root cause"/>
    <s v=" "/>
  </r>
  <r>
    <s v="Jakiri"/>
    <s v="NRO_019"/>
    <s v="NORD-OUEST"/>
    <s v="IHS"/>
    <s v="Grid-Gen"/>
    <s v="NORD-OUEST"/>
    <s v="Jakiri"/>
    <s v="Huawei"/>
    <n v="0"/>
    <n v="0"/>
    <n v="0"/>
    <n v="0"/>
    <n v="0"/>
    <n v="0"/>
    <n v="0"/>
    <n v="0"/>
    <n v="0"/>
    <n v="0"/>
    <n v="0"/>
    <n v="0"/>
    <n v="0"/>
    <n v="3.8344526628485323"/>
    <n v="0"/>
    <n v="0"/>
    <n v="1.159280090630734E-3"/>
    <n v="0"/>
    <n v="0"/>
    <n v="0"/>
    <n v="0"/>
    <n v="0"/>
    <n v="0"/>
    <n v="0"/>
    <m/>
    <n v="0"/>
    <n v="0"/>
    <n v="0"/>
    <n v="0"/>
    <n v="0"/>
    <n v="0"/>
    <x v="2"/>
    <m/>
    <x v="7"/>
    <x v="4"/>
    <s v="No root cause"/>
    <s v="No root cause"/>
    <s v=" "/>
  </r>
  <r>
    <s v="Kongola-IHS"/>
    <s v="EXN_113"/>
    <s v="Maroua"/>
    <s v="IHS"/>
    <s v="Grid-Gen"/>
    <s v="EXTREME-NORD"/>
    <s v="Maroua"/>
    <s v="Huawei"/>
    <n v="0.27011226111696096"/>
    <n v="0.6943731041311747"/>
    <n v="0"/>
    <n v="0"/>
    <n v="0"/>
    <n v="0"/>
    <n v="0"/>
    <n v="0"/>
    <n v="0"/>
    <n v="0"/>
    <n v="0"/>
    <n v="7.2232067185453424E-3"/>
    <n v="0"/>
    <n v="0"/>
    <n v="7.2232067185453424E-3"/>
    <n v="0"/>
    <n v="8.9175391586979538E-4"/>
    <n v="0"/>
    <n v="0"/>
    <n v="0"/>
    <n v="0"/>
    <n v="0"/>
    <n v="0"/>
    <n v="0"/>
    <m/>
    <n v="0"/>
    <n v="0"/>
    <n v="0"/>
    <n v="0"/>
    <n v="0"/>
    <n v="0"/>
    <x v="0"/>
    <m/>
    <x v="7"/>
    <x v="4"/>
    <s v="No root cause"/>
    <s v="No root cause"/>
    <s v=" "/>
  </r>
  <r>
    <s v="Kumbo-II"/>
    <s v="NRO_020"/>
    <s v="NORD-OUEST"/>
    <m/>
    <m/>
    <s v="NORD-OUEST"/>
    <s v="Kumbo"/>
    <s v="Huawei"/>
    <n v="0"/>
    <n v="0"/>
    <n v="0"/>
    <n v="0"/>
    <n v="0"/>
    <n v="0"/>
    <n v="0"/>
    <n v="0"/>
    <n v="0"/>
    <n v="0"/>
    <n v="0"/>
    <n v="0"/>
    <n v="0"/>
    <n v="2.533811741474119"/>
    <n v="0"/>
    <n v="0"/>
    <n v="8.0257852428281581E-4"/>
    <n v="0"/>
    <n v="0"/>
    <n v="0"/>
    <n v="0"/>
    <n v="0"/>
    <n v="0"/>
    <n v="0"/>
    <m/>
    <n v="0"/>
    <n v="0"/>
    <n v="0"/>
    <n v="0"/>
    <n v="0"/>
    <n v="0"/>
    <x v="2"/>
    <m/>
    <x v="7"/>
    <x v="4"/>
    <s v="No root cause"/>
    <s v="No root cause"/>
    <s v=" "/>
  </r>
  <r>
    <s v="MBIYEH-IHS"/>
    <s v="NRO_150"/>
    <s v="NORD-OUEST"/>
    <s v="IHS"/>
    <m/>
    <s v="NORD-OUEST"/>
    <s v="Ndu"/>
    <s v="Huawei"/>
    <n v="0"/>
    <n v="0"/>
    <n v="0"/>
    <n v="0"/>
    <n v="0"/>
    <n v="0"/>
    <n v="0"/>
    <n v="0"/>
    <n v="0"/>
    <n v="0"/>
    <n v="0"/>
    <n v="0"/>
    <n v="0"/>
    <n v="2.5372004063544242"/>
    <n v="0"/>
    <n v="4.3517591094446003E-3"/>
    <n v="5.3505234952187721E-4"/>
    <n v="0"/>
    <n v="0"/>
    <n v="0"/>
    <n v="0"/>
    <n v="0"/>
    <n v="0"/>
    <n v="0"/>
    <m/>
    <n v="0"/>
    <n v="0"/>
    <n v="0"/>
    <n v="0"/>
    <n v="0"/>
    <n v="0"/>
    <x v="2"/>
    <m/>
    <x v="7"/>
    <x v="4"/>
    <s v="No root cause"/>
    <s v="No root cause"/>
    <s v=" "/>
  </r>
  <r>
    <s v="Ndop"/>
    <s v="NRO_006"/>
    <s v="NORD-OUEST"/>
    <s v="IHS"/>
    <s v="Grid-Hybrid-Gen"/>
    <s v="NORD-OUEST"/>
    <s v="Ndop"/>
    <s v="Huawei"/>
    <n v="0"/>
    <n v="0"/>
    <n v="0"/>
    <n v="0"/>
    <n v="0"/>
    <n v="0"/>
    <n v="0"/>
    <n v="0"/>
    <n v="0"/>
    <n v="0"/>
    <n v="0"/>
    <n v="0"/>
    <n v="0"/>
    <n v="2.4969109644354268E-4"/>
    <n v="0"/>
    <n v="0"/>
    <n v="5.3505234952187721E-4"/>
    <n v="0"/>
    <n v="0"/>
    <n v="0"/>
    <n v="0"/>
    <n v="0"/>
    <n v="0"/>
    <n v="0"/>
    <m/>
    <n v="0"/>
    <n v="0"/>
    <n v="0"/>
    <n v="0"/>
    <n v="0"/>
    <n v="0"/>
    <x v="0"/>
    <m/>
    <x v="7"/>
    <x v="4"/>
    <s v="No root cause"/>
    <s v="No root cause"/>
    <s v=" "/>
  </r>
  <r>
    <s v="Col-Batie-IHS"/>
    <s v="OST_164"/>
    <s v="OUEST"/>
    <s v="IHS"/>
    <s v="Grid-Gen"/>
    <s v="OUEST"/>
    <s v="Batie"/>
    <s v="Huawei"/>
    <n v="0"/>
    <n v="0"/>
    <n v="0"/>
    <n v="0"/>
    <n v="0"/>
    <n v="0"/>
    <n v="0"/>
    <n v="0"/>
    <n v="0"/>
    <n v="0"/>
    <n v="0"/>
    <n v="0"/>
    <n v="0"/>
    <n v="0"/>
    <n v="5.2256779469970005E-3"/>
    <n v="0"/>
    <n v="3.5670156634791817E-4"/>
    <n v="0"/>
    <n v="0"/>
    <n v="0"/>
    <n v="0"/>
    <n v="0"/>
    <n v="0"/>
    <n v="0"/>
    <m/>
    <n v="0"/>
    <n v="0"/>
    <n v="0"/>
    <n v="0"/>
    <n v="0"/>
    <n v="0"/>
    <x v="0"/>
    <m/>
    <x v="7"/>
    <x v="4"/>
    <s v="No root cause"/>
    <s v="No root cause"/>
    <s v=" "/>
  </r>
  <r>
    <s v="Ndop-Catholic-Church"/>
    <s v="NRO_136"/>
    <s v="NORD-OUEST"/>
    <s v="IHS"/>
    <s v="Grid-Gen"/>
    <s v="NORD-OUEST"/>
    <s v="Ndop"/>
    <s v="Huawei"/>
    <n v="0"/>
    <n v="0"/>
    <n v="0"/>
    <n v="0"/>
    <n v="0"/>
    <n v="0"/>
    <n v="0"/>
    <n v="0"/>
    <n v="0"/>
    <n v="0"/>
    <n v="0"/>
    <n v="0"/>
    <n v="0"/>
    <n v="8.0257852428281581E-4"/>
    <n v="0"/>
    <n v="0"/>
    <n v="3.5670156634791817E-4"/>
    <n v="0"/>
    <n v="0"/>
    <n v="0"/>
    <n v="0"/>
    <n v="0"/>
    <n v="0"/>
    <n v="0"/>
    <m/>
    <n v="0"/>
    <n v="0"/>
    <n v="0"/>
    <n v="0"/>
    <n v="0"/>
    <n v="0"/>
    <x v="2"/>
    <m/>
    <x v="7"/>
    <x v="4"/>
    <s v="No root cause"/>
    <s v="No root cause"/>
    <s v=" "/>
  </r>
  <r>
    <s v="Jakiri-Church-IHS"/>
    <s v="NRO_138"/>
    <s v="NORD-OUEST"/>
    <s v="IHS"/>
    <s v="Grid-Gen"/>
    <s v="NORD-OUEST"/>
    <s v="Jakiri"/>
    <s v="Huawei"/>
    <n v="0"/>
    <n v="0"/>
    <n v="0"/>
    <n v="0"/>
    <n v="0"/>
    <n v="0"/>
    <n v="0"/>
    <n v="0"/>
    <n v="0"/>
    <n v="0"/>
    <n v="0"/>
    <n v="0"/>
    <n v="0"/>
    <n v="2.4737967029360819"/>
    <n v="7.8545684909811592E-2"/>
    <n v="2.675261747609386E-4"/>
    <n v="2.675261747609386E-4"/>
    <n v="0"/>
    <n v="0"/>
    <n v="0"/>
    <n v="0"/>
    <n v="0"/>
    <n v="0"/>
    <n v="0"/>
    <m/>
    <n v="0"/>
    <n v="0"/>
    <n v="0"/>
    <n v="0"/>
    <n v="0"/>
    <n v="0"/>
    <x v="2"/>
    <m/>
    <x v="7"/>
    <x v="4"/>
    <s v="No root cause"/>
    <s v="No root cause"/>
    <s v=" "/>
  </r>
  <r>
    <s v="Amchide"/>
    <s v="EXN_007"/>
    <s v="EXTREME-NORD"/>
    <s v="IHS"/>
    <s v="Grid-Hybrid-Gen"/>
    <s v="EXTREME-NORD"/>
    <s v="Amchide"/>
    <s v="Huawei"/>
    <n v="0"/>
    <n v="0"/>
    <n v="0"/>
    <n v="0"/>
    <n v="0"/>
    <n v="0"/>
    <n v="0"/>
    <n v="0"/>
    <n v="0"/>
    <n v="0"/>
    <n v="0"/>
    <n v="0"/>
    <n v="0"/>
    <n v="0.58317139082221126"/>
    <n v="6.7773297606104439E-3"/>
    <n v="1.2484554822177136E-3"/>
    <n v="1.7835078317395909E-4"/>
    <n v="0"/>
    <n v="0"/>
    <n v="0"/>
    <n v="0"/>
    <n v="0"/>
    <n v="0"/>
    <n v="0"/>
    <m/>
    <n v="0"/>
    <n v="0"/>
    <n v="0"/>
    <n v="0"/>
    <n v="0"/>
    <n v="0"/>
    <x v="1"/>
    <s v="site vandalise"/>
    <x v="5"/>
    <x v="2"/>
    <s v="EXCLU"/>
    <s v="Exclu"/>
    <s v="(05-10-2026  groupe whatsapp incident ) impacted by   EXN_007_N_Amchide  , Updates 7 :Le site est dans une zone insécurisée, surtout la nuit. Le niveau 0 nous fait comprendre que le site a été vandalisé. Nous reviendrons avec plus d’informations dès que possible. || EXN_007_H_Amchide -{ 10/05/2026 FME yaouba :de nouveau vandalisé et le comble c’est ces gars vise seulement les câbles qui alimentent directement les équipements de réseau   ETR=11/05/2026  }    ;   [OCM RAN -  11/05/2026] 11/05/2026 Site vandalisé à nouveau, câbles TX emmportés._x000a_FME rassemble le materiel et negocie l'escorte pour intervention sur site. ETA 13H UTC_x000a_10/05/2026 FME yaouba :_x000a_de nouveau vandalisé et le comble c’est ces gars vise seulement les câbles qui alimentent directement les équipements de réseau et non celui de Power par exemple il dehors presque au le câble 2x25 qui quitte du générateur jusqu’au baie Huawei mais na jamais été vandalisé // ETR=11/05/2026 _x000a_FME should check BBU status and interconnection with MPR on port 1/3   ;   [OCM RAN -  11/05/2026] 11/05/2026 Site vandalisé à nouveau, câbles TX emmportés._x000a_FME rassemble le materiel et negocie l'escorte pour intervention sur site. ETA 13H UTC_x000a_10/05/2026 FME yaouba :_x000a_de nouveau vandalisé et le comble c’est ces gars vise seulement les câbles qui alimentent directement les équipements de réseau et non celui de Power par exemple il dehors presque au le câble 2x25 qui quitte du générateur jusqu’au baie Huawei mais na jamais été vandalisé // ETR=11/05/2026 _x000a_FME should check BBU status and interconnection with MPR on port 1/3   ;   [OCM RAN 11-05-2026 18H UTC ] -&gt;..11/05/2026 Site vandalisé à nouveau, câbles TX emmportés._x000a_FME rassemble le materiel et negocie l'escorte pour intervention sur site. ETA 13H UTC_x000a_10/05/2026 FME yaouba :_x000a_de nouveau vandalisé et le comble c’est ces gars vise seulement les câbles qui alimentent directement les équipements de réseau et non celui de Power par exemple il dehors presque au le câble 2x25 qui quitte du générateur jusqu’au baie Huawei mais na jamais été vandalisé // ETR=11/05/2026 _x000a_FME should check BBU status and interconnection with MPR on port 1/3   ;    "/>
  </r>
  <r>
    <s v="Bayangam"/>
    <s v="OST_051"/>
    <s v="OUEST"/>
    <s v="IHS"/>
    <s v="Grid-Gen"/>
    <s v="OUEST"/>
    <s v="Bayangam"/>
    <s v="Huawei"/>
    <n v="0"/>
    <n v="0"/>
    <n v="0"/>
    <n v="0"/>
    <n v="0"/>
    <n v="0"/>
    <n v="0"/>
    <n v="0"/>
    <n v="0"/>
    <n v="0"/>
    <n v="0"/>
    <n v="0"/>
    <n v="0"/>
    <n v="1.3316026173334132"/>
    <n v="0"/>
    <n v="0"/>
    <n v="8.9175391586979543E-5"/>
    <n v="0"/>
    <n v="0"/>
    <n v="0"/>
    <n v="0"/>
    <n v="0"/>
    <n v="0"/>
    <n v="0"/>
    <m/>
    <n v="0"/>
    <n v="0"/>
    <n v="0"/>
    <n v="0"/>
    <n v="0"/>
    <n v="0"/>
    <x v="0"/>
    <m/>
    <x v="7"/>
    <x v="4"/>
    <s v="No root cause"/>
    <s v="No root cause"/>
    <s v=" "/>
  </r>
  <r>
    <s v="Mindif"/>
    <s v="EXN_037"/>
    <s v="EXTREME-NORD"/>
    <s v="IHS"/>
    <s v="Grid-Gen"/>
    <s v="EXTREME-NORD"/>
    <s v="Mindif"/>
    <s v="Huawei"/>
    <n v="0"/>
    <n v="0"/>
    <n v="0"/>
    <n v="0"/>
    <n v="0"/>
    <n v="0"/>
    <n v="0"/>
    <n v="0"/>
    <n v="0"/>
    <n v="0"/>
    <n v="0"/>
    <n v="0"/>
    <n v="0"/>
    <n v="0"/>
    <n v="0"/>
    <n v="0"/>
    <n v="8.9175391586979543E-5"/>
    <n v="0"/>
    <n v="0"/>
    <n v="0"/>
    <n v="0"/>
    <n v="0"/>
    <n v="0"/>
    <n v="0"/>
    <m/>
    <n v="0"/>
    <n v="0"/>
    <n v="0"/>
    <n v="0"/>
    <n v="0"/>
    <n v="0"/>
    <x v="2"/>
    <m/>
    <x v="7"/>
    <x v="4"/>
    <s v="No root cause"/>
    <s v="No root cause"/>
    <s v=" "/>
  </r>
  <r>
    <s v="Gospel-Radio-IHS"/>
    <s v="NRO_126"/>
    <s v="NORD-OUEST"/>
    <s v="IHS"/>
    <s v="Grid-Gen"/>
    <s v="NORD-OUEST"/>
    <s v="Bamenda"/>
    <s v="Huawei"/>
    <n v="7.8709767630331626"/>
    <n v="4.2383280113459643"/>
    <n v="0"/>
    <n v="0"/>
    <n v="6.8562499821649219"/>
    <n v="0"/>
    <n v="0"/>
    <n v="1.7007173981902388"/>
    <n v="15.001744270659442"/>
    <n v="0.85759974089198221"/>
    <n v="1.0359148539093066"/>
    <n v="0"/>
    <n v="0"/>
    <n v="0"/>
    <n v="0"/>
    <n v="0"/>
    <n v="8.9175391586979543E-5"/>
    <n v="2.2393189282972781"/>
    <n v="0"/>
    <n v="0"/>
    <n v="0"/>
    <n v="0"/>
    <n v="0"/>
    <n v="0"/>
    <m/>
    <n v="0"/>
    <n v="0"/>
    <n v="0"/>
    <n v="0"/>
    <n v="0"/>
    <n v="0"/>
    <x v="0"/>
    <m/>
    <x v="7"/>
    <x v="4"/>
    <s v="No root cause"/>
    <s v="No root cause"/>
    <s v=" "/>
  </r>
  <r>
    <s v="Guider"/>
    <s v="NRD_006"/>
    <s v="NORD"/>
    <s v="CAMUSAT"/>
    <s v="Good Grid + Solar + GE"/>
    <s v="NORD"/>
    <s v="Guider"/>
    <s v="Huawei"/>
    <n v="2.8504378868428484"/>
    <n v="2.7555196000376675E-2"/>
    <n v="0"/>
    <n v="0"/>
    <n v="0"/>
    <n v="0"/>
    <n v="0"/>
    <n v="0"/>
    <n v="0"/>
    <n v="0"/>
    <n v="0"/>
    <n v="0"/>
    <n v="0"/>
    <n v="0"/>
    <n v="0"/>
    <n v="0"/>
    <n v="8.9175391586979543E-5"/>
    <n v="1.8787471499544848"/>
    <n v="0"/>
    <n v="0"/>
    <n v="0"/>
    <n v="0"/>
    <n v="0"/>
    <n v="0"/>
    <m/>
    <n v="9.5596019781242075E-2"/>
    <n v="0"/>
    <n v="0"/>
    <n v="0"/>
    <n v="0"/>
    <n v="0"/>
    <x v="0"/>
    <m/>
    <x v="7"/>
    <x v="4"/>
    <s v="No root cause"/>
    <s v="No root cause"/>
    <s v=" "/>
  </r>
  <r>
    <s v="Makepe-Nodal"/>
    <s v="LIT_103"/>
    <s v="Douala"/>
    <s v="OCM/Strategique"/>
    <m/>
    <s v="LITTORAL"/>
    <s v="Douala"/>
    <s v="ZTE"/>
    <n v="0"/>
    <n v="0"/>
    <n v="0"/>
    <n v="0.79417820239532244"/>
    <n v="0"/>
    <n v="0"/>
    <n v="0"/>
    <n v="0"/>
    <n v="0"/>
    <n v="0"/>
    <n v="0"/>
    <n v="22.301409969951454"/>
    <n v="0.969051145297389"/>
    <n v="0"/>
    <n v="22.301409969951454"/>
    <n v="37.183480865101181"/>
    <n v="0"/>
    <n v="0"/>
    <n v="0"/>
    <n v="0"/>
    <n v="0"/>
    <n v="0"/>
    <n v="0"/>
    <n v="0"/>
    <m/>
    <n v="0"/>
    <n v="0"/>
    <n v="0"/>
    <n v="0"/>
    <n v="0"/>
    <n v="0"/>
    <x v="0"/>
    <m/>
    <x v="7"/>
    <x v="4"/>
    <s v="No root cause"/>
    <s v="No root cause"/>
    <s v=" "/>
  </r>
  <r>
    <s v="Cellucam-New"/>
    <s v="LIT_209"/>
    <s v="LITTORAL"/>
    <s v="CAMUSAT"/>
    <s v="Grid-Gen"/>
    <s v="LITTORAL"/>
    <s v="Edea"/>
    <s v="ZTE"/>
    <n v="34.507969426395341"/>
    <n v="0"/>
    <n v="0"/>
    <n v="37.870398906495673"/>
    <n v="12.220131951043422"/>
    <n v="2.9388285349838621"/>
    <n v="0"/>
    <n v="0"/>
    <n v="0"/>
    <n v="0"/>
    <n v="0"/>
    <n v="6.2561531020195025"/>
    <n v="0"/>
    <n v="0"/>
    <n v="6.2561531020195025"/>
    <n v="25.068290514877308"/>
    <n v="0"/>
    <n v="0"/>
    <n v="0"/>
    <n v="0"/>
    <n v="0"/>
    <n v="0"/>
    <n v="0"/>
    <n v="0"/>
    <m/>
    <n v="13.846173876318725"/>
    <n v="0"/>
    <n v="0"/>
    <n v="0"/>
    <n v="0"/>
    <n v="0"/>
    <x v="0"/>
    <m/>
    <x v="7"/>
    <x v="4"/>
    <s v="No root cause"/>
    <s v="No root cause"/>
    <s v=" "/>
  </r>
  <r>
    <s v="Nkolmesseng-H-Pyramides"/>
    <s v="CTR_771"/>
    <s v="Yaounde"/>
    <s v="CAMUSAT"/>
    <s v="Good Grid no GE - 8h"/>
    <s v="CENTRE"/>
    <s v="Yaounde"/>
    <s v="ZTE"/>
    <n v="0"/>
    <n v="0"/>
    <n v="0"/>
    <n v="0"/>
    <n v="0"/>
    <n v="0"/>
    <n v="0"/>
    <n v="0"/>
    <n v="4.1508826223557724"/>
    <n v="33.897492530669204"/>
    <n v="15.384288865489266"/>
    <n v="13.868556899607057"/>
    <n v="13.868556899607057"/>
    <n v="13.868556899607057"/>
    <n v="13.868556899607057"/>
    <n v="22.189887225232784"/>
    <n v="0"/>
    <n v="0"/>
    <n v="0"/>
    <n v="0"/>
    <n v="0"/>
    <n v="0"/>
    <n v="0"/>
    <n v="0"/>
    <m/>
    <n v="0"/>
    <n v="0"/>
    <n v="0"/>
    <n v="0"/>
    <n v="0"/>
    <n v="0"/>
    <x v="0"/>
    <m/>
    <x v="7"/>
    <x v="4"/>
    <s v="No root cause"/>
    <s v="No root cause"/>
    <s v=" "/>
  </r>
  <r>
    <s v="Pette"/>
    <s v="EXN_039"/>
    <s v="EXTREME-NORD"/>
    <s v="CAMUSAT"/>
    <s v="Hybrid Solar - S3"/>
    <s v="EXTREME-NORD"/>
    <s v="Pette"/>
    <s v="Huawei"/>
    <n v="0"/>
    <n v="0"/>
    <n v="0"/>
    <n v="0"/>
    <n v="0"/>
    <n v="0"/>
    <n v="0"/>
    <n v="0"/>
    <n v="0"/>
    <n v="0"/>
    <n v="0"/>
    <n v="0"/>
    <n v="0"/>
    <n v="18.491409199476074"/>
    <n v="18.491409199476074"/>
    <n v="7.9690696937788417"/>
    <n v="0"/>
    <n v="0"/>
    <n v="0"/>
    <n v="0"/>
    <n v="0"/>
    <n v="0"/>
    <n v="0"/>
    <n v="0"/>
    <m/>
    <n v="0"/>
    <n v="0"/>
    <n v="0"/>
    <n v="0"/>
    <n v="0"/>
    <n v="0"/>
    <x v="2"/>
    <m/>
    <x v="7"/>
    <x v="4"/>
    <s v="No root cause"/>
    <s v="No root cause"/>
    <s v=" "/>
  </r>
  <r>
    <s v="Bafut-Swie-Hill-IHS"/>
    <s v="NRO_102"/>
    <s v="NORD-OUEST"/>
    <s v="IHS"/>
    <s v="Gen Only"/>
    <s v="NORD-OUEST"/>
    <s v="Bafut"/>
    <s v="Huawei"/>
    <n v="0"/>
    <n v="0"/>
    <n v="0"/>
    <n v="0"/>
    <n v="0"/>
    <n v="0"/>
    <n v="0"/>
    <n v="0"/>
    <n v="0"/>
    <n v="0"/>
    <n v="0"/>
    <n v="0"/>
    <n v="0"/>
    <n v="0"/>
    <n v="2.3591528195118614"/>
    <n v="5.9808151629555439"/>
    <n v="0"/>
    <n v="0"/>
    <n v="0"/>
    <n v="0"/>
    <n v="0"/>
    <n v="0"/>
    <n v="0"/>
    <n v="0"/>
    <m/>
    <n v="0"/>
    <n v="0"/>
    <n v="0"/>
    <n v="0"/>
    <n v="0"/>
    <n v="0"/>
    <x v="2"/>
    <m/>
    <x v="7"/>
    <x v="4"/>
    <s v="No root cause"/>
    <s v="No root cause"/>
    <s v=" "/>
  </r>
  <r>
    <s v="LIT_871_Z_Bonamatoumbe-III-IHS"/>
    <s v="LIT_871"/>
    <s v="Douala"/>
    <s v="I_HS"/>
    <s v="Grid-Gen"/>
    <s v="LITTORAL"/>
    <s v="Douala"/>
    <s v="ZTE"/>
    <n v="5.7137527002308568"/>
    <n v="1.8071393105101401"/>
    <n v="2.0931782965645369"/>
    <n v="0"/>
    <n v="0.16715035399063402"/>
    <n v="0"/>
    <n v="1.1928635431023908"/>
    <n v="0"/>
    <n v="2.2371252136642381"/>
    <n v="0"/>
    <n v="0.43084198691333331"/>
    <n v="0"/>
    <n v="1.15403657760542"/>
    <n v="0"/>
    <n v="0"/>
    <n v="4.9858318137846611"/>
    <n v="0"/>
    <n v="5.5279290192419115"/>
    <n v="0"/>
    <n v="0"/>
    <n v="0"/>
    <n v="0"/>
    <n v="0"/>
    <n v="0"/>
    <m/>
    <n v="0"/>
    <n v="0"/>
    <n v="0"/>
    <n v="0"/>
    <n v="0"/>
    <n v="0"/>
    <x v="0"/>
    <m/>
    <x v="7"/>
    <x v="4"/>
    <s v="No root cause"/>
    <s v="No root cause"/>
    <s v=" "/>
  </r>
  <r>
    <s v="Muyuka-Beach-Bush-IHS"/>
    <s v="SUO_255"/>
    <s v="SUD-OUEST"/>
    <s v="HIS "/>
    <s v="Hybrid-Gen"/>
    <s v="SUD-OUEST"/>
    <s v="Muyuka"/>
    <s v="Huawei"/>
    <n v="0"/>
    <n v="0"/>
    <n v="0"/>
    <n v="0"/>
    <n v="0"/>
    <n v="0"/>
    <n v="0"/>
    <n v="0"/>
    <n v="0"/>
    <n v="0"/>
    <n v="0"/>
    <n v="0"/>
    <n v="0"/>
    <n v="0"/>
    <n v="0"/>
    <n v="4.8225338367105843"/>
    <n v="0"/>
    <n v="0"/>
    <n v="0"/>
    <n v="0"/>
    <n v="0"/>
    <n v="0"/>
    <n v="0"/>
    <n v="0"/>
    <m/>
    <n v="0"/>
    <n v="0"/>
    <n v="0"/>
    <n v="0"/>
    <n v="0"/>
    <n v="0"/>
    <x v="2"/>
    <m/>
    <x v="7"/>
    <x v="4"/>
    <s v="No root cause"/>
    <s v="No root cause"/>
    <s v=" "/>
  </r>
  <r>
    <s v="Bonassama"/>
    <s v="LIT_435"/>
    <s v="Douala"/>
    <s v="IHS"/>
    <s v="Grid-Gen"/>
    <s v="LITTORAL"/>
    <s v="Douala"/>
    <s v="ZTE"/>
    <n v="0"/>
    <n v="0"/>
    <n v="0"/>
    <n v="0"/>
    <n v="0"/>
    <n v="1.3079176333279103"/>
    <n v="0"/>
    <n v="0"/>
    <n v="0"/>
    <n v="0"/>
    <n v="0"/>
    <n v="0"/>
    <n v="0"/>
    <n v="0"/>
    <n v="0"/>
    <n v="3.6955352378343385"/>
    <n v="0"/>
    <n v="0"/>
    <n v="0"/>
    <n v="0"/>
    <n v="0"/>
    <n v="0"/>
    <n v="0"/>
    <n v="0"/>
    <m/>
    <n v="0"/>
    <n v="0"/>
    <n v="0"/>
    <n v="0"/>
    <n v="0"/>
    <n v="0"/>
    <x v="0"/>
    <m/>
    <x v="7"/>
    <x v="4"/>
    <s v="No root cause"/>
    <s v="No root cause"/>
    <s v=" "/>
  </r>
  <r>
    <s v="LIT_862_Z_Bonamatoumbe-Village"/>
    <s v="LIT_862"/>
    <s v="Douala"/>
    <s v="ESCO"/>
    <s v="GE"/>
    <s v="LITTORAL"/>
    <s v="Douala"/>
    <s v="ZTE"/>
    <n v="6.8049027916891403"/>
    <n v="1.6285388362397377"/>
    <n v="14.452780560049996"/>
    <n v="0"/>
    <n v="0"/>
    <n v="0"/>
    <n v="0"/>
    <n v="0"/>
    <n v="1.9880761800401219"/>
    <n v="0"/>
    <n v="0.38261593514309417"/>
    <n v="0"/>
    <n v="1.02369782526189"/>
    <n v="1.551651813613344E-3"/>
    <n v="0"/>
    <n v="3.0398820887302285"/>
    <n v="0"/>
    <n v="4.9106747937551543"/>
    <n v="0"/>
    <n v="0"/>
    <n v="0"/>
    <n v="0"/>
    <n v="0"/>
    <n v="0"/>
    <m/>
    <n v="0"/>
    <n v="0"/>
    <n v="0"/>
    <n v="0"/>
    <n v="0"/>
    <n v="0"/>
    <x v="0"/>
    <m/>
    <x v="7"/>
    <x v="4"/>
    <s v="No root cause"/>
    <s v="No root cause"/>
    <s v=" "/>
  </r>
  <r>
    <s v="Yelwa-MTN-IHS"/>
    <s v="NRD_097"/>
    <s v="Garoua"/>
    <s v="IHS"/>
    <s v="Grid-Gen"/>
    <s v="NORD"/>
    <s v="Garoua"/>
    <s v="Huawei"/>
    <n v="0"/>
    <n v="0"/>
    <n v="0"/>
    <n v="0"/>
    <n v="0"/>
    <n v="0"/>
    <n v="0"/>
    <n v="0"/>
    <n v="0"/>
    <n v="0"/>
    <n v="0"/>
    <n v="6.1638030664920258"/>
    <n v="0"/>
    <n v="3.1816531262752084"/>
    <n v="6.1638030664920258"/>
    <n v="2.5550533197501379"/>
    <n v="0"/>
    <n v="0"/>
    <n v="0"/>
    <n v="0"/>
    <n v="0"/>
    <n v="0"/>
    <n v="0"/>
    <n v="0"/>
    <m/>
    <n v="0"/>
    <n v="0"/>
    <n v="0"/>
    <n v="0"/>
    <n v="0"/>
    <n v="0"/>
    <x v="0"/>
    <m/>
    <x v="7"/>
    <x v="4"/>
    <s v="No root cause"/>
    <s v="No root cause"/>
    <s v=" "/>
  </r>
  <r>
    <s v="Bonendale"/>
    <s v="LIT_181"/>
    <s v="Douala"/>
    <s v="IHS"/>
    <s v="Grid-Gen"/>
    <s v="LITTORAL"/>
    <s v="Douala"/>
    <s v="ZTE"/>
    <n v="4.9499298011317414"/>
    <n v="1.8527614408460404"/>
    <n v="2.2262458158906271"/>
    <n v="0"/>
    <n v="0"/>
    <n v="0"/>
    <n v="0"/>
    <n v="0"/>
    <n v="1.9888430884077701"/>
    <n v="0"/>
    <n v="0.38286562623953768"/>
    <n v="0"/>
    <n v="1.0269081393590211"/>
    <n v="1.6764973618350781E-3"/>
    <n v="0"/>
    <n v="2.2061278475486041"/>
    <n v="0"/>
    <n v="4.9335036940014207"/>
    <n v="0"/>
    <n v="0"/>
    <n v="0"/>
    <n v="0"/>
    <n v="0"/>
    <n v="0"/>
    <m/>
    <n v="0"/>
    <n v="0"/>
    <n v="0"/>
    <n v="0"/>
    <n v="0"/>
    <n v="0"/>
    <x v="0"/>
    <m/>
    <x v="7"/>
    <x v="4"/>
    <s v="No root cause"/>
    <s v="No root cause"/>
    <s v=" "/>
  </r>
  <r>
    <s v="Mendong-Vallee2-MTN-IHS"/>
    <s v="CTR_521"/>
    <s v="Yaounde"/>
    <s v="IHS"/>
    <s v="Grid-Gen"/>
    <s v="CENTRE"/>
    <s v="Yaounde"/>
    <s v="ZTE"/>
    <n v="0"/>
    <n v="0"/>
    <n v="1.5275031175716891"/>
    <n v="1.5374015860378438"/>
    <n v="0"/>
    <n v="0"/>
    <n v="0"/>
    <n v="0"/>
    <n v="0"/>
    <n v="0"/>
    <n v="0"/>
    <n v="0"/>
    <n v="0"/>
    <n v="0"/>
    <n v="0"/>
    <n v="2.0181282870049344"/>
    <n v="0"/>
    <n v="0"/>
    <n v="0"/>
    <n v="0"/>
    <n v="0"/>
    <n v="0"/>
    <n v="0"/>
    <n v="0"/>
    <m/>
    <n v="0"/>
    <n v="0"/>
    <n v="0"/>
    <n v="0"/>
    <n v="0"/>
    <n v="0"/>
    <x v="0"/>
    <m/>
    <x v="7"/>
    <x v="4"/>
    <s v="No root cause"/>
    <s v="No root cause"/>
    <s v=" "/>
  </r>
  <r>
    <s v="Abom-Plateau-II"/>
    <s v="CTR_872"/>
    <s v="CENTRE"/>
    <s v="CAMUSAT"/>
    <s v="Good Grid + GE"/>
    <s v="CENTRE"/>
    <s v="Abom"/>
    <s v="ZTE"/>
    <n v="0"/>
    <n v="0"/>
    <n v="0"/>
    <n v="0"/>
    <n v="0"/>
    <n v="0"/>
    <n v="0"/>
    <n v="2.577953560309671"/>
    <n v="3.8698196231519315"/>
    <n v="0"/>
    <n v="2.4796822787808237"/>
    <n v="0"/>
    <n v="0"/>
    <n v="14.016017327135287"/>
    <n v="0"/>
    <n v="1.9502479789289258"/>
    <n v="0"/>
    <n v="0"/>
    <n v="0"/>
    <n v="0"/>
    <n v="0"/>
    <n v="0"/>
    <n v="0"/>
    <n v="0"/>
    <m/>
    <n v="0"/>
    <n v="0"/>
    <n v="0"/>
    <n v="0"/>
    <n v="0"/>
    <n v="0"/>
    <x v="0"/>
    <m/>
    <x v="7"/>
    <x v="4"/>
    <s v="No root cause"/>
    <s v="No root cause"/>
    <s v=" "/>
  </r>
  <r>
    <s v="Edea-Q-Haoussa"/>
    <s v="LIT_000"/>
    <s v="LITTORAL"/>
    <s v="CAMUSAT"/>
    <s v="Grid-Gen"/>
    <s v="LITTORAL"/>
    <s v="Edea"/>
    <s v="ZTE"/>
    <n v="0"/>
    <n v="0"/>
    <n v="0"/>
    <n v="0"/>
    <n v="0"/>
    <n v="1.4397366971717844"/>
    <n v="0"/>
    <n v="0"/>
    <n v="0"/>
    <n v="0"/>
    <n v="0"/>
    <n v="0"/>
    <n v="0"/>
    <n v="0"/>
    <n v="0"/>
    <n v="1.9259209321039961"/>
    <n v="0"/>
    <n v="0"/>
    <n v="0"/>
    <n v="0"/>
    <n v="0"/>
    <n v="0"/>
    <n v="0"/>
    <n v="0"/>
    <m/>
    <n v="0"/>
    <n v="0"/>
    <n v="0"/>
    <n v="0"/>
    <n v="0"/>
    <n v="0"/>
    <x v="0"/>
    <m/>
    <x v="7"/>
    <x v="4"/>
    <s v="No root cause"/>
    <s v="No root cause"/>
    <s v=" "/>
  </r>
  <r>
    <s v="Foumban-Kounga-II"/>
    <s v="OST_233"/>
    <s v="OUEST"/>
    <s v="CAMUSAT"/>
    <s v="Medium Grid + GE"/>
    <s v="OUEST"/>
    <s v="Foumban"/>
    <s v="Huawei"/>
    <n v="0"/>
    <n v="7.2232067185453424E-3"/>
    <n v="6.9367218555330101"/>
    <n v="12.390581794522776"/>
    <n v="0"/>
    <n v="1.2881206963956018"/>
    <n v="0"/>
    <n v="0"/>
    <n v="13.0881830478294"/>
    <n v="18.491409199476077"/>
    <n v="18.259285655175169"/>
    <n v="0"/>
    <n v="0"/>
    <n v="0"/>
    <n v="0"/>
    <n v="1.7255616622863714"/>
    <n v="0"/>
    <n v="0"/>
    <n v="0"/>
    <n v="0"/>
    <n v="0"/>
    <n v="0"/>
    <n v="0"/>
    <n v="0"/>
    <m/>
    <n v="0"/>
    <n v="0"/>
    <n v="0"/>
    <n v="0"/>
    <n v="0"/>
    <n v="0"/>
    <x v="0"/>
    <m/>
    <x v="7"/>
    <x v="4"/>
    <s v="No root cause"/>
    <s v="No root cause"/>
    <s v=" "/>
  </r>
  <r>
    <s v="Bamenda-Mile8-IHS"/>
    <s v="NRO_135"/>
    <s v="NORD-OUEST"/>
    <s v="IHS"/>
    <s v="Grid-Gen"/>
    <s v="NORD-OUEST"/>
    <s v="Bamenda"/>
    <s v="Huawei"/>
    <n v="0"/>
    <n v="0"/>
    <n v="8.8551163845870681E-2"/>
    <n v="1.4501702179874612"/>
    <n v="0"/>
    <n v="4.8243886848555927E-2"/>
    <n v="0"/>
    <n v="0"/>
    <n v="0"/>
    <n v="0"/>
    <n v="2.6242177534649991"/>
    <n v="0"/>
    <n v="0.27032628205676973"/>
    <n v="0"/>
    <n v="0"/>
    <n v="1.4091495378574508"/>
    <n v="0"/>
    <n v="13.789583172817627"/>
    <n v="0"/>
    <n v="0"/>
    <n v="0"/>
    <n v="0"/>
    <n v="0"/>
    <n v="0"/>
    <m/>
    <n v="0.56706631510160288"/>
    <n v="0"/>
    <n v="0"/>
    <n v="0"/>
    <n v="0"/>
    <n v="0"/>
    <x v="0"/>
    <m/>
    <x v="7"/>
    <x v="4"/>
    <s v="No root cause"/>
    <s v="No root cause"/>
    <s v=" "/>
  </r>
  <r>
    <s v="Garoua-H-Plateau"/>
    <s v="NRD_175"/>
    <s v="Garoua"/>
    <s v="CAMUSAT"/>
    <s v="Good Grid + GE"/>
    <s v="NORD"/>
    <s v="Garoua"/>
    <s v="Huawei"/>
    <n v="0"/>
    <n v="0"/>
    <n v="0"/>
    <n v="0"/>
    <n v="3.0474798320934391"/>
    <n v="0"/>
    <n v="0"/>
    <n v="0"/>
    <n v="0"/>
    <n v="0"/>
    <n v="0"/>
    <n v="1.4687186994375527"/>
    <n v="0"/>
    <n v="0"/>
    <n v="1.4687186994375527"/>
    <n v="1.3763329937534421"/>
    <n v="0"/>
    <n v="0"/>
    <n v="0"/>
    <n v="0"/>
    <n v="0"/>
    <n v="0"/>
    <n v="0"/>
    <n v="0"/>
    <m/>
    <n v="0"/>
    <n v="0"/>
    <n v="0"/>
    <n v="0"/>
    <n v="0"/>
    <n v="0"/>
    <x v="0"/>
    <m/>
    <x v="7"/>
    <x v="4"/>
    <s v="No root cause"/>
    <s v="No root cause"/>
    <s v=" "/>
  </r>
  <r>
    <s v="Ouro-Zangui"/>
    <s v="EXN_199"/>
    <s v="EXTREME-NORD"/>
    <s v="IHS"/>
    <s v="Hybrid-Gen"/>
    <s v="EXTREME-NORD"/>
    <s v="Ouro Zangui"/>
    <s v="Huawei"/>
    <n v="0"/>
    <n v="0"/>
    <n v="0"/>
    <n v="0"/>
    <n v="0"/>
    <n v="0"/>
    <n v="0"/>
    <n v="0"/>
    <n v="0"/>
    <n v="0"/>
    <n v="0"/>
    <n v="0"/>
    <n v="0"/>
    <n v="4.8154711456968938E-3"/>
    <n v="9.7361692534664229E-2"/>
    <n v="1.3514708945789922"/>
    <n v="0"/>
    <n v="0"/>
    <n v="0"/>
    <n v="0"/>
    <n v="0"/>
    <n v="0"/>
    <n v="0"/>
    <n v="0"/>
    <m/>
    <n v="0"/>
    <n v="0"/>
    <n v="0"/>
    <n v="0"/>
    <n v="0"/>
    <n v="0"/>
    <x v="2"/>
    <m/>
    <x v="7"/>
    <x v="4"/>
    <s v="No root cause"/>
    <s v="No root cause"/>
    <s v=" "/>
  </r>
  <r>
    <s v="Dargala-New"/>
    <s v="EXN_190"/>
    <s v="EXTREME-NORD"/>
    <s v="IHS"/>
    <s v="Grid-Gen"/>
    <s v="EXTREME-NORD"/>
    <s v="Dargala"/>
    <s v="Huawei"/>
    <n v="0"/>
    <n v="0"/>
    <n v="0"/>
    <n v="0"/>
    <n v="0"/>
    <n v="0"/>
    <n v="0"/>
    <n v="0"/>
    <n v="0"/>
    <n v="0"/>
    <n v="0"/>
    <n v="0"/>
    <n v="0"/>
    <n v="4.2804187961750159E-3"/>
    <n v="9.7736229179329559E-2"/>
    <n v="1.3514173893440402"/>
    <n v="0"/>
    <n v="0"/>
    <n v="0"/>
    <n v="0"/>
    <n v="0"/>
    <n v="0"/>
    <n v="0"/>
    <n v="0"/>
    <m/>
    <n v="0"/>
    <n v="0"/>
    <n v="0"/>
    <n v="0"/>
    <n v="0"/>
    <n v="0"/>
    <x v="2"/>
    <m/>
    <x v="7"/>
    <x v="4"/>
    <s v="No root cause"/>
    <s v="No root cause"/>
    <s v=" "/>
  </r>
  <r>
    <s v="Gagadje"/>
    <s v="EXN_209"/>
    <s v="EXTREME-NORD"/>
    <s v="CAMUSAT"/>
    <s v="Hybrid Solar - S3"/>
    <s v="EXTREME-NORD"/>
    <s v="Mindif"/>
    <s v="Huawei"/>
    <n v="0"/>
    <n v="0"/>
    <n v="0"/>
    <n v="0"/>
    <n v="0"/>
    <n v="0"/>
    <n v="0"/>
    <n v="0"/>
    <n v="0"/>
    <n v="0"/>
    <n v="0"/>
    <n v="0"/>
    <n v="0"/>
    <n v="5.4878535982627201E-2"/>
    <n v="0.1089188232843368"/>
    <n v="1.3505613055848051"/>
    <n v="0"/>
    <n v="0"/>
    <n v="0"/>
    <n v="0"/>
    <n v="0"/>
    <n v="0"/>
    <n v="0"/>
    <n v="0"/>
    <m/>
    <n v="0"/>
    <n v="0"/>
    <n v="0"/>
    <n v="0"/>
    <n v="0"/>
    <n v="0"/>
    <x v="2"/>
    <m/>
    <x v="7"/>
    <x v="4"/>
    <s v="No root cause"/>
    <s v="No root cause"/>
    <s v=" "/>
  </r>
  <r>
    <s v="Bonamatoumbe"/>
    <s v="LIT_203"/>
    <s v="Douala"/>
    <s v="IHS"/>
    <s v="Grid-Gen"/>
    <s v="LITTORAL"/>
    <s v="Douala"/>
    <s v="ZTE"/>
    <n v="0"/>
    <n v="0"/>
    <n v="0"/>
    <n v="0"/>
    <n v="3.6918612117009128E-2"/>
    <n v="0"/>
    <n v="0"/>
    <n v="0"/>
    <n v="0"/>
    <n v="0"/>
    <n v="0"/>
    <n v="0"/>
    <n v="0"/>
    <n v="0"/>
    <n v="0"/>
    <n v="1.1680192790062582"/>
    <n v="0"/>
    <n v="0"/>
    <n v="0"/>
    <n v="0"/>
    <n v="0"/>
    <n v="0"/>
    <n v="0"/>
    <n v="0"/>
    <m/>
    <n v="0"/>
    <n v="0"/>
    <n v="0"/>
    <n v="0"/>
    <n v="0"/>
    <n v="0"/>
    <x v="0"/>
    <m/>
    <x v="7"/>
    <x v="4"/>
    <s v="No root cause"/>
    <s v="No root cause"/>
    <s v=" "/>
  </r>
  <r>
    <s v="Kar-Hay-Ville"/>
    <s v="EXN_192"/>
    <s v="EXTREME-NORD"/>
    <s v="CAMUSAT"/>
    <s v="Bad Grid + GE"/>
    <s v="EXTREME-NORD"/>
    <s v="Kar-Hay"/>
    <s v="Huawei"/>
    <n v="0"/>
    <n v="0"/>
    <n v="0"/>
    <n v="0"/>
    <n v="0"/>
    <n v="0"/>
    <n v="0"/>
    <n v="0"/>
    <n v="0"/>
    <n v="0"/>
    <n v="0"/>
    <n v="0"/>
    <n v="0"/>
    <n v="0.72453222156589114"/>
    <n v="5.4040287301709608E-2"/>
    <n v="1.0564608641309463"/>
    <n v="0"/>
    <n v="0"/>
    <n v="0"/>
    <n v="0"/>
    <n v="0"/>
    <n v="0"/>
    <n v="0"/>
    <n v="0"/>
    <m/>
    <n v="0"/>
    <n v="0"/>
    <n v="0"/>
    <n v="0"/>
    <n v="0"/>
    <n v="0"/>
    <x v="2"/>
    <m/>
    <x v="7"/>
    <x v="4"/>
    <s v="No root cause"/>
    <s v="No root cause"/>
    <s v=" "/>
  </r>
  <r>
    <s v="Ndoumkain"/>
    <s v="OST_207"/>
    <s v="OUEST"/>
    <s v="IHS"/>
    <s v="Grid-Gen"/>
    <s v="OUEST"/>
    <s v="Ndoumkain"/>
    <s v="Huawei"/>
    <n v="0"/>
    <n v="0"/>
    <n v="0"/>
    <n v="0"/>
    <n v="0"/>
    <n v="0"/>
    <n v="0"/>
    <n v="0"/>
    <n v="0"/>
    <n v="0"/>
    <n v="0"/>
    <n v="0"/>
    <n v="0"/>
    <n v="0"/>
    <n v="1.6693633305082565"/>
    <n v="0.87106522502161599"/>
    <n v="0"/>
    <n v="0"/>
    <n v="0"/>
    <n v="0"/>
    <n v="0"/>
    <n v="0"/>
    <n v="0"/>
    <n v="0"/>
    <m/>
    <n v="0"/>
    <n v="0"/>
    <n v="0"/>
    <n v="0"/>
    <n v="0"/>
    <n v="0"/>
    <x v="0"/>
    <m/>
    <x v="7"/>
    <x v="4"/>
    <s v="No root cause"/>
    <s v="No root cause"/>
    <s v=" "/>
  </r>
  <r>
    <s v="Poli-Ville-IHS"/>
    <s v="NRD_119"/>
    <s v="NORD"/>
    <s v="IHS"/>
    <s v="Grid-Gen"/>
    <s v="NORD"/>
    <s v="Poli"/>
    <s v="Huawei"/>
    <n v="0"/>
    <n v="0"/>
    <n v="0"/>
    <n v="0"/>
    <n v="0"/>
    <n v="0"/>
    <n v="0"/>
    <n v="0"/>
    <n v="0"/>
    <n v="0"/>
    <n v="0"/>
    <n v="0"/>
    <n v="0"/>
    <n v="0"/>
    <n v="0"/>
    <n v="0.83535939823018956"/>
    <n v="0"/>
    <n v="0"/>
    <n v="0"/>
    <n v="0"/>
    <n v="0"/>
    <n v="0"/>
    <n v="0"/>
    <n v="0"/>
    <m/>
    <n v="0"/>
    <n v="0"/>
    <n v="0"/>
    <n v="0"/>
    <n v="0"/>
    <n v="0"/>
    <x v="0"/>
    <m/>
    <x v="8"/>
    <x v="5"/>
    <s v="ODU HS"/>
    <s v="ACTIVE"/>
    <s v="[OCM RAN -  11/05/2026] 11.05.26: Besoin d'un FME sur site pour vérifier la chaine antennaire de l'ODU 3.1; FME Belo activé pour investigations, update ASAP   ;   [OCM RAN -  11/05/2026] Power status check Ongoing   ;   [OCM RAN 11-05-2026 18H UTC ] -&gt;..Power status check Ongoing   ;    "/>
  </r>
  <r>
    <s v="Bibemire"/>
    <s v="NRD_039"/>
    <s v="Garoua"/>
    <s v="IHS"/>
    <s v="Grid-Gen"/>
    <s v="NORD"/>
    <s v="Garoua"/>
    <s v="Huawei"/>
    <n v="0"/>
    <n v="0"/>
    <n v="4.9849043897121546E-2"/>
    <n v="2.7582305319419111"/>
    <n v="0"/>
    <n v="0"/>
    <n v="0"/>
    <n v="0"/>
    <n v="0"/>
    <n v="0"/>
    <n v="0"/>
    <n v="0"/>
    <n v="0"/>
    <n v="0"/>
    <n v="0"/>
    <n v="0.72455005664420868"/>
    <n v="0"/>
    <n v="0.46620894721672901"/>
    <n v="0"/>
    <n v="0"/>
    <n v="0"/>
    <n v="0"/>
    <n v="0"/>
    <n v="0"/>
    <m/>
    <n v="0"/>
    <n v="0"/>
    <n v="0"/>
    <n v="0"/>
    <n v="0"/>
    <n v="0"/>
    <x v="0"/>
    <m/>
    <x v="7"/>
    <x v="4"/>
    <s v="No root cause"/>
    <s v="No root cause"/>
    <s v=" "/>
  </r>
  <r>
    <s v="Ekie-Sud-IHS"/>
    <s v="CTR_647"/>
    <s v="Yaounde"/>
    <s v="IHS"/>
    <s v="Grid-Gen"/>
    <s v="CENTRE"/>
    <s v="Yaounde"/>
    <s v="ZTE"/>
    <n v="0"/>
    <n v="0"/>
    <n v="0"/>
    <n v="0"/>
    <n v="0"/>
    <n v="0"/>
    <n v="0"/>
    <n v="0"/>
    <n v="13.695574475006634"/>
    <n v="0"/>
    <n v="0"/>
    <n v="0"/>
    <n v="0"/>
    <n v="0"/>
    <n v="0"/>
    <n v="0.57002693810229121"/>
    <n v="0"/>
    <n v="0"/>
    <n v="0"/>
    <n v="0"/>
    <n v="0"/>
    <n v="0"/>
    <n v="0"/>
    <n v="0"/>
    <m/>
    <n v="0"/>
    <n v="0"/>
    <n v="0"/>
    <n v="0"/>
    <n v="0"/>
    <n v="0"/>
    <x v="0"/>
    <m/>
    <x v="7"/>
    <x v="4"/>
    <s v="No root cause"/>
    <s v="No root cause"/>
    <s v=" "/>
  </r>
  <r>
    <s v="Bangang-Fokam-IHS"/>
    <s v="OST_212"/>
    <s v="OUEST"/>
    <s v="IHS"/>
    <s v="Grid-Gen"/>
    <s v="OUEST"/>
    <s v="Bangang"/>
    <s v="Huawei"/>
    <n v="0"/>
    <n v="0"/>
    <n v="0"/>
    <n v="0"/>
    <n v="0"/>
    <n v="0"/>
    <n v="0"/>
    <n v="0"/>
    <n v="0"/>
    <n v="0"/>
    <n v="0"/>
    <n v="0"/>
    <n v="0"/>
    <n v="0"/>
    <n v="0"/>
    <n v="0.56148393558825782"/>
    <n v="0"/>
    <n v="0"/>
    <n v="0"/>
    <n v="0"/>
    <n v="0"/>
    <n v="0"/>
    <n v="0"/>
    <n v="0"/>
    <m/>
    <n v="0"/>
    <n v="0"/>
    <n v="0"/>
    <n v="0"/>
    <n v="0"/>
    <n v="0"/>
    <x v="0"/>
    <m/>
    <x v="7"/>
    <x v="4"/>
    <s v="No root cause"/>
    <s v="No root cause"/>
    <s v=" "/>
  </r>
  <r>
    <s v="Foumban-Njiyouom"/>
    <s v="OST_137"/>
    <s v="OUEST"/>
    <s v="IHS"/>
    <s v="Grid-Gen"/>
    <s v="OUEST"/>
    <s v="Foumban"/>
    <s v="Huawei"/>
    <n v="0"/>
    <n v="0"/>
    <n v="0"/>
    <n v="0"/>
    <n v="0"/>
    <n v="0"/>
    <n v="0"/>
    <n v="0"/>
    <n v="0"/>
    <n v="0"/>
    <n v="0"/>
    <n v="0"/>
    <n v="0"/>
    <n v="0"/>
    <n v="0"/>
    <n v="0.49492342330773648"/>
    <n v="0"/>
    <n v="0"/>
    <n v="0"/>
    <n v="0"/>
    <n v="0"/>
    <n v="0"/>
    <n v="0"/>
    <n v="0"/>
    <m/>
    <n v="0"/>
    <n v="0"/>
    <n v="0"/>
    <n v="0"/>
    <n v="0"/>
    <n v="0"/>
    <x v="0"/>
    <m/>
    <x v="7"/>
    <x v="4"/>
    <s v="No root cause"/>
    <s v="No root cause"/>
    <s v=" "/>
  </r>
  <r>
    <s v="Bamendou-II"/>
    <s v="OST_310"/>
    <s v="OUEST"/>
    <s v="ESCO"/>
    <s v="Medium Grid + GE"/>
    <s v="OUEST"/>
    <s v="Bamendou"/>
    <s v="Huawei"/>
    <n v="0"/>
    <n v="0"/>
    <n v="0"/>
    <n v="0"/>
    <n v="0"/>
    <n v="0"/>
    <n v="0"/>
    <n v="0"/>
    <n v="0"/>
    <n v="0"/>
    <n v="0"/>
    <n v="0"/>
    <n v="0"/>
    <n v="0"/>
    <n v="0"/>
    <n v="0.47705267483370578"/>
    <n v="0"/>
    <n v="0"/>
    <n v="0"/>
    <n v="0"/>
    <n v="0"/>
    <n v="0"/>
    <n v="0"/>
    <n v="0"/>
    <m/>
    <n v="0"/>
    <n v="0"/>
    <n v="0"/>
    <n v="0"/>
    <n v="0"/>
    <n v="0"/>
    <x v="0"/>
    <m/>
    <x v="7"/>
    <x v="4"/>
    <s v="No root cause"/>
    <s v="No root cause"/>
    <s v=" "/>
  </r>
  <r>
    <s v="Bon-Marche-IHS"/>
    <s v="ADM_178"/>
    <s v="ADAMAOUA"/>
    <m/>
    <m/>
    <s v="ADAMAOUA"/>
    <s v="Banyo"/>
    <s v="Huawei"/>
    <n v="0"/>
    <n v="0"/>
    <n v="0"/>
    <n v="0"/>
    <n v="0"/>
    <n v="0"/>
    <n v="0"/>
    <n v="0"/>
    <n v="0"/>
    <n v="0"/>
    <n v="0"/>
    <n v="0"/>
    <n v="0"/>
    <n v="0"/>
    <n v="0"/>
    <n v="0.35848507417965775"/>
    <n v="0"/>
    <n v="0"/>
    <n v="0"/>
    <n v="0"/>
    <n v="0"/>
    <n v="0"/>
    <n v="0"/>
    <n v="0"/>
    <m/>
    <n v="0"/>
    <n v="0"/>
    <n v="0"/>
    <n v="0"/>
    <n v="0"/>
    <n v="0"/>
    <x v="0"/>
    <m/>
    <x v="7"/>
    <x v="4"/>
    <s v="No root cause"/>
    <s v="No root cause"/>
    <s v=" "/>
  </r>
  <r>
    <s v="Bberi-Q-Princes-II"/>
    <s v="LIT_444"/>
    <s v="Douala"/>
    <s v="IHS"/>
    <s v="Grid-Gen"/>
    <s v="LITTORAL"/>
    <s v="Douala"/>
    <s v="ZTE"/>
    <n v="0"/>
    <n v="0"/>
    <n v="0"/>
    <n v="4.2804187961750177E-4"/>
    <n v="0"/>
    <n v="0"/>
    <n v="0"/>
    <n v="0"/>
    <n v="0"/>
    <n v="0"/>
    <n v="0"/>
    <n v="0"/>
    <n v="0"/>
    <n v="3.7453664466531404E-4"/>
    <n v="0"/>
    <n v="0.30961695958999336"/>
    <n v="0"/>
    <n v="0"/>
    <n v="0"/>
    <n v="0"/>
    <n v="0"/>
    <n v="0"/>
    <n v="0"/>
    <n v="0"/>
    <m/>
    <n v="0"/>
    <n v="0"/>
    <n v="0"/>
    <n v="0"/>
    <n v="0"/>
    <n v="0"/>
    <x v="0"/>
    <m/>
    <x v="7"/>
    <x v="4"/>
    <s v="No root cause"/>
    <s v="No root cause"/>
    <s v=" "/>
  </r>
  <r>
    <s v="Missellele"/>
    <s v="LIT_178"/>
    <s v="SUD-OUEST"/>
    <s v="IHS"/>
    <s v="Grid-Gen"/>
    <s v="LITTORAL"/>
    <s v="misselele"/>
    <s v="Huawei"/>
    <n v="0"/>
    <n v="0"/>
    <n v="0"/>
    <n v="0"/>
    <n v="0"/>
    <n v="0"/>
    <n v="0"/>
    <n v="0"/>
    <n v="0"/>
    <n v="0"/>
    <n v="0"/>
    <n v="0"/>
    <n v="0"/>
    <n v="0"/>
    <n v="0"/>
    <n v="0.22784312550473268"/>
    <n v="0"/>
    <n v="0"/>
    <n v="0"/>
    <n v="0"/>
    <n v="0"/>
    <n v="0"/>
    <n v="0"/>
    <n v="0"/>
    <m/>
    <n v="0"/>
    <n v="0"/>
    <n v="0"/>
    <n v="0"/>
    <n v="0"/>
    <n v="0"/>
    <x v="0"/>
    <m/>
    <x v="7"/>
    <x v="4"/>
    <s v="No root cause"/>
    <s v="No root cause"/>
    <s v=" "/>
  </r>
  <r>
    <s v="Badenkop"/>
    <s v="OST_258"/>
    <s v="OUEST"/>
    <s v="CAMUSAT"/>
    <s v="Good Grid + GE"/>
    <s v="OUEST"/>
    <s v="Badenkop"/>
    <s v="Huawei"/>
    <n v="0"/>
    <n v="0"/>
    <n v="0"/>
    <n v="0"/>
    <n v="0"/>
    <n v="0"/>
    <n v="0"/>
    <n v="0"/>
    <n v="0"/>
    <n v="0"/>
    <n v="0"/>
    <n v="0"/>
    <n v="0"/>
    <n v="0"/>
    <n v="0.1317120533739688"/>
    <n v="0.19463420967774156"/>
    <n v="0"/>
    <n v="0"/>
    <n v="0"/>
    <n v="0"/>
    <n v="0"/>
    <n v="0"/>
    <n v="0"/>
    <n v="0"/>
    <m/>
    <n v="0"/>
    <n v="0"/>
    <n v="0"/>
    <n v="0"/>
    <n v="0"/>
    <n v="0"/>
    <x v="0"/>
    <m/>
    <x v="7"/>
    <x v="4"/>
    <s v="No root cause"/>
    <s v="No root cause"/>
    <s v=" "/>
  </r>
  <r>
    <s v="EXN_356_H_Maroua-Kongola-Djiddeo"/>
    <s v="EXN_356"/>
    <s v=""/>
    <s v="ESCO"/>
    <s v="Hybrid Solar - S3"/>
    <s v="EXN"/>
    <s v="Maroua"/>
    <s v="Huawei"/>
    <n v="0.4182682566995688"/>
    <n v="0.72677944143388329"/>
    <n v="0.49076785005978313"/>
    <n v="4.3232229841367681E-2"/>
    <n v="0"/>
    <n v="0"/>
    <n v="6.6881543690234654E-3"/>
    <n v="8.8214615918021426"/>
    <n v="29.312914308869313"/>
    <n v="23.129296470366658"/>
    <n v="0"/>
    <n v="5.3505234952187721E-4"/>
    <n v="1.2854632697263098"/>
    <s v=""/>
    <n v="5.3505234952187721E-4"/>
    <n v="0.18387965745235177"/>
    <n v="0"/>
    <n v="0"/>
    <n v="0"/>
    <n v="0"/>
    <n v="0"/>
    <n v="0"/>
    <n v="0"/>
    <n v="0"/>
    <m/>
    <n v="0"/>
    <n v="0"/>
    <n v="0"/>
    <n v="0"/>
    <n v="0"/>
    <n v="0"/>
    <x v="0"/>
    <m/>
    <x v="7"/>
    <x v="4"/>
    <s v="No root cause"/>
    <s v="No root cause"/>
    <s v=" "/>
  </r>
  <r>
    <s v="Maroua-Entree"/>
    <s v="EXN_250"/>
    <s v="Maroua"/>
    <s v="CAMUSAT"/>
    <s v="Bad Grid + GE"/>
    <s v="EXTREME-NORD"/>
    <s v="Maroua"/>
    <s v="Huawei"/>
    <n v="0.34455587801377158"/>
    <n v="0.65312056798303819"/>
    <n v="0.49915033686895921"/>
    <n v="4.1965939280832566E-2"/>
    <n v="0"/>
    <n v="0"/>
    <n v="4.9046465372838757E-3"/>
    <n v="5.3999266621579576"/>
    <n v="28.175107652532724"/>
    <n v="21.344165646500187"/>
    <n v="0"/>
    <n v="8.0257852428281603E-4"/>
    <n v="0.65071283241018962"/>
    <n v="0.8081073985612085"/>
    <n v="8.0257852428281581E-4"/>
    <n v="0.1816502726626773"/>
    <n v="0"/>
    <n v="0"/>
    <n v="0"/>
    <n v="0"/>
    <n v="0"/>
    <n v="0"/>
    <n v="0"/>
    <n v="0"/>
    <m/>
    <n v="0"/>
    <n v="0"/>
    <n v="0"/>
    <n v="0"/>
    <n v="0"/>
    <n v="0"/>
    <x v="0"/>
    <m/>
    <x v="7"/>
    <x v="4"/>
    <s v="No root cause"/>
    <s v="No root cause"/>
    <s v=" "/>
  </r>
  <r>
    <s v="Kombou-IHS"/>
    <s v="OST_265"/>
    <s v="NORD-OUEST"/>
    <s v="IHS"/>
    <s v="Grid-Gen"/>
    <s v="OUEST"/>
    <s v="Kombou"/>
    <s v="Huawei"/>
    <n v="0"/>
    <n v="0"/>
    <n v="0"/>
    <n v="0"/>
    <n v="0"/>
    <n v="0"/>
    <n v="0"/>
    <n v="0"/>
    <n v="0"/>
    <n v="0"/>
    <n v="0"/>
    <n v="0"/>
    <n v="0"/>
    <n v="0"/>
    <n v="0"/>
    <n v="0.16040869438665881"/>
    <n v="0"/>
    <n v="0"/>
    <n v="0"/>
    <n v="0"/>
    <n v="0"/>
    <n v="0"/>
    <n v="0"/>
    <n v="0"/>
    <m/>
    <n v="0"/>
    <n v="0"/>
    <n v="0"/>
    <n v="0"/>
    <n v="0"/>
    <n v="0"/>
    <x v="0"/>
    <m/>
    <x v="7"/>
    <x v="4"/>
    <s v="No root cause"/>
    <s v="No root cause"/>
    <s v=" "/>
  </r>
  <r>
    <s v="Souza"/>
    <s v="LIT_016"/>
    <s v="LITTORAL"/>
    <m/>
    <m/>
    <s v="LITTORAL"/>
    <s v="Souza"/>
    <s v="ZTE"/>
    <n v="0"/>
    <n v="0"/>
    <n v="0"/>
    <n v="0"/>
    <n v="0"/>
    <n v="0"/>
    <n v="0"/>
    <n v="0"/>
    <n v="0"/>
    <n v="0"/>
    <n v="0"/>
    <n v="0"/>
    <n v="0"/>
    <n v="0"/>
    <n v="0"/>
    <n v="0.14656867361235959"/>
    <n v="0"/>
    <n v="0"/>
    <n v="0"/>
    <n v="0"/>
    <n v="0"/>
    <n v="0"/>
    <n v="0"/>
    <n v="0"/>
    <m/>
    <n v="0"/>
    <n v="0"/>
    <n v="0"/>
    <n v="0"/>
    <n v="0"/>
    <n v="0"/>
    <x v="0"/>
    <m/>
    <x v="7"/>
    <x v="4"/>
    <s v="No root cause"/>
    <s v="No root cause"/>
    <s v=" "/>
  </r>
  <r>
    <s v="Bodjongo-II"/>
    <s v="LIT_773"/>
    <s v="Douala"/>
    <s v="CAMUSAT"/>
    <s v="Bad Grid + GE"/>
    <s v="LITTORAL"/>
    <s v="Bodjongo"/>
    <s v="ZTE"/>
    <n v="0"/>
    <n v="2.6213284707775797"/>
    <n v="10.797748785074464"/>
    <n v="1.9717570833797049"/>
    <n v="0.44405777994652351"/>
    <n v="0"/>
    <n v="0"/>
    <n v="0"/>
    <n v="0"/>
    <n v="0"/>
    <n v="0"/>
    <n v="0"/>
    <n v="0"/>
    <n v="0"/>
    <n v="0"/>
    <n v="0.13206875494031708"/>
    <n v="0"/>
    <n v="11.521585438585978"/>
    <n v="0"/>
    <n v="0"/>
    <n v="0"/>
    <n v="0"/>
    <n v="0"/>
    <n v="0"/>
    <m/>
    <n v="0"/>
    <n v="0"/>
    <n v="0"/>
    <n v="0"/>
    <n v="0"/>
    <n v="0"/>
    <x v="0"/>
    <m/>
    <x v="7"/>
    <x v="4"/>
    <s v="No root cause"/>
    <s v="No root cause"/>
    <s v=" "/>
  </r>
  <r>
    <s v="Youpwe"/>
    <s v="LIT_268"/>
    <s v="Douala"/>
    <s v="IHS"/>
    <s v="Grid-Gen"/>
    <s v="LITTORAL"/>
    <s v="Douala"/>
    <s v="ZTE"/>
    <n v="0"/>
    <n v="0"/>
    <n v="0"/>
    <n v="0"/>
    <n v="0.13602814232677882"/>
    <n v="0"/>
    <n v="0"/>
    <n v="0"/>
    <n v="0"/>
    <n v="0"/>
    <n v="0"/>
    <n v="0"/>
    <n v="0"/>
    <n v="0"/>
    <n v="0"/>
    <n v="0.12933998795775539"/>
    <n v="0"/>
    <n v="0"/>
    <n v="0"/>
    <n v="0"/>
    <n v="0"/>
    <n v="0"/>
    <n v="0"/>
    <n v="3.7542839858118481E-2"/>
    <m/>
    <n v="0"/>
    <n v="0"/>
    <n v="0"/>
    <n v="0"/>
    <n v="0"/>
    <n v="0"/>
    <x v="0"/>
    <m/>
    <x v="7"/>
    <x v="4"/>
    <s v="No root cause"/>
    <s v="No root cause"/>
    <s v=" "/>
  </r>
  <r>
    <s v="Talla-Kribi-IHS"/>
    <s v="LIT_504"/>
    <s v="LITTORAL"/>
    <s v="IHS"/>
    <s v="Grid-Gen"/>
    <s v="LITTORAL"/>
    <s v="Kribi"/>
    <s v="ZTE"/>
    <n v="0"/>
    <n v="0"/>
    <n v="0"/>
    <n v="0"/>
    <n v="0"/>
    <n v="0"/>
    <n v="0"/>
    <n v="0"/>
    <n v="0"/>
    <n v="0"/>
    <n v="0"/>
    <n v="0"/>
    <n v="0"/>
    <n v="0"/>
    <n v="0"/>
    <n v="0.10274788618651787"/>
    <n v="0"/>
    <n v="0"/>
    <n v="0"/>
    <n v="0"/>
    <n v="0"/>
    <n v="0"/>
    <n v="0"/>
    <n v="0"/>
    <m/>
    <n v="0"/>
    <n v="0"/>
    <n v="0"/>
    <n v="0"/>
    <n v="0"/>
    <n v="0"/>
    <x v="0"/>
    <m/>
    <x v="7"/>
    <x v="4"/>
    <s v="No root cause"/>
    <s v="No root cause"/>
    <s v=" "/>
  </r>
  <r>
    <s v="Bangangte-Lycee-Classique-IHS"/>
    <s v="OST_266"/>
    <s v="OUEST"/>
    <s v="IHS"/>
    <s v="Grid-Gen"/>
    <s v="OUEST"/>
    <s v="Bangangte"/>
    <s v="Huawei"/>
    <n v="0"/>
    <n v="0"/>
    <n v="0"/>
    <n v="0"/>
    <n v="0"/>
    <n v="0"/>
    <n v="0"/>
    <n v="0"/>
    <n v="0"/>
    <n v="0"/>
    <n v="0"/>
    <n v="0"/>
    <n v="0"/>
    <n v="0"/>
    <n v="0"/>
    <n v="9.9323551149577805E-2"/>
    <n v="0"/>
    <n v="0"/>
    <n v="0"/>
    <n v="0"/>
    <n v="0"/>
    <n v="0"/>
    <n v="0"/>
    <n v="0"/>
    <m/>
    <n v="0"/>
    <n v="0"/>
    <n v="0"/>
    <n v="0"/>
    <n v="0"/>
    <n v="0"/>
    <x v="0"/>
    <m/>
    <x v="7"/>
    <x v="4"/>
    <s v="No root cause"/>
    <s v="No root cause"/>
    <s v=" "/>
  </r>
  <r>
    <s v="Bobongo"/>
    <s v="LIT_250"/>
    <s v="Douala"/>
    <s v="IHS"/>
    <s v="Grid-Gen"/>
    <s v="LITTORAL"/>
    <s v="Douala"/>
    <s v="ZTE"/>
    <n v="0"/>
    <n v="0"/>
    <n v="0"/>
    <n v="0"/>
    <n v="0"/>
    <n v="0"/>
    <n v="0"/>
    <n v="0"/>
    <n v="0"/>
    <n v="0"/>
    <n v="0"/>
    <n v="0"/>
    <n v="0"/>
    <n v="0"/>
    <n v="0"/>
    <n v="8.8907865412218443E-2"/>
    <n v="0"/>
    <n v="0"/>
    <n v="0"/>
    <n v="0"/>
    <n v="0"/>
    <n v="0"/>
    <n v="0"/>
    <n v="0"/>
    <m/>
    <n v="1.5694868919308568E-3"/>
    <n v="0"/>
    <n v="0"/>
    <n v="0"/>
    <n v="0"/>
    <n v="0"/>
    <x v="0"/>
    <m/>
    <x v="7"/>
    <x v="4"/>
    <s v="No root cause"/>
    <s v="No root cause"/>
    <s v=" "/>
  </r>
  <r>
    <s v="Dibamba"/>
    <s v="LIT_583"/>
    <s v="LITTORAL"/>
    <s v="CAMUSAT"/>
    <s v="Good Grid + GE"/>
    <s v="LITTORAL"/>
    <s v="Dibamba"/>
    <s v="ZTE"/>
    <n v="0"/>
    <n v="1.7041238981488611"/>
    <n v="2.4434057294832511E-2"/>
    <n v="2.1892736985386643"/>
    <n v="0.36688539606715159"/>
    <n v="0"/>
    <n v="1.9903947402213698E-2"/>
    <n v="0"/>
    <n v="0"/>
    <n v="0"/>
    <n v="16.667843781835604"/>
    <n v="0"/>
    <n v="0"/>
    <n v="4.6210509569589622"/>
    <n v="0"/>
    <n v="7.6958362939563235E-2"/>
    <n v="0"/>
    <n v="0"/>
    <n v="0"/>
    <n v="0"/>
    <n v="0"/>
    <n v="0"/>
    <n v="0"/>
    <n v="0"/>
    <m/>
    <n v="0"/>
    <n v="0"/>
    <n v="0"/>
    <n v="0"/>
    <n v="0"/>
    <n v="0"/>
    <x v="0"/>
    <m/>
    <x v="7"/>
    <x v="4"/>
    <s v="No root cause"/>
    <s v="No root cause"/>
    <s v=" "/>
  </r>
  <r>
    <s v="Cite-Berges-IHS"/>
    <s v="LIT_157"/>
    <s v="Douala"/>
    <s v="IHS"/>
    <s v="Grid-Gen"/>
    <s v="LITTORAL"/>
    <s v="Douala"/>
    <s v="ZTE"/>
    <n v="0"/>
    <n v="1.4052436557059411"/>
    <n v="0"/>
    <n v="0"/>
    <n v="0"/>
    <n v="0"/>
    <n v="0"/>
    <n v="1.9740578084826474"/>
    <n v="0"/>
    <n v="4.1502227244580171E-2"/>
    <n v="0"/>
    <n v="0"/>
    <n v="0"/>
    <n v="3.3179309596984288"/>
    <n v="0"/>
    <n v="6.4170611785990567E-2"/>
    <n v="0"/>
    <n v="0"/>
    <n v="0"/>
    <n v="0"/>
    <n v="0"/>
    <n v="0"/>
    <n v="0"/>
    <n v="0"/>
    <m/>
    <n v="5.5288742783930257E-4"/>
    <n v="0"/>
    <n v="0"/>
    <n v="0"/>
    <n v="0"/>
    <n v="0"/>
    <x v="0"/>
    <m/>
    <x v="7"/>
    <x v="4"/>
    <s v="No root cause"/>
    <s v="No root cause"/>
    <s v=" "/>
  </r>
  <r>
    <s v="Yoyo-New"/>
    <s v="LIT_536"/>
    <s v="LITTORAL"/>
    <s v="IHS"/>
    <s v="Hybrid-Gen"/>
    <s v="LITTORAL"/>
    <s v="Yoyo"/>
    <s v="NOKIA"/>
    <n v="0"/>
    <n v="0"/>
    <n v="0"/>
    <n v="0"/>
    <n v="0"/>
    <n v="0.23718993460223825"/>
    <n v="0"/>
    <n v="2.8934958451594647E-2"/>
    <n v="0"/>
    <n v="0"/>
    <n v="0"/>
    <n v="2.4969109644353612E-3"/>
    <n v="3.2101194760234701E-2"/>
    <n v="2.3346814240537601E-2"/>
    <n v="2.4969109644353608E-3"/>
    <n v="5.7038288720772698E-2"/>
    <n v="0"/>
    <n v="0"/>
    <n v="0"/>
    <n v="0"/>
    <n v="0"/>
    <n v="0"/>
    <n v="0"/>
    <n v="0"/>
    <m/>
    <n v="0"/>
    <n v="0"/>
    <n v="0"/>
    <n v="0"/>
    <n v="0"/>
    <n v="0"/>
    <x v="0"/>
    <m/>
    <x v="7"/>
    <x v="4"/>
    <s v="No root cause"/>
    <s v="No root cause"/>
    <s v=" "/>
  </r>
  <r>
    <s v="Garoua-Djamboutou-Village-IHS"/>
    <s v="NRD_086"/>
    <s v="Garoua"/>
    <s v="IHS"/>
    <s v="Grid-Gen"/>
    <s v="NORD"/>
    <s v="Garoua"/>
    <s v="Huawei"/>
    <n v="0"/>
    <n v="1.0694091309893761"/>
    <n v="0"/>
    <n v="0"/>
    <n v="0"/>
    <n v="0.13082029945809895"/>
    <n v="0"/>
    <n v="0.22051290831628301"/>
    <n v="0.29818467438854213"/>
    <n v="0.144695990389033"/>
    <n v="2.2990664406605541"/>
    <n v="2.2443484203827833"/>
    <n v="3.8909720260363612"/>
    <n v="3.4570089004174842"/>
    <n v="2.2443484203827833"/>
    <n v="5.5288742783927314E-2"/>
    <n v="0"/>
    <n v="0"/>
    <n v="0"/>
    <n v="0"/>
    <n v="0"/>
    <n v="0"/>
    <n v="0"/>
    <n v="1.3195282693125363"/>
    <m/>
    <n v="0"/>
    <n v="0"/>
    <n v="0"/>
    <n v="0"/>
    <n v="0"/>
    <n v="0"/>
    <x v="0"/>
    <m/>
    <x v="7"/>
    <x v="4"/>
    <s v="No root cause"/>
    <s v="No root cause"/>
    <s v=" "/>
  </r>
  <r>
    <s v="Meri"/>
    <s v="EXN_023"/>
    <s v="EXTREME-NORD"/>
    <s v="IHS"/>
    <s v="Grid-Gen"/>
    <s v="EXTREME-NORD"/>
    <s v="Meri"/>
    <s v="Huawei"/>
    <n v="0"/>
    <n v="0"/>
    <n v="0"/>
    <n v="0"/>
    <n v="0"/>
    <n v="0"/>
    <n v="0"/>
    <n v="0"/>
    <n v="0"/>
    <n v="0"/>
    <n v="0"/>
    <n v="0"/>
    <n v="0"/>
    <n v="1.2785967645741125"/>
    <n v="6.6703192907060685E-2"/>
    <n v="4.940316693918665E-2"/>
    <n v="0"/>
    <n v="0"/>
    <n v="0"/>
    <n v="0"/>
    <n v="0"/>
    <n v="0"/>
    <n v="0"/>
    <n v="0"/>
    <m/>
    <n v="0"/>
    <n v="0"/>
    <n v="0"/>
    <n v="0"/>
    <n v="0"/>
    <n v="0"/>
    <x v="2"/>
    <m/>
    <x v="7"/>
    <x v="4"/>
    <s v="No root cause"/>
    <s v="No root cause"/>
    <s v=" "/>
  </r>
  <r>
    <s v="Armee-de-l-AIR-IHS"/>
    <s v="LIT_748"/>
    <s v="Douala"/>
    <m/>
    <m/>
    <s v="LITTORAL"/>
    <s v="Douala"/>
    <s v="ZTE"/>
    <n v="0"/>
    <n v="0"/>
    <n v="0"/>
    <n v="0"/>
    <n v="0"/>
    <n v="0"/>
    <n v="0"/>
    <n v="0"/>
    <n v="0"/>
    <n v="0"/>
    <n v="0"/>
    <n v="0"/>
    <n v="0"/>
    <n v="0"/>
    <n v="0"/>
    <n v="4.8939454902934221E-2"/>
    <n v="0"/>
    <n v="0"/>
    <n v="0"/>
    <n v="0"/>
    <n v="0"/>
    <n v="0"/>
    <n v="0"/>
    <n v="0"/>
    <m/>
    <n v="0"/>
    <n v="0"/>
    <n v="0"/>
    <n v="0"/>
    <n v="0"/>
    <n v="0"/>
    <x v="0"/>
    <m/>
    <x v="7"/>
    <x v="4"/>
    <s v="No root cause"/>
    <s v="No root cause"/>
    <s v=" "/>
  </r>
  <r>
    <s v="Ancien-Aeroport"/>
    <s v="LIT_055"/>
    <s v="Douala"/>
    <s v="IHS"/>
    <s v="Grid-Gen"/>
    <s v="LITTORAL"/>
    <s v="Douala"/>
    <s v="ZTE"/>
    <n v="0"/>
    <n v="0"/>
    <n v="0"/>
    <n v="0"/>
    <n v="7.488949385474554E-2"/>
    <n v="0"/>
    <n v="0"/>
    <n v="0"/>
    <n v="0"/>
    <n v="0"/>
    <n v="0"/>
    <n v="0"/>
    <n v="0"/>
    <n v="0"/>
    <n v="0"/>
    <n v="4.6032337137198578E-2"/>
    <n v="0"/>
    <n v="0"/>
    <n v="0"/>
    <n v="0"/>
    <n v="0"/>
    <n v="0"/>
    <n v="0"/>
    <n v="1.3162287798238182E-2"/>
    <m/>
    <n v="0"/>
    <n v="0"/>
    <n v="0"/>
    <n v="0"/>
    <n v="0"/>
    <n v="0"/>
    <x v="0"/>
    <m/>
    <x v="7"/>
    <x v="4"/>
    <s v="No root cause"/>
    <s v="No root cause"/>
    <s v=" "/>
  </r>
  <r>
    <s v="NRD_190_H_Garoua-Military"/>
    <s v="NRD_190"/>
    <s v="Garoua"/>
    <s v="CAMUSAT"/>
    <s v="Medium Grid + GE"/>
    <s v="NORD"/>
    <s v="Garoua"/>
    <s v="Huawei"/>
    <n v="0"/>
    <n v="0"/>
    <n v="0"/>
    <n v="0"/>
    <n v="4.726295754109916E-2"/>
    <n v="0"/>
    <n v="0"/>
    <n v="0"/>
    <n v="0"/>
    <n v="0"/>
    <n v="0"/>
    <n v="4.9581517722360621E-2"/>
    <n v="0"/>
    <n v="0"/>
    <n v="4.9581517722360621E-2"/>
    <n v="4.5033572751424666E-2"/>
    <n v="0"/>
    <n v="0"/>
    <n v="0"/>
    <n v="0"/>
    <n v="0"/>
    <n v="0"/>
    <n v="0"/>
    <n v="0"/>
    <m/>
    <n v="0"/>
    <n v="0"/>
    <n v="0"/>
    <n v="0"/>
    <n v="0"/>
    <n v="0"/>
    <x v="0"/>
    <m/>
    <x v="7"/>
    <x v="4"/>
    <s v="No root cause"/>
    <s v="No root cause"/>
    <s v=" "/>
  </r>
  <r>
    <s v="Maga"/>
    <s v="EXN_014"/>
    <s v="EXTREME-NORD"/>
    <s v="IHS"/>
    <s v="Grid-Gen"/>
    <s v="EXTREME-NORD"/>
    <s v="Maga"/>
    <s v="Huawei"/>
    <n v="0"/>
    <n v="0"/>
    <n v="0"/>
    <n v="0"/>
    <n v="0"/>
    <n v="0"/>
    <n v="0"/>
    <n v="0"/>
    <n v="0"/>
    <n v="0"/>
    <n v="0"/>
    <n v="0"/>
    <n v="0"/>
    <n v="0"/>
    <n v="1.6479612365273816E-2"/>
    <n v="3.6026858201139732E-2"/>
    <n v="0"/>
    <n v="0"/>
    <n v="0"/>
    <n v="0"/>
    <n v="0"/>
    <n v="0"/>
    <n v="0"/>
    <n v="0"/>
    <m/>
    <n v="0"/>
    <n v="0"/>
    <n v="0"/>
    <n v="0"/>
    <n v="0"/>
    <n v="0"/>
    <x v="2"/>
    <m/>
    <x v="7"/>
    <x v="4"/>
    <s v="No root cause"/>
    <s v="No root cause"/>
    <s v=" "/>
  </r>
  <r>
    <s v="Muyuka"/>
    <s v="SUO_012"/>
    <s v="SUD-OUEST"/>
    <s v="IHS"/>
    <s v="Grid-Gen"/>
    <s v="SUD-OUEST"/>
    <s v="Muyuka"/>
    <s v="Huawei"/>
    <n v="0"/>
    <n v="0"/>
    <n v="0"/>
    <n v="0"/>
    <n v="0"/>
    <n v="0"/>
    <n v="0"/>
    <n v="0"/>
    <n v="0"/>
    <n v="0"/>
    <n v="0"/>
    <n v="0"/>
    <n v="0"/>
    <n v="0.52930945430367571"/>
    <n v="0"/>
    <n v="3.5955517887870152E-2"/>
    <n v="0"/>
    <n v="0"/>
    <n v="0"/>
    <n v="0"/>
    <n v="0"/>
    <n v="0"/>
    <n v="0"/>
    <n v="0"/>
    <m/>
    <n v="0"/>
    <n v="0"/>
    <n v="0"/>
    <n v="0"/>
    <n v="0"/>
    <n v="0"/>
    <x v="0"/>
    <m/>
    <x v="7"/>
    <x v="4"/>
    <s v="No root cause"/>
    <s v="No root cause"/>
    <s v=" "/>
  </r>
  <r>
    <s v="Bamoungoum"/>
    <s v="OST_274"/>
    <s v="OUEST"/>
    <s v="CAMUSAT"/>
    <s v="Good Grid + GE"/>
    <s v="OUEST"/>
    <s v="Bamoungoum"/>
    <s v="Huawei"/>
    <n v="0"/>
    <n v="0"/>
    <n v="0"/>
    <n v="0"/>
    <n v="0"/>
    <n v="0"/>
    <n v="0"/>
    <n v="0"/>
    <n v="0"/>
    <n v="0"/>
    <n v="0"/>
    <n v="0"/>
    <n v="0"/>
    <n v="0"/>
    <n v="0"/>
    <n v="2.125941335433592E-2"/>
    <n v="0"/>
    <n v="0"/>
    <n v="0"/>
    <n v="0"/>
    <n v="0"/>
    <n v="0"/>
    <n v="0"/>
    <n v="0"/>
    <m/>
    <n v="0"/>
    <n v="0"/>
    <n v="0"/>
    <n v="0"/>
    <n v="0"/>
    <n v="0"/>
    <x v="0"/>
    <m/>
    <x v="7"/>
    <x v="4"/>
    <s v="No root cause"/>
    <s v="No root cause"/>
    <s v=" "/>
  </r>
  <r>
    <s v="Bfsam-Dienso"/>
    <s v="OST_120"/>
    <s v="Bafoussam"/>
    <s v="IHS"/>
    <s v="Grid-Gen (LL)"/>
    <s v="OUEST"/>
    <s v="Bafoussam"/>
    <s v="Huawei"/>
    <n v="0"/>
    <n v="0"/>
    <n v="0.90040392885373233"/>
    <n v="0"/>
    <n v="0"/>
    <n v="0"/>
    <n v="0"/>
    <n v="0"/>
    <n v="0"/>
    <n v="14.772955886003887"/>
    <n v="0"/>
    <n v="0"/>
    <n v="0"/>
    <n v="0"/>
    <n v="0"/>
    <n v="1.6087240642291108E-2"/>
    <n v="0"/>
    <n v="0.11557130749672545"/>
    <n v="0"/>
    <n v="0"/>
    <n v="0"/>
    <n v="0"/>
    <n v="0"/>
    <n v="0"/>
    <m/>
    <n v="0"/>
    <n v="0"/>
    <n v="0"/>
    <n v="0"/>
    <n v="0"/>
    <n v="0"/>
    <x v="0"/>
    <m/>
    <x v="7"/>
    <x v="4"/>
    <s v="No root cause"/>
    <s v="No root cause"/>
    <s v=" "/>
  </r>
  <r>
    <s v="Bamendjou-MTN"/>
    <s v="OST_044"/>
    <s v="OUEST"/>
    <s v="IHS"/>
    <s v="Grid-Gen"/>
    <s v="OUEST"/>
    <s v="Bamendjou"/>
    <s v="Huawei"/>
    <n v="0"/>
    <n v="0"/>
    <n v="0"/>
    <n v="0"/>
    <n v="0"/>
    <n v="0"/>
    <n v="0"/>
    <n v="0"/>
    <n v="0"/>
    <n v="0"/>
    <n v="0"/>
    <n v="0"/>
    <n v="0"/>
    <n v="0"/>
    <n v="0"/>
    <n v="1.5998065250704126E-2"/>
    <n v="0"/>
    <n v="0"/>
    <n v="0"/>
    <n v="0"/>
    <n v="0"/>
    <n v="0"/>
    <n v="0"/>
    <n v="0"/>
    <m/>
    <n v="0"/>
    <n v="0"/>
    <n v="0"/>
    <n v="0"/>
    <n v="0"/>
    <n v="0"/>
    <x v="0"/>
    <m/>
    <x v="7"/>
    <x v="4"/>
    <s v="No root cause"/>
    <s v="No root cause"/>
    <s v=" "/>
  </r>
  <r>
    <s v="Bahouan-IHS"/>
    <s v="OST_300"/>
    <s v="OUEST"/>
    <s v="HIS"/>
    <s v="Grid-Gen"/>
    <s v="OUEST"/>
    <s v="Bahouan"/>
    <s v="Huawei"/>
    <n v="0"/>
    <n v="0"/>
    <n v="0"/>
    <n v="0"/>
    <n v="0"/>
    <n v="0"/>
    <n v="0"/>
    <n v="0"/>
    <n v="0"/>
    <n v="0"/>
    <n v="0"/>
    <n v="0"/>
    <n v="0"/>
    <n v="0"/>
    <n v="0"/>
    <n v="1.5498683057817042E-2"/>
    <n v="0"/>
    <n v="0"/>
    <n v="0"/>
    <n v="0"/>
    <n v="0"/>
    <n v="0"/>
    <n v="0"/>
    <n v="0"/>
    <m/>
    <n v="0"/>
    <n v="0"/>
    <n v="0"/>
    <n v="0"/>
    <n v="0"/>
    <n v="0"/>
    <x v="0"/>
    <m/>
    <x v="7"/>
    <x v="4"/>
    <s v="No root cause"/>
    <s v="No root cause"/>
    <s v=" "/>
  </r>
  <r>
    <s v="Zouhaye"/>
    <s v="EXN_242"/>
    <s v="EXTREME-NORD"/>
    <s v="CAMUSAT"/>
    <s v="Hybrid Solar - S3"/>
    <s v="EXTREME-NORD"/>
    <s v="Zouhaye"/>
    <s v="Huawei"/>
    <n v="0"/>
    <n v="0"/>
    <n v="0"/>
    <n v="0"/>
    <n v="0"/>
    <n v="0"/>
    <n v="0"/>
    <n v="0"/>
    <n v="0"/>
    <n v="0"/>
    <n v="0"/>
    <n v="0"/>
    <n v="0"/>
    <n v="0.20374793469793084"/>
    <n v="0"/>
    <n v="1.4624764220264645E-2"/>
    <n v="0"/>
    <n v="0"/>
    <n v="0"/>
    <n v="0"/>
    <n v="0"/>
    <n v="0"/>
    <n v="0"/>
    <n v="0"/>
    <m/>
    <n v="0"/>
    <n v="0"/>
    <n v="0"/>
    <n v="0"/>
    <n v="0"/>
    <n v="0"/>
    <x v="2"/>
    <m/>
    <x v="7"/>
    <x v="4"/>
    <s v="No root cause"/>
    <s v="No root cause"/>
    <s v=" "/>
  </r>
  <r>
    <s v="Hougno"/>
    <s v="EXN_245"/>
    <s v="EXTREME-NORD"/>
    <s v="CAMUSAT"/>
    <s v="HGB"/>
    <s v="EXTREME-NORD"/>
    <s v="Hougno"/>
    <s v="Huawei"/>
    <n v="0"/>
    <n v="0"/>
    <n v="0"/>
    <n v="0"/>
    <n v="0"/>
    <n v="0"/>
    <n v="0"/>
    <n v="0"/>
    <n v="0"/>
    <n v="0"/>
    <n v="0"/>
    <n v="0"/>
    <n v="0"/>
    <n v="0.2044791729089441"/>
    <n v="0"/>
    <n v="1.3822185695981827E-2"/>
    <n v="0"/>
    <n v="0"/>
    <n v="0"/>
    <n v="0"/>
    <n v="0"/>
    <n v="0"/>
    <n v="0"/>
    <n v="0"/>
    <m/>
    <n v="0"/>
    <n v="0"/>
    <n v="0"/>
    <n v="0"/>
    <n v="0"/>
    <n v="0"/>
    <x v="2"/>
    <m/>
    <x v="7"/>
    <x v="4"/>
    <s v="No root cause"/>
    <s v="No root cause"/>
    <s v=" "/>
  </r>
  <r>
    <s v="Idenau-MTN"/>
    <s v="SUO_036"/>
    <s v="SUD-OUEST"/>
    <s v="IHS"/>
    <s v="Grid-Gen"/>
    <s v="SUD-OUEST"/>
    <s v="Idenau"/>
    <s v="Huawei"/>
    <n v="0"/>
    <n v="0"/>
    <n v="0"/>
    <n v="0"/>
    <n v="0"/>
    <n v="0"/>
    <n v="0"/>
    <n v="0"/>
    <n v="0"/>
    <n v="0"/>
    <n v="0"/>
    <n v="0"/>
    <n v="0"/>
    <n v="0"/>
    <n v="0"/>
    <n v="9.9163035444721249E-3"/>
    <n v="0"/>
    <n v="0"/>
    <n v="0"/>
    <n v="0"/>
    <n v="0"/>
    <n v="0"/>
    <n v="0"/>
    <n v="0"/>
    <m/>
    <n v="0"/>
    <n v="0"/>
    <n v="0"/>
    <n v="0"/>
    <n v="0"/>
    <n v="0"/>
    <x v="2"/>
    <m/>
    <x v="7"/>
    <x v="4"/>
    <s v="No root cause"/>
    <s v="No root cause"/>
    <s v=" "/>
  </r>
  <r>
    <s v="Banyo-Sabongari-MTN"/>
    <s v="ADM_174"/>
    <s v="ADAMAOUA"/>
    <s v="MTN sharing"/>
    <s v="MTN Sharing"/>
    <s v="ADAMAOUA"/>
    <s v="Banyo"/>
    <s v="Huawei"/>
    <n v="0"/>
    <n v="0"/>
    <n v="0"/>
    <n v="0"/>
    <n v="0"/>
    <n v="0"/>
    <n v="0"/>
    <n v="0"/>
    <n v="0"/>
    <n v="0"/>
    <n v="0"/>
    <n v="0"/>
    <n v="0"/>
    <n v="16.529479244249256"/>
    <n v="1.7346397171499255"/>
    <n v="8.9175391586979527E-3"/>
    <n v="0"/>
    <n v="0"/>
    <n v="0"/>
    <n v="0"/>
    <n v="0"/>
    <n v="0"/>
    <n v="0"/>
    <n v="0"/>
    <m/>
    <n v="0"/>
    <n v="0"/>
    <n v="0"/>
    <n v="0"/>
    <n v="0"/>
    <n v="0"/>
    <x v="0"/>
    <m/>
    <x v="7"/>
    <x v="4"/>
    <s v="No root cause"/>
    <s v="No root cause"/>
    <s v=" "/>
  </r>
  <r>
    <s v="Gashiga"/>
    <s v="NRD_022"/>
    <s v="NORD"/>
    <s v="IHS"/>
    <s v="Grid-Gen"/>
    <s v="NORD"/>
    <s v="Garoua"/>
    <s v="Huawei"/>
    <n v="2.764437139196366E-3"/>
    <n v="8.9175391586979543E-5"/>
    <n v="0"/>
    <n v="0"/>
    <n v="0"/>
    <n v="0"/>
    <n v="0"/>
    <n v="0"/>
    <n v="0"/>
    <n v="0.39668781193551977"/>
    <n v="0"/>
    <n v="0.26324575596476357"/>
    <n v="0"/>
    <n v="0.81770267069596736"/>
    <n v="0.26324575596476357"/>
    <n v="8.917539158697951E-3"/>
    <n v="0"/>
    <n v="0"/>
    <n v="0"/>
    <n v="0"/>
    <n v="0"/>
    <n v="0"/>
    <n v="0"/>
    <n v="0"/>
    <m/>
    <n v="0"/>
    <n v="0"/>
    <n v="0"/>
    <n v="0"/>
    <n v="0"/>
    <n v="0"/>
    <x v="0"/>
    <m/>
    <x v="7"/>
    <x v="4"/>
    <s v="No root cause"/>
    <s v="No root cause"/>
    <s v=" "/>
  </r>
  <r>
    <s v="Banyo"/>
    <s v="ADM_006"/>
    <s v="ADAMAOUA"/>
    <s v="CAMUSAT"/>
    <s v="Bad Grid + GE"/>
    <s v="ADAMAOUA"/>
    <s v="Banyo"/>
    <s v="Huawei"/>
    <n v="0"/>
    <n v="0"/>
    <n v="0"/>
    <n v="0"/>
    <n v="0"/>
    <n v="0"/>
    <n v="0"/>
    <n v="0"/>
    <n v="0"/>
    <n v="0"/>
    <n v="0"/>
    <n v="0"/>
    <n v="0"/>
    <n v="0"/>
    <n v="0"/>
    <n v="7.3123821101323226E-3"/>
    <n v="0"/>
    <n v="0"/>
    <n v="0"/>
    <n v="0"/>
    <n v="0"/>
    <n v="0"/>
    <n v="0"/>
    <n v="0"/>
    <m/>
    <n v="0"/>
    <n v="0"/>
    <n v="0"/>
    <n v="0"/>
    <n v="0"/>
    <n v="0"/>
    <x v="0"/>
    <m/>
    <x v="7"/>
    <x v="4"/>
    <s v="No root cause"/>
    <s v="No root cause"/>
    <s v=" "/>
  </r>
  <r>
    <s v="Bangam-IHS"/>
    <s v="OST_211"/>
    <s v="OUEST"/>
    <s v="IHS"/>
    <s v="Grid-Gen"/>
    <s v="OUEST"/>
    <s v="Bangam"/>
    <s v="Huawei"/>
    <n v="0"/>
    <n v="0"/>
    <n v="0"/>
    <n v="0"/>
    <n v="0"/>
    <n v="0"/>
    <n v="0"/>
    <n v="0"/>
    <n v="0"/>
    <n v="0"/>
    <n v="0"/>
    <n v="0"/>
    <n v="0"/>
    <n v="0"/>
    <n v="0"/>
    <n v="6.9378454654670059E-3"/>
    <n v="0"/>
    <n v="0"/>
    <n v="0"/>
    <n v="0"/>
    <n v="0"/>
    <n v="0"/>
    <n v="0"/>
    <n v="0"/>
    <m/>
    <n v="0"/>
    <n v="0"/>
    <n v="0"/>
    <n v="0"/>
    <n v="0"/>
    <n v="0"/>
    <x v="0"/>
    <m/>
    <x v="7"/>
    <x v="4"/>
    <s v="No root cause"/>
    <s v="No root cause"/>
    <s v=" "/>
  </r>
  <r>
    <s v="Bogo"/>
    <s v="EXN_006"/>
    <s v="EXTREME-NORD"/>
    <s v="IHS"/>
    <s v="Grid-Hybrid-Gen"/>
    <s v="EXTREME-NORD"/>
    <s v="Bogo"/>
    <s v="Huawei"/>
    <n v="0"/>
    <n v="0"/>
    <n v="0"/>
    <n v="0"/>
    <n v="0"/>
    <n v="0"/>
    <n v="0"/>
    <n v="0"/>
    <n v="0"/>
    <n v="0"/>
    <n v="0"/>
    <n v="0"/>
    <n v="0"/>
    <n v="0"/>
    <n v="0"/>
    <n v="6.777329760610443E-3"/>
    <n v="0"/>
    <n v="0"/>
    <n v="0"/>
    <n v="0"/>
    <n v="0"/>
    <n v="0"/>
    <n v="0"/>
    <n v="0"/>
    <m/>
    <n v="0"/>
    <n v="0"/>
    <n v="0"/>
    <n v="0"/>
    <n v="0"/>
    <n v="0"/>
    <x v="2"/>
    <m/>
    <x v="7"/>
    <x v="4"/>
    <s v="No root cause"/>
    <s v="No root cause"/>
    <s v=" "/>
  </r>
  <r>
    <s v="Bonaloka-IHS"/>
    <s v="LIT_156"/>
    <s v="Douala"/>
    <s v="IHS"/>
    <s v="Grid-Gen"/>
    <s v="LITTORAL"/>
    <s v="Douala"/>
    <s v="ZTE"/>
    <n v="0"/>
    <n v="0"/>
    <n v="0"/>
    <n v="0"/>
    <n v="0"/>
    <n v="0"/>
    <n v="0"/>
    <n v="0"/>
    <n v="0"/>
    <n v="0"/>
    <n v="0"/>
    <n v="0"/>
    <n v="0"/>
    <n v="0"/>
    <n v="0"/>
    <n v="3.3529947236703274E-3"/>
    <n v="0"/>
    <n v="0"/>
    <n v="0"/>
    <n v="0"/>
    <n v="0"/>
    <n v="0"/>
    <n v="0"/>
    <n v="0"/>
    <m/>
    <n v="0"/>
    <n v="0"/>
    <n v="0"/>
    <n v="0"/>
    <n v="0"/>
    <n v="0"/>
    <x v="0"/>
    <m/>
    <x v="7"/>
    <x v="4"/>
    <s v="No root cause"/>
    <s v="No root cause"/>
    <s v=" "/>
  </r>
  <r>
    <s v="Zidim-IHS"/>
    <s v="EXN_154"/>
    <s v="EXTREME-NORD"/>
    <s v="IHS"/>
    <s v="Solar-Gen"/>
    <s v="EXTREME-NORD"/>
    <s v="Zidim"/>
    <s v="Huawei"/>
    <n v="0"/>
    <n v="0"/>
    <n v="0"/>
    <n v="0"/>
    <n v="0"/>
    <n v="0"/>
    <n v="0"/>
    <n v="0"/>
    <n v="0"/>
    <n v="0"/>
    <n v="0"/>
    <n v="0"/>
    <n v="0"/>
    <n v="2.675261747609386E-4"/>
    <n v="0"/>
    <n v="3.0319633139573037E-3"/>
    <n v="0"/>
    <n v="0"/>
    <n v="0"/>
    <n v="0"/>
    <n v="0"/>
    <n v="0"/>
    <n v="0"/>
    <n v="0"/>
    <m/>
    <n v="0"/>
    <n v="0"/>
    <n v="0"/>
    <n v="0"/>
    <n v="0"/>
    <n v="0"/>
    <x v="2"/>
    <m/>
    <x v="7"/>
    <x v="4"/>
    <s v="No root cause"/>
    <s v="No root cause"/>
    <s v=" "/>
  </r>
  <r>
    <s v="Bapa"/>
    <s v="OST_259"/>
    <s v="OUEST"/>
    <s v="CAMUSAT"/>
    <s v="Hybrid Solar - S1"/>
    <s v="OUEST"/>
    <s v="Bapa"/>
    <s v="NOKIA"/>
    <n v="1.6051570485658829E-3"/>
    <n v="0"/>
    <n v="9.1770586210848173E-3"/>
    <n v="0"/>
    <n v="0"/>
    <n v="0"/>
    <n v="0"/>
    <n v="0"/>
    <n v="0"/>
    <n v="0"/>
    <n v="3.4778402718924034E-3"/>
    <n v="0"/>
    <n v="0"/>
    <n v="0"/>
    <n v="0"/>
    <n v="1.6943324401527619E-3"/>
    <n v="0"/>
    <n v="0"/>
    <n v="0"/>
    <n v="0"/>
    <n v="0"/>
    <n v="0"/>
    <n v="0"/>
    <n v="1.6943324401527619E-3"/>
    <m/>
    <n v="8.150630791049782E-3"/>
    <n v="0"/>
    <n v="0"/>
    <n v="0"/>
    <n v="0"/>
    <n v="0"/>
    <x v="0"/>
    <m/>
    <x v="7"/>
    <x v="4"/>
    <s v="No root cause"/>
    <s v="No root cause"/>
    <s v=" "/>
  </r>
  <r>
    <s v="H-Central"/>
    <s v="CTR_110"/>
    <s v="Yaounde"/>
    <s v="IHS"/>
    <s v="Grid-Gen"/>
    <s v="CENTRE"/>
    <s v="Yaounde"/>
    <s v="ZTE"/>
    <n v="0"/>
    <n v="0"/>
    <n v="0"/>
    <n v="0"/>
    <n v="0"/>
    <n v="0"/>
    <n v="0"/>
    <n v="0"/>
    <n v="0"/>
    <n v="0"/>
    <n v="0"/>
    <n v="3.9326347689857773E-2"/>
    <n v="0"/>
    <n v="0"/>
    <n v="3.9326347689857773E-2"/>
    <n v="1.1592800906308012E-3"/>
    <n v="0"/>
    <n v="0"/>
    <n v="0"/>
    <n v="0"/>
    <n v="0"/>
    <n v="0"/>
    <n v="0"/>
    <n v="13.709164804684493"/>
    <m/>
    <n v="0"/>
    <n v="0"/>
    <n v="0"/>
    <n v="0"/>
    <n v="0"/>
    <n v="0"/>
    <x v="0"/>
    <m/>
    <x v="7"/>
    <x v="4"/>
    <s v="No root cause"/>
    <s v="No root cause"/>
    <s v=" "/>
  </r>
  <r>
    <s v="Crf-Nsam-IHS"/>
    <s v="CTR_159"/>
    <s v="Yaounde"/>
    <s v="IHS"/>
    <s v="Grid-Gen"/>
    <s v="CENTRE"/>
    <s v="Yaounde"/>
    <s v="ZTE"/>
    <n v="0"/>
    <n v="0"/>
    <n v="0"/>
    <n v="0"/>
    <n v="0"/>
    <n v="0"/>
    <n v="0"/>
    <n v="0"/>
    <n v="0"/>
    <n v="0"/>
    <n v="0"/>
    <n v="20.569909226585398"/>
    <n v="10.968412649493624"/>
    <n v="13.868556899607057"/>
    <n v="20.569909226585398"/>
    <n v="0"/>
    <n v="0"/>
    <n v="0"/>
    <n v="0"/>
    <n v="0"/>
    <n v="0"/>
    <n v="0"/>
    <n v="0"/>
    <n v="0"/>
    <m/>
    <n v="0"/>
    <n v="0"/>
    <n v="0"/>
    <n v="0"/>
    <n v="0"/>
    <n v="0"/>
    <x v="0"/>
    <m/>
    <x v="7"/>
    <x v="4"/>
    <s v="No root cause"/>
    <s v="No root cause"/>
    <s v=" "/>
  </r>
  <r>
    <s v="Nkololoun"/>
    <s v="LIT_183"/>
    <s v="Douala"/>
    <s v="IHS"/>
    <s v="GridOnly"/>
    <s v="LITTORAL"/>
    <s v="Douala"/>
    <s v="ZTE"/>
    <n v="0"/>
    <n v="4.2096492054115924"/>
    <n v="4.2464429719803798"/>
    <n v="0"/>
    <n v="0"/>
    <n v="4.44093450103159E-3"/>
    <n v="27.146255489637099"/>
    <n v="18.560466622721034"/>
    <n v="23.18105386764374"/>
    <n v="7.86960346200273"/>
    <n v="60.072021613261327"/>
    <n v="19.157995251588744"/>
    <n v="0"/>
    <n v="0"/>
    <n v="19.157995251588744"/>
    <n v="0"/>
    <n v="0"/>
    <n v="0"/>
    <n v="0"/>
    <n v="0"/>
    <n v="0"/>
    <n v="0"/>
    <n v="0"/>
    <n v="0"/>
    <m/>
    <n v="0"/>
    <n v="0"/>
    <n v="0"/>
    <n v="0"/>
    <n v="0"/>
    <n v="0"/>
    <x v="0"/>
    <m/>
    <x v="7"/>
    <x v="4"/>
    <s v="No root cause"/>
    <s v="No root cause"/>
    <s v=" "/>
  </r>
  <r>
    <s v="Mboppi-Market-IHS"/>
    <s v="LIT_761"/>
    <s v="Douala"/>
    <s v="IHS"/>
    <s v="Grid Gen "/>
    <s v="LITTORAL"/>
    <s v="Douala"/>
    <s v="ZTE"/>
    <n v="0"/>
    <n v="0"/>
    <n v="0"/>
    <n v="0"/>
    <n v="0"/>
    <n v="0"/>
    <n v="0"/>
    <n v="3.6185537791205549E-17"/>
    <n v="24.200756635362541"/>
    <n v="0"/>
    <n v="0"/>
    <n v="15.617054472609599"/>
    <n v="13.587244209306771"/>
    <n v="5.2518063367319865"/>
    <n v="15.617054472609599"/>
    <n v="0"/>
    <n v="0"/>
    <n v="0"/>
    <n v="0"/>
    <n v="0"/>
    <n v="0"/>
    <n v="0"/>
    <n v="0"/>
    <n v="0"/>
    <m/>
    <n v="2.8948430232964443E-17"/>
    <n v="0"/>
    <n v="0"/>
    <n v="0"/>
    <n v="0"/>
    <n v="0"/>
    <x v="0"/>
    <m/>
    <x v="7"/>
    <x v="4"/>
    <s v="No root cause"/>
    <s v="No root cause"/>
    <s v=" "/>
  </r>
  <r>
    <s v="Camp-Yabassi-IHS"/>
    <s v="LIT_587"/>
    <s v="Douala"/>
    <s v="IHS"/>
    <s v="Grid-Gen"/>
    <s v="LITTORAL"/>
    <s v="Douala"/>
    <s v="ZTE"/>
    <n v="0"/>
    <n v="3.8345418382401204E-3"/>
    <n v="0"/>
    <n v="0"/>
    <n v="5.7896860465928885E-17"/>
    <n v="2.5147460427529101E-3"/>
    <n v="0"/>
    <n v="5.7896860465928885E-17"/>
    <n v="21.021404234190275"/>
    <n v="0"/>
    <n v="0"/>
    <n v="13.665183501553791"/>
    <n v="11.725672239771937"/>
    <n v="4.62531354067682"/>
    <n v="13.665183501553791"/>
    <n v="0"/>
    <n v="0"/>
    <n v="0"/>
    <n v="0"/>
    <n v="0"/>
    <n v="0"/>
    <n v="0"/>
    <n v="0"/>
    <n v="9.9894273655734472E-2"/>
    <m/>
    <n v="0"/>
    <n v="0"/>
    <n v="0"/>
    <n v="0"/>
    <n v="0"/>
    <n v="0"/>
    <x v="0"/>
    <m/>
    <x v="7"/>
    <x v="4"/>
    <s v="No root cause"/>
    <s v="No root cause"/>
    <s v=" "/>
  </r>
  <r>
    <s v="Cinema-ABC"/>
    <s v="LIT_061"/>
    <s v="Douala"/>
    <s v="IHS"/>
    <s v="Grid-Lithium"/>
    <s v="LITTORAL"/>
    <s v="Douala"/>
    <s v="ZTE"/>
    <n v="0"/>
    <n v="17.262839829582262"/>
    <n v="0"/>
    <n v="0"/>
    <n v="0"/>
    <n v="0"/>
    <n v="0"/>
    <n v="0"/>
    <n v="0.33694029957224331"/>
    <n v="0"/>
    <n v="0.16196034620027225"/>
    <n v="8.9864539013163718"/>
    <n v="0.6833331906527067"/>
    <n v="0"/>
    <n v="8.9864539013163718"/>
    <n v="0"/>
    <n v="0"/>
    <n v="0"/>
    <n v="0"/>
    <n v="0"/>
    <n v="0"/>
    <n v="0"/>
    <n v="0"/>
    <n v="1.4034779829525186"/>
    <m/>
    <n v="0"/>
    <n v="0"/>
    <n v="0"/>
    <n v="0"/>
    <n v="0"/>
    <n v="0"/>
    <x v="0"/>
    <m/>
    <x v="7"/>
    <x v="4"/>
    <s v="No root cause"/>
    <s v="No root cause"/>
    <s v=" "/>
  </r>
  <r>
    <s v="Babylone-IHS"/>
    <s v="LIT_153"/>
    <s v="Douala"/>
    <s v="IHS"/>
    <s v="Grid-Gen"/>
    <s v="LITTORAL"/>
    <s v="Douala"/>
    <s v="ZTE"/>
    <n v="3.4990461800115877"/>
    <n v="0"/>
    <n v="0"/>
    <n v="0.30945644388513666"/>
    <n v="3.1827767362092043"/>
    <n v="0"/>
    <n v="0"/>
    <n v="0"/>
    <n v="0"/>
    <n v="0"/>
    <n v="0"/>
    <n v="6.2475209241138812"/>
    <n v="0"/>
    <n v="0"/>
    <n v="6.2475209241138812"/>
    <n v="0"/>
    <n v="0"/>
    <n v="0"/>
    <n v="0"/>
    <n v="0"/>
    <n v="0"/>
    <n v="0"/>
    <n v="0"/>
    <n v="3.7632015249705365E-2"/>
    <m/>
    <n v="0"/>
    <n v="0"/>
    <n v="0"/>
    <n v="0"/>
    <n v="0"/>
    <n v="0"/>
    <x v="0"/>
    <m/>
    <x v="7"/>
    <x v="4"/>
    <s v="No root cause"/>
    <s v="No root cause"/>
    <s v=" "/>
  </r>
  <r>
    <s v="Bascheo-IHS"/>
    <s v="NRD_015"/>
    <s v="NORD"/>
    <s v="IHS"/>
    <s v="Hybrid-Gen"/>
    <s v="NORD"/>
    <s v="Bascheo"/>
    <s v="NOKIA"/>
    <n v="0.11132655885718525"/>
    <n v="0.14555207414826801"/>
    <n v="0.15846467085006266"/>
    <n v="6.3171847400216294E-2"/>
    <n v="4.977770358385198E-2"/>
    <n v="7.3266501727862393E-2"/>
    <n v="9.9626747480973527E-2"/>
    <n v="0.10472757987974879"/>
    <n v="9.9733757950877897E-2"/>
    <n v="9.2528386310649968E-2"/>
    <n v="0.13012473140372055"/>
    <n v="4.6213541532903575"/>
    <n v="4.6214076585253103"/>
    <n v="4.6214611637602614"/>
    <n v="4.6213541532903575"/>
    <n v="0"/>
    <n v="0"/>
    <n v="0"/>
    <n v="0"/>
    <n v="0"/>
    <n v="0"/>
    <n v="0"/>
    <n v="0"/>
    <n v="0"/>
    <m/>
    <n v="0"/>
    <n v="0"/>
    <n v="0"/>
    <n v="0"/>
    <n v="0"/>
    <n v="0"/>
    <x v="0"/>
    <m/>
    <x v="7"/>
    <x v="4"/>
    <s v="No root cause"/>
    <s v="No root cause"/>
    <s v=" "/>
  </r>
  <r>
    <s v="Bastos-Bethesda"/>
    <s v="CTR_474"/>
    <s v="Yaounde"/>
    <s v="IHS"/>
    <s v="Grid-Gen"/>
    <s v="CENTRE"/>
    <s v="Yaounde"/>
    <s v="ZTE"/>
    <n v="1.2698575761985931E-2"/>
    <n v="0"/>
    <n v="0"/>
    <n v="0.20241030382412623"/>
    <n v="0.72057283417942941"/>
    <n v="0"/>
    <n v="0"/>
    <n v="0"/>
    <n v="4.2804187961750177E-4"/>
    <n v="0"/>
    <n v="0"/>
    <n v="3.8613301258728487"/>
    <n v="3.8723165341163654"/>
    <n v="3.8862635653605794E-2"/>
    <n v="3.8613301258728487"/>
    <n v="0"/>
    <n v="0"/>
    <n v="0"/>
    <n v="0"/>
    <n v="0"/>
    <n v="0"/>
    <n v="0"/>
    <n v="0"/>
    <n v="0"/>
    <m/>
    <n v="0"/>
    <n v="0"/>
    <n v="0"/>
    <n v="0"/>
    <n v="0"/>
    <n v="0"/>
    <x v="0"/>
    <m/>
    <x v="7"/>
    <x v="4"/>
    <s v="No root cause"/>
    <s v="No root cause"/>
    <s v=" "/>
  </r>
  <r>
    <s v="Bansoa-II"/>
    <s v="OST_299"/>
    <s v="OUEST"/>
    <s v="CAMUSAT"/>
    <s v="Hybrid Solar - S3"/>
    <s v="OUEST"/>
    <s v="Bansoa"/>
    <s v="Huawei"/>
    <n v="0"/>
    <n v="0"/>
    <n v="0"/>
    <n v="0"/>
    <n v="0"/>
    <n v="0"/>
    <n v="0"/>
    <n v="0"/>
    <n v="0"/>
    <n v="0"/>
    <n v="0"/>
    <n v="0"/>
    <n v="0"/>
    <n v="0"/>
    <n v="3.2897515359569449"/>
    <n v="0"/>
    <n v="0"/>
    <n v="0"/>
    <n v="0"/>
    <n v="0"/>
    <n v="0"/>
    <n v="0"/>
    <n v="0"/>
    <n v="0"/>
    <m/>
    <n v="0"/>
    <n v="0"/>
    <n v="0"/>
    <n v="0"/>
    <n v="0"/>
    <n v="0"/>
    <x v="0"/>
    <m/>
    <x v="7"/>
    <x v="4"/>
    <s v="No root cause"/>
    <s v="No root cause"/>
    <s v=" "/>
  </r>
  <r>
    <s v="Nkololoun-Marche"/>
    <s v="LIT_548"/>
    <s v="Douala"/>
    <s v="CAMUSAT"/>
    <s v="Good Grid no GE - 8h"/>
    <s v="LITTORAL"/>
    <s v="Douala"/>
    <s v="ZTE"/>
    <n v="0"/>
    <n v="12.118418499399315"/>
    <n v="0"/>
    <n v="0"/>
    <n v="0"/>
    <n v="0"/>
    <n v="0"/>
    <n v="0"/>
    <n v="0"/>
    <n v="0"/>
    <n v="0"/>
    <n v="2.875442666643838"/>
    <n v="0"/>
    <n v="2.051034006500451E-3"/>
    <n v="2.875442666643838"/>
    <n v="0"/>
    <n v="0"/>
    <n v="0"/>
    <n v="0"/>
    <n v="0"/>
    <n v="0"/>
    <n v="0"/>
    <n v="0"/>
    <n v="0"/>
    <m/>
    <n v="0"/>
    <n v="0"/>
    <n v="0"/>
    <n v="0"/>
    <n v="0"/>
    <n v="0"/>
    <x v="0"/>
    <m/>
    <x v="7"/>
    <x v="4"/>
    <s v="No root cause"/>
    <s v="No root cause"/>
    <s v=" "/>
  </r>
  <r>
    <s v="Edea-Lom"/>
    <s v="LIT_321"/>
    <s v="LITTORAL"/>
    <s v="IHS"/>
    <s v="Grid-Gen"/>
    <s v="LITTORAL"/>
    <s v="Edea"/>
    <s v="ZTE"/>
    <n v="0"/>
    <n v="0"/>
    <n v="0"/>
    <n v="0"/>
    <n v="0"/>
    <n v="0.89715794459996578"/>
    <n v="1.0080207914208992"/>
    <n v="1.8178046873439433"/>
    <n v="0"/>
    <n v="0"/>
    <n v="0"/>
    <n v="1.1816274437624303"/>
    <n v="1.1446553264104691"/>
    <n v="10.453121566747425"/>
    <n v="2.7107178833043681"/>
    <n v="0"/>
    <n v="0"/>
    <n v="0"/>
    <n v="0"/>
    <n v="0"/>
    <n v="0"/>
    <n v="0"/>
    <n v="0"/>
    <n v="0"/>
    <m/>
    <n v="0"/>
    <n v="0"/>
    <n v="0"/>
    <n v="0"/>
    <n v="0"/>
    <n v="0"/>
    <x v="0"/>
    <m/>
    <x v="7"/>
    <x v="4"/>
    <s v="No root cause"/>
    <s v="No root cause"/>
    <s v=" "/>
  </r>
  <r>
    <s v="Bansoa-IHS"/>
    <s v="OST_151"/>
    <s v="OUEST"/>
    <s v="IHS"/>
    <s v="Grid-Gen"/>
    <s v="OUEST"/>
    <s v="Bansoa"/>
    <s v="Huawei"/>
    <n v="0"/>
    <n v="0"/>
    <n v="0"/>
    <n v="0"/>
    <n v="0"/>
    <n v="0"/>
    <n v="0"/>
    <n v="0"/>
    <n v="0"/>
    <n v="0"/>
    <n v="0"/>
    <n v="0"/>
    <n v="0"/>
    <n v="0"/>
    <n v="2.5522353773759896"/>
    <n v="0"/>
    <n v="0"/>
    <n v="0"/>
    <n v="0"/>
    <n v="0"/>
    <n v="0"/>
    <n v="0"/>
    <n v="0"/>
    <n v="0"/>
    <m/>
    <n v="0"/>
    <n v="0"/>
    <n v="0"/>
    <n v="0"/>
    <n v="0"/>
    <n v="0"/>
    <x v="0"/>
    <m/>
    <x v="7"/>
    <x v="4"/>
    <s v="No root cause"/>
    <s v="No root cause"/>
    <s v=" "/>
  </r>
  <r>
    <s v="Mamfe-Camtel"/>
    <s v="SUO_245"/>
    <s v="SUD-OUEST"/>
    <s v="ESCO"/>
    <s v="HGB"/>
    <s v="SUD-OUEST"/>
    <s v="Mamfe"/>
    <s v="NOKIA"/>
    <n v="0"/>
    <n v="0"/>
    <n v="0"/>
    <n v="0"/>
    <n v="18.542069805607813"/>
    <n v="18.542178018836168"/>
    <n v="18.542069805607813"/>
    <n v="18.542232125450344"/>
    <n v="18.542069805607813"/>
    <n v="18.542178018836168"/>
    <n v="13.304771466270058"/>
    <n v="2.2600254542237748"/>
    <n v="12.850081021405529"/>
    <n v="3.6650372539115894"/>
    <n v="2.2600254542237748"/>
    <n v="0"/>
    <n v="0"/>
    <n v="0"/>
    <n v="0"/>
    <n v="0"/>
    <n v="0"/>
    <n v="0"/>
    <n v="0"/>
    <n v="0"/>
    <m/>
    <n v="0"/>
    <n v="0"/>
    <n v="0"/>
    <n v="0"/>
    <n v="0"/>
    <n v="0"/>
    <x v="2"/>
    <m/>
    <x v="7"/>
    <x v="4"/>
    <s v="No root cause"/>
    <s v="No root cause"/>
    <s v="(05-11-2026   incident ) impacted by  SUO_030_N_Bachuo-Ntai ,  Indeterminer || Action : sans action   ;    "/>
  </r>
  <r>
    <s v="Minkwele-IHS"/>
    <s v="LIT_479"/>
    <s v="LITTORAL"/>
    <s v="IHS"/>
    <s v="Grid-Gen"/>
    <s v="LITTORAL"/>
    <s v="Minkwele"/>
    <s v="ZTE"/>
    <n v="0"/>
    <n v="0"/>
    <n v="0"/>
    <n v="0"/>
    <n v="1.7882341274937013"/>
    <n v="0"/>
    <n v="1.8224061375498317"/>
    <n v="0"/>
    <n v="9.1172920358527976E-2"/>
    <n v="4.857472755134367"/>
    <n v="0"/>
    <n v="1.1533231744727253"/>
    <n v="0"/>
    <n v="0"/>
    <n v="1.1533231744727253"/>
    <n v="0"/>
    <n v="0"/>
    <n v="0"/>
    <n v="0"/>
    <n v="0"/>
    <n v="0"/>
    <n v="0"/>
    <n v="0"/>
    <n v="0"/>
    <m/>
    <n v="4.2673813539249998"/>
    <n v="0"/>
    <n v="0"/>
    <n v="0"/>
    <n v="0"/>
    <n v="0"/>
    <x v="0"/>
    <m/>
    <x v="7"/>
    <x v="4"/>
    <s v="No root cause"/>
    <s v="No root cause"/>
    <s v=" "/>
  </r>
  <r>
    <s v="Olembe"/>
    <s v="CTR_080"/>
    <s v="Yaounde"/>
    <s v="IHS"/>
    <s v="Grid-Gen"/>
    <s v="CENTRE"/>
    <s v="Yaounde"/>
    <s v="ZTE"/>
    <n v="3.5170239389555191"/>
    <n v="8.2978415274817134"/>
    <n v="0"/>
    <n v="0.78208601929612642"/>
    <n v="2.0640714487505472"/>
    <n v="3.0569324236016691E-2"/>
    <n v="0"/>
    <n v="0"/>
    <n v="0"/>
    <n v="0"/>
    <n v="0"/>
    <n v="1.1410348055120376"/>
    <n v="0"/>
    <n v="0"/>
    <n v="1.1410348055120381"/>
    <n v="0"/>
    <n v="0"/>
    <n v="0"/>
    <n v="0"/>
    <n v="0"/>
    <n v="0"/>
    <n v="0"/>
    <n v="0"/>
    <n v="0"/>
    <m/>
    <n v="0"/>
    <n v="0"/>
    <n v="0"/>
    <n v="0"/>
    <n v="0"/>
    <n v="0"/>
    <x v="0"/>
    <m/>
    <x v="7"/>
    <x v="4"/>
    <s v="No root cause"/>
    <s v="No root cause"/>
    <s v=" "/>
  </r>
  <r>
    <s v="Nkolmekong-YDE-HIS"/>
    <s v="CTR_523"/>
    <s v="Yaounde"/>
    <s v="IHS"/>
    <s v="Grid-Gen"/>
    <s v="CENTRE"/>
    <s v="Yaounde"/>
    <s v="ZTE"/>
    <n v="0"/>
    <n v="0"/>
    <n v="0"/>
    <n v="0"/>
    <n v="0"/>
    <n v="0"/>
    <n v="0"/>
    <n v="0"/>
    <n v="5.2906868074639135"/>
    <n v="0"/>
    <n v="7.785011685543311E-2"/>
    <n v="1.0123368803737094"/>
    <n v="0"/>
    <n v="0"/>
    <n v="1.0123368803737094"/>
    <n v="0"/>
    <n v="0"/>
    <n v="0"/>
    <n v="0"/>
    <n v="0"/>
    <n v="0"/>
    <n v="0"/>
    <n v="0"/>
    <n v="0"/>
    <m/>
    <n v="0"/>
    <n v="0"/>
    <n v="0"/>
    <n v="0"/>
    <n v="0"/>
    <n v="0"/>
    <x v="0"/>
    <m/>
    <x v="7"/>
    <x v="4"/>
    <s v="No root cause"/>
    <s v="No root cause"/>
    <s v=" "/>
  </r>
  <r>
    <s v="Bomono-ba-mbengue-IHS"/>
    <s v="LIT_790"/>
    <s v="Douala"/>
    <s v="IHS"/>
    <s v="Grid-Gen"/>
    <s v="LITTORAL"/>
    <s v="Dibombari"/>
    <s v="ZTE"/>
    <n v="0"/>
    <n v="2.7603350711833645"/>
    <n v="0"/>
    <n v="0"/>
    <n v="0.2838274363430387"/>
    <n v="0"/>
    <n v="0.55811310578626994"/>
    <n v="1.1887971452460244"/>
    <n v="3.4403866074256842E-2"/>
    <n v="1.6661173462544903"/>
    <n v="0"/>
    <n v="0.90835837378329098"/>
    <n v="0"/>
    <n v="6.0639266279149864E-4"/>
    <n v="0.90835837378329098"/>
    <n v="0"/>
    <n v="0"/>
    <n v="0"/>
    <n v="0"/>
    <n v="0"/>
    <n v="0"/>
    <n v="0"/>
    <n v="0"/>
    <n v="0"/>
    <m/>
    <n v="1.4690218957689487"/>
    <n v="0"/>
    <n v="0"/>
    <n v="0"/>
    <n v="0"/>
    <n v="0"/>
    <x v="0"/>
    <m/>
    <x v="7"/>
    <x v="4"/>
    <s v="No root cause"/>
    <s v="No root cause"/>
    <s v=" "/>
  </r>
  <r>
    <s v="China-Embassy-IHS"/>
    <s v="CTR_874"/>
    <s v="Yaounde"/>
    <s v="IHS"/>
    <s v="GridOnly"/>
    <s v="CENTRE"/>
    <s v="Yaounde"/>
    <s v="ZTE"/>
    <n v="0"/>
    <n v="0"/>
    <n v="0"/>
    <n v="0"/>
    <n v="0"/>
    <n v="0"/>
    <n v="0"/>
    <n v="0"/>
    <n v="0"/>
    <n v="0"/>
    <n v="0"/>
    <n v="0.31364768728972425"/>
    <n v="0"/>
    <n v="0"/>
    <n v="0.84003218874934726"/>
    <n v="0"/>
    <n v="0"/>
    <n v="0"/>
    <n v="0"/>
    <n v="0"/>
    <n v="0"/>
    <n v="0"/>
    <n v="0"/>
    <n v="0"/>
    <m/>
    <n v="0"/>
    <n v="0"/>
    <n v="0"/>
    <n v="0"/>
    <n v="0"/>
    <n v="0"/>
    <x v="0"/>
    <m/>
    <x v="7"/>
    <x v="4"/>
    <s v="No root cause"/>
    <s v="No root cause"/>
    <s v=" "/>
  </r>
  <r>
    <s v="Ekoudou-New"/>
    <s v="CTR_539"/>
    <s v="Yaounde"/>
    <s v="IHS"/>
    <s v="Grid-Gen"/>
    <s v="CENTRE"/>
    <s v="Yaounde"/>
    <s v="ZTE"/>
    <n v="0"/>
    <n v="0"/>
    <n v="0"/>
    <n v="0"/>
    <n v="1.5262189919328377"/>
    <n v="0"/>
    <n v="0"/>
    <n v="0"/>
    <n v="0"/>
    <n v="0"/>
    <n v="0"/>
    <n v="0.73485873191166351"/>
    <n v="0"/>
    <n v="0"/>
    <n v="0.73485873191166351"/>
    <n v="0"/>
    <n v="0"/>
    <n v="0"/>
    <n v="0"/>
    <n v="0"/>
    <n v="0"/>
    <n v="0"/>
    <n v="0"/>
    <n v="0"/>
    <m/>
    <n v="0"/>
    <n v="0"/>
    <n v="0"/>
    <n v="0"/>
    <n v="0"/>
    <n v="0"/>
    <x v="0"/>
    <m/>
    <x v="7"/>
    <x v="4"/>
    <s v="No root cause"/>
    <s v="No root cause"/>
    <s v=" "/>
  </r>
  <r>
    <s v="Kousseri-Ville"/>
    <s v="EXN_064"/>
    <s v="EXTREME-NORD"/>
    <s v="IHS"/>
    <s v="GenOnly"/>
    <s v="EXTREME-NORD"/>
    <s v="Kousseri"/>
    <s v="Huawei"/>
    <n v="1.030350309474279"/>
    <n v="3.2405445548792495"/>
    <n v="1.7175537121218609"/>
    <n v="0.62262258406029114"/>
    <n v="0.13554659521220888"/>
    <n v="0.13180122876555575"/>
    <n v="0.40722834322110074"/>
    <n v="0.16622292991812984"/>
    <n v="0"/>
    <n v="0"/>
    <n v="0"/>
    <n v="0.71563251748551071"/>
    <n v="0"/>
    <n v="0.14401825741297195"/>
    <n v="0.71563251748551071"/>
    <n v="0"/>
    <n v="0"/>
    <n v="0"/>
    <n v="0"/>
    <n v="0"/>
    <n v="0"/>
    <n v="0"/>
    <n v="0"/>
    <n v="0"/>
    <m/>
    <n v="0"/>
    <n v="0"/>
    <n v="0"/>
    <n v="0"/>
    <n v="0"/>
    <n v="0"/>
    <x v="2"/>
    <m/>
    <x v="7"/>
    <x v="4"/>
    <s v="No root cause"/>
    <s v="No root cause"/>
    <s v=" "/>
  </r>
  <r>
    <s v="Kumbo-Bangam-IHS"/>
    <s v="NRO_052"/>
    <s v="NORD-OUEST"/>
    <s v="IHS"/>
    <s v="Grid-Gen"/>
    <s v="NORD-OUEST"/>
    <s v="Kumbo-Bangam"/>
    <s v="Huawei"/>
    <n v="0"/>
    <n v="0"/>
    <n v="0"/>
    <n v="0"/>
    <n v="0"/>
    <n v="0"/>
    <n v="0"/>
    <n v="0"/>
    <n v="0"/>
    <n v="0"/>
    <n v="0"/>
    <n v="0"/>
    <n v="0"/>
    <n v="8.0600999335108288"/>
    <n v="0.66597965944988058"/>
    <n v="0"/>
    <n v="0"/>
    <n v="0"/>
    <n v="0"/>
    <n v="0"/>
    <n v="0"/>
    <n v="0"/>
    <n v="0"/>
    <n v="0"/>
    <m/>
    <n v="0"/>
    <n v="0"/>
    <n v="0"/>
    <n v="0"/>
    <n v="0"/>
    <n v="0"/>
    <x v="2"/>
    <m/>
    <x v="7"/>
    <x v="4"/>
    <s v="No root cause"/>
    <s v="No root cause"/>
    <s v=" "/>
  </r>
  <r>
    <s v="Nyom"/>
    <s v="CTR_381"/>
    <s v="Yaounde"/>
    <s v="IHS"/>
    <s v="Grid-Gen"/>
    <s v="CENTRE"/>
    <s v="Yaounde"/>
    <s v="ZTE"/>
    <n v="0"/>
    <n v="0"/>
    <n v="0"/>
    <n v="0"/>
    <n v="0"/>
    <n v="0"/>
    <n v="0"/>
    <n v="0"/>
    <n v="0"/>
    <n v="0"/>
    <n v="0"/>
    <n v="0.44107932186751786"/>
    <n v="0"/>
    <n v="0"/>
    <n v="0.44107932186751786"/>
    <n v="0"/>
    <n v="0"/>
    <n v="0"/>
    <n v="0"/>
    <n v="0"/>
    <n v="0"/>
    <n v="0"/>
    <n v="0"/>
    <n v="0"/>
    <m/>
    <n v="0"/>
    <n v="0"/>
    <n v="0"/>
    <n v="0"/>
    <n v="0"/>
    <n v="0"/>
    <x v="0"/>
    <m/>
    <x v="7"/>
    <x v="4"/>
    <s v="No root cause"/>
    <s v="No root cause"/>
    <s v=" "/>
  </r>
  <r>
    <s v="Ngd-Maraba-MTN"/>
    <s v="ADM_167"/>
    <s v="Ngaoundere"/>
    <s v="MTN sharing"/>
    <m/>
    <s v="ADAMAOUA"/>
    <s v="Ngaoundere"/>
    <s v="Huawei"/>
    <n v="0"/>
    <n v="0"/>
    <n v="0"/>
    <n v="0"/>
    <n v="0"/>
    <n v="0"/>
    <n v="0"/>
    <n v="0"/>
    <n v="0"/>
    <n v="0"/>
    <n v="0"/>
    <n v="0.40803092174538352"/>
    <n v="2.242778933490853"/>
    <n v="0.72246335248107341"/>
    <n v="0.40803092174538352"/>
    <n v="0"/>
    <n v="0"/>
    <n v="0"/>
    <n v="0"/>
    <n v="0"/>
    <n v="0"/>
    <n v="0"/>
    <n v="0"/>
    <n v="0"/>
    <m/>
    <n v="0"/>
    <n v="0"/>
    <n v="0"/>
    <n v="0"/>
    <n v="0"/>
    <n v="0"/>
    <x v="0"/>
    <m/>
    <x v="7"/>
    <x v="4"/>
    <s v="No root cause"/>
    <s v="No root cause"/>
    <s v=" "/>
  </r>
  <r>
    <s v="Magada-IHS"/>
    <s v="EXN_128"/>
    <s v="EXTREME-NORD"/>
    <s v="IHS"/>
    <s v="Gen Only"/>
    <s v="EXTREME-NORD"/>
    <s v="Magada"/>
    <s v="NOKIA"/>
    <n v="0"/>
    <n v="2.1403332599658708E-3"/>
    <n v="3.8023408028515511E-2"/>
    <n v="0"/>
    <n v="0"/>
    <n v="0"/>
    <n v="0"/>
    <n v="0.14857273970691828"/>
    <n v="0"/>
    <n v="0"/>
    <n v="0"/>
    <n v="0.4019074223636861"/>
    <n v="0.20079234285224226"/>
    <n v="2.4452712958094893E-2"/>
    <n v="0.40190742236368598"/>
    <n v="0"/>
    <n v="0"/>
    <n v="0"/>
    <n v="0"/>
    <n v="0"/>
    <n v="0"/>
    <n v="0"/>
    <n v="0"/>
    <n v="0"/>
    <m/>
    <n v="0"/>
    <n v="0"/>
    <n v="0"/>
    <n v="0"/>
    <n v="0"/>
    <n v="0"/>
    <x v="2"/>
    <m/>
    <x v="7"/>
    <x v="4"/>
    <s v="No root cause"/>
    <s v="No root cause"/>
    <s v=" "/>
  </r>
  <r>
    <s v="Dembo"/>
    <s v="NRD_024"/>
    <s v="NORD"/>
    <s v="IHS"/>
    <s v="Solar-Gen"/>
    <s v="NORD"/>
    <s v="Dembo"/>
    <s v="NOKIA"/>
    <n v="0"/>
    <n v="0"/>
    <n v="0.46621302258272607"/>
    <n v="0"/>
    <n v="0"/>
    <n v="0"/>
    <n v="0"/>
    <n v="0"/>
    <n v="0"/>
    <n v="0"/>
    <n v="0"/>
    <n v="0.39311835192284178"/>
    <n v="0"/>
    <n v="0"/>
    <n v="0.39311835192284178"/>
    <n v="0"/>
    <n v="0"/>
    <n v="0"/>
    <n v="0"/>
    <n v="0"/>
    <n v="0"/>
    <n v="0"/>
    <n v="0"/>
    <n v="0"/>
    <m/>
    <n v="0"/>
    <n v="0"/>
    <n v="0"/>
    <n v="0"/>
    <n v="0"/>
    <n v="0"/>
    <x v="0"/>
    <m/>
    <x v="7"/>
    <x v="4"/>
    <s v="No root cause"/>
    <s v="No root cause"/>
    <s v=" "/>
  </r>
  <r>
    <s v="Wina-IHS"/>
    <s v="EXN_127"/>
    <s v="EXTREME-NORD"/>
    <s v="IHS"/>
    <s v="Gen Only"/>
    <s v="EXTREME-NORD"/>
    <s v="Wina"/>
    <s v="Huawei"/>
    <n v="0"/>
    <n v="0"/>
    <n v="0"/>
    <n v="0"/>
    <n v="0"/>
    <n v="0"/>
    <n v="0"/>
    <n v="0"/>
    <n v="0"/>
    <n v="0"/>
    <n v="0"/>
    <n v="0"/>
    <n v="0"/>
    <n v="3.2727368712421483E-2"/>
    <n v="0.36586879660305965"/>
    <n v="0"/>
    <n v="0"/>
    <n v="0"/>
    <n v="0"/>
    <n v="0"/>
    <n v="0"/>
    <n v="0"/>
    <n v="0"/>
    <n v="0"/>
    <m/>
    <n v="0"/>
    <n v="0"/>
    <n v="0"/>
    <n v="0"/>
    <n v="0"/>
    <n v="0"/>
    <x v="2"/>
    <m/>
    <x v="7"/>
    <x v="4"/>
    <s v="No root cause"/>
    <s v="No root cause"/>
    <s v="[OCM RAN 11-05-2026 18H UTC ] -&gt;..Power status check Ongoing   ;    "/>
  </r>
  <r>
    <s v="Ekombitie"/>
    <s v="CTR_387"/>
    <s v="Yaounde"/>
    <s v="IHS"/>
    <s v="Grid-Gen"/>
    <s v="CENTRE"/>
    <s v="Yaounde"/>
    <s v="ZTE"/>
    <n v="0"/>
    <n v="0"/>
    <n v="0"/>
    <n v="0"/>
    <n v="0"/>
    <n v="0"/>
    <n v="0"/>
    <n v="0"/>
    <n v="0"/>
    <n v="0"/>
    <n v="0"/>
    <n v="0.36046476787288878"/>
    <n v="0"/>
    <n v="0"/>
    <n v="0.36046476787288878"/>
    <n v="0"/>
    <n v="0"/>
    <n v="0"/>
    <n v="0"/>
    <n v="0"/>
    <n v="0"/>
    <n v="0"/>
    <n v="0"/>
    <n v="0"/>
    <m/>
    <n v="0"/>
    <n v="0"/>
    <n v="0"/>
    <n v="0"/>
    <n v="0"/>
    <n v="0"/>
    <x v="0"/>
    <m/>
    <x v="7"/>
    <x v="4"/>
    <s v="No root cause"/>
    <s v="No root cause"/>
    <s v=" "/>
  </r>
  <r>
    <s v="Olembe-CAMTEL"/>
    <s v="CTR_861"/>
    <s v="Yaounde"/>
    <s v="ESCO"/>
    <s v="Good Grid no GE - 8h"/>
    <s v="CENTRE"/>
    <s v="Yaounde"/>
    <s v="ZTE"/>
    <n v="0"/>
    <n v="0"/>
    <n v="0"/>
    <n v="0"/>
    <n v="0"/>
    <n v="0"/>
    <n v="0"/>
    <n v="0"/>
    <n v="0"/>
    <n v="0"/>
    <n v="0"/>
    <n v="0.35117269206952567"/>
    <n v="0"/>
    <n v="0"/>
    <n v="0.35117269206952567"/>
    <n v="0"/>
    <n v="0"/>
    <n v="0"/>
    <n v="0"/>
    <n v="0"/>
    <n v="0"/>
    <n v="0"/>
    <n v="0"/>
    <n v="0"/>
    <m/>
    <n v="0"/>
    <n v="0"/>
    <n v="0"/>
    <n v="0"/>
    <n v="0"/>
    <n v="0"/>
    <x v="0"/>
    <m/>
    <x v="7"/>
    <x v="4"/>
    <s v="No root cause"/>
    <s v="No root cause"/>
    <s v=" "/>
  </r>
  <r>
    <s v="Kong-Kong-IHS"/>
    <s v="NRD_070"/>
    <s v="NORD"/>
    <s v="IHS"/>
    <s v="Solar-Gen"/>
    <s v="NORD"/>
    <s v="KongKong"/>
    <s v="NOKIA"/>
    <n v="0"/>
    <n v="9.8098607748450719E-4"/>
    <n v="2.5483726777558637E-2"/>
    <n v="0"/>
    <n v="0"/>
    <n v="0"/>
    <n v="0"/>
    <n v="0.10843379050572668"/>
    <n v="0"/>
    <n v="0"/>
    <n v="0"/>
    <n v="0.30135324048778761"/>
    <n v="0.11792436547633295"/>
    <n v="1.5784864895840522E-2"/>
    <n v="0.30135324048778761"/>
    <n v="0"/>
    <n v="0"/>
    <n v="0"/>
    <n v="0"/>
    <n v="0"/>
    <n v="0"/>
    <n v="0"/>
    <n v="0"/>
    <n v="0"/>
    <m/>
    <n v="0"/>
    <n v="0"/>
    <n v="0"/>
    <n v="0"/>
    <n v="0"/>
    <n v="0"/>
    <x v="0"/>
    <m/>
    <x v="7"/>
    <x v="4"/>
    <s v="No root cause"/>
    <s v="No root cause"/>
    <s v=" "/>
  </r>
  <r>
    <s v="Maroua-Diarenga"/>
    <s v="EXN_088"/>
    <s v="Maroua"/>
    <s v="IHS"/>
    <s v="Grid-Gen"/>
    <s v="EXTREME-NORD"/>
    <s v="Maroua"/>
    <s v="Huawei"/>
    <n v="0"/>
    <n v="0"/>
    <n v="0"/>
    <n v="0"/>
    <n v="0"/>
    <n v="0"/>
    <n v="0"/>
    <n v="0"/>
    <n v="0"/>
    <n v="0"/>
    <n v="0"/>
    <n v="0.26217565126571984"/>
    <n v="0"/>
    <n v="0"/>
    <n v="0.26217565126571984"/>
    <n v="0"/>
    <n v="0"/>
    <n v="0"/>
    <n v="0"/>
    <n v="0"/>
    <n v="0"/>
    <n v="0"/>
    <n v="0"/>
    <n v="0"/>
    <m/>
    <n v="0"/>
    <n v="0"/>
    <n v="0"/>
    <n v="0"/>
    <n v="0"/>
    <n v="0"/>
    <x v="0"/>
    <m/>
    <x v="7"/>
    <x v="4"/>
    <s v="No root cause"/>
    <s v="No root cause"/>
    <s v=" "/>
  </r>
  <r>
    <s v="Kodek-Djarengol"/>
    <s v="EXN_053"/>
    <s v="Maroua"/>
    <s v="IHS"/>
    <s v="Grid-Gen"/>
    <s v="EXTREME-NORD"/>
    <s v="Maroua"/>
    <s v="Huawei"/>
    <n v="0.27136071659917876"/>
    <n v="0.69431959889622274"/>
    <n v="0"/>
    <n v="0"/>
    <n v="0"/>
    <n v="0"/>
    <n v="0"/>
    <n v="0"/>
    <n v="0"/>
    <n v="0"/>
    <n v="0"/>
    <n v="0.18646574380837422"/>
    <n v="0"/>
    <n v="0"/>
    <n v="0.18646574380837422"/>
    <n v="0"/>
    <n v="0"/>
    <n v="0"/>
    <n v="0"/>
    <n v="0"/>
    <n v="0"/>
    <n v="0"/>
    <n v="0"/>
    <n v="0"/>
    <m/>
    <n v="0"/>
    <n v="0"/>
    <n v="0"/>
    <n v="0"/>
    <n v="0"/>
    <n v="0"/>
    <x v="0"/>
    <m/>
    <x v="7"/>
    <x v="4"/>
    <s v="No root cause"/>
    <s v="No root cause"/>
    <s v=" "/>
  </r>
  <r>
    <s v="Tiko-Stadium-IHS"/>
    <s v="SUO_105"/>
    <s v="SUD-OUEST"/>
    <s v="IHS"/>
    <s v="Grid-Gen"/>
    <s v="SUD-OUEST"/>
    <s v="Tiko"/>
    <s v="Huawei"/>
    <n v="0"/>
    <n v="0"/>
    <n v="0"/>
    <n v="0"/>
    <n v="0"/>
    <n v="0"/>
    <n v="0"/>
    <n v="0"/>
    <n v="0"/>
    <n v="0"/>
    <n v="0"/>
    <n v="0"/>
    <n v="0"/>
    <n v="0"/>
    <n v="0.18405800823552576"/>
    <n v="0"/>
    <n v="0"/>
    <n v="0"/>
    <n v="0"/>
    <n v="0"/>
    <n v="0"/>
    <n v="0"/>
    <n v="0"/>
    <n v="0"/>
    <m/>
    <n v="0"/>
    <n v="0"/>
    <n v="0"/>
    <n v="0"/>
    <n v="0"/>
    <n v="0"/>
    <x v="2"/>
    <m/>
    <x v="7"/>
    <x v="4"/>
    <s v="No root cause"/>
    <s v="No root cause"/>
    <s v=" "/>
  </r>
  <r>
    <s v="Maroua-Doualare-II"/>
    <s v="EXN_111"/>
    <s v="Maroua"/>
    <s v="IHS"/>
    <s v="Grid-Gen"/>
    <s v="EXTREME-NORD"/>
    <s v="Maroua"/>
    <s v="Huawei"/>
    <n v="0"/>
    <n v="0"/>
    <n v="1.0317236105047183"/>
    <n v="0"/>
    <n v="0"/>
    <n v="0"/>
    <n v="4.8154711456968955E-3"/>
    <n v="0"/>
    <n v="0"/>
    <n v="0"/>
    <n v="0"/>
    <n v="0.14357238045503706"/>
    <n v="0"/>
    <n v="0"/>
    <n v="0.14357238045503706"/>
    <n v="0"/>
    <n v="0"/>
    <n v="3.7329353970659156"/>
    <n v="0"/>
    <n v="0"/>
    <n v="0"/>
    <n v="0"/>
    <n v="0"/>
    <n v="0"/>
    <m/>
    <n v="0"/>
    <n v="0"/>
    <n v="0"/>
    <n v="0"/>
    <n v="0"/>
    <n v="0"/>
    <x v="0"/>
    <m/>
    <x v="7"/>
    <x v="4"/>
    <s v="No root cause"/>
    <s v="No root cause"/>
    <s v=" "/>
  </r>
  <r>
    <s v="Mbaka"/>
    <s v="ADM_161"/>
    <s v="ADAMAOUA"/>
    <s v="CAMUSAT"/>
    <s v="Hybrid Solar - S3"/>
    <s v="ADAMAOUA"/>
    <s v="Mbaka"/>
    <s v="Huawei"/>
    <n v="0"/>
    <n v="0"/>
    <n v="0"/>
    <n v="0"/>
    <n v="0"/>
    <n v="0"/>
    <n v="0"/>
    <n v="0"/>
    <n v="0"/>
    <n v="0"/>
    <n v="0"/>
    <n v="0"/>
    <n v="0"/>
    <n v="0"/>
    <n v="0.13365607691056491"/>
    <n v="0"/>
    <n v="0"/>
    <n v="0"/>
    <n v="0"/>
    <n v="0"/>
    <n v="0"/>
    <n v="0"/>
    <n v="0"/>
    <n v="0"/>
    <m/>
    <n v="0"/>
    <n v="0"/>
    <n v="0"/>
    <n v="0"/>
    <n v="0"/>
    <n v="0"/>
    <x v="0"/>
    <m/>
    <x v="7"/>
    <x v="4"/>
    <s v="No root cause"/>
    <s v="No root cause"/>
    <s v=" "/>
  </r>
  <r>
    <s v="Balaza"/>
    <s v="EXN_036"/>
    <s v="EXTREME-NORD"/>
    <s v="IHS"/>
    <s v="Solar-Grid-Gen"/>
    <s v="EXTREME-NORD"/>
    <s v="Balaza"/>
    <s v="Huawei"/>
    <n v="0"/>
    <n v="0"/>
    <n v="0"/>
    <n v="0"/>
    <n v="0"/>
    <n v="0"/>
    <n v="0"/>
    <n v="0"/>
    <n v="0"/>
    <n v="0"/>
    <n v="0"/>
    <n v="0"/>
    <n v="0"/>
    <n v="0"/>
    <n v="0.1149470797556166"/>
    <n v="0"/>
    <n v="0"/>
    <n v="0"/>
    <n v="0"/>
    <n v="0"/>
    <n v="0"/>
    <n v="0"/>
    <n v="0"/>
    <n v="0"/>
    <m/>
    <n v="0"/>
    <n v="0"/>
    <n v="0"/>
    <n v="0"/>
    <n v="0"/>
    <n v="0"/>
    <x v="2"/>
    <m/>
    <x v="7"/>
    <x v="4"/>
    <s v="No root cause"/>
    <s v="No root cause"/>
    <s v=" "/>
  </r>
  <r>
    <s v="T-junction-IHS"/>
    <s v="NRO_124"/>
    <s v="NORD-OUEST"/>
    <s v="IHS"/>
    <s v="Grid-Gen"/>
    <s v="NORD-OUEST"/>
    <s v="Bamenda"/>
    <s v="Huawei"/>
    <n v="7.6643573807261305"/>
    <n v="4.0899401597452298"/>
    <n v="7.936609851241179E-3"/>
    <n v="0"/>
    <n v="6.5819286425650567"/>
    <n v="0"/>
    <n v="0"/>
    <n v="1.7078692645955151"/>
    <n v="15.006827267979901"/>
    <n v="0.87418636372716041"/>
    <n v="0.91943395741839384"/>
    <n v="4.0182431449092976E-2"/>
    <n v="23.114261499345094"/>
    <n v="21.026665582293905"/>
    <n v="4.0182431449092976E-2"/>
    <n v="0"/>
    <n v="0"/>
    <n v="2.0499460667231681"/>
    <n v="0"/>
    <n v="0"/>
    <n v="0"/>
    <n v="0"/>
    <n v="0"/>
    <n v="0"/>
    <m/>
    <n v="0"/>
    <n v="0"/>
    <n v="0"/>
    <n v="0"/>
    <n v="0"/>
    <n v="0"/>
    <x v="0"/>
    <m/>
    <x v="7"/>
    <x v="4"/>
    <s v="No root cause"/>
    <s v="No root cause"/>
    <s v=" "/>
  </r>
  <r>
    <s v="Bamengwi-IHS"/>
    <s v="NRO_093"/>
    <s v="NORD-OUEST"/>
    <s v="IHS"/>
    <s v="Grid-Gen"/>
    <s v="NORD-OUEST"/>
    <s v="Bamengwi"/>
    <s v="NOKIA"/>
    <n v="1.4268062653917818E-3"/>
    <n v="0"/>
    <n v="0"/>
    <n v="6.8665051521974146E-3"/>
    <n v="3.1211387055442015E-3"/>
    <n v="1.6051570485658829E-3"/>
    <n v="8.4519361837624304E-2"/>
    <n v="1.5159816569788325E-3"/>
    <n v="1.3376308738047311E-3"/>
    <n v="0"/>
    <n v="0"/>
    <n v="3.920150214163616E-2"/>
    <n v="1.8726832233265207E-3"/>
    <n v="0"/>
    <n v="3.9201502141636153E-2"/>
    <n v="0"/>
    <n v="0"/>
    <n v="0"/>
    <n v="0"/>
    <n v="0"/>
    <n v="0"/>
    <n v="0"/>
    <n v="0"/>
    <n v="2.916035304894225E-2"/>
    <m/>
    <n v="0"/>
    <n v="0"/>
    <n v="0"/>
    <n v="0"/>
    <n v="0"/>
    <n v="0"/>
    <x v="2"/>
    <m/>
    <x v="7"/>
    <x v="4"/>
    <s v="No root cause"/>
    <s v="No root cause"/>
    <s v=" "/>
  </r>
  <r>
    <s v="Mfou"/>
    <s v="CTR_036"/>
    <s v="CENTRE"/>
    <s v="IHS"/>
    <s v="Grid-Gen"/>
    <s v="CENTRE"/>
    <s v="Mfou"/>
    <s v="ZTE"/>
    <n v="0"/>
    <n v="0"/>
    <n v="0"/>
    <n v="0"/>
    <n v="0.25056501528109515"/>
    <n v="5.1418530789052404E-2"/>
    <n v="0"/>
    <n v="0"/>
    <n v="0"/>
    <n v="0"/>
    <n v="0"/>
    <n v="3.8131397442592439E-2"/>
    <n v="0.58181592487008926"/>
    <n v="0"/>
    <n v="3.8131397442592446E-2"/>
    <n v="0"/>
    <n v="0"/>
    <n v="0"/>
    <n v="0"/>
    <n v="0"/>
    <n v="0"/>
    <n v="0"/>
    <n v="0"/>
    <n v="0"/>
    <m/>
    <n v="0"/>
    <n v="0"/>
    <n v="0"/>
    <n v="0"/>
    <n v="0"/>
    <n v="0"/>
    <x v="0"/>
    <m/>
    <x v="7"/>
    <x v="4"/>
    <s v="No root cause"/>
    <s v="No root cause"/>
    <s v=" "/>
  </r>
  <r>
    <s v="Bamoungoum-IHS"/>
    <s v="OST_163"/>
    <s v="OUEST"/>
    <s v="IHS"/>
    <s v="Grid-Gen"/>
    <s v="OUEST"/>
    <s v="Bamoungoum"/>
    <s v="Huawei"/>
    <n v="0"/>
    <n v="0"/>
    <n v="0"/>
    <n v="0"/>
    <n v="0"/>
    <n v="0"/>
    <n v="0"/>
    <n v="0"/>
    <n v="0"/>
    <n v="0"/>
    <n v="0"/>
    <n v="0"/>
    <n v="0"/>
    <n v="0"/>
    <n v="2.5646842620415309E-2"/>
    <n v="0"/>
    <n v="0"/>
    <n v="0"/>
    <n v="0"/>
    <n v="0"/>
    <n v="0"/>
    <n v="0"/>
    <n v="0"/>
    <n v="0"/>
    <m/>
    <n v="0"/>
    <n v="0"/>
    <n v="0"/>
    <n v="0"/>
    <n v="0"/>
    <n v="0"/>
    <x v="0"/>
    <m/>
    <x v="7"/>
    <x v="4"/>
    <s v="No root cause"/>
    <s v="No root cause"/>
    <s v=" "/>
  </r>
  <r>
    <s v="be"/>
    <s v="SUD_240"/>
    <s v="CENTRE"/>
    <s v="IHS"/>
    <s v="Grid-Gen"/>
    <s v="SUD"/>
    <s v="Kribi"/>
    <s v="ZTE"/>
    <n v="0"/>
    <n v="0"/>
    <n v="0"/>
    <n v="0"/>
    <n v="0"/>
    <n v="0"/>
    <n v="0"/>
    <n v="0"/>
    <n v="0"/>
    <n v="0"/>
    <n v="0"/>
    <n v="1.4696104533534354E-2"/>
    <n v="0"/>
    <n v="0"/>
    <n v="1.4696104533534354E-2"/>
    <n v="0"/>
    <n v="0"/>
    <n v="0"/>
    <n v="0"/>
    <n v="0"/>
    <n v="0"/>
    <n v="0"/>
    <n v="0"/>
    <n v="0"/>
    <m/>
    <n v="0"/>
    <n v="0"/>
    <n v="0"/>
    <n v="0"/>
    <n v="0"/>
    <n v="0"/>
    <x v="0"/>
    <m/>
    <x v="7"/>
    <x v="4"/>
    <s v="No root cause"/>
    <s v="No root cause"/>
    <s v=" "/>
  </r>
  <r>
    <s v="be-HIS"/>
    <s v="SUD_043"/>
    <s v="CENTRE"/>
    <s v="IHS"/>
    <s v="Grid-Gen"/>
    <s v="SUD"/>
    <s v="Kribi"/>
    <s v="ZTE"/>
    <n v="0"/>
    <n v="0"/>
    <n v="0"/>
    <n v="0"/>
    <n v="0"/>
    <n v="0"/>
    <n v="0"/>
    <n v="0"/>
    <n v="0"/>
    <n v="0"/>
    <n v="0"/>
    <n v="1.2431049587225291E-2"/>
    <n v="0"/>
    <n v="0"/>
    <n v="1.2431049587225294E-2"/>
    <n v="0"/>
    <n v="0"/>
    <n v="0"/>
    <n v="0"/>
    <n v="0"/>
    <n v="0"/>
    <n v="0"/>
    <n v="0"/>
    <n v="0"/>
    <m/>
    <n v="0"/>
    <n v="0"/>
    <n v="0"/>
    <n v="0"/>
    <n v="0"/>
    <n v="0"/>
    <x v="0"/>
    <m/>
    <x v="7"/>
    <x v="4"/>
    <s v="No root cause"/>
    <s v="No root cause"/>
    <s v=" "/>
  </r>
  <r>
    <s v="Kribi-Port-Eau-Profonde-IHS"/>
    <s v="SUD_076"/>
    <s v="LITTORAL"/>
    <s v="IHS"/>
    <s v="Gen-Lithium"/>
    <s v="SUD"/>
    <s v="Kribi"/>
    <s v="ZTE"/>
    <n v="0"/>
    <n v="3.2031800658042973E-2"/>
    <n v="1.3911361087569274E-3"/>
    <n v="0"/>
    <n v="0"/>
    <n v="0"/>
    <n v="0"/>
    <n v="0"/>
    <n v="0"/>
    <n v="0"/>
    <n v="16.943253061212843"/>
    <n v="1.2038677864242234E-2"/>
    <n v="0"/>
    <n v="0"/>
    <n v="1.2038677864242234E-2"/>
    <n v="0"/>
    <n v="0"/>
    <n v="0"/>
    <n v="0"/>
    <n v="0"/>
    <n v="0"/>
    <n v="0"/>
    <n v="0"/>
    <n v="0"/>
    <m/>
    <n v="0"/>
    <n v="0"/>
    <n v="0"/>
    <n v="0"/>
    <n v="0"/>
    <n v="0"/>
    <x v="0"/>
    <m/>
    <x v="7"/>
    <x v="4"/>
    <s v="No root cause"/>
    <s v="No root cause"/>
    <s v=" "/>
  </r>
  <r>
    <s v="Sangmelima-Akon-MTN"/>
    <s v="SUD_258"/>
    <s v="CENTRE"/>
    <s v="IHS"/>
    <s v="Grid-Gen"/>
    <s v="SUD"/>
    <s v="Sangmelima"/>
    <s v="ZTE"/>
    <n v="0"/>
    <n v="0.13228277588012607"/>
    <n v="0"/>
    <n v="0"/>
    <n v="0"/>
    <n v="0"/>
    <n v="0"/>
    <n v="0"/>
    <n v="0"/>
    <n v="0"/>
    <n v="0"/>
    <n v="0"/>
    <n v="0"/>
    <n v="0"/>
    <n v="1.2020842785924555E-2"/>
    <n v="0"/>
    <n v="0"/>
    <n v="0"/>
    <n v="0"/>
    <n v="0"/>
    <n v="0"/>
    <n v="0"/>
    <n v="0"/>
    <n v="0"/>
    <m/>
    <n v="0"/>
    <n v="0"/>
    <n v="0"/>
    <n v="0"/>
    <n v="0"/>
    <n v="0"/>
    <x v="0"/>
    <m/>
    <x v="7"/>
    <x v="4"/>
    <s v="No root cause"/>
    <s v="No root cause"/>
    <s v=" "/>
  </r>
  <r>
    <s v="Kribi-Orange"/>
    <s v="SUD_002"/>
    <s v="LITTORAL"/>
    <m/>
    <m/>
    <s v="SUD"/>
    <s v="Kribi"/>
    <s v="ZTE"/>
    <n v="0"/>
    <n v="0"/>
    <n v="0"/>
    <n v="0"/>
    <n v="0"/>
    <n v="0"/>
    <n v="0"/>
    <n v="0"/>
    <n v="0"/>
    <n v="0"/>
    <n v="0"/>
    <n v="1.1878162159385646E-2"/>
    <n v="0"/>
    <n v="0"/>
    <n v="1.187816215938565E-2"/>
    <n v="0"/>
    <n v="0"/>
    <n v="0"/>
    <n v="0"/>
    <n v="0"/>
    <n v="0"/>
    <n v="0"/>
    <n v="0"/>
    <n v="0"/>
    <m/>
    <n v="0"/>
    <n v="0"/>
    <n v="0"/>
    <n v="0"/>
    <n v="0"/>
    <n v="0"/>
    <x v="0"/>
    <m/>
    <x v="7"/>
    <x v="4"/>
    <s v="No root cause"/>
    <s v="No root cause"/>
    <s v=" "/>
  </r>
  <r>
    <s v="Azem-IHS"/>
    <s v="SUD_060"/>
    <s v="CENTRE"/>
    <s v="IHS"/>
    <s v="Grid-Gen"/>
    <s v="SUD"/>
    <s v="Azem"/>
    <s v="ZTE"/>
    <n v="0"/>
    <n v="0"/>
    <n v="0"/>
    <n v="0"/>
    <n v="0"/>
    <n v="0"/>
    <n v="0"/>
    <n v="0"/>
    <n v="0"/>
    <n v="0"/>
    <n v="0"/>
    <n v="1.166414121957669E-2"/>
    <n v="0"/>
    <n v="0"/>
    <n v="1.1664141219576691E-2"/>
    <n v="0"/>
    <n v="0"/>
    <n v="0"/>
    <n v="0"/>
    <n v="0"/>
    <n v="0"/>
    <n v="0"/>
    <n v="0"/>
    <n v="0"/>
    <m/>
    <n v="0"/>
    <n v="0"/>
    <n v="0"/>
    <n v="0"/>
    <n v="0"/>
    <n v="0"/>
    <x v="0"/>
    <m/>
    <x v="7"/>
    <x v="4"/>
    <s v="No root cause"/>
    <s v="No root cause"/>
    <s v=" "/>
  </r>
  <r>
    <s v="Sangmelima-CRTV"/>
    <s v="SUD_018"/>
    <s v="CENTRE"/>
    <s v="CAMUSAT"/>
    <s v="Medium Grid + Solar + GE"/>
    <s v="SUD"/>
    <s v="Sangmelima"/>
    <s v="ZTE"/>
    <n v="0"/>
    <n v="0"/>
    <n v="0"/>
    <n v="0"/>
    <n v="0"/>
    <n v="0"/>
    <n v="0"/>
    <n v="0"/>
    <n v="0"/>
    <n v="0"/>
    <n v="0"/>
    <n v="1.1057748556785537E-2"/>
    <n v="0"/>
    <n v="0"/>
    <n v="1.1057748556785537E-2"/>
    <n v="0"/>
    <n v="0"/>
    <n v="0"/>
    <n v="0"/>
    <n v="0"/>
    <n v="0"/>
    <n v="0"/>
    <n v="0"/>
    <n v="0"/>
    <m/>
    <n v="0"/>
    <n v="0"/>
    <n v="0"/>
    <n v="0"/>
    <n v="0"/>
    <n v="0"/>
    <x v="0"/>
    <m/>
    <x v="7"/>
    <x v="4"/>
    <s v="No root cause"/>
    <s v="No root cause"/>
    <s v=" "/>
  </r>
  <r>
    <s v="e-Technique"/>
    <s v="SUD_057"/>
    <s v="CENTRE"/>
    <s v="IHS"/>
    <s v="Grid-Gen"/>
    <s v="SUD"/>
    <s v="Kribi"/>
    <s v="ZTE"/>
    <n v="0"/>
    <n v="0.87898399979454001"/>
    <n v="0"/>
    <n v="0"/>
    <n v="0"/>
    <n v="0"/>
    <n v="0"/>
    <n v="0"/>
    <n v="0"/>
    <n v="0"/>
    <n v="0"/>
    <n v="1.036218050240687E-2"/>
    <n v="0"/>
    <n v="0"/>
    <n v="1.0362180502406842E-2"/>
    <n v="0"/>
    <n v="0"/>
    <n v="0"/>
    <n v="0"/>
    <n v="0"/>
    <n v="0"/>
    <n v="0"/>
    <n v="0"/>
    <n v="0"/>
    <m/>
    <n v="0"/>
    <n v="0"/>
    <n v="0"/>
    <n v="0"/>
    <n v="0"/>
    <n v="0"/>
    <x v="0"/>
    <m/>
    <x v="7"/>
    <x v="4"/>
    <s v="No root cause"/>
    <s v="No root cause"/>
    <s v=" "/>
  </r>
  <r>
    <s v="Kribi-CRTV"/>
    <s v="SUD_010"/>
    <s v="CENTRE"/>
    <s v="CAMUSAT"/>
    <s v="Good Grid + GE"/>
    <s v="SUD"/>
    <s v="Kribi"/>
    <s v="ZTE"/>
    <n v="0.6507485025668247"/>
    <n v="0"/>
    <n v="0"/>
    <n v="0"/>
    <n v="0"/>
    <n v="0"/>
    <n v="0"/>
    <n v="0"/>
    <n v="0"/>
    <n v="0"/>
    <n v="0"/>
    <n v="9.9519737011067588E-3"/>
    <n v="0"/>
    <n v="0"/>
    <n v="9.9519737011067588E-3"/>
    <n v="0"/>
    <n v="0"/>
    <n v="0"/>
    <n v="0"/>
    <n v="0"/>
    <n v="0"/>
    <n v="0"/>
    <n v="0"/>
    <n v="0"/>
    <m/>
    <n v="0"/>
    <n v="0"/>
    <n v="0"/>
    <n v="0"/>
    <n v="0"/>
    <n v="0"/>
    <x v="0"/>
    <m/>
    <x v="7"/>
    <x v="4"/>
    <s v="No root cause"/>
    <s v="No root cause"/>
    <s v=" "/>
  </r>
  <r>
    <s v="Kribi-Bassiki"/>
    <s v="SUD_071"/>
    <s v="CENTRE"/>
    <s v="CAMUSAT"/>
    <s v="Good Grid no GE - 8h"/>
    <s v="SUD"/>
    <s v="Kribi"/>
    <s v="ZTE"/>
    <n v="0"/>
    <n v="0"/>
    <n v="0"/>
    <n v="0"/>
    <n v="0"/>
    <n v="0"/>
    <n v="0"/>
    <n v="0"/>
    <n v="0"/>
    <n v="0"/>
    <n v="0"/>
    <n v="9.8092930745678555E-3"/>
    <n v="0"/>
    <n v="0"/>
    <n v="9.8092930745678555E-3"/>
    <n v="0"/>
    <n v="0"/>
    <n v="0"/>
    <n v="0"/>
    <n v="0"/>
    <n v="0"/>
    <n v="0"/>
    <n v="0"/>
    <n v="0"/>
    <m/>
    <n v="0"/>
    <n v="0"/>
    <n v="0"/>
    <n v="0"/>
    <n v="0"/>
    <n v="0"/>
    <x v="0"/>
    <m/>
    <x v="7"/>
    <x v="4"/>
    <s v="No root cause"/>
    <s v="No root cause"/>
    <s v=" "/>
  </r>
  <r>
    <s v="SUD_191_Z_Kribi-Terre-Promise"/>
    <s v="SUD_191"/>
    <s v="CENTRE"/>
    <s v="ESCO"/>
    <s v="Hybrid Solar - S1"/>
    <s v="SUD"/>
    <s v="Kribi"/>
    <s v="ZTE"/>
    <n v="0"/>
    <n v="0"/>
    <n v="0"/>
    <n v="0"/>
    <n v="0"/>
    <n v="0"/>
    <n v="0"/>
    <n v="0"/>
    <n v="0"/>
    <n v="0"/>
    <n v="0"/>
    <n v="8.6500129839370537E-3"/>
    <n v="0"/>
    <s v=""/>
    <n v="8.6500129839370554E-3"/>
    <n v="0"/>
    <n v="0"/>
    <n v="0"/>
    <n v="0"/>
    <n v="0"/>
    <n v="0"/>
    <n v="0"/>
    <n v="0"/>
    <n v="29.494118704574049"/>
    <m/>
    <n v="0"/>
    <n v="0"/>
    <n v="0"/>
    <n v="0"/>
    <n v="0"/>
    <n v="0"/>
    <x v="1"/>
    <m/>
    <x v="5"/>
    <x v="2"/>
    <s v="EXCLU"/>
    <s v="Exclu"/>
    <s v=" "/>
  </r>
  <r>
    <s v="Bipaga"/>
    <s v="SUD_001"/>
    <s v="LITTORAL"/>
    <s v="IHS"/>
    <s v="Grid-Gen"/>
    <s v="SUD"/>
    <s v="Bipaga"/>
    <s v="ZTE"/>
    <n v="0"/>
    <n v="0.34607185967075033"/>
    <n v="0"/>
    <n v="0"/>
    <n v="0"/>
    <n v="0"/>
    <n v="0"/>
    <n v="0.30062808011802444"/>
    <n v="0"/>
    <n v="3.2739318214894149"/>
    <n v="0"/>
    <n v="8.6143428273020278E-3"/>
    <n v="0"/>
    <n v="0"/>
    <n v="8.6143428273020278E-3"/>
    <n v="0"/>
    <n v="0"/>
    <n v="0"/>
    <n v="0"/>
    <n v="0"/>
    <n v="0"/>
    <n v="0"/>
    <n v="0"/>
    <n v="1.4268954407832597"/>
    <m/>
    <n v="0"/>
    <n v="0"/>
    <n v="0"/>
    <n v="0"/>
    <n v="0"/>
    <n v="0"/>
    <x v="0"/>
    <m/>
    <x v="7"/>
    <x v="4"/>
    <s v="No root cause"/>
    <s v="No root cause"/>
    <s v=" "/>
  </r>
  <r>
    <s v="Kye-Ossi"/>
    <s v="SUD_015"/>
    <s v="CENTRE"/>
    <s v="IHS"/>
    <s v="Solar-Grid-Gen-Lithium"/>
    <s v="SUD"/>
    <s v="Kye-Ossi"/>
    <s v="ZTE"/>
    <n v="0.55970042775651829"/>
    <n v="0"/>
    <n v="0"/>
    <n v="5.7896860465928885E-17"/>
    <n v="0"/>
    <n v="0"/>
    <n v="0"/>
    <n v="0"/>
    <n v="0"/>
    <n v="0"/>
    <n v="0"/>
    <n v="8.5608375923502886E-3"/>
    <n v="0"/>
    <n v="0"/>
    <n v="8.5608375923501741E-3"/>
    <n v="0"/>
    <n v="0"/>
    <n v="0"/>
    <n v="0"/>
    <n v="0"/>
    <n v="0"/>
    <n v="0"/>
    <n v="0"/>
    <n v="0"/>
    <m/>
    <n v="0"/>
    <n v="0"/>
    <n v="0"/>
    <n v="0"/>
    <n v="0"/>
    <n v="0"/>
    <x v="0"/>
    <m/>
    <x v="7"/>
    <x v="4"/>
    <s v="No root cause"/>
    <s v="No root cause"/>
    <s v=" "/>
  </r>
  <r>
    <s v="KRIBI-NDOMBE-II"/>
    <s v="SUD_096"/>
    <s v="LITTORAL"/>
    <s v="CAMUSAT"/>
    <s v="Good Grid + Solar + GE"/>
    <s v="SUD"/>
    <s v="Kribi"/>
    <s v="ZTE"/>
    <n v="0"/>
    <n v="0"/>
    <n v="0"/>
    <n v="0"/>
    <n v="0"/>
    <n v="8.6845290698893322E-17"/>
    <n v="0"/>
    <n v="0"/>
    <n v="0"/>
    <n v="5.7896860465928885E-17"/>
    <n v="8.6845290698893322E-17"/>
    <n v="7.9722800078760574E-3"/>
    <n v="5.7896860465928885E-17"/>
    <n v="0"/>
    <n v="7.9722800078760418E-3"/>
    <n v="0"/>
    <n v="0"/>
    <n v="0"/>
    <n v="0"/>
    <n v="0"/>
    <n v="0"/>
    <n v="0"/>
    <n v="0"/>
    <n v="0"/>
    <m/>
    <n v="0"/>
    <n v="0"/>
    <n v="0"/>
    <n v="0"/>
    <n v="0"/>
    <n v="0"/>
    <x v="0"/>
    <m/>
    <x v="7"/>
    <x v="4"/>
    <s v="No root cause"/>
    <s v="No root cause"/>
    <s v=" "/>
  </r>
  <r>
    <s v="Kribi-Ebouyie"/>
    <s v="SUD_077"/>
    <s v="LITTORAL"/>
    <s v="IHS"/>
    <s v="Grid-Gen"/>
    <s v="SUD"/>
    <s v="Kribi"/>
    <s v="ZTE"/>
    <n v="0"/>
    <n v="0"/>
    <n v="0"/>
    <n v="0"/>
    <n v="0"/>
    <n v="0"/>
    <n v="0"/>
    <n v="0"/>
    <n v="0"/>
    <n v="0"/>
    <n v="0"/>
    <n v="7.9009396946064809E-3"/>
    <n v="0"/>
    <n v="0"/>
    <n v="7.9009396946064809E-3"/>
    <n v="0"/>
    <n v="0"/>
    <n v="0"/>
    <n v="0"/>
    <n v="0"/>
    <n v="0"/>
    <n v="0"/>
    <n v="0"/>
    <n v="0"/>
    <m/>
    <n v="0"/>
    <n v="0"/>
    <n v="0"/>
    <n v="0"/>
    <n v="0"/>
    <n v="0"/>
    <x v="0"/>
    <m/>
    <x v="7"/>
    <x v="4"/>
    <s v="No root cause"/>
    <s v="No root cause"/>
    <s v=" "/>
  </r>
  <r>
    <s v="Kolofata"/>
    <s v="EXN_104"/>
    <s v="EXTREME-NORD"/>
    <s v="IHS"/>
    <s v="Grid-Hybrid-Gen"/>
    <s v="EXTREME-NORD"/>
    <s v="Kolofata"/>
    <s v="Huawei"/>
    <n v="0"/>
    <n v="0"/>
    <n v="0"/>
    <n v="0"/>
    <n v="0"/>
    <n v="0"/>
    <n v="0"/>
    <n v="0"/>
    <n v="0"/>
    <n v="0"/>
    <n v="0"/>
    <n v="0"/>
    <n v="0"/>
    <n v="0.56537198266145017"/>
    <n v="7.5799082848932615E-3"/>
    <n v="0"/>
    <n v="0"/>
    <n v="0"/>
    <n v="0"/>
    <n v="0"/>
    <n v="0"/>
    <n v="0"/>
    <n v="0"/>
    <n v="0"/>
    <m/>
    <n v="0"/>
    <n v="0"/>
    <n v="0"/>
    <n v="0"/>
    <n v="0"/>
    <n v="0"/>
    <x v="2"/>
    <m/>
    <x v="5"/>
    <x v="2"/>
    <s v="EXCLU"/>
    <s v="Exclu"/>
    <s v="(05-10-2026  groupe whatsapp incident ) impacted by   EXN_007_N_Amchide  , Updates 7 :Le site est dans une zone insécurisée, surtout la nuit. Le niveau 0 nous fait comprendre que le site a été vandalisé. Nous reviendrons avec plus d’informations dès que possible. || EXN_007_H_Amchide -{ 10/05/2026 FME yaouba :de nouveau vandalisé et le comble c’est ces gars vise seulement les câbles qui alimentent directement les équipements de réseau   ETR=11/05/2026  }    ;   [OCM RAN -  11/05/2026] Indisponibilité des services voix &amp; data dans la zone  de EXN_007_N_Amchide  et envrions   ;   [OCM RAN -  11/05/2026] Indisponibilité des services voix &amp; data dans la zone  de EXN_007_N_Amchide  et envrions   ;   [OCM RAN 11-05-2026 18H UTC ] -&gt;..Indisponibilité des services voix &amp; data dans la zone  de EXN_007_N_Amchide  et envrions   ;    "/>
  </r>
  <r>
    <s v="Kribi-Kienke-Bridge-IHS"/>
    <s v="SUD_042"/>
    <s v="LITTORAL"/>
    <s v="IHS"/>
    <s v="Grid-Gen"/>
    <s v="SUD"/>
    <s v="Kribi"/>
    <s v="ZTE"/>
    <n v="0"/>
    <n v="0"/>
    <n v="0"/>
    <n v="0"/>
    <n v="0"/>
    <n v="0"/>
    <n v="0"/>
    <n v="0"/>
    <n v="0"/>
    <n v="0"/>
    <n v="0"/>
    <n v="7.2945470318146414E-3"/>
    <n v="0"/>
    <n v="0"/>
    <n v="7.2945470318146405E-3"/>
    <n v="0"/>
    <n v="0"/>
    <n v="0"/>
    <n v="0"/>
    <n v="0"/>
    <n v="0"/>
    <n v="0"/>
    <n v="0"/>
    <n v="0"/>
    <m/>
    <n v="0"/>
    <n v="0"/>
    <n v="0"/>
    <n v="0"/>
    <n v="0"/>
    <n v="0"/>
    <x v="0"/>
    <m/>
    <x v="7"/>
    <x v="4"/>
    <s v="No root cause"/>
    <s v="No root cause"/>
    <s v=" "/>
  </r>
  <r>
    <s v="Kribi-Ocean"/>
    <s v="SUD_006"/>
    <s v="LITTORAL"/>
    <s v="IHS"/>
    <s v="Grid-Gen"/>
    <s v="SUD"/>
    <s v="Kribi"/>
    <s v="ZTE"/>
    <n v="0"/>
    <n v="0"/>
    <n v="0"/>
    <n v="0"/>
    <n v="0"/>
    <n v="0"/>
    <n v="0"/>
    <n v="0"/>
    <n v="0"/>
    <n v="0"/>
    <n v="0"/>
    <n v="7.0091857787370022E-3"/>
    <n v="0"/>
    <n v="0"/>
    <n v="7.0091857787370022E-3"/>
    <n v="0"/>
    <n v="0"/>
    <n v="0"/>
    <n v="0"/>
    <n v="0"/>
    <n v="0"/>
    <n v="0"/>
    <n v="0"/>
    <n v="0"/>
    <m/>
    <n v="0"/>
    <n v="0"/>
    <n v="0"/>
    <n v="0"/>
    <n v="0"/>
    <n v="0"/>
    <x v="0"/>
    <m/>
    <x v="7"/>
    <x v="4"/>
    <s v="No root cause"/>
    <s v="No root cause"/>
    <s v=" "/>
  </r>
  <r>
    <s v="Belel-MTN-IHS"/>
    <s v="ADM_096"/>
    <s v="ADAMAOUA"/>
    <s v="IHS"/>
    <s v="Solar-Gen"/>
    <s v="ADAMAOUA"/>
    <s v="Belel"/>
    <s v="Huawei"/>
    <n v="0"/>
    <n v="0"/>
    <n v="0"/>
    <n v="0"/>
    <n v="0"/>
    <n v="0"/>
    <n v="0"/>
    <n v="0"/>
    <n v="0"/>
    <n v="0"/>
    <n v="0"/>
    <n v="0"/>
    <n v="0"/>
    <n v="0"/>
    <n v="6.4206281942625247E-3"/>
    <n v="0"/>
    <n v="0"/>
    <n v="0"/>
    <n v="0"/>
    <n v="0"/>
    <n v="0"/>
    <n v="0"/>
    <n v="0"/>
    <n v="0"/>
    <m/>
    <n v="0"/>
    <n v="0"/>
    <n v="0"/>
    <n v="0"/>
    <n v="0"/>
    <n v="0"/>
    <x v="0"/>
    <m/>
    <x v="7"/>
    <x v="4"/>
    <s v="No root cause"/>
    <s v="No root cause"/>
    <s v=" "/>
  </r>
  <r>
    <s v="Ndiam-badji"/>
    <s v="NRD_154"/>
    <s v="NORD"/>
    <s v="CAMUSAT"/>
    <s v="Hybrid Solar - S3"/>
    <s v="NORD"/>
    <s v="Ndiam-Badji"/>
    <s v="NOKIA"/>
    <n v="1.2485277349802194E-3"/>
    <n v="0"/>
    <n v="0"/>
    <n v="4.8157498349233373E-3"/>
    <n v="0"/>
    <n v="0"/>
    <n v="0"/>
    <n v="0"/>
    <n v="0"/>
    <n v="0"/>
    <n v="0"/>
    <n v="5.6186999824777671E-3"/>
    <n v="0"/>
    <n v="0"/>
    <n v="5.6186999824777671E-3"/>
    <n v="0"/>
    <n v="0"/>
    <n v="0"/>
    <n v="0"/>
    <n v="0"/>
    <n v="0"/>
    <n v="0"/>
    <n v="0"/>
    <n v="0"/>
    <m/>
    <n v="0"/>
    <n v="0"/>
    <n v="0"/>
    <n v="0"/>
    <n v="0"/>
    <n v="0"/>
    <x v="0"/>
    <m/>
    <x v="7"/>
    <x v="4"/>
    <s v="No root cause"/>
    <s v="No root cause"/>
    <s v=" "/>
  </r>
  <r>
    <s v="Ebolowa-Elat"/>
    <s v="SUD_217"/>
    <s v="CENTRE"/>
    <s v="IHS"/>
    <s v="Grid-Gen"/>
    <s v="SUD"/>
    <s v="Ebolowa"/>
    <s v="ZTE"/>
    <n v="0"/>
    <n v="0"/>
    <n v="0"/>
    <n v="0"/>
    <n v="0"/>
    <n v="0"/>
    <n v="0"/>
    <n v="0"/>
    <n v="0"/>
    <n v="0"/>
    <n v="0"/>
    <n v="5.4218638084884618E-3"/>
    <n v="0"/>
    <n v="0"/>
    <n v="5.4218638084884618E-3"/>
    <n v="0"/>
    <n v="0"/>
    <n v="0"/>
    <n v="0"/>
    <n v="0"/>
    <n v="0"/>
    <n v="0"/>
    <n v="0"/>
    <n v="0"/>
    <m/>
    <n v="0"/>
    <n v="0"/>
    <n v="0"/>
    <n v="0"/>
    <n v="0"/>
    <n v="0"/>
    <x v="0"/>
    <m/>
    <x v="7"/>
    <x v="4"/>
    <s v="No root cause"/>
    <s v="No root cause"/>
    <s v=" "/>
  </r>
  <r>
    <s v="Ebolowa-Agence-New"/>
    <s v="SUD_083"/>
    <s v="CENTRE"/>
    <s v="CAMUSAT"/>
    <s v="Good Grid + GE"/>
    <s v="SUD"/>
    <s v="Ebolowa"/>
    <s v="ZTE"/>
    <n v="0"/>
    <n v="0"/>
    <n v="0"/>
    <n v="0"/>
    <n v="0"/>
    <n v="0"/>
    <n v="0"/>
    <n v="0"/>
    <n v="0"/>
    <n v="0"/>
    <n v="0"/>
    <n v="5.3683585735364381E-3"/>
    <n v="0"/>
    <n v="0"/>
    <n v="5.3683585735364381E-3"/>
    <n v="0"/>
    <n v="0"/>
    <n v="0"/>
    <n v="0"/>
    <n v="0"/>
    <n v="0"/>
    <n v="0"/>
    <n v="0"/>
    <n v="0"/>
    <m/>
    <n v="0.39219337219953504"/>
    <n v="0"/>
    <n v="0"/>
    <n v="0"/>
    <n v="0"/>
    <n v="0"/>
    <x v="0"/>
    <m/>
    <x v="7"/>
    <x v="4"/>
    <s v="No root cause"/>
    <s v="No root cause"/>
    <s v=" "/>
  </r>
  <r>
    <s v="Pouss-New"/>
    <s v="EXN_189"/>
    <s v="EXTREME-NORD"/>
    <s v="IHS"/>
    <s v="Grid-Hybrid-Gen"/>
    <s v="EXTREME-NORD"/>
    <s v="Pouss"/>
    <s v="Huawei"/>
    <n v="0"/>
    <n v="0"/>
    <n v="0"/>
    <n v="0"/>
    <n v="0"/>
    <n v="0"/>
    <n v="0"/>
    <n v="0"/>
    <n v="0"/>
    <n v="0"/>
    <n v="0"/>
    <n v="0"/>
    <n v="0"/>
    <n v="0"/>
    <n v="3.4778402718922017E-3"/>
    <n v="0"/>
    <n v="0"/>
    <n v="0"/>
    <n v="0"/>
    <n v="0"/>
    <n v="0"/>
    <n v="0"/>
    <n v="0"/>
    <n v="0"/>
    <m/>
    <n v="0"/>
    <n v="0"/>
    <n v="0"/>
    <n v="0"/>
    <n v="0"/>
    <n v="0"/>
    <x v="2"/>
    <m/>
    <x v="7"/>
    <x v="4"/>
    <s v="No root cause"/>
    <s v="No root cause"/>
    <s v=" "/>
  </r>
  <r>
    <s v="Bogo-MTN"/>
    <s v="EXN_097"/>
    <s v="EXTREME-NORD"/>
    <s v="IHS"/>
    <s v="Grid-Gen"/>
    <s v="EXTREME-NORD"/>
    <s v="Bogo"/>
    <s v="Huawei"/>
    <n v="0"/>
    <n v="0"/>
    <n v="0"/>
    <n v="0"/>
    <n v="0"/>
    <n v="0"/>
    <n v="0"/>
    <n v="0"/>
    <n v="0"/>
    <n v="0"/>
    <n v="0"/>
    <n v="0"/>
    <n v="0"/>
    <n v="0"/>
    <n v="3.3886648803052215E-3"/>
    <n v="0"/>
    <n v="0"/>
    <n v="0"/>
    <n v="0"/>
    <n v="0"/>
    <n v="0"/>
    <n v="0"/>
    <n v="0"/>
    <n v="0"/>
    <m/>
    <n v="0"/>
    <n v="0"/>
    <n v="0"/>
    <n v="0"/>
    <n v="0"/>
    <n v="0"/>
    <x v="2"/>
    <m/>
    <x v="7"/>
    <x v="4"/>
    <s v="No root cause"/>
    <s v="No root cause"/>
    <s v=" "/>
  </r>
  <r>
    <s v="Ebolowa-Mekalat"/>
    <s v="SUD_223"/>
    <s v="CENTRE"/>
    <s v="IHS"/>
    <s v="Grid-Gen"/>
    <s v="SUD"/>
    <s v="Ebolowa"/>
    <s v="ZTE"/>
    <n v="0"/>
    <n v="0"/>
    <n v="0"/>
    <n v="0"/>
    <n v="0"/>
    <n v="0"/>
    <n v="0"/>
    <n v="0"/>
    <n v="0"/>
    <n v="0"/>
    <n v="0"/>
    <n v="2.9606230006877844E-3"/>
    <n v="0"/>
    <n v="0"/>
    <n v="2.9606230006877844E-3"/>
    <n v="0"/>
    <n v="0"/>
    <n v="0"/>
    <n v="0"/>
    <n v="0"/>
    <n v="0"/>
    <n v="0"/>
    <n v="0"/>
    <n v="0"/>
    <m/>
    <n v="0"/>
    <n v="0"/>
    <n v="0"/>
    <n v="0"/>
    <n v="0"/>
    <n v="0"/>
    <x v="0"/>
    <m/>
    <x v="7"/>
    <x v="4"/>
    <s v="No root cause"/>
    <s v="No root cause"/>
    <s v=" "/>
  </r>
  <r>
    <s v="Doualare"/>
    <s v="EXN_030"/>
    <s v="Maroua"/>
    <s v="IHS"/>
    <s v="Solar-Grid-Gen"/>
    <s v="EXTREME-NORD"/>
    <s v="Maroua"/>
    <s v="Huawei"/>
    <n v="0"/>
    <n v="0"/>
    <n v="0"/>
    <n v="0"/>
    <n v="0"/>
    <n v="0"/>
    <n v="3.2103140971312641E-3"/>
    <n v="0"/>
    <n v="0"/>
    <n v="0"/>
    <n v="0"/>
    <n v="1.159280090630734E-3"/>
    <n v="0"/>
    <n v="0"/>
    <n v="1.159280090630734E-3"/>
    <n v="0"/>
    <n v="0"/>
    <n v="0.41197247405352799"/>
    <n v="0"/>
    <n v="0"/>
    <n v="0"/>
    <n v="0"/>
    <n v="0"/>
    <n v="0"/>
    <m/>
    <n v="0"/>
    <n v="0"/>
    <n v="0"/>
    <n v="0"/>
    <n v="0"/>
    <n v="0"/>
    <x v="0"/>
    <m/>
    <x v="7"/>
    <x v="4"/>
    <s v="No root cause"/>
    <s v="No root cause"/>
    <s v=" "/>
  </r>
  <r>
    <s v="Maroua-Doursogo"/>
    <s v="EXN_067"/>
    <s v="Maroua"/>
    <s v="IHS"/>
    <s v="Grid-Gen"/>
    <s v="EXTREME-NORD"/>
    <s v="Maroua"/>
    <s v="Huawei"/>
    <n v="0"/>
    <n v="0"/>
    <n v="0"/>
    <n v="0"/>
    <n v="0"/>
    <n v="0"/>
    <n v="4.8154711456968955E-3"/>
    <n v="0"/>
    <n v="0"/>
    <n v="0"/>
    <n v="0"/>
    <n v="8.0257852428281603E-4"/>
    <n v="0"/>
    <n v="0"/>
    <n v="8.0257852428281581E-4"/>
    <n v="0"/>
    <n v="0"/>
    <n v="0"/>
    <n v="0"/>
    <n v="0"/>
    <n v="0"/>
    <n v="0"/>
    <n v="0"/>
    <n v="0"/>
    <m/>
    <n v="0"/>
    <n v="0"/>
    <n v="0"/>
    <n v="0"/>
    <n v="0"/>
    <n v="0"/>
    <x v="0"/>
    <m/>
    <x v="7"/>
    <x v="4"/>
    <s v="No root cause"/>
    <s v="No root cause"/>
    <s v=" "/>
  </r>
  <r>
    <s v="Maroua-Orange"/>
    <s v="EXN_044"/>
    <s v="Maroua"/>
    <s v="CAMUSAT"/>
    <s v="Bad Grid + GE"/>
    <s v="EXTREME-NORD"/>
    <s v="Maroua"/>
    <s v="Huawei"/>
    <n v="0"/>
    <n v="0"/>
    <n v="0"/>
    <n v="0"/>
    <n v="0"/>
    <n v="0"/>
    <n v="4.8154711456968955E-3"/>
    <n v="0"/>
    <n v="0"/>
    <n v="0"/>
    <n v="0"/>
    <n v="5.3505234952187721E-4"/>
    <n v="0"/>
    <n v="0"/>
    <n v="5.3505234952187721E-4"/>
    <n v="0"/>
    <n v="0"/>
    <n v="0"/>
    <n v="0"/>
    <n v="0"/>
    <n v="0"/>
    <n v="0"/>
    <n v="0"/>
    <n v="0"/>
    <m/>
    <n v="0"/>
    <n v="0"/>
    <n v="0"/>
    <n v="0"/>
    <n v="0"/>
    <n v="0"/>
    <x v="0"/>
    <m/>
    <x v="7"/>
    <x v="4"/>
    <s v="No root cause"/>
    <s v="No root cause"/>
    <s v=" "/>
  </r>
  <r>
    <s v="Dziguilao"/>
    <s v="EXN_074"/>
    <s v="EXTREME-NORD"/>
    <s v="IHS"/>
    <s v="Gen-Solar AER"/>
    <s v="EXTREME-NORD"/>
    <s v="Dziguilao"/>
    <s v="Huawei"/>
    <n v="0"/>
    <n v="0"/>
    <n v="0"/>
    <n v="0"/>
    <n v="0"/>
    <n v="0"/>
    <n v="0"/>
    <n v="0"/>
    <n v="0"/>
    <n v="0"/>
    <n v="0"/>
    <n v="0"/>
    <n v="0"/>
    <n v="0"/>
    <n v="2.675261747609386E-4"/>
    <n v="0"/>
    <n v="0"/>
    <n v="0"/>
    <n v="0"/>
    <n v="0"/>
    <n v="0"/>
    <n v="0"/>
    <n v="0"/>
    <n v="0"/>
    <m/>
    <n v="0"/>
    <n v="0"/>
    <n v="0"/>
    <n v="0"/>
    <n v="0"/>
    <n v="0"/>
    <x v="2"/>
    <m/>
    <x v="7"/>
    <x v="4"/>
    <s v="No root cause"/>
    <s v="No root cause"/>
    <s v=" "/>
  </r>
  <r>
    <s v="Tiko-Junction-IHS"/>
    <s v="SUO_205"/>
    <s v="SUD-OUEST"/>
    <s v="IHS"/>
    <s v="Grid-Gen"/>
    <s v="SUD-OUEST"/>
    <s v="Tiko"/>
    <s v="Huawei"/>
    <n v="0"/>
    <n v="0"/>
    <n v="0"/>
    <n v="0"/>
    <n v="0"/>
    <n v="0"/>
    <n v="0"/>
    <n v="0"/>
    <n v="0"/>
    <n v="0"/>
    <n v="0"/>
    <n v="0"/>
    <n v="0"/>
    <n v="6.9217938949813498E-2"/>
    <n v="8.9175391586979543E-5"/>
    <n v="0"/>
    <n v="0"/>
    <n v="0"/>
    <n v="0"/>
    <n v="0"/>
    <n v="0"/>
    <n v="0"/>
    <n v="0"/>
    <n v="0"/>
    <m/>
    <n v="0"/>
    <n v="0"/>
    <n v="0"/>
    <n v="0"/>
    <n v="0"/>
    <n v="0"/>
    <x v="2"/>
    <m/>
    <x v="7"/>
    <x v="4"/>
    <s v="No root cause"/>
    <s v="No root cause"/>
    <s v=" "/>
  </r>
  <r>
    <s v="Bantoum"/>
    <s v="OST_010"/>
    <s v="OUEST"/>
    <s v="IHS"/>
    <s v="Grid-Gen"/>
    <s v="OUEST"/>
    <s v="Bantoum"/>
    <s v="Huawei"/>
    <n v="0"/>
    <n v="0"/>
    <n v="0"/>
    <n v="0"/>
    <n v="0"/>
    <n v="0"/>
    <n v="0"/>
    <n v="0"/>
    <n v="0"/>
    <n v="0"/>
    <n v="0"/>
    <n v="0"/>
    <n v="0"/>
    <n v="0"/>
    <n v="8.9175391586979543E-5"/>
    <n v="0"/>
    <n v="0"/>
    <n v="0"/>
    <n v="0"/>
    <n v="0"/>
    <n v="0"/>
    <n v="0"/>
    <n v="0"/>
    <n v="0"/>
    <m/>
    <n v="0"/>
    <n v="0"/>
    <n v="0"/>
    <n v="0"/>
    <n v="0"/>
    <n v="0"/>
    <x v="0"/>
    <m/>
    <x v="7"/>
    <x v="4"/>
    <s v="No root cause"/>
    <s v="No root cause"/>
    <s v=" "/>
  </r>
  <r>
    <s v="CTR_702_Z_Hilton-Indoor-8F"/>
    <s v="CTR_702_indoor_8F"/>
    <s v="Yaounde"/>
    <e v="#N/A"/>
    <e v="#N/A"/>
    <s v="CTR"/>
    <s v="Yaounde"/>
    <s v="ZTE"/>
    <n v="0"/>
    <n v="0"/>
    <n v="0"/>
    <n v="0"/>
    <n v="6.2850815990503309E-2"/>
    <n v="0"/>
    <n v="0"/>
    <n v="0.25313326655880014"/>
    <n v="0"/>
    <n v="0"/>
    <n v="0"/>
    <n v="0"/>
    <n v="0"/>
    <s v=""/>
    <n v="0"/>
    <n v="0"/>
    <n v="0"/>
    <n v="0"/>
    <n v="0"/>
    <n v="0"/>
    <n v="0"/>
    <n v="0"/>
    <n v="0"/>
    <n v="2.5860863560224117E-3"/>
    <m/>
    <n v="0"/>
    <n v="0"/>
    <n v="0"/>
    <n v="0"/>
    <n v="0"/>
    <n v="0"/>
    <x v="0"/>
    <m/>
    <x v="7"/>
    <x v="4"/>
    <s v="No root cause"/>
    <s v="No root cause"/>
    <s v=" "/>
  </r>
  <r>
    <s v="CTR_942_Z_Mbankolo-II"/>
    <s v="CTR_942"/>
    <s v="Yaounde"/>
    <s v="ESCO"/>
    <s v="Medium Grid + GE"/>
    <s v="CTR"/>
    <s v="Yaoundé"/>
    <s v="ZTE"/>
    <n v="36.503340153467285"/>
    <n v="36.777393966892383"/>
    <n v="30.438593111950073"/>
    <n v="0"/>
    <n v="9.9727872375033169"/>
    <n v="0"/>
    <n v="0"/>
    <n v="0"/>
    <n v="0"/>
    <n v="0"/>
    <n v="0"/>
    <n v="0"/>
    <n v="0"/>
    <s v=""/>
    <n v="0"/>
    <n v="0"/>
    <n v="0"/>
    <n v="0"/>
    <n v="0"/>
    <n v="0"/>
    <n v="0"/>
    <n v="0"/>
    <n v="0"/>
    <n v="24.179657737713061"/>
    <m/>
    <n v="14.781160022029889"/>
    <n v="0"/>
    <n v="0"/>
    <n v="0"/>
    <n v="0"/>
    <n v="0"/>
    <x v="0"/>
    <m/>
    <x v="7"/>
    <x v="4"/>
    <s v="No root cause"/>
    <s v="No root cause"/>
    <s v=" "/>
  </r>
  <r>
    <s v="Ndom"/>
    <s v="SUD_028"/>
    <s v=""/>
    <s v="IHS"/>
    <s v="Grid Gen"/>
    <s v="SUD"/>
    <s v="Ndom"/>
    <s v="ZTE"/>
    <n v="18.491409199476074"/>
    <n v="18.491409199476074"/>
    <n v="18.491409199476074"/>
    <n v="18.491409199476074"/>
    <n v="0"/>
    <n v="0"/>
    <n v="0"/>
    <n v="0"/>
    <n v="0"/>
    <n v="0"/>
    <n v="0"/>
    <n v="0"/>
    <n v="0"/>
    <s v=""/>
    <n v="0"/>
    <n v="0"/>
    <n v="0"/>
    <n v="0"/>
    <n v="0"/>
    <n v="0"/>
    <n v="0"/>
    <n v="0"/>
    <n v="0"/>
    <n v="0"/>
    <m/>
    <n v="0"/>
    <n v="0"/>
    <n v="0"/>
    <n v="0"/>
    <n v="0"/>
    <n v="0"/>
    <x v="0"/>
    <m/>
    <x v="7"/>
    <x v="4"/>
    <s v="No root cause"/>
    <s v="No root cause"/>
    <s v=" "/>
  </r>
  <r>
    <s v="Manjo-New"/>
    <s v="LIT_062"/>
    <s v=""/>
    <s v="IHS"/>
    <e v="#REF!"/>
    <s v="LIT"/>
    <s v="Manjo"/>
    <s v="ZTE"/>
    <n v="0"/>
    <n v="0"/>
    <n v="0"/>
    <n v="0"/>
    <n v="0"/>
    <n v="0"/>
    <n v="0"/>
    <n v="0"/>
    <n v="0"/>
    <n v="0"/>
    <n v="0"/>
    <n v="0"/>
    <n v="0"/>
    <s v=""/>
    <n v="0"/>
    <n v="0"/>
    <n v="0"/>
    <n v="0"/>
    <n v="0"/>
    <n v="0"/>
    <n v="0"/>
    <n v="0"/>
    <n v="0"/>
    <n v="0"/>
    <m/>
    <n v="0"/>
    <n v="0"/>
    <n v="0"/>
    <n v="0"/>
    <n v="0"/>
    <n v="0"/>
    <x v="0"/>
    <m/>
    <x v="7"/>
    <x v="4"/>
    <s v="No root cause"/>
    <s v="No root cause"/>
    <s v=" "/>
  </r>
  <r>
    <s v="Ngoulmepa-New"/>
    <s v="LIT_067"/>
    <s v="LITTORAL"/>
    <s v="IHS"/>
    <s v="GRID GEN"/>
    <s v="LIT"/>
    <s v="Ngoulmepa"/>
    <s v="ZTE"/>
    <n v="0"/>
    <n v="0"/>
    <n v="0"/>
    <n v="0"/>
    <n v="0"/>
    <n v="0"/>
    <n v="0"/>
    <n v="0"/>
    <n v="0"/>
    <n v="0"/>
    <n v="0"/>
    <n v="0"/>
    <n v="0"/>
    <s v=""/>
    <n v="0"/>
    <n v="0"/>
    <n v="0"/>
    <n v="0"/>
    <n v="0"/>
    <n v="0"/>
    <n v="0"/>
    <n v="0"/>
    <n v="0"/>
    <n v="0"/>
    <m/>
    <n v="0"/>
    <n v="0"/>
    <n v="0"/>
    <n v="0"/>
    <n v="0"/>
    <n v="0"/>
    <x v="0"/>
    <m/>
    <x v="1"/>
    <x v="0"/>
    <s v="Defaut GE &amp; Power Cabinet"/>
    <s v="PASSIVE"/>
    <s v="[HOURLY IHS 11-05-2026] -..Pwc overload   ;    "/>
  </r>
  <r>
    <s v="OST_362_H_Dschang-TSINBING"/>
    <s v="OST_362"/>
    <s v="OUEST"/>
    <s v="ESCO"/>
    <s v="Hybrid Solar - S1"/>
    <s v="OST"/>
    <s v="Dschang"/>
    <s v="Huawei"/>
    <n v="0"/>
    <n v="0"/>
    <n v="0"/>
    <n v="0"/>
    <n v="0"/>
    <n v="0"/>
    <n v="0"/>
    <n v="0"/>
    <n v="0"/>
    <n v="0"/>
    <n v="0"/>
    <n v="0"/>
    <n v="0"/>
    <s v=""/>
    <n v="0"/>
    <n v="0"/>
    <n v="0"/>
    <n v="0"/>
    <n v="0"/>
    <n v="0"/>
    <n v="0"/>
    <n v="0"/>
    <n v="0"/>
    <n v="5.5477081210959014"/>
    <m/>
    <n v="0"/>
    <n v="0"/>
    <n v="0"/>
    <n v="0"/>
    <n v="0"/>
    <n v="0"/>
    <x v="0"/>
    <m/>
    <x v="7"/>
    <x v="4"/>
    <s v="No root cause"/>
    <s v="No root cause"/>
    <s v=" "/>
  </r>
  <r>
    <s v="Tole-IHS"/>
    <s v="SUO_189"/>
    <s v=""/>
    <s v="IHS"/>
    <e v="#N/A"/>
    <s v="SUD-OUEST"/>
    <s v="Buea"/>
    <s v="ZTE"/>
    <n v="0"/>
    <n v="0"/>
    <n v="0"/>
    <n v="0"/>
    <n v="0"/>
    <n v="0"/>
    <n v="0"/>
    <n v="0"/>
    <n v="0"/>
    <n v="0"/>
    <n v="0"/>
    <n v="0"/>
    <n v="0"/>
    <s v=""/>
    <n v="0"/>
    <n v="0"/>
    <n v="0"/>
    <n v="0"/>
    <n v="0"/>
    <n v="0"/>
    <n v="0"/>
    <n v="0"/>
    <n v="0"/>
    <n v="0"/>
    <m/>
    <n v="0"/>
    <n v="0"/>
    <n v="0"/>
    <n v="0"/>
    <n v="0"/>
    <n v="0"/>
    <x v="0"/>
    <m/>
    <x v="7"/>
    <x v="4"/>
    <s v="No root cause"/>
    <s v="No root cause"/>
    <s v=" "/>
  </r>
  <r>
    <s v="OST_347_H_Bfsam-Baleng-Lycee"/>
    <s v="OST_347"/>
    <s v=""/>
    <s v="ESCO"/>
    <s v="Hybrid Solar - S1"/>
    <s v="OST"/>
    <s v="Bafoussam"/>
    <s v="Huawei"/>
    <n v="0"/>
    <n v="0"/>
    <n v="0"/>
    <n v="0"/>
    <n v="0"/>
    <n v="0"/>
    <n v="0"/>
    <n v="0"/>
    <n v="0"/>
    <n v="0"/>
    <n v="0"/>
    <n v="0"/>
    <n v="0"/>
    <s v=""/>
    <n v="0"/>
    <n v="0"/>
    <n v="0"/>
    <n v="0"/>
    <n v="0"/>
    <n v="0"/>
    <n v="0"/>
    <n v="0"/>
    <n v="0"/>
    <n v="0"/>
    <m/>
    <n v="0"/>
    <n v="0"/>
    <n v="0"/>
    <n v="0"/>
    <n v="0"/>
    <n v="0"/>
    <x v="0"/>
    <m/>
    <x v="7"/>
    <x v="4"/>
    <s v="No root cause"/>
    <s v="No root cause"/>
    <s v=" "/>
  </r>
  <r>
    <s v="OST_364_H_Dschang-Tchouale"/>
    <s v="OST_364"/>
    <s v=""/>
    <s v="ESCO"/>
    <s v="Hybrid Solar - S1"/>
    <s v="OST"/>
    <s v="Dschang"/>
    <s v="Huawei"/>
    <n v="0"/>
    <n v="0"/>
    <n v="0"/>
    <n v="0"/>
    <n v="0"/>
    <n v="0"/>
    <n v="0"/>
    <n v="0"/>
    <n v="0"/>
    <n v="0"/>
    <n v="0"/>
    <n v="0"/>
    <n v="0"/>
    <s v=""/>
    <n v="0"/>
    <n v="0"/>
    <n v="0"/>
    <n v="0"/>
    <n v="0"/>
    <n v="0"/>
    <n v="0"/>
    <n v="0"/>
    <n v="0"/>
    <n v="0"/>
    <m/>
    <n v="0"/>
    <n v="0"/>
    <n v="0"/>
    <n v="0"/>
    <n v="0"/>
    <n v="0"/>
    <x v="0"/>
    <m/>
    <x v="7"/>
    <x v="4"/>
    <s v="No root cause"/>
    <s v="No root cause"/>
    <s v=" "/>
  </r>
  <r>
    <s v="Ngoulmepa-New"/>
    <s v="LIT_523"/>
    <s v=""/>
    <m/>
    <m/>
    <s v="LITTORAL"/>
    <m/>
    <s v="ZTE"/>
    <n v="0"/>
    <n v="0"/>
    <n v="0"/>
    <n v="0"/>
    <n v="0"/>
    <n v="0"/>
    <n v="0"/>
    <n v="0"/>
    <n v="0"/>
    <n v="0"/>
    <n v="0"/>
    <n v="0"/>
    <n v="0"/>
    <s v=""/>
    <n v="0"/>
    <n v="0"/>
    <n v="0"/>
    <n v="0"/>
    <n v="0"/>
    <n v="0"/>
    <n v="0"/>
    <n v="0"/>
    <n v="0"/>
    <n v="0"/>
    <m/>
    <n v="0"/>
    <n v="0"/>
    <n v="0"/>
    <n v="0"/>
    <n v="0"/>
    <n v="0"/>
    <x v="0"/>
    <m/>
    <x v="7"/>
    <x v="4"/>
    <s v="No root cause"/>
    <s v="No root cause"/>
    <s v="[CellDown ZTE -  11/05/2026] Check BO RAN ongoing   ;    "/>
  </r>
  <r>
    <s v="Beka-Hossere-MTN-IHS"/>
    <s v="ADM_132"/>
    <s v="Ngaoundere"/>
    <s v="IHS"/>
    <s v="Grid-Gen"/>
    <s v="ADAMAOUA"/>
    <s v="Ngaoundere"/>
    <s v="Huawei"/>
    <n v="18.491141673301318"/>
    <n v="17.624624393250635"/>
    <n v="18.491409199476077"/>
    <n v="18.491141673301318"/>
    <n v="18.491409199476077"/>
    <n v="18.491409199476077"/>
    <n v="18.491409199476077"/>
    <n v="18.491409199476077"/>
    <n v="18.491141673301318"/>
    <n v="18.491409199476077"/>
    <n v="18.491409199476077"/>
    <n v="0"/>
    <n v="6.2155247936124737E-2"/>
    <n v="0"/>
    <n v="0"/>
    <n v="0"/>
    <n v="0"/>
    <n v="0"/>
    <n v="0"/>
    <n v="0"/>
    <n v="0"/>
    <n v="0"/>
    <n v="0"/>
    <n v="0"/>
    <m/>
    <n v="0"/>
    <n v="0"/>
    <n v="0"/>
    <n v="0"/>
    <n v="0"/>
    <n v="0"/>
    <x v="1"/>
    <s v="enquete suite a un deces"/>
    <x v="5"/>
    <x v="2"/>
    <s v="EXCLU"/>
    <s v="Exclu"/>
    <s v=" "/>
  </r>
  <r>
    <s v="Ngong-II"/>
    <s v="NRD_032"/>
    <s v="NORD"/>
    <s v="IHS"/>
    <s v="Grid-Gen"/>
    <s v="NORD"/>
    <s v="Ngong"/>
    <s v="Huawei"/>
    <n v="0"/>
    <n v="0"/>
    <n v="0"/>
    <n v="0"/>
    <n v="0"/>
    <n v="0"/>
    <n v="0"/>
    <n v="0"/>
    <n v="0"/>
    <n v="0"/>
    <n v="21.494800717968918"/>
    <n v="0"/>
    <n v="0"/>
    <n v="0"/>
    <n v="0"/>
    <n v="0"/>
    <n v="0"/>
    <n v="0"/>
    <n v="0"/>
    <n v="0"/>
    <n v="0"/>
    <n v="0"/>
    <n v="0"/>
    <n v="0"/>
    <m/>
    <n v="0"/>
    <n v="0"/>
    <n v="0"/>
    <n v="0"/>
    <n v="0"/>
    <n v="0"/>
    <x v="1"/>
    <m/>
    <x v="5"/>
    <x v="2"/>
    <s v="EXCLU"/>
    <s v="Exclu"/>
    <s v=" "/>
  </r>
  <r>
    <s v="CTR_1057_Z_Labogenie"/>
    <s v="CTR_1057"/>
    <s v="Yaounde"/>
    <s v="ESCO"/>
    <s v="Good Grid + GE"/>
    <s v="CTR"/>
    <s v="Yaounde"/>
    <s v="ZTE"/>
    <n v="0"/>
    <n v="6.8272679798991511"/>
    <n v="0"/>
    <n v="0"/>
    <n v="0"/>
    <n v="0"/>
    <n v="0"/>
    <n v="13.02151552507897"/>
    <n v="0"/>
    <n v="0"/>
    <n v="0"/>
    <n v="0"/>
    <n v="0"/>
    <n v="19.987326393347651"/>
    <n v="0"/>
    <n v="0"/>
    <n v="0"/>
    <n v="0"/>
    <n v="0"/>
    <n v="0"/>
    <n v="0"/>
    <n v="0"/>
    <n v="0"/>
    <n v="0"/>
    <m/>
    <n v="0"/>
    <n v="0"/>
    <n v="0"/>
    <n v="0"/>
    <n v="0"/>
    <n v="0"/>
    <x v="0"/>
    <m/>
    <x v="7"/>
    <x v="4"/>
    <s v="No root cause"/>
    <s v="No root cause"/>
    <s v=" "/>
  </r>
  <r>
    <s v="Etoa-Dispensaire"/>
    <s v="CTR_715"/>
    <s v="Yaounde"/>
    <s v="CAMUSAT"/>
    <s v="Good Grid + GE"/>
    <s v="CENTRE"/>
    <s v="Yaounde"/>
    <s v="ZTE"/>
    <n v="13.444884614177317"/>
    <n v="0"/>
    <n v="0"/>
    <n v="0"/>
    <n v="0"/>
    <n v="0"/>
    <n v="0"/>
    <n v="0"/>
    <n v="0"/>
    <n v="0"/>
    <n v="1.6586622835179196E-3"/>
    <n v="0"/>
    <n v="15.12154249171739"/>
    <n v="14.511029925834613"/>
    <n v="0"/>
    <n v="0"/>
    <n v="0"/>
    <n v="0"/>
    <n v="0"/>
    <n v="0"/>
    <n v="0"/>
    <n v="0"/>
    <n v="0"/>
    <n v="0"/>
    <m/>
    <n v="0"/>
    <n v="0"/>
    <n v="0"/>
    <n v="0"/>
    <n v="0"/>
    <n v="0"/>
    <x v="0"/>
    <m/>
    <x v="7"/>
    <x v="4"/>
    <s v="No root cause"/>
    <s v="No root cause"/>
    <s v=" "/>
  </r>
  <r>
    <s v="Anguissa-IHS"/>
    <s v="CTR_478"/>
    <s v="Yaounde"/>
    <s v="IHS"/>
    <s v="Grid-Gen"/>
    <s v="CENTRE"/>
    <s v="Yaounde"/>
    <s v="ZTE"/>
    <n v="4.4709509378397581"/>
    <n v="10.516097228286149"/>
    <n v="0"/>
    <n v="0"/>
    <n v="1.048738275219514"/>
    <n v="2.09622809495681"/>
    <n v="5.7526866761977322"/>
    <n v="12.041691992477876"/>
    <n v="0"/>
    <n v="0"/>
    <n v="0"/>
    <n v="0"/>
    <n v="0"/>
    <n v="10.223815964820666"/>
    <n v="0"/>
    <n v="0"/>
    <n v="0"/>
    <n v="0"/>
    <n v="0"/>
    <n v="0"/>
    <n v="0"/>
    <n v="0"/>
    <n v="0"/>
    <n v="0"/>
    <m/>
    <n v="0"/>
    <n v="0"/>
    <n v="0"/>
    <n v="0"/>
    <n v="0"/>
    <n v="0"/>
    <x v="0"/>
    <m/>
    <x v="12"/>
    <x v="7"/>
    <s v="BSS Hardware issue"/>
    <s v="ACTIVE"/>
    <s v="05-11-2026: hardware issue,  site with GPS issue (alarm : TDD down 09Apr 02pm)"/>
  </r>
  <r>
    <s v="Ndogpassi-III"/>
    <s v="LIT_283"/>
    <s v="Douala"/>
    <s v="IHS"/>
    <s v="Grid-Gen"/>
    <s v="LITTORAL"/>
    <s v="Douala"/>
    <s v="ZTE"/>
    <n v="0"/>
    <n v="0"/>
    <n v="0"/>
    <n v="0"/>
    <n v="2.1432948666364182"/>
    <n v="0"/>
    <n v="0"/>
    <n v="0.8292419663673225"/>
    <n v="0"/>
    <n v="0"/>
    <n v="0"/>
    <n v="0"/>
    <n v="0"/>
    <n v="7.8664109829839113"/>
    <n v="0"/>
    <n v="0"/>
    <n v="0"/>
    <n v="0"/>
    <n v="0"/>
    <n v="0"/>
    <n v="0"/>
    <n v="0"/>
    <n v="0"/>
    <n v="0"/>
    <m/>
    <n v="0"/>
    <n v="0"/>
    <n v="0"/>
    <n v="0"/>
    <n v="0"/>
    <n v="0"/>
    <x v="0"/>
    <m/>
    <x v="7"/>
    <x v="4"/>
    <s v="No root cause"/>
    <s v="No root cause"/>
    <s v=" "/>
  </r>
  <r>
    <s v="Belo"/>
    <s v="NRO_032"/>
    <s v="NORD-OUEST"/>
    <s v="IHS"/>
    <s v="Grid-Gen"/>
    <s v="NORD-OUEST"/>
    <s v="Belo"/>
    <s v="NOKIA"/>
    <n v="0"/>
    <n v="0"/>
    <n v="0"/>
    <n v="0"/>
    <n v="0"/>
    <n v="0"/>
    <n v="0"/>
    <n v="0"/>
    <n v="0"/>
    <n v="2.4744041952081322"/>
    <n v="0.12246308030734648"/>
    <n v="0"/>
    <n v="7.3299293438313221E-2"/>
    <n v="0"/>
    <n v="0"/>
    <n v="0"/>
    <n v="0"/>
    <n v="0.14171753231002795"/>
    <n v="0"/>
    <n v="0"/>
    <n v="0"/>
    <n v="0"/>
    <n v="0"/>
    <n v="0"/>
    <m/>
    <n v="0"/>
    <n v="0"/>
    <n v="0"/>
    <n v="0"/>
    <n v="0"/>
    <n v="0"/>
    <x v="2"/>
    <m/>
    <x v="7"/>
    <x v="4"/>
    <s v="No root cause"/>
    <s v="No root cause"/>
    <s v=" "/>
  </r>
  <r>
    <s v="Sorawel-IHS"/>
    <s v="NRD_099"/>
    <s v="NORD"/>
    <s v="IHS"/>
    <s v="Grid-Gen"/>
    <s v="NORD"/>
    <s v="Sorawel"/>
    <s v="Huawei"/>
    <n v="0"/>
    <n v="0"/>
    <n v="0"/>
    <n v="0"/>
    <n v="0"/>
    <n v="0"/>
    <n v="0"/>
    <n v="0"/>
    <n v="0"/>
    <n v="0"/>
    <n v="0"/>
    <n v="0"/>
    <n v="0"/>
    <n v="6.3994757913780944"/>
    <n v="0"/>
    <n v="0"/>
    <n v="0"/>
    <n v="0"/>
    <n v="0"/>
    <n v="0"/>
    <n v="0"/>
    <n v="0"/>
    <n v="0"/>
    <n v="0"/>
    <m/>
    <n v="0"/>
    <n v="0"/>
    <n v="0"/>
    <n v="0"/>
    <n v="0"/>
    <n v="0"/>
    <x v="0"/>
    <m/>
    <x v="7"/>
    <x v="4"/>
    <s v="No root cause"/>
    <s v="No root cause"/>
    <s v=" "/>
  </r>
  <r>
    <s v="Biteng"/>
    <s v="CTR_211"/>
    <s v="Yaounde"/>
    <s v="IHS"/>
    <s v="Grid-Gen"/>
    <s v="CENTRE"/>
    <s v="Yaounde"/>
    <s v="ZTE"/>
    <n v="0"/>
    <n v="0"/>
    <n v="0"/>
    <n v="0"/>
    <n v="0"/>
    <n v="0"/>
    <n v="0"/>
    <n v="0"/>
    <n v="0"/>
    <n v="0"/>
    <n v="0"/>
    <n v="0"/>
    <n v="0"/>
    <n v="2.7791689138865312"/>
    <n v="0"/>
    <n v="0"/>
    <n v="0"/>
    <n v="0"/>
    <n v="0"/>
    <n v="0"/>
    <n v="0"/>
    <n v="0"/>
    <n v="0"/>
    <n v="0"/>
    <m/>
    <n v="0"/>
    <n v="0"/>
    <n v="0"/>
    <n v="0"/>
    <n v="0"/>
    <n v="0"/>
    <x v="0"/>
    <m/>
    <x v="7"/>
    <x v="4"/>
    <s v="No root cause"/>
    <s v="No root cause"/>
    <s v=" "/>
  </r>
  <r>
    <s v="Garoua-Yelwa-Orange-IHS"/>
    <s v="NRD_082"/>
    <s v="Garoua"/>
    <s v="IHS"/>
    <s v="Grid-Gen"/>
    <s v="NORD"/>
    <s v="Garoua"/>
    <s v="Huawei"/>
    <n v="0"/>
    <n v="0"/>
    <n v="0"/>
    <n v="2.595949154331926"/>
    <n v="3.287450810854001"/>
    <n v="0"/>
    <n v="0"/>
    <n v="0"/>
    <n v="0"/>
    <n v="0"/>
    <n v="0"/>
    <n v="0"/>
    <n v="0"/>
    <n v="2.2288497373249667"/>
    <n v="0"/>
    <n v="0"/>
    <n v="0"/>
    <n v="8.586698455910259"/>
    <n v="0"/>
    <n v="0"/>
    <n v="0"/>
    <n v="0"/>
    <n v="0"/>
    <n v="0"/>
    <m/>
    <n v="0"/>
    <n v="0"/>
    <n v="0"/>
    <n v="0"/>
    <n v="0"/>
    <n v="0"/>
    <x v="0"/>
    <m/>
    <x v="7"/>
    <x v="4"/>
    <s v="No root cause"/>
    <s v="No root cause"/>
    <s v=" "/>
  </r>
  <r>
    <s v="Djabi-IHS"/>
    <s v="NRD_069"/>
    <s v="NORD"/>
    <s v="IHS"/>
    <s v="Solar-Gen"/>
    <s v="NORD"/>
    <s v="Djabi"/>
    <s v="Huawei"/>
    <n v="0"/>
    <n v="0"/>
    <n v="0"/>
    <n v="0"/>
    <n v="0"/>
    <n v="0"/>
    <n v="0"/>
    <n v="0"/>
    <n v="0"/>
    <n v="0"/>
    <n v="0"/>
    <n v="0"/>
    <n v="0"/>
    <n v="1.2446209403794732"/>
    <n v="0"/>
    <n v="0"/>
    <n v="0"/>
    <n v="0"/>
    <n v="0"/>
    <n v="0"/>
    <n v="0"/>
    <n v="0"/>
    <n v="0"/>
    <n v="0"/>
    <m/>
    <n v="0"/>
    <n v="0"/>
    <n v="0"/>
    <n v="0"/>
    <n v="0"/>
    <n v="0"/>
    <x v="0"/>
    <m/>
    <x v="7"/>
    <x v="4"/>
    <s v="No root cause"/>
    <s v="No root cause"/>
    <s v=" "/>
  </r>
  <r>
    <s v="Bda-Titam-Naka"/>
    <s v="OST_113"/>
    <s v="NORD-OUEST"/>
    <s v="IHS"/>
    <s v="Grid-Gen"/>
    <s v="OUEST"/>
    <s v="Bamenda"/>
    <s v="Huawei"/>
    <n v="0"/>
    <n v="0"/>
    <n v="0"/>
    <n v="0"/>
    <n v="0.56287507169701478"/>
    <n v="0"/>
    <n v="0"/>
    <n v="0"/>
    <n v="0"/>
    <n v="0"/>
    <n v="1.0384474350303767"/>
    <n v="0"/>
    <n v="0"/>
    <n v="1.0907042145003467"/>
    <n v="0"/>
    <n v="0"/>
    <n v="0"/>
    <n v="3.5271899335964356"/>
    <n v="0"/>
    <n v="0"/>
    <n v="0"/>
    <n v="0"/>
    <n v="0"/>
    <n v="0"/>
    <m/>
    <n v="0"/>
    <n v="0"/>
    <n v="0"/>
    <n v="0"/>
    <n v="0"/>
    <n v="0"/>
    <x v="0"/>
    <m/>
    <x v="7"/>
    <x v="4"/>
    <s v="No root cause"/>
    <s v="No root cause"/>
    <s v=" "/>
  </r>
  <r>
    <s v="Bafia-Lable"/>
    <s v="CTR_362"/>
    <s v="CENTRE"/>
    <s v="IHS"/>
    <s v="Grid-Gen"/>
    <s v="CENTRE"/>
    <s v="Bafia"/>
    <s v="ZTE"/>
    <n v="0"/>
    <n v="0"/>
    <n v="0"/>
    <n v="0"/>
    <n v="0"/>
    <n v="0"/>
    <n v="0.21651785077318528"/>
    <n v="0"/>
    <n v="3.5804276423738632"/>
    <n v="0"/>
    <n v="1.9547959238998613"/>
    <n v="0"/>
    <n v="0"/>
    <n v="0.87152893705786816"/>
    <n v="0"/>
    <n v="0"/>
    <n v="0"/>
    <n v="0"/>
    <n v="0"/>
    <n v="0"/>
    <n v="0"/>
    <n v="0"/>
    <n v="0"/>
    <n v="0"/>
    <m/>
    <n v="0"/>
    <n v="0"/>
    <n v="0"/>
    <n v="0"/>
    <n v="0"/>
    <n v="0"/>
    <x v="0"/>
    <m/>
    <x v="7"/>
    <x v="4"/>
    <s v="No root cause"/>
    <s v="No root cause"/>
    <s v=" "/>
  </r>
  <r>
    <s v="Badankali-IHS"/>
    <s v="NRD_107"/>
    <s v="NORD"/>
    <s v="IHS"/>
    <s v="Hybrid-Gen"/>
    <s v="NORD"/>
    <s v="Badankali"/>
    <s v="Huawei"/>
    <n v="0"/>
    <n v="0"/>
    <n v="0"/>
    <n v="0"/>
    <n v="0"/>
    <n v="0"/>
    <n v="0"/>
    <n v="0"/>
    <n v="0"/>
    <n v="0"/>
    <n v="0"/>
    <n v="0"/>
    <n v="0"/>
    <n v="0.40214534590064288"/>
    <n v="0"/>
    <n v="0"/>
    <n v="0"/>
    <n v="0"/>
    <n v="0"/>
    <n v="0"/>
    <n v="0"/>
    <n v="0"/>
    <n v="0"/>
    <n v="0"/>
    <m/>
    <n v="0"/>
    <n v="0"/>
    <n v="0"/>
    <n v="0"/>
    <n v="0"/>
    <n v="0"/>
    <x v="0"/>
    <m/>
    <x v="7"/>
    <x v="4"/>
    <s v="No root cause"/>
    <s v="No root cause"/>
    <s v=" "/>
  </r>
  <r>
    <s v="Maroua-Domayo-IHS"/>
    <s v="EXN_241"/>
    <s v="Maroua"/>
    <s v="IHS"/>
    <s v="Grid-Gen"/>
    <s v="EXTREME-NORD"/>
    <s v="Maroua"/>
    <s v="Huawei"/>
    <n v="0"/>
    <n v="0"/>
    <n v="0"/>
    <n v="0"/>
    <n v="0"/>
    <n v="0"/>
    <n v="0"/>
    <n v="0"/>
    <n v="0"/>
    <n v="0"/>
    <n v="0"/>
    <n v="0"/>
    <n v="0"/>
    <n v="0.23611860184400438"/>
    <n v="0"/>
    <n v="0"/>
    <n v="0"/>
    <n v="0"/>
    <n v="0"/>
    <n v="0"/>
    <n v="0"/>
    <n v="0"/>
    <n v="0"/>
    <n v="0"/>
    <m/>
    <n v="0"/>
    <n v="0"/>
    <n v="0"/>
    <n v="0"/>
    <n v="0"/>
    <n v="0"/>
    <x v="0"/>
    <m/>
    <x v="7"/>
    <x v="4"/>
    <s v="No root cause"/>
    <s v="No root cause"/>
    <s v=" "/>
  </r>
  <r>
    <s v="Laore-MTN-IHS"/>
    <s v="ADM_093"/>
    <s v="ADAMAOUA"/>
    <s v="IHS"/>
    <s v="Solar-Gen"/>
    <s v="ADAMAOUA"/>
    <s v="Laore"/>
    <s v="NOKIA"/>
    <n v="0"/>
    <n v="0"/>
    <n v="0"/>
    <n v="0"/>
    <n v="0"/>
    <n v="0"/>
    <n v="0"/>
    <n v="0"/>
    <n v="1.8728999941590844E-3"/>
    <n v="0"/>
    <n v="0"/>
    <n v="0"/>
    <n v="0"/>
    <n v="0.12829903972362774"/>
    <n v="0"/>
    <n v="0"/>
    <n v="0"/>
    <n v="0"/>
    <n v="0"/>
    <n v="0"/>
    <n v="0"/>
    <n v="0"/>
    <n v="0"/>
    <n v="0"/>
    <m/>
    <n v="0"/>
    <n v="0"/>
    <n v="0"/>
    <n v="0"/>
    <n v="0"/>
    <n v="0"/>
    <x v="0"/>
    <m/>
    <x v="7"/>
    <x v="4"/>
    <s v="No root cause"/>
    <s v="No root cause"/>
    <s v=" "/>
  </r>
  <r>
    <s v="Bda-Nitop-II"/>
    <s v="NRO_226"/>
    <s v="NORD-OUEST"/>
    <s v="IHS"/>
    <s v="Grid-Gen"/>
    <s v="NORD-OUEST"/>
    <s v="Bamenda"/>
    <s v="Huawei"/>
    <n v="8.550671597709119"/>
    <n v="4.5593594210590886"/>
    <n v="0"/>
    <n v="0"/>
    <n v="7.3854702610770122"/>
    <n v="0"/>
    <n v="0"/>
    <n v="1.7037671965825134"/>
    <n v="14.999586226183036"/>
    <n v="0.86946006797305042"/>
    <n v="1.0492019872557665"/>
    <n v="0"/>
    <n v="0.34988856643067295"/>
    <n v="4.6157182685420607E-2"/>
    <n v="0"/>
    <n v="0"/>
    <n v="0"/>
    <n v="2.5902062591137249"/>
    <n v="0"/>
    <n v="0"/>
    <n v="0"/>
    <n v="0"/>
    <n v="0"/>
    <n v="0"/>
    <m/>
    <n v="0"/>
    <n v="0"/>
    <n v="0"/>
    <n v="0"/>
    <n v="0"/>
    <n v="0"/>
    <x v="0"/>
    <m/>
    <x v="7"/>
    <x v="4"/>
    <s v="No root cause"/>
    <s v="No root cause"/>
    <s v=" "/>
  </r>
  <r>
    <s v="Bamenda-Blue-moon-IHS"/>
    <s v="NRO_128"/>
    <s v="NORD-OUEST"/>
    <s v="IHS"/>
    <s v="Grid-Gen"/>
    <s v="NORD-OUEST"/>
    <s v="Bamenda"/>
    <s v="Huawei"/>
    <n v="8.5479963359615088"/>
    <n v="4.5545439499133913"/>
    <n v="0"/>
    <n v="0"/>
    <n v="10.455368786615416"/>
    <n v="23.113993973170334"/>
    <n v="0"/>
    <n v="1.6995759531779253"/>
    <n v="15.000442309942274"/>
    <n v="0.8597756204467043"/>
    <n v="1.0441903302485782"/>
    <n v="0"/>
    <n v="0.29597312467718512"/>
    <n v="3.977222464779287E-2"/>
    <n v="0"/>
    <n v="0"/>
    <n v="0"/>
    <n v="2.4605274046679395"/>
    <n v="0"/>
    <n v="0"/>
    <n v="0"/>
    <n v="0"/>
    <n v="0"/>
    <n v="0"/>
    <m/>
    <n v="0"/>
    <n v="0"/>
    <n v="0"/>
    <n v="0"/>
    <n v="0"/>
    <n v="0"/>
    <x v="0"/>
    <m/>
    <x v="7"/>
    <x v="4"/>
    <s v="No root cause"/>
    <s v="No root cause"/>
    <s v=" "/>
  </r>
  <r>
    <s v="Port_Autonome_Kribi"/>
    <s v="SUD_092"/>
    <s v="CENTRE"/>
    <s v="CAMUSAT"/>
    <s v="Good Grid no GE - 8h"/>
    <s v="SUD"/>
    <s v="Kribi"/>
    <s v="ZTE"/>
    <n v="0"/>
    <n v="2.6752617476098045E-4"/>
    <n v="0"/>
    <n v="9.4169213515849729E-3"/>
    <n v="0"/>
    <n v="0"/>
    <n v="0"/>
    <n v="0"/>
    <n v="0"/>
    <n v="0"/>
    <n v="1.4106655195144295"/>
    <n v="0"/>
    <n v="4.7298627697734158E-2"/>
    <n v="9.5239318214895355E-3"/>
    <n v="0"/>
    <n v="0"/>
    <n v="0"/>
    <n v="0"/>
    <n v="0"/>
    <n v="0"/>
    <n v="0"/>
    <n v="0"/>
    <n v="0"/>
    <n v="0"/>
    <m/>
    <n v="0"/>
    <n v="0"/>
    <n v="0"/>
    <n v="0"/>
    <n v="0"/>
    <n v="0"/>
    <x v="0"/>
    <m/>
    <x v="7"/>
    <x v="4"/>
    <s v="No root cause"/>
    <s v="No root cause"/>
    <s v=" "/>
  </r>
  <r>
    <s v="GBHS-Muyuka"/>
    <s v="SUO_246"/>
    <s v="NORD-OUEST"/>
    <m/>
    <m/>
    <s v="SUD-OUEST"/>
    <s v="Bamenda"/>
    <s v="Huawei"/>
    <n v="0"/>
    <n v="0"/>
    <n v="0"/>
    <n v="0"/>
    <n v="0"/>
    <n v="0"/>
    <n v="0"/>
    <n v="0"/>
    <n v="0"/>
    <n v="0"/>
    <n v="0"/>
    <n v="0"/>
    <n v="0"/>
    <n v="4.0128926214140796E-3"/>
    <n v="0"/>
    <n v="0"/>
    <n v="0"/>
    <n v="0"/>
    <n v="0"/>
    <n v="0"/>
    <n v="0"/>
    <n v="0"/>
    <n v="0"/>
    <n v="0"/>
    <m/>
    <n v="0"/>
    <n v="0"/>
    <n v="0"/>
    <n v="0"/>
    <n v="0"/>
    <n v="0"/>
    <x v="0"/>
    <m/>
    <x v="7"/>
    <x v="4"/>
    <s v="No root cause"/>
    <s v="No root cause"/>
    <s v=" "/>
  </r>
  <r>
    <s v="Ndogp-Nodal"/>
    <s v="LIT_093"/>
    <s v="Douala"/>
    <m/>
    <m/>
    <s v="LITTORAL"/>
    <s v="Douala"/>
    <s v="ZTE"/>
    <n v="0"/>
    <n v="0"/>
    <n v="0"/>
    <n v="0"/>
    <n v="0"/>
    <n v="0"/>
    <n v="0"/>
    <n v="0"/>
    <n v="0"/>
    <n v="0"/>
    <n v="0"/>
    <n v="0"/>
    <n v="0"/>
    <n v="2.56825127770507E-3"/>
    <n v="0"/>
    <n v="0"/>
    <n v="0"/>
    <n v="0"/>
    <n v="0"/>
    <n v="0"/>
    <n v="0"/>
    <n v="0"/>
    <n v="0"/>
    <n v="0"/>
    <m/>
    <n v="0"/>
    <n v="0"/>
    <n v="0"/>
    <n v="0"/>
    <n v="0"/>
    <n v="0"/>
    <x v="0"/>
    <m/>
    <x v="7"/>
    <x v="4"/>
    <s v="No root cause"/>
    <s v="No root cause"/>
    <s v=" "/>
  </r>
  <r>
    <s v="PK8"/>
    <s v="LIT_255"/>
    <s v="Douala"/>
    <s v="IHS"/>
    <s v="Grid-Gen"/>
    <s v="LITTORAL"/>
    <s v="Douala"/>
    <s v="ZTE"/>
    <n v="0"/>
    <n v="0"/>
    <n v="0.35877043543273729"/>
    <n v="0"/>
    <n v="0"/>
    <n v="0"/>
    <n v="0"/>
    <n v="0"/>
    <n v="0"/>
    <n v="0"/>
    <n v="0.77719920783716157"/>
    <n v="0"/>
    <n v="0"/>
    <n v="2.3720654162136274E-3"/>
    <n v="0"/>
    <n v="0"/>
    <n v="0"/>
    <n v="0"/>
    <n v="0"/>
    <n v="0"/>
    <n v="0"/>
    <n v="0"/>
    <n v="0"/>
    <n v="0"/>
    <m/>
    <n v="0"/>
    <n v="0"/>
    <n v="0"/>
    <n v="0"/>
    <n v="0"/>
    <n v="0"/>
    <x v="0"/>
    <m/>
    <x v="7"/>
    <x v="4"/>
    <s v="No root cause"/>
    <s v="No root cause"/>
    <s v=" "/>
  </r>
  <r>
    <s v="Song-Kot-IHS"/>
    <s v="LIT_374"/>
    <s v="Douala"/>
    <s v="IHS"/>
    <s v="Grid-Gen"/>
    <s v="LITTORAL"/>
    <s v="Douala"/>
    <s v="ZTE"/>
    <n v="0"/>
    <n v="1.7554532535463276"/>
    <n v="0"/>
    <n v="0"/>
    <n v="0"/>
    <n v="0"/>
    <n v="0"/>
    <n v="0"/>
    <n v="0"/>
    <n v="0"/>
    <n v="0"/>
    <n v="0"/>
    <n v="0"/>
    <n v="2.1045392414528177E-3"/>
    <n v="0"/>
    <n v="0"/>
    <n v="0"/>
    <n v="0"/>
    <n v="0"/>
    <n v="0"/>
    <n v="0"/>
    <n v="0"/>
    <n v="0"/>
    <n v="0"/>
    <m/>
    <n v="0"/>
    <n v="0"/>
    <n v="0"/>
    <n v="0"/>
    <n v="0"/>
    <n v="0"/>
    <x v="0"/>
    <m/>
    <x v="7"/>
    <x v="4"/>
    <s v="No root cause"/>
    <s v="No root cause"/>
    <s v=" "/>
  </r>
  <r>
    <s v="Nyalla-Pariso"/>
    <s v="LIT_179"/>
    <s v="Douala"/>
    <s v="IHS"/>
    <s v="Grid-Gen"/>
    <s v="LITTORAL"/>
    <s v="Douala"/>
    <s v="ZTE"/>
    <n v="0"/>
    <n v="0"/>
    <n v="0"/>
    <n v="0"/>
    <n v="0"/>
    <n v="8.4071705575673512"/>
    <n v="0"/>
    <n v="0"/>
    <n v="0"/>
    <n v="0"/>
    <n v="0"/>
    <n v="0"/>
    <n v="0"/>
    <n v="2.0867041631353052E-3"/>
    <n v="0"/>
    <n v="0"/>
    <n v="0"/>
    <n v="0"/>
    <n v="0"/>
    <n v="0"/>
    <n v="0"/>
    <n v="0"/>
    <n v="0"/>
    <n v="0"/>
    <m/>
    <n v="0"/>
    <n v="0"/>
    <n v="0"/>
    <n v="0"/>
    <n v="0"/>
    <n v="0"/>
    <x v="0"/>
    <m/>
    <x v="7"/>
    <x v="4"/>
    <s v="No root cause"/>
    <s v="No root cause"/>
    <s v=" "/>
  </r>
  <r>
    <s v="PK11"/>
    <s v="LIT_128"/>
    <s v="Douala"/>
    <s v="IHS"/>
    <s v="Grid-Gen"/>
    <s v="LITTORAL"/>
    <s v="Douala"/>
    <s v="ZTE"/>
    <n v="0"/>
    <n v="57.767140937069307"/>
    <n v="13.868556899607057"/>
    <n v="13.868556899607057"/>
    <n v="43.079383220187594"/>
    <n v="0"/>
    <n v="0"/>
    <n v="0"/>
    <n v="0"/>
    <n v="0"/>
    <n v="0"/>
    <n v="0"/>
    <n v="0"/>
    <n v="2.0331989281831093E-3"/>
    <n v="0"/>
    <n v="0"/>
    <n v="0"/>
    <n v="0"/>
    <n v="0"/>
    <n v="0"/>
    <n v="0"/>
    <n v="0"/>
    <n v="0"/>
    <n v="0"/>
    <m/>
    <n v="0"/>
    <n v="0"/>
    <n v="0"/>
    <n v="0"/>
    <n v="0"/>
    <n v="0"/>
    <x v="0"/>
    <m/>
    <x v="7"/>
    <x v="4"/>
    <s v="No root cause"/>
    <s v="No root cause"/>
    <s v=" "/>
  </r>
  <r>
    <s v="Bana-Centre"/>
    <s v="OST_036"/>
    <s v="OUEST"/>
    <s v="IHS"/>
    <s v="Grid-Gen"/>
    <s v="OUEST"/>
    <s v="Bana"/>
    <s v="Huawei"/>
    <n v="0"/>
    <n v="0"/>
    <n v="0"/>
    <n v="0"/>
    <n v="0"/>
    <n v="0"/>
    <n v="0"/>
    <n v="0"/>
    <n v="0"/>
    <n v="0"/>
    <n v="0"/>
    <n v="0"/>
    <n v="0"/>
    <n v="1.8726832233265697E-3"/>
    <n v="0"/>
    <n v="0"/>
    <n v="0"/>
    <n v="0"/>
    <n v="0"/>
    <n v="0"/>
    <n v="0"/>
    <n v="0"/>
    <n v="0"/>
    <n v="0"/>
    <m/>
    <n v="0"/>
    <n v="0"/>
    <n v="0"/>
    <n v="0"/>
    <n v="0"/>
    <n v="0"/>
    <x v="0"/>
    <m/>
    <x v="7"/>
    <x v="4"/>
    <s v="No root cause"/>
    <s v="No root cause"/>
    <s v=" "/>
  </r>
  <r>
    <s v="Bberi-Abattoir"/>
    <s v="LIT_346"/>
    <s v="Douala"/>
    <s v="IHS"/>
    <s v="Grid-Gen"/>
    <s v="LITTORAL"/>
    <s v="Douala"/>
    <s v="ZTE"/>
    <n v="0"/>
    <n v="0"/>
    <n v="0"/>
    <n v="0"/>
    <n v="0"/>
    <n v="0"/>
    <n v="0"/>
    <n v="0"/>
    <n v="5.4676999597640661"/>
    <n v="1.9723456409641797"/>
    <n v="1.7559704708175321"/>
    <n v="0"/>
    <n v="2.3293860738001273"/>
    <n v="1.8370130666916665E-3"/>
    <n v="0"/>
    <n v="0"/>
    <n v="0"/>
    <n v="15.099248643820651"/>
    <n v="0"/>
    <n v="0"/>
    <n v="0"/>
    <n v="0"/>
    <n v="0"/>
    <n v="0"/>
    <m/>
    <n v="0"/>
    <n v="0"/>
    <n v="0"/>
    <n v="0"/>
    <n v="0"/>
    <n v="0"/>
    <x v="0"/>
    <m/>
    <x v="7"/>
    <x v="4"/>
    <s v="No root cause"/>
    <s v="No root cause"/>
    <s v=" "/>
  </r>
  <r>
    <s v="Total-Ndobo"/>
    <s v="LIT_437"/>
    <s v="Douala"/>
    <s v="IHS"/>
    <s v="Grid-Gen"/>
    <s v="LITTORAL"/>
    <s v="Douala"/>
    <s v="ZTE"/>
    <n v="0"/>
    <n v="0"/>
    <n v="0"/>
    <n v="0"/>
    <n v="0"/>
    <n v="0"/>
    <n v="0"/>
    <n v="0"/>
    <n v="0"/>
    <n v="0"/>
    <n v="0"/>
    <n v="0"/>
    <n v="0"/>
    <n v="1.7835078317394704E-3"/>
    <n v="0"/>
    <n v="0"/>
    <n v="0"/>
    <n v="0"/>
    <n v="0"/>
    <n v="0"/>
    <n v="0"/>
    <n v="0"/>
    <n v="0"/>
    <n v="0"/>
    <m/>
    <n v="0"/>
    <n v="0"/>
    <n v="0"/>
    <n v="0"/>
    <n v="0"/>
    <n v="0"/>
    <x v="0"/>
    <m/>
    <x v="7"/>
    <x v="4"/>
    <s v="No root cause"/>
    <s v="No root cause"/>
    <s v=" "/>
  </r>
  <r>
    <s v="Bberi-Enem"/>
    <s v="LIT_637"/>
    <s v="Douala"/>
    <s v="CAMUSAT"/>
    <s v="Good Grid + GE"/>
    <s v="LITTORAL"/>
    <s v="Douala"/>
    <s v="ZTE"/>
    <n v="0"/>
    <n v="0"/>
    <n v="0"/>
    <n v="0"/>
    <n v="0"/>
    <n v="0"/>
    <n v="0"/>
    <n v="0"/>
    <n v="0"/>
    <n v="0"/>
    <n v="0"/>
    <n v="0"/>
    <n v="0"/>
    <n v="1.6408272052002239E-3"/>
    <n v="0"/>
    <n v="0"/>
    <n v="0"/>
    <n v="0"/>
    <n v="0"/>
    <n v="0"/>
    <n v="0"/>
    <n v="0"/>
    <n v="0"/>
    <n v="0"/>
    <m/>
    <n v="0"/>
    <n v="0"/>
    <n v="0"/>
    <n v="0"/>
    <n v="0"/>
    <n v="0"/>
    <x v="0"/>
    <m/>
    <x v="7"/>
    <x v="4"/>
    <s v="No root cause"/>
    <s v="No root cause"/>
    <s v=" "/>
  </r>
  <r>
    <s v="Boadibo"/>
    <s v="LIT_682"/>
    <s v="Douala"/>
    <s v="CAMUSAT"/>
    <s v="Good Grid + GE"/>
    <s v="LITTORAL"/>
    <s v="Douala"/>
    <s v="ZTE"/>
    <n v="0"/>
    <n v="0"/>
    <n v="0"/>
    <n v="0"/>
    <n v="15.181700210881967"/>
    <n v="0"/>
    <n v="0"/>
    <n v="0"/>
    <n v="7.1749271615401522"/>
    <n v="0"/>
    <n v="0"/>
    <n v="0"/>
    <n v="0"/>
    <n v="1.391136108756585E-3"/>
    <n v="0"/>
    <n v="0"/>
    <n v="0"/>
    <n v="0"/>
    <n v="0"/>
    <n v="0"/>
    <n v="0"/>
    <n v="0"/>
    <n v="0"/>
    <n v="0"/>
    <m/>
    <n v="0"/>
    <n v="0"/>
    <n v="0"/>
    <n v="0"/>
    <n v="0"/>
    <n v="0"/>
    <x v="0"/>
    <m/>
    <x v="7"/>
    <x v="4"/>
    <s v="No root cause"/>
    <s v="No root cause"/>
    <s v=" "/>
  </r>
  <r>
    <s v="Bomono-Gare-IHS"/>
    <s v="LIT_498"/>
    <s v="LITTORAL"/>
    <s v="IHS"/>
    <s v="Grid-Gen"/>
    <s v="LITTORAL"/>
    <s v="Bomono"/>
    <s v="ZTE"/>
    <n v="0"/>
    <n v="0"/>
    <n v="0"/>
    <n v="0"/>
    <n v="2.2071622820910135"/>
    <n v="0"/>
    <n v="0"/>
    <n v="0"/>
    <n v="0"/>
    <n v="0"/>
    <n v="0"/>
    <n v="0"/>
    <n v="0"/>
    <n v="1.3554659521219016E-3"/>
    <n v="0"/>
    <n v="0"/>
    <n v="0"/>
    <n v="0"/>
    <n v="0"/>
    <n v="0"/>
    <n v="0"/>
    <n v="0"/>
    <n v="0"/>
    <n v="0"/>
    <m/>
    <n v="0"/>
    <n v="0"/>
    <n v="0"/>
    <n v="0"/>
    <n v="0"/>
    <n v="0"/>
    <x v="0"/>
    <m/>
    <x v="7"/>
    <x v="4"/>
    <s v="No root cause"/>
    <s v="No root cause"/>
    <s v=" "/>
  </r>
  <r>
    <s v="Famkeu-IHS"/>
    <s v="OST_308"/>
    <s v="OUEST"/>
    <s v="IHS"/>
    <s v="Grid-Gen-Lithium"/>
    <s v="OUEST"/>
    <s v="Bafang"/>
    <s v="Huawei"/>
    <n v="0"/>
    <n v="0"/>
    <n v="0"/>
    <n v="0"/>
    <n v="0"/>
    <n v="0"/>
    <n v="0"/>
    <n v="0"/>
    <n v="0"/>
    <n v="0"/>
    <n v="0"/>
    <n v="0"/>
    <n v="0"/>
    <n v="5.3505234952187721E-4"/>
    <n v="0"/>
    <n v="0"/>
    <n v="0"/>
    <n v="0"/>
    <n v="0"/>
    <n v="0"/>
    <n v="0"/>
    <n v="0"/>
    <n v="0"/>
    <n v="0"/>
    <m/>
    <n v="0"/>
    <n v="0"/>
    <n v="0"/>
    <n v="0"/>
    <n v="0"/>
    <n v="0"/>
    <x v="0"/>
    <m/>
    <x v="7"/>
    <x v="4"/>
    <s v="No root cause"/>
    <s v="No root cause"/>
    <s v=" "/>
  </r>
  <r>
    <s v="Bafang"/>
    <s v="OST_015"/>
    <s v="OUEST"/>
    <s v="IHS"/>
    <s v="Grid-Gen"/>
    <s v="OUEST"/>
    <s v="Bafang"/>
    <s v="Huawei"/>
    <n v="4.6228522998690194"/>
    <n v="4.6228522998690194"/>
    <n v="4.6228522998690194"/>
    <n v="4.6228522998690194"/>
    <n v="4.6228522998690194"/>
    <n v="4.6228522998690194"/>
    <n v="4.6228522998690194"/>
    <n v="4.6233873522185416"/>
    <n v="4.6228522998690194"/>
    <n v="0"/>
    <n v="0"/>
    <n v="0"/>
    <n v="0"/>
    <n v="2.675261747609386E-4"/>
    <n v="0"/>
    <n v="0"/>
    <n v="0"/>
    <n v="0"/>
    <n v="0"/>
    <n v="0"/>
    <n v="0"/>
    <n v="0"/>
    <n v="0"/>
    <n v="0"/>
    <m/>
    <n v="0"/>
    <n v="0"/>
    <n v="0"/>
    <n v="0"/>
    <n v="0"/>
    <n v="0"/>
    <x v="0"/>
    <m/>
    <x v="7"/>
    <x v="4"/>
    <s v="No root cause"/>
    <s v="No root cause"/>
    <s v=" "/>
  </r>
  <r>
    <s v="Ngousso-II"/>
    <s v="CTR_342"/>
    <s v="Yaounde"/>
    <s v="IHS"/>
    <s v="Grid-Gen"/>
    <s v="CENTRE"/>
    <s v="Yaounde"/>
    <s v="ZTE"/>
    <n v="0"/>
    <n v="0"/>
    <n v="0"/>
    <n v="0"/>
    <n v="0"/>
    <n v="0"/>
    <n v="0"/>
    <n v="0"/>
    <n v="12.20406254547945"/>
    <n v="0"/>
    <n v="4.6602167889439627"/>
    <n v="0"/>
    <n v="0"/>
    <n v="0"/>
    <n v="0"/>
    <n v="0"/>
    <n v="0"/>
    <n v="0"/>
    <n v="0"/>
    <n v="0"/>
    <n v="0"/>
    <n v="0"/>
    <n v="0"/>
    <n v="0"/>
    <m/>
    <n v="0"/>
    <n v="0"/>
    <n v="0"/>
    <n v="0"/>
    <n v="0"/>
    <n v="0"/>
    <x v="0"/>
    <m/>
    <x v="7"/>
    <x v="4"/>
    <s v="No root cause"/>
    <s v="No root cause"/>
    <s v=" "/>
  </r>
  <r>
    <s v="Nkolmesseng-Crf-Safari"/>
    <s v="CTR_559"/>
    <s v="Yaounde"/>
    <s v="CAMUSAT"/>
    <s v="Good Grid no GE - 8h"/>
    <s v="CENTRE"/>
    <s v="Yaounde"/>
    <s v="ZTE"/>
    <n v="0"/>
    <n v="0"/>
    <n v="0"/>
    <n v="0"/>
    <n v="0"/>
    <n v="0"/>
    <n v="0"/>
    <n v="0"/>
    <n v="0"/>
    <n v="0"/>
    <n v="2.4465982085020532"/>
    <n v="0"/>
    <n v="0"/>
    <n v="0"/>
    <n v="0"/>
    <n v="0"/>
    <n v="0"/>
    <n v="0"/>
    <n v="0"/>
    <n v="0"/>
    <n v="0"/>
    <n v="0"/>
    <n v="0"/>
    <n v="0"/>
    <m/>
    <n v="0"/>
    <n v="0"/>
    <n v="0"/>
    <n v="0"/>
    <n v="0"/>
    <n v="0"/>
    <x v="0"/>
    <m/>
    <x v="7"/>
    <x v="4"/>
    <s v="No root cause"/>
    <s v="No root cause"/>
    <s v=" "/>
  </r>
  <r>
    <s v="Dschang-Rectorat-MTN"/>
    <s v="OST_097"/>
    <s v="OUEST"/>
    <s v="IHS"/>
    <s v="Grid-Gen"/>
    <s v="OUEST"/>
    <s v="Dschang"/>
    <s v="Huawei"/>
    <n v="0"/>
    <n v="0"/>
    <n v="0"/>
    <n v="0"/>
    <n v="0"/>
    <n v="0"/>
    <n v="0"/>
    <n v="0"/>
    <n v="0"/>
    <n v="0"/>
    <n v="5.8839706876920843"/>
    <n v="0"/>
    <n v="0"/>
    <n v="0"/>
    <n v="0"/>
    <n v="0"/>
    <n v="0"/>
    <n v="0"/>
    <n v="0"/>
    <n v="0"/>
    <n v="0"/>
    <n v="0"/>
    <n v="0"/>
    <n v="0"/>
    <m/>
    <n v="0"/>
    <n v="0"/>
    <n v="0"/>
    <n v="0"/>
    <n v="0"/>
    <n v="0"/>
    <x v="0"/>
    <m/>
    <x v="7"/>
    <x v="4"/>
    <s v="No root cause"/>
    <s v="No root cause"/>
    <s v=" "/>
  </r>
  <r>
    <s v="Abom-Plateau"/>
    <s v="CTR_650"/>
    <s v="Yaounde"/>
    <s v="CAMUSAT"/>
    <s v="Good Grid + GE"/>
    <s v="CENTRE"/>
    <s v="Yaounde"/>
    <s v="ZTE"/>
    <n v="0"/>
    <n v="0"/>
    <n v="0"/>
    <n v="0"/>
    <n v="0"/>
    <n v="0"/>
    <n v="0"/>
    <n v="0"/>
    <n v="0"/>
    <n v="0"/>
    <n v="1.2217742050548894"/>
    <n v="0"/>
    <n v="0"/>
    <n v="0"/>
    <n v="0"/>
    <n v="0"/>
    <n v="0"/>
    <n v="0"/>
    <n v="0"/>
    <n v="0"/>
    <n v="0"/>
    <n v="0"/>
    <n v="0"/>
    <n v="0"/>
    <m/>
    <n v="0"/>
    <n v="0"/>
    <n v="0"/>
    <n v="0"/>
    <n v="0"/>
    <n v="0"/>
    <x v="0"/>
    <m/>
    <x v="7"/>
    <x v="4"/>
    <s v="No root cause"/>
    <s v="No root cause"/>
    <s v=" "/>
  </r>
  <r>
    <s v="NR-Omnisport"/>
    <s v="CTR_132"/>
    <s v="Yaounde"/>
    <s v="IHS"/>
    <s v="Grid-Gen"/>
    <s v="CENTRE"/>
    <s v="Yaounde"/>
    <s v="ZTE"/>
    <n v="0"/>
    <n v="0"/>
    <n v="0"/>
    <n v="0"/>
    <n v="0"/>
    <n v="0"/>
    <n v="0"/>
    <n v="0"/>
    <n v="0"/>
    <n v="0"/>
    <n v="0"/>
    <n v="0"/>
    <n v="0"/>
    <n v="0"/>
    <n v="0"/>
    <n v="0"/>
    <n v="0"/>
    <n v="0"/>
    <n v="0"/>
    <n v="0"/>
    <n v="0"/>
    <n v="0"/>
    <n v="0"/>
    <n v="0"/>
    <m/>
    <n v="0"/>
    <n v="0"/>
    <n v="0"/>
    <n v="0"/>
    <n v="0"/>
    <n v="0"/>
    <x v="0"/>
    <m/>
    <x v="7"/>
    <x v="4"/>
    <s v="No root cause"/>
    <s v="No root cause"/>
    <s v=" "/>
  </r>
  <r>
    <s v="Sagamla-MTN-IHS"/>
    <s v="NRD_089"/>
    <s v="NORD"/>
    <s v="IHS"/>
    <s v="Grid-Gen"/>
    <s v="NORD"/>
    <s v="Guider"/>
    <s v="Huawei"/>
    <n v="6.2296680107181697"/>
    <n v="3.3387266610165143"/>
    <n v="10.013611731771835"/>
    <n v="4.6761078437247638"/>
    <n v="2.9204227341603102"/>
    <n v="2.8484403580713002"/>
    <n v="0"/>
    <n v="0"/>
    <n v="0"/>
    <n v="0"/>
    <n v="0"/>
    <n v="0"/>
    <n v="0"/>
    <n v="0"/>
    <n v="0"/>
    <n v="0"/>
    <n v="0"/>
    <n v="3.5104784652130374"/>
    <n v="0"/>
    <n v="0"/>
    <n v="0"/>
    <n v="0"/>
    <n v="0"/>
    <n v="0"/>
    <m/>
    <n v="0.3237245065390531"/>
    <n v="0"/>
    <n v="0"/>
    <n v="0"/>
    <n v="0"/>
    <n v="0"/>
    <x v="0"/>
    <m/>
    <x v="7"/>
    <x v="4"/>
    <s v="No root cause"/>
    <s v="No root cause"/>
    <s v=" "/>
  </r>
  <r>
    <s v="Nodal"/>
    <s v="CTR_009"/>
    <s v="Yaounde"/>
    <s v="CAMUSAT"/>
    <s v="Good Grid + GE"/>
    <s v="CENTRE"/>
    <s v="Yaounde"/>
    <s v="ZTE"/>
    <n v="0"/>
    <n v="0"/>
    <n v="0"/>
    <n v="0"/>
    <n v="0"/>
    <n v="0"/>
    <n v="0"/>
    <n v="0"/>
    <n v="0"/>
    <n v="0"/>
    <n v="0"/>
    <n v="0"/>
    <n v="0"/>
    <n v="0"/>
    <n v="0"/>
    <n v="0"/>
    <n v="0"/>
    <n v="0"/>
    <n v="0"/>
    <n v="0"/>
    <n v="0"/>
    <n v="0"/>
    <n v="0"/>
    <n v="1.3465484129633812E-2"/>
    <m/>
    <n v="0"/>
    <n v="0"/>
    <n v="0"/>
    <n v="0"/>
    <n v="0"/>
    <n v="0"/>
    <x v="0"/>
    <m/>
    <x v="7"/>
    <x v="4"/>
    <s v="No root cause"/>
    <s v="No root cause"/>
    <s v=" "/>
  </r>
  <r>
    <s v="Aguli-MTN"/>
    <s v="NRO_256"/>
    <s v="NORD-OUEST"/>
    <s v="IHS"/>
    <s v="Hybrid-Gen"/>
    <s v="NORD-OUEST"/>
    <s v="Aguli"/>
    <s v="NOKIA"/>
    <n v="0"/>
    <n v="0"/>
    <n v="0"/>
    <n v="0"/>
    <n v="0"/>
    <n v="0"/>
    <n v="0"/>
    <n v="0"/>
    <n v="0.76308022689801902"/>
    <n v="0"/>
    <n v="0.17719483110427151"/>
    <n v="0"/>
    <n v="0"/>
    <n v="0"/>
    <n v="0"/>
    <n v="0"/>
    <n v="0"/>
    <n v="4.9742033427217218E-2"/>
    <n v="0"/>
    <n v="0"/>
    <n v="0"/>
    <n v="0"/>
    <n v="0"/>
    <n v="0"/>
    <m/>
    <n v="0"/>
    <n v="0"/>
    <n v="0"/>
    <n v="0"/>
    <n v="0"/>
    <n v="0"/>
    <x v="2"/>
    <m/>
    <x v="7"/>
    <x v="4"/>
    <s v="No root cause"/>
    <s v="No root cause"/>
    <s v=" "/>
  </r>
  <r>
    <s v="Ebolowa-SIM"/>
    <s v="SUD_097"/>
    <s v="CENTRE"/>
    <s v="CAMUSAT"/>
    <s v="Good Grid + GE"/>
    <s v="SUD"/>
    <s v="Ebolowa"/>
    <s v="ZTE"/>
    <n v="0"/>
    <n v="0"/>
    <n v="0"/>
    <n v="0"/>
    <n v="0"/>
    <n v="0"/>
    <n v="0"/>
    <n v="0"/>
    <n v="0"/>
    <n v="0"/>
    <n v="0"/>
    <n v="0"/>
    <n v="0"/>
    <n v="0"/>
    <n v="0"/>
    <n v="0"/>
    <n v="0"/>
    <n v="0"/>
    <n v="0"/>
    <n v="0"/>
    <n v="0"/>
    <n v="0"/>
    <n v="0"/>
    <n v="0"/>
    <m/>
    <n v="0"/>
    <n v="0"/>
    <n v="0"/>
    <n v="0"/>
    <n v="0"/>
    <n v="0"/>
    <x v="0"/>
    <m/>
    <x v="7"/>
    <x v="4"/>
    <s v="No root cause"/>
    <s v="No root cause"/>
    <s v=" "/>
  </r>
  <r>
    <s v="Denver-Total-IHS"/>
    <s v="LIT_588"/>
    <s v="Douala"/>
    <s v="IHS"/>
    <s v="Grid-Gen"/>
    <s v="LITTORAL"/>
    <s v="Douala"/>
    <s v="ZTE"/>
    <n v="0"/>
    <n v="0"/>
    <n v="0"/>
    <n v="0"/>
    <n v="0"/>
    <n v="0"/>
    <n v="0"/>
    <n v="0"/>
    <n v="0"/>
    <n v="0"/>
    <n v="0"/>
    <n v="0"/>
    <n v="0"/>
    <n v="0"/>
    <n v="0"/>
    <n v="0"/>
    <n v="0"/>
    <n v="0"/>
    <n v="0"/>
    <n v="0"/>
    <n v="0"/>
    <n v="0"/>
    <n v="0"/>
    <n v="0"/>
    <m/>
    <n v="0"/>
    <n v="0"/>
    <n v="0"/>
    <n v="0"/>
    <n v="0"/>
    <n v="0"/>
    <x v="0"/>
    <m/>
    <x v="7"/>
    <x v="4"/>
    <s v="No root cause"/>
    <s v="No root cause"/>
    <s v=" "/>
  </r>
  <r>
    <s v="Ndobo3-MTN"/>
    <s v="LIT_624"/>
    <s v="Douala"/>
    <s v="IHS"/>
    <s v="grid + Gen"/>
    <s v="LITTORAL"/>
    <s v="Douala"/>
    <s v="ZTE"/>
    <n v="0"/>
    <n v="0.72301623990891328"/>
    <n v="0"/>
    <n v="5.7412900611529185"/>
    <n v="0"/>
    <n v="0"/>
    <n v="0.72323026084872188"/>
    <n v="1.3597107007616307"/>
    <n v="3.7495755251360459"/>
    <n v="0"/>
    <n v="5.0546930511681261"/>
    <n v="0"/>
    <n v="2.1617363376166052"/>
    <n v="0"/>
    <n v="0"/>
    <n v="0"/>
    <n v="0"/>
    <n v="9.3796103677450464"/>
    <n v="0"/>
    <n v="0"/>
    <n v="0"/>
    <n v="0"/>
    <n v="0"/>
    <n v="0"/>
    <m/>
    <n v="0"/>
    <n v="0"/>
    <n v="0"/>
    <n v="0"/>
    <n v="0"/>
    <n v="0"/>
    <x v="0"/>
    <m/>
    <x v="7"/>
    <x v="4"/>
    <s v="No root cause"/>
    <s v="No root cause"/>
    <s v=" "/>
  </r>
  <r>
    <s v="Songa-Boko"/>
    <s v="LIT_280"/>
    <s v="Douala"/>
    <s v="IHS"/>
    <s v="Grid-Gen"/>
    <s v="LITTORAL"/>
    <s v="Douala"/>
    <s v="ZTE"/>
    <n v="11.697885187753437"/>
    <n v="22.335813836025714"/>
    <n v="9.3552833209201189"/>
    <n v="1.2422845451198943"/>
    <n v="17.856801442786495"/>
    <n v="0"/>
    <n v="0"/>
    <n v="0"/>
    <n v="0"/>
    <n v="0"/>
    <n v="0"/>
    <n v="0"/>
    <n v="0"/>
    <n v="0"/>
    <n v="0"/>
    <n v="0"/>
    <n v="0"/>
    <n v="0"/>
    <n v="0"/>
    <n v="0"/>
    <n v="0"/>
    <n v="0"/>
    <n v="0"/>
    <n v="0"/>
    <m/>
    <n v="0"/>
    <n v="0"/>
    <n v="0"/>
    <n v="0"/>
    <n v="0"/>
    <n v="0"/>
    <x v="0"/>
    <m/>
    <x v="7"/>
    <x v="4"/>
    <s v="No root cause"/>
    <s v="No root cause"/>
    <s v=" "/>
  </r>
  <r>
    <s v="Ouro-Dara"/>
    <s v="ADM_148"/>
    <s v="Ngaoundere"/>
    <s v="CAMUSAT"/>
    <s v="Hybrid Solar - S3"/>
    <s v="ADAMAOUA"/>
    <s v="Oura-Dara"/>
    <s v="NOKIA"/>
    <n v="4.621675184700071"/>
    <n v="4.6215681742301671"/>
    <n v="4.6214611637602614"/>
    <n v="4.621621679465119"/>
    <n v="4.6215146689952142"/>
    <n v="4.6218892056398797"/>
    <n v="4.6218357004049269"/>
    <n v="4.6217821951699758"/>
    <n v="4.6213541532903575"/>
    <n v="4.6217286899350229"/>
    <n v="4.6218357004049269"/>
    <n v="0"/>
    <n v="0"/>
    <n v="0"/>
    <n v="0"/>
    <n v="0"/>
    <n v="0"/>
    <n v="0"/>
    <n v="0"/>
    <n v="0"/>
    <n v="0"/>
    <n v="0"/>
    <n v="0"/>
    <n v="0"/>
    <m/>
    <n v="0"/>
    <n v="0"/>
    <n v="0"/>
    <n v="0"/>
    <n v="0"/>
    <n v="0"/>
    <x v="0"/>
    <m/>
    <x v="12"/>
    <x v="7"/>
    <s v="BSS Hardware issue"/>
    <s v="ACTIVE"/>
    <s v="[OCM RAN -  11/05/2026] 11/05/2026 Apres travaux BUC en defaut, commande en cours et update ASAP_x000a_11/05/2026 Remplacement Modem I-direct interrompu hier, suite des travaux ce jour ETR 12h_x000a_10/05/2026 FME sur site travaux en cours _x000a_09.05.2026: Spare Recu cet apres-midi. Intervention prevue pour demain 10.05.2026_x000a_08.05.26: ODU pas encore arrivé à Touboro, nouvel ETD du SPM ce 08.05, 15H UTC_x000a_10/05/2026 Remplacement Modem I-direct ce jour, ETA 13H_x000a_07.05.26: Modem reçu à Ngaoundéré et en cours de transfert vers Touboro, ETD=19H UTC, ETR=08.09.26_x000a_05.05.26: Modem expédié de Ydé vers Ngaoundéré, ETD=07.04.25_x000a_04.05.26: Nouveaux modem configuré par l'ing disponible à Ydé et sera expédié vers Ngaoundéré ce jour, ETD=07.04.25_x000a_30/04/2026 Expedition en cours de Yaounde a Ngaoundere ETD = 03.May.2026_x000a_30/04/2026 Après toutes les actions effectuées sur le site de Ouro-Dara_ADM_148  avec le support BO, le modem I-direct X7 est toujours non fonctionnel, nouvelle commande en cours  _x000a_29/04/2026 Apres interve tion sur site Moedem faulty nouvelle commande en cours _x000a_29/04/2026 FME en route pour le site ETA=12H UTC _x000a_28/04/2026 Verification en cours de la disponibilité du modem en cours update asap _x000a_27.04.26 GO pour utilisation du MODEM X7 update asap_x000a_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   [OCM RAN -  11/05/2026] 11/05/2026 Remplacement Modem I-direct interrompu hier, suite des travaux ce jour ETR 12h_x000a_10/05/2026 FME sur site travaux en cours _x000a_09.05.2026: Spare Recu cet apres-midi. Intervention prevue pour demain 10.05.2026_x000a_08.05.26: ODU pas encore arrivé à Touboro, nouvel ETD du SPM ce 08.05, 15H UTC_x000a_10/05/2026 Remplacement Modem I-direct ce jour, ETA 13H_x000a_07.05.26: Modem reçu à Ngaoundéré et en cours de transfert vers Touboro, ETD=19H UTC, ETR=08.09.26_x000a_05.05.26: Modem expédié de Ydé vers Ngaoundéré, ETD=07.04.25_x000a_04.05.26: Nouveaux modem configuré par l'ing disponible à Ydé et sera expédié vers Ngaoundéré ce jour, ETD=07.04.25_x000a_30/04/2026 Expedition en cours de Yaounde a Ngaoundere ETD = 03.May.2026_x000a_30/04/2026 Après toutes les actions effectuées sur le site de Ouro-Dara_ADM_148  avec le support BO, le modem I-direct X7 est toujours non fonctionnel, nouvelle commande en cours  _x000a_29/04/2026 Apres interve tion sur site Moedem faulty nouvelle commande en cours _x000a_29/04/2026 FME en route pour le site ETA=12H UTC _x000a_28/04/2026 Verification en cours de la disponibilité du modem en cours update asap _x000a_27.04.26 GO pour utilisation du MODEM X7 update asap_x000a_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   [OCM RAN 11-05-2026 18H UTC ] -&gt;..11/05/2026 Apres travaux BUC en defaut  _x000a_11/05/2026 Remplacement Modem I-direct interrompu hier, suite des travaux ce jour ETR 12h_x000a_10/05/2026 FME sur site travaux en cours _x000a_09.05.2026: Spare Recu cet apres-midi. Intervention prevue pour demain 10.05.2026_x000a_08.05.26: ODU pas encore arrivé à Touboro, nouvel ETD du SPM ce 08.05, 15H UTC_x000a_10/05/2026 Remplacement Modem I-direct ce jour, ETA 13H_x000a_07.05.26: Modem reçu à Ngaoundéré et en cours de transfert vers Touboro, ETD=19H UTC, ETR=08.09.26_x000a_05.05.26: Modem expédié de Ydé vers Ngaoundéré, ETD=07.04.25_x000a_04.05.26: Nouveaux modem configuré par l'ing disponible à Ydé et sera expédié vers Ngaoundéré ce jour, ETD=07.04.25_x000a_30/04/2026 Expedition en cours de Yaounde a Ngaoundere ETD = 03.May.2026_x000a_30/04/2026 Après toutes les actions effectuées sur le site de Ouro-Dara_ADM_148  avec le support BO, le modem I-direct X7 est toujours non fonctionnel, nouvelle commande en cours  _x000a_29/04/2026 Apres interve tion sur site Moedem faulty nouvelle commande en cours _x000a_29/04/2026 FME en route pour le site ETA=12H UTC _x000a_28/04/2026 Verification en cours de la disponibilité du modem en cours update asap _x000a_27.04.26 GO pour utilisation du MODEM X7 update asap_x000a_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    "/>
  </r>
  <r>
    <s v="Ngwelle-II"/>
    <s v="LIT_377"/>
    <s v="Douala"/>
    <s v="IHS"/>
    <s v="Grid-Gen"/>
    <s v="LITTORAL"/>
    <s v="Douala"/>
    <s v="ZTE"/>
    <n v="1.5409507666230065"/>
    <n v="1.5409507666230065"/>
    <n v="1.5409507666230065"/>
    <n v="1.5409507666230065"/>
    <n v="1.5409507666230065"/>
    <n v="1.5409507666230065"/>
    <n v="1.5409507666230065"/>
    <n v="1.5409507666230065"/>
    <n v="1.5409507666230065"/>
    <n v="2.0150071482993903"/>
    <n v="1.5409507666230065"/>
    <n v="0"/>
    <n v="0"/>
    <n v="0"/>
    <n v="0"/>
    <n v="0"/>
    <n v="0"/>
    <n v="0"/>
    <n v="0"/>
    <n v="0"/>
    <n v="0"/>
    <n v="0"/>
    <n v="0"/>
    <n v="0"/>
    <m/>
    <n v="0"/>
    <n v="0"/>
    <n v="0"/>
    <n v="0"/>
    <n v="0"/>
    <n v="0"/>
    <x v="0"/>
    <m/>
    <x v="7"/>
    <x v="4"/>
    <s v="No root cause"/>
    <s v="No root cause"/>
    <s v=" "/>
  </r>
  <r>
    <s v="Mefou-Assi-IHS"/>
    <s v="CTR_642"/>
    <s v="Yaounde"/>
    <s v="HIS"/>
    <s v="Grid-Gen"/>
    <s v="CENTRE"/>
    <s v="Yaounde"/>
    <s v="ZTE"/>
    <n v="0"/>
    <n v="0"/>
    <n v="0"/>
    <n v="0"/>
    <n v="0"/>
    <n v="0"/>
    <n v="0"/>
    <n v="0"/>
    <n v="0"/>
    <n v="0"/>
    <n v="0"/>
    <n v="0"/>
    <n v="0"/>
    <n v="0"/>
    <n v="0"/>
    <n v="0"/>
    <n v="0"/>
    <n v="2.6146759865651923"/>
    <n v="0"/>
    <n v="0"/>
    <n v="0"/>
    <n v="0"/>
    <n v="0"/>
    <n v="0"/>
    <m/>
    <n v="0"/>
    <n v="0"/>
    <n v="0"/>
    <n v="0"/>
    <n v="0"/>
    <n v="0"/>
    <x v="0"/>
    <m/>
    <x v="7"/>
    <x v="4"/>
    <s v="No root cause"/>
    <s v="No root cause"/>
    <s v=" "/>
  </r>
  <r>
    <s v="Fougerole-MTN-IHS"/>
    <s v="CTR_473"/>
    <s v="Yaounde"/>
    <s v="IHS"/>
    <s v="Grid-Gen"/>
    <s v="CENTRE"/>
    <s v="Yaounde"/>
    <s v="ZTE"/>
    <n v="0"/>
    <n v="50.465709565023836"/>
    <n v="24.766503154668658"/>
    <n v="0"/>
    <n v="3.6696030339608434"/>
    <n v="0.62986362585715361"/>
    <n v="0"/>
    <n v="0"/>
    <n v="4.1849832920986323"/>
    <n v="0"/>
    <n v="0.18464656582000016"/>
    <n v="0"/>
    <n v="0"/>
    <n v="0"/>
    <n v="0"/>
    <n v="0"/>
    <n v="0"/>
    <n v="0"/>
    <n v="0"/>
    <n v="0"/>
    <n v="0"/>
    <n v="0"/>
    <n v="0"/>
    <n v="0"/>
    <m/>
    <n v="0"/>
    <n v="0"/>
    <n v="0"/>
    <n v="0"/>
    <n v="0"/>
    <n v="0"/>
    <x v="0"/>
    <m/>
    <x v="7"/>
    <x v="4"/>
    <s v="No root cause"/>
    <s v="No root cause"/>
    <s v=" "/>
  </r>
  <r>
    <s v="Meiganga-Markt-MTN-IHS"/>
    <s v="ADM_107"/>
    <s v="ADAMAOUA"/>
    <s v="IHS"/>
    <s v="Grid-Gen"/>
    <s v="ADAMAOUA"/>
    <s v="Meiganga"/>
    <s v="Huawei"/>
    <n v="0"/>
    <n v="0"/>
    <n v="0"/>
    <n v="0"/>
    <n v="0"/>
    <n v="0"/>
    <n v="0"/>
    <n v="0"/>
    <n v="0"/>
    <n v="0"/>
    <n v="0"/>
    <n v="0"/>
    <n v="0"/>
    <n v="0"/>
    <n v="0"/>
    <n v="0"/>
    <n v="0"/>
    <n v="0"/>
    <n v="0"/>
    <n v="0"/>
    <n v="0"/>
    <n v="0"/>
    <n v="0"/>
    <n v="0"/>
    <m/>
    <n v="5.1347190475782817E-2"/>
    <n v="0"/>
    <n v="0"/>
    <n v="0"/>
    <n v="0"/>
    <n v="0"/>
    <x v="0"/>
    <m/>
    <x v="7"/>
    <x v="4"/>
    <s v="No root cause"/>
    <s v="No root cause"/>
    <s v=" "/>
  </r>
  <r>
    <s v="Soukounga-MTN"/>
    <s v="ADM_030"/>
    <s v="ADAMAOUA"/>
    <s v="IHS"/>
    <s v="Grid-Gen"/>
    <s v="ADAMAOUA"/>
    <s v="Soukounga"/>
    <s v="NOKIA"/>
    <n v="0"/>
    <n v="0"/>
    <n v="0"/>
    <n v="0"/>
    <n v="0"/>
    <n v="0"/>
    <n v="0"/>
    <n v="0"/>
    <n v="0"/>
    <n v="0"/>
    <n v="0"/>
    <n v="0"/>
    <n v="0"/>
    <n v="0"/>
    <n v="0"/>
    <n v="0"/>
    <n v="0"/>
    <n v="0"/>
    <n v="0"/>
    <n v="0"/>
    <n v="0"/>
    <n v="0"/>
    <n v="0"/>
    <n v="0"/>
    <m/>
    <n v="0"/>
    <n v="0"/>
    <n v="0"/>
    <n v="0"/>
    <n v="0"/>
    <n v="0"/>
    <x v="0"/>
    <m/>
    <x v="7"/>
    <x v="4"/>
    <s v="No root cause"/>
    <s v="No root cause"/>
    <s v=" "/>
  </r>
  <r>
    <s v="Ekie-Nodal"/>
    <s v="CTR_575"/>
    <s v="Yaounde"/>
    <m/>
    <m/>
    <s v="CENTRE"/>
    <s v="Yaounde"/>
    <s v="ZTE"/>
    <n v="0"/>
    <n v="0"/>
    <n v="0"/>
    <n v="0"/>
    <n v="0"/>
    <n v="0"/>
    <n v="0"/>
    <n v="0"/>
    <n v="0"/>
    <n v="0"/>
    <n v="0"/>
    <n v="0"/>
    <n v="0"/>
    <n v="0"/>
    <n v="0"/>
    <n v="0"/>
    <n v="0"/>
    <n v="0"/>
    <n v="0"/>
    <n v="0"/>
    <n v="0"/>
    <n v="0"/>
    <n v="0"/>
    <n v="0"/>
    <m/>
    <n v="0"/>
    <n v="0"/>
    <n v="0"/>
    <n v="0"/>
    <n v="0"/>
    <n v="0"/>
    <x v="0"/>
    <m/>
    <x v="7"/>
    <x v="4"/>
    <s v="No root cause"/>
    <s v="No root cause"/>
    <s v=" "/>
  </r>
  <r>
    <s v="Kousseri-MTN-IHS"/>
    <s v="EXN_138"/>
    <s v="EXTREME-NORD"/>
    <s v="IHS"/>
    <s v="Grid-Gen"/>
    <s v="EXTREME-NORD"/>
    <s v="Kousseri"/>
    <s v="Huawei"/>
    <n v="0"/>
    <n v="7.4568462445032263E-2"/>
    <n v="0.24202201276706251"/>
    <n v="0"/>
    <n v="1.9618586149135497E-3"/>
    <n v="5.671554904931899E-2"/>
    <n v="0.47132761469382156"/>
    <n v="0.19340358927384124"/>
    <n v="0"/>
    <n v="0"/>
    <n v="0"/>
    <n v="0"/>
    <n v="0"/>
    <n v="0"/>
    <n v="0"/>
    <n v="0"/>
    <n v="0"/>
    <n v="0"/>
    <n v="0"/>
    <n v="0"/>
    <n v="0"/>
    <n v="0"/>
    <n v="0"/>
    <n v="0"/>
    <m/>
    <n v="0"/>
    <n v="0"/>
    <n v="0"/>
    <n v="0"/>
    <n v="0"/>
    <n v="0"/>
    <x v="2"/>
    <m/>
    <x v="7"/>
    <x v="4"/>
    <s v="No root cause"/>
    <s v="No root cause"/>
    <s v=" "/>
  </r>
  <r>
    <s v="Bfsam-Centre"/>
    <s v="OST_078"/>
    <s v="Bafoussam"/>
    <s v="IHS"/>
    <s v="GridOnly"/>
    <s v="OUEST"/>
    <s v="Bafoussam"/>
    <s v="Huawei"/>
    <n v="0"/>
    <n v="0"/>
    <n v="0"/>
    <n v="0"/>
    <n v="4.6192852842055409E-3"/>
    <n v="0"/>
    <n v="0"/>
    <n v="0"/>
    <n v="0"/>
    <n v="0"/>
    <n v="0"/>
    <n v="0"/>
    <n v="8.9175391586979543E-5"/>
    <n v="0"/>
    <n v="0"/>
    <n v="0"/>
    <n v="0"/>
    <n v="0"/>
    <n v="0"/>
    <n v="0"/>
    <n v="0"/>
    <n v="0"/>
    <n v="0"/>
    <n v="0"/>
    <m/>
    <n v="0"/>
    <n v="0"/>
    <n v="0"/>
    <n v="0"/>
    <n v="0"/>
    <n v="0"/>
    <x v="0"/>
    <m/>
    <x v="7"/>
    <x v="4"/>
    <s v="No root cause"/>
    <s v="No root cause"/>
    <s v=" "/>
  </r>
  <r>
    <s v="Kousseri-Papar-IHS"/>
    <s v="EXN_188"/>
    <s v="EXTREME-NORD"/>
    <s v="IHS"/>
    <s v="GenOnly"/>
    <s v="EXTREME-NORD"/>
    <s v="Kousseri"/>
    <s v="Huawei"/>
    <n v="0"/>
    <n v="0"/>
    <n v="2.2668384541410201E-2"/>
    <n v="0"/>
    <n v="1.3376308738046931E-3"/>
    <n v="0.13160504290406441"/>
    <n v="0.40523081444955239"/>
    <n v="0.16690066289419089"/>
    <n v="0"/>
    <n v="0"/>
    <n v="0"/>
    <n v="0"/>
    <n v="16.192913481321678"/>
    <n v="0"/>
    <n v="0"/>
    <n v="0"/>
    <n v="0"/>
    <n v="0"/>
    <n v="0"/>
    <n v="0"/>
    <n v="0"/>
    <n v="0"/>
    <n v="0"/>
    <n v="0"/>
    <m/>
    <n v="0"/>
    <n v="0"/>
    <n v="0"/>
    <n v="0"/>
    <n v="0"/>
    <n v="0"/>
    <x v="2"/>
    <m/>
    <x v="7"/>
    <x v="4"/>
    <s v="No root cause"/>
    <s v="No root cause"/>
    <s v=" "/>
  </r>
  <r>
    <s v="Kousseri-Crtv"/>
    <s v="EXN_031"/>
    <s v="EXTREME-NORD"/>
    <s v="CAMUSAT"/>
    <s v="Bad Grid + Solar + GE"/>
    <s v="EXTREME-NORD"/>
    <s v="Kousseri"/>
    <s v="Huawei"/>
    <n v="0"/>
    <n v="0"/>
    <n v="0"/>
    <n v="0"/>
    <n v="0.60095296390465502"/>
    <n v="5.2773996741174493E-2"/>
    <n v="0.40772772541398777"/>
    <n v="0.16645478593625601"/>
    <n v="0"/>
    <n v="0"/>
    <n v="0"/>
    <n v="0"/>
    <n v="0"/>
    <n v="0"/>
    <n v="0"/>
    <n v="0"/>
    <n v="0"/>
    <n v="0"/>
    <n v="0"/>
    <n v="0"/>
    <n v="0"/>
    <n v="0"/>
    <n v="0"/>
    <n v="0"/>
    <m/>
    <n v="0"/>
    <n v="0"/>
    <n v="0"/>
    <n v="0"/>
    <n v="0"/>
    <n v="0"/>
    <x v="2"/>
    <m/>
    <x v="7"/>
    <x v="4"/>
    <s v="No root cause"/>
    <s v="No root cause"/>
    <s v=" "/>
  </r>
  <r>
    <s v="Mimboman-Village"/>
    <s v="CTR_245"/>
    <s v="Yaounde"/>
    <s v="IHS"/>
    <s v="Grid-Gen"/>
    <s v="CENTRE"/>
    <s v="Yaounde"/>
    <s v="ZTE"/>
    <n v="0"/>
    <n v="0"/>
    <n v="0"/>
    <n v="0"/>
    <n v="0"/>
    <n v="0"/>
    <n v="0"/>
    <n v="4.2462467861188884"/>
    <n v="1.2934177146558701"/>
    <n v="0"/>
    <n v="0"/>
    <n v="0"/>
    <n v="0"/>
    <n v="0"/>
    <n v="0"/>
    <n v="0"/>
    <n v="0"/>
    <n v="0"/>
    <n v="0"/>
    <n v="0"/>
    <n v="0"/>
    <n v="0"/>
    <n v="0"/>
    <n v="0"/>
    <m/>
    <n v="0"/>
    <n v="0"/>
    <n v="0"/>
    <n v="0"/>
    <n v="0"/>
    <n v="0"/>
    <x v="0"/>
    <m/>
    <x v="7"/>
    <x v="4"/>
    <s v="No root cause"/>
    <s v="No root cause"/>
    <s v=" "/>
  </r>
  <r>
    <s v="Crf-Cornier"/>
    <s v="CTR_477"/>
    <s v="Yaounde"/>
    <s v="IHS"/>
    <s v="Grid-Gen"/>
    <s v="CENTRE"/>
    <s v="Yaounde"/>
    <s v="ZTE"/>
    <n v="0"/>
    <n v="0"/>
    <n v="0"/>
    <n v="0"/>
    <n v="0"/>
    <n v="0"/>
    <n v="0"/>
    <n v="0"/>
    <n v="0"/>
    <n v="0"/>
    <n v="0"/>
    <n v="0"/>
    <n v="0"/>
    <n v="0"/>
    <n v="0"/>
    <n v="0"/>
    <n v="0"/>
    <n v="0"/>
    <n v="0"/>
    <n v="0"/>
    <n v="0"/>
    <n v="0"/>
    <n v="0"/>
    <n v="0"/>
    <m/>
    <n v="0"/>
    <n v="0"/>
    <n v="0"/>
    <n v="0"/>
    <n v="0"/>
    <n v="0"/>
    <x v="0"/>
    <m/>
    <x v="7"/>
    <x v="4"/>
    <s v="No root cause"/>
    <s v="No root cause"/>
    <s v=" "/>
  </r>
  <r>
    <s v="Madison"/>
    <s v="CTR_071"/>
    <s v="Yaounde"/>
    <s v="IHS"/>
    <s v="Grid-Gen"/>
    <s v="CENTRE"/>
    <s v="Yaounde"/>
    <s v="ZTE"/>
    <n v="0"/>
    <n v="0"/>
    <n v="0"/>
    <n v="0"/>
    <n v="0"/>
    <n v="0"/>
    <n v="0"/>
    <n v="0"/>
    <n v="0"/>
    <n v="0"/>
    <n v="0"/>
    <n v="0"/>
    <n v="0"/>
    <n v="0"/>
    <n v="0"/>
    <n v="0"/>
    <n v="0"/>
    <n v="0"/>
    <n v="0"/>
    <n v="0"/>
    <n v="0"/>
    <n v="0"/>
    <n v="0"/>
    <n v="0"/>
    <m/>
    <n v="0"/>
    <n v="0"/>
    <n v="0"/>
    <n v="0"/>
    <n v="0"/>
    <n v="0"/>
    <x v="0"/>
    <m/>
    <x v="7"/>
    <x v="4"/>
    <s v="No root cause"/>
    <s v="No root cause"/>
    <s v=" "/>
  </r>
  <r>
    <s v="Brigaya"/>
    <s v="EST_056"/>
    <s v="CENTRE"/>
    <s v="IHS"/>
    <s v="Solar-Gen"/>
    <s v="EST"/>
    <s v="Brigaya"/>
    <s v="NOKIA"/>
    <n v="2.9427879223703924E-3"/>
    <n v="0"/>
    <n v="7.1340313269584272E-3"/>
    <n v="0"/>
    <n v="0"/>
    <n v="0"/>
    <n v="0"/>
    <n v="0"/>
    <n v="0"/>
    <n v="0"/>
    <n v="7.0805260920062405E-3"/>
    <n v="0"/>
    <n v="0.46684826771817967"/>
    <n v="0"/>
    <n v="0"/>
    <n v="0"/>
    <n v="0"/>
    <n v="0"/>
    <n v="0"/>
    <n v="0"/>
    <n v="0"/>
    <n v="0"/>
    <n v="0"/>
    <n v="0"/>
    <m/>
    <n v="4.5479449709359835E-3"/>
    <n v="0"/>
    <n v="0"/>
    <n v="0"/>
    <n v="0"/>
    <n v="0"/>
    <x v="0"/>
    <m/>
    <x v="7"/>
    <x v="4"/>
    <s v="No root cause"/>
    <s v="No root cause"/>
    <s v=" "/>
  </r>
  <r>
    <s v="EST_064_N_Garga-Salari-MTN"/>
    <s v="EST_064"/>
    <s v="CENTRE"/>
    <s v="IHS"/>
    <s v="Solar-Gen"/>
    <s v="EST"/>
    <s v="Garga-Salari"/>
    <s v="NOKIA"/>
    <n v="1.0701046990437507E-3"/>
    <n v="0"/>
    <n v="0"/>
    <n v="0"/>
    <n v="0"/>
    <n v="0"/>
    <n v="0"/>
    <n v="0"/>
    <n v="0"/>
    <n v="0"/>
    <n v="0"/>
    <n v="0"/>
    <n v="0.46624461737336415"/>
    <n v="0"/>
    <n v="0"/>
    <n v="0"/>
    <n v="0"/>
    <n v="0"/>
    <n v="0"/>
    <n v="0"/>
    <n v="0"/>
    <n v="0"/>
    <n v="0"/>
    <n v="0"/>
    <m/>
    <n v="5.3505234952187534E-3"/>
    <n v="0"/>
    <n v="0"/>
    <n v="0"/>
    <n v="0"/>
    <n v="0"/>
    <x v="0"/>
    <m/>
    <x v="7"/>
    <x v="4"/>
    <s v="No root cause"/>
    <s v="No root cause"/>
    <s v=" "/>
  </r>
  <r>
    <s v="Batchenga-MTN-IHS"/>
    <s v="CTR_180"/>
    <s v="CENTRE"/>
    <s v="IHS"/>
    <s v="Grid-Gen-Lithium"/>
    <s v="CENTRE"/>
    <s v="Batchenga"/>
    <s v="NOKIA"/>
    <n v="0"/>
    <n v="0"/>
    <n v="0"/>
    <n v="0"/>
    <n v="0"/>
    <n v="0"/>
    <n v="0"/>
    <n v="0"/>
    <n v="0"/>
    <n v="1.2045578683424085"/>
    <n v="0"/>
    <n v="0"/>
    <n v="0"/>
    <n v="0"/>
    <n v="0"/>
    <n v="0"/>
    <n v="0"/>
    <n v="0"/>
    <n v="0"/>
    <n v="0"/>
    <n v="0"/>
    <n v="0"/>
    <n v="0"/>
    <n v="0"/>
    <m/>
    <n v="0"/>
    <n v="0"/>
    <n v="0"/>
    <n v="0"/>
    <n v="0"/>
    <n v="0"/>
    <x v="0"/>
    <m/>
    <x v="7"/>
    <x v="4"/>
    <s v="No root cause"/>
    <s v="No root cause"/>
    <s v=" "/>
  </r>
  <r>
    <s v="Messa-Carriere"/>
    <s v="CTR_382"/>
    <s v="Yaounde"/>
    <s v="IHS"/>
    <s v="GridOnly"/>
    <s v="CENTRE"/>
    <s v="Yaounde"/>
    <s v="ZTE"/>
    <n v="0"/>
    <n v="0"/>
    <n v="0"/>
    <n v="0"/>
    <n v="0"/>
    <n v="0"/>
    <n v="0"/>
    <n v="0"/>
    <n v="0"/>
    <n v="0"/>
    <n v="0"/>
    <n v="0"/>
    <n v="0"/>
    <n v="0"/>
    <n v="0"/>
    <n v="0"/>
    <n v="0"/>
    <n v="0"/>
    <n v="0"/>
    <n v="0"/>
    <n v="0"/>
    <n v="0"/>
    <n v="0"/>
    <n v="0"/>
    <m/>
    <n v="0"/>
    <n v="0"/>
    <n v="0"/>
    <n v="0"/>
    <n v="0"/>
    <n v="0"/>
    <x v="0"/>
    <m/>
    <x v="7"/>
    <x v="4"/>
    <s v="No root cause"/>
    <s v="No root cause"/>
    <s v=" "/>
  </r>
  <r>
    <s v="Tsomo-Assi"/>
    <s v="CTR_563"/>
    <s v="Yaounde"/>
    <s v="CAMUSAT"/>
    <s v="Good Grid no GE - 8h"/>
    <s v="CENTRE"/>
    <s v="Yaounde"/>
    <s v="ZTE"/>
    <n v="0"/>
    <n v="0"/>
    <n v="0"/>
    <n v="0"/>
    <n v="0"/>
    <n v="0"/>
    <n v="0"/>
    <n v="0"/>
    <n v="0"/>
    <n v="0"/>
    <n v="0"/>
    <n v="0"/>
    <n v="8.6818664338118872"/>
    <n v="0"/>
    <n v="0"/>
    <n v="0"/>
    <n v="0"/>
    <n v="0"/>
    <n v="0"/>
    <n v="0"/>
    <n v="0"/>
    <n v="0"/>
    <n v="0"/>
    <n v="0"/>
    <m/>
    <n v="0"/>
    <n v="0"/>
    <n v="0"/>
    <n v="0"/>
    <n v="0"/>
    <n v="0"/>
    <x v="0"/>
    <m/>
    <x v="7"/>
    <x v="4"/>
    <s v="No root cause"/>
    <s v="No root cause"/>
    <s v=" "/>
  </r>
  <r>
    <s v="Ngousso-Savana"/>
    <s v="CTR_272"/>
    <s v="Yaounde"/>
    <s v="IHS"/>
    <s v="Grid-Gen"/>
    <s v="CENTRE"/>
    <s v="Yaounde"/>
    <s v="ZTE"/>
    <n v="0"/>
    <n v="0"/>
    <n v="0"/>
    <n v="0"/>
    <n v="0.87261687683522893"/>
    <n v="0"/>
    <n v="0"/>
    <n v="0"/>
    <n v="0"/>
    <n v="0"/>
    <n v="0.23146364640316447"/>
    <n v="0"/>
    <n v="0"/>
    <n v="0"/>
    <n v="0"/>
    <n v="0"/>
    <n v="0"/>
    <n v="0"/>
    <n v="0"/>
    <n v="0"/>
    <n v="0"/>
    <n v="0"/>
    <n v="0"/>
    <n v="0"/>
    <m/>
    <n v="0"/>
    <n v="0"/>
    <n v="0"/>
    <n v="0"/>
    <n v="0"/>
    <n v="0"/>
    <x v="0"/>
    <m/>
    <x v="7"/>
    <x v="4"/>
    <s v="No root cause"/>
    <s v="No root cause"/>
    <s v=" "/>
  </r>
  <r>
    <s v="vence"/>
    <s v="CTR_326"/>
    <s v="Yaounde"/>
    <s v="IHS"/>
    <s v="Grid-Gen"/>
    <s v="CENTRE"/>
    <s v="Yaounde"/>
    <s v="ZTE"/>
    <n v="0"/>
    <n v="0"/>
    <n v="0"/>
    <n v="0"/>
    <n v="0"/>
    <n v="0"/>
    <n v="0"/>
    <n v="0"/>
    <n v="0"/>
    <n v="0"/>
    <n v="0"/>
    <n v="0"/>
    <n v="0"/>
    <n v="0"/>
    <n v="0"/>
    <n v="0"/>
    <n v="0"/>
    <n v="0"/>
    <n v="0"/>
    <n v="0"/>
    <n v="0"/>
    <n v="0"/>
    <n v="0"/>
    <n v="0"/>
    <m/>
    <n v="0"/>
    <n v="0"/>
    <n v="0"/>
    <n v="0"/>
    <n v="0"/>
    <n v="0"/>
    <x v="0"/>
    <m/>
    <x v="7"/>
    <x v="4"/>
    <s v="No root cause"/>
    <s v="No root cause"/>
    <s v=" "/>
  </r>
  <r>
    <s v="Mfandena"/>
    <s v="CTR_570"/>
    <s v="Yaounde"/>
    <m/>
    <m/>
    <s v="CENTRE"/>
    <s v="Yaounde"/>
    <s v="ZTE"/>
    <n v="0"/>
    <n v="0"/>
    <n v="0"/>
    <n v="0"/>
    <n v="0"/>
    <n v="0"/>
    <n v="0"/>
    <n v="0"/>
    <n v="0"/>
    <n v="0"/>
    <n v="0"/>
    <n v="0"/>
    <n v="0"/>
    <n v="0"/>
    <n v="0"/>
    <n v="0"/>
    <n v="0"/>
    <n v="0"/>
    <n v="0"/>
    <n v="0"/>
    <n v="0"/>
    <n v="0"/>
    <n v="0"/>
    <n v="0"/>
    <m/>
    <n v="0"/>
    <n v="0"/>
    <n v="0"/>
    <n v="0"/>
    <n v="0"/>
    <n v="0"/>
    <x v="0"/>
    <m/>
    <x v="7"/>
    <x v="4"/>
    <s v="No root cause"/>
    <s v="No root cause"/>
    <s v=" "/>
  </r>
  <r>
    <s v="Nkoabang-II-IHS"/>
    <s v="CTR_458"/>
    <s v="Yaounde"/>
    <s v="IHS"/>
    <s v="Grid-Gen"/>
    <s v="CENTRE"/>
    <s v="Yaounde"/>
    <s v="ZTE"/>
    <n v="0"/>
    <n v="0"/>
    <n v="0"/>
    <n v="0"/>
    <n v="0"/>
    <n v="0"/>
    <n v="0"/>
    <n v="0"/>
    <n v="0"/>
    <n v="0"/>
    <n v="0.41468340595777187"/>
    <n v="0"/>
    <n v="0.49206981077695305"/>
    <n v="0"/>
    <n v="0"/>
    <n v="0"/>
    <n v="0"/>
    <n v="0"/>
    <n v="0"/>
    <n v="0"/>
    <n v="0"/>
    <n v="0"/>
    <n v="0"/>
    <n v="0"/>
    <m/>
    <n v="0"/>
    <n v="0"/>
    <n v="0"/>
    <n v="0"/>
    <n v="0"/>
    <n v="0"/>
    <x v="0"/>
    <m/>
    <x v="7"/>
    <x v="4"/>
    <s v="No root cause"/>
    <s v="No root cause"/>
    <s v=" "/>
  </r>
  <r>
    <s v="Mendong"/>
    <s v="CTR_025"/>
    <s v="Yaounde"/>
    <s v="IHS"/>
    <s v="Grid-Gen"/>
    <s v="CENTRE"/>
    <s v="Yaounde"/>
    <s v="ZTE"/>
    <n v="0"/>
    <n v="0"/>
    <n v="0"/>
    <n v="0"/>
    <n v="0"/>
    <n v="0"/>
    <n v="9.2742407250458962E-3"/>
    <n v="0"/>
    <n v="3.4859552325266199"/>
    <n v="0"/>
    <n v="0"/>
    <n v="0"/>
    <n v="0"/>
    <n v="0"/>
    <n v="0"/>
    <n v="0"/>
    <n v="0"/>
    <n v="0"/>
    <n v="0"/>
    <n v="0"/>
    <n v="0"/>
    <n v="0"/>
    <n v="0"/>
    <n v="0"/>
    <m/>
    <n v="0"/>
    <n v="0"/>
    <n v="0"/>
    <n v="0"/>
    <n v="0"/>
    <n v="0"/>
    <x v="0"/>
    <m/>
    <x v="7"/>
    <x v="4"/>
    <s v="No root cause"/>
    <s v="No root cause"/>
    <s v=" "/>
  </r>
  <r>
    <s v="Nkolmesseng"/>
    <s v="CTR_078"/>
    <s v="Yaounde"/>
    <s v="IHS"/>
    <s v="Grid-Gen"/>
    <s v="CENTRE"/>
    <s v="Yaounde"/>
    <s v="ZTE"/>
    <n v="0"/>
    <n v="0"/>
    <n v="0"/>
    <n v="0"/>
    <n v="0"/>
    <n v="0"/>
    <n v="0"/>
    <n v="0"/>
    <n v="0"/>
    <n v="0"/>
    <n v="0.65065932717523789"/>
    <n v="0"/>
    <n v="0"/>
    <n v="0"/>
    <n v="0"/>
    <n v="0"/>
    <n v="0"/>
    <n v="0"/>
    <n v="0"/>
    <n v="0"/>
    <n v="0"/>
    <n v="0"/>
    <n v="0"/>
    <n v="0"/>
    <m/>
    <n v="0"/>
    <n v="0"/>
    <n v="0"/>
    <n v="0"/>
    <n v="0"/>
    <n v="0"/>
    <x v="0"/>
    <m/>
    <x v="7"/>
    <x v="4"/>
    <s v="No root cause"/>
    <s v="No root cause"/>
    <s v=" "/>
  </r>
  <r>
    <s v="Ngd-Bamyanga2-IHS"/>
    <s v="ADM_136"/>
    <s v="Ngaoundere"/>
    <s v="IHS"/>
    <s v="Grid-Gen"/>
    <s v="ADAMAOUA"/>
    <s v="Ngaoundere"/>
    <s v="Huawei"/>
    <n v="0"/>
    <n v="0"/>
    <n v="0"/>
    <n v="0"/>
    <n v="5.0829973204578353E-3"/>
    <n v="0"/>
    <n v="0"/>
    <n v="0"/>
    <n v="0"/>
    <n v="0"/>
    <n v="0"/>
    <n v="0"/>
    <n v="0"/>
    <n v="0"/>
    <n v="0"/>
    <n v="0"/>
    <n v="0"/>
    <n v="0"/>
    <n v="0"/>
    <n v="0"/>
    <n v="0"/>
    <n v="0"/>
    <n v="0"/>
    <n v="0"/>
    <m/>
    <n v="2.0563845299957476E-2"/>
    <n v="0"/>
    <n v="0"/>
    <n v="0"/>
    <n v="0"/>
    <n v="0"/>
    <x v="0"/>
    <m/>
    <x v="7"/>
    <x v="4"/>
    <s v="No root cause"/>
    <s v="No root cause"/>
    <s v=" "/>
  </r>
  <r>
    <s v="Chapelle-Nsimeyong"/>
    <s v="CTR_238"/>
    <s v="Yaounde"/>
    <s v="IHS"/>
    <s v="Grid-Gen"/>
    <s v="CENTRE"/>
    <s v="Yaounde"/>
    <s v="ZTE"/>
    <n v="0"/>
    <n v="0"/>
    <n v="0"/>
    <n v="0"/>
    <n v="0"/>
    <n v="0"/>
    <n v="0"/>
    <n v="0"/>
    <n v="0"/>
    <n v="0"/>
    <n v="0"/>
    <n v="0"/>
    <n v="0"/>
    <n v="0"/>
    <n v="0"/>
    <n v="0"/>
    <n v="0"/>
    <n v="0"/>
    <n v="0"/>
    <n v="0"/>
    <n v="0"/>
    <n v="0"/>
    <n v="0"/>
    <n v="0"/>
    <m/>
    <n v="0"/>
    <n v="0"/>
    <n v="0"/>
    <n v="0"/>
    <n v="0"/>
    <n v="0"/>
    <x v="0"/>
    <m/>
    <x v="7"/>
    <x v="4"/>
    <s v="No root cause"/>
    <s v="No root cause"/>
    <s v=" "/>
  </r>
  <r>
    <s v="CTR_944_Z_Mimboman-Camtel"/>
    <s v="CTR_944"/>
    <s v="Yaounde"/>
    <s v="ESCO"/>
    <s v="Bad Grid + GE"/>
    <s v="CTR"/>
    <s v="Yaoundé"/>
    <s v="ZTE"/>
    <n v="0"/>
    <n v="0"/>
    <n v="0"/>
    <n v="0"/>
    <n v="0"/>
    <n v="0"/>
    <n v="0"/>
    <n v="0"/>
    <n v="0"/>
    <n v="0"/>
    <n v="0"/>
    <n v="0"/>
    <n v="0"/>
    <n v="0"/>
    <n v="0"/>
    <n v="0"/>
    <n v="0"/>
    <n v="0"/>
    <n v="0"/>
    <n v="0"/>
    <n v="0"/>
    <n v="0"/>
    <n v="0"/>
    <n v="0"/>
    <m/>
    <n v="0"/>
    <n v="0"/>
    <n v="0"/>
    <n v="0"/>
    <n v="0"/>
    <n v="0"/>
    <x v="0"/>
    <m/>
    <x v="7"/>
    <x v="4"/>
    <s v="No root cause"/>
    <s v="No root cause"/>
    <s v=" "/>
  </r>
  <r>
    <s v="Fouda-New"/>
    <s v="CTR_327"/>
    <s v="Yaounde"/>
    <s v="IHS"/>
    <s v="Grid-Gen"/>
    <s v="CENTRE"/>
    <s v="Yaounde"/>
    <s v="ZTE"/>
    <n v="0"/>
    <n v="0"/>
    <n v="0"/>
    <n v="0"/>
    <n v="0"/>
    <n v="0"/>
    <n v="0"/>
    <n v="13.140457662377692"/>
    <n v="24.400937554396993"/>
    <n v="0"/>
    <n v="0"/>
    <n v="0"/>
    <n v="0"/>
    <n v="0"/>
    <n v="0"/>
    <n v="0"/>
    <n v="0"/>
    <n v="0"/>
    <n v="0"/>
    <n v="0"/>
    <n v="0"/>
    <n v="0"/>
    <n v="0"/>
    <n v="0"/>
    <m/>
    <n v="0"/>
    <n v="0"/>
    <n v="0"/>
    <n v="0"/>
    <n v="0"/>
    <n v="0"/>
    <x v="0"/>
    <m/>
    <x v="7"/>
    <x v="4"/>
    <s v="No root cause"/>
    <s v="No root cause"/>
    <s v=" "/>
  </r>
  <r>
    <s v="Damas-II"/>
    <s v="CTR_472"/>
    <s v="Yaounde"/>
    <s v="IHS"/>
    <s v="Grid-Gen"/>
    <s v="CENTRE"/>
    <s v="Yaounde"/>
    <s v="ZTE"/>
    <n v="0"/>
    <n v="0"/>
    <n v="0.24598140015352477"/>
    <n v="0"/>
    <n v="0"/>
    <n v="0"/>
    <n v="62.058367790704629"/>
    <n v="0"/>
    <n v="0"/>
    <n v="0"/>
    <n v="2.2278153027825578"/>
    <n v="0"/>
    <n v="0"/>
    <n v="0"/>
    <n v="0"/>
    <n v="0"/>
    <n v="0"/>
    <n v="0"/>
    <n v="0"/>
    <n v="0"/>
    <n v="0"/>
    <n v="0"/>
    <n v="0"/>
    <n v="0"/>
    <m/>
    <n v="0"/>
    <n v="0"/>
    <n v="0"/>
    <n v="0"/>
    <n v="0"/>
    <n v="0"/>
    <x v="0"/>
    <m/>
    <x v="7"/>
    <x v="4"/>
    <s v="No root cause"/>
    <s v="No root cause"/>
    <s v=" "/>
  </r>
  <r>
    <s v="Nkolmesseng-II"/>
    <s v="CTR_273"/>
    <s v="Yaounde"/>
    <s v="IHS"/>
    <s v="Grid-Gen"/>
    <s v="CENTRE"/>
    <s v="Yaounde"/>
    <s v="ZTE"/>
    <n v="0.35479321296795668"/>
    <n v="0.1385963936044835"/>
    <n v="0"/>
    <n v="0"/>
    <n v="0"/>
    <n v="0"/>
    <n v="0"/>
    <n v="0"/>
    <n v="3.2071216181124482"/>
    <n v="0"/>
    <n v="0.80268553475272031"/>
    <n v="0"/>
    <n v="0.35687991713109229"/>
    <n v="0"/>
    <n v="0"/>
    <n v="0"/>
    <n v="0"/>
    <n v="0"/>
    <n v="0"/>
    <n v="0"/>
    <n v="0"/>
    <n v="0"/>
    <n v="0"/>
    <n v="0"/>
    <m/>
    <n v="0"/>
    <n v="0"/>
    <n v="0"/>
    <n v="0"/>
    <n v="0"/>
    <n v="0"/>
    <x v="0"/>
    <m/>
    <x v="7"/>
    <x v="4"/>
    <s v="No root cause"/>
    <s v="No root cause"/>
    <s v=" "/>
  </r>
  <r>
    <s v="Ntaba"/>
    <s v="CTR_380"/>
    <s v="Yaounde"/>
    <s v="IHS"/>
    <s v="Grid-Gen"/>
    <s v="CENTRE"/>
    <s v="Yaounde"/>
    <s v="ZTE"/>
    <n v="2.5783994372676076"/>
    <n v="5.0194866065695862"/>
    <n v="0"/>
    <n v="0"/>
    <n v="0"/>
    <n v="0"/>
    <n v="0"/>
    <n v="6.0937647139396116"/>
    <n v="0"/>
    <n v="0"/>
    <n v="0"/>
    <n v="0"/>
    <n v="0"/>
    <n v="0"/>
    <n v="0"/>
    <n v="0"/>
    <n v="0"/>
    <n v="0"/>
    <n v="0"/>
    <n v="0"/>
    <n v="0"/>
    <n v="0"/>
    <n v="0"/>
    <n v="0"/>
    <m/>
    <n v="0"/>
    <n v="0"/>
    <n v="0"/>
    <n v="0"/>
    <n v="0"/>
    <n v="0"/>
    <x v="0"/>
    <m/>
    <x v="7"/>
    <x v="4"/>
    <s v="No root cause"/>
    <s v="No root cause"/>
    <s v=" "/>
  </r>
  <r>
    <s v="Ekie-Elegance"/>
    <s v="CTR_285"/>
    <s v="Yaounde"/>
    <s v="IHS"/>
    <s v="Grid-Gen"/>
    <s v="CENTRE"/>
    <s v="Yaounde"/>
    <s v="ZTE"/>
    <n v="0"/>
    <n v="0"/>
    <n v="0"/>
    <n v="1.0041149092693984E-2"/>
    <n v="0"/>
    <n v="0"/>
    <n v="1.1146923948372248E-2"/>
    <n v="0"/>
    <n v="0"/>
    <n v="7.8726532603949959"/>
    <n v="0"/>
    <n v="0"/>
    <n v="0"/>
    <n v="0"/>
    <n v="0"/>
    <n v="0"/>
    <n v="0"/>
    <n v="0"/>
    <n v="0"/>
    <n v="0"/>
    <n v="0"/>
    <n v="0"/>
    <n v="0"/>
    <n v="0"/>
    <m/>
    <n v="0"/>
    <n v="0"/>
    <n v="0"/>
    <n v="0"/>
    <n v="0"/>
    <n v="0"/>
    <x v="0"/>
    <m/>
    <x v="7"/>
    <x v="4"/>
    <s v="No root cause"/>
    <s v="No root cause"/>
    <s v=" "/>
  </r>
  <r>
    <s v="Tho-II"/>
    <s v="SUD_164"/>
    <s v="CENTRE"/>
    <m/>
    <m/>
    <s v="SUD"/>
    <s v="Ambam"/>
    <s v="NOKIA"/>
    <n v="0.20976555317945933"/>
    <n v="0"/>
    <n v="0"/>
    <n v="0"/>
    <n v="0"/>
    <n v="0"/>
    <n v="0"/>
    <n v="0"/>
    <n v="0"/>
    <n v="0"/>
    <n v="0"/>
    <n v="0"/>
    <n v="0"/>
    <n v="0"/>
    <n v="0"/>
    <n v="0"/>
    <n v="0"/>
    <n v="0"/>
    <n v="0"/>
    <n v="0"/>
    <n v="0"/>
    <n v="0"/>
    <n v="0"/>
    <n v="0"/>
    <m/>
    <n v="0"/>
    <n v="0"/>
    <n v="0"/>
    <n v="0"/>
    <n v="0"/>
    <n v="0"/>
    <x v="0"/>
    <m/>
    <x v="7"/>
    <x v="4"/>
    <s v="No root cause"/>
    <s v="No root cause"/>
    <s v=" "/>
  </r>
  <r>
    <s v="Tamtam-Weekend-IHS"/>
    <s v="CTR_121"/>
    <s v="Yaounde"/>
    <s v="IHS"/>
    <s v="Grid-Gen"/>
    <s v="CENTRE"/>
    <s v="Yaounde"/>
    <s v="ZTE"/>
    <n v="0"/>
    <n v="0"/>
    <n v="0"/>
    <n v="0"/>
    <n v="0"/>
    <n v="0"/>
    <n v="0"/>
    <n v="0"/>
    <n v="0"/>
    <n v="0"/>
    <n v="0"/>
    <n v="0"/>
    <n v="0"/>
    <n v="0"/>
    <n v="0"/>
    <n v="0"/>
    <n v="0"/>
    <n v="0"/>
    <n v="0"/>
    <n v="0"/>
    <n v="0"/>
    <n v="0"/>
    <n v="0"/>
    <n v="0"/>
    <m/>
    <n v="0"/>
    <n v="0"/>
    <n v="0"/>
    <n v="0"/>
    <n v="0"/>
    <n v="0"/>
    <x v="0"/>
    <m/>
    <x v="7"/>
    <x v="4"/>
    <s v="No root cause"/>
    <s v="No root cause"/>
    <s v=" "/>
  </r>
  <r>
    <s v="Mimboman-Nodal"/>
    <s v="CTR_351"/>
    <s v="Yaounde"/>
    <s v="IHS"/>
    <s v="GridOnly"/>
    <s v="CENTRE"/>
    <s v="Yaounde"/>
    <s v="ZTE"/>
    <n v="0"/>
    <n v="0"/>
    <n v="0"/>
    <n v="0"/>
    <n v="0"/>
    <n v="0"/>
    <n v="0"/>
    <n v="0"/>
    <n v="0"/>
    <n v="0"/>
    <n v="0"/>
    <n v="0"/>
    <n v="0"/>
    <n v="0"/>
    <n v="0"/>
    <n v="0"/>
    <n v="0"/>
    <n v="0"/>
    <n v="0"/>
    <n v="0"/>
    <n v="0"/>
    <n v="0"/>
    <n v="0"/>
    <n v="0"/>
    <m/>
    <n v="0"/>
    <n v="0"/>
    <n v="0"/>
    <n v="0"/>
    <n v="0"/>
    <n v="0"/>
    <x v="0"/>
    <m/>
    <x v="7"/>
    <x v="4"/>
    <s v="No root cause"/>
    <s v="No root cause"/>
    <s v=" "/>
  </r>
  <r>
    <s v="Djoum"/>
    <s v="SUD_014"/>
    <s v="CENTRE"/>
    <s v="CAMUSAT"/>
    <s v="Medium Grid + Solar + GE"/>
    <s v="SUD"/>
    <s v="Djoum"/>
    <s v="ZTE"/>
    <n v="0"/>
    <n v="0"/>
    <n v="0"/>
    <n v="0"/>
    <n v="0"/>
    <n v="0"/>
    <n v="0"/>
    <n v="0"/>
    <n v="0"/>
    <n v="0"/>
    <n v="0"/>
    <n v="0"/>
    <n v="0"/>
    <n v="0"/>
    <n v="0"/>
    <n v="0"/>
    <n v="0"/>
    <n v="0"/>
    <n v="0"/>
    <n v="0"/>
    <n v="0"/>
    <n v="0"/>
    <n v="0"/>
    <n v="0"/>
    <m/>
    <n v="0"/>
    <n v="0"/>
    <n v="0"/>
    <n v="0"/>
    <n v="0"/>
    <n v="0"/>
    <x v="1"/>
    <m/>
    <x v="5"/>
    <x v="2"/>
    <s v="EXCLU"/>
    <s v="Exclu"/>
    <s v=" "/>
  </r>
  <r>
    <s v="Vallee-Bastos"/>
    <s v="CTR_251"/>
    <s v="Yaounde"/>
    <s v="IHS"/>
    <s v="GridOnly"/>
    <s v="CENTRE"/>
    <s v="Yaounde"/>
    <s v="ZTE"/>
    <n v="0"/>
    <n v="0"/>
    <n v="0"/>
    <n v="0"/>
    <n v="0"/>
    <n v="0"/>
    <n v="0"/>
    <n v="12.351398127459456"/>
    <n v="3.5285989047835122"/>
    <n v="0"/>
    <n v="0"/>
    <n v="0"/>
    <n v="0"/>
    <n v="0"/>
    <n v="0"/>
    <n v="0"/>
    <n v="0"/>
    <n v="0"/>
    <n v="0"/>
    <n v="0"/>
    <n v="0"/>
    <n v="0"/>
    <n v="0"/>
    <n v="0"/>
    <m/>
    <n v="0"/>
    <n v="0"/>
    <n v="0"/>
    <n v="0"/>
    <n v="0"/>
    <n v="0"/>
    <x v="0"/>
    <m/>
    <x v="7"/>
    <x v="4"/>
    <s v="No root cause"/>
    <s v="No root cause"/>
    <s v=" "/>
  </r>
  <r>
    <s v="Etougebe-Lycee-MTN"/>
    <s v="CTR_419"/>
    <s v="Yaounde"/>
    <s v="IHS"/>
    <s v="Grid-Gen"/>
    <s v="CENTRE"/>
    <s v="Yaounde"/>
    <s v="ZTE"/>
    <n v="0"/>
    <n v="0"/>
    <n v="0"/>
    <n v="0.58590015780477378"/>
    <n v="0"/>
    <n v="0"/>
    <n v="0"/>
    <n v="0"/>
    <n v="0"/>
    <n v="0"/>
    <n v="0"/>
    <n v="0"/>
    <n v="0"/>
    <n v="0"/>
    <n v="0"/>
    <n v="0"/>
    <n v="0"/>
    <n v="0"/>
    <n v="0"/>
    <n v="0"/>
    <n v="0"/>
    <n v="0"/>
    <n v="0"/>
    <n v="0"/>
    <m/>
    <n v="0"/>
    <n v="0"/>
    <n v="0"/>
    <n v="0"/>
    <n v="0"/>
    <n v="0"/>
    <x v="0"/>
    <m/>
    <x v="7"/>
    <x v="4"/>
    <s v="No root cause"/>
    <s v="No root cause"/>
    <s v=" "/>
  </r>
  <r>
    <s v="Mvog-Ebanda-II"/>
    <s v="CTR_668"/>
    <s v="Yaounde"/>
    <s v="CAMUSAT"/>
    <s v="Medium Grid + Solar + GE"/>
    <s v="CENTRE"/>
    <s v="Yaounde"/>
    <s v="ZTE"/>
    <n v="46.22852299869021"/>
    <n v="46.22852299869021"/>
    <n v="46.22852299869021"/>
    <n v="31.777008729200727"/>
    <n v="0"/>
    <n v="0"/>
    <n v="0"/>
    <n v="0"/>
    <n v="0"/>
    <n v="0"/>
    <n v="1.7524569603890046"/>
    <n v="0"/>
    <n v="0"/>
    <n v="0"/>
    <n v="0"/>
    <n v="0"/>
    <n v="0"/>
    <n v="0"/>
    <n v="0"/>
    <n v="0"/>
    <n v="0"/>
    <n v="0"/>
    <n v="0"/>
    <n v="0"/>
    <m/>
    <n v="0"/>
    <n v="0"/>
    <n v="0"/>
    <n v="0"/>
    <n v="0"/>
    <n v="0"/>
    <x v="0"/>
    <m/>
    <x v="12"/>
    <x v="7"/>
    <s v="BSS Hardware issue"/>
    <s v="ACTIVE"/>
    <s v="05-11-2026: hardware issue,  site with GPS issue (alarm : TDD down 09Apr 02pm)"/>
  </r>
  <r>
    <s v="Mfandena-IHS"/>
    <s v="CTR_643"/>
    <s v="Yaounde"/>
    <s v="IHS"/>
    <s v="Grid-Gen"/>
    <s v="CENTRE"/>
    <s v="Yaounde"/>
    <s v="ZTE"/>
    <n v="0"/>
    <n v="0"/>
    <n v="0"/>
    <n v="0"/>
    <n v="0"/>
    <n v="0"/>
    <n v="0"/>
    <n v="0"/>
    <n v="0"/>
    <n v="0"/>
    <n v="0"/>
    <n v="0"/>
    <n v="0"/>
    <n v="0"/>
    <n v="0"/>
    <n v="0"/>
    <n v="0"/>
    <n v="0"/>
    <n v="0"/>
    <n v="0"/>
    <n v="0"/>
    <n v="0"/>
    <n v="0"/>
    <n v="0"/>
    <m/>
    <n v="0"/>
    <n v="0"/>
    <n v="0"/>
    <n v="0"/>
    <n v="0"/>
    <n v="0"/>
    <x v="0"/>
    <m/>
    <x v="7"/>
    <x v="4"/>
    <s v="No root cause"/>
    <s v="No root cause"/>
    <s v=" "/>
  </r>
  <r>
    <s v="Carriere"/>
    <s v="CTR_720"/>
    <s v="Yaounde"/>
    <s v="CAMUSAT"/>
    <s v="Good Grid no GE - 8h"/>
    <s v="CENTRE"/>
    <s v="Yaounde"/>
    <s v="ZTE"/>
    <n v="0"/>
    <n v="0"/>
    <n v="0"/>
    <n v="0.26349544706120653"/>
    <n v="0"/>
    <n v="0"/>
    <n v="1.7153421624105036"/>
    <n v="0"/>
    <n v="0"/>
    <n v="0"/>
    <n v="0"/>
    <n v="0"/>
    <n v="0.15775126771736708"/>
    <n v="0"/>
    <n v="0"/>
    <n v="0"/>
    <n v="0"/>
    <n v="0"/>
    <n v="0"/>
    <n v="0"/>
    <n v="0"/>
    <n v="0"/>
    <n v="0"/>
    <n v="0"/>
    <m/>
    <n v="0"/>
    <n v="0"/>
    <n v="0"/>
    <n v="0"/>
    <n v="0"/>
    <n v="0"/>
    <x v="0"/>
    <m/>
    <x v="7"/>
    <x v="4"/>
    <s v="No root cause"/>
    <s v="No root cause"/>
    <s v=" "/>
  </r>
  <r>
    <s v="Complexe-BEAC"/>
    <s v="CTR_196"/>
    <s v="Yaounde"/>
    <s v="IHS"/>
    <s v="Grid-Gen"/>
    <s v="CENTRE"/>
    <s v="Yaounde"/>
    <s v="ZTE"/>
    <n v="0"/>
    <n v="0"/>
    <n v="0"/>
    <n v="1.7728067847491338E-2"/>
    <n v="0"/>
    <n v="0"/>
    <n v="1.8976523329709189E-2"/>
    <n v="0"/>
    <n v="0"/>
    <n v="7.8339868106028838"/>
    <n v="0"/>
    <n v="0"/>
    <n v="0"/>
    <n v="0"/>
    <n v="0"/>
    <n v="0"/>
    <n v="0"/>
    <n v="0"/>
    <n v="0"/>
    <n v="0"/>
    <n v="0"/>
    <n v="0"/>
    <n v="0"/>
    <n v="0"/>
    <m/>
    <n v="0"/>
    <n v="0"/>
    <n v="0"/>
    <n v="0"/>
    <n v="0"/>
    <n v="0"/>
    <x v="0"/>
    <m/>
    <x v="7"/>
    <x v="4"/>
    <s v="No root cause"/>
    <s v="No root cause"/>
    <s v=" "/>
  </r>
  <r>
    <s v="Golf-Quater-IHS"/>
    <s v="CTR_852"/>
    <s v="Yaounde"/>
    <s v="IHS"/>
    <s v="Grid-Gen"/>
    <s v="CENTRE"/>
    <s v="Yaounde"/>
    <s v="ZTE"/>
    <n v="0"/>
    <n v="0"/>
    <n v="1.6099903547896446"/>
    <n v="0.23544086886794377"/>
    <n v="0"/>
    <n v="0"/>
    <n v="0"/>
    <n v="0"/>
    <n v="0"/>
    <n v="0"/>
    <n v="0"/>
    <n v="0"/>
    <n v="0.13618865803163549"/>
    <n v="0"/>
    <n v="0"/>
    <n v="0"/>
    <n v="0"/>
    <n v="0"/>
    <n v="0"/>
    <n v="0"/>
    <n v="0"/>
    <n v="0"/>
    <n v="0"/>
    <n v="0"/>
    <m/>
    <n v="0"/>
    <n v="0"/>
    <n v="0"/>
    <n v="0"/>
    <n v="0"/>
    <n v="0"/>
    <x v="0"/>
    <m/>
    <x v="7"/>
    <x v="4"/>
    <s v="No root cause"/>
    <s v="No root cause"/>
    <s v=" "/>
  </r>
  <r>
    <s v="Crf-Mbankolo"/>
    <s v="CTR_637"/>
    <s v="Yaounde"/>
    <m/>
    <m/>
    <s v="CENTRE"/>
    <s v="Yaounde"/>
    <s v="ZTE"/>
    <n v="0"/>
    <n v="0"/>
    <n v="0"/>
    <n v="0"/>
    <n v="0"/>
    <n v="0"/>
    <n v="0"/>
    <n v="0"/>
    <n v="0"/>
    <n v="0"/>
    <n v="0"/>
    <n v="0"/>
    <n v="0.22573858626328039"/>
    <n v="0"/>
    <n v="0"/>
    <n v="0"/>
    <n v="0"/>
    <n v="0"/>
    <n v="0"/>
    <n v="0"/>
    <n v="0"/>
    <n v="0"/>
    <n v="0"/>
    <n v="0"/>
    <m/>
    <n v="0"/>
    <n v="0"/>
    <n v="0"/>
    <n v="0"/>
    <n v="0"/>
    <n v="0"/>
    <x v="0"/>
    <m/>
    <x v="7"/>
    <x v="4"/>
    <s v="No root cause"/>
    <s v="No root cause"/>
    <s v=" "/>
  </r>
  <r>
    <s v="Scalom"/>
    <s v="CTR_210"/>
    <s v="Yaounde"/>
    <s v="IHS"/>
    <s v="Grid-Gen"/>
    <s v="CENTRE"/>
    <s v="Yaounde"/>
    <s v="ZTE"/>
    <n v="0"/>
    <n v="0"/>
    <n v="0"/>
    <n v="1.6283426503782214E-2"/>
    <n v="0"/>
    <n v="0"/>
    <n v="1.8887347938122478E-2"/>
    <n v="0"/>
    <n v="0"/>
    <n v="0"/>
    <n v="0"/>
    <n v="0"/>
    <n v="0"/>
    <n v="0"/>
    <n v="0"/>
    <n v="0"/>
    <n v="0"/>
    <n v="0"/>
    <n v="0"/>
    <n v="0"/>
    <n v="0"/>
    <n v="0"/>
    <n v="0"/>
    <n v="0"/>
    <m/>
    <n v="0"/>
    <n v="0"/>
    <n v="0"/>
    <n v="0"/>
    <n v="0"/>
    <n v="0"/>
    <x v="0"/>
    <m/>
    <x v="7"/>
    <x v="4"/>
    <s v="No root cause"/>
    <s v="No root cause"/>
    <s v=" "/>
  </r>
  <r>
    <s v="Nkoabang"/>
    <s v="CTR_084"/>
    <s v="Yaounde"/>
    <s v="IHS"/>
    <s v="Grid-Gen"/>
    <s v="CENTRE"/>
    <s v="Yaounde"/>
    <s v="ZTE"/>
    <n v="0"/>
    <n v="0"/>
    <n v="0"/>
    <n v="0"/>
    <n v="0"/>
    <n v="0"/>
    <n v="0"/>
    <n v="0"/>
    <n v="0"/>
    <n v="0"/>
    <n v="3.6867425442238599"/>
    <n v="0"/>
    <n v="0"/>
    <n v="0"/>
    <n v="0"/>
    <n v="0"/>
    <n v="0"/>
    <n v="0"/>
    <n v="0"/>
    <n v="0"/>
    <n v="0"/>
    <n v="0"/>
    <n v="0"/>
    <n v="0"/>
    <m/>
    <n v="1.1592800906308012E-3"/>
    <n v="0"/>
    <n v="0"/>
    <n v="0"/>
    <n v="0"/>
    <n v="0"/>
    <x v="0"/>
    <m/>
    <x v="7"/>
    <x v="4"/>
    <s v="No root cause"/>
    <s v="No root cause"/>
    <s v=" "/>
  </r>
  <r>
    <s v="Essomba"/>
    <s v="CTR_266"/>
    <s v="Yaounde"/>
    <s v="IHS"/>
    <s v="Grid-Gen"/>
    <s v="CENTRE"/>
    <s v="Yaounde"/>
    <s v="ZTE"/>
    <n v="0"/>
    <n v="0"/>
    <n v="0"/>
    <n v="0"/>
    <n v="0"/>
    <n v="0"/>
    <n v="0"/>
    <n v="3.7293862164807545"/>
    <n v="0"/>
    <n v="0"/>
    <n v="0"/>
    <n v="0"/>
    <n v="0"/>
    <n v="0"/>
    <n v="0"/>
    <n v="0"/>
    <n v="0"/>
    <n v="0"/>
    <n v="0"/>
    <n v="0"/>
    <n v="0"/>
    <n v="0"/>
    <n v="0"/>
    <n v="0"/>
    <m/>
    <n v="0"/>
    <n v="0"/>
    <n v="0"/>
    <n v="0"/>
    <n v="0"/>
    <n v="0"/>
    <x v="0"/>
    <m/>
    <x v="7"/>
    <x v="4"/>
    <s v="No root cause"/>
    <s v="No root cause"/>
    <s v=" "/>
  </r>
  <r>
    <s v="Bastos-Golf"/>
    <s v="CTR_769"/>
    <s v="Yaounde"/>
    <s v="CAMUSAT"/>
    <s v="Good Grid + GE"/>
    <s v="CENTRE"/>
    <s v="Yaounde"/>
    <s v="ZTE"/>
    <n v="0"/>
    <n v="0"/>
    <n v="0"/>
    <n v="0"/>
    <n v="0"/>
    <n v="0"/>
    <n v="0"/>
    <n v="0"/>
    <n v="0"/>
    <n v="0"/>
    <n v="0"/>
    <n v="0"/>
    <n v="3.3071942425513581"/>
    <n v="0"/>
    <n v="0"/>
    <n v="0"/>
    <n v="0"/>
    <n v="0"/>
    <n v="0"/>
    <n v="0"/>
    <n v="0"/>
    <n v="0"/>
    <n v="0"/>
    <n v="0"/>
    <m/>
    <n v="0"/>
    <n v="0"/>
    <n v="0"/>
    <n v="0"/>
    <n v="0"/>
    <n v="0"/>
    <x v="0"/>
    <m/>
    <x v="7"/>
    <x v="4"/>
    <s v="No root cause"/>
    <s v="No root cause"/>
    <s v=" "/>
  </r>
  <r>
    <s v="Oyomabang"/>
    <s v="CTR_340"/>
    <s v="Yaounde"/>
    <s v="IHS"/>
    <s v="Grid-Gen"/>
    <s v="CENTRE"/>
    <s v="Yaounde"/>
    <s v="ZTE"/>
    <n v="0.5850262389672215"/>
    <n v="0"/>
    <n v="0"/>
    <n v="0"/>
    <n v="0"/>
    <n v="0"/>
    <n v="0.70329064328987367"/>
    <n v="0"/>
    <n v="0"/>
    <n v="0"/>
    <n v="0"/>
    <n v="0"/>
    <n v="0"/>
    <n v="0"/>
    <n v="0"/>
    <n v="0"/>
    <n v="0"/>
    <n v="0"/>
    <n v="0"/>
    <n v="0"/>
    <n v="0"/>
    <n v="0"/>
    <n v="0"/>
    <n v="0"/>
    <m/>
    <n v="0"/>
    <n v="0"/>
    <n v="0"/>
    <n v="0"/>
    <n v="0"/>
    <n v="0"/>
    <x v="0"/>
    <m/>
    <x v="7"/>
    <x v="4"/>
    <s v="No root cause"/>
    <s v="No root cause"/>
    <s v=" "/>
  </r>
  <r>
    <s v="Febe-Village-IHS"/>
    <s v="CTR_692"/>
    <s v="Yaounde"/>
    <s v="IHS"/>
    <s v="Grid-Gen"/>
    <s v="CENTRE"/>
    <s v="Yaounde"/>
    <s v="ZTE"/>
    <n v="0"/>
    <n v="0"/>
    <n v="0"/>
    <n v="0"/>
    <n v="0"/>
    <n v="0"/>
    <n v="0"/>
    <n v="0"/>
    <n v="0"/>
    <n v="0"/>
    <n v="0"/>
    <n v="0"/>
    <n v="0"/>
    <n v="0"/>
    <n v="0"/>
    <n v="0"/>
    <n v="0"/>
    <n v="0"/>
    <n v="0"/>
    <n v="0"/>
    <n v="0"/>
    <n v="0"/>
    <n v="0"/>
    <n v="0"/>
    <m/>
    <n v="0"/>
    <n v="0"/>
    <n v="0"/>
    <n v="0"/>
    <n v="0"/>
    <n v="0"/>
    <x v="0"/>
    <m/>
    <x v="7"/>
    <x v="4"/>
    <s v="No root cause"/>
    <s v="No root cause"/>
    <s v=" "/>
  </r>
  <r>
    <s v="Bastos-Nylon"/>
    <s v="CTR_198"/>
    <s v="Yaounde"/>
    <s v="IHS"/>
    <s v="Grid-Gen"/>
    <s v="CENTRE"/>
    <s v="Yaounde"/>
    <s v="ZTE"/>
    <n v="0"/>
    <n v="0"/>
    <n v="0"/>
    <n v="0.20280267554710912"/>
    <n v="0"/>
    <n v="0"/>
    <n v="0"/>
    <n v="0"/>
    <n v="0"/>
    <n v="0"/>
    <n v="0"/>
    <n v="0"/>
    <n v="0.11913832316020478"/>
    <n v="0"/>
    <n v="0"/>
    <n v="0"/>
    <n v="0"/>
    <n v="0"/>
    <n v="0"/>
    <n v="0"/>
    <n v="0"/>
    <n v="0"/>
    <n v="0"/>
    <n v="0"/>
    <m/>
    <n v="0"/>
    <n v="0"/>
    <n v="0"/>
    <n v="0"/>
    <n v="0"/>
    <n v="0"/>
    <x v="0"/>
    <m/>
    <x v="7"/>
    <x v="4"/>
    <s v="No root cause"/>
    <s v="No root cause"/>
    <s v=" "/>
  </r>
  <r>
    <s v="Mendong-Village"/>
    <s v="CTR_713"/>
    <s v="Yaounde"/>
    <s v="CAMUSAT"/>
    <s v="Good Grid + GE"/>
    <s v="CENTRE"/>
    <s v="Yaounde"/>
    <s v="ZTE"/>
    <n v="0"/>
    <n v="0"/>
    <n v="0"/>
    <n v="0"/>
    <n v="0"/>
    <n v="0"/>
    <n v="0"/>
    <n v="0"/>
    <n v="0"/>
    <n v="0"/>
    <n v="0"/>
    <n v="0"/>
    <n v="0"/>
    <n v="0"/>
    <n v="0"/>
    <n v="0"/>
    <n v="0"/>
    <n v="0"/>
    <n v="0"/>
    <n v="0"/>
    <n v="0"/>
    <n v="0"/>
    <n v="0"/>
    <n v="0"/>
    <m/>
    <n v="0"/>
    <n v="0"/>
    <n v="0"/>
    <n v="0"/>
    <n v="0"/>
    <n v="0"/>
    <x v="0"/>
    <m/>
    <x v="7"/>
    <x v="4"/>
    <s v="No root cause"/>
    <s v="No root cause"/>
    <s v=" "/>
  </r>
  <r>
    <s v="GP-Etoudi"/>
    <s v="CTR_735"/>
    <s v="Yaounde"/>
    <s v="CAMUSAT"/>
    <s v="Good Grid no GE - 12h"/>
    <s v="CENTRE"/>
    <s v="Yaounde"/>
    <s v="ZTE"/>
    <n v="0"/>
    <n v="0"/>
    <n v="0"/>
    <n v="0"/>
    <n v="0"/>
    <n v="0"/>
    <n v="0"/>
    <n v="0"/>
    <n v="0"/>
    <n v="0"/>
    <n v="0"/>
    <n v="0"/>
    <n v="0"/>
    <n v="0"/>
    <n v="0"/>
    <n v="0"/>
    <n v="0"/>
    <n v="0"/>
    <n v="0"/>
    <n v="0"/>
    <n v="0"/>
    <n v="0"/>
    <n v="0"/>
    <n v="0"/>
    <m/>
    <n v="0"/>
    <n v="0"/>
    <n v="0"/>
    <n v="0"/>
    <n v="0"/>
    <n v="0"/>
    <x v="0"/>
    <m/>
    <x v="7"/>
    <x v="4"/>
    <s v="No root cause"/>
    <s v="No root cause"/>
    <s v=" "/>
  </r>
  <r>
    <s v="Bong-assi"/>
    <s v="CTR_774"/>
    <s v="Yaounde"/>
    <s v="CAMUSAT"/>
    <s v="Hybrid Solar - S3"/>
    <s v="CENTRE"/>
    <s v="Yaounde"/>
    <s v="ZTE"/>
    <n v="0"/>
    <n v="0"/>
    <n v="0"/>
    <n v="0"/>
    <n v="5.500338153084932E-2"/>
    <n v="1.9064985318163523"/>
    <n v="4.8868114589664786E-2"/>
    <n v="0"/>
    <n v="0"/>
    <n v="0"/>
    <n v="0"/>
    <n v="0"/>
    <n v="0"/>
    <n v="0"/>
    <n v="0"/>
    <n v="0"/>
    <n v="0"/>
    <n v="0"/>
    <n v="0"/>
    <n v="0"/>
    <n v="0"/>
    <n v="0"/>
    <n v="0"/>
    <n v="0"/>
    <m/>
    <n v="0"/>
    <n v="0"/>
    <n v="0"/>
    <n v="0"/>
    <n v="0"/>
    <n v="0"/>
    <x v="0"/>
    <m/>
    <x v="7"/>
    <x v="4"/>
    <s v="No root cause"/>
    <s v="No root cause"/>
    <s v=" "/>
  </r>
  <r>
    <s v="CTR_954_Z_Nkolfoulou-III"/>
    <s v="CTR_954"/>
    <s v="Yaounde"/>
    <m/>
    <e v="#N/A"/>
    <s v="CENTRE"/>
    <s v="Yaounde"/>
    <s v="ZTE"/>
    <n v="0"/>
    <n v="0"/>
    <n v="0"/>
    <n v="0"/>
    <n v="0"/>
    <n v="0"/>
    <n v="0"/>
    <n v="0"/>
    <n v="0.62499464947650485"/>
    <n v="0"/>
    <n v="0"/>
    <n v="0"/>
    <n v="0"/>
    <n v="0"/>
    <n v="0"/>
    <n v="0"/>
    <n v="0"/>
    <n v="0"/>
    <n v="0"/>
    <n v="0"/>
    <n v="0"/>
    <n v="0"/>
    <n v="0"/>
    <n v="0"/>
    <m/>
    <n v="0"/>
    <n v="0"/>
    <n v="0"/>
    <n v="0"/>
    <n v="0"/>
    <n v="0"/>
    <x v="0"/>
    <m/>
    <x v="7"/>
    <x v="4"/>
    <s v="No root cause"/>
    <s v="No root cause"/>
    <s v=" "/>
  </r>
  <r>
    <s v="Jean-Vespa2-MTN-IHS"/>
    <s v="CTR_525"/>
    <s v="Yaounde"/>
    <s v="IHS"/>
    <s v="Grid-Gen"/>
    <s v="CENTRE"/>
    <s v="Yaounde"/>
    <s v="ZTE"/>
    <n v="0"/>
    <n v="0"/>
    <n v="0"/>
    <n v="0"/>
    <n v="0"/>
    <n v="0"/>
    <n v="0"/>
    <n v="0"/>
    <n v="0"/>
    <n v="0"/>
    <n v="0"/>
    <n v="0"/>
    <n v="0.20471102892707058"/>
    <n v="0"/>
    <n v="0"/>
    <n v="0"/>
    <n v="0"/>
    <n v="0"/>
    <n v="0"/>
    <n v="0"/>
    <n v="0"/>
    <n v="0"/>
    <n v="0"/>
    <n v="0"/>
    <m/>
    <n v="0"/>
    <n v="0"/>
    <n v="0"/>
    <n v="0"/>
    <n v="0"/>
    <n v="0"/>
    <x v="0"/>
    <m/>
    <x v="7"/>
    <x v="4"/>
    <s v="No root cause"/>
    <s v="No root cause"/>
    <s v=" "/>
  </r>
  <r>
    <s v="Mendong-Maetur-IHS"/>
    <s v="CTR_486"/>
    <s v="Yaounde"/>
    <s v="IHS"/>
    <s v="Grid-Gen"/>
    <s v="CENTRE"/>
    <s v="Yaounde"/>
    <s v="ZTE"/>
    <n v="0"/>
    <n v="0"/>
    <n v="0"/>
    <n v="0"/>
    <n v="0"/>
    <n v="0"/>
    <n v="0"/>
    <n v="0"/>
    <n v="0"/>
    <n v="0"/>
    <n v="0"/>
    <n v="0"/>
    <n v="0"/>
    <n v="0"/>
    <n v="0"/>
    <n v="0"/>
    <n v="0"/>
    <n v="0"/>
    <n v="0"/>
    <n v="0"/>
    <n v="0"/>
    <n v="0"/>
    <n v="0"/>
    <n v="0"/>
    <m/>
    <n v="0"/>
    <n v="0"/>
    <n v="0"/>
    <n v="0"/>
    <n v="0"/>
    <n v="0"/>
    <x v="0"/>
    <m/>
    <x v="7"/>
    <x v="4"/>
    <s v="No root cause"/>
    <s v="No root cause"/>
    <s v=" "/>
  </r>
  <r>
    <s v="CTR_006_Z_Mbankolo"/>
    <s v="CTR_006"/>
    <s v="Yaounde"/>
    <s v="OCM/Datacenter"/>
    <s v="Grid-Gen"/>
    <s v="CENTRE"/>
    <s v="Yaounde"/>
    <s v="ZTE"/>
    <n v="0"/>
    <n v="0"/>
    <n v="0"/>
    <n v="0"/>
    <n v="0"/>
    <n v="0"/>
    <n v="0"/>
    <n v="0"/>
    <n v="0"/>
    <n v="0"/>
    <n v="0"/>
    <n v="0"/>
    <n v="0"/>
    <n v="0"/>
    <n v="0"/>
    <n v="0"/>
    <n v="0"/>
    <n v="0"/>
    <n v="0"/>
    <n v="0"/>
    <n v="0"/>
    <n v="0"/>
    <n v="0"/>
    <n v="0"/>
    <m/>
    <n v="0"/>
    <n v="0"/>
    <n v="0"/>
    <n v="0"/>
    <n v="0"/>
    <n v="0"/>
    <x v="0"/>
    <m/>
    <x v="7"/>
    <x v="4"/>
    <s v="No root cause"/>
    <s v="No root cause"/>
    <s v=" "/>
  </r>
  <r>
    <s v="Mimboman3-IHS"/>
    <s v="CTR_625"/>
    <s v="Yaounde"/>
    <s v="IHS"/>
    <s v="Grid-Gen"/>
    <s v="CENTRE"/>
    <s v="Yaounde"/>
    <s v="ZTE"/>
    <n v="0"/>
    <n v="0"/>
    <n v="0"/>
    <n v="0"/>
    <n v="0"/>
    <n v="0"/>
    <n v="0"/>
    <n v="0"/>
    <n v="0"/>
    <n v="0"/>
    <n v="0"/>
    <n v="0"/>
    <n v="0"/>
    <n v="0"/>
    <n v="0"/>
    <n v="0"/>
    <n v="0"/>
    <n v="0"/>
    <n v="0"/>
    <n v="0"/>
    <n v="0"/>
    <n v="0"/>
    <n v="0"/>
    <n v="0"/>
    <m/>
    <n v="0"/>
    <n v="0"/>
    <n v="0"/>
    <n v="0"/>
    <n v="0"/>
    <n v="0"/>
    <x v="0"/>
    <m/>
    <x v="7"/>
    <x v="4"/>
    <s v="No root cause"/>
    <s v="No root cause"/>
    <s v=" "/>
  </r>
  <r>
    <s v="Nsimeyong-Chefferie"/>
    <s v="CTR_660"/>
    <s v="Yaounde"/>
    <s v="CAMUSAT"/>
    <s v="Good Grid no GE - 12h"/>
    <s v="CENTRE"/>
    <s v="Yaounde"/>
    <s v="ZTE"/>
    <n v="0"/>
    <n v="0"/>
    <n v="0"/>
    <n v="0"/>
    <n v="0.38074325191976849"/>
    <n v="0"/>
    <n v="0"/>
    <n v="0"/>
    <n v="0"/>
    <n v="0"/>
    <n v="0"/>
    <n v="0"/>
    <n v="9.4887075418125573"/>
    <n v="0"/>
    <n v="0"/>
    <n v="0"/>
    <n v="0"/>
    <n v="0"/>
    <n v="0"/>
    <n v="0"/>
    <n v="0"/>
    <n v="0"/>
    <n v="0"/>
    <n v="0"/>
    <m/>
    <n v="0"/>
    <n v="0"/>
    <n v="0"/>
    <n v="0"/>
    <n v="0"/>
    <n v="0"/>
    <x v="0"/>
    <m/>
    <x v="7"/>
    <x v="4"/>
    <s v="No root cause"/>
    <s v="No root cause"/>
    <s v=" "/>
  </r>
  <r>
    <s v="Rain-forest-School"/>
    <s v="CTR_766"/>
    <s v="Yaounde"/>
    <s v="CAMUSAT"/>
    <s v="Good Grid no GE - 8h"/>
    <s v="CENTRE"/>
    <s v="Yaounde"/>
    <s v="ZTE"/>
    <n v="0"/>
    <n v="0"/>
    <n v="0"/>
    <n v="0"/>
    <n v="16.809151107344341"/>
    <n v="0"/>
    <n v="0"/>
    <n v="0"/>
    <n v="0"/>
    <n v="0"/>
    <n v="0"/>
    <n v="0"/>
    <n v="0"/>
    <n v="0"/>
    <n v="0"/>
    <n v="0"/>
    <n v="0"/>
    <n v="0"/>
    <n v="0"/>
    <n v="0"/>
    <n v="0"/>
    <n v="0"/>
    <n v="0"/>
    <n v="0"/>
    <m/>
    <n v="0"/>
    <n v="0"/>
    <n v="0"/>
    <n v="0"/>
    <n v="0"/>
    <n v="0"/>
    <x v="0"/>
    <m/>
    <x v="7"/>
    <x v="4"/>
    <s v="No root cause"/>
    <s v="No root cause"/>
    <s v=" "/>
  </r>
  <r>
    <s v="Sofavinc"/>
    <s v="CTR_261"/>
    <s v="Yaounde"/>
    <s v="IHS"/>
    <s v="Grid-Gen"/>
    <s v="CENTRE"/>
    <s v="Yaounde"/>
    <s v="ZTE"/>
    <n v="0"/>
    <n v="0"/>
    <n v="0"/>
    <n v="0"/>
    <n v="0"/>
    <n v="0"/>
    <n v="0"/>
    <n v="0"/>
    <n v="0"/>
    <n v="0"/>
    <n v="0"/>
    <n v="0"/>
    <n v="0"/>
    <n v="0"/>
    <n v="0"/>
    <n v="0"/>
    <n v="0"/>
    <n v="0"/>
    <n v="0"/>
    <n v="0"/>
    <n v="0"/>
    <n v="0"/>
    <n v="0"/>
    <n v="0"/>
    <m/>
    <n v="0"/>
    <n v="0"/>
    <n v="0"/>
    <n v="0"/>
    <n v="0"/>
    <n v="0"/>
    <x v="0"/>
    <m/>
    <x v="7"/>
    <x v="4"/>
    <s v="No root cause"/>
    <s v="No root cause"/>
    <s v=" "/>
  </r>
  <r>
    <s v="Sodecoton"/>
    <s v="EXN_001"/>
    <s v="Maroua"/>
    <s v="IHS"/>
    <s v="Grid-Gen"/>
    <s v="EXTREME-NORD"/>
    <s v="Maroua"/>
    <s v="Huawei"/>
    <n v="0"/>
    <n v="2.0510340065005295E-3"/>
    <n v="0"/>
    <n v="0"/>
    <n v="5.439698886805751E-3"/>
    <n v="0"/>
    <n v="0"/>
    <n v="0"/>
    <n v="0"/>
    <n v="0"/>
    <n v="5.5288742783927312E-3"/>
    <n v="0"/>
    <n v="0"/>
    <n v="0"/>
    <n v="0"/>
    <n v="0"/>
    <n v="0"/>
    <n v="0"/>
    <n v="0"/>
    <n v="0"/>
    <n v="0"/>
    <n v="0"/>
    <n v="0"/>
    <n v="0"/>
    <m/>
    <n v="0"/>
    <n v="0"/>
    <n v="0"/>
    <n v="0"/>
    <n v="0"/>
    <n v="0"/>
    <x v="0"/>
    <m/>
    <x v="7"/>
    <x v="4"/>
    <s v="No root cause"/>
    <s v="No root cause"/>
    <s v=" "/>
  </r>
  <r>
    <s v="Galle"/>
    <s v="ADM_028"/>
    <s v="ADAMAOUA"/>
    <s v="IHS"/>
    <s v="Grid-Gen"/>
    <s v="ADAMAOUA"/>
    <s v="Galle"/>
    <s v="NOKIA"/>
    <n v="0"/>
    <n v="0"/>
    <n v="0"/>
    <n v="0"/>
    <n v="0"/>
    <n v="0"/>
    <n v="0"/>
    <n v="4.1020680130007386E-4"/>
    <n v="0"/>
    <n v="0"/>
    <n v="0"/>
    <n v="0"/>
    <n v="0"/>
    <n v="0"/>
    <n v="0"/>
    <n v="0"/>
    <n v="0"/>
    <n v="0"/>
    <n v="0"/>
    <n v="0"/>
    <n v="0"/>
    <n v="0"/>
    <n v="0"/>
    <n v="0"/>
    <m/>
    <n v="5.3149514015796463E-2"/>
    <n v="0"/>
    <n v="0"/>
    <n v="0"/>
    <n v="0"/>
    <n v="0"/>
    <x v="0"/>
    <m/>
    <x v="7"/>
    <x v="4"/>
    <s v="No root cause"/>
    <s v="No root cause"/>
    <s v=" "/>
  </r>
  <r>
    <s v="Ngam"/>
    <s v="ADM_023"/>
    <s v="ADAMAOUA"/>
    <s v="IHS"/>
    <s v="Hybrid-Gen"/>
    <s v="ADAMAOUA"/>
    <s v="Ngam"/>
    <s v="NOKIA"/>
    <n v="0"/>
    <n v="0"/>
    <n v="0"/>
    <n v="0"/>
    <n v="0"/>
    <n v="0"/>
    <n v="0"/>
    <n v="0"/>
    <n v="0"/>
    <n v="0"/>
    <n v="0"/>
    <n v="0"/>
    <n v="0"/>
    <n v="0"/>
    <n v="0"/>
    <n v="0"/>
    <n v="0"/>
    <n v="0"/>
    <n v="0"/>
    <n v="0"/>
    <n v="0"/>
    <n v="0"/>
    <n v="0"/>
    <n v="0"/>
    <m/>
    <n v="7.350120833817847E-2"/>
    <n v="0"/>
    <n v="0"/>
    <n v="0"/>
    <n v="0"/>
    <n v="0"/>
    <x v="0"/>
    <m/>
    <x v="7"/>
    <x v="4"/>
    <s v="No root cause"/>
    <s v="No root cause"/>
    <s v=" "/>
  </r>
  <r>
    <s v="Bonabappe"/>
    <s v="LIT_290"/>
    <s v="Douala"/>
    <s v="IHS"/>
    <s v="Grid-Gen"/>
    <s v="LITTORAL"/>
    <s v="Douala"/>
    <s v="ZTE"/>
    <n v="0"/>
    <n v="0"/>
    <n v="0"/>
    <n v="0"/>
    <n v="0"/>
    <n v="0"/>
    <n v="0"/>
    <n v="0"/>
    <n v="0"/>
    <n v="0"/>
    <n v="0"/>
    <n v="0"/>
    <n v="0"/>
    <n v="0"/>
    <n v="0"/>
    <n v="0"/>
    <n v="0"/>
    <n v="0"/>
    <n v="0"/>
    <n v="0"/>
    <n v="0"/>
    <n v="0"/>
    <n v="0"/>
    <n v="0"/>
    <m/>
    <n v="0"/>
    <n v="0"/>
    <n v="0"/>
    <n v="0"/>
    <n v="0"/>
    <n v="0"/>
    <x v="0"/>
    <m/>
    <x v="7"/>
    <x v="4"/>
    <s v="No root cause"/>
    <s v="No root cause"/>
    <s v=" "/>
  </r>
  <r>
    <s v="Lokoti"/>
    <s v="ADM_051"/>
    <s v="ADAMAOUA"/>
    <s v="IHS"/>
    <s v="Solar-Grid-Gen"/>
    <s v="ADAMAOUA"/>
    <s v="Lokoti"/>
    <s v="NOKIA"/>
    <n v="0"/>
    <n v="0"/>
    <n v="0"/>
    <n v="0"/>
    <n v="0"/>
    <n v="0"/>
    <n v="0"/>
    <n v="0"/>
    <n v="0"/>
    <n v="1.1772183931543414E-3"/>
    <n v="4.8718300953770671E-3"/>
    <n v="0"/>
    <n v="0"/>
    <n v="0"/>
    <n v="0"/>
    <n v="0"/>
    <n v="0"/>
    <n v="0"/>
    <n v="0"/>
    <n v="0"/>
    <n v="0"/>
    <n v="0"/>
    <n v="0"/>
    <n v="0"/>
    <m/>
    <n v="4.826342963648201E-2"/>
    <n v="0"/>
    <n v="0"/>
    <n v="0"/>
    <n v="0"/>
    <n v="0"/>
    <x v="0"/>
    <m/>
    <x v="7"/>
    <x v="4"/>
    <s v="No root cause"/>
    <s v="No root cause"/>
    <s v=" "/>
  </r>
  <r>
    <s v="Kembong"/>
    <s v="NRO_026"/>
    <s v="NORD-OUEST"/>
    <s v="IHS"/>
    <s v="Grid-Gen"/>
    <s v="NORD-OUEST"/>
    <s v="Kembong"/>
    <s v="NOKIA"/>
    <n v="0"/>
    <n v="0"/>
    <n v="0"/>
    <n v="0"/>
    <n v="0"/>
    <n v="0"/>
    <n v="0"/>
    <n v="0"/>
    <n v="0"/>
    <n v="0"/>
    <n v="0"/>
    <n v="0"/>
    <n v="0"/>
    <n v="0"/>
    <n v="0"/>
    <n v="0"/>
    <n v="0"/>
    <n v="0"/>
    <n v="0"/>
    <n v="0"/>
    <n v="0"/>
    <n v="0"/>
    <n v="0"/>
    <n v="0"/>
    <m/>
    <n v="0"/>
    <n v="0"/>
    <n v="0"/>
    <n v="0"/>
    <n v="0"/>
    <n v="0"/>
    <x v="2"/>
    <m/>
    <x v="7"/>
    <x v="4"/>
    <s v="No root cause"/>
    <s v="No root cause"/>
    <s v="[CellDown NOKIA -  11/05/2026] Check FME ongoing    ;   [CellDown NOKIA -  11/05/2026] Check FME ongoing    ;   [OCM RAN -  11/05/2026] Power status check Ongoing   ;   [OCM RAN -  11/05/2026 14h] Power status check Ongoing   ;   [Ticket -  11/05/2026] INC-20260511-00005352..Others"/>
  </r>
  <r>
    <s v="Mabanda2-IHS"/>
    <s v="LIT_577"/>
    <s v="Douala"/>
    <s v="IHS"/>
    <s v="Grid-Gen"/>
    <s v="LITTORAL"/>
    <s v="Douala"/>
    <s v="ZTE"/>
    <n v="0"/>
    <n v="0"/>
    <n v="0"/>
    <n v="0"/>
    <n v="4.7405638167637855E-2"/>
    <n v="0"/>
    <n v="0"/>
    <n v="1.6498874249856603"/>
    <n v="0"/>
    <n v="0"/>
    <n v="0"/>
    <n v="0"/>
    <n v="0"/>
    <n v="0"/>
    <n v="0"/>
    <n v="0"/>
    <n v="0"/>
    <n v="0"/>
    <n v="0"/>
    <n v="0"/>
    <n v="0"/>
    <n v="0"/>
    <n v="0"/>
    <n v="0"/>
    <m/>
    <n v="0"/>
    <n v="0"/>
    <n v="0"/>
    <n v="0"/>
    <n v="0"/>
    <n v="0"/>
    <x v="0"/>
    <m/>
    <x v="7"/>
    <x v="4"/>
    <s v="No root cause"/>
    <s v="No root cause"/>
    <s v=" "/>
  </r>
  <r>
    <s v="Mbalmayo"/>
    <s v="CTR_021"/>
    <s v="CENTRE"/>
    <m/>
    <m/>
    <s v="CENTRE"/>
    <s v="Mbalmayo"/>
    <s v="ZTE"/>
    <n v="0"/>
    <n v="0"/>
    <n v="0"/>
    <n v="0"/>
    <n v="0"/>
    <n v="0"/>
    <n v="0"/>
    <n v="0"/>
    <n v="0"/>
    <n v="0"/>
    <n v="0"/>
    <n v="0"/>
    <n v="0"/>
    <n v="0"/>
    <n v="0"/>
    <n v="0"/>
    <n v="0"/>
    <n v="0"/>
    <n v="0"/>
    <n v="0"/>
    <n v="0"/>
    <n v="0"/>
    <n v="0"/>
    <n v="0"/>
    <m/>
    <n v="0"/>
    <n v="0"/>
    <n v="0"/>
    <n v="0"/>
    <n v="0"/>
    <n v="0"/>
    <x v="0"/>
    <m/>
    <x v="7"/>
    <x v="4"/>
    <s v="No root cause"/>
    <s v="No root cause"/>
    <s v=" "/>
  </r>
  <r>
    <s v="Grand-Hangar-II"/>
    <s v="LIT_361"/>
    <s v="Douala"/>
    <s v="IHS"/>
    <s v="Grid-Gen"/>
    <s v="LITTORAL"/>
    <s v="Douala"/>
    <s v="ZTE"/>
    <n v="0"/>
    <n v="0"/>
    <n v="0"/>
    <n v="0"/>
    <n v="4.8689763806490573E-2"/>
    <n v="0"/>
    <n v="0"/>
    <n v="1.443250207600312"/>
    <n v="0"/>
    <n v="0"/>
    <n v="0"/>
    <n v="0"/>
    <n v="0"/>
    <n v="0"/>
    <n v="0"/>
    <n v="0"/>
    <n v="0"/>
    <n v="0"/>
    <n v="0"/>
    <n v="0"/>
    <n v="0"/>
    <n v="0"/>
    <n v="0"/>
    <n v="0"/>
    <m/>
    <n v="0"/>
    <n v="0"/>
    <n v="0"/>
    <n v="0"/>
    <n v="0"/>
    <n v="0"/>
    <x v="0"/>
    <m/>
    <x v="7"/>
    <x v="4"/>
    <s v="No root cause"/>
    <s v="No root cause"/>
    <s v=" "/>
  </r>
  <r>
    <s v="Toumbouroum"/>
    <s v="ADM_182"/>
    <s v="ADAMAOUA"/>
    <s v="ESCO"/>
    <s v="Hybrid solar - s3"/>
    <s v="ADAMAOUA"/>
    <s v="Toumbouroum"/>
    <s v="Huawei"/>
    <n v="0"/>
    <n v="0"/>
    <n v="0"/>
    <n v="0"/>
    <n v="0"/>
    <n v="0"/>
    <n v="0"/>
    <n v="0"/>
    <n v="0"/>
    <n v="0"/>
    <n v="0"/>
    <n v="0"/>
    <n v="0"/>
    <n v="0"/>
    <n v="0"/>
    <n v="0"/>
    <n v="0"/>
    <n v="0"/>
    <n v="0"/>
    <n v="0"/>
    <n v="0"/>
    <n v="0"/>
    <n v="0"/>
    <n v="0"/>
    <m/>
    <n v="0"/>
    <n v="0"/>
    <n v="0"/>
    <n v="0"/>
    <n v="0"/>
    <n v="0"/>
    <x v="1"/>
    <m/>
    <x v="5"/>
    <x v="2"/>
    <s v="EXCLU"/>
    <s v="Exclu"/>
    <s v=" "/>
  </r>
  <r>
    <s v="Bberi-Centre"/>
    <s v="LIT_243"/>
    <s v="Douala"/>
    <s v="IHS"/>
    <s v="Grid-Gen"/>
    <s v="LITTORAL"/>
    <s v="Douala"/>
    <s v="ZTE"/>
    <n v="0"/>
    <n v="0"/>
    <n v="0.36747395365162511"/>
    <n v="0"/>
    <n v="0"/>
    <n v="0"/>
    <n v="0"/>
    <n v="0"/>
    <n v="0"/>
    <n v="0"/>
    <n v="0"/>
    <n v="0"/>
    <n v="0"/>
    <n v="0"/>
    <n v="0"/>
    <n v="0"/>
    <n v="0"/>
    <n v="0"/>
    <n v="0"/>
    <n v="0"/>
    <n v="0"/>
    <n v="0"/>
    <n v="0"/>
    <n v="0"/>
    <m/>
    <n v="0"/>
    <n v="0"/>
    <n v="0"/>
    <n v="0"/>
    <n v="0"/>
    <n v="0"/>
    <x v="0"/>
    <m/>
    <x v="7"/>
    <x v="4"/>
    <s v="No root cause"/>
    <s v="No root cause"/>
    <s v=" "/>
  </r>
  <r>
    <s v="Ngwele"/>
    <s v="LIT_206"/>
    <s v="Douala"/>
    <s v="IHS"/>
    <s v="Grid-Gen"/>
    <s v="LITTORAL"/>
    <s v="Douala"/>
    <s v="ZTE"/>
    <n v="0"/>
    <n v="0"/>
    <n v="0"/>
    <n v="0"/>
    <n v="1.5944560015751692E-2"/>
    <n v="0"/>
    <n v="0"/>
    <n v="3.1680271264407174"/>
    <n v="0"/>
    <n v="0"/>
    <n v="0"/>
    <n v="0"/>
    <n v="0"/>
    <n v="0"/>
    <n v="0"/>
    <n v="0"/>
    <n v="0"/>
    <n v="0"/>
    <n v="0"/>
    <n v="0"/>
    <n v="0"/>
    <n v="0"/>
    <n v="0"/>
    <n v="0"/>
    <m/>
    <n v="0"/>
    <n v="0"/>
    <n v="0"/>
    <n v="0"/>
    <n v="0"/>
    <n v="0"/>
    <x v="0"/>
    <m/>
    <x v="7"/>
    <x v="4"/>
    <s v="No root cause"/>
    <s v="No root cause"/>
    <s v=" "/>
  </r>
  <r>
    <s v="Mbalmayo-Oyack"/>
    <s v="CTR_493"/>
    <s v="CENTRE"/>
    <s v="IHS"/>
    <s v="Grid-Gen"/>
    <s v="CENTRE"/>
    <s v="Mbalmayo"/>
    <s v="ZTE"/>
    <n v="0"/>
    <n v="0"/>
    <n v="0"/>
    <n v="0"/>
    <n v="0"/>
    <n v="0"/>
    <n v="0"/>
    <n v="0"/>
    <n v="0"/>
    <n v="0"/>
    <n v="0"/>
    <n v="0"/>
    <n v="0"/>
    <n v="0"/>
    <n v="0"/>
    <n v="0"/>
    <n v="0"/>
    <n v="0"/>
    <n v="0"/>
    <n v="0"/>
    <n v="0"/>
    <n v="0"/>
    <n v="0"/>
    <n v="0"/>
    <m/>
    <n v="0"/>
    <n v="0"/>
    <n v="0"/>
    <n v="0"/>
    <n v="0"/>
    <n v="0"/>
    <x v="0"/>
    <m/>
    <x v="7"/>
    <x v="4"/>
    <s v="No root cause"/>
    <s v="No root cause"/>
    <s v=" "/>
  </r>
  <r>
    <s v="Galdi"/>
    <s v="ADM_031"/>
    <s v="ADAMAOUA"/>
    <s v="IHS"/>
    <s v="Grid-Gen"/>
    <s v="ADAMAOUA"/>
    <s v="Galdi"/>
    <s v="NOKIA"/>
    <n v="0"/>
    <n v="0"/>
    <n v="0"/>
    <n v="0"/>
    <n v="0"/>
    <n v="0"/>
    <n v="0"/>
    <n v="0"/>
    <n v="2.3188285641970513E-3"/>
    <n v="0"/>
    <n v="0"/>
    <n v="0"/>
    <n v="0"/>
    <n v="0"/>
    <n v="0"/>
    <n v="0"/>
    <n v="0"/>
    <n v="0"/>
    <n v="0"/>
    <n v="0"/>
    <n v="0"/>
    <n v="0"/>
    <n v="0"/>
    <n v="0"/>
    <m/>
    <n v="0"/>
    <n v="0"/>
    <n v="0"/>
    <n v="0"/>
    <n v="0"/>
    <n v="0"/>
    <x v="0"/>
    <m/>
    <x v="7"/>
    <x v="4"/>
    <s v="No root cause"/>
    <s v="No root cause"/>
    <s v=" "/>
  </r>
  <r>
    <s v="Guider-Djamboutou"/>
    <s v="NRD_178"/>
    <s v="NORD"/>
    <s v="CAMUSAT"/>
    <s v="Hybrid Solar - S3"/>
    <s v="NORD"/>
    <s v="Guider"/>
    <s v="NOKIA"/>
    <n v="1.732482951027946"/>
    <n v="0"/>
    <n v="0"/>
    <n v="0"/>
    <n v="0"/>
    <n v="0"/>
    <n v="0"/>
    <n v="0"/>
    <n v="0"/>
    <n v="0"/>
    <n v="0"/>
    <n v="0"/>
    <n v="0"/>
    <n v="0"/>
    <n v="0"/>
    <n v="0"/>
    <n v="0"/>
    <n v="0.96621642170307265"/>
    <n v="0"/>
    <n v="0"/>
    <n v="0"/>
    <n v="0"/>
    <n v="0"/>
    <n v="0"/>
    <m/>
    <n v="0.10769083595646267"/>
    <n v="0"/>
    <n v="0"/>
    <n v="0"/>
    <n v="0"/>
    <n v="0"/>
    <x v="0"/>
    <m/>
    <x v="7"/>
    <x v="4"/>
    <s v="No root cause"/>
    <s v="No root cause"/>
    <s v=" "/>
  </r>
  <r>
    <s v="Mbalmayo-Haoussa"/>
    <s v="CTR_393"/>
    <s v="CENTRE"/>
    <s v="IHS"/>
    <s v="Grid-Gen"/>
    <s v="CENTRE"/>
    <s v="Mbalmayo"/>
    <s v="ZTE"/>
    <n v="0"/>
    <n v="0"/>
    <n v="0"/>
    <n v="0"/>
    <n v="0"/>
    <n v="0"/>
    <n v="0"/>
    <n v="0"/>
    <n v="0"/>
    <n v="0"/>
    <n v="0"/>
    <n v="0"/>
    <n v="0"/>
    <n v="0"/>
    <n v="0"/>
    <n v="0"/>
    <n v="0"/>
    <n v="0"/>
    <n v="0"/>
    <n v="0"/>
    <n v="0"/>
    <n v="0"/>
    <n v="0"/>
    <n v="0"/>
    <m/>
    <n v="0"/>
    <n v="0"/>
    <n v="0"/>
    <n v="0"/>
    <n v="0"/>
    <n v="0"/>
    <x v="0"/>
    <m/>
    <x v="7"/>
    <x v="4"/>
    <s v="No root cause"/>
    <s v="No root cause"/>
    <s v=" "/>
  </r>
  <r>
    <s v="Nkomba-II-IHS"/>
    <s v="LIT_155"/>
    <s v="Douala"/>
    <s v="IHS"/>
    <s v="Grid-Gen"/>
    <s v="LITTORAL"/>
    <s v="Douala"/>
    <s v="ZTE"/>
    <n v="0"/>
    <n v="3.7257478605040033"/>
    <n v="3.3257605590797668"/>
    <n v="0"/>
    <n v="0"/>
    <n v="0"/>
    <n v="13.516028741585416"/>
    <n v="0"/>
    <n v="0"/>
    <n v="0"/>
    <n v="0"/>
    <n v="0"/>
    <n v="0"/>
    <n v="0"/>
    <n v="0"/>
    <n v="0"/>
    <n v="0"/>
    <n v="0"/>
    <n v="0"/>
    <n v="0"/>
    <n v="0"/>
    <n v="0"/>
    <n v="0"/>
    <n v="0"/>
    <m/>
    <n v="0"/>
    <n v="0"/>
    <n v="0"/>
    <n v="0"/>
    <n v="0"/>
    <n v="0"/>
    <x v="0"/>
    <m/>
    <x v="7"/>
    <x v="4"/>
    <s v="No root cause"/>
    <s v="No root cause"/>
    <s v=" "/>
  </r>
  <r>
    <s v="Mbankomo-Okoa-Maria"/>
    <s v="CTR_541"/>
    <s v="CENTRE"/>
    <s v="IHS"/>
    <s v="Grid-Gen"/>
    <s v="CENTRE"/>
    <s v="Mbankomo"/>
    <s v="ZTE"/>
    <n v="0"/>
    <n v="0"/>
    <n v="0"/>
    <n v="0"/>
    <n v="0"/>
    <n v="0"/>
    <n v="0"/>
    <n v="0"/>
    <n v="0"/>
    <n v="0"/>
    <n v="0"/>
    <n v="0"/>
    <n v="0"/>
    <n v="0"/>
    <n v="0"/>
    <n v="0"/>
    <n v="0"/>
    <n v="0"/>
    <n v="0"/>
    <n v="0"/>
    <n v="0"/>
    <n v="0"/>
    <n v="0"/>
    <n v="0"/>
    <m/>
    <n v="0"/>
    <n v="0"/>
    <n v="0"/>
    <n v="0"/>
    <n v="0"/>
    <n v="0"/>
    <x v="1"/>
    <m/>
    <x v="5"/>
    <x v="2"/>
    <s v="EXCLU"/>
    <s v="Exclu"/>
    <s v=" "/>
  </r>
  <r>
    <s v="Mamfe-Brasserie"/>
    <s v="SUO_073"/>
    <s v="SUD-OUEST"/>
    <s v="IHS"/>
    <s v="Grid-Gen"/>
    <s v="SUD-OUEST"/>
    <s v="Mamfe"/>
    <s v="Huawei"/>
    <n v="0"/>
    <n v="0"/>
    <n v="0"/>
    <n v="0"/>
    <n v="0"/>
    <n v="0"/>
    <n v="0"/>
    <n v="0"/>
    <n v="0"/>
    <n v="0"/>
    <n v="0"/>
    <n v="0"/>
    <n v="0"/>
    <n v="0"/>
    <n v="0"/>
    <n v="0"/>
    <n v="0"/>
    <n v="0"/>
    <n v="0"/>
    <n v="0"/>
    <n v="0"/>
    <n v="0"/>
    <n v="0"/>
    <n v="0"/>
    <m/>
    <n v="0"/>
    <n v="0"/>
    <n v="0"/>
    <n v="0"/>
    <n v="0"/>
    <n v="0"/>
    <x v="2"/>
    <m/>
    <x v="7"/>
    <x v="4"/>
    <s v="No root cause"/>
    <s v="No root cause"/>
    <s v="(05-11-2026   incident ) impacted by  SUO_030_N_Bachuo-Ntai ,  Indeterminer || Action : sans action   ;    "/>
  </r>
  <r>
    <s v="Mbalmayo-mbokoulo-IHS"/>
    <s v="CTR_136"/>
    <s v="CENTRE"/>
    <s v="IHS"/>
    <s v="Grid-Gen"/>
    <s v="CENTRE"/>
    <s v="Mbalmayo"/>
    <s v="ZTE"/>
    <n v="0"/>
    <n v="0"/>
    <n v="6.7523606509661188E-2"/>
    <n v="0"/>
    <n v="0"/>
    <n v="0"/>
    <n v="0"/>
    <n v="0"/>
    <n v="0"/>
    <n v="0"/>
    <n v="0"/>
    <n v="0"/>
    <n v="0"/>
    <n v="0"/>
    <n v="0"/>
    <n v="0"/>
    <n v="0"/>
    <n v="0"/>
    <n v="0"/>
    <n v="0"/>
    <n v="0"/>
    <n v="0"/>
    <n v="0"/>
    <n v="0"/>
    <m/>
    <n v="0"/>
    <n v="0"/>
    <n v="0"/>
    <n v="0"/>
    <n v="0"/>
    <n v="0"/>
    <x v="0"/>
    <m/>
    <x v="7"/>
    <x v="4"/>
    <s v="No root cause"/>
    <s v="No root cause"/>
    <s v=" "/>
  </r>
  <r>
    <s v="Guidiguis"/>
    <s v="EXN_018"/>
    <s v="EXTREME-NORD"/>
    <s v="IHS"/>
    <s v="Grid-Gen"/>
    <s v="EXTREME-NORD"/>
    <s v="Guidiguis"/>
    <s v="Huawei"/>
    <n v="0"/>
    <n v="0"/>
    <n v="0"/>
    <n v="0"/>
    <n v="0"/>
    <n v="0"/>
    <n v="0"/>
    <n v="0"/>
    <n v="0"/>
    <n v="0"/>
    <n v="0"/>
    <n v="0"/>
    <n v="0"/>
    <n v="0"/>
    <n v="0"/>
    <n v="0"/>
    <n v="0"/>
    <n v="0"/>
    <n v="0"/>
    <n v="0"/>
    <n v="0"/>
    <n v="0"/>
    <n v="0"/>
    <n v="0"/>
    <m/>
    <n v="0"/>
    <n v="0"/>
    <n v="0"/>
    <n v="0"/>
    <n v="0"/>
    <n v="0"/>
    <x v="2"/>
    <m/>
    <x v="7"/>
    <x v="4"/>
    <s v="No root cause"/>
    <s v="No root cause"/>
    <s v=" "/>
  </r>
  <r>
    <s v="Dibi-MTN"/>
    <s v="ADM_032"/>
    <s v="ADAMAOUA"/>
    <s v="IHS"/>
    <s v="Grid-Gen"/>
    <s v="ADAMAOUA"/>
    <s v="Dibi"/>
    <s v="NOKIA"/>
    <n v="0"/>
    <n v="0"/>
    <n v="0"/>
    <n v="0"/>
    <n v="0"/>
    <n v="0"/>
    <n v="0"/>
    <n v="0"/>
    <n v="1.7837142801515253E-3"/>
    <n v="0"/>
    <n v="0"/>
    <n v="0"/>
    <n v="0"/>
    <n v="0"/>
    <n v="0"/>
    <n v="0"/>
    <n v="0"/>
    <n v="0"/>
    <n v="0"/>
    <n v="0"/>
    <n v="0"/>
    <n v="0"/>
    <n v="0"/>
    <n v="0"/>
    <m/>
    <n v="0"/>
    <n v="0"/>
    <n v="0"/>
    <n v="0"/>
    <n v="0"/>
    <n v="0"/>
    <x v="0"/>
    <m/>
    <x v="7"/>
    <x v="4"/>
    <s v="No root cause"/>
    <s v="No root cause"/>
    <s v=" "/>
  </r>
  <r>
    <s v="Bidzar-MTN"/>
    <s v="NRD_027"/>
    <s v="NORD"/>
    <s v="IHS"/>
    <s v="Gen Only"/>
    <s v="NORD"/>
    <s v="Bidzar"/>
    <s v="NOKIA"/>
    <n v="0"/>
    <n v="0"/>
    <n v="0"/>
    <n v="0"/>
    <n v="0"/>
    <n v="0"/>
    <n v="0"/>
    <n v="0"/>
    <n v="0"/>
    <n v="0"/>
    <n v="0"/>
    <n v="0"/>
    <n v="0"/>
    <n v="0"/>
    <n v="0"/>
    <n v="0"/>
    <n v="0"/>
    <n v="0"/>
    <n v="0"/>
    <n v="0"/>
    <n v="0"/>
    <n v="0"/>
    <n v="0"/>
    <n v="0"/>
    <m/>
    <n v="0"/>
    <n v="0"/>
    <n v="0"/>
    <n v="0"/>
    <n v="0"/>
    <n v="0"/>
    <x v="0"/>
    <m/>
    <x v="7"/>
    <x v="4"/>
    <s v="No root cause"/>
    <s v="No root cause"/>
    <s v=" "/>
  </r>
  <r>
    <s v="Mombal-MTN"/>
    <s v="EST_061"/>
    <s v="CENTRE"/>
    <s v="IHS"/>
    <s v="Grid-Gen"/>
    <s v="EST"/>
    <s v="Mombal"/>
    <s v="NOKIA"/>
    <n v="0"/>
    <n v="0"/>
    <n v="0"/>
    <n v="0"/>
    <n v="0"/>
    <n v="0"/>
    <n v="0"/>
    <n v="0"/>
    <n v="0"/>
    <n v="0"/>
    <n v="0"/>
    <n v="0"/>
    <n v="0"/>
    <n v="0"/>
    <n v="0"/>
    <n v="0"/>
    <n v="0"/>
    <n v="0"/>
    <n v="0"/>
    <n v="0"/>
    <n v="0"/>
    <n v="0"/>
    <n v="0"/>
    <n v="0"/>
    <m/>
    <n v="0"/>
    <n v="0"/>
    <n v="0"/>
    <n v="0"/>
    <n v="0"/>
    <n v="0"/>
    <x v="0"/>
    <m/>
    <x v="7"/>
    <x v="4"/>
    <s v="No root cause"/>
    <s v="No root cause"/>
    <s v=" "/>
  </r>
  <r>
    <s v="Ekata-IHS"/>
    <s v="SUO_266"/>
    <s v="SUD-OUEST"/>
    <m/>
    <m/>
    <s v="SUD-OUEST"/>
    <s v="Bavenga"/>
    <s v="Huawei"/>
    <n v="0"/>
    <n v="0"/>
    <n v="0"/>
    <n v="0"/>
    <n v="0"/>
    <n v="0"/>
    <n v="0"/>
    <n v="0"/>
    <n v="0"/>
    <n v="0"/>
    <n v="0"/>
    <n v="0"/>
    <n v="0"/>
    <n v="0"/>
    <n v="0"/>
    <n v="0"/>
    <n v="0"/>
    <n v="0"/>
    <n v="0"/>
    <n v="0"/>
    <n v="0"/>
    <n v="0"/>
    <n v="0"/>
    <n v="0"/>
    <m/>
    <n v="0"/>
    <n v="0"/>
    <n v="0"/>
    <n v="0"/>
    <n v="0"/>
    <n v="0"/>
    <x v="2"/>
    <m/>
    <x v="7"/>
    <x v="4"/>
    <s v="No root cause"/>
    <s v="No root cause"/>
    <s v=" "/>
  </r>
  <r>
    <s v="Bambili"/>
    <s v="SUO_010"/>
    <s v="NORD-OUEST"/>
    <s v="IHS"/>
    <s v="Grid-Gen"/>
    <s v="SUD-OUEST"/>
    <s v="Bambili"/>
    <s v="Huawei"/>
    <n v="0"/>
    <n v="0"/>
    <n v="0"/>
    <n v="0"/>
    <n v="0"/>
    <n v="0"/>
    <n v="0"/>
    <n v="0"/>
    <n v="0"/>
    <n v="0"/>
    <n v="0"/>
    <n v="0"/>
    <n v="0"/>
    <n v="0"/>
    <n v="0"/>
    <n v="0"/>
    <n v="0"/>
    <n v="0"/>
    <n v="0"/>
    <n v="0"/>
    <n v="0"/>
    <n v="0"/>
    <n v="0"/>
    <n v="0"/>
    <m/>
    <n v="0"/>
    <n v="0"/>
    <n v="0"/>
    <n v="0"/>
    <n v="0"/>
    <n v="0"/>
    <x v="2"/>
    <m/>
    <x v="7"/>
    <x v="4"/>
    <s v="No root cause"/>
    <s v="No root cause"/>
    <s v=" "/>
  </r>
  <r>
    <s v="Hina"/>
    <s v="EXN_047"/>
    <s v="EXTREME-NORD"/>
    <s v="IHS"/>
    <s v="Solar-Gen"/>
    <s v="EXTREME-NORD"/>
    <s v="Hina"/>
    <s v="Huawei"/>
    <n v="0"/>
    <n v="0"/>
    <n v="0"/>
    <n v="0"/>
    <n v="0"/>
    <n v="0"/>
    <n v="0"/>
    <n v="0"/>
    <n v="0"/>
    <n v="0"/>
    <n v="0"/>
    <n v="0"/>
    <n v="0"/>
    <n v="0"/>
    <n v="0"/>
    <n v="0"/>
    <n v="0"/>
    <n v="0"/>
    <n v="0"/>
    <n v="0"/>
    <n v="0"/>
    <n v="0"/>
    <n v="0"/>
    <n v="0"/>
    <m/>
    <n v="0"/>
    <n v="0"/>
    <n v="0"/>
    <n v="0"/>
    <n v="0"/>
    <n v="0"/>
    <x v="2"/>
    <m/>
    <x v="7"/>
    <x v="4"/>
    <s v="No root cause"/>
    <s v="No root cause"/>
    <s v=" "/>
  </r>
  <r>
    <s v="Tcheboa-MTN-IHS"/>
    <s v="NRD_025"/>
    <s v="NORD"/>
    <s v="IHS"/>
    <s v="Grid-Hybrid-Gen"/>
    <s v="NORD"/>
    <s v="Ngong"/>
    <s v="NOKIA"/>
    <n v="0"/>
    <n v="0"/>
    <n v="0"/>
    <n v="0.15395771234068034"/>
    <n v="0"/>
    <n v="0"/>
    <n v="0"/>
    <n v="0"/>
    <n v="0"/>
    <n v="0"/>
    <n v="0"/>
    <n v="0"/>
    <n v="6.4938767910017337"/>
    <n v="0"/>
    <n v="0"/>
    <n v="0"/>
    <n v="0"/>
    <n v="0"/>
    <n v="0"/>
    <n v="0"/>
    <n v="0"/>
    <n v="0"/>
    <n v="0"/>
    <n v="0"/>
    <m/>
    <n v="0"/>
    <n v="0"/>
    <n v="0"/>
    <n v="0"/>
    <n v="0"/>
    <n v="0"/>
    <x v="0"/>
    <m/>
    <x v="7"/>
    <x v="4"/>
    <s v="No root cause"/>
    <s v="No root cause"/>
    <s v=" "/>
  </r>
  <r>
    <s v="Bfsam-Ndjinga"/>
    <s v="OST_075"/>
    <s v="Bafoussam"/>
    <s v="IHS"/>
    <s v="Grid-Gen"/>
    <s v="OUEST"/>
    <s v="Bafoussam"/>
    <s v="Huawei"/>
    <n v="0"/>
    <n v="0"/>
    <n v="0"/>
    <n v="0"/>
    <n v="0"/>
    <n v="0"/>
    <n v="7.4409551897224295"/>
    <n v="18.431108799684964"/>
    <n v="18.478478767695965"/>
    <n v="18.491409199476077"/>
    <n v="29.694959521506256"/>
    <n v="0"/>
    <n v="0"/>
    <n v="0"/>
    <n v="0"/>
    <n v="0"/>
    <n v="0"/>
    <n v="0"/>
    <n v="0"/>
    <n v="0"/>
    <n v="0"/>
    <n v="0"/>
    <n v="0"/>
    <n v="0"/>
    <m/>
    <n v="0"/>
    <n v="0"/>
    <n v="0"/>
    <n v="0"/>
    <n v="0"/>
    <n v="0"/>
    <x v="0"/>
    <m/>
    <x v="7"/>
    <x v="4"/>
    <s v="No root cause"/>
    <s v="No root cause"/>
    <s v=" "/>
  </r>
  <r>
    <s v="CHR-Bafoussam"/>
    <s v="OST_307"/>
    <s v="Bafoussam"/>
    <s v="CAMUSAT"/>
    <s v="Medium Grid + GE"/>
    <s v="OUEST"/>
    <s v="Bafoussam"/>
    <s v="NOKIA"/>
    <n v="0"/>
    <n v="0"/>
    <n v="0"/>
    <n v="0"/>
    <n v="0"/>
    <n v="1.082132283504853E-3"/>
    <n v="7.2541455387393317"/>
    <n v="27.735584468495354"/>
    <n v="23.164597465791779"/>
    <n v="23.165463171618583"/>
    <n v="19.561856515356606"/>
    <n v="0"/>
    <n v="0"/>
    <n v="0"/>
    <n v="0"/>
    <n v="0"/>
    <n v="0"/>
    <n v="0"/>
    <n v="0"/>
    <n v="0"/>
    <n v="0"/>
    <n v="0"/>
    <n v="0"/>
    <n v="0"/>
    <m/>
    <n v="0"/>
    <n v="0"/>
    <n v="0"/>
    <n v="0"/>
    <n v="0"/>
    <n v="0"/>
    <x v="0"/>
    <m/>
    <x v="7"/>
    <x v="4"/>
    <s v="No root cause"/>
    <s v="No root cause"/>
    <s v=" "/>
  </r>
  <r>
    <s v="FAYADOR-AKWA"/>
    <s v="LIT_689"/>
    <s v="Douala"/>
    <s v="CAMUSAT"/>
    <s v="Good Grid no GE - 8h"/>
    <s v="LITTORAL"/>
    <s v="Douala"/>
    <s v="ZTE"/>
    <n v="0"/>
    <n v="0"/>
    <n v="0"/>
    <n v="0"/>
    <n v="0"/>
    <n v="2.2925209669180697"/>
    <n v="0"/>
    <n v="0"/>
    <n v="1.3378092245878672"/>
    <n v="14.355151341340568"/>
    <n v="17.936987954901511"/>
    <n v="0"/>
    <n v="0"/>
    <n v="0"/>
    <n v="0"/>
    <n v="0"/>
    <n v="0"/>
    <n v="0"/>
    <n v="0"/>
    <n v="0"/>
    <n v="0"/>
    <n v="0"/>
    <n v="0"/>
    <n v="0"/>
    <m/>
    <n v="0"/>
    <n v="0"/>
    <n v="0"/>
    <n v="0"/>
    <n v="0"/>
    <n v="0"/>
    <x v="0"/>
    <m/>
    <x v="7"/>
    <x v="4"/>
    <s v="No root cause"/>
    <s v="No root cause"/>
    <s v=" "/>
  </r>
  <r>
    <s v="Bep-Universite"/>
    <s v="LIT_265"/>
    <s v="Douala"/>
    <s v="IHS"/>
    <s v="Grid-Gen"/>
    <s v="LITTORAL"/>
    <s v="Douala"/>
    <s v="ZTE"/>
    <n v="0"/>
    <n v="0"/>
    <n v="0"/>
    <n v="2.1223743197701598E-3"/>
    <n v="0"/>
    <n v="0"/>
    <n v="0"/>
    <n v="0"/>
    <n v="0"/>
    <n v="0"/>
    <n v="16.420257224633534"/>
    <n v="0"/>
    <n v="0"/>
    <n v="0"/>
    <n v="0"/>
    <n v="0"/>
    <n v="0"/>
    <n v="0"/>
    <n v="0"/>
    <n v="0"/>
    <n v="0"/>
    <n v="0"/>
    <n v="0"/>
    <n v="0"/>
    <m/>
    <n v="0"/>
    <n v="0"/>
    <n v="0"/>
    <n v="0"/>
    <n v="0"/>
    <n v="0"/>
    <x v="0"/>
    <m/>
    <x v="7"/>
    <x v="4"/>
    <s v="No root cause"/>
    <s v="No root cause"/>
    <s v=" "/>
  </r>
  <r>
    <s v="Ndokoti-Brasseries"/>
    <s v="LIT_406"/>
    <s v="Douala"/>
    <s v="IHS"/>
    <s v="GridOnly"/>
    <s v="LITTORAL"/>
    <s v="Douala"/>
    <s v="ZTE"/>
    <n v="0"/>
    <n v="0"/>
    <n v="0"/>
    <n v="0"/>
    <n v="0"/>
    <n v="0"/>
    <n v="0"/>
    <n v="0"/>
    <n v="0"/>
    <n v="0"/>
    <n v="8.4043347801148869"/>
    <n v="0"/>
    <n v="0"/>
    <n v="0"/>
    <n v="0"/>
    <n v="0"/>
    <n v="0"/>
    <n v="0"/>
    <n v="0"/>
    <n v="0"/>
    <n v="0"/>
    <n v="0"/>
    <n v="0"/>
    <n v="0"/>
    <m/>
    <n v="0.10133891499944371"/>
    <n v="0"/>
    <n v="0"/>
    <n v="0"/>
    <n v="0"/>
    <n v="0"/>
    <x v="0"/>
    <m/>
    <x v="7"/>
    <x v="4"/>
    <s v="No root cause"/>
    <s v="No root cause"/>
    <s v=" "/>
  </r>
  <r>
    <s v="Shell-NewBell-Carrefour"/>
    <s v="LIT_407"/>
    <s v="Douala"/>
    <s v="IHS"/>
    <s v="GridOnly"/>
    <s v="LITTORAL"/>
    <s v="Douala"/>
    <s v="ZTE"/>
    <n v="0"/>
    <n v="0"/>
    <n v="0"/>
    <n v="4.9634666255746458"/>
    <n v="0"/>
    <n v="0"/>
    <n v="0"/>
    <n v="0"/>
    <n v="0"/>
    <n v="0"/>
    <n v="6.7972515430909812"/>
    <n v="0"/>
    <n v="0"/>
    <n v="0"/>
    <n v="0"/>
    <n v="0"/>
    <n v="0"/>
    <n v="0"/>
    <n v="0"/>
    <n v="0"/>
    <n v="0"/>
    <n v="0"/>
    <n v="0"/>
    <n v="0"/>
    <m/>
    <n v="0"/>
    <n v="0"/>
    <n v="0"/>
    <n v="0"/>
    <n v="0"/>
    <n v="0"/>
    <x v="0"/>
    <m/>
    <x v="7"/>
    <x v="4"/>
    <s v="No root cause"/>
    <s v="No root cause"/>
    <s v=" "/>
  </r>
  <r>
    <s v="Zoetele"/>
    <s v="CTR_111"/>
    <s v="CENTRE"/>
    <s v="IHS"/>
    <s v="Grid-Gen"/>
    <s v="CENTRE"/>
    <s v="Zoetele"/>
    <s v="ZTE"/>
    <n v="0"/>
    <n v="0"/>
    <n v="0"/>
    <n v="0"/>
    <n v="0"/>
    <n v="0"/>
    <n v="0"/>
    <n v="0"/>
    <n v="0"/>
    <n v="0"/>
    <n v="0"/>
    <n v="0"/>
    <n v="0"/>
    <n v="0"/>
    <n v="0"/>
    <n v="0"/>
    <n v="0"/>
    <n v="0"/>
    <n v="0"/>
    <n v="0"/>
    <n v="0"/>
    <n v="0"/>
    <n v="0"/>
    <n v="0"/>
    <m/>
    <n v="0"/>
    <n v="0"/>
    <n v="0"/>
    <n v="0"/>
    <n v="0"/>
    <n v="0"/>
    <x v="1"/>
    <m/>
    <x v="5"/>
    <x v="2"/>
    <s v="EXCLU"/>
    <s v="Exclu"/>
    <s v=" "/>
  </r>
  <r>
    <s v="Camship"/>
    <s v="LIT_139"/>
    <s v="Douala"/>
    <s v="IHS"/>
    <s v="Grid-Gen"/>
    <s v="LITTORAL"/>
    <s v="Douala"/>
    <s v="ZTE"/>
    <n v="3.0819015332460129"/>
    <n v="3.0819015332460129"/>
    <n v="3.0819015332460129"/>
    <n v="3.0819015332460129"/>
    <n v="3.0819015332460129"/>
    <n v="3.0819015332460129"/>
    <n v="3.0819015332460129"/>
    <n v="3.0819015332460129"/>
    <n v="2.4736005170745905"/>
    <n v="0"/>
    <n v="6.5100711120242662"/>
    <n v="0"/>
    <n v="0"/>
    <n v="0"/>
    <n v="0"/>
    <n v="0"/>
    <n v="0"/>
    <n v="0"/>
    <n v="0"/>
    <n v="0"/>
    <n v="0"/>
    <n v="0"/>
    <n v="0"/>
    <n v="0"/>
    <m/>
    <n v="0"/>
    <n v="0"/>
    <n v="0"/>
    <n v="0"/>
    <n v="0"/>
    <n v="0"/>
    <x v="0"/>
    <m/>
    <x v="7"/>
    <x v="4"/>
    <s v="No root cause"/>
    <s v="No root cause"/>
    <s v=" "/>
  </r>
  <r>
    <s v="Mile29-Mamfe-IHS"/>
    <s v="SUO_102"/>
    <s v="SUD-OUEST"/>
    <s v="IHS"/>
    <s v="Solar-Gen"/>
    <s v="SUD-OUEST"/>
    <s v="Mile29"/>
    <s v="NOKIA"/>
    <n v="0"/>
    <n v="0"/>
    <n v="0"/>
    <n v="0"/>
    <n v="0"/>
    <n v="0"/>
    <n v="0"/>
    <n v="0"/>
    <n v="0"/>
    <n v="0"/>
    <n v="0"/>
    <n v="0"/>
    <n v="0"/>
    <n v="0"/>
    <n v="0"/>
    <n v="0"/>
    <n v="0"/>
    <n v="0"/>
    <n v="0"/>
    <n v="0"/>
    <n v="0"/>
    <n v="0"/>
    <n v="0"/>
    <n v="0"/>
    <m/>
    <n v="0"/>
    <n v="0"/>
    <n v="0"/>
    <n v="0"/>
    <n v="0"/>
    <n v="0"/>
    <x v="2"/>
    <m/>
    <x v="7"/>
    <x v="4"/>
    <s v="No root cause"/>
    <s v="No root cause"/>
    <s v="(05-11-2026   incident ) impacted by  SUO_030_N_Bachuo-Ntai ,  Indeterminer || Action : sans action   ;    "/>
  </r>
  <r>
    <s v="Elogbatindi"/>
    <s v="SUO_037"/>
    <s v="LITTORAL"/>
    <s v="IHS"/>
    <s v="Grid-Gen"/>
    <s v="SUD-OUEST"/>
    <s v="Elogbatindi"/>
    <s v="ZTE"/>
    <n v="0"/>
    <n v="0"/>
    <n v="0"/>
    <n v="0"/>
    <n v="0"/>
    <n v="0"/>
    <n v="0"/>
    <n v="0"/>
    <n v="0"/>
    <n v="0"/>
    <n v="0"/>
    <n v="0"/>
    <n v="0"/>
    <n v="0"/>
    <n v="0"/>
    <n v="0"/>
    <n v="0"/>
    <n v="0"/>
    <n v="0"/>
    <n v="0"/>
    <n v="0"/>
    <n v="0"/>
    <n v="0"/>
    <n v="0"/>
    <m/>
    <n v="0"/>
    <n v="0"/>
    <n v="0"/>
    <n v="0"/>
    <n v="0"/>
    <n v="0"/>
    <x v="2"/>
    <m/>
    <x v="7"/>
    <x v="4"/>
    <s v="No root cause"/>
    <s v="No root cause"/>
    <s v=" "/>
  </r>
  <r>
    <s v="Bamenda-Foncha-Street-IHS"/>
    <s v="NRO_121"/>
    <s v="NORD-OUEST"/>
    <s v="IHS"/>
    <s v="Grid-Gen"/>
    <s v="NORD-OUEST"/>
    <s v="Bamenda"/>
    <s v="Huawei"/>
    <n v="4.5670998450488396"/>
    <n v="2.3213246184006642"/>
    <n v="0.16452859747797724"/>
    <n v="0"/>
    <n v="0"/>
    <n v="7.3837224234019052E-3"/>
    <n v="0"/>
    <n v="0"/>
    <n v="0"/>
    <n v="0"/>
    <n v="4.9592932172483764"/>
    <n v="0"/>
    <n v="0"/>
    <n v="0"/>
    <n v="0"/>
    <n v="0"/>
    <n v="0"/>
    <n v="0.2626215282236547"/>
    <n v="0"/>
    <n v="0"/>
    <n v="0"/>
    <n v="0"/>
    <n v="0"/>
    <n v="0"/>
    <m/>
    <n v="0"/>
    <n v="0"/>
    <n v="0"/>
    <n v="0"/>
    <n v="0"/>
    <n v="0"/>
    <x v="0"/>
    <m/>
    <x v="7"/>
    <x v="4"/>
    <s v="No root cause"/>
    <s v="No root cause"/>
    <s v=" "/>
  </r>
  <r>
    <s v="Ndogbong-IUT"/>
    <s v="LIT_221"/>
    <s v="Douala"/>
    <s v="IHS"/>
    <s v="Grid-Gen"/>
    <s v="LITTORAL"/>
    <s v="Douala"/>
    <s v="ZTE"/>
    <n v="0"/>
    <n v="0"/>
    <n v="0"/>
    <n v="2.1937146330396977E-3"/>
    <n v="0"/>
    <n v="0"/>
    <n v="0"/>
    <n v="0"/>
    <n v="0.51728861151774996"/>
    <n v="26.773502352803554"/>
    <n v="4.0995354318799864"/>
    <n v="0"/>
    <n v="0"/>
    <n v="0"/>
    <n v="0"/>
    <n v="0"/>
    <n v="0"/>
    <n v="0"/>
    <n v="0"/>
    <n v="0"/>
    <n v="0"/>
    <n v="0"/>
    <n v="0"/>
    <n v="0"/>
    <m/>
    <n v="0"/>
    <n v="0"/>
    <n v="0"/>
    <n v="0"/>
    <n v="0"/>
    <n v="0"/>
    <x v="0"/>
    <m/>
    <x v="7"/>
    <x v="4"/>
    <s v="No root cause"/>
    <s v="No root cause"/>
    <s v=" "/>
  </r>
  <r>
    <s v="Mpenda-Mbocko-IHS"/>
    <s v="SUO_008"/>
    <s v="SUD-OUEST"/>
    <s v="IHS"/>
    <s v="Grid-Gen"/>
    <s v="SUD-OUEST"/>
    <s v="Mpenda-Mbocko"/>
    <s v="NOKIA"/>
    <n v="0"/>
    <n v="0"/>
    <n v="0"/>
    <n v="0"/>
    <n v="0"/>
    <n v="0"/>
    <n v="0"/>
    <n v="0"/>
    <n v="0"/>
    <n v="0"/>
    <n v="0"/>
    <n v="0"/>
    <n v="0"/>
    <n v="0"/>
    <n v="0"/>
    <n v="0"/>
    <n v="0"/>
    <n v="0"/>
    <n v="0"/>
    <n v="0"/>
    <n v="0"/>
    <n v="0"/>
    <n v="0"/>
    <n v="0"/>
    <m/>
    <n v="0"/>
    <n v="0"/>
    <n v="0"/>
    <n v="0"/>
    <n v="0"/>
    <n v="0"/>
    <x v="2"/>
    <m/>
    <x v="7"/>
    <x v="4"/>
    <s v="No root cause"/>
    <s v="No root cause"/>
    <s v=" "/>
  </r>
  <r>
    <s v="Yelwa"/>
    <s v="NRD_007"/>
    <s v="Garoua"/>
    <s v="IHS"/>
    <s v="Grid-Gen"/>
    <s v="NORD"/>
    <s v="Garoua"/>
    <s v="Huawei"/>
    <n v="0"/>
    <n v="0"/>
    <n v="0"/>
    <n v="0"/>
    <n v="0"/>
    <n v="0"/>
    <n v="0"/>
    <n v="0"/>
    <n v="0"/>
    <n v="0"/>
    <n v="2.6528073840077848"/>
    <n v="0"/>
    <n v="0"/>
    <n v="0"/>
    <n v="0"/>
    <n v="0"/>
    <n v="0"/>
    <n v="0"/>
    <n v="0"/>
    <n v="0"/>
    <n v="0"/>
    <n v="0"/>
    <n v="0"/>
    <n v="0"/>
    <m/>
    <n v="0"/>
    <n v="0"/>
    <n v="0"/>
    <n v="0"/>
    <n v="0"/>
    <n v="0"/>
    <x v="0"/>
    <m/>
    <x v="7"/>
    <x v="4"/>
    <s v="No root cause"/>
    <s v="No root cause"/>
    <s v=" "/>
  </r>
  <r>
    <s v="Bda-Mulang"/>
    <s v="NRO_243"/>
    <s v="NORD-OUEST"/>
    <s v="IHS"/>
    <s v="Grid-Gen"/>
    <s v="NORD-OUEST"/>
    <s v="Bamenda"/>
    <s v="Huawei"/>
    <n v="0"/>
    <n v="0"/>
    <n v="0"/>
    <n v="1.3401277847691289"/>
    <n v="0"/>
    <n v="0"/>
    <n v="0"/>
    <n v="0"/>
    <n v="0"/>
    <n v="0"/>
    <n v="2.3148861551280842"/>
    <n v="0"/>
    <n v="0"/>
    <n v="0"/>
    <n v="0"/>
    <n v="0"/>
    <n v="0"/>
    <n v="13.788816264449983"/>
    <n v="0"/>
    <n v="0"/>
    <n v="0"/>
    <n v="0"/>
    <n v="0"/>
    <n v="0"/>
    <m/>
    <n v="0"/>
    <n v="0"/>
    <n v="0"/>
    <n v="0"/>
    <n v="0"/>
    <n v="0"/>
    <x v="0"/>
    <m/>
    <x v="7"/>
    <x v="4"/>
    <s v="No root cause"/>
    <s v="No root cause"/>
    <s v=" "/>
  </r>
  <r>
    <s v="Fongo-Tongo"/>
    <s v="SUO_136"/>
    <s v="SUD-OUEST"/>
    <s v="IHS"/>
    <s v="Grid-Gen"/>
    <s v="SUD-OUEST"/>
    <s v="Fongo-Tongo"/>
    <s v="NOKIA"/>
    <n v="0"/>
    <n v="0"/>
    <n v="0"/>
    <n v="0"/>
    <n v="0"/>
    <n v="0"/>
    <n v="0"/>
    <n v="0"/>
    <n v="0"/>
    <n v="0"/>
    <n v="0"/>
    <n v="0"/>
    <n v="0"/>
    <n v="0"/>
    <n v="0"/>
    <n v="0"/>
    <n v="0"/>
    <n v="0"/>
    <n v="0"/>
    <n v="0"/>
    <n v="0"/>
    <n v="0"/>
    <n v="0"/>
    <n v="0"/>
    <m/>
    <n v="3.0676334705920958E-3"/>
    <n v="0"/>
    <n v="0"/>
    <n v="0"/>
    <n v="0"/>
    <n v="0"/>
    <x v="2"/>
    <m/>
    <x v="7"/>
    <x v="4"/>
    <s v="No root cause"/>
    <s v="No root cause"/>
    <s v=" "/>
  </r>
  <r>
    <s v="Oyack-II"/>
    <s v="LIT_765"/>
    <s v="Douala"/>
    <s v="CAMUSAT"/>
    <s v="Good Grid no GE - 8h"/>
    <s v="LITTORAL"/>
    <s v="Douala"/>
    <s v="ZTE"/>
    <n v="0"/>
    <n v="0"/>
    <n v="0"/>
    <n v="0"/>
    <n v="0"/>
    <n v="2.2985492233893474"/>
    <n v="0"/>
    <n v="5.0158125804362053"/>
    <n v="0"/>
    <n v="0"/>
    <n v="2.1714029500646324"/>
    <n v="0"/>
    <n v="0"/>
    <n v="0"/>
    <n v="0"/>
    <n v="0"/>
    <n v="0"/>
    <n v="0"/>
    <n v="0"/>
    <n v="0"/>
    <n v="0"/>
    <n v="0"/>
    <n v="0"/>
    <n v="0"/>
    <m/>
    <n v="0"/>
    <n v="0"/>
    <n v="0"/>
    <n v="0"/>
    <n v="0"/>
    <n v="0"/>
    <x v="0"/>
    <m/>
    <x v="7"/>
    <x v="4"/>
    <s v="No root cause"/>
    <s v="No root cause"/>
    <s v=" "/>
  </r>
  <r>
    <s v="Endom"/>
    <s v="CTR_225"/>
    <s v="CENTRE"/>
    <s v="IHS"/>
    <s v="Grid-Hybrid-Gen"/>
    <s v="CENTRE"/>
    <s v="Endom"/>
    <s v="ZTE"/>
    <n v="0"/>
    <n v="0"/>
    <n v="0"/>
    <n v="0"/>
    <n v="0"/>
    <n v="0"/>
    <n v="0"/>
    <n v="0"/>
    <n v="0"/>
    <n v="0"/>
    <n v="0"/>
    <n v="0"/>
    <n v="0"/>
    <n v="0"/>
    <n v="0"/>
    <n v="0"/>
    <n v="0"/>
    <n v="0"/>
    <n v="0"/>
    <n v="0"/>
    <n v="0"/>
    <n v="0"/>
    <n v="0"/>
    <n v="0"/>
    <m/>
    <n v="0"/>
    <n v="0"/>
    <n v="0"/>
    <n v="0"/>
    <n v="0"/>
    <n v="0"/>
    <x v="1"/>
    <m/>
    <x v="5"/>
    <x v="2"/>
    <s v="EXCLU"/>
    <s v="Exclu"/>
    <s v=" "/>
  </r>
  <r>
    <s v="Foumbot"/>
    <s v="OST_005"/>
    <s v="OUEST"/>
    <s v="IHS"/>
    <s v="Grid-Gen"/>
    <s v="OUEST"/>
    <s v="Foumbot"/>
    <s v="Huawei"/>
    <n v="2.1472007487879283"/>
    <n v="1.1485790436402967"/>
    <n v="0"/>
    <n v="0"/>
    <n v="0"/>
    <n v="3.5247465278669532"/>
    <n v="0"/>
    <n v="0"/>
    <n v="0"/>
    <n v="0"/>
    <n v="1.7052118379262231"/>
    <n v="0"/>
    <n v="0"/>
    <n v="0"/>
    <n v="0"/>
    <n v="0"/>
    <n v="0"/>
    <n v="3.4716871698727001"/>
    <n v="0"/>
    <n v="0"/>
    <n v="0"/>
    <n v="0"/>
    <n v="0"/>
    <n v="0"/>
    <m/>
    <n v="0"/>
    <n v="0"/>
    <n v="0"/>
    <n v="0"/>
    <n v="0"/>
    <n v="0"/>
    <x v="0"/>
    <m/>
    <x v="7"/>
    <x v="4"/>
    <s v="No root cause"/>
    <s v="No root cause"/>
    <s v=" "/>
  </r>
  <r>
    <s v="Foumbot-Ndoumbem"/>
    <s v="OST_228"/>
    <s v="OUEST"/>
    <s v="CAMUSAT"/>
    <s v="Hybrid Solar - S1"/>
    <s v="OUEST"/>
    <s v="Foumbot"/>
    <s v="Huawei"/>
    <n v="2.0504989541510077"/>
    <n v="1.049951060545097"/>
    <n v="1.2405367074447897"/>
    <n v="9.9994150094311909"/>
    <n v="0"/>
    <n v="3.0777102898414248"/>
    <n v="0"/>
    <n v="0"/>
    <n v="0"/>
    <n v="0"/>
    <n v="1.572964732202732"/>
    <n v="0"/>
    <n v="0"/>
    <n v="0"/>
    <n v="0"/>
    <n v="0"/>
    <n v="0"/>
    <n v="3.1887871576021665"/>
    <n v="0"/>
    <n v="0"/>
    <n v="0"/>
    <n v="0"/>
    <n v="0"/>
    <n v="0"/>
    <m/>
    <n v="0"/>
    <n v="0"/>
    <n v="0"/>
    <n v="0"/>
    <n v="0"/>
    <n v="0"/>
    <x v="0"/>
    <m/>
    <x v="7"/>
    <x v="4"/>
    <s v="No root cause"/>
    <s v="No root cause"/>
    <s v=" "/>
  </r>
  <r>
    <s v="Menganme-Camtel"/>
    <s v="CTR_142"/>
    <s v="CENTRE"/>
    <s v="CAMUSAT"/>
    <s v="Bad Grid + GE"/>
    <s v="CENTRE"/>
    <s v="Menganme"/>
    <s v="ZTE"/>
    <n v="0"/>
    <n v="0"/>
    <n v="0"/>
    <n v="0"/>
    <n v="0"/>
    <n v="0"/>
    <n v="0"/>
    <n v="0"/>
    <n v="0"/>
    <n v="0"/>
    <n v="0"/>
    <n v="0"/>
    <n v="0"/>
    <n v="0"/>
    <n v="0"/>
    <n v="0"/>
    <n v="0"/>
    <n v="0"/>
    <n v="0"/>
    <n v="0"/>
    <n v="0"/>
    <n v="0"/>
    <n v="0"/>
    <n v="0"/>
    <m/>
    <n v="0"/>
    <n v="0"/>
    <n v="0"/>
    <n v="0"/>
    <n v="0"/>
    <n v="0"/>
    <x v="1"/>
    <m/>
    <x v="5"/>
    <x v="2"/>
    <s v="EXCLU"/>
    <s v="Exclu"/>
    <s v=" "/>
  </r>
  <r>
    <s v="Mamfe-Centre-IHS"/>
    <s v="SUO_106"/>
    <s v="SUD-OUEST"/>
    <s v="IHS"/>
    <s v="Grid - Gen"/>
    <s v="SUD-OUEST"/>
    <s v="Mamfe"/>
    <s v="NOKIA"/>
    <n v="0"/>
    <n v="0"/>
    <n v="0"/>
    <n v="0"/>
    <n v="0"/>
    <n v="0"/>
    <n v="0"/>
    <n v="0"/>
    <n v="0"/>
    <n v="0"/>
    <n v="0"/>
    <n v="0"/>
    <n v="0"/>
    <n v="0"/>
    <n v="0"/>
    <n v="0"/>
    <n v="0"/>
    <n v="0"/>
    <n v="0"/>
    <n v="0"/>
    <n v="0"/>
    <n v="0"/>
    <n v="0"/>
    <n v="0"/>
    <m/>
    <n v="0"/>
    <n v="0"/>
    <n v="0"/>
    <n v="0"/>
    <n v="0"/>
    <n v="0"/>
    <x v="2"/>
    <m/>
    <x v="7"/>
    <x v="4"/>
    <s v="No root cause"/>
    <s v="No root cause"/>
    <s v="(05-11-2026   incident ) impacted by  SUO_030_N_Bachuo-Ntai ,  Indeterminer || Action : sans action   ;    "/>
  </r>
  <r>
    <s v="Datcheka"/>
    <s v="EXN_075"/>
    <s v="EXTREME-NORD"/>
    <s v="IHS"/>
    <s v="Gen-Solar AER"/>
    <s v="EXTREME-NORD"/>
    <s v="Datcheka"/>
    <s v="Huawei"/>
    <n v="0"/>
    <n v="0"/>
    <n v="0"/>
    <n v="0"/>
    <n v="0"/>
    <n v="0"/>
    <n v="0"/>
    <n v="0"/>
    <n v="0"/>
    <n v="0"/>
    <n v="0"/>
    <n v="0"/>
    <n v="0"/>
    <n v="0"/>
    <n v="0"/>
    <n v="0"/>
    <n v="0"/>
    <n v="0"/>
    <n v="0"/>
    <n v="0"/>
    <n v="0"/>
    <n v="0"/>
    <n v="0"/>
    <n v="0"/>
    <m/>
    <n v="0"/>
    <n v="0"/>
    <n v="0"/>
    <n v="0"/>
    <n v="0"/>
    <n v="0"/>
    <x v="2"/>
    <m/>
    <x v="7"/>
    <x v="4"/>
    <s v="No root cause"/>
    <s v="No root cause"/>
    <s v=" "/>
  </r>
  <r>
    <s v="Minawao-IHS"/>
    <s v="EXN_155"/>
    <s v="EXTREME-NORD"/>
    <s v="IHS"/>
    <s v="Solar-Gen"/>
    <s v="EXTREME-NORD"/>
    <s v="Minawao"/>
    <s v="Huawei"/>
    <n v="0"/>
    <n v="0"/>
    <n v="0"/>
    <n v="0"/>
    <n v="0"/>
    <n v="0"/>
    <n v="0"/>
    <n v="0"/>
    <n v="0"/>
    <n v="0"/>
    <n v="0"/>
    <n v="0"/>
    <n v="0"/>
    <n v="0"/>
    <n v="0"/>
    <n v="0"/>
    <n v="0"/>
    <n v="0"/>
    <n v="0"/>
    <n v="0"/>
    <n v="0"/>
    <n v="0"/>
    <n v="0"/>
    <n v="0"/>
    <m/>
    <n v="0"/>
    <n v="0"/>
    <n v="0"/>
    <n v="0"/>
    <n v="0"/>
    <n v="0"/>
    <x v="2"/>
    <m/>
    <x v="7"/>
    <x v="4"/>
    <s v="No root cause"/>
    <s v="No root cause"/>
    <s v=" "/>
  </r>
  <r>
    <s v="Obokoue-I"/>
    <s v="CTR_906"/>
    <s v="CENTRE"/>
    <s v="CAMUSAT"/>
    <s v="Hybrid Solar - S3"/>
    <s v="CENTRE"/>
    <s v="Mbankomo"/>
    <s v="ZTE"/>
    <n v="0"/>
    <n v="0"/>
    <n v="0"/>
    <n v="0"/>
    <n v="0"/>
    <n v="0"/>
    <n v="0"/>
    <n v="0"/>
    <n v="0"/>
    <n v="0"/>
    <n v="0"/>
    <n v="0"/>
    <n v="0"/>
    <n v="0"/>
    <n v="0"/>
    <n v="0"/>
    <n v="0"/>
    <n v="0"/>
    <n v="0"/>
    <n v="0"/>
    <n v="0"/>
    <n v="0"/>
    <n v="0"/>
    <n v="0"/>
    <m/>
    <n v="0"/>
    <n v="0"/>
    <n v="0"/>
    <n v="0"/>
    <n v="0"/>
    <n v="0"/>
    <x v="1"/>
    <m/>
    <x v="5"/>
    <x v="2"/>
    <s v="EXCLU"/>
    <s v="Exclu"/>
    <s v=" "/>
  </r>
  <r>
    <s v="Bamenda-hospital-roundabout-IHS"/>
    <s v="NRO_131"/>
    <s v="NORD-OUEST"/>
    <s v="IHS"/>
    <s v="Grid-Gen"/>
    <s v="NORD-OUEST"/>
    <s v="Bamenda"/>
    <s v="Huawei"/>
    <n v="7.9385717098560917"/>
    <n v="4.2600868068931863"/>
    <n v="10.327045398121752"/>
    <n v="24.11382846364355"/>
    <n v="9.7040661124951146"/>
    <n v="0"/>
    <n v="0"/>
    <n v="1.7002536861539868"/>
    <n v="15.129746627743394"/>
    <n v="0.90992786067522169"/>
    <n v="1.0469726024660919"/>
    <n v="0"/>
    <n v="0"/>
    <n v="0"/>
    <n v="0"/>
    <n v="0"/>
    <n v="0"/>
    <n v="2.1061087283446476"/>
    <n v="0"/>
    <n v="0"/>
    <n v="0"/>
    <n v="0"/>
    <n v="0"/>
    <n v="0"/>
    <m/>
    <n v="0"/>
    <n v="0"/>
    <n v="0"/>
    <n v="0"/>
    <n v="0"/>
    <n v="0"/>
    <x v="0"/>
    <m/>
    <x v="7"/>
    <x v="4"/>
    <s v="No root cause"/>
    <s v="No root cause"/>
    <s v=" "/>
  </r>
  <r>
    <s v="Bda-Agence"/>
    <s v="NRO_016"/>
    <s v="NORD-OUEST"/>
    <s v="CAMUSAT"/>
    <s v="Medium Grid + GE"/>
    <s v="NORD-OUEST"/>
    <s v="Bamenda"/>
    <s v="Huawei"/>
    <n v="5.6033714005244946"/>
    <n v="2.7837881991707407"/>
    <n v="0"/>
    <n v="0"/>
    <n v="5.8344070050480408"/>
    <n v="0"/>
    <n v="0"/>
    <n v="1.3676829807695052"/>
    <n v="6.1208383628254186"/>
    <n v="0.48163628996127639"/>
    <n v="0.83591228565802889"/>
    <n v="0"/>
    <n v="0"/>
    <n v="0"/>
    <n v="0"/>
    <n v="0"/>
    <n v="0"/>
    <n v="2.3668754084232937"/>
    <n v="0"/>
    <n v="0"/>
    <n v="0"/>
    <n v="0"/>
    <n v="0"/>
    <n v="0"/>
    <m/>
    <n v="0"/>
    <n v="0"/>
    <n v="0"/>
    <n v="0"/>
    <n v="0"/>
    <n v="0"/>
    <x v="0"/>
    <m/>
    <x v="7"/>
    <x v="4"/>
    <s v="No root cause"/>
    <s v="No root cause"/>
    <s v=" "/>
  </r>
  <r>
    <s v="St-Thomas"/>
    <s v="LIT_369"/>
    <s v="Douala"/>
    <s v="IHS"/>
    <s v="Grid-Gen"/>
    <s v="LITTORAL"/>
    <s v="Douala"/>
    <s v="ZTE"/>
    <n v="0"/>
    <n v="0"/>
    <n v="0"/>
    <n v="0"/>
    <n v="0"/>
    <n v="0"/>
    <n v="0"/>
    <n v="0"/>
    <n v="0"/>
    <n v="0"/>
    <n v="0.38882254239754799"/>
    <n v="0"/>
    <n v="0"/>
    <n v="0"/>
    <n v="0"/>
    <n v="0"/>
    <n v="0"/>
    <n v="0"/>
    <n v="0"/>
    <n v="0"/>
    <n v="0"/>
    <n v="0"/>
    <n v="0"/>
    <n v="0"/>
    <m/>
    <n v="0"/>
    <n v="0"/>
    <n v="0"/>
    <n v="0"/>
    <n v="0"/>
    <n v="0"/>
    <x v="0"/>
    <m/>
    <x v="7"/>
    <x v="4"/>
    <s v="No root cause"/>
    <s v="No root cause"/>
    <s v=" "/>
  </r>
  <r>
    <s v="Bafia-Dang"/>
    <s v="CTR_397"/>
    <s v="CENTRE"/>
    <s v="IHS"/>
    <s v="Grid-Gen"/>
    <s v="CENTRE"/>
    <s v="Bafia"/>
    <s v="ZTE"/>
    <n v="0"/>
    <n v="0"/>
    <n v="0"/>
    <n v="0"/>
    <n v="3.5634486478157215E-2"/>
    <n v="0"/>
    <n v="0"/>
    <n v="0"/>
    <n v="0.98437147757203203"/>
    <n v="0"/>
    <n v="0.34444886754386711"/>
    <n v="0"/>
    <n v="0"/>
    <n v="0"/>
    <n v="0"/>
    <n v="0"/>
    <n v="0"/>
    <n v="0"/>
    <n v="0"/>
    <n v="0"/>
    <n v="0"/>
    <n v="0"/>
    <n v="0"/>
    <n v="0"/>
    <m/>
    <n v="0"/>
    <n v="0"/>
    <n v="0"/>
    <n v="0"/>
    <n v="0"/>
    <n v="0"/>
    <x v="0"/>
    <m/>
    <x v="7"/>
    <x v="4"/>
    <s v="No root cause"/>
    <s v="No root cause"/>
    <s v=" "/>
  </r>
  <r>
    <s v="Sohock-IHS"/>
    <s v="LIT_501"/>
    <s v="LITTORAL"/>
    <s v="IHS"/>
    <s v="Hybrid-Gen"/>
    <s v="LITTORAL"/>
    <s v="Sohock"/>
    <s v="NOKIA"/>
    <n v="1.7835078317396415E-3"/>
    <n v="0"/>
    <n v="0"/>
    <n v="0"/>
    <n v="0.13950763103945352"/>
    <n v="0"/>
    <n v="0.34487893737542791"/>
    <n v="0"/>
    <n v="0"/>
    <n v="1.6841726342038645E-2"/>
    <n v="0.21452130289202126"/>
    <n v="0"/>
    <n v="9.8092930745670003E-4"/>
    <n v="0"/>
    <n v="0"/>
    <n v="0"/>
    <n v="0"/>
    <n v="0"/>
    <n v="0"/>
    <n v="0"/>
    <n v="0"/>
    <n v="0"/>
    <n v="0"/>
    <n v="2.7912749117139039E-2"/>
    <m/>
    <n v="0.14696539598382363"/>
    <n v="0"/>
    <n v="0"/>
    <n v="0"/>
    <n v="0"/>
    <n v="0"/>
    <x v="0"/>
    <m/>
    <x v="7"/>
    <x v="4"/>
    <s v="No root cause"/>
    <s v="No root cause"/>
    <s v=" "/>
  </r>
  <r>
    <s v="PK8-Essiac"/>
    <s v="LIT_443"/>
    <s v="Douala"/>
    <s v="IHS"/>
    <s v="Grid-Gen"/>
    <s v="LITTORAL"/>
    <s v="Douala"/>
    <s v="ZTE"/>
    <n v="0"/>
    <n v="0"/>
    <n v="0.13376308738046944"/>
    <n v="0"/>
    <n v="0"/>
    <n v="0"/>
    <n v="0"/>
    <n v="0"/>
    <n v="0"/>
    <n v="0"/>
    <n v="0.20314154203513884"/>
    <n v="0"/>
    <n v="0"/>
    <n v="0"/>
    <n v="0"/>
    <n v="0"/>
    <n v="0"/>
    <n v="0"/>
    <n v="0"/>
    <n v="0"/>
    <n v="0"/>
    <n v="0"/>
    <n v="0"/>
    <n v="0"/>
    <m/>
    <n v="0"/>
    <n v="0"/>
    <n v="0"/>
    <n v="0"/>
    <n v="0"/>
    <n v="0"/>
    <x v="0"/>
    <m/>
    <x v="7"/>
    <x v="4"/>
    <s v="No root cause"/>
    <s v="No root cause"/>
    <s v=" "/>
  </r>
  <r>
    <s v="Cite-de-la-Paix"/>
    <s v="LIT_442"/>
    <s v="Douala"/>
    <s v="IHS"/>
    <s v="Grid-Gen"/>
    <s v="LITTORAL"/>
    <s v="Douala"/>
    <s v="ZTE"/>
    <n v="0"/>
    <n v="0"/>
    <n v="0"/>
    <n v="1.7193015497969893E-2"/>
    <n v="0"/>
    <n v="0"/>
    <n v="1.747837675104787E-2"/>
    <n v="0"/>
    <n v="0"/>
    <n v="0"/>
    <n v="0.18678677521808779"/>
    <n v="0"/>
    <n v="0"/>
    <n v="0"/>
    <n v="0"/>
    <n v="0"/>
    <n v="0"/>
    <n v="0"/>
    <n v="0"/>
    <n v="0"/>
    <n v="0"/>
    <n v="0"/>
    <n v="0"/>
    <n v="1.0321694874626532"/>
    <m/>
    <n v="0"/>
    <n v="0"/>
    <n v="0"/>
    <n v="0"/>
    <n v="0"/>
    <n v="0"/>
    <x v="0"/>
    <m/>
    <x v="7"/>
    <x v="4"/>
    <s v="No root cause"/>
    <s v="No root cause"/>
    <s v=" "/>
  </r>
  <r>
    <s v="Foumban-Njintout"/>
    <s v="OST_176"/>
    <s v="OUEST"/>
    <s v="IHS"/>
    <s v="Grid-Gen"/>
    <s v="OUEST"/>
    <s v="Foumban"/>
    <s v="Huawei"/>
    <n v="0.63173630908048051"/>
    <n v="7.2232067185453414E-2"/>
    <n v="2.1659810862561457"/>
    <n v="0.46825998122322948"/>
    <n v="0"/>
    <n v="0.71789757243182006"/>
    <n v="0"/>
    <n v="0.39576038786301521"/>
    <n v="0"/>
    <n v="1.0097507940176866"/>
    <n v="0.15487982010826604"/>
    <n v="0"/>
    <n v="0"/>
    <n v="0"/>
    <n v="0"/>
    <n v="0"/>
    <n v="0"/>
    <n v="0"/>
    <n v="0"/>
    <n v="0"/>
    <n v="0"/>
    <n v="0"/>
    <n v="0"/>
    <n v="1.0436196077424214"/>
    <m/>
    <n v="0"/>
    <n v="0"/>
    <n v="0"/>
    <n v="0"/>
    <n v="0"/>
    <n v="0"/>
    <x v="0"/>
    <m/>
    <x v="7"/>
    <x v="4"/>
    <s v="No root cause"/>
    <s v="No root cause"/>
    <s v=" "/>
  </r>
  <r>
    <s v="Guidiguis-Ville"/>
    <s v="NRD_144"/>
    <s v="NORD"/>
    <s v="CAMUSAT"/>
    <s v="Good Grid + GE"/>
    <s v="NORD"/>
    <s v="Guidiguis"/>
    <s v="Huawei"/>
    <n v="0"/>
    <n v="0"/>
    <n v="0"/>
    <n v="0"/>
    <n v="0"/>
    <n v="0"/>
    <n v="0"/>
    <n v="0"/>
    <n v="0"/>
    <n v="0"/>
    <n v="0"/>
    <n v="0"/>
    <n v="0"/>
    <n v="0"/>
    <n v="0"/>
    <n v="0"/>
    <n v="0"/>
    <n v="0"/>
    <n v="0"/>
    <n v="0"/>
    <n v="0"/>
    <n v="0"/>
    <n v="0"/>
    <n v="0"/>
    <m/>
    <n v="0"/>
    <n v="0"/>
    <n v="0"/>
    <n v="0"/>
    <n v="0"/>
    <n v="0"/>
    <x v="1"/>
    <m/>
    <x v="5"/>
    <x v="2"/>
    <s v="EXCLU"/>
    <s v="Exclu"/>
    <s v=" "/>
  </r>
  <r>
    <s v="Bonaloka-Entree"/>
    <s v="LIT_433"/>
    <s v="Douala"/>
    <s v="IHS"/>
    <s v="Grid-Gen"/>
    <s v="LITTORAL"/>
    <s v="Douala"/>
    <s v="ZTE"/>
    <n v="0"/>
    <n v="0"/>
    <n v="0"/>
    <n v="0"/>
    <n v="0"/>
    <n v="0"/>
    <n v="0"/>
    <n v="0"/>
    <n v="0.11514326561710836"/>
    <n v="0.39217553712121872"/>
    <n v="1.6996829636478101E-2"/>
    <n v="0"/>
    <n v="0"/>
    <n v="0"/>
    <n v="0"/>
    <n v="0"/>
    <n v="0"/>
    <n v="0"/>
    <n v="0"/>
    <n v="0"/>
    <n v="0"/>
    <n v="0"/>
    <n v="0"/>
    <n v="0"/>
    <m/>
    <n v="0"/>
    <n v="0"/>
    <n v="0"/>
    <n v="0"/>
    <n v="0"/>
    <n v="0"/>
    <x v="0"/>
    <m/>
    <x v="7"/>
    <x v="4"/>
    <s v="No root cause"/>
    <s v="No root cause"/>
    <s v=" "/>
  </r>
  <r>
    <s v="Ngambouo"/>
    <s v="OST_220"/>
    <s v="OUEST"/>
    <s v="IHS"/>
    <s v="Hybrid-Gen"/>
    <s v="OUEST"/>
    <s v="Ngambouo"/>
    <s v="NOKIA"/>
    <n v="0"/>
    <n v="0"/>
    <n v="0"/>
    <n v="0"/>
    <n v="0"/>
    <n v="1.005600833642482"/>
    <n v="0"/>
    <n v="0"/>
    <n v="0"/>
    <n v="0"/>
    <n v="1.3810175627420408E-2"/>
    <n v="0"/>
    <n v="0"/>
    <n v="0"/>
    <n v="0"/>
    <n v="0"/>
    <n v="0"/>
    <n v="0"/>
    <n v="0"/>
    <n v="0"/>
    <n v="0"/>
    <n v="0"/>
    <n v="0"/>
    <n v="0"/>
    <m/>
    <n v="0"/>
    <n v="0"/>
    <n v="0"/>
    <n v="0"/>
    <n v="0"/>
    <n v="0"/>
    <x v="0"/>
    <m/>
    <x v="7"/>
    <x v="4"/>
    <s v="No root cause"/>
    <s v="No root cause"/>
    <s v=" "/>
  </r>
  <r>
    <s v="Barriere"/>
    <s v="CTR_237"/>
    <s v="Yaounde"/>
    <s v="IHS"/>
    <s v="Grid-Gen"/>
    <s v="CENTRE"/>
    <s v="Yaounde"/>
    <s v="ZTE"/>
    <n v="0"/>
    <n v="0"/>
    <n v="0"/>
    <n v="0.6183421652641149"/>
    <n v="1.1377353160233199"/>
    <n v="0"/>
    <n v="0"/>
    <n v="3.21744812845818E-2"/>
    <n v="0"/>
    <n v="0"/>
    <n v="1.0968573165198661E-2"/>
    <n v="0"/>
    <n v="0"/>
    <n v="0"/>
    <n v="0"/>
    <n v="0"/>
    <n v="0"/>
    <n v="0"/>
    <n v="0"/>
    <n v="0"/>
    <n v="0"/>
    <n v="0"/>
    <n v="0"/>
    <n v="0"/>
    <m/>
    <n v="0"/>
    <n v="0"/>
    <n v="0"/>
    <n v="0"/>
    <n v="0"/>
    <n v="0"/>
    <x v="0"/>
    <m/>
    <x v="7"/>
    <x v="4"/>
    <s v="No root cause"/>
    <s v="No root cause"/>
    <s v=" "/>
  </r>
  <r>
    <s v="Limbe-College-Excellence-IHS"/>
    <s v="SUO_151"/>
    <s v="SUD-OUEST"/>
    <s v="IHS"/>
    <s v="Grid-Gen"/>
    <s v="SUD-OUEST"/>
    <s v="Limbe"/>
    <s v="Huawei"/>
    <n v="0"/>
    <n v="0"/>
    <n v="0"/>
    <n v="0"/>
    <n v="0"/>
    <n v="0"/>
    <n v="0"/>
    <n v="0"/>
    <n v="0"/>
    <n v="0"/>
    <n v="7.66908367648024E-3"/>
    <n v="0"/>
    <n v="0"/>
    <n v="0"/>
    <n v="0"/>
    <n v="0"/>
    <n v="0"/>
    <n v="0"/>
    <n v="0"/>
    <n v="0"/>
    <n v="0"/>
    <n v="0"/>
    <n v="0"/>
    <n v="0.48966207520410465"/>
    <m/>
    <n v="0.20367659438466129"/>
    <n v="0"/>
    <n v="0"/>
    <n v="0"/>
    <n v="0"/>
    <n v="0"/>
    <x v="0"/>
    <m/>
    <x v="7"/>
    <x v="4"/>
    <s v="No root cause"/>
    <s v="No root cause"/>
    <s v=" "/>
  </r>
  <r>
    <s v="Kikai-IHS"/>
    <s v="NRO_053"/>
    <s v="NORD-OUEST"/>
    <s v="IHS"/>
    <s v="Gen Only"/>
    <s v="NORD-OUEST"/>
    <s v="Kikai"/>
    <s v="NOKIA"/>
    <n v="0"/>
    <n v="0"/>
    <n v="0"/>
    <n v="0"/>
    <n v="0"/>
    <n v="0"/>
    <n v="0"/>
    <n v="0"/>
    <n v="0"/>
    <n v="0"/>
    <n v="0"/>
    <n v="0"/>
    <n v="0"/>
    <n v="0"/>
    <n v="0"/>
    <n v="0"/>
    <n v="0"/>
    <n v="0"/>
    <n v="0"/>
    <n v="0"/>
    <n v="0"/>
    <n v="0"/>
    <n v="0"/>
    <n v="0"/>
    <m/>
    <n v="0"/>
    <n v="0"/>
    <n v="0"/>
    <n v="0"/>
    <n v="0"/>
    <n v="0"/>
    <x v="2"/>
    <m/>
    <x v="7"/>
    <x v="4"/>
    <s v="No root cause"/>
    <s v="No root cause"/>
    <s v=" "/>
  </r>
  <r>
    <s v="Nkwein-MTN"/>
    <s v="NRO_221"/>
    <s v="NORD-OUEST"/>
    <s v="IHS"/>
    <s v="Grid-Gen"/>
    <s v="NORD-OUEST"/>
    <s v="Bamenda"/>
    <s v="Huawei"/>
    <n v="0"/>
    <n v="0"/>
    <n v="0"/>
    <n v="0"/>
    <n v="0"/>
    <n v="0"/>
    <n v="0"/>
    <n v="0"/>
    <n v="0"/>
    <n v="0"/>
    <n v="3.299489488718243E-3"/>
    <n v="0"/>
    <n v="0"/>
    <n v="0"/>
    <n v="0"/>
    <n v="0"/>
    <n v="0"/>
    <n v="0.23727788193463517"/>
    <n v="0"/>
    <n v="0"/>
    <n v="0"/>
    <n v="0"/>
    <n v="0"/>
    <n v="0"/>
    <m/>
    <n v="0"/>
    <n v="0"/>
    <n v="0"/>
    <n v="0"/>
    <n v="0"/>
    <n v="0"/>
    <x v="0"/>
    <m/>
    <x v="7"/>
    <x v="4"/>
    <s v="No root cause"/>
    <s v="No root cause"/>
    <s v=" "/>
  </r>
  <r>
    <s v="Nkar-IHS"/>
    <s v="NRO_142"/>
    <s v="SUD-OUEST"/>
    <s v="IHS"/>
    <s v="Hybrid-Gen"/>
    <s v="NORD-OUEST"/>
    <s v="Buea"/>
    <s v="NOKIA"/>
    <n v="0"/>
    <n v="0"/>
    <n v="0"/>
    <n v="0"/>
    <n v="0"/>
    <n v="0"/>
    <n v="0"/>
    <n v="0"/>
    <n v="0"/>
    <n v="0"/>
    <n v="0"/>
    <n v="0"/>
    <n v="0"/>
    <n v="0"/>
    <n v="0"/>
    <n v="0"/>
    <n v="0"/>
    <n v="0"/>
    <n v="0"/>
    <n v="0"/>
    <n v="0"/>
    <n v="0"/>
    <n v="0"/>
    <n v="0"/>
    <m/>
    <n v="0"/>
    <n v="0"/>
    <n v="0"/>
    <n v="0"/>
    <n v="0"/>
    <n v="0"/>
    <x v="2"/>
    <m/>
    <x v="7"/>
    <x v="4"/>
    <s v="No root cause"/>
    <s v="No root cause"/>
    <s v=" "/>
  </r>
  <r>
    <s v="Banda"/>
    <s v="NRD_029"/>
    <s v="NORD"/>
    <s v="IHS"/>
    <s v="Solar-Gen"/>
    <s v="NORD"/>
    <s v="Banda"/>
    <s v="NOKIA"/>
    <n v="0"/>
    <n v="0"/>
    <n v="0"/>
    <n v="0"/>
    <n v="0"/>
    <n v="0"/>
    <n v="0"/>
    <n v="0.44536765914319032"/>
    <n v="0"/>
    <n v="0"/>
    <n v="1.3376308738047311E-3"/>
    <n v="0"/>
    <n v="0"/>
    <n v="0"/>
    <n v="0"/>
    <n v="0"/>
    <n v="0"/>
    <n v="0"/>
    <n v="0"/>
    <n v="0"/>
    <n v="0"/>
    <n v="0"/>
    <n v="0"/>
    <n v="0"/>
    <m/>
    <n v="0"/>
    <n v="0"/>
    <n v="0"/>
    <n v="0"/>
    <n v="0"/>
    <n v="0"/>
    <x v="0"/>
    <m/>
    <x v="7"/>
    <x v="4"/>
    <s v="No root cause"/>
    <s v="No root cause"/>
    <s v=" "/>
  </r>
  <r>
    <s v="Datcheka-IHS"/>
    <s v="EXN_265"/>
    <s v="EXTREME-NORD"/>
    <m/>
    <m/>
    <s v="EXTREME-NORD"/>
    <s v="Datcheka"/>
    <s v="Huawei"/>
    <n v="0"/>
    <n v="0"/>
    <n v="0"/>
    <n v="0"/>
    <n v="0"/>
    <n v="0"/>
    <n v="0"/>
    <n v="0"/>
    <n v="0"/>
    <n v="0"/>
    <n v="0"/>
    <n v="0"/>
    <n v="0"/>
    <n v="0"/>
    <n v="0"/>
    <n v="0"/>
    <n v="0"/>
    <n v="0"/>
    <n v="0"/>
    <n v="0"/>
    <n v="0"/>
    <n v="0"/>
    <n v="0"/>
    <n v="0"/>
    <m/>
    <n v="0"/>
    <n v="0"/>
    <n v="0"/>
    <n v="0"/>
    <n v="0"/>
    <n v="0"/>
    <x v="2"/>
    <m/>
    <x v="7"/>
    <x v="4"/>
    <s v="No root cause"/>
    <s v="No root cause"/>
    <s v=" "/>
  </r>
  <r>
    <s v="Madingring"/>
    <s v="NRD_036"/>
    <s v="NORD"/>
    <s v="IHS"/>
    <s v="Solar-Gen"/>
    <s v="NORD"/>
    <s v="Madingring"/>
    <s v="NOKIA"/>
    <n v="1.118062274587154"/>
    <n v="0"/>
    <n v="1.4204673877937353"/>
    <n v="1.6082854203479202"/>
    <n v="0"/>
    <n v="0"/>
    <n v="4.2425189959044776"/>
    <n v="9.2961487794130768"/>
    <n v="9.2962028860272525"/>
    <n v="4.1896352632314127"/>
    <n v="1.2484554822176806E-3"/>
    <n v="0"/>
    <n v="0"/>
    <n v="0"/>
    <n v="0"/>
    <n v="0"/>
    <n v="0"/>
    <n v="0"/>
    <n v="0"/>
    <n v="0"/>
    <n v="0"/>
    <n v="0"/>
    <n v="0"/>
    <n v="0"/>
    <m/>
    <n v="0"/>
    <n v="0"/>
    <n v="0"/>
    <n v="0"/>
    <n v="0"/>
    <n v="0"/>
    <x v="0"/>
    <m/>
    <x v="14"/>
    <x v="9"/>
    <s v="Projet OCM (ZTE, NOKIA, autres projets)"/>
    <s v="PLANNED WORKS"/>
    <s v="[OCM RAN -  11/05/2026] New BTS installed and not yet accepted   ;   [OCM RAN -  11/05/2026] New BTS installed and not yet accepted   ;   [OCM RAN 11-05-2026 18H UTC ] -&gt;..New BTS installed and not yet accepted   ;    "/>
  </r>
  <r>
    <s v="Debunsha-MTN"/>
    <s v="SUO_035"/>
    <s v="SUD-OUEST"/>
    <s v="IHS"/>
    <s v="Grid-Gen"/>
    <s v="SUD-OUEST"/>
    <s v="Debunsha"/>
    <s v="Huawei"/>
    <n v="0"/>
    <n v="0"/>
    <n v="0"/>
    <n v="0"/>
    <n v="0"/>
    <n v="0"/>
    <n v="0"/>
    <n v="0"/>
    <n v="0"/>
    <n v="0"/>
    <n v="0"/>
    <n v="0"/>
    <n v="0"/>
    <n v="0"/>
    <n v="0"/>
    <n v="0"/>
    <n v="0"/>
    <n v="0"/>
    <n v="0"/>
    <n v="0"/>
    <n v="0"/>
    <n v="0"/>
    <n v="0"/>
    <n v="0"/>
    <m/>
    <n v="0"/>
    <n v="0"/>
    <n v="0"/>
    <n v="0"/>
    <n v="0"/>
    <n v="0"/>
    <x v="2"/>
    <m/>
    <x v="7"/>
    <x v="4"/>
    <s v="No root cause"/>
    <s v="No root cause"/>
    <s v=" "/>
  </r>
  <r>
    <s v="Maga-Lycee"/>
    <s v="NRD_135"/>
    <s v="EXTREME-NORD"/>
    <s v="CAMUSAT"/>
    <s v="Bad Grid + Solar + GE"/>
    <s v="NORD"/>
    <s v="Maga"/>
    <s v="Huawei"/>
    <n v="0"/>
    <n v="0"/>
    <n v="0"/>
    <n v="0"/>
    <n v="0"/>
    <n v="0"/>
    <n v="0"/>
    <n v="0"/>
    <n v="0"/>
    <n v="0"/>
    <n v="0"/>
    <n v="0"/>
    <n v="0"/>
    <n v="0"/>
    <n v="0"/>
    <n v="0"/>
    <n v="0"/>
    <n v="0"/>
    <n v="0"/>
    <n v="0"/>
    <n v="0"/>
    <n v="0"/>
    <n v="0"/>
    <n v="0"/>
    <m/>
    <n v="0"/>
    <n v="0"/>
    <n v="0"/>
    <n v="0"/>
    <n v="0"/>
    <n v="0"/>
    <x v="1"/>
    <m/>
    <x v="5"/>
    <x v="2"/>
    <s v="EXCLU"/>
    <s v="Exclu"/>
    <s v=" "/>
  </r>
  <r>
    <s v="Bamessing-IHS"/>
    <s v="NRO_038"/>
    <s v="NORD-OUEST"/>
    <s v="IHS"/>
    <s v="Grid-Gen"/>
    <s v="NORD-OUEST"/>
    <s v="Bamessing"/>
    <s v="Huawei"/>
    <n v="0"/>
    <n v="0"/>
    <n v="0"/>
    <n v="0"/>
    <n v="0"/>
    <n v="0"/>
    <n v="0"/>
    <n v="0"/>
    <n v="0"/>
    <n v="0"/>
    <n v="0"/>
    <n v="0"/>
    <n v="0"/>
    <n v="0"/>
    <n v="0"/>
    <n v="0"/>
    <n v="0"/>
    <n v="0"/>
    <n v="0"/>
    <n v="0"/>
    <n v="0"/>
    <n v="0"/>
    <n v="0"/>
    <n v="0"/>
    <m/>
    <n v="0"/>
    <n v="0"/>
    <n v="0"/>
    <n v="0"/>
    <n v="0"/>
    <n v="0"/>
    <x v="2"/>
    <m/>
    <x v="7"/>
    <x v="4"/>
    <s v="No root cause"/>
    <s v="No root cause"/>
    <s v=" "/>
  </r>
  <r>
    <s v="Bfsam-Tyo-II"/>
    <s v="OST_232"/>
    <s v="Bafoussam"/>
    <s v="CAMUSAT"/>
    <s v="Good Grid + GE"/>
    <s v="OUEST"/>
    <s v="Bafoussam"/>
    <s v="Huawei"/>
    <n v="0"/>
    <n v="0"/>
    <n v="0"/>
    <n v="0"/>
    <n v="0"/>
    <n v="0"/>
    <n v="0"/>
    <n v="0"/>
    <n v="0"/>
    <n v="0"/>
    <n v="2.675261747609386E-4"/>
    <n v="0"/>
    <n v="0"/>
    <n v="0"/>
    <n v="0"/>
    <n v="0"/>
    <n v="0"/>
    <n v="0"/>
    <n v="0"/>
    <n v="0"/>
    <n v="0"/>
    <n v="0"/>
    <n v="0"/>
    <n v="0"/>
    <m/>
    <n v="0"/>
    <n v="0"/>
    <n v="0"/>
    <n v="0"/>
    <n v="0"/>
    <n v="0"/>
    <x v="0"/>
    <m/>
    <x v="7"/>
    <x v="4"/>
    <s v="No root cause"/>
    <s v="No root cause"/>
    <s v=" "/>
  </r>
  <r>
    <s v="Phacochere"/>
    <s v="ADM_160"/>
    <s v="ADAMAOUA"/>
    <s v="CAMUSAT"/>
    <s v="Hybrid Solar - S3"/>
    <s v="ADAMAOUA"/>
    <s v="Phacochere"/>
    <s v="Huawei"/>
    <n v="0"/>
    <n v="0"/>
    <n v="0"/>
    <n v="0"/>
    <n v="0"/>
    <n v="0"/>
    <n v="0"/>
    <n v="0"/>
    <n v="0"/>
    <n v="0"/>
    <n v="0"/>
    <n v="0"/>
    <n v="0"/>
    <n v="0"/>
    <n v="0"/>
    <n v="0"/>
    <n v="0"/>
    <n v="0"/>
    <n v="0"/>
    <n v="0"/>
    <n v="0"/>
    <n v="0"/>
    <n v="0"/>
    <n v="0"/>
    <m/>
    <n v="0"/>
    <n v="0"/>
    <n v="0"/>
    <n v="0"/>
    <n v="0"/>
    <n v="0"/>
    <x v="1"/>
    <m/>
    <x v="5"/>
    <x v="2"/>
    <s v="EXCLU"/>
    <s v="Exclu"/>
    <s v=" "/>
  </r>
  <r>
    <s v="C-D-Billes"/>
    <s v="LIT_084"/>
    <s v="Douala"/>
    <s v="IHS"/>
    <s v="Grid-Gen"/>
    <s v="LITTORAL"/>
    <s v="Douala"/>
    <s v="ZTE"/>
    <n v="0"/>
    <n v="0"/>
    <n v="0"/>
    <n v="0"/>
    <n v="11.644576138662741"/>
    <n v="0"/>
    <n v="0"/>
    <n v="0"/>
    <n v="0"/>
    <n v="13.403275376462824"/>
    <n v="0"/>
    <n v="0"/>
    <n v="0"/>
    <n v="0"/>
    <n v="0"/>
    <n v="0"/>
    <n v="0"/>
    <n v="0"/>
    <n v="0"/>
    <n v="0"/>
    <n v="0"/>
    <n v="0"/>
    <n v="0"/>
    <n v="0"/>
    <m/>
    <n v="4.4587695793491038E-4"/>
    <n v="0"/>
    <n v="0"/>
    <n v="0"/>
    <n v="0"/>
    <n v="0"/>
    <x v="0"/>
    <m/>
    <x v="7"/>
    <x v="4"/>
    <s v="No root cause"/>
    <s v="No root cause"/>
    <s v=" "/>
  </r>
  <r>
    <s v="Bonangang"/>
    <s v="LIT_358"/>
    <s v="Douala"/>
    <s v="IHS"/>
    <s v="Grid-Gen"/>
    <s v="LITTORAL"/>
    <s v="Douala"/>
    <s v="ZTE"/>
    <n v="0"/>
    <n v="0"/>
    <n v="0"/>
    <n v="0"/>
    <n v="0"/>
    <n v="0"/>
    <n v="0"/>
    <n v="0"/>
    <n v="0"/>
    <n v="9.2236604429377387"/>
    <n v="0"/>
    <n v="0"/>
    <n v="0"/>
    <n v="0"/>
    <n v="0"/>
    <n v="0"/>
    <n v="0"/>
    <n v="0"/>
    <n v="0"/>
    <n v="0"/>
    <n v="0"/>
    <n v="0"/>
    <n v="0"/>
    <n v="0"/>
    <m/>
    <n v="0"/>
    <n v="0"/>
    <n v="0"/>
    <n v="0"/>
    <n v="0"/>
    <n v="0"/>
    <x v="0"/>
    <m/>
    <x v="7"/>
    <x v="4"/>
    <s v="No root cause"/>
    <s v="No root cause"/>
    <s v=" "/>
  </r>
  <r>
    <s v="Touboro-Ville"/>
    <s v="NRD_137"/>
    <s v="NORD"/>
    <s v="CAMUSAT"/>
    <s v="Medium Grid + GE"/>
    <s v="NORD"/>
    <s v="Touboro"/>
    <s v="Huawei"/>
    <n v="0.30952778419840593"/>
    <n v="0.14036206635790577"/>
    <n v="2.9427879223703247E-3"/>
    <n v="0"/>
    <n v="1.4738908721495978"/>
    <n v="0"/>
    <n v="0"/>
    <n v="0"/>
    <n v="1.0962330887787397"/>
    <n v="6.5354860986265573"/>
    <n v="0"/>
    <n v="0"/>
    <n v="0"/>
    <n v="0"/>
    <n v="0"/>
    <n v="0"/>
    <n v="0"/>
    <n v="0"/>
    <n v="0"/>
    <n v="0"/>
    <n v="0"/>
    <n v="0"/>
    <n v="0"/>
    <n v="0"/>
    <m/>
    <n v="0"/>
    <n v="0"/>
    <n v="0"/>
    <n v="0"/>
    <n v="0"/>
    <n v="0"/>
    <x v="0"/>
    <m/>
    <x v="7"/>
    <x v="4"/>
    <s v="No root cause"/>
    <s v="No root cause"/>
    <s v=" "/>
  </r>
  <r>
    <s v="SUD_172_Z_Ebolowa-EPC-ELAT"/>
    <s v="SUD_172"/>
    <s v="CENTRE"/>
    <s v="ESCO"/>
    <s v="Hybrid Solar - S1"/>
    <s v="SUD"/>
    <s v="Ebolowa"/>
    <s v="ZTE"/>
    <n v="0"/>
    <n v="0"/>
    <n v="0"/>
    <n v="0"/>
    <n v="0"/>
    <n v="0"/>
    <n v="0"/>
    <n v="0"/>
    <n v="0"/>
    <n v="6.0974030699163633"/>
    <n v="0"/>
    <n v="0"/>
    <n v="0"/>
    <n v="0"/>
    <n v="0"/>
    <n v="0"/>
    <n v="0"/>
    <n v="0"/>
    <n v="0"/>
    <n v="0"/>
    <n v="0"/>
    <n v="0"/>
    <n v="0"/>
    <n v="0"/>
    <m/>
    <n v="0.43649570673994792"/>
    <n v="0"/>
    <n v="0"/>
    <n v="0"/>
    <n v="0"/>
    <n v="0"/>
    <x v="0"/>
    <m/>
    <x v="7"/>
    <x v="4"/>
    <s v="No root cause"/>
    <s v="No root cause"/>
    <s v=" "/>
  </r>
  <r>
    <s v="Soboum-IHS"/>
    <s v="LIT_579"/>
    <s v="Douala"/>
    <s v="IHS"/>
    <s v="Grid-Gen"/>
    <s v="LITTORAL"/>
    <s v="Douala"/>
    <s v="ZTE"/>
    <n v="0"/>
    <n v="0"/>
    <n v="0"/>
    <n v="0"/>
    <n v="0"/>
    <n v="0"/>
    <n v="0"/>
    <n v="0"/>
    <n v="0"/>
    <n v="4.8544764619770371"/>
    <n v="0"/>
    <n v="0"/>
    <n v="0"/>
    <n v="0"/>
    <n v="0"/>
    <n v="0"/>
    <n v="0"/>
    <n v="1.9788376094717119"/>
    <n v="0"/>
    <n v="0"/>
    <n v="0"/>
    <n v="0"/>
    <n v="0"/>
    <n v="0.48477526374513813"/>
    <m/>
    <n v="0"/>
    <n v="0"/>
    <n v="0"/>
    <n v="0"/>
    <n v="0"/>
    <n v="0"/>
    <x v="0"/>
    <m/>
    <x v="7"/>
    <x v="4"/>
    <s v="No root cause"/>
    <s v="No root cause"/>
    <s v=" "/>
  </r>
  <r>
    <s v="Kotto-Mbangue"/>
    <s v="LIT_202"/>
    <s v="Douala"/>
    <s v="IHS"/>
    <s v="GridOnly"/>
    <s v="LITTORAL"/>
    <s v="Douala"/>
    <s v="ZTE"/>
    <n v="0"/>
    <n v="0"/>
    <n v="0"/>
    <n v="0"/>
    <n v="0"/>
    <n v="0"/>
    <n v="0"/>
    <n v="0"/>
    <n v="0"/>
    <n v="3.8021890061723642"/>
    <n v="0"/>
    <n v="0"/>
    <n v="0"/>
    <n v="0"/>
    <n v="0"/>
    <n v="0"/>
    <n v="0"/>
    <n v="0"/>
    <n v="0"/>
    <n v="0"/>
    <n v="0"/>
    <n v="0"/>
    <n v="0"/>
    <n v="0"/>
    <m/>
    <n v="0"/>
    <n v="0"/>
    <n v="0"/>
    <n v="0"/>
    <n v="0"/>
    <n v="0"/>
    <x v="0"/>
    <m/>
    <x v="7"/>
    <x v="4"/>
    <s v="No root cause"/>
    <s v="No root cause"/>
    <s v=" "/>
  </r>
  <r>
    <s v="Ebolowa-Elat-II"/>
    <s v="SUD_100"/>
    <s v="CENTRE"/>
    <s v="CAMUSAT"/>
    <s v="Medium Grid + GE"/>
    <s v="SUD"/>
    <s v="Ebolowa"/>
    <s v="ZTE"/>
    <n v="0"/>
    <n v="0"/>
    <n v="0"/>
    <n v="0"/>
    <n v="0"/>
    <n v="0"/>
    <n v="0"/>
    <n v="3.5926268359429634"/>
    <n v="0"/>
    <n v="3.729671577733833"/>
    <n v="0"/>
    <n v="0"/>
    <n v="0"/>
    <n v="0"/>
    <n v="0"/>
    <n v="0"/>
    <n v="0"/>
    <n v="0"/>
    <n v="0"/>
    <n v="0"/>
    <n v="0"/>
    <n v="0"/>
    <n v="0"/>
    <n v="0"/>
    <m/>
    <n v="0"/>
    <n v="0"/>
    <n v="0"/>
    <n v="0"/>
    <n v="0"/>
    <n v="0"/>
    <x v="0"/>
    <m/>
    <x v="7"/>
    <x v="4"/>
    <s v="No root cause"/>
    <s v="No root cause"/>
    <s v=" "/>
  </r>
  <r>
    <s v="Bakwele-IHS"/>
    <s v="SUO_249"/>
    <s v="SUD-OUEST"/>
    <s v="IHS"/>
    <s v="Hybrid Gen"/>
    <s v="SUD-OUEST"/>
    <s v="Pella"/>
    <s v="NOKIA"/>
    <n v="0"/>
    <n v="0"/>
    <n v="0"/>
    <n v="0"/>
    <n v="0"/>
    <n v="0"/>
    <n v="0"/>
    <n v="0"/>
    <n v="0"/>
    <n v="0"/>
    <n v="0"/>
    <n v="0"/>
    <n v="0"/>
    <n v="0"/>
    <n v="0"/>
    <n v="0"/>
    <n v="0"/>
    <n v="0"/>
    <n v="0"/>
    <n v="0"/>
    <n v="0"/>
    <n v="0"/>
    <n v="0"/>
    <n v="0"/>
    <m/>
    <n v="0"/>
    <n v="0"/>
    <n v="0"/>
    <n v="0"/>
    <n v="0"/>
    <n v="0"/>
    <x v="2"/>
    <m/>
    <x v="2"/>
    <x v="1"/>
    <s v="ACCESS-ISSUE"/>
    <s v="ACCESS-ISSUE"/>
    <s v="[OCM RAN -  11/05/2026] 11.05.2026: Access not granted for this site for now_x000a_10.05.2026: Access not granted for this site for now_x000a_08.05.26: Access negotiation for intervention to be done this weekend 10.05.2026_x000a_07.05.2026: Access not granted for this site for now_x000a_06.05.2026: Access not granted for this site for now_x000a_05.05.2026: Access not granted for this site for now_x000a_04.05.2026: Access not granted for this site for now_x000a_02.05.2026: access not granted for this site for now_x000a_01.05.2026 Denis: Check ongoing will update asap_x000a_30.04.26: Besoin d'un FME sur site pour vérifier le statut du MPR; FME Jeremiah activé pour investigations, update ASAP   ;   [OCM RAN -  11/05/2026] 11.05.2026: Access not granted for this site for now_x000a_10.05.2026: Access not granted for this site for now_x000a_08.05.26: Access negotiation for intervention to be done this weekend 10.05.2026_x000a_07.05.2026: Access not granted for this site for now_x000a_06.05.2026: Access not granted for this site for now_x000a_05.05.2026: Access not granted for this site for now_x000a_04.05.2026: Access not granted for this site for now_x000a_02.05.2026: access not granted for this site for now_x000a_01.05.2026 Denis: Check ongoing will update asap_x000a_30.04.26: Besoin d'un FME sur site pour vérifier le statut du MPR; FME Jeremiah activé pour investigations, update ASAP   ;   [OCM RAN 11-05-2026 18H UTC ] -&gt;..11.05.2026: Access not granted for this site for now_x000a_10.05.2026: Access not granted for this site for now_x000a_08.05.26: Access negotiation for intervention to be done this weekend 10.05.2026_x000a_07.05.2026: Access not granted for this site for now_x000a_06.05.2026: Access not granted for this site for now_x000a_05.05.2026: Access not granted for this site for now_x000a_04.05.2026: Access not granted for this site for now_x000a_02.05.2026: access not granted for this site for now_x000a_01.05.2026 Denis: Check ongoing will update asap_x000a_30.04.26: Besoin d'un FME sur site pour vérifier le statut du MPR; FME Jeremiah activé pour investigations, update ASAP   ;    "/>
  </r>
  <r>
    <s v="Mamfe-Town-IHS"/>
    <s v="SUO_107"/>
    <s v="SUD-OUEST"/>
    <s v="IHS"/>
    <s v="Gen Only"/>
    <s v="SUD-OUEST"/>
    <s v="Mamfe"/>
    <s v="NOKIA"/>
    <n v="0"/>
    <n v="0"/>
    <n v="0"/>
    <n v="0"/>
    <n v="0"/>
    <n v="0"/>
    <n v="0"/>
    <n v="0"/>
    <n v="0"/>
    <n v="0"/>
    <n v="0"/>
    <n v="0"/>
    <n v="0"/>
    <n v="0"/>
    <n v="0"/>
    <n v="0"/>
    <n v="0"/>
    <n v="0"/>
    <n v="0"/>
    <n v="0"/>
    <n v="0"/>
    <n v="0"/>
    <n v="0"/>
    <n v="0"/>
    <m/>
    <n v="0"/>
    <n v="0"/>
    <n v="0"/>
    <n v="0"/>
    <n v="0"/>
    <n v="0"/>
    <x v="2"/>
    <m/>
    <x v="7"/>
    <x v="4"/>
    <s v="No root cause"/>
    <s v="No root cause"/>
    <s v="(05-11-2026   incident ) impacted by  SUO_030_N_Bachuo-Ntai ,  Indeterminer || Action : sans action   ;    "/>
  </r>
  <r>
    <s v="Kumbe-MTN"/>
    <s v="SUO_088"/>
    <s v="SUD-OUEST"/>
    <s v="IHS"/>
    <s v="Gen Only"/>
    <s v="SUD-OUEST"/>
    <s v="Kumbe"/>
    <s v="Huawei"/>
    <n v="0"/>
    <n v="0"/>
    <n v="0"/>
    <n v="0"/>
    <n v="0"/>
    <n v="0"/>
    <n v="0"/>
    <n v="0"/>
    <n v="0"/>
    <n v="0"/>
    <n v="0"/>
    <n v="0"/>
    <n v="0"/>
    <n v="0"/>
    <n v="0"/>
    <n v="0"/>
    <n v="0"/>
    <n v="0"/>
    <n v="0"/>
    <n v="0"/>
    <n v="0"/>
    <n v="0"/>
    <n v="0"/>
    <n v="0"/>
    <m/>
    <n v="0"/>
    <n v="0"/>
    <n v="0"/>
    <n v="0"/>
    <n v="0"/>
    <n v="0"/>
    <x v="2"/>
    <m/>
    <x v="7"/>
    <x v="4"/>
    <s v="No root cause"/>
    <s v="No root cause"/>
    <s v=" "/>
  </r>
  <r>
    <s v="Nkomedzap-Camtel"/>
    <s v="SUD_088"/>
    <s v="CENTRE"/>
    <s v="CAMUSAT"/>
    <s v="Medium Grid + GE"/>
    <s v="SUD"/>
    <s v="Nkomedzap"/>
    <s v="NOKIA"/>
    <n v="0"/>
    <n v="6.8730819832928114E-2"/>
    <n v="0"/>
    <n v="0"/>
    <n v="0"/>
    <n v="0"/>
    <n v="0"/>
    <n v="9.2165764370203004E-2"/>
    <n v="0"/>
    <n v="0.67916692977687665"/>
    <n v="0"/>
    <n v="0"/>
    <n v="0"/>
    <n v="0"/>
    <n v="0"/>
    <n v="0"/>
    <n v="0"/>
    <n v="0"/>
    <n v="0"/>
    <n v="0"/>
    <n v="0"/>
    <n v="0"/>
    <n v="0"/>
    <n v="0.39826491633297689"/>
    <m/>
    <n v="0"/>
    <n v="0"/>
    <n v="0"/>
    <n v="0"/>
    <n v="0"/>
    <n v="0"/>
    <x v="0"/>
    <m/>
    <x v="7"/>
    <x v="4"/>
    <s v="No root cause"/>
    <s v="No root cause"/>
    <s v=" "/>
  </r>
  <r>
    <s v="Maroua-Douggoy-Lopere-IHS"/>
    <s v="EXN_115"/>
    <s v="Maroua"/>
    <s v="IHS"/>
    <s v="Grid-Gen"/>
    <s v="EXTREME-NORD"/>
    <s v="Maroua"/>
    <s v="Huawei"/>
    <n v="0"/>
    <n v="0"/>
    <n v="0"/>
    <n v="0"/>
    <n v="0"/>
    <n v="0"/>
    <n v="0"/>
    <n v="0"/>
    <n v="0"/>
    <n v="0.5637668256128846"/>
    <n v="0"/>
    <n v="0"/>
    <n v="0"/>
    <n v="0"/>
    <n v="0"/>
    <n v="0"/>
    <n v="0"/>
    <n v="0"/>
    <n v="0"/>
    <n v="0"/>
    <n v="0"/>
    <n v="0"/>
    <n v="0"/>
    <n v="1.4446413437090685E-2"/>
    <m/>
    <n v="1.5320332274643082E-2"/>
    <n v="0"/>
    <n v="0"/>
    <n v="0"/>
    <n v="0"/>
    <n v="0"/>
    <x v="0"/>
    <m/>
    <x v="7"/>
    <x v="4"/>
    <s v="No root cause"/>
    <s v="No root cause"/>
    <s v=" "/>
  </r>
  <r>
    <s v="Mutengene-Ombe-IHS"/>
    <s v="SUO_149"/>
    <s v="SUD-OUEST"/>
    <s v="IHS"/>
    <s v="Gen Only"/>
    <s v="SUD-OUEST"/>
    <s v="Mutengene"/>
    <s v="Huawei"/>
    <n v="0"/>
    <n v="0"/>
    <n v="0"/>
    <n v="0"/>
    <n v="0"/>
    <n v="0"/>
    <n v="0"/>
    <n v="0"/>
    <n v="0"/>
    <n v="0"/>
    <n v="0"/>
    <n v="0"/>
    <n v="0"/>
    <n v="0"/>
    <n v="0"/>
    <n v="0"/>
    <n v="0"/>
    <n v="0"/>
    <n v="0"/>
    <n v="0"/>
    <n v="0"/>
    <n v="0"/>
    <n v="0"/>
    <n v="0"/>
    <m/>
    <n v="0"/>
    <n v="0"/>
    <n v="0"/>
    <n v="0"/>
    <n v="0"/>
    <n v="0"/>
    <x v="2"/>
    <m/>
    <x v="7"/>
    <x v="4"/>
    <s v="No root cause"/>
    <s v="No root cause"/>
    <s v=" "/>
  </r>
  <r>
    <s v="Ngodi"/>
    <s v="LIT_294"/>
    <s v="Douala"/>
    <s v="IHS"/>
    <s v="Grid-Gen"/>
    <s v="LITTORAL"/>
    <s v="Douala"/>
    <s v="ZTE"/>
    <n v="0"/>
    <n v="0"/>
    <n v="0"/>
    <n v="0"/>
    <n v="0"/>
    <n v="0"/>
    <n v="0"/>
    <n v="0"/>
    <n v="0"/>
    <n v="0.46121512528785746"/>
    <n v="0"/>
    <n v="0"/>
    <n v="0"/>
    <n v="0"/>
    <n v="0"/>
    <n v="0"/>
    <n v="0"/>
    <n v="0"/>
    <n v="0"/>
    <n v="0"/>
    <n v="0"/>
    <n v="0"/>
    <n v="0"/>
    <n v="0"/>
    <m/>
    <n v="0"/>
    <n v="0"/>
    <n v="0"/>
    <n v="0"/>
    <n v="0"/>
    <n v="0"/>
    <x v="0"/>
    <m/>
    <x v="7"/>
    <x v="4"/>
    <s v="No root cause"/>
    <s v="No root cause"/>
    <s v=" "/>
  </r>
  <r>
    <s v="Laquintinie"/>
    <s v="LIT_082"/>
    <s v="Douala"/>
    <s v="IHS"/>
    <s v="Grid-Lithium"/>
    <s v="LITTORAL"/>
    <s v="Douala"/>
    <s v="ZTE"/>
    <n v="0"/>
    <n v="0"/>
    <n v="0"/>
    <n v="0"/>
    <n v="0"/>
    <n v="0"/>
    <n v="0"/>
    <n v="0"/>
    <n v="0"/>
    <n v="0.33897349850042668"/>
    <n v="0"/>
    <n v="0"/>
    <n v="0"/>
    <n v="0"/>
    <n v="0"/>
    <n v="0"/>
    <n v="0"/>
    <n v="0"/>
    <n v="0"/>
    <n v="0"/>
    <n v="0"/>
    <n v="0"/>
    <n v="0"/>
    <n v="0"/>
    <m/>
    <n v="0"/>
    <n v="0"/>
    <n v="0"/>
    <n v="0"/>
    <n v="0"/>
    <n v="0"/>
    <x v="0"/>
    <m/>
    <x v="7"/>
    <x v="4"/>
    <s v="No root cause"/>
    <s v="No root cause"/>
    <s v=" "/>
  </r>
  <r>
    <s v="Bangou-IHS"/>
    <s v="OST_145"/>
    <s v="OUEST"/>
    <s v="CAMUSAT"/>
    <s v="Good Grid + GE"/>
    <s v="OUEST"/>
    <s v="Bangou"/>
    <s v="NOKIA"/>
    <n v="4.1609237714484597E-2"/>
    <n v="6.297690999420718"/>
    <n v="9.5039078921204627"/>
    <n v="13.868556899607057"/>
    <n v="15.870187739168399"/>
    <n v="18.491409199476074"/>
    <n v="12.047596569181371"/>
    <n v="0"/>
    <n v="0"/>
    <n v="0.10724810227698071"/>
    <n v="0"/>
    <n v="0"/>
    <n v="0"/>
    <n v="0"/>
    <n v="0"/>
    <n v="0"/>
    <n v="0"/>
    <n v="0"/>
    <n v="0"/>
    <n v="0"/>
    <n v="0"/>
    <n v="0"/>
    <n v="0"/>
    <n v="0"/>
    <m/>
    <n v="0"/>
    <n v="0"/>
    <n v="0"/>
    <n v="0"/>
    <n v="0"/>
    <n v="0"/>
    <x v="0"/>
    <m/>
    <x v="7"/>
    <x v="4"/>
    <s v="No root cause"/>
    <s v="No root cause"/>
    <s v=" "/>
  </r>
  <r>
    <s v="Makary"/>
    <s v="EXN_020"/>
    <s v="EXTREME-NORD"/>
    <s v="IHS"/>
    <s v="Solar-Gen"/>
    <s v="EXTREME-NORD"/>
    <s v="Makary"/>
    <s v="Huawei"/>
    <n v="0"/>
    <n v="0"/>
    <n v="0"/>
    <n v="0"/>
    <n v="0"/>
    <n v="0"/>
    <n v="0"/>
    <n v="0"/>
    <n v="0"/>
    <n v="0"/>
    <n v="0"/>
    <n v="0"/>
    <n v="0"/>
    <n v="0"/>
    <n v="0"/>
    <n v="0"/>
    <n v="0"/>
    <n v="0"/>
    <n v="0"/>
    <n v="0"/>
    <n v="0"/>
    <n v="0"/>
    <n v="0"/>
    <n v="0"/>
    <m/>
    <n v="0"/>
    <n v="0"/>
    <n v="0"/>
    <n v="0"/>
    <n v="0"/>
    <n v="0"/>
    <x v="2"/>
    <m/>
    <x v="7"/>
    <x v="4"/>
    <s v="No root cause"/>
    <s v="No root cause"/>
    <s v=" "/>
  </r>
  <r>
    <s v="Evidence-building-IHS"/>
    <s v="NRO_123"/>
    <s v="NORD-OUEST"/>
    <s v="IHS"/>
    <s v="Grid-Gen"/>
    <s v="NORD-OUEST"/>
    <s v="Bamenda"/>
    <s v="Huawei"/>
    <n v="0"/>
    <n v="1.3334396304001053"/>
    <n v="7.6978694928845162"/>
    <n v="0.12110018177511821"/>
    <n v="0"/>
    <n v="0"/>
    <n v="0"/>
    <n v="0"/>
    <n v="0"/>
    <n v="7.5799082848932607E-3"/>
    <n v="0"/>
    <n v="0"/>
    <n v="0"/>
    <n v="0"/>
    <n v="0"/>
    <n v="0"/>
    <n v="0"/>
    <n v="0.23765241857930045"/>
    <n v="0"/>
    <n v="0"/>
    <n v="0"/>
    <n v="0"/>
    <n v="0"/>
    <n v="0"/>
    <m/>
    <n v="0"/>
    <n v="0"/>
    <n v="0"/>
    <n v="0"/>
    <n v="0"/>
    <n v="0"/>
    <x v="0"/>
    <m/>
    <x v="7"/>
    <x v="4"/>
    <s v="No root cause"/>
    <s v="No root cause"/>
    <s v=" "/>
  </r>
  <r>
    <s v="Goulourgou"/>
    <s v="EXN_200"/>
    <s v="EXTREME-NORD"/>
    <s v="IHS"/>
    <s v="Hybrid-Gen"/>
    <s v="EXTREME-NORD"/>
    <s v="Kalfou"/>
    <s v="NOKIA"/>
    <n v="0"/>
    <n v="0"/>
    <n v="0"/>
    <n v="0"/>
    <n v="0"/>
    <n v="0"/>
    <n v="0"/>
    <n v="0"/>
    <n v="0"/>
    <n v="0"/>
    <n v="0"/>
    <n v="0"/>
    <n v="0"/>
    <n v="0"/>
    <n v="0"/>
    <n v="0"/>
    <n v="0"/>
    <n v="0"/>
    <n v="0"/>
    <n v="0"/>
    <n v="0"/>
    <n v="0"/>
    <n v="0"/>
    <n v="0"/>
    <m/>
    <n v="0"/>
    <n v="0"/>
    <n v="0"/>
    <n v="0"/>
    <n v="0"/>
    <n v="0"/>
    <x v="2"/>
    <m/>
    <x v="7"/>
    <x v="4"/>
    <s v="No root cause"/>
    <s v="No root cause"/>
    <s v=" "/>
  </r>
  <r>
    <s v="Yambong"/>
    <s v="LIT_365"/>
    <s v="Douala"/>
    <s v="IHS"/>
    <s v="Grid-Gen"/>
    <s v="LITTORAL"/>
    <s v="Douala"/>
    <s v="ZTE"/>
    <n v="0"/>
    <n v="1.3911361087568807E-3"/>
    <n v="3.7792530954561962E-2"/>
    <n v="2.2472198679918936E-3"/>
    <n v="0"/>
    <n v="0"/>
    <n v="0"/>
    <n v="0"/>
    <n v="0"/>
    <n v="2.2293847896745515E-3"/>
    <n v="0"/>
    <n v="0"/>
    <n v="0"/>
    <n v="0"/>
    <n v="0"/>
    <n v="0"/>
    <n v="0"/>
    <n v="0"/>
    <n v="0"/>
    <n v="0"/>
    <n v="0"/>
    <n v="0"/>
    <n v="0"/>
    <n v="0"/>
    <m/>
    <n v="0"/>
    <n v="0"/>
    <n v="0"/>
    <n v="0"/>
    <n v="0"/>
    <n v="0"/>
    <x v="0"/>
    <m/>
    <x v="7"/>
    <x v="4"/>
    <s v="No root cause"/>
    <s v="No root cause"/>
    <s v=" "/>
  </r>
  <r>
    <s v="Bfsam-Bamendzi-II"/>
    <s v="OST_135"/>
    <s v="Bafoussam"/>
    <s v="IHS"/>
    <s v="GridOnly"/>
    <s v="OUEST"/>
    <s v="Bafoussam"/>
    <s v="Huawei"/>
    <n v="18.491409199476081"/>
    <n v="18.491409199476081"/>
    <n v="18.491409199476081"/>
    <n v="18.491409199476081"/>
    <n v="18.491409199476081"/>
    <n v="18.491409199476081"/>
    <n v="18.491409199476081"/>
    <n v="18.491409199476081"/>
    <n v="18.491409199476081"/>
    <n v="0"/>
    <n v="0"/>
    <n v="0"/>
    <n v="0"/>
    <n v="0"/>
    <n v="0"/>
    <n v="0"/>
    <n v="0"/>
    <n v="0"/>
    <n v="0"/>
    <n v="0"/>
    <n v="0"/>
    <n v="0"/>
    <n v="0"/>
    <n v="0"/>
    <m/>
    <n v="0"/>
    <n v="0"/>
    <n v="0"/>
    <n v="0"/>
    <n v="0"/>
    <n v="0"/>
    <x v="0"/>
    <m/>
    <x v="7"/>
    <x v="4"/>
    <s v="No root cause"/>
    <s v="No root cause"/>
    <s v=" "/>
  </r>
  <r>
    <s v="Ngomedzap-MTN"/>
    <s v="CTR_532"/>
    <s v="CENTRE"/>
    <s v="IHS"/>
    <s v="Gen Only"/>
    <s v="CENTRE"/>
    <s v="Ngomedzap"/>
    <s v="NOKIA"/>
    <n v="4.4562260760913377"/>
    <n v="13.9196503586522"/>
    <n v="12.487068982410355"/>
    <n v="6.2675347254003846"/>
    <n v="0"/>
    <n v="0"/>
    <n v="5.3671432231043852"/>
    <n v="13.9196503586522"/>
    <n v="0"/>
    <n v="0"/>
    <n v="0"/>
    <n v="0"/>
    <n v="0"/>
    <n v="0"/>
    <n v="0"/>
    <n v="0"/>
    <n v="0"/>
    <n v="0"/>
    <n v="0"/>
    <n v="0"/>
    <n v="0"/>
    <n v="0"/>
    <n v="0"/>
    <n v="0"/>
    <m/>
    <n v="0"/>
    <n v="0"/>
    <n v="0"/>
    <n v="0"/>
    <n v="0"/>
    <n v="0"/>
    <x v="0"/>
    <m/>
    <x v="7"/>
    <x v="4"/>
    <s v="No root cause"/>
    <s v="No root cause"/>
    <s v=" "/>
  </r>
  <r>
    <s v="Brazz-Tergal"/>
    <s v="LIT_340"/>
    <s v="Douala"/>
    <s v="IHS"/>
    <s v="Grid-Gen"/>
    <s v="LITTORAL"/>
    <s v="Douala"/>
    <s v="ZTE"/>
    <n v="0"/>
    <n v="0"/>
    <n v="0"/>
    <n v="0"/>
    <n v="0"/>
    <n v="0"/>
    <n v="2.6654881246914499"/>
    <n v="10.698157707750122"/>
    <n v="52.750989490145024"/>
    <n v="0"/>
    <n v="0"/>
    <n v="0"/>
    <n v="0"/>
    <n v="0"/>
    <n v="0"/>
    <n v="0"/>
    <n v="0"/>
    <n v="1.0701046990439218E-3"/>
    <n v="0"/>
    <n v="0"/>
    <n v="0"/>
    <n v="0"/>
    <n v="0"/>
    <n v="0"/>
    <m/>
    <n v="0"/>
    <n v="0"/>
    <n v="0"/>
    <n v="0"/>
    <n v="0"/>
    <n v="0"/>
    <x v="0"/>
    <m/>
    <x v="7"/>
    <x v="4"/>
    <s v="No root cause"/>
    <s v="No root cause"/>
    <s v=" "/>
  </r>
  <r>
    <s v="Lara"/>
    <s v="EXN_102"/>
    <s v="EXTREME-NORD"/>
    <s v="IHS"/>
    <s v="Grid-Gen"/>
    <s v="EXTREME-NORD"/>
    <s v="Lara"/>
    <s v="Huawei"/>
    <n v="0"/>
    <n v="0"/>
    <n v="0"/>
    <n v="0"/>
    <n v="0"/>
    <n v="0"/>
    <n v="0"/>
    <n v="0"/>
    <n v="0"/>
    <n v="0"/>
    <n v="0"/>
    <n v="0"/>
    <n v="0"/>
    <n v="0"/>
    <n v="0"/>
    <n v="0"/>
    <n v="0"/>
    <n v="0"/>
    <n v="0"/>
    <n v="0"/>
    <n v="0"/>
    <n v="0"/>
    <n v="0"/>
    <n v="0"/>
    <m/>
    <n v="0"/>
    <n v="0"/>
    <n v="0"/>
    <n v="0"/>
    <n v="0"/>
    <n v="0"/>
    <x v="2"/>
    <m/>
    <x v="7"/>
    <x v="4"/>
    <s v="No root cause"/>
    <s v="No root cause"/>
    <s v=" "/>
  </r>
  <r>
    <s v="Waza"/>
    <s v="EXN_033"/>
    <s v="EXTREME-NORD"/>
    <s v="IHS"/>
    <s v="Grid-Hybrid-Gen"/>
    <s v="EXTREME-NORD"/>
    <s v="Waza"/>
    <s v="NOKIA"/>
    <n v="0"/>
    <n v="0"/>
    <n v="0"/>
    <n v="0"/>
    <n v="0"/>
    <n v="0"/>
    <n v="0"/>
    <n v="0"/>
    <n v="0"/>
    <n v="0"/>
    <n v="0"/>
    <n v="0"/>
    <n v="0"/>
    <n v="0"/>
    <n v="0"/>
    <n v="0"/>
    <n v="0"/>
    <n v="0"/>
    <n v="0"/>
    <n v="0"/>
    <n v="0"/>
    <n v="0"/>
    <n v="0"/>
    <n v="0"/>
    <m/>
    <n v="0"/>
    <n v="0"/>
    <n v="0"/>
    <n v="0"/>
    <n v="0"/>
    <n v="0"/>
    <x v="2"/>
    <m/>
    <x v="7"/>
    <x v="4"/>
    <s v="No root cause"/>
    <s v="No root cause"/>
    <s v=" "/>
  </r>
  <r>
    <s v="Mayo-kaba-IHS"/>
    <s v="EXN_162"/>
    <s v="EXTREME-NORD"/>
    <s v="IHS"/>
    <s v="Hybrid-Gen"/>
    <s v="EXTREME-NORD"/>
    <s v="Mayo-Kaba "/>
    <s v="Huawei"/>
    <n v="0"/>
    <n v="0"/>
    <n v="0"/>
    <n v="0"/>
    <n v="0"/>
    <n v="0"/>
    <n v="0"/>
    <n v="0"/>
    <n v="0"/>
    <n v="0"/>
    <n v="0"/>
    <n v="0"/>
    <n v="0"/>
    <n v="0"/>
    <n v="0"/>
    <n v="0"/>
    <n v="0"/>
    <n v="0"/>
    <n v="0"/>
    <n v="0"/>
    <n v="0"/>
    <n v="0"/>
    <n v="0"/>
    <n v="0"/>
    <m/>
    <n v="0"/>
    <n v="0"/>
    <n v="0"/>
    <n v="0"/>
    <n v="0"/>
    <n v="0"/>
    <x v="2"/>
    <m/>
    <x v="7"/>
    <x v="4"/>
    <s v="No root cause"/>
    <s v="No root cause"/>
    <s v=" "/>
  </r>
  <r>
    <s v="Doumo-IHS"/>
    <s v="EXN_165"/>
    <s v="EXTREME-NORD"/>
    <s v="IHS"/>
    <s v="Hybrid-Gen"/>
    <s v="EXTREME-NORD"/>
    <s v="Doumo"/>
    <s v="Huawei"/>
    <n v="0"/>
    <n v="0"/>
    <n v="0"/>
    <n v="0"/>
    <n v="0"/>
    <n v="0"/>
    <n v="0"/>
    <n v="0"/>
    <n v="0"/>
    <n v="0"/>
    <n v="0"/>
    <n v="0"/>
    <n v="0"/>
    <n v="0"/>
    <n v="0"/>
    <n v="0"/>
    <n v="0"/>
    <n v="0"/>
    <n v="0"/>
    <n v="0"/>
    <n v="0"/>
    <n v="0"/>
    <n v="0"/>
    <n v="0"/>
    <m/>
    <n v="0"/>
    <n v="0"/>
    <n v="0"/>
    <n v="0"/>
    <n v="0"/>
    <n v="0"/>
    <x v="2"/>
    <m/>
    <x v="7"/>
    <x v="4"/>
    <s v="No root cause"/>
    <s v="No root cause"/>
    <s v=" "/>
  </r>
  <r>
    <s v="Maltam"/>
    <s v="EXN_035"/>
    <s v="EXTREME-NORD"/>
    <s v="IHS"/>
    <s v="Solar-Gen"/>
    <s v="EXTREME-NORD"/>
    <s v="Maltam"/>
    <s v="NOKIA"/>
    <n v="0"/>
    <n v="0"/>
    <n v="0"/>
    <n v="0"/>
    <n v="0"/>
    <n v="0"/>
    <n v="0"/>
    <n v="0"/>
    <n v="0"/>
    <n v="0"/>
    <n v="0"/>
    <n v="0"/>
    <n v="0"/>
    <n v="0"/>
    <n v="0"/>
    <n v="0"/>
    <n v="0"/>
    <n v="0"/>
    <n v="0"/>
    <n v="0"/>
    <n v="0"/>
    <n v="0"/>
    <n v="0"/>
    <n v="0"/>
    <m/>
    <n v="0"/>
    <n v="0"/>
    <n v="0"/>
    <n v="0"/>
    <n v="0"/>
    <n v="0"/>
    <x v="2"/>
    <m/>
    <x v="7"/>
    <x v="4"/>
    <s v="No root cause"/>
    <s v="No root cause"/>
    <s v=" "/>
  </r>
  <r>
    <s v="Brazz-St-Bruno"/>
    <s v="LIT_089"/>
    <s v="Douala"/>
    <s v="IHS"/>
    <s v="Grid-Gen"/>
    <s v="LITTORAL"/>
    <s v="Douala"/>
    <s v="ZTE"/>
    <n v="0"/>
    <n v="0"/>
    <n v="0"/>
    <n v="0"/>
    <n v="0"/>
    <n v="0"/>
    <n v="0"/>
    <n v="3.6937517300025968"/>
    <n v="0"/>
    <n v="0"/>
    <n v="0"/>
    <n v="0"/>
    <n v="0"/>
    <n v="0"/>
    <n v="0"/>
    <n v="0"/>
    <n v="0"/>
    <n v="0"/>
    <n v="0"/>
    <n v="0"/>
    <n v="0"/>
    <n v="0"/>
    <n v="0"/>
    <n v="0"/>
    <m/>
    <n v="0"/>
    <n v="0"/>
    <n v="0"/>
    <n v="0"/>
    <n v="0"/>
    <n v="0"/>
    <x v="0"/>
    <m/>
    <x v="7"/>
    <x v="4"/>
    <s v="No root cause"/>
    <s v="No root cause"/>
    <s v=" "/>
  </r>
  <r>
    <s v="Tiko"/>
    <s v="SUO_004"/>
    <s v="SUD-OUEST"/>
    <s v="IHS"/>
    <s v="Grid-Gen"/>
    <s v="SUD-OUEST"/>
    <s v="Tiko"/>
    <s v="Huawei"/>
    <n v="0"/>
    <n v="0"/>
    <n v="0"/>
    <n v="0"/>
    <n v="0"/>
    <n v="0"/>
    <n v="0"/>
    <n v="0"/>
    <n v="0"/>
    <n v="0"/>
    <n v="0"/>
    <n v="0"/>
    <n v="0"/>
    <n v="0"/>
    <n v="0"/>
    <n v="0"/>
    <n v="0"/>
    <n v="0"/>
    <n v="0"/>
    <n v="0"/>
    <n v="0"/>
    <n v="0"/>
    <n v="0"/>
    <n v="0"/>
    <m/>
    <n v="0"/>
    <n v="0"/>
    <n v="0"/>
    <n v="0"/>
    <n v="0"/>
    <n v="0"/>
    <x v="2"/>
    <m/>
    <x v="7"/>
    <x v="4"/>
    <s v="No root cause"/>
    <s v="No root cause"/>
    <s v=" "/>
  </r>
  <r>
    <s v="Bberi-Sodiko-MTN"/>
    <s v="LIT_418"/>
    <s v="Douala"/>
    <s v="IHS"/>
    <s v="Grid-Gen"/>
    <s v="LITTORAL"/>
    <s v="Douala"/>
    <s v="ZTE"/>
    <n v="0"/>
    <n v="0"/>
    <n v="0"/>
    <n v="0"/>
    <n v="4.7833680047256112E-2"/>
    <n v="0.68549123512911292"/>
    <n v="0"/>
    <n v="3.4248522542112192"/>
    <n v="0.34776619211090154"/>
    <n v="0"/>
    <n v="0"/>
    <n v="0"/>
    <n v="0"/>
    <n v="0"/>
    <n v="0"/>
    <n v="0"/>
    <n v="0"/>
    <n v="0"/>
    <n v="0"/>
    <n v="0"/>
    <n v="0"/>
    <n v="0"/>
    <n v="0"/>
    <n v="0"/>
    <m/>
    <n v="0"/>
    <n v="0"/>
    <n v="0"/>
    <n v="0"/>
    <n v="0"/>
    <n v="0"/>
    <x v="0"/>
    <m/>
    <x v="7"/>
    <x v="4"/>
    <s v="No root cause"/>
    <s v="No root cause"/>
    <s v=" "/>
  </r>
  <r>
    <s v="NKONGSAMBA-Q8-CIMETIERE-IHS"/>
    <s v="LIT_735"/>
    <s v="LITTORAL"/>
    <s v="IHS"/>
    <s v="Grid-Gen"/>
    <s v="LITTORAL"/>
    <s v="Nkongsamba"/>
    <s v="ZTE"/>
    <n v="4.4000743366064263"/>
    <n v="0"/>
    <n v="0"/>
    <n v="0"/>
    <n v="0"/>
    <n v="0"/>
    <n v="0"/>
    <n v="3.3426860484029746"/>
    <n v="1.909691010835165"/>
    <n v="0"/>
    <n v="0"/>
    <n v="0"/>
    <n v="0"/>
    <n v="0"/>
    <n v="0"/>
    <n v="0"/>
    <n v="0"/>
    <n v="0"/>
    <n v="0"/>
    <n v="0"/>
    <n v="0"/>
    <n v="0"/>
    <n v="0"/>
    <n v="0.12787751153572979"/>
    <m/>
    <n v="0"/>
    <n v="0"/>
    <n v="0"/>
    <n v="0"/>
    <n v="0"/>
    <n v="0"/>
    <x v="0"/>
    <m/>
    <x v="7"/>
    <x v="4"/>
    <s v="No root cause"/>
    <s v="No root cause"/>
    <s v=" "/>
  </r>
  <r>
    <s v="Nylon"/>
    <s v="LIT_076"/>
    <s v="Douala"/>
    <s v="IHS"/>
    <s v="Grid-Gen"/>
    <s v="LITTORAL"/>
    <s v="Douala"/>
    <s v="ZTE"/>
    <n v="0"/>
    <n v="0"/>
    <n v="0"/>
    <n v="0"/>
    <n v="0"/>
    <n v="0"/>
    <n v="0"/>
    <n v="2.8809893760005476"/>
    <n v="0"/>
    <n v="0"/>
    <n v="0"/>
    <n v="0"/>
    <n v="0"/>
    <n v="0"/>
    <n v="0"/>
    <n v="0"/>
    <n v="0"/>
    <n v="0"/>
    <n v="0"/>
    <n v="0"/>
    <n v="0"/>
    <n v="0"/>
    <n v="0"/>
    <n v="0"/>
    <m/>
    <n v="0"/>
    <n v="0"/>
    <n v="0"/>
    <n v="0"/>
    <n v="0"/>
    <n v="0"/>
    <x v="0"/>
    <m/>
    <x v="7"/>
    <x v="4"/>
    <s v="No root cause"/>
    <s v="No root cause"/>
    <s v=" "/>
  </r>
  <r>
    <s v="Limbe-UQ"/>
    <s v="SUO_003"/>
    <s v="SUD-OUEST"/>
    <s v="IHS"/>
    <s v="Grid-Gen"/>
    <s v="SUD-OUEST"/>
    <s v="Limbe"/>
    <s v="Huawei"/>
    <n v="0"/>
    <n v="0"/>
    <n v="0"/>
    <n v="0"/>
    <n v="0"/>
    <n v="0"/>
    <n v="0"/>
    <n v="1.6541500087035181"/>
    <n v="0.39593873864618917"/>
    <n v="0"/>
    <n v="0"/>
    <n v="0"/>
    <n v="1.4183346031909092"/>
    <n v="0"/>
    <n v="0"/>
    <n v="0"/>
    <n v="0"/>
    <n v="0"/>
    <n v="0"/>
    <n v="0"/>
    <n v="0"/>
    <n v="0"/>
    <n v="0"/>
    <n v="0.60933545071383111"/>
    <m/>
    <n v="0.17824377270405467"/>
    <n v="0"/>
    <n v="0"/>
    <n v="0"/>
    <n v="0"/>
    <n v="0"/>
    <x v="0"/>
    <m/>
    <x v="7"/>
    <x v="4"/>
    <s v="No root cause"/>
    <s v="No root cause"/>
    <s v=" "/>
  </r>
  <r>
    <s v="Guiwa-Yangamo"/>
    <s v="EST_123"/>
    <s v="CENTRE"/>
    <s v="CAMUSAT"/>
    <s v="Hybrid Solar - S2"/>
    <s v="EST"/>
    <s v="Guiwa-Yangamo"/>
    <s v="ZTE"/>
    <n v="0"/>
    <n v="0"/>
    <n v="0"/>
    <n v="0"/>
    <n v="0"/>
    <n v="0"/>
    <n v="0"/>
    <n v="0"/>
    <n v="0"/>
    <n v="0"/>
    <n v="0"/>
    <n v="0"/>
    <n v="0"/>
    <n v="0"/>
    <n v="0"/>
    <n v="0"/>
    <n v="0"/>
    <n v="0"/>
    <n v="0"/>
    <n v="0"/>
    <n v="0"/>
    <n v="0"/>
    <n v="0"/>
    <n v="0"/>
    <m/>
    <n v="0"/>
    <n v="0"/>
    <n v="0"/>
    <n v="0"/>
    <n v="0"/>
    <n v="0"/>
    <x v="1"/>
    <m/>
    <x v="5"/>
    <x v="2"/>
    <s v="EXCLU"/>
    <s v="Exclu"/>
    <s v=" "/>
  </r>
  <r>
    <s v="LIT_010_Z_Ndogbong"/>
    <s v="LIT_010"/>
    <s v="Douala"/>
    <m/>
    <m/>
    <s v="LITTORAL"/>
    <s v="Douala"/>
    <s v="ZTE"/>
    <n v="0"/>
    <n v="0"/>
    <n v="0"/>
    <n v="1.4803115003436352E-3"/>
    <n v="0"/>
    <n v="0"/>
    <n v="0"/>
    <n v="0.38200954248030305"/>
    <n v="0"/>
    <n v="0"/>
    <n v="0"/>
    <n v="0"/>
    <n v="0"/>
    <n v="0"/>
    <n v="0"/>
    <n v="0"/>
    <n v="0"/>
    <n v="0"/>
    <n v="0"/>
    <n v="0"/>
    <n v="0"/>
    <n v="0"/>
    <n v="0"/>
    <n v="0"/>
    <m/>
    <n v="0"/>
    <n v="0"/>
    <n v="0"/>
    <n v="0"/>
    <n v="0"/>
    <n v="0"/>
    <x v="0"/>
    <m/>
    <x v="7"/>
    <x v="4"/>
    <s v="No root cause"/>
    <s v="No root cause"/>
    <s v=" "/>
  </r>
  <r>
    <s v="LIMBE-ALPHA-CLUB-TOWE-IHS"/>
    <s v="SUO_208"/>
    <s v="SUD-OUEST"/>
    <s v="IHS"/>
    <s v="Grid-Gen"/>
    <s v="SUD-OUEST"/>
    <s v="Limbe"/>
    <s v="Huawei"/>
    <n v="0"/>
    <n v="0"/>
    <n v="0.33535297760199523"/>
    <n v="0"/>
    <n v="0.66505223537737601"/>
    <n v="0"/>
    <n v="0"/>
    <n v="4.7887185282208006E-2"/>
    <n v="0"/>
    <n v="0"/>
    <n v="0"/>
    <n v="0"/>
    <n v="0"/>
    <n v="0"/>
    <n v="0"/>
    <n v="0"/>
    <n v="0"/>
    <n v="0"/>
    <n v="0"/>
    <n v="0"/>
    <n v="0"/>
    <n v="0"/>
    <n v="0"/>
    <n v="0.48984042598727867"/>
    <m/>
    <n v="0.20392628548110486"/>
    <n v="0"/>
    <n v="0"/>
    <n v="0"/>
    <n v="0"/>
    <n v="0"/>
    <x v="0"/>
    <m/>
    <x v="7"/>
    <x v="4"/>
    <s v="No root cause"/>
    <s v="No root cause"/>
    <s v=" "/>
  </r>
  <r>
    <s v="LIT_839_Z_KMC-NKOLBONG"/>
    <s v="LIT_839"/>
    <s v="Douala"/>
    <s v="ESCO"/>
    <s v="GE"/>
    <s v="LITTORAL"/>
    <s v="Douala"/>
    <s v="ZTE"/>
    <n v="0"/>
    <n v="0"/>
    <n v="0"/>
    <n v="0"/>
    <n v="0"/>
    <n v="7.1433234027617267"/>
    <n v="0"/>
    <n v="1.0183829719233059E-2"/>
    <n v="0"/>
    <n v="0"/>
    <n v="0"/>
    <n v="0"/>
    <n v="0"/>
    <n v="0"/>
    <n v="0"/>
    <n v="0"/>
    <n v="0"/>
    <n v="0"/>
    <n v="0"/>
    <n v="0"/>
    <n v="0"/>
    <n v="0"/>
    <n v="0"/>
    <n v="0"/>
    <m/>
    <n v="1.9440235365960584E-3"/>
    <n v="0"/>
    <n v="0"/>
    <n v="0"/>
    <n v="0"/>
    <n v="0"/>
    <x v="0"/>
    <m/>
    <x v="7"/>
    <x v="4"/>
    <s v="No root cause"/>
    <s v="No root cause"/>
    <s v=" "/>
  </r>
  <r>
    <s v="Bda-Ntamulung-MTN"/>
    <s v="NRO_253"/>
    <s v="NORD-OUEST"/>
    <s v="IHS"/>
    <s v="Grid-Gen"/>
    <s v="NORD-OUEST"/>
    <s v="Bamenda"/>
    <s v="Huawei"/>
    <n v="0"/>
    <n v="0"/>
    <n v="7.8474344596542005E-3"/>
    <n v="7.8474344596542005E-3"/>
    <n v="0"/>
    <n v="0"/>
    <n v="0"/>
    <n v="8.9175391586979543E-5"/>
    <n v="0"/>
    <n v="0"/>
    <n v="0"/>
    <n v="0"/>
    <n v="0"/>
    <n v="0"/>
    <n v="0"/>
    <n v="0"/>
    <n v="0"/>
    <n v="0.23679633482006543"/>
    <n v="0"/>
    <n v="0"/>
    <n v="0"/>
    <n v="0"/>
    <n v="0"/>
    <n v="0"/>
    <m/>
    <n v="0"/>
    <n v="0"/>
    <n v="0"/>
    <n v="0"/>
    <n v="0"/>
    <n v="0"/>
    <x v="0"/>
    <m/>
    <x v="7"/>
    <x v="4"/>
    <s v="No root cause"/>
    <s v="No root cause"/>
    <s v=" "/>
  </r>
  <r>
    <s v="Bamenda-GTTC-IHS"/>
    <s v="NRO_063"/>
    <s v="NORD-OUEST"/>
    <s v="IHS"/>
    <s v="Grid-Gen"/>
    <s v="NORD-OUEST"/>
    <s v="Bamenda"/>
    <s v="Huawei"/>
    <n v="0"/>
    <n v="0"/>
    <n v="0"/>
    <n v="0"/>
    <n v="0"/>
    <n v="0"/>
    <n v="0"/>
    <n v="8.9175391586979543E-5"/>
    <n v="0"/>
    <n v="0"/>
    <n v="0"/>
    <n v="0"/>
    <n v="0"/>
    <n v="0"/>
    <n v="0"/>
    <n v="0"/>
    <n v="0"/>
    <n v="0.25978575077118882"/>
    <n v="0"/>
    <n v="0"/>
    <n v="0"/>
    <n v="0"/>
    <n v="0"/>
    <n v="0"/>
    <m/>
    <n v="0"/>
    <n v="0"/>
    <n v="0"/>
    <n v="0"/>
    <n v="0"/>
    <n v="0"/>
    <x v="0"/>
    <m/>
    <x v="7"/>
    <x v="4"/>
    <s v="No root cause"/>
    <s v="No root cause"/>
    <s v=" "/>
  </r>
  <r>
    <s v="Denver2"/>
    <s v="LIT_486"/>
    <s v="Douala"/>
    <s v="IHS"/>
    <s v="GridOnly"/>
    <s v="LITTORAL"/>
    <s v="Douala"/>
    <s v="ZTE"/>
    <n v="0"/>
    <n v="0"/>
    <n v="0"/>
    <n v="0"/>
    <n v="0"/>
    <n v="27.216454357894367"/>
    <n v="0"/>
    <n v="0"/>
    <n v="0"/>
    <n v="0"/>
    <n v="0"/>
    <n v="0"/>
    <n v="0"/>
    <n v="0"/>
    <n v="0"/>
    <n v="0"/>
    <n v="0"/>
    <n v="0"/>
    <n v="0"/>
    <n v="0"/>
    <n v="0"/>
    <n v="0"/>
    <n v="0"/>
    <n v="0"/>
    <m/>
    <n v="0"/>
    <n v="0"/>
    <n v="0"/>
    <n v="0"/>
    <n v="0"/>
    <n v="0"/>
    <x v="0"/>
    <m/>
    <x v="7"/>
    <x v="4"/>
    <s v="No root cause"/>
    <s v="No root cause"/>
    <s v=" "/>
  </r>
  <r>
    <s v="C-D-Palmiers"/>
    <s v="LIT_036"/>
    <s v="Douala"/>
    <s v="CAMUSAT"/>
    <s v="Good Grid + GE"/>
    <s v="LITTORAL"/>
    <s v="Douala"/>
    <s v="ZTE"/>
    <n v="0"/>
    <n v="21.539923466111926"/>
    <n v="37.281234929358817"/>
    <n v="16.289436925175426"/>
    <n v="34.200974223318021"/>
    <n v="14.24482354686916"/>
    <n v="0"/>
    <n v="0"/>
    <n v="8.2024238584836482"/>
    <n v="0"/>
    <n v="0"/>
    <n v="0"/>
    <n v="0"/>
    <n v="0"/>
    <n v="0"/>
    <n v="0"/>
    <n v="0"/>
    <n v="0"/>
    <n v="0"/>
    <n v="0"/>
    <n v="0"/>
    <n v="0"/>
    <n v="0"/>
    <n v="0"/>
    <m/>
    <n v="0"/>
    <n v="0"/>
    <n v="0"/>
    <n v="0"/>
    <n v="0"/>
    <n v="0"/>
    <x v="0"/>
    <m/>
    <x v="7"/>
    <x v="4"/>
    <s v="No root cause"/>
    <s v="No root cause"/>
    <s v=" "/>
  </r>
  <r>
    <s v="Bpriso-Hydrocarbure"/>
    <s v="LIT_676"/>
    <s v="Douala"/>
    <s v="CAMUSAT"/>
    <s v="Good Grid no GE - 8h"/>
    <s v="LITTORAL"/>
    <s v="Douala"/>
    <s v="ZTE"/>
    <n v="0"/>
    <n v="0"/>
    <n v="0"/>
    <n v="16.766846301575484"/>
    <n v="0"/>
    <n v="4.7960487454092497"/>
    <n v="0"/>
    <n v="0"/>
    <n v="0"/>
    <n v="0"/>
    <n v="0"/>
    <n v="0"/>
    <n v="0"/>
    <n v="0"/>
    <n v="0"/>
    <n v="0"/>
    <n v="0"/>
    <n v="0"/>
    <n v="0"/>
    <n v="0"/>
    <n v="0"/>
    <n v="0"/>
    <n v="0"/>
    <n v="0.21519805497769892"/>
    <m/>
    <n v="0"/>
    <n v="0"/>
    <n v="0"/>
    <n v="0"/>
    <n v="0"/>
    <n v="0"/>
    <x v="0"/>
    <m/>
    <x v="7"/>
    <x v="4"/>
    <s v="No root cause"/>
    <s v="No root cause"/>
    <s v=" "/>
  </r>
  <r>
    <s v="Bfsam-Tayim-II"/>
    <s v="OST_291"/>
    <s v="Bafoussam"/>
    <s v="CAMUSAT"/>
    <s v="Good Grid no GE - 8h"/>
    <s v="OUEST"/>
    <s v="Bafoussam"/>
    <s v="Huawei"/>
    <n v="0"/>
    <n v="0"/>
    <n v="0"/>
    <n v="0"/>
    <n v="0"/>
    <n v="4.4385267654587333"/>
    <n v="0"/>
    <n v="0"/>
    <n v="0"/>
    <n v="0"/>
    <n v="0"/>
    <n v="0"/>
    <n v="0"/>
    <n v="0"/>
    <n v="0"/>
    <n v="0"/>
    <n v="0"/>
    <n v="0"/>
    <n v="0"/>
    <n v="0"/>
    <n v="0"/>
    <n v="0"/>
    <n v="0"/>
    <n v="0"/>
    <m/>
    <n v="0"/>
    <n v="0"/>
    <n v="0"/>
    <n v="0"/>
    <n v="0"/>
    <n v="0"/>
    <x v="0"/>
    <m/>
    <x v="7"/>
    <x v="4"/>
    <s v="No root cause"/>
    <s v="No root cause"/>
    <s v=" "/>
  </r>
  <r>
    <s v="Bfsam-Tayim-IHS"/>
    <s v="OST_213"/>
    <s v="Bafoussam"/>
    <s v="IHS"/>
    <s v="Grid-Gen"/>
    <s v="OUEST"/>
    <s v="Bafoussam"/>
    <s v="Huawei"/>
    <n v="0"/>
    <n v="0"/>
    <n v="0"/>
    <n v="0"/>
    <n v="0"/>
    <n v="4.131674243007935"/>
    <n v="0"/>
    <n v="0"/>
    <n v="0"/>
    <n v="0"/>
    <n v="0"/>
    <n v="0"/>
    <n v="0"/>
    <n v="0"/>
    <n v="0"/>
    <n v="0"/>
    <n v="0"/>
    <n v="0"/>
    <n v="0"/>
    <n v="0"/>
    <n v="0"/>
    <n v="0"/>
    <n v="0"/>
    <n v="0"/>
    <m/>
    <n v="0"/>
    <n v="0"/>
    <n v="0"/>
    <n v="0"/>
    <n v="0"/>
    <n v="0"/>
    <x v="0"/>
    <m/>
    <x v="7"/>
    <x v="4"/>
    <s v="No root cause"/>
    <s v="No root cause"/>
    <s v=" "/>
  </r>
  <r>
    <s v="Edea-Mbondanjick"/>
    <s v="LIT_456"/>
    <s v="LITTORAL"/>
    <s v="IHS"/>
    <s v="Gen-Lithium"/>
    <s v="LITTORAL"/>
    <s v="Edea"/>
    <s v="ZTE"/>
    <n v="1.2925616308966335"/>
    <n v="0"/>
    <n v="0"/>
    <n v="0"/>
    <n v="0"/>
    <n v="1.9417763167281628"/>
    <n v="1.777586585738214"/>
    <n v="0"/>
    <n v="0"/>
    <n v="0"/>
    <n v="0"/>
    <n v="0"/>
    <n v="0"/>
    <n v="0"/>
    <n v="0"/>
    <n v="0"/>
    <n v="0"/>
    <n v="0"/>
    <n v="0"/>
    <n v="0"/>
    <n v="0"/>
    <n v="0"/>
    <n v="0"/>
    <n v="0"/>
    <m/>
    <n v="0"/>
    <n v="0"/>
    <n v="0"/>
    <n v="0"/>
    <n v="0"/>
    <n v="0"/>
    <x v="0"/>
    <m/>
    <x v="7"/>
    <x v="4"/>
    <s v="No root cause"/>
    <s v="No root cause"/>
    <s v=" "/>
  </r>
  <r>
    <s v="Okoth"/>
    <s v="LIT_323"/>
    <s v="LITTORAL"/>
    <s v="IHS"/>
    <s v="Grid-Gen"/>
    <s v="LITTORAL"/>
    <s v="Edea"/>
    <s v="ZTE"/>
    <n v="0"/>
    <n v="0"/>
    <n v="0"/>
    <n v="0"/>
    <n v="0"/>
    <n v="1.7637108948072817"/>
    <n v="0"/>
    <n v="0"/>
    <n v="0"/>
    <n v="0"/>
    <n v="0"/>
    <n v="0"/>
    <n v="0"/>
    <n v="0"/>
    <n v="0"/>
    <n v="0"/>
    <n v="0"/>
    <n v="0"/>
    <n v="0"/>
    <n v="0"/>
    <n v="0"/>
    <n v="0"/>
    <n v="0"/>
    <n v="0"/>
    <m/>
    <n v="0"/>
    <n v="0"/>
    <n v="0"/>
    <n v="0"/>
    <n v="0"/>
    <n v="0"/>
    <x v="0"/>
    <m/>
    <x v="7"/>
    <x v="4"/>
    <s v="No root cause"/>
    <s v="No root cause"/>
    <s v=" "/>
  </r>
  <r>
    <s v="Edea"/>
    <s v="LIT_005"/>
    <s v="LITTORAL"/>
    <s v="OCM/Strategique"/>
    <m/>
    <s v="LITTORAL"/>
    <s v="Edea"/>
    <s v="ZTE"/>
    <n v="0"/>
    <n v="0"/>
    <n v="0"/>
    <n v="0"/>
    <n v="0"/>
    <n v="1.4424476290760286"/>
    <n v="0"/>
    <n v="0"/>
    <n v="0"/>
    <n v="0"/>
    <n v="0"/>
    <n v="0"/>
    <n v="0"/>
    <n v="0"/>
    <n v="0"/>
    <n v="0"/>
    <n v="0"/>
    <n v="0"/>
    <n v="0"/>
    <n v="0"/>
    <n v="0"/>
    <n v="0"/>
    <n v="0"/>
    <n v="0"/>
    <m/>
    <n v="0"/>
    <n v="0"/>
    <n v="0"/>
    <n v="0"/>
    <n v="0"/>
    <n v="0"/>
    <x v="0"/>
    <m/>
    <x v="7"/>
    <x v="4"/>
    <s v="No root cause"/>
    <s v="No root cause"/>
    <s v=" "/>
  </r>
  <r>
    <s v="Makepe"/>
    <s v="LIT_037"/>
    <s v="Douala"/>
    <s v="IHS"/>
    <s v="Grid-Gen"/>
    <s v="LITTORAL"/>
    <s v="Douala"/>
    <s v="ZTE"/>
    <n v="0"/>
    <n v="0"/>
    <n v="0"/>
    <n v="2.4612408078006779E-3"/>
    <n v="0"/>
    <n v="1.2678957175836765"/>
    <n v="0"/>
    <n v="0"/>
    <n v="0"/>
    <n v="0"/>
    <n v="0"/>
    <n v="0"/>
    <n v="0"/>
    <n v="0"/>
    <n v="0"/>
    <n v="0"/>
    <n v="0"/>
    <n v="0"/>
    <n v="0"/>
    <n v="0"/>
    <n v="0"/>
    <n v="0"/>
    <n v="0"/>
    <n v="0"/>
    <m/>
    <n v="0"/>
    <n v="0"/>
    <n v="0"/>
    <n v="0"/>
    <n v="0"/>
    <n v="0"/>
    <x v="0"/>
    <m/>
    <x v="7"/>
    <x v="4"/>
    <s v="No root cause"/>
    <s v="No root cause"/>
    <s v=" "/>
  </r>
  <r>
    <s v="Logbessou-PK21-IHS"/>
    <s v="LIT_235"/>
    <s v="Douala"/>
    <s v="IHS"/>
    <s v="Grid-Gen"/>
    <s v="LITTORAL"/>
    <s v="Douala"/>
    <s v="ZTE"/>
    <n v="0"/>
    <n v="0"/>
    <n v="0"/>
    <n v="0"/>
    <n v="0"/>
    <n v="1.0448502281463237"/>
    <n v="0"/>
    <n v="0"/>
    <n v="0"/>
    <n v="0"/>
    <n v="0"/>
    <n v="0"/>
    <n v="0"/>
    <n v="0"/>
    <n v="0"/>
    <n v="0"/>
    <n v="0"/>
    <n v="0"/>
    <n v="0"/>
    <n v="0"/>
    <n v="0"/>
    <n v="0"/>
    <n v="0"/>
    <n v="0"/>
    <m/>
    <n v="0"/>
    <n v="0"/>
    <n v="0"/>
    <n v="0"/>
    <n v="0"/>
    <n v="0"/>
    <x v="0"/>
    <m/>
    <x v="7"/>
    <x v="4"/>
    <s v="No root cause"/>
    <s v="No root cause"/>
    <s v=" "/>
  </r>
  <r>
    <s v="Nomayos"/>
    <s v="CTR_062"/>
    <s v="CENTRE"/>
    <s v="IHS"/>
    <s v="Grid-Gen"/>
    <s v="CENTRE"/>
    <s v="Nomayos"/>
    <s v="ZTE"/>
    <n v="0"/>
    <n v="0"/>
    <n v="0"/>
    <n v="0"/>
    <n v="0.22400858366649262"/>
    <n v="0.79960006620381086"/>
    <n v="0.18885564430290563"/>
    <n v="0"/>
    <n v="0"/>
    <n v="0"/>
    <n v="0"/>
    <n v="0"/>
    <n v="0"/>
    <n v="0"/>
    <n v="0"/>
    <n v="0"/>
    <n v="0"/>
    <n v="0"/>
    <n v="0"/>
    <n v="0"/>
    <n v="0"/>
    <n v="0"/>
    <n v="0"/>
    <n v="0"/>
    <m/>
    <n v="0"/>
    <n v="0"/>
    <n v="0"/>
    <n v="0"/>
    <n v="0"/>
    <n v="0"/>
    <x v="0"/>
    <m/>
    <x v="7"/>
    <x v="4"/>
    <s v="No root cause"/>
    <s v="No root cause"/>
    <s v=" "/>
  </r>
  <r>
    <s v="H-Lumiere"/>
    <s v="LIT_065"/>
    <s v="Douala"/>
    <s v="IHS"/>
    <s v="Grid-Gen (LL)"/>
    <s v="LITTORAL"/>
    <s v="Douala"/>
    <s v="ZTE"/>
    <n v="0"/>
    <n v="0"/>
    <n v="0"/>
    <n v="0"/>
    <n v="0"/>
    <n v="0.38170634614890758"/>
    <n v="0"/>
    <n v="0"/>
    <n v="0"/>
    <n v="0"/>
    <n v="0"/>
    <n v="0"/>
    <n v="0"/>
    <n v="0"/>
    <n v="0"/>
    <n v="0"/>
    <n v="0"/>
    <n v="0"/>
    <n v="0"/>
    <n v="0"/>
    <n v="0"/>
    <n v="0"/>
    <n v="0"/>
    <n v="0"/>
    <m/>
    <n v="0"/>
    <n v="0"/>
    <n v="0"/>
    <n v="0"/>
    <n v="0"/>
    <n v="0"/>
    <x v="0"/>
    <m/>
    <x v="7"/>
    <x v="4"/>
    <s v="No root cause"/>
    <s v="No root cause"/>
    <s v=" "/>
  </r>
  <r>
    <s v="Mak-Missoke"/>
    <s v="LIT_080"/>
    <s v="Douala"/>
    <s v="IHS"/>
    <s v="Grid-Gen"/>
    <s v="LITTORAL"/>
    <s v="Douala"/>
    <s v="ZTE"/>
    <n v="0"/>
    <n v="0"/>
    <n v="0"/>
    <n v="2.0153638498657677E-3"/>
    <n v="0"/>
    <n v="0.23071457311383381"/>
    <n v="3.9897070196013802E-2"/>
    <n v="0"/>
    <n v="0"/>
    <n v="0"/>
    <n v="0"/>
    <n v="0"/>
    <n v="0"/>
    <n v="0"/>
    <n v="0"/>
    <n v="0"/>
    <n v="0"/>
    <n v="0"/>
    <n v="0"/>
    <n v="0"/>
    <n v="0"/>
    <n v="0"/>
    <n v="0"/>
    <n v="0"/>
    <m/>
    <n v="0"/>
    <n v="0"/>
    <n v="0"/>
    <n v="0"/>
    <n v="0"/>
    <n v="0"/>
    <x v="0"/>
    <m/>
    <x v="7"/>
    <x v="4"/>
    <s v="No root cause"/>
    <s v="No root cause"/>
    <s v=" "/>
  </r>
  <r>
    <s v="Tourningal-MTN-IHS"/>
    <s v="ADM_094"/>
    <s v="ADAMAOUA"/>
    <s v="IHS"/>
    <s v="Solar-Grid-Gen"/>
    <s v="ADAMAOUA"/>
    <s v="Tournigal"/>
    <s v="NOKIA"/>
    <n v="0"/>
    <n v="0.16811878838417238"/>
    <n v="0"/>
    <n v="0"/>
    <n v="1.4270540178252754E-3"/>
    <n v="0.20710079855808464"/>
    <n v="0"/>
    <n v="0"/>
    <n v="0"/>
    <n v="0"/>
    <n v="0"/>
    <n v="0"/>
    <n v="0"/>
    <n v="0"/>
    <n v="0"/>
    <n v="0"/>
    <n v="0"/>
    <n v="0"/>
    <n v="0"/>
    <n v="0"/>
    <n v="0"/>
    <n v="0"/>
    <n v="0"/>
    <n v="0"/>
    <m/>
    <n v="0"/>
    <n v="0"/>
    <n v="0"/>
    <n v="0"/>
    <n v="0"/>
    <n v="0"/>
    <x v="0"/>
    <m/>
    <x v="7"/>
    <x v="4"/>
    <s v="No root cause"/>
    <s v="No root cause"/>
    <s v=" "/>
  </r>
  <r>
    <s v="Makepe-Missoke-Clinique"/>
    <s v="LIT_398"/>
    <s v="Douala"/>
    <s v="IHS"/>
    <s v="Grid-Lithium"/>
    <s v="LITTORAL"/>
    <s v="Douala"/>
    <s v="ZTE"/>
    <n v="0"/>
    <n v="0"/>
    <n v="0"/>
    <n v="2.3542303378962857E-3"/>
    <n v="0"/>
    <n v="0.19896813370886871"/>
    <n v="0"/>
    <n v="0"/>
    <n v="0"/>
    <n v="0"/>
    <n v="0"/>
    <n v="0"/>
    <n v="0"/>
    <n v="0"/>
    <n v="0"/>
    <n v="0"/>
    <n v="0"/>
    <n v="0"/>
    <n v="0"/>
    <n v="0"/>
    <n v="0"/>
    <n v="0"/>
    <n v="0"/>
    <n v="0"/>
    <m/>
    <n v="0"/>
    <n v="0"/>
    <n v="0"/>
    <n v="0"/>
    <n v="0"/>
    <n v="0"/>
    <x v="0"/>
    <m/>
    <x v="7"/>
    <x v="4"/>
    <s v="No root cause"/>
    <s v="No root cause"/>
    <s v=" "/>
  </r>
  <r>
    <s v="Garoua-Roum-Adja-Camp-Sic"/>
    <s v="NRD_084"/>
    <s v="Garoua"/>
    <s v="IHS"/>
    <s v="Grid-Gen"/>
    <s v="NORD"/>
    <s v="Garoua"/>
    <s v="Huawei"/>
    <n v="0"/>
    <n v="0"/>
    <n v="3.4690654133600431"/>
    <n v="0"/>
    <n v="0"/>
    <n v="2.9160353048942312E-2"/>
    <n v="0"/>
    <n v="0"/>
    <n v="0"/>
    <n v="0"/>
    <n v="0"/>
    <n v="0"/>
    <n v="2.9267185168063508"/>
    <n v="0"/>
    <n v="0"/>
    <n v="0"/>
    <n v="0"/>
    <n v="0"/>
    <n v="0"/>
    <n v="0"/>
    <n v="0"/>
    <n v="0"/>
    <n v="0"/>
    <n v="0"/>
    <m/>
    <n v="0"/>
    <n v="0"/>
    <n v="0"/>
    <n v="0"/>
    <n v="0"/>
    <n v="0"/>
    <x v="0"/>
    <m/>
    <x v="7"/>
    <x v="4"/>
    <s v="No root cause"/>
    <s v="No root cause"/>
    <s v=" "/>
  </r>
  <r>
    <s v="Hot-Spot"/>
    <s v="NRO_028"/>
    <s v="NORD-OUEST"/>
    <s v="OCM/Strategique"/>
    <m/>
    <s v="NORD-OUEST"/>
    <s v="Bamenda"/>
    <s v="Huawei"/>
    <n v="0"/>
    <n v="0"/>
    <n v="0"/>
    <n v="0"/>
    <n v="0"/>
    <n v="7.936609851241179E-3"/>
    <n v="0"/>
    <n v="0"/>
    <n v="0"/>
    <n v="0"/>
    <n v="0"/>
    <n v="0"/>
    <n v="0"/>
    <n v="0"/>
    <n v="0"/>
    <n v="0"/>
    <n v="0"/>
    <n v="0.41639557347624223"/>
    <n v="0"/>
    <n v="0"/>
    <n v="0"/>
    <n v="0"/>
    <n v="0"/>
    <n v="0"/>
    <m/>
    <n v="0"/>
    <n v="0"/>
    <n v="0"/>
    <n v="0"/>
    <n v="0"/>
    <n v="0"/>
    <x v="0"/>
    <m/>
    <x v="7"/>
    <x v="4"/>
    <s v="No root cause"/>
    <s v="No root cause"/>
    <s v=" "/>
  </r>
  <r>
    <s v="Nkololoun-II"/>
    <s v="LIT_439"/>
    <s v="Douala"/>
    <s v="IHS"/>
    <s v="Grid-Gen"/>
    <s v="LITTORAL"/>
    <s v="Douala"/>
    <s v="ZTE"/>
    <n v="0"/>
    <n v="0"/>
    <n v="0"/>
    <n v="0"/>
    <n v="0"/>
    <n v="4.5657800492534956E-3"/>
    <n v="0"/>
    <n v="0"/>
    <n v="0"/>
    <n v="0"/>
    <n v="0"/>
    <n v="0"/>
    <n v="0"/>
    <n v="0"/>
    <n v="0"/>
    <n v="0"/>
    <n v="0"/>
    <n v="0"/>
    <n v="0"/>
    <n v="0"/>
    <n v="0"/>
    <n v="0"/>
    <n v="0"/>
    <n v="0"/>
    <m/>
    <n v="0"/>
    <n v="0"/>
    <n v="0"/>
    <n v="0"/>
    <n v="0"/>
    <n v="0"/>
    <x v="0"/>
    <m/>
    <x v="7"/>
    <x v="4"/>
    <s v="No root cause"/>
    <s v="No root cause"/>
    <s v=" "/>
  </r>
  <r>
    <s v="Logpom-Sodikombo"/>
    <s v="LIT_275"/>
    <s v="Douala"/>
    <s v="IHS"/>
    <s v="Grid-Gen"/>
    <s v="LITTORAL"/>
    <s v="Douala"/>
    <s v="ZTE"/>
    <n v="12.115582721946847"/>
    <n v="4.1024425496457244"/>
    <n v="4.9759868505535512E-3"/>
    <n v="0"/>
    <n v="0"/>
    <n v="2.7287669825616584E-3"/>
    <n v="0"/>
    <n v="0"/>
    <n v="0"/>
    <n v="0"/>
    <n v="0"/>
    <n v="0"/>
    <n v="0"/>
    <n v="0"/>
    <n v="0"/>
    <n v="0"/>
    <n v="0"/>
    <n v="0"/>
    <n v="0"/>
    <n v="0"/>
    <n v="0"/>
    <n v="0"/>
    <n v="0"/>
    <n v="0"/>
    <m/>
    <n v="0"/>
    <n v="0"/>
    <n v="0"/>
    <n v="0"/>
    <n v="0"/>
    <n v="0"/>
    <x v="0"/>
    <m/>
    <x v="7"/>
    <x v="4"/>
    <s v="No root cause"/>
    <s v="No root cause"/>
    <s v=" "/>
  </r>
  <r>
    <s v="Mbankomo-MTN"/>
    <s v="CTR_222"/>
    <s v="CENTRE"/>
    <s v="IHS"/>
    <s v="Grid-Gen"/>
    <s v="CENTRE"/>
    <s v="Mbankomo"/>
    <s v="ZTE"/>
    <n v="0"/>
    <n v="0"/>
    <n v="0"/>
    <n v="0"/>
    <n v="0"/>
    <n v="0"/>
    <n v="0"/>
    <n v="0"/>
    <n v="0"/>
    <n v="0"/>
    <n v="0"/>
    <n v="0"/>
    <n v="0"/>
    <n v="0"/>
    <n v="0"/>
    <n v="0"/>
    <n v="0"/>
    <n v="0"/>
    <n v="0"/>
    <n v="0"/>
    <n v="0"/>
    <n v="0"/>
    <n v="0"/>
    <n v="0"/>
    <m/>
    <n v="0"/>
    <n v="0"/>
    <n v="0"/>
    <n v="0"/>
    <n v="0"/>
    <n v="0"/>
    <x v="1"/>
    <m/>
    <x v="5"/>
    <x v="2"/>
    <s v="EXCLU"/>
    <s v="Exclu"/>
    <s v=" "/>
  </r>
  <r>
    <s v="Ngo-Njo"/>
    <s v="LIT_441"/>
    <s v="Douala"/>
    <s v="IHS"/>
    <s v="Grid-Gen"/>
    <s v="LITTORAL"/>
    <s v="Douala"/>
    <s v="ZTE"/>
    <n v="0"/>
    <n v="57.767140937069307"/>
    <n v="13.868556899607057"/>
    <n v="13.868556899607057"/>
    <n v="43.311488929410174"/>
    <n v="0"/>
    <n v="0"/>
    <n v="0"/>
    <n v="0"/>
    <n v="0"/>
    <n v="0"/>
    <n v="0"/>
    <n v="0"/>
    <n v="0"/>
    <n v="0"/>
    <n v="0"/>
    <n v="0"/>
    <n v="0"/>
    <n v="0"/>
    <n v="0"/>
    <n v="0"/>
    <n v="0"/>
    <n v="0"/>
    <n v="0"/>
    <m/>
    <n v="0"/>
    <n v="0"/>
    <n v="0"/>
    <n v="0"/>
    <n v="0"/>
    <n v="0"/>
    <x v="0"/>
    <m/>
    <x v="7"/>
    <x v="4"/>
    <s v="No root cause"/>
    <s v="No root cause"/>
    <s v=" "/>
  </r>
  <r>
    <s v="Boko-Plage-IHS"/>
    <s v="LIT_363"/>
    <s v="Douala"/>
    <s v="CAMUSAT"/>
    <s v="Good Grid + GE"/>
    <s v="LITTORAL"/>
    <s v="Douala"/>
    <s v="ZTE"/>
    <n v="18.008702804815758"/>
    <n v="21.816527695736418"/>
    <n v="23.606866362471571"/>
    <n v="28.974939574754661"/>
    <n v="21.169221363284851"/>
    <n v="0"/>
    <n v="0"/>
    <n v="0"/>
    <n v="0"/>
    <n v="0"/>
    <n v="0"/>
    <n v="0"/>
    <n v="0"/>
    <n v="0"/>
    <n v="0"/>
    <n v="0"/>
    <n v="0"/>
    <n v="0"/>
    <n v="0"/>
    <n v="0"/>
    <n v="0"/>
    <n v="0"/>
    <n v="0"/>
    <n v="0"/>
    <m/>
    <n v="0"/>
    <n v="0"/>
    <n v="0"/>
    <n v="0"/>
    <n v="0"/>
    <n v="0"/>
    <x v="0"/>
    <m/>
    <x v="7"/>
    <x v="4"/>
    <s v="No root cause"/>
    <s v="No root cause"/>
    <s v=" "/>
  </r>
  <r>
    <s v="Minkwele-II"/>
    <s v="LIT_621"/>
    <s v="Douala"/>
    <s v="IHS"/>
    <s v="Grid-Gen"/>
    <s v="LITTORAL"/>
    <s v="Douala"/>
    <s v="ZTE"/>
    <n v="0"/>
    <n v="7.0248271424209499"/>
    <n v="0"/>
    <n v="7.0918335316594057"/>
    <n v="10.879148082515059"/>
    <n v="0"/>
    <n v="6.384904532392782"/>
    <n v="0"/>
    <n v="0.13230061095844323"/>
    <n v="0"/>
    <n v="0"/>
    <n v="0"/>
    <n v="0"/>
    <n v="0"/>
    <n v="0"/>
    <n v="0"/>
    <n v="0"/>
    <n v="0"/>
    <n v="0"/>
    <n v="0"/>
    <n v="0"/>
    <n v="0"/>
    <n v="0"/>
    <n v="0"/>
    <m/>
    <n v="0"/>
    <n v="0"/>
    <n v="0"/>
    <n v="0"/>
    <n v="0"/>
    <n v="0"/>
    <x v="0"/>
    <m/>
    <x v="7"/>
    <x v="4"/>
    <s v="No root cause"/>
    <s v="No root cause"/>
    <s v=" "/>
  </r>
  <r>
    <s v="Carington"/>
    <s v="CTR_070"/>
    <s v="Yaounde"/>
    <s v="IHS"/>
    <s v="GridOnly"/>
    <s v="CENTRE"/>
    <s v="Yaounde"/>
    <s v="ZTE"/>
    <n v="8.4020340550119421"/>
    <n v="0"/>
    <n v="2.6205793974882505"/>
    <n v="13.791687712059083"/>
    <n v="8.7669932626208151"/>
    <n v="0"/>
    <n v="0"/>
    <n v="0"/>
    <n v="0"/>
    <n v="0"/>
    <n v="0"/>
    <n v="0"/>
    <n v="0"/>
    <n v="0"/>
    <n v="0"/>
    <n v="0"/>
    <n v="0"/>
    <n v="0"/>
    <n v="0"/>
    <n v="0"/>
    <n v="0"/>
    <n v="0"/>
    <n v="0"/>
    <n v="0"/>
    <m/>
    <n v="0"/>
    <n v="0"/>
    <n v="0"/>
    <n v="0"/>
    <n v="0"/>
    <n v="0"/>
    <x v="0"/>
    <m/>
    <x v="7"/>
    <x v="4"/>
    <s v="No root cause"/>
    <s v="No root cause"/>
    <s v=" "/>
  </r>
  <r>
    <s v="Towe-South-IHS"/>
    <s v="SUO_193"/>
    <s v="SUD-OUEST"/>
    <s v="IHS"/>
    <m/>
    <s v="SUD-OUEST"/>
    <s v="Limbe"/>
    <s v="Huawei"/>
    <n v="0"/>
    <n v="4.6460379016816343E-2"/>
    <n v="0"/>
    <n v="0"/>
    <n v="3.8175985138385951"/>
    <n v="0"/>
    <n v="0"/>
    <n v="0"/>
    <n v="0"/>
    <n v="0"/>
    <n v="0"/>
    <n v="0"/>
    <n v="0"/>
    <n v="0"/>
    <n v="0"/>
    <n v="0"/>
    <n v="0"/>
    <n v="0"/>
    <n v="0"/>
    <n v="0"/>
    <n v="0"/>
    <n v="0"/>
    <n v="0"/>
    <n v="0.76405475511724086"/>
    <m/>
    <n v="0.30760159574012735"/>
    <n v="0"/>
    <n v="0"/>
    <n v="0"/>
    <n v="0"/>
    <n v="0"/>
    <x v="0"/>
    <m/>
    <x v="7"/>
    <x v="4"/>
    <s v="No root cause"/>
    <s v="No root cause"/>
    <s v=" "/>
  </r>
  <r>
    <s v="Gazawa-MTN-IHS"/>
    <s v="EXN_130"/>
    <s v="EXTREME-NORD"/>
    <s v="IHS"/>
    <s v="Grid-Gen"/>
    <s v="EXTREME-NORD"/>
    <s v="Gazawa"/>
    <s v="Huawei"/>
    <n v="0"/>
    <n v="0"/>
    <n v="0"/>
    <n v="0"/>
    <n v="0"/>
    <n v="0"/>
    <n v="0"/>
    <n v="0"/>
    <n v="0"/>
    <n v="0"/>
    <n v="0"/>
    <n v="0"/>
    <n v="0"/>
    <n v="0"/>
    <n v="0"/>
    <n v="0"/>
    <n v="0"/>
    <n v="0"/>
    <n v="0"/>
    <n v="0"/>
    <n v="0"/>
    <n v="0"/>
    <n v="0"/>
    <n v="0"/>
    <m/>
    <n v="0"/>
    <n v="0"/>
    <n v="0"/>
    <n v="0"/>
    <n v="0"/>
    <n v="0"/>
    <x v="2"/>
    <m/>
    <x v="7"/>
    <x v="4"/>
    <s v="No root cause"/>
    <s v="No root cause"/>
    <s v=" "/>
  </r>
  <r>
    <s v="Bsadi-BlocJ"/>
    <s v="LIT_247"/>
    <s v="Douala"/>
    <s v="IHS"/>
    <s v="Grid-Gen"/>
    <s v="LITTORAL"/>
    <s v="Douala"/>
    <s v="ZTE"/>
    <n v="0"/>
    <n v="0"/>
    <n v="0"/>
    <n v="5.0362159100313049"/>
    <n v="2.7981454372162435"/>
    <n v="0"/>
    <n v="0"/>
    <n v="0"/>
    <n v="0"/>
    <n v="0"/>
    <n v="0"/>
    <n v="0"/>
    <n v="0"/>
    <n v="0"/>
    <n v="0"/>
    <n v="0"/>
    <n v="0"/>
    <n v="0"/>
    <n v="0"/>
    <n v="0"/>
    <n v="0"/>
    <n v="0"/>
    <n v="0"/>
    <n v="0"/>
    <m/>
    <n v="0"/>
    <n v="0"/>
    <n v="0"/>
    <n v="0"/>
    <n v="0"/>
    <n v="0"/>
    <x v="0"/>
    <m/>
    <x v="7"/>
    <x v="4"/>
    <s v="No root cause"/>
    <s v="No root cause"/>
    <s v=" "/>
  </r>
  <r>
    <s v="Moutourwa-MTN"/>
    <s v="EXN_027"/>
    <s v="EXTREME-NORD"/>
    <s v="IHS"/>
    <s v="Grid-Gen"/>
    <s v="EXTREME-NORD"/>
    <s v="Moutourwa"/>
    <s v="Huawei"/>
    <n v="0"/>
    <n v="0"/>
    <n v="0"/>
    <n v="0"/>
    <n v="0"/>
    <n v="0"/>
    <n v="0"/>
    <n v="0"/>
    <n v="0"/>
    <n v="0"/>
    <n v="0"/>
    <n v="0"/>
    <n v="0"/>
    <n v="0"/>
    <n v="0"/>
    <n v="0"/>
    <n v="0"/>
    <n v="0"/>
    <n v="0"/>
    <n v="0"/>
    <n v="0"/>
    <n v="0"/>
    <n v="0"/>
    <n v="0"/>
    <m/>
    <n v="0"/>
    <n v="0"/>
    <n v="0"/>
    <n v="0"/>
    <n v="0"/>
    <n v="0"/>
    <x v="2"/>
    <m/>
    <x v="7"/>
    <x v="4"/>
    <s v="No root cause"/>
    <s v="No root cause"/>
    <s v=" "/>
  </r>
  <r>
    <s v="Mouda-IHS"/>
    <s v="EXN_186"/>
    <s v="EXTREME-NORD"/>
    <s v="IHS"/>
    <s v="Hybrid-Gen"/>
    <s v="EXTREME-NORD"/>
    <s v="Mouda"/>
    <s v="Huawei"/>
    <n v="0"/>
    <n v="0"/>
    <n v="0"/>
    <n v="0"/>
    <n v="0"/>
    <n v="0"/>
    <n v="0"/>
    <n v="0"/>
    <n v="0"/>
    <n v="0"/>
    <n v="0"/>
    <n v="0"/>
    <n v="0"/>
    <n v="0"/>
    <n v="0"/>
    <n v="0"/>
    <n v="0"/>
    <n v="0"/>
    <n v="0"/>
    <n v="0"/>
    <n v="0"/>
    <n v="0"/>
    <n v="0"/>
    <n v="0"/>
    <m/>
    <n v="0"/>
    <n v="0"/>
    <n v="0"/>
    <n v="0"/>
    <n v="0"/>
    <n v="0"/>
    <x v="2"/>
    <m/>
    <x v="7"/>
    <x v="4"/>
    <s v="No root cause"/>
    <s v="No root cause"/>
    <s v=" "/>
  </r>
  <r>
    <s v="Djamboutou-MTN-IHS"/>
    <s v="NRD_118"/>
    <s v="Garoua"/>
    <s v="IHS"/>
    <s v="Grid-Gen"/>
    <s v="NORD"/>
    <s v="Garoua"/>
    <s v="Huawei"/>
    <n v="0"/>
    <n v="1.974575025753853"/>
    <n v="3.7553897606675171"/>
    <n v="9.5297638920992025"/>
    <n v="1.194468700150956"/>
    <n v="0"/>
    <n v="0"/>
    <n v="0"/>
    <n v="0.81194194039944867"/>
    <n v="0"/>
    <n v="0"/>
    <n v="0"/>
    <n v="0"/>
    <n v="0"/>
    <n v="0"/>
    <n v="0"/>
    <n v="0"/>
    <n v="0"/>
    <n v="0"/>
    <n v="0"/>
    <n v="0"/>
    <n v="0"/>
    <n v="0"/>
    <n v="0"/>
    <m/>
    <n v="0"/>
    <n v="0"/>
    <n v="0"/>
    <n v="0"/>
    <n v="0"/>
    <n v="0"/>
    <x v="0"/>
    <m/>
    <x v="7"/>
    <x v="4"/>
    <s v="No root cause"/>
    <s v="No root cause"/>
    <s v=" "/>
  </r>
  <r>
    <s v="Guider-CRTV"/>
    <s v="NRD_100"/>
    <s v="NORD"/>
    <s v="CAMUSAT"/>
    <s v="Medium Grid + Solar + GE"/>
    <s v="NORD"/>
    <s v="Guider"/>
    <s v="Huawei"/>
    <n v="6.1966196105960352"/>
    <n v="3.331235928123208"/>
    <n v="0"/>
    <n v="0"/>
    <n v="1.1197397220010674"/>
    <n v="0"/>
    <n v="0"/>
    <n v="0"/>
    <n v="0"/>
    <n v="0"/>
    <n v="0"/>
    <n v="0"/>
    <n v="0"/>
    <n v="0"/>
    <n v="0"/>
    <n v="0"/>
    <n v="0"/>
    <n v="3.3099230095339198"/>
    <n v="0"/>
    <n v="0"/>
    <n v="0"/>
    <n v="0"/>
    <n v="0"/>
    <n v="0"/>
    <m/>
    <n v="0.21098897649479359"/>
    <n v="0"/>
    <n v="0"/>
    <n v="0"/>
    <n v="0"/>
    <n v="0"/>
    <x v="0"/>
    <m/>
    <x v="7"/>
    <x v="4"/>
    <s v="No root cause"/>
    <s v="No root cause"/>
    <s v=" "/>
  </r>
  <r>
    <s v="Badjouma-Zagam"/>
    <s v="EXN_239"/>
    <s v="EXTREME-NORD"/>
    <s v="CAMUSAT"/>
    <s v="Hybrid Solar - S3"/>
    <s v="EXTREME-NORD"/>
    <s v="Badjouma"/>
    <s v="Huawei"/>
    <n v="0"/>
    <n v="0"/>
    <n v="0"/>
    <n v="0"/>
    <n v="0"/>
    <n v="0"/>
    <n v="0"/>
    <n v="0"/>
    <n v="0"/>
    <n v="0"/>
    <n v="0"/>
    <n v="0"/>
    <n v="0"/>
    <n v="0"/>
    <n v="0"/>
    <n v="0"/>
    <n v="0"/>
    <n v="0"/>
    <n v="0"/>
    <n v="0"/>
    <n v="0"/>
    <n v="0"/>
    <n v="0"/>
    <n v="0"/>
    <m/>
    <n v="0"/>
    <n v="0"/>
    <n v="0"/>
    <n v="0"/>
    <n v="0"/>
    <n v="0"/>
    <x v="2"/>
    <m/>
    <x v="7"/>
    <x v="4"/>
    <s v="No root cause"/>
    <s v="No root cause"/>
    <s v=" "/>
  </r>
  <r>
    <s v="Madagascar-Nodal"/>
    <s v="LIT_814"/>
    <s v="Douala"/>
    <m/>
    <m/>
    <s v="LITTORAL"/>
    <s v="Douala"/>
    <s v="ZTE"/>
    <n v="0"/>
    <n v="0"/>
    <n v="0"/>
    <n v="0"/>
    <n v="0.70953292070096141"/>
    <n v="0"/>
    <n v="0"/>
    <n v="0"/>
    <n v="0"/>
    <n v="0"/>
    <n v="0"/>
    <n v="0"/>
    <n v="0"/>
    <n v="0"/>
    <n v="0"/>
    <n v="0"/>
    <n v="0"/>
    <n v="0"/>
    <n v="0"/>
    <n v="0"/>
    <n v="0"/>
    <n v="0"/>
    <n v="0"/>
    <n v="0.18587718622390009"/>
    <m/>
    <n v="0"/>
    <n v="0"/>
    <n v="0"/>
    <n v="0"/>
    <n v="0"/>
    <n v="0"/>
    <x v="0"/>
    <m/>
    <x v="7"/>
    <x v="4"/>
    <s v="No root cause"/>
    <s v="No root cause"/>
    <s v=" "/>
  </r>
  <r>
    <s v="Gamdougoum-IHS"/>
    <s v="EXN_163"/>
    <s v="EXTREME-NORD"/>
    <s v="IHS"/>
    <s v="Solar-Gen"/>
    <s v="EXTREME-NORD"/>
    <s v="Gamdougoum"/>
    <s v="Huawei"/>
    <n v="0"/>
    <n v="0"/>
    <n v="0"/>
    <n v="0"/>
    <n v="0"/>
    <n v="0"/>
    <n v="0"/>
    <n v="0"/>
    <n v="0"/>
    <n v="0"/>
    <n v="0"/>
    <n v="0"/>
    <n v="0"/>
    <n v="0"/>
    <n v="0"/>
    <n v="0"/>
    <n v="0"/>
    <n v="0"/>
    <n v="0"/>
    <n v="0"/>
    <n v="0"/>
    <n v="0"/>
    <n v="0"/>
    <n v="0"/>
    <m/>
    <n v="0"/>
    <n v="0"/>
    <n v="0"/>
    <n v="0"/>
    <n v="0"/>
    <n v="0"/>
    <x v="2"/>
    <m/>
    <x v="7"/>
    <x v="4"/>
    <s v="No root cause"/>
    <s v="No root cause"/>
    <s v=" "/>
  </r>
  <r>
    <s v="Tiko-Likomba-IHS"/>
    <s v="SUO_209"/>
    <s v="SUD-OUEST"/>
    <s v="IHS"/>
    <s v="Grid-Gen"/>
    <s v="SUD-OUEST"/>
    <s v="Tiko"/>
    <s v="Huawei"/>
    <n v="0"/>
    <n v="0"/>
    <n v="0"/>
    <n v="0"/>
    <n v="0"/>
    <n v="0"/>
    <n v="0"/>
    <n v="0"/>
    <n v="0"/>
    <n v="0"/>
    <n v="0"/>
    <n v="0"/>
    <n v="0"/>
    <n v="0"/>
    <n v="0"/>
    <n v="0"/>
    <n v="0"/>
    <n v="0"/>
    <n v="0"/>
    <n v="0"/>
    <n v="0"/>
    <n v="0"/>
    <n v="0"/>
    <n v="0"/>
    <m/>
    <n v="0"/>
    <n v="0"/>
    <n v="0"/>
    <n v="0"/>
    <n v="0"/>
    <n v="0"/>
    <x v="2"/>
    <m/>
    <x v="7"/>
    <x v="4"/>
    <s v="No root cause"/>
    <s v="No root cause"/>
    <s v=" "/>
  </r>
  <r>
    <s v="Ngambe"/>
    <s v="SUO_029"/>
    <s v="LITTORAL"/>
    <s v="IHS"/>
    <s v="Grid-Hybrid-Gen"/>
    <s v="SUD-OUEST"/>
    <s v="Ngambe"/>
    <s v="ZTE"/>
    <n v="0"/>
    <n v="0"/>
    <n v="0"/>
    <n v="0"/>
    <n v="0"/>
    <n v="0"/>
    <n v="0"/>
    <n v="0"/>
    <n v="0"/>
    <n v="0"/>
    <n v="0"/>
    <n v="0"/>
    <n v="0"/>
    <n v="0"/>
    <n v="0"/>
    <n v="0"/>
    <n v="0"/>
    <n v="0"/>
    <n v="0"/>
    <n v="0"/>
    <n v="0"/>
    <n v="0"/>
    <n v="0"/>
    <n v="0"/>
    <m/>
    <n v="0"/>
    <n v="0"/>
    <n v="0"/>
    <n v="0"/>
    <n v="0"/>
    <n v="0"/>
    <x v="2"/>
    <m/>
    <x v="7"/>
    <x v="4"/>
    <s v="No root cause"/>
    <s v="No root cause"/>
    <s v=" "/>
  </r>
  <r>
    <s v="Yassa-Dispensaire"/>
    <s v="LIT_639"/>
    <s v="Douala"/>
    <s v="CAMUSAT"/>
    <s v="Good Grid + GE"/>
    <s v="LITTORAL"/>
    <s v="Douala"/>
    <s v="ZTE"/>
    <n v="0"/>
    <n v="0"/>
    <n v="0"/>
    <n v="0"/>
    <n v="6.7042059395090808E-2"/>
    <n v="0"/>
    <n v="0"/>
    <n v="0"/>
    <n v="0"/>
    <n v="0"/>
    <n v="0"/>
    <n v="0"/>
    <n v="0"/>
    <n v="0"/>
    <n v="0"/>
    <n v="0"/>
    <n v="0"/>
    <n v="0"/>
    <n v="0"/>
    <n v="0"/>
    <n v="0"/>
    <n v="0"/>
    <n v="0"/>
    <n v="0"/>
    <m/>
    <n v="5.7072250615664423E-4"/>
    <n v="0"/>
    <n v="0"/>
    <n v="0"/>
    <n v="0"/>
    <n v="0"/>
    <x v="0"/>
    <m/>
    <x v="7"/>
    <x v="4"/>
    <s v="No root cause"/>
    <s v="No root cause"/>
    <s v=" "/>
  </r>
  <r>
    <s v="Du-Levant"/>
    <s v="LIT_046"/>
    <s v="Douala"/>
    <s v="IHS"/>
    <s v="Grid-Gen"/>
    <s v="LITTORAL"/>
    <s v="Douala"/>
    <s v="ZTE"/>
    <n v="0"/>
    <n v="0"/>
    <n v="0"/>
    <n v="0"/>
    <n v="1.4803115003438603E-3"/>
    <n v="0"/>
    <n v="0"/>
    <n v="0"/>
    <n v="0"/>
    <n v="0"/>
    <n v="0"/>
    <n v="0"/>
    <n v="0"/>
    <n v="0"/>
    <n v="0"/>
    <n v="0"/>
    <n v="0"/>
    <n v="0"/>
    <n v="0"/>
    <n v="0"/>
    <n v="0"/>
    <n v="0"/>
    <n v="0"/>
    <n v="0"/>
    <m/>
    <n v="0"/>
    <n v="0"/>
    <n v="0"/>
    <n v="0"/>
    <n v="0"/>
    <n v="0"/>
    <x v="0"/>
    <m/>
    <x v="7"/>
    <x v="4"/>
    <s v="No root cause"/>
    <s v="No root cause"/>
    <s v=" "/>
  </r>
  <r>
    <s v="Tiko-Market-IHS"/>
    <s v="SUO_104"/>
    <s v="SUD-OUEST"/>
    <s v="IHS"/>
    <s v="Grid-Gen"/>
    <s v="SUD-OUEST"/>
    <s v="Tiko"/>
    <s v="Huawei"/>
    <n v="0"/>
    <n v="0"/>
    <n v="0"/>
    <n v="0"/>
    <n v="0"/>
    <n v="0"/>
    <n v="0"/>
    <n v="0"/>
    <n v="0"/>
    <n v="0"/>
    <n v="0"/>
    <n v="0"/>
    <n v="0"/>
    <n v="0"/>
    <n v="0"/>
    <n v="0"/>
    <n v="0"/>
    <n v="0"/>
    <n v="0"/>
    <n v="0"/>
    <n v="0"/>
    <n v="0"/>
    <n v="0"/>
    <n v="0"/>
    <m/>
    <n v="0"/>
    <n v="0"/>
    <n v="0"/>
    <n v="0"/>
    <n v="0"/>
    <n v="0"/>
    <x v="2"/>
    <m/>
    <x v="7"/>
    <x v="4"/>
    <s v="No root cause"/>
    <s v="No root cause"/>
    <s v=" "/>
  </r>
  <r>
    <s v="Messamena"/>
    <s v="EST_046"/>
    <s v="CENTRE"/>
    <s v="IHS"/>
    <s v="Solar-Gen"/>
    <s v="EST"/>
    <s v="Messamena"/>
    <s v="ZTE"/>
    <n v="0"/>
    <n v="0"/>
    <n v="0"/>
    <n v="0"/>
    <n v="0"/>
    <n v="0"/>
    <n v="0"/>
    <n v="0"/>
    <n v="0"/>
    <n v="0"/>
    <n v="0"/>
    <n v="0"/>
    <n v="0"/>
    <n v="0"/>
    <n v="0"/>
    <n v="0"/>
    <n v="0"/>
    <n v="0"/>
    <n v="0"/>
    <n v="0"/>
    <n v="0"/>
    <n v="0"/>
    <n v="0"/>
    <n v="0"/>
    <m/>
    <n v="0"/>
    <n v="0"/>
    <n v="0"/>
    <n v="0"/>
    <n v="0"/>
    <n v="0"/>
    <x v="1"/>
    <m/>
    <x v="5"/>
    <x v="2"/>
    <s v="EXCLU"/>
    <s v="Exclu"/>
    <s v="[HOURLY IHS 11-05-2026] -..Team was on site for PM // Await End of work   ;    "/>
  </r>
  <r>
    <s v="Nji-Camtel"/>
    <s v="CTR_139"/>
    <s v="CENTRE"/>
    <s v="CAMUSAT"/>
    <s v="Hybrid Solar - S3"/>
    <s v="CENTRE"/>
    <s v="Nji"/>
    <s v="ZTE"/>
    <n v="0"/>
    <n v="0"/>
    <n v="0"/>
    <n v="0"/>
    <n v="0"/>
    <n v="0"/>
    <n v="0"/>
    <n v="0"/>
    <n v="0"/>
    <n v="0"/>
    <n v="0"/>
    <n v="0"/>
    <n v="0"/>
    <n v="0"/>
    <n v="0"/>
    <n v="0"/>
    <n v="0"/>
    <n v="0"/>
    <n v="0"/>
    <n v="0"/>
    <n v="0"/>
    <n v="0"/>
    <n v="0"/>
    <n v="0"/>
    <m/>
    <n v="0"/>
    <n v="0"/>
    <n v="0"/>
    <n v="0"/>
    <n v="0"/>
    <n v="0"/>
    <x v="1"/>
    <m/>
    <x v="5"/>
    <x v="2"/>
    <s v="EXCLU"/>
    <s v="Exclu"/>
    <s v=" "/>
  </r>
  <r>
    <s v="Nguelemendouka-FH"/>
    <s v="EST_024"/>
    <s v="CENTRE"/>
    <s v="IHS"/>
    <s v="Hybrid-Gen-Lithium"/>
    <s v="EST"/>
    <s v="Nguelemendouka"/>
    <s v="ZTE"/>
    <n v="0"/>
    <n v="0"/>
    <n v="0"/>
    <n v="0"/>
    <n v="0"/>
    <n v="0"/>
    <n v="0"/>
    <n v="0"/>
    <n v="0"/>
    <n v="0"/>
    <n v="0"/>
    <n v="0"/>
    <n v="0"/>
    <n v="0"/>
    <n v="0"/>
    <n v="0"/>
    <n v="0"/>
    <n v="0"/>
    <n v="0"/>
    <n v="0"/>
    <n v="0"/>
    <n v="0"/>
    <n v="0"/>
    <n v="0"/>
    <m/>
    <n v="0"/>
    <n v="0"/>
    <n v="0"/>
    <n v="0"/>
    <n v="0"/>
    <n v="0"/>
    <x v="1"/>
    <m/>
    <x v="5"/>
    <x v="2"/>
    <s v="EXCLU"/>
    <s v="Exclu"/>
    <s v=" "/>
  </r>
  <r>
    <s v="Nguem-MTN"/>
    <s v="EST_077"/>
    <s v="CENTRE"/>
    <s v="IHS"/>
    <s v="Grid-Gen"/>
    <s v="EST"/>
    <s v="Nguem"/>
    <s v="ZTE"/>
    <n v="0"/>
    <n v="0"/>
    <n v="0"/>
    <n v="0"/>
    <n v="0"/>
    <n v="0"/>
    <n v="0"/>
    <n v="0"/>
    <n v="0"/>
    <n v="0"/>
    <n v="0"/>
    <n v="0"/>
    <n v="0"/>
    <n v="0"/>
    <n v="0"/>
    <n v="0"/>
    <n v="0"/>
    <n v="0"/>
    <n v="0"/>
    <n v="0"/>
    <n v="0"/>
    <n v="0"/>
    <n v="0"/>
    <n v="0"/>
    <m/>
    <n v="0"/>
    <n v="0"/>
    <n v="0"/>
    <n v="0"/>
    <n v="0"/>
    <n v="0"/>
    <x v="1"/>
    <m/>
    <x v="5"/>
    <x v="2"/>
    <s v="EXCLU"/>
    <s v="Exclu"/>
    <s v=" "/>
  </r>
  <r>
    <s v="Ndogp-Ecole-Publique"/>
    <s v="LIT_693"/>
    <s v="Douala"/>
    <s v="CAMUSAT"/>
    <s v="Good Grid no GE - 8h"/>
    <s v="LITTORAL"/>
    <s v="Douala"/>
    <s v="ZTE"/>
    <n v="0"/>
    <n v="0"/>
    <n v="0"/>
    <n v="10.211349245076804"/>
    <n v="0"/>
    <n v="0"/>
    <n v="0"/>
    <n v="0"/>
    <n v="0"/>
    <n v="0"/>
    <n v="0"/>
    <n v="0"/>
    <n v="0"/>
    <n v="0"/>
    <n v="0"/>
    <n v="0"/>
    <n v="0"/>
    <n v="0"/>
    <n v="0"/>
    <n v="0"/>
    <n v="0"/>
    <n v="0"/>
    <n v="0"/>
    <n v="0"/>
    <m/>
    <n v="0"/>
    <n v="0"/>
    <n v="0"/>
    <n v="0"/>
    <n v="0"/>
    <n v="0"/>
    <x v="0"/>
    <m/>
    <x v="7"/>
    <x v="4"/>
    <s v="No root cause"/>
    <s v="No root cause"/>
    <s v=" "/>
  </r>
  <r>
    <s v="Ndogpassi-Lycee-II"/>
    <s v="LIT_409"/>
    <s v="Douala"/>
    <s v="IHS"/>
    <s v="Grid-Gen"/>
    <s v="LITTORAL"/>
    <s v="Douala"/>
    <s v="ZTE"/>
    <n v="0"/>
    <n v="0"/>
    <n v="0"/>
    <n v="5.3193299432416499"/>
    <n v="0"/>
    <n v="0"/>
    <n v="0"/>
    <n v="0"/>
    <n v="0"/>
    <n v="0"/>
    <n v="0"/>
    <n v="0"/>
    <n v="0"/>
    <n v="0"/>
    <n v="0"/>
    <n v="0"/>
    <n v="0"/>
    <n v="0"/>
    <n v="0"/>
    <n v="0"/>
    <n v="0"/>
    <n v="0"/>
    <n v="0"/>
    <n v="0"/>
    <m/>
    <n v="3.3886648803051818E-4"/>
    <n v="0"/>
    <n v="0"/>
    <n v="0"/>
    <n v="0"/>
    <n v="0"/>
    <x v="0"/>
    <m/>
    <x v="7"/>
    <x v="4"/>
    <s v="No root cause"/>
    <s v="No root cause"/>
    <s v=" "/>
  </r>
  <r>
    <s v="Mbouda-Lepi"/>
    <s v="OST_071"/>
    <s v="OUEST"/>
    <s v="IHS"/>
    <s v="Grid-Gen"/>
    <s v="OUEST"/>
    <s v="Mbouda"/>
    <s v="Huawei"/>
    <n v="0"/>
    <n v="0"/>
    <n v="0"/>
    <n v="4.9775028322104369"/>
    <n v="0"/>
    <n v="0"/>
    <n v="0"/>
    <n v="0"/>
    <n v="0"/>
    <n v="0"/>
    <n v="0"/>
    <n v="0"/>
    <n v="0"/>
    <n v="0"/>
    <n v="0"/>
    <n v="0"/>
    <n v="0"/>
    <n v="0"/>
    <n v="0"/>
    <n v="0"/>
    <n v="0"/>
    <n v="0"/>
    <n v="0"/>
    <n v="0"/>
    <m/>
    <n v="0"/>
    <n v="0"/>
    <n v="0"/>
    <n v="0"/>
    <n v="0"/>
    <n v="0"/>
    <x v="0"/>
    <m/>
    <x v="7"/>
    <x v="4"/>
    <s v="No root cause"/>
    <s v="No root cause"/>
    <s v=" "/>
  </r>
  <r>
    <s v="Dschang-Q-Admin"/>
    <s v="OST_112"/>
    <s v="OUEST"/>
    <s v="IHS"/>
    <s v="Grid-Gen"/>
    <s v="OUEST"/>
    <s v="Dschang"/>
    <s v="Huawei"/>
    <n v="0"/>
    <n v="0"/>
    <n v="0"/>
    <n v="4.6290054018885218"/>
    <n v="0"/>
    <n v="0"/>
    <n v="0"/>
    <n v="0"/>
    <n v="0"/>
    <n v="0"/>
    <n v="0"/>
    <n v="0"/>
    <n v="0"/>
    <n v="0"/>
    <n v="0"/>
    <n v="0"/>
    <n v="0"/>
    <n v="0"/>
    <n v="0"/>
    <n v="0"/>
    <n v="0"/>
    <n v="0"/>
    <n v="0"/>
    <n v="0"/>
    <m/>
    <n v="0"/>
    <n v="0"/>
    <n v="0"/>
    <n v="0"/>
    <n v="0"/>
    <n v="0"/>
    <x v="0"/>
    <m/>
    <x v="7"/>
    <x v="4"/>
    <s v="No root cause"/>
    <s v="No root cause"/>
    <s v=" "/>
  </r>
  <r>
    <s v="Andom"/>
    <s v="EST_150"/>
    <s v="CENTRE"/>
    <s v="CAMUSAT"/>
    <m/>
    <s v="EST"/>
    <s v="Andom"/>
    <s v="ZTE"/>
    <n v="0"/>
    <n v="0"/>
    <n v="0"/>
    <n v="0"/>
    <n v="0"/>
    <n v="0"/>
    <n v="0"/>
    <n v="0"/>
    <n v="0"/>
    <n v="0"/>
    <n v="0"/>
    <n v="0"/>
    <n v="0"/>
    <n v="0"/>
    <n v="0"/>
    <n v="0"/>
    <n v="0"/>
    <n v="0"/>
    <n v="0"/>
    <n v="0"/>
    <n v="0"/>
    <n v="0"/>
    <n v="0"/>
    <n v="0"/>
    <m/>
    <n v="0"/>
    <n v="0"/>
    <n v="0"/>
    <n v="0"/>
    <n v="0"/>
    <n v="0"/>
    <x v="1"/>
    <m/>
    <x v="5"/>
    <x v="2"/>
    <s v="EXCLU"/>
    <s v="Exclu"/>
    <s v=" "/>
  </r>
  <r>
    <s v="Meba-CAMTEL"/>
    <s v="CTR_407"/>
    <s v="CENTRE"/>
    <s v="CAMUSAT"/>
    <s v="Hybrid Solar - S3"/>
    <s v="CENTRE"/>
    <s v="Meba"/>
    <s v="ZTE"/>
    <n v="0"/>
    <n v="0"/>
    <n v="0"/>
    <n v="0"/>
    <n v="0"/>
    <n v="0"/>
    <n v="0"/>
    <n v="0"/>
    <n v="0"/>
    <n v="0"/>
    <n v="0"/>
    <n v="0"/>
    <n v="0"/>
    <n v="0"/>
    <n v="0"/>
    <n v="0"/>
    <n v="0"/>
    <n v="0"/>
    <n v="0"/>
    <n v="0"/>
    <n v="0"/>
    <n v="0"/>
    <n v="0"/>
    <n v="0"/>
    <m/>
    <n v="0"/>
    <n v="0"/>
    <n v="0"/>
    <n v="0"/>
    <n v="0"/>
    <n v="0"/>
    <x v="1"/>
    <m/>
    <x v="5"/>
    <x v="2"/>
    <s v="EXCLU"/>
    <s v="Exclu"/>
    <s v=" "/>
  </r>
  <r>
    <s v="Mbouda-Batang-IHS"/>
    <s v="OST_142"/>
    <s v="OUEST"/>
    <s v="IHS"/>
    <s v="Grid-Gen"/>
    <s v="OUEST"/>
    <s v="Mbouda"/>
    <s v="Huawei"/>
    <n v="0"/>
    <n v="0"/>
    <n v="0"/>
    <n v="3.5224814729206435"/>
    <n v="0"/>
    <n v="0"/>
    <n v="0"/>
    <n v="0"/>
    <n v="0"/>
    <n v="0"/>
    <n v="0"/>
    <n v="0"/>
    <n v="0"/>
    <n v="0"/>
    <n v="0"/>
    <n v="0"/>
    <n v="0"/>
    <n v="0"/>
    <n v="0"/>
    <n v="0"/>
    <n v="0"/>
    <n v="0"/>
    <n v="0"/>
    <n v="0.38953594553024395"/>
    <m/>
    <n v="0"/>
    <n v="0"/>
    <n v="0"/>
    <n v="0"/>
    <n v="0"/>
    <n v="0"/>
    <x v="0"/>
    <m/>
    <x v="7"/>
    <x v="4"/>
    <s v="No root cause"/>
    <s v="No root cause"/>
    <s v=" "/>
  </r>
  <r>
    <s v="Yoko"/>
    <s v="CTR_335"/>
    <s v="CENTRE"/>
    <s v="IHS"/>
    <s v="Grid-Gen"/>
    <s v="CENTRE"/>
    <s v="Yoko"/>
    <s v="ZTE"/>
    <n v="0"/>
    <n v="0"/>
    <n v="0"/>
    <n v="0"/>
    <n v="0"/>
    <n v="0"/>
    <n v="0"/>
    <n v="0"/>
    <n v="0"/>
    <n v="0"/>
    <n v="0"/>
    <n v="0"/>
    <n v="0"/>
    <n v="0"/>
    <n v="0"/>
    <n v="0"/>
    <n v="0"/>
    <n v="0"/>
    <n v="0"/>
    <n v="0"/>
    <n v="0"/>
    <n v="0"/>
    <n v="0"/>
    <n v="0"/>
    <m/>
    <n v="0"/>
    <n v="0"/>
    <n v="0"/>
    <n v="0"/>
    <n v="0"/>
    <n v="0"/>
    <x v="1"/>
    <m/>
    <x v="5"/>
    <x v="2"/>
    <s v="EXCLU"/>
    <s v="Exclu"/>
    <s v=" "/>
  </r>
  <r>
    <s v="Mak-Village"/>
    <s v="LIT_531"/>
    <s v="Douala"/>
    <s v="IHS"/>
    <s v="Grid-Gen"/>
    <s v="LITTORAL"/>
    <s v="Douala"/>
    <s v="ZTE"/>
    <n v="0"/>
    <n v="4.1730337896259782"/>
    <n v="0"/>
    <n v="2.9638868200198045"/>
    <n v="0"/>
    <n v="0"/>
    <n v="0"/>
    <n v="0"/>
    <n v="0"/>
    <n v="0"/>
    <n v="0"/>
    <n v="0"/>
    <n v="0"/>
    <n v="0"/>
    <n v="0"/>
    <n v="0"/>
    <n v="0"/>
    <n v="1.8905183016438626E-3"/>
    <n v="0"/>
    <n v="0"/>
    <n v="0"/>
    <n v="0"/>
    <n v="0"/>
    <n v="0"/>
    <m/>
    <n v="0"/>
    <n v="0"/>
    <n v="0"/>
    <n v="0"/>
    <n v="0"/>
    <n v="0"/>
    <x v="0"/>
    <m/>
    <x v="7"/>
    <x v="4"/>
    <s v="No root cause"/>
    <s v="No root cause"/>
    <s v=" "/>
  </r>
  <r>
    <s v="Gra-Yelwa-II"/>
    <s v="NRD_072"/>
    <s v="Garoua"/>
    <s v="IHS"/>
    <s v="Grid-Gen"/>
    <s v="NORD"/>
    <s v="Garoua"/>
    <s v="Huawei"/>
    <n v="0"/>
    <n v="0"/>
    <n v="0"/>
    <n v="1.5103636073086726"/>
    <n v="0"/>
    <n v="0"/>
    <n v="0"/>
    <n v="0"/>
    <n v="0"/>
    <n v="0"/>
    <n v="0"/>
    <n v="0"/>
    <n v="0"/>
    <n v="0"/>
    <n v="0"/>
    <n v="0"/>
    <n v="0"/>
    <n v="0"/>
    <n v="0"/>
    <n v="0"/>
    <n v="0"/>
    <n v="0"/>
    <n v="0"/>
    <n v="0"/>
    <m/>
    <n v="0"/>
    <n v="0"/>
    <n v="0"/>
    <n v="0"/>
    <n v="0"/>
    <n v="0"/>
    <x v="0"/>
    <m/>
    <x v="7"/>
    <x v="4"/>
    <s v="No root cause"/>
    <s v="No root cause"/>
    <s v=" "/>
  </r>
  <r>
    <s v="Abong-Mbang-II"/>
    <s v="EST_036"/>
    <s v="CENTRE"/>
    <s v="IHS"/>
    <s v="Grid-Gen"/>
    <s v="EST"/>
    <s v="Abong-Mbang"/>
    <s v="ZTE"/>
    <n v="0"/>
    <n v="0"/>
    <n v="0"/>
    <n v="0"/>
    <n v="0"/>
    <n v="0"/>
    <n v="0"/>
    <n v="0"/>
    <n v="0"/>
    <n v="0"/>
    <n v="0"/>
    <n v="0"/>
    <n v="0"/>
    <n v="0"/>
    <n v="0"/>
    <n v="0"/>
    <n v="0"/>
    <n v="0"/>
    <n v="0"/>
    <n v="0"/>
    <n v="0"/>
    <n v="0"/>
    <n v="0"/>
    <n v="0"/>
    <m/>
    <n v="0"/>
    <n v="0"/>
    <n v="0"/>
    <n v="0"/>
    <n v="0"/>
    <n v="0"/>
    <x v="1"/>
    <m/>
    <x v="5"/>
    <x v="2"/>
    <s v="EXCLU"/>
    <s v="Exclu"/>
    <s v=" "/>
  </r>
  <r>
    <s v="Japoma-Stade-Camtel"/>
    <s v="LIT_733"/>
    <s v="Douala"/>
    <s v="CAMUSAT"/>
    <s v="Good Grid no GE - 8h"/>
    <s v="LITTORAL"/>
    <s v="Douala"/>
    <s v="ZTE"/>
    <n v="0"/>
    <n v="0.29117548860980513"/>
    <n v="0"/>
    <n v="0.33929452991013997"/>
    <n v="0"/>
    <n v="0"/>
    <n v="0"/>
    <n v="0"/>
    <n v="0"/>
    <n v="0"/>
    <n v="0"/>
    <n v="0"/>
    <n v="0"/>
    <n v="0"/>
    <n v="0"/>
    <n v="0"/>
    <n v="0"/>
    <n v="0"/>
    <n v="0"/>
    <n v="0"/>
    <n v="0"/>
    <n v="0"/>
    <n v="0"/>
    <n v="0"/>
    <m/>
    <n v="0"/>
    <n v="0"/>
    <n v="0"/>
    <n v="0"/>
    <n v="0"/>
    <n v="0"/>
    <x v="0"/>
    <m/>
    <x v="7"/>
    <x v="4"/>
    <s v="No root cause"/>
    <s v="No root cause"/>
    <s v=" "/>
  </r>
  <r>
    <s v="Baloum-IHS"/>
    <s v="OST_167"/>
    <s v="OUEST"/>
    <s v="IHS"/>
    <s v="Gen Only"/>
    <s v="OUEST"/>
    <s v="Baloum"/>
    <s v="NOKIA"/>
    <n v="0"/>
    <n v="0"/>
    <n v="0"/>
    <n v="0.28512029463099731"/>
    <n v="0"/>
    <n v="0"/>
    <n v="0"/>
    <n v="0"/>
    <n v="0"/>
    <n v="0"/>
    <n v="0"/>
    <n v="0"/>
    <n v="0"/>
    <n v="0"/>
    <n v="0"/>
    <n v="0"/>
    <n v="0"/>
    <n v="0"/>
    <n v="0"/>
    <n v="0"/>
    <n v="0"/>
    <n v="0"/>
    <n v="0"/>
    <n v="0"/>
    <m/>
    <n v="0"/>
    <n v="0"/>
    <n v="0"/>
    <n v="0"/>
    <n v="0"/>
    <n v="0"/>
    <x v="0"/>
    <m/>
    <x v="7"/>
    <x v="4"/>
    <s v="No root cause"/>
    <s v="No root cause"/>
    <s v=" "/>
  </r>
  <r>
    <s v="Aeroport"/>
    <s v="LIT_033"/>
    <s v="Douala"/>
    <s v="IHS"/>
    <s v="Grid-Gen (LL)"/>
    <s v="LITTORAL"/>
    <s v="Douala"/>
    <s v="ZTE"/>
    <n v="0"/>
    <n v="0"/>
    <n v="0"/>
    <n v="2.5307976132384814E-2"/>
    <n v="0"/>
    <n v="0"/>
    <n v="2.751952584374202E-2"/>
    <n v="0"/>
    <n v="0"/>
    <n v="0"/>
    <n v="0"/>
    <n v="0"/>
    <n v="0"/>
    <n v="0"/>
    <n v="0"/>
    <n v="0"/>
    <n v="0"/>
    <n v="0"/>
    <n v="0"/>
    <n v="0"/>
    <n v="0"/>
    <n v="0"/>
    <n v="0"/>
    <n v="18.86703378391875"/>
    <m/>
    <n v="0"/>
    <n v="0"/>
    <n v="0"/>
    <n v="0"/>
    <n v="0"/>
    <n v="0"/>
    <x v="0"/>
    <m/>
    <x v="7"/>
    <x v="4"/>
    <s v="No root cause"/>
    <s v="No root cause"/>
    <s v=" "/>
  </r>
  <r>
    <s v="Eseka"/>
    <s v="CTR_067"/>
    <s v="CENTRE"/>
    <s v="IHS"/>
    <s v="Grid-Gen"/>
    <s v="CENTRE"/>
    <s v="Eseka"/>
    <s v="ZTE"/>
    <n v="0"/>
    <n v="0"/>
    <n v="0"/>
    <n v="0"/>
    <n v="0"/>
    <n v="0"/>
    <n v="0"/>
    <n v="0"/>
    <n v="0"/>
    <n v="0"/>
    <n v="0"/>
    <n v="0"/>
    <n v="0"/>
    <n v="0"/>
    <n v="0"/>
    <n v="0"/>
    <n v="0"/>
    <n v="0"/>
    <n v="0"/>
    <n v="0"/>
    <n v="0"/>
    <n v="0"/>
    <n v="0"/>
    <n v="0"/>
    <m/>
    <n v="0"/>
    <n v="0"/>
    <n v="0"/>
    <n v="0"/>
    <n v="0"/>
    <n v="0"/>
    <x v="1"/>
    <m/>
    <x v="5"/>
    <x v="2"/>
    <s v="EXCLU"/>
    <s v="Exclu"/>
    <s v=" "/>
  </r>
  <r>
    <s v="Ange-Raphael"/>
    <s v="LIT_056"/>
    <s v="Douala"/>
    <s v="IHS"/>
    <s v="GridOnly"/>
    <s v="LITTORAL"/>
    <s v="Douala"/>
    <s v="ZTE"/>
    <n v="0"/>
    <n v="0"/>
    <n v="0"/>
    <n v="2.2472198679918932E-3"/>
    <n v="0"/>
    <n v="0"/>
    <n v="0"/>
    <n v="0"/>
    <n v="0"/>
    <n v="0"/>
    <n v="0"/>
    <n v="0"/>
    <n v="0"/>
    <n v="0"/>
    <n v="0"/>
    <n v="0"/>
    <n v="0"/>
    <n v="0"/>
    <n v="0"/>
    <n v="0"/>
    <n v="0"/>
    <n v="0"/>
    <n v="0"/>
    <n v="0"/>
    <m/>
    <n v="0"/>
    <n v="0"/>
    <n v="0"/>
    <n v="0"/>
    <n v="0"/>
    <n v="0"/>
    <x v="0"/>
    <m/>
    <x v="7"/>
    <x v="4"/>
    <s v="No root cause"/>
    <s v="No root cause"/>
    <s v=" "/>
  </r>
  <r>
    <s v="Socaver"/>
    <s v="LIT_024"/>
    <s v="Douala"/>
    <s v="IHS"/>
    <s v="Grid-Gen"/>
    <s v="LITTORAL"/>
    <s v="Douala"/>
    <s v="ZTE"/>
    <n v="0"/>
    <n v="0"/>
    <n v="0"/>
    <n v="2.2115497113572098E-3"/>
    <n v="0"/>
    <n v="0"/>
    <n v="0"/>
    <n v="0"/>
    <n v="0"/>
    <n v="0"/>
    <n v="0"/>
    <n v="0"/>
    <n v="0"/>
    <n v="0"/>
    <n v="0"/>
    <n v="0"/>
    <n v="0"/>
    <n v="0"/>
    <n v="0"/>
    <n v="0"/>
    <n v="0"/>
    <n v="0"/>
    <n v="0"/>
    <n v="0"/>
    <m/>
    <n v="0"/>
    <n v="0"/>
    <n v="0"/>
    <n v="0"/>
    <n v="0"/>
    <n v="0"/>
    <x v="0"/>
    <m/>
    <x v="7"/>
    <x v="4"/>
    <s v="No root cause"/>
    <s v="No root cause"/>
    <s v=" "/>
  </r>
  <r>
    <s v="Santa-New"/>
    <s v="NRO_104"/>
    <s v="NORD-OUEST"/>
    <s v="IHS"/>
    <s v="Grid-Gen"/>
    <s v="NORD-OUEST"/>
    <s v="Santa"/>
    <s v="Huawei"/>
    <n v="0"/>
    <n v="0"/>
    <n v="0"/>
    <n v="0"/>
    <n v="0"/>
    <n v="0"/>
    <n v="0"/>
    <n v="0"/>
    <n v="0"/>
    <n v="0"/>
    <n v="0"/>
    <n v="0"/>
    <n v="0"/>
    <n v="0"/>
    <n v="0"/>
    <n v="0"/>
    <n v="0"/>
    <n v="0"/>
    <n v="0"/>
    <n v="0"/>
    <n v="0"/>
    <n v="0"/>
    <n v="0"/>
    <n v="0"/>
    <m/>
    <n v="0"/>
    <n v="0"/>
    <n v="0"/>
    <n v="0"/>
    <n v="0"/>
    <n v="0"/>
    <x v="2"/>
    <m/>
    <x v="7"/>
    <x v="4"/>
    <s v="No root cause"/>
    <s v="No root cause"/>
    <s v=" "/>
  </r>
  <r>
    <s v="Kette"/>
    <s v="EST_045"/>
    <s v="CENTRE"/>
    <s v="IHS"/>
    <s v="Solar-Gen-Lithium"/>
    <s v="EST"/>
    <s v="Kette"/>
    <s v="ZTE"/>
    <n v="0"/>
    <n v="0"/>
    <n v="0"/>
    <n v="0"/>
    <n v="0"/>
    <n v="0"/>
    <n v="0"/>
    <n v="0"/>
    <n v="0"/>
    <n v="0"/>
    <n v="0"/>
    <n v="0"/>
    <n v="0"/>
    <n v="0"/>
    <n v="0"/>
    <n v="0"/>
    <n v="0"/>
    <n v="0"/>
    <n v="0"/>
    <n v="0"/>
    <n v="0"/>
    <n v="0"/>
    <n v="0"/>
    <n v="0"/>
    <m/>
    <n v="0"/>
    <n v="0"/>
    <n v="0"/>
    <n v="0"/>
    <n v="0"/>
    <n v="0"/>
    <x v="1"/>
    <m/>
    <x v="5"/>
    <x v="2"/>
    <s v="EXCLU"/>
    <s v="Exclu"/>
    <s v="[OCM RAN 11-05-2026 18H UTC ] -&gt;..Travaux nokia CorEVO Upgrade   ;    "/>
  </r>
  <r>
    <s v="Eseka-Town-MTN-IHS"/>
    <s v="CTR_185"/>
    <s v="CENTRE"/>
    <s v="IHS"/>
    <s v="Grid-Gen"/>
    <s v="CENTRE"/>
    <s v="Eseka"/>
    <s v="ZTE"/>
    <n v="0"/>
    <n v="0"/>
    <n v="0"/>
    <n v="0"/>
    <n v="0"/>
    <n v="0"/>
    <n v="0"/>
    <n v="0"/>
    <n v="0"/>
    <n v="0"/>
    <n v="0"/>
    <n v="0"/>
    <n v="0"/>
    <n v="0"/>
    <n v="0"/>
    <n v="0"/>
    <n v="0"/>
    <n v="0"/>
    <n v="0"/>
    <n v="0"/>
    <n v="0"/>
    <n v="0"/>
    <n v="0"/>
    <n v="0"/>
    <m/>
    <n v="0"/>
    <n v="0"/>
    <n v="0"/>
    <n v="0"/>
    <n v="0"/>
    <n v="0"/>
    <x v="1"/>
    <m/>
    <x v="5"/>
    <x v="2"/>
    <s v="EXCLU"/>
    <s v="Exclu"/>
    <s v=" "/>
  </r>
  <r>
    <s v="Logpom-Kosovo"/>
    <s v="LIT_276"/>
    <s v="Douala"/>
    <s v="IHS"/>
    <s v="Grid-Gen"/>
    <s v="LITTORAL"/>
    <s v="Douala"/>
    <s v="ZTE"/>
    <n v="0"/>
    <n v="0"/>
    <n v="0"/>
    <n v="1.9083533799613751E-3"/>
    <n v="0"/>
    <n v="0"/>
    <n v="0"/>
    <n v="0"/>
    <n v="0"/>
    <n v="0"/>
    <n v="0"/>
    <n v="0"/>
    <n v="0"/>
    <n v="0"/>
    <n v="0"/>
    <n v="0"/>
    <n v="0"/>
    <n v="0"/>
    <n v="0"/>
    <n v="0"/>
    <n v="0"/>
    <n v="0"/>
    <n v="0"/>
    <n v="0"/>
    <m/>
    <n v="0"/>
    <n v="0"/>
    <n v="0"/>
    <n v="0"/>
    <n v="0"/>
    <n v="0"/>
    <x v="0"/>
    <m/>
    <x v="7"/>
    <x v="4"/>
    <s v="No root cause"/>
    <s v="No root cause"/>
    <s v=" "/>
  </r>
  <r>
    <s v="Akum"/>
    <s v="NRO_001"/>
    <s v="NORD-OUEST"/>
    <s v="CAMUSAT"/>
    <s v="Medium Grid + Solar + GE"/>
    <s v="NORD-OUEST"/>
    <s v="Akum"/>
    <s v="Huawei"/>
    <n v="0"/>
    <n v="0"/>
    <n v="0"/>
    <n v="0"/>
    <n v="0"/>
    <n v="0"/>
    <n v="0"/>
    <n v="0"/>
    <n v="0"/>
    <n v="0"/>
    <n v="0"/>
    <n v="0"/>
    <n v="0"/>
    <n v="0"/>
    <n v="0"/>
    <n v="0"/>
    <n v="0"/>
    <n v="0"/>
    <n v="0"/>
    <n v="0"/>
    <n v="0"/>
    <n v="0"/>
    <n v="0"/>
    <n v="0"/>
    <m/>
    <n v="0"/>
    <n v="0"/>
    <n v="0"/>
    <n v="0"/>
    <n v="0"/>
    <n v="0"/>
    <x v="2"/>
    <m/>
    <x v="7"/>
    <x v="4"/>
    <s v="No root cause"/>
    <s v="No root cause"/>
    <s v=" "/>
  </r>
  <r>
    <s v="Ndogbong-Guinness"/>
    <s v="LIT_432"/>
    <s v="Douala"/>
    <s v="IHS"/>
    <s v="Grid-Gen"/>
    <s v="LITTORAL"/>
    <s v="Douala"/>
    <s v="ZTE"/>
    <n v="0"/>
    <n v="0"/>
    <n v="0"/>
    <n v="1.6408272052003947E-3"/>
    <n v="0"/>
    <n v="0"/>
    <n v="0"/>
    <n v="0"/>
    <n v="0"/>
    <n v="0"/>
    <n v="0"/>
    <n v="0"/>
    <n v="0"/>
    <n v="0"/>
    <n v="0"/>
    <n v="0"/>
    <n v="0"/>
    <n v="0"/>
    <n v="0"/>
    <n v="0"/>
    <n v="0"/>
    <n v="0"/>
    <n v="0"/>
    <n v="0"/>
    <m/>
    <n v="0"/>
    <n v="0"/>
    <n v="0"/>
    <n v="0"/>
    <n v="0"/>
    <n v="0"/>
    <x v="0"/>
    <m/>
    <x v="7"/>
    <x v="4"/>
    <s v="No root cause"/>
    <s v="No root cause"/>
    <s v=" "/>
  </r>
  <r>
    <s v="Logpom-IHS"/>
    <s v="LIT_376"/>
    <s v="Douala"/>
    <s v="IHS"/>
    <s v="Grid-Gen"/>
    <s v="LITTORAL"/>
    <s v="Douala"/>
    <s v="ZTE"/>
    <n v="0"/>
    <n v="0"/>
    <n v="0"/>
    <n v="1.5694868919306861E-3"/>
    <n v="0"/>
    <n v="0"/>
    <n v="0"/>
    <n v="0"/>
    <n v="0"/>
    <n v="0"/>
    <n v="0"/>
    <n v="0"/>
    <n v="0"/>
    <n v="0"/>
    <n v="0"/>
    <n v="0"/>
    <n v="0"/>
    <n v="0"/>
    <n v="0"/>
    <n v="0"/>
    <n v="0"/>
    <n v="0"/>
    <n v="0"/>
    <n v="0"/>
    <m/>
    <n v="0"/>
    <n v="0"/>
    <n v="0"/>
    <n v="0"/>
    <n v="0"/>
    <n v="0"/>
    <x v="0"/>
    <m/>
    <x v="7"/>
    <x v="4"/>
    <s v="No root cause"/>
    <s v="No root cause"/>
    <s v=" "/>
  </r>
  <r>
    <s v="Ndogbong-Seven"/>
    <s v="LIT_652"/>
    <s v="Douala"/>
    <s v="CAMUSAT"/>
    <s v="Good Grid no GE - 8h"/>
    <s v="LITTORAL"/>
    <s v="Douala"/>
    <s v="ZTE"/>
    <n v="0"/>
    <n v="0"/>
    <n v="0"/>
    <n v="1.5159816569784899E-3"/>
    <n v="0"/>
    <n v="0"/>
    <n v="0"/>
    <n v="0"/>
    <n v="0"/>
    <n v="0"/>
    <n v="0"/>
    <n v="0"/>
    <n v="0"/>
    <n v="0"/>
    <n v="0"/>
    <n v="0"/>
    <n v="0"/>
    <n v="0"/>
    <n v="0"/>
    <n v="0"/>
    <n v="0"/>
    <n v="0"/>
    <n v="0"/>
    <n v="0"/>
    <m/>
    <n v="0"/>
    <n v="0"/>
    <n v="0"/>
    <n v="0"/>
    <n v="0"/>
    <n v="0"/>
    <x v="0"/>
    <m/>
    <x v="7"/>
    <x v="4"/>
    <s v="No root cause"/>
    <s v="No root cause"/>
    <s v=" "/>
  </r>
  <r>
    <s v="Makepe-St-Tropez"/>
    <s v="LIT_224"/>
    <s v="Douala"/>
    <s v="IHS"/>
    <s v="Grid-Gen"/>
    <s v="LITTORAL"/>
    <s v="Douala"/>
    <s v="ZTE"/>
    <n v="0"/>
    <n v="0"/>
    <n v="0"/>
    <n v="1.3733010304392435E-3"/>
    <n v="0"/>
    <n v="0"/>
    <n v="0"/>
    <n v="0"/>
    <n v="0"/>
    <n v="0"/>
    <n v="0"/>
    <n v="0"/>
    <n v="0"/>
    <n v="0"/>
    <n v="0"/>
    <n v="0"/>
    <n v="0"/>
    <n v="0"/>
    <n v="0"/>
    <n v="0"/>
    <n v="0"/>
    <n v="0"/>
    <n v="0"/>
    <n v="0"/>
    <m/>
    <n v="0"/>
    <n v="0"/>
    <n v="0"/>
    <n v="0"/>
    <n v="0"/>
    <n v="0"/>
    <x v="0"/>
    <m/>
    <x v="7"/>
    <x v="4"/>
    <s v="No root cause"/>
    <s v="No root cause"/>
    <s v=" "/>
  </r>
  <r>
    <s v="Foumban-Nkoungougnet"/>
    <s v="OST_082"/>
    <s v="OUEST"/>
    <s v="IHS"/>
    <s v="Grid-Gen"/>
    <s v="OUEST"/>
    <s v="Foumban"/>
    <s v="Huawei"/>
    <n v="0"/>
    <n v="0"/>
    <n v="0"/>
    <n v="8.9175391586979543E-5"/>
    <n v="0"/>
    <n v="0"/>
    <n v="0"/>
    <n v="0"/>
    <n v="0"/>
    <n v="0"/>
    <n v="0"/>
    <n v="0"/>
    <n v="0"/>
    <n v="0"/>
    <n v="0"/>
    <n v="0"/>
    <n v="0"/>
    <n v="0"/>
    <n v="0"/>
    <n v="0"/>
    <n v="0"/>
    <n v="0"/>
    <n v="0"/>
    <n v="0"/>
    <m/>
    <n v="0"/>
    <n v="0"/>
    <n v="0"/>
    <n v="0"/>
    <n v="0"/>
    <n v="0"/>
    <x v="0"/>
    <m/>
    <x v="7"/>
    <x v="4"/>
    <s v="No root cause"/>
    <s v="No root cause"/>
    <s v=" "/>
  </r>
  <r>
    <s v="BTS-Mobile-Tagidor-Hotel"/>
    <s v="OST_306"/>
    <s v="Bafoussam"/>
    <s v="CAMUSAT"/>
    <s v="Medium Grid + GE"/>
    <s v="OUEST"/>
    <s v="Bafoussam"/>
    <s v="Huawei"/>
    <n v="18.491409199476074"/>
    <n v="18.491409199476074"/>
    <n v="18.491409199476074"/>
    <n v="18.491409199476074"/>
    <n v="0"/>
    <n v="0"/>
    <n v="0"/>
    <n v="0"/>
    <n v="0"/>
    <n v="0"/>
    <n v="0"/>
    <n v="0"/>
    <n v="0"/>
    <n v="0"/>
    <n v="0"/>
    <n v="0"/>
    <n v="0"/>
    <n v="0"/>
    <n v="0"/>
    <n v="0"/>
    <n v="0"/>
    <n v="0"/>
    <n v="0"/>
    <n v="0"/>
    <m/>
    <n v="0"/>
    <n v="0"/>
    <n v="0"/>
    <n v="0"/>
    <n v="0"/>
    <n v="0"/>
    <x v="0"/>
    <m/>
    <x v="7"/>
    <x v="4"/>
    <s v="No root cause"/>
    <s v="No root cause"/>
    <s v=" "/>
  </r>
  <r>
    <s v="Biyouha"/>
    <s v="CTR_855"/>
    <s v="CENTRE"/>
    <s v="CAMUSAT"/>
    <s v="HGB"/>
    <s v="CENTRE"/>
    <s v="Biyouha"/>
    <s v="ZTE"/>
    <n v="0"/>
    <n v="0"/>
    <n v="0"/>
    <n v="0"/>
    <n v="0"/>
    <n v="0"/>
    <n v="0"/>
    <n v="0"/>
    <n v="0"/>
    <n v="0"/>
    <n v="0"/>
    <n v="0"/>
    <n v="0"/>
    <n v="0"/>
    <n v="0"/>
    <n v="0"/>
    <n v="0"/>
    <n v="0"/>
    <n v="0"/>
    <n v="0"/>
    <n v="0"/>
    <n v="0"/>
    <n v="0"/>
    <n v="0"/>
    <m/>
    <n v="0"/>
    <n v="0"/>
    <n v="0"/>
    <n v="0"/>
    <n v="0"/>
    <n v="0"/>
    <x v="1"/>
    <m/>
    <x v="5"/>
    <x v="2"/>
    <s v="EXCLU"/>
    <s v="Exclu"/>
    <s v=" "/>
  </r>
  <r>
    <s v="Indoor-BEAC"/>
    <s v="CTR_878"/>
    <s v="Yaounde"/>
    <s v="CAMUSAT"/>
    <s v="Good Grid no GE - 8h"/>
    <s v="CENTRE"/>
    <s v="Yaounde"/>
    <s v="ZTE"/>
    <n v="13.868556899607057"/>
    <n v="13.868556899607057"/>
    <n v="13.868556899607057"/>
    <n v="13.868556899607057"/>
    <n v="0"/>
    <n v="0"/>
    <n v="0"/>
    <n v="0"/>
    <n v="0"/>
    <n v="0"/>
    <n v="0"/>
    <n v="0"/>
    <n v="0"/>
    <n v="0"/>
    <n v="0"/>
    <n v="0"/>
    <n v="0"/>
    <n v="0"/>
    <n v="0"/>
    <n v="0"/>
    <n v="0"/>
    <n v="0"/>
    <n v="0"/>
    <n v="0"/>
    <m/>
    <n v="0"/>
    <n v="0"/>
    <n v="0"/>
    <n v="0"/>
    <n v="0"/>
    <n v="0"/>
    <x v="0"/>
    <m/>
    <x v="7"/>
    <x v="4"/>
    <s v="No root cause"/>
    <s v="No root cause"/>
    <s v=" "/>
  </r>
  <r>
    <s v="Ngoumou-I"/>
    <s v="CTR_577"/>
    <s v="CENTRE"/>
    <s v="CAMUSAT"/>
    <s v="Medium Grid + GE"/>
    <s v="CENTRE"/>
    <s v="Ngoumou"/>
    <s v="ZTE"/>
    <n v="0"/>
    <n v="0"/>
    <n v="0"/>
    <n v="0"/>
    <n v="0"/>
    <n v="0"/>
    <n v="0"/>
    <n v="0"/>
    <n v="0"/>
    <n v="0"/>
    <n v="0"/>
    <n v="0"/>
    <n v="0"/>
    <n v="0"/>
    <n v="0"/>
    <n v="0"/>
    <n v="0"/>
    <n v="0"/>
    <n v="0"/>
    <n v="0"/>
    <n v="0"/>
    <n v="0"/>
    <n v="0"/>
    <n v="0"/>
    <m/>
    <n v="0"/>
    <n v="0"/>
    <n v="0"/>
    <n v="0"/>
    <n v="0"/>
    <n v="0"/>
    <x v="1"/>
    <m/>
    <x v="5"/>
    <x v="2"/>
    <s v="EXCLU"/>
    <s v="Exclu"/>
    <s v=" "/>
  </r>
  <r>
    <s v="Minisite-Tradex-Village"/>
    <s v="LIT_663"/>
    <s v="Douala"/>
    <s v="CAMUSAT"/>
    <s v="Good Grid no GE - 8h"/>
    <s v="LITTORAL"/>
    <s v="Douala"/>
    <s v="ZTE"/>
    <n v="2.1888991618939992"/>
    <n v="2.6853385668587149"/>
    <n v="2.1821218321333893"/>
    <n v="2.155547565440469"/>
    <n v="0"/>
    <n v="0"/>
    <n v="0"/>
    <n v="0"/>
    <n v="0"/>
    <n v="0"/>
    <n v="0"/>
    <n v="0"/>
    <n v="0"/>
    <n v="0"/>
    <n v="0"/>
    <n v="0"/>
    <n v="0"/>
    <n v="0"/>
    <n v="0"/>
    <n v="0"/>
    <n v="0"/>
    <n v="0"/>
    <n v="0"/>
    <n v="0"/>
    <m/>
    <n v="0"/>
    <n v="0"/>
    <n v="0"/>
    <n v="0"/>
    <n v="0"/>
    <n v="0"/>
    <x v="0"/>
    <m/>
    <x v="0"/>
    <x v="0"/>
    <s v="AKTIVCO Coupure ENEO &amp; Baisse de tension"/>
    <s v="PASSIVE"/>
    <s v="[OCM RAN -  11/05/2026] 11.05.26: Grid only site grid outage / grid return awaited - Escalated to L4_x000a_10.05.26: Grid only site grid outage / grid return awaited - Escalated to L3_x000a_08.05.26: Grid only site grid outage / grid return awaited - Escalated to L3_x000a_07.05.26: Grid only site grid outage / grid return awaited - Escalated to L2_x000a_06.05.26: Grid only site grid outage / grid return awaited   ;   [OCM RAN -  11/05/2026 14h] 11.05.26: Grid only site grid outage / grid return awaited - Escalated to L4_x000a_10.05.26: Grid only site grid outage / grid return awaited - Escalated to L3_x000a_08.05.26: Grid only site grid outage / grid return awaited - Escalated to L3_x000a_07.05.26: Grid only site grid outage / grid return awaited - Escalated to L2_x000a_06.05.26: Grid only site grid outage / grid return awaited   ;   [Ticket -  11/05/2026] INC-20260511-00011303..grid only power issue on site..Grid Outage"/>
  </r>
  <r>
    <s v="Minisite-PK8-ESG-ISTA"/>
    <s v="LIT_630"/>
    <s v="Douala"/>
    <s v="CAMUSAT"/>
    <s v="Good Grid no GE - 8h"/>
    <s v="LITTORAL"/>
    <s v="Douala"/>
    <s v="ZTE"/>
    <n v="9.363416116632774E-3"/>
    <n v="3.4288473117543155"/>
    <n v="0"/>
    <n v="3.4778402718922325E-3"/>
    <n v="0"/>
    <n v="0"/>
    <n v="0"/>
    <n v="0"/>
    <n v="0"/>
    <n v="0"/>
    <n v="0"/>
    <n v="0"/>
    <n v="0"/>
    <n v="0"/>
    <n v="0"/>
    <n v="0"/>
    <n v="0"/>
    <n v="0"/>
    <n v="0"/>
    <n v="0"/>
    <n v="0"/>
    <n v="0"/>
    <n v="0"/>
    <n v="0"/>
    <m/>
    <n v="0"/>
    <n v="0"/>
    <n v="0"/>
    <n v="0"/>
    <n v="0"/>
    <n v="0"/>
    <x v="0"/>
    <m/>
    <x v="7"/>
    <x v="4"/>
    <s v="No root cause"/>
    <s v="No root cause"/>
    <s v=" "/>
  </r>
  <r>
    <s v="CBC"/>
    <s v="CTR_805"/>
    <s v="Yaounde"/>
    <m/>
    <m/>
    <s v="CENTRE"/>
    <s v="Yaounde"/>
    <s v="ZTE"/>
    <n v="1.7335696124508495E-2"/>
    <n v="8.9175391586828202E-5"/>
    <n v="7.134031326964783E-5"/>
    <n v="7.1340313269474141E-5"/>
    <n v="0"/>
    <n v="0"/>
    <n v="0"/>
    <n v="0"/>
    <n v="0"/>
    <n v="0"/>
    <n v="0"/>
    <n v="0"/>
    <n v="0"/>
    <n v="0"/>
    <n v="0"/>
    <n v="0"/>
    <n v="0"/>
    <n v="0"/>
    <n v="0"/>
    <n v="0"/>
    <n v="0"/>
    <n v="0"/>
    <n v="0"/>
    <n v="0"/>
    <m/>
    <n v="0"/>
    <n v="0"/>
    <n v="0"/>
    <n v="0"/>
    <n v="0"/>
    <n v="0"/>
    <x v="0"/>
    <m/>
    <x v="7"/>
    <x v="4"/>
    <s v="No root cause"/>
    <s v="No root cause"/>
    <s v=" "/>
  </r>
  <r>
    <s v="Maroua-Diguirwo-IHS"/>
    <s v="EXN_114"/>
    <s v="Maroua"/>
    <s v="IHS"/>
    <s v="Grid-Gen"/>
    <s v="EXTREME-NORD"/>
    <s v="Maroua"/>
    <s v="Huawei"/>
    <n v="0"/>
    <n v="0"/>
    <n v="0"/>
    <n v="0"/>
    <n v="0"/>
    <n v="0"/>
    <n v="0"/>
    <n v="0"/>
    <n v="0"/>
    <n v="0"/>
    <n v="0"/>
    <n v="0"/>
    <n v="0"/>
    <n v="0"/>
    <n v="0"/>
    <n v="0"/>
    <n v="0"/>
    <n v="0"/>
    <n v="0"/>
    <n v="0"/>
    <n v="0"/>
    <n v="0"/>
    <n v="0"/>
    <n v="0"/>
    <m/>
    <n v="0"/>
    <n v="0"/>
    <n v="0"/>
    <n v="0"/>
    <n v="0"/>
    <n v="0"/>
    <x v="0"/>
    <m/>
    <x v="7"/>
    <x v="4"/>
    <s v="No root cause"/>
    <s v="No root cause"/>
    <s v=" "/>
  </r>
  <r>
    <s v="Ngd-Bamyangal-rural"/>
    <s v="ADM_151"/>
    <s v="Ngaoundere"/>
    <s v="CAMUSAT"/>
    <s v="Medium Grid + Solar + GE"/>
    <s v="ADAMAOUA"/>
    <s v="Ngaoundere"/>
    <s v="Huawei"/>
    <n v="0.15775126771736681"/>
    <n v="6.7416596039756513E-2"/>
    <n v="0"/>
    <n v="0"/>
    <n v="0"/>
    <n v="0"/>
    <n v="0"/>
    <n v="0"/>
    <n v="0"/>
    <n v="0"/>
    <n v="0"/>
    <n v="0"/>
    <n v="0"/>
    <n v="0"/>
    <n v="0"/>
    <n v="0"/>
    <n v="0"/>
    <n v="0"/>
    <n v="0"/>
    <n v="0"/>
    <n v="0"/>
    <n v="0"/>
    <n v="0"/>
    <n v="0"/>
    <m/>
    <n v="0"/>
    <n v="0"/>
    <n v="0"/>
    <n v="0"/>
    <n v="0"/>
    <n v="0"/>
    <x v="0"/>
    <m/>
    <x v="7"/>
    <x v="4"/>
    <s v="No root cause"/>
    <s v="No root cause"/>
    <s v=" "/>
  </r>
  <r>
    <s v="Ngoumou-Camrail"/>
    <s v="CTR_098"/>
    <s v="CENTRE"/>
    <s v="CAMUSAT"/>
    <s v="Medium Grid + Solar + GE"/>
    <s v="CENTRE"/>
    <s v="Ngoumou"/>
    <s v="NOKIA"/>
    <n v="0"/>
    <n v="0"/>
    <n v="0"/>
    <n v="0"/>
    <n v="0"/>
    <n v="0"/>
    <n v="0"/>
    <n v="0"/>
    <n v="0"/>
    <n v="0"/>
    <n v="0"/>
    <n v="0"/>
    <n v="0"/>
    <n v="0"/>
    <n v="0"/>
    <n v="0"/>
    <n v="0"/>
    <n v="0"/>
    <n v="0"/>
    <n v="0"/>
    <n v="0"/>
    <n v="0"/>
    <n v="0"/>
    <n v="0"/>
    <m/>
    <n v="0"/>
    <n v="0"/>
    <n v="0"/>
    <n v="0"/>
    <n v="0"/>
    <n v="0"/>
    <x v="0"/>
    <m/>
    <x v="7"/>
    <x v="4"/>
    <s v="No root cause"/>
    <s v="No root cause"/>
    <s v=" "/>
  </r>
  <r>
    <s v="Cogefar"/>
    <s v="LIT_198"/>
    <s v="Douala"/>
    <s v="IHS"/>
    <s v="Grid-Gen"/>
    <s v="LITTORAL"/>
    <s v="Douala"/>
    <s v="ZTE"/>
    <n v="0"/>
    <n v="0"/>
    <n v="0"/>
    <n v="0"/>
    <n v="0"/>
    <n v="0"/>
    <n v="0"/>
    <n v="0"/>
    <n v="0"/>
    <n v="0"/>
    <n v="0"/>
    <n v="0"/>
    <n v="0"/>
    <n v="0"/>
    <n v="0"/>
    <n v="0"/>
    <n v="0"/>
    <n v="0"/>
    <n v="0"/>
    <n v="0"/>
    <n v="0"/>
    <n v="0"/>
    <n v="0"/>
    <n v="0"/>
    <m/>
    <n v="0"/>
    <n v="0"/>
    <n v="0"/>
    <n v="0"/>
    <n v="0"/>
    <n v="0"/>
    <x v="0"/>
    <m/>
    <x v="7"/>
    <x v="4"/>
    <s v="No root cause"/>
    <s v="No root cause"/>
    <s v=" "/>
  </r>
  <r>
    <s v="Nkolmeyos-IHS"/>
    <s v="SUD_111"/>
    <s v="CENTRE"/>
    <s v="IHS"/>
    <s v="Gen-Lithium"/>
    <s v="SUD"/>
    <s v="Nkolmeyos"/>
    <s v="ZTE"/>
    <n v="0"/>
    <n v="0"/>
    <n v="0"/>
    <n v="0"/>
    <n v="0"/>
    <n v="0"/>
    <n v="0"/>
    <n v="0"/>
    <n v="0"/>
    <n v="0"/>
    <n v="0"/>
    <n v="0"/>
    <n v="0"/>
    <n v="0"/>
    <n v="0"/>
    <n v="0"/>
    <n v="0"/>
    <n v="0"/>
    <n v="0"/>
    <n v="0"/>
    <n v="0"/>
    <n v="0"/>
    <n v="0"/>
    <n v="0"/>
    <m/>
    <n v="0"/>
    <n v="0"/>
    <n v="0"/>
    <n v="0"/>
    <n v="0"/>
    <n v="0"/>
    <x v="0"/>
    <m/>
    <x v="7"/>
    <x v="4"/>
    <s v="No root cause"/>
    <s v="No root cause"/>
    <s v=" "/>
  </r>
  <r>
    <s v="Meyo-Elie"/>
    <s v="SUD_124"/>
    <s v="CENTRE"/>
    <s v="CAMUSAT"/>
    <s v="Hybrid Solar - S3"/>
    <s v="SUD"/>
    <s v="Ambam"/>
    <s v="ZTE"/>
    <n v="0"/>
    <n v="0"/>
    <n v="0"/>
    <n v="0"/>
    <n v="0"/>
    <n v="0"/>
    <n v="0"/>
    <n v="0"/>
    <n v="0"/>
    <n v="0"/>
    <n v="0"/>
    <n v="0"/>
    <n v="0"/>
    <n v="0"/>
    <n v="0"/>
    <n v="0"/>
    <n v="0"/>
    <n v="0"/>
    <n v="0"/>
    <n v="0"/>
    <n v="0"/>
    <n v="0"/>
    <n v="0"/>
    <n v="0"/>
    <m/>
    <n v="0"/>
    <n v="0"/>
    <n v="0"/>
    <n v="0"/>
    <n v="0"/>
    <n v="0"/>
    <x v="0"/>
    <m/>
    <x v="7"/>
    <x v="4"/>
    <s v="No root cause"/>
    <s v="No root cause"/>
    <s v=" "/>
  </r>
  <r>
    <s v="Hila"/>
    <s v="LIT_008"/>
    <s v="Douala"/>
    <s v="IHS"/>
    <s v="GridOnly"/>
    <s v="LITTORAL"/>
    <s v="Douala"/>
    <s v="ZTE"/>
    <n v="0"/>
    <n v="0"/>
    <n v="5.0308653865360862"/>
    <n v="0"/>
    <n v="0"/>
    <n v="0"/>
    <n v="0"/>
    <n v="0"/>
    <n v="1.0041684145043421"/>
    <n v="0"/>
    <n v="0"/>
    <n v="0"/>
    <n v="0"/>
    <n v="0"/>
    <n v="0"/>
    <n v="0"/>
    <n v="0"/>
    <n v="0"/>
    <n v="0"/>
    <n v="0"/>
    <n v="0"/>
    <n v="0"/>
    <n v="0"/>
    <n v="0"/>
    <m/>
    <n v="0"/>
    <n v="0"/>
    <n v="0"/>
    <n v="0"/>
    <n v="0"/>
    <n v="0"/>
    <x v="0"/>
    <m/>
    <x v="7"/>
    <x v="4"/>
    <s v="No root cause"/>
    <s v="No root cause"/>
    <s v=" "/>
  </r>
  <r>
    <s v="Lycee-Koumassi-IHS"/>
    <s v="LIT_427"/>
    <s v="Douala"/>
    <s v="IHS"/>
    <s v="Grid-Gen"/>
    <s v="LITTORAL"/>
    <s v="Douala"/>
    <s v="ZTE"/>
    <n v="0"/>
    <n v="0"/>
    <n v="0"/>
    <n v="0"/>
    <n v="0"/>
    <n v="0"/>
    <n v="0"/>
    <n v="0"/>
    <n v="0"/>
    <n v="0"/>
    <n v="0"/>
    <n v="0"/>
    <n v="0"/>
    <n v="0"/>
    <n v="0"/>
    <n v="0"/>
    <n v="0"/>
    <n v="0"/>
    <n v="0"/>
    <n v="0"/>
    <n v="0"/>
    <n v="0"/>
    <n v="0"/>
    <n v="0"/>
    <m/>
    <n v="0"/>
    <n v="0"/>
    <n v="0"/>
    <n v="0"/>
    <n v="0"/>
    <n v="0"/>
    <x v="0"/>
    <m/>
    <x v="7"/>
    <x v="4"/>
    <s v="No root cause"/>
    <s v="No root cause"/>
    <s v=" "/>
  </r>
  <r>
    <s v="PK18-Crf-Lapaix"/>
    <s v="LIT_731"/>
    <s v="Douala"/>
    <s v="CAMUSAT"/>
    <s v="Good Grid + GE"/>
    <s v="LITTORAL"/>
    <s v="Douala"/>
    <s v="ZTE"/>
    <n v="0"/>
    <n v="0"/>
    <n v="0"/>
    <n v="0"/>
    <n v="0"/>
    <n v="0"/>
    <n v="0"/>
    <n v="0"/>
    <n v="0"/>
    <n v="0"/>
    <n v="0"/>
    <n v="0"/>
    <n v="0"/>
    <n v="0"/>
    <n v="0"/>
    <n v="0"/>
    <n v="0"/>
    <n v="0"/>
    <n v="0"/>
    <n v="0"/>
    <n v="0"/>
    <n v="0"/>
    <n v="0"/>
    <n v="0"/>
    <m/>
    <n v="0"/>
    <n v="0"/>
    <n v="0"/>
    <n v="0"/>
    <n v="0"/>
    <n v="0"/>
    <x v="0"/>
    <m/>
    <x v="7"/>
    <x v="4"/>
    <s v="No root cause"/>
    <s v="No root cause"/>
    <s v=" "/>
  </r>
  <r>
    <s v="Ndokoti-GUINNESS"/>
    <s v="LIT_525"/>
    <s v="Douala"/>
    <s v="IHS"/>
    <s v="Grid-Gen"/>
    <s v="LITTORAL"/>
    <s v="Douala"/>
    <s v="ZTE"/>
    <n v="0"/>
    <n v="0"/>
    <n v="0"/>
    <n v="0"/>
    <n v="0"/>
    <n v="0"/>
    <n v="0"/>
    <n v="0"/>
    <n v="0"/>
    <n v="0"/>
    <n v="0"/>
    <n v="0"/>
    <n v="0"/>
    <n v="0"/>
    <n v="0"/>
    <n v="0"/>
    <n v="0"/>
    <n v="0"/>
    <n v="0"/>
    <n v="0"/>
    <n v="0"/>
    <n v="0"/>
    <n v="0"/>
    <n v="0"/>
    <m/>
    <n v="0"/>
    <n v="0"/>
    <n v="0"/>
    <n v="0"/>
    <n v="0"/>
    <n v="0"/>
    <x v="0"/>
    <m/>
    <x v="7"/>
    <x v="4"/>
    <s v="No root cause"/>
    <s v="No root cause"/>
    <s v=" "/>
  </r>
  <r>
    <s v="Soudanaise-micro"/>
    <s v="LIT_703"/>
    <s v="Douala"/>
    <m/>
    <m/>
    <s v="LITTORAL"/>
    <s v="Douala"/>
    <s v="ZTE"/>
    <n v="0"/>
    <n v="0"/>
    <n v="0"/>
    <n v="0"/>
    <n v="0"/>
    <n v="0"/>
    <n v="0"/>
    <n v="0"/>
    <n v="0"/>
    <n v="0"/>
    <n v="0"/>
    <n v="0"/>
    <n v="0"/>
    <n v="0"/>
    <n v="0"/>
    <n v="0"/>
    <n v="0"/>
    <n v="0"/>
    <n v="0"/>
    <n v="0"/>
    <n v="0"/>
    <n v="0"/>
    <n v="0"/>
    <n v="0"/>
    <m/>
    <n v="0"/>
    <n v="0"/>
    <n v="0"/>
    <n v="0"/>
    <n v="0"/>
    <n v="0"/>
    <x v="0"/>
    <m/>
    <x v="7"/>
    <x v="4"/>
    <s v="No root cause"/>
    <s v="No root cause"/>
    <s v=" "/>
  </r>
  <r>
    <s v="Nkong-Marche"/>
    <s v="LIT_071"/>
    <s v="LITTORAL"/>
    <s v="IHS"/>
    <s v="Grid-Gen"/>
    <s v="LITTORAL"/>
    <s v="Nkongsamba"/>
    <s v="ZTE"/>
    <n v="0"/>
    <n v="0"/>
    <n v="0"/>
    <n v="0"/>
    <n v="0"/>
    <n v="0"/>
    <n v="0"/>
    <n v="0"/>
    <n v="3.7453664466531404E-4"/>
    <n v="0"/>
    <n v="0"/>
    <n v="0"/>
    <n v="0"/>
    <n v="0"/>
    <n v="0"/>
    <n v="0"/>
    <n v="0"/>
    <n v="0"/>
    <n v="0"/>
    <n v="0"/>
    <n v="0"/>
    <n v="0"/>
    <n v="0"/>
    <n v="0.13916711611064148"/>
    <m/>
    <n v="0"/>
    <n v="0"/>
    <n v="0"/>
    <n v="0"/>
    <n v="0"/>
    <n v="0"/>
    <x v="0"/>
    <m/>
    <x v="7"/>
    <x v="4"/>
    <s v="No root cause"/>
    <s v="No root cause"/>
    <s v=" "/>
  </r>
  <r>
    <s v="Bomkoul"/>
    <s v="LIT_392"/>
    <s v="Douala"/>
    <s v="IHS"/>
    <s v="Grid-Gen"/>
    <s v="LITTORAL"/>
    <s v="Douala"/>
    <s v="ZTE"/>
    <n v="0"/>
    <n v="0"/>
    <n v="0"/>
    <n v="0"/>
    <n v="0"/>
    <n v="0"/>
    <n v="0"/>
    <n v="0"/>
    <n v="0"/>
    <n v="0"/>
    <n v="0"/>
    <n v="0"/>
    <n v="0"/>
    <n v="0"/>
    <n v="0"/>
    <n v="0"/>
    <n v="0"/>
    <n v="0"/>
    <n v="0"/>
    <n v="0"/>
    <n v="0"/>
    <n v="0"/>
    <n v="0"/>
    <n v="0"/>
    <m/>
    <n v="0"/>
    <n v="0"/>
    <n v="0"/>
    <n v="0"/>
    <n v="0"/>
    <n v="0"/>
    <x v="0"/>
    <m/>
    <x v="7"/>
    <x v="4"/>
    <s v="No root cause"/>
    <s v="No root cause"/>
    <s v=" "/>
  </r>
  <r>
    <s v="Nkong"/>
    <s v="LIT_021"/>
    <s v="LITTORAL"/>
    <s v="IHS"/>
    <s v="Grid-Gen"/>
    <s v="LITTORAL"/>
    <s v="Nkongsamba"/>
    <s v="ZTE"/>
    <n v="0"/>
    <n v="0"/>
    <n v="0"/>
    <n v="0"/>
    <n v="0"/>
    <n v="0"/>
    <n v="0"/>
    <n v="0"/>
    <n v="3.7453664466531404E-4"/>
    <n v="0"/>
    <n v="0"/>
    <n v="0"/>
    <n v="0"/>
    <n v="0"/>
    <n v="0"/>
    <n v="0"/>
    <n v="0"/>
    <n v="0"/>
    <n v="0"/>
    <n v="0"/>
    <n v="0"/>
    <n v="0"/>
    <n v="0"/>
    <n v="0.31059788889744944"/>
    <m/>
    <n v="0"/>
    <n v="0"/>
    <n v="0"/>
    <n v="0"/>
    <n v="0"/>
    <n v="0"/>
    <x v="0"/>
    <m/>
    <x v="7"/>
    <x v="4"/>
    <s v="No root cause"/>
    <s v="No root cause"/>
    <s v=" "/>
  </r>
  <r>
    <s v="Sodiko-Gare-Rtiere-IHS"/>
    <s v="LIT_137"/>
    <s v="Douala"/>
    <s v="IHS"/>
    <s v="Grid-Gen"/>
    <s v="LITTORAL"/>
    <s v="Douala"/>
    <s v="ZTE"/>
    <n v="0"/>
    <n v="0"/>
    <n v="0"/>
    <n v="0"/>
    <n v="0"/>
    <n v="0"/>
    <n v="0"/>
    <n v="0"/>
    <n v="0"/>
    <n v="0"/>
    <n v="0"/>
    <n v="0"/>
    <n v="0"/>
    <n v="0"/>
    <n v="0"/>
    <n v="0"/>
    <n v="0"/>
    <n v="0"/>
    <n v="0"/>
    <n v="0"/>
    <n v="0"/>
    <n v="0"/>
    <n v="0"/>
    <n v="0"/>
    <m/>
    <n v="0"/>
    <n v="0"/>
    <n v="0"/>
    <n v="0"/>
    <n v="0"/>
    <n v="0"/>
    <x v="0"/>
    <m/>
    <x v="7"/>
    <x v="4"/>
    <s v="No root cause"/>
    <s v="No root cause"/>
    <s v=" "/>
  </r>
  <r>
    <s v="Bsadi-IPPB-Santa-Lucia"/>
    <s v="LIT_686"/>
    <s v="Douala"/>
    <s v="CAMUSAT"/>
    <s v="Good Grid no GE - 8h"/>
    <s v="LITTORAL"/>
    <s v="Douala"/>
    <s v="ZTE"/>
    <n v="0"/>
    <n v="2.9659200189479873"/>
    <n v="0.53389306943124704"/>
    <n v="0"/>
    <n v="0"/>
    <n v="0"/>
    <n v="0"/>
    <n v="0"/>
    <n v="0"/>
    <n v="0"/>
    <n v="0"/>
    <n v="0"/>
    <n v="0"/>
    <n v="0"/>
    <n v="0"/>
    <n v="0"/>
    <n v="0"/>
    <n v="0"/>
    <n v="0"/>
    <n v="0"/>
    <n v="0"/>
    <n v="0"/>
    <n v="0"/>
    <n v="0"/>
    <m/>
    <n v="0"/>
    <n v="0"/>
    <n v="0"/>
    <n v="0"/>
    <n v="0"/>
    <n v="0"/>
    <x v="0"/>
    <m/>
    <x v="7"/>
    <x v="4"/>
    <s v="No root cause"/>
    <s v="No root cause"/>
    <s v=" "/>
  </r>
  <r>
    <s v="Zili-Nkoteng-IHS"/>
    <s v="CTR_910"/>
    <s v="CENTRE"/>
    <s v="IHS"/>
    <s v="Hybrid-Gen"/>
    <s v="CENTRE"/>
    <s v="Nkoteng"/>
    <s v="ZTE"/>
    <n v="0"/>
    <n v="0"/>
    <n v="0"/>
    <n v="0"/>
    <n v="0"/>
    <n v="0"/>
    <n v="0"/>
    <n v="0"/>
    <n v="0"/>
    <n v="0"/>
    <n v="0"/>
    <n v="0"/>
    <n v="0"/>
    <n v="0"/>
    <n v="0"/>
    <n v="0"/>
    <n v="0"/>
    <n v="0"/>
    <n v="0"/>
    <n v="0"/>
    <n v="0"/>
    <n v="0"/>
    <n v="0"/>
    <n v="0"/>
    <m/>
    <n v="0"/>
    <n v="0"/>
    <n v="0"/>
    <n v="0"/>
    <n v="0"/>
    <n v="0"/>
    <x v="1"/>
    <m/>
    <x v="5"/>
    <x v="2"/>
    <s v="EXCLU"/>
    <s v="Exclu"/>
    <s v=" "/>
  </r>
  <r>
    <s v="LIT_869_Z_Bonamikano"/>
    <s v="LIT_869"/>
    <s v="Douala"/>
    <s v="I_HS"/>
    <s v="Grid-Gen"/>
    <s v="LITTORAL"/>
    <s v="Douala"/>
    <s v="ZTE"/>
    <n v="0"/>
    <n v="0"/>
    <n v="0"/>
    <n v="0"/>
    <n v="0"/>
    <n v="0"/>
    <n v="0"/>
    <n v="0"/>
    <n v="0"/>
    <n v="0"/>
    <n v="0"/>
    <n v="0"/>
    <n v="0"/>
    <n v="0"/>
    <n v="0"/>
    <n v="0"/>
    <n v="0"/>
    <n v="0"/>
    <n v="0"/>
    <n v="0"/>
    <n v="0"/>
    <n v="0"/>
    <n v="0"/>
    <n v="0"/>
    <m/>
    <n v="0"/>
    <n v="0"/>
    <n v="0"/>
    <n v="0"/>
    <n v="0"/>
    <n v="0"/>
    <x v="0"/>
    <m/>
    <x v="7"/>
    <x v="4"/>
    <s v="No root cause"/>
    <s v="No root cause"/>
    <s v=" "/>
  </r>
  <r>
    <s v="Kribi-gd-batanga"/>
    <s v="LIT_107"/>
    <s v="LITTORAL"/>
    <s v="IHS"/>
    <s v="Grid-Gen"/>
    <s v="LITTORAL"/>
    <s v="Kribi"/>
    <s v="ZTE"/>
    <n v="0"/>
    <n v="2.389900494531037E-2"/>
    <n v="0"/>
    <n v="0"/>
    <n v="0"/>
    <n v="0"/>
    <n v="0"/>
    <n v="0"/>
    <n v="0"/>
    <n v="0"/>
    <n v="0"/>
    <n v="0"/>
    <n v="0"/>
    <n v="0"/>
    <n v="0"/>
    <n v="0"/>
    <n v="0"/>
    <n v="0"/>
    <n v="0"/>
    <n v="0"/>
    <n v="0"/>
    <n v="0"/>
    <n v="0"/>
    <n v="0"/>
    <m/>
    <n v="0"/>
    <n v="0"/>
    <n v="0"/>
    <n v="0"/>
    <n v="0"/>
    <n v="0"/>
    <x v="0"/>
    <m/>
    <x v="7"/>
    <x v="4"/>
    <s v="No root cause"/>
    <s v="No root cause"/>
    <s v=" "/>
  </r>
  <r>
    <s v="Bouam"/>
    <s v="EST_003"/>
    <s v="CENTRE"/>
    <s v="IHS"/>
    <s v="Grid-Gen"/>
    <s v="EST"/>
    <s v="Bouam"/>
    <s v="ZTE"/>
    <n v="0"/>
    <n v="0"/>
    <n v="0"/>
    <n v="0"/>
    <n v="0"/>
    <n v="0"/>
    <n v="0"/>
    <n v="0"/>
    <n v="0"/>
    <n v="0"/>
    <n v="0"/>
    <n v="0"/>
    <n v="0"/>
    <n v="0"/>
    <n v="0"/>
    <n v="0"/>
    <n v="0"/>
    <n v="0"/>
    <n v="0"/>
    <n v="0"/>
    <n v="0"/>
    <n v="0"/>
    <n v="0"/>
    <n v="0"/>
    <m/>
    <n v="0"/>
    <n v="0"/>
    <n v="0"/>
    <n v="0"/>
    <n v="0"/>
    <n v="0"/>
    <x v="1"/>
    <m/>
    <x v="5"/>
    <x v="2"/>
    <s v="EXCLU"/>
    <s v="Exclu"/>
    <s v=" "/>
  </r>
  <r>
    <s v="Akonolinga"/>
    <s v="CTR_057"/>
    <s v="CENTRE"/>
    <s v="CAMUSAT"/>
    <s v="Medium Grid + Solar + GE"/>
    <s v="CENTRE"/>
    <s v="Akonolinga"/>
    <s v="NOKIA"/>
    <n v="0"/>
    <n v="0"/>
    <n v="0"/>
    <n v="0"/>
    <n v="0"/>
    <n v="0"/>
    <n v="0"/>
    <n v="0"/>
    <n v="0"/>
    <n v="0"/>
    <n v="0"/>
    <n v="0"/>
    <n v="0"/>
    <n v="0"/>
    <n v="0"/>
    <n v="0"/>
    <n v="0"/>
    <n v="0"/>
    <n v="0"/>
    <n v="0"/>
    <n v="0"/>
    <n v="0"/>
    <n v="0"/>
    <n v="0"/>
    <m/>
    <n v="0"/>
    <n v="0"/>
    <n v="0"/>
    <n v="0"/>
    <n v="0"/>
    <n v="0"/>
    <x v="1"/>
    <m/>
    <x v="5"/>
    <x v="2"/>
    <s v="EXCLU"/>
    <s v="Exclu"/>
    <s v=" "/>
  </r>
  <r>
    <s v="Ndogpassi-Crf-Lotus-MTN"/>
    <s v="LIT_683"/>
    <s v="Douala"/>
    <s v="MTN sharing"/>
    <s v="MTN sharing"/>
    <s v="LITTORAL"/>
    <s v="Douala"/>
    <s v="ZTE"/>
    <n v="0"/>
    <n v="4.337651562495541"/>
    <n v="0"/>
    <n v="0"/>
    <n v="0"/>
    <n v="0"/>
    <n v="0"/>
    <n v="0"/>
    <n v="0"/>
    <n v="0"/>
    <n v="0"/>
    <n v="0"/>
    <n v="0"/>
    <n v="0"/>
    <n v="0"/>
    <n v="0"/>
    <n v="0"/>
    <n v="0"/>
    <n v="0"/>
    <n v="0"/>
    <n v="0"/>
    <n v="0"/>
    <n v="0"/>
    <n v="0"/>
    <m/>
    <n v="0"/>
    <n v="0"/>
    <n v="0"/>
    <n v="0"/>
    <n v="0"/>
    <n v="0"/>
    <x v="0"/>
    <m/>
    <x v="7"/>
    <x v="4"/>
    <s v="No root cause"/>
    <s v="No root cause"/>
    <s v=" "/>
  </r>
  <r>
    <s v="Menloh-Maloume-Camrail"/>
    <s v="CTR_451"/>
    <s v="CENTRE"/>
    <s v="CAMUSAT"/>
    <s v="Hybrid Solar - S3"/>
    <s v="CENTRE"/>
    <s v="Eseka"/>
    <s v="NOKIA"/>
    <n v="0"/>
    <n v="0"/>
    <n v="0"/>
    <n v="0"/>
    <n v="0"/>
    <n v="0"/>
    <n v="0"/>
    <n v="0"/>
    <n v="0"/>
    <n v="0"/>
    <n v="0"/>
    <n v="0"/>
    <n v="0"/>
    <n v="0"/>
    <n v="0"/>
    <n v="0"/>
    <n v="0"/>
    <n v="0"/>
    <n v="0"/>
    <n v="0"/>
    <n v="0"/>
    <n v="0"/>
    <n v="0"/>
    <n v="0"/>
    <m/>
    <n v="0"/>
    <n v="0"/>
    <n v="0"/>
    <n v="0"/>
    <n v="0"/>
    <n v="0"/>
    <x v="0"/>
    <m/>
    <x v="7"/>
    <x v="4"/>
    <s v="No root cause"/>
    <s v="No root cause"/>
    <s v="[OCM RAN -  11/05/2026] Power status check Ongoing   ;    "/>
  </r>
  <r>
    <s v="Barriere-IHS"/>
    <s v="CTR_526"/>
    <s v="Yaounde"/>
    <s v="IHS"/>
    <s v="Grid-Gen"/>
    <s v="CENTRE"/>
    <s v="Yaounde"/>
    <s v="ZTE"/>
    <n v="0"/>
    <n v="0"/>
    <n v="0"/>
    <n v="0"/>
    <n v="0"/>
    <n v="0"/>
    <n v="0"/>
    <n v="0"/>
    <n v="0"/>
    <n v="0"/>
    <n v="0"/>
    <n v="0"/>
    <n v="0"/>
    <n v="0"/>
    <n v="0"/>
    <n v="0"/>
    <n v="0"/>
    <n v="0"/>
    <n v="0"/>
    <n v="0"/>
    <n v="0"/>
    <n v="0"/>
    <n v="0"/>
    <n v="0"/>
    <m/>
    <n v="0"/>
    <n v="0"/>
    <n v="0"/>
    <n v="0"/>
    <n v="0"/>
    <n v="0"/>
    <x v="0"/>
    <m/>
    <x v="7"/>
    <x v="4"/>
    <s v="No root cause"/>
    <s v="No root cause"/>
    <s v=" "/>
  </r>
  <r>
    <s v="Bpriso-Nodal"/>
    <s v="LIT_104"/>
    <s v="Douala"/>
    <m/>
    <m/>
    <s v="LITTORAL"/>
    <s v="Douala"/>
    <s v="ZTE"/>
    <n v="0"/>
    <n v="0"/>
    <n v="0"/>
    <n v="0"/>
    <n v="0"/>
    <n v="0"/>
    <n v="0"/>
    <n v="0"/>
    <n v="0"/>
    <n v="0"/>
    <n v="0"/>
    <n v="0"/>
    <n v="0"/>
    <n v="0"/>
    <n v="0"/>
    <n v="0"/>
    <n v="0"/>
    <n v="0"/>
    <n v="0"/>
    <n v="0"/>
    <n v="0"/>
    <n v="0"/>
    <n v="0"/>
    <n v="0"/>
    <m/>
    <n v="0"/>
    <n v="0"/>
    <n v="0"/>
    <n v="0"/>
    <n v="0"/>
    <n v="0"/>
    <x v="0"/>
    <m/>
    <x v="7"/>
    <x v="4"/>
    <s v="No root cause"/>
    <s v="No root cause"/>
    <s v=" "/>
  </r>
  <r>
    <s v="Otele-Camrail"/>
    <s v="CTR_452"/>
    <s v="CENTRE"/>
    <s v="CAMUSAT"/>
    <s v="Medium Grid + Solar + GE"/>
    <s v="CENTRE"/>
    <s v="Ngoumou"/>
    <s v="NOKIA"/>
    <n v="0"/>
    <n v="0"/>
    <n v="0"/>
    <n v="0"/>
    <n v="0"/>
    <n v="0"/>
    <n v="0"/>
    <n v="0"/>
    <n v="0"/>
    <n v="0"/>
    <n v="0"/>
    <n v="0"/>
    <n v="0"/>
    <n v="0"/>
    <n v="0"/>
    <n v="0"/>
    <n v="0"/>
    <n v="0"/>
    <n v="0"/>
    <n v="0"/>
    <n v="0"/>
    <n v="0"/>
    <n v="0"/>
    <n v="0"/>
    <m/>
    <n v="0"/>
    <n v="0"/>
    <n v="0"/>
    <n v="0"/>
    <n v="0"/>
    <n v="0"/>
    <x v="0"/>
    <m/>
    <x v="7"/>
    <x v="4"/>
    <s v="No root cause"/>
    <s v="No root cause"/>
    <s v="[CellDown ZTE -  11/05/2026] Check BO RAN ongoing    ;    "/>
  </r>
  <r>
    <s v="Down-Beach"/>
    <s v="SUO_014"/>
    <s v="SUD-OUEST"/>
    <s v="IHS"/>
    <s v="Grid-Gen"/>
    <s v="SUD-OUEST"/>
    <s v="Limbe"/>
    <s v="Huawei"/>
    <n v="0"/>
    <n v="0"/>
    <n v="0"/>
    <n v="0"/>
    <n v="0"/>
    <n v="0"/>
    <n v="0"/>
    <n v="0"/>
    <n v="0"/>
    <n v="0"/>
    <n v="0"/>
    <n v="0"/>
    <n v="0"/>
    <n v="0"/>
    <n v="0"/>
    <n v="0"/>
    <n v="0"/>
    <n v="0"/>
    <n v="0"/>
    <n v="0"/>
    <n v="0"/>
    <n v="0"/>
    <n v="0"/>
    <n v="0.4889486720714088"/>
    <m/>
    <n v="0.20260648968561751"/>
    <n v="0"/>
    <n v="0"/>
    <n v="0"/>
    <n v="0"/>
    <n v="0"/>
    <x v="0"/>
    <m/>
    <x v="7"/>
    <x v="4"/>
    <s v="No root cause"/>
    <s v="No root cause"/>
    <s v=" "/>
  </r>
  <r>
    <s v="Borongo-IHS"/>
    <s v="EST_154"/>
    <s v="CENTRE"/>
    <m/>
    <m/>
    <s v="EST"/>
    <s v="Nganha "/>
    <s v="ZTE"/>
    <n v="0"/>
    <n v="0"/>
    <n v="0"/>
    <n v="0"/>
    <n v="0"/>
    <n v="0"/>
    <n v="0"/>
    <n v="0"/>
    <n v="0"/>
    <n v="0"/>
    <n v="0"/>
    <n v="0"/>
    <n v="0"/>
    <n v="0"/>
    <n v="0"/>
    <n v="0"/>
    <n v="0"/>
    <n v="0"/>
    <n v="0"/>
    <n v="0"/>
    <n v="0"/>
    <n v="0"/>
    <n v="0"/>
    <n v="0"/>
    <m/>
    <n v="0"/>
    <n v="0"/>
    <n v="0"/>
    <n v="0"/>
    <n v="0"/>
    <n v="0"/>
    <x v="1"/>
    <m/>
    <x v="5"/>
    <x v="2"/>
    <s v="EXCLU"/>
    <s v="Exclu"/>
    <s v=" "/>
  </r>
  <r>
    <s v="Boko-Douala-II-IHS"/>
    <s v="LIT_575"/>
    <s v="Douala"/>
    <s v="IHS"/>
    <s v="Grid-Gen"/>
    <s v="LITTORAL"/>
    <s v="Douala"/>
    <s v="ZTE"/>
    <n v="0"/>
    <n v="0"/>
    <n v="0"/>
    <n v="0"/>
    <n v="0"/>
    <n v="0"/>
    <n v="0"/>
    <n v="0"/>
    <n v="0"/>
    <n v="0"/>
    <n v="0"/>
    <n v="0"/>
    <n v="0"/>
    <n v="0"/>
    <n v="0"/>
    <n v="0"/>
    <n v="0"/>
    <n v="0"/>
    <n v="0"/>
    <n v="0"/>
    <n v="0"/>
    <n v="0"/>
    <n v="0"/>
    <n v="0"/>
    <m/>
    <n v="0"/>
    <n v="0"/>
    <n v="0"/>
    <n v="0"/>
    <n v="0"/>
    <n v="0"/>
    <x v="0"/>
    <m/>
    <x v="7"/>
    <x v="4"/>
    <s v="No root cause"/>
    <s v="No root cause"/>
    <s v=" "/>
  </r>
  <r>
    <s v="Doume-MTN-IHS"/>
    <s v="EST_092"/>
    <s v="CENTRE"/>
    <s v="IHS"/>
    <s v="Grid-Gen"/>
    <s v="EST"/>
    <s v="Doume"/>
    <s v="ZTE"/>
    <n v="0"/>
    <n v="0"/>
    <n v="0"/>
    <n v="0"/>
    <n v="0"/>
    <n v="0"/>
    <n v="0"/>
    <n v="0"/>
    <n v="0"/>
    <n v="0"/>
    <n v="0"/>
    <n v="0"/>
    <n v="0"/>
    <n v="0"/>
    <n v="0"/>
    <n v="0"/>
    <n v="0"/>
    <n v="0"/>
    <n v="0"/>
    <n v="0"/>
    <n v="0"/>
    <n v="0"/>
    <n v="0"/>
    <n v="0"/>
    <m/>
    <n v="0"/>
    <n v="0"/>
    <n v="0"/>
    <n v="0"/>
    <n v="0"/>
    <n v="0"/>
    <x v="1"/>
    <m/>
    <x v="5"/>
    <x v="2"/>
    <s v="EXCLU"/>
    <s v="Exclu"/>
    <s v=" "/>
  </r>
  <r>
    <s v="Makepe-Indoor"/>
    <s v="LIT_599"/>
    <s v="Douala"/>
    <m/>
    <m/>
    <s v="LITTORAL"/>
    <s v="Douala"/>
    <s v="ZTE"/>
    <n v="0"/>
    <n v="0"/>
    <n v="0"/>
    <n v="0"/>
    <n v="0"/>
    <n v="0"/>
    <n v="0"/>
    <n v="0"/>
    <n v="0"/>
    <n v="0"/>
    <n v="0"/>
    <n v="0"/>
    <n v="0"/>
    <n v="0"/>
    <n v="0"/>
    <n v="0"/>
    <n v="0"/>
    <n v="0"/>
    <n v="0"/>
    <n v="0"/>
    <n v="0"/>
    <n v="0"/>
    <n v="0"/>
    <n v="2.6752617476098045E-4"/>
    <m/>
    <n v="0"/>
    <n v="0"/>
    <n v="0"/>
    <n v="0"/>
    <n v="0"/>
    <n v="0"/>
    <x v="0"/>
    <m/>
    <x v="7"/>
    <x v="4"/>
    <s v="No root cause"/>
    <s v="No root cause"/>
    <s v=" "/>
  </r>
  <r>
    <s v="Beedi-Hte-Tension"/>
    <s v="LIT_256"/>
    <s v="Douala"/>
    <s v="IHS"/>
    <s v="Grid-Gen"/>
    <s v="LITTORAL"/>
    <s v="Douala"/>
    <s v="ZTE"/>
    <n v="0"/>
    <n v="0"/>
    <n v="0"/>
    <n v="0"/>
    <n v="0"/>
    <n v="0"/>
    <n v="0"/>
    <n v="0"/>
    <n v="0"/>
    <n v="0"/>
    <n v="0"/>
    <n v="0"/>
    <n v="0"/>
    <n v="0"/>
    <n v="0"/>
    <n v="0"/>
    <n v="0"/>
    <n v="0"/>
    <n v="0"/>
    <n v="0"/>
    <n v="0"/>
    <n v="0"/>
    <n v="0"/>
    <n v="0"/>
    <m/>
    <n v="0"/>
    <n v="0"/>
    <n v="0"/>
    <n v="0"/>
    <n v="0"/>
    <n v="0"/>
    <x v="0"/>
    <m/>
    <x v="7"/>
    <x v="4"/>
    <s v="No root cause"/>
    <s v="No root cause"/>
    <s v=" "/>
  </r>
  <r>
    <s v="ZI-Cimencam"/>
    <s v="LIT_258"/>
    <s v="Douala"/>
    <s v="OCM/Strategique"/>
    <s v="Grid-Gen"/>
    <s v="LITTORAL"/>
    <s v="Douala"/>
    <s v="ZTE"/>
    <n v="0"/>
    <n v="0"/>
    <n v="0"/>
    <n v="0"/>
    <n v="0"/>
    <n v="0"/>
    <n v="0"/>
    <n v="0"/>
    <n v="0"/>
    <n v="0"/>
    <n v="0"/>
    <n v="0"/>
    <n v="0"/>
    <n v="0"/>
    <n v="0"/>
    <n v="0"/>
    <n v="0"/>
    <n v="0"/>
    <n v="0"/>
    <n v="0"/>
    <n v="0"/>
    <n v="0"/>
    <n v="0"/>
    <n v="0"/>
    <m/>
    <n v="0"/>
    <n v="0"/>
    <n v="0"/>
    <n v="0"/>
    <n v="0"/>
    <n v="0"/>
    <x v="0"/>
    <m/>
    <x v="7"/>
    <x v="4"/>
    <s v="No root cause"/>
    <s v="No root cause"/>
    <s v=" "/>
  </r>
  <r>
    <s v="Djoum-Caminex"/>
    <s v="SUD_252"/>
    <s v="CENTRE"/>
    <s v="IHS"/>
    <s v="Gen-Lithium"/>
    <s v="SUD"/>
    <s v="Djoum"/>
    <s v="ZTE"/>
    <n v="0"/>
    <n v="0"/>
    <n v="0"/>
    <n v="0"/>
    <n v="0"/>
    <n v="0"/>
    <n v="0"/>
    <n v="0"/>
    <n v="0"/>
    <n v="0"/>
    <n v="0"/>
    <n v="0"/>
    <n v="0"/>
    <n v="0"/>
    <n v="0"/>
    <n v="0"/>
    <n v="0"/>
    <n v="0"/>
    <n v="0"/>
    <n v="0"/>
    <n v="0"/>
    <n v="0"/>
    <n v="0"/>
    <n v="0"/>
    <m/>
    <n v="0"/>
    <n v="0"/>
    <n v="0"/>
    <n v="0"/>
    <n v="0"/>
    <n v="0"/>
    <x v="1"/>
    <m/>
    <x v="5"/>
    <x v="2"/>
    <s v="EXCLU"/>
    <s v="Exclu"/>
    <s v=" "/>
  </r>
  <r>
    <s v="Minisite-Soa"/>
    <s v="CTR_689"/>
    <s v="Yaounde"/>
    <s v="CAMUSAT"/>
    <s v="Good Grid no GE - 8h"/>
    <s v="CENTRE"/>
    <s v="Yaounde"/>
    <s v="NOKIA"/>
    <n v="0"/>
    <n v="0"/>
    <n v="0"/>
    <n v="0"/>
    <n v="0"/>
    <n v="0"/>
    <n v="0"/>
    <n v="0"/>
    <n v="0"/>
    <n v="0"/>
    <n v="0"/>
    <n v="0"/>
    <n v="0"/>
    <n v="0"/>
    <n v="0"/>
    <n v="0"/>
    <n v="0"/>
    <n v="0"/>
    <n v="0"/>
    <n v="0"/>
    <n v="0"/>
    <n v="0"/>
    <n v="0"/>
    <n v="0"/>
    <m/>
    <n v="0"/>
    <n v="0"/>
    <n v="0"/>
    <n v="0"/>
    <n v="0"/>
    <n v="0"/>
    <x v="1"/>
    <m/>
    <x v="5"/>
    <x v="2"/>
    <s v="EXCLU"/>
    <s v="Exclu"/>
    <s v=" "/>
  </r>
  <r>
    <s v="Djerkoka-MTN-IHS"/>
    <s v="ADM_095"/>
    <s v="ADAMAOUA"/>
    <s v="IHS"/>
    <s v="Hybrid-Gen"/>
    <s v="ADAMAOUA"/>
    <s v="Djerkoka"/>
    <s v="NOKIA"/>
    <n v="0"/>
    <n v="0"/>
    <n v="0"/>
    <n v="0"/>
    <n v="0"/>
    <n v="0"/>
    <n v="0"/>
    <n v="0"/>
    <n v="0"/>
    <n v="0"/>
    <n v="0"/>
    <n v="0"/>
    <n v="0"/>
    <n v="0"/>
    <n v="0"/>
    <n v="0"/>
    <n v="0"/>
    <n v="0"/>
    <n v="0"/>
    <n v="0"/>
    <n v="0"/>
    <n v="0"/>
    <n v="0"/>
    <n v="0"/>
    <m/>
    <n v="0"/>
    <n v="0"/>
    <n v="0"/>
    <n v="0"/>
    <n v="0"/>
    <n v="0"/>
    <x v="0"/>
    <m/>
    <x v="7"/>
    <x v="4"/>
    <s v="No root cause"/>
    <s v="No root cause"/>
    <s v=" "/>
  </r>
  <r>
    <s v="Ngd-Madagascar"/>
    <s v="ADM_135"/>
    <s v="Ngaoundere"/>
    <s v="IHS"/>
    <s v="Grid-Gen"/>
    <s v="ADAMAOUA"/>
    <s v="Ngaoundere"/>
    <s v="Huawei"/>
    <n v="0"/>
    <n v="0"/>
    <n v="0.54751906926573701"/>
    <n v="0"/>
    <n v="0"/>
    <n v="0"/>
    <n v="0"/>
    <n v="0"/>
    <n v="0"/>
    <n v="0"/>
    <n v="0"/>
    <n v="0"/>
    <n v="0"/>
    <n v="0"/>
    <n v="0"/>
    <n v="0"/>
    <n v="0"/>
    <n v="0"/>
    <n v="0"/>
    <n v="0"/>
    <n v="0"/>
    <n v="0"/>
    <n v="0"/>
    <n v="0"/>
    <m/>
    <n v="0.32076388353836532"/>
    <n v="0"/>
    <n v="0"/>
    <n v="0"/>
    <n v="0"/>
    <n v="0"/>
    <x v="0"/>
    <m/>
    <x v="7"/>
    <x v="4"/>
    <s v="No root cause"/>
    <s v="No root cause"/>
    <s v=" "/>
  </r>
  <r>
    <s v="Denver"/>
    <s v="LIT_106"/>
    <s v="Douala"/>
    <s v="IHS"/>
    <s v="Grid-Gen"/>
    <s v="LITTORAL"/>
    <s v="Douala"/>
    <s v="ZTE"/>
    <n v="0"/>
    <n v="0"/>
    <n v="0"/>
    <n v="0"/>
    <n v="0"/>
    <n v="0"/>
    <n v="0"/>
    <n v="0"/>
    <n v="0"/>
    <n v="0"/>
    <n v="0"/>
    <n v="0"/>
    <n v="0"/>
    <n v="0"/>
    <n v="0"/>
    <n v="0"/>
    <n v="0"/>
    <n v="0"/>
    <n v="0"/>
    <n v="0"/>
    <n v="0"/>
    <n v="0"/>
    <n v="0"/>
    <n v="0"/>
    <m/>
    <n v="0"/>
    <n v="0"/>
    <n v="0"/>
    <n v="0"/>
    <n v="0"/>
    <n v="0"/>
    <x v="0"/>
    <m/>
    <x v="7"/>
    <x v="4"/>
    <s v="No root cause"/>
    <s v="No root cause"/>
    <s v=" "/>
  </r>
  <r>
    <s v="Ndemba"/>
    <s v="EST_075"/>
    <s v="CENTRE"/>
    <s v="IHS"/>
    <s v="Grid-Gen"/>
    <s v="EST"/>
    <s v="Ndemba"/>
    <s v="ZTE"/>
    <n v="0"/>
    <n v="0"/>
    <n v="0"/>
    <n v="0"/>
    <n v="0"/>
    <n v="0"/>
    <n v="0"/>
    <n v="0"/>
    <n v="0"/>
    <n v="0"/>
    <n v="0"/>
    <n v="0"/>
    <n v="0"/>
    <n v="0"/>
    <n v="0"/>
    <n v="0"/>
    <n v="0"/>
    <n v="0"/>
    <n v="0"/>
    <n v="0"/>
    <n v="0"/>
    <n v="0"/>
    <n v="0"/>
    <n v="0"/>
    <m/>
    <n v="0"/>
    <n v="0"/>
    <n v="0"/>
    <n v="0"/>
    <n v="0"/>
    <n v="0"/>
    <x v="1"/>
    <m/>
    <x v="5"/>
    <x v="2"/>
    <s v="EXCLU"/>
    <s v="Exclu"/>
    <s v=" "/>
  </r>
  <r>
    <s v="Afanoya-MTN-IHS"/>
    <s v="CTR_463"/>
    <s v="CENTRE"/>
    <s v="IHS"/>
    <s v="Grid-Gen"/>
    <s v="CENTRE"/>
    <s v="Afanoya"/>
    <s v="ZTE"/>
    <n v="0"/>
    <n v="0"/>
    <n v="0"/>
    <n v="0"/>
    <n v="0"/>
    <n v="0"/>
    <n v="0"/>
    <n v="0"/>
    <n v="0"/>
    <n v="0"/>
    <n v="0"/>
    <n v="0"/>
    <n v="0"/>
    <n v="0"/>
    <n v="0"/>
    <n v="0"/>
    <n v="0"/>
    <n v="0"/>
    <n v="0"/>
    <n v="0"/>
    <n v="0"/>
    <n v="0"/>
    <n v="0"/>
    <n v="0"/>
    <m/>
    <n v="0"/>
    <n v="0"/>
    <n v="0"/>
    <n v="0"/>
    <n v="0"/>
    <n v="0"/>
    <x v="1"/>
    <m/>
    <x v="5"/>
    <x v="2"/>
    <s v="EXCLU"/>
    <s v="Exclu"/>
    <s v=" "/>
  </r>
  <r>
    <s v="Centenaire"/>
    <s v="LIT_045"/>
    <s v="Douala"/>
    <s v="IHS"/>
    <s v="Grid-Gen (LL)"/>
    <s v="LITTORAL"/>
    <s v="Douala"/>
    <s v="ZTE"/>
    <n v="0"/>
    <n v="0"/>
    <n v="0"/>
    <n v="0"/>
    <n v="0"/>
    <n v="0"/>
    <n v="0"/>
    <n v="0"/>
    <n v="0"/>
    <n v="0"/>
    <n v="0"/>
    <n v="0"/>
    <n v="0"/>
    <n v="0"/>
    <n v="0"/>
    <n v="0"/>
    <n v="0"/>
    <n v="0"/>
    <n v="0"/>
    <n v="0"/>
    <n v="0"/>
    <n v="0"/>
    <n v="0"/>
    <n v="0"/>
    <m/>
    <n v="0"/>
    <n v="0"/>
    <n v="0"/>
    <n v="0"/>
    <n v="0"/>
    <n v="0"/>
    <x v="0"/>
    <m/>
    <x v="7"/>
    <x v="4"/>
    <s v="No root cause"/>
    <s v="No root cause"/>
    <s v=" "/>
  </r>
  <r>
    <s v="Ndogpassi-Pays-Bas-IHS"/>
    <s v="LIT_634"/>
    <s v="Douala"/>
    <s v="IHS"/>
    <s v="Grid-Gen"/>
    <s v="LITTORAL"/>
    <s v="Douala"/>
    <s v="ZTE"/>
    <n v="0"/>
    <n v="0"/>
    <n v="0"/>
    <n v="0"/>
    <n v="0"/>
    <n v="0"/>
    <n v="0"/>
    <n v="0"/>
    <n v="0"/>
    <n v="0"/>
    <n v="0"/>
    <n v="0"/>
    <n v="0"/>
    <n v="0"/>
    <n v="0"/>
    <n v="0"/>
    <n v="0"/>
    <n v="0"/>
    <n v="0"/>
    <n v="0"/>
    <n v="0"/>
    <n v="0"/>
    <n v="0"/>
    <n v="0"/>
    <m/>
    <n v="0"/>
    <n v="0"/>
    <n v="0"/>
    <n v="0"/>
    <n v="0"/>
    <n v="0"/>
    <x v="0"/>
    <m/>
    <x v="7"/>
    <x v="4"/>
    <s v="No root cause"/>
    <s v="No root cause"/>
    <s v=" "/>
  </r>
  <r>
    <s v="Bamenda-Meta-Quater-IHS"/>
    <s v="NRO_070"/>
    <s v="NORD-OUEST"/>
    <s v="IHS"/>
    <s v="Grid-Gen"/>
    <s v="NORD-OUEST"/>
    <s v="Bamenda"/>
    <s v="Huawei"/>
    <n v="3.0835066902945787"/>
    <n v="1.9801217351105631"/>
    <n v="2.7020143650854801E-2"/>
    <n v="0"/>
    <n v="0"/>
    <n v="0"/>
    <n v="0"/>
    <n v="0"/>
    <n v="0"/>
    <n v="0"/>
    <n v="0"/>
    <n v="0"/>
    <n v="0"/>
    <n v="0"/>
    <n v="0"/>
    <n v="0"/>
    <n v="0"/>
    <n v="0.40492761811815664"/>
    <n v="0"/>
    <n v="0"/>
    <n v="0"/>
    <n v="0"/>
    <n v="0"/>
    <n v="0"/>
    <m/>
    <n v="0"/>
    <n v="0"/>
    <n v="0"/>
    <n v="0"/>
    <n v="0"/>
    <n v="0"/>
    <x v="0"/>
    <m/>
    <x v="7"/>
    <x v="4"/>
    <s v="No root cause"/>
    <s v="No root cause"/>
    <s v=" "/>
  </r>
  <r>
    <s v="Limbe-Bota-IHS"/>
    <s v="SUO_207"/>
    <s v="SUD-OUEST"/>
    <s v="IHS"/>
    <s v="Grid-Gen"/>
    <s v="SUD-OUEST"/>
    <s v="Limbe"/>
    <s v="Huawei"/>
    <n v="0"/>
    <n v="0"/>
    <n v="7.936609851241179E-3"/>
    <n v="0"/>
    <n v="0"/>
    <n v="0"/>
    <n v="0"/>
    <n v="0"/>
    <n v="0"/>
    <n v="0"/>
    <n v="0"/>
    <n v="0"/>
    <n v="0"/>
    <n v="0"/>
    <n v="0"/>
    <n v="0"/>
    <n v="0"/>
    <n v="0"/>
    <n v="0"/>
    <n v="0"/>
    <n v="0"/>
    <n v="0"/>
    <n v="0"/>
    <n v="0.48877032128823483"/>
    <m/>
    <n v="0.20187525147460422"/>
    <n v="0"/>
    <n v="0"/>
    <n v="0"/>
    <n v="0"/>
    <n v="0"/>
    <x v="0"/>
    <m/>
    <x v="7"/>
    <x v="4"/>
    <s v="No root cause"/>
    <s v="No root cause"/>
    <s v=" "/>
  </r>
  <r>
    <s v="Touboro"/>
    <s v="ADM_005"/>
    <s v="ADAMAOUA"/>
    <s v="IHS"/>
    <s v="Grid-Gen"/>
    <s v="ADAMAOUA"/>
    <s v="Touboro"/>
    <s v="Huawei"/>
    <n v="0"/>
    <n v="0"/>
    <n v="3.8167067599227237E-3"/>
    <n v="0"/>
    <n v="0"/>
    <n v="0"/>
    <n v="0"/>
    <n v="0"/>
    <n v="0"/>
    <n v="0"/>
    <n v="0"/>
    <n v="0"/>
    <n v="0"/>
    <n v="0"/>
    <n v="0"/>
    <n v="0"/>
    <n v="0"/>
    <n v="0"/>
    <n v="0"/>
    <n v="0"/>
    <n v="0"/>
    <n v="0"/>
    <n v="0"/>
    <n v="0"/>
    <m/>
    <n v="0"/>
    <n v="0"/>
    <n v="0"/>
    <n v="0"/>
    <n v="0"/>
    <n v="0"/>
    <x v="0"/>
    <m/>
    <x v="7"/>
    <x v="4"/>
    <s v="No root cause"/>
    <s v="No root cause"/>
    <s v=" "/>
  </r>
  <r>
    <s v="NRD_256_H_GUIDER-OURO-ALHADJI"/>
    <s v="NRD_256"/>
    <s v="NORD"/>
    <s v="ESCO"/>
    <s v="Hybrid Solar - S3"/>
    <s v="NRD"/>
    <s v="Guider"/>
    <s v="Huawei"/>
    <n v="6.1493566530549346"/>
    <n v="3.272201818892627"/>
    <n v="0"/>
    <n v="0"/>
    <n v="0"/>
    <n v="0"/>
    <n v="0"/>
    <n v="0"/>
    <n v="0"/>
    <n v="0"/>
    <n v="0"/>
    <n v="0"/>
    <n v="0"/>
    <n v="0"/>
    <n v="0"/>
    <n v="0"/>
    <n v="0"/>
    <n v="3.3571681319967008"/>
    <n v="0"/>
    <n v="0"/>
    <n v="0"/>
    <n v="0"/>
    <n v="0"/>
    <n v="0"/>
    <m/>
    <n v="0.25641492096920099"/>
    <n v="0"/>
    <n v="0"/>
    <n v="0"/>
    <n v="0"/>
    <n v="0"/>
    <x v="0"/>
    <m/>
    <x v="7"/>
    <x v="4"/>
    <s v="No root cause"/>
    <s v="No root cause"/>
    <s v=" "/>
  </r>
  <r>
    <s v="Mom"/>
    <s v="CTR_202"/>
    <s v="CENTRE"/>
    <s v="IHS"/>
    <s v="Grid-Gen"/>
    <s v="CENTRE"/>
    <s v="Mom"/>
    <s v="ZTE"/>
    <n v="0"/>
    <n v="0"/>
    <n v="0"/>
    <n v="0"/>
    <n v="0"/>
    <n v="0"/>
    <n v="0"/>
    <n v="0"/>
    <n v="0"/>
    <n v="0"/>
    <n v="0"/>
    <n v="0"/>
    <n v="0"/>
    <n v="0"/>
    <n v="0"/>
    <n v="0"/>
    <n v="0"/>
    <n v="0"/>
    <n v="0"/>
    <n v="0"/>
    <n v="0"/>
    <n v="0"/>
    <n v="0"/>
    <n v="0"/>
    <m/>
    <n v="0"/>
    <n v="0"/>
    <n v="0"/>
    <n v="0"/>
    <n v="0"/>
    <n v="0"/>
    <x v="1"/>
    <m/>
    <x v="5"/>
    <x v="2"/>
    <s v="EXCLU"/>
    <s v="Exclu"/>
    <s v=" "/>
  </r>
  <r>
    <s v="Bondjock"/>
    <s v="CTR_205"/>
    <s v="CENTRE"/>
    <s v="IHS"/>
    <s v="Grid-Gen"/>
    <s v="CENTRE"/>
    <s v="Bondjock"/>
    <s v="ZTE"/>
    <n v="0"/>
    <n v="0"/>
    <n v="0"/>
    <n v="0"/>
    <n v="0"/>
    <n v="0"/>
    <n v="0"/>
    <n v="0"/>
    <n v="0"/>
    <n v="0"/>
    <n v="0"/>
    <n v="0"/>
    <n v="0"/>
    <n v="0"/>
    <n v="0"/>
    <n v="0"/>
    <n v="0"/>
    <n v="0"/>
    <n v="0"/>
    <n v="0"/>
    <n v="0"/>
    <n v="0"/>
    <n v="0"/>
    <n v="0"/>
    <m/>
    <n v="0"/>
    <n v="0"/>
    <n v="0"/>
    <n v="0"/>
    <n v="0"/>
    <n v="0"/>
    <x v="1"/>
    <m/>
    <x v="5"/>
    <x v="2"/>
    <s v="EXCLU"/>
    <s v="Exclu"/>
    <s v=" "/>
  </r>
  <r>
    <s v="BTS-Mobile-Bachuo-Akagbe"/>
    <s v="SUO_168"/>
    <s v="SUD-OUEST"/>
    <m/>
    <m/>
    <s v="SUD-OUEST"/>
    <s v="Bachuo"/>
    <s v="NOKIA"/>
    <n v="0"/>
    <n v="0"/>
    <n v="0"/>
    <n v="0"/>
    <n v="0"/>
    <n v="0"/>
    <n v="0"/>
    <n v="0"/>
    <n v="0"/>
    <n v="0"/>
    <n v="0"/>
    <n v="0"/>
    <n v="0"/>
    <n v="0"/>
    <n v="0"/>
    <n v="0"/>
    <n v="0"/>
    <n v="0"/>
    <n v="0"/>
    <n v="0"/>
    <n v="0"/>
    <n v="0"/>
    <n v="0"/>
    <n v="0"/>
    <m/>
    <n v="0"/>
    <n v="0"/>
    <n v="0"/>
    <n v="0"/>
    <n v="0"/>
    <n v="0"/>
    <x v="1"/>
    <m/>
    <x v="5"/>
    <x v="2"/>
    <s v="EXCLU"/>
    <s v="Exclu"/>
    <s v=" "/>
  </r>
  <r>
    <s v="Otele"/>
    <s v="CTR_201"/>
    <s v="CENTRE"/>
    <s v="IHS"/>
    <s v="Grid-Gen"/>
    <s v="CENTRE"/>
    <s v="Otele"/>
    <s v="ZTE"/>
    <n v="0"/>
    <n v="0"/>
    <n v="0"/>
    <n v="0"/>
    <n v="0"/>
    <n v="0"/>
    <n v="0"/>
    <n v="0"/>
    <n v="0"/>
    <n v="0"/>
    <n v="0"/>
    <n v="0"/>
    <n v="0"/>
    <n v="0"/>
    <n v="0"/>
    <n v="0"/>
    <n v="0"/>
    <n v="0"/>
    <n v="0"/>
    <n v="0"/>
    <n v="0"/>
    <n v="0"/>
    <n v="0"/>
    <n v="0"/>
    <m/>
    <n v="0"/>
    <n v="0"/>
    <n v="0"/>
    <n v="0"/>
    <n v="0"/>
    <n v="0"/>
    <x v="1"/>
    <m/>
    <x v="5"/>
    <x v="2"/>
    <s v="EXCLU"/>
    <s v="Exclu"/>
    <s v=" "/>
  </r>
  <r>
    <s v="Foumban-CAMTEL"/>
    <s v="OST_047"/>
    <s v="OUEST"/>
    <s v="CAMUSAT"/>
    <s v="Medium Grid + Solar + GE"/>
    <s v="OUEST"/>
    <s v="Foumban"/>
    <s v="Huawei"/>
    <n v="1.2907067827516243"/>
    <n v="0.94418904612293919"/>
    <n v="0"/>
    <n v="0"/>
    <n v="0"/>
    <n v="0"/>
    <n v="0"/>
    <n v="0"/>
    <n v="0"/>
    <n v="0"/>
    <n v="0"/>
    <n v="0"/>
    <n v="0"/>
    <n v="0"/>
    <n v="0"/>
    <n v="0"/>
    <n v="0"/>
    <n v="0"/>
    <n v="0"/>
    <n v="0"/>
    <n v="0"/>
    <n v="0"/>
    <n v="0"/>
    <n v="0"/>
    <m/>
    <n v="0"/>
    <n v="0"/>
    <n v="0"/>
    <n v="0"/>
    <n v="0"/>
    <n v="0"/>
    <x v="0"/>
    <m/>
    <x v="7"/>
    <x v="4"/>
    <s v="No root cause"/>
    <s v="No root cause"/>
    <s v=" "/>
  </r>
  <r>
    <s v="Ngaoundere-Cifan-MTN-IHS"/>
    <s v="ADM_120"/>
    <s v="Ngaoundere"/>
    <s v="IHS"/>
    <s v="Grid-Gen"/>
    <s v="ADAMAOUA"/>
    <s v="Ngaoundere"/>
    <s v="Huawei"/>
    <n v="1.4886583169964016"/>
    <n v="0.85091158652295884"/>
    <n v="0"/>
    <n v="0"/>
    <n v="0"/>
    <n v="0"/>
    <n v="0"/>
    <n v="0"/>
    <n v="0"/>
    <n v="0"/>
    <n v="0"/>
    <n v="0"/>
    <n v="0"/>
    <n v="0"/>
    <n v="0"/>
    <n v="0"/>
    <n v="0"/>
    <n v="0"/>
    <n v="0"/>
    <n v="0"/>
    <n v="0"/>
    <n v="0"/>
    <n v="0"/>
    <n v="0"/>
    <m/>
    <n v="0"/>
    <n v="0"/>
    <n v="0"/>
    <n v="0"/>
    <n v="0"/>
    <n v="0"/>
    <x v="0"/>
    <m/>
    <x v="7"/>
    <x v="4"/>
    <s v="No root cause"/>
    <s v="No root cause"/>
    <s v=" "/>
  </r>
  <r>
    <s v="Maroua-Massalare"/>
    <s v="EXN_087"/>
    <s v="Maroua"/>
    <s v="IHS"/>
    <s v="Grid-Gen"/>
    <s v="EXTREME-NORD"/>
    <s v="Maroua"/>
    <s v="Huawei"/>
    <n v="0.27136071659917876"/>
    <n v="0.69528269312536206"/>
    <n v="0"/>
    <n v="0"/>
    <n v="0"/>
    <n v="0"/>
    <n v="0"/>
    <n v="0"/>
    <n v="0"/>
    <n v="0"/>
    <n v="0"/>
    <n v="0"/>
    <n v="0"/>
    <n v="0"/>
    <n v="0"/>
    <n v="0"/>
    <n v="0"/>
    <n v="0"/>
    <n v="0"/>
    <n v="0"/>
    <n v="0"/>
    <n v="0"/>
    <n v="0"/>
    <n v="0"/>
    <m/>
    <n v="0"/>
    <n v="0"/>
    <n v="0"/>
    <n v="0"/>
    <n v="0"/>
    <n v="0"/>
    <x v="0"/>
    <m/>
    <x v="7"/>
    <x v="4"/>
    <s v="No root cause"/>
    <s v="No root cause"/>
    <s v=" "/>
  </r>
  <r>
    <s v="Carrefour-Mezzanine"/>
    <s v="LIT_734"/>
    <s v="Douala"/>
    <s v="OCM"/>
    <e v="#N/A"/>
    <s v="LITTORAL"/>
    <s v="Douala"/>
    <s v="ZTE"/>
    <n v="0"/>
    <n v="0"/>
    <n v="0"/>
    <n v="0"/>
    <n v="0"/>
    <n v="0"/>
    <n v="0"/>
    <n v="0"/>
    <n v="0"/>
    <n v="0"/>
    <n v="0"/>
    <n v="0"/>
    <n v="0"/>
    <n v="0"/>
    <n v="0"/>
    <n v="0"/>
    <n v="0"/>
    <n v="0"/>
    <n v="0"/>
    <n v="0"/>
    <n v="0"/>
    <n v="0"/>
    <n v="0"/>
    <n v="0"/>
    <m/>
    <n v="0"/>
    <n v="0"/>
    <n v="0"/>
    <n v="0"/>
    <n v="0"/>
    <n v="0"/>
    <x v="1"/>
    <m/>
    <x v="5"/>
    <x v="2"/>
    <s v="EXCLU"/>
    <s v="Exclu"/>
    <s v=" "/>
  </r>
  <r>
    <s v="Foumban-Camtel-II"/>
    <s v="OST_235"/>
    <s v="OUEST"/>
    <s v="CAMUSAT"/>
    <s v="Medium Grid + GE"/>
    <s v="OUEST"/>
    <s v="Foumban"/>
    <s v="Huawei"/>
    <n v="1.0848186386556062"/>
    <n v="0.62618959972377042"/>
    <n v="0"/>
    <n v="0"/>
    <n v="0"/>
    <n v="0"/>
    <n v="0"/>
    <n v="0"/>
    <n v="0"/>
    <n v="0"/>
    <n v="0"/>
    <n v="0"/>
    <n v="0"/>
    <n v="0"/>
    <n v="0"/>
    <n v="0"/>
    <n v="0"/>
    <n v="0"/>
    <n v="0"/>
    <n v="0"/>
    <n v="0"/>
    <n v="0"/>
    <n v="0"/>
    <n v="0"/>
    <m/>
    <n v="0"/>
    <n v="0"/>
    <n v="0"/>
    <n v="0"/>
    <n v="0"/>
    <n v="0"/>
    <x v="0"/>
    <m/>
    <x v="7"/>
    <x v="4"/>
    <s v="No root cause"/>
    <s v="No root cause"/>
    <s v=" "/>
  </r>
  <r>
    <s v="Ndom"/>
    <s v="SUO_028"/>
    <s v="CENTRE"/>
    <s v="IHS"/>
    <s v="Grid Gen"/>
    <s v="SUD-OUEST"/>
    <s v="Ndom"/>
    <s v="ZTE"/>
    <n v="0"/>
    <n v="0"/>
    <n v="0"/>
    <n v="0"/>
    <n v="0"/>
    <n v="0"/>
    <n v="0"/>
    <n v="0"/>
    <n v="0"/>
    <n v="0"/>
    <n v="0"/>
    <n v="0"/>
    <n v="0"/>
    <n v="0"/>
    <n v="0"/>
    <n v="0"/>
    <n v="0"/>
    <n v="0"/>
    <n v="0"/>
    <n v="0"/>
    <n v="0"/>
    <n v="0"/>
    <n v="0"/>
    <n v="0"/>
    <m/>
    <n v="0"/>
    <n v="0"/>
    <n v="0"/>
    <n v="0"/>
    <n v="0"/>
    <n v="0"/>
    <x v="2"/>
    <m/>
    <x v="7"/>
    <x v="4"/>
    <s v="No root cause"/>
    <s v="No root cause"/>
    <s v=" "/>
  </r>
  <r>
    <s v="Japoma-Village"/>
    <s v="LIT_254"/>
    <s v="Douala"/>
    <s v="IHS"/>
    <s v="Grid-Gen"/>
    <s v="LITTORAL"/>
    <s v="Douala"/>
    <s v="ZTE"/>
    <n v="0"/>
    <n v="0.13804350617664471"/>
    <n v="0"/>
    <n v="0"/>
    <n v="0"/>
    <n v="0"/>
    <n v="39.393478924644647"/>
    <n v="0"/>
    <n v="0"/>
    <n v="0"/>
    <n v="0"/>
    <n v="0"/>
    <n v="0"/>
    <n v="0"/>
    <n v="0"/>
    <n v="0"/>
    <n v="0"/>
    <n v="0"/>
    <n v="0"/>
    <n v="0"/>
    <n v="0"/>
    <n v="0"/>
    <n v="0"/>
    <n v="0"/>
    <m/>
    <n v="0"/>
    <n v="0"/>
    <n v="0"/>
    <n v="0"/>
    <n v="0"/>
    <n v="0"/>
    <x v="0"/>
    <m/>
    <x v="7"/>
    <x v="4"/>
    <s v="No root cause"/>
    <s v="No root cause"/>
    <s v=" "/>
  </r>
  <r>
    <s v="LIT_853_Z_Japoma-Petit-Chateau"/>
    <s v="LIT_853"/>
    <s v="Douala"/>
    <m/>
    <e v="#N/A"/>
    <s v="LITTORAL"/>
    <s v="Douala"/>
    <s v="ZTE"/>
    <n v="0"/>
    <n v="0.13634917373649205"/>
    <n v="0"/>
    <n v="0"/>
    <n v="0"/>
    <n v="0"/>
    <n v="39.707162282091019"/>
    <n v="0"/>
    <n v="0"/>
    <n v="0"/>
    <n v="0"/>
    <n v="0"/>
    <n v="0"/>
    <n v="0"/>
    <n v="0"/>
    <n v="0"/>
    <n v="0"/>
    <n v="0"/>
    <n v="0"/>
    <n v="0"/>
    <n v="0"/>
    <n v="0"/>
    <n v="0"/>
    <n v="0"/>
    <m/>
    <n v="0"/>
    <n v="0"/>
    <n v="0"/>
    <n v="0"/>
    <n v="0"/>
    <n v="0"/>
    <x v="0"/>
    <m/>
    <x v="7"/>
    <x v="4"/>
    <s v="No root cause"/>
    <s v="No root cause"/>
    <s v=" "/>
  </r>
  <r>
    <s v="Ngd-Aoudi-IHS"/>
    <s v="ADM_115"/>
    <s v="Ngaoundere"/>
    <s v="IHS"/>
    <s v="Grid-Gen"/>
    <s v="ADAMAOUA"/>
    <s v="Ngaoundere"/>
    <s v="Huawei"/>
    <n v="0.74819937049307572"/>
    <n v="0.10906150391087596"/>
    <n v="0"/>
    <n v="0"/>
    <n v="0"/>
    <n v="0"/>
    <n v="0"/>
    <n v="0"/>
    <n v="0"/>
    <n v="0"/>
    <n v="0"/>
    <n v="0"/>
    <n v="0"/>
    <n v="0"/>
    <n v="0"/>
    <n v="0"/>
    <n v="0"/>
    <n v="0"/>
    <n v="0"/>
    <n v="0"/>
    <n v="0"/>
    <n v="0"/>
    <n v="0"/>
    <n v="0"/>
    <m/>
    <n v="0"/>
    <n v="0"/>
    <n v="0"/>
    <n v="0"/>
    <n v="0"/>
    <n v="0"/>
    <x v="0"/>
    <m/>
    <x v="7"/>
    <x v="4"/>
    <s v="No root cause"/>
    <s v="No root cause"/>
    <s v=" "/>
  </r>
  <r>
    <s v="Japoma-II"/>
    <s v="LIT_646"/>
    <s v="Douala"/>
    <m/>
    <m/>
    <s v="LITTORAL"/>
    <s v="Douala"/>
    <s v="ZTE"/>
    <n v="0"/>
    <n v="7.9936821018568263E-2"/>
    <n v="0"/>
    <n v="0"/>
    <n v="0"/>
    <n v="0"/>
    <n v="25.63542817029218"/>
    <n v="0"/>
    <n v="0"/>
    <n v="0"/>
    <n v="0"/>
    <n v="0"/>
    <n v="0"/>
    <n v="0"/>
    <n v="0"/>
    <n v="0"/>
    <n v="0"/>
    <n v="0"/>
    <n v="0"/>
    <n v="0"/>
    <n v="0"/>
    <n v="0"/>
    <n v="0"/>
    <n v="0"/>
    <m/>
    <n v="0"/>
    <n v="0"/>
    <n v="0"/>
    <n v="0"/>
    <n v="0"/>
    <n v="0"/>
    <x v="0"/>
    <m/>
    <x v="7"/>
    <x v="4"/>
    <s v="No root cause"/>
    <s v="No root cause"/>
    <s v=" "/>
  </r>
  <r>
    <s v="Limbe-Down-Beach-II"/>
    <s v="SUO_050"/>
    <s v="SUD-OUEST"/>
    <s v="IHS"/>
    <s v="GridOnly"/>
    <s v="SUD-OUEST"/>
    <s v="Limbe"/>
    <s v="Huawei"/>
    <n v="2.8344219865138274"/>
    <n v="7.6958362939563346E-2"/>
    <n v="0"/>
    <n v="0"/>
    <n v="0"/>
    <n v="0"/>
    <n v="0"/>
    <n v="0"/>
    <n v="0"/>
    <n v="0"/>
    <n v="0"/>
    <n v="0"/>
    <n v="0"/>
    <n v="0"/>
    <n v="0"/>
    <n v="0"/>
    <n v="0"/>
    <n v="0"/>
    <n v="0"/>
    <n v="0"/>
    <n v="0"/>
    <n v="0"/>
    <n v="0"/>
    <n v="0.48957289981251767"/>
    <m/>
    <n v="0.20276700539047407"/>
    <n v="0"/>
    <n v="0"/>
    <n v="0"/>
    <n v="0"/>
    <n v="0"/>
    <x v="0"/>
    <m/>
    <x v="7"/>
    <x v="4"/>
    <s v="No root cause"/>
    <s v="No root cause"/>
    <s v=" "/>
  </r>
  <r>
    <s v="CTN"/>
    <s v="LIT_003"/>
    <s v="Douala"/>
    <s v="CAMUSAT"/>
    <s v="Good Grid 100%"/>
    <s v="LITTORAL"/>
    <s v="Douala"/>
    <s v="ZTE"/>
    <n v="0"/>
    <n v="0"/>
    <n v="0"/>
    <n v="0"/>
    <n v="0"/>
    <n v="0"/>
    <n v="0"/>
    <n v="0"/>
    <n v="0"/>
    <n v="0"/>
    <n v="0"/>
    <n v="0"/>
    <n v="0"/>
    <n v="0"/>
    <n v="0"/>
    <n v="0"/>
    <n v="0"/>
    <n v="0"/>
    <n v="0"/>
    <n v="0"/>
    <n v="0"/>
    <n v="0"/>
    <n v="0"/>
    <n v="0"/>
    <m/>
    <n v="0"/>
    <n v="0"/>
    <n v="0"/>
    <n v="0"/>
    <n v="0"/>
    <n v="0"/>
    <x v="0"/>
    <m/>
    <x v="7"/>
    <x v="4"/>
    <s v="No root cause"/>
    <s v="No root cause"/>
    <s v=" "/>
  </r>
  <r>
    <s v="Kapanyaye-IHS"/>
    <s v="NRD_109"/>
    <s v="NORD"/>
    <s v="IHS"/>
    <s v="Solar-Gen"/>
    <s v="NORD"/>
    <s v="Kapanyaye"/>
    <s v="NOKIA"/>
    <n v="0"/>
    <n v="0"/>
    <n v="0"/>
    <n v="0"/>
    <n v="0"/>
    <n v="0"/>
    <n v="0"/>
    <n v="0"/>
    <n v="0"/>
    <n v="0"/>
    <n v="0"/>
    <n v="0"/>
    <n v="2.2551924884225978E-2"/>
    <n v="0"/>
    <n v="0"/>
    <n v="0"/>
    <n v="0"/>
    <n v="0"/>
    <n v="0"/>
    <n v="0"/>
    <n v="0"/>
    <n v="0"/>
    <n v="0"/>
    <n v="0"/>
    <m/>
    <n v="0"/>
    <n v="0"/>
    <n v="0"/>
    <n v="0"/>
    <n v="0"/>
    <n v="0"/>
    <x v="0"/>
    <m/>
    <x v="7"/>
    <x v="4"/>
    <s v="No root cause"/>
    <s v="No root cause"/>
    <s v=" "/>
  </r>
  <r>
    <s v="Sabga"/>
    <s v="NRO_048"/>
    <s v="NORD-OUEST"/>
    <s v="IHS"/>
    <s v="Grid-Gen"/>
    <s v="NORD-OUEST"/>
    <s v="Sabga"/>
    <s v="Huawei"/>
    <n v="0"/>
    <n v="0"/>
    <n v="0"/>
    <n v="0"/>
    <n v="0"/>
    <n v="0"/>
    <n v="0"/>
    <n v="0"/>
    <n v="0"/>
    <n v="0"/>
    <n v="0"/>
    <n v="0"/>
    <n v="0"/>
    <n v="0"/>
    <n v="0"/>
    <n v="0"/>
    <n v="0"/>
    <n v="0"/>
    <n v="0"/>
    <n v="0"/>
    <n v="0"/>
    <n v="0"/>
    <n v="0"/>
    <n v="0"/>
    <m/>
    <n v="0"/>
    <n v="0"/>
    <n v="0"/>
    <n v="0"/>
    <n v="0"/>
    <n v="0"/>
    <x v="2"/>
    <m/>
    <x v="7"/>
    <x v="4"/>
    <s v="No root cause"/>
    <s v="No root cause"/>
    <s v=" "/>
  </r>
  <r>
    <s v="La-Rose"/>
    <s v="LIT_009"/>
    <s v="Douala"/>
    <s v="IHS"/>
    <s v="Grid-Gen"/>
    <s v="LITTORAL"/>
    <s v="Douala"/>
    <s v="ZTE"/>
    <n v="0"/>
    <n v="0"/>
    <n v="0"/>
    <n v="0"/>
    <n v="0"/>
    <n v="0"/>
    <n v="0"/>
    <n v="0"/>
    <n v="0"/>
    <n v="0"/>
    <n v="0"/>
    <n v="0"/>
    <n v="0"/>
    <n v="0"/>
    <n v="0"/>
    <n v="0"/>
    <n v="0"/>
    <n v="0"/>
    <n v="0"/>
    <n v="0"/>
    <n v="0"/>
    <n v="0"/>
    <n v="0"/>
    <n v="0"/>
    <m/>
    <n v="0"/>
    <n v="0"/>
    <n v="0"/>
    <n v="0"/>
    <n v="0"/>
    <n v="0"/>
    <x v="0"/>
    <m/>
    <x v="7"/>
    <x v="4"/>
    <s v="No root cause"/>
    <s v="No root cause"/>
    <s v=" "/>
  </r>
  <r>
    <s v="Bsadi-Hopital"/>
    <s v="LIT_446"/>
    <s v="Douala"/>
    <s v="IHS"/>
    <s v="Grid-Gen"/>
    <s v="LITTORAL"/>
    <s v="Douala"/>
    <s v="ZTE"/>
    <n v="0"/>
    <n v="0"/>
    <n v="0"/>
    <n v="0"/>
    <n v="0"/>
    <n v="0"/>
    <n v="0"/>
    <n v="0"/>
    <n v="0"/>
    <n v="0"/>
    <n v="0"/>
    <n v="0"/>
    <n v="0"/>
    <n v="0"/>
    <n v="0"/>
    <n v="0"/>
    <n v="0"/>
    <n v="0"/>
    <n v="0"/>
    <n v="0"/>
    <n v="0"/>
    <n v="0"/>
    <n v="0"/>
    <n v="0"/>
    <m/>
    <n v="0"/>
    <n v="0"/>
    <n v="0"/>
    <n v="0"/>
    <n v="0"/>
    <n v="0"/>
    <x v="0"/>
    <m/>
    <x v="7"/>
    <x v="4"/>
    <s v="No root cause"/>
    <s v="No root cause"/>
    <s v=" "/>
  </r>
  <r>
    <s v="Minisite-Elig-Edzoa"/>
    <s v="CTR_684"/>
    <s v="Yaounde"/>
    <s v="CAMUSAT"/>
    <s v="Good Grid no GE - 8h"/>
    <s v="CENTRE"/>
    <s v="Yaounde"/>
    <s v="ZTE"/>
    <n v="0"/>
    <n v="0"/>
    <n v="0"/>
    <n v="0"/>
    <n v="0"/>
    <n v="0"/>
    <n v="0"/>
    <n v="0"/>
    <n v="0"/>
    <n v="0"/>
    <n v="0"/>
    <n v="0"/>
    <n v="0"/>
    <n v="0"/>
    <n v="0"/>
    <n v="0"/>
    <n v="0"/>
    <n v="0"/>
    <n v="0"/>
    <n v="0"/>
    <n v="0"/>
    <n v="0"/>
    <n v="0"/>
    <n v="0"/>
    <m/>
    <n v="0"/>
    <n v="0"/>
    <n v="0"/>
    <n v="0"/>
    <n v="0"/>
    <n v="0"/>
    <x v="0"/>
    <m/>
    <x v="0"/>
    <x v="0"/>
    <s v="AKTIVCO Coupure ENEO &amp; Baisse de tension"/>
    <s v="PASSIVE"/>
    <s v="[Ticket -  11/05/2026] INC-20260511-00009313..Grid Outage"/>
  </r>
  <r>
    <s v="Bamenda-CRTV"/>
    <s v="NRO_008"/>
    <s v="NORD-OUEST"/>
    <s v="CAMUSAT"/>
    <s v="Good Grid + GE"/>
    <s v="NORD-OUEST"/>
    <s v="Bamenda"/>
    <s v="Huawei"/>
    <n v="0"/>
    <n v="0"/>
    <n v="0"/>
    <n v="0"/>
    <n v="0"/>
    <n v="0"/>
    <n v="0"/>
    <n v="0"/>
    <n v="0"/>
    <n v="0"/>
    <n v="0"/>
    <n v="0"/>
    <n v="0"/>
    <n v="0"/>
    <n v="0"/>
    <n v="0"/>
    <n v="0"/>
    <n v="0.42486723567700524"/>
    <n v="0"/>
    <n v="0"/>
    <n v="0"/>
    <n v="0"/>
    <n v="0"/>
    <n v="0"/>
    <m/>
    <n v="0"/>
    <n v="0"/>
    <n v="0"/>
    <n v="0"/>
    <n v="0"/>
    <n v="0"/>
    <x v="0"/>
    <m/>
    <x v="7"/>
    <x v="4"/>
    <s v="No root cause"/>
    <s v="No root cause"/>
    <s v=" "/>
  </r>
  <r>
    <s v="PK10-Plateau"/>
    <s v="LIT_223"/>
    <s v="Douala"/>
    <s v="IHS"/>
    <s v="Grid-Gen"/>
    <s v="LITTORAL"/>
    <s v="Douala"/>
    <s v="ZTE"/>
    <n v="0"/>
    <n v="0"/>
    <n v="0"/>
    <n v="0"/>
    <n v="0"/>
    <n v="0"/>
    <n v="0"/>
    <n v="0"/>
    <n v="0"/>
    <n v="0"/>
    <n v="0"/>
    <n v="0"/>
    <n v="0"/>
    <n v="0"/>
    <n v="0"/>
    <n v="0"/>
    <n v="0"/>
    <n v="0"/>
    <n v="0"/>
    <n v="0"/>
    <n v="0"/>
    <n v="0"/>
    <n v="0"/>
    <n v="0"/>
    <m/>
    <n v="0"/>
    <n v="0"/>
    <n v="0"/>
    <n v="0"/>
    <n v="0"/>
    <n v="0"/>
    <x v="0"/>
    <m/>
    <x v="7"/>
    <x v="4"/>
    <s v="No root cause"/>
    <s v="No root cause"/>
    <s v=" "/>
  </r>
  <r>
    <s v="Sokelle-IHS"/>
    <s v="LIT_506"/>
    <s v="LITTORAL"/>
    <s v="IHS"/>
    <s v="Gen Only"/>
    <s v="LITTORAL"/>
    <s v="Sokelle"/>
    <s v="ZTE"/>
    <n v="0"/>
    <n v="0"/>
    <n v="0"/>
    <n v="0"/>
    <n v="0"/>
    <n v="0"/>
    <n v="0"/>
    <n v="0"/>
    <n v="0"/>
    <n v="0"/>
    <n v="0"/>
    <n v="0"/>
    <n v="0"/>
    <n v="0"/>
    <n v="0"/>
    <n v="0"/>
    <n v="0"/>
    <n v="0"/>
    <n v="0"/>
    <n v="0"/>
    <n v="0"/>
    <n v="0"/>
    <n v="0"/>
    <n v="0"/>
    <m/>
    <n v="0"/>
    <n v="0"/>
    <n v="0"/>
    <n v="0"/>
    <n v="0"/>
    <n v="0"/>
    <x v="0"/>
    <m/>
    <x v="7"/>
    <x v="4"/>
    <s v="No root cause"/>
    <s v="No root cause"/>
    <s v="[CellDown NOKIA -  11/05/2026] Check FME ongoing    ;   [CellDown NOKIA -  11/05/2026] Check FME ongoing    ;   [CellDown NOKIA -  11/05/2026] Check FME ongoing    ;    "/>
  </r>
  <r>
    <s v="Doume"/>
    <s v="EST_020"/>
    <s v="CENTRE"/>
    <s v="IHS"/>
    <s v="Grid-Gen-Lithium"/>
    <s v="EST"/>
    <s v="Doume"/>
    <s v="ZTE"/>
    <n v="0"/>
    <n v="0"/>
    <n v="0"/>
    <n v="0"/>
    <n v="0"/>
    <n v="0"/>
    <n v="0"/>
    <n v="0"/>
    <n v="0"/>
    <n v="0"/>
    <n v="0"/>
    <n v="0"/>
    <n v="0"/>
    <n v="0"/>
    <n v="0"/>
    <n v="0"/>
    <n v="0"/>
    <n v="0"/>
    <n v="0"/>
    <n v="0"/>
    <n v="0"/>
    <n v="0"/>
    <n v="0"/>
    <n v="0"/>
    <m/>
    <n v="0"/>
    <n v="0"/>
    <n v="0"/>
    <n v="0"/>
    <n v="0"/>
    <n v="0"/>
    <x v="1"/>
    <m/>
    <x v="5"/>
    <x v="2"/>
    <s v="EXCLU"/>
    <s v="Exclu"/>
    <s v=" "/>
  </r>
  <r>
    <s v="Ebolowa-NewBell"/>
    <s v="SUD_262"/>
    <s v="CENTRE"/>
    <s v="IHS"/>
    <s v="Grid-Gen"/>
    <s v="SUD"/>
    <s v="Ebolowa"/>
    <s v="ZTE"/>
    <n v="0"/>
    <n v="0"/>
    <n v="0"/>
    <n v="0"/>
    <n v="0"/>
    <n v="0"/>
    <n v="0"/>
    <n v="0"/>
    <n v="0"/>
    <n v="0"/>
    <n v="0"/>
    <n v="0"/>
    <n v="0"/>
    <n v="0"/>
    <n v="0"/>
    <n v="0"/>
    <n v="0"/>
    <n v="0"/>
    <n v="0"/>
    <n v="0"/>
    <n v="0"/>
    <n v="0"/>
    <n v="0"/>
    <n v="0"/>
    <m/>
    <n v="0"/>
    <n v="0"/>
    <n v="0"/>
    <n v="0"/>
    <n v="0"/>
    <n v="0"/>
    <x v="0"/>
    <m/>
    <x v="7"/>
    <x v="4"/>
    <s v="No root cause"/>
    <s v="No root cause"/>
    <s v=" "/>
  </r>
  <r>
    <s v="Matomb"/>
    <s v="CTR_005"/>
    <s v="CENTRE"/>
    <s v="IHS"/>
    <s v="Grid-Gen"/>
    <s v="CENTRE"/>
    <s v="Matomb"/>
    <s v="ZTE"/>
    <n v="0"/>
    <n v="0"/>
    <n v="0"/>
    <n v="0"/>
    <n v="0"/>
    <n v="0"/>
    <n v="0"/>
    <n v="0"/>
    <n v="0"/>
    <n v="0"/>
    <n v="0"/>
    <n v="0"/>
    <n v="0"/>
    <n v="0"/>
    <n v="0"/>
    <n v="0"/>
    <n v="0"/>
    <n v="0"/>
    <n v="0"/>
    <n v="0"/>
    <n v="0"/>
    <n v="0"/>
    <n v="0"/>
    <n v="0"/>
    <m/>
    <n v="0"/>
    <n v="0"/>
    <n v="0"/>
    <n v="0"/>
    <n v="0"/>
    <n v="0"/>
    <x v="1"/>
    <m/>
    <x v="5"/>
    <x v="2"/>
    <s v="EXCLU"/>
    <s v="Exclu"/>
    <s v=" "/>
  </r>
  <r>
    <s v="Song-Mahop"/>
    <s v="LIT_300"/>
    <s v="Douala"/>
    <s v="IHS"/>
    <s v="Grid-Gen"/>
    <s v="LITTORAL"/>
    <s v="Douala"/>
    <s v="ZTE"/>
    <n v="0"/>
    <n v="0"/>
    <n v="0"/>
    <n v="0"/>
    <n v="0"/>
    <n v="0"/>
    <n v="0"/>
    <n v="0"/>
    <n v="0"/>
    <n v="0"/>
    <n v="0"/>
    <n v="0"/>
    <n v="0"/>
    <n v="0"/>
    <n v="0"/>
    <n v="0"/>
    <n v="0"/>
    <n v="0"/>
    <n v="0"/>
    <n v="0"/>
    <n v="0"/>
    <n v="0"/>
    <n v="0"/>
    <n v="0"/>
    <m/>
    <n v="0"/>
    <n v="0"/>
    <n v="0"/>
    <n v="0"/>
    <n v="0"/>
    <n v="0"/>
    <x v="0"/>
    <m/>
    <x v="7"/>
    <x v="4"/>
    <s v="No root cause"/>
    <s v="No root cause"/>
    <s v=" "/>
  </r>
  <r>
    <s v="Ngoung"/>
    <s v="CTR_115"/>
    <s v="CENTRE"/>
    <s v="IHS"/>
    <s v="Grid-Gen"/>
    <s v="CENTRE"/>
    <s v="Ngoung"/>
    <s v="ZTE"/>
    <n v="0"/>
    <n v="0"/>
    <n v="0"/>
    <n v="0"/>
    <n v="0"/>
    <n v="0"/>
    <n v="0"/>
    <n v="0"/>
    <n v="0"/>
    <n v="0"/>
    <n v="0"/>
    <n v="0"/>
    <n v="0"/>
    <n v="0"/>
    <n v="0"/>
    <n v="0"/>
    <n v="0"/>
    <n v="0"/>
    <n v="0"/>
    <n v="0"/>
    <n v="0"/>
    <n v="0"/>
    <n v="0"/>
    <n v="0"/>
    <m/>
    <n v="0"/>
    <n v="0"/>
    <n v="0"/>
    <n v="0"/>
    <n v="0"/>
    <n v="0"/>
    <x v="0"/>
    <m/>
    <x v="7"/>
    <x v="4"/>
    <s v="No root cause"/>
    <s v="No root cause"/>
    <s v=" "/>
  </r>
  <r>
    <s v="Bantoum-II-IHS"/>
    <s v="OST_301"/>
    <s v="OUEST"/>
    <s v="IHS"/>
    <s v="Grid-Gen"/>
    <s v="OUEST"/>
    <s v="Bantoum"/>
    <s v="Huawei"/>
    <n v="0"/>
    <n v="0"/>
    <n v="0"/>
    <n v="0"/>
    <n v="0"/>
    <n v="0"/>
    <n v="0"/>
    <n v="0"/>
    <n v="0"/>
    <n v="0"/>
    <n v="0"/>
    <n v="0"/>
    <n v="0"/>
    <n v="0"/>
    <n v="0"/>
    <n v="0"/>
    <n v="0"/>
    <n v="0"/>
    <n v="0"/>
    <n v="0"/>
    <n v="0"/>
    <n v="0"/>
    <n v="0"/>
    <n v="0"/>
    <m/>
    <n v="0"/>
    <n v="0"/>
    <n v="0"/>
    <n v="0"/>
    <n v="0"/>
    <n v="0"/>
    <x v="0"/>
    <m/>
    <x v="7"/>
    <x v="4"/>
    <s v="No root cause"/>
    <s v="No root cause"/>
    <s v=" "/>
  </r>
  <r>
    <s v="Bamendjing-MTN-IHS"/>
    <s v="OST_221"/>
    <s v="OUEST"/>
    <s v="IHS"/>
    <s v="Grid-Gen"/>
    <s v="OUEST"/>
    <s v="Bamendjing"/>
    <s v="Huawei"/>
    <n v="0"/>
    <n v="0"/>
    <n v="0"/>
    <n v="0"/>
    <n v="0"/>
    <n v="0"/>
    <n v="0"/>
    <n v="0"/>
    <n v="0"/>
    <n v="0"/>
    <n v="0"/>
    <n v="0"/>
    <n v="0"/>
    <n v="0"/>
    <n v="0"/>
    <n v="0"/>
    <n v="0"/>
    <n v="0"/>
    <n v="0"/>
    <n v="0"/>
    <n v="0"/>
    <n v="0"/>
    <n v="0"/>
    <n v="0"/>
    <m/>
    <n v="0"/>
    <n v="0"/>
    <n v="0"/>
    <n v="0"/>
    <n v="0"/>
    <n v="0"/>
    <x v="0"/>
    <m/>
    <x v="7"/>
    <x v="4"/>
    <s v="No root cause"/>
    <s v="No root cause"/>
    <s v=" "/>
  </r>
  <r>
    <s v="Bandjoun-Marche-Hiala"/>
    <s v="OST_276"/>
    <s v="OUEST"/>
    <s v="CAMUSAT"/>
    <s v="Medium Grid + GE"/>
    <s v="OUEST"/>
    <s v="Bandjoun"/>
    <s v="Huawei"/>
    <n v="0"/>
    <n v="0"/>
    <n v="0"/>
    <n v="0"/>
    <n v="0"/>
    <n v="0"/>
    <n v="0"/>
    <n v="0"/>
    <n v="0"/>
    <n v="0"/>
    <n v="0"/>
    <n v="0"/>
    <n v="0"/>
    <n v="0"/>
    <n v="0"/>
    <n v="0"/>
    <n v="0"/>
    <n v="0"/>
    <n v="0"/>
    <n v="0"/>
    <n v="0"/>
    <n v="0"/>
    <n v="0"/>
    <n v="0"/>
    <m/>
    <n v="0"/>
    <n v="0"/>
    <n v="0"/>
    <n v="0"/>
    <n v="0"/>
    <n v="0"/>
    <x v="0"/>
    <m/>
    <x v="7"/>
    <x v="4"/>
    <s v="No root cause"/>
    <s v="No root cause"/>
    <s v=" "/>
  </r>
  <r>
    <s v="Boga-Mahole"/>
    <s v="CTR_234"/>
    <s v="CENTRE"/>
    <s v="IHS"/>
    <s v="Grid-Gen"/>
    <s v="CENTRE"/>
    <s v="Boga-Mahole"/>
    <s v="ZTE"/>
    <n v="0"/>
    <n v="0"/>
    <n v="0"/>
    <n v="0"/>
    <n v="0"/>
    <n v="0"/>
    <n v="0"/>
    <n v="0"/>
    <n v="0"/>
    <n v="0"/>
    <n v="0"/>
    <n v="0"/>
    <n v="0"/>
    <n v="0"/>
    <n v="0"/>
    <n v="0"/>
    <n v="0"/>
    <n v="0"/>
    <n v="0"/>
    <n v="0"/>
    <n v="0"/>
    <n v="0"/>
    <n v="0"/>
    <n v="0"/>
    <m/>
    <n v="0"/>
    <n v="0"/>
    <n v="0"/>
    <n v="0"/>
    <n v="0"/>
    <n v="0"/>
    <x v="0"/>
    <m/>
    <x v="7"/>
    <x v="4"/>
    <s v="No root cause"/>
    <s v="No root cause"/>
    <s v=" "/>
  </r>
  <r>
    <s v="Jabane"/>
    <s v="SUO_173"/>
    <s v="SUD-OUEST"/>
    <s v="CAMUSAT"/>
    <s v="Good Grid no GE - 8h"/>
    <s v="SUD-OUEST"/>
    <s v="Jabane"/>
    <s v="NOKIA"/>
    <n v="0"/>
    <n v="0"/>
    <n v="0"/>
    <n v="0"/>
    <n v="0"/>
    <n v="0"/>
    <n v="0"/>
    <n v="0"/>
    <n v="0"/>
    <n v="0"/>
    <n v="0"/>
    <n v="0"/>
    <n v="0"/>
    <n v="0"/>
    <n v="0"/>
    <n v="0"/>
    <n v="0"/>
    <n v="0"/>
    <n v="0"/>
    <n v="0"/>
    <n v="0"/>
    <n v="0"/>
    <n v="0"/>
    <n v="0"/>
    <m/>
    <n v="0"/>
    <n v="0"/>
    <n v="0"/>
    <n v="0"/>
    <n v="0"/>
    <n v="0"/>
    <x v="0"/>
    <m/>
    <x v="9"/>
    <x v="5"/>
    <s v="fiber AOF"/>
    <s v="ACTIVE"/>
    <s v="[CellDown Huawei -  11/05/2026] 11/05/2026 : Fme en chemin pour jabane || Intervention prevue pour ce jour_x000a_08/05/2026 : Fme sur site ce jour verifier la liaison la rose et sale de fete d'AKWA || liaison ok || Fme en voyage pour jabane lundi_x000a_07/05/2026 : As per enclosed  FME ‘s email, the travel to Jabane with the BIR agreement is scheduled as below. _x000a__x000a_Traveling date 08-05-26_x000a_Date to return date 14-05-26_x000a_05/05/2026 : Descente planifie pour jabane jeudi_x000a_22/04/2026 : Feeddback BO TX : Please could plan a session with all the stakeholders? I mean : BIR IT Engineer, BO TX Engineer, BO IP Engineer &amp; BO RAN Engineer. During that session, we will be troubleshooting together at the same time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   ;   [CellDown Huawei -  11/05/2026] 11/05/2026 : Fme en chemin pour jabane || Intervention prevue pour ce jour_x000a_08/05/2026 : Fme sur site ce jour verifier la liaison la rose et sale de fete d'AKWA || liaison ok || Fme en voyage pour jabane lundi_x000a_07/05/2026 : As per enclosed  FME ‘s email, the travel to Jabane with the BIR agreement is scheduled as below. _x000a__x000a_Traveling date 08-05-26_x000a_Date to return date 14-05-26_x000a_05/05/2026 : Descente planifie pour jabane jeudi_x000a_22/04/2026 : Feeddback BO TX : Please could plan a session with all the stakeholders? I mean : BIR IT Engineer, BO TX Engineer, BO IP Engineer &amp; BO RAN Engineer. During that session, we will be troubleshooting together at the same time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   ;   [CellDown Huawei -  11/05/2026] 11/05/2026 : Fme en chemin pour jabane || Intervention prevue pour demain 12052026_x000a_08/05/2026 : Fme sur site ce jour verifier la liaison la rose et sale de fete d'AKWA || liaison ok || Fme en voyage pour jabane lundi_x000a_07/05/2026 : As per enclosed  FME ‘s email, the travel to Jabane with the BIR agreement is scheduled as below. _x000a__x000a_Traveling date 08-05-26_x000a_Date to return date 14-05-26_x000a_05/05/2026 : Descente planifie pour jabane jeudi_x000a_22/04/2026 : Feeddback BO TX : Please could plan a session with all the stakeholders? I mean : BIR IT Engineer, BO TX Engineer, BO IP Engineer &amp; BO RAN Engineer. During that session, we will be troubleshooting together at the same time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   ;   [OCM RAN -  11/05/2026] 11.05.26: Probable arrêt du site par le BIR, investigations en cours   ;   [OCM RAN -  11/05/2026] 11/05/2026 Arret des equipement par le BIR pour mauvais temps   ;    "/>
  </r>
  <r>
    <s v="LIT_263_Z_CCC"/>
    <s v="LIT_263"/>
    <s v="Douala"/>
    <s v="IHS"/>
    <s v="Grid-Gen"/>
    <s v="LITTORAL"/>
    <s v="Douala"/>
    <s v="ZTE"/>
    <n v="0"/>
    <n v="0"/>
    <n v="0"/>
    <n v="0"/>
    <n v="0"/>
    <n v="0"/>
    <n v="0"/>
    <n v="0"/>
    <n v="0"/>
    <n v="0"/>
    <n v="0"/>
    <n v="0"/>
    <n v="0"/>
    <n v="0"/>
    <n v="0"/>
    <n v="0"/>
    <n v="0"/>
    <n v="0"/>
    <n v="0"/>
    <n v="0"/>
    <n v="0"/>
    <n v="0"/>
    <n v="0"/>
    <n v="0.15789394834390594"/>
    <m/>
    <n v="0"/>
    <n v="0"/>
    <n v="0"/>
    <n v="0"/>
    <n v="0"/>
    <n v="0"/>
    <x v="0"/>
    <m/>
    <x v="7"/>
    <x v="4"/>
    <s v="No root cause"/>
    <s v="No root cause"/>
    <s v=" "/>
  </r>
  <r>
    <s v="Oyack-Lycee"/>
    <s v="LIT_299"/>
    <s v="Douala"/>
    <s v="IHS"/>
    <s v="Grid-Gen"/>
    <s v="LITTORAL"/>
    <s v="Douala"/>
    <s v="ZTE"/>
    <n v="0"/>
    <n v="0"/>
    <n v="0"/>
    <n v="0"/>
    <n v="0"/>
    <n v="0"/>
    <n v="0"/>
    <n v="0"/>
    <n v="0"/>
    <n v="0"/>
    <n v="0"/>
    <n v="0"/>
    <n v="0"/>
    <n v="0"/>
    <n v="0"/>
    <n v="0"/>
    <n v="0"/>
    <n v="0"/>
    <n v="0"/>
    <n v="0"/>
    <n v="0"/>
    <n v="0"/>
    <n v="0"/>
    <n v="0"/>
    <m/>
    <n v="0"/>
    <n v="0"/>
    <n v="0"/>
    <n v="0"/>
    <n v="0"/>
    <n v="0"/>
    <x v="0"/>
    <m/>
    <x v="7"/>
    <x v="4"/>
    <s v="No root cause"/>
    <s v="No root cause"/>
    <s v=" "/>
  </r>
  <r>
    <s v="PK13-II"/>
    <s v="LIT_448"/>
    <s v="Douala"/>
    <s v="IHS"/>
    <s v="Grid-Gen"/>
    <s v="LITTORAL"/>
    <s v="Douala"/>
    <s v="ZTE"/>
    <n v="0"/>
    <n v="0"/>
    <n v="0"/>
    <n v="0"/>
    <n v="0"/>
    <n v="0"/>
    <n v="0"/>
    <n v="0"/>
    <n v="0"/>
    <n v="0"/>
    <n v="0"/>
    <n v="0"/>
    <n v="0"/>
    <n v="0"/>
    <n v="0"/>
    <n v="0"/>
    <n v="0"/>
    <n v="0"/>
    <n v="0"/>
    <n v="0"/>
    <n v="0"/>
    <n v="0"/>
    <n v="0"/>
    <n v="0"/>
    <m/>
    <n v="0"/>
    <n v="0"/>
    <n v="0"/>
    <n v="0"/>
    <n v="0"/>
    <n v="0"/>
    <x v="0"/>
    <m/>
    <x v="7"/>
    <x v="4"/>
    <s v="No root cause"/>
    <s v="No root cause"/>
    <s v=" "/>
  </r>
  <r>
    <s v="PK17-University-IHS"/>
    <s v="LIT_234"/>
    <s v="Douala"/>
    <s v="IHS"/>
    <s v="Grid-Gen"/>
    <s v="LITTORAL"/>
    <s v="Douala"/>
    <s v="ZTE"/>
    <n v="0"/>
    <n v="0"/>
    <n v="0"/>
    <n v="0"/>
    <n v="0"/>
    <n v="0"/>
    <n v="0"/>
    <n v="0"/>
    <n v="0"/>
    <n v="0"/>
    <n v="0"/>
    <n v="0"/>
    <n v="0"/>
    <n v="0"/>
    <n v="0"/>
    <n v="0"/>
    <n v="0"/>
    <n v="0"/>
    <n v="0"/>
    <n v="0"/>
    <n v="0"/>
    <n v="0"/>
    <n v="0"/>
    <n v="0"/>
    <m/>
    <n v="0"/>
    <n v="0"/>
    <n v="0"/>
    <n v="0"/>
    <n v="0"/>
    <n v="0"/>
    <x v="0"/>
    <m/>
    <x v="7"/>
    <x v="4"/>
    <s v="No root cause"/>
    <s v="No root cause"/>
    <s v=" "/>
  </r>
  <r>
    <s v="Emene-City"/>
    <s v="LIT_384"/>
    <s v="Douala"/>
    <s v="IHS"/>
    <s v="Grid-Gen"/>
    <s v="LITTORAL"/>
    <s v="Douala"/>
    <s v="ZTE"/>
    <n v="0"/>
    <n v="0"/>
    <n v="0"/>
    <n v="0"/>
    <n v="0"/>
    <n v="0"/>
    <n v="0"/>
    <n v="0"/>
    <n v="0"/>
    <n v="0"/>
    <n v="0"/>
    <n v="0"/>
    <n v="0"/>
    <n v="0"/>
    <n v="0"/>
    <n v="0"/>
    <n v="0"/>
    <n v="0"/>
    <n v="0"/>
    <n v="0"/>
    <n v="0"/>
    <n v="0"/>
    <n v="0"/>
    <n v="0"/>
    <m/>
    <n v="0"/>
    <n v="0"/>
    <n v="0"/>
    <n v="0"/>
    <n v="0"/>
    <n v="0"/>
    <x v="0"/>
    <m/>
    <x v="7"/>
    <x v="4"/>
    <s v="No root cause"/>
    <s v="No root cause"/>
    <s v=" "/>
  </r>
  <r>
    <s v="Logpom-Denver-City"/>
    <s v="LIT_440"/>
    <s v="Douala"/>
    <s v="IHS"/>
    <s v="Grid-Gen"/>
    <s v="LITTORAL"/>
    <s v="Douala"/>
    <s v="ZTE"/>
    <n v="0"/>
    <n v="0"/>
    <n v="0"/>
    <n v="0"/>
    <n v="0"/>
    <n v="0"/>
    <n v="0"/>
    <n v="0"/>
    <n v="0"/>
    <n v="0"/>
    <n v="0"/>
    <n v="0"/>
    <n v="0"/>
    <n v="0"/>
    <n v="0"/>
    <n v="0"/>
    <n v="0"/>
    <n v="0"/>
    <n v="0"/>
    <n v="0"/>
    <n v="0"/>
    <n v="0"/>
    <n v="0"/>
    <n v="0"/>
    <m/>
    <n v="0"/>
    <n v="0"/>
    <n v="0"/>
    <n v="0"/>
    <n v="0"/>
    <n v="0"/>
    <x v="0"/>
    <m/>
    <x v="7"/>
    <x v="4"/>
    <s v="No root cause"/>
    <s v="No root cause"/>
    <s v=" "/>
  </r>
  <r>
    <s v="Logbessou-II"/>
    <s v="LIT_669"/>
    <s v="Douala"/>
    <s v="CAMUSAT"/>
    <s v="Good Grid + GE"/>
    <s v="LITTORAL"/>
    <s v="Douala"/>
    <s v="ZTE"/>
    <n v="0"/>
    <n v="0"/>
    <n v="0"/>
    <n v="0"/>
    <n v="0"/>
    <n v="0"/>
    <n v="0"/>
    <n v="0"/>
    <n v="0"/>
    <n v="0"/>
    <n v="0"/>
    <n v="0"/>
    <n v="0"/>
    <n v="0"/>
    <n v="0"/>
    <n v="0"/>
    <n v="0"/>
    <n v="0"/>
    <n v="0"/>
    <n v="0"/>
    <n v="0"/>
    <n v="0"/>
    <n v="0"/>
    <n v="0"/>
    <m/>
    <n v="0"/>
    <n v="0"/>
    <n v="0"/>
    <n v="0"/>
    <n v="0"/>
    <n v="0"/>
    <x v="0"/>
    <m/>
    <x v="7"/>
    <x v="4"/>
    <s v="No root cause"/>
    <s v="No root cause"/>
    <s v=" "/>
  </r>
  <r>
    <s v="Ndogp-ZR"/>
    <s v="LIT_251"/>
    <s v="Douala"/>
    <s v="IHS"/>
    <s v="Grid-Gen"/>
    <s v="LITTORAL"/>
    <s v="Douala"/>
    <s v="ZTE"/>
    <n v="0"/>
    <n v="0"/>
    <n v="0"/>
    <n v="0"/>
    <n v="0"/>
    <n v="0"/>
    <n v="0"/>
    <n v="0"/>
    <n v="0"/>
    <n v="0"/>
    <n v="0"/>
    <n v="0"/>
    <n v="0"/>
    <n v="0"/>
    <n v="0"/>
    <n v="0"/>
    <n v="0"/>
    <n v="0"/>
    <n v="0"/>
    <n v="0"/>
    <n v="0"/>
    <n v="0"/>
    <n v="0"/>
    <n v="0"/>
    <m/>
    <n v="5.5288742783913148E-4"/>
    <n v="0"/>
    <n v="0"/>
    <n v="0"/>
    <n v="0"/>
    <n v="0"/>
    <x v="0"/>
    <m/>
    <x v="7"/>
    <x v="4"/>
    <s v="No root cause"/>
    <s v="No root cause"/>
    <s v=" "/>
  </r>
  <r>
    <s v="NR-PK5"/>
    <s v="LIT_096"/>
    <s v="Douala"/>
    <s v="IHS"/>
    <s v="Grid-Gen"/>
    <s v="LITTORAL"/>
    <s v="Douala"/>
    <s v="ZTE"/>
    <n v="0"/>
    <n v="0"/>
    <n v="0"/>
    <n v="0"/>
    <n v="0"/>
    <n v="0"/>
    <n v="0"/>
    <n v="0"/>
    <n v="0"/>
    <n v="0"/>
    <n v="0"/>
    <n v="0"/>
    <n v="0"/>
    <n v="0"/>
    <n v="0"/>
    <n v="0"/>
    <n v="0"/>
    <n v="0"/>
    <n v="0"/>
    <n v="0"/>
    <n v="0"/>
    <n v="0"/>
    <n v="0"/>
    <n v="0"/>
    <m/>
    <n v="0"/>
    <n v="0"/>
    <n v="0"/>
    <n v="0"/>
    <n v="0"/>
    <n v="0"/>
    <x v="0"/>
    <m/>
    <x v="7"/>
    <x v="4"/>
    <s v="No root cause"/>
    <s v="No root cause"/>
    <s v="[Ticket -  11/05/2026] INC-20260511-00005852..Others"/>
  </r>
  <r>
    <s v="Ambam"/>
    <s v="CTR_394"/>
    <s v="CENTRE"/>
    <s v="IHS"/>
    <s v="Grid-Gen"/>
    <s v="CENTRE"/>
    <s v="Ambam"/>
    <s v="ZTE"/>
    <n v="0"/>
    <n v="0"/>
    <n v="0"/>
    <n v="0"/>
    <n v="0"/>
    <n v="0"/>
    <n v="0"/>
    <n v="0"/>
    <n v="0"/>
    <n v="0"/>
    <n v="0"/>
    <n v="0"/>
    <n v="0"/>
    <n v="0"/>
    <n v="0"/>
    <n v="0"/>
    <n v="0"/>
    <n v="0"/>
    <n v="0"/>
    <n v="0"/>
    <n v="0"/>
    <n v="0"/>
    <n v="0"/>
    <n v="0"/>
    <m/>
    <n v="0"/>
    <n v="0"/>
    <n v="0"/>
    <n v="0"/>
    <n v="0"/>
    <n v="0"/>
    <x v="0"/>
    <m/>
    <x v="7"/>
    <x v="4"/>
    <s v="No root cause"/>
    <s v="No root cause"/>
    <s v=" "/>
  </r>
  <r>
    <s v="Mundemba"/>
    <s v="SUO_020"/>
    <s v="SUD-OUEST"/>
    <s v="IHS"/>
    <s v="Hybrid-Gen"/>
    <s v="SUD-OUEST"/>
    <s v="Mundemba"/>
    <s v="NOKIA"/>
    <n v="0"/>
    <n v="0"/>
    <n v="0"/>
    <n v="0"/>
    <n v="0"/>
    <n v="0"/>
    <n v="0"/>
    <n v="0"/>
    <n v="0"/>
    <n v="0"/>
    <n v="0"/>
    <n v="0"/>
    <n v="0"/>
    <n v="0"/>
    <n v="0"/>
    <n v="0"/>
    <n v="0"/>
    <n v="0"/>
    <n v="0"/>
    <n v="0"/>
    <n v="0"/>
    <n v="0"/>
    <n v="0"/>
    <n v="0"/>
    <m/>
    <n v="0"/>
    <n v="0"/>
    <n v="0"/>
    <n v="0"/>
    <n v="0"/>
    <n v="0"/>
    <x v="2"/>
    <m/>
    <x v="7"/>
    <x v="4"/>
    <s v="No root cause"/>
    <s v="No root cause"/>
    <s v=" "/>
  </r>
  <r>
    <s v="Nguti"/>
    <s v="SUO_022"/>
    <s v="SUD-OUEST"/>
    <s v="CAMUSAT"/>
    <s v="HGB"/>
    <s v="SUD-OUEST"/>
    <s v="Nguti"/>
    <s v="NOKIA"/>
    <n v="0"/>
    <n v="0"/>
    <n v="0"/>
    <n v="0"/>
    <n v="0"/>
    <n v="0"/>
    <n v="0"/>
    <n v="0"/>
    <n v="0"/>
    <n v="0"/>
    <n v="0"/>
    <n v="0"/>
    <n v="0"/>
    <n v="0"/>
    <n v="0"/>
    <n v="0"/>
    <n v="0"/>
    <n v="0"/>
    <n v="0"/>
    <n v="0"/>
    <n v="0"/>
    <n v="0"/>
    <n v="0"/>
    <n v="0"/>
    <m/>
    <n v="0"/>
    <n v="0"/>
    <n v="0"/>
    <n v="0"/>
    <n v="0"/>
    <n v="0"/>
    <x v="2"/>
    <m/>
    <x v="7"/>
    <x v="4"/>
    <s v="No root cause"/>
    <s v="No root cause"/>
    <s v=" "/>
  </r>
  <r>
    <s v="Konye"/>
    <s v="SUO_032"/>
    <s v="SUD-OUEST"/>
    <s v="IHS"/>
    <s v="Hybrid-Gen"/>
    <s v="SUD-OUEST"/>
    <s v="Konye"/>
    <s v="NOKIA"/>
    <n v="0"/>
    <n v="0"/>
    <n v="0"/>
    <n v="0"/>
    <n v="0"/>
    <n v="0"/>
    <n v="0"/>
    <n v="0"/>
    <n v="0"/>
    <n v="0"/>
    <n v="0"/>
    <n v="0"/>
    <n v="0"/>
    <n v="0"/>
    <n v="0"/>
    <n v="0"/>
    <n v="0"/>
    <n v="0"/>
    <n v="0"/>
    <n v="0"/>
    <n v="0"/>
    <n v="0"/>
    <n v="0"/>
    <n v="0"/>
    <m/>
    <n v="0"/>
    <n v="0"/>
    <n v="0"/>
    <n v="0"/>
    <n v="0"/>
    <n v="0"/>
    <x v="2"/>
    <m/>
    <x v="7"/>
    <x v="4"/>
    <s v="No root cause"/>
    <s v="No root cause"/>
    <s v=" "/>
  </r>
  <r>
    <s v="Kurume"/>
    <s v="SUO_034"/>
    <s v="SUD-OUEST"/>
    <s v="CAMUSAT"/>
    <e v="#N/A"/>
    <s v="SUD-OUEST"/>
    <s v="Kurume"/>
    <s v="NOKIA"/>
    <n v="0"/>
    <n v="0"/>
    <n v="0"/>
    <n v="0"/>
    <n v="0"/>
    <n v="0"/>
    <n v="0"/>
    <n v="0"/>
    <n v="0"/>
    <n v="0"/>
    <n v="0"/>
    <n v="0"/>
    <n v="0"/>
    <n v="0"/>
    <n v="0"/>
    <n v="0"/>
    <n v="0"/>
    <n v="0"/>
    <n v="0"/>
    <n v="0"/>
    <n v="0"/>
    <n v="0"/>
    <n v="0"/>
    <n v="0"/>
    <m/>
    <n v="0"/>
    <n v="0"/>
    <n v="0"/>
    <n v="0"/>
    <n v="0"/>
    <n v="0"/>
    <x v="2"/>
    <m/>
    <x v="7"/>
    <x v="4"/>
    <s v="No root cause"/>
    <s v="No root cause"/>
    <s v=" "/>
  </r>
  <r>
    <s v="Mbakwa-Supe-MTN"/>
    <s v="SUO_049"/>
    <s v="SUD-OUEST"/>
    <s v="IHS"/>
    <s v="Vandalized"/>
    <s v="SUD-OUEST"/>
    <s v="Mbakwa"/>
    <s v="Huawei"/>
    <n v="0"/>
    <n v="0"/>
    <n v="0"/>
    <n v="0"/>
    <n v="0"/>
    <n v="0"/>
    <n v="0"/>
    <n v="0"/>
    <n v="0"/>
    <n v="0"/>
    <n v="0"/>
    <n v="0"/>
    <n v="0"/>
    <n v="0"/>
    <n v="0"/>
    <n v="0"/>
    <n v="0"/>
    <n v="0"/>
    <n v="0"/>
    <n v="0"/>
    <n v="0"/>
    <n v="0"/>
    <n v="0"/>
    <n v="0"/>
    <m/>
    <n v="0"/>
    <n v="0"/>
    <n v="0"/>
    <n v="0"/>
    <n v="0"/>
    <n v="0"/>
    <x v="1"/>
    <m/>
    <x v="5"/>
    <x v="2"/>
    <s v="EXCLU"/>
    <s v="Exclu"/>
    <s v=" "/>
  </r>
  <r>
    <s v="Ekona-MTN"/>
    <s v="SUO_087"/>
    <s v="SUD-OUEST"/>
    <s v="IHS"/>
    <s v="Vandalized"/>
    <s v="SUD-OUEST"/>
    <s v="Ekona"/>
    <s v="NOKIA"/>
    <n v="0"/>
    <n v="0"/>
    <n v="0"/>
    <n v="0"/>
    <n v="0"/>
    <n v="0"/>
    <n v="0"/>
    <n v="0"/>
    <n v="0"/>
    <n v="0"/>
    <n v="0"/>
    <n v="0"/>
    <n v="0"/>
    <n v="0"/>
    <n v="0"/>
    <n v="0"/>
    <n v="0"/>
    <n v="0"/>
    <n v="0"/>
    <n v="0"/>
    <n v="0"/>
    <n v="0"/>
    <n v="0"/>
    <n v="0"/>
    <m/>
    <n v="0"/>
    <n v="0"/>
    <n v="0"/>
    <n v="0"/>
    <n v="0"/>
    <n v="0"/>
    <x v="2"/>
    <m/>
    <x v="14"/>
    <x v="9"/>
    <s v="Projet OCM (ZTE, NOKIA, autres projets)"/>
    <s v="PLANNED WORKS"/>
    <s v="[OCM RAN -  11/05/2026] New site not yet transferred to MSP   ;   [OCM RAN -  11/05/2026] New site not yet transferred to MSP   ;   [OCM RAN 11-05-2026 18H UTC ] -&gt;..New site not yet transferred to MSP   ;    "/>
  </r>
  <r>
    <s v="Nomayos-IHS"/>
    <s v="CTR_527"/>
    <s v="CENTRE"/>
    <s v="IHS"/>
    <s v="Grid-Gen"/>
    <s v="CENTRE"/>
    <s v="Nomayos"/>
    <s v="ZTE"/>
    <n v="0"/>
    <n v="0"/>
    <n v="0"/>
    <n v="0"/>
    <n v="0"/>
    <n v="0"/>
    <n v="0"/>
    <n v="0"/>
    <n v="0"/>
    <n v="0"/>
    <n v="0"/>
    <n v="0"/>
    <n v="0"/>
    <n v="0"/>
    <n v="0"/>
    <n v="0"/>
    <n v="0"/>
    <n v="0"/>
    <n v="0"/>
    <n v="0"/>
    <n v="0"/>
    <n v="0"/>
    <n v="0"/>
    <n v="0"/>
    <m/>
    <n v="0"/>
    <n v="0"/>
    <n v="0"/>
    <n v="0"/>
    <n v="0"/>
    <n v="0"/>
    <x v="0"/>
    <m/>
    <x v="7"/>
    <x v="4"/>
    <s v="No root cause"/>
    <s v="No root cause"/>
    <s v=" "/>
  </r>
  <r>
    <s v="Munyengue-Trouble-IHS"/>
    <s v="SUO_098"/>
    <s v="SUD-OUEST"/>
    <s v="IHS"/>
    <s v="Gen Only"/>
    <s v="SUD-OUEST"/>
    <s v="Muyengue"/>
    <s v="NOKIA"/>
    <n v="0"/>
    <n v="0"/>
    <n v="0"/>
    <n v="0"/>
    <n v="0"/>
    <n v="0"/>
    <n v="0"/>
    <n v="0"/>
    <n v="0"/>
    <n v="0"/>
    <n v="0"/>
    <n v="0"/>
    <n v="0"/>
    <n v="0"/>
    <n v="0"/>
    <n v="0"/>
    <n v="0"/>
    <n v="0"/>
    <n v="0"/>
    <n v="0"/>
    <n v="0"/>
    <n v="0"/>
    <n v="0"/>
    <n v="0"/>
    <m/>
    <n v="0"/>
    <n v="0"/>
    <n v="0"/>
    <n v="0"/>
    <n v="0"/>
    <n v="0"/>
    <x v="2"/>
    <m/>
    <x v="7"/>
    <x v="4"/>
    <s v="No root cause"/>
    <s v="No root cause"/>
    <s v=" "/>
  </r>
  <r>
    <s v="Muyengue-II-IHS"/>
    <s v="SUO_026"/>
    <s v="SUD-OUEST"/>
    <s v="IHS"/>
    <s v="Grid-Gen"/>
    <s v="SUD-OUEST"/>
    <s v="Muyengue"/>
    <s v="NOKIA"/>
    <n v="0"/>
    <n v="0"/>
    <n v="0"/>
    <n v="0"/>
    <n v="0"/>
    <n v="0"/>
    <n v="0"/>
    <n v="0"/>
    <n v="0"/>
    <n v="0"/>
    <n v="0"/>
    <n v="0"/>
    <n v="0"/>
    <n v="0"/>
    <n v="0"/>
    <n v="0"/>
    <n v="0"/>
    <n v="0"/>
    <n v="0"/>
    <n v="0"/>
    <n v="0"/>
    <n v="0"/>
    <n v="0"/>
    <n v="0"/>
    <m/>
    <n v="0"/>
    <n v="0"/>
    <n v="0"/>
    <n v="0"/>
    <n v="0"/>
    <n v="0"/>
    <x v="2"/>
    <m/>
    <x v="7"/>
    <x v="4"/>
    <s v="No root cause"/>
    <s v="No root cause"/>
    <s v=" "/>
  </r>
  <r>
    <s v="Babensi-IHS"/>
    <s v="SUO_099"/>
    <s v="SUD-OUEST"/>
    <s v="IHS"/>
    <s v="Gen Only"/>
    <s v="SUD-OUEST"/>
    <s v="Babensi"/>
    <s v="NOKIA"/>
    <n v="0"/>
    <n v="0"/>
    <n v="0"/>
    <n v="0"/>
    <n v="0"/>
    <n v="0"/>
    <n v="0"/>
    <n v="0"/>
    <n v="0"/>
    <n v="0"/>
    <n v="0"/>
    <n v="0"/>
    <n v="0"/>
    <n v="0"/>
    <n v="0"/>
    <n v="0"/>
    <n v="0"/>
    <n v="0"/>
    <n v="0"/>
    <n v="0"/>
    <n v="0"/>
    <n v="0"/>
    <n v="0"/>
    <n v="0"/>
    <m/>
    <n v="0"/>
    <n v="0"/>
    <n v="0"/>
    <n v="0"/>
    <n v="0"/>
    <n v="0"/>
    <x v="2"/>
    <m/>
    <x v="7"/>
    <x v="4"/>
    <s v="No root cause"/>
    <s v="No root cause"/>
    <s v=" "/>
  </r>
  <r>
    <s v="Ekona-II-IHS"/>
    <s v="SUO_128"/>
    <s v="SUD-OUEST"/>
    <s v="IHS"/>
    <s v="Vandalized"/>
    <s v="SUD-OUEST"/>
    <s v="Ekona"/>
    <s v="NOKIA"/>
    <n v="0"/>
    <n v="0"/>
    <n v="0"/>
    <n v="0"/>
    <n v="0"/>
    <n v="0"/>
    <n v="0"/>
    <n v="0"/>
    <n v="0"/>
    <n v="0"/>
    <n v="0"/>
    <n v="0"/>
    <n v="0"/>
    <n v="0"/>
    <n v="0"/>
    <n v="0"/>
    <n v="0"/>
    <n v="0"/>
    <n v="0"/>
    <n v="0"/>
    <n v="0"/>
    <n v="0"/>
    <n v="0"/>
    <n v="0"/>
    <m/>
    <n v="0"/>
    <n v="0"/>
    <n v="0"/>
    <n v="0"/>
    <n v="0"/>
    <n v="0"/>
    <x v="2"/>
    <m/>
    <x v="7"/>
    <x v="4"/>
    <s v="No root cause"/>
    <s v="No root cause"/>
    <s v=" "/>
  </r>
  <r>
    <s v="Akwaya-IHS"/>
    <s v="SUO_092"/>
    <s v="SUD-OUEST"/>
    <s v="IHS"/>
    <s v="Solar-Gen"/>
    <s v="SUD-OUEST"/>
    <s v="Akwaya"/>
    <s v="NOKIA"/>
    <n v="0"/>
    <n v="0"/>
    <n v="0"/>
    <n v="0"/>
    <n v="0"/>
    <n v="0"/>
    <n v="0"/>
    <n v="0"/>
    <n v="0"/>
    <n v="0"/>
    <n v="0"/>
    <n v="0"/>
    <n v="0"/>
    <n v="0"/>
    <n v="0"/>
    <n v="0"/>
    <n v="0"/>
    <n v="0"/>
    <n v="0"/>
    <n v="0"/>
    <n v="0"/>
    <n v="0"/>
    <n v="0"/>
    <n v="0"/>
    <m/>
    <n v="0"/>
    <n v="0"/>
    <n v="0"/>
    <n v="0"/>
    <n v="0"/>
    <n v="0"/>
    <x v="2"/>
    <m/>
    <x v="7"/>
    <x v="4"/>
    <s v="No root cause"/>
    <s v="No root cause"/>
    <s v=" "/>
  </r>
  <r>
    <s v="Njikwa-Town-IHS"/>
    <s v="NRO_022"/>
    <s v="NORD-OUEST"/>
    <m/>
    <m/>
    <s v="NORD-OUEST"/>
    <s v="Njikwa"/>
    <s v="NOKIA"/>
    <n v="0"/>
    <n v="0"/>
    <n v="0"/>
    <n v="0"/>
    <n v="0"/>
    <n v="0"/>
    <n v="0"/>
    <n v="0"/>
    <n v="0"/>
    <n v="0"/>
    <n v="0"/>
    <n v="0"/>
    <n v="0"/>
    <n v="0"/>
    <n v="0"/>
    <n v="0"/>
    <n v="0"/>
    <n v="0"/>
    <n v="0"/>
    <n v="0"/>
    <n v="0"/>
    <n v="0"/>
    <n v="0"/>
    <n v="0"/>
    <m/>
    <n v="0"/>
    <n v="0"/>
    <n v="0"/>
    <n v="0"/>
    <n v="0"/>
    <n v="0"/>
    <x v="2"/>
    <m/>
    <x v="7"/>
    <x v="4"/>
    <s v="No root cause"/>
    <s v="No root cause"/>
    <s v=" "/>
  </r>
  <r>
    <s v="Bova-Bokombo-IHS"/>
    <s v="SUO_025"/>
    <s v="SUD-OUEST"/>
    <s v="IHS"/>
    <s v="Gen Only"/>
    <s v="SUD-OUEST"/>
    <s v="Bova-Bokombo"/>
    <s v="NOKIA"/>
    <n v="0"/>
    <n v="0"/>
    <n v="0"/>
    <n v="0"/>
    <n v="0"/>
    <n v="0"/>
    <n v="0"/>
    <n v="0"/>
    <n v="0"/>
    <n v="0"/>
    <n v="0"/>
    <n v="0"/>
    <n v="0"/>
    <n v="0"/>
    <n v="0"/>
    <n v="0"/>
    <n v="0"/>
    <n v="0"/>
    <n v="0"/>
    <n v="0"/>
    <n v="0"/>
    <n v="0"/>
    <n v="0"/>
    <n v="0"/>
    <m/>
    <n v="0"/>
    <n v="0"/>
    <n v="0"/>
    <n v="0"/>
    <n v="0"/>
    <n v="0"/>
    <x v="2"/>
    <m/>
    <x v="7"/>
    <x v="4"/>
    <s v="No root cause"/>
    <s v="No root cause"/>
    <s v=" "/>
  </r>
  <r>
    <s v="Abuenshie"/>
    <s v="NRO_045"/>
    <s v="NORD-OUEST"/>
    <s v="IHS"/>
    <s v="Vandalized"/>
    <s v="NORD-OUEST"/>
    <s v="Abuenshie"/>
    <s v="NOKIA"/>
    <n v="0"/>
    <n v="0"/>
    <n v="0"/>
    <n v="0"/>
    <n v="0"/>
    <n v="0"/>
    <n v="0"/>
    <n v="0"/>
    <n v="0"/>
    <n v="0"/>
    <n v="0"/>
    <n v="0"/>
    <n v="0"/>
    <n v="0"/>
    <n v="0"/>
    <n v="0"/>
    <n v="0"/>
    <n v="0"/>
    <n v="0"/>
    <n v="0"/>
    <n v="0"/>
    <n v="0"/>
    <n v="0"/>
    <n v="0"/>
    <m/>
    <n v="0"/>
    <n v="0"/>
    <n v="0"/>
    <n v="0"/>
    <n v="0"/>
    <n v="0"/>
    <x v="2"/>
    <m/>
    <x v="7"/>
    <x v="4"/>
    <s v="No root cause"/>
    <s v="No root cause"/>
    <s v=" "/>
  </r>
  <r>
    <s v="Tugi"/>
    <s v="NRO_076"/>
    <s v="NORD-OUEST"/>
    <m/>
    <m/>
    <s v="NORD-OUEST"/>
    <s v="Tugi"/>
    <s v="NOKIA"/>
    <n v="0"/>
    <n v="0"/>
    <n v="0"/>
    <n v="0"/>
    <n v="0"/>
    <n v="0"/>
    <n v="0"/>
    <n v="0"/>
    <n v="0"/>
    <n v="0"/>
    <n v="0"/>
    <n v="0"/>
    <n v="0"/>
    <n v="0"/>
    <n v="0"/>
    <n v="0"/>
    <n v="0"/>
    <n v="0"/>
    <n v="0"/>
    <n v="0"/>
    <n v="0"/>
    <n v="0"/>
    <n v="0"/>
    <n v="0"/>
    <m/>
    <n v="0"/>
    <n v="0"/>
    <n v="0"/>
    <n v="0"/>
    <n v="0"/>
    <n v="0"/>
    <x v="2"/>
    <m/>
    <x v="7"/>
    <x v="4"/>
    <s v="No root cause"/>
    <s v="No root cause"/>
    <s v=" "/>
  </r>
  <r>
    <s v="Jikejem"/>
    <s v="NRO_071"/>
    <s v="NORD-OUEST"/>
    <s v="IHS"/>
    <s v="Hybrid-Gen"/>
    <s v="NORD-OUEST"/>
    <s v="Jikejem"/>
    <s v="NOKIA"/>
    <n v="0"/>
    <n v="0"/>
    <n v="0"/>
    <n v="0"/>
    <n v="0"/>
    <n v="0"/>
    <n v="0"/>
    <n v="0"/>
    <n v="0"/>
    <n v="0"/>
    <n v="0"/>
    <n v="0"/>
    <n v="0"/>
    <n v="0"/>
    <n v="0"/>
    <n v="0"/>
    <n v="0"/>
    <n v="0"/>
    <n v="0"/>
    <n v="0"/>
    <n v="0"/>
    <n v="0"/>
    <n v="0"/>
    <n v="0"/>
    <m/>
    <n v="0"/>
    <n v="0"/>
    <n v="0"/>
    <n v="0"/>
    <n v="0"/>
    <n v="0"/>
    <x v="2"/>
    <m/>
    <x v="7"/>
    <x v="4"/>
    <s v="No root cause"/>
    <s v="No root cause"/>
    <s v=" "/>
  </r>
  <r>
    <s v="Bai-Kuke-IHS"/>
    <s v="SUO_153"/>
    <s v="SUD-OUEST"/>
    <s v="IHS"/>
    <s v="Vandalized"/>
    <s v="SUD-OUEST"/>
    <s v="Bai-Kuke"/>
    <s v="NOKIA"/>
    <n v="0"/>
    <n v="0"/>
    <n v="0"/>
    <n v="0"/>
    <n v="0"/>
    <n v="0"/>
    <n v="0"/>
    <n v="0"/>
    <n v="0"/>
    <n v="0"/>
    <n v="0"/>
    <n v="0"/>
    <n v="0"/>
    <n v="0"/>
    <n v="0"/>
    <n v="0"/>
    <n v="0"/>
    <n v="0"/>
    <n v="0"/>
    <n v="0"/>
    <n v="0"/>
    <n v="0"/>
    <n v="0"/>
    <n v="0"/>
    <m/>
    <n v="0"/>
    <n v="0"/>
    <n v="0"/>
    <n v="0"/>
    <n v="0"/>
    <n v="0"/>
    <x v="2"/>
    <m/>
    <x v="7"/>
    <x v="4"/>
    <s v="No root cause"/>
    <s v="No root cause"/>
    <s v=" "/>
  </r>
  <r>
    <s v="Kwaja"/>
    <s v="NRO_096"/>
    <s v="NORD-OUEST"/>
    <s v="IHS"/>
    <s v="Vandalized"/>
    <s v="NORD-OUEST"/>
    <s v="Kwaja"/>
    <s v="NOKIA"/>
    <n v="0"/>
    <n v="0"/>
    <n v="0"/>
    <n v="0"/>
    <n v="0"/>
    <n v="0"/>
    <n v="0"/>
    <n v="0"/>
    <n v="0"/>
    <n v="0"/>
    <n v="0"/>
    <n v="0"/>
    <n v="0"/>
    <n v="0"/>
    <n v="0"/>
    <n v="0"/>
    <n v="0"/>
    <n v="0"/>
    <n v="0"/>
    <n v="0"/>
    <n v="0"/>
    <n v="0"/>
    <n v="0"/>
    <n v="0"/>
    <m/>
    <n v="0"/>
    <n v="0"/>
    <n v="0"/>
    <n v="0"/>
    <n v="0"/>
    <n v="0"/>
    <x v="2"/>
    <m/>
    <x v="7"/>
    <x v="4"/>
    <s v="No root cause"/>
    <s v="No root cause"/>
    <s v=" "/>
  </r>
  <r>
    <s v="Jikejem-II"/>
    <s v="NRO_111"/>
    <s v="NORD-OUEST"/>
    <m/>
    <m/>
    <s v="NORD-OUEST"/>
    <s v="Jikejem"/>
    <s v="NOKIA"/>
    <n v="0"/>
    <n v="0"/>
    <n v="0"/>
    <n v="0"/>
    <n v="0"/>
    <n v="0"/>
    <n v="0"/>
    <n v="0"/>
    <n v="0"/>
    <n v="0"/>
    <n v="0"/>
    <n v="0"/>
    <n v="0"/>
    <n v="0"/>
    <n v="0"/>
    <n v="0"/>
    <n v="0"/>
    <n v="0"/>
    <n v="0"/>
    <n v="0"/>
    <n v="0"/>
    <n v="0"/>
    <n v="0"/>
    <n v="0"/>
    <m/>
    <n v="0"/>
    <n v="0"/>
    <n v="0"/>
    <n v="0"/>
    <n v="0"/>
    <n v="0"/>
    <x v="2"/>
    <m/>
    <x v="7"/>
    <x v="4"/>
    <s v="No root cause"/>
    <s v="No root cause"/>
    <s v=" "/>
  </r>
  <r>
    <s v="Gossi-IHS"/>
    <s v="EXN_232"/>
    <s v="EXTREME-NORD"/>
    <s v="CAMUSAT"/>
    <s v="Hybrid Solar - S3"/>
    <s v="EXTREME-NORD"/>
    <s v="Gossi"/>
    <s v="NOKIA"/>
    <n v="0"/>
    <n v="0"/>
    <n v="0"/>
    <n v="0"/>
    <n v="0"/>
    <n v="0"/>
    <n v="0"/>
    <n v="0"/>
    <n v="0"/>
    <n v="0"/>
    <n v="0"/>
    <n v="0"/>
    <n v="0"/>
    <n v="0"/>
    <n v="0"/>
    <n v="0"/>
    <n v="0"/>
    <n v="0"/>
    <n v="0"/>
    <n v="0"/>
    <n v="0"/>
    <n v="0"/>
    <n v="0"/>
    <n v="0"/>
    <m/>
    <n v="0"/>
    <n v="0"/>
    <n v="0"/>
    <n v="0"/>
    <n v="0"/>
    <n v="0"/>
    <x v="2"/>
    <m/>
    <x v="7"/>
    <x v="4"/>
    <s v="No root cause"/>
    <s v="No root cause"/>
    <s v=" "/>
  </r>
  <r>
    <s v="Boumnyebel"/>
    <s v="CTR_058"/>
    <s v="CENTRE"/>
    <s v="IHS"/>
    <s v="Grid-Gen"/>
    <s v="CENTRE"/>
    <s v="Boumnyebel"/>
    <s v="ZTE"/>
    <n v="0"/>
    <n v="0"/>
    <n v="0"/>
    <n v="0"/>
    <n v="0"/>
    <n v="0"/>
    <n v="0"/>
    <n v="0"/>
    <n v="0"/>
    <n v="0"/>
    <n v="0"/>
    <n v="0"/>
    <n v="0"/>
    <n v="0"/>
    <n v="0"/>
    <n v="0"/>
    <n v="0"/>
    <n v="0"/>
    <n v="0"/>
    <n v="0"/>
    <n v="0"/>
    <n v="0"/>
    <n v="0"/>
    <n v="0"/>
    <m/>
    <n v="0"/>
    <n v="0"/>
    <n v="0"/>
    <n v="0"/>
    <n v="0"/>
    <n v="0"/>
    <x v="1"/>
    <m/>
    <x v="5"/>
    <x v="2"/>
    <s v="EXCLU"/>
    <s v="Exclu"/>
    <s v=" "/>
  </r>
  <r>
    <s v="Mora"/>
    <s v="EXN_005"/>
    <s v="EXTREME-NORD"/>
    <s v="CAMUSAT"/>
    <s v="Bad Grid + Solar + GE"/>
    <s v="EXTREME-NORD"/>
    <s v="Mora"/>
    <s v="Huawei"/>
    <n v="0"/>
    <n v="0"/>
    <n v="0"/>
    <n v="0"/>
    <n v="0"/>
    <n v="0"/>
    <n v="0"/>
    <n v="0"/>
    <n v="0"/>
    <n v="0"/>
    <n v="0"/>
    <n v="0"/>
    <n v="0"/>
    <n v="0"/>
    <n v="0"/>
    <n v="0"/>
    <n v="0"/>
    <n v="0"/>
    <n v="0"/>
    <n v="0"/>
    <n v="0"/>
    <n v="0"/>
    <n v="0"/>
    <n v="0"/>
    <m/>
    <n v="0"/>
    <n v="0"/>
    <n v="0"/>
    <n v="0"/>
    <n v="0"/>
    <n v="0"/>
    <x v="2"/>
    <m/>
    <x v="7"/>
    <x v="4"/>
    <s v="No root cause"/>
    <s v="No root cause"/>
    <s v=" "/>
  </r>
  <r>
    <s v="Balatchi-IHS"/>
    <s v="NRO_027"/>
    <s v="NORD-OUEST"/>
    <s v="IHS"/>
    <s v="Hybrid-Gen"/>
    <s v="NORD-OUEST"/>
    <s v="Balatchi"/>
    <s v="Huawei"/>
    <n v="0"/>
    <n v="0"/>
    <n v="0"/>
    <n v="0"/>
    <n v="0"/>
    <n v="0"/>
    <n v="0"/>
    <n v="0"/>
    <n v="0"/>
    <n v="0"/>
    <n v="0"/>
    <n v="0"/>
    <n v="0"/>
    <n v="0"/>
    <n v="0"/>
    <n v="0"/>
    <n v="0"/>
    <n v="0"/>
    <n v="0"/>
    <n v="0"/>
    <n v="0"/>
    <n v="0"/>
    <n v="0"/>
    <n v="0"/>
    <m/>
    <n v="0"/>
    <n v="0"/>
    <n v="0"/>
    <n v="0"/>
    <n v="0"/>
    <n v="0"/>
    <x v="2"/>
    <m/>
    <x v="7"/>
    <x v="4"/>
    <s v="No root cause"/>
    <s v="No root cause"/>
    <s v=" "/>
  </r>
  <r>
    <s v="Koutaba-IHS"/>
    <s v="OST_138"/>
    <s v="OUEST"/>
    <s v="IHS"/>
    <s v="Grid-Gen"/>
    <s v="OUEST"/>
    <s v="Koutaba"/>
    <s v="Huawei"/>
    <n v="0"/>
    <n v="0"/>
    <n v="0"/>
    <n v="0"/>
    <n v="0"/>
    <n v="0"/>
    <n v="0"/>
    <n v="0"/>
    <n v="0"/>
    <n v="0"/>
    <n v="0"/>
    <n v="0"/>
    <n v="0"/>
    <n v="0"/>
    <n v="0"/>
    <n v="0"/>
    <n v="0"/>
    <n v="0"/>
    <n v="0"/>
    <n v="0"/>
    <n v="0"/>
    <n v="0"/>
    <n v="0"/>
    <n v="0"/>
    <m/>
    <n v="0"/>
    <n v="0"/>
    <n v="0"/>
    <n v="0"/>
    <n v="0"/>
    <n v="0"/>
    <x v="0"/>
    <m/>
    <x v="7"/>
    <x v="4"/>
    <s v="No root cause"/>
    <s v="No root cause"/>
    <s v=" "/>
  </r>
  <r>
    <s v="Bfsam-Tougang-EEC"/>
    <s v="OST_077"/>
    <s v="Bafoussam"/>
    <s v="IHS"/>
    <s v="Grid-Gen"/>
    <s v="OUEST"/>
    <s v="Bafoussam"/>
    <s v="Huawei"/>
    <n v="0"/>
    <n v="0"/>
    <n v="0"/>
    <n v="0"/>
    <n v="0"/>
    <n v="0"/>
    <n v="0"/>
    <n v="0"/>
    <n v="0"/>
    <n v="0"/>
    <n v="0"/>
    <n v="0"/>
    <n v="0"/>
    <n v="0"/>
    <n v="0"/>
    <n v="0"/>
    <n v="0"/>
    <n v="0"/>
    <n v="0"/>
    <n v="0"/>
    <n v="0"/>
    <n v="0"/>
    <n v="0"/>
    <n v="0"/>
    <m/>
    <n v="0"/>
    <n v="0"/>
    <n v="0"/>
    <n v="0"/>
    <n v="0"/>
    <n v="0"/>
    <x v="0"/>
    <m/>
    <x v="7"/>
    <x v="4"/>
    <s v="No root cause"/>
    <s v="No root cause"/>
    <s v=" "/>
  </r>
  <r>
    <s v="Loum-Camtel"/>
    <s v="LIT_086"/>
    <s v="LITTORAL"/>
    <s v="CAMUSAT"/>
    <s v="Medium Grid + Solar + GE"/>
    <s v="LITTORAL"/>
    <s v="Loum"/>
    <s v="ZTE"/>
    <n v="0"/>
    <n v="0"/>
    <n v="0"/>
    <n v="0"/>
    <n v="0"/>
    <n v="0"/>
    <n v="0"/>
    <n v="0"/>
    <n v="0"/>
    <n v="0"/>
    <n v="0"/>
    <n v="0"/>
    <n v="0"/>
    <n v="0"/>
    <n v="0"/>
    <n v="0"/>
    <n v="0"/>
    <n v="0"/>
    <n v="0"/>
    <n v="0"/>
    <n v="0"/>
    <n v="0"/>
    <n v="0"/>
    <n v="0"/>
    <m/>
    <n v="0"/>
    <n v="0"/>
    <n v="0"/>
    <n v="0"/>
    <n v="0"/>
    <n v="0"/>
    <x v="1"/>
    <m/>
    <x v="5"/>
    <x v="2"/>
    <s v="EXCLU"/>
    <s v="Exclu"/>
    <s v=" "/>
  </r>
  <r>
    <s v="Mamfe"/>
    <s v="SUO_009"/>
    <s v="SUD-OUEST"/>
    <s v="CAMUSAT"/>
    <s v="Bad Grid + GE"/>
    <s v="SUD-OUEST"/>
    <s v="Mamfe"/>
    <s v="NOKIA"/>
    <n v="0"/>
    <n v="0"/>
    <n v="0"/>
    <n v="0"/>
    <n v="0"/>
    <n v="0"/>
    <n v="0"/>
    <n v="0"/>
    <n v="0"/>
    <n v="0"/>
    <n v="0"/>
    <n v="0"/>
    <n v="0"/>
    <n v="0"/>
    <n v="0"/>
    <n v="0"/>
    <n v="0"/>
    <n v="0"/>
    <n v="0"/>
    <n v="0"/>
    <n v="0"/>
    <n v="0"/>
    <n v="0"/>
    <n v="0"/>
    <m/>
    <n v="0"/>
    <n v="0"/>
    <n v="0"/>
    <n v="0"/>
    <n v="0"/>
    <n v="0"/>
    <x v="2"/>
    <m/>
    <x v="7"/>
    <x v="4"/>
    <s v="No root cause"/>
    <s v="No root cause"/>
    <s v="(05-11-2026   incident ) impacted by  SUO_030_N_Bachuo-Ntai ,  Indeterminer || Action : sans action   ;    "/>
  </r>
  <r>
    <s v="Bamendjing-IHS"/>
    <s v="OST_030"/>
    <s v="OUEST"/>
    <s v="IHS"/>
    <s v="Grid-Hybrid-Gen"/>
    <s v="OUEST"/>
    <s v="Bamendjing"/>
    <s v="Huawei"/>
    <n v="0"/>
    <n v="0"/>
    <n v="0"/>
    <n v="0"/>
    <n v="0"/>
    <n v="0"/>
    <n v="0"/>
    <n v="0"/>
    <n v="0"/>
    <n v="0"/>
    <n v="0"/>
    <n v="0"/>
    <n v="0"/>
    <n v="0"/>
    <n v="0"/>
    <n v="0"/>
    <n v="0"/>
    <n v="0"/>
    <n v="0"/>
    <n v="0"/>
    <n v="0"/>
    <n v="0"/>
    <n v="0"/>
    <n v="0"/>
    <m/>
    <n v="0"/>
    <n v="0"/>
    <n v="0"/>
    <n v="0"/>
    <n v="0"/>
    <n v="0"/>
    <x v="0"/>
    <m/>
    <x v="7"/>
    <x v="4"/>
    <s v="No root cause"/>
    <s v="No root cause"/>
    <s v=" "/>
  </r>
  <r>
    <s v="Bamendou"/>
    <s v="OST_056"/>
    <s v="OUEST"/>
    <s v="IHS"/>
    <s v="Grid-Gen"/>
    <s v="OUEST"/>
    <s v="Bamendou"/>
    <s v="Huawei"/>
    <n v="0"/>
    <n v="0"/>
    <n v="0"/>
    <n v="0"/>
    <n v="0"/>
    <n v="0"/>
    <n v="0"/>
    <n v="0"/>
    <n v="0"/>
    <n v="0"/>
    <n v="0"/>
    <n v="0"/>
    <n v="0"/>
    <n v="0"/>
    <n v="0"/>
    <n v="0"/>
    <n v="0"/>
    <n v="0"/>
    <n v="0"/>
    <n v="0"/>
    <n v="0"/>
    <n v="0"/>
    <n v="0"/>
    <n v="0"/>
    <m/>
    <n v="0"/>
    <n v="0"/>
    <n v="0"/>
    <n v="0"/>
    <n v="0"/>
    <n v="0"/>
    <x v="0"/>
    <m/>
    <x v="7"/>
    <x v="4"/>
    <s v="No root cause"/>
    <s v="No root cause"/>
    <s v=" "/>
  </r>
  <r>
    <s v="Fotokol"/>
    <s v="EXN_013"/>
    <s v="EXTREME-NORD"/>
    <s v="IHS"/>
    <s v="Solar-Gen"/>
    <s v="EXTREME-NORD"/>
    <s v="Fotokol"/>
    <s v="NOKIA"/>
    <n v="0"/>
    <n v="0"/>
    <n v="0"/>
    <n v="0"/>
    <n v="0"/>
    <n v="0"/>
    <n v="0"/>
    <n v="0"/>
    <n v="0"/>
    <n v="0"/>
    <n v="0"/>
    <n v="0"/>
    <n v="0"/>
    <n v="0"/>
    <n v="0"/>
    <n v="0"/>
    <n v="0"/>
    <n v="0"/>
    <n v="0"/>
    <n v="0"/>
    <n v="0"/>
    <n v="0"/>
    <n v="0"/>
    <n v="0"/>
    <m/>
    <n v="0"/>
    <n v="0"/>
    <n v="0"/>
    <n v="0"/>
    <n v="0"/>
    <n v="0"/>
    <x v="2"/>
    <m/>
    <x v="7"/>
    <x v="4"/>
    <s v="No root cause"/>
    <s v="No root cause"/>
    <s v=" "/>
  </r>
  <r>
    <s v="Bafut-MTN"/>
    <s v="NRO_036"/>
    <s v="NORD-OUEST"/>
    <s v="IHS"/>
    <s v="Grid-Gen"/>
    <s v="NORD-OUEST"/>
    <s v="Bafut"/>
    <s v="Huawei"/>
    <n v="0"/>
    <n v="0"/>
    <n v="0"/>
    <n v="0"/>
    <n v="0"/>
    <n v="0"/>
    <n v="0"/>
    <n v="0"/>
    <n v="0"/>
    <n v="0"/>
    <n v="0"/>
    <n v="0"/>
    <n v="0"/>
    <n v="0"/>
    <n v="0"/>
    <n v="0"/>
    <n v="0"/>
    <n v="0"/>
    <n v="0"/>
    <n v="0"/>
    <n v="0"/>
    <n v="0"/>
    <n v="0"/>
    <n v="0"/>
    <m/>
    <n v="0"/>
    <n v="0"/>
    <n v="0"/>
    <n v="0"/>
    <n v="0"/>
    <n v="0"/>
    <x v="2"/>
    <m/>
    <x v="7"/>
    <x v="4"/>
    <s v="No root cause"/>
    <s v="No root cause"/>
    <s v=" "/>
  </r>
  <r>
    <s v="Yoke"/>
    <s v="SUO_070"/>
    <s v="SUD-OUEST"/>
    <s v="IHS"/>
    <m/>
    <s v="SUD-OUEST"/>
    <s v="Yoke"/>
    <s v="Huawei"/>
    <n v="0"/>
    <n v="0"/>
    <n v="0"/>
    <n v="0"/>
    <n v="0"/>
    <n v="0"/>
    <n v="0"/>
    <n v="0"/>
    <n v="0"/>
    <n v="0"/>
    <n v="0"/>
    <n v="0"/>
    <n v="0"/>
    <n v="0"/>
    <n v="0"/>
    <n v="0"/>
    <n v="0"/>
    <n v="0"/>
    <n v="0"/>
    <n v="0"/>
    <n v="0"/>
    <n v="0"/>
    <n v="0"/>
    <n v="0"/>
    <m/>
    <n v="0"/>
    <n v="0"/>
    <n v="0"/>
    <n v="0"/>
    <n v="0"/>
    <n v="0"/>
    <x v="0"/>
    <m/>
    <x v="7"/>
    <x v="4"/>
    <s v="No root cause"/>
    <s v="No root cause"/>
    <s v=" "/>
  </r>
  <r>
    <s v="Mozogo"/>
    <s v="EXN_042"/>
    <s v="EXTREME-NORD"/>
    <s v="IHS"/>
    <s v="Solar-Gen"/>
    <s v="EXTREME-NORD"/>
    <s v="Mozogo"/>
    <s v="NOKIA"/>
    <n v="0"/>
    <n v="0"/>
    <n v="0"/>
    <n v="0"/>
    <n v="0"/>
    <n v="0"/>
    <n v="0"/>
    <n v="0"/>
    <n v="0"/>
    <n v="0"/>
    <n v="0"/>
    <n v="0"/>
    <n v="0"/>
    <n v="0"/>
    <n v="0"/>
    <n v="0"/>
    <n v="0"/>
    <n v="0"/>
    <n v="0"/>
    <n v="0"/>
    <n v="0"/>
    <n v="0"/>
    <n v="0"/>
    <n v="0"/>
    <m/>
    <n v="0"/>
    <n v="0"/>
    <n v="0"/>
    <n v="0"/>
    <n v="0"/>
    <n v="0"/>
    <x v="2"/>
    <m/>
    <x v="5"/>
    <x v="2"/>
    <s v="EXCLU"/>
    <s v="Exclu"/>
    <s v="(05-10-2026  groupe whatsapp incident ) impacted by   EXN_007_N_Amchide  , Updates 7 :Le site est dans une zone insécurisée, surtout la nuit. Le niveau 0 nous fait comprendre que le site a été vandalisé. Nous reviendrons avec plus d’informations dès que possible. || EXN_007_H_Amchide -{ 10/05/2026 FME yaouba :de nouveau vandalisé et le comble c’est ces gars vise seulement les câbles qui alimentent directement les équipements de réseau   ETR=11/05/2026  }    ;   [OCM RAN -  11/05/2026] Indisponibilité des services voix &amp; data dans la zone  de EXN_007_N_Amchide  et envrions   ;   [OCM RAN -  11/05/2026] Indisponibilité des services voix &amp; data dans la zone  de EXN_007_N_Amchide  et envrions   ;   [OCM RAN 11-05-2026 18H UTC ] -&gt;..Indisponibilité des services voix &amp; data dans la zone  de EXN_007_N_Amchide  et envrions   ;    "/>
  </r>
  <r>
    <s v="Malanden"/>
    <s v="OST_275"/>
    <s v="OUEST"/>
    <s v="CAMUSAT"/>
    <s v="Hybrid Solar - S3"/>
    <s v="OUEST"/>
    <s v="Malanden"/>
    <s v="Huawei"/>
    <n v="0"/>
    <n v="0"/>
    <n v="0"/>
    <n v="0"/>
    <n v="0"/>
    <n v="0"/>
    <n v="0"/>
    <n v="0"/>
    <n v="0"/>
    <n v="0"/>
    <n v="0"/>
    <n v="0"/>
    <n v="0"/>
    <n v="0"/>
    <n v="0"/>
    <n v="0"/>
    <n v="0"/>
    <n v="0"/>
    <n v="0"/>
    <n v="0"/>
    <n v="0"/>
    <n v="0"/>
    <n v="0"/>
    <n v="0"/>
    <m/>
    <n v="0"/>
    <n v="0"/>
    <n v="0"/>
    <n v="0"/>
    <n v="0"/>
    <n v="0"/>
    <x v="0"/>
    <m/>
    <x v="7"/>
    <x v="4"/>
    <s v="No root cause"/>
    <s v="No root cause"/>
    <s v=" "/>
  </r>
  <r>
    <s v="H-ville"/>
    <s v="CTR_077"/>
    <s v="Yaounde"/>
    <s v="IHS"/>
    <s v="Grid Only"/>
    <s v="CENTRE"/>
    <s v="Yaounde"/>
    <s v="NOKIA"/>
    <n v="0"/>
    <n v="0"/>
    <n v="0"/>
    <n v="0"/>
    <n v="0"/>
    <n v="0"/>
    <n v="0"/>
    <n v="0"/>
    <n v="0"/>
    <n v="0"/>
    <n v="0"/>
    <n v="0"/>
    <n v="0"/>
    <n v="0"/>
    <n v="0"/>
    <n v="0"/>
    <n v="0"/>
    <n v="0"/>
    <n v="0"/>
    <n v="0"/>
    <n v="0"/>
    <n v="0"/>
    <n v="0"/>
    <n v="0"/>
    <m/>
    <n v="0"/>
    <n v="0"/>
    <n v="0"/>
    <n v="0"/>
    <n v="0"/>
    <n v="0"/>
    <x v="1"/>
    <m/>
    <x v="5"/>
    <x v="2"/>
    <s v="EXCLU"/>
    <s v="Exclu"/>
    <s v=" "/>
  </r>
  <r>
    <s v="Kotto-Logpom"/>
    <s v="LIT_612"/>
    <s v="Douala"/>
    <s v="CAMUSAT"/>
    <s v="Good Grid no GE - 8h"/>
    <s v="LITTORAL"/>
    <s v="Douala"/>
    <s v="ZTE"/>
    <n v="0"/>
    <n v="0"/>
    <n v="0"/>
    <n v="0"/>
    <n v="0"/>
    <n v="0"/>
    <n v="0"/>
    <n v="0"/>
    <n v="0"/>
    <n v="0"/>
    <n v="0"/>
    <n v="0"/>
    <n v="0"/>
    <n v="0"/>
    <n v="0"/>
    <n v="0"/>
    <n v="0"/>
    <n v="0"/>
    <n v="0"/>
    <n v="0"/>
    <n v="0"/>
    <n v="0"/>
    <n v="0"/>
    <n v="0"/>
    <m/>
    <n v="0"/>
    <n v="0"/>
    <n v="0"/>
    <n v="0"/>
    <n v="0"/>
    <n v="0"/>
    <x v="1"/>
    <m/>
    <x v="5"/>
    <x v="2"/>
    <s v="EXCLU"/>
    <s v="Exclu"/>
    <s v=" "/>
  </r>
  <r>
    <s v="Tongo-IHS"/>
    <s v="NRD_112"/>
    <s v="NORD"/>
    <s v="IHS"/>
    <s v="Hybrid-Gen"/>
    <s v="NORD"/>
    <s v="Tongo"/>
    <s v="Huawei"/>
    <n v="0"/>
    <n v="0"/>
    <n v="0"/>
    <n v="0"/>
    <n v="0"/>
    <n v="0"/>
    <n v="0"/>
    <n v="0"/>
    <n v="0"/>
    <n v="0"/>
    <n v="0"/>
    <n v="0"/>
    <n v="0"/>
    <n v="0"/>
    <n v="0"/>
    <n v="0"/>
    <n v="0"/>
    <n v="0"/>
    <n v="0"/>
    <n v="0"/>
    <n v="0"/>
    <n v="0"/>
    <n v="0"/>
    <n v="0"/>
    <m/>
    <n v="0"/>
    <n v="0"/>
    <n v="0"/>
    <n v="0"/>
    <n v="0"/>
    <n v="0"/>
    <x v="0"/>
    <m/>
    <x v="7"/>
    <x v="4"/>
    <s v="No root cause"/>
    <s v="No root cause"/>
    <s v=" "/>
  </r>
  <r>
    <s v="Koupa-Matapit-IHS"/>
    <s v="OST_209"/>
    <s v="OUEST"/>
    <s v="IHS"/>
    <s v="Hybrid-Gen"/>
    <s v="OUEST"/>
    <s v="Koupa-Matapit"/>
    <s v="Huawei"/>
    <n v="0"/>
    <n v="0"/>
    <n v="0"/>
    <n v="0"/>
    <n v="0"/>
    <n v="0"/>
    <n v="0"/>
    <n v="0"/>
    <n v="0"/>
    <n v="0"/>
    <n v="0"/>
    <n v="0"/>
    <n v="0"/>
    <n v="0"/>
    <n v="0"/>
    <n v="0"/>
    <n v="0"/>
    <n v="0"/>
    <n v="0"/>
    <n v="0"/>
    <n v="0"/>
    <n v="0"/>
    <n v="0"/>
    <n v="0"/>
    <m/>
    <n v="0"/>
    <n v="0"/>
    <n v="0"/>
    <n v="0"/>
    <n v="0"/>
    <n v="0"/>
    <x v="0"/>
    <m/>
    <x v="7"/>
    <x v="4"/>
    <s v="No root cause"/>
    <s v="No root cause"/>
    <s v=" "/>
  </r>
  <r>
    <s v="Bandja"/>
    <s v="OST_022"/>
    <s v="OUEST"/>
    <s v="IHS"/>
    <s v="Grid-Gen"/>
    <s v="OUEST"/>
    <s v="Bandja"/>
    <s v="Huawei"/>
    <n v="0"/>
    <n v="0"/>
    <n v="0"/>
    <n v="0"/>
    <n v="0"/>
    <n v="0"/>
    <n v="0"/>
    <n v="0"/>
    <n v="0"/>
    <n v="0"/>
    <n v="0"/>
    <n v="0"/>
    <n v="0"/>
    <n v="0"/>
    <n v="0"/>
    <n v="0"/>
    <n v="0"/>
    <n v="0"/>
    <n v="0"/>
    <n v="0"/>
    <n v="0"/>
    <n v="0"/>
    <n v="0"/>
    <n v="0"/>
    <m/>
    <n v="0"/>
    <n v="0"/>
    <n v="0"/>
    <n v="0"/>
    <n v="0"/>
    <n v="0"/>
    <x v="0"/>
    <m/>
    <x v="7"/>
    <x v="4"/>
    <s v="No root cause"/>
    <s v="No root cause"/>
    <s v=" "/>
  </r>
  <r>
    <s v="Dizangue"/>
    <s v="LIT_113"/>
    <s v="LITTORAL"/>
    <s v="IHS"/>
    <s v="Grid-Gen"/>
    <s v="LITTORAL"/>
    <s v="Dizangue"/>
    <s v="ZTE"/>
    <n v="0"/>
    <n v="0"/>
    <n v="0"/>
    <n v="0"/>
    <n v="0"/>
    <n v="0"/>
    <n v="0"/>
    <n v="0"/>
    <n v="0"/>
    <n v="0"/>
    <n v="0"/>
    <n v="0"/>
    <n v="0"/>
    <n v="0"/>
    <n v="0"/>
    <n v="0"/>
    <n v="0"/>
    <n v="0"/>
    <n v="0"/>
    <n v="0"/>
    <n v="0"/>
    <n v="0"/>
    <n v="0"/>
    <n v="0"/>
    <m/>
    <n v="0"/>
    <n v="0"/>
    <n v="0"/>
    <n v="0"/>
    <n v="0"/>
    <n v="0"/>
    <x v="0"/>
    <m/>
    <x v="7"/>
    <x v="4"/>
    <s v="No root cause"/>
    <s v="No root cause"/>
    <s v=" "/>
  </r>
  <r>
    <s v="Nsimalene-Yemwak"/>
    <s v="SUD_122"/>
    <s v="CENTRE"/>
    <s v="CAMUSAT"/>
    <s v="Hybrid Solar - S3"/>
    <s v="SUD"/>
    <s v="Nsimalene-Yemwak"/>
    <s v="ZTE"/>
    <n v="0"/>
    <n v="0"/>
    <n v="0"/>
    <n v="0"/>
    <n v="0"/>
    <n v="0"/>
    <n v="0"/>
    <n v="0"/>
    <n v="0"/>
    <n v="0"/>
    <n v="0"/>
    <n v="0"/>
    <n v="0"/>
    <n v="0"/>
    <n v="0"/>
    <n v="0"/>
    <n v="0"/>
    <n v="0"/>
    <n v="0"/>
    <n v="0"/>
    <n v="0"/>
    <n v="0"/>
    <n v="0"/>
    <n v="0"/>
    <m/>
    <n v="0"/>
    <n v="0"/>
    <n v="0"/>
    <n v="0"/>
    <n v="0"/>
    <n v="0"/>
    <x v="0"/>
    <m/>
    <x v="3"/>
    <x v="0"/>
    <s v="AKTIVCO Defaut GE &amp; Power Cabinet"/>
    <s v="PASSIVE"/>
    <s v="[CellDown ZTE -  11/05/2026] Power issue    ;   [CellDown ZTE -  11/05/2026] Power issue    ;   [CellDown ZTE -  11/05/2026] Power issue    ;    "/>
  </r>
  <r>
    <s v="Akom-II-IHS"/>
    <s v="SUD_054"/>
    <s v="CENTRE"/>
    <s v="IHS"/>
    <s v="Gen-Lithium"/>
    <s v="SUD"/>
    <s v="Akom II"/>
    <s v="ZTE"/>
    <n v="0"/>
    <n v="0"/>
    <n v="0"/>
    <n v="0"/>
    <n v="0"/>
    <n v="0"/>
    <n v="0"/>
    <n v="0"/>
    <n v="0"/>
    <n v="0"/>
    <n v="0"/>
    <n v="0"/>
    <n v="0"/>
    <n v="0"/>
    <n v="0"/>
    <n v="0"/>
    <n v="0"/>
    <n v="0"/>
    <n v="0"/>
    <n v="0"/>
    <n v="0"/>
    <n v="0"/>
    <n v="0"/>
    <n v="0"/>
    <m/>
    <n v="0"/>
    <n v="0"/>
    <n v="0"/>
    <n v="0"/>
    <n v="0"/>
    <n v="0"/>
    <x v="0"/>
    <m/>
    <x v="7"/>
    <x v="4"/>
    <s v="No root cause"/>
    <s v="No root cause"/>
    <s v="[CellDown ZTE -  11/05/2026] Check FME ongoing   ;    "/>
  </r>
  <r>
    <s v="Manjo-PHP"/>
    <s v="LIT_592"/>
    <s v="LITTORAL"/>
    <s v="CAMUSAT"/>
    <s v="Good Grid no GE - 8h"/>
    <s v="LITTORAL"/>
    <s v="Manjo"/>
    <s v="ZTE"/>
    <n v="0"/>
    <n v="0"/>
    <n v="0"/>
    <n v="0"/>
    <n v="0"/>
    <n v="0"/>
    <n v="0"/>
    <n v="0"/>
    <n v="0"/>
    <n v="0"/>
    <n v="0"/>
    <n v="0"/>
    <n v="0"/>
    <n v="0"/>
    <n v="0"/>
    <n v="0"/>
    <n v="0"/>
    <n v="0"/>
    <n v="0"/>
    <n v="0"/>
    <n v="0"/>
    <n v="0"/>
    <n v="0"/>
    <n v="0"/>
    <m/>
    <n v="0"/>
    <n v="0"/>
    <n v="0"/>
    <n v="0"/>
    <n v="0"/>
    <n v="0"/>
    <x v="0"/>
    <m/>
    <x v="7"/>
    <x v="4"/>
    <s v="No root cause"/>
    <s v="No root cause"/>
    <s v=" "/>
  </r>
  <r>
    <s v="MBANGASSINA"/>
    <s v="CTR_226"/>
    <s v="CENTRE"/>
    <s v="IHS"/>
    <s v="Grid-Gen-Lithium"/>
    <s v="CENTRE"/>
    <s v="Mbangassina"/>
    <s v="ZTE"/>
    <n v="0"/>
    <n v="0"/>
    <n v="0"/>
    <n v="0"/>
    <n v="0"/>
    <n v="0"/>
    <n v="0"/>
    <n v="0"/>
    <n v="0"/>
    <n v="0"/>
    <n v="0"/>
    <n v="0"/>
    <n v="0"/>
    <n v="0"/>
    <n v="0"/>
    <n v="0"/>
    <n v="0"/>
    <n v="0"/>
    <n v="0"/>
    <n v="0"/>
    <n v="0"/>
    <n v="0"/>
    <n v="0"/>
    <n v="0"/>
    <m/>
    <n v="0"/>
    <n v="0"/>
    <n v="0"/>
    <n v="0"/>
    <n v="0"/>
    <n v="0"/>
    <x v="0"/>
    <m/>
    <x v="7"/>
    <x v="4"/>
    <s v="No root cause"/>
    <s v="No root cause"/>
    <s v=" "/>
  </r>
  <r>
    <s v="Bonepoupa-IHS"/>
    <s v="LIT_145"/>
    <s v="LITTORAL"/>
    <s v="IHS"/>
    <s v="Solar-Grid-Gen-Lithium"/>
    <s v="LITTORAL"/>
    <s v="Bonepoupa"/>
    <s v="ZTE"/>
    <n v="0"/>
    <n v="0"/>
    <n v="0"/>
    <n v="0"/>
    <n v="0"/>
    <n v="0"/>
    <n v="0"/>
    <n v="0"/>
    <n v="0"/>
    <n v="0"/>
    <n v="0"/>
    <n v="0"/>
    <n v="0"/>
    <n v="0"/>
    <n v="0"/>
    <n v="0"/>
    <n v="0"/>
    <n v="0"/>
    <n v="0"/>
    <n v="0"/>
    <n v="0"/>
    <n v="0"/>
    <n v="0"/>
    <n v="0"/>
    <m/>
    <n v="0"/>
    <n v="0"/>
    <n v="0"/>
    <n v="0"/>
    <n v="0"/>
    <n v="0"/>
    <x v="0"/>
    <m/>
    <x v="7"/>
    <x v="4"/>
    <s v="No root cause"/>
    <s v="No root cause"/>
    <s v=" "/>
  </r>
  <r>
    <s v="Bana"/>
    <s v="OST_007"/>
    <s v="OUEST"/>
    <s v="IHS"/>
    <s v="Grid-Gen"/>
    <s v="OUEST"/>
    <s v="Bana"/>
    <s v="NOKIA"/>
    <n v="0"/>
    <n v="0"/>
    <n v="0"/>
    <n v="0"/>
    <n v="0"/>
    <n v="0"/>
    <n v="0"/>
    <n v="0"/>
    <n v="0"/>
    <n v="0"/>
    <n v="0"/>
    <n v="0"/>
    <n v="0"/>
    <n v="0"/>
    <n v="0"/>
    <n v="0"/>
    <n v="0"/>
    <n v="0"/>
    <n v="0"/>
    <n v="0"/>
    <n v="0"/>
    <n v="0"/>
    <n v="0"/>
    <n v="0"/>
    <m/>
    <n v="0"/>
    <n v="0"/>
    <n v="0"/>
    <n v="0"/>
    <n v="0"/>
    <n v="0"/>
    <x v="0"/>
    <m/>
    <x v="7"/>
    <x v="4"/>
    <s v="No root cause"/>
    <s v="No root cause"/>
    <s v=" "/>
  </r>
  <r>
    <s v="Malantouen"/>
    <s v="OST_039"/>
    <s v="OUEST"/>
    <s v="IHS"/>
    <s v="Grid-Gen"/>
    <s v="OUEST"/>
    <s v="Malantouen"/>
    <s v="NOKIA"/>
    <n v="0"/>
    <n v="0"/>
    <n v="0"/>
    <n v="0"/>
    <n v="0"/>
    <n v="0"/>
    <n v="0"/>
    <n v="0"/>
    <n v="0"/>
    <n v="0"/>
    <n v="0"/>
    <n v="0"/>
    <n v="0"/>
    <n v="0"/>
    <n v="0"/>
    <n v="0"/>
    <n v="0"/>
    <n v="0"/>
    <n v="0"/>
    <n v="0"/>
    <n v="0"/>
    <n v="0"/>
    <n v="0"/>
    <n v="0"/>
    <m/>
    <n v="0"/>
    <n v="0"/>
    <n v="0"/>
    <n v="0"/>
    <n v="0"/>
    <n v="0"/>
    <x v="0"/>
    <m/>
    <x v="3"/>
    <x v="0"/>
    <s v="AKTIVCO Defaut GE &amp; Power Cabinet"/>
    <s v="PASSIVE"/>
    <s v="(05-11-2026 groupe whatsapp  incident ) impacted by   Magba_G_OST_023 Soucis d'energie || Action : RCA en attende CAMUSAT   ;   [OCM RAN 11-05-2026 18H UTC ] -&gt;..Impacted by OST_023_H_Magba   ;    "/>
  </r>
  <r>
    <s v="Ndjole"/>
    <s v="CTR_893"/>
    <s v="CENTRE"/>
    <m/>
    <m/>
    <s v="CENTRE"/>
    <s v="Ndjole"/>
    <s v="ZTE"/>
    <n v="0"/>
    <n v="0"/>
    <n v="0"/>
    <n v="0"/>
    <n v="0"/>
    <n v="0"/>
    <n v="0"/>
    <n v="0"/>
    <n v="0"/>
    <n v="0"/>
    <n v="0"/>
    <n v="0"/>
    <n v="0"/>
    <n v="0"/>
    <n v="0"/>
    <n v="0"/>
    <n v="0"/>
    <n v="0"/>
    <n v="0"/>
    <n v="0"/>
    <n v="0"/>
    <n v="0"/>
    <n v="0"/>
    <n v="0"/>
    <m/>
    <n v="0"/>
    <n v="0"/>
    <n v="0"/>
    <n v="0"/>
    <n v="0"/>
    <n v="0"/>
    <x v="0"/>
    <m/>
    <x v="7"/>
    <x v="4"/>
    <s v="No root cause"/>
    <s v="No root cause"/>
    <s v=" "/>
  </r>
  <r>
    <s v="Foumban-Lycee-MTN"/>
    <s v="OST_128"/>
    <s v="OUEST"/>
    <s v="IHS"/>
    <s v="Grid-Gen"/>
    <s v="OUEST"/>
    <s v="Foumban"/>
    <s v="Huawei"/>
    <n v="0"/>
    <n v="0"/>
    <n v="0"/>
    <n v="0"/>
    <n v="0"/>
    <n v="0"/>
    <n v="0"/>
    <n v="0"/>
    <n v="0"/>
    <n v="0"/>
    <n v="0"/>
    <n v="0"/>
    <n v="0"/>
    <n v="0"/>
    <n v="0"/>
    <n v="0"/>
    <n v="0"/>
    <n v="0"/>
    <n v="0"/>
    <n v="0"/>
    <n v="0"/>
    <n v="0"/>
    <n v="0"/>
    <n v="0"/>
    <m/>
    <n v="0"/>
    <n v="0"/>
    <n v="0"/>
    <n v="0"/>
    <n v="0"/>
    <n v="0"/>
    <x v="0"/>
    <m/>
    <x v="7"/>
    <x v="4"/>
    <s v="No root cause"/>
    <s v="No root cause"/>
    <s v=" "/>
  </r>
  <r>
    <s v="Foumban-Njintout-II"/>
    <s v="OST_178"/>
    <s v="OUEST"/>
    <s v="IHS"/>
    <s v="Grid-Gen"/>
    <s v="OUEST"/>
    <s v="Foumban"/>
    <s v="Huawei"/>
    <n v="0"/>
    <n v="0"/>
    <n v="0"/>
    <n v="0"/>
    <n v="0"/>
    <n v="0"/>
    <n v="0"/>
    <n v="0"/>
    <n v="0"/>
    <n v="0"/>
    <n v="0"/>
    <n v="0"/>
    <n v="0"/>
    <n v="0"/>
    <n v="0"/>
    <n v="0"/>
    <n v="0"/>
    <n v="0"/>
    <n v="0"/>
    <n v="0"/>
    <n v="0"/>
    <n v="0"/>
    <n v="0"/>
    <n v="0"/>
    <m/>
    <n v="0"/>
    <n v="0"/>
    <n v="0"/>
    <n v="0"/>
    <n v="0"/>
    <n v="0"/>
    <x v="0"/>
    <m/>
    <x v="7"/>
    <x v="4"/>
    <s v="No root cause"/>
    <s v="No root cause"/>
    <s v=" "/>
  </r>
  <r>
    <s v="Manmenye"/>
    <s v="CTR_117"/>
    <s v="CENTRE"/>
    <s v="IHS"/>
    <s v="Grid-Hybrid-Gen"/>
    <s v="CENTRE"/>
    <s v="Manmenye"/>
    <s v="ZTE"/>
    <n v="0"/>
    <n v="0"/>
    <n v="0"/>
    <n v="0"/>
    <n v="0"/>
    <n v="0"/>
    <n v="0"/>
    <n v="0"/>
    <n v="0"/>
    <n v="0"/>
    <n v="0"/>
    <n v="0"/>
    <n v="0"/>
    <n v="0"/>
    <n v="0"/>
    <n v="0"/>
    <n v="0"/>
    <n v="0"/>
    <n v="0"/>
    <n v="0"/>
    <n v="0"/>
    <n v="0"/>
    <n v="0"/>
    <n v="0"/>
    <m/>
    <n v="0"/>
    <n v="0"/>
    <n v="0"/>
    <n v="0"/>
    <n v="0"/>
    <n v="0"/>
    <x v="0"/>
    <m/>
    <x v="7"/>
    <x v="4"/>
    <s v="No root cause"/>
    <s v="No root cause"/>
    <s v=" "/>
  </r>
  <r>
    <s v="Obala-Mairie"/>
    <s v="CTR_113"/>
    <s v="CENTRE"/>
    <s v="IHS"/>
    <s v="Grid-Gen"/>
    <s v="CENTRE"/>
    <s v="Obala"/>
    <s v="ZTE"/>
    <n v="0"/>
    <n v="0"/>
    <n v="0"/>
    <n v="0"/>
    <n v="0"/>
    <n v="0"/>
    <n v="0"/>
    <n v="0"/>
    <n v="0"/>
    <n v="0"/>
    <n v="0"/>
    <n v="0"/>
    <n v="0"/>
    <n v="0"/>
    <n v="0"/>
    <n v="0"/>
    <n v="0"/>
    <n v="0"/>
    <n v="0"/>
    <n v="0"/>
    <n v="0"/>
    <n v="0"/>
    <n v="0"/>
    <n v="0"/>
    <m/>
    <n v="0"/>
    <n v="0"/>
    <n v="0"/>
    <n v="0"/>
    <n v="0"/>
    <n v="0"/>
    <x v="0"/>
    <m/>
    <x v="7"/>
    <x v="4"/>
    <s v="No root cause"/>
    <s v="No root cause"/>
    <s v=" "/>
  </r>
  <r>
    <s v="Penja-Shell-IHS"/>
    <s v="LIT_493"/>
    <s v="LITTORAL"/>
    <s v="IHS"/>
    <s v="Grid-Gen"/>
    <s v="LITTORAL"/>
    <s v="Penja"/>
    <s v="ZTE"/>
    <n v="0"/>
    <n v="0"/>
    <n v="0"/>
    <n v="0"/>
    <n v="0"/>
    <n v="0"/>
    <n v="0"/>
    <n v="0"/>
    <n v="0"/>
    <n v="0"/>
    <n v="0"/>
    <n v="0"/>
    <n v="0"/>
    <n v="0"/>
    <n v="0"/>
    <n v="0"/>
    <n v="0"/>
    <n v="0"/>
    <n v="0"/>
    <n v="0"/>
    <n v="0"/>
    <n v="0"/>
    <n v="0"/>
    <n v="0"/>
    <m/>
    <n v="0"/>
    <n v="0"/>
    <n v="0"/>
    <n v="0"/>
    <n v="0"/>
    <n v="0"/>
    <x v="0"/>
    <m/>
    <x v="7"/>
    <x v="4"/>
    <s v="No root cause"/>
    <s v="No root cause"/>
    <s v=" "/>
  </r>
  <r>
    <s v="Mouanko"/>
    <s v="LIT_191"/>
    <s v="LITTORAL"/>
    <s v="IHS"/>
    <s v="Grid-Gen"/>
    <s v="LITTORAL"/>
    <s v="Mouanko"/>
    <s v="ZTE"/>
    <n v="0"/>
    <n v="0"/>
    <n v="0"/>
    <n v="0"/>
    <n v="0"/>
    <n v="0"/>
    <n v="0"/>
    <n v="0"/>
    <n v="0"/>
    <n v="0"/>
    <n v="0"/>
    <n v="0"/>
    <n v="0"/>
    <n v="0"/>
    <n v="0"/>
    <n v="0"/>
    <n v="0"/>
    <n v="0"/>
    <n v="0"/>
    <n v="0"/>
    <n v="0"/>
    <n v="0"/>
    <n v="0"/>
    <n v="0"/>
    <m/>
    <n v="0"/>
    <n v="0"/>
    <n v="0"/>
    <n v="0"/>
    <n v="0"/>
    <n v="0"/>
    <x v="0"/>
    <m/>
    <x v="1"/>
    <x v="0"/>
    <s v="Defaut GE &amp; Power Cabinet"/>
    <s v="PASSIVE"/>
    <s v="[Ticket -  11/05/2026] INC-20260511-00003476..Grid Outage"/>
  </r>
  <r>
    <s v="Awae"/>
    <s v="CTR_112"/>
    <s v="CENTRE"/>
    <s v="IHS"/>
    <s v="Grid-Gen"/>
    <s v="CENTRE"/>
    <s v="Awae"/>
    <s v="ZTE"/>
    <n v="0"/>
    <n v="0"/>
    <n v="0"/>
    <n v="0"/>
    <n v="0"/>
    <n v="0"/>
    <n v="0"/>
    <n v="0"/>
    <n v="0"/>
    <n v="0"/>
    <n v="0"/>
    <n v="0"/>
    <n v="0"/>
    <n v="0"/>
    <n v="0"/>
    <n v="0"/>
    <n v="0"/>
    <n v="0"/>
    <n v="0"/>
    <n v="0"/>
    <n v="0"/>
    <n v="0"/>
    <n v="0"/>
    <n v="0"/>
    <m/>
    <n v="0"/>
    <n v="0"/>
    <n v="0"/>
    <n v="0"/>
    <n v="0"/>
    <n v="0"/>
    <x v="0"/>
    <m/>
    <x v="7"/>
    <x v="4"/>
    <s v="No root cause"/>
    <s v="No root cause"/>
    <s v=" "/>
  </r>
  <r>
    <s v="Kotto-Bloc"/>
    <s v="LIT_246"/>
    <s v="Douala"/>
    <s v="IHS"/>
    <s v="Grid-Gen"/>
    <s v="LITTORAL"/>
    <s v="Douala"/>
    <s v="ZTE"/>
    <n v="0"/>
    <n v="0"/>
    <n v="0"/>
    <n v="0"/>
    <n v="0"/>
    <n v="0"/>
    <n v="0"/>
    <n v="0"/>
    <n v="0"/>
    <n v="0"/>
    <n v="0"/>
    <n v="0"/>
    <n v="0"/>
    <n v="0"/>
    <n v="0"/>
    <n v="0"/>
    <n v="0"/>
    <n v="0"/>
    <n v="0"/>
    <n v="0"/>
    <n v="0"/>
    <n v="0"/>
    <n v="0"/>
    <n v="0"/>
    <m/>
    <n v="0"/>
    <n v="0"/>
    <n v="0"/>
    <n v="0"/>
    <n v="0"/>
    <n v="0"/>
    <x v="0"/>
    <m/>
    <x v="7"/>
    <x v="4"/>
    <s v="No root cause"/>
    <s v="No root cause"/>
    <s v=" "/>
  </r>
  <r>
    <s v="LIT_878_Z_Souza-New-IHS"/>
    <s v="LIT_878"/>
    <s v="LITTORAL"/>
    <s v="IHS"/>
    <s v="Grid-Gen"/>
    <s v="LIT"/>
    <s v="Souza"/>
    <s v="ZTE"/>
    <n v="0"/>
    <n v="0"/>
    <n v="0"/>
    <n v="0"/>
    <n v="0"/>
    <n v="0"/>
    <n v="0"/>
    <n v="0"/>
    <n v="0"/>
    <n v="0"/>
    <n v="0"/>
    <n v="0"/>
    <n v="0"/>
    <n v="0"/>
    <n v="0"/>
    <n v="0"/>
    <n v="0"/>
    <n v="0"/>
    <n v="0"/>
    <n v="0"/>
    <n v="0"/>
    <n v="0"/>
    <n v="0"/>
    <n v="0"/>
    <m/>
    <n v="0"/>
    <n v="0"/>
    <n v="0"/>
    <n v="0"/>
    <n v="0"/>
    <n v="0"/>
    <x v="0"/>
    <m/>
    <x v="7"/>
    <x v="4"/>
    <s v="No root cause"/>
    <s v="No root cause"/>
    <s v=" "/>
  </r>
  <r>
    <s v="Bfsam-Stade"/>
    <s v="OST_110"/>
    <s v="Bafoussam"/>
    <s v="IHS"/>
    <s v="GridOnly"/>
    <s v="OUEST"/>
    <s v="Bafoussam"/>
    <s v="Huawei"/>
    <n v="0"/>
    <n v="0"/>
    <n v="0"/>
    <n v="0"/>
    <n v="0"/>
    <n v="0"/>
    <n v="0"/>
    <n v="0"/>
    <n v="0"/>
    <n v="0"/>
    <n v="0"/>
    <n v="0"/>
    <n v="0"/>
    <n v="0"/>
    <n v="0"/>
    <n v="0"/>
    <n v="0"/>
    <n v="0"/>
    <n v="0"/>
    <n v="0"/>
    <n v="0"/>
    <n v="0"/>
    <n v="0"/>
    <n v="0"/>
    <m/>
    <n v="0"/>
    <n v="0"/>
    <n v="0"/>
    <n v="0"/>
    <n v="0"/>
    <n v="0"/>
    <x v="0"/>
    <m/>
    <x v="7"/>
    <x v="4"/>
    <s v="No root cause"/>
    <s v="No root cause"/>
    <s v=" "/>
  </r>
  <r>
    <s v="Ebeba"/>
    <s v="CTR_116"/>
    <s v="CENTRE"/>
    <s v="IHS"/>
    <s v="Grid-Gen-Lithium"/>
    <s v="CENTRE"/>
    <s v="Ebeba"/>
    <s v="ZTE"/>
    <n v="0"/>
    <n v="0"/>
    <n v="0"/>
    <n v="0"/>
    <n v="0"/>
    <n v="0"/>
    <n v="0"/>
    <n v="0"/>
    <n v="0"/>
    <n v="0"/>
    <n v="0"/>
    <n v="0"/>
    <n v="0"/>
    <n v="0"/>
    <n v="0"/>
    <n v="0"/>
    <n v="0"/>
    <n v="0"/>
    <n v="0"/>
    <n v="0"/>
    <n v="0"/>
    <n v="0"/>
    <n v="0"/>
    <n v="0"/>
    <m/>
    <n v="0"/>
    <n v="0"/>
    <n v="0"/>
    <n v="0"/>
    <n v="0"/>
    <n v="0"/>
    <x v="0"/>
    <m/>
    <x v="7"/>
    <x v="4"/>
    <s v="No root cause"/>
    <s v="No root cause"/>
    <s v=" "/>
  </r>
  <r>
    <s v="Bfsam-Djemoun"/>
    <s v="OST_001"/>
    <s v="Bafoussam"/>
    <s v="OCM/Strategique"/>
    <m/>
    <s v="OUEST"/>
    <s v="Bafoussam"/>
    <s v="Huawei"/>
    <n v="0"/>
    <n v="0"/>
    <n v="0"/>
    <n v="0"/>
    <n v="0"/>
    <n v="0"/>
    <n v="0"/>
    <n v="0"/>
    <n v="0"/>
    <n v="0"/>
    <n v="0"/>
    <n v="0"/>
    <n v="0"/>
    <n v="0"/>
    <n v="0"/>
    <n v="0"/>
    <n v="0"/>
    <n v="0"/>
    <n v="0"/>
    <n v="0"/>
    <n v="0"/>
    <n v="0"/>
    <n v="0"/>
    <n v="0"/>
    <m/>
    <n v="0"/>
    <n v="0"/>
    <n v="0"/>
    <n v="0"/>
    <n v="0"/>
    <n v="0"/>
    <x v="0"/>
    <m/>
    <x v="7"/>
    <x v="4"/>
    <s v="No root cause"/>
    <s v="No root cause"/>
    <s v=" "/>
  </r>
  <r>
    <s v="Binguela-Camrail"/>
    <s v="CTR_453"/>
    <s v="CENTRE"/>
    <s v="CAMUSAT"/>
    <s v="Hybrid Solar - S1"/>
    <s v="CENTRE"/>
    <s v="Mbankomo"/>
    <s v="NOKIA"/>
    <n v="0"/>
    <n v="0"/>
    <n v="0"/>
    <n v="0"/>
    <n v="0"/>
    <n v="0"/>
    <n v="0"/>
    <n v="0"/>
    <n v="0"/>
    <n v="0"/>
    <n v="0"/>
    <n v="0"/>
    <n v="0"/>
    <n v="0"/>
    <n v="0"/>
    <n v="0"/>
    <n v="0"/>
    <n v="0"/>
    <n v="0"/>
    <n v="0"/>
    <n v="0"/>
    <n v="0"/>
    <n v="0"/>
    <n v="0"/>
    <m/>
    <n v="0"/>
    <n v="0"/>
    <n v="0"/>
    <n v="0"/>
    <n v="0"/>
    <n v="0"/>
    <x v="0"/>
    <m/>
    <x v="7"/>
    <x v="4"/>
    <s v="No root cause"/>
    <s v="No root cause"/>
    <s v=" "/>
  </r>
  <r>
    <s v="Safacam"/>
    <s v="LIT_040"/>
    <s v="LITTORAL"/>
    <s v="IHS"/>
    <s v="Grid-Gen"/>
    <s v="LITTORAL"/>
    <s v="Dizangue"/>
    <s v="ZTE"/>
    <n v="0"/>
    <n v="0"/>
    <n v="0"/>
    <n v="0"/>
    <n v="0"/>
    <n v="0"/>
    <n v="0"/>
    <n v="0"/>
    <n v="0"/>
    <n v="0"/>
    <n v="0"/>
    <n v="0"/>
    <n v="0"/>
    <n v="0"/>
    <n v="0"/>
    <n v="0"/>
    <n v="0"/>
    <n v="0"/>
    <n v="0"/>
    <n v="0"/>
    <n v="0"/>
    <n v="0"/>
    <n v="0"/>
    <n v="0"/>
    <m/>
    <n v="0"/>
    <n v="0"/>
    <n v="0"/>
    <n v="0"/>
    <n v="0"/>
    <n v="0"/>
    <x v="0"/>
    <m/>
    <x v="12"/>
    <x v="7"/>
    <s v="BSS Hardware issue"/>
    <s v="ACTIVE"/>
    <s v="[CellDown ZTE -  11/05/2026] Jumpeurs faulty    ;   [CellDown ZTE -  11/05/2026] Jumpeurs faulty    ;   [CellDown ZTE -  11/05/2026] Jumpeurs faulty    ;    "/>
  </r>
  <r>
    <s v="Nkolve-IHS"/>
    <s v="CTR_531"/>
    <s v="CENTRE"/>
    <s v="IHS"/>
    <s v="Hybrid-Gen"/>
    <s v="CENTRE"/>
    <s v="Nkolve"/>
    <s v="ZTE"/>
    <n v="0"/>
    <n v="0"/>
    <n v="0"/>
    <n v="0"/>
    <n v="0"/>
    <n v="0"/>
    <n v="0"/>
    <n v="0"/>
    <n v="0"/>
    <n v="0"/>
    <n v="0"/>
    <n v="0"/>
    <n v="0"/>
    <n v="0"/>
    <n v="0"/>
    <n v="0"/>
    <n v="0"/>
    <n v="0"/>
    <n v="0"/>
    <n v="0"/>
    <n v="0"/>
    <n v="0"/>
    <n v="0"/>
    <n v="0"/>
    <m/>
    <n v="0"/>
    <n v="0"/>
    <n v="0"/>
    <n v="0"/>
    <n v="0"/>
    <n v="0"/>
    <x v="0"/>
    <m/>
    <x v="7"/>
    <x v="4"/>
    <s v="No root cause"/>
    <s v="No root cause"/>
    <s v=" "/>
  </r>
  <r>
    <s v="Lengom-IHS"/>
    <s v="CTR_533"/>
    <s v="Yaounde"/>
    <s v="IHS"/>
    <s v="Grid-Gen"/>
    <s v="CENTRE"/>
    <s v="Yaounde"/>
    <s v="ZTE"/>
    <n v="0"/>
    <n v="0"/>
    <n v="0"/>
    <n v="0"/>
    <n v="0"/>
    <n v="0"/>
    <n v="0"/>
    <n v="0"/>
    <n v="0"/>
    <n v="0"/>
    <n v="0"/>
    <n v="0"/>
    <n v="0"/>
    <n v="0"/>
    <n v="0"/>
    <n v="0"/>
    <n v="0"/>
    <n v="0"/>
    <n v="0"/>
    <n v="0"/>
    <n v="0"/>
    <n v="0"/>
    <n v="0"/>
    <n v="0"/>
    <m/>
    <n v="0"/>
    <n v="0"/>
    <n v="0"/>
    <n v="0"/>
    <n v="0"/>
    <n v="0"/>
    <x v="0"/>
    <m/>
    <x v="7"/>
    <x v="4"/>
    <s v="No root cause"/>
    <s v="No root cause"/>
    <s v=" "/>
  </r>
  <r>
    <s v="Nguibassal"/>
    <s v="CTR_858"/>
    <s v="CENTRE"/>
    <s v="ESCO"/>
    <s v="Hybrid solar - S3"/>
    <s v="CENTRE"/>
    <s v="Nguibassal"/>
    <s v="ZTE"/>
    <n v="0"/>
    <n v="0"/>
    <n v="0"/>
    <n v="0"/>
    <n v="0"/>
    <n v="0"/>
    <n v="0"/>
    <n v="0"/>
    <n v="0"/>
    <n v="0"/>
    <n v="0"/>
    <n v="0"/>
    <n v="0"/>
    <n v="0"/>
    <n v="0"/>
    <n v="0"/>
    <n v="0"/>
    <n v="0"/>
    <n v="0"/>
    <n v="0"/>
    <n v="0"/>
    <n v="0"/>
    <n v="0"/>
    <n v="0"/>
    <m/>
    <n v="0"/>
    <n v="0"/>
    <n v="0"/>
    <n v="0"/>
    <n v="0"/>
    <n v="0"/>
    <x v="0"/>
    <m/>
    <x v="7"/>
    <x v="4"/>
    <s v="No root cause"/>
    <s v="No root cause"/>
    <s v=" "/>
  </r>
  <r>
    <s v="Nkoteng-IHS"/>
    <s v="CTR_152"/>
    <s v="CENTRE"/>
    <s v="IHS"/>
    <s v="Grid-Gen"/>
    <s v="CENTRE"/>
    <s v="Nkoteng"/>
    <s v="ZTE"/>
    <n v="0"/>
    <n v="0"/>
    <n v="0"/>
    <n v="0"/>
    <n v="0"/>
    <n v="0"/>
    <n v="0"/>
    <n v="0"/>
    <n v="0"/>
    <n v="0"/>
    <n v="0"/>
    <n v="0"/>
    <n v="0"/>
    <n v="0"/>
    <n v="0"/>
    <n v="0"/>
    <n v="0"/>
    <n v="0"/>
    <n v="0"/>
    <n v="0"/>
    <n v="0"/>
    <n v="0"/>
    <n v="0"/>
    <n v="0"/>
    <m/>
    <n v="0"/>
    <n v="0"/>
    <n v="0"/>
    <n v="0"/>
    <n v="0"/>
    <n v="0"/>
    <x v="0"/>
    <m/>
    <x v="7"/>
    <x v="4"/>
    <s v="No root cause"/>
    <s v="No root cause"/>
    <s v=" "/>
  </r>
  <r>
    <s v="Carrefour-Elat"/>
    <s v="CTR_835"/>
    <s v="CENTRE"/>
    <s v="CAMUSAT"/>
    <s v="Good Grid + GE"/>
    <s v="CENTRE"/>
    <s v="Elat"/>
    <s v="ZTE"/>
    <n v="0"/>
    <n v="0"/>
    <n v="0"/>
    <n v="0"/>
    <n v="0"/>
    <n v="0"/>
    <n v="0"/>
    <n v="0"/>
    <n v="0"/>
    <n v="0"/>
    <n v="0"/>
    <n v="0"/>
    <n v="0"/>
    <n v="0"/>
    <n v="0"/>
    <n v="0"/>
    <n v="0"/>
    <n v="0"/>
    <n v="0"/>
    <n v="0"/>
    <n v="0"/>
    <n v="0"/>
    <n v="0"/>
    <n v="0"/>
    <m/>
    <n v="0"/>
    <n v="0"/>
    <n v="0"/>
    <n v="0"/>
    <n v="0"/>
    <n v="0"/>
    <x v="0"/>
    <m/>
    <x v="7"/>
    <x v="4"/>
    <s v="No root cause"/>
    <s v="No root cause"/>
    <s v=" "/>
  </r>
  <r>
    <s v="Njombe-PHP"/>
    <s v="LIT_590"/>
    <s v="LITTORAL"/>
    <s v="CAMUSAT"/>
    <s v="Good Grid no GE - 8h"/>
    <s v="LITTORAL"/>
    <s v="Njombe"/>
    <s v="ZTE"/>
    <n v="0"/>
    <n v="0"/>
    <n v="0"/>
    <n v="0"/>
    <n v="0"/>
    <n v="0"/>
    <n v="0"/>
    <n v="0"/>
    <n v="0"/>
    <n v="0"/>
    <n v="0"/>
    <n v="0"/>
    <n v="0"/>
    <n v="0"/>
    <n v="0"/>
    <n v="0"/>
    <n v="0"/>
    <n v="0"/>
    <n v="0"/>
    <n v="0"/>
    <n v="0"/>
    <n v="0"/>
    <n v="0"/>
    <n v="0"/>
    <m/>
    <n v="0"/>
    <n v="0"/>
    <n v="0"/>
    <n v="0"/>
    <n v="0"/>
    <n v="0"/>
    <x v="0"/>
    <m/>
    <x v="7"/>
    <x v="4"/>
    <s v="No root cause"/>
    <s v="No root cause"/>
    <s v=" "/>
  </r>
  <r>
    <s v="Mimbo"/>
    <s v="SUD_099"/>
    <s v="CENTRE"/>
    <s v="CAMUSAT"/>
    <s v="HGB"/>
    <s v="SUD"/>
    <s v="Mimbo"/>
    <s v="ZTE"/>
    <n v="0"/>
    <n v="0"/>
    <n v="0"/>
    <n v="0"/>
    <n v="0"/>
    <n v="0"/>
    <n v="0"/>
    <n v="0"/>
    <n v="0"/>
    <n v="0"/>
    <n v="0"/>
    <n v="0"/>
    <n v="0"/>
    <n v="0"/>
    <n v="0"/>
    <n v="0"/>
    <n v="0"/>
    <n v="0"/>
    <n v="0"/>
    <n v="0"/>
    <n v="0"/>
    <n v="0"/>
    <n v="0"/>
    <n v="0"/>
    <m/>
    <n v="0"/>
    <n v="0"/>
    <n v="0"/>
    <n v="0"/>
    <n v="0"/>
    <n v="0"/>
    <x v="0"/>
    <m/>
    <x v="7"/>
    <x v="4"/>
    <s v="No root cause"/>
    <s v="No root cause"/>
    <s v=" "/>
  </r>
  <r>
    <s v="Olama-IHS"/>
    <s v="CTR_441"/>
    <s v="CENTRE"/>
    <s v="IHS"/>
    <s v="Grid-Gen"/>
    <s v="CENTRE"/>
    <s v="Olama"/>
    <s v="ZTE"/>
    <n v="0"/>
    <n v="0"/>
    <n v="0"/>
    <n v="0"/>
    <n v="0"/>
    <n v="0"/>
    <n v="0"/>
    <n v="0"/>
    <n v="0"/>
    <n v="0"/>
    <n v="0"/>
    <n v="0"/>
    <n v="0"/>
    <n v="0"/>
    <n v="0"/>
    <n v="0"/>
    <n v="0"/>
    <n v="0"/>
    <n v="0"/>
    <n v="0"/>
    <n v="0"/>
    <n v="0"/>
    <n v="0"/>
    <n v="0"/>
    <m/>
    <n v="0"/>
    <n v="0"/>
    <n v="0"/>
    <n v="0"/>
    <n v="0"/>
    <n v="0"/>
    <x v="0"/>
    <m/>
    <x v="7"/>
    <x v="4"/>
    <s v="No root cause"/>
    <s v="No root cause"/>
    <s v=" "/>
  </r>
  <r>
    <s v="Nkong-C-Fultang"/>
    <s v="LIT_353"/>
    <s v="LITTORAL"/>
    <m/>
    <m/>
    <s v="LITTORAL"/>
    <s v="Nkongsamba"/>
    <s v="ZTE"/>
    <n v="0"/>
    <n v="0"/>
    <n v="0"/>
    <n v="0"/>
    <n v="0"/>
    <n v="0"/>
    <n v="0"/>
    <n v="0"/>
    <n v="4.2804187961750177E-4"/>
    <n v="0"/>
    <n v="0"/>
    <n v="0"/>
    <n v="0"/>
    <n v="0"/>
    <n v="0"/>
    <n v="0"/>
    <n v="0"/>
    <n v="0"/>
    <n v="0"/>
    <n v="0"/>
    <n v="0"/>
    <n v="0"/>
    <n v="0"/>
    <n v="0.12750297489106308"/>
    <m/>
    <n v="0"/>
    <n v="0"/>
    <n v="0"/>
    <n v="0"/>
    <n v="0"/>
    <n v="0"/>
    <x v="0"/>
    <m/>
    <x v="7"/>
    <x v="4"/>
    <s v="No root cause"/>
    <s v="No root cause"/>
    <s v=" "/>
  </r>
  <r>
    <s v="kalat-IHS"/>
    <s v="SUD_082"/>
    <s v="CENTRE"/>
    <s v="IHS"/>
    <s v="Grid-Gen"/>
    <s v="SUD"/>
    <s v="Ebolowa"/>
    <s v="ZTE"/>
    <n v="0"/>
    <n v="0"/>
    <n v="0"/>
    <n v="0"/>
    <n v="0"/>
    <n v="0"/>
    <n v="0"/>
    <n v="0"/>
    <n v="0"/>
    <n v="0"/>
    <n v="0"/>
    <n v="0"/>
    <n v="0"/>
    <n v="0"/>
    <n v="0"/>
    <n v="0"/>
    <n v="0"/>
    <n v="0"/>
    <n v="0"/>
    <n v="0"/>
    <n v="0"/>
    <n v="0"/>
    <n v="0"/>
    <n v="0"/>
    <m/>
    <n v="0"/>
    <n v="0"/>
    <n v="0"/>
    <n v="0"/>
    <n v="0"/>
    <n v="0"/>
    <x v="0"/>
    <m/>
    <x v="7"/>
    <x v="4"/>
    <s v="No root cause"/>
    <s v="No root cause"/>
    <s v=" "/>
  </r>
  <r>
    <s v="Ebolowa-Si-MTN"/>
    <s v="SUD_263"/>
    <s v="CENTRE"/>
    <s v="IHS"/>
    <s v="Grid-Gen"/>
    <s v="SUD"/>
    <s v="Ebolowa"/>
    <s v="ZTE"/>
    <n v="0"/>
    <n v="0"/>
    <n v="0"/>
    <n v="0"/>
    <n v="0"/>
    <n v="0"/>
    <n v="0"/>
    <n v="0"/>
    <n v="0"/>
    <n v="0"/>
    <n v="0"/>
    <n v="0"/>
    <n v="0"/>
    <n v="0"/>
    <n v="0"/>
    <n v="0"/>
    <n v="0"/>
    <n v="0"/>
    <n v="0"/>
    <n v="0"/>
    <n v="0"/>
    <n v="0"/>
    <n v="0"/>
    <n v="0"/>
    <m/>
    <n v="0"/>
    <n v="0"/>
    <n v="0"/>
    <n v="0"/>
    <n v="0"/>
    <n v="0"/>
    <x v="0"/>
    <m/>
    <x v="7"/>
    <x v="4"/>
    <s v="No root cause"/>
    <s v="No root cause"/>
    <s v=" "/>
  </r>
  <r>
    <s v="Bberi-Warehouse-IHS"/>
    <s v="LIT_597"/>
    <s v="Douala"/>
    <s v="IHS"/>
    <s v="Grid-Gen"/>
    <s v="LITTORAL"/>
    <s v="Douala"/>
    <s v="ZTE"/>
    <n v="0"/>
    <n v="0"/>
    <n v="0"/>
    <n v="0"/>
    <n v="0"/>
    <n v="0"/>
    <n v="0"/>
    <n v="0"/>
    <n v="0"/>
    <n v="0"/>
    <n v="0"/>
    <n v="0"/>
    <n v="0"/>
    <n v="0"/>
    <n v="0"/>
    <n v="0"/>
    <n v="0"/>
    <n v="0"/>
    <n v="0"/>
    <n v="0"/>
    <n v="0"/>
    <n v="0"/>
    <n v="0"/>
    <n v="0.99803314756315786"/>
    <m/>
    <n v="0"/>
    <n v="0"/>
    <n v="0"/>
    <n v="0"/>
    <n v="0"/>
    <n v="0"/>
    <x v="0"/>
    <m/>
    <x v="7"/>
    <x v="4"/>
    <s v="No root cause"/>
    <s v="No root cause"/>
    <s v=" "/>
  </r>
  <r>
    <s v="Bali-SNEC"/>
    <s v="LIT_015"/>
    <s v="Douala"/>
    <s v="CAMUSAT"/>
    <s v="Good Grid + GE"/>
    <s v="LITTORAL"/>
    <s v="Douala"/>
    <s v="ZTE"/>
    <n v="0"/>
    <n v="0"/>
    <n v="0"/>
    <n v="0"/>
    <n v="0"/>
    <n v="0"/>
    <n v="0"/>
    <n v="0"/>
    <n v="0"/>
    <n v="0"/>
    <n v="0"/>
    <n v="0"/>
    <n v="0"/>
    <n v="0"/>
    <n v="0"/>
    <n v="0"/>
    <n v="0"/>
    <n v="0"/>
    <n v="0"/>
    <n v="0"/>
    <n v="0"/>
    <n v="0"/>
    <n v="0"/>
    <n v="0"/>
    <m/>
    <n v="0"/>
    <n v="0"/>
    <n v="0"/>
    <n v="0"/>
    <n v="0"/>
    <n v="0"/>
    <x v="0"/>
    <m/>
    <x v="7"/>
    <x v="4"/>
    <s v="No root cause"/>
    <s v="No root cause"/>
    <s v=" "/>
  </r>
  <r>
    <s v="SNAC"/>
    <s v="LIT_043"/>
    <s v="Douala"/>
    <s v="IHS"/>
    <s v="GridOnly"/>
    <s v="LITTORAL"/>
    <s v="Douala"/>
    <s v="ZTE"/>
    <n v="0"/>
    <n v="0"/>
    <n v="0"/>
    <n v="0"/>
    <n v="0"/>
    <n v="0"/>
    <n v="0"/>
    <n v="0"/>
    <n v="0"/>
    <n v="0"/>
    <n v="0"/>
    <n v="0"/>
    <n v="0"/>
    <n v="0"/>
    <n v="0"/>
    <n v="0"/>
    <n v="0"/>
    <n v="0"/>
    <n v="0"/>
    <n v="0"/>
    <n v="0"/>
    <n v="0"/>
    <n v="0"/>
    <n v="0"/>
    <m/>
    <n v="0"/>
    <n v="0"/>
    <n v="0"/>
    <n v="0"/>
    <n v="0"/>
    <n v="0"/>
    <x v="0"/>
    <m/>
    <x v="7"/>
    <x v="4"/>
    <s v="No root cause"/>
    <s v="No root cause"/>
    <s v=" "/>
  </r>
  <r>
    <s v="Bali-Koumassi"/>
    <s v="LIT_413"/>
    <s v="Douala"/>
    <s v="IHS"/>
    <s v="Grid-Gen"/>
    <s v="LITTORAL"/>
    <s v="Douala"/>
    <s v="ZTE"/>
    <n v="0"/>
    <n v="0"/>
    <n v="0"/>
    <n v="0"/>
    <n v="0"/>
    <n v="0"/>
    <n v="0"/>
    <n v="0"/>
    <n v="0"/>
    <n v="0"/>
    <n v="0"/>
    <n v="0"/>
    <n v="0"/>
    <n v="0"/>
    <n v="0"/>
    <n v="0"/>
    <n v="0"/>
    <n v="0"/>
    <n v="0"/>
    <n v="0"/>
    <n v="0"/>
    <n v="0"/>
    <n v="0"/>
    <n v="0"/>
    <m/>
    <n v="0"/>
    <n v="0"/>
    <n v="0"/>
    <n v="0"/>
    <n v="0"/>
    <n v="0"/>
    <x v="0"/>
    <m/>
    <x v="7"/>
    <x v="4"/>
    <s v="No root cause"/>
    <s v="No root cause"/>
    <s v=" "/>
  </r>
  <r>
    <s v="LIT_833_Z_Boko4-MTN-IHS"/>
    <s v="LIT_833"/>
    <s v="Yaounde"/>
    <s v="MTN sharing"/>
    <s v="Grid-Gen"/>
    <s v="LITTORAL"/>
    <s v="Yaounde"/>
    <s v="ZTE"/>
    <n v="0"/>
    <n v="0"/>
    <n v="0"/>
    <n v="0"/>
    <n v="0"/>
    <n v="0"/>
    <n v="0"/>
    <n v="0"/>
    <n v="0"/>
    <n v="0"/>
    <n v="0"/>
    <n v="0"/>
    <n v="0"/>
    <n v="0"/>
    <n v="0"/>
    <n v="0"/>
    <n v="0"/>
    <n v="0"/>
    <n v="0"/>
    <n v="0"/>
    <n v="0"/>
    <n v="0"/>
    <n v="0"/>
    <n v="0"/>
    <m/>
    <n v="0"/>
    <n v="0"/>
    <n v="0"/>
    <n v="0"/>
    <n v="0"/>
    <n v="0"/>
    <x v="0"/>
    <m/>
    <x v="7"/>
    <x v="4"/>
    <s v="No root cause"/>
    <s v="No root cause"/>
    <s v=" "/>
  </r>
  <r>
    <s v="LIT_857_Z_Bois-des-Singes-III-IHS"/>
    <s v="LIT_857"/>
    <s v="Yaounde"/>
    <s v="ESCO"/>
    <s v="Grid-Gen"/>
    <s v="LITTORAL"/>
    <s v="Yaounde"/>
    <s v="ZTE"/>
    <n v="0"/>
    <n v="0"/>
    <n v="0"/>
    <n v="0"/>
    <n v="0"/>
    <n v="0"/>
    <n v="0"/>
    <n v="0"/>
    <n v="0"/>
    <n v="0"/>
    <n v="0"/>
    <n v="0"/>
    <n v="0"/>
    <n v="0"/>
    <n v="0"/>
    <n v="0"/>
    <n v="0"/>
    <n v="0"/>
    <n v="0"/>
    <n v="0"/>
    <n v="0"/>
    <n v="0"/>
    <n v="0"/>
    <n v="0"/>
    <m/>
    <n v="0"/>
    <n v="0"/>
    <n v="0"/>
    <n v="0"/>
    <n v="0"/>
    <n v="0"/>
    <x v="0"/>
    <m/>
    <x v="7"/>
    <x v="4"/>
    <s v="No root cause"/>
    <s v="No root cause"/>
    <s v=" "/>
  </r>
  <r>
    <s v="Emana"/>
    <s v="CTR_023"/>
    <s v="Yaounde"/>
    <m/>
    <m/>
    <s v="CENTRE"/>
    <s v="Yaounde"/>
    <s v="ZTE"/>
    <n v="0"/>
    <n v="0"/>
    <n v="0"/>
    <n v="0"/>
    <n v="0"/>
    <n v="0"/>
    <n v="0"/>
    <n v="0"/>
    <n v="0"/>
    <n v="0"/>
    <n v="0"/>
    <n v="0"/>
    <n v="0"/>
    <n v="0"/>
    <n v="0"/>
    <n v="0"/>
    <n v="0"/>
    <n v="0"/>
    <n v="0"/>
    <n v="0"/>
    <n v="0"/>
    <n v="0"/>
    <n v="0"/>
    <n v="0"/>
    <m/>
    <n v="0"/>
    <n v="0"/>
    <n v="0"/>
    <n v="0"/>
    <n v="0"/>
    <n v="0"/>
    <x v="0"/>
    <m/>
    <x v="7"/>
    <x v="4"/>
    <s v="No root cause"/>
    <s v="No root cause"/>
    <s v=" "/>
  </r>
  <r>
    <s v="Mabanda"/>
    <s v="LIT_094"/>
    <s v="LITTORAL"/>
    <m/>
    <m/>
    <s v="LITTORAL"/>
    <m/>
    <s v="ZTE"/>
    <n v="0"/>
    <n v="0"/>
    <n v="0"/>
    <n v="0"/>
    <n v="0"/>
    <n v="0"/>
    <n v="0"/>
    <n v="0"/>
    <n v="0"/>
    <n v="0"/>
    <n v="0"/>
    <n v="0"/>
    <n v="0"/>
    <n v="0"/>
    <n v="0"/>
    <n v="0"/>
    <n v="0"/>
    <n v="0"/>
    <n v="0"/>
    <n v="0"/>
    <n v="0"/>
    <n v="0"/>
    <n v="0"/>
    <n v="0"/>
    <m/>
    <n v="0"/>
    <n v="0"/>
    <n v="0"/>
    <n v="0"/>
    <n v="0"/>
    <n v="0"/>
    <x v="0"/>
    <m/>
    <x v="7"/>
    <x v="4"/>
    <s v="No root cause"/>
    <s v="No root cause"/>
    <s v=" "/>
  </r>
  <r>
    <s v="Manjo-new"/>
    <s v="LIT_555"/>
    <s v="LITTORAL"/>
    <m/>
    <m/>
    <s v="LITTORAL"/>
    <m/>
    <s v="ZTE"/>
    <n v="0"/>
    <n v="0"/>
    <n v="0"/>
    <n v="0"/>
    <n v="0"/>
    <n v="0"/>
    <n v="0"/>
    <n v="0"/>
    <n v="0"/>
    <n v="0"/>
    <n v="0"/>
    <n v="0"/>
    <n v="0"/>
    <n v="0"/>
    <n v="0"/>
    <n v="0"/>
    <n v="0"/>
    <n v="0"/>
    <n v="0"/>
    <n v="0"/>
    <n v="0"/>
    <n v="0"/>
    <n v="0"/>
    <n v="0"/>
    <m/>
    <n v="0"/>
    <n v="0"/>
    <n v="0"/>
    <n v="0"/>
    <n v="0"/>
    <n v="0"/>
    <x v="0"/>
    <m/>
    <x v="7"/>
    <x v="4"/>
    <s v="No root cause"/>
    <s v="No root cause"/>
    <s v=" "/>
  </r>
  <r>
    <s v="Olembe-staduim"/>
    <s v="CTR_853"/>
    <s v="CENTRE"/>
    <m/>
    <m/>
    <s v="CENTRE"/>
    <m/>
    <s v="ZTE"/>
    <n v="0"/>
    <n v="0"/>
    <n v="0"/>
    <n v="0"/>
    <n v="0"/>
    <n v="0"/>
    <n v="0"/>
    <n v="0"/>
    <n v="0"/>
    <n v="0"/>
    <n v="0"/>
    <n v="0"/>
    <n v="0"/>
    <n v="0"/>
    <n v="0"/>
    <n v="0"/>
    <n v="0"/>
    <n v="0"/>
    <n v="0"/>
    <n v="0"/>
    <n v="0"/>
    <n v="0"/>
    <n v="0"/>
    <n v="0"/>
    <m/>
    <n v="0"/>
    <n v="0"/>
    <n v="0"/>
    <n v="0"/>
    <n v="0"/>
    <n v="0"/>
    <x v="0"/>
    <m/>
    <x v="7"/>
    <x v="4"/>
    <s v="No root cause"/>
    <s v="No root cause"/>
    <s v=" "/>
  </r>
  <r>
    <s v="Labogenie"/>
    <s v="CTR_015"/>
    <s v="Yaounde"/>
    <s v="IHS"/>
    <s v="GridOnly"/>
    <s v="CENTRE"/>
    <s v="Yaounde"/>
    <s v="ZTE"/>
    <n v="0"/>
    <n v="0"/>
    <n v="0"/>
    <n v="0"/>
    <n v="0"/>
    <n v="0"/>
    <n v="0"/>
    <n v="0"/>
    <n v="0"/>
    <n v="0"/>
    <n v="0"/>
    <n v="0"/>
    <n v="0"/>
    <n v="0"/>
    <n v="0"/>
    <n v="0"/>
    <n v="0"/>
    <n v="0"/>
    <n v="0"/>
    <n v="0"/>
    <n v="0"/>
    <n v="0"/>
    <n v="0"/>
    <n v="0"/>
    <m/>
    <n v="0"/>
    <n v="0"/>
    <n v="0"/>
    <n v="0"/>
    <n v="0"/>
    <n v="0"/>
    <x v="0"/>
    <m/>
    <x v="7"/>
    <x v="4"/>
    <s v="No root cause"/>
    <s v="No root cause"/>
    <s v=" "/>
  </r>
  <r>
    <s v="Ndisamba"/>
    <s v="CTR_008"/>
    <s v="Yaounde"/>
    <s v="IHS"/>
    <s v="Grid-Gen"/>
    <s v="CENTRE"/>
    <s v="Yaounde"/>
    <s v="ZTE"/>
    <n v="0"/>
    <n v="0"/>
    <n v="0"/>
    <n v="0"/>
    <n v="0"/>
    <n v="0"/>
    <n v="0"/>
    <n v="0"/>
    <n v="0"/>
    <n v="0"/>
    <n v="0"/>
    <n v="0"/>
    <n v="0"/>
    <n v="0"/>
    <n v="0"/>
    <n v="0"/>
    <n v="0"/>
    <n v="0"/>
    <n v="0"/>
    <n v="0"/>
    <n v="0"/>
    <n v="0"/>
    <n v="0"/>
    <n v="0"/>
    <m/>
    <n v="0"/>
    <n v="0"/>
    <n v="0"/>
    <n v="0"/>
    <n v="0"/>
    <n v="0"/>
    <x v="0"/>
    <m/>
    <x v="7"/>
    <x v="4"/>
    <s v="No root cause"/>
    <s v="No root cause"/>
    <s v=" "/>
  </r>
  <r>
    <s v="Foumban"/>
    <s v="OST_004"/>
    <s v="OUEST"/>
    <s v="IHS"/>
    <s v="Grid-Gen"/>
    <s v="OUEST"/>
    <s v="Foumban"/>
    <s v="Huawei"/>
    <n v="0"/>
    <n v="0"/>
    <n v="0"/>
    <n v="0"/>
    <n v="0"/>
    <n v="0"/>
    <n v="0"/>
    <n v="0"/>
    <n v="0"/>
    <n v="0"/>
    <n v="0"/>
    <n v="0"/>
    <n v="0"/>
    <n v="0"/>
    <n v="0"/>
    <n v="0"/>
    <n v="0"/>
    <n v="0"/>
    <n v="0"/>
    <n v="0"/>
    <n v="0"/>
    <n v="0"/>
    <n v="0"/>
    <n v="0"/>
    <m/>
    <n v="0"/>
    <n v="0"/>
    <n v="0"/>
    <n v="0"/>
    <n v="0"/>
    <n v="0"/>
    <x v="0"/>
    <m/>
    <x v="7"/>
    <x v="4"/>
    <s v="No root cause"/>
    <s v="No root cause"/>
    <s v=" "/>
  </r>
  <r>
    <s v="Zingui"/>
    <s v="SUD_136"/>
    <s v="CENTRE"/>
    <m/>
    <m/>
    <s v="SUD"/>
    <m/>
    <s v="ZTE"/>
    <n v="0"/>
    <n v="0"/>
    <n v="0"/>
    <n v="0"/>
    <n v="0"/>
    <n v="0"/>
    <n v="0"/>
    <n v="0"/>
    <n v="0"/>
    <n v="0"/>
    <n v="0"/>
    <n v="0"/>
    <n v="0"/>
    <n v="0"/>
    <n v="0"/>
    <n v="0"/>
    <n v="0"/>
    <n v="0"/>
    <n v="0"/>
    <n v="0"/>
    <n v="0"/>
    <n v="0"/>
    <n v="0"/>
    <n v="0"/>
    <m/>
    <n v="0"/>
    <n v="0"/>
    <n v="0"/>
    <n v="0"/>
    <n v="0"/>
    <n v="0"/>
    <x v="0"/>
    <m/>
    <x v="7"/>
    <x v="4"/>
    <s v="No root cause"/>
    <s v="No root cause"/>
    <s v=" "/>
  </r>
  <r>
    <s v="Maga-Ville"/>
    <s v="EXN_110"/>
    <s v="EXTREME-NORD"/>
    <s v="IHS"/>
    <s v="Hybrid-Gen"/>
    <s v="EXTREME-NORD"/>
    <s v="Maga"/>
    <s v="Huawei"/>
    <n v="0"/>
    <n v="0"/>
    <n v="0"/>
    <n v="0"/>
    <n v="0"/>
    <n v="0"/>
    <n v="0"/>
    <n v="0"/>
    <n v="0"/>
    <n v="0"/>
    <n v="0"/>
    <n v="0"/>
    <n v="0"/>
    <n v="3.4778402718922009E-3"/>
    <n v="0"/>
    <n v="0"/>
    <n v="0"/>
    <n v="0"/>
    <n v="0"/>
    <n v="0"/>
    <n v="0"/>
    <n v="0"/>
    <n v="0"/>
    <n v="0"/>
    <m/>
    <n v="0"/>
    <n v="0"/>
    <n v="0"/>
    <n v="0"/>
    <n v="0"/>
    <n v="0"/>
    <x v="2"/>
    <m/>
    <x v="7"/>
    <x v="4"/>
    <s v="No root cause"/>
    <s v="No root cause"/>
    <s v=" "/>
  </r>
  <r>
    <s v="Guere-IHS"/>
    <s v="EXN_126"/>
    <s v="EXTREME-NORD"/>
    <s v="IHS"/>
    <s v="Gen Only"/>
    <s v="EXTREME-NORD"/>
    <s v="Guere"/>
    <s v="Huawei"/>
    <n v="0"/>
    <n v="0"/>
    <n v="0"/>
    <n v="0"/>
    <n v="0"/>
    <n v="0"/>
    <n v="0"/>
    <n v="0"/>
    <n v="0"/>
    <n v="0"/>
    <n v="0"/>
    <n v="0"/>
    <n v="0"/>
    <n v="4.0128926214140796E-3"/>
    <n v="0"/>
    <n v="0"/>
    <n v="0"/>
    <n v="0"/>
    <n v="0"/>
    <n v="0"/>
    <n v="0"/>
    <n v="0"/>
    <n v="0"/>
    <n v="0"/>
    <m/>
    <n v="0"/>
    <n v="0"/>
    <n v="0"/>
    <n v="0"/>
    <n v="0"/>
    <n v="0"/>
    <x v="2"/>
    <m/>
    <x v="7"/>
    <x v="4"/>
    <s v="No root cause"/>
    <s v="No root cause"/>
    <s v=" "/>
  </r>
  <r>
    <s v="Bonantone"/>
    <s v="LIT_085"/>
    <s v="Douala"/>
    <s v="IHS"/>
    <s v="Grid-Gen"/>
    <s v="LITTORAL"/>
    <s v="Douala"/>
    <s v="ZTE"/>
    <n v="0"/>
    <n v="0"/>
    <n v="0"/>
    <n v="0"/>
    <n v="0"/>
    <n v="0"/>
    <n v="0"/>
    <n v="0"/>
    <n v="0"/>
    <n v="0"/>
    <n v="0"/>
    <n v="0"/>
    <n v="0"/>
    <n v="0"/>
    <n v="0"/>
    <n v="0"/>
    <n v="0"/>
    <n v="0"/>
    <n v="0"/>
    <n v="0"/>
    <n v="0"/>
    <n v="0"/>
    <n v="0"/>
    <n v="0"/>
    <m/>
    <n v="0"/>
    <n v="0"/>
    <n v="0"/>
    <n v="0"/>
    <n v="0"/>
    <n v="0"/>
    <x v="0"/>
    <m/>
    <x v="7"/>
    <x v="4"/>
    <s v="No root cause"/>
    <s v="No root cause"/>
    <s v=" "/>
  </r>
  <r>
    <s v="Newb-Q-Haoussa"/>
    <s v="LIT_395"/>
    <s v="Douala"/>
    <s v="CAMUSAT"/>
    <s v="Grid-Gen"/>
    <s v="LITTORAL"/>
    <s v="Douala"/>
    <s v="ZTE"/>
    <n v="0"/>
    <n v="0"/>
    <n v="0"/>
    <n v="0"/>
    <n v="0"/>
    <n v="0"/>
    <n v="0"/>
    <n v="0"/>
    <n v="0"/>
    <n v="0"/>
    <n v="0"/>
    <n v="0"/>
    <n v="0"/>
    <n v="0"/>
    <n v="0"/>
    <n v="0"/>
    <n v="0"/>
    <n v="0"/>
    <n v="0"/>
    <n v="0"/>
    <m/>
    <n v="0"/>
    <n v="0"/>
    <n v="0"/>
    <m/>
    <n v="0"/>
    <n v="0"/>
    <n v="0"/>
    <n v="0"/>
    <n v="0"/>
    <n v="0"/>
    <x v="0"/>
    <m/>
    <x v="7"/>
    <x v="4"/>
    <s v="No root cause"/>
    <s v="No root cause"/>
    <s v=" "/>
  </r>
  <r>
    <s v="Minisite-SOUDANAISE"/>
    <s v="LIT_665"/>
    <s v="Douala"/>
    <m/>
    <m/>
    <s v="LITTORAL"/>
    <s v="Douala"/>
    <s v="ZTE"/>
    <n v="0"/>
    <n v="0"/>
    <n v="0"/>
    <n v="0"/>
    <n v="0"/>
    <n v="0"/>
    <n v="0"/>
    <n v="0"/>
    <n v="0"/>
    <n v="0"/>
    <n v="0"/>
    <n v="0"/>
    <n v="0"/>
    <n v="0"/>
    <n v="0"/>
    <n v="0"/>
    <n v="0"/>
    <n v="0"/>
    <n v="0"/>
    <n v="0"/>
    <m/>
    <n v="0"/>
    <n v="0"/>
    <n v="0"/>
    <m/>
    <n v="0"/>
    <n v="0"/>
    <n v="0"/>
    <n v="0"/>
    <n v="0"/>
    <n v="0"/>
    <x v="0"/>
    <m/>
    <x v="7"/>
    <x v="4"/>
    <s v="No root cause"/>
    <s v="No root cause"/>
    <s v=" "/>
  </r>
  <r>
    <s v="Beka"/>
    <s v="NRD_020"/>
    <s v="NORD"/>
    <s v="IHS"/>
    <s v="Solar-Gen"/>
    <s v="NORD"/>
    <s v="Beka"/>
    <s v="Huawei"/>
    <n v="0"/>
    <n v="0"/>
    <n v="0"/>
    <n v="0"/>
    <n v="0"/>
    <n v="0"/>
    <n v="0"/>
    <n v="0"/>
    <n v="0"/>
    <n v="0"/>
    <n v="0"/>
    <n v="0"/>
    <n v="0"/>
    <n v="0"/>
    <n v="0"/>
    <n v="0"/>
    <n v="0"/>
    <n v="0"/>
    <n v="0"/>
    <n v="0"/>
    <m/>
    <n v="0"/>
    <n v="0"/>
    <n v="0"/>
    <m/>
    <n v="0"/>
    <n v="0"/>
    <n v="0"/>
    <n v="0"/>
    <n v="0"/>
    <n v="0"/>
    <x v="0"/>
    <m/>
    <x v="7"/>
    <x v="4"/>
    <s v="No root cause"/>
    <s v="No root cause"/>
    <s v=" "/>
  </r>
  <r>
    <s v="Nkong-Zem"/>
    <s v="OST_073"/>
    <s v="OUEST"/>
    <s v="IHS"/>
    <s v="Grid-Gen"/>
    <s v="OUEST"/>
    <s v="Nkong-Zem"/>
    <s v="Huawei"/>
    <n v="0"/>
    <n v="0"/>
    <n v="0"/>
    <n v="0"/>
    <n v="0"/>
    <n v="0"/>
    <n v="0"/>
    <n v="0"/>
    <n v="0"/>
    <n v="0"/>
    <n v="0"/>
    <n v="0"/>
    <n v="0"/>
    <n v="0"/>
    <n v="0"/>
    <n v="0"/>
    <n v="0"/>
    <n v="0"/>
    <n v="0"/>
    <n v="0"/>
    <m/>
    <n v="0"/>
    <n v="0"/>
    <n v="0"/>
    <m/>
    <n v="0"/>
    <n v="0"/>
    <n v="0"/>
    <n v="0"/>
    <n v="0"/>
    <n v="0"/>
    <x v="0"/>
    <m/>
    <x v="7"/>
    <x v="4"/>
    <s v="No root cause"/>
    <s v="No root cause"/>
    <s v=" "/>
  </r>
  <r>
    <s v="Hopital-Mbouo"/>
    <s v="OST_296"/>
    <s v="Bafoussam"/>
    <s v="CAMUSAT"/>
    <s v="Good Grid + GE"/>
    <s v="OUEST"/>
    <s v="Bafoussam"/>
    <s v="Huawei"/>
    <n v="0"/>
    <n v="0"/>
    <n v="0"/>
    <n v="0"/>
    <n v="0"/>
    <n v="0"/>
    <n v="0"/>
    <n v="0"/>
    <n v="0"/>
    <n v="0"/>
    <n v="0"/>
    <n v="0"/>
    <n v="0"/>
    <n v="0"/>
    <n v="0"/>
    <n v="0"/>
    <n v="0"/>
    <n v="0"/>
    <n v="0"/>
    <n v="0"/>
    <m/>
    <n v="0"/>
    <n v="0"/>
    <n v="0"/>
    <m/>
    <n v="0"/>
    <n v="0"/>
    <n v="0"/>
    <n v="0"/>
    <n v="0"/>
    <n v="0"/>
    <x v="0"/>
    <m/>
    <x v="7"/>
    <x v="4"/>
    <s v="No root cause"/>
    <s v="No root cause"/>
    <s v=" "/>
  </r>
  <r>
    <s v="Bfsam-Banengo"/>
    <s v="OST_003"/>
    <s v="Bafoussam"/>
    <s v="OCM/Strategique"/>
    <m/>
    <s v="OUEST"/>
    <s v="Bafoussam"/>
    <s v="Huawei"/>
    <n v="0"/>
    <n v="0"/>
    <n v="0"/>
    <n v="0"/>
    <n v="0"/>
    <n v="0"/>
    <n v="0"/>
    <n v="0"/>
    <n v="0"/>
    <n v="0"/>
    <n v="0"/>
    <n v="0"/>
    <n v="0"/>
    <n v="0"/>
    <n v="0"/>
    <n v="0"/>
    <n v="0"/>
    <n v="0"/>
    <n v="0"/>
    <n v="0"/>
    <m/>
    <n v="0"/>
    <n v="0"/>
    <n v="0"/>
    <m/>
    <n v="0"/>
    <n v="0"/>
    <n v="0"/>
    <n v="0"/>
    <n v="0"/>
    <n v="0"/>
    <x v="0"/>
    <m/>
    <x v="7"/>
    <x v="4"/>
    <s v="No root cause"/>
    <s v="No root cause"/>
    <s v=" "/>
  </r>
  <r>
    <s v="Meiganga-EELC-MTN-IHS"/>
    <s v="ADM_106"/>
    <s v="Ngaoundere"/>
    <s v="IHS"/>
    <s v="Grid-Gen"/>
    <s v="ADAMAOUA"/>
    <s v="Meiganga"/>
    <s v="Huawei"/>
    <n v="0"/>
    <n v="0"/>
    <n v="0"/>
    <n v="0"/>
    <n v="0"/>
    <n v="0"/>
    <n v="0"/>
    <n v="0"/>
    <n v="0"/>
    <n v="0"/>
    <n v="0"/>
    <n v="0"/>
    <n v="0"/>
    <n v="0"/>
    <n v="0"/>
    <n v="0"/>
    <n v="0"/>
    <n v="0"/>
    <n v="0"/>
    <n v="0"/>
    <m/>
    <n v="0"/>
    <n v="0"/>
    <n v="0"/>
    <m/>
    <n v="8.6214768586291804E-2"/>
    <n v="0"/>
    <n v="0"/>
    <n v="0"/>
    <n v="0"/>
    <n v="0"/>
    <x v="0"/>
    <m/>
    <x v="7"/>
    <x v="4"/>
    <s v="No root cause"/>
    <s v="No root cause"/>
    <s v=" "/>
  </r>
  <r>
    <s v="Banekane"/>
    <s v="OST_052"/>
    <s v="OUEST"/>
    <s v="IHS"/>
    <s v="Grid-Gen"/>
    <s v="OUEST"/>
    <s v="Banekane"/>
    <s v="Huawei"/>
    <n v="0"/>
    <n v="0"/>
    <n v="0"/>
    <n v="0"/>
    <n v="0"/>
    <n v="0"/>
    <n v="0"/>
    <n v="0"/>
    <n v="0"/>
    <n v="0"/>
    <n v="0"/>
    <n v="0"/>
    <n v="0"/>
    <n v="0"/>
    <n v="0"/>
    <n v="0"/>
    <n v="0"/>
    <n v="0"/>
    <n v="0"/>
    <n v="0"/>
    <m/>
    <n v="0"/>
    <n v="0"/>
    <n v="0"/>
    <m/>
    <n v="0"/>
    <n v="0"/>
    <n v="0"/>
    <n v="0"/>
    <n v="0"/>
    <n v="0"/>
    <x v="0"/>
    <m/>
    <x v="7"/>
    <x v="4"/>
    <s v="No root cause"/>
    <s v="No root cause"/>
    <s v=" "/>
  </r>
  <r>
    <s v="Koloko"/>
    <s v="LIT_079"/>
    <s v="Douala"/>
    <s v="IHS"/>
    <s v="Grid-Gen"/>
    <s v="LITTORAL"/>
    <s v="Douala"/>
    <s v="ZTE"/>
    <n v="0"/>
    <n v="0"/>
    <n v="0"/>
    <n v="0"/>
    <n v="0"/>
    <n v="0"/>
    <n v="0"/>
    <n v="0"/>
    <n v="0"/>
    <n v="0"/>
    <n v="0"/>
    <n v="0"/>
    <n v="0"/>
    <n v="0"/>
    <n v="0"/>
    <n v="0"/>
    <n v="0"/>
    <n v="0"/>
    <n v="0"/>
    <n v="0"/>
    <m/>
    <n v="0"/>
    <n v="0"/>
    <n v="0"/>
    <m/>
    <n v="0"/>
    <n v="0"/>
    <n v="0"/>
    <n v="0"/>
    <n v="0"/>
    <n v="0"/>
    <x v="0"/>
    <m/>
    <x v="7"/>
    <x v="4"/>
    <s v="No root cause"/>
    <s v="No root cause"/>
    <s v=" "/>
  </r>
  <r>
    <s v="Bfsam-Bamendzi"/>
    <s v="OST_024"/>
    <s v="Bafoussam"/>
    <s v="IHS"/>
    <s v="Grid-Gen"/>
    <s v="OUEST"/>
    <s v="Bafoussam"/>
    <s v="Huawei"/>
    <n v="0"/>
    <n v="0"/>
    <n v="0"/>
    <n v="0"/>
    <n v="0"/>
    <n v="0"/>
    <n v="0"/>
    <n v="0"/>
    <n v="0"/>
    <n v="0"/>
    <n v="0"/>
    <n v="0"/>
    <n v="0"/>
    <n v="0"/>
    <n v="0"/>
    <n v="0"/>
    <n v="0"/>
    <n v="0"/>
    <n v="0"/>
    <n v="0"/>
    <m/>
    <n v="0"/>
    <n v="0"/>
    <n v="0"/>
    <m/>
    <n v="0"/>
    <n v="0"/>
    <n v="0"/>
    <n v="0"/>
    <n v="0"/>
    <n v="0"/>
    <x v="0"/>
    <m/>
    <x v="7"/>
    <x v="4"/>
    <s v="No root cause"/>
    <s v="No root cause"/>
    <s v=" "/>
  </r>
  <r>
    <s v="Limbe-GRA-IHS"/>
    <s v="SUO_192"/>
    <s v="SUD-OUEST"/>
    <s v="IHS"/>
    <m/>
    <s v="SUD-OUEST"/>
    <s v="Limbe"/>
    <s v="Huawei"/>
    <n v="0"/>
    <n v="0"/>
    <n v="0"/>
    <n v="0"/>
    <n v="0"/>
    <n v="0"/>
    <n v="0"/>
    <n v="0"/>
    <n v="0"/>
    <n v="0"/>
    <n v="0"/>
    <n v="0"/>
    <n v="0"/>
    <n v="0"/>
    <n v="0"/>
    <n v="0"/>
    <n v="0"/>
    <n v="0"/>
    <n v="0"/>
    <n v="0"/>
    <m/>
    <n v="0"/>
    <n v="0"/>
    <n v="0.48859197050506087"/>
    <m/>
    <n v="0.20438999751735712"/>
    <n v="0"/>
    <n v="0"/>
    <n v="0"/>
    <n v="0"/>
    <n v="0"/>
    <x v="0"/>
    <m/>
    <x v="7"/>
    <x v="4"/>
    <s v="No root cause"/>
    <s v="No root cause"/>
    <s v=" "/>
  </r>
  <r>
    <s v="Upper-Mawo-IHS"/>
    <s v="SUO_166"/>
    <s v="SUD-OUEST"/>
    <s v="IHS"/>
    <s v="Grid-Gen"/>
    <s v="SUD-OUEST"/>
    <s v="Limbe"/>
    <s v="Huawei"/>
    <n v="0"/>
    <n v="0"/>
    <n v="0"/>
    <n v="0"/>
    <n v="0"/>
    <n v="0"/>
    <n v="0"/>
    <n v="0"/>
    <n v="0"/>
    <n v="0"/>
    <n v="0"/>
    <n v="0"/>
    <n v="0"/>
    <n v="0"/>
    <n v="0"/>
    <n v="0"/>
    <n v="0"/>
    <n v="0"/>
    <n v="0"/>
    <n v="0"/>
    <m/>
    <n v="0"/>
    <n v="0"/>
    <n v="0.43339240311272054"/>
    <m/>
    <n v="0.17460541672730592"/>
    <n v="0"/>
    <n v="0"/>
    <n v="0"/>
    <n v="0"/>
    <n v="0"/>
    <x v="0"/>
    <m/>
    <x v="7"/>
    <x v="4"/>
    <s v="No root cause"/>
    <s v="No root cause"/>
    <s v=" "/>
  </r>
  <r>
    <s v="Gobo"/>
    <s v="EXN_048"/>
    <s v="EXTREME-NORD"/>
    <s v="IHS"/>
    <s v="Solar-Gen"/>
    <s v="EXTREME-NORD"/>
    <s v="Gobo"/>
    <s v="Huawei"/>
    <n v="0"/>
    <n v="0"/>
    <n v="0"/>
    <n v="0"/>
    <n v="0"/>
    <n v="0"/>
    <n v="0"/>
    <n v="0"/>
    <n v="0"/>
    <n v="0"/>
    <n v="0"/>
    <n v="0"/>
    <n v="0"/>
    <n v="1.298393701506422E-2"/>
    <n v="0"/>
    <n v="0"/>
    <n v="0"/>
    <n v="0"/>
    <n v="0"/>
    <n v="0"/>
    <m/>
    <n v="0"/>
    <n v="0"/>
    <n v="0"/>
    <m/>
    <n v="0"/>
    <n v="0"/>
    <n v="0"/>
    <n v="0"/>
    <n v="0"/>
    <n v="0"/>
    <x v="2"/>
    <m/>
    <x v="7"/>
    <x v="4"/>
    <s v="No root cause"/>
    <s v="No root cause"/>
    <s v=" "/>
  </r>
  <r>
    <s v="Bougoudoum-IHS"/>
    <s v="EXN_135"/>
    <s v="EXTREME-NORD"/>
    <s v="IHS"/>
    <s v="Gen Only"/>
    <s v="EXTREME-NORD"/>
    <s v="Bougoudoum"/>
    <s v="Huawei"/>
    <n v="0"/>
    <n v="0"/>
    <n v="0"/>
    <n v="0"/>
    <n v="0"/>
    <n v="0"/>
    <n v="0"/>
    <n v="0"/>
    <n v="0"/>
    <n v="0"/>
    <n v="0"/>
    <n v="0"/>
    <n v="0"/>
    <n v="1.326929826814255E-2"/>
    <n v="0"/>
    <n v="0"/>
    <n v="0"/>
    <n v="0"/>
    <n v="0"/>
    <n v="0"/>
    <m/>
    <n v="0"/>
    <n v="0"/>
    <n v="0"/>
    <m/>
    <n v="0"/>
    <n v="0"/>
    <n v="0"/>
    <n v="0"/>
    <n v="0"/>
    <n v="0"/>
    <x v="2"/>
    <m/>
    <x v="7"/>
    <x v="4"/>
    <s v="No root cause"/>
    <s v="No root cause"/>
    <s v=" "/>
  </r>
  <r>
    <s v="Kalfou"/>
    <s v="EXN_058"/>
    <s v="EXTREME-NORD"/>
    <s v="IHS"/>
    <s v="Grid-Gen"/>
    <s v="EXTREME-NORD"/>
    <s v="Kalfou"/>
    <s v="Huawei"/>
    <n v="0"/>
    <n v="0"/>
    <n v="0"/>
    <n v="0"/>
    <n v="0"/>
    <n v="0"/>
    <n v="0"/>
    <n v="0"/>
    <n v="0"/>
    <n v="0"/>
    <n v="0"/>
    <n v="0"/>
    <n v="0"/>
    <n v="1.3394143816364326E-2"/>
    <n v="0"/>
    <n v="0"/>
    <n v="0"/>
    <n v="0"/>
    <n v="0"/>
    <n v="0"/>
    <m/>
    <n v="0"/>
    <n v="0"/>
    <n v="0"/>
    <m/>
    <n v="0"/>
    <n v="0"/>
    <n v="0"/>
    <n v="0"/>
    <n v="0"/>
    <n v="0"/>
    <x v="2"/>
    <m/>
    <x v="7"/>
    <x v="4"/>
    <s v="No root cause"/>
    <s v="No root cause"/>
    <s v=" "/>
  </r>
  <r>
    <s v="Bangourain"/>
    <s v="OST_090"/>
    <s v="NORD-OUEST"/>
    <s v="IHS"/>
    <s v="Grid-Gen"/>
    <s v="OUEST"/>
    <s v="Bangourain"/>
    <s v="NOKIA"/>
    <n v="0"/>
    <n v="0"/>
    <n v="0"/>
    <n v="0"/>
    <n v="0"/>
    <n v="0"/>
    <n v="0"/>
    <n v="0"/>
    <n v="0"/>
    <n v="0"/>
    <n v="0"/>
    <n v="0"/>
    <n v="0"/>
    <n v="0"/>
    <n v="0"/>
    <n v="0"/>
    <n v="0"/>
    <n v="0"/>
    <n v="0"/>
    <n v="0"/>
    <m/>
    <n v="0"/>
    <n v="0"/>
    <n v="0"/>
    <m/>
    <n v="0"/>
    <n v="0"/>
    <n v="0"/>
    <n v="0"/>
    <n v="0"/>
    <n v="0"/>
    <x v="0"/>
    <m/>
    <x v="7"/>
    <x v="4"/>
    <s v="No root cause"/>
    <s v="No root cause"/>
    <s v=" "/>
  </r>
  <r>
    <s v="Kekem"/>
    <s v="OST_103"/>
    <s v="OUEST"/>
    <s v="IHS"/>
    <s v="Grid-Gen"/>
    <s v="OUEST"/>
    <s v="Kekem"/>
    <s v="Huawei"/>
    <n v="0"/>
    <n v="0"/>
    <n v="0"/>
    <n v="0"/>
    <n v="0"/>
    <n v="0"/>
    <n v="0"/>
    <n v="0"/>
    <n v="0"/>
    <n v="0"/>
    <n v="0"/>
    <n v="0"/>
    <n v="0"/>
    <n v="0"/>
    <n v="0"/>
    <n v="0"/>
    <n v="0"/>
    <n v="0"/>
    <n v="0"/>
    <n v="0"/>
    <m/>
    <n v="0"/>
    <n v="0"/>
    <n v="0"/>
    <m/>
    <n v="0"/>
    <n v="0"/>
    <n v="0"/>
    <n v="0"/>
    <n v="0"/>
    <n v="0"/>
    <x v="0"/>
    <m/>
    <x v="7"/>
    <x v="4"/>
    <s v="No root cause"/>
    <s v="No root cause"/>
    <s v=" "/>
  </r>
  <r>
    <s v="Camp-Bertaud"/>
    <s v="LIT_281"/>
    <s v="Douala"/>
    <s v="IHS"/>
    <m/>
    <s v="LITTORAL"/>
    <s v="Douala"/>
    <s v="ZTE"/>
    <n v="0"/>
    <n v="0"/>
    <n v="0"/>
    <n v="0"/>
    <n v="0"/>
    <n v="0"/>
    <n v="0"/>
    <n v="0"/>
    <n v="0"/>
    <n v="0"/>
    <n v="0"/>
    <n v="0"/>
    <n v="0"/>
    <n v="0"/>
    <n v="0"/>
    <n v="0"/>
    <n v="0"/>
    <n v="0"/>
    <n v="0"/>
    <n v="0"/>
    <m/>
    <n v="0"/>
    <n v="0"/>
    <n v="0"/>
    <m/>
    <n v="0"/>
    <n v="0"/>
    <n v="0"/>
    <n v="0"/>
    <n v="0"/>
    <n v="0"/>
    <x v="0"/>
    <m/>
    <x v="7"/>
    <x v="4"/>
    <s v="No root cause"/>
    <s v="No root cause"/>
    <s v=" "/>
  </r>
  <r>
    <s v="Yagoua"/>
    <s v="EXN_004"/>
    <s v="EXTREME-NORD"/>
    <s v="CAMUSAT"/>
    <s v="Bad Grid + Solar + GE"/>
    <s v="EXTREME-NORD"/>
    <s v="Yagoua"/>
    <s v="Huawei"/>
    <n v="0"/>
    <n v="0"/>
    <n v="0"/>
    <n v="0"/>
    <n v="0"/>
    <n v="0"/>
    <n v="4.7828864576110135"/>
    <n v="2.7963619293845046"/>
    <n v="2.6274637377187653"/>
    <n v="0"/>
    <n v="0"/>
    <n v="0"/>
    <n v="0"/>
    <n v="1.5730539075943184E-2"/>
    <n v="0"/>
    <n v="0"/>
    <n v="0"/>
    <n v="0"/>
    <n v="0"/>
    <n v="0"/>
    <m/>
    <n v="0"/>
    <n v="0"/>
    <n v="0"/>
    <m/>
    <n v="8.9175391586979543E-5"/>
    <n v="0"/>
    <n v="0"/>
    <n v="0"/>
    <n v="0"/>
    <n v="0"/>
    <x v="2"/>
    <m/>
    <x v="7"/>
    <x v="4"/>
    <s v="No root cause"/>
    <s v="No root cause"/>
    <s v=" "/>
  </r>
  <r>
    <s v="Bfsam-Q-Haoussa"/>
    <s v="OST_100"/>
    <s v="Bafoussam"/>
    <s v="IHS"/>
    <s v="Grid-Gen"/>
    <s v="OUEST"/>
    <s v="Bafoussam"/>
    <s v="Huawei"/>
    <n v="0"/>
    <n v="0"/>
    <n v="0"/>
    <n v="0"/>
    <n v="0"/>
    <n v="0"/>
    <n v="0"/>
    <n v="0"/>
    <n v="0"/>
    <n v="0"/>
    <n v="0"/>
    <n v="0"/>
    <n v="0"/>
    <n v="0"/>
    <n v="0"/>
    <n v="0"/>
    <n v="0"/>
    <n v="0"/>
    <n v="0"/>
    <n v="0"/>
    <m/>
    <n v="0"/>
    <n v="0"/>
    <n v="0"/>
    <m/>
    <n v="0"/>
    <n v="0"/>
    <n v="0"/>
    <n v="0"/>
    <n v="0"/>
    <n v="0"/>
    <x v="0"/>
    <m/>
    <x v="7"/>
    <x v="4"/>
    <s v="No root cause"/>
    <s v="No root cause"/>
    <s v=" "/>
  </r>
  <r>
    <s v="Ebolowa-Ville"/>
    <s v="CTR_392"/>
    <s v="CENTRE"/>
    <s v="IHS"/>
    <s v="Grid-Gen"/>
    <s v="CENTRE"/>
    <s v="Ebolowa"/>
    <s v="ZTE"/>
    <n v="0"/>
    <n v="0"/>
    <n v="0"/>
    <n v="0"/>
    <n v="0"/>
    <n v="0"/>
    <n v="0"/>
    <n v="0"/>
    <n v="0"/>
    <n v="0"/>
    <n v="0"/>
    <n v="0"/>
    <n v="0"/>
    <n v="0"/>
    <n v="0"/>
    <n v="0"/>
    <n v="0"/>
    <n v="0"/>
    <n v="0"/>
    <n v="0"/>
    <m/>
    <n v="0"/>
    <n v="0"/>
    <n v="0"/>
    <m/>
    <n v="0"/>
    <n v="0"/>
    <n v="0"/>
    <n v="0"/>
    <n v="0"/>
    <n v="0"/>
    <x v="0"/>
    <m/>
    <x v="7"/>
    <x v="4"/>
    <s v="No root cause"/>
    <s v="No root cause"/>
    <s v=" "/>
  </r>
  <r>
    <s v="Ekoumdoum-MTN-IHS"/>
    <s v="CTR_465"/>
    <s v="Yaounde"/>
    <s v="CAMUSAT"/>
    <s v="Grid-Gen"/>
    <s v="CENTRE"/>
    <s v="Yaounde"/>
    <s v="ZTE"/>
    <n v="0"/>
    <n v="0"/>
    <n v="0"/>
    <n v="0"/>
    <n v="0"/>
    <n v="0"/>
    <n v="0"/>
    <n v="0"/>
    <n v="0"/>
    <n v="0"/>
    <n v="0"/>
    <n v="0"/>
    <n v="0"/>
    <n v="0"/>
    <n v="0"/>
    <n v="0"/>
    <n v="0"/>
    <n v="0"/>
    <n v="0"/>
    <n v="0"/>
    <m/>
    <n v="0"/>
    <n v="0"/>
    <n v="0"/>
    <m/>
    <n v="0"/>
    <n v="0"/>
    <n v="0"/>
    <n v="0"/>
    <n v="0"/>
    <n v="0"/>
    <x v="0"/>
    <m/>
    <x v="7"/>
    <x v="4"/>
    <s v="No root cause"/>
    <s v="No root cause"/>
    <s v=" "/>
  </r>
  <r>
    <s v="Santa-Barbara-Dla-IHS"/>
    <s v="LIT_171"/>
    <s v="Douala"/>
    <s v="IHS"/>
    <s v="Grid-Gen (LL)"/>
    <s v="LITTORAL"/>
    <s v="Douala"/>
    <s v="ZTE"/>
    <n v="0"/>
    <n v="0"/>
    <n v="0"/>
    <n v="0"/>
    <n v="0"/>
    <n v="0"/>
    <n v="0"/>
    <n v="0"/>
    <n v="0"/>
    <n v="0"/>
    <n v="0"/>
    <n v="0"/>
    <n v="0"/>
    <n v="0"/>
    <n v="0"/>
    <n v="0"/>
    <n v="0"/>
    <n v="0"/>
    <n v="0"/>
    <n v="0"/>
    <m/>
    <n v="0"/>
    <n v="0"/>
    <n v="0"/>
    <m/>
    <n v="0"/>
    <n v="0"/>
    <n v="0"/>
    <n v="0"/>
    <n v="0"/>
    <n v="0"/>
    <x v="0"/>
    <m/>
    <x v="7"/>
    <x v="4"/>
    <s v="No root cause"/>
    <s v="No root cause"/>
    <s v=" "/>
  </r>
  <r>
    <s v="Bberi-Q-Princes"/>
    <s v="LIT_535"/>
    <s v="Douala"/>
    <s v="IHS"/>
    <s v="Grid-Gen (LL)"/>
    <s v="LITTORAL"/>
    <s v="Douala"/>
    <s v="ZTE"/>
    <n v="0"/>
    <n v="0"/>
    <n v="0"/>
    <n v="0"/>
    <n v="0"/>
    <n v="0"/>
    <n v="1.979693693230913E-3"/>
    <n v="0"/>
    <n v="0"/>
    <n v="0"/>
    <n v="0"/>
    <n v="0"/>
    <n v="0"/>
    <n v="0"/>
    <n v="0"/>
    <n v="0"/>
    <n v="0"/>
    <n v="0"/>
    <n v="0"/>
    <n v="0"/>
    <m/>
    <n v="0"/>
    <n v="0"/>
    <n v="0"/>
    <m/>
    <n v="0"/>
    <n v="0"/>
    <n v="0"/>
    <n v="0"/>
    <n v="0"/>
    <n v="0"/>
    <x v="0"/>
    <m/>
    <x v="7"/>
    <x v="4"/>
    <s v="No root cause"/>
    <s v="No root cause"/>
    <s v=" "/>
  </r>
  <r>
    <s v="Logbaba"/>
    <s v="LIT_058"/>
    <s v="Douala"/>
    <s v="IHS"/>
    <s v="Grid-Gen"/>
    <s v="LITTORAL"/>
    <s v="Douala"/>
    <s v="ZTE"/>
    <n v="0"/>
    <n v="0"/>
    <n v="0"/>
    <n v="0"/>
    <n v="0"/>
    <n v="0"/>
    <n v="0"/>
    <n v="0"/>
    <n v="0"/>
    <n v="0"/>
    <n v="0"/>
    <n v="0"/>
    <n v="0"/>
    <n v="0"/>
    <n v="0"/>
    <n v="0"/>
    <n v="0"/>
    <n v="0"/>
    <n v="0"/>
    <n v="0"/>
    <m/>
    <n v="0"/>
    <n v="0"/>
    <n v="0"/>
    <m/>
    <n v="0"/>
    <n v="0"/>
    <n v="0"/>
    <n v="0"/>
    <n v="0"/>
    <n v="0"/>
    <x v="0"/>
    <m/>
    <x v="7"/>
    <x v="4"/>
    <s v="No root cause"/>
    <s v="No root cause"/>
    <s v=" "/>
  </r>
  <r>
    <s v="Dschang-Lycee-Technique-IHS"/>
    <s v="OST_267"/>
    <s v="OUEST"/>
    <s v="IHS"/>
    <s v="Grid-Gen"/>
    <s v="OUEST"/>
    <s v="Dschang"/>
    <s v="Huawei"/>
    <n v="0"/>
    <n v="0"/>
    <n v="0"/>
    <n v="0"/>
    <n v="0"/>
    <n v="0"/>
    <n v="0"/>
    <n v="0"/>
    <n v="0"/>
    <n v="0"/>
    <n v="0"/>
    <n v="0"/>
    <n v="0"/>
    <n v="0"/>
    <n v="0"/>
    <n v="0"/>
    <n v="0"/>
    <n v="0"/>
    <n v="0"/>
    <n v="0"/>
    <m/>
    <n v="0"/>
    <n v="0"/>
    <n v="0"/>
    <m/>
    <n v="0"/>
    <n v="0"/>
    <n v="0"/>
    <n v="0"/>
    <n v="0"/>
    <n v="0"/>
    <x v="0"/>
    <m/>
    <x v="7"/>
    <x v="4"/>
    <s v="No root cause"/>
    <s v="No root cause"/>
    <s v=" "/>
  </r>
  <r>
    <s v="Dschang-Universite"/>
    <s v="OST_106"/>
    <s v="OUEST"/>
    <s v="IHS"/>
    <s v="Grid-Gen"/>
    <s v="OUEST"/>
    <s v="Dschang"/>
    <s v="Huawei"/>
    <n v="0"/>
    <n v="0"/>
    <n v="0"/>
    <n v="0"/>
    <n v="0"/>
    <n v="0"/>
    <n v="0"/>
    <n v="0"/>
    <n v="0"/>
    <n v="0"/>
    <n v="0"/>
    <n v="0"/>
    <n v="0"/>
    <n v="0"/>
    <n v="0"/>
    <n v="0"/>
    <n v="0"/>
    <n v="0"/>
    <n v="0"/>
    <n v="0"/>
    <m/>
    <n v="0"/>
    <n v="0"/>
    <n v="0"/>
    <m/>
    <n v="0"/>
    <n v="0"/>
    <n v="0"/>
    <n v="0"/>
    <n v="0"/>
    <n v="0"/>
    <x v="0"/>
    <m/>
    <x v="7"/>
    <x v="4"/>
    <s v="No root cause"/>
    <s v="No root cause"/>
    <s v=" "/>
  </r>
  <r>
    <s v="Dschang-Meka"/>
    <s v="OST_074"/>
    <s v="OUEST"/>
    <s v="IHS"/>
    <s v="Grid-Gen"/>
    <s v="OUEST"/>
    <s v="Dschang"/>
    <s v="Huawei"/>
    <n v="0"/>
    <n v="0"/>
    <n v="0"/>
    <n v="0"/>
    <n v="0"/>
    <n v="0"/>
    <n v="0"/>
    <n v="0"/>
    <n v="0"/>
    <n v="0"/>
    <n v="0"/>
    <n v="0"/>
    <n v="0"/>
    <n v="0"/>
    <n v="0"/>
    <n v="0"/>
    <n v="0"/>
    <n v="0"/>
    <n v="0"/>
    <n v="0"/>
    <m/>
    <n v="0"/>
    <n v="0"/>
    <n v="0"/>
    <m/>
    <n v="0"/>
    <n v="0"/>
    <n v="0"/>
    <n v="0"/>
    <n v="0"/>
    <n v="0"/>
    <x v="0"/>
    <m/>
    <x v="7"/>
    <x v="4"/>
    <s v="No root cause"/>
    <s v="No root cause"/>
    <s v=" "/>
  </r>
  <r>
    <s v="Dschang"/>
    <s v="OST_011"/>
    <s v="OUEST"/>
    <s v="CAMUSAT"/>
    <s v="Medium Grid + Solar + GE"/>
    <s v="OUEST"/>
    <s v="Dschang"/>
    <s v="Huawei"/>
    <n v="0"/>
    <n v="0"/>
    <n v="0"/>
    <n v="0"/>
    <n v="0"/>
    <n v="0"/>
    <n v="0"/>
    <n v="0"/>
    <n v="0"/>
    <n v="0"/>
    <n v="0"/>
    <n v="0"/>
    <n v="0"/>
    <n v="0"/>
    <n v="0"/>
    <n v="0"/>
    <n v="0"/>
    <n v="0"/>
    <n v="0"/>
    <n v="0"/>
    <m/>
    <n v="0"/>
    <n v="0"/>
    <n v="0"/>
    <m/>
    <n v="0"/>
    <n v="0"/>
    <n v="0"/>
    <n v="0"/>
    <n v="0"/>
    <n v="0"/>
    <x v="0"/>
    <m/>
    <x v="7"/>
    <x v="4"/>
    <s v="No root cause"/>
    <s v="No root cause"/>
    <s v=" "/>
  </r>
  <r>
    <s v="Mbouda"/>
    <s v="OST_141"/>
    <s v="OUEST"/>
    <s v="CAMUSAT"/>
    <e v="#N/A"/>
    <s v="OUEST"/>
    <s v="Mbouda"/>
    <s v="Huawei"/>
    <n v="0"/>
    <n v="0"/>
    <n v="0"/>
    <n v="0"/>
    <n v="0"/>
    <n v="0"/>
    <n v="0"/>
    <n v="0"/>
    <n v="0"/>
    <n v="0"/>
    <n v="0"/>
    <n v="0"/>
    <n v="0"/>
    <n v="0"/>
    <n v="0"/>
    <n v="0"/>
    <n v="0"/>
    <n v="0"/>
    <n v="0"/>
    <n v="0"/>
    <m/>
    <n v="0"/>
    <n v="0"/>
    <n v="0"/>
    <m/>
    <n v="0"/>
    <n v="0"/>
    <n v="0"/>
    <n v="0"/>
    <n v="0"/>
    <n v="0"/>
    <x v="0"/>
    <m/>
    <x v="7"/>
    <x v="4"/>
    <s v="No root cause"/>
    <s v="No root cause"/>
    <s v=" "/>
  </r>
  <r>
    <s v="PK10-Bassang"/>
    <s v="LIT_452"/>
    <s v="Douala"/>
    <s v="IHS"/>
    <s v="Grid-Gen"/>
    <s v="LITTORAL"/>
    <s v="Douala"/>
    <s v="ZTE"/>
    <n v="0"/>
    <n v="0"/>
    <n v="0"/>
    <n v="0"/>
    <n v="0"/>
    <n v="0"/>
    <n v="0"/>
    <n v="0"/>
    <n v="0"/>
    <n v="0"/>
    <n v="0"/>
    <n v="0"/>
    <n v="0"/>
    <n v="0"/>
    <n v="0"/>
    <n v="0"/>
    <n v="0"/>
    <n v="0"/>
    <n v="0"/>
    <n v="0"/>
    <m/>
    <n v="0"/>
    <n v="0"/>
    <n v="0"/>
    <m/>
    <n v="0"/>
    <n v="0"/>
    <n v="0"/>
    <n v="0"/>
    <n v="0"/>
    <n v="0"/>
    <x v="0"/>
    <m/>
    <x v="7"/>
    <x v="4"/>
    <s v="No root cause"/>
    <s v="No root cause"/>
    <s v=" "/>
  </r>
  <r>
    <s v="Bfsam-Njinkwo"/>
    <s v="OST_076"/>
    <s v="Bafoussam"/>
    <s v="IHS"/>
    <s v="Grid-Gen"/>
    <s v="OUEST"/>
    <s v="Bafoussam"/>
    <s v="Huawei"/>
    <n v="0"/>
    <n v="0"/>
    <n v="0"/>
    <n v="0"/>
    <n v="0"/>
    <n v="0"/>
    <n v="0"/>
    <n v="0"/>
    <n v="0"/>
    <n v="0"/>
    <n v="0"/>
    <n v="0"/>
    <n v="0"/>
    <n v="0"/>
    <n v="0"/>
    <n v="0"/>
    <n v="0"/>
    <n v="0"/>
    <n v="0"/>
    <n v="0"/>
    <m/>
    <n v="0"/>
    <n v="0"/>
    <n v="0"/>
    <m/>
    <n v="0"/>
    <n v="0"/>
    <n v="0"/>
    <n v="0"/>
    <n v="0"/>
    <n v="0"/>
    <x v="0"/>
    <m/>
    <x v="7"/>
    <x v="4"/>
    <s v="No root cause"/>
    <s v="No root cause"/>
    <s v=" "/>
  </r>
  <r>
    <s v="Bfsam-Marche-New"/>
    <s v="OST_223"/>
    <s v="Bafoussam"/>
    <s v="IHS"/>
    <s v="Grid-Gen"/>
    <s v="OUEST"/>
    <s v="Bafoussam"/>
    <s v="Huawei"/>
    <n v="0"/>
    <n v="0"/>
    <n v="0"/>
    <n v="0"/>
    <n v="0"/>
    <n v="0"/>
    <n v="0"/>
    <n v="0"/>
    <n v="0"/>
    <n v="0"/>
    <n v="0"/>
    <n v="0"/>
    <n v="0"/>
    <n v="0"/>
    <n v="0"/>
    <n v="0"/>
    <n v="0"/>
    <n v="0"/>
    <n v="0"/>
    <n v="0"/>
    <m/>
    <n v="0"/>
    <n v="0"/>
    <n v="0"/>
    <m/>
    <n v="0"/>
    <n v="0"/>
    <n v="0"/>
    <n v="0"/>
    <n v="0"/>
    <n v="0"/>
    <x v="0"/>
    <m/>
    <x v="7"/>
    <x v="4"/>
    <s v="No root cause"/>
    <s v="No root cause"/>
    <s v=" "/>
  </r>
  <r>
    <s v="Newb-Mairie"/>
    <s v="LIT_090"/>
    <s v="Douala"/>
    <s v="IHS"/>
    <s v="Grid-Gen"/>
    <s v="LITTORAL"/>
    <s v="Douala"/>
    <s v="ZTE"/>
    <n v="0"/>
    <n v="0"/>
    <n v="0"/>
    <n v="0"/>
    <n v="0"/>
    <n v="0"/>
    <n v="0"/>
    <n v="0"/>
    <n v="0"/>
    <n v="0"/>
    <n v="0"/>
    <n v="0"/>
    <n v="0"/>
    <n v="0"/>
    <n v="0"/>
    <n v="0"/>
    <n v="0"/>
    <n v="0"/>
    <n v="0"/>
    <n v="0"/>
    <m/>
    <n v="0"/>
    <n v="0"/>
    <n v="0"/>
    <m/>
    <n v="0"/>
    <n v="0"/>
    <n v="0"/>
    <n v="0"/>
    <n v="0"/>
    <n v="0"/>
    <x v="0"/>
    <m/>
    <x v="7"/>
    <x v="4"/>
    <s v="No root cause"/>
    <s v="No root cause"/>
    <s v=" "/>
  </r>
  <r>
    <s v="Bfsam-Leproserie-IHS"/>
    <s v="OST_166"/>
    <s v="Bafoussam"/>
    <s v="IHS"/>
    <s v="Grid-Gen"/>
    <s v="OUEST"/>
    <s v="Bafoussam"/>
    <s v="Huawei"/>
    <n v="0"/>
    <n v="0"/>
    <n v="0"/>
    <n v="0"/>
    <n v="0"/>
    <n v="0"/>
    <n v="0"/>
    <n v="0"/>
    <n v="0.63350198183390272"/>
    <n v="0"/>
    <n v="0"/>
    <n v="0"/>
    <n v="0"/>
    <n v="0"/>
    <n v="0"/>
    <n v="0"/>
    <n v="0"/>
    <n v="0"/>
    <n v="0"/>
    <n v="0"/>
    <m/>
    <n v="0"/>
    <n v="0"/>
    <n v="0"/>
    <m/>
    <n v="0"/>
    <n v="0"/>
    <n v="0"/>
    <n v="0"/>
    <n v="0"/>
    <n v="0"/>
    <x v="0"/>
    <m/>
    <x v="7"/>
    <x v="4"/>
    <s v="No root cause"/>
    <s v="No root cause"/>
    <s v=" "/>
  </r>
  <r>
    <s v="Bmouang-Terminus"/>
    <s v="LIT_044"/>
    <s v="Douala"/>
    <s v="IHS"/>
    <s v="Grid-Gen"/>
    <s v="LITTORAL"/>
    <s v="Douala"/>
    <s v="ZTE"/>
    <n v="1.0344345424090672E-3"/>
    <n v="0"/>
    <n v="0"/>
    <n v="0"/>
    <n v="0"/>
    <n v="0"/>
    <n v="0"/>
    <n v="0"/>
    <n v="0"/>
    <n v="0"/>
    <n v="0"/>
    <n v="0"/>
    <n v="0"/>
    <n v="0"/>
    <n v="0"/>
    <n v="0"/>
    <n v="0"/>
    <n v="0"/>
    <n v="0"/>
    <n v="0"/>
    <m/>
    <n v="0"/>
    <n v="0"/>
    <n v="0"/>
    <m/>
    <n v="0"/>
    <n v="0"/>
    <n v="0"/>
    <n v="0"/>
    <n v="0"/>
    <n v="0"/>
    <x v="0"/>
    <m/>
    <x v="7"/>
    <x v="4"/>
    <s v="No root cause"/>
    <s v="No root cause"/>
    <s v=" "/>
  </r>
  <r>
    <s v="Deido-Lycee"/>
    <s v="LIT_004"/>
    <s v="Douala"/>
    <m/>
    <m/>
    <s v="LITTORAL"/>
    <s v="Douala"/>
    <s v="ZTE"/>
    <n v="0"/>
    <n v="0"/>
    <n v="0"/>
    <n v="0"/>
    <n v="0"/>
    <n v="0"/>
    <n v="0"/>
    <n v="0"/>
    <n v="0"/>
    <n v="0"/>
    <n v="0"/>
    <n v="0"/>
    <n v="0"/>
    <n v="0"/>
    <n v="0"/>
    <n v="0"/>
    <n v="0"/>
    <n v="0"/>
    <n v="0"/>
    <n v="0"/>
    <m/>
    <n v="0"/>
    <n v="0"/>
    <n v="0"/>
    <m/>
    <n v="0"/>
    <n v="0"/>
    <n v="0"/>
    <n v="0"/>
    <n v="0"/>
    <n v="0"/>
    <x v="0"/>
    <m/>
    <x v="7"/>
    <x v="4"/>
    <s v="No root cause"/>
    <s v="No root cause"/>
    <s v=" "/>
  </r>
  <r>
    <s v="Bonateki-MRS"/>
    <s v="LIT_396"/>
    <s v="Douala"/>
    <s v="IHS"/>
    <s v="Grid-Gen"/>
    <s v="LITTORAL"/>
    <s v="Douala"/>
    <s v="ZTE"/>
    <n v="0"/>
    <n v="0"/>
    <n v="0"/>
    <n v="0"/>
    <n v="0"/>
    <n v="0"/>
    <n v="0"/>
    <n v="0"/>
    <n v="0"/>
    <n v="0"/>
    <n v="0"/>
    <n v="0"/>
    <n v="0"/>
    <n v="0"/>
    <n v="0"/>
    <n v="0"/>
    <n v="0"/>
    <n v="0"/>
    <n v="0"/>
    <n v="0"/>
    <m/>
    <n v="0"/>
    <n v="0"/>
    <n v="0"/>
    <m/>
    <n v="0"/>
    <n v="0"/>
    <n v="0"/>
    <n v="0"/>
    <n v="0"/>
    <n v="0"/>
    <x v="0"/>
    <m/>
    <x v="7"/>
    <x v="4"/>
    <s v="No root cause"/>
    <s v="No root cause"/>
    <s v=" "/>
  </r>
  <r>
    <s v="Deido-Bonateki"/>
    <s v="LIT_414"/>
    <s v="Douala"/>
    <s v="IHS"/>
    <s v="Grid-Gen"/>
    <s v="LITTORAL"/>
    <s v="Douala"/>
    <s v="ZTE"/>
    <n v="0.15958828078405901"/>
    <n v="0"/>
    <n v="0"/>
    <n v="0"/>
    <n v="0"/>
    <n v="0"/>
    <n v="0"/>
    <n v="0"/>
    <n v="1.2432119691923991"/>
    <n v="0"/>
    <n v="0"/>
    <n v="0"/>
    <n v="0"/>
    <n v="0"/>
    <n v="0"/>
    <n v="0"/>
    <n v="0"/>
    <n v="0"/>
    <n v="0"/>
    <n v="0"/>
    <m/>
    <n v="0"/>
    <n v="0"/>
    <n v="0"/>
    <m/>
    <n v="0"/>
    <n v="0"/>
    <n v="0"/>
    <n v="0"/>
    <n v="0"/>
    <n v="0"/>
    <x v="0"/>
    <m/>
    <x v="7"/>
    <x v="4"/>
    <s v="No root cause"/>
    <s v="No root cause"/>
    <s v=" "/>
  </r>
  <r>
    <s v="Batoufam-Chefferie"/>
    <s v="OST_277"/>
    <s v="OUEST"/>
    <s v="CAMUSAT"/>
    <s v="Good Grid + GE"/>
    <s v="OUEST"/>
    <s v="Batoufam"/>
    <s v="Huawei"/>
    <n v="0"/>
    <n v="0"/>
    <n v="0"/>
    <n v="0"/>
    <n v="0"/>
    <n v="0"/>
    <n v="0"/>
    <n v="0"/>
    <n v="0"/>
    <n v="0"/>
    <n v="0"/>
    <n v="0"/>
    <n v="0"/>
    <n v="0"/>
    <n v="0"/>
    <n v="0"/>
    <n v="0"/>
    <n v="0"/>
    <n v="0"/>
    <n v="0"/>
    <m/>
    <n v="0"/>
    <n v="0"/>
    <n v="0"/>
    <m/>
    <n v="0"/>
    <n v="0"/>
    <n v="0"/>
    <n v="0"/>
    <n v="0"/>
    <n v="0"/>
    <x v="0"/>
    <m/>
    <x v="7"/>
    <x v="4"/>
    <s v="No root cause"/>
    <s v="No root cause"/>
    <s v=" "/>
  </r>
  <r>
    <s v="Garoua-Djamboutou-CICAM"/>
    <s v="NRD_047"/>
    <s v="Garoua"/>
    <s v="IHS"/>
    <s v="Grid-Gen"/>
    <s v="NORD"/>
    <s v="Garoua"/>
    <s v="Huawei"/>
    <n v="0"/>
    <n v="0"/>
    <n v="0"/>
    <n v="0"/>
    <n v="0"/>
    <n v="0"/>
    <n v="0"/>
    <n v="0"/>
    <n v="0"/>
    <n v="0"/>
    <n v="0"/>
    <n v="0"/>
    <n v="0"/>
    <n v="0"/>
    <n v="0"/>
    <n v="0"/>
    <n v="0"/>
    <n v="0"/>
    <n v="0"/>
    <n v="0"/>
    <m/>
    <n v="0"/>
    <n v="0"/>
    <n v="0"/>
    <m/>
    <n v="0"/>
    <n v="0"/>
    <n v="0"/>
    <n v="0"/>
    <n v="0"/>
    <n v="0"/>
    <x v="0"/>
    <m/>
    <x v="7"/>
    <x v="4"/>
    <s v="No root cause"/>
    <s v="No root cause"/>
    <s v=" "/>
  </r>
  <r>
    <s v="Garoua-Lidire"/>
    <s v="NRD_075"/>
    <s v="Garoua"/>
    <s v="IHS"/>
    <s v="Grid-Gen"/>
    <s v="NORD"/>
    <s v="Garoua"/>
    <s v="Huawei"/>
    <n v="0"/>
    <n v="0"/>
    <n v="0"/>
    <n v="0"/>
    <n v="0"/>
    <n v="0"/>
    <n v="0"/>
    <n v="0"/>
    <n v="0"/>
    <n v="0"/>
    <n v="0"/>
    <n v="0"/>
    <n v="0"/>
    <n v="0"/>
    <n v="0"/>
    <n v="0"/>
    <n v="0"/>
    <n v="0"/>
    <n v="0"/>
    <n v="0"/>
    <m/>
    <n v="0"/>
    <n v="0"/>
    <n v="8.9175391586979543E-5"/>
    <m/>
    <n v="0"/>
    <n v="0"/>
    <n v="0"/>
    <n v="0"/>
    <n v="0"/>
    <n v="0"/>
    <x v="0"/>
    <m/>
    <x v="7"/>
    <x v="4"/>
    <s v="No root cause"/>
    <s v="No root cause"/>
    <s v=" "/>
  </r>
  <r>
    <s v="Plateau"/>
    <s v="NRD_002"/>
    <s v="Garoua"/>
    <s v="CAMUSAT"/>
    <s v="Good Grid + Solar + GE"/>
    <s v="NORD"/>
    <s v="Garoua"/>
    <s v="Huawei"/>
    <n v="0"/>
    <n v="0"/>
    <n v="0"/>
    <n v="0"/>
    <n v="0"/>
    <n v="0"/>
    <n v="0"/>
    <n v="0"/>
    <n v="0"/>
    <n v="0"/>
    <n v="0"/>
    <n v="0"/>
    <n v="0"/>
    <n v="0"/>
    <n v="0"/>
    <n v="0"/>
    <n v="0"/>
    <n v="0"/>
    <n v="0"/>
    <n v="0"/>
    <m/>
    <n v="0"/>
    <n v="0"/>
    <n v="0"/>
    <m/>
    <n v="0"/>
    <n v="0"/>
    <n v="0"/>
    <n v="0"/>
    <n v="0"/>
    <n v="0"/>
    <x v="0"/>
    <m/>
    <x v="7"/>
    <x v="4"/>
    <s v="No root cause"/>
    <s v="No root cause"/>
    <s v=" "/>
  </r>
  <r>
    <s v="Garoua-Orange"/>
    <s v="NRD_001"/>
    <s v="Garoua"/>
    <s v="OCM/Strategique"/>
    <m/>
    <s v="NORD"/>
    <s v="Garoua"/>
    <s v="Huawei"/>
    <n v="0"/>
    <n v="0"/>
    <n v="0"/>
    <n v="0"/>
    <n v="0"/>
    <n v="0"/>
    <n v="0"/>
    <n v="0"/>
    <n v="0"/>
    <n v="0"/>
    <n v="0"/>
    <n v="0"/>
    <n v="0"/>
    <n v="0"/>
    <n v="0"/>
    <n v="0"/>
    <n v="0"/>
    <n v="0"/>
    <n v="0"/>
    <n v="0"/>
    <m/>
    <n v="0"/>
    <n v="0"/>
    <n v="0"/>
    <m/>
    <n v="0"/>
    <n v="0"/>
    <n v="0"/>
    <n v="0"/>
    <n v="0"/>
    <n v="0"/>
    <x v="0"/>
    <m/>
    <x v="7"/>
    <x v="4"/>
    <s v="No root cause"/>
    <s v="No root cause"/>
    <s v=" "/>
  </r>
  <r>
    <s v="Gra-Plateau-MTN"/>
    <s v="NRD_035"/>
    <s v="Garoua"/>
    <s v="IHS"/>
    <s v="Grid-Gen"/>
    <s v="NORD"/>
    <s v="Garoua"/>
    <s v="Huawei"/>
    <n v="0"/>
    <n v="0"/>
    <n v="0"/>
    <n v="0"/>
    <n v="0"/>
    <n v="0"/>
    <n v="0"/>
    <n v="0"/>
    <n v="0"/>
    <n v="0"/>
    <n v="0"/>
    <n v="0"/>
    <n v="0"/>
    <n v="0"/>
    <n v="0"/>
    <n v="0"/>
    <n v="0"/>
    <n v="0"/>
    <n v="0"/>
    <n v="0"/>
    <m/>
    <n v="0"/>
    <n v="0"/>
    <n v="0"/>
    <m/>
    <n v="0"/>
    <n v="0"/>
    <n v="0"/>
    <n v="0"/>
    <n v="0"/>
    <n v="0"/>
    <x v="0"/>
    <m/>
    <x v="7"/>
    <x v="4"/>
    <s v="No root cause"/>
    <s v="No root cause"/>
    <s v=" "/>
  </r>
  <r>
    <s v="Zokok"/>
    <s v="EXN_009"/>
    <s v="Maroua"/>
    <s v="OCM/Strategique"/>
    <m/>
    <s v="EXTREME-NORD"/>
    <s v="Maroua"/>
    <s v="Huawei"/>
    <n v="0"/>
    <n v="0"/>
    <n v="0"/>
    <n v="0"/>
    <n v="0"/>
    <n v="0"/>
    <n v="0"/>
    <n v="0"/>
    <n v="0"/>
    <n v="0"/>
    <n v="0"/>
    <n v="0"/>
    <n v="0"/>
    <n v="0"/>
    <n v="0"/>
    <n v="0"/>
    <n v="0"/>
    <n v="0"/>
    <n v="0"/>
    <n v="0"/>
    <m/>
    <n v="0"/>
    <n v="0"/>
    <n v="0"/>
    <m/>
    <n v="0"/>
    <n v="0"/>
    <n v="0"/>
    <n v="0"/>
    <n v="0"/>
    <n v="0"/>
    <x v="0"/>
    <m/>
    <x v="7"/>
    <x v="4"/>
    <s v="No root cause"/>
    <s v="No root cause"/>
    <s v=" "/>
  </r>
  <r>
    <s v="Ngd-Baladji"/>
    <s v="ADM_035"/>
    <s v="Ngaoundere"/>
    <s v="IHS"/>
    <s v="Grid-Gen"/>
    <s v="ADAMAOUA"/>
    <s v="Ngaoundere"/>
    <s v="Huawei"/>
    <n v="0"/>
    <n v="0"/>
    <n v="0"/>
    <n v="0"/>
    <n v="0"/>
    <n v="0"/>
    <n v="0"/>
    <n v="0"/>
    <n v="0"/>
    <n v="0"/>
    <n v="0"/>
    <n v="0"/>
    <n v="0"/>
    <n v="0"/>
    <n v="0"/>
    <n v="0"/>
    <n v="0"/>
    <n v="0"/>
    <n v="0"/>
    <n v="0"/>
    <m/>
    <n v="0"/>
    <n v="0"/>
    <n v="0"/>
    <m/>
    <n v="0"/>
    <n v="0"/>
    <n v="0"/>
    <n v="0"/>
    <n v="0"/>
    <n v="0"/>
    <x v="0"/>
    <m/>
    <x v="7"/>
    <x v="4"/>
    <s v="No root cause"/>
    <s v="No root cause"/>
    <s v=" "/>
  </r>
  <r>
    <s v="Ngd-Troua-Mala-II"/>
    <s v="ADM_074"/>
    <s v="Ngaoundere"/>
    <s v="IHS"/>
    <s v="Grid-Gen"/>
    <s v="ADAMAOUA"/>
    <s v="Ngaoundere"/>
    <s v="Huawei"/>
    <n v="0"/>
    <n v="0"/>
    <n v="0"/>
    <n v="0"/>
    <n v="0"/>
    <n v="0"/>
    <n v="0"/>
    <n v="0"/>
    <n v="0"/>
    <n v="0"/>
    <n v="0"/>
    <n v="0"/>
    <n v="0"/>
    <n v="0"/>
    <n v="0"/>
    <n v="0"/>
    <n v="0"/>
    <n v="0"/>
    <n v="0"/>
    <n v="0"/>
    <m/>
    <n v="0"/>
    <n v="0"/>
    <n v="0"/>
    <m/>
    <n v="0.1447316605456678"/>
    <n v="0"/>
    <n v="0"/>
    <n v="0"/>
    <n v="0"/>
    <n v="0"/>
    <x v="0"/>
    <m/>
    <x v="7"/>
    <x v="4"/>
    <s v="No root cause"/>
    <s v="No root cause"/>
    <s v=" "/>
  </r>
  <r>
    <s v="Ngd-Gadamadanga"/>
    <s v="ADM_087"/>
    <s v="Ngaoundere"/>
    <s v="IHS"/>
    <s v="Grid-Gen"/>
    <s v="ADAMAOUA"/>
    <s v="Ngaoundere"/>
    <s v="Huawei"/>
    <n v="0"/>
    <n v="0"/>
    <n v="0"/>
    <n v="0"/>
    <n v="0"/>
    <n v="0"/>
    <n v="0"/>
    <n v="0"/>
    <n v="0"/>
    <n v="0"/>
    <n v="0"/>
    <n v="0"/>
    <n v="0"/>
    <n v="0"/>
    <n v="0"/>
    <n v="0"/>
    <n v="0"/>
    <n v="0"/>
    <n v="0"/>
    <n v="0"/>
    <m/>
    <n v="0"/>
    <n v="0"/>
    <n v="0"/>
    <m/>
    <n v="0"/>
    <n v="0"/>
    <n v="0"/>
    <n v="0"/>
    <n v="0"/>
    <n v="0"/>
    <x v="0"/>
    <m/>
    <x v="7"/>
    <x v="4"/>
    <s v="No root cause"/>
    <s v="No root cause"/>
    <s v=" "/>
  </r>
  <r>
    <s v="Ngd-Bamyangal-II-IHS"/>
    <s v="ADM_085"/>
    <s v="Ngaoundere"/>
    <s v="IHS"/>
    <s v="Grid-Gen"/>
    <s v="ADAMAOUA"/>
    <s v="Ngaoundere"/>
    <s v="Huawei"/>
    <n v="0"/>
    <n v="0"/>
    <n v="0"/>
    <n v="0"/>
    <n v="0"/>
    <n v="0"/>
    <n v="0"/>
    <n v="0"/>
    <n v="0"/>
    <n v="0"/>
    <n v="0"/>
    <n v="0"/>
    <n v="0"/>
    <n v="0"/>
    <n v="0"/>
    <n v="0"/>
    <n v="0"/>
    <n v="0"/>
    <n v="0"/>
    <n v="0"/>
    <m/>
    <n v="0"/>
    <n v="0"/>
    <n v="0"/>
    <m/>
    <n v="0"/>
    <n v="0"/>
    <n v="0"/>
    <n v="0"/>
    <n v="0"/>
    <n v="0"/>
    <x v="0"/>
    <m/>
    <x v="7"/>
    <x v="4"/>
    <s v="No root cause"/>
    <s v="No root cause"/>
    <s v=" "/>
  </r>
  <r>
    <s v="Boko-Douala"/>
    <s v="LIT_240"/>
    <s v="Douala"/>
    <s v="IHS"/>
    <s v="Grid-Gen"/>
    <s v="LITTORAL"/>
    <s v="Douala"/>
    <s v="ZTE"/>
    <n v="0"/>
    <n v="0"/>
    <n v="0"/>
    <n v="0"/>
    <n v="0"/>
    <n v="0"/>
    <n v="0"/>
    <n v="0"/>
    <n v="0"/>
    <n v="0"/>
    <n v="0"/>
    <n v="0"/>
    <n v="0"/>
    <n v="0"/>
    <n v="0"/>
    <n v="0"/>
    <n v="0"/>
    <n v="0"/>
    <n v="0"/>
    <n v="0"/>
    <m/>
    <n v="0"/>
    <n v="0"/>
    <n v="0"/>
    <m/>
    <n v="0"/>
    <n v="0"/>
    <n v="0"/>
    <n v="0"/>
    <n v="0"/>
    <n v="0"/>
    <x v="0"/>
    <m/>
    <x v="7"/>
    <x v="4"/>
    <s v="No root cause"/>
    <s v="No root cause"/>
    <s v=" "/>
  </r>
  <r>
    <s v="Koupa-Kagnam"/>
    <s v="OST_114"/>
    <s v="OUEST"/>
    <s v="IHS"/>
    <s v="Grid-Gen"/>
    <s v="OUEST"/>
    <s v="Koupa-Kagnam"/>
    <s v="Huawei"/>
    <n v="0"/>
    <n v="0"/>
    <n v="0"/>
    <n v="0"/>
    <n v="0"/>
    <n v="0"/>
    <n v="0"/>
    <n v="0"/>
    <n v="0"/>
    <n v="0"/>
    <n v="0"/>
    <n v="0"/>
    <n v="0"/>
    <n v="0"/>
    <n v="0"/>
    <n v="0"/>
    <n v="0"/>
    <n v="0"/>
    <n v="0"/>
    <n v="0"/>
    <m/>
    <n v="0"/>
    <n v="0"/>
    <n v="0"/>
    <m/>
    <n v="0"/>
    <n v="0"/>
    <n v="0"/>
    <n v="0"/>
    <n v="0"/>
    <n v="0"/>
    <x v="0"/>
    <m/>
    <x v="7"/>
    <x v="4"/>
    <s v="No root cause"/>
    <s v="No root cause"/>
    <s v=" "/>
  </r>
  <r>
    <s v="Rey-Bouba"/>
    <s v="NRD_023"/>
    <s v="NORD"/>
    <s v="IHS"/>
    <s v="Grid-Gen"/>
    <s v="NORD"/>
    <s v="Rey-bouba"/>
    <s v="Huawei"/>
    <n v="0"/>
    <n v="0"/>
    <n v="0"/>
    <n v="0"/>
    <n v="0"/>
    <n v="0"/>
    <n v="0"/>
    <n v="0"/>
    <n v="0"/>
    <n v="0"/>
    <n v="0"/>
    <n v="0"/>
    <n v="0"/>
    <n v="0"/>
    <n v="0"/>
    <n v="0"/>
    <n v="0"/>
    <n v="0"/>
    <n v="0"/>
    <n v="0"/>
    <m/>
    <n v="0"/>
    <n v="0"/>
    <n v="0"/>
    <m/>
    <n v="0"/>
    <n v="0"/>
    <n v="0"/>
    <n v="0"/>
    <n v="0"/>
    <n v="0"/>
    <x v="0"/>
    <m/>
    <x v="7"/>
    <x v="4"/>
    <s v="No root cause"/>
    <s v="No root cause"/>
    <s v=" "/>
  </r>
  <r>
    <s v="Tchollire"/>
    <s v="NRD_008"/>
    <s v="NORD"/>
    <s v="IHS"/>
    <s v="Grid-Hybrid-Gen"/>
    <s v="NORD"/>
    <s v="Tchollire"/>
    <s v="Huawei"/>
    <n v="0"/>
    <n v="0"/>
    <n v="0"/>
    <n v="0"/>
    <n v="0"/>
    <n v="0"/>
    <n v="0"/>
    <n v="0"/>
    <n v="0"/>
    <n v="0"/>
    <n v="0"/>
    <n v="0"/>
    <n v="0"/>
    <n v="0"/>
    <n v="0"/>
    <n v="0"/>
    <n v="0"/>
    <n v="0"/>
    <n v="0"/>
    <n v="0"/>
    <m/>
    <n v="0"/>
    <n v="0"/>
    <n v="0"/>
    <m/>
    <n v="0"/>
    <n v="0"/>
    <n v="0"/>
    <n v="0"/>
    <n v="0"/>
    <n v="0"/>
    <x v="0"/>
    <m/>
    <x v="7"/>
    <x v="4"/>
    <s v="No root cause"/>
    <s v="No root cause"/>
    <s v=" "/>
  </r>
  <r>
    <s v="Gouna"/>
    <s v="NRD_031"/>
    <s v="NORD"/>
    <s v="IHS"/>
    <s v="Solar-Gen"/>
    <s v="NORD"/>
    <s v="Gouna"/>
    <s v="Huawei"/>
    <n v="0"/>
    <n v="0"/>
    <n v="0"/>
    <n v="0"/>
    <n v="0"/>
    <n v="0"/>
    <n v="0"/>
    <n v="0"/>
    <n v="0"/>
    <n v="0"/>
    <n v="0"/>
    <n v="0"/>
    <n v="0"/>
    <n v="0"/>
    <n v="0"/>
    <n v="0"/>
    <n v="0"/>
    <n v="0"/>
    <n v="0"/>
    <n v="0"/>
    <m/>
    <n v="0"/>
    <n v="0"/>
    <n v="0"/>
    <m/>
    <n v="0"/>
    <n v="0"/>
    <n v="0"/>
    <n v="0"/>
    <n v="0"/>
    <n v="0"/>
    <x v="0"/>
    <m/>
    <x v="7"/>
    <x v="4"/>
    <s v="No root cause"/>
    <s v="No root cause"/>
    <s v=" "/>
  </r>
  <r>
    <s v="Pitchoumba"/>
    <s v="NRD_171"/>
    <s v="NORD"/>
    <s v="CAMUSAT"/>
    <s v="Hybrid Solar - S3"/>
    <s v="NORD"/>
    <s v="PITCHOUMBA"/>
    <s v="Huawei"/>
    <n v="0"/>
    <n v="0"/>
    <n v="0"/>
    <n v="0"/>
    <n v="0"/>
    <n v="0"/>
    <n v="0"/>
    <n v="0"/>
    <n v="0"/>
    <n v="0"/>
    <n v="0"/>
    <n v="0"/>
    <n v="0"/>
    <n v="0"/>
    <n v="0"/>
    <n v="0"/>
    <n v="0"/>
    <n v="0"/>
    <n v="0"/>
    <n v="0"/>
    <m/>
    <n v="0"/>
    <n v="0"/>
    <n v="0"/>
    <m/>
    <n v="0"/>
    <n v="0"/>
    <n v="0"/>
    <n v="0"/>
    <n v="0"/>
    <n v="0"/>
    <x v="0"/>
    <m/>
    <x v="7"/>
    <x v="4"/>
    <s v="No root cause"/>
    <s v="No root cause"/>
    <s v=" "/>
  </r>
  <r>
    <s v="Lagdo-Marche"/>
    <s v="NRD_077"/>
    <s v="NORD"/>
    <s v="IHS"/>
    <s v="Grid-Gen"/>
    <s v="NORD"/>
    <s v="Lagdo"/>
    <s v="Huawei"/>
    <n v="0"/>
    <n v="0"/>
    <n v="0"/>
    <n v="0"/>
    <n v="0"/>
    <n v="0"/>
    <n v="0"/>
    <n v="0"/>
    <n v="0"/>
    <n v="0"/>
    <n v="0"/>
    <n v="0"/>
    <n v="0"/>
    <n v="0"/>
    <n v="0"/>
    <n v="0"/>
    <n v="0"/>
    <n v="0"/>
    <n v="0"/>
    <n v="0"/>
    <m/>
    <n v="0"/>
    <n v="0"/>
    <n v="0"/>
    <m/>
    <n v="0"/>
    <n v="0"/>
    <n v="0"/>
    <n v="0"/>
    <n v="0"/>
    <n v="0"/>
    <x v="0"/>
    <m/>
    <x v="7"/>
    <x v="4"/>
    <s v="No root cause"/>
    <s v="No root cause"/>
    <s v=" "/>
  </r>
  <r>
    <s v="Lagdo"/>
    <s v="NRD_012"/>
    <s v="NORD"/>
    <s v="IHS"/>
    <s v="Grid-Gen"/>
    <s v="NORD"/>
    <s v="Lagdo"/>
    <s v="Huawei"/>
    <n v="0"/>
    <n v="0"/>
    <n v="0"/>
    <n v="0"/>
    <n v="0"/>
    <n v="0"/>
    <n v="0"/>
    <n v="0"/>
    <n v="0"/>
    <n v="0"/>
    <n v="0"/>
    <n v="0"/>
    <n v="0"/>
    <n v="0"/>
    <n v="0"/>
    <n v="0"/>
    <n v="0"/>
    <n v="0"/>
    <n v="0"/>
    <n v="0"/>
    <m/>
    <n v="0"/>
    <n v="0"/>
    <n v="0"/>
    <m/>
    <n v="0"/>
    <n v="0"/>
    <n v="0"/>
    <n v="0"/>
    <n v="0"/>
    <n v="0"/>
    <x v="0"/>
    <m/>
    <x v="7"/>
    <x v="4"/>
    <s v="No root cause"/>
    <s v="No root cause"/>
    <s v=" "/>
  </r>
  <r>
    <s v="Djarako"/>
    <s v="NRD_030"/>
    <s v="NORD"/>
    <s v="IHS"/>
    <s v="Gen Only"/>
    <s v="NORD"/>
    <s v="Djarako"/>
    <s v="Huawei"/>
    <n v="0"/>
    <n v="0"/>
    <n v="0"/>
    <n v="0"/>
    <n v="0"/>
    <n v="0"/>
    <n v="0"/>
    <n v="0"/>
    <n v="0"/>
    <n v="0"/>
    <n v="0"/>
    <n v="0"/>
    <n v="0"/>
    <n v="0"/>
    <n v="0"/>
    <n v="0"/>
    <n v="0"/>
    <n v="0"/>
    <n v="0"/>
    <n v="0"/>
    <m/>
    <n v="0"/>
    <n v="0"/>
    <n v="0"/>
    <m/>
    <n v="0"/>
    <n v="0"/>
    <n v="0"/>
    <n v="0"/>
    <n v="0"/>
    <n v="0"/>
    <x v="0"/>
    <m/>
    <x v="7"/>
    <x v="4"/>
    <s v="No root cause"/>
    <s v="No root cause"/>
    <s v=" "/>
  </r>
  <r>
    <s v="Bonawon"/>
    <s v="LIT_400"/>
    <s v="Douala"/>
    <s v="IHS"/>
    <s v="Grid-Gen"/>
    <s v="LITTORAL"/>
    <s v="Douala"/>
    <s v="ZTE"/>
    <n v="0"/>
    <n v="0"/>
    <n v="0"/>
    <n v="0"/>
    <n v="0"/>
    <n v="0"/>
    <n v="0"/>
    <n v="0"/>
    <n v="0"/>
    <n v="0"/>
    <n v="0"/>
    <n v="0"/>
    <n v="0"/>
    <n v="0"/>
    <n v="0"/>
    <n v="0"/>
    <n v="0"/>
    <n v="0"/>
    <n v="0"/>
    <n v="0"/>
    <m/>
    <n v="0"/>
    <n v="0"/>
    <n v="0"/>
    <m/>
    <n v="0"/>
    <n v="0"/>
    <n v="0"/>
    <n v="0"/>
    <n v="0"/>
    <n v="0"/>
    <x v="0"/>
    <m/>
    <x v="7"/>
    <x v="4"/>
    <s v="No root cause"/>
    <s v="No root cause"/>
    <s v=" "/>
  </r>
  <r>
    <s v="Oyak"/>
    <s v="LIT_222"/>
    <s v="Douala"/>
    <s v="IHS"/>
    <s v="Grid-Gen"/>
    <s v="LITTORAL"/>
    <s v="Douala"/>
    <s v="ZTE"/>
    <n v="0"/>
    <n v="0"/>
    <n v="0"/>
    <n v="0"/>
    <n v="0"/>
    <n v="0"/>
    <n v="0"/>
    <n v="0"/>
    <n v="0"/>
    <n v="0"/>
    <n v="0"/>
    <n v="0"/>
    <n v="0"/>
    <n v="0"/>
    <n v="0"/>
    <n v="0"/>
    <n v="0"/>
    <n v="0"/>
    <n v="0"/>
    <n v="0"/>
    <m/>
    <n v="0"/>
    <n v="0"/>
    <n v="0"/>
    <m/>
    <n v="0"/>
    <n v="0"/>
    <n v="0"/>
    <n v="0"/>
    <n v="0"/>
    <n v="0"/>
    <x v="0"/>
    <m/>
    <x v="7"/>
    <x v="4"/>
    <s v="No root cause"/>
    <s v="No root cause"/>
    <s v=" "/>
  </r>
  <r>
    <s v="Chevreuil"/>
    <s v="LIT_018"/>
    <s v="Douala"/>
    <s v="IHS"/>
    <s v="Grid-Gen"/>
    <s v="LITTORAL"/>
    <s v="Douala"/>
    <s v="ZTE"/>
    <n v="0"/>
    <n v="0"/>
    <n v="0"/>
    <n v="0"/>
    <n v="0"/>
    <n v="0"/>
    <n v="0"/>
    <n v="0"/>
    <n v="0"/>
    <n v="0"/>
    <n v="0"/>
    <n v="0"/>
    <n v="0"/>
    <n v="0"/>
    <n v="0"/>
    <n v="0"/>
    <n v="0"/>
    <n v="0"/>
    <n v="0"/>
    <n v="0"/>
    <m/>
    <n v="0"/>
    <n v="0"/>
    <n v="6.9877836847557329E-2"/>
    <m/>
    <n v="0"/>
    <n v="0"/>
    <n v="0"/>
    <n v="0"/>
    <n v="0"/>
    <n v="0"/>
    <x v="0"/>
    <m/>
    <x v="7"/>
    <x v="4"/>
    <s v="No root cause"/>
    <s v="No root cause"/>
    <s v=" "/>
  </r>
  <r>
    <s v="Bfsam-Eveche-Carrefour"/>
    <s v="OST_066"/>
    <s v="Bafoussam"/>
    <s v="IHS"/>
    <s v="Grid-Gen"/>
    <s v="OUEST"/>
    <s v="Bafoussam"/>
    <s v="Huawei"/>
    <n v="0"/>
    <n v="0"/>
    <n v="0"/>
    <n v="0"/>
    <n v="0"/>
    <n v="0"/>
    <n v="0"/>
    <n v="0"/>
    <n v="0"/>
    <n v="0"/>
    <n v="0"/>
    <n v="0"/>
    <n v="0"/>
    <n v="0"/>
    <n v="0"/>
    <n v="0"/>
    <n v="0"/>
    <n v="0"/>
    <n v="0"/>
    <n v="0"/>
    <m/>
    <n v="0"/>
    <n v="0"/>
    <n v="0"/>
    <m/>
    <n v="0"/>
    <n v="0"/>
    <n v="0"/>
    <n v="0"/>
    <n v="0"/>
    <n v="0"/>
    <x v="0"/>
    <m/>
    <x v="7"/>
    <x v="4"/>
    <s v="No root cause"/>
    <s v="No root cause"/>
    <s v=" "/>
  </r>
  <r>
    <s v="Bilongue"/>
    <s v="LIT_425"/>
    <s v="Douala"/>
    <s v="IHS"/>
    <s v="Grid-Gen"/>
    <s v="LITTORAL"/>
    <s v="Douala"/>
    <s v="ZTE"/>
    <n v="0"/>
    <n v="0"/>
    <n v="0"/>
    <n v="0"/>
    <n v="0"/>
    <n v="0"/>
    <n v="0"/>
    <n v="0"/>
    <n v="0.4585755336968832"/>
    <n v="0"/>
    <n v="0"/>
    <n v="0"/>
    <n v="0"/>
    <n v="0"/>
    <n v="0"/>
    <n v="0"/>
    <n v="0"/>
    <n v="0"/>
    <n v="0"/>
    <n v="0"/>
    <m/>
    <n v="0"/>
    <n v="0"/>
    <n v="0"/>
    <m/>
    <n v="0"/>
    <n v="0"/>
    <n v="0"/>
    <n v="0"/>
    <n v="0"/>
    <n v="0"/>
    <x v="0"/>
    <m/>
    <x v="7"/>
    <x v="4"/>
    <s v="No root cause"/>
    <s v="No root cause"/>
    <s v=" "/>
  </r>
  <r>
    <s v="Ferme-Suisse"/>
    <s v="LIT_006"/>
    <s v="LITTORAL"/>
    <s v="IHS"/>
    <s v="Grid-Gen"/>
    <s v="LITTORAL"/>
    <s v="Ferme-Suisse"/>
    <s v="ZTE"/>
    <n v="0"/>
    <n v="0"/>
    <n v="0"/>
    <n v="0"/>
    <n v="0"/>
    <n v="0"/>
    <n v="0"/>
    <n v="0"/>
    <n v="0"/>
    <n v="0"/>
    <n v="0"/>
    <n v="0"/>
    <n v="0"/>
    <n v="0"/>
    <n v="0"/>
    <n v="0"/>
    <n v="0"/>
    <n v="0"/>
    <n v="0"/>
    <n v="0"/>
    <m/>
    <n v="0"/>
    <n v="0"/>
    <n v="0"/>
    <m/>
    <n v="0"/>
    <n v="0"/>
    <n v="0"/>
    <n v="0"/>
    <n v="0"/>
    <n v="0"/>
    <x v="0"/>
    <m/>
    <x v="7"/>
    <x v="4"/>
    <s v="No root cause"/>
    <s v="No root cause"/>
    <s v=" "/>
  </r>
  <r>
    <s v="Kompigna"/>
    <s v="LIT_111"/>
    <s v="LITTORAL"/>
    <s v="IHS"/>
    <s v="Grid-Gen"/>
    <s v="LITTORAL"/>
    <s v="Kompigna"/>
    <s v="ZTE"/>
    <n v="0"/>
    <n v="0"/>
    <n v="0"/>
    <n v="0"/>
    <n v="0"/>
    <n v="0"/>
    <n v="0"/>
    <n v="0"/>
    <n v="0"/>
    <n v="0"/>
    <n v="0"/>
    <n v="0"/>
    <n v="0"/>
    <n v="0"/>
    <n v="0"/>
    <n v="0"/>
    <n v="0"/>
    <n v="0"/>
    <n v="0"/>
    <n v="0"/>
    <m/>
    <n v="0"/>
    <n v="0"/>
    <n v="0"/>
    <m/>
    <n v="0"/>
    <n v="0"/>
    <n v="0"/>
    <n v="0"/>
    <n v="0"/>
    <n v="0"/>
    <x v="0"/>
    <m/>
    <x v="7"/>
    <x v="4"/>
    <s v="No root cause"/>
    <s v="No root cause"/>
    <s v=" "/>
  </r>
  <r>
    <s v="Kopongo"/>
    <s v="LIT_509"/>
    <s v="LITTORAL"/>
    <s v="IHS"/>
    <s v="Grid-Gen"/>
    <s v="LITTORAL"/>
    <s v="Kopongo"/>
    <s v="ZTE"/>
    <n v="0"/>
    <n v="0"/>
    <n v="0"/>
    <n v="0"/>
    <n v="0"/>
    <n v="0"/>
    <n v="0"/>
    <n v="0"/>
    <n v="0"/>
    <n v="0"/>
    <n v="0"/>
    <n v="0"/>
    <n v="0"/>
    <n v="0"/>
    <n v="0"/>
    <n v="0"/>
    <n v="0"/>
    <n v="0"/>
    <n v="0"/>
    <n v="0"/>
    <m/>
    <n v="0"/>
    <n v="0"/>
    <n v="0"/>
    <m/>
    <n v="0"/>
    <n v="0"/>
    <n v="0"/>
    <n v="0"/>
    <n v="0"/>
    <n v="0"/>
    <x v="0"/>
    <m/>
    <x v="7"/>
    <x v="4"/>
    <s v="No root cause"/>
    <s v="No root cause"/>
    <s v=" "/>
  </r>
  <r>
    <s v="Bagofit"/>
    <s v="EST_082"/>
    <s v="CENTRE"/>
    <s v="IHS"/>
    <s v="GenOnly"/>
    <s v="EST"/>
    <s v="Bagofit"/>
    <s v="ZTE"/>
    <n v="0"/>
    <n v="0"/>
    <n v="0"/>
    <n v="0"/>
    <n v="0"/>
    <n v="0"/>
    <n v="0"/>
    <n v="0"/>
    <n v="0"/>
    <n v="0"/>
    <n v="0"/>
    <n v="0"/>
    <n v="0"/>
    <n v="0"/>
    <n v="0"/>
    <n v="0"/>
    <n v="0"/>
    <n v="0"/>
    <n v="0"/>
    <n v="0"/>
    <m/>
    <n v="0"/>
    <n v="0"/>
    <n v="0"/>
    <m/>
    <n v="0"/>
    <n v="0"/>
    <n v="0"/>
    <n v="0"/>
    <n v="0"/>
    <n v="0"/>
    <x v="0"/>
    <m/>
    <x v="7"/>
    <x v="4"/>
    <s v="No root cause"/>
    <s v="No root cause"/>
    <s v=" "/>
  </r>
  <r>
    <s v="Ntoumba"/>
    <s v="CTR_355"/>
    <s v="CENTRE"/>
    <s v="IHS"/>
    <s v="Grid-Gen"/>
    <s v="CENTRE"/>
    <s v="Ntoumba"/>
    <s v="ZTE"/>
    <n v="0"/>
    <n v="0"/>
    <n v="0"/>
    <n v="0"/>
    <n v="0"/>
    <n v="0"/>
    <n v="0"/>
    <n v="0"/>
    <n v="0"/>
    <n v="0"/>
    <n v="0"/>
    <n v="0"/>
    <n v="0"/>
    <n v="0"/>
    <n v="0"/>
    <n v="0"/>
    <n v="0"/>
    <n v="0"/>
    <n v="0"/>
    <n v="0"/>
    <m/>
    <n v="0"/>
    <n v="0"/>
    <n v="0"/>
    <m/>
    <n v="0"/>
    <n v="0"/>
    <n v="0"/>
    <n v="0"/>
    <n v="0"/>
    <n v="0"/>
    <x v="0"/>
    <m/>
    <x v="7"/>
    <x v="4"/>
    <s v="No root cause"/>
    <s v="No root cause"/>
    <s v=" "/>
  </r>
  <r>
    <s v="Meyo-Centre"/>
    <s v="CTR_145"/>
    <s v="CENTRE"/>
    <s v="IHS"/>
    <s v="Solar-Gen-Lithium"/>
    <s v="CENTRE"/>
    <s v="Meyo"/>
    <s v="ZTE"/>
    <n v="0"/>
    <n v="0"/>
    <n v="0"/>
    <n v="0"/>
    <n v="0"/>
    <n v="0"/>
    <n v="0"/>
    <n v="0"/>
    <n v="0"/>
    <n v="0"/>
    <n v="0"/>
    <n v="0"/>
    <n v="0"/>
    <n v="0"/>
    <n v="0"/>
    <n v="0"/>
    <n v="0"/>
    <n v="0"/>
    <n v="0"/>
    <n v="0"/>
    <m/>
    <n v="0"/>
    <n v="0"/>
    <n v="0"/>
    <m/>
    <n v="0"/>
    <n v="0"/>
    <n v="0"/>
    <n v="0"/>
    <n v="0"/>
    <n v="0"/>
    <x v="0"/>
    <m/>
    <x v="7"/>
    <x v="4"/>
    <s v="No root cause"/>
    <s v="No root cause"/>
    <s v=" "/>
  </r>
  <r>
    <s v="Mengang-MTN"/>
    <s v="CTR_306"/>
    <s v="CENTRE"/>
    <s v="IHS"/>
    <s v="Grid-Gen"/>
    <s v="CENTRE"/>
    <s v="Mengang"/>
    <s v="ZTE"/>
    <n v="0"/>
    <n v="0"/>
    <n v="0"/>
    <n v="0"/>
    <n v="0"/>
    <n v="0"/>
    <n v="0"/>
    <n v="0"/>
    <n v="0"/>
    <n v="0"/>
    <n v="0"/>
    <n v="0"/>
    <n v="0"/>
    <n v="0"/>
    <n v="0"/>
    <n v="0"/>
    <n v="0"/>
    <n v="0"/>
    <n v="0"/>
    <n v="0"/>
    <m/>
    <n v="0"/>
    <n v="0"/>
    <n v="0"/>
    <m/>
    <n v="0"/>
    <n v="0"/>
    <n v="0"/>
    <n v="0"/>
    <n v="0"/>
    <n v="0"/>
    <x v="0"/>
    <m/>
    <x v="7"/>
    <x v="4"/>
    <s v="No root cause"/>
    <s v="No root cause"/>
    <s v=" "/>
  </r>
  <r>
    <s v="Missole"/>
    <s v="LIT_227"/>
    <s v="LITTORAL"/>
    <s v="IHS"/>
    <s v="Hybrid-Gen"/>
    <s v="LITTORAL"/>
    <s v="Missole"/>
    <s v="ZTE"/>
    <n v="0"/>
    <n v="0"/>
    <n v="0"/>
    <n v="0"/>
    <n v="0"/>
    <n v="0"/>
    <n v="0"/>
    <n v="0"/>
    <n v="0"/>
    <n v="0"/>
    <n v="0"/>
    <n v="0"/>
    <n v="0"/>
    <n v="0"/>
    <n v="0"/>
    <n v="0"/>
    <n v="0"/>
    <n v="0"/>
    <n v="0"/>
    <n v="0"/>
    <m/>
    <n v="0"/>
    <n v="0"/>
    <n v="0"/>
    <m/>
    <n v="0"/>
    <n v="0"/>
    <n v="0"/>
    <n v="0"/>
    <n v="0"/>
    <n v="0"/>
    <x v="0"/>
    <m/>
    <x v="7"/>
    <x v="4"/>
    <s v="No root cause"/>
    <s v="No root cause"/>
    <s v=" "/>
  </r>
  <r>
    <s v="Ndokohok-IHS"/>
    <s v="OST_025"/>
    <s v="CENTRE"/>
    <s v="IHS"/>
    <s v="Grid-Gen"/>
    <s v="OUEST"/>
    <s v="Makenene"/>
    <s v="ZTE"/>
    <n v="0"/>
    <n v="0"/>
    <n v="0"/>
    <n v="0"/>
    <n v="0"/>
    <n v="0"/>
    <n v="0"/>
    <n v="0"/>
    <n v="0"/>
    <n v="0"/>
    <n v="0"/>
    <n v="0"/>
    <n v="0"/>
    <n v="0"/>
    <n v="0"/>
    <n v="0"/>
    <n v="0"/>
    <n v="0"/>
    <n v="0"/>
    <n v="0"/>
    <m/>
    <n v="0"/>
    <n v="0"/>
    <n v="0"/>
    <m/>
    <n v="0"/>
    <n v="0"/>
    <n v="0"/>
    <n v="0"/>
    <n v="0"/>
    <n v="0"/>
    <x v="0"/>
    <m/>
    <x v="7"/>
    <x v="4"/>
    <s v="No root cause"/>
    <s v="No root cause"/>
    <s v=" "/>
  </r>
  <r>
    <s v="Dibombari"/>
    <s v="LIT_187"/>
    <s v="LITTORAL"/>
    <s v="IHS"/>
    <s v="Grid-Gen"/>
    <s v="LITTORAL"/>
    <s v="Dibombari"/>
    <s v="ZTE"/>
    <n v="0"/>
    <n v="0"/>
    <n v="0"/>
    <n v="0"/>
    <n v="0"/>
    <n v="0"/>
    <n v="0"/>
    <n v="0"/>
    <n v="0"/>
    <n v="0"/>
    <n v="0"/>
    <n v="0"/>
    <n v="0"/>
    <n v="0"/>
    <n v="0"/>
    <n v="0"/>
    <n v="0"/>
    <n v="0"/>
    <n v="0"/>
    <n v="0"/>
    <m/>
    <n v="0"/>
    <n v="0"/>
    <n v="0"/>
    <m/>
    <n v="0"/>
    <n v="0"/>
    <n v="0"/>
    <n v="0"/>
    <n v="0"/>
    <n v="0"/>
    <x v="0"/>
    <m/>
    <x v="7"/>
    <x v="4"/>
    <s v="No root cause"/>
    <s v="No root cause"/>
    <s v=" "/>
  </r>
  <r>
    <s v="Sud-Cameroun-Hevea-Camtel"/>
    <s v="SUD_055"/>
    <s v="LITTORAL"/>
    <s v="CAMUSAT"/>
    <s v="Good Grid no GE - 8h"/>
    <s v="SUD"/>
    <s v="Niete"/>
    <s v="ZTE"/>
    <n v="0"/>
    <n v="0"/>
    <n v="0"/>
    <n v="0"/>
    <n v="0"/>
    <n v="0"/>
    <n v="0"/>
    <n v="0"/>
    <n v="0"/>
    <n v="0"/>
    <n v="0"/>
    <n v="0"/>
    <n v="0"/>
    <n v="0"/>
    <n v="0"/>
    <n v="0"/>
    <n v="0"/>
    <n v="0"/>
    <n v="0"/>
    <n v="0"/>
    <m/>
    <n v="0"/>
    <n v="0"/>
    <n v="0"/>
    <m/>
    <n v="0"/>
    <n v="0"/>
    <n v="0"/>
    <n v="0"/>
    <n v="0"/>
    <n v="0"/>
    <x v="0"/>
    <m/>
    <x v="7"/>
    <x v="4"/>
    <s v="No root cause"/>
    <s v="No root cause"/>
    <s v=" "/>
  </r>
  <r>
    <s v="Bonalea"/>
    <s v="LIT_296"/>
    <s v="LITTORAL"/>
    <s v="IHS"/>
    <s v="Grid-Gen"/>
    <s v="LITTORAL"/>
    <s v="Bonalea"/>
    <s v="ZTE"/>
    <n v="0"/>
    <n v="0"/>
    <n v="0"/>
    <n v="0"/>
    <n v="0"/>
    <n v="0"/>
    <n v="0"/>
    <n v="0"/>
    <n v="0"/>
    <n v="0"/>
    <n v="0"/>
    <n v="0"/>
    <n v="0"/>
    <n v="0"/>
    <n v="0"/>
    <n v="0"/>
    <n v="0"/>
    <n v="0"/>
    <n v="0"/>
    <n v="0"/>
    <m/>
    <n v="0"/>
    <n v="0"/>
    <n v="0"/>
    <m/>
    <n v="0"/>
    <n v="0"/>
    <n v="0"/>
    <n v="0"/>
    <n v="0"/>
    <n v="0"/>
    <x v="0"/>
    <m/>
    <x v="7"/>
    <x v="4"/>
    <s v="No root cause"/>
    <s v="No root cause"/>
    <s v=" "/>
  </r>
  <r>
    <s v="Bare"/>
    <s v="LIT_112"/>
    <s v="LITTORAL"/>
    <s v="IHS"/>
    <s v="Grid-Gen"/>
    <s v="LITTORAL"/>
    <s v="Bare"/>
    <s v="ZTE"/>
    <n v="0"/>
    <n v="0"/>
    <n v="0"/>
    <n v="0"/>
    <n v="0"/>
    <n v="0"/>
    <n v="0"/>
    <n v="0"/>
    <n v="0"/>
    <n v="0"/>
    <n v="0"/>
    <n v="0"/>
    <n v="0"/>
    <n v="0"/>
    <n v="0"/>
    <n v="0"/>
    <n v="0"/>
    <n v="0"/>
    <n v="0"/>
    <n v="0"/>
    <m/>
    <n v="0"/>
    <n v="0"/>
    <n v="0"/>
    <m/>
    <n v="0"/>
    <n v="0"/>
    <n v="0"/>
    <n v="0"/>
    <n v="0"/>
    <n v="0"/>
    <x v="0"/>
    <m/>
    <x v="7"/>
    <x v="4"/>
    <s v="No root cause"/>
    <s v="No root cause"/>
    <s v=" "/>
  </r>
  <r>
    <s v="Kola-IHS"/>
    <s v="LIT_764"/>
    <s v="LITTORAL"/>
    <s v="IHS"/>
    <s v="Grid-Gen"/>
    <s v="LITTORAL"/>
    <s v="Baaba"/>
    <s v="ZTE"/>
    <n v="0"/>
    <n v="0"/>
    <n v="0"/>
    <n v="0"/>
    <n v="0"/>
    <n v="0"/>
    <n v="0"/>
    <n v="0"/>
    <n v="0"/>
    <n v="0"/>
    <n v="0"/>
    <n v="0"/>
    <n v="0"/>
    <n v="0"/>
    <n v="0"/>
    <n v="0"/>
    <n v="0"/>
    <n v="0"/>
    <n v="0"/>
    <n v="0"/>
    <m/>
    <n v="0"/>
    <n v="0"/>
    <n v="0"/>
    <m/>
    <n v="0"/>
    <n v="0"/>
    <n v="0"/>
    <n v="0"/>
    <n v="0"/>
    <n v="0"/>
    <x v="0"/>
    <m/>
    <x v="7"/>
    <x v="4"/>
    <s v="No root cause"/>
    <s v="No root cause"/>
    <s v=" "/>
  </r>
  <r>
    <s v="Ndoulou-IHS"/>
    <s v="LIT_431"/>
    <s v="LITTORAL"/>
    <s v="IHS"/>
    <s v="Grid-Gen"/>
    <s v="LITTORAL"/>
    <s v="Ndoulou"/>
    <s v="ZTE"/>
    <n v="0"/>
    <n v="0"/>
    <n v="0"/>
    <n v="0"/>
    <n v="0"/>
    <n v="0"/>
    <n v="0"/>
    <n v="0"/>
    <n v="0"/>
    <n v="0"/>
    <n v="0"/>
    <n v="0"/>
    <n v="0"/>
    <n v="0"/>
    <n v="0"/>
    <n v="0"/>
    <n v="0"/>
    <n v="0"/>
    <n v="0"/>
    <n v="0"/>
    <m/>
    <n v="0"/>
    <n v="0"/>
    <n v="0"/>
    <m/>
    <n v="0"/>
    <n v="0"/>
    <n v="0"/>
    <n v="0"/>
    <n v="0"/>
    <n v="0"/>
    <x v="0"/>
    <m/>
    <x v="7"/>
    <x v="4"/>
    <s v="No root cause"/>
    <s v="No root cause"/>
    <s v=" "/>
  </r>
  <r>
    <s v="Manengole"/>
    <s v="LIT_356"/>
    <s v="LITTORAL"/>
    <s v="IHS"/>
    <s v="Grid-Gen"/>
    <s v="LITTORAL"/>
    <s v="Manengole"/>
    <s v="ZTE"/>
    <n v="0"/>
    <n v="0"/>
    <n v="0"/>
    <n v="0"/>
    <n v="0"/>
    <n v="0"/>
    <n v="0"/>
    <n v="0"/>
    <n v="0"/>
    <n v="0"/>
    <n v="0"/>
    <n v="0"/>
    <n v="0"/>
    <n v="0"/>
    <n v="0"/>
    <n v="0"/>
    <n v="0"/>
    <n v="0"/>
    <n v="0"/>
    <n v="0"/>
    <m/>
    <n v="0"/>
    <n v="0"/>
    <n v="0"/>
    <m/>
    <n v="0"/>
    <n v="0"/>
    <n v="0"/>
    <n v="0"/>
    <n v="0"/>
    <n v="0"/>
    <x v="0"/>
    <m/>
    <x v="7"/>
    <x v="4"/>
    <s v="No root cause"/>
    <s v="No root cause"/>
    <s v=" "/>
  </r>
  <r>
    <s v="Logbadjeck-IHS"/>
    <s v="LIT_503"/>
    <s v="LITTORAL"/>
    <s v="IHS"/>
    <s v="Grid-Gen"/>
    <s v="LITTORAL"/>
    <s v="Logbadjeck"/>
    <s v="ZTE"/>
    <n v="0"/>
    <n v="0"/>
    <n v="0"/>
    <n v="0"/>
    <n v="0"/>
    <n v="0"/>
    <n v="0"/>
    <n v="0"/>
    <n v="0"/>
    <n v="0"/>
    <n v="0"/>
    <n v="0"/>
    <n v="0"/>
    <n v="0"/>
    <n v="0"/>
    <n v="0"/>
    <n v="0"/>
    <n v="0"/>
    <n v="0"/>
    <n v="0"/>
    <m/>
    <n v="0"/>
    <n v="0"/>
    <n v="0"/>
    <m/>
    <n v="0"/>
    <n v="0"/>
    <n v="0"/>
    <n v="0"/>
    <n v="0"/>
    <n v="0"/>
    <x v="0"/>
    <m/>
    <x v="7"/>
    <x v="4"/>
    <s v="No root cause"/>
    <s v="No root cause"/>
    <s v=" "/>
  </r>
  <r>
    <s v="Dizangue-KM14-IHS"/>
    <s v="LIT_496"/>
    <s v="LITTORAL"/>
    <s v="IHS"/>
    <s v="Grid-Gen"/>
    <s v="LITTORAL"/>
    <s v="Dizangue"/>
    <s v="ZTE"/>
    <n v="0"/>
    <n v="0"/>
    <n v="0"/>
    <n v="0"/>
    <n v="0"/>
    <n v="0"/>
    <n v="0"/>
    <n v="0"/>
    <n v="0"/>
    <n v="0"/>
    <n v="0"/>
    <n v="0"/>
    <n v="0"/>
    <n v="0"/>
    <n v="0"/>
    <n v="0"/>
    <n v="0"/>
    <n v="0"/>
    <n v="0"/>
    <n v="0"/>
    <m/>
    <n v="0"/>
    <n v="0"/>
    <n v="0"/>
    <m/>
    <n v="0"/>
    <n v="0"/>
    <n v="0"/>
    <n v="0"/>
    <n v="0"/>
    <n v="0"/>
    <x v="0"/>
    <m/>
    <x v="7"/>
    <x v="4"/>
    <s v="No root cause"/>
    <s v="No root cause"/>
    <s v=" "/>
  </r>
  <r>
    <s v="Meyo-Nkoulou"/>
    <s v="SUD_117"/>
    <s v="CENTRE"/>
    <m/>
    <m/>
    <s v="SUD"/>
    <s v="Kyé-Ossi"/>
    <s v="ZTE"/>
    <n v="0"/>
    <n v="0"/>
    <n v="0"/>
    <n v="0"/>
    <n v="0"/>
    <n v="0"/>
    <n v="0"/>
    <n v="0"/>
    <n v="0"/>
    <n v="0"/>
    <n v="0"/>
    <n v="0"/>
    <n v="0"/>
    <n v="0"/>
    <n v="0"/>
    <n v="0"/>
    <n v="0"/>
    <n v="0"/>
    <n v="0"/>
    <n v="0"/>
    <m/>
    <n v="0"/>
    <n v="0"/>
    <n v="0"/>
    <m/>
    <n v="0"/>
    <n v="0"/>
    <n v="0"/>
    <n v="0"/>
    <n v="0"/>
    <n v="0"/>
    <x v="0"/>
    <m/>
    <x v="7"/>
    <x v="4"/>
    <s v="No root cause"/>
    <s v="No root cause"/>
    <s v=" "/>
  </r>
  <r>
    <s v="Mbongo-IHS"/>
    <s v="LIT_480"/>
    <s v="LITTORAL"/>
    <s v="IHS"/>
    <s v="Grid-Gen"/>
    <s v="LITTORAL"/>
    <s v="Mbongo"/>
    <s v="ZTE"/>
    <n v="0"/>
    <n v="0"/>
    <n v="0"/>
    <n v="0"/>
    <n v="0"/>
    <n v="0"/>
    <n v="0"/>
    <n v="0"/>
    <n v="0"/>
    <n v="0"/>
    <n v="0"/>
    <n v="0"/>
    <n v="0"/>
    <n v="0"/>
    <n v="0"/>
    <n v="0"/>
    <n v="0"/>
    <n v="0"/>
    <n v="0"/>
    <n v="0"/>
    <m/>
    <n v="0"/>
    <n v="0"/>
    <n v="0"/>
    <m/>
    <n v="0"/>
    <n v="0"/>
    <n v="0"/>
    <n v="0"/>
    <n v="0"/>
    <n v="0"/>
    <x v="0"/>
    <m/>
    <x v="7"/>
    <x v="4"/>
    <s v="No root cause"/>
    <s v="No root cause"/>
    <s v=" "/>
  </r>
  <r>
    <s v="Apouh"/>
    <s v="LIT_512"/>
    <s v="LITTORAL"/>
    <s v="IHS"/>
    <s v="Grid-Gen"/>
    <s v="LITTORAL"/>
    <s v="Apouh"/>
    <s v="ZTE"/>
    <n v="0"/>
    <n v="0"/>
    <n v="0"/>
    <n v="0"/>
    <n v="0"/>
    <n v="0"/>
    <n v="0"/>
    <n v="0"/>
    <n v="0"/>
    <n v="0"/>
    <n v="0"/>
    <n v="0"/>
    <n v="0"/>
    <n v="0"/>
    <n v="0"/>
    <n v="0"/>
    <n v="0"/>
    <n v="0"/>
    <n v="0"/>
    <n v="0"/>
    <m/>
    <n v="0"/>
    <n v="0"/>
    <n v="0"/>
    <m/>
    <n v="0"/>
    <n v="0"/>
    <n v="0"/>
    <n v="0"/>
    <n v="0"/>
    <n v="0"/>
    <x v="0"/>
    <m/>
    <x v="7"/>
    <x v="4"/>
    <s v="No root cause"/>
    <s v="No root cause"/>
    <s v=" "/>
  </r>
  <r>
    <s v="Ndokok"/>
    <s v="CTR_059"/>
    <s v="LITTORAL"/>
    <s v="IHS"/>
    <s v="Grid-Gen"/>
    <s v="CENTRE"/>
    <s v="Ndokok"/>
    <s v="ZTE"/>
    <n v="0"/>
    <n v="0"/>
    <n v="0"/>
    <n v="0"/>
    <n v="0"/>
    <n v="0"/>
    <n v="0"/>
    <n v="0"/>
    <n v="0"/>
    <n v="0"/>
    <n v="0"/>
    <n v="0"/>
    <n v="0"/>
    <n v="0"/>
    <n v="0"/>
    <n v="0"/>
    <n v="0"/>
    <n v="0"/>
    <n v="0"/>
    <n v="0"/>
    <m/>
    <n v="0"/>
    <n v="0"/>
    <n v="0"/>
    <m/>
    <n v="0"/>
    <n v="0"/>
    <n v="0"/>
    <n v="0"/>
    <n v="0"/>
    <n v="0"/>
    <x v="0"/>
    <m/>
    <x v="7"/>
    <x v="4"/>
    <s v="No root cause"/>
    <s v="No root cause"/>
    <s v=" "/>
  </r>
  <r>
    <s v="MISSOLE-II-PK35-IHS"/>
    <s v="LIT_750"/>
    <s v="LITTORAL"/>
    <m/>
    <m/>
    <s v="LITTORAL"/>
    <s v="Missole"/>
    <s v="ZTE"/>
    <n v="0"/>
    <n v="0"/>
    <n v="0"/>
    <n v="0"/>
    <n v="0"/>
    <n v="0"/>
    <n v="0"/>
    <n v="0"/>
    <n v="0"/>
    <n v="0"/>
    <n v="0"/>
    <n v="0"/>
    <n v="0"/>
    <n v="0"/>
    <n v="0"/>
    <n v="0"/>
    <n v="0"/>
    <n v="0"/>
    <n v="0"/>
    <n v="0"/>
    <m/>
    <n v="0"/>
    <n v="0"/>
    <n v="0"/>
    <m/>
    <n v="0"/>
    <n v="0"/>
    <n v="0"/>
    <n v="0"/>
    <n v="0"/>
    <n v="0"/>
    <x v="0"/>
    <m/>
    <x v="7"/>
    <x v="4"/>
    <s v="No root cause"/>
    <s v="No root cause"/>
    <s v=" "/>
  </r>
  <r>
    <s v="Yembon"/>
    <s v="SUD_243"/>
    <s v="CENTRE"/>
    <s v="CAMUSAT"/>
    <s v="HGB"/>
    <s v="SUD"/>
    <s v="Yembon"/>
    <s v="ZTE"/>
    <n v="0"/>
    <n v="0"/>
    <n v="0"/>
    <n v="0"/>
    <n v="0"/>
    <n v="0"/>
    <n v="0"/>
    <n v="0"/>
    <n v="0"/>
    <n v="0"/>
    <n v="0"/>
    <n v="0"/>
    <n v="0"/>
    <n v="0"/>
    <n v="0"/>
    <n v="0"/>
    <n v="0"/>
    <n v="0"/>
    <n v="0"/>
    <n v="0"/>
    <m/>
    <n v="0"/>
    <n v="0"/>
    <n v="0"/>
    <m/>
    <n v="0"/>
    <n v="0"/>
    <n v="0"/>
    <n v="0"/>
    <n v="0"/>
    <n v="0"/>
    <x v="0"/>
    <m/>
    <x v="7"/>
    <x v="4"/>
    <s v="No root cause"/>
    <s v="No root cause"/>
    <s v=" "/>
  </r>
  <r>
    <s v="Mbomela-IHS"/>
    <s v="SUD_105"/>
    <s v="CENTRE"/>
    <s v="IHS"/>
    <s v="Gen-Lithium"/>
    <s v="SUD"/>
    <s v="Mbomela"/>
    <s v="ZTE"/>
    <n v="0"/>
    <n v="0"/>
    <n v="0"/>
    <n v="0"/>
    <n v="0"/>
    <n v="0"/>
    <n v="0"/>
    <n v="0"/>
    <n v="0"/>
    <n v="0"/>
    <n v="0"/>
    <n v="0"/>
    <n v="0"/>
    <n v="0"/>
    <n v="0"/>
    <n v="0"/>
    <n v="0"/>
    <n v="0"/>
    <n v="0"/>
    <n v="0"/>
    <m/>
    <n v="0"/>
    <n v="0"/>
    <n v="0"/>
    <m/>
    <n v="0"/>
    <n v="0"/>
    <n v="0"/>
    <n v="0"/>
    <n v="0"/>
    <n v="0"/>
    <x v="0"/>
    <m/>
    <x v="7"/>
    <x v="4"/>
    <s v="No root cause"/>
    <s v="No root cause"/>
    <s v=" "/>
  </r>
  <r>
    <s v="Mekoto"/>
    <s v="SUD_126"/>
    <s v="CENTRE"/>
    <s v="CAMUSAT"/>
    <s v="Hybrid Solar S3"/>
    <s v="SUD"/>
    <s v="Ekombitié"/>
    <s v="ZTE"/>
    <n v="0"/>
    <n v="0"/>
    <n v="0"/>
    <n v="0"/>
    <n v="0"/>
    <n v="0"/>
    <n v="0"/>
    <n v="0"/>
    <n v="0"/>
    <n v="0"/>
    <n v="0"/>
    <n v="0"/>
    <n v="0"/>
    <n v="0"/>
    <n v="0"/>
    <n v="0"/>
    <n v="0"/>
    <n v="0"/>
    <n v="0"/>
    <n v="0"/>
    <m/>
    <n v="0"/>
    <n v="0"/>
    <n v="0"/>
    <m/>
    <n v="0"/>
    <n v="0"/>
    <n v="0"/>
    <n v="0"/>
    <n v="0"/>
    <n v="0"/>
    <x v="0"/>
    <m/>
    <x v="7"/>
    <x v="4"/>
    <s v="No root cause"/>
    <s v="No root cause"/>
    <s v=" "/>
  </r>
  <r>
    <s v="Avobengon"/>
    <s v="SUD_244"/>
    <s v="CENTRE"/>
    <s v="IHS"/>
    <s v="Gen-Lithium"/>
    <s v="SUD"/>
    <s v="Avobengon"/>
    <s v="ZTE"/>
    <n v="0"/>
    <n v="0"/>
    <n v="0"/>
    <n v="0"/>
    <n v="0"/>
    <n v="0"/>
    <n v="0"/>
    <n v="0"/>
    <n v="0"/>
    <n v="0"/>
    <n v="0"/>
    <n v="0"/>
    <n v="0"/>
    <n v="0"/>
    <n v="0"/>
    <n v="0"/>
    <n v="0"/>
    <n v="0"/>
    <n v="0"/>
    <n v="0"/>
    <m/>
    <n v="0"/>
    <n v="0"/>
    <n v="0"/>
    <m/>
    <n v="0"/>
    <n v="0"/>
    <n v="0"/>
    <n v="0"/>
    <n v="0"/>
    <n v="0"/>
    <x v="0"/>
    <m/>
    <x v="7"/>
    <x v="4"/>
    <s v="No root cause"/>
    <s v="No root cause"/>
    <s v=" "/>
  </r>
  <r>
    <s v="Koungoulou-MTN"/>
    <s v="SUD_248"/>
    <s v="CENTRE"/>
    <s v="IHS"/>
    <s v="Gen-Lithium"/>
    <s v="SUD"/>
    <s v="Koungoulou"/>
    <s v="ZTE"/>
    <n v="0"/>
    <n v="0"/>
    <n v="0"/>
    <n v="0"/>
    <n v="0"/>
    <n v="0"/>
    <n v="0"/>
    <n v="0"/>
    <n v="0"/>
    <n v="0"/>
    <n v="0"/>
    <n v="0"/>
    <n v="0"/>
    <n v="0"/>
    <n v="0"/>
    <n v="0"/>
    <n v="0"/>
    <n v="0"/>
    <n v="0"/>
    <n v="0"/>
    <m/>
    <n v="0"/>
    <n v="0"/>
    <n v="0"/>
    <m/>
    <n v="0"/>
    <n v="0"/>
    <n v="0"/>
    <n v="0"/>
    <n v="0"/>
    <n v="0"/>
    <x v="0"/>
    <m/>
    <x v="7"/>
    <x v="4"/>
    <s v="No root cause"/>
    <s v="No root cause"/>
    <s v=" "/>
  </r>
  <r>
    <s v="Bikoula-MTN"/>
    <s v="SUD_232"/>
    <s v="CENTRE"/>
    <s v="IHS"/>
    <s v="Gen-Lithium"/>
    <s v="SUD"/>
    <s v="Bikoula"/>
    <s v="ZTE"/>
    <n v="0"/>
    <n v="0"/>
    <n v="0"/>
    <n v="0"/>
    <n v="0"/>
    <n v="0"/>
    <n v="0"/>
    <n v="0"/>
    <n v="0"/>
    <n v="0"/>
    <n v="0"/>
    <n v="0"/>
    <n v="0"/>
    <n v="0"/>
    <n v="0"/>
    <n v="0"/>
    <n v="0"/>
    <n v="0"/>
    <n v="0"/>
    <n v="0"/>
    <m/>
    <n v="0"/>
    <n v="0"/>
    <n v="0"/>
    <m/>
    <n v="0"/>
    <n v="0"/>
    <n v="0"/>
    <n v="0"/>
    <n v="0"/>
    <n v="0"/>
    <x v="0"/>
    <m/>
    <x v="7"/>
    <x v="4"/>
    <s v="No root cause"/>
    <s v="No root cause"/>
    <s v=" "/>
  </r>
  <r>
    <s v="Ngoulemakong-MTN"/>
    <s v="EST_067"/>
    <s v="CENTRE"/>
    <s v="IHS"/>
    <s v="Grid-Hybrid-Gen"/>
    <s v="EST"/>
    <s v="Ngoulemakong"/>
    <s v="ZTE"/>
    <n v="0"/>
    <n v="0"/>
    <n v="0"/>
    <n v="0"/>
    <n v="0"/>
    <n v="0"/>
    <n v="0"/>
    <n v="0"/>
    <n v="0"/>
    <n v="0"/>
    <n v="0"/>
    <n v="0"/>
    <n v="0"/>
    <n v="0"/>
    <n v="0"/>
    <n v="0"/>
    <n v="0"/>
    <n v="0"/>
    <n v="0"/>
    <n v="0"/>
    <m/>
    <n v="0"/>
    <n v="0"/>
    <n v="0"/>
    <m/>
    <n v="0"/>
    <n v="0"/>
    <n v="0"/>
    <n v="0"/>
    <n v="0"/>
    <n v="0"/>
    <x v="0"/>
    <m/>
    <x v="7"/>
    <x v="4"/>
    <s v="No root cause"/>
    <s v="No root cause"/>
    <s v=" "/>
  </r>
  <r>
    <s v="Motcheboum"/>
    <s v="EST_062"/>
    <s v="CENTRE"/>
    <s v="IHS"/>
    <s v="Grid-Gen"/>
    <s v="EST"/>
    <s v="Motcheboum"/>
    <s v="ZTE"/>
    <n v="0"/>
    <n v="0"/>
    <n v="0"/>
    <n v="0"/>
    <n v="0"/>
    <n v="0"/>
    <n v="0"/>
    <n v="0"/>
    <n v="0"/>
    <n v="0"/>
    <n v="0"/>
    <n v="0"/>
    <n v="0"/>
    <n v="0"/>
    <n v="0"/>
    <n v="0"/>
    <n v="0"/>
    <n v="0"/>
    <n v="0"/>
    <n v="0"/>
    <m/>
    <n v="0"/>
    <n v="0"/>
    <n v="0"/>
    <m/>
    <n v="0"/>
    <n v="0"/>
    <n v="0"/>
    <n v="0"/>
    <n v="0"/>
    <n v="0"/>
    <x v="0"/>
    <m/>
    <x v="7"/>
    <x v="4"/>
    <s v="No root cause"/>
    <s v="No root cause"/>
    <s v=" "/>
  </r>
  <r>
    <s v="Nkoum"/>
    <s v="EST_022"/>
    <s v="CENTRE"/>
    <s v="IHS"/>
    <s v="Grid-Gen"/>
    <s v="EST"/>
    <s v="Nkoum"/>
    <s v="ZTE"/>
    <n v="0"/>
    <n v="0"/>
    <n v="0"/>
    <n v="0"/>
    <n v="0"/>
    <n v="0"/>
    <n v="0"/>
    <n v="0"/>
    <n v="0"/>
    <n v="0"/>
    <n v="0"/>
    <n v="0"/>
    <n v="0"/>
    <n v="0"/>
    <n v="0"/>
    <n v="0"/>
    <n v="0"/>
    <n v="0"/>
    <n v="0"/>
    <n v="0"/>
    <m/>
    <n v="0"/>
    <n v="0"/>
    <n v="0"/>
    <m/>
    <n v="0"/>
    <n v="0"/>
    <n v="0"/>
    <n v="0"/>
    <n v="0"/>
    <n v="0"/>
    <x v="0"/>
    <m/>
    <x v="7"/>
    <x v="4"/>
    <s v="No root cause"/>
    <s v="No root cause"/>
    <s v=" "/>
  </r>
  <r>
    <s v="Messok"/>
    <s v="SUD_106"/>
    <s v="CENTRE"/>
    <s v="CAMUSAT"/>
    <s v="Hybrid Solar - S3"/>
    <s v="SUD"/>
    <s v="Messok"/>
    <s v="ZTE"/>
    <n v="0"/>
    <n v="0"/>
    <n v="0"/>
    <n v="0"/>
    <n v="0"/>
    <n v="0"/>
    <n v="0"/>
    <n v="0"/>
    <n v="0"/>
    <n v="0"/>
    <n v="0"/>
    <n v="0"/>
    <n v="0"/>
    <n v="0"/>
    <n v="0"/>
    <n v="0"/>
    <n v="0"/>
    <n v="0"/>
    <n v="0"/>
    <n v="0"/>
    <m/>
    <n v="0"/>
    <n v="0"/>
    <n v="0"/>
    <m/>
    <n v="0"/>
    <n v="0"/>
    <n v="0"/>
    <n v="0"/>
    <n v="0"/>
    <n v="0"/>
    <x v="0"/>
    <m/>
    <x v="7"/>
    <x v="4"/>
    <s v="No root cause"/>
    <s v="No root cause"/>
    <s v=" "/>
  </r>
  <r>
    <s v="Godola-MTN"/>
    <s v="EXN_028"/>
    <s v="EXTREME-NORD"/>
    <s v="IHS"/>
    <s v="Grid-Gen"/>
    <s v="EXTREME-NORD"/>
    <s v="Godola"/>
    <s v="Huawei"/>
    <n v="0"/>
    <n v="0"/>
    <n v="0"/>
    <n v="0"/>
    <n v="0"/>
    <n v="0"/>
    <n v="0"/>
    <n v="0"/>
    <n v="0"/>
    <n v="0"/>
    <n v="0"/>
    <n v="0"/>
    <n v="0"/>
    <n v="0.561804966997971"/>
    <n v="0"/>
    <n v="0"/>
    <n v="0"/>
    <n v="0"/>
    <n v="0"/>
    <n v="0"/>
    <m/>
    <n v="0"/>
    <n v="0"/>
    <n v="0"/>
    <m/>
    <n v="0"/>
    <n v="0"/>
    <n v="0"/>
    <n v="0"/>
    <n v="0"/>
    <n v="0"/>
    <x v="2"/>
    <m/>
    <x v="7"/>
    <x v="4"/>
    <s v="No root cause"/>
    <s v="No root cause"/>
    <s v=" "/>
  </r>
  <r>
    <s v="Doulek"/>
    <s v="EXN_272"/>
    <s v="EXTREME-NORD"/>
    <s v="ESCO"/>
    <s v="Hybrid Solar - S3"/>
    <s v="EXTREME-NORD"/>
    <s v="Doulek"/>
    <s v="Huawei"/>
    <n v="0"/>
    <n v="0"/>
    <n v="0"/>
    <n v="0"/>
    <n v="0"/>
    <n v="0"/>
    <n v="0"/>
    <n v="0"/>
    <n v="0"/>
    <n v="0"/>
    <n v="0"/>
    <n v="0"/>
    <n v="0"/>
    <n v="0.56617456118573306"/>
    <n v="0"/>
    <n v="0"/>
    <n v="0"/>
    <n v="0"/>
    <n v="0"/>
    <n v="0"/>
    <m/>
    <n v="0"/>
    <n v="0"/>
    <n v="0"/>
    <m/>
    <n v="0"/>
    <n v="0"/>
    <n v="0"/>
    <n v="0"/>
    <n v="0"/>
    <n v="0"/>
    <x v="2"/>
    <m/>
    <x v="7"/>
    <x v="4"/>
    <s v="No root cause"/>
    <s v="No root cause"/>
    <s v=" "/>
  </r>
  <r>
    <s v="DOUBLE-IHS"/>
    <s v="EXN_109"/>
    <s v="EXTREME-NORD"/>
    <s v="IHS"/>
    <s v="Grid-Gen"/>
    <s v="EXTREME-NORD"/>
    <s v="Double(Djakaramani)"/>
    <s v="Huawei"/>
    <n v="0"/>
    <n v="0"/>
    <n v="0"/>
    <n v="0"/>
    <n v="0"/>
    <n v="0"/>
    <n v="0"/>
    <n v="0"/>
    <n v="0"/>
    <n v="0"/>
    <n v="0"/>
    <n v="0"/>
    <n v="0"/>
    <n v="0.56679878892684188"/>
    <n v="0"/>
    <n v="0"/>
    <n v="0"/>
    <n v="0"/>
    <n v="0"/>
    <n v="0"/>
    <m/>
    <n v="0"/>
    <n v="0"/>
    <n v="0"/>
    <m/>
    <n v="0"/>
    <n v="0"/>
    <n v="0"/>
    <n v="0"/>
    <n v="0"/>
    <n v="0"/>
    <x v="2"/>
    <m/>
    <x v="7"/>
    <x v="4"/>
    <s v="No root cause"/>
    <s v="No root cause"/>
    <s v=" "/>
  </r>
  <r>
    <s v="Ndonkol-MTN-IHS"/>
    <s v="SUD_062"/>
    <s v="LITTORAL"/>
    <s v="IHS"/>
    <s v="Grid-Gen"/>
    <s v="SUD"/>
    <s v="Ndonkol"/>
    <s v="ZTE"/>
    <n v="0"/>
    <n v="0"/>
    <n v="0"/>
    <n v="0"/>
    <n v="0"/>
    <n v="0"/>
    <n v="0"/>
    <n v="0"/>
    <n v="0"/>
    <n v="0"/>
    <n v="0"/>
    <n v="0"/>
    <n v="0"/>
    <n v="0"/>
    <n v="0"/>
    <n v="0"/>
    <n v="0"/>
    <n v="0"/>
    <n v="0"/>
    <n v="0"/>
    <m/>
    <n v="0"/>
    <n v="0"/>
    <n v="0"/>
    <m/>
    <n v="0"/>
    <n v="0"/>
    <n v="0"/>
    <n v="0"/>
    <n v="0"/>
    <n v="0"/>
    <x v="0"/>
    <m/>
    <x v="7"/>
    <x v="4"/>
    <s v="No root cause"/>
    <s v="No root cause"/>
    <s v=" "/>
  </r>
  <r>
    <s v="Adouma"/>
    <s v="EST_134"/>
    <s v="CENTRE"/>
    <s v="CAMUSAT"/>
    <s v="Hybrid Solar - S3"/>
    <s v="EST"/>
    <s v="Adouma"/>
    <s v="ZTE"/>
    <n v="0"/>
    <n v="0"/>
    <n v="0"/>
    <n v="0"/>
    <n v="0"/>
    <n v="0"/>
    <n v="0"/>
    <n v="0"/>
    <n v="0"/>
    <n v="0"/>
    <n v="0"/>
    <n v="0"/>
    <n v="0"/>
    <n v="0"/>
    <n v="0"/>
    <n v="0"/>
    <n v="0"/>
    <n v="0"/>
    <n v="0"/>
    <n v="0"/>
    <m/>
    <n v="0"/>
    <n v="0"/>
    <n v="0"/>
    <m/>
    <n v="0"/>
    <n v="0"/>
    <n v="0"/>
    <n v="0"/>
    <n v="0"/>
    <n v="0"/>
    <x v="0"/>
    <m/>
    <x v="7"/>
    <x v="4"/>
    <s v="No root cause"/>
    <s v="No root cause"/>
    <s v=" "/>
  </r>
  <r>
    <s v="GADJI"/>
    <s v="EST_147"/>
    <s v="CENTRE"/>
    <m/>
    <m/>
    <s v="EST"/>
    <s v="Gadji"/>
    <s v="ZTE"/>
    <n v="0"/>
    <n v="0"/>
    <n v="0"/>
    <n v="0"/>
    <n v="0"/>
    <n v="0"/>
    <n v="0"/>
    <n v="0"/>
    <n v="0"/>
    <n v="0"/>
    <n v="0"/>
    <n v="0"/>
    <n v="0"/>
    <n v="0"/>
    <n v="0"/>
    <n v="0"/>
    <n v="0"/>
    <n v="0"/>
    <n v="0"/>
    <n v="0"/>
    <m/>
    <n v="0"/>
    <n v="0"/>
    <n v="0"/>
    <m/>
    <n v="0"/>
    <n v="0"/>
    <n v="0"/>
    <n v="0"/>
    <n v="0"/>
    <n v="0"/>
    <x v="0"/>
    <m/>
    <x v="7"/>
    <x v="4"/>
    <s v="No root cause"/>
    <s v="No root cause"/>
    <s v=" "/>
  </r>
  <r>
    <s v="Badongoue-MTN-IHS"/>
    <s v="EST_089"/>
    <s v="CENTRE"/>
    <s v="IHS"/>
    <s v="Grid-Gen-Lithium"/>
    <s v="EST"/>
    <s v="Badongoue"/>
    <s v="ZTE"/>
    <n v="0"/>
    <n v="0"/>
    <n v="0"/>
    <n v="0"/>
    <n v="0"/>
    <n v="0"/>
    <n v="0"/>
    <n v="0"/>
    <n v="0"/>
    <n v="0"/>
    <n v="0"/>
    <n v="0"/>
    <n v="0"/>
    <n v="0"/>
    <n v="0"/>
    <n v="0"/>
    <n v="0"/>
    <n v="0"/>
    <n v="0"/>
    <n v="0"/>
    <m/>
    <n v="0"/>
    <n v="0"/>
    <n v="0"/>
    <m/>
    <n v="0"/>
    <n v="0"/>
    <n v="0"/>
    <n v="0"/>
    <n v="0"/>
    <n v="0"/>
    <x v="0"/>
    <m/>
    <x v="8"/>
    <x v="5"/>
    <s v="MPR ISSUE"/>
    <s v="ACTIVE"/>
    <s v="[OCM RAN 11-05-2026 18H UTC ] -&gt;..Travaux nokia CorEVO Upgrade   ;    "/>
  </r>
  <r>
    <s v="Dimako"/>
    <s v="EST_019"/>
    <s v="CENTRE"/>
    <s v="IHS"/>
    <s v="Grid-Gen"/>
    <s v="EST"/>
    <s v="Dimako"/>
    <s v="ZTE"/>
    <n v="0"/>
    <n v="0"/>
    <n v="0"/>
    <n v="0"/>
    <n v="0"/>
    <n v="0"/>
    <n v="0"/>
    <n v="0"/>
    <n v="0"/>
    <n v="0"/>
    <n v="0"/>
    <n v="0"/>
    <n v="0"/>
    <n v="0"/>
    <n v="0"/>
    <n v="0"/>
    <n v="0"/>
    <n v="0"/>
    <n v="0"/>
    <n v="0"/>
    <m/>
    <n v="0"/>
    <n v="0"/>
    <n v="0"/>
    <m/>
    <n v="0"/>
    <n v="0"/>
    <n v="0"/>
    <n v="0"/>
    <n v="0"/>
    <n v="0"/>
    <x v="0"/>
    <m/>
    <x v="7"/>
    <x v="4"/>
    <s v="No root cause"/>
    <s v="No root cause"/>
    <s v=" "/>
  </r>
  <r>
    <s v="Atok"/>
    <s v="EST_017"/>
    <s v="CENTRE"/>
    <s v="IHS"/>
    <s v="Grid-Gen-Lithium"/>
    <s v="EST"/>
    <s v="Atok"/>
    <s v="ZTE"/>
    <n v="0"/>
    <n v="0"/>
    <n v="0"/>
    <n v="0"/>
    <n v="0"/>
    <n v="0"/>
    <n v="0"/>
    <n v="0"/>
    <n v="0"/>
    <n v="0"/>
    <n v="0"/>
    <n v="0"/>
    <n v="0"/>
    <n v="0"/>
    <n v="0"/>
    <n v="0"/>
    <n v="0"/>
    <n v="0"/>
    <n v="0"/>
    <n v="0"/>
    <m/>
    <n v="0"/>
    <n v="0"/>
    <n v="0"/>
    <m/>
    <n v="0"/>
    <n v="0"/>
    <n v="0"/>
    <n v="0"/>
    <n v="0"/>
    <n v="0"/>
    <x v="0"/>
    <m/>
    <x v="7"/>
    <x v="4"/>
    <s v="No root cause"/>
    <s v="No root cause"/>
    <s v=" "/>
  </r>
  <r>
    <s v="Guendjen"/>
    <s v="EXN_205"/>
    <s v="EXTREME-NORD"/>
    <s v="CAMUSAT"/>
    <s v="Hybrid Solar - S3"/>
    <s v="EXTREME-NORD"/>
    <s v="Kalfou"/>
    <s v="Huawei"/>
    <n v="0"/>
    <n v="0"/>
    <n v="0"/>
    <n v="0"/>
    <n v="0"/>
    <n v="0"/>
    <n v="0"/>
    <n v="0"/>
    <n v="0"/>
    <n v="0"/>
    <n v="0"/>
    <n v="0"/>
    <n v="0"/>
    <n v="0.64454189531237061"/>
    <n v="0"/>
    <n v="0"/>
    <n v="0"/>
    <n v="0"/>
    <n v="0"/>
    <n v="0"/>
    <m/>
    <n v="0"/>
    <n v="0"/>
    <n v="0"/>
    <m/>
    <n v="0"/>
    <n v="0"/>
    <n v="0"/>
    <n v="0"/>
    <n v="0"/>
    <n v="0"/>
    <x v="2"/>
    <m/>
    <x v="7"/>
    <x v="4"/>
    <s v="No root cause"/>
    <s v="No root cause"/>
    <s v=" "/>
  </r>
  <r>
    <s v="Bigoens-IHS"/>
    <s v="EST_029"/>
    <s v="CENTRE"/>
    <s v="IHS"/>
    <s v="Gen-Lithium"/>
    <s v="EST"/>
    <s v="Bigoens"/>
    <s v="ZTE"/>
    <n v="0"/>
    <n v="0"/>
    <n v="0"/>
    <n v="0"/>
    <n v="0"/>
    <n v="0"/>
    <n v="0"/>
    <n v="0"/>
    <n v="0"/>
    <n v="0"/>
    <n v="0"/>
    <n v="0"/>
    <n v="0"/>
    <n v="0"/>
    <n v="0"/>
    <n v="0"/>
    <n v="0"/>
    <n v="0"/>
    <n v="0"/>
    <n v="0"/>
    <m/>
    <n v="0"/>
    <n v="0"/>
    <n v="0"/>
    <m/>
    <n v="0"/>
    <n v="0"/>
    <n v="0"/>
    <n v="0"/>
    <n v="0"/>
    <n v="0"/>
    <x v="0"/>
    <m/>
    <x v="7"/>
    <x v="4"/>
    <s v="No root cause"/>
    <s v="No root cause"/>
    <s v=" "/>
  </r>
  <r>
    <s v="Andom-MTN"/>
    <s v="CTR_305"/>
    <s v="CENTRE"/>
    <s v="IHS"/>
    <s v="Hybrid-Gen"/>
    <s v="CENTRE"/>
    <s v="Andom"/>
    <s v="ZTE"/>
    <n v="0"/>
    <n v="0"/>
    <n v="0"/>
    <n v="0"/>
    <n v="0"/>
    <n v="0"/>
    <n v="0"/>
    <n v="0"/>
    <n v="0"/>
    <n v="0"/>
    <n v="0"/>
    <n v="0"/>
    <n v="0"/>
    <n v="0"/>
    <n v="0"/>
    <n v="0"/>
    <n v="0"/>
    <n v="0"/>
    <n v="0"/>
    <n v="0"/>
    <m/>
    <n v="0"/>
    <n v="0"/>
    <n v="0"/>
    <m/>
    <n v="0"/>
    <n v="0"/>
    <n v="0"/>
    <n v="0"/>
    <n v="0"/>
    <n v="0"/>
    <x v="0"/>
    <m/>
    <x v="7"/>
    <x v="4"/>
    <s v="No root cause"/>
    <s v="No root cause"/>
    <s v=" "/>
  </r>
  <r>
    <s v="Nyazanga"/>
    <s v="SUD_249"/>
    <s v="CENTRE"/>
    <s v="IHS"/>
    <s v="Grid-Gen-Lithium"/>
    <s v="SUD"/>
    <s v="Nyazanga"/>
    <s v="ZTE"/>
    <n v="0"/>
    <n v="0"/>
    <n v="0"/>
    <n v="0"/>
    <n v="0"/>
    <n v="0"/>
    <n v="0"/>
    <n v="0"/>
    <n v="0"/>
    <n v="0"/>
    <n v="0"/>
    <n v="0"/>
    <n v="0"/>
    <n v="0"/>
    <n v="0"/>
    <n v="0"/>
    <n v="0"/>
    <n v="0"/>
    <n v="0"/>
    <n v="0"/>
    <m/>
    <n v="0"/>
    <n v="0"/>
    <n v="0"/>
    <m/>
    <n v="0"/>
    <n v="0"/>
    <n v="0"/>
    <n v="0"/>
    <n v="0"/>
    <n v="0"/>
    <x v="0"/>
    <m/>
    <x v="7"/>
    <x v="4"/>
    <s v="No root cause"/>
    <s v="No root cause"/>
    <s v=" "/>
  </r>
  <r>
    <s v="Melane"/>
    <s v="SUD_256"/>
    <s v="CENTRE"/>
    <s v="IHS"/>
    <s v="Grid-Gen"/>
    <s v="SUD"/>
    <s v="Melane"/>
    <s v="ZTE"/>
    <n v="0"/>
    <n v="0"/>
    <n v="0"/>
    <n v="0"/>
    <n v="0"/>
    <n v="0"/>
    <n v="0"/>
    <n v="0"/>
    <n v="0"/>
    <n v="0"/>
    <n v="0"/>
    <n v="0"/>
    <n v="0"/>
    <n v="0"/>
    <n v="0"/>
    <n v="0"/>
    <n v="0"/>
    <n v="0"/>
    <n v="0"/>
    <n v="0"/>
    <m/>
    <n v="0"/>
    <n v="0"/>
    <n v="0"/>
    <m/>
    <n v="0"/>
    <n v="0"/>
    <n v="0"/>
    <n v="0"/>
    <n v="0"/>
    <n v="0"/>
    <x v="0"/>
    <m/>
    <x v="7"/>
    <x v="4"/>
    <s v="No root cause"/>
    <s v="No root cause"/>
    <s v=" "/>
  </r>
  <r>
    <s v="Kpwang-MTN"/>
    <s v="SUD_239"/>
    <s v="CENTRE"/>
    <s v="IHS"/>
    <s v="Grid-Gen"/>
    <s v="SUD"/>
    <s v="Kpwang"/>
    <s v="ZTE"/>
    <n v="0"/>
    <n v="0"/>
    <n v="0"/>
    <n v="0"/>
    <n v="0"/>
    <n v="0"/>
    <n v="0"/>
    <n v="0"/>
    <n v="0"/>
    <n v="0"/>
    <n v="0"/>
    <n v="0"/>
    <n v="0"/>
    <n v="0"/>
    <n v="0"/>
    <n v="0"/>
    <n v="0"/>
    <n v="0"/>
    <n v="0"/>
    <n v="0"/>
    <m/>
    <n v="0"/>
    <n v="0"/>
    <n v="0"/>
    <m/>
    <n v="0"/>
    <n v="0"/>
    <n v="0"/>
    <n v="0"/>
    <n v="0"/>
    <n v="0"/>
    <x v="0"/>
    <m/>
    <x v="7"/>
    <x v="4"/>
    <s v="No root cause"/>
    <s v="No root cause"/>
    <s v=" "/>
  </r>
  <r>
    <s v="Ebanga-Ngoulou-New"/>
    <s v="SUD_019"/>
    <s v="CENTRE"/>
    <s v="CAMUSAT"/>
    <s v="Medium Grid + GE"/>
    <s v="SUD"/>
    <s v="Ebanga-Ngoulou"/>
    <s v="ZTE"/>
    <n v="0"/>
    <n v="0"/>
    <n v="0"/>
    <n v="0"/>
    <n v="0"/>
    <n v="0"/>
    <n v="0"/>
    <n v="0"/>
    <n v="0"/>
    <n v="0"/>
    <n v="0"/>
    <n v="0"/>
    <n v="0"/>
    <n v="0"/>
    <n v="0"/>
    <n v="0"/>
    <n v="0"/>
    <n v="0"/>
    <n v="0"/>
    <n v="0"/>
    <m/>
    <n v="0"/>
    <n v="0"/>
    <n v="0"/>
    <m/>
    <n v="0"/>
    <n v="0"/>
    <n v="0"/>
    <n v="0"/>
    <n v="0"/>
    <n v="0"/>
    <x v="0"/>
    <m/>
    <x v="7"/>
    <x v="4"/>
    <s v="No root cause"/>
    <s v="No root cause"/>
    <s v=" "/>
  </r>
  <r>
    <s v="EMINEMVOM-IHS"/>
    <s v="SUD_107"/>
    <s v="CENTRE"/>
    <s v="IHS"/>
    <s v="Hybrid-Gen-Lithium"/>
    <s v="SUD"/>
    <s v="Eminevom"/>
    <s v="ZTE"/>
    <n v="0"/>
    <n v="0"/>
    <n v="0"/>
    <n v="0"/>
    <n v="0"/>
    <n v="0"/>
    <n v="0"/>
    <n v="0"/>
    <n v="0"/>
    <n v="0"/>
    <n v="0"/>
    <n v="0"/>
    <n v="0"/>
    <n v="0"/>
    <n v="0"/>
    <n v="0"/>
    <n v="0"/>
    <n v="0"/>
    <n v="0"/>
    <n v="0"/>
    <m/>
    <n v="0"/>
    <n v="0"/>
    <n v="0"/>
    <m/>
    <n v="0"/>
    <n v="0"/>
    <n v="0"/>
    <n v="0"/>
    <n v="0"/>
    <n v="0"/>
    <x v="0"/>
    <m/>
    <x v="7"/>
    <x v="4"/>
    <s v="No root cause"/>
    <s v="No root cause"/>
    <s v=" "/>
  </r>
  <r>
    <s v="Evelessi-IHS"/>
    <s v="SUD_138"/>
    <s v="CENTRE"/>
    <s v="IHS"/>
    <s v="Gen-Lithium"/>
    <s v="SUD"/>
    <s v="Sangmelima"/>
    <s v="ZTE"/>
    <n v="0"/>
    <n v="0"/>
    <n v="0"/>
    <n v="0"/>
    <n v="0"/>
    <n v="0"/>
    <n v="0"/>
    <n v="0"/>
    <n v="0"/>
    <n v="0"/>
    <n v="0"/>
    <n v="0"/>
    <n v="0"/>
    <n v="0"/>
    <n v="0"/>
    <n v="0"/>
    <n v="0"/>
    <n v="0"/>
    <n v="0"/>
    <n v="0"/>
    <m/>
    <n v="0"/>
    <n v="0"/>
    <n v="0"/>
    <m/>
    <n v="0"/>
    <n v="0"/>
    <n v="0"/>
    <n v="0"/>
    <n v="0"/>
    <n v="0"/>
    <x v="0"/>
    <m/>
    <x v="7"/>
    <x v="4"/>
    <s v="No root cause"/>
    <s v="No root cause"/>
    <s v=" "/>
  </r>
  <r>
    <s v="Olounou-MTN"/>
    <s v="CTR_298"/>
    <s v="CENTRE"/>
    <s v="IHS"/>
    <s v="Grid-Gen-Lithium"/>
    <s v="CENTRE"/>
    <s v="Olounou"/>
    <s v="ZTE"/>
    <n v="0"/>
    <n v="0"/>
    <n v="0"/>
    <n v="0"/>
    <n v="0"/>
    <n v="0"/>
    <n v="0"/>
    <n v="0"/>
    <n v="0"/>
    <n v="0"/>
    <n v="0"/>
    <n v="0"/>
    <n v="0"/>
    <n v="0"/>
    <n v="0"/>
    <n v="0"/>
    <n v="0"/>
    <n v="0"/>
    <n v="0"/>
    <n v="0"/>
    <m/>
    <n v="0"/>
    <n v="0"/>
    <n v="0"/>
    <m/>
    <n v="0"/>
    <n v="0"/>
    <n v="0"/>
    <n v="0"/>
    <n v="0"/>
    <n v="0"/>
    <x v="0"/>
    <m/>
    <x v="7"/>
    <x v="4"/>
    <s v="No root cause"/>
    <s v="No root cause"/>
    <s v=" "/>
  </r>
  <r>
    <s v="Koundou-MTN"/>
    <s v="CTR_823"/>
    <s v="CENTRE"/>
    <s v="CAMUSAT"/>
    <s v="HGB"/>
    <s v="CENTRE"/>
    <s v="Koundou"/>
    <s v="ZTE"/>
    <n v="0"/>
    <n v="0"/>
    <n v="0"/>
    <n v="0"/>
    <n v="0"/>
    <n v="0"/>
    <n v="0"/>
    <n v="0"/>
    <n v="0"/>
    <n v="0"/>
    <n v="0"/>
    <n v="0"/>
    <n v="0"/>
    <n v="0"/>
    <n v="0"/>
    <n v="0"/>
    <n v="0"/>
    <n v="0"/>
    <n v="0"/>
    <n v="0"/>
    <m/>
    <n v="0"/>
    <n v="0"/>
    <n v="0"/>
    <m/>
    <n v="0"/>
    <n v="0"/>
    <n v="0"/>
    <n v="0"/>
    <n v="0"/>
    <n v="0"/>
    <x v="0"/>
    <m/>
    <x v="3"/>
    <x v="0"/>
    <s v="AKTIVCO Defaut GE &amp; Power Cabinet"/>
    <s v="PASSIVE"/>
    <s v="[OCM RAN -  11/05/2026] 11.05.26: Camusat: Investigation ongoing   ;   [OCM RAN 11-05-2026 18H UTC ] -&gt;..Power status check Ongoing   ;    "/>
  </r>
  <r>
    <s v="Mvoutessi-MTN"/>
    <s v="SUD_237"/>
    <s v="CENTRE"/>
    <s v="IHS"/>
    <s v="Gen Only"/>
    <s v="SUD"/>
    <s v="Mvoutessi"/>
    <s v="ZTE"/>
    <n v="0"/>
    <n v="0"/>
    <n v="0"/>
    <n v="0"/>
    <n v="0"/>
    <n v="0"/>
    <n v="0"/>
    <n v="0"/>
    <n v="0"/>
    <n v="0"/>
    <n v="0"/>
    <n v="0"/>
    <n v="0"/>
    <n v="0"/>
    <n v="0"/>
    <n v="0"/>
    <n v="0"/>
    <n v="0"/>
    <n v="0"/>
    <n v="0"/>
    <m/>
    <n v="0"/>
    <n v="0"/>
    <n v="0"/>
    <m/>
    <n v="0"/>
    <n v="0"/>
    <n v="0"/>
    <n v="0"/>
    <n v="0"/>
    <n v="0"/>
    <x v="0"/>
    <m/>
    <x v="7"/>
    <x v="4"/>
    <s v="No root cause"/>
    <s v="No root cause"/>
    <s v=" "/>
  </r>
  <r>
    <s v="Nkout"/>
    <s v="SUD_012"/>
    <s v="CENTRE"/>
    <s v="IHS"/>
    <s v="Grid-Gen"/>
    <s v="SUD"/>
    <s v="Nkout"/>
    <s v="ZTE"/>
    <n v="0"/>
    <n v="0"/>
    <n v="0"/>
    <n v="0"/>
    <n v="0"/>
    <n v="0"/>
    <n v="0"/>
    <n v="0"/>
    <n v="0"/>
    <n v="0"/>
    <n v="0"/>
    <n v="0"/>
    <n v="0"/>
    <n v="0"/>
    <n v="0"/>
    <n v="0"/>
    <n v="0"/>
    <n v="0"/>
    <n v="0"/>
    <n v="0"/>
    <m/>
    <n v="0"/>
    <n v="0"/>
    <n v="0"/>
    <m/>
    <n v="0"/>
    <n v="0"/>
    <n v="0"/>
    <n v="0"/>
    <n v="0"/>
    <n v="0"/>
    <x v="0"/>
    <m/>
    <x v="7"/>
    <x v="4"/>
    <s v="No root cause"/>
    <s v="No root cause"/>
    <s v=" "/>
  </r>
  <r>
    <s v="Nguinda"/>
    <s v="CTR_353"/>
    <s v="CENTRE"/>
    <s v="IHS"/>
    <s v="Grid-Gen"/>
    <s v="CENTRE"/>
    <s v="Nguinda"/>
    <s v="ZTE"/>
    <n v="0"/>
    <n v="0"/>
    <n v="0"/>
    <n v="0"/>
    <n v="0"/>
    <n v="0"/>
    <n v="0"/>
    <n v="0"/>
    <n v="0"/>
    <n v="0"/>
    <n v="0"/>
    <n v="0"/>
    <n v="0"/>
    <n v="0"/>
    <n v="0"/>
    <n v="0"/>
    <n v="0"/>
    <n v="0"/>
    <n v="0"/>
    <n v="0"/>
    <m/>
    <n v="0"/>
    <n v="0"/>
    <n v="0"/>
    <m/>
    <n v="0"/>
    <n v="0"/>
    <n v="0"/>
    <n v="0"/>
    <n v="0"/>
    <n v="0"/>
    <x v="0"/>
    <m/>
    <x v="7"/>
    <x v="4"/>
    <s v="No root cause"/>
    <s v="No root cause"/>
    <s v=" "/>
  </r>
  <r>
    <s v="Ayoumgong-MTN"/>
    <s v="CTR_349"/>
    <s v="CENTRE"/>
    <s v="IHS"/>
    <s v="Grid-Gen"/>
    <s v="CENTRE"/>
    <s v="Ayoumgong"/>
    <s v="ZTE"/>
    <n v="0"/>
    <n v="0"/>
    <n v="0"/>
    <n v="0"/>
    <n v="0"/>
    <n v="0"/>
    <n v="0"/>
    <n v="0"/>
    <n v="0"/>
    <n v="0"/>
    <n v="0"/>
    <n v="0"/>
    <n v="0"/>
    <n v="0"/>
    <n v="0"/>
    <n v="0"/>
    <n v="0"/>
    <n v="0"/>
    <n v="0"/>
    <n v="0"/>
    <m/>
    <n v="0"/>
    <n v="0"/>
    <n v="0"/>
    <m/>
    <n v="0"/>
    <n v="0"/>
    <n v="0"/>
    <n v="0"/>
    <n v="0"/>
    <n v="0"/>
    <x v="0"/>
    <m/>
    <x v="7"/>
    <x v="4"/>
    <s v="No root cause"/>
    <s v="No root cause"/>
    <s v=" "/>
  </r>
  <r>
    <s v="Essa-Mintsang-IHS"/>
    <s v="CTR_147"/>
    <s v="CENTRE"/>
    <s v="IHS"/>
    <s v="Grid-Hybrid-Gen"/>
    <s v="CENTRE"/>
    <s v="Essa-Mintsang"/>
    <s v="ZTE"/>
    <n v="0"/>
    <n v="0"/>
    <n v="0"/>
    <n v="0"/>
    <n v="0"/>
    <n v="0"/>
    <n v="0"/>
    <n v="0"/>
    <n v="0"/>
    <n v="0"/>
    <n v="0"/>
    <n v="0"/>
    <n v="0"/>
    <n v="0"/>
    <n v="0"/>
    <n v="0"/>
    <n v="0"/>
    <n v="0"/>
    <n v="0"/>
    <n v="0"/>
    <m/>
    <n v="0"/>
    <n v="0"/>
    <n v="0"/>
    <m/>
    <n v="0"/>
    <n v="0"/>
    <n v="0"/>
    <n v="0"/>
    <n v="0"/>
    <n v="0"/>
    <x v="0"/>
    <m/>
    <x v="7"/>
    <x v="4"/>
    <s v="No root cause"/>
    <s v="No root cause"/>
    <s v=" "/>
  </r>
  <r>
    <s v="Nkototououtou"/>
    <s v="SUD_119"/>
    <s v="CENTRE"/>
    <s v="CAMUSAT"/>
    <s v="Hybrid Solar - S3"/>
    <s v="SUD"/>
    <s v="Sangmelima"/>
    <s v="ZTE"/>
    <n v="0"/>
    <n v="0"/>
    <n v="0"/>
    <n v="0"/>
    <n v="0"/>
    <n v="0"/>
    <n v="0"/>
    <n v="0"/>
    <n v="0"/>
    <n v="0"/>
    <n v="0"/>
    <n v="0"/>
    <n v="0"/>
    <n v="0"/>
    <n v="0"/>
    <n v="0"/>
    <n v="0"/>
    <n v="0"/>
    <n v="0"/>
    <n v="0"/>
    <m/>
    <n v="0"/>
    <n v="0"/>
    <n v="0"/>
    <m/>
    <n v="0"/>
    <n v="0"/>
    <n v="0"/>
    <n v="0"/>
    <n v="0"/>
    <n v="0"/>
    <x v="0"/>
    <m/>
    <x v="7"/>
    <x v="4"/>
    <s v="No root cause"/>
    <s v="No root cause"/>
    <s v=" "/>
  </r>
  <r>
    <s v="Mekouda"/>
    <s v="CTR_146"/>
    <s v="CENTRE"/>
    <s v="IHS"/>
    <s v="Grid-Gen"/>
    <s v="CENTRE"/>
    <s v="Mekouda"/>
    <s v="ZTE"/>
    <n v="0"/>
    <n v="0"/>
    <n v="0"/>
    <n v="0"/>
    <n v="0"/>
    <n v="0"/>
    <n v="0"/>
    <n v="0"/>
    <n v="0"/>
    <n v="0"/>
    <n v="0"/>
    <n v="0"/>
    <n v="0"/>
    <n v="0"/>
    <n v="0"/>
    <n v="0"/>
    <n v="0"/>
    <n v="0"/>
    <n v="0"/>
    <n v="0"/>
    <m/>
    <n v="0"/>
    <n v="0"/>
    <n v="0"/>
    <m/>
    <n v="0"/>
    <n v="0"/>
    <n v="0"/>
    <n v="0"/>
    <n v="0"/>
    <n v="0"/>
    <x v="0"/>
    <m/>
    <x v="7"/>
    <x v="4"/>
    <s v="No root cause"/>
    <s v="No root cause"/>
    <s v=" "/>
  </r>
  <r>
    <s v="Kamkop-IHS"/>
    <s v="OST_146"/>
    <s v="OUEST"/>
    <s v="IHS"/>
    <s v="Grid-Gen"/>
    <s v="OUEST"/>
    <s v="Kamkop"/>
    <s v="Huawei"/>
    <n v="0"/>
    <n v="0"/>
    <n v="0"/>
    <n v="0"/>
    <n v="0"/>
    <n v="0"/>
    <n v="0"/>
    <n v="0"/>
    <n v="0"/>
    <n v="0"/>
    <n v="0"/>
    <n v="0"/>
    <n v="0"/>
    <n v="0"/>
    <n v="0"/>
    <n v="0"/>
    <n v="0"/>
    <n v="0"/>
    <n v="0"/>
    <n v="0"/>
    <m/>
    <n v="0"/>
    <n v="0"/>
    <n v="0"/>
    <m/>
    <n v="0"/>
    <n v="0"/>
    <n v="0"/>
    <n v="0"/>
    <n v="0"/>
    <n v="0"/>
    <x v="0"/>
    <m/>
    <x v="7"/>
    <x v="4"/>
    <s v="No root cause"/>
    <s v="No root cause"/>
    <s v=" "/>
  </r>
  <r>
    <s v="Kake"/>
    <s v="LIT_769"/>
    <s v="LITTORAL"/>
    <s v="CAMUSAT"/>
    <s v="Hybrid Solar - S3"/>
    <s v="LITTORAL"/>
    <s v="Kake"/>
    <s v="ZTE"/>
    <n v="0"/>
    <n v="0"/>
    <n v="0"/>
    <n v="0"/>
    <n v="0"/>
    <n v="0"/>
    <n v="0"/>
    <n v="0"/>
    <n v="0"/>
    <n v="0"/>
    <n v="0"/>
    <n v="0"/>
    <n v="0"/>
    <n v="0"/>
    <n v="0"/>
    <n v="0"/>
    <n v="0"/>
    <n v="0"/>
    <n v="0"/>
    <n v="0"/>
    <m/>
    <n v="0"/>
    <n v="0"/>
    <n v="0"/>
    <m/>
    <n v="0"/>
    <n v="0"/>
    <n v="0"/>
    <n v="0"/>
    <n v="0"/>
    <n v="0"/>
    <x v="0"/>
    <m/>
    <x v="7"/>
    <x v="4"/>
    <s v="No root cause"/>
    <s v="No root cause"/>
    <s v=" "/>
  </r>
  <r>
    <s v="Mokom-IHS"/>
    <s v="SUD_113"/>
    <s v="CENTRE"/>
    <s v="IHS"/>
    <s v="Gen-Lithium"/>
    <s v="SUD"/>
    <s v="Mintom"/>
    <s v="ZTE"/>
    <n v="0"/>
    <n v="0"/>
    <n v="0"/>
    <n v="0"/>
    <n v="0"/>
    <n v="0"/>
    <n v="0"/>
    <n v="0"/>
    <n v="0"/>
    <n v="0"/>
    <n v="0"/>
    <n v="0"/>
    <n v="0"/>
    <n v="0"/>
    <n v="0"/>
    <n v="0"/>
    <n v="0"/>
    <n v="0"/>
    <n v="0"/>
    <n v="0"/>
    <m/>
    <n v="0"/>
    <n v="0"/>
    <n v="0"/>
    <m/>
    <n v="0"/>
    <n v="0"/>
    <n v="0"/>
    <n v="0"/>
    <n v="0"/>
    <n v="0"/>
    <x v="0"/>
    <m/>
    <x v="9"/>
    <x v="5"/>
    <s v="fiber AOF"/>
    <s v="ACTIVE"/>
    <s v="[CellDown ZTE -  11/05/2026] F.O faulty   ;   [CellDown ZTE -  11/05/2026] F.O faulty   ;   [CellDown ZTE -  11/05/2026] F.O faulty   ;    "/>
  </r>
  <r>
    <s v="Bafia-CRTV"/>
    <s v="CTR_101"/>
    <s v="CENTRE"/>
    <s v="CAMUSAT"/>
    <s v="Medium Grid + GE"/>
    <s v="CENTRE"/>
    <s v="Bafia"/>
    <s v="ZTE"/>
    <n v="36.982818398952155"/>
    <n v="36.982818398952155"/>
    <n v="36.982818398952155"/>
    <n v="36.982818398952155"/>
    <n v="30.688623074881647"/>
    <n v="18.491409199476077"/>
    <n v="0.74366926060045702"/>
    <n v="0"/>
    <n v="3.5249962189633965"/>
    <n v="0"/>
    <n v="1.9771254419532405"/>
    <n v="0"/>
    <n v="0"/>
    <n v="0.87202831925075575"/>
    <n v="0"/>
    <n v="0"/>
    <n v="0"/>
    <n v="0"/>
    <n v="0"/>
    <n v="0"/>
    <m/>
    <n v="0"/>
    <n v="0"/>
    <n v="0"/>
    <m/>
    <n v="0"/>
    <n v="0"/>
    <n v="0"/>
    <n v="0"/>
    <n v="0"/>
    <n v="0"/>
    <x v="1"/>
    <s v="site vandalise"/>
    <x v="5"/>
    <x v="2"/>
    <s v="EXCLU"/>
    <s v="Exclu"/>
    <s v=" "/>
  </r>
  <r>
    <s v="Akom-Centre-Hill-IHS"/>
    <s v="SUD_112"/>
    <s v="CENTRE"/>
    <s v="IHS"/>
    <s v="Hybrid-Gen"/>
    <s v="SUD"/>
    <s v="Akom"/>
    <s v="ZTE"/>
    <n v="0"/>
    <n v="0"/>
    <n v="0"/>
    <n v="0"/>
    <n v="0"/>
    <n v="0"/>
    <n v="0"/>
    <n v="0"/>
    <n v="0"/>
    <n v="0"/>
    <n v="0"/>
    <n v="0"/>
    <n v="0"/>
    <n v="0"/>
    <n v="0"/>
    <n v="0"/>
    <n v="0"/>
    <n v="0"/>
    <n v="0"/>
    <n v="0"/>
    <m/>
    <n v="0"/>
    <n v="0"/>
    <n v="0"/>
    <m/>
    <n v="0"/>
    <n v="0"/>
    <n v="0"/>
    <n v="0"/>
    <n v="0"/>
    <n v="0"/>
    <x v="0"/>
    <m/>
    <x v="7"/>
    <x v="4"/>
    <s v="No root cause"/>
    <s v="No root cause"/>
    <s v=" "/>
  </r>
  <r>
    <s v="Ndoungue"/>
    <s v="LIT_109"/>
    <s v="LITTORAL"/>
    <s v="IHS"/>
    <s v="Grid-Gen"/>
    <s v="LITTORAL"/>
    <s v="Ndoungue"/>
    <s v="ZTE"/>
    <n v="0"/>
    <n v="0"/>
    <n v="0"/>
    <n v="0"/>
    <n v="0"/>
    <n v="0"/>
    <n v="0"/>
    <n v="0"/>
    <n v="0"/>
    <n v="0"/>
    <n v="0"/>
    <n v="0"/>
    <n v="0"/>
    <n v="0"/>
    <n v="0"/>
    <n v="0"/>
    <n v="0"/>
    <n v="0"/>
    <n v="0"/>
    <n v="0"/>
    <m/>
    <n v="0"/>
    <n v="0"/>
    <n v="0"/>
    <m/>
    <n v="0"/>
    <n v="0"/>
    <n v="0"/>
    <n v="0"/>
    <n v="0"/>
    <n v="0"/>
    <x v="0"/>
    <m/>
    <x v="7"/>
    <x v="4"/>
    <s v="No root cause"/>
    <s v="No root cause"/>
    <s v=" "/>
  </r>
  <r>
    <s v="Wasse"/>
    <s v="EST_153"/>
    <s v="CENTRE"/>
    <s v="ESCO"/>
    <s v="Hybrid Solar - S3"/>
    <s v="EST"/>
    <s v="Wasse"/>
    <s v="ZTE"/>
    <n v="0"/>
    <n v="0"/>
    <n v="0"/>
    <n v="0"/>
    <n v="0"/>
    <n v="0"/>
    <n v="0"/>
    <n v="0"/>
    <n v="0"/>
    <n v="0"/>
    <n v="0"/>
    <n v="0"/>
    <n v="0"/>
    <n v="0"/>
    <n v="0"/>
    <n v="0"/>
    <n v="0"/>
    <n v="0"/>
    <n v="0"/>
    <n v="0"/>
    <m/>
    <n v="0"/>
    <n v="0"/>
    <n v="0"/>
    <m/>
    <n v="0"/>
    <n v="0"/>
    <n v="0"/>
    <n v="0"/>
    <n v="0"/>
    <n v="0"/>
    <x v="0"/>
    <m/>
    <x v="7"/>
    <x v="4"/>
    <s v="No root cause"/>
    <s v="No root cause"/>
    <s v="[OCM RAN -  11/05/2026] Power status check Ongoing   ;    "/>
  </r>
  <r>
    <s v="Paki-IHS"/>
    <s v="EST_155"/>
    <s v="CENTRE"/>
    <m/>
    <m/>
    <s v="EST"/>
    <s v="Doumé"/>
    <s v="ZTE"/>
    <n v="0"/>
    <n v="0"/>
    <n v="0"/>
    <n v="0"/>
    <n v="0"/>
    <n v="0"/>
    <n v="0"/>
    <n v="0"/>
    <n v="0"/>
    <n v="0"/>
    <n v="0"/>
    <n v="0"/>
    <n v="0"/>
    <n v="0"/>
    <n v="0"/>
    <n v="0"/>
    <n v="0"/>
    <n v="0"/>
    <n v="0"/>
    <n v="0"/>
    <m/>
    <n v="0"/>
    <n v="0"/>
    <n v="0"/>
    <m/>
    <n v="0"/>
    <n v="0"/>
    <n v="0"/>
    <n v="0"/>
    <n v="0"/>
    <n v="0"/>
    <x v="0"/>
    <m/>
    <x v="7"/>
    <x v="4"/>
    <s v="No root cause"/>
    <s v="No root cause"/>
    <s v=" "/>
  </r>
  <r>
    <s v="Nintyaminyoumin"/>
    <s v="SUD_130"/>
    <s v="CENTRE"/>
    <m/>
    <m/>
    <s v="SUD"/>
    <s v="Sangmelima"/>
    <s v="ZTE"/>
    <n v="0"/>
    <n v="0"/>
    <n v="0"/>
    <n v="0"/>
    <n v="0"/>
    <n v="0"/>
    <n v="0"/>
    <n v="0"/>
    <n v="0"/>
    <n v="0"/>
    <n v="0"/>
    <n v="0"/>
    <n v="0"/>
    <n v="0"/>
    <n v="0"/>
    <n v="0"/>
    <n v="0"/>
    <n v="0"/>
    <n v="0"/>
    <n v="0"/>
    <m/>
    <n v="0"/>
    <n v="0"/>
    <n v="0"/>
    <m/>
    <n v="0"/>
    <n v="0"/>
    <n v="0"/>
    <n v="0"/>
    <n v="0"/>
    <n v="0"/>
    <x v="0"/>
    <m/>
    <x v="7"/>
    <x v="4"/>
    <s v="No root cause"/>
    <s v="No root cause"/>
    <s v=" "/>
  </r>
  <r>
    <s v="Loum-RoundAbout"/>
    <s v="LIT_768"/>
    <s v="LITTORAL"/>
    <s v="MTN sharing"/>
    <m/>
    <s v="LITTORAL"/>
    <s v="Loum"/>
    <s v="ZTE"/>
    <n v="0"/>
    <n v="0"/>
    <n v="0"/>
    <n v="0"/>
    <n v="0"/>
    <n v="0"/>
    <n v="0"/>
    <n v="0"/>
    <n v="0"/>
    <n v="0"/>
    <n v="0"/>
    <n v="0"/>
    <n v="0"/>
    <n v="0"/>
    <n v="0"/>
    <n v="0"/>
    <n v="0"/>
    <n v="0"/>
    <n v="0"/>
    <n v="0"/>
    <m/>
    <n v="0"/>
    <n v="0"/>
    <n v="0"/>
    <m/>
    <n v="0"/>
    <n v="0"/>
    <n v="0"/>
    <n v="0"/>
    <n v="0"/>
    <n v="0"/>
    <x v="0"/>
    <m/>
    <x v="7"/>
    <x v="4"/>
    <s v="No root cause"/>
    <s v="No root cause"/>
    <s v=" "/>
  </r>
  <r>
    <s v="Ouro-Be-IHS"/>
    <s v="NRD_124"/>
    <s v="NORD"/>
    <s v="IHS"/>
    <s v="Grid-Hybrid-Gen"/>
    <s v="NORD"/>
    <s v="Ouro-Be"/>
    <s v="Huawei"/>
    <n v="0"/>
    <n v="0"/>
    <n v="0"/>
    <n v="0"/>
    <n v="0"/>
    <n v="0"/>
    <n v="0"/>
    <n v="0"/>
    <n v="0"/>
    <n v="0"/>
    <n v="0"/>
    <n v="0"/>
    <n v="0"/>
    <n v="0"/>
    <n v="0"/>
    <n v="0"/>
    <n v="0"/>
    <n v="0"/>
    <n v="0"/>
    <n v="0"/>
    <m/>
    <n v="0"/>
    <n v="0"/>
    <n v="0"/>
    <m/>
    <n v="0"/>
    <n v="0"/>
    <n v="0"/>
    <n v="0"/>
    <n v="0"/>
    <n v="0"/>
    <x v="0"/>
    <m/>
    <x v="7"/>
    <x v="4"/>
    <s v="No root cause"/>
    <s v="No root cause"/>
    <s v=" "/>
  </r>
  <r>
    <s v="Petit-Zambi"/>
    <s v="SUD_135"/>
    <s v="CENTRE"/>
    <s v="CAMUSAT"/>
    <s v="Hybrid Solar - S3"/>
    <s v="SUD"/>
    <s v="Bipindi"/>
    <s v="ZTE"/>
    <n v="0"/>
    <n v="0"/>
    <n v="0"/>
    <n v="0"/>
    <n v="0"/>
    <n v="0"/>
    <n v="0"/>
    <n v="0"/>
    <n v="0"/>
    <n v="0"/>
    <n v="0"/>
    <n v="0"/>
    <n v="0"/>
    <n v="0"/>
    <n v="0"/>
    <n v="0"/>
    <n v="0"/>
    <n v="0"/>
    <n v="0"/>
    <n v="0"/>
    <m/>
    <n v="0"/>
    <n v="0"/>
    <n v="0"/>
    <m/>
    <n v="0"/>
    <n v="0"/>
    <n v="0"/>
    <n v="0"/>
    <n v="0"/>
    <n v="0"/>
    <x v="0"/>
    <m/>
    <x v="7"/>
    <x v="4"/>
    <s v="No root cause"/>
    <s v="No root cause"/>
    <s v=" "/>
  </r>
  <r>
    <s v="Campo-Maan"/>
    <s v="SUD_085"/>
    <s v="CENTRE"/>
    <s v="CAMUSAT"/>
    <s v="Hybrid Solar - S3"/>
    <s v="SUD"/>
    <s v="Campo"/>
    <s v="NOKIA"/>
    <n v="0"/>
    <n v="0"/>
    <n v="0"/>
    <n v="0"/>
    <n v="0"/>
    <n v="0"/>
    <n v="0"/>
    <n v="0"/>
    <n v="0"/>
    <n v="0"/>
    <n v="0"/>
    <n v="0"/>
    <n v="0"/>
    <n v="0"/>
    <n v="0"/>
    <n v="0"/>
    <n v="0"/>
    <n v="0"/>
    <n v="0"/>
    <n v="0"/>
    <m/>
    <n v="0"/>
    <n v="0"/>
    <n v="0"/>
    <m/>
    <n v="0"/>
    <n v="0"/>
    <n v="0"/>
    <n v="0"/>
    <n v="0"/>
    <n v="0"/>
    <x v="0"/>
    <m/>
    <x v="7"/>
    <x v="4"/>
    <s v="No root cause"/>
    <s v="No root cause"/>
    <s v=" "/>
  </r>
  <r>
    <s v="Bato"/>
    <s v="OST_273"/>
    <s v="OUEST"/>
    <s v="CAMUSAT"/>
    <s v="Bad Grid + GE"/>
    <s v="OUEST"/>
    <s v="Bato"/>
    <s v="Huawei"/>
    <n v="0"/>
    <n v="0"/>
    <n v="0"/>
    <n v="0"/>
    <n v="0"/>
    <n v="0"/>
    <n v="0"/>
    <n v="0"/>
    <n v="0"/>
    <n v="0"/>
    <n v="0"/>
    <n v="0"/>
    <n v="0"/>
    <n v="0"/>
    <n v="0"/>
    <n v="0"/>
    <n v="0"/>
    <n v="0"/>
    <n v="0"/>
    <n v="0"/>
    <m/>
    <n v="0"/>
    <n v="0"/>
    <n v="0"/>
    <m/>
    <n v="0"/>
    <n v="0"/>
    <n v="0"/>
    <n v="0"/>
    <n v="0"/>
    <n v="0"/>
    <x v="0"/>
    <m/>
    <x v="7"/>
    <x v="4"/>
    <s v="No root cause"/>
    <s v="No root cause"/>
    <s v=" "/>
  </r>
  <r>
    <s v="Ambam-FH"/>
    <s v="SUD_020"/>
    <s v="CENTRE"/>
    <s v="IHS"/>
    <s v="Solar-Gen"/>
    <s v="SUD"/>
    <s v="Ambam"/>
    <s v="ZTE"/>
    <n v="0"/>
    <n v="0"/>
    <n v="0"/>
    <n v="0"/>
    <n v="0"/>
    <n v="0"/>
    <n v="0"/>
    <n v="0"/>
    <n v="0"/>
    <n v="0"/>
    <n v="0"/>
    <n v="0"/>
    <n v="0"/>
    <n v="0"/>
    <n v="0"/>
    <n v="0"/>
    <n v="0"/>
    <n v="0"/>
    <n v="0"/>
    <n v="0"/>
    <m/>
    <n v="0"/>
    <n v="0"/>
    <n v="0"/>
    <m/>
    <n v="0"/>
    <n v="0"/>
    <n v="0"/>
    <n v="0"/>
    <n v="0"/>
    <n v="0"/>
    <x v="0"/>
    <m/>
    <x v="7"/>
    <x v="4"/>
    <s v="No root cause"/>
    <s v="No root cause"/>
    <s v=" "/>
  </r>
  <r>
    <s v="Ntui"/>
    <s v="CTR_114"/>
    <s v="CENTRE"/>
    <s v="CAMUSAT"/>
    <s v="Medium Grid + Solar + GE"/>
    <s v="CENTRE"/>
    <s v="Ntui"/>
    <s v="ZTE"/>
    <n v="0"/>
    <n v="0"/>
    <n v="0"/>
    <n v="0"/>
    <n v="0"/>
    <n v="0"/>
    <n v="0"/>
    <n v="0"/>
    <n v="0"/>
    <n v="0"/>
    <n v="0"/>
    <n v="0"/>
    <n v="0"/>
    <n v="0"/>
    <n v="0"/>
    <n v="0"/>
    <n v="0"/>
    <n v="0"/>
    <n v="0"/>
    <n v="0"/>
    <m/>
    <n v="0"/>
    <n v="0"/>
    <n v="0"/>
    <m/>
    <n v="0"/>
    <n v="0"/>
    <n v="0"/>
    <n v="0"/>
    <n v="0"/>
    <n v="0"/>
    <x v="0"/>
    <m/>
    <x v="7"/>
    <x v="4"/>
    <s v="No root cause"/>
    <s v="No root cause"/>
    <s v=" "/>
  </r>
  <r>
    <s v="Figuil"/>
    <s v="NRD_005"/>
    <s v="NORD"/>
    <s v="IHS"/>
    <s v="Grid Only"/>
    <s v="NORD"/>
    <s v="Figuil"/>
    <s v="Huawei"/>
    <n v="0"/>
    <n v="0"/>
    <n v="0"/>
    <n v="0"/>
    <n v="0"/>
    <n v="0"/>
    <n v="0"/>
    <n v="0"/>
    <n v="0"/>
    <n v="0"/>
    <n v="0"/>
    <n v="0"/>
    <n v="0"/>
    <n v="0"/>
    <n v="0"/>
    <n v="0"/>
    <n v="0"/>
    <n v="0"/>
    <n v="0"/>
    <n v="0"/>
    <m/>
    <n v="0"/>
    <n v="0"/>
    <n v="0"/>
    <m/>
    <n v="0"/>
    <n v="0"/>
    <n v="0"/>
    <n v="0"/>
    <n v="0"/>
    <n v="0"/>
    <x v="0"/>
    <m/>
    <x v="7"/>
    <x v="4"/>
    <s v="No root cause"/>
    <s v="No root cause"/>
    <s v=" "/>
  </r>
  <r>
    <s v="Lagdo-MTN-IHS"/>
    <s v="NRD_090"/>
    <s v="NORD"/>
    <s v="IHS"/>
    <s v="Grid Only"/>
    <s v="NORD"/>
    <s v="Lagdo"/>
    <s v="Huawei"/>
    <n v="0"/>
    <n v="0"/>
    <n v="0"/>
    <n v="0"/>
    <n v="0"/>
    <n v="0"/>
    <n v="0"/>
    <n v="0"/>
    <n v="0"/>
    <n v="0"/>
    <n v="0"/>
    <n v="0"/>
    <n v="0"/>
    <n v="0"/>
    <n v="0"/>
    <n v="0"/>
    <n v="0"/>
    <n v="0"/>
    <n v="0"/>
    <n v="0"/>
    <m/>
    <n v="0"/>
    <n v="0"/>
    <n v="0"/>
    <m/>
    <n v="0"/>
    <n v="0"/>
    <n v="0"/>
    <n v="0"/>
    <n v="0"/>
    <n v="0"/>
    <x v="0"/>
    <m/>
    <x v="7"/>
    <x v="4"/>
    <s v="No root cause"/>
    <s v="No root cause"/>
    <s v=" "/>
  </r>
  <r>
    <s v="Crf-Figuil"/>
    <s v="NRD_074"/>
    <s v="NORD"/>
    <s v="IHS"/>
    <s v="Grid-Gen"/>
    <s v="NORD"/>
    <s v="Figuil"/>
    <s v="Huawei"/>
    <n v="0"/>
    <n v="0"/>
    <n v="0"/>
    <n v="0"/>
    <n v="0"/>
    <n v="0"/>
    <n v="0"/>
    <n v="0"/>
    <n v="0"/>
    <n v="0"/>
    <n v="0"/>
    <n v="0"/>
    <n v="0"/>
    <n v="0"/>
    <n v="0"/>
    <n v="0"/>
    <n v="0"/>
    <n v="0"/>
    <n v="0"/>
    <n v="0"/>
    <m/>
    <n v="0"/>
    <n v="0"/>
    <n v="0"/>
    <m/>
    <n v="0"/>
    <n v="0"/>
    <n v="0"/>
    <n v="0"/>
    <n v="0"/>
    <n v="0"/>
    <x v="0"/>
    <m/>
    <x v="7"/>
    <x v="4"/>
    <s v="No root cause"/>
    <s v="No root cause"/>
    <s v=" "/>
  </r>
  <r>
    <s v="Bamena"/>
    <s v="OST_260"/>
    <s v="OUEST"/>
    <s v="CAMUSAT"/>
    <s v="HGB"/>
    <s v="OUEST"/>
    <s v="Bamena"/>
    <s v="Huawei"/>
    <n v="0"/>
    <n v="0"/>
    <n v="0"/>
    <n v="0"/>
    <n v="0"/>
    <n v="0"/>
    <n v="0"/>
    <n v="0"/>
    <n v="0"/>
    <n v="0"/>
    <n v="0"/>
    <n v="0"/>
    <n v="0"/>
    <n v="0"/>
    <n v="0"/>
    <n v="0"/>
    <n v="0"/>
    <n v="0"/>
    <n v="0"/>
    <n v="0"/>
    <m/>
    <n v="0"/>
    <n v="0"/>
    <n v="0"/>
    <m/>
    <n v="0"/>
    <n v="0"/>
    <n v="0"/>
    <n v="0"/>
    <n v="0"/>
    <n v="0"/>
    <x v="0"/>
    <m/>
    <x v="7"/>
    <x v="4"/>
    <s v="No root cause"/>
    <s v="No root cause"/>
    <s v=" "/>
  </r>
  <r>
    <s v="Padarme-IHS"/>
    <s v="NRD_164"/>
    <s v="NORD"/>
    <s v="IHS"/>
    <s v="Hybrid-Gen"/>
    <s v="NORD"/>
    <s v="Padarme"/>
    <s v="Huawei"/>
    <n v="0"/>
    <n v="0"/>
    <n v="0"/>
    <n v="0"/>
    <n v="0"/>
    <n v="0"/>
    <n v="0"/>
    <n v="0"/>
    <n v="0"/>
    <n v="0"/>
    <n v="0"/>
    <n v="0"/>
    <n v="0"/>
    <n v="0"/>
    <n v="0"/>
    <n v="0"/>
    <n v="0"/>
    <n v="0"/>
    <n v="0"/>
    <n v="0"/>
    <m/>
    <n v="0"/>
    <n v="0"/>
    <n v="0"/>
    <m/>
    <n v="0"/>
    <n v="0"/>
    <n v="0"/>
    <n v="0"/>
    <n v="0"/>
    <n v="0"/>
    <x v="0"/>
    <m/>
    <x v="7"/>
    <x v="4"/>
    <s v="No root cause"/>
    <s v="No root cause"/>
    <s v=" "/>
  </r>
  <r>
    <s v="Mogode"/>
    <s v="EXN_024"/>
    <s v="EXTREME-NORD"/>
    <s v="IHS"/>
    <s v="Solar-Grid-Gen"/>
    <s v="EXTREME-NORD"/>
    <s v="Mogode"/>
    <s v="NOKIA"/>
    <n v="0"/>
    <n v="0.31520709864690521"/>
    <n v="0.19478381103087353"/>
    <n v="5.8687640842079856E-2"/>
    <n v="0"/>
    <n v="0.13400404777401764"/>
    <n v="0"/>
    <n v="0"/>
    <n v="0"/>
    <n v="0"/>
    <n v="0"/>
    <n v="0"/>
    <n v="0.43793893513441406"/>
    <n v="1.0679466545673495"/>
    <n v="0"/>
    <n v="0"/>
    <n v="0"/>
    <n v="0"/>
    <n v="0"/>
    <n v="0"/>
    <m/>
    <n v="0"/>
    <n v="0"/>
    <n v="0.39679482240542407"/>
    <m/>
    <n v="0"/>
    <n v="0"/>
    <n v="0"/>
    <n v="0"/>
    <n v="0"/>
    <n v="0"/>
    <x v="2"/>
    <m/>
    <x v="7"/>
    <x v="4"/>
    <s v="No root cause"/>
    <s v="No root cause"/>
    <s v=" "/>
  </r>
  <r>
    <s v="Ndokoa-IHS"/>
    <s v="CTR_757"/>
    <s v="CENTRE"/>
    <s v="IHS"/>
    <s v="Solar-Gen-Lithium"/>
    <s v="CENTRE"/>
    <s v="Ndokoa"/>
    <s v="ZTE"/>
    <n v="0"/>
    <n v="0"/>
    <n v="0"/>
    <n v="0"/>
    <n v="0"/>
    <n v="0"/>
    <n v="0"/>
    <n v="0"/>
    <n v="0"/>
    <n v="0"/>
    <n v="0"/>
    <n v="0"/>
    <n v="0"/>
    <n v="0"/>
    <n v="0"/>
    <n v="0"/>
    <n v="0"/>
    <n v="0"/>
    <n v="0"/>
    <n v="0"/>
    <m/>
    <n v="0"/>
    <n v="0"/>
    <n v="0"/>
    <m/>
    <n v="0"/>
    <n v="0"/>
    <n v="0"/>
    <n v="0"/>
    <n v="0"/>
    <n v="0"/>
    <x v="0"/>
    <m/>
    <x v="6"/>
    <x v="3"/>
    <s v="Warehouse HUAWEI"/>
    <s v="SPARE-ISSUE"/>
    <s v="[OCM RAN -  11/05/2026] 11/06/2026 Carte core recu a YDE expedition en cours vers NANGA EBOKO ETD=11/05/2026_x000a_06/05/2026 Carte Core Evo Faulty. Spare pas disponible chez Huawei Commande passee a OCM_x000a_02.05.2026: Carte Core Evo Faulty. Spare pas disponible chez Huawei Commande passee a OCM_x000a_01.05.2026: Carte Core Faulty Spare pas disponible dans les WH AFRO. Commande pas au SPM pour envoi du mail a OCM Car spare egalement indisponible chez Huawei_x000a_Impacted by CTR_699_N_Batchenga-Nachtigal-IHS (TX issue)   ;   [OCM RAN -  11/05/2026] 06/05/2026 Carte Core Evo Faulty. Spare pas disponible chez Huawei Commande passee a OCM_x000a_02.05.2026: Carte Core Evo Faulty. Spare pas disponible chez Huawei Commande passee a OCM_x000a_01.05.2026: Carte Core Faulty Spare pas disponible dans les WH AFRO. Commande pas au SPM pour envoi du mail a OCM Car spare egalement indisponible chez Huawei_x000a_Impacted by CTR_699_N_Batchenga-Nachtigal-IHS (TX issue)   ;   [OCM RAN 11-05-2026 18H UTC ] -&gt;..11/06/2026 Carte core recu a YDE expedition en cours vers NANGA EBOKO ETD=11/05/2026_x000a_06/05/2026 Carte Core Evo Faulty. Spare pas disponible chez Huawei Commande passee a OCM_x000a_02.05.2026: Carte Core Evo Faulty. Spare pas disponible chez Huawei Commande passee a OCM_x000a_01.05.2026: Carte Core Faulty Spare pas disponible dans les WH AFRO. Commande pas au SPM pour envoi du mail a OCM Car spare egalement indisponible chez Huawei_x000a_Impacted by CTR_699_N_Batchenga-Nachtigal-IHS (TX issue)   ;    "/>
  </r>
  <r>
    <s v="Bibemi"/>
    <s v="NRD_021"/>
    <s v="NORD"/>
    <s v="IHS"/>
    <s v="Solar-Grid-Gen"/>
    <s v="NORD"/>
    <s v="Bibemi"/>
    <s v="Huawei"/>
    <n v="0"/>
    <n v="0"/>
    <n v="0"/>
    <n v="0"/>
    <n v="0"/>
    <n v="0"/>
    <n v="0"/>
    <n v="0"/>
    <n v="0"/>
    <n v="0"/>
    <n v="0"/>
    <n v="0"/>
    <n v="0"/>
    <n v="0"/>
    <n v="0"/>
    <n v="0"/>
    <n v="0"/>
    <n v="0"/>
    <n v="0"/>
    <n v="0"/>
    <m/>
    <n v="0"/>
    <n v="0"/>
    <n v="0"/>
    <m/>
    <n v="0"/>
    <n v="0"/>
    <n v="0"/>
    <n v="0"/>
    <n v="0"/>
    <n v="0"/>
    <x v="0"/>
    <m/>
    <x v="7"/>
    <x v="4"/>
    <s v="No root cause"/>
    <s v="No root cause"/>
    <s v=" "/>
  </r>
  <r>
    <s v="Boula-Ibi-IHS"/>
    <s v="NRD_105"/>
    <s v="NORD"/>
    <s v="IHS"/>
    <s v="Hybrid-Gen"/>
    <s v="NORD"/>
    <s v="Boula-Ibi"/>
    <s v="Huawei"/>
    <n v="0"/>
    <n v="0"/>
    <n v="0"/>
    <n v="0"/>
    <n v="0"/>
    <n v="0"/>
    <n v="0"/>
    <n v="0"/>
    <n v="0"/>
    <n v="0"/>
    <n v="0"/>
    <n v="0"/>
    <n v="0"/>
    <n v="0"/>
    <n v="0"/>
    <n v="0"/>
    <n v="0"/>
    <n v="0"/>
    <n v="0"/>
    <n v="0"/>
    <m/>
    <n v="0"/>
    <n v="0"/>
    <n v="0"/>
    <m/>
    <n v="0"/>
    <n v="0"/>
    <n v="0"/>
    <n v="0"/>
    <n v="0"/>
    <n v="0"/>
    <x v="0"/>
    <m/>
    <x v="7"/>
    <x v="4"/>
    <s v="No root cause"/>
    <s v="No root cause"/>
    <s v=" "/>
  </r>
  <r>
    <s v="Adoumri-Houla-IHS"/>
    <s v="NRD_126"/>
    <s v="NORD"/>
    <s v="IHS"/>
    <s v="Grid-Gen"/>
    <s v="NORD"/>
    <s v="Adoumri"/>
    <s v="Huawei"/>
    <n v="0"/>
    <n v="0"/>
    <n v="0"/>
    <n v="0"/>
    <n v="0"/>
    <n v="0"/>
    <n v="0"/>
    <n v="0"/>
    <n v="0"/>
    <n v="0"/>
    <n v="0"/>
    <n v="0"/>
    <n v="0"/>
    <n v="0"/>
    <n v="0"/>
    <n v="0"/>
    <n v="0"/>
    <n v="0"/>
    <n v="0"/>
    <n v="0"/>
    <m/>
    <n v="0"/>
    <n v="0"/>
    <n v="0"/>
    <m/>
    <n v="0"/>
    <n v="0"/>
    <n v="0"/>
    <n v="0"/>
    <n v="0"/>
    <n v="0"/>
    <x v="0"/>
    <m/>
    <x v="7"/>
    <x v="4"/>
    <s v="No root cause"/>
    <s v="No root cause"/>
    <s v=" "/>
  </r>
  <r>
    <s v="Poli-New"/>
    <s v="ADM_152"/>
    <s v="ADAMAOUA"/>
    <s v="IHS"/>
    <s v="Hybrid-Gen"/>
    <s v="ADAMAOUA"/>
    <s v="Poli"/>
    <s v="Huawei"/>
    <n v="0"/>
    <n v="0"/>
    <n v="0"/>
    <n v="0"/>
    <n v="0"/>
    <n v="0"/>
    <n v="0"/>
    <n v="0"/>
    <n v="0"/>
    <n v="0"/>
    <n v="0"/>
    <n v="0"/>
    <n v="0"/>
    <n v="0"/>
    <n v="0"/>
    <n v="0"/>
    <n v="0"/>
    <n v="0"/>
    <n v="0"/>
    <n v="0"/>
    <m/>
    <n v="0"/>
    <n v="0"/>
    <n v="0"/>
    <m/>
    <n v="0"/>
    <n v="0"/>
    <n v="0"/>
    <n v="0"/>
    <n v="0"/>
    <n v="0"/>
    <x v="0"/>
    <m/>
    <x v="7"/>
    <x v="4"/>
    <s v="No root cause"/>
    <s v="No root cause"/>
    <s v=" "/>
  </r>
  <r>
    <s v="Badjouma"/>
    <s v="NRD_026"/>
    <s v="NORD"/>
    <s v="IHS"/>
    <s v="Solar-Gen"/>
    <s v="NORD"/>
    <s v="Badjouma"/>
    <s v="Huawei"/>
    <n v="0"/>
    <n v="0"/>
    <n v="0"/>
    <n v="0"/>
    <n v="0"/>
    <n v="0"/>
    <n v="0"/>
    <n v="0"/>
    <n v="0"/>
    <n v="0"/>
    <n v="0"/>
    <n v="0"/>
    <n v="0"/>
    <n v="0"/>
    <n v="0"/>
    <n v="0"/>
    <n v="0"/>
    <n v="0"/>
    <n v="0"/>
    <n v="0"/>
    <m/>
    <n v="0"/>
    <n v="0"/>
    <n v="0"/>
    <m/>
    <n v="0"/>
    <n v="0"/>
    <n v="0"/>
    <n v="0"/>
    <n v="0"/>
    <n v="0"/>
    <x v="0"/>
    <m/>
    <x v="7"/>
    <x v="4"/>
    <s v="No root cause"/>
    <s v="No root cause"/>
    <s v=" "/>
  </r>
  <r>
    <s v="Tiko-Long-Street-IHS"/>
    <s v="LIT_174"/>
    <s v="SUD-OUEST"/>
    <s v="IHS"/>
    <s v="Grid-Gen"/>
    <s v="LITTORAL"/>
    <s v="Tiko"/>
    <s v="Huawei"/>
    <n v="0"/>
    <n v="0"/>
    <n v="0"/>
    <n v="0"/>
    <n v="0"/>
    <n v="0"/>
    <n v="0"/>
    <n v="0"/>
    <n v="0"/>
    <n v="0"/>
    <n v="0"/>
    <n v="0"/>
    <n v="0"/>
    <n v="0"/>
    <n v="0"/>
    <n v="0"/>
    <n v="0"/>
    <n v="0"/>
    <n v="0"/>
    <n v="0"/>
    <m/>
    <n v="0"/>
    <n v="0"/>
    <n v="0"/>
    <m/>
    <n v="0"/>
    <n v="0"/>
    <n v="0"/>
    <n v="0"/>
    <n v="0"/>
    <n v="0"/>
    <x v="0"/>
    <m/>
    <x v="7"/>
    <x v="4"/>
    <s v="No root cause"/>
    <s v="No root cause"/>
    <s v=" "/>
  </r>
  <r>
    <s v="Melong"/>
    <s v="LIT_063"/>
    <s v="LITTORAL"/>
    <s v="IHS"/>
    <s v="Grid-Gen"/>
    <s v="LITTORAL"/>
    <s v="Melong"/>
    <s v="ZTE"/>
    <n v="0"/>
    <n v="0"/>
    <n v="0"/>
    <n v="0"/>
    <n v="0"/>
    <n v="0"/>
    <n v="0"/>
    <n v="0"/>
    <n v="0"/>
    <n v="0"/>
    <n v="0"/>
    <n v="0"/>
    <n v="0"/>
    <n v="0"/>
    <n v="0"/>
    <n v="0"/>
    <n v="0"/>
    <n v="0"/>
    <n v="0"/>
    <n v="0"/>
    <m/>
    <n v="0"/>
    <n v="0"/>
    <n v="0"/>
    <m/>
    <n v="0"/>
    <n v="0"/>
    <n v="0"/>
    <n v="0"/>
    <n v="0"/>
    <n v="0"/>
    <x v="0"/>
    <m/>
    <x v="7"/>
    <x v="4"/>
    <s v="No root cause"/>
    <s v="No root cause"/>
    <s v=" "/>
  </r>
  <r>
    <s v="Baliama"/>
    <s v="CTR_352"/>
    <s v="CENTRE"/>
    <s v="IHS"/>
    <s v="Grid-Gen"/>
    <s v="CENTRE"/>
    <s v="Baliama"/>
    <s v="ZTE"/>
    <n v="0"/>
    <n v="0"/>
    <n v="0"/>
    <n v="0"/>
    <n v="0"/>
    <n v="0"/>
    <n v="0"/>
    <n v="0"/>
    <n v="0"/>
    <n v="0"/>
    <n v="0"/>
    <n v="0"/>
    <n v="0"/>
    <n v="0"/>
    <n v="0"/>
    <n v="0"/>
    <n v="0"/>
    <n v="0"/>
    <n v="0"/>
    <n v="0"/>
    <m/>
    <n v="0"/>
    <n v="0"/>
    <n v="0"/>
    <m/>
    <n v="0"/>
    <n v="0"/>
    <n v="0"/>
    <n v="0"/>
    <n v="0"/>
    <n v="0"/>
    <x v="0"/>
    <m/>
    <x v="7"/>
    <x v="4"/>
    <s v="No root cause"/>
    <s v="No root cause"/>
    <s v=" "/>
  </r>
  <r>
    <s v="Deuk"/>
    <s v="CTR_277"/>
    <s v="CENTRE"/>
    <s v="IHS"/>
    <s v="Solar-Gen"/>
    <s v="CENTRE"/>
    <s v="Deuk"/>
    <s v="ZTE"/>
    <n v="0"/>
    <n v="0"/>
    <n v="0"/>
    <n v="0"/>
    <n v="0"/>
    <n v="0"/>
    <n v="0"/>
    <n v="0"/>
    <n v="0"/>
    <n v="0"/>
    <n v="0"/>
    <n v="0"/>
    <n v="0"/>
    <n v="0"/>
    <n v="0"/>
    <n v="0"/>
    <n v="0"/>
    <n v="0"/>
    <n v="0"/>
    <n v="0"/>
    <m/>
    <n v="0"/>
    <n v="0"/>
    <n v="0"/>
    <m/>
    <n v="0"/>
    <n v="0"/>
    <n v="0"/>
    <n v="0"/>
    <n v="0"/>
    <n v="0"/>
    <x v="0"/>
    <m/>
    <x v="7"/>
    <x v="4"/>
    <s v="No root cause"/>
    <s v="No root cause"/>
    <s v=" "/>
  </r>
  <r>
    <s v="Ngoro"/>
    <s v="CTR_278"/>
    <s v="CENTRE"/>
    <s v="IHS"/>
    <s v="SolarAER-Gen-Lithium"/>
    <s v="CENTRE"/>
    <s v="Ngoro"/>
    <s v="ZTE"/>
    <n v="0"/>
    <n v="0"/>
    <n v="0"/>
    <n v="0"/>
    <n v="0"/>
    <n v="0"/>
    <n v="0"/>
    <n v="0"/>
    <n v="0"/>
    <n v="0"/>
    <n v="0"/>
    <n v="0"/>
    <n v="0"/>
    <n v="0"/>
    <n v="0"/>
    <n v="0"/>
    <n v="0"/>
    <n v="0"/>
    <n v="0"/>
    <n v="0"/>
    <m/>
    <n v="0"/>
    <n v="0"/>
    <n v="0"/>
    <m/>
    <n v="0"/>
    <n v="0"/>
    <n v="0"/>
    <n v="0"/>
    <n v="0"/>
    <n v="0"/>
    <x v="0"/>
    <m/>
    <x v="7"/>
    <x v="4"/>
    <s v="No root cause"/>
    <s v="No root cause"/>
    <s v=" "/>
  </r>
  <r>
    <s v="Manoka-IHS"/>
    <s v="LIT_497"/>
    <s v="LITTORAL"/>
    <s v="IHS"/>
    <s v="Solar-Gen-Lithium"/>
    <s v="LITTORAL"/>
    <s v="Manoka"/>
    <s v="ZTE"/>
    <n v="0"/>
    <n v="0"/>
    <n v="0"/>
    <n v="0"/>
    <n v="0"/>
    <n v="0"/>
    <n v="0"/>
    <n v="0"/>
    <n v="0"/>
    <n v="0"/>
    <n v="0"/>
    <n v="0"/>
    <n v="0"/>
    <n v="0"/>
    <n v="0"/>
    <n v="0"/>
    <n v="0"/>
    <n v="0"/>
    <n v="0"/>
    <n v="0"/>
    <m/>
    <n v="0"/>
    <n v="0"/>
    <n v="0"/>
    <m/>
    <n v="0"/>
    <n v="0"/>
    <n v="0"/>
    <n v="0"/>
    <n v="0"/>
    <n v="0"/>
    <x v="0"/>
    <m/>
    <x v="7"/>
    <x v="4"/>
    <s v="No root cause"/>
    <s v="No root cause"/>
    <s v=" "/>
  </r>
  <r>
    <s v="Dikoum-Camtel"/>
    <s v="SUD_098"/>
    <s v="CENTRE"/>
    <s v="CAMUSAT"/>
    <s v="Good Grid no GE - 12h"/>
    <s v="SUD"/>
    <s v="Dikoum"/>
    <s v="NOKIA"/>
    <n v="0"/>
    <n v="0"/>
    <n v="0"/>
    <n v="0"/>
    <n v="0"/>
    <n v="0"/>
    <n v="0"/>
    <n v="0"/>
    <n v="0"/>
    <n v="0"/>
    <n v="0"/>
    <n v="0"/>
    <n v="0"/>
    <n v="0"/>
    <n v="0"/>
    <n v="0"/>
    <n v="0"/>
    <n v="0"/>
    <n v="0"/>
    <n v="0"/>
    <m/>
    <n v="0"/>
    <n v="0"/>
    <n v="0"/>
    <m/>
    <n v="0"/>
    <n v="0"/>
    <n v="0"/>
    <n v="0"/>
    <n v="0"/>
    <n v="0"/>
    <x v="0"/>
    <m/>
    <x v="7"/>
    <x v="4"/>
    <s v="No root cause"/>
    <s v="No root cause"/>
    <s v=" "/>
  </r>
  <r>
    <s v="Ndandouck-IHS"/>
    <s v="CTR_141"/>
    <s v="CENTRE"/>
    <s v="IHS"/>
    <s v="Solar-Gen"/>
    <s v="CENTRE"/>
    <s v="Ndandouck"/>
    <s v="ZTE"/>
    <n v="0"/>
    <n v="0"/>
    <n v="0"/>
    <n v="0"/>
    <n v="0"/>
    <n v="0"/>
    <n v="0"/>
    <n v="0"/>
    <n v="0"/>
    <n v="0"/>
    <n v="0"/>
    <n v="0"/>
    <n v="0"/>
    <n v="0"/>
    <n v="0"/>
    <n v="0"/>
    <n v="0"/>
    <n v="0"/>
    <n v="0"/>
    <n v="0"/>
    <m/>
    <n v="0"/>
    <n v="0"/>
    <n v="0"/>
    <m/>
    <n v="0"/>
    <n v="0"/>
    <n v="0"/>
    <n v="0"/>
    <n v="0"/>
    <n v="0"/>
    <x v="0"/>
    <m/>
    <x v="7"/>
    <x v="4"/>
    <s v="No root cause"/>
    <s v="No root cause"/>
    <s v=" "/>
  </r>
  <r>
    <s v="Melong-Carrefour-MTN"/>
    <s v="LIT_679"/>
    <s v="LITTORAL"/>
    <s v="MTN sharing"/>
    <s v="MTN sharing"/>
    <s v="LITTORAL"/>
    <s v="Melong"/>
    <s v="ZTE"/>
    <n v="0"/>
    <n v="0"/>
    <n v="0"/>
    <n v="0"/>
    <n v="0"/>
    <n v="0"/>
    <n v="0"/>
    <n v="0"/>
    <n v="0"/>
    <n v="0"/>
    <n v="0"/>
    <n v="0"/>
    <n v="0"/>
    <n v="0"/>
    <n v="0"/>
    <n v="0"/>
    <n v="0"/>
    <n v="0"/>
    <n v="0"/>
    <n v="0"/>
    <m/>
    <n v="0"/>
    <n v="0"/>
    <n v="0"/>
    <m/>
    <n v="0"/>
    <n v="0"/>
    <n v="0"/>
    <n v="0"/>
    <n v="0"/>
    <n v="0"/>
    <x v="0"/>
    <m/>
    <x v="7"/>
    <x v="4"/>
    <s v="No root cause"/>
    <s v="No root cause"/>
    <s v=" "/>
  </r>
  <r>
    <s v="Kobdombo"/>
    <s v="EST_057"/>
    <s v="CENTRE"/>
    <s v="IHS"/>
    <s v="Grid-Gen"/>
    <s v="EST"/>
    <s v="Kobdombo"/>
    <s v="ZTE"/>
    <n v="0"/>
    <n v="0"/>
    <n v="0"/>
    <n v="0"/>
    <n v="0"/>
    <n v="0"/>
    <n v="0"/>
    <n v="0"/>
    <n v="0"/>
    <n v="0"/>
    <n v="0"/>
    <n v="0"/>
    <n v="0"/>
    <n v="0"/>
    <n v="0"/>
    <n v="0"/>
    <n v="0"/>
    <n v="0"/>
    <n v="0"/>
    <n v="0"/>
    <m/>
    <n v="0"/>
    <n v="0"/>
    <n v="0"/>
    <m/>
    <n v="0"/>
    <n v="0"/>
    <n v="0"/>
    <n v="0"/>
    <n v="0"/>
    <n v="0"/>
    <x v="0"/>
    <m/>
    <x v="7"/>
    <x v="4"/>
    <s v="No root cause"/>
    <s v="No root cause"/>
    <s v=" "/>
  </r>
  <r>
    <s v="Penja"/>
    <s v="LIT_208"/>
    <s v="LITTORAL"/>
    <s v="IHS"/>
    <s v="Grid-Gen"/>
    <s v="LITTORAL"/>
    <s v="Penja"/>
    <s v="ZTE"/>
    <n v="0"/>
    <n v="0"/>
    <n v="0"/>
    <n v="0"/>
    <n v="0"/>
    <n v="0"/>
    <n v="0"/>
    <n v="0"/>
    <n v="0"/>
    <n v="0"/>
    <n v="0"/>
    <n v="0"/>
    <n v="0"/>
    <n v="0"/>
    <n v="0"/>
    <n v="0"/>
    <n v="0"/>
    <n v="0"/>
    <n v="0"/>
    <n v="0"/>
    <m/>
    <n v="0"/>
    <n v="0"/>
    <n v="0"/>
    <m/>
    <n v="0"/>
    <n v="0"/>
    <n v="0"/>
    <n v="0"/>
    <n v="0"/>
    <n v="0"/>
    <x v="0"/>
    <m/>
    <x v="7"/>
    <x v="4"/>
    <s v="No root cause"/>
    <s v="No root cause"/>
    <s v=" "/>
  </r>
  <r>
    <s v="Okola"/>
    <s v="CTR_191"/>
    <s v="CENTRE"/>
    <s v="IHS"/>
    <s v="Grid-Gen"/>
    <s v="CENTRE"/>
    <s v="Okola"/>
    <s v="ZTE"/>
    <n v="0"/>
    <n v="0"/>
    <n v="0"/>
    <n v="0"/>
    <n v="0"/>
    <n v="0"/>
    <n v="0"/>
    <n v="0"/>
    <n v="0"/>
    <n v="0"/>
    <n v="0"/>
    <n v="0"/>
    <n v="0"/>
    <n v="0"/>
    <n v="0"/>
    <n v="0"/>
    <n v="0"/>
    <n v="0"/>
    <n v="0"/>
    <n v="0"/>
    <m/>
    <n v="0"/>
    <n v="0"/>
    <n v="0"/>
    <m/>
    <n v="0"/>
    <n v="0"/>
    <n v="0"/>
    <n v="0"/>
    <n v="0"/>
    <n v="0"/>
    <x v="0"/>
    <m/>
    <x v="7"/>
    <x v="4"/>
    <s v="No root cause"/>
    <s v="No root cause"/>
    <s v=" "/>
  </r>
  <r>
    <s v="Lom-Pangar-MTN"/>
    <s v="EST_083"/>
    <s v="CENTRE"/>
    <s v="IHS"/>
    <s v="Grid-Gen-Lithium"/>
    <s v="EST"/>
    <s v="Lom-Pangar"/>
    <s v="NOKIA"/>
    <n v="0"/>
    <n v="0"/>
    <n v="0"/>
    <n v="0"/>
    <n v="0"/>
    <n v="0"/>
    <n v="0"/>
    <n v="0"/>
    <n v="0"/>
    <n v="0"/>
    <n v="0"/>
    <n v="0"/>
    <n v="0"/>
    <n v="0"/>
    <n v="0"/>
    <n v="0"/>
    <n v="0"/>
    <n v="0"/>
    <n v="0"/>
    <n v="0"/>
    <m/>
    <n v="0"/>
    <n v="0"/>
    <n v="0"/>
    <m/>
    <n v="0"/>
    <n v="0"/>
    <n v="0"/>
    <n v="0"/>
    <n v="0"/>
    <n v="0"/>
    <x v="0"/>
    <m/>
    <x v="7"/>
    <x v="4"/>
    <s v="No root cause"/>
    <s v="No root cause"/>
    <s v=" "/>
  </r>
  <r>
    <s v="Penka-Michel-IHS"/>
    <s v="OST_210"/>
    <s v="OUEST"/>
    <s v="IHS"/>
    <s v="Grid-Gen"/>
    <s v="OUEST"/>
    <s v="Penka-Michel"/>
    <s v="Huawei"/>
    <n v="0"/>
    <n v="0"/>
    <n v="0"/>
    <n v="0"/>
    <n v="0"/>
    <n v="0"/>
    <n v="0"/>
    <n v="0"/>
    <n v="0"/>
    <n v="0"/>
    <n v="0"/>
    <n v="0"/>
    <n v="0"/>
    <n v="0"/>
    <n v="0"/>
    <n v="0"/>
    <n v="0"/>
    <n v="0"/>
    <n v="0"/>
    <n v="0"/>
    <m/>
    <n v="0"/>
    <n v="0"/>
    <n v="0"/>
    <m/>
    <n v="0"/>
    <n v="0"/>
    <n v="0"/>
    <n v="0"/>
    <n v="0"/>
    <n v="0"/>
    <x v="0"/>
    <m/>
    <x v="7"/>
    <x v="4"/>
    <s v="No root cause"/>
    <s v="No root cause"/>
    <s v=" "/>
  </r>
  <r>
    <s v="Minta"/>
    <s v="CTR_233"/>
    <s v="CENTRE"/>
    <s v="IHS"/>
    <s v="Grid-Hybrid-Gen"/>
    <s v="CENTRE"/>
    <s v="Minta"/>
    <s v="ZTE"/>
    <n v="0"/>
    <n v="0"/>
    <n v="0"/>
    <n v="0"/>
    <n v="0"/>
    <n v="0"/>
    <n v="0"/>
    <n v="0"/>
    <n v="0"/>
    <n v="0"/>
    <n v="0"/>
    <n v="0"/>
    <n v="0"/>
    <n v="0"/>
    <n v="0"/>
    <n v="0"/>
    <n v="0"/>
    <n v="0"/>
    <n v="0"/>
    <n v="0"/>
    <m/>
    <n v="0"/>
    <n v="0"/>
    <n v="0"/>
    <m/>
    <n v="0"/>
    <n v="0"/>
    <n v="0"/>
    <n v="0"/>
    <n v="0"/>
    <n v="0"/>
    <x v="0"/>
    <m/>
    <x v="7"/>
    <x v="4"/>
    <s v="No root cause"/>
    <s v="No root cause"/>
    <s v=" "/>
  </r>
  <r>
    <s v="Lendi-Entree"/>
    <s v="LIT_297"/>
    <s v="Douala"/>
    <s v="IHS"/>
    <s v="Grid-Gen"/>
    <s v="LITTORAL"/>
    <s v="Douala"/>
    <s v="ZTE"/>
    <n v="0"/>
    <n v="0"/>
    <n v="0"/>
    <n v="0"/>
    <n v="0"/>
    <n v="0"/>
    <n v="0"/>
    <n v="0"/>
    <n v="0"/>
    <n v="0"/>
    <n v="0"/>
    <n v="0"/>
    <n v="0"/>
    <n v="0"/>
    <n v="0"/>
    <n v="0"/>
    <n v="0"/>
    <n v="0"/>
    <n v="0"/>
    <n v="0"/>
    <m/>
    <n v="0"/>
    <n v="0"/>
    <n v="0"/>
    <m/>
    <n v="0"/>
    <n v="0"/>
    <n v="0"/>
    <n v="0"/>
    <n v="0"/>
    <n v="0"/>
    <x v="0"/>
    <m/>
    <x v="7"/>
    <x v="4"/>
    <s v="No root cause"/>
    <s v="No root cause"/>
    <s v=" "/>
  </r>
  <r>
    <s v="Mbengwi"/>
    <s v="NRO_011"/>
    <s v="NORD-OUEST"/>
    <m/>
    <m/>
    <s v="NORD-OUEST"/>
    <s v="Mbengwi"/>
    <s v="Huawei"/>
    <n v="0"/>
    <n v="0"/>
    <n v="0"/>
    <n v="0"/>
    <n v="0"/>
    <n v="0"/>
    <n v="0"/>
    <n v="0"/>
    <n v="0"/>
    <n v="0"/>
    <n v="0"/>
    <n v="0"/>
    <n v="0"/>
    <n v="1.5709850385095012"/>
    <n v="0"/>
    <n v="0"/>
    <n v="0"/>
    <n v="0"/>
    <n v="0"/>
    <n v="0"/>
    <m/>
    <n v="0"/>
    <n v="0"/>
    <n v="0"/>
    <m/>
    <n v="0"/>
    <n v="0"/>
    <n v="0"/>
    <n v="0"/>
    <n v="0"/>
    <n v="0"/>
    <x v="2"/>
    <m/>
    <x v="7"/>
    <x v="4"/>
    <s v="No root cause"/>
    <s v="No root cause"/>
    <s v=" "/>
  </r>
  <r>
    <s v="Mbitom-camrail"/>
    <s v="EST_105"/>
    <s v="CENTRE"/>
    <s v="CAMUSAT"/>
    <s v="Hybrid solar - S1"/>
    <s v="EST"/>
    <s v="Betare-Oya"/>
    <s v="NOKIA"/>
    <n v="0"/>
    <n v="0"/>
    <n v="0"/>
    <n v="0"/>
    <n v="0"/>
    <n v="0"/>
    <n v="0"/>
    <n v="0"/>
    <n v="0"/>
    <n v="0"/>
    <n v="0"/>
    <n v="0"/>
    <n v="0"/>
    <n v="0"/>
    <n v="0"/>
    <n v="0"/>
    <n v="0"/>
    <n v="0"/>
    <n v="0"/>
    <n v="0"/>
    <m/>
    <n v="0"/>
    <n v="0"/>
    <n v="0"/>
    <m/>
    <n v="0"/>
    <n v="0"/>
    <n v="0"/>
    <n v="0"/>
    <n v="0"/>
    <n v="0"/>
    <x v="0"/>
    <m/>
    <x v="7"/>
    <x v="4"/>
    <s v="No root cause"/>
    <s v="No root cause"/>
    <s v=" "/>
  </r>
  <r>
    <s v="Bembaran-Camtel"/>
    <s v="ADM_185"/>
    <s v="ADAMAOUA"/>
    <s v="CAMUSAT"/>
    <s v="Hibrid solar - s3"/>
    <s v="ADAMAOUA"/>
    <s v="Bembaran"/>
    <s v="Huawei"/>
    <n v="0"/>
    <n v="0"/>
    <n v="0"/>
    <n v="0"/>
    <n v="0"/>
    <n v="0"/>
    <n v="0"/>
    <n v="0"/>
    <n v="0"/>
    <n v="0"/>
    <n v="0"/>
    <n v="0"/>
    <n v="0"/>
    <n v="0"/>
    <n v="0"/>
    <n v="0"/>
    <n v="0"/>
    <n v="0"/>
    <n v="0"/>
    <n v="0"/>
    <m/>
    <n v="0"/>
    <n v="0"/>
    <n v="0"/>
    <m/>
    <n v="0"/>
    <n v="0"/>
    <n v="0"/>
    <n v="0"/>
    <n v="0"/>
    <n v="0"/>
    <x v="0"/>
    <m/>
    <x v="7"/>
    <x v="4"/>
    <s v="No root cause"/>
    <s v="No root cause"/>
    <s v=" "/>
  </r>
  <r>
    <s v="Mbargue-Camrail"/>
    <s v="CTR_457"/>
    <s v="CENTRE"/>
    <s v="IHS"/>
    <e v="#N/A"/>
    <s v="CENTRE"/>
    <s v="Minta"/>
    <s v="NOKIA"/>
    <n v="0"/>
    <n v="0"/>
    <n v="0"/>
    <n v="0"/>
    <n v="0"/>
    <n v="0"/>
    <n v="0"/>
    <n v="0"/>
    <n v="0"/>
    <n v="0"/>
    <n v="0"/>
    <n v="0"/>
    <n v="0"/>
    <n v="0"/>
    <n v="0"/>
    <n v="0"/>
    <n v="0"/>
    <n v="0"/>
    <n v="0"/>
    <n v="0"/>
    <m/>
    <n v="0"/>
    <n v="0"/>
    <n v="0"/>
    <m/>
    <n v="0"/>
    <n v="0"/>
    <n v="0"/>
    <n v="0"/>
    <n v="0"/>
    <n v="0"/>
    <x v="0"/>
    <m/>
    <x v="7"/>
    <x v="4"/>
    <s v="No root cause"/>
    <s v="No root cause"/>
    <s v=" "/>
  </r>
  <r>
    <s v="Mbandjock"/>
    <s v="CTR_030"/>
    <s v="CENTRE"/>
    <s v="CAMUSAT"/>
    <s v="Medium Grid + Solar + GE"/>
    <s v="CENTRE"/>
    <s v="Mbandjock"/>
    <s v="ZTE"/>
    <n v="0"/>
    <n v="0"/>
    <n v="0"/>
    <n v="0"/>
    <n v="0"/>
    <n v="0"/>
    <n v="0"/>
    <n v="0"/>
    <n v="0"/>
    <n v="0"/>
    <n v="0"/>
    <n v="0"/>
    <n v="0"/>
    <n v="0"/>
    <n v="0"/>
    <n v="0"/>
    <n v="0"/>
    <n v="0"/>
    <n v="0"/>
    <n v="0"/>
    <m/>
    <n v="0"/>
    <n v="0"/>
    <n v="0"/>
    <m/>
    <n v="0"/>
    <n v="0"/>
    <n v="0"/>
    <n v="0"/>
    <n v="0"/>
    <n v="0"/>
    <x v="0"/>
    <m/>
    <x v="7"/>
    <x v="4"/>
    <s v="No root cause"/>
    <s v="No root cause"/>
    <s v=" "/>
  </r>
  <r>
    <s v="Pella"/>
    <s v="CTR_894"/>
    <s v="CENTRE"/>
    <s v="CAMUSAT"/>
    <s v="HGB"/>
    <s v="CENTRE"/>
    <s v="Pella"/>
    <s v="ZTE"/>
    <n v="0"/>
    <n v="0"/>
    <n v="0"/>
    <n v="0"/>
    <n v="0"/>
    <n v="0"/>
    <n v="0"/>
    <n v="0"/>
    <n v="0"/>
    <n v="0"/>
    <n v="0"/>
    <n v="0"/>
    <n v="0"/>
    <n v="0"/>
    <n v="0"/>
    <n v="0"/>
    <n v="0"/>
    <n v="0"/>
    <n v="0"/>
    <n v="0"/>
    <m/>
    <n v="0"/>
    <n v="0"/>
    <n v="0"/>
    <m/>
    <n v="0"/>
    <n v="0"/>
    <n v="0"/>
    <n v="0"/>
    <n v="0"/>
    <n v="0"/>
    <x v="0"/>
    <m/>
    <x v="7"/>
    <x v="4"/>
    <s v="No root cause"/>
    <s v="No root cause"/>
    <s v=" "/>
  </r>
  <r>
    <s v="MENGUE-BIBEY-IHS"/>
    <s v="CTR_870"/>
    <s v="CENTRE"/>
    <s v="IHS"/>
    <s v="Hybrid Gen"/>
    <s v="CENTRE"/>
    <s v="Mengue Bibey"/>
    <s v="ZTE"/>
    <n v="0"/>
    <n v="0"/>
    <n v="0"/>
    <n v="0"/>
    <n v="0"/>
    <n v="0"/>
    <n v="0"/>
    <n v="0"/>
    <n v="0"/>
    <n v="0"/>
    <n v="0"/>
    <n v="0"/>
    <n v="0"/>
    <n v="0"/>
    <n v="0"/>
    <n v="0"/>
    <n v="0"/>
    <n v="0"/>
    <n v="0"/>
    <n v="0"/>
    <m/>
    <n v="0"/>
    <n v="0"/>
    <n v="0"/>
    <m/>
    <n v="0"/>
    <n v="0"/>
    <n v="0"/>
    <n v="0"/>
    <n v="0"/>
    <n v="0"/>
    <x v="0"/>
    <m/>
    <x v="7"/>
    <x v="4"/>
    <s v="No root cause"/>
    <s v="No root cause"/>
    <s v=" "/>
  </r>
  <r>
    <s v="Yabassi-Greenfil"/>
    <s v="LIT_586"/>
    <s v="LITTORAL"/>
    <s v="CAMUSAT"/>
    <s v="Hybrid Solar - S3"/>
    <s v="LITTORAL"/>
    <s v="Yabassi"/>
    <s v="ZTE"/>
    <n v="0"/>
    <n v="0"/>
    <n v="0"/>
    <n v="0"/>
    <n v="0"/>
    <n v="0"/>
    <n v="0"/>
    <n v="0"/>
    <n v="0"/>
    <n v="0"/>
    <n v="0"/>
    <n v="0"/>
    <n v="0"/>
    <n v="0"/>
    <n v="0"/>
    <n v="0"/>
    <n v="0"/>
    <n v="0"/>
    <n v="0"/>
    <n v="0"/>
    <m/>
    <n v="0"/>
    <n v="0"/>
    <n v="0"/>
    <m/>
    <n v="0"/>
    <n v="0"/>
    <n v="0"/>
    <n v="0"/>
    <n v="0"/>
    <n v="0"/>
    <x v="0"/>
    <m/>
    <x v="7"/>
    <x v="4"/>
    <s v="No root cause"/>
    <s v="No root cause"/>
    <s v=" "/>
  </r>
  <r>
    <s v="Ebebda-MTN"/>
    <s v="CTR_822"/>
    <s v="CENTRE"/>
    <s v="CAMUSAT"/>
    <s v="Hybrid Solar 3"/>
    <s v="CENTRE"/>
    <s v="Ebebda"/>
    <s v="ZTE"/>
    <n v="0"/>
    <n v="0"/>
    <n v="0"/>
    <n v="0"/>
    <n v="0"/>
    <n v="0"/>
    <n v="0"/>
    <n v="0"/>
    <n v="0"/>
    <n v="0"/>
    <n v="0"/>
    <n v="0"/>
    <n v="0"/>
    <n v="0"/>
    <n v="0"/>
    <n v="0"/>
    <n v="0"/>
    <n v="0"/>
    <n v="0"/>
    <n v="0"/>
    <m/>
    <n v="0"/>
    <n v="0"/>
    <n v="0"/>
    <m/>
    <n v="0"/>
    <n v="0"/>
    <n v="0"/>
    <n v="0"/>
    <n v="0"/>
    <n v="0"/>
    <x v="0"/>
    <m/>
    <x v="7"/>
    <x v="4"/>
    <s v="No root cause"/>
    <s v="No root cause"/>
    <s v=" "/>
  </r>
  <r>
    <s v="Bipindi-IHS"/>
    <s v="SUD_040"/>
    <s v="CENTRE"/>
    <s v="IHS"/>
    <s v="Solar-Gen-Hybrid"/>
    <s v="SUD"/>
    <s v="Bipindi"/>
    <s v="ZTE"/>
    <n v="0"/>
    <n v="0"/>
    <n v="0"/>
    <n v="0"/>
    <n v="0"/>
    <n v="0"/>
    <n v="0"/>
    <n v="0"/>
    <n v="0"/>
    <n v="0"/>
    <n v="0"/>
    <n v="0"/>
    <n v="0"/>
    <n v="0"/>
    <n v="0"/>
    <n v="0"/>
    <n v="0"/>
    <n v="0"/>
    <n v="0"/>
    <n v="0"/>
    <m/>
    <n v="0"/>
    <n v="0"/>
    <n v="0"/>
    <m/>
    <n v="0"/>
    <n v="0"/>
    <n v="0"/>
    <n v="0"/>
    <n v="0"/>
    <n v="0"/>
    <x v="0"/>
    <m/>
    <x v="1"/>
    <x v="0"/>
    <s v="Defaut GE &amp; Power Cabinet"/>
    <s v="PASSIVE"/>
    <s v="[HOURLY IHS 11-05-2026] -..Fme is on the way ETA = 18:15   ;    "/>
  </r>
  <r>
    <s v="Mbengwi-Mile17-IHS"/>
    <s v="NRO_144"/>
    <s v="NORD-OUEST"/>
    <m/>
    <m/>
    <s v="NORD-OUEST"/>
    <s v="Mbengwi"/>
    <s v="Huawei"/>
    <n v="0"/>
    <n v="0"/>
    <n v="0"/>
    <n v="0"/>
    <n v="0"/>
    <n v="0"/>
    <n v="0"/>
    <n v="0"/>
    <n v="0"/>
    <n v="0"/>
    <n v="0"/>
    <n v="0"/>
    <n v="0"/>
    <n v="1.9143816364326425"/>
    <n v="0"/>
    <n v="0"/>
    <n v="0"/>
    <n v="0"/>
    <n v="0"/>
    <n v="0"/>
    <m/>
    <n v="0"/>
    <n v="0"/>
    <n v="0"/>
    <m/>
    <n v="0"/>
    <n v="0"/>
    <n v="0"/>
    <n v="0"/>
    <n v="0"/>
    <n v="0"/>
    <x v="2"/>
    <m/>
    <x v="7"/>
    <x v="4"/>
    <s v="No root cause"/>
    <s v="No root cause"/>
    <s v=" "/>
  </r>
  <r>
    <s v="Wum-II-IHS"/>
    <s v="NRO_149"/>
    <s v="NORD-OUEST"/>
    <m/>
    <m/>
    <s v="NORD-OUEST"/>
    <s v="Wum"/>
    <s v="Huawei"/>
    <n v="0"/>
    <n v="0"/>
    <n v="0"/>
    <n v="0"/>
    <n v="0"/>
    <n v="0"/>
    <n v="0"/>
    <n v="0"/>
    <n v="0"/>
    <n v="0"/>
    <n v="0"/>
    <n v="0"/>
    <n v="0"/>
    <n v="1.9240482488806705"/>
    <n v="0"/>
    <n v="0"/>
    <n v="0"/>
    <n v="0"/>
    <n v="0"/>
    <n v="0"/>
    <m/>
    <n v="0"/>
    <n v="0"/>
    <n v="0"/>
    <m/>
    <n v="0"/>
    <n v="0"/>
    <n v="0"/>
    <n v="0"/>
    <n v="0"/>
    <n v="0"/>
    <x v="2"/>
    <m/>
    <x v="7"/>
    <x v="4"/>
    <s v="No root cause"/>
    <s v="No root cause"/>
    <s v=" "/>
  </r>
  <r>
    <s v="Wum"/>
    <s v="NRO_007"/>
    <s v="NORD-OUEST"/>
    <s v="IHS"/>
    <s v="Grid-Gen"/>
    <s v="NORD-OUEST"/>
    <s v="Wum"/>
    <s v="Huawei"/>
    <n v="0"/>
    <n v="0"/>
    <n v="0"/>
    <n v="0"/>
    <n v="0"/>
    <n v="0"/>
    <n v="0"/>
    <n v="0"/>
    <n v="0"/>
    <n v="0"/>
    <n v="0"/>
    <n v="0"/>
    <n v="0"/>
    <n v="1.9251183535797147"/>
    <n v="0"/>
    <n v="0"/>
    <n v="0"/>
    <n v="0"/>
    <n v="0"/>
    <n v="0"/>
    <m/>
    <n v="0"/>
    <n v="0"/>
    <n v="0"/>
    <m/>
    <n v="0"/>
    <n v="0"/>
    <n v="0"/>
    <n v="0"/>
    <n v="0"/>
    <n v="0"/>
    <x v="2"/>
    <m/>
    <x v="7"/>
    <x v="4"/>
    <s v="No root cause"/>
    <s v="No root cause"/>
    <s v="[OCM RAN 11-05-2026 18H UTC ] -&gt;..Power status check Ongoing   ;    "/>
  </r>
  <r>
    <s v="Ndogkeng"/>
    <s v="LIT_117"/>
    <s v="LITTORAL"/>
    <s v="IHS"/>
    <s v="Grid-Gen"/>
    <s v="LITTORAL"/>
    <s v="Ndogkeng"/>
    <s v="ZTE"/>
    <n v="0"/>
    <n v="0"/>
    <n v="0"/>
    <n v="0"/>
    <n v="0"/>
    <n v="0"/>
    <n v="0"/>
    <n v="0"/>
    <n v="0"/>
    <n v="0"/>
    <n v="0"/>
    <n v="0"/>
    <n v="0"/>
    <n v="0"/>
    <n v="0"/>
    <n v="0"/>
    <n v="0"/>
    <n v="0"/>
    <n v="0"/>
    <n v="0"/>
    <m/>
    <n v="0"/>
    <n v="0"/>
    <n v="0"/>
    <m/>
    <n v="0"/>
    <n v="0"/>
    <n v="0"/>
    <n v="0"/>
    <n v="0"/>
    <n v="0"/>
    <x v="0"/>
    <m/>
    <x v="7"/>
    <x v="4"/>
    <s v="No root cause"/>
    <s v="No root cause"/>
    <s v=" "/>
  </r>
  <r>
    <s v="Yabassi"/>
    <s v="LIT_110"/>
    <s v="LITTORAL"/>
    <s v="IHS"/>
    <s v="Gen-Lithium"/>
    <s v="LITTORAL"/>
    <s v="Yabassi"/>
    <s v="ZTE"/>
    <n v="0"/>
    <n v="0"/>
    <n v="0"/>
    <n v="0"/>
    <n v="0"/>
    <n v="0"/>
    <n v="0"/>
    <n v="0"/>
    <n v="0"/>
    <n v="0"/>
    <n v="0"/>
    <n v="0"/>
    <n v="0"/>
    <n v="0"/>
    <n v="0"/>
    <n v="0"/>
    <n v="0"/>
    <n v="0"/>
    <n v="0"/>
    <n v="0"/>
    <m/>
    <n v="0"/>
    <n v="0"/>
    <n v="0"/>
    <m/>
    <n v="0"/>
    <n v="0"/>
    <n v="0"/>
    <n v="0"/>
    <n v="0"/>
    <n v="0"/>
    <x v="0"/>
    <m/>
    <x v="7"/>
    <x v="4"/>
    <s v="No root cause"/>
    <s v="No root cause"/>
    <s v=" "/>
  </r>
  <r>
    <s v="Esse-IHS"/>
    <s v="CTR_134"/>
    <s v="CENTRE"/>
    <s v="IHS"/>
    <s v="Grid-Gen"/>
    <s v="CENTRE"/>
    <s v="Esse"/>
    <s v="ZTE"/>
    <n v="0"/>
    <n v="0"/>
    <n v="0"/>
    <n v="0"/>
    <n v="0"/>
    <n v="0"/>
    <n v="0"/>
    <n v="0"/>
    <n v="0"/>
    <n v="0"/>
    <n v="0"/>
    <n v="0"/>
    <n v="0"/>
    <n v="0"/>
    <n v="0"/>
    <n v="0"/>
    <n v="0"/>
    <n v="0"/>
    <n v="0"/>
    <n v="0"/>
    <m/>
    <n v="0"/>
    <n v="0"/>
    <n v="0"/>
    <m/>
    <n v="0"/>
    <n v="0"/>
    <n v="0"/>
    <n v="0"/>
    <n v="0"/>
    <n v="0"/>
    <x v="0"/>
    <m/>
    <x v="7"/>
    <x v="4"/>
    <s v="No root cause"/>
    <s v="No root cause"/>
    <s v=" "/>
  </r>
  <r>
    <s v="Obala-ville-IHS"/>
    <s v="CTR_627"/>
    <s v="CENTRE"/>
    <s v="IHS"/>
    <s v="Grid-Gen"/>
    <s v="CENTRE"/>
    <s v="Obala"/>
    <s v="ZTE"/>
    <n v="0"/>
    <n v="0"/>
    <n v="0"/>
    <n v="0"/>
    <n v="0"/>
    <n v="0"/>
    <n v="0"/>
    <n v="0"/>
    <n v="0"/>
    <n v="0"/>
    <n v="0"/>
    <n v="0"/>
    <n v="0"/>
    <n v="0"/>
    <n v="0"/>
    <n v="0"/>
    <n v="0"/>
    <n v="0"/>
    <n v="0"/>
    <n v="0"/>
    <m/>
    <n v="0"/>
    <n v="0"/>
    <n v="0"/>
    <m/>
    <n v="0"/>
    <n v="0"/>
    <n v="0"/>
    <n v="0"/>
    <n v="0"/>
    <n v="0"/>
    <x v="0"/>
    <m/>
    <x v="7"/>
    <x v="4"/>
    <s v="No root cause"/>
    <s v="No root cause"/>
    <s v=" "/>
  </r>
  <r>
    <s v="Kolomine-IHS"/>
    <s v="EST_125"/>
    <s v="CENTRE"/>
    <s v="IHS"/>
    <s v="Hybrid-Gen"/>
    <s v="EST"/>
    <s v="Kolomine"/>
    <s v="ZTE"/>
    <n v="0"/>
    <n v="0"/>
    <n v="0"/>
    <n v="0"/>
    <n v="0"/>
    <n v="0"/>
    <n v="0"/>
    <n v="0"/>
    <n v="0"/>
    <n v="0"/>
    <n v="0"/>
    <n v="0"/>
    <n v="0"/>
    <n v="0"/>
    <n v="0"/>
    <n v="0"/>
    <n v="0"/>
    <n v="0"/>
    <n v="0"/>
    <n v="0"/>
    <m/>
    <n v="0"/>
    <n v="0"/>
    <n v="0"/>
    <m/>
    <n v="0"/>
    <n v="0"/>
    <n v="0"/>
    <n v="0"/>
    <n v="0"/>
    <n v="0"/>
    <x v="0"/>
    <m/>
    <x v="8"/>
    <x v="5"/>
    <s v="MPR ISSUE"/>
    <s v="ACTIVE"/>
    <s v="[OCM RAN 11-05-2026 18H UTC ] -&gt;..Travaux nokia CorEVO Upgrade   ;    "/>
  </r>
  <r>
    <s v="Missole-Entree"/>
    <s v="LIT_306"/>
    <s v="LITTORAL"/>
    <s v="IHS"/>
    <s v="Hybrid-Gen"/>
    <s v="LITTORAL"/>
    <s v="Missole"/>
    <s v="ZTE"/>
    <n v="0"/>
    <n v="0"/>
    <n v="0"/>
    <n v="0"/>
    <n v="0"/>
    <n v="0"/>
    <n v="0"/>
    <n v="0"/>
    <n v="0"/>
    <n v="0"/>
    <n v="0"/>
    <n v="0"/>
    <n v="0"/>
    <n v="0"/>
    <n v="0"/>
    <n v="0"/>
    <n v="0"/>
    <n v="0"/>
    <n v="0"/>
    <n v="0"/>
    <m/>
    <n v="0"/>
    <n v="0"/>
    <n v="0"/>
    <m/>
    <n v="0"/>
    <n v="0"/>
    <n v="0"/>
    <n v="0"/>
    <n v="0"/>
    <n v="0"/>
    <x v="0"/>
    <m/>
    <x v="7"/>
    <x v="4"/>
    <s v="No root cause"/>
    <s v="No root cause"/>
    <s v=" "/>
  </r>
  <r>
    <s v="Baigon"/>
    <s v="OST_070"/>
    <s v="OUEST"/>
    <s v="IHS"/>
    <s v="Grid-Gen"/>
    <s v="OUEST"/>
    <s v="Baigon"/>
    <s v="Huawei"/>
    <n v="0"/>
    <n v="0"/>
    <n v="0"/>
    <n v="0"/>
    <n v="0"/>
    <n v="0"/>
    <n v="0"/>
    <n v="0"/>
    <n v="0"/>
    <n v="0"/>
    <n v="0"/>
    <n v="0"/>
    <n v="0"/>
    <n v="0"/>
    <n v="0"/>
    <n v="0"/>
    <n v="0"/>
    <n v="0"/>
    <n v="0"/>
    <n v="0"/>
    <m/>
    <n v="0"/>
    <n v="0"/>
    <n v="0"/>
    <m/>
    <n v="0"/>
    <n v="0"/>
    <n v="0"/>
    <n v="0"/>
    <n v="0"/>
    <n v="0"/>
    <x v="0"/>
    <m/>
    <x v="7"/>
    <x v="4"/>
    <s v="No root cause"/>
    <s v="No root cause"/>
    <s v=" "/>
  </r>
  <r>
    <s v="Bangangte-Ville"/>
    <s v="OST_018"/>
    <s v="OUEST"/>
    <s v="IHS"/>
    <s v="Grid Only"/>
    <s v="OUEST"/>
    <s v="Bangangte"/>
    <s v="Huawei"/>
    <n v="0"/>
    <n v="0"/>
    <n v="0"/>
    <n v="0"/>
    <n v="0"/>
    <n v="0"/>
    <n v="0"/>
    <n v="0"/>
    <n v="0"/>
    <n v="0"/>
    <n v="0"/>
    <n v="0"/>
    <n v="0"/>
    <n v="0"/>
    <n v="0"/>
    <n v="0"/>
    <n v="0"/>
    <n v="0"/>
    <n v="0"/>
    <n v="0"/>
    <m/>
    <n v="0"/>
    <n v="0"/>
    <n v="0"/>
    <m/>
    <n v="0"/>
    <n v="0"/>
    <n v="0"/>
    <n v="0"/>
    <n v="0"/>
    <n v="0"/>
    <x v="0"/>
    <m/>
    <x v="7"/>
    <x v="4"/>
    <s v="No root cause"/>
    <s v="No root cause"/>
    <s v=" "/>
  </r>
  <r>
    <s v="Kenzou"/>
    <s v="EST_016"/>
    <s v="CENTRE"/>
    <s v="IHS"/>
    <s v="Solar-Gen"/>
    <s v="EST"/>
    <s v="Kenzou"/>
    <s v="ZTE"/>
    <n v="0"/>
    <n v="0"/>
    <n v="0"/>
    <n v="0"/>
    <n v="0"/>
    <n v="0"/>
    <n v="0"/>
    <n v="0"/>
    <n v="0"/>
    <n v="0"/>
    <n v="0"/>
    <n v="0"/>
    <n v="0"/>
    <n v="0"/>
    <n v="0"/>
    <n v="0"/>
    <n v="0"/>
    <n v="0"/>
    <n v="0"/>
    <n v="0"/>
    <m/>
    <n v="0"/>
    <n v="0"/>
    <n v="0"/>
    <m/>
    <n v="0"/>
    <n v="0"/>
    <n v="0"/>
    <n v="0"/>
    <n v="0"/>
    <n v="0"/>
    <x v="0"/>
    <m/>
    <x v="7"/>
    <x v="4"/>
    <s v="No root cause"/>
    <s v="No root cause"/>
    <s v=" "/>
  </r>
  <r>
    <s v="Nkoundja"/>
    <s v="OST_006"/>
    <s v="OUEST"/>
    <s v="IHS"/>
    <s v="Grid-Gen"/>
    <s v="OUEST"/>
    <s v="Nkoundja"/>
    <s v="Huawei"/>
    <n v="0"/>
    <n v="0"/>
    <n v="0"/>
    <n v="0"/>
    <n v="0"/>
    <n v="0"/>
    <n v="0"/>
    <n v="0"/>
    <n v="0"/>
    <n v="0"/>
    <n v="0"/>
    <n v="0"/>
    <n v="0"/>
    <n v="0"/>
    <n v="0"/>
    <n v="0"/>
    <n v="0"/>
    <n v="0"/>
    <n v="0"/>
    <n v="0"/>
    <m/>
    <n v="0"/>
    <n v="0"/>
    <n v="0"/>
    <m/>
    <n v="0"/>
    <n v="0"/>
    <n v="0"/>
    <n v="0"/>
    <n v="0"/>
    <n v="0"/>
    <x v="0"/>
    <m/>
    <x v="7"/>
    <x v="4"/>
    <s v="No root cause"/>
    <s v="No root cause"/>
    <s v=" "/>
  </r>
  <r>
    <s v="Mbanga"/>
    <s v="LIT_031"/>
    <s v="LITTORAL"/>
    <s v="IHS"/>
    <s v="Grid-Gen"/>
    <s v="LITTORAL"/>
    <s v="Mbanga"/>
    <s v="ZTE"/>
    <n v="0"/>
    <n v="0"/>
    <n v="0"/>
    <n v="0"/>
    <n v="0"/>
    <n v="0"/>
    <n v="0"/>
    <n v="0"/>
    <n v="0"/>
    <n v="0"/>
    <n v="0"/>
    <n v="0"/>
    <n v="0"/>
    <n v="0"/>
    <n v="0"/>
    <n v="0"/>
    <n v="0"/>
    <n v="0"/>
    <n v="0"/>
    <n v="0"/>
    <m/>
    <n v="0"/>
    <n v="0"/>
    <n v="0"/>
    <m/>
    <n v="0"/>
    <n v="0"/>
    <n v="0"/>
    <n v="0"/>
    <n v="0"/>
    <n v="0"/>
    <x v="0"/>
    <m/>
    <x v="7"/>
    <x v="4"/>
    <s v="No root cause"/>
    <s v="No root cause"/>
    <s v=" "/>
  </r>
  <r>
    <s v="Mbanga2-IHS"/>
    <s v="LIT_430"/>
    <s v="LITTORAL"/>
    <s v="IHS"/>
    <s v="Grid-Gen"/>
    <s v="LITTORAL"/>
    <s v="Mbanga"/>
    <s v="ZTE"/>
    <n v="0"/>
    <n v="0"/>
    <n v="0"/>
    <n v="0"/>
    <n v="0"/>
    <n v="0"/>
    <n v="0"/>
    <n v="0"/>
    <n v="0"/>
    <n v="0"/>
    <n v="0"/>
    <n v="0"/>
    <n v="0"/>
    <n v="0"/>
    <n v="0"/>
    <n v="0"/>
    <n v="0"/>
    <n v="0"/>
    <n v="0"/>
    <n v="0"/>
    <m/>
    <n v="0"/>
    <n v="0"/>
    <n v="0"/>
    <m/>
    <n v="0"/>
    <n v="0"/>
    <n v="0"/>
    <n v="0"/>
    <n v="0"/>
    <n v="0"/>
    <x v="0"/>
    <m/>
    <x v="7"/>
    <x v="4"/>
    <s v="No root cause"/>
    <s v="No root cause"/>
    <s v=" "/>
  </r>
  <r>
    <s v="Mbankomo-IHS"/>
    <s v="CTR_528"/>
    <s v="CENTRE"/>
    <s v="IHS"/>
    <s v="Grid-Gen"/>
    <s v="CENTRE"/>
    <s v="Mbankomo"/>
    <s v="ZTE"/>
    <n v="0"/>
    <n v="0"/>
    <n v="0"/>
    <n v="0"/>
    <n v="0"/>
    <n v="0"/>
    <n v="0"/>
    <n v="0"/>
    <n v="0"/>
    <n v="0"/>
    <n v="0"/>
    <n v="0"/>
    <n v="0"/>
    <n v="0"/>
    <n v="0"/>
    <n v="0"/>
    <n v="0"/>
    <n v="0"/>
    <n v="0"/>
    <n v="0"/>
    <m/>
    <n v="0"/>
    <n v="0"/>
    <n v="0"/>
    <m/>
    <n v="0"/>
    <n v="0"/>
    <n v="0"/>
    <n v="0"/>
    <n v="0"/>
    <n v="0"/>
    <x v="0"/>
    <m/>
    <x v="7"/>
    <x v="4"/>
    <s v="No root cause"/>
    <s v="No root cause"/>
    <s v=" "/>
  </r>
  <r>
    <s v="Akok"/>
    <s v="CTR_663"/>
    <s v="CENTRE"/>
    <s v="CAMUSAT"/>
    <s v="Good Grid + Solar + GE"/>
    <s v="CENTRE"/>
    <s v="Akok"/>
    <s v="ZTE"/>
    <n v="0"/>
    <n v="0"/>
    <n v="0"/>
    <n v="0"/>
    <n v="0"/>
    <n v="0"/>
    <n v="0"/>
    <n v="0"/>
    <n v="0"/>
    <n v="0"/>
    <n v="0"/>
    <n v="0"/>
    <n v="0"/>
    <n v="0"/>
    <n v="0"/>
    <n v="0"/>
    <n v="0"/>
    <n v="0"/>
    <n v="0"/>
    <n v="0"/>
    <m/>
    <n v="0"/>
    <n v="0"/>
    <n v="0"/>
    <m/>
    <n v="0"/>
    <n v="0"/>
    <n v="0"/>
    <n v="0"/>
    <n v="0"/>
    <n v="0"/>
    <x v="0"/>
    <m/>
    <x v="7"/>
    <x v="4"/>
    <s v="No root cause"/>
    <s v="No root cause"/>
    <s v=" "/>
  </r>
  <r>
    <s v="Loum-Joli-IHS"/>
    <s v="LIT_521"/>
    <s v="LITTORAL"/>
    <s v="IHS"/>
    <s v="Grid-Gen"/>
    <s v="LITTORAL"/>
    <s v="Loum"/>
    <s v="ZTE"/>
    <n v="0"/>
    <n v="0"/>
    <n v="0"/>
    <n v="0"/>
    <n v="0"/>
    <n v="0"/>
    <n v="0"/>
    <n v="0"/>
    <n v="0"/>
    <n v="0"/>
    <n v="0"/>
    <n v="0"/>
    <n v="0"/>
    <n v="0"/>
    <n v="0"/>
    <n v="0"/>
    <n v="0"/>
    <n v="0"/>
    <n v="0"/>
    <n v="0"/>
    <m/>
    <n v="0"/>
    <n v="0"/>
    <n v="0"/>
    <m/>
    <n v="0"/>
    <n v="0"/>
    <n v="0"/>
    <n v="0"/>
    <n v="0"/>
    <n v="0"/>
    <x v="0"/>
    <m/>
    <x v="7"/>
    <x v="4"/>
    <s v="No root cause"/>
    <s v="No root cause"/>
    <s v=" "/>
  </r>
  <r>
    <s v="Akum-IHS"/>
    <s v="NRO_139"/>
    <s v="NORD-OUEST"/>
    <s v="IHS"/>
    <m/>
    <s v="NORD-OUEST"/>
    <s v="Akum"/>
    <s v="Huawei"/>
    <n v="0"/>
    <n v="0"/>
    <n v="0"/>
    <n v="0"/>
    <n v="0"/>
    <n v="0"/>
    <n v="0"/>
    <n v="0"/>
    <n v="0"/>
    <n v="0"/>
    <n v="0"/>
    <n v="0"/>
    <n v="0"/>
    <n v="2.5181882128680808"/>
    <n v="0"/>
    <n v="0"/>
    <n v="0"/>
    <n v="0"/>
    <n v="0"/>
    <n v="0"/>
    <m/>
    <n v="0"/>
    <n v="0"/>
    <n v="0"/>
    <m/>
    <n v="0"/>
    <n v="0"/>
    <n v="0"/>
    <n v="0"/>
    <n v="0"/>
    <n v="0"/>
    <x v="2"/>
    <m/>
    <x v="7"/>
    <x v="4"/>
    <s v="No root cause"/>
    <s v="No root cause"/>
    <s v=" "/>
  </r>
  <r>
    <s v="Ngambe-Tikar-IHS"/>
    <s v="OST_031"/>
    <s v="OUEST"/>
    <s v="IHS"/>
    <s v="Grid-Gen"/>
    <s v="OUEST"/>
    <s v="Ngambe-Tikar"/>
    <s v="ZTE"/>
    <n v="0"/>
    <n v="0"/>
    <n v="0"/>
    <n v="0"/>
    <n v="0"/>
    <n v="0"/>
    <n v="0"/>
    <n v="0"/>
    <n v="0"/>
    <n v="0"/>
    <n v="0"/>
    <n v="0"/>
    <n v="0"/>
    <n v="0"/>
    <n v="0"/>
    <n v="0"/>
    <n v="0"/>
    <n v="0"/>
    <n v="0"/>
    <n v="0"/>
    <m/>
    <n v="0"/>
    <n v="0"/>
    <n v="0"/>
    <m/>
    <n v="0"/>
    <n v="0"/>
    <n v="0"/>
    <n v="0"/>
    <n v="0"/>
    <n v="0"/>
    <x v="0"/>
    <m/>
    <x v="7"/>
    <x v="4"/>
    <s v="No root cause"/>
    <s v="No root cause"/>
    <s v="[HOURLY IHS 11-05-2026] -..Martial is informed and managing with L0.   ;   [OCM RAN -  11/05/2026] 11.05.26: Besoin d'un FME sur OST_023_Mgaba pour vérifier la chaine antennaire de l'ODU 3.4 sur le MPR_MAGBA; CM-20260511-00006100; FME Yaya activé pour investigations, update ASAP   ;   [OCM RAN 11-05-2026 18H UTC ] -&gt;..Power status check Ongoing   ;    "/>
  </r>
  <r>
    <s v="Ndokayo"/>
    <s v="EST_054"/>
    <s v="CENTRE"/>
    <s v="IHS"/>
    <s v="Solar-Gen-Lithium"/>
    <s v="EST"/>
    <s v="Ndokayo"/>
    <s v="ZTE"/>
    <n v="0"/>
    <n v="0"/>
    <n v="0"/>
    <n v="0"/>
    <n v="0"/>
    <n v="0"/>
    <n v="0"/>
    <n v="0"/>
    <n v="0"/>
    <n v="0"/>
    <n v="0"/>
    <n v="0"/>
    <n v="0"/>
    <n v="0"/>
    <n v="0"/>
    <n v="0"/>
    <n v="0"/>
    <n v="0"/>
    <n v="0"/>
    <n v="0"/>
    <m/>
    <n v="0"/>
    <n v="0"/>
    <n v="0"/>
    <m/>
    <n v="0"/>
    <n v="0"/>
    <n v="0"/>
    <n v="0"/>
    <n v="0"/>
    <n v="0"/>
    <x v="0"/>
    <m/>
    <x v="7"/>
    <x v="4"/>
    <s v="No root cause"/>
    <s v="No root cause"/>
    <s v=" "/>
  </r>
  <r>
    <s v="Ouli-IHS"/>
    <s v="EST_114"/>
    <s v="CENTRE"/>
    <s v="IHS"/>
    <s v="Gen Only"/>
    <s v="EST"/>
    <s v="Ouli"/>
    <s v="ZTE"/>
    <n v="0"/>
    <n v="0"/>
    <n v="0"/>
    <n v="0"/>
    <n v="0"/>
    <n v="0"/>
    <n v="0"/>
    <n v="0"/>
    <n v="0"/>
    <n v="0"/>
    <n v="0"/>
    <n v="0"/>
    <n v="0"/>
    <n v="0"/>
    <n v="0"/>
    <n v="0"/>
    <n v="0"/>
    <n v="0"/>
    <n v="0"/>
    <n v="0"/>
    <m/>
    <n v="0"/>
    <n v="0"/>
    <n v="0"/>
    <m/>
    <n v="0"/>
    <n v="0"/>
    <n v="0"/>
    <n v="0"/>
    <n v="0"/>
    <n v="0"/>
    <x v="0"/>
    <m/>
    <x v="8"/>
    <x v="5"/>
    <s v="MPR ISSUE"/>
    <s v="ACTIVE"/>
    <s v="[OCM RAN 11-05-2026 18H UTC ] -&gt;..Travaux nokia CorEVO Upgrade   ;    "/>
  </r>
  <r>
    <s v="Pouma"/>
    <s v="LIT_069"/>
    <s v="LITTORAL"/>
    <s v="IHS"/>
    <s v="Grid-Gen"/>
    <s v="LITTORAL"/>
    <s v="Pouma"/>
    <s v="ZTE"/>
    <n v="0"/>
    <n v="0"/>
    <n v="0"/>
    <n v="0"/>
    <n v="0"/>
    <n v="0"/>
    <n v="0"/>
    <n v="0"/>
    <n v="0"/>
    <n v="0"/>
    <n v="0"/>
    <n v="0"/>
    <n v="0"/>
    <n v="0"/>
    <n v="0"/>
    <n v="0"/>
    <n v="0"/>
    <n v="0"/>
    <n v="0"/>
    <n v="0"/>
    <m/>
    <n v="0"/>
    <n v="0"/>
    <n v="0"/>
    <m/>
    <n v="0"/>
    <n v="0"/>
    <n v="0"/>
    <n v="0"/>
    <n v="0"/>
    <n v="0"/>
    <x v="0"/>
    <m/>
    <x v="7"/>
    <x v="4"/>
    <s v="No root cause"/>
    <s v="No root cause"/>
    <s v=" "/>
  </r>
  <r>
    <s v="Kouoptamo"/>
    <s v="OST_058"/>
    <s v="OUEST"/>
    <s v="IHS"/>
    <s v="Grid-Gen"/>
    <s v="OUEST"/>
    <s v="Kouoptamo"/>
    <s v="Huawei"/>
    <n v="0"/>
    <n v="0"/>
    <n v="0"/>
    <n v="0"/>
    <n v="0"/>
    <n v="0"/>
    <n v="0"/>
    <n v="0"/>
    <n v="0"/>
    <n v="0"/>
    <n v="0"/>
    <n v="0"/>
    <n v="0"/>
    <n v="0"/>
    <n v="0"/>
    <n v="0"/>
    <n v="0"/>
    <n v="0"/>
    <n v="0"/>
    <n v="0"/>
    <m/>
    <n v="0"/>
    <n v="0"/>
    <n v="0"/>
    <m/>
    <n v="0"/>
    <n v="0"/>
    <n v="0"/>
    <n v="0"/>
    <n v="0"/>
    <n v="0"/>
    <x v="0"/>
    <m/>
    <x v="7"/>
    <x v="4"/>
    <s v="No root cause"/>
    <s v="No root cause"/>
    <s v=" "/>
  </r>
  <r>
    <s v="Gomala-IHS"/>
    <s v="EST_126"/>
    <s v="CENTRE"/>
    <s v="IHS"/>
    <s v="Solar-Gen-Lithium"/>
    <s v="EST"/>
    <s v="Gomala"/>
    <s v="ZTE"/>
    <n v="0"/>
    <n v="0"/>
    <n v="0"/>
    <n v="0"/>
    <n v="0"/>
    <n v="0"/>
    <n v="0"/>
    <n v="0"/>
    <n v="0"/>
    <n v="0"/>
    <n v="0"/>
    <n v="0"/>
    <n v="0"/>
    <n v="0"/>
    <n v="0"/>
    <n v="0"/>
    <n v="0"/>
    <n v="0"/>
    <n v="0"/>
    <n v="0"/>
    <m/>
    <n v="0"/>
    <n v="0"/>
    <n v="0"/>
    <m/>
    <n v="0"/>
    <n v="0"/>
    <n v="0"/>
    <n v="0"/>
    <n v="0"/>
    <n v="0"/>
    <x v="0"/>
    <m/>
    <x v="7"/>
    <x v="4"/>
    <s v="No root cause"/>
    <s v="No root cause"/>
    <s v=" "/>
  </r>
  <r>
    <s v="Njombe-Market-IHS"/>
    <s v="LIT_492"/>
    <s v="LITTORAL"/>
    <s v="IHS"/>
    <s v="Grid-Gen"/>
    <s v="LITTORAL"/>
    <s v="Njombe"/>
    <s v="ZTE"/>
    <n v="0"/>
    <n v="0"/>
    <n v="0"/>
    <n v="0"/>
    <n v="0"/>
    <n v="0"/>
    <n v="0"/>
    <n v="0"/>
    <n v="0"/>
    <n v="0"/>
    <n v="0"/>
    <n v="0"/>
    <n v="0"/>
    <n v="0"/>
    <n v="0"/>
    <n v="0"/>
    <n v="0"/>
    <n v="0"/>
    <n v="0"/>
    <n v="0"/>
    <m/>
    <n v="0"/>
    <n v="0"/>
    <n v="0"/>
    <m/>
    <n v="0"/>
    <n v="0"/>
    <n v="0"/>
    <n v="0"/>
    <n v="0"/>
    <n v="0"/>
    <x v="0"/>
    <m/>
    <x v="7"/>
    <x v="4"/>
    <s v="No root cause"/>
    <s v="No root cause"/>
    <s v=" "/>
  </r>
  <r>
    <s v="Boumnyebel-MTN"/>
    <s v="CTR_286"/>
    <s v="CENTRE"/>
    <s v="IHS"/>
    <s v="Grid-Gen"/>
    <s v="CENTRE"/>
    <s v="Boumnyebel"/>
    <s v="ZTE"/>
    <n v="0"/>
    <n v="0"/>
    <n v="0"/>
    <n v="0"/>
    <n v="0"/>
    <n v="0"/>
    <n v="0"/>
    <n v="0"/>
    <n v="0"/>
    <n v="0"/>
    <n v="0"/>
    <n v="0"/>
    <n v="0"/>
    <n v="0"/>
    <n v="0"/>
    <n v="0"/>
    <n v="0"/>
    <n v="0"/>
    <n v="0"/>
    <n v="0"/>
    <m/>
    <n v="0"/>
    <n v="0"/>
    <n v="0"/>
    <m/>
    <n v="0"/>
    <n v="0"/>
    <n v="0"/>
    <n v="0"/>
    <n v="0"/>
    <n v="0"/>
    <x v="0"/>
    <m/>
    <x v="7"/>
    <x v="4"/>
    <s v="No root cause"/>
    <s v="No root cause"/>
    <s v=" "/>
  </r>
  <r>
    <s v="Nkolnkoumou"/>
    <s v="CTR_676"/>
    <s v="Yaounde"/>
    <s v="IHS"/>
    <s v="Grid-Gen-Lithium"/>
    <s v="CENTRE"/>
    <s v="Yaounde"/>
    <s v="ZTE"/>
    <n v="0"/>
    <n v="0"/>
    <n v="0"/>
    <n v="0"/>
    <n v="0"/>
    <n v="0"/>
    <n v="0"/>
    <n v="0"/>
    <n v="0"/>
    <n v="0"/>
    <n v="0"/>
    <n v="0"/>
    <n v="0"/>
    <n v="0"/>
    <n v="0"/>
    <n v="0"/>
    <n v="0"/>
    <n v="0"/>
    <n v="0"/>
    <n v="0"/>
    <m/>
    <n v="0"/>
    <n v="0"/>
    <n v="0"/>
    <m/>
    <n v="0"/>
    <n v="0"/>
    <n v="0"/>
    <n v="0"/>
    <n v="0"/>
    <n v="0"/>
    <x v="0"/>
    <m/>
    <x v="7"/>
    <x v="4"/>
    <s v="No root cause"/>
    <s v="No root cause"/>
    <s v=" "/>
  </r>
  <r>
    <s v="Mengbwa-Camtel"/>
    <s v="SUD_078"/>
    <s v="CENTRE"/>
    <s v="CAMUSAT"/>
    <s v="Bad Grid + GE"/>
    <s v="SUD"/>
    <s v="Mengbwa"/>
    <s v="NOKIA"/>
    <n v="0"/>
    <n v="0"/>
    <n v="0"/>
    <n v="0"/>
    <n v="0"/>
    <n v="0"/>
    <n v="0"/>
    <n v="0"/>
    <n v="0"/>
    <n v="0"/>
    <n v="0"/>
    <n v="0"/>
    <n v="0"/>
    <n v="0"/>
    <n v="0"/>
    <n v="0"/>
    <n v="0"/>
    <n v="0"/>
    <n v="0"/>
    <n v="0"/>
    <m/>
    <n v="0"/>
    <n v="0"/>
    <n v="0"/>
    <m/>
    <n v="0"/>
    <n v="0"/>
    <n v="0"/>
    <n v="0"/>
    <n v="0"/>
    <n v="0"/>
    <x v="0"/>
    <m/>
    <x v="7"/>
    <x v="4"/>
    <s v="No root cause"/>
    <s v="No root cause"/>
    <s v=" "/>
  </r>
  <r>
    <s v="Awae-MTN-IHS"/>
    <s v="CTR_187"/>
    <s v="CENTRE"/>
    <s v="IHS"/>
    <s v="Grid-Gen"/>
    <s v="CENTRE"/>
    <s v="Awae"/>
    <s v="ZTE"/>
    <n v="0"/>
    <n v="0"/>
    <n v="0"/>
    <n v="0"/>
    <n v="0"/>
    <n v="0"/>
    <n v="0"/>
    <n v="0"/>
    <n v="0"/>
    <n v="0"/>
    <n v="0"/>
    <n v="0"/>
    <n v="0"/>
    <n v="0"/>
    <n v="0"/>
    <n v="0"/>
    <n v="0"/>
    <n v="0"/>
    <n v="0"/>
    <n v="0"/>
    <m/>
    <n v="0"/>
    <n v="0"/>
    <n v="0"/>
    <m/>
    <n v="0"/>
    <n v="0"/>
    <n v="0"/>
    <n v="0"/>
    <n v="0"/>
    <n v="0"/>
    <x v="0"/>
    <m/>
    <x v="7"/>
    <x v="4"/>
    <s v="No root cause"/>
    <s v="No root cause"/>
    <s v=" "/>
  </r>
  <r>
    <s v="Obala-Carrefour-MTN-IHS"/>
    <s v="CTR_174"/>
    <s v="CENTRE"/>
    <s v="IHS"/>
    <s v="Hybrid-Gen"/>
    <s v="CENTRE"/>
    <s v="Obala"/>
    <s v="ZTE"/>
    <n v="0"/>
    <n v="0"/>
    <n v="0"/>
    <n v="0"/>
    <n v="0"/>
    <n v="0"/>
    <n v="0"/>
    <n v="0"/>
    <n v="0"/>
    <n v="0"/>
    <n v="0"/>
    <n v="0"/>
    <n v="0"/>
    <n v="0"/>
    <n v="0"/>
    <n v="0"/>
    <n v="0"/>
    <n v="0"/>
    <n v="0"/>
    <n v="0"/>
    <m/>
    <n v="0"/>
    <n v="0"/>
    <n v="0"/>
    <m/>
    <n v="0"/>
    <n v="0"/>
    <n v="0"/>
    <n v="0"/>
    <n v="0"/>
    <n v="0"/>
    <x v="0"/>
    <m/>
    <x v="7"/>
    <x v="4"/>
    <s v="No root cause"/>
    <s v="No root cause"/>
    <s v=" "/>
  </r>
  <r>
    <s v="Nkoteng-Ville-IHS"/>
    <s v="CTR_506"/>
    <s v="CENTRE"/>
    <s v="IHS"/>
    <s v="Grid-Gen"/>
    <s v="CENTRE"/>
    <s v="Nkoteng"/>
    <s v="ZTE"/>
    <n v="0"/>
    <n v="0"/>
    <n v="0"/>
    <n v="0"/>
    <n v="0"/>
    <n v="0"/>
    <n v="0"/>
    <n v="0"/>
    <n v="0"/>
    <n v="0"/>
    <n v="0"/>
    <n v="0"/>
    <n v="0"/>
    <n v="0"/>
    <n v="0"/>
    <n v="0"/>
    <n v="0"/>
    <n v="0"/>
    <n v="0"/>
    <n v="0"/>
    <m/>
    <n v="0"/>
    <n v="0"/>
    <n v="0"/>
    <m/>
    <n v="0"/>
    <n v="0"/>
    <n v="0"/>
    <n v="0"/>
    <n v="0"/>
    <n v="0"/>
    <x v="0"/>
    <m/>
    <x v="7"/>
    <x v="4"/>
    <s v="No root cause"/>
    <s v="No root cause"/>
    <s v=" "/>
  </r>
  <r>
    <s v="Botmakak"/>
    <s v="CTR_189"/>
    <s v="CENTRE"/>
    <s v="IHS"/>
    <s v="Grid-Gen"/>
    <s v="CENTRE"/>
    <s v="Botmakak"/>
    <s v="ZTE"/>
    <n v="0"/>
    <n v="0"/>
    <n v="0"/>
    <n v="0"/>
    <n v="0"/>
    <n v="0"/>
    <n v="0"/>
    <n v="0"/>
    <n v="0"/>
    <n v="0"/>
    <n v="0"/>
    <n v="0"/>
    <n v="0"/>
    <n v="0"/>
    <n v="0"/>
    <n v="0"/>
    <n v="0"/>
    <n v="0"/>
    <n v="0"/>
    <n v="0"/>
    <m/>
    <n v="0"/>
    <n v="0"/>
    <n v="0"/>
    <m/>
    <n v="0"/>
    <n v="0"/>
    <n v="0"/>
    <n v="0"/>
    <n v="0"/>
    <n v="0"/>
    <x v="0"/>
    <m/>
    <x v="7"/>
    <x v="4"/>
    <s v="No root cause"/>
    <s v="No root cause"/>
    <s v=" "/>
  </r>
  <r>
    <s v="Djoum-Ville-IHS"/>
    <s v="SUD_064"/>
    <s v="CENTRE"/>
    <s v="IHS"/>
    <s v="Grid-Gen"/>
    <s v="SUD"/>
    <s v="Djoum"/>
    <s v="ZTE"/>
    <n v="0"/>
    <n v="0"/>
    <n v="0"/>
    <n v="0"/>
    <n v="0"/>
    <n v="0"/>
    <n v="0"/>
    <n v="0"/>
    <n v="0"/>
    <n v="0"/>
    <n v="0"/>
    <n v="0"/>
    <n v="0"/>
    <n v="0"/>
    <n v="0"/>
    <n v="0"/>
    <n v="0"/>
    <n v="0"/>
    <n v="0"/>
    <n v="0"/>
    <m/>
    <n v="0"/>
    <n v="0"/>
    <n v="0"/>
    <m/>
    <n v="0"/>
    <n v="0"/>
    <n v="0"/>
    <n v="0"/>
    <n v="0"/>
    <n v="0"/>
    <x v="0"/>
    <m/>
    <x v="7"/>
    <x v="4"/>
    <s v="No root cause"/>
    <s v="No root cause"/>
    <s v=" "/>
  </r>
  <r>
    <s v="SANGLA"/>
    <s v="CTR_892"/>
    <s v="CENTRE"/>
    <s v="CAMUSAT"/>
    <s v="Hybrid Solar - S3"/>
    <s v="CENTRE"/>
    <s v="Sangla"/>
    <s v="ZTE"/>
    <n v="0"/>
    <n v="0"/>
    <n v="0"/>
    <n v="0"/>
    <n v="0"/>
    <n v="0"/>
    <n v="0"/>
    <n v="0"/>
    <n v="0"/>
    <n v="0"/>
    <n v="0"/>
    <n v="0"/>
    <n v="0"/>
    <n v="0"/>
    <n v="0"/>
    <n v="0"/>
    <n v="0"/>
    <n v="0"/>
    <n v="0"/>
    <n v="0"/>
    <m/>
    <n v="0"/>
    <n v="0"/>
    <n v="0"/>
    <m/>
    <n v="0"/>
    <n v="0"/>
    <n v="0"/>
    <n v="0"/>
    <n v="0"/>
    <n v="0"/>
    <x v="0"/>
    <m/>
    <x v="3"/>
    <x v="0"/>
    <s v="AKTIVCO Defaut GE &amp; Power Cabinet"/>
    <s v="PASSIVE"/>
    <s v="[OCM RAN -  11/05/2026] Impacted by CTR_823_Z_Koundou (Power issue)   ;   [OCM RAN 11-05-2026 18H UTC ] -&gt;..Power status check Ongoing   ;    "/>
  </r>
  <r>
    <s v="Mbankomo-Dajoll"/>
    <s v="CTR_710"/>
    <s v="CENTRE"/>
    <s v="CAMUSAT"/>
    <s v="Good Grid + GE"/>
    <s v="CENTRE"/>
    <s v="Mbankomo"/>
    <s v="ZTE"/>
    <n v="0"/>
    <n v="0"/>
    <n v="0"/>
    <n v="0"/>
    <n v="0"/>
    <n v="0"/>
    <n v="0"/>
    <n v="0"/>
    <n v="0"/>
    <n v="0"/>
    <n v="0"/>
    <n v="0"/>
    <n v="0"/>
    <n v="0"/>
    <n v="0"/>
    <n v="0"/>
    <n v="0"/>
    <n v="0"/>
    <n v="0"/>
    <n v="0"/>
    <m/>
    <n v="0"/>
    <n v="0"/>
    <n v="0"/>
    <m/>
    <n v="0"/>
    <n v="0"/>
    <n v="0"/>
    <n v="0"/>
    <n v="0"/>
    <n v="0"/>
    <x v="0"/>
    <m/>
    <x v="7"/>
    <x v="4"/>
    <s v="No root cause"/>
    <s v="No root cause"/>
    <s v=" "/>
  </r>
  <r>
    <s v="Oveng-Mission-Catholique"/>
    <s v="CTR_898"/>
    <s v="CENTRE"/>
    <s v="CAMUSAT"/>
    <s v="Medium Grid + GE"/>
    <s v="CENTRE"/>
    <s v="Mbankomo"/>
    <s v="NOKIA"/>
    <n v="0"/>
    <n v="0"/>
    <n v="0"/>
    <n v="0"/>
    <n v="0"/>
    <n v="0"/>
    <n v="0"/>
    <n v="0"/>
    <n v="0"/>
    <n v="0"/>
    <n v="0"/>
    <n v="0"/>
    <n v="0"/>
    <n v="0"/>
    <n v="0"/>
    <n v="0"/>
    <n v="0"/>
    <n v="0"/>
    <n v="0"/>
    <n v="0"/>
    <m/>
    <n v="0"/>
    <n v="0"/>
    <n v="0"/>
    <m/>
    <n v="0"/>
    <n v="0"/>
    <n v="0"/>
    <n v="0"/>
    <n v="0"/>
    <n v="0"/>
    <x v="0"/>
    <m/>
    <x v="7"/>
    <x v="4"/>
    <s v="No root cause"/>
    <s v="No root cause"/>
    <s v=" "/>
  </r>
  <r>
    <s v="DZENG"/>
    <s v="CTR_856"/>
    <s v="CENTRE"/>
    <s v="IHS"/>
    <s v="Grid-Gen"/>
    <s v="CENTRE"/>
    <s v="Binguela"/>
    <s v="ZTE"/>
    <n v="0"/>
    <n v="0"/>
    <n v="0"/>
    <n v="0"/>
    <n v="0"/>
    <n v="0"/>
    <n v="0"/>
    <n v="0"/>
    <n v="0"/>
    <n v="0"/>
    <n v="0"/>
    <n v="0"/>
    <n v="0"/>
    <n v="0"/>
    <n v="0"/>
    <n v="0"/>
    <n v="0"/>
    <n v="0"/>
    <n v="0"/>
    <n v="0"/>
    <m/>
    <n v="0"/>
    <n v="0"/>
    <n v="0"/>
    <m/>
    <n v="0"/>
    <n v="0"/>
    <n v="0"/>
    <n v="0"/>
    <n v="0"/>
    <n v="0"/>
    <x v="0"/>
    <m/>
    <x v="7"/>
    <x v="4"/>
    <s v="No root cause"/>
    <s v="No root cause"/>
    <s v=" "/>
  </r>
  <r>
    <s v="Essiezik"/>
    <s v="CTR_348"/>
    <s v="CENTRE"/>
    <s v="IHS"/>
    <s v="Gen-Lithium"/>
    <s v="CENTRE"/>
    <s v="Essiezik"/>
    <s v="ZTE"/>
    <n v="0"/>
    <n v="0"/>
    <n v="0"/>
    <n v="0"/>
    <n v="0"/>
    <n v="0"/>
    <n v="0"/>
    <n v="0"/>
    <n v="0"/>
    <n v="0"/>
    <n v="0"/>
    <n v="0"/>
    <n v="0"/>
    <n v="0"/>
    <n v="0"/>
    <n v="0"/>
    <n v="0"/>
    <n v="0"/>
    <n v="0"/>
    <n v="0"/>
    <m/>
    <n v="0"/>
    <n v="0"/>
    <n v="0"/>
    <m/>
    <n v="0"/>
    <n v="0"/>
    <n v="0"/>
    <n v="0"/>
    <n v="0"/>
    <n v="0"/>
    <x v="0"/>
    <m/>
    <x v="7"/>
    <x v="4"/>
    <s v="No root cause"/>
    <s v="No root cause"/>
    <s v=" "/>
  </r>
  <r>
    <s v="Bangoulap"/>
    <s v="OST_314"/>
    <s v="OUEST"/>
    <m/>
    <m/>
    <s v="OUEST"/>
    <s v="Bangangté"/>
    <s v="Huawei"/>
    <n v="0"/>
    <n v="0"/>
    <n v="0"/>
    <n v="0"/>
    <n v="0"/>
    <n v="0"/>
    <n v="0"/>
    <n v="0"/>
    <n v="0"/>
    <n v="0"/>
    <n v="0"/>
    <n v="0"/>
    <n v="0"/>
    <n v="0"/>
    <n v="0"/>
    <n v="0"/>
    <n v="0"/>
    <n v="0"/>
    <n v="0"/>
    <n v="0"/>
    <m/>
    <n v="0"/>
    <n v="0"/>
    <n v="0"/>
    <m/>
    <n v="0"/>
    <n v="0"/>
    <n v="0"/>
    <n v="0"/>
    <n v="0"/>
    <n v="0"/>
    <x v="0"/>
    <m/>
    <x v="7"/>
    <x v="4"/>
    <s v="No root cause"/>
    <s v="No root cause"/>
    <s v=" "/>
  </r>
  <r>
    <s v="Nguila"/>
    <s v="CTR_299"/>
    <s v="CENTRE"/>
    <s v="IHS"/>
    <s v="Gen Only"/>
    <s v="CENTRE"/>
    <s v="Nguila"/>
    <s v="ZTE"/>
    <n v="0"/>
    <n v="0"/>
    <n v="0"/>
    <n v="0"/>
    <n v="0"/>
    <n v="0"/>
    <n v="0"/>
    <n v="0"/>
    <n v="0"/>
    <n v="0"/>
    <n v="0"/>
    <n v="0"/>
    <n v="0"/>
    <n v="0"/>
    <n v="0"/>
    <n v="0"/>
    <n v="0"/>
    <n v="0"/>
    <n v="0"/>
    <n v="0"/>
    <m/>
    <n v="0"/>
    <n v="0"/>
    <n v="0"/>
    <m/>
    <n v="0"/>
    <n v="0"/>
    <n v="0"/>
    <n v="0"/>
    <n v="0"/>
    <n v="0"/>
    <x v="0"/>
    <m/>
    <x v="7"/>
    <x v="4"/>
    <s v="No root cause"/>
    <s v="No root cause"/>
    <s v=" "/>
  </r>
  <r>
    <s v="Kousseri-Market-MTN-IHS"/>
    <s v="EXN_180"/>
    <s v="EXTREME-NORD"/>
    <s v="IHS"/>
    <s v="Grid-Gen"/>
    <s v="EXTREME-NORD"/>
    <s v="Kousseri"/>
    <s v="Huawei"/>
    <n v="0"/>
    <n v="0"/>
    <n v="0"/>
    <n v="0"/>
    <n v="5.3505234952187721E-4"/>
    <n v="4.2001609437467363E-2"/>
    <n v="0.46886637388602093"/>
    <n v="0.19472338506932857"/>
    <n v="0.49886497561588089"/>
    <n v="0"/>
    <n v="0"/>
    <n v="0"/>
    <n v="2.9908534584357067"/>
    <n v="3.5423675852445413"/>
    <n v="0"/>
    <n v="0"/>
    <n v="0"/>
    <n v="0"/>
    <n v="0"/>
    <n v="0"/>
    <m/>
    <n v="0"/>
    <n v="0"/>
    <n v="0"/>
    <m/>
    <n v="0"/>
    <n v="0"/>
    <n v="0"/>
    <n v="0"/>
    <n v="0"/>
    <n v="0"/>
    <x v="2"/>
    <m/>
    <x v="7"/>
    <x v="4"/>
    <s v="No root cause"/>
    <s v="No root cause"/>
    <s v=" "/>
  </r>
  <r>
    <s v="Talba"/>
    <s v="CTR_206"/>
    <s v="CENTRE"/>
    <s v="IHS"/>
    <s v="Grid-Gen"/>
    <s v="CENTRE"/>
    <s v="Talba"/>
    <s v="ZTE"/>
    <n v="0"/>
    <n v="0"/>
    <n v="0"/>
    <n v="0"/>
    <n v="0"/>
    <n v="0"/>
    <n v="0"/>
    <n v="0"/>
    <n v="0"/>
    <n v="0"/>
    <n v="0"/>
    <n v="0"/>
    <n v="0"/>
    <n v="0"/>
    <n v="0"/>
    <n v="0"/>
    <n v="0"/>
    <n v="0"/>
    <n v="0"/>
    <n v="0"/>
    <m/>
    <n v="0"/>
    <n v="0"/>
    <n v="0"/>
    <m/>
    <n v="0"/>
    <n v="0"/>
    <n v="0"/>
    <n v="0"/>
    <n v="0"/>
    <n v="0"/>
    <x v="0"/>
    <m/>
    <x v="7"/>
    <x v="4"/>
    <s v="No root cause"/>
    <s v="No root cause"/>
    <s v=" "/>
  </r>
  <r>
    <s v="Batcham-II"/>
    <s v="OST_243"/>
    <s v="OUEST"/>
    <s v="CAMUSAT"/>
    <s v="HGB"/>
    <s v="OUEST"/>
    <s v="Batcham"/>
    <s v="Huawei"/>
    <n v="0"/>
    <n v="0"/>
    <n v="0"/>
    <n v="0"/>
    <n v="0"/>
    <n v="0"/>
    <n v="0"/>
    <n v="0"/>
    <n v="0"/>
    <n v="0"/>
    <n v="0"/>
    <n v="0"/>
    <n v="0"/>
    <n v="0"/>
    <n v="0"/>
    <n v="0"/>
    <n v="0"/>
    <n v="0"/>
    <n v="0"/>
    <n v="0"/>
    <m/>
    <n v="0"/>
    <n v="0"/>
    <n v="0"/>
    <m/>
    <n v="0"/>
    <n v="0"/>
    <n v="0"/>
    <n v="0"/>
    <n v="0"/>
    <n v="0"/>
    <x v="0"/>
    <m/>
    <x v="7"/>
    <x v="4"/>
    <s v="No root cause"/>
    <s v="No root cause"/>
    <s v=" "/>
  </r>
  <r>
    <s v="Badoumguia"/>
    <s v="OST_303"/>
    <s v="OUEST"/>
    <s v="CAMUSAT"/>
    <s v="Hybrid Solar - S3"/>
    <s v="OUEST"/>
    <s v="Badoumguia"/>
    <s v="Huawei"/>
    <n v="0"/>
    <n v="0"/>
    <n v="0"/>
    <n v="0"/>
    <n v="0"/>
    <n v="0"/>
    <n v="0"/>
    <n v="0"/>
    <n v="0"/>
    <n v="0"/>
    <n v="0"/>
    <n v="0"/>
    <n v="0"/>
    <n v="0"/>
    <n v="0"/>
    <n v="0"/>
    <n v="0"/>
    <n v="0"/>
    <n v="0"/>
    <n v="0"/>
    <m/>
    <n v="0"/>
    <n v="0"/>
    <n v="0"/>
    <m/>
    <n v="0"/>
    <n v="0"/>
    <n v="0"/>
    <n v="0"/>
    <n v="0"/>
    <n v="0"/>
    <x v="0"/>
    <m/>
    <x v="7"/>
    <x v="4"/>
    <s v="No root cause"/>
    <s v="No root cause"/>
    <s v=" "/>
  </r>
  <r>
    <s v="Gbiti-IHS"/>
    <s v="EST_101"/>
    <s v="CENTRE"/>
    <s v="IHS"/>
    <s v="Hybrid-Gen"/>
    <s v="EST"/>
    <s v="Gbiti"/>
    <s v="ZTE"/>
    <n v="0"/>
    <n v="0"/>
    <n v="0"/>
    <n v="0"/>
    <n v="0"/>
    <n v="0"/>
    <n v="0"/>
    <n v="0"/>
    <n v="0"/>
    <n v="0"/>
    <n v="0"/>
    <n v="0"/>
    <n v="0"/>
    <n v="0"/>
    <n v="0"/>
    <n v="0"/>
    <n v="0"/>
    <n v="0"/>
    <n v="0"/>
    <n v="0"/>
    <m/>
    <n v="0"/>
    <n v="0"/>
    <n v="0"/>
    <m/>
    <n v="0"/>
    <n v="0"/>
    <n v="0"/>
    <n v="0"/>
    <n v="0"/>
    <n v="0"/>
    <x v="0"/>
    <m/>
    <x v="8"/>
    <x v="5"/>
    <s v="MPR ISSUE"/>
    <s v="ACTIVE"/>
    <s v="[OCM RAN 11-05-2026 18H UTC ] -&gt;..Travaux nokia CorEVO Upgrade   ;    "/>
  </r>
  <r>
    <s v="Bangangte"/>
    <s v="OST_012"/>
    <s v="OUEST"/>
    <s v="IHS"/>
    <s v="Grid-Gen"/>
    <s v="OUEST"/>
    <s v="Bangangte"/>
    <s v="Huawei"/>
    <n v="0"/>
    <n v="0"/>
    <n v="0"/>
    <n v="0"/>
    <n v="0"/>
    <n v="0"/>
    <n v="0"/>
    <n v="0"/>
    <n v="0"/>
    <n v="0"/>
    <n v="0"/>
    <n v="0"/>
    <n v="0"/>
    <n v="0"/>
    <n v="0"/>
    <n v="0"/>
    <n v="0"/>
    <n v="0"/>
    <n v="0"/>
    <n v="0"/>
    <m/>
    <n v="0"/>
    <n v="0"/>
    <n v="0"/>
    <m/>
    <n v="0"/>
    <n v="0"/>
    <n v="0"/>
    <n v="0"/>
    <n v="0"/>
    <n v="0"/>
    <x v="0"/>
    <m/>
    <x v="7"/>
    <x v="4"/>
    <s v="No root cause"/>
    <s v="No root cause"/>
    <s v=" "/>
  </r>
  <r>
    <s v="Bambit-MTN"/>
    <s v="OST_048"/>
    <s v="OUEST"/>
    <s v="IHS"/>
    <s v="Grid-Gen"/>
    <s v="OUEST"/>
    <s v="Bambit"/>
    <s v="Huawei"/>
    <n v="0"/>
    <n v="0"/>
    <n v="0"/>
    <n v="0"/>
    <n v="0"/>
    <n v="0"/>
    <n v="0"/>
    <n v="0"/>
    <n v="0"/>
    <n v="0"/>
    <n v="0"/>
    <n v="0"/>
    <n v="0"/>
    <n v="0"/>
    <n v="0"/>
    <n v="0"/>
    <n v="0"/>
    <n v="0"/>
    <n v="0"/>
    <n v="0"/>
    <m/>
    <n v="0"/>
    <n v="0"/>
    <n v="0"/>
    <m/>
    <n v="0"/>
    <n v="0"/>
    <n v="0"/>
    <n v="0"/>
    <n v="0"/>
    <n v="0"/>
    <x v="0"/>
    <m/>
    <x v="7"/>
    <x v="4"/>
    <s v="No root cause"/>
    <s v="No root cause"/>
    <s v=" "/>
  </r>
  <r>
    <s v="Saa-IHS"/>
    <s v="CTR_829"/>
    <s v="CENTRE"/>
    <s v="IHS"/>
    <s v="Grid-Gen"/>
    <s v="CENTRE"/>
    <s v="Saa"/>
    <s v="ZTE"/>
    <n v="0"/>
    <n v="0"/>
    <n v="0"/>
    <n v="0"/>
    <n v="0"/>
    <n v="0"/>
    <n v="0"/>
    <n v="0"/>
    <n v="0"/>
    <n v="0"/>
    <n v="0"/>
    <n v="0"/>
    <n v="0"/>
    <n v="0"/>
    <n v="0"/>
    <n v="0"/>
    <n v="0"/>
    <n v="0"/>
    <n v="0"/>
    <n v="0"/>
    <m/>
    <n v="0"/>
    <n v="0"/>
    <n v="0"/>
    <m/>
    <n v="0"/>
    <n v="0"/>
    <n v="0"/>
    <n v="0"/>
    <n v="0"/>
    <n v="0"/>
    <x v="0"/>
    <m/>
    <x v="7"/>
    <x v="4"/>
    <s v="No root cause"/>
    <s v="No root cause"/>
    <s v=" "/>
  </r>
  <r>
    <s v="Basseu-MTN"/>
    <s v="OST_322"/>
    <s v="OUEST"/>
    <m/>
    <m/>
    <s v="OUEST"/>
    <s v="Bandja"/>
    <s v="Huawei"/>
    <n v="0"/>
    <n v="0"/>
    <n v="0"/>
    <n v="0"/>
    <n v="0"/>
    <n v="0"/>
    <n v="0"/>
    <n v="0"/>
    <n v="0"/>
    <n v="0"/>
    <n v="0"/>
    <n v="0"/>
    <n v="0"/>
    <n v="0"/>
    <n v="0"/>
    <n v="0"/>
    <n v="0"/>
    <n v="0"/>
    <n v="0"/>
    <n v="0"/>
    <m/>
    <n v="0"/>
    <n v="0"/>
    <n v="0"/>
    <m/>
    <n v="0"/>
    <n v="0"/>
    <n v="0"/>
    <n v="0"/>
    <n v="0"/>
    <n v="0"/>
    <x v="0"/>
    <m/>
    <x v="7"/>
    <x v="4"/>
    <s v="No root cause"/>
    <s v="No root cause"/>
    <s v=" "/>
  </r>
  <r>
    <s v="Tchabal"/>
    <s v="ADM_016"/>
    <s v="ADAMAOUA"/>
    <s v="IHS"/>
    <s v="Solar-Grid-Gen"/>
    <s v="ADAMAOUA"/>
    <s v="Tchabal"/>
    <s v="Huawei"/>
    <n v="0"/>
    <n v="0"/>
    <n v="0"/>
    <n v="0"/>
    <n v="0"/>
    <n v="0"/>
    <n v="0"/>
    <n v="0"/>
    <n v="0"/>
    <n v="0"/>
    <n v="0"/>
    <n v="0"/>
    <n v="0"/>
    <n v="0"/>
    <n v="0"/>
    <n v="0"/>
    <n v="0"/>
    <n v="0"/>
    <n v="0"/>
    <n v="0"/>
    <m/>
    <n v="0"/>
    <n v="0"/>
    <n v="0"/>
    <m/>
    <n v="0"/>
    <n v="0"/>
    <n v="0"/>
    <n v="0"/>
    <n v="0"/>
    <n v="0"/>
    <x v="0"/>
    <m/>
    <x v="7"/>
    <x v="4"/>
    <s v="No root cause"/>
    <s v="No root cause"/>
    <s v=" "/>
  </r>
  <r>
    <s v="Nkolbewae-IHS"/>
    <s v="CTR_440"/>
    <s v="CENTRE"/>
    <s v="IHS"/>
    <s v="Grid-Gen"/>
    <s v="CENTRE"/>
    <s v="Nkol-bewaa"/>
    <s v="ZTE"/>
    <n v="0"/>
    <n v="0"/>
    <n v="0"/>
    <n v="0"/>
    <n v="0"/>
    <n v="0"/>
    <n v="0"/>
    <n v="0"/>
    <n v="0"/>
    <n v="0"/>
    <n v="0"/>
    <n v="0"/>
    <n v="0"/>
    <n v="0"/>
    <n v="0"/>
    <n v="0"/>
    <n v="0"/>
    <n v="0"/>
    <n v="0"/>
    <n v="0"/>
    <m/>
    <n v="0"/>
    <n v="0"/>
    <n v="0"/>
    <m/>
    <n v="0"/>
    <n v="0"/>
    <n v="0"/>
    <n v="0"/>
    <n v="0"/>
    <n v="0"/>
    <x v="0"/>
    <m/>
    <x v="7"/>
    <x v="4"/>
    <s v="No root cause"/>
    <s v="No root cause"/>
    <s v=" "/>
  </r>
  <r>
    <s v="Bangangte-Centre"/>
    <s v="OST_180"/>
    <s v="OUEST"/>
    <s v="IHS"/>
    <s v="Grid-Gen"/>
    <s v="OUEST"/>
    <s v="Bangangte"/>
    <s v="Huawei"/>
    <n v="0"/>
    <n v="0"/>
    <n v="0"/>
    <n v="0"/>
    <n v="0"/>
    <n v="0"/>
    <n v="0"/>
    <n v="0"/>
    <n v="0"/>
    <n v="0"/>
    <n v="0"/>
    <n v="0"/>
    <n v="0"/>
    <n v="0"/>
    <n v="0"/>
    <n v="0"/>
    <n v="0"/>
    <n v="0"/>
    <n v="0"/>
    <n v="0"/>
    <m/>
    <n v="0"/>
    <n v="0"/>
    <n v="0"/>
    <m/>
    <n v="0"/>
    <n v="0"/>
    <n v="0"/>
    <n v="0"/>
    <n v="0"/>
    <n v="0"/>
    <x v="0"/>
    <m/>
    <x v="7"/>
    <x v="4"/>
    <s v="No root cause"/>
    <s v="No root cause"/>
    <s v=" "/>
  </r>
  <r>
    <s v="Makenene"/>
    <s v="CTR_081"/>
    <s v="CENTRE"/>
    <s v="IHS"/>
    <s v="Grid-Gen"/>
    <s v="CENTRE"/>
    <s v="Makenene"/>
    <s v="ZTE"/>
    <n v="0"/>
    <n v="0"/>
    <n v="0"/>
    <n v="0"/>
    <n v="0"/>
    <n v="0"/>
    <n v="0"/>
    <n v="0"/>
    <n v="0"/>
    <n v="0"/>
    <n v="0"/>
    <n v="0"/>
    <n v="0"/>
    <n v="0"/>
    <n v="0"/>
    <n v="0"/>
    <n v="0"/>
    <n v="0"/>
    <n v="0"/>
    <n v="0"/>
    <m/>
    <n v="0"/>
    <n v="0"/>
    <n v="0"/>
    <m/>
    <n v="0"/>
    <n v="0"/>
    <n v="0"/>
    <n v="0"/>
    <n v="0"/>
    <n v="0"/>
    <x v="0"/>
    <m/>
    <x v="7"/>
    <x v="4"/>
    <s v="No root cause"/>
    <s v="No root cause"/>
    <s v=" "/>
  </r>
  <r>
    <s v="Ngom"/>
    <s v="SUD_115"/>
    <s v="CENTRE"/>
    <m/>
    <m/>
    <s v="SUD"/>
    <s v="Ngom"/>
    <s v="ZTE"/>
    <n v="0"/>
    <n v="0"/>
    <n v="0"/>
    <n v="0"/>
    <n v="0"/>
    <n v="0"/>
    <n v="0"/>
    <n v="0"/>
    <n v="0"/>
    <n v="0"/>
    <n v="0"/>
    <n v="0"/>
    <n v="0"/>
    <n v="0"/>
    <n v="0"/>
    <n v="0"/>
    <n v="0"/>
    <n v="0"/>
    <n v="0"/>
    <n v="0"/>
    <m/>
    <n v="0"/>
    <n v="0"/>
    <n v="0"/>
    <m/>
    <n v="0"/>
    <n v="0"/>
    <n v="0"/>
    <n v="0"/>
    <n v="0"/>
    <n v="0"/>
    <x v="0"/>
    <m/>
    <x v="7"/>
    <x v="4"/>
    <s v="No root cause"/>
    <s v="No root cause"/>
    <s v=" "/>
  </r>
  <r>
    <s v="Loum-PHP"/>
    <s v="LIT_593"/>
    <s v="LITTORAL"/>
    <s v="CAMUSAT"/>
    <s v="Medium Grid + GE"/>
    <s v="LITTORAL"/>
    <s v="Loum"/>
    <s v="ZTE"/>
    <n v="0"/>
    <n v="0"/>
    <n v="0"/>
    <n v="0"/>
    <n v="0"/>
    <n v="0"/>
    <n v="0"/>
    <n v="0"/>
    <n v="0"/>
    <n v="0"/>
    <n v="0"/>
    <n v="0"/>
    <n v="0"/>
    <n v="0"/>
    <n v="0"/>
    <n v="0"/>
    <n v="0"/>
    <n v="0"/>
    <n v="0"/>
    <n v="0"/>
    <m/>
    <n v="0"/>
    <n v="0"/>
    <n v="0"/>
    <m/>
    <n v="0"/>
    <n v="0"/>
    <n v="0"/>
    <n v="0"/>
    <n v="0"/>
    <n v="0"/>
    <x v="0"/>
    <m/>
    <x v="7"/>
    <x v="4"/>
    <s v="No root cause"/>
    <s v="No root cause"/>
    <s v=" "/>
  </r>
  <r>
    <s v="Bafou-Dzinmezo"/>
    <s v="OST_254"/>
    <s v="OUEST"/>
    <s v="CAMUSAT"/>
    <s v="Hybrid Solar - S2"/>
    <s v="OUEST"/>
    <s v="Bafou"/>
    <s v="Huawei"/>
    <n v="0"/>
    <n v="0"/>
    <n v="0"/>
    <n v="0"/>
    <n v="0"/>
    <n v="0"/>
    <n v="0"/>
    <n v="0"/>
    <n v="0"/>
    <n v="0"/>
    <n v="0"/>
    <n v="0"/>
    <n v="0"/>
    <n v="0"/>
    <n v="0"/>
    <n v="0"/>
    <n v="0"/>
    <n v="0"/>
    <n v="0"/>
    <n v="0"/>
    <m/>
    <n v="0"/>
    <n v="0"/>
    <n v="0"/>
    <m/>
    <n v="0"/>
    <n v="0"/>
    <n v="0"/>
    <n v="0"/>
    <n v="0"/>
    <n v="0"/>
    <x v="0"/>
    <m/>
    <x v="7"/>
    <x v="4"/>
    <s v="No root cause"/>
    <s v="No root cause"/>
    <s v=" "/>
  </r>
  <r>
    <s v="Awae-Metet"/>
    <s v="CTR_880"/>
    <s v="CENTRE"/>
    <s v="CAMUSAT"/>
    <s v="Good Grid + GE"/>
    <s v="CENTRE"/>
    <s v="Ebolmadzom"/>
    <s v="ZTE"/>
    <n v="0"/>
    <n v="0"/>
    <n v="0"/>
    <n v="0"/>
    <n v="0"/>
    <n v="0"/>
    <n v="0"/>
    <n v="0"/>
    <n v="0"/>
    <n v="0"/>
    <n v="0"/>
    <n v="0"/>
    <n v="0"/>
    <n v="0"/>
    <n v="0"/>
    <n v="0"/>
    <n v="0"/>
    <n v="0"/>
    <n v="0"/>
    <n v="0"/>
    <m/>
    <n v="0"/>
    <n v="0"/>
    <n v="0"/>
    <m/>
    <n v="0"/>
    <n v="0"/>
    <n v="0"/>
    <n v="0"/>
    <n v="0"/>
    <n v="0"/>
    <x v="0"/>
    <m/>
    <x v="7"/>
    <x v="4"/>
    <s v="No root cause"/>
    <s v="No root cause"/>
    <s v=" "/>
  </r>
  <r>
    <s v="Abouta-MTN"/>
    <s v="SUD_238"/>
    <s v="CENTRE"/>
    <s v="IHS"/>
    <s v="Solar-Grid-Gen-Lithium"/>
    <s v="SUD"/>
    <s v="Abouta"/>
    <s v="ZTE"/>
    <n v="0"/>
    <n v="0"/>
    <n v="0"/>
    <n v="0"/>
    <n v="0"/>
    <n v="0"/>
    <n v="0"/>
    <n v="0"/>
    <n v="0"/>
    <n v="0"/>
    <n v="0"/>
    <n v="0"/>
    <n v="0"/>
    <n v="0"/>
    <n v="0"/>
    <n v="0"/>
    <n v="0"/>
    <n v="0"/>
    <n v="0"/>
    <n v="0"/>
    <m/>
    <n v="0"/>
    <n v="0"/>
    <n v="0"/>
    <m/>
    <n v="0"/>
    <n v="0"/>
    <n v="0"/>
    <n v="0"/>
    <n v="0"/>
    <n v="0"/>
    <x v="0"/>
    <m/>
    <x v="7"/>
    <x v="4"/>
    <s v="No root cause"/>
    <s v="No root cause"/>
    <s v=" "/>
  </r>
  <r>
    <s v="Tongo-Ngandima-IHS"/>
    <s v="EST_116"/>
    <s v="CENTRE"/>
    <s v="IHS"/>
    <s v="Hybrid-Gen"/>
    <s v="EST"/>
    <s v="Tongo-Ngandima"/>
    <s v="NOKIA"/>
    <n v="0"/>
    <n v="0"/>
    <n v="0"/>
    <n v="0"/>
    <n v="0"/>
    <n v="0"/>
    <n v="0"/>
    <n v="0"/>
    <n v="0"/>
    <n v="0"/>
    <n v="0"/>
    <n v="0"/>
    <n v="0"/>
    <n v="0"/>
    <n v="0"/>
    <n v="0"/>
    <n v="0"/>
    <n v="0"/>
    <n v="0"/>
    <n v="0"/>
    <m/>
    <n v="0"/>
    <n v="0"/>
    <n v="0"/>
    <m/>
    <n v="0"/>
    <n v="0"/>
    <n v="0"/>
    <n v="0"/>
    <n v="0"/>
    <n v="0"/>
    <x v="0"/>
    <m/>
    <x v="7"/>
    <x v="4"/>
    <s v="No root cause"/>
    <s v="No root cause"/>
    <s v=" "/>
  </r>
  <r>
    <s v="Dibang"/>
    <s v="CTR_204"/>
    <s v="CENTRE"/>
    <s v="IHS"/>
    <s v="Grid-Gen"/>
    <s v="CENTRE"/>
    <s v="Dibang"/>
    <s v="ZTE"/>
    <n v="0"/>
    <n v="0"/>
    <n v="0"/>
    <n v="0"/>
    <n v="0"/>
    <n v="0"/>
    <n v="0"/>
    <n v="0"/>
    <n v="0"/>
    <n v="0"/>
    <n v="0"/>
    <n v="0"/>
    <n v="0"/>
    <n v="0"/>
    <n v="0"/>
    <n v="0"/>
    <n v="0"/>
    <n v="0"/>
    <n v="0"/>
    <n v="0"/>
    <m/>
    <n v="0"/>
    <n v="0"/>
    <n v="0"/>
    <m/>
    <n v="0"/>
    <n v="0"/>
    <n v="0"/>
    <n v="0"/>
    <n v="0"/>
    <n v="0"/>
    <x v="0"/>
    <m/>
    <x v="7"/>
    <x v="4"/>
    <s v="No root cause"/>
    <s v="No root cause"/>
    <s v=" "/>
  </r>
  <r>
    <s v="Mbandjock-II"/>
    <s v="CTR_510"/>
    <s v="CENTRE"/>
    <s v="CAMUSAT"/>
    <s v="Good Grid no GE - 8h"/>
    <s v="CENTRE"/>
    <s v="Mbandjock"/>
    <s v="ZTE"/>
    <n v="0"/>
    <n v="0"/>
    <n v="0"/>
    <n v="0"/>
    <n v="0"/>
    <n v="0"/>
    <n v="0"/>
    <n v="0"/>
    <n v="0"/>
    <n v="0"/>
    <n v="0"/>
    <n v="0"/>
    <n v="0"/>
    <n v="0"/>
    <n v="0"/>
    <n v="0"/>
    <n v="0"/>
    <n v="0"/>
    <n v="0"/>
    <n v="0"/>
    <m/>
    <n v="0"/>
    <n v="0"/>
    <n v="0"/>
    <m/>
    <n v="0"/>
    <n v="0"/>
    <n v="0"/>
    <n v="0"/>
    <n v="0"/>
    <n v="0"/>
    <x v="0"/>
    <m/>
    <x v="7"/>
    <x v="4"/>
    <s v="No root cause"/>
    <s v="No root cause"/>
    <s v=" "/>
  </r>
  <r>
    <s v="Djohong"/>
    <s v="ADM_022"/>
    <s v="ADAMAOUA"/>
    <s v="IHS"/>
    <s v="Solar-Gen"/>
    <s v="ADAMAOUA"/>
    <s v="Djohong"/>
    <s v="Huawei"/>
    <n v="0"/>
    <n v="0"/>
    <n v="0"/>
    <n v="0"/>
    <n v="0"/>
    <n v="0"/>
    <n v="0"/>
    <n v="0"/>
    <n v="0"/>
    <n v="0"/>
    <n v="0"/>
    <n v="0"/>
    <n v="0"/>
    <n v="0"/>
    <n v="0"/>
    <n v="0"/>
    <n v="0"/>
    <n v="0"/>
    <n v="0"/>
    <n v="0"/>
    <m/>
    <n v="0"/>
    <n v="0"/>
    <n v="0"/>
    <m/>
    <n v="0"/>
    <n v="0"/>
    <n v="0"/>
    <n v="0"/>
    <n v="0"/>
    <n v="0"/>
    <x v="0"/>
    <m/>
    <x v="7"/>
    <x v="4"/>
    <s v="No root cause"/>
    <s v="No root cause"/>
    <s v=" "/>
  </r>
  <r>
    <s v="Ke-Eke-MTN"/>
    <s v="SUD_255"/>
    <s v="CENTRE"/>
    <s v="IHS"/>
    <s v="Grid-Gen"/>
    <s v="SUD"/>
    <s v="Ke-Eke"/>
    <s v="ZTE"/>
    <n v="0"/>
    <n v="0"/>
    <n v="0"/>
    <n v="0"/>
    <n v="0"/>
    <n v="0"/>
    <n v="0"/>
    <n v="0"/>
    <n v="0"/>
    <n v="0"/>
    <n v="0"/>
    <n v="0"/>
    <n v="0"/>
    <n v="0"/>
    <n v="0"/>
    <n v="0"/>
    <n v="0"/>
    <n v="0"/>
    <n v="0"/>
    <n v="0"/>
    <m/>
    <n v="0"/>
    <n v="0"/>
    <n v="0"/>
    <m/>
    <n v="0"/>
    <n v="0"/>
    <n v="0"/>
    <n v="0"/>
    <n v="0"/>
    <n v="0"/>
    <x v="0"/>
    <m/>
    <x v="7"/>
    <x v="4"/>
    <s v="No root cause"/>
    <s v="No root cause"/>
    <s v=" "/>
  </r>
  <r>
    <s v="Nkondjock-MTN"/>
    <s v="LIT_239"/>
    <s v="LITTORAL"/>
    <s v="IHS"/>
    <s v="Grid-Gen"/>
    <s v="LITTORAL"/>
    <s v="Nkondjock"/>
    <s v="ZTE"/>
    <n v="0"/>
    <n v="0"/>
    <n v="0"/>
    <n v="0"/>
    <n v="0"/>
    <n v="0"/>
    <n v="0"/>
    <n v="0"/>
    <n v="0"/>
    <n v="0"/>
    <n v="0"/>
    <n v="0"/>
    <n v="0"/>
    <n v="0"/>
    <n v="0"/>
    <n v="0"/>
    <n v="0"/>
    <n v="0"/>
    <n v="0"/>
    <n v="0"/>
    <m/>
    <n v="0"/>
    <n v="0"/>
    <n v="0"/>
    <m/>
    <n v="0"/>
    <n v="0"/>
    <n v="0"/>
    <n v="0"/>
    <n v="0"/>
    <n v="0"/>
    <x v="0"/>
    <m/>
    <x v="7"/>
    <x v="4"/>
    <s v="No root cause"/>
    <s v="No root cause"/>
    <s v=" "/>
  </r>
  <r>
    <s v="Ekabita-Essele"/>
    <s v="CTR_437"/>
    <s v="CENTRE"/>
    <s v="IHS"/>
    <s v="Grid-Gen"/>
    <s v="CENTRE"/>
    <s v="Ekabita-Essele"/>
    <s v="ZTE"/>
    <n v="0"/>
    <n v="0"/>
    <n v="0"/>
    <n v="0"/>
    <n v="0"/>
    <n v="0"/>
    <n v="0"/>
    <n v="0"/>
    <n v="0"/>
    <n v="0"/>
    <n v="0"/>
    <n v="0"/>
    <n v="0"/>
    <n v="0"/>
    <n v="0"/>
    <n v="0"/>
    <n v="0"/>
    <n v="0"/>
    <n v="0"/>
    <n v="0"/>
    <m/>
    <n v="0"/>
    <n v="0"/>
    <n v="0"/>
    <m/>
    <n v="0"/>
    <n v="0"/>
    <n v="0"/>
    <n v="0"/>
    <n v="0"/>
    <n v="0"/>
    <x v="0"/>
    <m/>
    <x v="7"/>
    <x v="4"/>
    <s v="No root cause"/>
    <s v="No root cause"/>
    <s v=" "/>
  </r>
  <r>
    <s v="Nkometou-Razel"/>
    <s v="CTR_825"/>
    <s v="CENTRE"/>
    <s v="CAMUSAT"/>
    <s v="Hybrid Solar - S3"/>
    <s v="CENTRE"/>
    <s v="Nkometou"/>
    <s v="ZTE"/>
    <n v="0"/>
    <n v="0"/>
    <n v="0"/>
    <n v="0"/>
    <n v="0"/>
    <n v="0"/>
    <n v="0"/>
    <n v="0"/>
    <n v="0"/>
    <n v="0"/>
    <n v="0"/>
    <n v="0"/>
    <n v="0"/>
    <n v="0"/>
    <n v="0"/>
    <n v="0"/>
    <n v="0"/>
    <n v="0"/>
    <n v="0"/>
    <n v="0"/>
    <m/>
    <n v="0"/>
    <n v="0"/>
    <n v="0"/>
    <m/>
    <n v="0"/>
    <n v="0"/>
    <n v="0"/>
    <n v="0"/>
    <n v="0"/>
    <n v="0"/>
    <x v="0"/>
    <m/>
    <x v="7"/>
    <x v="4"/>
    <s v="No root cause"/>
    <s v="No root cause"/>
    <s v=" "/>
  </r>
  <r>
    <s v="Yegeassi"/>
    <s v="CTR_770"/>
    <s v="CENTRE"/>
    <s v="CAMUSAT"/>
    <s v="Hybrid Solar - S1"/>
    <s v="CENTRE"/>
    <s v="Yegeassi"/>
    <s v="ZTE"/>
    <n v="0"/>
    <n v="0"/>
    <n v="0"/>
    <n v="0"/>
    <n v="0"/>
    <n v="0"/>
    <n v="0"/>
    <n v="0"/>
    <n v="0"/>
    <n v="0"/>
    <n v="0"/>
    <n v="0"/>
    <n v="0"/>
    <n v="0"/>
    <n v="0"/>
    <n v="0"/>
    <n v="0"/>
    <n v="0"/>
    <n v="0"/>
    <n v="0"/>
    <m/>
    <n v="0"/>
    <n v="0"/>
    <n v="0"/>
    <m/>
    <n v="0"/>
    <n v="0"/>
    <n v="0"/>
    <n v="0"/>
    <n v="0"/>
    <n v="0"/>
    <x v="0"/>
    <m/>
    <x v="6"/>
    <x v="3"/>
    <s v="SPARE-ISSUE"/>
    <s v="SPARE-ISSUE"/>
    <s v="[OCM RAN -  11/05/2026] 10.05.2026: Chassis 3DB18485EA faulty et pas disponible, commande passée à OCM_x000a_06.05.2026: Chassis 3DB18485EA faulty et pas disponible, commande passée à OCM_x000a_05.05.26: Chassis faulty et pas disponible au WH de Yaoundé, vérification dans les autres WH en cours_x000a_04.05.2026: Spare Disponible a Yde. Recuperation des spare en Cours au WH par le FME et il se rendra sur site apres ETA=13H - FME sur site et travaux en cours_x000a_03.05.2026: Carte MPT-ACC recue et remplacee mais site toujours down. Apres Investigation, il s'avere que le Chassis et l'OD auraient pris un Coup. Commande en Cours_x000a_03.05.2026: Cart Disponible a Nanga-Eboko Expedition ce Jour ETD=03.05.2026 16H_x000a_02.05.2026: Apres remplacement et Configuration de la Micro sD, le FME supporte par le BO TX Du Bois font le constat que la carte MPT-ACC esty faulty. Verification de la disponibilite de la spare en cours. Update ASAP_x000a_02.05.2026: FME Sur site remplacement de la micro sD en cours avec le BO TX_x000a_01.05.2026: Carte Micro sD Faulty Command en Cours_x000a_01.05.2026: Relance du FME Synphorien en cour_x000a_30.04.26: Besoin d'un FME sur site pour vérifier le statut du MPR; CM-20260430-00007051; FME Totat activé pour investigations, update ASAP_x000a_30/04/2026 CAMUSAT:FME is on the way ETA 16H   ;   [OCM RAN -  11/05/2026] 10.05.2026: Chassis 3DB18485EA faulty et pas disponible, commande passée à OCM_x000a_06.05.2026: Chassis 3DB18485EA faulty et pas disponible, commande passée à OCM_x000a_05.05.26: Chassis faulty et pas disponible au WH de Yaoundé, vérification dans les autres WH en cours_x000a_04.05.2026: Spare Disponible a Yde. Recuperation des spare en Cours au WH par le FME et il se rendra sur site apres ETA=13H - FME sur site et travaux en cours_x000a_03.05.2026: Carte MPT-ACC recue et remplacee mais site toujours down. Apres Investigation, il s'avere que le Chassis et l'OD auraient pris un Coup. Commande en Cours_x000a_03.05.2026: Cart Disponible a Nanga-Eboko Expedition ce Jour ETD=03.05.2026 16H_x000a_02.05.2026: Apres remplacement et Configuration de la Micro sD, le FME supporte par le BO TX Du Bois font le constat que la carte MPT-ACC esty faulty. Verification de la disponibilite de la spare en cours. Update ASAP_x000a_02.05.2026: FME Sur site remplacement de la micro sD en cours avec le BO TX_x000a_01.05.2026: Carte Micro sD Faulty Command en Cours_x000a_01.05.2026: Relance du FME Synphorien en cour_x000a_30.04.26: Besoin d'un FME sur site pour vérifier le statut du MPR; CM-20260430-00007051; FME Totat activé pour investigations, update ASAP_x000a_30/04/2026 CAMUSAT:FME is on the way ETA 16H   ;   [OCM RAN 11-05-2026 18H UTC ] -&gt;..10.05.2026: Chassis 3DB18485EA faulty et pas disponible, commande passée à OCM_x000a_06.05.2026: Chassis 3DB18485EA faulty et pas disponible, commande passée à OCM_x000a_05.05.26: Chassis faulty et pas disponible au WH de Yaoundé, vérification dans les autres WH en cours_x000a_04.05.2026: Spare Disponible a Yde. Recuperation des spare en Cours au WH par le FME et il se rendra sur site apres ETA=13H - FME sur site et travaux en cours_x000a_03.05.2026: Carte MPT-ACC recue et remplacee mais site toujours down. Apres Investigation, il s'avere que le Chassis et l'OD auraient pris un Coup. Commande en Cours_x000a_03.05.2026: Cart Disponible a Nanga-Eboko Expedition ce Jour ETD=03.05.2026 16H_x000a_02.05.2026: Apres remplacement et Configuration de la Micro sD, le FME supporte par le BO TX Du Bois font le constat que la carte MPT-ACC esty faulty. Verification de la disponibilite de la spare en cours. Update ASAP_x000a_02.05.2026: FME Sur site remplacement de la micro sD en cours avec le BO TX_x000a_01.05.2026: Carte Micro sD Faulty Command en Cours_x000a_01.05.2026: Relance du FME Synphorien en cour_x000a_30.04.26: Besoin d'un FME sur site pour vérifier le statut du MPR; CM-20260430-00007051; FME Totat activé pour investigations, update ASAP_x000a_30/04/2026 CAMUSAT:FME is on the way ETA 16H   ;    "/>
  </r>
  <r>
    <s v="Abang-Minko-IHS"/>
    <s v="SUD_044"/>
    <s v="CENTRE"/>
    <s v="IHS"/>
    <s v="Solar-Grid-Gen"/>
    <s v="SUD"/>
    <s v="Abang-Minko"/>
    <s v="ZTE"/>
    <n v="0"/>
    <n v="0"/>
    <n v="0"/>
    <n v="0"/>
    <n v="0"/>
    <n v="0"/>
    <n v="0"/>
    <n v="0"/>
    <n v="0"/>
    <n v="0"/>
    <n v="0"/>
    <n v="0"/>
    <n v="0"/>
    <n v="0"/>
    <n v="0"/>
    <n v="0"/>
    <n v="0"/>
    <n v="0"/>
    <n v="0"/>
    <n v="0"/>
    <m/>
    <n v="0"/>
    <n v="0"/>
    <n v="0"/>
    <m/>
    <n v="0"/>
    <n v="0"/>
    <n v="0"/>
    <n v="0"/>
    <n v="0"/>
    <n v="0"/>
    <x v="0"/>
    <m/>
    <x v="7"/>
    <x v="4"/>
    <s v="No root cause"/>
    <s v="No root cause"/>
    <s v=" "/>
  </r>
  <r>
    <s v="Bazou"/>
    <s v="OST_037"/>
    <s v="OUEST"/>
    <s v="IHS"/>
    <s v="Grid-Gen"/>
    <s v="OUEST"/>
    <s v="Bazou"/>
    <s v="Huawei"/>
    <n v="0"/>
    <n v="0"/>
    <n v="0"/>
    <n v="0"/>
    <n v="0"/>
    <n v="0"/>
    <n v="0"/>
    <n v="0"/>
    <n v="0"/>
    <n v="0"/>
    <n v="0"/>
    <n v="0"/>
    <n v="0"/>
    <n v="0"/>
    <n v="0"/>
    <n v="0"/>
    <n v="0"/>
    <n v="0"/>
    <n v="0"/>
    <n v="0"/>
    <m/>
    <n v="0"/>
    <n v="0"/>
    <n v="0"/>
    <m/>
    <n v="0"/>
    <n v="0"/>
    <n v="0"/>
    <n v="0"/>
    <n v="0"/>
    <n v="0"/>
    <x v="0"/>
    <m/>
    <x v="7"/>
    <x v="4"/>
    <s v="No root cause"/>
    <s v="No root cause"/>
    <s v=" "/>
  </r>
  <r>
    <s v="Efok"/>
    <s v="CTR_221"/>
    <s v="CENTRE"/>
    <s v="IHS"/>
    <s v="Grid-Gen"/>
    <s v="CENTRE"/>
    <s v="Efok"/>
    <s v="ZTE"/>
    <n v="0"/>
    <n v="0"/>
    <n v="0"/>
    <n v="0"/>
    <n v="0"/>
    <n v="0"/>
    <n v="0"/>
    <n v="0"/>
    <n v="0"/>
    <n v="0"/>
    <n v="0"/>
    <n v="0"/>
    <n v="0"/>
    <n v="0"/>
    <n v="0"/>
    <n v="0"/>
    <n v="0"/>
    <n v="0"/>
    <n v="0"/>
    <n v="0"/>
    <m/>
    <n v="0"/>
    <n v="0"/>
    <n v="0"/>
    <m/>
    <n v="0"/>
    <n v="0"/>
    <n v="0"/>
    <n v="0"/>
    <n v="0"/>
    <n v="0"/>
    <x v="0"/>
    <m/>
    <x v="7"/>
    <x v="4"/>
    <s v="No root cause"/>
    <s v="No root cause"/>
    <s v=" "/>
  </r>
  <r>
    <s v="Mintom-MTN"/>
    <s v="SUD_246"/>
    <s v="CENTRE"/>
    <s v="IHS"/>
    <s v="Solar-Gen-Lithium"/>
    <s v="SUD"/>
    <s v="Mintom"/>
    <s v="ZTE"/>
    <n v="0"/>
    <n v="0"/>
    <n v="0"/>
    <n v="0"/>
    <n v="0"/>
    <n v="0"/>
    <n v="0"/>
    <n v="0"/>
    <n v="0"/>
    <n v="0"/>
    <n v="0"/>
    <n v="0"/>
    <n v="0"/>
    <n v="0"/>
    <n v="0"/>
    <n v="0"/>
    <n v="0"/>
    <n v="0"/>
    <n v="0"/>
    <n v="0"/>
    <m/>
    <n v="0"/>
    <n v="0"/>
    <n v="0"/>
    <m/>
    <n v="0"/>
    <n v="0"/>
    <n v="0"/>
    <n v="0"/>
    <n v="0"/>
    <n v="0"/>
    <x v="0"/>
    <m/>
    <x v="7"/>
    <x v="4"/>
    <s v="No root cause"/>
    <s v="No root cause"/>
    <s v=" "/>
  </r>
  <r>
    <s v="BTS-Mobile-Mbandjock"/>
    <s v="CTR_636"/>
    <s v="CENTRE"/>
    <s v="CAMUSAT"/>
    <s v="HGB"/>
    <s v="CENTRE"/>
    <s v="Mbandjock"/>
    <s v="NOKIA"/>
    <n v="0"/>
    <n v="0"/>
    <n v="0"/>
    <n v="0"/>
    <n v="0"/>
    <n v="0"/>
    <n v="0"/>
    <n v="0"/>
    <n v="0"/>
    <n v="0"/>
    <n v="0"/>
    <n v="0"/>
    <n v="0"/>
    <n v="0"/>
    <n v="0"/>
    <n v="0"/>
    <n v="0"/>
    <n v="0"/>
    <n v="0"/>
    <n v="0"/>
    <m/>
    <n v="0"/>
    <n v="0"/>
    <n v="0"/>
    <m/>
    <n v="0"/>
    <n v="0"/>
    <n v="0"/>
    <n v="0"/>
    <n v="0"/>
    <n v="0"/>
    <x v="0"/>
    <m/>
    <x v="7"/>
    <x v="4"/>
    <s v="No root cause"/>
    <s v="No root cause"/>
    <s v=" "/>
  </r>
  <r>
    <s v="Niete-V14"/>
    <s v="LIT_193"/>
    <s v="LITTORAL"/>
    <s v="IHS"/>
    <s v="Grid-Gen"/>
    <s v="LITTORAL"/>
    <s v="Niete"/>
    <s v="ZTE"/>
    <n v="0"/>
    <n v="0"/>
    <n v="0"/>
    <n v="0"/>
    <n v="0"/>
    <n v="0"/>
    <n v="0"/>
    <n v="0"/>
    <n v="0"/>
    <n v="0"/>
    <n v="0"/>
    <n v="0"/>
    <n v="0"/>
    <n v="0"/>
    <n v="0"/>
    <n v="0"/>
    <n v="0"/>
    <n v="0"/>
    <n v="0"/>
    <n v="0"/>
    <m/>
    <n v="0"/>
    <n v="0"/>
    <n v="0"/>
    <m/>
    <n v="0"/>
    <n v="0"/>
    <n v="0"/>
    <n v="0"/>
    <n v="0"/>
    <n v="0"/>
    <x v="0"/>
    <m/>
    <x v="7"/>
    <x v="4"/>
    <s v="No root cause"/>
    <s v="No root cause"/>
    <s v=" "/>
  </r>
  <r>
    <s v="Niete-V15-IHS"/>
    <s v="LIT_495"/>
    <s v="LITTORAL"/>
    <s v="IHS"/>
    <s v="Grid-Gen"/>
    <s v="LITTORAL"/>
    <s v="Niete"/>
    <s v="ZTE"/>
    <n v="0"/>
    <n v="0"/>
    <n v="0"/>
    <n v="0"/>
    <n v="0"/>
    <n v="0"/>
    <n v="0"/>
    <n v="0"/>
    <n v="0"/>
    <n v="0"/>
    <n v="0"/>
    <n v="0"/>
    <n v="0"/>
    <n v="0"/>
    <n v="0"/>
    <n v="0"/>
    <n v="0"/>
    <n v="0"/>
    <n v="0"/>
    <n v="0"/>
    <m/>
    <n v="0"/>
    <n v="0"/>
    <n v="0"/>
    <m/>
    <n v="0"/>
    <n v="0"/>
    <n v="0"/>
    <n v="0"/>
    <n v="0"/>
    <n v="0"/>
    <x v="0"/>
    <m/>
    <x v="7"/>
    <x v="4"/>
    <s v="No root cause"/>
    <s v="No root cause"/>
    <s v=" "/>
  </r>
  <r>
    <s v="Niete-V13"/>
    <s v="LIT_194"/>
    <s v="LITTORAL"/>
    <s v="IHS"/>
    <s v="Grid-Gen-Lithium"/>
    <s v="LITTORAL"/>
    <s v="Niete"/>
    <s v="NOKIA"/>
    <n v="0"/>
    <n v="0"/>
    <n v="0"/>
    <n v="0"/>
    <n v="0"/>
    <n v="0"/>
    <n v="0"/>
    <n v="0"/>
    <n v="0"/>
    <n v="0"/>
    <n v="0"/>
    <n v="0"/>
    <n v="0"/>
    <n v="0"/>
    <n v="0"/>
    <n v="0"/>
    <n v="0"/>
    <n v="0"/>
    <n v="0"/>
    <n v="0"/>
    <m/>
    <n v="0"/>
    <n v="0"/>
    <n v="0"/>
    <m/>
    <n v="0"/>
    <n v="0"/>
    <n v="0"/>
    <n v="0"/>
    <n v="0"/>
    <n v="0"/>
    <x v="0"/>
    <m/>
    <x v="7"/>
    <x v="4"/>
    <s v="No root cause"/>
    <s v="No root cause"/>
    <s v=" "/>
  </r>
  <r>
    <s v="NR-Cite"/>
    <s v="LIT_404"/>
    <s v="Douala"/>
    <s v="IHS"/>
    <s v="Grid-Gen"/>
    <s v="LITTORAL"/>
    <s v="Douala"/>
    <s v="ZTE"/>
    <n v="0"/>
    <n v="0"/>
    <n v="0"/>
    <n v="0"/>
    <n v="0"/>
    <n v="0"/>
    <n v="0"/>
    <n v="0"/>
    <n v="0"/>
    <n v="0"/>
    <n v="0"/>
    <n v="0"/>
    <n v="0"/>
    <n v="0"/>
    <n v="0"/>
    <n v="0"/>
    <n v="0"/>
    <n v="0"/>
    <n v="0"/>
    <n v="0"/>
    <m/>
    <n v="0"/>
    <n v="0"/>
    <n v="0"/>
    <m/>
    <n v="0"/>
    <n v="0"/>
    <n v="0"/>
    <n v="0"/>
    <n v="0"/>
    <n v="0"/>
    <x v="0"/>
    <m/>
    <x v="7"/>
    <x v="4"/>
    <s v="No root cause"/>
    <s v="No root cause"/>
    <s v=" "/>
  </r>
  <r>
    <s v="Bazou-IHS"/>
    <s v="OST_152"/>
    <s v="OUEST"/>
    <s v="IHS"/>
    <s v="Grid-Gen"/>
    <s v="OUEST"/>
    <s v="Bazou"/>
    <s v="Huawei"/>
    <n v="0"/>
    <n v="0"/>
    <n v="0"/>
    <n v="0"/>
    <n v="0"/>
    <n v="0"/>
    <n v="0"/>
    <n v="0"/>
    <n v="0"/>
    <n v="0"/>
    <n v="0"/>
    <n v="0"/>
    <n v="0"/>
    <n v="0"/>
    <n v="0"/>
    <n v="0"/>
    <n v="0"/>
    <n v="0"/>
    <n v="0"/>
    <n v="0"/>
    <m/>
    <n v="0"/>
    <n v="0"/>
    <n v="0"/>
    <m/>
    <n v="0"/>
    <n v="0"/>
    <n v="0"/>
    <n v="0"/>
    <n v="0"/>
    <n v="0"/>
    <x v="0"/>
    <m/>
    <x v="7"/>
    <x v="4"/>
    <s v="No root cause"/>
    <s v="No root cause"/>
    <s v=" "/>
  </r>
  <r>
    <s v="Babadjou"/>
    <s v="OST_060"/>
    <s v="OUEST"/>
    <s v="IHS"/>
    <s v="Grid-Gen"/>
    <s v="OUEST"/>
    <s v="Babadjou"/>
    <s v="Huawei"/>
    <n v="0"/>
    <n v="0"/>
    <n v="0"/>
    <n v="0"/>
    <n v="0"/>
    <n v="0"/>
    <n v="0"/>
    <n v="0"/>
    <n v="0"/>
    <n v="0"/>
    <n v="0"/>
    <n v="0"/>
    <n v="0"/>
    <n v="0"/>
    <n v="0"/>
    <n v="0"/>
    <n v="0"/>
    <n v="0"/>
    <n v="0"/>
    <n v="0"/>
    <m/>
    <n v="0"/>
    <n v="0"/>
    <n v="0"/>
    <m/>
    <n v="0"/>
    <n v="0"/>
    <n v="0"/>
    <n v="0"/>
    <n v="0"/>
    <n v="0"/>
    <x v="0"/>
    <m/>
    <x v="7"/>
    <x v="4"/>
    <s v="No root cause"/>
    <s v="No root cause"/>
    <s v=" "/>
  </r>
  <r>
    <s v="EDZENDOUAN"/>
    <s v="CTR_795"/>
    <s v="CENTRE"/>
    <s v="CAMUSAT"/>
    <s v="HGB"/>
    <s v="CENTRE"/>
    <s v="Edzendouan"/>
    <s v="ZTE"/>
    <n v="0"/>
    <n v="0"/>
    <n v="0"/>
    <n v="0"/>
    <n v="0"/>
    <n v="0"/>
    <n v="0"/>
    <n v="0"/>
    <n v="0"/>
    <n v="0"/>
    <n v="0"/>
    <n v="0"/>
    <n v="0"/>
    <n v="0"/>
    <n v="0"/>
    <n v="0"/>
    <n v="0"/>
    <n v="0"/>
    <n v="0"/>
    <n v="0"/>
    <m/>
    <n v="0"/>
    <n v="0"/>
    <n v="0"/>
    <m/>
    <n v="0"/>
    <n v="0"/>
    <n v="0"/>
    <n v="0"/>
    <n v="0"/>
    <n v="0"/>
    <x v="0"/>
    <m/>
    <x v="7"/>
    <x v="4"/>
    <s v="No root cause"/>
    <s v="No root cause"/>
    <s v=" "/>
  </r>
  <r>
    <s v="Bangang"/>
    <s v="OST_311"/>
    <s v="OUEST"/>
    <s v="ESCO"/>
    <s v="Hybrid Solar - S3"/>
    <s v="OUEST"/>
    <s v="MBOUDA"/>
    <s v="Huawei"/>
    <n v="0"/>
    <n v="0"/>
    <n v="0"/>
    <n v="0"/>
    <n v="0"/>
    <n v="0"/>
    <n v="0"/>
    <n v="0"/>
    <n v="0"/>
    <n v="0"/>
    <n v="0"/>
    <n v="0"/>
    <n v="0"/>
    <n v="0"/>
    <n v="0"/>
    <n v="0"/>
    <n v="0"/>
    <n v="0"/>
    <n v="0"/>
    <n v="0"/>
    <m/>
    <n v="0"/>
    <n v="0"/>
    <n v="0"/>
    <m/>
    <n v="0"/>
    <n v="0"/>
    <n v="0"/>
    <n v="0"/>
    <n v="0"/>
    <n v="0"/>
    <x v="0"/>
    <m/>
    <x v="7"/>
    <x v="4"/>
    <s v="No root cause"/>
    <s v="No root cause"/>
    <s v=" "/>
  </r>
  <r>
    <s v="Mbongouen-MTN"/>
    <s v="SUD_214"/>
    <s v="CENTRE"/>
    <s v="IHS"/>
    <s v="Grid-Gen"/>
    <s v="SUD"/>
    <s v="Mbongouen"/>
    <s v="ZTE"/>
    <n v="0"/>
    <n v="0"/>
    <n v="0"/>
    <n v="0"/>
    <n v="0"/>
    <n v="0"/>
    <n v="0"/>
    <n v="0"/>
    <n v="0"/>
    <n v="0"/>
    <n v="0"/>
    <n v="0"/>
    <n v="0"/>
    <n v="0"/>
    <n v="0"/>
    <n v="0"/>
    <n v="0"/>
    <n v="0"/>
    <n v="0"/>
    <n v="0"/>
    <m/>
    <n v="0"/>
    <n v="0"/>
    <n v="0"/>
    <m/>
    <n v="0"/>
    <n v="0"/>
    <n v="0"/>
    <n v="0"/>
    <n v="0"/>
    <n v="0"/>
    <x v="0"/>
    <m/>
    <x v="7"/>
    <x v="4"/>
    <s v="No root cause"/>
    <s v="No root cause"/>
    <s v=" "/>
  </r>
  <r>
    <s v="Kienke"/>
    <s v="LIT_195"/>
    <s v="LITTORAL"/>
    <s v="IHS"/>
    <s v="Grid-Gen"/>
    <s v="LITTORAL"/>
    <s v="Kiienke"/>
    <s v="ZTE"/>
    <n v="0"/>
    <n v="0"/>
    <n v="0"/>
    <n v="0"/>
    <n v="0"/>
    <n v="0"/>
    <n v="0"/>
    <n v="0"/>
    <n v="0"/>
    <n v="0"/>
    <n v="0"/>
    <n v="0"/>
    <n v="0"/>
    <n v="0"/>
    <n v="0"/>
    <n v="0"/>
    <n v="0"/>
    <n v="0"/>
    <n v="0"/>
    <n v="0"/>
    <m/>
    <n v="0"/>
    <n v="0"/>
    <n v="0"/>
    <m/>
    <n v="0"/>
    <n v="0"/>
    <n v="0"/>
    <n v="0"/>
    <n v="0"/>
    <n v="0"/>
    <x v="0"/>
    <m/>
    <x v="7"/>
    <x v="4"/>
    <s v="No root cause"/>
    <s v="No root cause"/>
    <s v=" "/>
  </r>
  <r>
    <s v="Saa"/>
    <s v="CTR_192"/>
    <s v="CENTRE"/>
    <s v="IHS"/>
    <s v="Grid-Gen"/>
    <s v="CENTRE"/>
    <s v="Saa"/>
    <s v="ZTE"/>
    <n v="0"/>
    <n v="0"/>
    <n v="0"/>
    <n v="0"/>
    <n v="0"/>
    <n v="0"/>
    <n v="0"/>
    <n v="0"/>
    <n v="0"/>
    <n v="0"/>
    <n v="0"/>
    <n v="0"/>
    <n v="0"/>
    <n v="0"/>
    <n v="0"/>
    <n v="0"/>
    <n v="0"/>
    <n v="0"/>
    <n v="0"/>
    <n v="0"/>
    <m/>
    <n v="0"/>
    <n v="0"/>
    <n v="0"/>
    <m/>
    <n v="0"/>
    <n v="0"/>
    <n v="0"/>
    <n v="0"/>
    <n v="0"/>
    <n v="0"/>
    <x v="0"/>
    <m/>
    <x v="7"/>
    <x v="4"/>
    <s v="No root cause"/>
    <s v="No root cause"/>
    <s v=" "/>
  </r>
  <r>
    <s v="BIAKOA-MTN-IHS"/>
    <s v="CTR_443"/>
    <s v="CENTRE"/>
    <s v="IHS"/>
    <s v="Solar-Grid-Gen-Lithium"/>
    <s v="CENTRE"/>
    <s v="Biakoa"/>
    <s v="ZTE"/>
    <n v="0"/>
    <n v="0"/>
    <n v="0"/>
    <n v="0"/>
    <n v="0"/>
    <n v="0"/>
    <n v="0"/>
    <n v="0"/>
    <n v="0"/>
    <n v="0"/>
    <n v="0"/>
    <n v="0"/>
    <n v="0"/>
    <n v="0"/>
    <n v="0"/>
    <n v="0"/>
    <n v="0"/>
    <n v="0"/>
    <n v="0"/>
    <n v="0"/>
    <m/>
    <n v="0"/>
    <n v="0"/>
    <n v="0"/>
    <m/>
    <n v="0"/>
    <n v="0"/>
    <n v="0"/>
    <n v="0"/>
    <n v="0"/>
    <n v="0"/>
    <x v="0"/>
    <m/>
    <x v="7"/>
    <x v="4"/>
    <s v="No root cause"/>
    <s v="No root cause"/>
    <s v=" "/>
  </r>
  <r>
    <s v="Bihaing-IHS"/>
    <s v="LIT_517"/>
    <s v="LITTORAL"/>
    <s v="HIS"/>
    <s v="Grid-Gen"/>
    <s v="LITTORAL"/>
    <s v="Bihaing"/>
    <s v="ZTE"/>
    <n v="0"/>
    <n v="0"/>
    <n v="0"/>
    <n v="0"/>
    <n v="0"/>
    <n v="0"/>
    <n v="0"/>
    <n v="0"/>
    <n v="0"/>
    <n v="0"/>
    <n v="0"/>
    <n v="0"/>
    <n v="0"/>
    <n v="0"/>
    <n v="0"/>
    <n v="0"/>
    <n v="0"/>
    <n v="0"/>
    <n v="0"/>
    <n v="0"/>
    <m/>
    <n v="0"/>
    <n v="0"/>
    <n v="0"/>
    <m/>
    <n v="0"/>
    <n v="0"/>
    <n v="0"/>
    <n v="0"/>
    <n v="0"/>
    <n v="0"/>
    <x v="0"/>
    <m/>
    <x v="7"/>
    <x v="4"/>
    <s v="No root cause"/>
    <s v="No root cause"/>
    <s v=" "/>
  </r>
  <r>
    <s v="Penja-PHP"/>
    <s v="LIT_594"/>
    <s v="LITTORAL"/>
    <s v="CAMUSAT"/>
    <s v="Good Grid + GE"/>
    <s v="LITTORAL"/>
    <s v="Penja"/>
    <s v="ZTE"/>
    <n v="0"/>
    <n v="0"/>
    <n v="0"/>
    <n v="0"/>
    <n v="0"/>
    <n v="0"/>
    <n v="0"/>
    <n v="0"/>
    <n v="0"/>
    <n v="0"/>
    <n v="0"/>
    <n v="0"/>
    <n v="0"/>
    <n v="0"/>
    <n v="0"/>
    <n v="0"/>
    <n v="0"/>
    <n v="0"/>
    <n v="0"/>
    <n v="0"/>
    <m/>
    <n v="0"/>
    <n v="0"/>
    <n v="0"/>
    <m/>
    <n v="0"/>
    <n v="0"/>
    <n v="0"/>
    <n v="0"/>
    <n v="0"/>
    <n v="0"/>
    <x v="0"/>
    <m/>
    <x v="7"/>
    <x v="4"/>
    <s v="No root cause"/>
    <s v="No root cause"/>
    <s v=" "/>
  </r>
  <r>
    <s v="Bikok"/>
    <s v="CTR_260"/>
    <s v="CENTRE"/>
    <s v="IHS"/>
    <s v="Grid-Hybrid-Gen"/>
    <s v="CENTRE"/>
    <s v="Bikok"/>
    <s v="ZTE"/>
    <n v="0"/>
    <n v="0"/>
    <n v="0"/>
    <n v="0"/>
    <n v="0"/>
    <n v="0"/>
    <n v="0"/>
    <n v="0"/>
    <n v="0"/>
    <n v="0"/>
    <n v="0"/>
    <n v="0"/>
    <n v="0"/>
    <n v="0"/>
    <n v="0"/>
    <n v="0"/>
    <n v="0"/>
    <n v="0"/>
    <n v="0"/>
    <n v="0"/>
    <m/>
    <n v="0"/>
    <n v="0"/>
    <n v="0"/>
    <m/>
    <n v="0"/>
    <n v="0"/>
    <n v="0"/>
    <n v="0"/>
    <n v="0"/>
    <n v="0"/>
    <x v="0"/>
    <m/>
    <x v="7"/>
    <x v="4"/>
    <s v="No root cause"/>
    <s v="No root cause"/>
    <s v=" "/>
  </r>
  <r>
    <s v="Mengue-Bibey-Camrail"/>
    <s v="CTR_455"/>
    <s v="CENTRE"/>
    <s v="CAMUSAT"/>
    <e v="#N/A"/>
    <s v="CENTRE"/>
    <s v="Mengue-Bibey"/>
    <s v="NOKIA"/>
    <n v="0"/>
    <n v="0"/>
    <n v="0"/>
    <n v="0"/>
    <n v="0"/>
    <n v="0"/>
    <n v="0"/>
    <n v="0"/>
    <n v="0"/>
    <n v="0"/>
    <n v="0"/>
    <n v="0"/>
    <n v="0"/>
    <n v="0"/>
    <n v="0"/>
    <n v="0"/>
    <n v="0"/>
    <n v="0"/>
    <n v="0"/>
    <n v="0"/>
    <m/>
    <n v="0"/>
    <n v="0"/>
    <n v="0"/>
    <m/>
    <n v="0"/>
    <n v="0"/>
    <n v="0"/>
    <n v="0"/>
    <n v="0"/>
    <n v="0"/>
    <x v="0"/>
    <m/>
    <x v="7"/>
    <x v="4"/>
    <s v="No root cause"/>
    <s v="No root cause"/>
    <s v=" "/>
  </r>
  <r>
    <s v="Botko"/>
    <s v="LIT_319"/>
    <s v="LITTORAL"/>
    <s v="IHS"/>
    <s v="Grid-Gen"/>
    <s v="LITTORAL"/>
    <s v="Botko"/>
    <s v="ZTE"/>
    <n v="0"/>
    <n v="0"/>
    <n v="0"/>
    <n v="0"/>
    <n v="0"/>
    <n v="0"/>
    <n v="0"/>
    <n v="0"/>
    <n v="0"/>
    <n v="0"/>
    <n v="0"/>
    <n v="0"/>
    <n v="0"/>
    <n v="0"/>
    <n v="0"/>
    <n v="0"/>
    <n v="0"/>
    <n v="0"/>
    <n v="0"/>
    <n v="0"/>
    <m/>
    <n v="0"/>
    <n v="0"/>
    <n v="0"/>
    <m/>
    <n v="0"/>
    <n v="0"/>
    <n v="0"/>
    <n v="0"/>
    <n v="0"/>
    <n v="0"/>
    <x v="0"/>
    <m/>
    <x v="7"/>
    <x v="4"/>
    <s v="No root cause"/>
    <s v="No root cause"/>
    <s v=" "/>
  </r>
  <r>
    <s v="Belabo"/>
    <s v="EST_002"/>
    <s v="CENTRE"/>
    <s v="CAMUSAT"/>
    <s v="Good Grid + GE"/>
    <s v="EST"/>
    <s v="Belabo"/>
    <s v="NOKIA"/>
    <n v="0"/>
    <n v="0"/>
    <n v="0"/>
    <n v="0"/>
    <n v="0"/>
    <n v="0"/>
    <n v="0"/>
    <n v="0"/>
    <n v="0"/>
    <n v="0"/>
    <n v="0"/>
    <n v="0"/>
    <n v="0"/>
    <n v="0"/>
    <n v="0"/>
    <n v="0"/>
    <n v="0"/>
    <n v="0"/>
    <n v="0"/>
    <n v="0"/>
    <m/>
    <n v="0"/>
    <n v="0"/>
    <n v="0"/>
    <m/>
    <n v="0"/>
    <n v="0"/>
    <n v="0"/>
    <n v="0"/>
    <n v="0"/>
    <n v="0"/>
    <x v="0"/>
    <m/>
    <x v="7"/>
    <x v="4"/>
    <s v="No root cause"/>
    <s v="No root cause"/>
    <s v=" "/>
  </r>
  <r>
    <s v="Gado-Badzere"/>
    <s v="EST_055"/>
    <s v="CENTRE"/>
    <s v="IHS"/>
    <s v="Solar-Gen-Lithium"/>
    <s v="EST"/>
    <s v="Gado-Badzere"/>
    <s v="ZTE"/>
    <n v="0"/>
    <n v="0"/>
    <n v="0"/>
    <n v="0"/>
    <n v="0"/>
    <n v="0"/>
    <n v="0"/>
    <n v="0"/>
    <n v="0"/>
    <n v="0"/>
    <n v="0"/>
    <n v="0"/>
    <n v="0"/>
    <n v="0"/>
    <n v="0"/>
    <n v="0"/>
    <n v="0"/>
    <n v="0"/>
    <n v="0"/>
    <n v="0"/>
    <m/>
    <n v="0"/>
    <n v="0"/>
    <n v="0"/>
    <m/>
    <n v="0"/>
    <n v="0"/>
    <n v="0"/>
    <n v="0"/>
    <n v="0"/>
    <n v="0"/>
    <x v="0"/>
    <m/>
    <x v="7"/>
    <x v="4"/>
    <s v="No root cause"/>
    <s v="No root cause"/>
    <s v=" "/>
  </r>
  <r>
    <s v="Angongo"/>
    <s v="CTR_358"/>
    <s v="CENTRE"/>
    <s v="IHS"/>
    <s v="Grid-Gen"/>
    <s v="CENTRE"/>
    <s v="Angongo"/>
    <s v="ZTE"/>
    <n v="0"/>
    <n v="0"/>
    <n v="0"/>
    <n v="0"/>
    <n v="0"/>
    <n v="0"/>
    <n v="0"/>
    <n v="0"/>
    <n v="0"/>
    <n v="0"/>
    <n v="0"/>
    <n v="0"/>
    <n v="0"/>
    <n v="0"/>
    <n v="0"/>
    <n v="0"/>
    <n v="0"/>
    <n v="0"/>
    <n v="0"/>
    <n v="0"/>
    <m/>
    <n v="0"/>
    <n v="0"/>
    <n v="0"/>
    <m/>
    <n v="0"/>
    <n v="0"/>
    <n v="0"/>
    <n v="0"/>
    <n v="0"/>
    <n v="0"/>
    <x v="0"/>
    <m/>
    <x v="7"/>
    <x v="4"/>
    <s v="No root cause"/>
    <s v="No root cause"/>
    <s v=" "/>
  </r>
  <r>
    <s v="Ombessa"/>
    <s v="CTR_095"/>
    <s v="CENTRE"/>
    <s v="IHS"/>
    <s v="Grid-Gen"/>
    <s v="CENTRE"/>
    <s v="Ombessa"/>
    <s v="ZTE"/>
    <n v="0"/>
    <n v="0"/>
    <n v="0"/>
    <n v="0"/>
    <n v="0"/>
    <n v="0"/>
    <n v="0"/>
    <n v="0"/>
    <n v="0"/>
    <n v="0"/>
    <n v="0"/>
    <n v="0"/>
    <n v="0"/>
    <n v="0"/>
    <n v="0"/>
    <n v="0"/>
    <n v="0"/>
    <n v="0"/>
    <n v="0"/>
    <n v="0"/>
    <m/>
    <n v="0"/>
    <n v="0"/>
    <n v="0"/>
    <m/>
    <n v="0"/>
    <n v="0"/>
    <n v="0"/>
    <n v="0"/>
    <n v="0"/>
    <n v="0"/>
    <x v="0"/>
    <m/>
    <x v="7"/>
    <x v="4"/>
    <s v="No root cause"/>
    <s v="No root cause"/>
    <s v=" "/>
  </r>
  <r>
    <s v="Nkongtock-IHS"/>
    <s v="CTR_733"/>
    <s v="CENTRE"/>
    <s v="IHS"/>
    <s v="Solar-Gen"/>
    <s v="CENTRE"/>
    <s v="Nkongtock"/>
    <s v="ZTE"/>
    <n v="0"/>
    <n v="0"/>
    <n v="0"/>
    <n v="0"/>
    <n v="0"/>
    <n v="0"/>
    <n v="0"/>
    <n v="0"/>
    <n v="0"/>
    <n v="0"/>
    <n v="0"/>
    <n v="0"/>
    <n v="0"/>
    <n v="0"/>
    <n v="0"/>
    <n v="0"/>
    <n v="0"/>
    <n v="0"/>
    <n v="0"/>
    <n v="0"/>
    <m/>
    <n v="0"/>
    <n v="0"/>
    <n v="0"/>
    <m/>
    <n v="0"/>
    <n v="0"/>
    <n v="0"/>
    <n v="0"/>
    <n v="0"/>
    <n v="0"/>
    <x v="0"/>
    <m/>
    <x v="7"/>
    <x v="4"/>
    <s v="No root cause"/>
    <s v="No root cause"/>
    <s v=" "/>
  </r>
  <r>
    <s v="Ekali-MTN"/>
    <s v="CTR_309"/>
    <s v="CENTRE"/>
    <s v="IHS"/>
    <s v="Grid-Gen"/>
    <s v="CENTRE"/>
    <s v="Ekali"/>
    <s v="ZTE"/>
    <n v="0"/>
    <n v="0"/>
    <n v="0"/>
    <n v="0"/>
    <n v="0"/>
    <n v="0"/>
    <n v="0"/>
    <n v="0"/>
    <n v="0"/>
    <n v="0"/>
    <n v="0"/>
    <n v="0"/>
    <n v="0"/>
    <n v="0"/>
    <n v="0"/>
    <n v="0"/>
    <n v="0"/>
    <n v="0"/>
    <n v="0"/>
    <n v="0"/>
    <m/>
    <n v="0"/>
    <n v="0"/>
    <n v="0"/>
    <m/>
    <n v="0"/>
    <n v="0"/>
    <n v="0"/>
    <n v="0"/>
    <n v="0"/>
    <n v="0"/>
    <x v="0"/>
    <m/>
    <x v="7"/>
    <x v="4"/>
    <s v="No root cause"/>
    <s v="No root cause"/>
    <s v=" "/>
  </r>
  <r>
    <s v="Niete-FH"/>
    <s v="SUD_005"/>
    <s v="LITTORAL"/>
    <s v="IHS"/>
    <s v="Grid-Gen-Lithium"/>
    <s v="SUD"/>
    <s v="Niete"/>
    <s v="ZTE"/>
    <n v="0"/>
    <n v="0"/>
    <n v="0"/>
    <n v="0"/>
    <n v="0"/>
    <n v="0"/>
    <n v="0"/>
    <n v="0"/>
    <n v="0"/>
    <n v="0"/>
    <n v="0"/>
    <n v="0"/>
    <n v="0"/>
    <n v="0"/>
    <n v="0"/>
    <n v="0"/>
    <n v="0"/>
    <n v="0"/>
    <n v="0"/>
    <n v="0"/>
    <m/>
    <n v="0"/>
    <n v="0"/>
    <n v="0"/>
    <m/>
    <n v="0"/>
    <n v="0"/>
    <n v="0"/>
    <n v="0"/>
    <n v="0"/>
    <n v="0"/>
    <x v="0"/>
    <m/>
    <x v="7"/>
    <x v="4"/>
    <s v="No root cause"/>
    <s v="No root cause"/>
    <s v=" "/>
  </r>
  <r>
    <s v="Nkolafamba"/>
    <s v="CTR_780"/>
    <s v="CENTRE"/>
    <s v="CAMUSAT"/>
    <s v="HGB"/>
    <s v="CENTRE"/>
    <s v="Nkolafamba"/>
    <s v="ZTE"/>
    <n v="0"/>
    <n v="0"/>
    <n v="0"/>
    <n v="0"/>
    <n v="0"/>
    <n v="0"/>
    <n v="0"/>
    <n v="0"/>
    <n v="0"/>
    <n v="0"/>
    <n v="0"/>
    <n v="0"/>
    <n v="0"/>
    <n v="0"/>
    <n v="0"/>
    <n v="0"/>
    <n v="0"/>
    <n v="0"/>
    <n v="0"/>
    <n v="0"/>
    <m/>
    <n v="0"/>
    <n v="0"/>
    <n v="0"/>
    <m/>
    <n v="0"/>
    <n v="0"/>
    <n v="0"/>
    <n v="0"/>
    <n v="0"/>
    <n v="0"/>
    <x v="0"/>
    <m/>
    <x v="7"/>
    <x v="4"/>
    <s v="No root cause"/>
    <s v="No root cause"/>
    <s v=" "/>
  </r>
  <r>
    <s v="Lolodorf"/>
    <s v="SUD_024"/>
    <s v="CENTRE"/>
    <s v="IHS"/>
    <s v="Solar-Gen"/>
    <s v="SUD"/>
    <s v="Lolodorf"/>
    <s v="ZTE"/>
    <n v="0"/>
    <n v="0"/>
    <n v="0"/>
    <n v="0"/>
    <n v="0"/>
    <n v="0"/>
    <n v="0"/>
    <n v="0"/>
    <n v="0"/>
    <n v="0"/>
    <n v="0"/>
    <n v="0"/>
    <n v="0"/>
    <n v="0"/>
    <n v="0"/>
    <n v="0"/>
    <n v="0"/>
    <n v="0"/>
    <n v="0"/>
    <n v="0"/>
    <m/>
    <n v="0"/>
    <n v="0"/>
    <n v="0"/>
    <m/>
    <n v="0"/>
    <n v="0"/>
    <n v="0"/>
    <n v="0"/>
    <n v="0"/>
    <n v="0"/>
    <x v="0"/>
    <m/>
    <x v="2"/>
    <x v="1"/>
    <s v="ACCESS-ISSUE"/>
    <s v="ACCESS-ISSUE"/>
    <s v="[OCM RAN -  11/05/2026] 11/05/2026 Demande d'accès en cours en attente de retour OCM _x000a_10/05/2026 ODU recu MPT-MC(3DB20826AA) demande d'accès en cours _x000a_09.05.2026: Carte MPT-ACC remplacee mais site toujours down. Apres Investigation approndie du FME/BO, Il en ressort que l'ODU MPT-MC(3DB20826AA) est faulty Commande en cours et Update ASAP_x000a_09.05.2026: FME Sur site remplacement de la carte en cours_x000a_08.05.26: Carte MPT reçue ce jour à Yaoundé et transfert en cours vers Lolodorf, ETD=09.05.26_x000a_08.05.2026: En Attente de la reception de la spare ce Jour 08.05.2026 à Yaoundé et expédition par la suite sur Boumneybel_x000a_07.05.26: Carte MPT faulty, expédition en cours de Bertoua pour Yaoundé, ETD=08.05.26_x000a_07/05/2026 FME en route ETA=10H UTC _x000a_06.05.2026: FME Etienne Activated is manging with level0 ETA=ASAP_x000a_06.05.2026: Need FME ast Lolodorf-CRTV check 4.2 ODU antenna line status   ;   [OCM RAN -  11/05/2026] 10/05/2026 ODU recu MPT-MC(3DB20826AA) demande d'accès en cours _x000a_09.05.2026: Carte MPT-ACC remplacee mais site toujours down. Apres Investigation approndie du FME/BO, Il en ressort que l'ODU MPT-MC(3DB20826AA) est faulty Commande en cours et Update ASAP_x000a_09.05.2026: FME Sur site remplacement de la carte en cours_x000a_08.05.26: Carte MPT reçue ce jour à Yaoundé et transfert en cours vers Lolodorf, ETD=09.05.26_x000a_08.05.2026: En Attente de la reception de la spare ce Jour 08.05.2026 à Yaoundé et expédition par la suite sur Boumneybel_x000a_07.05.26: Carte MPT faulty, expédition en cours de Bertoua pour Yaoundé, ETD=08.05.26_x000a_07/05/2026 FME en route ETA=10H UTC _x000a_06.05.2026: FME Etienne Activated is manging with level0 ETA=ASAP_x000a_06.05.2026: Need FME ast Lolodorf-CRTV check 4.2 ODU antenna line status   ;   [OCM RAN 11-05-2026 18H UTC ] -&gt;..11/05/2026 Demande d'accès en cours en attente de retour OCM _x000a_10/05/2026 ODU recu MPT-MC(3DB20826AA) demande d'accès en cours _x000a_09.05.2026: Carte MPT-ACC remplacee mais site toujours down. Apres Investigation approndie du FME/BO, Il en ressort que l'ODU MPT-MC(3DB20826AA) est faulty Commande en cours et Update ASAP_x000a_09.05.2026: FME Sur site remplacement de la carte en cours_x000a_08.05.26: Carte MPT reçue ce jour à Yaoundé et transfert en cours vers Lolodorf, ETD=09.05.26_x000a_08.05.2026: En Attente de la reception de la spare ce Jour 08.05.2026 à Yaoundé et expédition par la suite sur Boumneybel_x000a_07.05.26: Carte MPT faulty, expédition en cours de Bertoua pour Yaoundé, ETD=08.05.26_x000a_07/05/2026 FME en route ETA=10H UTC _x000a_06.05.2026: FME Etienne Activated is manging with level0 ETA=ASAP_x000a_06.05.2026: Need FME ast Lolodorf-CRTV check 4.2 ODU antenna line status   ;    "/>
  </r>
  <r>
    <s v="Poutkak"/>
    <s v="LIT_513"/>
    <s v="LITTORAL"/>
    <s v="IHS"/>
    <s v="Hybrid-Gen"/>
    <s v="LITTORAL"/>
    <s v="Poutkak"/>
    <s v="ZTE"/>
    <n v="0"/>
    <n v="0"/>
    <n v="0"/>
    <n v="0"/>
    <n v="0"/>
    <n v="0"/>
    <n v="0"/>
    <n v="0"/>
    <n v="0"/>
    <n v="0"/>
    <n v="0"/>
    <n v="0"/>
    <n v="0"/>
    <n v="0"/>
    <n v="0"/>
    <n v="0"/>
    <n v="0"/>
    <n v="0"/>
    <n v="0"/>
    <n v="0"/>
    <m/>
    <n v="0"/>
    <n v="0"/>
    <n v="0"/>
    <m/>
    <n v="0"/>
    <n v="0"/>
    <n v="0"/>
    <n v="0"/>
    <n v="0"/>
    <n v="0"/>
    <x v="0"/>
    <m/>
    <x v="7"/>
    <x v="4"/>
    <s v="No root cause"/>
    <s v="No root cause"/>
    <s v=" "/>
  </r>
  <r>
    <s v="Akoeman"/>
    <s v="CTR_517"/>
    <s v="CENTRE"/>
    <s v="IHS"/>
    <s v="Grid-Hybrid-Gen"/>
    <s v="CENTRE"/>
    <s v="Akoeman"/>
    <s v="NOKIA"/>
    <n v="0"/>
    <n v="0"/>
    <n v="0"/>
    <n v="0"/>
    <n v="0"/>
    <n v="0"/>
    <n v="0"/>
    <n v="0"/>
    <n v="0"/>
    <n v="0"/>
    <n v="0"/>
    <n v="0"/>
    <n v="0"/>
    <n v="0"/>
    <n v="0"/>
    <n v="0"/>
    <n v="0"/>
    <n v="0"/>
    <n v="0"/>
    <n v="0"/>
    <m/>
    <n v="0"/>
    <n v="0"/>
    <n v="0"/>
    <m/>
    <n v="0"/>
    <n v="0"/>
    <n v="0"/>
    <n v="0"/>
    <n v="0"/>
    <n v="0"/>
    <x v="0"/>
    <m/>
    <x v="7"/>
    <x v="4"/>
    <s v="No root cause"/>
    <s v="No root cause"/>
    <s v=" "/>
  </r>
  <r>
    <s v="Ngomo"/>
    <s v="CTR_083"/>
    <s v="CENTRE"/>
    <s v="IHS"/>
    <s v="Grid-Gen"/>
    <s v="CENTRE"/>
    <s v="Ngomo"/>
    <s v="ZTE"/>
    <n v="0"/>
    <n v="0"/>
    <n v="0"/>
    <n v="0"/>
    <n v="0"/>
    <n v="0"/>
    <n v="0"/>
    <n v="0"/>
    <n v="0"/>
    <n v="0"/>
    <n v="0"/>
    <n v="0"/>
    <n v="0"/>
    <n v="0"/>
    <n v="0"/>
    <n v="0"/>
    <n v="0"/>
    <n v="0"/>
    <n v="0"/>
    <n v="0"/>
    <m/>
    <n v="0"/>
    <n v="0"/>
    <n v="0"/>
    <m/>
    <n v="0"/>
    <n v="0"/>
    <n v="0"/>
    <n v="0"/>
    <n v="0"/>
    <n v="0"/>
    <x v="0"/>
    <m/>
    <x v="7"/>
    <x v="4"/>
    <s v="No root cause"/>
    <s v="No root cause"/>
    <s v=" "/>
  </r>
  <r>
    <s v="MBPIKILIKI"/>
    <s v="SUD_110"/>
    <s v="CENTRE"/>
    <s v="IHS"/>
    <s v="Gen Only"/>
    <s v="SUD"/>
    <s v="Mbikiliki"/>
    <s v="ZTE"/>
    <n v="0"/>
    <n v="0"/>
    <n v="0"/>
    <n v="0"/>
    <n v="0"/>
    <n v="0"/>
    <n v="0"/>
    <n v="0"/>
    <n v="0"/>
    <n v="0"/>
    <n v="0"/>
    <n v="0"/>
    <n v="0"/>
    <n v="0"/>
    <n v="0"/>
    <n v="0"/>
    <n v="0"/>
    <n v="0"/>
    <n v="0"/>
    <n v="0"/>
    <m/>
    <n v="0"/>
    <n v="0"/>
    <n v="0"/>
    <m/>
    <n v="0"/>
    <n v="0"/>
    <n v="0"/>
    <n v="0"/>
    <n v="0"/>
    <n v="0"/>
    <x v="0"/>
    <m/>
    <x v="2"/>
    <x v="1"/>
    <s v="ACCESS-ISSUE"/>
    <s v="ACCESS-ISSUE"/>
    <s v="[OCM RAN -  11/05/2026] Impacted by SUD_110_Z_MBPIKILIKI-IHS (TX issue)   ;   [OCM RAN -  11/05/2026] Impacted by SUD_110_Z_MBPIKILIKI-IHS (TX issue)   ;   [OCM RAN 11-05-2026 18H UTC ] -&gt;..Impacted by SUD_110_Z_MBPIKILIKI-IHS (TX issue)   ;    "/>
  </r>
  <r>
    <s v="Minkama-IHS"/>
    <s v="CTR_909"/>
    <s v="CENTRE"/>
    <m/>
    <m/>
    <s v="CENTRE"/>
    <s v="Obala"/>
    <s v="ZTE"/>
    <n v="0"/>
    <n v="0"/>
    <n v="0"/>
    <n v="0"/>
    <n v="0"/>
    <n v="0"/>
    <n v="0"/>
    <n v="0"/>
    <n v="0"/>
    <n v="0"/>
    <n v="0"/>
    <n v="0"/>
    <n v="0"/>
    <n v="0"/>
    <n v="0"/>
    <n v="0"/>
    <n v="0"/>
    <n v="0"/>
    <n v="0"/>
    <n v="0"/>
    <m/>
    <n v="0"/>
    <n v="0"/>
    <n v="0"/>
    <m/>
    <n v="0"/>
    <n v="0"/>
    <n v="0"/>
    <n v="0"/>
    <n v="0"/>
    <n v="0"/>
    <x v="0"/>
    <m/>
    <x v="7"/>
    <x v="4"/>
    <s v="No root cause"/>
    <s v="No root cause"/>
    <s v=" "/>
  </r>
  <r>
    <s v="Nomale"/>
    <s v="CTR_297"/>
    <s v="CENTRE"/>
    <s v="IHS"/>
    <s v="Grid-Gen"/>
    <s v="CENTRE"/>
    <s v="Nomale"/>
    <s v="ZTE"/>
    <n v="0"/>
    <n v="0"/>
    <n v="0"/>
    <n v="0"/>
    <n v="0"/>
    <n v="0"/>
    <n v="0"/>
    <n v="0"/>
    <n v="0"/>
    <n v="0"/>
    <n v="0"/>
    <n v="0"/>
    <n v="0"/>
    <n v="0"/>
    <n v="0"/>
    <n v="0"/>
    <n v="0"/>
    <n v="0"/>
    <n v="0"/>
    <n v="0"/>
    <m/>
    <n v="0"/>
    <n v="0"/>
    <n v="0"/>
    <m/>
    <n v="0"/>
    <n v="0"/>
    <n v="0"/>
    <n v="0"/>
    <n v="0"/>
    <n v="0"/>
    <x v="0"/>
    <m/>
    <x v="7"/>
    <x v="4"/>
    <s v="No root cause"/>
    <s v="No root cause"/>
    <s v=" "/>
  </r>
  <r>
    <s v="Tangui"/>
    <s v="LIT_233"/>
    <s v="LITTORAL"/>
    <s v="IHS"/>
    <s v="Grid-Gen"/>
    <s v="LITTORAL"/>
    <s v="Mbanga"/>
    <s v="ZTE"/>
    <n v="0"/>
    <n v="0"/>
    <n v="0"/>
    <n v="0"/>
    <n v="0"/>
    <n v="0"/>
    <n v="0"/>
    <n v="0"/>
    <n v="0"/>
    <n v="0"/>
    <n v="0"/>
    <n v="0"/>
    <n v="0"/>
    <n v="0"/>
    <n v="0"/>
    <n v="0"/>
    <n v="0"/>
    <n v="0"/>
    <n v="0"/>
    <n v="0"/>
    <m/>
    <n v="0"/>
    <n v="0"/>
    <n v="0"/>
    <m/>
    <n v="0"/>
    <n v="0"/>
    <n v="0"/>
    <n v="0"/>
    <n v="0"/>
    <n v="0"/>
    <x v="0"/>
    <m/>
    <x v="7"/>
    <x v="4"/>
    <s v="No root cause"/>
    <s v="No root cause"/>
    <s v=" "/>
  </r>
  <r>
    <s v="Borongoue-IHS"/>
    <s v="EST_130"/>
    <s v="CENTRE"/>
    <s v="IHS"/>
    <s v="Solar-Gen"/>
    <s v="EST"/>
    <s v="Borongoue"/>
    <s v="NOKIA"/>
    <n v="0"/>
    <n v="0"/>
    <n v="0"/>
    <n v="0"/>
    <n v="0"/>
    <n v="0"/>
    <n v="0"/>
    <n v="0"/>
    <n v="0"/>
    <n v="0"/>
    <n v="0"/>
    <n v="0"/>
    <n v="0"/>
    <n v="0"/>
    <n v="0"/>
    <n v="0"/>
    <n v="0"/>
    <n v="0"/>
    <n v="0"/>
    <n v="0"/>
    <m/>
    <n v="0"/>
    <n v="0"/>
    <n v="0"/>
    <m/>
    <n v="0"/>
    <n v="0"/>
    <n v="0"/>
    <n v="0"/>
    <n v="0"/>
    <n v="0"/>
    <x v="0"/>
    <m/>
    <x v="7"/>
    <x v="4"/>
    <s v="No root cause"/>
    <s v="No root cause"/>
    <s v=" "/>
  </r>
  <r>
    <s v="Lounghe-Camrail"/>
    <s v="LIT_389"/>
    <s v="LITTORAL"/>
    <s v="CAMUSAT"/>
    <s v="Pure Solar"/>
    <s v="LITTORAL"/>
    <s v="Dibamba"/>
    <s v="ZTE"/>
    <n v="0"/>
    <n v="0"/>
    <n v="0"/>
    <n v="0"/>
    <n v="0"/>
    <n v="0"/>
    <n v="0"/>
    <n v="0"/>
    <n v="0"/>
    <n v="0"/>
    <n v="0"/>
    <n v="0"/>
    <n v="0"/>
    <n v="0"/>
    <n v="0"/>
    <n v="0"/>
    <n v="0"/>
    <n v="0"/>
    <n v="0"/>
    <n v="0"/>
    <m/>
    <n v="0"/>
    <n v="0"/>
    <n v="0"/>
    <m/>
    <n v="0"/>
    <n v="0"/>
    <n v="0"/>
    <n v="0"/>
    <n v="0"/>
    <n v="0"/>
    <x v="0"/>
    <m/>
    <x v="6"/>
    <x v="3"/>
    <s v="SPARE-ISSUE"/>
    <s v="SPARE-ISSUE"/>
    <s v="[OCM RAN -  11/05/2026] Power status check Ongoing   ;   [OCM RAN 11-05-2026 18H UTC ] -&gt;..11/05/2026 ODU MPT-MC 3DB20859ABAA03 ETD=12   ;    "/>
  </r>
  <r>
    <s v="Bangoua"/>
    <s v="OST_183"/>
    <s v="OUEST"/>
    <s v="IHS"/>
    <s v="Grid-Gen"/>
    <s v="OUEST"/>
    <s v="Bangoua"/>
    <s v="Huawei"/>
    <n v="0"/>
    <n v="0"/>
    <n v="0"/>
    <n v="0"/>
    <n v="0"/>
    <n v="0"/>
    <n v="0"/>
    <n v="0"/>
    <n v="0"/>
    <n v="0"/>
    <n v="0"/>
    <n v="0"/>
    <n v="0"/>
    <n v="0"/>
    <n v="0"/>
    <n v="0"/>
    <n v="0"/>
    <n v="0"/>
    <n v="0"/>
    <n v="0"/>
    <m/>
    <n v="0"/>
    <n v="0"/>
    <n v="0"/>
    <m/>
    <n v="0"/>
    <n v="0"/>
    <n v="0"/>
    <n v="0"/>
    <n v="0"/>
    <n v="0"/>
    <x v="0"/>
    <m/>
    <x v="7"/>
    <x v="4"/>
    <s v="No root cause"/>
    <s v="No root cause"/>
    <s v=" "/>
  </r>
  <r>
    <s v="Batchingou"/>
    <s v="OST_033"/>
    <s v="OUEST"/>
    <s v="IHS"/>
    <s v="Grid-Gen"/>
    <s v="OUEST"/>
    <s v="Batchingou"/>
    <s v="Huawei"/>
    <n v="0"/>
    <n v="0"/>
    <n v="0"/>
    <n v="0"/>
    <n v="0"/>
    <n v="0"/>
    <n v="0"/>
    <n v="0"/>
    <n v="0"/>
    <n v="0"/>
    <n v="0"/>
    <n v="0"/>
    <n v="0"/>
    <n v="0"/>
    <n v="0"/>
    <n v="0"/>
    <n v="0"/>
    <n v="0"/>
    <n v="0"/>
    <n v="0"/>
    <m/>
    <n v="0"/>
    <n v="0"/>
    <n v="0"/>
    <m/>
    <n v="0"/>
    <n v="0"/>
    <n v="0"/>
    <n v="0"/>
    <n v="0"/>
    <n v="0"/>
    <x v="0"/>
    <m/>
    <x v="7"/>
    <x v="4"/>
    <s v="No root cause"/>
    <s v="No root cause"/>
    <s v=" "/>
  </r>
  <r>
    <s v="Niete-DG"/>
    <s v="SUD_011"/>
    <s v="LITTORAL"/>
    <s v="IHS"/>
    <s v="Grid-Gen"/>
    <s v="SUD"/>
    <s v="Niete"/>
    <s v="ZTE"/>
    <n v="0"/>
    <n v="0"/>
    <n v="0"/>
    <n v="0"/>
    <n v="0"/>
    <n v="0"/>
    <n v="0"/>
    <n v="0"/>
    <n v="0"/>
    <n v="0"/>
    <n v="0"/>
    <n v="0"/>
    <n v="0"/>
    <n v="0"/>
    <n v="0"/>
    <n v="0"/>
    <n v="0"/>
    <n v="0"/>
    <n v="0"/>
    <n v="0"/>
    <m/>
    <n v="0"/>
    <n v="0"/>
    <n v="0"/>
    <m/>
    <n v="0"/>
    <n v="0"/>
    <n v="0"/>
    <n v="0"/>
    <n v="0"/>
    <n v="0"/>
    <x v="0"/>
    <m/>
    <x v="7"/>
    <x v="4"/>
    <s v="No root cause"/>
    <s v="No root cause"/>
    <s v=" "/>
  </r>
  <r>
    <s v="Adjap-IHS"/>
    <s v="SUD_070"/>
    <s v="CENTRE"/>
    <s v="IHS"/>
    <s v="Grid-Gen"/>
    <s v="SUD"/>
    <s v="Adjap"/>
    <s v="NOKIA"/>
    <n v="0"/>
    <n v="0"/>
    <n v="0"/>
    <n v="0"/>
    <n v="0"/>
    <n v="0"/>
    <n v="0"/>
    <n v="0"/>
    <n v="0"/>
    <n v="0"/>
    <n v="0"/>
    <n v="0"/>
    <n v="0"/>
    <n v="0"/>
    <n v="0"/>
    <n v="0"/>
    <n v="0"/>
    <n v="0"/>
    <n v="0"/>
    <n v="0"/>
    <m/>
    <n v="0"/>
    <n v="0"/>
    <n v="0"/>
    <m/>
    <n v="0"/>
    <n v="0"/>
    <n v="0"/>
    <n v="0"/>
    <n v="0"/>
    <n v="0"/>
    <x v="0"/>
    <m/>
    <x v="7"/>
    <x v="4"/>
    <s v="No root cause"/>
    <s v="No root cause"/>
    <s v=" "/>
  </r>
  <r>
    <s v="Minka-MTN-IHS"/>
    <s v="CTR_186"/>
    <s v="CENTRE"/>
    <s v="IHS"/>
    <s v="Hybrid-Gen"/>
    <s v="CENTRE"/>
    <s v="Minka"/>
    <s v="ZTE"/>
    <n v="0"/>
    <n v="0"/>
    <n v="0"/>
    <n v="0"/>
    <n v="0"/>
    <n v="0"/>
    <n v="0"/>
    <n v="0"/>
    <n v="0"/>
    <n v="0"/>
    <n v="0"/>
    <n v="0"/>
    <n v="0"/>
    <n v="0"/>
    <n v="0"/>
    <n v="0"/>
    <n v="0"/>
    <n v="0"/>
    <n v="0"/>
    <n v="0"/>
    <m/>
    <n v="0"/>
    <n v="0"/>
    <n v="0"/>
    <m/>
    <n v="0"/>
    <n v="0"/>
    <n v="0"/>
    <n v="0"/>
    <n v="0"/>
    <n v="0"/>
    <x v="0"/>
    <m/>
    <x v="7"/>
    <x v="4"/>
    <s v="No root cause"/>
    <s v="No root cause"/>
    <s v=" "/>
  </r>
  <r>
    <s v="Tonga"/>
    <s v="OST_053"/>
    <s v="OUEST"/>
    <s v="IHS"/>
    <s v="Grid-Gen"/>
    <s v="OUEST"/>
    <s v="Tonga"/>
    <s v="Huawei"/>
    <n v="0"/>
    <n v="0"/>
    <n v="0"/>
    <n v="0"/>
    <n v="0"/>
    <n v="0"/>
    <n v="0"/>
    <n v="0"/>
    <n v="0"/>
    <n v="0"/>
    <n v="0"/>
    <n v="0"/>
    <n v="0"/>
    <n v="0"/>
    <n v="0"/>
    <n v="0"/>
    <n v="0"/>
    <n v="0"/>
    <n v="0"/>
    <n v="0"/>
    <m/>
    <n v="0"/>
    <n v="0"/>
    <n v="0"/>
    <m/>
    <n v="0"/>
    <n v="0"/>
    <n v="0"/>
    <n v="0"/>
    <n v="0"/>
    <n v="0"/>
    <x v="0"/>
    <m/>
    <x v="7"/>
    <x v="4"/>
    <s v="No root cause"/>
    <s v="No root cause"/>
    <s v=" "/>
  </r>
  <r>
    <s v="Minisite-Bonapriso-Castel-Hall"/>
    <s v="LIT_628"/>
    <s v="Douala"/>
    <m/>
    <m/>
    <s v="LITTORAL"/>
    <s v="Douala"/>
    <s v="NOKIA"/>
    <n v="0"/>
    <n v="0"/>
    <n v="0"/>
    <n v="0"/>
    <n v="0"/>
    <n v="0"/>
    <n v="0"/>
    <n v="0"/>
    <n v="0"/>
    <n v="0"/>
    <n v="0"/>
    <n v="0"/>
    <n v="0"/>
    <n v="0"/>
    <n v="0"/>
    <n v="0"/>
    <n v="0"/>
    <n v="0"/>
    <n v="0"/>
    <n v="0"/>
    <m/>
    <n v="0"/>
    <n v="0"/>
    <n v="0"/>
    <m/>
    <n v="0"/>
    <n v="0"/>
    <n v="0"/>
    <n v="0"/>
    <n v="0"/>
    <n v="0"/>
    <x v="0"/>
    <m/>
    <x v="7"/>
    <x v="4"/>
    <s v="No root cause"/>
    <s v="No root cause"/>
    <s v=" "/>
  </r>
  <r>
    <s v="Babette"/>
    <s v="OST_257"/>
    <s v="OUEST"/>
    <s v="CAMUSAT"/>
    <s v="Hybrid Solar - S3"/>
    <s v="OUEST"/>
    <s v="Babette"/>
    <s v="Huawei"/>
    <n v="0"/>
    <n v="0"/>
    <n v="0"/>
    <n v="0"/>
    <n v="0"/>
    <n v="0"/>
    <n v="0"/>
    <n v="0"/>
    <n v="0"/>
    <n v="0"/>
    <n v="0"/>
    <n v="0"/>
    <n v="0"/>
    <n v="0"/>
    <n v="0"/>
    <n v="0"/>
    <n v="0"/>
    <n v="0"/>
    <n v="0"/>
    <n v="0"/>
    <m/>
    <n v="0"/>
    <n v="0"/>
    <n v="0"/>
    <m/>
    <n v="0"/>
    <n v="0"/>
    <n v="0"/>
    <n v="0"/>
    <n v="0"/>
    <n v="0"/>
    <x v="0"/>
    <m/>
    <x v="7"/>
    <x v="4"/>
    <s v="No root cause"/>
    <s v="No root cause"/>
    <s v="[OCM RAN -  11/05/2026] Power status check Ongoing   ;    "/>
  </r>
  <r>
    <s v="Nkoteng-II"/>
    <s v="CTR_220"/>
    <s v="CENTRE"/>
    <s v="IHS"/>
    <s v="Grid-Gen"/>
    <s v="CENTRE"/>
    <s v="Nkoteng"/>
    <s v="ZTE"/>
    <n v="0"/>
    <n v="0"/>
    <n v="0"/>
    <n v="0"/>
    <n v="0"/>
    <n v="0"/>
    <n v="0"/>
    <n v="0"/>
    <n v="0"/>
    <n v="0"/>
    <n v="0"/>
    <n v="0"/>
    <n v="0"/>
    <n v="0"/>
    <n v="0"/>
    <n v="0"/>
    <n v="0"/>
    <n v="0"/>
    <n v="0"/>
    <n v="0"/>
    <m/>
    <n v="0"/>
    <n v="0"/>
    <n v="0"/>
    <m/>
    <n v="0"/>
    <n v="0"/>
    <n v="0"/>
    <n v="0"/>
    <n v="0"/>
    <n v="0"/>
    <x v="0"/>
    <m/>
    <x v="7"/>
    <x v="4"/>
    <s v="No root cause"/>
    <s v="No root cause"/>
    <s v=" "/>
  </r>
  <r>
    <s v="Talla-Monatele-IHS"/>
    <s v="CTR_135"/>
    <s v="CENTRE"/>
    <s v="IHS"/>
    <s v="Grid-Gen"/>
    <s v="CENTRE"/>
    <s v="Monatele"/>
    <s v="ZTE"/>
    <n v="0"/>
    <n v="0"/>
    <n v="0"/>
    <n v="0"/>
    <n v="0"/>
    <n v="0"/>
    <n v="0"/>
    <n v="0"/>
    <n v="0"/>
    <n v="0"/>
    <n v="0"/>
    <n v="0"/>
    <n v="0"/>
    <n v="0"/>
    <n v="0"/>
    <n v="0"/>
    <n v="0"/>
    <n v="0"/>
    <n v="0"/>
    <n v="0"/>
    <m/>
    <n v="0"/>
    <n v="0"/>
    <n v="0"/>
    <m/>
    <n v="0"/>
    <n v="0"/>
    <n v="0"/>
    <n v="0"/>
    <n v="0"/>
    <n v="0"/>
    <x v="0"/>
    <m/>
    <x v="7"/>
    <x v="4"/>
    <s v="No root cause"/>
    <s v="No root cause"/>
    <s v=" "/>
  </r>
  <r>
    <s v="Enganme-IHS"/>
    <s v="CTR_143"/>
    <s v="CENTRE"/>
    <s v="IHS"/>
    <s v="Solar-Gen"/>
    <s v="CENTRE"/>
    <s v="Enganme"/>
    <s v="ZTE"/>
    <n v="0"/>
    <n v="0"/>
    <n v="0"/>
    <n v="0"/>
    <n v="0"/>
    <n v="0"/>
    <n v="0"/>
    <n v="0"/>
    <n v="0"/>
    <n v="0"/>
    <n v="0"/>
    <n v="0"/>
    <n v="0"/>
    <n v="0"/>
    <n v="0"/>
    <n v="0"/>
    <n v="0"/>
    <n v="0"/>
    <n v="0"/>
    <n v="0"/>
    <m/>
    <n v="0"/>
    <n v="0"/>
    <n v="0"/>
    <m/>
    <n v="0"/>
    <n v="0"/>
    <n v="0"/>
    <n v="0"/>
    <n v="0"/>
    <n v="0"/>
    <x v="0"/>
    <m/>
    <x v="7"/>
    <x v="4"/>
    <s v="No root cause"/>
    <s v="No root cause"/>
    <s v=" "/>
  </r>
  <r>
    <s v="Mfessang"/>
    <s v="OST_189"/>
    <s v="OUEST"/>
    <s v="IHS"/>
    <s v="Hybrid-Gen"/>
    <s v="OUEST"/>
    <s v="Mfessang"/>
    <s v="Huawei"/>
    <n v="0"/>
    <n v="0"/>
    <n v="0"/>
    <n v="0"/>
    <n v="0"/>
    <n v="0"/>
    <n v="0"/>
    <n v="0"/>
    <n v="0"/>
    <n v="0"/>
    <n v="0"/>
    <n v="0"/>
    <n v="0"/>
    <n v="0"/>
    <n v="0"/>
    <n v="0"/>
    <n v="0"/>
    <n v="0"/>
    <n v="0"/>
    <n v="0"/>
    <m/>
    <n v="0"/>
    <n v="0"/>
    <n v="0"/>
    <m/>
    <n v="0"/>
    <n v="0"/>
    <n v="0"/>
    <n v="0"/>
    <n v="0"/>
    <n v="0"/>
    <x v="0"/>
    <m/>
    <x v="7"/>
    <x v="4"/>
    <s v="No root cause"/>
    <s v="No root cause"/>
    <s v=" "/>
  </r>
  <r>
    <s v="Demdeng"/>
    <s v="OST_088"/>
    <s v="OUEST"/>
    <s v="IHS"/>
    <s v="Grid-Gen"/>
    <s v="OUEST"/>
    <s v="Demdeng"/>
    <s v="Huawei"/>
    <n v="0"/>
    <n v="0"/>
    <n v="0"/>
    <n v="0"/>
    <n v="0"/>
    <n v="0"/>
    <n v="0"/>
    <n v="0"/>
    <n v="0"/>
    <n v="0"/>
    <n v="0"/>
    <n v="0"/>
    <n v="0"/>
    <n v="0"/>
    <n v="0"/>
    <n v="0"/>
    <n v="0"/>
    <n v="0"/>
    <n v="0"/>
    <n v="0"/>
    <m/>
    <n v="0"/>
    <n v="0"/>
    <n v="0"/>
    <m/>
    <n v="0"/>
    <n v="0"/>
    <n v="0"/>
    <n v="0"/>
    <n v="0"/>
    <n v="0"/>
    <x v="0"/>
    <m/>
    <x v="7"/>
    <x v="4"/>
    <s v="No root cause"/>
    <s v="No root cause"/>
    <s v=" "/>
  </r>
  <r>
    <s v="Bayomen-Kalong-MTN"/>
    <s v="CTR_364"/>
    <s v="CENTRE"/>
    <s v="IHS"/>
    <s v=""/>
    <s v="CENTRE"/>
    <s v="Bayomen-Kalong"/>
    <s v="ZTE"/>
    <n v="0"/>
    <n v="0"/>
    <n v="0"/>
    <n v="0"/>
    <n v="0"/>
    <n v="0"/>
    <n v="0"/>
    <n v="0"/>
    <n v="0"/>
    <n v="0"/>
    <n v="0"/>
    <n v="0"/>
    <n v="0"/>
    <n v="0"/>
    <n v="0"/>
    <n v="0"/>
    <n v="0"/>
    <n v="0"/>
    <n v="0"/>
    <n v="0"/>
    <m/>
    <n v="0"/>
    <n v="0"/>
    <n v="0"/>
    <m/>
    <n v="0"/>
    <n v="0"/>
    <n v="0"/>
    <n v="0"/>
    <n v="0"/>
    <n v="0"/>
    <x v="0"/>
    <m/>
    <x v="7"/>
    <x v="4"/>
    <s v="No root cause"/>
    <s v="No root cause"/>
    <s v=" "/>
  </r>
  <r>
    <s v="Kotto-Eglise-EPC"/>
    <s v="LIT_454"/>
    <s v="Douala"/>
    <s v="IHS"/>
    <s v="Grid-Gen"/>
    <s v="LITTORAL"/>
    <s v="Douala"/>
    <s v="ZTE"/>
    <n v="0"/>
    <n v="0"/>
    <n v="0"/>
    <n v="0"/>
    <n v="0"/>
    <n v="0"/>
    <n v="0"/>
    <n v="0"/>
    <n v="0"/>
    <n v="0"/>
    <n v="0"/>
    <n v="0"/>
    <n v="0"/>
    <n v="0"/>
    <n v="0"/>
    <n v="0"/>
    <n v="0"/>
    <n v="0"/>
    <n v="0"/>
    <n v="0"/>
    <m/>
    <n v="0"/>
    <n v="0"/>
    <n v="0"/>
    <m/>
    <n v="0.4501038714961198"/>
    <n v="0"/>
    <n v="0"/>
    <n v="0"/>
    <n v="0"/>
    <n v="0"/>
    <x v="0"/>
    <m/>
    <x v="7"/>
    <x v="4"/>
    <s v="No root cause"/>
    <s v="No root cause"/>
    <s v=" "/>
  </r>
  <r>
    <s v="Pouma-Makob"/>
    <s v="LIT_201"/>
    <s v="LITTORAL"/>
    <s v="IHS"/>
    <s v="Grid-Gen"/>
    <s v="LITTORAL"/>
    <s v="Pouma"/>
    <s v="ZTE"/>
    <n v="0"/>
    <n v="0"/>
    <n v="0"/>
    <n v="0"/>
    <n v="0"/>
    <n v="0"/>
    <n v="0"/>
    <n v="0"/>
    <n v="0"/>
    <n v="0"/>
    <n v="0"/>
    <n v="0"/>
    <n v="0"/>
    <n v="0"/>
    <n v="0"/>
    <n v="0"/>
    <n v="0"/>
    <n v="0"/>
    <n v="0"/>
    <n v="0"/>
    <m/>
    <n v="0"/>
    <n v="0"/>
    <n v="0"/>
    <m/>
    <n v="0"/>
    <n v="0"/>
    <n v="0"/>
    <n v="0"/>
    <n v="0"/>
    <n v="0"/>
    <x v="0"/>
    <m/>
    <x v="7"/>
    <x v="4"/>
    <s v="No root cause"/>
    <s v="No root cause"/>
    <s v=" "/>
  </r>
  <r>
    <s v="Bali-Njenka-IHS"/>
    <s v="NRO_151"/>
    <s v="NORD-OUEST"/>
    <m/>
    <m/>
    <s v="NORD-OUEST"/>
    <s v="Bali"/>
    <s v="Huawei"/>
    <n v="0"/>
    <n v="0"/>
    <n v="0"/>
    <n v="0"/>
    <n v="0"/>
    <n v="0"/>
    <n v="0"/>
    <n v="0"/>
    <n v="0"/>
    <n v="0"/>
    <n v="0"/>
    <n v="0"/>
    <n v="0"/>
    <n v="10.344113568071499"/>
    <n v="0"/>
    <n v="0"/>
    <n v="0"/>
    <n v="0"/>
    <n v="0"/>
    <n v="0"/>
    <m/>
    <n v="0"/>
    <n v="0"/>
    <n v="0"/>
    <m/>
    <n v="0"/>
    <n v="0"/>
    <n v="0"/>
    <n v="0"/>
    <n v="0"/>
    <n v="0"/>
    <x v="2"/>
    <m/>
    <x v="7"/>
    <x v="4"/>
    <s v="No root cause"/>
    <s v="No root cause"/>
    <s v=" "/>
  </r>
  <r>
    <s v="Bali"/>
    <s v="NRO_017"/>
    <s v="NORD-OUEST"/>
    <s v="IHS"/>
    <s v="Grid-Gen"/>
    <s v="NORD-OUEST"/>
    <s v="Bali"/>
    <s v="Huawei"/>
    <n v="0"/>
    <n v="0"/>
    <n v="0"/>
    <n v="0"/>
    <n v="0"/>
    <n v="0"/>
    <n v="0"/>
    <n v="0"/>
    <n v="0"/>
    <n v="0"/>
    <n v="0"/>
    <n v="0"/>
    <n v="0"/>
    <n v="10.352870591525342"/>
    <n v="0"/>
    <n v="0"/>
    <n v="0"/>
    <n v="0"/>
    <n v="0"/>
    <n v="0"/>
    <m/>
    <n v="0"/>
    <n v="0"/>
    <n v="0"/>
    <m/>
    <n v="0"/>
    <n v="0"/>
    <n v="0"/>
    <n v="0"/>
    <n v="0"/>
    <n v="0"/>
    <x v="2"/>
    <m/>
    <x v="7"/>
    <x v="4"/>
    <s v="No root cause"/>
    <s v="No root cause"/>
    <s v=" "/>
  </r>
  <r>
    <s v="Zamakoe-MTN"/>
    <s v="CTR_366"/>
    <s v="CENTRE"/>
    <s v="IHS"/>
    <s v="Grid-Gen"/>
    <s v="CENTRE"/>
    <s v="Zamakoe"/>
    <s v="ZTE"/>
    <n v="0"/>
    <n v="0"/>
    <n v="0"/>
    <n v="0"/>
    <n v="0"/>
    <n v="0"/>
    <n v="0"/>
    <n v="0"/>
    <n v="0"/>
    <n v="0"/>
    <n v="0"/>
    <n v="0"/>
    <n v="0"/>
    <n v="0"/>
    <n v="0"/>
    <n v="0"/>
    <n v="0"/>
    <n v="0"/>
    <n v="0"/>
    <n v="0"/>
    <m/>
    <n v="0"/>
    <n v="0"/>
    <n v="0"/>
    <m/>
    <n v="0"/>
    <n v="0"/>
    <n v="0"/>
    <n v="0"/>
    <n v="0"/>
    <n v="0"/>
    <x v="0"/>
    <m/>
    <x v="6"/>
    <x v="3"/>
    <s v="SPARE-ISSUE"/>
    <s v="SPARE-ISSUE"/>
    <s v="[OCM RAN -  11/05/2026] 11/05/2026 ODU MPT 7-8 GHz 3DB20859AB ETD=12 MAY_x000a_28/04/2026 ODU MPT 7-8 GHz 3DB20859AB faulty en attente de MAD_x000a_27/04/2026 ODU en cours de dementelement_x000a_21.04.26; Dementellement des ODUs en cours pour MAD à Huawei, update ASAP_x000a_08.04.26; ODU MPT 7-8 GHz 3DB20859AB faulty et commande passée à OCM_x000a_08.04.26; Besoin d'un FME sur site pour vérifier la chaine antennaire de l'ODU 3.1; CM-20260408-00002730; FME Rodrigue activé pour investigations, update ASAP   ;   [OCM RAN -  11/05/2026] 28/04/2026 ODU MPT 7-8 GHz 3DB20859AB faulty en attente de MAD_x000a_27/04/2026 ODU en cours de dementelement_x000a_21.04.26; Dementellement des ODUs en cours pour MAD à Huawei, update ASAP_x000a_08.04.26; ODU MPT 7-8 GHz 3DB20859AB faulty et commande passée à OCM_x000a_08.04.26; Besoin d'un FME sur site pour vérifier la chaine antennaire de l'ODU 3.1; CM-20260408-00002730; FME Rodrigue activé pour investigations, update ASAP   ;   [OCM RAN 11-05-2026 18H UTC ] -&gt;..11/05/2026 ODU MPT 7-8 GHz 3DB20859AB ETD=12 MAY_x000a_28/04/2026 ODU MPT 7-8 GHz 3DB20859AB faulty en attente de MAD_x000a_27/04/2026 ODU en cours de dementelement_x000a_21.04.26; Dementellement des ODUs en cours pour MAD à Huawei, update ASAP_x000a_08.04.26; ODU MPT 7-8 GHz 3DB20859AB faulty et commande passée à OCM_x000a_08.04.26; Besoin d'un FME sur site pour vérifier la chaine antennaire de l'ODU 3.1; CM-20260408-00002730; FME Rodrigue activé pour investigations, update ASAP   ;    "/>
  </r>
  <r>
    <s v="Loum"/>
    <s v="LIT_029"/>
    <s v="LITTORAL"/>
    <s v="IHS"/>
    <s v="Grid-Gen"/>
    <s v="LITTORAL"/>
    <s v="Loum"/>
    <s v="ZTE"/>
    <n v="0"/>
    <n v="0"/>
    <n v="0"/>
    <n v="0"/>
    <n v="0"/>
    <n v="0"/>
    <n v="0"/>
    <n v="0"/>
    <n v="0"/>
    <n v="0"/>
    <n v="0"/>
    <n v="0"/>
    <n v="0"/>
    <n v="0"/>
    <n v="0"/>
    <n v="0"/>
    <n v="0"/>
    <n v="0"/>
    <n v="0"/>
    <n v="0"/>
    <m/>
    <n v="0"/>
    <n v="0"/>
    <n v="0"/>
    <m/>
    <n v="0"/>
    <n v="0"/>
    <n v="0"/>
    <n v="0"/>
    <n v="0"/>
    <n v="0"/>
    <x v="0"/>
    <m/>
    <x v="7"/>
    <x v="4"/>
    <s v="No root cause"/>
    <s v="No root cause"/>
    <s v=" "/>
  </r>
  <r>
    <s v="DIDANGO-II"/>
    <s v="OST_316"/>
    <s v="OUEST"/>
    <m/>
    <m/>
    <s v="OUEST"/>
    <s v="Koutaba"/>
    <s v="Huawei"/>
    <n v="0"/>
    <n v="0"/>
    <n v="0"/>
    <n v="0"/>
    <n v="0"/>
    <n v="0"/>
    <n v="0"/>
    <n v="0"/>
    <n v="0"/>
    <n v="0"/>
    <n v="0"/>
    <n v="0"/>
    <n v="0"/>
    <n v="0"/>
    <n v="0"/>
    <n v="0"/>
    <n v="0"/>
    <n v="0"/>
    <n v="0"/>
    <n v="0"/>
    <m/>
    <n v="0"/>
    <n v="0"/>
    <n v="0"/>
    <m/>
    <n v="0"/>
    <n v="0"/>
    <n v="0"/>
    <n v="0"/>
    <n v="0"/>
    <n v="0"/>
    <x v="0"/>
    <m/>
    <x v="7"/>
    <x v="4"/>
    <s v="No root cause"/>
    <s v="No root cause"/>
    <s v=" "/>
  </r>
  <r>
    <s v="Sombo"/>
    <s v="CTR_013"/>
    <s v="CENTRE"/>
    <s v="IHS"/>
    <s v="Grid-Gen"/>
    <s v="CENTRE"/>
    <s v="Sombo"/>
    <s v="ZTE"/>
    <n v="0"/>
    <n v="0"/>
    <n v="0"/>
    <n v="0"/>
    <n v="0"/>
    <n v="0"/>
    <n v="0"/>
    <n v="0"/>
    <n v="0"/>
    <n v="0"/>
    <n v="0"/>
    <n v="0"/>
    <n v="0"/>
    <n v="0"/>
    <n v="0"/>
    <n v="0"/>
    <n v="0"/>
    <n v="0"/>
    <n v="0"/>
    <n v="0"/>
    <m/>
    <n v="0"/>
    <n v="0"/>
    <n v="0"/>
    <m/>
    <n v="0"/>
    <n v="0"/>
    <n v="0"/>
    <n v="0"/>
    <n v="0"/>
    <n v="0"/>
    <x v="0"/>
    <m/>
    <x v="7"/>
    <x v="4"/>
    <s v="No root cause"/>
    <s v="No root cause"/>
    <s v=" "/>
  </r>
  <r>
    <s v="Akono"/>
    <s v="CTR_063"/>
    <s v="CENTRE"/>
    <s v="IHS"/>
    <s v="Grid-Gen"/>
    <s v="CENTRE"/>
    <s v="Akono"/>
    <s v="ZTE"/>
    <n v="0"/>
    <n v="0"/>
    <n v="0"/>
    <n v="0"/>
    <n v="0"/>
    <n v="0"/>
    <n v="0"/>
    <n v="0"/>
    <n v="0"/>
    <n v="0"/>
    <n v="0"/>
    <n v="0"/>
    <n v="0"/>
    <n v="0"/>
    <n v="0"/>
    <n v="0"/>
    <n v="0"/>
    <n v="0"/>
    <n v="0"/>
    <n v="0"/>
    <m/>
    <n v="0"/>
    <n v="0"/>
    <n v="0"/>
    <m/>
    <n v="0"/>
    <n v="0"/>
    <n v="0"/>
    <n v="0"/>
    <n v="0"/>
    <n v="0"/>
    <x v="0"/>
    <m/>
    <x v="7"/>
    <x v="4"/>
    <s v="No root cause"/>
    <s v="No root cause"/>
    <s v=" "/>
  </r>
  <r>
    <s v="Balengou"/>
    <s v="OST_049"/>
    <s v="OUEST"/>
    <s v="IHS"/>
    <s v="Grid-Gen"/>
    <s v="OUEST"/>
    <s v="Balengou"/>
    <s v="Huawei"/>
    <n v="0"/>
    <n v="0"/>
    <n v="0"/>
    <n v="0"/>
    <n v="0"/>
    <n v="0"/>
    <n v="0"/>
    <n v="0"/>
    <n v="0"/>
    <n v="0"/>
    <n v="0"/>
    <n v="0"/>
    <n v="0"/>
    <n v="0"/>
    <n v="0"/>
    <n v="0"/>
    <n v="0"/>
    <n v="0"/>
    <n v="0"/>
    <n v="0"/>
    <m/>
    <n v="0"/>
    <n v="0"/>
    <n v="0"/>
    <m/>
    <n v="0"/>
    <n v="0"/>
    <n v="0"/>
    <n v="0"/>
    <n v="0"/>
    <n v="0"/>
    <x v="0"/>
    <m/>
    <x v="7"/>
    <x v="4"/>
    <s v="No root cause"/>
    <s v="No root cause"/>
    <s v=" "/>
  </r>
  <r>
    <s v="Bokito-MTN"/>
    <s v="CTR_193"/>
    <s v="CENTRE"/>
    <s v="IHS"/>
    <s v="Grid-Gen"/>
    <s v="CENTRE"/>
    <s v="Bokito"/>
    <s v="ZTE"/>
    <n v="0"/>
    <n v="0"/>
    <n v="0"/>
    <n v="0"/>
    <n v="0"/>
    <n v="0"/>
    <n v="0"/>
    <n v="0"/>
    <n v="0"/>
    <n v="0"/>
    <n v="0"/>
    <n v="0"/>
    <n v="0"/>
    <n v="0"/>
    <n v="0"/>
    <n v="0"/>
    <n v="0"/>
    <n v="0"/>
    <n v="0"/>
    <n v="0"/>
    <m/>
    <n v="0"/>
    <n v="0"/>
    <n v="0"/>
    <m/>
    <n v="0"/>
    <n v="0"/>
    <n v="0"/>
    <n v="0"/>
    <n v="0"/>
    <n v="0"/>
    <x v="0"/>
    <m/>
    <x v="7"/>
    <x v="4"/>
    <s v="No root cause"/>
    <s v="No root cause"/>
    <s v=" "/>
  </r>
  <r>
    <s v="Bissiang"/>
    <s v="LIT_505"/>
    <s v="LITTORAL"/>
    <s v="IHS"/>
    <s v="Hybrid-Gen"/>
    <s v="LITTORAL"/>
    <s v="Bissiang"/>
    <s v="ZTE"/>
    <n v="0"/>
    <n v="0"/>
    <n v="0"/>
    <n v="0"/>
    <n v="0"/>
    <n v="0"/>
    <n v="0"/>
    <n v="0"/>
    <n v="0"/>
    <n v="0"/>
    <n v="0"/>
    <n v="0"/>
    <n v="0"/>
    <n v="0"/>
    <n v="0"/>
    <n v="0"/>
    <n v="0"/>
    <n v="0"/>
    <n v="0"/>
    <n v="0"/>
    <m/>
    <n v="0"/>
    <n v="0"/>
    <n v="0"/>
    <m/>
    <n v="0"/>
    <n v="0"/>
    <n v="0"/>
    <n v="0"/>
    <n v="0"/>
    <n v="0"/>
    <x v="0"/>
    <m/>
    <x v="7"/>
    <x v="4"/>
    <s v="No root cause"/>
    <s v="No root cause"/>
    <s v="[OCM RAN 11-05-2026 18H UTC ] -&gt;..Power status check Ongoing   ;    "/>
  </r>
  <r>
    <s v="Shell-Newbell"/>
    <s v="LIT_053"/>
    <s v="Douala"/>
    <s v="IHS"/>
    <s v="Grid-Gen"/>
    <s v="LITTORAL"/>
    <s v="Douala"/>
    <s v="ZTE"/>
    <n v="0"/>
    <n v="0"/>
    <n v="0"/>
    <n v="0"/>
    <n v="0"/>
    <n v="0"/>
    <n v="0"/>
    <n v="0"/>
    <n v="0"/>
    <n v="0"/>
    <n v="0"/>
    <n v="0"/>
    <n v="0"/>
    <n v="0"/>
    <n v="0"/>
    <n v="0"/>
    <n v="0"/>
    <n v="0"/>
    <n v="0"/>
    <n v="0"/>
    <m/>
    <n v="0"/>
    <n v="0"/>
    <n v="1.8887347938122481E-2"/>
    <m/>
    <n v="0"/>
    <n v="0"/>
    <n v="0"/>
    <n v="0"/>
    <n v="0"/>
    <n v="0"/>
    <x v="0"/>
    <m/>
    <x v="7"/>
    <x v="4"/>
    <s v="No root cause"/>
    <s v="No root cause"/>
    <s v=" "/>
  </r>
  <r>
    <s v="Afambassi-MTN"/>
    <s v="CTR_365"/>
    <s v="CENTRE"/>
    <s v="IHS"/>
    <m/>
    <s v="CENTRE"/>
    <s v="Afambassi"/>
    <s v="ZTE"/>
    <n v="0"/>
    <n v="0"/>
    <n v="0"/>
    <n v="0"/>
    <n v="0"/>
    <n v="0"/>
    <n v="0"/>
    <n v="0"/>
    <n v="0"/>
    <n v="0"/>
    <n v="0"/>
    <n v="0"/>
    <n v="0"/>
    <n v="0"/>
    <n v="0"/>
    <n v="0"/>
    <n v="0"/>
    <n v="0"/>
    <n v="0"/>
    <n v="0"/>
    <m/>
    <n v="0"/>
    <n v="0"/>
    <n v="0"/>
    <m/>
    <n v="0"/>
    <n v="0"/>
    <n v="0"/>
    <n v="0"/>
    <n v="0"/>
    <n v="0"/>
    <x v="0"/>
    <m/>
    <x v="7"/>
    <x v="4"/>
    <s v="No root cause"/>
    <s v="No root cause"/>
    <s v=" "/>
  </r>
  <r>
    <s v="Ezezang-MTN"/>
    <s v="CTR_230"/>
    <s v="CENTRE"/>
    <s v="IHS"/>
    <s v="Solar-Gen-Lithium"/>
    <s v="CENTRE"/>
    <s v="Ezezang"/>
    <s v="ZTE"/>
    <n v="0"/>
    <n v="0"/>
    <n v="0"/>
    <n v="0"/>
    <n v="0"/>
    <n v="0"/>
    <n v="0"/>
    <n v="0"/>
    <n v="0"/>
    <n v="0"/>
    <n v="0"/>
    <n v="0"/>
    <n v="0"/>
    <n v="0"/>
    <n v="0"/>
    <n v="0"/>
    <n v="0"/>
    <n v="0"/>
    <n v="0"/>
    <n v="0"/>
    <m/>
    <n v="0"/>
    <n v="0"/>
    <n v="0"/>
    <m/>
    <n v="0"/>
    <n v="0"/>
    <n v="0"/>
    <n v="0"/>
    <n v="0"/>
    <n v="0"/>
    <x v="0"/>
    <m/>
    <x v="7"/>
    <x v="4"/>
    <s v="No root cause"/>
    <s v="No root cause"/>
    <s v=" "/>
  </r>
  <r>
    <s v="Yop-IHS"/>
    <s v="CTR_673"/>
    <s v="CENTRE"/>
    <s v="IHS"/>
    <s v="Solar-Grid-Gen"/>
    <s v="CENTRE"/>
    <s v="Yop"/>
    <s v="ZTE"/>
    <n v="0"/>
    <n v="0"/>
    <n v="0"/>
    <n v="0"/>
    <n v="0"/>
    <n v="0"/>
    <n v="0"/>
    <n v="0"/>
    <n v="0"/>
    <n v="0"/>
    <n v="0"/>
    <n v="0"/>
    <n v="0"/>
    <n v="0"/>
    <n v="0"/>
    <n v="0"/>
    <n v="0"/>
    <n v="0"/>
    <n v="0"/>
    <n v="0"/>
    <m/>
    <n v="0"/>
    <n v="0"/>
    <n v="0"/>
    <m/>
    <n v="0"/>
    <n v="0"/>
    <n v="0"/>
    <n v="0"/>
    <n v="0"/>
    <n v="0"/>
    <x v="0"/>
    <m/>
    <x v="7"/>
    <x v="4"/>
    <s v="No root cause"/>
    <s v="No root cause"/>
    <s v=" "/>
  </r>
  <r>
    <s v="Taete-MTN-IHS"/>
    <s v="CTR_184"/>
    <s v="CENTRE"/>
    <s v="IHS"/>
    <s v="Grid-Gen-Lithium"/>
    <s v="CENTRE"/>
    <s v="Taete"/>
    <s v="ZTE"/>
    <n v="0"/>
    <n v="0"/>
    <n v="0"/>
    <n v="0"/>
    <n v="0"/>
    <n v="0"/>
    <n v="0"/>
    <n v="0"/>
    <n v="0"/>
    <n v="0"/>
    <n v="0"/>
    <n v="0"/>
    <n v="0"/>
    <n v="0"/>
    <n v="0"/>
    <n v="0"/>
    <n v="0"/>
    <n v="0"/>
    <n v="0"/>
    <n v="0"/>
    <m/>
    <n v="0"/>
    <n v="0"/>
    <n v="0"/>
    <m/>
    <n v="0"/>
    <n v="0"/>
    <n v="0"/>
    <n v="0"/>
    <n v="0"/>
    <n v="0"/>
    <x v="0"/>
    <m/>
    <x v="7"/>
    <x v="4"/>
    <s v="No root cause"/>
    <s v="No root cause"/>
    <s v=" "/>
  </r>
  <r>
    <s v="Sikoum"/>
    <s v="LIT_012"/>
    <s v="LITTORAL"/>
    <s v="IHS"/>
    <s v="Solar-Gen-Lithium"/>
    <s v="LITTORAL"/>
    <s v="Sikoum"/>
    <s v="ZTE"/>
    <n v="0"/>
    <n v="0"/>
    <n v="0"/>
    <n v="0"/>
    <n v="0"/>
    <n v="0"/>
    <n v="0"/>
    <n v="0"/>
    <n v="0"/>
    <n v="0"/>
    <n v="0"/>
    <n v="0"/>
    <n v="0"/>
    <n v="0"/>
    <n v="0"/>
    <n v="0"/>
    <n v="0"/>
    <n v="0"/>
    <n v="0"/>
    <n v="0"/>
    <m/>
    <n v="0"/>
    <n v="0"/>
    <n v="0"/>
    <m/>
    <n v="0"/>
    <n v="0"/>
    <n v="0"/>
    <n v="0"/>
    <n v="0"/>
    <n v="0"/>
    <x v="0"/>
    <m/>
    <x v="7"/>
    <x v="4"/>
    <s v="No root cause"/>
    <s v="No root cause"/>
    <s v=" "/>
  </r>
  <r>
    <s v="Memiam-MTN"/>
    <s v="SUD_235"/>
    <s v="CENTRE"/>
    <s v="IHS"/>
    <s v="Grid-Gen"/>
    <s v="SUD"/>
    <s v="Memiam"/>
    <s v="ZTE"/>
    <n v="0"/>
    <n v="0"/>
    <n v="0"/>
    <n v="0"/>
    <n v="0"/>
    <n v="0"/>
    <n v="0"/>
    <n v="0"/>
    <n v="0"/>
    <n v="0"/>
    <n v="0"/>
    <n v="0"/>
    <n v="0"/>
    <n v="0"/>
    <n v="0"/>
    <n v="0"/>
    <n v="0"/>
    <n v="0"/>
    <n v="0"/>
    <n v="0"/>
    <m/>
    <n v="0"/>
    <n v="0"/>
    <n v="0"/>
    <m/>
    <n v="0"/>
    <n v="0"/>
    <n v="0"/>
    <n v="0"/>
    <n v="0"/>
    <n v="0"/>
    <x v="0"/>
    <m/>
    <x v="7"/>
    <x v="4"/>
    <s v="No root cause"/>
    <s v="No root cause"/>
    <s v=" "/>
  </r>
  <r>
    <s v="Sikoum-II"/>
    <s v="LIT_388"/>
    <s v="LITTORAL"/>
    <s v="IHS"/>
    <s v="Gen-Lithium"/>
    <s v="LITTORAL"/>
    <s v="Sikoum"/>
    <s v="ZTE"/>
    <n v="0"/>
    <n v="0"/>
    <n v="0"/>
    <n v="0"/>
    <n v="0"/>
    <n v="0"/>
    <n v="0"/>
    <n v="0"/>
    <n v="0"/>
    <n v="0"/>
    <n v="0"/>
    <n v="0"/>
    <n v="0"/>
    <n v="0"/>
    <n v="0"/>
    <n v="0"/>
    <n v="0"/>
    <n v="0"/>
    <n v="0"/>
    <n v="0"/>
    <m/>
    <n v="0"/>
    <n v="0"/>
    <n v="0"/>
    <m/>
    <n v="0"/>
    <n v="0"/>
    <n v="0"/>
    <n v="0"/>
    <n v="0"/>
    <n v="0"/>
    <x v="0"/>
    <m/>
    <x v="7"/>
    <x v="4"/>
    <s v="No root cause"/>
    <s v="No root cause"/>
    <s v=" "/>
  </r>
  <r>
    <s v="Nkongkarak-MTN-IHS"/>
    <s v="CTR_696"/>
    <s v="CENTRE"/>
    <s v="IHS"/>
    <s v="Hybrid-Gen"/>
    <s v="CENTRE"/>
    <s v="Nkongkarak"/>
    <s v="ZTE"/>
    <n v="0"/>
    <n v="0"/>
    <n v="0"/>
    <n v="0"/>
    <n v="0"/>
    <n v="0"/>
    <n v="0"/>
    <n v="0"/>
    <n v="0"/>
    <n v="0"/>
    <n v="0"/>
    <n v="0"/>
    <n v="0"/>
    <n v="0"/>
    <n v="0"/>
    <n v="0"/>
    <n v="0"/>
    <n v="0"/>
    <n v="0"/>
    <n v="0"/>
    <m/>
    <n v="0"/>
    <n v="0"/>
    <n v="0"/>
    <m/>
    <n v="0"/>
    <n v="0"/>
    <n v="0"/>
    <n v="0"/>
    <n v="0"/>
    <n v="0"/>
    <x v="0"/>
    <m/>
    <x v="7"/>
    <x v="4"/>
    <s v="No root cause"/>
    <s v="No root cause"/>
    <s v=" "/>
  </r>
  <r>
    <s v="Metet"/>
    <s v="CTR_053"/>
    <s v="CENTRE"/>
    <s v="IHS"/>
    <s v="Grid-Gen"/>
    <s v="CENTRE"/>
    <s v="Metet"/>
    <s v="ZTE"/>
    <n v="0"/>
    <n v="0"/>
    <n v="0"/>
    <n v="0"/>
    <n v="0"/>
    <n v="0"/>
    <n v="0"/>
    <n v="0"/>
    <n v="0"/>
    <n v="0"/>
    <n v="0"/>
    <n v="0"/>
    <n v="0"/>
    <n v="0"/>
    <n v="0"/>
    <n v="0"/>
    <n v="0"/>
    <n v="0"/>
    <n v="0"/>
    <n v="0"/>
    <m/>
    <n v="0"/>
    <n v="0"/>
    <n v="0"/>
    <m/>
    <n v="0"/>
    <n v="0"/>
    <n v="0"/>
    <n v="0"/>
    <n v="0"/>
    <n v="0"/>
    <x v="0"/>
    <m/>
    <x v="7"/>
    <x v="4"/>
    <s v="No root cause"/>
    <s v="No root cause"/>
    <s v=" "/>
  </r>
  <r>
    <s v="Yambassa"/>
    <s v="CTR_232"/>
    <s v="CENTRE"/>
    <s v="IHS"/>
    <s v="Grid-Gen"/>
    <s v="CENTRE"/>
    <s v="Yambassa"/>
    <s v="ZTE"/>
    <n v="0"/>
    <n v="0"/>
    <n v="0"/>
    <n v="0"/>
    <n v="0"/>
    <n v="0"/>
    <n v="0"/>
    <n v="0"/>
    <n v="0"/>
    <n v="0"/>
    <n v="0"/>
    <n v="0"/>
    <n v="0"/>
    <n v="0"/>
    <n v="0"/>
    <n v="0"/>
    <n v="0"/>
    <n v="0"/>
    <n v="0"/>
    <n v="0"/>
    <m/>
    <n v="0"/>
    <n v="0"/>
    <n v="0"/>
    <m/>
    <n v="0"/>
    <n v="0"/>
    <n v="0"/>
    <n v="0"/>
    <n v="0"/>
    <n v="0"/>
    <x v="0"/>
    <m/>
    <x v="7"/>
    <x v="4"/>
    <s v="No root cause"/>
    <s v="No root cause"/>
    <s v=" "/>
  </r>
  <r>
    <s v="Sackbayeme"/>
    <s v="LIT_138"/>
    <s v="LITTORAL"/>
    <s v="IHS"/>
    <s v="Grid-Gen"/>
    <s v="LITTORAL"/>
    <s v="Sacbayeme"/>
    <s v="ZTE"/>
    <n v="0"/>
    <n v="0"/>
    <n v="0"/>
    <n v="0"/>
    <n v="0"/>
    <n v="0"/>
    <n v="0"/>
    <n v="0"/>
    <n v="0"/>
    <n v="0"/>
    <n v="0"/>
    <n v="0"/>
    <n v="0"/>
    <n v="0"/>
    <n v="0"/>
    <n v="0"/>
    <n v="0"/>
    <n v="0"/>
    <n v="0"/>
    <n v="0"/>
    <m/>
    <n v="0"/>
    <n v="0"/>
    <n v="0"/>
    <m/>
    <n v="0"/>
    <n v="0"/>
    <n v="0"/>
    <n v="0"/>
    <n v="0"/>
    <n v="0"/>
    <x v="0"/>
    <m/>
    <x v="7"/>
    <x v="4"/>
    <s v="No root cause"/>
    <s v="No root cause"/>
    <s v=" "/>
  </r>
  <r>
    <s v="Bamoko"/>
    <s v="CTR_091"/>
    <s v="CENTRE"/>
    <s v="IHS"/>
    <s v="Solar-Gen"/>
    <s v="CENTRE"/>
    <s v="Bamoko"/>
    <s v="ZTE"/>
    <n v="0"/>
    <n v="0"/>
    <n v="0"/>
    <n v="0"/>
    <n v="0"/>
    <n v="0"/>
    <n v="0"/>
    <n v="0"/>
    <n v="0"/>
    <n v="0"/>
    <n v="0"/>
    <n v="0"/>
    <n v="0"/>
    <n v="0"/>
    <n v="0"/>
    <n v="0"/>
    <n v="0"/>
    <n v="0"/>
    <n v="0"/>
    <n v="0"/>
    <m/>
    <n v="0"/>
    <n v="0"/>
    <n v="0"/>
    <m/>
    <n v="0"/>
    <n v="0"/>
    <n v="0"/>
    <n v="0"/>
    <n v="0"/>
    <n v="0"/>
    <x v="0"/>
    <m/>
    <x v="7"/>
    <x v="4"/>
    <s v="No root cause"/>
    <s v="No root cause"/>
    <s v=" "/>
  </r>
  <r>
    <s v="Penja-Market-MTN"/>
    <s v="LIT_767"/>
    <s v="LITTORAL"/>
    <m/>
    <m/>
    <s v="LITTORAL"/>
    <s v="Penja"/>
    <s v="ZTE"/>
    <n v="0"/>
    <n v="0"/>
    <n v="0"/>
    <n v="0"/>
    <n v="0"/>
    <n v="0"/>
    <n v="0"/>
    <n v="0"/>
    <n v="0"/>
    <n v="0"/>
    <n v="0"/>
    <n v="0"/>
    <n v="0"/>
    <n v="0"/>
    <n v="0"/>
    <n v="0"/>
    <n v="0"/>
    <n v="0"/>
    <n v="0"/>
    <n v="0"/>
    <m/>
    <n v="0"/>
    <n v="0"/>
    <n v="0"/>
    <m/>
    <n v="0"/>
    <n v="0"/>
    <n v="0"/>
    <n v="0"/>
    <n v="0"/>
    <n v="0"/>
    <x v="0"/>
    <m/>
    <x v="7"/>
    <x v="4"/>
    <s v="No root cause"/>
    <s v="No root cause"/>
    <s v=" "/>
  </r>
  <r>
    <s v="Ngwei-II-IHS"/>
    <s v="LIT_664"/>
    <s v="LITTORAL"/>
    <s v="IHS"/>
    <s v="Solar-Gen"/>
    <s v="LITTORAL"/>
    <s v="Ngwei"/>
    <s v="ZTE"/>
    <n v="0"/>
    <n v="0"/>
    <n v="0"/>
    <n v="0"/>
    <n v="0"/>
    <n v="0"/>
    <n v="0"/>
    <n v="0"/>
    <n v="0"/>
    <n v="0"/>
    <n v="0"/>
    <n v="0"/>
    <n v="0"/>
    <n v="0"/>
    <n v="0"/>
    <n v="0"/>
    <n v="0"/>
    <n v="0"/>
    <n v="0"/>
    <n v="0"/>
    <m/>
    <n v="0"/>
    <n v="0"/>
    <n v="0"/>
    <m/>
    <n v="0"/>
    <n v="0"/>
    <n v="0"/>
    <n v="0"/>
    <n v="0"/>
    <n v="0"/>
    <x v="0"/>
    <m/>
    <x v="7"/>
    <x v="4"/>
    <s v="No root cause"/>
    <s v="No root cause"/>
    <s v=" "/>
  </r>
  <r>
    <s v="Pama"/>
    <s v="SUD_004"/>
    <s v="LITTORAL"/>
    <s v="IHS"/>
    <s v="Grid-Gen"/>
    <s v="SUD"/>
    <s v="Pama"/>
    <s v="NOKIA"/>
    <n v="0"/>
    <n v="0"/>
    <n v="0"/>
    <n v="0"/>
    <n v="0"/>
    <n v="0"/>
    <n v="0"/>
    <n v="0"/>
    <n v="0"/>
    <n v="0"/>
    <n v="0"/>
    <n v="0"/>
    <n v="0"/>
    <n v="0"/>
    <n v="0"/>
    <n v="0"/>
    <n v="0"/>
    <n v="0"/>
    <n v="0"/>
    <n v="0"/>
    <m/>
    <n v="0"/>
    <n v="0"/>
    <n v="0"/>
    <m/>
    <n v="0"/>
    <n v="0"/>
    <n v="0"/>
    <n v="0"/>
    <n v="0"/>
    <n v="0"/>
    <x v="0"/>
    <m/>
    <x v="7"/>
    <x v="4"/>
    <s v="No root cause"/>
    <s v="No root cause"/>
    <s v=" "/>
  </r>
  <r>
    <s v="Ntui-Ecole-Publique"/>
    <s v="CTR_826"/>
    <s v="CENTRE"/>
    <s v="CAMUSAT"/>
    <s v="HGB"/>
    <s v="CENTRE"/>
    <s v="Ntui"/>
    <s v="ZTE"/>
    <n v="0"/>
    <n v="0"/>
    <n v="0"/>
    <n v="0"/>
    <n v="0"/>
    <n v="0"/>
    <n v="0"/>
    <n v="0"/>
    <n v="0"/>
    <n v="0"/>
    <n v="0"/>
    <n v="0"/>
    <n v="0"/>
    <n v="0"/>
    <n v="0"/>
    <n v="0"/>
    <n v="0"/>
    <n v="0"/>
    <n v="0"/>
    <n v="0"/>
    <m/>
    <n v="0"/>
    <n v="0"/>
    <n v="0"/>
    <m/>
    <n v="0"/>
    <n v="0"/>
    <n v="0"/>
    <n v="0"/>
    <n v="0"/>
    <n v="0"/>
    <x v="0"/>
    <m/>
    <x v="7"/>
    <x v="4"/>
    <s v="No root cause"/>
    <s v="No root cause"/>
    <s v=" "/>
  </r>
  <r>
    <s v="Mamb"/>
    <s v="CTR_356"/>
    <s v="CENTRE"/>
    <s v="IHS"/>
    <s v="Grid-Gen"/>
    <s v="CENTRE"/>
    <s v="Mamb"/>
    <s v="ZTE"/>
    <n v="0"/>
    <n v="0"/>
    <n v="0"/>
    <n v="0"/>
    <n v="0"/>
    <n v="0"/>
    <n v="0"/>
    <n v="0"/>
    <n v="0"/>
    <n v="0"/>
    <n v="0"/>
    <n v="0"/>
    <n v="0"/>
    <n v="0"/>
    <n v="0"/>
    <n v="0"/>
    <n v="0"/>
    <n v="0"/>
    <n v="0"/>
    <n v="0"/>
    <m/>
    <n v="0"/>
    <n v="0"/>
    <n v="0"/>
    <m/>
    <n v="0"/>
    <n v="0"/>
    <n v="0"/>
    <n v="0"/>
    <n v="0"/>
    <n v="0"/>
    <x v="0"/>
    <m/>
    <x v="7"/>
    <x v="4"/>
    <s v="No root cause"/>
    <s v="No root cause"/>
    <s v=" "/>
  </r>
  <r>
    <s v="MONATELE-IHS"/>
    <s v="CTR_869"/>
    <s v="CENTRE"/>
    <s v="IHS"/>
    <s v="Grid-Gen"/>
    <s v="CENTRE"/>
    <s v="Monatele"/>
    <s v="ZTE"/>
    <n v="0"/>
    <n v="0"/>
    <n v="0"/>
    <n v="0"/>
    <n v="0"/>
    <n v="0"/>
    <n v="0"/>
    <n v="0"/>
    <n v="0"/>
    <n v="0"/>
    <n v="0"/>
    <n v="0"/>
    <n v="0"/>
    <n v="0"/>
    <n v="0"/>
    <n v="0"/>
    <n v="0"/>
    <n v="0"/>
    <n v="0"/>
    <n v="0"/>
    <m/>
    <n v="0"/>
    <n v="0"/>
    <n v="0"/>
    <m/>
    <n v="0"/>
    <n v="0"/>
    <n v="0"/>
    <n v="0"/>
    <n v="0"/>
    <n v="0"/>
    <x v="0"/>
    <m/>
    <x v="7"/>
    <x v="4"/>
    <s v="No root cause"/>
    <s v="No root cause"/>
    <s v=" "/>
  </r>
  <r>
    <s v="Mbanga-Mouyouka-IHS"/>
    <s v="LIT_789"/>
    <s v="LITTORAL"/>
    <m/>
    <m/>
    <s v="LITTORAL"/>
    <s v="Mouyouka"/>
    <s v="ZTE"/>
    <n v="0"/>
    <n v="0"/>
    <n v="0"/>
    <n v="0"/>
    <n v="0"/>
    <n v="0"/>
    <n v="0"/>
    <n v="0"/>
    <n v="0"/>
    <n v="0"/>
    <n v="0"/>
    <n v="0"/>
    <n v="0"/>
    <n v="0"/>
    <n v="0"/>
    <n v="0"/>
    <n v="0"/>
    <n v="0"/>
    <n v="0"/>
    <n v="0"/>
    <m/>
    <n v="0"/>
    <n v="0"/>
    <n v="0"/>
    <m/>
    <n v="0"/>
    <n v="0"/>
    <n v="0"/>
    <n v="0"/>
    <n v="0"/>
    <n v="0"/>
    <x v="0"/>
    <m/>
    <x v="7"/>
    <x v="4"/>
    <s v="No root cause"/>
    <s v="No root cause"/>
    <s v=" "/>
  </r>
  <r>
    <s v="Bidou-IHS"/>
    <s v="SUD_125"/>
    <s v="NORD-OUEST"/>
    <m/>
    <m/>
    <s v="SUD"/>
    <s v="Bamenda"/>
    <s v="ZTE"/>
    <n v="0"/>
    <n v="0"/>
    <n v="0"/>
    <n v="0"/>
    <n v="0"/>
    <n v="0"/>
    <n v="0"/>
    <n v="0"/>
    <n v="0"/>
    <n v="0"/>
    <n v="0"/>
    <n v="0"/>
    <n v="0"/>
    <n v="0"/>
    <n v="0"/>
    <n v="0"/>
    <n v="0"/>
    <n v="0"/>
    <n v="0"/>
    <n v="0"/>
    <m/>
    <n v="0"/>
    <n v="0"/>
    <n v="0"/>
    <m/>
    <n v="0"/>
    <n v="0"/>
    <n v="0"/>
    <n v="0"/>
    <n v="0"/>
    <n v="0"/>
    <x v="0"/>
    <m/>
    <x v="7"/>
    <x v="4"/>
    <s v="No root cause"/>
    <s v="No root cause"/>
    <s v=" "/>
  </r>
  <r>
    <s v="Makoda-MTN"/>
    <s v="CTR_360"/>
    <s v="CENTRE"/>
    <s v="IHS"/>
    <s v="Gen-Lithium"/>
    <s v="CENTRE"/>
    <s v="Makoda"/>
    <s v="ZTE"/>
    <n v="0"/>
    <n v="0"/>
    <n v="0"/>
    <n v="0"/>
    <n v="0"/>
    <n v="0"/>
    <n v="0"/>
    <n v="0"/>
    <n v="0"/>
    <n v="0"/>
    <n v="0"/>
    <n v="0"/>
    <n v="0"/>
    <n v="0"/>
    <n v="0"/>
    <n v="0"/>
    <n v="0"/>
    <n v="0"/>
    <n v="0"/>
    <n v="0"/>
    <m/>
    <n v="0"/>
    <n v="0"/>
    <n v="0"/>
    <m/>
    <n v="0"/>
    <n v="0"/>
    <n v="0"/>
    <n v="0"/>
    <n v="0"/>
    <n v="0"/>
    <x v="0"/>
    <m/>
    <x v="7"/>
    <x v="4"/>
    <s v="No root cause"/>
    <s v="No root cause"/>
    <s v=" "/>
  </r>
  <r>
    <s v="Manjo-Q2-MTN"/>
    <s v="LIT_772"/>
    <s v="LITTORAL"/>
    <m/>
    <m/>
    <s v="LITTORAL"/>
    <s v="Manjo"/>
    <s v="ZTE"/>
    <n v="0"/>
    <n v="0"/>
    <n v="0"/>
    <n v="0"/>
    <n v="0"/>
    <n v="0"/>
    <n v="0"/>
    <n v="0"/>
    <n v="0"/>
    <n v="0"/>
    <n v="0"/>
    <n v="0"/>
    <n v="0"/>
    <n v="0"/>
    <n v="0"/>
    <n v="0"/>
    <n v="0"/>
    <n v="0"/>
    <n v="0"/>
    <n v="0"/>
    <m/>
    <n v="0"/>
    <n v="0"/>
    <n v="0"/>
    <m/>
    <n v="0"/>
    <n v="0"/>
    <n v="0"/>
    <n v="0"/>
    <n v="0"/>
    <n v="0"/>
    <x v="0"/>
    <m/>
    <x v="7"/>
    <x v="4"/>
    <s v="No root cause"/>
    <s v="No root cause"/>
    <s v=" "/>
  </r>
  <r>
    <s v="BISSIANG-Kribi"/>
    <s v="SUD_128"/>
    <s v="CENTRE"/>
    <s v="CAMUSAT"/>
    <s v="Hybrid Solar - S3"/>
    <s v="SUD"/>
    <s v="BISSIANG"/>
    <s v="ZTE"/>
    <n v="0"/>
    <n v="0"/>
    <n v="0"/>
    <n v="0"/>
    <n v="0"/>
    <n v="0"/>
    <n v="0"/>
    <n v="0"/>
    <n v="0"/>
    <n v="0"/>
    <n v="0"/>
    <n v="0"/>
    <n v="0"/>
    <n v="0"/>
    <n v="0"/>
    <n v="0"/>
    <n v="0"/>
    <n v="0"/>
    <n v="0"/>
    <n v="0"/>
    <m/>
    <n v="0"/>
    <n v="0"/>
    <n v="0"/>
    <m/>
    <n v="0"/>
    <n v="0"/>
    <n v="0"/>
    <n v="0"/>
    <n v="0"/>
    <n v="0"/>
    <x v="0"/>
    <m/>
    <x v="7"/>
    <x v="4"/>
    <s v="No root cause"/>
    <s v="No root cause"/>
    <s v=" "/>
  </r>
  <r>
    <s v="Ndokoma"/>
    <s v="LIT_308"/>
    <s v="LITTORAL"/>
    <s v="IHS"/>
    <s v="Grid-Gen-Lithium"/>
    <s v="LITTORAL"/>
    <s v="Ndokoma"/>
    <s v="ZTE"/>
    <n v="0"/>
    <n v="0"/>
    <n v="0"/>
    <n v="0"/>
    <n v="0"/>
    <n v="0"/>
    <n v="0"/>
    <n v="0"/>
    <n v="0"/>
    <n v="0"/>
    <n v="0"/>
    <n v="0"/>
    <n v="0"/>
    <n v="0"/>
    <n v="0"/>
    <n v="0"/>
    <n v="0"/>
    <n v="0"/>
    <n v="0"/>
    <n v="0"/>
    <m/>
    <n v="0"/>
    <n v="0"/>
    <n v="0"/>
    <m/>
    <n v="0"/>
    <n v="0"/>
    <n v="0"/>
    <n v="0"/>
    <n v="0"/>
    <n v="0"/>
    <x v="0"/>
    <m/>
    <x v="7"/>
    <x v="4"/>
    <s v="No root cause"/>
    <s v="No root cause"/>
    <s v=" "/>
  </r>
  <r>
    <s v="Ngwei"/>
    <s v="LIT_108"/>
    <s v="LITTORAL"/>
    <s v="IHS"/>
    <s v="Solar-Grid-Gen"/>
    <s v="LITTORAL"/>
    <s v="Ngwei"/>
    <s v="ZTE"/>
    <n v="0"/>
    <n v="0"/>
    <n v="0"/>
    <n v="0"/>
    <n v="0"/>
    <n v="0"/>
    <n v="0"/>
    <n v="0"/>
    <n v="0"/>
    <n v="0"/>
    <n v="0"/>
    <n v="0"/>
    <n v="0"/>
    <n v="0"/>
    <n v="0"/>
    <n v="0"/>
    <n v="0"/>
    <n v="0"/>
    <n v="0"/>
    <n v="0"/>
    <m/>
    <n v="0"/>
    <n v="0"/>
    <n v="0"/>
    <m/>
    <n v="0"/>
    <n v="0"/>
    <n v="0"/>
    <n v="0"/>
    <n v="0"/>
    <n v="0"/>
    <x v="0"/>
    <m/>
    <x v="7"/>
    <x v="4"/>
    <s v="No root cause"/>
    <s v="No root cause"/>
    <s v=" "/>
  </r>
  <r>
    <s v="Essazok"/>
    <s v="CTR_749"/>
    <s v="CENTRE"/>
    <s v="CAMUSAT"/>
    <s v="Hybrid Solar - S3"/>
    <s v="CENTRE"/>
    <s v="Essazok"/>
    <s v="ZTE"/>
    <n v="0"/>
    <n v="0"/>
    <n v="0"/>
    <n v="0"/>
    <n v="0"/>
    <n v="0"/>
    <n v="0"/>
    <n v="0"/>
    <n v="0"/>
    <n v="0"/>
    <n v="0"/>
    <n v="0"/>
    <n v="0"/>
    <n v="0"/>
    <n v="0"/>
    <n v="0"/>
    <n v="0"/>
    <n v="0"/>
    <n v="0"/>
    <n v="0"/>
    <m/>
    <n v="0"/>
    <n v="0"/>
    <n v="0"/>
    <m/>
    <n v="0"/>
    <n v="0"/>
    <n v="0"/>
    <n v="0"/>
    <n v="0"/>
    <n v="0"/>
    <x v="0"/>
    <m/>
    <x v="7"/>
    <x v="4"/>
    <s v="No root cause"/>
    <s v="No root cause"/>
    <s v=" "/>
  </r>
  <r>
    <s v="Nkometou-Edouma-IHS"/>
    <s v="CTR_695"/>
    <s v="Yaounde"/>
    <s v="IHS"/>
    <s v="Grid-Gen-Lithium"/>
    <s v="CENTRE"/>
    <s v="Yaounde"/>
    <s v="ZTE"/>
    <n v="0"/>
    <n v="0"/>
    <n v="0"/>
    <n v="0"/>
    <n v="0"/>
    <n v="0"/>
    <n v="0"/>
    <n v="0"/>
    <n v="0"/>
    <n v="0"/>
    <n v="0"/>
    <n v="0"/>
    <n v="0"/>
    <n v="0"/>
    <n v="0"/>
    <n v="0"/>
    <n v="0"/>
    <n v="0"/>
    <n v="0"/>
    <n v="0"/>
    <m/>
    <n v="0"/>
    <n v="0"/>
    <n v="0"/>
    <m/>
    <n v="0"/>
    <n v="0"/>
    <n v="0"/>
    <n v="0"/>
    <n v="0"/>
    <n v="0"/>
    <x v="0"/>
    <m/>
    <x v="7"/>
    <x v="4"/>
    <s v="No root cause"/>
    <s v="No root cause"/>
    <s v=" "/>
  </r>
  <r>
    <s v="Njombe"/>
    <s v="LIT_039"/>
    <s v="LITTORAL"/>
    <s v="IHS"/>
    <s v="Grid-Gen"/>
    <s v="LITTORAL"/>
    <s v="Njombe"/>
    <s v="ZTE"/>
    <n v="0"/>
    <n v="0"/>
    <n v="0"/>
    <n v="0"/>
    <n v="0"/>
    <n v="0"/>
    <n v="0"/>
    <n v="0"/>
    <n v="0"/>
    <n v="0"/>
    <n v="0"/>
    <n v="0"/>
    <n v="0"/>
    <n v="0"/>
    <n v="0"/>
    <n v="0"/>
    <n v="0"/>
    <n v="0"/>
    <n v="0"/>
    <n v="0"/>
    <m/>
    <n v="0"/>
    <n v="0"/>
    <n v="0"/>
    <m/>
    <n v="0"/>
    <n v="0"/>
    <n v="0"/>
    <n v="0"/>
    <n v="0"/>
    <n v="0"/>
    <x v="0"/>
    <m/>
    <x v="7"/>
    <x v="4"/>
    <s v="No root cause"/>
    <s v="No root cause"/>
    <s v=" "/>
  </r>
  <r>
    <s v="Edea-Ndokok"/>
    <s v="LIT_230"/>
    <s v="LITTORAL"/>
    <s v="IHS"/>
    <s v="Grid-Gen"/>
    <s v="LITTORAL"/>
    <s v="Edea"/>
    <s v="ZTE"/>
    <n v="0"/>
    <n v="0"/>
    <n v="0"/>
    <n v="0"/>
    <n v="0"/>
    <n v="0"/>
    <n v="0"/>
    <n v="0"/>
    <n v="0"/>
    <n v="0"/>
    <n v="0"/>
    <n v="0"/>
    <n v="0"/>
    <n v="0"/>
    <n v="0"/>
    <n v="0"/>
    <n v="0"/>
    <n v="0"/>
    <n v="0"/>
    <n v="0"/>
    <m/>
    <n v="0"/>
    <n v="0"/>
    <n v="0"/>
    <m/>
    <n v="0"/>
    <n v="0"/>
    <n v="0"/>
    <n v="0"/>
    <n v="0"/>
    <n v="0"/>
    <x v="0"/>
    <m/>
    <x v="7"/>
    <x v="4"/>
    <s v="No root cause"/>
    <s v="No root cause"/>
    <s v=" "/>
  </r>
  <r>
    <s v="Mengueme"/>
    <s v="CTR_354"/>
    <s v="CENTRE"/>
    <s v="IHS"/>
    <s v="Grid-Gen"/>
    <s v="CENTRE"/>
    <s v="Mengueme"/>
    <s v="ZTE"/>
    <n v="0"/>
    <n v="0"/>
    <n v="0"/>
    <n v="0"/>
    <n v="0"/>
    <n v="0"/>
    <n v="0"/>
    <n v="0"/>
    <n v="0"/>
    <n v="0"/>
    <n v="0"/>
    <n v="0"/>
    <n v="0"/>
    <n v="0"/>
    <n v="0"/>
    <n v="0"/>
    <n v="0"/>
    <n v="0"/>
    <n v="0"/>
    <n v="0"/>
    <m/>
    <n v="0"/>
    <n v="0"/>
    <n v="0"/>
    <m/>
    <n v="0"/>
    <n v="0"/>
    <n v="0"/>
    <n v="0"/>
    <n v="0"/>
    <n v="0"/>
    <x v="0"/>
    <m/>
    <x v="7"/>
    <x v="4"/>
    <s v="No root cause"/>
    <s v="No root cause"/>
    <s v=" "/>
  </r>
  <r>
    <s v="Mandoumba"/>
    <s v="CTR_066"/>
    <s v="CENTRE"/>
    <s v="IHS"/>
    <s v="Solar-Grid-Gen-Lithium"/>
    <s v="CENTRE"/>
    <s v="Mandoumba"/>
    <s v="ZTE"/>
    <n v="0"/>
    <n v="0"/>
    <n v="0"/>
    <n v="0"/>
    <n v="0"/>
    <n v="0"/>
    <n v="0"/>
    <n v="0"/>
    <n v="0"/>
    <n v="0"/>
    <n v="0"/>
    <n v="0"/>
    <n v="0"/>
    <n v="0"/>
    <n v="0"/>
    <n v="0"/>
    <n v="0"/>
    <n v="0"/>
    <n v="0"/>
    <n v="0"/>
    <m/>
    <n v="0"/>
    <n v="0"/>
    <n v="0"/>
    <m/>
    <n v="0"/>
    <n v="0"/>
    <n v="0"/>
    <n v="0"/>
    <n v="0"/>
    <n v="0"/>
    <x v="0"/>
    <m/>
    <x v="7"/>
    <x v="4"/>
    <s v="No root cause"/>
    <s v="No root cause"/>
    <s v=" "/>
  </r>
  <r>
    <s v="Djoum-CIFAN"/>
    <s v="SUD_231"/>
    <s v="CENTRE"/>
    <s v="IHS"/>
    <s v="Grid-Gen-Lithium"/>
    <s v="SUD"/>
    <s v="Djoum"/>
    <s v="ZTE"/>
    <n v="0"/>
    <n v="0"/>
    <n v="0"/>
    <n v="0"/>
    <n v="0"/>
    <n v="0"/>
    <n v="0"/>
    <n v="0"/>
    <n v="0"/>
    <n v="0"/>
    <n v="0"/>
    <n v="0"/>
    <n v="0"/>
    <n v="0"/>
    <n v="0"/>
    <n v="0"/>
    <n v="0"/>
    <n v="0"/>
    <n v="0"/>
    <n v="0"/>
    <m/>
    <n v="0"/>
    <n v="0"/>
    <n v="0"/>
    <m/>
    <n v="0"/>
    <n v="0"/>
    <n v="0"/>
    <n v="0"/>
    <n v="0"/>
    <n v="0"/>
    <x v="0"/>
    <m/>
    <x v="7"/>
    <x v="4"/>
    <s v="No root cause"/>
    <s v="No root cause"/>
    <s v=" "/>
  </r>
  <r>
    <s v="Avebe-MTN"/>
    <s v="SUD_236"/>
    <s v="CENTRE"/>
    <s v="IHS"/>
    <s v="Grid-Gen"/>
    <s v="SUD"/>
    <s v="Avebe"/>
    <s v="ZTE"/>
    <n v="0"/>
    <n v="0"/>
    <n v="0"/>
    <n v="0"/>
    <n v="0"/>
    <n v="0"/>
    <n v="0"/>
    <n v="0"/>
    <n v="0"/>
    <n v="0"/>
    <n v="0"/>
    <n v="0"/>
    <n v="0"/>
    <n v="0"/>
    <n v="0"/>
    <n v="0"/>
    <n v="0"/>
    <n v="0"/>
    <n v="0"/>
    <n v="0"/>
    <m/>
    <n v="0"/>
    <n v="0"/>
    <n v="0"/>
    <m/>
    <n v="0"/>
    <n v="0"/>
    <n v="0"/>
    <n v="0"/>
    <n v="0"/>
    <n v="0"/>
    <x v="0"/>
    <m/>
    <x v="7"/>
    <x v="4"/>
    <s v="No root cause"/>
    <s v="No root cause"/>
    <s v=" "/>
  </r>
  <r>
    <s v="Goufan"/>
    <s v="CTR_231"/>
    <s v="CENTRE"/>
    <s v="IHS"/>
    <s v="Grid-Gen"/>
    <s v="CENTRE"/>
    <s v="Goufan"/>
    <s v="ZTE"/>
    <n v="0"/>
    <n v="0"/>
    <n v="0"/>
    <n v="0"/>
    <n v="0"/>
    <n v="0"/>
    <n v="0"/>
    <n v="0"/>
    <n v="0"/>
    <n v="0"/>
    <n v="0"/>
    <n v="0"/>
    <n v="0"/>
    <n v="0"/>
    <n v="0"/>
    <n v="0"/>
    <n v="0"/>
    <n v="0"/>
    <n v="0"/>
    <n v="0"/>
    <m/>
    <n v="0"/>
    <n v="0"/>
    <n v="0"/>
    <m/>
    <n v="0"/>
    <n v="0"/>
    <n v="0"/>
    <n v="0"/>
    <n v="0"/>
    <n v="0"/>
    <x v="0"/>
    <m/>
    <x v="7"/>
    <x v="4"/>
    <s v="No root cause"/>
    <s v="No root cause"/>
    <s v=" "/>
  </r>
  <r>
    <s v="Mvoundou-Ngoke-MTN-IHS"/>
    <s v="CTR_183"/>
    <s v="CENTRE"/>
    <s v="IHS"/>
    <s v="Gen-Lithium"/>
    <s v="CENTRE"/>
    <s v="Mvoundou-Ngoke"/>
    <s v="ZTE"/>
    <n v="0"/>
    <n v="0"/>
    <n v="0"/>
    <n v="0"/>
    <n v="0"/>
    <n v="0"/>
    <n v="0"/>
    <n v="0"/>
    <n v="0"/>
    <n v="0"/>
    <n v="0"/>
    <n v="0"/>
    <n v="0"/>
    <n v="0"/>
    <n v="0"/>
    <n v="0"/>
    <n v="0"/>
    <n v="0"/>
    <n v="0"/>
    <n v="0"/>
    <m/>
    <n v="0"/>
    <n v="0"/>
    <n v="0"/>
    <m/>
    <n v="0"/>
    <n v="0"/>
    <n v="0"/>
    <n v="0"/>
    <n v="0"/>
    <n v="0"/>
    <x v="0"/>
    <m/>
    <x v="7"/>
    <x v="4"/>
    <s v="No root cause"/>
    <s v="No root cause"/>
    <s v=" "/>
  </r>
  <r>
    <s v="Ebombe"/>
    <s v="CTR_003"/>
    <s v="LITTORAL"/>
    <s v="IHS"/>
    <s v="Solar-Gen-Lithium"/>
    <s v="CENTRE"/>
    <s v="Ebombe"/>
    <s v="ZTE"/>
    <n v="0"/>
    <n v="0"/>
    <n v="0"/>
    <n v="0"/>
    <n v="0"/>
    <n v="0"/>
    <n v="0"/>
    <n v="0"/>
    <n v="0"/>
    <n v="0"/>
    <n v="0"/>
    <n v="0"/>
    <n v="0"/>
    <n v="0"/>
    <n v="0"/>
    <n v="0"/>
    <n v="0"/>
    <n v="0"/>
    <n v="0"/>
    <n v="0"/>
    <m/>
    <n v="0"/>
    <n v="0"/>
    <n v="0"/>
    <m/>
    <n v="0"/>
    <n v="0"/>
    <n v="0"/>
    <n v="0"/>
    <n v="0"/>
    <n v="0"/>
    <x v="0"/>
    <m/>
    <x v="7"/>
    <x v="4"/>
    <s v="No root cause"/>
    <s v="No root cause"/>
    <s v=" "/>
  </r>
  <r>
    <s v="Lobo"/>
    <s v="CTR_227"/>
    <s v="CENTRE"/>
    <s v="IHS"/>
    <s v="Grid-Gen-Lithium"/>
    <s v="CENTRE"/>
    <s v="Lobo"/>
    <s v="ZTE"/>
    <n v="0"/>
    <n v="0"/>
    <n v="0"/>
    <n v="0"/>
    <n v="0"/>
    <n v="0"/>
    <n v="0"/>
    <n v="0"/>
    <n v="0"/>
    <n v="0"/>
    <n v="0"/>
    <n v="0"/>
    <n v="0"/>
    <n v="0"/>
    <n v="0"/>
    <n v="0"/>
    <n v="0"/>
    <n v="0"/>
    <n v="0"/>
    <n v="0"/>
    <m/>
    <n v="0"/>
    <n v="0"/>
    <n v="0"/>
    <m/>
    <n v="0"/>
    <n v="0"/>
    <n v="0"/>
    <n v="0"/>
    <n v="0"/>
    <n v="0"/>
    <x v="0"/>
    <m/>
    <x v="7"/>
    <x v="4"/>
    <s v="No root cause"/>
    <s v="No root cause"/>
    <s v=" "/>
  </r>
  <r>
    <s v="Campo"/>
    <s v="LIT_132"/>
    <s v="LITTORAL"/>
    <s v="IHS"/>
    <s v="Grid-Gen"/>
    <s v="LITTORAL"/>
    <s v="Campo"/>
    <s v="ZTE"/>
    <n v="0"/>
    <n v="0"/>
    <n v="0"/>
    <n v="0"/>
    <n v="0"/>
    <n v="0"/>
    <n v="0"/>
    <n v="0"/>
    <n v="0"/>
    <n v="0"/>
    <n v="0"/>
    <n v="0"/>
    <n v="0"/>
    <n v="0"/>
    <n v="0"/>
    <n v="0"/>
    <n v="0"/>
    <n v="0"/>
    <n v="0"/>
    <n v="0"/>
    <m/>
    <n v="0"/>
    <n v="0"/>
    <n v="0"/>
    <m/>
    <n v="0"/>
    <n v="0"/>
    <n v="0"/>
    <n v="0"/>
    <n v="0"/>
    <n v="0"/>
    <x v="0"/>
    <m/>
    <x v="7"/>
    <x v="4"/>
    <s v="No root cause"/>
    <s v="No root cause"/>
    <s v=" "/>
  </r>
  <r>
    <s v="Nkenglikok"/>
    <s v="CTR_060"/>
    <s v="CENTRE"/>
    <s v="IHS"/>
    <s v="Solar-Grid-Gen"/>
    <s v="CENTRE"/>
    <s v="Nkeng-likok"/>
    <s v="ZTE"/>
    <n v="0"/>
    <n v="0"/>
    <n v="0"/>
    <n v="0"/>
    <n v="0"/>
    <n v="0"/>
    <n v="0"/>
    <n v="0"/>
    <n v="0"/>
    <n v="0"/>
    <n v="0"/>
    <n v="0"/>
    <n v="0"/>
    <n v="0"/>
    <n v="0"/>
    <n v="0"/>
    <n v="0"/>
    <n v="0"/>
    <n v="0"/>
    <n v="0"/>
    <m/>
    <n v="0"/>
    <n v="0"/>
    <n v="0"/>
    <m/>
    <n v="0"/>
    <n v="0"/>
    <n v="0"/>
    <n v="0"/>
    <n v="0"/>
    <n v="0"/>
    <x v="0"/>
    <m/>
    <x v="7"/>
    <x v="4"/>
    <s v="No root cause"/>
    <s v="No root cause"/>
    <s v=" "/>
  </r>
  <r>
    <s v="Monatele"/>
    <s v="CTR_073"/>
    <s v="CENTRE"/>
    <s v="IHS"/>
    <s v="Grid-Gen"/>
    <s v="CENTRE"/>
    <s v="Monatele"/>
    <s v="ZTE"/>
    <n v="0"/>
    <n v="0"/>
    <n v="0"/>
    <n v="0"/>
    <n v="0"/>
    <n v="0"/>
    <n v="0"/>
    <n v="0"/>
    <n v="0"/>
    <n v="0"/>
    <n v="0"/>
    <n v="0"/>
    <n v="0"/>
    <n v="0"/>
    <n v="0"/>
    <n v="0"/>
    <n v="0"/>
    <n v="0"/>
    <n v="0"/>
    <n v="0"/>
    <m/>
    <n v="0"/>
    <n v="0"/>
    <n v="0"/>
    <m/>
    <n v="0"/>
    <n v="0"/>
    <n v="0"/>
    <n v="0"/>
    <n v="0"/>
    <n v="0"/>
    <x v="0"/>
    <m/>
    <x v="7"/>
    <x v="4"/>
    <s v="No root cause"/>
    <s v="No root cause"/>
    <s v=" "/>
  </r>
  <r>
    <s v="Mbambou-IHS"/>
    <s v="LIT_143"/>
    <s v="LITTORAL"/>
    <s v="IHS"/>
    <s v="Gen-Lithium"/>
    <s v="LITTORAL"/>
    <s v="Mbambou"/>
    <s v="ZTE"/>
    <n v="0"/>
    <n v="0"/>
    <n v="0"/>
    <n v="0"/>
    <n v="0"/>
    <n v="0"/>
    <n v="0"/>
    <n v="0"/>
    <n v="0"/>
    <n v="0"/>
    <n v="0"/>
    <n v="0"/>
    <n v="0"/>
    <n v="0"/>
    <n v="0"/>
    <n v="0"/>
    <n v="0"/>
    <n v="0"/>
    <n v="0"/>
    <n v="0"/>
    <m/>
    <n v="0"/>
    <n v="0"/>
    <n v="0"/>
    <m/>
    <n v="0"/>
    <n v="0"/>
    <n v="0"/>
    <n v="0"/>
    <n v="0"/>
    <n v="0"/>
    <x v="0"/>
    <m/>
    <x v="7"/>
    <x v="4"/>
    <s v="No root cause"/>
    <s v="No root cause"/>
    <s v=" "/>
  </r>
  <r>
    <s v="Mengong"/>
    <s v="SUD_017"/>
    <s v="CENTRE"/>
    <s v="IHS"/>
    <s v="GenOnly"/>
    <s v="SUD"/>
    <s v="Abiete"/>
    <s v="ZTE"/>
    <n v="0"/>
    <n v="0"/>
    <n v="0"/>
    <n v="0"/>
    <n v="0"/>
    <n v="0"/>
    <n v="0"/>
    <n v="0"/>
    <n v="0"/>
    <n v="0"/>
    <n v="0"/>
    <n v="0"/>
    <n v="0"/>
    <n v="0"/>
    <n v="0"/>
    <n v="0"/>
    <n v="0"/>
    <n v="0"/>
    <n v="0"/>
    <n v="0"/>
    <m/>
    <n v="0"/>
    <n v="0"/>
    <n v="0"/>
    <m/>
    <n v="0"/>
    <n v="0"/>
    <n v="0"/>
    <n v="0"/>
    <n v="0"/>
    <n v="0"/>
    <x v="0"/>
    <m/>
    <x v="7"/>
    <x v="4"/>
    <s v="No root cause"/>
    <s v="No root cause"/>
    <s v=" "/>
  </r>
  <r>
    <s v="Minisite-Tsinga"/>
    <s v="CTR_690"/>
    <s v="Yaounde"/>
    <s v="CAMUSAT"/>
    <s v="Good Grid no GE - 8h"/>
    <s v="CENTRE"/>
    <s v="Yaounde"/>
    <s v="ZTE"/>
    <n v="0"/>
    <n v="0"/>
    <n v="0"/>
    <n v="0"/>
    <n v="0"/>
    <n v="0"/>
    <n v="0"/>
    <n v="0"/>
    <n v="0"/>
    <n v="0"/>
    <n v="0"/>
    <n v="0"/>
    <n v="0"/>
    <n v="0"/>
    <n v="0"/>
    <n v="0"/>
    <n v="0"/>
    <n v="0"/>
    <n v="0"/>
    <n v="0"/>
    <m/>
    <n v="0"/>
    <n v="0"/>
    <n v="0"/>
    <m/>
    <n v="0"/>
    <n v="0"/>
    <n v="0"/>
    <n v="0"/>
    <n v="0"/>
    <n v="0"/>
    <x v="0"/>
    <m/>
    <x v="7"/>
    <x v="4"/>
    <s v="No root cause"/>
    <s v="No root cause"/>
    <s v=" "/>
  </r>
  <r>
    <s v="Olamze-IHS"/>
    <s v="SUD_038"/>
    <s v="CENTRE"/>
    <s v="IHS"/>
    <s v="Grid-Gen"/>
    <s v="SUD"/>
    <s v="Olamze"/>
    <s v="ZTE"/>
    <n v="0"/>
    <n v="0"/>
    <n v="0"/>
    <n v="0"/>
    <n v="0"/>
    <n v="0"/>
    <n v="0"/>
    <n v="0"/>
    <n v="0"/>
    <n v="0"/>
    <n v="0"/>
    <n v="0"/>
    <n v="0"/>
    <n v="0"/>
    <n v="0"/>
    <n v="0"/>
    <n v="0"/>
    <n v="0"/>
    <n v="0"/>
    <n v="0"/>
    <m/>
    <n v="0"/>
    <n v="0"/>
    <n v="0"/>
    <m/>
    <n v="0"/>
    <n v="0"/>
    <n v="0"/>
    <n v="0"/>
    <n v="0"/>
    <n v="0"/>
    <x v="0"/>
    <m/>
    <x v="7"/>
    <x v="4"/>
    <s v="No root cause"/>
    <s v="No root cause"/>
    <s v=" "/>
  </r>
  <r>
    <s v="Mfou-Entree"/>
    <s v="CTR_653"/>
    <s v="CENTRE"/>
    <s v="CAMUSAT"/>
    <s v="Hybrid Solar - S1"/>
    <s v="CENTRE"/>
    <s v="Mfou"/>
    <s v="ZTE"/>
    <n v="0"/>
    <n v="0"/>
    <n v="0"/>
    <n v="0"/>
    <n v="0"/>
    <n v="0"/>
    <n v="0"/>
    <n v="0"/>
    <n v="0"/>
    <n v="0"/>
    <n v="0"/>
    <n v="0"/>
    <n v="0"/>
    <n v="0"/>
    <n v="0"/>
    <n v="0"/>
    <n v="0"/>
    <n v="0"/>
    <n v="0"/>
    <n v="0"/>
    <m/>
    <n v="0"/>
    <n v="0"/>
    <n v="0"/>
    <m/>
    <n v="0"/>
    <n v="0"/>
    <n v="0"/>
    <n v="0"/>
    <n v="0"/>
    <n v="0"/>
    <x v="0"/>
    <m/>
    <x v="7"/>
    <x v="4"/>
    <s v="No root cause"/>
    <s v="No root cause"/>
    <s v=" "/>
  </r>
  <r>
    <s v="Boutourou"/>
    <s v="CTR_092"/>
    <s v="CENTRE"/>
    <s v="IHS"/>
    <s v="Grid-Gen-Lithium"/>
    <s v="CENTRE"/>
    <s v="Boutourou"/>
    <s v="ZTE"/>
    <n v="0"/>
    <n v="0"/>
    <n v="0"/>
    <n v="0"/>
    <n v="0"/>
    <n v="0"/>
    <n v="0"/>
    <n v="0"/>
    <n v="0"/>
    <n v="0"/>
    <n v="0"/>
    <n v="0"/>
    <n v="0"/>
    <n v="0"/>
    <n v="0"/>
    <n v="0"/>
    <n v="0"/>
    <n v="0"/>
    <n v="0"/>
    <n v="0"/>
    <m/>
    <n v="0"/>
    <n v="0"/>
    <n v="0"/>
    <m/>
    <n v="0"/>
    <n v="0"/>
    <n v="0"/>
    <n v="0"/>
    <n v="0"/>
    <n v="0"/>
    <x v="0"/>
    <m/>
    <x v="7"/>
    <x v="4"/>
    <s v="No root cause"/>
    <s v="No root cause"/>
    <s v=" "/>
  </r>
  <r>
    <s v="Nkak"/>
    <s v="LIT_231"/>
    <s v="LITTORAL"/>
    <s v="IHS"/>
    <s v="Solar-Gen-Lithium"/>
    <s v="LITTORAL"/>
    <s v="Mapubbi"/>
    <s v="ZTE"/>
    <n v="0"/>
    <n v="0"/>
    <n v="0"/>
    <n v="0"/>
    <n v="0"/>
    <n v="0"/>
    <n v="0"/>
    <n v="0"/>
    <n v="0"/>
    <n v="0"/>
    <n v="0"/>
    <n v="0"/>
    <n v="0"/>
    <n v="0"/>
    <n v="0"/>
    <n v="0"/>
    <n v="0"/>
    <n v="0"/>
    <n v="0"/>
    <n v="0"/>
    <m/>
    <n v="0"/>
    <n v="0"/>
    <n v="0"/>
    <m/>
    <n v="0"/>
    <n v="0"/>
    <n v="0"/>
    <n v="0"/>
    <n v="0"/>
    <n v="0"/>
    <x v="0"/>
    <m/>
    <x v="7"/>
    <x v="4"/>
    <s v="No root cause"/>
    <s v="No root cause"/>
    <s v=" "/>
  </r>
  <r>
    <s v="Ambassade-Gabon"/>
    <s v="CTR_745"/>
    <s v="Yaounde"/>
    <s v="CAMUSAT"/>
    <s v="Good Grid no GE - 8h"/>
    <s v="CENTRE"/>
    <s v="Yaounde"/>
    <s v="ZTE"/>
    <n v="0"/>
    <n v="0"/>
    <n v="0"/>
    <n v="0"/>
    <n v="0"/>
    <n v="0"/>
    <n v="0"/>
    <n v="0"/>
    <n v="0"/>
    <n v="0"/>
    <n v="0"/>
    <n v="0"/>
    <n v="0"/>
    <n v="0"/>
    <n v="0"/>
    <n v="0"/>
    <n v="0"/>
    <n v="0"/>
    <n v="0"/>
    <n v="0"/>
    <m/>
    <n v="0"/>
    <n v="0"/>
    <n v="0"/>
    <m/>
    <n v="0"/>
    <n v="0"/>
    <n v="0"/>
    <n v="0"/>
    <n v="0"/>
    <n v="0"/>
    <x v="0"/>
    <m/>
    <x v="7"/>
    <x v="4"/>
    <s v="No root cause"/>
    <s v="No root cause"/>
    <s v=" "/>
  </r>
  <r>
    <s v="Dibamba-Camrail"/>
    <s v="LIT_385"/>
    <s v="Douala"/>
    <s v="CAMUSAT"/>
    <s v="Hybrid Solar - S3"/>
    <s v="LITTORAL"/>
    <s v="Douala"/>
    <s v="ZTE"/>
    <n v="0"/>
    <n v="0"/>
    <n v="0"/>
    <n v="0"/>
    <n v="0"/>
    <n v="0"/>
    <n v="0"/>
    <n v="0"/>
    <n v="0"/>
    <n v="0"/>
    <n v="0"/>
    <n v="0"/>
    <n v="0"/>
    <n v="0"/>
    <n v="0"/>
    <n v="0"/>
    <n v="0"/>
    <n v="0"/>
    <n v="0"/>
    <n v="0"/>
    <m/>
    <n v="0"/>
    <n v="0"/>
    <n v="0"/>
    <m/>
    <n v="0"/>
    <n v="0"/>
    <n v="0"/>
    <n v="0"/>
    <n v="0"/>
    <n v="0"/>
    <x v="0"/>
    <m/>
    <x v="7"/>
    <x v="4"/>
    <s v="No root cause"/>
    <s v="No root cause"/>
    <s v=" "/>
  </r>
  <r>
    <s v="Campo-Beach-IHS"/>
    <s v="LIT_494"/>
    <s v="LITTORAL"/>
    <s v="IHS"/>
    <s v="Grid-Gen"/>
    <s v="LITTORAL"/>
    <s v="Campo"/>
    <s v="ZTE"/>
    <n v="0"/>
    <n v="0"/>
    <n v="0"/>
    <n v="0"/>
    <n v="0"/>
    <n v="0"/>
    <n v="0"/>
    <n v="0"/>
    <n v="0"/>
    <n v="0"/>
    <n v="0"/>
    <n v="0"/>
    <n v="0"/>
    <n v="0"/>
    <n v="0"/>
    <n v="0"/>
    <n v="0"/>
    <n v="0"/>
    <n v="0"/>
    <n v="0"/>
    <m/>
    <n v="0"/>
    <n v="0"/>
    <n v="0"/>
    <m/>
    <n v="0"/>
    <n v="0"/>
    <n v="0"/>
    <n v="0"/>
    <n v="0"/>
    <n v="0"/>
    <x v="0"/>
    <m/>
    <x v="7"/>
    <x v="4"/>
    <s v="No root cause"/>
    <s v="No root cause"/>
    <s v=" "/>
  </r>
  <r>
    <s v="Abong-Mbang"/>
    <s v="EST_009"/>
    <s v="CENTRE"/>
    <s v="CAMUSAT"/>
    <s v="Bad Grid + Solar + GE"/>
    <s v="EST"/>
    <s v="Abong-Mbang"/>
    <s v="NOKIA"/>
    <n v="0"/>
    <n v="0"/>
    <n v="0"/>
    <n v="0"/>
    <n v="0"/>
    <n v="0"/>
    <n v="0"/>
    <n v="0"/>
    <n v="0"/>
    <n v="0"/>
    <n v="0"/>
    <n v="0"/>
    <n v="0"/>
    <n v="0"/>
    <n v="0"/>
    <n v="0"/>
    <n v="0"/>
    <n v="0"/>
    <n v="0"/>
    <n v="0"/>
    <m/>
    <n v="0"/>
    <n v="0"/>
    <n v="0"/>
    <m/>
    <n v="0"/>
    <n v="0"/>
    <n v="0"/>
    <n v="0"/>
    <n v="0"/>
    <n v="0"/>
    <x v="0"/>
    <m/>
    <x v="7"/>
    <x v="4"/>
    <s v="No root cause"/>
    <s v="No root cause"/>
    <s v=" "/>
  </r>
  <r>
    <s v="Fifinda-MTN"/>
    <s v="SUD_215"/>
    <s v="LITTORAL"/>
    <s v="IHS"/>
    <s v="Grid-Gen"/>
    <s v="SUD"/>
    <s v="Fifinda"/>
    <s v="ZTE"/>
    <n v="0"/>
    <n v="0"/>
    <n v="0"/>
    <n v="0"/>
    <n v="0"/>
    <n v="0"/>
    <n v="0"/>
    <n v="0"/>
    <n v="0"/>
    <n v="0"/>
    <n v="0"/>
    <n v="0"/>
    <n v="0"/>
    <n v="0"/>
    <n v="0"/>
    <n v="0"/>
    <n v="0"/>
    <n v="0"/>
    <n v="0"/>
    <n v="0"/>
    <m/>
    <n v="0"/>
    <n v="0"/>
    <n v="0"/>
    <m/>
    <n v="0"/>
    <n v="0"/>
    <n v="0"/>
    <n v="0"/>
    <n v="0"/>
    <n v="0"/>
    <x v="0"/>
    <m/>
    <x v="6"/>
    <x v="3"/>
    <s v="SPARE-ISSUE"/>
    <s v="SPARE-ISSUE"/>
    <s v="[OCM RAN -  11/05/2026] 06.05.26: ODU MPT HQAM, 7/8GHz 3DB20773BA pour Fifinda pas disponible, commande passée à OCM_x000a_05.05.26: ODU MPT HQAM, 7/8GHz (ODU Fifinda 3DB20773BA vérifications en cours et Pama 3DB20774BA dispo à Douala) faulty et commande en cours, update ASAP_x000a_04.05.26: ODU Fifinda 3DB20773BA et Pama 3DB20774BA faulty, commande en cours_x000a_04.05.26: FME Lucien en route pour le site, de Pama, ETA=13H30 UTC - FME sur site et travaux en cours_x000a_03.05.2026: Le FME Etant Toujours sur Apouh et vu le climat actuel(Pluie dans la zone), l'intervention se fera demain 04.05.2026_x000a_03.05.2026: Spare(Fibre Optique) recu. FME Yannick Mbah will have a look ETA=03:00 PM_x000a_02.05.2026: Spare pas recu d'apres le RM. Relance du transporteur en Cours et Update ASAP_x000a_02.05.2026 SPM: This was outbound yesterday we will just have to formalize things through mail!!!! ETD=02.05.2026_x000a_22.04.26: Expédition de la carte flash en cours de Douala, ETD=22.04.26. Par ailleurs, FO MPR&lt;&gt;ODU pas disponible, commande passée à OCM_x000a_21.04.26; Expédition du matériel en cours de Douala, ETD=22.04.26_x000a_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   ;   [OCM RAN -  11/05/2026] 06.05.26: ODU MPT HQAM, 7/8GHz 3DB20773BA pour Fifinda pas disponible, commande passée à OCM_x000a_05.05.26: ODU MPT HQAM, 7/8GHz (ODU Fifinda 3DB20773BA vérifications en cours et Pama 3DB20774BA dispo à Douala) faulty et commande en cours, update ASAP_x000a_04.05.26: ODU Fifinda 3DB20773BA et Pama 3DB20774BA faulty, commande en cours_x000a_04.05.26: FME Lucien en route pour le site, de Pama, ETA=13H30 UTC - FME sur site et travaux en cours_x000a_03.05.2026: Le FME Etant Toujours sur Apouh et vu le climat actuel(Pluie dans la zone), l'intervention se fera demain 04.05.2026_x000a_03.05.2026: Spare(Fibre Optique) recu. FME Yannick Mbah will have a look ETA=03:00 PM_x000a_02.05.2026: Spare pas recu d'apres le RM. Relance du transporteur en Cours et Update ASAP_x000a_02.05.2026 SPM: This was outbound yesterday we will just have to formalize things through mail!!!! ETD=02.05.2026_x000a_22.04.26: Expédition de la carte flash en cours de Douala, ETD=22.04.26. Par ailleurs, FO MPR&lt;&gt;ODU pas disponible, commande passée à OCM_x000a_21.04.26; Expédition du matériel en cours de Douala, ETD=22.04.26_x000a_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   ;   [OCM RAN 11-05-2026 18H UTC ] -&gt;..06.05.26: ODU MPT HQAM, 7/8GHz 3DB20773BA pour Fifinda pas disponible, commande passée à OCM_x000a_05.05.26: ODU MPT HQAM, 7/8GHz (ODU Fifinda 3DB20773BA vérifications en cours et Pama 3DB20774BA dispo à Douala) faulty et commande en cours, update ASAP_x000a_04.05.26: ODU Fifinda 3DB20773BA et Pama 3DB20774BA faulty, commande en cours_x000a_04.05.26: FME Lucien en route pour le site, de Pama, ETA=13H30 UTC - FME sur site et travaux en cours_x000a_03.05.2026: Le FME Etant Toujours sur Apouh et vu le climat actuel(Pluie dans la zone), l'intervention se fera demain 04.05.2026_x000a_03.05.2026: Spare(Fibre Optique) recu. FME Yannick Mbah will have a look ETA=03:00 PM_x000a_02.05.2026: Spare pas recu d'apres le RM. Relance du transporteur en Cours et Update ASAP_x000a_02.05.2026 SPM: This was outbound yesterday we will just have to formalize things through mail!!!! ETD=02.05.2026_x000a_22.04.26: Expédition de la carte flash en cours de Douala, ETD=22.04.26. Par ailleurs, FO MPR&lt;&gt;ODU pas disponible, commande passée à OCM_x000a_21.04.26; Expédition du matériel en cours de Douala, ETD=22.04.26_x000a_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   ;    "/>
  </r>
  <r>
    <s v="Dehane-PHP"/>
    <s v="LIT_591"/>
    <s v="LITTORAL"/>
    <s v="CAMUSAT"/>
    <s v="Good Grid + GE"/>
    <s v="LITTORAL"/>
    <s v="Dehane"/>
    <s v="ZTE"/>
    <n v="0"/>
    <n v="0"/>
    <n v="0"/>
    <n v="0"/>
    <n v="0"/>
    <n v="0"/>
    <n v="0"/>
    <n v="0"/>
    <n v="0"/>
    <n v="0"/>
    <n v="0"/>
    <n v="0"/>
    <n v="0"/>
    <n v="0"/>
    <n v="0"/>
    <n v="0"/>
    <n v="0"/>
    <n v="0"/>
    <n v="0"/>
    <n v="0"/>
    <m/>
    <n v="0"/>
    <n v="0"/>
    <n v="0"/>
    <m/>
    <n v="0"/>
    <n v="0"/>
    <n v="0"/>
    <n v="0"/>
    <n v="0"/>
    <n v="0"/>
    <x v="0"/>
    <m/>
    <x v="7"/>
    <x v="4"/>
    <s v="No root cause"/>
    <s v="No root cause"/>
    <s v=" "/>
  </r>
  <r>
    <s v="Ndoussan"/>
    <s v="CTR_054"/>
    <s v="CENTRE"/>
    <s v="IHS"/>
    <s v="Gen-Lithium"/>
    <s v="CENTRE"/>
    <s v="Ndoussan"/>
    <s v="ZTE"/>
    <n v="0"/>
    <n v="0"/>
    <n v="0"/>
    <n v="0"/>
    <n v="0"/>
    <n v="0"/>
    <n v="0"/>
    <n v="0"/>
    <n v="0"/>
    <n v="0"/>
    <n v="0"/>
    <n v="0"/>
    <n v="0"/>
    <n v="0"/>
    <n v="0"/>
    <n v="0"/>
    <n v="0"/>
    <n v="0"/>
    <n v="0"/>
    <n v="0"/>
    <m/>
    <n v="0"/>
    <n v="0"/>
    <n v="0"/>
    <m/>
    <n v="0"/>
    <n v="0"/>
    <n v="0"/>
    <n v="0"/>
    <n v="0"/>
    <n v="0"/>
    <x v="0"/>
    <m/>
    <x v="7"/>
    <x v="4"/>
    <s v="No root cause"/>
    <s v="No root cause"/>
    <s v=" "/>
  </r>
  <r>
    <s v="Nkog-Edzen"/>
    <s v="CTR_041"/>
    <s v="CENTRE"/>
    <m/>
    <m/>
    <s v="CENTRE"/>
    <s v="Nkog-Edzen"/>
    <s v="ZTE"/>
    <n v="0"/>
    <n v="0"/>
    <n v="0"/>
    <n v="0"/>
    <n v="0"/>
    <n v="0"/>
    <n v="0"/>
    <n v="0"/>
    <n v="0"/>
    <n v="0"/>
    <n v="0"/>
    <n v="0"/>
    <n v="0"/>
    <n v="0"/>
    <n v="0"/>
    <n v="0"/>
    <n v="0"/>
    <n v="0"/>
    <n v="0"/>
    <n v="0"/>
    <m/>
    <n v="0"/>
    <n v="0"/>
    <n v="0"/>
    <m/>
    <n v="0"/>
    <n v="0"/>
    <n v="0"/>
    <n v="0"/>
    <n v="0"/>
    <n v="0"/>
    <x v="0"/>
    <m/>
    <x v="7"/>
    <x v="4"/>
    <s v="No root cause"/>
    <s v="No root cause"/>
    <s v=" "/>
  </r>
  <r>
    <s v="Nakong"/>
    <s v="NRD_157"/>
    <s v="NORD"/>
    <s v="CAMUSAT"/>
    <s v="Bad Grid + Solar + GE"/>
    <s v="NORD"/>
    <s v="Nakong"/>
    <s v="Huawei"/>
    <n v="0"/>
    <n v="0"/>
    <n v="0"/>
    <n v="0"/>
    <n v="0"/>
    <n v="0"/>
    <n v="0"/>
    <n v="0"/>
    <n v="0"/>
    <n v="0"/>
    <n v="0"/>
    <n v="0"/>
    <n v="0"/>
    <n v="0"/>
    <n v="0"/>
    <n v="0"/>
    <n v="0"/>
    <n v="0"/>
    <n v="0"/>
    <n v="0"/>
    <m/>
    <n v="0"/>
    <n v="0"/>
    <n v="0"/>
    <m/>
    <n v="0"/>
    <n v="0"/>
    <n v="0"/>
    <n v="0"/>
    <n v="0"/>
    <n v="0"/>
    <x v="0"/>
    <m/>
    <x v="7"/>
    <x v="4"/>
    <s v="No root cause"/>
    <s v="No root cause"/>
    <s v=" "/>
  </r>
  <r>
    <s v="Balessing"/>
    <s v="OST_008"/>
    <s v="OUEST"/>
    <s v="OCM/Strategique"/>
    <s v="OCM/Stratégique"/>
    <s v="OUEST"/>
    <s v="Balessing"/>
    <s v="Huawei"/>
    <n v="0"/>
    <n v="0"/>
    <n v="0"/>
    <n v="0"/>
    <n v="0"/>
    <n v="0"/>
    <n v="0"/>
    <n v="0"/>
    <n v="0"/>
    <n v="0"/>
    <n v="0"/>
    <n v="0"/>
    <n v="0"/>
    <n v="0"/>
    <n v="0"/>
    <n v="0"/>
    <n v="0"/>
    <n v="0"/>
    <n v="0"/>
    <n v="0"/>
    <m/>
    <n v="0"/>
    <n v="0"/>
    <n v="0"/>
    <m/>
    <n v="0"/>
    <n v="0"/>
    <n v="0"/>
    <n v="0"/>
    <n v="0"/>
    <n v="0"/>
    <x v="0"/>
    <m/>
    <x v="7"/>
    <x v="4"/>
    <s v="No root cause"/>
    <s v="No root cause"/>
    <s v=" "/>
  </r>
  <r>
    <s v="Mbouda-SIK-IHS"/>
    <s v="OST_144"/>
    <s v="OUEST"/>
    <s v="IHS"/>
    <s v="Grid-Gen"/>
    <s v="OUEST"/>
    <s v="Mbouda"/>
    <s v="Huawei"/>
    <n v="0"/>
    <n v="0"/>
    <n v="0"/>
    <n v="0"/>
    <n v="0"/>
    <n v="0"/>
    <n v="0"/>
    <n v="0"/>
    <n v="0"/>
    <n v="0"/>
    <n v="0"/>
    <n v="0"/>
    <n v="0"/>
    <n v="0"/>
    <n v="0"/>
    <n v="0"/>
    <n v="0"/>
    <n v="0"/>
    <n v="0"/>
    <n v="0"/>
    <m/>
    <n v="0"/>
    <n v="0"/>
    <n v="0"/>
    <m/>
    <n v="0"/>
    <n v="0"/>
    <n v="0"/>
    <n v="0"/>
    <n v="0"/>
    <n v="0"/>
    <x v="0"/>
    <m/>
    <x v="7"/>
    <x v="4"/>
    <s v="No root cause"/>
    <s v="No root cause"/>
    <s v=" "/>
  </r>
  <r>
    <s v="Yenon"/>
    <s v="OST_013"/>
    <s v="OUEST"/>
    <s v="IHS"/>
    <s v="Grid-Gen"/>
    <s v="OUEST"/>
    <s v="Yenon"/>
    <s v="Huawei"/>
    <n v="0"/>
    <n v="0"/>
    <n v="0"/>
    <n v="0"/>
    <n v="0"/>
    <n v="0"/>
    <n v="0"/>
    <n v="0"/>
    <n v="0"/>
    <n v="0"/>
    <n v="0"/>
    <n v="0"/>
    <n v="0"/>
    <n v="0"/>
    <n v="0"/>
    <n v="0"/>
    <n v="0"/>
    <n v="0"/>
    <n v="0"/>
    <n v="0"/>
    <m/>
    <n v="0"/>
    <n v="0"/>
    <n v="0"/>
    <m/>
    <n v="0"/>
    <n v="0"/>
    <n v="0"/>
    <n v="0"/>
    <n v="0"/>
    <n v="0"/>
    <x v="0"/>
    <m/>
    <x v="7"/>
    <x v="4"/>
    <s v="No root cause"/>
    <s v="No root cause"/>
    <s v=" "/>
  </r>
  <r>
    <s v="Baham"/>
    <s v="OST_035"/>
    <s v="OUEST"/>
    <s v="IHS"/>
    <s v="Grid-Gen"/>
    <s v="OUEST"/>
    <s v="Baham"/>
    <s v="Huawei"/>
    <n v="0"/>
    <n v="0"/>
    <n v="0"/>
    <n v="0"/>
    <n v="0"/>
    <n v="0"/>
    <n v="0"/>
    <n v="0"/>
    <n v="0"/>
    <n v="0"/>
    <n v="0"/>
    <n v="0"/>
    <n v="0"/>
    <n v="0"/>
    <n v="0"/>
    <n v="0"/>
    <n v="0"/>
    <n v="0"/>
    <n v="0"/>
    <n v="0"/>
    <m/>
    <n v="0"/>
    <n v="0"/>
    <n v="0"/>
    <m/>
    <n v="0"/>
    <n v="0"/>
    <n v="0"/>
    <n v="0"/>
    <n v="0"/>
    <n v="0"/>
    <x v="0"/>
    <m/>
    <x v="7"/>
    <x v="4"/>
    <s v="No root cause"/>
    <s v="No root cause"/>
    <s v=" "/>
  </r>
  <r>
    <s v="Batcham"/>
    <s v="OST_040"/>
    <s v="OUEST"/>
    <s v="IHS"/>
    <s v="Grid-Gen"/>
    <s v="OUEST"/>
    <s v="Batcham"/>
    <s v="Huawei"/>
    <n v="0"/>
    <n v="0"/>
    <n v="0"/>
    <n v="0"/>
    <n v="0"/>
    <n v="0"/>
    <n v="0"/>
    <n v="0"/>
    <n v="0"/>
    <n v="0"/>
    <n v="0"/>
    <n v="0"/>
    <n v="0"/>
    <n v="0"/>
    <n v="0"/>
    <n v="0"/>
    <n v="0"/>
    <n v="0"/>
    <n v="0"/>
    <n v="0"/>
    <m/>
    <n v="0"/>
    <n v="0"/>
    <n v="0"/>
    <m/>
    <n v="0"/>
    <n v="0"/>
    <n v="0"/>
    <n v="0"/>
    <n v="0"/>
    <n v="0"/>
    <x v="0"/>
    <m/>
    <x v="7"/>
    <x v="4"/>
    <s v="No root cause"/>
    <s v="No root cause"/>
    <s v=" "/>
  </r>
  <r>
    <s v="Batie"/>
    <s v="OST_034"/>
    <s v="OUEST"/>
    <s v="IHS"/>
    <s v="Grid-Gen"/>
    <s v="OUEST"/>
    <s v="Batie"/>
    <s v="Huawei"/>
    <n v="0"/>
    <n v="0"/>
    <n v="0"/>
    <n v="0"/>
    <n v="0"/>
    <n v="0"/>
    <n v="0"/>
    <n v="0"/>
    <n v="0"/>
    <n v="0"/>
    <n v="0"/>
    <n v="0"/>
    <n v="0"/>
    <n v="0"/>
    <n v="0"/>
    <n v="0"/>
    <n v="0"/>
    <n v="0"/>
    <n v="0"/>
    <n v="0"/>
    <m/>
    <n v="0"/>
    <n v="0"/>
    <n v="0"/>
    <m/>
    <n v="0"/>
    <n v="0"/>
    <n v="0"/>
    <n v="0"/>
    <n v="0"/>
    <n v="0"/>
    <x v="0"/>
    <m/>
    <x v="7"/>
    <x v="4"/>
    <s v="No root cause"/>
    <s v="No root cause"/>
    <s v=" "/>
  </r>
  <r>
    <s v="Bafounda-IHS"/>
    <s v="OST_150"/>
    <s v="NORD-OUEST"/>
    <s v="IHS"/>
    <s v="Grid-Gen"/>
    <s v="OUEST"/>
    <s v="Bafounda"/>
    <s v="Huawei"/>
    <n v="0"/>
    <n v="0"/>
    <n v="0"/>
    <n v="0"/>
    <n v="0"/>
    <n v="0"/>
    <n v="0"/>
    <n v="0"/>
    <n v="0"/>
    <n v="0"/>
    <n v="0"/>
    <n v="0"/>
    <n v="0"/>
    <n v="0"/>
    <n v="0"/>
    <n v="0"/>
    <n v="0"/>
    <n v="0"/>
    <n v="0"/>
    <n v="0"/>
    <m/>
    <n v="0"/>
    <n v="0"/>
    <n v="0"/>
    <m/>
    <n v="0"/>
    <n v="0"/>
    <n v="0"/>
    <n v="0"/>
    <n v="0"/>
    <n v="0"/>
    <x v="0"/>
    <m/>
    <x v="7"/>
    <x v="4"/>
    <s v="No root cause"/>
    <s v="No root cause"/>
    <s v="[OCM RAN -  11/05/2026] Power status check Ongoing   ;    "/>
  </r>
  <r>
    <s v="Bameka-IHS"/>
    <s v="OST_162"/>
    <s v="OUEST"/>
    <s v="IHS"/>
    <s v="Grid-Gen"/>
    <s v="OUEST"/>
    <s v="Bameka"/>
    <s v="Huawei"/>
    <n v="0"/>
    <n v="0"/>
    <n v="0"/>
    <n v="0"/>
    <n v="0"/>
    <n v="0"/>
    <n v="0"/>
    <n v="0"/>
    <n v="0"/>
    <n v="0"/>
    <n v="0"/>
    <n v="0"/>
    <n v="0"/>
    <n v="0"/>
    <n v="0"/>
    <n v="0"/>
    <n v="0"/>
    <n v="0"/>
    <n v="0"/>
    <n v="0"/>
    <m/>
    <n v="0"/>
    <n v="0"/>
    <n v="0"/>
    <m/>
    <n v="0"/>
    <n v="0"/>
    <n v="0"/>
    <n v="0"/>
    <n v="0"/>
    <n v="0"/>
    <x v="0"/>
    <m/>
    <x v="7"/>
    <x v="4"/>
    <s v="No root cause"/>
    <s v="No root cause"/>
    <s v=" "/>
  </r>
  <r>
    <s v="Bamendjou-II"/>
    <s v="OST_298"/>
    <s v="OUEST"/>
    <s v="CAMUSAT"/>
    <s v="Hybrid Solar - S3"/>
    <s v="OUEST"/>
    <s v="Bamendjou"/>
    <s v="Huawei"/>
    <n v="0"/>
    <n v="0"/>
    <n v="0"/>
    <n v="0"/>
    <n v="0"/>
    <n v="0"/>
    <n v="0"/>
    <n v="0"/>
    <n v="0"/>
    <n v="0"/>
    <n v="0"/>
    <n v="0"/>
    <n v="0"/>
    <n v="0"/>
    <n v="0"/>
    <n v="0"/>
    <n v="0"/>
    <n v="0"/>
    <n v="0"/>
    <n v="0"/>
    <m/>
    <n v="0"/>
    <n v="0"/>
    <n v="0"/>
    <m/>
    <n v="0"/>
    <n v="0"/>
    <n v="0"/>
    <n v="0"/>
    <n v="0"/>
    <n v="0"/>
    <x v="0"/>
    <m/>
    <x v="7"/>
    <x v="4"/>
    <s v="No root cause"/>
    <s v="No root cause"/>
    <s v=" "/>
  </r>
  <r>
    <s v="Bakassi"/>
    <s v="SUO_018"/>
    <s v="SUD-OUEST"/>
    <s v="IHS"/>
    <s v="Solar-Gen"/>
    <s v="SUD-OUEST"/>
    <s v="Bakassi"/>
    <s v="Huawei"/>
    <n v="0"/>
    <n v="0"/>
    <n v="0"/>
    <n v="0"/>
    <n v="0"/>
    <n v="0"/>
    <n v="0"/>
    <n v="0"/>
    <n v="0"/>
    <n v="0"/>
    <n v="0"/>
    <n v="0"/>
    <n v="0"/>
    <n v="0"/>
    <n v="0"/>
    <n v="0"/>
    <n v="0"/>
    <n v="0"/>
    <n v="0"/>
    <n v="0"/>
    <m/>
    <n v="0"/>
    <n v="0"/>
    <n v="0"/>
    <m/>
    <n v="0"/>
    <n v="0"/>
    <n v="0"/>
    <n v="0"/>
    <n v="0"/>
    <n v="0"/>
    <x v="0"/>
    <m/>
    <x v="7"/>
    <x v="4"/>
    <s v="No root cause"/>
    <s v="No root cause"/>
    <s v=" "/>
  </r>
  <r>
    <s v="Botatango-MTN"/>
    <s v="CTR_223"/>
    <s v="CENTRE"/>
    <s v="IHS"/>
    <s v="Solar-Gen"/>
    <s v="CENTRE"/>
    <s v="Botatango"/>
    <s v="ZTE"/>
    <n v="0"/>
    <n v="0"/>
    <n v="0"/>
    <n v="0"/>
    <n v="0"/>
    <n v="0"/>
    <n v="0"/>
    <n v="0"/>
    <n v="0"/>
    <n v="0"/>
    <n v="0"/>
    <n v="0"/>
    <n v="0"/>
    <n v="0"/>
    <n v="0"/>
    <n v="0"/>
    <n v="0"/>
    <n v="0"/>
    <n v="0"/>
    <n v="0"/>
    <m/>
    <n v="0"/>
    <n v="0"/>
    <n v="0"/>
    <m/>
    <n v="0"/>
    <n v="0"/>
    <n v="0"/>
    <n v="0"/>
    <n v="0"/>
    <n v="0"/>
    <x v="0"/>
    <m/>
    <x v="7"/>
    <x v="4"/>
    <s v="No root cause"/>
    <s v="No root cause"/>
    <s v=" "/>
  </r>
  <r>
    <s v="Foumbot-Mangoum"/>
    <s v="OST_136"/>
    <s v="OUEST"/>
    <s v="IHS"/>
    <s v="Grid-Gen"/>
    <s v="OUEST"/>
    <s v="Foumbot"/>
    <s v="Huawei"/>
    <n v="0"/>
    <n v="0"/>
    <n v="0"/>
    <n v="0"/>
    <n v="0"/>
    <n v="0"/>
    <n v="0"/>
    <n v="0"/>
    <n v="0"/>
    <n v="0"/>
    <n v="0"/>
    <n v="0"/>
    <n v="0"/>
    <n v="0"/>
    <n v="0"/>
    <n v="0"/>
    <n v="0"/>
    <n v="0"/>
    <n v="0"/>
    <n v="0"/>
    <m/>
    <n v="0"/>
    <n v="0"/>
    <n v="0"/>
    <m/>
    <n v="0"/>
    <n v="0"/>
    <n v="0"/>
    <n v="0"/>
    <n v="0"/>
    <n v="0"/>
    <x v="0"/>
    <m/>
    <x v="7"/>
    <x v="4"/>
    <s v="No root cause"/>
    <s v="No root cause"/>
    <s v=" "/>
  </r>
  <r>
    <s v="OZOM-I"/>
    <s v="CTR_743"/>
    <s v="CENTRE"/>
    <s v="CAMUSAT"/>
    <s v="Hybrid Solar - S1"/>
    <s v="CENTRE"/>
    <s v="Ozom"/>
    <s v="ZTE"/>
    <n v="0"/>
    <n v="0"/>
    <n v="0"/>
    <n v="0"/>
    <n v="0"/>
    <n v="0"/>
    <n v="0"/>
    <n v="0"/>
    <n v="0"/>
    <n v="0"/>
    <n v="0"/>
    <n v="0"/>
    <n v="0"/>
    <n v="0"/>
    <n v="0"/>
    <n v="0"/>
    <n v="0"/>
    <n v="0"/>
    <n v="0"/>
    <n v="0"/>
    <m/>
    <n v="0"/>
    <n v="0"/>
    <n v="0"/>
    <m/>
    <n v="0"/>
    <n v="0"/>
    <n v="0"/>
    <n v="0"/>
    <n v="0"/>
    <n v="0"/>
    <x v="0"/>
    <m/>
    <x v="7"/>
    <x v="4"/>
    <s v="No root cause"/>
    <s v="No root cause"/>
    <s v=" "/>
  </r>
  <r>
    <s v="Loum-Nkombi-II-IHS"/>
    <s v="LIT_520"/>
    <s v="LITTORAL"/>
    <s v="IHS"/>
    <s v="Grid-Gen"/>
    <s v="LITTORAL"/>
    <s v="Loum"/>
    <s v="ZTE"/>
    <n v="0"/>
    <n v="0"/>
    <n v="0"/>
    <n v="0"/>
    <n v="0"/>
    <n v="0"/>
    <n v="0"/>
    <n v="0"/>
    <n v="0"/>
    <n v="0"/>
    <n v="0"/>
    <n v="0"/>
    <n v="0"/>
    <n v="0"/>
    <n v="0"/>
    <n v="0"/>
    <n v="0"/>
    <n v="0"/>
    <n v="0"/>
    <n v="0"/>
    <m/>
    <n v="0"/>
    <n v="0"/>
    <n v="0"/>
    <m/>
    <n v="0"/>
    <n v="0"/>
    <n v="0"/>
    <n v="0"/>
    <n v="0"/>
    <n v="0"/>
    <x v="0"/>
    <m/>
    <x v="7"/>
    <x v="4"/>
    <s v="No root cause"/>
    <s v="No root cause"/>
    <s v=" "/>
  </r>
  <r>
    <s v="Ndikinimeki-New"/>
    <s v="CTR_544"/>
    <s v="CENTRE"/>
    <m/>
    <m/>
    <s v="CENTRE"/>
    <s v="Ndikinimeki"/>
    <s v="ZTE"/>
    <n v="0"/>
    <n v="0"/>
    <n v="0"/>
    <n v="0"/>
    <n v="0"/>
    <n v="0"/>
    <n v="0"/>
    <n v="0"/>
    <n v="0"/>
    <n v="0"/>
    <n v="0"/>
    <n v="0"/>
    <n v="0"/>
    <n v="0"/>
    <n v="0"/>
    <n v="0"/>
    <n v="0"/>
    <n v="0"/>
    <n v="0"/>
    <n v="0"/>
    <m/>
    <n v="0"/>
    <n v="0"/>
    <n v="0"/>
    <m/>
    <n v="0"/>
    <n v="0"/>
    <n v="0"/>
    <n v="0"/>
    <n v="0"/>
    <n v="0"/>
    <x v="0"/>
    <m/>
    <x v="7"/>
    <x v="4"/>
    <s v="No root cause"/>
    <s v="No root cause"/>
    <s v=" "/>
  </r>
  <r>
    <s v="Madagascar"/>
    <s v="LIT_049"/>
    <s v="Douala"/>
    <s v="IHS"/>
    <s v="Grid-Gen"/>
    <s v="LITTORAL"/>
    <s v="Douala"/>
    <s v="ZTE"/>
    <n v="0"/>
    <n v="0"/>
    <n v="0"/>
    <n v="0"/>
    <n v="0"/>
    <n v="0"/>
    <n v="0"/>
    <n v="0"/>
    <n v="0"/>
    <n v="0"/>
    <n v="0"/>
    <n v="0"/>
    <n v="0"/>
    <n v="0"/>
    <n v="0"/>
    <n v="0"/>
    <n v="0"/>
    <n v="0"/>
    <n v="0"/>
    <n v="0"/>
    <m/>
    <n v="0"/>
    <n v="0"/>
    <n v="0"/>
    <m/>
    <n v="0"/>
    <n v="0"/>
    <n v="0"/>
    <n v="0"/>
    <n v="0"/>
    <n v="0"/>
    <x v="0"/>
    <m/>
    <x v="7"/>
    <x v="4"/>
    <s v="No root cause"/>
    <s v="No root cause"/>
    <s v=" "/>
  </r>
  <r>
    <s v="Nyabi"/>
    <s v="EST_133"/>
    <s v="CENTRE"/>
    <s v="CAMUSAT"/>
    <s v="HGB"/>
    <s v="EST"/>
    <s v="Nyabi"/>
    <s v="ZTE"/>
    <n v="0"/>
    <n v="0"/>
    <n v="0"/>
    <n v="0"/>
    <n v="0"/>
    <n v="0"/>
    <n v="0"/>
    <n v="0"/>
    <n v="0"/>
    <n v="0"/>
    <n v="0"/>
    <n v="0"/>
    <n v="0"/>
    <n v="0"/>
    <n v="0"/>
    <n v="0"/>
    <n v="0"/>
    <n v="0"/>
    <n v="0"/>
    <n v="0"/>
    <m/>
    <n v="0"/>
    <n v="0"/>
    <n v="0"/>
    <m/>
    <n v="0"/>
    <n v="0"/>
    <n v="0"/>
    <n v="0"/>
    <n v="0"/>
    <n v="0"/>
    <x v="0"/>
    <m/>
    <x v="7"/>
    <x v="4"/>
    <s v="No root cause"/>
    <s v="No root cause"/>
    <s v=" "/>
  </r>
  <r>
    <s v="Njombe-SDH-IHS"/>
    <s v="LIT_787"/>
    <s v="LITTORAL"/>
    <s v="IHS"/>
    <s v="Gen Only"/>
    <s v="LITTORAL"/>
    <s v="Njombe-Penja"/>
    <s v="ZTE"/>
    <n v="0"/>
    <n v="0"/>
    <n v="0"/>
    <n v="0"/>
    <n v="0"/>
    <n v="0"/>
    <n v="0"/>
    <n v="0"/>
    <n v="0"/>
    <n v="0"/>
    <n v="0"/>
    <n v="0"/>
    <n v="0"/>
    <n v="0"/>
    <n v="0"/>
    <n v="0"/>
    <n v="0"/>
    <n v="0"/>
    <n v="0"/>
    <n v="0"/>
    <m/>
    <n v="0"/>
    <n v="0"/>
    <n v="0"/>
    <m/>
    <n v="0"/>
    <n v="0"/>
    <n v="0"/>
    <n v="0"/>
    <n v="0"/>
    <n v="0"/>
    <x v="0"/>
    <m/>
    <x v="7"/>
    <x v="4"/>
    <s v="No root cause"/>
    <s v="No root cause"/>
    <s v=" "/>
  </r>
  <r>
    <s v="Gara-Guider-IHS"/>
    <s v="NRD_115"/>
    <s v="NORD"/>
    <s v="IHS"/>
    <s v="Hybrid-Gen"/>
    <s v="NORD"/>
    <s v="Guider"/>
    <s v="Huawei"/>
    <n v="0"/>
    <n v="0"/>
    <n v="0"/>
    <n v="0"/>
    <n v="0"/>
    <n v="0"/>
    <n v="0"/>
    <n v="0"/>
    <n v="0"/>
    <n v="0"/>
    <n v="0"/>
    <n v="0"/>
    <n v="0"/>
    <n v="0"/>
    <n v="0"/>
    <n v="0"/>
    <n v="0"/>
    <n v="0"/>
    <n v="0"/>
    <n v="0"/>
    <m/>
    <n v="0"/>
    <n v="0"/>
    <n v="0"/>
    <m/>
    <n v="0"/>
    <n v="0"/>
    <n v="0"/>
    <n v="0"/>
    <n v="0"/>
    <n v="0"/>
    <x v="0"/>
    <m/>
    <x v="7"/>
    <x v="4"/>
    <s v="No root cause"/>
    <s v="No root cause"/>
    <s v=" "/>
  </r>
  <r>
    <s v="BIBA-MTN"/>
    <s v="CTR_304"/>
    <s v="CENTRE"/>
    <s v="IHS"/>
    <s v="Grid-Gen"/>
    <s v="CENTRE"/>
    <s v="Biba"/>
    <s v="ZTE"/>
    <n v="0"/>
    <n v="0"/>
    <n v="0"/>
    <n v="0"/>
    <n v="0"/>
    <n v="0"/>
    <n v="0"/>
    <n v="0"/>
    <n v="0"/>
    <n v="0"/>
    <n v="0"/>
    <n v="0"/>
    <n v="0"/>
    <n v="0"/>
    <n v="0"/>
    <n v="0"/>
    <n v="0"/>
    <n v="0"/>
    <n v="0"/>
    <n v="0"/>
    <m/>
    <n v="0"/>
    <n v="0"/>
    <n v="0"/>
    <m/>
    <n v="0"/>
    <n v="0"/>
    <n v="0"/>
    <n v="0"/>
    <n v="0"/>
    <n v="0"/>
    <x v="0"/>
    <m/>
    <x v="1"/>
    <x v="0"/>
    <s v="Defaut GE &amp; Power Cabinet"/>
    <s v="PASSIVE"/>
    <s v="[HOURLY IHS 11-05-2026] -..Fouda is managing with level zero   ;   [OCM RAN 11-05-2026 18H UTC ] -&gt;..Power status check Ongoing   ;    "/>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034C17-26C7-40ED-B4B2-E7D7E84A7775}" name="PivotTable6"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18" firstHeaderRow="1" firstDataRow="1" firstDataCol="1" rowPageCount="1" colPageCount="1"/>
  <pivotFields count="46">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numFmtId="2" showAll="0"/>
    <pivotField showAll="0"/>
    <pivotField numFmtId="2" showAll="0"/>
    <pivotField numFmtId="2" showAll="0"/>
    <pivotField numFmtId="2" showAll="0"/>
    <pivotField numFmtId="2" showAll="0"/>
    <pivotField numFmtId="2" showAll="0"/>
    <pivotField numFmtId="2" showAll="0"/>
    <pivotField showAll="0"/>
    <pivotField numFmtId="2" showAll="0"/>
    <pivotField numFmtId="2" showAll="0"/>
    <pivotField showAll="0"/>
    <pivotField showAll="0"/>
    <pivotField numFmtId="2" showAll="0"/>
    <pivotField numFmtId="2" showAll="0"/>
    <pivotField numFmtId="2" showAll="0"/>
    <pivotField numFmtId="2" showAll="0"/>
    <pivotField numFmtId="2" showAll="0"/>
    <pivotField dataField="1" numFmtId="2" showAll="0"/>
    <pivotField axis="axisPage" multipleItemSelectionAllowed="1" showAll="0">
      <items count="4">
        <item h="1" x="1"/>
        <item h="1" x="2"/>
        <item x="0"/>
        <item t="default"/>
      </items>
    </pivotField>
    <pivotField showAll="0"/>
    <pivotField axis="axisRow" showAll="0">
      <items count="16">
        <item x="2"/>
        <item x="3"/>
        <item x="0"/>
        <item x="12"/>
        <item x="13"/>
        <item x="5"/>
        <item x="9"/>
        <item x="1"/>
        <item x="4"/>
        <item x="7"/>
        <item x="10"/>
        <item x="8"/>
        <item x="6"/>
        <item x="14"/>
        <item x="11"/>
        <item t="default"/>
      </items>
    </pivotField>
    <pivotField showAll="0"/>
    <pivotField showAll="0"/>
    <pivotField showAll="0"/>
    <pivotField showAll="0"/>
  </pivotFields>
  <rowFields count="1">
    <field x="41"/>
  </rowFields>
  <rowItems count="15">
    <i>
      <x/>
    </i>
    <i>
      <x v="1"/>
    </i>
    <i>
      <x v="2"/>
    </i>
    <i>
      <x v="3"/>
    </i>
    <i>
      <x v="4"/>
    </i>
    <i>
      <x v="6"/>
    </i>
    <i>
      <x v="7"/>
    </i>
    <i>
      <x v="8"/>
    </i>
    <i>
      <x v="9"/>
    </i>
    <i>
      <x v="10"/>
    </i>
    <i>
      <x v="11"/>
    </i>
    <i>
      <x v="12"/>
    </i>
    <i>
      <x v="13"/>
    </i>
    <i>
      <x v="14"/>
    </i>
    <i t="grand">
      <x/>
    </i>
  </rowItems>
  <colItems count="1">
    <i/>
  </colItems>
  <pageFields count="1">
    <pageField fld="39" hier="-1"/>
  </pageFields>
  <dataFields count="1">
    <dataField name="Sum of NUR  DU JOUR  05/11 /2026" fld="38" baseField="0" baseItem="0" numFmtId="1"/>
  </dataFields>
  <formats count="24">
    <format dxfId="89">
      <pivotArea type="all" dataOnly="0" outline="0" fieldPosition="0"/>
    </format>
    <format dxfId="88">
      <pivotArea outline="0" collapsedLevelsAreSubtotals="1" fieldPosition="0"/>
    </format>
    <format dxfId="87">
      <pivotArea field="41" type="button" dataOnly="0" labelOnly="1" outline="0" axis="axisRow" fieldPosition="0"/>
    </format>
    <format dxfId="86">
      <pivotArea dataOnly="0" labelOnly="1" fieldPosition="0">
        <references count="1">
          <reference field="41" count="14">
            <x v="0"/>
            <x v="1"/>
            <x v="2"/>
            <x v="3"/>
            <x v="4"/>
            <x v="6"/>
            <x v="7"/>
            <x v="8"/>
            <x v="9"/>
            <x v="10"/>
            <x v="11"/>
            <x v="12"/>
            <x v="13"/>
            <x v="14"/>
          </reference>
        </references>
      </pivotArea>
    </format>
    <format dxfId="85">
      <pivotArea dataOnly="0" labelOnly="1" grandRow="1" outline="0" fieldPosition="0"/>
    </format>
    <format dxfId="84">
      <pivotArea dataOnly="0" labelOnly="1" outline="0" axis="axisValues" fieldPosition="0"/>
    </format>
    <format dxfId="71">
      <pivotArea type="all" dataOnly="0" outline="0" fieldPosition="0"/>
    </format>
    <format dxfId="70">
      <pivotArea outline="0" collapsedLevelsAreSubtotals="1" fieldPosition="0"/>
    </format>
    <format dxfId="69">
      <pivotArea field="41" type="button" dataOnly="0" labelOnly="1" outline="0" axis="axisRow" fieldPosition="0"/>
    </format>
    <format dxfId="68">
      <pivotArea dataOnly="0" labelOnly="1" fieldPosition="0">
        <references count="1">
          <reference field="41" count="14">
            <x v="0"/>
            <x v="1"/>
            <x v="2"/>
            <x v="3"/>
            <x v="4"/>
            <x v="6"/>
            <x v="7"/>
            <x v="8"/>
            <x v="9"/>
            <x v="10"/>
            <x v="11"/>
            <x v="12"/>
            <x v="13"/>
            <x v="14"/>
          </reference>
        </references>
      </pivotArea>
    </format>
    <format dxfId="67">
      <pivotArea dataOnly="0" labelOnly="1" grandRow="1" outline="0" fieldPosition="0"/>
    </format>
    <format dxfId="66">
      <pivotArea dataOnly="0" labelOnly="1" outline="0" axis="axisValues" fieldPosition="0"/>
    </format>
    <format dxfId="53">
      <pivotArea type="all" dataOnly="0" outline="0" fieldPosition="0"/>
    </format>
    <format dxfId="52">
      <pivotArea outline="0" collapsedLevelsAreSubtotals="1" fieldPosition="0"/>
    </format>
    <format dxfId="51">
      <pivotArea field="41" type="button" dataOnly="0" labelOnly="1" outline="0" axis="axisRow" fieldPosition="0"/>
    </format>
    <format dxfId="50">
      <pivotArea dataOnly="0" labelOnly="1" fieldPosition="0">
        <references count="1">
          <reference field="41" count="14">
            <x v="0"/>
            <x v="1"/>
            <x v="2"/>
            <x v="3"/>
            <x v="4"/>
            <x v="6"/>
            <x v="7"/>
            <x v="8"/>
            <x v="9"/>
            <x v="10"/>
            <x v="11"/>
            <x v="12"/>
            <x v="13"/>
            <x v="14"/>
          </reference>
        </references>
      </pivotArea>
    </format>
    <format dxfId="49">
      <pivotArea dataOnly="0" labelOnly="1" grandRow="1" outline="0" fieldPosition="0"/>
    </format>
    <format dxfId="48">
      <pivotArea dataOnly="0" labelOnly="1" outline="0" axis="axisValues" fieldPosition="0"/>
    </format>
    <format dxfId="35">
      <pivotArea type="all" dataOnly="0" outline="0" fieldPosition="0"/>
    </format>
    <format dxfId="34">
      <pivotArea outline="0" collapsedLevelsAreSubtotals="1" fieldPosition="0"/>
    </format>
    <format dxfId="33">
      <pivotArea field="41" type="button" dataOnly="0" labelOnly="1" outline="0" axis="axisRow" fieldPosition="0"/>
    </format>
    <format dxfId="32">
      <pivotArea dataOnly="0" labelOnly="1" fieldPosition="0">
        <references count="1">
          <reference field="41" count="14">
            <x v="0"/>
            <x v="1"/>
            <x v="2"/>
            <x v="3"/>
            <x v="4"/>
            <x v="6"/>
            <x v="7"/>
            <x v="8"/>
            <x v="9"/>
            <x v="10"/>
            <x v="11"/>
            <x v="12"/>
            <x v="13"/>
            <x v="14"/>
          </reference>
        </references>
      </pivotArea>
    </format>
    <format dxfId="31">
      <pivotArea dataOnly="0" labelOnly="1" grandRow="1" outline="0" fieldPosition="0"/>
    </format>
    <format dxfId="3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257A05-7F71-48A9-BE48-E47E663A8E01}" name="PivotTable5"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3" firstHeaderRow="1" firstDataRow="1" firstDataCol="1" rowPageCount="1" colPageCount="1"/>
  <pivotFields count="46">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numFmtId="2" showAll="0"/>
    <pivotField showAll="0"/>
    <pivotField numFmtId="2" showAll="0"/>
    <pivotField numFmtId="2" showAll="0"/>
    <pivotField numFmtId="2" showAll="0"/>
    <pivotField numFmtId="2" showAll="0"/>
    <pivotField numFmtId="2" showAll="0"/>
    <pivotField numFmtId="2" showAll="0"/>
    <pivotField showAll="0"/>
    <pivotField numFmtId="2" showAll="0"/>
    <pivotField numFmtId="2" showAll="0"/>
    <pivotField showAll="0"/>
    <pivotField showAll="0"/>
    <pivotField numFmtId="2" showAll="0"/>
    <pivotField numFmtId="2" showAll="0"/>
    <pivotField numFmtId="2" showAll="0"/>
    <pivotField numFmtId="2" showAll="0"/>
    <pivotField numFmtId="2" showAll="0"/>
    <pivotField dataField="1" numFmtId="2" showAll="0"/>
    <pivotField axis="axisPage" multipleItemSelectionAllowed="1" showAll="0">
      <items count="4">
        <item h="1" x="1"/>
        <item h="1" x="2"/>
        <item x="0"/>
        <item t="default"/>
      </items>
    </pivotField>
    <pivotField showAll="0"/>
    <pivotField showAll="0"/>
    <pivotField axis="axisRow" showAll="0">
      <items count="11">
        <item x="1"/>
        <item x="8"/>
        <item x="2"/>
        <item x="4"/>
        <item x="0"/>
        <item x="7"/>
        <item x="3"/>
        <item x="6"/>
        <item x="9"/>
        <item x="5"/>
        <item t="default"/>
      </items>
    </pivotField>
    <pivotField showAll="0"/>
    <pivotField showAll="0"/>
    <pivotField showAll="0"/>
  </pivotFields>
  <rowFields count="1">
    <field x="42"/>
  </rowFields>
  <rowItems count="10">
    <i>
      <x/>
    </i>
    <i>
      <x v="1"/>
    </i>
    <i>
      <x v="3"/>
    </i>
    <i>
      <x v="4"/>
    </i>
    <i>
      <x v="5"/>
    </i>
    <i>
      <x v="6"/>
    </i>
    <i>
      <x v="7"/>
    </i>
    <i>
      <x v="8"/>
    </i>
    <i>
      <x v="9"/>
    </i>
    <i t="grand">
      <x/>
    </i>
  </rowItems>
  <colItems count="1">
    <i/>
  </colItems>
  <pageFields count="1">
    <pageField fld="39" hier="-1"/>
  </pageFields>
  <dataFields count="1">
    <dataField name="Sum of NUR  DU JOUR  05/11 /2026" fld="38" baseField="0" baseItem="0" numFmtId="1"/>
  </dataFields>
  <formats count="24">
    <format dxfId="83">
      <pivotArea type="all" dataOnly="0" outline="0" fieldPosition="0"/>
    </format>
    <format dxfId="82">
      <pivotArea outline="0" collapsedLevelsAreSubtotals="1" fieldPosition="0"/>
    </format>
    <format dxfId="81">
      <pivotArea field="42" type="button" dataOnly="0" labelOnly="1" outline="0" axis="axisRow" fieldPosition="0"/>
    </format>
    <format dxfId="80">
      <pivotArea dataOnly="0" labelOnly="1" fieldPosition="0">
        <references count="1">
          <reference field="42" count="9">
            <x v="0"/>
            <x v="1"/>
            <x v="3"/>
            <x v="4"/>
            <x v="5"/>
            <x v="6"/>
            <x v="7"/>
            <x v="8"/>
            <x v="9"/>
          </reference>
        </references>
      </pivotArea>
    </format>
    <format dxfId="79">
      <pivotArea dataOnly="0" labelOnly="1" grandRow="1" outline="0" fieldPosition="0"/>
    </format>
    <format dxfId="78">
      <pivotArea dataOnly="0" labelOnly="1" outline="0" axis="axisValues" fieldPosition="0"/>
    </format>
    <format dxfId="65">
      <pivotArea type="all" dataOnly="0" outline="0" fieldPosition="0"/>
    </format>
    <format dxfId="64">
      <pivotArea outline="0" collapsedLevelsAreSubtotals="1" fieldPosition="0"/>
    </format>
    <format dxfId="63">
      <pivotArea field="42" type="button" dataOnly="0" labelOnly="1" outline="0" axis="axisRow" fieldPosition="0"/>
    </format>
    <format dxfId="62">
      <pivotArea dataOnly="0" labelOnly="1" fieldPosition="0">
        <references count="1">
          <reference field="42" count="9">
            <x v="0"/>
            <x v="1"/>
            <x v="3"/>
            <x v="4"/>
            <x v="5"/>
            <x v="6"/>
            <x v="7"/>
            <x v="8"/>
            <x v="9"/>
          </reference>
        </references>
      </pivotArea>
    </format>
    <format dxfId="61">
      <pivotArea dataOnly="0" labelOnly="1" grandRow="1" outline="0" fieldPosition="0"/>
    </format>
    <format dxfId="60">
      <pivotArea dataOnly="0" labelOnly="1" outline="0" axis="axisValues" fieldPosition="0"/>
    </format>
    <format dxfId="47">
      <pivotArea type="all" dataOnly="0" outline="0" fieldPosition="0"/>
    </format>
    <format dxfId="46">
      <pivotArea outline="0" collapsedLevelsAreSubtotals="1" fieldPosition="0"/>
    </format>
    <format dxfId="45">
      <pivotArea field="42" type="button" dataOnly="0" labelOnly="1" outline="0" axis="axisRow" fieldPosition="0"/>
    </format>
    <format dxfId="44">
      <pivotArea dataOnly="0" labelOnly="1" fieldPosition="0">
        <references count="1">
          <reference field="42" count="9">
            <x v="0"/>
            <x v="1"/>
            <x v="3"/>
            <x v="4"/>
            <x v="5"/>
            <x v="6"/>
            <x v="7"/>
            <x v="8"/>
            <x v="9"/>
          </reference>
        </references>
      </pivotArea>
    </format>
    <format dxfId="43">
      <pivotArea dataOnly="0" labelOnly="1" grandRow="1" outline="0" fieldPosition="0"/>
    </format>
    <format dxfId="42">
      <pivotArea dataOnly="0" labelOnly="1" outline="0" axis="axisValues" fieldPosition="0"/>
    </format>
    <format dxfId="29">
      <pivotArea type="all" dataOnly="0" outline="0" fieldPosition="0"/>
    </format>
    <format dxfId="28">
      <pivotArea outline="0" collapsedLevelsAreSubtotals="1" fieldPosition="0"/>
    </format>
    <format dxfId="27">
      <pivotArea field="42" type="button" dataOnly="0" labelOnly="1" outline="0" axis="axisRow" fieldPosition="0"/>
    </format>
    <format dxfId="26">
      <pivotArea dataOnly="0" labelOnly="1" fieldPosition="0">
        <references count="1">
          <reference field="42" count="9">
            <x v="0"/>
            <x v="1"/>
            <x v="3"/>
            <x v="4"/>
            <x v="5"/>
            <x v="6"/>
            <x v="7"/>
            <x v="8"/>
            <x v="9"/>
          </reference>
        </references>
      </pivotArea>
    </format>
    <format dxfId="25">
      <pivotArea dataOnly="0" labelOnly="1" grandRow="1" outline="0" fieldPosition="0"/>
    </format>
    <format dxfId="2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EC7AD9-088E-4EE1-B194-713AFDCD5773}" name="PivotTable4"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rowPageCount="1" colPageCount="1"/>
  <pivotFields count="74">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numFmtId="2" showAll="0"/>
    <pivotField showAll="0"/>
    <pivotField numFmtId="2" showAll="0"/>
    <pivotField numFmtId="2" showAll="0"/>
    <pivotField numFmtId="2" showAll="0"/>
    <pivotField numFmtId="2" showAll="0"/>
    <pivotField numFmtId="2" showAll="0"/>
    <pivotField numFmtId="2" showAll="0"/>
    <pivotField showAll="0"/>
    <pivotField numFmtId="2" showAll="0"/>
    <pivotField numFmtId="2" showAll="0"/>
    <pivotField showAll="0"/>
    <pivotField showAll="0"/>
    <pivotField numFmtId="2" showAll="0"/>
    <pivotField dataField="1" numFmtId="2" showAll="0"/>
    <pivotField numFmtId="2" showAll="0"/>
    <pivotField numFmtId="2" showAll="0"/>
    <pivotField numFmtId="2" showAll="0"/>
    <pivotField numFmtId="2" showAll="0"/>
    <pivotField axis="axisPage" multipleItemSelectionAllowed="1" showAll="0">
      <items count="4">
        <item h="1" x="1"/>
        <item h="1" x="2"/>
        <item x="0"/>
        <item t="default"/>
      </items>
    </pivotField>
    <pivotField showAll="0"/>
    <pivotField showAll="0"/>
    <pivotField showAll="0"/>
    <pivotField showAll="0"/>
    <pivotField axis="axisRow" showAll="0">
      <items count="8">
        <item x="1"/>
        <item x="5"/>
        <item x="2"/>
        <item x="4"/>
        <item x="0"/>
        <item x="6"/>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4"/>
  </rowFields>
  <rowItems count="7">
    <i>
      <x/>
    </i>
    <i>
      <x v="1"/>
    </i>
    <i>
      <x v="3"/>
    </i>
    <i>
      <x v="4"/>
    </i>
    <i>
      <x v="5"/>
    </i>
    <i>
      <x v="6"/>
    </i>
    <i t="grand">
      <x/>
    </i>
  </rowItems>
  <colItems count="1">
    <i/>
  </colItems>
  <pageFields count="1">
    <pageField fld="39" hier="-1"/>
  </pageFields>
  <dataFields count="1">
    <dataField name="Sum of NUR  DU JOUR05/11/2026" fld="34" baseField="0" baseItem="0" numFmtId="1"/>
  </dataFields>
  <formats count="24">
    <format dxfId="77">
      <pivotArea type="all" dataOnly="0" outline="0" fieldPosition="0"/>
    </format>
    <format dxfId="76">
      <pivotArea outline="0" collapsedLevelsAreSubtotals="1" fieldPosition="0"/>
    </format>
    <format dxfId="75">
      <pivotArea field="44" type="button" dataOnly="0" labelOnly="1" outline="0" axis="axisRow" fieldPosition="0"/>
    </format>
    <format dxfId="74">
      <pivotArea dataOnly="0" labelOnly="1" fieldPosition="0">
        <references count="1">
          <reference field="44" count="6">
            <x v="0"/>
            <x v="1"/>
            <x v="3"/>
            <x v="4"/>
            <x v="5"/>
            <x v="6"/>
          </reference>
        </references>
      </pivotArea>
    </format>
    <format dxfId="73">
      <pivotArea dataOnly="0" labelOnly="1" grandRow="1" outline="0" fieldPosition="0"/>
    </format>
    <format dxfId="72">
      <pivotArea dataOnly="0" labelOnly="1" outline="0" axis="axisValues" fieldPosition="0"/>
    </format>
    <format dxfId="59">
      <pivotArea type="all" dataOnly="0" outline="0" fieldPosition="0"/>
    </format>
    <format dxfId="58">
      <pivotArea outline="0" collapsedLevelsAreSubtotals="1" fieldPosition="0"/>
    </format>
    <format dxfId="57">
      <pivotArea field="44" type="button" dataOnly="0" labelOnly="1" outline="0" axis="axisRow" fieldPosition="0"/>
    </format>
    <format dxfId="56">
      <pivotArea dataOnly="0" labelOnly="1" fieldPosition="0">
        <references count="1">
          <reference field="44" count="6">
            <x v="0"/>
            <x v="1"/>
            <x v="3"/>
            <x v="4"/>
            <x v="5"/>
            <x v="6"/>
          </reference>
        </references>
      </pivotArea>
    </format>
    <format dxfId="55">
      <pivotArea dataOnly="0" labelOnly="1" grandRow="1" outline="0" fieldPosition="0"/>
    </format>
    <format dxfId="54">
      <pivotArea dataOnly="0" labelOnly="1" outline="0" axis="axisValues" fieldPosition="0"/>
    </format>
    <format dxfId="41">
      <pivotArea type="all" dataOnly="0" outline="0" fieldPosition="0"/>
    </format>
    <format dxfId="40">
      <pivotArea outline="0" collapsedLevelsAreSubtotals="1" fieldPosition="0"/>
    </format>
    <format dxfId="39">
      <pivotArea field="44" type="button" dataOnly="0" labelOnly="1" outline="0" axis="axisRow" fieldPosition="0"/>
    </format>
    <format dxfId="38">
      <pivotArea dataOnly="0" labelOnly="1" fieldPosition="0">
        <references count="1">
          <reference field="44" count="6">
            <x v="0"/>
            <x v="1"/>
            <x v="3"/>
            <x v="4"/>
            <x v="5"/>
            <x v="6"/>
          </reference>
        </references>
      </pivotArea>
    </format>
    <format dxfId="37">
      <pivotArea dataOnly="0" labelOnly="1" grandRow="1" outline="0" fieldPosition="0"/>
    </format>
    <format dxfId="36">
      <pivotArea dataOnly="0" labelOnly="1" outline="0" axis="axisValues" fieldPosition="0"/>
    </format>
    <format dxfId="23">
      <pivotArea type="all" dataOnly="0" outline="0" fieldPosition="0"/>
    </format>
    <format dxfId="22">
      <pivotArea outline="0" collapsedLevelsAreSubtotals="1" fieldPosition="0"/>
    </format>
    <format dxfId="21">
      <pivotArea field="44" type="button" dataOnly="0" labelOnly="1" outline="0" axis="axisRow" fieldPosition="0"/>
    </format>
    <format dxfId="20">
      <pivotArea dataOnly="0" labelOnly="1" fieldPosition="0">
        <references count="1">
          <reference field="44" count="6">
            <x v="0"/>
            <x v="1"/>
            <x v="3"/>
            <x v="4"/>
            <x v="5"/>
            <x v="6"/>
          </reference>
        </references>
      </pivotArea>
    </format>
    <format dxfId="19">
      <pivotArea dataOnly="0" labelOnly="1" grandRow="1" outline="0" fieldPosition="0"/>
    </format>
    <format dxfId="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A6A65-9880-4F7C-9783-34714FAC7E79}">
  <dimension ref="A1:BW2457"/>
  <sheetViews>
    <sheetView tabSelected="1" zoomScale="70" zoomScaleNormal="70" workbookViewId="0">
      <pane xSplit="5" ySplit="1" topLeftCell="BK2" activePane="bottomRight" state="frozen"/>
      <selection pane="topRight" activeCell="F1" sqref="F1"/>
      <selection pane="bottomLeft" activeCell="A2" sqref="A2"/>
      <selection pane="bottomRight" activeCell="BT2" sqref="BT2"/>
    </sheetView>
  </sheetViews>
  <sheetFormatPr defaultColWidth="10.6328125" defaultRowHeight="14.5" x14ac:dyDescent="0.35"/>
  <cols>
    <col min="1" max="8" width="15.6328125" style="9" customWidth="1"/>
    <col min="9" max="35" width="15.6328125" style="9" hidden="1" customWidth="1"/>
    <col min="36" max="45" width="15.6328125" style="9" customWidth="1"/>
    <col min="46" max="47" width="31.36328125" style="9" customWidth="1"/>
    <col min="48" max="48" width="26.81640625" style="9" customWidth="1"/>
    <col min="49" max="49" width="28.08984375" style="9" customWidth="1"/>
    <col min="50" max="69" width="15.6328125" style="9" customWidth="1"/>
    <col min="70" max="75" width="15.6328125" style="89" customWidth="1"/>
    <col min="76" max="16384" width="10.6328125" style="89"/>
  </cols>
  <sheetData>
    <row r="1" spans="1:75" x14ac:dyDescent="0.35">
      <c r="A1" s="32" t="s">
        <v>0</v>
      </c>
      <c r="B1" s="32" t="s">
        <v>1</v>
      </c>
      <c r="C1" s="32" t="s">
        <v>5364</v>
      </c>
      <c r="D1" s="32" t="s">
        <v>2</v>
      </c>
      <c r="E1" s="32" t="s">
        <v>5517</v>
      </c>
      <c r="F1" s="32" t="s">
        <v>3</v>
      </c>
      <c r="G1" s="32" t="s">
        <v>4</v>
      </c>
      <c r="H1" s="32" t="s">
        <v>5367</v>
      </c>
      <c r="I1" s="32" t="s">
        <v>5523</v>
      </c>
      <c r="J1" s="32" t="s">
        <v>5522</v>
      </c>
      <c r="K1" s="32" t="s">
        <v>5537</v>
      </c>
      <c r="L1" s="32" t="s">
        <v>5538</v>
      </c>
      <c r="M1" s="33" t="s">
        <v>5539</v>
      </c>
      <c r="N1" s="33" t="s">
        <v>5540</v>
      </c>
      <c r="O1" s="33" t="s">
        <v>5541</v>
      </c>
      <c r="P1" s="33" t="s">
        <v>5542</v>
      </c>
      <c r="Q1" s="33" t="s">
        <v>5547</v>
      </c>
      <c r="R1" s="33" t="s">
        <v>5556</v>
      </c>
      <c r="S1" s="33" t="s">
        <v>5557</v>
      </c>
      <c r="T1" s="34" t="s">
        <v>5560</v>
      </c>
      <c r="U1" s="34" t="s">
        <v>5569</v>
      </c>
      <c r="V1" s="34" t="s">
        <v>5570</v>
      </c>
      <c r="W1" s="34" t="s">
        <v>5571</v>
      </c>
      <c r="X1" s="34" t="s">
        <v>5579</v>
      </c>
      <c r="Y1" s="34" t="s">
        <v>5577</v>
      </c>
      <c r="Z1" s="34" t="s">
        <v>5581</v>
      </c>
      <c r="AA1" s="34" t="s">
        <v>5580</v>
      </c>
      <c r="AB1" s="34" t="s">
        <v>5583</v>
      </c>
      <c r="AC1" s="34" t="s">
        <v>5584</v>
      </c>
      <c r="AD1" s="34" t="s">
        <v>5585</v>
      </c>
      <c r="AE1" s="34" t="s">
        <v>5596</v>
      </c>
      <c r="AF1" s="34" t="s">
        <v>6072</v>
      </c>
      <c r="AG1" s="34" t="s">
        <v>6073</v>
      </c>
      <c r="AH1" s="34" t="s">
        <v>6074</v>
      </c>
      <c r="AI1" s="34" t="s">
        <v>6076</v>
      </c>
      <c r="AJ1" s="34" t="s">
        <v>5494</v>
      </c>
      <c r="AK1" s="34" t="s">
        <v>5495</v>
      </c>
      <c r="AL1" s="34" t="s">
        <v>5496</v>
      </c>
      <c r="AM1" s="34" t="s">
        <v>6592</v>
      </c>
      <c r="AN1" s="32" t="s">
        <v>5366</v>
      </c>
      <c r="AO1" s="32" t="s">
        <v>5530</v>
      </c>
      <c r="AP1" s="15" t="s">
        <v>7</v>
      </c>
      <c r="AQ1" s="15" t="s">
        <v>6</v>
      </c>
      <c r="AR1" s="60" t="s">
        <v>8</v>
      </c>
      <c r="AS1" s="15" t="s">
        <v>5</v>
      </c>
      <c r="AT1" s="42" t="s">
        <v>5604</v>
      </c>
      <c r="AU1" s="42" t="s">
        <v>6591</v>
      </c>
      <c r="AV1" s="98" t="s">
        <v>5605</v>
      </c>
      <c r="AW1" s="42" t="s">
        <v>5606</v>
      </c>
      <c r="AX1" s="35" t="s">
        <v>6195</v>
      </c>
      <c r="AY1" s="35" t="s">
        <v>6548</v>
      </c>
      <c r="AZ1" s="35" t="s">
        <v>5607</v>
      </c>
      <c r="BA1" s="35" t="s">
        <v>5608</v>
      </c>
      <c r="BB1" s="35" t="s">
        <v>5609</v>
      </c>
      <c r="BC1" s="95" t="s">
        <v>5652</v>
      </c>
      <c r="BD1" s="95" t="s">
        <v>5653</v>
      </c>
      <c r="BE1" s="95" t="s">
        <v>5654</v>
      </c>
      <c r="BF1" s="96" t="s">
        <v>5655</v>
      </c>
      <c r="BG1" s="96" t="s">
        <v>5656</v>
      </c>
      <c r="BH1" s="96" t="s">
        <v>5657</v>
      </c>
      <c r="BI1" s="37" t="s">
        <v>5658</v>
      </c>
      <c r="BJ1" s="37" t="s">
        <v>5595</v>
      </c>
      <c r="BK1" s="37" t="s">
        <v>5594</v>
      </c>
      <c r="BL1" s="97" t="s">
        <v>5659</v>
      </c>
      <c r="BM1" s="97" t="s">
        <v>5660</v>
      </c>
      <c r="BN1" s="97" t="s">
        <v>6003</v>
      </c>
      <c r="BO1" s="97" t="s">
        <v>6053</v>
      </c>
      <c r="BP1" s="36" t="s">
        <v>5593</v>
      </c>
      <c r="BQ1" s="38" t="s">
        <v>5597</v>
      </c>
      <c r="BR1" s="101" t="s">
        <v>5572</v>
      </c>
      <c r="BS1" s="39" t="s">
        <v>5543</v>
      </c>
      <c r="BT1" s="39" t="s">
        <v>5545</v>
      </c>
      <c r="BU1" s="39" t="s">
        <v>5544</v>
      </c>
      <c r="BV1" s="39" t="s">
        <v>5573</v>
      </c>
      <c r="BW1" s="39" t="s">
        <v>5574</v>
      </c>
    </row>
    <row r="2" spans="1:75" x14ac:dyDescent="0.35">
      <c r="A2" s="1" t="s">
        <v>4724</v>
      </c>
      <c r="B2" s="1" t="s">
        <v>4725</v>
      </c>
      <c r="C2" s="3" t="s">
        <v>32</v>
      </c>
      <c r="D2" s="1" t="s">
        <v>21</v>
      </c>
      <c r="E2" s="1" t="s">
        <v>125</v>
      </c>
      <c r="F2" s="3" t="s">
        <v>31</v>
      </c>
      <c r="G2" s="1" t="s">
        <v>32</v>
      </c>
      <c r="H2" s="30" t="s">
        <v>5587</v>
      </c>
      <c r="I2" s="27">
        <v>12.964211418445181</v>
      </c>
      <c r="J2" s="27">
        <v>13.150623657018603</v>
      </c>
      <c r="K2" s="27">
        <v>12.904945453196474</v>
      </c>
      <c r="L2" s="27">
        <v>40.110645258865453</v>
      </c>
      <c r="M2" s="27">
        <v>3.3216228209101342</v>
      </c>
      <c r="N2" s="27">
        <v>6.3904512417494912</v>
      </c>
      <c r="O2" s="27">
        <v>5.6338515493689245</v>
      </c>
      <c r="P2" s="27">
        <v>15.940440112660621</v>
      </c>
      <c r="Q2" s="27">
        <v>12.639238456423907</v>
      </c>
      <c r="R2" s="27">
        <v>2.0669964015945985</v>
      </c>
      <c r="S2" s="80">
        <v>8.4491543319265041</v>
      </c>
      <c r="T2" s="80">
        <v>49.477307359752089</v>
      </c>
      <c r="U2" s="80">
        <v>1.4785814977470741</v>
      </c>
      <c r="V2" s="80">
        <v>3.8880827433489444</v>
      </c>
      <c r="W2" s="80">
        <v>49.477307359752082</v>
      </c>
      <c r="X2" s="80">
        <v>0</v>
      </c>
      <c r="Y2" s="80">
        <v>0</v>
      </c>
      <c r="Z2" s="80">
        <v>0</v>
      </c>
      <c r="AA2" s="80">
        <v>0</v>
      </c>
      <c r="AB2" s="80">
        <v>0</v>
      </c>
      <c r="AC2" s="80">
        <v>0</v>
      </c>
      <c r="AD2" s="80">
        <v>0</v>
      </c>
      <c r="AE2" s="80">
        <v>0</v>
      </c>
      <c r="AF2" s="80">
        <v>0</v>
      </c>
      <c r="AG2" s="80"/>
      <c r="AH2" s="80">
        <v>68.483383414233245</v>
      </c>
      <c r="AI2" s="80">
        <v>47.337347652761018</v>
      </c>
      <c r="AJ2" s="80">
        <v>21.009061424648994</v>
      </c>
      <c r="AK2" s="80">
        <v>18.89401450472781</v>
      </c>
      <c r="AL2" s="80">
        <v>72.857431703318483</v>
      </c>
      <c r="AM2" s="80">
        <v>47.337347652761018</v>
      </c>
      <c r="AN2" s="41" t="s">
        <v>5558</v>
      </c>
      <c r="AO2" s="41"/>
      <c r="AP2" s="40" t="str" cm="1">
        <f t="array" ref="AP2">IFERROR(_xlfn.IFS(
AR2="MPR ISSUE","PDH",
AR2="BSS Hardware Issue","BSS",
AR2="Sites strategiques, MLL, Pylone, etc.","ENVTECH",
AR2="AKTIVCO DEFAUT GE &amp; POWER Cabinet","AKTIVCO",
AR2="AKTIVCO Coupure ENEO &amp; Baisse de tension","AKTIVCO GRID ONLY",
AR2="Coupure ENEO &amp; Baisse de tension","IHS GRID ONLY",
AR2="Defaut GE &amp; POWER Cabinet","IHS",
AR2="Sharing","Partners",
AR2="Sites strategiques &amp; DataCenter","SST &amp; DC",
AR2="Exclu","Exclu",
AR2="SAT","SAT",
AR2="SPARE-ISSUE","SPARE-ISSUE",
AR2="Fiber CAmtel","TRANS_FO_CAMTEL",
AR2="Fiber AOF","Fiber AOF",
AR2="Projet OCM (HUAWEI)","TRAVAUX-HUAWEI",
AR2="Projet OCM (NOKIA)","TRAVAUX-NOKIA",
AR2="ACCESS-ISSUE","ACCESS-ISSUE",
AR2="Projet OCM (ZTE, NOKIA, autres projets)","TRAVAUX OCM",
AR2="No root CAuse","No root cause",
AR2="ODU HS","PDH",
AR2="IP &amp; VLAN","PDH",
AR2="Warehouse HUAWEI","SPARE-ISSUE",
AR2="SPARE-HS","SPARE-ISSUE",
AR2="Power Telco","BSS",AR2="no impacts","no impacts"
),"")</f>
        <v>AKTIVCO GRID ONLY</v>
      </c>
      <c r="AQ2" s="40" t="str" cm="1">
        <f t="array" ref="AQ2">IFERROR(_xlfn.IFS(
AR2="MPR ISSUE","TX ISSUE",
AR2="BSS Hardware Issue","RAN ISSUE",
AR2="Sites strategiques, MLL, Pylone, etc.","ENVTECH",
AR2="AKTIVCO DEFAUT GE &amp; POWER Cabinet","POWER ISSUE",
AR2="AKTIVCO Coupure ENEO &amp; Baisse de tension","POWER ISSUE",
AR2="Coupure ENEO &amp; Baisse de tension","POWER ISSUE",
AR2="Defaut GE &amp; POWER Cabinet","POWER ISSUE",
AR2="Sharing","POWER ISSUE",
AR2="Sites strategiques &amp; DataCenter","POWER ISSUE",
AR2="Exclu","Exclu",
AR2="SAT","TX ISSUE",
AR2="SPARE-ISSUE","SPARE-ISSUE",
AR2="Fiber CAmtel","TX ISSUE",
AR2="Fiber AOF","TX ISSUE",
AR2="Projet OCM (HUAWEI)","TRAVAUX-HUAWEI",
AR2="Projet OCM (NOKIA)","TRAVAUX -NOKIA",
AR2="ACCESS-ISSUE","ACCESS-ISSUE",
AR2="Projet OCM (ZTE, NOKIA, autres projets)","TRAVAUX OCM",
AR2="No root CAuse","No root cause",
AR2="ODU HS","TX ISSUE",
AR2="IP &amp; VLAN","TX ISSUE",
AR2="Warehouse HUAWEI","SPARE-ISSUE",
AR2="SPARE-HS","SPARE-ISSUE",
AR2="Power Telco","RAN ISSUE",AR2="no impacts","no impacts"
),"")</f>
        <v>POWER ISSUE</v>
      </c>
      <c r="AR2" s="59" t="s">
        <v>5326</v>
      </c>
      <c r="AS2" s="40" t="str" cm="1">
        <f t="array" ref="AS2">IFERROR(_xlfn.IFS(
AR2="MPR ISSUE","ACTIVE",
AR2="BSS Hardware Issue","ACTIVE",
AR2="Sites strategiques, MLL, Pylone, etc.","PASSIVE",
AR2="AKTIVCO DEFAUT GE &amp; POWER Cabinet","PASSIVE",
AR2="AKTIVCO Coupure ENEO &amp; Baisse de tension","PASSIVE",
AR2="Coupure ENEO &amp; Baisse de tension","PASSIVE",
AR2="Defaut GE &amp; POWER Cabinet","PASSIVE",
AR2="Sharing","PASSIVE",
AR2="Sites strategiques &amp; DataCenter","PASSIVE",
AR2="Exclu","Exclu",
AR2="SAT","ACTIVE",
AR2="SPARE-ISSUE","SPARE-ISSUE",
AR2="Fiber CAmtel","ACTIVE",
AR2="Fiber AOF","ACTIVE",
AR2="Projet OCM (HUAWEI)","PLANNED WORKS",
AR2="Projet OCM (NOKIA)","PLANNED WORKS",
AR2="ACCESS-ISSUE","ACCESS-ISSUE",
AR2="Projet OCM (ZTE, NOKIA, autres projets)","PLANNED WORKS",
AR2="No root CAuse","No root cause",
AR2="ODU HS","ACTIVE",
AR2="IP &amp; VLAN","ACTIVE",
AR2="Warehouse HUAWEI","SPARE-ISSUE",
AR2="SPARE-HS","SPARE-ISSUE",
AR2="Power Telco","ACTIVE", AR2="no impacts","no impacts"
),"")</f>
        <v>PASSIVE</v>
      </c>
      <c r="AT2" s="99" t="s">
        <v>6299</v>
      </c>
      <c r="AU2" s="99" t="s">
        <v>4725</v>
      </c>
      <c r="AW2" s="17"/>
      <c r="AX2" s="17" t="s">
        <v>6230</v>
      </c>
      <c r="AY2" s="17" t="s">
        <v>6196</v>
      </c>
      <c r="AZ2" s="17" t="s">
        <v>6196</v>
      </c>
      <c r="BA2" s="7"/>
      <c r="BC2" s="18"/>
      <c r="BD2" s="18"/>
      <c r="BE2" s="18"/>
      <c r="BF2" s="18"/>
      <c r="BG2" s="18"/>
      <c r="BH2" s="18"/>
      <c r="BI2" s="18"/>
      <c r="BJ2" s="18"/>
      <c r="BK2" s="18"/>
      <c r="BM2" s="18" t="s">
        <v>5910</v>
      </c>
      <c r="BN2" s="18"/>
      <c r="BO2" s="18"/>
      <c r="BP2" s="9" t="s">
        <v>5661</v>
      </c>
      <c r="BQ2" s="14"/>
      <c r="BR2" s="102" t="s">
        <v>5536</v>
      </c>
      <c r="BS2" s="14"/>
      <c r="BT2" s="14"/>
      <c r="BU2" s="9"/>
      <c r="BV2" s="9"/>
      <c r="BW2" s="9"/>
    </row>
    <row r="3" spans="1:75" x14ac:dyDescent="0.35">
      <c r="A3" s="1" t="s">
        <v>1599</v>
      </c>
      <c r="B3" s="8" t="s">
        <v>1600</v>
      </c>
      <c r="C3" s="3" t="s">
        <v>38</v>
      </c>
      <c r="D3" s="1" t="s">
        <v>11</v>
      </c>
      <c r="E3" s="1" t="s">
        <v>12</v>
      </c>
      <c r="F3" s="3" t="s">
        <v>37</v>
      </c>
      <c r="G3" s="1" t="s">
        <v>38</v>
      </c>
      <c r="H3" s="30" t="s">
        <v>5587</v>
      </c>
      <c r="I3" s="27">
        <v>0.52194356695859134</v>
      </c>
      <c r="J3" s="27">
        <v>0</v>
      </c>
      <c r="K3" s="27">
        <v>0</v>
      </c>
      <c r="L3" s="27">
        <v>0</v>
      </c>
      <c r="M3" s="27">
        <v>0</v>
      </c>
      <c r="N3" s="27">
        <v>0.30061024503970812</v>
      </c>
      <c r="O3" s="27">
        <v>0</v>
      </c>
      <c r="P3" s="27">
        <v>0</v>
      </c>
      <c r="Q3" s="27">
        <v>0.77224105606492599</v>
      </c>
      <c r="R3" s="27">
        <v>0</v>
      </c>
      <c r="S3" s="80">
        <v>0.10799139921183183</v>
      </c>
      <c r="T3" s="80">
        <v>0</v>
      </c>
      <c r="U3" s="80">
        <v>0</v>
      </c>
      <c r="V3" s="80">
        <v>0</v>
      </c>
      <c r="W3" s="80">
        <v>0</v>
      </c>
      <c r="X3" s="80">
        <v>0</v>
      </c>
      <c r="Y3" s="80">
        <v>0.30241158794976497</v>
      </c>
      <c r="Z3" s="80">
        <v>0</v>
      </c>
      <c r="AA3" s="80">
        <v>0</v>
      </c>
      <c r="AB3" s="80">
        <v>0</v>
      </c>
      <c r="AC3" s="80">
        <v>4.6381904672219809</v>
      </c>
      <c r="AD3" s="80">
        <v>4.6381904672219809</v>
      </c>
      <c r="AE3" s="80">
        <v>0</v>
      </c>
      <c r="AF3" s="80">
        <v>0</v>
      </c>
      <c r="AG3" s="80"/>
      <c r="AH3" s="80">
        <v>5.1868509815000294</v>
      </c>
      <c r="AI3" s="80">
        <v>40.024698016453918</v>
      </c>
      <c r="AJ3" s="80">
        <v>16.938339548137758</v>
      </c>
      <c r="AK3" s="80">
        <v>14.798993832260608</v>
      </c>
      <c r="AL3" s="80">
        <v>62.585671814773214</v>
      </c>
      <c r="AM3" s="80">
        <v>40.024698016453918</v>
      </c>
      <c r="AN3" s="41" t="s">
        <v>5558</v>
      </c>
      <c r="AO3" s="41"/>
      <c r="AP3" s="40" t="str" cm="1">
        <f t="array" ref="AP3">IFERROR(_xlfn.IFS(
AR3="MPR ISSUE","PDH",
AR3="BSS Hardware Issue","BSS",
AR3="Sites strategiques, MLL, Pylone, etc.","ENVTECH",
AR3="AKTIVCO DEFAUT GE &amp; POWER Cabinet","AKTIVCO",
AR3="AKTIVCO Coupure ENEO &amp; Baisse de tension","AKTIVCO GRID ONLY",
AR3="Coupure ENEO &amp; Baisse de tension","IHS GRID ONLY",
AR3="Defaut GE &amp; POWER Cabinet","IHS",
AR3="Sharing","Partners",
AR3="Sites strategiques &amp; DataCenter","SST &amp; DC",
AR3="Exclu","Exclu",
AR3="SAT","SAT",
AR3="SPARE-ISSUE","SPARE-ISSUE",
AR3="Fiber CAmtel","TRANS_FO_CAMTEL",
AR3="Fiber AOF","Fiber AOF",
AR3="Projet OCM (HUAWEI)","TRAVAUX-HUAWEI",
AR3="Projet OCM (NOKIA)","TRAVAUX-NOKIA",
AR3="ACCESS-ISSUE","ACCESS-ISSUE",
AR3="Projet OCM (ZTE, NOKIA, autres projets)","TRAVAUX OCM",
AR3="No root CAuse","No root cause",
AR3="ODU HS","PDH",
AR3="IP &amp; VLAN","PDH",
AR3="Warehouse HUAWEI","SPARE-ISSUE",
AR3="SPARE-HS","SPARE-ISSUE",
AR3="Power Telco","BSS",AR3="no impacts","no impacts"
),"")</f>
        <v>IHS</v>
      </c>
      <c r="AQ3" s="40" t="str" cm="1">
        <f t="array" ref="AQ3">IFERROR(_xlfn.IFS(
AR3="MPR ISSUE","TX ISSUE",
AR3="BSS Hardware Issue","RAN ISSUE",
AR3="Sites strategiques, MLL, Pylone, etc.","ENVTECH",
AR3="AKTIVCO DEFAUT GE &amp; POWER Cabinet","POWER ISSUE",
AR3="AKTIVCO Coupure ENEO &amp; Baisse de tension","POWER ISSUE",
AR3="Coupure ENEO &amp; Baisse de tension","POWER ISSUE",
AR3="Defaut GE &amp; POWER Cabinet","POWER ISSUE",
AR3="Sharing","POWER ISSUE",
AR3="Sites strategiques &amp; DataCenter","POWER ISSUE",
AR3="Exclu","Exclu",
AR3="SAT","TX ISSUE",
AR3="SPARE-ISSUE","SPARE-ISSUE",
AR3="Fiber CAmtel","TX ISSUE",
AR3="Fiber AOF","TX ISSUE",
AR3="Projet OCM (HUAWEI)","TRAVAUX-HUAWEI",
AR3="Projet OCM (NOKIA)","TRAVAUX -NOKIA",
AR3="ACCESS-ISSUE","ACCESS-ISSUE",
AR3="Projet OCM (ZTE, NOKIA, autres projets)","TRAVAUX OCM",
AR3="No root CAuse","No root cause",
AR3="ODU HS","TX ISSUE",
AR3="IP &amp; VLAN","TX ISSUE",
AR3="Warehouse HUAWEI","SPARE-ISSUE",
AR3="SPARE-HS","SPARE-ISSUE",
AR3="Power Telco","RAN ISSUE",AR3="no impacts","no impacts"
),"")</f>
        <v>POWER ISSUE</v>
      </c>
      <c r="AR3" s="59" t="s">
        <v>5329</v>
      </c>
      <c r="AS3" s="40" t="str" cm="1">
        <f t="array" ref="AS3">IFERROR(_xlfn.IFS(
AR3="MPR ISSUE","ACTIVE",
AR3="BSS Hardware Issue","ACTIVE",
AR3="Sites strategiques, MLL, Pylone, etc.","PASSIVE",
AR3="AKTIVCO DEFAUT GE &amp; POWER Cabinet","PASSIVE",
AR3="AKTIVCO Coupure ENEO &amp; Baisse de tension","PASSIVE",
AR3="Coupure ENEO &amp; Baisse de tension","PASSIVE",
AR3="Defaut GE &amp; POWER Cabinet","PASSIVE",
AR3="Sharing","PASSIVE",
AR3="Sites strategiques &amp; DataCenter","PASSIVE",
AR3="Exclu","Exclu",
AR3="SAT","ACTIVE",
AR3="SPARE-ISSUE","SPARE-ISSUE",
AR3="Fiber CAmtel","ACTIVE",
AR3="Fiber AOF","ACTIVE",
AR3="Projet OCM (HUAWEI)","PLANNED WORKS",
AR3="Projet OCM (NOKIA)","PLANNED WORKS",
AR3="ACCESS-ISSUE","ACCESS-ISSUE",
AR3="Projet OCM (ZTE, NOKIA, autres projets)","PLANNED WORKS",
AR3="No root CAuse","No root cause",
AR3="ODU HS","ACTIVE",
AR3="IP &amp; VLAN","ACTIVE",
AR3="Warehouse HUAWEI","SPARE-ISSUE",
AR3="SPARE-HS","SPARE-ISSUE",
AR3="Power Telco","ACTIVE", AR3="no impacts","no impacts"
),"")</f>
        <v>PASSIVE</v>
      </c>
      <c r="AT3" s="99" t="s">
        <v>6300</v>
      </c>
      <c r="AU3" s="99" t="s">
        <v>1600</v>
      </c>
      <c r="AW3" s="17"/>
      <c r="AX3" s="17" t="s">
        <v>6231</v>
      </c>
      <c r="AY3" s="17"/>
      <c r="AZ3" s="17" t="s">
        <v>5536</v>
      </c>
      <c r="BA3" s="7"/>
      <c r="BC3" s="18"/>
      <c r="BD3" s="18"/>
      <c r="BE3" s="18"/>
      <c r="BF3" s="18"/>
      <c r="BG3" s="18"/>
      <c r="BH3" s="18"/>
      <c r="BI3" s="18"/>
      <c r="BJ3" s="18"/>
      <c r="BK3" s="18"/>
      <c r="BM3" s="18"/>
      <c r="BN3" s="18"/>
      <c r="BO3" s="18" t="s">
        <v>6055</v>
      </c>
      <c r="BP3" s="9" t="s">
        <v>5863</v>
      </c>
      <c r="BQ3" s="14"/>
      <c r="BR3" s="102" t="s">
        <v>5536</v>
      </c>
      <c r="BS3" s="14"/>
      <c r="BT3" s="14"/>
      <c r="BU3" s="9"/>
      <c r="BV3" s="9"/>
      <c r="BW3" s="9"/>
    </row>
    <row r="4" spans="1:75" x14ac:dyDescent="0.35">
      <c r="A4" s="1" t="s">
        <v>2398</v>
      </c>
      <c r="B4" s="1" t="s">
        <v>2399</v>
      </c>
      <c r="C4" s="3" t="s">
        <v>32</v>
      </c>
      <c r="D4" s="1" t="s">
        <v>21</v>
      </c>
      <c r="E4" s="1" t="s">
        <v>125</v>
      </c>
      <c r="F4" s="3" t="s">
        <v>31</v>
      </c>
      <c r="G4" s="1" t="s">
        <v>32</v>
      </c>
      <c r="H4" s="30" t="s">
        <v>5587</v>
      </c>
      <c r="I4" s="27">
        <v>1.5409507666230065</v>
      </c>
      <c r="J4" s="27">
        <v>2.1633593297434888</v>
      </c>
      <c r="K4" s="27">
        <v>1.5409507666230065</v>
      </c>
      <c r="L4" s="27">
        <v>1.1619196822217084</v>
      </c>
      <c r="M4" s="27">
        <v>0</v>
      </c>
      <c r="N4" s="27">
        <v>0</v>
      </c>
      <c r="O4" s="27">
        <v>0</v>
      </c>
      <c r="P4" s="27">
        <v>0</v>
      </c>
      <c r="Q4" s="27">
        <v>0</v>
      </c>
      <c r="R4" s="27">
        <v>0</v>
      </c>
      <c r="S4" s="80">
        <v>0</v>
      </c>
      <c r="T4" s="80">
        <v>0</v>
      </c>
      <c r="U4" s="80">
        <v>0</v>
      </c>
      <c r="V4" s="80">
        <v>2.3363952595789436E-3</v>
      </c>
      <c r="W4" s="80">
        <v>0</v>
      </c>
      <c r="X4" s="80">
        <v>0</v>
      </c>
      <c r="Y4" s="80">
        <v>0</v>
      </c>
      <c r="Z4" s="80">
        <v>13.868556899607057</v>
      </c>
      <c r="AA4" s="80">
        <v>13.868556899607057</v>
      </c>
      <c r="AB4" s="80">
        <v>13.868556899607057</v>
      </c>
      <c r="AC4" s="80">
        <v>13.868556899607057</v>
      </c>
      <c r="AD4" s="80">
        <v>13.868556899607057</v>
      </c>
      <c r="AE4" s="80">
        <v>13.868556899607057</v>
      </c>
      <c r="AF4" s="80">
        <v>9.533741114563977</v>
      </c>
      <c r="AG4" s="80"/>
      <c r="AH4" s="80">
        <v>24.945906207463345</v>
      </c>
      <c r="AI4" s="80">
        <v>34.127547205885264</v>
      </c>
      <c r="AJ4" s="80">
        <v>16.514568820466089</v>
      </c>
      <c r="AK4" s="80">
        <v>14.097356100247866</v>
      </c>
      <c r="AL4" s="80">
        <v>51.84509386758068</v>
      </c>
      <c r="AM4" s="80">
        <v>34.127547205885264</v>
      </c>
      <c r="AN4" s="41" t="s">
        <v>5558</v>
      </c>
      <c r="AO4" s="41"/>
      <c r="AP4" s="40" t="str" cm="1">
        <f t="array" ref="AP4">IFERROR(_xlfn.IFS(
AR4="MPR ISSUE","PDH",
AR4="BSS Hardware Issue","BSS",
AR4="Sites strategiques, MLL, Pylone, etc.","ENVTECH",
AR4="AKTIVCO DEFAUT GE &amp; POWER Cabinet","AKTIVCO",
AR4="AKTIVCO Coupure ENEO &amp; Baisse de tension","AKTIVCO GRID ONLY",
AR4="Coupure ENEO &amp; Baisse de tension","IHS GRID ONLY",
AR4="Defaut GE &amp; POWER Cabinet","IHS",
AR4="Sharing","Partners",
AR4="Sites strategiques &amp; DataCenter","SST &amp; DC",
AR4="Exclu","Exclu",
AR4="SAT","SAT",
AR4="SPARE-ISSUE","SPARE-ISSUE",
AR4="Fiber CAmtel","TRANS_FO_CAMTEL",
AR4="Fiber AOF","Fiber AOF",
AR4="Projet OCM (HUAWEI)","TRAVAUX-HUAWEI",
AR4="Projet OCM (NOKIA)","TRAVAUX-NOKIA",
AR4="ACCESS-ISSUE","ACCESS-ISSUE",
AR4="Projet OCM (ZTE, NOKIA, autres projets)","TRAVAUX OCM",
AR4="No root CAuse","No root cause",
AR4="ODU HS","PDH",
AR4="IP &amp; VLAN","PDH",
AR4="Warehouse HUAWEI","SPARE-ISSUE",
AR4="SPARE-HS","SPARE-ISSUE",
AR4="Power Telco","BSS",AR4="no impacts","no impacts"
),"")</f>
        <v>AKTIVCO GRID ONLY</v>
      </c>
      <c r="AQ4" s="40" t="str" cm="1">
        <f t="array" ref="AQ4">IFERROR(_xlfn.IFS(
AR4="MPR ISSUE","TX ISSUE",
AR4="BSS Hardware Issue","RAN ISSUE",
AR4="Sites strategiques, MLL, Pylone, etc.","ENVTECH",
AR4="AKTIVCO DEFAUT GE &amp; POWER Cabinet","POWER ISSUE",
AR4="AKTIVCO Coupure ENEO &amp; Baisse de tension","POWER ISSUE",
AR4="Coupure ENEO &amp; Baisse de tension","POWER ISSUE",
AR4="Defaut GE &amp; POWER Cabinet","POWER ISSUE",
AR4="Sharing","POWER ISSUE",
AR4="Sites strategiques &amp; DataCenter","POWER ISSUE",
AR4="Exclu","Exclu",
AR4="SAT","TX ISSUE",
AR4="SPARE-ISSUE","SPARE-ISSUE",
AR4="Fiber CAmtel","TX ISSUE",
AR4="Fiber AOF","TX ISSUE",
AR4="Projet OCM (HUAWEI)","TRAVAUX-HUAWEI",
AR4="Projet OCM (NOKIA)","TRAVAUX -NOKIA",
AR4="ACCESS-ISSUE","ACCESS-ISSUE",
AR4="Projet OCM (ZTE, NOKIA, autres projets)","TRAVAUX OCM",
AR4="No root CAuse","No root cause",
AR4="ODU HS","TX ISSUE",
AR4="IP &amp; VLAN","TX ISSUE",
AR4="Warehouse HUAWEI","SPARE-ISSUE",
AR4="SPARE-HS","SPARE-ISSUE",
AR4="Power Telco","RAN ISSUE",AR4="no impacts","no impacts"
),"")</f>
        <v>POWER ISSUE</v>
      </c>
      <c r="AR4" s="59" t="s">
        <v>5326</v>
      </c>
      <c r="AS4" s="40" t="str" cm="1">
        <f t="array" ref="AS4">IFERROR(_xlfn.IFS(
AR4="MPR ISSUE","ACTIVE",
AR4="BSS Hardware Issue","ACTIVE",
AR4="Sites strategiques, MLL, Pylone, etc.","PASSIVE",
AR4="AKTIVCO DEFAUT GE &amp; POWER Cabinet","PASSIVE",
AR4="AKTIVCO Coupure ENEO &amp; Baisse de tension","PASSIVE",
AR4="Coupure ENEO &amp; Baisse de tension","PASSIVE",
AR4="Defaut GE &amp; POWER Cabinet","PASSIVE",
AR4="Sharing","PASSIVE",
AR4="Sites strategiques &amp; DataCenter","PASSIVE",
AR4="Exclu","Exclu",
AR4="SAT","ACTIVE",
AR4="SPARE-ISSUE","SPARE-ISSUE",
AR4="Fiber CAmtel","ACTIVE",
AR4="Fiber AOF","ACTIVE",
AR4="Projet OCM (HUAWEI)","PLANNED WORKS",
AR4="Projet OCM (NOKIA)","PLANNED WORKS",
AR4="ACCESS-ISSUE","ACCESS-ISSUE",
AR4="Projet OCM (ZTE, NOKIA, autres projets)","PLANNED WORKS",
AR4="No root CAuse","No root cause",
AR4="ODU HS","ACTIVE",
AR4="IP &amp; VLAN","ACTIVE",
AR4="Warehouse HUAWEI","SPARE-ISSUE",
AR4="SPARE-HS","SPARE-ISSUE",
AR4="Power Telco","ACTIVE", AR4="no impacts","no impacts"
),"")</f>
        <v>PASSIVE</v>
      </c>
      <c r="AT4" s="99" t="s">
        <v>6301</v>
      </c>
      <c r="AU4" s="99" t="s">
        <v>2399</v>
      </c>
      <c r="AW4" s="17"/>
      <c r="AX4" s="17" t="s">
        <v>6232</v>
      </c>
      <c r="AY4" s="17" t="s">
        <v>6197</v>
      </c>
      <c r="AZ4" s="17" t="s">
        <v>6197</v>
      </c>
      <c r="BA4" s="7"/>
      <c r="BC4" s="18"/>
      <c r="BD4" s="18"/>
      <c r="BE4" s="18"/>
      <c r="BF4" s="18"/>
      <c r="BG4" s="18"/>
      <c r="BH4" s="18"/>
      <c r="BI4" s="18"/>
      <c r="BJ4" s="18"/>
      <c r="BK4" s="18"/>
      <c r="BL4" s="9" t="s">
        <v>5691</v>
      </c>
      <c r="BM4" s="18" t="s">
        <v>5692</v>
      </c>
      <c r="BN4" s="18"/>
      <c r="BO4" s="18" t="s">
        <v>6057</v>
      </c>
      <c r="BP4" s="9" t="s">
        <v>5693</v>
      </c>
      <c r="BQ4" s="14"/>
      <c r="BR4" s="102" t="s">
        <v>5536</v>
      </c>
      <c r="BS4" s="14"/>
      <c r="BT4" s="14"/>
      <c r="BU4" s="9"/>
      <c r="BV4" s="9"/>
      <c r="BW4" s="9"/>
    </row>
    <row r="5" spans="1:75" x14ac:dyDescent="0.35">
      <c r="A5" s="1" t="s">
        <v>2158</v>
      </c>
      <c r="B5" s="8" t="s">
        <v>2159</v>
      </c>
      <c r="C5" s="3" t="s">
        <v>37</v>
      </c>
      <c r="D5" s="1" t="s">
        <v>11</v>
      </c>
      <c r="E5" s="1" t="s">
        <v>12</v>
      </c>
      <c r="F5" s="3" t="s">
        <v>226</v>
      </c>
      <c r="G5" s="1" t="s">
        <v>489</v>
      </c>
      <c r="H5" s="30" t="s">
        <v>5587</v>
      </c>
      <c r="I5" s="27">
        <v>0</v>
      </c>
      <c r="J5" s="27">
        <v>0</v>
      </c>
      <c r="K5" s="27">
        <v>0</v>
      </c>
      <c r="L5" s="27">
        <v>1.4246660559935846</v>
      </c>
      <c r="M5" s="27">
        <v>0</v>
      </c>
      <c r="N5" s="27">
        <v>0</v>
      </c>
      <c r="O5" s="27">
        <v>0</v>
      </c>
      <c r="P5" s="27">
        <v>0</v>
      </c>
      <c r="Q5" s="27">
        <v>0</v>
      </c>
      <c r="R5" s="27">
        <v>4.7084606757925203E-3</v>
      </c>
      <c r="S5" s="80">
        <v>0</v>
      </c>
      <c r="T5" s="80">
        <v>0</v>
      </c>
      <c r="U5" s="80">
        <v>2.0229437581506313</v>
      </c>
      <c r="V5" s="80">
        <v>0</v>
      </c>
      <c r="W5" s="80">
        <v>0</v>
      </c>
      <c r="X5" s="80">
        <v>0</v>
      </c>
      <c r="Y5" s="80">
        <v>0</v>
      </c>
      <c r="Z5" s="80">
        <v>0</v>
      </c>
      <c r="AA5" s="80">
        <v>0</v>
      </c>
      <c r="AB5" s="80">
        <v>2.6850710406839546</v>
      </c>
      <c r="AC5" s="80">
        <v>0</v>
      </c>
      <c r="AD5" s="80">
        <v>0</v>
      </c>
      <c r="AE5" s="80">
        <v>5.3023687837617767E-2</v>
      </c>
      <c r="AF5" s="80">
        <v>12.394648192379144</v>
      </c>
      <c r="AG5" s="80"/>
      <c r="AH5" s="80">
        <v>41.605670698821172</v>
      </c>
      <c r="AI5" s="80">
        <v>33.940885276215425</v>
      </c>
      <c r="AJ5" s="80">
        <v>5.8451134851264339E-2</v>
      </c>
      <c r="AK5" s="80">
        <v>44.895039627895585</v>
      </c>
      <c r="AL5" s="80">
        <v>36.167151764080138</v>
      </c>
      <c r="AM5" s="80">
        <v>33.940885276215425</v>
      </c>
      <c r="AN5" s="41" t="s">
        <v>5558</v>
      </c>
      <c r="AO5" s="41"/>
      <c r="AP5" s="40" t="str" cm="1">
        <f t="array" ref="AP5">IFERROR(_xlfn.IFS(
AR5="MPR ISSUE","PDH",
AR5="BSS Hardware Issue","BSS",
AR5="Sites strategiques, MLL, Pylone, etc.","ENVTECH",
AR5="AKTIVCO DEFAUT GE &amp; POWER Cabinet","AKTIVCO",
AR5="AKTIVCO Coupure ENEO &amp; Baisse de tension","AKTIVCO GRID ONLY",
AR5="Coupure ENEO &amp; Baisse de tension","IHS GRID ONLY",
AR5="Defaut GE &amp; POWER Cabinet","IHS",
AR5="Sharing","Partners",
AR5="Sites strategiques &amp; DataCenter","SST &amp; DC",
AR5="Exclu","Exclu",
AR5="SAT","SAT",
AR5="SPARE-ISSUE","SPARE-ISSUE",
AR5="Fiber CAmtel","TRANS_FO_CAMTEL",
AR5="Fiber AOF","Fiber AOF",
AR5="Projet OCM (HUAWEI)","TRAVAUX-HUAWEI",
AR5="Projet OCM (NOKIA)","TRAVAUX-NOKIA",
AR5="ACCESS-ISSUE","ACCESS-ISSUE",
AR5="Projet OCM (ZTE, NOKIA, autres projets)","TRAVAUX OCM",
AR5="No root CAuse","No root cause",
AR5="ODU HS","PDH",
AR5="IP &amp; VLAN","PDH",
AR5="Warehouse HUAWEI","SPARE-ISSUE",
AR5="SPARE-HS","SPARE-ISSUE",
AR5="Power Telco","BSS",AR5="no impacts","no impacts"
),"")</f>
        <v>ACCESS-ISSUE</v>
      </c>
      <c r="AQ5" s="40" t="str" cm="1">
        <f t="array" ref="AQ5">IFERROR(_xlfn.IFS(
AR5="MPR ISSUE","TX ISSUE",
AR5="BSS Hardware Issue","RAN ISSUE",
AR5="Sites strategiques, MLL, Pylone, etc.","ENVTECH",
AR5="AKTIVCO DEFAUT GE &amp; POWER Cabinet","POWER ISSUE",
AR5="AKTIVCO Coupure ENEO &amp; Baisse de tension","POWER ISSUE",
AR5="Coupure ENEO &amp; Baisse de tension","POWER ISSUE",
AR5="Defaut GE &amp; POWER Cabinet","POWER ISSUE",
AR5="Sharing","POWER ISSUE",
AR5="Sites strategiques &amp; DataCenter","POWER ISSUE",
AR5="Exclu","Exclu",
AR5="SAT","TX ISSUE",
AR5="SPARE-ISSUE","SPARE-ISSUE",
AR5="Fiber CAmtel","TX ISSUE",
AR5="Fiber AOF","TX ISSUE",
AR5="Projet OCM (HUAWEI)","TRAVAUX-HUAWEI",
AR5="Projet OCM (NOKIA)","TRAVAUX -NOKIA",
AR5="ACCESS-ISSUE","ACCESS-ISSUE",
AR5="Projet OCM (ZTE, NOKIA, autres projets)","TRAVAUX OCM",
AR5="No root CAuse","No root cause",
AR5="ODU HS","TX ISSUE",
AR5="IP &amp; VLAN","TX ISSUE",
AR5="Warehouse HUAWEI","SPARE-ISSUE",
AR5="SPARE-HS","SPARE-ISSUE",
AR5="Power Telco","RAN ISSUE",AR5="no impacts","no impacts"
),"")</f>
        <v>ACCESS-ISSUE</v>
      </c>
      <c r="AR5" s="59" t="s">
        <v>25</v>
      </c>
      <c r="AS5" s="40" t="str" cm="1">
        <f t="array" ref="AS5">IFERROR(_xlfn.IFS(
AR5="MPR ISSUE","ACTIVE",
AR5="BSS Hardware Issue","ACTIVE",
AR5="Sites strategiques, MLL, Pylone, etc.","PASSIVE",
AR5="AKTIVCO DEFAUT GE &amp; POWER Cabinet","PASSIVE",
AR5="AKTIVCO Coupure ENEO &amp; Baisse de tension","PASSIVE",
AR5="Coupure ENEO &amp; Baisse de tension","PASSIVE",
AR5="Defaut GE &amp; POWER Cabinet","PASSIVE",
AR5="Sharing","PASSIVE",
AR5="Sites strategiques &amp; DataCenter","PASSIVE",
AR5="Exclu","Exclu",
AR5="SAT","ACTIVE",
AR5="SPARE-ISSUE","SPARE-ISSUE",
AR5="Fiber CAmtel","ACTIVE",
AR5="Fiber AOF","ACTIVE",
AR5="Projet OCM (HUAWEI)","PLANNED WORKS",
AR5="Projet OCM (NOKIA)","PLANNED WORKS",
AR5="ACCESS-ISSUE","ACCESS-ISSUE",
AR5="Projet OCM (ZTE, NOKIA, autres projets)","PLANNED WORKS",
AR5="No root CAuse","No root cause",
AR5="ODU HS","ACTIVE",
AR5="IP &amp; VLAN","ACTIVE",
AR5="Warehouse HUAWEI","SPARE-ISSUE",
AR5="SPARE-HS","SPARE-ISSUE",
AR5="Power Telco","ACTIVE", AR5="no impacts","no impacts"
),"")</f>
        <v>ACCESS-ISSUE</v>
      </c>
      <c r="AT5" s="99" t="s">
        <v>6302</v>
      </c>
      <c r="AU5" s="99" t="s">
        <v>2159</v>
      </c>
      <c r="AW5" s="17"/>
      <c r="AX5" s="17" t="s">
        <v>6233</v>
      </c>
      <c r="AY5" s="17"/>
      <c r="AZ5" s="17" t="s">
        <v>5536</v>
      </c>
      <c r="BA5" s="7"/>
      <c r="BC5" s="18"/>
      <c r="BD5" s="18"/>
      <c r="BE5" s="18"/>
      <c r="BF5" s="18" t="s">
        <v>5817</v>
      </c>
      <c r="BG5" s="18" t="s">
        <v>5817</v>
      </c>
      <c r="BH5" s="18" t="s">
        <v>5817</v>
      </c>
      <c r="BI5" s="18"/>
      <c r="BJ5" s="18"/>
      <c r="BK5" s="18"/>
      <c r="BM5" s="18"/>
      <c r="BN5" s="18"/>
      <c r="BO5" s="18"/>
      <c r="BP5" s="9" t="s">
        <v>5661</v>
      </c>
      <c r="BQ5" s="14"/>
      <c r="BR5" s="102" t="s">
        <v>5536</v>
      </c>
      <c r="BS5" s="14"/>
      <c r="BT5" s="14"/>
      <c r="BU5" s="9"/>
      <c r="BV5" s="9"/>
      <c r="BW5" s="9"/>
    </row>
    <row r="6" spans="1:75" x14ac:dyDescent="0.35">
      <c r="A6" s="1" t="s">
        <v>444</v>
      </c>
      <c r="B6" s="8" t="s">
        <v>445</v>
      </c>
      <c r="C6" s="3" t="s">
        <v>38</v>
      </c>
      <c r="D6" s="1" t="s">
        <v>21</v>
      </c>
      <c r="E6" s="1" t="s">
        <v>36</v>
      </c>
      <c r="F6" s="3" t="s">
        <v>37</v>
      </c>
      <c r="G6" s="1" t="s">
        <v>38</v>
      </c>
      <c r="H6" s="30" t="s">
        <v>5587</v>
      </c>
      <c r="I6" s="27">
        <v>3.509087329104279</v>
      </c>
      <c r="J6" s="27">
        <v>1.3809701141159645</v>
      </c>
      <c r="K6" s="27">
        <v>6.2663369317387323</v>
      </c>
      <c r="L6" s="27">
        <v>5.6414136225754987</v>
      </c>
      <c r="M6" s="27">
        <v>22.084606757925194</v>
      </c>
      <c r="N6" s="27">
        <v>17.864238670444848</v>
      </c>
      <c r="O6" s="27">
        <v>12.382484668966681</v>
      </c>
      <c r="P6" s="27">
        <v>12.046667979328427</v>
      </c>
      <c r="Q6" s="27">
        <v>33.366167712515654</v>
      </c>
      <c r="R6" s="27">
        <v>33.624901193666126</v>
      </c>
      <c r="S6" s="80">
        <v>22.248011745469174</v>
      </c>
      <c r="T6" s="80">
        <v>0</v>
      </c>
      <c r="U6" s="80">
        <v>0</v>
      </c>
      <c r="V6" s="80">
        <v>0</v>
      </c>
      <c r="W6" s="80">
        <v>0</v>
      </c>
      <c r="X6" s="80">
        <v>21.697335867341263</v>
      </c>
      <c r="Y6" s="80">
        <v>27.601692049550127</v>
      </c>
      <c r="Z6" s="80">
        <v>4.2000360981985141</v>
      </c>
      <c r="AA6" s="80">
        <v>25.945027294803857</v>
      </c>
      <c r="AB6" s="80">
        <v>34.71847685577557</v>
      </c>
      <c r="AC6" s="80">
        <v>44.11613632277782</v>
      </c>
      <c r="AD6" s="80">
        <v>44.11613632277782</v>
      </c>
      <c r="AE6" s="80">
        <v>35.032730935728082</v>
      </c>
      <c r="AF6" s="80">
        <v>30.580078788241966</v>
      </c>
      <c r="AG6" s="80"/>
      <c r="AH6" s="80">
        <v>13.306074199633025</v>
      </c>
      <c r="AI6" s="80">
        <v>33.579707105209835</v>
      </c>
      <c r="AJ6" s="80">
        <v>13.74888093553789</v>
      </c>
      <c r="AK6" s="80">
        <v>15.446389713407521</v>
      </c>
      <c r="AL6" s="80">
        <v>50.683445619841216</v>
      </c>
      <c r="AM6" s="80">
        <v>33.579707105209835</v>
      </c>
      <c r="AN6" s="41" t="s">
        <v>5558</v>
      </c>
      <c r="AO6" s="41"/>
      <c r="AP6" s="40" t="str" cm="1">
        <f t="array" ref="AP6">IFERROR(_xlfn.IFS(
AR6="MPR ISSUE","PDH",
AR6="BSS Hardware Issue","BSS",
AR6="Sites strategiques, MLL, Pylone, etc.","ENVTECH",
AR6="AKTIVCO DEFAUT GE &amp; POWER Cabinet","AKTIVCO",
AR6="AKTIVCO Coupure ENEO &amp; Baisse de tension","AKTIVCO GRID ONLY",
AR6="Coupure ENEO &amp; Baisse de tension","IHS GRID ONLY",
AR6="Defaut GE &amp; POWER Cabinet","IHS",
AR6="Sharing","Partners",
AR6="Sites strategiques &amp; DataCenter","SST &amp; DC",
AR6="Exclu","Exclu",
AR6="SAT","SAT",
AR6="SPARE-ISSUE","SPARE-ISSUE",
AR6="Fiber CAmtel","TRANS_FO_CAMTEL",
AR6="Fiber AOF","Fiber AOF",
AR6="Projet OCM (HUAWEI)","TRAVAUX-HUAWEI",
AR6="Projet OCM (NOKIA)","TRAVAUX-NOKIA",
AR6="ACCESS-ISSUE","ACCESS-ISSUE",
AR6="Projet OCM (ZTE, NOKIA, autres projets)","TRAVAUX OCM",
AR6="No root CAuse","No root cause",
AR6="ODU HS","PDH",
AR6="IP &amp; VLAN","PDH",
AR6="Warehouse HUAWEI","SPARE-ISSUE",
AR6="SPARE-HS","SPARE-ISSUE",
AR6="Power Telco","BSS",AR6="no impacts","no impacts"
),"")</f>
        <v>AKTIVCO</v>
      </c>
      <c r="AQ6" s="40" t="str" cm="1">
        <f t="array" ref="AQ6">IFERROR(_xlfn.IFS(
AR6="MPR ISSUE","TX ISSUE",
AR6="BSS Hardware Issue","RAN ISSUE",
AR6="Sites strategiques, MLL, Pylone, etc.","ENVTECH",
AR6="AKTIVCO DEFAUT GE &amp; POWER Cabinet","POWER ISSUE",
AR6="AKTIVCO Coupure ENEO &amp; Baisse de tension","POWER ISSUE",
AR6="Coupure ENEO &amp; Baisse de tension","POWER ISSUE",
AR6="Defaut GE &amp; POWER Cabinet","POWER ISSUE",
AR6="Sharing","POWER ISSUE",
AR6="Sites strategiques &amp; DataCenter","POWER ISSUE",
AR6="Exclu","Exclu",
AR6="SAT","TX ISSUE",
AR6="SPARE-ISSUE","SPARE-ISSUE",
AR6="Fiber CAmtel","TX ISSUE",
AR6="Fiber AOF","TX ISSUE",
AR6="Projet OCM (HUAWEI)","TRAVAUX-HUAWEI",
AR6="Projet OCM (NOKIA)","TRAVAUX -NOKIA",
AR6="ACCESS-ISSUE","ACCESS-ISSUE",
AR6="Projet OCM (ZTE, NOKIA, autres projets)","TRAVAUX OCM",
AR6="No root CAuse","No root cause",
AR6="ODU HS","TX ISSUE",
AR6="IP &amp; VLAN","TX ISSUE",
AR6="Warehouse HUAWEI","SPARE-ISSUE",
AR6="SPARE-HS","SPARE-ISSUE",
AR6="Power Telco","RAN ISSUE",AR6="no impacts","no impacts"
),"")</f>
        <v>POWER ISSUE</v>
      </c>
      <c r="AR6" s="59" t="s">
        <v>5324</v>
      </c>
      <c r="AS6" s="40" t="str" cm="1">
        <f t="array" ref="AS6">IFERROR(_xlfn.IFS(
AR6="MPR ISSUE","ACTIVE",
AR6="BSS Hardware Issue","ACTIVE",
AR6="Sites strategiques, MLL, Pylone, etc.","PASSIVE",
AR6="AKTIVCO DEFAUT GE &amp; POWER Cabinet","PASSIVE",
AR6="AKTIVCO Coupure ENEO &amp; Baisse de tension","PASSIVE",
AR6="Coupure ENEO &amp; Baisse de tension","PASSIVE",
AR6="Defaut GE &amp; POWER Cabinet","PASSIVE",
AR6="Sharing","PASSIVE",
AR6="Sites strategiques &amp; DataCenter","PASSIVE",
AR6="Exclu","Exclu",
AR6="SAT","ACTIVE",
AR6="SPARE-ISSUE","SPARE-ISSUE",
AR6="Fiber CAmtel","ACTIVE",
AR6="Fiber AOF","ACTIVE",
AR6="Projet OCM (HUAWEI)","PLANNED WORKS",
AR6="Projet OCM (NOKIA)","PLANNED WORKS",
AR6="ACCESS-ISSUE","ACCESS-ISSUE",
AR6="Projet OCM (ZTE, NOKIA, autres projets)","PLANNED WORKS",
AR6="No root CAuse","No root cause",
AR6="ODU HS","ACTIVE",
AR6="IP &amp; VLAN","ACTIVE",
AR6="Warehouse HUAWEI","SPARE-ISSUE",
AR6="SPARE-HS","SPARE-ISSUE",
AR6="Power Telco","ACTIVE", AR6="no impacts","no impacts"
),"")</f>
        <v>PASSIVE</v>
      </c>
      <c r="AT6" s="99" t="s">
        <v>6303</v>
      </c>
      <c r="AU6" s="99" t="s">
        <v>445</v>
      </c>
      <c r="AW6" s="17"/>
      <c r="AX6" s="17" t="s">
        <v>6234</v>
      </c>
      <c r="AY6" s="17" t="s">
        <v>6196</v>
      </c>
      <c r="AZ6" s="17" t="s">
        <v>6196</v>
      </c>
      <c r="BA6" s="7"/>
      <c r="BC6" s="18"/>
      <c r="BD6" s="18"/>
      <c r="BE6" s="18"/>
      <c r="BF6" s="18" t="s">
        <v>5665</v>
      </c>
      <c r="BG6" s="18" t="s">
        <v>5665</v>
      </c>
      <c r="BH6" s="18" t="s">
        <v>5665</v>
      </c>
      <c r="BI6" s="18"/>
      <c r="BJ6" s="18"/>
      <c r="BK6" s="18"/>
      <c r="BM6" s="18"/>
      <c r="BN6" s="18"/>
      <c r="BO6" s="18"/>
      <c r="BP6" s="9" t="s">
        <v>5661</v>
      </c>
      <c r="BQ6" s="14"/>
      <c r="BR6" s="102" t="s">
        <v>5536</v>
      </c>
      <c r="BS6" s="14"/>
      <c r="BT6" s="14"/>
      <c r="BU6" s="9"/>
      <c r="BV6" s="9"/>
      <c r="BW6" s="9"/>
    </row>
    <row r="7" spans="1:75" x14ac:dyDescent="0.35">
      <c r="A7" s="1" t="s">
        <v>1944</v>
      </c>
      <c r="B7" s="8" t="s">
        <v>1945</v>
      </c>
      <c r="C7" s="3" t="s">
        <v>32</v>
      </c>
      <c r="D7" s="1" t="s">
        <v>11</v>
      </c>
      <c r="E7" s="1" t="s">
        <v>12</v>
      </c>
      <c r="F7" s="3" t="s">
        <v>31</v>
      </c>
      <c r="G7" s="1" t="s">
        <v>32</v>
      </c>
      <c r="H7" s="30" t="s">
        <v>5587</v>
      </c>
      <c r="I7" s="27">
        <v>0</v>
      </c>
      <c r="J7" s="27">
        <v>0.64675344502372778</v>
      </c>
      <c r="K7" s="27">
        <v>0</v>
      </c>
      <c r="L7" s="27">
        <v>0</v>
      </c>
      <c r="M7" s="27">
        <v>0</v>
      </c>
      <c r="N7" s="27">
        <v>0</v>
      </c>
      <c r="O7" s="27">
        <v>0</v>
      </c>
      <c r="P7" s="27">
        <v>0</v>
      </c>
      <c r="Q7" s="27">
        <v>3.2588433452328984</v>
      </c>
      <c r="R7" s="27">
        <v>0</v>
      </c>
      <c r="S7" s="80">
        <v>0</v>
      </c>
      <c r="T7" s="80">
        <v>0</v>
      </c>
      <c r="U7" s="80">
        <v>0</v>
      </c>
      <c r="V7" s="80">
        <v>0</v>
      </c>
      <c r="W7" s="80">
        <v>0</v>
      </c>
      <c r="X7" s="80">
        <v>0</v>
      </c>
      <c r="Y7" s="80">
        <v>0</v>
      </c>
      <c r="Z7" s="80">
        <v>13.868556899607057</v>
      </c>
      <c r="AA7" s="80">
        <v>13.868556899607057</v>
      </c>
      <c r="AB7" s="80">
        <v>13.868556899607057</v>
      </c>
      <c r="AC7" s="80">
        <v>13.868556899607057</v>
      </c>
      <c r="AD7" s="80">
        <v>13.868556899607057</v>
      </c>
      <c r="AE7" s="80">
        <v>63.178981431543285</v>
      </c>
      <c r="AF7" s="80">
        <v>9.8580720137658275</v>
      </c>
      <c r="AG7" s="80"/>
      <c r="AH7" s="80">
        <v>23.828092673920555</v>
      </c>
      <c r="AI7" s="80">
        <v>32.743776984473492</v>
      </c>
      <c r="AJ7" s="80">
        <v>16.493711257388824</v>
      </c>
      <c r="AK7" s="80">
        <v>14.038067260320084</v>
      </c>
      <c r="AL7" s="80">
        <v>49.235472249035269</v>
      </c>
      <c r="AM7" s="80">
        <v>32.743776984473492</v>
      </c>
      <c r="AN7" s="41" t="s">
        <v>5558</v>
      </c>
      <c r="AO7" s="41"/>
      <c r="AP7" s="40" t="str" cm="1">
        <f t="array" ref="AP7">IFERROR(_xlfn.IFS(
AR7="MPR ISSUE","PDH",
AR7="BSS Hardware Issue","BSS",
AR7="Sites strategiques, MLL, Pylone, etc.","ENVTECH",
AR7="AKTIVCO DEFAUT GE &amp; POWER Cabinet","AKTIVCO",
AR7="AKTIVCO Coupure ENEO &amp; Baisse de tension","AKTIVCO GRID ONLY",
AR7="Coupure ENEO &amp; Baisse de tension","IHS GRID ONLY",
AR7="Defaut GE &amp; POWER Cabinet","IHS",
AR7="Sharing","Partners",
AR7="Sites strategiques &amp; DataCenter","SST &amp; DC",
AR7="Exclu","Exclu",
AR7="SAT","SAT",
AR7="SPARE-ISSUE","SPARE-ISSUE",
AR7="Fiber CAmtel","TRANS_FO_CAMTEL",
AR7="Fiber AOF","Fiber AOF",
AR7="Projet OCM (HUAWEI)","TRAVAUX-HUAWEI",
AR7="Projet OCM (NOKIA)","TRAVAUX-NOKIA",
AR7="ACCESS-ISSUE","ACCESS-ISSUE",
AR7="Projet OCM (ZTE, NOKIA, autres projets)","TRAVAUX OCM",
AR7="No root CAuse","No root cause",
AR7="ODU HS","PDH",
AR7="IP &amp; VLAN","PDH",
AR7="Warehouse HUAWEI","SPARE-ISSUE",
AR7="SPARE-HS","SPARE-ISSUE",
AR7="Power Telco","BSS",AR7="no impacts","no impacts"
),"")</f>
        <v>AKTIVCO GRID ONLY</v>
      </c>
      <c r="AQ7" s="40" t="str" cm="1">
        <f t="array" ref="AQ7">IFERROR(_xlfn.IFS(
AR7="MPR ISSUE","TX ISSUE",
AR7="BSS Hardware Issue","RAN ISSUE",
AR7="Sites strategiques, MLL, Pylone, etc.","ENVTECH",
AR7="AKTIVCO DEFAUT GE &amp; POWER Cabinet","POWER ISSUE",
AR7="AKTIVCO Coupure ENEO &amp; Baisse de tension","POWER ISSUE",
AR7="Coupure ENEO &amp; Baisse de tension","POWER ISSUE",
AR7="Defaut GE &amp; POWER Cabinet","POWER ISSUE",
AR7="Sharing","POWER ISSUE",
AR7="Sites strategiques &amp; DataCenter","POWER ISSUE",
AR7="Exclu","Exclu",
AR7="SAT","TX ISSUE",
AR7="SPARE-ISSUE","SPARE-ISSUE",
AR7="Fiber CAmtel","TX ISSUE",
AR7="Fiber AOF","TX ISSUE",
AR7="Projet OCM (HUAWEI)","TRAVAUX-HUAWEI",
AR7="Projet OCM (NOKIA)","TRAVAUX -NOKIA",
AR7="ACCESS-ISSUE","ACCESS-ISSUE",
AR7="Projet OCM (ZTE, NOKIA, autres projets)","TRAVAUX OCM",
AR7="No root CAuse","No root cause",
AR7="ODU HS","TX ISSUE",
AR7="IP &amp; VLAN","TX ISSUE",
AR7="Warehouse HUAWEI","SPARE-ISSUE",
AR7="SPARE-HS","SPARE-ISSUE",
AR7="Power Telco","RAN ISSUE",AR7="no impacts","no impacts"
),"")</f>
        <v>POWER ISSUE</v>
      </c>
      <c r="AR7" s="59" t="s">
        <v>5326</v>
      </c>
      <c r="AS7" s="40" t="str" cm="1">
        <f t="array" ref="AS7">IFERROR(_xlfn.IFS(
AR7="MPR ISSUE","ACTIVE",
AR7="BSS Hardware Issue","ACTIVE",
AR7="Sites strategiques, MLL, Pylone, etc.","PASSIVE",
AR7="AKTIVCO DEFAUT GE &amp; POWER Cabinet","PASSIVE",
AR7="AKTIVCO Coupure ENEO &amp; Baisse de tension","PASSIVE",
AR7="Coupure ENEO &amp; Baisse de tension","PASSIVE",
AR7="Defaut GE &amp; POWER Cabinet","PASSIVE",
AR7="Sharing","PASSIVE",
AR7="Sites strategiques &amp; DataCenter","PASSIVE",
AR7="Exclu","Exclu",
AR7="SAT","ACTIVE",
AR7="SPARE-ISSUE","SPARE-ISSUE",
AR7="Fiber CAmtel","ACTIVE",
AR7="Fiber AOF","ACTIVE",
AR7="Projet OCM (HUAWEI)","PLANNED WORKS",
AR7="Projet OCM (NOKIA)","PLANNED WORKS",
AR7="ACCESS-ISSUE","ACCESS-ISSUE",
AR7="Projet OCM (ZTE, NOKIA, autres projets)","PLANNED WORKS",
AR7="No root CAuse","No root cause",
AR7="ODU HS","ACTIVE",
AR7="IP &amp; VLAN","ACTIVE",
AR7="Warehouse HUAWEI","SPARE-ISSUE",
AR7="SPARE-HS","SPARE-ISSUE",
AR7="Power Telco","ACTIVE", AR7="no impacts","no impacts"
),"")</f>
        <v>PASSIVE</v>
      </c>
      <c r="AT7" s="99" t="s">
        <v>6304</v>
      </c>
      <c r="AU7" s="107" t="s">
        <v>2399</v>
      </c>
      <c r="AV7" s="9" t="s">
        <v>5599</v>
      </c>
      <c r="AW7" s="17"/>
      <c r="AX7" s="17" t="s">
        <v>6235</v>
      </c>
      <c r="AY7" s="17"/>
      <c r="AZ7" s="17" t="s">
        <v>5536</v>
      </c>
      <c r="BA7" s="7"/>
      <c r="BC7" s="18"/>
      <c r="BD7" s="18"/>
      <c r="BE7" s="18"/>
      <c r="BF7" s="18"/>
      <c r="BG7" s="18"/>
      <c r="BH7" s="18"/>
      <c r="BI7" s="18"/>
      <c r="BJ7" s="18"/>
      <c r="BK7" s="18"/>
      <c r="BL7" s="9" t="s">
        <v>5662</v>
      </c>
      <c r="BM7" s="18" t="s">
        <v>5663</v>
      </c>
      <c r="BN7" s="18"/>
      <c r="BO7" s="18" t="s">
        <v>6054</v>
      </c>
      <c r="BP7" s="9" t="s">
        <v>5664</v>
      </c>
      <c r="BQ7" s="14"/>
      <c r="BR7" s="102" t="s">
        <v>5536</v>
      </c>
      <c r="BS7" s="14"/>
      <c r="BT7" s="14"/>
      <c r="BU7" s="9"/>
      <c r="BV7" s="9"/>
      <c r="BW7" s="9"/>
    </row>
    <row r="8" spans="1:75" x14ac:dyDescent="0.35">
      <c r="A8" s="1" t="s">
        <v>360</v>
      </c>
      <c r="B8" s="1" t="s">
        <v>361</v>
      </c>
      <c r="C8" s="3" t="s">
        <v>32</v>
      </c>
      <c r="D8" s="1" t="s">
        <v>21</v>
      </c>
      <c r="E8" s="1" t="s">
        <v>30</v>
      </c>
      <c r="F8" s="3" t="s">
        <v>31</v>
      </c>
      <c r="G8" s="1" t="s">
        <v>32</v>
      </c>
      <c r="H8" s="30" t="s">
        <v>5587</v>
      </c>
      <c r="I8" s="27">
        <v>0.63885250532912241</v>
      </c>
      <c r="J8" s="27">
        <v>27.294607671081206</v>
      </c>
      <c r="K8" s="27">
        <v>23.485516489600013</v>
      </c>
      <c r="L8" s="27">
        <v>25.480601855418868</v>
      </c>
      <c r="M8" s="27">
        <v>26.219544820265213</v>
      </c>
      <c r="N8" s="27">
        <v>25.705930234880842</v>
      </c>
      <c r="O8" s="27">
        <v>14.979361247371113</v>
      </c>
      <c r="P8" s="27">
        <v>8.3714290606192918</v>
      </c>
      <c r="Q8" s="27">
        <v>2.3898826594527338</v>
      </c>
      <c r="R8" s="27">
        <v>6.77798965850819</v>
      </c>
      <c r="S8" s="80">
        <v>4.3317124814158481</v>
      </c>
      <c r="T8" s="80">
        <v>0</v>
      </c>
      <c r="U8" s="80">
        <v>0</v>
      </c>
      <c r="V8" s="80">
        <v>3.9102874158541012</v>
      </c>
      <c r="W8" s="80">
        <v>0</v>
      </c>
      <c r="X8" s="80">
        <v>3.6435638196174445</v>
      </c>
      <c r="Y8" s="80">
        <v>0</v>
      </c>
      <c r="Z8" s="80">
        <v>0</v>
      </c>
      <c r="AA8" s="80">
        <v>0</v>
      </c>
      <c r="AB8" s="80">
        <v>0</v>
      </c>
      <c r="AC8" s="80">
        <v>1.5977019858289594</v>
      </c>
      <c r="AD8" s="80">
        <v>1.5977019858289594</v>
      </c>
      <c r="AE8" s="80">
        <v>9.0947306617812842</v>
      </c>
      <c r="AF8" s="80">
        <v>13.270065176510204</v>
      </c>
      <c r="AG8" s="80"/>
      <c r="AH8" s="80">
        <v>12.6858771862239</v>
      </c>
      <c r="AI8" s="80">
        <v>31.989210491021108</v>
      </c>
      <c r="AJ8" s="80">
        <v>21.310809163539282</v>
      </c>
      <c r="AK8" s="80">
        <v>24.530598141517999</v>
      </c>
      <c r="AL8" s="80">
        <v>39.714819903823212</v>
      </c>
      <c r="AM8" s="80">
        <v>31.989210491021108</v>
      </c>
      <c r="AN8" s="41" t="s">
        <v>5558</v>
      </c>
      <c r="AO8" s="41"/>
      <c r="AP8" s="40" t="str" cm="1">
        <f t="array" ref="AP8">IFERROR(_xlfn.IFS(
AR8="MPR ISSUE","PDH",
AR8="BSS Hardware Issue","BSS",
AR8="Sites strategiques, MLL, Pylone, etc.","ENVTECH",
AR8="AKTIVCO DEFAUT GE &amp; POWER Cabinet","AKTIVCO",
AR8="AKTIVCO Coupure ENEO &amp; Baisse de tension","AKTIVCO GRID ONLY",
AR8="Coupure ENEO &amp; Baisse de tension","IHS GRID ONLY",
AR8="Defaut GE &amp; POWER Cabinet","IHS",
AR8="Sharing","Partners",
AR8="Sites strategiques &amp; DataCenter","SST &amp; DC",
AR8="Exclu","Exclu",
AR8="SAT","SAT",
AR8="SPARE-ISSUE","SPARE-ISSUE",
AR8="Fiber CAmtel","TRANS_FO_CAMTEL",
AR8="Fiber AOF","Fiber AOF",
AR8="Projet OCM (HUAWEI)","TRAVAUX-HUAWEI",
AR8="Projet OCM (NOKIA)","TRAVAUX-NOKIA",
AR8="ACCESS-ISSUE","ACCESS-ISSUE",
AR8="Projet OCM (ZTE, NOKIA, autres projets)","TRAVAUX OCM",
AR8="No root CAuse","No root cause",
AR8="ODU HS","PDH",
AR8="IP &amp; VLAN","PDH",
AR8="Warehouse HUAWEI","SPARE-ISSUE",
AR8="SPARE-HS","SPARE-ISSUE",
AR8="Power Telco","BSS",AR8="no impacts","no impacts"
),"")</f>
        <v>AKTIVCO GRID ONLY</v>
      </c>
      <c r="AQ8" s="40" t="str" cm="1">
        <f t="array" ref="AQ8">IFERROR(_xlfn.IFS(
AR8="MPR ISSUE","TX ISSUE",
AR8="BSS Hardware Issue","RAN ISSUE",
AR8="Sites strategiques, MLL, Pylone, etc.","ENVTECH",
AR8="AKTIVCO DEFAUT GE &amp; POWER Cabinet","POWER ISSUE",
AR8="AKTIVCO Coupure ENEO &amp; Baisse de tension","POWER ISSUE",
AR8="Coupure ENEO &amp; Baisse de tension","POWER ISSUE",
AR8="Defaut GE &amp; POWER Cabinet","POWER ISSUE",
AR8="Sharing","POWER ISSUE",
AR8="Sites strategiques &amp; DataCenter","POWER ISSUE",
AR8="Exclu","Exclu",
AR8="SAT","TX ISSUE",
AR8="SPARE-ISSUE","SPARE-ISSUE",
AR8="Fiber CAmtel","TX ISSUE",
AR8="Fiber AOF","TX ISSUE",
AR8="Projet OCM (HUAWEI)","TRAVAUX-HUAWEI",
AR8="Projet OCM (NOKIA)","TRAVAUX -NOKIA",
AR8="ACCESS-ISSUE","ACCESS-ISSUE",
AR8="Projet OCM (ZTE, NOKIA, autres projets)","TRAVAUX OCM",
AR8="No root CAuse","No root cause",
AR8="ODU HS","TX ISSUE",
AR8="IP &amp; VLAN","TX ISSUE",
AR8="Warehouse HUAWEI","SPARE-ISSUE",
AR8="SPARE-HS","SPARE-ISSUE",
AR8="Power Telco","RAN ISSUE",AR8="no impacts","no impacts"
),"")</f>
        <v>POWER ISSUE</v>
      </c>
      <c r="AR8" s="59" t="s">
        <v>5326</v>
      </c>
      <c r="AS8" s="40" t="str" cm="1">
        <f t="array" ref="AS8">IFERROR(_xlfn.IFS(
AR8="MPR ISSUE","ACTIVE",
AR8="BSS Hardware Issue","ACTIVE",
AR8="Sites strategiques, MLL, Pylone, etc.","PASSIVE",
AR8="AKTIVCO DEFAUT GE &amp; POWER Cabinet","PASSIVE",
AR8="AKTIVCO Coupure ENEO &amp; Baisse de tension","PASSIVE",
AR8="Coupure ENEO &amp; Baisse de tension","PASSIVE",
AR8="Defaut GE &amp; POWER Cabinet","PASSIVE",
AR8="Sharing","PASSIVE",
AR8="Sites strategiques &amp; DataCenter","PASSIVE",
AR8="Exclu","Exclu",
AR8="SAT","ACTIVE",
AR8="SPARE-ISSUE","SPARE-ISSUE",
AR8="Fiber CAmtel","ACTIVE",
AR8="Fiber AOF","ACTIVE",
AR8="Projet OCM (HUAWEI)","PLANNED WORKS",
AR8="Projet OCM (NOKIA)","PLANNED WORKS",
AR8="ACCESS-ISSUE","ACCESS-ISSUE",
AR8="Projet OCM (ZTE, NOKIA, autres projets)","PLANNED WORKS",
AR8="No root CAuse","No root cause",
AR8="ODU HS","ACTIVE",
AR8="IP &amp; VLAN","ACTIVE",
AR8="Warehouse HUAWEI","SPARE-ISSUE",
AR8="SPARE-HS","SPARE-ISSUE",
AR8="Power Telco","ACTIVE", AR8="no impacts","no impacts"
),"")</f>
        <v>PASSIVE</v>
      </c>
      <c r="AT8" s="99" t="s">
        <v>6305</v>
      </c>
      <c r="AU8" s="99" t="s">
        <v>361</v>
      </c>
      <c r="AW8" s="17"/>
      <c r="AX8" s="17" t="s">
        <v>6231</v>
      </c>
      <c r="AY8" s="17" t="s">
        <v>6198</v>
      </c>
      <c r="AZ8" s="17" t="s">
        <v>6198</v>
      </c>
      <c r="BA8" s="7"/>
      <c r="BC8" s="18"/>
      <c r="BD8" s="18"/>
      <c r="BE8" s="18"/>
      <c r="BF8" s="18"/>
      <c r="BG8" s="18"/>
      <c r="BH8" s="18"/>
      <c r="BI8" s="18"/>
      <c r="BJ8" s="18"/>
      <c r="BK8" s="18"/>
      <c r="BM8" s="18"/>
      <c r="BN8" s="18"/>
      <c r="BO8" s="18"/>
      <c r="BP8" s="9" t="s">
        <v>5661</v>
      </c>
      <c r="BQ8" s="14"/>
      <c r="BR8" s="102" t="s">
        <v>5536</v>
      </c>
      <c r="BS8" s="14"/>
      <c r="BT8" s="14"/>
      <c r="BU8" s="9"/>
      <c r="BV8" s="9"/>
      <c r="BW8" s="9"/>
    </row>
    <row r="9" spans="1:75" x14ac:dyDescent="0.35">
      <c r="A9" s="1" t="s">
        <v>1309</v>
      </c>
      <c r="B9" s="8" t="s">
        <v>1310</v>
      </c>
      <c r="C9" s="3" t="s">
        <v>32</v>
      </c>
      <c r="D9" s="1" t="s">
        <v>11</v>
      </c>
      <c r="E9" s="1" t="s">
        <v>145</v>
      </c>
      <c r="F9" s="3" t="s">
        <v>31</v>
      </c>
      <c r="G9" s="1" t="s">
        <v>32</v>
      </c>
      <c r="H9" s="30" t="s">
        <v>5587</v>
      </c>
      <c r="I9" s="27">
        <v>6.6359510947884477</v>
      </c>
      <c r="J9" s="27">
        <v>0</v>
      </c>
      <c r="K9" s="27">
        <v>2.2494670878598737</v>
      </c>
      <c r="L9" s="27">
        <v>13.743996712638364</v>
      </c>
      <c r="M9" s="27">
        <v>4.5519756986356894</v>
      </c>
      <c r="N9" s="27">
        <v>0</v>
      </c>
      <c r="O9" s="27">
        <v>0</v>
      </c>
      <c r="P9" s="27">
        <v>6.6356657335353688</v>
      </c>
      <c r="Q9" s="27">
        <v>0</v>
      </c>
      <c r="R9" s="27">
        <v>0</v>
      </c>
      <c r="S9" s="80">
        <v>0</v>
      </c>
      <c r="T9" s="80">
        <v>24.264392194799004</v>
      </c>
      <c r="U9" s="80">
        <v>0</v>
      </c>
      <c r="V9" s="80">
        <v>6.8692695893366231</v>
      </c>
      <c r="W9" s="80">
        <v>24.264392194799008</v>
      </c>
      <c r="X9" s="80">
        <v>0</v>
      </c>
      <c r="Y9" s="80">
        <v>0</v>
      </c>
      <c r="Z9" s="80">
        <v>0</v>
      </c>
      <c r="AA9" s="80">
        <v>0</v>
      </c>
      <c r="AB9" s="80">
        <v>47.917968627383857</v>
      </c>
      <c r="AC9" s="80">
        <v>0</v>
      </c>
      <c r="AD9" s="80">
        <v>0</v>
      </c>
      <c r="AE9" s="80">
        <v>0</v>
      </c>
      <c r="AF9" s="80">
        <v>0</v>
      </c>
      <c r="AG9" s="80"/>
      <c r="AH9" s="80">
        <v>0</v>
      </c>
      <c r="AI9" s="80">
        <v>31.721220604223923</v>
      </c>
      <c r="AJ9" s="80">
        <v>18.27834430416172</v>
      </c>
      <c r="AK9" s="80">
        <v>15.584358456501118</v>
      </c>
      <c r="AL9" s="80">
        <v>45.790507686044307</v>
      </c>
      <c r="AM9" s="80">
        <v>31.721220604223923</v>
      </c>
      <c r="AN9" s="41" t="s">
        <v>5558</v>
      </c>
      <c r="AO9" s="41"/>
      <c r="AP9" s="40" t="str" cm="1">
        <f t="array" ref="AP9">IFERROR(_xlfn.IFS(
AR9="MPR ISSUE","PDH",
AR9="BSS Hardware Issue","BSS",
AR9="Sites strategiques, MLL, Pylone, etc.","ENVTECH",
AR9="AKTIVCO DEFAUT GE &amp; POWER Cabinet","AKTIVCO",
AR9="AKTIVCO Coupure ENEO &amp; Baisse de tension","AKTIVCO GRID ONLY",
AR9="Coupure ENEO &amp; Baisse de tension","IHS GRID ONLY",
AR9="Defaut GE &amp; POWER Cabinet","IHS",
AR9="Sharing","Partners",
AR9="Sites strategiques &amp; DataCenter","SST &amp; DC",
AR9="Exclu","Exclu",
AR9="SAT","SAT",
AR9="SPARE-ISSUE","SPARE-ISSUE",
AR9="Fiber CAmtel","TRANS_FO_CAMTEL",
AR9="Fiber AOF","Fiber AOF",
AR9="Projet OCM (HUAWEI)","TRAVAUX-HUAWEI",
AR9="Projet OCM (NOKIA)","TRAVAUX-NOKIA",
AR9="ACCESS-ISSUE","ACCESS-ISSUE",
AR9="Projet OCM (ZTE, NOKIA, autres projets)","TRAVAUX OCM",
AR9="No root CAuse","No root cause",
AR9="ODU HS","PDH",
AR9="IP &amp; VLAN","PDH",
AR9="Warehouse HUAWEI","SPARE-ISSUE",
AR9="SPARE-HS","SPARE-ISSUE",
AR9="Power Telco","BSS",AR9="no impacts","no impacts"
),"")</f>
        <v>IHS GRID ONLY</v>
      </c>
      <c r="AQ9" s="40" t="str" cm="1">
        <f t="array" ref="AQ9">IFERROR(_xlfn.IFS(
AR9="MPR ISSUE","TX ISSUE",
AR9="BSS Hardware Issue","RAN ISSUE",
AR9="Sites strategiques, MLL, Pylone, etc.","ENVTECH",
AR9="AKTIVCO DEFAUT GE &amp; POWER Cabinet","POWER ISSUE",
AR9="AKTIVCO Coupure ENEO &amp; Baisse de tension","POWER ISSUE",
AR9="Coupure ENEO &amp; Baisse de tension","POWER ISSUE",
AR9="Defaut GE &amp; POWER Cabinet","POWER ISSUE",
AR9="Sharing","POWER ISSUE",
AR9="Sites strategiques &amp; DataCenter","POWER ISSUE",
AR9="Exclu","Exclu",
AR9="SAT","TX ISSUE",
AR9="SPARE-ISSUE","SPARE-ISSUE",
AR9="Fiber CAmtel","TX ISSUE",
AR9="Fiber AOF","TX ISSUE",
AR9="Projet OCM (HUAWEI)","TRAVAUX-HUAWEI",
AR9="Projet OCM (NOKIA)","TRAVAUX -NOKIA",
AR9="ACCESS-ISSUE","ACCESS-ISSUE",
AR9="Projet OCM (ZTE, NOKIA, autres projets)","TRAVAUX OCM",
AR9="No root CAuse","No root cause",
AR9="ODU HS","TX ISSUE",
AR9="IP &amp; VLAN","TX ISSUE",
AR9="Warehouse HUAWEI","SPARE-ISSUE",
AR9="SPARE-HS","SPARE-ISSUE",
AR9="Power Telco","RAN ISSUE",AR9="no impacts","no impacts"
),"")</f>
        <v>POWER ISSUE</v>
      </c>
      <c r="AR9" s="59" t="s">
        <v>5328</v>
      </c>
      <c r="AS9" s="40" t="str" cm="1">
        <f t="array" ref="AS9">IFERROR(_xlfn.IFS(
AR9="MPR ISSUE","ACTIVE",
AR9="BSS Hardware Issue","ACTIVE",
AR9="Sites strategiques, MLL, Pylone, etc.","PASSIVE",
AR9="AKTIVCO DEFAUT GE &amp; POWER Cabinet","PASSIVE",
AR9="AKTIVCO Coupure ENEO &amp; Baisse de tension","PASSIVE",
AR9="Coupure ENEO &amp; Baisse de tension","PASSIVE",
AR9="Defaut GE &amp; POWER Cabinet","PASSIVE",
AR9="Sharing","PASSIVE",
AR9="Sites strategiques &amp; DataCenter","PASSIVE",
AR9="Exclu","Exclu",
AR9="SAT","ACTIVE",
AR9="SPARE-ISSUE","SPARE-ISSUE",
AR9="Fiber CAmtel","ACTIVE",
AR9="Fiber AOF","ACTIVE",
AR9="Projet OCM (HUAWEI)","PLANNED WORKS",
AR9="Projet OCM (NOKIA)","PLANNED WORKS",
AR9="ACCESS-ISSUE","ACCESS-ISSUE",
AR9="Projet OCM (ZTE, NOKIA, autres projets)","PLANNED WORKS",
AR9="No root CAuse","No root cause",
AR9="ODU HS","ACTIVE",
AR9="IP &amp; VLAN","ACTIVE",
AR9="Warehouse HUAWEI","SPARE-ISSUE",
AR9="SPARE-HS","SPARE-ISSUE",
AR9="Power Telco","ACTIVE", AR9="no impacts","no impacts"
),"")</f>
        <v>PASSIVE</v>
      </c>
      <c r="AT9" s="99" t="s">
        <v>6306</v>
      </c>
      <c r="AU9" s="99" t="s">
        <v>1310</v>
      </c>
      <c r="AW9" s="17"/>
      <c r="AX9" s="17" t="s">
        <v>6236</v>
      </c>
      <c r="AY9" s="17"/>
      <c r="AZ9" s="17" t="s">
        <v>5536</v>
      </c>
      <c r="BA9" s="7"/>
      <c r="BB9" s="9" t="s">
        <v>5636</v>
      </c>
      <c r="BC9" s="18"/>
      <c r="BD9" s="18"/>
      <c r="BE9" s="18"/>
      <c r="BF9" s="18"/>
      <c r="BG9" s="18"/>
      <c r="BH9" s="18"/>
      <c r="BI9" s="18"/>
      <c r="BJ9" s="18"/>
      <c r="BK9" s="18"/>
      <c r="BM9" s="18" t="s">
        <v>5911</v>
      </c>
      <c r="BN9" s="18"/>
      <c r="BO9" s="18" t="s">
        <v>6067</v>
      </c>
      <c r="BP9" s="9" t="s">
        <v>5912</v>
      </c>
      <c r="BQ9" s="14"/>
      <c r="BR9" s="102" t="s">
        <v>5536</v>
      </c>
      <c r="BS9" s="14"/>
      <c r="BT9" s="14"/>
      <c r="BU9" s="9"/>
      <c r="BV9" s="9"/>
      <c r="BW9" s="9"/>
    </row>
    <row r="10" spans="1:75" x14ac:dyDescent="0.35">
      <c r="A10" s="1" t="s">
        <v>568</v>
      </c>
      <c r="B10" s="8" t="s">
        <v>569</v>
      </c>
      <c r="C10" s="3" t="s">
        <v>32</v>
      </c>
      <c r="D10" s="1" t="s">
        <v>21</v>
      </c>
      <c r="E10" s="1" t="s">
        <v>30</v>
      </c>
      <c r="F10" s="3" t="s">
        <v>31</v>
      </c>
      <c r="G10" s="1" t="s">
        <v>32</v>
      </c>
      <c r="H10" s="30" t="s">
        <v>5587</v>
      </c>
      <c r="I10" s="27">
        <v>0</v>
      </c>
      <c r="J10" s="27">
        <v>0</v>
      </c>
      <c r="K10" s="27">
        <v>0</v>
      </c>
      <c r="L10" s="27">
        <v>2.1402093980875015E-3</v>
      </c>
      <c r="M10" s="27">
        <v>0</v>
      </c>
      <c r="N10" s="27">
        <v>6.3239620697822421</v>
      </c>
      <c r="O10" s="27">
        <v>0</v>
      </c>
      <c r="P10" s="27">
        <v>0</v>
      </c>
      <c r="Q10" s="27">
        <v>0</v>
      </c>
      <c r="R10" s="27">
        <v>0</v>
      </c>
      <c r="S10" s="80">
        <v>0</v>
      </c>
      <c r="T10" s="80">
        <v>0</v>
      </c>
      <c r="U10" s="80">
        <v>0</v>
      </c>
      <c r="V10" s="80">
        <v>0</v>
      </c>
      <c r="W10" s="80">
        <v>0</v>
      </c>
      <c r="X10" s="80">
        <v>0</v>
      </c>
      <c r="Y10" s="80">
        <v>0</v>
      </c>
      <c r="Z10" s="80">
        <v>0</v>
      </c>
      <c r="AA10" s="80">
        <v>0</v>
      </c>
      <c r="AB10" s="80">
        <v>0</v>
      </c>
      <c r="AC10" s="80">
        <v>13.868556899607057</v>
      </c>
      <c r="AD10" s="80">
        <v>13.868556899607057</v>
      </c>
      <c r="AE10" s="80">
        <v>27.981222516144314</v>
      </c>
      <c r="AF10" s="80">
        <v>7.690646286165971</v>
      </c>
      <c r="AG10" s="80"/>
      <c r="AH10" s="80">
        <v>28.287593491480539</v>
      </c>
      <c r="AI10" s="80">
        <v>30.254677784341087</v>
      </c>
      <c r="AJ10" s="80">
        <v>13.922610697456928</v>
      </c>
      <c r="AK10" s="80">
        <v>16.357291549789025</v>
      </c>
      <c r="AL10" s="80">
        <v>43.673439151875712</v>
      </c>
      <c r="AM10" s="80">
        <v>30.254677784341087</v>
      </c>
      <c r="AN10" s="41" t="s">
        <v>5558</v>
      </c>
      <c r="AO10" s="41"/>
      <c r="AP10" s="40" t="str" cm="1">
        <f t="array" ref="AP10">IFERROR(_xlfn.IFS(
AR10="MPR ISSUE","PDH",
AR10="BSS Hardware Issue","BSS",
AR10="Sites strategiques, MLL, Pylone, etc.","ENVTECH",
AR10="AKTIVCO DEFAUT GE &amp; POWER Cabinet","AKTIVCO",
AR10="AKTIVCO Coupure ENEO &amp; Baisse de tension","AKTIVCO GRID ONLY",
AR10="Coupure ENEO &amp; Baisse de tension","IHS GRID ONLY",
AR10="Defaut GE &amp; POWER Cabinet","IHS",
AR10="Sharing","Partners",
AR10="Sites strategiques &amp; DataCenter","SST &amp; DC",
AR10="Exclu","Exclu",
AR10="SAT","SAT",
AR10="SPARE-ISSUE","SPARE-ISSUE",
AR10="Fiber CAmtel","TRANS_FO_CAMTEL",
AR10="Fiber AOF","Fiber AOF",
AR10="Projet OCM (HUAWEI)","TRAVAUX-HUAWEI",
AR10="Projet OCM (NOKIA)","TRAVAUX-NOKIA",
AR10="ACCESS-ISSUE","ACCESS-ISSUE",
AR10="Projet OCM (ZTE, NOKIA, autres projets)","TRAVAUX OCM",
AR10="No root CAuse","No root cause",
AR10="ODU HS","PDH",
AR10="IP &amp; VLAN","PDH",
AR10="Warehouse HUAWEI","SPARE-ISSUE",
AR10="SPARE-HS","SPARE-ISSUE",
AR10="Power Telco","BSS",AR10="no impacts","no impacts"
),"")</f>
        <v>AKTIVCO GRID ONLY</v>
      </c>
      <c r="AQ10" s="40" t="str" cm="1">
        <f t="array" ref="AQ10">IFERROR(_xlfn.IFS(
AR10="MPR ISSUE","TX ISSUE",
AR10="BSS Hardware Issue","RAN ISSUE",
AR10="Sites strategiques, MLL, Pylone, etc.","ENVTECH",
AR10="AKTIVCO DEFAUT GE &amp; POWER Cabinet","POWER ISSUE",
AR10="AKTIVCO Coupure ENEO &amp; Baisse de tension","POWER ISSUE",
AR10="Coupure ENEO &amp; Baisse de tension","POWER ISSUE",
AR10="Defaut GE &amp; POWER Cabinet","POWER ISSUE",
AR10="Sharing","POWER ISSUE",
AR10="Sites strategiques &amp; DataCenter","POWER ISSUE",
AR10="Exclu","Exclu",
AR10="SAT","TX ISSUE",
AR10="SPARE-ISSUE","SPARE-ISSUE",
AR10="Fiber CAmtel","TX ISSUE",
AR10="Fiber AOF","TX ISSUE",
AR10="Projet OCM (HUAWEI)","TRAVAUX-HUAWEI",
AR10="Projet OCM (NOKIA)","TRAVAUX -NOKIA",
AR10="ACCESS-ISSUE","ACCESS-ISSUE",
AR10="Projet OCM (ZTE, NOKIA, autres projets)","TRAVAUX OCM",
AR10="No root CAuse","No root cause",
AR10="ODU HS","TX ISSUE",
AR10="IP &amp; VLAN","TX ISSUE",
AR10="Warehouse HUAWEI","SPARE-ISSUE",
AR10="SPARE-HS","SPARE-ISSUE",
AR10="Power Telco","RAN ISSUE",AR10="no impacts","no impacts"
),"")</f>
        <v>POWER ISSUE</v>
      </c>
      <c r="AR10" s="59" t="s">
        <v>5326</v>
      </c>
      <c r="AS10" s="40" t="str" cm="1">
        <f t="array" ref="AS10">IFERROR(_xlfn.IFS(
AR10="MPR ISSUE","ACTIVE",
AR10="BSS Hardware Issue","ACTIVE",
AR10="Sites strategiques, MLL, Pylone, etc.","PASSIVE",
AR10="AKTIVCO DEFAUT GE &amp; POWER Cabinet","PASSIVE",
AR10="AKTIVCO Coupure ENEO &amp; Baisse de tension","PASSIVE",
AR10="Coupure ENEO &amp; Baisse de tension","PASSIVE",
AR10="Defaut GE &amp; POWER Cabinet","PASSIVE",
AR10="Sharing","PASSIVE",
AR10="Sites strategiques &amp; DataCenter","PASSIVE",
AR10="Exclu","Exclu",
AR10="SAT","ACTIVE",
AR10="SPARE-ISSUE","SPARE-ISSUE",
AR10="Fiber CAmtel","ACTIVE",
AR10="Fiber AOF","ACTIVE",
AR10="Projet OCM (HUAWEI)","PLANNED WORKS",
AR10="Projet OCM (NOKIA)","PLANNED WORKS",
AR10="ACCESS-ISSUE","ACCESS-ISSUE",
AR10="Projet OCM (ZTE, NOKIA, autres projets)","PLANNED WORKS",
AR10="No root CAuse","No root cause",
AR10="ODU HS","ACTIVE",
AR10="IP &amp; VLAN","ACTIVE",
AR10="Warehouse HUAWEI","SPARE-ISSUE",
AR10="SPARE-HS","SPARE-ISSUE",
AR10="Power Telco","ACTIVE", AR10="no impacts","no impacts"
),"")</f>
        <v>PASSIVE</v>
      </c>
      <c r="AT10" s="99" t="s">
        <v>6307</v>
      </c>
      <c r="AU10" s="99" t="s">
        <v>569</v>
      </c>
      <c r="AW10" s="17"/>
      <c r="AX10" s="17" t="s">
        <v>6237</v>
      </c>
      <c r="AY10" s="17" t="s">
        <v>6197</v>
      </c>
      <c r="AZ10" s="17" t="s">
        <v>6197</v>
      </c>
      <c r="BA10" s="7"/>
      <c r="BC10" s="18"/>
      <c r="BD10" s="18"/>
      <c r="BE10" s="18"/>
      <c r="BF10" s="18" t="s">
        <v>5665</v>
      </c>
      <c r="BG10" s="18" t="s">
        <v>5665</v>
      </c>
      <c r="BH10" s="18" t="s">
        <v>5665</v>
      </c>
      <c r="BI10" s="18"/>
      <c r="BJ10" s="18"/>
      <c r="BK10" s="18"/>
      <c r="BM10" s="18"/>
      <c r="BN10" s="18"/>
      <c r="BO10" s="18"/>
      <c r="BP10" s="9" t="s">
        <v>5661</v>
      </c>
      <c r="BQ10" s="14"/>
      <c r="BR10" s="102" t="s">
        <v>5536</v>
      </c>
      <c r="BS10" s="14"/>
      <c r="BT10" s="14"/>
      <c r="BU10" s="9"/>
      <c r="BV10" s="9"/>
      <c r="BW10" s="9"/>
    </row>
    <row r="11" spans="1:75" x14ac:dyDescent="0.35">
      <c r="A11" s="1" t="s">
        <v>2869</v>
      </c>
      <c r="B11" s="8" t="s">
        <v>2870</v>
      </c>
      <c r="C11" s="3" t="s">
        <v>32</v>
      </c>
      <c r="D11" s="1" t="s">
        <v>21</v>
      </c>
      <c r="E11" s="1" t="s">
        <v>36</v>
      </c>
      <c r="F11" s="3" t="s">
        <v>31</v>
      </c>
      <c r="G11" s="1" t="s">
        <v>32</v>
      </c>
      <c r="H11" s="30" t="s">
        <v>5587</v>
      </c>
      <c r="I11" s="27">
        <v>0</v>
      </c>
      <c r="J11" s="27">
        <v>0</v>
      </c>
      <c r="K11" s="27">
        <v>0</v>
      </c>
      <c r="L11" s="27">
        <v>2.3167766734297483E-2</v>
      </c>
      <c r="M11" s="27">
        <v>7.1643509600980121E-2</v>
      </c>
      <c r="N11" s="27">
        <v>0</v>
      </c>
      <c r="O11" s="27">
        <v>2.4344881903245626E-2</v>
      </c>
      <c r="P11" s="27">
        <v>0</v>
      </c>
      <c r="Q11" s="27">
        <v>0</v>
      </c>
      <c r="R11" s="27">
        <v>0</v>
      </c>
      <c r="S11" s="80">
        <v>0</v>
      </c>
      <c r="T11" s="80">
        <v>0</v>
      </c>
      <c r="U11" s="80">
        <v>0</v>
      </c>
      <c r="V11" s="80">
        <v>0</v>
      </c>
      <c r="W11" s="80">
        <v>0</v>
      </c>
      <c r="X11" s="80">
        <v>0</v>
      </c>
      <c r="Y11" s="80">
        <v>0</v>
      </c>
      <c r="Z11" s="80">
        <v>0</v>
      </c>
      <c r="AA11" s="80">
        <v>0</v>
      </c>
      <c r="AB11" s="80">
        <v>0</v>
      </c>
      <c r="AC11" s="80">
        <v>0</v>
      </c>
      <c r="AD11" s="80">
        <v>0</v>
      </c>
      <c r="AE11" s="80">
        <v>21.263051710312673</v>
      </c>
      <c r="AF11" s="80">
        <v>8.5498690191848361</v>
      </c>
      <c r="AG11" s="80"/>
      <c r="AH11" s="80">
        <v>1.6881971732114271</v>
      </c>
      <c r="AI11" s="80">
        <v>29.18664195438215</v>
      </c>
      <c r="AJ11" s="80">
        <v>15.945419629189997</v>
      </c>
      <c r="AK11" s="80">
        <v>13.91210503857387</v>
      </c>
      <c r="AL11" s="80">
        <v>42.645582576548534</v>
      </c>
      <c r="AM11" s="80">
        <v>29.18664195438215</v>
      </c>
      <c r="AN11" s="41" t="s">
        <v>5558</v>
      </c>
      <c r="AO11" s="41"/>
      <c r="AP11" s="40" t="str" cm="1">
        <f t="array" ref="AP11">IFERROR(_xlfn.IFS(
AR11="MPR ISSUE","PDH",
AR11="BSS Hardware Issue","BSS",
AR11="Sites strategiques, MLL, Pylone, etc.","ENVTECH",
AR11="AKTIVCO DEFAUT GE &amp; POWER Cabinet","AKTIVCO",
AR11="AKTIVCO Coupure ENEO &amp; Baisse de tension","AKTIVCO GRID ONLY",
AR11="Coupure ENEO &amp; Baisse de tension","IHS GRID ONLY",
AR11="Defaut GE &amp; POWER Cabinet","IHS",
AR11="Sharing","Partners",
AR11="Sites strategiques &amp; DataCenter","SST &amp; DC",
AR11="Exclu","Exclu",
AR11="SAT","SAT",
AR11="SPARE-ISSUE","SPARE-ISSUE",
AR11="Fiber CAmtel","TRANS_FO_CAMTEL",
AR11="Fiber AOF","Fiber AOF",
AR11="Projet OCM (HUAWEI)","TRAVAUX-HUAWEI",
AR11="Projet OCM (NOKIA)","TRAVAUX-NOKIA",
AR11="ACCESS-ISSUE","ACCESS-ISSUE",
AR11="Projet OCM (ZTE, NOKIA, autres projets)","TRAVAUX OCM",
AR11="No root CAuse","No root cause",
AR11="ODU HS","PDH",
AR11="IP &amp; VLAN","PDH",
AR11="Warehouse HUAWEI","SPARE-ISSUE",
AR11="SPARE-HS","SPARE-ISSUE",
AR11="Power Telco","BSS",AR11="no impacts","no impacts"
),"")</f>
        <v>AKTIVCO</v>
      </c>
      <c r="AQ11" s="40" t="str" cm="1">
        <f t="array" ref="AQ11">IFERROR(_xlfn.IFS(
AR11="MPR ISSUE","TX ISSUE",
AR11="BSS Hardware Issue","RAN ISSUE",
AR11="Sites strategiques, MLL, Pylone, etc.","ENVTECH",
AR11="AKTIVCO DEFAUT GE &amp; POWER Cabinet","POWER ISSUE",
AR11="AKTIVCO Coupure ENEO &amp; Baisse de tension","POWER ISSUE",
AR11="Coupure ENEO &amp; Baisse de tension","POWER ISSUE",
AR11="Defaut GE &amp; POWER Cabinet","POWER ISSUE",
AR11="Sharing","POWER ISSUE",
AR11="Sites strategiques &amp; DataCenter","POWER ISSUE",
AR11="Exclu","Exclu",
AR11="SAT","TX ISSUE",
AR11="SPARE-ISSUE","SPARE-ISSUE",
AR11="Fiber CAmtel","TX ISSUE",
AR11="Fiber AOF","TX ISSUE",
AR11="Projet OCM (HUAWEI)","TRAVAUX-HUAWEI",
AR11="Projet OCM (NOKIA)","TRAVAUX -NOKIA",
AR11="ACCESS-ISSUE","ACCESS-ISSUE",
AR11="Projet OCM (ZTE, NOKIA, autres projets)","TRAVAUX OCM",
AR11="No root CAuse","No root cause",
AR11="ODU HS","TX ISSUE",
AR11="IP &amp; VLAN","TX ISSUE",
AR11="Warehouse HUAWEI","SPARE-ISSUE",
AR11="SPARE-HS","SPARE-ISSUE",
AR11="Power Telco","RAN ISSUE",AR11="no impacts","no impacts"
),"")</f>
        <v>POWER ISSUE</v>
      </c>
      <c r="AR11" s="59" t="s">
        <v>5324</v>
      </c>
      <c r="AS11" s="40" t="str" cm="1">
        <f t="array" ref="AS11">IFERROR(_xlfn.IFS(
AR11="MPR ISSUE","ACTIVE",
AR11="BSS Hardware Issue","ACTIVE",
AR11="Sites strategiques, MLL, Pylone, etc.","PASSIVE",
AR11="AKTIVCO DEFAUT GE &amp; POWER Cabinet","PASSIVE",
AR11="AKTIVCO Coupure ENEO &amp; Baisse de tension","PASSIVE",
AR11="Coupure ENEO &amp; Baisse de tension","PASSIVE",
AR11="Defaut GE &amp; POWER Cabinet","PASSIVE",
AR11="Sharing","PASSIVE",
AR11="Sites strategiques &amp; DataCenter","PASSIVE",
AR11="Exclu","Exclu",
AR11="SAT","ACTIVE",
AR11="SPARE-ISSUE","SPARE-ISSUE",
AR11="Fiber CAmtel","ACTIVE",
AR11="Fiber AOF","ACTIVE",
AR11="Projet OCM (HUAWEI)","PLANNED WORKS",
AR11="Projet OCM (NOKIA)","PLANNED WORKS",
AR11="ACCESS-ISSUE","ACCESS-ISSUE",
AR11="Projet OCM (ZTE, NOKIA, autres projets)","PLANNED WORKS",
AR11="No root CAuse","No root cause",
AR11="ODU HS","ACTIVE",
AR11="IP &amp; VLAN","ACTIVE",
AR11="Warehouse HUAWEI","SPARE-ISSUE",
AR11="SPARE-HS","SPARE-ISSUE",
AR11="Power Telco","ACTIVE", AR11="no impacts","no impacts"
),"")</f>
        <v>PASSIVE</v>
      </c>
      <c r="AT11" s="99" t="s">
        <v>6308</v>
      </c>
      <c r="AU11" s="99" t="s">
        <v>2870</v>
      </c>
      <c r="AW11" s="17"/>
      <c r="AX11" s="17" t="s">
        <v>6238</v>
      </c>
      <c r="AY11" s="17" t="s">
        <v>6199</v>
      </c>
      <c r="AZ11" s="17" t="s">
        <v>6199</v>
      </c>
      <c r="BA11" s="7"/>
      <c r="BC11" s="18"/>
      <c r="BD11" s="18"/>
      <c r="BE11" s="18"/>
      <c r="BF11" s="18"/>
      <c r="BG11" s="18"/>
      <c r="BH11" s="18"/>
      <c r="BI11" s="18"/>
      <c r="BJ11" s="18"/>
      <c r="BK11" s="18"/>
      <c r="BM11" s="18"/>
      <c r="BN11" s="18"/>
      <c r="BO11" s="18"/>
      <c r="BP11" s="9" t="s">
        <v>5680</v>
      </c>
      <c r="BQ11" s="14"/>
      <c r="BR11" s="102" t="s">
        <v>5536</v>
      </c>
      <c r="BS11" s="14"/>
      <c r="BT11" s="14"/>
      <c r="BU11" s="9"/>
      <c r="BV11" s="9"/>
      <c r="BW11" s="9"/>
    </row>
    <row r="12" spans="1:75" x14ac:dyDescent="0.35">
      <c r="A12" s="1" t="s">
        <v>1402</v>
      </c>
      <c r="B12" s="8" t="s">
        <v>1403</v>
      </c>
      <c r="C12" s="3" t="s">
        <v>32</v>
      </c>
      <c r="D12" s="1" t="s">
        <v>21</v>
      </c>
      <c r="E12" s="1" t="s">
        <v>30</v>
      </c>
      <c r="F12" s="3" t="s">
        <v>31</v>
      </c>
      <c r="G12" s="1" t="s">
        <v>32</v>
      </c>
      <c r="H12" s="30" t="s">
        <v>5587</v>
      </c>
      <c r="I12" s="27">
        <v>2.1355901128033032</v>
      </c>
      <c r="J12" s="27">
        <v>0</v>
      </c>
      <c r="K12" s="27">
        <v>1.5400946828637718</v>
      </c>
      <c r="L12" s="27">
        <v>12.605637168873933</v>
      </c>
      <c r="M12" s="27">
        <v>3.6391763903513659</v>
      </c>
      <c r="N12" s="27">
        <v>0</v>
      </c>
      <c r="O12" s="27">
        <v>0</v>
      </c>
      <c r="P12" s="27">
        <v>5.7912104453633084</v>
      </c>
      <c r="Q12" s="27">
        <v>0</v>
      </c>
      <c r="R12" s="27">
        <v>0</v>
      </c>
      <c r="S12" s="80">
        <v>0</v>
      </c>
      <c r="T12" s="80">
        <v>22.107185967075022</v>
      </c>
      <c r="U12" s="80">
        <v>0</v>
      </c>
      <c r="V12" s="80">
        <v>6.2912525361481393</v>
      </c>
      <c r="W12" s="80">
        <v>22.107185967075022</v>
      </c>
      <c r="X12" s="80">
        <v>0</v>
      </c>
      <c r="Y12" s="80">
        <v>0</v>
      </c>
      <c r="Z12" s="80">
        <v>0</v>
      </c>
      <c r="AA12" s="80">
        <v>0</v>
      </c>
      <c r="AB12" s="80">
        <v>43.513328510728158</v>
      </c>
      <c r="AC12" s="80">
        <v>0</v>
      </c>
      <c r="AD12" s="80">
        <v>0</v>
      </c>
      <c r="AE12" s="80">
        <v>0</v>
      </c>
      <c r="AF12" s="80">
        <v>0</v>
      </c>
      <c r="AG12" s="80"/>
      <c r="AH12" s="80">
        <v>0</v>
      </c>
      <c r="AI12" s="80">
        <v>28.489147711545431</v>
      </c>
      <c r="AJ12" s="80">
        <v>18.156196419793055</v>
      </c>
      <c r="AK12" s="80">
        <v>15.448886644838174</v>
      </c>
      <c r="AL12" s="80">
        <v>39.713383490162343</v>
      </c>
      <c r="AM12" s="80">
        <v>28.489147711545431</v>
      </c>
      <c r="AN12" s="41" t="s">
        <v>5558</v>
      </c>
      <c r="AO12" s="41"/>
      <c r="AP12" s="40" t="str" cm="1">
        <f t="array" ref="AP12">IFERROR(_xlfn.IFS(
AR12="MPR ISSUE","PDH",
AR12="BSS Hardware Issue","BSS",
AR12="Sites strategiques, MLL, Pylone, etc.","ENVTECH",
AR12="AKTIVCO DEFAUT GE &amp; POWER Cabinet","AKTIVCO",
AR12="AKTIVCO Coupure ENEO &amp; Baisse de tension","AKTIVCO GRID ONLY",
AR12="Coupure ENEO &amp; Baisse de tension","IHS GRID ONLY",
AR12="Defaut GE &amp; POWER Cabinet","IHS",
AR12="Sharing","Partners",
AR12="Sites strategiques &amp; DataCenter","SST &amp; DC",
AR12="Exclu","Exclu",
AR12="SAT","SAT",
AR12="SPARE-ISSUE","SPARE-ISSUE",
AR12="Fiber CAmtel","TRANS_FO_CAMTEL",
AR12="Fiber AOF","Fiber AOF",
AR12="Projet OCM (HUAWEI)","TRAVAUX-HUAWEI",
AR12="Projet OCM (NOKIA)","TRAVAUX-NOKIA",
AR12="ACCESS-ISSUE","ACCESS-ISSUE",
AR12="Projet OCM (ZTE, NOKIA, autres projets)","TRAVAUX OCM",
AR12="No root CAuse","No root cause",
AR12="ODU HS","PDH",
AR12="IP &amp; VLAN","PDH",
AR12="Warehouse HUAWEI","SPARE-ISSUE",
AR12="SPARE-HS","SPARE-ISSUE",
AR12="Power Telco","BSS",AR12="no impacts","no impacts"
),"")</f>
        <v>IHS GRID ONLY</v>
      </c>
      <c r="AQ12" s="40" t="str" cm="1">
        <f t="array" ref="AQ12">IFERROR(_xlfn.IFS(
AR12="MPR ISSUE","TX ISSUE",
AR12="BSS Hardware Issue","RAN ISSUE",
AR12="Sites strategiques, MLL, Pylone, etc.","ENVTECH",
AR12="AKTIVCO DEFAUT GE &amp; POWER Cabinet","POWER ISSUE",
AR12="AKTIVCO Coupure ENEO &amp; Baisse de tension","POWER ISSUE",
AR12="Coupure ENEO &amp; Baisse de tension","POWER ISSUE",
AR12="Defaut GE &amp; POWER Cabinet","POWER ISSUE",
AR12="Sharing","POWER ISSUE",
AR12="Sites strategiques &amp; DataCenter","POWER ISSUE",
AR12="Exclu","Exclu",
AR12="SAT","TX ISSUE",
AR12="SPARE-ISSUE","SPARE-ISSUE",
AR12="Fiber CAmtel","TX ISSUE",
AR12="Fiber AOF","TX ISSUE",
AR12="Projet OCM (HUAWEI)","TRAVAUX-HUAWEI",
AR12="Projet OCM (NOKIA)","TRAVAUX -NOKIA",
AR12="ACCESS-ISSUE","ACCESS-ISSUE",
AR12="Projet OCM (ZTE, NOKIA, autres projets)","TRAVAUX OCM",
AR12="No root CAuse","No root cause",
AR12="ODU HS","TX ISSUE",
AR12="IP &amp; VLAN","TX ISSUE",
AR12="Warehouse HUAWEI","SPARE-ISSUE",
AR12="SPARE-HS","SPARE-ISSUE",
AR12="Power Telco","RAN ISSUE",AR12="no impacts","no impacts"
),"")</f>
        <v>POWER ISSUE</v>
      </c>
      <c r="AR12" s="59" t="s">
        <v>5328</v>
      </c>
      <c r="AS12" s="40" t="str" cm="1">
        <f t="array" ref="AS12">IFERROR(_xlfn.IFS(
AR12="MPR ISSUE","ACTIVE",
AR12="BSS Hardware Issue","ACTIVE",
AR12="Sites strategiques, MLL, Pylone, etc.","PASSIVE",
AR12="AKTIVCO DEFAUT GE &amp; POWER Cabinet","PASSIVE",
AR12="AKTIVCO Coupure ENEO &amp; Baisse de tension","PASSIVE",
AR12="Coupure ENEO &amp; Baisse de tension","PASSIVE",
AR12="Defaut GE &amp; POWER Cabinet","PASSIVE",
AR12="Sharing","PASSIVE",
AR12="Sites strategiques &amp; DataCenter","PASSIVE",
AR12="Exclu","Exclu",
AR12="SAT","ACTIVE",
AR12="SPARE-ISSUE","SPARE-ISSUE",
AR12="Fiber CAmtel","ACTIVE",
AR12="Fiber AOF","ACTIVE",
AR12="Projet OCM (HUAWEI)","PLANNED WORKS",
AR12="Projet OCM (NOKIA)","PLANNED WORKS",
AR12="ACCESS-ISSUE","ACCESS-ISSUE",
AR12="Projet OCM (ZTE, NOKIA, autres projets)","PLANNED WORKS",
AR12="No root CAuse","No root cause",
AR12="ODU HS","ACTIVE",
AR12="IP &amp; VLAN","ACTIVE",
AR12="Warehouse HUAWEI","SPARE-ISSUE",
AR12="SPARE-HS","SPARE-ISSUE",
AR12="Power Telco","ACTIVE", AR12="no impacts","no impacts"
),"")</f>
        <v>PASSIVE</v>
      </c>
      <c r="AT12" s="99" t="s">
        <v>6549</v>
      </c>
      <c r="AU12" s="107" t="s">
        <v>1310</v>
      </c>
      <c r="AV12" s="9" t="s">
        <v>6193</v>
      </c>
      <c r="AW12" s="17"/>
      <c r="AX12" s="17" t="s">
        <v>6239</v>
      </c>
      <c r="AY12" s="17"/>
      <c r="AZ12" s="17" t="s">
        <v>6200</v>
      </c>
      <c r="BA12" s="7"/>
      <c r="BC12" s="18"/>
      <c r="BD12" s="18"/>
      <c r="BE12" s="18"/>
      <c r="BF12" s="18"/>
      <c r="BG12" s="18"/>
      <c r="BH12" s="18"/>
      <c r="BI12" s="18"/>
      <c r="BJ12" s="18"/>
      <c r="BK12" s="18"/>
      <c r="BM12" s="18" t="s">
        <v>5915</v>
      </c>
      <c r="BN12" s="18"/>
      <c r="BO12" s="18" t="s">
        <v>6068</v>
      </c>
      <c r="BP12" s="9" t="s">
        <v>5916</v>
      </c>
      <c r="BQ12" s="14"/>
      <c r="BR12" s="102" t="s">
        <v>5536</v>
      </c>
      <c r="BS12" s="14"/>
      <c r="BT12" s="14"/>
      <c r="BU12" s="9"/>
      <c r="BV12" s="9"/>
      <c r="BW12" s="9"/>
    </row>
    <row r="13" spans="1:75" x14ac:dyDescent="0.35">
      <c r="A13" s="1" t="s">
        <v>707</v>
      </c>
      <c r="B13" s="8" t="s">
        <v>708</v>
      </c>
      <c r="C13" s="3" t="s">
        <v>38</v>
      </c>
      <c r="D13" s="1" t="s">
        <v>21</v>
      </c>
      <c r="E13" s="1" t="s">
        <v>709</v>
      </c>
      <c r="F13" s="3" t="s">
        <v>37</v>
      </c>
      <c r="G13" s="1" t="s">
        <v>707</v>
      </c>
      <c r="H13" s="30" t="s">
        <v>5587</v>
      </c>
      <c r="I13" s="27">
        <v>0</v>
      </c>
      <c r="J13" s="27">
        <v>0</v>
      </c>
      <c r="K13" s="27">
        <v>0</v>
      </c>
      <c r="L13" s="27">
        <v>0</v>
      </c>
      <c r="M13" s="27">
        <v>8.6248298533528516</v>
      </c>
      <c r="N13" s="27">
        <v>8.5509212888055615</v>
      </c>
      <c r="O13" s="27">
        <v>0</v>
      </c>
      <c r="P13" s="27">
        <v>4.9264410029877332</v>
      </c>
      <c r="Q13" s="27">
        <v>33.859289792913337</v>
      </c>
      <c r="R13" s="27">
        <v>36.982818398952162</v>
      </c>
      <c r="S13" s="80">
        <v>36.982604378012347</v>
      </c>
      <c r="T13" s="80">
        <v>36.982818398952162</v>
      </c>
      <c r="U13" s="80">
        <v>36.982818398952162</v>
      </c>
      <c r="V13" s="80">
        <v>36.982729223560575</v>
      </c>
      <c r="W13" s="80">
        <v>36.982818398952162</v>
      </c>
      <c r="X13" s="80">
        <v>36.982818398952162</v>
      </c>
      <c r="Y13" s="80">
        <v>36.982818398952162</v>
      </c>
      <c r="Z13" s="80">
        <v>36.982818398952162</v>
      </c>
      <c r="AA13" s="80">
        <v>36.982818398952162</v>
      </c>
      <c r="AB13" s="80">
        <v>36.982818398952162</v>
      </c>
      <c r="AC13" s="80">
        <v>36.982586542934037</v>
      </c>
      <c r="AD13" s="80">
        <v>36.982586542934037</v>
      </c>
      <c r="AE13" s="80">
        <v>36.982818398952162</v>
      </c>
      <c r="AF13" s="80">
        <v>36.982818398952162</v>
      </c>
      <c r="AG13" s="80"/>
      <c r="AH13" s="80">
        <v>36.982818398952162</v>
      </c>
      <c r="AI13" s="80">
        <v>28.18334745871536</v>
      </c>
      <c r="AJ13" s="80">
        <v>24.690233964405756</v>
      </c>
      <c r="AK13" s="80">
        <v>21.001743389400598</v>
      </c>
      <c r="AL13" s="80">
        <v>33.763074100339921</v>
      </c>
      <c r="AM13" s="80">
        <v>28.18334745871536</v>
      </c>
      <c r="AN13" s="41" t="s">
        <v>5590</v>
      </c>
      <c r="AO13" s="41" t="s">
        <v>5535</v>
      </c>
      <c r="AP13" s="40" t="str" cm="1">
        <f t="array" ref="AP13">IFERROR(_xlfn.IFS(
AR13="MPR ISSUE","PDH",
AR13="BSS Hardware Issue","BSS",
AR13="Sites strategiques, MLL, Pylone, etc.","ENVTECH",
AR13="AKTIVCO DEFAUT GE &amp; POWER Cabinet","AKTIVCO",
AR13="AKTIVCO Coupure ENEO &amp; Baisse de tension","AKTIVCO GRID ONLY",
AR13="Coupure ENEO &amp; Baisse de tension","IHS GRID ONLY",
AR13="Defaut GE &amp; POWER Cabinet","IHS",
AR13="Sharing","Partners",
AR13="Sites strategiques &amp; DataCenter","SST &amp; DC",
AR13="Exclu","Exclu",
AR13="SAT","SAT",
AR13="SPARE-ISSUE","SPARE-ISSUE",
AR13="Fiber CAmtel","TRANS_FO_CAMTEL",
AR13="Fiber AOF","Fiber AOF",
AR13="Projet OCM (HUAWEI)","TRAVAUX-HUAWEI",
AR13="Projet OCM (NOKIA)","TRAVAUX-NOKIA",
AR13="ACCESS-ISSUE","ACCESS-ISSUE",
AR13="Projet OCM (ZTE, NOKIA, autres projets)","TRAVAUX OCM",
AR13="No root CAuse","No root cause",
AR13="ODU HS","PDH",
AR13="IP &amp; VLAN","PDH",
AR13="Warehouse HUAWEI","SPARE-ISSUE",
AR13="SPARE-HS","SPARE-ISSUE",
AR13="Power Telco","BSS",AR13="no impacts","no impacts"
),"")</f>
        <v>Exclu</v>
      </c>
      <c r="AQ13" s="40" t="str" cm="1">
        <f t="array" ref="AQ13">IFERROR(_xlfn.IFS(
AR13="MPR ISSUE","TX ISSUE",
AR13="BSS Hardware Issue","RAN ISSUE",
AR13="Sites strategiques, MLL, Pylone, etc.","ENVTECH",
AR13="AKTIVCO DEFAUT GE &amp; POWER Cabinet","POWER ISSUE",
AR13="AKTIVCO Coupure ENEO &amp; Baisse de tension","POWER ISSUE",
AR13="Coupure ENEO &amp; Baisse de tension","POWER ISSUE",
AR13="Defaut GE &amp; POWER Cabinet","POWER ISSUE",
AR13="Sharing","POWER ISSUE",
AR13="Sites strategiques &amp; DataCenter","POWER ISSUE",
AR13="Exclu","Exclu",
AR13="SAT","TX ISSUE",
AR13="SPARE-ISSUE","SPARE-ISSUE",
AR13="Fiber CAmtel","TX ISSUE",
AR13="Fiber AOF","TX ISSUE",
AR13="Projet OCM (HUAWEI)","TRAVAUX-HUAWEI",
AR13="Projet OCM (NOKIA)","TRAVAUX -NOKIA",
AR13="ACCESS-ISSUE","ACCESS-ISSUE",
AR13="Projet OCM (ZTE, NOKIA, autres projets)","TRAVAUX OCM",
AR13="No root CAuse","No root cause",
AR13="ODU HS","TX ISSUE",
AR13="IP &amp; VLAN","TX ISSUE",
AR13="Warehouse HUAWEI","SPARE-ISSUE",
AR13="SPARE-HS","SPARE-ISSUE",
AR13="Power Telco","RAN ISSUE",AR13="no impacts","no impacts"
),"")</f>
        <v>Exclu</v>
      </c>
      <c r="AR13" s="59" t="s">
        <v>5586</v>
      </c>
      <c r="AS13" s="40" t="str" cm="1">
        <f t="array" ref="AS13">IFERROR(_xlfn.IFS(
AR13="MPR ISSUE","ACTIVE",
AR13="BSS Hardware Issue","ACTIVE",
AR13="Sites strategiques, MLL, Pylone, etc.","PASSIVE",
AR13="AKTIVCO DEFAUT GE &amp; POWER Cabinet","PASSIVE",
AR13="AKTIVCO Coupure ENEO &amp; Baisse de tension","PASSIVE",
AR13="Coupure ENEO &amp; Baisse de tension","PASSIVE",
AR13="Defaut GE &amp; POWER Cabinet","PASSIVE",
AR13="Sharing","PASSIVE",
AR13="Sites strategiques &amp; DataCenter","PASSIVE",
AR13="Exclu","Exclu",
AR13="SAT","ACTIVE",
AR13="SPARE-ISSUE","SPARE-ISSUE",
AR13="Fiber CAmtel","ACTIVE",
AR13="Fiber AOF","ACTIVE",
AR13="Projet OCM (HUAWEI)","PLANNED WORKS",
AR13="Projet OCM (NOKIA)","PLANNED WORKS",
AR13="ACCESS-ISSUE","ACCESS-ISSUE",
AR13="Projet OCM (ZTE, NOKIA, autres projets)","PLANNED WORKS",
AR13="No root CAuse","No root cause",
AR13="ODU HS","ACTIVE",
AR13="IP &amp; VLAN","ACTIVE",
AR13="Warehouse HUAWEI","SPARE-ISSUE",
AR13="SPARE-HS","SPARE-ISSUE",
AR13="Power Telco","ACTIVE", AR13="no impacts","no impacts"
),"")</f>
        <v>Exclu</v>
      </c>
      <c r="AT13" s="99" t="s">
        <v>6238</v>
      </c>
      <c r="AU13" s="99" t="s">
        <v>708</v>
      </c>
      <c r="AW13" s="17"/>
      <c r="AX13" s="17" t="s">
        <v>6238</v>
      </c>
      <c r="AY13" s="17"/>
      <c r="AZ13" s="17" t="s">
        <v>6200</v>
      </c>
      <c r="BA13" s="7"/>
      <c r="BC13" s="18"/>
      <c r="BD13" s="18"/>
      <c r="BE13" s="18"/>
      <c r="BF13" s="18"/>
      <c r="BG13" s="18"/>
      <c r="BH13" s="18"/>
      <c r="BI13" s="18"/>
      <c r="BJ13" s="18"/>
      <c r="BK13" s="18"/>
      <c r="BM13" s="18"/>
      <c r="BN13" s="18"/>
      <c r="BO13" s="18"/>
      <c r="BQ13" s="14"/>
      <c r="BR13" s="102"/>
      <c r="BS13" s="14"/>
      <c r="BT13" s="14"/>
      <c r="BU13" s="9"/>
      <c r="BV13" s="9"/>
      <c r="BW13" s="9"/>
    </row>
    <row r="14" spans="1:75" ht="19.5" customHeight="1" x14ac:dyDescent="0.35">
      <c r="A14" s="1" t="s">
        <v>4863</v>
      </c>
      <c r="B14" s="1" t="s">
        <v>4864</v>
      </c>
      <c r="C14" s="3" t="s">
        <v>13</v>
      </c>
      <c r="D14" s="1" t="s">
        <v>11</v>
      </c>
      <c r="E14" s="1" t="s">
        <v>5505</v>
      </c>
      <c r="F14" s="3" t="s">
        <v>13</v>
      </c>
      <c r="G14" s="1" t="s">
        <v>1430</v>
      </c>
      <c r="H14" s="28" t="s">
        <v>5589</v>
      </c>
      <c r="I14" s="27">
        <v>27.737113799214111</v>
      </c>
      <c r="J14" s="27">
        <v>27.736578746864588</v>
      </c>
      <c r="K14" s="27">
        <v>27.737113799214111</v>
      </c>
      <c r="L14" s="27">
        <v>27.737113799214111</v>
      </c>
      <c r="M14" s="27">
        <v>37.30204846575522</v>
      </c>
      <c r="N14" s="27">
        <v>22.918521514811676</v>
      </c>
      <c r="O14" s="27">
        <v>0</v>
      </c>
      <c r="P14" s="27">
        <v>7.3658873450845094E-3</v>
      </c>
      <c r="Q14" s="27">
        <v>0</v>
      </c>
      <c r="R14" s="27">
        <v>0</v>
      </c>
      <c r="S14" s="80">
        <v>0</v>
      </c>
      <c r="T14" s="80">
        <v>20.969361475660108</v>
      </c>
      <c r="U14" s="80">
        <v>0</v>
      </c>
      <c r="V14" s="80">
        <v>0</v>
      </c>
      <c r="W14" s="80">
        <v>20.969361475660108</v>
      </c>
      <c r="X14" s="80">
        <v>22.72583132867053</v>
      </c>
      <c r="Y14" s="80">
        <v>1.3598890515448032</v>
      </c>
      <c r="Z14" s="80">
        <v>27.737113799214111</v>
      </c>
      <c r="AA14" s="80">
        <v>27.736578746864588</v>
      </c>
      <c r="AB14" s="80">
        <v>27.737113799214111</v>
      </c>
      <c r="AC14" s="80">
        <v>27.736578746864588</v>
      </c>
      <c r="AD14" s="80">
        <v>27.736578746864588</v>
      </c>
      <c r="AE14" s="80">
        <v>27.737113799214111</v>
      </c>
      <c r="AF14" s="80">
        <v>27.737113799214111</v>
      </c>
      <c r="AG14" s="80"/>
      <c r="AH14" s="80">
        <v>27.737113799214111</v>
      </c>
      <c r="AI14" s="80">
        <v>27.737113799214111</v>
      </c>
      <c r="AJ14" s="80">
        <v>64.745872450631268</v>
      </c>
      <c r="AK14" s="80">
        <v>55.081244836133287</v>
      </c>
      <c r="AL14" s="80">
        <v>0</v>
      </c>
      <c r="AM14" s="80">
        <v>27.737113799214111</v>
      </c>
      <c r="AN14" s="41" t="s">
        <v>5591</v>
      </c>
      <c r="AO14" s="41"/>
      <c r="AP14" s="40" t="str" cm="1">
        <f t="array" ref="AP14">IFERROR(_xlfn.IFS(
AR14="MPR ISSUE","PDH",
AR14="BSS Hardware Issue","BSS",
AR14="Sites strategiques, MLL, Pylone, etc.","ENVTECH",
AR14="AKTIVCO DEFAUT GE &amp; POWER Cabinet","AKTIVCO",
AR14="AKTIVCO Coupure ENEO &amp; Baisse de tension","AKTIVCO GRID ONLY",
AR14="Coupure ENEO &amp; Baisse de tension","IHS GRID ONLY",
AR14="Defaut GE &amp; POWER Cabinet","IHS",
AR14="Sharing","Partners",
AR14="Sites strategiques &amp; DataCenter","SST &amp; DC",
AR14="Exclu","Exclu",
AR14="SAT","SAT",
AR14="SPARE-ISSUE","SPARE-ISSUE",
AR14="Fiber CAmtel","TRANS_FO_CAMTEL",
AR14="Fiber AOF","Fiber AOF",
AR14="Projet OCM (HUAWEI)","TRAVAUX-HUAWEI",
AR14="Projet OCM (NOKIA)","TRAVAUX-NOKIA",
AR14="ACCESS-ISSUE","ACCESS-ISSUE",
AR14="Projet OCM (ZTE, NOKIA, autres projets)","TRAVAUX OCM",
AR14="No root CAuse","No root cause",
AR14="ODU HS","PDH",
AR14="IP &amp; VLAN","PDH",
AR14="Warehouse HUAWEI","SPARE-ISSUE",
AR14="SPARE-HS","SPARE-ISSUE",
AR14="Power Telco","BSS",AR14="no impacts","no impacts"
),"")</f>
        <v>SPARE-ISSUE</v>
      </c>
      <c r="AQ14" s="40" t="str" cm="1">
        <f t="array" ref="AQ14">IFERROR(_xlfn.IFS(
AR14="MPR ISSUE","TX ISSUE",
AR14="BSS Hardware Issue","RAN ISSUE",
AR14="Sites strategiques, MLL, Pylone, etc.","ENVTECH",
AR14="AKTIVCO DEFAUT GE &amp; POWER Cabinet","POWER ISSUE",
AR14="AKTIVCO Coupure ENEO &amp; Baisse de tension","POWER ISSUE",
AR14="Coupure ENEO &amp; Baisse de tension","POWER ISSUE",
AR14="Defaut GE &amp; POWER Cabinet","POWER ISSUE",
AR14="Sharing","POWER ISSUE",
AR14="Sites strategiques &amp; DataCenter","POWER ISSUE",
AR14="Exclu","Exclu",
AR14="SAT","TX ISSUE",
AR14="SPARE-ISSUE","SPARE-ISSUE",
AR14="Fiber CAmtel","TX ISSUE",
AR14="Fiber AOF","TX ISSUE",
AR14="Projet OCM (HUAWEI)","TRAVAUX-HUAWEI",
AR14="Projet OCM (NOKIA)","TRAVAUX -NOKIA",
AR14="ACCESS-ISSUE","ACCESS-ISSUE",
AR14="Projet OCM (ZTE, NOKIA, autres projets)","TRAVAUX OCM",
AR14="No root CAuse","No root cause",
AR14="ODU HS","TX ISSUE",
AR14="IP &amp; VLAN","TX ISSUE",
AR14="Warehouse HUAWEI","SPARE-ISSUE",
AR14="SPARE-HS","SPARE-ISSUE",
AR14="Power Telco","RAN ISSUE",AR14="no impacts","no impacts"
),"")</f>
        <v>SPARE-ISSUE</v>
      </c>
      <c r="AR14" s="59" t="s">
        <v>5353</v>
      </c>
      <c r="AS14" s="40" t="str" cm="1">
        <f t="array" ref="AS14">IFERROR(_xlfn.IFS(
AR14="MPR ISSUE","ACTIVE",
AR14="BSS Hardware Issue","ACTIVE",
AR14="Sites strategiques, MLL, Pylone, etc.","PASSIVE",
AR14="AKTIVCO DEFAUT GE &amp; POWER Cabinet","PASSIVE",
AR14="AKTIVCO Coupure ENEO &amp; Baisse de tension","PASSIVE",
AR14="Coupure ENEO &amp; Baisse de tension","PASSIVE",
AR14="Defaut GE &amp; POWER Cabinet","PASSIVE",
AR14="Sharing","PASSIVE",
AR14="Sites strategiques &amp; DataCenter","PASSIVE",
AR14="Exclu","Exclu",
AR14="SAT","ACTIVE",
AR14="SPARE-ISSUE","SPARE-ISSUE",
AR14="Fiber CAmtel","ACTIVE",
AR14="Fiber AOF","ACTIVE",
AR14="Projet OCM (HUAWEI)","PLANNED WORKS",
AR14="Projet OCM (NOKIA)","PLANNED WORKS",
AR14="ACCESS-ISSUE","ACCESS-ISSUE",
AR14="Projet OCM (ZTE, NOKIA, autres projets)","PLANNED WORKS",
AR14="No root CAuse","No root cause",
AR14="ODU HS","ACTIVE",
AR14="IP &amp; VLAN","ACTIVE",
AR14="Warehouse HUAWEI","SPARE-ISSUE",
AR14="SPARE-HS","SPARE-ISSUE",
AR14="Power Telco","ACTIVE", AR14="no impacts","no impacts"
),"")</f>
        <v>SPARE-ISSUE</v>
      </c>
      <c r="AT14" s="104" t="s">
        <v>6579</v>
      </c>
      <c r="AU14" s="99" t="s">
        <v>4864</v>
      </c>
      <c r="AW14" s="17"/>
      <c r="AX14" s="17" t="s">
        <v>5536</v>
      </c>
      <c r="AY14" s="17"/>
      <c r="AZ14" s="17" t="s">
        <v>5536</v>
      </c>
      <c r="BA14" s="7"/>
      <c r="BC14" s="18"/>
      <c r="BD14" s="18"/>
      <c r="BE14" s="18"/>
      <c r="BF14" s="18"/>
      <c r="BG14" s="18"/>
      <c r="BH14" s="18"/>
      <c r="BI14" s="18"/>
      <c r="BJ14" s="18"/>
      <c r="BK14" s="18"/>
      <c r="BL14" s="9" t="s">
        <v>5670</v>
      </c>
      <c r="BM14" s="18" t="s">
        <v>5671</v>
      </c>
      <c r="BN14" s="18" t="s">
        <v>6004</v>
      </c>
      <c r="BO14" s="18"/>
      <c r="BP14" s="9" t="s">
        <v>5661</v>
      </c>
      <c r="BQ14" s="14"/>
      <c r="BR14" s="102" t="s">
        <v>5536</v>
      </c>
      <c r="BS14" s="14"/>
      <c r="BT14" s="14"/>
      <c r="BU14" s="9"/>
      <c r="BV14" s="9"/>
      <c r="BW14" s="9"/>
    </row>
    <row r="15" spans="1:75" x14ac:dyDescent="0.35">
      <c r="A15" s="1" t="s">
        <v>1100</v>
      </c>
      <c r="B15" s="8" t="s">
        <v>1101</v>
      </c>
      <c r="C15" s="3" t="s">
        <v>23</v>
      </c>
      <c r="D15" s="1" t="s">
        <v>11</v>
      </c>
      <c r="E15" s="1" t="s">
        <v>96</v>
      </c>
      <c r="F15" s="3" t="s">
        <v>23</v>
      </c>
      <c r="G15" s="1" t="s">
        <v>1102</v>
      </c>
      <c r="H15" s="29" t="s">
        <v>5588</v>
      </c>
      <c r="I15" s="27">
        <v>0.29923406865715341</v>
      </c>
      <c r="J15" s="27">
        <v>6.3268667508917076E-2</v>
      </c>
      <c r="K15" s="27">
        <v>0.24717704909056684</v>
      </c>
      <c r="L15" s="27">
        <v>0.3698126929717987</v>
      </c>
      <c r="M15" s="27">
        <v>0.14120022745932487</v>
      </c>
      <c r="N15" s="27">
        <v>9.4379970659681595E-2</v>
      </c>
      <c r="O15" s="27">
        <v>0</v>
      </c>
      <c r="P15" s="27">
        <v>1.3022133100670621</v>
      </c>
      <c r="Q15" s="27">
        <v>1.779638623989632</v>
      </c>
      <c r="R15" s="27">
        <v>0.24257798688567117</v>
      </c>
      <c r="S15" s="80">
        <v>0.34528606721701388</v>
      </c>
      <c r="T15" s="80">
        <v>0</v>
      </c>
      <c r="U15" s="80">
        <v>0</v>
      </c>
      <c r="V15" s="80">
        <v>0</v>
      </c>
      <c r="W15" s="80">
        <v>0</v>
      </c>
      <c r="X15" s="80">
        <v>4.8119041300334155E-2</v>
      </c>
      <c r="Y15" s="80">
        <v>0.13519185479227014</v>
      </c>
      <c r="Z15" s="80">
        <v>0.65445654323640046</v>
      </c>
      <c r="AA15" s="80">
        <v>0.4347040622149746</v>
      </c>
      <c r="AB15" s="80">
        <v>0.61571687662355767</v>
      </c>
      <c r="AC15" s="80">
        <v>9.6204057211514762</v>
      </c>
      <c r="AD15" s="80">
        <v>9.6204057211514762</v>
      </c>
      <c r="AE15" s="80">
        <v>23.049907382063182</v>
      </c>
      <c r="AF15" s="80">
        <v>25.362653101368508</v>
      </c>
      <c r="AG15" s="80"/>
      <c r="AH15" s="80">
        <v>25.548954317485538</v>
      </c>
      <c r="AI15" s="80">
        <v>27.734438537466506</v>
      </c>
      <c r="AJ15" s="80">
        <v>64.727138112537915</v>
      </c>
      <c r="AK15" s="80">
        <v>41.310933627099971</v>
      </c>
      <c r="AL15" s="80">
        <v>8.8647243070740505</v>
      </c>
      <c r="AM15" s="80">
        <v>27.734438537466506</v>
      </c>
      <c r="AN15" s="41" t="s">
        <v>5558</v>
      </c>
      <c r="AO15" s="41"/>
      <c r="AP15" s="40" t="str" cm="1">
        <f t="array" ref="AP15">IFERROR(_xlfn.IFS(
AR15="MPR ISSUE","PDH",
AR15="BSS Hardware Issue","BSS",
AR15="Sites strategiques, MLL, Pylone, etc.","ENVTECH",
AR15="AKTIVCO DEFAUT GE &amp; POWER Cabinet","AKTIVCO",
AR15="AKTIVCO Coupure ENEO &amp; Baisse de tension","AKTIVCO GRID ONLY",
AR15="Coupure ENEO &amp; Baisse de tension","IHS GRID ONLY",
AR15="Defaut GE &amp; POWER Cabinet","IHS",
AR15="Sharing","Partners",
AR15="Sites strategiques &amp; DataCenter","SST &amp; DC",
AR15="Exclu","Exclu",
AR15="SAT","SAT",
AR15="SPARE-ISSUE","SPARE-ISSUE",
AR15="Fiber CAmtel","TRANS_FO_CAMTEL",
AR15="Fiber AOF","Fiber AOF",
AR15="Projet OCM (HUAWEI)","TRAVAUX-HUAWEI",
AR15="Projet OCM (NOKIA)","TRAVAUX-NOKIA",
AR15="ACCESS-ISSUE","ACCESS-ISSUE",
AR15="Projet OCM (ZTE, NOKIA, autres projets)","TRAVAUX OCM",
AR15="No root CAuse","No root cause",
AR15="ODU HS","PDH",
AR15="IP &amp; VLAN","PDH",
AR15="Warehouse HUAWEI","SPARE-ISSUE",
AR15="SPARE-HS","SPARE-ISSUE",
AR15="Power Telco","BSS",AR15="no impacts","no impacts"
),"")</f>
        <v>SPARE-ISSUE</v>
      </c>
      <c r="AQ15" s="40" t="str" cm="1">
        <f t="array" ref="AQ15">IFERROR(_xlfn.IFS(
AR15="MPR ISSUE","TX ISSUE",
AR15="BSS Hardware Issue","RAN ISSUE",
AR15="Sites strategiques, MLL, Pylone, etc.","ENVTECH",
AR15="AKTIVCO DEFAUT GE &amp; POWER Cabinet","POWER ISSUE",
AR15="AKTIVCO Coupure ENEO &amp; Baisse de tension","POWER ISSUE",
AR15="Coupure ENEO &amp; Baisse de tension","POWER ISSUE",
AR15="Defaut GE &amp; POWER Cabinet","POWER ISSUE",
AR15="Sharing","POWER ISSUE",
AR15="Sites strategiques &amp; DataCenter","POWER ISSUE",
AR15="Exclu","Exclu",
AR15="SAT","TX ISSUE",
AR15="SPARE-ISSUE","SPARE-ISSUE",
AR15="Fiber CAmtel","TX ISSUE",
AR15="Fiber AOF","TX ISSUE",
AR15="Projet OCM (HUAWEI)","TRAVAUX-HUAWEI",
AR15="Projet OCM (NOKIA)","TRAVAUX -NOKIA",
AR15="ACCESS-ISSUE","ACCESS-ISSUE",
AR15="Projet OCM (ZTE, NOKIA, autres projets)","TRAVAUX OCM",
AR15="No root CAuse","No root cause",
AR15="ODU HS","TX ISSUE",
AR15="IP &amp; VLAN","TX ISSUE",
AR15="Warehouse HUAWEI","SPARE-ISSUE",
AR15="SPARE-HS","SPARE-ISSUE",
AR15="Power Telco","RAN ISSUE",AR15="no impacts","no impacts"
),"")</f>
        <v>SPARE-ISSUE</v>
      </c>
      <c r="AR15" s="59" t="s">
        <v>5353</v>
      </c>
      <c r="AS15" s="40" t="str" cm="1">
        <f t="array" ref="AS15">IFERROR(_xlfn.IFS(
AR15="MPR ISSUE","ACTIVE",
AR15="BSS Hardware Issue","ACTIVE",
AR15="Sites strategiques, MLL, Pylone, etc.","PASSIVE",
AR15="AKTIVCO DEFAUT GE &amp; POWER Cabinet","PASSIVE",
AR15="AKTIVCO Coupure ENEO &amp; Baisse de tension","PASSIVE",
AR15="Coupure ENEO &amp; Baisse de tension","PASSIVE",
AR15="Defaut GE &amp; POWER Cabinet","PASSIVE",
AR15="Sharing","PASSIVE",
AR15="Sites strategiques &amp; DataCenter","PASSIVE",
AR15="Exclu","Exclu",
AR15="SAT","ACTIVE",
AR15="SPARE-ISSUE","SPARE-ISSUE",
AR15="Fiber CAmtel","ACTIVE",
AR15="Fiber AOF","ACTIVE",
AR15="Projet OCM (HUAWEI)","PLANNED WORKS",
AR15="Projet OCM (NOKIA)","PLANNED WORKS",
AR15="ACCESS-ISSUE","ACCESS-ISSUE",
AR15="Projet OCM (ZTE, NOKIA, autres projets)","PLANNED WORKS",
AR15="No root CAuse","No root cause",
AR15="ODU HS","ACTIVE",
AR15="IP &amp; VLAN","ACTIVE",
AR15="Warehouse HUAWEI","SPARE-ISSUE",
AR15="SPARE-HS","SPARE-ISSUE",
AR15="Power Telco","ACTIVE", AR15="no impacts","no impacts"
),"")</f>
        <v>SPARE-ISSUE</v>
      </c>
      <c r="AT15" s="99" t="s">
        <v>6309</v>
      </c>
      <c r="AU15" s="99" t="s">
        <v>1101</v>
      </c>
      <c r="AW15" s="17"/>
      <c r="AX15" s="17" t="s">
        <v>6240</v>
      </c>
      <c r="AY15" s="17"/>
      <c r="AZ15" s="17" t="s">
        <v>5536</v>
      </c>
      <c r="BA15" s="7"/>
      <c r="BC15" s="18"/>
      <c r="BD15" s="18"/>
      <c r="BE15" s="18"/>
      <c r="BF15" s="18"/>
      <c r="BG15" s="18"/>
      <c r="BH15" s="18"/>
      <c r="BI15" s="18" t="s">
        <v>5677</v>
      </c>
      <c r="BJ15" s="18" t="s">
        <v>5677</v>
      </c>
      <c r="BK15" s="18" t="s">
        <v>5677</v>
      </c>
      <c r="BM15" s="18" t="s">
        <v>5678</v>
      </c>
      <c r="BN15" s="18"/>
      <c r="BO15" s="18" t="s">
        <v>6055</v>
      </c>
      <c r="BP15" s="9" t="s">
        <v>5679</v>
      </c>
      <c r="BQ15" s="14"/>
      <c r="BR15" s="102" t="s">
        <v>5536</v>
      </c>
      <c r="BS15" s="14"/>
      <c r="BT15" s="14"/>
      <c r="BU15" s="9"/>
      <c r="BV15" s="9"/>
      <c r="BW15" s="9"/>
    </row>
    <row r="16" spans="1:75" x14ac:dyDescent="0.35">
      <c r="A16" s="1" t="s">
        <v>2962</v>
      </c>
      <c r="B16" s="8" t="s">
        <v>2963</v>
      </c>
      <c r="C16" s="3" t="s">
        <v>91</v>
      </c>
      <c r="D16" s="1" t="s">
        <v>11</v>
      </c>
      <c r="E16" s="1" t="s">
        <v>12</v>
      </c>
      <c r="F16" s="3" t="s">
        <v>90</v>
      </c>
      <c r="G16" s="1" t="s">
        <v>91</v>
      </c>
      <c r="H16" s="28" t="s">
        <v>5589</v>
      </c>
      <c r="I16" s="27">
        <v>0.55335113987552542</v>
      </c>
      <c r="J16" s="27">
        <v>5.0622907945313376</v>
      </c>
      <c r="K16" s="27">
        <v>0.79194881760564773</v>
      </c>
      <c r="L16" s="27">
        <v>1.0171880216760407</v>
      </c>
      <c r="M16" s="27">
        <v>1.6637631159165946</v>
      </c>
      <c r="N16" s="27">
        <v>0</v>
      </c>
      <c r="O16" s="27">
        <v>0</v>
      </c>
      <c r="P16" s="27">
        <v>0</v>
      </c>
      <c r="Q16" s="27">
        <v>0</v>
      </c>
      <c r="R16" s="27">
        <v>0</v>
      </c>
      <c r="S16" s="80">
        <v>0</v>
      </c>
      <c r="T16" s="80">
        <v>2.8911375355631455</v>
      </c>
      <c r="U16" s="80">
        <v>2.7436771080349174</v>
      </c>
      <c r="V16" s="80">
        <v>5.6142329632197887</v>
      </c>
      <c r="W16" s="80">
        <v>2.8911375355631455</v>
      </c>
      <c r="X16" s="80">
        <v>1.5271642510836594</v>
      </c>
      <c r="Y16" s="80">
        <v>0.60361039057394716</v>
      </c>
      <c r="Z16" s="80">
        <v>0.31050871350586279</v>
      </c>
      <c r="AA16" s="80">
        <v>0.17754820464967627</v>
      </c>
      <c r="AB16" s="80">
        <v>1.4702703512511666</v>
      </c>
      <c r="AC16" s="80">
        <v>2.8846990722905663</v>
      </c>
      <c r="AD16" s="80">
        <v>2.8846990722905663</v>
      </c>
      <c r="AE16" s="80">
        <v>9.5863545956002993E-2</v>
      </c>
      <c r="AF16" s="80">
        <v>21.091050215019703</v>
      </c>
      <c r="AG16" s="80"/>
      <c r="AH16" s="80">
        <v>27.674726695259874</v>
      </c>
      <c r="AI16" s="80">
        <v>27.586567903136974</v>
      </c>
      <c r="AJ16" s="80">
        <v>32.372936225315634</v>
      </c>
      <c r="AK16" s="80">
        <v>0.52483373624243901</v>
      </c>
      <c r="AL16" s="80">
        <v>43.697071576629519</v>
      </c>
      <c r="AM16" s="80">
        <v>27.586567903136974</v>
      </c>
      <c r="AN16" s="41" t="s">
        <v>5558</v>
      </c>
      <c r="AO16" s="41"/>
      <c r="AP16" s="40" t="str" cm="1">
        <f t="array" ref="AP16">IFERROR(_xlfn.IFS(
AR16="MPR ISSUE","PDH",
AR16="BSS Hardware Issue","BSS",
AR16="Sites strategiques, MLL, Pylone, etc.","ENVTECH",
AR16="AKTIVCO DEFAUT GE &amp; POWER Cabinet","AKTIVCO",
AR16="AKTIVCO Coupure ENEO &amp; Baisse de tension","AKTIVCO GRID ONLY",
AR16="Coupure ENEO &amp; Baisse de tension","IHS GRID ONLY",
AR16="Defaut GE &amp; POWER Cabinet","IHS",
AR16="Sharing","Partners",
AR16="Sites strategiques &amp; DataCenter","SST &amp; DC",
AR16="Exclu","Exclu",
AR16="SAT","SAT",
AR16="SPARE-ISSUE","SPARE-ISSUE",
AR16="Fiber CAmtel","TRANS_FO_CAMTEL",
AR16="Fiber AOF","Fiber AOF",
AR16="Projet OCM (HUAWEI)","TRAVAUX-HUAWEI",
AR16="Projet OCM (NOKIA)","TRAVAUX-NOKIA",
AR16="ACCESS-ISSUE","ACCESS-ISSUE",
AR16="Projet OCM (ZTE, NOKIA, autres projets)","TRAVAUX OCM",
AR16="No root CAuse","No root cause",
AR16="ODU HS","PDH",
AR16="IP &amp; VLAN","PDH",
AR16="Warehouse HUAWEI","SPARE-ISSUE",
AR16="SPARE-HS","SPARE-ISSUE",
AR16="Power Telco","BSS",AR16="no impacts","no impacts"
),"")</f>
        <v>IHS</v>
      </c>
      <c r="AQ16" s="40" t="str" cm="1">
        <f t="array" ref="AQ16">IFERROR(_xlfn.IFS(
AR16="MPR ISSUE","TX ISSUE",
AR16="BSS Hardware Issue","RAN ISSUE",
AR16="Sites strategiques, MLL, Pylone, etc.","ENVTECH",
AR16="AKTIVCO DEFAUT GE &amp; POWER Cabinet","POWER ISSUE",
AR16="AKTIVCO Coupure ENEO &amp; Baisse de tension","POWER ISSUE",
AR16="Coupure ENEO &amp; Baisse de tension","POWER ISSUE",
AR16="Defaut GE &amp; POWER Cabinet","POWER ISSUE",
AR16="Sharing","POWER ISSUE",
AR16="Sites strategiques &amp; DataCenter","POWER ISSUE",
AR16="Exclu","Exclu",
AR16="SAT","TX ISSUE",
AR16="SPARE-ISSUE","SPARE-ISSUE",
AR16="Fiber CAmtel","TX ISSUE",
AR16="Fiber AOF","TX ISSUE",
AR16="Projet OCM (HUAWEI)","TRAVAUX-HUAWEI",
AR16="Projet OCM (NOKIA)","TRAVAUX -NOKIA",
AR16="ACCESS-ISSUE","ACCESS-ISSUE",
AR16="Projet OCM (ZTE, NOKIA, autres projets)","TRAVAUX OCM",
AR16="No root CAuse","No root cause",
AR16="ODU HS","TX ISSUE",
AR16="IP &amp; VLAN","TX ISSUE",
AR16="Warehouse HUAWEI","SPARE-ISSUE",
AR16="SPARE-HS","SPARE-ISSUE",
AR16="Power Telco","RAN ISSUE",AR16="no impacts","no impacts"
),"")</f>
        <v>POWER ISSUE</v>
      </c>
      <c r="AR16" s="59" t="s">
        <v>5329</v>
      </c>
      <c r="AS16" s="40" t="str" cm="1">
        <f t="array" ref="AS16">IFERROR(_xlfn.IFS(
AR16="MPR ISSUE","ACTIVE",
AR16="BSS Hardware Issue","ACTIVE",
AR16="Sites strategiques, MLL, Pylone, etc.","PASSIVE",
AR16="AKTIVCO DEFAUT GE &amp; POWER Cabinet","PASSIVE",
AR16="AKTIVCO Coupure ENEO &amp; Baisse de tension","PASSIVE",
AR16="Coupure ENEO &amp; Baisse de tension","PASSIVE",
AR16="Defaut GE &amp; POWER Cabinet","PASSIVE",
AR16="Sharing","PASSIVE",
AR16="Sites strategiques &amp; DataCenter","PASSIVE",
AR16="Exclu","Exclu",
AR16="SAT","ACTIVE",
AR16="SPARE-ISSUE","SPARE-ISSUE",
AR16="Fiber CAmtel","ACTIVE",
AR16="Fiber AOF","ACTIVE",
AR16="Projet OCM (HUAWEI)","PLANNED WORKS",
AR16="Projet OCM (NOKIA)","PLANNED WORKS",
AR16="ACCESS-ISSUE","ACCESS-ISSUE",
AR16="Projet OCM (ZTE, NOKIA, autres projets)","PLANNED WORKS",
AR16="No root CAuse","No root cause",
AR16="ODU HS","ACTIVE",
AR16="IP &amp; VLAN","ACTIVE",
AR16="Warehouse HUAWEI","SPARE-ISSUE",
AR16="SPARE-HS","SPARE-ISSUE",
AR16="Power Telco","ACTIVE", AR16="no impacts","no impacts"
),"")</f>
        <v>PASSIVE</v>
      </c>
      <c r="AT16" s="99" t="s">
        <v>6310</v>
      </c>
      <c r="AU16" s="99" t="s">
        <v>2963</v>
      </c>
      <c r="AW16" s="17"/>
      <c r="AX16" s="17" t="s">
        <v>6241</v>
      </c>
      <c r="AY16" s="17"/>
      <c r="AZ16" s="17" t="s">
        <v>5536</v>
      </c>
      <c r="BA16" s="7"/>
      <c r="BC16" s="18" t="s">
        <v>5803</v>
      </c>
      <c r="BD16" s="18" t="s">
        <v>5803</v>
      </c>
      <c r="BE16" s="18" t="s">
        <v>5804</v>
      </c>
      <c r="BF16" s="18"/>
      <c r="BG16" s="18"/>
      <c r="BH16" s="18"/>
      <c r="BI16" s="18"/>
      <c r="BJ16" s="18"/>
      <c r="BK16" s="18"/>
      <c r="BM16" s="18"/>
      <c r="BN16" s="18"/>
      <c r="BO16" s="18"/>
      <c r="BP16" s="9" t="s">
        <v>5661</v>
      </c>
      <c r="BQ16" s="14"/>
      <c r="BR16" s="102" t="s">
        <v>5536</v>
      </c>
      <c r="BS16" s="14"/>
      <c r="BT16" s="14"/>
      <c r="BU16" s="9"/>
      <c r="BV16" s="9"/>
      <c r="BW16" s="9"/>
    </row>
    <row r="17" spans="1:75" x14ac:dyDescent="0.35">
      <c r="A17" s="1" t="s">
        <v>3330</v>
      </c>
      <c r="B17" s="1" t="s">
        <v>3331</v>
      </c>
      <c r="C17" s="3" t="s">
        <v>32</v>
      </c>
      <c r="D17" s="1" t="s">
        <v>11</v>
      </c>
      <c r="E17" s="1" t="s">
        <v>12</v>
      </c>
      <c r="F17" s="3" t="s">
        <v>31</v>
      </c>
      <c r="G17" s="1" t="s">
        <v>32</v>
      </c>
      <c r="H17" s="30" t="s">
        <v>5587</v>
      </c>
      <c r="I17" s="27">
        <v>0</v>
      </c>
      <c r="J17" s="27">
        <v>2.8409317900996749</v>
      </c>
      <c r="K17" s="27">
        <v>0</v>
      </c>
      <c r="L17" s="27">
        <v>1.7656727534221285E-3</v>
      </c>
      <c r="M17" s="27">
        <v>8.8658174315774427E-2</v>
      </c>
      <c r="N17" s="27">
        <v>0</v>
      </c>
      <c r="O17" s="27">
        <v>0</v>
      </c>
      <c r="P17" s="27">
        <v>0</v>
      </c>
      <c r="Q17" s="27">
        <v>4.1573567557850015E-2</v>
      </c>
      <c r="R17" s="27">
        <v>0</v>
      </c>
      <c r="S17" s="80">
        <v>0</v>
      </c>
      <c r="T17" s="80">
        <v>0</v>
      </c>
      <c r="U17" s="80">
        <v>0</v>
      </c>
      <c r="V17" s="80">
        <v>0</v>
      </c>
      <c r="W17" s="80">
        <v>0</v>
      </c>
      <c r="X17" s="80">
        <v>0.33397967657155564</v>
      </c>
      <c r="Y17" s="80">
        <v>3.0046578090533704</v>
      </c>
      <c r="Z17" s="80">
        <v>0</v>
      </c>
      <c r="AA17" s="80">
        <v>0</v>
      </c>
      <c r="AB17" s="80">
        <v>0</v>
      </c>
      <c r="AC17" s="80">
        <v>0.15518301643966245</v>
      </c>
      <c r="AD17" s="80">
        <v>0.15518301643966245</v>
      </c>
      <c r="AE17" s="80">
        <v>0</v>
      </c>
      <c r="AF17" s="80">
        <v>0</v>
      </c>
      <c r="AG17" s="80"/>
      <c r="AH17" s="80">
        <v>52.469712470001419</v>
      </c>
      <c r="AI17" s="80">
        <v>27.125709479415466</v>
      </c>
      <c r="AJ17" s="80">
        <v>0</v>
      </c>
      <c r="AK17" s="80">
        <v>9.0272571410113862</v>
      </c>
      <c r="AL17" s="80">
        <v>46.204571023952269</v>
      </c>
      <c r="AM17" s="80">
        <v>27.125709479415466</v>
      </c>
      <c r="AN17" s="41" t="s">
        <v>5558</v>
      </c>
      <c r="AO17" s="41"/>
      <c r="AP17" s="40" t="str" cm="1">
        <f t="array" ref="AP17">IFERROR(_xlfn.IFS(
AR17="MPR ISSUE","PDH",
AR17="BSS Hardware Issue","BSS",
AR17="Sites strategiques, MLL, Pylone, etc.","ENVTECH",
AR17="AKTIVCO DEFAUT GE &amp; POWER Cabinet","AKTIVCO",
AR17="AKTIVCO Coupure ENEO &amp; Baisse de tension","AKTIVCO GRID ONLY",
AR17="Coupure ENEO &amp; Baisse de tension","IHS GRID ONLY",
AR17="Defaut GE &amp; POWER Cabinet","IHS",
AR17="Sharing","Partners",
AR17="Sites strategiques &amp; DataCenter","SST &amp; DC",
AR17="Exclu","Exclu",
AR17="SAT","SAT",
AR17="SPARE-ISSUE","SPARE-ISSUE",
AR17="Fiber CAmtel","TRANS_FO_CAMTEL",
AR17="Fiber AOF","Fiber AOF",
AR17="Projet OCM (HUAWEI)","TRAVAUX-HUAWEI",
AR17="Projet OCM (NOKIA)","TRAVAUX-NOKIA",
AR17="ACCESS-ISSUE","ACCESS-ISSUE",
AR17="Projet OCM (ZTE, NOKIA, autres projets)","TRAVAUX OCM",
AR17="No root CAuse","No root cause",
AR17="ODU HS","PDH",
AR17="IP &amp; VLAN","PDH",
AR17="Warehouse HUAWEI","SPARE-ISSUE",
AR17="SPARE-HS","SPARE-ISSUE",
AR17="Power Telco","BSS",AR17="no impacts","no impacts"
),"")</f>
        <v>No root cause</v>
      </c>
      <c r="AQ17" s="40" t="str" cm="1">
        <f t="array" ref="AQ17">IFERROR(_xlfn.IFS(
AR17="MPR ISSUE","TX ISSUE",
AR17="BSS Hardware Issue","RAN ISSUE",
AR17="Sites strategiques, MLL, Pylone, etc.","ENVTECH",
AR17="AKTIVCO DEFAUT GE &amp; POWER Cabinet","POWER ISSUE",
AR17="AKTIVCO Coupure ENEO &amp; Baisse de tension","POWER ISSUE",
AR17="Coupure ENEO &amp; Baisse de tension","POWER ISSUE",
AR17="Defaut GE &amp; POWER Cabinet","POWER ISSUE",
AR17="Sharing","POWER ISSUE",
AR17="Sites strategiques &amp; DataCenter","POWER ISSUE",
AR17="Exclu","Exclu",
AR17="SAT","TX ISSUE",
AR17="SPARE-ISSUE","SPARE-ISSUE",
AR17="Fiber CAmtel","TX ISSUE",
AR17="Fiber AOF","TX ISSUE",
AR17="Projet OCM (HUAWEI)","TRAVAUX-HUAWEI",
AR17="Projet OCM (NOKIA)","TRAVAUX -NOKIA",
AR17="ACCESS-ISSUE","ACCESS-ISSUE",
AR17="Projet OCM (ZTE, NOKIA, autres projets)","TRAVAUX OCM",
AR17="No root CAuse","No root cause",
AR17="ODU HS","TX ISSUE",
AR17="IP &amp; VLAN","TX ISSUE",
AR17="Warehouse HUAWEI","SPARE-ISSUE",
AR17="SPARE-HS","SPARE-ISSUE",
AR17="Power Telco","RAN ISSUE",AR17="no impacts","no impacts"
),"")</f>
        <v>No root cause</v>
      </c>
      <c r="AR17" s="59" t="s">
        <v>5343</v>
      </c>
      <c r="AS17" s="40" t="str" cm="1">
        <f t="array" ref="AS17">IFERROR(_xlfn.IFS(
AR17="MPR ISSUE","ACTIVE",
AR17="BSS Hardware Issue","ACTIVE",
AR17="Sites strategiques, MLL, Pylone, etc.","PASSIVE",
AR17="AKTIVCO DEFAUT GE &amp; POWER Cabinet","PASSIVE",
AR17="AKTIVCO Coupure ENEO &amp; Baisse de tension","PASSIVE",
AR17="Coupure ENEO &amp; Baisse de tension","PASSIVE",
AR17="Defaut GE &amp; POWER Cabinet","PASSIVE",
AR17="Sharing","PASSIVE",
AR17="Sites strategiques &amp; DataCenter","PASSIVE",
AR17="Exclu","Exclu",
AR17="SAT","ACTIVE",
AR17="SPARE-ISSUE","SPARE-ISSUE",
AR17="Fiber CAmtel","ACTIVE",
AR17="Fiber AOF","ACTIVE",
AR17="Projet OCM (HUAWEI)","PLANNED WORKS",
AR17="Projet OCM (NOKIA)","PLANNED WORKS",
AR17="ACCESS-ISSUE","ACCESS-ISSUE",
AR17="Projet OCM (ZTE, NOKIA, autres projets)","PLANNED WORKS",
AR17="No root CAuse","No root cause",
AR17="ODU HS","ACTIVE",
AR17="IP &amp; VLAN","ACTIVE",
AR17="Warehouse HUAWEI","SPARE-ISSUE",
AR17="SPARE-HS","SPARE-ISSUE",
AR17="Power Telco","ACTIVE", AR17="no impacts","no impacts"
),"")</f>
        <v>No root cause</v>
      </c>
      <c r="AT17" s="99" t="s">
        <v>6311</v>
      </c>
      <c r="AU17" s="99" t="s">
        <v>3331</v>
      </c>
      <c r="AW17" s="17"/>
      <c r="AX17" s="17" t="s">
        <v>6238</v>
      </c>
      <c r="AY17" s="17"/>
      <c r="AZ17" s="17" t="s">
        <v>5536</v>
      </c>
      <c r="BA17" s="7"/>
      <c r="BC17" s="18"/>
      <c r="BD17" s="18"/>
      <c r="BE17" s="18"/>
      <c r="BF17" s="18"/>
      <c r="BG17" s="18"/>
      <c r="BH17" s="18"/>
      <c r="BI17" s="18"/>
      <c r="BJ17" s="18"/>
      <c r="BK17" s="18"/>
      <c r="BM17" s="18"/>
      <c r="BN17" s="18"/>
      <c r="BO17" s="18"/>
      <c r="BP17" s="9" t="s">
        <v>5661</v>
      </c>
      <c r="BQ17" s="14"/>
      <c r="BR17" s="102" t="s">
        <v>5536</v>
      </c>
      <c r="BS17" s="14"/>
      <c r="BT17" s="14"/>
      <c r="BU17" s="9"/>
      <c r="BV17" s="9"/>
      <c r="BW17" s="9"/>
    </row>
    <row r="18" spans="1:75" x14ac:dyDescent="0.35">
      <c r="A18" s="1" t="s">
        <v>118</v>
      </c>
      <c r="B18" s="1" t="s">
        <v>119</v>
      </c>
      <c r="C18" s="3" t="s">
        <v>32</v>
      </c>
      <c r="D18" s="1" t="s">
        <v>21</v>
      </c>
      <c r="E18" s="1" t="s">
        <v>30</v>
      </c>
      <c r="F18" s="3" t="s">
        <v>31</v>
      </c>
      <c r="G18" s="1" t="s">
        <v>32</v>
      </c>
      <c r="H18" s="30" t="s">
        <v>5587</v>
      </c>
      <c r="I18" s="27">
        <v>28.954821606412636</v>
      </c>
      <c r="J18" s="27">
        <v>31.4269596470652</v>
      </c>
      <c r="K18" s="27">
        <v>27.418953837110092</v>
      </c>
      <c r="L18" s="27">
        <v>25.985637768132563</v>
      </c>
      <c r="M18" s="27">
        <v>39.527634383748101</v>
      </c>
      <c r="N18" s="27">
        <v>35.308372071123436</v>
      </c>
      <c r="O18" s="27">
        <v>29.162225732165645</v>
      </c>
      <c r="P18" s="27">
        <v>28.579464548144728</v>
      </c>
      <c r="Q18" s="27">
        <v>25.403768338027525</v>
      </c>
      <c r="R18" s="27">
        <v>29.19416835743209</v>
      </c>
      <c r="S18" s="80">
        <v>26.396236941155653</v>
      </c>
      <c r="T18" s="80">
        <v>22.973542731420842</v>
      </c>
      <c r="U18" s="80">
        <v>29.444626362243277</v>
      </c>
      <c r="V18" s="80">
        <v>26.883259424768784</v>
      </c>
      <c r="W18" s="80">
        <v>22.973542731420842</v>
      </c>
      <c r="X18" s="80">
        <v>26.516124337605191</v>
      </c>
      <c r="Y18" s="80">
        <v>25.787953760062553</v>
      </c>
      <c r="Z18" s="80">
        <v>27.385102858463672</v>
      </c>
      <c r="AA18" s="80">
        <v>29.138665593708357</v>
      </c>
      <c r="AB18" s="80">
        <v>25.896355366075689</v>
      </c>
      <c r="AC18" s="80">
        <v>13.868556899607057</v>
      </c>
      <c r="AD18" s="80">
        <v>13.868556899607057</v>
      </c>
      <c r="AE18" s="80">
        <v>32.027645084795097</v>
      </c>
      <c r="AF18" s="80">
        <v>25.264886583169968</v>
      </c>
      <c r="AG18" s="80"/>
      <c r="AH18" s="80">
        <v>28.87814860472616</v>
      </c>
      <c r="AI18" s="80">
        <v>26.881279731075555</v>
      </c>
      <c r="AJ18" s="80">
        <v>9.4650871871115747</v>
      </c>
      <c r="AK18" s="80">
        <v>14.259125381233615</v>
      </c>
      <c r="AL18" s="80">
        <v>39.7759700853859</v>
      </c>
      <c r="AM18" s="80">
        <v>26.881279731075555</v>
      </c>
      <c r="AN18" s="41" t="s">
        <v>5558</v>
      </c>
      <c r="AO18" s="41"/>
      <c r="AP18" s="40" t="str" cm="1">
        <f t="array" ref="AP18">IFERROR(_xlfn.IFS(
AR18="MPR ISSUE","PDH",
AR18="BSS Hardware Issue","BSS",
AR18="Sites strategiques, MLL, Pylone, etc.","ENVTECH",
AR18="AKTIVCO DEFAUT GE &amp; POWER Cabinet","AKTIVCO",
AR18="AKTIVCO Coupure ENEO &amp; Baisse de tension","AKTIVCO GRID ONLY",
AR18="Coupure ENEO &amp; Baisse de tension","IHS GRID ONLY",
AR18="Defaut GE &amp; POWER Cabinet","IHS",
AR18="Sharing","Partners",
AR18="Sites strategiques &amp; DataCenter","SST &amp; DC",
AR18="Exclu","Exclu",
AR18="SAT","SAT",
AR18="SPARE-ISSUE","SPARE-ISSUE",
AR18="Fiber CAmtel","TRANS_FO_CAMTEL",
AR18="Fiber AOF","Fiber AOF",
AR18="Projet OCM (HUAWEI)","TRAVAUX-HUAWEI",
AR18="Projet OCM (NOKIA)","TRAVAUX-NOKIA",
AR18="ACCESS-ISSUE","ACCESS-ISSUE",
AR18="Projet OCM (ZTE, NOKIA, autres projets)","TRAVAUX OCM",
AR18="No root CAuse","No root cause",
AR18="ODU HS","PDH",
AR18="IP &amp; VLAN","PDH",
AR18="Warehouse HUAWEI","SPARE-ISSUE",
AR18="SPARE-HS","SPARE-ISSUE",
AR18="Power Telco","BSS",AR18="no impacts","no impacts"
),"")</f>
        <v>AKTIVCO GRID ONLY</v>
      </c>
      <c r="AQ18" s="40" t="str" cm="1">
        <f t="array" ref="AQ18">IFERROR(_xlfn.IFS(
AR18="MPR ISSUE","TX ISSUE",
AR18="BSS Hardware Issue","RAN ISSUE",
AR18="Sites strategiques, MLL, Pylone, etc.","ENVTECH",
AR18="AKTIVCO DEFAUT GE &amp; POWER Cabinet","POWER ISSUE",
AR18="AKTIVCO Coupure ENEO &amp; Baisse de tension","POWER ISSUE",
AR18="Coupure ENEO &amp; Baisse de tension","POWER ISSUE",
AR18="Defaut GE &amp; POWER Cabinet","POWER ISSUE",
AR18="Sharing","POWER ISSUE",
AR18="Sites strategiques &amp; DataCenter","POWER ISSUE",
AR18="Exclu","Exclu",
AR18="SAT","TX ISSUE",
AR18="SPARE-ISSUE","SPARE-ISSUE",
AR18="Fiber CAmtel","TX ISSUE",
AR18="Fiber AOF","TX ISSUE",
AR18="Projet OCM (HUAWEI)","TRAVAUX-HUAWEI",
AR18="Projet OCM (NOKIA)","TRAVAUX -NOKIA",
AR18="ACCESS-ISSUE","ACCESS-ISSUE",
AR18="Projet OCM (ZTE, NOKIA, autres projets)","TRAVAUX OCM",
AR18="No root CAuse","No root cause",
AR18="ODU HS","TX ISSUE",
AR18="IP &amp; VLAN","TX ISSUE",
AR18="Warehouse HUAWEI","SPARE-ISSUE",
AR18="SPARE-HS","SPARE-ISSUE",
AR18="Power Telco","RAN ISSUE",AR18="no impacts","no impacts"
),"")</f>
        <v>POWER ISSUE</v>
      </c>
      <c r="AR18" s="59" t="s">
        <v>5326</v>
      </c>
      <c r="AS18" s="40" t="str" cm="1">
        <f t="array" ref="AS18">IFERROR(_xlfn.IFS(
AR18="MPR ISSUE","ACTIVE",
AR18="BSS Hardware Issue","ACTIVE",
AR18="Sites strategiques, MLL, Pylone, etc.","PASSIVE",
AR18="AKTIVCO DEFAUT GE &amp; POWER Cabinet","PASSIVE",
AR18="AKTIVCO Coupure ENEO &amp; Baisse de tension","PASSIVE",
AR18="Coupure ENEO &amp; Baisse de tension","PASSIVE",
AR18="Defaut GE &amp; POWER Cabinet","PASSIVE",
AR18="Sharing","PASSIVE",
AR18="Sites strategiques &amp; DataCenter","PASSIVE",
AR18="Exclu","Exclu",
AR18="SAT","ACTIVE",
AR18="SPARE-ISSUE","SPARE-ISSUE",
AR18="Fiber CAmtel","ACTIVE",
AR18="Fiber AOF","ACTIVE",
AR18="Projet OCM (HUAWEI)","PLANNED WORKS",
AR18="Projet OCM (NOKIA)","PLANNED WORKS",
AR18="ACCESS-ISSUE","ACCESS-ISSUE",
AR18="Projet OCM (ZTE, NOKIA, autres projets)","PLANNED WORKS",
AR18="No root CAuse","No root cause",
AR18="ODU HS","ACTIVE",
AR18="IP &amp; VLAN","ACTIVE",
AR18="Warehouse HUAWEI","SPARE-ISSUE",
AR18="SPARE-HS","SPARE-ISSUE",
AR18="Power Telco","ACTIVE", AR18="no impacts","no impacts"
),"")</f>
        <v>PASSIVE</v>
      </c>
      <c r="AT18" s="99" t="s">
        <v>6312</v>
      </c>
      <c r="AU18" s="99" t="s">
        <v>119</v>
      </c>
      <c r="AW18" s="17"/>
      <c r="AX18" s="17" t="s">
        <v>6242</v>
      </c>
      <c r="AY18" s="17" t="s">
        <v>6201</v>
      </c>
      <c r="AZ18" s="17" t="s">
        <v>6201</v>
      </c>
      <c r="BA18" s="7"/>
      <c r="BC18" s="18"/>
      <c r="BD18" s="18"/>
      <c r="BE18" s="18"/>
      <c r="BF18" s="18" t="s">
        <v>5665</v>
      </c>
      <c r="BG18" s="18" t="s">
        <v>5665</v>
      </c>
      <c r="BH18" s="18" t="s">
        <v>5665</v>
      </c>
      <c r="BI18" s="18"/>
      <c r="BJ18" s="18"/>
      <c r="BK18" s="18"/>
      <c r="BM18" s="18"/>
      <c r="BN18" s="18"/>
      <c r="BO18" s="18" t="s">
        <v>6055</v>
      </c>
      <c r="BP18" s="9" t="s">
        <v>5667</v>
      </c>
      <c r="BQ18" s="14"/>
      <c r="BR18" s="102" t="s">
        <v>5536</v>
      </c>
      <c r="BS18" s="14"/>
      <c r="BT18" s="14"/>
      <c r="BU18" s="9"/>
      <c r="BV18" s="9"/>
      <c r="BW18" s="9"/>
    </row>
    <row r="19" spans="1:75" x14ac:dyDescent="0.35">
      <c r="A19" s="1" t="s">
        <v>560</v>
      </c>
      <c r="B19" s="8" t="s">
        <v>561</v>
      </c>
      <c r="C19" s="3" t="s">
        <v>32</v>
      </c>
      <c r="D19" s="1" t="s">
        <v>21</v>
      </c>
      <c r="E19" s="1" t="s">
        <v>562</v>
      </c>
      <c r="F19" s="3" t="s">
        <v>31</v>
      </c>
      <c r="G19" s="1" t="s">
        <v>32</v>
      </c>
      <c r="H19" s="30" t="s">
        <v>5587</v>
      </c>
      <c r="I19" s="27">
        <v>0</v>
      </c>
      <c r="J19" s="27">
        <v>0</v>
      </c>
      <c r="K19" s="27">
        <v>0</v>
      </c>
      <c r="L19" s="27">
        <v>15.523134950190196</v>
      </c>
      <c r="M19" s="27">
        <v>36.800365547765161</v>
      </c>
      <c r="N19" s="27">
        <v>0</v>
      </c>
      <c r="O19" s="27">
        <v>24.893025200252261</v>
      </c>
      <c r="P19" s="27">
        <v>0</v>
      </c>
      <c r="Q19" s="27">
        <v>0</v>
      </c>
      <c r="R19" s="27">
        <v>0</v>
      </c>
      <c r="S19" s="80">
        <v>0</v>
      </c>
      <c r="T19" s="80">
        <v>0</v>
      </c>
      <c r="U19" s="80">
        <v>7.2242054829311195</v>
      </c>
      <c r="V19" s="80">
        <v>0</v>
      </c>
      <c r="W19" s="80">
        <v>0</v>
      </c>
      <c r="X19" s="80">
        <v>10.105890426986043</v>
      </c>
      <c r="Y19" s="80">
        <v>0</v>
      </c>
      <c r="Z19" s="80">
        <v>0</v>
      </c>
      <c r="AA19" s="80">
        <v>0</v>
      </c>
      <c r="AB19" s="80">
        <v>0</v>
      </c>
      <c r="AC19" s="80">
        <v>0</v>
      </c>
      <c r="AD19" s="80">
        <v>0</v>
      </c>
      <c r="AE19" s="80">
        <v>0</v>
      </c>
      <c r="AF19" s="80">
        <v>0</v>
      </c>
      <c r="AG19" s="80"/>
      <c r="AH19" s="80">
        <v>0</v>
      </c>
      <c r="AI19" s="80">
        <v>26.633782349265054</v>
      </c>
      <c r="AJ19" s="80">
        <v>12.259376161528962</v>
      </c>
      <c r="AK19" s="80">
        <v>10.43292328406622</v>
      </c>
      <c r="AL19" s="80">
        <v>40.99934992021749</v>
      </c>
      <c r="AM19" s="80">
        <v>26.633782349265054</v>
      </c>
      <c r="AN19" s="41" t="s">
        <v>5558</v>
      </c>
      <c r="AO19" s="41"/>
      <c r="AP19" s="40" t="str" cm="1">
        <f t="array" ref="AP19">IFERROR(_xlfn.IFS(
AR19="MPR ISSUE","PDH",
AR19="BSS Hardware Issue","BSS",
AR19="Sites strategiques, MLL, Pylone, etc.","ENVTECH",
AR19="AKTIVCO DEFAUT GE &amp; POWER Cabinet","AKTIVCO",
AR19="AKTIVCO Coupure ENEO &amp; Baisse de tension","AKTIVCO GRID ONLY",
AR19="Coupure ENEO &amp; Baisse de tension","IHS GRID ONLY",
AR19="Defaut GE &amp; POWER Cabinet","IHS",
AR19="Sharing","Partners",
AR19="Sites strategiques &amp; DataCenter","SST &amp; DC",
AR19="Exclu","Exclu",
AR19="SAT","SAT",
AR19="SPARE-ISSUE","SPARE-ISSUE",
AR19="Fiber CAmtel","TRANS_FO_CAMTEL",
AR19="Fiber AOF","Fiber AOF",
AR19="Projet OCM (HUAWEI)","TRAVAUX-HUAWEI",
AR19="Projet OCM (NOKIA)","TRAVAUX-NOKIA",
AR19="ACCESS-ISSUE","ACCESS-ISSUE",
AR19="Projet OCM (ZTE, NOKIA, autres projets)","TRAVAUX OCM",
AR19="No root CAuse","No root cause",
AR19="ODU HS","PDH",
AR19="IP &amp; VLAN","PDH",
AR19="Warehouse HUAWEI","SPARE-ISSUE",
AR19="SPARE-HS","SPARE-ISSUE",
AR19="Power Telco","BSS",AR19="no impacts","no impacts"
),"")</f>
        <v>PDH</v>
      </c>
      <c r="AQ19" s="40" t="str" cm="1">
        <f t="array" ref="AQ19">IFERROR(_xlfn.IFS(
AR19="MPR ISSUE","TX ISSUE",
AR19="BSS Hardware Issue","RAN ISSUE",
AR19="Sites strategiques, MLL, Pylone, etc.","ENVTECH",
AR19="AKTIVCO DEFAUT GE &amp; POWER Cabinet","POWER ISSUE",
AR19="AKTIVCO Coupure ENEO &amp; Baisse de tension","POWER ISSUE",
AR19="Coupure ENEO &amp; Baisse de tension","POWER ISSUE",
AR19="Defaut GE &amp; POWER Cabinet","POWER ISSUE",
AR19="Sharing","POWER ISSUE",
AR19="Sites strategiques &amp; DataCenter","POWER ISSUE",
AR19="Exclu","Exclu",
AR19="SAT","TX ISSUE",
AR19="SPARE-ISSUE","SPARE-ISSUE",
AR19="Fiber CAmtel","TX ISSUE",
AR19="Fiber AOF","TX ISSUE",
AR19="Projet OCM (HUAWEI)","TRAVAUX-HUAWEI",
AR19="Projet OCM (NOKIA)","TRAVAUX -NOKIA",
AR19="ACCESS-ISSUE","ACCESS-ISSUE",
AR19="Projet OCM (ZTE, NOKIA, autres projets)","TRAVAUX OCM",
AR19="No root CAuse","No root cause",
AR19="ODU HS","TX ISSUE",
AR19="IP &amp; VLAN","TX ISSUE",
AR19="Warehouse HUAWEI","SPARE-ISSUE",
AR19="SPARE-HS","SPARE-ISSUE",
AR19="Power Telco","RAN ISSUE",AR19="no impacts","no impacts"
),"")</f>
        <v>TX ISSUE</v>
      </c>
      <c r="AR19" s="59" t="s">
        <v>5598</v>
      </c>
      <c r="AS19" s="40" t="str" cm="1">
        <f t="array" ref="AS19">IFERROR(_xlfn.IFS(
AR19="MPR ISSUE","ACTIVE",
AR19="BSS Hardware Issue","ACTIVE",
AR19="Sites strategiques, MLL, Pylone, etc.","PASSIVE",
AR19="AKTIVCO DEFAUT GE &amp; POWER Cabinet","PASSIVE",
AR19="AKTIVCO Coupure ENEO &amp; Baisse de tension","PASSIVE",
AR19="Coupure ENEO &amp; Baisse de tension","PASSIVE",
AR19="Defaut GE &amp; POWER Cabinet","PASSIVE",
AR19="Sharing","PASSIVE",
AR19="Sites strategiques &amp; DataCenter","PASSIVE",
AR19="Exclu","Exclu",
AR19="SAT","ACTIVE",
AR19="SPARE-ISSUE","SPARE-ISSUE",
AR19="Fiber CAmtel","ACTIVE",
AR19="Fiber AOF","ACTIVE",
AR19="Projet OCM (HUAWEI)","PLANNED WORKS",
AR19="Projet OCM (NOKIA)","PLANNED WORKS",
AR19="ACCESS-ISSUE","ACCESS-ISSUE",
AR19="Projet OCM (ZTE, NOKIA, autres projets)","PLANNED WORKS",
AR19="No root CAuse","No root cause",
AR19="ODU HS","ACTIVE",
AR19="IP &amp; VLAN","ACTIVE",
AR19="Warehouse HUAWEI","SPARE-ISSUE",
AR19="SPARE-HS","SPARE-ISSUE",
AR19="Power Telco","ACTIVE", AR19="no impacts","no impacts"
),"")</f>
        <v>ACTIVE</v>
      </c>
      <c r="AT19" s="99" t="s">
        <v>6550</v>
      </c>
      <c r="AU19" s="99" t="s">
        <v>561</v>
      </c>
      <c r="AW19" s="17"/>
      <c r="AX19" s="17" t="s">
        <v>6243</v>
      </c>
      <c r="AY19" s="17"/>
      <c r="AZ19" s="17" t="s">
        <v>6200</v>
      </c>
      <c r="BA19" s="7"/>
      <c r="BC19" s="18"/>
      <c r="BD19" s="18"/>
      <c r="BE19" s="18"/>
      <c r="BF19" s="18"/>
      <c r="BG19" s="18"/>
      <c r="BH19" s="18"/>
      <c r="BI19" s="18"/>
      <c r="BJ19" s="18"/>
      <c r="BK19" s="18"/>
      <c r="BL19" s="9" t="s">
        <v>5949</v>
      </c>
      <c r="BM19" s="18"/>
      <c r="BN19" s="18" t="s">
        <v>6006</v>
      </c>
      <c r="BO19" s="18"/>
      <c r="BP19" s="9" t="s">
        <v>5661</v>
      </c>
      <c r="BQ19" s="14"/>
      <c r="BR19" s="102" t="s">
        <v>5536</v>
      </c>
      <c r="BS19" s="14"/>
      <c r="BT19" s="14"/>
      <c r="BU19" s="9"/>
      <c r="BV19" s="9"/>
      <c r="BW19" s="9"/>
    </row>
    <row r="20" spans="1:75" x14ac:dyDescent="0.35">
      <c r="A20" s="1" t="s">
        <v>193</v>
      </c>
      <c r="B20" s="8" t="s">
        <v>194</v>
      </c>
      <c r="C20" s="3" t="s">
        <v>32</v>
      </c>
      <c r="D20" s="1" t="s">
        <v>11</v>
      </c>
      <c r="E20" s="1" t="s">
        <v>195</v>
      </c>
      <c r="F20" s="3" t="s">
        <v>31</v>
      </c>
      <c r="G20" s="1" t="s">
        <v>32</v>
      </c>
      <c r="H20" s="30" t="s">
        <v>5587</v>
      </c>
      <c r="I20" s="27">
        <v>0</v>
      </c>
      <c r="J20" s="27">
        <v>0</v>
      </c>
      <c r="K20" s="27">
        <v>0</v>
      </c>
      <c r="L20" s="27">
        <v>0</v>
      </c>
      <c r="M20" s="27">
        <v>0</v>
      </c>
      <c r="N20" s="27">
        <v>0</v>
      </c>
      <c r="O20" s="27">
        <v>0</v>
      </c>
      <c r="P20" s="27">
        <v>0</v>
      </c>
      <c r="Q20" s="27">
        <v>0</v>
      </c>
      <c r="R20" s="27">
        <v>0.32286842277981803</v>
      </c>
      <c r="S20" s="80">
        <v>0</v>
      </c>
      <c r="T20" s="80">
        <v>0</v>
      </c>
      <c r="U20" s="80">
        <v>0</v>
      </c>
      <c r="V20" s="80">
        <v>0</v>
      </c>
      <c r="W20" s="80">
        <v>0</v>
      </c>
      <c r="X20" s="80">
        <v>0</v>
      </c>
      <c r="Y20" s="80">
        <v>0</v>
      </c>
      <c r="Z20" s="80">
        <v>0</v>
      </c>
      <c r="AA20" s="80">
        <v>0.67081296567389526</v>
      </c>
      <c r="AB20" s="80">
        <v>0</v>
      </c>
      <c r="AC20" s="80">
        <v>0</v>
      </c>
      <c r="AD20" s="80">
        <v>0</v>
      </c>
      <c r="AE20" s="80">
        <v>0.48980475583064365</v>
      </c>
      <c r="AF20" s="80">
        <v>0</v>
      </c>
      <c r="AG20" s="80"/>
      <c r="AH20" s="80">
        <v>21.722411987455519</v>
      </c>
      <c r="AI20" s="80">
        <v>26.585930834139472</v>
      </c>
      <c r="AJ20" s="80">
        <v>4.9452407787089987</v>
      </c>
      <c r="AK20" s="80">
        <v>4.829118513078396</v>
      </c>
      <c r="AL20" s="80">
        <v>46.517914403973137</v>
      </c>
      <c r="AM20" s="80">
        <v>26.585930834139472</v>
      </c>
      <c r="AN20" s="41" t="s">
        <v>5558</v>
      </c>
      <c r="AO20" s="41"/>
      <c r="AP20" s="40" t="str" cm="1">
        <f t="array" ref="AP20">IFERROR(_xlfn.IFS(
AR20="MPR ISSUE","PDH",
AR20="BSS Hardware Issue","BSS",
AR20="Sites strategiques, MLL, Pylone, etc.","ENVTECH",
AR20="AKTIVCO DEFAUT GE &amp; POWER Cabinet","AKTIVCO",
AR20="AKTIVCO Coupure ENEO &amp; Baisse de tension","AKTIVCO GRID ONLY",
AR20="Coupure ENEO &amp; Baisse de tension","IHS GRID ONLY",
AR20="Defaut GE &amp; POWER Cabinet","IHS",
AR20="Sharing","Partners",
AR20="Sites strategiques &amp; DataCenter","SST &amp; DC",
AR20="Exclu","Exclu",
AR20="SAT","SAT",
AR20="SPARE-ISSUE","SPARE-ISSUE",
AR20="Fiber CAmtel","TRANS_FO_CAMTEL",
AR20="Fiber AOF","Fiber AOF",
AR20="Projet OCM (HUAWEI)","TRAVAUX-HUAWEI",
AR20="Projet OCM (NOKIA)","TRAVAUX-NOKIA",
AR20="ACCESS-ISSUE","ACCESS-ISSUE",
AR20="Projet OCM (ZTE, NOKIA, autres projets)","TRAVAUX OCM",
AR20="No root CAuse","No root cause",
AR20="ODU HS","PDH",
AR20="IP &amp; VLAN","PDH",
AR20="Warehouse HUAWEI","SPARE-ISSUE",
AR20="SPARE-HS","SPARE-ISSUE",
AR20="Power Telco","BSS",AR20="no impacts","no impacts"
),"")</f>
        <v>No root cause</v>
      </c>
      <c r="AQ20" s="40" t="str" cm="1">
        <f t="array" ref="AQ20">IFERROR(_xlfn.IFS(
AR20="MPR ISSUE","TX ISSUE",
AR20="BSS Hardware Issue","RAN ISSUE",
AR20="Sites strategiques, MLL, Pylone, etc.","ENVTECH",
AR20="AKTIVCO DEFAUT GE &amp; POWER Cabinet","POWER ISSUE",
AR20="AKTIVCO Coupure ENEO &amp; Baisse de tension","POWER ISSUE",
AR20="Coupure ENEO &amp; Baisse de tension","POWER ISSUE",
AR20="Defaut GE &amp; POWER Cabinet","POWER ISSUE",
AR20="Sharing","POWER ISSUE",
AR20="Sites strategiques &amp; DataCenter","POWER ISSUE",
AR20="Exclu","Exclu",
AR20="SAT","TX ISSUE",
AR20="SPARE-ISSUE","SPARE-ISSUE",
AR20="Fiber CAmtel","TX ISSUE",
AR20="Fiber AOF","TX ISSUE",
AR20="Projet OCM (HUAWEI)","TRAVAUX-HUAWEI",
AR20="Projet OCM (NOKIA)","TRAVAUX -NOKIA",
AR20="ACCESS-ISSUE","ACCESS-ISSUE",
AR20="Projet OCM (ZTE, NOKIA, autres projets)","TRAVAUX OCM",
AR20="No root CAuse","No root cause",
AR20="ODU HS","TX ISSUE",
AR20="IP &amp; VLAN","TX ISSUE",
AR20="Warehouse HUAWEI","SPARE-ISSUE",
AR20="SPARE-HS","SPARE-ISSUE",
AR20="Power Telco","RAN ISSUE",AR20="no impacts","no impacts"
),"")</f>
        <v>No root cause</v>
      </c>
      <c r="AR20" s="59" t="s">
        <v>5343</v>
      </c>
      <c r="AS20" s="40" t="str" cm="1">
        <f t="array" ref="AS20">IFERROR(_xlfn.IFS(
AR20="MPR ISSUE","ACTIVE",
AR20="BSS Hardware Issue","ACTIVE",
AR20="Sites strategiques, MLL, Pylone, etc.","PASSIVE",
AR20="AKTIVCO DEFAUT GE &amp; POWER Cabinet","PASSIVE",
AR20="AKTIVCO Coupure ENEO &amp; Baisse de tension","PASSIVE",
AR20="Coupure ENEO &amp; Baisse de tension","PASSIVE",
AR20="Defaut GE &amp; POWER Cabinet","PASSIVE",
AR20="Sharing","PASSIVE",
AR20="Sites strategiques &amp; DataCenter","PASSIVE",
AR20="Exclu","Exclu",
AR20="SAT","ACTIVE",
AR20="SPARE-ISSUE","SPARE-ISSUE",
AR20="Fiber CAmtel","ACTIVE",
AR20="Fiber AOF","ACTIVE",
AR20="Projet OCM (HUAWEI)","PLANNED WORKS",
AR20="Projet OCM (NOKIA)","PLANNED WORKS",
AR20="ACCESS-ISSUE","ACCESS-ISSUE",
AR20="Projet OCM (ZTE, NOKIA, autres projets)","PLANNED WORKS",
AR20="No root CAuse","No root cause",
AR20="ODU HS","ACTIVE",
AR20="IP &amp; VLAN","ACTIVE",
AR20="Warehouse HUAWEI","SPARE-ISSUE",
AR20="SPARE-HS","SPARE-ISSUE",
AR20="Power Telco","ACTIVE", AR20="no impacts","no impacts"
),"")</f>
        <v>No root cause</v>
      </c>
      <c r="AT20" s="99" t="s">
        <v>6313</v>
      </c>
      <c r="AU20" s="99" t="s">
        <v>194</v>
      </c>
      <c r="AW20" s="17"/>
      <c r="AX20" s="17" t="s">
        <v>6244</v>
      </c>
      <c r="AY20" s="17"/>
      <c r="AZ20" s="17" t="s">
        <v>5536</v>
      </c>
      <c r="BA20" s="7"/>
      <c r="BC20" s="18"/>
      <c r="BD20" s="18"/>
      <c r="BE20" s="18"/>
      <c r="BF20" s="18" t="s">
        <v>5684</v>
      </c>
      <c r="BG20" s="18" t="s">
        <v>5684</v>
      </c>
      <c r="BH20" s="18" t="s">
        <v>5684</v>
      </c>
      <c r="BI20" s="18"/>
      <c r="BJ20" s="18"/>
      <c r="BK20" s="18"/>
      <c r="BM20" s="18"/>
      <c r="BN20" s="18"/>
      <c r="BO20" s="18"/>
      <c r="BP20" s="9" t="s">
        <v>5661</v>
      </c>
      <c r="BQ20" s="14"/>
      <c r="BR20" s="102" t="s">
        <v>5536</v>
      </c>
      <c r="BS20" s="14"/>
      <c r="BT20" s="14"/>
      <c r="BU20" s="9"/>
      <c r="BV20" s="9"/>
      <c r="BW20" s="9"/>
    </row>
    <row r="21" spans="1:75" x14ac:dyDescent="0.35">
      <c r="A21" s="19" t="s">
        <v>5464</v>
      </c>
      <c r="B21" s="25" t="s">
        <v>5465</v>
      </c>
      <c r="C21" s="3" t="s">
        <v>37</v>
      </c>
      <c r="D21" s="19" t="s">
        <v>357</v>
      </c>
      <c r="E21" s="19" t="s">
        <v>986</v>
      </c>
      <c r="F21" s="19" t="s">
        <v>5387</v>
      </c>
      <c r="G21" s="19" t="s">
        <v>2611</v>
      </c>
      <c r="H21" s="30" t="s">
        <v>5587</v>
      </c>
      <c r="I21" s="27">
        <v>0</v>
      </c>
      <c r="J21" s="27">
        <v>0</v>
      </c>
      <c r="K21" s="27">
        <v>0</v>
      </c>
      <c r="L21" s="27">
        <v>0</v>
      </c>
      <c r="M21" s="27">
        <v>0</v>
      </c>
      <c r="N21" s="27">
        <v>0</v>
      </c>
      <c r="O21" s="27">
        <v>0</v>
      </c>
      <c r="P21" s="27">
        <v>0</v>
      </c>
      <c r="Q21" s="27">
        <v>0</v>
      </c>
      <c r="R21" s="27">
        <v>0</v>
      </c>
      <c r="S21" s="80">
        <v>0</v>
      </c>
      <c r="T21" s="80">
        <v>0</v>
      </c>
      <c r="U21" s="80">
        <v>0</v>
      </c>
      <c r="V21" s="80" t="s">
        <v>5536</v>
      </c>
      <c r="W21" s="80">
        <v>0</v>
      </c>
      <c r="X21" s="80">
        <v>0</v>
      </c>
      <c r="Y21" s="80">
        <v>0</v>
      </c>
      <c r="Z21" s="80">
        <v>0</v>
      </c>
      <c r="AA21" s="80">
        <v>0</v>
      </c>
      <c r="AB21" s="80">
        <v>0</v>
      </c>
      <c r="AC21" s="80">
        <v>0</v>
      </c>
      <c r="AD21" s="80">
        <v>0</v>
      </c>
      <c r="AE21" s="80">
        <v>0</v>
      </c>
      <c r="AF21" s="80">
        <v>0</v>
      </c>
      <c r="AG21" s="80"/>
      <c r="AH21" s="80">
        <v>0</v>
      </c>
      <c r="AI21" s="80">
        <v>24.633649656282369</v>
      </c>
      <c r="AJ21" s="80">
        <v>18.468810074777487</v>
      </c>
      <c r="AK21" s="80">
        <v>15.78623801897923</v>
      </c>
      <c r="AL21" s="80">
        <v>32.017352697831093</v>
      </c>
      <c r="AM21" s="80">
        <v>24.633649656282369</v>
      </c>
      <c r="AN21" s="41" t="s">
        <v>5558</v>
      </c>
      <c r="AO21" s="41"/>
      <c r="AP21" s="40" t="str" cm="1">
        <f t="array" ref="AP21">IFERROR(_xlfn.IFS(
AR21="MPR ISSUE","PDH",
AR21="BSS Hardware Issue","BSS",
AR21="Sites strategiques, MLL, Pylone, etc.","ENVTECH",
AR21="AKTIVCO DEFAUT GE &amp; POWER Cabinet","AKTIVCO",
AR21="AKTIVCO Coupure ENEO &amp; Baisse de tension","AKTIVCO GRID ONLY",
AR21="Coupure ENEO &amp; Baisse de tension","IHS GRID ONLY",
AR21="Defaut GE &amp; POWER Cabinet","IHS",
AR21="Sharing","Partners",
AR21="Sites strategiques &amp; DataCenter","SST &amp; DC",
AR21="Exclu","Exclu",
AR21="SAT","SAT",
AR21="SPARE-ISSUE","SPARE-ISSUE",
AR21="Fiber CAmtel","TRANS_FO_CAMTEL",
AR21="Fiber AOF","Fiber AOF",
AR21="Projet OCM (HUAWEI)","TRAVAUX-HUAWEI",
AR21="Projet OCM (NOKIA)","TRAVAUX-NOKIA",
AR21="ACCESS-ISSUE","ACCESS-ISSUE",
AR21="Projet OCM (ZTE, NOKIA, autres projets)","TRAVAUX OCM",
AR21="No root CAuse","No root cause",
AR21="ODU HS","PDH",
AR21="IP &amp; VLAN","PDH",
AR21="Warehouse HUAWEI","SPARE-ISSUE",
AR21="SPARE-HS","SPARE-ISSUE",
AR21="Power Telco","BSS",AR21="no impacts","no impacts"
),"")</f>
        <v>AKTIVCO</v>
      </c>
      <c r="AQ21" s="40" t="str" cm="1">
        <f t="array" ref="AQ21">IFERROR(_xlfn.IFS(
AR21="MPR ISSUE","TX ISSUE",
AR21="BSS Hardware Issue","RAN ISSUE",
AR21="Sites strategiques, MLL, Pylone, etc.","ENVTECH",
AR21="AKTIVCO DEFAUT GE &amp; POWER Cabinet","POWER ISSUE",
AR21="AKTIVCO Coupure ENEO &amp; Baisse de tension","POWER ISSUE",
AR21="Coupure ENEO &amp; Baisse de tension","POWER ISSUE",
AR21="Defaut GE &amp; POWER Cabinet","POWER ISSUE",
AR21="Sharing","POWER ISSUE",
AR21="Sites strategiques &amp; DataCenter","POWER ISSUE",
AR21="Exclu","Exclu",
AR21="SAT","TX ISSUE",
AR21="SPARE-ISSUE","SPARE-ISSUE",
AR21="Fiber CAmtel","TX ISSUE",
AR21="Fiber AOF","TX ISSUE",
AR21="Projet OCM (HUAWEI)","TRAVAUX-HUAWEI",
AR21="Projet OCM (NOKIA)","TRAVAUX -NOKIA",
AR21="ACCESS-ISSUE","ACCESS-ISSUE",
AR21="Projet OCM (ZTE, NOKIA, autres projets)","TRAVAUX OCM",
AR21="No root CAuse","No root cause",
AR21="ODU HS","TX ISSUE",
AR21="IP &amp; VLAN","TX ISSUE",
AR21="Warehouse HUAWEI","SPARE-ISSUE",
AR21="SPARE-HS","SPARE-ISSUE",
AR21="Power Telco","RAN ISSUE",AR21="no impacts","no impacts"
),"")</f>
        <v>POWER ISSUE</v>
      </c>
      <c r="AR21" s="59" t="s">
        <v>5324</v>
      </c>
      <c r="AS21" s="40" t="str" cm="1">
        <f t="array" ref="AS21">IFERROR(_xlfn.IFS(
AR21="MPR ISSUE","ACTIVE",
AR21="BSS Hardware Issue","ACTIVE",
AR21="Sites strategiques, MLL, Pylone, etc.","PASSIVE",
AR21="AKTIVCO DEFAUT GE &amp; POWER Cabinet","PASSIVE",
AR21="AKTIVCO Coupure ENEO &amp; Baisse de tension","PASSIVE",
AR21="Coupure ENEO &amp; Baisse de tension","PASSIVE",
AR21="Defaut GE &amp; POWER Cabinet","PASSIVE",
AR21="Sharing","PASSIVE",
AR21="Sites strategiques &amp; DataCenter","PASSIVE",
AR21="Exclu","Exclu",
AR21="SAT","ACTIVE",
AR21="SPARE-ISSUE","SPARE-ISSUE",
AR21="Fiber CAmtel","ACTIVE",
AR21="Fiber AOF","ACTIVE",
AR21="Projet OCM (HUAWEI)","PLANNED WORKS",
AR21="Projet OCM (NOKIA)","PLANNED WORKS",
AR21="ACCESS-ISSUE","ACCESS-ISSUE",
AR21="Projet OCM (ZTE, NOKIA, autres projets)","PLANNED WORKS",
AR21="No root CAuse","No root cause",
AR21="ODU HS","ACTIVE",
AR21="IP &amp; VLAN","ACTIVE",
AR21="Warehouse HUAWEI","SPARE-ISSUE",
AR21="SPARE-HS","SPARE-ISSUE",
AR21="Power Telco","ACTIVE", AR21="no impacts","no impacts"
),"")</f>
        <v>PASSIVE</v>
      </c>
      <c r="AT21" s="99" t="s">
        <v>6314</v>
      </c>
      <c r="AU21" s="99" t="s">
        <v>5465</v>
      </c>
      <c r="AW21" s="17"/>
      <c r="AX21" s="17" t="s">
        <v>6245</v>
      </c>
      <c r="AY21" s="17" t="s">
        <v>6202</v>
      </c>
      <c r="AZ21" s="17" t="s">
        <v>6202</v>
      </c>
      <c r="BA21" s="7"/>
      <c r="BC21" s="18"/>
      <c r="BD21" s="18"/>
      <c r="BE21" s="18"/>
      <c r="BF21" s="18"/>
      <c r="BG21" s="18"/>
      <c r="BH21" s="18"/>
      <c r="BI21" s="18"/>
      <c r="BJ21" s="18"/>
      <c r="BK21" s="18"/>
      <c r="BL21" s="9" t="s">
        <v>5747</v>
      </c>
      <c r="BM21" s="18" t="s">
        <v>5678</v>
      </c>
      <c r="BN21" s="18"/>
      <c r="BO21" s="18"/>
      <c r="BP21" s="9" t="s">
        <v>5661</v>
      </c>
      <c r="BQ21" s="14"/>
      <c r="BR21" s="102" t="s">
        <v>5536</v>
      </c>
      <c r="BS21" s="14"/>
      <c r="BT21" s="14"/>
      <c r="BU21" s="9"/>
      <c r="BV21" s="9"/>
      <c r="BW21" s="9"/>
    </row>
    <row r="22" spans="1:75" x14ac:dyDescent="0.35">
      <c r="A22" s="19" t="s">
        <v>5390</v>
      </c>
      <c r="B22" s="25" t="s">
        <v>5391</v>
      </c>
      <c r="C22" s="3" t="s">
        <v>32</v>
      </c>
      <c r="D22" s="19" t="s">
        <v>357</v>
      </c>
      <c r="E22" s="19" t="s">
        <v>30</v>
      </c>
      <c r="F22" s="19" t="s">
        <v>5370</v>
      </c>
      <c r="G22" s="19" t="s">
        <v>32</v>
      </c>
      <c r="H22" s="30" t="s">
        <v>5587</v>
      </c>
      <c r="I22" s="27">
        <v>2.0514085431451941</v>
      </c>
      <c r="J22" s="27">
        <v>4.3494227141850201</v>
      </c>
      <c r="K22" s="27">
        <v>3.3552776136950575</v>
      </c>
      <c r="L22" s="27">
        <v>5.3995699605916112</v>
      </c>
      <c r="M22" s="27">
        <v>1.4366333935445579</v>
      </c>
      <c r="N22" s="27">
        <v>1.9831358633462026</v>
      </c>
      <c r="O22" s="27">
        <v>10.605254784794813</v>
      </c>
      <c r="P22" s="27">
        <v>13.871767213704187</v>
      </c>
      <c r="Q22" s="27">
        <v>4.3365636227181783</v>
      </c>
      <c r="R22" s="27">
        <v>2.5675378745723121</v>
      </c>
      <c r="S22" s="80">
        <v>4.6130251717161332</v>
      </c>
      <c r="T22" s="80">
        <v>20.872980712432899</v>
      </c>
      <c r="U22" s="80">
        <v>3.1427904906216027</v>
      </c>
      <c r="V22" s="80">
        <v>0</v>
      </c>
      <c r="W22" s="80">
        <v>20.872980712432899</v>
      </c>
      <c r="X22" s="80">
        <v>23.567950221583022</v>
      </c>
      <c r="Y22" s="80">
        <v>2.2602573102419004</v>
      </c>
      <c r="Z22" s="80">
        <v>5.6502776564992452</v>
      </c>
      <c r="AA22" s="80">
        <v>4.3140200837249916</v>
      </c>
      <c r="AB22" s="80">
        <v>18.987545408109391</v>
      </c>
      <c r="AC22" s="80">
        <v>24.6521267974192</v>
      </c>
      <c r="AD22" s="80">
        <v>24.6521267974192</v>
      </c>
      <c r="AE22" s="80">
        <v>1.6772642702028633</v>
      </c>
      <c r="AF22" s="80">
        <v>17.726765886774363</v>
      </c>
      <c r="AG22" s="80"/>
      <c r="AH22" s="80">
        <v>3.1568088621790724E-2</v>
      </c>
      <c r="AI22" s="80">
        <v>24.358436562766627</v>
      </c>
      <c r="AJ22" s="80">
        <v>11.780901166624702</v>
      </c>
      <c r="AK22" s="80">
        <v>10.111722274923416</v>
      </c>
      <c r="AL22" s="80">
        <v>36.973971637259844</v>
      </c>
      <c r="AM22" s="80">
        <v>24.358436562766627</v>
      </c>
      <c r="AN22" s="41" t="s">
        <v>5558</v>
      </c>
      <c r="AO22" s="41"/>
      <c r="AP22" s="40" t="str" cm="1">
        <f t="array" ref="AP22">IFERROR(_xlfn.IFS(
AR22="MPR ISSUE","PDH",
AR22="BSS Hardware Issue","BSS",
AR22="Sites strategiques, MLL, Pylone, etc.","ENVTECH",
AR22="AKTIVCO DEFAUT GE &amp; POWER Cabinet","AKTIVCO",
AR22="AKTIVCO Coupure ENEO &amp; Baisse de tension","AKTIVCO GRID ONLY",
AR22="Coupure ENEO &amp; Baisse de tension","IHS GRID ONLY",
AR22="Defaut GE &amp; POWER Cabinet","IHS",
AR22="Sharing","Partners",
AR22="Sites strategiques &amp; DataCenter","SST &amp; DC",
AR22="Exclu","Exclu",
AR22="SAT","SAT",
AR22="SPARE-ISSUE","SPARE-ISSUE",
AR22="Fiber CAmtel","TRANS_FO_CAMTEL",
AR22="Fiber AOF","Fiber AOF",
AR22="Projet OCM (HUAWEI)","TRAVAUX-HUAWEI",
AR22="Projet OCM (NOKIA)","TRAVAUX-NOKIA",
AR22="ACCESS-ISSUE","ACCESS-ISSUE",
AR22="Projet OCM (ZTE, NOKIA, autres projets)","TRAVAUX OCM",
AR22="No root CAuse","No root cause",
AR22="ODU HS","PDH",
AR22="IP &amp; VLAN","PDH",
AR22="Warehouse HUAWEI","SPARE-ISSUE",
AR22="SPARE-HS","SPARE-ISSUE",
AR22="Power Telco","BSS",AR22="no impacts","no impacts"
),"")</f>
        <v>AKTIVCO GRID ONLY</v>
      </c>
      <c r="AQ22" s="40" t="str" cm="1">
        <f t="array" ref="AQ22">IFERROR(_xlfn.IFS(
AR22="MPR ISSUE","TX ISSUE",
AR22="BSS Hardware Issue","RAN ISSUE",
AR22="Sites strategiques, MLL, Pylone, etc.","ENVTECH",
AR22="AKTIVCO DEFAUT GE &amp; POWER Cabinet","POWER ISSUE",
AR22="AKTIVCO Coupure ENEO &amp; Baisse de tension","POWER ISSUE",
AR22="Coupure ENEO &amp; Baisse de tension","POWER ISSUE",
AR22="Defaut GE &amp; POWER Cabinet","POWER ISSUE",
AR22="Sharing","POWER ISSUE",
AR22="Sites strategiques &amp; DataCenter","POWER ISSUE",
AR22="Exclu","Exclu",
AR22="SAT","TX ISSUE",
AR22="SPARE-ISSUE","SPARE-ISSUE",
AR22="Fiber CAmtel","TX ISSUE",
AR22="Fiber AOF","TX ISSUE",
AR22="Projet OCM (HUAWEI)","TRAVAUX-HUAWEI",
AR22="Projet OCM (NOKIA)","TRAVAUX -NOKIA",
AR22="ACCESS-ISSUE","ACCESS-ISSUE",
AR22="Projet OCM (ZTE, NOKIA, autres projets)","TRAVAUX OCM",
AR22="No root CAuse","No root cause",
AR22="ODU HS","TX ISSUE",
AR22="IP &amp; VLAN","TX ISSUE",
AR22="Warehouse HUAWEI","SPARE-ISSUE",
AR22="SPARE-HS","SPARE-ISSUE",
AR22="Power Telco","RAN ISSUE",AR22="no impacts","no impacts"
),"")</f>
        <v>POWER ISSUE</v>
      </c>
      <c r="AR22" s="59" t="s">
        <v>5326</v>
      </c>
      <c r="AS22" s="40" t="str" cm="1">
        <f t="array" ref="AS22">IFERROR(_xlfn.IFS(
AR22="MPR ISSUE","ACTIVE",
AR22="BSS Hardware Issue","ACTIVE",
AR22="Sites strategiques, MLL, Pylone, etc.","PASSIVE",
AR22="AKTIVCO DEFAUT GE &amp; POWER Cabinet","PASSIVE",
AR22="AKTIVCO Coupure ENEO &amp; Baisse de tension","PASSIVE",
AR22="Coupure ENEO &amp; Baisse de tension","PASSIVE",
AR22="Defaut GE &amp; POWER Cabinet","PASSIVE",
AR22="Sharing","PASSIVE",
AR22="Sites strategiques &amp; DataCenter","PASSIVE",
AR22="Exclu","Exclu",
AR22="SAT","ACTIVE",
AR22="SPARE-ISSUE","SPARE-ISSUE",
AR22="Fiber CAmtel","ACTIVE",
AR22="Fiber AOF","ACTIVE",
AR22="Projet OCM (HUAWEI)","PLANNED WORKS",
AR22="Projet OCM (NOKIA)","PLANNED WORKS",
AR22="ACCESS-ISSUE","ACCESS-ISSUE",
AR22="Projet OCM (ZTE, NOKIA, autres projets)","PLANNED WORKS",
AR22="No root CAuse","No root cause",
AR22="ODU HS","ACTIVE",
AR22="IP &amp; VLAN","ACTIVE",
AR22="Warehouse HUAWEI","SPARE-ISSUE",
AR22="SPARE-HS","SPARE-ISSUE",
AR22="Power Telco","ACTIVE", AR22="no impacts","no impacts"
),"")</f>
        <v>PASSIVE</v>
      </c>
      <c r="AT22" s="99" t="s">
        <v>6315</v>
      </c>
      <c r="AU22" s="99" t="s">
        <v>5391</v>
      </c>
      <c r="AW22" s="17"/>
      <c r="AX22" s="17" t="s">
        <v>6231</v>
      </c>
      <c r="AY22" s="17" t="s">
        <v>6203</v>
      </c>
      <c r="AZ22" s="17" t="s">
        <v>6203</v>
      </c>
      <c r="BA22" s="7"/>
      <c r="BC22" s="18"/>
      <c r="BD22" s="18"/>
      <c r="BE22" s="18"/>
      <c r="BF22" s="18"/>
      <c r="BG22" s="18"/>
      <c r="BH22" s="18"/>
      <c r="BI22" s="18"/>
      <c r="BJ22" s="18"/>
      <c r="BK22" s="18"/>
      <c r="BM22" s="18"/>
      <c r="BN22" s="18" t="s">
        <v>6006</v>
      </c>
      <c r="BO22" s="18"/>
      <c r="BP22" s="9" t="s">
        <v>5661</v>
      </c>
      <c r="BQ22" s="14"/>
      <c r="BR22" s="102" t="s">
        <v>5536</v>
      </c>
      <c r="BS22" s="14"/>
      <c r="BT22" s="14"/>
      <c r="BU22" s="9"/>
      <c r="BV22" s="9"/>
      <c r="BW22" s="9"/>
    </row>
    <row r="23" spans="1:75" x14ac:dyDescent="0.35">
      <c r="A23" s="1" t="s">
        <v>2375</v>
      </c>
      <c r="B23" s="8" t="s">
        <v>2376</v>
      </c>
      <c r="C23" s="3" t="s">
        <v>38</v>
      </c>
      <c r="D23" s="1" t="s">
        <v>11</v>
      </c>
      <c r="E23" s="1" t="s">
        <v>12</v>
      </c>
      <c r="F23" s="3" t="s">
        <v>37</v>
      </c>
      <c r="G23" s="1" t="s">
        <v>38</v>
      </c>
      <c r="H23" s="30" t="s">
        <v>5587</v>
      </c>
      <c r="I23" s="27">
        <v>0</v>
      </c>
      <c r="J23" s="27">
        <v>0</v>
      </c>
      <c r="K23" s="27">
        <v>16.036856546044461</v>
      </c>
      <c r="L23" s="27">
        <v>13.868556899607057</v>
      </c>
      <c r="M23" s="27">
        <v>21.059321610693054</v>
      </c>
      <c r="N23" s="27">
        <v>0</v>
      </c>
      <c r="O23" s="27">
        <v>0</v>
      </c>
      <c r="P23" s="27">
        <v>0</v>
      </c>
      <c r="Q23" s="27">
        <v>0</v>
      </c>
      <c r="R23" s="27">
        <v>0</v>
      </c>
      <c r="S23" s="80">
        <v>0</v>
      </c>
      <c r="T23" s="80">
        <v>0</v>
      </c>
      <c r="U23" s="80">
        <v>0</v>
      </c>
      <c r="V23" s="80">
        <v>0</v>
      </c>
      <c r="W23" s="80">
        <v>0</v>
      </c>
      <c r="X23" s="80">
        <v>1.1111253791737731E-2</v>
      </c>
      <c r="Y23" s="80">
        <v>7.5717933242588451</v>
      </c>
      <c r="Z23" s="80">
        <v>0</v>
      </c>
      <c r="AA23" s="80">
        <v>0</v>
      </c>
      <c r="AB23" s="80">
        <v>0</v>
      </c>
      <c r="AC23" s="80">
        <v>0</v>
      </c>
      <c r="AD23" s="80">
        <v>0</v>
      </c>
      <c r="AE23" s="80">
        <v>0</v>
      </c>
      <c r="AF23" s="80">
        <v>0</v>
      </c>
      <c r="AG23" s="80"/>
      <c r="AH23" s="80">
        <v>30.381556531491032</v>
      </c>
      <c r="AI23" s="80">
        <v>23.492543510457061</v>
      </c>
      <c r="AJ23" s="80">
        <v>20.556439816313564</v>
      </c>
      <c r="AK23" s="80">
        <v>17.480060674371238</v>
      </c>
      <c r="AL23" s="80">
        <v>28.167114280523652</v>
      </c>
      <c r="AM23" s="80">
        <v>23.492543510457061</v>
      </c>
      <c r="AN23" s="41" t="s">
        <v>5558</v>
      </c>
      <c r="AO23" s="41"/>
      <c r="AP23" s="40" t="str" cm="1">
        <f t="array" ref="AP23">IFERROR(_xlfn.IFS(
AR23="MPR ISSUE","PDH",
AR23="BSS Hardware Issue","BSS",
AR23="Sites strategiques, MLL, Pylone, etc.","ENVTECH",
AR23="AKTIVCO DEFAUT GE &amp; POWER Cabinet","AKTIVCO",
AR23="AKTIVCO Coupure ENEO &amp; Baisse de tension","AKTIVCO GRID ONLY",
AR23="Coupure ENEO &amp; Baisse de tension","IHS GRID ONLY",
AR23="Defaut GE &amp; POWER Cabinet","IHS",
AR23="Sharing","Partners",
AR23="Sites strategiques &amp; DataCenter","SST &amp; DC",
AR23="Exclu","Exclu",
AR23="SAT","SAT",
AR23="SPARE-ISSUE","SPARE-ISSUE",
AR23="Fiber CAmtel","TRANS_FO_CAMTEL",
AR23="Fiber AOF","Fiber AOF",
AR23="Projet OCM (HUAWEI)","TRAVAUX-HUAWEI",
AR23="Projet OCM (NOKIA)","TRAVAUX-NOKIA",
AR23="ACCESS-ISSUE","ACCESS-ISSUE",
AR23="Projet OCM (ZTE, NOKIA, autres projets)","TRAVAUX OCM",
AR23="No root CAuse","No root cause",
AR23="ODU HS","PDH",
AR23="IP &amp; VLAN","PDH",
AR23="Warehouse HUAWEI","SPARE-ISSUE",
AR23="SPARE-HS","SPARE-ISSUE",
AR23="Power Telco","BSS",AR23="no impacts","no impacts"
),"")</f>
        <v>Fiber AOF</v>
      </c>
      <c r="AQ23" s="40" t="str" cm="1">
        <f t="array" ref="AQ23">IFERROR(_xlfn.IFS(
AR23="MPR ISSUE","TX ISSUE",
AR23="BSS Hardware Issue","RAN ISSUE",
AR23="Sites strategiques, MLL, Pylone, etc.","ENVTECH",
AR23="AKTIVCO DEFAUT GE &amp; POWER Cabinet","POWER ISSUE",
AR23="AKTIVCO Coupure ENEO &amp; Baisse de tension","POWER ISSUE",
AR23="Coupure ENEO &amp; Baisse de tension","POWER ISSUE",
AR23="Defaut GE &amp; POWER Cabinet","POWER ISSUE",
AR23="Sharing","POWER ISSUE",
AR23="Sites strategiques &amp; DataCenter","POWER ISSUE",
AR23="Exclu","Exclu",
AR23="SAT","TX ISSUE",
AR23="SPARE-ISSUE","SPARE-ISSUE",
AR23="Fiber CAmtel","TX ISSUE",
AR23="Fiber AOF","TX ISSUE",
AR23="Projet OCM (HUAWEI)","TRAVAUX-HUAWEI",
AR23="Projet OCM (NOKIA)","TRAVAUX -NOKIA",
AR23="ACCESS-ISSUE","ACCESS-ISSUE",
AR23="Projet OCM (ZTE, NOKIA, autres projets)","TRAVAUX OCM",
AR23="No root CAuse","No root cause",
AR23="ODU HS","TX ISSUE",
AR23="IP &amp; VLAN","TX ISSUE",
AR23="Warehouse HUAWEI","SPARE-ISSUE",
AR23="SPARE-HS","SPARE-ISSUE",
AR23="Power Telco","RAN ISSUE",AR23="no impacts","no impacts"
),"")</f>
        <v>TX ISSUE</v>
      </c>
      <c r="AR23" s="59" t="s">
        <v>6179</v>
      </c>
      <c r="AS23" s="40" t="str" cm="1">
        <f t="array" ref="AS23">IFERROR(_xlfn.IFS(
AR23="MPR ISSUE","ACTIVE",
AR23="BSS Hardware Issue","ACTIVE",
AR23="Sites strategiques, MLL, Pylone, etc.","PASSIVE",
AR23="AKTIVCO DEFAUT GE &amp; POWER Cabinet","PASSIVE",
AR23="AKTIVCO Coupure ENEO &amp; Baisse de tension","PASSIVE",
AR23="Coupure ENEO &amp; Baisse de tension","PASSIVE",
AR23="Defaut GE &amp; POWER Cabinet","PASSIVE",
AR23="Sharing","PASSIVE",
AR23="Sites strategiques &amp; DataCenter","PASSIVE",
AR23="Exclu","Exclu",
AR23="SAT","ACTIVE",
AR23="SPARE-ISSUE","SPARE-ISSUE",
AR23="Fiber CAmtel","ACTIVE",
AR23="Fiber AOF","ACTIVE",
AR23="Projet OCM (HUAWEI)","PLANNED WORKS",
AR23="Projet OCM (NOKIA)","PLANNED WORKS",
AR23="ACCESS-ISSUE","ACCESS-ISSUE",
AR23="Projet OCM (ZTE, NOKIA, autres projets)","PLANNED WORKS",
AR23="No root CAuse","No root cause",
AR23="ODU HS","ACTIVE",
AR23="IP &amp; VLAN","ACTIVE",
AR23="Warehouse HUAWEI","SPARE-ISSUE",
AR23="SPARE-HS","SPARE-ISSUE",
AR23="Power Telco","ACTIVE", AR23="no impacts","no impacts"
),"")</f>
        <v>ACTIVE</v>
      </c>
      <c r="AT23" s="99" t="s">
        <v>6316</v>
      </c>
      <c r="AU23" s="99" t="s">
        <v>2376</v>
      </c>
      <c r="AW23" s="17"/>
      <c r="AX23" s="17" t="s">
        <v>6246</v>
      </c>
      <c r="AY23" s="17"/>
      <c r="AZ23" s="17" t="s">
        <v>5536</v>
      </c>
      <c r="BA23" s="7"/>
      <c r="BC23" s="18"/>
      <c r="BD23" s="18"/>
      <c r="BE23" s="18"/>
      <c r="BF23" s="18"/>
      <c r="BG23" s="18"/>
      <c r="BH23" s="18"/>
      <c r="BI23" s="18"/>
      <c r="BJ23" s="18"/>
      <c r="BK23" s="18"/>
      <c r="BM23" s="18" t="s">
        <v>5933</v>
      </c>
      <c r="BN23" s="18"/>
      <c r="BO23" s="18"/>
      <c r="BP23" s="9" t="s">
        <v>5661</v>
      </c>
      <c r="BQ23" s="14"/>
      <c r="BR23" s="102" t="s">
        <v>5536</v>
      </c>
      <c r="BS23" s="14"/>
      <c r="BT23" s="14"/>
      <c r="BU23" s="9"/>
      <c r="BV23" s="9"/>
      <c r="BW23" s="9"/>
    </row>
    <row r="24" spans="1:75" x14ac:dyDescent="0.35">
      <c r="A24" s="19" t="s">
        <v>5373</v>
      </c>
      <c r="B24" s="19" t="s">
        <v>5374</v>
      </c>
      <c r="C24" s="3" t="s">
        <v>102</v>
      </c>
      <c r="D24" s="19" t="s">
        <v>357</v>
      </c>
      <c r="E24" s="19" t="s">
        <v>986</v>
      </c>
      <c r="F24" s="19" t="s">
        <v>5375</v>
      </c>
      <c r="G24" s="19" t="s">
        <v>5376</v>
      </c>
      <c r="H24" s="28" t="s">
        <v>5589</v>
      </c>
      <c r="I24" s="27">
        <v>23.113993973170334</v>
      </c>
      <c r="J24" s="27">
        <v>23.114261499345094</v>
      </c>
      <c r="K24" s="27">
        <v>23.114261499345094</v>
      </c>
      <c r="L24" s="27">
        <v>23.113993973170334</v>
      </c>
      <c r="M24" s="27">
        <v>23.114261499345094</v>
      </c>
      <c r="N24" s="27">
        <v>23.114261499345094</v>
      </c>
      <c r="O24" s="27">
        <v>23.114261499345094</v>
      </c>
      <c r="P24" s="27">
        <v>23.114261499345094</v>
      </c>
      <c r="Q24" s="27">
        <v>23.113993973170334</v>
      </c>
      <c r="R24" s="27">
        <v>23.114261499345094</v>
      </c>
      <c r="S24" s="80">
        <v>23.114261499345094</v>
      </c>
      <c r="T24" s="80">
        <v>23.114261499345094</v>
      </c>
      <c r="U24" s="80">
        <v>23.114261499345094</v>
      </c>
      <c r="V24" s="80">
        <v>23.113993973170334</v>
      </c>
      <c r="W24" s="80">
        <v>23.114261499345094</v>
      </c>
      <c r="X24" s="80">
        <v>23.114261499345094</v>
      </c>
      <c r="Y24" s="80">
        <v>23.114261499345094</v>
      </c>
      <c r="Z24" s="80">
        <v>23.114261499345094</v>
      </c>
      <c r="AA24" s="80">
        <v>23.113993973170334</v>
      </c>
      <c r="AB24" s="80">
        <v>23.114261499345094</v>
      </c>
      <c r="AC24" s="80">
        <v>23.113993973170334</v>
      </c>
      <c r="AD24" s="80">
        <v>23.113993973170334</v>
      </c>
      <c r="AE24" s="80">
        <v>23.114261499345094</v>
      </c>
      <c r="AF24" s="80">
        <v>23.113993973170334</v>
      </c>
      <c r="AG24" s="80"/>
      <c r="AH24" s="80">
        <v>23.114261499345094</v>
      </c>
      <c r="AI24" s="80">
        <v>23.114261499345094</v>
      </c>
      <c r="AJ24" s="80">
        <v>32.372936225315634</v>
      </c>
      <c r="AK24" s="80">
        <v>55.081244836133287</v>
      </c>
      <c r="AL24" s="80">
        <v>0</v>
      </c>
      <c r="AM24" s="80">
        <v>23.114261499345094</v>
      </c>
      <c r="AN24" s="41" t="s">
        <v>5586</v>
      </c>
      <c r="AO24" s="41"/>
      <c r="AP24" s="40" t="str" cm="1">
        <f t="array" ref="AP24">IFERROR(_xlfn.IFS(
AR24="MPR ISSUE","PDH",
AR24="BSS Hardware Issue","BSS",
AR24="Sites strategiques, MLL, Pylone, etc.","ENVTECH",
AR24="AKTIVCO DEFAUT GE &amp; POWER Cabinet","AKTIVCO",
AR24="AKTIVCO Coupure ENEO &amp; Baisse de tension","AKTIVCO GRID ONLY",
AR24="Coupure ENEO &amp; Baisse de tension","IHS GRID ONLY",
AR24="Defaut GE &amp; POWER Cabinet","IHS",
AR24="Sharing","Partners",
AR24="Sites strategiques &amp; DataCenter","SST &amp; DC",
AR24="Exclu","Exclu",
AR24="SAT","SAT",
AR24="SPARE-ISSUE","SPARE-ISSUE",
AR24="Fiber CAmtel","TRANS_FO_CAMTEL",
AR24="Fiber AOF","Fiber AOF",
AR24="Projet OCM (HUAWEI)","TRAVAUX-HUAWEI",
AR24="Projet OCM (NOKIA)","TRAVAUX-NOKIA",
AR24="ACCESS-ISSUE","ACCESS-ISSUE",
AR24="Projet OCM (ZTE, NOKIA, autres projets)","TRAVAUX OCM",
AR24="No root CAuse","No root cause",
AR24="ODU HS","PDH",
AR24="IP &amp; VLAN","PDH",
AR24="Warehouse HUAWEI","SPARE-ISSUE",
AR24="SPARE-HS","SPARE-ISSUE",
AR24="Power Telco","BSS",AR24="no impacts","no impacts"
),"")</f>
        <v>Exclu</v>
      </c>
      <c r="AQ24" s="40" t="str" cm="1">
        <f t="array" ref="AQ24">IFERROR(_xlfn.IFS(
AR24="MPR ISSUE","TX ISSUE",
AR24="BSS Hardware Issue","RAN ISSUE",
AR24="Sites strategiques, MLL, Pylone, etc.","ENVTECH",
AR24="AKTIVCO DEFAUT GE &amp; POWER Cabinet","POWER ISSUE",
AR24="AKTIVCO Coupure ENEO &amp; Baisse de tension","POWER ISSUE",
AR24="Coupure ENEO &amp; Baisse de tension","POWER ISSUE",
AR24="Defaut GE &amp; POWER Cabinet","POWER ISSUE",
AR24="Sharing","POWER ISSUE",
AR24="Sites strategiques &amp; DataCenter","POWER ISSUE",
AR24="Exclu","Exclu",
AR24="SAT","TX ISSUE",
AR24="SPARE-ISSUE","SPARE-ISSUE",
AR24="Fiber CAmtel","TX ISSUE",
AR24="Fiber AOF","TX ISSUE",
AR24="Projet OCM (HUAWEI)","TRAVAUX-HUAWEI",
AR24="Projet OCM (NOKIA)","TRAVAUX -NOKIA",
AR24="ACCESS-ISSUE","ACCESS-ISSUE",
AR24="Projet OCM (ZTE, NOKIA, autres projets)","TRAVAUX OCM",
AR24="No root CAuse","No root cause",
AR24="ODU HS","TX ISSUE",
AR24="IP &amp; VLAN","TX ISSUE",
AR24="Warehouse HUAWEI","SPARE-ISSUE",
AR24="SPARE-HS","SPARE-ISSUE",
AR24="Power Telco","RAN ISSUE",AR24="no impacts","no impacts"
),"")</f>
        <v>Exclu</v>
      </c>
      <c r="AR24" s="59" t="s">
        <v>5586</v>
      </c>
      <c r="AS24" s="40" t="str" cm="1">
        <f t="array" ref="AS24">IFERROR(_xlfn.IFS(
AR24="MPR ISSUE","ACTIVE",
AR24="BSS Hardware Issue","ACTIVE",
AR24="Sites strategiques, MLL, Pylone, etc.","PASSIVE",
AR24="AKTIVCO DEFAUT GE &amp; POWER Cabinet","PASSIVE",
AR24="AKTIVCO Coupure ENEO &amp; Baisse de tension","PASSIVE",
AR24="Coupure ENEO &amp; Baisse de tension","PASSIVE",
AR24="Defaut GE &amp; POWER Cabinet","PASSIVE",
AR24="Sharing","PASSIVE",
AR24="Sites strategiques &amp; DataCenter","PASSIVE",
AR24="Exclu","Exclu",
AR24="SAT","ACTIVE",
AR24="SPARE-ISSUE","SPARE-ISSUE",
AR24="Fiber CAmtel","ACTIVE",
AR24="Fiber AOF","ACTIVE",
AR24="Projet OCM (HUAWEI)","PLANNED WORKS",
AR24="Projet OCM (NOKIA)","PLANNED WORKS",
AR24="ACCESS-ISSUE","ACCESS-ISSUE",
AR24="Projet OCM (ZTE, NOKIA, autres projets)","PLANNED WORKS",
AR24="No root CAuse","No root cause",
AR24="ODU HS","ACTIVE",
AR24="IP &amp; VLAN","ACTIVE",
AR24="Warehouse HUAWEI","SPARE-ISSUE",
AR24="SPARE-HS","SPARE-ISSUE",
AR24="Power Telco","ACTIVE", AR24="no impacts","no impacts"
),"")</f>
        <v>Exclu</v>
      </c>
      <c r="AT24" s="99" t="s">
        <v>5661</v>
      </c>
      <c r="AU24" s="99" t="s">
        <v>5374</v>
      </c>
      <c r="AW24" s="17"/>
      <c r="AX24" s="17" t="s">
        <v>5536</v>
      </c>
      <c r="AY24" s="17"/>
      <c r="AZ24" s="17" t="s">
        <v>5536</v>
      </c>
      <c r="BA24" s="7"/>
      <c r="BC24" s="18"/>
      <c r="BD24" s="18"/>
      <c r="BE24" s="18"/>
      <c r="BF24" s="18"/>
      <c r="BG24" s="18"/>
      <c r="BH24" s="18"/>
      <c r="BI24" s="18"/>
      <c r="BJ24" s="18"/>
      <c r="BK24" s="18"/>
      <c r="BM24" s="18"/>
      <c r="BN24" s="18"/>
      <c r="BO24" s="18"/>
      <c r="BP24" s="9" t="s">
        <v>5661</v>
      </c>
      <c r="BQ24" s="14"/>
      <c r="BR24" s="102" t="s">
        <v>5536</v>
      </c>
      <c r="BS24" s="14"/>
      <c r="BT24" s="14"/>
      <c r="BU24" s="9"/>
      <c r="BV24" s="9"/>
      <c r="BW24" s="9"/>
    </row>
    <row r="25" spans="1:75" x14ac:dyDescent="0.35">
      <c r="A25" s="1" t="s">
        <v>537</v>
      </c>
      <c r="B25" s="8" t="s">
        <v>538</v>
      </c>
      <c r="C25" s="3" t="s">
        <v>13</v>
      </c>
      <c r="D25" s="1" t="s">
        <v>11</v>
      </c>
      <c r="E25" s="1" t="s">
        <v>12</v>
      </c>
      <c r="F25" s="3" t="s">
        <v>13</v>
      </c>
      <c r="G25" s="1" t="s">
        <v>14</v>
      </c>
      <c r="H25" s="28" t="s">
        <v>5589</v>
      </c>
      <c r="I25" s="27">
        <v>0.77484497749926529</v>
      </c>
      <c r="J25" s="27">
        <v>6.0728441670733074E-2</v>
      </c>
      <c r="K25" s="27">
        <v>3.5627887499179591</v>
      </c>
      <c r="L25" s="27">
        <v>0.14482083593725473</v>
      </c>
      <c r="M25" s="27">
        <v>1.3247539472595331</v>
      </c>
      <c r="N25" s="27">
        <v>0</v>
      </c>
      <c r="O25" s="27">
        <v>1.0472757987974879</v>
      </c>
      <c r="P25" s="27">
        <v>12.334633153841105</v>
      </c>
      <c r="Q25" s="27">
        <v>23.114261499345094</v>
      </c>
      <c r="R25" s="27">
        <v>23.113993973170334</v>
      </c>
      <c r="S25" s="80">
        <v>23.114261499345094</v>
      </c>
      <c r="T25" s="80">
        <v>23.114261499345094</v>
      </c>
      <c r="U25" s="80">
        <v>23.114261499345094</v>
      </c>
      <c r="V25" s="80">
        <v>23.113993973170334</v>
      </c>
      <c r="W25" s="80">
        <v>23.114261499345094</v>
      </c>
      <c r="X25" s="80">
        <v>23.114261499345094</v>
      </c>
      <c r="Y25" s="80">
        <v>23.113993973170334</v>
      </c>
      <c r="Z25" s="80">
        <v>23.113993973170334</v>
      </c>
      <c r="AA25" s="80">
        <v>23.114261499345094</v>
      </c>
      <c r="AB25" s="80">
        <v>23.114261499345094</v>
      </c>
      <c r="AC25" s="80">
        <v>23.114261499345094</v>
      </c>
      <c r="AD25" s="80">
        <v>23.114261499345094</v>
      </c>
      <c r="AE25" s="80">
        <v>23.113993973170334</v>
      </c>
      <c r="AF25" s="80">
        <v>23.114261499345094</v>
      </c>
      <c r="AG25" s="80"/>
      <c r="AH25" s="80">
        <v>23.114261499345094</v>
      </c>
      <c r="AI25" s="80">
        <v>23.113993973170334</v>
      </c>
      <c r="AJ25" s="80">
        <v>32.371062791506304</v>
      </c>
      <c r="AK25" s="80">
        <v>55.081244836133287</v>
      </c>
      <c r="AL25" s="80">
        <v>0</v>
      </c>
      <c r="AM25" s="80">
        <v>23.113993973170334</v>
      </c>
      <c r="AN25" s="41" t="s">
        <v>5558</v>
      </c>
      <c r="AO25" s="41"/>
      <c r="AP25" s="40" t="str" cm="1">
        <f t="array" ref="AP25">IFERROR(_xlfn.IFS(
AR25="MPR ISSUE","PDH",
AR25="BSS Hardware Issue","BSS",
AR25="Sites strategiques, MLL, Pylone, etc.","ENVTECH",
AR25="AKTIVCO DEFAUT GE &amp; POWER Cabinet","AKTIVCO",
AR25="AKTIVCO Coupure ENEO &amp; Baisse de tension","AKTIVCO GRID ONLY",
AR25="Coupure ENEO &amp; Baisse de tension","IHS GRID ONLY",
AR25="Defaut GE &amp; POWER Cabinet","IHS",
AR25="Sharing","Partners",
AR25="Sites strategiques &amp; DataCenter","SST &amp; DC",
AR25="Exclu","Exclu",
AR25="SAT","SAT",
AR25="SPARE-ISSUE","SPARE-ISSUE",
AR25="Fiber CAmtel","TRANS_FO_CAMTEL",
AR25="Fiber AOF","Fiber AOF",
AR25="Projet OCM (HUAWEI)","TRAVAUX-HUAWEI",
AR25="Projet OCM (NOKIA)","TRAVAUX-NOKIA",
AR25="ACCESS-ISSUE","ACCESS-ISSUE",
AR25="Projet OCM (ZTE, NOKIA, autres projets)","TRAVAUX OCM",
AR25="No root CAuse","No root cause",
AR25="ODU HS","PDH",
AR25="IP &amp; VLAN","PDH",
AR25="Warehouse HUAWEI","SPARE-ISSUE",
AR25="SPARE-HS","SPARE-ISSUE",
AR25="Power Telco","BSS",AR25="no impacts","no impacts"
),"")</f>
        <v>SPARE-ISSUE</v>
      </c>
      <c r="AQ25" s="40" t="str" cm="1">
        <f t="array" ref="AQ25">IFERROR(_xlfn.IFS(
AR25="MPR ISSUE","TX ISSUE",
AR25="BSS Hardware Issue","RAN ISSUE",
AR25="Sites strategiques, MLL, Pylone, etc.","ENVTECH",
AR25="AKTIVCO DEFAUT GE &amp; POWER Cabinet","POWER ISSUE",
AR25="AKTIVCO Coupure ENEO &amp; Baisse de tension","POWER ISSUE",
AR25="Coupure ENEO &amp; Baisse de tension","POWER ISSUE",
AR25="Defaut GE &amp; POWER Cabinet","POWER ISSUE",
AR25="Sharing","POWER ISSUE",
AR25="Sites strategiques &amp; DataCenter","POWER ISSUE",
AR25="Exclu","Exclu",
AR25="SAT","TX ISSUE",
AR25="SPARE-ISSUE","SPARE-ISSUE",
AR25="Fiber CAmtel","TX ISSUE",
AR25="Fiber AOF","TX ISSUE",
AR25="Projet OCM (HUAWEI)","TRAVAUX-HUAWEI",
AR25="Projet OCM (NOKIA)","TRAVAUX -NOKIA",
AR25="ACCESS-ISSUE","ACCESS-ISSUE",
AR25="Projet OCM (ZTE, NOKIA, autres projets)","TRAVAUX OCM",
AR25="No root CAuse","No root cause",
AR25="ODU HS","TX ISSUE",
AR25="IP &amp; VLAN","TX ISSUE",
AR25="Warehouse HUAWEI","SPARE-ISSUE",
AR25="SPARE-HS","SPARE-ISSUE",
AR25="Power Telco","RAN ISSUE",AR25="no impacts","no impacts"
),"")</f>
        <v>SPARE-ISSUE</v>
      </c>
      <c r="AR25" s="59" t="s">
        <v>5335</v>
      </c>
      <c r="AS25" s="40" t="str" cm="1">
        <f t="array" ref="AS25">IFERROR(_xlfn.IFS(
AR25="MPR ISSUE","ACTIVE",
AR25="BSS Hardware Issue","ACTIVE",
AR25="Sites strategiques, MLL, Pylone, etc.","PASSIVE",
AR25="AKTIVCO DEFAUT GE &amp; POWER Cabinet","PASSIVE",
AR25="AKTIVCO Coupure ENEO &amp; Baisse de tension","PASSIVE",
AR25="Coupure ENEO &amp; Baisse de tension","PASSIVE",
AR25="Defaut GE &amp; POWER Cabinet","PASSIVE",
AR25="Sharing","PASSIVE",
AR25="Sites strategiques &amp; DataCenter","PASSIVE",
AR25="Exclu","Exclu",
AR25="SAT","ACTIVE",
AR25="SPARE-ISSUE","SPARE-ISSUE",
AR25="Fiber CAmtel","ACTIVE",
AR25="Fiber AOF","ACTIVE",
AR25="Projet OCM (HUAWEI)","PLANNED WORKS",
AR25="Projet OCM (NOKIA)","PLANNED WORKS",
AR25="ACCESS-ISSUE","ACCESS-ISSUE",
AR25="Projet OCM (ZTE, NOKIA, autres projets)","PLANNED WORKS",
AR25="No root CAuse","No root cause",
AR25="ODU HS","ACTIVE",
AR25="IP &amp; VLAN","ACTIVE",
AR25="Warehouse HUAWEI","SPARE-ISSUE",
AR25="SPARE-HS","SPARE-ISSUE",
AR25="Power Telco","ACTIVE", AR25="no impacts","no impacts"
),"")</f>
        <v>SPARE-ISSUE</v>
      </c>
      <c r="AT25" s="99" t="s">
        <v>6317</v>
      </c>
      <c r="AU25" s="99" t="s">
        <v>538</v>
      </c>
      <c r="AW25" s="17"/>
      <c r="AX25" s="17" t="s">
        <v>6247</v>
      </c>
      <c r="AY25" s="17"/>
      <c r="AZ25" s="17" t="s">
        <v>5536</v>
      </c>
      <c r="BA25" s="7"/>
      <c r="BC25" s="18"/>
      <c r="BD25" s="18"/>
      <c r="BE25" s="18"/>
      <c r="BF25" s="18"/>
      <c r="BG25" s="18"/>
      <c r="BH25" s="18"/>
      <c r="BI25" s="18"/>
      <c r="BJ25" s="18"/>
      <c r="BK25" s="18"/>
      <c r="BL25" s="9" t="s">
        <v>5673</v>
      </c>
      <c r="BM25" s="18" t="s">
        <v>5673</v>
      </c>
      <c r="BN25" s="18" t="s">
        <v>6005</v>
      </c>
      <c r="BO25" s="18"/>
      <c r="BP25" s="9" t="s">
        <v>5661</v>
      </c>
      <c r="BQ25" s="14"/>
      <c r="BR25" s="102" t="s">
        <v>5536</v>
      </c>
      <c r="BS25" s="14"/>
      <c r="BT25" s="14"/>
      <c r="BU25" s="9"/>
      <c r="BV25" s="9"/>
      <c r="BW25" s="9"/>
    </row>
    <row r="26" spans="1:75" x14ac:dyDescent="0.35">
      <c r="A26" s="1" t="s">
        <v>358</v>
      </c>
      <c r="B26" s="1" t="s">
        <v>359</v>
      </c>
      <c r="C26" s="3" t="s">
        <v>90</v>
      </c>
      <c r="D26" s="1" t="s">
        <v>11</v>
      </c>
      <c r="E26" s="1" t="s">
        <v>96</v>
      </c>
      <c r="F26" s="3" t="s">
        <v>90</v>
      </c>
      <c r="G26" s="1" t="s">
        <v>358</v>
      </c>
      <c r="H26" s="29" t="s">
        <v>5588</v>
      </c>
      <c r="I26" s="27">
        <v>15.927259794209284</v>
      </c>
      <c r="J26" s="27">
        <v>13.16420688192124</v>
      </c>
      <c r="K26" s="27">
        <v>19.063676967619067</v>
      </c>
      <c r="L26" s="27">
        <v>11.608613471280727</v>
      </c>
      <c r="M26" s="27">
        <v>4.6783619361473292</v>
      </c>
      <c r="N26" s="27">
        <v>0.49776258332135365</v>
      </c>
      <c r="O26" s="27">
        <v>5.1030203632367996</v>
      </c>
      <c r="P26" s="27">
        <v>7.0765152238142859</v>
      </c>
      <c r="Q26" s="27">
        <v>6.7234368204745447</v>
      </c>
      <c r="R26" s="27">
        <v>14.918096229250185</v>
      </c>
      <c r="S26" s="80">
        <v>10.729919080646033</v>
      </c>
      <c r="T26" s="80">
        <v>13.362161504254907</v>
      </c>
      <c r="U26" s="80">
        <v>1.8878298562388596</v>
      </c>
      <c r="V26" s="80">
        <v>4.2159553812722237</v>
      </c>
      <c r="W26" s="80">
        <v>13.362161504254907</v>
      </c>
      <c r="X26" s="80">
        <v>8.9171713640163883</v>
      </c>
      <c r="Y26" s="80">
        <v>6.4778860114509973</v>
      </c>
      <c r="Z26" s="80">
        <v>15.591217365410856</v>
      </c>
      <c r="AA26" s="80">
        <v>22.559886800629506</v>
      </c>
      <c r="AB26" s="80">
        <v>14.042100183069872</v>
      </c>
      <c r="AC26" s="80">
        <v>9.7041969660398504</v>
      </c>
      <c r="AD26" s="80">
        <v>9.7041969660398504</v>
      </c>
      <c r="AE26" s="80">
        <v>21.096349469245684</v>
      </c>
      <c r="AF26" s="80">
        <v>15.837409519268974</v>
      </c>
      <c r="AG26" s="80"/>
      <c r="AH26" s="80">
        <v>21.253629825941257</v>
      </c>
      <c r="AI26" s="80">
        <v>22.903906519164892</v>
      </c>
      <c r="AJ26" s="80">
        <v>31.875976683492595</v>
      </c>
      <c r="AK26" s="80">
        <v>54.666039549953176</v>
      </c>
      <c r="AL26" s="80">
        <v>0</v>
      </c>
      <c r="AM26" s="80">
        <v>22.903906519164892</v>
      </c>
      <c r="AN26" s="41" t="s">
        <v>5558</v>
      </c>
      <c r="AO26" s="41"/>
      <c r="AP26" s="40" t="str" cm="1">
        <f t="array" ref="AP26">IFERROR(_xlfn.IFS(
AR26="MPR ISSUE","PDH",
AR26="BSS Hardware Issue","BSS",
AR26="Sites strategiques, MLL, Pylone, etc.","ENVTECH",
AR26="AKTIVCO DEFAUT GE &amp; POWER Cabinet","AKTIVCO",
AR26="AKTIVCO Coupure ENEO &amp; Baisse de tension","AKTIVCO GRID ONLY",
AR26="Coupure ENEO &amp; Baisse de tension","IHS GRID ONLY",
AR26="Defaut GE &amp; POWER Cabinet","IHS",
AR26="Sharing","Partners",
AR26="Sites strategiques &amp; DataCenter","SST &amp; DC",
AR26="Exclu","Exclu",
AR26="SAT","SAT",
AR26="SPARE-ISSUE","SPARE-ISSUE",
AR26="Fiber CAmtel","TRANS_FO_CAMTEL",
AR26="Fiber AOF","Fiber AOF",
AR26="Projet OCM (HUAWEI)","TRAVAUX-HUAWEI",
AR26="Projet OCM (NOKIA)","TRAVAUX-NOKIA",
AR26="ACCESS-ISSUE","ACCESS-ISSUE",
AR26="Projet OCM (ZTE, NOKIA, autres projets)","TRAVAUX OCM",
AR26="No root CAuse","No root cause",
AR26="ODU HS","PDH",
AR26="IP &amp; VLAN","PDH",
AR26="Warehouse HUAWEI","SPARE-ISSUE",
AR26="SPARE-HS","SPARE-ISSUE",
AR26="Power Telco","BSS",AR26="no impacts","no impacts"
),"")</f>
        <v>PDH</v>
      </c>
      <c r="AQ26" s="40" t="str" cm="1">
        <f t="array" ref="AQ26">IFERROR(_xlfn.IFS(
AR26="MPR ISSUE","TX ISSUE",
AR26="BSS Hardware Issue","RAN ISSUE",
AR26="Sites strategiques, MLL, Pylone, etc.","ENVTECH",
AR26="AKTIVCO DEFAUT GE &amp; POWER Cabinet","POWER ISSUE",
AR26="AKTIVCO Coupure ENEO &amp; Baisse de tension","POWER ISSUE",
AR26="Coupure ENEO &amp; Baisse de tension","POWER ISSUE",
AR26="Defaut GE &amp; POWER Cabinet","POWER ISSUE",
AR26="Sharing","POWER ISSUE",
AR26="Sites strategiques &amp; DataCenter","POWER ISSUE",
AR26="Exclu","Exclu",
AR26="SAT","TX ISSUE",
AR26="SPARE-ISSUE","SPARE-ISSUE",
AR26="Fiber CAmtel","TX ISSUE",
AR26="Fiber AOF","TX ISSUE",
AR26="Projet OCM (HUAWEI)","TRAVAUX-HUAWEI",
AR26="Projet OCM (NOKIA)","TRAVAUX -NOKIA",
AR26="ACCESS-ISSUE","ACCESS-ISSUE",
AR26="Projet OCM (ZTE, NOKIA, autres projets)","TRAVAUX OCM",
AR26="No root CAuse","No root cause",
AR26="ODU HS","TX ISSUE",
AR26="IP &amp; VLAN","TX ISSUE",
AR26="Warehouse HUAWEI","SPARE-ISSUE",
AR26="SPARE-HS","SPARE-ISSUE",
AR26="Power Telco","RAN ISSUE",AR26="no impacts","no impacts"
),"")</f>
        <v>TX ISSUE</v>
      </c>
      <c r="AR26" s="59" t="s">
        <v>5598</v>
      </c>
      <c r="AS26" s="40" t="str" cm="1">
        <f t="array" ref="AS26">IFERROR(_xlfn.IFS(
AR26="MPR ISSUE","ACTIVE",
AR26="BSS Hardware Issue","ACTIVE",
AR26="Sites strategiques, MLL, Pylone, etc.","PASSIVE",
AR26="AKTIVCO DEFAUT GE &amp; POWER Cabinet","PASSIVE",
AR26="AKTIVCO Coupure ENEO &amp; Baisse de tension","PASSIVE",
AR26="Coupure ENEO &amp; Baisse de tension","PASSIVE",
AR26="Defaut GE &amp; POWER Cabinet","PASSIVE",
AR26="Sharing","PASSIVE",
AR26="Sites strategiques &amp; DataCenter","PASSIVE",
AR26="Exclu","Exclu",
AR26="SAT","ACTIVE",
AR26="SPARE-ISSUE","SPARE-ISSUE",
AR26="Fiber CAmtel","ACTIVE",
AR26="Fiber AOF","ACTIVE",
AR26="Projet OCM (HUAWEI)","PLANNED WORKS",
AR26="Projet OCM (NOKIA)","PLANNED WORKS",
AR26="ACCESS-ISSUE","ACCESS-ISSUE",
AR26="Projet OCM (ZTE, NOKIA, autres projets)","PLANNED WORKS",
AR26="No root CAuse","No root cause",
AR26="ODU HS","ACTIVE",
AR26="IP &amp; VLAN","ACTIVE",
AR26="Warehouse HUAWEI","SPARE-ISSUE",
AR26="SPARE-HS","SPARE-ISSUE",
AR26="Power Telco","ACTIVE", AR26="no impacts","no impacts"
),"")</f>
        <v>ACTIVE</v>
      </c>
      <c r="AT26" s="99" t="s">
        <v>6318</v>
      </c>
      <c r="AU26" s="99" t="s">
        <v>359</v>
      </c>
      <c r="AW26" s="17"/>
      <c r="AX26" s="17" t="s">
        <v>6248</v>
      </c>
      <c r="AY26" s="17"/>
      <c r="AZ26" s="17" t="s">
        <v>5536</v>
      </c>
      <c r="BA26" s="7"/>
      <c r="BC26" s="18"/>
      <c r="BD26" s="18"/>
      <c r="BE26" s="18"/>
      <c r="BF26" s="18"/>
      <c r="BG26" s="18"/>
      <c r="BH26" s="18"/>
      <c r="BI26" s="18"/>
      <c r="BJ26" s="18"/>
      <c r="BK26" s="18"/>
      <c r="BL26" s="9" t="s">
        <v>5681</v>
      </c>
      <c r="BM26" s="18" t="s">
        <v>5682</v>
      </c>
      <c r="BN26" s="18" t="s">
        <v>6007</v>
      </c>
      <c r="BO26" s="18" t="s">
        <v>6056</v>
      </c>
      <c r="BP26" s="9" t="s">
        <v>5683</v>
      </c>
      <c r="BQ26" s="14"/>
      <c r="BR26" s="102" t="s">
        <v>5536</v>
      </c>
      <c r="BS26" s="14"/>
      <c r="BT26" s="14"/>
      <c r="BU26" s="9"/>
      <c r="BV26" s="9"/>
      <c r="BW26" s="9"/>
    </row>
    <row r="27" spans="1:75" x14ac:dyDescent="0.35">
      <c r="A27" s="1" t="s">
        <v>1779</v>
      </c>
      <c r="B27" s="1" t="s">
        <v>1780</v>
      </c>
      <c r="C27" s="3" t="s">
        <v>37</v>
      </c>
      <c r="D27" s="1" t="s">
        <v>21</v>
      </c>
      <c r="E27" s="1" t="s">
        <v>22</v>
      </c>
      <c r="F27" s="3" t="s">
        <v>226</v>
      </c>
      <c r="G27" s="1" t="s">
        <v>489</v>
      </c>
      <c r="H27" s="30" t="s">
        <v>5587</v>
      </c>
      <c r="I27" s="27">
        <v>0</v>
      </c>
      <c r="J27" s="27">
        <v>2.0912342730279394</v>
      </c>
      <c r="K27" s="27">
        <v>2.3098923331992136</v>
      </c>
      <c r="L27" s="27">
        <v>0.99844335436445741</v>
      </c>
      <c r="M27" s="27">
        <v>0</v>
      </c>
      <c r="N27" s="27">
        <v>0</v>
      </c>
      <c r="O27" s="27">
        <v>0</v>
      </c>
      <c r="P27" s="27">
        <v>0</v>
      </c>
      <c r="Q27" s="27">
        <v>0</v>
      </c>
      <c r="R27" s="27">
        <v>4.726295754109917E-3</v>
      </c>
      <c r="S27" s="80">
        <v>2.9491907154862704</v>
      </c>
      <c r="T27" s="80">
        <v>0</v>
      </c>
      <c r="U27" s="80">
        <v>9.0890591068763484</v>
      </c>
      <c r="V27" s="80">
        <v>0</v>
      </c>
      <c r="W27" s="80">
        <v>0</v>
      </c>
      <c r="X27" s="80">
        <v>0.40920803691433166</v>
      </c>
      <c r="Y27" s="80">
        <v>0</v>
      </c>
      <c r="Z27" s="80">
        <v>3.3369966584197264</v>
      </c>
      <c r="AA27" s="80">
        <v>0</v>
      </c>
      <c r="AB27" s="80">
        <v>1.9483574606272815</v>
      </c>
      <c r="AC27" s="80">
        <v>0.9392843995856559</v>
      </c>
      <c r="AD27" s="80">
        <v>0.9392843995856559</v>
      </c>
      <c r="AE27" s="80">
        <v>4.2929033509972035E-2</v>
      </c>
      <c r="AF27" s="80">
        <v>8.5172843310989563</v>
      </c>
      <c r="AG27" s="80"/>
      <c r="AH27" s="80">
        <v>27.737113799214121</v>
      </c>
      <c r="AI27" s="80">
        <v>22.63729799990298</v>
      </c>
      <c r="AJ27" s="80">
        <v>5.8201343676686293E-2</v>
      </c>
      <c r="AK27" s="80">
        <v>11.22407866417781</v>
      </c>
      <c r="AL27" s="80">
        <v>36.167493767332729</v>
      </c>
      <c r="AM27" s="80">
        <v>22.63729799990298</v>
      </c>
      <c r="AN27" s="41" t="s">
        <v>5558</v>
      </c>
      <c r="AO27" s="41"/>
      <c r="AP27" s="40" t="str" cm="1">
        <f t="array" ref="AP27">IFERROR(_xlfn.IFS(
AR27="MPR ISSUE","PDH",
AR27="BSS Hardware Issue","BSS",
AR27="Sites strategiques, MLL, Pylone, etc.","ENVTECH",
AR27="AKTIVCO DEFAUT GE &amp; POWER Cabinet","AKTIVCO",
AR27="AKTIVCO Coupure ENEO &amp; Baisse de tension","AKTIVCO GRID ONLY",
AR27="Coupure ENEO &amp; Baisse de tension","IHS GRID ONLY",
AR27="Defaut GE &amp; POWER Cabinet","IHS",
AR27="Sharing","Partners",
AR27="Sites strategiques &amp; DataCenter","SST &amp; DC",
AR27="Exclu","Exclu",
AR27="SAT","SAT",
AR27="SPARE-ISSUE","SPARE-ISSUE",
AR27="Fiber CAmtel","TRANS_FO_CAMTEL",
AR27="Fiber AOF","Fiber AOF",
AR27="Projet OCM (HUAWEI)","TRAVAUX-HUAWEI",
AR27="Projet OCM (NOKIA)","TRAVAUX-NOKIA",
AR27="ACCESS-ISSUE","ACCESS-ISSUE",
AR27="Projet OCM (ZTE, NOKIA, autres projets)","TRAVAUX OCM",
AR27="No root CAuse","No root cause",
AR27="ODU HS","PDH",
AR27="IP &amp; VLAN","PDH",
AR27="Warehouse HUAWEI","SPARE-ISSUE",
AR27="SPARE-HS","SPARE-ISSUE",
AR27="Power Telco","BSS",AR27="no impacts","no impacts"
),"")</f>
        <v>No root cause</v>
      </c>
      <c r="AQ27" s="40" t="str" cm="1">
        <f t="array" ref="AQ27">IFERROR(_xlfn.IFS(
AR27="MPR ISSUE","TX ISSUE",
AR27="BSS Hardware Issue","RAN ISSUE",
AR27="Sites strategiques, MLL, Pylone, etc.","ENVTECH",
AR27="AKTIVCO DEFAUT GE &amp; POWER Cabinet","POWER ISSUE",
AR27="AKTIVCO Coupure ENEO &amp; Baisse de tension","POWER ISSUE",
AR27="Coupure ENEO &amp; Baisse de tension","POWER ISSUE",
AR27="Defaut GE &amp; POWER Cabinet","POWER ISSUE",
AR27="Sharing","POWER ISSUE",
AR27="Sites strategiques &amp; DataCenter","POWER ISSUE",
AR27="Exclu","Exclu",
AR27="SAT","TX ISSUE",
AR27="SPARE-ISSUE","SPARE-ISSUE",
AR27="Fiber CAmtel","TX ISSUE",
AR27="Fiber AOF","TX ISSUE",
AR27="Projet OCM (HUAWEI)","TRAVAUX-HUAWEI",
AR27="Projet OCM (NOKIA)","TRAVAUX -NOKIA",
AR27="ACCESS-ISSUE","ACCESS-ISSUE",
AR27="Projet OCM (ZTE, NOKIA, autres projets)","TRAVAUX OCM",
AR27="No root CAuse","No root cause",
AR27="ODU HS","TX ISSUE",
AR27="IP &amp; VLAN","TX ISSUE",
AR27="Warehouse HUAWEI","SPARE-ISSUE",
AR27="SPARE-HS","SPARE-ISSUE",
AR27="Power Telco","RAN ISSUE",AR27="no impacts","no impacts"
),"")</f>
        <v>No root cause</v>
      </c>
      <c r="AR27" s="59" t="s">
        <v>5343</v>
      </c>
      <c r="AS27" s="40" t="str" cm="1">
        <f t="array" ref="AS27">IFERROR(_xlfn.IFS(
AR27="MPR ISSUE","ACTIVE",
AR27="BSS Hardware Issue","ACTIVE",
AR27="Sites strategiques, MLL, Pylone, etc.","PASSIVE",
AR27="AKTIVCO DEFAUT GE &amp; POWER Cabinet","PASSIVE",
AR27="AKTIVCO Coupure ENEO &amp; Baisse de tension","PASSIVE",
AR27="Coupure ENEO &amp; Baisse de tension","PASSIVE",
AR27="Defaut GE &amp; POWER Cabinet","PASSIVE",
AR27="Sharing","PASSIVE",
AR27="Sites strategiques &amp; DataCenter","PASSIVE",
AR27="Exclu","Exclu",
AR27="SAT","ACTIVE",
AR27="SPARE-ISSUE","SPARE-ISSUE",
AR27="Fiber CAmtel","ACTIVE",
AR27="Fiber AOF","ACTIVE",
AR27="Projet OCM (HUAWEI)","PLANNED WORKS",
AR27="Projet OCM (NOKIA)","PLANNED WORKS",
AR27="ACCESS-ISSUE","ACCESS-ISSUE",
AR27="Projet OCM (ZTE, NOKIA, autres projets)","PLANNED WORKS",
AR27="No root CAuse","No root cause",
AR27="ODU HS","ACTIVE",
AR27="IP &amp; VLAN","ACTIVE",
AR27="Warehouse HUAWEI","SPARE-ISSUE",
AR27="SPARE-HS","SPARE-ISSUE",
AR27="Power Telco","ACTIVE", AR27="no impacts","no impacts"
),"")</f>
        <v>No root cause</v>
      </c>
      <c r="AT27" s="99" t="s">
        <v>6551</v>
      </c>
      <c r="AU27" s="99" t="s">
        <v>1780</v>
      </c>
      <c r="AW27" s="17"/>
      <c r="AX27" s="17" t="s">
        <v>6249</v>
      </c>
      <c r="AY27" s="17"/>
      <c r="AZ27" s="17" t="s">
        <v>6200</v>
      </c>
      <c r="BA27" s="7"/>
      <c r="BC27" s="18"/>
      <c r="BD27" s="18"/>
      <c r="BE27" s="18"/>
      <c r="BF27" s="18" t="s">
        <v>5684</v>
      </c>
      <c r="BG27" s="18" t="s">
        <v>5684</v>
      </c>
      <c r="BH27" s="18" t="s">
        <v>5684</v>
      </c>
      <c r="BI27" s="18"/>
      <c r="BJ27" s="18"/>
      <c r="BK27" s="18"/>
      <c r="BM27" s="18"/>
      <c r="BN27" s="18"/>
      <c r="BO27" s="18"/>
      <c r="BP27" s="9" t="s">
        <v>5661</v>
      </c>
      <c r="BQ27" s="14"/>
      <c r="BR27" s="102" t="s">
        <v>5536</v>
      </c>
      <c r="BS27" s="14"/>
      <c r="BT27" s="14"/>
      <c r="BU27" s="9"/>
      <c r="BV27" s="9"/>
      <c r="BW27" s="9"/>
    </row>
    <row r="28" spans="1:75" x14ac:dyDescent="0.35">
      <c r="A28" s="1" t="s">
        <v>5578</v>
      </c>
      <c r="B28" s="8" t="s">
        <v>971</v>
      </c>
      <c r="C28" s="3" t="s">
        <v>55</v>
      </c>
      <c r="D28" s="1" t="s">
        <v>11</v>
      </c>
      <c r="E28" s="1" t="s">
        <v>12</v>
      </c>
      <c r="F28" s="3" t="s">
        <v>55</v>
      </c>
      <c r="G28" s="1" t="s">
        <v>972</v>
      </c>
      <c r="H28" s="29" t="s">
        <v>5588</v>
      </c>
      <c r="I28" s="27">
        <v>15.903667082885152</v>
      </c>
      <c r="J28" s="27">
        <v>3.0737402174271398</v>
      </c>
      <c r="K28" s="27">
        <v>0.17469681274573265</v>
      </c>
      <c r="L28" s="27">
        <v>0</v>
      </c>
      <c r="M28" s="27">
        <v>0</v>
      </c>
      <c r="N28" s="27">
        <v>0</v>
      </c>
      <c r="O28" s="27">
        <v>13.968480603866711</v>
      </c>
      <c r="P28" s="27">
        <v>13.49893199931083</v>
      </c>
      <c r="Q28" s="27">
        <v>9.6659110355023365</v>
      </c>
      <c r="R28" s="27">
        <v>7.8209222103247216</v>
      </c>
      <c r="S28" s="80">
        <v>0</v>
      </c>
      <c r="T28" s="80">
        <v>23.113405415585859</v>
      </c>
      <c r="U28" s="80">
        <v>13.788672457605864</v>
      </c>
      <c r="V28" s="80">
        <v>13.16416467728264</v>
      </c>
      <c r="W28" s="80">
        <v>23.113405415585859</v>
      </c>
      <c r="X28" s="80">
        <v>23.113565931290715</v>
      </c>
      <c r="Y28" s="80">
        <v>23.113458920820811</v>
      </c>
      <c r="Z28" s="80">
        <v>23.113084384176148</v>
      </c>
      <c r="AA28" s="80">
        <v>18.91987435951615</v>
      </c>
      <c r="AB28" s="80">
        <v>23.113191394646048</v>
      </c>
      <c r="AC28" s="80">
        <v>13.994543892841142</v>
      </c>
      <c r="AD28" s="80">
        <v>13.994543892841142</v>
      </c>
      <c r="AE28" s="80">
        <v>23.053780250889591</v>
      </c>
      <c r="AF28" s="80">
        <v>23.080908782973751</v>
      </c>
      <c r="AG28" s="80"/>
      <c r="AH28" s="80">
        <v>23.113405415585859</v>
      </c>
      <c r="AI28" s="80">
        <v>22.409775905807955</v>
      </c>
      <c r="AJ28" s="80">
        <v>27.439560527399095</v>
      </c>
      <c r="AK28" s="80">
        <v>55.081244836133287</v>
      </c>
      <c r="AL28" s="80">
        <v>0</v>
      </c>
      <c r="AM28" s="80">
        <v>22.409775905807955</v>
      </c>
      <c r="AN28" s="41" t="s">
        <v>5591</v>
      </c>
      <c r="AO28" s="41"/>
      <c r="AP28" s="40" t="str" cm="1">
        <f t="array" ref="AP28">IFERROR(_xlfn.IFS(
AR28="MPR ISSUE","PDH",
AR28="BSS Hardware Issue","BSS",
AR28="Sites strategiques, MLL, Pylone, etc.","ENVTECH",
AR28="AKTIVCO DEFAUT GE &amp; POWER Cabinet","AKTIVCO",
AR28="AKTIVCO Coupure ENEO &amp; Baisse de tension","AKTIVCO GRID ONLY",
AR28="Coupure ENEO &amp; Baisse de tension","IHS GRID ONLY",
AR28="Defaut GE &amp; POWER Cabinet","IHS",
AR28="Sharing","Partners",
AR28="Sites strategiques &amp; DataCenter","SST &amp; DC",
AR28="Exclu","Exclu",
AR28="SAT","SAT",
AR28="SPARE-ISSUE","SPARE-ISSUE",
AR28="Fiber CAmtel","TRANS_FO_CAMTEL",
AR28="Fiber AOF","Fiber AOF",
AR28="Projet OCM (HUAWEI)","TRAVAUX-HUAWEI",
AR28="Projet OCM (NOKIA)","TRAVAUX-NOKIA",
AR28="ACCESS-ISSUE","ACCESS-ISSUE",
AR28="Projet OCM (ZTE, NOKIA, autres projets)","TRAVAUX OCM",
AR28="No root CAuse","No root cause",
AR28="ODU HS","PDH",
AR28="IP &amp; VLAN","PDH",
AR28="Warehouse HUAWEI","SPARE-ISSUE",
AR28="SPARE-HS","SPARE-ISSUE",
AR28="Power Telco","BSS",AR28="no impacts","no impacts"
),"")</f>
        <v>IHS</v>
      </c>
      <c r="AQ28" s="40" t="str" cm="1">
        <f t="array" ref="AQ28">IFERROR(_xlfn.IFS(
AR28="MPR ISSUE","TX ISSUE",
AR28="BSS Hardware Issue","RAN ISSUE",
AR28="Sites strategiques, MLL, Pylone, etc.","ENVTECH",
AR28="AKTIVCO DEFAUT GE &amp; POWER Cabinet","POWER ISSUE",
AR28="AKTIVCO Coupure ENEO &amp; Baisse de tension","POWER ISSUE",
AR28="Coupure ENEO &amp; Baisse de tension","POWER ISSUE",
AR28="Defaut GE &amp; POWER Cabinet","POWER ISSUE",
AR28="Sharing","POWER ISSUE",
AR28="Sites strategiques &amp; DataCenter","POWER ISSUE",
AR28="Exclu","Exclu",
AR28="SAT","TX ISSUE",
AR28="SPARE-ISSUE","SPARE-ISSUE",
AR28="Fiber CAmtel","TX ISSUE",
AR28="Fiber AOF","TX ISSUE",
AR28="Projet OCM (HUAWEI)","TRAVAUX-HUAWEI",
AR28="Projet OCM (NOKIA)","TRAVAUX -NOKIA",
AR28="ACCESS-ISSUE","ACCESS-ISSUE",
AR28="Projet OCM (ZTE, NOKIA, autres projets)","TRAVAUX OCM",
AR28="No root CAuse","No root cause",
AR28="ODU HS","TX ISSUE",
AR28="IP &amp; VLAN","TX ISSUE",
AR28="Warehouse HUAWEI","SPARE-ISSUE",
AR28="SPARE-HS","SPARE-ISSUE",
AR28="Power Telco","RAN ISSUE",AR28="no impacts","no impacts"
),"")</f>
        <v>POWER ISSUE</v>
      </c>
      <c r="AR28" s="59" t="s">
        <v>5329</v>
      </c>
      <c r="AS28" s="40" t="str" cm="1">
        <f t="array" ref="AS28">IFERROR(_xlfn.IFS(
AR28="MPR ISSUE","ACTIVE",
AR28="BSS Hardware Issue","ACTIVE",
AR28="Sites strategiques, MLL, Pylone, etc.","PASSIVE",
AR28="AKTIVCO DEFAUT GE &amp; POWER Cabinet","PASSIVE",
AR28="AKTIVCO Coupure ENEO &amp; Baisse de tension","PASSIVE",
AR28="Coupure ENEO &amp; Baisse de tension","PASSIVE",
AR28="Defaut GE &amp; POWER Cabinet","PASSIVE",
AR28="Sharing","PASSIVE",
AR28="Sites strategiques &amp; DataCenter","PASSIVE",
AR28="Exclu","Exclu",
AR28="SAT","ACTIVE",
AR28="SPARE-ISSUE","SPARE-ISSUE",
AR28="Fiber CAmtel","ACTIVE",
AR28="Fiber AOF","ACTIVE",
AR28="Projet OCM (HUAWEI)","PLANNED WORKS",
AR28="Projet OCM (NOKIA)","PLANNED WORKS",
AR28="ACCESS-ISSUE","ACCESS-ISSUE",
AR28="Projet OCM (ZTE, NOKIA, autres projets)","PLANNED WORKS",
AR28="No root CAuse","No root cause",
AR28="ODU HS","ACTIVE",
AR28="IP &amp; VLAN","ACTIVE",
AR28="Warehouse HUAWEI","SPARE-ISSUE",
AR28="SPARE-HS","SPARE-ISSUE",
AR28="Power Telco","ACTIVE", AR28="no impacts","no impacts"
),"")</f>
        <v>PASSIVE</v>
      </c>
      <c r="AT28" s="99" t="s">
        <v>6319</v>
      </c>
      <c r="AU28" s="99" t="s">
        <v>971</v>
      </c>
      <c r="AW28" s="17"/>
      <c r="AX28" s="17" t="s">
        <v>5536</v>
      </c>
      <c r="AY28" s="17"/>
      <c r="AZ28" s="17" t="s">
        <v>5536</v>
      </c>
      <c r="BA28" s="7"/>
      <c r="BC28" s="18"/>
      <c r="BD28" s="18"/>
      <c r="BE28" s="18"/>
      <c r="BF28" s="18"/>
      <c r="BG28" s="18"/>
      <c r="BH28" s="18"/>
      <c r="BI28" s="18" t="s">
        <v>5674</v>
      </c>
      <c r="BJ28" s="18"/>
      <c r="BK28" s="18" t="s">
        <v>5675</v>
      </c>
      <c r="BM28" s="18"/>
      <c r="BN28" s="18" t="s">
        <v>6006</v>
      </c>
      <c r="BO28" s="18"/>
      <c r="BP28" s="9" t="s">
        <v>5676</v>
      </c>
      <c r="BQ28" s="14"/>
      <c r="BR28" s="102" t="s">
        <v>5536</v>
      </c>
      <c r="BS28" s="14"/>
      <c r="BT28" s="14"/>
      <c r="BU28" s="9"/>
      <c r="BV28" s="9"/>
      <c r="BW28" s="9"/>
    </row>
    <row r="29" spans="1:75" x14ac:dyDescent="0.35">
      <c r="A29" s="1" t="s">
        <v>324</v>
      </c>
      <c r="B29" s="8" t="s">
        <v>325</v>
      </c>
      <c r="C29" s="3" t="s">
        <v>38</v>
      </c>
      <c r="D29" s="1" t="s">
        <v>5498</v>
      </c>
      <c r="E29" s="1" t="s">
        <v>5531</v>
      </c>
      <c r="F29" s="3" t="s">
        <v>37</v>
      </c>
      <c r="G29" s="1" t="s">
        <v>38</v>
      </c>
      <c r="H29" s="30" t="s">
        <v>5587</v>
      </c>
      <c r="I29" s="27">
        <v>0</v>
      </c>
      <c r="J29" s="27">
        <v>0</v>
      </c>
      <c r="K29" s="27">
        <v>3.0910509284228387</v>
      </c>
      <c r="L29" s="27">
        <v>18.092117466106206</v>
      </c>
      <c r="M29" s="27">
        <v>0</v>
      </c>
      <c r="N29" s="27">
        <v>0</v>
      </c>
      <c r="O29" s="27">
        <v>0</v>
      </c>
      <c r="P29" s="27">
        <v>0</v>
      </c>
      <c r="Q29" s="27">
        <v>0</v>
      </c>
      <c r="R29" s="27">
        <v>0</v>
      </c>
      <c r="S29" s="80">
        <v>0</v>
      </c>
      <c r="T29" s="80">
        <v>11.798153998053836</v>
      </c>
      <c r="U29" s="80">
        <v>0</v>
      </c>
      <c r="V29" s="80">
        <v>0.73207645969414992</v>
      </c>
      <c r="W29" s="80">
        <v>11.798153998053838</v>
      </c>
      <c r="X29" s="80">
        <v>9.0663015469433521</v>
      </c>
      <c r="Y29" s="80">
        <v>12.327606132984052</v>
      </c>
      <c r="Z29" s="80">
        <v>12.327606132984052</v>
      </c>
      <c r="AA29" s="80">
        <v>12.327606132984052</v>
      </c>
      <c r="AB29" s="80">
        <v>12.327606132984052</v>
      </c>
      <c r="AC29" s="80">
        <v>6.3447756061786418</v>
      </c>
      <c r="AD29" s="80">
        <v>6.3447756061786418</v>
      </c>
      <c r="AE29" s="80">
        <v>1.0146911107116057</v>
      </c>
      <c r="AF29" s="80">
        <v>9.2164729063758273</v>
      </c>
      <c r="AG29" s="80"/>
      <c r="AH29" s="80">
        <v>33.131743443111823</v>
      </c>
      <c r="AI29" s="80">
        <v>22.355307576626629</v>
      </c>
      <c r="AJ29" s="80">
        <v>6.6770429920586389</v>
      </c>
      <c r="AK29" s="80">
        <v>8.5024765309696004</v>
      </c>
      <c r="AL29" s="80">
        <v>35.566354650259264</v>
      </c>
      <c r="AM29" s="80">
        <v>22.355307576626629</v>
      </c>
      <c r="AN29" s="41" t="s">
        <v>5558</v>
      </c>
      <c r="AO29" s="41"/>
      <c r="AP29" s="40" t="str" cm="1">
        <f t="array" ref="AP29">IFERROR(_xlfn.IFS(
AR29="MPR ISSUE","PDH",
AR29="BSS Hardware Issue","BSS",
AR29="Sites strategiques, MLL, Pylone, etc.","ENVTECH",
AR29="AKTIVCO DEFAUT GE &amp; POWER Cabinet","AKTIVCO",
AR29="AKTIVCO Coupure ENEO &amp; Baisse de tension","AKTIVCO GRID ONLY",
AR29="Coupure ENEO &amp; Baisse de tension","IHS GRID ONLY",
AR29="Defaut GE &amp; POWER Cabinet","IHS",
AR29="Sharing","Partners",
AR29="Sites strategiques &amp; DataCenter","SST &amp; DC",
AR29="Exclu","Exclu",
AR29="SAT","SAT",
AR29="SPARE-ISSUE","SPARE-ISSUE",
AR29="Fiber CAmtel","TRANS_FO_CAMTEL",
AR29="Fiber AOF","Fiber AOF",
AR29="Projet OCM (HUAWEI)","TRAVAUX-HUAWEI",
AR29="Projet OCM (NOKIA)","TRAVAUX-NOKIA",
AR29="ACCESS-ISSUE","ACCESS-ISSUE",
AR29="Projet OCM (ZTE, NOKIA, autres projets)","TRAVAUX OCM",
AR29="No root CAuse","No root cause",
AR29="ODU HS","PDH",
AR29="IP &amp; VLAN","PDH",
AR29="Warehouse HUAWEI","SPARE-ISSUE",
AR29="SPARE-HS","SPARE-ISSUE",
AR29="Power Telco","BSS",AR29="no impacts","no impacts"
),"")</f>
        <v>AKTIVCO GRID ONLY</v>
      </c>
      <c r="AQ29" s="40" t="str" cm="1">
        <f t="array" ref="AQ29">IFERROR(_xlfn.IFS(
AR29="MPR ISSUE","TX ISSUE",
AR29="BSS Hardware Issue","RAN ISSUE",
AR29="Sites strategiques, MLL, Pylone, etc.","ENVTECH",
AR29="AKTIVCO DEFAUT GE &amp; POWER Cabinet","POWER ISSUE",
AR29="AKTIVCO Coupure ENEO &amp; Baisse de tension","POWER ISSUE",
AR29="Coupure ENEO &amp; Baisse de tension","POWER ISSUE",
AR29="Defaut GE &amp; POWER Cabinet","POWER ISSUE",
AR29="Sharing","POWER ISSUE",
AR29="Sites strategiques &amp; DataCenter","POWER ISSUE",
AR29="Exclu","Exclu",
AR29="SAT","TX ISSUE",
AR29="SPARE-ISSUE","SPARE-ISSUE",
AR29="Fiber CAmtel","TX ISSUE",
AR29="Fiber AOF","TX ISSUE",
AR29="Projet OCM (HUAWEI)","TRAVAUX-HUAWEI",
AR29="Projet OCM (NOKIA)","TRAVAUX -NOKIA",
AR29="ACCESS-ISSUE","ACCESS-ISSUE",
AR29="Projet OCM (ZTE, NOKIA, autres projets)","TRAVAUX OCM",
AR29="No root CAuse","No root cause",
AR29="ODU HS","TX ISSUE",
AR29="IP &amp; VLAN","TX ISSUE",
AR29="Warehouse HUAWEI","SPARE-ISSUE",
AR29="SPARE-HS","SPARE-ISSUE",
AR29="Power Telco","RAN ISSUE",AR29="no impacts","no impacts"
),"")</f>
        <v>POWER ISSUE</v>
      </c>
      <c r="AR29" s="59" t="s">
        <v>5326</v>
      </c>
      <c r="AS29" s="40" t="str" cm="1">
        <f t="array" ref="AS29">IFERROR(_xlfn.IFS(
AR29="MPR ISSUE","ACTIVE",
AR29="BSS Hardware Issue","ACTIVE",
AR29="Sites strategiques, MLL, Pylone, etc.","PASSIVE",
AR29="AKTIVCO DEFAUT GE &amp; POWER Cabinet","PASSIVE",
AR29="AKTIVCO Coupure ENEO &amp; Baisse de tension","PASSIVE",
AR29="Coupure ENEO &amp; Baisse de tension","PASSIVE",
AR29="Defaut GE &amp; POWER Cabinet","PASSIVE",
AR29="Sharing","PASSIVE",
AR29="Sites strategiques &amp; DataCenter","PASSIVE",
AR29="Exclu","Exclu",
AR29="SAT","ACTIVE",
AR29="SPARE-ISSUE","SPARE-ISSUE",
AR29="Fiber CAmtel","ACTIVE",
AR29="Fiber AOF","ACTIVE",
AR29="Projet OCM (HUAWEI)","PLANNED WORKS",
AR29="Projet OCM (NOKIA)","PLANNED WORKS",
AR29="ACCESS-ISSUE","ACCESS-ISSUE",
AR29="Projet OCM (ZTE, NOKIA, autres projets)","PLANNED WORKS",
AR29="No root CAuse","No root cause",
AR29="ODU HS","ACTIVE",
AR29="IP &amp; VLAN","ACTIVE",
AR29="Warehouse HUAWEI","SPARE-ISSUE",
AR29="SPARE-HS","SPARE-ISSUE",
AR29="Power Telco","ACTIVE", AR29="no impacts","no impacts"
),"")</f>
        <v>PASSIVE</v>
      </c>
      <c r="AT29" s="99" t="s">
        <v>6320</v>
      </c>
      <c r="AU29" s="99" t="s">
        <v>325</v>
      </c>
      <c r="AW29" s="17"/>
      <c r="AX29" s="17" t="s">
        <v>6231</v>
      </c>
      <c r="AY29" s="17" t="s">
        <v>6204</v>
      </c>
      <c r="AZ29" s="17" t="s">
        <v>6204</v>
      </c>
      <c r="BA29" s="7"/>
      <c r="BC29" s="18"/>
      <c r="BD29" s="18"/>
      <c r="BE29" s="18"/>
      <c r="BF29" s="18"/>
      <c r="BG29" s="18"/>
      <c r="BH29" s="18"/>
      <c r="BI29" s="18"/>
      <c r="BJ29" s="18"/>
      <c r="BK29" s="18"/>
      <c r="BM29" s="18" t="s">
        <v>5678</v>
      </c>
      <c r="BN29" s="18"/>
      <c r="BO29" s="18" t="s">
        <v>6055</v>
      </c>
      <c r="BP29" s="9" t="s">
        <v>5759</v>
      </c>
      <c r="BQ29" s="14"/>
      <c r="BR29" s="102" t="s">
        <v>5536</v>
      </c>
      <c r="BS29" s="14"/>
      <c r="BT29" s="14"/>
      <c r="BU29" s="9"/>
      <c r="BV29" s="9"/>
      <c r="BW29" s="9"/>
    </row>
    <row r="30" spans="1:75" x14ac:dyDescent="0.35">
      <c r="A30" s="1" t="s">
        <v>462</v>
      </c>
      <c r="B30" s="8" t="s">
        <v>463</v>
      </c>
      <c r="C30" s="3" t="s">
        <v>32</v>
      </c>
      <c r="D30" s="1" t="s">
        <v>5489</v>
      </c>
      <c r="E30" s="1"/>
      <c r="F30" s="3" t="s">
        <v>31</v>
      </c>
      <c r="G30" s="1" t="s">
        <v>32</v>
      </c>
      <c r="H30" s="30" t="s">
        <v>5587</v>
      </c>
      <c r="I30" s="27">
        <v>3.0822225646557264</v>
      </c>
      <c r="J30" s="27">
        <v>4.159389954713169</v>
      </c>
      <c r="K30" s="27">
        <v>0.75237277881934761</v>
      </c>
      <c r="L30" s="27">
        <v>7.6864550427613834</v>
      </c>
      <c r="M30" s="27">
        <v>8.1582642045697735</v>
      </c>
      <c r="N30" s="27">
        <v>1.0884034893974031</v>
      </c>
      <c r="O30" s="27">
        <v>0.69551454914348854</v>
      </c>
      <c r="P30" s="27">
        <v>8.6973829519480201</v>
      </c>
      <c r="Q30" s="27">
        <v>8.66388867486795</v>
      </c>
      <c r="R30" s="27">
        <v>7.6120292609428901</v>
      </c>
      <c r="S30" s="80">
        <v>4.2819704479886314</v>
      </c>
      <c r="T30" s="80">
        <v>32.698582896017214</v>
      </c>
      <c r="U30" s="80">
        <v>23.491723096854464</v>
      </c>
      <c r="V30" s="80">
        <v>13.868556899607057</v>
      </c>
      <c r="W30" s="80">
        <v>32.698582896017214</v>
      </c>
      <c r="X30" s="80">
        <v>19.294237414855338</v>
      </c>
      <c r="Y30" s="80">
        <v>3.7225197113285549</v>
      </c>
      <c r="Z30" s="80">
        <v>13.868556899607057</v>
      </c>
      <c r="AA30" s="80">
        <v>13.868556899607057</v>
      </c>
      <c r="AB30" s="80">
        <v>28.385008689250157</v>
      </c>
      <c r="AC30" s="80">
        <v>28.081116789800049</v>
      </c>
      <c r="AD30" s="80">
        <v>28.081116789800049</v>
      </c>
      <c r="AE30" s="80">
        <v>4.5677419078682657</v>
      </c>
      <c r="AF30" s="80">
        <v>33.764193155324982</v>
      </c>
      <c r="AG30" s="80"/>
      <c r="AH30" s="80">
        <v>25.806894613235624</v>
      </c>
      <c r="AI30" s="80">
        <v>21.464249228811212</v>
      </c>
      <c r="AJ30" s="80">
        <v>26.043852339444221</v>
      </c>
      <c r="AK30" s="80">
        <v>17.827877910040765</v>
      </c>
      <c r="AL30" s="80">
        <v>22.551147270430999</v>
      </c>
      <c r="AM30" s="80">
        <v>21.464249228811212</v>
      </c>
      <c r="AN30" s="41" t="s">
        <v>5558</v>
      </c>
      <c r="AO30" s="41"/>
      <c r="AP30" s="40" t="str" cm="1">
        <f t="array" ref="AP30">IFERROR(_xlfn.IFS(
AR30="MPR ISSUE","PDH",
AR30="BSS Hardware Issue","BSS",
AR30="Sites strategiques, MLL, Pylone, etc.","ENVTECH",
AR30="AKTIVCO DEFAUT GE &amp; POWER Cabinet","AKTIVCO",
AR30="AKTIVCO Coupure ENEO &amp; Baisse de tension","AKTIVCO GRID ONLY",
AR30="Coupure ENEO &amp; Baisse de tension","IHS GRID ONLY",
AR30="Defaut GE &amp; POWER Cabinet","IHS",
AR30="Sharing","Partners",
AR30="Sites strategiques &amp; DataCenter","SST &amp; DC",
AR30="Exclu","Exclu",
AR30="SAT","SAT",
AR30="SPARE-ISSUE","SPARE-ISSUE",
AR30="Fiber CAmtel","TRANS_FO_CAMTEL",
AR30="Fiber AOF","Fiber AOF",
AR30="Projet OCM (HUAWEI)","TRAVAUX-HUAWEI",
AR30="Projet OCM (NOKIA)","TRAVAUX-NOKIA",
AR30="ACCESS-ISSUE","ACCESS-ISSUE",
AR30="Projet OCM (ZTE, NOKIA, autres projets)","TRAVAUX OCM",
AR30="No root CAuse","No root cause",
AR30="ODU HS","PDH",
AR30="IP &amp; VLAN","PDH",
AR30="Warehouse HUAWEI","SPARE-ISSUE",
AR30="SPARE-HS","SPARE-ISSUE",
AR30="Power Telco","BSS",AR30="no impacts","no impacts"
),"")</f>
        <v>Partners</v>
      </c>
      <c r="AQ30" s="40" t="str" cm="1">
        <f t="array" ref="AQ30">IFERROR(_xlfn.IFS(
AR30="MPR ISSUE","TX ISSUE",
AR30="BSS Hardware Issue","RAN ISSUE",
AR30="Sites strategiques, MLL, Pylone, etc.","ENVTECH",
AR30="AKTIVCO DEFAUT GE &amp; POWER Cabinet","POWER ISSUE",
AR30="AKTIVCO Coupure ENEO &amp; Baisse de tension","POWER ISSUE",
AR30="Coupure ENEO &amp; Baisse de tension","POWER ISSUE",
AR30="Defaut GE &amp; POWER Cabinet","POWER ISSUE",
AR30="Sharing","POWER ISSUE",
AR30="Sites strategiques &amp; DataCenter","POWER ISSUE",
AR30="Exclu","Exclu",
AR30="SAT","TX ISSUE",
AR30="SPARE-ISSUE","SPARE-ISSUE",
AR30="Fiber CAmtel","TX ISSUE",
AR30="Fiber AOF","TX ISSUE",
AR30="Projet OCM (HUAWEI)","TRAVAUX-HUAWEI",
AR30="Projet OCM (NOKIA)","TRAVAUX -NOKIA",
AR30="ACCESS-ISSUE","ACCESS-ISSUE",
AR30="Projet OCM (ZTE, NOKIA, autres projets)","TRAVAUX OCM",
AR30="No root CAuse","No root cause",
AR30="ODU HS","TX ISSUE",
AR30="IP &amp; VLAN","TX ISSUE",
AR30="Warehouse HUAWEI","SPARE-ISSUE",
AR30="SPARE-HS","SPARE-ISSUE",
AR30="Power Telco","RAN ISSUE",AR30="no impacts","no impacts"
),"")</f>
        <v>POWER ISSUE</v>
      </c>
      <c r="AR30" s="59" t="s">
        <v>5330</v>
      </c>
      <c r="AS30" s="40" t="str" cm="1">
        <f t="array" ref="AS30">IFERROR(_xlfn.IFS(
AR30="MPR ISSUE","ACTIVE",
AR30="BSS Hardware Issue","ACTIVE",
AR30="Sites strategiques, MLL, Pylone, etc.","PASSIVE",
AR30="AKTIVCO DEFAUT GE &amp; POWER Cabinet","PASSIVE",
AR30="AKTIVCO Coupure ENEO &amp; Baisse de tension","PASSIVE",
AR30="Coupure ENEO &amp; Baisse de tension","PASSIVE",
AR30="Defaut GE &amp; POWER Cabinet","PASSIVE",
AR30="Sharing","PASSIVE",
AR30="Sites strategiques &amp; DataCenter","PASSIVE",
AR30="Exclu","Exclu",
AR30="SAT","ACTIVE",
AR30="SPARE-ISSUE","SPARE-ISSUE",
AR30="Fiber CAmtel","ACTIVE",
AR30="Fiber AOF","ACTIVE",
AR30="Projet OCM (HUAWEI)","PLANNED WORKS",
AR30="Projet OCM (NOKIA)","PLANNED WORKS",
AR30="ACCESS-ISSUE","ACCESS-ISSUE",
AR30="Projet OCM (ZTE, NOKIA, autres projets)","PLANNED WORKS",
AR30="No root CAuse","No root cause",
AR30="ODU HS","ACTIVE",
AR30="IP &amp; VLAN","ACTIVE",
AR30="Warehouse HUAWEI","SPARE-ISSUE",
AR30="SPARE-HS","SPARE-ISSUE",
AR30="Power Telco","ACTIVE", AR30="no impacts","no impacts"
),"")</f>
        <v>PASSIVE</v>
      </c>
      <c r="AT30" s="99" t="s">
        <v>6321</v>
      </c>
      <c r="AU30" s="99" t="s">
        <v>463</v>
      </c>
      <c r="AW30" s="17"/>
      <c r="AX30" s="17" t="s">
        <v>6250</v>
      </c>
      <c r="AY30" s="17"/>
      <c r="AZ30" s="17" t="s">
        <v>5536</v>
      </c>
      <c r="BA30" s="7"/>
      <c r="BC30" s="18"/>
      <c r="BD30" s="18"/>
      <c r="BE30" s="18"/>
      <c r="BF30" s="18" t="s">
        <v>5665</v>
      </c>
      <c r="BG30" s="18" t="s">
        <v>5665</v>
      </c>
      <c r="BH30" s="18" t="s">
        <v>5665</v>
      </c>
      <c r="BI30" s="18"/>
      <c r="BJ30" s="18"/>
      <c r="BK30" s="18"/>
      <c r="BM30" s="18"/>
      <c r="BN30" s="18"/>
      <c r="BO30" s="18"/>
      <c r="BP30" s="9" t="s">
        <v>5661</v>
      </c>
      <c r="BQ30" s="14"/>
      <c r="BR30" s="102" t="s">
        <v>5536</v>
      </c>
      <c r="BS30" s="14"/>
      <c r="BT30" s="14"/>
      <c r="BU30" s="9"/>
      <c r="BV30" s="9"/>
      <c r="BW30" s="9"/>
    </row>
    <row r="31" spans="1:75" ht="16" customHeight="1" x14ac:dyDescent="0.35">
      <c r="A31" s="1" t="s">
        <v>2357</v>
      </c>
      <c r="B31" s="1" t="s">
        <v>2358</v>
      </c>
      <c r="C31" s="3" t="s">
        <v>24</v>
      </c>
      <c r="D31" s="1" t="s">
        <v>11</v>
      </c>
      <c r="E31" s="1" t="s">
        <v>12</v>
      </c>
      <c r="F31" s="3" t="s">
        <v>23</v>
      </c>
      <c r="G31" s="1" t="s">
        <v>24</v>
      </c>
      <c r="H31" s="28" t="s">
        <v>5589</v>
      </c>
      <c r="I31" s="27">
        <v>14.98792208496346</v>
      </c>
      <c r="J31" s="27">
        <v>11.24460667231682</v>
      </c>
      <c r="K31" s="27">
        <v>2.5760987121646655</v>
      </c>
      <c r="L31" s="27">
        <v>19.570146076425452</v>
      </c>
      <c r="M31" s="27">
        <v>14.593570668287521</v>
      </c>
      <c r="N31" s="27">
        <v>7.9761858900274811</v>
      </c>
      <c r="O31" s="27">
        <v>12.924421358719071</v>
      </c>
      <c r="P31" s="27">
        <v>1.5379723085440014</v>
      </c>
      <c r="Q31" s="27">
        <v>1.0223780294664029</v>
      </c>
      <c r="R31" s="27">
        <v>0.73323573978478052</v>
      </c>
      <c r="S31" s="80">
        <v>0.84031755000242547</v>
      </c>
      <c r="T31" s="80">
        <v>21.898907922484469</v>
      </c>
      <c r="U31" s="80">
        <v>16.325035741496947</v>
      </c>
      <c r="V31" s="80">
        <v>21.860277142848989</v>
      </c>
      <c r="W31" s="80">
        <v>21.898907922484469</v>
      </c>
      <c r="X31" s="80">
        <v>18.943760290840189</v>
      </c>
      <c r="Y31" s="80">
        <v>24.689205925241062</v>
      </c>
      <c r="Z31" s="80">
        <v>23.163040438543174</v>
      </c>
      <c r="AA31" s="80">
        <v>17.687528714476091</v>
      </c>
      <c r="AB31" s="80">
        <v>20.34991353554032</v>
      </c>
      <c r="AC31" s="80">
        <v>5.6079015104171122</v>
      </c>
      <c r="AD31" s="80">
        <v>5.6079015104171122</v>
      </c>
      <c r="AE31" s="80">
        <v>12.963676366095658</v>
      </c>
      <c r="AF31" s="80">
        <v>22.933003598405403</v>
      </c>
      <c r="AG31" s="80"/>
      <c r="AH31" s="80">
        <v>23.335808842203789</v>
      </c>
      <c r="AI31" s="80">
        <v>21.017890723761749</v>
      </c>
      <c r="AJ31" s="80">
        <v>15.327186472109316</v>
      </c>
      <c r="AK31" s="80">
        <v>32.90546553852117</v>
      </c>
      <c r="AL31" s="80">
        <v>14.92348292829204</v>
      </c>
      <c r="AM31" s="80">
        <v>21.017890723761749</v>
      </c>
      <c r="AN31" s="41" t="s">
        <v>5558</v>
      </c>
      <c r="AO31" s="41"/>
      <c r="AP31" s="40" t="str" cm="1">
        <f t="array" ref="AP31">IFERROR(_xlfn.IFS(
AR31="MPR ISSUE","PDH",
AR31="BSS Hardware Issue","BSS",
AR31="Sites strategiques, MLL, Pylone, etc.","ENVTECH",
AR31="AKTIVCO DEFAUT GE &amp; POWER Cabinet","AKTIVCO",
AR31="AKTIVCO Coupure ENEO &amp; Baisse de tension","AKTIVCO GRID ONLY",
AR31="Coupure ENEO &amp; Baisse de tension","IHS GRID ONLY",
AR31="Defaut GE &amp; POWER Cabinet","IHS",
AR31="Sharing","Partners",
AR31="Sites strategiques &amp; DataCenter","SST &amp; DC",
AR31="Exclu","Exclu",
AR31="SAT","SAT",
AR31="SPARE-ISSUE","SPARE-ISSUE",
AR31="Fiber CAmtel","TRANS_FO_CAMTEL",
AR31="Fiber AOF","Fiber AOF",
AR31="Projet OCM (HUAWEI)","TRAVAUX-HUAWEI",
AR31="Projet OCM (NOKIA)","TRAVAUX-NOKIA",
AR31="ACCESS-ISSUE","ACCESS-ISSUE",
AR31="Projet OCM (ZTE, NOKIA, autres projets)","TRAVAUX OCM",
AR31="No root CAuse","No root cause",
AR31="ODU HS","PDH",
AR31="IP &amp; VLAN","PDH",
AR31="Warehouse HUAWEI","SPARE-ISSUE",
AR31="SPARE-HS","SPARE-ISSUE",
AR31="Power Telco","BSS",AR31="no impacts","no impacts"
),"")</f>
        <v>IHS</v>
      </c>
      <c r="AQ31" s="40" t="str" cm="1">
        <f t="array" ref="AQ31">IFERROR(_xlfn.IFS(
AR31="MPR ISSUE","TX ISSUE",
AR31="BSS Hardware Issue","RAN ISSUE",
AR31="Sites strategiques, MLL, Pylone, etc.","ENVTECH",
AR31="AKTIVCO DEFAUT GE &amp; POWER Cabinet","POWER ISSUE",
AR31="AKTIVCO Coupure ENEO &amp; Baisse de tension","POWER ISSUE",
AR31="Coupure ENEO &amp; Baisse de tension","POWER ISSUE",
AR31="Defaut GE &amp; POWER Cabinet","POWER ISSUE",
AR31="Sharing","POWER ISSUE",
AR31="Sites strategiques &amp; DataCenter","POWER ISSUE",
AR31="Exclu","Exclu",
AR31="SAT","TX ISSUE",
AR31="SPARE-ISSUE","SPARE-ISSUE",
AR31="Fiber CAmtel","TX ISSUE",
AR31="Fiber AOF","TX ISSUE",
AR31="Projet OCM (HUAWEI)","TRAVAUX-HUAWEI",
AR31="Projet OCM (NOKIA)","TRAVAUX -NOKIA",
AR31="ACCESS-ISSUE","ACCESS-ISSUE",
AR31="Projet OCM (ZTE, NOKIA, autres projets)","TRAVAUX OCM",
AR31="No root CAuse","No root cause",
AR31="ODU HS","TX ISSUE",
AR31="IP &amp; VLAN","TX ISSUE",
AR31="Warehouse HUAWEI","SPARE-ISSUE",
AR31="SPARE-HS","SPARE-ISSUE",
AR31="Power Telco","RAN ISSUE",AR31="no impacts","no impacts"
),"")</f>
        <v>POWER ISSUE</v>
      </c>
      <c r="AR31" s="59" t="s">
        <v>5329</v>
      </c>
      <c r="AS31" s="40" t="str" cm="1">
        <f t="array" ref="AS31">IFERROR(_xlfn.IFS(
AR31="MPR ISSUE","ACTIVE",
AR31="BSS Hardware Issue","ACTIVE",
AR31="Sites strategiques, MLL, Pylone, etc.","PASSIVE",
AR31="AKTIVCO DEFAUT GE &amp; POWER Cabinet","PASSIVE",
AR31="AKTIVCO Coupure ENEO &amp; Baisse de tension","PASSIVE",
AR31="Coupure ENEO &amp; Baisse de tension","PASSIVE",
AR31="Defaut GE &amp; POWER Cabinet","PASSIVE",
AR31="Sharing","PASSIVE",
AR31="Sites strategiques &amp; DataCenter","PASSIVE",
AR31="Exclu","Exclu",
AR31="SAT","ACTIVE",
AR31="SPARE-ISSUE","SPARE-ISSUE",
AR31="Fiber CAmtel","ACTIVE",
AR31="Fiber AOF","ACTIVE",
AR31="Projet OCM (HUAWEI)","PLANNED WORKS",
AR31="Projet OCM (NOKIA)","PLANNED WORKS",
AR31="ACCESS-ISSUE","ACCESS-ISSUE",
AR31="Projet OCM (ZTE, NOKIA, autres projets)","PLANNED WORKS",
AR31="No root CAuse","No root cause",
AR31="ODU HS","ACTIVE",
AR31="IP &amp; VLAN","ACTIVE",
AR31="Warehouse HUAWEI","SPARE-ISSUE",
AR31="SPARE-HS","SPARE-ISSUE",
AR31="Power Telco","ACTIVE", AR31="no impacts","no impacts"
),"")</f>
        <v>PASSIVE</v>
      </c>
      <c r="AT31" s="99" t="s">
        <v>6322</v>
      </c>
      <c r="AU31" s="99" t="s">
        <v>2358</v>
      </c>
      <c r="AW31" s="17"/>
      <c r="AX31" s="17" t="s">
        <v>6251</v>
      </c>
      <c r="AY31" s="17"/>
      <c r="AZ31" s="17" t="s">
        <v>5536</v>
      </c>
      <c r="BA31" s="7"/>
      <c r="BC31" s="18" t="s">
        <v>5699</v>
      </c>
      <c r="BD31" s="18" t="s">
        <v>5700</v>
      </c>
      <c r="BE31" s="18" t="s">
        <v>5700</v>
      </c>
      <c r="BF31" s="18"/>
      <c r="BG31" s="18"/>
      <c r="BH31" s="18"/>
      <c r="BI31" s="18"/>
      <c r="BJ31" s="18"/>
      <c r="BK31" s="18"/>
      <c r="BM31" s="18"/>
      <c r="BN31" s="18"/>
      <c r="BO31" s="18"/>
      <c r="BP31" s="9" t="s">
        <v>5661</v>
      </c>
      <c r="BQ31" s="14"/>
      <c r="BR31" s="102" t="s">
        <v>5536</v>
      </c>
      <c r="BS31" s="14"/>
      <c r="BT31" s="14"/>
      <c r="BU31" s="9"/>
      <c r="BV31" s="9"/>
      <c r="BW31" s="9"/>
    </row>
    <row r="32" spans="1:75" ht="25.5" customHeight="1" x14ac:dyDescent="0.35">
      <c r="A32" s="1" t="s">
        <v>291</v>
      </c>
      <c r="B32" s="8" t="s">
        <v>292</v>
      </c>
      <c r="C32" s="3" t="s">
        <v>38</v>
      </c>
      <c r="D32" s="1" t="s">
        <v>21</v>
      </c>
      <c r="E32" s="1" t="s">
        <v>30</v>
      </c>
      <c r="F32" s="3" t="s">
        <v>37</v>
      </c>
      <c r="G32" s="1" t="s">
        <v>38</v>
      </c>
      <c r="H32" s="30" t="s">
        <v>5587</v>
      </c>
      <c r="I32" s="27">
        <v>0</v>
      </c>
      <c r="J32" s="27">
        <v>0</v>
      </c>
      <c r="K32" s="27">
        <v>0</v>
      </c>
      <c r="L32" s="27">
        <v>0</v>
      </c>
      <c r="M32" s="27">
        <v>0</v>
      </c>
      <c r="N32" s="27">
        <v>0</v>
      </c>
      <c r="O32" s="27">
        <v>0</v>
      </c>
      <c r="P32" s="27">
        <v>26.10531114364229</v>
      </c>
      <c r="Q32" s="27">
        <v>19.097338150231288</v>
      </c>
      <c r="R32" s="27">
        <v>0</v>
      </c>
      <c r="S32" s="80">
        <v>0</v>
      </c>
      <c r="T32" s="80">
        <v>0</v>
      </c>
      <c r="U32" s="80">
        <v>12.805443551263719</v>
      </c>
      <c r="V32" s="80">
        <v>0</v>
      </c>
      <c r="W32" s="80">
        <v>0</v>
      </c>
      <c r="X32" s="80">
        <v>0</v>
      </c>
      <c r="Y32" s="80">
        <v>0</v>
      </c>
      <c r="Z32" s="80">
        <v>0</v>
      </c>
      <c r="AA32" s="80">
        <v>0</v>
      </c>
      <c r="AB32" s="80">
        <v>0</v>
      </c>
      <c r="AC32" s="80">
        <v>1.9613592327206624</v>
      </c>
      <c r="AD32" s="80">
        <v>1.9613592327206624</v>
      </c>
      <c r="AE32" s="80">
        <v>0</v>
      </c>
      <c r="AF32" s="80">
        <v>0</v>
      </c>
      <c r="AG32" s="80"/>
      <c r="AH32" s="80">
        <v>0</v>
      </c>
      <c r="AI32" s="80">
        <v>20.940308133081071</v>
      </c>
      <c r="AJ32" s="80">
        <v>18.33991782869521</v>
      </c>
      <c r="AK32" s="80">
        <v>15.613949750264355</v>
      </c>
      <c r="AL32" s="80">
        <v>25.081253132749794</v>
      </c>
      <c r="AM32" s="80">
        <v>20.940308133081071</v>
      </c>
      <c r="AN32" s="41" t="s">
        <v>5558</v>
      </c>
      <c r="AO32" s="41"/>
      <c r="AP32" s="40" t="str" cm="1">
        <f t="array" ref="AP32">IFERROR(_xlfn.IFS(
AR32="MPR ISSUE","PDH",
AR32="BSS Hardware Issue","BSS",
AR32="Sites strategiques, MLL, Pylone, etc.","ENVTECH",
AR32="AKTIVCO DEFAUT GE &amp; POWER Cabinet","AKTIVCO",
AR32="AKTIVCO Coupure ENEO &amp; Baisse de tension","AKTIVCO GRID ONLY",
AR32="Coupure ENEO &amp; Baisse de tension","IHS GRID ONLY",
AR32="Defaut GE &amp; POWER Cabinet","IHS",
AR32="Sharing","Partners",
AR32="Sites strategiques &amp; DataCenter","SST &amp; DC",
AR32="Exclu","Exclu",
AR32="SAT","SAT",
AR32="SPARE-ISSUE","SPARE-ISSUE",
AR32="Fiber CAmtel","TRANS_FO_CAMTEL",
AR32="Fiber AOF","Fiber AOF",
AR32="Projet OCM (HUAWEI)","TRAVAUX-HUAWEI",
AR32="Projet OCM (NOKIA)","TRAVAUX-NOKIA",
AR32="ACCESS-ISSUE","ACCESS-ISSUE",
AR32="Projet OCM (ZTE, NOKIA, autres projets)","TRAVAUX OCM",
AR32="No root CAuse","No root cause",
AR32="ODU HS","PDH",
AR32="IP &amp; VLAN","PDH",
AR32="Warehouse HUAWEI","SPARE-ISSUE",
AR32="SPARE-HS","SPARE-ISSUE",
AR32="Power Telco","BSS",AR32="no impacts","no impacts"
),"")</f>
        <v>PDH</v>
      </c>
      <c r="AQ32" s="40" t="str" cm="1">
        <f t="array" ref="AQ32">IFERROR(_xlfn.IFS(
AR32="MPR ISSUE","TX ISSUE",
AR32="BSS Hardware Issue","RAN ISSUE",
AR32="Sites strategiques, MLL, Pylone, etc.","ENVTECH",
AR32="AKTIVCO DEFAUT GE &amp; POWER Cabinet","POWER ISSUE",
AR32="AKTIVCO Coupure ENEO &amp; Baisse de tension","POWER ISSUE",
AR32="Coupure ENEO &amp; Baisse de tension","POWER ISSUE",
AR32="Defaut GE &amp; POWER Cabinet","POWER ISSUE",
AR32="Sharing","POWER ISSUE",
AR32="Sites strategiques &amp; DataCenter","POWER ISSUE",
AR32="Exclu","Exclu",
AR32="SAT","TX ISSUE",
AR32="SPARE-ISSUE","SPARE-ISSUE",
AR32="Fiber CAmtel","TX ISSUE",
AR32="Fiber AOF","TX ISSUE",
AR32="Projet OCM (HUAWEI)","TRAVAUX-HUAWEI",
AR32="Projet OCM (NOKIA)","TRAVAUX -NOKIA",
AR32="ACCESS-ISSUE","ACCESS-ISSUE",
AR32="Projet OCM (ZTE, NOKIA, autres projets)","TRAVAUX OCM",
AR32="No root CAuse","No root cause",
AR32="ODU HS","TX ISSUE",
AR32="IP &amp; VLAN","TX ISSUE",
AR32="Warehouse HUAWEI","SPARE-ISSUE",
AR32="SPARE-HS","SPARE-ISSUE",
AR32="Power Telco","RAN ISSUE",AR32="no impacts","no impacts"
),"")</f>
        <v>TX ISSUE</v>
      </c>
      <c r="AR32" s="59" t="s">
        <v>5598</v>
      </c>
      <c r="AS32" s="40" t="str" cm="1">
        <f t="array" ref="AS32">IFERROR(_xlfn.IFS(
AR32="MPR ISSUE","ACTIVE",
AR32="BSS Hardware Issue","ACTIVE",
AR32="Sites strategiques, MLL, Pylone, etc.","PASSIVE",
AR32="AKTIVCO DEFAUT GE &amp; POWER Cabinet","PASSIVE",
AR32="AKTIVCO Coupure ENEO &amp; Baisse de tension","PASSIVE",
AR32="Coupure ENEO &amp; Baisse de tension","PASSIVE",
AR32="Defaut GE &amp; POWER Cabinet","PASSIVE",
AR32="Sharing","PASSIVE",
AR32="Sites strategiques &amp; DataCenter","PASSIVE",
AR32="Exclu","Exclu",
AR32="SAT","ACTIVE",
AR32="SPARE-ISSUE","SPARE-ISSUE",
AR32="Fiber CAmtel","ACTIVE",
AR32="Fiber AOF","ACTIVE",
AR32="Projet OCM (HUAWEI)","PLANNED WORKS",
AR32="Projet OCM (NOKIA)","PLANNED WORKS",
AR32="ACCESS-ISSUE","ACCESS-ISSUE",
AR32="Projet OCM (ZTE, NOKIA, autres projets)","PLANNED WORKS",
AR32="No root CAuse","No root cause",
AR32="ODU HS","ACTIVE",
AR32="IP &amp; VLAN","ACTIVE",
AR32="Warehouse HUAWEI","SPARE-ISSUE",
AR32="SPARE-HS","SPARE-ISSUE",
AR32="Power Telco","ACTIVE", AR32="no impacts","no impacts"
),"")</f>
        <v>ACTIVE</v>
      </c>
      <c r="AT32" s="104" t="s">
        <v>6323</v>
      </c>
      <c r="AU32" s="107" t="s">
        <v>1600</v>
      </c>
      <c r="AV32" s="9" t="s">
        <v>6585</v>
      </c>
      <c r="AW32" s="17"/>
      <c r="AX32" s="17" t="s">
        <v>6252</v>
      </c>
      <c r="AY32" s="17" t="s">
        <v>6205</v>
      </c>
      <c r="AZ32" s="17" t="s">
        <v>6205</v>
      </c>
      <c r="BA32" s="7"/>
      <c r="BC32" s="18"/>
      <c r="BD32" s="18"/>
      <c r="BE32" s="18"/>
      <c r="BF32" s="18"/>
      <c r="BG32" s="18"/>
      <c r="BH32" s="18"/>
      <c r="BI32" s="18"/>
      <c r="BJ32" s="18"/>
      <c r="BK32" s="18"/>
      <c r="BL32" s="9" t="s">
        <v>5871</v>
      </c>
      <c r="BM32" s="18"/>
      <c r="BN32" s="18"/>
      <c r="BO32" s="18" t="s">
        <v>6066</v>
      </c>
      <c r="BP32" s="9" t="s">
        <v>5872</v>
      </c>
      <c r="BQ32" s="14"/>
      <c r="BR32" s="102" t="s">
        <v>5536</v>
      </c>
      <c r="BS32" s="14"/>
      <c r="BT32" s="14"/>
      <c r="BU32" s="9"/>
      <c r="BV32" s="9"/>
      <c r="BW32" s="9"/>
    </row>
    <row r="33" spans="1:75" x14ac:dyDescent="0.35">
      <c r="A33" s="1" t="s">
        <v>509</v>
      </c>
      <c r="B33" s="8" t="s">
        <v>510</v>
      </c>
      <c r="C33" s="3" t="s">
        <v>37</v>
      </c>
      <c r="D33" s="1" t="s">
        <v>21</v>
      </c>
      <c r="E33" s="1" t="s">
        <v>36</v>
      </c>
      <c r="F33" s="3" t="s">
        <v>226</v>
      </c>
      <c r="G33" s="1" t="s">
        <v>489</v>
      </c>
      <c r="H33" s="30" t="s">
        <v>5587</v>
      </c>
      <c r="I33" s="27">
        <v>0</v>
      </c>
      <c r="J33" s="27">
        <v>0</v>
      </c>
      <c r="K33" s="27">
        <v>1.1054894944254678</v>
      </c>
      <c r="L33" s="27">
        <v>1.3624037975875558</v>
      </c>
      <c r="M33" s="27">
        <v>0</v>
      </c>
      <c r="N33" s="27">
        <v>0</v>
      </c>
      <c r="O33" s="27">
        <v>0</v>
      </c>
      <c r="P33" s="27">
        <v>0</v>
      </c>
      <c r="Q33" s="27">
        <v>0</v>
      </c>
      <c r="R33" s="27">
        <v>3.676273353251549</v>
      </c>
      <c r="S33" s="80">
        <v>6.3890244354841021</v>
      </c>
      <c r="T33" s="80">
        <v>3.3275975721464568</v>
      </c>
      <c r="U33" s="80">
        <v>1.1074870231970164</v>
      </c>
      <c r="V33" s="80">
        <v>0.68775629007542183</v>
      </c>
      <c r="W33" s="80">
        <v>3.3275975721464572</v>
      </c>
      <c r="X33" s="80">
        <v>0.34225515291082759</v>
      </c>
      <c r="Y33" s="80">
        <v>1.8841511786846548</v>
      </c>
      <c r="Z33" s="80">
        <v>1.1919896242648378</v>
      </c>
      <c r="AA33" s="80">
        <v>1.0720130524237159</v>
      </c>
      <c r="AB33" s="80">
        <v>6.0861491354980837</v>
      </c>
      <c r="AC33" s="80">
        <v>4.7226752332114854</v>
      </c>
      <c r="AD33" s="80">
        <v>4.7226752332114854</v>
      </c>
      <c r="AE33" s="80">
        <v>5.7521159536915762</v>
      </c>
      <c r="AF33" s="80">
        <v>3.1383673911988881</v>
      </c>
      <c r="AG33" s="80"/>
      <c r="AH33" s="80">
        <v>0.68529504926762064</v>
      </c>
      <c r="AI33" s="80">
        <v>20.253390091686569</v>
      </c>
      <c r="AJ33" s="80">
        <v>13.754251445791319</v>
      </c>
      <c r="AK33" s="80">
        <v>23.681853959899492</v>
      </c>
      <c r="AL33" s="80">
        <v>19.825962752836165</v>
      </c>
      <c r="AM33" s="80">
        <v>20.253390091686569</v>
      </c>
      <c r="AN33" s="41" t="s">
        <v>5558</v>
      </c>
      <c r="AO33" s="41"/>
      <c r="AP33" s="40" t="str" cm="1">
        <f t="array" ref="AP33">IFERROR(_xlfn.IFS(
AR33="MPR ISSUE","PDH",
AR33="BSS Hardware Issue","BSS",
AR33="Sites strategiques, MLL, Pylone, etc.","ENVTECH",
AR33="AKTIVCO DEFAUT GE &amp; POWER Cabinet","AKTIVCO",
AR33="AKTIVCO Coupure ENEO &amp; Baisse de tension","AKTIVCO GRID ONLY",
AR33="Coupure ENEO &amp; Baisse de tension","IHS GRID ONLY",
AR33="Defaut GE &amp; POWER Cabinet","IHS",
AR33="Sharing","Partners",
AR33="Sites strategiques &amp; DataCenter","SST &amp; DC",
AR33="Exclu","Exclu",
AR33="SAT","SAT",
AR33="SPARE-ISSUE","SPARE-ISSUE",
AR33="Fiber CAmtel","TRANS_FO_CAMTEL",
AR33="Fiber AOF","Fiber AOF",
AR33="Projet OCM (HUAWEI)","TRAVAUX-HUAWEI",
AR33="Projet OCM (NOKIA)","TRAVAUX-NOKIA",
AR33="ACCESS-ISSUE","ACCESS-ISSUE",
AR33="Projet OCM (ZTE, NOKIA, autres projets)","TRAVAUX OCM",
AR33="No root CAuse","No root cause",
AR33="ODU HS","PDH",
AR33="IP &amp; VLAN","PDH",
AR33="Warehouse HUAWEI","SPARE-ISSUE",
AR33="SPARE-HS","SPARE-ISSUE",
AR33="Power Telco","BSS",AR33="no impacts","no impacts"
),"")</f>
        <v>PDH</v>
      </c>
      <c r="AQ33" s="40" t="str" cm="1">
        <f t="array" ref="AQ33">IFERROR(_xlfn.IFS(
AR33="MPR ISSUE","TX ISSUE",
AR33="BSS Hardware Issue","RAN ISSUE",
AR33="Sites strategiques, MLL, Pylone, etc.","ENVTECH",
AR33="AKTIVCO DEFAUT GE &amp; POWER Cabinet","POWER ISSUE",
AR33="AKTIVCO Coupure ENEO &amp; Baisse de tension","POWER ISSUE",
AR33="Coupure ENEO &amp; Baisse de tension","POWER ISSUE",
AR33="Defaut GE &amp; POWER Cabinet","POWER ISSUE",
AR33="Sharing","POWER ISSUE",
AR33="Sites strategiques &amp; DataCenter","POWER ISSUE",
AR33="Exclu","Exclu",
AR33="SAT","TX ISSUE",
AR33="SPARE-ISSUE","SPARE-ISSUE",
AR33="Fiber CAmtel","TX ISSUE",
AR33="Fiber AOF","TX ISSUE",
AR33="Projet OCM (HUAWEI)","TRAVAUX-HUAWEI",
AR33="Projet OCM (NOKIA)","TRAVAUX -NOKIA",
AR33="ACCESS-ISSUE","ACCESS-ISSUE",
AR33="Projet OCM (ZTE, NOKIA, autres projets)","TRAVAUX OCM",
AR33="No root CAuse","No root cause",
AR33="ODU HS","TX ISSUE",
AR33="IP &amp; VLAN","TX ISSUE",
AR33="Warehouse HUAWEI","SPARE-ISSUE",
AR33="SPARE-HS","SPARE-ISSUE",
AR33="Power Telco","RAN ISSUE",AR33="no impacts","no impacts"
),"")</f>
        <v>TX ISSUE</v>
      </c>
      <c r="AR33" s="59" t="s">
        <v>5598</v>
      </c>
      <c r="AS33" s="40" t="str" cm="1">
        <f t="array" ref="AS33">IFERROR(_xlfn.IFS(
AR33="MPR ISSUE","ACTIVE",
AR33="BSS Hardware Issue","ACTIVE",
AR33="Sites strategiques, MLL, Pylone, etc.","PASSIVE",
AR33="AKTIVCO DEFAUT GE &amp; POWER Cabinet","PASSIVE",
AR33="AKTIVCO Coupure ENEO &amp; Baisse de tension","PASSIVE",
AR33="Coupure ENEO &amp; Baisse de tension","PASSIVE",
AR33="Defaut GE &amp; POWER Cabinet","PASSIVE",
AR33="Sharing","PASSIVE",
AR33="Sites strategiques &amp; DataCenter","PASSIVE",
AR33="Exclu","Exclu",
AR33="SAT","ACTIVE",
AR33="SPARE-ISSUE","SPARE-ISSUE",
AR33="Fiber CAmtel","ACTIVE",
AR33="Fiber AOF","ACTIVE",
AR33="Projet OCM (HUAWEI)","PLANNED WORKS",
AR33="Projet OCM (NOKIA)","PLANNED WORKS",
AR33="ACCESS-ISSUE","ACCESS-ISSUE",
AR33="Projet OCM (ZTE, NOKIA, autres projets)","PLANNED WORKS",
AR33="No root CAuse","No root cause",
AR33="ODU HS","ACTIVE",
AR33="IP &amp; VLAN","ACTIVE",
AR33="Warehouse HUAWEI","SPARE-ISSUE",
AR33="SPARE-HS","SPARE-ISSUE",
AR33="Power Telco","ACTIVE", AR33="no impacts","no impacts"
),"")</f>
        <v>ACTIVE</v>
      </c>
      <c r="AT33" s="17" t="s">
        <v>6552</v>
      </c>
      <c r="AU33" s="107" t="s">
        <v>586</v>
      </c>
      <c r="AV33" s="9" t="s">
        <v>6178</v>
      </c>
      <c r="AW33" s="17" t="s">
        <v>6130</v>
      </c>
      <c r="AX33" s="17" t="s">
        <v>6253</v>
      </c>
      <c r="AY33" s="17"/>
      <c r="AZ33" s="17" t="s">
        <v>6206</v>
      </c>
      <c r="BA33" s="7"/>
      <c r="BC33" s="18"/>
      <c r="BD33" s="18"/>
      <c r="BE33" s="18"/>
      <c r="BF33" s="18"/>
      <c r="BG33" s="18"/>
      <c r="BH33" s="18"/>
      <c r="BI33" s="18"/>
      <c r="BJ33" s="18"/>
      <c r="BK33" s="18"/>
      <c r="BM33" s="18" t="s">
        <v>5678</v>
      </c>
      <c r="BN33" s="18" t="s">
        <v>6019</v>
      </c>
      <c r="BO33" s="18"/>
      <c r="BP33" s="9" t="s">
        <v>5661</v>
      </c>
      <c r="BQ33" s="14"/>
      <c r="BR33" s="102" t="s">
        <v>5536</v>
      </c>
      <c r="BS33" s="14"/>
      <c r="BT33" s="14"/>
      <c r="BU33" s="9"/>
      <c r="BV33" s="9"/>
      <c r="BW33" s="9"/>
    </row>
    <row r="34" spans="1:75" x14ac:dyDescent="0.35">
      <c r="A34" s="1" t="s">
        <v>45</v>
      </c>
      <c r="B34" s="1" t="s">
        <v>46</v>
      </c>
      <c r="C34" s="3" t="s">
        <v>32</v>
      </c>
      <c r="D34" s="1" t="s">
        <v>21</v>
      </c>
      <c r="E34" s="1" t="s">
        <v>30</v>
      </c>
      <c r="F34" s="3" t="s">
        <v>31</v>
      </c>
      <c r="G34" s="1" t="s">
        <v>32</v>
      </c>
      <c r="H34" s="30" t="s">
        <v>5587</v>
      </c>
      <c r="I34" s="27">
        <v>1.9537436542791351</v>
      </c>
      <c r="J34" s="27">
        <v>39.06723967206284</v>
      </c>
      <c r="K34" s="27">
        <v>22.828864576110131</v>
      </c>
      <c r="L34" s="27">
        <v>26.664761880302365</v>
      </c>
      <c r="M34" s="27">
        <v>0</v>
      </c>
      <c r="N34" s="27">
        <v>3.2373877460170721</v>
      </c>
      <c r="O34" s="27">
        <v>0</v>
      </c>
      <c r="P34" s="27">
        <v>57.271022563514265</v>
      </c>
      <c r="Q34" s="27">
        <v>56.318504535817112</v>
      </c>
      <c r="R34" s="27">
        <v>0</v>
      </c>
      <c r="S34" s="80">
        <v>5.9068709282516201</v>
      </c>
      <c r="T34" s="80">
        <v>45.748313514994315</v>
      </c>
      <c r="U34" s="80">
        <v>30.956951828166883</v>
      </c>
      <c r="V34" s="80">
        <v>15.409507666230066</v>
      </c>
      <c r="W34" s="80">
        <v>45.748313514994315</v>
      </c>
      <c r="X34" s="80">
        <v>3.9872814489502981</v>
      </c>
      <c r="Y34" s="80">
        <v>0</v>
      </c>
      <c r="Z34" s="80">
        <v>0</v>
      </c>
      <c r="AA34" s="80">
        <v>2.8948430232964443E-17</v>
      </c>
      <c r="AB34" s="80">
        <v>16.79534675672668</v>
      </c>
      <c r="AC34" s="80">
        <v>3.1573260794502818</v>
      </c>
      <c r="AD34" s="80">
        <v>3.1573260794502818</v>
      </c>
      <c r="AE34" s="80">
        <v>0</v>
      </c>
      <c r="AF34" s="80">
        <v>0</v>
      </c>
      <c r="AG34" s="80"/>
      <c r="AH34" s="80">
        <v>3.9804091570326108E-17</v>
      </c>
      <c r="AI34" s="80">
        <v>20.085062622526983</v>
      </c>
      <c r="AJ34" s="80">
        <v>9.7740788700646259</v>
      </c>
      <c r="AK34" s="80">
        <v>9.7697489213256201</v>
      </c>
      <c r="AL34" s="80">
        <v>29.549081023580154</v>
      </c>
      <c r="AM34" s="80">
        <v>20.085062622526983</v>
      </c>
      <c r="AN34" s="41" t="s">
        <v>5558</v>
      </c>
      <c r="AO34" s="41"/>
      <c r="AP34" s="40" t="str" cm="1">
        <f t="array" ref="AP34">IFERROR(_xlfn.IFS(
AR34="MPR ISSUE","PDH",
AR34="BSS Hardware Issue","BSS",
AR34="Sites strategiques, MLL, Pylone, etc.","ENVTECH",
AR34="AKTIVCO DEFAUT GE &amp; POWER Cabinet","AKTIVCO",
AR34="AKTIVCO Coupure ENEO &amp; Baisse de tension","AKTIVCO GRID ONLY",
AR34="Coupure ENEO &amp; Baisse de tension","IHS GRID ONLY",
AR34="Defaut GE &amp; POWER Cabinet","IHS",
AR34="Sharing","Partners",
AR34="Sites strategiques &amp; DataCenter","SST &amp; DC",
AR34="Exclu","Exclu",
AR34="SAT","SAT",
AR34="SPARE-ISSUE","SPARE-ISSUE",
AR34="Fiber CAmtel","TRANS_FO_CAMTEL",
AR34="Fiber AOF","Fiber AOF",
AR34="Projet OCM (HUAWEI)","TRAVAUX-HUAWEI",
AR34="Projet OCM (NOKIA)","TRAVAUX-NOKIA",
AR34="ACCESS-ISSUE","ACCESS-ISSUE",
AR34="Projet OCM (ZTE, NOKIA, autres projets)","TRAVAUX OCM",
AR34="No root CAuse","No root cause",
AR34="ODU HS","PDH",
AR34="IP &amp; VLAN","PDH",
AR34="Warehouse HUAWEI","SPARE-ISSUE",
AR34="SPARE-HS","SPARE-ISSUE",
AR34="Power Telco","BSS",AR34="no impacts","no impacts"
),"")</f>
        <v>AKTIVCO GRID ONLY</v>
      </c>
      <c r="AQ34" s="40" t="str" cm="1">
        <f t="array" ref="AQ34">IFERROR(_xlfn.IFS(
AR34="MPR ISSUE","TX ISSUE",
AR34="BSS Hardware Issue","RAN ISSUE",
AR34="Sites strategiques, MLL, Pylone, etc.","ENVTECH",
AR34="AKTIVCO DEFAUT GE &amp; POWER Cabinet","POWER ISSUE",
AR34="AKTIVCO Coupure ENEO &amp; Baisse de tension","POWER ISSUE",
AR34="Coupure ENEO &amp; Baisse de tension","POWER ISSUE",
AR34="Defaut GE &amp; POWER Cabinet","POWER ISSUE",
AR34="Sharing","POWER ISSUE",
AR34="Sites strategiques &amp; DataCenter","POWER ISSUE",
AR34="Exclu","Exclu",
AR34="SAT","TX ISSUE",
AR34="SPARE-ISSUE","SPARE-ISSUE",
AR34="Fiber CAmtel","TX ISSUE",
AR34="Fiber AOF","TX ISSUE",
AR34="Projet OCM (HUAWEI)","TRAVAUX-HUAWEI",
AR34="Projet OCM (NOKIA)","TRAVAUX -NOKIA",
AR34="ACCESS-ISSUE","ACCESS-ISSUE",
AR34="Projet OCM (ZTE, NOKIA, autres projets)","TRAVAUX OCM",
AR34="No root CAuse","No root cause",
AR34="ODU HS","TX ISSUE",
AR34="IP &amp; VLAN","TX ISSUE",
AR34="Warehouse HUAWEI","SPARE-ISSUE",
AR34="SPARE-HS","SPARE-ISSUE",
AR34="Power Telco","RAN ISSUE",AR34="no impacts","no impacts"
),"")</f>
        <v>POWER ISSUE</v>
      </c>
      <c r="AR34" s="59" t="s">
        <v>5326</v>
      </c>
      <c r="AS34" s="40" t="str" cm="1">
        <f t="array" ref="AS34">IFERROR(_xlfn.IFS(
AR34="MPR ISSUE","ACTIVE",
AR34="BSS Hardware Issue","ACTIVE",
AR34="Sites strategiques, MLL, Pylone, etc.","PASSIVE",
AR34="AKTIVCO DEFAUT GE &amp; POWER Cabinet","PASSIVE",
AR34="AKTIVCO Coupure ENEO &amp; Baisse de tension","PASSIVE",
AR34="Coupure ENEO &amp; Baisse de tension","PASSIVE",
AR34="Defaut GE &amp; POWER Cabinet","PASSIVE",
AR34="Sharing","PASSIVE",
AR34="Sites strategiques &amp; DataCenter","PASSIVE",
AR34="Exclu","Exclu",
AR34="SAT","ACTIVE",
AR34="SPARE-ISSUE","SPARE-ISSUE",
AR34="Fiber CAmtel","ACTIVE",
AR34="Fiber AOF","ACTIVE",
AR34="Projet OCM (HUAWEI)","PLANNED WORKS",
AR34="Projet OCM (NOKIA)","PLANNED WORKS",
AR34="ACCESS-ISSUE","ACCESS-ISSUE",
AR34="Projet OCM (ZTE, NOKIA, autres projets)","PLANNED WORKS",
AR34="No root CAuse","No root cause",
AR34="ODU HS","ACTIVE",
AR34="IP &amp; VLAN","ACTIVE",
AR34="Warehouse HUAWEI","SPARE-ISSUE",
AR34="SPARE-HS","SPARE-ISSUE",
AR34="Power Telco","ACTIVE", AR34="no impacts","no impacts"
),"")</f>
        <v>PASSIVE</v>
      </c>
      <c r="AT34" s="99" t="s">
        <v>6324</v>
      </c>
      <c r="AU34" s="99" t="s">
        <v>46</v>
      </c>
      <c r="AW34" s="17"/>
      <c r="AX34" s="17" t="s">
        <v>6254</v>
      </c>
      <c r="AY34" s="17" t="s">
        <v>6197</v>
      </c>
      <c r="AZ34" s="17" t="s">
        <v>6197</v>
      </c>
      <c r="BA34" s="7"/>
      <c r="BC34" s="18"/>
      <c r="BD34" s="18"/>
      <c r="BE34" s="18"/>
      <c r="BF34" s="18"/>
      <c r="BG34" s="18"/>
      <c r="BH34" s="18"/>
      <c r="BI34" s="18"/>
      <c r="BJ34" s="18"/>
      <c r="BK34" s="18"/>
      <c r="BM34" s="18"/>
      <c r="BN34" s="18"/>
      <c r="BO34" s="18" t="s">
        <v>6065</v>
      </c>
      <c r="BP34" s="9" t="s">
        <v>5865</v>
      </c>
      <c r="BQ34" s="14"/>
      <c r="BR34" s="102" t="s">
        <v>5536</v>
      </c>
      <c r="BS34" s="14"/>
      <c r="BT34" s="14"/>
      <c r="BU34" s="9"/>
      <c r="BV34" s="9"/>
      <c r="BW34" s="9"/>
    </row>
    <row r="35" spans="1:75" x14ac:dyDescent="0.35">
      <c r="A35" s="19" t="s">
        <v>5441</v>
      </c>
      <c r="B35" s="25" t="s">
        <v>5442</v>
      </c>
      <c r="C35" s="3" t="s">
        <v>32</v>
      </c>
      <c r="D35" s="19" t="s">
        <v>357</v>
      </c>
      <c r="E35" s="19" t="s">
        <v>709</v>
      </c>
      <c r="F35" s="19" t="s">
        <v>5370</v>
      </c>
      <c r="G35" s="19" t="s">
        <v>32</v>
      </c>
      <c r="H35" s="30" t="s">
        <v>5587</v>
      </c>
      <c r="I35" s="27">
        <v>0</v>
      </c>
      <c r="J35" s="27">
        <v>18.876022663390717</v>
      </c>
      <c r="K35" s="27">
        <v>0</v>
      </c>
      <c r="L35" s="27">
        <v>1.3554659521220727E-3</v>
      </c>
      <c r="M35" s="27">
        <v>0</v>
      </c>
      <c r="N35" s="27">
        <v>0</v>
      </c>
      <c r="O35" s="27">
        <v>27.886215053947545</v>
      </c>
      <c r="P35" s="27">
        <v>0</v>
      </c>
      <c r="Q35" s="27">
        <v>0</v>
      </c>
      <c r="R35" s="27">
        <v>1.5338167352961737E-3</v>
      </c>
      <c r="S35" s="80">
        <v>0</v>
      </c>
      <c r="T35" s="80">
        <v>0</v>
      </c>
      <c r="U35" s="80">
        <v>0</v>
      </c>
      <c r="V35" s="80" t="s">
        <v>5536</v>
      </c>
      <c r="W35" s="80">
        <v>0</v>
      </c>
      <c r="X35" s="80">
        <v>7.8105871878504605</v>
      </c>
      <c r="Y35" s="80">
        <v>20.469890107381442</v>
      </c>
      <c r="Z35" s="80">
        <v>0</v>
      </c>
      <c r="AA35" s="80">
        <v>0</v>
      </c>
      <c r="AB35" s="80">
        <v>0</v>
      </c>
      <c r="AC35" s="80">
        <v>0</v>
      </c>
      <c r="AD35" s="80">
        <v>0</v>
      </c>
      <c r="AE35" s="80">
        <v>0</v>
      </c>
      <c r="AF35" s="80">
        <v>0</v>
      </c>
      <c r="AG35" s="80"/>
      <c r="AH35" s="80">
        <v>6.9084354213216228</v>
      </c>
      <c r="AI35" s="80">
        <v>19.419635850504942</v>
      </c>
      <c r="AJ35" s="80">
        <v>13.741886782649704</v>
      </c>
      <c r="AK35" s="80">
        <v>11.837473776907359</v>
      </c>
      <c r="AL35" s="80">
        <v>25.855445895632634</v>
      </c>
      <c r="AM35" s="80">
        <v>19.419635850504942</v>
      </c>
      <c r="AN35" s="41" t="s">
        <v>5586</v>
      </c>
      <c r="AO35" s="41"/>
      <c r="AP35" s="40" t="str" cm="1">
        <f t="array" ref="AP35">IFERROR(_xlfn.IFS(
AR35="MPR ISSUE","PDH",
AR35="BSS Hardware Issue","BSS",
AR35="Sites strategiques, MLL, Pylone, etc.","ENVTECH",
AR35="AKTIVCO DEFAUT GE &amp; POWER Cabinet","AKTIVCO",
AR35="AKTIVCO Coupure ENEO &amp; Baisse de tension","AKTIVCO GRID ONLY",
AR35="Coupure ENEO &amp; Baisse de tension","IHS GRID ONLY",
AR35="Defaut GE &amp; POWER Cabinet","IHS",
AR35="Sharing","Partners",
AR35="Sites strategiques &amp; DataCenter","SST &amp; DC",
AR35="Exclu","Exclu",
AR35="SAT","SAT",
AR35="SPARE-ISSUE","SPARE-ISSUE",
AR35="Fiber CAmtel","TRANS_FO_CAMTEL",
AR35="Fiber AOF","Fiber AOF",
AR35="Projet OCM (HUAWEI)","TRAVAUX-HUAWEI",
AR35="Projet OCM (NOKIA)","TRAVAUX-NOKIA",
AR35="ACCESS-ISSUE","ACCESS-ISSUE",
AR35="Projet OCM (ZTE, NOKIA, autres projets)","TRAVAUX OCM",
AR35="No root CAuse","No root cause",
AR35="ODU HS","PDH",
AR35="IP &amp; VLAN","PDH",
AR35="Warehouse HUAWEI","SPARE-ISSUE",
AR35="SPARE-HS","SPARE-ISSUE",
AR35="Power Telco","BSS",AR35="no impacts","no impacts"
),"")</f>
        <v>Exclu</v>
      </c>
      <c r="AQ35" s="40" t="str" cm="1">
        <f t="array" ref="AQ35">IFERROR(_xlfn.IFS(
AR35="MPR ISSUE","TX ISSUE",
AR35="BSS Hardware Issue","RAN ISSUE",
AR35="Sites strategiques, MLL, Pylone, etc.","ENVTECH",
AR35="AKTIVCO DEFAUT GE &amp; POWER Cabinet","POWER ISSUE",
AR35="AKTIVCO Coupure ENEO &amp; Baisse de tension","POWER ISSUE",
AR35="Coupure ENEO &amp; Baisse de tension","POWER ISSUE",
AR35="Defaut GE &amp; POWER Cabinet","POWER ISSUE",
AR35="Sharing","POWER ISSUE",
AR35="Sites strategiques &amp; DataCenter","POWER ISSUE",
AR35="Exclu","Exclu",
AR35="SAT","TX ISSUE",
AR35="SPARE-ISSUE","SPARE-ISSUE",
AR35="Fiber CAmtel","TX ISSUE",
AR35="Fiber AOF","TX ISSUE",
AR35="Projet OCM (HUAWEI)","TRAVAUX-HUAWEI",
AR35="Projet OCM (NOKIA)","TRAVAUX -NOKIA",
AR35="ACCESS-ISSUE","ACCESS-ISSUE",
AR35="Projet OCM (ZTE, NOKIA, autres projets)","TRAVAUX OCM",
AR35="No root CAuse","No root cause",
AR35="ODU HS","TX ISSUE",
AR35="IP &amp; VLAN","TX ISSUE",
AR35="Warehouse HUAWEI","SPARE-ISSUE",
AR35="SPARE-HS","SPARE-ISSUE",
AR35="Power Telco","RAN ISSUE",AR35="no impacts","no impacts"
),"")</f>
        <v>Exclu</v>
      </c>
      <c r="AR35" s="59" t="s">
        <v>5586</v>
      </c>
      <c r="AS35" s="40" t="str" cm="1">
        <f t="array" ref="AS35">IFERROR(_xlfn.IFS(
AR35="MPR ISSUE","ACTIVE",
AR35="BSS Hardware Issue","ACTIVE",
AR35="Sites strategiques, MLL, Pylone, etc.","PASSIVE",
AR35="AKTIVCO DEFAUT GE &amp; POWER Cabinet","PASSIVE",
AR35="AKTIVCO Coupure ENEO &amp; Baisse de tension","PASSIVE",
AR35="Coupure ENEO &amp; Baisse de tension","PASSIVE",
AR35="Defaut GE &amp; POWER Cabinet","PASSIVE",
AR35="Sharing","PASSIVE",
AR35="Sites strategiques &amp; DataCenter","PASSIVE",
AR35="Exclu","Exclu",
AR35="SAT","ACTIVE",
AR35="SPARE-ISSUE","SPARE-ISSUE",
AR35="Fiber CAmtel","ACTIVE",
AR35="Fiber AOF","ACTIVE",
AR35="Projet OCM (HUAWEI)","PLANNED WORKS",
AR35="Projet OCM (NOKIA)","PLANNED WORKS",
AR35="ACCESS-ISSUE","ACCESS-ISSUE",
AR35="Projet OCM (ZTE, NOKIA, autres projets)","PLANNED WORKS",
AR35="No root CAuse","No root cause",
AR35="ODU HS","ACTIVE",
AR35="IP &amp; VLAN","ACTIVE",
AR35="Warehouse HUAWEI","SPARE-ISSUE",
AR35="SPARE-HS","SPARE-ISSUE",
AR35="Power Telco","ACTIVE", AR35="no impacts","no impacts"
),"")</f>
        <v>Exclu</v>
      </c>
      <c r="AT35" s="99" t="s">
        <v>5661</v>
      </c>
      <c r="AU35" s="99" t="s">
        <v>5442</v>
      </c>
      <c r="AW35" s="17"/>
      <c r="AX35" s="17" t="s">
        <v>5536</v>
      </c>
      <c r="AY35" s="17"/>
      <c r="AZ35" s="17" t="s">
        <v>5536</v>
      </c>
      <c r="BA35" s="7"/>
      <c r="BC35" s="18"/>
      <c r="BD35" s="18"/>
      <c r="BE35" s="18"/>
      <c r="BF35" s="18"/>
      <c r="BG35" s="18"/>
      <c r="BH35" s="18"/>
      <c r="BI35" s="18"/>
      <c r="BJ35" s="18"/>
      <c r="BK35" s="18"/>
      <c r="BM35" s="18"/>
      <c r="BN35" s="18"/>
      <c r="BO35" s="18"/>
      <c r="BP35" s="9" t="s">
        <v>5661</v>
      </c>
      <c r="BQ35" s="14"/>
      <c r="BR35" s="102" t="s">
        <v>5536</v>
      </c>
      <c r="BS35" s="14"/>
      <c r="BT35" s="14"/>
      <c r="BU35" s="9"/>
      <c r="BV35" s="9"/>
      <c r="BW35" s="9"/>
    </row>
    <row r="36" spans="1:75" x14ac:dyDescent="0.35">
      <c r="A36" s="1" t="s">
        <v>378</v>
      </c>
      <c r="B36" s="1" t="s">
        <v>379</v>
      </c>
      <c r="C36" s="3" t="s">
        <v>38</v>
      </c>
      <c r="D36" s="1" t="s">
        <v>21</v>
      </c>
      <c r="E36" s="1" t="s">
        <v>30</v>
      </c>
      <c r="F36" s="3" t="s">
        <v>37</v>
      </c>
      <c r="G36" s="1" t="s">
        <v>38</v>
      </c>
      <c r="H36" s="30" t="s">
        <v>5587</v>
      </c>
      <c r="I36" s="27">
        <v>0</v>
      </c>
      <c r="J36" s="27">
        <v>3.1900356130843841</v>
      </c>
      <c r="K36" s="27">
        <v>2.0046271327186655</v>
      </c>
      <c r="L36" s="27">
        <v>37.933178382172933</v>
      </c>
      <c r="M36" s="27">
        <v>35.534289008169893</v>
      </c>
      <c r="N36" s="27">
        <v>0.95608504336064248</v>
      </c>
      <c r="O36" s="27">
        <v>20.565200765909605</v>
      </c>
      <c r="P36" s="27">
        <v>0.7031836328199681</v>
      </c>
      <c r="Q36" s="27">
        <v>14.397170785856362</v>
      </c>
      <c r="R36" s="27">
        <v>0</v>
      </c>
      <c r="S36" s="80">
        <v>12.162025265885347</v>
      </c>
      <c r="T36" s="80">
        <v>0.23117828515008551</v>
      </c>
      <c r="U36" s="80">
        <v>8.3387016919068699</v>
      </c>
      <c r="V36" s="80">
        <v>24.489702739182665</v>
      </c>
      <c r="W36" s="80">
        <v>0.23117828515008551</v>
      </c>
      <c r="X36" s="80">
        <v>7.1934578079119191</v>
      </c>
      <c r="Y36" s="80">
        <v>26.510541958091846</v>
      </c>
      <c r="Z36" s="80">
        <v>8.4547010412832098</v>
      </c>
      <c r="AA36" s="80">
        <v>0</v>
      </c>
      <c r="AB36" s="80">
        <v>5.8780851118473425</v>
      </c>
      <c r="AC36" s="80">
        <v>17.503042664360944</v>
      </c>
      <c r="AD36" s="80">
        <v>17.503042664360944</v>
      </c>
      <c r="AE36" s="80">
        <v>14.428150316893673</v>
      </c>
      <c r="AF36" s="80">
        <v>15.591015258266202</v>
      </c>
      <c r="AG36" s="80"/>
      <c r="AH36" s="80">
        <v>18.421745383568329</v>
      </c>
      <c r="AI36" s="80">
        <v>19.166217222693074</v>
      </c>
      <c r="AJ36" s="80">
        <v>18.664021877710233</v>
      </c>
      <c r="AK36" s="80">
        <v>15.567729955697001</v>
      </c>
      <c r="AL36" s="80">
        <v>21.620282817537714</v>
      </c>
      <c r="AM36" s="80">
        <v>19.166217222693074</v>
      </c>
      <c r="AN36" s="41" t="s">
        <v>5558</v>
      </c>
      <c r="AO36" s="41"/>
      <c r="AP36" s="40" t="str" cm="1">
        <f t="array" ref="AP36">IFERROR(_xlfn.IFS(
AR36="MPR ISSUE","PDH",
AR36="BSS Hardware Issue","BSS",
AR36="Sites strategiques, MLL, Pylone, etc.","ENVTECH",
AR36="AKTIVCO DEFAUT GE &amp; POWER Cabinet","AKTIVCO",
AR36="AKTIVCO Coupure ENEO &amp; Baisse de tension","AKTIVCO GRID ONLY",
AR36="Coupure ENEO &amp; Baisse de tension","IHS GRID ONLY",
AR36="Defaut GE &amp; POWER Cabinet","IHS",
AR36="Sharing","Partners",
AR36="Sites strategiques &amp; DataCenter","SST &amp; DC",
AR36="Exclu","Exclu",
AR36="SAT","SAT",
AR36="SPARE-ISSUE","SPARE-ISSUE",
AR36="Fiber CAmtel","TRANS_FO_CAMTEL",
AR36="Fiber AOF","Fiber AOF",
AR36="Projet OCM (HUAWEI)","TRAVAUX-HUAWEI",
AR36="Projet OCM (NOKIA)","TRAVAUX-NOKIA",
AR36="ACCESS-ISSUE","ACCESS-ISSUE",
AR36="Projet OCM (ZTE, NOKIA, autres projets)","TRAVAUX OCM",
AR36="No root CAuse","No root cause",
AR36="ODU HS","PDH",
AR36="IP &amp; VLAN","PDH",
AR36="Warehouse HUAWEI","SPARE-ISSUE",
AR36="SPARE-HS","SPARE-ISSUE",
AR36="Power Telco","BSS",AR36="no impacts","no impacts"
),"")</f>
        <v>AKTIVCO GRID ONLY</v>
      </c>
      <c r="AQ36" s="40" t="str" cm="1">
        <f t="array" ref="AQ36">IFERROR(_xlfn.IFS(
AR36="MPR ISSUE","TX ISSUE",
AR36="BSS Hardware Issue","RAN ISSUE",
AR36="Sites strategiques, MLL, Pylone, etc.","ENVTECH",
AR36="AKTIVCO DEFAUT GE &amp; POWER Cabinet","POWER ISSUE",
AR36="AKTIVCO Coupure ENEO &amp; Baisse de tension","POWER ISSUE",
AR36="Coupure ENEO &amp; Baisse de tension","POWER ISSUE",
AR36="Defaut GE &amp; POWER Cabinet","POWER ISSUE",
AR36="Sharing","POWER ISSUE",
AR36="Sites strategiques &amp; DataCenter","POWER ISSUE",
AR36="Exclu","Exclu",
AR36="SAT","TX ISSUE",
AR36="SPARE-ISSUE","SPARE-ISSUE",
AR36="Fiber CAmtel","TX ISSUE",
AR36="Fiber AOF","TX ISSUE",
AR36="Projet OCM (HUAWEI)","TRAVAUX-HUAWEI",
AR36="Projet OCM (NOKIA)","TRAVAUX -NOKIA",
AR36="ACCESS-ISSUE","ACCESS-ISSUE",
AR36="Projet OCM (ZTE, NOKIA, autres projets)","TRAVAUX OCM",
AR36="No root CAuse","No root cause",
AR36="ODU HS","TX ISSUE",
AR36="IP &amp; VLAN","TX ISSUE",
AR36="Warehouse HUAWEI","SPARE-ISSUE",
AR36="SPARE-HS","SPARE-ISSUE",
AR36="Power Telco","RAN ISSUE",AR36="no impacts","no impacts"
),"")</f>
        <v>POWER ISSUE</v>
      </c>
      <c r="AR36" s="59" t="s">
        <v>5326</v>
      </c>
      <c r="AS36" s="40" t="str" cm="1">
        <f t="array" ref="AS36">IFERROR(_xlfn.IFS(
AR36="MPR ISSUE","ACTIVE",
AR36="BSS Hardware Issue","ACTIVE",
AR36="Sites strategiques, MLL, Pylone, etc.","PASSIVE",
AR36="AKTIVCO DEFAUT GE &amp; POWER Cabinet","PASSIVE",
AR36="AKTIVCO Coupure ENEO &amp; Baisse de tension","PASSIVE",
AR36="Coupure ENEO &amp; Baisse de tension","PASSIVE",
AR36="Defaut GE &amp; POWER Cabinet","PASSIVE",
AR36="Sharing","PASSIVE",
AR36="Sites strategiques &amp; DataCenter","PASSIVE",
AR36="Exclu","Exclu",
AR36="SAT","ACTIVE",
AR36="SPARE-ISSUE","SPARE-ISSUE",
AR36="Fiber CAmtel","ACTIVE",
AR36="Fiber AOF","ACTIVE",
AR36="Projet OCM (HUAWEI)","PLANNED WORKS",
AR36="Projet OCM (NOKIA)","PLANNED WORKS",
AR36="ACCESS-ISSUE","ACCESS-ISSUE",
AR36="Projet OCM (ZTE, NOKIA, autres projets)","PLANNED WORKS",
AR36="No root CAuse","No root cause",
AR36="ODU HS","ACTIVE",
AR36="IP &amp; VLAN","ACTIVE",
AR36="Warehouse HUAWEI","SPARE-ISSUE",
AR36="SPARE-HS","SPARE-ISSUE",
AR36="Power Telco","ACTIVE", AR36="no impacts","no impacts"
),"")</f>
        <v>PASSIVE</v>
      </c>
      <c r="AT36" s="99" t="s">
        <v>6325</v>
      </c>
      <c r="AU36" s="99" t="s">
        <v>379</v>
      </c>
      <c r="AW36" s="17"/>
      <c r="AX36" s="17" t="s">
        <v>6255</v>
      </c>
      <c r="AY36" s="17" t="s">
        <v>6196</v>
      </c>
      <c r="AZ36" s="17" t="s">
        <v>6196</v>
      </c>
      <c r="BA36" s="7"/>
      <c r="BC36" s="18"/>
      <c r="BD36" s="18"/>
      <c r="BE36" s="18"/>
      <c r="BF36" s="18" t="s">
        <v>5665</v>
      </c>
      <c r="BG36" s="18" t="s">
        <v>5665</v>
      </c>
      <c r="BH36" s="18" t="s">
        <v>5665</v>
      </c>
      <c r="BI36" s="18"/>
      <c r="BJ36" s="18"/>
      <c r="BK36" s="18"/>
      <c r="BM36" s="18"/>
      <c r="BN36" s="18"/>
      <c r="BO36" s="18"/>
      <c r="BP36" s="9" t="s">
        <v>5661</v>
      </c>
      <c r="BQ36" s="14"/>
      <c r="BR36" s="102" t="s">
        <v>5536</v>
      </c>
      <c r="BS36" s="14"/>
      <c r="BT36" s="14"/>
      <c r="BU36" s="9"/>
      <c r="BV36" s="9"/>
      <c r="BW36" s="9"/>
    </row>
    <row r="37" spans="1:75" x14ac:dyDescent="0.35">
      <c r="A37" s="3" t="s">
        <v>111</v>
      </c>
      <c r="B37" s="24" t="s">
        <v>112</v>
      </c>
      <c r="C37" s="3" t="s">
        <v>38</v>
      </c>
      <c r="D37" s="3" t="s">
        <v>113</v>
      </c>
      <c r="E37" s="3" t="s">
        <v>114</v>
      </c>
      <c r="F37" s="3" t="s">
        <v>37</v>
      </c>
      <c r="G37" s="3" t="s">
        <v>115</v>
      </c>
      <c r="H37" s="30" t="s">
        <v>5587</v>
      </c>
      <c r="I37" s="27">
        <v>0</v>
      </c>
      <c r="J37" s="27">
        <v>0</v>
      </c>
      <c r="K37" s="27">
        <v>0</v>
      </c>
      <c r="L37" s="27">
        <v>27.364467672850438</v>
      </c>
      <c r="M37" s="27">
        <v>0</v>
      </c>
      <c r="N37" s="27">
        <v>0</v>
      </c>
      <c r="O37" s="27">
        <v>0</v>
      </c>
      <c r="P37" s="27">
        <v>4.9707255024498247</v>
      </c>
      <c r="Q37" s="27">
        <v>0.15421992221052261</v>
      </c>
      <c r="R37" s="27">
        <v>0</v>
      </c>
      <c r="S37" s="80">
        <v>0</v>
      </c>
      <c r="T37" s="80">
        <v>20.548364451977982</v>
      </c>
      <c r="U37" s="80">
        <v>9.054530395253872</v>
      </c>
      <c r="V37" s="80">
        <v>8.5472472626721814</v>
      </c>
      <c r="W37" s="80">
        <v>20.548364451977985</v>
      </c>
      <c r="X37" s="80">
        <v>14.843689806610676</v>
      </c>
      <c r="Y37" s="80">
        <v>6.960121478285429</v>
      </c>
      <c r="Z37" s="80">
        <v>10.639016588049639</v>
      </c>
      <c r="AA37" s="80">
        <v>0</v>
      </c>
      <c r="AB37" s="80">
        <v>0</v>
      </c>
      <c r="AC37" s="80">
        <v>0.68632948381002878</v>
      </c>
      <c r="AD37" s="80">
        <v>0.68632948381002878</v>
      </c>
      <c r="AE37" s="80">
        <v>0.73760533397254291</v>
      </c>
      <c r="AF37" s="80">
        <v>6.2676388924559063</v>
      </c>
      <c r="AG37" s="80"/>
      <c r="AH37" s="80">
        <v>5.6291787588497684</v>
      </c>
      <c r="AI37" s="80">
        <v>19.100708980033275</v>
      </c>
      <c r="AJ37" s="80">
        <v>8.8358632183494592</v>
      </c>
      <c r="AK37" s="80">
        <v>7.5630459248379021</v>
      </c>
      <c r="AL37" s="80">
        <v>29.338988425515524</v>
      </c>
      <c r="AM37" s="80">
        <v>19.100708980033275</v>
      </c>
      <c r="AN37" s="41" t="s">
        <v>5558</v>
      </c>
      <c r="AO37" s="41"/>
      <c r="AP37" s="40" t="str" cm="1">
        <f t="array" ref="AP37">IFERROR(_xlfn.IFS(
AR37="MPR ISSUE","PDH",
AR37="BSS Hardware Issue","BSS",
AR37="Sites strategiques, MLL, Pylone, etc.","ENVTECH",
AR37="AKTIVCO DEFAUT GE &amp; POWER Cabinet","AKTIVCO",
AR37="AKTIVCO Coupure ENEO &amp; Baisse de tension","AKTIVCO GRID ONLY",
AR37="Coupure ENEO &amp; Baisse de tension","IHS GRID ONLY",
AR37="Defaut GE &amp; POWER Cabinet","IHS",
AR37="Sharing","Partners",
AR37="Sites strategiques &amp; DataCenter","SST &amp; DC",
AR37="Exclu","Exclu",
AR37="SAT","SAT",
AR37="SPARE-ISSUE","SPARE-ISSUE",
AR37="Fiber CAmtel","TRANS_FO_CAMTEL",
AR37="Fiber AOF","Fiber AOF",
AR37="Projet OCM (HUAWEI)","TRAVAUX-HUAWEI",
AR37="Projet OCM (NOKIA)","TRAVAUX-NOKIA",
AR37="ACCESS-ISSUE","ACCESS-ISSUE",
AR37="Projet OCM (ZTE, NOKIA, autres projets)","TRAVAUX OCM",
AR37="No root CAuse","No root cause",
AR37="ODU HS","PDH",
AR37="IP &amp; VLAN","PDH",
AR37="Warehouse HUAWEI","SPARE-ISSUE",
AR37="SPARE-HS","SPARE-ISSUE",
AR37="Power Telco","BSS",AR37="no impacts","no impacts"
),"")</f>
        <v>IHS GRID ONLY</v>
      </c>
      <c r="AQ37" s="40" t="str" cm="1">
        <f t="array" ref="AQ37">IFERROR(_xlfn.IFS(
AR37="MPR ISSUE","TX ISSUE",
AR37="BSS Hardware Issue","RAN ISSUE",
AR37="Sites strategiques, MLL, Pylone, etc.","ENVTECH",
AR37="AKTIVCO DEFAUT GE &amp; POWER Cabinet","POWER ISSUE",
AR37="AKTIVCO Coupure ENEO &amp; Baisse de tension","POWER ISSUE",
AR37="Coupure ENEO &amp; Baisse de tension","POWER ISSUE",
AR37="Defaut GE &amp; POWER Cabinet","POWER ISSUE",
AR37="Sharing","POWER ISSUE",
AR37="Sites strategiques &amp; DataCenter","POWER ISSUE",
AR37="Exclu","Exclu",
AR37="SAT","TX ISSUE",
AR37="SPARE-ISSUE","SPARE-ISSUE",
AR37="Fiber CAmtel","TX ISSUE",
AR37="Fiber AOF","TX ISSUE",
AR37="Projet OCM (HUAWEI)","TRAVAUX-HUAWEI",
AR37="Projet OCM (NOKIA)","TRAVAUX -NOKIA",
AR37="ACCESS-ISSUE","ACCESS-ISSUE",
AR37="Projet OCM (ZTE, NOKIA, autres projets)","TRAVAUX OCM",
AR37="No root CAuse","No root cause",
AR37="ODU HS","TX ISSUE",
AR37="IP &amp; VLAN","TX ISSUE",
AR37="Warehouse HUAWEI","SPARE-ISSUE",
AR37="SPARE-HS","SPARE-ISSUE",
AR37="Power Telco","RAN ISSUE",AR37="no impacts","no impacts"
),"")</f>
        <v>POWER ISSUE</v>
      </c>
      <c r="AR37" s="59" t="s">
        <v>5328</v>
      </c>
      <c r="AS37" s="40" t="str" cm="1">
        <f t="array" ref="AS37">IFERROR(_xlfn.IFS(
AR37="MPR ISSUE","ACTIVE",
AR37="BSS Hardware Issue","ACTIVE",
AR37="Sites strategiques, MLL, Pylone, etc.","PASSIVE",
AR37="AKTIVCO DEFAUT GE &amp; POWER Cabinet","PASSIVE",
AR37="AKTIVCO Coupure ENEO &amp; Baisse de tension","PASSIVE",
AR37="Coupure ENEO &amp; Baisse de tension","PASSIVE",
AR37="Defaut GE &amp; POWER Cabinet","PASSIVE",
AR37="Sharing","PASSIVE",
AR37="Sites strategiques &amp; DataCenter","PASSIVE",
AR37="Exclu","Exclu",
AR37="SAT","ACTIVE",
AR37="SPARE-ISSUE","SPARE-ISSUE",
AR37="Fiber CAmtel","ACTIVE",
AR37="Fiber AOF","ACTIVE",
AR37="Projet OCM (HUAWEI)","PLANNED WORKS",
AR37="Projet OCM (NOKIA)","PLANNED WORKS",
AR37="ACCESS-ISSUE","ACCESS-ISSUE",
AR37="Projet OCM (ZTE, NOKIA, autres projets)","PLANNED WORKS",
AR37="No root CAuse","No root cause",
AR37="ODU HS","ACTIVE",
AR37="IP &amp; VLAN","ACTIVE",
AR37="Warehouse HUAWEI","SPARE-ISSUE",
AR37="SPARE-HS","SPARE-ISSUE",
AR37="Power Telco","ACTIVE", AR37="no impacts","no impacts"
),"")</f>
        <v>PASSIVE</v>
      </c>
      <c r="AT37" s="99" t="s">
        <v>6326</v>
      </c>
      <c r="AU37" s="99" t="s">
        <v>112</v>
      </c>
      <c r="AW37" s="17"/>
      <c r="AX37" s="17" t="s">
        <v>6231</v>
      </c>
      <c r="AY37" s="17"/>
      <c r="AZ37" s="17" t="s">
        <v>5536</v>
      </c>
      <c r="BA37" s="7"/>
      <c r="BB37" s="9" t="s">
        <v>5618</v>
      </c>
      <c r="BC37" s="18"/>
      <c r="BD37" s="18"/>
      <c r="BE37" s="18"/>
      <c r="BF37" s="18"/>
      <c r="BG37" s="18"/>
      <c r="BH37" s="18"/>
      <c r="BI37" s="18"/>
      <c r="BJ37" s="18"/>
      <c r="BK37" s="18"/>
      <c r="BM37" s="18"/>
      <c r="BN37" s="18" t="s">
        <v>6006</v>
      </c>
      <c r="BO37" s="18"/>
      <c r="BP37" s="9" t="s">
        <v>5764</v>
      </c>
      <c r="BQ37" s="14"/>
      <c r="BR37" s="102" t="s">
        <v>5536</v>
      </c>
      <c r="BS37" s="14"/>
      <c r="BT37" s="14"/>
      <c r="BU37" s="9"/>
      <c r="BV37" s="9"/>
      <c r="BW37" s="9"/>
    </row>
    <row r="38" spans="1:75" x14ac:dyDescent="0.35">
      <c r="A38" s="1" t="s">
        <v>211</v>
      </c>
      <c r="B38" s="8" t="s">
        <v>212</v>
      </c>
      <c r="C38" s="3" t="s">
        <v>13</v>
      </c>
      <c r="D38" s="1" t="s">
        <v>11</v>
      </c>
      <c r="E38" s="1" t="s">
        <v>12</v>
      </c>
      <c r="F38" s="3" t="s">
        <v>13</v>
      </c>
      <c r="G38" s="1" t="s">
        <v>14</v>
      </c>
      <c r="H38" s="28" t="s">
        <v>5589</v>
      </c>
      <c r="I38" s="27">
        <v>0</v>
      </c>
      <c r="J38" s="27">
        <v>0</v>
      </c>
      <c r="K38" s="27">
        <v>0</v>
      </c>
      <c r="L38" s="27">
        <v>0</v>
      </c>
      <c r="M38" s="27">
        <v>0</v>
      </c>
      <c r="N38" s="27">
        <v>0</v>
      </c>
      <c r="O38" s="27">
        <v>0</v>
      </c>
      <c r="P38" s="27">
        <v>0</v>
      </c>
      <c r="Q38" s="27">
        <v>0</v>
      </c>
      <c r="R38" s="27">
        <v>0</v>
      </c>
      <c r="S38" s="80">
        <v>0</v>
      </c>
      <c r="T38" s="80">
        <v>0</v>
      </c>
      <c r="U38" s="80">
        <v>0</v>
      </c>
      <c r="V38" s="80">
        <v>0</v>
      </c>
      <c r="W38" s="80">
        <v>0</v>
      </c>
      <c r="X38" s="80">
        <v>0</v>
      </c>
      <c r="Y38" s="80">
        <v>1.7067278195832014</v>
      </c>
      <c r="Z38" s="80">
        <v>0</v>
      </c>
      <c r="AA38" s="80">
        <v>0</v>
      </c>
      <c r="AB38" s="80">
        <v>0</v>
      </c>
      <c r="AC38" s="80">
        <v>0</v>
      </c>
      <c r="AD38" s="80">
        <v>0</v>
      </c>
      <c r="AE38" s="80">
        <v>0</v>
      </c>
      <c r="AF38" s="80">
        <v>0</v>
      </c>
      <c r="AG38" s="80"/>
      <c r="AH38" s="80">
        <v>0</v>
      </c>
      <c r="AI38" s="80">
        <v>18.657097077044686</v>
      </c>
      <c r="AJ38" s="80">
        <v>26.121912081499868</v>
      </c>
      <c r="AK38" s="80">
        <v>44.463442373797648</v>
      </c>
      <c r="AL38" s="80">
        <v>0</v>
      </c>
      <c r="AM38" s="80">
        <v>18.657097077044686</v>
      </c>
      <c r="AN38" s="41" t="s">
        <v>5591</v>
      </c>
      <c r="AO38" s="41"/>
      <c r="AP38" s="40" t="str" cm="1">
        <f t="array" ref="AP38">IFERROR(_xlfn.IFS(
AR38="MPR ISSUE","PDH",
AR38="BSS Hardware Issue","BSS",
AR38="Sites strategiques, MLL, Pylone, etc.","ENVTECH",
AR38="AKTIVCO DEFAUT GE &amp; POWER Cabinet","AKTIVCO",
AR38="AKTIVCO Coupure ENEO &amp; Baisse de tension","AKTIVCO GRID ONLY",
AR38="Coupure ENEO &amp; Baisse de tension","IHS GRID ONLY",
AR38="Defaut GE &amp; POWER Cabinet","IHS",
AR38="Sharing","Partners",
AR38="Sites strategiques &amp; DataCenter","SST &amp; DC",
AR38="Exclu","Exclu",
AR38="SAT","SAT",
AR38="SPARE-ISSUE","SPARE-ISSUE",
AR38="Fiber CAmtel","TRANS_FO_CAMTEL",
AR38="Fiber AOF","Fiber AOF",
AR38="Projet OCM (HUAWEI)","TRAVAUX-HUAWEI",
AR38="Projet OCM (NOKIA)","TRAVAUX-NOKIA",
AR38="ACCESS-ISSUE","ACCESS-ISSUE",
AR38="Projet OCM (ZTE, NOKIA, autres projets)","TRAVAUX OCM",
AR38="No root CAuse","No root cause",
AR38="ODU HS","PDH",
AR38="IP &amp; VLAN","PDH",
AR38="Warehouse HUAWEI","SPARE-ISSUE",
AR38="SPARE-HS","SPARE-ISSUE",
AR38="Power Telco","BSS",AR38="no impacts","no impacts"
),"")</f>
        <v>ACCESS-ISSUE</v>
      </c>
      <c r="AQ38" s="40" t="str" cm="1">
        <f t="array" ref="AQ38">IFERROR(_xlfn.IFS(
AR38="MPR ISSUE","TX ISSUE",
AR38="BSS Hardware Issue","RAN ISSUE",
AR38="Sites strategiques, MLL, Pylone, etc.","ENVTECH",
AR38="AKTIVCO DEFAUT GE &amp; POWER Cabinet","POWER ISSUE",
AR38="AKTIVCO Coupure ENEO &amp; Baisse de tension","POWER ISSUE",
AR38="Coupure ENEO &amp; Baisse de tension","POWER ISSUE",
AR38="Defaut GE &amp; POWER Cabinet","POWER ISSUE",
AR38="Sharing","POWER ISSUE",
AR38="Sites strategiques &amp; DataCenter","POWER ISSUE",
AR38="Exclu","Exclu",
AR38="SAT","TX ISSUE",
AR38="SPARE-ISSUE","SPARE-ISSUE",
AR38="Fiber CAmtel","TX ISSUE",
AR38="Fiber AOF","TX ISSUE",
AR38="Projet OCM (HUAWEI)","TRAVAUX-HUAWEI",
AR38="Projet OCM (NOKIA)","TRAVAUX -NOKIA",
AR38="ACCESS-ISSUE","ACCESS-ISSUE",
AR38="Projet OCM (ZTE, NOKIA, autres projets)","TRAVAUX OCM",
AR38="No root CAuse","No root cause",
AR38="ODU HS","TX ISSUE",
AR38="IP &amp; VLAN","TX ISSUE",
AR38="Warehouse HUAWEI","SPARE-ISSUE",
AR38="SPARE-HS","SPARE-ISSUE",
AR38="Power Telco","RAN ISSUE",AR38="no impacts","no impacts"
),"")</f>
        <v>ACCESS-ISSUE</v>
      </c>
      <c r="AR38" s="59" t="s">
        <v>25</v>
      </c>
      <c r="AS38" s="40" t="str" cm="1">
        <f t="array" ref="AS38">IFERROR(_xlfn.IFS(
AR38="MPR ISSUE","ACTIVE",
AR38="BSS Hardware Issue","ACTIVE",
AR38="Sites strategiques, MLL, Pylone, etc.","PASSIVE",
AR38="AKTIVCO DEFAUT GE &amp; POWER Cabinet","PASSIVE",
AR38="AKTIVCO Coupure ENEO &amp; Baisse de tension","PASSIVE",
AR38="Coupure ENEO &amp; Baisse de tension","PASSIVE",
AR38="Defaut GE &amp; POWER Cabinet","PASSIVE",
AR38="Sharing","PASSIVE",
AR38="Sites strategiques &amp; DataCenter","PASSIVE",
AR38="Exclu","Exclu",
AR38="SAT","ACTIVE",
AR38="SPARE-ISSUE","SPARE-ISSUE",
AR38="Fiber CAmtel","ACTIVE",
AR38="Fiber AOF","ACTIVE",
AR38="Projet OCM (HUAWEI)","PLANNED WORKS",
AR38="Projet OCM (NOKIA)","PLANNED WORKS",
AR38="ACCESS-ISSUE","ACCESS-ISSUE",
AR38="Projet OCM (ZTE, NOKIA, autres projets)","PLANNED WORKS",
AR38="No root CAuse","No root cause",
AR38="ODU HS","ACTIVE",
AR38="IP &amp; VLAN","ACTIVE",
AR38="Warehouse HUAWEI","SPARE-ISSUE",
AR38="SPARE-HS","SPARE-ISSUE",
AR38="Power Telco","ACTIVE", AR38="no impacts","no impacts"
),"")</f>
        <v>ACCESS-ISSUE</v>
      </c>
      <c r="AT38" s="99" t="s">
        <v>6327</v>
      </c>
      <c r="AU38" s="99" t="s">
        <v>212</v>
      </c>
      <c r="AW38" s="17"/>
      <c r="AX38" s="17" t="s">
        <v>5536</v>
      </c>
      <c r="AY38" s="17"/>
      <c r="AZ38" s="17" t="s">
        <v>5536</v>
      </c>
      <c r="BA38" s="7"/>
      <c r="BC38" s="18"/>
      <c r="BD38" s="18"/>
      <c r="BE38" s="18"/>
      <c r="BF38" s="18"/>
      <c r="BG38" s="18"/>
      <c r="BH38" s="18"/>
      <c r="BI38" s="18"/>
      <c r="BJ38" s="18"/>
      <c r="BK38" s="18"/>
      <c r="BL38" s="9" t="s">
        <v>5939</v>
      </c>
      <c r="BM38" s="18" t="s">
        <v>5678</v>
      </c>
      <c r="BN38" s="18" t="s">
        <v>6034</v>
      </c>
      <c r="BO38" s="18" t="s">
        <v>6069</v>
      </c>
      <c r="BP38" s="9" t="s">
        <v>5940</v>
      </c>
      <c r="BQ38" s="14"/>
      <c r="BR38" s="102" t="s">
        <v>5536</v>
      </c>
      <c r="BS38" s="14"/>
      <c r="BT38" s="14"/>
      <c r="BU38" s="9"/>
      <c r="BV38" s="9"/>
      <c r="BW38" s="9"/>
    </row>
    <row r="39" spans="1:75" x14ac:dyDescent="0.35">
      <c r="A39" s="1" t="s">
        <v>213</v>
      </c>
      <c r="B39" s="8" t="s">
        <v>214</v>
      </c>
      <c r="C39" s="3" t="s">
        <v>13</v>
      </c>
      <c r="D39" s="1" t="s">
        <v>11</v>
      </c>
      <c r="E39" s="1" t="s">
        <v>12</v>
      </c>
      <c r="F39" s="3" t="s">
        <v>13</v>
      </c>
      <c r="G39" s="1" t="s">
        <v>14</v>
      </c>
      <c r="H39" s="28" t="s">
        <v>5589</v>
      </c>
      <c r="I39" s="27">
        <v>0</v>
      </c>
      <c r="J39" s="27">
        <v>0</v>
      </c>
      <c r="K39" s="27">
        <v>0</v>
      </c>
      <c r="L39" s="27">
        <v>0</v>
      </c>
      <c r="M39" s="27">
        <v>0</v>
      </c>
      <c r="N39" s="27">
        <v>0</v>
      </c>
      <c r="O39" s="27">
        <v>0</v>
      </c>
      <c r="P39" s="27">
        <v>0</v>
      </c>
      <c r="Q39" s="27">
        <v>0</v>
      </c>
      <c r="R39" s="27">
        <v>0</v>
      </c>
      <c r="S39" s="80">
        <v>8.0257852428281592E-3</v>
      </c>
      <c r="T39" s="80">
        <v>0</v>
      </c>
      <c r="U39" s="80">
        <v>0</v>
      </c>
      <c r="V39" s="80">
        <v>0</v>
      </c>
      <c r="W39" s="80">
        <v>0</v>
      </c>
      <c r="X39" s="80">
        <v>0</v>
      </c>
      <c r="Y39" s="80">
        <v>1.6677225033030565</v>
      </c>
      <c r="Z39" s="80">
        <v>0</v>
      </c>
      <c r="AA39" s="80">
        <v>0</v>
      </c>
      <c r="AB39" s="80">
        <v>0</v>
      </c>
      <c r="AC39" s="80">
        <v>0</v>
      </c>
      <c r="AD39" s="80">
        <v>0</v>
      </c>
      <c r="AE39" s="80">
        <v>0</v>
      </c>
      <c r="AF39" s="80">
        <v>0</v>
      </c>
      <c r="AG39" s="80"/>
      <c r="AH39" s="80">
        <v>0</v>
      </c>
      <c r="AI39" s="80">
        <v>18.656240993285451</v>
      </c>
      <c r="AJ39" s="80">
        <v>26.123161037372761</v>
      </c>
      <c r="AK39" s="80">
        <v>44.460361054159819</v>
      </c>
      <c r="AL39" s="80">
        <v>0</v>
      </c>
      <c r="AM39" s="80">
        <v>18.656240993285451</v>
      </c>
      <c r="AN39" s="41" t="s">
        <v>5558</v>
      </c>
      <c r="AO39" s="41"/>
      <c r="AP39" s="40" t="str" cm="1">
        <f t="array" ref="AP39">IFERROR(_xlfn.IFS(
AR39="MPR ISSUE","PDH",
AR39="BSS Hardware Issue","BSS",
AR39="Sites strategiques, MLL, Pylone, etc.","ENVTECH",
AR39="AKTIVCO DEFAUT GE &amp; POWER Cabinet","AKTIVCO",
AR39="AKTIVCO Coupure ENEO &amp; Baisse de tension","AKTIVCO GRID ONLY",
AR39="Coupure ENEO &amp; Baisse de tension","IHS GRID ONLY",
AR39="Defaut GE &amp; POWER Cabinet","IHS",
AR39="Sharing","Partners",
AR39="Sites strategiques &amp; DataCenter","SST &amp; DC",
AR39="Exclu","Exclu",
AR39="SAT","SAT",
AR39="SPARE-ISSUE","SPARE-ISSUE",
AR39="Fiber CAmtel","TRANS_FO_CAMTEL",
AR39="Fiber AOF","Fiber AOF",
AR39="Projet OCM (HUAWEI)","TRAVAUX-HUAWEI",
AR39="Projet OCM (NOKIA)","TRAVAUX-NOKIA",
AR39="ACCESS-ISSUE","ACCESS-ISSUE",
AR39="Projet OCM (ZTE, NOKIA, autres projets)","TRAVAUX OCM",
AR39="No root CAuse","No root cause",
AR39="ODU HS","PDH",
AR39="IP &amp; VLAN","PDH",
AR39="Warehouse HUAWEI","SPARE-ISSUE",
AR39="SPARE-HS","SPARE-ISSUE",
AR39="Power Telco","BSS",AR39="no impacts","no impacts"
),"")</f>
        <v>PDH</v>
      </c>
      <c r="AQ39" s="40" t="str" cm="1">
        <f t="array" ref="AQ39">IFERROR(_xlfn.IFS(
AR39="MPR ISSUE","TX ISSUE",
AR39="BSS Hardware Issue","RAN ISSUE",
AR39="Sites strategiques, MLL, Pylone, etc.","ENVTECH",
AR39="AKTIVCO DEFAUT GE &amp; POWER Cabinet","POWER ISSUE",
AR39="AKTIVCO Coupure ENEO &amp; Baisse de tension","POWER ISSUE",
AR39="Coupure ENEO &amp; Baisse de tension","POWER ISSUE",
AR39="Defaut GE &amp; POWER Cabinet","POWER ISSUE",
AR39="Sharing","POWER ISSUE",
AR39="Sites strategiques &amp; DataCenter","POWER ISSUE",
AR39="Exclu","Exclu",
AR39="SAT","TX ISSUE",
AR39="SPARE-ISSUE","SPARE-ISSUE",
AR39="Fiber CAmtel","TX ISSUE",
AR39="Fiber AOF","TX ISSUE",
AR39="Projet OCM (HUAWEI)","TRAVAUX-HUAWEI",
AR39="Projet OCM (NOKIA)","TRAVAUX -NOKIA",
AR39="ACCESS-ISSUE","ACCESS-ISSUE",
AR39="Projet OCM (ZTE, NOKIA, autres projets)","TRAVAUX OCM",
AR39="No root CAuse","No root cause",
AR39="ODU HS","TX ISSUE",
AR39="IP &amp; VLAN","TX ISSUE",
AR39="Warehouse HUAWEI","SPARE-ISSUE",
AR39="SPARE-HS","SPARE-ISSUE",
AR39="Power Telco","RAN ISSUE",AR39="no impacts","no impacts"
),"")</f>
        <v>TX ISSUE</v>
      </c>
      <c r="AR39" s="59" t="s">
        <v>5351</v>
      </c>
      <c r="AS39" s="40" t="str" cm="1">
        <f t="array" ref="AS39">IFERROR(_xlfn.IFS(
AR39="MPR ISSUE","ACTIVE",
AR39="BSS Hardware Issue","ACTIVE",
AR39="Sites strategiques, MLL, Pylone, etc.","PASSIVE",
AR39="AKTIVCO DEFAUT GE &amp; POWER Cabinet","PASSIVE",
AR39="AKTIVCO Coupure ENEO &amp; Baisse de tension","PASSIVE",
AR39="Coupure ENEO &amp; Baisse de tension","PASSIVE",
AR39="Defaut GE &amp; POWER Cabinet","PASSIVE",
AR39="Sharing","PASSIVE",
AR39="Sites strategiques &amp; DataCenter","PASSIVE",
AR39="Exclu","Exclu",
AR39="SAT","ACTIVE",
AR39="SPARE-ISSUE","SPARE-ISSUE",
AR39="Fiber CAmtel","ACTIVE",
AR39="Fiber AOF","ACTIVE",
AR39="Projet OCM (HUAWEI)","PLANNED WORKS",
AR39="Projet OCM (NOKIA)","PLANNED WORKS",
AR39="ACCESS-ISSUE","ACCESS-ISSUE",
AR39="Projet OCM (ZTE, NOKIA, autres projets)","PLANNED WORKS",
AR39="No root CAuse","No root cause",
AR39="ODU HS","ACTIVE",
AR39="IP &amp; VLAN","ACTIVE",
AR39="Warehouse HUAWEI","SPARE-ISSUE",
AR39="SPARE-HS","SPARE-ISSUE",
AR39="Power Telco","ACTIVE", AR39="no impacts","no impacts"
),"")</f>
        <v>ACTIVE</v>
      </c>
      <c r="AT39" s="99" t="s">
        <v>6328</v>
      </c>
      <c r="AU39" s="107" t="s">
        <v>212</v>
      </c>
      <c r="AV39" s="9" t="s">
        <v>6185</v>
      </c>
      <c r="AW39" s="17"/>
      <c r="AX39" s="17" t="s">
        <v>6256</v>
      </c>
      <c r="AY39" s="17"/>
      <c r="AZ39" s="17" t="s">
        <v>5536</v>
      </c>
      <c r="BA39" s="7"/>
      <c r="BC39" s="18"/>
      <c r="BD39" s="18"/>
      <c r="BE39" s="18"/>
      <c r="BF39" s="18"/>
      <c r="BG39" s="18"/>
      <c r="BH39" s="18"/>
      <c r="BI39" s="18"/>
      <c r="BJ39" s="18"/>
      <c r="BK39" s="18"/>
      <c r="BL39" s="9" t="s">
        <v>5941</v>
      </c>
      <c r="BM39" s="18" t="s">
        <v>5678</v>
      </c>
      <c r="BN39" s="18" t="s">
        <v>6035</v>
      </c>
      <c r="BO39" s="18" t="s">
        <v>6070</v>
      </c>
      <c r="BP39" s="9" t="s">
        <v>5942</v>
      </c>
      <c r="BQ39" s="14"/>
      <c r="BR39" s="102" t="s">
        <v>5536</v>
      </c>
      <c r="BS39" s="14"/>
      <c r="BT39" s="14"/>
      <c r="BU39" s="9"/>
      <c r="BV39" s="9"/>
      <c r="BW39" s="9"/>
    </row>
    <row r="40" spans="1:75" ht="19" customHeight="1" x14ac:dyDescent="0.35">
      <c r="A40" s="1" t="s">
        <v>1266</v>
      </c>
      <c r="B40" s="8" t="s">
        <v>1267</v>
      </c>
      <c r="C40" s="3" t="s">
        <v>299</v>
      </c>
      <c r="D40" s="1" t="s">
        <v>21</v>
      </c>
      <c r="E40" s="1" t="s">
        <v>36</v>
      </c>
      <c r="F40" s="3" t="s">
        <v>102</v>
      </c>
      <c r="G40" s="1" t="s">
        <v>299</v>
      </c>
      <c r="H40" s="28" t="s">
        <v>5589</v>
      </c>
      <c r="I40" s="27">
        <v>0.91620580824294517</v>
      </c>
      <c r="J40" s="27">
        <v>2.7666665239860402</v>
      </c>
      <c r="K40" s="27">
        <v>3.8097510793789411</v>
      </c>
      <c r="L40" s="27">
        <v>0</v>
      </c>
      <c r="M40" s="27">
        <v>0</v>
      </c>
      <c r="N40" s="27">
        <v>0</v>
      </c>
      <c r="O40" s="27">
        <v>0</v>
      </c>
      <c r="P40" s="27">
        <v>0</v>
      </c>
      <c r="Q40" s="27">
        <v>2.9998780080643086</v>
      </c>
      <c r="R40" s="27">
        <v>13.530225463926062</v>
      </c>
      <c r="S40" s="80">
        <v>8.9175391586979543E-5</v>
      </c>
      <c r="T40" s="80">
        <v>0</v>
      </c>
      <c r="U40" s="80">
        <v>0</v>
      </c>
      <c r="V40" s="80">
        <v>0</v>
      </c>
      <c r="W40" s="80">
        <v>0</v>
      </c>
      <c r="X40" s="80">
        <v>1.5516518136134437E-2</v>
      </c>
      <c r="Y40" s="80">
        <v>0</v>
      </c>
      <c r="Z40" s="80">
        <v>0</v>
      </c>
      <c r="AA40" s="80">
        <v>0</v>
      </c>
      <c r="AB40" s="80">
        <v>6.8932577696735178E-2</v>
      </c>
      <c r="AC40" s="80">
        <v>6.8795960996823915</v>
      </c>
      <c r="AD40" s="80">
        <v>6.8795960996823915</v>
      </c>
      <c r="AE40" s="80">
        <v>0</v>
      </c>
      <c r="AF40" s="80">
        <v>0</v>
      </c>
      <c r="AG40" s="80"/>
      <c r="AH40" s="80">
        <v>17.455601356036674</v>
      </c>
      <c r="AI40" s="80">
        <v>18.491409199476077</v>
      </c>
      <c r="AJ40" s="80">
        <v>32.372936225315634</v>
      </c>
      <c r="AK40" s="80">
        <v>41.310933627099971</v>
      </c>
      <c r="AL40" s="80">
        <v>0</v>
      </c>
      <c r="AM40" s="80">
        <v>18.491409199476077</v>
      </c>
      <c r="AN40" s="41" t="s">
        <v>5558</v>
      </c>
      <c r="AO40" s="41"/>
      <c r="AP40" s="40" t="str" cm="1">
        <f t="array" ref="AP40">IFERROR(_xlfn.IFS(
AR40="MPR ISSUE","PDH",
AR40="BSS Hardware Issue","BSS",
AR40="Sites strategiques, MLL, Pylone, etc.","ENVTECH",
AR40="AKTIVCO DEFAUT GE &amp; POWER Cabinet","AKTIVCO",
AR40="AKTIVCO Coupure ENEO &amp; Baisse de tension","AKTIVCO GRID ONLY",
AR40="Coupure ENEO &amp; Baisse de tension","IHS GRID ONLY",
AR40="Defaut GE &amp; POWER Cabinet","IHS",
AR40="Sharing","Partners",
AR40="Sites strategiques &amp; DataCenter","SST &amp; DC",
AR40="Exclu","Exclu",
AR40="SAT","SAT",
AR40="SPARE-ISSUE","SPARE-ISSUE",
AR40="Fiber CAmtel","TRANS_FO_CAMTEL",
AR40="Fiber AOF","Fiber AOF",
AR40="Projet OCM (HUAWEI)","TRAVAUX-HUAWEI",
AR40="Projet OCM (NOKIA)","TRAVAUX-NOKIA",
AR40="ACCESS-ISSUE","ACCESS-ISSUE",
AR40="Projet OCM (ZTE, NOKIA, autres projets)","TRAVAUX OCM",
AR40="No root CAuse","No root cause",
AR40="ODU HS","PDH",
AR40="IP &amp; VLAN","PDH",
AR40="Warehouse HUAWEI","SPARE-ISSUE",
AR40="SPARE-HS","SPARE-ISSUE",
AR40="Power Telco","BSS",AR40="no impacts","no impacts"
),"")</f>
        <v>No root cause</v>
      </c>
      <c r="AQ40" s="40" t="str" cm="1">
        <f t="array" ref="AQ40">IFERROR(_xlfn.IFS(
AR40="MPR ISSUE","TX ISSUE",
AR40="BSS Hardware Issue","RAN ISSUE",
AR40="Sites strategiques, MLL, Pylone, etc.","ENVTECH",
AR40="AKTIVCO DEFAUT GE &amp; POWER Cabinet","POWER ISSUE",
AR40="AKTIVCO Coupure ENEO &amp; Baisse de tension","POWER ISSUE",
AR40="Coupure ENEO &amp; Baisse de tension","POWER ISSUE",
AR40="Defaut GE &amp; POWER Cabinet","POWER ISSUE",
AR40="Sharing","POWER ISSUE",
AR40="Sites strategiques &amp; DataCenter","POWER ISSUE",
AR40="Exclu","Exclu",
AR40="SAT","TX ISSUE",
AR40="SPARE-ISSUE","SPARE-ISSUE",
AR40="Fiber CAmtel","TX ISSUE",
AR40="Fiber AOF","TX ISSUE",
AR40="Projet OCM (HUAWEI)","TRAVAUX-HUAWEI",
AR40="Projet OCM (NOKIA)","TRAVAUX -NOKIA",
AR40="ACCESS-ISSUE","ACCESS-ISSUE",
AR40="Projet OCM (ZTE, NOKIA, autres projets)","TRAVAUX OCM",
AR40="No root CAuse","No root cause",
AR40="ODU HS","TX ISSUE",
AR40="IP &amp; VLAN","TX ISSUE",
AR40="Warehouse HUAWEI","SPARE-ISSUE",
AR40="SPARE-HS","SPARE-ISSUE",
AR40="Power Telco","RAN ISSUE",AR40="no impacts","no impacts"
),"")</f>
        <v>No root cause</v>
      </c>
      <c r="AR40" s="59" t="s">
        <v>5343</v>
      </c>
      <c r="AS40" s="40" t="str" cm="1">
        <f t="array" ref="AS40">IFERROR(_xlfn.IFS(
AR40="MPR ISSUE","ACTIVE",
AR40="BSS Hardware Issue","ACTIVE",
AR40="Sites strategiques, MLL, Pylone, etc.","PASSIVE",
AR40="AKTIVCO DEFAUT GE &amp; POWER Cabinet","PASSIVE",
AR40="AKTIVCO Coupure ENEO &amp; Baisse de tension","PASSIVE",
AR40="Coupure ENEO &amp; Baisse de tension","PASSIVE",
AR40="Defaut GE &amp; POWER Cabinet","PASSIVE",
AR40="Sharing","PASSIVE",
AR40="Sites strategiques &amp; DataCenter","PASSIVE",
AR40="Exclu","Exclu",
AR40="SAT","ACTIVE",
AR40="SPARE-ISSUE","SPARE-ISSUE",
AR40="Fiber CAmtel","ACTIVE",
AR40="Fiber AOF","ACTIVE",
AR40="Projet OCM (HUAWEI)","PLANNED WORKS",
AR40="Projet OCM (NOKIA)","PLANNED WORKS",
AR40="ACCESS-ISSUE","ACCESS-ISSUE",
AR40="Projet OCM (ZTE, NOKIA, autres projets)","PLANNED WORKS",
AR40="No root CAuse","No root cause",
AR40="ODU HS","ACTIVE",
AR40="IP &amp; VLAN","ACTIVE",
AR40="Warehouse HUAWEI","SPARE-ISSUE",
AR40="SPARE-HS","SPARE-ISSUE",
AR40="Power Telco","ACTIVE", AR40="no impacts","no impacts"
),"")</f>
        <v>No root cause</v>
      </c>
      <c r="AT40" s="99" t="s">
        <v>6553</v>
      </c>
      <c r="AU40" s="99" t="s">
        <v>1267</v>
      </c>
      <c r="AW40" s="17"/>
      <c r="AX40" s="17" t="s">
        <v>6257</v>
      </c>
      <c r="AY40" s="17"/>
      <c r="AZ40" s="17" t="s">
        <v>6207</v>
      </c>
      <c r="BA40" s="7"/>
      <c r="BC40" s="18"/>
      <c r="BD40" s="18"/>
      <c r="BE40" s="18"/>
      <c r="BF40" s="18"/>
      <c r="BG40" s="18"/>
      <c r="BH40" s="18"/>
      <c r="BI40" s="18"/>
      <c r="BJ40" s="18"/>
      <c r="BK40" s="18"/>
      <c r="BL40" s="9" t="s">
        <v>5862</v>
      </c>
      <c r="BM40" s="18" t="s">
        <v>5862</v>
      </c>
      <c r="BN40" s="18" t="s">
        <v>6029</v>
      </c>
      <c r="BO40" s="18"/>
      <c r="BP40" s="9" t="s">
        <v>5661</v>
      </c>
      <c r="BQ40" s="14"/>
      <c r="BR40" s="102" t="s">
        <v>5536</v>
      </c>
      <c r="BS40" s="14"/>
      <c r="BT40" s="14"/>
      <c r="BU40" s="9"/>
      <c r="BV40" s="9"/>
      <c r="BW40" s="9"/>
    </row>
    <row r="41" spans="1:75" x14ac:dyDescent="0.35">
      <c r="A41" s="1" t="s">
        <v>94</v>
      </c>
      <c r="B41" s="8" t="s">
        <v>95</v>
      </c>
      <c r="C41" s="3" t="s">
        <v>55</v>
      </c>
      <c r="D41" s="1" t="s">
        <v>11</v>
      </c>
      <c r="E41" s="1" t="s">
        <v>96</v>
      </c>
      <c r="F41" s="3" t="s">
        <v>55</v>
      </c>
      <c r="G41" s="1" t="s">
        <v>94</v>
      </c>
      <c r="H41" s="29" t="s">
        <v>5588</v>
      </c>
      <c r="I41" s="27">
        <v>0</v>
      </c>
      <c r="J41" s="27">
        <v>0</v>
      </c>
      <c r="K41" s="27">
        <v>0</v>
      </c>
      <c r="L41" s="27">
        <v>0</v>
      </c>
      <c r="M41" s="27">
        <v>18.542502658521219</v>
      </c>
      <c r="N41" s="27">
        <v>18.542502658521219</v>
      </c>
      <c r="O41" s="27">
        <v>18.542610871749567</v>
      </c>
      <c r="P41" s="27">
        <v>18.542556765135394</v>
      </c>
      <c r="Q41" s="27">
        <v>18.542340338678692</v>
      </c>
      <c r="R41" s="27">
        <v>18.542664978363742</v>
      </c>
      <c r="S41" s="80">
        <v>18.542827298206269</v>
      </c>
      <c r="T41" s="80">
        <v>18.490553115716843</v>
      </c>
      <c r="U41" s="80">
        <v>18.542664978363742</v>
      </c>
      <c r="V41" s="80">
        <v>18.490606620951795</v>
      </c>
      <c r="W41" s="80">
        <v>18.490553115716843</v>
      </c>
      <c r="X41" s="80">
        <v>18.490713631421698</v>
      </c>
      <c r="Y41" s="80">
        <v>18.490606620951795</v>
      </c>
      <c r="Z41" s="80">
        <v>18.490232084307127</v>
      </c>
      <c r="AA41" s="80">
        <v>18.490285589542079</v>
      </c>
      <c r="AB41" s="80">
        <v>18.490339094777031</v>
      </c>
      <c r="AC41" s="80">
        <v>18.490713631421698</v>
      </c>
      <c r="AD41" s="80">
        <v>18.490713631421698</v>
      </c>
      <c r="AE41" s="80">
        <v>18.490339094777031</v>
      </c>
      <c r="AF41" s="80">
        <v>18.490820641891602</v>
      </c>
      <c r="AG41" s="80"/>
      <c r="AH41" s="80">
        <v>18.490553115716843</v>
      </c>
      <c r="AI41" s="80">
        <v>18.490285589542079</v>
      </c>
      <c r="AJ41" s="80">
        <v>32.365067803316428</v>
      </c>
      <c r="AK41" s="80">
        <v>41.310933627099971</v>
      </c>
      <c r="AL41" s="80">
        <v>0</v>
      </c>
      <c r="AM41" s="80">
        <v>18.490285589542079</v>
      </c>
      <c r="AN41" s="41" t="s">
        <v>5586</v>
      </c>
      <c r="AO41" s="41"/>
      <c r="AP41" s="40" t="str" cm="1">
        <f t="array" ref="AP41">IFERROR(_xlfn.IFS(
AR41="MPR ISSUE","PDH",
AR41="BSS Hardware Issue","BSS",
AR41="Sites strategiques, MLL, Pylone, etc.","ENVTECH",
AR41="AKTIVCO DEFAUT GE &amp; POWER Cabinet","AKTIVCO",
AR41="AKTIVCO Coupure ENEO &amp; Baisse de tension","AKTIVCO GRID ONLY",
AR41="Coupure ENEO &amp; Baisse de tension","IHS GRID ONLY",
AR41="Defaut GE &amp; POWER Cabinet","IHS",
AR41="Sharing","Partners",
AR41="Sites strategiques &amp; DataCenter","SST &amp; DC",
AR41="Exclu","Exclu",
AR41="SAT","SAT",
AR41="SPARE-ISSUE","SPARE-ISSUE",
AR41="Fiber CAmtel","TRANS_FO_CAMTEL",
AR41="Fiber AOF","Fiber AOF",
AR41="Projet OCM (HUAWEI)","TRAVAUX-HUAWEI",
AR41="Projet OCM (NOKIA)","TRAVAUX-NOKIA",
AR41="ACCESS-ISSUE","ACCESS-ISSUE",
AR41="Projet OCM (ZTE, NOKIA, autres projets)","TRAVAUX OCM",
AR41="No root CAuse","No root cause",
AR41="ODU HS","PDH",
AR41="IP &amp; VLAN","PDH",
AR41="Warehouse HUAWEI","SPARE-ISSUE",
AR41="SPARE-HS","SPARE-ISSUE",
AR41="Power Telco","BSS",AR41="no impacts","no impacts"
),"")</f>
        <v>Exclu</v>
      </c>
      <c r="AQ41" s="40" t="str" cm="1">
        <f t="array" ref="AQ41">IFERROR(_xlfn.IFS(
AR41="MPR ISSUE","TX ISSUE",
AR41="BSS Hardware Issue","RAN ISSUE",
AR41="Sites strategiques, MLL, Pylone, etc.","ENVTECH",
AR41="AKTIVCO DEFAUT GE &amp; POWER Cabinet","POWER ISSUE",
AR41="AKTIVCO Coupure ENEO &amp; Baisse de tension","POWER ISSUE",
AR41="Coupure ENEO &amp; Baisse de tension","POWER ISSUE",
AR41="Defaut GE &amp; POWER Cabinet","POWER ISSUE",
AR41="Sharing","POWER ISSUE",
AR41="Sites strategiques &amp; DataCenter","POWER ISSUE",
AR41="Exclu","Exclu",
AR41="SAT","TX ISSUE",
AR41="SPARE-ISSUE","SPARE-ISSUE",
AR41="Fiber CAmtel","TX ISSUE",
AR41="Fiber AOF","TX ISSUE",
AR41="Projet OCM (HUAWEI)","TRAVAUX-HUAWEI",
AR41="Projet OCM (NOKIA)","TRAVAUX -NOKIA",
AR41="ACCESS-ISSUE","ACCESS-ISSUE",
AR41="Projet OCM (ZTE, NOKIA, autres projets)","TRAVAUX OCM",
AR41="No root CAuse","No root cause",
AR41="ODU HS","TX ISSUE",
AR41="IP &amp; VLAN","TX ISSUE",
AR41="Warehouse HUAWEI","SPARE-ISSUE",
AR41="SPARE-HS","SPARE-ISSUE",
AR41="Power Telco","RAN ISSUE",AR41="no impacts","no impacts"
),"")</f>
        <v>Exclu</v>
      </c>
      <c r="AR41" s="59" t="s">
        <v>5586</v>
      </c>
      <c r="AS41" s="40" t="str" cm="1">
        <f t="array" ref="AS41">IFERROR(_xlfn.IFS(
AR41="MPR ISSUE","ACTIVE",
AR41="BSS Hardware Issue","ACTIVE",
AR41="Sites strategiques, MLL, Pylone, etc.","PASSIVE",
AR41="AKTIVCO DEFAUT GE &amp; POWER Cabinet","PASSIVE",
AR41="AKTIVCO Coupure ENEO &amp; Baisse de tension","PASSIVE",
AR41="Coupure ENEO &amp; Baisse de tension","PASSIVE",
AR41="Defaut GE &amp; POWER Cabinet","PASSIVE",
AR41="Sharing","PASSIVE",
AR41="Sites strategiques &amp; DataCenter","PASSIVE",
AR41="Exclu","Exclu",
AR41="SAT","ACTIVE",
AR41="SPARE-ISSUE","SPARE-ISSUE",
AR41="Fiber CAmtel","ACTIVE",
AR41="Fiber AOF","ACTIVE",
AR41="Projet OCM (HUAWEI)","PLANNED WORKS",
AR41="Projet OCM (NOKIA)","PLANNED WORKS",
AR41="ACCESS-ISSUE","ACCESS-ISSUE",
AR41="Projet OCM (ZTE, NOKIA, autres projets)","PLANNED WORKS",
AR41="No root CAuse","No root cause",
AR41="ODU HS","ACTIVE",
AR41="IP &amp; VLAN","ACTIVE",
AR41="Warehouse HUAWEI","SPARE-ISSUE",
AR41="SPARE-HS","SPARE-ISSUE",
AR41="Power Telco","ACTIVE", AR41="no impacts","no impacts"
),"")</f>
        <v>Exclu</v>
      </c>
      <c r="AT41" s="99" t="s">
        <v>5661</v>
      </c>
      <c r="AU41" s="99" t="s">
        <v>95</v>
      </c>
      <c r="AW41" s="17"/>
      <c r="AX41" s="17" t="s">
        <v>5536</v>
      </c>
      <c r="AY41" s="17"/>
      <c r="AZ41" s="17" t="s">
        <v>5536</v>
      </c>
      <c r="BA41" s="7"/>
      <c r="BC41" s="18"/>
      <c r="BD41" s="18"/>
      <c r="BE41" s="18"/>
      <c r="BF41" s="18"/>
      <c r="BG41" s="18"/>
      <c r="BH41" s="18"/>
      <c r="BI41" s="18"/>
      <c r="BJ41" s="18"/>
      <c r="BK41" s="18"/>
      <c r="BM41" s="18"/>
      <c r="BN41" s="18"/>
      <c r="BO41" s="18"/>
      <c r="BP41" s="9" t="s">
        <v>5661</v>
      </c>
      <c r="BQ41" s="14"/>
      <c r="BR41" s="102" t="s">
        <v>5536</v>
      </c>
      <c r="BS41" s="14"/>
      <c r="BT41" s="14"/>
      <c r="BU41" s="9"/>
      <c r="BV41" s="9"/>
      <c r="BW41" s="9"/>
    </row>
    <row r="42" spans="1:75" x14ac:dyDescent="0.35">
      <c r="A42" s="1" t="s">
        <v>2846</v>
      </c>
      <c r="B42" s="8" t="s">
        <v>2847</v>
      </c>
      <c r="C42" s="3" t="s">
        <v>299</v>
      </c>
      <c r="D42" s="1" t="s">
        <v>21</v>
      </c>
      <c r="E42" s="1" t="s">
        <v>36</v>
      </c>
      <c r="F42" s="3" t="s">
        <v>102</v>
      </c>
      <c r="G42" s="1" t="s">
        <v>299</v>
      </c>
      <c r="H42" s="28" t="s">
        <v>5589</v>
      </c>
      <c r="I42" s="27">
        <v>0.46809946551837295</v>
      </c>
      <c r="J42" s="27">
        <v>0.79803057931187982</v>
      </c>
      <c r="K42" s="27">
        <v>0.43656704705321703</v>
      </c>
      <c r="L42" s="27">
        <v>0</v>
      </c>
      <c r="M42" s="27">
        <v>0</v>
      </c>
      <c r="N42" s="27">
        <v>0</v>
      </c>
      <c r="O42" s="27">
        <v>0</v>
      </c>
      <c r="P42" s="27">
        <v>0.1358141213869698</v>
      </c>
      <c r="Q42" s="27">
        <v>0.35358042764237391</v>
      </c>
      <c r="R42" s="27">
        <v>0.14687186994375528</v>
      </c>
      <c r="S42" s="80">
        <v>0.56469424968538917</v>
      </c>
      <c r="T42" s="80">
        <v>0.15079558717358238</v>
      </c>
      <c r="U42" s="80">
        <v>0</v>
      </c>
      <c r="V42" s="80">
        <v>0.24350232426740637</v>
      </c>
      <c r="W42" s="80">
        <v>0.15079558717358238</v>
      </c>
      <c r="X42" s="80">
        <v>0.14530238305182441</v>
      </c>
      <c r="Y42" s="80">
        <v>1.7988103289359163</v>
      </c>
      <c r="Z42" s="80">
        <v>0</v>
      </c>
      <c r="AA42" s="80">
        <v>0.29352971894770186</v>
      </c>
      <c r="AB42" s="80">
        <v>0.14524887781687223</v>
      </c>
      <c r="AC42" s="80">
        <v>0</v>
      </c>
      <c r="AD42" s="80">
        <v>0</v>
      </c>
      <c r="AE42" s="80">
        <v>4.5927645227475722</v>
      </c>
      <c r="AF42" s="80">
        <v>17.768268114018941</v>
      </c>
      <c r="AG42" s="80"/>
      <c r="AH42" s="80">
        <v>15.556450876487089</v>
      </c>
      <c r="AI42" s="80">
        <v>18.279350118282238</v>
      </c>
      <c r="AJ42" s="80">
        <v>11.545972566934045</v>
      </c>
      <c r="AK42" s="80">
        <v>20.602871874904373</v>
      </c>
      <c r="AL42" s="80">
        <v>18.627378153817194</v>
      </c>
      <c r="AM42" s="80">
        <v>18.279350118282238</v>
      </c>
      <c r="AN42" s="41" t="s">
        <v>5558</v>
      </c>
      <c r="AO42" s="41"/>
      <c r="AP42" s="40" t="str" cm="1">
        <f t="array" ref="AP42">IFERROR(_xlfn.IFS(
AR42="MPR ISSUE","PDH",
AR42="BSS Hardware Issue","BSS",
AR42="Sites strategiques, MLL, Pylone, etc.","ENVTECH",
AR42="AKTIVCO DEFAUT GE &amp; POWER Cabinet","AKTIVCO",
AR42="AKTIVCO Coupure ENEO &amp; Baisse de tension","AKTIVCO GRID ONLY",
AR42="Coupure ENEO &amp; Baisse de tension","IHS GRID ONLY",
AR42="Defaut GE &amp; POWER Cabinet","IHS",
AR42="Sharing","Partners",
AR42="Sites strategiques &amp; DataCenter","SST &amp; DC",
AR42="Exclu","Exclu",
AR42="SAT","SAT",
AR42="SPARE-ISSUE","SPARE-ISSUE",
AR42="Fiber CAmtel","TRANS_FO_CAMTEL",
AR42="Fiber AOF","Fiber AOF",
AR42="Projet OCM (HUAWEI)","TRAVAUX-HUAWEI",
AR42="Projet OCM (NOKIA)","TRAVAUX-NOKIA",
AR42="ACCESS-ISSUE","ACCESS-ISSUE",
AR42="Projet OCM (ZTE, NOKIA, autres projets)","TRAVAUX OCM",
AR42="No root CAuse","No root cause",
AR42="ODU HS","PDH",
AR42="IP &amp; VLAN","PDH",
AR42="Warehouse HUAWEI","SPARE-ISSUE",
AR42="SPARE-HS","SPARE-ISSUE",
AR42="Power Telco","BSS",AR42="no impacts","no impacts"
),"")</f>
        <v>SPARE-ISSUE</v>
      </c>
      <c r="AQ42" s="40" t="str" cm="1">
        <f t="array" ref="AQ42">IFERROR(_xlfn.IFS(
AR42="MPR ISSUE","TX ISSUE",
AR42="BSS Hardware Issue","RAN ISSUE",
AR42="Sites strategiques, MLL, Pylone, etc.","ENVTECH",
AR42="AKTIVCO DEFAUT GE &amp; POWER Cabinet","POWER ISSUE",
AR42="AKTIVCO Coupure ENEO &amp; Baisse de tension","POWER ISSUE",
AR42="Coupure ENEO &amp; Baisse de tension","POWER ISSUE",
AR42="Defaut GE &amp; POWER Cabinet","POWER ISSUE",
AR42="Sharing","POWER ISSUE",
AR42="Sites strategiques &amp; DataCenter","POWER ISSUE",
AR42="Exclu","Exclu",
AR42="SAT","TX ISSUE",
AR42="SPARE-ISSUE","SPARE-ISSUE",
AR42="Fiber CAmtel","TX ISSUE",
AR42="Fiber AOF","TX ISSUE",
AR42="Projet OCM (HUAWEI)","TRAVAUX-HUAWEI",
AR42="Projet OCM (NOKIA)","TRAVAUX -NOKIA",
AR42="ACCESS-ISSUE","ACCESS-ISSUE",
AR42="Projet OCM (ZTE, NOKIA, autres projets)","TRAVAUX OCM",
AR42="No root CAuse","No root cause",
AR42="ODU HS","TX ISSUE",
AR42="IP &amp; VLAN","TX ISSUE",
AR42="Warehouse HUAWEI","SPARE-ISSUE",
AR42="SPARE-HS","SPARE-ISSUE",
AR42="Power Telco","RAN ISSUE",AR42="no impacts","no impacts"
),"")</f>
        <v>SPARE-ISSUE</v>
      </c>
      <c r="AR42" s="59" t="s">
        <v>5335</v>
      </c>
      <c r="AS42" s="40" t="str" cm="1">
        <f t="array" ref="AS42">IFERROR(_xlfn.IFS(
AR42="MPR ISSUE","ACTIVE",
AR42="BSS Hardware Issue","ACTIVE",
AR42="Sites strategiques, MLL, Pylone, etc.","PASSIVE",
AR42="AKTIVCO DEFAUT GE &amp; POWER Cabinet","PASSIVE",
AR42="AKTIVCO Coupure ENEO &amp; Baisse de tension","PASSIVE",
AR42="Coupure ENEO &amp; Baisse de tension","PASSIVE",
AR42="Defaut GE &amp; POWER Cabinet","PASSIVE",
AR42="Sharing","PASSIVE",
AR42="Sites strategiques &amp; DataCenter","PASSIVE",
AR42="Exclu","Exclu",
AR42="SAT","ACTIVE",
AR42="SPARE-ISSUE","SPARE-ISSUE",
AR42="Fiber CAmtel","ACTIVE",
AR42="Fiber AOF","ACTIVE",
AR42="Projet OCM (HUAWEI)","PLANNED WORKS",
AR42="Projet OCM (NOKIA)","PLANNED WORKS",
AR42="ACCESS-ISSUE","ACCESS-ISSUE",
AR42="Projet OCM (ZTE, NOKIA, autres projets)","PLANNED WORKS",
AR42="No root CAuse","No root cause",
AR42="ODU HS","ACTIVE",
AR42="IP &amp; VLAN","ACTIVE",
AR42="Warehouse HUAWEI","SPARE-ISSUE",
AR42="SPARE-HS","SPARE-ISSUE",
AR42="Power Telco","ACTIVE", AR42="no impacts","no impacts"
),"")</f>
        <v>SPARE-ISSUE</v>
      </c>
      <c r="AT42" s="99" t="s">
        <v>6554</v>
      </c>
      <c r="AU42" s="99" t="s">
        <v>2847</v>
      </c>
      <c r="AW42" s="17"/>
      <c r="AX42" s="17" t="s">
        <v>6258</v>
      </c>
      <c r="AY42" s="17"/>
      <c r="AZ42" s="17" t="s">
        <v>6200</v>
      </c>
      <c r="BA42" s="7"/>
      <c r="BC42" s="18" t="s">
        <v>5736</v>
      </c>
      <c r="BD42" s="18" t="s">
        <v>5736</v>
      </c>
      <c r="BE42" s="18" t="s">
        <v>5736</v>
      </c>
      <c r="BF42" s="18"/>
      <c r="BG42" s="18"/>
      <c r="BH42" s="18"/>
      <c r="BI42" s="18"/>
      <c r="BJ42" s="18"/>
      <c r="BK42" s="18"/>
      <c r="BM42" s="18"/>
      <c r="BN42" s="18" t="s">
        <v>6006</v>
      </c>
      <c r="BO42" s="18"/>
      <c r="BP42" s="9" t="s">
        <v>5737</v>
      </c>
      <c r="BQ42" s="14"/>
      <c r="BR42" s="102" t="s">
        <v>5536</v>
      </c>
      <c r="BS42" s="14"/>
      <c r="BT42" s="14"/>
      <c r="BU42" s="9"/>
      <c r="BV42" s="9"/>
      <c r="BW42" s="9"/>
    </row>
    <row r="43" spans="1:75" x14ac:dyDescent="0.35">
      <c r="A43" s="1" t="s">
        <v>1184</v>
      </c>
      <c r="B43" s="8" t="s">
        <v>1185</v>
      </c>
      <c r="C43" s="3" t="s">
        <v>55</v>
      </c>
      <c r="D43" s="1" t="s">
        <v>11</v>
      </c>
      <c r="E43" s="1" t="s">
        <v>12</v>
      </c>
      <c r="F43" s="3" t="s">
        <v>55</v>
      </c>
      <c r="G43" s="1" t="s">
        <v>718</v>
      </c>
      <c r="H43" s="29" t="s">
        <v>5588</v>
      </c>
      <c r="I43" s="27">
        <v>0</v>
      </c>
      <c r="J43" s="27">
        <v>6.4209997798979528E-3</v>
      </c>
      <c r="K43" s="27">
        <v>3.216728224980548E-2</v>
      </c>
      <c r="L43" s="27">
        <v>0.94280848877149148</v>
      </c>
      <c r="M43" s="27">
        <v>0</v>
      </c>
      <c r="N43" s="27">
        <v>0</v>
      </c>
      <c r="O43" s="27">
        <v>4.4587695793489321E-3</v>
      </c>
      <c r="P43" s="27">
        <v>1.006185238012516</v>
      </c>
      <c r="Q43" s="27">
        <v>3.5992422331570517</v>
      </c>
      <c r="R43" s="27">
        <v>4.6228522998690194</v>
      </c>
      <c r="S43" s="80">
        <v>3.3754610370080509</v>
      </c>
      <c r="T43" s="80">
        <v>0.36884913542709874</v>
      </c>
      <c r="U43" s="80">
        <v>0.14649293399488114</v>
      </c>
      <c r="V43" s="80">
        <v>3.2675096935342242E-2</v>
      </c>
      <c r="W43" s="80">
        <v>0.36884913542709874</v>
      </c>
      <c r="X43" s="80">
        <v>0</v>
      </c>
      <c r="Y43" s="80">
        <v>0.67357076794513449</v>
      </c>
      <c r="Z43" s="80">
        <v>8.0693967965757949</v>
      </c>
      <c r="AA43" s="80">
        <v>5.5738749668476038</v>
      </c>
      <c r="AB43" s="80">
        <v>0.92147785594851217</v>
      </c>
      <c r="AC43" s="80">
        <v>11.988008406742514</v>
      </c>
      <c r="AD43" s="80">
        <v>11.988008406742514</v>
      </c>
      <c r="AE43" s="80">
        <v>13.493233278885418</v>
      </c>
      <c r="AF43" s="80">
        <v>2.0585685823700848</v>
      </c>
      <c r="AG43" s="80"/>
      <c r="AH43" s="80">
        <v>3.7513806004173738</v>
      </c>
      <c r="AI43" s="80">
        <v>18.277566610450499</v>
      </c>
      <c r="AJ43" s="80">
        <v>63.248374359035836</v>
      </c>
      <c r="AK43" s="80">
        <v>27.540622418066651</v>
      </c>
      <c r="AL43" s="80">
        <v>0</v>
      </c>
      <c r="AM43" s="80">
        <v>18.277566610450499</v>
      </c>
      <c r="AN43" s="41" t="s">
        <v>5591</v>
      </c>
      <c r="AO43" s="41"/>
      <c r="AP43" s="40" t="str" cm="1">
        <f t="array" ref="AP43">IFERROR(_xlfn.IFS(
AR43="MPR ISSUE","PDH",
AR43="BSS Hardware Issue","BSS",
AR43="Sites strategiques, MLL, Pylone, etc.","ENVTECH",
AR43="AKTIVCO DEFAUT GE &amp; POWER Cabinet","AKTIVCO",
AR43="AKTIVCO Coupure ENEO &amp; Baisse de tension","AKTIVCO GRID ONLY",
AR43="Coupure ENEO &amp; Baisse de tension","IHS GRID ONLY",
AR43="Defaut GE &amp; POWER Cabinet","IHS",
AR43="Sharing","Partners",
AR43="Sites strategiques &amp; DataCenter","SST &amp; DC",
AR43="Exclu","Exclu",
AR43="SAT","SAT",
AR43="SPARE-ISSUE","SPARE-ISSUE",
AR43="Fiber CAmtel","TRANS_FO_CAMTEL",
AR43="Fiber AOF","Fiber AOF",
AR43="Projet OCM (HUAWEI)","TRAVAUX-HUAWEI",
AR43="Projet OCM (NOKIA)","TRAVAUX-NOKIA",
AR43="ACCESS-ISSUE","ACCESS-ISSUE",
AR43="Projet OCM (ZTE, NOKIA, autres projets)","TRAVAUX OCM",
AR43="No root CAuse","No root cause",
AR43="ODU HS","PDH",
AR43="IP &amp; VLAN","PDH",
AR43="Warehouse HUAWEI","SPARE-ISSUE",
AR43="SPARE-HS","SPARE-ISSUE",
AR43="Power Telco","BSS",AR43="no impacts","no impacts"
),"")</f>
        <v>IHS</v>
      </c>
      <c r="AQ43" s="40" t="str" cm="1">
        <f t="array" ref="AQ43">IFERROR(_xlfn.IFS(
AR43="MPR ISSUE","TX ISSUE",
AR43="BSS Hardware Issue","RAN ISSUE",
AR43="Sites strategiques, MLL, Pylone, etc.","ENVTECH",
AR43="AKTIVCO DEFAUT GE &amp; POWER Cabinet","POWER ISSUE",
AR43="AKTIVCO Coupure ENEO &amp; Baisse de tension","POWER ISSUE",
AR43="Coupure ENEO &amp; Baisse de tension","POWER ISSUE",
AR43="Defaut GE &amp; POWER Cabinet","POWER ISSUE",
AR43="Sharing","POWER ISSUE",
AR43="Sites strategiques &amp; DataCenter","POWER ISSUE",
AR43="Exclu","Exclu",
AR43="SAT","TX ISSUE",
AR43="SPARE-ISSUE","SPARE-ISSUE",
AR43="Fiber CAmtel","TX ISSUE",
AR43="Fiber AOF","TX ISSUE",
AR43="Projet OCM (HUAWEI)","TRAVAUX-HUAWEI",
AR43="Projet OCM (NOKIA)","TRAVAUX -NOKIA",
AR43="ACCESS-ISSUE","ACCESS-ISSUE",
AR43="Projet OCM (ZTE, NOKIA, autres projets)","TRAVAUX OCM",
AR43="No root CAuse","No root cause",
AR43="ODU HS","TX ISSUE",
AR43="IP &amp; VLAN","TX ISSUE",
AR43="Warehouse HUAWEI","SPARE-ISSUE",
AR43="SPARE-HS","SPARE-ISSUE",
AR43="Power Telco","RAN ISSUE",AR43="no impacts","no impacts"
),"")</f>
        <v>POWER ISSUE</v>
      </c>
      <c r="AR43" s="59" t="s">
        <v>5329</v>
      </c>
      <c r="AS43" s="40" t="str" cm="1">
        <f t="array" ref="AS43">IFERROR(_xlfn.IFS(
AR43="MPR ISSUE","ACTIVE",
AR43="BSS Hardware Issue","ACTIVE",
AR43="Sites strategiques, MLL, Pylone, etc.","PASSIVE",
AR43="AKTIVCO DEFAUT GE &amp; POWER Cabinet","PASSIVE",
AR43="AKTIVCO Coupure ENEO &amp; Baisse de tension","PASSIVE",
AR43="Coupure ENEO &amp; Baisse de tension","PASSIVE",
AR43="Defaut GE &amp; POWER Cabinet","PASSIVE",
AR43="Sharing","PASSIVE",
AR43="Sites strategiques &amp; DataCenter","PASSIVE",
AR43="Exclu","Exclu",
AR43="SAT","ACTIVE",
AR43="SPARE-ISSUE","SPARE-ISSUE",
AR43="Fiber CAmtel","ACTIVE",
AR43="Fiber AOF","ACTIVE",
AR43="Projet OCM (HUAWEI)","PLANNED WORKS",
AR43="Projet OCM (NOKIA)","PLANNED WORKS",
AR43="ACCESS-ISSUE","ACCESS-ISSUE",
AR43="Projet OCM (ZTE, NOKIA, autres projets)","PLANNED WORKS",
AR43="No root CAuse","No root cause",
AR43="ODU HS","ACTIVE",
AR43="IP &amp; VLAN","ACTIVE",
AR43="Warehouse HUAWEI","SPARE-ISSUE",
AR43="SPARE-HS","SPARE-ISSUE",
AR43="Power Telco","ACTIVE", AR43="no impacts","no impacts"
),"")</f>
        <v>PASSIVE</v>
      </c>
      <c r="AT43" s="99" t="s">
        <v>6329</v>
      </c>
      <c r="AU43" s="99" t="s">
        <v>1185</v>
      </c>
      <c r="AW43" s="17"/>
      <c r="AX43" s="17" t="s">
        <v>5536</v>
      </c>
      <c r="AY43" s="17"/>
      <c r="AZ43" s="17" t="s">
        <v>5536</v>
      </c>
      <c r="BA43" s="7"/>
      <c r="BC43" s="18"/>
      <c r="BD43" s="18"/>
      <c r="BE43" s="18"/>
      <c r="BF43" s="18"/>
      <c r="BG43" s="18"/>
      <c r="BH43" s="18"/>
      <c r="BI43" s="18"/>
      <c r="BJ43" s="18"/>
      <c r="BK43" s="18"/>
      <c r="BL43" s="9" t="s">
        <v>5696</v>
      </c>
      <c r="BM43" s="18" t="s">
        <v>5697</v>
      </c>
      <c r="BN43" s="18" t="s">
        <v>6011</v>
      </c>
      <c r="BO43" s="18" t="s">
        <v>6058</v>
      </c>
      <c r="BP43" s="9" t="s">
        <v>5698</v>
      </c>
      <c r="BQ43" s="14"/>
      <c r="BR43" s="102" t="s">
        <v>5536</v>
      </c>
      <c r="BS43" s="14"/>
      <c r="BT43" s="14"/>
      <c r="BU43" s="9"/>
      <c r="BV43" s="9"/>
      <c r="BW43" s="9"/>
    </row>
    <row r="44" spans="1:75" x14ac:dyDescent="0.35">
      <c r="A44" s="1" t="s">
        <v>1929</v>
      </c>
      <c r="B44" s="8" t="s">
        <v>1930</v>
      </c>
      <c r="C44" s="3" t="s">
        <v>32</v>
      </c>
      <c r="D44" s="1" t="s">
        <v>21</v>
      </c>
      <c r="E44" s="1" t="s">
        <v>30</v>
      </c>
      <c r="F44" s="3" t="s">
        <v>31</v>
      </c>
      <c r="G44" s="1" t="s">
        <v>32</v>
      </c>
      <c r="H44" s="30" t="s">
        <v>5587</v>
      </c>
      <c r="I44" s="27">
        <v>0</v>
      </c>
      <c r="J44" s="27">
        <v>0</v>
      </c>
      <c r="K44" s="27">
        <v>0</v>
      </c>
      <c r="L44" s="27">
        <v>2.0510340065006218E-3</v>
      </c>
      <c r="M44" s="27">
        <v>0</v>
      </c>
      <c r="N44" s="27">
        <v>0.20822453935559734</v>
      </c>
      <c r="O44" s="27">
        <v>6.6168140557538904E-2</v>
      </c>
      <c r="P44" s="27">
        <v>0</v>
      </c>
      <c r="Q44" s="27">
        <v>0</v>
      </c>
      <c r="R44" s="27">
        <v>0</v>
      </c>
      <c r="S44" s="80">
        <v>0</v>
      </c>
      <c r="T44" s="80">
        <v>0</v>
      </c>
      <c r="U44" s="80">
        <v>0</v>
      </c>
      <c r="V44" s="80">
        <v>0</v>
      </c>
      <c r="W44" s="80">
        <v>0</v>
      </c>
      <c r="X44" s="80">
        <v>0</v>
      </c>
      <c r="Y44" s="80">
        <v>0</v>
      </c>
      <c r="Z44" s="80">
        <v>0</v>
      </c>
      <c r="AA44" s="80">
        <v>0</v>
      </c>
      <c r="AB44" s="80">
        <v>0</v>
      </c>
      <c r="AC44" s="80">
        <v>38.226761606355566</v>
      </c>
      <c r="AD44" s="80">
        <v>38.226761606355566</v>
      </c>
      <c r="AE44" s="80">
        <v>4.5224229738637609</v>
      </c>
      <c r="AF44" s="80">
        <v>3.9160303110723036</v>
      </c>
      <c r="AG44" s="80"/>
      <c r="AH44" s="80">
        <v>0</v>
      </c>
      <c r="AI44" s="80">
        <v>17.730725274160822</v>
      </c>
      <c r="AJ44" s="80">
        <v>9.0123406831888548</v>
      </c>
      <c r="AK44" s="80">
        <v>7.6708921121617335</v>
      </c>
      <c r="AL44" s="80">
        <v>26.594172921222142</v>
      </c>
      <c r="AM44" s="80">
        <v>17.730725274160822</v>
      </c>
      <c r="AN44" s="41" t="s">
        <v>5558</v>
      </c>
      <c r="AO44" s="41"/>
      <c r="AP44" s="40" t="str" cm="1">
        <f t="array" ref="AP44">IFERROR(_xlfn.IFS(
AR44="MPR ISSUE","PDH",
AR44="BSS Hardware Issue","BSS",
AR44="Sites strategiques, MLL, Pylone, etc.","ENVTECH",
AR44="AKTIVCO DEFAUT GE &amp; POWER Cabinet","AKTIVCO",
AR44="AKTIVCO Coupure ENEO &amp; Baisse de tension","AKTIVCO GRID ONLY",
AR44="Coupure ENEO &amp; Baisse de tension","IHS GRID ONLY",
AR44="Defaut GE &amp; POWER Cabinet","IHS",
AR44="Sharing","Partners",
AR44="Sites strategiques &amp; DataCenter","SST &amp; DC",
AR44="Exclu","Exclu",
AR44="SAT","SAT",
AR44="SPARE-ISSUE","SPARE-ISSUE",
AR44="Fiber CAmtel","TRANS_FO_CAMTEL",
AR44="Fiber AOF","Fiber AOF",
AR44="Projet OCM (HUAWEI)","TRAVAUX-HUAWEI",
AR44="Projet OCM (NOKIA)","TRAVAUX-NOKIA",
AR44="ACCESS-ISSUE","ACCESS-ISSUE",
AR44="Projet OCM (ZTE, NOKIA, autres projets)","TRAVAUX OCM",
AR44="No root CAuse","No root cause",
AR44="ODU HS","PDH",
AR44="IP &amp; VLAN","PDH",
AR44="Warehouse HUAWEI","SPARE-ISSUE",
AR44="SPARE-HS","SPARE-ISSUE",
AR44="Power Telco","BSS",AR44="no impacts","no impacts"
),"")</f>
        <v>AKTIVCO GRID ONLY</v>
      </c>
      <c r="AQ44" s="40" t="str" cm="1">
        <f t="array" ref="AQ44">IFERROR(_xlfn.IFS(
AR44="MPR ISSUE","TX ISSUE",
AR44="BSS Hardware Issue","RAN ISSUE",
AR44="Sites strategiques, MLL, Pylone, etc.","ENVTECH",
AR44="AKTIVCO DEFAUT GE &amp; POWER Cabinet","POWER ISSUE",
AR44="AKTIVCO Coupure ENEO &amp; Baisse de tension","POWER ISSUE",
AR44="Coupure ENEO &amp; Baisse de tension","POWER ISSUE",
AR44="Defaut GE &amp; POWER Cabinet","POWER ISSUE",
AR44="Sharing","POWER ISSUE",
AR44="Sites strategiques &amp; DataCenter","POWER ISSUE",
AR44="Exclu","Exclu",
AR44="SAT","TX ISSUE",
AR44="SPARE-ISSUE","SPARE-ISSUE",
AR44="Fiber CAmtel","TX ISSUE",
AR44="Fiber AOF","TX ISSUE",
AR44="Projet OCM (HUAWEI)","TRAVAUX-HUAWEI",
AR44="Projet OCM (NOKIA)","TRAVAUX -NOKIA",
AR44="ACCESS-ISSUE","ACCESS-ISSUE",
AR44="Projet OCM (ZTE, NOKIA, autres projets)","TRAVAUX OCM",
AR44="No root CAuse","No root cause",
AR44="ODU HS","TX ISSUE",
AR44="IP &amp; VLAN","TX ISSUE",
AR44="Warehouse HUAWEI","SPARE-ISSUE",
AR44="SPARE-HS","SPARE-ISSUE",
AR44="Power Telco","RAN ISSUE",AR44="no impacts","no impacts"
),"")</f>
        <v>POWER ISSUE</v>
      </c>
      <c r="AR44" s="59" t="s">
        <v>5326</v>
      </c>
      <c r="AS44" s="40" t="str" cm="1">
        <f t="array" ref="AS44">IFERROR(_xlfn.IFS(
AR44="MPR ISSUE","ACTIVE",
AR44="BSS Hardware Issue","ACTIVE",
AR44="Sites strategiques, MLL, Pylone, etc.","PASSIVE",
AR44="AKTIVCO DEFAUT GE &amp; POWER Cabinet","PASSIVE",
AR44="AKTIVCO Coupure ENEO &amp; Baisse de tension","PASSIVE",
AR44="Coupure ENEO &amp; Baisse de tension","PASSIVE",
AR44="Defaut GE &amp; POWER Cabinet","PASSIVE",
AR44="Sharing","PASSIVE",
AR44="Sites strategiques &amp; DataCenter","PASSIVE",
AR44="Exclu","Exclu",
AR44="SAT","ACTIVE",
AR44="SPARE-ISSUE","SPARE-ISSUE",
AR44="Fiber CAmtel","ACTIVE",
AR44="Fiber AOF","ACTIVE",
AR44="Projet OCM (HUAWEI)","PLANNED WORKS",
AR44="Projet OCM (NOKIA)","PLANNED WORKS",
AR44="ACCESS-ISSUE","ACCESS-ISSUE",
AR44="Projet OCM (ZTE, NOKIA, autres projets)","PLANNED WORKS",
AR44="No root CAuse","No root cause",
AR44="ODU HS","ACTIVE",
AR44="IP &amp; VLAN","ACTIVE",
AR44="Warehouse HUAWEI","SPARE-ISSUE",
AR44="SPARE-HS","SPARE-ISSUE",
AR44="Power Telco","ACTIVE", AR44="no impacts","no impacts"
),"")</f>
        <v>PASSIVE</v>
      </c>
      <c r="AT44" s="99" t="s">
        <v>6555</v>
      </c>
      <c r="AU44" s="99" t="s">
        <v>1930</v>
      </c>
      <c r="AW44" s="17"/>
      <c r="AX44" s="17" t="s">
        <v>6232</v>
      </c>
      <c r="AY44" s="17"/>
      <c r="AZ44" s="17" t="s">
        <v>6200</v>
      </c>
      <c r="BA44" s="7"/>
      <c r="BC44" s="18"/>
      <c r="BD44" s="18"/>
      <c r="BE44" s="18"/>
      <c r="BF44" s="18"/>
      <c r="BG44" s="18"/>
      <c r="BH44" s="18"/>
      <c r="BI44" s="18"/>
      <c r="BJ44" s="18"/>
      <c r="BK44" s="18"/>
      <c r="BL44" s="9" t="s">
        <v>5691</v>
      </c>
      <c r="BM44" s="18"/>
      <c r="BN44" s="18" t="s">
        <v>6006</v>
      </c>
      <c r="BO44" s="18"/>
      <c r="BP44" s="9" t="s">
        <v>5738</v>
      </c>
      <c r="BQ44" s="14"/>
      <c r="BR44" s="102" t="s">
        <v>5536</v>
      </c>
      <c r="BS44" s="14"/>
      <c r="BT44" s="14"/>
      <c r="BU44" s="9"/>
      <c r="BV44" s="9"/>
      <c r="BW44" s="9"/>
    </row>
    <row r="45" spans="1:75" x14ac:dyDescent="0.35">
      <c r="A45" s="1" t="s">
        <v>1641</v>
      </c>
      <c r="B45" s="8" t="s">
        <v>1642</v>
      </c>
      <c r="C45" s="3" t="s">
        <v>102</v>
      </c>
      <c r="D45" s="1" t="s">
        <v>11</v>
      </c>
      <c r="E45" s="1" t="s">
        <v>12</v>
      </c>
      <c r="F45" s="3" t="s">
        <v>102</v>
      </c>
      <c r="G45" s="1" t="s">
        <v>1474</v>
      </c>
      <c r="H45" s="28" t="s">
        <v>5589</v>
      </c>
      <c r="I45" s="27">
        <v>0</v>
      </c>
      <c r="J45" s="27">
        <v>0</v>
      </c>
      <c r="K45" s="27">
        <v>0</v>
      </c>
      <c r="L45" s="27">
        <v>0</v>
      </c>
      <c r="M45" s="27">
        <v>0</v>
      </c>
      <c r="N45" s="27">
        <v>0</v>
      </c>
      <c r="O45" s="27">
        <v>6.5929685560435241</v>
      </c>
      <c r="P45" s="27">
        <v>0</v>
      </c>
      <c r="Q45" s="27">
        <v>0</v>
      </c>
      <c r="R45" s="27">
        <v>0</v>
      </c>
      <c r="S45" s="80">
        <v>0</v>
      </c>
      <c r="T45" s="80">
        <v>3.3494277080069509E-2</v>
      </c>
      <c r="U45" s="80">
        <v>0</v>
      </c>
      <c r="V45" s="80">
        <v>0</v>
      </c>
      <c r="W45" s="80">
        <v>3.3494277080069509E-2</v>
      </c>
      <c r="X45" s="80">
        <v>0</v>
      </c>
      <c r="Y45" s="80">
        <v>0</v>
      </c>
      <c r="Z45" s="80">
        <v>0</v>
      </c>
      <c r="AA45" s="80">
        <v>0</v>
      </c>
      <c r="AB45" s="80">
        <v>0.11146923948372443</v>
      </c>
      <c r="AC45" s="80">
        <v>0</v>
      </c>
      <c r="AD45" s="80">
        <v>0</v>
      </c>
      <c r="AE45" s="80">
        <v>11.766603744510363</v>
      </c>
      <c r="AF45" s="80">
        <v>23.113993973170334</v>
      </c>
      <c r="AG45" s="80"/>
      <c r="AH45" s="80">
        <v>23.114261499345094</v>
      </c>
      <c r="AI45" s="80">
        <v>17.662969811633037</v>
      </c>
      <c r="AJ45" s="80">
        <v>14.289304141737507</v>
      </c>
      <c r="AK45" s="80">
        <v>24.302049226312509</v>
      </c>
      <c r="AL45" s="80">
        <v>14.312836120796643</v>
      </c>
      <c r="AM45" s="80">
        <v>17.662969811633037</v>
      </c>
      <c r="AN45" s="41" t="s">
        <v>5558</v>
      </c>
      <c r="AO45" s="41"/>
      <c r="AP45" s="40" t="str" cm="1">
        <f t="array" ref="AP45">IFERROR(_xlfn.IFS(
AR45="MPR ISSUE","PDH",
AR45="BSS Hardware Issue","BSS",
AR45="Sites strategiques, MLL, Pylone, etc.","ENVTECH",
AR45="AKTIVCO DEFAUT GE &amp; POWER Cabinet","AKTIVCO",
AR45="AKTIVCO Coupure ENEO &amp; Baisse de tension","AKTIVCO GRID ONLY",
AR45="Coupure ENEO &amp; Baisse de tension","IHS GRID ONLY",
AR45="Defaut GE &amp; POWER Cabinet","IHS",
AR45="Sharing","Partners",
AR45="Sites strategiques &amp; DataCenter","SST &amp; DC",
AR45="Exclu","Exclu",
AR45="SAT","SAT",
AR45="SPARE-ISSUE","SPARE-ISSUE",
AR45="Fiber CAmtel","TRANS_FO_CAMTEL",
AR45="Fiber AOF","Fiber AOF",
AR45="Projet OCM (HUAWEI)","TRAVAUX-HUAWEI",
AR45="Projet OCM (NOKIA)","TRAVAUX-NOKIA",
AR45="ACCESS-ISSUE","ACCESS-ISSUE",
AR45="Projet OCM (ZTE, NOKIA, autres projets)","TRAVAUX OCM",
AR45="No root CAuse","No root cause",
AR45="ODU HS","PDH",
AR45="IP &amp; VLAN","PDH",
AR45="Warehouse HUAWEI","SPARE-ISSUE",
AR45="SPARE-HS","SPARE-ISSUE",
AR45="Power Telco","BSS",AR45="no impacts","no impacts"
),"")</f>
        <v>No root cause</v>
      </c>
      <c r="AQ45" s="40" t="str" cm="1">
        <f t="array" ref="AQ45">IFERROR(_xlfn.IFS(
AR45="MPR ISSUE","TX ISSUE",
AR45="BSS Hardware Issue","RAN ISSUE",
AR45="Sites strategiques, MLL, Pylone, etc.","ENVTECH",
AR45="AKTIVCO DEFAUT GE &amp; POWER Cabinet","POWER ISSUE",
AR45="AKTIVCO Coupure ENEO &amp; Baisse de tension","POWER ISSUE",
AR45="Coupure ENEO &amp; Baisse de tension","POWER ISSUE",
AR45="Defaut GE &amp; POWER Cabinet","POWER ISSUE",
AR45="Sharing","POWER ISSUE",
AR45="Sites strategiques &amp; DataCenter","POWER ISSUE",
AR45="Exclu","Exclu",
AR45="SAT","TX ISSUE",
AR45="SPARE-ISSUE","SPARE-ISSUE",
AR45="Fiber CAmtel","TX ISSUE",
AR45="Fiber AOF","TX ISSUE",
AR45="Projet OCM (HUAWEI)","TRAVAUX-HUAWEI",
AR45="Projet OCM (NOKIA)","TRAVAUX -NOKIA",
AR45="ACCESS-ISSUE","ACCESS-ISSUE",
AR45="Projet OCM (ZTE, NOKIA, autres projets)","TRAVAUX OCM",
AR45="No root CAuse","No root cause",
AR45="ODU HS","TX ISSUE",
AR45="IP &amp; VLAN","TX ISSUE",
AR45="Warehouse HUAWEI","SPARE-ISSUE",
AR45="SPARE-HS","SPARE-ISSUE",
AR45="Power Telco","RAN ISSUE",AR45="no impacts","no impacts"
),"")</f>
        <v>No root cause</v>
      </c>
      <c r="AR45" s="59" t="s">
        <v>5343</v>
      </c>
      <c r="AS45" s="40" t="str" cm="1">
        <f t="array" ref="AS45">IFERROR(_xlfn.IFS(
AR45="MPR ISSUE","ACTIVE",
AR45="BSS Hardware Issue","ACTIVE",
AR45="Sites strategiques, MLL, Pylone, etc.","PASSIVE",
AR45="AKTIVCO DEFAUT GE &amp; POWER Cabinet","PASSIVE",
AR45="AKTIVCO Coupure ENEO &amp; Baisse de tension","PASSIVE",
AR45="Coupure ENEO &amp; Baisse de tension","PASSIVE",
AR45="Defaut GE &amp; POWER Cabinet","PASSIVE",
AR45="Sharing","PASSIVE",
AR45="Sites strategiques &amp; DataCenter","PASSIVE",
AR45="Exclu","Exclu",
AR45="SAT","ACTIVE",
AR45="SPARE-ISSUE","SPARE-ISSUE",
AR45="Fiber CAmtel","ACTIVE",
AR45="Fiber AOF","ACTIVE",
AR45="Projet OCM (HUAWEI)","PLANNED WORKS",
AR45="Projet OCM (NOKIA)","PLANNED WORKS",
AR45="ACCESS-ISSUE","ACCESS-ISSUE",
AR45="Projet OCM (ZTE, NOKIA, autres projets)","PLANNED WORKS",
AR45="No root CAuse","No root cause",
AR45="ODU HS","ACTIVE",
AR45="IP &amp; VLAN","ACTIVE",
AR45="Warehouse HUAWEI","SPARE-ISSUE",
AR45="SPARE-HS","SPARE-ISSUE",
AR45="Power Telco","ACTIVE", AR45="no impacts","no impacts"
),"")</f>
        <v>No root cause</v>
      </c>
      <c r="AT45" s="99" t="s">
        <v>6311</v>
      </c>
      <c r="AU45" s="99" t="s">
        <v>1642</v>
      </c>
      <c r="AW45" s="17"/>
      <c r="AX45" s="17" t="s">
        <v>6238</v>
      </c>
      <c r="AY45" s="17"/>
      <c r="AZ45" s="17" t="s">
        <v>5536</v>
      </c>
      <c r="BA45" s="7"/>
      <c r="BC45" s="18"/>
      <c r="BD45" s="18"/>
      <c r="BE45" s="18"/>
      <c r="BF45" s="18"/>
      <c r="BG45" s="18"/>
      <c r="BH45" s="18"/>
      <c r="BI45" s="18"/>
      <c r="BJ45" s="18"/>
      <c r="BK45" s="18"/>
      <c r="BM45" s="18"/>
      <c r="BN45" s="18"/>
      <c r="BO45" s="18"/>
      <c r="BP45" s="9" t="s">
        <v>5661</v>
      </c>
      <c r="BQ45" s="14"/>
      <c r="BR45" s="102" t="s">
        <v>5536</v>
      </c>
      <c r="BS45" s="14"/>
      <c r="BT45" s="14"/>
      <c r="BU45" s="9"/>
      <c r="BV45" s="9"/>
      <c r="BW45" s="9"/>
    </row>
    <row r="46" spans="1:75" x14ac:dyDescent="0.35">
      <c r="A46" s="1" t="s">
        <v>4843</v>
      </c>
      <c r="B46" s="8" t="s">
        <v>4844</v>
      </c>
      <c r="C46" s="3" t="s">
        <v>38</v>
      </c>
      <c r="D46" s="1" t="s">
        <v>11</v>
      </c>
      <c r="E46" s="1" t="s">
        <v>302</v>
      </c>
      <c r="F46" s="3" t="s">
        <v>37</v>
      </c>
      <c r="G46" s="1" t="s">
        <v>38</v>
      </c>
      <c r="H46" s="30" t="s">
        <v>5587</v>
      </c>
      <c r="I46" s="27">
        <v>0</v>
      </c>
      <c r="J46" s="27">
        <v>0</v>
      </c>
      <c r="K46" s="27">
        <v>0</v>
      </c>
      <c r="L46" s="27">
        <v>0</v>
      </c>
      <c r="M46" s="27">
        <v>0</v>
      </c>
      <c r="N46" s="27">
        <v>0</v>
      </c>
      <c r="O46" s="27">
        <v>0</v>
      </c>
      <c r="P46" s="27">
        <v>0</v>
      </c>
      <c r="Q46" s="27">
        <v>0</v>
      </c>
      <c r="R46" s="27">
        <v>0</v>
      </c>
      <c r="S46" s="80">
        <v>0</v>
      </c>
      <c r="T46" s="80">
        <v>1.1646306141259522E-2</v>
      </c>
      <c r="U46" s="80">
        <v>1.09329030085638E-2</v>
      </c>
      <c r="V46" s="80">
        <v>1.2859091466842516E-2</v>
      </c>
      <c r="W46" s="80">
        <v>1.1646306141259522E-2</v>
      </c>
      <c r="X46" s="80">
        <v>0</v>
      </c>
      <c r="Y46" s="80">
        <v>0</v>
      </c>
      <c r="Z46" s="80">
        <v>0</v>
      </c>
      <c r="AA46" s="80">
        <v>0</v>
      </c>
      <c r="AB46" s="80">
        <v>0</v>
      </c>
      <c r="AC46" s="80">
        <v>0</v>
      </c>
      <c r="AD46" s="80">
        <v>0</v>
      </c>
      <c r="AE46" s="80">
        <v>0</v>
      </c>
      <c r="AF46" s="80">
        <v>0</v>
      </c>
      <c r="AG46" s="80"/>
      <c r="AH46" s="80">
        <v>3.7858699095119457</v>
      </c>
      <c r="AI46" s="80">
        <v>17.629511204709601</v>
      </c>
      <c r="AJ46" s="80">
        <v>15.22402271700858</v>
      </c>
      <c r="AK46" s="80">
        <v>13.046732356151249</v>
      </c>
      <c r="AL46" s="80">
        <v>21.23840198569825</v>
      </c>
      <c r="AM46" s="80">
        <v>17.629511204709601</v>
      </c>
      <c r="AN46" s="41" t="s">
        <v>5558</v>
      </c>
      <c r="AO46" s="41"/>
      <c r="AP46" s="40" t="str" cm="1">
        <f t="array" ref="AP46">IFERROR(_xlfn.IFS(
AR46="MPR ISSUE","PDH",
AR46="BSS Hardware Issue","BSS",
AR46="Sites strategiques, MLL, Pylone, etc.","ENVTECH",
AR46="AKTIVCO DEFAUT GE &amp; POWER Cabinet","AKTIVCO",
AR46="AKTIVCO Coupure ENEO &amp; Baisse de tension","AKTIVCO GRID ONLY",
AR46="Coupure ENEO &amp; Baisse de tension","IHS GRID ONLY",
AR46="Defaut GE &amp; POWER Cabinet","IHS",
AR46="Sharing","Partners",
AR46="Sites strategiques &amp; DataCenter","SST &amp; DC",
AR46="Exclu","Exclu",
AR46="SAT","SAT",
AR46="SPARE-ISSUE","SPARE-ISSUE",
AR46="Fiber CAmtel","TRANS_FO_CAMTEL",
AR46="Fiber AOF","Fiber AOF",
AR46="Projet OCM (HUAWEI)","TRAVAUX-HUAWEI",
AR46="Projet OCM (NOKIA)","TRAVAUX-NOKIA",
AR46="ACCESS-ISSUE","ACCESS-ISSUE",
AR46="Projet OCM (ZTE, NOKIA, autres projets)","TRAVAUX OCM",
AR46="No root CAuse","No root cause",
AR46="ODU HS","PDH",
AR46="IP &amp; VLAN","PDH",
AR46="Warehouse HUAWEI","SPARE-ISSUE",
AR46="SPARE-HS","SPARE-ISSUE",
AR46="Power Telco","BSS",AR46="no impacts","no impacts"
),"")</f>
        <v>IHS</v>
      </c>
      <c r="AQ46" s="40" t="str" cm="1">
        <f t="array" ref="AQ46">IFERROR(_xlfn.IFS(
AR46="MPR ISSUE","TX ISSUE",
AR46="BSS Hardware Issue","RAN ISSUE",
AR46="Sites strategiques, MLL, Pylone, etc.","ENVTECH",
AR46="AKTIVCO DEFAUT GE &amp; POWER Cabinet","POWER ISSUE",
AR46="AKTIVCO Coupure ENEO &amp; Baisse de tension","POWER ISSUE",
AR46="Coupure ENEO &amp; Baisse de tension","POWER ISSUE",
AR46="Defaut GE &amp; POWER Cabinet","POWER ISSUE",
AR46="Sharing","POWER ISSUE",
AR46="Sites strategiques &amp; DataCenter","POWER ISSUE",
AR46="Exclu","Exclu",
AR46="SAT","TX ISSUE",
AR46="SPARE-ISSUE","SPARE-ISSUE",
AR46="Fiber CAmtel","TX ISSUE",
AR46="Fiber AOF","TX ISSUE",
AR46="Projet OCM (HUAWEI)","TRAVAUX-HUAWEI",
AR46="Projet OCM (NOKIA)","TRAVAUX -NOKIA",
AR46="ACCESS-ISSUE","ACCESS-ISSUE",
AR46="Projet OCM (ZTE, NOKIA, autres projets)","TRAVAUX OCM",
AR46="No root CAuse","No root cause",
AR46="ODU HS","TX ISSUE",
AR46="IP &amp; VLAN","TX ISSUE",
AR46="Warehouse HUAWEI","SPARE-ISSUE",
AR46="SPARE-HS","SPARE-ISSUE",
AR46="Power Telco","RAN ISSUE",AR46="no impacts","no impacts"
),"")</f>
        <v>POWER ISSUE</v>
      </c>
      <c r="AR46" s="59" t="s">
        <v>5329</v>
      </c>
      <c r="AS46" s="40" t="str" cm="1">
        <f t="array" ref="AS46">IFERROR(_xlfn.IFS(
AR46="MPR ISSUE","ACTIVE",
AR46="BSS Hardware Issue","ACTIVE",
AR46="Sites strategiques, MLL, Pylone, etc.","PASSIVE",
AR46="AKTIVCO DEFAUT GE &amp; POWER Cabinet","PASSIVE",
AR46="AKTIVCO Coupure ENEO &amp; Baisse de tension","PASSIVE",
AR46="Coupure ENEO &amp; Baisse de tension","PASSIVE",
AR46="Defaut GE &amp; POWER Cabinet","PASSIVE",
AR46="Sharing","PASSIVE",
AR46="Sites strategiques &amp; DataCenter","PASSIVE",
AR46="Exclu","Exclu",
AR46="SAT","ACTIVE",
AR46="SPARE-ISSUE","SPARE-ISSUE",
AR46="Fiber CAmtel","ACTIVE",
AR46="Fiber AOF","ACTIVE",
AR46="Projet OCM (HUAWEI)","PLANNED WORKS",
AR46="Projet OCM (NOKIA)","PLANNED WORKS",
AR46="ACCESS-ISSUE","ACCESS-ISSUE",
AR46="Projet OCM (ZTE, NOKIA, autres projets)","PLANNED WORKS",
AR46="No root CAuse","No root cause",
AR46="ODU HS","ACTIVE",
AR46="IP &amp; VLAN","ACTIVE",
AR46="Warehouse HUAWEI","SPARE-ISSUE",
AR46="SPARE-HS","SPARE-ISSUE",
AR46="Power Telco","ACTIVE", AR46="no impacts","no impacts"
),"")</f>
        <v>PASSIVE</v>
      </c>
      <c r="AT46" s="99" t="s">
        <v>6330</v>
      </c>
      <c r="AU46" s="99" t="s">
        <v>4844</v>
      </c>
      <c r="AW46" s="17"/>
      <c r="AX46" s="17" t="s">
        <v>6259</v>
      </c>
      <c r="AY46" s="17"/>
      <c r="AZ46" s="17" t="s">
        <v>5536</v>
      </c>
      <c r="BA46" s="7"/>
      <c r="BB46" s="9" t="s">
        <v>5643</v>
      </c>
      <c r="BC46" s="18"/>
      <c r="BD46" s="18"/>
      <c r="BE46" s="18"/>
      <c r="BF46" s="18"/>
      <c r="BG46" s="18"/>
      <c r="BH46" s="18"/>
      <c r="BI46" s="18"/>
      <c r="BJ46" s="18"/>
      <c r="BK46" s="18"/>
      <c r="BM46" s="18" t="s">
        <v>5955</v>
      </c>
      <c r="BN46" s="18"/>
      <c r="BO46" s="18"/>
      <c r="BP46" s="9" t="s">
        <v>5661</v>
      </c>
      <c r="BQ46" s="14"/>
      <c r="BR46" s="102" t="s">
        <v>5536</v>
      </c>
      <c r="BS46" s="14"/>
      <c r="BT46" s="14"/>
      <c r="BU46" s="9"/>
      <c r="BV46" s="9"/>
      <c r="BW46" s="9"/>
    </row>
    <row r="47" spans="1:75" x14ac:dyDescent="0.35">
      <c r="A47" s="1" t="s">
        <v>886</v>
      </c>
      <c r="B47" s="8" t="s">
        <v>887</v>
      </c>
      <c r="C47" s="3" t="s">
        <v>23</v>
      </c>
      <c r="D47" s="1" t="s">
        <v>11</v>
      </c>
      <c r="E47" s="1" t="s">
        <v>12</v>
      </c>
      <c r="F47" s="3" t="s">
        <v>23</v>
      </c>
      <c r="G47" s="1" t="s">
        <v>24</v>
      </c>
      <c r="H47" s="28" t="s">
        <v>5589</v>
      </c>
      <c r="I47" s="27">
        <v>3.6377139139293386</v>
      </c>
      <c r="J47" s="27">
        <v>3.6732770600942257</v>
      </c>
      <c r="K47" s="27">
        <v>4.7661036489143429</v>
      </c>
      <c r="L47" s="27">
        <v>0.24571387397876343</v>
      </c>
      <c r="M47" s="27">
        <v>0.843313843159748</v>
      </c>
      <c r="N47" s="27">
        <v>2.4093764000536475</v>
      </c>
      <c r="O47" s="27">
        <v>3.1415242000610673</v>
      </c>
      <c r="P47" s="27">
        <v>1.6145382997605817</v>
      </c>
      <c r="Q47" s="27">
        <v>0.45987749441405346</v>
      </c>
      <c r="R47" s="27">
        <v>0.82187607902223814</v>
      </c>
      <c r="S47" s="80">
        <v>0.90227661207705889</v>
      </c>
      <c r="T47" s="80">
        <v>5.7767105266912653</v>
      </c>
      <c r="U47" s="80">
        <v>2.576615929435869</v>
      </c>
      <c r="V47" s="80">
        <v>10.570440711919254</v>
      </c>
      <c r="W47" s="80">
        <v>5.7767105266912653</v>
      </c>
      <c r="X47" s="80">
        <v>2.6658983314927531</v>
      </c>
      <c r="Y47" s="80">
        <v>5.5761372359338299</v>
      </c>
      <c r="Z47" s="80">
        <v>0.3234569803642921</v>
      </c>
      <c r="AA47" s="80">
        <v>1.7044805997152093</v>
      </c>
      <c r="AB47" s="80">
        <v>4.741580416227924</v>
      </c>
      <c r="AC47" s="80">
        <v>0.48029865908747171</v>
      </c>
      <c r="AD47" s="80">
        <v>0.48029865908747171</v>
      </c>
      <c r="AE47" s="80">
        <v>2.076145796771423</v>
      </c>
      <c r="AF47" s="80">
        <v>10.30651722297843</v>
      </c>
      <c r="AG47" s="80"/>
      <c r="AH47" s="80">
        <v>9.6647219297269391</v>
      </c>
      <c r="AI47" s="80">
        <v>17.44092308658146</v>
      </c>
      <c r="AJ47" s="80">
        <v>15.296587053223504</v>
      </c>
      <c r="AK47" s="80">
        <v>19.610740077725758</v>
      </c>
      <c r="AL47" s="80">
        <v>16.631276170088888</v>
      </c>
      <c r="AM47" s="80">
        <v>17.44092308658146</v>
      </c>
      <c r="AN47" s="41" t="s">
        <v>5558</v>
      </c>
      <c r="AO47" s="41"/>
      <c r="AP47" s="40" t="str" cm="1">
        <f t="array" ref="AP47">IFERROR(_xlfn.IFS(
AR47="MPR ISSUE","PDH",
AR47="BSS Hardware Issue","BSS",
AR47="Sites strategiques, MLL, Pylone, etc.","ENVTECH",
AR47="AKTIVCO DEFAUT GE &amp; POWER Cabinet","AKTIVCO",
AR47="AKTIVCO Coupure ENEO &amp; Baisse de tension","AKTIVCO GRID ONLY",
AR47="Coupure ENEO &amp; Baisse de tension","IHS GRID ONLY",
AR47="Defaut GE &amp; POWER Cabinet","IHS",
AR47="Sharing","Partners",
AR47="Sites strategiques &amp; DataCenter","SST &amp; DC",
AR47="Exclu","Exclu",
AR47="SAT","SAT",
AR47="SPARE-ISSUE","SPARE-ISSUE",
AR47="Fiber CAmtel","TRANS_FO_CAMTEL",
AR47="Fiber AOF","Fiber AOF",
AR47="Projet OCM (HUAWEI)","TRAVAUX-HUAWEI",
AR47="Projet OCM (NOKIA)","TRAVAUX-NOKIA",
AR47="ACCESS-ISSUE","ACCESS-ISSUE",
AR47="Projet OCM (ZTE, NOKIA, autres projets)","TRAVAUX OCM",
AR47="No root CAuse","No root cause",
AR47="ODU HS","PDH",
AR47="IP &amp; VLAN","PDH",
AR47="Warehouse HUAWEI","SPARE-ISSUE",
AR47="SPARE-HS","SPARE-ISSUE",
AR47="Power Telco","BSS",AR47="no impacts","no impacts"
),"")</f>
        <v>No root cause</v>
      </c>
      <c r="AQ47" s="40" t="str" cm="1">
        <f t="array" ref="AQ47">IFERROR(_xlfn.IFS(
AR47="MPR ISSUE","TX ISSUE",
AR47="BSS Hardware Issue","RAN ISSUE",
AR47="Sites strategiques, MLL, Pylone, etc.","ENVTECH",
AR47="AKTIVCO DEFAUT GE &amp; POWER Cabinet","POWER ISSUE",
AR47="AKTIVCO Coupure ENEO &amp; Baisse de tension","POWER ISSUE",
AR47="Coupure ENEO &amp; Baisse de tension","POWER ISSUE",
AR47="Defaut GE &amp; POWER Cabinet","POWER ISSUE",
AR47="Sharing","POWER ISSUE",
AR47="Sites strategiques &amp; DataCenter","POWER ISSUE",
AR47="Exclu","Exclu",
AR47="SAT","TX ISSUE",
AR47="SPARE-ISSUE","SPARE-ISSUE",
AR47="Fiber CAmtel","TX ISSUE",
AR47="Fiber AOF","TX ISSUE",
AR47="Projet OCM (HUAWEI)","TRAVAUX-HUAWEI",
AR47="Projet OCM (NOKIA)","TRAVAUX -NOKIA",
AR47="ACCESS-ISSUE","ACCESS-ISSUE",
AR47="Projet OCM (ZTE, NOKIA, autres projets)","TRAVAUX OCM",
AR47="No root CAuse","No root cause",
AR47="ODU HS","TX ISSUE",
AR47="IP &amp; VLAN","TX ISSUE",
AR47="Warehouse HUAWEI","SPARE-ISSUE",
AR47="SPARE-HS","SPARE-ISSUE",
AR47="Power Telco","RAN ISSUE",AR47="no impacts","no impacts"
),"")</f>
        <v>No root cause</v>
      </c>
      <c r="AR47" s="59" t="s">
        <v>5343</v>
      </c>
      <c r="AS47" s="40" t="str" cm="1">
        <f t="array" ref="AS47">IFERROR(_xlfn.IFS(
AR47="MPR ISSUE","ACTIVE",
AR47="BSS Hardware Issue","ACTIVE",
AR47="Sites strategiques, MLL, Pylone, etc.","PASSIVE",
AR47="AKTIVCO DEFAUT GE &amp; POWER Cabinet","PASSIVE",
AR47="AKTIVCO Coupure ENEO &amp; Baisse de tension","PASSIVE",
AR47="Coupure ENEO &amp; Baisse de tension","PASSIVE",
AR47="Defaut GE &amp; POWER Cabinet","PASSIVE",
AR47="Sharing","PASSIVE",
AR47="Sites strategiques &amp; DataCenter","PASSIVE",
AR47="Exclu","Exclu",
AR47="SAT","ACTIVE",
AR47="SPARE-ISSUE","SPARE-ISSUE",
AR47="Fiber CAmtel","ACTIVE",
AR47="Fiber AOF","ACTIVE",
AR47="Projet OCM (HUAWEI)","PLANNED WORKS",
AR47="Projet OCM (NOKIA)","PLANNED WORKS",
AR47="ACCESS-ISSUE","ACCESS-ISSUE",
AR47="Projet OCM (ZTE, NOKIA, autres projets)","PLANNED WORKS",
AR47="No root CAuse","No root cause",
AR47="ODU HS","ACTIVE",
AR47="IP &amp; VLAN","ACTIVE",
AR47="Warehouse HUAWEI","SPARE-ISSUE",
AR47="SPARE-HS","SPARE-ISSUE",
AR47="Power Telco","ACTIVE", AR47="no impacts","no impacts"
),"")</f>
        <v>No root cause</v>
      </c>
      <c r="AT47" s="99" t="s">
        <v>6331</v>
      </c>
      <c r="AU47" s="99" t="s">
        <v>887</v>
      </c>
      <c r="AW47" s="17"/>
      <c r="AX47" s="17" t="s">
        <v>6231</v>
      </c>
      <c r="AY47" s="17"/>
      <c r="AZ47" s="17" t="s">
        <v>5536</v>
      </c>
      <c r="BA47" s="7"/>
      <c r="BC47" s="18"/>
      <c r="BD47" s="18"/>
      <c r="BE47" s="18"/>
      <c r="BF47" s="18"/>
      <c r="BG47" s="18"/>
      <c r="BH47" s="18"/>
      <c r="BI47" s="18"/>
      <c r="BJ47" s="18"/>
      <c r="BK47" s="18"/>
      <c r="BM47" s="18"/>
      <c r="BN47" s="18" t="s">
        <v>6006</v>
      </c>
      <c r="BO47" s="18"/>
      <c r="BP47" s="9" t="s">
        <v>5661</v>
      </c>
      <c r="BQ47" s="14"/>
      <c r="BR47" s="102" t="s">
        <v>5536</v>
      </c>
      <c r="BS47" s="14"/>
      <c r="BT47" s="14"/>
      <c r="BU47" s="9"/>
      <c r="BV47" s="9"/>
      <c r="BW47" s="9"/>
    </row>
    <row r="48" spans="1:75" x14ac:dyDescent="0.35">
      <c r="A48" s="1" t="s">
        <v>3476</v>
      </c>
      <c r="B48" s="8" t="s">
        <v>3477</v>
      </c>
      <c r="C48" s="3" t="s">
        <v>32</v>
      </c>
      <c r="D48" s="1" t="s">
        <v>11</v>
      </c>
      <c r="E48" s="1" t="s">
        <v>12</v>
      </c>
      <c r="F48" s="3" t="s">
        <v>31</v>
      </c>
      <c r="G48" s="1" t="s">
        <v>32</v>
      </c>
      <c r="H48" s="30" t="s">
        <v>5587</v>
      </c>
      <c r="I48" s="27">
        <v>0</v>
      </c>
      <c r="J48" s="27">
        <v>0</v>
      </c>
      <c r="K48" s="27">
        <v>0</v>
      </c>
      <c r="L48" s="27">
        <v>0</v>
      </c>
      <c r="M48" s="27">
        <v>3.7935211581101344E-2</v>
      </c>
      <c r="N48" s="27">
        <v>0</v>
      </c>
      <c r="O48" s="27">
        <v>0</v>
      </c>
      <c r="P48" s="27">
        <v>0</v>
      </c>
      <c r="Q48" s="27">
        <v>0</v>
      </c>
      <c r="R48" s="27">
        <v>0</v>
      </c>
      <c r="S48" s="80">
        <v>0</v>
      </c>
      <c r="T48" s="80">
        <v>13.868556899607057</v>
      </c>
      <c r="U48" s="80">
        <v>12.535402630460029</v>
      </c>
      <c r="V48" s="80">
        <v>13.868556899607057</v>
      </c>
      <c r="W48" s="80">
        <v>13.868556899607057</v>
      </c>
      <c r="X48" s="80">
        <v>13.868556899607057</v>
      </c>
      <c r="Y48" s="80">
        <v>13.868556899607057</v>
      </c>
      <c r="Z48" s="80">
        <v>27.095532526902431</v>
      </c>
      <c r="AA48" s="80">
        <v>0</v>
      </c>
      <c r="AB48" s="80">
        <v>0</v>
      </c>
      <c r="AC48" s="80">
        <v>0</v>
      </c>
      <c r="AD48" s="80">
        <v>0</v>
      </c>
      <c r="AE48" s="80">
        <v>0</v>
      </c>
      <c r="AF48" s="80">
        <v>0</v>
      </c>
      <c r="AG48" s="80"/>
      <c r="AH48" s="80">
        <v>0</v>
      </c>
      <c r="AI48" s="80">
        <v>16.892601438791438</v>
      </c>
      <c r="AJ48" s="80">
        <v>13.160372928231999</v>
      </c>
      <c r="AK48" s="80">
        <v>11.169571182308719</v>
      </c>
      <c r="AL48" s="80">
        <v>21.598839213600456</v>
      </c>
      <c r="AM48" s="80">
        <v>16.892601438791438</v>
      </c>
      <c r="AN48" s="41" t="s">
        <v>5558</v>
      </c>
      <c r="AO48" s="41"/>
      <c r="AP48" s="40" t="str" cm="1">
        <f t="array" ref="AP48">IFERROR(_xlfn.IFS(
AR48="MPR ISSUE","PDH",
AR48="BSS Hardware Issue","BSS",
AR48="Sites strategiques, MLL, Pylone, etc.","ENVTECH",
AR48="AKTIVCO DEFAUT GE &amp; POWER Cabinet","AKTIVCO",
AR48="AKTIVCO Coupure ENEO &amp; Baisse de tension","AKTIVCO GRID ONLY",
AR48="Coupure ENEO &amp; Baisse de tension","IHS GRID ONLY",
AR48="Defaut GE &amp; POWER Cabinet","IHS",
AR48="Sharing","Partners",
AR48="Sites strategiques &amp; DataCenter","SST &amp; DC",
AR48="Exclu","Exclu",
AR48="SAT","SAT",
AR48="SPARE-ISSUE","SPARE-ISSUE",
AR48="Fiber CAmtel","TRANS_FO_CAMTEL",
AR48="Fiber AOF","Fiber AOF",
AR48="Projet OCM (HUAWEI)","TRAVAUX-HUAWEI",
AR48="Projet OCM (NOKIA)","TRAVAUX-NOKIA",
AR48="ACCESS-ISSUE","ACCESS-ISSUE",
AR48="Projet OCM (ZTE, NOKIA, autres projets)","TRAVAUX OCM",
AR48="No root CAuse","No root cause",
AR48="ODU HS","PDH",
AR48="IP &amp; VLAN","PDH",
AR48="Warehouse HUAWEI","SPARE-ISSUE",
AR48="SPARE-HS","SPARE-ISSUE",
AR48="Power Telco","BSS",AR48="no impacts","no impacts"
),"")</f>
        <v>AKTIVCO GRID ONLY</v>
      </c>
      <c r="AQ48" s="40" t="str" cm="1">
        <f t="array" ref="AQ48">IFERROR(_xlfn.IFS(
AR48="MPR ISSUE","TX ISSUE",
AR48="BSS Hardware Issue","RAN ISSUE",
AR48="Sites strategiques, MLL, Pylone, etc.","ENVTECH",
AR48="AKTIVCO DEFAUT GE &amp; POWER Cabinet","POWER ISSUE",
AR48="AKTIVCO Coupure ENEO &amp; Baisse de tension","POWER ISSUE",
AR48="Coupure ENEO &amp; Baisse de tension","POWER ISSUE",
AR48="Defaut GE &amp; POWER Cabinet","POWER ISSUE",
AR48="Sharing","POWER ISSUE",
AR48="Sites strategiques &amp; DataCenter","POWER ISSUE",
AR48="Exclu","Exclu",
AR48="SAT","TX ISSUE",
AR48="SPARE-ISSUE","SPARE-ISSUE",
AR48="Fiber CAmtel","TX ISSUE",
AR48="Fiber AOF","TX ISSUE",
AR48="Projet OCM (HUAWEI)","TRAVAUX-HUAWEI",
AR48="Projet OCM (NOKIA)","TRAVAUX -NOKIA",
AR48="ACCESS-ISSUE","ACCESS-ISSUE",
AR48="Projet OCM (ZTE, NOKIA, autres projets)","TRAVAUX OCM",
AR48="No root CAuse","No root cause",
AR48="ODU HS","TX ISSUE",
AR48="IP &amp; VLAN","TX ISSUE",
AR48="Warehouse HUAWEI","SPARE-ISSUE",
AR48="SPARE-HS","SPARE-ISSUE",
AR48="Power Telco","RAN ISSUE",AR48="no impacts","no impacts"
),"")</f>
        <v>POWER ISSUE</v>
      </c>
      <c r="AR48" s="59" t="s">
        <v>5326</v>
      </c>
      <c r="AS48" s="40" t="str" cm="1">
        <f t="array" ref="AS48">IFERROR(_xlfn.IFS(
AR48="MPR ISSUE","ACTIVE",
AR48="BSS Hardware Issue","ACTIVE",
AR48="Sites strategiques, MLL, Pylone, etc.","PASSIVE",
AR48="AKTIVCO DEFAUT GE &amp; POWER Cabinet","PASSIVE",
AR48="AKTIVCO Coupure ENEO &amp; Baisse de tension","PASSIVE",
AR48="Coupure ENEO &amp; Baisse de tension","PASSIVE",
AR48="Defaut GE &amp; POWER Cabinet","PASSIVE",
AR48="Sharing","PASSIVE",
AR48="Sites strategiques &amp; DataCenter","PASSIVE",
AR48="Exclu","Exclu",
AR48="SAT","ACTIVE",
AR48="SPARE-ISSUE","SPARE-ISSUE",
AR48="Fiber CAmtel","ACTIVE",
AR48="Fiber AOF","ACTIVE",
AR48="Projet OCM (HUAWEI)","PLANNED WORKS",
AR48="Projet OCM (NOKIA)","PLANNED WORKS",
AR48="ACCESS-ISSUE","ACCESS-ISSUE",
AR48="Projet OCM (ZTE, NOKIA, autres projets)","PLANNED WORKS",
AR48="No root CAuse","No root cause",
AR48="ODU HS","ACTIVE",
AR48="IP &amp; VLAN","ACTIVE",
AR48="Warehouse HUAWEI","SPARE-ISSUE",
AR48="SPARE-HS","SPARE-ISSUE",
AR48="Power Telco","ACTIVE", AR48="no impacts","no impacts"
),"")</f>
        <v>PASSIVE</v>
      </c>
      <c r="AT48" s="99" t="s">
        <v>6332</v>
      </c>
      <c r="AU48" s="107" t="s">
        <v>1146</v>
      </c>
      <c r="AV48" s="9" t="s">
        <v>6186</v>
      </c>
      <c r="AW48" s="17"/>
      <c r="AX48" s="17" t="s">
        <v>6260</v>
      </c>
      <c r="AY48" s="17"/>
      <c r="AZ48" s="17" t="s">
        <v>5536</v>
      </c>
      <c r="BA48" s="7"/>
      <c r="BB48" s="9" t="s">
        <v>5631</v>
      </c>
      <c r="BC48" s="18"/>
      <c r="BD48" s="18"/>
      <c r="BE48" s="18"/>
      <c r="BF48" s="18"/>
      <c r="BG48" s="18"/>
      <c r="BH48" s="18"/>
      <c r="BI48" s="18"/>
      <c r="BJ48" s="18"/>
      <c r="BK48" s="18"/>
      <c r="BM48" s="18" t="s">
        <v>5898</v>
      </c>
      <c r="BN48" s="18"/>
      <c r="BO48" s="18"/>
      <c r="BP48" s="9" t="s">
        <v>5899</v>
      </c>
      <c r="BQ48" s="14"/>
      <c r="BR48" s="102" t="s">
        <v>5536</v>
      </c>
      <c r="BS48" s="14"/>
      <c r="BT48" s="14"/>
      <c r="BU48" s="9"/>
      <c r="BV48" s="9"/>
      <c r="BW48" s="9"/>
    </row>
    <row r="49" spans="1:75" x14ac:dyDescent="0.35">
      <c r="A49" s="1" t="s">
        <v>4718</v>
      </c>
      <c r="B49" s="8" t="s">
        <v>4719</v>
      </c>
      <c r="C49" s="3" t="s">
        <v>102</v>
      </c>
      <c r="D49" s="1" t="s">
        <v>21</v>
      </c>
      <c r="E49" s="1" t="s">
        <v>188</v>
      </c>
      <c r="F49" s="3" t="s">
        <v>102</v>
      </c>
      <c r="G49" s="1" t="s">
        <v>1364</v>
      </c>
      <c r="H49" s="28" t="s">
        <v>5589</v>
      </c>
      <c r="I49" s="27">
        <v>0</v>
      </c>
      <c r="J49" s="27">
        <v>0</v>
      </c>
      <c r="K49" s="27">
        <v>0.1982368954978555</v>
      </c>
      <c r="L49" s="27">
        <v>0</v>
      </c>
      <c r="M49" s="27">
        <v>0.21241578276018522</v>
      </c>
      <c r="N49" s="27">
        <v>0</v>
      </c>
      <c r="O49" s="27">
        <v>0.2138425890255769</v>
      </c>
      <c r="P49" s="27">
        <v>0</v>
      </c>
      <c r="Q49" s="27">
        <v>0.18735749772424398</v>
      </c>
      <c r="R49" s="27">
        <v>0</v>
      </c>
      <c r="S49" s="80">
        <v>0</v>
      </c>
      <c r="T49" s="80">
        <v>0</v>
      </c>
      <c r="U49" s="80">
        <v>0</v>
      </c>
      <c r="V49" s="80">
        <v>0</v>
      </c>
      <c r="W49" s="80">
        <v>0</v>
      </c>
      <c r="X49" s="80">
        <v>0</v>
      </c>
      <c r="Y49" s="80">
        <v>0</v>
      </c>
      <c r="Z49" s="80">
        <v>0</v>
      </c>
      <c r="AA49" s="80">
        <v>1.6352091555304435</v>
      </c>
      <c r="AB49" s="80">
        <v>6.3156687583646534</v>
      </c>
      <c r="AC49" s="80">
        <v>8.9175391586979543E-5</v>
      </c>
      <c r="AD49" s="80">
        <v>8.9175391586979543E-5</v>
      </c>
      <c r="AE49" s="80">
        <v>3.027379698829733</v>
      </c>
      <c r="AF49" s="80">
        <v>0</v>
      </c>
      <c r="AG49" s="80"/>
      <c r="AH49" s="80">
        <v>4.9058414875311405</v>
      </c>
      <c r="AI49" s="80">
        <v>16.657160569923498</v>
      </c>
      <c r="AJ49" s="80">
        <v>38.642694707224756</v>
      </c>
      <c r="AK49" s="80">
        <v>32.888571406713801</v>
      </c>
      <c r="AL49" s="80">
        <v>0.18775978567066567</v>
      </c>
      <c r="AM49" s="80">
        <v>16.657160569923498</v>
      </c>
      <c r="AN49" s="41" t="s">
        <v>5558</v>
      </c>
      <c r="AO49" s="41"/>
      <c r="AP49" s="40" t="str" cm="1">
        <f t="array" ref="AP49">IFERROR(_xlfn.IFS(
AR49="MPR ISSUE","PDH",
AR49="BSS Hardware Issue","BSS",
AR49="Sites strategiques, MLL, Pylone, etc.","ENVTECH",
AR49="AKTIVCO DEFAUT GE &amp; POWER Cabinet","AKTIVCO",
AR49="AKTIVCO Coupure ENEO &amp; Baisse de tension","AKTIVCO GRID ONLY",
AR49="Coupure ENEO &amp; Baisse de tension","IHS GRID ONLY",
AR49="Defaut GE &amp; POWER Cabinet","IHS",
AR49="Sharing","Partners",
AR49="Sites strategiques &amp; DataCenter","SST &amp; DC",
AR49="Exclu","Exclu",
AR49="SAT","SAT",
AR49="SPARE-ISSUE","SPARE-ISSUE",
AR49="Fiber CAmtel","TRANS_FO_CAMTEL",
AR49="Fiber AOF","Fiber AOF",
AR49="Projet OCM (HUAWEI)","TRAVAUX-HUAWEI",
AR49="Projet OCM (NOKIA)","TRAVAUX-NOKIA",
AR49="ACCESS-ISSUE","ACCESS-ISSUE",
AR49="Projet OCM (ZTE, NOKIA, autres projets)","TRAVAUX OCM",
AR49="No root CAuse","No root cause",
AR49="ODU HS","PDH",
AR49="IP &amp; VLAN","PDH",
AR49="Warehouse HUAWEI","SPARE-ISSUE",
AR49="SPARE-HS","SPARE-ISSUE",
AR49="Power Telco","BSS",AR49="no impacts","no impacts"
),"")</f>
        <v>AKTIVCO</v>
      </c>
      <c r="AQ49" s="40" t="str" cm="1">
        <f t="array" ref="AQ49">IFERROR(_xlfn.IFS(
AR49="MPR ISSUE","TX ISSUE",
AR49="BSS Hardware Issue","RAN ISSUE",
AR49="Sites strategiques, MLL, Pylone, etc.","ENVTECH",
AR49="AKTIVCO DEFAUT GE &amp; POWER Cabinet","POWER ISSUE",
AR49="AKTIVCO Coupure ENEO &amp; Baisse de tension","POWER ISSUE",
AR49="Coupure ENEO &amp; Baisse de tension","POWER ISSUE",
AR49="Defaut GE &amp; POWER Cabinet","POWER ISSUE",
AR49="Sharing","POWER ISSUE",
AR49="Sites strategiques &amp; DataCenter","POWER ISSUE",
AR49="Exclu","Exclu",
AR49="SAT","TX ISSUE",
AR49="SPARE-ISSUE","SPARE-ISSUE",
AR49="Fiber CAmtel","TX ISSUE",
AR49="Fiber AOF","TX ISSUE",
AR49="Projet OCM (HUAWEI)","TRAVAUX-HUAWEI",
AR49="Projet OCM (NOKIA)","TRAVAUX -NOKIA",
AR49="ACCESS-ISSUE","ACCESS-ISSUE",
AR49="Projet OCM (ZTE, NOKIA, autres projets)","TRAVAUX OCM",
AR49="No root CAuse","No root cause",
AR49="ODU HS","TX ISSUE",
AR49="IP &amp; VLAN","TX ISSUE",
AR49="Warehouse HUAWEI","SPARE-ISSUE",
AR49="SPARE-HS","SPARE-ISSUE",
AR49="Power Telco","RAN ISSUE",AR49="no impacts","no impacts"
),"")</f>
        <v>POWER ISSUE</v>
      </c>
      <c r="AR49" s="59" t="s">
        <v>5324</v>
      </c>
      <c r="AS49" s="40" t="str" cm="1">
        <f t="array" ref="AS49">IFERROR(_xlfn.IFS(
AR49="MPR ISSUE","ACTIVE",
AR49="BSS Hardware Issue","ACTIVE",
AR49="Sites strategiques, MLL, Pylone, etc.","PASSIVE",
AR49="AKTIVCO DEFAUT GE &amp; POWER Cabinet","PASSIVE",
AR49="AKTIVCO Coupure ENEO &amp; Baisse de tension","PASSIVE",
AR49="Coupure ENEO &amp; Baisse de tension","PASSIVE",
AR49="Defaut GE &amp; POWER Cabinet","PASSIVE",
AR49="Sharing","PASSIVE",
AR49="Sites strategiques &amp; DataCenter","PASSIVE",
AR49="Exclu","Exclu",
AR49="SAT","ACTIVE",
AR49="SPARE-ISSUE","SPARE-ISSUE",
AR49="Fiber CAmtel","ACTIVE",
AR49="Fiber AOF","ACTIVE",
AR49="Projet OCM (HUAWEI)","PLANNED WORKS",
AR49="Projet OCM (NOKIA)","PLANNED WORKS",
AR49="ACCESS-ISSUE","ACCESS-ISSUE",
AR49="Projet OCM (ZTE, NOKIA, autres projets)","PLANNED WORKS",
AR49="No root CAuse","No root cause",
AR49="ODU HS","ACTIVE",
AR49="IP &amp; VLAN","ACTIVE",
AR49="Warehouse HUAWEI","SPARE-ISSUE",
AR49="SPARE-HS","SPARE-ISSUE",
AR49="Power Telco","ACTIVE", AR49="no impacts","no impacts"
),"")</f>
        <v>PASSIVE</v>
      </c>
      <c r="AT49" s="99" t="s">
        <v>6333</v>
      </c>
      <c r="AU49" s="99" t="s">
        <v>4719</v>
      </c>
      <c r="AW49" s="17"/>
      <c r="AX49" s="17" t="s">
        <v>6245</v>
      </c>
      <c r="AY49" s="17" t="s">
        <v>6208</v>
      </c>
      <c r="AZ49" s="17" t="s">
        <v>6208</v>
      </c>
      <c r="BA49" s="7"/>
      <c r="BC49" s="18"/>
      <c r="BD49" s="18"/>
      <c r="BE49" s="18"/>
      <c r="BF49" s="18"/>
      <c r="BG49" s="18"/>
      <c r="BH49" s="18"/>
      <c r="BI49" s="18"/>
      <c r="BJ49" s="18"/>
      <c r="BK49" s="18"/>
      <c r="BL49" s="9" t="s">
        <v>5747</v>
      </c>
      <c r="BM49" s="18"/>
      <c r="BN49" s="18"/>
      <c r="BO49" s="18"/>
      <c r="BP49" s="9" t="s">
        <v>5661</v>
      </c>
      <c r="BQ49" s="14"/>
      <c r="BR49" s="102" t="s">
        <v>5536</v>
      </c>
      <c r="BS49" s="14"/>
      <c r="BT49" s="14"/>
      <c r="BU49" s="9"/>
      <c r="BV49" s="9"/>
      <c r="BW49" s="9"/>
    </row>
    <row r="50" spans="1:75" x14ac:dyDescent="0.35">
      <c r="A50" s="1" t="s">
        <v>1061</v>
      </c>
      <c r="B50" s="8" t="s">
        <v>1062</v>
      </c>
      <c r="C50" s="3" t="s">
        <v>24</v>
      </c>
      <c r="D50" s="1" t="s">
        <v>11</v>
      </c>
      <c r="E50" s="1" t="s">
        <v>12</v>
      </c>
      <c r="F50" s="3" t="s">
        <v>23</v>
      </c>
      <c r="G50" s="1" t="s">
        <v>24</v>
      </c>
      <c r="H50" s="28" t="s">
        <v>5589</v>
      </c>
      <c r="I50" s="27">
        <v>4.2620665005864176</v>
      </c>
      <c r="J50" s="27">
        <v>6.134892404539527</v>
      </c>
      <c r="K50" s="27">
        <v>6.044325876843792</v>
      </c>
      <c r="L50" s="27">
        <v>0</v>
      </c>
      <c r="M50" s="27">
        <v>2.660405127370995</v>
      </c>
      <c r="N50" s="27">
        <v>2.2338435592538373</v>
      </c>
      <c r="O50" s="27">
        <v>3.2214610210796359</v>
      </c>
      <c r="P50" s="27">
        <v>2.97877911041483</v>
      </c>
      <c r="Q50" s="27">
        <v>0.6498032434160026</v>
      </c>
      <c r="R50" s="27">
        <v>3.7279772452936788</v>
      </c>
      <c r="S50" s="80">
        <v>0.52265697009128709</v>
      </c>
      <c r="T50" s="80">
        <v>3.1681698070672568</v>
      </c>
      <c r="U50" s="80">
        <v>7.6166307111487788</v>
      </c>
      <c r="V50" s="80">
        <v>3.7337736457468331</v>
      </c>
      <c r="W50" s="80">
        <v>3.1681698070672564</v>
      </c>
      <c r="X50" s="80">
        <v>1.4060105640735892</v>
      </c>
      <c r="Y50" s="80">
        <v>3.9464747897600962</v>
      </c>
      <c r="Z50" s="80">
        <v>1.1821981662685876</v>
      </c>
      <c r="AA50" s="80">
        <v>4.6988118984228082</v>
      </c>
      <c r="AB50" s="80">
        <v>5.1231440817502918</v>
      </c>
      <c r="AC50" s="80">
        <v>0.95676277633670337</v>
      </c>
      <c r="AD50" s="80">
        <v>0.95676277633670337</v>
      </c>
      <c r="AE50" s="80">
        <v>2.2722424828711909</v>
      </c>
      <c r="AF50" s="80">
        <v>8.256089609140691</v>
      </c>
      <c r="AG50" s="80"/>
      <c r="AH50" s="80">
        <v>12.209002862173369</v>
      </c>
      <c r="AI50" s="80">
        <v>16.075148459191915</v>
      </c>
      <c r="AJ50" s="80">
        <v>16.676683292767247</v>
      </c>
      <c r="AK50" s="80">
        <v>21.400933661100744</v>
      </c>
      <c r="AL50" s="80">
        <v>12.481921708068215</v>
      </c>
      <c r="AM50" s="80">
        <v>16.075148459191915</v>
      </c>
      <c r="AN50" s="41" t="s">
        <v>5558</v>
      </c>
      <c r="AO50" s="41"/>
      <c r="AP50" s="40" t="str" cm="1">
        <f t="array" ref="AP50">IFERROR(_xlfn.IFS(
AR50="MPR ISSUE","PDH",
AR50="BSS Hardware Issue","BSS",
AR50="Sites strategiques, MLL, Pylone, etc.","ENVTECH",
AR50="AKTIVCO DEFAUT GE &amp; POWER Cabinet","AKTIVCO",
AR50="AKTIVCO Coupure ENEO &amp; Baisse de tension","AKTIVCO GRID ONLY",
AR50="Coupure ENEO &amp; Baisse de tension","IHS GRID ONLY",
AR50="Defaut GE &amp; POWER Cabinet","IHS",
AR50="Sharing","Partners",
AR50="Sites strategiques &amp; DataCenter","SST &amp; DC",
AR50="Exclu","Exclu",
AR50="SAT","SAT",
AR50="SPARE-ISSUE","SPARE-ISSUE",
AR50="Fiber CAmtel","TRANS_FO_CAMTEL",
AR50="Fiber AOF","Fiber AOF",
AR50="Projet OCM (HUAWEI)","TRAVAUX-HUAWEI",
AR50="Projet OCM (NOKIA)","TRAVAUX-NOKIA",
AR50="ACCESS-ISSUE","ACCESS-ISSUE",
AR50="Projet OCM (ZTE, NOKIA, autres projets)","TRAVAUX OCM",
AR50="No root CAuse","No root cause",
AR50="ODU HS","PDH",
AR50="IP &amp; VLAN","PDH",
AR50="Warehouse HUAWEI","SPARE-ISSUE",
AR50="SPARE-HS","SPARE-ISSUE",
AR50="Power Telco","BSS",AR50="no impacts","no impacts"
),"")</f>
        <v>IHS</v>
      </c>
      <c r="AQ50" s="40" t="str" cm="1">
        <f t="array" ref="AQ50">IFERROR(_xlfn.IFS(
AR50="MPR ISSUE","TX ISSUE",
AR50="BSS Hardware Issue","RAN ISSUE",
AR50="Sites strategiques, MLL, Pylone, etc.","ENVTECH",
AR50="AKTIVCO DEFAUT GE &amp; POWER Cabinet","POWER ISSUE",
AR50="AKTIVCO Coupure ENEO &amp; Baisse de tension","POWER ISSUE",
AR50="Coupure ENEO &amp; Baisse de tension","POWER ISSUE",
AR50="Defaut GE &amp; POWER Cabinet","POWER ISSUE",
AR50="Sharing","POWER ISSUE",
AR50="Sites strategiques &amp; DataCenter","POWER ISSUE",
AR50="Exclu","Exclu",
AR50="SAT","TX ISSUE",
AR50="SPARE-ISSUE","SPARE-ISSUE",
AR50="Fiber CAmtel","TX ISSUE",
AR50="Fiber AOF","TX ISSUE",
AR50="Projet OCM (HUAWEI)","TRAVAUX-HUAWEI",
AR50="Projet OCM (NOKIA)","TRAVAUX -NOKIA",
AR50="ACCESS-ISSUE","ACCESS-ISSUE",
AR50="Projet OCM (ZTE, NOKIA, autres projets)","TRAVAUX OCM",
AR50="No root CAuse","No root cause",
AR50="ODU HS","TX ISSUE",
AR50="IP &amp; VLAN","TX ISSUE",
AR50="Warehouse HUAWEI","SPARE-ISSUE",
AR50="SPARE-HS","SPARE-ISSUE",
AR50="Power Telco","RAN ISSUE",AR50="no impacts","no impacts"
),"")</f>
        <v>POWER ISSUE</v>
      </c>
      <c r="AR50" s="59" t="s">
        <v>5329</v>
      </c>
      <c r="AS50" s="40" t="str" cm="1">
        <f t="array" ref="AS50">IFERROR(_xlfn.IFS(
AR50="MPR ISSUE","ACTIVE",
AR50="BSS Hardware Issue","ACTIVE",
AR50="Sites strategiques, MLL, Pylone, etc.","PASSIVE",
AR50="AKTIVCO DEFAUT GE &amp; POWER Cabinet","PASSIVE",
AR50="AKTIVCO Coupure ENEO &amp; Baisse de tension","PASSIVE",
AR50="Coupure ENEO &amp; Baisse de tension","PASSIVE",
AR50="Defaut GE &amp; POWER Cabinet","PASSIVE",
AR50="Sharing","PASSIVE",
AR50="Sites strategiques &amp; DataCenter","PASSIVE",
AR50="Exclu","Exclu",
AR50="SAT","ACTIVE",
AR50="SPARE-ISSUE","SPARE-ISSUE",
AR50="Fiber CAmtel","ACTIVE",
AR50="Fiber AOF","ACTIVE",
AR50="Projet OCM (HUAWEI)","PLANNED WORKS",
AR50="Projet OCM (NOKIA)","PLANNED WORKS",
AR50="ACCESS-ISSUE","ACCESS-ISSUE",
AR50="Projet OCM (ZTE, NOKIA, autres projets)","PLANNED WORKS",
AR50="No root CAuse","No root cause",
AR50="ODU HS","ACTIVE",
AR50="IP &amp; VLAN","ACTIVE",
AR50="Warehouse HUAWEI","SPARE-ISSUE",
AR50="SPARE-HS","SPARE-ISSUE",
AR50="Power Telco","ACTIVE", AR50="no impacts","no impacts"
),"")</f>
        <v>PASSIVE</v>
      </c>
      <c r="AT50" s="99" t="s">
        <v>6334</v>
      </c>
      <c r="AU50" s="99" t="s">
        <v>1062</v>
      </c>
      <c r="AW50" s="17"/>
      <c r="AX50" s="17" t="s">
        <v>6231</v>
      </c>
      <c r="AY50" s="17"/>
      <c r="AZ50" s="17" t="s">
        <v>5536</v>
      </c>
      <c r="BA50" s="7"/>
      <c r="BB50" s="9" t="s">
        <v>5613</v>
      </c>
      <c r="BC50" s="18"/>
      <c r="BD50" s="18"/>
      <c r="BE50" s="18"/>
      <c r="BF50" s="18"/>
      <c r="BG50" s="18"/>
      <c r="BH50" s="18"/>
      <c r="BI50" s="18"/>
      <c r="BJ50" s="18"/>
      <c r="BK50" s="18"/>
      <c r="BM50" s="18"/>
      <c r="BN50" s="18" t="s">
        <v>6006</v>
      </c>
      <c r="BO50" s="18"/>
      <c r="BP50" s="9" t="s">
        <v>5661</v>
      </c>
      <c r="BQ50" s="14"/>
      <c r="BR50" s="102" t="s">
        <v>5536</v>
      </c>
      <c r="BS50" s="14"/>
      <c r="BT50" s="14"/>
      <c r="BU50" s="9"/>
      <c r="BV50" s="9"/>
      <c r="BW50" s="9"/>
    </row>
    <row r="51" spans="1:75" x14ac:dyDescent="0.35">
      <c r="A51" s="1" t="s">
        <v>916</v>
      </c>
      <c r="B51" s="8" t="s">
        <v>917</v>
      </c>
      <c r="C51" s="3" t="s">
        <v>13</v>
      </c>
      <c r="D51" s="1" t="s">
        <v>18</v>
      </c>
      <c r="E51" s="1"/>
      <c r="F51" s="3" t="s">
        <v>13</v>
      </c>
      <c r="G51" s="1" t="s">
        <v>63</v>
      </c>
      <c r="H51" s="28" t="s">
        <v>5589</v>
      </c>
      <c r="I51" s="27">
        <v>2.292075089960135</v>
      </c>
      <c r="J51" s="27">
        <v>0.65599201559213893</v>
      </c>
      <c r="K51" s="27">
        <v>0.66906512799879014</v>
      </c>
      <c r="L51" s="27">
        <v>0.36042909771625381</v>
      </c>
      <c r="M51" s="27">
        <v>0.78991561867746474</v>
      </c>
      <c r="N51" s="27">
        <v>0</v>
      </c>
      <c r="O51" s="27">
        <v>0</v>
      </c>
      <c r="P51" s="27">
        <v>1.3757087660123333</v>
      </c>
      <c r="Q51" s="27">
        <v>0.89041628499599046</v>
      </c>
      <c r="R51" s="27">
        <v>1.7306981648417812</v>
      </c>
      <c r="S51" s="80">
        <v>5.0932881606469707</v>
      </c>
      <c r="T51" s="80">
        <v>5.3505234952187721E-4</v>
      </c>
      <c r="U51" s="80">
        <v>0.67470101274708738</v>
      </c>
      <c r="V51" s="80">
        <v>0.17843995856554604</v>
      </c>
      <c r="W51" s="80">
        <v>5.3505234952187721E-4</v>
      </c>
      <c r="X51" s="80">
        <v>0.6888085596961474</v>
      </c>
      <c r="Y51" s="80">
        <v>0.56958106114435569</v>
      </c>
      <c r="Z51" s="80">
        <v>1.2756183064951074</v>
      </c>
      <c r="AA51" s="80">
        <v>0.39538585121834979</v>
      </c>
      <c r="AB51" s="80">
        <v>4.4041585695411101</v>
      </c>
      <c r="AC51" s="80">
        <v>0.62481629869333077</v>
      </c>
      <c r="AD51" s="80">
        <v>0.62481629869333077</v>
      </c>
      <c r="AE51" s="80">
        <v>0.25850162513233627</v>
      </c>
      <c r="AF51" s="80">
        <v>0.49287238930123595</v>
      </c>
      <c r="AG51" s="80"/>
      <c r="AH51" s="80">
        <v>3.2768032690985156</v>
      </c>
      <c r="AI51" s="80">
        <v>16.062574728978152</v>
      </c>
      <c r="AJ51" s="80">
        <v>14.686472109316611</v>
      </c>
      <c r="AK51" s="80">
        <v>13.943077613554067</v>
      </c>
      <c r="AL51" s="80">
        <v>17.803834321585935</v>
      </c>
      <c r="AM51" s="80">
        <v>16.062574728978152</v>
      </c>
      <c r="AN51" s="41" t="s">
        <v>5558</v>
      </c>
      <c r="AO51" s="41"/>
      <c r="AP51" s="40" t="str" cm="1">
        <f t="array" ref="AP51">IFERROR(_xlfn.IFS(
AR51="MPR ISSUE","PDH",
AR51="BSS Hardware Issue","BSS",
AR51="Sites strategiques, MLL, Pylone, etc.","ENVTECH",
AR51="AKTIVCO DEFAUT GE &amp; POWER Cabinet","AKTIVCO",
AR51="AKTIVCO Coupure ENEO &amp; Baisse de tension","AKTIVCO GRID ONLY",
AR51="Coupure ENEO &amp; Baisse de tension","IHS GRID ONLY",
AR51="Defaut GE &amp; POWER Cabinet","IHS",
AR51="Sharing","Partners",
AR51="Sites strategiques &amp; DataCenter","SST &amp; DC",
AR51="Exclu","Exclu",
AR51="SAT","SAT",
AR51="SPARE-ISSUE","SPARE-ISSUE",
AR51="Fiber CAmtel","TRANS_FO_CAMTEL",
AR51="Fiber AOF","Fiber AOF",
AR51="Projet OCM (HUAWEI)","TRAVAUX-HUAWEI",
AR51="Projet OCM (NOKIA)","TRAVAUX-NOKIA",
AR51="ACCESS-ISSUE","ACCESS-ISSUE",
AR51="Projet OCM (ZTE, NOKIA, autres projets)","TRAVAUX OCM",
AR51="No root CAuse","No root cause",
AR51="ODU HS","PDH",
AR51="IP &amp; VLAN","PDH",
AR51="Warehouse HUAWEI","SPARE-ISSUE",
AR51="SPARE-HS","SPARE-ISSUE",
AR51="Power Telco","BSS",AR51="no impacts","no impacts"
),"")</f>
        <v>Partners</v>
      </c>
      <c r="AQ51" s="40" t="str" cm="1">
        <f t="array" ref="AQ51">IFERROR(_xlfn.IFS(
AR51="MPR ISSUE","TX ISSUE",
AR51="BSS Hardware Issue","RAN ISSUE",
AR51="Sites strategiques, MLL, Pylone, etc.","ENVTECH",
AR51="AKTIVCO DEFAUT GE &amp; POWER Cabinet","POWER ISSUE",
AR51="AKTIVCO Coupure ENEO &amp; Baisse de tension","POWER ISSUE",
AR51="Coupure ENEO &amp; Baisse de tension","POWER ISSUE",
AR51="Defaut GE &amp; POWER Cabinet","POWER ISSUE",
AR51="Sharing","POWER ISSUE",
AR51="Sites strategiques &amp; DataCenter","POWER ISSUE",
AR51="Exclu","Exclu",
AR51="SAT","TX ISSUE",
AR51="SPARE-ISSUE","SPARE-ISSUE",
AR51="Fiber CAmtel","TX ISSUE",
AR51="Fiber AOF","TX ISSUE",
AR51="Projet OCM (HUAWEI)","TRAVAUX-HUAWEI",
AR51="Projet OCM (NOKIA)","TRAVAUX -NOKIA",
AR51="ACCESS-ISSUE","ACCESS-ISSUE",
AR51="Projet OCM (ZTE, NOKIA, autres projets)","TRAVAUX OCM",
AR51="No root CAuse","No root cause",
AR51="ODU HS","TX ISSUE",
AR51="IP &amp; VLAN","TX ISSUE",
AR51="Warehouse HUAWEI","SPARE-ISSUE",
AR51="SPARE-HS","SPARE-ISSUE",
AR51="Power Telco","RAN ISSUE",AR51="no impacts","no impacts"
),"")</f>
        <v>POWER ISSUE</v>
      </c>
      <c r="AR51" s="59" t="s">
        <v>5330</v>
      </c>
      <c r="AS51" s="40" t="str" cm="1">
        <f t="array" ref="AS51">IFERROR(_xlfn.IFS(
AR51="MPR ISSUE","ACTIVE",
AR51="BSS Hardware Issue","ACTIVE",
AR51="Sites strategiques, MLL, Pylone, etc.","PASSIVE",
AR51="AKTIVCO DEFAUT GE &amp; POWER Cabinet","PASSIVE",
AR51="AKTIVCO Coupure ENEO &amp; Baisse de tension","PASSIVE",
AR51="Coupure ENEO &amp; Baisse de tension","PASSIVE",
AR51="Defaut GE &amp; POWER Cabinet","PASSIVE",
AR51="Sharing","PASSIVE",
AR51="Sites strategiques &amp; DataCenter","PASSIVE",
AR51="Exclu","Exclu",
AR51="SAT","ACTIVE",
AR51="SPARE-ISSUE","SPARE-ISSUE",
AR51="Fiber CAmtel","ACTIVE",
AR51="Fiber AOF","ACTIVE",
AR51="Projet OCM (HUAWEI)","PLANNED WORKS",
AR51="Projet OCM (NOKIA)","PLANNED WORKS",
AR51="ACCESS-ISSUE","ACCESS-ISSUE",
AR51="Projet OCM (ZTE, NOKIA, autres projets)","PLANNED WORKS",
AR51="No root CAuse","No root cause",
AR51="ODU HS","ACTIVE",
AR51="IP &amp; VLAN","ACTIVE",
AR51="Warehouse HUAWEI","SPARE-ISSUE",
AR51="SPARE-HS","SPARE-ISSUE",
AR51="Power Telco","ACTIVE", AR51="no impacts","no impacts"
),"")</f>
        <v>PASSIVE</v>
      </c>
      <c r="AT51" s="99" t="s">
        <v>6335</v>
      </c>
      <c r="AU51" s="99" t="s">
        <v>917</v>
      </c>
      <c r="AW51" s="17"/>
      <c r="AX51" s="17" t="s">
        <v>6261</v>
      </c>
      <c r="AY51" s="17"/>
      <c r="AZ51" s="17" t="s">
        <v>5536</v>
      </c>
      <c r="BA51" s="7"/>
      <c r="BC51" s="18" t="s">
        <v>5789</v>
      </c>
      <c r="BD51" s="18"/>
      <c r="BE51" s="18"/>
      <c r="BF51" s="18"/>
      <c r="BG51" s="18"/>
      <c r="BH51" s="18"/>
      <c r="BI51" s="18"/>
      <c r="BJ51" s="18"/>
      <c r="BK51" s="18"/>
      <c r="BM51" s="18"/>
      <c r="BN51" s="18"/>
      <c r="BO51" s="18"/>
      <c r="BP51" s="9" t="s">
        <v>5661</v>
      </c>
      <c r="BQ51" s="14"/>
      <c r="BR51" s="102" t="s">
        <v>5536</v>
      </c>
      <c r="BS51" s="14"/>
      <c r="BT51" s="14"/>
      <c r="BU51" s="9"/>
      <c r="BV51" s="9"/>
      <c r="BW51" s="9"/>
    </row>
    <row r="52" spans="1:75" x14ac:dyDescent="0.35">
      <c r="A52" s="1" t="s">
        <v>160</v>
      </c>
      <c r="B52" s="1" t="s">
        <v>161</v>
      </c>
      <c r="C52" s="3" t="s">
        <v>13</v>
      </c>
      <c r="D52" s="1" t="s">
        <v>11</v>
      </c>
      <c r="E52" s="1" t="s">
        <v>12</v>
      </c>
      <c r="F52" s="3" t="s">
        <v>13</v>
      </c>
      <c r="G52" s="1" t="s">
        <v>106</v>
      </c>
      <c r="H52" s="28" t="s">
        <v>5589</v>
      </c>
      <c r="I52" s="27">
        <v>14.575646414578534</v>
      </c>
      <c r="J52" s="27">
        <v>14.485614939232319</v>
      </c>
      <c r="K52" s="27">
        <v>15.2840557253455</v>
      </c>
      <c r="L52" s="27">
        <v>23.342479161494495</v>
      </c>
      <c r="M52" s="27">
        <v>34.213690634158318</v>
      </c>
      <c r="N52" s="27">
        <v>34.282409190915246</v>
      </c>
      <c r="O52" s="27">
        <v>34.147790019775535</v>
      </c>
      <c r="P52" s="27">
        <v>34.26812329318301</v>
      </c>
      <c r="Q52" s="27">
        <v>34.223945804190819</v>
      </c>
      <c r="R52" s="27">
        <v>34.188971215610408</v>
      </c>
      <c r="S52" s="80">
        <v>34.212477848832727</v>
      </c>
      <c r="T52" s="80">
        <v>14.887492758958203</v>
      </c>
      <c r="U52" s="80">
        <v>15.181325674237298</v>
      </c>
      <c r="V52" s="80">
        <v>15.53945404685061</v>
      </c>
      <c r="W52" s="80">
        <v>14.887492758958201</v>
      </c>
      <c r="X52" s="80">
        <v>14.586971689310081</v>
      </c>
      <c r="Y52" s="80">
        <v>14.608569969152446</v>
      </c>
      <c r="Z52" s="80">
        <v>15.039732987475494</v>
      </c>
      <c r="AA52" s="80">
        <v>15.118225167150353</v>
      </c>
      <c r="AB52" s="80">
        <v>14.978237637437115</v>
      </c>
      <c r="AC52" s="80">
        <v>15.034739165546627</v>
      </c>
      <c r="AD52" s="80">
        <v>15.034739165546627</v>
      </c>
      <c r="AE52" s="80">
        <v>14.839801759537487</v>
      </c>
      <c r="AF52" s="80">
        <v>15.133634674816586</v>
      </c>
      <c r="AG52" s="80"/>
      <c r="AH52" s="80">
        <v>14.995537663404988</v>
      </c>
      <c r="AI52" s="80">
        <v>15.236275550533195</v>
      </c>
      <c r="AJ52" s="80">
        <v>8.8863210356142268</v>
      </c>
      <c r="AK52" s="80">
        <v>15.191277697875972</v>
      </c>
      <c r="AL52" s="80">
        <v>17.004059715409515</v>
      </c>
      <c r="AM52" s="80">
        <v>15.236275550533195</v>
      </c>
      <c r="AN52" s="41" t="s">
        <v>5592</v>
      </c>
      <c r="AO52" s="41"/>
      <c r="AP52" s="40" t="str" cm="1">
        <f t="array" ref="AP52">IFERROR(_xlfn.IFS(
AR52="MPR ISSUE","PDH",
AR52="BSS Hardware Issue","BSS",
AR52="Sites strategiques, MLL, Pylone, etc.","ENVTECH",
AR52="AKTIVCO DEFAUT GE &amp; POWER Cabinet","AKTIVCO",
AR52="AKTIVCO Coupure ENEO &amp; Baisse de tension","AKTIVCO GRID ONLY",
AR52="Coupure ENEO &amp; Baisse de tension","IHS GRID ONLY",
AR52="Defaut GE &amp; POWER Cabinet","IHS",
AR52="Sharing","Partners",
AR52="Sites strategiques &amp; DataCenter","SST &amp; DC",
AR52="Exclu","Exclu",
AR52="SAT","SAT",
AR52="SPARE-ISSUE","SPARE-ISSUE",
AR52="Fiber CAmtel","TRANS_FO_CAMTEL",
AR52="Fiber AOF","Fiber AOF",
AR52="Projet OCM (HUAWEI)","TRAVAUX-HUAWEI",
AR52="Projet OCM (NOKIA)","TRAVAUX-NOKIA",
AR52="ACCESS-ISSUE","ACCESS-ISSUE",
AR52="Projet OCM (ZTE, NOKIA, autres projets)","TRAVAUX OCM",
AR52="No root CAuse","No root cause",
AR52="ODU HS","PDH",
AR52="IP &amp; VLAN","PDH",
AR52="Warehouse HUAWEI","SPARE-ISSUE",
AR52="SPARE-HS","SPARE-ISSUE",
AR52="Power Telco","BSS",AR52="no impacts","no impacts"
),"")</f>
        <v>IHS</v>
      </c>
      <c r="AQ52" s="40" t="str" cm="1">
        <f t="array" ref="AQ52">IFERROR(_xlfn.IFS(
AR52="MPR ISSUE","TX ISSUE",
AR52="BSS Hardware Issue","RAN ISSUE",
AR52="Sites strategiques, MLL, Pylone, etc.","ENVTECH",
AR52="AKTIVCO DEFAUT GE &amp; POWER Cabinet","POWER ISSUE",
AR52="AKTIVCO Coupure ENEO &amp; Baisse de tension","POWER ISSUE",
AR52="Coupure ENEO &amp; Baisse de tension","POWER ISSUE",
AR52="Defaut GE &amp; POWER Cabinet","POWER ISSUE",
AR52="Sharing","POWER ISSUE",
AR52="Sites strategiques &amp; DataCenter","POWER ISSUE",
AR52="Exclu","Exclu",
AR52="SAT","TX ISSUE",
AR52="SPARE-ISSUE","SPARE-ISSUE",
AR52="Fiber CAmtel","TX ISSUE",
AR52="Fiber AOF","TX ISSUE",
AR52="Projet OCM (HUAWEI)","TRAVAUX-HUAWEI",
AR52="Projet OCM (NOKIA)","TRAVAUX -NOKIA",
AR52="ACCESS-ISSUE","ACCESS-ISSUE",
AR52="Projet OCM (ZTE, NOKIA, autres projets)","TRAVAUX OCM",
AR52="No root CAuse","No root cause",
AR52="ODU HS","TX ISSUE",
AR52="IP &amp; VLAN","TX ISSUE",
AR52="Warehouse HUAWEI","SPARE-ISSUE",
AR52="SPARE-HS","SPARE-ISSUE",
AR52="Power Telco","RAN ISSUE",AR52="no impacts","no impacts"
),"")</f>
        <v>POWER ISSUE</v>
      </c>
      <c r="AR52" s="59" t="s">
        <v>5329</v>
      </c>
      <c r="AS52" s="40" t="str" cm="1">
        <f t="array" ref="AS52">IFERROR(_xlfn.IFS(
AR52="MPR ISSUE","ACTIVE",
AR52="BSS Hardware Issue","ACTIVE",
AR52="Sites strategiques, MLL, Pylone, etc.","PASSIVE",
AR52="AKTIVCO DEFAUT GE &amp; POWER Cabinet","PASSIVE",
AR52="AKTIVCO Coupure ENEO &amp; Baisse de tension","PASSIVE",
AR52="Coupure ENEO &amp; Baisse de tension","PASSIVE",
AR52="Defaut GE &amp; POWER Cabinet","PASSIVE",
AR52="Sharing","PASSIVE",
AR52="Sites strategiques &amp; DataCenter","PASSIVE",
AR52="Exclu","Exclu",
AR52="SAT","ACTIVE",
AR52="SPARE-ISSUE","SPARE-ISSUE",
AR52="Fiber CAmtel","ACTIVE",
AR52="Fiber AOF","ACTIVE",
AR52="Projet OCM (HUAWEI)","PLANNED WORKS",
AR52="Projet OCM (NOKIA)","PLANNED WORKS",
AR52="ACCESS-ISSUE","ACCESS-ISSUE",
AR52="Projet OCM (ZTE, NOKIA, autres projets)","PLANNED WORKS",
AR52="No root CAuse","No root cause",
AR52="ODU HS","ACTIVE",
AR52="IP &amp; VLAN","ACTIVE",
AR52="Warehouse HUAWEI","SPARE-ISSUE",
AR52="SPARE-HS","SPARE-ISSUE",
AR52="Power Telco","ACTIVE", AR52="no impacts","no impacts"
),"")</f>
        <v>PASSIVE</v>
      </c>
      <c r="AT52" s="99" t="s">
        <v>6336</v>
      </c>
      <c r="AU52" s="99" t="s">
        <v>161</v>
      </c>
      <c r="AW52" s="17"/>
      <c r="AX52" s="17" t="s">
        <v>6262</v>
      </c>
      <c r="AY52" s="17"/>
      <c r="AZ52" s="17" t="s">
        <v>5536</v>
      </c>
      <c r="BA52" s="7"/>
      <c r="BC52" s="18"/>
      <c r="BD52" s="18"/>
      <c r="BE52" s="18"/>
      <c r="BF52" s="18"/>
      <c r="BG52" s="18"/>
      <c r="BH52" s="18"/>
      <c r="BI52" s="18"/>
      <c r="BJ52" s="18"/>
      <c r="BK52" s="18"/>
      <c r="BM52" s="18" t="s">
        <v>5678</v>
      </c>
      <c r="BN52" s="18" t="s">
        <v>6006</v>
      </c>
      <c r="BO52" s="18"/>
      <c r="BP52" s="9" t="s">
        <v>5661</v>
      </c>
      <c r="BQ52" s="14"/>
      <c r="BR52" s="102" t="s">
        <v>5536</v>
      </c>
      <c r="BS52" s="14"/>
      <c r="BT52" s="14"/>
      <c r="BU52" s="9"/>
      <c r="BV52" s="9"/>
      <c r="BW52" s="9"/>
    </row>
    <row r="53" spans="1:75" x14ac:dyDescent="0.35">
      <c r="A53" s="3" t="s">
        <v>2340</v>
      </c>
      <c r="B53" s="24" t="s">
        <v>2341</v>
      </c>
      <c r="C53" s="3" t="s">
        <v>38</v>
      </c>
      <c r="D53" s="1" t="s">
        <v>357</v>
      </c>
      <c r="E53" s="3" t="s">
        <v>36</v>
      </c>
      <c r="F53" s="3" t="s">
        <v>37</v>
      </c>
      <c r="G53" s="3" t="s">
        <v>115</v>
      </c>
      <c r="H53" s="30" t="s">
        <v>5587</v>
      </c>
      <c r="I53" s="27">
        <v>0</v>
      </c>
      <c r="J53" s="27">
        <v>0</v>
      </c>
      <c r="K53" s="27">
        <v>0</v>
      </c>
      <c r="L53" s="27">
        <v>0</v>
      </c>
      <c r="M53" s="27">
        <v>0</v>
      </c>
      <c r="N53" s="27">
        <v>0</v>
      </c>
      <c r="O53" s="27">
        <v>0</v>
      </c>
      <c r="P53" s="27">
        <v>0</v>
      </c>
      <c r="Q53" s="27">
        <v>0</v>
      </c>
      <c r="R53" s="27">
        <v>0</v>
      </c>
      <c r="S53" s="80">
        <v>0</v>
      </c>
      <c r="T53" s="80">
        <v>21.382832096292301</v>
      </c>
      <c r="U53" s="80">
        <v>0</v>
      </c>
      <c r="V53" s="80">
        <v>12.949872015477991</v>
      </c>
      <c r="W53" s="80">
        <v>21.382832096292301</v>
      </c>
      <c r="X53" s="80">
        <v>0</v>
      </c>
      <c r="Y53" s="80">
        <v>1.2388780451612715</v>
      </c>
      <c r="Z53" s="80">
        <v>0</v>
      </c>
      <c r="AA53" s="80">
        <v>0</v>
      </c>
      <c r="AB53" s="80">
        <v>0</v>
      </c>
      <c r="AC53" s="80">
        <v>0</v>
      </c>
      <c r="AD53" s="80">
        <v>0</v>
      </c>
      <c r="AE53" s="80">
        <v>0</v>
      </c>
      <c r="AF53" s="80">
        <v>0</v>
      </c>
      <c r="AG53" s="80"/>
      <c r="AH53" s="80">
        <v>0</v>
      </c>
      <c r="AI53" s="80">
        <v>15.101032151652381</v>
      </c>
      <c r="AJ53" s="80">
        <v>11.599802565055613</v>
      </c>
      <c r="AK53" s="80">
        <v>11.229125653239763</v>
      </c>
      <c r="AL53" s="80">
        <v>18.552342640199441</v>
      </c>
      <c r="AM53" s="80">
        <v>15.101032151652381</v>
      </c>
      <c r="AN53" s="41" t="s">
        <v>5558</v>
      </c>
      <c r="AO53" s="41"/>
      <c r="AP53" s="40" t="str" cm="1">
        <f t="array" ref="AP53">IFERROR(_xlfn.IFS(
AR53="MPR ISSUE","PDH",
AR53="BSS Hardware Issue","BSS",
AR53="Sites strategiques, MLL, Pylone, etc.","ENVTECH",
AR53="AKTIVCO DEFAUT GE &amp; POWER Cabinet","AKTIVCO",
AR53="AKTIVCO Coupure ENEO &amp; Baisse de tension","AKTIVCO GRID ONLY",
AR53="Coupure ENEO &amp; Baisse de tension","IHS GRID ONLY",
AR53="Defaut GE &amp; POWER Cabinet","IHS",
AR53="Sharing","Partners",
AR53="Sites strategiques &amp; DataCenter","SST &amp; DC",
AR53="Exclu","Exclu",
AR53="SAT","SAT",
AR53="SPARE-ISSUE","SPARE-ISSUE",
AR53="Fiber CAmtel","TRANS_FO_CAMTEL",
AR53="Fiber AOF","Fiber AOF",
AR53="Projet OCM (HUAWEI)","TRAVAUX-HUAWEI",
AR53="Projet OCM (NOKIA)","TRAVAUX-NOKIA",
AR53="ACCESS-ISSUE","ACCESS-ISSUE",
AR53="Projet OCM (ZTE, NOKIA, autres projets)","TRAVAUX OCM",
AR53="No root CAuse","No root cause",
AR53="ODU HS","PDH",
AR53="IP &amp; VLAN","PDH",
AR53="Warehouse HUAWEI","SPARE-ISSUE",
AR53="SPARE-HS","SPARE-ISSUE",
AR53="Power Telco","BSS",AR53="no impacts","no impacts"
),"")</f>
        <v>AKTIVCO</v>
      </c>
      <c r="AQ53" s="40" t="str" cm="1">
        <f t="array" ref="AQ53">IFERROR(_xlfn.IFS(
AR53="MPR ISSUE","TX ISSUE",
AR53="BSS Hardware Issue","RAN ISSUE",
AR53="Sites strategiques, MLL, Pylone, etc.","ENVTECH",
AR53="AKTIVCO DEFAUT GE &amp; POWER Cabinet","POWER ISSUE",
AR53="AKTIVCO Coupure ENEO &amp; Baisse de tension","POWER ISSUE",
AR53="Coupure ENEO &amp; Baisse de tension","POWER ISSUE",
AR53="Defaut GE &amp; POWER Cabinet","POWER ISSUE",
AR53="Sharing","POWER ISSUE",
AR53="Sites strategiques &amp; DataCenter","POWER ISSUE",
AR53="Exclu","Exclu",
AR53="SAT","TX ISSUE",
AR53="SPARE-ISSUE","SPARE-ISSUE",
AR53="Fiber CAmtel","TX ISSUE",
AR53="Fiber AOF","TX ISSUE",
AR53="Projet OCM (HUAWEI)","TRAVAUX-HUAWEI",
AR53="Projet OCM (NOKIA)","TRAVAUX -NOKIA",
AR53="ACCESS-ISSUE","ACCESS-ISSUE",
AR53="Projet OCM (ZTE, NOKIA, autres projets)","TRAVAUX OCM",
AR53="No root CAuse","No root cause",
AR53="ODU HS","TX ISSUE",
AR53="IP &amp; VLAN","TX ISSUE",
AR53="Warehouse HUAWEI","SPARE-ISSUE",
AR53="SPARE-HS","SPARE-ISSUE",
AR53="Power Telco","RAN ISSUE",AR53="no impacts","no impacts"
),"")</f>
        <v>POWER ISSUE</v>
      </c>
      <c r="AR53" s="59" t="s">
        <v>5324</v>
      </c>
      <c r="AS53" s="40" t="str" cm="1">
        <f t="array" ref="AS53">IFERROR(_xlfn.IFS(
AR53="MPR ISSUE","ACTIVE",
AR53="BSS Hardware Issue","ACTIVE",
AR53="Sites strategiques, MLL, Pylone, etc.","PASSIVE",
AR53="AKTIVCO DEFAUT GE &amp; POWER Cabinet","PASSIVE",
AR53="AKTIVCO Coupure ENEO &amp; Baisse de tension","PASSIVE",
AR53="Coupure ENEO &amp; Baisse de tension","PASSIVE",
AR53="Defaut GE &amp; POWER Cabinet","PASSIVE",
AR53="Sharing","PASSIVE",
AR53="Sites strategiques &amp; DataCenter","PASSIVE",
AR53="Exclu","Exclu",
AR53="SAT","ACTIVE",
AR53="SPARE-ISSUE","SPARE-ISSUE",
AR53="Fiber CAmtel","ACTIVE",
AR53="Fiber AOF","ACTIVE",
AR53="Projet OCM (HUAWEI)","PLANNED WORKS",
AR53="Projet OCM (NOKIA)","PLANNED WORKS",
AR53="ACCESS-ISSUE","ACCESS-ISSUE",
AR53="Projet OCM (ZTE, NOKIA, autres projets)","PLANNED WORKS",
AR53="No root CAuse","No root cause",
AR53="ODU HS","ACTIVE",
AR53="IP &amp; VLAN","ACTIVE",
AR53="Warehouse HUAWEI","SPARE-ISSUE",
AR53="SPARE-HS","SPARE-ISSUE",
AR53="Power Telco","ACTIVE", AR53="no impacts","no impacts"
),"")</f>
        <v>PASSIVE</v>
      </c>
      <c r="AT53" s="99" t="s">
        <v>6337</v>
      </c>
      <c r="AU53" s="99" t="s">
        <v>2341</v>
      </c>
      <c r="AW53" s="17"/>
      <c r="AX53" s="17" t="s">
        <v>6263</v>
      </c>
      <c r="AY53" s="17"/>
      <c r="AZ53" s="17" t="s">
        <v>5536</v>
      </c>
      <c r="BA53" s="7"/>
      <c r="BC53" s="18"/>
      <c r="BD53" s="18"/>
      <c r="BE53" s="18"/>
      <c r="BF53" s="18" t="s">
        <v>5665</v>
      </c>
      <c r="BG53" s="18"/>
      <c r="BH53" s="18"/>
      <c r="BI53" s="18"/>
      <c r="BJ53" s="18"/>
      <c r="BK53" s="18"/>
      <c r="BM53" s="18" t="s">
        <v>5678</v>
      </c>
      <c r="BN53" s="18"/>
      <c r="BO53" s="18"/>
      <c r="BP53" s="9" t="s">
        <v>5661</v>
      </c>
      <c r="BQ53" s="14"/>
      <c r="BR53" s="102" t="s">
        <v>5536</v>
      </c>
      <c r="BS53" s="14"/>
      <c r="BT53" s="14"/>
      <c r="BU53" s="9"/>
      <c r="BV53" s="9"/>
      <c r="BW53" s="9"/>
    </row>
    <row r="54" spans="1:75" x14ac:dyDescent="0.35">
      <c r="A54" s="2" t="s">
        <v>1044</v>
      </c>
      <c r="B54" s="8" t="s">
        <v>1045</v>
      </c>
      <c r="C54" s="3" t="s">
        <v>55</v>
      </c>
      <c r="D54" s="1" t="s">
        <v>11</v>
      </c>
      <c r="E54" s="1" t="s">
        <v>12</v>
      </c>
      <c r="F54" s="3" t="s">
        <v>55</v>
      </c>
      <c r="G54" s="1" t="s">
        <v>1046</v>
      </c>
      <c r="H54" s="29" t="s">
        <v>5588</v>
      </c>
      <c r="I54" s="27">
        <v>0.21308290295960905</v>
      </c>
      <c r="J54" s="27">
        <v>0.19896181262433715</v>
      </c>
      <c r="K54" s="27">
        <v>0.65612853451440556</v>
      </c>
      <c r="L54" s="27">
        <v>0.3106442985041819</v>
      </c>
      <c r="M54" s="27">
        <v>0.47424708650726993</v>
      </c>
      <c r="N54" s="27">
        <v>5.3074869181318152E-2</v>
      </c>
      <c r="O54" s="27">
        <v>0.70317263512190298</v>
      </c>
      <c r="P54" s="27">
        <v>1.2540115703656083</v>
      </c>
      <c r="Q54" s="27">
        <v>0.16185234510892949</v>
      </c>
      <c r="R54" s="27">
        <v>4.8245246475061107E-2</v>
      </c>
      <c r="S54" s="80">
        <v>8.5519200531913003E-2</v>
      </c>
      <c r="T54" s="80">
        <v>7.2775542630187262E-2</v>
      </c>
      <c r="U54" s="80">
        <v>1.1841686338579278</v>
      </c>
      <c r="V54" s="80">
        <v>1.242268657769616</v>
      </c>
      <c r="W54" s="80">
        <v>7.2775542630187248E-2</v>
      </c>
      <c r="X54" s="80">
        <v>2.0658677917694424</v>
      </c>
      <c r="Y54" s="80">
        <v>0.21713297053749808</v>
      </c>
      <c r="Z54" s="80">
        <v>2.3222640684293858</v>
      </c>
      <c r="AA54" s="80">
        <v>1.5938348342546658</v>
      </c>
      <c r="AB54" s="80">
        <v>1.1929492596510212</v>
      </c>
      <c r="AC54" s="80">
        <v>2.8530239731988711</v>
      </c>
      <c r="AD54" s="80">
        <v>2.8530239731988711</v>
      </c>
      <c r="AE54" s="80">
        <v>0.10621403802581171</v>
      </c>
      <c r="AF54" s="80">
        <v>1.0152569437701093</v>
      </c>
      <c r="AG54" s="80"/>
      <c r="AH54" s="80">
        <v>2.661072951396779</v>
      </c>
      <c r="AI54" s="80">
        <v>14.513733253973333</v>
      </c>
      <c r="AJ54" s="80">
        <v>5.4508181160549771</v>
      </c>
      <c r="AK54" s="80">
        <v>38.957230433407794</v>
      </c>
      <c r="AL54" s="80">
        <v>1.2597886003455967</v>
      </c>
      <c r="AM54" s="80">
        <v>14.513733253973333</v>
      </c>
      <c r="AN54" s="41" t="s">
        <v>5591</v>
      </c>
      <c r="AO54" s="41"/>
      <c r="AP54" s="40" t="str" cm="1">
        <f t="array" ref="AP54">IFERROR(_xlfn.IFS(
AR54="MPR ISSUE","PDH",
AR54="BSS Hardware Issue","BSS",
AR54="Sites strategiques, MLL, Pylone, etc.","ENVTECH",
AR54="AKTIVCO DEFAUT GE &amp; POWER Cabinet","AKTIVCO",
AR54="AKTIVCO Coupure ENEO &amp; Baisse de tension","AKTIVCO GRID ONLY",
AR54="Coupure ENEO &amp; Baisse de tension","IHS GRID ONLY",
AR54="Defaut GE &amp; POWER Cabinet","IHS",
AR54="Sharing","Partners",
AR54="Sites strategiques &amp; DataCenter","SST &amp; DC",
AR54="Exclu","Exclu",
AR54="SAT","SAT",
AR54="SPARE-ISSUE","SPARE-ISSUE",
AR54="Fiber CAmtel","TRANS_FO_CAMTEL",
AR54="Fiber AOF","Fiber AOF",
AR54="Projet OCM (HUAWEI)","TRAVAUX-HUAWEI",
AR54="Projet OCM (NOKIA)","TRAVAUX-NOKIA",
AR54="ACCESS-ISSUE","ACCESS-ISSUE",
AR54="Projet OCM (ZTE, NOKIA, autres projets)","TRAVAUX OCM",
AR54="No root CAuse","No root cause",
AR54="ODU HS","PDH",
AR54="IP &amp; VLAN","PDH",
AR54="Warehouse HUAWEI","SPARE-ISSUE",
AR54="SPARE-HS","SPARE-ISSUE",
AR54="Power Telco","BSS",AR54="no impacts","no impacts"
),"")</f>
        <v>No root cause</v>
      </c>
      <c r="AQ54" s="40" t="str" cm="1">
        <f t="array" ref="AQ54">IFERROR(_xlfn.IFS(
AR54="MPR ISSUE","TX ISSUE",
AR54="BSS Hardware Issue","RAN ISSUE",
AR54="Sites strategiques, MLL, Pylone, etc.","ENVTECH",
AR54="AKTIVCO DEFAUT GE &amp; POWER Cabinet","POWER ISSUE",
AR54="AKTIVCO Coupure ENEO &amp; Baisse de tension","POWER ISSUE",
AR54="Coupure ENEO &amp; Baisse de tension","POWER ISSUE",
AR54="Defaut GE &amp; POWER Cabinet","POWER ISSUE",
AR54="Sharing","POWER ISSUE",
AR54="Sites strategiques &amp; DataCenter","POWER ISSUE",
AR54="Exclu","Exclu",
AR54="SAT","TX ISSUE",
AR54="SPARE-ISSUE","SPARE-ISSUE",
AR54="Fiber CAmtel","TX ISSUE",
AR54="Fiber AOF","TX ISSUE",
AR54="Projet OCM (HUAWEI)","TRAVAUX-HUAWEI",
AR54="Projet OCM (NOKIA)","TRAVAUX -NOKIA",
AR54="ACCESS-ISSUE","ACCESS-ISSUE",
AR54="Projet OCM (ZTE, NOKIA, autres projets)","TRAVAUX OCM",
AR54="No root CAuse","No root cause",
AR54="ODU HS","TX ISSUE",
AR54="IP &amp; VLAN","TX ISSUE",
AR54="Warehouse HUAWEI","SPARE-ISSUE",
AR54="SPARE-HS","SPARE-ISSUE",
AR54="Power Telco","RAN ISSUE",AR54="no impacts","no impacts"
),"")</f>
        <v>No root cause</v>
      </c>
      <c r="AR54" s="59" t="s">
        <v>5343</v>
      </c>
      <c r="AS54" s="40" t="str" cm="1">
        <f t="array" ref="AS54">IFERROR(_xlfn.IFS(
AR54="MPR ISSUE","ACTIVE",
AR54="BSS Hardware Issue","ACTIVE",
AR54="Sites strategiques, MLL, Pylone, etc.","PASSIVE",
AR54="AKTIVCO DEFAUT GE &amp; POWER Cabinet","PASSIVE",
AR54="AKTIVCO Coupure ENEO &amp; Baisse de tension","PASSIVE",
AR54="Coupure ENEO &amp; Baisse de tension","PASSIVE",
AR54="Defaut GE &amp; POWER Cabinet","PASSIVE",
AR54="Sharing","PASSIVE",
AR54="Sites strategiques &amp; DataCenter","PASSIVE",
AR54="Exclu","Exclu",
AR54="SAT","ACTIVE",
AR54="SPARE-ISSUE","SPARE-ISSUE",
AR54="Fiber CAmtel","ACTIVE",
AR54="Fiber AOF","ACTIVE",
AR54="Projet OCM (HUAWEI)","PLANNED WORKS",
AR54="Projet OCM (NOKIA)","PLANNED WORKS",
AR54="ACCESS-ISSUE","ACCESS-ISSUE",
AR54="Projet OCM (ZTE, NOKIA, autres projets)","PLANNED WORKS",
AR54="No root CAuse","No root cause",
AR54="ODU HS","ACTIVE",
AR54="IP &amp; VLAN","ACTIVE",
AR54="Warehouse HUAWEI","SPARE-ISSUE",
AR54="SPARE-HS","SPARE-ISSUE",
AR54="Power Telco","ACTIVE", AR54="no impacts","no impacts"
),"")</f>
        <v>No root cause</v>
      </c>
      <c r="AT54" s="99" t="s">
        <v>5800</v>
      </c>
      <c r="AU54" s="99" t="s">
        <v>1045</v>
      </c>
      <c r="AW54" s="17"/>
      <c r="AX54" s="17" t="s">
        <v>5536</v>
      </c>
      <c r="AY54" s="17"/>
      <c r="AZ54" s="17" t="s">
        <v>5536</v>
      </c>
      <c r="BA54" s="7"/>
      <c r="BC54" s="18"/>
      <c r="BD54" s="18"/>
      <c r="BE54" s="18"/>
      <c r="BF54" s="18"/>
      <c r="BG54" s="18"/>
      <c r="BH54" s="18"/>
      <c r="BI54" s="18"/>
      <c r="BJ54" s="18"/>
      <c r="BK54" s="18"/>
      <c r="BM54" s="18"/>
      <c r="BN54" s="18"/>
      <c r="BO54" s="18"/>
      <c r="BP54" s="9" t="s">
        <v>5800</v>
      </c>
      <c r="BQ54" s="14"/>
      <c r="BR54" s="102" t="s">
        <v>5536</v>
      </c>
      <c r="BS54" s="14"/>
      <c r="BT54" s="14"/>
      <c r="BU54" s="9"/>
      <c r="BV54" s="9"/>
      <c r="BW54" s="9"/>
    </row>
    <row r="55" spans="1:75" x14ac:dyDescent="0.35">
      <c r="A55" s="1" t="s">
        <v>276</v>
      </c>
      <c r="B55" s="8" t="s">
        <v>277</v>
      </c>
      <c r="C55" s="3" t="s">
        <v>32</v>
      </c>
      <c r="D55" s="1" t="s">
        <v>21</v>
      </c>
      <c r="E55" s="1" t="s">
        <v>125</v>
      </c>
      <c r="F55" s="3" t="s">
        <v>31</v>
      </c>
      <c r="G55" s="1" t="s">
        <v>32</v>
      </c>
      <c r="H55" s="30" t="s">
        <v>5587</v>
      </c>
      <c r="I55" s="27">
        <v>0</v>
      </c>
      <c r="J55" s="27">
        <v>0</v>
      </c>
      <c r="K55" s="27">
        <v>0</v>
      </c>
      <c r="L55" s="27">
        <v>19.676425308118823</v>
      </c>
      <c r="M55" s="27">
        <v>13.86805751741417</v>
      </c>
      <c r="N55" s="27">
        <v>13.709967383208772</v>
      </c>
      <c r="O55" s="27">
        <v>13.621077352874872</v>
      </c>
      <c r="P55" s="27">
        <v>12.901592458472802</v>
      </c>
      <c r="Q55" s="27">
        <v>12.210162142264</v>
      </c>
      <c r="R55" s="27">
        <v>12.980477009870645</v>
      </c>
      <c r="S55" s="80">
        <v>45.540695368301499</v>
      </c>
      <c r="T55" s="80">
        <v>6.0577378557384733</v>
      </c>
      <c r="U55" s="80">
        <v>28.765288229133677</v>
      </c>
      <c r="V55" s="80">
        <v>9.7999831636860666</v>
      </c>
      <c r="W55" s="80">
        <v>6.0577378557384733</v>
      </c>
      <c r="X55" s="80">
        <v>6.0941035804276424</v>
      </c>
      <c r="Y55" s="80">
        <v>4.3903363838451286</v>
      </c>
      <c r="Z55" s="80">
        <v>10.854624849828641</v>
      </c>
      <c r="AA55" s="80">
        <v>11.763464770726502</v>
      </c>
      <c r="AB55" s="80">
        <v>17.312189491286492</v>
      </c>
      <c r="AC55" s="80">
        <v>7.0809184637291578</v>
      </c>
      <c r="AD55" s="80">
        <v>7.0809184637291578</v>
      </c>
      <c r="AE55" s="80">
        <v>8.1911877591436877</v>
      </c>
      <c r="AF55" s="80">
        <v>53.650769191257673</v>
      </c>
      <c r="AG55" s="80"/>
      <c r="AH55" s="80">
        <v>6.7112686305228104</v>
      </c>
      <c r="AI55" s="80">
        <v>13.882147229284911</v>
      </c>
      <c r="AJ55" s="80">
        <v>6.002856611872474</v>
      </c>
      <c r="AK55" s="80">
        <v>6.7620621976056654</v>
      </c>
      <c r="AL55" s="80">
        <v>20.62334333624446</v>
      </c>
      <c r="AM55" s="80">
        <v>13.882147229284911</v>
      </c>
      <c r="AN55" s="41" t="s">
        <v>5558</v>
      </c>
      <c r="AO55" s="41"/>
      <c r="AP55" s="40" t="str" cm="1">
        <f t="array" ref="AP55">IFERROR(_xlfn.IFS(
AR55="MPR ISSUE","PDH",
AR55="BSS Hardware Issue","BSS",
AR55="Sites strategiques, MLL, Pylone, etc.","ENVTECH",
AR55="AKTIVCO DEFAUT GE &amp; POWER Cabinet","AKTIVCO",
AR55="AKTIVCO Coupure ENEO &amp; Baisse de tension","AKTIVCO GRID ONLY",
AR55="Coupure ENEO &amp; Baisse de tension","IHS GRID ONLY",
AR55="Defaut GE &amp; POWER Cabinet","IHS",
AR55="Sharing","Partners",
AR55="Sites strategiques &amp; DataCenter","SST &amp; DC",
AR55="Exclu","Exclu",
AR55="SAT","SAT",
AR55="SPARE-ISSUE","SPARE-ISSUE",
AR55="Fiber CAmtel","TRANS_FO_CAMTEL",
AR55="Fiber AOF","Fiber AOF",
AR55="Projet OCM (HUAWEI)","TRAVAUX-HUAWEI",
AR55="Projet OCM (NOKIA)","TRAVAUX-NOKIA",
AR55="ACCESS-ISSUE","ACCESS-ISSUE",
AR55="Projet OCM (ZTE, NOKIA, autres projets)","TRAVAUX OCM",
AR55="No root CAuse","No root cause",
AR55="ODU HS","PDH",
AR55="IP &amp; VLAN","PDH",
AR55="Warehouse HUAWEI","SPARE-ISSUE",
AR55="SPARE-HS","SPARE-ISSUE",
AR55="Power Telco","BSS",AR55="no impacts","no impacts"
),"")</f>
        <v>AKTIVCO GRID ONLY</v>
      </c>
      <c r="AQ55" s="40" t="str" cm="1">
        <f t="array" ref="AQ55">IFERROR(_xlfn.IFS(
AR55="MPR ISSUE","TX ISSUE",
AR55="BSS Hardware Issue","RAN ISSUE",
AR55="Sites strategiques, MLL, Pylone, etc.","ENVTECH",
AR55="AKTIVCO DEFAUT GE &amp; POWER Cabinet","POWER ISSUE",
AR55="AKTIVCO Coupure ENEO &amp; Baisse de tension","POWER ISSUE",
AR55="Coupure ENEO &amp; Baisse de tension","POWER ISSUE",
AR55="Defaut GE &amp; POWER Cabinet","POWER ISSUE",
AR55="Sharing","POWER ISSUE",
AR55="Sites strategiques &amp; DataCenter","POWER ISSUE",
AR55="Exclu","Exclu",
AR55="SAT","TX ISSUE",
AR55="SPARE-ISSUE","SPARE-ISSUE",
AR55="Fiber CAmtel","TX ISSUE",
AR55="Fiber AOF","TX ISSUE",
AR55="Projet OCM (HUAWEI)","TRAVAUX-HUAWEI",
AR55="Projet OCM (NOKIA)","TRAVAUX -NOKIA",
AR55="ACCESS-ISSUE","ACCESS-ISSUE",
AR55="Projet OCM (ZTE, NOKIA, autres projets)","TRAVAUX OCM",
AR55="No root CAuse","No root cause",
AR55="ODU HS","TX ISSUE",
AR55="IP &amp; VLAN","TX ISSUE",
AR55="Warehouse HUAWEI","SPARE-ISSUE",
AR55="SPARE-HS","SPARE-ISSUE",
AR55="Power Telco","RAN ISSUE",AR55="no impacts","no impacts"
),"")</f>
        <v>POWER ISSUE</v>
      </c>
      <c r="AR55" s="59" t="s">
        <v>5326</v>
      </c>
      <c r="AS55" s="40" t="str" cm="1">
        <f t="array" ref="AS55">IFERROR(_xlfn.IFS(
AR55="MPR ISSUE","ACTIVE",
AR55="BSS Hardware Issue","ACTIVE",
AR55="Sites strategiques, MLL, Pylone, etc.","PASSIVE",
AR55="AKTIVCO DEFAUT GE &amp; POWER Cabinet","PASSIVE",
AR55="AKTIVCO Coupure ENEO &amp; Baisse de tension","PASSIVE",
AR55="Coupure ENEO &amp; Baisse de tension","PASSIVE",
AR55="Defaut GE &amp; POWER Cabinet","PASSIVE",
AR55="Sharing","PASSIVE",
AR55="Sites strategiques &amp; DataCenter","PASSIVE",
AR55="Exclu","Exclu",
AR55="SAT","ACTIVE",
AR55="SPARE-ISSUE","SPARE-ISSUE",
AR55="Fiber CAmtel","ACTIVE",
AR55="Fiber AOF","ACTIVE",
AR55="Projet OCM (HUAWEI)","PLANNED WORKS",
AR55="Projet OCM (NOKIA)","PLANNED WORKS",
AR55="ACCESS-ISSUE","ACCESS-ISSUE",
AR55="Projet OCM (ZTE, NOKIA, autres projets)","PLANNED WORKS",
AR55="No root CAuse","No root cause",
AR55="ODU HS","ACTIVE",
AR55="IP &amp; VLAN","ACTIVE",
AR55="Warehouse HUAWEI","SPARE-ISSUE",
AR55="SPARE-HS","SPARE-ISSUE",
AR55="Power Telco","ACTIVE", AR55="no impacts","no impacts"
),"")</f>
        <v>PASSIVE</v>
      </c>
      <c r="AT55" s="99" t="s">
        <v>6338</v>
      </c>
      <c r="AU55" s="99" t="s">
        <v>277</v>
      </c>
      <c r="AW55" s="17"/>
      <c r="AX55" s="17" t="s">
        <v>6231</v>
      </c>
      <c r="AY55" s="17" t="s">
        <v>6196</v>
      </c>
      <c r="AZ55" s="17" t="s">
        <v>6196</v>
      </c>
      <c r="BA55" s="7"/>
      <c r="BC55" s="18"/>
      <c r="BD55" s="18"/>
      <c r="BE55" s="18"/>
      <c r="BF55" s="18"/>
      <c r="BG55" s="18"/>
      <c r="BH55" s="18"/>
      <c r="BI55" s="18"/>
      <c r="BJ55" s="18"/>
      <c r="BK55" s="18"/>
      <c r="BM55" s="18"/>
      <c r="BN55" s="18" t="s">
        <v>6006</v>
      </c>
      <c r="BO55" s="18"/>
      <c r="BP55" s="9" t="s">
        <v>5715</v>
      </c>
      <c r="BQ55" s="14"/>
      <c r="BR55" s="102" t="s">
        <v>5536</v>
      </c>
      <c r="BS55" s="14"/>
      <c r="BT55" s="14"/>
      <c r="BU55" s="9"/>
      <c r="BV55" s="9"/>
      <c r="BW55" s="9"/>
    </row>
    <row r="56" spans="1:75" x14ac:dyDescent="0.35">
      <c r="A56" s="1" t="s">
        <v>3449</v>
      </c>
      <c r="B56" s="8" t="s">
        <v>3450</v>
      </c>
      <c r="C56" s="3" t="s">
        <v>38</v>
      </c>
      <c r="D56" s="1" t="s">
        <v>11</v>
      </c>
      <c r="E56" s="1" t="s">
        <v>12</v>
      </c>
      <c r="F56" s="3" t="s">
        <v>37</v>
      </c>
      <c r="G56" s="1" t="s">
        <v>38</v>
      </c>
      <c r="H56" s="30" t="s">
        <v>5587</v>
      </c>
      <c r="I56" s="27">
        <v>0</v>
      </c>
      <c r="J56" s="27">
        <v>0</v>
      </c>
      <c r="K56" s="27">
        <v>0</v>
      </c>
      <c r="L56" s="27">
        <v>0</v>
      </c>
      <c r="M56" s="27">
        <v>0</v>
      </c>
      <c r="N56" s="27">
        <v>0</v>
      </c>
      <c r="O56" s="27">
        <v>0</v>
      </c>
      <c r="P56" s="27">
        <v>0</v>
      </c>
      <c r="Q56" s="27">
        <v>0</v>
      </c>
      <c r="R56" s="27">
        <v>0</v>
      </c>
      <c r="S56" s="80">
        <v>3.1333557341916993</v>
      </c>
      <c r="T56" s="80">
        <v>0</v>
      </c>
      <c r="U56" s="80">
        <v>0</v>
      </c>
      <c r="V56" s="80">
        <v>0</v>
      </c>
      <c r="W56" s="80">
        <v>0</v>
      </c>
      <c r="X56" s="80">
        <v>1.9887004077812309</v>
      </c>
      <c r="Y56" s="80">
        <v>0</v>
      </c>
      <c r="Z56" s="80">
        <v>0</v>
      </c>
      <c r="AA56" s="80">
        <v>0</v>
      </c>
      <c r="AB56" s="80">
        <v>0</v>
      </c>
      <c r="AC56" s="80">
        <v>13.868556899607057</v>
      </c>
      <c r="AD56" s="80">
        <v>13.868556899607057</v>
      </c>
      <c r="AE56" s="80">
        <v>13.868556899607057</v>
      </c>
      <c r="AF56" s="80">
        <v>13.868556899607057</v>
      </c>
      <c r="AG56" s="80"/>
      <c r="AH56" s="80">
        <v>13.868556899607057</v>
      </c>
      <c r="AI56" s="80">
        <v>13.868556899607057</v>
      </c>
      <c r="AJ56" s="80">
        <v>32.372936225315634</v>
      </c>
      <c r="AK56" s="80">
        <v>27.540622418066651</v>
      </c>
      <c r="AL56" s="80">
        <v>0</v>
      </c>
      <c r="AM56" s="80">
        <v>13.868556899607057</v>
      </c>
      <c r="AN56" s="41" t="s">
        <v>5558</v>
      </c>
      <c r="AO56" s="41"/>
      <c r="AP56" s="40" t="str" cm="1">
        <f t="array" ref="AP56">IFERROR(_xlfn.IFS(
AR56="MPR ISSUE","PDH",
AR56="BSS Hardware Issue","BSS",
AR56="Sites strategiques, MLL, Pylone, etc.","ENVTECH",
AR56="AKTIVCO DEFAUT GE &amp; POWER Cabinet","AKTIVCO",
AR56="AKTIVCO Coupure ENEO &amp; Baisse de tension","AKTIVCO GRID ONLY",
AR56="Coupure ENEO &amp; Baisse de tension","IHS GRID ONLY",
AR56="Defaut GE &amp; POWER Cabinet","IHS",
AR56="Sharing","Partners",
AR56="Sites strategiques &amp; DataCenter","SST &amp; DC",
AR56="Exclu","Exclu",
AR56="SAT","SAT",
AR56="SPARE-ISSUE","SPARE-ISSUE",
AR56="Fiber CAmtel","TRANS_FO_CAMTEL",
AR56="Fiber AOF","Fiber AOF",
AR56="Projet OCM (HUAWEI)","TRAVAUX-HUAWEI",
AR56="Projet OCM (NOKIA)","TRAVAUX-NOKIA",
AR56="ACCESS-ISSUE","ACCESS-ISSUE",
AR56="Projet OCM (ZTE, NOKIA, autres projets)","TRAVAUX OCM",
AR56="No root CAuse","No root cause",
AR56="ODU HS","PDH",
AR56="IP &amp; VLAN","PDH",
AR56="Warehouse HUAWEI","SPARE-ISSUE",
AR56="SPARE-HS","SPARE-ISSUE",
AR56="Power Telco","BSS",AR56="no impacts","no impacts"
),"")</f>
        <v>IHS GRID ONLY</v>
      </c>
      <c r="AQ56" s="40" t="str" cm="1">
        <f t="array" ref="AQ56">IFERROR(_xlfn.IFS(
AR56="MPR ISSUE","TX ISSUE",
AR56="BSS Hardware Issue","RAN ISSUE",
AR56="Sites strategiques, MLL, Pylone, etc.","ENVTECH",
AR56="AKTIVCO DEFAUT GE &amp; POWER Cabinet","POWER ISSUE",
AR56="AKTIVCO Coupure ENEO &amp; Baisse de tension","POWER ISSUE",
AR56="Coupure ENEO &amp; Baisse de tension","POWER ISSUE",
AR56="Defaut GE &amp; POWER Cabinet","POWER ISSUE",
AR56="Sharing","POWER ISSUE",
AR56="Sites strategiques &amp; DataCenter","POWER ISSUE",
AR56="Exclu","Exclu",
AR56="SAT","TX ISSUE",
AR56="SPARE-ISSUE","SPARE-ISSUE",
AR56="Fiber CAmtel","TX ISSUE",
AR56="Fiber AOF","TX ISSUE",
AR56="Projet OCM (HUAWEI)","TRAVAUX-HUAWEI",
AR56="Projet OCM (NOKIA)","TRAVAUX -NOKIA",
AR56="ACCESS-ISSUE","ACCESS-ISSUE",
AR56="Projet OCM (ZTE, NOKIA, autres projets)","TRAVAUX OCM",
AR56="No root CAuse","No root cause",
AR56="ODU HS","TX ISSUE",
AR56="IP &amp; VLAN","TX ISSUE",
AR56="Warehouse HUAWEI","SPARE-ISSUE",
AR56="SPARE-HS","SPARE-ISSUE",
AR56="Power Telco","RAN ISSUE",AR56="no impacts","no impacts"
),"")</f>
        <v>POWER ISSUE</v>
      </c>
      <c r="AR56" s="59" t="s">
        <v>5328</v>
      </c>
      <c r="AS56" s="40" t="str" cm="1">
        <f t="array" ref="AS56">IFERROR(_xlfn.IFS(
AR56="MPR ISSUE","ACTIVE",
AR56="BSS Hardware Issue","ACTIVE",
AR56="Sites strategiques, MLL, Pylone, etc.","PASSIVE",
AR56="AKTIVCO DEFAUT GE &amp; POWER Cabinet","PASSIVE",
AR56="AKTIVCO Coupure ENEO &amp; Baisse de tension","PASSIVE",
AR56="Coupure ENEO &amp; Baisse de tension","PASSIVE",
AR56="Defaut GE &amp; POWER Cabinet","PASSIVE",
AR56="Sharing","PASSIVE",
AR56="Sites strategiques &amp; DataCenter","PASSIVE",
AR56="Exclu","Exclu",
AR56="SAT","ACTIVE",
AR56="SPARE-ISSUE","SPARE-ISSUE",
AR56="Fiber CAmtel","ACTIVE",
AR56="Fiber AOF","ACTIVE",
AR56="Projet OCM (HUAWEI)","PLANNED WORKS",
AR56="Projet OCM (NOKIA)","PLANNED WORKS",
AR56="ACCESS-ISSUE","ACCESS-ISSUE",
AR56="Projet OCM (ZTE, NOKIA, autres projets)","PLANNED WORKS",
AR56="No root CAuse","No root cause",
AR56="ODU HS","ACTIVE",
AR56="IP &amp; VLAN","ACTIVE",
AR56="Warehouse HUAWEI","SPARE-ISSUE",
AR56="SPARE-HS","SPARE-ISSUE",
AR56="Power Telco","ACTIVE", AR56="no impacts","no impacts"
),"")</f>
        <v>PASSIVE</v>
      </c>
      <c r="AT56" s="99" t="s">
        <v>6339</v>
      </c>
      <c r="AU56" s="107" t="s">
        <v>745</v>
      </c>
      <c r="AV56" s="9" t="s">
        <v>6187</v>
      </c>
      <c r="AW56" s="17"/>
      <c r="AX56" s="17" t="s">
        <v>6264</v>
      </c>
      <c r="AY56" s="17"/>
      <c r="AZ56" s="17" t="s">
        <v>5536</v>
      </c>
      <c r="BA56" s="7"/>
      <c r="BC56" s="18"/>
      <c r="BD56" s="18"/>
      <c r="BE56" s="18"/>
      <c r="BF56" s="18"/>
      <c r="BG56" s="18"/>
      <c r="BH56" s="18"/>
      <c r="BI56" s="18"/>
      <c r="BJ56" s="18"/>
      <c r="BK56" s="18"/>
      <c r="BL56" s="9" t="s">
        <v>5688</v>
      </c>
      <c r="BM56" s="18" t="s">
        <v>5688</v>
      </c>
      <c r="BN56" s="18" t="s">
        <v>6008</v>
      </c>
      <c r="BO56" s="18"/>
      <c r="BP56" s="9" t="s">
        <v>5661</v>
      </c>
      <c r="BQ56" s="14"/>
      <c r="BR56" s="102" t="s">
        <v>5536</v>
      </c>
      <c r="BS56" s="14"/>
      <c r="BT56" s="14"/>
      <c r="BU56" s="9"/>
      <c r="BV56" s="9"/>
      <c r="BW56" s="9"/>
    </row>
    <row r="57" spans="1:75" x14ac:dyDescent="0.35">
      <c r="A57" s="1" t="s">
        <v>47</v>
      </c>
      <c r="B57" s="8" t="s">
        <v>48</v>
      </c>
      <c r="C57" s="3" t="s">
        <v>38</v>
      </c>
      <c r="D57" s="1" t="s">
        <v>21</v>
      </c>
      <c r="E57" s="1" t="s">
        <v>30</v>
      </c>
      <c r="F57" s="3" t="s">
        <v>37</v>
      </c>
      <c r="G57" s="1" t="s">
        <v>38</v>
      </c>
      <c r="H57" s="30" t="s">
        <v>5587</v>
      </c>
      <c r="I57" s="27">
        <v>22.13276146938216</v>
      </c>
      <c r="J57" s="27">
        <v>0.41286422796939709</v>
      </c>
      <c r="K57" s="27">
        <v>0</v>
      </c>
      <c r="L57" s="27">
        <v>0</v>
      </c>
      <c r="M57" s="27">
        <v>0</v>
      </c>
      <c r="N57" s="27">
        <v>0</v>
      </c>
      <c r="O57" s="27">
        <v>0</v>
      </c>
      <c r="P57" s="27">
        <v>0</v>
      </c>
      <c r="Q57" s="27">
        <v>0</v>
      </c>
      <c r="R57" s="27">
        <v>0</v>
      </c>
      <c r="S57" s="80">
        <v>2.2890431266461775</v>
      </c>
      <c r="T57" s="80">
        <v>0</v>
      </c>
      <c r="U57" s="80">
        <v>0</v>
      </c>
      <c r="V57" s="80">
        <v>0</v>
      </c>
      <c r="W57" s="80">
        <v>0</v>
      </c>
      <c r="X57" s="80">
        <v>1.442215773057903</v>
      </c>
      <c r="Y57" s="80">
        <v>0</v>
      </c>
      <c r="Z57" s="80">
        <v>0</v>
      </c>
      <c r="AA57" s="80">
        <v>0</v>
      </c>
      <c r="AB57" s="80">
        <v>0</v>
      </c>
      <c r="AC57" s="80">
        <v>13.868556899607057</v>
      </c>
      <c r="AD57" s="80">
        <v>13.868556899607057</v>
      </c>
      <c r="AE57" s="80">
        <v>13.868556899607057</v>
      </c>
      <c r="AF57" s="80">
        <v>13.868556899607057</v>
      </c>
      <c r="AG57" s="80"/>
      <c r="AH57" s="80">
        <v>13.868556899607057</v>
      </c>
      <c r="AI57" s="80">
        <v>13.868556899607057</v>
      </c>
      <c r="AJ57" s="80">
        <v>32.372936225315634</v>
      </c>
      <c r="AK57" s="80">
        <v>27.540622418066651</v>
      </c>
      <c r="AL57" s="80">
        <v>0</v>
      </c>
      <c r="AM57" s="80">
        <v>13.868556899607057</v>
      </c>
      <c r="AN57" s="41" t="s">
        <v>5558</v>
      </c>
      <c r="AO57" s="41"/>
      <c r="AP57" s="40" t="str" cm="1">
        <f t="array" ref="AP57">IFERROR(_xlfn.IFS(
AR57="MPR ISSUE","PDH",
AR57="BSS Hardware Issue","BSS",
AR57="Sites strategiques, MLL, Pylone, etc.","ENVTECH",
AR57="AKTIVCO DEFAUT GE &amp; POWER Cabinet","AKTIVCO",
AR57="AKTIVCO Coupure ENEO &amp; Baisse de tension","AKTIVCO GRID ONLY",
AR57="Coupure ENEO &amp; Baisse de tension","IHS GRID ONLY",
AR57="Defaut GE &amp; POWER Cabinet","IHS",
AR57="Sharing","Partners",
AR57="Sites strategiques &amp; DataCenter","SST &amp; DC",
AR57="Exclu","Exclu",
AR57="SAT","SAT",
AR57="SPARE-ISSUE","SPARE-ISSUE",
AR57="Fiber CAmtel","TRANS_FO_CAMTEL",
AR57="Fiber AOF","Fiber AOF",
AR57="Projet OCM (HUAWEI)","TRAVAUX-HUAWEI",
AR57="Projet OCM (NOKIA)","TRAVAUX-NOKIA",
AR57="ACCESS-ISSUE","ACCESS-ISSUE",
AR57="Projet OCM (ZTE, NOKIA, autres projets)","TRAVAUX OCM",
AR57="No root CAuse","No root cause",
AR57="ODU HS","PDH",
AR57="IP &amp; VLAN","PDH",
AR57="Warehouse HUAWEI","SPARE-ISSUE",
AR57="SPARE-HS","SPARE-ISSUE",
AR57="Power Telco","BSS",AR57="no impacts","no impacts"
),"")</f>
        <v>AKTIVCO GRID ONLY</v>
      </c>
      <c r="AQ57" s="40" t="str" cm="1">
        <f t="array" ref="AQ57">IFERROR(_xlfn.IFS(
AR57="MPR ISSUE","TX ISSUE",
AR57="BSS Hardware Issue","RAN ISSUE",
AR57="Sites strategiques, MLL, Pylone, etc.","ENVTECH",
AR57="AKTIVCO DEFAUT GE &amp; POWER Cabinet","POWER ISSUE",
AR57="AKTIVCO Coupure ENEO &amp; Baisse de tension","POWER ISSUE",
AR57="Coupure ENEO &amp; Baisse de tension","POWER ISSUE",
AR57="Defaut GE &amp; POWER Cabinet","POWER ISSUE",
AR57="Sharing","POWER ISSUE",
AR57="Sites strategiques &amp; DataCenter","POWER ISSUE",
AR57="Exclu","Exclu",
AR57="SAT","TX ISSUE",
AR57="SPARE-ISSUE","SPARE-ISSUE",
AR57="Fiber CAmtel","TX ISSUE",
AR57="Fiber AOF","TX ISSUE",
AR57="Projet OCM (HUAWEI)","TRAVAUX-HUAWEI",
AR57="Projet OCM (NOKIA)","TRAVAUX -NOKIA",
AR57="ACCESS-ISSUE","ACCESS-ISSUE",
AR57="Projet OCM (ZTE, NOKIA, autres projets)","TRAVAUX OCM",
AR57="No root CAuse","No root cause",
AR57="ODU HS","TX ISSUE",
AR57="IP &amp; VLAN","TX ISSUE",
AR57="Warehouse HUAWEI","SPARE-ISSUE",
AR57="SPARE-HS","SPARE-ISSUE",
AR57="Power Telco","RAN ISSUE",AR57="no impacts","no impacts"
),"")</f>
        <v>POWER ISSUE</v>
      </c>
      <c r="AR57" s="59" t="s">
        <v>5326</v>
      </c>
      <c r="AS57" s="40" t="str" cm="1">
        <f t="array" ref="AS57">IFERROR(_xlfn.IFS(
AR57="MPR ISSUE","ACTIVE",
AR57="BSS Hardware Issue","ACTIVE",
AR57="Sites strategiques, MLL, Pylone, etc.","PASSIVE",
AR57="AKTIVCO DEFAUT GE &amp; POWER Cabinet","PASSIVE",
AR57="AKTIVCO Coupure ENEO &amp; Baisse de tension","PASSIVE",
AR57="Coupure ENEO &amp; Baisse de tension","PASSIVE",
AR57="Defaut GE &amp; POWER Cabinet","PASSIVE",
AR57="Sharing","PASSIVE",
AR57="Sites strategiques &amp; DataCenter","PASSIVE",
AR57="Exclu","Exclu",
AR57="SAT","ACTIVE",
AR57="SPARE-ISSUE","SPARE-ISSUE",
AR57="Fiber CAmtel","ACTIVE",
AR57="Fiber AOF","ACTIVE",
AR57="Projet OCM (HUAWEI)","PLANNED WORKS",
AR57="Projet OCM (NOKIA)","PLANNED WORKS",
AR57="ACCESS-ISSUE","ACCESS-ISSUE",
AR57="Projet OCM (ZTE, NOKIA, autres projets)","PLANNED WORKS",
AR57="No root CAuse","No root cause",
AR57="ODU HS","ACTIVE",
AR57="IP &amp; VLAN","ACTIVE",
AR57="Warehouse HUAWEI","SPARE-ISSUE",
AR57="SPARE-HS","SPARE-ISSUE",
AR57="Power Telco","ACTIVE", AR57="no impacts","no impacts"
),"")</f>
        <v>PASSIVE</v>
      </c>
      <c r="AT57" s="99" t="s">
        <v>6340</v>
      </c>
      <c r="AU57" s="107" t="s">
        <v>745</v>
      </c>
      <c r="AV57" s="9" t="s">
        <v>6194</v>
      </c>
      <c r="AW57" s="17"/>
      <c r="AX57" s="17" t="s">
        <v>6265</v>
      </c>
      <c r="AY57" s="17" t="s">
        <v>6197</v>
      </c>
      <c r="AZ57" s="17" t="s">
        <v>6197</v>
      </c>
      <c r="BA57" s="7"/>
      <c r="BC57" s="18"/>
      <c r="BD57" s="18"/>
      <c r="BE57" s="18"/>
      <c r="BF57" s="18"/>
      <c r="BG57" s="18"/>
      <c r="BH57" s="18"/>
      <c r="BI57" s="18"/>
      <c r="BJ57" s="18"/>
      <c r="BK57" s="18"/>
      <c r="BL57" s="9" t="s">
        <v>5689</v>
      </c>
      <c r="BM57" s="18" t="s">
        <v>5689</v>
      </c>
      <c r="BN57" s="18" t="s">
        <v>6009</v>
      </c>
      <c r="BO57" s="18"/>
      <c r="BP57" s="9" t="s">
        <v>5661</v>
      </c>
      <c r="BQ57" s="14"/>
      <c r="BR57" s="102" t="s">
        <v>5536</v>
      </c>
      <c r="BS57" s="14"/>
      <c r="BT57" s="14"/>
      <c r="BU57" s="9"/>
      <c r="BV57" s="9"/>
      <c r="BW57" s="9"/>
    </row>
    <row r="58" spans="1:75" x14ac:dyDescent="0.35">
      <c r="A58" s="1" t="s">
        <v>744</v>
      </c>
      <c r="B58" s="8" t="s">
        <v>745</v>
      </c>
      <c r="C58" s="3" t="s">
        <v>38</v>
      </c>
      <c r="D58" s="1" t="s">
        <v>11</v>
      </c>
      <c r="E58" s="1" t="s">
        <v>145</v>
      </c>
      <c r="F58" s="3" t="s">
        <v>37</v>
      </c>
      <c r="G58" s="1" t="s">
        <v>38</v>
      </c>
      <c r="H58" s="30" t="s">
        <v>5587</v>
      </c>
      <c r="I58" s="27">
        <v>1.9369786806607827</v>
      </c>
      <c r="J58" s="27">
        <v>0</v>
      </c>
      <c r="K58" s="27">
        <v>0</v>
      </c>
      <c r="L58" s="27">
        <v>0</v>
      </c>
      <c r="M58" s="27">
        <v>0</v>
      </c>
      <c r="N58" s="27">
        <v>0</v>
      </c>
      <c r="O58" s="27">
        <v>0</v>
      </c>
      <c r="P58" s="27">
        <v>0</v>
      </c>
      <c r="Q58" s="27">
        <v>0</v>
      </c>
      <c r="R58" s="27">
        <v>0</v>
      </c>
      <c r="S58" s="80">
        <v>5.4716415120722077</v>
      </c>
      <c r="T58" s="80">
        <v>0</v>
      </c>
      <c r="U58" s="80">
        <v>0</v>
      </c>
      <c r="V58" s="80">
        <v>0</v>
      </c>
      <c r="W58" s="80">
        <v>0</v>
      </c>
      <c r="X58" s="80">
        <v>1.1005670128098672</v>
      </c>
      <c r="Y58" s="80">
        <v>0</v>
      </c>
      <c r="Z58" s="80">
        <v>0</v>
      </c>
      <c r="AA58" s="80">
        <v>0</v>
      </c>
      <c r="AB58" s="80">
        <v>0</v>
      </c>
      <c r="AC58" s="80">
        <v>13.868556899607057</v>
      </c>
      <c r="AD58" s="80">
        <v>13.868556899607057</v>
      </c>
      <c r="AE58" s="80">
        <v>13.868556899607057</v>
      </c>
      <c r="AF58" s="80">
        <v>13.868556899607057</v>
      </c>
      <c r="AG58" s="80"/>
      <c r="AH58" s="80">
        <v>13.868556899607057</v>
      </c>
      <c r="AI58" s="80">
        <v>13.868556899607057</v>
      </c>
      <c r="AJ58" s="80">
        <v>32.372936225315634</v>
      </c>
      <c r="AK58" s="80">
        <v>27.540622418066651</v>
      </c>
      <c r="AL58" s="80">
        <v>0</v>
      </c>
      <c r="AM58" s="80">
        <v>13.868556899607057</v>
      </c>
      <c r="AN58" s="41" t="s">
        <v>5558</v>
      </c>
      <c r="AO58" s="41"/>
      <c r="AP58" s="40" t="str" cm="1">
        <f t="array" ref="AP58">IFERROR(_xlfn.IFS(
AR58="MPR ISSUE","PDH",
AR58="BSS Hardware Issue","BSS",
AR58="Sites strategiques, MLL, Pylone, etc.","ENVTECH",
AR58="AKTIVCO DEFAUT GE &amp; POWER Cabinet","AKTIVCO",
AR58="AKTIVCO Coupure ENEO &amp; Baisse de tension","AKTIVCO GRID ONLY",
AR58="Coupure ENEO &amp; Baisse de tension","IHS GRID ONLY",
AR58="Defaut GE &amp; POWER Cabinet","IHS",
AR58="Sharing","Partners",
AR58="Sites strategiques &amp; DataCenter","SST &amp; DC",
AR58="Exclu","Exclu",
AR58="SAT","SAT",
AR58="SPARE-ISSUE","SPARE-ISSUE",
AR58="Fiber CAmtel","TRANS_FO_CAMTEL",
AR58="Fiber AOF","Fiber AOF",
AR58="Projet OCM (HUAWEI)","TRAVAUX-HUAWEI",
AR58="Projet OCM (NOKIA)","TRAVAUX-NOKIA",
AR58="ACCESS-ISSUE","ACCESS-ISSUE",
AR58="Projet OCM (ZTE, NOKIA, autres projets)","TRAVAUX OCM",
AR58="No root CAuse","No root cause",
AR58="ODU HS","PDH",
AR58="IP &amp; VLAN","PDH",
AR58="Warehouse HUAWEI","SPARE-ISSUE",
AR58="SPARE-HS","SPARE-ISSUE",
AR58="Power Telco","BSS",AR58="no impacts","no impacts"
),"")</f>
        <v>SPARE-ISSUE</v>
      </c>
      <c r="AQ58" s="40" t="str" cm="1">
        <f t="array" ref="AQ58">IFERROR(_xlfn.IFS(
AR58="MPR ISSUE","TX ISSUE",
AR58="BSS Hardware Issue","RAN ISSUE",
AR58="Sites strategiques, MLL, Pylone, etc.","ENVTECH",
AR58="AKTIVCO DEFAUT GE &amp; POWER Cabinet","POWER ISSUE",
AR58="AKTIVCO Coupure ENEO &amp; Baisse de tension","POWER ISSUE",
AR58="Coupure ENEO &amp; Baisse de tension","POWER ISSUE",
AR58="Defaut GE &amp; POWER Cabinet","POWER ISSUE",
AR58="Sharing","POWER ISSUE",
AR58="Sites strategiques &amp; DataCenter","POWER ISSUE",
AR58="Exclu","Exclu",
AR58="SAT","TX ISSUE",
AR58="SPARE-ISSUE","SPARE-ISSUE",
AR58="Fiber CAmtel","TX ISSUE",
AR58="Fiber AOF","TX ISSUE",
AR58="Projet OCM (HUAWEI)","TRAVAUX-HUAWEI",
AR58="Projet OCM (NOKIA)","TRAVAUX -NOKIA",
AR58="ACCESS-ISSUE","ACCESS-ISSUE",
AR58="Projet OCM (ZTE, NOKIA, autres projets)","TRAVAUX OCM",
AR58="No root CAuse","No root cause",
AR58="ODU HS","TX ISSUE",
AR58="IP &amp; VLAN","TX ISSUE",
AR58="Warehouse HUAWEI","SPARE-ISSUE",
AR58="SPARE-HS","SPARE-ISSUE",
AR58="Power Telco","RAN ISSUE",AR58="no impacts","no impacts"
),"")</f>
        <v>SPARE-ISSUE</v>
      </c>
      <c r="AR58" s="59" t="s">
        <v>5335</v>
      </c>
      <c r="AS58" s="40" t="str" cm="1">
        <f t="array" ref="AS58">IFERROR(_xlfn.IFS(
AR58="MPR ISSUE","ACTIVE",
AR58="BSS Hardware Issue","ACTIVE",
AR58="Sites strategiques, MLL, Pylone, etc.","PASSIVE",
AR58="AKTIVCO DEFAUT GE &amp; POWER Cabinet","PASSIVE",
AR58="AKTIVCO Coupure ENEO &amp; Baisse de tension","PASSIVE",
AR58="Coupure ENEO &amp; Baisse de tension","PASSIVE",
AR58="Defaut GE &amp; POWER Cabinet","PASSIVE",
AR58="Sharing","PASSIVE",
AR58="Sites strategiques &amp; DataCenter","PASSIVE",
AR58="Exclu","Exclu",
AR58="SAT","ACTIVE",
AR58="SPARE-ISSUE","SPARE-ISSUE",
AR58="Fiber CAmtel","ACTIVE",
AR58="Fiber AOF","ACTIVE",
AR58="Projet OCM (HUAWEI)","PLANNED WORKS",
AR58="Projet OCM (NOKIA)","PLANNED WORKS",
AR58="ACCESS-ISSUE","ACCESS-ISSUE",
AR58="Projet OCM (ZTE, NOKIA, autres projets)","PLANNED WORKS",
AR58="No root CAuse","No root cause",
AR58="ODU HS","ACTIVE",
AR58="IP &amp; VLAN","ACTIVE",
AR58="Warehouse HUAWEI","SPARE-ISSUE",
AR58="SPARE-HS","SPARE-ISSUE",
AR58="Power Telco","ACTIVE", AR58="no impacts","no impacts"
),"")</f>
        <v>SPARE-ISSUE</v>
      </c>
      <c r="AT58" s="99" t="s">
        <v>6341</v>
      </c>
      <c r="AU58" s="99" t="s">
        <v>745</v>
      </c>
      <c r="AW58" s="17"/>
      <c r="AX58" s="17" t="s">
        <v>6266</v>
      </c>
      <c r="AY58" s="17"/>
      <c r="AZ58" s="17" t="s">
        <v>5536</v>
      </c>
      <c r="BA58" s="7"/>
      <c r="BC58" s="18"/>
      <c r="BD58" s="18"/>
      <c r="BE58" s="18"/>
      <c r="BF58" s="18"/>
      <c r="BG58" s="18"/>
      <c r="BH58" s="18"/>
      <c r="BI58" s="18"/>
      <c r="BJ58" s="18"/>
      <c r="BK58" s="18"/>
      <c r="BL58" s="9" t="s">
        <v>5690</v>
      </c>
      <c r="BM58" s="18" t="s">
        <v>5690</v>
      </c>
      <c r="BN58" s="18" t="s">
        <v>6010</v>
      </c>
      <c r="BO58" s="18"/>
      <c r="BP58" s="9" t="s">
        <v>5661</v>
      </c>
      <c r="BQ58" s="14"/>
      <c r="BR58" s="102" t="s">
        <v>5536</v>
      </c>
      <c r="BS58" s="14"/>
      <c r="BT58" s="14"/>
      <c r="BU58" s="9"/>
      <c r="BV58" s="9"/>
      <c r="BW58" s="9"/>
    </row>
    <row r="59" spans="1:75" x14ac:dyDescent="0.35">
      <c r="A59" s="1" t="s">
        <v>1448</v>
      </c>
      <c r="B59" s="8" t="s">
        <v>1449</v>
      </c>
      <c r="C59" s="3" t="s">
        <v>32</v>
      </c>
      <c r="D59" s="1" t="s">
        <v>21</v>
      </c>
      <c r="E59" s="1" t="s">
        <v>30</v>
      </c>
      <c r="F59" s="3" t="s">
        <v>31</v>
      </c>
      <c r="G59" s="1" t="s">
        <v>32</v>
      </c>
      <c r="H59" s="30" t="s">
        <v>5587</v>
      </c>
      <c r="I59" s="27">
        <v>6.8514345110192263</v>
      </c>
      <c r="J59" s="27">
        <v>1.1615808157336778</v>
      </c>
      <c r="K59" s="27">
        <v>10.532523335416474</v>
      </c>
      <c r="L59" s="27">
        <v>0</v>
      </c>
      <c r="M59" s="27">
        <v>0</v>
      </c>
      <c r="N59" s="27">
        <v>2.3130848122180243</v>
      </c>
      <c r="O59" s="27">
        <v>0</v>
      </c>
      <c r="P59" s="27">
        <v>2.7501690765424511E-2</v>
      </c>
      <c r="Q59" s="27">
        <v>7.9679639189231581</v>
      </c>
      <c r="R59" s="27">
        <v>0</v>
      </c>
      <c r="S59" s="80">
        <v>0</v>
      </c>
      <c r="T59" s="80">
        <v>58.592120319718745</v>
      </c>
      <c r="U59" s="80">
        <v>17.27926593671258</v>
      </c>
      <c r="V59" s="80">
        <v>58.181681662400514</v>
      </c>
      <c r="W59" s="80">
        <v>58.592120319718752</v>
      </c>
      <c r="X59" s="80">
        <v>37.108876732499517</v>
      </c>
      <c r="Y59" s="80">
        <v>0</v>
      </c>
      <c r="Z59" s="80">
        <v>0</v>
      </c>
      <c r="AA59" s="80">
        <v>0</v>
      </c>
      <c r="AB59" s="80">
        <v>0</v>
      </c>
      <c r="AC59" s="80">
        <v>0</v>
      </c>
      <c r="AD59" s="80">
        <v>0</v>
      </c>
      <c r="AE59" s="80">
        <v>2.7501690765424681E-2</v>
      </c>
      <c r="AF59" s="80">
        <v>12.426269786235887</v>
      </c>
      <c r="AG59" s="80"/>
      <c r="AH59" s="80">
        <v>13.868556899607057</v>
      </c>
      <c r="AI59" s="80">
        <v>13.868556899607057</v>
      </c>
      <c r="AJ59" s="80">
        <v>32.372936225315634</v>
      </c>
      <c r="AK59" s="80">
        <v>27.540622418066651</v>
      </c>
      <c r="AL59" s="80">
        <v>0</v>
      </c>
      <c r="AM59" s="80">
        <v>13.868556899607057</v>
      </c>
      <c r="AN59" s="41" t="s">
        <v>5558</v>
      </c>
      <c r="AO59" s="41"/>
      <c r="AP59" s="40" t="str" cm="1">
        <f t="array" ref="AP59">IFERROR(_xlfn.IFS(
AR59="MPR ISSUE","PDH",
AR59="BSS Hardware Issue","BSS",
AR59="Sites strategiques, MLL, Pylone, etc.","ENVTECH",
AR59="AKTIVCO DEFAUT GE &amp; POWER Cabinet","AKTIVCO",
AR59="AKTIVCO Coupure ENEO &amp; Baisse de tension","AKTIVCO GRID ONLY",
AR59="Coupure ENEO &amp; Baisse de tension","IHS GRID ONLY",
AR59="Defaut GE &amp; POWER Cabinet","IHS",
AR59="Sharing","Partners",
AR59="Sites strategiques &amp; DataCenter","SST &amp; DC",
AR59="Exclu","Exclu",
AR59="SAT","SAT",
AR59="SPARE-ISSUE","SPARE-ISSUE",
AR59="Fiber CAmtel","TRANS_FO_CAMTEL",
AR59="Fiber AOF","Fiber AOF",
AR59="Projet OCM (HUAWEI)","TRAVAUX-HUAWEI",
AR59="Projet OCM (NOKIA)","TRAVAUX-NOKIA",
AR59="ACCESS-ISSUE","ACCESS-ISSUE",
AR59="Projet OCM (ZTE, NOKIA, autres projets)","TRAVAUX OCM",
AR59="No root CAuse","No root cause",
AR59="ODU HS","PDH",
AR59="IP &amp; VLAN","PDH",
AR59="Warehouse HUAWEI","SPARE-ISSUE",
AR59="SPARE-HS","SPARE-ISSUE",
AR59="Power Telco","BSS",AR59="no impacts","no impacts"
),"")</f>
        <v>AKTIVCO GRID ONLY</v>
      </c>
      <c r="AQ59" s="40" t="str" cm="1">
        <f t="array" ref="AQ59">IFERROR(_xlfn.IFS(
AR59="MPR ISSUE","TX ISSUE",
AR59="BSS Hardware Issue","RAN ISSUE",
AR59="Sites strategiques, MLL, Pylone, etc.","ENVTECH",
AR59="AKTIVCO DEFAUT GE &amp; POWER Cabinet","POWER ISSUE",
AR59="AKTIVCO Coupure ENEO &amp; Baisse de tension","POWER ISSUE",
AR59="Coupure ENEO &amp; Baisse de tension","POWER ISSUE",
AR59="Defaut GE &amp; POWER Cabinet","POWER ISSUE",
AR59="Sharing","POWER ISSUE",
AR59="Sites strategiques &amp; DataCenter","POWER ISSUE",
AR59="Exclu","Exclu",
AR59="SAT","TX ISSUE",
AR59="SPARE-ISSUE","SPARE-ISSUE",
AR59="Fiber CAmtel","TX ISSUE",
AR59="Fiber AOF","TX ISSUE",
AR59="Projet OCM (HUAWEI)","TRAVAUX-HUAWEI",
AR59="Projet OCM (NOKIA)","TRAVAUX -NOKIA",
AR59="ACCESS-ISSUE","ACCESS-ISSUE",
AR59="Projet OCM (ZTE, NOKIA, autres projets)","TRAVAUX OCM",
AR59="No root CAuse","No root cause",
AR59="ODU HS","TX ISSUE",
AR59="IP &amp; VLAN","TX ISSUE",
AR59="Warehouse HUAWEI","SPARE-ISSUE",
AR59="SPARE-HS","SPARE-ISSUE",
AR59="Power Telco","RAN ISSUE",AR59="no impacts","no impacts"
),"")</f>
        <v>POWER ISSUE</v>
      </c>
      <c r="AR59" s="59" t="s">
        <v>5326</v>
      </c>
      <c r="AS59" s="40" t="str" cm="1">
        <f t="array" ref="AS59">IFERROR(_xlfn.IFS(
AR59="MPR ISSUE","ACTIVE",
AR59="BSS Hardware Issue","ACTIVE",
AR59="Sites strategiques, MLL, Pylone, etc.","PASSIVE",
AR59="AKTIVCO DEFAUT GE &amp; POWER Cabinet","PASSIVE",
AR59="AKTIVCO Coupure ENEO &amp; Baisse de tension","PASSIVE",
AR59="Coupure ENEO &amp; Baisse de tension","PASSIVE",
AR59="Defaut GE &amp; POWER Cabinet","PASSIVE",
AR59="Sharing","PASSIVE",
AR59="Sites strategiques &amp; DataCenter","PASSIVE",
AR59="Exclu","Exclu",
AR59="SAT","ACTIVE",
AR59="SPARE-ISSUE","SPARE-ISSUE",
AR59="Fiber CAmtel","ACTIVE",
AR59="Fiber AOF","ACTIVE",
AR59="Projet OCM (HUAWEI)","PLANNED WORKS",
AR59="Projet OCM (NOKIA)","PLANNED WORKS",
AR59="ACCESS-ISSUE","ACCESS-ISSUE",
AR59="Projet OCM (ZTE, NOKIA, autres projets)","PLANNED WORKS",
AR59="No root CAuse","No root cause",
AR59="ODU HS","ACTIVE",
AR59="IP &amp; VLAN","ACTIVE",
AR59="Warehouse HUAWEI","SPARE-ISSUE",
AR59="SPARE-HS","SPARE-ISSUE",
AR59="Power Telco","ACTIVE", AR59="no impacts","no impacts"
),"")</f>
        <v>PASSIVE</v>
      </c>
      <c r="AT59" s="99" t="s">
        <v>6342</v>
      </c>
      <c r="AU59" s="99" t="s">
        <v>1449</v>
      </c>
      <c r="AW59" s="17"/>
      <c r="AX59" s="17" t="s">
        <v>6267</v>
      </c>
      <c r="AY59" s="17" t="s">
        <v>6196</v>
      </c>
      <c r="AZ59" s="17" t="s">
        <v>6196</v>
      </c>
      <c r="BA59" s="7"/>
      <c r="BC59" s="18"/>
      <c r="BD59" s="18"/>
      <c r="BE59" s="18"/>
      <c r="BF59" s="18"/>
      <c r="BG59" s="18"/>
      <c r="BH59" s="18"/>
      <c r="BI59" s="18"/>
      <c r="BJ59" s="18"/>
      <c r="BK59" s="18"/>
      <c r="BL59" s="9" t="s">
        <v>5826</v>
      </c>
      <c r="BM59" s="18" t="s">
        <v>5826</v>
      </c>
      <c r="BN59" s="18" t="s">
        <v>6028</v>
      </c>
      <c r="BO59" s="18"/>
      <c r="BP59" s="9" t="s">
        <v>5661</v>
      </c>
      <c r="BQ59" s="14"/>
      <c r="BR59" s="102" t="s">
        <v>5536</v>
      </c>
      <c r="BS59" s="14"/>
      <c r="BT59" s="14"/>
      <c r="BU59" s="9"/>
      <c r="BV59" s="9"/>
      <c r="BW59" s="9"/>
    </row>
    <row r="60" spans="1:75" x14ac:dyDescent="0.35">
      <c r="A60" s="1" t="s">
        <v>2325</v>
      </c>
      <c r="B60" s="8" t="s">
        <v>2326</v>
      </c>
      <c r="C60" s="3" t="s">
        <v>38</v>
      </c>
      <c r="D60" s="1" t="s">
        <v>21</v>
      </c>
      <c r="E60" s="1" t="s">
        <v>30</v>
      </c>
      <c r="F60" s="3" t="s">
        <v>37</v>
      </c>
      <c r="G60" s="1" t="s">
        <v>38</v>
      </c>
      <c r="H60" s="30" t="s">
        <v>5587</v>
      </c>
      <c r="I60" s="27">
        <v>0</v>
      </c>
      <c r="J60" s="27">
        <v>0</v>
      </c>
      <c r="K60" s="27">
        <v>0</v>
      </c>
      <c r="L60" s="27">
        <v>0</v>
      </c>
      <c r="M60" s="27">
        <v>0</v>
      </c>
      <c r="N60" s="27">
        <v>0</v>
      </c>
      <c r="O60" s="27">
        <v>0</v>
      </c>
      <c r="P60" s="27">
        <v>0</v>
      </c>
      <c r="Q60" s="27">
        <v>0</v>
      </c>
      <c r="R60" s="27">
        <v>0</v>
      </c>
      <c r="S60" s="80">
        <v>10.694465846538424</v>
      </c>
      <c r="T60" s="80">
        <v>0</v>
      </c>
      <c r="U60" s="80">
        <v>3.4511589947293775</v>
      </c>
      <c r="V60" s="80">
        <v>0</v>
      </c>
      <c r="W60" s="80">
        <v>0</v>
      </c>
      <c r="X60" s="80">
        <v>0</v>
      </c>
      <c r="Y60" s="80">
        <v>0</v>
      </c>
      <c r="Z60" s="80">
        <v>0</v>
      </c>
      <c r="AA60" s="80">
        <v>0</v>
      </c>
      <c r="AB60" s="80">
        <v>0</v>
      </c>
      <c r="AC60" s="80">
        <v>0</v>
      </c>
      <c r="AD60" s="80">
        <v>0</v>
      </c>
      <c r="AE60" s="80">
        <v>0</v>
      </c>
      <c r="AF60" s="80">
        <v>1.8600916580344891</v>
      </c>
      <c r="AG60" s="80"/>
      <c r="AH60" s="80">
        <v>13.868556899607057</v>
      </c>
      <c r="AI60" s="80">
        <v>13.868556899607057</v>
      </c>
      <c r="AJ60" s="80">
        <v>32.372936225315634</v>
      </c>
      <c r="AK60" s="80">
        <v>27.540622418066651</v>
      </c>
      <c r="AL60" s="80">
        <v>0</v>
      </c>
      <c r="AM60" s="80">
        <v>13.868556899607057</v>
      </c>
      <c r="AN60" s="41" t="s">
        <v>5558</v>
      </c>
      <c r="AO60" s="41"/>
      <c r="AP60" s="40" t="str" cm="1">
        <f t="array" ref="AP60">IFERROR(_xlfn.IFS(
AR60="MPR ISSUE","PDH",
AR60="BSS Hardware Issue","BSS",
AR60="Sites strategiques, MLL, Pylone, etc.","ENVTECH",
AR60="AKTIVCO DEFAUT GE &amp; POWER Cabinet","AKTIVCO",
AR60="AKTIVCO Coupure ENEO &amp; Baisse de tension","AKTIVCO GRID ONLY",
AR60="Coupure ENEO &amp; Baisse de tension","IHS GRID ONLY",
AR60="Defaut GE &amp; POWER Cabinet","IHS",
AR60="Sharing","Partners",
AR60="Sites strategiques &amp; DataCenter","SST &amp; DC",
AR60="Exclu","Exclu",
AR60="SAT","SAT",
AR60="SPARE-ISSUE","SPARE-ISSUE",
AR60="Fiber CAmtel","TRANS_FO_CAMTEL",
AR60="Fiber AOF","Fiber AOF",
AR60="Projet OCM (HUAWEI)","TRAVAUX-HUAWEI",
AR60="Projet OCM (NOKIA)","TRAVAUX-NOKIA",
AR60="ACCESS-ISSUE","ACCESS-ISSUE",
AR60="Projet OCM (ZTE, NOKIA, autres projets)","TRAVAUX OCM",
AR60="No root CAuse","No root cause",
AR60="ODU HS","PDH",
AR60="IP &amp; VLAN","PDH",
AR60="Warehouse HUAWEI","SPARE-ISSUE",
AR60="SPARE-HS","SPARE-ISSUE",
AR60="Power Telco","BSS",AR60="no impacts","no impacts"
),"")</f>
        <v>AKTIVCO GRID ONLY</v>
      </c>
      <c r="AQ60" s="40" t="str" cm="1">
        <f t="array" ref="AQ60">IFERROR(_xlfn.IFS(
AR60="MPR ISSUE","TX ISSUE",
AR60="BSS Hardware Issue","RAN ISSUE",
AR60="Sites strategiques, MLL, Pylone, etc.","ENVTECH",
AR60="AKTIVCO DEFAUT GE &amp; POWER Cabinet","POWER ISSUE",
AR60="AKTIVCO Coupure ENEO &amp; Baisse de tension","POWER ISSUE",
AR60="Coupure ENEO &amp; Baisse de tension","POWER ISSUE",
AR60="Defaut GE &amp; POWER Cabinet","POWER ISSUE",
AR60="Sharing","POWER ISSUE",
AR60="Sites strategiques &amp; DataCenter","POWER ISSUE",
AR60="Exclu","Exclu",
AR60="SAT","TX ISSUE",
AR60="SPARE-ISSUE","SPARE-ISSUE",
AR60="Fiber CAmtel","TX ISSUE",
AR60="Fiber AOF","TX ISSUE",
AR60="Projet OCM (HUAWEI)","TRAVAUX-HUAWEI",
AR60="Projet OCM (NOKIA)","TRAVAUX -NOKIA",
AR60="ACCESS-ISSUE","ACCESS-ISSUE",
AR60="Projet OCM (ZTE, NOKIA, autres projets)","TRAVAUX OCM",
AR60="No root CAuse","No root cause",
AR60="ODU HS","TX ISSUE",
AR60="IP &amp; VLAN","TX ISSUE",
AR60="Warehouse HUAWEI","SPARE-ISSUE",
AR60="SPARE-HS","SPARE-ISSUE",
AR60="Power Telco","RAN ISSUE",AR60="no impacts","no impacts"
),"")</f>
        <v>POWER ISSUE</v>
      </c>
      <c r="AR60" s="59" t="s">
        <v>5326</v>
      </c>
      <c r="AS60" s="40" t="str" cm="1">
        <f t="array" ref="AS60">IFERROR(_xlfn.IFS(
AR60="MPR ISSUE","ACTIVE",
AR60="BSS Hardware Issue","ACTIVE",
AR60="Sites strategiques, MLL, Pylone, etc.","PASSIVE",
AR60="AKTIVCO DEFAUT GE &amp; POWER Cabinet","PASSIVE",
AR60="AKTIVCO Coupure ENEO &amp; Baisse de tension","PASSIVE",
AR60="Coupure ENEO &amp; Baisse de tension","PASSIVE",
AR60="Defaut GE &amp; POWER Cabinet","PASSIVE",
AR60="Sharing","PASSIVE",
AR60="Sites strategiques &amp; DataCenter","PASSIVE",
AR60="Exclu","Exclu",
AR60="SAT","ACTIVE",
AR60="SPARE-ISSUE","SPARE-ISSUE",
AR60="Fiber CAmtel","ACTIVE",
AR60="Fiber AOF","ACTIVE",
AR60="Projet OCM (HUAWEI)","PLANNED WORKS",
AR60="Projet OCM (NOKIA)","PLANNED WORKS",
AR60="ACCESS-ISSUE","ACCESS-ISSUE",
AR60="Projet OCM (ZTE, NOKIA, autres projets)","PLANNED WORKS",
AR60="No root CAuse","No root cause",
AR60="ODU HS","ACTIVE",
AR60="IP &amp; VLAN","ACTIVE",
AR60="Warehouse HUAWEI","SPARE-ISSUE",
AR60="SPARE-HS","SPARE-ISSUE",
AR60="Power Telco","ACTIVE", AR60="no impacts","no impacts"
),"")</f>
        <v>PASSIVE</v>
      </c>
      <c r="AT60" s="99" t="s">
        <v>6343</v>
      </c>
      <c r="AU60" s="99" t="s">
        <v>2326</v>
      </c>
      <c r="AW60" s="17"/>
      <c r="AX60" s="17" t="s">
        <v>6268</v>
      </c>
      <c r="AY60" s="17" t="s">
        <v>6197</v>
      </c>
      <c r="AZ60" s="17" t="s">
        <v>6197</v>
      </c>
      <c r="BA60" s="7"/>
      <c r="BC60" s="18"/>
      <c r="BD60" s="18"/>
      <c r="BE60" s="18"/>
      <c r="BF60" s="18"/>
      <c r="BG60" s="18"/>
      <c r="BH60" s="18"/>
      <c r="BI60" s="18"/>
      <c r="BJ60" s="18"/>
      <c r="BK60" s="18"/>
      <c r="BL60" s="9" t="s">
        <v>5958</v>
      </c>
      <c r="BM60" s="18" t="s">
        <v>5958</v>
      </c>
      <c r="BN60" s="18" t="s">
        <v>6041</v>
      </c>
      <c r="BO60" s="18"/>
      <c r="BP60" s="9" t="s">
        <v>5661</v>
      </c>
      <c r="BQ60" s="14"/>
      <c r="BR60" s="102" t="s">
        <v>5536</v>
      </c>
      <c r="BS60" s="14"/>
      <c r="BT60" s="14"/>
      <c r="BU60" s="9"/>
      <c r="BV60" s="9"/>
      <c r="BW60" s="9"/>
    </row>
    <row r="61" spans="1:75" x14ac:dyDescent="0.35">
      <c r="A61" s="1" t="s">
        <v>3400</v>
      </c>
      <c r="B61" s="8" t="s">
        <v>3401</v>
      </c>
      <c r="C61" s="3" t="s">
        <v>32</v>
      </c>
      <c r="D61" s="1" t="s">
        <v>11</v>
      </c>
      <c r="E61" s="1" t="s">
        <v>145</v>
      </c>
      <c r="F61" s="3" t="s">
        <v>31</v>
      </c>
      <c r="G61" s="1" t="s">
        <v>32</v>
      </c>
      <c r="H61" s="30" t="s">
        <v>5587</v>
      </c>
      <c r="I61" s="27">
        <v>0</v>
      </c>
      <c r="J61" s="27">
        <v>0</v>
      </c>
      <c r="K61" s="27">
        <v>0</v>
      </c>
      <c r="L61" s="27">
        <v>0</v>
      </c>
      <c r="M61" s="27">
        <v>0</v>
      </c>
      <c r="N61" s="27">
        <v>0</v>
      </c>
      <c r="O61" s="27">
        <v>0</v>
      </c>
      <c r="P61" s="27">
        <v>0</v>
      </c>
      <c r="Q61" s="27">
        <v>0</v>
      </c>
      <c r="R61" s="27">
        <v>0</v>
      </c>
      <c r="S61" s="80">
        <v>0</v>
      </c>
      <c r="T61" s="80">
        <v>0</v>
      </c>
      <c r="U61" s="80">
        <v>0</v>
      </c>
      <c r="V61" s="80">
        <v>0</v>
      </c>
      <c r="W61" s="80">
        <v>0</v>
      </c>
      <c r="X61" s="80">
        <v>0</v>
      </c>
      <c r="Y61" s="80">
        <v>0</v>
      </c>
      <c r="Z61" s="80">
        <v>0</v>
      </c>
      <c r="AA61" s="80">
        <v>0</v>
      </c>
      <c r="AB61" s="80">
        <v>0</v>
      </c>
      <c r="AC61" s="80">
        <v>0</v>
      </c>
      <c r="AD61" s="80">
        <v>0</v>
      </c>
      <c r="AE61" s="80">
        <v>0</v>
      </c>
      <c r="AF61" s="80">
        <v>0</v>
      </c>
      <c r="AG61" s="80"/>
      <c r="AH61" s="80">
        <v>13.868556899607057</v>
      </c>
      <c r="AI61" s="80">
        <v>13.868556899607057</v>
      </c>
      <c r="AJ61" s="80">
        <v>32.372936225315634</v>
      </c>
      <c r="AK61" s="80">
        <v>27.540622418066651</v>
      </c>
      <c r="AL61" s="80">
        <v>0</v>
      </c>
      <c r="AM61" s="80">
        <v>13.868556899607057</v>
      </c>
      <c r="AN61" s="41" t="s">
        <v>5558</v>
      </c>
      <c r="AO61" s="41"/>
      <c r="AP61" s="40" t="str" cm="1">
        <f t="array" ref="AP61">IFERROR(_xlfn.IFS(
AR61="MPR ISSUE","PDH",
AR61="BSS Hardware Issue","BSS",
AR61="Sites strategiques, MLL, Pylone, etc.","ENVTECH",
AR61="AKTIVCO DEFAUT GE &amp; POWER Cabinet","AKTIVCO",
AR61="AKTIVCO Coupure ENEO &amp; Baisse de tension","AKTIVCO GRID ONLY",
AR61="Coupure ENEO &amp; Baisse de tension","IHS GRID ONLY",
AR61="Defaut GE &amp; POWER Cabinet","IHS",
AR61="Sharing","Partners",
AR61="Sites strategiques &amp; DataCenter","SST &amp; DC",
AR61="Exclu","Exclu",
AR61="SAT","SAT",
AR61="SPARE-ISSUE","SPARE-ISSUE",
AR61="Fiber CAmtel","TRANS_FO_CAMTEL",
AR61="Fiber AOF","Fiber AOF",
AR61="Projet OCM (HUAWEI)","TRAVAUX-HUAWEI",
AR61="Projet OCM (NOKIA)","TRAVAUX-NOKIA",
AR61="ACCESS-ISSUE","ACCESS-ISSUE",
AR61="Projet OCM (ZTE, NOKIA, autres projets)","TRAVAUX OCM",
AR61="No root CAuse","No root cause",
AR61="ODU HS","PDH",
AR61="IP &amp; VLAN","PDH",
AR61="Warehouse HUAWEI","SPARE-ISSUE",
AR61="SPARE-HS","SPARE-ISSUE",
AR61="Power Telco","BSS",AR61="no impacts","no impacts"
),"")</f>
        <v>IHS GRID ONLY</v>
      </c>
      <c r="AQ61" s="40" t="str" cm="1">
        <f t="array" ref="AQ61">IFERROR(_xlfn.IFS(
AR61="MPR ISSUE","TX ISSUE",
AR61="BSS Hardware Issue","RAN ISSUE",
AR61="Sites strategiques, MLL, Pylone, etc.","ENVTECH",
AR61="AKTIVCO DEFAUT GE &amp; POWER Cabinet","POWER ISSUE",
AR61="AKTIVCO Coupure ENEO &amp; Baisse de tension","POWER ISSUE",
AR61="Coupure ENEO &amp; Baisse de tension","POWER ISSUE",
AR61="Defaut GE &amp; POWER Cabinet","POWER ISSUE",
AR61="Sharing","POWER ISSUE",
AR61="Sites strategiques &amp; DataCenter","POWER ISSUE",
AR61="Exclu","Exclu",
AR61="SAT","TX ISSUE",
AR61="SPARE-ISSUE","SPARE-ISSUE",
AR61="Fiber CAmtel","TX ISSUE",
AR61="Fiber AOF","TX ISSUE",
AR61="Projet OCM (HUAWEI)","TRAVAUX-HUAWEI",
AR61="Projet OCM (NOKIA)","TRAVAUX -NOKIA",
AR61="ACCESS-ISSUE","ACCESS-ISSUE",
AR61="Projet OCM (ZTE, NOKIA, autres projets)","TRAVAUX OCM",
AR61="No root CAuse","No root cause",
AR61="ODU HS","TX ISSUE",
AR61="IP &amp; VLAN","TX ISSUE",
AR61="Warehouse HUAWEI","SPARE-ISSUE",
AR61="SPARE-HS","SPARE-ISSUE",
AR61="Power Telco","RAN ISSUE",AR61="no impacts","no impacts"
),"")</f>
        <v>POWER ISSUE</v>
      </c>
      <c r="AR61" s="59" t="s">
        <v>5328</v>
      </c>
      <c r="AS61" s="40" t="str" cm="1">
        <f t="array" ref="AS61">IFERROR(_xlfn.IFS(
AR61="MPR ISSUE","ACTIVE",
AR61="BSS Hardware Issue","ACTIVE",
AR61="Sites strategiques, MLL, Pylone, etc.","PASSIVE",
AR61="AKTIVCO DEFAUT GE &amp; POWER Cabinet","PASSIVE",
AR61="AKTIVCO Coupure ENEO &amp; Baisse de tension","PASSIVE",
AR61="Coupure ENEO &amp; Baisse de tension","PASSIVE",
AR61="Defaut GE &amp; POWER Cabinet","PASSIVE",
AR61="Sharing","PASSIVE",
AR61="Sites strategiques &amp; DataCenter","PASSIVE",
AR61="Exclu","Exclu",
AR61="SAT","ACTIVE",
AR61="SPARE-ISSUE","SPARE-ISSUE",
AR61="Fiber CAmtel","ACTIVE",
AR61="Fiber AOF","ACTIVE",
AR61="Projet OCM (HUAWEI)","PLANNED WORKS",
AR61="Projet OCM (NOKIA)","PLANNED WORKS",
AR61="ACCESS-ISSUE","ACCESS-ISSUE",
AR61="Projet OCM (ZTE, NOKIA, autres projets)","PLANNED WORKS",
AR61="No root CAuse","No root cause",
AR61="ODU HS","ACTIVE",
AR61="IP &amp; VLAN","ACTIVE",
AR61="Warehouse HUAWEI","SPARE-ISSUE",
AR61="SPARE-HS","SPARE-ISSUE",
AR61="Power Telco","ACTIVE", AR61="no impacts","no impacts"
),"")</f>
        <v>PASSIVE</v>
      </c>
      <c r="AT61" s="99" t="s">
        <v>6344</v>
      </c>
      <c r="AU61" s="99" t="s">
        <v>3401</v>
      </c>
      <c r="AW61" s="17"/>
      <c r="AX61" s="17" t="s">
        <v>6269</v>
      </c>
      <c r="AY61" s="17"/>
      <c r="AZ61" s="17" t="s">
        <v>5536</v>
      </c>
      <c r="BA61" s="7"/>
      <c r="BB61" s="9" t="s">
        <v>5648</v>
      </c>
      <c r="BC61" s="18"/>
      <c r="BD61" s="18"/>
      <c r="BE61" s="18"/>
      <c r="BF61" s="18"/>
      <c r="BG61" s="18"/>
      <c r="BH61" s="18"/>
      <c r="BI61" s="18"/>
      <c r="BJ61" s="18"/>
      <c r="BK61" s="18"/>
      <c r="BL61" s="9" t="s">
        <v>5989</v>
      </c>
      <c r="BM61" s="18" t="s">
        <v>5989</v>
      </c>
      <c r="BN61" s="18" t="s">
        <v>6045</v>
      </c>
      <c r="BO61" s="18"/>
      <c r="BP61" s="9" t="s">
        <v>5661</v>
      </c>
      <c r="BQ61" s="14"/>
      <c r="BR61" s="102" t="s">
        <v>5536</v>
      </c>
      <c r="BS61" s="14"/>
      <c r="BT61" s="14"/>
      <c r="BU61" s="9"/>
      <c r="BV61" s="9"/>
      <c r="BW61" s="9"/>
    </row>
    <row r="62" spans="1:75" x14ac:dyDescent="0.35">
      <c r="A62" s="1" t="s">
        <v>152</v>
      </c>
      <c r="B62" s="8" t="s">
        <v>153</v>
      </c>
      <c r="C62" s="3" t="s">
        <v>51</v>
      </c>
      <c r="D62" s="1" t="s">
        <v>11</v>
      </c>
      <c r="E62" s="1" t="s">
        <v>154</v>
      </c>
      <c r="F62" s="3" t="s">
        <v>51</v>
      </c>
      <c r="G62" s="1" t="s">
        <v>155</v>
      </c>
      <c r="H62" s="29" t="s">
        <v>5588</v>
      </c>
      <c r="I62" s="27">
        <v>13.970094538327237</v>
      </c>
      <c r="J62" s="27">
        <v>13.969878111870537</v>
      </c>
      <c r="K62" s="27">
        <v>13.969769898642186</v>
      </c>
      <c r="L62" s="27">
        <v>13.969986325098887</v>
      </c>
      <c r="M62" s="27">
        <v>13.969878111870537</v>
      </c>
      <c r="N62" s="27">
        <v>13.970094538327237</v>
      </c>
      <c r="O62" s="27">
        <v>13.969878111870537</v>
      </c>
      <c r="P62" s="27">
        <v>13.970202751555588</v>
      </c>
      <c r="Q62" s="27">
        <v>13.969878111870537</v>
      </c>
      <c r="R62" s="27">
        <v>13.970094538327237</v>
      </c>
      <c r="S62" s="80">
        <v>13.970094538327237</v>
      </c>
      <c r="T62" s="80">
        <v>13.865988648329351</v>
      </c>
      <c r="U62" s="80">
        <v>13.969986325098887</v>
      </c>
      <c r="V62" s="80">
        <v>13.865774627389543</v>
      </c>
      <c r="W62" s="80">
        <v>13.865988648329351</v>
      </c>
      <c r="X62" s="80">
        <v>13.865881637859449</v>
      </c>
      <c r="Y62" s="80">
        <v>13.866095658799258</v>
      </c>
      <c r="Z62" s="80">
        <v>13.866202669269162</v>
      </c>
      <c r="AA62" s="80">
        <v>13.866202669269162</v>
      </c>
      <c r="AB62" s="80">
        <v>13.866202669269162</v>
      </c>
      <c r="AC62" s="80">
        <v>13.865881637859449</v>
      </c>
      <c r="AD62" s="80">
        <v>13.865881637859449</v>
      </c>
      <c r="AE62" s="80">
        <v>13.865988648329351</v>
      </c>
      <c r="AF62" s="80">
        <v>13.865667616919639</v>
      </c>
      <c r="AG62" s="80"/>
      <c r="AH62" s="80">
        <v>13.866095658799258</v>
      </c>
      <c r="AI62" s="80">
        <v>13.865988648329351</v>
      </c>
      <c r="AJ62" s="80">
        <v>64.727887486061647</v>
      </c>
      <c r="AK62" s="80">
        <v>13.770311209033324</v>
      </c>
      <c r="AL62" s="80">
        <v>0</v>
      </c>
      <c r="AM62" s="80">
        <v>13.865988648329351</v>
      </c>
      <c r="AN62" s="41" t="s">
        <v>5586</v>
      </c>
      <c r="AO62" s="41" t="s">
        <v>5546</v>
      </c>
      <c r="AP62" s="40" t="str" cm="1">
        <f t="array" ref="AP62">IFERROR(_xlfn.IFS(
AR62="MPR ISSUE","PDH",
AR62="BSS Hardware Issue","BSS",
AR62="Sites strategiques, MLL, Pylone, etc.","ENVTECH",
AR62="AKTIVCO DEFAUT GE &amp; POWER Cabinet","AKTIVCO",
AR62="AKTIVCO Coupure ENEO &amp; Baisse de tension","AKTIVCO GRID ONLY",
AR62="Coupure ENEO &amp; Baisse de tension","IHS GRID ONLY",
AR62="Defaut GE &amp; POWER Cabinet","IHS",
AR62="Sharing","Partners",
AR62="Sites strategiques &amp; DataCenter","SST &amp; DC",
AR62="Exclu","Exclu",
AR62="SAT","SAT",
AR62="SPARE-ISSUE","SPARE-ISSUE",
AR62="Fiber CAmtel","TRANS_FO_CAMTEL",
AR62="Fiber AOF","Fiber AOF",
AR62="Projet OCM (HUAWEI)","TRAVAUX-HUAWEI",
AR62="Projet OCM (NOKIA)","TRAVAUX-NOKIA",
AR62="ACCESS-ISSUE","ACCESS-ISSUE",
AR62="Projet OCM (ZTE, NOKIA, autres projets)","TRAVAUX OCM",
AR62="No root CAuse","No root cause",
AR62="ODU HS","PDH",
AR62="IP &amp; VLAN","PDH",
AR62="Warehouse HUAWEI","SPARE-ISSUE",
AR62="SPARE-HS","SPARE-ISSUE",
AR62="Power Telco","BSS",AR62="no impacts","no impacts"
),"")</f>
        <v>Exclu</v>
      </c>
      <c r="AQ62" s="40" t="str" cm="1">
        <f t="array" ref="AQ62">IFERROR(_xlfn.IFS(
AR62="MPR ISSUE","TX ISSUE",
AR62="BSS Hardware Issue","RAN ISSUE",
AR62="Sites strategiques, MLL, Pylone, etc.","ENVTECH",
AR62="AKTIVCO DEFAUT GE &amp; POWER Cabinet","POWER ISSUE",
AR62="AKTIVCO Coupure ENEO &amp; Baisse de tension","POWER ISSUE",
AR62="Coupure ENEO &amp; Baisse de tension","POWER ISSUE",
AR62="Defaut GE &amp; POWER Cabinet","POWER ISSUE",
AR62="Sharing","POWER ISSUE",
AR62="Sites strategiques &amp; DataCenter","POWER ISSUE",
AR62="Exclu","Exclu",
AR62="SAT","TX ISSUE",
AR62="SPARE-ISSUE","SPARE-ISSUE",
AR62="Fiber CAmtel","TX ISSUE",
AR62="Fiber AOF","TX ISSUE",
AR62="Projet OCM (HUAWEI)","TRAVAUX-HUAWEI",
AR62="Projet OCM (NOKIA)","TRAVAUX -NOKIA",
AR62="ACCESS-ISSUE","ACCESS-ISSUE",
AR62="Projet OCM (ZTE, NOKIA, autres projets)","TRAVAUX OCM",
AR62="No root CAuse","No root cause",
AR62="ODU HS","TX ISSUE",
AR62="IP &amp; VLAN","TX ISSUE",
AR62="Warehouse HUAWEI","SPARE-ISSUE",
AR62="SPARE-HS","SPARE-ISSUE",
AR62="Power Telco","RAN ISSUE",AR62="no impacts","no impacts"
),"")</f>
        <v>Exclu</v>
      </c>
      <c r="AR62" s="59" t="s">
        <v>5586</v>
      </c>
      <c r="AS62" s="40" t="str" cm="1">
        <f t="array" ref="AS62">IFERROR(_xlfn.IFS(
AR62="MPR ISSUE","ACTIVE",
AR62="BSS Hardware Issue","ACTIVE",
AR62="Sites strategiques, MLL, Pylone, etc.","PASSIVE",
AR62="AKTIVCO DEFAUT GE &amp; POWER Cabinet","PASSIVE",
AR62="AKTIVCO Coupure ENEO &amp; Baisse de tension","PASSIVE",
AR62="Coupure ENEO &amp; Baisse de tension","PASSIVE",
AR62="Defaut GE &amp; POWER Cabinet","PASSIVE",
AR62="Sharing","PASSIVE",
AR62="Sites strategiques &amp; DataCenter","PASSIVE",
AR62="Exclu","Exclu",
AR62="SAT","ACTIVE",
AR62="SPARE-ISSUE","SPARE-ISSUE",
AR62="Fiber CAmtel","ACTIVE",
AR62="Fiber AOF","ACTIVE",
AR62="Projet OCM (HUAWEI)","PLANNED WORKS",
AR62="Projet OCM (NOKIA)","PLANNED WORKS",
AR62="ACCESS-ISSUE","ACCESS-ISSUE",
AR62="Projet OCM (ZTE, NOKIA, autres projets)","PLANNED WORKS",
AR62="No root CAuse","No root cause",
AR62="ODU HS","ACTIVE",
AR62="IP &amp; VLAN","ACTIVE",
AR62="Warehouse HUAWEI","SPARE-ISSUE",
AR62="SPARE-HS","SPARE-ISSUE",
AR62="Power Telco","ACTIVE", AR62="no impacts","no impacts"
),"")</f>
        <v>Exclu</v>
      </c>
      <c r="AT62" s="99" t="s">
        <v>5661</v>
      </c>
      <c r="AU62" s="99" t="s">
        <v>153</v>
      </c>
      <c r="AW62" s="17"/>
      <c r="AX62" s="17" t="s">
        <v>5536</v>
      </c>
      <c r="AY62" s="17"/>
      <c r="AZ62" s="17" t="s">
        <v>5536</v>
      </c>
      <c r="BA62" s="7"/>
      <c r="BC62" s="18"/>
      <c r="BD62" s="18"/>
      <c r="BE62" s="18"/>
      <c r="BF62" s="18"/>
      <c r="BG62" s="18"/>
      <c r="BH62" s="18"/>
      <c r="BI62" s="18"/>
      <c r="BJ62" s="18"/>
      <c r="BK62" s="18"/>
      <c r="BM62" s="18"/>
      <c r="BN62" s="18"/>
      <c r="BO62" s="18"/>
      <c r="BP62" s="9" t="s">
        <v>5661</v>
      </c>
      <c r="BQ62" s="14"/>
      <c r="BR62" s="102" t="s">
        <v>5536</v>
      </c>
      <c r="BS62" s="14"/>
      <c r="BT62" s="14"/>
      <c r="BU62" s="9"/>
      <c r="BV62" s="9"/>
      <c r="BW62" s="9"/>
    </row>
    <row r="63" spans="1:75" x14ac:dyDescent="0.35">
      <c r="A63" s="1" t="s">
        <v>3348</v>
      </c>
      <c r="B63" s="8" t="s">
        <v>3349</v>
      </c>
      <c r="C63" s="3" t="s">
        <v>32</v>
      </c>
      <c r="D63" s="1" t="s">
        <v>11</v>
      </c>
      <c r="E63" s="1" t="s">
        <v>12</v>
      </c>
      <c r="F63" s="3" t="s">
        <v>31</v>
      </c>
      <c r="G63" s="1" t="s">
        <v>32</v>
      </c>
      <c r="H63" s="30" t="s">
        <v>5587</v>
      </c>
      <c r="I63" s="27">
        <v>0</v>
      </c>
      <c r="J63" s="27">
        <v>0</v>
      </c>
      <c r="K63" s="27">
        <v>0</v>
      </c>
      <c r="L63" s="27">
        <v>0</v>
      </c>
      <c r="M63" s="27">
        <v>0</v>
      </c>
      <c r="N63" s="27">
        <v>0</v>
      </c>
      <c r="O63" s="27">
        <v>1.9546532432733215</v>
      </c>
      <c r="P63" s="27">
        <v>1.4839141861639749</v>
      </c>
      <c r="Q63" s="27">
        <v>0.28748362739810429</v>
      </c>
      <c r="R63" s="27">
        <v>3.4729356253549182</v>
      </c>
      <c r="S63" s="80">
        <v>1.2015670613212797</v>
      </c>
      <c r="T63" s="80">
        <v>0</v>
      </c>
      <c r="U63" s="80">
        <v>0.31081190983725848</v>
      </c>
      <c r="V63" s="80">
        <v>5.1168839692608686E-2</v>
      </c>
      <c r="W63" s="80">
        <v>0</v>
      </c>
      <c r="X63" s="80">
        <v>1.3789369151877817</v>
      </c>
      <c r="Y63" s="80">
        <v>0</v>
      </c>
      <c r="Z63" s="80">
        <v>0</v>
      </c>
      <c r="AA63" s="80">
        <v>0</v>
      </c>
      <c r="AB63" s="80">
        <v>0.48170763027454638</v>
      </c>
      <c r="AC63" s="80">
        <v>4.8065536065382018E-2</v>
      </c>
      <c r="AD63" s="80">
        <v>4.8065536065382018E-2</v>
      </c>
      <c r="AE63" s="80">
        <v>19.44735156221018</v>
      </c>
      <c r="AF63" s="80">
        <v>38.251159993493765</v>
      </c>
      <c r="AG63" s="80"/>
      <c r="AH63" s="80">
        <v>2.2391762476707391</v>
      </c>
      <c r="AI63" s="80">
        <v>13.48583395399406</v>
      </c>
      <c r="AJ63" s="80">
        <v>10.482986223517139</v>
      </c>
      <c r="AK63" s="80">
        <v>8.8796194293991046</v>
      </c>
      <c r="AL63" s="80">
        <v>17.273387276822358</v>
      </c>
      <c r="AM63" s="80">
        <v>13.48583395399406</v>
      </c>
      <c r="AN63" s="41" t="s">
        <v>5558</v>
      </c>
      <c r="AO63" s="41"/>
      <c r="AP63" s="40" t="str" cm="1">
        <f t="array" ref="AP63">IFERROR(_xlfn.IFS(
AR63="MPR ISSUE","PDH",
AR63="BSS Hardware Issue","BSS",
AR63="Sites strategiques, MLL, Pylone, etc.","ENVTECH",
AR63="AKTIVCO DEFAUT GE &amp; POWER Cabinet","AKTIVCO",
AR63="AKTIVCO Coupure ENEO &amp; Baisse de tension","AKTIVCO GRID ONLY",
AR63="Coupure ENEO &amp; Baisse de tension","IHS GRID ONLY",
AR63="Defaut GE &amp; POWER Cabinet","IHS",
AR63="Sharing","Partners",
AR63="Sites strategiques &amp; DataCenter","SST &amp; DC",
AR63="Exclu","Exclu",
AR63="SAT","SAT",
AR63="SPARE-ISSUE","SPARE-ISSUE",
AR63="Fiber CAmtel","TRANS_FO_CAMTEL",
AR63="Fiber AOF","Fiber AOF",
AR63="Projet OCM (HUAWEI)","TRAVAUX-HUAWEI",
AR63="Projet OCM (NOKIA)","TRAVAUX-NOKIA",
AR63="ACCESS-ISSUE","ACCESS-ISSUE",
AR63="Projet OCM (ZTE, NOKIA, autres projets)","TRAVAUX OCM",
AR63="No root CAuse","No root cause",
AR63="ODU HS","PDH",
AR63="IP &amp; VLAN","PDH",
AR63="Warehouse HUAWEI","SPARE-ISSUE",
AR63="SPARE-HS","SPARE-ISSUE",
AR63="Power Telco","BSS",AR63="no impacts","no impacts"
),"")</f>
        <v>No root cause</v>
      </c>
      <c r="AQ63" s="40" t="str" cm="1">
        <f t="array" ref="AQ63">IFERROR(_xlfn.IFS(
AR63="MPR ISSUE","TX ISSUE",
AR63="BSS Hardware Issue","RAN ISSUE",
AR63="Sites strategiques, MLL, Pylone, etc.","ENVTECH",
AR63="AKTIVCO DEFAUT GE &amp; POWER Cabinet","POWER ISSUE",
AR63="AKTIVCO Coupure ENEO &amp; Baisse de tension","POWER ISSUE",
AR63="Coupure ENEO &amp; Baisse de tension","POWER ISSUE",
AR63="Defaut GE &amp; POWER Cabinet","POWER ISSUE",
AR63="Sharing","POWER ISSUE",
AR63="Sites strategiques &amp; DataCenter","POWER ISSUE",
AR63="Exclu","Exclu",
AR63="SAT","TX ISSUE",
AR63="SPARE-ISSUE","SPARE-ISSUE",
AR63="Fiber CAmtel","TX ISSUE",
AR63="Fiber AOF","TX ISSUE",
AR63="Projet OCM (HUAWEI)","TRAVAUX-HUAWEI",
AR63="Projet OCM (NOKIA)","TRAVAUX -NOKIA",
AR63="ACCESS-ISSUE","ACCESS-ISSUE",
AR63="Projet OCM (ZTE, NOKIA, autres projets)","TRAVAUX OCM",
AR63="No root CAuse","No root cause",
AR63="ODU HS","TX ISSUE",
AR63="IP &amp; VLAN","TX ISSUE",
AR63="Warehouse HUAWEI","SPARE-ISSUE",
AR63="SPARE-HS","SPARE-ISSUE",
AR63="Power Telco","RAN ISSUE",AR63="no impacts","no impacts"
),"")</f>
        <v>No root cause</v>
      </c>
      <c r="AR63" s="94" t="s">
        <v>5343</v>
      </c>
      <c r="AS63" s="40" t="str" cm="1">
        <f t="array" ref="AS63">IFERROR(_xlfn.IFS(
AR63="MPR ISSUE","ACTIVE",
AR63="BSS Hardware Issue","ACTIVE",
AR63="Sites strategiques, MLL, Pylone, etc.","PASSIVE",
AR63="AKTIVCO DEFAUT GE &amp; POWER Cabinet","PASSIVE",
AR63="AKTIVCO Coupure ENEO &amp; Baisse de tension","PASSIVE",
AR63="Coupure ENEO &amp; Baisse de tension","PASSIVE",
AR63="Defaut GE &amp; POWER Cabinet","PASSIVE",
AR63="Sharing","PASSIVE",
AR63="Sites strategiques &amp; DataCenter","PASSIVE",
AR63="Exclu","Exclu",
AR63="SAT","ACTIVE",
AR63="SPARE-ISSUE","SPARE-ISSUE",
AR63="Fiber CAmtel","ACTIVE",
AR63="Fiber AOF","ACTIVE",
AR63="Projet OCM (HUAWEI)","PLANNED WORKS",
AR63="Projet OCM (NOKIA)","PLANNED WORKS",
AR63="ACCESS-ISSUE","ACCESS-ISSUE",
AR63="Projet OCM (ZTE, NOKIA, autres projets)","PLANNED WORKS",
AR63="No root CAuse","No root cause",
AR63="ODU HS","ACTIVE",
AR63="IP &amp; VLAN","ACTIVE",
AR63="Warehouse HUAWEI","SPARE-ISSUE",
AR63="SPARE-HS","SPARE-ISSUE",
AR63="Power Telco","ACTIVE", AR63="no impacts","no impacts"
),"")</f>
        <v>No root cause</v>
      </c>
      <c r="AT63" s="99" t="s">
        <v>6345</v>
      </c>
      <c r="AU63" s="99" t="s">
        <v>3349</v>
      </c>
      <c r="AW63" s="17"/>
      <c r="AX63" s="17" t="s">
        <v>6249</v>
      </c>
      <c r="AY63" s="17"/>
      <c r="AZ63" s="17" t="s">
        <v>5536</v>
      </c>
      <c r="BA63" s="7"/>
      <c r="BC63" s="18"/>
      <c r="BD63" s="18"/>
      <c r="BE63" s="18"/>
      <c r="BF63" s="18"/>
      <c r="BG63" s="18" t="s">
        <v>5684</v>
      </c>
      <c r="BH63" s="18" t="s">
        <v>5684</v>
      </c>
      <c r="BI63" s="18"/>
      <c r="BJ63" s="18"/>
      <c r="BK63" s="18"/>
      <c r="BM63" s="18"/>
      <c r="BN63" s="18"/>
      <c r="BO63" s="18"/>
      <c r="BP63" s="9" t="s">
        <v>5661</v>
      </c>
      <c r="BQ63" s="14"/>
      <c r="BR63" s="102" t="s">
        <v>5536</v>
      </c>
      <c r="BS63" s="14"/>
      <c r="BT63" s="14"/>
      <c r="BU63" s="9"/>
      <c r="BV63" s="9"/>
      <c r="BW63" s="9"/>
    </row>
    <row r="64" spans="1:75" x14ac:dyDescent="0.35">
      <c r="A64" s="1" t="s">
        <v>284</v>
      </c>
      <c r="B64" s="1" t="s">
        <v>285</v>
      </c>
      <c r="C64" s="3" t="s">
        <v>32</v>
      </c>
      <c r="D64" s="1" t="s">
        <v>11</v>
      </c>
      <c r="E64" s="1" t="s">
        <v>145</v>
      </c>
      <c r="F64" s="3" t="s">
        <v>31</v>
      </c>
      <c r="G64" s="1" t="s">
        <v>32</v>
      </c>
      <c r="H64" s="30" t="s">
        <v>5587</v>
      </c>
      <c r="I64" s="27">
        <v>0</v>
      </c>
      <c r="J64" s="27">
        <v>7.9493440971598046</v>
      </c>
      <c r="K64" s="27">
        <v>2.0538519488746791</v>
      </c>
      <c r="L64" s="27">
        <v>0</v>
      </c>
      <c r="M64" s="27">
        <v>0</v>
      </c>
      <c r="N64" s="27">
        <v>0</v>
      </c>
      <c r="O64" s="27">
        <v>1.3462987218669489</v>
      </c>
      <c r="P64" s="27">
        <v>5.1192917048337367</v>
      </c>
      <c r="Q64" s="27">
        <v>2.6352219967868309</v>
      </c>
      <c r="R64" s="27">
        <v>1.5926546586651382</v>
      </c>
      <c r="S64" s="80">
        <v>2.8345111619054144</v>
      </c>
      <c r="T64" s="80">
        <v>0.76387640433406667</v>
      </c>
      <c r="U64" s="80">
        <v>0.14210990403301055</v>
      </c>
      <c r="V64" s="80">
        <v>1.3004269004346078</v>
      </c>
      <c r="W64" s="80">
        <v>0.76387640433406645</v>
      </c>
      <c r="X64" s="80">
        <v>4.5016451076239976</v>
      </c>
      <c r="Y64" s="80">
        <v>0</v>
      </c>
      <c r="Z64" s="80">
        <v>0</v>
      </c>
      <c r="AA64" s="80">
        <v>1.7110795786926458</v>
      </c>
      <c r="AB64" s="80">
        <v>12.85188609520222</v>
      </c>
      <c r="AC64" s="80">
        <v>6.3680147132262075</v>
      </c>
      <c r="AD64" s="80">
        <v>6.3680147132262075</v>
      </c>
      <c r="AE64" s="80">
        <v>14.985746205408738</v>
      </c>
      <c r="AF64" s="80">
        <v>11.488519203385525</v>
      </c>
      <c r="AG64" s="80"/>
      <c r="AH64" s="80">
        <v>12.250522924496266</v>
      </c>
      <c r="AI64" s="80">
        <v>12.871861382917704</v>
      </c>
      <c r="AJ64" s="80">
        <v>6.94119715917493</v>
      </c>
      <c r="AK64" s="80">
        <v>9.7426014327923802</v>
      </c>
      <c r="AL64" s="80">
        <v>16.510343819973865</v>
      </c>
      <c r="AM64" s="80">
        <v>12.871861382917704</v>
      </c>
      <c r="AN64" s="41" t="s">
        <v>5558</v>
      </c>
      <c r="AO64" s="41"/>
      <c r="AP64" s="40" t="str" cm="1">
        <f t="array" ref="AP64">IFERROR(_xlfn.IFS(
AR64="MPR ISSUE","PDH",
AR64="BSS Hardware Issue","BSS",
AR64="Sites strategiques, MLL, Pylone, etc.","ENVTECH",
AR64="AKTIVCO DEFAUT GE &amp; POWER Cabinet","AKTIVCO",
AR64="AKTIVCO Coupure ENEO &amp; Baisse de tension","AKTIVCO GRID ONLY",
AR64="Coupure ENEO &amp; Baisse de tension","IHS GRID ONLY",
AR64="Defaut GE &amp; POWER Cabinet","IHS",
AR64="Sharing","Partners",
AR64="Sites strategiques &amp; DataCenter","SST &amp; DC",
AR64="Exclu","Exclu",
AR64="SAT","SAT",
AR64="SPARE-ISSUE","SPARE-ISSUE",
AR64="Fiber CAmtel","TRANS_FO_CAMTEL",
AR64="Fiber AOF","Fiber AOF",
AR64="Projet OCM (HUAWEI)","TRAVAUX-HUAWEI",
AR64="Projet OCM (NOKIA)","TRAVAUX-NOKIA",
AR64="ACCESS-ISSUE","ACCESS-ISSUE",
AR64="Projet OCM (ZTE, NOKIA, autres projets)","TRAVAUX OCM",
AR64="No root CAuse","No root cause",
AR64="ODU HS","PDH",
AR64="IP &amp; VLAN","PDH",
AR64="Warehouse HUAWEI","SPARE-ISSUE",
AR64="SPARE-HS","SPARE-ISSUE",
AR64="Power Telco","BSS",AR64="no impacts","no impacts"
),"")</f>
        <v>AKTIVCO GRID ONLY</v>
      </c>
      <c r="AQ64" s="40" t="str" cm="1">
        <f t="array" ref="AQ64">IFERROR(_xlfn.IFS(
AR64="MPR ISSUE","TX ISSUE",
AR64="BSS Hardware Issue","RAN ISSUE",
AR64="Sites strategiques, MLL, Pylone, etc.","ENVTECH",
AR64="AKTIVCO DEFAUT GE &amp; POWER Cabinet","POWER ISSUE",
AR64="AKTIVCO Coupure ENEO &amp; Baisse de tension","POWER ISSUE",
AR64="Coupure ENEO &amp; Baisse de tension","POWER ISSUE",
AR64="Defaut GE &amp; POWER Cabinet","POWER ISSUE",
AR64="Sharing","POWER ISSUE",
AR64="Sites strategiques &amp; DataCenter","POWER ISSUE",
AR64="Exclu","Exclu",
AR64="SAT","TX ISSUE",
AR64="SPARE-ISSUE","SPARE-ISSUE",
AR64="Fiber CAmtel","TX ISSUE",
AR64="Fiber AOF","TX ISSUE",
AR64="Projet OCM (HUAWEI)","TRAVAUX-HUAWEI",
AR64="Projet OCM (NOKIA)","TRAVAUX -NOKIA",
AR64="ACCESS-ISSUE","ACCESS-ISSUE",
AR64="Projet OCM (ZTE, NOKIA, autres projets)","TRAVAUX OCM",
AR64="No root CAuse","No root cause",
AR64="ODU HS","TX ISSUE",
AR64="IP &amp; VLAN","TX ISSUE",
AR64="Warehouse HUAWEI","SPARE-ISSUE",
AR64="SPARE-HS","SPARE-ISSUE",
AR64="Power Telco","RAN ISSUE",AR64="no impacts","no impacts"
),"")</f>
        <v>POWER ISSUE</v>
      </c>
      <c r="AR64" s="59" t="s">
        <v>5326</v>
      </c>
      <c r="AS64" s="40" t="str" cm="1">
        <f t="array" ref="AS64">IFERROR(_xlfn.IFS(
AR64="MPR ISSUE","ACTIVE",
AR64="BSS Hardware Issue","ACTIVE",
AR64="Sites strategiques, MLL, Pylone, etc.","PASSIVE",
AR64="AKTIVCO DEFAUT GE &amp; POWER Cabinet","PASSIVE",
AR64="AKTIVCO Coupure ENEO &amp; Baisse de tension","PASSIVE",
AR64="Coupure ENEO &amp; Baisse de tension","PASSIVE",
AR64="Defaut GE &amp; POWER Cabinet","PASSIVE",
AR64="Sharing","PASSIVE",
AR64="Sites strategiques &amp; DataCenter","PASSIVE",
AR64="Exclu","Exclu",
AR64="SAT","ACTIVE",
AR64="SPARE-ISSUE","SPARE-ISSUE",
AR64="Fiber CAmtel","ACTIVE",
AR64="Fiber AOF","ACTIVE",
AR64="Projet OCM (HUAWEI)","PLANNED WORKS",
AR64="Projet OCM (NOKIA)","PLANNED WORKS",
AR64="ACCESS-ISSUE","ACCESS-ISSUE",
AR64="Projet OCM (ZTE, NOKIA, autres projets)","PLANNED WORKS",
AR64="No root CAuse","No root cause",
AR64="ODU HS","ACTIVE",
AR64="IP &amp; VLAN","ACTIVE",
AR64="Warehouse HUAWEI","SPARE-ISSUE",
AR64="SPARE-HS","SPARE-ISSUE",
AR64="Power Telco","ACTIVE", AR64="no impacts","no impacts"
),"")</f>
        <v>PASSIVE</v>
      </c>
      <c r="AT64" s="99" t="s">
        <v>6346</v>
      </c>
      <c r="AU64" s="99" t="s">
        <v>285</v>
      </c>
      <c r="AW64" s="17"/>
      <c r="AX64" s="17" t="s">
        <v>6238</v>
      </c>
      <c r="AY64" s="17" t="s">
        <v>6197</v>
      </c>
      <c r="AZ64" s="17" t="s">
        <v>6197</v>
      </c>
      <c r="BA64" s="7"/>
      <c r="BC64" s="18"/>
      <c r="BD64" s="18"/>
      <c r="BE64" s="18"/>
      <c r="BF64" s="18"/>
      <c r="BG64" s="18"/>
      <c r="BH64" s="18"/>
      <c r="BI64" s="18"/>
      <c r="BJ64" s="18"/>
      <c r="BK64" s="18"/>
      <c r="BM64" s="18"/>
      <c r="BN64" s="18"/>
      <c r="BO64" s="18"/>
      <c r="BP64" s="9" t="s">
        <v>5661</v>
      </c>
      <c r="BQ64" s="14"/>
      <c r="BR64" s="102" t="s">
        <v>5536</v>
      </c>
      <c r="BS64" s="14"/>
      <c r="BT64" s="14"/>
      <c r="BU64" s="9"/>
      <c r="BV64" s="9"/>
      <c r="BW64" s="9"/>
    </row>
    <row r="65" spans="1:75" x14ac:dyDescent="0.35">
      <c r="A65" s="1" t="s">
        <v>207</v>
      </c>
      <c r="B65" s="1" t="s">
        <v>208</v>
      </c>
      <c r="C65" s="3" t="s">
        <v>51</v>
      </c>
      <c r="D65" s="1" t="s">
        <v>11</v>
      </c>
      <c r="E65" s="1" t="s">
        <v>96</v>
      </c>
      <c r="F65" s="3" t="s">
        <v>51</v>
      </c>
      <c r="G65" s="1" t="s">
        <v>207</v>
      </c>
      <c r="H65" s="29" t="s">
        <v>5588</v>
      </c>
      <c r="I65" s="27">
        <v>12.777151908991488</v>
      </c>
      <c r="J65" s="27">
        <v>8.9200176332048482</v>
      </c>
      <c r="K65" s="27">
        <v>6.3442361943163057</v>
      </c>
      <c r="L65" s="27">
        <v>6.5170346844539724</v>
      </c>
      <c r="M65" s="27">
        <v>6.7094378044611354</v>
      </c>
      <c r="N65" s="27">
        <v>6.8227009834679757</v>
      </c>
      <c r="O65" s="27">
        <v>5.5740465770697849</v>
      </c>
      <c r="P65" s="27">
        <v>8.4872369047717839</v>
      </c>
      <c r="Q65" s="27">
        <v>9.2376646694330962</v>
      </c>
      <c r="R65" s="27">
        <v>9.2730013934011861</v>
      </c>
      <c r="S65" s="80">
        <v>9.1546710611782736</v>
      </c>
      <c r="T65" s="80">
        <v>13.85325440241073</v>
      </c>
      <c r="U65" s="80">
        <v>10.653821542222548</v>
      </c>
      <c r="V65" s="80">
        <v>11.613864133800183</v>
      </c>
      <c r="W65" s="80">
        <v>13.85325440241073</v>
      </c>
      <c r="X65" s="80">
        <v>12.335150371112311</v>
      </c>
      <c r="Y65" s="80">
        <v>11.672238345133021</v>
      </c>
      <c r="Z65" s="80">
        <v>12.164325990988292</v>
      </c>
      <c r="AA65" s="80">
        <v>11.301429231836043</v>
      </c>
      <c r="AB65" s="80">
        <v>12.286371431914233</v>
      </c>
      <c r="AC65" s="80">
        <v>11.769136325631434</v>
      </c>
      <c r="AD65" s="80">
        <v>11.769136325631434</v>
      </c>
      <c r="AE65" s="80">
        <v>11.748590315409793</v>
      </c>
      <c r="AF65" s="80">
        <v>12.513197957954873</v>
      </c>
      <c r="AG65" s="80"/>
      <c r="AH65" s="80">
        <v>12.150432464979041</v>
      </c>
      <c r="AI65" s="80">
        <v>12.721975384738309</v>
      </c>
      <c r="AJ65" s="80">
        <v>56.716584934994344</v>
      </c>
      <c r="AK65" s="80">
        <v>13.770311209033324</v>
      </c>
      <c r="AL65" s="80">
        <v>0</v>
      </c>
      <c r="AM65" s="80">
        <v>12.721975384738309</v>
      </c>
      <c r="AN65" s="41" t="s">
        <v>5591</v>
      </c>
      <c r="AO65" s="41"/>
      <c r="AP65" s="40" t="str" cm="1">
        <f t="array" ref="AP65">IFERROR(_xlfn.IFS(
AR65="MPR ISSUE","PDH",
AR65="BSS Hardware Issue","BSS",
AR65="Sites strategiques, MLL, Pylone, etc.","ENVTECH",
AR65="AKTIVCO DEFAUT GE &amp; POWER Cabinet","AKTIVCO",
AR65="AKTIVCO Coupure ENEO &amp; Baisse de tension","AKTIVCO GRID ONLY",
AR65="Coupure ENEO &amp; Baisse de tension","IHS GRID ONLY",
AR65="Defaut GE &amp; POWER Cabinet","IHS",
AR65="Sharing","Partners",
AR65="Sites strategiques &amp; DataCenter","SST &amp; DC",
AR65="Exclu","Exclu",
AR65="SAT","SAT",
AR65="SPARE-ISSUE","SPARE-ISSUE",
AR65="Fiber CAmtel","TRANS_FO_CAMTEL",
AR65="Fiber AOF","Fiber AOF",
AR65="Projet OCM (HUAWEI)","TRAVAUX-HUAWEI",
AR65="Projet OCM (NOKIA)","TRAVAUX-NOKIA",
AR65="ACCESS-ISSUE","ACCESS-ISSUE",
AR65="Projet OCM (ZTE, NOKIA, autres projets)","TRAVAUX OCM",
AR65="No root CAuse","No root cause",
AR65="ODU HS","PDH",
AR65="IP &amp; VLAN","PDH",
AR65="Warehouse HUAWEI","SPARE-ISSUE",
AR65="SPARE-HS","SPARE-ISSUE",
AR65="Power Telco","BSS",AR65="no impacts","no impacts"
),"")</f>
        <v>PDH</v>
      </c>
      <c r="AQ65" s="40" t="str" cm="1">
        <f t="array" ref="AQ65">IFERROR(_xlfn.IFS(
AR65="MPR ISSUE","TX ISSUE",
AR65="BSS Hardware Issue","RAN ISSUE",
AR65="Sites strategiques, MLL, Pylone, etc.","ENVTECH",
AR65="AKTIVCO DEFAUT GE &amp; POWER Cabinet","POWER ISSUE",
AR65="AKTIVCO Coupure ENEO &amp; Baisse de tension","POWER ISSUE",
AR65="Coupure ENEO &amp; Baisse de tension","POWER ISSUE",
AR65="Defaut GE &amp; POWER Cabinet","POWER ISSUE",
AR65="Sharing","POWER ISSUE",
AR65="Sites strategiques &amp; DataCenter","POWER ISSUE",
AR65="Exclu","Exclu",
AR65="SAT","TX ISSUE",
AR65="SPARE-ISSUE","SPARE-ISSUE",
AR65="Fiber CAmtel","TX ISSUE",
AR65="Fiber AOF","TX ISSUE",
AR65="Projet OCM (HUAWEI)","TRAVAUX-HUAWEI",
AR65="Projet OCM (NOKIA)","TRAVAUX -NOKIA",
AR65="ACCESS-ISSUE","ACCESS-ISSUE",
AR65="Projet OCM (ZTE, NOKIA, autres projets)","TRAVAUX OCM",
AR65="No root CAuse","No root cause",
AR65="ODU HS","TX ISSUE",
AR65="IP &amp; VLAN","TX ISSUE",
AR65="Warehouse HUAWEI","SPARE-ISSUE",
AR65="SPARE-HS","SPARE-ISSUE",
AR65="Power Telco","RAN ISSUE",AR65="no impacts","no impacts"
),"")</f>
        <v>TX ISSUE</v>
      </c>
      <c r="AR65" s="59" t="s">
        <v>5351</v>
      </c>
      <c r="AS65" s="40" t="str" cm="1">
        <f t="array" ref="AS65">IFERROR(_xlfn.IFS(
AR65="MPR ISSUE","ACTIVE",
AR65="BSS Hardware Issue","ACTIVE",
AR65="Sites strategiques, MLL, Pylone, etc.","PASSIVE",
AR65="AKTIVCO DEFAUT GE &amp; POWER Cabinet","PASSIVE",
AR65="AKTIVCO Coupure ENEO &amp; Baisse de tension","PASSIVE",
AR65="Coupure ENEO &amp; Baisse de tension","PASSIVE",
AR65="Defaut GE &amp; POWER Cabinet","PASSIVE",
AR65="Sharing","PASSIVE",
AR65="Sites strategiques &amp; DataCenter","PASSIVE",
AR65="Exclu","Exclu",
AR65="SAT","ACTIVE",
AR65="SPARE-ISSUE","SPARE-ISSUE",
AR65="Fiber CAmtel","ACTIVE",
AR65="Fiber AOF","ACTIVE",
AR65="Projet OCM (HUAWEI)","PLANNED WORKS",
AR65="Projet OCM (NOKIA)","PLANNED WORKS",
AR65="ACCESS-ISSUE","ACCESS-ISSUE",
AR65="Projet OCM (ZTE, NOKIA, autres projets)","PLANNED WORKS",
AR65="No root CAuse","No root cause",
AR65="ODU HS","ACTIVE",
AR65="IP &amp; VLAN","ACTIVE",
AR65="Warehouse HUAWEI","SPARE-ISSUE",
AR65="SPARE-HS","SPARE-ISSUE",
AR65="Power Telco","ACTIVE", AR65="no impacts","no impacts"
),"")</f>
        <v>ACTIVE</v>
      </c>
      <c r="AT65" s="99" t="s">
        <v>6347</v>
      </c>
      <c r="AU65" s="99" t="s">
        <v>208</v>
      </c>
      <c r="AW65" s="17"/>
      <c r="AX65" s="17" t="s">
        <v>5536</v>
      </c>
      <c r="AY65" s="17"/>
      <c r="AZ65" s="17" t="s">
        <v>5536</v>
      </c>
      <c r="BA65" s="7"/>
      <c r="BC65" s="18"/>
      <c r="BD65" s="18"/>
      <c r="BE65" s="18"/>
      <c r="BF65" s="18"/>
      <c r="BG65" s="18"/>
      <c r="BH65" s="18"/>
      <c r="BI65" s="18"/>
      <c r="BJ65" s="18"/>
      <c r="BK65" s="18"/>
      <c r="BL65" s="9" t="s">
        <v>5704</v>
      </c>
      <c r="BM65" s="18"/>
      <c r="BN65" s="18" t="s">
        <v>6006</v>
      </c>
      <c r="BO65" s="18"/>
      <c r="BP65" s="9" t="s">
        <v>5705</v>
      </c>
      <c r="BQ65" s="14"/>
      <c r="BR65" s="102" t="s">
        <v>5536</v>
      </c>
      <c r="BS65" s="14"/>
      <c r="BT65" s="14"/>
      <c r="BU65" s="9"/>
      <c r="BV65" s="9"/>
      <c r="BW65" s="9"/>
    </row>
    <row r="66" spans="1:75" x14ac:dyDescent="0.35">
      <c r="A66" s="1" t="s">
        <v>148</v>
      </c>
      <c r="B66" s="1" t="s">
        <v>149</v>
      </c>
      <c r="C66" s="3" t="s">
        <v>38</v>
      </c>
      <c r="D66" s="1" t="s">
        <v>21</v>
      </c>
      <c r="E66" s="1" t="s">
        <v>30</v>
      </c>
      <c r="F66" s="3" t="s">
        <v>37</v>
      </c>
      <c r="G66" s="1" t="s">
        <v>38</v>
      </c>
      <c r="H66" s="30" t="s">
        <v>5587</v>
      </c>
      <c r="I66" s="27">
        <v>7.154416821475146</v>
      </c>
      <c r="J66" s="27">
        <v>31.325424546204271</v>
      </c>
      <c r="K66" s="27">
        <v>5.6956144255820655</v>
      </c>
      <c r="L66" s="27">
        <v>5.0869388727659786</v>
      </c>
      <c r="M66" s="27">
        <v>1.7700423476099565</v>
      </c>
      <c r="N66" s="27">
        <v>7.3568449603775896</v>
      </c>
      <c r="O66" s="27">
        <v>8.398556214740049</v>
      </c>
      <c r="P66" s="27">
        <v>22.669668667049052</v>
      </c>
      <c r="Q66" s="27">
        <v>0</v>
      </c>
      <c r="R66" s="27">
        <v>0</v>
      </c>
      <c r="S66" s="80">
        <v>3.5662309200332181</v>
      </c>
      <c r="T66" s="80">
        <v>0.15908889859117217</v>
      </c>
      <c r="U66" s="80">
        <v>4.4601785505360514</v>
      </c>
      <c r="V66" s="80">
        <v>0</v>
      </c>
      <c r="W66" s="80">
        <v>0.15908889859117217</v>
      </c>
      <c r="X66" s="80">
        <v>0</v>
      </c>
      <c r="Y66" s="80">
        <v>0</v>
      </c>
      <c r="Z66" s="80">
        <v>0</v>
      </c>
      <c r="AA66" s="80">
        <v>1.0764718220030667</v>
      </c>
      <c r="AB66" s="80">
        <v>0</v>
      </c>
      <c r="AC66" s="80">
        <v>11.740297003992206</v>
      </c>
      <c r="AD66" s="80">
        <v>11.740297003992206</v>
      </c>
      <c r="AE66" s="80">
        <v>26.225305550561732</v>
      </c>
      <c r="AF66" s="80">
        <v>8.7736814169898398</v>
      </c>
      <c r="AG66" s="80"/>
      <c r="AH66" s="80">
        <v>12.016865563460062</v>
      </c>
      <c r="AI66" s="80">
        <v>12.572606603830121</v>
      </c>
      <c r="AJ66" s="80">
        <v>2.6670203709698694</v>
      </c>
      <c r="AK66" s="80">
        <v>3.958964472597081</v>
      </c>
      <c r="AL66" s="80">
        <v>20.83015270308427</v>
      </c>
      <c r="AM66" s="80">
        <v>12.572606603830121</v>
      </c>
      <c r="AN66" s="41" t="s">
        <v>5558</v>
      </c>
      <c r="AO66" s="41"/>
      <c r="AP66" s="40" t="str" cm="1">
        <f t="array" ref="AP66">IFERROR(_xlfn.IFS(
AR66="MPR ISSUE","PDH",
AR66="BSS Hardware Issue","BSS",
AR66="Sites strategiques, MLL, Pylone, etc.","ENVTECH",
AR66="AKTIVCO DEFAUT GE &amp; POWER Cabinet","AKTIVCO",
AR66="AKTIVCO Coupure ENEO &amp; Baisse de tension","AKTIVCO GRID ONLY",
AR66="Coupure ENEO &amp; Baisse de tension","IHS GRID ONLY",
AR66="Defaut GE &amp; POWER Cabinet","IHS",
AR66="Sharing","Partners",
AR66="Sites strategiques &amp; DataCenter","SST &amp; DC",
AR66="Exclu","Exclu",
AR66="SAT","SAT",
AR66="SPARE-ISSUE","SPARE-ISSUE",
AR66="Fiber CAmtel","TRANS_FO_CAMTEL",
AR66="Fiber AOF","Fiber AOF",
AR66="Projet OCM (HUAWEI)","TRAVAUX-HUAWEI",
AR66="Projet OCM (NOKIA)","TRAVAUX-NOKIA",
AR66="ACCESS-ISSUE","ACCESS-ISSUE",
AR66="Projet OCM (ZTE, NOKIA, autres projets)","TRAVAUX OCM",
AR66="No root CAuse","No root cause",
AR66="ODU HS","PDH",
AR66="IP &amp; VLAN","PDH",
AR66="Warehouse HUAWEI","SPARE-ISSUE",
AR66="SPARE-HS","SPARE-ISSUE",
AR66="Power Telco","BSS",AR66="no impacts","no impacts"
),"")</f>
        <v>AKTIVCO GRID ONLY</v>
      </c>
      <c r="AQ66" s="40" t="str" cm="1">
        <f t="array" ref="AQ66">IFERROR(_xlfn.IFS(
AR66="MPR ISSUE","TX ISSUE",
AR66="BSS Hardware Issue","RAN ISSUE",
AR66="Sites strategiques, MLL, Pylone, etc.","ENVTECH",
AR66="AKTIVCO DEFAUT GE &amp; POWER Cabinet","POWER ISSUE",
AR66="AKTIVCO Coupure ENEO &amp; Baisse de tension","POWER ISSUE",
AR66="Coupure ENEO &amp; Baisse de tension","POWER ISSUE",
AR66="Defaut GE &amp; POWER Cabinet","POWER ISSUE",
AR66="Sharing","POWER ISSUE",
AR66="Sites strategiques &amp; DataCenter","POWER ISSUE",
AR66="Exclu","Exclu",
AR66="SAT","TX ISSUE",
AR66="SPARE-ISSUE","SPARE-ISSUE",
AR66="Fiber CAmtel","TX ISSUE",
AR66="Fiber AOF","TX ISSUE",
AR66="Projet OCM (HUAWEI)","TRAVAUX-HUAWEI",
AR66="Projet OCM (NOKIA)","TRAVAUX -NOKIA",
AR66="ACCESS-ISSUE","ACCESS-ISSUE",
AR66="Projet OCM (ZTE, NOKIA, autres projets)","TRAVAUX OCM",
AR66="No root CAuse","No root cause",
AR66="ODU HS","TX ISSUE",
AR66="IP &amp; VLAN","TX ISSUE",
AR66="Warehouse HUAWEI","SPARE-ISSUE",
AR66="SPARE-HS","SPARE-ISSUE",
AR66="Power Telco","RAN ISSUE",AR66="no impacts","no impacts"
),"")</f>
        <v>POWER ISSUE</v>
      </c>
      <c r="AR66" s="59" t="s">
        <v>5326</v>
      </c>
      <c r="AS66" s="40" t="str" cm="1">
        <f t="array" ref="AS66">IFERROR(_xlfn.IFS(
AR66="MPR ISSUE","ACTIVE",
AR66="BSS Hardware Issue","ACTIVE",
AR66="Sites strategiques, MLL, Pylone, etc.","PASSIVE",
AR66="AKTIVCO DEFAUT GE &amp; POWER Cabinet","PASSIVE",
AR66="AKTIVCO Coupure ENEO &amp; Baisse de tension","PASSIVE",
AR66="Coupure ENEO &amp; Baisse de tension","PASSIVE",
AR66="Defaut GE &amp; POWER Cabinet","PASSIVE",
AR66="Sharing","PASSIVE",
AR66="Sites strategiques &amp; DataCenter","PASSIVE",
AR66="Exclu","Exclu",
AR66="SAT","ACTIVE",
AR66="SPARE-ISSUE","SPARE-ISSUE",
AR66="Fiber CAmtel","ACTIVE",
AR66="Fiber AOF","ACTIVE",
AR66="Projet OCM (HUAWEI)","PLANNED WORKS",
AR66="Projet OCM (NOKIA)","PLANNED WORKS",
AR66="ACCESS-ISSUE","ACCESS-ISSUE",
AR66="Projet OCM (ZTE, NOKIA, autres projets)","PLANNED WORKS",
AR66="No root CAuse","No root cause",
AR66="ODU HS","ACTIVE",
AR66="IP &amp; VLAN","ACTIVE",
AR66="Warehouse HUAWEI","SPARE-ISSUE",
AR66="SPARE-HS","SPARE-ISSUE",
AR66="Power Telco","ACTIVE", AR66="no impacts","no impacts"
),"")</f>
        <v>PASSIVE</v>
      </c>
      <c r="AT66" s="99" t="s">
        <v>6346</v>
      </c>
      <c r="AU66" s="99" t="s">
        <v>149</v>
      </c>
      <c r="AW66" s="17"/>
      <c r="AX66" s="17" t="s">
        <v>6238</v>
      </c>
      <c r="AY66" s="17" t="s">
        <v>6197</v>
      </c>
      <c r="AZ66" s="17" t="s">
        <v>6197</v>
      </c>
      <c r="BA66" s="7"/>
      <c r="BC66" s="18"/>
      <c r="BD66" s="18"/>
      <c r="BE66" s="18"/>
      <c r="BF66" s="18"/>
      <c r="BG66" s="18"/>
      <c r="BH66" s="18"/>
      <c r="BI66" s="18"/>
      <c r="BJ66" s="18"/>
      <c r="BK66" s="18"/>
      <c r="BM66" s="18"/>
      <c r="BN66" s="18"/>
      <c r="BO66" s="18"/>
      <c r="BP66" s="9" t="s">
        <v>5661</v>
      </c>
      <c r="BQ66" s="14"/>
      <c r="BR66" s="102" t="s">
        <v>5536</v>
      </c>
      <c r="BS66" s="14"/>
      <c r="BT66" s="14"/>
      <c r="BU66" s="9"/>
      <c r="BV66" s="9"/>
      <c r="BW66" s="9"/>
    </row>
    <row r="67" spans="1:75" x14ac:dyDescent="0.35">
      <c r="A67" s="1" t="s">
        <v>1078</v>
      </c>
      <c r="B67" s="1" t="s">
        <v>1079</v>
      </c>
      <c r="C67" s="3" t="s">
        <v>37</v>
      </c>
      <c r="D67" s="1" t="s">
        <v>11</v>
      </c>
      <c r="E67" s="1" t="s">
        <v>66</v>
      </c>
      <c r="F67" s="3" t="s">
        <v>37</v>
      </c>
      <c r="G67" s="1" t="s">
        <v>1080</v>
      </c>
      <c r="H67" s="29" t="s">
        <v>5588</v>
      </c>
      <c r="I67" s="27">
        <v>12.361524154709677</v>
      </c>
      <c r="J67" s="27">
        <v>12.361560225785796</v>
      </c>
      <c r="K67" s="27">
        <v>12.361343799329093</v>
      </c>
      <c r="L67" s="27">
        <v>12.361235586100744</v>
      </c>
      <c r="M67" s="27">
        <v>12.361235586100744</v>
      </c>
      <c r="N67" s="27">
        <v>12.361235586100744</v>
      </c>
      <c r="O67" s="27">
        <v>12.361307728252978</v>
      </c>
      <c r="P67" s="27">
        <v>12.361235586100744</v>
      </c>
      <c r="Q67" s="27">
        <v>12.361271657176861</v>
      </c>
      <c r="R67" s="27">
        <v>12.361560225785796</v>
      </c>
      <c r="S67" s="80">
        <v>12.361560225785796</v>
      </c>
      <c r="T67" s="80">
        <v>12.326964070164625</v>
      </c>
      <c r="U67" s="80">
        <v>12.36137987040521</v>
      </c>
      <c r="V67" s="80">
        <v>12.32692840000799</v>
      </c>
      <c r="W67" s="80">
        <v>12.326964070164625</v>
      </c>
      <c r="X67" s="80">
        <v>12.326785719381451</v>
      </c>
      <c r="Y67" s="80">
        <v>12.326785719381451</v>
      </c>
      <c r="Z67" s="80">
        <v>12.32678571938145</v>
      </c>
      <c r="AA67" s="80">
        <v>12.326714379068182</v>
      </c>
      <c r="AB67" s="80">
        <v>12.326643038754911</v>
      </c>
      <c r="AC67" s="80">
        <v>12.326714379068182</v>
      </c>
      <c r="AD67" s="80">
        <v>12.326714379068182</v>
      </c>
      <c r="AE67" s="80">
        <v>12.326892729851355</v>
      </c>
      <c r="AF67" s="80">
        <v>12.326607368598276</v>
      </c>
      <c r="AG67" s="80"/>
      <c r="AH67" s="80">
        <v>12.326678708911547</v>
      </c>
      <c r="AI67" s="80">
        <v>12.326714379068182</v>
      </c>
      <c r="AJ67" s="80">
        <v>21.575712704179306</v>
      </c>
      <c r="AK67" s="80">
        <v>27.540622418066651</v>
      </c>
      <c r="AL67" s="80">
        <v>0</v>
      </c>
      <c r="AM67" s="80">
        <v>12.326714379068182</v>
      </c>
      <c r="AN67" s="41" t="s">
        <v>5558</v>
      </c>
      <c r="AO67" s="41"/>
      <c r="AP67" s="40" t="str" cm="1">
        <f t="array" ref="AP67">IFERROR(_xlfn.IFS(
AR67="MPR ISSUE","PDH",
AR67="BSS Hardware Issue","BSS",
AR67="Sites strategiques, MLL, Pylone, etc.","ENVTECH",
AR67="AKTIVCO DEFAUT GE &amp; POWER Cabinet","AKTIVCO",
AR67="AKTIVCO Coupure ENEO &amp; Baisse de tension","AKTIVCO GRID ONLY",
AR67="Coupure ENEO &amp; Baisse de tension","IHS GRID ONLY",
AR67="Defaut GE &amp; POWER Cabinet","IHS",
AR67="Sharing","Partners",
AR67="Sites strategiques &amp; DataCenter","SST &amp; DC",
AR67="Exclu","Exclu",
AR67="SAT","SAT",
AR67="SPARE-ISSUE","SPARE-ISSUE",
AR67="Fiber CAmtel","TRANS_FO_CAMTEL",
AR67="Fiber AOF","Fiber AOF",
AR67="Projet OCM (HUAWEI)","TRAVAUX-HUAWEI",
AR67="Projet OCM (NOKIA)","TRAVAUX-NOKIA",
AR67="ACCESS-ISSUE","ACCESS-ISSUE",
AR67="Projet OCM (ZTE, NOKIA, autres projets)","TRAVAUX OCM",
AR67="No root CAuse","No root cause",
AR67="ODU HS","PDH",
AR67="IP &amp; VLAN","PDH",
AR67="Warehouse HUAWEI","SPARE-ISSUE",
AR67="SPARE-HS","SPARE-ISSUE",
AR67="Power Telco","BSS",AR67="no impacts","no impacts"
),"")</f>
        <v>SPARE-ISSUE</v>
      </c>
      <c r="AQ67" s="40" t="str" cm="1">
        <f t="array" ref="AQ67">IFERROR(_xlfn.IFS(
AR67="MPR ISSUE","TX ISSUE",
AR67="BSS Hardware Issue","RAN ISSUE",
AR67="Sites strategiques, MLL, Pylone, etc.","ENVTECH",
AR67="AKTIVCO DEFAUT GE &amp; POWER Cabinet","POWER ISSUE",
AR67="AKTIVCO Coupure ENEO &amp; Baisse de tension","POWER ISSUE",
AR67="Coupure ENEO &amp; Baisse de tension","POWER ISSUE",
AR67="Defaut GE &amp; POWER Cabinet","POWER ISSUE",
AR67="Sharing","POWER ISSUE",
AR67="Sites strategiques &amp; DataCenter","POWER ISSUE",
AR67="Exclu","Exclu",
AR67="SAT","TX ISSUE",
AR67="SPARE-ISSUE","SPARE-ISSUE",
AR67="Fiber CAmtel","TX ISSUE",
AR67="Fiber AOF","TX ISSUE",
AR67="Projet OCM (HUAWEI)","TRAVAUX-HUAWEI",
AR67="Projet OCM (NOKIA)","TRAVAUX -NOKIA",
AR67="ACCESS-ISSUE","ACCESS-ISSUE",
AR67="Projet OCM (ZTE, NOKIA, autres projets)","TRAVAUX OCM",
AR67="No root CAuse","No root cause",
AR67="ODU HS","TX ISSUE",
AR67="IP &amp; VLAN","TX ISSUE",
AR67="Warehouse HUAWEI","SPARE-ISSUE",
AR67="SPARE-HS","SPARE-ISSUE",
AR67="Power Telco","RAN ISSUE",AR67="no impacts","no impacts"
),"")</f>
        <v>SPARE-ISSUE</v>
      </c>
      <c r="AR67" s="59" t="s">
        <v>5353</v>
      </c>
      <c r="AS67" s="40" t="str" cm="1">
        <f t="array" ref="AS67">IFERROR(_xlfn.IFS(
AR67="MPR ISSUE","ACTIVE",
AR67="BSS Hardware Issue","ACTIVE",
AR67="Sites strategiques, MLL, Pylone, etc.","PASSIVE",
AR67="AKTIVCO DEFAUT GE &amp; POWER Cabinet","PASSIVE",
AR67="AKTIVCO Coupure ENEO &amp; Baisse de tension","PASSIVE",
AR67="Coupure ENEO &amp; Baisse de tension","PASSIVE",
AR67="Defaut GE &amp; POWER Cabinet","PASSIVE",
AR67="Sharing","PASSIVE",
AR67="Sites strategiques &amp; DataCenter","PASSIVE",
AR67="Exclu","Exclu",
AR67="SAT","ACTIVE",
AR67="SPARE-ISSUE","SPARE-ISSUE",
AR67="Fiber CAmtel","ACTIVE",
AR67="Fiber AOF","ACTIVE",
AR67="Projet OCM (HUAWEI)","PLANNED WORKS",
AR67="Projet OCM (NOKIA)","PLANNED WORKS",
AR67="ACCESS-ISSUE","ACCESS-ISSUE",
AR67="Projet OCM (ZTE, NOKIA, autres projets)","PLANNED WORKS",
AR67="No root CAuse","No root cause",
AR67="ODU HS","ACTIVE",
AR67="IP &amp; VLAN","ACTIVE",
AR67="Warehouse HUAWEI","SPARE-ISSUE",
AR67="SPARE-HS","SPARE-ISSUE",
AR67="Power Telco","ACTIVE", AR67="no impacts","no impacts"
),"")</f>
        <v>SPARE-ISSUE</v>
      </c>
      <c r="AT67" s="99" t="s">
        <v>6348</v>
      </c>
      <c r="AU67" s="99" t="s">
        <v>1079</v>
      </c>
      <c r="AW67" s="17"/>
      <c r="AX67" s="17" t="s">
        <v>6270</v>
      </c>
      <c r="AY67" s="17"/>
      <c r="AZ67" s="17" t="s">
        <v>5536</v>
      </c>
      <c r="BA67" s="7"/>
      <c r="BC67" s="18"/>
      <c r="BD67" s="18"/>
      <c r="BE67" s="18"/>
      <c r="BF67" s="18"/>
      <c r="BG67" s="18"/>
      <c r="BH67" s="18"/>
      <c r="BI67" s="18"/>
      <c r="BJ67" s="18"/>
      <c r="BK67" s="18"/>
      <c r="BL67" s="9" t="s">
        <v>5702</v>
      </c>
      <c r="BM67" s="18" t="s">
        <v>5702</v>
      </c>
      <c r="BN67" s="18" t="s">
        <v>6012</v>
      </c>
      <c r="BO67" s="18"/>
      <c r="BP67" s="9" t="s">
        <v>5661</v>
      </c>
      <c r="BQ67" s="14"/>
      <c r="BR67" s="102" t="s">
        <v>5536</v>
      </c>
      <c r="BS67" s="14"/>
      <c r="BT67" s="14"/>
      <c r="BU67" s="9"/>
      <c r="BV67" s="9"/>
      <c r="BW67" s="9"/>
    </row>
    <row r="68" spans="1:75" x14ac:dyDescent="0.35">
      <c r="A68" s="1" t="s">
        <v>2616</v>
      </c>
      <c r="B68" s="8" t="s">
        <v>2617</v>
      </c>
      <c r="C68" s="3" t="s">
        <v>31</v>
      </c>
      <c r="D68" s="1" t="s">
        <v>11</v>
      </c>
      <c r="E68" s="1" t="s">
        <v>12</v>
      </c>
      <c r="F68" s="3" t="s">
        <v>31</v>
      </c>
      <c r="G68" s="1" t="s">
        <v>484</v>
      </c>
      <c r="H68" s="30" t="s">
        <v>5587</v>
      </c>
      <c r="I68" s="27">
        <v>0</v>
      </c>
      <c r="J68" s="27">
        <v>0</v>
      </c>
      <c r="K68" s="27">
        <v>0</v>
      </c>
      <c r="L68" s="27">
        <v>0</v>
      </c>
      <c r="M68" s="27">
        <v>0.4110807201376574</v>
      </c>
      <c r="N68" s="27">
        <v>4.1577134573513339</v>
      </c>
      <c r="O68" s="27">
        <v>0</v>
      </c>
      <c r="P68" s="27">
        <v>2.4190965177366279</v>
      </c>
      <c r="Q68" s="27">
        <v>3.1977403669174982</v>
      </c>
      <c r="R68" s="27">
        <v>4.4890357072535991</v>
      </c>
      <c r="S68" s="80">
        <v>2.2382488235982341</v>
      </c>
      <c r="T68" s="80">
        <v>0</v>
      </c>
      <c r="U68" s="80">
        <v>0</v>
      </c>
      <c r="V68" s="80">
        <v>0</v>
      </c>
      <c r="W68" s="80">
        <v>0</v>
      </c>
      <c r="X68" s="80">
        <v>0</v>
      </c>
      <c r="Y68" s="80">
        <v>0</v>
      </c>
      <c r="Z68" s="80">
        <v>0</v>
      </c>
      <c r="AA68" s="80">
        <v>0</v>
      </c>
      <c r="AB68" s="80">
        <v>0</v>
      </c>
      <c r="AC68" s="80">
        <v>0</v>
      </c>
      <c r="AD68" s="80">
        <v>0</v>
      </c>
      <c r="AE68" s="80">
        <v>0</v>
      </c>
      <c r="AF68" s="80">
        <v>0</v>
      </c>
      <c r="AG68" s="80"/>
      <c r="AH68" s="80">
        <v>0</v>
      </c>
      <c r="AI68" s="80">
        <v>12.311875593908109</v>
      </c>
      <c r="AJ68" s="80">
        <v>8.4563055285781097</v>
      </c>
      <c r="AK68" s="80">
        <v>14.396987871925903</v>
      </c>
      <c r="AL68" s="80">
        <v>12.025347365863588</v>
      </c>
      <c r="AM68" s="80">
        <v>12.311875593908109</v>
      </c>
      <c r="AN68" s="41" t="s">
        <v>5558</v>
      </c>
      <c r="AO68" s="41"/>
      <c r="AP68" s="40" t="str" cm="1">
        <f t="array" ref="AP68">IFERROR(_xlfn.IFS(
AR68="MPR ISSUE","PDH",
AR68="BSS Hardware Issue","BSS",
AR68="Sites strategiques, MLL, Pylone, etc.","ENVTECH",
AR68="AKTIVCO DEFAUT GE &amp; POWER Cabinet","AKTIVCO",
AR68="AKTIVCO Coupure ENEO &amp; Baisse de tension","AKTIVCO GRID ONLY",
AR68="Coupure ENEO &amp; Baisse de tension","IHS GRID ONLY",
AR68="Defaut GE &amp; POWER Cabinet","IHS",
AR68="Sharing","Partners",
AR68="Sites strategiques &amp; DataCenter","SST &amp; DC",
AR68="Exclu","Exclu",
AR68="SAT","SAT",
AR68="SPARE-ISSUE","SPARE-ISSUE",
AR68="Fiber CAmtel","TRANS_FO_CAMTEL",
AR68="Fiber AOF","Fiber AOF",
AR68="Projet OCM (HUAWEI)","TRAVAUX-HUAWEI",
AR68="Projet OCM (NOKIA)","TRAVAUX-NOKIA",
AR68="ACCESS-ISSUE","ACCESS-ISSUE",
AR68="Projet OCM (ZTE, NOKIA, autres projets)","TRAVAUX OCM",
AR68="No root CAuse","No root cause",
AR68="ODU HS","PDH",
AR68="IP &amp; VLAN","PDH",
AR68="Warehouse HUAWEI","SPARE-ISSUE",
AR68="SPARE-HS","SPARE-ISSUE",
AR68="Power Telco","BSS",AR68="no impacts","no impacts"
),"")</f>
        <v>PDH</v>
      </c>
      <c r="AQ68" s="40" t="str" cm="1">
        <f t="array" ref="AQ68">IFERROR(_xlfn.IFS(
AR68="MPR ISSUE","TX ISSUE",
AR68="BSS Hardware Issue","RAN ISSUE",
AR68="Sites strategiques, MLL, Pylone, etc.","ENVTECH",
AR68="AKTIVCO DEFAUT GE &amp; POWER Cabinet","POWER ISSUE",
AR68="AKTIVCO Coupure ENEO &amp; Baisse de tension","POWER ISSUE",
AR68="Coupure ENEO &amp; Baisse de tension","POWER ISSUE",
AR68="Defaut GE &amp; POWER Cabinet","POWER ISSUE",
AR68="Sharing","POWER ISSUE",
AR68="Sites strategiques &amp; DataCenter","POWER ISSUE",
AR68="Exclu","Exclu",
AR68="SAT","TX ISSUE",
AR68="SPARE-ISSUE","SPARE-ISSUE",
AR68="Fiber CAmtel","TX ISSUE",
AR68="Fiber AOF","TX ISSUE",
AR68="Projet OCM (HUAWEI)","TRAVAUX-HUAWEI",
AR68="Projet OCM (NOKIA)","TRAVAUX -NOKIA",
AR68="ACCESS-ISSUE","ACCESS-ISSUE",
AR68="Projet OCM (ZTE, NOKIA, autres projets)","TRAVAUX OCM",
AR68="No root CAuse","No root cause",
AR68="ODU HS","TX ISSUE",
AR68="IP &amp; VLAN","TX ISSUE",
AR68="Warehouse HUAWEI","SPARE-ISSUE",
AR68="SPARE-HS","SPARE-ISSUE",
AR68="Power Telco","RAN ISSUE",AR68="no impacts","no impacts"
),"")</f>
        <v>TX ISSUE</v>
      </c>
      <c r="AR68" s="103" t="s">
        <v>5351</v>
      </c>
      <c r="AS68" s="40" t="str" cm="1">
        <f t="array" ref="AS68">IFERROR(_xlfn.IFS(
AR68="MPR ISSUE","ACTIVE",
AR68="BSS Hardware Issue","ACTIVE",
AR68="Sites strategiques, MLL, Pylone, etc.","PASSIVE",
AR68="AKTIVCO DEFAUT GE &amp; POWER Cabinet","PASSIVE",
AR68="AKTIVCO Coupure ENEO &amp; Baisse de tension","PASSIVE",
AR68="Coupure ENEO &amp; Baisse de tension","PASSIVE",
AR68="Defaut GE &amp; POWER Cabinet","PASSIVE",
AR68="Sharing","PASSIVE",
AR68="Sites strategiques &amp; DataCenter","PASSIVE",
AR68="Exclu","Exclu",
AR68="SAT","ACTIVE",
AR68="SPARE-ISSUE","SPARE-ISSUE",
AR68="Fiber CAmtel","ACTIVE",
AR68="Fiber AOF","ACTIVE",
AR68="Projet OCM (HUAWEI)","PLANNED WORKS",
AR68="Projet OCM (NOKIA)","PLANNED WORKS",
AR68="ACCESS-ISSUE","ACCESS-ISSUE",
AR68="Projet OCM (ZTE, NOKIA, autres projets)","PLANNED WORKS",
AR68="No root CAuse","No root cause",
AR68="ODU HS","ACTIVE",
AR68="IP &amp; VLAN","ACTIVE",
AR68="Warehouse HUAWEI","SPARE-ISSUE",
AR68="SPARE-HS","SPARE-ISSUE",
AR68="Power Telco","ACTIVE", AR68="no impacts","no impacts"
),"")</f>
        <v>ACTIVE</v>
      </c>
      <c r="AT68" s="99" t="s">
        <v>6349</v>
      </c>
      <c r="AU68" s="99" t="s">
        <v>2617</v>
      </c>
      <c r="AW68" s="17"/>
      <c r="AX68" s="17" t="s">
        <v>6271</v>
      </c>
      <c r="AY68" s="17"/>
      <c r="AZ68" s="17" t="s">
        <v>5536</v>
      </c>
      <c r="BA68" s="7"/>
      <c r="BC68" s="18"/>
      <c r="BD68" s="18"/>
      <c r="BE68" s="18"/>
      <c r="BF68" s="18"/>
      <c r="BG68" s="18"/>
      <c r="BH68" s="18"/>
      <c r="BI68" s="18"/>
      <c r="BJ68" s="18"/>
      <c r="BK68" s="18"/>
      <c r="BL68" s="9" t="s">
        <v>5966</v>
      </c>
      <c r="BM68" s="18"/>
      <c r="BN68" s="18" t="s">
        <v>6006</v>
      </c>
      <c r="BO68" s="18"/>
      <c r="BP68" s="9" t="s">
        <v>5967</v>
      </c>
      <c r="BQ68" s="14"/>
      <c r="BR68" s="102" t="s">
        <v>5536</v>
      </c>
      <c r="BS68" s="14"/>
      <c r="BT68" s="14"/>
      <c r="BU68" s="9"/>
      <c r="BV68" s="9"/>
      <c r="BW68" s="9"/>
    </row>
    <row r="69" spans="1:75" x14ac:dyDescent="0.35">
      <c r="A69" s="1" t="s">
        <v>492</v>
      </c>
      <c r="B69" s="8" t="s">
        <v>493</v>
      </c>
      <c r="C69" s="3" t="s">
        <v>32</v>
      </c>
      <c r="D69" s="1" t="s">
        <v>11</v>
      </c>
      <c r="E69" s="1" t="s">
        <v>145</v>
      </c>
      <c r="F69" s="3" t="s">
        <v>31</v>
      </c>
      <c r="G69" s="1" t="s">
        <v>32</v>
      </c>
      <c r="H69" s="30" t="s">
        <v>5587</v>
      </c>
      <c r="I69" s="27">
        <v>0</v>
      </c>
      <c r="J69" s="27">
        <v>0</v>
      </c>
      <c r="K69" s="27">
        <v>6.9777782058196589</v>
      </c>
      <c r="L69" s="27">
        <v>0</v>
      </c>
      <c r="M69" s="27">
        <v>0</v>
      </c>
      <c r="N69" s="27">
        <v>0</v>
      </c>
      <c r="O69" s="27">
        <v>0</v>
      </c>
      <c r="P69" s="27">
        <v>0</v>
      </c>
      <c r="Q69" s="27">
        <v>1.3523091432599115</v>
      </c>
      <c r="R69" s="27">
        <v>0</v>
      </c>
      <c r="S69" s="80">
        <v>0</v>
      </c>
      <c r="T69" s="80">
        <v>2.8254331070418557</v>
      </c>
      <c r="U69" s="80">
        <v>0</v>
      </c>
      <c r="V69" s="80">
        <v>0</v>
      </c>
      <c r="W69" s="80">
        <v>2.8254331070418557</v>
      </c>
      <c r="X69" s="80">
        <v>6.4220371654496002</v>
      </c>
      <c r="Y69" s="80">
        <v>0</v>
      </c>
      <c r="Z69" s="80">
        <v>0</v>
      </c>
      <c r="AA69" s="80">
        <v>0</v>
      </c>
      <c r="AB69" s="80">
        <v>11.389802044898735</v>
      </c>
      <c r="AC69" s="80">
        <v>7.8362161953925602</v>
      </c>
      <c r="AD69" s="80">
        <v>7.8362161953925602</v>
      </c>
      <c r="AE69" s="80">
        <v>0</v>
      </c>
      <c r="AF69" s="80">
        <v>0.27947567723359418</v>
      </c>
      <c r="AG69" s="80"/>
      <c r="AH69" s="80">
        <v>0</v>
      </c>
      <c r="AI69" s="80">
        <v>12.163131040741026</v>
      </c>
      <c r="AJ69" s="80">
        <v>5.3712596269518684</v>
      </c>
      <c r="AK69" s="80">
        <v>4.6842433639000234</v>
      </c>
      <c r="AL69" s="80">
        <v>18.837539152532358</v>
      </c>
      <c r="AM69" s="80">
        <v>12.163131040741026</v>
      </c>
      <c r="AN69" s="41" t="s">
        <v>5558</v>
      </c>
      <c r="AO69" s="41"/>
      <c r="AP69" s="40" t="str" cm="1">
        <f t="array" ref="AP69">IFERROR(_xlfn.IFS(
AR69="MPR ISSUE","PDH",
AR69="BSS Hardware Issue","BSS",
AR69="Sites strategiques, MLL, Pylone, etc.","ENVTECH",
AR69="AKTIVCO DEFAUT GE &amp; POWER Cabinet","AKTIVCO",
AR69="AKTIVCO Coupure ENEO &amp; Baisse de tension","AKTIVCO GRID ONLY",
AR69="Coupure ENEO &amp; Baisse de tension","IHS GRID ONLY",
AR69="Defaut GE &amp; POWER Cabinet","IHS",
AR69="Sharing","Partners",
AR69="Sites strategiques &amp; DataCenter","SST &amp; DC",
AR69="Exclu","Exclu",
AR69="SAT","SAT",
AR69="SPARE-ISSUE","SPARE-ISSUE",
AR69="Fiber CAmtel","TRANS_FO_CAMTEL",
AR69="Fiber AOF","Fiber AOF",
AR69="Projet OCM (HUAWEI)","TRAVAUX-HUAWEI",
AR69="Projet OCM (NOKIA)","TRAVAUX-NOKIA",
AR69="ACCESS-ISSUE","ACCESS-ISSUE",
AR69="Projet OCM (ZTE, NOKIA, autres projets)","TRAVAUX OCM",
AR69="No root CAuse","No root cause",
AR69="ODU HS","PDH",
AR69="IP &amp; VLAN","PDH",
AR69="Warehouse HUAWEI","SPARE-ISSUE",
AR69="SPARE-HS","SPARE-ISSUE",
AR69="Power Telco","BSS",AR69="no impacts","no impacts"
),"")</f>
        <v>IHS GRID ONLY</v>
      </c>
      <c r="AQ69" s="40" t="str" cm="1">
        <f t="array" ref="AQ69">IFERROR(_xlfn.IFS(
AR69="MPR ISSUE","TX ISSUE",
AR69="BSS Hardware Issue","RAN ISSUE",
AR69="Sites strategiques, MLL, Pylone, etc.","ENVTECH",
AR69="AKTIVCO DEFAUT GE &amp; POWER Cabinet","POWER ISSUE",
AR69="AKTIVCO Coupure ENEO &amp; Baisse de tension","POWER ISSUE",
AR69="Coupure ENEO &amp; Baisse de tension","POWER ISSUE",
AR69="Defaut GE &amp; POWER Cabinet","POWER ISSUE",
AR69="Sharing","POWER ISSUE",
AR69="Sites strategiques &amp; DataCenter","POWER ISSUE",
AR69="Exclu","Exclu",
AR69="SAT","TX ISSUE",
AR69="SPARE-ISSUE","SPARE-ISSUE",
AR69="Fiber CAmtel","TX ISSUE",
AR69="Fiber AOF","TX ISSUE",
AR69="Projet OCM (HUAWEI)","TRAVAUX-HUAWEI",
AR69="Projet OCM (NOKIA)","TRAVAUX -NOKIA",
AR69="ACCESS-ISSUE","ACCESS-ISSUE",
AR69="Projet OCM (ZTE, NOKIA, autres projets)","TRAVAUX OCM",
AR69="No root CAuse","No root cause",
AR69="ODU HS","TX ISSUE",
AR69="IP &amp; VLAN","TX ISSUE",
AR69="Warehouse HUAWEI","SPARE-ISSUE",
AR69="SPARE-HS","SPARE-ISSUE",
AR69="Power Telco","RAN ISSUE",AR69="no impacts","no impacts"
),"")</f>
        <v>POWER ISSUE</v>
      </c>
      <c r="AR69" s="59" t="s">
        <v>5328</v>
      </c>
      <c r="AS69" s="40" t="str" cm="1">
        <f t="array" ref="AS69">IFERROR(_xlfn.IFS(
AR69="MPR ISSUE","ACTIVE",
AR69="BSS Hardware Issue","ACTIVE",
AR69="Sites strategiques, MLL, Pylone, etc.","PASSIVE",
AR69="AKTIVCO DEFAUT GE &amp; POWER Cabinet","PASSIVE",
AR69="AKTIVCO Coupure ENEO &amp; Baisse de tension","PASSIVE",
AR69="Coupure ENEO &amp; Baisse de tension","PASSIVE",
AR69="Defaut GE &amp; POWER Cabinet","PASSIVE",
AR69="Sharing","PASSIVE",
AR69="Sites strategiques &amp; DataCenter","PASSIVE",
AR69="Exclu","Exclu",
AR69="SAT","ACTIVE",
AR69="SPARE-ISSUE","SPARE-ISSUE",
AR69="Fiber CAmtel","ACTIVE",
AR69="Fiber AOF","ACTIVE",
AR69="Projet OCM (HUAWEI)","PLANNED WORKS",
AR69="Projet OCM (NOKIA)","PLANNED WORKS",
AR69="ACCESS-ISSUE","ACCESS-ISSUE",
AR69="Projet OCM (ZTE, NOKIA, autres projets)","PLANNED WORKS",
AR69="No root CAuse","No root cause",
AR69="ODU HS","ACTIVE",
AR69="IP &amp; VLAN","ACTIVE",
AR69="Warehouse HUAWEI","SPARE-ISSUE",
AR69="SPARE-HS","SPARE-ISSUE",
AR69="Power Telco","ACTIVE", AR69="no impacts","no impacts"
),"")</f>
        <v>PASSIVE</v>
      </c>
      <c r="AT69" s="99" t="s">
        <v>6350</v>
      </c>
      <c r="AU69" s="99" t="s">
        <v>493</v>
      </c>
      <c r="AW69" s="17"/>
      <c r="AX69" s="17" t="s">
        <v>6231</v>
      </c>
      <c r="AY69" s="17"/>
      <c r="AZ69" s="17" t="s">
        <v>5536</v>
      </c>
      <c r="BA69" s="7"/>
      <c r="BB69" s="9" t="s">
        <v>5626</v>
      </c>
      <c r="BC69" s="18"/>
      <c r="BD69" s="18"/>
      <c r="BE69" s="18"/>
      <c r="BF69" s="18"/>
      <c r="BG69" s="18"/>
      <c r="BH69" s="18"/>
      <c r="BI69" s="18"/>
      <c r="BJ69" s="18"/>
      <c r="BK69" s="18"/>
      <c r="BM69" s="18"/>
      <c r="BN69" s="18"/>
      <c r="BO69" s="18"/>
      <c r="BP69" s="9" t="s">
        <v>5861</v>
      </c>
      <c r="BQ69" s="14"/>
      <c r="BR69" s="102" t="s">
        <v>5536</v>
      </c>
      <c r="BS69" s="14"/>
      <c r="BT69" s="14"/>
      <c r="BU69" s="9"/>
      <c r="BV69" s="9"/>
      <c r="BW69" s="9"/>
    </row>
    <row r="70" spans="1:75" x14ac:dyDescent="0.35">
      <c r="A70" s="1" t="s">
        <v>162</v>
      </c>
      <c r="B70" s="1" t="s">
        <v>163</v>
      </c>
      <c r="C70" s="3" t="s">
        <v>32</v>
      </c>
      <c r="D70" s="1" t="s">
        <v>21</v>
      </c>
      <c r="E70" s="1" t="s">
        <v>30</v>
      </c>
      <c r="F70" s="3" t="s">
        <v>31</v>
      </c>
      <c r="G70" s="1" t="s">
        <v>32</v>
      </c>
      <c r="H70" s="30" t="s">
        <v>5587</v>
      </c>
      <c r="I70" s="27">
        <v>33.805463526551428</v>
      </c>
      <c r="J70" s="27">
        <v>13.868556899607057</v>
      </c>
      <c r="K70" s="27">
        <v>26.730270122962168</v>
      </c>
      <c r="L70" s="27">
        <v>22.349671691878328</v>
      </c>
      <c r="M70" s="27">
        <v>13.868556899607057</v>
      </c>
      <c r="N70" s="27">
        <v>13.868556899607057</v>
      </c>
      <c r="O70" s="27">
        <v>59.033734693935777</v>
      </c>
      <c r="P70" s="27">
        <v>28.947901596025492</v>
      </c>
      <c r="Q70" s="27">
        <v>9.9759975516004467</v>
      </c>
      <c r="R70" s="27">
        <v>13.868556899607057</v>
      </c>
      <c r="S70" s="80">
        <v>13.868556899607057</v>
      </c>
      <c r="T70" s="80">
        <v>0</v>
      </c>
      <c r="U70" s="80">
        <v>0</v>
      </c>
      <c r="V70" s="80">
        <v>0</v>
      </c>
      <c r="W70" s="80">
        <v>0</v>
      </c>
      <c r="X70" s="80">
        <v>1.3828427973392945</v>
      </c>
      <c r="Y70" s="80">
        <v>0</v>
      </c>
      <c r="Z70" s="80">
        <v>13.530475155022494</v>
      </c>
      <c r="AA70" s="80">
        <v>23.861997157801934</v>
      </c>
      <c r="AB70" s="80">
        <v>0</v>
      </c>
      <c r="AC70" s="80">
        <v>38.278697354415847</v>
      </c>
      <c r="AD70" s="80">
        <v>38.278697354415847</v>
      </c>
      <c r="AE70" s="80">
        <v>0</v>
      </c>
      <c r="AF70" s="80">
        <v>0</v>
      </c>
      <c r="AG70" s="80"/>
      <c r="AH70" s="80">
        <v>31.805741040370052</v>
      </c>
      <c r="AI70" s="80">
        <v>12.12282376374371</v>
      </c>
      <c r="AJ70" s="80">
        <v>5.2378711397271882</v>
      </c>
      <c r="AK70" s="80">
        <v>4.6209169327226798</v>
      </c>
      <c r="AL70" s="80">
        <v>18.837539152532358</v>
      </c>
      <c r="AM70" s="80">
        <v>12.12282376374371</v>
      </c>
      <c r="AN70" s="41" t="s">
        <v>5558</v>
      </c>
      <c r="AO70" s="41"/>
      <c r="AP70" s="40" t="str" cm="1">
        <f t="array" ref="AP70">IFERROR(_xlfn.IFS(
AR70="MPR ISSUE","PDH",
AR70="BSS Hardware Issue","BSS",
AR70="Sites strategiques, MLL, Pylone, etc.","ENVTECH",
AR70="AKTIVCO DEFAUT GE &amp; POWER Cabinet","AKTIVCO",
AR70="AKTIVCO Coupure ENEO &amp; Baisse de tension","AKTIVCO GRID ONLY",
AR70="Coupure ENEO &amp; Baisse de tension","IHS GRID ONLY",
AR70="Defaut GE &amp; POWER Cabinet","IHS",
AR70="Sharing","Partners",
AR70="Sites strategiques &amp; DataCenter","SST &amp; DC",
AR70="Exclu","Exclu",
AR70="SAT","SAT",
AR70="SPARE-ISSUE","SPARE-ISSUE",
AR70="Fiber CAmtel","TRANS_FO_CAMTEL",
AR70="Fiber AOF","Fiber AOF",
AR70="Projet OCM (HUAWEI)","TRAVAUX-HUAWEI",
AR70="Projet OCM (NOKIA)","TRAVAUX-NOKIA",
AR70="ACCESS-ISSUE","ACCESS-ISSUE",
AR70="Projet OCM (ZTE, NOKIA, autres projets)","TRAVAUX OCM",
AR70="No root CAuse","No root cause",
AR70="ODU HS","PDH",
AR70="IP &amp; VLAN","PDH",
AR70="Warehouse HUAWEI","SPARE-ISSUE",
AR70="SPARE-HS","SPARE-ISSUE",
AR70="Power Telco","BSS",AR70="no impacts","no impacts"
),"")</f>
        <v>AKTIVCO GRID ONLY</v>
      </c>
      <c r="AQ70" s="40" t="str" cm="1">
        <f t="array" ref="AQ70">IFERROR(_xlfn.IFS(
AR70="MPR ISSUE","TX ISSUE",
AR70="BSS Hardware Issue","RAN ISSUE",
AR70="Sites strategiques, MLL, Pylone, etc.","ENVTECH",
AR70="AKTIVCO DEFAUT GE &amp; POWER Cabinet","POWER ISSUE",
AR70="AKTIVCO Coupure ENEO &amp; Baisse de tension","POWER ISSUE",
AR70="Coupure ENEO &amp; Baisse de tension","POWER ISSUE",
AR70="Defaut GE &amp; POWER Cabinet","POWER ISSUE",
AR70="Sharing","POWER ISSUE",
AR70="Sites strategiques &amp; DataCenter","POWER ISSUE",
AR70="Exclu","Exclu",
AR70="SAT","TX ISSUE",
AR70="SPARE-ISSUE","SPARE-ISSUE",
AR70="Fiber CAmtel","TX ISSUE",
AR70="Fiber AOF","TX ISSUE",
AR70="Projet OCM (HUAWEI)","TRAVAUX-HUAWEI",
AR70="Projet OCM (NOKIA)","TRAVAUX -NOKIA",
AR70="ACCESS-ISSUE","ACCESS-ISSUE",
AR70="Projet OCM (ZTE, NOKIA, autres projets)","TRAVAUX OCM",
AR70="No root CAuse","No root cause",
AR70="ODU HS","TX ISSUE",
AR70="IP &amp; VLAN","TX ISSUE",
AR70="Warehouse HUAWEI","SPARE-ISSUE",
AR70="SPARE-HS","SPARE-ISSUE",
AR70="Power Telco","RAN ISSUE",AR70="no impacts","no impacts"
),"")</f>
        <v>POWER ISSUE</v>
      </c>
      <c r="AR70" s="59" t="s">
        <v>5326</v>
      </c>
      <c r="AS70" s="40" t="str" cm="1">
        <f t="array" ref="AS70">IFERROR(_xlfn.IFS(
AR70="MPR ISSUE","ACTIVE",
AR70="BSS Hardware Issue","ACTIVE",
AR70="Sites strategiques, MLL, Pylone, etc.","PASSIVE",
AR70="AKTIVCO DEFAUT GE &amp; POWER Cabinet","PASSIVE",
AR70="AKTIVCO Coupure ENEO &amp; Baisse de tension","PASSIVE",
AR70="Coupure ENEO &amp; Baisse de tension","PASSIVE",
AR70="Defaut GE &amp; POWER Cabinet","PASSIVE",
AR70="Sharing","PASSIVE",
AR70="Sites strategiques &amp; DataCenter","PASSIVE",
AR70="Exclu","Exclu",
AR70="SAT","ACTIVE",
AR70="SPARE-ISSUE","SPARE-ISSUE",
AR70="Fiber CAmtel","ACTIVE",
AR70="Fiber AOF","ACTIVE",
AR70="Projet OCM (HUAWEI)","PLANNED WORKS",
AR70="Projet OCM (NOKIA)","PLANNED WORKS",
AR70="ACCESS-ISSUE","ACCESS-ISSUE",
AR70="Projet OCM (ZTE, NOKIA, autres projets)","PLANNED WORKS",
AR70="No root CAuse","No root cause",
AR70="ODU HS","ACTIVE",
AR70="IP &amp; VLAN","ACTIVE",
AR70="Warehouse HUAWEI","SPARE-ISSUE",
AR70="SPARE-HS","SPARE-ISSUE",
AR70="Power Telco","ACTIVE", AR70="no impacts","no impacts"
),"")</f>
        <v>PASSIVE</v>
      </c>
      <c r="AT70" s="99" t="s">
        <v>6351</v>
      </c>
      <c r="AU70" s="99" t="s">
        <v>163</v>
      </c>
      <c r="AW70" s="17"/>
      <c r="AX70" s="17" t="s">
        <v>6272</v>
      </c>
      <c r="AY70" s="17" t="s">
        <v>6197</v>
      </c>
      <c r="AZ70" s="17" t="s">
        <v>6197</v>
      </c>
      <c r="BA70" s="7"/>
      <c r="BC70" s="18"/>
      <c r="BD70" s="18"/>
      <c r="BE70" s="18"/>
      <c r="BF70" s="18"/>
      <c r="BG70" s="18"/>
      <c r="BH70" s="18"/>
      <c r="BI70" s="18"/>
      <c r="BJ70" s="18"/>
      <c r="BK70" s="18"/>
      <c r="BL70" s="9" t="s">
        <v>5856</v>
      </c>
      <c r="BM70" s="18"/>
      <c r="BN70" s="18"/>
      <c r="BO70" s="18"/>
      <c r="BP70" s="9" t="s">
        <v>5857</v>
      </c>
      <c r="BQ70" s="14"/>
      <c r="BR70" s="102" t="s">
        <v>5536</v>
      </c>
      <c r="BS70" s="14"/>
      <c r="BT70" s="14"/>
      <c r="BU70" s="9"/>
      <c r="BV70" s="9"/>
      <c r="BW70" s="9"/>
    </row>
    <row r="71" spans="1:75" x14ac:dyDescent="0.35">
      <c r="A71" s="1" t="s">
        <v>1900</v>
      </c>
      <c r="B71" s="8" t="s">
        <v>1901</v>
      </c>
      <c r="C71" s="3" t="s">
        <v>32</v>
      </c>
      <c r="D71" s="1" t="s">
        <v>11</v>
      </c>
      <c r="E71" s="1" t="s">
        <v>12</v>
      </c>
      <c r="F71" s="3" t="s">
        <v>31</v>
      </c>
      <c r="G71" s="1" t="s">
        <v>32</v>
      </c>
      <c r="H71" s="30" t="s">
        <v>5587</v>
      </c>
      <c r="I71" s="27">
        <v>2.1231947333727135</v>
      </c>
      <c r="J71" s="27">
        <v>1.2589246731900239</v>
      </c>
      <c r="K71" s="27">
        <v>0.94543750160515683</v>
      </c>
      <c r="L71" s="27">
        <v>0.18025913655392029</v>
      </c>
      <c r="M71" s="27">
        <v>0.26196163032591058</v>
      </c>
      <c r="N71" s="27">
        <v>0.93956976083873356</v>
      </c>
      <c r="O71" s="27">
        <v>0.3437176293328536</v>
      </c>
      <c r="P71" s="27">
        <v>0.3937806941697844</v>
      </c>
      <c r="Q71" s="27">
        <v>0.81814854765390266</v>
      </c>
      <c r="R71" s="27">
        <v>1.3511498631692798</v>
      </c>
      <c r="S71" s="80">
        <v>1.9287567095564633</v>
      </c>
      <c r="T71" s="80">
        <v>1.3015505103686014</v>
      </c>
      <c r="U71" s="80">
        <v>2.7832353117429012</v>
      </c>
      <c r="V71" s="80">
        <v>1.6454643255629462</v>
      </c>
      <c r="W71" s="80">
        <v>1.3015505103686014</v>
      </c>
      <c r="X71" s="80">
        <v>1.9100120422448805</v>
      </c>
      <c r="Y71" s="80">
        <v>0.41848227763937734</v>
      </c>
      <c r="Z71" s="80">
        <v>0.47378885550162314</v>
      </c>
      <c r="AA71" s="80">
        <v>0.30836850410777561</v>
      </c>
      <c r="AB71" s="80">
        <v>0.66546244217867667</v>
      </c>
      <c r="AC71" s="80">
        <v>1.2317618489126314</v>
      </c>
      <c r="AD71" s="80">
        <v>1.2317618489126314</v>
      </c>
      <c r="AE71" s="80">
        <v>0.41438020962637601</v>
      </c>
      <c r="AF71" s="80">
        <v>0.28075980287244662</v>
      </c>
      <c r="AG71" s="80"/>
      <c r="AH71" s="80">
        <v>14.756886480439912</v>
      </c>
      <c r="AI71" s="80">
        <v>12.056441602246361</v>
      </c>
      <c r="AJ71" s="80">
        <v>5.5609760240438995</v>
      </c>
      <c r="AK71" s="80">
        <v>4.7404508841899826</v>
      </c>
      <c r="AL71" s="80">
        <v>18.544818568642512</v>
      </c>
      <c r="AM71" s="80">
        <v>12.056441602246361</v>
      </c>
      <c r="AN71" s="41" t="s">
        <v>5558</v>
      </c>
      <c r="AO71" s="41"/>
      <c r="AP71" s="40" t="str" cm="1">
        <f t="array" ref="AP71">IFERROR(_xlfn.IFS(
AR71="MPR ISSUE","PDH",
AR71="BSS Hardware Issue","BSS",
AR71="Sites strategiques, MLL, Pylone, etc.","ENVTECH",
AR71="AKTIVCO DEFAUT GE &amp; POWER Cabinet","AKTIVCO",
AR71="AKTIVCO Coupure ENEO &amp; Baisse de tension","AKTIVCO GRID ONLY",
AR71="Coupure ENEO &amp; Baisse de tension","IHS GRID ONLY",
AR71="Defaut GE &amp; POWER Cabinet","IHS",
AR71="Sharing","Partners",
AR71="Sites strategiques &amp; DataCenter","SST &amp; DC",
AR71="Exclu","Exclu",
AR71="SAT","SAT",
AR71="SPARE-ISSUE","SPARE-ISSUE",
AR71="Fiber CAmtel","TRANS_FO_CAMTEL",
AR71="Fiber AOF","Fiber AOF",
AR71="Projet OCM (HUAWEI)","TRAVAUX-HUAWEI",
AR71="Projet OCM (NOKIA)","TRAVAUX-NOKIA",
AR71="ACCESS-ISSUE","ACCESS-ISSUE",
AR71="Projet OCM (ZTE, NOKIA, autres projets)","TRAVAUX OCM",
AR71="No root CAuse","No root cause",
AR71="ODU HS","PDH",
AR71="IP &amp; VLAN","PDH",
AR71="Warehouse HUAWEI","SPARE-ISSUE",
AR71="SPARE-HS","SPARE-ISSUE",
AR71="Power Telco","BSS",AR71="no impacts","no impacts"
),"")</f>
        <v>TRAVAUX-NOKIA</v>
      </c>
      <c r="AQ71" s="40" t="str" cm="1">
        <f t="array" ref="AQ71">IFERROR(_xlfn.IFS(
AR71="MPR ISSUE","TX ISSUE",
AR71="BSS Hardware Issue","RAN ISSUE",
AR71="Sites strategiques, MLL, Pylone, etc.","ENVTECH",
AR71="AKTIVCO DEFAUT GE &amp; POWER Cabinet","POWER ISSUE",
AR71="AKTIVCO Coupure ENEO &amp; Baisse de tension","POWER ISSUE",
AR71="Coupure ENEO &amp; Baisse de tension","POWER ISSUE",
AR71="Defaut GE &amp; POWER Cabinet","POWER ISSUE",
AR71="Sharing","POWER ISSUE",
AR71="Sites strategiques &amp; DataCenter","POWER ISSUE",
AR71="Exclu","Exclu",
AR71="SAT","TX ISSUE",
AR71="SPARE-ISSUE","SPARE-ISSUE",
AR71="Fiber CAmtel","TX ISSUE",
AR71="Fiber AOF","TX ISSUE",
AR71="Projet OCM (HUAWEI)","TRAVAUX-HUAWEI",
AR71="Projet OCM (NOKIA)","TRAVAUX -NOKIA",
AR71="ACCESS-ISSUE","ACCESS-ISSUE",
AR71="Projet OCM (ZTE, NOKIA, autres projets)","TRAVAUX OCM",
AR71="No root CAuse","No root cause",
AR71="ODU HS","TX ISSUE",
AR71="IP &amp; VLAN","TX ISSUE",
AR71="Warehouse HUAWEI","SPARE-ISSUE",
AR71="SPARE-HS","SPARE-ISSUE",
AR71="Power Telco","RAN ISSUE",AR71="no impacts","no impacts"
),"")</f>
        <v>TRAVAUX -NOKIA</v>
      </c>
      <c r="AR71" s="59" t="s">
        <v>5350</v>
      </c>
      <c r="AS71" s="40" t="str" cm="1">
        <f t="array" ref="AS71">IFERROR(_xlfn.IFS(
AR71="MPR ISSUE","ACTIVE",
AR71="BSS Hardware Issue","ACTIVE",
AR71="Sites strategiques, MLL, Pylone, etc.","PASSIVE",
AR71="AKTIVCO DEFAUT GE &amp; POWER Cabinet","PASSIVE",
AR71="AKTIVCO Coupure ENEO &amp; Baisse de tension","PASSIVE",
AR71="Coupure ENEO &amp; Baisse de tension","PASSIVE",
AR71="Defaut GE &amp; POWER Cabinet","PASSIVE",
AR71="Sharing","PASSIVE",
AR71="Sites strategiques &amp; DataCenter","PASSIVE",
AR71="Exclu","Exclu",
AR71="SAT","ACTIVE",
AR71="SPARE-ISSUE","SPARE-ISSUE",
AR71="Fiber CAmtel","ACTIVE",
AR71="Fiber AOF","ACTIVE",
AR71="Projet OCM (HUAWEI)","PLANNED WORKS",
AR71="Projet OCM (NOKIA)","PLANNED WORKS",
AR71="ACCESS-ISSUE","ACCESS-ISSUE",
AR71="Projet OCM (ZTE, NOKIA, autres projets)","PLANNED WORKS",
AR71="No root CAuse","No root cause",
AR71="ODU HS","ACTIVE",
AR71="IP &amp; VLAN","ACTIVE",
AR71="Warehouse HUAWEI","SPARE-ISSUE",
AR71="SPARE-HS","SPARE-ISSUE",
AR71="Power Telco","ACTIVE", AR71="no impacts","no impacts"
),"")</f>
        <v>PLANNED WORKS</v>
      </c>
      <c r="AT71" s="99" t="s">
        <v>6352</v>
      </c>
      <c r="AU71" s="99" t="s">
        <v>1901</v>
      </c>
      <c r="AW71" s="17"/>
      <c r="AX71" s="17" t="s">
        <v>6273</v>
      </c>
      <c r="AY71" s="17"/>
      <c r="AZ71" s="17" t="s">
        <v>5536</v>
      </c>
      <c r="BA71" s="7"/>
      <c r="BC71" s="18"/>
      <c r="BD71" s="18"/>
      <c r="BE71" s="18"/>
      <c r="BF71" s="18"/>
      <c r="BG71" s="18"/>
      <c r="BH71" s="18"/>
      <c r="BI71" s="18"/>
      <c r="BJ71" s="18"/>
      <c r="BK71" s="18"/>
      <c r="BM71" s="18"/>
      <c r="BN71" s="18" t="s">
        <v>6025</v>
      </c>
      <c r="BO71" s="18" t="s">
        <v>6055</v>
      </c>
      <c r="BP71" s="9" t="s">
        <v>5778</v>
      </c>
      <c r="BQ71" s="14"/>
      <c r="BR71" s="102" t="s">
        <v>5536</v>
      </c>
      <c r="BS71" s="14"/>
      <c r="BT71" s="14"/>
      <c r="BU71" s="9"/>
      <c r="BV71" s="9"/>
      <c r="BW71" s="9"/>
    </row>
    <row r="72" spans="1:75" x14ac:dyDescent="0.35">
      <c r="A72" s="1" t="s">
        <v>1904</v>
      </c>
      <c r="B72" s="1" t="s">
        <v>1905</v>
      </c>
      <c r="C72" s="3" t="s">
        <v>32</v>
      </c>
      <c r="D72" s="1" t="s">
        <v>11</v>
      </c>
      <c r="E72" s="1" t="s">
        <v>12</v>
      </c>
      <c r="F72" s="3" t="s">
        <v>31</v>
      </c>
      <c r="G72" s="1" t="s">
        <v>32</v>
      </c>
      <c r="H72" s="30" t="s">
        <v>5587</v>
      </c>
      <c r="I72" s="27">
        <v>0</v>
      </c>
      <c r="J72" s="27">
        <v>17.909575439527671</v>
      </c>
      <c r="K72" s="27">
        <v>22.486769938904157</v>
      </c>
      <c r="L72" s="27">
        <v>0</v>
      </c>
      <c r="M72" s="27">
        <v>0</v>
      </c>
      <c r="N72" s="27">
        <v>0</v>
      </c>
      <c r="O72" s="27">
        <v>0</v>
      </c>
      <c r="P72" s="27">
        <v>0</v>
      </c>
      <c r="Q72" s="27">
        <v>0</v>
      </c>
      <c r="R72" s="27">
        <v>0</v>
      </c>
      <c r="S72" s="80">
        <v>0</v>
      </c>
      <c r="T72" s="80">
        <v>0</v>
      </c>
      <c r="U72" s="80">
        <v>0</v>
      </c>
      <c r="V72" s="80">
        <v>0</v>
      </c>
      <c r="W72" s="80">
        <v>0</v>
      </c>
      <c r="X72" s="80">
        <v>0</v>
      </c>
      <c r="Y72" s="80">
        <v>0</v>
      </c>
      <c r="Z72" s="80">
        <v>0</v>
      </c>
      <c r="AA72" s="80">
        <v>0</v>
      </c>
      <c r="AB72" s="80">
        <v>0</v>
      </c>
      <c r="AC72" s="80">
        <v>0</v>
      </c>
      <c r="AD72" s="80">
        <v>0</v>
      </c>
      <c r="AE72" s="80">
        <v>0</v>
      </c>
      <c r="AF72" s="80">
        <v>0</v>
      </c>
      <c r="AG72" s="80"/>
      <c r="AH72" s="80">
        <v>14.879074601992395</v>
      </c>
      <c r="AI72" s="80">
        <v>11.66333864105264</v>
      </c>
      <c r="AJ72" s="80">
        <v>5.4179705765979644</v>
      </c>
      <c r="AK72" s="80">
        <v>4.6089635375759475</v>
      </c>
      <c r="AL72" s="80">
        <v>17.91481437705065</v>
      </c>
      <c r="AM72" s="80">
        <v>11.66333864105264</v>
      </c>
      <c r="AN72" s="41" t="s">
        <v>5558</v>
      </c>
      <c r="AO72" s="41"/>
      <c r="AP72" s="40" t="str" cm="1">
        <f t="array" ref="AP72">IFERROR(_xlfn.IFS(
AR72="MPR ISSUE","PDH",
AR72="BSS Hardware Issue","BSS",
AR72="Sites strategiques, MLL, Pylone, etc.","ENVTECH",
AR72="AKTIVCO DEFAUT GE &amp; POWER Cabinet","AKTIVCO",
AR72="AKTIVCO Coupure ENEO &amp; Baisse de tension","AKTIVCO GRID ONLY",
AR72="Coupure ENEO &amp; Baisse de tension","IHS GRID ONLY",
AR72="Defaut GE &amp; POWER Cabinet","IHS",
AR72="Sharing","Partners",
AR72="Sites strategiques &amp; DataCenter","SST &amp; DC",
AR72="Exclu","Exclu",
AR72="SAT","SAT",
AR72="SPARE-ISSUE","SPARE-ISSUE",
AR72="Fiber CAmtel","TRANS_FO_CAMTEL",
AR72="Fiber AOF","Fiber AOF",
AR72="Projet OCM (HUAWEI)","TRAVAUX-HUAWEI",
AR72="Projet OCM (NOKIA)","TRAVAUX-NOKIA",
AR72="ACCESS-ISSUE","ACCESS-ISSUE",
AR72="Projet OCM (ZTE, NOKIA, autres projets)","TRAVAUX OCM",
AR72="No root CAuse","No root cause",
AR72="ODU HS","PDH",
AR72="IP &amp; VLAN","PDH",
AR72="Warehouse HUAWEI","SPARE-ISSUE",
AR72="SPARE-HS","SPARE-ISSUE",
AR72="Power Telco","BSS",AR72="no impacts","no impacts"
),"")</f>
        <v>TRAVAUX-NOKIA</v>
      </c>
      <c r="AQ72" s="40" t="str" cm="1">
        <f t="array" ref="AQ72">IFERROR(_xlfn.IFS(
AR72="MPR ISSUE","TX ISSUE",
AR72="BSS Hardware Issue","RAN ISSUE",
AR72="Sites strategiques, MLL, Pylone, etc.","ENVTECH",
AR72="AKTIVCO DEFAUT GE &amp; POWER Cabinet","POWER ISSUE",
AR72="AKTIVCO Coupure ENEO &amp; Baisse de tension","POWER ISSUE",
AR72="Coupure ENEO &amp; Baisse de tension","POWER ISSUE",
AR72="Defaut GE &amp; POWER Cabinet","POWER ISSUE",
AR72="Sharing","POWER ISSUE",
AR72="Sites strategiques &amp; DataCenter","POWER ISSUE",
AR72="Exclu","Exclu",
AR72="SAT","TX ISSUE",
AR72="SPARE-ISSUE","SPARE-ISSUE",
AR72="Fiber CAmtel","TX ISSUE",
AR72="Fiber AOF","TX ISSUE",
AR72="Projet OCM (HUAWEI)","TRAVAUX-HUAWEI",
AR72="Projet OCM (NOKIA)","TRAVAUX -NOKIA",
AR72="ACCESS-ISSUE","ACCESS-ISSUE",
AR72="Projet OCM (ZTE, NOKIA, autres projets)","TRAVAUX OCM",
AR72="No root CAuse","No root cause",
AR72="ODU HS","TX ISSUE",
AR72="IP &amp; VLAN","TX ISSUE",
AR72="Warehouse HUAWEI","SPARE-ISSUE",
AR72="SPARE-HS","SPARE-ISSUE",
AR72="Power Telco","RAN ISSUE",AR72="no impacts","no impacts"
),"")</f>
        <v>TRAVAUX -NOKIA</v>
      </c>
      <c r="AR72" s="59" t="s">
        <v>5350</v>
      </c>
      <c r="AS72" s="40" t="str" cm="1">
        <f t="array" ref="AS72">IFERROR(_xlfn.IFS(
AR72="MPR ISSUE","ACTIVE",
AR72="BSS Hardware Issue","ACTIVE",
AR72="Sites strategiques, MLL, Pylone, etc.","PASSIVE",
AR72="AKTIVCO DEFAUT GE &amp; POWER Cabinet","PASSIVE",
AR72="AKTIVCO Coupure ENEO &amp; Baisse de tension","PASSIVE",
AR72="Coupure ENEO &amp; Baisse de tension","PASSIVE",
AR72="Defaut GE &amp; POWER Cabinet","PASSIVE",
AR72="Sharing","PASSIVE",
AR72="Sites strategiques &amp; DataCenter","PASSIVE",
AR72="Exclu","Exclu",
AR72="SAT","ACTIVE",
AR72="SPARE-ISSUE","SPARE-ISSUE",
AR72="Fiber CAmtel","ACTIVE",
AR72="Fiber AOF","ACTIVE",
AR72="Projet OCM (HUAWEI)","PLANNED WORKS",
AR72="Projet OCM (NOKIA)","PLANNED WORKS",
AR72="ACCESS-ISSUE","ACCESS-ISSUE",
AR72="Projet OCM (ZTE, NOKIA, autres projets)","PLANNED WORKS",
AR72="No root CAuse","No root cause",
AR72="ODU HS","ACTIVE",
AR72="IP &amp; VLAN","ACTIVE",
AR72="Warehouse HUAWEI","SPARE-ISSUE",
AR72="SPARE-HS","SPARE-ISSUE",
AR72="Power Telco","ACTIVE", AR72="no impacts","no impacts"
),"")</f>
        <v>PLANNED WORKS</v>
      </c>
      <c r="AT72" s="99" t="s">
        <v>6353</v>
      </c>
      <c r="AU72" s="99" t="s">
        <v>1905</v>
      </c>
      <c r="AW72" s="17"/>
      <c r="AX72" s="17" t="s">
        <v>6273</v>
      </c>
      <c r="AY72" s="17"/>
      <c r="AZ72" s="17" t="s">
        <v>5536</v>
      </c>
      <c r="BA72" s="7"/>
      <c r="BC72" s="18"/>
      <c r="BD72" s="18"/>
      <c r="BE72" s="18"/>
      <c r="BF72" s="18"/>
      <c r="BG72" s="18"/>
      <c r="BH72" s="18"/>
      <c r="BI72" s="18"/>
      <c r="BJ72" s="18"/>
      <c r="BK72" s="18"/>
      <c r="BM72" s="18"/>
      <c r="BN72" s="18" t="s">
        <v>6025</v>
      </c>
      <c r="BO72" s="18" t="s">
        <v>6055</v>
      </c>
      <c r="BP72" s="9" t="s">
        <v>5977</v>
      </c>
      <c r="BQ72" s="14"/>
      <c r="BR72" s="102" t="s">
        <v>5536</v>
      </c>
      <c r="BS72" s="14"/>
      <c r="BT72" s="14"/>
      <c r="BU72" s="9"/>
      <c r="BV72" s="9"/>
      <c r="BW72" s="9"/>
    </row>
    <row r="73" spans="1:75" x14ac:dyDescent="0.35">
      <c r="A73" s="1" t="s">
        <v>2884</v>
      </c>
      <c r="B73" s="8" t="s">
        <v>2885</v>
      </c>
      <c r="C73" s="3" t="s">
        <v>24</v>
      </c>
      <c r="D73" s="1" t="s">
        <v>21</v>
      </c>
      <c r="E73" s="1" t="s">
        <v>22</v>
      </c>
      <c r="F73" s="3" t="s">
        <v>23</v>
      </c>
      <c r="G73" s="1" t="s">
        <v>24</v>
      </c>
      <c r="H73" s="28" t="s">
        <v>5589</v>
      </c>
      <c r="I73" s="27">
        <v>0</v>
      </c>
      <c r="J73" s="27">
        <v>0</v>
      </c>
      <c r="K73" s="27">
        <v>4.7938907009328471</v>
      </c>
      <c r="L73" s="27">
        <v>0</v>
      </c>
      <c r="M73" s="27">
        <v>0</v>
      </c>
      <c r="N73" s="27">
        <v>0</v>
      </c>
      <c r="O73" s="27">
        <v>0</v>
      </c>
      <c r="P73" s="27">
        <v>0</v>
      </c>
      <c r="Q73" s="27">
        <v>0</v>
      </c>
      <c r="R73" s="27">
        <v>0</v>
      </c>
      <c r="S73" s="80">
        <v>0</v>
      </c>
      <c r="T73" s="80">
        <v>0</v>
      </c>
      <c r="U73" s="80">
        <v>4.775520570265928</v>
      </c>
      <c r="V73" s="80">
        <v>0</v>
      </c>
      <c r="W73" s="80">
        <v>0</v>
      </c>
      <c r="X73" s="80">
        <v>0</v>
      </c>
      <c r="Y73" s="80">
        <v>1.7828836039984819</v>
      </c>
      <c r="Z73" s="80">
        <v>0</v>
      </c>
      <c r="AA73" s="80">
        <v>0</v>
      </c>
      <c r="AB73" s="80">
        <v>0</v>
      </c>
      <c r="AC73" s="80">
        <v>13.846958619764688</v>
      </c>
      <c r="AD73" s="80">
        <v>13.846958619764688</v>
      </c>
      <c r="AE73" s="80">
        <v>0</v>
      </c>
      <c r="AF73" s="80">
        <v>0</v>
      </c>
      <c r="AG73" s="80"/>
      <c r="AH73" s="80">
        <v>0</v>
      </c>
      <c r="AI73" s="80">
        <v>11.522833894068192</v>
      </c>
      <c r="AJ73" s="80">
        <v>8.1288292987062807</v>
      </c>
      <c r="AK73" s="80">
        <v>10.376184501769739</v>
      </c>
      <c r="AL73" s="80">
        <v>13.190381445803698</v>
      </c>
      <c r="AM73" s="80">
        <v>11.522833894068192</v>
      </c>
      <c r="AN73" s="41" t="s">
        <v>5558</v>
      </c>
      <c r="AO73" s="41"/>
      <c r="AP73" s="40" t="str" cm="1">
        <f t="array" ref="AP73">IFERROR(_xlfn.IFS(
AR73="MPR ISSUE","PDH",
AR73="BSS Hardware Issue","BSS",
AR73="Sites strategiques, MLL, Pylone, etc.","ENVTECH",
AR73="AKTIVCO DEFAUT GE &amp; POWER Cabinet","AKTIVCO",
AR73="AKTIVCO Coupure ENEO &amp; Baisse de tension","AKTIVCO GRID ONLY",
AR73="Coupure ENEO &amp; Baisse de tension","IHS GRID ONLY",
AR73="Defaut GE &amp; POWER Cabinet","IHS",
AR73="Sharing","Partners",
AR73="Sites strategiques &amp; DataCenter","SST &amp; DC",
AR73="Exclu","Exclu",
AR73="SAT","SAT",
AR73="SPARE-ISSUE","SPARE-ISSUE",
AR73="Fiber CAmtel","TRANS_FO_CAMTEL",
AR73="Fiber AOF","Fiber AOF",
AR73="Projet OCM (HUAWEI)","TRAVAUX-HUAWEI",
AR73="Projet OCM (NOKIA)","TRAVAUX-NOKIA",
AR73="ACCESS-ISSUE","ACCESS-ISSUE",
AR73="Projet OCM (ZTE, NOKIA, autres projets)","TRAVAUX OCM",
AR73="No root CAuse","No root cause",
AR73="ODU HS","PDH",
AR73="IP &amp; VLAN","PDH",
AR73="Warehouse HUAWEI","SPARE-ISSUE",
AR73="SPARE-HS","SPARE-ISSUE",
AR73="Power Telco","BSS",AR73="no impacts","no impacts"
),"")</f>
        <v>No root cause</v>
      </c>
      <c r="AQ73" s="40" t="str" cm="1">
        <f t="array" ref="AQ73">IFERROR(_xlfn.IFS(
AR73="MPR ISSUE","TX ISSUE",
AR73="BSS Hardware Issue","RAN ISSUE",
AR73="Sites strategiques, MLL, Pylone, etc.","ENVTECH",
AR73="AKTIVCO DEFAUT GE &amp; POWER Cabinet","POWER ISSUE",
AR73="AKTIVCO Coupure ENEO &amp; Baisse de tension","POWER ISSUE",
AR73="Coupure ENEO &amp; Baisse de tension","POWER ISSUE",
AR73="Defaut GE &amp; POWER Cabinet","POWER ISSUE",
AR73="Sharing","POWER ISSUE",
AR73="Sites strategiques &amp; DataCenter","POWER ISSUE",
AR73="Exclu","Exclu",
AR73="SAT","TX ISSUE",
AR73="SPARE-ISSUE","SPARE-ISSUE",
AR73="Fiber CAmtel","TX ISSUE",
AR73="Fiber AOF","TX ISSUE",
AR73="Projet OCM (HUAWEI)","TRAVAUX-HUAWEI",
AR73="Projet OCM (NOKIA)","TRAVAUX -NOKIA",
AR73="ACCESS-ISSUE","ACCESS-ISSUE",
AR73="Projet OCM (ZTE, NOKIA, autres projets)","TRAVAUX OCM",
AR73="No root CAuse","No root cause",
AR73="ODU HS","TX ISSUE",
AR73="IP &amp; VLAN","TX ISSUE",
AR73="Warehouse HUAWEI","SPARE-ISSUE",
AR73="SPARE-HS","SPARE-ISSUE",
AR73="Power Telco","RAN ISSUE",AR73="no impacts","no impacts"
),"")</f>
        <v>No root cause</v>
      </c>
      <c r="AR73" s="59" t="s">
        <v>5343</v>
      </c>
      <c r="AS73" s="40" t="str" cm="1">
        <f t="array" ref="AS73">IFERROR(_xlfn.IFS(
AR73="MPR ISSUE","ACTIVE",
AR73="BSS Hardware Issue","ACTIVE",
AR73="Sites strategiques, MLL, Pylone, etc.","PASSIVE",
AR73="AKTIVCO DEFAUT GE &amp; POWER Cabinet","PASSIVE",
AR73="AKTIVCO Coupure ENEO &amp; Baisse de tension","PASSIVE",
AR73="Coupure ENEO &amp; Baisse de tension","PASSIVE",
AR73="Defaut GE &amp; POWER Cabinet","PASSIVE",
AR73="Sharing","PASSIVE",
AR73="Sites strategiques &amp; DataCenter","PASSIVE",
AR73="Exclu","Exclu",
AR73="SAT","ACTIVE",
AR73="SPARE-ISSUE","SPARE-ISSUE",
AR73="Fiber CAmtel","ACTIVE",
AR73="Fiber AOF","ACTIVE",
AR73="Projet OCM (HUAWEI)","PLANNED WORKS",
AR73="Projet OCM (NOKIA)","PLANNED WORKS",
AR73="ACCESS-ISSUE","ACCESS-ISSUE",
AR73="Projet OCM (ZTE, NOKIA, autres projets)","PLANNED WORKS",
AR73="No root CAuse","No root cause",
AR73="ODU HS","ACTIVE",
AR73="IP &amp; VLAN","ACTIVE",
AR73="Warehouse HUAWEI","SPARE-ISSUE",
AR73="SPARE-HS","SPARE-ISSUE",
AR73="Power Telco","ACTIVE", AR73="no impacts","no impacts"
),"")</f>
        <v>No root cause</v>
      </c>
      <c r="AT73" s="99" t="s">
        <v>6331</v>
      </c>
      <c r="AU73" s="99" t="s">
        <v>2885</v>
      </c>
      <c r="AW73" s="17"/>
      <c r="AX73" s="17" t="s">
        <v>6231</v>
      </c>
      <c r="AY73" s="17"/>
      <c r="AZ73" s="17" t="s">
        <v>6200</v>
      </c>
      <c r="BA73" s="7"/>
      <c r="BC73" s="18"/>
      <c r="BD73" s="18"/>
      <c r="BE73" s="18"/>
      <c r="BF73" s="18"/>
      <c r="BG73" s="18"/>
      <c r="BH73" s="18"/>
      <c r="BI73" s="18"/>
      <c r="BJ73" s="18"/>
      <c r="BK73" s="18"/>
      <c r="BM73" s="18"/>
      <c r="BN73" s="18" t="s">
        <v>6006</v>
      </c>
      <c r="BO73" s="18"/>
      <c r="BP73" s="9" t="s">
        <v>5661</v>
      </c>
      <c r="BQ73" s="14"/>
      <c r="BR73" s="102" t="s">
        <v>5536</v>
      </c>
      <c r="BS73" s="14"/>
      <c r="BT73" s="14"/>
      <c r="BU73" s="9"/>
      <c r="BV73" s="9"/>
      <c r="BW73" s="9"/>
    </row>
    <row r="74" spans="1:75" x14ac:dyDescent="0.35">
      <c r="A74" s="1" t="s">
        <v>2726</v>
      </c>
      <c r="B74" s="8" t="s">
        <v>2727</v>
      </c>
      <c r="C74" s="3" t="s">
        <v>32</v>
      </c>
      <c r="D74" s="1" t="s">
        <v>21</v>
      </c>
      <c r="E74" s="1" t="s">
        <v>125</v>
      </c>
      <c r="F74" s="3" t="s">
        <v>31</v>
      </c>
      <c r="G74" s="1" t="s">
        <v>32</v>
      </c>
      <c r="H74" s="30" t="s">
        <v>5587</v>
      </c>
      <c r="I74" s="27">
        <v>0</v>
      </c>
      <c r="J74" s="27">
        <v>0</v>
      </c>
      <c r="K74" s="27">
        <v>0</v>
      </c>
      <c r="L74" s="27">
        <v>0</v>
      </c>
      <c r="M74" s="27">
        <v>0</v>
      </c>
      <c r="N74" s="27">
        <v>0</v>
      </c>
      <c r="O74" s="27">
        <v>1.8434693650426761</v>
      </c>
      <c r="P74" s="27">
        <v>1.2579615789608842</v>
      </c>
      <c r="Q74" s="27">
        <v>0.38532686704733804</v>
      </c>
      <c r="R74" s="27">
        <v>2.8817741194465132</v>
      </c>
      <c r="S74" s="80">
        <v>1.2075774827142418</v>
      </c>
      <c r="T74" s="80">
        <v>2.978458079005126E-3</v>
      </c>
      <c r="U74" s="80">
        <v>0.58194077041831116</v>
      </c>
      <c r="V74" s="80">
        <v>0.52123016382589582</v>
      </c>
      <c r="W74" s="80">
        <v>2.978458079005126E-3</v>
      </c>
      <c r="X74" s="80">
        <v>2.0687085691130687</v>
      </c>
      <c r="Y74" s="80">
        <v>2.7466020608788292E-3</v>
      </c>
      <c r="Z74" s="80">
        <v>2.7644371391963418E-3</v>
      </c>
      <c r="AA74" s="80">
        <v>0</v>
      </c>
      <c r="AB74" s="80">
        <v>0.61119029885884124</v>
      </c>
      <c r="AC74" s="80">
        <v>0.1024625249334396</v>
      </c>
      <c r="AD74" s="80">
        <v>0.1024625249334396</v>
      </c>
      <c r="AE74" s="80">
        <v>16.005966190398734</v>
      </c>
      <c r="AF74" s="80">
        <v>29.584203685155224</v>
      </c>
      <c r="AG74" s="80"/>
      <c r="AH74" s="80">
        <v>2.4552838916426247</v>
      </c>
      <c r="AI74" s="80">
        <v>11.085535608803966</v>
      </c>
      <c r="AJ74" s="80">
        <v>0</v>
      </c>
      <c r="AK74" s="80">
        <v>9.7577955261788922</v>
      </c>
      <c r="AL74" s="80">
        <v>14.975843626263224</v>
      </c>
      <c r="AM74" s="80">
        <v>11.085535608803966</v>
      </c>
      <c r="AN74" s="41" t="s">
        <v>5558</v>
      </c>
      <c r="AO74" s="41"/>
      <c r="AP74" s="40" t="str" cm="1">
        <f t="array" ref="AP74">IFERROR(_xlfn.IFS(
AR74="MPR ISSUE","PDH",
AR74="BSS Hardware Issue","BSS",
AR74="Sites strategiques, MLL, Pylone, etc.","ENVTECH",
AR74="AKTIVCO DEFAUT GE &amp; POWER Cabinet","AKTIVCO",
AR74="AKTIVCO Coupure ENEO &amp; Baisse de tension","AKTIVCO GRID ONLY",
AR74="Coupure ENEO &amp; Baisse de tension","IHS GRID ONLY",
AR74="Defaut GE &amp; POWER Cabinet","IHS",
AR74="Sharing","Partners",
AR74="Sites strategiques &amp; DataCenter","SST &amp; DC",
AR74="Exclu","Exclu",
AR74="SAT","SAT",
AR74="SPARE-ISSUE","SPARE-ISSUE",
AR74="Fiber CAmtel","TRANS_FO_CAMTEL",
AR74="Fiber AOF","Fiber AOF",
AR74="Projet OCM (HUAWEI)","TRAVAUX-HUAWEI",
AR74="Projet OCM (NOKIA)","TRAVAUX-NOKIA",
AR74="ACCESS-ISSUE","ACCESS-ISSUE",
AR74="Projet OCM (ZTE, NOKIA, autres projets)","TRAVAUX OCM",
AR74="No root CAuse","No root cause",
AR74="ODU HS","PDH",
AR74="IP &amp; VLAN","PDH",
AR74="Warehouse HUAWEI","SPARE-ISSUE",
AR74="SPARE-HS","SPARE-ISSUE",
AR74="Power Telco","BSS",AR74="no impacts","no impacts"
),"")</f>
        <v>AKTIVCO GRID ONLY</v>
      </c>
      <c r="AQ74" s="40" t="str" cm="1">
        <f t="array" ref="AQ74">IFERROR(_xlfn.IFS(
AR74="MPR ISSUE","TX ISSUE",
AR74="BSS Hardware Issue","RAN ISSUE",
AR74="Sites strategiques, MLL, Pylone, etc.","ENVTECH",
AR74="AKTIVCO DEFAUT GE &amp; POWER Cabinet","POWER ISSUE",
AR74="AKTIVCO Coupure ENEO &amp; Baisse de tension","POWER ISSUE",
AR74="Coupure ENEO &amp; Baisse de tension","POWER ISSUE",
AR74="Defaut GE &amp; POWER Cabinet","POWER ISSUE",
AR74="Sharing","POWER ISSUE",
AR74="Sites strategiques &amp; DataCenter","POWER ISSUE",
AR74="Exclu","Exclu",
AR74="SAT","TX ISSUE",
AR74="SPARE-ISSUE","SPARE-ISSUE",
AR74="Fiber CAmtel","TX ISSUE",
AR74="Fiber AOF","TX ISSUE",
AR74="Projet OCM (HUAWEI)","TRAVAUX-HUAWEI",
AR74="Projet OCM (NOKIA)","TRAVAUX -NOKIA",
AR74="ACCESS-ISSUE","ACCESS-ISSUE",
AR74="Projet OCM (ZTE, NOKIA, autres projets)","TRAVAUX OCM",
AR74="No root CAuse","No root cause",
AR74="ODU HS","TX ISSUE",
AR74="IP &amp; VLAN","TX ISSUE",
AR74="Warehouse HUAWEI","SPARE-ISSUE",
AR74="SPARE-HS","SPARE-ISSUE",
AR74="Power Telco","RAN ISSUE",AR74="no impacts","no impacts"
),"")</f>
        <v>POWER ISSUE</v>
      </c>
      <c r="AR74" s="59" t="s">
        <v>5326</v>
      </c>
      <c r="AS74" s="40" t="str" cm="1">
        <f t="array" ref="AS74">IFERROR(_xlfn.IFS(
AR74="MPR ISSUE","ACTIVE",
AR74="BSS Hardware Issue","ACTIVE",
AR74="Sites strategiques, MLL, Pylone, etc.","PASSIVE",
AR74="AKTIVCO DEFAUT GE &amp; POWER Cabinet","PASSIVE",
AR74="AKTIVCO Coupure ENEO &amp; Baisse de tension","PASSIVE",
AR74="Coupure ENEO &amp; Baisse de tension","PASSIVE",
AR74="Defaut GE &amp; POWER Cabinet","PASSIVE",
AR74="Sharing","PASSIVE",
AR74="Sites strategiques &amp; DataCenter","PASSIVE",
AR74="Exclu","Exclu",
AR74="SAT","ACTIVE",
AR74="SPARE-ISSUE","SPARE-ISSUE",
AR74="Fiber CAmtel","ACTIVE",
AR74="Fiber AOF","ACTIVE",
AR74="Projet OCM (HUAWEI)","PLANNED WORKS",
AR74="Projet OCM (NOKIA)","PLANNED WORKS",
AR74="ACCESS-ISSUE","ACCESS-ISSUE",
AR74="Projet OCM (ZTE, NOKIA, autres projets)","PLANNED WORKS",
AR74="No root CAuse","No root cause",
AR74="ODU HS","ACTIVE",
AR74="IP &amp; VLAN","ACTIVE",
AR74="Warehouse HUAWEI","SPARE-ISSUE",
AR74="SPARE-HS","SPARE-ISSUE",
AR74="Power Telco","ACTIVE", AR74="no impacts","no impacts"
),"")</f>
        <v>PASSIVE</v>
      </c>
      <c r="AT74" s="99" t="s">
        <v>6556</v>
      </c>
      <c r="AU74" s="99" t="s">
        <v>2727</v>
      </c>
      <c r="AW74" s="17"/>
      <c r="AX74" s="17" t="s">
        <v>6249</v>
      </c>
      <c r="AY74" s="17"/>
      <c r="AZ74" s="17" t="s">
        <v>6200</v>
      </c>
      <c r="BA74" s="7"/>
      <c r="BC74" s="18"/>
      <c r="BD74" s="18"/>
      <c r="BE74" s="18"/>
      <c r="BF74" s="18"/>
      <c r="BG74" s="18" t="s">
        <v>5684</v>
      </c>
      <c r="BH74" s="18" t="s">
        <v>5684</v>
      </c>
      <c r="BI74" s="18"/>
      <c r="BJ74" s="18"/>
      <c r="BK74" s="18"/>
      <c r="BM74" s="18"/>
      <c r="BN74" s="18"/>
      <c r="BO74" s="18"/>
      <c r="BP74" s="9" t="s">
        <v>5685</v>
      </c>
      <c r="BQ74" s="14"/>
      <c r="BR74" s="102" t="s">
        <v>5536</v>
      </c>
      <c r="BS74" s="14"/>
      <c r="BT74" s="14"/>
      <c r="BU74" s="9"/>
      <c r="BV74" s="9"/>
      <c r="BW74" s="9"/>
    </row>
    <row r="75" spans="1:75" x14ac:dyDescent="0.35">
      <c r="A75" s="1" t="s">
        <v>5015</v>
      </c>
      <c r="B75" s="1" t="s">
        <v>5016</v>
      </c>
      <c r="C75" s="3" t="s">
        <v>38</v>
      </c>
      <c r="D75" s="1" t="s">
        <v>11</v>
      </c>
      <c r="E75" s="1" t="s">
        <v>145</v>
      </c>
      <c r="F75" s="3" t="s">
        <v>37</v>
      </c>
      <c r="G75" s="1" t="s">
        <v>38</v>
      </c>
      <c r="H75" s="30" t="s">
        <v>5587</v>
      </c>
      <c r="I75" s="27">
        <v>29.789699457528258</v>
      </c>
      <c r="J75" s="27">
        <v>41.605670698821186</v>
      </c>
      <c r="K75" s="27">
        <v>41.605670698821186</v>
      </c>
      <c r="L75" s="27">
        <v>26.802181158737906</v>
      </c>
      <c r="M75" s="27">
        <v>0</v>
      </c>
      <c r="N75" s="27">
        <v>0</v>
      </c>
      <c r="O75" s="27">
        <v>0</v>
      </c>
      <c r="P75" s="27">
        <v>0</v>
      </c>
      <c r="Q75" s="27">
        <v>0</v>
      </c>
      <c r="R75" s="27">
        <v>0</v>
      </c>
      <c r="S75" s="80">
        <v>0</v>
      </c>
      <c r="T75" s="80">
        <v>0.1225091529621925</v>
      </c>
      <c r="U75" s="80">
        <v>14.090817645598447</v>
      </c>
      <c r="V75" s="80">
        <v>0</v>
      </c>
      <c r="W75" s="80">
        <v>0.12250915296219253</v>
      </c>
      <c r="X75" s="80">
        <v>0</v>
      </c>
      <c r="Y75" s="80">
        <v>0</v>
      </c>
      <c r="Z75" s="80">
        <v>0</v>
      </c>
      <c r="AA75" s="80">
        <v>0</v>
      </c>
      <c r="AB75" s="80">
        <v>0</v>
      </c>
      <c r="AC75" s="80">
        <v>0</v>
      </c>
      <c r="AD75" s="80">
        <v>0</v>
      </c>
      <c r="AE75" s="80">
        <v>0</v>
      </c>
      <c r="AF75" s="80">
        <v>22.483755810668512</v>
      </c>
      <c r="AG75" s="80"/>
      <c r="AH75" s="80">
        <v>0</v>
      </c>
      <c r="AI75" s="80">
        <v>11.052950920718082</v>
      </c>
      <c r="AJ75" s="80">
        <v>0</v>
      </c>
      <c r="AK75" s="80">
        <v>2.5731675285861471</v>
      </c>
      <c r="AL75" s="80">
        <v>19.538509019036177</v>
      </c>
      <c r="AM75" s="80">
        <v>11.052950920718082</v>
      </c>
      <c r="AN75" s="41" t="s">
        <v>5558</v>
      </c>
      <c r="AO75" s="41"/>
      <c r="AP75" s="40" t="str" cm="1">
        <f t="array" ref="AP75">IFERROR(_xlfn.IFS(
AR75="MPR ISSUE","PDH",
AR75="BSS Hardware Issue","BSS",
AR75="Sites strategiques, MLL, Pylone, etc.","ENVTECH",
AR75="AKTIVCO DEFAUT GE &amp; POWER Cabinet","AKTIVCO",
AR75="AKTIVCO Coupure ENEO &amp; Baisse de tension","AKTIVCO GRID ONLY",
AR75="Coupure ENEO &amp; Baisse de tension","IHS GRID ONLY",
AR75="Defaut GE &amp; POWER Cabinet","IHS",
AR75="Sharing","Partners",
AR75="Sites strategiques &amp; DataCenter","SST &amp; DC",
AR75="Exclu","Exclu",
AR75="SAT","SAT",
AR75="SPARE-ISSUE","SPARE-ISSUE",
AR75="Fiber CAmtel","TRANS_FO_CAMTEL",
AR75="Fiber AOF","Fiber AOF",
AR75="Projet OCM (HUAWEI)","TRAVAUX-HUAWEI",
AR75="Projet OCM (NOKIA)","TRAVAUX-NOKIA",
AR75="ACCESS-ISSUE","ACCESS-ISSUE",
AR75="Projet OCM (ZTE, NOKIA, autres projets)","TRAVAUX OCM",
AR75="No root CAuse","No root cause",
AR75="ODU HS","PDH",
AR75="IP &amp; VLAN","PDH",
AR75="Warehouse HUAWEI","SPARE-ISSUE",
AR75="SPARE-HS","SPARE-ISSUE",
AR75="Power Telco","BSS",AR75="no impacts","no impacts"
),"")</f>
        <v>IHS GRID ONLY</v>
      </c>
      <c r="AQ75" s="40" t="str" cm="1">
        <f t="array" ref="AQ75">IFERROR(_xlfn.IFS(
AR75="MPR ISSUE","TX ISSUE",
AR75="BSS Hardware Issue","RAN ISSUE",
AR75="Sites strategiques, MLL, Pylone, etc.","ENVTECH",
AR75="AKTIVCO DEFAUT GE &amp; POWER Cabinet","POWER ISSUE",
AR75="AKTIVCO Coupure ENEO &amp; Baisse de tension","POWER ISSUE",
AR75="Coupure ENEO &amp; Baisse de tension","POWER ISSUE",
AR75="Defaut GE &amp; POWER Cabinet","POWER ISSUE",
AR75="Sharing","POWER ISSUE",
AR75="Sites strategiques &amp; DataCenter","POWER ISSUE",
AR75="Exclu","Exclu",
AR75="SAT","TX ISSUE",
AR75="SPARE-ISSUE","SPARE-ISSUE",
AR75="Fiber CAmtel","TX ISSUE",
AR75="Fiber AOF","TX ISSUE",
AR75="Projet OCM (HUAWEI)","TRAVAUX-HUAWEI",
AR75="Projet OCM (NOKIA)","TRAVAUX -NOKIA",
AR75="ACCESS-ISSUE","ACCESS-ISSUE",
AR75="Projet OCM (ZTE, NOKIA, autres projets)","TRAVAUX OCM",
AR75="No root CAuse","No root cause",
AR75="ODU HS","TX ISSUE",
AR75="IP &amp; VLAN","TX ISSUE",
AR75="Warehouse HUAWEI","SPARE-ISSUE",
AR75="SPARE-HS","SPARE-ISSUE",
AR75="Power Telco","RAN ISSUE",AR75="no impacts","no impacts"
),"")</f>
        <v>POWER ISSUE</v>
      </c>
      <c r="AR75" s="59" t="s">
        <v>5328</v>
      </c>
      <c r="AS75" s="40" t="str" cm="1">
        <f t="array" ref="AS75">IFERROR(_xlfn.IFS(
AR75="MPR ISSUE","ACTIVE",
AR75="BSS Hardware Issue","ACTIVE",
AR75="Sites strategiques, MLL, Pylone, etc.","PASSIVE",
AR75="AKTIVCO DEFAUT GE &amp; POWER Cabinet","PASSIVE",
AR75="AKTIVCO Coupure ENEO &amp; Baisse de tension","PASSIVE",
AR75="Coupure ENEO &amp; Baisse de tension","PASSIVE",
AR75="Defaut GE &amp; POWER Cabinet","PASSIVE",
AR75="Sharing","PASSIVE",
AR75="Sites strategiques &amp; DataCenter","PASSIVE",
AR75="Exclu","Exclu",
AR75="SAT","ACTIVE",
AR75="SPARE-ISSUE","SPARE-ISSUE",
AR75="Fiber CAmtel","ACTIVE",
AR75="Fiber AOF","ACTIVE",
AR75="Projet OCM (HUAWEI)","PLANNED WORKS",
AR75="Projet OCM (NOKIA)","PLANNED WORKS",
AR75="ACCESS-ISSUE","ACCESS-ISSUE",
AR75="Projet OCM (ZTE, NOKIA, autres projets)","PLANNED WORKS",
AR75="No root CAuse","No root cause",
AR75="ODU HS","ACTIVE",
AR75="IP &amp; VLAN","ACTIVE",
AR75="Warehouse HUAWEI","SPARE-ISSUE",
AR75="SPARE-HS","SPARE-ISSUE",
AR75="Power Telco","ACTIVE", AR75="no impacts","no impacts"
),"")</f>
        <v>PASSIVE</v>
      </c>
      <c r="AT75" s="99" t="s">
        <v>6354</v>
      </c>
      <c r="AU75" s="99" t="s">
        <v>5016</v>
      </c>
      <c r="AW75" s="17"/>
      <c r="AX75" s="17" t="s">
        <v>6238</v>
      </c>
      <c r="AY75" s="17"/>
      <c r="AZ75" s="17" t="s">
        <v>5536</v>
      </c>
      <c r="BA75" s="7"/>
      <c r="BC75" s="18"/>
      <c r="BD75" s="18"/>
      <c r="BE75" s="18"/>
      <c r="BF75" s="18"/>
      <c r="BG75" s="18"/>
      <c r="BH75" s="18"/>
      <c r="BI75" s="18"/>
      <c r="BJ75" s="18"/>
      <c r="BK75" s="18"/>
      <c r="BM75" s="18"/>
      <c r="BN75" s="18"/>
      <c r="BO75" s="18"/>
      <c r="BP75" s="9" t="s">
        <v>5954</v>
      </c>
      <c r="BQ75" s="14"/>
      <c r="BR75" s="102" t="s">
        <v>5536</v>
      </c>
      <c r="BS75" s="14"/>
      <c r="BT75" s="14"/>
      <c r="BU75" s="9"/>
      <c r="BV75" s="9"/>
      <c r="BW75" s="9"/>
    </row>
    <row r="76" spans="1:75" x14ac:dyDescent="0.35">
      <c r="A76" s="1" t="s">
        <v>3394</v>
      </c>
      <c r="B76" s="8" t="s">
        <v>3395</v>
      </c>
      <c r="C76" s="3" t="s">
        <v>31</v>
      </c>
      <c r="D76" s="1"/>
      <c r="E76" s="1"/>
      <c r="F76" s="3" t="s">
        <v>31</v>
      </c>
      <c r="G76" s="1" t="s">
        <v>484</v>
      </c>
      <c r="H76" s="30" t="s">
        <v>5587</v>
      </c>
      <c r="I76" s="27">
        <v>0</v>
      </c>
      <c r="J76" s="27">
        <v>0</v>
      </c>
      <c r="K76" s="27">
        <v>0</v>
      </c>
      <c r="L76" s="27">
        <v>0</v>
      </c>
      <c r="M76" s="27">
        <v>0</v>
      </c>
      <c r="N76" s="27">
        <v>1.9424005444692714</v>
      </c>
      <c r="O76" s="27">
        <v>0</v>
      </c>
      <c r="P76" s="27">
        <v>0</v>
      </c>
      <c r="Q76" s="27">
        <v>0</v>
      </c>
      <c r="R76" s="27">
        <v>0</v>
      </c>
      <c r="S76" s="80">
        <v>0</v>
      </c>
      <c r="T76" s="80">
        <v>0</v>
      </c>
      <c r="U76" s="80">
        <v>0</v>
      </c>
      <c r="V76" s="80">
        <v>0</v>
      </c>
      <c r="W76" s="80">
        <v>0</v>
      </c>
      <c r="X76" s="80">
        <v>0</v>
      </c>
      <c r="Y76" s="80">
        <v>0</v>
      </c>
      <c r="Z76" s="80">
        <v>0</v>
      </c>
      <c r="AA76" s="80">
        <v>0</v>
      </c>
      <c r="AB76" s="80">
        <v>0</v>
      </c>
      <c r="AC76" s="80">
        <v>0</v>
      </c>
      <c r="AD76" s="80">
        <v>0</v>
      </c>
      <c r="AE76" s="80">
        <v>0</v>
      </c>
      <c r="AF76" s="80">
        <v>0</v>
      </c>
      <c r="AG76" s="80"/>
      <c r="AH76" s="80">
        <v>0</v>
      </c>
      <c r="AI76" s="80">
        <v>10.955303866930342</v>
      </c>
      <c r="AJ76" s="80">
        <v>6.9819131206311527</v>
      </c>
      <c r="AK76" s="80">
        <v>11.860743052792992</v>
      </c>
      <c r="AL76" s="80">
        <v>11.460460593564429</v>
      </c>
      <c r="AM76" s="80">
        <v>10.955303866930342</v>
      </c>
      <c r="AN76" s="41" t="s">
        <v>5558</v>
      </c>
      <c r="AO76" s="41"/>
      <c r="AP76" s="40" t="str" cm="1">
        <f t="array" ref="AP76">IFERROR(_xlfn.IFS(
AR76="MPR ISSUE","PDH",
AR76="BSS Hardware Issue","BSS",
AR76="Sites strategiques, MLL, Pylone, etc.","ENVTECH",
AR76="AKTIVCO DEFAUT GE &amp; POWER Cabinet","AKTIVCO",
AR76="AKTIVCO Coupure ENEO &amp; Baisse de tension","AKTIVCO GRID ONLY",
AR76="Coupure ENEO &amp; Baisse de tension","IHS GRID ONLY",
AR76="Defaut GE &amp; POWER Cabinet","IHS",
AR76="Sharing","Partners",
AR76="Sites strategiques &amp; DataCenter","SST &amp; DC",
AR76="Exclu","Exclu",
AR76="SAT","SAT",
AR76="SPARE-ISSUE","SPARE-ISSUE",
AR76="Fiber CAmtel","TRANS_FO_CAMTEL",
AR76="Fiber AOF","Fiber AOF",
AR76="Projet OCM (HUAWEI)","TRAVAUX-HUAWEI",
AR76="Projet OCM (NOKIA)","TRAVAUX-NOKIA",
AR76="ACCESS-ISSUE","ACCESS-ISSUE",
AR76="Projet OCM (ZTE, NOKIA, autres projets)","TRAVAUX OCM",
AR76="No root CAuse","No root cause",
AR76="ODU HS","PDH",
AR76="IP &amp; VLAN","PDH",
AR76="Warehouse HUAWEI","SPARE-ISSUE",
AR76="SPARE-HS","SPARE-ISSUE",
AR76="Power Telco","BSS",AR76="no impacts","no impacts"
),"")</f>
        <v>No root cause</v>
      </c>
      <c r="AQ76" s="40" t="str" cm="1">
        <f t="array" ref="AQ76">IFERROR(_xlfn.IFS(
AR76="MPR ISSUE","TX ISSUE",
AR76="BSS Hardware Issue","RAN ISSUE",
AR76="Sites strategiques, MLL, Pylone, etc.","ENVTECH",
AR76="AKTIVCO DEFAUT GE &amp; POWER Cabinet","POWER ISSUE",
AR76="AKTIVCO Coupure ENEO &amp; Baisse de tension","POWER ISSUE",
AR76="Coupure ENEO &amp; Baisse de tension","POWER ISSUE",
AR76="Defaut GE &amp; POWER Cabinet","POWER ISSUE",
AR76="Sharing","POWER ISSUE",
AR76="Sites strategiques &amp; DataCenter","POWER ISSUE",
AR76="Exclu","Exclu",
AR76="SAT","TX ISSUE",
AR76="SPARE-ISSUE","SPARE-ISSUE",
AR76="Fiber CAmtel","TX ISSUE",
AR76="Fiber AOF","TX ISSUE",
AR76="Projet OCM (HUAWEI)","TRAVAUX-HUAWEI",
AR76="Projet OCM (NOKIA)","TRAVAUX -NOKIA",
AR76="ACCESS-ISSUE","ACCESS-ISSUE",
AR76="Projet OCM (ZTE, NOKIA, autres projets)","TRAVAUX OCM",
AR76="No root CAuse","No root cause",
AR76="ODU HS","TX ISSUE",
AR76="IP &amp; VLAN","TX ISSUE",
AR76="Warehouse HUAWEI","SPARE-ISSUE",
AR76="SPARE-HS","SPARE-ISSUE",
AR76="Power Telco","RAN ISSUE",AR76="no impacts","no impacts"
),"")</f>
        <v>No root cause</v>
      </c>
      <c r="AR76" s="59" t="s">
        <v>5343</v>
      </c>
      <c r="AS76" s="40" t="str" cm="1">
        <f t="array" ref="AS76">IFERROR(_xlfn.IFS(
AR76="MPR ISSUE","ACTIVE",
AR76="BSS Hardware Issue","ACTIVE",
AR76="Sites strategiques, MLL, Pylone, etc.","PASSIVE",
AR76="AKTIVCO DEFAUT GE &amp; POWER Cabinet","PASSIVE",
AR76="AKTIVCO Coupure ENEO &amp; Baisse de tension","PASSIVE",
AR76="Coupure ENEO &amp; Baisse de tension","PASSIVE",
AR76="Defaut GE &amp; POWER Cabinet","PASSIVE",
AR76="Sharing","PASSIVE",
AR76="Sites strategiques &amp; DataCenter","PASSIVE",
AR76="Exclu","Exclu",
AR76="SAT","ACTIVE",
AR76="SPARE-ISSUE","SPARE-ISSUE",
AR76="Fiber CAmtel","ACTIVE",
AR76="Fiber AOF","ACTIVE",
AR76="Projet OCM (HUAWEI)","PLANNED WORKS",
AR76="Projet OCM (NOKIA)","PLANNED WORKS",
AR76="ACCESS-ISSUE","ACCESS-ISSUE",
AR76="Projet OCM (ZTE, NOKIA, autres projets)","PLANNED WORKS",
AR76="No root CAuse","No root cause",
AR76="ODU HS","ACTIVE",
AR76="IP &amp; VLAN","ACTIVE",
AR76="Warehouse HUAWEI","SPARE-ISSUE",
AR76="SPARE-HS","SPARE-ISSUE",
AR76="Power Telco","ACTIVE", AR76="no impacts","no impacts"
),"")</f>
        <v>No root cause</v>
      </c>
      <c r="AT76" s="99" t="s">
        <v>6331</v>
      </c>
      <c r="AU76" s="99" t="s">
        <v>3395</v>
      </c>
      <c r="AW76" s="17"/>
      <c r="AX76" s="17" t="s">
        <v>6231</v>
      </c>
      <c r="AY76" s="17"/>
      <c r="AZ76" s="17" t="s">
        <v>5536</v>
      </c>
      <c r="BA76" s="7"/>
      <c r="BC76" s="18"/>
      <c r="BD76" s="18"/>
      <c r="BE76" s="18"/>
      <c r="BF76" s="18"/>
      <c r="BG76" s="18"/>
      <c r="BH76" s="18"/>
      <c r="BI76" s="18"/>
      <c r="BJ76" s="18"/>
      <c r="BK76" s="18"/>
      <c r="BM76" s="18"/>
      <c r="BN76" s="18" t="s">
        <v>6006</v>
      </c>
      <c r="BO76" s="18"/>
      <c r="BP76" s="9" t="s">
        <v>5661</v>
      </c>
      <c r="BQ76" s="14"/>
      <c r="BR76" s="102" t="s">
        <v>5536</v>
      </c>
      <c r="BS76" s="14"/>
      <c r="BT76" s="14"/>
      <c r="BU76" s="9"/>
      <c r="BV76" s="9"/>
      <c r="BW76" s="9"/>
    </row>
    <row r="77" spans="1:75" x14ac:dyDescent="0.35">
      <c r="A77" s="1" t="s">
        <v>2894</v>
      </c>
      <c r="B77" s="8" t="s">
        <v>2895</v>
      </c>
      <c r="C77" s="3" t="s">
        <v>24</v>
      </c>
      <c r="D77" s="1" t="s">
        <v>21</v>
      </c>
      <c r="E77" s="1" t="s">
        <v>122</v>
      </c>
      <c r="F77" s="3" t="s">
        <v>23</v>
      </c>
      <c r="G77" s="1" t="s">
        <v>24</v>
      </c>
      <c r="H77" s="28" t="s">
        <v>5589</v>
      </c>
      <c r="I77" s="27">
        <v>0</v>
      </c>
      <c r="J77" s="27">
        <v>0</v>
      </c>
      <c r="K77" s="27">
        <v>4.2541298907351761</v>
      </c>
      <c r="L77" s="27">
        <v>0</v>
      </c>
      <c r="M77" s="27">
        <v>0</v>
      </c>
      <c r="N77" s="27">
        <v>0</v>
      </c>
      <c r="O77" s="27">
        <v>0</v>
      </c>
      <c r="P77" s="27">
        <v>0</v>
      </c>
      <c r="Q77" s="27">
        <v>0.87926936104761821</v>
      </c>
      <c r="R77" s="27">
        <v>7.6676568702148487</v>
      </c>
      <c r="S77" s="80">
        <v>0</v>
      </c>
      <c r="T77" s="80">
        <v>0</v>
      </c>
      <c r="U77" s="80">
        <v>0</v>
      </c>
      <c r="V77" s="80">
        <v>3.4559923009533917</v>
      </c>
      <c r="W77" s="80">
        <v>0</v>
      </c>
      <c r="X77" s="80">
        <v>0</v>
      </c>
      <c r="Y77" s="80">
        <v>1.6338536895783218</v>
      </c>
      <c r="Z77" s="80">
        <v>0.8021326473248811</v>
      </c>
      <c r="AA77" s="80">
        <v>5.2169387586214757</v>
      </c>
      <c r="AB77" s="80">
        <v>3.1712552756161667</v>
      </c>
      <c r="AC77" s="80">
        <v>0</v>
      </c>
      <c r="AD77" s="80">
        <v>0</v>
      </c>
      <c r="AE77" s="80">
        <v>5.8810278997697143</v>
      </c>
      <c r="AF77" s="80">
        <v>2.4860137315834985</v>
      </c>
      <c r="AG77" s="80"/>
      <c r="AH77" s="80">
        <v>0</v>
      </c>
      <c r="AI77" s="80">
        <v>10.539693036900065</v>
      </c>
      <c r="AJ77" s="80">
        <v>8.8619663960928658</v>
      </c>
      <c r="AK77" s="80">
        <v>14.259497264638181</v>
      </c>
      <c r="AL77" s="80">
        <v>8.6044598318547845</v>
      </c>
      <c r="AM77" s="80">
        <v>10.539693036900065</v>
      </c>
      <c r="AN77" s="41" t="s">
        <v>5558</v>
      </c>
      <c r="AO77" s="41"/>
      <c r="AP77" s="40" t="str" cm="1">
        <f t="array" ref="AP77">IFERROR(_xlfn.IFS(
AR77="MPR ISSUE","PDH",
AR77="BSS Hardware Issue","BSS",
AR77="Sites strategiques, MLL, Pylone, etc.","ENVTECH",
AR77="AKTIVCO DEFAUT GE &amp; POWER Cabinet","AKTIVCO",
AR77="AKTIVCO Coupure ENEO &amp; Baisse de tension","AKTIVCO GRID ONLY",
AR77="Coupure ENEO &amp; Baisse de tension","IHS GRID ONLY",
AR77="Defaut GE &amp; POWER Cabinet","IHS",
AR77="Sharing","Partners",
AR77="Sites strategiques &amp; DataCenter","SST &amp; DC",
AR77="Exclu","Exclu",
AR77="SAT","SAT",
AR77="SPARE-ISSUE","SPARE-ISSUE",
AR77="Fiber CAmtel","TRANS_FO_CAMTEL",
AR77="Fiber AOF","Fiber AOF",
AR77="Projet OCM (HUAWEI)","TRAVAUX-HUAWEI",
AR77="Projet OCM (NOKIA)","TRAVAUX-NOKIA",
AR77="ACCESS-ISSUE","ACCESS-ISSUE",
AR77="Projet OCM (ZTE, NOKIA, autres projets)","TRAVAUX OCM",
AR77="No root CAuse","No root cause",
AR77="ODU HS","PDH",
AR77="IP &amp; VLAN","PDH",
AR77="Warehouse HUAWEI","SPARE-ISSUE",
AR77="SPARE-HS","SPARE-ISSUE",
AR77="Power Telco","BSS",AR77="no impacts","no impacts"
),"")</f>
        <v>PDH</v>
      </c>
      <c r="AQ77" s="40" t="str" cm="1">
        <f t="array" ref="AQ77">IFERROR(_xlfn.IFS(
AR77="MPR ISSUE","TX ISSUE",
AR77="BSS Hardware Issue","RAN ISSUE",
AR77="Sites strategiques, MLL, Pylone, etc.","ENVTECH",
AR77="AKTIVCO DEFAUT GE &amp; POWER Cabinet","POWER ISSUE",
AR77="AKTIVCO Coupure ENEO &amp; Baisse de tension","POWER ISSUE",
AR77="Coupure ENEO &amp; Baisse de tension","POWER ISSUE",
AR77="Defaut GE &amp; POWER Cabinet","POWER ISSUE",
AR77="Sharing","POWER ISSUE",
AR77="Sites strategiques &amp; DataCenter","POWER ISSUE",
AR77="Exclu","Exclu",
AR77="SAT","TX ISSUE",
AR77="SPARE-ISSUE","SPARE-ISSUE",
AR77="Fiber CAmtel","TX ISSUE",
AR77="Fiber AOF","TX ISSUE",
AR77="Projet OCM (HUAWEI)","TRAVAUX-HUAWEI",
AR77="Projet OCM (NOKIA)","TRAVAUX -NOKIA",
AR77="ACCESS-ISSUE","ACCESS-ISSUE",
AR77="Projet OCM (ZTE, NOKIA, autres projets)","TRAVAUX OCM",
AR77="No root CAuse","No root cause",
AR77="ODU HS","TX ISSUE",
AR77="IP &amp; VLAN","TX ISSUE",
AR77="Warehouse HUAWEI","SPARE-ISSUE",
AR77="SPARE-HS","SPARE-ISSUE",
AR77="Power Telco","RAN ISSUE",AR77="no impacts","no impacts"
),"")</f>
        <v>TX ISSUE</v>
      </c>
      <c r="AR77" s="59" t="s">
        <v>5598</v>
      </c>
      <c r="AS77" s="40" t="str" cm="1">
        <f t="array" ref="AS77">IFERROR(_xlfn.IFS(
AR77="MPR ISSUE","ACTIVE",
AR77="BSS Hardware Issue","ACTIVE",
AR77="Sites strategiques, MLL, Pylone, etc.","PASSIVE",
AR77="AKTIVCO DEFAUT GE &amp; POWER Cabinet","PASSIVE",
AR77="AKTIVCO Coupure ENEO &amp; Baisse de tension","PASSIVE",
AR77="Coupure ENEO &amp; Baisse de tension","PASSIVE",
AR77="Defaut GE &amp; POWER Cabinet","PASSIVE",
AR77="Sharing","PASSIVE",
AR77="Sites strategiques &amp; DataCenter","PASSIVE",
AR77="Exclu","Exclu",
AR77="SAT","ACTIVE",
AR77="SPARE-ISSUE","SPARE-ISSUE",
AR77="Fiber CAmtel","ACTIVE",
AR77="Fiber AOF","ACTIVE",
AR77="Projet OCM (HUAWEI)","PLANNED WORKS",
AR77="Projet OCM (NOKIA)","PLANNED WORKS",
AR77="ACCESS-ISSUE","ACCESS-ISSUE",
AR77="Projet OCM (ZTE, NOKIA, autres projets)","PLANNED WORKS",
AR77="No root CAuse","No root cause",
AR77="ODU HS","ACTIVE",
AR77="IP &amp; VLAN","ACTIVE",
AR77="Warehouse HUAWEI","SPARE-ISSUE",
AR77="SPARE-HS","SPARE-ISSUE",
AR77="Power Telco","ACTIVE", AR77="no impacts","no impacts"
),"")</f>
        <v>ACTIVE</v>
      </c>
      <c r="AT77" s="99" t="s">
        <v>6355</v>
      </c>
      <c r="AU77" s="107" t="s">
        <v>2919</v>
      </c>
      <c r="AV77" s="9" t="s">
        <v>6183</v>
      </c>
      <c r="AW77" s="17" t="s">
        <v>6146</v>
      </c>
      <c r="AX77" s="17" t="s">
        <v>6231</v>
      </c>
      <c r="AY77" s="17"/>
      <c r="AZ77" s="17" t="s">
        <v>6200</v>
      </c>
      <c r="BA77" s="7"/>
      <c r="BC77" s="18"/>
      <c r="BD77" s="18"/>
      <c r="BE77" s="18"/>
      <c r="BF77" s="18"/>
      <c r="BG77" s="18"/>
      <c r="BH77" s="18"/>
      <c r="BI77" s="18"/>
      <c r="BJ77" s="18"/>
      <c r="BK77" s="18"/>
      <c r="BM77" s="18" t="s">
        <v>5678</v>
      </c>
      <c r="BN77" s="18" t="s">
        <v>6006</v>
      </c>
      <c r="BO77" s="18"/>
      <c r="BP77" s="9" t="s">
        <v>5661</v>
      </c>
      <c r="BQ77" s="14"/>
      <c r="BR77" s="102" t="s">
        <v>5536</v>
      </c>
      <c r="BS77" s="14"/>
      <c r="BT77" s="14"/>
      <c r="BU77" s="9"/>
      <c r="BV77" s="9"/>
      <c r="BW77" s="9"/>
    </row>
    <row r="78" spans="1:75" x14ac:dyDescent="0.35">
      <c r="A78" s="1" t="s">
        <v>2888</v>
      </c>
      <c r="B78" s="1" t="s">
        <v>2889</v>
      </c>
      <c r="C78" s="3" t="s">
        <v>24</v>
      </c>
      <c r="D78" s="1" t="s">
        <v>11</v>
      </c>
      <c r="E78" s="1" t="s">
        <v>12</v>
      </c>
      <c r="F78" s="3" t="s">
        <v>23</v>
      </c>
      <c r="G78" s="1" t="s">
        <v>24</v>
      </c>
      <c r="H78" s="28" t="s">
        <v>5589</v>
      </c>
      <c r="I78" s="27">
        <v>3.910965148830162</v>
      </c>
      <c r="J78" s="27">
        <v>17.69355697094737</v>
      </c>
      <c r="K78" s="27">
        <v>13.9381137050449</v>
      </c>
      <c r="L78" s="27">
        <v>0</v>
      </c>
      <c r="M78" s="27">
        <v>0</v>
      </c>
      <c r="N78" s="27">
        <v>0</v>
      </c>
      <c r="O78" s="27">
        <v>0</v>
      </c>
      <c r="P78" s="27">
        <v>0.54165132849931374</v>
      </c>
      <c r="Q78" s="27">
        <v>0.8795368872223791</v>
      </c>
      <c r="R78" s="27">
        <v>7.612653488683998</v>
      </c>
      <c r="S78" s="80">
        <v>2.8418592141721817</v>
      </c>
      <c r="T78" s="80">
        <v>0</v>
      </c>
      <c r="U78" s="80">
        <v>0</v>
      </c>
      <c r="V78" s="80">
        <v>3.8896700653191911</v>
      </c>
      <c r="W78" s="80">
        <v>0</v>
      </c>
      <c r="X78" s="80">
        <v>0</v>
      </c>
      <c r="Y78" s="80">
        <v>1.6484962888769039</v>
      </c>
      <c r="Z78" s="80">
        <v>0.8032919274155117</v>
      </c>
      <c r="AA78" s="80">
        <v>5.1638794006272244</v>
      </c>
      <c r="AB78" s="80">
        <v>3.1395980116027888</v>
      </c>
      <c r="AC78" s="80">
        <v>0</v>
      </c>
      <c r="AD78" s="80">
        <v>0</v>
      </c>
      <c r="AE78" s="80">
        <v>8.9175391586979543E-5</v>
      </c>
      <c r="AF78" s="80">
        <v>0</v>
      </c>
      <c r="AG78" s="80"/>
      <c r="AH78" s="80">
        <v>0</v>
      </c>
      <c r="AI78" s="80">
        <v>10.488916568930437</v>
      </c>
      <c r="AJ78" s="80">
        <v>8.8550971387919706</v>
      </c>
      <c r="AK78" s="80">
        <v>14.285954112562944</v>
      </c>
      <c r="AL78" s="80">
        <v>8.4919407617534208</v>
      </c>
      <c r="AM78" s="80">
        <v>10.488916568930437</v>
      </c>
      <c r="AN78" s="41" t="s">
        <v>5558</v>
      </c>
      <c r="AO78" s="41"/>
      <c r="AP78" s="40" t="str" cm="1">
        <f t="array" ref="AP78">IFERROR(_xlfn.IFS(
AR78="MPR ISSUE","PDH",
AR78="BSS Hardware Issue","BSS",
AR78="Sites strategiques, MLL, Pylone, etc.","ENVTECH",
AR78="AKTIVCO DEFAUT GE &amp; POWER Cabinet","AKTIVCO",
AR78="AKTIVCO Coupure ENEO &amp; Baisse de tension","AKTIVCO GRID ONLY",
AR78="Coupure ENEO &amp; Baisse de tension","IHS GRID ONLY",
AR78="Defaut GE &amp; POWER Cabinet","IHS",
AR78="Sharing","Partners",
AR78="Sites strategiques &amp; DataCenter","SST &amp; DC",
AR78="Exclu","Exclu",
AR78="SAT","SAT",
AR78="SPARE-ISSUE","SPARE-ISSUE",
AR78="Fiber CAmtel","TRANS_FO_CAMTEL",
AR78="Fiber AOF","Fiber AOF",
AR78="Projet OCM (HUAWEI)","TRAVAUX-HUAWEI",
AR78="Projet OCM (NOKIA)","TRAVAUX-NOKIA",
AR78="ACCESS-ISSUE","ACCESS-ISSUE",
AR78="Projet OCM (ZTE, NOKIA, autres projets)","TRAVAUX OCM",
AR78="No root CAuse","No root cause",
AR78="ODU HS","PDH",
AR78="IP &amp; VLAN","PDH",
AR78="Warehouse HUAWEI","SPARE-ISSUE",
AR78="SPARE-HS","SPARE-ISSUE",
AR78="Power Telco","BSS",AR78="no impacts","no impacts"
),"")</f>
        <v>PDH</v>
      </c>
      <c r="AQ78" s="40" t="str" cm="1">
        <f t="array" ref="AQ78">IFERROR(_xlfn.IFS(
AR78="MPR ISSUE","TX ISSUE",
AR78="BSS Hardware Issue","RAN ISSUE",
AR78="Sites strategiques, MLL, Pylone, etc.","ENVTECH",
AR78="AKTIVCO DEFAUT GE &amp; POWER Cabinet","POWER ISSUE",
AR78="AKTIVCO Coupure ENEO &amp; Baisse de tension","POWER ISSUE",
AR78="Coupure ENEO &amp; Baisse de tension","POWER ISSUE",
AR78="Defaut GE &amp; POWER Cabinet","POWER ISSUE",
AR78="Sharing","POWER ISSUE",
AR78="Sites strategiques &amp; DataCenter","POWER ISSUE",
AR78="Exclu","Exclu",
AR78="SAT","TX ISSUE",
AR78="SPARE-ISSUE","SPARE-ISSUE",
AR78="Fiber CAmtel","TX ISSUE",
AR78="Fiber AOF","TX ISSUE",
AR78="Projet OCM (HUAWEI)","TRAVAUX-HUAWEI",
AR78="Projet OCM (NOKIA)","TRAVAUX -NOKIA",
AR78="ACCESS-ISSUE","ACCESS-ISSUE",
AR78="Projet OCM (ZTE, NOKIA, autres projets)","TRAVAUX OCM",
AR78="No root CAuse","No root cause",
AR78="ODU HS","TX ISSUE",
AR78="IP &amp; VLAN","TX ISSUE",
AR78="Warehouse HUAWEI","SPARE-ISSUE",
AR78="SPARE-HS","SPARE-ISSUE",
AR78="Power Telco","RAN ISSUE",AR78="no impacts","no impacts"
),"")</f>
        <v>TX ISSUE</v>
      </c>
      <c r="AR78" s="59" t="s">
        <v>5598</v>
      </c>
      <c r="AS78" s="40" t="str" cm="1">
        <f t="array" ref="AS78">IFERROR(_xlfn.IFS(
AR78="MPR ISSUE","ACTIVE",
AR78="BSS Hardware Issue","ACTIVE",
AR78="Sites strategiques, MLL, Pylone, etc.","PASSIVE",
AR78="AKTIVCO DEFAUT GE &amp; POWER Cabinet","PASSIVE",
AR78="AKTIVCO Coupure ENEO &amp; Baisse de tension","PASSIVE",
AR78="Coupure ENEO &amp; Baisse de tension","PASSIVE",
AR78="Defaut GE &amp; POWER Cabinet","PASSIVE",
AR78="Sharing","PASSIVE",
AR78="Sites strategiques &amp; DataCenter","PASSIVE",
AR78="Exclu","Exclu",
AR78="SAT","ACTIVE",
AR78="SPARE-ISSUE","SPARE-ISSUE",
AR78="Fiber CAmtel","ACTIVE",
AR78="Fiber AOF","ACTIVE",
AR78="Projet OCM (HUAWEI)","PLANNED WORKS",
AR78="Projet OCM (NOKIA)","PLANNED WORKS",
AR78="ACCESS-ISSUE","ACCESS-ISSUE",
AR78="Projet OCM (ZTE, NOKIA, autres projets)","PLANNED WORKS",
AR78="No root CAuse","No root cause",
AR78="ODU HS","ACTIVE",
AR78="IP &amp; VLAN","ACTIVE",
AR78="Warehouse HUAWEI","SPARE-ISSUE",
AR78="SPARE-HS","SPARE-ISSUE",
AR78="Power Telco","ACTIVE", AR78="no impacts","no impacts"
),"")</f>
        <v>ACTIVE</v>
      </c>
      <c r="AT78" s="99" t="s">
        <v>6355</v>
      </c>
      <c r="AU78" s="107" t="s">
        <v>2919</v>
      </c>
      <c r="AV78" s="9" t="s">
        <v>6183</v>
      </c>
      <c r="AW78" s="17" t="s">
        <v>6146</v>
      </c>
      <c r="AX78" s="17" t="s">
        <v>6231</v>
      </c>
      <c r="AY78" s="17"/>
      <c r="AZ78" s="17" t="s">
        <v>5536</v>
      </c>
      <c r="BA78" s="7"/>
      <c r="BC78" s="18"/>
      <c r="BD78" s="18"/>
      <c r="BE78" s="18"/>
      <c r="BF78" s="18"/>
      <c r="BG78" s="18"/>
      <c r="BH78" s="18"/>
      <c r="BI78" s="18"/>
      <c r="BJ78" s="18"/>
      <c r="BK78" s="18"/>
      <c r="BM78" s="18" t="s">
        <v>5678</v>
      </c>
      <c r="BN78" s="18" t="s">
        <v>6006</v>
      </c>
      <c r="BO78" s="18"/>
      <c r="BP78" s="9" t="s">
        <v>5661</v>
      </c>
      <c r="BQ78" s="14"/>
      <c r="BR78" s="102" t="s">
        <v>5536</v>
      </c>
      <c r="BS78" s="14"/>
      <c r="BT78" s="14"/>
      <c r="BU78" s="9"/>
      <c r="BV78" s="9"/>
      <c r="BW78" s="9"/>
    </row>
    <row r="79" spans="1:75" x14ac:dyDescent="0.35">
      <c r="A79" s="19" t="s">
        <v>5392</v>
      </c>
      <c r="B79" s="25" t="s">
        <v>5393</v>
      </c>
      <c r="C79" s="3" t="s">
        <v>102</v>
      </c>
      <c r="D79" s="19" t="s">
        <v>357</v>
      </c>
      <c r="E79" s="19" t="s">
        <v>188</v>
      </c>
      <c r="F79" s="19" t="s">
        <v>5375</v>
      </c>
      <c r="G79" s="19" t="s">
        <v>855</v>
      </c>
      <c r="H79" s="28" t="s">
        <v>5589</v>
      </c>
      <c r="I79" s="27">
        <v>9.230954989969554</v>
      </c>
      <c r="J79" s="27">
        <v>8.990217102841342</v>
      </c>
      <c r="K79" s="27">
        <v>8.9163977136856403</v>
      </c>
      <c r="L79" s="27">
        <v>9.2493786258714223</v>
      </c>
      <c r="M79" s="27">
        <v>8.940671255275614</v>
      </c>
      <c r="N79" s="27">
        <v>9.2457045997380387</v>
      </c>
      <c r="O79" s="27">
        <v>8.5061017369939478</v>
      </c>
      <c r="P79" s="27">
        <v>9.2819633139573039</v>
      </c>
      <c r="Q79" s="27">
        <v>8.9893075138471552</v>
      </c>
      <c r="R79" s="27">
        <v>0.18462873074168246</v>
      </c>
      <c r="S79" s="80">
        <v>0.26310307533822441</v>
      </c>
      <c r="T79" s="80">
        <v>1.6651007467903993</v>
      </c>
      <c r="U79" s="80">
        <v>0.36909694577850827</v>
      </c>
      <c r="V79" s="80" t="s">
        <v>5536</v>
      </c>
      <c r="W79" s="80">
        <v>2.4970358099836489</v>
      </c>
      <c r="X79" s="80">
        <v>3.915459588566145</v>
      </c>
      <c r="Y79" s="80">
        <v>0.63439373574977242</v>
      </c>
      <c r="Z79" s="80">
        <v>0.31972944899595646</v>
      </c>
      <c r="AA79" s="80">
        <v>0.99616046433983096</v>
      </c>
      <c r="AB79" s="80">
        <v>5.1138520059469279</v>
      </c>
      <c r="AC79" s="80">
        <v>5.7972565369129043</v>
      </c>
      <c r="AD79" s="80">
        <v>5.7972565369129043</v>
      </c>
      <c r="AE79" s="80">
        <v>3.9612065644502654</v>
      </c>
      <c r="AF79" s="80">
        <v>6.5471324047678161</v>
      </c>
      <c r="AG79" s="80"/>
      <c r="AH79" s="80">
        <v>3.5363749989298956</v>
      </c>
      <c r="AI79" s="80">
        <v>10.461878590201266</v>
      </c>
      <c r="AJ79" s="80">
        <v>29.23993041817041</v>
      </c>
      <c r="AK79" s="80">
        <v>16.628235173114913</v>
      </c>
      <c r="AL79" s="80">
        <v>1.3502288412163717</v>
      </c>
      <c r="AM79" s="80">
        <v>10.461878590201266</v>
      </c>
      <c r="AN79" s="41" t="s">
        <v>5586</v>
      </c>
      <c r="AO79" s="41"/>
      <c r="AP79" s="40" t="str" cm="1">
        <f t="array" ref="AP79">IFERROR(_xlfn.IFS(
AR79="MPR ISSUE","PDH",
AR79="BSS Hardware Issue","BSS",
AR79="Sites strategiques, MLL, Pylone, etc.","ENVTECH",
AR79="AKTIVCO DEFAUT GE &amp; POWER Cabinet","AKTIVCO",
AR79="AKTIVCO Coupure ENEO &amp; Baisse de tension","AKTIVCO GRID ONLY",
AR79="Coupure ENEO &amp; Baisse de tension","IHS GRID ONLY",
AR79="Defaut GE &amp; POWER Cabinet","IHS",
AR79="Sharing","Partners",
AR79="Sites strategiques &amp; DataCenter","SST &amp; DC",
AR79="Exclu","Exclu",
AR79="SAT","SAT",
AR79="SPARE-ISSUE","SPARE-ISSUE",
AR79="Fiber CAmtel","TRANS_FO_CAMTEL",
AR79="Fiber AOF","Fiber AOF",
AR79="Projet OCM (HUAWEI)","TRAVAUX-HUAWEI",
AR79="Projet OCM (NOKIA)","TRAVAUX-NOKIA",
AR79="ACCESS-ISSUE","ACCESS-ISSUE",
AR79="Projet OCM (ZTE, NOKIA, autres projets)","TRAVAUX OCM",
AR79="No root CAuse","No root cause",
AR79="ODU HS","PDH",
AR79="IP &amp; VLAN","PDH",
AR79="Warehouse HUAWEI","SPARE-ISSUE",
AR79="SPARE-HS","SPARE-ISSUE",
AR79="Power Telco","BSS",AR79="no impacts","no impacts"
),"")</f>
        <v>Exclu</v>
      </c>
      <c r="AQ79" s="40" t="str" cm="1">
        <f t="array" ref="AQ79">IFERROR(_xlfn.IFS(
AR79="MPR ISSUE","TX ISSUE",
AR79="BSS Hardware Issue","RAN ISSUE",
AR79="Sites strategiques, MLL, Pylone, etc.","ENVTECH",
AR79="AKTIVCO DEFAUT GE &amp; POWER Cabinet","POWER ISSUE",
AR79="AKTIVCO Coupure ENEO &amp; Baisse de tension","POWER ISSUE",
AR79="Coupure ENEO &amp; Baisse de tension","POWER ISSUE",
AR79="Defaut GE &amp; POWER Cabinet","POWER ISSUE",
AR79="Sharing","POWER ISSUE",
AR79="Sites strategiques &amp; DataCenter","POWER ISSUE",
AR79="Exclu","Exclu",
AR79="SAT","TX ISSUE",
AR79="SPARE-ISSUE","SPARE-ISSUE",
AR79="Fiber CAmtel","TX ISSUE",
AR79="Fiber AOF","TX ISSUE",
AR79="Projet OCM (HUAWEI)","TRAVAUX-HUAWEI",
AR79="Projet OCM (NOKIA)","TRAVAUX -NOKIA",
AR79="ACCESS-ISSUE","ACCESS-ISSUE",
AR79="Projet OCM (ZTE, NOKIA, autres projets)","TRAVAUX OCM",
AR79="No root CAuse","No root cause",
AR79="ODU HS","TX ISSUE",
AR79="IP &amp; VLAN","TX ISSUE",
AR79="Warehouse HUAWEI","SPARE-ISSUE",
AR79="SPARE-HS","SPARE-ISSUE",
AR79="Power Telco","RAN ISSUE",AR79="no impacts","no impacts"
),"")</f>
        <v>Exclu</v>
      </c>
      <c r="AR79" s="59" t="s">
        <v>5586</v>
      </c>
      <c r="AS79" s="40" t="str" cm="1">
        <f t="array" ref="AS79">IFERROR(_xlfn.IFS(
AR79="MPR ISSUE","ACTIVE",
AR79="BSS Hardware Issue","ACTIVE",
AR79="Sites strategiques, MLL, Pylone, etc.","PASSIVE",
AR79="AKTIVCO DEFAUT GE &amp; POWER Cabinet","PASSIVE",
AR79="AKTIVCO Coupure ENEO &amp; Baisse de tension","PASSIVE",
AR79="Coupure ENEO &amp; Baisse de tension","PASSIVE",
AR79="Defaut GE &amp; POWER Cabinet","PASSIVE",
AR79="Sharing","PASSIVE",
AR79="Sites strategiques &amp; DataCenter","PASSIVE",
AR79="Exclu","Exclu",
AR79="SAT","ACTIVE",
AR79="SPARE-ISSUE","SPARE-ISSUE",
AR79="Fiber CAmtel","ACTIVE",
AR79="Fiber AOF","ACTIVE",
AR79="Projet OCM (HUAWEI)","PLANNED WORKS",
AR79="Projet OCM (NOKIA)","PLANNED WORKS",
AR79="ACCESS-ISSUE","ACCESS-ISSUE",
AR79="Projet OCM (ZTE, NOKIA, autres projets)","PLANNED WORKS",
AR79="No root CAuse","No root cause",
AR79="ODU HS","ACTIVE",
AR79="IP &amp; VLAN","ACTIVE",
AR79="Warehouse HUAWEI","SPARE-ISSUE",
AR79="SPARE-HS","SPARE-ISSUE",
AR79="Power Telco","ACTIVE", AR79="no impacts","no impacts"
),"")</f>
        <v>Exclu</v>
      </c>
      <c r="AT79" s="99" t="s">
        <v>6356</v>
      </c>
      <c r="AU79" s="99" t="s">
        <v>5393</v>
      </c>
      <c r="AW79" s="17"/>
      <c r="AX79" s="17" t="s">
        <v>5536</v>
      </c>
      <c r="AY79" s="17"/>
      <c r="AZ79" s="17" t="s">
        <v>5536</v>
      </c>
      <c r="BA79" s="7"/>
      <c r="BC79" s="18"/>
      <c r="BD79" s="18"/>
      <c r="BE79" s="18"/>
      <c r="BF79" s="18"/>
      <c r="BG79" s="18"/>
      <c r="BH79" s="18"/>
      <c r="BI79" s="18"/>
      <c r="BJ79" s="18"/>
      <c r="BK79" s="18"/>
      <c r="BM79" s="18" t="s">
        <v>5739</v>
      </c>
      <c r="BN79" s="18" t="s">
        <v>6023</v>
      </c>
      <c r="BO79" s="18"/>
      <c r="BP79" s="9" t="s">
        <v>5661</v>
      </c>
      <c r="BQ79" s="14"/>
      <c r="BR79" s="102" t="s">
        <v>5536</v>
      </c>
      <c r="BS79" s="14"/>
      <c r="BT79" s="14"/>
      <c r="BU79" s="9"/>
      <c r="BV79" s="9"/>
      <c r="BW79" s="9"/>
    </row>
    <row r="80" spans="1:75" x14ac:dyDescent="0.35">
      <c r="A80" s="1" t="s">
        <v>1975</v>
      </c>
      <c r="B80" s="8" t="s">
        <v>1976</v>
      </c>
      <c r="C80" s="3" t="s">
        <v>38</v>
      </c>
      <c r="D80" s="1" t="s">
        <v>18</v>
      </c>
      <c r="E80" s="1" t="s">
        <v>5489</v>
      </c>
      <c r="F80" s="3" t="s">
        <v>37</v>
      </c>
      <c r="G80" s="1" t="s">
        <v>38</v>
      </c>
      <c r="H80" s="30" t="s">
        <v>5587</v>
      </c>
      <c r="I80" s="27">
        <v>0.33315926296895554</v>
      </c>
      <c r="J80" s="27">
        <v>0</v>
      </c>
      <c r="K80" s="27">
        <v>0</v>
      </c>
      <c r="L80" s="27">
        <v>13.464003818133564</v>
      </c>
      <c r="M80" s="27">
        <v>17.063889530951705</v>
      </c>
      <c r="N80" s="27">
        <v>0.81181709485122677</v>
      </c>
      <c r="O80" s="27">
        <v>0</v>
      </c>
      <c r="P80" s="27">
        <v>2.2088922846878001</v>
      </c>
      <c r="Q80" s="27">
        <v>7.6820676134953043</v>
      </c>
      <c r="R80" s="27">
        <v>23.988340852602352</v>
      </c>
      <c r="S80" s="80">
        <v>1.2530212622669672</v>
      </c>
      <c r="T80" s="80">
        <v>0</v>
      </c>
      <c r="U80" s="80">
        <v>1.1949502472654912E-2</v>
      </c>
      <c r="V80" s="80">
        <v>0</v>
      </c>
      <c r="W80" s="80">
        <v>0</v>
      </c>
      <c r="X80" s="80">
        <v>1.6729481812500535</v>
      </c>
      <c r="Y80" s="80">
        <v>0</v>
      </c>
      <c r="Z80" s="80">
        <v>0</v>
      </c>
      <c r="AA80" s="80">
        <v>2.5137651134453662</v>
      </c>
      <c r="AB80" s="80">
        <v>2.753201039856406</v>
      </c>
      <c r="AC80" s="80">
        <v>0</v>
      </c>
      <c r="AD80" s="80">
        <v>0</v>
      </c>
      <c r="AE80" s="80">
        <v>0.3374218466868138</v>
      </c>
      <c r="AF80" s="80">
        <v>0.54559288080745816</v>
      </c>
      <c r="AG80" s="80"/>
      <c r="AH80" s="80">
        <v>0</v>
      </c>
      <c r="AI80" s="80">
        <v>10.359362560032874</v>
      </c>
      <c r="AJ80" s="80">
        <v>10.235692960684867</v>
      </c>
      <c r="AK80" s="80">
        <v>8.7173720126074841</v>
      </c>
      <c r="AL80" s="80">
        <v>11.450268896637317</v>
      </c>
      <c r="AM80" s="80">
        <v>10.359362560032874</v>
      </c>
      <c r="AN80" s="41" t="s">
        <v>5558</v>
      </c>
      <c r="AO80" s="41"/>
      <c r="AP80" s="40" t="str" cm="1">
        <f t="array" ref="AP80">IFERROR(_xlfn.IFS(
AR80="MPR ISSUE","PDH",
AR80="BSS Hardware Issue","BSS",
AR80="Sites strategiques, MLL, Pylone, etc.","ENVTECH",
AR80="AKTIVCO DEFAUT GE &amp; POWER Cabinet","AKTIVCO",
AR80="AKTIVCO Coupure ENEO &amp; Baisse de tension","AKTIVCO GRID ONLY",
AR80="Coupure ENEO &amp; Baisse de tension","IHS GRID ONLY",
AR80="Defaut GE &amp; POWER Cabinet","IHS",
AR80="Sharing","Partners",
AR80="Sites strategiques &amp; DataCenter","SST &amp; DC",
AR80="Exclu","Exclu",
AR80="SAT","SAT",
AR80="SPARE-ISSUE","SPARE-ISSUE",
AR80="Fiber CAmtel","TRANS_FO_CAMTEL",
AR80="Fiber AOF","Fiber AOF",
AR80="Projet OCM (HUAWEI)","TRAVAUX-HUAWEI",
AR80="Projet OCM (NOKIA)","TRAVAUX-NOKIA",
AR80="ACCESS-ISSUE","ACCESS-ISSUE",
AR80="Projet OCM (ZTE, NOKIA, autres projets)","TRAVAUX OCM",
AR80="No root CAuse","No root cause",
AR80="ODU HS","PDH",
AR80="IP &amp; VLAN","PDH",
AR80="Warehouse HUAWEI","SPARE-ISSUE",
AR80="SPARE-HS","SPARE-ISSUE",
AR80="Power Telco","BSS",AR80="no impacts","no impacts"
),"")</f>
        <v>PDH</v>
      </c>
      <c r="AQ80" s="40" t="str" cm="1">
        <f t="array" ref="AQ80">IFERROR(_xlfn.IFS(
AR80="MPR ISSUE","TX ISSUE",
AR80="BSS Hardware Issue","RAN ISSUE",
AR80="Sites strategiques, MLL, Pylone, etc.","ENVTECH",
AR80="AKTIVCO DEFAUT GE &amp; POWER Cabinet","POWER ISSUE",
AR80="AKTIVCO Coupure ENEO &amp; Baisse de tension","POWER ISSUE",
AR80="Coupure ENEO &amp; Baisse de tension","POWER ISSUE",
AR80="Defaut GE &amp; POWER Cabinet","POWER ISSUE",
AR80="Sharing","POWER ISSUE",
AR80="Sites strategiques &amp; DataCenter","POWER ISSUE",
AR80="Exclu","Exclu",
AR80="SAT","TX ISSUE",
AR80="SPARE-ISSUE","SPARE-ISSUE",
AR80="Fiber CAmtel","TX ISSUE",
AR80="Fiber AOF","TX ISSUE",
AR80="Projet OCM (HUAWEI)","TRAVAUX-HUAWEI",
AR80="Projet OCM (NOKIA)","TRAVAUX -NOKIA",
AR80="ACCESS-ISSUE","ACCESS-ISSUE",
AR80="Projet OCM (ZTE, NOKIA, autres projets)","TRAVAUX OCM",
AR80="No root CAuse","No root cause",
AR80="ODU HS","TX ISSUE",
AR80="IP &amp; VLAN","TX ISSUE",
AR80="Warehouse HUAWEI","SPARE-ISSUE",
AR80="SPARE-HS","SPARE-ISSUE",
AR80="Power Telco","RAN ISSUE",AR80="no impacts","no impacts"
),"")</f>
        <v>TX ISSUE</v>
      </c>
      <c r="AR80" s="59" t="s">
        <v>5598</v>
      </c>
      <c r="AS80" s="40" t="str" cm="1">
        <f t="array" ref="AS80">IFERROR(_xlfn.IFS(
AR80="MPR ISSUE","ACTIVE",
AR80="BSS Hardware Issue","ACTIVE",
AR80="Sites strategiques, MLL, Pylone, etc.","PASSIVE",
AR80="AKTIVCO DEFAUT GE &amp; POWER Cabinet","PASSIVE",
AR80="AKTIVCO Coupure ENEO &amp; Baisse de tension","PASSIVE",
AR80="Coupure ENEO &amp; Baisse de tension","PASSIVE",
AR80="Defaut GE &amp; POWER Cabinet","PASSIVE",
AR80="Sharing","PASSIVE",
AR80="Sites strategiques &amp; DataCenter","PASSIVE",
AR80="Exclu","Exclu",
AR80="SAT","ACTIVE",
AR80="SPARE-ISSUE","SPARE-ISSUE",
AR80="Fiber CAmtel","ACTIVE",
AR80="Fiber AOF","ACTIVE",
AR80="Projet OCM (HUAWEI)","PLANNED WORKS",
AR80="Projet OCM (NOKIA)","PLANNED WORKS",
AR80="ACCESS-ISSUE","ACCESS-ISSUE",
AR80="Projet OCM (ZTE, NOKIA, autres projets)","PLANNED WORKS",
AR80="No root CAuse","No root cause",
AR80="ODU HS","ACTIVE",
AR80="IP &amp; VLAN","ACTIVE",
AR80="Warehouse HUAWEI","SPARE-ISSUE",
AR80="SPARE-HS","SPARE-ISSUE",
AR80="Power Telco","ACTIVE", AR80="no impacts","no impacts"
),"")</f>
        <v>ACTIVE</v>
      </c>
      <c r="AT80" s="99" t="s">
        <v>6357</v>
      </c>
      <c r="AU80" s="99" t="s">
        <v>1976</v>
      </c>
      <c r="AW80" s="17"/>
      <c r="AX80" s="17" t="s">
        <v>6274</v>
      </c>
      <c r="AY80" s="17"/>
      <c r="AZ80" s="17" t="s">
        <v>5536</v>
      </c>
      <c r="BA80" s="7"/>
      <c r="BC80" s="18"/>
      <c r="BD80" s="18"/>
      <c r="BE80" s="18"/>
      <c r="BF80" s="18"/>
      <c r="BG80" s="18"/>
      <c r="BH80" s="18"/>
      <c r="BI80" s="18"/>
      <c r="BJ80" s="18"/>
      <c r="BK80" s="18"/>
      <c r="BL80" s="9" t="s">
        <v>5782</v>
      </c>
      <c r="BM80" s="18"/>
      <c r="BN80" s="18" t="s">
        <v>6006</v>
      </c>
      <c r="BO80" s="18"/>
      <c r="BP80" s="9" t="s">
        <v>5783</v>
      </c>
      <c r="BQ80" s="14"/>
      <c r="BR80" s="102" t="s">
        <v>5536</v>
      </c>
      <c r="BS80" s="14"/>
      <c r="BT80" s="14"/>
      <c r="BU80" s="9"/>
      <c r="BV80" s="9"/>
      <c r="BW80" s="9"/>
    </row>
    <row r="81" spans="1:75" x14ac:dyDescent="0.35">
      <c r="A81" s="1" t="s">
        <v>2886</v>
      </c>
      <c r="B81" s="8" t="s">
        <v>2887</v>
      </c>
      <c r="C81" s="3" t="s">
        <v>24</v>
      </c>
      <c r="D81" s="1" t="s">
        <v>11</v>
      </c>
      <c r="E81" s="1" t="s">
        <v>12</v>
      </c>
      <c r="F81" s="3" t="s">
        <v>23</v>
      </c>
      <c r="G81" s="1" t="s">
        <v>24</v>
      </c>
      <c r="H81" s="28" t="s">
        <v>5589</v>
      </c>
      <c r="I81" s="27">
        <v>0</v>
      </c>
      <c r="J81" s="27">
        <v>0</v>
      </c>
      <c r="K81" s="27">
        <v>4.3281097955957337</v>
      </c>
      <c r="L81" s="27">
        <v>0</v>
      </c>
      <c r="M81" s="27">
        <v>0</v>
      </c>
      <c r="N81" s="27">
        <v>0</v>
      </c>
      <c r="O81" s="27">
        <v>0</v>
      </c>
      <c r="P81" s="27">
        <v>0</v>
      </c>
      <c r="Q81" s="27">
        <v>0</v>
      </c>
      <c r="R81" s="27">
        <v>0</v>
      </c>
      <c r="S81" s="80">
        <v>0</v>
      </c>
      <c r="T81" s="80">
        <v>0</v>
      </c>
      <c r="U81" s="80">
        <v>1.9694385231984428</v>
      </c>
      <c r="V81" s="80">
        <v>0</v>
      </c>
      <c r="W81" s="80">
        <v>0</v>
      </c>
      <c r="X81" s="80">
        <v>0</v>
      </c>
      <c r="Y81" s="80">
        <v>1.6339607000482264</v>
      </c>
      <c r="Z81" s="80">
        <v>0</v>
      </c>
      <c r="AA81" s="80">
        <v>0</v>
      </c>
      <c r="AB81" s="80">
        <v>0</v>
      </c>
      <c r="AC81" s="80">
        <v>12.412946982732787</v>
      </c>
      <c r="AD81" s="80">
        <v>12.412946982732787</v>
      </c>
      <c r="AE81" s="80">
        <v>0</v>
      </c>
      <c r="AF81" s="80">
        <v>0</v>
      </c>
      <c r="AG81" s="80"/>
      <c r="AH81" s="80">
        <v>0</v>
      </c>
      <c r="AI81" s="80">
        <v>10.336141288063622</v>
      </c>
      <c r="AJ81" s="80">
        <v>8.1294537766427268</v>
      </c>
      <c r="AK81" s="80">
        <v>10.375812618365174</v>
      </c>
      <c r="AL81" s="80">
        <v>10.914862804711214</v>
      </c>
      <c r="AM81" s="80">
        <v>10.336141288063622</v>
      </c>
      <c r="AN81" s="41" t="s">
        <v>5558</v>
      </c>
      <c r="AO81" s="41"/>
      <c r="AP81" s="40" t="str" cm="1">
        <f t="array" ref="AP81">IFERROR(_xlfn.IFS(
AR81="MPR ISSUE","PDH",
AR81="BSS Hardware Issue","BSS",
AR81="Sites strategiques, MLL, Pylone, etc.","ENVTECH",
AR81="AKTIVCO DEFAUT GE &amp; POWER Cabinet","AKTIVCO",
AR81="AKTIVCO Coupure ENEO &amp; Baisse de tension","AKTIVCO GRID ONLY",
AR81="Coupure ENEO &amp; Baisse de tension","IHS GRID ONLY",
AR81="Defaut GE &amp; POWER Cabinet","IHS",
AR81="Sharing","Partners",
AR81="Sites strategiques &amp; DataCenter","SST &amp; DC",
AR81="Exclu","Exclu",
AR81="SAT","SAT",
AR81="SPARE-ISSUE","SPARE-ISSUE",
AR81="Fiber CAmtel","TRANS_FO_CAMTEL",
AR81="Fiber AOF","Fiber AOF",
AR81="Projet OCM (HUAWEI)","TRAVAUX-HUAWEI",
AR81="Projet OCM (NOKIA)","TRAVAUX-NOKIA",
AR81="ACCESS-ISSUE","ACCESS-ISSUE",
AR81="Projet OCM (ZTE, NOKIA, autres projets)","TRAVAUX OCM",
AR81="No root CAuse","No root cause",
AR81="ODU HS","PDH",
AR81="IP &amp; VLAN","PDH",
AR81="Warehouse HUAWEI","SPARE-ISSUE",
AR81="SPARE-HS","SPARE-ISSUE",
AR81="Power Telco","BSS",AR81="no impacts","no impacts"
),"")</f>
        <v>No root cause</v>
      </c>
      <c r="AQ81" s="40" t="str" cm="1">
        <f t="array" ref="AQ81">IFERROR(_xlfn.IFS(
AR81="MPR ISSUE","TX ISSUE",
AR81="BSS Hardware Issue","RAN ISSUE",
AR81="Sites strategiques, MLL, Pylone, etc.","ENVTECH",
AR81="AKTIVCO DEFAUT GE &amp; POWER Cabinet","POWER ISSUE",
AR81="AKTIVCO Coupure ENEO &amp; Baisse de tension","POWER ISSUE",
AR81="Coupure ENEO &amp; Baisse de tension","POWER ISSUE",
AR81="Defaut GE &amp; POWER Cabinet","POWER ISSUE",
AR81="Sharing","POWER ISSUE",
AR81="Sites strategiques &amp; DataCenter","POWER ISSUE",
AR81="Exclu","Exclu",
AR81="SAT","TX ISSUE",
AR81="SPARE-ISSUE","SPARE-ISSUE",
AR81="Fiber CAmtel","TX ISSUE",
AR81="Fiber AOF","TX ISSUE",
AR81="Projet OCM (HUAWEI)","TRAVAUX-HUAWEI",
AR81="Projet OCM (NOKIA)","TRAVAUX -NOKIA",
AR81="ACCESS-ISSUE","ACCESS-ISSUE",
AR81="Projet OCM (ZTE, NOKIA, autres projets)","TRAVAUX OCM",
AR81="No root CAuse","No root cause",
AR81="ODU HS","TX ISSUE",
AR81="IP &amp; VLAN","TX ISSUE",
AR81="Warehouse HUAWEI","SPARE-ISSUE",
AR81="SPARE-HS","SPARE-ISSUE",
AR81="Power Telco","RAN ISSUE",AR81="no impacts","no impacts"
),"")</f>
        <v>No root cause</v>
      </c>
      <c r="AR81" s="59" t="s">
        <v>5343</v>
      </c>
      <c r="AS81" s="40" t="str" cm="1">
        <f t="array" ref="AS81">IFERROR(_xlfn.IFS(
AR81="MPR ISSUE","ACTIVE",
AR81="BSS Hardware Issue","ACTIVE",
AR81="Sites strategiques, MLL, Pylone, etc.","PASSIVE",
AR81="AKTIVCO DEFAUT GE &amp; POWER Cabinet","PASSIVE",
AR81="AKTIVCO Coupure ENEO &amp; Baisse de tension","PASSIVE",
AR81="Coupure ENEO &amp; Baisse de tension","PASSIVE",
AR81="Defaut GE &amp; POWER Cabinet","PASSIVE",
AR81="Sharing","PASSIVE",
AR81="Sites strategiques &amp; DataCenter","PASSIVE",
AR81="Exclu","Exclu",
AR81="SAT","ACTIVE",
AR81="SPARE-ISSUE","SPARE-ISSUE",
AR81="Fiber CAmtel","ACTIVE",
AR81="Fiber AOF","ACTIVE",
AR81="Projet OCM (HUAWEI)","PLANNED WORKS",
AR81="Projet OCM (NOKIA)","PLANNED WORKS",
AR81="ACCESS-ISSUE","ACCESS-ISSUE",
AR81="Projet OCM (ZTE, NOKIA, autres projets)","PLANNED WORKS",
AR81="No root CAuse","No root cause",
AR81="ODU HS","ACTIVE",
AR81="IP &amp; VLAN","ACTIVE",
AR81="Warehouse HUAWEI","SPARE-ISSUE",
AR81="SPARE-HS","SPARE-ISSUE",
AR81="Power Telco","ACTIVE", AR81="no impacts","no impacts"
),"")</f>
        <v>No root cause</v>
      </c>
      <c r="AT81" s="99" t="s">
        <v>6358</v>
      </c>
      <c r="AU81" s="99" t="s">
        <v>2887</v>
      </c>
      <c r="AW81" s="17"/>
      <c r="AX81" s="17" t="s">
        <v>6231</v>
      </c>
      <c r="AY81" s="17"/>
      <c r="AZ81" s="17" t="s">
        <v>5536</v>
      </c>
      <c r="BA81" s="7"/>
      <c r="BC81" s="18"/>
      <c r="BD81" s="18"/>
      <c r="BE81" s="18"/>
      <c r="BF81" s="18"/>
      <c r="BG81" s="18"/>
      <c r="BH81" s="18"/>
      <c r="BI81" s="18"/>
      <c r="BJ81" s="18"/>
      <c r="BK81" s="18"/>
      <c r="BM81" s="18"/>
      <c r="BN81" s="18" t="s">
        <v>6006</v>
      </c>
      <c r="BO81" s="18"/>
      <c r="BP81" s="9" t="s">
        <v>5859</v>
      </c>
      <c r="BQ81" s="14"/>
      <c r="BR81" s="102" t="s">
        <v>5536</v>
      </c>
      <c r="BS81" s="14"/>
      <c r="BT81" s="14"/>
      <c r="BU81" s="9"/>
      <c r="BV81" s="9"/>
      <c r="BW81" s="9"/>
    </row>
    <row r="82" spans="1:75" x14ac:dyDescent="0.35">
      <c r="A82" s="1" t="s">
        <v>2892</v>
      </c>
      <c r="B82" s="8" t="s">
        <v>2893</v>
      </c>
      <c r="C82" s="3" t="s">
        <v>23</v>
      </c>
      <c r="D82" s="1" t="s">
        <v>21</v>
      </c>
      <c r="E82" s="1" t="s">
        <v>36</v>
      </c>
      <c r="F82" s="3" t="s">
        <v>23</v>
      </c>
      <c r="G82" s="1" t="s">
        <v>24</v>
      </c>
      <c r="H82" s="28" t="s">
        <v>5589</v>
      </c>
      <c r="I82" s="27">
        <v>0</v>
      </c>
      <c r="J82" s="27">
        <v>0</v>
      </c>
      <c r="K82" s="27">
        <v>4.4944397359837689</v>
      </c>
      <c r="L82" s="27">
        <v>0</v>
      </c>
      <c r="M82" s="27">
        <v>1.6448400978218378</v>
      </c>
      <c r="N82" s="27">
        <v>3.8411586522958738</v>
      </c>
      <c r="O82" s="27">
        <v>0</v>
      </c>
      <c r="P82" s="27">
        <v>0</v>
      </c>
      <c r="Q82" s="27">
        <v>0</v>
      </c>
      <c r="R82" s="27">
        <v>0</v>
      </c>
      <c r="S82" s="80">
        <v>0</v>
      </c>
      <c r="T82" s="80">
        <v>0</v>
      </c>
      <c r="U82" s="80">
        <v>4.3381866148450632</v>
      </c>
      <c r="V82" s="80">
        <v>0</v>
      </c>
      <c r="W82" s="80">
        <v>0</v>
      </c>
      <c r="X82" s="80">
        <v>0</v>
      </c>
      <c r="Y82" s="80">
        <v>1.5851817608501486</v>
      </c>
      <c r="Z82" s="80">
        <v>0</v>
      </c>
      <c r="AA82" s="80">
        <v>2.9387928648272279</v>
      </c>
      <c r="AB82" s="80">
        <v>0</v>
      </c>
      <c r="AC82" s="80">
        <v>12.490262047238698</v>
      </c>
      <c r="AD82" s="80">
        <v>12.490262047238698</v>
      </c>
      <c r="AE82" s="80">
        <v>0</v>
      </c>
      <c r="AF82" s="80">
        <v>0</v>
      </c>
      <c r="AG82" s="80"/>
      <c r="AH82" s="80">
        <v>0</v>
      </c>
      <c r="AI82" s="80">
        <v>10.29788504507281</v>
      </c>
      <c r="AJ82" s="80">
        <v>8.1269558648969458</v>
      </c>
      <c r="AK82" s="80">
        <v>10.37315630833257</v>
      </c>
      <c r="AL82" s="80">
        <v>10.843897129799261</v>
      </c>
      <c r="AM82" s="80">
        <v>10.29788504507281</v>
      </c>
      <c r="AN82" s="41" t="s">
        <v>5558</v>
      </c>
      <c r="AO82" s="41"/>
      <c r="AP82" s="40" t="str" cm="1">
        <f t="array" ref="AP82">IFERROR(_xlfn.IFS(
AR82="MPR ISSUE","PDH",
AR82="BSS Hardware Issue","BSS",
AR82="Sites strategiques, MLL, Pylone, etc.","ENVTECH",
AR82="AKTIVCO DEFAUT GE &amp; POWER Cabinet","AKTIVCO",
AR82="AKTIVCO Coupure ENEO &amp; Baisse de tension","AKTIVCO GRID ONLY",
AR82="Coupure ENEO &amp; Baisse de tension","IHS GRID ONLY",
AR82="Defaut GE &amp; POWER Cabinet","IHS",
AR82="Sharing","Partners",
AR82="Sites strategiques &amp; DataCenter","SST &amp; DC",
AR82="Exclu","Exclu",
AR82="SAT","SAT",
AR82="SPARE-ISSUE","SPARE-ISSUE",
AR82="Fiber CAmtel","TRANS_FO_CAMTEL",
AR82="Fiber AOF","Fiber AOF",
AR82="Projet OCM (HUAWEI)","TRAVAUX-HUAWEI",
AR82="Projet OCM (NOKIA)","TRAVAUX-NOKIA",
AR82="ACCESS-ISSUE","ACCESS-ISSUE",
AR82="Projet OCM (ZTE, NOKIA, autres projets)","TRAVAUX OCM",
AR82="No root CAuse","No root cause",
AR82="ODU HS","PDH",
AR82="IP &amp; VLAN","PDH",
AR82="Warehouse HUAWEI","SPARE-ISSUE",
AR82="SPARE-HS","SPARE-ISSUE",
AR82="Power Telco","BSS",AR82="no impacts","no impacts"
),"")</f>
        <v>No root cause</v>
      </c>
      <c r="AQ82" s="40" t="str" cm="1">
        <f t="array" ref="AQ82">IFERROR(_xlfn.IFS(
AR82="MPR ISSUE","TX ISSUE",
AR82="BSS Hardware Issue","RAN ISSUE",
AR82="Sites strategiques, MLL, Pylone, etc.","ENVTECH",
AR82="AKTIVCO DEFAUT GE &amp; POWER Cabinet","POWER ISSUE",
AR82="AKTIVCO Coupure ENEO &amp; Baisse de tension","POWER ISSUE",
AR82="Coupure ENEO &amp; Baisse de tension","POWER ISSUE",
AR82="Defaut GE &amp; POWER Cabinet","POWER ISSUE",
AR82="Sharing","POWER ISSUE",
AR82="Sites strategiques &amp; DataCenter","POWER ISSUE",
AR82="Exclu","Exclu",
AR82="SAT","TX ISSUE",
AR82="SPARE-ISSUE","SPARE-ISSUE",
AR82="Fiber CAmtel","TX ISSUE",
AR82="Fiber AOF","TX ISSUE",
AR82="Projet OCM (HUAWEI)","TRAVAUX-HUAWEI",
AR82="Projet OCM (NOKIA)","TRAVAUX -NOKIA",
AR82="ACCESS-ISSUE","ACCESS-ISSUE",
AR82="Projet OCM (ZTE, NOKIA, autres projets)","TRAVAUX OCM",
AR82="No root CAuse","No root cause",
AR82="ODU HS","TX ISSUE",
AR82="IP &amp; VLAN","TX ISSUE",
AR82="Warehouse HUAWEI","SPARE-ISSUE",
AR82="SPARE-HS","SPARE-ISSUE",
AR82="Power Telco","RAN ISSUE",AR82="no impacts","no impacts"
),"")</f>
        <v>No root cause</v>
      </c>
      <c r="AR82" s="59" t="s">
        <v>5343</v>
      </c>
      <c r="AS82" s="40" t="str" cm="1">
        <f t="array" ref="AS82">IFERROR(_xlfn.IFS(
AR82="MPR ISSUE","ACTIVE",
AR82="BSS Hardware Issue","ACTIVE",
AR82="Sites strategiques, MLL, Pylone, etc.","PASSIVE",
AR82="AKTIVCO DEFAUT GE &amp; POWER Cabinet","PASSIVE",
AR82="AKTIVCO Coupure ENEO &amp; Baisse de tension","PASSIVE",
AR82="Coupure ENEO &amp; Baisse de tension","PASSIVE",
AR82="Defaut GE &amp; POWER Cabinet","PASSIVE",
AR82="Sharing","PASSIVE",
AR82="Sites strategiques &amp; DataCenter","PASSIVE",
AR82="Exclu","Exclu",
AR82="SAT","ACTIVE",
AR82="SPARE-ISSUE","SPARE-ISSUE",
AR82="Fiber CAmtel","ACTIVE",
AR82="Fiber AOF","ACTIVE",
AR82="Projet OCM (HUAWEI)","PLANNED WORKS",
AR82="Projet OCM (NOKIA)","PLANNED WORKS",
AR82="ACCESS-ISSUE","ACCESS-ISSUE",
AR82="Projet OCM (ZTE, NOKIA, autres projets)","PLANNED WORKS",
AR82="No root CAuse","No root cause",
AR82="ODU HS","ACTIVE",
AR82="IP &amp; VLAN","ACTIVE",
AR82="Warehouse HUAWEI","SPARE-ISSUE",
AR82="SPARE-HS","SPARE-ISSUE",
AR82="Power Telco","ACTIVE", AR82="no impacts","no impacts"
),"")</f>
        <v>No root cause</v>
      </c>
      <c r="AT82" s="99" t="s">
        <v>6331</v>
      </c>
      <c r="AU82" s="99" t="s">
        <v>2893</v>
      </c>
      <c r="AW82" s="17"/>
      <c r="AX82" s="17" t="s">
        <v>6231</v>
      </c>
      <c r="AY82" s="17"/>
      <c r="AZ82" s="17" t="s">
        <v>6200</v>
      </c>
      <c r="BA82" s="7"/>
      <c r="BC82" s="18"/>
      <c r="BD82" s="18"/>
      <c r="BE82" s="18"/>
      <c r="BF82" s="18"/>
      <c r="BG82" s="18"/>
      <c r="BH82" s="18"/>
      <c r="BI82" s="18"/>
      <c r="BJ82" s="18"/>
      <c r="BK82" s="18"/>
      <c r="BM82" s="18"/>
      <c r="BN82" s="18" t="s">
        <v>6006</v>
      </c>
      <c r="BO82" s="18"/>
      <c r="BP82" s="9" t="s">
        <v>5661</v>
      </c>
      <c r="BQ82" s="14"/>
      <c r="BR82" s="102" t="s">
        <v>5536</v>
      </c>
      <c r="BS82" s="14"/>
      <c r="BT82" s="14"/>
      <c r="BU82" s="9"/>
      <c r="BV82" s="9"/>
      <c r="BW82" s="9"/>
    </row>
    <row r="83" spans="1:75" x14ac:dyDescent="0.35">
      <c r="A83" s="1" t="s">
        <v>1560</v>
      </c>
      <c r="B83" s="8" t="s">
        <v>1561</v>
      </c>
      <c r="C83" s="3" t="s">
        <v>31</v>
      </c>
      <c r="D83" s="1" t="s">
        <v>11</v>
      </c>
      <c r="E83" s="1" t="s">
        <v>12</v>
      </c>
      <c r="F83" s="3" t="s">
        <v>31</v>
      </c>
      <c r="G83" s="1" t="s">
        <v>484</v>
      </c>
      <c r="H83" s="30" t="s">
        <v>5587</v>
      </c>
      <c r="I83" s="27">
        <v>0</v>
      </c>
      <c r="J83" s="27">
        <v>0</v>
      </c>
      <c r="K83" s="27">
        <v>5.7896860465928885E-17</v>
      </c>
      <c r="L83" s="27">
        <v>0</v>
      </c>
      <c r="M83" s="27">
        <v>0</v>
      </c>
      <c r="N83" s="27">
        <v>1.8243501610864274</v>
      </c>
      <c r="O83" s="27">
        <v>0</v>
      </c>
      <c r="P83" s="27">
        <v>0</v>
      </c>
      <c r="Q83" s="27">
        <v>0</v>
      </c>
      <c r="R83" s="27">
        <v>0</v>
      </c>
      <c r="S83" s="80">
        <v>0</v>
      </c>
      <c r="T83" s="80">
        <v>0</v>
      </c>
      <c r="U83" s="80">
        <v>0</v>
      </c>
      <c r="V83" s="80">
        <v>0</v>
      </c>
      <c r="W83" s="80">
        <v>0</v>
      </c>
      <c r="X83" s="80">
        <v>0</v>
      </c>
      <c r="Y83" s="80">
        <v>0</v>
      </c>
      <c r="Z83" s="80">
        <v>0</v>
      </c>
      <c r="AA83" s="80">
        <v>0</v>
      </c>
      <c r="AB83" s="80">
        <v>1.1579372093185777E-16</v>
      </c>
      <c r="AC83" s="80">
        <v>0</v>
      </c>
      <c r="AD83" s="80">
        <v>0</v>
      </c>
      <c r="AE83" s="80">
        <v>0</v>
      </c>
      <c r="AF83" s="80">
        <v>0</v>
      </c>
      <c r="AG83" s="80"/>
      <c r="AH83" s="80">
        <v>0</v>
      </c>
      <c r="AI83" s="80">
        <v>10.290679673432582</v>
      </c>
      <c r="AJ83" s="80">
        <v>6.9811637471074182</v>
      </c>
      <c r="AK83" s="80">
        <v>8.8946010179830068</v>
      </c>
      <c r="AL83" s="80">
        <v>12.095663234595627</v>
      </c>
      <c r="AM83" s="80">
        <v>10.290679673432582</v>
      </c>
      <c r="AN83" s="41" t="s">
        <v>5558</v>
      </c>
      <c r="AO83" s="41"/>
      <c r="AP83" s="40" t="str" cm="1">
        <f t="array" ref="AP83">IFERROR(_xlfn.IFS(
AR83="MPR ISSUE","PDH",
AR83="BSS Hardware Issue","BSS",
AR83="Sites strategiques, MLL, Pylone, etc.","ENVTECH",
AR83="AKTIVCO DEFAUT GE &amp; POWER Cabinet","AKTIVCO",
AR83="AKTIVCO Coupure ENEO &amp; Baisse de tension","AKTIVCO GRID ONLY",
AR83="Coupure ENEO &amp; Baisse de tension","IHS GRID ONLY",
AR83="Defaut GE &amp; POWER Cabinet","IHS",
AR83="Sharing","Partners",
AR83="Sites strategiques &amp; DataCenter","SST &amp; DC",
AR83="Exclu","Exclu",
AR83="SAT","SAT",
AR83="SPARE-ISSUE","SPARE-ISSUE",
AR83="Fiber CAmtel","TRANS_FO_CAMTEL",
AR83="Fiber AOF","Fiber AOF",
AR83="Projet OCM (HUAWEI)","TRAVAUX-HUAWEI",
AR83="Projet OCM (NOKIA)","TRAVAUX-NOKIA",
AR83="ACCESS-ISSUE","ACCESS-ISSUE",
AR83="Projet OCM (ZTE, NOKIA, autres projets)","TRAVAUX OCM",
AR83="No root CAuse","No root cause",
AR83="ODU HS","PDH",
AR83="IP &amp; VLAN","PDH",
AR83="Warehouse HUAWEI","SPARE-ISSUE",
AR83="SPARE-HS","SPARE-ISSUE",
AR83="Power Telco","BSS",AR83="no impacts","no impacts"
),"")</f>
        <v>PDH</v>
      </c>
      <c r="AQ83" s="40" t="str" cm="1">
        <f t="array" ref="AQ83">IFERROR(_xlfn.IFS(
AR83="MPR ISSUE","TX ISSUE",
AR83="BSS Hardware Issue","RAN ISSUE",
AR83="Sites strategiques, MLL, Pylone, etc.","ENVTECH",
AR83="AKTIVCO DEFAUT GE &amp; POWER Cabinet","POWER ISSUE",
AR83="AKTIVCO Coupure ENEO &amp; Baisse de tension","POWER ISSUE",
AR83="Coupure ENEO &amp; Baisse de tension","POWER ISSUE",
AR83="Defaut GE &amp; POWER Cabinet","POWER ISSUE",
AR83="Sharing","POWER ISSUE",
AR83="Sites strategiques &amp; DataCenter","POWER ISSUE",
AR83="Exclu","Exclu",
AR83="SAT","TX ISSUE",
AR83="SPARE-ISSUE","SPARE-ISSUE",
AR83="Fiber CAmtel","TX ISSUE",
AR83="Fiber AOF","TX ISSUE",
AR83="Projet OCM (HUAWEI)","TRAVAUX-HUAWEI",
AR83="Projet OCM (NOKIA)","TRAVAUX -NOKIA",
AR83="ACCESS-ISSUE","ACCESS-ISSUE",
AR83="Projet OCM (ZTE, NOKIA, autres projets)","TRAVAUX OCM",
AR83="No root CAuse","No root cause",
AR83="ODU HS","TX ISSUE",
AR83="IP &amp; VLAN","TX ISSUE",
AR83="Warehouse HUAWEI","SPARE-ISSUE",
AR83="SPARE-HS","SPARE-ISSUE",
AR83="Power Telco","RAN ISSUE",AR83="no impacts","no impacts"
),"")</f>
        <v>TX ISSUE</v>
      </c>
      <c r="AR83" s="59" t="s">
        <v>5351</v>
      </c>
      <c r="AS83" s="40" t="str" cm="1">
        <f t="array" ref="AS83">IFERROR(_xlfn.IFS(
AR83="MPR ISSUE","ACTIVE",
AR83="BSS Hardware Issue","ACTIVE",
AR83="Sites strategiques, MLL, Pylone, etc.","PASSIVE",
AR83="AKTIVCO DEFAUT GE &amp; POWER Cabinet","PASSIVE",
AR83="AKTIVCO Coupure ENEO &amp; Baisse de tension","PASSIVE",
AR83="Coupure ENEO &amp; Baisse de tension","PASSIVE",
AR83="Defaut GE &amp; POWER Cabinet","PASSIVE",
AR83="Sharing","PASSIVE",
AR83="Sites strategiques &amp; DataCenter","PASSIVE",
AR83="Exclu","Exclu",
AR83="SAT","ACTIVE",
AR83="SPARE-ISSUE","SPARE-ISSUE",
AR83="Fiber CAmtel","ACTIVE",
AR83="Fiber AOF","ACTIVE",
AR83="Projet OCM (HUAWEI)","PLANNED WORKS",
AR83="Projet OCM (NOKIA)","PLANNED WORKS",
AR83="ACCESS-ISSUE","ACCESS-ISSUE",
AR83="Projet OCM (ZTE, NOKIA, autres projets)","PLANNED WORKS",
AR83="No root CAuse","No root cause",
AR83="ODU HS","ACTIVE",
AR83="IP &amp; VLAN","ACTIVE",
AR83="Warehouse HUAWEI","SPARE-ISSUE",
AR83="SPARE-HS","SPARE-ISSUE",
AR83="Power Telco","ACTIVE", AR83="no impacts","no impacts"
),"")</f>
        <v>ACTIVE</v>
      </c>
      <c r="AT83" s="99" t="s">
        <v>6359</v>
      </c>
      <c r="AU83" s="99" t="s">
        <v>1561</v>
      </c>
      <c r="AW83" s="17"/>
      <c r="AX83" s="17" t="s">
        <v>6231</v>
      </c>
      <c r="AY83" s="17"/>
      <c r="AZ83" s="17" t="s">
        <v>5536</v>
      </c>
      <c r="BA83" s="7"/>
      <c r="BC83" s="18"/>
      <c r="BD83" s="18"/>
      <c r="BE83" s="18"/>
      <c r="BF83" s="18"/>
      <c r="BG83" s="18"/>
      <c r="BH83" s="18"/>
      <c r="BI83" s="18"/>
      <c r="BJ83" s="18"/>
      <c r="BK83" s="18"/>
      <c r="BM83" s="18"/>
      <c r="BN83" s="18" t="s">
        <v>6006</v>
      </c>
      <c r="BO83" s="18"/>
      <c r="BP83" s="9" t="s">
        <v>5926</v>
      </c>
      <c r="BQ83" s="14"/>
      <c r="BR83" s="102" t="s">
        <v>5536</v>
      </c>
      <c r="BS83" s="14"/>
      <c r="BT83" s="14"/>
      <c r="BU83" s="9"/>
      <c r="BV83" s="9"/>
      <c r="BW83" s="9"/>
    </row>
    <row r="84" spans="1:75" x14ac:dyDescent="0.35">
      <c r="A84" s="1" t="s">
        <v>183</v>
      </c>
      <c r="B84" s="1" t="s">
        <v>184</v>
      </c>
      <c r="C84" s="3" t="s">
        <v>55</v>
      </c>
      <c r="D84" s="1" t="s">
        <v>18</v>
      </c>
      <c r="E84" s="1" t="s">
        <v>5489</v>
      </c>
      <c r="F84" s="3" t="s">
        <v>55</v>
      </c>
      <c r="G84" s="1" t="s">
        <v>185</v>
      </c>
      <c r="H84" s="28" t="s">
        <v>5589</v>
      </c>
      <c r="I84" s="27">
        <v>16.611217408177886</v>
      </c>
      <c r="J84" s="27">
        <v>11.780960982555868</v>
      </c>
      <c r="K84" s="27">
        <v>12.691887607616863</v>
      </c>
      <c r="L84" s="27">
        <v>11.596082560717742</v>
      </c>
      <c r="M84" s="27">
        <v>13.690027765649926</v>
      </c>
      <c r="N84" s="27">
        <v>13.326192167975048</v>
      </c>
      <c r="O84" s="27">
        <v>10.481211815097321</v>
      </c>
      <c r="P84" s="27">
        <v>12.864352814946081</v>
      </c>
      <c r="Q84" s="27">
        <v>7.0784215527647234</v>
      </c>
      <c r="R84" s="27">
        <v>11.380117597372394</v>
      </c>
      <c r="S84" s="80">
        <v>8.2046889134299565</v>
      </c>
      <c r="T84" s="80">
        <v>11.59048234612608</v>
      </c>
      <c r="U84" s="80">
        <v>8.4947586271840851</v>
      </c>
      <c r="V84" s="80">
        <v>11.950394226571131</v>
      </c>
      <c r="W84" s="80">
        <v>11.59048234612608</v>
      </c>
      <c r="X84" s="80">
        <v>12.9258838351411</v>
      </c>
      <c r="Y84" s="80">
        <v>8.1269101368877941</v>
      </c>
      <c r="Z84" s="80">
        <v>6.4586169110785798</v>
      </c>
      <c r="AA84" s="80">
        <v>5.5432315164382349</v>
      </c>
      <c r="AB84" s="80">
        <v>6.0493910390859318</v>
      </c>
      <c r="AC84" s="80">
        <v>7.6512307630845271</v>
      </c>
      <c r="AD84" s="80">
        <v>7.6512307630845271</v>
      </c>
      <c r="AE84" s="80">
        <v>12.17590095681628</v>
      </c>
      <c r="AF84" s="80">
        <v>15.169179985903154</v>
      </c>
      <c r="AG84" s="80"/>
      <c r="AH84" s="80">
        <v>15.159263682358681</v>
      </c>
      <c r="AI84" s="80">
        <v>10.165156392234749</v>
      </c>
      <c r="AJ84" s="80">
        <v>12.458334832080379</v>
      </c>
      <c r="AK84" s="80">
        <v>24.377647809840504</v>
      </c>
      <c r="AL84" s="80">
        <v>0.38783168843448973</v>
      </c>
      <c r="AM84" s="80">
        <v>10.165156392234749</v>
      </c>
      <c r="AN84" s="41" t="s">
        <v>5591</v>
      </c>
      <c r="AO84" s="41"/>
      <c r="AP84" s="40" t="str" cm="1">
        <f t="array" ref="AP84">IFERROR(_xlfn.IFS(
AR84="MPR ISSUE","PDH",
AR84="BSS Hardware Issue","BSS",
AR84="Sites strategiques, MLL, Pylone, etc.","ENVTECH",
AR84="AKTIVCO DEFAUT GE &amp; POWER Cabinet","AKTIVCO",
AR84="AKTIVCO Coupure ENEO &amp; Baisse de tension","AKTIVCO GRID ONLY",
AR84="Coupure ENEO &amp; Baisse de tension","IHS GRID ONLY",
AR84="Defaut GE &amp; POWER Cabinet","IHS",
AR84="Sharing","Partners",
AR84="Sites strategiques &amp; DataCenter","SST &amp; DC",
AR84="Exclu","Exclu",
AR84="SAT","SAT",
AR84="SPARE-ISSUE","SPARE-ISSUE",
AR84="Fiber CAmtel","TRANS_FO_CAMTEL",
AR84="Fiber AOF","Fiber AOF",
AR84="Projet OCM (HUAWEI)","TRAVAUX-HUAWEI",
AR84="Projet OCM (NOKIA)","TRAVAUX-NOKIA",
AR84="ACCESS-ISSUE","ACCESS-ISSUE",
AR84="Projet OCM (ZTE, NOKIA, autres projets)","TRAVAUX OCM",
AR84="No root CAuse","No root cause",
AR84="ODU HS","PDH",
AR84="IP &amp; VLAN","PDH",
AR84="Warehouse HUAWEI","SPARE-ISSUE",
AR84="SPARE-HS","SPARE-ISSUE",
AR84="Power Telco","BSS",AR84="no impacts","no impacts"
),"")</f>
        <v>Partners</v>
      </c>
      <c r="AQ84" s="40" t="str" cm="1">
        <f t="array" ref="AQ84">IFERROR(_xlfn.IFS(
AR84="MPR ISSUE","TX ISSUE",
AR84="BSS Hardware Issue","RAN ISSUE",
AR84="Sites strategiques, MLL, Pylone, etc.","ENVTECH",
AR84="AKTIVCO DEFAUT GE &amp; POWER Cabinet","POWER ISSUE",
AR84="AKTIVCO Coupure ENEO &amp; Baisse de tension","POWER ISSUE",
AR84="Coupure ENEO &amp; Baisse de tension","POWER ISSUE",
AR84="Defaut GE &amp; POWER Cabinet","POWER ISSUE",
AR84="Sharing","POWER ISSUE",
AR84="Sites strategiques &amp; DataCenter","POWER ISSUE",
AR84="Exclu","Exclu",
AR84="SAT","TX ISSUE",
AR84="SPARE-ISSUE","SPARE-ISSUE",
AR84="Fiber CAmtel","TX ISSUE",
AR84="Fiber AOF","TX ISSUE",
AR84="Projet OCM (HUAWEI)","TRAVAUX-HUAWEI",
AR84="Projet OCM (NOKIA)","TRAVAUX -NOKIA",
AR84="ACCESS-ISSUE","ACCESS-ISSUE",
AR84="Projet OCM (ZTE, NOKIA, autres projets)","TRAVAUX OCM",
AR84="No root CAuse","No root cause",
AR84="ODU HS","TX ISSUE",
AR84="IP &amp; VLAN","TX ISSUE",
AR84="Warehouse HUAWEI","SPARE-ISSUE",
AR84="SPARE-HS","SPARE-ISSUE",
AR84="Power Telco","RAN ISSUE",AR84="no impacts","no impacts"
),"")</f>
        <v>POWER ISSUE</v>
      </c>
      <c r="AR84" s="59" t="s">
        <v>5330</v>
      </c>
      <c r="AS84" s="40" t="str" cm="1">
        <f t="array" ref="AS84">IFERROR(_xlfn.IFS(
AR84="MPR ISSUE","ACTIVE",
AR84="BSS Hardware Issue","ACTIVE",
AR84="Sites strategiques, MLL, Pylone, etc.","PASSIVE",
AR84="AKTIVCO DEFAUT GE &amp; POWER Cabinet","PASSIVE",
AR84="AKTIVCO Coupure ENEO &amp; Baisse de tension","PASSIVE",
AR84="Coupure ENEO &amp; Baisse de tension","PASSIVE",
AR84="Defaut GE &amp; POWER Cabinet","PASSIVE",
AR84="Sharing","PASSIVE",
AR84="Sites strategiques &amp; DataCenter","PASSIVE",
AR84="Exclu","Exclu",
AR84="SAT","ACTIVE",
AR84="SPARE-ISSUE","SPARE-ISSUE",
AR84="Fiber CAmtel","ACTIVE",
AR84="Fiber AOF","ACTIVE",
AR84="Projet OCM (HUAWEI)","PLANNED WORKS",
AR84="Projet OCM (NOKIA)","PLANNED WORKS",
AR84="ACCESS-ISSUE","ACCESS-ISSUE",
AR84="Projet OCM (ZTE, NOKIA, autres projets)","PLANNED WORKS",
AR84="No root CAuse","No root cause",
AR84="ODU HS","ACTIVE",
AR84="IP &amp; VLAN","ACTIVE",
AR84="Warehouse HUAWEI","SPARE-ISSUE",
AR84="SPARE-HS","SPARE-ISSUE",
AR84="Power Telco","ACTIVE", AR84="no impacts","no impacts"
),"")</f>
        <v>PASSIVE</v>
      </c>
      <c r="AT84" s="99" t="s">
        <v>6360</v>
      </c>
      <c r="AU84" s="99" t="s">
        <v>184</v>
      </c>
      <c r="AW84" s="17"/>
      <c r="AX84" s="17" t="s">
        <v>5536</v>
      </c>
      <c r="AY84" s="17"/>
      <c r="AZ84" s="17" t="s">
        <v>5536</v>
      </c>
      <c r="BA84" s="7"/>
      <c r="BC84" s="18"/>
      <c r="BD84" s="18"/>
      <c r="BE84" s="18"/>
      <c r="BF84" s="18"/>
      <c r="BG84" s="18"/>
      <c r="BH84" s="18"/>
      <c r="BI84" s="18"/>
      <c r="BJ84" s="18"/>
      <c r="BK84" s="18"/>
      <c r="BL84" s="9" t="s">
        <v>5703</v>
      </c>
      <c r="BM84" s="18"/>
      <c r="BN84" s="18" t="s">
        <v>6006</v>
      </c>
      <c r="BO84" s="18"/>
      <c r="BP84" s="9" t="s">
        <v>5661</v>
      </c>
      <c r="BQ84" s="14"/>
      <c r="BR84" s="102" t="s">
        <v>5536</v>
      </c>
      <c r="BS84" s="14"/>
      <c r="BT84" s="14"/>
      <c r="BU84" s="9"/>
      <c r="BV84" s="9"/>
      <c r="BW84" s="9"/>
    </row>
    <row r="85" spans="1:75" x14ac:dyDescent="0.35">
      <c r="A85" s="1" t="s">
        <v>384</v>
      </c>
      <c r="B85" s="1" t="s">
        <v>385</v>
      </c>
      <c r="C85" s="3" t="s">
        <v>23</v>
      </c>
      <c r="D85" s="1" t="s">
        <v>11</v>
      </c>
      <c r="E85" s="1" t="s">
        <v>154</v>
      </c>
      <c r="F85" s="3" t="s">
        <v>23</v>
      </c>
      <c r="G85" s="1" t="s">
        <v>386</v>
      </c>
      <c r="H85" s="29" t="s">
        <v>5588</v>
      </c>
      <c r="I85" s="27">
        <v>4.6228522998690194</v>
      </c>
      <c r="J85" s="27">
        <v>4.6228522998690194</v>
      </c>
      <c r="K85" s="27">
        <v>4.6228522998690194</v>
      </c>
      <c r="L85" s="27">
        <v>4.6228522998690194</v>
      </c>
      <c r="M85" s="27">
        <v>9.2457045997380387</v>
      </c>
      <c r="N85" s="27">
        <v>9.2457045997380387</v>
      </c>
      <c r="O85" s="27">
        <v>9.2457045997380387</v>
      </c>
      <c r="P85" s="27">
        <v>9.2457045997380387</v>
      </c>
      <c r="Q85" s="27">
        <v>9.2457045997380387</v>
      </c>
      <c r="R85" s="27">
        <v>9.2457045997380387</v>
      </c>
      <c r="S85" s="80">
        <v>9.2457045997380387</v>
      </c>
      <c r="T85" s="80">
        <v>9.2457045997380387</v>
      </c>
      <c r="U85" s="80">
        <v>9.2457045997380387</v>
      </c>
      <c r="V85" s="80">
        <v>9.2457045997380387</v>
      </c>
      <c r="W85" s="80">
        <v>9.2457045997380387</v>
      </c>
      <c r="X85" s="80">
        <v>9.2457045997380387</v>
      </c>
      <c r="Y85" s="80">
        <v>9.2457045997380387</v>
      </c>
      <c r="Z85" s="80">
        <v>9.2457045997380387</v>
      </c>
      <c r="AA85" s="80">
        <v>9.2457045997380387</v>
      </c>
      <c r="AB85" s="80">
        <v>9.2457045997380387</v>
      </c>
      <c r="AC85" s="80">
        <v>13.868556899607057</v>
      </c>
      <c r="AD85" s="80">
        <v>13.868556899607057</v>
      </c>
      <c r="AE85" s="80">
        <v>13.868556899607057</v>
      </c>
      <c r="AF85" s="80">
        <v>12.963715461429688</v>
      </c>
      <c r="AG85" s="80"/>
      <c r="AH85" s="80">
        <v>9.3669971707883501</v>
      </c>
      <c r="AI85" s="80">
        <v>10.091938862397088</v>
      </c>
      <c r="AJ85" s="80">
        <v>0</v>
      </c>
      <c r="AK85" s="80">
        <v>30.061340882918344</v>
      </c>
      <c r="AL85" s="80">
        <v>0</v>
      </c>
      <c r="AM85" s="80">
        <v>10.091938862397088</v>
      </c>
      <c r="AN85" s="41" t="s">
        <v>5586</v>
      </c>
      <c r="AO85" s="41"/>
      <c r="AP85" s="40" t="str" cm="1">
        <f t="array" ref="AP85">IFERROR(_xlfn.IFS(
AR85="MPR ISSUE","PDH",
AR85="BSS Hardware Issue","BSS",
AR85="Sites strategiques, MLL, Pylone, etc.","ENVTECH",
AR85="AKTIVCO DEFAUT GE &amp; POWER Cabinet","AKTIVCO",
AR85="AKTIVCO Coupure ENEO &amp; Baisse de tension","AKTIVCO GRID ONLY",
AR85="Coupure ENEO &amp; Baisse de tension","IHS GRID ONLY",
AR85="Defaut GE &amp; POWER Cabinet","IHS",
AR85="Sharing","Partners",
AR85="Sites strategiques &amp; DataCenter","SST &amp; DC",
AR85="Exclu","Exclu",
AR85="SAT","SAT",
AR85="SPARE-ISSUE","SPARE-ISSUE",
AR85="Fiber CAmtel","TRANS_FO_CAMTEL",
AR85="Fiber AOF","Fiber AOF",
AR85="Projet OCM (HUAWEI)","TRAVAUX-HUAWEI",
AR85="Projet OCM (NOKIA)","TRAVAUX-NOKIA",
AR85="ACCESS-ISSUE","ACCESS-ISSUE",
AR85="Projet OCM (ZTE, NOKIA, autres projets)","TRAVAUX OCM",
AR85="No root CAuse","No root cause",
AR85="ODU HS","PDH",
AR85="IP &amp; VLAN","PDH",
AR85="Warehouse HUAWEI","SPARE-ISSUE",
AR85="SPARE-HS","SPARE-ISSUE",
AR85="Power Telco","BSS",AR85="no impacts","no impacts"
),"")</f>
        <v>Exclu</v>
      </c>
      <c r="AQ85" s="40" t="str" cm="1">
        <f t="array" ref="AQ85">IFERROR(_xlfn.IFS(
AR85="MPR ISSUE","TX ISSUE",
AR85="BSS Hardware Issue","RAN ISSUE",
AR85="Sites strategiques, MLL, Pylone, etc.","ENVTECH",
AR85="AKTIVCO DEFAUT GE &amp; POWER Cabinet","POWER ISSUE",
AR85="AKTIVCO Coupure ENEO &amp; Baisse de tension","POWER ISSUE",
AR85="Coupure ENEO &amp; Baisse de tension","POWER ISSUE",
AR85="Defaut GE &amp; POWER Cabinet","POWER ISSUE",
AR85="Sharing","POWER ISSUE",
AR85="Sites strategiques &amp; DataCenter","POWER ISSUE",
AR85="Exclu","Exclu",
AR85="SAT","TX ISSUE",
AR85="SPARE-ISSUE","SPARE-ISSUE",
AR85="Fiber CAmtel","TX ISSUE",
AR85="Fiber AOF","TX ISSUE",
AR85="Projet OCM (HUAWEI)","TRAVAUX-HUAWEI",
AR85="Projet OCM (NOKIA)","TRAVAUX -NOKIA",
AR85="ACCESS-ISSUE","ACCESS-ISSUE",
AR85="Projet OCM (ZTE, NOKIA, autres projets)","TRAVAUX OCM",
AR85="No root CAuse","No root cause",
AR85="ODU HS","TX ISSUE",
AR85="IP &amp; VLAN","TX ISSUE",
AR85="Warehouse HUAWEI","SPARE-ISSUE",
AR85="SPARE-HS","SPARE-ISSUE",
AR85="Power Telco","RAN ISSUE",AR85="no impacts","no impacts"
),"")</f>
        <v>Exclu</v>
      </c>
      <c r="AR85" s="59" t="s">
        <v>5586</v>
      </c>
      <c r="AS85" s="40" t="str" cm="1">
        <f t="array" ref="AS85">IFERROR(_xlfn.IFS(
AR85="MPR ISSUE","ACTIVE",
AR85="BSS Hardware Issue","ACTIVE",
AR85="Sites strategiques, MLL, Pylone, etc.","PASSIVE",
AR85="AKTIVCO DEFAUT GE &amp; POWER Cabinet","PASSIVE",
AR85="AKTIVCO Coupure ENEO &amp; Baisse de tension","PASSIVE",
AR85="Coupure ENEO &amp; Baisse de tension","PASSIVE",
AR85="Defaut GE &amp; POWER Cabinet","PASSIVE",
AR85="Sharing","PASSIVE",
AR85="Sites strategiques &amp; DataCenter","PASSIVE",
AR85="Exclu","Exclu",
AR85="SAT","ACTIVE",
AR85="SPARE-ISSUE","SPARE-ISSUE",
AR85="Fiber CAmtel","ACTIVE",
AR85="Fiber AOF","ACTIVE",
AR85="Projet OCM (HUAWEI)","PLANNED WORKS",
AR85="Projet OCM (NOKIA)","PLANNED WORKS",
AR85="ACCESS-ISSUE","ACCESS-ISSUE",
AR85="Projet OCM (ZTE, NOKIA, autres projets)","PLANNED WORKS",
AR85="No root CAuse","No root cause",
AR85="ODU HS","ACTIVE",
AR85="IP &amp; VLAN","ACTIVE",
AR85="Warehouse HUAWEI","SPARE-ISSUE",
AR85="SPARE-HS","SPARE-ISSUE",
AR85="Power Telco","ACTIVE", AR85="no impacts","no impacts"
),"")</f>
        <v>Exclu</v>
      </c>
      <c r="AT85" s="99" t="s">
        <v>6361</v>
      </c>
      <c r="AU85" s="99" t="s">
        <v>385</v>
      </c>
      <c r="AW85" s="17"/>
      <c r="AX85" s="17" t="s">
        <v>5536</v>
      </c>
      <c r="AY85" s="17"/>
      <c r="AZ85" s="17" t="s">
        <v>5536</v>
      </c>
      <c r="BA85" s="7"/>
      <c r="BC85" s="18"/>
      <c r="BD85" s="18"/>
      <c r="BE85" s="18"/>
      <c r="BF85" s="18"/>
      <c r="BG85" s="18"/>
      <c r="BH85" s="18"/>
      <c r="BI85" s="18"/>
      <c r="BJ85" s="18"/>
      <c r="BK85" s="18"/>
      <c r="BM85" s="18"/>
      <c r="BN85" s="18"/>
      <c r="BO85" s="18" t="s">
        <v>6055</v>
      </c>
      <c r="BP85" s="9" t="s">
        <v>5694</v>
      </c>
      <c r="BQ85" s="14"/>
      <c r="BR85" s="102" t="s">
        <v>5536</v>
      </c>
      <c r="BS85" s="14"/>
      <c r="BT85" s="14"/>
      <c r="BU85" s="9"/>
      <c r="BV85" s="9"/>
      <c r="BW85" s="9"/>
    </row>
    <row r="86" spans="1:75" x14ac:dyDescent="0.35">
      <c r="A86" s="1" t="s">
        <v>1902</v>
      </c>
      <c r="B86" s="8" t="s">
        <v>1903</v>
      </c>
      <c r="C86" s="3" t="s">
        <v>38</v>
      </c>
      <c r="D86" s="1" t="s">
        <v>11</v>
      </c>
      <c r="E86" s="1" t="s">
        <v>145</v>
      </c>
      <c r="F86" s="3" t="s">
        <v>37</v>
      </c>
      <c r="G86" s="1" t="s">
        <v>38</v>
      </c>
      <c r="H86" s="30" t="s">
        <v>5587</v>
      </c>
      <c r="I86" s="27">
        <v>0</v>
      </c>
      <c r="J86" s="27">
        <v>0</v>
      </c>
      <c r="K86" s="27">
        <v>0</v>
      </c>
      <c r="L86" s="27">
        <v>0</v>
      </c>
      <c r="M86" s="27">
        <v>0</v>
      </c>
      <c r="N86" s="27">
        <v>0</v>
      </c>
      <c r="O86" s="27">
        <v>0</v>
      </c>
      <c r="P86" s="27">
        <v>0</v>
      </c>
      <c r="Q86" s="27">
        <v>0</v>
      </c>
      <c r="R86" s="27">
        <v>0</v>
      </c>
      <c r="S86" s="80">
        <v>0</v>
      </c>
      <c r="T86" s="80">
        <v>12.750083468166519</v>
      </c>
      <c r="U86" s="80">
        <v>16.384141191040801</v>
      </c>
      <c r="V86" s="80">
        <v>37.422542254867551</v>
      </c>
      <c r="W86" s="80">
        <v>12.750083468166519</v>
      </c>
      <c r="X86" s="80">
        <v>49.147019544392215</v>
      </c>
      <c r="Y86" s="80">
        <v>17.51977196782266</v>
      </c>
      <c r="Z86" s="80">
        <v>30.377169102224943</v>
      </c>
      <c r="AA86" s="80">
        <v>28.931190127642076</v>
      </c>
      <c r="AB86" s="80">
        <v>30.968009576723652</v>
      </c>
      <c r="AC86" s="80">
        <v>0</v>
      </c>
      <c r="AD86" s="80">
        <v>0</v>
      </c>
      <c r="AE86" s="80">
        <v>0</v>
      </c>
      <c r="AF86" s="80">
        <v>0</v>
      </c>
      <c r="AG86" s="80"/>
      <c r="AH86" s="80">
        <v>0</v>
      </c>
      <c r="AI86" s="80">
        <v>10.036066095373435</v>
      </c>
      <c r="AJ86" s="80">
        <v>4.7958656563113236</v>
      </c>
      <c r="AK86" s="80">
        <v>4.1750818568499666</v>
      </c>
      <c r="AL86" s="80">
        <v>15.244042576942517</v>
      </c>
      <c r="AM86" s="80">
        <v>10.036066095373435</v>
      </c>
      <c r="AN86" s="41" t="s">
        <v>5558</v>
      </c>
      <c r="AO86" s="41"/>
      <c r="AP86" s="40" t="str" cm="1">
        <f t="array" ref="AP86">IFERROR(_xlfn.IFS(
AR86="MPR ISSUE","PDH",
AR86="BSS Hardware Issue","BSS",
AR86="Sites strategiques, MLL, Pylone, etc.","ENVTECH",
AR86="AKTIVCO DEFAUT GE &amp; POWER Cabinet","AKTIVCO",
AR86="AKTIVCO Coupure ENEO &amp; Baisse de tension","AKTIVCO GRID ONLY",
AR86="Coupure ENEO &amp; Baisse de tension","IHS GRID ONLY",
AR86="Defaut GE &amp; POWER Cabinet","IHS",
AR86="Sharing","Partners",
AR86="Sites strategiques &amp; DataCenter","SST &amp; DC",
AR86="Exclu","Exclu",
AR86="SAT","SAT",
AR86="SPARE-ISSUE","SPARE-ISSUE",
AR86="Fiber CAmtel","TRANS_FO_CAMTEL",
AR86="Fiber AOF","Fiber AOF",
AR86="Projet OCM (HUAWEI)","TRAVAUX-HUAWEI",
AR86="Projet OCM (NOKIA)","TRAVAUX-NOKIA",
AR86="ACCESS-ISSUE","ACCESS-ISSUE",
AR86="Projet OCM (ZTE, NOKIA, autres projets)","TRAVAUX OCM",
AR86="No root CAuse","No root cause",
AR86="ODU HS","PDH",
AR86="IP &amp; VLAN","PDH",
AR86="Warehouse HUAWEI","SPARE-ISSUE",
AR86="SPARE-HS","SPARE-ISSUE",
AR86="Power Telco","BSS",AR86="no impacts","no impacts"
),"")</f>
        <v>IHS GRID ONLY</v>
      </c>
      <c r="AQ86" s="40" t="str" cm="1">
        <f t="array" ref="AQ86">IFERROR(_xlfn.IFS(
AR86="MPR ISSUE","TX ISSUE",
AR86="BSS Hardware Issue","RAN ISSUE",
AR86="Sites strategiques, MLL, Pylone, etc.","ENVTECH",
AR86="AKTIVCO DEFAUT GE &amp; POWER Cabinet","POWER ISSUE",
AR86="AKTIVCO Coupure ENEO &amp; Baisse de tension","POWER ISSUE",
AR86="Coupure ENEO &amp; Baisse de tension","POWER ISSUE",
AR86="Defaut GE &amp; POWER Cabinet","POWER ISSUE",
AR86="Sharing","POWER ISSUE",
AR86="Sites strategiques &amp; DataCenter","POWER ISSUE",
AR86="Exclu","Exclu",
AR86="SAT","TX ISSUE",
AR86="SPARE-ISSUE","SPARE-ISSUE",
AR86="Fiber CAmtel","TX ISSUE",
AR86="Fiber AOF","TX ISSUE",
AR86="Projet OCM (HUAWEI)","TRAVAUX-HUAWEI",
AR86="Projet OCM (NOKIA)","TRAVAUX -NOKIA",
AR86="ACCESS-ISSUE","ACCESS-ISSUE",
AR86="Projet OCM (ZTE, NOKIA, autres projets)","TRAVAUX OCM",
AR86="No root CAuse","No root cause",
AR86="ODU HS","TX ISSUE",
AR86="IP &amp; VLAN","TX ISSUE",
AR86="Warehouse HUAWEI","SPARE-ISSUE",
AR86="SPARE-HS","SPARE-ISSUE",
AR86="Power Telco","RAN ISSUE",AR86="no impacts","no impacts"
),"")</f>
        <v>POWER ISSUE</v>
      </c>
      <c r="AR86" s="59" t="s">
        <v>5328</v>
      </c>
      <c r="AS86" s="40" t="str" cm="1">
        <f t="array" ref="AS86">IFERROR(_xlfn.IFS(
AR86="MPR ISSUE","ACTIVE",
AR86="BSS Hardware Issue","ACTIVE",
AR86="Sites strategiques, MLL, Pylone, etc.","PASSIVE",
AR86="AKTIVCO DEFAUT GE &amp; POWER Cabinet","PASSIVE",
AR86="AKTIVCO Coupure ENEO &amp; Baisse de tension","PASSIVE",
AR86="Coupure ENEO &amp; Baisse de tension","PASSIVE",
AR86="Defaut GE &amp; POWER Cabinet","PASSIVE",
AR86="Sharing","PASSIVE",
AR86="Sites strategiques &amp; DataCenter","PASSIVE",
AR86="Exclu","Exclu",
AR86="SAT","ACTIVE",
AR86="SPARE-ISSUE","SPARE-ISSUE",
AR86="Fiber CAmtel","ACTIVE",
AR86="Fiber AOF","ACTIVE",
AR86="Projet OCM (HUAWEI)","PLANNED WORKS",
AR86="Projet OCM (NOKIA)","PLANNED WORKS",
AR86="ACCESS-ISSUE","ACCESS-ISSUE",
AR86="Projet OCM (ZTE, NOKIA, autres projets)","PLANNED WORKS",
AR86="No root CAuse","No root cause",
AR86="ODU HS","ACTIVE",
AR86="IP &amp; VLAN","ACTIVE",
AR86="Warehouse HUAWEI","SPARE-ISSUE",
AR86="SPARE-HS","SPARE-ISSUE",
AR86="Power Telco","ACTIVE", AR86="no impacts","no impacts"
),"")</f>
        <v>PASSIVE</v>
      </c>
      <c r="AT86" s="99" t="s">
        <v>6362</v>
      </c>
      <c r="AU86" s="99" t="s">
        <v>1903</v>
      </c>
      <c r="AW86" s="17"/>
      <c r="AX86" s="17" t="s">
        <v>6238</v>
      </c>
      <c r="AY86" s="17"/>
      <c r="AZ86" s="17" t="s">
        <v>5536</v>
      </c>
      <c r="BA86" s="7"/>
      <c r="BC86" s="18"/>
      <c r="BD86" s="18"/>
      <c r="BE86" s="18"/>
      <c r="BF86" s="18"/>
      <c r="BG86" s="18"/>
      <c r="BH86" s="18"/>
      <c r="BI86" s="18"/>
      <c r="BJ86" s="18"/>
      <c r="BK86" s="18"/>
      <c r="BM86" s="18"/>
      <c r="BN86" s="18"/>
      <c r="BO86" s="18"/>
      <c r="BP86" s="9" t="s">
        <v>5917</v>
      </c>
      <c r="BQ86" s="14"/>
      <c r="BR86" s="102" t="s">
        <v>5536</v>
      </c>
      <c r="BS86" s="14"/>
      <c r="BT86" s="14"/>
      <c r="BU86" s="9"/>
      <c r="BV86" s="9"/>
      <c r="BW86" s="9"/>
    </row>
    <row r="87" spans="1:75" x14ac:dyDescent="0.35">
      <c r="A87" s="19" t="s">
        <v>5383</v>
      </c>
      <c r="B87" s="19" t="s">
        <v>5384</v>
      </c>
      <c r="C87" s="3" t="s">
        <v>84</v>
      </c>
      <c r="D87" s="19" t="s">
        <v>357</v>
      </c>
      <c r="E87" s="19" t="s">
        <v>986</v>
      </c>
      <c r="F87" s="19" t="s">
        <v>5381</v>
      </c>
      <c r="G87" s="19" t="s">
        <v>84</v>
      </c>
      <c r="H87" s="28" t="s">
        <v>5589</v>
      </c>
      <c r="I87" s="27">
        <v>18.491409199476077</v>
      </c>
      <c r="J87" s="27">
        <v>18.491409199476077</v>
      </c>
      <c r="K87" s="27">
        <v>18.491141673301318</v>
      </c>
      <c r="L87" s="27">
        <v>18.491409199476077</v>
      </c>
      <c r="M87" s="27">
        <v>18.491141673301318</v>
      </c>
      <c r="N87" s="27">
        <v>18.491409199476077</v>
      </c>
      <c r="O87" s="27">
        <v>12.774196494051644</v>
      </c>
      <c r="P87" s="27">
        <v>4.8485908861322997</v>
      </c>
      <c r="Q87" s="27">
        <v>0</v>
      </c>
      <c r="R87" s="27">
        <v>0.56840394597540755</v>
      </c>
      <c r="S87" s="80">
        <v>0</v>
      </c>
      <c r="T87" s="80">
        <v>5.6563950883621112</v>
      </c>
      <c r="U87" s="80">
        <v>0</v>
      </c>
      <c r="V87" s="80" t="s">
        <v>5536</v>
      </c>
      <c r="W87" s="80">
        <v>5.6563950883621112</v>
      </c>
      <c r="X87" s="80">
        <v>1.5262368270111548</v>
      </c>
      <c r="Y87" s="80">
        <v>4.9778595337767859</v>
      </c>
      <c r="Z87" s="80">
        <v>0</v>
      </c>
      <c r="AA87" s="80">
        <v>0</v>
      </c>
      <c r="AB87" s="80">
        <v>0</v>
      </c>
      <c r="AC87" s="80">
        <v>0</v>
      </c>
      <c r="AD87" s="80">
        <v>0</v>
      </c>
      <c r="AE87" s="80">
        <v>0</v>
      </c>
      <c r="AF87" s="80">
        <v>6.7792737841470414</v>
      </c>
      <c r="AG87" s="80"/>
      <c r="AH87" s="80">
        <v>0</v>
      </c>
      <c r="AI87" s="80">
        <v>9.7796690094825536</v>
      </c>
      <c r="AJ87" s="80">
        <v>13.228316127717228</v>
      </c>
      <c r="AK87" s="80">
        <v>17.019456514717234</v>
      </c>
      <c r="AL87" s="80">
        <v>4.1746627027121672</v>
      </c>
      <c r="AM87" s="80">
        <v>9.7796690094825536</v>
      </c>
      <c r="AN87" s="41" t="s">
        <v>5586</v>
      </c>
      <c r="AO87" s="41"/>
      <c r="AP87" s="40" t="str" cm="1">
        <f t="array" ref="AP87">IFERROR(_xlfn.IFS(
AR87="MPR ISSUE","PDH",
AR87="BSS Hardware Issue","BSS",
AR87="Sites strategiques, MLL, Pylone, etc.","ENVTECH",
AR87="AKTIVCO DEFAUT GE &amp; POWER Cabinet","AKTIVCO",
AR87="AKTIVCO Coupure ENEO &amp; Baisse de tension","AKTIVCO GRID ONLY",
AR87="Coupure ENEO &amp; Baisse de tension","IHS GRID ONLY",
AR87="Defaut GE &amp; POWER Cabinet","IHS",
AR87="Sharing","Partners",
AR87="Sites strategiques &amp; DataCenter","SST &amp; DC",
AR87="Exclu","Exclu",
AR87="SAT","SAT",
AR87="SPARE-ISSUE","SPARE-ISSUE",
AR87="Fiber CAmtel","TRANS_FO_CAMTEL",
AR87="Fiber AOF","Fiber AOF",
AR87="Projet OCM (HUAWEI)","TRAVAUX-HUAWEI",
AR87="Projet OCM (NOKIA)","TRAVAUX-NOKIA",
AR87="ACCESS-ISSUE","ACCESS-ISSUE",
AR87="Projet OCM (ZTE, NOKIA, autres projets)","TRAVAUX OCM",
AR87="No root CAuse","No root cause",
AR87="ODU HS","PDH",
AR87="IP &amp; VLAN","PDH",
AR87="Warehouse HUAWEI","SPARE-ISSUE",
AR87="SPARE-HS","SPARE-ISSUE",
AR87="Power Telco","BSS",AR87="no impacts","no impacts"
),"")</f>
        <v>Exclu</v>
      </c>
      <c r="AQ87" s="40" t="str" cm="1">
        <f t="array" ref="AQ87">IFERROR(_xlfn.IFS(
AR87="MPR ISSUE","TX ISSUE",
AR87="BSS Hardware Issue","RAN ISSUE",
AR87="Sites strategiques, MLL, Pylone, etc.","ENVTECH",
AR87="AKTIVCO DEFAUT GE &amp; POWER Cabinet","POWER ISSUE",
AR87="AKTIVCO Coupure ENEO &amp; Baisse de tension","POWER ISSUE",
AR87="Coupure ENEO &amp; Baisse de tension","POWER ISSUE",
AR87="Defaut GE &amp; POWER Cabinet","POWER ISSUE",
AR87="Sharing","POWER ISSUE",
AR87="Sites strategiques &amp; DataCenter","POWER ISSUE",
AR87="Exclu","Exclu",
AR87="SAT","TX ISSUE",
AR87="SPARE-ISSUE","SPARE-ISSUE",
AR87="Fiber CAmtel","TX ISSUE",
AR87="Fiber AOF","TX ISSUE",
AR87="Projet OCM (HUAWEI)","TRAVAUX-HUAWEI",
AR87="Projet OCM (NOKIA)","TRAVAUX -NOKIA",
AR87="ACCESS-ISSUE","ACCESS-ISSUE",
AR87="Projet OCM (ZTE, NOKIA, autres projets)","TRAVAUX OCM",
AR87="No root CAuse","No root cause",
AR87="ODU HS","TX ISSUE",
AR87="IP &amp; VLAN","TX ISSUE",
AR87="Warehouse HUAWEI","SPARE-ISSUE",
AR87="SPARE-HS","SPARE-ISSUE",
AR87="Power Telco","RAN ISSUE",AR87="no impacts","no impacts"
),"")</f>
        <v>Exclu</v>
      </c>
      <c r="AR87" s="59" t="s">
        <v>5586</v>
      </c>
      <c r="AS87" s="40" t="str" cm="1">
        <f t="array" ref="AS87">IFERROR(_xlfn.IFS(
AR87="MPR ISSUE","ACTIVE",
AR87="BSS Hardware Issue","ACTIVE",
AR87="Sites strategiques, MLL, Pylone, etc.","PASSIVE",
AR87="AKTIVCO DEFAUT GE &amp; POWER Cabinet","PASSIVE",
AR87="AKTIVCO Coupure ENEO &amp; Baisse de tension","PASSIVE",
AR87="Coupure ENEO &amp; Baisse de tension","PASSIVE",
AR87="Defaut GE &amp; POWER Cabinet","PASSIVE",
AR87="Sharing","PASSIVE",
AR87="Sites strategiques &amp; DataCenter","PASSIVE",
AR87="Exclu","Exclu",
AR87="SAT","ACTIVE",
AR87="SPARE-ISSUE","SPARE-ISSUE",
AR87="Fiber CAmtel","ACTIVE",
AR87="Fiber AOF","ACTIVE",
AR87="Projet OCM (HUAWEI)","PLANNED WORKS",
AR87="Projet OCM (NOKIA)","PLANNED WORKS",
AR87="ACCESS-ISSUE","ACCESS-ISSUE",
AR87="Projet OCM (ZTE, NOKIA, autres projets)","PLANNED WORKS",
AR87="No root CAuse","No root cause",
AR87="ODU HS","ACTIVE",
AR87="IP &amp; VLAN","ACTIVE",
AR87="Warehouse HUAWEI","SPARE-ISSUE",
AR87="SPARE-HS","SPARE-ISSUE",
AR87="Power Telco","ACTIVE", AR87="no impacts","no impacts"
),"")</f>
        <v>Exclu</v>
      </c>
      <c r="AT87" s="99" t="s">
        <v>6363</v>
      </c>
      <c r="AU87" s="99" t="s">
        <v>5384</v>
      </c>
      <c r="AW87" s="17"/>
      <c r="AX87" s="17" t="s">
        <v>5536</v>
      </c>
      <c r="AY87" s="17"/>
      <c r="AZ87" s="17" t="s">
        <v>5536</v>
      </c>
      <c r="BA87" s="7"/>
      <c r="BC87" s="18"/>
      <c r="BD87" s="18"/>
      <c r="BE87" s="18"/>
      <c r="BF87" s="18"/>
      <c r="BG87" s="18"/>
      <c r="BH87" s="18"/>
      <c r="BI87" s="18"/>
      <c r="BJ87" s="18"/>
      <c r="BK87" s="18"/>
      <c r="BM87" s="18"/>
      <c r="BN87" s="18" t="s">
        <v>6006</v>
      </c>
      <c r="BO87" s="18"/>
      <c r="BP87" s="9" t="s">
        <v>5661</v>
      </c>
      <c r="BQ87" s="14"/>
      <c r="BR87" s="102" t="s">
        <v>5536</v>
      </c>
      <c r="BS87" s="14"/>
      <c r="BT87" s="14"/>
      <c r="BU87" s="9"/>
      <c r="BV87" s="9"/>
      <c r="BW87" s="9"/>
    </row>
    <row r="88" spans="1:75" x14ac:dyDescent="0.35">
      <c r="A88" s="1" t="s">
        <v>554</v>
      </c>
      <c r="B88" s="1" t="s">
        <v>6075</v>
      </c>
      <c r="C88" s="3" t="s">
        <v>5536</v>
      </c>
      <c r="D88" s="1" t="s">
        <v>11</v>
      </c>
      <c r="E88" s="1" t="s">
        <v>66</v>
      </c>
      <c r="F88" s="3" t="s">
        <v>90</v>
      </c>
      <c r="G88" s="1" t="s">
        <v>554</v>
      </c>
      <c r="H88" s="29" t="s">
        <v>5588</v>
      </c>
      <c r="I88" s="27">
        <v>9.2513236249332245</v>
      </c>
      <c r="J88" s="27">
        <v>9.4853174359718988</v>
      </c>
      <c r="K88" s="27">
        <v>9.8285571753140903</v>
      </c>
      <c r="L88" s="27">
        <v>4.3311258293502179</v>
      </c>
      <c r="M88" s="27">
        <v>0.18861983891998182</v>
      </c>
      <c r="N88" s="27">
        <v>7.7596062219251697E-3</v>
      </c>
      <c r="O88" s="27">
        <v>0.10442139866642042</v>
      </c>
      <c r="P88" s="27">
        <v>0.15819802111669609</v>
      </c>
      <c r="Q88" s="27">
        <v>6.2460578417842215E-2</v>
      </c>
      <c r="R88" s="27">
        <v>0.21467540549097525</v>
      </c>
      <c r="S88" s="80">
        <v>0.27380315256765925</v>
      </c>
      <c r="T88" s="80" t="s">
        <v>5536</v>
      </c>
      <c r="U88" s="80">
        <v>1.596516682442076E-2</v>
      </c>
      <c r="V88" s="80">
        <v>1.534083069162231E-2</v>
      </c>
      <c r="W88" s="80">
        <v>5.6368447889778052E-3</v>
      </c>
      <c r="X88" s="80">
        <v>7.0529685888112606E-2</v>
      </c>
      <c r="Y88" s="80">
        <v>8.1407194549417597E-2</v>
      </c>
      <c r="Z88" s="80">
        <v>0.49540607292063599</v>
      </c>
      <c r="AA88" s="80">
        <v>0.28150035397132728</v>
      </c>
      <c r="AB88" s="80">
        <v>1.3824585797682845E-2</v>
      </c>
      <c r="AC88" s="80" t="s">
        <v>5536</v>
      </c>
      <c r="AD88" s="80">
        <v>1.9550064019798724E-2</v>
      </c>
      <c r="AE88" s="80">
        <v>0.17512080671238417</v>
      </c>
      <c r="AF88" s="80" t="s">
        <v>5536</v>
      </c>
      <c r="AG88" s="80"/>
      <c r="AH88" s="80">
        <v>4.6698527995438734</v>
      </c>
      <c r="AI88" s="80">
        <v>9.7246355545400203</v>
      </c>
      <c r="AJ88" s="80">
        <v>38.750854285817056</v>
      </c>
      <c r="AK88" s="80">
        <v>12.289766912963382</v>
      </c>
      <c r="AL88" s="80">
        <v>0.12502794395684852</v>
      </c>
      <c r="AM88" s="80">
        <v>9.7246355545400203</v>
      </c>
      <c r="AN88" s="41" t="s">
        <v>5558</v>
      </c>
      <c r="AO88" s="41"/>
      <c r="AP88" s="40" t="str" cm="1">
        <f t="array" ref="AP88">IFERROR(_xlfn.IFS(
AR88="MPR ISSUE","PDH",
AR88="BSS Hardware Issue","BSS",
AR88="Sites strategiques, MLL, Pylone, etc.","ENVTECH",
AR88="AKTIVCO DEFAUT GE &amp; POWER Cabinet","AKTIVCO",
AR88="AKTIVCO Coupure ENEO &amp; Baisse de tension","AKTIVCO GRID ONLY",
AR88="Coupure ENEO &amp; Baisse de tension","IHS GRID ONLY",
AR88="Defaut GE &amp; POWER Cabinet","IHS",
AR88="Sharing","Partners",
AR88="Sites strategiques &amp; DataCenter","SST &amp; DC",
AR88="Exclu","Exclu",
AR88="SAT","SAT",
AR88="SPARE-ISSUE","SPARE-ISSUE",
AR88="Fiber CAmtel","TRANS_FO_CAMTEL",
AR88="Fiber AOF","Fiber AOF",
AR88="Projet OCM (HUAWEI)","TRAVAUX-HUAWEI",
AR88="Projet OCM (NOKIA)","TRAVAUX-NOKIA",
AR88="ACCESS-ISSUE","ACCESS-ISSUE",
AR88="Projet OCM (ZTE, NOKIA, autres projets)","TRAVAUX OCM",
AR88="No root CAuse","No root cause",
AR88="ODU HS","PDH",
AR88="IP &amp; VLAN","PDH",
AR88="Warehouse HUAWEI","SPARE-ISSUE",
AR88="SPARE-HS","SPARE-ISSUE",
AR88="Power Telco","BSS",AR88="no impacts","no impacts"
),"")</f>
        <v>No root cause</v>
      </c>
      <c r="AQ88" s="40" t="str" cm="1">
        <f t="array" ref="AQ88">IFERROR(_xlfn.IFS(
AR88="MPR ISSUE","TX ISSUE",
AR88="BSS Hardware Issue","RAN ISSUE",
AR88="Sites strategiques, MLL, Pylone, etc.","ENVTECH",
AR88="AKTIVCO DEFAUT GE &amp; POWER Cabinet","POWER ISSUE",
AR88="AKTIVCO Coupure ENEO &amp; Baisse de tension","POWER ISSUE",
AR88="Coupure ENEO &amp; Baisse de tension","POWER ISSUE",
AR88="Defaut GE &amp; POWER Cabinet","POWER ISSUE",
AR88="Sharing","POWER ISSUE",
AR88="Sites strategiques &amp; DataCenter","POWER ISSUE",
AR88="Exclu","Exclu",
AR88="SAT","TX ISSUE",
AR88="SPARE-ISSUE","SPARE-ISSUE",
AR88="Fiber CAmtel","TX ISSUE",
AR88="Fiber AOF","TX ISSUE",
AR88="Projet OCM (HUAWEI)","TRAVAUX-HUAWEI",
AR88="Projet OCM (NOKIA)","TRAVAUX -NOKIA",
AR88="ACCESS-ISSUE","ACCESS-ISSUE",
AR88="Projet OCM (ZTE, NOKIA, autres projets)","TRAVAUX OCM",
AR88="No root CAuse","No root cause",
AR88="ODU HS","TX ISSUE",
AR88="IP &amp; VLAN","TX ISSUE",
AR88="Warehouse HUAWEI","SPARE-ISSUE",
AR88="SPARE-HS","SPARE-ISSUE",
AR88="Power Telco","RAN ISSUE",AR88="no impacts","no impacts"
),"")</f>
        <v>No root cause</v>
      </c>
      <c r="AR88" s="59" t="s">
        <v>5343</v>
      </c>
      <c r="AS88" s="40" t="str" cm="1">
        <f t="array" ref="AS88">IFERROR(_xlfn.IFS(
AR88="MPR ISSUE","ACTIVE",
AR88="BSS Hardware Issue","ACTIVE",
AR88="Sites strategiques, MLL, Pylone, etc.","PASSIVE",
AR88="AKTIVCO DEFAUT GE &amp; POWER Cabinet","PASSIVE",
AR88="AKTIVCO Coupure ENEO &amp; Baisse de tension","PASSIVE",
AR88="Coupure ENEO &amp; Baisse de tension","PASSIVE",
AR88="Defaut GE &amp; POWER Cabinet","PASSIVE",
AR88="Sharing","PASSIVE",
AR88="Sites strategiques &amp; DataCenter","PASSIVE",
AR88="Exclu","Exclu",
AR88="SAT","ACTIVE",
AR88="SPARE-ISSUE","SPARE-ISSUE",
AR88="Fiber CAmtel","ACTIVE",
AR88="Fiber AOF","ACTIVE",
AR88="Projet OCM (HUAWEI)","PLANNED WORKS",
AR88="Projet OCM (NOKIA)","PLANNED WORKS",
AR88="ACCESS-ISSUE","ACCESS-ISSUE",
AR88="Projet OCM (ZTE, NOKIA, autres projets)","PLANNED WORKS",
AR88="No root CAuse","No root cause",
AR88="ODU HS","ACTIVE",
AR88="IP &amp; VLAN","ACTIVE",
AR88="Warehouse HUAWEI","SPARE-ISSUE",
AR88="SPARE-HS","SPARE-ISSUE",
AR88="Power Telco","ACTIVE", AR88="no impacts","no impacts"
),"")</f>
        <v>No root cause</v>
      </c>
      <c r="AT88" s="99" t="s">
        <v>6231</v>
      </c>
      <c r="AU88" s="99" t="s">
        <v>6075</v>
      </c>
      <c r="AW88" s="17"/>
      <c r="AX88" s="17" t="s">
        <v>6231</v>
      </c>
      <c r="AY88" s="17"/>
      <c r="AZ88" s="17" t="s">
        <v>5536</v>
      </c>
      <c r="BA88" s="7"/>
      <c r="BC88" s="18"/>
      <c r="BD88" s="18"/>
      <c r="BE88" s="18"/>
      <c r="BF88" s="18"/>
      <c r="BG88" s="18"/>
      <c r="BH88" s="18"/>
      <c r="BI88" s="18"/>
      <c r="BJ88" s="18"/>
      <c r="BK88" s="18"/>
      <c r="BM88" s="18"/>
      <c r="BN88" s="18"/>
      <c r="BO88" s="18"/>
      <c r="BP88" s="9" t="s">
        <v>5536</v>
      </c>
      <c r="BQ88" s="14"/>
      <c r="BR88" s="102" t="s">
        <v>5536</v>
      </c>
      <c r="BS88" s="14"/>
      <c r="BT88" s="14"/>
      <c r="BU88" s="9"/>
      <c r="BV88" s="9"/>
      <c r="BW88" s="9"/>
    </row>
    <row r="89" spans="1:75" x14ac:dyDescent="0.35">
      <c r="A89" s="1" t="s">
        <v>1116</v>
      </c>
      <c r="B89" s="8" t="s">
        <v>1117</v>
      </c>
      <c r="C89" s="3" t="s">
        <v>55</v>
      </c>
      <c r="D89" s="1" t="s">
        <v>11</v>
      </c>
      <c r="E89" s="1" t="s">
        <v>83</v>
      </c>
      <c r="F89" s="3" t="s">
        <v>55</v>
      </c>
      <c r="G89" s="1" t="s">
        <v>1116</v>
      </c>
      <c r="H89" s="29" t="s">
        <v>5588</v>
      </c>
      <c r="I89" s="27">
        <v>0</v>
      </c>
      <c r="J89" s="27">
        <v>0</v>
      </c>
      <c r="K89" s="27">
        <v>0</v>
      </c>
      <c r="L89" s="27">
        <v>0</v>
      </c>
      <c r="M89" s="27">
        <v>0</v>
      </c>
      <c r="N89" s="27">
        <v>4.815749834923679E-3</v>
      </c>
      <c r="O89" s="27">
        <v>0</v>
      </c>
      <c r="P89" s="27">
        <v>0</v>
      </c>
      <c r="Q89" s="27">
        <v>0</v>
      </c>
      <c r="R89" s="27">
        <v>2.9429582324530077E-3</v>
      </c>
      <c r="S89" s="80">
        <v>0</v>
      </c>
      <c r="T89" s="80">
        <v>5.4917540281116915E-2</v>
      </c>
      <c r="U89" s="80">
        <v>0</v>
      </c>
      <c r="V89" s="80">
        <v>1.689687742539673</v>
      </c>
      <c r="W89" s="80">
        <v>5.4917540281116915E-2</v>
      </c>
      <c r="X89" s="80">
        <v>0</v>
      </c>
      <c r="Y89" s="80">
        <v>0</v>
      </c>
      <c r="Z89" s="80">
        <v>0</v>
      </c>
      <c r="AA89" s="80">
        <v>0</v>
      </c>
      <c r="AB89" s="80">
        <v>0</v>
      </c>
      <c r="AC89" s="80">
        <v>0</v>
      </c>
      <c r="AD89" s="80">
        <v>0</v>
      </c>
      <c r="AE89" s="80">
        <v>0</v>
      </c>
      <c r="AF89" s="80">
        <v>0</v>
      </c>
      <c r="AG89" s="80"/>
      <c r="AH89" s="80">
        <v>9.2815551818424691</v>
      </c>
      <c r="AI89" s="80">
        <v>9.3089834576081589</v>
      </c>
      <c r="AJ89" s="80">
        <v>0.44312954370146557</v>
      </c>
      <c r="AK89" s="80">
        <v>27.540622418066651</v>
      </c>
      <c r="AL89" s="80">
        <v>0</v>
      </c>
      <c r="AM89" s="80">
        <v>9.3089834576081589</v>
      </c>
      <c r="AN89" s="41" t="s">
        <v>5591</v>
      </c>
      <c r="AO89" s="41"/>
      <c r="AP89" s="40" t="str" cm="1">
        <f t="array" ref="AP89">IFERROR(_xlfn.IFS(
AR89="MPR ISSUE","PDH",
AR89="BSS Hardware Issue","BSS",
AR89="Sites strategiques, MLL, Pylone, etc.","ENVTECH",
AR89="AKTIVCO DEFAUT GE &amp; POWER Cabinet","AKTIVCO",
AR89="AKTIVCO Coupure ENEO &amp; Baisse de tension","AKTIVCO GRID ONLY",
AR89="Coupure ENEO &amp; Baisse de tension","IHS GRID ONLY",
AR89="Defaut GE &amp; POWER Cabinet","IHS",
AR89="Sharing","Partners",
AR89="Sites strategiques &amp; DataCenter","SST &amp; DC",
AR89="Exclu","Exclu",
AR89="SAT","SAT",
AR89="SPARE-ISSUE","SPARE-ISSUE",
AR89="Fiber CAmtel","TRANS_FO_CAMTEL",
AR89="Fiber AOF","Fiber AOF",
AR89="Projet OCM (HUAWEI)","TRAVAUX-HUAWEI",
AR89="Projet OCM (NOKIA)","TRAVAUX-NOKIA",
AR89="ACCESS-ISSUE","ACCESS-ISSUE",
AR89="Projet OCM (ZTE, NOKIA, autres projets)","TRAVAUX OCM",
AR89="No root CAuse","No root cause",
AR89="ODU HS","PDH",
AR89="IP &amp; VLAN","PDH",
AR89="Warehouse HUAWEI","SPARE-ISSUE",
AR89="SPARE-HS","SPARE-ISSUE",
AR89="Power Telco","BSS",AR89="no impacts","no impacts"
),"")</f>
        <v>No root cause</v>
      </c>
      <c r="AQ89" s="40" t="str" cm="1">
        <f t="array" ref="AQ89">IFERROR(_xlfn.IFS(
AR89="MPR ISSUE","TX ISSUE",
AR89="BSS Hardware Issue","RAN ISSUE",
AR89="Sites strategiques, MLL, Pylone, etc.","ENVTECH",
AR89="AKTIVCO DEFAUT GE &amp; POWER Cabinet","POWER ISSUE",
AR89="AKTIVCO Coupure ENEO &amp; Baisse de tension","POWER ISSUE",
AR89="Coupure ENEO &amp; Baisse de tension","POWER ISSUE",
AR89="Defaut GE &amp; POWER Cabinet","POWER ISSUE",
AR89="Sharing","POWER ISSUE",
AR89="Sites strategiques &amp; DataCenter","POWER ISSUE",
AR89="Exclu","Exclu",
AR89="SAT","TX ISSUE",
AR89="SPARE-ISSUE","SPARE-ISSUE",
AR89="Fiber CAmtel","TX ISSUE",
AR89="Fiber AOF","TX ISSUE",
AR89="Projet OCM (HUAWEI)","TRAVAUX-HUAWEI",
AR89="Projet OCM (NOKIA)","TRAVAUX -NOKIA",
AR89="ACCESS-ISSUE","ACCESS-ISSUE",
AR89="Projet OCM (ZTE, NOKIA, autres projets)","TRAVAUX OCM",
AR89="No root CAuse","No root cause",
AR89="ODU HS","TX ISSUE",
AR89="IP &amp; VLAN","TX ISSUE",
AR89="Warehouse HUAWEI","SPARE-ISSUE",
AR89="SPARE-HS","SPARE-ISSUE",
AR89="Power Telco","RAN ISSUE",AR89="no impacts","no impacts"
),"")</f>
        <v>No root cause</v>
      </c>
      <c r="AR89" s="59" t="s">
        <v>5343</v>
      </c>
      <c r="AS89" s="40" t="str" cm="1">
        <f t="array" ref="AS89">IFERROR(_xlfn.IFS(
AR89="MPR ISSUE","ACTIVE",
AR89="BSS Hardware Issue","ACTIVE",
AR89="Sites strategiques, MLL, Pylone, etc.","PASSIVE",
AR89="AKTIVCO DEFAUT GE &amp; POWER Cabinet","PASSIVE",
AR89="AKTIVCO Coupure ENEO &amp; Baisse de tension","PASSIVE",
AR89="Coupure ENEO &amp; Baisse de tension","PASSIVE",
AR89="Defaut GE &amp; POWER Cabinet","PASSIVE",
AR89="Sharing","PASSIVE",
AR89="Sites strategiques &amp; DataCenter","PASSIVE",
AR89="Exclu","Exclu",
AR89="SAT","ACTIVE",
AR89="SPARE-ISSUE","SPARE-ISSUE",
AR89="Fiber CAmtel","ACTIVE",
AR89="Fiber AOF","ACTIVE",
AR89="Projet OCM (HUAWEI)","PLANNED WORKS",
AR89="Projet OCM (NOKIA)","PLANNED WORKS",
AR89="ACCESS-ISSUE","ACCESS-ISSUE",
AR89="Projet OCM (ZTE, NOKIA, autres projets)","PLANNED WORKS",
AR89="No root CAuse","No root cause",
AR89="ODU HS","ACTIVE",
AR89="IP &amp; VLAN","ACTIVE",
AR89="Warehouse HUAWEI","SPARE-ISSUE",
AR89="SPARE-HS","SPARE-ISSUE",
AR89="Power Telco","ACTIVE", AR89="no impacts","no impacts"
),"")</f>
        <v>No root cause</v>
      </c>
      <c r="AT89" s="99" t="s">
        <v>6364</v>
      </c>
      <c r="AU89" s="99" t="s">
        <v>1117</v>
      </c>
      <c r="AW89" s="17"/>
      <c r="AX89" s="17" t="s">
        <v>5536</v>
      </c>
      <c r="AY89" s="17"/>
      <c r="AZ89" s="17" t="s">
        <v>5536</v>
      </c>
      <c r="BA89" s="7"/>
      <c r="BC89" s="18"/>
      <c r="BD89" s="18"/>
      <c r="BE89" s="18"/>
      <c r="BF89" s="18"/>
      <c r="BG89" s="18"/>
      <c r="BH89" s="18"/>
      <c r="BI89" s="18" t="s">
        <v>5675</v>
      </c>
      <c r="BJ89" s="18" t="s">
        <v>5754</v>
      </c>
      <c r="BK89" s="18" t="s">
        <v>5754</v>
      </c>
      <c r="BM89" s="18"/>
      <c r="BN89" s="18"/>
      <c r="BO89" s="18"/>
      <c r="BP89" s="9" t="s">
        <v>5661</v>
      </c>
      <c r="BQ89" s="14"/>
      <c r="BR89" s="102" t="s">
        <v>5536</v>
      </c>
      <c r="BS89" s="14"/>
      <c r="BT89" s="14"/>
      <c r="BU89" s="9"/>
      <c r="BV89" s="9"/>
      <c r="BW89" s="9"/>
    </row>
    <row r="90" spans="1:75" x14ac:dyDescent="0.35">
      <c r="A90" s="79" t="s">
        <v>3023</v>
      </c>
      <c r="B90" s="8" t="s">
        <v>3024</v>
      </c>
      <c r="C90" s="3" t="s">
        <v>38</v>
      </c>
      <c r="D90" s="1" t="s">
        <v>21</v>
      </c>
      <c r="E90" s="1" t="s">
        <v>30</v>
      </c>
      <c r="F90" s="3" t="s">
        <v>37</v>
      </c>
      <c r="G90" s="1" t="s">
        <v>38</v>
      </c>
      <c r="H90" s="30" t="s">
        <v>5587</v>
      </c>
      <c r="I90" s="27">
        <v>4.5219235916708751</v>
      </c>
      <c r="J90" s="27">
        <v>8.7858806105589355</v>
      </c>
      <c r="K90" s="27">
        <v>9.2845494003133293</v>
      </c>
      <c r="L90" s="27">
        <v>9.2457045997380387</v>
      </c>
      <c r="M90" s="27">
        <v>9.2457045997380387</v>
      </c>
      <c r="N90" s="27">
        <v>5.2919352629461267</v>
      </c>
      <c r="O90" s="27">
        <v>9.2457045997380387</v>
      </c>
      <c r="P90" s="27">
        <v>7.3693830204347188</v>
      </c>
      <c r="Q90" s="27">
        <v>3.3922318959687017</v>
      </c>
      <c r="R90" s="27">
        <v>9.2457045997380387</v>
      </c>
      <c r="S90" s="80">
        <v>9.424198063538535</v>
      </c>
      <c r="T90" s="80">
        <v>9.2457045997380387</v>
      </c>
      <c r="U90" s="80">
        <v>9.7790804518980803</v>
      </c>
      <c r="V90" s="80">
        <v>9.2457045997380387</v>
      </c>
      <c r="W90" s="80">
        <v>9.2457045997380387</v>
      </c>
      <c r="X90" s="80">
        <v>9.2457045997380387</v>
      </c>
      <c r="Y90" s="80">
        <v>4.6000590697793875</v>
      </c>
      <c r="Z90" s="80">
        <v>9.2457045997380387</v>
      </c>
      <c r="AA90" s="80">
        <v>9.2457045997380387</v>
      </c>
      <c r="AB90" s="80">
        <v>9.2457045997380387</v>
      </c>
      <c r="AC90" s="80">
        <v>9.3412114441276923</v>
      </c>
      <c r="AD90" s="80">
        <v>9.3412114441276923</v>
      </c>
      <c r="AE90" s="80">
        <v>9.4431924219465628</v>
      </c>
      <c r="AF90" s="80">
        <v>8.1306198331778123</v>
      </c>
      <c r="AG90" s="80"/>
      <c r="AH90" s="80">
        <v>9.2457045997380387</v>
      </c>
      <c r="AI90" s="80">
        <v>9.2457045997380387</v>
      </c>
      <c r="AJ90" s="80">
        <v>0</v>
      </c>
      <c r="AK90" s="80">
        <v>0</v>
      </c>
      <c r="AL90" s="80">
        <v>17.729448614148101</v>
      </c>
      <c r="AM90" s="80">
        <v>9.2457045997380387</v>
      </c>
      <c r="AN90" s="41" t="s">
        <v>5558</v>
      </c>
      <c r="AO90" s="41"/>
      <c r="AP90" s="40" t="str" cm="1">
        <f t="array" ref="AP90">IFERROR(_xlfn.IFS(
AR90="MPR ISSUE","PDH",
AR90="BSS Hardware Issue","BSS",
AR90="Sites strategiques, MLL, Pylone, etc.","ENVTECH",
AR90="AKTIVCO DEFAUT GE &amp; POWER Cabinet","AKTIVCO",
AR90="AKTIVCO Coupure ENEO &amp; Baisse de tension","AKTIVCO GRID ONLY",
AR90="Coupure ENEO &amp; Baisse de tension","IHS GRID ONLY",
AR90="Defaut GE &amp; POWER Cabinet","IHS",
AR90="Sharing","Partners",
AR90="Sites strategiques &amp; DataCenter","SST &amp; DC",
AR90="Exclu","Exclu",
AR90="SAT","SAT",
AR90="SPARE-ISSUE","SPARE-ISSUE",
AR90="Fiber CAmtel","TRANS_FO_CAMTEL",
AR90="Fiber AOF","Fiber AOF",
AR90="Projet OCM (HUAWEI)","TRAVAUX-HUAWEI",
AR90="Projet OCM (NOKIA)","TRAVAUX-NOKIA",
AR90="ACCESS-ISSUE","ACCESS-ISSUE",
AR90="Projet OCM (ZTE, NOKIA, autres projets)","TRAVAUX OCM",
AR90="No root CAuse","No root cause",
AR90="ODU HS","PDH",
AR90="IP &amp; VLAN","PDH",
AR90="Warehouse HUAWEI","SPARE-ISSUE",
AR90="SPARE-HS","SPARE-ISSUE",
AR90="Power Telco","BSS",AR90="no impacts","no impacts"
),"")</f>
        <v>BSS</v>
      </c>
      <c r="AQ90" s="40" t="str" cm="1">
        <f t="array" ref="AQ90">IFERROR(_xlfn.IFS(
AR90="MPR ISSUE","TX ISSUE",
AR90="BSS Hardware Issue","RAN ISSUE",
AR90="Sites strategiques, MLL, Pylone, etc.","ENVTECH",
AR90="AKTIVCO DEFAUT GE &amp; POWER Cabinet","POWER ISSUE",
AR90="AKTIVCO Coupure ENEO &amp; Baisse de tension","POWER ISSUE",
AR90="Coupure ENEO &amp; Baisse de tension","POWER ISSUE",
AR90="Defaut GE &amp; POWER Cabinet","POWER ISSUE",
AR90="Sharing","POWER ISSUE",
AR90="Sites strategiques &amp; DataCenter","POWER ISSUE",
AR90="Exclu","Exclu",
AR90="SAT","TX ISSUE",
AR90="SPARE-ISSUE","SPARE-ISSUE",
AR90="Fiber CAmtel","TX ISSUE",
AR90="Fiber AOF","TX ISSUE",
AR90="Projet OCM (HUAWEI)","TRAVAUX-HUAWEI",
AR90="Projet OCM (NOKIA)","TRAVAUX -NOKIA",
AR90="ACCESS-ISSUE","ACCESS-ISSUE",
AR90="Projet OCM (ZTE, NOKIA, autres projets)","TRAVAUX OCM",
AR90="No root CAuse","No root cause",
AR90="ODU HS","TX ISSUE",
AR90="IP &amp; VLAN","TX ISSUE",
AR90="Warehouse HUAWEI","SPARE-ISSUE",
AR90="SPARE-HS","SPARE-ISSUE",
AR90="Power Telco","RAN ISSUE",AR90="no impacts","no impacts"
),"")</f>
        <v>RAN ISSUE</v>
      </c>
      <c r="AR90" s="59" t="s">
        <v>5319</v>
      </c>
      <c r="AS90" s="40" t="str" cm="1">
        <f t="array" ref="AS90">IFERROR(_xlfn.IFS(
AR90="MPR ISSUE","ACTIVE",
AR90="BSS Hardware Issue","ACTIVE",
AR90="Sites strategiques, MLL, Pylone, etc.","PASSIVE",
AR90="AKTIVCO DEFAUT GE &amp; POWER Cabinet","PASSIVE",
AR90="AKTIVCO Coupure ENEO &amp; Baisse de tension","PASSIVE",
AR90="Coupure ENEO &amp; Baisse de tension","PASSIVE",
AR90="Defaut GE &amp; POWER Cabinet","PASSIVE",
AR90="Sharing","PASSIVE",
AR90="Sites strategiques &amp; DataCenter","PASSIVE",
AR90="Exclu","Exclu",
AR90="SAT","ACTIVE",
AR90="SPARE-ISSUE","SPARE-ISSUE",
AR90="Fiber CAmtel","ACTIVE",
AR90="Fiber AOF","ACTIVE",
AR90="Projet OCM (HUAWEI)","PLANNED WORKS",
AR90="Projet OCM (NOKIA)","PLANNED WORKS",
AR90="ACCESS-ISSUE","ACCESS-ISSUE",
AR90="Projet OCM (ZTE, NOKIA, autres projets)","PLANNED WORKS",
AR90="No root CAuse","No root cause",
AR90="ODU HS","ACTIVE",
AR90="IP &amp; VLAN","ACTIVE",
AR90="Warehouse HUAWEI","SPARE-ISSUE",
AR90="SPARE-HS","SPARE-ISSUE",
AR90="Power Telco","ACTIVE", AR90="no impacts","no impacts"
),"")</f>
        <v>ACTIVE</v>
      </c>
      <c r="AT90" s="99" t="s">
        <v>6573</v>
      </c>
      <c r="AU90" s="99" t="s">
        <v>3024</v>
      </c>
      <c r="AW90" s="17"/>
      <c r="AX90" s="17" t="s">
        <v>6238</v>
      </c>
      <c r="AY90" s="17"/>
      <c r="AZ90" s="17" t="s">
        <v>6200</v>
      </c>
      <c r="BA90" s="7"/>
      <c r="BC90" s="18"/>
      <c r="BD90" s="18"/>
      <c r="BE90" s="18"/>
      <c r="BF90" s="18"/>
      <c r="BG90" s="18"/>
      <c r="BH90" s="18"/>
      <c r="BI90" s="18"/>
      <c r="BJ90" s="18"/>
      <c r="BK90" s="18"/>
      <c r="BM90" s="18"/>
      <c r="BN90" s="18"/>
      <c r="BO90" s="18"/>
      <c r="BP90" s="9" t="s">
        <v>5661</v>
      </c>
      <c r="BQ90" s="14"/>
      <c r="BR90" s="102" t="s">
        <v>3024</v>
      </c>
      <c r="BS90" s="14"/>
      <c r="BT90" s="14"/>
      <c r="BU90" s="9"/>
      <c r="BV90" s="9"/>
      <c r="BW90" s="9"/>
    </row>
    <row r="91" spans="1:75" x14ac:dyDescent="0.35">
      <c r="A91" s="16" t="s">
        <v>694</v>
      </c>
      <c r="B91" s="8" t="s">
        <v>695</v>
      </c>
      <c r="C91" s="3" t="s">
        <v>38</v>
      </c>
      <c r="D91" s="1" t="s">
        <v>11</v>
      </c>
      <c r="E91" s="1" t="s">
        <v>12</v>
      </c>
      <c r="F91" s="3" t="s">
        <v>37</v>
      </c>
      <c r="G91" s="1" t="s">
        <v>38</v>
      </c>
      <c r="H91" s="30" t="s">
        <v>5587</v>
      </c>
      <c r="I91" s="27">
        <v>5.0257823892156273</v>
      </c>
      <c r="J91" s="27">
        <v>1.1786668207617435</v>
      </c>
      <c r="K91" s="27">
        <v>9.2457045997380387</v>
      </c>
      <c r="L91" s="27">
        <v>9.2457045997380387</v>
      </c>
      <c r="M91" s="27">
        <v>9.2457045997380387</v>
      </c>
      <c r="N91" s="27">
        <v>5.6639214914120526</v>
      </c>
      <c r="O91" s="27">
        <v>1.8516021607554085</v>
      </c>
      <c r="P91" s="27">
        <v>7.4417756033250297</v>
      </c>
      <c r="Q91" s="27">
        <v>0.10119623437290454</v>
      </c>
      <c r="R91" s="27">
        <v>4.9333966835315168</v>
      </c>
      <c r="S91" s="80">
        <v>9.2457045997380387</v>
      </c>
      <c r="T91" s="80">
        <v>9.2457045997380387</v>
      </c>
      <c r="U91" s="80">
        <v>9.2457045997380387</v>
      </c>
      <c r="V91" s="80">
        <v>9.2457045997380387</v>
      </c>
      <c r="W91" s="80">
        <v>9.2457045997380387</v>
      </c>
      <c r="X91" s="80">
        <v>9.2457045997380387</v>
      </c>
      <c r="Y91" s="80">
        <v>4.4590727756803732</v>
      </c>
      <c r="Z91" s="80">
        <v>9.2457045997380387</v>
      </c>
      <c r="AA91" s="80">
        <v>9.2457045997380387</v>
      </c>
      <c r="AB91" s="80">
        <v>9.2457045997380387</v>
      </c>
      <c r="AC91" s="80">
        <v>9.2457045997380387</v>
      </c>
      <c r="AD91" s="80">
        <v>9.2457045997380387</v>
      </c>
      <c r="AE91" s="80">
        <v>9.3539278549679992</v>
      </c>
      <c r="AF91" s="80">
        <v>8.2342594732801988</v>
      </c>
      <c r="AG91" s="80"/>
      <c r="AH91" s="80">
        <v>2.6221845545368159</v>
      </c>
      <c r="AI91" s="80">
        <v>9.2457045997380387</v>
      </c>
      <c r="AJ91" s="80">
        <v>0</v>
      </c>
      <c r="AK91" s="80">
        <v>0</v>
      </c>
      <c r="AL91" s="80">
        <v>17.729448614148101</v>
      </c>
      <c r="AM91" s="80">
        <v>9.2457045997380387</v>
      </c>
      <c r="AN91" s="41" t="s">
        <v>5558</v>
      </c>
      <c r="AO91" s="41"/>
      <c r="AP91" s="40" t="str" cm="1">
        <f t="array" ref="AP91">IFERROR(_xlfn.IFS(
AR91="MPR ISSUE","PDH",
AR91="BSS Hardware Issue","BSS",
AR91="Sites strategiques, MLL, Pylone, etc.","ENVTECH",
AR91="AKTIVCO DEFAUT GE &amp; POWER Cabinet","AKTIVCO",
AR91="AKTIVCO Coupure ENEO &amp; Baisse de tension","AKTIVCO GRID ONLY",
AR91="Coupure ENEO &amp; Baisse de tension","IHS GRID ONLY",
AR91="Defaut GE &amp; POWER Cabinet","IHS",
AR91="Sharing","Partners",
AR91="Sites strategiques &amp; DataCenter","SST &amp; DC",
AR91="Exclu","Exclu",
AR91="SAT","SAT",
AR91="SPARE-ISSUE","SPARE-ISSUE",
AR91="Fiber CAmtel","TRANS_FO_CAMTEL",
AR91="Fiber AOF","Fiber AOF",
AR91="Projet OCM (HUAWEI)","TRAVAUX-HUAWEI",
AR91="Projet OCM (NOKIA)","TRAVAUX-NOKIA",
AR91="ACCESS-ISSUE","ACCESS-ISSUE",
AR91="Projet OCM (ZTE, NOKIA, autres projets)","TRAVAUX OCM",
AR91="No root CAuse","No root cause",
AR91="ODU HS","PDH",
AR91="IP &amp; VLAN","PDH",
AR91="Warehouse HUAWEI","SPARE-ISSUE",
AR91="SPARE-HS","SPARE-ISSUE",
AR91="Power Telco","BSS",AR91="no impacts","no impacts"
),"")</f>
        <v>BSS</v>
      </c>
      <c r="AQ91" s="40" t="str" cm="1">
        <f t="array" ref="AQ91">IFERROR(_xlfn.IFS(
AR91="MPR ISSUE","TX ISSUE",
AR91="BSS Hardware Issue","RAN ISSUE",
AR91="Sites strategiques, MLL, Pylone, etc.","ENVTECH",
AR91="AKTIVCO DEFAUT GE &amp; POWER Cabinet","POWER ISSUE",
AR91="AKTIVCO Coupure ENEO &amp; Baisse de tension","POWER ISSUE",
AR91="Coupure ENEO &amp; Baisse de tension","POWER ISSUE",
AR91="Defaut GE &amp; POWER Cabinet","POWER ISSUE",
AR91="Sharing","POWER ISSUE",
AR91="Sites strategiques &amp; DataCenter","POWER ISSUE",
AR91="Exclu","Exclu",
AR91="SAT","TX ISSUE",
AR91="SPARE-ISSUE","SPARE-ISSUE",
AR91="Fiber CAmtel","TX ISSUE",
AR91="Fiber AOF","TX ISSUE",
AR91="Projet OCM (HUAWEI)","TRAVAUX-HUAWEI",
AR91="Projet OCM (NOKIA)","TRAVAUX -NOKIA",
AR91="ACCESS-ISSUE","ACCESS-ISSUE",
AR91="Projet OCM (ZTE, NOKIA, autres projets)","TRAVAUX OCM",
AR91="No root CAuse","No root cause",
AR91="ODU HS","TX ISSUE",
AR91="IP &amp; VLAN","TX ISSUE",
AR91="Warehouse HUAWEI","SPARE-ISSUE",
AR91="SPARE-HS","SPARE-ISSUE",
AR91="Power Telco","RAN ISSUE",AR91="no impacts","no impacts"
),"")</f>
        <v>RAN ISSUE</v>
      </c>
      <c r="AR91" s="59" t="s">
        <v>5319</v>
      </c>
      <c r="AS91" s="40" t="str" cm="1">
        <f t="array" ref="AS91">IFERROR(_xlfn.IFS(
AR91="MPR ISSUE","ACTIVE",
AR91="BSS Hardware Issue","ACTIVE",
AR91="Sites strategiques, MLL, Pylone, etc.","PASSIVE",
AR91="AKTIVCO DEFAUT GE &amp; POWER Cabinet","PASSIVE",
AR91="AKTIVCO Coupure ENEO &amp; Baisse de tension","PASSIVE",
AR91="Coupure ENEO &amp; Baisse de tension","PASSIVE",
AR91="Defaut GE &amp; POWER Cabinet","PASSIVE",
AR91="Sharing","PASSIVE",
AR91="Sites strategiques &amp; DataCenter","PASSIVE",
AR91="Exclu","Exclu",
AR91="SAT","ACTIVE",
AR91="SPARE-ISSUE","SPARE-ISSUE",
AR91="Fiber CAmtel","ACTIVE",
AR91="Fiber AOF","ACTIVE",
AR91="Projet OCM (HUAWEI)","PLANNED WORKS",
AR91="Projet OCM (NOKIA)","PLANNED WORKS",
AR91="ACCESS-ISSUE","ACCESS-ISSUE",
AR91="Projet OCM (ZTE, NOKIA, autres projets)","PLANNED WORKS",
AR91="No root CAuse","No root cause",
AR91="ODU HS","ACTIVE",
AR91="IP &amp; VLAN","ACTIVE",
AR91="Warehouse HUAWEI","SPARE-ISSUE",
AR91="SPARE-HS","SPARE-ISSUE",
AR91="Power Telco","ACTIVE", AR91="no impacts","no impacts"
),"")</f>
        <v>ACTIVE</v>
      </c>
      <c r="AT91" s="99" t="s">
        <v>6573</v>
      </c>
      <c r="AU91" s="99" t="s">
        <v>695</v>
      </c>
      <c r="AW91" s="17"/>
      <c r="AX91" s="17" t="s">
        <v>6238</v>
      </c>
      <c r="AY91" s="17"/>
      <c r="AZ91" s="17" t="s">
        <v>5536</v>
      </c>
      <c r="BA91" s="7"/>
      <c r="BC91" s="18"/>
      <c r="BD91" s="18"/>
      <c r="BE91" s="18"/>
      <c r="BF91" s="18"/>
      <c r="BG91" s="18"/>
      <c r="BH91" s="18"/>
      <c r="BI91" s="18"/>
      <c r="BJ91" s="18"/>
      <c r="BK91" s="18"/>
      <c r="BM91" s="18"/>
      <c r="BN91" s="18"/>
      <c r="BO91" s="18"/>
      <c r="BP91" s="9" t="s">
        <v>5661</v>
      </c>
      <c r="BQ91" s="14"/>
      <c r="BR91" s="102" t="s">
        <v>695</v>
      </c>
      <c r="BS91" s="14"/>
      <c r="BT91" s="14"/>
      <c r="BU91" s="9"/>
      <c r="BV91" s="9"/>
      <c r="BW91" s="9"/>
    </row>
    <row r="92" spans="1:75" x14ac:dyDescent="0.35">
      <c r="A92" s="16" t="s">
        <v>362</v>
      </c>
      <c r="B92" s="8" t="s">
        <v>363</v>
      </c>
      <c r="C92" s="3" t="s">
        <v>38</v>
      </c>
      <c r="D92" s="1" t="s">
        <v>11</v>
      </c>
      <c r="E92" s="1" t="s">
        <v>12</v>
      </c>
      <c r="F92" s="3" t="s">
        <v>37</v>
      </c>
      <c r="G92" s="1" t="s">
        <v>38</v>
      </c>
      <c r="H92" s="30" t="s">
        <v>5587</v>
      </c>
      <c r="I92" s="27">
        <v>5.3618130997936841</v>
      </c>
      <c r="J92" s="27">
        <v>9.2457045997380387</v>
      </c>
      <c r="K92" s="27">
        <v>9.2457045997380387</v>
      </c>
      <c r="L92" s="27">
        <v>9.2457045997380387</v>
      </c>
      <c r="M92" s="27">
        <v>9.2457045997380387</v>
      </c>
      <c r="N92" s="27">
        <v>5.3657903222584622</v>
      </c>
      <c r="O92" s="27">
        <v>9.2457045997380387</v>
      </c>
      <c r="P92" s="27">
        <v>7.4164676271926444</v>
      </c>
      <c r="Q92" s="27">
        <v>3.3923389064386056</v>
      </c>
      <c r="R92" s="27">
        <v>9.2457045997380387</v>
      </c>
      <c r="S92" s="80">
        <v>9.2457045997380387</v>
      </c>
      <c r="T92" s="80">
        <v>9.2457045997380387</v>
      </c>
      <c r="U92" s="80">
        <v>9.2457045997380387</v>
      </c>
      <c r="V92" s="80">
        <v>9.2457045997380387</v>
      </c>
      <c r="W92" s="80">
        <v>9.2457045997380387</v>
      </c>
      <c r="X92" s="80">
        <v>9.2457045997380387</v>
      </c>
      <c r="Y92" s="80">
        <v>4.7534050731523569</v>
      </c>
      <c r="Z92" s="80">
        <v>9.2457045997380387</v>
      </c>
      <c r="AA92" s="80">
        <v>9.2457045997380387</v>
      </c>
      <c r="AB92" s="80">
        <v>9.2457045997380387</v>
      </c>
      <c r="AC92" s="80">
        <v>9.2457045997380387</v>
      </c>
      <c r="AD92" s="80">
        <v>9.2457045997380387</v>
      </c>
      <c r="AE92" s="80">
        <v>9.3517519754132739</v>
      </c>
      <c r="AF92" s="80">
        <v>8.1531633721710008</v>
      </c>
      <c r="AG92" s="80"/>
      <c r="AH92" s="80">
        <v>9.2457045997380387</v>
      </c>
      <c r="AI92" s="80">
        <v>9.2457045997380387</v>
      </c>
      <c r="AJ92" s="80">
        <v>0</v>
      </c>
      <c r="AK92" s="80">
        <v>0</v>
      </c>
      <c r="AL92" s="80">
        <v>17.729448614148101</v>
      </c>
      <c r="AM92" s="80">
        <v>9.2457045997380387</v>
      </c>
      <c r="AN92" s="41" t="s">
        <v>5558</v>
      </c>
      <c r="AO92" s="41"/>
      <c r="AP92" s="40" t="str" cm="1">
        <f t="array" ref="AP92">IFERROR(_xlfn.IFS(
AR92="MPR ISSUE","PDH",
AR92="BSS Hardware Issue","BSS",
AR92="Sites strategiques, MLL, Pylone, etc.","ENVTECH",
AR92="AKTIVCO DEFAUT GE &amp; POWER Cabinet","AKTIVCO",
AR92="AKTIVCO Coupure ENEO &amp; Baisse de tension","AKTIVCO GRID ONLY",
AR92="Coupure ENEO &amp; Baisse de tension","IHS GRID ONLY",
AR92="Defaut GE &amp; POWER Cabinet","IHS",
AR92="Sharing","Partners",
AR92="Sites strategiques &amp; DataCenter","SST &amp; DC",
AR92="Exclu","Exclu",
AR92="SAT","SAT",
AR92="SPARE-ISSUE","SPARE-ISSUE",
AR92="Fiber CAmtel","TRANS_FO_CAMTEL",
AR92="Fiber AOF","Fiber AOF",
AR92="Projet OCM (HUAWEI)","TRAVAUX-HUAWEI",
AR92="Projet OCM (NOKIA)","TRAVAUX-NOKIA",
AR92="ACCESS-ISSUE","ACCESS-ISSUE",
AR92="Projet OCM (ZTE, NOKIA, autres projets)","TRAVAUX OCM",
AR92="No root CAuse","No root cause",
AR92="ODU HS","PDH",
AR92="IP &amp; VLAN","PDH",
AR92="Warehouse HUAWEI","SPARE-ISSUE",
AR92="SPARE-HS","SPARE-ISSUE",
AR92="Power Telco","BSS",AR92="no impacts","no impacts"
),"")</f>
        <v>BSS</v>
      </c>
      <c r="AQ92" s="40" t="str" cm="1">
        <f t="array" ref="AQ92">IFERROR(_xlfn.IFS(
AR92="MPR ISSUE","TX ISSUE",
AR92="BSS Hardware Issue","RAN ISSUE",
AR92="Sites strategiques, MLL, Pylone, etc.","ENVTECH",
AR92="AKTIVCO DEFAUT GE &amp; POWER Cabinet","POWER ISSUE",
AR92="AKTIVCO Coupure ENEO &amp; Baisse de tension","POWER ISSUE",
AR92="Coupure ENEO &amp; Baisse de tension","POWER ISSUE",
AR92="Defaut GE &amp; POWER Cabinet","POWER ISSUE",
AR92="Sharing","POWER ISSUE",
AR92="Sites strategiques &amp; DataCenter","POWER ISSUE",
AR92="Exclu","Exclu",
AR92="SAT","TX ISSUE",
AR92="SPARE-ISSUE","SPARE-ISSUE",
AR92="Fiber CAmtel","TX ISSUE",
AR92="Fiber AOF","TX ISSUE",
AR92="Projet OCM (HUAWEI)","TRAVAUX-HUAWEI",
AR92="Projet OCM (NOKIA)","TRAVAUX -NOKIA",
AR92="ACCESS-ISSUE","ACCESS-ISSUE",
AR92="Projet OCM (ZTE, NOKIA, autres projets)","TRAVAUX OCM",
AR92="No root CAuse","No root cause",
AR92="ODU HS","TX ISSUE",
AR92="IP &amp; VLAN","TX ISSUE",
AR92="Warehouse HUAWEI","SPARE-ISSUE",
AR92="SPARE-HS","SPARE-ISSUE",
AR92="Power Telco","RAN ISSUE",AR92="no impacts","no impacts"
),"")</f>
        <v>RAN ISSUE</v>
      </c>
      <c r="AR92" s="59" t="s">
        <v>5319</v>
      </c>
      <c r="AS92" s="40" t="str" cm="1">
        <f t="array" ref="AS92">IFERROR(_xlfn.IFS(
AR92="MPR ISSUE","ACTIVE",
AR92="BSS Hardware Issue","ACTIVE",
AR92="Sites strategiques, MLL, Pylone, etc.","PASSIVE",
AR92="AKTIVCO DEFAUT GE &amp; POWER Cabinet","PASSIVE",
AR92="AKTIVCO Coupure ENEO &amp; Baisse de tension","PASSIVE",
AR92="Coupure ENEO &amp; Baisse de tension","PASSIVE",
AR92="Defaut GE &amp; POWER Cabinet","PASSIVE",
AR92="Sharing","PASSIVE",
AR92="Sites strategiques &amp; DataCenter","PASSIVE",
AR92="Exclu","Exclu",
AR92="SAT","ACTIVE",
AR92="SPARE-ISSUE","SPARE-ISSUE",
AR92="Fiber CAmtel","ACTIVE",
AR92="Fiber AOF","ACTIVE",
AR92="Projet OCM (HUAWEI)","PLANNED WORKS",
AR92="Projet OCM (NOKIA)","PLANNED WORKS",
AR92="ACCESS-ISSUE","ACCESS-ISSUE",
AR92="Projet OCM (ZTE, NOKIA, autres projets)","PLANNED WORKS",
AR92="No root CAuse","No root cause",
AR92="ODU HS","ACTIVE",
AR92="IP &amp; VLAN","ACTIVE",
AR92="Warehouse HUAWEI","SPARE-ISSUE",
AR92="SPARE-HS","SPARE-ISSUE",
AR92="Power Telco","ACTIVE", AR92="no impacts","no impacts"
),"")</f>
        <v>ACTIVE</v>
      </c>
      <c r="AT92" s="99" t="s">
        <v>6573</v>
      </c>
      <c r="AU92" s="99" t="s">
        <v>363</v>
      </c>
      <c r="AW92" s="17"/>
      <c r="AX92" s="17" t="s">
        <v>6238</v>
      </c>
      <c r="AY92" s="17"/>
      <c r="AZ92" s="17" t="s">
        <v>5536</v>
      </c>
      <c r="BA92" s="7"/>
      <c r="BC92" s="18"/>
      <c r="BD92" s="18"/>
      <c r="BE92" s="18"/>
      <c r="BF92" s="18"/>
      <c r="BG92" s="18"/>
      <c r="BH92" s="18"/>
      <c r="BI92" s="18"/>
      <c r="BJ92" s="18"/>
      <c r="BK92" s="18"/>
      <c r="BM92" s="18"/>
      <c r="BN92" s="18"/>
      <c r="BO92" s="18"/>
      <c r="BP92" s="9" t="s">
        <v>5661</v>
      </c>
      <c r="BQ92" s="14"/>
      <c r="BR92" s="102" t="s">
        <v>363</v>
      </c>
      <c r="BS92" s="14"/>
      <c r="BT92" s="14"/>
      <c r="BU92" s="9"/>
      <c r="BV92" s="9"/>
      <c r="BW92" s="9"/>
    </row>
    <row r="93" spans="1:75" x14ac:dyDescent="0.35">
      <c r="A93" s="79" t="s">
        <v>2314</v>
      </c>
      <c r="B93" s="8" t="s">
        <v>2315</v>
      </c>
      <c r="C93" s="3" t="s">
        <v>38</v>
      </c>
      <c r="D93" s="1" t="s">
        <v>11</v>
      </c>
      <c r="E93" s="1" t="s">
        <v>12</v>
      </c>
      <c r="F93" s="3" t="s">
        <v>37</v>
      </c>
      <c r="G93" s="1" t="s">
        <v>38</v>
      </c>
      <c r="H93" s="30" t="s">
        <v>5587</v>
      </c>
      <c r="I93" s="27">
        <v>6.3365179649176859</v>
      </c>
      <c r="J93" s="27">
        <v>9.2457045997380387</v>
      </c>
      <c r="K93" s="27">
        <v>9.2457045997380387</v>
      </c>
      <c r="L93" s="27">
        <v>9.2457045997380387</v>
      </c>
      <c r="M93" s="27">
        <v>9.2457045997380387</v>
      </c>
      <c r="N93" s="27">
        <v>7.6719194539327065</v>
      </c>
      <c r="O93" s="27">
        <v>9.2457045997380387</v>
      </c>
      <c r="P93" s="27">
        <v>7.4759654484594771</v>
      </c>
      <c r="Q93" s="27">
        <v>4.6432912996207545</v>
      </c>
      <c r="R93" s="27">
        <v>9.2457045997380387</v>
      </c>
      <c r="S93" s="80">
        <v>10.629189459896756</v>
      </c>
      <c r="T93" s="80">
        <v>9.2457045997380387</v>
      </c>
      <c r="U93" s="80">
        <v>9.2457045997380387</v>
      </c>
      <c r="V93" s="80">
        <v>9.2457045997380387</v>
      </c>
      <c r="W93" s="80">
        <v>9.2457045997380387</v>
      </c>
      <c r="X93" s="80">
        <v>9.2457045997380387</v>
      </c>
      <c r="Y93" s="80">
        <v>5.7927620971769214</v>
      </c>
      <c r="Z93" s="80">
        <v>9.2457045997380387</v>
      </c>
      <c r="AA93" s="80">
        <v>9.2457045997380387</v>
      </c>
      <c r="AB93" s="80">
        <v>9.2457045997380387</v>
      </c>
      <c r="AC93" s="80">
        <v>9.2457045997380387</v>
      </c>
      <c r="AD93" s="80">
        <v>9.2457045997380387</v>
      </c>
      <c r="AE93" s="80">
        <v>9.3455810383154567</v>
      </c>
      <c r="AF93" s="80">
        <v>8.1788637200263672</v>
      </c>
      <c r="AG93" s="80"/>
      <c r="AH93" s="80">
        <v>9.2457045997380387</v>
      </c>
      <c r="AI93" s="80">
        <v>9.2457045997380387</v>
      </c>
      <c r="AJ93" s="80">
        <v>0</v>
      </c>
      <c r="AK93" s="80">
        <v>0</v>
      </c>
      <c r="AL93" s="80">
        <v>17.729448614148101</v>
      </c>
      <c r="AM93" s="80">
        <v>9.2457045997380387</v>
      </c>
      <c r="AN93" s="41" t="s">
        <v>5558</v>
      </c>
      <c r="AO93" s="41"/>
      <c r="AP93" s="40" t="str" cm="1">
        <f t="array" ref="AP93">IFERROR(_xlfn.IFS(
AR93="MPR ISSUE","PDH",
AR93="BSS Hardware Issue","BSS",
AR93="Sites strategiques, MLL, Pylone, etc.","ENVTECH",
AR93="AKTIVCO DEFAUT GE &amp; POWER Cabinet","AKTIVCO",
AR93="AKTIVCO Coupure ENEO &amp; Baisse de tension","AKTIVCO GRID ONLY",
AR93="Coupure ENEO &amp; Baisse de tension","IHS GRID ONLY",
AR93="Defaut GE &amp; POWER Cabinet","IHS",
AR93="Sharing","Partners",
AR93="Sites strategiques &amp; DataCenter","SST &amp; DC",
AR93="Exclu","Exclu",
AR93="SAT","SAT",
AR93="SPARE-ISSUE","SPARE-ISSUE",
AR93="Fiber CAmtel","TRANS_FO_CAMTEL",
AR93="Fiber AOF","Fiber AOF",
AR93="Projet OCM (HUAWEI)","TRAVAUX-HUAWEI",
AR93="Projet OCM (NOKIA)","TRAVAUX-NOKIA",
AR93="ACCESS-ISSUE","ACCESS-ISSUE",
AR93="Projet OCM (ZTE, NOKIA, autres projets)","TRAVAUX OCM",
AR93="No root CAuse","No root cause",
AR93="ODU HS","PDH",
AR93="IP &amp; VLAN","PDH",
AR93="Warehouse HUAWEI","SPARE-ISSUE",
AR93="SPARE-HS","SPARE-ISSUE",
AR93="Power Telco","BSS",AR93="no impacts","no impacts"
),"")</f>
        <v>BSS</v>
      </c>
      <c r="AQ93" s="40" t="str" cm="1">
        <f t="array" ref="AQ93">IFERROR(_xlfn.IFS(
AR93="MPR ISSUE","TX ISSUE",
AR93="BSS Hardware Issue","RAN ISSUE",
AR93="Sites strategiques, MLL, Pylone, etc.","ENVTECH",
AR93="AKTIVCO DEFAUT GE &amp; POWER Cabinet","POWER ISSUE",
AR93="AKTIVCO Coupure ENEO &amp; Baisse de tension","POWER ISSUE",
AR93="Coupure ENEO &amp; Baisse de tension","POWER ISSUE",
AR93="Defaut GE &amp; POWER Cabinet","POWER ISSUE",
AR93="Sharing","POWER ISSUE",
AR93="Sites strategiques &amp; DataCenter","POWER ISSUE",
AR93="Exclu","Exclu",
AR93="SAT","TX ISSUE",
AR93="SPARE-ISSUE","SPARE-ISSUE",
AR93="Fiber CAmtel","TX ISSUE",
AR93="Fiber AOF","TX ISSUE",
AR93="Projet OCM (HUAWEI)","TRAVAUX-HUAWEI",
AR93="Projet OCM (NOKIA)","TRAVAUX -NOKIA",
AR93="ACCESS-ISSUE","ACCESS-ISSUE",
AR93="Projet OCM (ZTE, NOKIA, autres projets)","TRAVAUX OCM",
AR93="No root CAuse","No root cause",
AR93="ODU HS","TX ISSUE",
AR93="IP &amp; VLAN","TX ISSUE",
AR93="Warehouse HUAWEI","SPARE-ISSUE",
AR93="SPARE-HS","SPARE-ISSUE",
AR93="Power Telco","RAN ISSUE",AR93="no impacts","no impacts"
),"")</f>
        <v>RAN ISSUE</v>
      </c>
      <c r="AR93" s="59" t="s">
        <v>5319</v>
      </c>
      <c r="AS93" s="40" t="str" cm="1">
        <f t="array" ref="AS93">IFERROR(_xlfn.IFS(
AR93="MPR ISSUE","ACTIVE",
AR93="BSS Hardware Issue","ACTIVE",
AR93="Sites strategiques, MLL, Pylone, etc.","PASSIVE",
AR93="AKTIVCO DEFAUT GE &amp; POWER Cabinet","PASSIVE",
AR93="AKTIVCO Coupure ENEO &amp; Baisse de tension","PASSIVE",
AR93="Coupure ENEO &amp; Baisse de tension","PASSIVE",
AR93="Defaut GE &amp; POWER Cabinet","PASSIVE",
AR93="Sharing","PASSIVE",
AR93="Sites strategiques &amp; DataCenter","PASSIVE",
AR93="Exclu","Exclu",
AR93="SAT","ACTIVE",
AR93="SPARE-ISSUE","SPARE-ISSUE",
AR93="Fiber CAmtel","ACTIVE",
AR93="Fiber AOF","ACTIVE",
AR93="Projet OCM (HUAWEI)","PLANNED WORKS",
AR93="Projet OCM (NOKIA)","PLANNED WORKS",
AR93="ACCESS-ISSUE","ACCESS-ISSUE",
AR93="Projet OCM (ZTE, NOKIA, autres projets)","PLANNED WORKS",
AR93="No root CAuse","No root cause",
AR93="ODU HS","ACTIVE",
AR93="IP &amp; VLAN","ACTIVE",
AR93="Warehouse HUAWEI","SPARE-ISSUE",
AR93="SPARE-HS","SPARE-ISSUE",
AR93="Power Telco","ACTIVE", AR93="no impacts","no impacts"
),"")</f>
        <v>ACTIVE</v>
      </c>
      <c r="AT93" s="99" t="s">
        <v>6573</v>
      </c>
      <c r="AU93" s="99" t="s">
        <v>2315</v>
      </c>
      <c r="AW93" s="17"/>
      <c r="AX93" s="17" t="s">
        <v>6238</v>
      </c>
      <c r="AY93" s="17"/>
      <c r="AZ93" s="17" t="s">
        <v>5536</v>
      </c>
      <c r="BA93" s="7"/>
      <c r="BC93" s="18"/>
      <c r="BD93" s="18"/>
      <c r="BE93" s="18"/>
      <c r="BF93" s="18"/>
      <c r="BG93" s="18"/>
      <c r="BH93" s="18"/>
      <c r="BI93" s="18"/>
      <c r="BJ93" s="18"/>
      <c r="BK93" s="18"/>
      <c r="BM93" s="18"/>
      <c r="BN93" s="18"/>
      <c r="BO93" s="18"/>
      <c r="BP93" s="9" t="s">
        <v>5661</v>
      </c>
      <c r="BQ93" s="14"/>
      <c r="BR93" s="102" t="s">
        <v>2315</v>
      </c>
      <c r="BS93" s="14"/>
      <c r="BT93" s="14"/>
      <c r="BU93" s="9"/>
      <c r="BV93" s="9"/>
      <c r="BW93" s="9"/>
    </row>
    <row r="94" spans="1:75" x14ac:dyDescent="0.35">
      <c r="A94" s="16" t="s">
        <v>4806</v>
      </c>
      <c r="B94" s="8" t="s">
        <v>4807</v>
      </c>
      <c r="C94" s="3" t="s">
        <v>38</v>
      </c>
      <c r="D94" s="1" t="s">
        <v>11</v>
      </c>
      <c r="E94" s="1" t="s">
        <v>145</v>
      </c>
      <c r="F94" s="3" t="s">
        <v>37</v>
      </c>
      <c r="G94" s="1" t="s">
        <v>38</v>
      </c>
      <c r="H94" s="30" t="s">
        <v>5587</v>
      </c>
      <c r="I94" s="27">
        <v>11.589911623619923</v>
      </c>
      <c r="J94" s="27">
        <v>8.7859876210288412</v>
      </c>
      <c r="K94" s="27">
        <v>9.2457045997380387</v>
      </c>
      <c r="L94" s="27">
        <v>9.2457045997380387</v>
      </c>
      <c r="M94" s="27">
        <v>12.673802838203024</v>
      </c>
      <c r="N94" s="27">
        <v>5.6496534287581364</v>
      </c>
      <c r="O94" s="27">
        <v>9.2457045997380387</v>
      </c>
      <c r="P94" s="27">
        <v>9.2457045997380387</v>
      </c>
      <c r="Q94" s="27">
        <v>6.7088608949499626</v>
      </c>
      <c r="R94" s="27">
        <v>10.536268701863124</v>
      </c>
      <c r="S94" s="80">
        <v>9.2457045997380387</v>
      </c>
      <c r="T94" s="80">
        <v>13.868556899607057</v>
      </c>
      <c r="U94" s="80">
        <v>13.868556899607057</v>
      </c>
      <c r="V94" s="80">
        <v>13.868556899607057</v>
      </c>
      <c r="W94" s="80">
        <v>13.868556899607057</v>
      </c>
      <c r="X94" s="80">
        <v>13.868556899607057</v>
      </c>
      <c r="Y94" s="80">
        <v>48.050126557715743</v>
      </c>
      <c r="Z94" s="80">
        <v>9.2457045997380387</v>
      </c>
      <c r="AA94" s="80">
        <v>9.2457045997380387</v>
      </c>
      <c r="AB94" s="80">
        <v>15.111269486606572</v>
      </c>
      <c r="AC94" s="80">
        <v>9.2457045997380387</v>
      </c>
      <c r="AD94" s="80">
        <v>9.2457045997380387</v>
      </c>
      <c r="AE94" s="80">
        <v>9.2457045997380387</v>
      </c>
      <c r="AF94" s="80">
        <v>8.2342773083585143</v>
      </c>
      <c r="AG94" s="80"/>
      <c r="AH94" s="80">
        <v>9.2457045997380387</v>
      </c>
      <c r="AI94" s="80">
        <v>9.2457045997380387</v>
      </c>
      <c r="AJ94" s="80">
        <v>0</v>
      </c>
      <c r="AK94" s="80">
        <v>0</v>
      </c>
      <c r="AL94" s="80">
        <v>17.729448614148101</v>
      </c>
      <c r="AM94" s="80">
        <v>9.2457045997380387</v>
      </c>
      <c r="AN94" s="41" t="s">
        <v>5558</v>
      </c>
      <c r="AO94" s="41"/>
      <c r="AP94" s="40" t="str" cm="1">
        <f t="array" ref="AP94">IFERROR(_xlfn.IFS(
AR94="MPR ISSUE","PDH",
AR94="BSS Hardware Issue","BSS",
AR94="Sites strategiques, MLL, Pylone, etc.","ENVTECH",
AR94="AKTIVCO DEFAUT GE &amp; POWER Cabinet","AKTIVCO",
AR94="AKTIVCO Coupure ENEO &amp; Baisse de tension","AKTIVCO GRID ONLY",
AR94="Coupure ENEO &amp; Baisse de tension","IHS GRID ONLY",
AR94="Defaut GE &amp; POWER Cabinet","IHS",
AR94="Sharing","Partners",
AR94="Sites strategiques &amp; DataCenter","SST &amp; DC",
AR94="Exclu","Exclu",
AR94="SAT","SAT",
AR94="SPARE-ISSUE","SPARE-ISSUE",
AR94="Fiber CAmtel","TRANS_FO_CAMTEL",
AR94="Fiber AOF","Fiber AOF",
AR94="Projet OCM (HUAWEI)","TRAVAUX-HUAWEI",
AR94="Projet OCM (NOKIA)","TRAVAUX-NOKIA",
AR94="ACCESS-ISSUE","ACCESS-ISSUE",
AR94="Projet OCM (ZTE, NOKIA, autres projets)","TRAVAUX OCM",
AR94="No root CAuse","No root cause",
AR94="ODU HS","PDH",
AR94="IP &amp; VLAN","PDH",
AR94="Warehouse HUAWEI","SPARE-ISSUE",
AR94="SPARE-HS","SPARE-ISSUE",
AR94="Power Telco","BSS",AR94="no impacts","no impacts"
),"")</f>
        <v>BSS</v>
      </c>
      <c r="AQ94" s="40" t="str" cm="1">
        <f t="array" ref="AQ94">IFERROR(_xlfn.IFS(
AR94="MPR ISSUE","TX ISSUE",
AR94="BSS Hardware Issue","RAN ISSUE",
AR94="Sites strategiques, MLL, Pylone, etc.","ENVTECH",
AR94="AKTIVCO DEFAUT GE &amp; POWER Cabinet","POWER ISSUE",
AR94="AKTIVCO Coupure ENEO &amp; Baisse de tension","POWER ISSUE",
AR94="Coupure ENEO &amp; Baisse de tension","POWER ISSUE",
AR94="Defaut GE &amp; POWER Cabinet","POWER ISSUE",
AR94="Sharing","POWER ISSUE",
AR94="Sites strategiques &amp; DataCenter","POWER ISSUE",
AR94="Exclu","Exclu",
AR94="SAT","TX ISSUE",
AR94="SPARE-ISSUE","SPARE-ISSUE",
AR94="Fiber CAmtel","TX ISSUE",
AR94="Fiber AOF","TX ISSUE",
AR94="Projet OCM (HUAWEI)","TRAVAUX-HUAWEI",
AR94="Projet OCM (NOKIA)","TRAVAUX -NOKIA",
AR94="ACCESS-ISSUE","ACCESS-ISSUE",
AR94="Projet OCM (ZTE, NOKIA, autres projets)","TRAVAUX OCM",
AR94="No root CAuse","No root cause",
AR94="ODU HS","TX ISSUE",
AR94="IP &amp; VLAN","TX ISSUE",
AR94="Warehouse HUAWEI","SPARE-ISSUE",
AR94="SPARE-HS","SPARE-ISSUE",
AR94="Power Telco","RAN ISSUE",AR94="no impacts","no impacts"
),"")</f>
        <v>RAN ISSUE</v>
      </c>
      <c r="AR94" s="59" t="s">
        <v>5319</v>
      </c>
      <c r="AS94" s="40" t="str" cm="1">
        <f t="array" ref="AS94">IFERROR(_xlfn.IFS(
AR94="MPR ISSUE","ACTIVE",
AR94="BSS Hardware Issue","ACTIVE",
AR94="Sites strategiques, MLL, Pylone, etc.","PASSIVE",
AR94="AKTIVCO DEFAUT GE &amp; POWER Cabinet","PASSIVE",
AR94="AKTIVCO Coupure ENEO &amp; Baisse de tension","PASSIVE",
AR94="Coupure ENEO &amp; Baisse de tension","PASSIVE",
AR94="Defaut GE &amp; POWER Cabinet","PASSIVE",
AR94="Sharing","PASSIVE",
AR94="Sites strategiques &amp; DataCenter","PASSIVE",
AR94="Exclu","Exclu",
AR94="SAT","ACTIVE",
AR94="SPARE-ISSUE","SPARE-ISSUE",
AR94="Fiber CAmtel","ACTIVE",
AR94="Fiber AOF","ACTIVE",
AR94="Projet OCM (HUAWEI)","PLANNED WORKS",
AR94="Projet OCM (NOKIA)","PLANNED WORKS",
AR94="ACCESS-ISSUE","ACCESS-ISSUE",
AR94="Projet OCM (ZTE, NOKIA, autres projets)","PLANNED WORKS",
AR94="No root CAuse","No root cause",
AR94="ODU HS","ACTIVE",
AR94="IP &amp; VLAN","ACTIVE",
AR94="Warehouse HUAWEI","SPARE-ISSUE",
AR94="SPARE-HS","SPARE-ISSUE",
AR94="Power Telco","ACTIVE", AR94="no impacts","no impacts"
),"")</f>
        <v>ACTIVE</v>
      </c>
      <c r="AT94" s="99" t="s">
        <v>6573</v>
      </c>
      <c r="AU94" s="99" t="s">
        <v>4807</v>
      </c>
      <c r="AW94" s="17"/>
      <c r="AX94" s="17" t="s">
        <v>6238</v>
      </c>
      <c r="AY94" s="17"/>
      <c r="AZ94" s="17" t="s">
        <v>5536</v>
      </c>
      <c r="BA94" s="7"/>
      <c r="BC94" s="18"/>
      <c r="BD94" s="18"/>
      <c r="BE94" s="18"/>
      <c r="BF94" s="18"/>
      <c r="BG94" s="18"/>
      <c r="BH94" s="18"/>
      <c r="BI94" s="18"/>
      <c r="BJ94" s="18"/>
      <c r="BK94" s="18"/>
      <c r="BM94" s="18"/>
      <c r="BN94" s="18"/>
      <c r="BO94" s="18"/>
      <c r="BP94" s="9" t="s">
        <v>5661</v>
      </c>
      <c r="BQ94" s="14"/>
      <c r="BR94" s="102" t="s">
        <v>5536</v>
      </c>
      <c r="BS94" s="14"/>
      <c r="BT94" s="14"/>
      <c r="BU94" s="9"/>
      <c r="BV94" s="9"/>
      <c r="BW94" s="9"/>
    </row>
    <row r="95" spans="1:75" x14ac:dyDescent="0.35">
      <c r="A95" s="1" t="s">
        <v>1964</v>
      </c>
      <c r="B95" s="8" t="s">
        <v>1965</v>
      </c>
      <c r="C95" s="3" t="s">
        <v>32</v>
      </c>
      <c r="D95" s="1" t="s">
        <v>5521</v>
      </c>
      <c r="E95" s="1"/>
      <c r="F95" s="3" t="s">
        <v>31</v>
      </c>
      <c r="G95" s="1" t="s">
        <v>32</v>
      </c>
      <c r="H95" s="30" t="s">
        <v>5587</v>
      </c>
      <c r="I95" s="27">
        <v>9.2457045997380387</v>
      </c>
      <c r="J95" s="27">
        <v>9.2457045997380387</v>
      </c>
      <c r="K95" s="27">
        <v>9.2457045997380387</v>
      </c>
      <c r="L95" s="27">
        <v>9.2457045997380387</v>
      </c>
      <c r="M95" s="27">
        <v>9.2457045997380387</v>
      </c>
      <c r="N95" s="27">
        <v>9.2457045997380387</v>
      </c>
      <c r="O95" s="27">
        <v>9.2457045997380387</v>
      </c>
      <c r="P95" s="27">
        <v>9.2457045997380387</v>
      </c>
      <c r="Q95" s="27">
        <v>9.2457045997380387</v>
      </c>
      <c r="R95" s="27">
        <v>9.2457045997380387</v>
      </c>
      <c r="S95" s="80">
        <v>9.2457045997380387</v>
      </c>
      <c r="T95" s="80">
        <v>20.494698701320942</v>
      </c>
      <c r="U95" s="80">
        <v>9.2457045997380387</v>
      </c>
      <c r="V95" s="80">
        <v>9.2457045997380387</v>
      </c>
      <c r="W95" s="80">
        <v>20.494698701320942</v>
      </c>
      <c r="X95" s="80">
        <v>0.71957406979365524</v>
      </c>
      <c r="Y95" s="80">
        <v>8.2347053502381318</v>
      </c>
      <c r="Z95" s="80">
        <v>9.2457045997380387</v>
      </c>
      <c r="AA95" s="80">
        <v>9.2457045997380387</v>
      </c>
      <c r="AB95" s="80">
        <v>9.2457045997380387</v>
      </c>
      <c r="AC95" s="80">
        <v>9.2457045997380387</v>
      </c>
      <c r="AD95" s="80">
        <v>9.2457045997380387</v>
      </c>
      <c r="AE95" s="80">
        <v>9.2457045997380387</v>
      </c>
      <c r="AF95" s="80">
        <v>9.2457045997380387</v>
      </c>
      <c r="AG95" s="80"/>
      <c r="AH95" s="80">
        <v>9.2457045997380387</v>
      </c>
      <c r="AI95" s="80">
        <v>9.2457045997380387</v>
      </c>
      <c r="AJ95" s="80">
        <v>0</v>
      </c>
      <c r="AK95" s="80">
        <v>27.540622418066651</v>
      </c>
      <c r="AL95" s="80">
        <v>0</v>
      </c>
      <c r="AM95" s="80">
        <v>9.2457045997380387</v>
      </c>
      <c r="AN95" s="41" t="s">
        <v>5558</v>
      </c>
      <c r="AO95" s="41"/>
      <c r="AP95" s="40" t="str" cm="1">
        <f t="array" ref="AP95">IFERROR(_xlfn.IFS(
AR95="MPR ISSUE","PDH",
AR95="BSS Hardware Issue","BSS",
AR95="Sites strategiques, MLL, Pylone, etc.","ENVTECH",
AR95="AKTIVCO DEFAUT GE &amp; POWER Cabinet","AKTIVCO",
AR95="AKTIVCO Coupure ENEO &amp; Baisse de tension","AKTIVCO GRID ONLY",
AR95="Coupure ENEO &amp; Baisse de tension","IHS GRID ONLY",
AR95="Defaut GE &amp; POWER Cabinet","IHS",
AR95="Sharing","Partners",
AR95="Sites strategiques &amp; DataCenter","SST &amp; DC",
AR95="Exclu","Exclu",
AR95="SAT","SAT",
AR95="SPARE-ISSUE","SPARE-ISSUE",
AR95="Fiber CAmtel","TRANS_FO_CAMTEL",
AR95="Fiber AOF","Fiber AOF",
AR95="Projet OCM (HUAWEI)","TRAVAUX-HUAWEI",
AR95="Projet OCM (NOKIA)","TRAVAUX-NOKIA",
AR95="ACCESS-ISSUE","ACCESS-ISSUE",
AR95="Projet OCM (ZTE, NOKIA, autres projets)","TRAVAUX OCM",
AR95="No root CAuse","No root cause",
AR95="ODU HS","PDH",
AR95="IP &amp; VLAN","PDH",
AR95="Warehouse HUAWEI","SPARE-ISSUE",
AR95="SPARE-HS","SPARE-ISSUE",
AR95="Power Telco","BSS",AR95="no impacts","no impacts"
),"")</f>
        <v>No root cause</v>
      </c>
      <c r="AQ95" s="40" t="str" cm="1">
        <f t="array" ref="AQ95">IFERROR(_xlfn.IFS(
AR95="MPR ISSUE","TX ISSUE",
AR95="BSS Hardware Issue","RAN ISSUE",
AR95="Sites strategiques, MLL, Pylone, etc.","ENVTECH",
AR95="AKTIVCO DEFAUT GE &amp; POWER Cabinet","POWER ISSUE",
AR95="AKTIVCO Coupure ENEO &amp; Baisse de tension","POWER ISSUE",
AR95="Coupure ENEO &amp; Baisse de tension","POWER ISSUE",
AR95="Defaut GE &amp; POWER Cabinet","POWER ISSUE",
AR95="Sharing","POWER ISSUE",
AR95="Sites strategiques &amp; DataCenter","POWER ISSUE",
AR95="Exclu","Exclu",
AR95="SAT","TX ISSUE",
AR95="SPARE-ISSUE","SPARE-ISSUE",
AR95="Fiber CAmtel","TX ISSUE",
AR95="Fiber AOF","TX ISSUE",
AR95="Projet OCM (HUAWEI)","TRAVAUX-HUAWEI",
AR95="Projet OCM (NOKIA)","TRAVAUX -NOKIA",
AR95="ACCESS-ISSUE","ACCESS-ISSUE",
AR95="Projet OCM (ZTE, NOKIA, autres projets)","TRAVAUX OCM",
AR95="No root CAuse","No root cause",
AR95="ODU HS","TX ISSUE",
AR95="IP &amp; VLAN","TX ISSUE",
AR95="Warehouse HUAWEI","SPARE-ISSUE",
AR95="SPARE-HS","SPARE-ISSUE",
AR95="Power Telco","RAN ISSUE",AR95="no impacts","no impacts"
),"")</f>
        <v>No root cause</v>
      </c>
      <c r="AR95" s="59" t="s">
        <v>5343</v>
      </c>
      <c r="AS95" s="40" t="str" cm="1">
        <f t="array" ref="AS95">IFERROR(_xlfn.IFS(
AR95="MPR ISSUE","ACTIVE",
AR95="BSS Hardware Issue","ACTIVE",
AR95="Sites strategiques, MLL, Pylone, etc.","PASSIVE",
AR95="AKTIVCO DEFAUT GE &amp; POWER Cabinet","PASSIVE",
AR95="AKTIVCO Coupure ENEO &amp; Baisse de tension","PASSIVE",
AR95="Coupure ENEO &amp; Baisse de tension","PASSIVE",
AR95="Defaut GE &amp; POWER Cabinet","PASSIVE",
AR95="Sharing","PASSIVE",
AR95="Sites strategiques &amp; DataCenter","PASSIVE",
AR95="Exclu","Exclu",
AR95="SAT","ACTIVE",
AR95="SPARE-ISSUE","SPARE-ISSUE",
AR95="Fiber CAmtel","ACTIVE",
AR95="Fiber AOF","ACTIVE",
AR95="Projet OCM (HUAWEI)","PLANNED WORKS",
AR95="Projet OCM (NOKIA)","PLANNED WORKS",
AR95="ACCESS-ISSUE","ACCESS-ISSUE",
AR95="Projet OCM (ZTE, NOKIA, autres projets)","PLANNED WORKS",
AR95="No root CAuse","No root cause",
AR95="ODU HS","ACTIVE",
AR95="IP &amp; VLAN","ACTIVE",
AR95="Warehouse HUAWEI","SPARE-ISSUE",
AR95="SPARE-HS","SPARE-ISSUE",
AR95="Power Telco","ACTIVE", AR95="no impacts","no impacts"
),"")</f>
        <v>No root cause</v>
      </c>
      <c r="AT95" s="99" t="s">
        <v>6311</v>
      </c>
      <c r="AU95" s="99" t="s">
        <v>1965</v>
      </c>
      <c r="AW95" s="17"/>
      <c r="AX95" s="17" t="s">
        <v>6238</v>
      </c>
      <c r="AY95" s="17"/>
      <c r="AZ95" s="17" t="s">
        <v>5536</v>
      </c>
      <c r="BA95" s="7"/>
      <c r="BC95" s="18"/>
      <c r="BD95" s="18"/>
      <c r="BE95" s="18"/>
      <c r="BF95" s="18"/>
      <c r="BG95" s="18"/>
      <c r="BH95" s="18"/>
      <c r="BI95" s="18"/>
      <c r="BJ95" s="18"/>
      <c r="BK95" s="18"/>
      <c r="BM95" s="18"/>
      <c r="BN95" s="18"/>
      <c r="BO95" s="18"/>
      <c r="BP95" s="9" t="s">
        <v>5661</v>
      </c>
      <c r="BQ95" s="14"/>
      <c r="BR95" s="102" t="s">
        <v>5536</v>
      </c>
      <c r="BS95" s="14"/>
      <c r="BT95" s="14"/>
      <c r="BU95" s="9"/>
      <c r="BV95" s="9"/>
      <c r="BW95" s="9"/>
    </row>
    <row r="96" spans="1:75" x14ac:dyDescent="0.35">
      <c r="A96" s="16" t="s">
        <v>4822</v>
      </c>
      <c r="B96" s="8" t="s">
        <v>4823</v>
      </c>
      <c r="C96" s="3" t="s">
        <v>38</v>
      </c>
      <c r="D96" s="1" t="s">
        <v>11</v>
      </c>
      <c r="E96" s="1" t="s">
        <v>12</v>
      </c>
      <c r="F96" s="3" t="s">
        <v>37</v>
      </c>
      <c r="G96" s="1" t="s">
        <v>38</v>
      </c>
      <c r="H96" s="30" t="s">
        <v>5587</v>
      </c>
      <c r="I96" s="27">
        <v>6.3583837709348137</v>
      </c>
      <c r="J96" s="27">
        <v>9.2457045997380387</v>
      </c>
      <c r="K96" s="27">
        <v>9.2457045997380387</v>
      </c>
      <c r="L96" s="27">
        <v>9.2457045997380387</v>
      </c>
      <c r="M96" s="27">
        <v>9.2457045997380387</v>
      </c>
      <c r="N96" s="27">
        <v>8.9328594909725965</v>
      </c>
      <c r="O96" s="27">
        <v>9.2457045997380387</v>
      </c>
      <c r="P96" s="27">
        <v>7.4642656370832672</v>
      </c>
      <c r="Q96" s="27">
        <v>4.6431842891508497</v>
      </c>
      <c r="R96" s="27">
        <v>9.2457045997380387</v>
      </c>
      <c r="S96" s="80">
        <v>9.2457045997380387</v>
      </c>
      <c r="T96" s="80">
        <v>9.2733846412866363</v>
      </c>
      <c r="U96" s="80">
        <v>9.2457045997380387</v>
      </c>
      <c r="V96" s="80">
        <v>9.2457045997380387</v>
      </c>
      <c r="W96" s="80">
        <v>9.2733846412866363</v>
      </c>
      <c r="X96" s="80">
        <v>9.2457045997380387</v>
      </c>
      <c r="Y96" s="80">
        <v>5.822189976400626</v>
      </c>
      <c r="Z96" s="80">
        <v>9.2457045997380387</v>
      </c>
      <c r="AA96" s="80">
        <v>9.2457045997380387</v>
      </c>
      <c r="AB96" s="80">
        <v>9.2457045997380387</v>
      </c>
      <c r="AC96" s="80">
        <v>9.2457045997380387</v>
      </c>
      <c r="AD96" s="80">
        <v>9.2457045997380387</v>
      </c>
      <c r="AE96" s="80">
        <v>9.2457045997380387</v>
      </c>
      <c r="AF96" s="80">
        <v>19.343480066089668</v>
      </c>
      <c r="AG96" s="80"/>
      <c r="AH96" s="80">
        <v>9.2457045997380387</v>
      </c>
      <c r="AI96" s="80">
        <v>9.2457045997380387</v>
      </c>
      <c r="AJ96" s="80">
        <v>0</v>
      </c>
      <c r="AK96" s="80">
        <v>0</v>
      </c>
      <c r="AL96" s="80">
        <v>17.729448614148101</v>
      </c>
      <c r="AM96" s="80">
        <v>9.2457045997380387</v>
      </c>
      <c r="AN96" s="41" t="s">
        <v>5558</v>
      </c>
      <c r="AO96" s="41"/>
      <c r="AP96" s="40" t="str" cm="1">
        <f t="array" ref="AP96">IFERROR(_xlfn.IFS(
AR96="MPR ISSUE","PDH",
AR96="BSS Hardware Issue","BSS",
AR96="Sites strategiques, MLL, Pylone, etc.","ENVTECH",
AR96="AKTIVCO DEFAUT GE &amp; POWER Cabinet","AKTIVCO",
AR96="AKTIVCO Coupure ENEO &amp; Baisse de tension","AKTIVCO GRID ONLY",
AR96="Coupure ENEO &amp; Baisse de tension","IHS GRID ONLY",
AR96="Defaut GE &amp; POWER Cabinet","IHS",
AR96="Sharing","Partners",
AR96="Sites strategiques &amp; DataCenter","SST &amp; DC",
AR96="Exclu","Exclu",
AR96="SAT","SAT",
AR96="SPARE-ISSUE","SPARE-ISSUE",
AR96="Fiber CAmtel","TRANS_FO_CAMTEL",
AR96="Fiber AOF","Fiber AOF",
AR96="Projet OCM (HUAWEI)","TRAVAUX-HUAWEI",
AR96="Projet OCM (NOKIA)","TRAVAUX-NOKIA",
AR96="ACCESS-ISSUE","ACCESS-ISSUE",
AR96="Projet OCM (ZTE, NOKIA, autres projets)","TRAVAUX OCM",
AR96="No root CAuse","No root cause",
AR96="ODU HS","PDH",
AR96="IP &amp; VLAN","PDH",
AR96="Warehouse HUAWEI","SPARE-ISSUE",
AR96="SPARE-HS","SPARE-ISSUE",
AR96="Power Telco","BSS",AR96="no impacts","no impacts"
),"")</f>
        <v>BSS</v>
      </c>
      <c r="AQ96" s="40" t="str" cm="1">
        <f t="array" ref="AQ96">IFERROR(_xlfn.IFS(
AR96="MPR ISSUE","TX ISSUE",
AR96="BSS Hardware Issue","RAN ISSUE",
AR96="Sites strategiques, MLL, Pylone, etc.","ENVTECH",
AR96="AKTIVCO DEFAUT GE &amp; POWER Cabinet","POWER ISSUE",
AR96="AKTIVCO Coupure ENEO &amp; Baisse de tension","POWER ISSUE",
AR96="Coupure ENEO &amp; Baisse de tension","POWER ISSUE",
AR96="Defaut GE &amp; POWER Cabinet","POWER ISSUE",
AR96="Sharing","POWER ISSUE",
AR96="Sites strategiques &amp; DataCenter","POWER ISSUE",
AR96="Exclu","Exclu",
AR96="SAT","TX ISSUE",
AR96="SPARE-ISSUE","SPARE-ISSUE",
AR96="Fiber CAmtel","TX ISSUE",
AR96="Fiber AOF","TX ISSUE",
AR96="Projet OCM (HUAWEI)","TRAVAUX-HUAWEI",
AR96="Projet OCM (NOKIA)","TRAVAUX -NOKIA",
AR96="ACCESS-ISSUE","ACCESS-ISSUE",
AR96="Projet OCM (ZTE, NOKIA, autres projets)","TRAVAUX OCM",
AR96="No root CAuse","No root cause",
AR96="ODU HS","TX ISSUE",
AR96="IP &amp; VLAN","TX ISSUE",
AR96="Warehouse HUAWEI","SPARE-ISSUE",
AR96="SPARE-HS","SPARE-ISSUE",
AR96="Power Telco","RAN ISSUE",AR96="no impacts","no impacts"
),"")</f>
        <v>RAN ISSUE</v>
      </c>
      <c r="AR96" s="59" t="s">
        <v>5319</v>
      </c>
      <c r="AS96" s="40" t="str" cm="1">
        <f t="array" ref="AS96">IFERROR(_xlfn.IFS(
AR96="MPR ISSUE","ACTIVE",
AR96="BSS Hardware Issue","ACTIVE",
AR96="Sites strategiques, MLL, Pylone, etc.","PASSIVE",
AR96="AKTIVCO DEFAUT GE &amp; POWER Cabinet","PASSIVE",
AR96="AKTIVCO Coupure ENEO &amp; Baisse de tension","PASSIVE",
AR96="Coupure ENEO &amp; Baisse de tension","PASSIVE",
AR96="Defaut GE &amp; POWER Cabinet","PASSIVE",
AR96="Sharing","PASSIVE",
AR96="Sites strategiques &amp; DataCenter","PASSIVE",
AR96="Exclu","Exclu",
AR96="SAT","ACTIVE",
AR96="SPARE-ISSUE","SPARE-ISSUE",
AR96="Fiber CAmtel","ACTIVE",
AR96="Fiber AOF","ACTIVE",
AR96="Projet OCM (HUAWEI)","PLANNED WORKS",
AR96="Projet OCM (NOKIA)","PLANNED WORKS",
AR96="ACCESS-ISSUE","ACCESS-ISSUE",
AR96="Projet OCM (ZTE, NOKIA, autres projets)","PLANNED WORKS",
AR96="No root CAuse","No root cause",
AR96="ODU HS","ACTIVE",
AR96="IP &amp; VLAN","ACTIVE",
AR96="Warehouse HUAWEI","SPARE-ISSUE",
AR96="SPARE-HS","SPARE-ISSUE",
AR96="Power Telco","ACTIVE", AR96="no impacts","no impacts"
),"")</f>
        <v>ACTIVE</v>
      </c>
      <c r="AT96" s="99" t="s">
        <v>6573</v>
      </c>
      <c r="AU96" s="99" t="s">
        <v>4823</v>
      </c>
      <c r="AW96" s="17"/>
      <c r="AX96" s="17" t="s">
        <v>6238</v>
      </c>
      <c r="AY96" s="17"/>
      <c r="AZ96" s="17" t="s">
        <v>5536</v>
      </c>
      <c r="BA96" s="7"/>
      <c r="BC96" s="18"/>
      <c r="BD96" s="18"/>
      <c r="BE96" s="18"/>
      <c r="BF96" s="18"/>
      <c r="BG96" s="18"/>
      <c r="BH96" s="18"/>
      <c r="BI96" s="18"/>
      <c r="BJ96" s="18"/>
      <c r="BK96" s="18"/>
      <c r="BM96" s="18"/>
      <c r="BN96" s="18"/>
      <c r="BO96" s="18"/>
      <c r="BP96" s="9" t="s">
        <v>5661</v>
      </c>
      <c r="BQ96" s="14"/>
      <c r="BR96" s="102" t="s">
        <v>4823</v>
      </c>
      <c r="BS96" s="14"/>
      <c r="BT96" s="14"/>
      <c r="BU96" s="9"/>
      <c r="BV96" s="9"/>
      <c r="BW96" s="9"/>
    </row>
    <row r="97" spans="1:75" x14ac:dyDescent="0.35">
      <c r="A97" s="16" t="s">
        <v>4583</v>
      </c>
      <c r="B97" s="8" t="s">
        <v>4584</v>
      </c>
      <c r="C97" s="3" t="s">
        <v>38</v>
      </c>
      <c r="D97" s="1" t="s">
        <v>11</v>
      </c>
      <c r="E97" s="1" t="s">
        <v>12</v>
      </c>
      <c r="F97" s="3" t="s">
        <v>37</v>
      </c>
      <c r="G97" s="1" t="s">
        <v>38</v>
      </c>
      <c r="H97" s="30" t="s">
        <v>5587</v>
      </c>
      <c r="I97" s="27">
        <v>4.7437206256260112</v>
      </c>
      <c r="J97" s="27">
        <v>8.7577546920524032</v>
      </c>
      <c r="K97" s="27">
        <v>9.2457045997380387</v>
      </c>
      <c r="L97" s="27">
        <v>9.2457045997380387</v>
      </c>
      <c r="M97" s="27">
        <v>9.2457045997380387</v>
      </c>
      <c r="N97" s="27">
        <v>8.8979740777837701</v>
      </c>
      <c r="O97" s="27">
        <v>9.2457045997380387</v>
      </c>
      <c r="P97" s="27">
        <v>7.5139006600405791</v>
      </c>
      <c r="Q97" s="27">
        <v>4.6433983100906602</v>
      </c>
      <c r="R97" s="27">
        <v>9.2602580236450329</v>
      </c>
      <c r="S97" s="80">
        <v>9.2457045997380387</v>
      </c>
      <c r="T97" s="80">
        <v>10.219464205711219</v>
      </c>
      <c r="U97" s="80">
        <v>9.2457045997380387</v>
      </c>
      <c r="V97" s="80">
        <v>9.2457045997380387</v>
      </c>
      <c r="W97" s="80">
        <v>10.219464205711221</v>
      </c>
      <c r="X97" s="80">
        <v>9.2457045997380387</v>
      </c>
      <c r="Y97" s="80">
        <v>5.5444978069987707</v>
      </c>
      <c r="Z97" s="80">
        <v>9.2457045997380387</v>
      </c>
      <c r="AA97" s="80">
        <v>9.2457045997380387</v>
      </c>
      <c r="AB97" s="80">
        <v>9.2457045997380387</v>
      </c>
      <c r="AC97" s="80">
        <v>9.2457045997380387</v>
      </c>
      <c r="AD97" s="80">
        <v>9.2457045997380387</v>
      </c>
      <c r="AE97" s="80">
        <v>9.2457045997380387</v>
      </c>
      <c r="AF97" s="80">
        <v>8.279007684778545</v>
      </c>
      <c r="AG97" s="80"/>
      <c r="AH97" s="80">
        <v>9.2457045997380387</v>
      </c>
      <c r="AI97" s="80">
        <v>9.2457045997380387</v>
      </c>
      <c r="AJ97" s="80">
        <v>0</v>
      </c>
      <c r="AK97" s="80">
        <v>0</v>
      </c>
      <c r="AL97" s="80">
        <v>17.729448614148101</v>
      </c>
      <c r="AM97" s="80">
        <v>9.2457045997380387</v>
      </c>
      <c r="AN97" s="41" t="s">
        <v>5558</v>
      </c>
      <c r="AO97" s="41"/>
      <c r="AP97" s="40" t="str" cm="1">
        <f t="array" ref="AP97">IFERROR(_xlfn.IFS(
AR97="MPR ISSUE","PDH",
AR97="BSS Hardware Issue","BSS",
AR97="Sites strategiques, MLL, Pylone, etc.","ENVTECH",
AR97="AKTIVCO DEFAUT GE &amp; POWER Cabinet","AKTIVCO",
AR97="AKTIVCO Coupure ENEO &amp; Baisse de tension","AKTIVCO GRID ONLY",
AR97="Coupure ENEO &amp; Baisse de tension","IHS GRID ONLY",
AR97="Defaut GE &amp; POWER Cabinet","IHS",
AR97="Sharing","Partners",
AR97="Sites strategiques &amp; DataCenter","SST &amp; DC",
AR97="Exclu","Exclu",
AR97="SAT","SAT",
AR97="SPARE-ISSUE","SPARE-ISSUE",
AR97="Fiber CAmtel","TRANS_FO_CAMTEL",
AR97="Fiber AOF","Fiber AOF",
AR97="Projet OCM (HUAWEI)","TRAVAUX-HUAWEI",
AR97="Projet OCM (NOKIA)","TRAVAUX-NOKIA",
AR97="ACCESS-ISSUE","ACCESS-ISSUE",
AR97="Projet OCM (ZTE, NOKIA, autres projets)","TRAVAUX OCM",
AR97="No root CAuse","No root cause",
AR97="ODU HS","PDH",
AR97="IP &amp; VLAN","PDH",
AR97="Warehouse HUAWEI","SPARE-ISSUE",
AR97="SPARE-HS","SPARE-ISSUE",
AR97="Power Telco","BSS",AR97="no impacts","no impacts"
),"")</f>
        <v>BSS</v>
      </c>
      <c r="AQ97" s="40" t="str" cm="1">
        <f t="array" ref="AQ97">IFERROR(_xlfn.IFS(
AR97="MPR ISSUE","TX ISSUE",
AR97="BSS Hardware Issue","RAN ISSUE",
AR97="Sites strategiques, MLL, Pylone, etc.","ENVTECH",
AR97="AKTIVCO DEFAUT GE &amp; POWER Cabinet","POWER ISSUE",
AR97="AKTIVCO Coupure ENEO &amp; Baisse de tension","POWER ISSUE",
AR97="Coupure ENEO &amp; Baisse de tension","POWER ISSUE",
AR97="Defaut GE &amp; POWER Cabinet","POWER ISSUE",
AR97="Sharing","POWER ISSUE",
AR97="Sites strategiques &amp; DataCenter","POWER ISSUE",
AR97="Exclu","Exclu",
AR97="SAT","TX ISSUE",
AR97="SPARE-ISSUE","SPARE-ISSUE",
AR97="Fiber CAmtel","TX ISSUE",
AR97="Fiber AOF","TX ISSUE",
AR97="Projet OCM (HUAWEI)","TRAVAUX-HUAWEI",
AR97="Projet OCM (NOKIA)","TRAVAUX -NOKIA",
AR97="ACCESS-ISSUE","ACCESS-ISSUE",
AR97="Projet OCM (ZTE, NOKIA, autres projets)","TRAVAUX OCM",
AR97="No root CAuse","No root cause",
AR97="ODU HS","TX ISSUE",
AR97="IP &amp; VLAN","TX ISSUE",
AR97="Warehouse HUAWEI","SPARE-ISSUE",
AR97="SPARE-HS","SPARE-ISSUE",
AR97="Power Telco","RAN ISSUE",AR97="no impacts","no impacts"
),"")</f>
        <v>RAN ISSUE</v>
      </c>
      <c r="AR97" s="59" t="s">
        <v>5319</v>
      </c>
      <c r="AS97" s="40" t="str" cm="1">
        <f t="array" ref="AS97">IFERROR(_xlfn.IFS(
AR97="MPR ISSUE","ACTIVE",
AR97="BSS Hardware Issue","ACTIVE",
AR97="Sites strategiques, MLL, Pylone, etc.","PASSIVE",
AR97="AKTIVCO DEFAUT GE &amp; POWER Cabinet","PASSIVE",
AR97="AKTIVCO Coupure ENEO &amp; Baisse de tension","PASSIVE",
AR97="Coupure ENEO &amp; Baisse de tension","PASSIVE",
AR97="Defaut GE &amp; POWER Cabinet","PASSIVE",
AR97="Sharing","PASSIVE",
AR97="Sites strategiques &amp; DataCenter","PASSIVE",
AR97="Exclu","Exclu",
AR97="SAT","ACTIVE",
AR97="SPARE-ISSUE","SPARE-ISSUE",
AR97="Fiber CAmtel","ACTIVE",
AR97="Fiber AOF","ACTIVE",
AR97="Projet OCM (HUAWEI)","PLANNED WORKS",
AR97="Projet OCM (NOKIA)","PLANNED WORKS",
AR97="ACCESS-ISSUE","ACCESS-ISSUE",
AR97="Projet OCM (ZTE, NOKIA, autres projets)","PLANNED WORKS",
AR97="No root CAuse","No root cause",
AR97="ODU HS","ACTIVE",
AR97="IP &amp; VLAN","ACTIVE",
AR97="Warehouse HUAWEI","SPARE-ISSUE",
AR97="SPARE-HS","SPARE-ISSUE",
AR97="Power Telco","ACTIVE", AR97="no impacts","no impacts"
),"")</f>
        <v>ACTIVE</v>
      </c>
      <c r="AT97" s="99" t="s">
        <v>6573</v>
      </c>
      <c r="AU97" s="99" t="s">
        <v>4584</v>
      </c>
      <c r="AW97" s="17"/>
      <c r="AX97" s="17" t="s">
        <v>6238</v>
      </c>
      <c r="AY97" s="17"/>
      <c r="AZ97" s="17" t="s">
        <v>5536</v>
      </c>
      <c r="BA97" s="7"/>
      <c r="BC97" s="18"/>
      <c r="BD97" s="18"/>
      <c r="BE97" s="18"/>
      <c r="BF97" s="18"/>
      <c r="BG97" s="18"/>
      <c r="BH97" s="18"/>
      <c r="BI97" s="18"/>
      <c r="BJ97" s="18"/>
      <c r="BK97" s="18"/>
      <c r="BM97" s="18"/>
      <c r="BN97" s="18"/>
      <c r="BO97" s="18"/>
      <c r="BP97" s="9" t="s">
        <v>5661</v>
      </c>
      <c r="BQ97" s="14"/>
      <c r="BR97" s="102" t="s">
        <v>4584</v>
      </c>
      <c r="BS97" s="14"/>
      <c r="BT97" s="14"/>
      <c r="BU97" s="9"/>
      <c r="BV97" s="9"/>
      <c r="BW97" s="9"/>
    </row>
    <row r="98" spans="1:75" x14ac:dyDescent="0.35">
      <c r="A98" s="1" t="s">
        <v>4812</v>
      </c>
      <c r="B98" s="1" t="s">
        <v>4813</v>
      </c>
      <c r="C98" s="3" t="s">
        <v>38</v>
      </c>
      <c r="D98" s="1" t="s">
        <v>21</v>
      </c>
      <c r="E98" s="1" t="s">
        <v>30</v>
      </c>
      <c r="F98" s="3" t="s">
        <v>37</v>
      </c>
      <c r="G98" s="1" t="s">
        <v>38</v>
      </c>
      <c r="H98" s="30" t="s">
        <v>5587</v>
      </c>
      <c r="I98" s="27">
        <v>8.5508499484922922</v>
      </c>
      <c r="J98" s="27">
        <v>9.2457045997380387</v>
      </c>
      <c r="K98" s="27">
        <v>9.3482384649847479</v>
      </c>
      <c r="L98" s="27">
        <v>9.2457045997380387</v>
      </c>
      <c r="M98" s="27">
        <v>9.2457045997380387</v>
      </c>
      <c r="N98" s="27">
        <v>5.5966119058422015</v>
      </c>
      <c r="O98" s="27">
        <v>9.2457045997380387</v>
      </c>
      <c r="P98" s="27">
        <v>9.108035630206059</v>
      </c>
      <c r="Q98" s="27">
        <v>3.4929287481487177</v>
      </c>
      <c r="R98" s="27">
        <v>11.2783149703367</v>
      </c>
      <c r="S98" s="80">
        <v>9.2457045997380387</v>
      </c>
      <c r="T98" s="80">
        <v>9.2457045997380387</v>
      </c>
      <c r="U98" s="80">
        <v>12.643893411864749</v>
      </c>
      <c r="V98" s="80">
        <v>9.2457045997380387</v>
      </c>
      <c r="W98" s="80">
        <v>9.2457045997380387</v>
      </c>
      <c r="X98" s="80">
        <v>6.3121374128578074</v>
      </c>
      <c r="Y98" s="80">
        <v>4.8036999940074141</v>
      </c>
      <c r="Z98" s="80">
        <v>8.5103821557901203</v>
      </c>
      <c r="AA98" s="80">
        <v>5.9889479586682759</v>
      </c>
      <c r="AB98" s="80">
        <v>9.2457045997380387</v>
      </c>
      <c r="AC98" s="80">
        <v>9.2457045997380387</v>
      </c>
      <c r="AD98" s="80">
        <v>9.2457045997380387</v>
      </c>
      <c r="AE98" s="80">
        <v>9.2457045997380387</v>
      </c>
      <c r="AF98" s="80">
        <v>8.2321370989604272</v>
      </c>
      <c r="AG98" s="80"/>
      <c r="AH98" s="80">
        <v>9.2457045997380387</v>
      </c>
      <c r="AI98" s="80">
        <v>9.2457045997380387</v>
      </c>
      <c r="AJ98" s="80">
        <v>0</v>
      </c>
      <c r="AK98" s="80">
        <v>0</v>
      </c>
      <c r="AL98" s="80">
        <v>17.729448614148101</v>
      </c>
      <c r="AM98" s="80">
        <v>9.2457045997380387</v>
      </c>
      <c r="AN98" s="41" t="s">
        <v>5558</v>
      </c>
      <c r="AO98" s="41"/>
      <c r="AP98" s="40" t="str" cm="1">
        <f t="array" ref="AP98">IFERROR(_xlfn.IFS(
AR98="MPR ISSUE","PDH",
AR98="BSS Hardware Issue","BSS",
AR98="Sites strategiques, MLL, Pylone, etc.","ENVTECH",
AR98="AKTIVCO DEFAUT GE &amp; POWER Cabinet","AKTIVCO",
AR98="AKTIVCO Coupure ENEO &amp; Baisse de tension","AKTIVCO GRID ONLY",
AR98="Coupure ENEO &amp; Baisse de tension","IHS GRID ONLY",
AR98="Defaut GE &amp; POWER Cabinet","IHS",
AR98="Sharing","Partners",
AR98="Sites strategiques &amp; DataCenter","SST &amp; DC",
AR98="Exclu","Exclu",
AR98="SAT","SAT",
AR98="SPARE-ISSUE","SPARE-ISSUE",
AR98="Fiber CAmtel","TRANS_FO_CAMTEL",
AR98="Fiber AOF","Fiber AOF",
AR98="Projet OCM (HUAWEI)","TRAVAUX-HUAWEI",
AR98="Projet OCM (NOKIA)","TRAVAUX-NOKIA",
AR98="ACCESS-ISSUE","ACCESS-ISSUE",
AR98="Projet OCM (ZTE, NOKIA, autres projets)","TRAVAUX OCM",
AR98="No root CAuse","No root cause",
AR98="ODU HS","PDH",
AR98="IP &amp; VLAN","PDH",
AR98="Warehouse HUAWEI","SPARE-ISSUE",
AR98="SPARE-HS","SPARE-ISSUE",
AR98="Power Telco","BSS",AR98="no impacts","no impacts"
),"")</f>
        <v>AKTIVCO GRID ONLY</v>
      </c>
      <c r="AQ98" s="40" t="str" cm="1">
        <f t="array" ref="AQ98">IFERROR(_xlfn.IFS(
AR98="MPR ISSUE","TX ISSUE",
AR98="BSS Hardware Issue","RAN ISSUE",
AR98="Sites strategiques, MLL, Pylone, etc.","ENVTECH",
AR98="AKTIVCO DEFAUT GE &amp; POWER Cabinet","POWER ISSUE",
AR98="AKTIVCO Coupure ENEO &amp; Baisse de tension","POWER ISSUE",
AR98="Coupure ENEO &amp; Baisse de tension","POWER ISSUE",
AR98="Defaut GE &amp; POWER Cabinet","POWER ISSUE",
AR98="Sharing","POWER ISSUE",
AR98="Sites strategiques &amp; DataCenter","POWER ISSUE",
AR98="Exclu","Exclu",
AR98="SAT","TX ISSUE",
AR98="SPARE-ISSUE","SPARE-ISSUE",
AR98="Fiber CAmtel","TX ISSUE",
AR98="Fiber AOF","TX ISSUE",
AR98="Projet OCM (HUAWEI)","TRAVAUX-HUAWEI",
AR98="Projet OCM (NOKIA)","TRAVAUX -NOKIA",
AR98="ACCESS-ISSUE","ACCESS-ISSUE",
AR98="Projet OCM (ZTE, NOKIA, autres projets)","TRAVAUX OCM",
AR98="No root CAuse","No root cause",
AR98="ODU HS","TX ISSUE",
AR98="IP &amp; VLAN","TX ISSUE",
AR98="Warehouse HUAWEI","SPARE-ISSUE",
AR98="SPARE-HS","SPARE-ISSUE",
AR98="Power Telco","RAN ISSUE",AR98="no impacts","no impacts"
),"")</f>
        <v>POWER ISSUE</v>
      </c>
      <c r="AR98" s="59" t="s">
        <v>5326</v>
      </c>
      <c r="AS98" s="40" t="str" cm="1">
        <f t="array" ref="AS98">IFERROR(_xlfn.IFS(
AR98="MPR ISSUE","ACTIVE",
AR98="BSS Hardware Issue","ACTIVE",
AR98="Sites strategiques, MLL, Pylone, etc.","PASSIVE",
AR98="AKTIVCO DEFAUT GE &amp; POWER Cabinet","PASSIVE",
AR98="AKTIVCO Coupure ENEO &amp; Baisse de tension","PASSIVE",
AR98="Coupure ENEO &amp; Baisse de tension","PASSIVE",
AR98="Defaut GE &amp; POWER Cabinet","PASSIVE",
AR98="Sharing","PASSIVE",
AR98="Sites strategiques &amp; DataCenter","PASSIVE",
AR98="Exclu","Exclu",
AR98="SAT","ACTIVE",
AR98="SPARE-ISSUE","SPARE-ISSUE",
AR98="Fiber CAmtel","ACTIVE",
AR98="Fiber AOF","ACTIVE",
AR98="Projet OCM (HUAWEI)","PLANNED WORKS",
AR98="Projet OCM (NOKIA)","PLANNED WORKS",
AR98="ACCESS-ISSUE","ACCESS-ISSUE",
AR98="Projet OCM (ZTE, NOKIA, autres projets)","PLANNED WORKS",
AR98="No root CAuse","No root cause",
AR98="ODU HS","ACTIVE",
AR98="IP &amp; VLAN","ACTIVE",
AR98="Warehouse HUAWEI","SPARE-ISSUE",
AR98="SPARE-HS","SPARE-ISSUE",
AR98="Power Telco","ACTIVE", AR98="no impacts","no impacts"
),"")</f>
        <v>PASSIVE</v>
      </c>
      <c r="AT98" s="99" t="s">
        <v>6346</v>
      </c>
      <c r="AU98" s="99" t="s">
        <v>4813</v>
      </c>
      <c r="AW98" s="17"/>
      <c r="AX98" s="17" t="s">
        <v>6238</v>
      </c>
      <c r="AY98" s="17" t="s">
        <v>6197</v>
      </c>
      <c r="AZ98" s="17" t="s">
        <v>6197</v>
      </c>
      <c r="BA98" s="7"/>
      <c r="BC98" s="18"/>
      <c r="BD98" s="18"/>
      <c r="BE98" s="18"/>
      <c r="BF98" s="18"/>
      <c r="BG98" s="18"/>
      <c r="BH98" s="18"/>
      <c r="BI98" s="18"/>
      <c r="BJ98" s="18"/>
      <c r="BK98" s="18"/>
      <c r="BM98" s="18"/>
      <c r="BN98" s="18"/>
      <c r="BO98" s="18"/>
      <c r="BP98" s="9" t="s">
        <v>5661</v>
      </c>
      <c r="BQ98" s="14"/>
      <c r="BR98" s="102" t="s">
        <v>5536</v>
      </c>
      <c r="BS98" s="14"/>
      <c r="BT98" s="14"/>
      <c r="BU98" s="9"/>
      <c r="BV98" s="9"/>
      <c r="BW98" s="9"/>
    </row>
    <row r="99" spans="1:75" x14ac:dyDescent="0.35">
      <c r="A99" s="1" t="s">
        <v>2035</v>
      </c>
      <c r="B99" s="8" t="s">
        <v>2036</v>
      </c>
      <c r="C99" s="3" t="s">
        <v>38</v>
      </c>
      <c r="D99" s="1" t="s">
        <v>21</v>
      </c>
      <c r="E99" s="1" t="s">
        <v>30</v>
      </c>
      <c r="F99" s="3" t="s">
        <v>37</v>
      </c>
      <c r="G99" s="1" t="s">
        <v>38</v>
      </c>
      <c r="H99" s="30" t="s">
        <v>5587</v>
      </c>
      <c r="I99" s="27">
        <v>3.4843679105563679</v>
      </c>
      <c r="J99" s="27">
        <v>9.195320503491395</v>
      </c>
      <c r="K99" s="27">
        <v>9.1744534618600397</v>
      </c>
      <c r="L99" s="27">
        <v>9.227762510950738</v>
      </c>
      <c r="M99" s="27">
        <v>13.025207386290678</v>
      </c>
      <c r="N99" s="27">
        <v>24.07815830700876</v>
      </c>
      <c r="O99" s="27">
        <v>0</v>
      </c>
      <c r="P99" s="27">
        <v>2.9564852625180862</v>
      </c>
      <c r="Q99" s="27">
        <v>2.8731241064625768</v>
      </c>
      <c r="R99" s="27">
        <v>3.2196775132478965</v>
      </c>
      <c r="S99" s="80">
        <v>0.76334135198454478</v>
      </c>
      <c r="T99" s="80">
        <v>2.9626918697725384</v>
      </c>
      <c r="U99" s="80">
        <v>16.532974919599468</v>
      </c>
      <c r="V99" s="80">
        <v>17.700887188135827</v>
      </c>
      <c r="W99" s="80">
        <v>2.9626918697725384</v>
      </c>
      <c r="X99" s="80">
        <v>6.7759742946583232</v>
      </c>
      <c r="Y99" s="80">
        <v>4.5641035518915176</v>
      </c>
      <c r="Z99" s="80">
        <v>22.417337979014537</v>
      </c>
      <c r="AA99" s="80">
        <v>35.749219536972838</v>
      </c>
      <c r="AB99" s="80">
        <v>6.4995840859736385</v>
      </c>
      <c r="AC99" s="80">
        <v>8.430088633205207</v>
      </c>
      <c r="AD99" s="80">
        <v>8.430088633205207</v>
      </c>
      <c r="AE99" s="80">
        <v>9.2457045997380387</v>
      </c>
      <c r="AF99" s="80">
        <v>10.207318517377077</v>
      </c>
      <c r="AG99" s="80"/>
      <c r="AH99" s="80">
        <v>9.2457045997380387</v>
      </c>
      <c r="AI99" s="80">
        <v>9.2457045997380387</v>
      </c>
      <c r="AJ99" s="80">
        <v>0</v>
      </c>
      <c r="AK99" s="80">
        <v>0</v>
      </c>
      <c r="AL99" s="80">
        <v>17.729448614148101</v>
      </c>
      <c r="AM99" s="80">
        <v>9.2457045997380387</v>
      </c>
      <c r="AN99" s="41" t="s">
        <v>5558</v>
      </c>
      <c r="AO99" s="41"/>
      <c r="AP99" s="40" t="str" cm="1">
        <f t="array" ref="AP99">IFERROR(_xlfn.IFS(
AR99="MPR ISSUE","PDH",
AR99="BSS Hardware Issue","BSS",
AR99="Sites strategiques, MLL, Pylone, etc.","ENVTECH",
AR99="AKTIVCO DEFAUT GE &amp; POWER Cabinet","AKTIVCO",
AR99="AKTIVCO Coupure ENEO &amp; Baisse de tension","AKTIVCO GRID ONLY",
AR99="Coupure ENEO &amp; Baisse de tension","IHS GRID ONLY",
AR99="Defaut GE &amp; POWER Cabinet","IHS",
AR99="Sharing","Partners",
AR99="Sites strategiques &amp; DataCenter","SST &amp; DC",
AR99="Exclu","Exclu",
AR99="SAT","SAT",
AR99="SPARE-ISSUE","SPARE-ISSUE",
AR99="Fiber CAmtel","TRANS_FO_CAMTEL",
AR99="Fiber AOF","Fiber AOF",
AR99="Projet OCM (HUAWEI)","TRAVAUX-HUAWEI",
AR99="Projet OCM (NOKIA)","TRAVAUX-NOKIA",
AR99="ACCESS-ISSUE","ACCESS-ISSUE",
AR99="Projet OCM (ZTE, NOKIA, autres projets)","TRAVAUX OCM",
AR99="No root CAuse","No root cause",
AR99="ODU HS","PDH",
AR99="IP &amp; VLAN","PDH",
AR99="Warehouse HUAWEI","SPARE-ISSUE",
AR99="SPARE-HS","SPARE-ISSUE",
AR99="Power Telco","BSS",AR99="no impacts","no impacts"
),"")</f>
        <v>AKTIVCO GRID ONLY</v>
      </c>
      <c r="AQ99" s="40" t="str" cm="1">
        <f t="array" ref="AQ99">IFERROR(_xlfn.IFS(
AR99="MPR ISSUE","TX ISSUE",
AR99="BSS Hardware Issue","RAN ISSUE",
AR99="Sites strategiques, MLL, Pylone, etc.","ENVTECH",
AR99="AKTIVCO DEFAUT GE &amp; POWER Cabinet","POWER ISSUE",
AR99="AKTIVCO Coupure ENEO &amp; Baisse de tension","POWER ISSUE",
AR99="Coupure ENEO &amp; Baisse de tension","POWER ISSUE",
AR99="Defaut GE &amp; POWER Cabinet","POWER ISSUE",
AR99="Sharing","POWER ISSUE",
AR99="Sites strategiques &amp; DataCenter","POWER ISSUE",
AR99="Exclu","Exclu",
AR99="SAT","TX ISSUE",
AR99="SPARE-ISSUE","SPARE-ISSUE",
AR99="Fiber CAmtel","TX ISSUE",
AR99="Fiber AOF","TX ISSUE",
AR99="Projet OCM (HUAWEI)","TRAVAUX-HUAWEI",
AR99="Projet OCM (NOKIA)","TRAVAUX -NOKIA",
AR99="ACCESS-ISSUE","ACCESS-ISSUE",
AR99="Projet OCM (ZTE, NOKIA, autres projets)","TRAVAUX OCM",
AR99="No root CAuse","No root cause",
AR99="ODU HS","TX ISSUE",
AR99="IP &amp; VLAN","TX ISSUE",
AR99="Warehouse HUAWEI","SPARE-ISSUE",
AR99="SPARE-HS","SPARE-ISSUE",
AR99="Power Telco","RAN ISSUE",AR99="no impacts","no impacts"
),"")</f>
        <v>POWER ISSUE</v>
      </c>
      <c r="AR99" s="59" t="s">
        <v>5326</v>
      </c>
      <c r="AS99" s="40" t="str" cm="1">
        <f t="array" ref="AS99">IFERROR(_xlfn.IFS(
AR99="MPR ISSUE","ACTIVE",
AR99="BSS Hardware Issue","ACTIVE",
AR99="Sites strategiques, MLL, Pylone, etc.","PASSIVE",
AR99="AKTIVCO DEFAUT GE &amp; POWER Cabinet","PASSIVE",
AR99="AKTIVCO Coupure ENEO &amp; Baisse de tension","PASSIVE",
AR99="Coupure ENEO &amp; Baisse de tension","PASSIVE",
AR99="Defaut GE &amp; POWER Cabinet","PASSIVE",
AR99="Sharing","PASSIVE",
AR99="Sites strategiques &amp; DataCenter","PASSIVE",
AR99="Exclu","Exclu",
AR99="SAT","ACTIVE",
AR99="SPARE-ISSUE","SPARE-ISSUE",
AR99="Fiber CAmtel","ACTIVE",
AR99="Fiber AOF","ACTIVE",
AR99="Projet OCM (HUAWEI)","PLANNED WORKS",
AR99="Projet OCM (NOKIA)","PLANNED WORKS",
AR99="ACCESS-ISSUE","ACCESS-ISSUE",
AR99="Projet OCM (ZTE, NOKIA, autres projets)","PLANNED WORKS",
AR99="No root CAuse","No root cause",
AR99="ODU HS","ACTIVE",
AR99="IP &amp; VLAN","ACTIVE",
AR99="Warehouse HUAWEI","SPARE-ISSUE",
AR99="SPARE-HS","SPARE-ISSUE",
AR99="Power Telco","ACTIVE", AR99="no impacts","no impacts"
),"")</f>
        <v>PASSIVE</v>
      </c>
      <c r="AT99" s="99" t="s">
        <v>6346</v>
      </c>
      <c r="AU99" s="99" t="s">
        <v>2036</v>
      </c>
      <c r="AW99" s="17"/>
      <c r="AX99" s="17" t="s">
        <v>6238</v>
      </c>
      <c r="AY99" s="17" t="s">
        <v>6197</v>
      </c>
      <c r="AZ99" s="17" t="s">
        <v>6197</v>
      </c>
      <c r="BA99" s="7"/>
      <c r="BC99" s="18"/>
      <c r="BD99" s="18"/>
      <c r="BE99" s="18"/>
      <c r="BF99" s="18"/>
      <c r="BG99" s="18"/>
      <c r="BH99" s="18"/>
      <c r="BI99" s="18"/>
      <c r="BJ99" s="18"/>
      <c r="BK99" s="18"/>
      <c r="BM99" s="18"/>
      <c r="BN99" s="18"/>
      <c r="BO99" s="18"/>
      <c r="BP99" s="9" t="s">
        <v>5661</v>
      </c>
      <c r="BQ99" s="14"/>
      <c r="BR99" s="102" t="s">
        <v>5536</v>
      </c>
      <c r="BS99" s="14"/>
      <c r="BT99" s="14"/>
      <c r="BU99" s="9"/>
      <c r="BV99" s="9"/>
      <c r="BW99" s="9"/>
    </row>
    <row r="100" spans="1:75" x14ac:dyDescent="0.35">
      <c r="A100" s="16" t="s">
        <v>286</v>
      </c>
      <c r="B100" s="8" t="s">
        <v>287</v>
      </c>
      <c r="C100" s="3" t="s">
        <v>38</v>
      </c>
      <c r="D100" s="1" t="s">
        <v>11</v>
      </c>
      <c r="E100" s="1" t="s">
        <v>145</v>
      </c>
      <c r="F100" s="3" t="s">
        <v>37</v>
      </c>
      <c r="G100" s="1" t="s">
        <v>38</v>
      </c>
      <c r="H100" s="30" t="s">
        <v>5587</v>
      </c>
      <c r="I100" s="27">
        <v>47.726473391489982</v>
      </c>
      <c r="J100" s="27">
        <v>8.7857736000890299</v>
      </c>
      <c r="K100" s="27">
        <v>4.9374630813878824</v>
      </c>
      <c r="L100" s="27">
        <v>12.555859465290082</v>
      </c>
      <c r="M100" s="27">
        <v>0.43934931927073034</v>
      </c>
      <c r="N100" s="27">
        <v>9.0583292669354787</v>
      </c>
      <c r="O100" s="27">
        <v>9.2457045997380387</v>
      </c>
      <c r="P100" s="27">
        <v>7.4160930905479789</v>
      </c>
      <c r="Q100" s="27">
        <v>3.3923389064386056</v>
      </c>
      <c r="R100" s="27">
        <v>9.2457045997380387</v>
      </c>
      <c r="S100" s="80">
        <v>9.2457045997380387</v>
      </c>
      <c r="T100" s="80">
        <v>9.2457045997380387</v>
      </c>
      <c r="U100" s="80">
        <v>0</v>
      </c>
      <c r="V100" s="80">
        <v>6.1939800190050587</v>
      </c>
      <c r="W100" s="80">
        <v>9.2457045997380387</v>
      </c>
      <c r="X100" s="80">
        <v>9.2457045997380387</v>
      </c>
      <c r="Y100" s="80">
        <v>4.665032260089661</v>
      </c>
      <c r="Z100" s="80">
        <v>0</v>
      </c>
      <c r="AA100" s="80">
        <v>0</v>
      </c>
      <c r="AB100" s="80">
        <v>0</v>
      </c>
      <c r="AC100" s="80">
        <v>5.2379484808793677</v>
      </c>
      <c r="AD100" s="80">
        <v>5.2379484808793677</v>
      </c>
      <c r="AE100" s="80">
        <v>9.1476830093056307</v>
      </c>
      <c r="AF100" s="80">
        <v>8.1302274614548296</v>
      </c>
      <c r="AG100" s="80"/>
      <c r="AH100" s="80">
        <v>9.2457045997380387</v>
      </c>
      <c r="AI100" s="80">
        <v>9.2457045997380387</v>
      </c>
      <c r="AJ100" s="80">
        <v>0</v>
      </c>
      <c r="AK100" s="80">
        <v>0</v>
      </c>
      <c r="AL100" s="80">
        <v>17.729448614148101</v>
      </c>
      <c r="AM100" s="80">
        <v>9.2457045997380387</v>
      </c>
      <c r="AN100" s="41" t="s">
        <v>5558</v>
      </c>
      <c r="AO100" s="41"/>
      <c r="AP100" s="40" t="str" cm="1">
        <f t="array" ref="AP100">IFERROR(_xlfn.IFS(
AR100="MPR ISSUE","PDH",
AR100="BSS Hardware Issue","BSS",
AR100="Sites strategiques, MLL, Pylone, etc.","ENVTECH",
AR100="AKTIVCO DEFAUT GE &amp; POWER Cabinet","AKTIVCO",
AR100="AKTIVCO Coupure ENEO &amp; Baisse de tension","AKTIVCO GRID ONLY",
AR100="Coupure ENEO &amp; Baisse de tension","IHS GRID ONLY",
AR100="Defaut GE &amp; POWER Cabinet","IHS",
AR100="Sharing","Partners",
AR100="Sites strategiques &amp; DataCenter","SST &amp; DC",
AR100="Exclu","Exclu",
AR100="SAT","SAT",
AR100="SPARE-ISSUE","SPARE-ISSUE",
AR100="Fiber CAmtel","TRANS_FO_CAMTEL",
AR100="Fiber AOF","Fiber AOF",
AR100="Projet OCM (HUAWEI)","TRAVAUX-HUAWEI",
AR100="Projet OCM (NOKIA)","TRAVAUX-NOKIA",
AR100="ACCESS-ISSUE","ACCESS-ISSUE",
AR100="Projet OCM (ZTE, NOKIA, autres projets)","TRAVAUX OCM",
AR100="No root CAuse","No root cause",
AR100="ODU HS","PDH",
AR100="IP &amp; VLAN","PDH",
AR100="Warehouse HUAWEI","SPARE-ISSUE",
AR100="SPARE-HS","SPARE-ISSUE",
AR100="Power Telco","BSS",AR100="no impacts","no impacts"
),"")</f>
        <v>BSS</v>
      </c>
      <c r="AQ100" s="40" t="str" cm="1">
        <f t="array" ref="AQ100">IFERROR(_xlfn.IFS(
AR100="MPR ISSUE","TX ISSUE",
AR100="BSS Hardware Issue","RAN ISSUE",
AR100="Sites strategiques, MLL, Pylone, etc.","ENVTECH",
AR100="AKTIVCO DEFAUT GE &amp; POWER Cabinet","POWER ISSUE",
AR100="AKTIVCO Coupure ENEO &amp; Baisse de tension","POWER ISSUE",
AR100="Coupure ENEO &amp; Baisse de tension","POWER ISSUE",
AR100="Defaut GE &amp; POWER Cabinet","POWER ISSUE",
AR100="Sharing","POWER ISSUE",
AR100="Sites strategiques &amp; DataCenter","POWER ISSUE",
AR100="Exclu","Exclu",
AR100="SAT","TX ISSUE",
AR100="SPARE-ISSUE","SPARE-ISSUE",
AR100="Fiber CAmtel","TX ISSUE",
AR100="Fiber AOF","TX ISSUE",
AR100="Projet OCM (HUAWEI)","TRAVAUX-HUAWEI",
AR100="Projet OCM (NOKIA)","TRAVAUX -NOKIA",
AR100="ACCESS-ISSUE","ACCESS-ISSUE",
AR100="Projet OCM (ZTE, NOKIA, autres projets)","TRAVAUX OCM",
AR100="No root CAuse","No root cause",
AR100="ODU HS","TX ISSUE",
AR100="IP &amp; VLAN","TX ISSUE",
AR100="Warehouse HUAWEI","SPARE-ISSUE",
AR100="SPARE-HS","SPARE-ISSUE",
AR100="Power Telco","RAN ISSUE",AR100="no impacts","no impacts"
),"")</f>
        <v>RAN ISSUE</v>
      </c>
      <c r="AR100" s="59" t="s">
        <v>5319</v>
      </c>
      <c r="AS100" s="40" t="str" cm="1">
        <f t="array" ref="AS100">IFERROR(_xlfn.IFS(
AR100="MPR ISSUE","ACTIVE",
AR100="BSS Hardware Issue","ACTIVE",
AR100="Sites strategiques, MLL, Pylone, etc.","PASSIVE",
AR100="AKTIVCO DEFAUT GE &amp; POWER Cabinet","PASSIVE",
AR100="AKTIVCO Coupure ENEO &amp; Baisse de tension","PASSIVE",
AR100="Coupure ENEO &amp; Baisse de tension","PASSIVE",
AR100="Defaut GE &amp; POWER Cabinet","PASSIVE",
AR100="Sharing","PASSIVE",
AR100="Sites strategiques &amp; DataCenter","PASSIVE",
AR100="Exclu","Exclu",
AR100="SAT","ACTIVE",
AR100="SPARE-ISSUE","SPARE-ISSUE",
AR100="Fiber CAmtel","ACTIVE",
AR100="Fiber AOF","ACTIVE",
AR100="Projet OCM (HUAWEI)","PLANNED WORKS",
AR100="Projet OCM (NOKIA)","PLANNED WORKS",
AR100="ACCESS-ISSUE","ACCESS-ISSUE",
AR100="Projet OCM (ZTE, NOKIA, autres projets)","PLANNED WORKS",
AR100="No root CAuse","No root cause",
AR100="ODU HS","ACTIVE",
AR100="IP &amp; VLAN","ACTIVE",
AR100="Warehouse HUAWEI","SPARE-ISSUE",
AR100="SPARE-HS","SPARE-ISSUE",
AR100="Power Telco","ACTIVE", AR100="no impacts","no impacts"
),"")</f>
        <v>ACTIVE</v>
      </c>
      <c r="AT100" s="99" t="s">
        <v>6573</v>
      </c>
      <c r="AU100" s="99" t="s">
        <v>287</v>
      </c>
      <c r="AW100" s="17"/>
      <c r="AX100" s="17" t="s">
        <v>6238</v>
      </c>
      <c r="AY100" s="17"/>
      <c r="AZ100" s="17" t="s">
        <v>5536</v>
      </c>
      <c r="BA100" s="7"/>
      <c r="BC100" s="18"/>
      <c r="BD100" s="18"/>
      <c r="BE100" s="18"/>
      <c r="BF100" s="18"/>
      <c r="BG100" s="18"/>
      <c r="BH100" s="18"/>
      <c r="BI100" s="18"/>
      <c r="BJ100" s="18"/>
      <c r="BK100" s="18"/>
      <c r="BM100" s="18"/>
      <c r="BN100" s="18"/>
      <c r="BO100" s="18"/>
      <c r="BP100" s="9" t="s">
        <v>5661</v>
      </c>
      <c r="BQ100" s="14"/>
      <c r="BR100" s="102" t="s">
        <v>5536</v>
      </c>
      <c r="BS100" s="14"/>
      <c r="BT100" s="14"/>
      <c r="BU100" s="9"/>
      <c r="BV100" s="9"/>
      <c r="BW100" s="9"/>
    </row>
    <row r="101" spans="1:75" x14ac:dyDescent="0.35">
      <c r="A101" s="16" t="s">
        <v>2394</v>
      </c>
      <c r="B101" s="8" t="s">
        <v>2395</v>
      </c>
      <c r="C101" s="3" t="s">
        <v>38</v>
      </c>
      <c r="D101" s="1" t="s">
        <v>11</v>
      </c>
      <c r="E101" s="1" t="s">
        <v>12</v>
      </c>
      <c r="F101" s="3" t="s">
        <v>37</v>
      </c>
      <c r="G101" s="1" t="s">
        <v>38</v>
      </c>
      <c r="H101" s="30" t="s">
        <v>5587</v>
      </c>
      <c r="I101" s="27">
        <v>4.7798723293753733</v>
      </c>
      <c r="J101" s="27">
        <v>7.9920769448082796</v>
      </c>
      <c r="K101" s="27">
        <v>9.2457045997380387</v>
      </c>
      <c r="L101" s="27">
        <v>10.066011191868347</v>
      </c>
      <c r="M101" s="27">
        <v>9.2457045997380387</v>
      </c>
      <c r="N101" s="27">
        <v>5.4270003110437646</v>
      </c>
      <c r="O101" s="27">
        <v>9.2457045997380387</v>
      </c>
      <c r="P101" s="27">
        <v>7.5113324087628728</v>
      </c>
      <c r="Q101" s="27">
        <v>4.3686132584545394</v>
      </c>
      <c r="R101" s="27">
        <v>9.370603653194765</v>
      </c>
      <c r="S101" s="80">
        <v>9.2457045997380387</v>
      </c>
      <c r="T101" s="80">
        <v>9.3755796400453164</v>
      </c>
      <c r="U101" s="80">
        <v>9.2457045997380387</v>
      </c>
      <c r="V101" s="80">
        <v>9.2457045997380387</v>
      </c>
      <c r="W101" s="80">
        <v>9.3755796400453164</v>
      </c>
      <c r="X101" s="80">
        <v>9.2457045997380387</v>
      </c>
      <c r="Y101" s="80">
        <v>4.8933926028655979</v>
      </c>
      <c r="Z101" s="80">
        <v>3.9362196197275936</v>
      </c>
      <c r="AA101" s="80">
        <v>6.0641406488544174</v>
      </c>
      <c r="AB101" s="80">
        <v>8.0088062482699964</v>
      </c>
      <c r="AC101" s="80">
        <v>9.2457045997380387</v>
      </c>
      <c r="AD101" s="80">
        <v>9.2457045997380387</v>
      </c>
      <c r="AE101" s="80">
        <v>3.8189718148690335</v>
      </c>
      <c r="AF101" s="80">
        <v>1.5469968581726037</v>
      </c>
      <c r="AG101" s="80"/>
      <c r="AH101" s="80">
        <v>9.2457045997380387</v>
      </c>
      <c r="AI101" s="80">
        <v>9.2457045997380387</v>
      </c>
      <c r="AJ101" s="80">
        <v>0</v>
      </c>
      <c r="AK101" s="80">
        <v>0</v>
      </c>
      <c r="AL101" s="80">
        <v>17.729448614148101</v>
      </c>
      <c r="AM101" s="80">
        <v>9.2457045997380387</v>
      </c>
      <c r="AN101" s="41" t="s">
        <v>5558</v>
      </c>
      <c r="AO101" s="41"/>
      <c r="AP101" s="40" t="str" cm="1">
        <f t="array" ref="AP101">IFERROR(_xlfn.IFS(
AR101="MPR ISSUE","PDH",
AR101="BSS Hardware Issue","BSS",
AR101="Sites strategiques, MLL, Pylone, etc.","ENVTECH",
AR101="AKTIVCO DEFAUT GE &amp; POWER Cabinet","AKTIVCO",
AR101="AKTIVCO Coupure ENEO &amp; Baisse de tension","AKTIVCO GRID ONLY",
AR101="Coupure ENEO &amp; Baisse de tension","IHS GRID ONLY",
AR101="Defaut GE &amp; POWER Cabinet","IHS",
AR101="Sharing","Partners",
AR101="Sites strategiques &amp; DataCenter","SST &amp; DC",
AR101="Exclu","Exclu",
AR101="SAT","SAT",
AR101="SPARE-ISSUE","SPARE-ISSUE",
AR101="Fiber CAmtel","TRANS_FO_CAMTEL",
AR101="Fiber AOF","Fiber AOF",
AR101="Projet OCM (HUAWEI)","TRAVAUX-HUAWEI",
AR101="Projet OCM (NOKIA)","TRAVAUX-NOKIA",
AR101="ACCESS-ISSUE","ACCESS-ISSUE",
AR101="Projet OCM (ZTE, NOKIA, autres projets)","TRAVAUX OCM",
AR101="No root CAuse","No root cause",
AR101="ODU HS","PDH",
AR101="IP &amp; VLAN","PDH",
AR101="Warehouse HUAWEI","SPARE-ISSUE",
AR101="SPARE-HS","SPARE-ISSUE",
AR101="Power Telco","BSS",AR101="no impacts","no impacts"
),"")</f>
        <v>BSS</v>
      </c>
      <c r="AQ101" s="40" t="str" cm="1">
        <f t="array" ref="AQ101">IFERROR(_xlfn.IFS(
AR101="MPR ISSUE","TX ISSUE",
AR101="BSS Hardware Issue","RAN ISSUE",
AR101="Sites strategiques, MLL, Pylone, etc.","ENVTECH",
AR101="AKTIVCO DEFAUT GE &amp; POWER Cabinet","POWER ISSUE",
AR101="AKTIVCO Coupure ENEO &amp; Baisse de tension","POWER ISSUE",
AR101="Coupure ENEO &amp; Baisse de tension","POWER ISSUE",
AR101="Defaut GE &amp; POWER Cabinet","POWER ISSUE",
AR101="Sharing","POWER ISSUE",
AR101="Sites strategiques &amp; DataCenter","POWER ISSUE",
AR101="Exclu","Exclu",
AR101="SAT","TX ISSUE",
AR101="SPARE-ISSUE","SPARE-ISSUE",
AR101="Fiber CAmtel","TX ISSUE",
AR101="Fiber AOF","TX ISSUE",
AR101="Projet OCM (HUAWEI)","TRAVAUX-HUAWEI",
AR101="Projet OCM (NOKIA)","TRAVAUX -NOKIA",
AR101="ACCESS-ISSUE","ACCESS-ISSUE",
AR101="Projet OCM (ZTE, NOKIA, autres projets)","TRAVAUX OCM",
AR101="No root CAuse","No root cause",
AR101="ODU HS","TX ISSUE",
AR101="IP &amp; VLAN","TX ISSUE",
AR101="Warehouse HUAWEI","SPARE-ISSUE",
AR101="SPARE-HS","SPARE-ISSUE",
AR101="Power Telco","RAN ISSUE",AR101="no impacts","no impacts"
),"")</f>
        <v>RAN ISSUE</v>
      </c>
      <c r="AR101" s="59" t="s">
        <v>5319</v>
      </c>
      <c r="AS101" s="40" t="str" cm="1">
        <f t="array" ref="AS101">IFERROR(_xlfn.IFS(
AR101="MPR ISSUE","ACTIVE",
AR101="BSS Hardware Issue","ACTIVE",
AR101="Sites strategiques, MLL, Pylone, etc.","PASSIVE",
AR101="AKTIVCO DEFAUT GE &amp; POWER Cabinet","PASSIVE",
AR101="AKTIVCO Coupure ENEO &amp; Baisse de tension","PASSIVE",
AR101="Coupure ENEO &amp; Baisse de tension","PASSIVE",
AR101="Defaut GE &amp; POWER Cabinet","PASSIVE",
AR101="Sharing","PASSIVE",
AR101="Sites strategiques &amp; DataCenter","PASSIVE",
AR101="Exclu","Exclu",
AR101="SAT","ACTIVE",
AR101="SPARE-ISSUE","SPARE-ISSUE",
AR101="Fiber CAmtel","ACTIVE",
AR101="Fiber AOF","ACTIVE",
AR101="Projet OCM (HUAWEI)","PLANNED WORKS",
AR101="Projet OCM (NOKIA)","PLANNED WORKS",
AR101="ACCESS-ISSUE","ACCESS-ISSUE",
AR101="Projet OCM (ZTE, NOKIA, autres projets)","PLANNED WORKS",
AR101="No root CAuse","No root cause",
AR101="ODU HS","ACTIVE",
AR101="IP &amp; VLAN","ACTIVE",
AR101="Warehouse HUAWEI","SPARE-ISSUE",
AR101="SPARE-HS","SPARE-ISSUE",
AR101="Power Telco","ACTIVE", AR101="no impacts","no impacts"
),"")</f>
        <v>ACTIVE</v>
      </c>
      <c r="AT101" s="99" t="s">
        <v>6573</v>
      </c>
      <c r="AU101" s="99" t="s">
        <v>2395</v>
      </c>
      <c r="AW101" s="17"/>
      <c r="AX101" s="17" t="s">
        <v>6238</v>
      </c>
      <c r="AY101" s="17"/>
      <c r="AZ101" s="17" t="s">
        <v>5536</v>
      </c>
      <c r="BA101" s="7"/>
      <c r="BC101" s="18"/>
      <c r="BD101" s="18"/>
      <c r="BE101" s="18"/>
      <c r="BF101" s="18"/>
      <c r="BG101" s="18"/>
      <c r="BH101" s="18"/>
      <c r="BI101" s="18"/>
      <c r="BJ101" s="18"/>
      <c r="BK101" s="18"/>
      <c r="BM101" s="18"/>
      <c r="BN101" s="18"/>
      <c r="BO101" s="18"/>
      <c r="BP101" s="9" t="s">
        <v>5661</v>
      </c>
      <c r="BQ101" s="14"/>
      <c r="BR101" s="102" t="s">
        <v>2395</v>
      </c>
      <c r="BS101" s="14"/>
      <c r="BT101" s="14"/>
      <c r="BU101" s="9"/>
      <c r="BV101" s="9"/>
      <c r="BW101" s="9"/>
    </row>
    <row r="102" spans="1:75" x14ac:dyDescent="0.35">
      <c r="A102" s="1" t="s">
        <v>215</v>
      </c>
      <c r="B102" s="8" t="s">
        <v>216</v>
      </c>
      <c r="C102" s="3" t="s">
        <v>55</v>
      </c>
      <c r="D102" s="1" t="s">
        <v>11</v>
      </c>
      <c r="E102" s="1" t="s">
        <v>66</v>
      </c>
      <c r="F102" s="3" t="s">
        <v>55</v>
      </c>
      <c r="G102" s="1" t="s">
        <v>217</v>
      </c>
      <c r="H102" s="29" t="s">
        <v>5588</v>
      </c>
      <c r="I102" s="27">
        <v>9.2965275257123032</v>
      </c>
      <c r="J102" s="27">
        <v>9.2968521653973557</v>
      </c>
      <c r="K102" s="27">
        <v>9.2966357389406529</v>
      </c>
      <c r="L102" s="27">
        <v>9.2969062720115296</v>
      </c>
      <c r="M102" s="27">
        <v>9.29679805878318</v>
      </c>
      <c r="N102" s="27">
        <v>9.29679805878318</v>
      </c>
      <c r="O102" s="27">
        <v>9.2969062720115296</v>
      </c>
      <c r="P102" s="27">
        <v>9.2968521653973557</v>
      </c>
      <c r="Q102" s="27">
        <v>9.2966357389406529</v>
      </c>
      <c r="R102" s="27">
        <v>9.2969603786257053</v>
      </c>
      <c r="S102" s="80">
        <v>9.2971226984682325</v>
      </c>
      <c r="T102" s="80">
        <v>9.2448485159788039</v>
      </c>
      <c r="U102" s="80">
        <v>9.2969603786257053</v>
      </c>
      <c r="V102" s="80">
        <v>9.2449020212137576</v>
      </c>
      <c r="W102" s="80">
        <v>9.2448485159788039</v>
      </c>
      <c r="X102" s="80">
        <v>9.2450090316836597</v>
      </c>
      <c r="Y102" s="80">
        <v>9.2449020212137576</v>
      </c>
      <c r="Z102" s="80">
        <v>9.2445274845690903</v>
      </c>
      <c r="AA102" s="80">
        <v>9.2445809898040405</v>
      </c>
      <c r="AB102" s="80">
        <v>9.2446344950389943</v>
      </c>
      <c r="AC102" s="80">
        <v>9.2450090316836597</v>
      </c>
      <c r="AD102" s="80">
        <v>9.2450090316836597</v>
      </c>
      <c r="AE102" s="80">
        <v>9.2446344950389943</v>
      </c>
      <c r="AF102" s="80">
        <v>9.2451160421535636</v>
      </c>
      <c r="AG102" s="80"/>
      <c r="AH102" s="80">
        <v>9.2448485159788039</v>
      </c>
      <c r="AI102" s="80">
        <v>9.2445809898040405</v>
      </c>
      <c r="AJ102" s="80">
        <v>32.365067803316428</v>
      </c>
      <c r="AK102" s="80">
        <v>13.770311209033324</v>
      </c>
      <c r="AL102" s="80">
        <v>0</v>
      </c>
      <c r="AM102" s="80">
        <v>9.2445809898040405</v>
      </c>
      <c r="AN102" s="41" t="s">
        <v>5591</v>
      </c>
      <c r="AO102" s="41"/>
      <c r="AP102" s="40" t="str" cm="1">
        <f t="array" ref="AP102">IFERROR(_xlfn.IFS(
AR102="MPR ISSUE","PDH",
AR102="BSS Hardware Issue","BSS",
AR102="Sites strategiques, MLL, Pylone, etc.","ENVTECH",
AR102="AKTIVCO DEFAUT GE &amp; POWER Cabinet","AKTIVCO",
AR102="AKTIVCO Coupure ENEO &amp; Baisse de tension","AKTIVCO GRID ONLY",
AR102="Coupure ENEO &amp; Baisse de tension","IHS GRID ONLY",
AR102="Defaut GE &amp; POWER Cabinet","IHS",
AR102="Sharing","Partners",
AR102="Sites strategiques &amp; DataCenter","SST &amp; DC",
AR102="Exclu","Exclu",
AR102="SAT","SAT",
AR102="SPARE-ISSUE","SPARE-ISSUE",
AR102="Fiber CAmtel","TRANS_FO_CAMTEL",
AR102="Fiber AOF","Fiber AOF",
AR102="Projet OCM (HUAWEI)","TRAVAUX-HUAWEI",
AR102="Projet OCM (NOKIA)","TRAVAUX-NOKIA",
AR102="ACCESS-ISSUE","ACCESS-ISSUE",
AR102="Projet OCM (ZTE, NOKIA, autres projets)","TRAVAUX OCM",
AR102="No root CAuse","No root cause",
AR102="ODU HS","PDH",
AR102="IP &amp; VLAN","PDH",
AR102="Warehouse HUAWEI","SPARE-ISSUE",
AR102="SPARE-HS","SPARE-ISSUE",
AR102="Power Telco","BSS",AR102="no impacts","no impacts"
),"")</f>
        <v>No root cause</v>
      </c>
      <c r="AQ102" s="40" t="str" cm="1">
        <f t="array" ref="AQ102">IFERROR(_xlfn.IFS(
AR102="MPR ISSUE","TX ISSUE",
AR102="BSS Hardware Issue","RAN ISSUE",
AR102="Sites strategiques, MLL, Pylone, etc.","ENVTECH",
AR102="AKTIVCO DEFAUT GE &amp; POWER Cabinet","POWER ISSUE",
AR102="AKTIVCO Coupure ENEO &amp; Baisse de tension","POWER ISSUE",
AR102="Coupure ENEO &amp; Baisse de tension","POWER ISSUE",
AR102="Defaut GE &amp; POWER Cabinet","POWER ISSUE",
AR102="Sharing","POWER ISSUE",
AR102="Sites strategiques &amp; DataCenter","POWER ISSUE",
AR102="Exclu","Exclu",
AR102="SAT","TX ISSUE",
AR102="SPARE-ISSUE","SPARE-ISSUE",
AR102="Fiber CAmtel","TX ISSUE",
AR102="Fiber AOF","TX ISSUE",
AR102="Projet OCM (HUAWEI)","TRAVAUX-HUAWEI",
AR102="Projet OCM (NOKIA)","TRAVAUX -NOKIA",
AR102="ACCESS-ISSUE","ACCESS-ISSUE",
AR102="Projet OCM (ZTE, NOKIA, autres projets)","TRAVAUX OCM",
AR102="No root CAuse","No root cause",
AR102="ODU HS","TX ISSUE",
AR102="IP &amp; VLAN","TX ISSUE",
AR102="Warehouse HUAWEI","SPARE-ISSUE",
AR102="SPARE-HS","SPARE-ISSUE",
AR102="Power Telco","RAN ISSUE",AR102="no impacts","no impacts"
),"")</f>
        <v>No root cause</v>
      </c>
      <c r="AR102" s="59" t="s">
        <v>5343</v>
      </c>
      <c r="AS102" s="40" t="str" cm="1">
        <f t="array" ref="AS102">IFERROR(_xlfn.IFS(
AR102="MPR ISSUE","ACTIVE",
AR102="BSS Hardware Issue","ACTIVE",
AR102="Sites strategiques, MLL, Pylone, etc.","PASSIVE",
AR102="AKTIVCO DEFAUT GE &amp; POWER Cabinet","PASSIVE",
AR102="AKTIVCO Coupure ENEO &amp; Baisse de tension","PASSIVE",
AR102="Coupure ENEO &amp; Baisse de tension","PASSIVE",
AR102="Defaut GE &amp; POWER Cabinet","PASSIVE",
AR102="Sharing","PASSIVE",
AR102="Sites strategiques &amp; DataCenter","PASSIVE",
AR102="Exclu","Exclu",
AR102="SAT","ACTIVE",
AR102="SPARE-ISSUE","SPARE-ISSUE",
AR102="Fiber CAmtel","ACTIVE",
AR102="Fiber AOF","ACTIVE",
AR102="Projet OCM (HUAWEI)","PLANNED WORKS",
AR102="Projet OCM (NOKIA)","PLANNED WORKS",
AR102="ACCESS-ISSUE","ACCESS-ISSUE",
AR102="Projet OCM (ZTE, NOKIA, autres projets)","PLANNED WORKS",
AR102="No root CAuse","No root cause",
AR102="ODU HS","ACTIVE",
AR102="IP &amp; VLAN","ACTIVE",
AR102="Warehouse HUAWEI","SPARE-ISSUE",
AR102="SPARE-HS","SPARE-ISSUE",
AR102="Power Telco","ACTIVE", AR102="no impacts","no impacts"
),"")</f>
        <v>No root cause</v>
      </c>
      <c r="AT102" s="99" t="s">
        <v>5661</v>
      </c>
      <c r="AU102" s="99" t="s">
        <v>216</v>
      </c>
      <c r="AW102" s="17"/>
      <c r="AX102" s="17" t="s">
        <v>5536</v>
      </c>
      <c r="AY102" s="17"/>
      <c r="AZ102" s="17" t="s">
        <v>5536</v>
      </c>
      <c r="BA102" s="7"/>
      <c r="BC102" s="18"/>
      <c r="BD102" s="18"/>
      <c r="BE102" s="18"/>
      <c r="BF102" s="18"/>
      <c r="BG102" s="18"/>
      <c r="BH102" s="18"/>
      <c r="BI102" s="18"/>
      <c r="BJ102" s="18"/>
      <c r="BK102" s="18"/>
      <c r="BM102" s="18"/>
      <c r="BN102" s="18"/>
      <c r="BO102" s="18"/>
      <c r="BP102" s="9" t="s">
        <v>5661</v>
      </c>
      <c r="BQ102" s="14"/>
      <c r="BR102" s="102" t="s">
        <v>5536</v>
      </c>
      <c r="BS102" s="14"/>
      <c r="BT102" s="14"/>
      <c r="BU102" s="9"/>
      <c r="BV102" s="9"/>
      <c r="BW102" s="9"/>
    </row>
    <row r="103" spans="1:75" x14ac:dyDescent="0.35">
      <c r="A103" s="1" t="s">
        <v>973</v>
      </c>
      <c r="B103" s="1" t="s">
        <v>974</v>
      </c>
      <c r="C103" s="3" t="s">
        <v>13</v>
      </c>
      <c r="D103" s="1" t="s">
        <v>11</v>
      </c>
      <c r="E103" s="1" t="s">
        <v>12</v>
      </c>
      <c r="F103" s="3" t="s">
        <v>13</v>
      </c>
      <c r="G103" s="1" t="s">
        <v>975</v>
      </c>
      <c r="H103" s="29" t="s">
        <v>5588</v>
      </c>
      <c r="I103" s="27">
        <v>2.5128928080167969</v>
      </c>
      <c r="J103" s="27">
        <v>3.2227142078009838</v>
      </c>
      <c r="K103" s="27">
        <v>2.1879960226433246</v>
      </c>
      <c r="L103" s="27">
        <v>0.802309246518085</v>
      </c>
      <c r="M103" s="27">
        <v>7.6155889510678532E-2</v>
      </c>
      <c r="N103" s="27">
        <v>1.4297314770817988</v>
      </c>
      <c r="O103" s="27">
        <v>4.774107410832614</v>
      </c>
      <c r="P103" s="27">
        <v>9.2965275257123032</v>
      </c>
      <c r="Q103" s="27">
        <v>9.2963652058697779</v>
      </c>
      <c r="R103" s="27">
        <v>9.2359972589307837</v>
      </c>
      <c r="S103" s="80">
        <v>7.1620036952494868</v>
      </c>
      <c r="T103" s="80">
        <v>9.2444204740991864</v>
      </c>
      <c r="U103" s="80">
        <v>6.8521218290848447</v>
      </c>
      <c r="V103" s="80">
        <v>7.8960707182257375</v>
      </c>
      <c r="W103" s="80">
        <v>9.2444204740991864</v>
      </c>
      <c r="X103" s="80">
        <v>9.2443669688642345</v>
      </c>
      <c r="Y103" s="80">
        <v>9.2444739793341402</v>
      </c>
      <c r="Z103" s="80">
        <v>9.2445274845690903</v>
      </c>
      <c r="AA103" s="80">
        <v>9.2445274845690903</v>
      </c>
      <c r="AB103" s="80">
        <v>9.2445274845690903</v>
      </c>
      <c r="AC103" s="80">
        <v>9.2443669688642345</v>
      </c>
      <c r="AD103" s="80">
        <v>9.2443669688642345</v>
      </c>
      <c r="AE103" s="80">
        <v>9.2444204740991864</v>
      </c>
      <c r="AF103" s="80">
        <v>9.2442599583943288</v>
      </c>
      <c r="AG103" s="80"/>
      <c r="AH103" s="80">
        <v>9.2444739793341402</v>
      </c>
      <c r="AI103" s="80">
        <v>9.2444204740991864</v>
      </c>
      <c r="AJ103" s="80">
        <v>32.363943743030831</v>
      </c>
      <c r="AK103" s="80">
        <v>13.770311209033324</v>
      </c>
      <c r="AL103" s="80">
        <v>0</v>
      </c>
      <c r="AM103" s="80">
        <v>9.2444204740991864</v>
      </c>
      <c r="AN103" s="41" t="s">
        <v>5591</v>
      </c>
      <c r="AO103" s="41"/>
      <c r="AP103" s="40" t="str" cm="1">
        <f t="array" ref="AP103">IFERROR(_xlfn.IFS(
AR103="MPR ISSUE","PDH",
AR103="BSS Hardware Issue","BSS",
AR103="Sites strategiques, MLL, Pylone, etc.","ENVTECH",
AR103="AKTIVCO DEFAUT GE &amp; POWER Cabinet","AKTIVCO",
AR103="AKTIVCO Coupure ENEO &amp; Baisse de tension","AKTIVCO GRID ONLY",
AR103="Coupure ENEO &amp; Baisse de tension","IHS GRID ONLY",
AR103="Defaut GE &amp; POWER Cabinet","IHS",
AR103="Sharing","Partners",
AR103="Sites strategiques &amp; DataCenter","SST &amp; DC",
AR103="Exclu","Exclu",
AR103="SAT","SAT",
AR103="SPARE-ISSUE","SPARE-ISSUE",
AR103="Fiber CAmtel","TRANS_FO_CAMTEL",
AR103="Fiber AOF","Fiber AOF",
AR103="Projet OCM (HUAWEI)","TRAVAUX-HUAWEI",
AR103="Projet OCM (NOKIA)","TRAVAUX-NOKIA",
AR103="ACCESS-ISSUE","ACCESS-ISSUE",
AR103="Projet OCM (ZTE, NOKIA, autres projets)","TRAVAUX OCM",
AR103="No root CAuse","No root cause",
AR103="ODU HS","PDH",
AR103="IP &amp; VLAN","PDH",
AR103="Warehouse HUAWEI","SPARE-ISSUE",
AR103="SPARE-HS","SPARE-ISSUE",
AR103="Power Telco","BSS",AR103="no impacts","no impacts"
),"")</f>
        <v>ACCESS-ISSUE</v>
      </c>
      <c r="AQ103" s="40" t="str" cm="1">
        <f t="array" ref="AQ103">IFERROR(_xlfn.IFS(
AR103="MPR ISSUE","TX ISSUE",
AR103="BSS Hardware Issue","RAN ISSUE",
AR103="Sites strategiques, MLL, Pylone, etc.","ENVTECH",
AR103="AKTIVCO DEFAUT GE &amp; POWER Cabinet","POWER ISSUE",
AR103="AKTIVCO Coupure ENEO &amp; Baisse de tension","POWER ISSUE",
AR103="Coupure ENEO &amp; Baisse de tension","POWER ISSUE",
AR103="Defaut GE &amp; POWER Cabinet","POWER ISSUE",
AR103="Sharing","POWER ISSUE",
AR103="Sites strategiques &amp; DataCenter","POWER ISSUE",
AR103="Exclu","Exclu",
AR103="SAT","TX ISSUE",
AR103="SPARE-ISSUE","SPARE-ISSUE",
AR103="Fiber CAmtel","TX ISSUE",
AR103="Fiber AOF","TX ISSUE",
AR103="Projet OCM (HUAWEI)","TRAVAUX-HUAWEI",
AR103="Projet OCM (NOKIA)","TRAVAUX -NOKIA",
AR103="ACCESS-ISSUE","ACCESS-ISSUE",
AR103="Projet OCM (ZTE, NOKIA, autres projets)","TRAVAUX OCM",
AR103="No root CAuse","No root cause",
AR103="ODU HS","TX ISSUE",
AR103="IP &amp; VLAN","TX ISSUE",
AR103="Warehouse HUAWEI","SPARE-ISSUE",
AR103="SPARE-HS","SPARE-ISSUE",
AR103="Power Telco","RAN ISSUE",AR103="no impacts","no impacts"
),"")</f>
        <v>ACCESS-ISSUE</v>
      </c>
      <c r="AR103" s="59" t="s">
        <v>25</v>
      </c>
      <c r="AS103" s="40" t="str" cm="1">
        <f t="array" ref="AS103">IFERROR(_xlfn.IFS(
AR103="MPR ISSUE","ACTIVE",
AR103="BSS Hardware Issue","ACTIVE",
AR103="Sites strategiques, MLL, Pylone, etc.","PASSIVE",
AR103="AKTIVCO DEFAUT GE &amp; POWER Cabinet","PASSIVE",
AR103="AKTIVCO Coupure ENEO &amp; Baisse de tension","PASSIVE",
AR103="Coupure ENEO &amp; Baisse de tension","PASSIVE",
AR103="Defaut GE &amp; POWER Cabinet","PASSIVE",
AR103="Sharing","PASSIVE",
AR103="Sites strategiques &amp; DataCenter","PASSIVE",
AR103="Exclu","Exclu",
AR103="SAT","ACTIVE",
AR103="SPARE-ISSUE","SPARE-ISSUE",
AR103="Fiber CAmtel","ACTIVE",
AR103="Fiber AOF","ACTIVE",
AR103="Projet OCM (HUAWEI)","PLANNED WORKS",
AR103="Projet OCM (NOKIA)","PLANNED WORKS",
AR103="ACCESS-ISSUE","ACCESS-ISSUE",
AR103="Projet OCM (ZTE, NOKIA, autres projets)","PLANNED WORKS",
AR103="No root CAuse","No root cause",
AR103="ODU HS","ACTIVE",
AR103="IP &amp; VLAN","ACTIVE",
AR103="Warehouse HUAWEI","SPARE-ISSUE",
AR103="SPARE-HS","SPARE-ISSUE",
AR103="Power Telco","ACTIVE", AR103="no impacts","no impacts"
),"")</f>
        <v>ACCESS-ISSUE</v>
      </c>
      <c r="AT103" s="99" t="s">
        <v>6365</v>
      </c>
      <c r="AU103" s="99" t="s">
        <v>974</v>
      </c>
      <c r="AW103" s="17"/>
      <c r="AX103" s="17" t="s">
        <v>5536</v>
      </c>
      <c r="AY103" s="17"/>
      <c r="AZ103" s="17" t="s">
        <v>5536</v>
      </c>
      <c r="BA103" s="7"/>
      <c r="BC103" s="18"/>
      <c r="BD103" s="18"/>
      <c r="BE103" s="18"/>
      <c r="BF103" s="18"/>
      <c r="BG103" s="18"/>
      <c r="BH103" s="18"/>
      <c r="BI103" s="18"/>
      <c r="BJ103" s="18"/>
      <c r="BK103" s="18"/>
      <c r="BL103" s="9" t="s">
        <v>5710</v>
      </c>
      <c r="BM103" s="18" t="s">
        <v>5710</v>
      </c>
      <c r="BN103" s="18" t="s">
        <v>6014</v>
      </c>
      <c r="BO103" s="18"/>
      <c r="BP103" s="9" t="s">
        <v>5661</v>
      </c>
      <c r="BQ103" s="14"/>
      <c r="BR103" s="102" t="s">
        <v>5536</v>
      </c>
      <c r="BS103" s="14"/>
      <c r="BT103" s="14"/>
      <c r="BU103" s="9"/>
      <c r="BV103" s="9"/>
      <c r="BW103" s="9"/>
    </row>
    <row r="104" spans="1:75" x14ac:dyDescent="0.35">
      <c r="A104" s="1" t="s">
        <v>239</v>
      </c>
      <c r="B104" s="8" t="s">
        <v>240</v>
      </c>
      <c r="C104" s="3" t="s">
        <v>51</v>
      </c>
      <c r="D104" s="1" t="s">
        <v>11</v>
      </c>
      <c r="E104" s="1" t="s">
        <v>96</v>
      </c>
      <c r="F104" s="3" t="s">
        <v>51</v>
      </c>
      <c r="G104" s="1" t="s">
        <v>239</v>
      </c>
      <c r="H104" s="29" t="s">
        <v>5588</v>
      </c>
      <c r="I104" s="27">
        <v>9.2964734190981293</v>
      </c>
      <c r="J104" s="27">
        <v>9.2963652058697779</v>
      </c>
      <c r="K104" s="27">
        <v>9.2963110992556022</v>
      </c>
      <c r="L104" s="27">
        <v>9.2964193124839536</v>
      </c>
      <c r="M104" s="27">
        <v>9.2963652058697779</v>
      </c>
      <c r="N104" s="27">
        <v>9.2964734190981293</v>
      </c>
      <c r="O104" s="27">
        <v>9.2963652058697779</v>
      </c>
      <c r="P104" s="27">
        <v>9.2965275257123032</v>
      </c>
      <c r="Q104" s="27">
        <v>9.2963652058697779</v>
      </c>
      <c r="R104" s="27">
        <v>9.2964734190981293</v>
      </c>
      <c r="S104" s="80">
        <v>9.2964734190981293</v>
      </c>
      <c r="T104" s="80">
        <v>9.2444204740991864</v>
      </c>
      <c r="U104" s="80">
        <v>9.2964193124839536</v>
      </c>
      <c r="V104" s="80">
        <v>9.2443134636292825</v>
      </c>
      <c r="W104" s="80">
        <v>9.2444204740991864</v>
      </c>
      <c r="X104" s="80">
        <v>9.2443669688642345</v>
      </c>
      <c r="Y104" s="80">
        <v>9.2444739793341402</v>
      </c>
      <c r="Z104" s="80">
        <v>9.2445274845690903</v>
      </c>
      <c r="AA104" s="80">
        <v>9.2445274845690903</v>
      </c>
      <c r="AB104" s="80">
        <v>9.2445274845690903</v>
      </c>
      <c r="AC104" s="80">
        <v>9.2443669688642345</v>
      </c>
      <c r="AD104" s="80">
        <v>9.2443669688642345</v>
      </c>
      <c r="AE104" s="80">
        <v>9.2444204740991864</v>
      </c>
      <c r="AF104" s="80">
        <v>9.2442599583943288</v>
      </c>
      <c r="AG104" s="80"/>
      <c r="AH104" s="80">
        <v>9.2444739793341402</v>
      </c>
      <c r="AI104" s="80">
        <v>9.2444204740991864</v>
      </c>
      <c r="AJ104" s="80">
        <v>32.363943743030831</v>
      </c>
      <c r="AK104" s="80">
        <v>13.770311209033324</v>
      </c>
      <c r="AL104" s="80">
        <v>0</v>
      </c>
      <c r="AM104" s="80">
        <v>9.2444204740991864</v>
      </c>
      <c r="AN104" s="41" t="s">
        <v>5591</v>
      </c>
      <c r="AO104" s="41"/>
      <c r="AP104" s="40" t="str" cm="1">
        <f t="array" ref="AP104">IFERROR(_xlfn.IFS(
AR104="MPR ISSUE","PDH",
AR104="BSS Hardware Issue","BSS",
AR104="Sites strategiques, MLL, Pylone, etc.","ENVTECH",
AR104="AKTIVCO DEFAUT GE &amp; POWER Cabinet","AKTIVCO",
AR104="AKTIVCO Coupure ENEO &amp; Baisse de tension","AKTIVCO GRID ONLY",
AR104="Coupure ENEO &amp; Baisse de tension","IHS GRID ONLY",
AR104="Defaut GE &amp; POWER Cabinet","IHS",
AR104="Sharing","Partners",
AR104="Sites strategiques &amp; DataCenter","SST &amp; DC",
AR104="Exclu","Exclu",
AR104="SAT","SAT",
AR104="SPARE-ISSUE","SPARE-ISSUE",
AR104="Fiber CAmtel","TRANS_FO_CAMTEL",
AR104="Fiber AOF","Fiber AOF",
AR104="Projet OCM (HUAWEI)","TRAVAUX-HUAWEI",
AR104="Projet OCM (NOKIA)","TRAVAUX-NOKIA",
AR104="ACCESS-ISSUE","ACCESS-ISSUE",
AR104="Projet OCM (ZTE, NOKIA, autres projets)","TRAVAUX OCM",
AR104="No root CAuse","No root cause",
AR104="ODU HS","PDH",
AR104="IP &amp; VLAN","PDH",
AR104="Warehouse HUAWEI","SPARE-ISSUE",
AR104="SPARE-HS","SPARE-ISSUE",
AR104="Power Telco","BSS",AR104="no impacts","no impacts"
),"")</f>
        <v>SPARE-ISSUE</v>
      </c>
      <c r="AQ104" s="40" t="str" cm="1">
        <f t="array" ref="AQ104">IFERROR(_xlfn.IFS(
AR104="MPR ISSUE","TX ISSUE",
AR104="BSS Hardware Issue","RAN ISSUE",
AR104="Sites strategiques, MLL, Pylone, etc.","ENVTECH",
AR104="AKTIVCO DEFAUT GE &amp; POWER Cabinet","POWER ISSUE",
AR104="AKTIVCO Coupure ENEO &amp; Baisse de tension","POWER ISSUE",
AR104="Coupure ENEO &amp; Baisse de tension","POWER ISSUE",
AR104="Defaut GE &amp; POWER Cabinet","POWER ISSUE",
AR104="Sharing","POWER ISSUE",
AR104="Sites strategiques &amp; DataCenter","POWER ISSUE",
AR104="Exclu","Exclu",
AR104="SAT","TX ISSUE",
AR104="SPARE-ISSUE","SPARE-ISSUE",
AR104="Fiber CAmtel","TX ISSUE",
AR104="Fiber AOF","TX ISSUE",
AR104="Projet OCM (HUAWEI)","TRAVAUX-HUAWEI",
AR104="Projet OCM (NOKIA)","TRAVAUX -NOKIA",
AR104="ACCESS-ISSUE","ACCESS-ISSUE",
AR104="Projet OCM (ZTE, NOKIA, autres projets)","TRAVAUX OCM",
AR104="No root CAuse","No root cause",
AR104="ODU HS","TX ISSUE",
AR104="IP &amp; VLAN","TX ISSUE",
AR104="Warehouse HUAWEI","SPARE-ISSUE",
AR104="SPARE-HS","SPARE-ISSUE",
AR104="Power Telco","RAN ISSUE",AR104="no impacts","no impacts"
),"")</f>
        <v>SPARE-ISSUE</v>
      </c>
      <c r="AR104" s="59" t="s">
        <v>5335</v>
      </c>
      <c r="AS104" s="40" t="str" cm="1">
        <f t="array" ref="AS104">IFERROR(_xlfn.IFS(
AR104="MPR ISSUE","ACTIVE",
AR104="BSS Hardware Issue","ACTIVE",
AR104="Sites strategiques, MLL, Pylone, etc.","PASSIVE",
AR104="AKTIVCO DEFAUT GE &amp; POWER Cabinet","PASSIVE",
AR104="AKTIVCO Coupure ENEO &amp; Baisse de tension","PASSIVE",
AR104="Coupure ENEO &amp; Baisse de tension","PASSIVE",
AR104="Defaut GE &amp; POWER Cabinet","PASSIVE",
AR104="Sharing","PASSIVE",
AR104="Sites strategiques &amp; DataCenter","PASSIVE",
AR104="Exclu","Exclu",
AR104="SAT","ACTIVE",
AR104="SPARE-ISSUE","SPARE-ISSUE",
AR104="Fiber CAmtel","ACTIVE",
AR104="Fiber AOF","ACTIVE",
AR104="Projet OCM (HUAWEI)","PLANNED WORKS",
AR104="Projet OCM (NOKIA)","PLANNED WORKS",
AR104="ACCESS-ISSUE","ACCESS-ISSUE",
AR104="Projet OCM (ZTE, NOKIA, autres projets)","PLANNED WORKS",
AR104="No root CAuse","No root cause",
AR104="ODU HS","ACTIVE",
AR104="IP &amp; VLAN","ACTIVE",
AR104="Warehouse HUAWEI","SPARE-ISSUE",
AR104="SPARE-HS","SPARE-ISSUE",
AR104="Power Telco","ACTIVE", AR104="no impacts","no impacts"
),"")</f>
        <v>SPARE-ISSUE</v>
      </c>
      <c r="AT104" s="99" t="s">
        <v>6366</v>
      </c>
      <c r="AU104" s="99" t="s">
        <v>240</v>
      </c>
      <c r="AW104" s="17"/>
      <c r="AX104" s="17" t="s">
        <v>5536</v>
      </c>
      <c r="AY104" s="17"/>
      <c r="AZ104" s="17" t="s">
        <v>5536</v>
      </c>
      <c r="BA104" s="7"/>
      <c r="BC104" s="18"/>
      <c r="BD104" s="18"/>
      <c r="BE104" s="18"/>
      <c r="BF104" s="18"/>
      <c r="BG104" s="18"/>
      <c r="BH104" s="18"/>
      <c r="BI104" s="18"/>
      <c r="BJ104" s="18"/>
      <c r="BK104" s="18"/>
      <c r="BL104" s="9" t="s">
        <v>5711</v>
      </c>
      <c r="BM104" s="18" t="s">
        <v>5712</v>
      </c>
      <c r="BN104" s="18" t="s">
        <v>6015</v>
      </c>
      <c r="BO104" s="18"/>
      <c r="BP104" s="9" t="s">
        <v>5661</v>
      </c>
      <c r="BQ104" s="14"/>
      <c r="BR104" s="102" t="s">
        <v>5536</v>
      </c>
      <c r="BS104" s="14"/>
      <c r="BT104" s="14"/>
      <c r="BU104" s="9"/>
      <c r="BV104" s="9"/>
      <c r="BW104" s="9"/>
    </row>
    <row r="105" spans="1:75" x14ac:dyDescent="0.35">
      <c r="A105" s="1" t="s">
        <v>241</v>
      </c>
      <c r="B105" s="8" t="s">
        <v>242</v>
      </c>
      <c r="C105" s="3" t="s">
        <v>13</v>
      </c>
      <c r="D105" s="1" t="s">
        <v>11</v>
      </c>
      <c r="E105" s="1" t="s">
        <v>66</v>
      </c>
      <c r="F105" s="3" t="s">
        <v>13</v>
      </c>
      <c r="G105" s="1" t="s">
        <v>241</v>
      </c>
      <c r="H105" s="29" t="s">
        <v>5588</v>
      </c>
      <c r="I105" s="27">
        <v>9.2964734190981293</v>
      </c>
      <c r="J105" s="27">
        <v>9.2963652058697779</v>
      </c>
      <c r="K105" s="27">
        <v>9.2963110992556022</v>
      </c>
      <c r="L105" s="27">
        <v>9.2964193124839536</v>
      </c>
      <c r="M105" s="27">
        <v>9.2963652058697779</v>
      </c>
      <c r="N105" s="27">
        <v>9.2964734190981293</v>
      </c>
      <c r="O105" s="27">
        <v>9.2963652058697779</v>
      </c>
      <c r="P105" s="27">
        <v>9.2965275257123032</v>
      </c>
      <c r="Q105" s="27">
        <v>9.2963652058697779</v>
      </c>
      <c r="R105" s="27">
        <v>9.2964734190981293</v>
      </c>
      <c r="S105" s="80">
        <v>9.2964734190981293</v>
      </c>
      <c r="T105" s="80">
        <v>9.2444204740991864</v>
      </c>
      <c r="U105" s="80">
        <v>9.2964193124839536</v>
      </c>
      <c r="V105" s="80">
        <v>9.2443134636292825</v>
      </c>
      <c r="W105" s="80">
        <v>9.2444204740991864</v>
      </c>
      <c r="X105" s="80">
        <v>9.2443669688642345</v>
      </c>
      <c r="Y105" s="80">
        <v>9.2444739793341402</v>
      </c>
      <c r="Z105" s="80">
        <v>9.2445274845690903</v>
      </c>
      <c r="AA105" s="80">
        <v>9.2445274845690903</v>
      </c>
      <c r="AB105" s="80">
        <v>9.2445274845690903</v>
      </c>
      <c r="AC105" s="80">
        <v>9.2443669688642345</v>
      </c>
      <c r="AD105" s="80">
        <v>9.2443669688642345</v>
      </c>
      <c r="AE105" s="80">
        <v>9.2444204740991864</v>
      </c>
      <c r="AF105" s="80">
        <v>9.2442599583943288</v>
      </c>
      <c r="AG105" s="80"/>
      <c r="AH105" s="80">
        <v>9.2444739793341402</v>
      </c>
      <c r="AI105" s="80">
        <v>9.2444204740991864</v>
      </c>
      <c r="AJ105" s="80">
        <v>32.363943743030831</v>
      </c>
      <c r="AK105" s="80">
        <v>13.770311209033324</v>
      </c>
      <c r="AL105" s="80">
        <v>0</v>
      </c>
      <c r="AM105" s="80">
        <v>9.2444204740991864</v>
      </c>
      <c r="AN105" s="41" t="s">
        <v>5586</v>
      </c>
      <c r="AO105" s="41"/>
      <c r="AP105" s="40" t="str" cm="1">
        <f t="array" ref="AP105">IFERROR(_xlfn.IFS(
AR105="MPR ISSUE","PDH",
AR105="BSS Hardware Issue","BSS",
AR105="Sites strategiques, MLL, Pylone, etc.","ENVTECH",
AR105="AKTIVCO DEFAUT GE &amp; POWER Cabinet","AKTIVCO",
AR105="AKTIVCO Coupure ENEO &amp; Baisse de tension","AKTIVCO GRID ONLY",
AR105="Coupure ENEO &amp; Baisse de tension","IHS GRID ONLY",
AR105="Defaut GE &amp; POWER Cabinet","IHS",
AR105="Sharing","Partners",
AR105="Sites strategiques &amp; DataCenter","SST &amp; DC",
AR105="Exclu","Exclu",
AR105="SAT","SAT",
AR105="SPARE-ISSUE","SPARE-ISSUE",
AR105="Fiber CAmtel","TRANS_FO_CAMTEL",
AR105="Fiber AOF","Fiber AOF",
AR105="Projet OCM (HUAWEI)","TRAVAUX-HUAWEI",
AR105="Projet OCM (NOKIA)","TRAVAUX-NOKIA",
AR105="ACCESS-ISSUE","ACCESS-ISSUE",
AR105="Projet OCM (ZTE, NOKIA, autres projets)","TRAVAUX OCM",
AR105="No root CAuse","No root cause",
AR105="ODU HS","PDH",
AR105="IP &amp; VLAN","PDH",
AR105="Warehouse HUAWEI","SPARE-ISSUE",
AR105="SPARE-HS","SPARE-ISSUE",
AR105="Power Telco","BSS",AR105="no impacts","no impacts"
),"")</f>
        <v>Exclu</v>
      </c>
      <c r="AQ105" s="40" t="str" cm="1">
        <f t="array" ref="AQ105">IFERROR(_xlfn.IFS(
AR105="MPR ISSUE","TX ISSUE",
AR105="BSS Hardware Issue","RAN ISSUE",
AR105="Sites strategiques, MLL, Pylone, etc.","ENVTECH",
AR105="AKTIVCO DEFAUT GE &amp; POWER Cabinet","POWER ISSUE",
AR105="AKTIVCO Coupure ENEO &amp; Baisse de tension","POWER ISSUE",
AR105="Coupure ENEO &amp; Baisse de tension","POWER ISSUE",
AR105="Defaut GE &amp; POWER Cabinet","POWER ISSUE",
AR105="Sharing","POWER ISSUE",
AR105="Sites strategiques &amp; DataCenter","POWER ISSUE",
AR105="Exclu","Exclu",
AR105="SAT","TX ISSUE",
AR105="SPARE-ISSUE","SPARE-ISSUE",
AR105="Fiber CAmtel","TX ISSUE",
AR105="Fiber AOF","TX ISSUE",
AR105="Projet OCM (HUAWEI)","TRAVAUX-HUAWEI",
AR105="Projet OCM (NOKIA)","TRAVAUX -NOKIA",
AR105="ACCESS-ISSUE","ACCESS-ISSUE",
AR105="Projet OCM (ZTE, NOKIA, autres projets)","TRAVAUX OCM",
AR105="No root CAuse","No root cause",
AR105="ODU HS","TX ISSUE",
AR105="IP &amp; VLAN","TX ISSUE",
AR105="Warehouse HUAWEI","SPARE-ISSUE",
AR105="SPARE-HS","SPARE-ISSUE",
AR105="Power Telco","RAN ISSUE",AR105="no impacts","no impacts"
),"")</f>
        <v>Exclu</v>
      </c>
      <c r="AR105" s="59" t="s">
        <v>5586</v>
      </c>
      <c r="AS105" s="40" t="str" cm="1">
        <f t="array" ref="AS105">IFERROR(_xlfn.IFS(
AR105="MPR ISSUE","ACTIVE",
AR105="BSS Hardware Issue","ACTIVE",
AR105="Sites strategiques, MLL, Pylone, etc.","PASSIVE",
AR105="AKTIVCO DEFAUT GE &amp; POWER Cabinet","PASSIVE",
AR105="AKTIVCO Coupure ENEO &amp; Baisse de tension","PASSIVE",
AR105="Coupure ENEO &amp; Baisse de tension","PASSIVE",
AR105="Defaut GE &amp; POWER Cabinet","PASSIVE",
AR105="Sharing","PASSIVE",
AR105="Sites strategiques &amp; DataCenter","PASSIVE",
AR105="Exclu","Exclu",
AR105="SAT","ACTIVE",
AR105="SPARE-ISSUE","SPARE-ISSUE",
AR105="Fiber CAmtel","ACTIVE",
AR105="Fiber AOF","ACTIVE",
AR105="Projet OCM (HUAWEI)","PLANNED WORKS",
AR105="Projet OCM (NOKIA)","PLANNED WORKS",
AR105="ACCESS-ISSUE","ACCESS-ISSUE",
AR105="Projet OCM (ZTE, NOKIA, autres projets)","PLANNED WORKS",
AR105="No root CAuse","No root cause",
AR105="ODU HS","ACTIVE",
AR105="IP &amp; VLAN","ACTIVE",
AR105="Warehouse HUAWEI","SPARE-ISSUE",
AR105="SPARE-HS","SPARE-ISSUE",
AR105="Power Telco","ACTIVE", AR105="no impacts","no impacts"
),"")</f>
        <v>Exclu</v>
      </c>
      <c r="AT105" s="99" t="s">
        <v>5661</v>
      </c>
      <c r="AU105" s="99" t="s">
        <v>242</v>
      </c>
      <c r="AW105" s="17"/>
      <c r="AX105" s="17" t="s">
        <v>5536</v>
      </c>
      <c r="AY105" s="17"/>
      <c r="AZ105" s="17" t="s">
        <v>5536</v>
      </c>
      <c r="BA105" s="7"/>
      <c r="BC105" s="18"/>
      <c r="BD105" s="18"/>
      <c r="BE105" s="18"/>
      <c r="BF105" s="18"/>
      <c r="BG105" s="18"/>
      <c r="BH105" s="18"/>
      <c r="BI105" s="18"/>
      <c r="BJ105" s="18"/>
      <c r="BK105" s="18"/>
      <c r="BM105" s="18"/>
      <c r="BN105" s="18"/>
      <c r="BO105" s="18"/>
      <c r="BP105" s="9" t="s">
        <v>5661</v>
      </c>
      <c r="BQ105" s="14"/>
      <c r="BR105" s="102" t="s">
        <v>5536</v>
      </c>
      <c r="BS105" s="14"/>
      <c r="BT105" s="14"/>
      <c r="BU105" s="9"/>
      <c r="BV105" s="9"/>
      <c r="BW105" s="9"/>
    </row>
    <row r="106" spans="1:75" x14ac:dyDescent="0.35">
      <c r="A106" s="1" t="s">
        <v>1050</v>
      </c>
      <c r="B106" s="1" t="s">
        <v>1051</v>
      </c>
      <c r="C106" s="3" t="s">
        <v>51</v>
      </c>
      <c r="D106" s="1" t="s">
        <v>11</v>
      </c>
      <c r="E106" s="1" t="s">
        <v>237</v>
      </c>
      <c r="F106" s="3" t="s">
        <v>51</v>
      </c>
      <c r="G106" s="1" t="s">
        <v>1052</v>
      </c>
      <c r="H106" s="29" t="s">
        <v>5588</v>
      </c>
      <c r="I106" s="27">
        <v>9.2964734190981293</v>
      </c>
      <c r="J106" s="27">
        <v>9.2963652058697779</v>
      </c>
      <c r="K106" s="27">
        <v>9.2963110992556022</v>
      </c>
      <c r="L106" s="27">
        <v>9.2964193124839536</v>
      </c>
      <c r="M106" s="27">
        <v>9.2963652058697779</v>
      </c>
      <c r="N106" s="27">
        <v>9.2964734190981293</v>
      </c>
      <c r="O106" s="27">
        <v>9.2963652058697779</v>
      </c>
      <c r="P106" s="27">
        <v>9.2965275257123032</v>
      </c>
      <c r="Q106" s="27">
        <v>9.2963652058697779</v>
      </c>
      <c r="R106" s="27">
        <v>9.2964734190981293</v>
      </c>
      <c r="S106" s="80">
        <v>9.2964734190981293</v>
      </c>
      <c r="T106" s="80">
        <v>9.2444204740991864</v>
      </c>
      <c r="U106" s="80">
        <v>9.2964193124839536</v>
      </c>
      <c r="V106" s="80">
        <v>9.2443134636292825</v>
      </c>
      <c r="W106" s="80">
        <v>9.2444204740991864</v>
      </c>
      <c r="X106" s="80">
        <v>9.2443669688642345</v>
      </c>
      <c r="Y106" s="80">
        <v>9.2444739793341402</v>
      </c>
      <c r="Z106" s="80">
        <v>9.2445274845690903</v>
      </c>
      <c r="AA106" s="80">
        <v>9.2445274845690903</v>
      </c>
      <c r="AB106" s="80">
        <v>9.2445274845690903</v>
      </c>
      <c r="AC106" s="80">
        <v>9.2443669688642345</v>
      </c>
      <c r="AD106" s="80">
        <v>9.2443669688642345</v>
      </c>
      <c r="AE106" s="80">
        <v>9.2444204740991864</v>
      </c>
      <c r="AF106" s="80">
        <v>9.2442599583943288</v>
      </c>
      <c r="AG106" s="80"/>
      <c r="AH106" s="80">
        <v>9.2444739793341402</v>
      </c>
      <c r="AI106" s="80">
        <v>9.2444204740991864</v>
      </c>
      <c r="AJ106" s="80">
        <v>32.363943743030831</v>
      </c>
      <c r="AK106" s="80">
        <v>13.770311209033324</v>
      </c>
      <c r="AL106" s="80">
        <v>0</v>
      </c>
      <c r="AM106" s="80">
        <v>9.2444204740991864</v>
      </c>
      <c r="AN106" s="41" t="s">
        <v>5591</v>
      </c>
      <c r="AO106" s="41"/>
      <c r="AP106" s="40" t="str" cm="1">
        <f t="array" ref="AP106">IFERROR(_xlfn.IFS(
AR106="MPR ISSUE","PDH",
AR106="BSS Hardware Issue","BSS",
AR106="Sites strategiques, MLL, Pylone, etc.","ENVTECH",
AR106="AKTIVCO DEFAUT GE &amp; POWER Cabinet","AKTIVCO",
AR106="AKTIVCO Coupure ENEO &amp; Baisse de tension","AKTIVCO GRID ONLY",
AR106="Coupure ENEO &amp; Baisse de tension","IHS GRID ONLY",
AR106="Defaut GE &amp; POWER Cabinet","IHS",
AR106="Sharing","Partners",
AR106="Sites strategiques &amp; DataCenter","SST &amp; DC",
AR106="Exclu","Exclu",
AR106="SAT","SAT",
AR106="SPARE-ISSUE","SPARE-ISSUE",
AR106="Fiber CAmtel","TRANS_FO_CAMTEL",
AR106="Fiber AOF","Fiber AOF",
AR106="Projet OCM (HUAWEI)","TRAVAUX-HUAWEI",
AR106="Projet OCM (NOKIA)","TRAVAUX-NOKIA",
AR106="ACCESS-ISSUE","ACCESS-ISSUE",
AR106="Projet OCM (ZTE, NOKIA, autres projets)","TRAVAUX OCM",
AR106="No root CAuse","No root cause",
AR106="ODU HS","PDH",
AR106="IP &amp; VLAN","PDH",
AR106="Warehouse HUAWEI","SPARE-ISSUE",
AR106="SPARE-HS","SPARE-ISSUE",
AR106="Power Telco","BSS",AR106="no impacts","no impacts"
),"")</f>
        <v>ACCESS-ISSUE</v>
      </c>
      <c r="AQ106" s="40" t="str" cm="1">
        <f t="array" ref="AQ106">IFERROR(_xlfn.IFS(
AR106="MPR ISSUE","TX ISSUE",
AR106="BSS Hardware Issue","RAN ISSUE",
AR106="Sites strategiques, MLL, Pylone, etc.","ENVTECH",
AR106="AKTIVCO DEFAUT GE &amp; POWER Cabinet","POWER ISSUE",
AR106="AKTIVCO Coupure ENEO &amp; Baisse de tension","POWER ISSUE",
AR106="Coupure ENEO &amp; Baisse de tension","POWER ISSUE",
AR106="Defaut GE &amp; POWER Cabinet","POWER ISSUE",
AR106="Sharing","POWER ISSUE",
AR106="Sites strategiques &amp; DataCenter","POWER ISSUE",
AR106="Exclu","Exclu",
AR106="SAT","TX ISSUE",
AR106="SPARE-ISSUE","SPARE-ISSUE",
AR106="Fiber CAmtel","TX ISSUE",
AR106="Fiber AOF","TX ISSUE",
AR106="Projet OCM (HUAWEI)","TRAVAUX-HUAWEI",
AR106="Projet OCM (NOKIA)","TRAVAUX -NOKIA",
AR106="ACCESS-ISSUE","ACCESS-ISSUE",
AR106="Projet OCM (ZTE, NOKIA, autres projets)","TRAVAUX OCM",
AR106="No root CAuse","No root cause",
AR106="ODU HS","TX ISSUE",
AR106="IP &amp; VLAN","TX ISSUE",
AR106="Warehouse HUAWEI","SPARE-ISSUE",
AR106="SPARE-HS","SPARE-ISSUE",
AR106="Power Telco","RAN ISSUE",AR106="no impacts","no impacts"
),"")</f>
        <v>ACCESS-ISSUE</v>
      </c>
      <c r="AR106" s="59" t="s">
        <v>25</v>
      </c>
      <c r="AS106" s="40" t="str" cm="1">
        <f t="array" ref="AS106">IFERROR(_xlfn.IFS(
AR106="MPR ISSUE","ACTIVE",
AR106="BSS Hardware Issue","ACTIVE",
AR106="Sites strategiques, MLL, Pylone, etc.","PASSIVE",
AR106="AKTIVCO DEFAUT GE &amp; POWER Cabinet","PASSIVE",
AR106="AKTIVCO Coupure ENEO &amp; Baisse de tension","PASSIVE",
AR106="Coupure ENEO &amp; Baisse de tension","PASSIVE",
AR106="Defaut GE &amp; POWER Cabinet","PASSIVE",
AR106="Sharing","PASSIVE",
AR106="Sites strategiques &amp; DataCenter","PASSIVE",
AR106="Exclu","Exclu",
AR106="SAT","ACTIVE",
AR106="SPARE-ISSUE","SPARE-ISSUE",
AR106="Fiber CAmtel","ACTIVE",
AR106="Fiber AOF","ACTIVE",
AR106="Projet OCM (HUAWEI)","PLANNED WORKS",
AR106="Projet OCM (NOKIA)","PLANNED WORKS",
AR106="ACCESS-ISSUE","ACCESS-ISSUE",
AR106="Projet OCM (ZTE, NOKIA, autres projets)","PLANNED WORKS",
AR106="No root CAuse","No root cause",
AR106="ODU HS","ACTIVE",
AR106="IP &amp; VLAN","ACTIVE",
AR106="Warehouse HUAWEI","SPARE-ISSUE",
AR106="SPARE-HS","SPARE-ISSUE",
AR106="Power Telco","ACTIVE", AR106="no impacts","no impacts"
),"")</f>
        <v>ACCESS-ISSUE</v>
      </c>
      <c r="AT106" s="99" t="s">
        <v>6367</v>
      </c>
      <c r="AU106" s="99" t="s">
        <v>1051</v>
      </c>
      <c r="AW106" s="17"/>
      <c r="AX106" s="17" t="s">
        <v>5536</v>
      </c>
      <c r="AY106" s="17"/>
      <c r="AZ106" s="17" t="s">
        <v>5536</v>
      </c>
      <c r="BA106" s="7"/>
      <c r="BC106" s="18"/>
      <c r="BD106" s="18"/>
      <c r="BE106" s="18"/>
      <c r="BF106" s="18"/>
      <c r="BG106" s="18"/>
      <c r="BH106" s="18"/>
      <c r="BI106" s="18"/>
      <c r="BJ106" s="18"/>
      <c r="BK106" s="18"/>
      <c r="BL106" s="9" t="s">
        <v>5713</v>
      </c>
      <c r="BM106" s="18" t="s">
        <v>5713</v>
      </c>
      <c r="BN106" s="18" t="s">
        <v>6016</v>
      </c>
      <c r="BO106" s="18"/>
      <c r="BP106" s="9" t="s">
        <v>5661</v>
      </c>
      <c r="BQ106" s="14"/>
      <c r="BR106" s="102" t="s">
        <v>5536</v>
      </c>
      <c r="BS106" s="14"/>
      <c r="BT106" s="14"/>
      <c r="BU106" s="9"/>
      <c r="BV106" s="9"/>
      <c r="BW106" s="9"/>
    </row>
    <row r="107" spans="1:75" x14ac:dyDescent="0.35">
      <c r="A107" s="1" t="s">
        <v>523</v>
      </c>
      <c r="B107" s="8" t="s">
        <v>524</v>
      </c>
      <c r="C107" s="3" t="s">
        <v>55</v>
      </c>
      <c r="D107" s="1" t="s">
        <v>11</v>
      </c>
      <c r="E107" s="1" t="s">
        <v>66</v>
      </c>
      <c r="F107" s="3" t="s">
        <v>55</v>
      </c>
      <c r="G107" s="1" t="s">
        <v>525</v>
      </c>
      <c r="H107" s="29" t="s">
        <v>5588</v>
      </c>
      <c r="I107" s="27">
        <v>2.4901790712443788</v>
      </c>
      <c r="J107" s="27">
        <v>4.8274254897642219</v>
      </c>
      <c r="K107" s="27">
        <v>4.8653608673517548</v>
      </c>
      <c r="L107" s="27">
        <v>4.888332815707372</v>
      </c>
      <c r="M107" s="27">
        <v>2.7439439178781884</v>
      </c>
      <c r="N107" s="27">
        <v>0.23327024903386703</v>
      </c>
      <c r="O107" s="27">
        <v>0</v>
      </c>
      <c r="P107" s="27">
        <v>0</v>
      </c>
      <c r="Q107" s="27">
        <v>0.53698311546861111</v>
      </c>
      <c r="R107" s="27">
        <v>1.2307613428294597</v>
      </c>
      <c r="S107" s="80">
        <v>1.9271355488142046</v>
      </c>
      <c r="T107" s="80">
        <v>2.8768179020958984</v>
      </c>
      <c r="U107" s="80">
        <v>4.6760319855599528</v>
      </c>
      <c r="V107" s="80">
        <v>4.6233874605976846</v>
      </c>
      <c r="W107" s="80">
        <v>2.8768179020958984</v>
      </c>
      <c r="X107" s="80">
        <v>2.1664971175498637</v>
      </c>
      <c r="Y107" s="80">
        <v>1.8424609084649113</v>
      </c>
      <c r="Z107" s="80">
        <v>3.8441756056145251</v>
      </c>
      <c r="AA107" s="80">
        <v>9.9257954930922321E-2</v>
      </c>
      <c r="AB107" s="80">
        <v>1.8034384290571397</v>
      </c>
      <c r="AC107" s="80">
        <v>3.7326322007345194</v>
      </c>
      <c r="AD107" s="80">
        <v>3.7326322007345194</v>
      </c>
      <c r="AE107" s="80">
        <v>9.2445274845690903</v>
      </c>
      <c r="AF107" s="80">
        <v>9.2445274845690903</v>
      </c>
      <c r="AG107" s="80"/>
      <c r="AH107" s="80">
        <v>9.2445809898040405</v>
      </c>
      <c r="AI107" s="80">
        <v>9.2442599583943288</v>
      </c>
      <c r="AJ107" s="80">
        <v>32.362819682745226</v>
      </c>
      <c r="AK107" s="80">
        <v>13.770311209033324</v>
      </c>
      <c r="AL107" s="80">
        <v>0</v>
      </c>
      <c r="AM107" s="80">
        <v>9.2442599583943288</v>
      </c>
      <c r="AN107" s="41" t="s">
        <v>5591</v>
      </c>
      <c r="AO107" s="41"/>
      <c r="AP107" s="40" t="str" cm="1">
        <f t="array" ref="AP107">IFERROR(_xlfn.IFS(
AR107="MPR ISSUE","PDH",
AR107="BSS Hardware Issue","BSS",
AR107="Sites strategiques, MLL, Pylone, etc.","ENVTECH",
AR107="AKTIVCO DEFAUT GE &amp; POWER Cabinet","AKTIVCO",
AR107="AKTIVCO Coupure ENEO &amp; Baisse de tension","AKTIVCO GRID ONLY",
AR107="Coupure ENEO &amp; Baisse de tension","IHS GRID ONLY",
AR107="Defaut GE &amp; POWER Cabinet","IHS",
AR107="Sharing","Partners",
AR107="Sites strategiques &amp; DataCenter","SST &amp; DC",
AR107="Exclu","Exclu",
AR107="SAT","SAT",
AR107="SPARE-ISSUE","SPARE-ISSUE",
AR107="Fiber CAmtel","TRANS_FO_CAMTEL",
AR107="Fiber AOF","Fiber AOF",
AR107="Projet OCM (HUAWEI)","TRAVAUX-HUAWEI",
AR107="Projet OCM (NOKIA)","TRAVAUX-NOKIA",
AR107="ACCESS-ISSUE","ACCESS-ISSUE",
AR107="Projet OCM (ZTE, NOKIA, autres projets)","TRAVAUX OCM",
AR107="No root CAuse","No root cause",
AR107="ODU HS","PDH",
AR107="IP &amp; VLAN","PDH",
AR107="Warehouse HUAWEI","SPARE-ISSUE",
AR107="SPARE-HS","SPARE-ISSUE",
AR107="Power Telco","BSS",AR107="no impacts","no impacts"
),"")</f>
        <v>BSS</v>
      </c>
      <c r="AQ107" s="40" t="str" cm="1">
        <f t="array" ref="AQ107">IFERROR(_xlfn.IFS(
AR107="MPR ISSUE","TX ISSUE",
AR107="BSS Hardware Issue","RAN ISSUE",
AR107="Sites strategiques, MLL, Pylone, etc.","ENVTECH",
AR107="AKTIVCO DEFAUT GE &amp; POWER Cabinet","POWER ISSUE",
AR107="AKTIVCO Coupure ENEO &amp; Baisse de tension","POWER ISSUE",
AR107="Coupure ENEO &amp; Baisse de tension","POWER ISSUE",
AR107="Defaut GE &amp; POWER Cabinet","POWER ISSUE",
AR107="Sharing","POWER ISSUE",
AR107="Sites strategiques &amp; DataCenter","POWER ISSUE",
AR107="Exclu","Exclu",
AR107="SAT","TX ISSUE",
AR107="SPARE-ISSUE","SPARE-ISSUE",
AR107="Fiber CAmtel","TX ISSUE",
AR107="Fiber AOF","TX ISSUE",
AR107="Projet OCM (HUAWEI)","TRAVAUX-HUAWEI",
AR107="Projet OCM (NOKIA)","TRAVAUX -NOKIA",
AR107="ACCESS-ISSUE","ACCESS-ISSUE",
AR107="Projet OCM (ZTE, NOKIA, autres projets)","TRAVAUX OCM",
AR107="No root CAuse","No root cause",
AR107="ODU HS","TX ISSUE",
AR107="IP &amp; VLAN","TX ISSUE",
AR107="Warehouse HUAWEI","SPARE-ISSUE",
AR107="SPARE-HS","SPARE-ISSUE",
AR107="Power Telco","RAN ISSUE",AR107="no impacts","no impacts"
),"")</f>
        <v>RAN ISSUE</v>
      </c>
      <c r="AR107" s="59" t="s">
        <v>5319</v>
      </c>
      <c r="AS107" s="40" t="str" cm="1">
        <f t="array" ref="AS107">IFERROR(_xlfn.IFS(
AR107="MPR ISSUE","ACTIVE",
AR107="BSS Hardware Issue","ACTIVE",
AR107="Sites strategiques, MLL, Pylone, etc.","PASSIVE",
AR107="AKTIVCO DEFAUT GE &amp; POWER Cabinet","PASSIVE",
AR107="AKTIVCO Coupure ENEO &amp; Baisse de tension","PASSIVE",
AR107="Coupure ENEO &amp; Baisse de tension","PASSIVE",
AR107="Defaut GE &amp; POWER Cabinet","PASSIVE",
AR107="Sharing","PASSIVE",
AR107="Sites strategiques &amp; DataCenter","PASSIVE",
AR107="Exclu","Exclu",
AR107="SAT","ACTIVE",
AR107="SPARE-ISSUE","SPARE-ISSUE",
AR107="Fiber CAmtel","ACTIVE",
AR107="Fiber AOF","ACTIVE",
AR107="Projet OCM (HUAWEI)","PLANNED WORKS",
AR107="Projet OCM (NOKIA)","PLANNED WORKS",
AR107="ACCESS-ISSUE","ACCESS-ISSUE",
AR107="Projet OCM (ZTE, NOKIA, autres projets)","PLANNED WORKS",
AR107="No root CAuse","No root cause",
AR107="ODU HS","ACTIVE",
AR107="IP &amp; VLAN","ACTIVE",
AR107="Warehouse HUAWEI","SPARE-ISSUE",
AR107="SPARE-HS","SPARE-ISSUE",
AR107="Power Telco","ACTIVE", AR107="no impacts","no impacts"
),"")</f>
        <v>ACTIVE</v>
      </c>
      <c r="AT107" s="99" t="s">
        <v>6368</v>
      </c>
      <c r="AU107" s="99" t="s">
        <v>524</v>
      </c>
      <c r="AW107" s="17"/>
      <c r="AX107" s="17" t="s">
        <v>5536</v>
      </c>
      <c r="AY107" s="17"/>
      <c r="AZ107" s="17" t="s">
        <v>5536</v>
      </c>
      <c r="BA107" s="7"/>
      <c r="BC107" s="18"/>
      <c r="BD107" s="18"/>
      <c r="BE107" s="18"/>
      <c r="BF107" s="18"/>
      <c r="BG107" s="18"/>
      <c r="BH107" s="18"/>
      <c r="BI107" s="18"/>
      <c r="BJ107" s="18"/>
      <c r="BK107" s="18"/>
      <c r="BL107" s="9" t="s">
        <v>5709</v>
      </c>
      <c r="BM107" s="18" t="s">
        <v>5709</v>
      </c>
      <c r="BN107" s="18" t="s">
        <v>6013</v>
      </c>
      <c r="BO107" s="18"/>
      <c r="BP107" s="9" t="s">
        <v>5661</v>
      </c>
      <c r="BQ107" s="14"/>
      <c r="BR107" s="102" t="s">
        <v>5536</v>
      </c>
      <c r="BS107" s="14"/>
      <c r="BT107" s="14"/>
      <c r="BU107" s="9"/>
      <c r="BV107" s="9"/>
      <c r="BW107" s="9"/>
    </row>
    <row r="108" spans="1:75" x14ac:dyDescent="0.35">
      <c r="A108" s="1" t="s">
        <v>2022</v>
      </c>
      <c r="B108" s="8" t="s">
        <v>2023</v>
      </c>
      <c r="C108" s="3" t="s">
        <v>90</v>
      </c>
      <c r="D108" s="1" t="s">
        <v>11</v>
      </c>
      <c r="E108" s="1" t="s">
        <v>66</v>
      </c>
      <c r="F108" s="3" t="s">
        <v>90</v>
      </c>
      <c r="G108" s="1" t="s">
        <v>2024</v>
      </c>
      <c r="H108" s="29" t="s">
        <v>5588</v>
      </c>
      <c r="I108" s="27">
        <v>1.3554659521220729E-3</v>
      </c>
      <c r="J108" s="27">
        <v>1.3921533188815878</v>
      </c>
      <c r="K108" s="27">
        <v>1.8716489772744451</v>
      </c>
      <c r="L108" s="27">
        <v>6.6453034586840459E-2</v>
      </c>
      <c r="M108" s="27">
        <v>0</v>
      </c>
      <c r="N108" s="27">
        <v>1.9386470613869979</v>
      </c>
      <c r="O108" s="27">
        <v>0.76923880815261925</v>
      </c>
      <c r="P108" s="27">
        <v>4.1780541270288865</v>
      </c>
      <c r="Q108" s="27">
        <v>2.2617708540502344</v>
      </c>
      <c r="R108" s="27">
        <v>0.62584536561960458</v>
      </c>
      <c r="S108" s="80">
        <v>1.822164131109844</v>
      </c>
      <c r="T108" s="80">
        <v>5.1945182132270693</v>
      </c>
      <c r="U108" s="80">
        <v>0.60942976521179115</v>
      </c>
      <c r="V108" s="80">
        <v>8.9190876114083977E-4</v>
      </c>
      <c r="W108" s="80">
        <v>6.9182785326033827</v>
      </c>
      <c r="X108" s="80">
        <v>5.6409828058686244</v>
      </c>
      <c r="Y108" s="80">
        <v>3.4201329048159672</v>
      </c>
      <c r="Z108" s="80">
        <v>8.0308346325309916</v>
      </c>
      <c r="AA108" s="80">
        <v>8.0388315974561237</v>
      </c>
      <c r="AB108" s="80">
        <v>4.0565582910412123</v>
      </c>
      <c r="AC108" s="80">
        <v>6.1543681707013791</v>
      </c>
      <c r="AD108" s="80">
        <v>6.1543681707013791</v>
      </c>
      <c r="AE108" s="80">
        <v>6.1630896633593295</v>
      </c>
      <c r="AF108" s="80">
        <v>9.2437070709664901</v>
      </c>
      <c r="AG108" s="80"/>
      <c r="AH108" s="80">
        <v>9.2280300371254995</v>
      </c>
      <c r="AI108" s="80">
        <v>9.2439210919062997</v>
      </c>
      <c r="AJ108" s="80">
        <v>43.151425408358612</v>
      </c>
      <c r="AK108" s="80">
        <v>9.1802074726888829</v>
      </c>
      <c r="AL108" s="80">
        <v>0</v>
      </c>
      <c r="AM108" s="80">
        <v>9.2439210919062997</v>
      </c>
      <c r="AN108" s="41" t="s">
        <v>5558</v>
      </c>
      <c r="AO108" s="41"/>
      <c r="AP108" s="40" t="str" cm="1">
        <f t="array" ref="AP108">IFERROR(_xlfn.IFS(
AR108="MPR ISSUE","PDH",
AR108="BSS Hardware Issue","BSS",
AR108="Sites strategiques, MLL, Pylone, etc.","ENVTECH",
AR108="AKTIVCO DEFAUT GE &amp; POWER Cabinet","AKTIVCO",
AR108="AKTIVCO Coupure ENEO &amp; Baisse de tension","AKTIVCO GRID ONLY",
AR108="Coupure ENEO &amp; Baisse de tension","IHS GRID ONLY",
AR108="Defaut GE &amp; POWER Cabinet","IHS",
AR108="Sharing","Partners",
AR108="Sites strategiques &amp; DataCenter","SST &amp; DC",
AR108="Exclu","Exclu",
AR108="SAT","SAT",
AR108="SPARE-ISSUE","SPARE-ISSUE",
AR108="Fiber CAmtel","TRANS_FO_CAMTEL",
AR108="Fiber AOF","Fiber AOF",
AR108="Projet OCM (HUAWEI)","TRAVAUX-HUAWEI",
AR108="Projet OCM (NOKIA)","TRAVAUX-NOKIA",
AR108="ACCESS-ISSUE","ACCESS-ISSUE",
AR108="Projet OCM (ZTE, NOKIA, autres projets)","TRAVAUX OCM",
AR108="No root CAuse","No root cause",
AR108="ODU HS","PDH",
AR108="IP &amp; VLAN","PDH",
AR108="Warehouse HUAWEI","SPARE-ISSUE",
AR108="SPARE-HS","SPARE-ISSUE",
AR108="Power Telco","BSS",AR108="no impacts","no impacts"
),"")</f>
        <v>SPARE-ISSUE</v>
      </c>
      <c r="AQ108" s="40" t="str" cm="1">
        <f t="array" ref="AQ108">IFERROR(_xlfn.IFS(
AR108="MPR ISSUE","TX ISSUE",
AR108="BSS Hardware Issue","RAN ISSUE",
AR108="Sites strategiques, MLL, Pylone, etc.","ENVTECH",
AR108="AKTIVCO DEFAUT GE &amp; POWER Cabinet","POWER ISSUE",
AR108="AKTIVCO Coupure ENEO &amp; Baisse de tension","POWER ISSUE",
AR108="Coupure ENEO &amp; Baisse de tension","POWER ISSUE",
AR108="Defaut GE &amp; POWER Cabinet","POWER ISSUE",
AR108="Sharing","POWER ISSUE",
AR108="Sites strategiques &amp; DataCenter","POWER ISSUE",
AR108="Exclu","Exclu",
AR108="SAT","TX ISSUE",
AR108="SPARE-ISSUE","SPARE-ISSUE",
AR108="Fiber CAmtel","TX ISSUE",
AR108="Fiber AOF","TX ISSUE",
AR108="Projet OCM (HUAWEI)","TRAVAUX-HUAWEI",
AR108="Projet OCM (NOKIA)","TRAVAUX -NOKIA",
AR108="ACCESS-ISSUE","ACCESS-ISSUE",
AR108="Projet OCM (ZTE, NOKIA, autres projets)","TRAVAUX OCM",
AR108="No root CAuse","No root cause",
AR108="ODU HS","TX ISSUE",
AR108="IP &amp; VLAN","TX ISSUE",
AR108="Warehouse HUAWEI","SPARE-ISSUE",
AR108="SPARE-HS","SPARE-ISSUE",
AR108="Power Telco","RAN ISSUE",AR108="no impacts","no impacts"
),"")</f>
        <v>SPARE-ISSUE</v>
      </c>
      <c r="AR108" s="59" t="s">
        <v>5353</v>
      </c>
      <c r="AS108" s="40" t="str" cm="1">
        <f t="array" ref="AS108">IFERROR(_xlfn.IFS(
AR108="MPR ISSUE","ACTIVE",
AR108="BSS Hardware Issue","ACTIVE",
AR108="Sites strategiques, MLL, Pylone, etc.","PASSIVE",
AR108="AKTIVCO DEFAUT GE &amp; POWER Cabinet","PASSIVE",
AR108="AKTIVCO Coupure ENEO &amp; Baisse de tension","PASSIVE",
AR108="Coupure ENEO &amp; Baisse de tension","PASSIVE",
AR108="Defaut GE &amp; POWER Cabinet","PASSIVE",
AR108="Sharing","PASSIVE",
AR108="Sites strategiques &amp; DataCenter","PASSIVE",
AR108="Exclu","Exclu",
AR108="SAT","ACTIVE",
AR108="SPARE-ISSUE","SPARE-ISSUE",
AR108="Fiber CAmtel","ACTIVE",
AR108="Fiber AOF","ACTIVE",
AR108="Projet OCM (HUAWEI)","PLANNED WORKS",
AR108="Projet OCM (NOKIA)","PLANNED WORKS",
AR108="ACCESS-ISSUE","ACCESS-ISSUE",
AR108="Projet OCM (ZTE, NOKIA, autres projets)","PLANNED WORKS",
AR108="No root CAuse","No root cause",
AR108="ODU HS","ACTIVE",
AR108="IP &amp; VLAN","ACTIVE",
AR108="Warehouse HUAWEI","SPARE-ISSUE",
AR108="SPARE-HS","SPARE-ISSUE",
AR108="Power Telco","ACTIVE", AR108="no impacts","no impacts"
),"")</f>
        <v>SPARE-ISSUE</v>
      </c>
      <c r="AT108" s="99" t="s">
        <v>6369</v>
      </c>
      <c r="AU108" s="99" t="s">
        <v>2023</v>
      </c>
      <c r="AW108" s="17"/>
      <c r="AX108" s="17" t="s">
        <v>6275</v>
      </c>
      <c r="AY108" s="17"/>
      <c r="AZ108" s="17" t="s">
        <v>5536</v>
      </c>
      <c r="BA108" s="7"/>
      <c r="BC108" s="18"/>
      <c r="BD108" s="18"/>
      <c r="BE108" s="18"/>
      <c r="BF108" s="18"/>
      <c r="BG108" s="18"/>
      <c r="BH108" s="18"/>
      <c r="BI108" s="18"/>
      <c r="BJ108" s="18"/>
      <c r="BK108" s="18"/>
      <c r="BL108" s="9" t="s">
        <v>5722</v>
      </c>
      <c r="BM108" s="18" t="s">
        <v>5722</v>
      </c>
      <c r="BN108" s="18" t="s">
        <v>6018</v>
      </c>
      <c r="BO108" s="18" t="s">
        <v>6061</v>
      </c>
      <c r="BP108" s="9" t="s">
        <v>5723</v>
      </c>
      <c r="BQ108" s="14"/>
      <c r="BR108" s="102" t="s">
        <v>5536</v>
      </c>
      <c r="BS108" s="14"/>
      <c r="BT108" s="14"/>
      <c r="BU108" s="9"/>
      <c r="BV108" s="9"/>
      <c r="BW108" s="9"/>
    </row>
    <row r="109" spans="1:75" x14ac:dyDescent="0.35">
      <c r="A109" s="79" t="s">
        <v>3204</v>
      </c>
      <c r="B109" s="8" t="s">
        <v>3205</v>
      </c>
      <c r="C109" s="3" t="s">
        <v>38</v>
      </c>
      <c r="D109" s="1"/>
      <c r="E109" s="1"/>
      <c r="F109" s="3" t="s">
        <v>37</v>
      </c>
      <c r="G109" s="1" t="s">
        <v>38</v>
      </c>
      <c r="H109" s="30" t="s">
        <v>5587</v>
      </c>
      <c r="I109" s="27">
        <v>0</v>
      </c>
      <c r="J109" s="27">
        <v>0</v>
      </c>
      <c r="K109" s="27">
        <v>0</v>
      </c>
      <c r="L109" s="27">
        <v>0</v>
      </c>
      <c r="M109" s="27">
        <v>4.8743269041442668E-2</v>
      </c>
      <c r="N109" s="27">
        <v>0</v>
      </c>
      <c r="O109" s="27">
        <v>0</v>
      </c>
      <c r="P109" s="27">
        <v>5.2203274235017923E-2</v>
      </c>
      <c r="Q109" s="27">
        <v>0</v>
      </c>
      <c r="R109" s="27">
        <v>0</v>
      </c>
      <c r="S109" s="80">
        <v>0</v>
      </c>
      <c r="T109" s="80">
        <v>0</v>
      </c>
      <c r="U109" s="80">
        <v>0</v>
      </c>
      <c r="V109" s="80">
        <v>9.2457045997380387</v>
      </c>
      <c r="W109" s="80">
        <v>9.2457045997380387</v>
      </c>
      <c r="X109" s="80">
        <v>9.2457045997380387</v>
      </c>
      <c r="Y109" s="80">
        <v>4.5449486777786348</v>
      </c>
      <c r="Z109" s="80">
        <v>0</v>
      </c>
      <c r="AA109" s="80">
        <v>0</v>
      </c>
      <c r="AB109" s="80">
        <v>0</v>
      </c>
      <c r="AC109" s="80">
        <v>0</v>
      </c>
      <c r="AD109" s="80">
        <v>0</v>
      </c>
      <c r="AE109" s="80">
        <v>5.7552727625537541</v>
      </c>
      <c r="AF109" s="80">
        <v>4.7763053137118936</v>
      </c>
      <c r="AG109" s="80"/>
      <c r="AH109" s="80">
        <v>9.2457045997380387</v>
      </c>
      <c r="AI109" s="80">
        <v>9.1951421527082235</v>
      </c>
      <c r="AJ109" s="80">
        <v>7.8309533230219538E-2</v>
      </c>
      <c r="AK109" s="80">
        <v>0.11974645626991139</v>
      </c>
      <c r="AL109" s="80">
        <v>17.533959554968952</v>
      </c>
      <c r="AM109" s="80">
        <v>9.1951421527082235</v>
      </c>
      <c r="AN109" s="41" t="s">
        <v>5558</v>
      </c>
      <c r="AO109" s="41"/>
      <c r="AP109" s="40" t="str" cm="1">
        <f t="array" ref="AP109">IFERROR(_xlfn.IFS(
AR109="MPR ISSUE","PDH",
AR109="BSS Hardware Issue","BSS",
AR109="Sites strategiques, MLL, Pylone, etc.","ENVTECH",
AR109="AKTIVCO DEFAUT GE &amp; POWER Cabinet","AKTIVCO",
AR109="AKTIVCO Coupure ENEO &amp; Baisse de tension","AKTIVCO GRID ONLY",
AR109="Coupure ENEO &amp; Baisse de tension","IHS GRID ONLY",
AR109="Defaut GE &amp; POWER Cabinet","IHS",
AR109="Sharing","Partners",
AR109="Sites strategiques &amp; DataCenter","SST &amp; DC",
AR109="Exclu","Exclu",
AR109="SAT","SAT",
AR109="SPARE-ISSUE","SPARE-ISSUE",
AR109="Fiber CAmtel","TRANS_FO_CAMTEL",
AR109="Fiber AOF","Fiber AOF",
AR109="Projet OCM (HUAWEI)","TRAVAUX-HUAWEI",
AR109="Projet OCM (NOKIA)","TRAVAUX-NOKIA",
AR109="ACCESS-ISSUE","ACCESS-ISSUE",
AR109="Projet OCM (ZTE, NOKIA, autres projets)","TRAVAUX OCM",
AR109="No root CAuse","No root cause",
AR109="ODU HS","PDH",
AR109="IP &amp; VLAN","PDH",
AR109="Warehouse HUAWEI","SPARE-ISSUE",
AR109="SPARE-HS","SPARE-ISSUE",
AR109="Power Telco","BSS",AR109="no impacts","no impacts"
),"")</f>
        <v>BSS</v>
      </c>
      <c r="AQ109" s="40" t="str" cm="1">
        <f t="array" ref="AQ109">IFERROR(_xlfn.IFS(
AR109="MPR ISSUE","TX ISSUE",
AR109="BSS Hardware Issue","RAN ISSUE",
AR109="Sites strategiques, MLL, Pylone, etc.","ENVTECH",
AR109="AKTIVCO DEFAUT GE &amp; POWER Cabinet","POWER ISSUE",
AR109="AKTIVCO Coupure ENEO &amp; Baisse de tension","POWER ISSUE",
AR109="Coupure ENEO &amp; Baisse de tension","POWER ISSUE",
AR109="Defaut GE &amp; POWER Cabinet","POWER ISSUE",
AR109="Sharing","POWER ISSUE",
AR109="Sites strategiques &amp; DataCenter","POWER ISSUE",
AR109="Exclu","Exclu",
AR109="SAT","TX ISSUE",
AR109="SPARE-ISSUE","SPARE-ISSUE",
AR109="Fiber CAmtel","TX ISSUE",
AR109="Fiber AOF","TX ISSUE",
AR109="Projet OCM (HUAWEI)","TRAVAUX-HUAWEI",
AR109="Projet OCM (NOKIA)","TRAVAUX -NOKIA",
AR109="ACCESS-ISSUE","ACCESS-ISSUE",
AR109="Projet OCM (ZTE, NOKIA, autres projets)","TRAVAUX OCM",
AR109="No root CAuse","No root cause",
AR109="ODU HS","TX ISSUE",
AR109="IP &amp; VLAN","TX ISSUE",
AR109="Warehouse HUAWEI","SPARE-ISSUE",
AR109="SPARE-HS","SPARE-ISSUE",
AR109="Power Telco","RAN ISSUE",AR109="no impacts","no impacts"
),"")</f>
        <v>RAN ISSUE</v>
      </c>
      <c r="AR109" s="59" t="s">
        <v>5319</v>
      </c>
      <c r="AS109" s="40" t="str" cm="1">
        <f t="array" ref="AS109">IFERROR(_xlfn.IFS(
AR109="MPR ISSUE","ACTIVE",
AR109="BSS Hardware Issue","ACTIVE",
AR109="Sites strategiques, MLL, Pylone, etc.","PASSIVE",
AR109="AKTIVCO DEFAUT GE &amp; POWER Cabinet","PASSIVE",
AR109="AKTIVCO Coupure ENEO &amp; Baisse de tension","PASSIVE",
AR109="Coupure ENEO &amp; Baisse de tension","PASSIVE",
AR109="Defaut GE &amp; POWER Cabinet","PASSIVE",
AR109="Sharing","PASSIVE",
AR109="Sites strategiques &amp; DataCenter","PASSIVE",
AR109="Exclu","Exclu",
AR109="SAT","ACTIVE",
AR109="SPARE-ISSUE","SPARE-ISSUE",
AR109="Fiber CAmtel","ACTIVE",
AR109="Fiber AOF","ACTIVE",
AR109="Projet OCM (HUAWEI)","PLANNED WORKS",
AR109="Projet OCM (NOKIA)","PLANNED WORKS",
AR109="ACCESS-ISSUE","ACCESS-ISSUE",
AR109="Projet OCM (ZTE, NOKIA, autres projets)","PLANNED WORKS",
AR109="No root CAuse","No root cause",
AR109="ODU HS","ACTIVE",
AR109="IP &amp; VLAN","ACTIVE",
AR109="Warehouse HUAWEI","SPARE-ISSUE",
AR109="SPARE-HS","SPARE-ISSUE",
AR109="Power Telco","ACTIVE", AR109="no impacts","no impacts"
),"")</f>
        <v>ACTIVE</v>
      </c>
      <c r="AT109" s="99" t="s">
        <v>6573</v>
      </c>
      <c r="AU109" s="99" t="s">
        <v>3205</v>
      </c>
      <c r="AW109" s="17"/>
      <c r="AX109" s="17" t="s">
        <v>6238</v>
      </c>
      <c r="AY109" s="17"/>
      <c r="AZ109" s="17" t="s">
        <v>5536</v>
      </c>
      <c r="BA109" s="7"/>
      <c r="BC109" s="18"/>
      <c r="BD109" s="18"/>
      <c r="BE109" s="18"/>
      <c r="BF109" s="18"/>
      <c r="BG109" s="18"/>
      <c r="BH109" s="18"/>
      <c r="BI109" s="18"/>
      <c r="BJ109" s="18"/>
      <c r="BK109" s="18"/>
      <c r="BM109" s="18"/>
      <c r="BN109" s="18"/>
      <c r="BO109" s="18"/>
      <c r="BP109" s="9" t="s">
        <v>5661</v>
      </c>
      <c r="BQ109" s="14"/>
      <c r="BR109" s="102" t="s">
        <v>3205</v>
      </c>
      <c r="BS109" s="14"/>
      <c r="BT109" s="14"/>
      <c r="BU109" s="9"/>
      <c r="BV109" s="9"/>
      <c r="BW109" s="9"/>
    </row>
    <row r="110" spans="1:75" x14ac:dyDescent="0.35">
      <c r="A110" s="1" t="s">
        <v>828</v>
      </c>
      <c r="B110" s="1" t="s">
        <v>829</v>
      </c>
      <c r="C110" s="3" t="s">
        <v>32</v>
      </c>
      <c r="D110" s="1" t="s">
        <v>21</v>
      </c>
      <c r="E110" s="1" t="s">
        <v>36</v>
      </c>
      <c r="F110" s="3" t="s">
        <v>31</v>
      </c>
      <c r="G110" s="1" t="s">
        <v>32</v>
      </c>
      <c r="H110" s="30" t="s">
        <v>5587</v>
      </c>
      <c r="I110" s="27">
        <v>4.0826812828700492</v>
      </c>
      <c r="J110" s="27">
        <v>7.2792088644619657</v>
      </c>
      <c r="K110" s="27">
        <v>1.5837014493498045</v>
      </c>
      <c r="L110" s="27">
        <v>1.9514785993328254</v>
      </c>
      <c r="M110" s="27">
        <v>0</v>
      </c>
      <c r="N110" s="27">
        <v>5.8818661484506309</v>
      </c>
      <c r="O110" s="27">
        <v>0</v>
      </c>
      <c r="P110" s="27">
        <v>0</v>
      </c>
      <c r="Q110" s="27">
        <v>0</v>
      </c>
      <c r="R110" s="27">
        <v>0</v>
      </c>
      <c r="S110" s="80">
        <v>0</v>
      </c>
      <c r="T110" s="80">
        <v>0</v>
      </c>
      <c r="U110" s="80">
        <v>0</v>
      </c>
      <c r="V110" s="80">
        <v>0</v>
      </c>
      <c r="W110" s="80">
        <v>0</v>
      </c>
      <c r="X110" s="80">
        <v>1.5195308375638139</v>
      </c>
      <c r="Y110" s="80">
        <v>8.2211685257952301</v>
      </c>
      <c r="Z110" s="80">
        <v>0</v>
      </c>
      <c r="AA110" s="80">
        <v>0.25425687649279638</v>
      </c>
      <c r="AB110" s="80">
        <v>6.5133968024169991E-17</v>
      </c>
      <c r="AC110" s="80">
        <v>4.8001508134222517</v>
      </c>
      <c r="AD110" s="80">
        <v>4.8001508134222517</v>
      </c>
      <c r="AE110" s="80">
        <v>9.8554145870965346</v>
      </c>
      <c r="AF110" s="80">
        <v>9.7379527612982089E-2</v>
      </c>
      <c r="AG110" s="80"/>
      <c r="AH110" s="80">
        <v>1.3347772612739102</v>
      </c>
      <c r="AI110" s="80">
        <v>9.0928758136362724</v>
      </c>
      <c r="AJ110" s="80">
        <v>4.2189729386233106</v>
      </c>
      <c r="AK110" s="80">
        <v>3.5920749308934385</v>
      </c>
      <c r="AL110" s="80">
        <v>13.968678247717605</v>
      </c>
      <c r="AM110" s="80">
        <v>9.0928758136362724</v>
      </c>
      <c r="AN110" s="41" t="s">
        <v>5558</v>
      </c>
      <c r="AO110" s="41"/>
      <c r="AP110" s="40" t="str" cm="1">
        <f t="array" ref="AP110">IFERROR(_xlfn.IFS(
AR110="MPR ISSUE","PDH",
AR110="BSS Hardware Issue","BSS",
AR110="Sites strategiques, MLL, Pylone, etc.","ENVTECH",
AR110="AKTIVCO DEFAUT GE &amp; POWER Cabinet","AKTIVCO",
AR110="AKTIVCO Coupure ENEO &amp; Baisse de tension","AKTIVCO GRID ONLY",
AR110="Coupure ENEO &amp; Baisse de tension","IHS GRID ONLY",
AR110="Defaut GE &amp; POWER Cabinet","IHS",
AR110="Sharing","Partners",
AR110="Sites strategiques &amp; DataCenter","SST &amp; DC",
AR110="Exclu","Exclu",
AR110="SAT","SAT",
AR110="SPARE-ISSUE","SPARE-ISSUE",
AR110="Fiber CAmtel","TRANS_FO_CAMTEL",
AR110="Fiber AOF","Fiber AOF",
AR110="Projet OCM (HUAWEI)","TRAVAUX-HUAWEI",
AR110="Projet OCM (NOKIA)","TRAVAUX-NOKIA",
AR110="ACCESS-ISSUE","ACCESS-ISSUE",
AR110="Projet OCM (ZTE, NOKIA, autres projets)","TRAVAUX OCM",
AR110="No root CAuse","No root cause",
AR110="ODU HS","PDH",
AR110="IP &amp; VLAN","PDH",
AR110="Warehouse HUAWEI","SPARE-ISSUE",
AR110="SPARE-HS","SPARE-ISSUE",
AR110="Power Telco","BSS",AR110="no impacts","no impacts"
),"")</f>
        <v>AKTIVCO</v>
      </c>
      <c r="AQ110" s="40" t="str" cm="1">
        <f t="array" ref="AQ110">IFERROR(_xlfn.IFS(
AR110="MPR ISSUE","TX ISSUE",
AR110="BSS Hardware Issue","RAN ISSUE",
AR110="Sites strategiques, MLL, Pylone, etc.","ENVTECH",
AR110="AKTIVCO DEFAUT GE &amp; POWER Cabinet","POWER ISSUE",
AR110="AKTIVCO Coupure ENEO &amp; Baisse de tension","POWER ISSUE",
AR110="Coupure ENEO &amp; Baisse de tension","POWER ISSUE",
AR110="Defaut GE &amp; POWER Cabinet","POWER ISSUE",
AR110="Sharing","POWER ISSUE",
AR110="Sites strategiques &amp; DataCenter","POWER ISSUE",
AR110="Exclu","Exclu",
AR110="SAT","TX ISSUE",
AR110="SPARE-ISSUE","SPARE-ISSUE",
AR110="Fiber CAmtel","TX ISSUE",
AR110="Fiber AOF","TX ISSUE",
AR110="Projet OCM (HUAWEI)","TRAVAUX-HUAWEI",
AR110="Projet OCM (NOKIA)","TRAVAUX -NOKIA",
AR110="ACCESS-ISSUE","ACCESS-ISSUE",
AR110="Projet OCM (ZTE, NOKIA, autres projets)","TRAVAUX OCM",
AR110="No root CAuse","No root cause",
AR110="ODU HS","TX ISSUE",
AR110="IP &amp; VLAN","TX ISSUE",
AR110="Warehouse HUAWEI","SPARE-ISSUE",
AR110="SPARE-HS","SPARE-ISSUE",
AR110="Power Telco","RAN ISSUE",AR110="no impacts","no impacts"
),"")</f>
        <v>POWER ISSUE</v>
      </c>
      <c r="AR110" s="59" t="s">
        <v>5324</v>
      </c>
      <c r="AS110" s="40" t="str" cm="1">
        <f t="array" ref="AS110">IFERROR(_xlfn.IFS(
AR110="MPR ISSUE","ACTIVE",
AR110="BSS Hardware Issue","ACTIVE",
AR110="Sites strategiques, MLL, Pylone, etc.","PASSIVE",
AR110="AKTIVCO DEFAUT GE &amp; POWER Cabinet","PASSIVE",
AR110="AKTIVCO Coupure ENEO &amp; Baisse de tension","PASSIVE",
AR110="Coupure ENEO &amp; Baisse de tension","PASSIVE",
AR110="Defaut GE &amp; POWER Cabinet","PASSIVE",
AR110="Sharing","PASSIVE",
AR110="Sites strategiques &amp; DataCenter","PASSIVE",
AR110="Exclu","Exclu",
AR110="SAT","ACTIVE",
AR110="SPARE-ISSUE","SPARE-ISSUE",
AR110="Fiber CAmtel","ACTIVE",
AR110="Fiber AOF","ACTIVE",
AR110="Projet OCM (HUAWEI)","PLANNED WORKS",
AR110="Projet OCM (NOKIA)","PLANNED WORKS",
AR110="ACCESS-ISSUE","ACCESS-ISSUE",
AR110="Projet OCM (ZTE, NOKIA, autres projets)","PLANNED WORKS",
AR110="No root CAuse","No root cause",
AR110="ODU HS","ACTIVE",
AR110="IP &amp; VLAN","ACTIVE",
AR110="Warehouse HUAWEI","SPARE-ISSUE",
AR110="SPARE-HS","SPARE-ISSUE",
AR110="Power Telco","ACTIVE", AR110="no impacts","no impacts"
),"")</f>
        <v>PASSIVE</v>
      </c>
      <c r="AT110" s="17" t="s">
        <v>6586</v>
      </c>
      <c r="AU110" s="107" t="s">
        <v>784</v>
      </c>
      <c r="AV110" s="9" t="s">
        <v>6587</v>
      </c>
      <c r="AW110" s="17"/>
      <c r="AX110" s="17" t="s">
        <v>6231</v>
      </c>
      <c r="AY110" s="17" t="s">
        <v>6209</v>
      </c>
      <c r="AZ110" s="17" t="s">
        <v>6209</v>
      </c>
      <c r="BA110" s="7"/>
      <c r="BC110" s="18"/>
      <c r="BD110" s="18"/>
      <c r="BE110" s="18"/>
      <c r="BF110" s="18"/>
      <c r="BG110" s="18"/>
      <c r="BH110" s="18"/>
      <c r="BI110" s="18"/>
      <c r="BJ110" s="18"/>
      <c r="BK110" s="18"/>
      <c r="BM110" s="18"/>
      <c r="BN110" s="18" t="s">
        <v>6006</v>
      </c>
      <c r="BO110" s="18"/>
      <c r="BP110" s="9" t="s">
        <v>5706</v>
      </c>
      <c r="BQ110" s="14"/>
      <c r="BR110" s="102" t="s">
        <v>5536</v>
      </c>
      <c r="BS110" s="14"/>
      <c r="BT110" s="14"/>
      <c r="BU110" s="9"/>
      <c r="BV110" s="9"/>
      <c r="BW110" s="9"/>
    </row>
    <row r="111" spans="1:75" x14ac:dyDescent="0.35">
      <c r="A111" s="1" t="s">
        <v>2890</v>
      </c>
      <c r="B111" s="8" t="s">
        <v>2891</v>
      </c>
      <c r="C111" s="3" t="s">
        <v>24</v>
      </c>
      <c r="D111" s="1" t="s">
        <v>11</v>
      </c>
      <c r="E111" s="1" t="s">
        <v>12</v>
      </c>
      <c r="F111" s="3" t="s">
        <v>23</v>
      </c>
      <c r="G111" s="1" t="s">
        <v>24</v>
      </c>
      <c r="H111" s="28" t="s">
        <v>5589</v>
      </c>
      <c r="I111" s="27">
        <v>0</v>
      </c>
      <c r="J111" s="27">
        <v>0</v>
      </c>
      <c r="K111" s="27">
        <v>4.2670424874369699</v>
      </c>
      <c r="L111" s="27">
        <v>0</v>
      </c>
      <c r="M111" s="27">
        <v>0</v>
      </c>
      <c r="N111" s="27">
        <v>0</v>
      </c>
      <c r="O111" s="27">
        <v>0</v>
      </c>
      <c r="P111" s="27">
        <v>0</v>
      </c>
      <c r="Q111" s="27">
        <v>0.41306041383088932</v>
      </c>
      <c r="R111" s="27">
        <v>3.4209463720597091</v>
      </c>
      <c r="S111" s="80">
        <v>0</v>
      </c>
      <c r="T111" s="80">
        <v>0</v>
      </c>
      <c r="U111" s="80">
        <v>0</v>
      </c>
      <c r="V111" s="80">
        <v>1.5573590386750107</v>
      </c>
      <c r="W111" s="80">
        <v>0</v>
      </c>
      <c r="X111" s="80">
        <v>0</v>
      </c>
      <c r="Y111" s="80">
        <v>1.63030450899316</v>
      </c>
      <c r="Z111" s="80">
        <v>0.37917376502783701</v>
      </c>
      <c r="AA111" s="80">
        <v>2.3115153253260967</v>
      </c>
      <c r="AB111" s="80">
        <v>1.4260928622589768</v>
      </c>
      <c r="AC111" s="80">
        <v>0</v>
      </c>
      <c r="AD111" s="80">
        <v>0</v>
      </c>
      <c r="AE111" s="80">
        <v>0</v>
      </c>
      <c r="AF111" s="80">
        <v>0</v>
      </c>
      <c r="AG111" s="80"/>
      <c r="AH111" s="80">
        <v>0</v>
      </c>
      <c r="AI111" s="80">
        <v>9.0776089865965837</v>
      </c>
      <c r="AJ111" s="80">
        <v>8.7645478380074273</v>
      </c>
      <c r="AK111" s="80">
        <v>14.186554991142801</v>
      </c>
      <c r="AL111" s="80">
        <v>5.874418868073203</v>
      </c>
      <c r="AM111" s="80">
        <v>9.0776089865965837</v>
      </c>
      <c r="AN111" s="41" t="s">
        <v>5558</v>
      </c>
      <c r="AO111" s="41"/>
      <c r="AP111" s="40" t="str" cm="1">
        <f t="array" ref="AP111">IFERROR(_xlfn.IFS(
AR111="MPR ISSUE","PDH",
AR111="BSS Hardware Issue","BSS",
AR111="Sites strategiques, MLL, Pylone, etc.","ENVTECH",
AR111="AKTIVCO DEFAUT GE &amp; POWER Cabinet","AKTIVCO",
AR111="AKTIVCO Coupure ENEO &amp; Baisse de tension","AKTIVCO GRID ONLY",
AR111="Coupure ENEO &amp; Baisse de tension","IHS GRID ONLY",
AR111="Defaut GE &amp; POWER Cabinet","IHS",
AR111="Sharing","Partners",
AR111="Sites strategiques &amp; DataCenter","SST &amp; DC",
AR111="Exclu","Exclu",
AR111="SAT","SAT",
AR111="SPARE-ISSUE","SPARE-ISSUE",
AR111="Fiber CAmtel","TRANS_FO_CAMTEL",
AR111="Fiber AOF","Fiber AOF",
AR111="Projet OCM (HUAWEI)","TRAVAUX-HUAWEI",
AR111="Projet OCM (NOKIA)","TRAVAUX-NOKIA",
AR111="ACCESS-ISSUE","ACCESS-ISSUE",
AR111="Projet OCM (ZTE, NOKIA, autres projets)","TRAVAUX OCM",
AR111="No root CAuse","No root cause",
AR111="ODU HS","PDH",
AR111="IP &amp; VLAN","PDH",
AR111="Warehouse HUAWEI","SPARE-ISSUE",
AR111="SPARE-HS","SPARE-ISSUE",
AR111="Power Telco","BSS",AR111="no impacts","no impacts"
),"")</f>
        <v>IHS</v>
      </c>
      <c r="AQ111" s="40" t="str" cm="1">
        <f t="array" ref="AQ111">IFERROR(_xlfn.IFS(
AR111="MPR ISSUE","TX ISSUE",
AR111="BSS Hardware Issue","RAN ISSUE",
AR111="Sites strategiques, MLL, Pylone, etc.","ENVTECH",
AR111="AKTIVCO DEFAUT GE &amp; POWER Cabinet","POWER ISSUE",
AR111="AKTIVCO Coupure ENEO &amp; Baisse de tension","POWER ISSUE",
AR111="Coupure ENEO &amp; Baisse de tension","POWER ISSUE",
AR111="Defaut GE &amp; POWER Cabinet","POWER ISSUE",
AR111="Sharing","POWER ISSUE",
AR111="Sites strategiques &amp; DataCenter","POWER ISSUE",
AR111="Exclu","Exclu",
AR111="SAT","TX ISSUE",
AR111="SPARE-ISSUE","SPARE-ISSUE",
AR111="Fiber CAmtel","TX ISSUE",
AR111="Fiber AOF","TX ISSUE",
AR111="Projet OCM (HUAWEI)","TRAVAUX-HUAWEI",
AR111="Projet OCM (NOKIA)","TRAVAUX -NOKIA",
AR111="ACCESS-ISSUE","ACCESS-ISSUE",
AR111="Projet OCM (ZTE, NOKIA, autres projets)","TRAVAUX OCM",
AR111="No root CAuse","No root cause",
AR111="ODU HS","TX ISSUE",
AR111="IP &amp; VLAN","TX ISSUE",
AR111="Warehouse HUAWEI","SPARE-ISSUE",
AR111="SPARE-HS","SPARE-ISSUE",
AR111="Power Telco","RAN ISSUE",AR111="no impacts","no impacts"
),"")</f>
        <v>POWER ISSUE</v>
      </c>
      <c r="AR111" s="59" t="s">
        <v>5329</v>
      </c>
      <c r="AS111" s="40" t="str" cm="1">
        <f t="array" ref="AS111">IFERROR(_xlfn.IFS(
AR111="MPR ISSUE","ACTIVE",
AR111="BSS Hardware Issue","ACTIVE",
AR111="Sites strategiques, MLL, Pylone, etc.","PASSIVE",
AR111="AKTIVCO DEFAUT GE &amp; POWER Cabinet","PASSIVE",
AR111="AKTIVCO Coupure ENEO &amp; Baisse de tension","PASSIVE",
AR111="Coupure ENEO &amp; Baisse de tension","PASSIVE",
AR111="Defaut GE &amp; POWER Cabinet","PASSIVE",
AR111="Sharing","PASSIVE",
AR111="Sites strategiques &amp; DataCenter","PASSIVE",
AR111="Exclu","Exclu",
AR111="SAT","ACTIVE",
AR111="SPARE-ISSUE","SPARE-ISSUE",
AR111="Fiber CAmtel","ACTIVE",
AR111="Fiber AOF","ACTIVE",
AR111="Projet OCM (HUAWEI)","PLANNED WORKS",
AR111="Projet OCM (NOKIA)","PLANNED WORKS",
AR111="ACCESS-ISSUE","ACCESS-ISSUE",
AR111="Projet OCM (ZTE, NOKIA, autres projets)","PLANNED WORKS",
AR111="No root CAuse","No root cause",
AR111="ODU HS","ACTIVE",
AR111="IP &amp; VLAN","ACTIVE",
AR111="Warehouse HUAWEI","SPARE-ISSUE",
AR111="SPARE-HS","SPARE-ISSUE",
AR111="Power Telco","ACTIVE", AR111="no impacts","no impacts"
),"")</f>
        <v>PASSIVE</v>
      </c>
      <c r="AT111" s="99" t="s">
        <v>6370</v>
      </c>
      <c r="AU111" s="99" t="s">
        <v>2891</v>
      </c>
      <c r="AW111" s="17"/>
      <c r="AX111" s="17" t="s">
        <v>6231</v>
      </c>
      <c r="AY111" s="17"/>
      <c r="AZ111" s="17" t="s">
        <v>5536</v>
      </c>
      <c r="BA111" s="7"/>
      <c r="BB111" s="9" t="s">
        <v>5639</v>
      </c>
      <c r="BC111" s="18"/>
      <c r="BD111" s="18"/>
      <c r="BE111" s="18"/>
      <c r="BF111" s="18"/>
      <c r="BG111" s="18"/>
      <c r="BH111" s="18"/>
      <c r="BI111" s="18"/>
      <c r="BJ111" s="18"/>
      <c r="BK111" s="18"/>
      <c r="BM111" s="18" t="s">
        <v>5678</v>
      </c>
      <c r="BN111" s="18" t="s">
        <v>6006</v>
      </c>
      <c r="BO111" s="18" t="s">
        <v>6055</v>
      </c>
      <c r="BP111" s="9" t="s">
        <v>5922</v>
      </c>
      <c r="BQ111" s="14"/>
      <c r="BR111" s="102" t="s">
        <v>5536</v>
      </c>
      <c r="BS111" s="14"/>
      <c r="BT111" s="14"/>
      <c r="BU111" s="9"/>
      <c r="BV111" s="9"/>
      <c r="BW111" s="9"/>
    </row>
    <row r="112" spans="1:75" x14ac:dyDescent="0.35">
      <c r="A112" s="1" t="s">
        <v>1024</v>
      </c>
      <c r="B112" s="8" t="s">
        <v>1025</v>
      </c>
      <c r="C112" s="3" t="s">
        <v>90</v>
      </c>
      <c r="D112" s="1" t="s">
        <v>11</v>
      </c>
      <c r="E112" s="1" t="s">
        <v>66</v>
      </c>
      <c r="F112" s="3" t="s">
        <v>90</v>
      </c>
      <c r="G112" s="1" t="s">
        <v>1024</v>
      </c>
      <c r="H112" s="29" t="s">
        <v>5588</v>
      </c>
      <c r="I112" s="27">
        <v>4.0341906800548985E-2</v>
      </c>
      <c r="J112" s="27">
        <v>8.1337371174915005E-2</v>
      </c>
      <c r="K112" s="27">
        <v>9.054351920832325E-2</v>
      </c>
      <c r="L112" s="27">
        <v>1.8193885657546861E-2</v>
      </c>
      <c r="M112" s="27">
        <v>0.18957023338579909</v>
      </c>
      <c r="N112" s="27">
        <v>9.6326146203208618E-3</v>
      </c>
      <c r="O112" s="27">
        <v>0.10769295214660166</v>
      </c>
      <c r="P112" s="27">
        <v>0.1816426628437785</v>
      </c>
      <c r="Q112" s="27">
        <v>3.592377473302923</v>
      </c>
      <c r="R112" s="27">
        <v>2.3167625440062394</v>
      </c>
      <c r="S112" s="80">
        <v>0.28905118856812884</v>
      </c>
      <c r="T112" s="80">
        <v>3.6907172148385722E-2</v>
      </c>
      <c r="U112" s="80">
        <v>0.11362917616934116</v>
      </c>
      <c r="V112" s="80">
        <v>2.4884254435828985E-2</v>
      </c>
      <c r="W112" s="80">
        <v>3.6907172148385722E-2</v>
      </c>
      <c r="X112" s="80">
        <v>0.17454654455525967</v>
      </c>
      <c r="Y112" s="80">
        <v>0.21898095591804997</v>
      </c>
      <c r="Z112" s="80">
        <v>8.9369257866310808E-2</v>
      </c>
      <c r="AA112" s="80">
        <v>9.1682913999794433E-2</v>
      </c>
      <c r="AB112" s="80">
        <v>6.2611995032085976E-2</v>
      </c>
      <c r="AC112" s="80">
        <v>9.9447826867202271E-2</v>
      </c>
      <c r="AD112" s="80">
        <v>9.9447826867202271E-2</v>
      </c>
      <c r="AE112" s="80">
        <v>0.10774257834581222</v>
      </c>
      <c r="AF112" s="80">
        <v>3.2822242409982529E-2</v>
      </c>
      <c r="AG112" s="80"/>
      <c r="AH112" s="80">
        <v>4.5269697296918459</v>
      </c>
      <c r="AI112" s="80">
        <v>8.8298344462859024</v>
      </c>
      <c r="AJ112" s="80">
        <v>13.681312422814527</v>
      </c>
      <c r="AK112" s="80">
        <v>20.48229983335635</v>
      </c>
      <c r="AL112" s="80">
        <v>0</v>
      </c>
      <c r="AM112" s="80">
        <v>8.8298344462859024</v>
      </c>
      <c r="AN112" s="41" t="s">
        <v>5558</v>
      </c>
      <c r="AO112" s="41"/>
      <c r="AP112" s="40" t="str" cm="1">
        <f t="array" ref="AP112">IFERROR(_xlfn.IFS(
AR112="MPR ISSUE","PDH",
AR112="BSS Hardware Issue","BSS",
AR112="Sites strategiques, MLL, Pylone, etc.","ENVTECH",
AR112="AKTIVCO DEFAUT GE &amp; POWER Cabinet","AKTIVCO",
AR112="AKTIVCO Coupure ENEO &amp; Baisse de tension","AKTIVCO GRID ONLY",
AR112="Coupure ENEO &amp; Baisse de tension","IHS GRID ONLY",
AR112="Defaut GE &amp; POWER Cabinet","IHS",
AR112="Sharing","Partners",
AR112="Sites strategiques &amp; DataCenter","SST &amp; DC",
AR112="Exclu","Exclu",
AR112="SAT","SAT",
AR112="SPARE-ISSUE","SPARE-ISSUE",
AR112="Fiber CAmtel","TRANS_FO_CAMTEL",
AR112="Fiber AOF","Fiber AOF",
AR112="Projet OCM (HUAWEI)","TRAVAUX-HUAWEI",
AR112="Projet OCM (NOKIA)","TRAVAUX-NOKIA",
AR112="ACCESS-ISSUE","ACCESS-ISSUE",
AR112="Projet OCM (ZTE, NOKIA, autres projets)","TRAVAUX OCM",
AR112="No root CAuse","No root cause",
AR112="ODU HS","PDH",
AR112="IP &amp; VLAN","PDH",
AR112="Warehouse HUAWEI","SPARE-ISSUE",
AR112="SPARE-HS","SPARE-ISSUE",
AR112="Power Telco","BSS",AR112="no impacts","no impacts"
),"")</f>
        <v>PDH</v>
      </c>
      <c r="AQ112" s="40" t="str" cm="1">
        <f t="array" ref="AQ112">IFERROR(_xlfn.IFS(
AR112="MPR ISSUE","TX ISSUE",
AR112="BSS Hardware Issue","RAN ISSUE",
AR112="Sites strategiques, MLL, Pylone, etc.","ENVTECH",
AR112="AKTIVCO DEFAUT GE &amp; POWER Cabinet","POWER ISSUE",
AR112="AKTIVCO Coupure ENEO &amp; Baisse de tension","POWER ISSUE",
AR112="Coupure ENEO &amp; Baisse de tension","POWER ISSUE",
AR112="Defaut GE &amp; POWER Cabinet","POWER ISSUE",
AR112="Sharing","POWER ISSUE",
AR112="Sites strategiques &amp; DataCenter","POWER ISSUE",
AR112="Exclu","Exclu",
AR112="SAT","TX ISSUE",
AR112="SPARE-ISSUE","SPARE-ISSUE",
AR112="Fiber CAmtel","TX ISSUE",
AR112="Fiber AOF","TX ISSUE",
AR112="Projet OCM (HUAWEI)","TRAVAUX-HUAWEI",
AR112="Projet OCM (NOKIA)","TRAVAUX -NOKIA",
AR112="ACCESS-ISSUE","ACCESS-ISSUE",
AR112="Projet OCM (ZTE, NOKIA, autres projets)","TRAVAUX OCM",
AR112="No root CAuse","No root cause",
AR112="ODU HS","TX ISSUE",
AR112="IP &amp; VLAN","TX ISSUE",
AR112="Warehouse HUAWEI","SPARE-ISSUE",
AR112="SPARE-HS","SPARE-ISSUE",
AR112="Power Telco","RAN ISSUE",AR112="no impacts","no impacts"
),"")</f>
        <v>TX ISSUE</v>
      </c>
      <c r="AR112" s="59" t="s">
        <v>5598</v>
      </c>
      <c r="AS112" s="40" t="str" cm="1">
        <f t="array" ref="AS112">IFERROR(_xlfn.IFS(
AR112="MPR ISSUE","ACTIVE",
AR112="BSS Hardware Issue","ACTIVE",
AR112="Sites strategiques, MLL, Pylone, etc.","PASSIVE",
AR112="AKTIVCO DEFAUT GE &amp; POWER Cabinet","PASSIVE",
AR112="AKTIVCO Coupure ENEO &amp; Baisse de tension","PASSIVE",
AR112="Coupure ENEO &amp; Baisse de tension","PASSIVE",
AR112="Defaut GE &amp; POWER Cabinet","PASSIVE",
AR112="Sharing","PASSIVE",
AR112="Sites strategiques &amp; DataCenter","PASSIVE",
AR112="Exclu","Exclu",
AR112="SAT","ACTIVE",
AR112="SPARE-ISSUE","SPARE-ISSUE",
AR112="Fiber CAmtel","ACTIVE",
AR112="Fiber AOF","ACTIVE",
AR112="Projet OCM (HUAWEI)","PLANNED WORKS",
AR112="Projet OCM (NOKIA)","PLANNED WORKS",
AR112="ACCESS-ISSUE","ACCESS-ISSUE",
AR112="Projet OCM (ZTE, NOKIA, autres projets)","PLANNED WORKS",
AR112="No root CAuse","No root cause",
AR112="ODU HS","ACTIVE",
AR112="IP &amp; VLAN","ACTIVE",
AR112="Warehouse HUAWEI","SPARE-ISSUE",
AR112="SPARE-HS","SPARE-ISSUE",
AR112="Power Telco","ACTIVE", AR112="no impacts","no impacts"
),"")</f>
        <v>ACTIVE</v>
      </c>
      <c r="AT112" s="99" t="s">
        <v>6371</v>
      </c>
      <c r="AU112" s="107" t="s">
        <v>4269</v>
      </c>
      <c r="AV112" s="9" t="s">
        <v>6184</v>
      </c>
      <c r="AW112" s="17" t="s">
        <v>6119</v>
      </c>
      <c r="AX112" s="17" t="s">
        <v>6276</v>
      </c>
      <c r="AY112" s="17"/>
      <c r="AZ112" s="17" t="s">
        <v>5536</v>
      </c>
      <c r="BA112" s="7"/>
      <c r="BC112" s="18"/>
      <c r="BD112" s="18"/>
      <c r="BE112" s="18"/>
      <c r="BF112" s="18"/>
      <c r="BG112" s="18"/>
      <c r="BH112" s="18"/>
      <c r="BI112" s="18"/>
      <c r="BJ112" s="18"/>
      <c r="BK112" s="18"/>
      <c r="BM112" s="18" t="s">
        <v>5798</v>
      </c>
      <c r="BN112" s="18"/>
      <c r="BO112" s="18" t="s">
        <v>6063</v>
      </c>
      <c r="BP112" s="9" t="s">
        <v>5799</v>
      </c>
      <c r="BQ112" s="14"/>
      <c r="BR112" s="102" t="s">
        <v>5536</v>
      </c>
      <c r="BS112" s="14"/>
      <c r="BT112" s="14"/>
      <c r="BU112" s="9"/>
      <c r="BV112" s="9"/>
      <c r="BW112" s="9"/>
    </row>
    <row r="113" spans="1:75" x14ac:dyDescent="0.35">
      <c r="A113" s="1" t="s">
        <v>9</v>
      </c>
      <c r="B113" s="8" t="s">
        <v>10</v>
      </c>
      <c r="C113" s="3" t="s">
        <v>13</v>
      </c>
      <c r="D113" s="1" t="s">
        <v>11</v>
      </c>
      <c r="E113" s="1" t="s">
        <v>12</v>
      </c>
      <c r="F113" s="3" t="s">
        <v>13</v>
      </c>
      <c r="G113" s="1" t="s">
        <v>14</v>
      </c>
      <c r="H113" s="28" t="s">
        <v>5589</v>
      </c>
      <c r="I113" s="27">
        <v>0</v>
      </c>
      <c r="J113" s="27">
        <v>0</v>
      </c>
      <c r="K113" s="27">
        <v>2.3331849454817322</v>
      </c>
      <c r="L113" s="27">
        <v>0.32343914528597473</v>
      </c>
      <c r="M113" s="27">
        <v>2.675261747609386E-4</v>
      </c>
      <c r="N113" s="27">
        <v>0.44008055748174402</v>
      </c>
      <c r="O113" s="27">
        <v>9.179803985355262</v>
      </c>
      <c r="P113" s="27">
        <v>9.2576005969757418</v>
      </c>
      <c r="Q113" s="27">
        <v>6.1407779803842679</v>
      </c>
      <c r="R113" s="27">
        <v>14.258610062408508</v>
      </c>
      <c r="S113" s="80">
        <v>10.044591262809154</v>
      </c>
      <c r="T113" s="80">
        <v>12.645516403991634</v>
      </c>
      <c r="U113" s="80">
        <v>12.416157296829921</v>
      </c>
      <c r="V113" s="80">
        <v>10.333020149358083</v>
      </c>
      <c r="W113" s="80">
        <v>12.645516403991634</v>
      </c>
      <c r="X113" s="80">
        <v>11.397150097165509</v>
      </c>
      <c r="Y113" s="80">
        <v>18.822570933673482</v>
      </c>
      <c r="Z113" s="80">
        <v>16.765080628822062</v>
      </c>
      <c r="AA113" s="80">
        <v>13.295123461546146</v>
      </c>
      <c r="AB113" s="80">
        <v>14.572685791577848</v>
      </c>
      <c r="AC113" s="80">
        <v>15.416106645207499</v>
      </c>
      <c r="AD113" s="80">
        <v>15.416106645207499</v>
      </c>
      <c r="AE113" s="80">
        <v>13.679950946400597</v>
      </c>
      <c r="AF113" s="80">
        <v>1.2954687486623693</v>
      </c>
      <c r="AG113" s="80"/>
      <c r="AH113" s="80">
        <v>13.145790350794586</v>
      </c>
      <c r="AI113" s="80">
        <v>8.7405973467110698</v>
      </c>
      <c r="AJ113" s="80">
        <v>9.0399426079797287</v>
      </c>
      <c r="AK113" s="80">
        <v>11.538957655443014</v>
      </c>
      <c r="AL113" s="80">
        <v>6.8571652143840565</v>
      </c>
      <c r="AM113" s="80">
        <v>8.7405973467110698</v>
      </c>
      <c r="AN113" s="41" t="s">
        <v>5558</v>
      </c>
      <c r="AO113" s="41"/>
      <c r="AP113" s="40" t="str" cm="1">
        <f t="array" ref="AP113">IFERROR(_xlfn.IFS(
AR113="MPR ISSUE","PDH",
AR113="BSS Hardware Issue","BSS",
AR113="Sites strategiques, MLL, Pylone, etc.","ENVTECH",
AR113="AKTIVCO DEFAUT GE &amp; POWER Cabinet","AKTIVCO",
AR113="AKTIVCO Coupure ENEO &amp; Baisse de tension","AKTIVCO GRID ONLY",
AR113="Coupure ENEO &amp; Baisse de tension","IHS GRID ONLY",
AR113="Defaut GE &amp; POWER Cabinet","IHS",
AR113="Sharing","Partners",
AR113="Sites strategiques &amp; DataCenter","SST &amp; DC",
AR113="Exclu","Exclu",
AR113="SAT","SAT",
AR113="SPARE-ISSUE","SPARE-ISSUE",
AR113="Fiber CAmtel","TRANS_FO_CAMTEL",
AR113="Fiber AOF","Fiber AOF",
AR113="Projet OCM (HUAWEI)","TRAVAUX-HUAWEI",
AR113="Projet OCM (NOKIA)","TRAVAUX-NOKIA",
AR113="ACCESS-ISSUE","ACCESS-ISSUE",
AR113="Projet OCM (ZTE, NOKIA, autres projets)","TRAVAUX OCM",
AR113="No root CAuse","No root cause",
AR113="ODU HS","PDH",
AR113="IP &amp; VLAN","PDH",
AR113="Warehouse HUAWEI","SPARE-ISSUE",
AR113="SPARE-HS","SPARE-ISSUE",
AR113="Power Telco","BSS",AR113="no impacts","no impacts"
),"")</f>
        <v>Partners</v>
      </c>
      <c r="AQ113" s="40" t="str" cm="1">
        <f t="array" ref="AQ113">IFERROR(_xlfn.IFS(
AR113="MPR ISSUE","TX ISSUE",
AR113="BSS Hardware Issue","RAN ISSUE",
AR113="Sites strategiques, MLL, Pylone, etc.","ENVTECH",
AR113="AKTIVCO DEFAUT GE &amp; POWER Cabinet","POWER ISSUE",
AR113="AKTIVCO Coupure ENEO &amp; Baisse de tension","POWER ISSUE",
AR113="Coupure ENEO &amp; Baisse de tension","POWER ISSUE",
AR113="Defaut GE &amp; POWER Cabinet","POWER ISSUE",
AR113="Sharing","POWER ISSUE",
AR113="Sites strategiques &amp; DataCenter","POWER ISSUE",
AR113="Exclu","Exclu",
AR113="SAT","TX ISSUE",
AR113="SPARE-ISSUE","SPARE-ISSUE",
AR113="Fiber CAmtel","TX ISSUE",
AR113="Fiber AOF","TX ISSUE",
AR113="Projet OCM (HUAWEI)","TRAVAUX-HUAWEI",
AR113="Projet OCM (NOKIA)","TRAVAUX -NOKIA",
AR113="ACCESS-ISSUE","ACCESS-ISSUE",
AR113="Projet OCM (ZTE, NOKIA, autres projets)","TRAVAUX OCM",
AR113="No root CAuse","No root cause",
AR113="ODU HS","TX ISSUE",
AR113="IP &amp; VLAN","TX ISSUE",
AR113="Warehouse HUAWEI","SPARE-ISSUE",
AR113="SPARE-HS","SPARE-ISSUE",
AR113="Power Telco","RAN ISSUE",AR113="no impacts","no impacts"
),"")</f>
        <v>POWER ISSUE</v>
      </c>
      <c r="AR113" s="59" t="s">
        <v>5330</v>
      </c>
      <c r="AS113" s="40" t="str" cm="1">
        <f t="array" ref="AS113">IFERROR(_xlfn.IFS(
AR113="MPR ISSUE","ACTIVE",
AR113="BSS Hardware Issue","ACTIVE",
AR113="Sites strategiques, MLL, Pylone, etc.","PASSIVE",
AR113="AKTIVCO DEFAUT GE &amp; POWER Cabinet","PASSIVE",
AR113="AKTIVCO Coupure ENEO &amp; Baisse de tension","PASSIVE",
AR113="Coupure ENEO &amp; Baisse de tension","PASSIVE",
AR113="Defaut GE &amp; POWER Cabinet","PASSIVE",
AR113="Sharing","PASSIVE",
AR113="Sites strategiques &amp; DataCenter","PASSIVE",
AR113="Exclu","Exclu",
AR113="SAT","ACTIVE",
AR113="SPARE-ISSUE","SPARE-ISSUE",
AR113="Fiber CAmtel","ACTIVE",
AR113="Fiber AOF","ACTIVE",
AR113="Projet OCM (HUAWEI)","PLANNED WORKS",
AR113="Projet OCM (NOKIA)","PLANNED WORKS",
AR113="ACCESS-ISSUE","ACCESS-ISSUE",
AR113="Projet OCM (ZTE, NOKIA, autres projets)","PLANNED WORKS",
AR113="No root CAuse","No root cause",
AR113="ODU HS","ACTIVE",
AR113="IP &amp; VLAN","ACTIVE",
AR113="Warehouse HUAWEI","SPARE-ISSUE",
AR113="SPARE-HS","SPARE-ISSUE",
AR113="Power Telco","ACTIVE", AR113="no impacts","no impacts"
),"")</f>
        <v>PASSIVE</v>
      </c>
      <c r="AT113" s="99" t="s">
        <v>6372</v>
      </c>
      <c r="AU113" s="107" t="s">
        <v>17</v>
      </c>
      <c r="AV113" s="9" t="s">
        <v>6188</v>
      </c>
      <c r="AW113" s="17"/>
      <c r="AX113" s="17" t="s">
        <v>6277</v>
      </c>
      <c r="AY113" s="17"/>
      <c r="AZ113" s="17" t="s">
        <v>5536</v>
      </c>
      <c r="BA113" s="7"/>
      <c r="BC113" s="18"/>
      <c r="BD113" s="18"/>
      <c r="BE113" s="18"/>
      <c r="BF113" s="18"/>
      <c r="BG113" s="18"/>
      <c r="BH113" s="18"/>
      <c r="BI113" s="18"/>
      <c r="BJ113" s="18"/>
      <c r="BK113" s="18"/>
      <c r="BL113" s="9" t="s">
        <v>5695</v>
      </c>
      <c r="BM113" s="18"/>
      <c r="BN113" s="18"/>
      <c r="BO113" s="18"/>
      <c r="BP113" s="9" t="s">
        <v>5661</v>
      </c>
      <c r="BQ113" s="14"/>
      <c r="BR113" s="102" t="s">
        <v>5536</v>
      </c>
      <c r="BS113" s="14"/>
      <c r="BT113" s="14"/>
      <c r="BU113" s="9"/>
      <c r="BV113" s="9"/>
      <c r="BW113" s="9"/>
    </row>
    <row r="114" spans="1:75" x14ac:dyDescent="0.35">
      <c r="A114" s="1" t="s">
        <v>250</v>
      </c>
      <c r="B114" s="8" t="s">
        <v>251</v>
      </c>
      <c r="C114" s="3" t="s">
        <v>32</v>
      </c>
      <c r="D114" s="1" t="s">
        <v>21</v>
      </c>
      <c r="E114" s="1" t="s">
        <v>30</v>
      </c>
      <c r="F114" s="3" t="s">
        <v>31</v>
      </c>
      <c r="G114" s="1" t="s">
        <v>32</v>
      </c>
      <c r="H114" s="30" t="s">
        <v>5587</v>
      </c>
      <c r="I114" s="27">
        <v>0</v>
      </c>
      <c r="J114" s="27">
        <v>2.8708947216728991</v>
      </c>
      <c r="K114" s="27">
        <v>2.1618611831648282</v>
      </c>
      <c r="L114" s="27">
        <v>1.5103636073086724</v>
      </c>
      <c r="M114" s="27">
        <v>6.7359880490707189</v>
      </c>
      <c r="N114" s="27">
        <v>0</v>
      </c>
      <c r="O114" s="27">
        <v>1.3461382061620928</v>
      </c>
      <c r="P114" s="27">
        <v>14.997196325688501</v>
      </c>
      <c r="Q114" s="27">
        <v>2.2229998316368613</v>
      </c>
      <c r="R114" s="27">
        <v>2.0918228306124136</v>
      </c>
      <c r="S114" s="80">
        <v>9.9106498246455104</v>
      </c>
      <c r="T114" s="80">
        <v>13.868556899607057</v>
      </c>
      <c r="U114" s="80">
        <v>1.6516352626607655</v>
      </c>
      <c r="V114" s="80">
        <v>1.3202416724452344</v>
      </c>
      <c r="W114" s="80">
        <v>13.868556899607057</v>
      </c>
      <c r="X114" s="80">
        <v>4.2516864850056946</v>
      </c>
      <c r="Y114" s="80">
        <v>15.84165161386057</v>
      </c>
      <c r="Z114" s="80">
        <v>0</v>
      </c>
      <c r="AA114" s="80">
        <v>11.987544694706262</v>
      </c>
      <c r="AB114" s="80">
        <v>4.3046923377649957</v>
      </c>
      <c r="AC114" s="80">
        <v>0.66943966464345361</v>
      </c>
      <c r="AD114" s="80">
        <v>0.66943966464345361</v>
      </c>
      <c r="AE114" s="80">
        <v>3.4084083120025825</v>
      </c>
      <c r="AF114" s="80">
        <v>11.408653722680228</v>
      </c>
      <c r="AG114" s="80"/>
      <c r="AH114" s="80">
        <v>0.68320834510448247</v>
      </c>
      <c r="AI114" s="80">
        <v>8.7276490798526414</v>
      </c>
      <c r="AJ114" s="80">
        <v>3.9422043171908285</v>
      </c>
      <c r="AK114" s="80">
        <v>3.4521405183757166</v>
      </c>
      <c r="AL114" s="80">
        <v>13.434195564573502</v>
      </c>
      <c r="AM114" s="80">
        <v>8.7276490798526414</v>
      </c>
      <c r="AN114" s="41" t="s">
        <v>5558</v>
      </c>
      <c r="AO114" s="41"/>
      <c r="AP114" s="40" t="str" cm="1">
        <f t="array" ref="AP114">IFERROR(_xlfn.IFS(
AR114="MPR ISSUE","PDH",
AR114="BSS Hardware Issue","BSS",
AR114="Sites strategiques, MLL, Pylone, etc.","ENVTECH",
AR114="AKTIVCO DEFAUT GE &amp; POWER Cabinet","AKTIVCO",
AR114="AKTIVCO Coupure ENEO &amp; Baisse de tension","AKTIVCO GRID ONLY",
AR114="Coupure ENEO &amp; Baisse de tension","IHS GRID ONLY",
AR114="Defaut GE &amp; POWER Cabinet","IHS",
AR114="Sharing","Partners",
AR114="Sites strategiques &amp; DataCenter","SST &amp; DC",
AR114="Exclu","Exclu",
AR114="SAT","SAT",
AR114="SPARE-ISSUE","SPARE-ISSUE",
AR114="Fiber CAmtel","TRANS_FO_CAMTEL",
AR114="Fiber AOF","Fiber AOF",
AR114="Projet OCM (HUAWEI)","TRAVAUX-HUAWEI",
AR114="Projet OCM (NOKIA)","TRAVAUX-NOKIA",
AR114="ACCESS-ISSUE","ACCESS-ISSUE",
AR114="Projet OCM (ZTE, NOKIA, autres projets)","TRAVAUX OCM",
AR114="No root CAuse","No root cause",
AR114="ODU HS","PDH",
AR114="IP &amp; VLAN","PDH",
AR114="Warehouse HUAWEI","SPARE-ISSUE",
AR114="SPARE-HS","SPARE-ISSUE",
AR114="Power Telco","BSS",AR114="no impacts","no impacts"
),"")</f>
        <v>AKTIVCO GRID ONLY</v>
      </c>
      <c r="AQ114" s="40" t="str" cm="1">
        <f t="array" ref="AQ114">IFERROR(_xlfn.IFS(
AR114="MPR ISSUE","TX ISSUE",
AR114="BSS Hardware Issue","RAN ISSUE",
AR114="Sites strategiques, MLL, Pylone, etc.","ENVTECH",
AR114="AKTIVCO DEFAUT GE &amp; POWER Cabinet","POWER ISSUE",
AR114="AKTIVCO Coupure ENEO &amp; Baisse de tension","POWER ISSUE",
AR114="Coupure ENEO &amp; Baisse de tension","POWER ISSUE",
AR114="Defaut GE &amp; POWER Cabinet","POWER ISSUE",
AR114="Sharing","POWER ISSUE",
AR114="Sites strategiques &amp; DataCenter","POWER ISSUE",
AR114="Exclu","Exclu",
AR114="SAT","TX ISSUE",
AR114="SPARE-ISSUE","SPARE-ISSUE",
AR114="Fiber CAmtel","TX ISSUE",
AR114="Fiber AOF","TX ISSUE",
AR114="Projet OCM (HUAWEI)","TRAVAUX-HUAWEI",
AR114="Projet OCM (NOKIA)","TRAVAUX -NOKIA",
AR114="ACCESS-ISSUE","ACCESS-ISSUE",
AR114="Projet OCM (ZTE, NOKIA, autres projets)","TRAVAUX OCM",
AR114="No root CAuse","No root cause",
AR114="ODU HS","TX ISSUE",
AR114="IP &amp; VLAN","TX ISSUE",
AR114="Warehouse HUAWEI","SPARE-ISSUE",
AR114="SPARE-HS","SPARE-ISSUE",
AR114="Power Telco","RAN ISSUE",AR114="no impacts","no impacts"
),"")</f>
        <v>POWER ISSUE</v>
      </c>
      <c r="AR114" s="59" t="s">
        <v>5326</v>
      </c>
      <c r="AS114" s="40" t="str" cm="1">
        <f t="array" ref="AS114">IFERROR(_xlfn.IFS(
AR114="MPR ISSUE","ACTIVE",
AR114="BSS Hardware Issue","ACTIVE",
AR114="Sites strategiques, MLL, Pylone, etc.","PASSIVE",
AR114="AKTIVCO DEFAUT GE &amp; POWER Cabinet","PASSIVE",
AR114="AKTIVCO Coupure ENEO &amp; Baisse de tension","PASSIVE",
AR114="Coupure ENEO &amp; Baisse de tension","PASSIVE",
AR114="Defaut GE &amp; POWER Cabinet","PASSIVE",
AR114="Sharing","PASSIVE",
AR114="Sites strategiques &amp; DataCenter","PASSIVE",
AR114="Exclu","Exclu",
AR114="SAT","ACTIVE",
AR114="SPARE-ISSUE","SPARE-ISSUE",
AR114="Fiber CAmtel","ACTIVE",
AR114="Fiber AOF","ACTIVE",
AR114="Projet OCM (HUAWEI)","PLANNED WORKS",
AR114="Projet OCM (NOKIA)","PLANNED WORKS",
AR114="ACCESS-ISSUE","ACCESS-ISSUE",
AR114="Projet OCM (ZTE, NOKIA, autres projets)","PLANNED WORKS",
AR114="No root CAuse","No root cause",
AR114="ODU HS","ACTIVE",
AR114="IP &amp; VLAN","ACTIVE",
AR114="Warehouse HUAWEI","SPARE-ISSUE",
AR114="SPARE-HS","SPARE-ISSUE",
AR114="Power Telco","ACTIVE", AR114="no impacts","no impacts"
),"")</f>
        <v>PASSIVE</v>
      </c>
      <c r="AT114" s="99" t="s">
        <v>6373</v>
      </c>
      <c r="AU114" s="99" t="s">
        <v>251</v>
      </c>
      <c r="AW114" s="17"/>
      <c r="AX114" s="17" t="s">
        <v>6231</v>
      </c>
      <c r="AY114" s="17" t="s">
        <v>6197</v>
      </c>
      <c r="AZ114" s="17" t="s">
        <v>6197</v>
      </c>
      <c r="BA114" s="7"/>
      <c r="BC114" s="18"/>
      <c r="BD114" s="18"/>
      <c r="BE114" s="18"/>
      <c r="BF114" s="18"/>
      <c r="BG114" s="18"/>
      <c r="BH114" s="18"/>
      <c r="BI114" s="18"/>
      <c r="BJ114" s="18"/>
      <c r="BK114" s="18"/>
      <c r="BM114" s="18"/>
      <c r="BN114" s="18" t="s">
        <v>6006</v>
      </c>
      <c r="BO114" s="18"/>
      <c r="BP114" s="9" t="s">
        <v>5740</v>
      </c>
      <c r="BQ114" s="14"/>
      <c r="BR114" s="102" t="s">
        <v>5536</v>
      </c>
      <c r="BS114" s="14"/>
      <c r="BT114" s="14"/>
      <c r="BU114" s="9"/>
      <c r="BV114" s="9"/>
      <c r="BW114" s="9"/>
    </row>
    <row r="115" spans="1:75" x14ac:dyDescent="0.35">
      <c r="A115" s="1" t="s">
        <v>2796</v>
      </c>
      <c r="B115" s="8" t="s">
        <v>2797</v>
      </c>
      <c r="C115" s="3" t="s">
        <v>37</v>
      </c>
      <c r="D115" s="1" t="s">
        <v>21</v>
      </c>
      <c r="E115" s="1" t="s">
        <v>36</v>
      </c>
      <c r="F115" s="3" t="s">
        <v>69</v>
      </c>
      <c r="G115" s="1" t="s">
        <v>1215</v>
      </c>
      <c r="H115" s="30" t="s">
        <v>5587</v>
      </c>
      <c r="I115" s="27">
        <v>0</v>
      </c>
      <c r="J115" s="27">
        <v>0</v>
      </c>
      <c r="K115" s="27">
        <v>0</v>
      </c>
      <c r="L115" s="27">
        <v>0</v>
      </c>
      <c r="M115" s="27">
        <v>0</v>
      </c>
      <c r="N115" s="27">
        <v>0</v>
      </c>
      <c r="O115" s="27">
        <v>0.34551897224291145</v>
      </c>
      <c r="P115" s="27">
        <v>1.9575425259607395</v>
      </c>
      <c r="Q115" s="27">
        <v>0</v>
      </c>
      <c r="R115" s="27">
        <v>0</v>
      </c>
      <c r="S115" s="80">
        <v>0</v>
      </c>
      <c r="T115" s="80">
        <v>5.9176789857120611E-2</v>
      </c>
      <c r="U115" s="80">
        <v>0</v>
      </c>
      <c r="V115" s="80">
        <v>3.3609134984433542</v>
      </c>
      <c r="W115" s="80">
        <v>5.9176789857120611E-2</v>
      </c>
      <c r="X115" s="80">
        <v>0</v>
      </c>
      <c r="Y115" s="80">
        <v>3.1815282807269858</v>
      </c>
      <c r="Z115" s="80">
        <v>0</v>
      </c>
      <c r="AA115" s="80">
        <v>4.0087548832444426</v>
      </c>
      <c r="AB115" s="80">
        <v>0.10290840189137349</v>
      </c>
      <c r="AC115" s="80">
        <v>22.033277402527734</v>
      </c>
      <c r="AD115" s="80">
        <v>22.033277402527734</v>
      </c>
      <c r="AE115" s="80">
        <v>2.4220393056589988</v>
      </c>
      <c r="AF115" s="80">
        <v>0</v>
      </c>
      <c r="AG115" s="80"/>
      <c r="AH115" s="80">
        <v>0</v>
      </c>
      <c r="AI115" s="80">
        <v>8.652331544118276</v>
      </c>
      <c r="AJ115" s="80">
        <v>5.5251309904919488</v>
      </c>
      <c r="AK115" s="80">
        <v>9.4054625634539359</v>
      </c>
      <c r="AL115" s="80">
        <v>9.0238242201778629</v>
      </c>
      <c r="AM115" s="80">
        <v>8.652331544118276</v>
      </c>
      <c r="AN115" s="41" t="s">
        <v>5558</v>
      </c>
      <c r="AO115" s="41"/>
      <c r="AP115" s="40" t="str" cm="1">
        <f t="array" ref="AP115">IFERROR(_xlfn.IFS(
AR115="MPR ISSUE","PDH",
AR115="BSS Hardware Issue","BSS",
AR115="Sites strategiques, MLL, Pylone, etc.","ENVTECH",
AR115="AKTIVCO DEFAUT GE &amp; POWER Cabinet","AKTIVCO",
AR115="AKTIVCO Coupure ENEO &amp; Baisse de tension","AKTIVCO GRID ONLY",
AR115="Coupure ENEO &amp; Baisse de tension","IHS GRID ONLY",
AR115="Defaut GE &amp; POWER Cabinet","IHS",
AR115="Sharing","Partners",
AR115="Sites strategiques &amp; DataCenter","SST &amp; DC",
AR115="Exclu","Exclu",
AR115="SAT","SAT",
AR115="SPARE-ISSUE","SPARE-ISSUE",
AR115="Fiber CAmtel","TRANS_FO_CAMTEL",
AR115="Fiber AOF","Fiber AOF",
AR115="Projet OCM (HUAWEI)","TRAVAUX-HUAWEI",
AR115="Projet OCM (NOKIA)","TRAVAUX-NOKIA",
AR115="ACCESS-ISSUE","ACCESS-ISSUE",
AR115="Projet OCM (ZTE, NOKIA, autres projets)","TRAVAUX OCM",
AR115="No root CAuse","No root cause",
AR115="ODU HS","PDH",
AR115="IP &amp; VLAN","PDH",
AR115="Warehouse HUAWEI","SPARE-ISSUE",
AR115="SPARE-HS","SPARE-ISSUE",
AR115="Power Telco","BSS",AR115="no impacts","no impacts"
),"")</f>
        <v>AKTIVCO</v>
      </c>
      <c r="AQ115" s="40" t="str" cm="1">
        <f t="array" ref="AQ115">IFERROR(_xlfn.IFS(
AR115="MPR ISSUE","TX ISSUE",
AR115="BSS Hardware Issue","RAN ISSUE",
AR115="Sites strategiques, MLL, Pylone, etc.","ENVTECH",
AR115="AKTIVCO DEFAUT GE &amp; POWER Cabinet","POWER ISSUE",
AR115="AKTIVCO Coupure ENEO &amp; Baisse de tension","POWER ISSUE",
AR115="Coupure ENEO &amp; Baisse de tension","POWER ISSUE",
AR115="Defaut GE &amp; POWER Cabinet","POWER ISSUE",
AR115="Sharing","POWER ISSUE",
AR115="Sites strategiques &amp; DataCenter","POWER ISSUE",
AR115="Exclu","Exclu",
AR115="SAT","TX ISSUE",
AR115="SPARE-ISSUE","SPARE-ISSUE",
AR115="Fiber CAmtel","TX ISSUE",
AR115="Fiber AOF","TX ISSUE",
AR115="Projet OCM (HUAWEI)","TRAVAUX-HUAWEI",
AR115="Projet OCM (NOKIA)","TRAVAUX -NOKIA",
AR115="ACCESS-ISSUE","ACCESS-ISSUE",
AR115="Projet OCM (ZTE, NOKIA, autres projets)","TRAVAUX OCM",
AR115="No root CAuse","No root cause",
AR115="ODU HS","TX ISSUE",
AR115="IP &amp; VLAN","TX ISSUE",
AR115="Warehouse HUAWEI","SPARE-ISSUE",
AR115="SPARE-HS","SPARE-ISSUE",
AR115="Power Telco","RAN ISSUE",AR115="no impacts","no impacts"
),"")</f>
        <v>POWER ISSUE</v>
      </c>
      <c r="AR115" s="59" t="s">
        <v>5324</v>
      </c>
      <c r="AS115" s="40" t="str" cm="1">
        <f t="array" ref="AS115">IFERROR(_xlfn.IFS(
AR115="MPR ISSUE","ACTIVE",
AR115="BSS Hardware Issue","ACTIVE",
AR115="Sites strategiques, MLL, Pylone, etc.","PASSIVE",
AR115="AKTIVCO DEFAUT GE &amp; POWER Cabinet","PASSIVE",
AR115="AKTIVCO Coupure ENEO &amp; Baisse de tension","PASSIVE",
AR115="Coupure ENEO &amp; Baisse de tension","PASSIVE",
AR115="Defaut GE &amp; POWER Cabinet","PASSIVE",
AR115="Sharing","PASSIVE",
AR115="Sites strategiques &amp; DataCenter","PASSIVE",
AR115="Exclu","Exclu",
AR115="SAT","ACTIVE",
AR115="SPARE-ISSUE","SPARE-ISSUE",
AR115="Fiber CAmtel","ACTIVE",
AR115="Fiber AOF","ACTIVE",
AR115="Projet OCM (HUAWEI)","PLANNED WORKS",
AR115="Projet OCM (NOKIA)","PLANNED WORKS",
AR115="ACCESS-ISSUE","ACCESS-ISSUE",
AR115="Projet OCM (ZTE, NOKIA, autres projets)","PLANNED WORKS",
AR115="No root CAuse","No root cause",
AR115="ODU HS","ACTIVE",
AR115="IP &amp; VLAN","ACTIVE",
AR115="Warehouse HUAWEI","SPARE-ISSUE",
AR115="SPARE-HS","SPARE-ISSUE",
AR115="Power Telco","ACTIVE", AR115="no impacts","no impacts"
),"")</f>
        <v>PASSIVE</v>
      </c>
      <c r="AT115" s="99" t="s">
        <v>6557</v>
      </c>
      <c r="AU115" s="99" t="s">
        <v>2797</v>
      </c>
      <c r="AW115" s="17"/>
      <c r="AX115" s="17" t="s">
        <v>6231</v>
      </c>
      <c r="AY115" s="17"/>
      <c r="AZ115" s="17" t="s">
        <v>6200</v>
      </c>
      <c r="BA115" s="7"/>
      <c r="BC115" s="18"/>
      <c r="BD115" s="18"/>
      <c r="BE115" s="18"/>
      <c r="BF115" s="18"/>
      <c r="BG115" s="18"/>
      <c r="BH115" s="18"/>
      <c r="BI115" s="18"/>
      <c r="BJ115" s="18"/>
      <c r="BK115" s="18"/>
      <c r="BM115" s="18"/>
      <c r="BN115" s="18"/>
      <c r="BO115" s="18" t="s">
        <v>6055</v>
      </c>
      <c r="BP115" s="9" t="s">
        <v>5748</v>
      </c>
      <c r="BQ115" s="14"/>
      <c r="BR115" s="102" t="s">
        <v>5536</v>
      </c>
      <c r="BS115" s="14"/>
      <c r="BT115" s="14"/>
      <c r="BU115" s="9"/>
      <c r="BV115" s="9"/>
      <c r="BW115" s="9"/>
    </row>
    <row r="116" spans="1:75" x14ac:dyDescent="0.35">
      <c r="A116" s="19" t="s">
        <v>5394</v>
      </c>
      <c r="B116" s="25" t="s">
        <v>5395</v>
      </c>
      <c r="C116" s="3" t="s">
        <v>37</v>
      </c>
      <c r="D116" s="19" t="s">
        <v>357</v>
      </c>
      <c r="E116" s="19" t="s">
        <v>3523</v>
      </c>
      <c r="F116" s="19" t="s">
        <v>5387</v>
      </c>
      <c r="G116" s="19" t="s">
        <v>5394</v>
      </c>
      <c r="H116" s="29" t="s">
        <v>5588</v>
      </c>
      <c r="I116" s="27">
        <v>10.054175537599367</v>
      </c>
      <c r="J116" s="27">
        <v>2.3017879346523182</v>
      </c>
      <c r="K116" s="27">
        <v>0.48469966706824119</v>
      </c>
      <c r="L116" s="27">
        <v>5.6279259827789554</v>
      </c>
      <c r="M116" s="27">
        <v>7.4110105019318482</v>
      </c>
      <c r="N116" s="27">
        <v>5.2911462261585234</v>
      </c>
      <c r="O116" s="27">
        <v>5.4345733998050418</v>
      </c>
      <c r="P116" s="27">
        <v>2.5959144864739967</v>
      </c>
      <c r="Q116" s="27">
        <v>5.6154106077581131E-2</v>
      </c>
      <c r="R116" s="27">
        <v>0</v>
      </c>
      <c r="S116" s="80">
        <v>0.7787178519108946</v>
      </c>
      <c r="T116" s="80">
        <v>5.8057734727740131</v>
      </c>
      <c r="U116" s="80">
        <v>6.7847277896314813</v>
      </c>
      <c r="V116" s="80" t="s">
        <v>5536</v>
      </c>
      <c r="W116" s="80">
        <v>5.8057734727740131</v>
      </c>
      <c r="X116" s="80">
        <v>4.6215681742301671</v>
      </c>
      <c r="Y116" s="80">
        <v>4.6216216794651199</v>
      </c>
      <c r="Z116" s="80">
        <v>4.6214076585253103</v>
      </c>
      <c r="AA116" s="80">
        <v>4.6217821951699758</v>
      </c>
      <c r="AB116" s="80">
        <v>4.6218357004049269</v>
      </c>
      <c r="AC116" s="80">
        <v>4.621675184700071</v>
      </c>
      <c r="AD116" s="80">
        <v>4.621675184700071</v>
      </c>
      <c r="AE116" s="80">
        <v>4.6218357004049269</v>
      </c>
      <c r="AF116" s="80">
        <v>4.6217821951699758</v>
      </c>
      <c r="AG116" s="80"/>
      <c r="AH116" s="80">
        <v>4.7356811210921697</v>
      </c>
      <c r="AI116" s="80">
        <v>8.4281089395119739</v>
      </c>
      <c r="AJ116" s="80">
        <v>18.947909547618192</v>
      </c>
      <c r="AK116" s="80">
        <v>0</v>
      </c>
      <c r="AL116" s="80">
        <v>10.973105958626908</v>
      </c>
      <c r="AM116" s="80">
        <v>8.4281089395119739</v>
      </c>
      <c r="AN116" s="41" t="s">
        <v>5558</v>
      </c>
      <c r="AO116" s="41"/>
      <c r="AP116" s="40" t="str" cm="1">
        <f t="array" ref="AP116">IFERROR(_xlfn.IFS(
AR116="MPR ISSUE","PDH",
AR116="BSS Hardware Issue","BSS",
AR116="Sites strategiques, MLL, Pylone, etc.","ENVTECH",
AR116="AKTIVCO DEFAUT GE &amp; POWER Cabinet","AKTIVCO",
AR116="AKTIVCO Coupure ENEO &amp; Baisse de tension","AKTIVCO GRID ONLY",
AR116="Coupure ENEO &amp; Baisse de tension","IHS GRID ONLY",
AR116="Defaut GE &amp; POWER Cabinet","IHS",
AR116="Sharing","Partners",
AR116="Sites strategiques &amp; DataCenter","SST &amp; DC",
AR116="Exclu","Exclu",
AR116="SAT","SAT",
AR116="SPARE-ISSUE","SPARE-ISSUE",
AR116="Fiber CAmtel","TRANS_FO_CAMTEL",
AR116="Fiber AOF","Fiber AOF",
AR116="Projet OCM (HUAWEI)","TRAVAUX-HUAWEI",
AR116="Projet OCM (NOKIA)","TRAVAUX-NOKIA",
AR116="ACCESS-ISSUE","ACCESS-ISSUE",
AR116="Projet OCM (ZTE, NOKIA, autres projets)","TRAVAUX OCM",
AR116="No root CAuse","No root cause",
AR116="ODU HS","PDH",
AR116="IP &amp; VLAN","PDH",
AR116="Warehouse HUAWEI","SPARE-ISSUE",
AR116="SPARE-HS","SPARE-ISSUE",
AR116="Power Telco","BSS",AR116="no impacts","no impacts"
),"")</f>
        <v>SPARE-ISSUE</v>
      </c>
      <c r="AQ116" s="40" t="str" cm="1">
        <f t="array" ref="AQ116">IFERROR(_xlfn.IFS(
AR116="MPR ISSUE","TX ISSUE",
AR116="BSS Hardware Issue","RAN ISSUE",
AR116="Sites strategiques, MLL, Pylone, etc.","ENVTECH",
AR116="AKTIVCO DEFAUT GE &amp; POWER Cabinet","POWER ISSUE",
AR116="AKTIVCO Coupure ENEO &amp; Baisse de tension","POWER ISSUE",
AR116="Coupure ENEO &amp; Baisse de tension","POWER ISSUE",
AR116="Defaut GE &amp; POWER Cabinet","POWER ISSUE",
AR116="Sharing","POWER ISSUE",
AR116="Sites strategiques &amp; DataCenter","POWER ISSUE",
AR116="Exclu","Exclu",
AR116="SAT","TX ISSUE",
AR116="SPARE-ISSUE","SPARE-ISSUE",
AR116="Fiber CAmtel","TX ISSUE",
AR116="Fiber AOF","TX ISSUE",
AR116="Projet OCM (HUAWEI)","TRAVAUX-HUAWEI",
AR116="Projet OCM (NOKIA)","TRAVAUX -NOKIA",
AR116="ACCESS-ISSUE","ACCESS-ISSUE",
AR116="Projet OCM (ZTE, NOKIA, autres projets)","TRAVAUX OCM",
AR116="No root CAuse","No root cause",
AR116="ODU HS","TX ISSUE",
AR116="IP &amp; VLAN","TX ISSUE",
AR116="Warehouse HUAWEI","SPARE-ISSUE",
AR116="SPARE-HS","SPARE-ISSUE",
AR116="Power Telco","RAN ISSUE",AR116="no impacts","no impacts"
),"")</f>
        <v>SPARE-ISSUE</v>
      </c>
      <c r="AR116" s="59" t="s">
        <v>5335</v>
      </c>
      <c r="AS116" s="40" t="str" cm="1">
        <f t="array" ref="AS116">IFERROR(_xlfn.IFS(
AR116="MPR ISSUE","ACTIVE",
AR116="BSS Hardware Issue","ACTIVE",
AR116="Sites strategiques, MLL, Pylone, etc.","PASSIVE",
AR116="AKTIVCO DEFAUT GE &amp; POWER Cabinet","PASSIVE",
AR116="AKTIVCO Coupure ENEO &amp; Baisse de tension","PASSIVE",
AR116="Coupure ENEO &amp; Baisse de tension","PASSIVE",
AR116="Defaut GE &amp; POWER Cabinet","PASSIVE",
AR116="Sharing","PASSIVE",
AR116="Sites strategiques &amp; DataCenter","PASSIVE",
AR116="Exclu","Exclu",
AR116="SAT","ACTIVE",
AR116="SPARE-ISSUE","SPARE-ISSUE",
AR116="Fiber CAmtel","ACTIVE",
AR116="Fiber AOF","ACTIVE",
AR116="Projet OCM (HUAWEI)","PLANNED WORKS",
AR116="Projet OCM (NOKIA)","PLANNED WORKS",
AR116="ACCESS-ISSUE","ACCESS-ISSUE",
AR116="Projet OCM (ZTE, NOKIA, autres projets)","PLANNED WORKS",
AR116="No root CAuse","No root cause",
AR116="ODU HS","ACTIVE",
AR116="IP &amp; VLAN","ACTIVE",
AR116="Warehouse HUAWEI","SPARE-ISSUE",
AR116="SPARE-HS","SPARE-ISSUE",
AR116="Power Telco","ACTIVE", AR116="no impacts","no impacts"
),"")</f>
        <v>SPARE-ISSUE</v>
      </c>
      <c r="AT116" s="99" t="s">
        <v>6558</v>
      </c>
      <c r="AU116" s="99" t="s">
        <v>5395</v>
      </c>
      <c r="AW116" s="17"/>
      <c r="AX116" s="17" t="s">
        <v>6278</v>
      </c>
      <c r="AY116" s="17"/>
      <c r="AZ116" s="17" t="s">
        <v>6200</v>
      </c>
      <c r="BA116" s="7"/>
      <c r="BC116" s="18"/>
      <c r="BD116" s="18"/>
      <c r="BE116" s="18"/>
      <c r="BF116" s="18"/>
      <c r="BG116" s="18"/>
      <c r="BH116" s="18"/>
      <c r="BI116" s="18"/>
      <c r="BJ116" s="18"/>
      <c r="BK116" s="18"/>
      <c r="BL116" s="9" t="s">
        <v>5733</v>
      </c>
      <c r="BM116" s="18" t="s">
        <v>5733</v>
      </c>
      <c r="BN116" s="18" t="s">
        <v>6021</v>
      </c>
      <c r="BO116" s="18" t="s">
        <v>6062</v>
      </c>
      <c r="BP116" s="9" t="s">
        <v>5734</v>
      </c>
      <c r="BQ116" s="14"/>
      <c r="BR116" s="102" t="s">
        <v>5536</v>
      </c>
      <c r="BS116" s="14"/>
      <c r="BT116" s="14"/>
      <c r="BU116" s="9"/>
      <c r="BV116" s="9"/>
      <c r="BW116" s="9"/>
    </row>
    <row r="117" spans="1:75" x14ac:dyDescent="0.35">
      <c r="A117" s="1" t="s">
        <v>3828</v>
      </c>
      <c r="B117" s="8" t="s">
        <v>3829</v>
      </c>
      <c r="C117" s="3" t="s">
        <v>84</v>
      </c>
      <c r="D117" s="1" t="s">
        <v>21</v>
      </c>
      <c r="E117" s="1" t="s">
        <v>36</v>
      </c>
      <c r="F117" s="3" t="s">
        <v>55</v>
      </c>
      <c r="G117" s="1" t="s">
        <v>84</v>
      </c>
      <c r="H117" s="28" t="s">
        <v>5589</v>
      </c>
      <c r="I117" s="27">
        <v>0</v>
      </c>
      <c r="J117" s="27">
        <v>0</v>
      </c>
      <c r="K117" s="27">
        <v>0</v>
      </c>
      <c r="L117" s="27">
        <v>0</v>
      </c>
      <c r="M117" s="27">
        <v>0</v>
      </c>
      <c r="N117" s="27">
        <v>0</v>
      </c>
      <c r="O117" s="27">
        <v>0</v>
      </c>
      <c r="P117" s="27">
        <v>0</v>
      </c>
      <c r="Q117" s="27">
        <v>0</v>
      </c>
      <c r="R117" s="27">
        <v>0</v>
      </c>
      <c r="S117" s="80">
        <v>0</v>
      </c>
      <c r="T117" s="80">
        <v>0</v>
      </c>
      <c r="U117" s="80">
        <v>0</v>
      </c>
      <c r="V117" s="80">
        <v>0</v>
      </c>
      <c r="W117" s="80">
        <v>0</v>
      </c>
      <c r="X117" s="80">
        <v>0</v>
      </c>
      <c r="Y117" s="80">
        <v>0</v>
      </c>
      <c r="Z117" s="80">
        <v>0</v>
      </c>
      <c r="AA117" s="80">
        <v>0</v>
      </c>
      <c r="AB117" s="80">
        <v>0</v>
      </c>
      <c r="AC117" s="80">
        <v>0</v>
      </c>
      <c r="AD117" s="80">
        <v>0</v>
      </c>
      <c r="AE117" s="80">
        <v>0</v>
      </c>
      <c r="AF117" s="80">
        <v>0</v>
      </c>
      <c r="AG117" s="80"/>
      <c r="AH117" s="80">
        <v>0</v>
      </c>
      <c r="AI117" s="80">
        <v>8.1495250161942518</v>
      </c>
      <c r="AJ117" s="80">
        <v>14.146298694291573</v>
      </c>
      <c r="AK117" s="80">
        <v>18.054833039226686</v>
      </c>
      <c r="AL117" s="80">
        <v>0.13081624411480799</v>
      </c>
      <c r="AM117" s="80">
        <v>8.1495250161942518</v>
      </c>
      <c r="AN117" s="41" t="s">
        <v>5558</v>
      </c>
      <c r="AO117" s="41"/>
      <c r="AP117" s="40" t="str" cm="1">
        <f t="array" ref="AP117">IFERROR(_xlfn.IFS(
AR117="MPR ISSUE","PDH",
AR117="BSS Hardware Issue","BSS",
AR117="Sites strategiques, MLL, Pylone, etc.","ENVTECH",
AR117="AKTIVCO DEFAUT GE &amp; POWER Cabinet","AKTIVCO",
AR117="AKTIVCO Coupure ENEO &amp; Baisse de tension","AKTIVCO GRID ONLY",
AR117="Coupure ENEO &amp; Baisse de tension","IHS GRID ONLY",
AR117="Defaut GE &amp; POWER Cabinet","IHS",
AR117="Sharing","Partners",
AR117="Sites strategiques &amp; DataCenter","SST &amp; DC",
AR117="Exclu","Exclu",
AR117="SAT","SAT",
AR117="SPARE-ISSUE","SPARE-ISSUE",
AR117="Fiber CAmtel","TRANS_FO_CAMTEL",
AR117="Fiber AOF","Fiber AOF",
AR117="Projet OCM (HUAWEI)","TRAVAUX-HUAWEI",
AR117="Projet OCM (NOKIA)","TRAVAUX-NOKIA",
AR117="ACCESS-ISSUE","ACCESS-ISSUE",
AR117="Projet OCM (ZTE, NOKIA, autres projets)","TRAVAUX OCM",
AR117="No root CAuse","No root cause",
AR117="ODU HS","PDH",
AR117="IP &amp; VLAN","PDH",
AR117="Warehouse HUAWEI","SPARE-ISSUE",
AR117="SPARE-HS","SPARE-ISSUE",
AR117="Power Telco","BSS",AR117="no impacts","no impacts"
),"")</f>
        <v>AKTIVCO</v>
      </c>
      <c r="AQ117" s="40" t="str" cm="1">
        <f t="array" ref="AQ117">IFERROR(_xlfn.IFS(
AR117="MPR ISSUE","TX ISSUE",
AR117="BSS Hardware Issue","RAN ISSUE",
AR117="Sites strategiques, MLL, Pylone, etc.","ENVTECH",
AR117="AKTIVCO DEFAUT GE &amp; POWER Cabinet","POWER ISSUE",
AR117="AKTIVCO Coupure ENEO &amp; Baisse de tension","POWER ISSUE",
AR117="Coupure ENEO &amp; Baisse de tension","POWER ISSUE",
AR117="Defaut GE &amp; POWER Cabinet","POWER ISSUE",
AR117="Sharing","POWER ISSUE",
AR117="Sites strategiques &amp; DataCenter","POWER ISSUE",
AR117="Exclu","Exclu",
AR117="SAT","TX ISSUE",
AR117="SPARE-ISSUE","SPARE-ISSUE",
AR117="Fiber CAmtel","TX ISSUE",
AR117="Fiber AOF","TX ISSUE",
AR117="Projet OCM (HUAWEI)","TRAVAUX-HUAWEI",
AR117="Projet OCM (NOKIA)","TRAVAUX -NOKIA",
AR117="ACCESS-ISSUE","ACCESS-ISSUE",
AR117="Projet OCM (ZTE, NOKIA, autres projets)","TRAVAUX OCM",
AR117="No root CAuse","No root cause",
AR117="ODU HS","TX ISSUE",
AR117="IP &amp; VLAN","TX ISSUE",
AR117="Warehouse HUAWEI","SPARE-ISSUE",
AR117="SPARE-HS","SPARE-ISSUE",
AR117="Power Telco","RAN ISSUE",AR117="no impacts","no impacts"
),"")</f>
        <v>POWER ISSUE</v>
      </c>
      <c r="AR117" s="59" t="s">
        <v>5324</v>
      </c>
      <c r="AS117" s="40" t="str" cm="1">
        <f t="array" ref="AS117">IFERROR(_xlfn.IFS(
AR117="MPR ISSUE","ACTIVE",
AR117="BSS Hardware Issue","ACTIVE",
AR117="Sites strategiques, MLL, Pylone, etc.","PASSIVE",
AR117="AKTIVCO DEFAUT GE &amp; POWER Cabinet","PASSIVE",
AR117="AKTIVCO Coupure ENEO &amp; Baisse de tension","PASSIVE",
AR117="Coupure ENEO &amp; Baisse de tension","PASSIVE",
AR117="Defaut GE &amp; POWER Cabinet","PASSIVE",
AR117="Sharing","PASSIVE",
AR117="Sites strategiques &amp; DataCenter","PASSIVE",
AR117="Exclu","Exclu",
AR117="SAT","ACTIVE",
AR117="SPARE-ISSUE","SPARE-ISSUE",
AR117="Fiber CAmtel","ACTIVE",
AR117="Fiber AOF","ACTIVE",
AR117="Projet OCM (HUAWEI)","PLANNED WORKS",
AR117="Projet OCM (NOKIA)","PLANNED WORKS",
AR117="ACCESS-ISSUE","ACCESS-ISSUE",
AR117="Projet OCM (ZTE, NOKIA, autres projets)","PLANNED WORKS",
AR117="No root CAuse","No root cause",
AR117="ODU HS","ACTIVE",
AR117="IP &amp; VLAN","ACTIVE",
AR117="Warehouse HUAWEI","SPARE-ISSUE",
AR117="SPARE-HS","SPARE-ISSUE",
AR117="Power Telco","ACTIVE", AR117="no impacts","no impacts"
),"")</f>
        <v>PASSIVE</v>
      </c>
      <c r="AT117" s="99" t="s">
        <v>6374</v>
      </c>
      <c r="AU117" s="99" t="s">
        <v>3829</v>
      </c>
      <c r="AW117" s="17"/>
      <c r="AX117" s="17" t="s">
        <v>6279</v>
      </c>
      <c r="AY117" s="17" t="s">
        <v>6210</v>
      </c>
      <c r="AZ117" s="17" t="s">
        <v>6210</v>
      </c>
      <c r="BA117" s="7"/>
      <c r="BC117" s="18"/>
      <c r="BD117" s="18"/>
      <c r="BE117" s="18"/>
      <c r="BF117" s="18"/>
      <c r="BG117" s="18"/>
      <c r="BH117" s="18"/>
      <c r="BI117" s="18"/>
      <c r="BJ117" s="18"/>
      <c r="BK117" s="18"/>
      <c r="BM117" s="18" t="s">
        <v>5974</v>
      </c>
      <c r="BN117" s="18"/>
      <c r="BO117" s="18"/>
      <c r="BP117" s="9" t="s">
        <v>5975</v>
      </c>
      <c r="BQ117" s="14"/>
      <c r="BR117" s="102" t="s">
        <v>5536</v>
      </c>
      <c r="BS117" s="14"/>
      <c r="BT117" s="14"/>
      <c r="BU117" s="9"/>
      <c r="BV117" s="9"/>
      <c r="BW117" s="9"/>
    </row>
    <row r="118" spans="1:75" x14ac:dyDescent="0.35">
      <c r="A118" s="1" t="s">
        <v>3718</v>
      </c>
      <c r="B118" s="8" t="s">
        <v>3719</v>
      </c>
      <c r="C118" s="3" t="s">
        <v>84</v>
      </c>
      <c r="D118" s="1" t="s">
        <v>21</v>
      </c>
      <c r="E118" s="1" t="s">
        <v>22</v>
      </c>
      <c r="F118" s="3" t="s">
        <v>55</v>
      </c>
      <c r="G118" s="1" t="s">
        <v>84</v>
      </c>
      <c r="H118" s="28" t="s">
        <v>5589</v>
      </c>
      <c r="I118" s="27">
        <v>0</v>
      </c>
      <c r="J118" s="27">
        <v>0</v>
      </c>
      <c r="K118" s="27">
        <v>0</v>
      </c>
      <c r="L118" s="27">
        <v>0</v>
      </c>
      <c r="M118" s="27">
        <v>0</v>
      </c>
      <c r="N118" s="27">
        <v>0</v>
      </c>
      <c r="O118" s="27">
        <v>4.9046465372838757E-3</v>
      </c>
      <c r="P118" s="27">
        <v>0</v>
      </c>
      <c r="Q118" s="27">
        <v>0</v>
      </c>
      <c r="R118" s="27">
        <v>0</v>
      </c>
      <c r="S118" s="80">
        <v>1.4078119069836461</v>
      </c>
      <c r="T118" s="80">
        <v>0</v>
      </c>
      <c r="U118" s="80">
        <v>0</v>
      </c>
      <c r="V118" s="80">
        <v>0</v>
      </c>
      <c r="W118" s="80">
        <v>0</v>
      </c>
      <c r="X118" s="80">
        <v>0</v>
      </c>
      <c r="Y118" s="80">
        <v>0</v>
      </c>
      <c r="Z118" s="80">
        <v>0.94877266125051007</v>
      </c>
      <c r="AA118" s="80">
        <v>0.28152671124009443</v>
      </c>
      <c r="AB118" s="80">
        <v>0</v>
      </c>
      <c r="AC118" s="80">
        <v>0</v>
      </c>
      <c r="AD118" s="80">
        <v>0</v>
      </c>
      <c r="AE118" s="80">
        <v>0</v>
      </c>
      <c r="AF118" s="80">
        <v>0</v>
      </c>
      <c r="AG118" s="80"/>
      <c r="AH118" s="80">
        <v>0</v>
      </c>
      <c r="AI118" s="80">
        <v>8.1084686659076048</v>
      </c>
      <c r="AJ118" s="80">
        <v>6.5226720461694025</v>
      </c>
      <c r="AK118" s="80">
        <v>8.3326320674847256</v>
      </c>
      <c r="AL118" s="80">
        <v>8.398402872170676</v>
      </c>
      <c r="AM118" s="80">
        <v>8.1084686659076048</v>
      </c>
      <c r="AN118" s="41" t="s">
        <v>5558</v>
      </c>
      <c r="AO118" s="41"/>
      <c r="AP118" s="40" t="str" cm="1">
        <f t="array" ref="AP118">IFERROR(_xlfn.IFS(
AR118="MPR ISSUE","PDH",
AR118="BSS Hardware Issue","BSS",
AR118="Sites strategiques, MLL, Pylone, etc.","ENVTECH",
AR118="AKTIVCO DEFAUT GE &amp; POWER Cabinet","AKTIVCO",
AR118="AKTIVCO Coupure ENEO &amp; Baisse de tension","AKTIVCO GRID ONLY",
AR118="Coupure ENEO &amp; Baisse de tension","IHS GRID ONLY",
AR118="Defaut GE &amp; POWER Cabinet","IHS",
AR118="Sharing","Partners",
AR118="Sites strategiques &amp; DataCenter","SST &amp; DC",
AR118="Exclu","Exclu",
AR118="SAT","SAT",
AR118="SPARE-ISSUE","SPARE-ISSUE",
AR118="Fiber CAmtel","TRANS_FO_CAMTEL",
AR118="Fiber AOF","Fiber AOF",
AR118="Projet OCM (HUAWEI)","TRAVAUX-HUAWEI",
AR118="Projet OCM (NOKIA)","TRAVAUX-NOKIA",
AR118="ACCESS-ISSUE","ACCESS-ISSUE",
AR118="Projet OCM (ZTE, NOKIA, autres projets)","TRAVAUX OCM",
AR118="No root CAuse","No root cause",
AR118="ODU HS","PDH",
AR118="IP &amp; VLAN","PDH",
AR118="Warehouse HUAWEI","SPARE-ISSUE",
AR118="SPARE-HS","SPARE-ISSUE",
AR118="Power Telco","BSS",AR118="no impacts","no impacts"
),"")</f>
        <v>No root cause</v>
      </c>
      <c r="AQ118" s="40" t="str" cm="1">
        <f t="array" ref="AQ118">IFERROR(_xlfn.IFS(
AR118="MPR ISSUE","TX ISSUE",
AR118="BSS Hardware Issue","RAN ISSUE",
AR118="Sites strategiques, MLL, Pylone, etc.","ENVTECH",
AR118="AKTIVCO DEFAUT GE &amp; POWER Cabinet","POWER ISSUE",
AR118="AKTIVCO Coupure ENEO &amp; Baisse de tension","POWER ISSUE",
AR118="Coupure ENEO &amp; Baisse de tension","POWER ISSUE",
AR118="Defaut GE &amp; POWER Cabinet","POWER ISSUE",
AR118="Sharing","POWER ISSUE",
AR118="Sites strategiques &amp; DataCenter","POWER ISSUE",
AR118="Exclu","Exclu",
AR118="SAT","TX ISSUE",
AR118="SPARE-ISSUE","SPARE-ISSUE",
AR118="Fiber CAmtel","TX ISSUE",
AR118="Fiber AOF","TX ISSUE",
AR118="Projet OCM (HUAWEI)","TRAVAUX-HUAWEI",
AR118="Projet OCM (NOKIA)","TRAVAUX -NOKIA",
AR118="ACCESS-ISSUE","ACCESS-ISSUE",
AR118="Projet OCM (ZTE, NOKIA, autres projets)","TRAVAUX OCM",
AR118="No root CAuse","No root cause",
AR118="ODU HS","TX ISSUE",
AR118="IP &amp; VLAN","TX ISSUE",
AR118="Warehouse HUAWEI","SPARE-ISSUE",
AR118="SPARE-HS","SPARE-ISSUE",
AR118="Power Telco","RAN ISSUE",AR118="no impacts","no impacts"
),"")</f>
        <v>No root cause</v>
      </c>
      <c r="AR118" s="59" t="s">
        <v>5343</v>
      </c>
      <c r="AS118" s="40" t="str" cm="1">
        <f t="array" ref="AS118">IFERROR(_xlfn.IFS(
AR118="MPR ISSUE","ACTIVE",
AR118="BSS Hardware Issue","ACTIVE",
AR118="Sites strategiques, MLL, Pylone, etc.","PASSIVE",
AR118="AKTIVCO DEFAUT GE &amp; POWER Cabinet","PASSIVE",
AR118="AKTIVCO Coupure ENEO &amp; Baisse de tension","PASSIVE",
AR118="Coupure ENEO &amp; Baisse de tension","PASSIVE",
AR118="Defaut GE &amp; POWER Cabinet","PASSIVE",
AR118="Sharing","PASSIVE",
AR118="Sites strategiques &amp; DataCenter","PASSIVE",
AR118="Exclu","Exclu",
AR118="SAT","ACTIVE",
AR118="SPARE-ISSUE","SPARE-ISSUE",
AR118="Fiber CAmtel","ACTIVE",
AR118="Fiber AOF","ACTIVE",
AR118="Projet OCM (HUAWEI)","PLANNED WORKS",
AR118="Projet OCM (NOKIA)","PLANNED WORKS",
AR118="ACCESS-ISSUE","ACCESS-ISSUE",
AR118="Projet OCM (ZTE, NOKIA, autres projets)","PLANNED WORKS",
AR118="No root CAuse","No root cause",
AR118="ODU HS","ACTIVE",
AR118="IP &amp; VLAN","ACTIVE",
AR118="Warehouse HUAWEI","SPARE-ISSUE",
AR118="SPARE-HS","SPARE-ISSUE",
AR118="Power Telco","ACTIVE", AR118="no impacts","no impacts"
),"")</f>
        <v>No root cause</v>
      </c>
      <c r="AT118" s="99" t="s">
        <v>6559</v>
      </c>
      <c r="AU118" s="99" t="s">
        <v>3719</v>
      </c>
      <c r="AW118" s="17"/>
      <c r="AX118" s="17" t="s">
        <v>6231</v>
      </c>
      <c r="AY118" s="17"/>
      <c r="AZ118" s="17" t="s">
        <v>6200</v>
      </c>
      <c r="BA118" s="7"/>
      <c r="BC118" s="18"/>
      <c r="BD118" s="18"/>
      <c r="BE118" s="18"/>
      <c r="BF118" s="18"/>
      <c r="BG118" s="18"/>
      <c r="BH118" s="18"/>
      <c r="BI118" s="18"/>
      <c r="BJ118" s="18"/>
      <c r="BK118" s="18"/>
      <c r="BM118" s="18"/>
      <c r="BN118" s="18"/>
      <c r="BO118" s="18"/>
      <c r="BP118" s="9" t="s">
        <v>5661</v>
      </c>
      <c r="BQ118" s="14"/>
      <c r="BR118" s="102" t="s">
        <v>5536</v>
      </c>
      <c r="BS118" s="14"/>
      <c r="BT118" s="14"/>
      <c r="BU118" s="9"/>
      <c r="BV118" s="9"/>
      <c r="BW118" s="9"/>
    </row>
    <row r="119" spans="1:75" x14ac:dyDescent="0.35">
      <c r="A119" s="1" t="s">
        <v>862</v>
      </c>
      <c r="B119" s="8" t="s">
        <v>863</v>
      </c>
      <c r="C119" s="3" t="s">
        <v>32</v>
      </c>
      <c r="D119" s="1" t="s">
        <v>21</v>
      </c>
      <c r="E119" s="1" t="s">
        <v>30</v>
      </c>
      <c r="F119" s="3" t="s">
        <v>31</v>
      </c>
      <c r="G119" s="1" t="s">
        <v>32</v>
      </c>
      <c r="H119" s="30" t="s">
        <v>5587</v>
      </c>
      <c r="I119" s="27">
        <v>0</v>
      </c>
      <c r="J119" s="27">
        <v>0</v>
      </c>
      <c r="K119" s="27">
        <v>0</v>
      </c>
      <c r="L119" s="27">
        <v>0</v>
      </c>
      <c r="M119" s="27">
        <v>0</v>
      </c>
      <c r="N119" s="27">
        <v>0</v>
      </c>
      <c r="O119" s="27">
        <v>0</v>
      </c>
      <c r="P119" s="27">
        <v>0</v>
      </c>
      <c r="Q119" s="27">
        <v>0</v>
      </c>
      <c r="R119" s="27">
        <v>0</v>
      </c>
      <c r="S119" s="80">
        <v>13.732653602828499</v>
      </c>
      <c r="T119" s="80">
        <v>63.555051892943879</v>
      </c>
      <c r="U119" s="80">
        <v>48.377382409761644</v>
      </c>
      <c r="V119" s="80">
        <v>36.683563619864536</v>
      </c>
      <c r="W119" s="80">
        <v>63.555051892943879</v>
      </c>
      <c r="X119" s="80">
        <v>0</v>
      </c>
      <c r="Y119" s="80">
        <v>0</v>
      </c>
      <c r="Z119" s="80">
        <v>61.323081016913328</v>
      </c>
      <c r="AA119" s="80">
        <v>0</v>
      </c>
      <c r="AB119" s="80">
        <v>46.912658767867178</v>
      </c>
      <c r="AC119" s="80">
        <v>13.866755556697001</v>
      </c>
      <c r="AD119" s="80">
        <v>13.866755556697001</v>
      </c>
      <c r="AE119" s="80">
        <v>13.866149164034208</v>
      </c>
      <c r="AF119" s="80">
        <v>13.86750462998633</v>
      </c>
      <c r="AG119" s="80"/>
      <c r="AH119" s="80">
        <v>46.235603524782199</v>
      </c>
      <c r="AI119" s="80">
        <v>8.0625611743186312</v>
      </c>
      <c r="AJ119" s="80">
        <v>3.7800898448896723</v>
      </c>
      <c r="AK119" s="80">
        <v>4.6628335050372138</v>
      </c>
      <c r="AL119" s="80">
        <v>11.423832045212285</v>
      </c>
      <c r="AM119" s="80">
        <v>8.0625611743186312</v>
      </c>
      <c r="AN119" s="41" t="s">
        <v>5558</v>
      </c>
      <c r="AO119" s="41"/>
      <c r="AP119" s="40" t="str" cm="1">
        <f t="array" ref="AP119">IFERROR(_xlfn.IFS(
AR119="MPR ISSUE","PDH",
AR119="BSS Hardware Issue","BSS",
AR119="Sites strategiques, MLL, Pylone, etc.","ENVTECH",
AR119="AKTIVCO DEFAUT GE &amp; POWER Cabinet","AKTIVCO",
AR119="AKTIVCO Coupure ENEO &amp; Baisse de tension","AKTIVCO GRID ONLY",
AR119="Coupure ENEO &amp; Baisse de tension","IHS GRID ONLY",
AR119="Defaut GE &amp; POWER Cabinet","IHS",
AR119="Sharing","Partners",
AR119="Sites strategiques &amp; DataCenter","SST &amp; DC",
AR119="Exclu","Exclu",
AR119="SAT","SAT",
AR119="SPARE-ISSUE","SPARE-ISSUE",
AR119="Fiber CAmtel","TRANS_FO_CAMTEL",
AR119="Fiber AOF","Fiber AOF",
AR119="Projet OCM (HUAWEI)","TRAVAUX-HUAWEI",
AR119="Projet OCM (NOKIA)","TRAVAUX-NOKIA",
AR119="ACCESS-ISSUE","ACCESS-ISSUE",
AR119="Projet OCM (ZTE, NOKIA, autres projets)","TRAVAUX OCM",
AR119="No root CAuse","No root cause",
AR119="ODU HS","PDH",
AR119="IP &amp; VLAN","PDH",
AR119="Warehouse HUAWEI","SPARE-ISSUE",
AR119="SPARE-HS","SPARE-ISSUE",
AR119="Power Telco","BSS",AR119="no impacts","no impacts"
),"")</f>
        <v>AKTIVCO GRID ONLY</v>
      </c>
      <c r="AQ119" s="40" t="str" cm="1">
        <f t="array" ref="AQ119">IFERROR(_xlfn.IFS(
AR119="MPR ISSUE","TX ISSUE",
AR119="BSS Hardware Issue","RAN ISSUE",
AR119="Sites strategiques, MLL, Pylone, etc.","ENVTECH",
AR119="AKTIVCO DEFAUT GE &amp; POWER Cabinet","POWER ISSUE",
AR119="AKTIVCO Coupure ENEO &amp; Baisse de tension","POWER ISSUE",
AR119="Coupure ENEO &amp; Baisse de tension","POWER ISSUE",
AR119="Defaut GE &amp; POWER Cabinet","POWER ISSUE",
AR119="Sharing","POWER ISSUE",
AR119="Sites strategiques &amp; DataCenter","POWER ISSUE",
AR119="Exclu","Exclu",
AR119="SAT","TX ISSUE",
AR119="SPARE-ISSUE","SPARE-ISSUE",
AR119="Fiber CAmtel","TX ISSUE",
AR119="Fiber AOF","TX ISSUE",
AR119="Projet OCM (HUAWEI)","TRAVAUX-HUAWEI",
AR119="Projet OCM (NOKIA)","TRAVAUX -NOKIA",
AR119="ACCESS-ISSUE","ACCESS-ISSUE",
AR119="Projet OCM (ZTE, NOKIA, autres projets)","TRAVAUX OCM",
AR119="No root CAuse","No root cause",
AR119="ODU HS","TX ISSUE",
AR119="IP &amp; VLAN","TX ISSUE",
AR119="Warehouse HUAWEI","SPARE-ISSUE",
AR119="SPARE-HS","SPARE-ISSUE",
AR119="Power Telco","RAN ISSUE",AR119="no impacts","no impacts"
),"")</f>
        <v>POWER ISSUE</v>
      </c>
      <c r="AR119" s="59" t="s">
        <v>5326</v>
      </c>
      <c r="AS119" s="40" t="str" cm="1">
        <f t="array" ref="AS119">IFERROR(_xlfn.IFS(
AR119="MPR ISSUE","ACTIVE",
AR119="BSS Hardware Issue","ACTIVE",
AR119="Sites strategiques, MLL, Pylone, etc.","PASSIVE",
AR119="AKTIVCO DEFAUT GE &amp; POWER Cabinet","PASSIVE",
AR119="AKTIVCO Coupure ENEO &amp; Baisse de tension","PASSIVE",
AR119="Coupure ENEO &amp; Baisse de tension","PASSIVE",
AR119="Defaut GE &amp; POWER Cabinet","PASSIVE",
AR119="Sharing","PASSIVE",
AR119="Sites strategiques &amp; DataCenter","PASSIVE",
AR119="Exclu","Exclu",
AR119="SAT","ACTIVE",
AR119="SPARE-ISSUE","SPARE-ISSUE",
AR119="Fiber CAmtel","ACTIVE",
AR119="Fiber AOF","ACTIVE",
AR119="Projet OCM (HUAWEI)","PLANNED WORKS",
AR119="Projet OCM (NOKIA)","PLANNED WORKS",
AR119="ACCESS-ISSUE","ACCESS-ISSUE",
AR119="Projet OCM (ZTE, NOKIA, autres projets)","PLANNED WORKS",
AR119="No root CAuse","No root cause",
AR119="ODU HS","ACTIVE",
AR119="IP &amp; VLAN","ACTIVE",
AR119="Warehouse HUAWEI","SPARE-ISSUE",
AR119="SPARE-HS","SPARE-ISSUE",
AR119="Power Telco","ACTIVE", AR119="no impacts","no impacts"
),"")</f>
        <v>PASSIVE</v>
      </c>
      <c r="AT119" s="99" t="s">
        <v>6375</v>
      </c>
      <c r="AU119" s="99" t="s">
        <v>863</v>
      </c>
      <c r="AW119" s="17"/>
      <c r="AX119" s="17" t="s">
        <v>6238</v>
      </c>
      <c r="AY119" s="17" t="s">
        <v>6211</v>
      </c>
      <c r="AZ119" s="17" t="s">
        <v>6211</v>
      </c>
      <c r="BA119" s="7"/>
      <c r="BC119" s="18"/>
      <c r="BD119" s="18"/>
      <c r="BE119" s="18"/>
      <c r="BF119" s="18"/>
      <c r="BG119" s="18"/>
      <c r="BH119" s="18"/>
      <c r="BI119" s="18"/>
      <c r="BJ119" s="18"/>
      <c r="BK119" s="18"/>
      <c r="BM119" s="18"/>
      <c r="BN119" s="18"/>
      <c r="BO119" s="18"/>
      <c r="BP119" s="9" t="s">
        <v>5661</v>
      </c>
      <c r="BQ119" s="14"/>
      <c r="BR119" s="102" t="s">
        <v>5536</v>
      </c>
      <c r="BS119" s="14"/>
      <c r="BT119" s="14"/>
      <c r="BU119" s="9"/>
      <c r="BV119" s="9"/>
      <c r="BW119" s="9"/>
    </row>
    <row r="120" spans="1:75" x14ac:dyDescent="0.35">
      <c r="A120" s="1" t="s">
        <v>432</v>
      </c>
      <c r="B120" s="1" t="s">
        <v>433</v>
      </c>
      <c r="C120" s="3" t="s">
        <v>55</v>
      </c>
      <c r="D120" s="1" t="s">
        <v>11</v>
      </c>
      <c r="E120" s="1" t="s">
        <v>154</v>
      </c>
      <c r="F120" s="3" t="s">
        <v>55</v>
      </c>
      <c r="G120" s="1" t="s">
        <v>434</v>
      </c>
      <c r="H120" s="29" t="s">
        <v>5588</v>
      </c>
      <c r="I120" s="27">
        <v>9.2052247835506815</v>
      </c>
      <c r="J120" s="27">
        <v>9.2698141931154936</v>
      </c>
      <c r="K120" s="27">
        <v>6.1977571592937695</v>
      </c>
      <c r="L120" s="27">
        <v>6.1145881311730639</v>
      </c>
      <c r="M120" s="27">
        <v>6.19786537252212</v>
      </c>
      <c r="N120" s="27">
        <v>6.5668712517623673</v>
      </c>
      <c r="O120" s="27">
        <v>9.1709585902950064</v>
      </c>
      <c r="P120" s="27">
        <v>8.892683488307819</v>
      </c>
      <c r="Q120" s="27">
        <v>6.1977571592937695</v>
      </c>
      <c r="R120" s="27">
        <v>6.1979735857504705</v>
      </c>
      <c r="S120" s="80">
        <v>6.1980817989788211</v>
      </c>
      <c r="T120" s="80">
        <v>8.4012610589574876</v>
      </c>
      <c r="U120" s="80">
        <v>9.1584616909373242</v>
      </c>
      <c r="V120" s="80">
        <v>9.0566245748942453</v>
      </c>
      <c r="W120" s="80">
        <v>8.4012610589574876</v>
      </c>
      <c r="X120" s="80">
        <v>6.3430655566982939</v>
      </c>
      <c r="Y120" s="80">
        <v>5.4652432280671697</v>
      </c>
      <c r="Z120" s="80">
        <v>9.2449198562920731</v>
      </c>
      <c r="AA120" s="80">
        <v>7.6448417708744927</v>
      </c>
      <c r="AB120" s="80">
        <v>4.2424643672170355</v>
      </c>
      <c r="AC120" s="80">
        <v>7.4414806385682413</v>
      </c>
      <c r="AD120" s="80">
        <v>7.4414806385682413</v>
      </c>
      <c r="AE120" s="80">
        <v>7.4330120904063062</v>
      </c>
      <c r="AF120" s="80">
        <v>6.8612068662377581</v>
      </c>
      <c r="AG120" s="80"/>
      <c r="AH120" s="80">
        <v>6.9567666327681232</v>
      </c>
      <c r="AI120" s="80">
        <v>7.857377417821211</v>
      </c>
      <c r="AJ120" s="80">
        <v>17.517855073158842</v>
      </c>
      <c r="AK120" s="80">
        <v>8.3794893764599081</v>
      </c>
      <c r="AL120" s="80">
        <v>4.8759230840668106</v>
      </c>
      <c r="AM120" s="80">
        <v>7.857377417821211</v>
      </c>
      <c r="AN120" s="41" t="s">
        <v>5591</v>
      </c>
      <c r="AO120" s="41"/>
      <c r="AP120" s="40" t="str" cm="1">
        <f t="array" ref="AP120">IFERROR(_xlfn.IFS(
AR120="MPR ISSUE","PDH",
AR120="BSS Hardware Issue","BSS",
AR120="Sites strategiques, MLL, Pylone, etc.","ENVTECH",
AR120="AKTIVCO DEFAUT GE &amp; POWER Cabinet","AKTIVCO",
AR120="AKTIVCO Coupure ENEO &amp; Baisse de tension","AKTIVCO GRID ONLY",
AR120="Coupure ENEO &amp; Baisse de tension","IHS GRID ONLY",
AR120="Defaut GE &amp; POWER Cabinet","IHS",
AR120="Sharing","Partners",
AR120="Sites strategiques &amp; DataCenter","SST &amp; DC",
AR120="Exclu","Exclu",
AR120="SAT","SAT",
AR120="SPARE-ISSUE","SPARE-ISSUE",
AR120="Fiber CAmtel","TRANS_FO_CAMTEL",
AR120="Fiber AOF","Fiber AOF",
AR120="Projet OCM (HUAWEI)","TRAVAUX-HUAWEI",
AR120="Projet OCM (NOKIA)","TRAVAUX-NOKIA",
AR120="ACCESS-ISSUE","ACCESS-ISSUE",
AR120="Projet OCM (ZTE, NOKIA, autres projets)","TRAVAUX OCM",
AR120="No root CAuse","No root cause",
AR120="ODU HS","PDH",
AR120="IP &amp; VLAN","PDH",
AR120="Warehouse HUAWEI","SPARE-ISSUE",
AR120="SPARE-HS","SPARE-ISSUE",
AR120="Power Telco","BSS",AR120="no impacts","no impacts"
),"")</f>
        <v>SPARE-ISSUE</v>
      </c>
      <c r="AQ120" s="40" t="str" cm="1">
        <f t="array" ref="AQ120">IFERROR(_xlfn.IFS(
AR120="MPR ISSUE","TX ISSUE",
AR120="BSS Hardware Issue","RAN ISSUE",
AR120="Sites strategiques, MLL, Pylone, etc.","ENVTECH",
AR120="AKTIVCO DEFAUT GE &amp; POWER Cabinet","POWER ISSUE",
AR120="AKTIVCO Coupure ENEO &amp; Baisse de tension","POWER ISSUE",
AR120="Coupure ENEO &amp; Baisse de tension","POWER ISSUE",
AR120="Defaut GE &amp; POWER Cabinet","POWER ISSUE",
AR120="Sharing","POWER ISSUE",
AR120="Sites strategiques &amp; DataCenter","POWER ISSUE",
AR120="Exclu","Exclu",
AR120="SAT","TX ISSUE",
AR120="SPARE-ISSUE","SPARE-ISSUE",
AR120="Fiber CAmtel","TX ISSUE",
AR120="Fiber AOF","TX ISSUE",
AR120="Projet OCM (HUAWEI)","TRAVAUX-HUAWEI",
AR120="Projet OCM (NOKIA)","TRAVAUX -NOKIA",
AR120="ACCESS-ISSUE","ACCESS-ISSUE",
AR120="Projet OCM (ZTE, NOKIA, autres projets)","TRAVAUX OCM",
AR120="No root CAuse","No root cause",
AR120="ODU HS","TX ISSUE",
AR120="IP &amp; VLAN","TX ISSUE",
AR120="Warehouse HUAWEI","SPARE-ISSUE",
AR120="SPARE-HS","SPARE-ISSUE",
AR120="Power Telco","RAN ISSUE",AR120="no impacts","no impacts"
),"")</f>
        <v>SPARE-ISSUE</v>
      </c>
      <c r="AR120" s="59" t="s">
        <v>5335</v>
      </c>
      <c r="AS120" s="40" t="str" cm="1">
        <f t="array" ref="AS120">IFERROR(_xlfn.IFS(
AR120="MPR ISSUE","ACTIVE",
AR120="BSS Hardware Issue","ACTIVE",
AR120="Sites strategiques, MLL, Pylone, etc.","PASSIVE",
AR120="AKTIVCO DEFAUT GE &amp; POWER Cabinet","PASSIVE",
AR120="AKTIVCO Coupure ENEO &amp; Baisse de tension","PASSIVE",
AR120="Coupure ENEO &amp; Baisse de tension","PASSIVE",
AR120="Defaut GE &amp; POWER Cabinet","PASSIVE",
AR120="Sharing","PASSIVE",
AR120="Sites strategiques &amp; DataCenter","PASSIVE",
AR120="Exclu","Exclu",
AR120="SAT","ACTIVE",
AR120="SPARE-ISSUE","SPARE-ISSUE",
AR120="Fiber CAmtel","ACTIVE",
AR120="Fiber AOF","ACTIVE",
AR120="Projet OCM (HUAWEI)","PLANNED WORKS",
AR120="Projet OCM (NOKIA)","PLANNED WORKS",
AR120="ACCESS-ISSUE","ACCESS-ISSUE",
AR120="Projet OCM (ZTE, NOKIA, autres projets)","PLANNED WORKS",
AR120="No root CAuse","No root cause",
AR120="ODU HS","ACTIVE",
AR120="IP &amp; VLAN","ACTIVE",
AR120="Warehouse HUAWEI","SPARE-ISSUE",
AR120="SPARE-HS","SPARE-ISSUE",
AR120="Power Telco","ACTIVE", AR120="no impacts","no impacts"
),"")</f>
        <v>SPARE-ISSUE</v>
      </c>
      <c r="AT120" s="99" t="s">
        <v>6376</v>
      </c>
      <c r="AU120" s="99" t="s">
        <v>433</v>
      </c>
      <c r="AW120" s="17"/>
      <c r="AX120" s="17" t="s">
        <v>5536</v>
      </c>
      <c r="AY120" s="17"/>
      <c r="AZ120" s="17" t="s">
        <v>5536</v>
      </c>
      <c r="BA120" s="7"/>
      <c r="BC120" s="18"/>
      <c r="BD120" s="18"/>
      <c r="BE120" s="18"/>
      <c r="BF120" s="18"/>
      <c r="BG120" s="18"/>
      <c r="BH120" s="18"/>
      <c r="BI120" s="18"/>
      <c r="BJ120" s="18"/>
      <c r="BK120" s="18"/>
      <c r="BM120" s="18" t="s">
        <v>5718</v>
      </c>
      <c r="BN120" s="18" t="s">
        <v>6017</v>
      </c>
      <c r="BO120" s="18" t="s">
        <v>6060</v>
      </c>
      <c r="BP120" s="9" t="s">
        <v>5719</v>
      </c>
      <c r="BQ120" s="14"/>
      <c r="BR120" s="102" t="s">
        <v>5536</v>
      </c>
      <c r="BS120" s="14"/>
      <c r="BT120" s="14"/>
      <c r="BU120" s="9"/>
      <c r="BV120" s="9"/>
      <c r="BW120" s="9"/>
    </row>
    <row r="121" spans="1:75" x14ac:dyDescent="0.35">
      <c r="A121" s="1" t="s">
        <v>39</v>
      </c>
      <c r="B121" s="1" t="s">
        <v>40</v>
      </c>
      <c r="C121" s="3" t="s">
        <v>32</v>
      </c>
      <c r="D121" s="1" t="s">
        <v>21</v>
      </c>
      <c r="E121" s="1" t="s">
        <v>30</v>
      </c>
      <c r="F121" s="3" t="s">
        <v>31</v>
      </c>
      <c r="G121" s="1" t="s">
        <v>32</v>
      </c>
      <c r="H121" s="30" t="s">
        <v>5587</v>
      </c>
      <c r="I121" s="27">
        <v>12.115404371163676</v>
      </c>
      <c r="J121" s="27">
        <v>16.309786749535569</v>
      </c>
      <c r="K121" s="27">
        <v>19.51876321579303</v>
      </c>
      <c r="L121" s="27">
        <v>8.0257852428281592E-4</v>
      </c>
      <c r="M121" s="27">
        <v>4.0680386835714657</v>
      </c>
      <c r="N121" s="27">
        <v>0</v>
      </c>
      <c r="O121" s="27">
        <v>0.77509466859570908</v>
      </c>
      <c r="P121" s="27">
        <v>1.4386309223161071</v>
      </c>
      <c r="Q121" s="27">
        <v>1.985525763840734</v>
      </c>
      <c r="R121" s="27">
        <v>3.9221655780134856</v>
      </c>
      <c r="S121" s="80">
        <v>29.469541966652706</v>
      </c>
      <c r="T121" s="80">
        <v>29.359392522964448</v>
      </c>
      <c r="U121" s="80">
        <v>1.4413953594553019</v>
      </c>
      <c r="V121" s="80">
        <v>14.409102453250691</v>
      </c>
      <c r="W121" s="80">
        <v>29.359392522964448</v>
      </c>
      <c r="X121" s="80">
        <v>45.25795587173581</v>
      </c>
      <c r="Y121" s="80">
        <v>22.798402262344013</v>
      </c>
      <c r="Z121" s="80">
        <v>0</v>
      </c>
      <c r="AA121" s="80">
        <v>8.1174753804578934</v>
      </c>
      <c r="AB121" s="80">
        <v>3.7434580932731794</v>
      </c>
      <c r="AC121" s="80">
        <v>10.070434291291059</v>
      </c>
      <c r="AD121" s="80">
        <v>10.070434291291059</v>
      </c>
      <c r="AE121" s="80">
        <v>15.832288197743935</v>
      </c>
      <c r="AF121" s="80">
        <v>1.936336617841355</v>
      </c>
      <c r="AG121" s="80"/>
      <c r="AH121" s="80">
        <v>1.8086374570888026</v>
      </c>
      <c r="AI121" s="80">
        <v>7.815349153761205</v>
      </c>
      <c r="AJ121" s="80">
        <v>3.1370024659384761</v>
      </c>
      <c r="AK121" s="80">
        <v>2.8425704920931207</v>
      </c>
      <c r="AL121" s="80">
        <v>12.297684555899203</v>
      </c>
      <c r="AM121" s="80">
        <v>7.815349153761205</v>
      </c>
      <c r="AN121" s="41" t="s">
        <v>5558</v>
      </c>
      <c r="AO121" s="41"/>
      <c r="AP121" s="40" t="str" cm="1">
        <f t="array" ref="AP121">IFERROR(_xlfn.IFS(
AR121="MPR ISSUE","PDH",
AR121="BSS Hardware Issue","BSS",
AR121="Sites strategiques, MLL, Pylone, etc.","ENVTECH",
AR121="AKTIVCO DEFAUT GE &amp; POWER Cabinet","AKTIVCO",
AR121="AKTIVCO Coupure ENEO &amp; Baisse de tension","AKTIVCO GRID ONLY",
AR121="Coupure ENEO &amp; Baisse de tension","IHS GRID ONLY",
AR121="Defaut GE &amp; POWER Cabinet","IHS",
AR121="Sharing","Partners",
AR121="Sites strategiques &amp; DataCenter","SST &amp; DC",
AR121="Exclu","Exclu",
AR121="SAT","SAT",
AR121="SPARE-ISSUE","SPARE-ISSUE",
AR121="Fiber CAmtel","TRANS_FO_CAMTEL",
AR121="Fiber AOF","Fiber AOF",
AR121="Projet OCM (HUAWEI)","TRAVAUX-HUAWEI",
AR121="Projet OCM (NOKIA)","TRAVAUX-NOKIA",
AR121="ACCESS-ISSUE","ACCESS-ISSUE",
AR121="Projet OCM (ZTE, NOKIA, autres projets)","TRAVAUX OCM",
AR121="No root CAuse","No root cause",
AR121="ODU HS","PDH",
AR121="IP &amp; VLAN","PDH",
AR121="Warehouse HUAWEI","SPARE-ISSUE",
AR121="SPARE-HS","SPARE-ISSUE",
AR121="Power Telco","BSS",AR121="no impacts","no impacts"
),"")</f>
        <v>AKTIVCO GRID ONLY</v>
      </c>
      <c r="AQ121" s="40" t="str" cm="1">
        <f t="array" ref="AQ121">IFERROR(_xlfn.IFS(
AR121="MPR ISSUE","TX ISSUE",
AR121="BSS Hardware Issue","RAN ISSUE",
AR121="Sites strategiques, MLL, Pylone, etc.","ENVTECH",
AR121="AKTIVCO DEFAUT GE &amp; POWER Cabinet","POWER ISSUE",
AR121="AKTIVCO Coupure ENEO &amp; Baisse de tension","POWER ISSUE",
AR121="Coupure ENEO &amp; Baisse de tension","POWER ISSUE",
AR121="Defaut GE &amp; POWER Cabinet","POWER ISSUE",
AR121="Sharing","POWER ISSUE",
AR121="Sites strategiques &amp; DataCenter","POWER ISSUE",
AR121="Exclu","Exclu",
AR121="SAT","TX ISSUE",
AR121="SPARE-ISSUE","SPARE-ISSUE",
AR121="Fiber CAmtel","TX ISSUE",
AR121="Fiber AOF","TX ISSUE",
AR121="Projet OCM (HUAWEI)","TRAVAUX-HUAWEI",
AR121="Projet OCM (NOKIA)","TRAVAUX -NOKIA",
AR121="ACCESS-ISSUE","ACCESS-ISSUE",
AR121="Projet OCM (ZTE, NOKIA, autres projets)","TRAVAUX OCM",
AR121="No root CAuse","No root cause",
AR121="ODU HS","TX ISSUE",
AR121="IP &amp; VLAN","TX ISSUE",
AR121="Warehouse HUAWEI","SPARE-ISSUE",
AR121="SPARE-HS","SPARE-ISSUE",
AR121="Power Telco","RAN ISSUE",AR121="no impacts","no impacts"
),"")</f>
        <v>POWER ISSUE</v>
      </c>
      <c r="AR121" s="59" t="s">
        <v>5326</v>
      </c>
      <c r="AS121" s="40" t="str" cm="1">
        <f t="array" ref="AS121">IFERROR(_xlfn.IFS(
AR121="MPR ISSUE","ACTIVE",
AR121="BSS Hardware Issue","ACTIVE",
AR121="Sites strategiques, MLL, Pylone, etc.","PASSIVE",
AR121="AKTIVCO DEFAUT GE &amp; POWER Cabinet","PASSIVE",
AR121="AKTIVCO Coupure ENEO &amp; Baisse de tension","PASSIVE",
AR121="Coupure ENEO &amp; Baisse de tension","PASSIVE",
AR121="Defaut GE &amp; POWER Cabinet","PASSIVE",
AR121="Sharing","PASSIVE",
AR121="Sites strategiques &amp; DataCenter","PASSIVE",
AR121="Exclu","Exclu",
AR121="SAT","ACTIVE",
AR121="SPARE-ISSUE","SPARE-ISSUE",
AR121="Fiber CAmtel","ACTIVE",
AR121="Fiber AOF","ACTIVE",
AR121="Projet OCM (HUAWEI)","PLANNED WORKS",
AR121="Projet OCM (NOKIA)","PLANNED WORKS",
AR121="ACCESS-ISSUE","ACCESS-ISSUE",
AR121="Projet OCM (ZTE, NOKIA, autres projets)","PLANNED WORKS",
AR121="No root CAuse","No root cause",
AR121="ODU HS","ACTIVE",
AR121="IP &amp; VLAN","ACTIVE",
AR121="Warehouse HUAWEI","SPARE-ISSUE",
AR121="SPARE-HS","SPARE-ISSUE",
AR121="Power Telco","ACTIVE", AR121="no impacts","no impacts"
),"")</f>
        <v>PASSIVE</v>
      </c>
      <c r="AT121" s="99" t="s">
        <v>6377</v>
      </c>
      <c r="AU121" s="99" t="s">
        <v>40</v>
      </c>
      <c r="AW121" s="17"/>
      <c r="AX121" s="17" t="s">
        <v>6231</v>
      </c>
      <c r="AY121" s="17" t="s">
        <v>6197</v>
      </c>
      <c r="AZ121" s="17" t="s">
        <v>6197</v>
      </c>
      <c r="BA121" s="7"/>
      <c r="BC121" s="18"/>
      <c r="BD121" s="18"/>
      <c r="BE121" s="18"/>
      <c r="BF121" s="18"/>
      <c r="BG121" s="18"/>
      <c r="BH121" s="18"/>
      <c r="BI121" s="18"/>
      <c r="BJ121" s="18"/>
      <c r="BK121" s="18"/>
      <c r="BM121" s="18"/>
      <c r="BN121" s="18"/>
      <c r="BO121" s="18"/>
      <c r="BP121" s="9" t="s">
        <v>5686</v>
      </c>
      <c r="BQ121" s="14"/>
      <c r="BR121" s="102" t="s">
        <v>5536</v>
      </c>
      <c r="BS121" s="14"/>
      <c r="BT121" s="14"/>
      <c r="BU121" s="9"/>
      <c r="BV121" s="9"/>
      <c r="BW121" s="9"/>
    </row>
    <row r="122" spans="1:75" x14ac:dyDescent="0.35">
      <c r="A122" s="1" t="s">
        <v>1746</v>
      </c>
      <c r="B122" s="8" t="s">
        <v>1747</v>
      </c>
      <c r="C122" s="3" t="s">
        <v>24</v>
      </c>
      <c r="D122" s="1" t="s">
        <v>11</v>
      </c>
      <c r="E122" s="1" t="s">
        <v>12</v>
      </c>
      <c r="F122" s="3" t="s">
        <v>23</v>
      </c>
      <c r="G122" s="1" t="s">
        <v>24</v>
      </c>
      <c r="H122" s="28" t="s">
        <v>5589</v>
      </c>
      <c r="I122" s="27">
        <v>0</v>
      </c>
      <c r="J122" s="27">
        <v>0</v>
      </c>
      <c r="K122" s="27">
        <v>4.5486583740686521</v>
      </c>
      <c r="L122" s="27">
        <v>9.7823621063084811</v>
      </c>
      <c r="M122" s="27">
        <v>0</v>
      </c>
      <c r="N122" s="27">
        <v>1.7544366540822351</v>
      </c>
      <c r="O122" s="27">
        <v>2.3004575767693112</v>
      </c>
      <c r="P122" s="27">
        <v>1.7597515074208194</v>
      </c>
      <c r="Q122" s="27">
        <v>0.3270418311060887</v>
      </c>
      <c r="R122" s="27">
        <v>0.50774684461794395</v>
      </c>
      <c r="S122" s="80">
        <v>2.4660027737113799</v>
      </c>
      <c r="T122" s="80">
        <v>1.5462121147266381</v>
      </c>
      <c r="U122" s="80">
        <v>0</v>
      </c>
      <c r="V122" s="80">
        <v>3.0125230785913431</v>
      </c>
      <c r="W122" s="80">
        <v>1.5462121147266381</v>
      </c>
      <c r="X122" s="80">
        <v>6.2621991935690984</v>
      </c>
      <c r="Y122" s="80">
        <v>6.1742900925426554</v>
      </c>
      <c r="Z122" s="80">
        <v>9.269157727725414</v>
      </c>
      <c r="AA122" s="80">
        <v>13.831977153978078</v>
      </c>
      <c r="AB122" s="80">
        <v>10.458115388676292</v>
      </c>
      <c r="AC122" s="80">
        <v>2.8697532766605889</v>
      </c>
      <c r="AD122" s="80">
        <v>2.8697532766605889</v>
      </c>
      <c r="AE122" s="80">
        <v>0</v>
      </c>
      <c r="AF122" s="80">
        <v>0</v>
      </c>
      <c r="AG122" s="80"/>
      <c r="AH122" s="80">
        <v>12.973271638230418</v>
      </c>
      <c r="AI122" s="80">
        <v>7.7628070130381559</v>
      </c>
      <c r="AJ122" s="80">
        <v>8.9312834470382754</v>
      </c>
      <c r="AK122" s="80">
        <v>11.754968787294594</v>
      </c>
      <c r="AL122" s="80">
        <v>4.8728623428700262</v>
      </c>
      <c r="AM122" s="80">
        <v>7.7628070130381559</v>
      </c>
      <c r="AN122" s="41" t="s">
        <v>5558</v>
      </c>
      <c r="AO122" s="41"/>
      <c r="AP122" s="40" t="str" cm="1">
        <f t="array" ref="AP122">IFERROR(_xlfn.IFS(
AR122="MPR ISSUE","PDH",
AR122="BSS Hardware Issue","BSS",
AR122="Sites strategiques, MLL, Pylone, etc.","ENVTECH",
AR122="AKTIVCO DEFAUT GE &amp; POWER Cabinet","AKTIVCO",
AR122="AKTIVCO Coupure ENEO &amp; Baisse de tension","AKTIVCO GRID ONLY",
AR122="Coupure ENEO &amp; Baisse de tension","IHS GRID ONLY",
AR122="Defaut GE &amp; POWER Cabinet","IHS",
AR122="Sharing","Partners",
AR122="Sites strategiques &amp; DataCenter","SST &amp; DC",
AR122="Exclu","Exclu",
AR122="SAT","SAT",
AR122="SPARE-ISSUE","SPARE-ISSUE",
AR122="Fiber CAmtel","TRANS_FO_CAMTEL",
AR122="Fiber AOF","Fiber AOF",
AR122="Projet OCM (HUAWEI)","TRAVAUX-HUAWEI",
AR122="Projet OCM (NOKIA)","TRAVAUX-NOKIA",
AR122="ACCESS-ISSUE","ACCESS-ISSUE",
AR122="Projet OCM (ZTE, NOKIA, autres projets)","TRAVAUX OCM",
AR122="No root CAuse","No root cause",
AR122="ODU HS","PDH",
AR122="IP &amp; VLAN","PDH",
AR122="Warehouse HUAWEI","SPARE-ISSUE",
AR122="SPARE-HS","SPARE-ISSUE",
AR122="Power Telco","BSS",AR122="no impacts","no impacts"
),"")</f>
        <v>PDH</v>
      </c>
      <c r="AQ122" s="40" t="str" cm="1">
        <f t="array" ref="AQ122">IFERROR(_xlfn.IFS(
AR122="MPR ISSUE","TX ISSUE",
AR122="BSS Hardware Issue","RAN ISSUE",
AR122="Sites strategiques, MLL, Pylone, etc.","ENVTECH",
AR122="AKTIVCO DEFAUT GE &amp; POWER Cabinet","POWER ISSUE",
AR122="AKTIVCO Coupure ENEO &amp; Baisse de tension","POWER ISSUE",
AR122="Coupure ENEO &amp; Baisse de tension","POWER ISSUE",
AR122="Defaut GE &amp; POWER Cabinet","POWER ISSUE",
AR122="Sharing","POWER ISSUE",
AR122="Sites strategiques &amp; DataCenter","POWER ISSUE",
AR122="Exclu","Exclu",
AR122="SAT","TX ISSUE",
AR122="SPARE-ISSUE","SPARE-ISSUE",
AR122="Fiber CAmtel","TX ISSUE",
AR122="Fiber AOF","TX ISSUE",
AR122="Projet OCM (HUAWEI)","TRAVAUX-HUAWEI",
AR122="Projet OCM (NOKIA)","TRAVAUX -NOKIA",
AR122="ACCESS-ISSUE","ACCESS-ISSUE",
AR122="Projet OCM (ZTE, NOKIA, autres projets)","TRAVAUX OCM",
AR122="No root CAuse","No root cause",
AR122="ODU HS","TX ISSUE",
AR122="IP &amp; VLAN","TX ISSUE",
AR122="Warehouse HUAWEI","SPARE-ISSUE",
AR122="SPARE-HS","SPARE-ISSUE",
AR122="Power Telco","RAN ISSUE",AR122="no impacts","no impacts"
),"")</f>
        <v>TX ISSUE</v>
      </c>
      <c r="AR122" s="59" t="s">
        <v>5598</v>
      </c>
      <c r="AS122" s="40" t="str" cm="1">
        <f t="array" ref="AS122">IFERROR(_xlfn.IFS(
AR122="MPR ISSUE","ACTIVE",
AR122="BSS Hardware Issue","ACTIVE",
AR122="Sites strategiques, MLL, Pylone, etc.","PASSIVE",
AR122="AKTIVCO DEFAUT GE &amp; POWER Cabinet","PASSIVE",
AR122="AKTIVCO Coupure ENEO &amp; Baisse de tension","PASSIVE",
AR122="Coupure ENEO &amp; Baisse de tension","PASSIVE",
AR122="Defaut GE &amp; POWER Cabinet","PASSIVE",
AR122="Sharing","PASSIVE",
AR122="Sites strategiques &amp; DataCenter","PASSIVE",
AR122="Exclu","Exclu",
AR122="SAT","ACTIVE",
AR122="SPARE-ISSUE","SPARE-ISSUE",
AR122="Fiber CAmtel","ACTIVE",
AR122="Fiber AOF","ACTIVE",
AR122="Projet OCM (HUAWEI)","PLANNED WORKS",
AR122="Projet OCM (NOKIA)","PLANNED WORKS",
AR122="ACCESS-ISSUE","ACCESS-ISSUE",
AR122="Projet OCM (ZTE, NOKIA, autres projets)","PLANNED WORKS",
AR122="No root CAuse","No root cause",
AR122="ODU HS","ACTIVE",
AR122="IP &amp; VLAN","ACTIVE",
AR122="Warehouse HUAWEI","SPARE-ISSUE",
AR122="SPARE-HS","SPARE-ISSUE",
AR122="Power Telco","ACTIVE", AR122="no impacts","no impacts"
),"")</f>
        <v>ACTIVE</v>
      </c>
      <c r="AT122" s="99" t="s">
        <v>6378</v>
      </c>
      <c r="AU122" s="107" t="s">
        <v>2919</v>
      </c>
      <c r="AV122" s="9" t="s">
        <v>6183</v>
      </c>
      <c r="AW122" s="17" t="s">
        <v>6146</v>
      </c>
      <c r="AX122" s="17" t="s">
        <v>6231</v>
      </c>
      <c r="AY122" s="17"/>
      <c r="AZ122" s="17" t="s">
        <v>5536</v>
      </c>
      <c r="BA122" s="7"/>
      <c r="BB122" s="9" t="s">
        <v>5627</v>
      </c>
      <c r="BC122" s="18"/>
      <c r="BD122" s="18"/>
      <c r="BE122" s="18"/>
      <c r="BF122" s="18"/>
      <c r="BG122" s="18"/>
      <c r="BH122" s="18"/>
      <c r="BI122" s="18"/>
      <c r="BJ122" s="18"/>
      <c r="BK122" s="18"/>
      <c r="BM122" s="18"/>
      <c r="BN122" s="18" t="s">
        <v>6006</v>
      </c>
      <c r="BO122" s="18"/>
      <c r="BP122" s="9" t="s">
        <v>5661</v>
      </c>
      <c r="BQ122" s="14"/>
      <c r="BR122" s="102" t="s">
        <v>5536</v>
      </c>
      <c r="BS122" s="14"/>
      <c r="BT122" s="14"/>
      <c r="BU122" s="9"/>
      <c r="BV122" s="9"/>
      <c r="BW122" s="9"/>
    </row>
    <row r="123" spans="1:75" x14ac:dyDescent="0.35">
      <c r="A123" s="79" t="s">
        <v>531</v>
      </c>
      <c r="B123" s="1" t="s">
        <v>532</v>
      </c>
      <c r="C123" s="3" t="s">
        <v>38</v>
      </c>
      <c r="D123" s="1" t="s">
        <v>21</v>
      </c>
      <c r="E123" s="1" t="s">
        <v>30</v>
      </c>
      <c r="F123" s="3" t="s">
        <v>37</v>
      </c>
      <c r="G123" s="1" t="s">
        <v>38</v>
      </c>
      <c r="H123" s="30" t="s">
        <v>5587</v>
      </c>
      <c r="I123" s="27">
        <v>4.8262970382355546</v>
      </c>
      <c r="J123" s="27">
        <v>8.7860946314987469</v>
      </c>
      <c r="K123" s="27">
        <v>9.2746152616905366</v>
      </c>
      <c r="L123" s="27">
        <v>9.2457045997380387</v>
      </c>
      <c r="M123" s="27">
        <v>9.0272605605065728</v>
      </c>
      <c r="N123" s="27">
        <v>5.5054211504053567</v>
      </c>
      <c r="O123" s="27">
        <v>9.2457045997380387</v>
      </c>
      <c r="P123" s="27">
        <v>7.5392443063295982</v>
      </c>
      <c r="Q123" s="27">
        <v>3.3920178750288921</v>
      </c>
      <c r="R123" s="27">
        <v>11.865891625503309</v>
      </c>
      <c r="S123" s="80">
        <v>9.2457045997380387</v>
      </c>
      <c r="T123" s="80">
        <v>15.875823623916698</v>
      </c>
      <c r="U123" s="80">
        <v>22.248350611957211</v>
      </c>
      <c r="V123" s="80">
        <v>46.970783288103576</v>
      </c>
      <c r="W123" s="80">
        <v>15.875823623916698</v>
      </c>
      <c r="X123" s="80">
        <v>17.063764685403491</v>
      </c>
      <c r="Y123" s="80">
        <v>4.4939938590258333</v>
      </c>
      <c r="Z123" s="80">
        <v>8.836764088998466</v>
      </c>
      <c r="AA123" s="80">
        <v>8.3322632286342895</v>
      </c>
      <c r="AB123" s="80">
        <v>9.2457045997380387</v>
      </c>
      <c r="AC123" s="80">
        <v>7.13583266986842</v>
      </c>
      <c r="AD123" s="80">
        <v>7.13583266986842</v>
      </c>
      <c r="AE123" s="80">
        <v>6.6188115845254316</v>
      </c>
      <c r="AF123" s="80">
        <v>6.3228206247699275</v>
      </c>
      <c r="AG123" s="80"/>
      <c r="AH123" s="80">
        <v>9.2457045997380387</v>
      </c>
      <c r="AI123" s="80">
        <v>7.6612005718639518</v>
      </c>
      <c r="AJ123" s="80">
        <v>0.24392108197546852</v>
      </c>
      <c r="AK123" s="80">
        <v>0.18360414945377729</v>
      </c>
      <c r="AL123" s="80">
        <v>14.506033758183454</v>
      </c>
      <c r="AM123" s="80">
        <v>7.6612005718639518</v>
      </c>
      <c r="AN123" s="41" t="s">
        <v>5558</v>
      </c>
      <c r="AO123" s="41"/>
      <c r="AP123" s="40" t="str" cm="1">
        <f t="array" ref="AP123">IFERROR(_xlfn.IFS(
AR123="MPR ISSUE","PDH",
AR123="BSS Hardware Issue","BSS",
AR123="Sites strategiques, MLL, Pylone, etc.","ENVTECH",
AR123="AKTIVCO DEFAUT GE &amp; POWER Cabinet","AKTIVCO",
AR123="AKTIVCO Coupure ENEO &amp; Baisse de tension","AKTIVCO GRID ONLY",
AR123="Coupure ENEO &amp; Baisse de tension","IHS GRID ONLY",
AR123="Defaut GE &amp; POWER Cabinet","IHS",
AR123="Sharing","Partners",
AR123="Sites strategiques &amp; DataCenter","SST &amp; DC",
AR123="Exclu","Exclu",
AR123="SAT","SAT",
AR123="SPARE-ISSUE","SPARE-ISSUE",
AR123="Fiber CAmtel","TRANS_FO_CAMTEL",
AR123="Fiber AOF","Fiber AOF",
AR123="Projet OCM (HUAWEI)","TRAVAUX-HUAWEI",
AR123="Projet OCM (NOKIA)","TRAVAUX-NOKIA",
AR123="ACCESS-ISSUE","ACCESS-ISSUE",
AR123="Projet OCM (ZTE, NOKIA, autres projets)","TRAVAUX OCM",
AR123="No root CAuse","No root cause",
AR123="ODU HS","PDH",
AR123="IP &amp; VLAN","PDH",
AR123="Warehouse HUAWEI","SPARE-ISSUE",
AR123="SPARE-HS","SPARE-ISSUE",
AR123="Power Telco","BSS",AR123="no impacts","no impacts"
),"")</f>
        <v>AKTIVCO GRID ONLY</v>
      </c>
      <c r="AQ123" s="40" t="str" cm="1">
        <f t="array" ref="AQ123">IFERROR(_xlfn.IFS(
AR123="MPR ISSUE","TX ISSUE",
AR123="BSS Hardware Issue","RAN ISSUE",
AR123="Sites strategiques, MLL, Pylone, etc.","ENVTECH",
AR123="AKTIVCO DEFAUT GE &amp; POWER Cabinet","POWER ISSUE",
AR123="AKTIVCO Coupure ENEO &amp; Baisse de tension","POWER ISSUE",
AR123="Coupure ENEO &amp; Baisse de tension","POWER ISSUE",
AR123="Defaut GE &amp; POWER Cabinet","POWER ISSUE",
AR123="Sharing","POWER ISSUE",
AR123="Sites strategiques &amp; DataCenter","POWER ISSUE",
AR123="Exclu","Exclu",
AR123="SAT","TX ISSUE",
AR123="SPARE-ISSUE","SPARE-ISSUE",
AR123="Fiber CAmtel","TX ISSUE",
AR123="Fiber AOF","TX ISSUE",
AR123="Projet OCM (HUAWEI)","TRAVAUX-HUAWEI",
AR123="Projet OCM (NOKIA)","TRAVAUX -NOKIA",
AR123="ACCESS-ISSUE","ACCESS-ISSUE",
AR123="Projet OCM (ZTE, NOKIA, autres projets)","TRAVAUX OCM",
AR123="No root CAuse","No root cause",
AR123="ODU HS","TX ISSUE",
AR123="IP &amp; VLAN","TX ISSUE",
AR123="Warehouse HUAWEI","SPARE-ISSUE",
AR123="SPARE-HS","SPARE-ISSUE",
AR123="Power Telco","RAN ISSUE",AR123="no impacts","no impacts"
),"")</f>
        <v>POWER ISSUE</v>
      </c>
      <c r="AR123" s="59" t="s">
        <v>5326</v>
      </c>
      <c r="AS123" s="40" t="str" cm="1">
        <f t="array" ref="AS123">IFERROR(_xlfn.IFS(
AR123="MPR ISSUE","ACTIVE",
AR123="BSS Hardware Issue","ACTIVE",
AR123="Sites strategiques, MLL, Pylone, etc.","PASSIVE",
AR123="AKTIVCO DEFAUT GE &amp; POWER Cabinet","PASSIVE",
AR123="AKTIVCO Coupure ENEO &amp; Baisse de tension","PASSIVE",
AR123="Coupure ENEO &amp; Baisse de tension","PASSIVE",
AR123="Defaut GE &amp; POWER Cabinet","PASSIVE",
AR123="Sharing","PASSIVE",
AR123="Sites strategiques &amp; DataCenter","PASSIVE",
AR123="Exclu","Exclu",
AR123="SAT","ACTIVE",
AR123="SPARE-ISSUE","SPARE-ISSUE",
AR123="Fiber CAmtel","ACTIVE",
AR123="Fiber AOF","ACTIVE",
AR123="Projet OCM (HUAWEI)","PLANNED WORKS",
AR123="Projet OCM (NOKIA)","PLANNED WORKS",
AR123="ACCESS-ISSUE","ACCESS-ISSUE",
AR123="Projet OCM (ZTE, NOKIA, autres projets)","PLANNED WORKS",
AR123="No root CAuse","No root cause",
AR123="ODU HS","ACTIVE",
AR123="IP &amp; VLAN","ACTIVE",
AR123="Warehouse HUAWEI","SPARE-ISSUE",
AR123="SPARE-HS","SPARE-ISSUE",
AR123="Power Telco","ACTIVE", AR123="no impacts","no impacts"
),"")</f>
        <v>PASSIVE</v>
      </c>
      <c r="AT123" s="99" t="s">
        <v>6574</v>
      </c>
      <c r="AU123" s="99" t="s">
        <v>532</v>
      </c>
      <c r="AW123" s="17"/>
      <c r="AX123" s="17" t="s">
        <v>6238</v>
      </c>
      <c r="AY123" s="17" t="s">
        <v>6197</v>
      </c>
      <c r="AZ123" s="17" t="s">
        <v>6197</v>
      </c>
      <c r="BA123" s="7"/>
      <c r="BC123" s="18"/>
      <c r="BD123" s="18"/>
      <c r="BE123" s="18"/>
      <c r="BF123" s="18"/>
      <c r="BG123" s="18"/>
      <c r="BH123" s="18"/>
      <c r="BI123" s="18"/>
      <c r="BJ123" s="18"/>
      <c r="BK123" s="18"/>
      <c r="BM123" s="18"/>
      <c r="BN123" s="18"/>
      <c r="BO123" s="18"/>
      <c r="BP123" s="9" t="s">
        <v>5661</v>
      </c>
      <c r="BQ123" s="14"/>
      <c r="BR123" s="102" t="s">
        <v>532</v>
      </c>
      <c r="BS123" s="14"/>
      <c r="BT123" s="14"/>
      <c r="BU123" s="9"/>
      <c r="BV123" s="9"/>
      <c r="BW123" s="9"/>
    </row>
    <row r="124" spans="1:75" x14ac:dyDescent="0.35">
      <c r="A124" s="79" t="s">
        <v>702</v>
      </c>
      <c r="B124" s="1" t="s">
        <v>703</v>
      </c>
      <c r="C124" s="3" t="s">
        <v>38</v>
      </c>
      <c r="D124" s="1" t="s">
        <v>11</v>
      </c>
      <c r="E124" s="1" t="s">
        <v>704</v>
      </c>
      <c r="F124" s="3" t="s">
        <v>37</v>
      </c>
      <c r="G124" s="1" t="s">
        <v>38</v>
      </c>
      <c r="H124" s="30" t="s">
        <v>5587</v>
      </c>
      <c r="I124" s="27">
        <v>13.861761734768127</v>
      </c>
      <c r="J124" s="27">
        <v>3.0296625888543613</v>
      </c>
      <c r="K124" s="27">
        <v>3.9166545388134097</v>
      </c>
      <c r="L124" s="27">
        <v>0.45700604680495283</v>
      </c>
      <c r="M124" s="27">
        <v>0.66053996056307418</v>
      </c>
      <c r="N124" s="27">
        <v>0.48946588934261331</v>
      </c>
      <c r="O124" s="27">
        <v>7.2308758022218216</v>
      </c>
      <c r="P124" s="27">
        <v>15.230247294061916</v>
      </c>
      <c r="Q124" s="27">
        <v>4.4518495689618272</v>
      </c>
      <c r="R124" s="27">
        <v>11.584150893323402</v>
      </c>
      <c r="S124" s="80">
        <v>13.349021068221317</v>
      </c>
      <c r="T124" s="80">
        <v>9.2457045997380387</v>
      </c>
      <c r="U124" s="80">
        <v>0.31767841498945631</v>
      </c>
      <c r="V124" s="80">
        <v>2.428923645889514</v>
      </c>
      <c r="W124" s="80">
        <v>9.2457045997380387</v>
      </c>
      <c r="X124" s="80">
        <v>4.8917517756603965</v>
      </c>
      <c r="Y124" s="80">
        <v>3.8859068637942213</v>
      </c>
      <c r="Z124" s="80">
        <v>8.7917305162470445</v>
      </c>
      <c r="AA124" s="80">
        <v>2.1611834501887661</v>
      </c>
      <c r="AB124" s="80">
        <v>7.0594093592783764</v>
      </c>
      <c r="AC124" s="80">
        <v>4.7698490153609985</v>
      </c>
      <c r="AD124" s="80">
        <v>4.7698490153609985</v>
      </c>
      <c r="AE124" s="80">
        <v>4.8708133937157729</v>
      </c>
      <c r="AF124" s="80">
        <v>6.9571608552847479</v>
      </c>
      <c r="AG124" s="80"/>
      <c r="AH124" s="80">
        <v>8.5356187916092363</v>
      </c>
      <c r="AI124" s="80">
        <v>7.5502663847297491</v>
      </c>
      <c r="AJ124" s="80">
        <v>3.4508650767957985</v>
      </c>
      <c r="AK124" s="80">
        <v>2.9332037904056616</v>
      </c>
      <c r="AL124" s="80">
        <v>11.645073949311289</v>
      </c>
      <c r="AM124" s="80">
        <v>7.5502663847297491</v>
      </c>
      <c r="AN124" s="41" t="s">
        <v>5558</v>
      </c>
      <c r="AO124" s="41"/>
      <c r="AP124" s="40" t="str" cm="1">
        <f t="array" ref="AP124">IFERROR(_xlfn.IFS(
AR124="MPR ISSUE","PDH",
AR124="BSS Hardware Issue","BSS",
AR124="Sites strategiques, MLL, Pylone, etc.","ENVTECH",
AR124="AKTIVCO DEFAUT GE &amp; POWER Cabinet","AKTIVCO",
AR124="AKTIVCO Coupure ENEO &amp; Baisse de tension","AKTIVCO GRID ONLY",
AR124="Coupure ENEO &amp; Baisse de tension","IHS GRID ONLY",
AR124="Defaut GE &amp; POWER Cabinet","IHS",
AR124="Sharing","Partners",
AR124="Sites strategiques &amp; DataCenter","SST &amp; DC",
AR124="Exclu","Exclu",
AR124="SAT","SAT",
AR124="SPARE-ISSUE","SPARE-ISSUE",
AR124="Fiber CAmtel","TRANS_FO_CAMTEL",
AR124="Fiber AOF","Fiber AOF",
AR124="Projet OCM (HUAWEI)","TRAVAUX-HUAWEI",
AR124="Projet OCM (NOKIA)","TRAVAUX-NOKIA",
AR124="ACCESS-ISSUE","ACCESS-ISSUE",
AR124="Projet OCM (ZTE, NOKIA, autres projets)","TRAVAUX OCM",
AR124="No root CAuse","No root cause",
AR124="ODU HS","PDH",
AR124="IP &amp; VLAN","PDH",
AR124="Warehouse HUAWEI","SPARE-ISSUE",
AR124="SPARE-HS","SPARE-ISSUE",
AR124="Power Telco","BSS",AR124="no impacts","no impacts"
),"")</f>
        <v>BSS</v>
      </c>
      <c r="AQ124" s="40" t="str" cm="1">
        <f t="array" ref="AQ124">IFERROR(_xlfn.IFS(
AR124="MPR ISSUE","TX ISSUE",
AR124="BSS Hardware Issue","RAN ISSUE",
AR124="Sites strategiques, MLL, Pylone, etc.","ENVTECH",
AR124="AKTIVCO DEFAUT GE &amp; POWER Cabinet","POWER ISSUE",
AR124="AKTIVCO Coupure ENEO &amp; Baisse de tension","POWER ISSUE",
AR124="Coupure ENEO &amp; Baisse de tension","POWER ISSUE",
AR124="Defaut GE &amp; POWER Cabinet","POWER ISSUE",
AR124="Sharing","POWER ISSUE",
AR124="Sites strategiques &amp; DataCenter","POWER ISSUE",
AR124="Exclu","Exclu",
AR124="SAT","TX ISSUE",
AR124="SPARE-ISSUE","SPARE-ISSUE",
AR124="Fiber CAmtel","TX ISSUE",
AR124="Fiber AOF","TX ISSUE",
AR124="Projet OCM (HUAWEI)","TRAVAUX-HUAWEI",
AR124="Projet OCM (NOKIA)","TRAVAUX -NOKIA",
AR124="ACCESS-ISSUE","ACCESS-ISSUE",
AR124="Projet OCM (ZTE, NOKIA, autres projets)","TRAVAUX OCM",
AR124="No root CAuse","No root cause",
AR124="ODU HS","TX ISSUE",
AR124="IP &amp; VLAN","TX ISSUE",
AR124="Warehouse HUAWEI","SPARE-ISSUE",
AR124="SPARE-HS","SPARE-ISSUE",
AR124="Power Telco","RAN ISSUE",AR124="no impacts","no impacts"
),"")</f>
        <v>RAN ISSUE</v>
      </c>
      <c r="AR124" s="59" t="s">
        <v>5319</v>
      </c>
      <c r="AS124" s="40" t="str" cm="1">
        <f t="array" ref="AS124">IFERROR(_xlfn.IFS(
AR124="MPR ISSUE","ACTIVE",
AR124="BSS Hardware Issue","ACTIVE",
AR124="Sites strategiques, MLL, Pylone, etc.","PASSIVE",
AR124="AKTIVCO DEFAUT GE &amp; POWER Cabinet","PASSIVE",
AR124="AKTIVCO Coupure ENEO &amp; Baisse de tension","PASSIVE",
AR124="Coupure ENEO &amp; Baisse de tension","PASSIVE",
AR124="Defaut GE &amp; POWER Cabinet","PASSIVE",
AR124="Sharing","PASSIVE",
AR124="Sites strategiques &amp; DataCenter","PASSIVE",
AR124="Exclu","Exclu",
AR124="SAT","ACTIVE",
AR124="SPARE-ISSUE","SPARE-ISSUE",
AR124="Fiber CAmtel","ACTIVE",
AR124="Fiber AOF","ACTIVE",
AR124="Projet OCM (HUAWEI)","PLANNED WORKS",
AR124="Projet OCM (NOKIA)","PLANNED WORKS",
AR124="ACCESS-ISSUE","ACCESS-ISSUE",
AR124="Projet OCM (ZTE, NOKIA, autres projets)","PLANNED WORKS",
AR124="No root CAuse","No root cause",
AR124="ODU HS","ACTIVE",
AR124="IP &amp; VLAN","ACTIVE",
AR124="Warehouse HUAWEI","SPARE-ISSUE",
AR124="SPARE-HS","SPARE-ISSUE",
AR124="Power Telco","ACTIVE", AR124="no impacts","no impacts"
),"")</f>
        <v>ACTIVE</v>
      </c>
      <c r="AT124" s="99" t="s">
        <v>6573</v>
      </c>
      <c r="AU124" s="99" t="s">
        <v>703</v>
      </c>
      <c r="AW124" s="17"/>
      <c r="AX124" s="17" t="s">
        <v>6238</v>
      </c>
      <c r="AY124" s="17"/>
      <c r="AZ124" s="17" t="s">
        <v>5536</v>
      </c>
      <c r="BA124" s="7"/>
      <c r="BC124" s="18"/>
      <c r="BD124" s="18"/>
      <c r="BE124" s="18"/>
      <c r="BF124" s="18"/>
      <c r="BG124" s="18"/>
      <c r="BH124" s="18"/>
      <c r="BI124" s="18"/>
      <c r="BJ124" s="18"/>
      <c r="BK124" s="18"/>
      <c r="BM124" s="18"/>
      <c r="BN124" s="18"/>
      <c r="BO124" s="18"/>
      <c r="BP124" s="9" t="s">
        <v>5661</v>
      </c>
      <c r="BQ124" s="14"/>
      <c r="BR124" s="102" t="s">
        <v>703</v>
      </c>
      <c r="BS124" s="14"/>
      <c r="BT124" s="14"/>
      <c r="BU124" s="9"/>
      <c r="BV124" s="9"/>
      <c r="BW124" s="9"/>
    </row>
    <row r="125" spans="1:75" x14ac:dyDescent="0.35">
      <c r="A125" s="1" t="s">
        <v>1105</v>
      </c>
      <c r="B125" s="8" t="s">
        <v>1106</v>
      </c>
      <c r="C125" s="3" t="s">
        <v>90</v>
      </c>
      <c r="D125" s="1" t="s">
        <v>11</v>
      </c>
      <c r="E125" s="1" t="s">
        <v>96</v>
      </c>
      <c r="F125" s="3" t="s">
        <v>90</v>
      </c>
      <c r="G125" s="1" t="s">
        <v>1107</v>
      </c>
      <c r="H125" s="29" t="s">
        <v>5588</v>
      </c>
      <c r="I125" s="27">
        <v>3.3893152269289656E-2</v>
      </c>
      <c r="J125" s="27">
        <v>4.5894904842926826E-2</v>
      </c>
      <c r="K125" s="27">
        <v>6.5604850194216122E-2</v>
      </c>
      <c r="L125" s="27">
        <v>1.1237399964955362E-2</v>
      </c>
      <c r="M125" s="27">
        <v>0.17061234044803908</v>
      </c>
      <c r="N125" s="27">
        <v>1.4270540178254463E-3</v>
      </c>
      <c r="O125" s="27">
        <v>5.5080963815997572E-2</v>
      </c>
      <c r="P125" s="27">
        <v>0.10856293673796956</v>
      </c>
      <c r="Q125" s="27">
        <v>3.5539770734575464</v>
      </c>
      <c r="R125" s="27">
        <v>4.3791075964461124</v>
      </c>
      <c r="S125" s="80">
        <v>0.66773461010259039</v>
      </c>
      <c r="T125" s="80">
        <v>2.0424611530298415E-2</v>
      </c>
      <c r="U125" s="80">
        <v>8.6283189962236329E-2</v>
      </c>
      <c r="V125" s="80">
        <v>1.4181256394976778E-2</v>
      </c>
      <c r="W125" s="80">
        <v>2.0424611530298412E-2</v>
      </c>
      <c r="X125" s="80">
        <v>0.10315746121911201</v>
      </c>
      <c r="Y125" s="80">
        <v>0.16441279799048905</v>
      </c>
      <c r="Z125" s="80">
        <v>6.7356797688287978E-2</v>
      </c>
      <c r="AA125" s="80">
        <v>0.24029798891628826</v>
      </c>
      <c r="AB125" s="80">
        <v>3.9208005643019489E-2</v>
      </c>
      <c r="AC125" s="80">
        <v>4.9893369904406945E-2</v>
      </c>
      <c r="AD125" s="80">
        <v>4.9893369904406945E-2</v>
      </c>
      <c r="AE125" s="80">
        <v>4.8270083571509047E-2</v>
      </c>
      <c r="AF125" s="80">
        <v>1.596516682442076E-2</v>
      </c>
      <c r="AG125" s="80"/>
      <c r="AH125" s="80">
        <v>3.7179147453062118</v>
      </c>
      <c r="AI125" s="80">
        <v>7.4637316117551515</v>
      </c>
      <c r="AJ125" s="80">
        <v>9.2723732959246075</v>
      </c>
      <c r="AK125" s="80">
        <v>18.288432002731906</v>
      </c>
      <c r="AL125" s="80">
        <v>0</v>
      </c>
      <c r="AM125" s="80">
        <v>7.4637316117551515</v>
      </c>
      <c r="AN125" s="41" t="s">
        <v>5558</v>
      </c>
      <c r="AO125" s="41"/>
      <c r="AP125" s="40" t="str" cm="1">
        <f t="array" ref="AP125">IFERROR(_xlfn.IFS(
AR125="MPR ISSUE","PDH",
AR125="BSS Hardware Issue","BSS",
AR125="Sites strategiques, MLL, Pylone, etc.","ENVTECH",
AR125="AKTIVCO DEFAUT GE &amp; POWER Cabinet","AKTIVCO",
AR125="AKTIVCO Coupure ENEO &amp; Baisse de tension","AKTIVCO GRID ONLY",
AR125="Coupure ENEO &amp; Baisse de tension","IHS GRID ONLY",
AR125="Defaut GE &amp; POWER Cabinet","IHS",
AR125="Sharing","Partners",
AR125="Sites strategiques &amp; DataCenter","SST &amp; DC",
AR125="Exclu","Exclu",
AR125="SAT","SAT",
AR125="SPARE-ISSUE","SPARE-ISSUE",
AR125="Fiber CAmtel","TRANS_FO_CAMTEL",
AR125="Fiber AOF","Fiber AOF",
AR125="Projet OCM (HUAWEI)","TRAVAUX-HUAWEI",
AR125="Projet OCM (NOKIA)","TRAVAUX-NOKIA",
AR125="ACCESS-ISSUE","ACCESS-ISSUE",
AR125="Projet OCM (ZTE, NOKIA, autres projets)","TRAVAUX OCM",
AR125="No root CAuse","No root cause",
AR125="ODU HS","PDH",
AR125="IP &amp; VLAN","PDH",
AR125="Warehouse HUAWEI","SPARE-ISSUE",
AR125="SPARE-HS","SPARE-ISSUE",
AR125="Power Telco","BSS",AR125="no impacts","no impacts"
),"")</f>
        <v>PDH</v>
      </c>
      <c r="AQ125" s="40" t="str" cm="1">
        <f t="array" ref="AQ125">IFERROR(_xlfn.IFS(
AR125="MPR ISSUE","TX ISSUE",
AR125="BSS Hardware Issue","RAN ISSUE",
AR125="Sites strategiques, MLL, Pylone, etc.","ENVTECH",
AR125="AKTIVCO DEFAUT GE &amp; POWER Cabinet","POWER ISSUE",
AR125="AKTIVCO Coupure ENEO &amp; Baisse de tension","POWER ISSUE",
AR125="Coupure ENEO &amp; Baisse de tension","POWER ISSUE",
AR125="Defaut GE &amp; POWER Cabinet","POWER ISSUE",
AR125="Sharing","POWER ISSUE",
AR125="Sites strategiques &amp; DataCenter","POWER ISSUE",
AR125="Exclu","Exclu",
AR125="SAT","TX ISSUE",
AR125="SPARE-ISSUE","SPARE-ISSUE",
AR125="Fiber CAmtel","TX ISSUE",
AR125="Fiber AOF","TX ISSUE",
AR125="Projet OCM (HUAWEI)","TRAVAUX-HUAWEI",
AR125="Projet OCM (NOKIA)","TRAVAUX -NOKIA",
AR125="ACCESS-ISSUE","ACCESS-ISSUE",
AR125="Projet OCM (ZTE, NOKIA, autres projets)","TRAVAUX OCM",
AR125="No root CAuse","No root cause",
AR125="ODU HS","TX ISSUE",
AR125="IP &amp; VLAN","TX ISSUE",
AR125="Warehouse HUAWEI","SPARE-ISSUE",
AR125="SPARE-HS","SPARE-ISSUE",
AR125="Power Telco","RAN ISSUE",AR125="no impacts","no impacts"
),"")</f>
        <v>TX ISSUE</v>
      </c>
      <c r="AR125" s="59" t="s">
        <v>5598</v>
      </c>
      <c r="AS125" s="40" t="str" cm="1">
        <f t="array" ref="AS125">IFERROR(_xlfn.IFS(
AR125="MPR ISSUE","ACTIVE",
AR125="BSS Hardware Issue","ACTIVE",
AR125="Sites strategiques, MLL, Pylone, etc.","PASSIVE",
AR125="AKTIVCO DEFAUT GE &amp; POWER Cabinet","PASSIVE",
AR125="AKTIVCO Coupure ENEO &amp; Baisse de tension","PASSIVE",
AR125="Coupure ENEO &amp; Baisse de tension","PASSIVE",
AR125="Defaut GE &amp; POWER Cabinet","PASSIVE",
AR125="Sharing","PASSIVE",
AR125="Sites strategiques &amp; DataCenter","PASSIVE",
AR125="Exclu","Exclu",
AR125="SAT","ACTIVE",
AR125="SPARE-ISSUE","SPARE-ISSUE",
AR125="Fiber CAmtel","ACTIVE",
AR125="Fiber AOF","ACTIVE",
AR125="Projet OCM (HUAWEI)","PLANNED WORKS",
AR125="Projet OCM (NOKIA)","PLANNED WORKS",
AR125="ACCESS-ISSUE","ACCESS-ISSUE",
AR125="Projet OCM (ZTE, NOKIA, autres projets)","PLANNED WORKS",
AR125="No root CAuse","No root cause",
AR125="ODU HS","ACTIVE",
AR125="IP &amp; VLAN","ACTIVE",
AR125="Warehouse HUAWEI","SPARE-ISSUE",
AR125="SPARE-HS","SPARE-ISSUE",
AR125="Power Telco","ACTIVE", AR125="no impacts","no impacts"
),"")</f>
        <v>ACTIVE</v>
      </c>
      <c r="AT125" s="99" t="s">
        <v>6379</v>
      </c>
      <c r="AU125" s="107" t="s">
        <v>4269</v>
      </c>
      <c r="AV125" s="9" t="s">
        <v>6184</v>
      </c>
      <c r="AW125" s="17" t="s">
        <v>6119</v>
      </c>
      <c r="AX125" s="17" t="s">
        <v>6280</v>
      </c>
      <c r="AY125" s="17"/>
      <c r="AZ125" s="17" t="s">
        <v>5536</v>
      </c>
      <c r="BA125" s="7"/>
      <c r="BC125" s="18"/>
      <c r="BD125" s="18"/>
      <c r="BE125" s="18"/>
      <c r="BF125" s="18"/>
      <c r="BG125" s="18"/>
      <c r="BH125" s="18"/>
      <c r="BI125" s="18"/>
      <c r="BJ125" s="18"/>
      <c r="BK125" s="18"/>
      <c r="BL125" s="9" t="s">
        <v>5818</v>
      </c>
      <c r="BM125" s="18" t="s">
        <v>5818</v>
      </c>
      <c r="BN125" s="18" t="s">
        <v>6027</v>
      </c>
      <c r="BO125" s="18" t="s">
        <v>6064</v>
      </c>
      <c r="BP125" s="9" t="s">
        <v>5819</v>
      </c>
      <c r="BQ125" s="14"/>
      <c r="BR125" s="102" t="s">
        <v>5536</v>
      </c>
      <c r="BS125" s="14"/>
      <c r="BT125" s="14"/>
      <c r="BU125" s="9"/>
      <c r="BV125" s="9"/>
      <c r="BW125" s="9"/>
    </row>
    <row r="126" spans="1:75" x14ac:dyDescent="0.35">
      <c r="A126" s="1" t="s">
        <v>4321</v>
      </c>
      <c r="B126" s="1" t="s">
        <v>4322</v>
      </c>
      <c r="C126" s="3" t="s">
        <v>38</v>
      </c>
      <c r="D126" s="1" t="s">
        <v>21</v>
      </c>
      <c r="E126" s="1" t="s">
        <v>30</v>
      </c>
      <c r="F126" s="3" t="s">
        <v>37</v>
      </c>
      <c r="G126" s="1" t="s">
        <v>38</v>
      </c>
      <c r="H126" s="30" t="s">
        <v>5587</v>
      </c>
      <c r="I126" s="27">
        <v>35.519949605202697</v>
      </c>
      <c r="J126" s="27">
        <v>5.1358069873556431</v>
      </c>
      <c r="K126" s="27">
        <v>0</v>
      </c>
      <c r="L126" s="27">
        <v>0</v>
      </c>
      <c r="M126" s="27">
        <v>0</v>
      </c>
      <c r="N126" s="27">
        <v>0</v>
      </c>
      <c r="O126" s="27">
        <v>9.2457045997380387</v>
      </c>
      <c r="P126" s="27">
        <v>16.023515907463054</v>
      </c>
      <c r="Q126" s="27">
        <v>7.3569341357691762</v>
      </c>
      <c r="R126" s="27">
        <v>10.846563394429175</v>
      </c>
      <c r="S126" s="80">
        <v>9.2457045997380387</v>
      </c>
      <c r="T126" s="80">
        <v>9.2457045997380387</v>
      </c>
      <c r="U126" s="80">
        <v>24.285776453701555</v>
      </c>
      <c r="V126" s="80">
        <v>9.2457045997380387</v>
      </c>
      <c r="W126" s="80">
        <v>9.2457045997380387</v>
      </c>
      <c r="X126" s="80">
        <v>7.8993523726361383</v>
      </c>
      <c r="Y126" s="80">
        <v>4.3629773737062436</v>
      </c>
      <c r="Z126" s="80">
        <v>0</v>
      </c>
      <c r="AA126" s="80">
        <v>0</v>
      </c>
      <c r="AB126" s="80">
        <v>0</v>
      </c>
      <c r="AC126" s="80">
        <v>16.822081539124444</v>
      </c>
      <c r="AD126" s="80">
        <v>16.822081539124444</v>
      </c>
      <c r="AE126" s="80">
        <v>29.735338138816829</v>
      </c>
      <c r="AF126" s="80">
        <v>5.3317253226722352</v>
      </c>
      <c r="AG126" s="80"/>
      <c r="AH126" s="80">
        <v>6.90752583232742E-2</v>
      </c>
      <c r="AI126" s="80">
        <v>6.9530052820367958</v>
      </c>
      <c r="AJ126" s="80">
        <v>3.7913304477456844</v>
      </c>
      <c r="AK126" s="80">
        <v>3.3405754970062338</v>
      </c>
      <c r="AL126" s="80">
        <v>10.144295276305797</v>
      </c>
      <c r="AM126" s="80">
        <v>6.9530052820367958</v>
      </c>
      <c r="AN126" s="41" t="s">
        <v>5558</v>
      </c>
      <c r="AO126" s="41"/>
      <c r="AP126" s="40" t="str" cm="1">
        <f t="array" ref="AP126">IFERROR(_xlfn.IFS(
AR126="MPR ISSUE","PDH",
AR126="BSS Hardware Issue","BSS",
AR126="Sites strategiques, MLL, Pylone, etc.","ENVTECH",
AR126="AKTIVCO DEFAUT GE &amp; POWER Cabinet","AKTIVCO",
AR126="AKTIVCO Coupure ENEO &amp; Baisse de tension","AKTIVCO GRID ONLY",
AR126="Coupure ENEO &amp; Baisse de tension","IHS GRID ONLY",
AR126="Defaut GE &amp; POWER Cabinet","IHS",
AR126="Sharing","Partners",
AR126="Sites strategiques &amp; DataCenter","SST &amp; DC",
AR126="Exclu","Exclu",
AR126="SAT","SAT",
AR126="SPARE-ISSUE","SPARE-ISSUE",
AR126="Fiber CAmtel","TRANS_FO_CAMTEL",
AR126="Fiber AOF","Fiber AOF",
AR126="Projet OCM (HUAWEI)","TRAVAUX-HUAWEI",
AR126="Projet OCM (NOKIA)","TRAVAUX-NOKIA",
AR126="ACCESS-ISSUE","ACCESS-ISSUE",
AR126="Projet OCM (ZTE, NOKIA, autres projets)","TRAVAUX OCM",
AR126="No root CAuse","No root cause",
AR126="ODU HS","PDH",
AR126="IP &amp; VLAN","PDH",
AR126="Warehouse HUAWEI","SPARE-ISSUE",
AR126="SPARE-HS","SPARE-ISSUE",
AR126="Power Telco","BSS",AR126="no impacts","no impacts"
),"")</f>
        <v>AKTIVCO GRID ONLY</v>
      </c>
      <c r="AQ126" s="40" t="str" cm="1">
        <f t="array" ref="AQ126">IFERROR(_xlfn.IFS(
AR126="MPR ISSUE","TX ISSUE",
AR126="BSS Hardware Issue","RAN ISSUE",
AR126="Sites strategiques, MLL, Pylone, etc.","ENVTECH",
AR126="AKTIVCO DEFAUT GE &amp; POWER Cabinet","POWER ISSUE",
AR126="AKTIVCO Coupure ENEO &amp; Baisse de tension","POWER ISSUE",
AR126="Coupure ENEO &amp; Baisse de tension","POWER ISSUE",
AR126="Defaut GE &amp; POWER Cabinet","POWER ISSUE",
AR126="Sharing","POWER ISSUE",
AR126="Sites strategiques &amp; DataCenter","POWER ISSUE",
AR126="Exclu","Exclu",
AR126="SAT","TX ISSUE",
AR126="SPARE-ISSUE","SPARE-ISSUE",
AR126="Fiber CAmtel","TX ISSUE",
AR126="Fiber AOF","TX ISSUE",
AR126="Projet OCM (HUAWEI)","TRAVAUX-HUAWEI",
AR126="Projet OCM (NOKIA)","TRAVAUX -NOKIA",
AR126="ACCESS-ISSUE","ACCESS-ISSUE",
AR126="Projet OCM (ZTE, NOKIA, autres projets)","TRAVAUX OCM",
AR126="No root CAuse","No root cause",
AR126="ODU HS","TX ISSUE",
AR126="IP &amp; VLAN","TX ISSUE",
AR126="Warehouse HUAWEI","SPARE-ISSUE",
AR126="SPARE-HS","SPARE-ISSUE",
AR126="Power Telco","RAN ISSUE",AR126="no impacts","no impacts"
),"")</f>
        <v>POWER ISSUE</v>
      </c>
      <c r="AR126" s="59" t="s">
        <v>5326</v>
      </c>
      <c r="AS126" s="40" t="str" cm="1">
        <f t="array" ref="AS126">IFERROR(_xlfn.IFS(
AR126="MPR ISSUE","ACTIVE",
AR126="BSS Hardware Issue","ACTIVE",
AR126="Sites strategiques, MLL, Pylone, etc.","PASSIVE",
AR126="AKTIVCO DEFAUT GE &amp; POWER Cabinet","PASSIVE",
AR126="AKTIVCO Coupure ENEO &amp; Baisse de tension","PASSIVE",
AR126="Coupure ENEO &amp; Baisse de tension","PASSIVE",
AR126="Defaut GE &amp; POWER Cabinet","PASSIVE",
AR126="Sharing","PASSIVE",
AR126="Sites strategiques &amp; DataCenter","PASSIVE",
AR126="Exclu","Exclu",
AR126="SAT","ACTIVE",
AR126="SPARE-ISSUE","SPARE-ISSUE",
AR126="Fiber CAmtel","ACTIVE",
AR126="Fiber AOF","ACTIVE",
AR126="Projet OCM (HUAWEI)","PLANNED WORKS",
AR126="Projet OCM (NOKIA)","PLANNED WORKS",
AR126="ACCESS-ISSUE","ACCESS-ISSUE",
AR126="Projet OCM (ZTE, NOKIA, autres projets)","PLANNED WORKS",
AR126="No root CAuse","No root cause",
AR126="ODU HS","ACTIVE",
AR126="IP &amp; VLAN","ACTIVE",
AR126="Warehouse HUAWEI","SPARE-ISSUE",
AR126="SPARE-HS","SPARE-ISSUE",
AR126="Power Telco","ACTIVE", AR126="no impacts","no impacts"
),"")</f>
        <v>PASSIVE</v>
      </c>
      <c r="AT126" s="99" t="s">
        <v>6380</v>
      </c>
      <c r="AU126" s="99" t="s">
        <v>4322</v>
      </c>
      <c r="AW126" s="17"/>
      <c r="AX126" s="17" t="s">
        <v>6281</v>
      </c>
      <c r="AY126" s="17" t="s">
        <v>6197</v>
      </c>
      <c r="AZ126" s="17" t="s">
        <v>6197</v>
      </c>
      <c r="BA126" s="7"/>
      <c r="BC126" s="18"/>
      <c r="BD126" s="18"/>
      <c r="BE126" s="18"/>
      <c r="BF126" s="18"/>
      <c r="BG126" s="18"/>
      <c r="BH126" s="18"/>
      <c r="BI126" s="18"/>
      <c r="BJ126" s="18"/>
      <c r="BK126" s="18"/>
      <c r="BL126" s="9" t="s">
        <v>5668</v>
      </c>
      <c r="BM126" s="18"/>
      <c r="BN126" s="18"/>
      <c r="BO126" s="18"/>
      <c r="BP126" s="9" t="s">
        <v>5669</v>
      </c>
      <c r="BQ126" s="14"/>
      <c r="BR126" s="102" t="s">
        <v>5536</v>
      </c>
      <c r="BS126" s="14"/>
      <c r="BT126" s="14"/>
      <c r="BU126" s="9"/>
      <c r="BV126" s="9"/>
      <c r="BW126" s="9"/>
    </row>
    <row r="127" spans="1:75" x14ac:dyDescent="0.35">
      <c r="A127" s="1" t="s">
        <v>1817</v>
      </c>
      <c r="B127" s="8" t="s">
        <v>1818</v>
      </c>
      <c r="C127" s="3" t="s">
        <v>31</v>
      </c>
      <c r="D127" s="1" t="s">
        <v>11</v>
      </c>
      <c r="E127" s="1" t="s">
        <v>237</v>
      </c>
      <c r="F127" s="3" t="s">
        <v>31</v>
      </c>
      <c r="G127" s="1" t="s">
        <v>1819</v>
      </c>
      <c r="H127" s="29" t="s">
        <v>5588</v>
      </c>
      <c r="I127" s="27">
        <v>0</v>
      </c>
      <c r="J127" s="27">
        <v>0</v>
      </c>
      <c r="K127" s="27">
        <v>0</v>
      </c>
      <c r="L127" s="27">
        <v>0</v>
      </c>
      <c r="M127" s="27">
        <v>0</v>
      </c>
      <c r="N127" s="27">
        <v>0.99509095518137713</v>
      </c>
      <c r="O127" s="27">
        <v>0</v>
      </c>
      <c r="P127" s="27">
        <v>0</v>
      </c>
      <c r="Q127" s="27">
        <v>7.2101826740124768E-3</v>
      </c>
      <c r="R127" s="27">
        <v>1.945774552425614</v>
      </c>
      <c r="S127" s="80">
        <v>9.2972309116965803</v>
      </c>
      <c r="T127" s="80">
        <v>9.2451160421535636</v>
      </c>
      <c r="U127" s="80">
        <v>9.2971226984682325</v>
      </c>
      <c r="V127" s="80">
        <v>9.2449555264487078</v>
      </c>
      <c r="W127" s="80">
        <v>9.2451160421535636</v>
      </c>
      <c r="X127" s="80">
        <v>9.2451160421535636</v>
      </c>
      <c r="Y127" s="80">
        <v>9.2452230526234693</v>
      </c>
      <c r="Z127" s="80">
        <v>9.2453300630933732</v>
      </c>
      <c r="AA127" s="80">
        <v>9.2453300630933732</v>
      </c>
      <c r="AB127" s="80">
        <v>9.2450625369186117</v>
      </c>
      <c r="AC127" s="80">
        <v>9.2451695473885156</v>
      </c>
      <c r="AD127" s="80">
        <v>9.2451695473885156</v>
      </c>
      <c r="AE127" s="80">
        <v>9.2451160421535636</v>
      </c>
      <c r="AF127" s="80">
        <v>9.2451160421535636</v>
      </c>
      <c r="AG127" s="80"/>
      <c r="AH127" s="80">
        <v>9.2450625369186117</v>
      </c>
      <c r="AI127" s="80">
        <v>6.9314473749737155</v>
      </c>
      <c r="AJ127" s="80">
        <v>24.230368412007564</v>
      </c>
      <c r="AK127" s="80">
        <v>10.34028519805587</v>
      </c>
      <c r="AL127" s="80">
        <v>0</v>
      </c>
      <c r="AM127" s="80">
        <v>6.9314473749737155</v>
      </c>
      <c r="AN127" s="41" t="s">
        <v>5558</v>
      </c>
      <c r="AO127" s="41"/>
      <c r="AP127" s="40" t="str" cm="1">
        <f t="array" ref="AP127">IFERROR(_xlfn.IFS(
AR127="MPR ISSUE","PDH",
AR127="BSS Hardware Issue","BSS",
AR127="Sites strategiques, MLL, Pylone, etc.","ENVTECH",
AR127="AKTIVCO DEFAUT GE &amp; POWER Cabinet","AKTIVCO",
AR127="AKTIVCO Coupure ENEO &amp; Baisse de tension","AKTIVCO GRID ONLY",
AR127="Coupure ENEO &amp; Baisse de tension","IHS GRID ONLY",
AR127="Defaut GE &amp; POWER Cabinet","IHS",
AR127="Sharing","Partners",
AR127="Sites strategiques &amp; DataCenter","SST &amp; DC",
AR127="Exclu","Exclu",
AR127="SAT","SAT",
AR127="SPARE-ISSUE","SPARE-ISSUE",
AR127="Fiber CAmtel","TRANS_FO_CAMTEL",
AR127="Fiber AOF","Fiber AOF",
AR127="Projet OCM (HUAWEI)","TRAVAUX-HUAWEI",
AR127="Projet OCM (NOKIA)","TRAVAUX-NOKIA",
AR127="ACCESS-ISSUE","ACCESS-ISSUE",
AR127="Projet OCM (ZTE, NOKIA, autres projets)","TRAVAUX OCM",
AR127="No root CAuse","No root cause",
AR127="ODU HS","PDH",
AR127="IP &amp; VLAN","PDH",
AR127="Warehouse HUAWEI","SPARE-ISSUE",
AR127="SPARE-HS","SPARE-ISSUE",
AR127="Power Telco","BSS",AR127="no impacts","no impacts"
),"")</f>
        <v>BSS</v>
      </c>
      <c r="AQ127" s="40" t="str" cm="1">
        <f t="array" ref="AQ127">IFERROR(_xlfn.IFS(
AR127="MPR ISSUE","TX ISSUE",
AR127="BSS Hardware Issue","RAN ISSUE",
AR127="Sites strategiques, MLL, Pylone, etc.","ENVTECH",
AR127="AKTIVCO DEFAUT GE &amp; POWER Cabinet","POWER ISSUE",
AR127="AKTIVCO Coupure ENEO &amp; Baisse de tension","POWER ISSUE",
AR127="Coupure ENEO &amp; Baisse de tension","POWER ISSUE",
AR127="Defaut GE &amp; POWER Cabinet","POWER ISSUE",
AR127="Sharing","POWER ISSUE",
AR127="Sites strategiques &amp; DataCenter","POWER ISSUE",
AR127="Exclu","Exclu",
AR127="SAT","TX ISSUE",
AR127="SPARE-ISSUE","SPARE-ISSUE",
AR127="Fiber CAmtel","TX ISSUE",
AR127="Fiber AOF","TX ISSUE",
AR127="Projet OCM (HUAWEI)","TRAVAUX-HUAWEI",
AR127="Projet OCM (NOKIA)","TRAVAUX -NOKIA",
AR127="ACCESS-ISSUE","ACCESS-ISSUE",
AR127="Projet OCM (ZTE, NOKIA, autres projets)","TRAVAUX OCM",
AR127="No root CAuse","No root cause",
AR127="ODU HS","TX ISSUE",
AR127="IP &amp; VLAN","TX ISSUE",
AR127="Warehouse HUAWEI","SPARE-ISSUE",
AR127="SPARE-HS","SPARE-ISSUE",
AR127="Power Telco","RAN ISSUE",AR127="no impacts","no impacts"
),"")</f>
        <v>RAN ISSUE</v>
      </c>
      <c r="AR127" s="59" t="s">
        <v>5319</v>
      </c>
      <c r="AS127" s="40" t="str" cm="1">
        <f t="array" ref="AS127">IFERROR(_xlfn.IFS(
AR127="MPR ISSUE","ACTIVE",
AR127="BSS Hardware Issue","ACTIVE",
AR127="Sites strategiques, MLL, Pylone, etc.","PASSIVE",
AR127="AKTIVCO DEFAUT GE &amp; POWER Cabinet","PASSIVE",
AR127="AKTIVCO Coupure ENEO &amp; Baisse de tension","PASSIVE",
AR127="Coupure ENEO &amp; Baisse de tension","PASSIVE",
AR127="Defaut GE &amp; POWER Cabinet","PASSIVE",
AR127="Sharing","PASSIVE",
AR127="Sites strategiques &amp; DataCenter","PASSIVE",
AR127="Exclu","Exclu",
AR127="SAT","ACTIVE",
AR127="SPARE-ISSUE","SPARE-ISSUE",
AR127="Fiber CAmtel","ACTIVE",
AR127="Fiber AOF","ACTIVE",
AR127="Projet OCM (HUAWEI)","PLANNED WORKS",
AR127="Projet OCM (NOKIA)","PLANNED WORKS",
AR127="ACCESS-ISSUE","ACCESS-ISSUE",
AR127="Projet OCM (ZTE, NOKIA, autres projets)","PLANNED WORKS",
AR127="No root CAuse","No root cause",
AR127="ODU HS","ACTIVE",
AR127="IP &amp; VLAN","ACTIVE",
AR127="Warehouse HUAWEI","SPARE-ISSUE",
AR127="SPARE-HS","SPARE-ISSUE",
AR127="Power Telco","ACTIVE", AR127="no impacts","no impacts"
),"")</f>
        <v>ACTIVE</v>
      </c>
      <c r="AT127" s="99" t="s">
        <v>6381</v>
      </c>
      <c r="AU127" s="99" t="s">
        <v>1818</v>
      </c>
      <c r="AW127" s="17"/>
      <c r="AX127" s="17" t="s">
        <v>6231</v>
      </c>
      <c r="AY127" s="17"/>
      <c r="AZ127" s="17" t="s">
        <v>5536</v>
      </c>
      <c r="BA127" s="7"/>
      <c r="BC127" s="18"/>
      <c r="BD127" s="18"/>
      <c r="BE127" s="18"/>
      <c r="BF127" s="18"/>
      <c r="BG127" s="18"/>
      <c r="BH127" s="18"/>
      <c r="BI127" s="18"/>
      <c r="BJ127" s="18"/>
      <c r="BK127" s="18"/>
      <c r="BL127" s="9" t="s">
        <v>5678</v>
      </c>
      <c r="BM127" s="18" t="s">
        <v>5707</v>
      </c>
      <c r="BN127" s="18"/>
      <c r="BO127" s="18" t="s">
        <v>6059</v>
      </c>
      <c r="BP127" s="9" t="s">
        <v>5708</v>
      </c>
      <c r="BQ127" s="14"/>
      <c r="BR127" s="102" t="s">
        <v>5536</v>
      </c>
      <c r="BS127" s="14"/>
      <c r="BT127" s="14"/>
      <c r="BU127" s="9"/>
      <c r="BV127" s="9"/>
      <c r="BW127" s="9"/>
    </row>
    <row r="128" spans="1:75" x14ac:dyDescent="0.35">
      <c r="A128" s="16" t="s">
        <v>2706</v>
      </c>
      <c r="B128" s="8" t="s">
        <v>2707</v>
      </c>
      <c r="C128" s="3" t="s">
        <v>38</v>
      </c>
      <c r="D128" s="1" t="s">
        <v>11</v>
      </c>
      <c r="E128" s="1" t="s">
        <v>145</v>
      </c>
      <c r="F128" s="3" t="s">
        <v>37</v>
      </c>
      <c r="G128" s="1" t="s">
        <v>38</v>
      </c>
      <c r="H128" s="30" t="s">
        <v>5587</v>
      </c>
      <c r="I128" s="27">
        <v>7.4555621188643766</v>
      </c>
      <c r="J128" s="27">
        <v>8.8780166251466035</v>
      </c>
      <c r="K128" s="27">
        <v>9.2457045997380387</v>
      </c>
      <c r="L128" s="27">
        <v>9.2457045997380387</v>
      </c>
      <c r="M128" s="27">
        <v>7.0594093592783791</v>
      </c>
      <c r="N128" s="27">
        <v>5.358745466323092</v>
      </c>
      <c r="O128" s="27">
        <v>9.2457045997380387</v>
      </c>
      <c r="P128" s="27">
        <v>24.310816903659187</v>
      </c>
      <c r="Q128" s="27">
        <v>7.3723079732787715</v>
      </c>
      <c r="R128" s="27">
        <v>9.2457045997380387</v>
      </c>
      <c r="S128" s="80">
        <v>9.2457045997380387</v>
      </c>
      <c r="T128" s="80">
        <v>9.2457045997380387</v>
      </c>
      <c r="U128" s="80">
        <v>9.2457045997380387</v>
      </c>
      <c r="V128" s="80">
        <v>9.2457045997380387</v>
      </c>
      <c r="W128" s="80">
        <v>9.2457045997380387</v>
      </c>
      <c r="X128" s="80">
        <v>9.2457045997380387</v>
      </c>
      <c r="Y128" s="80">
        <v>5.8382058767296465</v>
      </c>
      <c r="Z128" s="80">
        <v>5.9491400638638492</v>
      </c>
      <c r="AA128" s="80">
        <v>9.2457045997380387</v>
      </c>
      <c r="AB128" s="80">
        <v>9.383337899113382</v>
      </c>
      <c r="AC128" s="80">
        <v>9.2457045997380387</v>
      </c>
      <c r="AD128" s="80">
        <v>9.2457045997380387</v>
      </c>
      <c r="AE128" s="80">
        <v>9.2457045997380387</v>
      </c>
      <c r="AF128" s="80">
        <v>8.1970554999101104</v>
      </c>
      <c r="AG128" s="80"/>
      <c r="AH128" s="80">
        <v>6.6384836759095167</v>
      </c>
      <c r="AI128" s="80">
        <v>6.7365944417335122</v>
      </c>
      <c r="AJ128" s="80">
        <v>0</v>
      </c>
      <c r="AK128" s="80">
        <v>10.075437079878006</v>
      </c>
      <c r="AL128" s="80">
        <v>6.4318841697912079</v>
      </c>
      <c r="AM128" s="80">
        <v>6.7365944417335122</v>
      </c>
      <c r="AN128" s="41" t="s">
        <v>5558</v>
      </c>
      <c r="AO128" s="41"/>
      <c r="AP128" s="40" t="str" cm="1">
        <f t="array" ref="AP128">IFERROR(_xlfn.IFS(
AR128="MPR ISSUE","PDH",
AR128="BSS Hardware Issue","BSS",
AR128="Sites strategiques, MLL, Pylone, etc.","ENVTECH",
AR128="AKTIVCO DEFAUT GE &amp; POWER Cabinet","AKTIVCO",
AR128="AKTIVCO Coupure ENEO &amp; Baisse de tension","AKTIVCO GRID ONLY",
AR128="Coupure ENEO &amp; Baisse de tension","IHS GRID ONLY",
AR128="Defaut GE &amp; POWER Cabinet","IHS",
AR128="Sharing","Partners",
AR128="Sites strategiques &amp; DataCenter","SST &amp; DC",
AR128="Exclu","Exclu",
AR128="SAT","SAT",
AR128="SPARE-ISSUE","SPARE-ISSUE",
AR128="Fiber CAmtel","TRANS_FO_CAMTEL",
AR128="Fiber AOF","Fiber AOF",
AR128="Projet OCM (HUAWEI)","TRAVAUX-HUAWEI",
AR128="Projet OCM (NOKIA)","TRAVAUX-NOKIA",
AR128="ACCESS-ISSUE","ACCESS-ISSUE",
AR128="Projet OCM (ZTE, NOKIA, autres projets)","TRAVAUX OCM",
AR128="No root CAuse","No root cause",
AR128="ODU HS","PDH",
AR128="IP &amp; VLAN","PDH",
AR128="Warehouse HUAWEI","SPARE-ISSUE",
AR128="SPARE-HS","SPARE-ISSUE",
AR128="Power Telco","BSS",AR128="no impacts","no impacts"
),"")</f>
        <v>BSS</v>
      </c>
      <c r="AQ128" s="40" t="str" cm="1">
        <f t="array" ref="AQ128">IFERROR(_xlfn.IFS(
AR128="MPR ISSUE","TX ISSUE",
AR128="BSS Hardware Issue","RAN ISSUE",
AR128="Sites strategiques, MLL, Pylone, etc.","ENVTECH",
AR128="AKTIVCO DEFAUT GE &amp; POWER Cabinet","POWER ISSUE",
AR128="AKTIVCO Coupure ENEO &amp; Baisse de tension","POWER ISSUE",
AR128="Coupure ENEO &amp; Baisse de tension","POWER ISSUE",
AR128="Defaut GE &amp; POWER Cabinet","POWER ISSUE",
AR128="Sharing","POWER ISSUE",
AR128="Sites strategiques &amp; DataCenter","POWER ISSUE",
AR128="Exclu","Exclu",
AR128="SAT","TX ISSUE",
AR128="SPARE-ISSUE","SPARE-ISSUE",
AR128="Fiber CAmtel","TX ISSUE",
AR128="Fiber AOF","TX ISSUE",
AR128="Projet OCM (HUAWEI)","TRAVAUX-HUAWEI",
AR128="Projet OCM (NOKIA)","TRAVAUX -NOKIA",
AR128="ACCESS-ISSUE","ACCESS-ISSUE",
AR128="Projet OCM (ZTE, NOKIA, autres projets)","TRAVAUX OCM",
AR128="No root CAuse","No root cause",
AR128="ODU HS","TX ISSUE",
AR128="IP &amp; VLAN","TX ISSUE",
AR128="Warehouse HUAWEI","SPARE-ISSUE",
AR128="SPARE-HS","SPARE-ISSUE",
AR128="Power Telco","RAN ISSUE",AR128="no impacts","no impacts"
),"")</f>
        <v>RAN ISSUE</v>
      </c>
      <c r="AR128" s="59" t="s">
        <v>5319</v>
      </c>
      <c r="AS128" s="40" t="str" cm="1">
        <f t="array" ref="AS128">IFERROR(_xlfn.IFS(
AR128="MPR ISSUE","ACTIVE",
AR128="BSS Hardware Issue","ACTIVE",
AR128="Sites strategiques, MLL, Pylone, etc.","PASSIVE",
AR128="AKTIVCO DEFAUT GE &amp; POWER Cabinet","PASSIVE",
AR128="AKTIVCO Coupure ENEO &amp; Baisse de tension","PASSIVE",
AR128="Coupure ENEO &amp; Baisse de tension","PASSIVE",
AR128="Defaut GE &amp; POWER Cabinet","PASSIVE",
AR128="Sharing","PASSIVE",
AR128="Sites strategiques &amp; DataCenter","PASSIVE",
AR128="Exclu","Exclu",
AR128="SAT","ACTIVE",
AR128="SPARE-ISSUE","SPARE-ISSUE",
AR128="Fiber CAmtel","ACTIVE",
AR128="Fiber AOF","ACTIVE",
AR128="Projet OCM (HUAWEI)","PLANNED WORKS",
AR128="Projet OCM (NOKIA)","PLANNED WORKS",
AR128="ACCESS-ISSUE","ACCESS-ISSUE",
AR128="Projet OCM (ZTE, NOKIA, autres projets)","PLANNED WORKS",
AR128="No root CAuse","No root cause",
AR128="ODU HS","ACTIVE",
AR128="IP &amp; VLAN","ACTIVE",
AR128="Warehouse HUAWEI","SPARE-ISSUE",
AR128="SPARE-HS","SPARE-ISSUE",
AR128="Power Telco","ACTIVE", AR128="no impacts","no impacts"
),"")</f>
        <v>ACTIVE</v>
      </c>
      <c r="AT128" s="99" t="s">
        <v>6575</v>
      </c>
      <c r="AU128" s="99" t="s">
        <v>2707</v>
      </c>
      <c r="AW128" s="17"/>
      <c r="AX128" s="17" t="s">
        <v>6282</v>
      </c>
      <c r="AY128" s="17"/>
      <c r="AZ128" s="17" t="s">
        <v>5536</v>
      </c>
      <c r="BA128" s="7"/>
      <c r="BC128" s="18"/>
      <c r="BD128" s="18"/>
      <c r="BE128" s="18"/>
      <c r="BF128" s="18"/>
      <c r="BG128" s="18"/>
      <c r="BH128" s="18"/>
      <c r="BI128" s="18"/>
      <c r="BJ128" s="18"/>
      <c r="BK128" s="18"/>
      <c r="BM128" s="18"/>
      <c r="BN128" s="18"/>
      <c r="BO128" s="18"/>
      <c r="BP128" s="9" t="s">
        <v>5661</v>
      </c>
      <c r="BQ128" s="14"/>
      <c r="BR128" s="102" t="s">
        <v>2707</v>
      </c>
      <c r="BS128" s="14"/>
      <c r="BT128" s="14"/>
      <c r="BU128" s="9"/>
      <c r="BV128" s="9"/>
      <c r="BW128" s="9"/>
    </row>
    <row r="129" spans="1:75" x14ac:dyDescent="0.35">
      <c r="A129" s="16" t="s">
        <v>882</v>
      </c>
      <c r="B129" s="1" t="s">
        <v>883</v>
      </c>
      <c r="C129" s="3" t="s">
        <v>38</v>
      </c>
      <c r="D129" s="1" t="s">
        <v>11</v>
      </c>
      <c r="E129" s="1" t="s">
        <v>145</v>
      </c>
      <c r="F129" s="3" t="s">
        <v>37</v>
      </c>
      <c r="G129" s="1" t="s">
        <v>38</v>
      </c>
      <c r="H129" s="30" t="s">
        <v>5587</v>
      </c>
      <c r="I129" s="27">
        <v>13.868556899607057</v>
      </c>
      <c r="J129" s="27">
        <v>13.868556899607057</v>
      </c>
      <c r="K129" s="27">
        <v>13.868556899607057</v>
      </c>
      <c r="L129" s="27">
        <v>13.868556899607057</v>
      </c>
      <c r="M129" s="27">
        <v>13.868556899607057</v>
      </c>
      <c r="N129" s="27">
        <v>13.868556899607057</v>
      </c>
      <c r="O129" s="27">
        <v>9.2457045997380387</v>
      </c>
      <c r="P129" s="27">
        <v>10.619326661587236</v>
      </c>
      <c r="Q129" s="27">
        <v>3.6958205990874151</v>
      </c>
      <c r="R129" s="27">
        <v>9.2457045997380387</v>
      </c>
      <c r="S129" s="80">
        <v>9.4520207857136764</v>
      </c>
      <c r="T129" s="80">
        <v>9.2457045997380387</v>
      </c>
      <c r="U129" s="80">
        <v>0.79401768669046613</v>
      </c>
      <c r="V129" s="80">
        <v>6.1748251448921758</v>
      </c>
      <c r="W129" s="80">
        <v>9.2457045997380387</v>
      </c>
      <c r="X129" s="80">
        <v>9.2457045997380387</v>
      </c>
      <c r="Y129" s="80">
        <v>4.2899070578398737</v>
      </c>
      <c r="Z129" s="80">
        <v>0</v>
      </c>
      <c r="AA129" s="80">
        <v>0</v>
      </c>
      <c r="AB129" s="80">
        <v>0</v>
      </c>
      <c r="AC129" s="80">
        <v>0.21798032719521343</v>
      </c>
      <c r="AD129" s="80">
        <v>0.21798032719521343</v>
      </c>
      <c r="AE129" s="80">
        <v>0.38579057908359071</v>
      </c>
      <c r="AF129" s="80">
        <v>0</v>
      </c>
      <c r="AG129" s="80"/>
      <c r="AH129" s="80">
        <v>2.6236827011154773</v>
      </c>
      <c r="AI129" s="80">
        <v>6.6028670245096786</v>
      </c>
      <c r="AJ129" s="80">
        <v>0</v>
      </c>
      <c r="AK129" s="80">
        <v>0</v>
      </c>
      <c r="AL129" s="80">
        <v>12.66157601665255</v>
      </c>
      <c r="AM129" s="80">
        <v>6.6028670245096786</v>
      </c>
      <c r="AN129" s="41" t="s">
        <v>5558</v>
      </c>
      <c r="AO129" s="41"/>
      <c r="AP129" s="40" t="str" cm="1">
        <f t="array" ref="AP129">IFERROR(_xlfn.IFS(
AR129="MPR ISSUE","PDH",
AR129="BSS Hardware Issue","BSS",
AR129="Sites strategiques, MLL, Pylone, etc.","ENVTECH",
AR129="AKTIVCO DEFAUT GE &amp; POWER Cabinet","AKTIVCO",
AR129="AKTIVCO Coupure ENEO &amp; Baisse de tension","AKTIVCO GRID ONLY",
AR129="Coupure ENEO &amp; Baisse de tension","IHS GRID ONLY",
AR129="Defaut GE &amp; POWER Cabinet","IHS",
AR129="Sharing","Partners",
AR129="Sites strategiques &amp; DataCenter","SST &amp; DC",
AR129="Exclu","Exclu",
AR129="SAT","SAT",
AR129="SPARE-ISSUE","SPARE-ISSUE",
AR129="Fiber CAmtel","TRANS_FO_CAMTEL",
AR129="Fiber AOF","Fiber AOF",
AR129="Projet OCM (HUAWEI)","TRAVAUX-HUAWEI",
AR129="Projet OCM (NOKIA)","TRAVAUX-NOKIA",
AR129="ACCESS-ISSUE","ACCESS-ISSUE",
AR129="Projet OCM (ZTE, NOKIA, autres projets)","TRAVAUX OCM",
AR129="No root CAuse","No root cause",
AR129="ODU HS","PDH",
AR129="IP &amp; VLAN","PDH",
AR129="Warehouse HUAWEI","SPARE-ISSUE",
AR129="SPARE-HS","SPARE-ISSUE",
AR129="Power Telco","BSS",AR129="no impacts","no impacts"
),"")</f>
        <v>BSS</v>
      </c>
      <c r="AQ129" s="40" t="str" cm="1">
        <f t="array" ref="AQ129">IFERROR(_xlfn.IFS(
AR129="MPR ISSUE","TX ISSUE",
AR129="BSS Hardware Issue","RAN ISSUE",
AR129="Sites strategiques, MLL, Pylone, etc.","ENVTECH",
AR129="AKTIVCO DEFAUT GE &amp; POWER Cabinet","POWER ISSUE",
AR129="AKTIVCO Coupure ENEO &amp; Baisse de tension","POWER ISSUE",
AR129="Coupure ENEO &amp; Baisse de tension","POWER ISSUE",
AR129="Defaut GE &amp; POWER Cabinet","POWER ISSUE",
AR129="Sharing","POWER ISSUE",
AR129="Sites strategiques &amp; DataCenter","POWER ISSUE",
AR129="Exclu","Exclu",
AR129="SAT","TX ISSUE",
AR129="SPARE-ISSUE","SPARE-ISSUE",
AR129="Fiber CAmtel","TX ISSUE",
AR129="Fiber AOF","TX ISSUE",
AR129="Projet OCM (HUAWEI)","TRAVAUX-HUAWEI",
AR129="Projet OCM (NOKIA)","TRAVAUX -NOKIA",
AR129="ACCESS-ISSUE","ACCESS-ISSUE",
AR129="Projet OCM (ZTE, NOKIA, autres projets)","TRAVAUX OCM",
AR129="No root CAuse","No root cause",
AR129="ODU HS","TX ISSUE",
AR129="IP &amp; VLAN","TX ISSUE",
AR129="Warehouse HUAWEI","SPARE-ISSUE",
AR129="SPARE-HS","SPARE-ISSUE",
AR129="Power Telco","RAN ISSUE",AR129="no impacts","no impacts"
),"")</f>
        <v>RAN ISSUE</v>
      </c>
      <c r="AR129" s="59" t="s">
        <v>5319</v>
      </c>
      <c r="AS129" s="40" t="str" cm="1">
        <f t="array" ref="AS129">IFERROR(_xlfn.IFS(
AR129="MPR ISSUE","ACTIVE",
AR129="BSS Hardware Issue","ACTIVE",
AR129="Sites strategiques, MLL, Pylone, etc.","PASSIVE",
AR129="AKTIVCO DEFAUT GE &amp; POWER Cabinet","PASSIVE",
AR129="AKTIVCO Coupure ENEO &amp; Baisse de tension","PASSIVE",
AR129="Coupure ENEO &amp; Baisse de tension","PASSIVE",
AR129="Defaut GE &amp; POWER Cabinet","PASSIVE",
AR129="Sharing","PASSIVE",
AR129="Sites strategiques &amp; DataCenter","PASSIVE",
AR129="Exclu","Exclu",
AR129="SAT","ACTIVE",
AR129="SPARE-ISSUE","SPARE-ISSUE",
AR129="Fiber CAmtel","ACTIVE",
AR129="Fiber AOF","ACTIVE",
AR129="Projet OCM (HUAWEI)","PLANNED WORKS",
AR129="Projet OCM (NOKIA)","PLANNED WORKS",
AR129="ACCESS-ISSUE","ACCESS-ISSUE",
AR129="Projet OCM (ZTE, NOKIA, autres projets)","PLANNED WORKS",
AR129="No root CAuse","No root cause",
AR129="ODU HS","ACTIVE",
AR129="IP &amp; VLAN","ACTIVE",
AR129="Warehouse HUAWEI","SPARE-ISSUE",
AR129="SPARE-HS","SPARE-ISSUE",
AR129="Power Telco","ACTIVE", AR129="no impacts","no impacts"
),"")</f>
        <v>ACTIVE</v>
      </c>
      <c r="AT129" s="99" t="s">
        <v>6573</v>
      </c>
      <c r="AU129" s="99" t="s">
        <v>883</v>
      </c>
      <c r="AW129" s="17"/>
      <c r="AX129" s="17" t="s">
        <v>6238</v>
      </c>
      <c r="AY129" s="17"/>
      <c r="AZ129" s="17" t="s">
        <v>5536</v>
      </c>
      <c r="BA129" s="7"/>
      <c r="BC129" s="18"/>
      <c r="BD129" s="18"/>
      <c r="BE129" s="18"/>
      <c r="BF129" s="18"/>
      <c r="BG129" s="18"/>
      <c r="BH129" s="18"/>
      <c r="BI129" s="18"/>
      <c r="BJ129" s="18"/>
      <c r="BK129" s="18"/>
      <c r="BM129" s="18"/>
      <c r="BN129" s="18"/>
      <c r="BO129" s="18"/>
      <c r="BP129" s="9" t="s">
        <v>5661</v>
      </c>
      <c r="BQ129" s="14"/>
      <c r="BR129" s="102" t="s">
        <v>5536</v>
      </c>
      <c r="BS129" s="14"/>
      <c r="BT129" s="14"/>
      <c r="BU129" s="9"/>
      <c r="BV129" s="9"/>
      <c r="BW129" s="9"/>
    </row>
    <row r="130" spans="1:75" x14ac:dyDescent="0.35">
      <c r="A130" s="1" t="s">
        <v>729</v>
      </c>
      <c r="B130" s="8" t="s">
        <v>730</v>
      </c>
      <c r="C130" s="3" t="s">
        <v>23</v>
      </c>
      <c r="D130" s="1" t="s">
        <v>21</v>
      </c>
      <c r="E130" s="1" t="s">
        <v>36</v>
      </c>
      <c r="F130" s="3" t="s">
        <v>23</v>
      </c>
      <c r="G130" s="1" t="s">
        <v>731</v>
      </c>
      <c r="H130" s="28" t="s">
        <v>5589</v>
      </c>
      <c r="I130" s="27">
        <v>7.7049856891331574</v>
      </c>
      <c r="J130" s="27">
        <v>3.9461002531154308</v>
      </c>
      <c r="K130" s="27">
        <v>1.9372640419138611</v>
      </c>
      <c r="L130" s="27">
        <v>1.1259998344904734</v>
      </c>
      <c r="M130" s="27">
        <v>0.46269543678820196</v>
      </c>
      <c r="N130" s="27">
        <v>0.31528851449492484</v>
      </c>
      <c r="O130" s="27">
        <v>0.30934943341523202</v>
      </c>
      <c r="P130" s="27">
        <v>2.2081432113984696</v>
      </c>
      <c r="Q130" s="27">
        <v>0.95077019002205854</v>
      </c>
      <c r="R130" s="27">
        <v>2.4147625937055017</v>
      </c>
      <c r="S130" s="80">
        <v>0.73516192824305915</v>
      </c>
      <c r="T130" s="80">
        <v>0.7656599121658062</v>
      </c>
      <c r="U130" s="80">
        <v>2.2558877160541391</v>
      </c>
      <c r="V130" s="80">
        <v>0.29998601729859914</v>
      </c>
      <c r="W130" s="80">
        <v>0.7656599121658062</v>
      </c>
      <c r="X130" s="80">
        <v>1.2810223352252783</v>
      </c>
      <c r="Y130" s="80">
        <v>1.8390105954633267</v>
      </c>
      <c r="Z130" s="80">
        <v>4.4314105692100911</v>
      </c>
      <c r="AA130" s="80">
        <v>1.3342957141593401</v>
      </c>
      <c r="AB130" s="80">
        <v>4.289389840568667</v>
      </c>
      <c r="AC130" s="80">
        <v>5.6152138925272439</v>
      </c>
      <c r="AD130" s="80">
        <v>5.6152138925272439</v>
      </c>
      <c r="AE130" s="80">
        <v>8.9134549257632703</v>
      </c>
      <c r="AF130" s="80">
        <v>16.649313135463839</v>
      </c>
      <c r="AG130" s="80"/>
      <c r="AH130" s="80">
        <v>7.5757170414886739</v>
      </c>
      <c r="AI130" s="80">
        <v>6.5692835720380218</v>
      </c>
      <c r="AJ130" s="80">
        <v>9.1030148795606873</v>
      </c>
      <c r="AK130" s="80">
        <v>15.488412538123361</v>
      </c>
      <c r="AL130" s="80">
        <v>0.13372327176180376</v>
      </c>
      <c r="AM130" s="80">
        <v>6.5692835720380218</v>
      </c>
      <c r="AN130" s="41" t="s">
        <v>5558</v>
      </c>
      <c r="AO130" s="41"/>
      <c r="AP130" s="40" t="str" cm="1">
        <f t="array" ref="AP130">IFERROR(_xlfn.IFS(
AR130="MPR ISSUE","PDH",
AR130="BSS Hardware Issue","BSS",
AR130="Sites strategiques, MLL, Pylone, etc.","ENVTECH",
AR130="AKTIVCO DEFAUT GE &amp; POWER Cabinet","AKTIVCO",
AR130="AKTIVCO Coupure ENEO &amp; Baisse de tension","AKTIVCO GRID ONLY",
AR130="Coupure ENEO &amp; Baisse de tension","IHS GRID ONLY",
AR130="Defaut GE &amp; POWER Cabinet","IHS",
AR130="Sharing","Partners",
AR130="Sites strategiques &amp; DataCenter","SST &amp; DC",
AR130="Exclu","Exclu",
AR130="SAT","SAT",
AR130="SPARE-ISSUE","SPARE-ISSUE",
AR130="Fiber CAmtel","TRANS_FO_CAMTEL",
AR130="Fiber AOF","Fiber AOF",
AR130="Projet OCM (HUAWEI)","TRAVAUX-HUAWEI",
AR130="Projet OCM (NOKIA)","TRAVAUX-NOKIA",
AR130="ACCESS-ISSUE","ACCESS-ISSUE",
AR130="Projet OCM (ZTE, NOKIA, autres projets)","TRAVAUX OCM",
AR130="No root CAuse","No root cause",
AR130="ODU HS","PDH",
AR130="IP &amp; VLAN","PDH",
AR130="Warehouse HUAWEI","SPARE-ISSUE",
AR130="SPARE-HS","SPARE-ISSUE",
AR130="Power Telco","BSS",AR130="no impacts","no impacts"
),"")</f>
        <v>AKTIVCO</v>
      </c>
      <c r="AQ130" s="40" t="str" cm="1">
        <f t="array" ref="AQ130">IFERROR(_xlfn.IFS(
AR130="MPR ISSUE","TX ISSUE",
AR130="BSS Hardware Issue","RAN ISSUE",
AR130="Sites strategiques, MLL, Pylone, etc.","ENVTECH",
AR130="AKTIVCO DEFAUT GE &amp; POWER Cabinet","POWER ISSUE",
AR130="AKTIVCO Coupure ENEO &amp; Baisse de tension","POWER ISSUE",
AR130="Coupure ENEO &amp; Baisse de tension","POWER ISSUE",
AR130="Defaut GE &amp; POWER Cabinet","POWER ISSUE",
AR130="Sharing","POWER ISSUE",
AR130="Sites strategiques &amp; DataCenter","POWER ISSUE",
AR130="Exclu","Exclu",
AR130="SAT","TX ISSUE",
AR130="SPARE-ISSUE","SPARE-ISSUE",
AR130="Fiber CAmtel","TX ISSUE",
AR130="Fiber AOF","TX ISSUE",
AR130="Projet OCM (HUAWEI)","TRAVAUX-HUAWEI",
AR130="Projet OCM (NOKIA)","TRAVAUX -NOKIA",
AR130="ACCESS-ISSUE","ACCESS-ISSUE",
AR130="Projet OCM (ZTE, NOKIA, autres projets)","TRAVAUX OCM",
AR130="No root CAuse","No root cause",
AR130="ODU HS","TX ISSUE",
AR130="IP &amp; VLAN","TX ISSUE",
AR130="Warehouse HUAWEI","SPARE-ISSUE",
AR130="SPARE-HS","SPARE-ISSUE",
AR130="Power Telco","RAN ISSUE",AR130="no impacts","no impacts"
),"")</f>
        <v>POWER ISSUE</v>
      </c>
      <c r="AR130" s="59" t="s">
        <v>5324</v>
      </c>
      <c r="AS130" s="40" t="str" cm="1">
        <f t="array" ref="AS130">IFERROR(_xlfn.IFS(
AR130="MPR ISSUE","ACTIVE",
AR130="BSS Hardware Issue","ACTIVE",
AR130="Sites strategiques, MLL, Pylone, etc.","PASSIVE",
AR130="AKTIVCO DEFAUT GE &amp; POWER Cabinet","PASSIVE",
AR130="AKTIVCO Coupure ENEO &amp; Baisse de tension","PASSIVE",
AR130="Coupure ENEO &amp; Baisse de tension","PASSIVE",
AR130="Defaut GE &amp; POWER Cabinet","PASSIVE",
AR130="Sharing","PASSIVE",
AR130="Sites strategiques &amp; DataCenter","PASSIVE",
AR130="Exclu","Exclu",
AR130="SAT","ACTIVE",
AR130="SPARE-ISSUE","SPARE-ISSUE",
AR130="Fiber CAmtel","ACTIVE",
AR130="Fiber AOF","ACTIVE",
AR130="Projet OCM (HUAWEI)","PLANNED WORKS",
AR130="Projet OCM (NOKIA)","PLANNED WORKS",
AR130="ACCESS-ISSUE","ACCESS-ISSUE",
AR130="Projet OCM (ZTE, NOKIA, autres projets)","PLANNED WORKS",
AR130="No root CAuse","No root cause",
AR130="ODU HS","ACTIVE",
AR130="IP &amp; VLAN","ACTIVE",
AR130="Warehouse HUAWEI","SPARE-ISSUE",
AR130="SPARE-HS","SPARE-ISSUE",
AR130="Power Telco","ACTIVE", AR130="no impacts","no impacts"
),"")</f>
        <v>PASSIVE</v>
      </c>
      <c r="AT130" s="99" t="s">
        <v>6382</v>
      </c>
      <c r="AU130" s="99" t="s">
        <v>730</v>
      </c>
      <c r="AW130" s="17"/>
      <c r="AX130" s="17" t="s">
        <v>6231</v>
      </c>
      <c r="AY130" s="17" t="s">
        <v>6212</v>
      </c>
      <c r="AZ130" s="17" t="s">
        <v>6212</v>
      </c>
      <c r="BA130" s="7"/>
      <c r="BC130" s="18"/>
      <c r="BD130" s="18"/>
      <c r="BE130" s="18"/>
      <c r="BF130" s="18"/>
      <c r="BG130" s="18"/>
      <c r="BH130" s="18"/>
      <c r="BI130" s="18"/>
      <c r="BJ130" s="18"/>
      <c r="BK130" s="18"/>
      <c r="BL130" s="9" t="s">
        <v>5678</v>
      </c>
      <c r="BM130" s="18"/>
      <c r="BN130" s="18"/>
      <c r="BO130" s="18"/>
      <c r="BP130" s="9" t="s">
        <v>5661</v>
      </c>
      <c r="BQ130" s="14"/>
      <c r="BR130" s="102" t="s">
        <v>5536</v>
      </c>
      <c r="BS130" s="14"/>
      <c r="BT130" s="14"/>
      <c r="BU130" s="9"/>
      <c r="BV130" s="9"/>
      <c r="BW130" s="9"/>
    </row>
    <row r="131" spans="1:75" x14ac:dyDescent="0.35">
      <c r="A131" s="1" t="s">
        <v>16</v>
      </c>
      <c r="B131" s="8" t="s">
        <v>17</v>
      </c>
      <c r="C131" s="3" t="s">
        <v>13</v>
      </c>
      <c r="D131" s="1" t="s">
        <v>18</v>
      </c>
      <c r="E131" s="1"/>
      <c r="F131" s="3" t="s">
        <v>13</v>
      </c>
      <c r="G131" s="1" t="s">
        <v>14</v>
      </c>
      <c r="H131" s="28" t="s">
        <v>5589</v>
      </c>
      <c r="I131" s="27">
        <v>0</v>
      </c>
      <c r="J131" s="27">
        <v>0</v>
      </c>
      <c r="K131" s="27">
        <v>1.2820746048460048</v>
      </c>
      <c r="L131" s="27">
        <v>0.27644371391963662</v>
      </c>
      <c r="M131" s="27">
        <v>0</v>
      </c>
      <c r="N131" s="27">
        <v>0.34163092516971866</v>
      </c>
      <c r="O131" s="27">
        <v>4.6449321268259558</v>
      </c>
      <c r="P131" s="27">
        <v>4.7368184503171795</v>
      </c>
      <c r="Q131" s="27">
        <v>7.5930170674565458</v>
      </c>
      <c r="R131" s="27">
        <v>7.7830498269283996</v>
      </c>
      <c r="S131" s="80">
        <v>5.3052580664492215</v>
      </c>
      <c r="T131" s="80">
        <v>6.4626298036999943</v>
      </c>
      <c r="U131" s="80">
        <v>6.2400480262988927</v>
      </c>
      <c r="V131" s="80">
        <v>5.3320998593169016</v>
      </c>
      <c r="W131" s="80">
        <v>6.4626298036999943</v>
      </c>
      <c r="X131" s="80">
        <v>6.3579378939768807</v>
      </c>
      <c r="Y131" s="80">
        <v>11.18179152648295</v>
      </c>
      <c r="Z131" s="80">
        <v>9.6661309009140126</v>
      </c>
      <c r="AA131" s="80">
        <v>8.0570858052751877</v>
      </c>
      <c r="AB131" s="80">
        <v>8.6886259284941758</v>
      </c>
      <c r="AC131" s="80">
        <v>10.0192119463635</v>
      </c>
      <c r="AD131" s="80">
        <v>10.0192119463635</v>
      </c>
      <c r="AE131" s="80">
        <v>8.1323141656179612</v>
      </c>
      <c r="AF131" s="80">
        <v>1.5187817642744834</v>
      </c>
      <c r="AG131" s="80"/>
      <c r="AH131" s="80">
        <v>6.6489171967251934</v>
      </c>
      <c r="AI131" s="80">
        <v>6.554926333992519</v>
      </c>
      <c r="AJ131" s="80">
        <v>9.0074697552845819</v>
      </c>
      <c r="AK131" s="80">
        <v>15.358253346525633</v>
      </c>
      <c r="AL131" s="80">
        <v>0.21614605563544753</v>
      </c>
      <c r="AM131" s="80">
        <v>6.554926333992519</v>
      </c>
      <c r="AN131" s="41" t="s">
        <v>5558</v>
      </c>
      <c r="AO131" s="41"/>
      <c r="AP131" s="40" t="str" cm="1">
        <f t="array" ref="AP131">IFERROR(_xlfn.IFS(
AR131="MPR ISSUE","PDH",
AR131="BSS Hardware Issue","BSS",
AR131="Sites strategiques, MLL, Pylone, etc.","ENVTECH",
AR131="AKTIVCO DEFAUT GE &amp; POWER Cabinet","AKTIVCO",
AR131="AKTIVCO Coupure ENEO &amp; Baisse de tension","AKTIVCO GRID ONLY",
AR131="Coupure ENEO &amp; Baisse de tension","IHS GRID ONLY",
AR131="Defaut GE &amp; POWER Cabinet","IHS",
AR131="Sharing","Partners",
AR131="Sites strategiques &amp; DataCenter","SST &amp; DC",
AR131="Exclu","Exclu",
AR131="SAT","SAT",
AR131="SPARE-ISSUE","SPARE-ISSUE",
AR131="Fiber CAmtel","TRANS_FO_CAMTEL",
AR131="Fiber AOF","Fiber AOF",
AR131="Projet OCM (HUAWEI)","TRAVAUX-HUAWEI",
AR131="Projet OCM (NOKIA)","TRAVAUX-NOKIA",
AR131="ACCESS-ISSUE","ACCESS-ISSUE",
AR131="Projet OCM (ZTE, NOKIA, autres projets)","TRAVAUX OCM",
AR131="No root CAuse","No root cause",
AR131="ODU HS","PDH",
AR131="IP &amp; VLAN","PDH",
AR131="Warehouse HUAWEI","SPARE-ISSUE",
AR131="SPARE-HS","SPARE-ISSUE",
AR131="Power Telco","BSS",AR131="no impacts","no impacts"
),"")</f>
        <v>Partners</v>
      </c>
      <c r="AQ131" s="40" t="str" cm="1">
        <f t="array" ref="AQ131">IFERROR(_xlfn.IFS(
AR131="MPR ISSUE","TX ISSUE",
AR131="BSS Hardware Issue","RAN ISSUE",
AR131="Sites strategiques, MLL, Pylone, etc.","ENVTECH",
AR131="AKTIVCO DEFAUT GE &amp; POWER Cabinet","POWER ISSUE",
AR131="AKTIVCO Coupure ENEO &amp; Baisse de tension","POWER ISSUE",
AR131="Coupure ENEO &amp; Baisse de tension","POWER ISSUE",
AR131="Defaut GE &amp; POWER Cabinet","POWER ISSUE",
AR131="Sharing","POWER ISSUE",
AR131="Sites strategiques &amp; DataCenter","POWER ISSUE",
AR131="Exclu","Exclu",
AR131="SAT","TX ISSUE",
AR131="SPARE-ISSUE","SPARE-ISSUE",
AR131="Fiber CAmtel","TX ISSUE",
AR131="Fiber AOF","TX ISSUE",
AR131="Projet OCM (HUAWEI)","TRAVAUX-HUAWEI",
AR131="Projet OCM (NOKIA)","TRAVAUX -NOKIA",
AR131="ACCESS-ISSUE","ACCESS-ISSUE",
AR131="Projet OCM (ZTE, NOKIA, autres projets)","TRAVAUX OCM",
AR131="No root CAuse","No root cause",
AR131="ODU HS","TX ISSUE",
AR131="IP &amp; VLAN","TX ISSUE",
AR131="Warehouse HUAWEI","SPARE-ISSUE",
AR131="SPARE-HS","SPARE-ISSUE",
AR131="Power Telco","RAN ISSUE",AR131="no impacts","no impacts"
),"")</f>
        <v>POWER ISSUE</v>
      </c>
      <c r="AR131" s="59" t="s">
        <v>5330</v>
      </c>
      <c r="AS131" s="40" t="str" cm="1">
        <f t="array" ref="AS131">IFERROR(_xlfn.IFS(
AR131="MPR ISSUE","ACTIVE",
AR131="BSS Hardware Issue","ACTIVE",
AR131="Sites strategiques, MLL, Pylone, etc.","PASSIVE",
AR131="AKTIVCO DEFAUT GE &amp; POWER Cabinet","PASSIVE",
AR131="AKTIVCO Coupure ENEO &amp; Baisse de tension","PASSIVE",
AR131="Coupure ENEO &amp; Baisse de tension","PASSIVE",
AR131="Defaut GE &amp; POWER Cabinet","PASSIVE",
AR131="Sharing","PASSIVE",
AR131="Sites strategiques &amp; DataCenter","PASSIVE",
AR131="Exclu","Exclu",
AR131="SAT","ACTIVE",
AR131="SPARE-ISSUE","SPARE-ISSUE",
AR131="Fiber CAmtel","ACTIVE",
AR131="Fiber AOF","ACTIVE",
AR131="Projet OCM (HUAWEI)","PLANNED WORKS",
AR131="Projet OCM (NOKIA)","PLANNED WORKS",
AR131="ACCESS-ISSUE","ACCESS-ISSUE",
AR131="Projet OCM (ZTE, NOKIA, autres projets)","PLANNED WORKS",
AR131="No root CAuse","No root cause",
AR131="ODU HS","ACTIVE",
AR131="IP &amp; VLAN","ACTIVE",
AR131="Warehouse HUAWEI","SPARE-ISSUE",
AR131="SPARE-HS","SPARE-ISSUE",
AR131="Power Telco","ACTIVE", AR131="no impacts","no impacts"
),"")</f>
        <v>PASSIVE</v>
      </c>
      <c r="AT131" s="99" t="s">
        <v>6383</v>
      </c>
      <c r="AU131" s="99" t="s">
        <v>17</v>
      </c>
      <c r="AW131" s="17"/>
      <c r="AX131" s="17" t="s">
        <v>6283</v>
      </c>
      <c r="AY131" s="17"/>
      <c r="AZ131" s="17" t="s">
        <v>5536</v>
      </c>
      <c r="BA131" s="7"/>
      <c r="BC131" s="18"/>
      <c r="BD131" s="18"/>
      <c r="BE131" s="18"/>
      <c r="BF131" s="18"/>
      <c r="BG131" s="18"/>
      <c r="BH131" s="18"/>
      <c r="BI131" s="18"/>
      <c r="BJ131" s="18"/>
      <c r="BK131" s="18"/>
      <c r="BL131" s="9" t="s">
        <v>5703</v>
      </c>
      <c r="BM131" s="18"/>
      <c r="BN131" s="18"/>
      <c r="BO131" s="18"/>
      <c r="BP131" s="9" t="s">
        <v>5661</v>
      </c>
      <c r="BQ131" s="14"/>
      <c r="BR131" s="102" t="s">
        <v>5536</v>
      </c>
      <c r="BS131" s="14"/>
      <c r="BT131" s="14"/>
      <c r="BU131" s="9"/>
      <c r="BV131" s="9"/>
      <c r="BW131" s="9"/>
    </row>
    <row r="132" spans="1:75" x14ac:dyDescent="0.35">
      <c r="A132" s="1" t="s">
        <v>4251</v>
      </c>
      <c r="B132" s="8" t="s">
        <v>4252</v>
      </c>
      <c r="C132" s="3" t="s">
        <v>37</v>
      </c>
      <c r="D132" s="1" t="s">
        <v>357</v>
      </c>
      <c r="E132" s="1" t="s">
        <v>562</v>
      </c>
      <c r="F132" s="3" t="s">
        <v>37</v>
      </c>
      <c r="G132" s="1" t="s">
        <v>4251</v>
      </c>
      <c r="H132" s="29" t="s">
        <v>5588</v>
      </c>
      <c r="I132" s="27">
        <v>0</v>
      </c>
      <c r="J132" s="27">
        <v>0</v>
      </c>
      <c r="K132" s="27">
        <v>0</v>
      </c>
      <c r="L132" s="27">
        <v>0</v>
      </c>
      <c r="M132" s="27">
        <v>0</v>
      </c>
      <c r="N132" s="27">
        <v>0</v>
      </c>
      <c r="O132" s="27">
        <v>0</v>
      </c>
      <c r="P132" s="27">
        <v>0</v>
      </c>
      <c r="Q132" s="27">
        <v>0.57584290947145478</v>
      </c>
      <c r="R132" s="27">
        <v>0</v>
      </c>
      <c r="S132" s="80">
        <v>0</v>
      </c>
      <c r="T132" s="80">
        <v>0</v>
      </c>
      <c r="U132" s="80">
        <v>0</v>
      </c>
      <c r="V132" s="80">
        <v>0</v>
      </c>
      <c r="W132" s="80">
        <v>0</v>
      </c>
      <c r="X132" s="80">
        <v>6.2288480019810235</v>
      </c>
      <c r="Y132" s="80">
        <v>8.6392049264766726</v>
      </c>
      <c r="Z132" s="80">
        <v>0</v>
      </c>
      <c r="AA132" s="80">
        <v>0</v>
      </c>
      <c r="AB132" s="80">
        <v>4.7655329264081406E-2</v>
      </c>
      <c r="AC132" s="80">
        <v>0</v>
      </c>
      <c r="AD132" s="80">
        <v>0</v>
      </c>
      <c r="AE132" s="80">
        <v>0</v>
      </c>
      <c r="AF132" s="80">
        <v>0</v>
      </c>
      <c r="AG132" s="80"/>
      <c r="AH132" s="80">
        <v>0</v>
      </c>
      <c r="AI132" s="80">
        <v>6.5341903746584302</v>
      </c>
      <c r="AJ132" s="80">
        <v>21.725712304513429</v>
      </c>
      <c r="AK132" s="80">
        <v>0</v>
      </c>
      <c r="AL132" s="80">
        <v>6.5807017445048412</v>
      </c>
      <c r="AM132" s="80">
        <v>6.5341903746584302</v>
      </c>
      <c r="AN132" s="41" t="s">
        <v>5558</v>
      </c>
      <c r="AO132" s="41"/>
      <c r="AP132" s="40" t="str" cm="1">
        <f t="array" ref="AP132">IFERROR(_xlfn.IFS(
AR132="MPR ISSUE","PDH",
AR132="BSS Hardware Issue","BSS",
AR132="Sites strategiques, MLL, Pylone, etc.","ENVTECH",
AR132="AKTIVCO DEFAUT GE &amp; POWER Cabinet","AKTIVCO",
AR132="AKTIVCO Coupure ENEO &amp; Baisse de tension","AKTIVCO GRID ONLY",
AR132="Coupure ENEO &amp; Baisse de tension","IHS GRID ONLY",
AR132="Defaut GE &amp; POWER Cabinet","IHS",
AR132="Sharing","Partners",
AR132="Sites strategiques &amp; DataCenter","SST &amp; DC",
AR132="Exclu","Exclu",
AR132="SAT","SAT",
AR132="SPARE-ISSUE","SPARE-ISSUE",
AR132="Fiber CAmtel","TRANS_FO_CAMTEL",
AR132="Fiber AOF","Fiber AOF",
AR132="Projet OCM (HUAWEI)","TRAVAUX-HUAWEI",
AR132="Projet OCM (NOKIA)","TRAVAUX-NOKIA",
AR132="ACCESS-ISSUE","ACCESS-ISSUE",
AR132="Projet OCM (ZTE, NOKIA, autres projets)","TRAVAUX OCM",
AR132="No root CAuse","No root cause",
AR132="ODU HS","PDH",
AR132="IP &amp; VLAN","PDH",
AR132="Warehouse HUAWEI","SPARE-ISSUE",
AR132="SPARE-HS","SPARE-ISSUE",
AR132="Power Telco","BSS",AR132="no impacts","no impacts"
),"")</f>
        <v>AKTIVCO</v>
      </c>
      <c r="AQ132" s="40" t="str" cm="1">
        <f t="array" ref="AQ132">IFERROR(_xlfn.IFS(
AR132="MPR ISSUE","TX ISSUE",
AR132="BSS Hardware Issue","RAN ISSUE",
AR132="Sites strategiques, MLL, Pylone, etc.","ENVTECH",
AR132="AKTIVCO DEFAUT GE &amp; POWER Cabinet","POWER ISSUE",
AR132="AKTIVCO Coupure ENEO &amp; Baisse de tension","POWER ISSUE",
AR132="Coupure ENEO &amp; Baisse de tension","POWER ISSUE",
AR132="Defaut GE &amp; POWER Cabinet","POWER ISSUE",
AR132="Sharing","POWER ISSUE",
AR132="Sites strategiques &amp; DataCenter","POWER ISSUE",
AR132="Exclu","Exclu",
AR132="SAT","TX ISSUE",
AR132="SPARE-ISSUE","SPARE-ISSUE",
AR132="Fiber CAmtel","TX ISSUE",
AR132="Fiber AOF","TX ISSUE",
AR132="Projet OCM (HUAWEI)","TRAVAUX-HUAWEI",
AR132="Projet OCM (NOKIA)","TRAVAUX -NOKIA",
AR132="ACCESS-ISSUE","ACCESS-ISSUE",
AR132="Projet OCM (ZTE, NOKIA, autres projets)","TRAVAUX OCM",
AR132="No root CAuse","No root cause",
AR132="ODU HS","TX ISSUE",
AR132="IP &amp; VLAN","TX ISSUE",
AR132="Warehouse HUAWEI","SPARE-ISSUE",
AR132="SPARE-HS","SPARE-ISSUE",
AR132="Power Telco","RAN ISSUE",AR132="no impacts","no impacts"
),"")</f>
        <v>POWER ISSUE</v>
      </c>
      <c r="AR132" s="59" t="s">
        <v>5324</v>
      </c>
      <c r="AS132" s="40" t="str" cm="1">
        <f t="array" ref="AS132">IFERROR(_xlfn.IFS(
AR132="MPR ISSUE","ACTIVE",
AR132="BSS Hardware Issue","ACTIVE",
AR132="Sites strategiques, MLL, Pylone, etc.","PASSIVE",
AR132="AKTIVCO DEFAUT GE &amp; POWER Cabinet","PASSIVE",
AR132="AKTIVCO Coupure ENEO &amp; Baisse de tension","PASSIVE",
AR132="Coupure ENEO &amp; Baisse de tension","PASSIVE",
AR132="Defaut GE &amp; POWER Cabinet","PASSIVE",
AR132="Sharing","PASSIVE",
AR132="Sites strategiques &amp; DataCenter","PASSIVE",
AR132="Exclu","Exclu",
AR132="SAT","ACTIVE",
AR132="SPARE-ISSUE","SPARE-ISSUE",
AR132="Fiber CAmtel","ACTIVE",
AR132="Fiber AOF","ACTIVE",
AR132="Projet OCM (HUAWEI)","PLANNED WORKS",
AR132="Projet OCM (NOKIA)","PLANNED WORKS",
AR132="ACCESS-ISSUE","ACCESS-ISSUE",
AR132="Projet OCM (ZTE, NOKIA, autres projets)","PLANNED WORKS",
AR132="No root CAuse","No root cause",
AR132="ODU HS","ACTIVE",
AR132="IP &amp; VLAN","ACTIVE",
AR132="Warehouse HUAWEI","SPARE-ISSUE",
AR132="SPARE-HS","SPARE-ISSUE",
AR132="Power Telco","ACTIVE", AR132="no impacts","no impacts"
),"")</f>
        <v>PASSIVE</v>
      </c>
      <c r="AT132" s="99" t="s">
        <v>6384</v>
      </c>
      <c r="AU132" s="99" t="s">
        <v>4252</v>
      </c>
      <c r="AW132" s="17"/>
      <c r="AX132" s="17" t="s">
        <v>6284</v>
      </c>
      <c r="AY132" s="17"/>
      <c r="AZ132" s="17" t="s">
        <v>5536</v>
      </c>
      <c r="BA132" s="7"/>
      <c r="BC132" s="18"/>
      <c r="BD132" s="18"/>
      <c r="BE132" s="18"/>
      <c r="BF132" s="18"/>
      <c r="BG132" s="18"/>
      <c r="BH132" s="18"/>
      <c r="BI132" s="18" t="s">
        <v>5677</v>
      </c>
      <c r="BJ132" s="18"/>
      <c r="BK132" s="18"/>
      <c r="BL132" s="9" t="s">
        <v>5905</v>
      </c>
      <c r="BM132" s="18"/>
      <c r="BN132" s="18" t="s">
        <v>6006</v>
      </c>
      <c r="BO132" s="18"/>
      <c r="BP132" s="9" t="s">
        <v>5906</v>
      </c>
      <c r="BQ132" s="14"/>
      <c r="BR132" s="102" t="s">
        <v>5536</v>
      </c>
      <c r="BS132" s="14"/>
      <c r="BT132" s="14"/>
      <c r="BU132" s="9"/>
      <c r="BV132" s="9"/>
      <c r="BW132" s="9"/>
    </row>
    <row r="133" spans="1:75" x14ac:dyDescent="0.35">
      <c r="A133" s="1" t="s">
        <v>374</v>
      </c>
      <c r="B133" s="8" t="s">
        <v>375</v>
      </c>
      <c r="C133" s="3" t="s">
        <v>32</v>
      </c>
      <c r="D133" s="1" t="s">
        <v>21</v>
      </c>
      <c r="E133" s="1" t="s">
        <v>30</v>
      </c>
      <c r="F133" s="3" t="s">
        <v>31</v>
      </c>
      <c r="G133" s="1" t="s">
        <v>32</v>
      </c>
      <c r="H133" s="30" t="s">
        <v>5587</v>
      </c>
      <c r="I133" s="27">
        <v>0</v>
      </c>
      <c r="J133" s="27">
        <v>0</v>
      </c>
      <c r="K133" s="27">
        <v>0</v>
      </c>
      <c r="L133" s="27">
        <v>0</v>
      </c>
      <c r="M133" s="27">
        <v>0</v>
      </c>
      <c r="N133" s="27">
        <v>0</v>
      </c>
      <c r="O133" s="27">
        <v>0.99871088053921819</v>
      </c>
      <c r="P133" s="27">
        <v>9.568519517282903</v>
      </c>
      <c r="Q133" s="27">
        <v>1.134560672082825</v>
      </c>
      <c r="R133" s="27">
        <v>0</v>
      </c>
      <c r="S133" s="80">
        <v>0</v>
      </c>
      <c r="T133" s="80">
        <v>0</v>
      </c>
      <c r="U133" s="80">
        <v>0</v>
      </c>
      <c r="V133" s="80">
        <v>0</v>
      </c>
      <c r="W133" s="80">
        <v>0</v>
      </c>
      <c r="X133" s="80">
        <v>2.3889374003019124</v>
      </c>
      <c r="Y133" s="80">
        <v>5.6234001934749006E-2</v>
      </c>
      <c r="Z133" s="80">
        <v>11.687826203582423</v>
      </c>
      <c r="AA133" s="80">
        <v>32.363051567632048</v>
      </c>
      <c r="AB133" s="80">
        <v>59.991014687543696</v>
      </c>
      <c r="AC133" s="80">
        <v>0.59897327021142355</v>
      </c>
      <c r="AD133" s="80">
        <v>0.59897327021142355</v>
      </c>
      <c r="AE133" s="80">
        <v>0</v>
      </c>
      <c r="AF133" s="80">
        <v>0</v>
      </c>
      <c r="AG133" s="80"/>
      <c r="AH133" s="80">
        <v>0</v>
      </c>
      <c r="AI133" s="80">
        <v>6.5160280281822773</v>
      </c>
      <c r="AJ133" s="80">
        <v>1.7566564352201559</v>
      </c>
      <c r="AK133" s="80">
        <v>1.8963928584786023</v>
      </c>
      <c r="AL133" s="80">
        <v>10.79321224776576</v>
      </c>
      <c r="AM133" s="80">
        <v>6.5160280281822773</v>
      </c>
      <c r="AN133" s="41" t="s">
        <v>5558</v>
      </c>
      <c r="AO133" s="41"/>
      <c r="AP133" s="40" t="str" cm="1">
        <f t="array" ref="AP133">IFERROR(_xlfn.IFS(
AR133="MPR ISSUE","PDH",
AR133="BSS Hardware Issue","BSS",
AR133="Sites strategiques, MLL, Pylone, etc.","ENVTECH",
AR133="AKTIVCO DEFAUT GE &amp; POWER Cabinet","AKTIVCO",
AR133="AKTIVCO Coupure ENEO &amp; Baisse de tension","AKTIVCO GRID ONLY",
AR133="Coupure ENEO &amp; Baisse de tension","IHS GRID ONLY",
AR133="Defaut GE &amp; POWER Cabinet","IHS",
AR133="Sharing","Partners",
AR133="Sites strategiques &amp; DataCenter","SST &amp; DC",
AR133="Exclu","Exclu",
AR133="SAT","SAT",
AR133="SPARE-ISSUE","SPARE-ISSUE",
AR133="Fiber CAmtel","TRANS_FO_CAMTEL",
AR133="Fiber AOF","Fiber AOF",
AR133="Projet OCM (HUAWEI)","TRAVAUX-HUAWEI",
AR133="Projet OCM (NOKIA)","TRAVAUX-NOKIA",
AR133="ACCESS-ISSUE","ACCESS-ISSUE",
AR133="Projet OCM (ZTE, NOKIA, autres projets)","TRAVAUX OCM",
AR133="No root CAuse","No root cause",
AR133="ODU HS","PDH",
AR133="IP &amp; VLAN","PDH",
AR133="Warehouse HUAWEI","SPARE-ISSUE",
AR133="SPARE-HS","SPARE-ISSUE",
AR133="Power Telco","BSS",AR133="no impacts","no impacts"
),"")</f>
        <v>AKTIVCO GRID ONLY</v>
      </c>
      <c r="AQ133" s="40" t="str" cm="1">
        <f t="array" ref="AQ133">IFERROR(_xlfn.IFS(
AR133="MPR ISSUE","TX ISSUE",
AR133="BSS Hardware Issue","RAN ISSUE",
AR133="Sites strategiques, MLL, Pylone, etc.","ENVTECH",
AR133="AKTIVCO DEFAUT GE &amp; POWER Cabinet","POWER ISSUE",
AR133="AKTIVCO Coupure ENEO &amp; Baisse de tension","POWER ISSUE",
AR133="Coupure ENEO &amp; Baisse de tension","POWER ISSUE",
AR133="Defaut GE &amp; POWER Cabinet","POWER ISSUE",
AR133="Sharing","POWER ISSUE",
AR133="Sites strategiques &amp; DataCenter","POWER ISSUE",
AR133="Exclu","Exclu",
AR133="SAT","TX ISSUE",
AR133="SPARE-ISSUE","SPARE-ISSUE",
AR133="Fiber CAmtel","TX ISSUE",
AR133="Fiber AOF","TX ISSUE",
AR133="Projet OCM (HUAWEI)","TRAVAUX-HUAWEI",
AR133="Projet OCM (NOKIA)","TRAVAUX -NOKIA",
AR133="ACCESS-ISSUE","ACCESS-ISSUE",
AR133="Projet OCM (ZTE, NOKIA, autres projets)","TRAVAUX OCM",
AR133="No root CAuse","No root cause",
AR133="ODU HS","TX ISSUE",
AR133="IP &amp; VLAN","TX ISSUE",
AR133="Warehouse HUAWEI","SPARE-ISSUE",
AR133="SPARE-HS","SPARE-ISSUE",
AR133="Power Telco","RAN ISSUE",AR133="no impacts","no impacts"
),"")</f>
        <v>POWER ISSUE</v>
      </c>
      <c r="AR133" s="59" t="s">
        <v>5326</v>
      </c>
      <c r="AS133" s="40" t="str" cm="1">
        <f t="array" ref="AS133">IFERROR(_xlfn.IFS(
AR133="MPR ISSUE","ACTIVE",
AR133="BSS Hardware Issue","ACTIVE",
AR133="Sites strategiques, MLL, Pylone, etc.","PASSIVE",
AR133="AKTIVCO DEFAUT GE &amp; POWER Cabinet","PASSIVE",
AR133="AKTIVCO Coupure ENEO &amp; Baisse de tension","PASSIVE",
AR133="Coupure ENEO &amp; Baisse de tension","PASSIVE",
AR133="Defaut GE &amp; POWER Cabinet","PASSIVE",
AR133="Sharing","PASSIVE",
AR133="Sites strategiques &amp; DataCenter","PASSIVE",
AR133="Exclu","Exclu",
AR133="SAT","ACTIVE",
AR133="SPARE-ISSUE","SPARE-ISSUE",
AR133="Fiber CAmtel","ACTIVE",
AR133="Fiber AOF","ACTIVE",
AR133="Projet OCM (HUAWEI)","PLANNED WORKS",
AR133="Projet OCM (NOKIA)","PLANNED WORKS",
AR133="ACCESS-ISSUE","ACCESS-ISSUE",
AR133="Projet OCM (ZTE, NOKIA, autres projets)","PLANNED WORKS",
AR133="No root CAuse","No root cause",
AR133="ODU HS","ACTIVE",
AR133="IP &amp; VLAN","ACTIVE",
AR133="Warehouse HUAWEI","SPARE-ISSUE",
AR133="SPARE-HS","SPARE-ISSUE",
AR133="Power Telco","ACTIVE", AR133="no impacts","no impacts"
),"")</f>
        <v>PASSIVE</v>
      </c>
      <c r="AT133" s="99" t="s">
        <v>6346</v>
      </c>
      <c r="AU133" s="99" t="s">
        <v>375</v>
      </c>
      <c r="AW133" s="17"/>
      <c r="AX133" s="17" t="s">
        <v>6238</v>
      </c>
      <c r="AY133" s="17" t="s">
        <v>6197</v>
      </c>
      <c r="AZ133" s="17" t="s">
        <v>6197</v>
      </c>
      <c r="BA133" s="7"/>
      <c r="BC133" s="18"/>
      <c r="BD133" s="18"/>
      <c r="BE133" s="18"/>
      <c r="BF133" s="18"/>
      <c r="BG133" s="18"/>
      <c r="BH133" s="18"/>
      <c r="BI133" s="18"/>
      <c r="BJ133" s="18"/>
      <c r="BK133" s="18"/>
      <c r="BM133" s="18"/>
      <c r="BN133" s="18"/>
      <c r="BO133" s="18"/>
      <c r="BP133" s="9" t="s">
        <v>5661</v>
      </c>
      <c r="BQ133" s="14"/>
      <c r="BR133" s="102" t="s">
        <v>5536</v>
      </c>
      <c r="BS133" s="14"/>
      <c r="BT133" s="14"/>
      <c r="BU133" s="9"/>
      <c r="BV133" s="9"/>
      <c r="BW133" s="9"/>
    </row>
    <row r="134" spans="1:75" x14ac:dyDescent="0.35">
      <c r="A134" s="1" t="s">
        <v>2259</v>
      </c>
      <c r="B134" s="8" t="s">
        <v>2260</v>
      </c>
      <c r="C134" s="3" t="s">
        <v>84</v>
      </c>
      <c r="D134" s="1" t="s">
        <v>21</v>
      </c>
      <c r="E134" s="1" t="s">
        <v>22</v>
      </c>
      <c r="F134" s="3" t="s">
        <v>55</v>
      </c>
      <c r="G134" s="1" t="s">
        <v>84</v>
      </c>
      <c r="H134" s="28" t="s">
        <v>5589</v>
      </c>
      <c r="I134" s="27">
        <v>0.18708997154948306</v>
      </c>
      <c r="J134" s="27">
        <v>6.9021753088322146E-2</v>
      </c>
      <c r="K134" s="27">
        <v>0</v>
      </c>
      <c r="L134" s="27">
        <v>0</v>
      </c>
      <c r="M134" s="27">
        <v>0</v>
      </c>
      <c r="N134" s="27">
        <v>0</v>
      </c>
      <c r="O134" s="27">
        <v>4.9046465372838757E-3</v>
      </c>
      <c r="P134" s="27">
        <v>0</v>
      </c>
      <c r="Q134" s="27">
        <v>0</v>
      </c>
      <c r="R134" s="27">
        <v>0</v>
      </c>
      <c r="S134" s="80">
        <v>0</v>
      </c>
      <c r="T134" s="80">
        <v>8.9175391586979538E-4</v>
      </c>
      <c r="U134" s="80">
        <v>0</v>
      </c>
      <c r="V134" s="80">
        <v>0</v>
      </c>
      <c r="W134" s="80">
        <v>8.9175391586979538E-4</v>
      </c>
      <c r="X134" s="80">
        <v>0</v>
      </c>
      <c r="Y134" s="80">
        <v>0</v>
      </c>
      <c r="Z134" s="80">
        <v>0</v>
      </c>
      <c r="AA134" s="80">
        <v>1.3700193760290842</v>
      </c>
      <c r="AB134" s="80">
        <v>1.5105597931701633</v>
      </c>
      <c r="AC134" s="80">
        <v>0</v>
      </c>
      <c r="AD134" s="80">
        <v>0</v>
      </c>
      <c r="AE134" s="80">
        <v>0</v>
      </c>
      <c r="AF134" s="80">
        <v>0</v>
      </c>
      <c r="AG134" s="80"/>
      <c r="AH134" s="80">
        <v>0.64696746596353649</v>
      </c>
      <c r="AI134" s="80">
        <v>6.3501796349088142</v>
      </c>
      <c r="AJ134" s="80">
        <v>7.6973150446226963</v>
      </c>
      <c r="AK134" s="80">
        <v>9.7598143218036739</v>
      </c>
      <c r="AL134" s="80">
        <v>3.7863180093987974</v>
      </c>
      <c r="AM134" s="80">
        <v>6.3501796349088142</v>
      </c>
      <c r="AN134" s="41" t="s">
        <v>5558</v>
      </c>
      <c r="AO134" s="41"/>
      <c r="AP134" s="40" t="str" cm="1">
        <f t="array" ref="AP134">IFERROR(_xlfn.IFS(
AR134="MPR ISSUE","PDH",
AR134="BSS Hardware Issue","BSS",
AR134="Sites strategiques, MLL, Pylone, etc.","ENVTECH",
AR134="AKTIVCO DEFAUT GE &amp; POWER Cabinet","AKTIVCO",
AR134="AKTIVCO Coupure ENEO &amp; Baisse de tension","AKTIVCO GRID ONLY",
AR134="Coupure ENEO &amp; Baisse de tension","IHS GRID ONLY",
AR134="Defaut GE &amp; POWER Cabinet","IHS",
AR134="Sharing","Partners",
AR134="Sites strategiques &amp; DataCenter","SST &amp; DC",
AR134="Exclu","Exclu",
AR134="SAT","SAT",
AR134="SPARE-ISSUE","SPARE-ISSUE",
AR134="Fiber CAmtel","TRANS_FO_CAMTEL",
AR134="Fiber AOF","Fiber AOF",
AR134="Projet OCM (HUAWEI)","TRAVAUX-HUAWEI",
AR134="Projet OCM (NOKIA)","TRAVAUX-NOKIA",
AR134="ACCESS-ISSUE","ACCESS-ISSUE",
AR134="Projet OCM (ZTE, NOKIA, autres projets)","TRAVAUX OCM",
AR134="No root CAuse","No root cause",
AR134="ODU HS","PDH",
AR134="IP &amp; VLAN","PDH",
AR134="Warehouse HUAWEI","SPARE-ISSUE",
AR134="SPARE-HS","SPARE-ISSUE",
AR134="Power Telco","BSS",AR134="no impacts","no impacts"
),"")</f>
        <v>AKTIVCO</v>
      </c>
      <c r="AQ134" s="40" t="str" cm="1">
        <f t="array" ref="AQ134">IFERROR(_xlfn.IFS(
AR134="MPR ISSUE","TX ISSUE",
AR134="BSS Hardware Issue","RAN ISSUE",
AR134="Sites strategiques, MLL, Pylone, etc.","ENVTECH",
AR134="AKTIVCO DEFAUT GE &amp; POWER Cabinet","POWER ISSUE",
AR134="AKTIVCO Coupure ENEO &amp; Baisse de tension","POWER ISSUE",
AR134="Coupure ENEO &amp; Baisse de tension","POWER ISSUE",
AR134="Defaut GE &amp; POWER Cabinet","POWER ISSUE",
AR134="Sharing","POWER ISSUE",
AR134="Sites strategiques &amp; DataCenter","POWER ISSUE",
AR134="Exclu","Exclu",
AR134="SAT","TX ISSUE",
AR134="SPARE-ISSUE","SPARE-ISSUE",
AR134="Fiber CAmtel","TX ISSUE",
AR134="Fiber AOF","TX ISSUE",
AR134="Projet OCM (HUAWEI)","TRAVAUX-HUAWEI",
AR134="Projet OCM (NOKIA)","TRAVAUX -NOKIA",
AR134="ACCESS-ISSUE","ACCESS-ISSUE",
AR134="Projet OCM (ZTE, NOKIA, autres projets)","TRAVAUX OCM",
AR134="No root CAuse","No root cause",
AR134="ODU HS","TX ISSUE",
AR134="IP &amp; VLAN","TX ISSUE",
AR134="Warehouse HUAWEI","SPARE-ISSUE",
AR134="SPARE-HS","SPARE-ISSUE",
AR134="Power Telco","RAN ISSUE",AR134="no impacts","no impacts"
),"")</f>
        <v>POWER ISSUE</v>
      </c>
      <c r="AR134" s="59" t="s">
        <v>5324</v>
      </c>
      <c r="AS134" s="40" t="str" cm="1">
        <f t="array" ref="AS134">IFERROR(_xlfn.IFS(
AR134="MPR ISSUE","ACTIVE",
AR134="BSS Hardware Issue","ACTIVE",
AR134="Sites strategiques, MLL, Pylone, etc.","PASSIVE",
AR134="AKTIVCO DEFAUT GE &amp; POWER Cabinet","PASSIVE",
AR134="AKTIVCO Coupure ENEO &amp; Baisse de tension","PASSIVE",
AR134="Coupure ENEO &amp; Baisse de tension","PASSIVE",
AR134="Defaut GE &amp; POWER Cabinet","PASSIVE",
AR134="Sharing","PASSIVE",
AR134="Sites strategiques &amp; DataCenter","PASSIVE",
AR134="Exclu","Exclu",
AR134="SAT","ACTIVE",
AR134="SPARE-ISSUE","SPARE-ISSUE",
AR134="Fiber CAmtel","ACTIVE",
AR134="Fiber AOF","ACTIVE",
AR134="Projet OCM (HUAWEI)","PLANNED WORKS",
AR134="Projet OCM (NOKIA)","PLANNED WORKS",
AR134="ACCESS-ISSUE","ACCESS-ISSUE",
AR134="Projet OCM (ZTE, NOKIA, autres projets)","PLANNED WORKS",
AR134="No root CAuse","No root cause",
AR134="ODU HS","ACTIVE",
AR134="IP &amp; VLAN","ACTIVE",
AR134="Warehouse HUAWEI","SPARE-ISSUE",
AR134="SPARE-HS","SPARE-ISSUE",
AR134="Power Telco","ACTIVE", AR134="no impacts","no impacts"
),"")</f>
        <v>PASSIVE</v>
      </c>
      <c r="AT134" s="99" t="s">
        <v>6385</v>
      </c>
      <c r="AU134" s="99" t="s">
        <v>2260</v>
      </c>
      <c r="AW134" s="17"/>
      <c r="AX134" s="17" t="s">
        <v>6238</v>
      </c>
      <c r="AY134" s="17" t="s">
        <v>6210</v>
      </c>
      <c r="AZ134" s="17" t="s">
        <v>6210</v>
      </c>
      <c r="BA134" s="7"/>
      <c r="BC134" s="18"/>
      <c r="BD134" s="18"/>
      <c r="BE134" s="18"/>
      <c r="BF134" s="18"/>
      <c r="BG134" s="18"/>
      <c r="BH134" s="18"/>
      <c r="BI134" s="18"/>
      <c r="BJ134" s="18"/>
      <c r="BK134" s="18"/>
      <c r="BM134" s="18"/>
      <c r="BN134" s="18"/>
      <c r="BO134" s="18"/>
      <c r="BP134" s="9" t="s">
        <v>5661</v>
      </c>
      <c r="BQ134" s="14"/>
      <c r="BR134" s="102" t="s">
        <v>5536</v>
      </c>
      <c r="BS134" s="14"/>
      <c r="BT134" s="14"/>
      <c r="BU134" s="9"/>
      <c r="BV134" s="9"/>
      <c r="BW134" s="9"/>
    </row>
    <row r="135" spans="1:75" x14ac:dyDescent="0.35">
      <c r="A135" s="16" t="s">
        <v>3029</v>
      </c>
      <c r="B135" s="8" t="s">
        <v>3030</v>
      </c>
      <c r="C135" s="3" t="s">
        <v>38</v>
      </c>
      <c r="D135" s="1" t="s">
        <v>11</v>
      </c>
      <c r="E135" s="1" t="s">
        <v>12</v>
      </c>
      <c r="F135" s="3" t="s">
        <v>37</v>
      </c>
      <c r="G135" s="1" t="s">
        <v>38</v>
      </c>
      <c r="H135" s="30" t="s">
        <v>5587</v>
      </c>
      <c r="I135" s="27">
        <v>5.7591608096269482</v>
      </c>
      <c r="J135" s="27">
        <v>0</v>
      </c>
      <c r="K135" s="27">
        <v>9.0566527695736171E-2</v>
      </c>
      <c r="L135" s="27">
        <v>0</v>
      </c>
      <c r="M135" s="27">
        <v>0</v>
      </c>
      <c r="N135" s="27">
        <v>0.32948523683557179</v>
      </c>
      <c r="O135" s="27">
        <v>6.3307572346211689</v>
      </c>
      <c r="P135" s="27">
        <v>5.3269455216831743</v>
      </c>
      <c r="Q135" s="27">
        <v>9.2457045997380387</v>
      </c>
      <c r="R135" s="27">
        <v>9.2457045997380387</v>
      </c>
      <c r="S135" s="80">
        <v>9.579505925526421</v>
      </c>
      <c r="T135" s="80">
        <v>1.8646396030054249</v>
      </c>
      <c r="U135" s="80">
        <v>10.239047121703722</v>
      </c>
      <c r="V135" s="80">
        <v>9.2457045997380387</v>
      </c>
      <c r="W135" s="80">
        <v>1.8646396030054246</v>
      </c>
      <c r="X135" s="80">
        <v>0</v>
      </c>
      <c r="Y135" s="80">
        <v>0</v>
      </c>
      <c r="Z135" s="80">
        <v>4.3411294027674332</v>
      </c>
      <c r="AA135" s="80">
        <v>0</v>
      </c>
      <c r="AB135" s="80">
        <v>2.2828900246267478E-3</v>
      </c>
      <c r="AC135" s="80">
        <v>0.21662486124309077</v>
      </c>
      <c r="AD135" s="80">
        <v>0.21662486124309077</v>
      </c>
      <c r="AE135" s="80">
        <v>0.43312487693795931</v>
      </c>
      <c r="AF135" s="80">
        <v>0</v>
      </c>
      <c r="AG135" s="80"/>
      <c r="AH135" s="80">
        <v>3.8034731318112156</v>
      </c>
      <c r="AI135" s="80">
        <v>6.3216613446792973</v>
      </c>
      <c r="AJ135" s="80">
        <v>0</v>
      </c>
      <c r="AK135" s="80">
        <v>0</v>
      </c>
      <c r="AL135" s="80">
        <v>12.12233948829747</v>
      </c>
      <c r="AM135" s="80">
        <v>6.3216613446792973</v>
      </c>
      <c r="AN135" s="41" t="s">
        <v>5558</v>
      </c>
      <c r="AO135" s="41"/>
      <c r="AP135" s="40" t="str" cm="1">
        <f t="array" ref="AP135">IFERROR(_xlfn.IFS(
AR135="MPR ISSUE","PDH",
AR135="BSS Hardware Issue","BSS",
AR135="Sites strategiques, MLL, Pylone, etc.","ENVTECH",
AR135="AKTIVCO DEFAUT GE &amp; POWER Cabinet","AKTIVCO",
AR135="AKTIVCO Coupure ENEO &amp; Baisse de tension","AKTIVCO GRID ONLY",
AR135="Coupure ENEO &amp; Baisse de tension","IHS GRID ONLY",
AR135="Defaut GE &amp; POWER Cabinet","IHS",
AR135="Sharing","Partners",
AR135="Sites strategiques &amp; DataCenter","SST &amp; DC",
AR135="Exclu","Exclu",
AR135="SAT","SAT",
AR135="SPARE-ISSUE","SPARE-ISSUE",
AR135="Fiber CAmtel","TRANS_FO_CAMTEL",
AR135="Fiber AOF","Fiber AOF",
AR135="Projet OCM (HUAWEI)","TRAVAUX-HUAWEI",
AR135="Projet OCM (NOKIA)","TRAVAUX-NOKIA",
AR135="ACCESS-ISSUE","ACCESS-ISSUE",
AR135="Projet OCM (ZTE, NOKIA, autres projets)","TRAVAUX OCM",
AR135="No root CAuse","No root cause",
AR135="ODU HS","PDH",
AR135="IP &amp; VLAN","PDH",
AR135="Warehouse HUAWEI","SPARE-ISSUE",
AR135="SPARE-HS","SPARE-ISSUE",
AR135="Power Telco","BSS",AR135="no impacts","no impacts"
),"")</f>
        <v>BSS</v>
      </c>
      <c r="AQ135" s="40" t="str" cm="1">
        <f t="array" ref="AQ135">IFERROR(_xlfn.IFS(
AR135="MPR ISSUE","TX ISSUE",
AR135="BSS Hardware Issue","RAN ISSUE",
AR135="Sites strategiques, MLL, Pylone, etc.","ENVTECH",
AR135="AKTIVCO DEFAUT GE &amp; POWER Cabinet","POWER ISSUE",
AR135="AKTIVCO Coupure ENEO &amp; Baisse de tension","POWER ISSUE",
AR135="Coupure ENEO &amp; Baisse de tension","POWER ISSUE",
AR135="Defaut GE &amp; POWER Cabinet","POWER ISSUE",
AR135="Sharing","POWER ISSUE",
AR135="Sites strategiques &amp; DataCenter","POWER ISSUE",
AR135="Exclu","Exclu",
AR135="SAT","TX ISSUE",
AR135="SPARE-ISSUE","SPARE-ISSUE",
AR135="Fiber CAmtel","TX ISSUE",
AR135="Fiber AOF","TX ISSUE",
AR135="Projet OCM (HUAWEI)","TRAVAUX-HUAWEI",
AR135="Projet OCM (NOKIA)","TRAVAUX -NOKIA",
AR135="ACCESS-ISSUE","ACCESS-ISSUE",
AR135="Projet OCM (ZTE, NOKIA, autres projets)","TRAVAUX OCM",
AR135="No root CAuse","No root cause",
AR135="ODU HS","TX ISSUE",
AR135="IP &amp; VLAN","TX ISSUE",
AR135="Warehouse HUAWEI","SPARE-ISSUE",
AR135="SPARE-HS","SPARE-ISSUE",
AR135="Power Telco","RAN ISSUE",AR135="no impacts","no impacts"
),"")</f>
        <v>RAN ISSUE</v>
      </c>
      <c r="AR135" s="59" t="s">
        <v>5319</v>
      </c>
      <c r="AS135" s="40" t="str" cm="1">
        <f t="array" ref="AS135">IFERROR(_xlfn.IFS(
AR135="MPR ISSUE","ACTIVE",
AR135="BSS Hardware Issue","ACTIVE",
AR135="Sites strategiques, MLL, Pylone, etc.","PASSIVE",
AR135="AKTIVCO DEFAUT GE &amp; POWER Cabinet","PASSIVE",
AR135="AKTIVCO Coupure ENEO &amp; Baisse de tension","PASSIVE",
AR135="Coupure ENEO &amp; Baisse de tension","PASSIVE",
AR135="Defaut GE &amp; POWER Cabinet","PASSIVE",
AR135="Sharing","PASSIVE",
AR135="Sites strategiques &amp; DataCenter","PASSIVE",
AR135="Exclu","Exclu",
AR135="SAT","ACTIVE",
AR135="SPARE-ISSUE","SPARE-ISSUE",
AR135="Fiber CAmtel","ACTIVE",
AR135="Fiber AOF","ACTIVE",
AR135="Projet OCM (HUAWEI)","PLANNED WORKS",
AR135="Projet OCM (NOKIA)","PLANNED WORKS",
AR135="ACCESS-ISSUE","ACCESS-ISSUE",
AR135="Projet OCM (ZTE, NOKIA, autres projets)","PLANNED WORKS",
AR135="No root CAuse","No root cause",
AR135="ODU HS","ACTIVE",
AR135="IP &amp; VLAN","ACTIVE",
AR135="Warehouse HUAWEI","SPARE-ISSUE",
AR135="SPARE-HS","SPARE-ISSUE",
AR135="Power Telco","ACTIVE", AR135="no impacts","no impacts"
),"")</f>
        <v>ACTIVE</v>
      </c>
      <c r="AT135" s="99" t="s">
        <v>6573</v>
      </c>
      <c r="AU135" s="99" t="s">
        <v>3030</v>
      </c>
      <c r="AW135" s="17"/>
      <c r="AX135" s="17" t="s">
        <v>6238</v>
      </c>
      <c r="AY135" s="17"/>
      <c r="AZ135" s="17" t="s">
        <v>5536</v>
      </c>
      <c r="BA135" s="7"/>
      <c r="BC135" s="18"/>
      <c r="BD135" s="18"/>
      <c r="BE135" s="18"/>
      <c r="BF135" s="18"/>
      <c r="BG135" s="18"/>
      <c r="BH135" s="18"/>
      <c r="BI135" s="18"/>
      <c r="BJ135" s="18"/>
      <c r="BK135" s="18"/>
      <c r="BM135" s="18"/>
      <c r="BN135" s="18"/>
      <c r="BO135" s="18"/>
      <c r="BP135" s="9" t="s">
        <v>5661</v>
      </c>
      <c r="BQ135" s="14"/>
      <c r="BR135" s="102" t="s">
        <v>3030</v>
      </c>
      <c r="BS135" s="14"/>
      <c r="BT135" s="14"/>
      <c r="BU135" s="9"/>
      <c r="BV135" s="9"/>
      <c r="BW135" s="9"/>
    </row>
    <row r="136" spans="1:75" x14ac:dyDescent="0.35">
      <c r="A136" s="16" t="s">
        <v>1163</v>
      </c>
      <c r="B136" s="8" t="s">
        <v>1164</v>
      </c>
      <c r="C136" s="3" t="s">
        <v>38</v>
      </c>
      <c r="D136" s="1" t="s">
        <v>11</v>
      </c>
      <c r="E136" s="1" t="s">
        <v>12</v>
      </c>
      <c r="F136" s="3" t="s">
        <v>37</v>
      </c>
      <c r="G136" s="1" t="s">
        <v>38</v>
      </c>
      <c r="H136" s="30" t="s">
        <v>5587</v>
      </c>
      <c r="I136" s="27">
        <v>0</v>
      </c>
      <c r="J136" s="27">
        <v>0</v>
      </c>
      <c r="K136" s="27">
        <v>0</v>
      </c>
      <c r="L136" s="27">
        <v>0</v>
      </c>
      <c r="M136" s="27">
        <v>4.5035891311605933</v>
      </c>
      <c r="N136" s="27">
        <v>6.1638030664920258</v>
      </c>
      <c r="O136" s="27">
        <v>6.1638030664920258</v>
      </c>
      <c r="P136" s="27">
        <v>6.1638030664920258</v>
      </c>
      <c r="Q136" s="27">
        <v>6.1638030664920258</v>
      </c>
      <c r="R136" s="27">
        <v>6.1638030664920258</v>
      </c>
      <c r="S136" s="80">
        <v>6.1638030664920258</v>
      </c>
      <c r="T136" s="80">
        <v>6.1638030664920258</v>
      </c>
      <c r="U136" s="80">
        <v>6.1638030664920258</v>
      </c>
      <c r="V136" s="80">
        <v>6.1638030664920258</v>
      </c>
      <c r="W136" s="80">
        <v>6.1638030664920258</v>
      </c>
      <c r="X136" s="80">
        <v>6.1638030664920258</v>
      </c>
      <c r="Y136" s="80">
        <v>6.1638030664920258</v>
      </c>
      <c r="Z136" s="80">
        <v>6.1638030664920258</v>
      </c>
      <c r="AA136" s="80">
        <v>6.1638030664920258</v>
      </c>
      <c r="AB136" s="80">
        <v>6.2338949242793937</v>
      </c>
      <c r="AC136" s="80">
        <v>6.1638030664920258</v>
      </c>
      <c r="AD136" s="80">
        <v>6.1638030664920258</v>
      </c>
      <c r="AE136" s="80">
        <v>6.1638030664920258</v>
      </c>
      <c r="AF136" s="80">
        <v>6.1638030664920258</v>
      </c>
      <c r="AG136" s="80"/>
      <c r="AH136" s="80">
        <v>6.1638030664920258</v>
      </c>
      <c r="AI136" s="80">
        <v>6.1638030664920258</v>
      </c>
      <c r="AJ136" s="80">
        <v>0</v>
      </c>
      <c r="AK136" s="80">
        <v>0</v>
      </c>
      <c r="AL136" s="80">
        <v>11.819632409432067</v>
      </c>
      <c r="AM136" s="80">
        <v>6.1638030664920258</v>
      </c>
      <c r="AN136" s="41" t="s">
        <v>5558</v>
      </c>
      <c r="AO136" s="41"/>
      <c r="AP136" s="40" t="str" cm="1">
        <f t="array" ref="AP136">IFERROR(_xlfn.IFS(
AR136="MPR ISSUE","PDH",
AR136="BSS Hardware Issue","BSS",
AR136="Sites strategiques, MLL, Pylone, etc.","ENVTECH",
AR136="AKTIVCO DEFAUT GE &amp; POWER Cabinet","AKTIVCO",
AR136="AKTIVCO Coupure ENEO &amp; Baisse de tension","AKTIVCO GRID ONLY",
AR136="Coupure ENEO &amp; Baisse de tension","IHS GRID ONLY",
AR136="Defaut GE &amp; POWER Cabinet","IHS",
AR136="Sharing","Partners",
AR136="Sites strategiques &amp; DataCenter","SST &amp; DC",
AR136="Exclu","Exclu",
AR136="SAT","SAT",
AR136="SPARE-ISSUE","SPARE-ISSUE",
AR136="Fiber CAmtel","TRANS_FO_CAMTEL",
AR136="Fiber AOF","Fiber AOF",
AR136="Projet OCM (HUAWEI)","TRAVAUX-HUAWEI",
AR136="Projet OCM (NOKIA)","TRAVAUX-NOKIA",
AR136="ACCESS-ISSUE","ACCESS-ISSUE",
AR136="Projet OCM (ZTE, NOKIA, autres projets)","TRAVAUX OCM",
AR136="No root CAuse","No root cause",
AR136="ODU HS","PDH",
AR136="IP &amp; VLAN","PDH",
AR136="Warehouse HUAWEI","SPARE-ISSUE",
AR136="SPARE-HS","SPARE-ISSUE",
AR136="Power Telco","BSS",AR136="no impacts","no impacts"
),"")</f>
        <v>BSS</v>
      </c>
      <c r="AQ136" s="40" t="str" cm="1">
        <f t="array" ref="AQ136">IFERROR(_xlfn.IFS(
AR136="MPR ISSUE","TX ISSUE",
AR136="BSS Hardware Issue","RAN ISSUE",
AR136="Sites strategiques, MLL, Pylone, etc.","ENVTECH",
AR136="AKTIVCO DEFAUT GE &amp; POWER Cabinet","POWER ISSUE",
AR136="AKTIVCO Coupure ENEO &amp; Baisse de tension","POWER ISSUE",
AR136="Coupure ENEO &amp; Baisse de tension","POWER ISSUE",
AR136="Defaut GE &amp; POWER Cabinet","POWER ISSUE",
AR136="Sharing","POWER ISSUE",
AR136="Sites strategiques &amp; DataCenter","POWER ISSUE",
AR136="Exclu","Exclu",
AR136="SAT","TX ISSUE",
AR136="SPARE-ISSUE","SPARE-ISSUE",
AR136="Fiber CAmtel","TX ISSUE",
AR136="Fiber AOF","TX ISSUE",
AR136="Projet OCM (HUAWEI)","TRAVAUX-HUAWEI",
AR136="Projet OCM (NOKIA)","TRAVAUX -NOKIA",
AR136="ACCESS-ISSUE","ACCESS-ISSUE",
AR136="Projet OCM (ZTE, NOKIA, autres projets)","TRAVAUX OCM",
AR136="No root CAuse","No root cause",
AR136="ODU HS","TX ISSUE",
AR136="IP &amp; VLAN","TX ISSUE",
AR136="Warehouse HUAWEI","SPARE-ISSUE",
AR136="SPARE-HS","SPARE-ISSUE",
AR136="Power Telco","RAN ISSUE",AR136="no impacts","no impacts"
),"")</f>
        <v>RAN ISSUE</v>
      </c>
      <c r="AR136" s="59" t="s">
        <v>5319</v>
      </c>
      <c r="AS136" s="40" t="str" cm="1">
        <f t="array" ref="AS136">IFERROR(_xlfn.IFS(
AR136="MPR ISSUE","ACTIVE",
AR136="BSS Hardware Issue","ACTIVE",
AR136="Sites strategiques, MLL, Pylone, etc.","PASSIVE",
AR136="AKTIVCO DEFAUT GE &amp; POWER Cabinet","PASSIVE",
AR136="AKTIVCO Coupure ENEO &amp; Baisse de tension","PASSIVE",
AR136="Coupure ENEO &amp; Baisse de tension","PASSIVE",
AR136="Defaut GE &amp; POWER Cabinet","PASSIVE",
AR136="Sharing","PASSIVE",
AR136="Sites strategiques &amp; DataCenter","PASSIVE",
AR136="Exclu","Exclu",
AR136="SAT","ACTIVE",
AR136="SPARE-ISSUE","SPARE-ISSUE",
AR136="Fiber CAmtel","ACTIVE",
AR136="Fiber AOF","ACTIVE",
AR136="Projet OCM (HUAWEI)","PLANNED WORKS",
AR136="Projet OCM (NOKIA)","PLANNED WORKS",
AR136="ACCESS-ISSUE","ACCESS-ISSUE",
AR136="Projet OCM (ZTE, NOKIA, autres projets)","PLANNED WORKS",
AR136="No root CAuse","No root cause",
AR136="ODU HS","ACTIVE",
AR136="IP &amp; VLAN","ACTIVE",
AR136="Warehouse HUAWEI","SPARE-ISSUE",
AR136="SPARE-HS","SPARE-ISSUE",
AR136="Power Telco","ACTIVE", AR136="no impacts","no impacts"
),"")</f>
        <v>ACTIVE</v>
      </c>
      <c r="AT136" s="99" t="s">
        <v>6573</v>
      </c>
      <c r="AU136" s="99" t="s">
        <v>1164</v>
      </c>
      <c r="AW136" s="17"/>
      <c r="AX136" s="17" t="s">
        <v>6238</v>
      </c>
      <c r="AY136" s="17"/>
      <c r="AZ136" s="17" t="s">
        <v>5536</v>
      </c>
      <c r="BA136" s="7"/>
      <c r="BC136" s="18"/>
      <c r="BD136" s="18"/>
      <c r="BE136" s="18"/>
      <c r="BF136" s="18"/>
      <c r="BG136" s="18"/>
      <c r="BH136" s="18"/>
      <c r="BI136" s="18"/>
      <c r="BJ136" s="18"/>
      <c r="BK136" s="18"/>
      <c r="BM136" s="18"/>
      <c r="BN136" s="18"/>
      <c r="BO136" s="18"/>
      <c r="BP136" s="9" t="s">
        <v>5661</v>
      </c>
      <c r="BQ136" s="14"/>
      <c r="BR136" s="102" t="s">
        <v>5536</v>
      </c>
      <c r="BS136" s="14"/>
      <c r="BT136" s="14"/>
      <c r="BU136" s="9"/>
      <c r="BV136" s="9"/>
      <c r="BW136" s="9"/>
    </row>
    <row r="137" spans="1:75" x14ac:dyDescent="0.35">
      <c r="A137" s="1" t="s">
        <v>1734</v>
      </c>
      <c r="B137" s="1" t="s">
        <v>1735</v>
      </c>
      <c r="C137" s="3" t="s">
        <v>51</v>
      </c>
      <c r="D137" s="1" t="s">
        <v>11</v>
      </c>
      <c r="E137" s="1" t="s">
        <v>96</v>
      </c>
      <c r="F137" s="3" t="s">
        <v>51</v>
      </c>
      <c r="G137" s="1" t="s">
        <v>1734</v>
      </c>
      <c r="H137" s="29" t="s">
        <v>5588</v>
      </c>
      <c r="I137" s="27">
        <v>0.59502237998252805</v>
      </c>
      <c r="J137" s="27">
        <v>6.2240288777435824</v>
      </c>
      <c r="K137" s="27">
        <v>4.5784042310968864</v>
      </c>
      <c r="L137" s="27">
        <v>3.8701689563631367</v>
      </c>
      <c r="M137" s="27">
        <v>9.2900347320112751</v>
      </c>
      <c r="N137" s="27">
        <v>9.2964734190981293</v>
      </c>
      <c r="O137" s="27">
        <v>9.2963652058697779</v>
      </c>
      <c r="P137" s="27">
        <v>9.2965275257123032</v>
      </c>
      <c r="Q137" s="27">
        <v>9.2963652058697779</v>
      </c>
      <c r="R137" s="27">
        <v>9.2964734190981293</v>
      </c>
      <c r="S137" s="80">
        <v>4.6285769123803551</v>
      </c>
      <c r="T137" s="80">
        <v>0</v>
      </c>
      <c r="U137" s="80">
        <v>4.2940535617442016E-2</v>
      </c>
      <c r="V137" s="80">
        <v>0.96152474224744811</v>
      </c>
      <c r="W137" s="80">
        <v>0</v>
      </c>
      <c r="X137" s="80">
        <v>0</v>
      </c>
      <c r="Y137" s="80">
        <v>0</v>
      </c>
      <c r="Z137" s="80">
        <v>0.1554148724577879</v>
      </c>
      <c r="AA137" s="80">
        <v>1.4589094063629852E-2</v>
      </c>
      <c r="AB137" s="80">
        <v>0</v>
      </c>
      <c r="AC137" s="80">
        <v>2.2278331378608747</v>
      </c>
      <c r="AD137" s="80">
        <v>2.2278331378608747</v>
      </c>
      <c r="AE137" s="80">
        <v>0</v>
      </c>
      <c r="AF137" s="80">
        <v>0</v>
      </c>
      <c r="AG137" s="80"/>
      <c r="AH137" s="80">
        <v>3.623338840805518</v>
      </c>
      <c r="AI137" s="80">
        <v>6.1609494539612424</v>
      </c>
      <c r="AJ137" s="80">
        <v>21.25972686833807</v>
      </c>
      <c r="AK137" s="80">
        <v>9.3087728782670478</v>
      </c>
      <c r="AL137" s="80">
        <v>0</v>
      </c>
      <c r="AM137" s="80">
        <v>6.1609494539612424</v>
      </c>
      <c r="AN137" s="41" t="s">
        <v>5591</v>
      </c>
      <c r="AO137" s="41"/>
      <c r="AP137" s="40" t="str" cm="1">
        <f t="array" ref="AP137">IFERROR(_xlfn.IFS(
AR137="MPR ISSUE","PDH",
AR137="BSS Hardware Issue","BSS",
AR137="Sites strategiques, MLL, Pylone, etc.","ENVTECH",
AR137="AKTIVCO DEFAUT GE &amp; POWER Cabinet","AKTIVCO",
AR137="AKTIVCO Coupure ENEO &amp; Baisse de tension","AKTIVCO GRID ONLY",
AR137="Coupure ENEO &amp; Baisse de tension","IHS GRID ONLY",
AR137="Defaut GE &amp; POWER Cabinet","IHS",
AR137="Sharing","Partners",
AR137="Sites strategiques &amp; DataCenter","SST &amp; DC",
AR137="Exclu","Exclu",
AR137="SAT","SAT",
AR137="SPARE-ISSUE","SPARE-ISSUE",
AR137="Fiber CAmtel","TRANS_FO_CAMTEL",
AR137="Fiber AOF","Fiber AOF",
AR137="Projet OCM (HUAWEI)","TRAVAUX-HUAWEI",
AR137="Projet OCM (NOKIA)","TRAVAUX-NOKIA",
AR137="ACCESS-ISSUE","ACCESS-ISSUE",
AR137="Projet OCM (ZTE, NOKIA, autres projets)","TRAVAUX OCM",
AR137="No root CAuse","No root cause",
AR137="ODU HS","PDH",
AR137="IP &amp; VLAN","PDH",
AR137="Warehouse HUAWEI","SPARE-ISSUE",
AR137="SPARE-HS","SPARE-ISSUE",
AR137="Power Telco","BSS",AR137="no impacts","no impacts"
),"")</f>
        <v>BSS</v>
      </c>
      <c r="AQ137" s="40" t="str" cm="1">
        <f t="array" ref="AQ137">IFERROR(_xlfn.IFS(
AR137="MPR ISSUE","TX ISSUE",
AR137="BSS Hardware Issue","RAN ISSUE",
AR137="Sites strategiques, MLL, Pylone, etc.","ENVTECH",
AR137="AKTIVCO DEFAUT GE &amp; POWER Cabinet","POWER ISSUE",
AR137="AKTIVCO Coupure ENEO &amp; Baisse de tension","POWER ISSUE",
AR137="Coupure ENEO &amp; Baisse de tension","POWER ISSUE",
AR137="Defaut GE &amp; POWER Cabinet","POWER ISSUE",
AR137="Sharing","POWER ISSUE",
AR137="Sites strategiques &amp; DataCenter","POWER ISSUE",
AR137="Exclu","Exclu",
AR137="SAT","TX ISSUE",
AR137="SPARE-ISSUE","SPARE-ISSUE",
AR137="Fiber CAmtel","TX ISSUE",
AR137="Fiber AOF","TX ISSUE",
AR137="Projet OCM (HUAWEI)","TRAVAUX-HUAWEI",
AR137="Projet OCM (NOKIA)","TRAVAUX -NOKIA",
AR137="ACCESS-ISSUE","ACCESS-ISSUE",
AR137="Projet OCM (ZTE, NOKIA, autres projets)","TRAVAUX OCM",
AR137="No root CAuse","No root cause",
AR137="ODU HS","TX ISSUE",
AR137="IP &amp; VLAN","TX ISSUE",
AR137="Warehouse HUAWEI","SPARE-ISSUE",
AR137="SPARE-HS","SPARE-ISSUE",
AR137="Power Telco","RAN ISSUE",AR137="no impacts","no impacts"
),"")</f>
        <v>RAN ISSUE</v>
      </c>
      <c r="AR137" s="59" t="s">
        <v>5319</v>
      </c>
      <c r="AS137" s="40" t="str" cm="1">
        <f t="array" ref="AS137">IFERROR(_xlfn.IFS(
AR137="MPR ISSUE","ACTIVE",
AR137="BSS Hardware Issue","ACTIVE",
AR137="Sites strategiques, MLL, Pylone, etc.","PASSIVE",
AR137="AKTIVCO DEFAUT GE &amp; POWER Cabinet","PASSIVE",
AR137="AKTIVCO Coupure ENEO &amp; Baisse de tension","PASSIVE",
AR137="Coupure ENEO &amp; Baisse de tension","PASSIVE",
AR137="Defaut GE &amp; POWER Cabinet","PASSIVE",
AR137="Sharing","PASSIVE",
AR137="Sites strategiques &amp; DataCenter","PASSIVE",
AR137="Exclu","Exclu",
AR137="SAT","ACTIVE",
AR137="SPARE-ISSUE","SPARE-ISSUE",
AR137="Fiber CAmtel","ACTIVE",
AR137="Fiber AOF","ACTIVE",
AR137="Projet OCM (HUAWEI)","PLANNED WORKS",
AR137="Projet OCM (NOKIA)","PLANNED WORKS",
AR137="ACCESS-ISSUE","ACCESS-ISSUE",
AR137="Projet OCM (ZTE, NOKIA, autres projets)","PLANNED WORKS",
AR137="No root CAuse","No root cause",
AR137="ODU HS","ACTIVE",
AR137="IP &amp; VLAN","ACTIVE",
AR137="Warehouse HUAWEI","SPARE-ISSUE",
AR137="SPARE-HS","SPARE-ISSUE",
AR137="Power Telco","ACTIVE", AR137="no impacts","no impacts"
),"")</f>
        <v>ACTIVE</v>
      </c>
      <c r="AT137" s="99" t="s">
        <v>6584</v>
      </c>
      <c r="AU137" s="99" t="s">
        <v>1735</v>
      </c>
      <c r="AW137" s="17"/>
      <c r="AX137" s="17" t="s">
        <v>5536</v>
      </c>
      <c r="AY137" s="17"/>
      <c r="AZ137" s="17" t="s">
        <v>5536</v>
      </c>
      <c r="BA137" s="7"/>
      <c r="BB137" s="9" t="s">
        <v>5630</v>
      </c>
      <c r="BC137" s="18"/>
      <c r="BD137" s="18"/>
      <c r="BE137" s="18"/>
      <c r="BF137" s="18"/>
      <c r="BG137" s="18"/>
      <c r="BH137" s="18"/>
      <c r="BI137" s="18" t="s">
        <v>5868</v>
      </c>
      <c r="BJ137" s="18"/>
      <c r="BK137" s="18"/>
      <c r="BM137" s="18" t="s">
        <v>5678</v>
      </c>
      <c r="BN137" s="18" t="s">
        <v>6006</v>
      </c>
      <c r="BO137" s="18" t="s">
        <v>6055</v>
      </c>
      <c r="BP137" s="9" t="s">
        <v>5869</v>
      </c>
      <c r="BQ137" s="14"/>
      <c r="BR137" s="102" t="s">
        <v>5536</v>
      </c>
      <c r="BS137" s="14"/>
      <c r="BT137" s="14"/>
      <c r="BU137" s="9"/>
      <c r="BV137" s="9"/>
      <c r="BW137" s="9"/>
    </row>
    <row r="138" spans="1:75" x14ac:dyDescent="0.35">
      <c r="A138" s="1" t="s">
        <v>1468</v>
      </c>
      <c r="B138" s="8" t="s">
        <v>1469</v>
      </c>
      <c r="C138" s="3" t="s">
        <v>23</v>
      </c>
      <c r="D138" s="1" t="s">
        <v>11</v>
      </c>
      <c r="E138" s="1" t="s">
        <v>12</v>
      </c>
      <c r="F138" s="3" t="s">
        <v>23</v>
      </c>
      <c r="G138" s="1" t="s">
        <v>731</v>
      </c>
      <c r="H138" s="28" t="s">
        <v>5589</v>
      </c>
      <c r="I138" s="27">
        <v>6.233716573496217</v>
      </c>
      <c r="J138" s="27">
        <v>3.3463065693014076</v>
      </c>
      <c r="K138" s="27">
        <v>5.3505234952187725E-3</v>
      </c>
      <c r="L138" s="27">
        <v>0.34409216597751924</v>
      </c>
      <c r="M138" s="27">
        <v>5.3505234952187721E-4</v>
      </c>
      <c r="N138" s="27">
        <v>0</v>
      </c>
      <c r="O138" s="27">
        <v>7.8474344596542005E-3</v>
      </c>
      <c r="P138" s="27">
        <v>0.33733267129522615</v>
      </c>
      <c r="Q138" s="27">
        <v>1.0846046177157971</v>
      </c>
      <c r="R138" s="27">
        <v>4.9902549132073745E-2</v>
      </c>
      <c r="S138" s="80">
        <v>2.9556113436805322</v>
      </c>
      <c r="T138" s="80">
        <v>3.0926025802364508E-2</v>
      </c>
      <c r="U138" s="80">
        <v>1.6100795301812332</v>
      </c>
      <c r="V138" s="80">
        <v>1.1542684336235458</v>
      </c>
      <c r="W138" s="80">
        <v>3.0926025802364504E-2</v>
      </c>
      <c r="X138" s="80">
        <v>0.9403188341280645</v>
      </c>
      <c r="Y138" s="80">
        <v>0.3183383128871996</v>
      </c>
      <c r="Z138" s="80">
        <v>3.7639505982598669</v>
      </c>
      <c r="AA138" s="80">
        <v>0.48602371922735588</v>
      </c>
      <c r="AB138" s="80">
        <v>0.7123686981534274</v>
      </c>
      <c r="AC138" s="80">
        <v>1.8985797570434289</v>
      </c>
      <c r="AD138" s="80">
        <v>1.8985797570434289</v>
      </c>
      <c r="AE138" s="80">
        <v>4.8640717341117981</v>
      </c>
      <c r="AF138" s="80">
        <v>1.0825892538659316</v>
      </c>
      <c r="AG138" s="80"/>
      <c r="AH138" s="80">
        <v>3.2309492827444903</v>
      </c>
      <c r="AI138" s="80">
        <v>6.1428468494690849</v>
      </c>
      <c r="AJ138" s="80">
        <v>5.0307942560019825</v>
      </c>
      <c r="AK138" s="80">
        <v>8.9395457837347116</v>
      </c>
      <c r="AL138" s="80">
        <v>4.6469691945358278</v>
      </c>
      <c r="AM138" s="80">
        <v>6.1428468494690849</v>
      </c>
      <c r="AN138" s="41" t="s">
        <v>5558</v>
      </c>
      <c r="AO138" s="41"/>
      <c r="AP138" s="40" t="str" cm="1">
        <f t="array" ref="AP138">IFERROR(_xlfn.IFS(
AR138="MPR ISSUE","PDH",
AR138="BSS Hardware Issue","BSS",
AR138="Sites strategiques, MLL, Pylone, etc.","ENVTECH",
AR138="AKTIVCO DEFAUT GE &amp; POWER Cabinet","AKTIVCO",
AR138="AKTIVCO Coupure ENEO &amp; Baisse de tension","AKTIVCO GRID ONLY",
AR138="Coupure ENEO &amp; Baisse de tension","IHS GRID ONLY",
AR138="Defaut GE &amp; POWER Cabinet","IHS",
AR138="Sharing","Partners",
AR138="Sites strategiques &amp; DataCenter","SST &amp; DC",
AR138="Exclu","Exclu",
AR138="SAT","SAT",
AR138="SPARE-ISSUE","SPARE-ISSUE",
AR138="Fiber CAmtel","TRANS_FO_CAMTEL",
AR138="Fiber AOF","Fiber AOF",
AR138="Projet OCM (HUAWEI)","TRAVAUX-HUAWEI",
AR138="Projet OCM (NOKIA)","TRAVAUX-NOKIA",
AR138="ACCESS-ISSUE","ACCESS-ISSUE",
AR138="Projet OCM (ZTE, NOKIA, autres projets)","TRAVAUX OCM",
AR138="No root CAuse","No root cause",
AR138="ODU HS","PDH",
AR138="IP &amp; VLAN","PDH",
AR138="Warehouse HUAWEI","SPARE-ISSUE",
AR138="SPARE-HS","SPARE-ISSUE",
AR138="Power Telco","BSS",AR138="no impacts","no impacts"
),"")</f>
        <v>No root cause</v>
      </c>
      <c r="AQ138" s="40" t="str" cm="1">
        <f t="array" ref="AQ138">IFERROR(_xlfn.IFS(
AR138="MPR ISSUE","TX ISSUE",
AR138="BSS Hardware Issue","RAN ISSUE",
AR138="Sites strategiques, MLL, Pylone, etc.","ENVTECH",
AR138="AKTIVCO DEFAUT GE &amp; POWER Cabinet","POWER ISSUE",
AR138="AKTIVCO Coupure ENEO &amp; Baisse de tension","POWER ISSUE",
AR138="Coupure ENEO &amp; Baisse de tension","POWER ISSUE",
AR138="Defaut GE &amp; POWER Cabinet","POWER ISSUE",
AR138="Sharing","POWER ISSUE",
AR138="Sites strategiques &amp; DataCenter","POWER ISSUE",
AR138="Exclu","Exclu",
AR138="SAT","TX ISSUE",
AR138="SPARE-ISSUE","SPARE-ISSUE",
AR138="Fiber CAmtel","TX ISSUE",
AR138="Fiber AOF","TX ISSUE",
AR138="Projet OCM (HUAWEI)","TRAVAUX-HUAWEI",
AR138="Projet OCM (NOKIA)","TRAVAUX -NOKIA",
AR138="ACCESS-ISSUE","ACCESS-ISSUE",
AR138="Projet OCM (ZTE, NOKIA, autres projets)","TRAVAUX OCM",
AR138="No root CAuse","No root cause",
AR138="ODU HS","TX ISSUE",
AR138="IP &amp; VLAN","TX ISSUE",
AR138="Warehouse HUAWEI","SPARE-ISSUE",
AR138="SPARE-HS","SPARE-ISSUE",
AR138="Power Telco","RAN ISSUE",AR138="no impacts","no impacts"
),"")</f>
        <v>No root cause</v>
      </c>
      <c r="AR138" s="59" t="s">
        <v>5343</v>
      </c>
      <c r="AS138" s="40" t="str" cm="1">
        <f t="array" ref="AS138">IFERROR(_xlfn.IFS(
AR138="MPR ISSUE","ACTIVE",
AR138="BSS Hardware Issue","ACTIVE",
AR138="Sites strategiques, MLL, Pylone, etc.","PASSIVE",
AR138="AKTIVCO DEFAUT GE &amp; POWER Cabinet","PASSIVE",
AR138="AKTIVCO Coupure ENEO &amp; Baisse de tension","PASSIVE",
AR138="Coupure ENEO &amp; Baisse de tension","PASSIVE",
AR138="Defaut GE &amp; POWER Cabinet","PASSIVE",
AR138="Sharing","PASSIVE",
AR138="Sites strategiques &amp; DataCenter","PASSIVE",
AR138="Exclu","Exclu",
AR138="SAT","ACTIVE",
AR138="SPARE-ISSUE","SPARE-ISSUE",
AR138="Fiber CAmtel","ACTIVE",
AR138="Fiber AOF","ACTIVE",
AR138="Projet OCM (HUAWEI)","PLANNED WORKS",
AR138="Projet OCM (NOKIA)","PLANNED WORKS",
AR138="ACCESS-ISSUE","ACCESS-ISSUE",
AR138="Projet OCM (ZTE, NOKIA, autres projets)","PLANNED WORKS",
AR138="No root CAuse","No root cause",
AR138="ODU HS","ACTIVE",
AR138="IP &amp; VLAN","ACTIVE",
AR138="Warehouse HUAWEI","SPARE-ISSUE",
AR138="SPARE-HS","SPARE-ISSUE",
AR138="Power Telco","ACTIVE", AR138="no impacts","no impacts"
),"")</f>
        <v>No root cause</v>
      </c>
      <c r="AT138" s="99" t="s">
        <v>6311</v>
      </c>
      <c r="AU138" s="99" t="s">
        <v>1469</v>
      </c>
      <c r="AW138" s="17"/>
      <c r="AX138" s="17" t="s">
        <v>6238</v>
      </c>
      <c r="AY138" s="17"/>
      <c r="AZ138" s="17" t="s">
        <v>5536</v>
      </c>
      <c r="BA138" s="7"/>
      <c r="BC138" s="18"/>
      <c r="BD138" s="18"/>
      <c r="BE138" s="18"/>
      <c r="BF138" s="18"/>
      <c r="BG138" s="18"/>
      <c r="BH138" s="18"/>
      <c r="BI138" s="18"/>
      <c r="BJ138" s="18"/>
      <c r="BK138" s="18"/>
      <c r="BM138" s="18"/>
      <c r="BN138" s="18"/>
      <c r="BO138" s="18"/>
      <c r="BP138" s="9" t="s">
        <v>5661</v>
      </c>
      <c r="BQ138" s="14"/>
      <c r="BR138" s="102" t="s">
        <v>5536</v>
      </c>
      <c r="BS138" s="14"/>
      <c r="BT138" s="14"/>
      <c r="BU138" s="9"/>
      <c r="BV138" s="9"/>
      <c r="BW138" s="9"/>
    </row>
    <row r="139" spans="1:75" x14ac:dyDescent="0.35">
      <c r="A139" s="1" t="s">
        <v>1300</v>
      </c>
      <c r="B139" s="8" t="s">
        <v>1301</v>
      </c>
      <c r="C139" s="3" t="s">
        <v>90</v>
      </c>
      <c r="D139" s="1" t="s">
        <v>11</v>
      </c>
      <c r="E139" s="1" t="s">
        <v>1302</v>
      </c>
      <c r="F139" s="3" t="s">
        <v>90</v>
      </c>
      <c r="G139" s="1" t="s">
        <v>1300</v>
      </c>
      <c r="H139" s="29" t="s">
        <v>5588</v>
      </c>
      <c r="I139" s="27">
        <v>6.9568883368985165E-3</v>
      </c>
      <c r="J139" s="27">
        <v>6.5991701523201593E-2</v>
      </c>
      <c r="K139" s="27">
        <v>2.8692757950558079E-2</v>
      </c>
      <c r="L139" s="27">
        <v>6.5997428365610891E-3</v>
      </c>
      <c r="M139" s="27">
        <v>0.14676432388129301</v>
      </c>
      <c r="N139" s="27">
        <v>2.1405810267380839E-3</v>
      </c>
      <c r="O139" s="27">
        <v>2.4420129282503984E-2</v>
      </c>
      <c r="P139" s="27">
        <v>4.7586646202096516E-2</v>
      </c>
      <c r="Q139" s="27">
        <v>2.3289127764553426</v>
      </c>
      <c r="R139" s="27">
        <v>1.4958187996814463</v>
      </c>
      <c r="S139" s="80">
        <v>0.16595843922684309</v>
      </c>
      <c r="T139" s="80">
        <v>1.5459454556853951</v>
      </c>
      <c r="U139" s="80">
        <v>0.45623974233386155</v>
      </c>
      <c r="V139" s="80">
        <v>1.5533120088651449</v>
      </c>
      <c r="W139" s="80">
        <v>1.5459454556853951</v>
      </c>
      <c r="X139" s="80">
        <v>1.5903263345655123</v>
      </c>
      <c r="Y139" s="80">
        <v>0.90344478957696328</v>
      </c>
      <c r="Z139" s="80">
        <v>2.6168464312114538E-2</v>
      </c>
      <c r="AA139" s="80">
        <v>2.2528274197601054E-2</v>
      </c>
      <c r="AB139" s="80">
        <v>1.6785121263918189E-2</v>
      </c>
      <c r="AC139" s="80">
        <v>0.19396960758066398</v>
      </c>
      <c r="AD139" s="80">
        <v>0.19396960758066398</v>
      </c>
      <c r="AE139" s="80">
        <v>2.5865323104029909E-2</v>
      </c>
      <c r="AF139" s="80">
        <v>4.5487346818182152E-3</v>
      </c>
      <c r="AG139" s="80"/>
      <c r="AH139" s="80">
        <v>3.2042787202542518</v>
      </c>
      <c r="AI139" s="80">
        <v>6.079975723451617</v>
      </c>
      <c r="AJ139" s="80">
        <v>10.532195084909016</v>
      </c>
      <c r="AK139" s="80">
        <v>8.9734337047105299</v>
      </c>
      <c r="AL139" s="80">
        <v>2.9981368131528052</v>
      </c>
      <c r="AM139" s="80">
        <v>6.079975723451617</v>
      </c>
      <c r="AN139" s="41" t="s">
        <v>5558</v>
      </c>
      <c r="AO139" s="41"/>
      <c r="AP139" s="40" t="str" cm="1">
        <f t="array" ref="AP139">IFERROR(_xlfn.IFS(
AR139="MPR ISSUE","PDH",
AR139="BSS Hardware Issue","BSS",
AR139="Sites strategiques, MLL, Pylone, etc.","ENVTECH",
AR139="AKTIVCO DEFAUT GE &amp; POWER Cabinet","AKTIVCO",
AR139="AKTIVCO Coupure ENEO &amp; Baisse de tension","AKTIVCO GRID ONLY",
AR139="Coupure ENEO &amp; Baisse de tension","IHS GRID ONLY",
AR139="Defaut GE &amp; POWER Cabinet","IHS",
AR139="Sharing","Partners",
AR139="Sites strategiques &amp; DataCenter","SST &amp; DC",
AR139="Exclu","Exclu",
AR139="SAT","SAT",
AR139="SPARE-ISSUE","SPARE-ISSUE",
AR139="Fiber CAmtel","TRANS_FO_CAMTEL",
AR139="Fiber AOF","Fiber AOF",
AR139="Projet OCM (HUAWEI)","TRAVAUX-HUAWEI",
AR139="Projet OCM (NOKIA)","TRAVAUX-NOKIA",
AR139="ACCESS-ISSUE","ACCESS-ISSUE",
AR139="Projet OCM (ZTE, NOKIA, autres projets)","TRAVAUX OCM",
AR139="No root CAuse","No root cause",
AR139="ODU HS","PDH",
AR139="IP &amp; VLAN","PDH",
AR139="Warehouse HUAWEI","SPARE-ISSUE",
AR139="SPARE-HS","SPARE-ISSUE",
AR139="Power Telco","BSS",AR139="no impacts","no impacts"
),"")</f>
        <v>PDH</v>
      </c>
      <c r="AQ139" s="40" t="str" cm="1">
        <f t="array" ref="AQ139">IFERROR(_xlfn.IFS(
AR139="MPR ISSUE","TX ISSUE",
AR139="BSS Hardware Issue","RAN ISSUE",
AR139="Sites strategiques, MLL, Pylone, etc.","ENVTECH",
AR139="AKTIVCO DEFAUT GE &amp; POWER Cabinet","POWER ISSUE",
AR139="AKTIVCO Coupure ENEO &amp; Baisse de tension","POWER ISSUE",
AR139="Coupure ENEO &amp; Baisse de tension","POWER ISSUE",
AR139="Defaut GE &amp; POWER Cabinet","POWER ISSUE",
AR139="Sharing","POWER ISSUE",
AR139="Sites strategiques &amp; DataCenter","POWER ISSUE",
AR139="Exclu","Exclu",
AR139="SAT","TX ISSUE",
AR139="SPARE-ISSUE","SPARE-ISSUE",
AR139="Fiber CAmtel","TX ISSUE",
AR139="Fiber AOF","TX ISSUE",
AR139="Projet OCM (HUAWEI)","TRAVAUX-HUAWEI",
AR139="Projet OCM (NOKIA)","TRAVAUX -NOKIA",
AR139="ACCESS-ISSUE","ACCESS-ISSUE",
AR139="Projet OCM (ZTE, NOKIA, autres projets)","TRAVAUX OCM",
AR139="No root CAuse","No root cause",
AR139="ODU HS","TX ISSUE",
AR139="IP &amp; VLAN","TX ISSUE",
AR139="Warehouse HUAWEI","SPARE-ISSUE",
AR139="SPARE-HS","SPARE-ISSUE",
AR139="Power Telco","RAN ISSUE",AR139="no impacts","no impacts"
),"")</f>
        <v>TX ISSUE</v>
      </c>
      <c r="AR139" s="59" t="s">
        <v>5598</v>
      </c>
      <c r="AS139" s="40" t="str" cm="1">
        <f t="array" ref="AS139">IFERROR(_xlfn.IFS(
AR139="MPR ISSUE","ACTIVE",
AR139="BSS Hardware Issue","ACTIVE",
AR139="Sites strategiques, MLL, Pylone, etc.","PASSIVE",
AR139="AKTIVCO DEFAUT GE &amp; POWER Cabinet","PASSIVE",
AR139="AKTIVCO Coupure ENEO &amp; Baisse de tension","PASSIVE",
AR139="Coupure ENEO &amp; Baisse de tension","PASSIVE",
AR139="Defaut GE &amp; POWER Cabinet","PASSIVE",
AR139="Sharing","PASSIVE",
AR139="Sites strategiques &amp; DataCenter","PASSIVE",
AR139="Exclu","Exclu",
AR139="SAT","ACTIVE",
AR139="SPARE-ISSUE","SPARE-ISSUE",
AR139="Fiber CAmtel","ACTIVE",
AR139="Fiber AOF","ACTIVE",
AR139="Projet OCM (HUAWEI)","PLANNED WORKS",
AR139="Projet OCM (NOKIA)","PLANNED WORKS",
AR139="ACCESS-ISSUE","ACCESS-ISSUE",
AR139="Projet OCM (ZTE, NOKIA, autres projets)","PLANNED WORKS",
AR139="No root CAuse","No root cause",
AR139="ODU HS","ACTIVE",
AR139="IP &amp; VLAN","ACTIVE",
AR139="Warehouse HUAWEI","SPARE-ISSUE",
AR139="SPARE-HS","SPARE-ISSUE",
AR139="Power Telco","ACTIVE", AR139="no impacts","no impacts"
),"")</f>
        <v>ACTIVE</v>
      </c>
      <c r="AT139" s="99" t="s">
        <v>6386</v>
      </c>
      <c r="AU139" s="107" t="s">
        <v>4269</v>
      </c>
      <c r="AV139" s="9" t="s">
        <v>6184</v>
      </c>
      <c r="AW139" s="17" t="s">
        <v>6119</v>
      </c>
      <c r="AX139" s="17" t="s">
        <v>6231</v>
      </c>
      <c r="AY139" s="17"/>
      <c r="AZ139" s="17" t="s">
        <v>5536</v>
      </c>
      <c r="BA139" s="7"/>
      <c r="BC139" s="18"/>
      <c r="BD139" s="18"/>
      <c r="BE139" s="18"/>
      <c r="BF139" s="18"/>
      <c r="BG139" s="18"/>
      <c r="BH139" s="18"/>
      <c r="BI139" s="18"/>
      <c r="BJ139" s="18"/>
      <c r="BK139" s="18"/>
      <c r="BL139" s="9" t="s">
        <v>5678</v>
      </c>
      <c r="BM139" s="18" t="s">
        <v>5678</v>
      </c>
      <c r="BN139" s="18"/>
      <c r="BO139" s="18" t="s">
        <v>6055</v>
      </c>
      <c r="BP139" s="9" t="s">
        <v>5827</v>
      </c>
      <c r="BQ139" s="14"/>
      <c r="BR139" s="102" t="s">
        <v>5536</v>
      </c>
      <c r="BS139" s="14"/>
      <c r="BT139" s="14"/>
      <c r="BU139" s="9"/>
      <c r="BV139" s="9"/>
      <c r="BW139" s="9"/>
    </row>
    <row r="140" spans="1:75" x14ac:dyDescent="0.35">
      <c r="A140" s="1" t="s">
        <v>2481</v>
      </c>
      <c r="B140" s="8" t="s">
        <v>2482</v>
      </c>
      <c r="C140" s="3" t="s">
        <v>37</v>
      </c>
      <c r="D140" s="1" t="s">
        <v>21</v>
      </c>
      <c r="E140" s="1" t="s">
        <v>122</v>
      </c>
      <c r="F140" s="3" t="s">
        <v>226</v>
      </c>
      <c r="G140" s="1" t="s">
        <v>2481</v>
      </c>
      <c r="H140" s="29" t="s">
        <v>5588</v>
      </c>
      <c r="I140" s="27">
        <v>0</v>
      </c>
      <c r="J140" s="27">
        <v>0</v>
      </c>
      <c r="K140" s="27">
        <v>0</v>
      </c>
      <c r="L140" s="27">
        <v>0</v>
      </c>
      <c r="M140" s="27">
        <v>0</v>
      </c>
      <c r="N140" s="27">
        <v>0</v>
      </c>
      <c r="O140" s="27">
        <v>0</v>
      </c>
      <c r="P140" s="27">
        <v>0</v>
      </c>
      <c r="Q140" s="27">
        <v>0</v>
      </c>
      <c r="R140" s="27">
        <v>0</v>
      </c>
      <c r="S140" s="80">
        <v>0</v>
      </c>
      <c r="T140" s="80">
        <v>0</v>
      </c>
      <c r="U140" s="80">
        <v>0</v>
      </c>
      <c r="V140" s="80">
        <v>0</v>
      </c>
      <c r="W140" s="80">
        <v>0</v>
      </c>
      <c r="X140" s="80">
        <v>0</v>
      </c>
      <c r="Y140" s="80">
        <v>0</v>
      </c>
      <c r="Z140" s="80">
        <v>7.0448559353714687E-3</v>
      </c>
      <c r="AA140" s="80">
        <v>1.6076361244517499</v>
      </c>
      <c r="AB140" s="80">
        <v>4.3260232853453022</v>
      </c>
      <c r="AC140" s="80">
        <v>6.163410694769043</v>
      </c>
      <c r="AD140" s="80">
        <v>6.163410694769043</v>
      </c>
      <c r="AE140" s="80">
        <v>4.9735720859774117</v>
      </c>
      <c r="AF140" s="80">
        <v>5.8806028818852187</v>
      </c>
      <c r="AG140" s="80"/>
      <c r="AH140" s="80">
        <v>6.1635177052389469</v>
      </c>
      <c r="AI140" s="80">
        <v>6.0599873590404005</v>
      </c>
      <c r="AJ140" s="80">
        <v>10.621370534233382</v>
      </c>
      <c r="AK140" s="80">
        <v>4.5308680226173106</v>
      </c>
      <c r="AL140" s="80">
        <v>5.7953178944342918</v>
      </c>
      <c r="AM140" s="80">
        <v>6.0599873590404005</v>
      </c>
      <c r="AN140" s="41" t="s">
        <v>5558</v>
      </c>
      <c r="AO140" s="41"/>
      <c r="AP140" s="40" t="str" cm="1">
        <f t="array" ref="AP140">IFERROR(_xlfn.IFS(
AR140="MPR ISSUE","PDH",
AR140="BSS Hardware Issue","BSS",
AR140="Sites strategiques, MLL, Pylone, etc.","ENVTECH",
AR140="AKTIVCO DEFAUT GE &amp; POWER Cabinet","AKTIVCO",
AR140="AKTIVCO Coupure ENEO &amp; Baisse de tension","AKTIVCO GRID ONLY",
AR140="Coupure ENEO &amp; Baisse de tension","IHS GRID ONLY",
AR140="Defaut GE &amp; POWER Cabinet","IHS",
AR140="Sharing","Partners",
AR140="Sites strategiques &amp; DataCenter","SST &amp; DC",
AR140="Exclu","Exclu",
AR140="SAT","SAT",
AR140="SPARE-ISSUE","SPARE-ISSUE",
AR140="Fiber CAmtel","TRANS_FO_CAMTEL",
AR140="Fiber AOF","Fiber AOF",
AR140="Projet OCM (HUAWEI)","TRAVAUX-HUAWEI",
AR140="Projet OCM (NOKIA)","TRAVAUX-NOKIA",
AR140="ACCESS-ISSUE","ACCESS-ISSUE",
AR140="Projet OCM (ZTE, NOKIA, autres projets)","TRAVAUX OCM",
AR140="No root CAuse","No root cause",
AR140="ODU HS","PDH",
AR140="IP &amp; VLAN","PDH",
AR140="Warehouse HUAWEI","SPARE-ISSUE",
AR140="SPARE-HS","SPARE-ISSUE",
AR140="Power Telco","BSS",AR140="no impacts","no impacts"
),"")</f>
        <v>BSS</v>
      </c>
      <c r="AQ140" s="40" t="str" cm="1">
        <f t="array" ref="AQ140">IFERROR(_xlfn.IFS(
AR140="MPR ISSUE","TX ISSUE",
AR140="BSS Hardware Issue","RAN ISSUE",
AR140="Sites strategiques, MLL, Pylone, etc.","ENVTECH",
AR140="AKTIVCO DEFAUT GE &amp; POWER Cabinet","POWER ISSUE",
AR140="AKTIVCO Coupure ENEO &amp; Baisse de tension","POWER ISSUE",
AR140="Coupure ENEO &amp; Baisse de tension","POWER ISSUE",
AR140="Defaut GE &amp; POWER Cabinet","POWER ISSUE",
AR140="Sharing","POWER ISSUE",
AR140="Sites strategiques &amp; DataCenter","POWER ISSUE",
AR140="Exclu","Exclu",
AR140="SAT","TX ISSUE",
AR140="SPARE-ISSUE","SPARE-ISSUE",
AR140="Fiber CAmtel","TX ISSUE",
AR140="Fiber AOF","TX ISSUE",
AR140="Projet OCM (HUAWEI)","TRAVAUX-HUAWEI",
AR140="Projet OCM (NOKIA)","TRAVAUX -NOKIA",
AR140="ACCESS-ISSUE","ACCESS-ISSUE",
AR140="Projet OCM (ZTE, NOKIA, autres projets)","TRAVAUX OCM",
AR140="No root CAuse","No root cause",
AR140="ODU HS","TX ISSUE",
AR140="IP &amp; VLAN","TX ISSUE",
AR140="Warehouse HUAWEI","SPARE-ISSUE",
AR140="SPARE-HS","SPARE-ISSUE",
AR140="Power Telco","RAN ISSUE",AR140="no impacts","no impacts"
),"")</f>
        <v>RAN ISSUE</v>
      </c>
      <c r="AR140" s="59" t="s">
        <v>5319</v>
      </c>
      <c r="AS140" s="40" t="str" cm="1">
        <f t="array" ref="AS140">IFERROR(_xlfn.IFS(
AR140="MPR ISSUE","ACTIVE",
AR140="BSS Hardware Issue","ACTIVE",
AR140="Sites strategiques, MLL, Pylone, etc.","PASSIVE",
AR140="AKTIVCO DEFAUT GE &amp; POWER Cabinet","PASSIVE",
AR140="AKTIVCO Coupure ENEO &amp; Baisse de tension","PASSIVE",
AR140="Coupure ENEO &amp; Baisse de tension","PASSIVE",
AR140="Defaut GE &amp; POWER Cabinet","PASSIVE",
AR140="Sharing","PASSIVE",
AR140="Sites strategiques &amp; DataCenter","PASSIVE",
AR140="Exclu","Exclu",
AR140="SAT","ACTIVE",
AR140="SPARE-ISSUE","SPARE-ISSUE",
AR140="Fiber CAmtel","ACTIVE",
AR140="Fiber AOF","ACTIVE",
AR140="Projet OCM (HUAWEI)","PLANNED WORKS",
AR140="Projet OCM (NOKIA)","PLANNED WORKS",
AR140="ACCESS-ISSUE","ACCESS-ISSUE",
AR140="Projet OCM (ZTE, NOKIA, autres projets)","PLANNED WORKS",
AR140="No root CAuse","No root cause",
AR140="ODU HS","ACTIVE",
AR140="IP &amp; VLAN","ACTIVE",
AR140="Warehouse HUAWEI","SPARE-ISSUE",
AR140="SPARE-HS","SPARE-ISSUE",
AR140="Power Telco","ACTIVE", AR140="no impacts","no impacts"
),"")</f>
        <v>ACTIVE</v>
      </c>
      <c r="AT140" s="99" t="s">
        <v>6560</v>
      </c>
      <c r="AU140" s="99" t="s">
        <v>2482</v>
      </c>
      <c r="AW140" s="17"/>
      <c r="AX140" s="17" t="s">
        <v>6285</v>
      </c>
      <c r="AY140" s="17"/>
      <c r="AZ140" s="17" t="s">
        <v>6200</v>
      </c>
      <c r="BA140" s="7"/>
      <c r="BC140" s="18"/>
      <c r="BD140" s="18"/>
      <c r="BE140" s="18"/>
      <c r="BF140" s="18"/>
      <c r="BG140" s="18"/>
      <c r="BH140" s="18"/>
      <c r="BI140" s="18" t="s">
        <v>5729</v>
      </c>
      <c r="BJ140" s="18" t="s">
        <v>5730</v>
      </c>
      <c r="BK140" s="18"/>
      <c r="BM140" s="18"/>
      <c r="BN140" s="18"/>
      <c r="BO140" s="18"/>
      <c r="BP140" s="9" t="s">
        <v>5661</v>
      </c>
      <c r="BQ140" s="14"/>
      <c r="BR140" s="102" t="s">
        <v>5536</v>
      </c>
      <c r="BS140" s="14"/>
      <c r="BT140" s="14"/>
      <c r="BU140" s="9"/>
      <c r="BV140" s="9"/>
      <c r="BW140" s="9"/>
    </row>
    <row r="141" spans="1:75" x14ac:dyDescent="0.35">
      <c r="A141" s="1" t="s">
        <v>642</v>
      </c>
      <c r="B141" s="1" t="s">
        <v>643</v>
      </c>
      <c r="C141" s="3" t="s">
        <v>38</v>
      </c>
      <c r="D141" s="1" t="s">
        <v>11</v>
      </c>
      <c r="E141" s="1" t="s">
        <v>12</v>
      </c>
      <c r="F141" s="3" t="s">
        <v>37</v>
      </c>
      <c r="G141" s="1" t="s">
        <v>38</v>
      </c>
      <c r="H141" s="30" t="s">
        <v>5587</v>
      </c>
      <c r="I141" s="27">
        <v>4.3638512925437958</v>
      </c>
      <c r="J141" s="27">
        <v>13.934903390947767</v>
      </c>
      <c r="K141" s="27">
        <v>0</v>
      </c>
      <c r="L141" s="27">
        <v>0</v>
      </c>
      <c r="M141" s="27">
        <v>0</v>
      </c>
      <c r="N141" s="27">
        <v>0</v>
      </c>
      <c r="O141" s="27">
        <v>0</v>
      </c>
      <c r="P141" s="27">
        <v>0</v>
      </c>
      <c r="Q141" s="27">
        <v>0</v>
      </c>
      <c r="R141" s="27">
        <v>0</v>
      </c>
      <c r="S141" s="80">
        <v>5.2243046459665603</v>
      </c>
      <c r="T141" s="80">
        <v>35.558865746091257</v>
      </c>
      <c r="U141" s="80">
        <v>9.7253076907711318</v>
      </c>
      <c r="V141" s="80">
        <v>3.4415102173596646</v>
      </c>
      <c r="W141" s="80">
        <v>35.558865746091257</v>
      </c>
      <c r="X141" s="80">
        <v>13.868556899607057</v>
      </c>
      <c r="Y141" s="80">
        <v>28.43162958397183</v>
      </c>
      <c r="Z141" s="80">
        <v>0</v>
      </c>
      <c r="AA141" s="80">
        <v>0</v>
      </c>
      <c r="AB141" s="80">
        <v>0</v>
      </c>
      <c r="AC141" s="80">
        <v>0</v>
      </c>
      <c r="AD141" s="80">
        <v>0</v>
      </c>
      <c r="AE141" s="80">
        <v>0</v>
      </c>
      <c r="AF141" s="80">
        <v>0.13174772353060413</v>
      </c>
      <c r="AG141" s="80"/>
      <c r="AH141" s="80">
        <v>9.1611841635918996</v>
      </c>
      <c r="AI141" s="80">
        <v>5.9550613098652239</v>
      </c>
      <c r="AJ141" s="80">
        <v>7.2439440627635299E-2</v>
      </c>
      <c r="AK141" s="80">
        <v>0.13674684047859478</v>
      </c>
      <c r="AL141" s="80">
        <v>11.311483976737213</v>
      </c>
      <c r="AM141" s="80">
        <v>5.9550613098652239</v>
      </c>
      <c r="AN141" s="41" t="s">
        <v>5558</v>
      </c>
      <c r="AO141" s="41"/>
      <c r="AP141" s="40" t="str" cm="1">
        <f t="array" ref="AP141">IFERROR(_xlfn.IFS(
AR141="MPR ISSUE","PDH",
AR141="BSS Hardware Issue","BSS",
AR141="Sites strategiques, MLL, Pylone, etc.","ENVTECH",
AR141="AKTIVCO DEFAUT GE &amp; POWER Cabinet","AKTIVCO",
AR141="AKTIVCO Coupure ENEO &amp; Baisse de tension","AKTIVCO GRID ONLY",
AR141="Coupure ENEO &amp; Baisse de tension","IHS GRID ONLY",
AR141="Defaut GE &amp; POWER Cabinet","IHS",
AR141="Sharing","Partners",
AR141="Sites strategiques &amp; DataCenter","SST &amp; DC",
AR141="Exclu","Exclu",
AR141="SAT","SAT",
AR141="SPARE-ISSUE","SPARE-ISSUE",
AR141="Fiber CAmtel","TRANS_FO_CAMTEL",
AR141="Fiber AOF","Fiber AOF",
AR141="Projet OCM (HUAWEI)","TRAVAUX-HUAWEI",
AR141="Projet OCM (NOKIA)","TRAVAUX-NOKIA",
AR141="ACCESS-ISSUE","ACCESS-ISSUE",
AR141="Projet OCM (ZTE, NOKIA, autres projets)","TRAVAUX OCM",
AR141="No root CAuse","No root cause",
AR141="ODU HS","PDH",
AR141="IP &amp; VLAN","PDH",
AR141="Warehouse HUAWEI","SPARE-ISSUE",
AR141="SPARE-HS","SPARE-ISSUE",
AR141="Power Telco","BSS",AR141="no impacts","no impacts"
),"")</f>
        <v>No root cause</v>
      </c>
      <c r="AQ141" s="40" t="str" cm="1">
        <f t="array" ref="AQ141">IFERROR(_xlfn.IFS(
AR141="MPR ISSUE","TX ISSUE",
AR141="BSS Hardware Issue","RAN ISSUE",
AR141="Sites strategiques, MLL, Pylone, etc.","ENVTECH",
AR141="AKTIVCO DEFAUT GE &amp; POWER Cabinet","POWER ISSUE",
AR141="AKTIVCO Coupure ENEO &amp; Baisse de tension","POWER ISSUE",
AR141="Coupure ENEO &amp; Baisse de tension","POWER ISSUE",
AR141="Defaut GE &amp; POWER Cabinet","POWER ISSUE",
AR141="Sharing","POWER ISSUE",
AR141="Sites strategiques &amp; DataCenter","POWER ISSUE",
AR141="Exclu","Exclu",
AR141="SAT","TX ISSUE",
AR141="SPARE-ISSUE","SPARE-ISSUE",
AR141="Fiber CAmtel","TX ISSUE",
AR141="Fiber AOF","TX ISSUE",
AR141="Projet OCM (HUAWEI)","TRAVAUX-HUAWEI",
AR141="Projet OCM (NOKIA)","TRAVAUX -NOKIA",
AR141="ACCESS-ISSUE","ACCESS-ISSUE",
AR141="Projet OCM (ZTE, NOKIA, autres projets)","TRAVAUX OCM",
AR141="No root CAuse","No root cause",
AR141="ODU HS","TX ISSUE",
AR141="IP &amp; VLAN","TX ISSUE",
AR141="Warehouse HUAWEI","SPARE-ISSUE",
AR141="SPARE-HS","SPARE-ISSUE",
AR141="Power Telco","RAN ISSUE",AR141="no impacts","no impacts"
),"")</f>
        <v>No root cause</v>
      </c>
      <c r="AR141" s="59" t="s">
        <v>5343</v>
      </c>
      <c r="AS141" s="40" t="str" cm="1">
        <f t="array" ref="AS141">IFERROR(_xlfn.IFS(
AR141="MPR ISSUE","ACTIVE",
AR141="BSS Hardware Issue","ACTIVE",
AR141="Sites strategiques, MLL, Pylone, etc.","PASSIVE",
AR141="AKTIVCO DEFAUT GE &amp; POWER Cabinet","PASSIVE",
AR141="AKTIVCO Coupure ENEO &amp; Baisse de tension","PASSIVE",
AR141="Coupure ENEO &amp; Baisse de tension","PASSIVE",
AR141="Defaut GE &amp; POWER Cabinet","PASSIVE",
AR141="Sharing","PASSIVE",
AR141="Sites strategiques &amp; DataCenter","PASSIVE",
AR141="Exclu","Exclu",
AR141="SAT","ACTIVE",
AR141="SPARE-ISSUE","SPARE-ISSUE",
AR141="Fiber CAmtel","ACTIVE",
AR141="Fiber AOF","ACTIVE",
AR141="Projet OCM (HUAWEI)","PLANNED WORKS",
AR141="Projet OCM (NOKIA)","PLANNED WORKS",
AR141="ACCESS-ISSUE","ACCESS-ISSUE",
AR141="Projet OCM (ZTE, NOKIA, autres projets)","PLANNED WORKS",
AR141="No root CAuse","No root cause",
AR141="ODU HS","ACTIVE",
AR141="IP &amp; VLAN","ACTIVE",
AR141="Warehouse HUAWEI","SPARE-ISSUE",
AR141="SPARE-HS","SPARE-ISSUE",
AR141="Power Telco","ACTIVE", AR141="no impacts","no impacts"
),"")</f>
        <v>No root cause</v>
      </c>
      <c r="AT141" s="99" t="s">
        <v>6311</v>
      </c>
      <c r="AU141" s="99" t="s">
        <v>643</v>
      </c>
      <c r="AW141" s="17"/>
      <c r="AX141" s="17" t="s">
        <v>6238</v>
      </c>
      <c r="AY141" s="17"/>
      <c r="AZ141" s="17" t="s">
        <v>5536</v>
      </c>
      <c r="BA141" s="7"/>
      <c r="BC141" s="18"/>
      <c r="BD141" s="18"/>
      <c r="BE141" s="18"/>
      <c r="BF141" s="18"/>
      <c r="BG141" s="18"/>
      <c r="BH141" s="18"/>
      <c r="BI141" s="18"/>
      <c r="BJ141" s="18"/>
      <c r="BK141" s="18"/>
      <c r="BM141" s="18"/>
      <c r="BN141" s="18"/>
      <c r="BO141" s="18"/>
      <c r="BP141" s="9" t="s">
        <v>5661</v>
      </c>
      <c r="BQ141" s="14"/>
      <c r="BR141" s="102" t="s">
        <v>5536</v>
      </c>
      <c r="BS141" s="14"/>
      <c r="BT141" s="14"/>
      <c r="BU141" s="9"/>
      <c r="BV141" s="9"/>
      <c r="BW141" s="9"/>
    </row>
    <row r="142" spans="1:75" x14ac:dyDescent="0.35">
      <c r="A142" s="1" t="s">
        <v>1140</v>
      </c>
      <c r="B142" s="8" t="s">
        <v>1141</v>
      </c>
      <c r="C142" s="3" t="s">
        <v>90</v>
      </c>
      <c r="D142" s="1" t="s">
        <v>11</v>
      </c>
      <c r="E142" s="1" t="s">
        <v>66</v>
      </c>
      <c r="F142" s="3" t="s">
        <v>90</v>
      </c>
      <c r="G142" s="1" t="s">
        <v>1142</v>
      </c>
      <c r="H142" s="29" t="s">
        <v>5588</v>
      </c>
      <c r="I142" s="27">
        <v>3.1553930526411714E-2</v>
      </c>
      <c r="J142" s="27">
        <v>3.6155822395181995E-2</v>
      </c>
      <c r="K142" s="27">
        <v>4.9555939345109386E-2</v>
      </c>
      <c r="L142" s="27">
        <v>1.284274281709194E-2</v>
      </c>
      <c r="M142" s="27">
        <v>0.17228895659527171</v>
      </c>
      <c r="N142" s="27">
        <v>1.7838175222816795E-3</v>
      </c>
      <c r="O142" s="27">
        <v>5.0952613742971886E-2</v>
      </c>
      <c r="P142" s="27">
        <v>9.8039376381287929E-2</v>
      </c>
      <c r="Q142" s="27">
        <v>2.4928283695898186</v>
      </c>
      <c r="R142" s="27">
        <v>2.7264648484440501</v>
      </c>
      <c r="S142" s="80">
        <v>0.5972694592868788</v>
      </c>
      <c r="T142" s="80">
        <v>1.9835862764523694E-2</v>
      </c>
      <c r="U142" s="80">
        <v>5.5012787040754102E-2</v>
      </c>
      <c r="V142" s="80">
        <v>1.346782229322644E-2</v>
      </c>
      <c r="W142" s="80">
        <v>1.9835862764523694E-2</v>
      </c>
      <c r="X142" s="80">
        <v>9.4649224153634318E-2</v>
      </c>
      <c r="Y142" s="80">
        <v>0.13696118790246145</v>
      </c>
      <c r="Z142" s="80">
        <v>6.1640884244423502</v>
      </c>
      <c r="AA142" s="80">
        <v>6.1640170874318345</v>
      </c>
      <c r="AB142" s="80">
        <v>4.0729351078248603</v>
      </c>
      <c r="AC142" s="80">
        <v>3.3481969977928239E-2</v>
      </c>
      <c r="AD142" s="80">
        <v>3.3481969977928239E-2</v>
      </c>
      <c r="AE142" s="80">
        <v>7.3456177276613882E-2</v>
      </c>
      <c r="AF142" s="80">
        <v>3.5676350445633591E-3</v>
      </c>
      <c r="AG142" s="80"/>
      <c r="AH142" s="80">
        <v>3.0392037107200207</v>
      </c>
      <c r="AI142" s="80">
        <v>5.9022309900313621</v>
      </c>
      <c r="AJ142" s="80">
        <v>9.1579689379678584</v>
      </c>
      <c r="AK142" s="80">
        <v>9.0351645512209693</v>
      </c>
      <c r="AL142" s="80">
        <v>2.9938622728277591</v>
      </c>
      <c r="AM142" s="80">
        <v>5.9022309900313621</v>
      </c>
      <c r="AN142" s="41" t="s">
        <v>5558</v>
      </c>
      <c r="AO142" s="41"/>
      <c r="AP142" s="40" t="str" cm="1">
        <f t="array" ref="AP142">IFERROR(_xlfn.IFS(
AR142="MPR ISSUE","PDH",
AR142="BSS Hardware Issue","BSS",
AR142="Sites strategiques, MLL, Pylone, etc.","ENVTECH",
AR142="AKTIVCO DEFAUT GE &amp; POWER Cabinet","AKTIVCO",
AR142="AKTIVCO Coupure ENEO &amp; Baisse de tension","AKTIVCO GRID ONLY",
AR142="Coupure ENEO &amp; Baisse de tension","IHS GRID ONLY",
AR142="Defaut GE &amp; POWER Cabinet","IHS",
AR142="Sharing","Partners",
AR142="Sites strategiques &amp; DataCenter","SST &amp; DC",
AR142="Exclu","Exclu",
AR142="SAT","SAT",
AR142="SPARE-ISSUE","SPARE-ISSUE",
AR142="Fiber CAmtel","TRANS_FO_CAMTEL",
AR142="Fiber AOF","Fiber AOF",
AR142="Projet OCM (HUAWEI)","TRAVAUX-HUAWEI",
AR142="Projet OCM (NOKIA)","TRAVAUX-NOKIA",
AR142="ACCESS-ISSUE","ACCESS-ISSUE",
AR142="Projet OCM (ZTE, NOKIA, autres projets)","TRAVAUX OCM",
AR142="No root CAuse","No root cause",
AR142="ODU HS","PDH",
AR142="IP &amp; VLAN","PDH",
AR142="Warehouse HUAWEI","SPARE-ISSUE",
AR142="SPARE-HS","SPARE-ISSUE",
AR142="Power Telco","BSS",AR142="no impacts","no impacts"
),"")</f>
        <v>PDH</v>
      </c>
      <c r="AQ142" s="40" t="str" cm="1">
        <f t="array" ref="AQ142">IFERROR(_xlfn.IFS(
AR142="MPR ISSUE","TX ISSUE",
AR142="BSS Hardware Issue","RAN ISSUE",
AR142="Sites strategiques, MLL, Pylone, etc.","ENVTECH",
AR142="AKTIVCO DEFAUT GE &amp; POWER Cabinet","POWER ISSUE",
AR142="AKTIVCO Coupure ENEO &amp; Baisse de tension","POWER ISSUE",
AR142="Coupure ENEO &amp; Baisse de tension","POWER ISSUE",
AR142="Defaut GE &amp; POWER Cabinet","POWER ISSUE",
AR142="Sharing","POWER ISSUE",
AR142="Sites strategiques &amp; DataCenter","POWER ISSUE",
AR142="Exclu","Exclu",
AR142="SAT","TX ISSUE",
AR142="SPARE-ISSUE","SPARE-ISSUE",
AR142="Fiber CAmtel","TX ISSUE",
AR142="Fiber AOF","TX ISSUE",
AR142="Projet OCM (HUAWEI)","TRAVAUX-HUAWEI",
AR142="Projet OCM (NOKIA)","TRAVAUX -NOKIA",
AR142="ACCESS-ISSUE","ACCESS-ISSUE",
AR142="Projet OCM (ZTE, NOKIA, autres projets)","TRAVAUX OCM",
AR142="No root CAuse","No root cause",
AR142="ODU HS","TX ISSUE",
AR142="IP &amp; VLAN","TX ISSUE",
AR142="Warehouse HUAWEI","SPARE-ISSUE",
AR142="SPARE-HS","SPARE-ISSUE",
AR142="Power Telco","RAN ISSUE",AR142="no impacts","no impacts"
),"")</f>
        <v>TX ISSUE</v>
      </c>
      <c r="AR142" s="59" t="s">
        <v>5598</v>
      </c>
      <c r="AS142" s="40" t="str" cm="1">
        <f t="array" ref="AS142">IFERROR(_xlfn.IFS(
AR142="MPR ISSUE","ACTIVE",
AR142="BSS Hardware Issue","ACTIVE",
AR142="Sites strategiques, MLL, Pylone, etc.","PASSIVE",
AR142="AKTIVCO DEFAUT GE &amp; POWER Cabinet","PASSIVE",
AR142="AKTIVCO Coupure ENEO &amp; Baisse de tension","PASSIVE",
AR142="Coupure ENEO &amp; Baisse de tension","PASSIVE",
AR142="Defaut GE &amp; POWER Cabinet","PASSIVE",
AR142="Sharing","PASSIVE",
AR142="Sites strategiques &amp; DataCenter","PASSIVE",
AR142="Exclu","Exclu",
AR142="SAT","ACTIVE",
AR142="SPARE-ISSUE","SPARE-ISSUE",
AR142="Fiber CAmtel","ACTIVE",
AR142="Fiber AOF","ACTIVE",
AR142="Projet OCM (HUAWEI)","PLANNED WORKS",
AR142="Projet OCM (NOKIA)","PLANNED WORKS",
AR142="ACCESS-ISSUE","ACCESS-ISSUE",
AR142="Projet OCM (ZTE, NOKIA, autres projets)","PLANNED WORKS",
AR142="No root CAuse","No root cause",
AR142="ODU HS","ACTIVE",
AR142="IP &amp; VLAN","ACTIVE",
AR142="Warehouse HUAWEI","SPARE-ISSUE",
AR142="SPARE-HS","SPARE-ISSUE",
AR142="Power Telco","ACTIVE", AR142="no impacts","no impacts"
),"")</f>
        <v>ACTIVE</v>
      </c>
      <c r="AT142" s="99" t="s">
        <v>6387</v>
      </c>
      <c r="AU142" s="107" t="s">
        <v>4269</v>
      </c>
      <c r="AV142" s="9" t="s">
        <v>6184</v>
      </c>
      <c r="AW142" s="17" t="s">
        <v>6119</v>
      </c>
      <c r="AX142" s="17" t="s">
        <v>6276</v>
      </c>
      <c r="AY142" s="17"/>
      <c r="AZ142" s="17" t="s">
        <v>5536</v>
      </c>
      <c r="BA142" s="7"/>
      <c r="BC142" s="18"/>
      <c r="BD142" s="18"/>
      <c r="BE142" s="18"/>
      <c r="BF142" s="18"/>
      <c r="BG142" s="18"/>
      <c r="BH142" s="18"/>
      <c r="BI142" s="18"/>
      <c r="BJ142" s="18"/>
      <c r="BK142" s="18"/>
      <c r="BM142" s="18" t="s">
        <v>5798</v>
      </c>
      <c r="BN142" s="18"/>
      <c r="BO142" s="18" t="s">
        <v>6063</v>
      </c>
      <c r="BP142" s="9" t="s">
        <v>5810</v>
      </c>
      <c r="BQ142" s="14"/>
      <c r="BR142" s="102" t="s">
        <v>5536</v>
      </c>
      <c r="BS142" s="14"/>
      <c r="BT142" s="14"/>
      <c r="BU142" s="9"/>
      <c r="BV142" s="9"/>
      <c r="BW142" s="9"/>
    </row>
    <row r="143" spans="1:75" x14ac:dyDescent="0.35">
      <c r="A143" s="1" t="s">
        <v>783</v>
      </c>
      <c r="B143" s="1" t="s">
        <v>784</v>
      </c>
      <c r="C143" s="3" t="s">
        <v>32</v>
      </c>
      <c r="D143" s="1" t="s">
        <v>21</v>
      </c>
      <c r="E143" s="1" t="s">
        <v>36</v>
      </c>
      <c r="F143" s="3" t="s">
        <v>31</v>
      </c>
      <c r="G143" s="1" t="s">
        <v>32</v>
      </c>
      <c r="H143" s="30" t="s">
        <v>5587</v>
      </c>
      <c r="I143" s="27">
        <v>2.5689111756027532</v>
      </c>
      <c r="J143" s="27">
        <v>4.1921529935822246</v>
      </c>
      <c r="K143" s="27">
        <v>1.1759737239358168</v>
      </c>
      <c r="L143" s="27">
        <v>1.4209028544686135</v>
      </c>
      <c r="M143" s="27">
        <v>0</v>
      </c>
      <c r="N143" s="27">
        <v>3.7711916400567294</v>
      </c>
      <c r="O143" s="27">
        <v>0</v>
      </c>
      <c r="P143" s="27">
        <v>0</v>
      </c>
      <c r="Q143" s="27">
        <v>0</v>
      </c>
      <c r="R143" s="27">
        <v>0</v>
      </c>
      <c r="S143" s="80">
        <v>0</v>
      </c>
      <c r="T143" s="80">
        <v>0</v>
      </c>
      <c r="U143" s="80">
        <v>0</v>
      </c>
      <c r="V143" s="80">
        <v>0</v>
      </c>
      <c r="W143" s="80">
        <v>0</v>
      </c>
      <c r="X143" s="80">
        <v>1.0926660731152604</v>
      </c>
      <c r="Y143" s="80">
        <v>4.9141526340270465</v>
      </c>
      <c r="Z143" s="80">
        <v>0</v>
      </c>
      <c r="AA143" s="80">
        <v>0.36816952170600326</v>
      </c>
      <c r="AB143" s="80">
        <v>0</v>
      </c>
      <c r="AC143" s="80">
        <v>2.9285555298730426</v>
      </c>
      <c r="AD143" s="80">
        <v>2.9285555298730426</v>
      </c>
      <c r="AE143" s="80">
        <v>6.014862327463451</v>
      </c>
      <c r="AF143" s="80">
        <v>0.5621259984076854</v>
      </c>
      <c r="AG143" s="80"/>
      <c r="AH143" s="80">
        <v>1.0822325522995835</v>
      </c>
      <c r="AI143" s="80">
        <v>5.8960093655563268</v>
      </c>
      <c r="AJ143" s="80">
        <v>4.4140598459687697</v>
      </c>
      <c r="AK143" s="80">
        <v>4.1240807042239158</v>
      </c>
      <c r="AL143" s="80">
        <v>7.4425037811879609</v>
      </c>
      <c r="AM143" s="80">
        <v>5.8960093655563268</v>
      </c>
      <c r="AN143" s="41" t="s">
        <v>5558</v>
      </c>
      <c r="AO143" s="41"/>
      <c r="AP143" s="40" t="str" cm="1">
        <f t="array" ref="AP143">IFERROR(_xlfn.IFS(
AR143="MPR ISSUE","PDH",
AR143="BSS Hardware Issue","BSS",
AR143="Sites strategiques, MLL, Pylone, etc.","ENVTECH",
AR143="AKTIVCO DEFAUT GE &amp; POWER Cabinet","AKTIVCO",
AR143="AKTIVCO Coupure ENEO &amp; Baisse de tension","AKTIVCO GRID ONLY",
AR143="Coupure ENEO &amp; Baisse de tension","IHS GRID ONLY",
AR143="Defaut GE &amp; POWER Cabinet","IHS",
AR143="Sharing","Partners",
AR143="Sites strategiques &amp; DataCenter","SST &amp; DC",
AR143="Exclu","Exclu",
AR143="SAT","SAT",
AR143="SPARE-ISSUE","SPARE-ISSUE",
AR143="Fiber CAmtel","TRANS_FO_CAMTEL",
AR143="Fiber AOF","Fiber AOF",
AR143="Projet OCM (HUAWEI)","TRAVAUX-HUAWEI",
AR143="Projet OCM (NOKIA)","TRAVAUX-NOKIA",
AR143="ACCESS-ISSUE","ACCESS-ISSUE",
AR143="Projet OCM (ZTE, NOKIA, autres projets)","TRAVAUX OCM",
AR143="No root CAuse","No root cause",
AR143="ODU HS","PDH",
AR143="IP &amp; VLAN","PDH",
AR143="Warehouse HUAWEI","SPARE-ISSUE",
AR143="SPARE-HS","SPARE-ISSUE",
AR143="Power Telco","BSS",AR143="no impacts","no impacts"
),"")</f>
        <v>AKTIVCO</v>
      </c>
      <c r="AQ143" s="40" t="str" cm="1">
        <f t="array" ref="AQ143">IFERROR(_xlfn.IFS(
AR143="MPR ISSUE","TX ISSUE",
AR143="BSS Hardware Issue","RAN ISSUE",
AR143="Sites strategiques, MLL, Pylone, etc.","ENVTECH",
AR143="AKTIVCO DEFAUT GE &amp; POWER Cabinet","POWER ISSUE",
AR143="AKTIVCO Coupure ENEO &amp; Baisse de tension","POWER ISSUE",
AR143="Coupure ENEO &amp; Baisse de tension","POWER ISSUE",
AR143="Defaut GE &amp; POWER Cabinet","POWER ISSUE",
AR143="Sharing","POWER ISSUE",
AR143="Sites strategiques &amp; DataCenter","POWER ISSUE",
AR143="Exclu","Exclu",
AR143="SAT","TX ISSUE",
AR143="SPARE-ISSUE","SPARE-ISSUE",
AR143="Fiber CAmtel","TX ISSUE",
AR143="Fiber AOF","TX ISSUE",
AR143="Projet OCM (HUAWEI)","TRAVAUX-HUAWEI",
AR143="Projet OCM (NOKIA)","TRAVAUX -NOKIA",
AR143="ACCESS-ISSUE","ACCESS-ISSUE",
AR143="Projet OCM (ZTE, NOKIA, autres projets)","TRAVAUX OCM",
AR143="No root CAuse","No root cause",
AR143="ODU HS","TX ISSUE",
AR143="IP &amp; VLAN","TX ISSUE",
AR143="Warehouse HUAWEI","SPARE-ISSUE",
AR143="SPARE-HS","SPARE-ISSUE",
AR143="Power Telco","RAN ISSUE",AR143="no impacts","no impacts"
),"")</f>
        <v>POWER ISSUE</v>
      </c>
      <c r="AR143" s="59" t="s">
        <v>5324</v>
      </c>
      <c r="AS143" s="40" t="str" cm="1">
        <f t="array" ref="AS143">IFERROR(_xlfn.IFS(
AR143="MPR ISSUE","ACTIVE",
AR143="BSS Hardware Issue","ACTIVE",
AR143="Sites strategiques, MLL, Pylone, etc.","PASSIVE",
AR143="AKTIVCO DEFAUT GE &amp; POWER Cabinet","PASSIVE",
AR143="AKTIVCO Coupure ENEO &amp; Baisse de tension","PASSIVE",
AR143="Coupure ENEO &amp; Baisse de tension","PASSIVE",
AR143="Defaut GE &amp; POWER Cabinet","PASSIVE",
AR143="Sharing","PASSIVE",
AR143="Sites strategiques &amp; DataCenter","PASSIVE",
AR143="Exclu","Exclu",
AR143="SAT","ACTIVE",
AR143="SPARE-ISSUE","SPARE-ISSUE",
AR143="Fiber CAmtel","ACTIVE",
AR143="Fiber AOF","ACTIVE",
AR143="Projet OCM (HUAWEI)","PLANNED WORKS",
AR143="Projet OCM (NOKIA)","PLANNED WORKS",
AR143="ACCESS-ISSUE","ACCESS-ISSUE",
AR143="Projet OCM (ZTE, NOKIA, autres projets)","PLANNED WORKS",
AR143="No root CAuse","No root cause",
AR143="ODU HS","ACTIVE",
AR143="IP &amp; VLAN","ACTIVE",
AR143="Warehouse HUAWEI","SPARE-ISSUE",
AR143="SPARE-HS","SPARE-ISSUE",
AR143="Power Telco","ACTIVE", AR143="no impacts","no impacts"
),"")</f>
        <v>PASSIVE</v>
      </c>
      <c r="AT143" s="99" t="s">
        <v>6561</v>
      </c>
      <c r="AU143" s="99" t="s">
        <v>784</v>
      </c>
      <c r="AW143" s="17"/>
      <c r="AX143" s="17" t="s">
        <v>6231</v>
      </c>
      <c r="AY143" s="17"/>
      <c r="AZ143" s="17" t="s">
        <v>6200</v>
      </c>
      <c r="BA143" s="7"/>
      <c r="BC143" s="18"/>
      <c r="BD143" s="18"/>
      <c r="BE143" s="18"/>
      <c r="BF143" s="18"/>
      <c r="BG143" s="18"/>
      <c r="BH143" s="18"/>
      <c r="BI143" s="18"/>
      <c r="BJ143" s="18"/>
      <c r="BK143" s="18"/>
      <c r="BM143" s="18"/>
      <c r="BN143" s="18" t="s">
        <v>6006</v>
      </c>
      <c r="BO143" s="18"/>
      <c r="BP143" s="9" t="s">
        <v>5724</v>
      </c>
      <c r="BQ143" s="14"/>
      <c r="BR143" s="102" t="s">
        <v>5536</v>
      </c>
      <c r="BS143" s="14"/>
      <c r="BT143" s="14"/>
      <c r="BU143" s="9"/>
      <c r="BV143" s="9"/>
      <c r="BW143" s="9"/>
    </row>
    <row r="144" spans="1:75" x14ac:dyDescent="0.35">
      <c r="A144" s="1" t="s">
        <v>126</v>
      </c>
      <c r="B144" s="1" t="s">
        <v>127</v>
      </c>
      <c r="C144" s="3" t="s">
        <v>38</v>
      </c>
      <c r="D144" s="1" t="s">
        <v>21</v>
      </c>
      <c r="E144" s="1" t="s">
        <v>30</v>
      </c>
      <c r="F144" s="3" t="s">
        <v>37</v>
      </c>
      <c r="G144" s="1" t="s">
        <v>38</v>
      </c>
      <c r="H144" s="30" t="s">
        <v>5587</v>
      </c>
      <c r="I144" s="27">
        <v>67.128149318129317</v>
      </c>
      <c r="J144" s="27">
        <v>13.868556899607057</v>
      </c>
      <c r="K144" s="27">
        <v>36.80441411054322</v>
      </c>
      <c r="L144" s="27">
        <v>38.957429094862633</v>
      </c>
      <c r="M144" s="27">
        <v>49.231629155929944</v>
      </c>
      <c r="N144" s="27">
        <v>1.5045672068555187</v>
      </c>
      <c r="O144" s="27">
        <v>9.2821773348971099</v>
      </c>
      <c r="P144" s="27">
        <v>19.285159359991788</v>
      </c>
      <c r="Q144" s="27">
        <v>46.030963836168389</v>
      </c>
      <c r="R144" s="27">
        <v>9.3119084104522116</v>
      </c>
      <c r="S144" s="80">
        <v>12.948694900309047</v>
      </c>
      <c r="T144" s="80">
        <v>57.190300999049718</v>
      </c>
      <c r="U144" s="80">
        <v>13.868556899607057</v>
      </c>
      <c r="V144" s="80">
        <v>13.868556899607057</v>
      </c>
      <c r="W144" s="80">
        <v>57.190300999049718</v>
      </c>
      <c r="X144" s="80">
        <v>36.73847782600383</v>
      </c>
      <c r="Y144" s="80">
        <v>4.410686208205278</v>
      </c>
      <c r="Z144" s="80">
        <v>13.868556899607057</v>
      </c>
      <c r="AA144" s="80">
        <v>13.868556899607057</v>
      </c>
      <c r="AB144" s="80">
        <v>40.563870269067138</v>
      </c>
      <c r="AC144" s="80">
        <v>0</v>
      </c>
      <c r="AD144" s="80">
        <v>0</v>
      </c>
      <c r="AE144" s="80">
        <v>0.95273204863697214</v>
      </c>
      <c r="AF144" s="80">
        <v>6.2424557618717413</v>
      </c>
      <c r="AG144" s="80"/>
      <c r="AH144" s="80">
        <v>8.9334837187137026</v>
      </c>
      <c r="AI144" s="80">
        <v>5.8218154397559596</v>
      </c>
      <c r="AJ144" s="80">
        <v>8.0932340563289087E-2</v>
      </c>
      <c r="AK144" s="80">
        <v>0.12899041518338225</v>
      </c>
      <c r="AL144" s="80">
        <v>11.058640972099102</v>
      </c>
      <c r="AM144" s="80">
        <v>5.8218154397559596</v>
      </c>
      <c r="AN144" s="41" t="s">
        <v>5558</v>
      </c>
      <c r="AO144" s="41"/>
      <c r="AP144" s="40" t="str" cm="1">
        <f t="array" ref="AP144">IFERROR(_xlfn.IFS(
AR144="MPR ISSUE","PDH",
AR144="BSS Hardware Issue","BSS",
AR144="Sites strategiques, MLL, Pylone, etc.","ENVTECH",
AR144="AKTIVCO DEFAUT GE &amp; POWER Cabinet","AKTIVCO",
AR144="AKTIVCO Coupure ENEO &amp; Baisse de tension","AKTIVCO GRID ONLY",
AR144="Coupure ENEO &amp; Baisse de tension","IHS GRID ONLY",
AR144="Defaut GE &amp; POWER Cabinet","IHS",
AR144="Sharing","Partners",
AR144="Sites strategiques &amp; DataCenter","SST &amp; DC",
AR144="Exclu","Exclu",
AR144="SAT","SAT",
AR144="SPARE-ISSUE","SPARE-ISSUE",
AR144="Fiber CAmtel","TRANS_FO_CAMTEL",
AR144="Fiber AOF","Fiber AOF",
AR144="Projet OCM (HUAWEI)","TRAVAUX-HUAWEI",
AR144="Projet OCM (NOKIA)","TRAVAUX-NOKIA",
AR144="ACCESS-ISSUE","ACCESS-ISSUE",
AR144="Projet OCM (ZTE, NOKIA, autres projets)","TRAVAUX OCM",
AR144="No root CAuse","No root cause",
AR144="ODU HS","PDH",
AR144="IP &amp; VLAN","PDH",
AR144="Warehouse HUAWEI","SPARE-ISSUE",
AR144="SPARE-HS","SPARE-ISSUE",
AR144="Power Telco","BSS",AR144="no impacts","no impacts"
),"")</f>
        <v>AKTIVCO GRID ONLY</v>
      </c>
      <c r="AQ144" s="40" t="str" cm="1">
        <f t="array" ref="AQ144">IFERROR(_xlfn.IFS(
AR144="MPR ISSUE","TX ISSUE",
AR144="BSS Hardware Issue","RAN ISSUE",
AR144="Sites strategiques, MLL, Pylone, etc.","ENVTECH",
AR144="AKTIVCO DEFAUT GE &amp; POWER Cabinet","POWER ISSUE",
AR144="AKTIVCO Coupure ENEO &amp; Baisse de tension","POWER ISSUE",
AR144="Coupure ENEO &amp; Baisse de tension","POWER ISSUE",
AR144="Defaut GE &amp; POWER Cabinet","POWER ISSUE",
AR144="Sharing","POWER ISSUE",
AR144="Sites strategiques &amp; DataCenter","POWER ISSUE",
AR144="Exclu","Exclu",
AR144="SAT","TX ISSUE",
AR144="SPARE-ISSUE","SPARE-ISSUE",
AR144="Fiber CAmtel","TX ISSUE",
AR144="Fiber AOF","TX ISSUE",
AR144="Projet OCM (HUAWEI)","TRAVAUX-HUAWEI",
AR144="Projet OCM (NOKIA)","TRAVAUX -NOKIA",
AR144="ACCESS-ISSUE","ACCESS-ISSUE",
AR144="Projet OCM (ZTE, NOKIA, autres projets)","TRAVAUX OCM",
AR144="No root CAuse","No root cause",
AR144="ODU HS","TX ISSUE",
AR144="IP &amp; VLAN","TX ISSUE",
AR144="Warehouse HUAWEI","SPARE-ISSUE",
AR144="SPARE-HS","SPARE-ISSUE",
AR144="Power Telco","RAN ISSUE",AR144="no impacts","no impacts"
),"")</f>
        <v>POWER ISSUE</v>
      </c>
      <c r="AR144" s="59" t="s">
        <v>5326</v>
      </c>
      <c r="AS144" s="40" t="str" cm="1">
        <f t="array" ref="AS144">IFERROR(_xlfn.IFS(
AR144="MPR ISSUE","ACTIVE",
AR144="BSS Hardware Issue","ACTIVE",
AR144="Sites strategiques, MLL, Pylone, etc.","PASSIVE",
AR144="AKTIVCO DEFAUT GE &amp; POWER Cabinet","PASSIVE",
AR144="AKTIVCO Coupure ENEO &amp; Baisse de tension","PASSIVE",
AR144="Coupure ENEO &amp; Baisse de tension","PASSIVE",
AR144="Defaut GE &amp; POWER Cabinet","PASSIVE",
AR144="Sharing","PASSIVE",
AR144="Sites strategiques &amp; DataCenter","PASSIVE",
AR144="Exclu","Exclu",
AR144="SAT","ACTIVE",
AR144="SPARE-ISSUE","SPARE-ISSUE",
AR144="Fiber CAmtel","ACTIVE",
AR144="Fiber AOF","ACTIVE",
AR144="Projet OCM (HUAWEI)","PLANNED WORKS",
AR144="Projet OCM (NOKIA)","PLANNED WORKS",
AR144="ACCESS-ISSUE","ACCESS-ISSUE",
AR144="Projet OCM (ZTE, NOKIA, autres projets)","PLANNED WORKS",
AR144="No root CAuse","No root cause",
AR144="ODU HS","ACTIVE",
AR144="IP &amp; VLAN","ACTIVE",
AR144="Warehouse HUAWEI","SPARE-ISSUE",
AR144="SPARE-HS","SPARE-ISSUE",
AR144="Power Telco","ACTIVE", AR144="no impacts","no impacts"
),"")</f>
        <v>PASSIVE</v>
      </c>
      <c r="AT144" s="99" t="s">
        <v>6346</v>
      </c>
      <c r="AU144" s="99" t="s">
        <v>127</v>
      </c>
      <c r="AW144" s="17"/>
      <c r="AX144" s="17" t="s">
        <v>6238</v>
      </c>
      <c r="AY144" s="17" t="s">
        <v>6197</v>
      </c>
      <c r="AZ144" s="17" t="s">
        <v>6197</v>
      </c>
      <c r="BA144" s="7"/>
      <c r="BC144" s="18"/>
      <c r="BD144" s="18"/>
      <c r="BE144" s="18"/>
      <c r="BF144" s="18"/>
      <c r="BG144" s="18"/>
      <c r="BH144" s="18"/>
      <c r="BI144" s="18"/>
      <c r="BJ144" s="18"/>
      <c r="BK144" s="18"/>
      <c r="BM144" s="18"/>
      <c r="BN144" s="18"/>
      <c r="BO144" s="18"/>
      <c r="BP144" s="9" t="s">
        <v>5661</v>
      </c>
      <c r="BQ144" s="14"/>
      <c r="BR144" s="102" t="s">
        <v>5536</v>
      </c>
      <c r="BS144" s="14"/>
      <c r="BT144" s="14"/>
      <c r="BU144" s="9"/>
      <c r="BV144" s="9"/>
      <c r="BW144" s="9"/>
    </row>
    <row r="145" spans="1:75" x14ac:dyDescent="0.35">
      <c r="A145" s="1" t="s">
        <v>3268</v>
      </c>
      <c r="B145" s="8" t="s">
        <v>3269</v>
      </c>
      <c r="C145" s="3" t="s">
        <v>31</v>
      </c>
      <c r="D145" s="1" t="s">
        <v>11</v>
      </c>
      <c r="E145" s="1" t="s">
        <v>12</v>
      </c>
      <c r="F145" s="3" t="s">
        <v>31</v>
      </c>
      <c r="G145" s="1" t="s">
        <v>354</v>
      </c>
      <c r="H145" s="30" t="s">
        <v>5587</v>
      </c>
      <c r="I145" s="27">
        <v>0</v>
      </c>
      <c r="J145" s="27">
        <v>0</v>
      </c>
      <c r="K145" s="27">
        <v>0</v>
      </c>
      <c r="L145" s="27">
        <v>0</v>
      </c>
      <c r="M145" s="27">
        <v>0</v>
      </c>
      <c r="N145" s="27">
        <v>0</v>
      </c>
      <c r="O145" s="27">
        <v>0</v>
      </c>
      <c r="P145" s="27">
        <v>0</v>
      </c>
      <c r="Q145" s="27">
        <v>4.2804187961750177E-4</v>
      </c>
      <c r="R145" s="27">
        <v>0</v>
      </c>
      <c r="S145" s="80">
        <v>0</v>
      </c>
      <c r="T145" s="80">
        <v>0</v>
      </c>
      <c r="U145" s="80">
        <v>0</v>
      </c>
      <c r="V145" s="80">
        <v>0</v>
      </c>
      <c r="W145" s="80">
        <v>0</v>
      </c>
      <c r="X145" s="80">
        <v>0</v>
      </c>
      <c r="Y145" s="80">
        <v>0</v>
      </c>
      <c r="Z145" s="80">
        <v>0</v>
      </c>
      <c r="AA145" s="80">
        <v>0</v>
      </c>
      <c r="AB145" s="80">
        <v>0</v>
      </c>
      <c r="AC145" s="80">
        <v>13.19749424283672</v>
      </c>
      <c r="AD145" s="80">
        <v>13.19749424283672</v>
      </c>
      <c r="AE145" s="80">
        <v>23.114261499345094</v>
      </c>
      <c r="AF145" s="80">
        <v>23.114261499345094</v>
      </c>
      <c r="AG145" s="80"/>
      <c r="AH145" s="80">
        <v>21.835094012264825</v>
      </c>
      <c r="AI145" s="80">
        <v>5.7812584716622002</v>
      </c>
      <c r="AJ145" s="80">
        <v>2.066272596109652</v>
      </c>
      <c r="AK145" s="80">
        <v>5.763874013552706</v>
      </c>
      <c r="AL145" s="80">
        <v>6.8097293632501348</v>
      </c>
      <c r="AM145" s="80">
        <v>5.7812584716622002</v>
      </c>
      <c r="AN145" s="41" t="s">
        <v>5558</v>
      </c>
      <c r="AO145" s="41"/>
      <c r="AP145" s="40" t="str" cm="1">
        <f t="array" ref="AP145">IFERROR(_xlfn.IFS(
AR145="MPR ISSUE","PDH",
AR145="BSS Hardware Issue","BSS",
AR145="Sites strategiques, MLL, Pylone, etc.","ENVTECH",
AR145="AKTIVCO DEFAUT GE &amp; POWER Cabinet","AKTIVCO",
AR145="AKTIVCO Coupure ENEO &amp; Baisse de tension","AKTIVCO GRID ONLY",
AR145="Coupure ENEO &amp; Baisse de tension","IHS GRID ONLY",
AR145="Defaut GE &amp; POWER Cabinet","IHS",
AR145="Sharing","Partners",
AR145="Sites strategiques &amp; DataCenter","SST &amp; DC",
AR145="Exclu","Exclu",
AR145="SAT","SAT",
AR145="SPARE-ISSUE","SPARE-ISSUE",
AR145="Fiber CAmtel","TRANS_FO_CAMTEL",
AR145="Fiber AOF","Fiber AOF",
AR145="Projet OCM (HUAWEI)","TRAVAUX-HUAWEI",
AR145="Projet OCM (NOKIA)","TRAVAUX-NOKIA",
AR145="ACCESS-ISSUE","ACCESS-ISSUE",
AR145="Projet OCM (ZTE, NOKIA, autres projets)","TRAVAUX OCM",
AR145="No root CAuse","No root cause",
AR145="ODU HS","PDH",
AR145="IP &amp; VLAN","PDH",
AR145="Warehouse HUAWEI","SPARE-ISSUE",
AR145="SPARE-HS","SPARE-ISSUE",
AR145="Power Telco","BSS",AR145="no impacts","no impacts"
),"")</f>
        <v>IHS</v>
      </c>
      <c r="AQ145" s="40" t="str" cm="1">
        <f t="array" ref="AQ145">IFERROR(_xlfn.IFS(
AR145="MPR ISSUE","TX ISSUE",
AR145="BSS Hardware Issue","RAN ISSUE",
AR145="Sites strategiques, MLL, Pylone, etc.","ENVTECH",
AR145="AKTIVCO DEFAUT GE &amp; POWER Cabinet","POWER ISSUE",
AR145="AKTIVCO Coupure ENEO &amp; Baisse de tension","POWER ISSUE",
AR145="Coupure ENEO &amp; Baisse de tension","POWER ISSUE",
AR145="Defaut GE &amp; POWER Cabinet","POWER ISSUE",
AR145="Sharing","POWER ISSUE",
AR145="Sites strategiques &amp; DataCenter","POWER ISSUE",
AR145="Exclu","Exclu",
AR145="SAT","TX ISSUE",
AR145="SPARE-ISSUE","SPARE-ISSUE",
AR145="Fiber CAmtel","TX ISSUE",
AR145="Fiber AOF","TX ISSUE",
AR145="Projet OCM (HUAWEI)","TRAVAUX-HUAWEI",
AR145="Projet OCM (NOKIA)","TRAVAUX -NOKIA",
AR145="ACCESS-ISSUE","ACCESS-ISSUE",
AR145="Projet OCM (ZTE, NOKIA, autres projets)","TRAVAUX OCM",
AR145="No root CAuse","No root cause",
AR145="ODU HS","TX ISSUE",
AR145="IP &amp; VLAN","TX ISSUE",
AR145="Warehouse HUAWEI","SPARE-ISSUE",
AR145="SPARE-HS","SPARE-ISSUE",
AR145="Power Telco","RAN ISSUE",AR145="no impacts","no impacts"
),"")</f>
        <v>POWER ISSUE</v>
      </c>
      <c r="AR145" s="59" t="s">
        <v>5329</v>
      </c>
      <c r="AS145" s="40" t="str" cm="1">
        <f t="array" ref="AS145">IFERROR(_xlfn.IFS(
AR145="MPR ISSUE","ACTIVE",
AR145="BSS Hardware Issue","ACTIVE",
AR145="Sites strategiques, MLL, Pylone, etc.","PASSIVE",
AR145="AKTIVCO DEFAUT GE &amp; POWER Cabinet","PASSIVE",
AR145="AKTIVCO Coupure ENEO &amp; Baisse de tension","PASSIVE",
AR145="Coupure ENEO &amp; Baisse de tension","PASSIVE",
AR145="Defaut GE &amp; POWER Cabinet","PASSIVE",
AR145="Sharing","PASSIVE",
AR145="Sites strategiques &amp; DataCenter","PASSIVE",
AR145="Exclu","Exclu",
AR145="SAT","ACTIVE",
AR145="SPARE-ISSUE","SPARE-ISSUE",
AR145="Fiber CAmtel","ACTIVE",
AR145="Fiber AOF","ACTIVE",
AR145="Projet OCM (HUAWEI)","PLANNED WORKS",
AR145="Projet OCM (NOKIA)","PLANNED WORKS",
AR145="ACCESS-ISSUE","ACCESS-ISSUE",
AR145="Projet OCM (ZTE, NOKIA, autres projets)","PLANNED WORKS",
AR145="No root CAuse","No root cause",
AR145="ODU HS","ACTIVE",
AR145="IP &amp; VLAN","ACTIVE",
AR145="Warehouse HUAWEI","SPARE-ISSUE",
AR145="SPARE-HS","SPARE-ISSUE",
AR145="Power Telco","ACTIVE", AR145="no impacts","no impacts"
),"")</f>
        <v>PASSIVE</v>
      </c>
      <c r="AT145" s="99" t="s">
        <v>6388</v>
      </c>
      <c r="AU145" s="99" t="s">
        <v>3269</v>
      </c>
      <c r="AW145" s="17"/>
      <c r="AX145" s="17" t="s">
        <v>6286</v>
      </c>
      <c r="AY145" s="17"/>
      <c r="AZ145" s="17" t="s">
        <v>5536</v>
      </c>
      <c r="BA145" s="7"/>
      <c r="BB145" s="9" t="s">
        <v>5610</v>
      </c>
      <c r="BC145" s="18"/>
      <c r="BD145" s="18"/>
      <c r="BE145" s="18"/>
      <c r="BF145" s="18"/>
      <c r="BG145" s="18"/>
      <c r="BH145" s="18" t="s">
        <v>5672</v>
      </c>
      <c r="BI145" s="18"/>
      <c r="BJ145" s="18"/>
      <c r="BK145" s="18"/>
      <c r="BM145" s="18"/>
      <c r="BN145" s="18"/>
      <c r="BO145" s="18"/>
      <c r="BP145" s="9" t="s">
        <v>5661</v>
      </c>
      <c r="BQ145" s="14"/>
      <c r="BR145" s="102" t="s">
        <v>5536</v>
      </c>
      <c r="BS145" s="14"/>
      <c r="BT145" s="14"/>
      <c r="BU145" s="9"/>
      <c r="BV145" s="9"/>
      <c r="BW145" s="9"/>
    </row>
    <row r="146" spans="1:75" x14ac:dyDescent="0.35">
      <c r="A146" s="1" t="s">
        <v>2220</v>
      </c>
      <c r="B146" s="1" t="s">
        <v>2221</v>
      </c>
      <c r="C146" s="3" t="s">
        <v>38</v>
      </c>
      <c r="D146" s="1" t="s">
        <v>11</v>
      </c>
      <c r="E146" s="1" t="s">
        <v>12</v>
      </c>
      <c r="F146" s="3" t="s">
        <v>37</v>
      </c>
      <c r="G146" s="1" t="s">
        <v>38</v>
      </c>
      <c r="H146" s="30" t="s">
        <v>5587</v>
      </c>
      <c r="I146" s="27">
        <v>4.5586460179263884E-2</v>
      </c>
      <c r="J146" s="27">
        <v>4.8281875565372019</v>
      </c>
      <c r="K146" s="27">
        <v>34.892886086641383</v>
      </c>
      <c r="L146" s="27">
        <v>49.985856782894288</v>
      </c>
      <c r="M146" s="27">
        <v>50.559415066503426</v>
      </c>
      <c r="N146" s="27">
        <v>17.659349290734603</v>
      </c>
      <c r="O146" s="27">
        <v>0</v>
      </c>
      <c r="P146" s="27">
        <v>0</v>
      </c>
      <c r="Q146" s="27">
        <v>4.5800481119073005E-2</v>
      </c>
      <c r="R146" s="27">
        <v>0</v>
      </c>
      <c r="S146" s="80">
        <v>0</v>
      </c>
      <c r="T146" s="80">
        <v>0.30599643869156151</v>
      </c>
      <c r="U146" s="80">
        <v>23.93993645004894</v>
      </c>
      <c r="V146" s="80">
        <v>0</v>
      </c>
      <c r="W146" s="80">
        <v>0.30599643869156151</v>
      </c>
      <c r="X146" s="80">
        <v>0</v>
      </c>
      <c r="Y146" s="80">
        <v>4.5657800492533755E-2</v>
      </c>
      <c r="Z146" s="80">
        <v>0</v>
      </c>
      <c r="AA146" s="80">
        <v>0</v>
      </c>
      <c r="AB146" s="80">
        <v>0</v>
      </c>
      <c r="AC146" s="80">
        <v>0</v>
      </c>
      <c r="AD146" s="80">
        <v>0</v>
      </c>
      <c r="AE146" s="80">
        <v>0.24821078494319831</v>
      </c>
      <c r="AF146" s="80">
        <v>0</v>
      </c>
      <c r="AG146" s="80"/>
      <c r="AH146" s="80">
        <v>2.4525729597383807</v>
      </c>
      <c r="AI146" s="80">
        <v>5.7590359640787243</v>
      </c>
      <c r="AJ146" s="80">
        <v>0</v>
      </c>
      <c r="AK146" s="80">
        <v>0.13706559768250662</v>
      </c>
      <c r="AL146" s="80">
        <v>10.955219188516569</v>
      </c>
      <c r="AM146" s="80">
        <v>5.7590359640787243</v>
      </c>
      <c r="AN146" s="41" t="s">
        <v>5558</v>
      </c>
      <c r="AO146" s="41"/>
      <c r="AP146" s="40" t="str" cm="1">
        <f t="array" ref="AP146">IFERROR(_xlfn.IFS(
AR146="MPR ISSUE","PDH",
AR146="BSS Hardware Issue","BSS",
AR146="Sites strategiques, MLL, Pylone, etc.","ENVTECH",
AR146="AKTIVCO DEFAUT GE &amp; POWER Cabinet","AKTIVCO",
AR146="AKTIVCO Coupure ENEO &amp; Baisse de tension","AKTIVCO GRID ONLY",
AR146="Coupure ENEO &amp; Baisse de tension","IHS GRID ONLY",
AR146="Defaut GE &amp; POWER Cabinet","IHS",
AR146="Sharing","Partners",
AR146="Sites strategiques &amp; DataCenter","SST &amp; DC",
AR146="Exclu","Exclu",
AR146="SAT","SAT",
AR146="SPARE-ISSUE","SPARE-ISSUE",
AR146="Fiber CAmtel","TRANS_FO_CAMTEL",
AR146="Fiber AOF","Fiber AOF",
AR146="Projet OCM (HUAWEI)","TRAVAUX-HUAWEI",
AR146="Projet OCM (NOKIA)","TRAVAUX-NOKIA",
AR146="ACCESS-ISSUE","ACCESS-ISSUE",
AR146="Projet OCM (ZTE, NOKIA, autres projets)","TRAVAUX OCM",
AR146="No root CAuse","No root cause",
AR146="ODU HS","PDH",
AR146="IP &amp; VLAN","PDH",
AR146="Warehouse HUAWEI","SPARE-ISSUE",
AR146="SPARE-HS","SPARE-ISSUE",
AR146="Power Telco","BSS",AR146="no impacts","no impacts"
),"")</f>
        <v>No root cause</v>
      </c>
      <c r="AQ146" s="40" t="str" cm="1">
        <f t="array" ref="AQ146">IFERROR(_xlfn.IFS(
AR146="MPR ISSUE","TX ISSUE",
AR146="BSS Hardware Issue","RAN ISSUE",
AR146="Sites strategiques, MLL, Pylone, etc.","ENVTECH",
AR146="AKTIVCO DEFAUT GE &amp; POWER Cabinet","POWER ISSUE",
AR146="AKTIVCO Coupure ENEO &amp; Baisse de tension","POWER ISSUE",
AR146="Coupure ENEO &amp; Baisse de tension","POWER ISSUE",
AR146="Defaut GE &amp; POWER Cabinet","POWER ISSUE",
AR146="Sharing","POWER ISSUE",
AR146="Sites strategiques &amp; DataCenter","POWER ISSUE",
AR146="Exclu","Exclu",
AR146="SAT","TX ISSUE",
AR146="SPARE-ISSUE","SPARE-ISSUE",
AR146="Fiber CAmtel","TX ISSUE",
AR146="Fiber AOF","TX ISSUE",
AR146="Projet OCM (HUAWEI)","TRAVAUX-HUAWEI",
AR146="Projet OCM (NOKIA)","TRAVAUX -NOKIA",
AR146="ACCESS-ISSUE","ACCESS-ISSUE",
AR146="Projet OCM (ZTE, NOKIA, autres projets)","TRAVAUX OCM",
AR146="No root CAuse","No root cause",
AR146="ODU HS","TX ISSUE",
AR146="IP &amp; VLAN","TX ISSUE",
AR146="Warehouse HUAWEI","SPARE-ISSUE",
AR146="SPARE-HS","SPARE-ISSUE",
AR146="Power Telco","RAN ISSUE",AR146="no impacts","no impacts"
),"")</f>
        <v>No root cause</v>
      </c>
      <c r="AR146" s="59" t="s">
        <v>5343</v>
      </c>
      <c r="AS146" s="40" t="str" cm="1">
        <f t="array" ref="AS146">IFERROR(_xlfn.IFS(
AR146="MPR ISSUE","ACTIVE",
AR146="BSS Hardware Issue","ACTIVE",
AR146="Sites strategiques, MLL, Pylone, etc.","PASSIVE",
AR146="AKTIVCO DEFAUT GE &amp; POWER Cabinet","PASSIVE",
AR146="AKTIVCO Coupure ENEO &amp; Baisse de tension","PASSIVE",
AR146="Coupure ENEO &amp; Baisse de tension","PASSIVE",
AR146="Defaut GE &amp; POWER Cabinet","PASSIVE",
AR146="Sharing","PASSIVE",
AR146="Sites strategiques &amp; DataCenter","PASSIVE",
AR146="Exclu","Exclu",
AR146="SAT","ACTIVE",
AR146="SPARE-ISSUE","SPARE-ISSUE",
AR146="Fiber CAmtel","ACTIVE",
AR146="Fiber AOF","ACTIVE",
AR146="Projet OCM (HUAWEI)","PLANNED WORKS",
AR146="Projet OCM (NOKIA)","PLANNED WORKS",
AR146="ACCESS-ISSUE","ACCESS-ISSUE",
AR146="Projet OCM (ZTE, NOKIA, autres projets)","PLANNED WORKS",
AR146="No root CAuse","No root cause",
AR146="ODU HS","ACTIVE",
AR146="IP &amp; VLAN","ACTIVE",
AR146="Warehouse HUAWEI","SPARE-ISSUE",
AR146="SPARE-HS","SPARE-ISSUE",
AR146="Power Telco","ACTIVE", AR146="no impacts","no impacts"
),"")</f>
        <v>No root cause</v>
      </c>
      <c r="AT146" s="99" t="s">
        <v>6311</v>
      </c>
      <c r="AU146" s="99" t="s">
        <v>2221</v>
      </c>
      <c r="AW146" s="17"/>
      <c r="AX146" s="17" t="s">
        <v>6238</v>
      </c>
      <c r="AY146" s="17"/>
      <c r="AZ146" s="17" t="s">
        <v>5536</v>
      </c>
      <c r="BA146" s="7"/>
      <c r="BC146" s="18"/>
      <c r="BD146" s="18"/>
      <c r="BE146" s="18"/>
      <c r="BF146" s="18"/>
      <c r="BG146" s="18"/>
      <c r="BH146" s="18"/>
      <c r="BI146" s="18"/>
      <c r="BJ146" s="18"/>
      <c r="BK146" s="18"/>
      <c r="BM146" s="18"/>
      <c r="BN146" s="18"/>
      <c r="BO146" s="18"/>
      <c r="BP146" s="9" t="s">
        <v>5661</v>
      </c>
      <c r="BQ146" s="14"/>
      <c r="BR146" s="102" t="s">
        <v>5536</v>
      </c>
      <c r="BS146" s="14"/>
      <c r="BT146" s="14"/>
      <c r="BU146" s="9"/>
      <c r="BV146" s="9"/>
      <c r="BW146" s="9"/>
    </row>
    <row r="147" spans="1:75" x14ac:dyDescent="0.35">
      <c r="A147" s="79" t="s">
        <v>4544</v>
      </c>
      <c r="B147" s="8" t="s">
        <v>4545</v>
      </c>
      <c r="C147" s="3" t="s">
        <v>38</v>
      </c>
      <c r="D147" s="1" t="s">
        <v>11</v>
      </c>
      <c r="E147" s="1" t="s">
        <v>12</v>
      </c>
      <c r="F147" s="3" t="s">
        <v>37</v>
      </c>
      <c r="G147" s="1" t="s">
        <v>38</v>
      </c>
      <c r="H147" s="30" t="s">
        <v>5587</v>
      </c>
      <c r="I147" s="27">
        <v>2.6742451481452942</v>
      </c>
      <c r="J147" s="27">
        <v>2.1616114920683799E-2</v>
      </c>
      <c r="K147" s="27">
        <v>0</v>
      </c>
      <c r="L147" s="27">
        <v>0</v>
      </c>
      <c r="M147" s="27">
        <v>0</v>
      </c>
      <c r="N147" s="27">
        <v>0</v>
      </c>
      <c r="O147" s="27">
        <v>0</v>
      </c>
      <c r="P147" s="27">
        <v>0</v>
      </c>
      <c r="Q147" s="27">
        <v>0</v>
      </c>
      <c r="R147" s="27">
        <v>0</v>
      </c>
      <c r="S147" s="80">
        <v>0</v>
      </c>
      <c r="T147" s="80">
        <v>4.1991621793609619</v>
      </c>
      <c r="U147" s="80">
        <v>0.87333027996792534</v>
      </c>
      <c r="V147" s="80">
        <v>0</v>
      </c>
      <c r="W147" s="80">
        <v>4.1991621793609628</v>
      </c>
      <c r="X147" s="80">
        <v>0.25846595497570163</v>
      </c>
      <c r="Y147" s="80">
        <v>0.13599247217014401</v>
      </c>
      <c r="Z147" s="80">
        <v>0</v>
      </c>
      <c r="AA147" s="80">
        <v>0</v>
      </c>
      <c r="AB147" s="80">
        <v>0</v>
      </c>
      <c r="AC147" s="80">
        <v>0</v>
      </c>
      <c r="AD147" s="80">
        <v>0</v>
      </c>
      <c r="AE147" s="80">
        <v>0</v>
      </c>
      <c r="AF147" s="80">
        <v>0.18124006586137767</v>
      </c>
      <c r="AG147" s="80"/>
      <c r="AH147" s="80">
        <v>3.1539195794916579</v>
      </c>
      <c r="AI147" s="80">
        <v>5.7422353203037391</v>
      </c>
      <c r="AJ147" s="80">
        <v>0</v>
      </c>
      <c r="AK147" s="80">
        <v>0</v>
      </c>
      <c r="AL147" s="80">
        <v>11.011239321290441</v>
      </c>
      <c r="AM147" s="80">
        <v>5.7422353203037391</v>
      </c>
      <c r="AN147" s="41" t="s">
        <v>5558</v>
      </c>
      <c r="AO147" s="41"/>
      <c r="AP147" s="40" t="str" cm="1">
        <f t="array" ref="AP147">IFERROR(_xlfn.IFS(
AR147="MPR ISSUE","PDH",
AR147="BSS Hardware Issue","BSS",
AR147="Sites strategiques, MLL, Pylone, etc.","ENVTECH",
AR147="AKTIVCO DEFAUT GE &amp; POWER Cabinet","AKTIVCO",
AR147="AKTIVCO Coupure ENEO &amp; Baisse de tension","AKTIVCO GRID ONLY",
AR147="Coupure ENEO &amp; Baisse de tension","IHS GRID ONLY",
AR147="Defaut GE &amp; POWER Cabinet","IHS",
AR147="Sharing","Partners",
AR147="Sites strategiques &amp; DataCenter","SST &amp; DC",
AR147="Exclu","Exclu",
AR147="SAT","SAT",
AR147="SPARE-ISSUE","SPARE-ISSUE",
AR147="Fiber CAmtel","TRANS_FO_CAMTEL",
AR147="Fiber AOF","Fiber AOF",
AR147="Projet OCM (HUAWEI)","TRAVAUX-HUAWEI",
AR147="Projet OCM (NOKIA)","TRAVAUX-NOKIA",
AR147="ACCESS-ISSUE","ACCESS-ISSUE",
AR147="Projet OCM (ZTE, NOKIA, autres projets)","TRAVAUX OCM",
AR147="No root CAuse","No root cause",
AR147="ODU HS","PDH",
AR147="IP &amp; VLAN","PDH",
AR147="Warehouse HUAWEI","SPARE-ISSUE",
AR147="SPARE-HS","SPARE-ISSUE",
AR147="Power Telco","BSS",AR147="no impacts","no impacts"
),"")</f>
        <v>BSS</v>
      </c>
      <c r="AQ147" s="40" t="str" cm="1">
        <f t="array" ref="AQ147">IFERROR(_xlfn.IFS(
AR147="MPR ISSUE","TX ISSUE",
AR147="BSS Hardware Issue","RAN ISSUE",
AR147="Sites strategiques, MLL, Pylone, etc.","ENVTECH",
AR147="AKTIVCO DEFAUT GE &amp; POWER Cabinet","POWER ISSUE",
AR147="AKTIVCO Coupure ENEO &amp; Baisse de tension","POWER ISSUE",
AR147="Coupure ENEO &amp; Baisse de tension","POWER ISSUE",
AR147="Defaut GE &amp; POWER Cabinet","POWER ISSUE",
AR147="Sharing","POWER ISSUE",
AR147="Sites strategiques &amp; DataCenter","POWER ISSUE",
AR147="Exclu","Exclu",
AR147="SAT","TX ISSUE",
AR147="SPARE-ISSUE","SPARE-ISSUE",
AR147="Fiber CAmtel","TX ISSUE",
AR147="Fiber AOF","TX ISSUE",
AR147="Projet OCM (HUAWEI)","TRAVAUX-HUAWEI",
AR147="Projet OCM (NOKIA)","TRAVAUX -NOKIA",
AR147="ACCESS-ISSUE","ACCESS-ISSUE",
AR147="Projet OCM (ZTE, NOKIA, autres projets)","TRAVAUX OCM",
AR147="No root CAuse","No root cause",
AR147="ODU HS","TX ISSUE",
AR147="IP &amp; VLAN","TX ISSUE",
AR147="Warehouse HUAWEI","SPARE-ISSUE",
AR147="SPARE-HS","SPARE-ISSUE",
AR147="Power Telco","RAN ISSUE",AR147="no impacts","no impacts"
),"")</f>
        <v>RAN ISSUE</v>
      </c>
      <c r="AR147" s="59" t="s">
        <v>5319</v>
      </c>
      <c r="AS147" s="40" t="str" cm="1">
        <f t="array" ref="AS147">IFERROR(_xlfn.IFS(
AR147="MPR ISSUE","ACTIVE",
AR147="BSS Hardware Issue","ACTIVE",
AR147="Sites strategiques, MLL, Pylone, etc.","PASSIVE",
AR147="AKTIVCO DEFAUT GE &amp; POWER Cabinet","PASSIVE",
AR147="AKTIVCO Coupure ENEO &amp; Baisse de tension","PASSIVE",
AR147="Coupure ENEO &amp; Baisse de tension","PASSIVE",
AR147="Defaut GE &amp; POWER Cabinet","PASSIVE",
AR147="Sharing","PASSIVE",
AR147="Sites strategiques &amp; DataCenter","PASSIVE",
AR147="Exclu","Exclu",
AR147="SAT","ACTIVE",
AR147="SPARE-ISSUE","SPARE-ISSUE",
AR147="Fiber CAmtel","ACTIVE",
AR147="Fiber AOF","ACTIVE",
AR147="Projet OCM (HUAWEI)","PLANNED WORKS",
AR147="Projet OCM (NOKIA)","PLANNED WORKS",
AR147="ACCESS-ISSUE","ACCESS-ISSUE",
AR147="Projet OCM (ZTE, NOKIA, autres projets)","PLANNED WORKS",
AR147="No root CAuse","No root cause",
AR147="ODU HS","ACTIVE",
AR147="IP &amp; VLAN","ACTIVE",
AR147="Warehouse HUAWEI","SPARE-ISSUE",
AR147="SPARE-HS","SPARE-ISSUE",
AR147="Power Telco","ACTIVE", AR147="no impacts","no impacts"
),"")</f>
        <v>ACTIVE</v>
      </c>
      <c r="AT147" s="99" t="s">
        <v>6573</v>
      </c>
      <c r="AU147" s="99" t="s">
        <v>4545</v>
      </c>
      <c r="AW147" s="17"/>
      <c r="AX147" s="17" t="s">
        <v>6238</v>
      </c>
      <c r="AY147" s="17"/>
      <c r="AZ147" s="17" t="s">
        <v>5536</v>
      </c>
      <c r="BA147" s="7"/>
      <c r="BC147" s="18"/>
      <c r="BD147" s="18"/>
      <c r="BE147" s="18"/>
      <c r="BF147" s="18"/>
      <c r="BG147" s="18"/>
      <c r="BH147" s="18"/>
      <c r="BI147" s="18"/>
      <c r="BJ147" s="18"/>
      <c r="BK147" s="18"/>
      <c r="BM147" s="18"/>
      <c r="BN147" s="18"/>
      <c r="BO147" s="18"/>
      <c r="BP147" s="9" t="s">
        <v>5661</v>
      </c>
      <c r="BQ147" s="14"/>
      <c r="BR147" s="102" t="s">
        <v>4545</v>
      </c>
      <c r="BS147" s="14"/>
      <c r="BT147" s="14"/>
      <c r="BU147" s="9"/>
      <c r="BV147" s="9"/>
      <c r="BW147" s="9"/>
    </row>
    <row r="148" spans="1:75" x14ac:dyDescent="0.35">
      <c r="A148" s="1" t="s">
        <v>43</v>
      </c>
      <c r="B148" s="8" t="s">
        <v>44</v>
      </c>
      <c r="C148" s="3" t="s">
        <v>38</v>
      </c>
      <c r="D148" s="1" t="s">
        <v>11</v>
      </c>
      <c r="E148" s="1" t="s">
        <v>12</v>
      </c>
      <c r="F148" s="3" t="s">
        <v>37</v>
      </c>
      <c r="G148" s="1" t="s">
        <v>38</v>
      </c>
      <c r="H148" s="30" t="s">
        <v>5587</v>
      </c>
      <c r="I148" s="27">
        <v>0</v>
      </c>
      <c r="J148" s="27">
        <v>0</v>
      </c>
      <c r="K148" s="27">
        <v>0</v>
      </c>
      <c r="L148" s="27">
        <v>0</v>
      </c>
      <c r="M148" s="27">
        <v>0</v>
      </c>
      <c r="N148" s="27">
        <v>0</v>
      </c>
      <c r="O148" s="27">
        <v>0</v>
      </c>
      <c r="P148" s="27">
        <v>0</v>
      </c>
      <c r="Q148" s="27">
        <v>0</v>
      </c>
      <c r="R148" s="27">
        <v>0</v>
      </c>
      <c r="S148" s="80">
        <v>0</v>
      </c>
      <c r="T148" s="80">
        <v>0</v>
      </c>
      <c r="U148" s="80">
        <v>0</v>
      </c>
      <c r="V148" s="80">
        <v>0</v>
      </c>
      <c r="W148" s="80">
        <v>0</v>
      </c>
      <c r="X148" s="80">
        <v>0</v>
      </c>
      <c r="Y148" s="80">
        <v>0</v>
      </c>
      <c r="Z148" s="80">
        <v>0</v>
      </c>
      <c r="AA148" s="80">
        <v>0</v>
      </c>
      <c r="AB148" s="80">
        <v>0</v>
      </c>
      <c r="AC148" s="80">
        <v>0</v>
      </c>
      <c r="AD148" s="80">
        <v>0</v>
      </c>
      <c r="AE148" s="80">
        <v>0</v>
      </c>
      <c r="AF148" s="80">
        <v>0</v>
      </c>
      <c r="AG148" s="80"/>
      <c r="AH148" s="80">
        <v>0</v>
      </c>
      <c r="AI148" s="80">
        <v>5.6499387900112126</v>
      </c>
      <c r="AJ148" s="80">
        <v>3.0634389650252389</v>
      </c>
      <c r="AK148" s="80">
        <v>2.6169966441241574</v>
      </c>
      <c r="AL148" s="80">
        <v>8.3106790378819166</v>
      </c>
      <c r="AM148" s="80">
        <v>5.6499387900112126</v>
      </c>
      <c r="AN148" s="41" t="s">
        <v>5558</v>
      </c>
      <c r="AO148" s="41"/>
      <c r="AP148" s="40" t="str" cm="1">
        <f t="array" ref="AP148">IFERROR(_xlfn.IFS(
AR148="MPR ISSUE","PDH",
AR148="BSS Hardware Issue","BSS",
AR148="Sites strategiques, MLL, Pylone, etc.","ENVTECH",
AR148="AKTIVCO DEFAUT GE &amp; POWER Cabinet","AKTIVCO",
AR148="AKTIVCO Coupure ENEO &amp; Baisse de tension","AKTIVCO GRID ONLY",
AR148="Coupure ENEO &amp; Baisse de tension","IHS GRID ONLY",
AR148="Defaut GE &amp; POWER Cabinet","IHS",
AR148="Sharing","Partners",
AR148="Sites strategiques &amp; DataCenter","SST &amp; DC",
AR148="Exclu","Exclu",
AR148="SAT","SAT",
AR148="SPARE-ISSUE","SPARE-ISSUE",
AR148="Fiber CAmtel","TRANS_FO_CAMTEL",
AR148="Fiber AOF","Fiber AOF",
AR148="Projet OCM (HUAWEI)","TRAVAUX-HUAWEI",
AR148="Projet OCM (NOKIA)","TRAVAUX-NOKIA",
AR148="ACCESS-ISSUE","ACCESS-ISSUE",
AR148="Projet OCM (ZTE, NOKIA, autres projets)","TRAVAUX OCM",
AR148="No root CAuse","No root cause",
AR148="ODU HS","PDH",
AR148="IP &amp; VLAN","PDH",
AR148="Warehouse HUAWEI","SPARE-ISSUE",
AR148="SPARE-HS","SPARE-ISSUE",
AR148="Power Telco","BSS",AR148="no impacts","no impacts"
),"")</f>
        <v>PDH</v>
      </c>
      <c r="AQ148" s="40" t="str" cm="1">
        <f t="array" ref="AQ148">IFERROR(_xlfn.IFS(
AR148="MPR ISSUE","TX ISSUE",
AR148="BSS Hardware Issue","RAN ISSUE",
AR148="Sites strategiques, MLL, Pylone, etc.","ENVTECH",
AR148="AKTIVCO DEFAUT GE &amp; POWER Cabinet","POWER ISSUE",
AR148="AKTIVCO Coupure ENEO &amp; Baisse de tension","POWER ISSUE",
AR148="Coupure ENEO &amp; Baisse de tension","POWER ISSUE",
AR148="Defaut GE &amp; POWER Cabinet","POWER ISSUE",
AR148="Sharing","POWER ISSUE",
AR148="Sites strategiques &amp; DataCenter","POWER ISSUE",
AR148="Exclu","Exclu",
AR148="SAT","TX ISSUE",
AR148="SPARE-ISSUE","SPARE-ISSUE",
AR148="Fiber CAmtel","TX ISSUE",
AR148="Fiber AOF","TX ISSUE",
AR148="Projet OCM (HUAWEI)","TRAVAUX-HUAWEI",
AR148="Projet OCM (NOKIA)","TRAVAUX -NOKIA",
AR148="ACCESS-ISSUE","ACCESS-ISSUE",
AR148="Projet OCM (ZTE, NOKIA, autres projets)","TRAVAUX OCM",
AR148="No root CAuse","No root cause",
AR148="ODU HS","TX ISSUE",
AR148="IP &amp; VLAN","TX ISSUE",
AR148="Warehouse HUAWEI","SPARE-ISSUE",
AR148="SPARE-HS","SPARE-ISSUE",
AR148="Power Telco","RAN ISSUE",AR148="no impacts","no impacts"
),"")</f>
        <v>TX ISSUE</v>
      </c>
      <c r="AR148" s="59" t="s">
        <v>5598</v>
      </c>
      <c r="AS148" s="40" t="str" cm="1">
        <f t="array" ref="AS148">IFERROR(_xlfn.IFS(
AR148="MPR ISSUE","ACTIVE",
AR148="BSS Hardware Issue","ACTIVE",
AR148="Sites strategiques, MLL, Pylone, etc.","PASSIVE",
AR148="AKTIVCO DEFAUT GE &amp; POWER Cabinet","PASSIVE",
AR148="AKTIVCO Coupure ENEO &amp; Baisse de tension","PASSIVE",
AR148="Coupure ENEO &amp; Baisse de tension","PASSIVE",
AR148="Defaut GE &amp; POWER Cabinet","PASSIVE",
AR148="Sharing","PASSIVE",
AR148="Sites strategiques &amp; DataCenter","PASSIVE",
AR148="Exclu","Exclu",
AR148="SAT","ACTIVE",
AR148="SPARE-ISSUE","SPARE-ISSUE",
AR148="Fiber CAmtel","ACTIVE",
AR148="Fiber AOF","ACTIVE",
AR148="Projet OCM (HUAWEI)","PLANNED WORKS",
AR148="Projet OCM (NOKIA)","PLANNED WORKS",
AR148="ACCESS-ISSUE","ACCESS-ISSUE",
AR148="Projet OCM (ZTE, NOKIA, autres projets)","PLANNED WORKS",
AR148="No root CAuse","No root cause",
AR148="ODU HS","ACTIVE",
AR148="IP &amp; VLAN","ACTIVE",
AR148="Warehouse HUAWEI","SPARE-ISSUE",
AR148="SPARE-HS","SPARE-ISSUE",
AR148="Power Telco","ACTIVE", AR148="no impacts","no impacts"
),"")</f>
        <v>ACTIVE</v>
      </c>
      <c r="AT148" s="99" t="s">
        <v>6389</v>
      </c>
      <c r="AU148" s="99" t="s">
        <v>44</v>
      </c>
      <c r="AW148" s="17"/>
      <c r="AX148" s="17" t="s">
        <v>6287</v>
      </c>
      <c r="AY148" s="17"/>
      <c r="AZ148" s="17" t="s">
        <v>5536</v>
      </c>
      <c r="BA148" s="7"/>
      <c r="BC148" s="18"/>
      <c r="BD148" s="18"/>
      <c r="BE148" s="18"/>
      <c r="BF148" s="18"/>
      <c r="BG148" s="18"/>
      <c r="BH148" s="18"/>
      <c r="BI148" s="18"/>
      <c r="BJ148" s="18"/>
      <c r="BK148" s="18"/>
      <c r="BL148" s="9" t="s">
        <v>5962</v>
      </c>
      <c r="BM148" s="18"/>
      <c r="BN148" s="18"/>
      <c r="BO148" s="18"/>
      <c r="BP148" s="9" t="s">
        <v>5963</v>
      </c>
      <c r="BQ148" s="14"/>
      <c r="BR148" s="102" t="s">
        <v>5536</v>
      </c>
      <c r="BS148" s="14"/>
      <c r="BT148" s="14"/>
      <c r="BU148" s="9"/>
      <c r="BV148" s="9"/>
      <c r="BW148" s="9"/>
    </row>
    <row r="149" spans="1:75" x14ac:dyDescent="0.35">
      <c r="A149" s="1" t="s">
        <v>200</v>
      </c>
      <c r="B149" s="8" t="s">
        <v>201</v>
      </c>
      <c r="C149" s="3" t="s">
        <v>32</v>
      </c>
      <c r="D149" s="1" t="s">
        <v>21</v>
      </c>
      <c r="E149" s="1" t="s">
        <v>22</v>
      </c>
      <c r="F149" s="3" t="s">
        <v>31</v>
      </c>
      <c r="G149" s="1" t="s">
        <v>32</v>
      </c>
      <c r="H149" s="30" t="s">
        <v>5587</v>
      </c>
      <c r="I149" s="27">
        <v>0</v>
      </c>
      <c r="J149" s="27">
        <v>0</v>
      </c>
      <c r="K149" s="27">
        <v>0</v>
      </c>
      <c r="L149" s="27">
        <v>0</v>
      </c>
      <c r="M149" s="27">
        <v>0</v>
      </c>
      <c r="N149" s="27">
        <v>0</v>
      </c>
      <c r="O149" s="27">
        <v>0</v>
      </c>
      <c r="P149" s="27">
        <v>0</v>
      </c>
      <c r="Q149" s="27">
        <v>0</v>
      </c>
      <c r="R149" s="27">
        <v>0</v>
      </c>
      <c r="S149" s="80">
        <v>0</v>
      </c>
      <c r="T149" s="80">
        <v>0</v>
      </c>
      <c r="U149" s="80">
        <v>18.707766534544408</v>
      </c>
      <c r="V149" s="80">
        <v>0</v>
      </c>
      <c r="W149" s="80">
        <v>0</v>
      </c>
      <c r="X149" s="80">
        <v>0</v>
      </c>
      <c r="Y149" s="80">
        <v>2.9696297152380056</v>
      </c>
      <c r="Z149" s="80">
        <v>0</v>
      </c>
      <c r="AA149" s="80">
        <v>0</v>
      </c>
      <c r="AB149" s="80">
        <v>20.069242908059454</v>
      </c>
      <c r="AC149" s="80">
        <v>25.797959238998608</v>
      </c>
      <c r="AD149" s="80">
        <v>25.797959238998608</v>
      </c>
      <c r="AE149" s="80">
        <v>12.715483416230775</v>
      </c>
      <c r="AF149" s="80">
        <v>16.502138069188696</v>
      </c>
      <c r="AG149" s="80"/>
      <c r="AH149" s="80">
        <v>20.53882268507817</v>
      </c>
      <c r="AI149" s="80">
        <v>5.6416276435153101</v>
      </c>
      <c r="AJ149" s="80">
        <v>2.299327761990976</v>
      </c>
      <c r="AK149" s="80">
        <v>2.0566214796454401</v>
      </c>
      <c r="AL149" s="80">
        <v>8.8647243070740558</v>
      </c>
      <c r="AM149" s="80">
        <v>5.6416276435153101</v>
      </c>
      <c r="AN149" s="41" t="s">
        <v>5558</v>
      </c>
      <c r="AO149" s="41"/>
      <c r="AP149" s="40" t="str" cm="1">
        <f t="array" ref="AP149">IFERROR(_xlfn.IFS(
AR149="MPR ISSUE","PDH",
AR149="BSS Hardware Issue","BSS",
AR149="Sites strategiques, MLL, Pylone, etc.","ENVTECH",
AR149="AKTIVCO DEFAUT GE &amp; POWER Cabinet","AKTIVCO",
AR149="AKTIVCO Coupure ENEO &amp; Baisse de tension","AKTIVCO GRID ONLY",
AR149="Coupure ENEO &amp; Baisse de tension","IHS GRID ONLY",
AR149="Defaut GE &amp; POWER Cabinet","IHS",
AR149="Sharing","Partners",
AR149="Sites strategiques &amp; DataCenter","SST &amp; DC",
AR149="Exclu","Exclu",
AR149="SAT","SAT",
AR149="SPARE-ISSUE","SPARE-ISSUE",
AR149="Fiber CAmtel","TRANS_FO_CAMTEL",
AR149="Fiber AOF","Fiber AOF",
AR149="Projet OCM (HUAWEI)","TRAVAUX-HUAWEI",
AR149="Projet OCM (NOKIA)","TRAVAUX-NOKIA",
AR149="ACCESS-ISSUE","ACCESS-ISSUE",
AR149="Projet OCM (ZTE, NOKIA, autres projets)","TRAVAUX OCM",
AR149="No root CAuse","No root cause",
AR149="ODU HS","PDH",
AR149="IP &amp; VLAN","PDH",
AR149="Warehouse HUAWEI","SPARE-ISSUE",
AR149="SPARE-HS","SPARE-ISSUE",
AR149="Power Telco","BSS",AR149="no impacts","no impacts"
),"")</f>
        <v>AKTIVCO</v>
      </c>
      <c r="AQ149" s="40" t="str" cm="1">
        <f t="array" ref="AQ149">IFERROR(_xlfn.IFS(
AR149="MPR ISSUE","TX ISSUE",
AR149="BSS Hardware Issue","RAN ISSUE",
AR149="Sites strategiques, MLL, Pylone, etc.","ENVTECH",
AR149="AKTIVCO DEFAUT GE &amp; POWER Cabinet","POWER ISSUE",
AR149="AKTIVCO Coupure ENEO &amp; Baisse de tension","POWER ISSUE",
AR149="Coupure ENEO &amp; Baisse de tension","POWER ISSUE",
AR149="Defaut GE &amp; POWER Cabinet","POWER ISSUE",
AR149="Sharing","POWER ISSUE",
AR149="Sites strategiques &amp; DataCenter","POWER ISSUE",
AR149="Exclu","Exclu",
AR149="SAT","TX ISSUE",
AR149="SPARE-ISSUE","SPARE-ISSUE",
AR149="Fiber CAmtel","TX ISSUE",
AR149="Fiber AOF","TX ISSUE",
AR149="Projet OCM (HUAWEI)","TRAVAUX-HUAWEI",
AR149="Projet OCM (NOKIA)","TRAVAUX -NOKIA",
AR149="ACCESS-ISSUE","ACCESS-ISSUE",
AR149="Projet OCM (ZTE, NOKIA, autres projets)","TRAVAUX OCM",
AR149="No root CAuse","No root cause",
AR149="ODU HS","TX ISSUE",
AR149="IP &amp; VLAN","TX ISSUE",
AR149="Warehouse HUAWEI","SPARE-ISSUE",
AR149="SPARE-HS","SPARE-ISSUE",
AR149="Power Telco","RAN ISSUE",AR149="no impacts","no impacts"
),"")</f>
        <v>POWER ISSUE</v>
      </c>
      <c r="AR149" s="59" t="s">
        <v>5324</v>
      </c>
      <c r="AS149" s="40" t="str" cm="1">
        <f t="array" ref="AS149">IFERROR(_xlfn.IFS(
AR149="MPR ISSUE","ACTIVE",
AR149="BSS Hardware Issue","ACTIVE",
AR149="Sites strategiques, MLL, Pylone, etc.","PASSIVE",
AR149="AKTIVCO DEFAUT GE &amp; POWER Cabinet","PASSIVE",
AR149="AKTIVCO Coupure ENEO &amp; Baisse de tension","PASSIVE",
AR149="Coupure ENEO &amp; Baisse de tension","PASSIVE",
AR149="Defaut GE &amp; POWER Cabinet","PASSIVE",
AR149="Sharing","PASSIVE",
AR149="Sites strategiques &amp; DataCenter","PASSIVE",
AR149="Exclu","Exclu",
AR149="SAT","ACTIVE",
AR149="SPARE-ISSUE","SPARE-ISSUE",
AR149="Fiber CAmtel","ACTIVE",
AR149="Fiber AOF","ACTIVE",
AR149="Projet OCM (HUAWEI)","PLANNED WORKS",
AR149="Projet OCM (NOKIA)","PLANNED WORKS",
AR149="ACCESS-ISSUE","ACCESS-ISSUE",
AR149="Projet OCM (ZTE, NOKIA, autres projets)","PLANNED WORKS",
AR149="No root CAuse","No root cause",
AR149="ODU HS","ACTIVE",
AR149="IP &amp; VLAN","ACTIVE",
AR149="Warehouse HUAWEI","SPARE-ISSUE",
AR149="SPARE-HS","SPARE-ISSUE",
AR149="Power Telco","ACTIVE", AR149="no impacts","no impacts"
),"")</f>
        <v>PASSIVE</v>
      </c>
      <c r="AT149" s="99" t="s">
        <v>6390</v>
      </c>
      <c r="AU149" s="99" t="s">
        <v>201</v>
      </c>
      <c r="AW149" s="17"/>
      <c r="AX149" s="17" t="s">
        <v>6238</v>
      </c>
      <c r="AY149" s="17" t="s">
        <v>6213</v>
      </c>
      <c r="AZ149" s="17" t="s">
        <v>6213</v>
      </c>
      <c r="BA149" s="7"/>
      <c r="BC149" s="18"/>
      <c r="BD149" s="18"/>
      <c r="BE149" s="18"/>
      <c r="BF149" s="18"/>
      <c r="BG149" s="18"/>
      <c r="BH149" s="18"/>
      <c r="BI149" s="18"/>
      <c r="BJ149" s="18"/>
      <c r="BK149" s="18"/>
      <c r="BM149" s="18"/>
      <c r="BN149" s="18"/>
      <c r="BO149" s="18"/>
      <c r="BP149" s="9" t="s">
        <v>5701</v>
      </c>
      <c r="BQ149" s="14"/>
      <c r="BR149" s="102" t="s">
        <v>5536</v>
      </c>
      <c r="BS149" s="14"/>
      <c r="BT149" s="14"/>
      <c r="BU149" s="9"/>
      <c r="BV149" s="9"/>
      <c r="BW149" s="9"/>
    </row>
    <row r="150" spans="1:75" x14ac:dyDescent="0.35">
      <c r="A150" s="1" t="s">
        <v>1528</v>
      </c>
      <c r="B150" s="8" t="s">
        <v>1529</v>
      </c>
      <c r="C150" s="3" t="s">
        <v>84</v>
      </c>
      <c r="D150" s="1" t="s">
        <v>11</v>
      </c>
      <c r="E150" s="1" t="s">
        <v>12</v>
      </c>
      <c r="F150" s="3" t="s">
        <v>55</v>
      </c>
      <c r="G150" s="1" t="s">
        <v>84</v>
      </c>
      <c r="H150" s="28" t="s">
        <v>5589</v>
      </c>
      <c r="I150" s="27">
        <v>0</v>
      </c>
      <c r="J150" s="27">
        <v>0</v>
      </c>
      <c r="K150" s="27">
        <v>0</v>
      </c>
      <c r="L150" s="27">
        <v>0</v>
      </c>
      <c r="M150" s="27">
        <v>0</v>
      </c>
      <c r="N150" s="27">
        <v>0</v>
      </c>
      <c r="O150" s="27">
        <v>4.9046465372838757E-3</v>
      </c>
      <c r="P150" s="27">
        <v>0</v>
      </c>
      <c r="Q150" s="27">
        <v>0</v>
      </c>
      <c r="R150" s="27">
        <v>0</v>
      </c>
      <c r="S150" s="80">
        <v>1.2352575242628403</v>
      </c>
      <c r="T150" s="80">
        <v>1.0732971780625684</v>
      </c>
      <c r="U150" s="80">
        <v>0</v>
      </c>
      <c r="V150" s="80">
        <v>0</v>
      </c>
      <c r="W150" s="80">
        <v>1.0732971780625684</v>
      </c>
      <c r="X150" s="80">
        <v>0</v>
      </c>
      <c r="Y150" s="80">
        <v>0</v>
      </c>
      <c r="Z150" s="80">
        <v>0.84161951071959551</v>
      </c>
      <c r="AA150" s="80">
        <v>0.25054718020277772</v>
      </c>
      <c r="AB150" s="80">
        <v>0.31295211923534599</v>
      </c>
      <c r="AC150" s="80">
        <v>0</v>
      </c>
      <c r="AD150" s="80">
        <v>0</v>
      </c>
      <c r="AE150" s="80">
        <v>0.56349929943812371</v>
      </c>
      <c r="AF150" s="80">
        <v>0</v>
      </c>
      <c r="AG150" s="80"/>
      <c r="AH150" s="80">
        <v>1.033542788493093</v>
      </c>
      <c r="AI150" s="80">
        <v>5.5393969745999954</v>
      </c>
      <c r="AJ150" s="80">
        <v>9.5938545376065605</v>
      </c>
      <c r="AK150" s="80">
        <v>12.247714298343142</v>
      </c>
      <c r="AL150" s="80">
        <v>0.11063805221213174</v>
      </c>
      <c r="AM150" s="80">
        <v>5.5393969745999954</v>
      </c>
      <c r="AN150" s="41" t="s">
        <v>5558</v>
      </c>
      <c r="AO150" s="41"/>
      <c r="AP150" s="40" t="str" cm="1">
        <f t="array" ref="AP150">IFERROR(_xlfn.IFS(
AR150="MPR ISSUE","PDH",
AR150="BSS Hardware Issue","BSS",
AR150="Sites strategiques, MLL, Pylone, etc.","ENVTECH",
AR150="AKTIVCO DEFAUT GE &amp; POWER Cabinet","AKTIVCO",
AR150="AKTIVCO Coupure ENEO &amp; Baisse de tension","AKTIVCO GRID ONLY",
AR150="Coupure ENEO &amp; Baisse de tension","IHS GRID ONLY",
AR150="Defaut GE &amp; POWER Cabinet","IHS",
AR150="Sharing","Partners",
AR150="Sites strategiques &amp; DataCenter","SST &amp; DC",
AR150="Exclu","Exclu",
AR150="SAT","SAT",
AR150="SPARE-ISSUE","SPARE-ISSUE",
AR150="Fiber CAmtel","TRANS_FO_CAMTEL",
AR150="Fiber AOF","Fiber AOF",
AR150="Projet OCM (HUAWEI)","TRAVAUX-HUAWEI",
AR150="Projet OCM (NOKIA)","TRAVAUX-NOKIA",
AR150="ACCESS-ISSUE","ACCESS-ISSUE",
AR150="Projet OCM (ZTE, NOKIA, autres projets)","TRAVAUX OCM",
AR150="No root CAuse","No root cause",
AR150="ODU HS","PDH",
AR150="IP &amp; VLAN","PDH",
AR150="Warehouse HUAWEI","SPARE-ISSUE",
AR150="SPARE-HS","SPARE-ISSUE",
AR150="Power Telco","BSS",AR150="no impacts","no impacts"
),"")</f>
        <v>IHS</v>
      </c>
      <c r="AQ150" s="40" t="str" cm="1">
        <f t="array" ref="AQ150">IFERROR(_xlfn.IFS(
AR150="MPR ISSUE","TX ISSUE",
AR150="BSS Hardware Issue","RAN ISSUE",
AR150="Sites strategiques, MLL, Pylone, etc.","ENVTECH",
AR150="AKTIVCO DEFAUT GE &amp; POWER Cabinet","POWER ISSUE",
AR150="AKTIVCO Coupure ENEO &amp; Baisse de tension","POWER ISSUE",
AR150="Coupure ENEO &amp; Baisse de tension","POWER ISSUE",
AR150="Defaut GE &amp; POWER Cabinet","POWER ISSUE",
AR150="Sharing","POWER ISSUE",
AR150="Sites strategiques &amp; DataCenter","POWER ISSUE",
AR150="Exclu","Exclu",
AR150="SAT","TX ISSUE",
AR150="SPARE-ISSUE","SPARE-ISSUE",
AR150="Fiber CAmtel","TX ISSUE",
AR150="Fiber AOF","TX ISSUE",
AR150="Projet OCM (HUAWEI)","TRAVAUX-HUAWEI",
AR150="Projet OCM (NOKIA)","TRAVAUX -NOKIA",
AR150="ACCESS-ISSUE","ACCESS-ISSUE",
AR150="Projet OCM (ZTE, NOKIA, autres projets)","TRAVAUX OCM",
AR150="No root CAuse","No root cause",
AR150="ODU HS","TX ISSUE",
AR150="IP &amp; VLAN","TX ISSUE",
AR150="Warehouse HUAWEI","SPARE-ISSUE",
AR150="SPARE-HS","SPARE-ISSUE",
AR150="Power Telco","RAN ISSUE",AR150="no impacts","no impacts"
),"")</f>
        <v>POWER ISSUE</v>
      </c>
      <c r="AR150" s="59" t="s">
        <v>5329</v>
      </c>
      <c r="AS150" s="40" t="str" cm="1">
        <f t="array" ref="AS150">IFERROR(_xlfn.IFS(
AR150="MPR ISSUE","ACTIVE",
AR150="BSS Hardware Issue","ACTIVE",
AR150="Sites strategiques, MLL, Pylone, etc.","PASSIVE",
AR150="AKTIVCO DEFAUT GE &amp; POWER Cabinet","PASSIVE",
AR150="AKTIVCO Coupure ENEO &amp; Baisse de tension","PASSIVE",
AR150="Coupure ENEO &amp; Baisse de tension","PASSIVE",
AR150="Defaut GE &amp; POWER Cabinet","PASSIVE",
AR150="Sharing","PASSIVE",
AR150="Sites strategiques &amp; DataCenter","PASSIVE",
AR150="Exclu","Exclu",
AR150="SAT","ACTIVE",
AR150="SPARE-ISSUE","SPARE-ISSUE",
AR150="Fiber CAmtel","ACTIVE",
AR150="Fiber AOF","ACTIVE",
AR150="Projet OCM (HUAWEI)","PLANNED WORKS",
AR150="Projet OCM (NOKIA)","PLANNED WORKS",
AR150="ACCESS-ISSUE","ACCESS-ISSUE",
AR150="Projet OCM (ZTE, NOKIA, autres projets)","PLANNED WORKS",
AR150="No root CAuse","No root cause",
AR150="ODU HS","ACTIVE",
AR150="IP &amp; VLAN","ACTIVE",
AR150="Warehouse HUAWEI","SPARE-ISSUE",
AR150="SPARE-HS","SPARE-ISSUE",
AR150="Power Telco","ACTIVE", AR150="no impacts","no impacts"
),"")</f>
        <v>PASSIVE</v>
      </c>
      <c r="AT150" s="99" t="s">
        <v>6391</v>
      </c>
      <c r="AU150" s="99" t="s">
        <v>1529</v>
      </c>
      <c r="AW150" s="17"/>
      <c r="AX150" s="17" t="s">
        <v>6288</v>
      </c>
      <c r="AY150" s="17"/>
      <c r="AZ150" s="17" t="s">
        <v>5536</v>
      </c>
      <c r="BA150" s="7"/>
      <c r="BB150" s="9" t="s">
        <v>5620</v>
      </c>
      <c r="BC150" s="18"/>
      <c r="BD150" s="18"/>
      <c r="BE150" s="18"/>
      <c r="BF150" s="18"/>
      <c r="BG150" s="18"/>
      <c r="BH150" s="18"/>
      <c r="BI150" s="18"/>
      <c r="BJ150" s="18"/>
      <c r="BK150" s="18"/>
      <c r="BM150" s="18"/>
      <c r="BN150" s="18"/>
      <c r="BO150" s="18"/>
      <c r="BP150" s="9" t="s">
        <v>5661</v>
      </c>
      <c r="BQ150" s="14"/>
      <c r="BR150" s="102" t="s">
        <v>5536</v>
      </c>
      <c r="BS150" s="14"/>
      <c r="BT150" s="14"/>
      <c r="BU150" s="9"/>
      <c r="BV150" s="9"/>
      <c r="BW150" s="9"/>
    </row>
    <row r="151" spans="1:75" x14ac:dyDescent="0.35">
      <c r="A151" s="1" t="s">
        <v>851</v>
      </c>
      <c r="B151" s="8" t="s">
        <v>852</v>
      </c>
      <c r="C151" s="3" t="s">
        <v>38</v>
      </c>
      <c r="D151" s="1" t="s">
        <v>21</v>
      </c>
      <c r="E151" s="1" t="s">
        <v>30</v>
      </c>
      <c r="F151" s="3" t="s">
        <v>37</v>
      </c>
      <c r="G151" s="1" t="s">
        <v>38</v>
      </c>
      <c r="H151" s="30" t="s">
        <v>5587</v>
      </c>
      <c r="I151" s="27">
        <v>0</v>
      </c>
      <c r="J151" s="27">
        <v>0</v>
      </c>
      <c r="K151" s="27">
        <v>14.995698179109844</v>
      </c>
      <c r="L151" s="27">
        <v>0</v>
      </c>
      <c r="M151" s="27">
        <v>0</v>
      </c>
      <c r="N151" s="27">
        <v>0</v>
      </c>
      <c r="O151" s="27">
        <v>0</v>
      </c>
      <c r="P151" s="27">
        <v>2.4358436562766603</v>
      </c>
      <c r="Q151" s="27">
        <v>12.95955646300434</v>
      </c>
      <c r="R151" s="27">
        <v>0</v>
      </c>
      <c r="S151" s="80">
        <v>0</v>
      </c>
      <c r="T151" s="80">
        <v>0</v>
      </c>
      <c r="U151" s="80">
        <v>24.399261057035151</v>
      </c>
      <c r="V151" s="80">
        <v>0</v>
      </c>
      <c r="W151" s="80">
        <v>0</v>
      </c>
      <c r="X151" s="80">
        <v>15.756917156774616</v>
      </c>
      <c r="Y151" s="80">
        <v>0</v>
      </c>
      <c r="Z151" s="80">
        <v>0</v>
      </c>
      <c r="AA151" s="80">
        <v>0</v>
      </c>
      <c r="AB151" s="80">
        <v>0</v>
      </c>
      <c r="AC151" s="80">
        <v>0</v>
      </c>
      <c r="AD151" s="80">
        <v>0</v>
      </c>
      <c r="AE151" s="80">
        <v>0</v>
      </c>
      <c r="AF151" s="80">
        <v>0</v>
      </c>
      <c r="AG151" s="80"/>
      <c r="AH151" s="80">
        <v>0</v>
      </c>
      <c r="AI151" s="80">
        <v>5.5103614670992753</v>
      </c>
      <c r="AJ151" s="80">
        <v>2.6580278886850595</v>
      </c>
      <c r="AK151" s="80">
        <v>2.3736786451373804</v>
      </c>
      <c r="AL151" s="80">
        <v>8.3106790378819237</v>
      </c>
      <c r="AM151" s="80">
        <v>5.5103614670992753</v>
      </c>
      <c r="AN151" s="41" t="s">
        <v>5558</v>
      </c>
      <c r="AO151" s="41"/>
      <c r="AP151" s="40" t="str" cm="1">
        <f t="array" ref="AP151">IFERROR(_xlfn.IFS(
AR151="MPR ISSUE","PDH",
AR151="BSS Hardware Issue","BSS",
AR151="Sites strategiques, MLL, Pylone, etc.","ENVTECH",
AR151="AKTIVCO DEFAUT GE &amp; POWER Cabinet","AKTIVCO",
AR151="AKTIVCO Coupure ENEO &amp; Baisse de tension","AKTIVCO GRID ONLY",
AR151="Coupure ENEO &amp; Baisse de tension","IHS GRID ONLY",
AR151="Defaut GE &amp; POWER Cabinet","IHS",
AR151="Sharing","Partners",
AR151="Sites strategiques &amp; DataCenter","SST &amp; DC",
AR151="Exclu","Exclu",
AR151="SAT","SAT",
AR151="SPARE-ISSUE","SPARE-ISSUE",
AR151="Fiber CAmtel","TRANS_FO_CAMTEL",
AR151="Fiber AOF","Fiber AOF",
AR151="Projet OCM (HUAWEI)","TRAVAUX-HUAWEI",
AR151="Projet OCM (NOKIA)","TRAVAUX-NOKIA",
AR151="ACCESS-ISSUE","ACCESS-ISSUE",
AR151="Projet OCM (ZTE, NOKIA, autres projets)","TRAVAUX OCM",
AR151="No root CAuse","No root cause",
AR151="ODU HS","PDH",
AR151="IP &amp; VLAN","PDH",
AR151="Warehouse HUAWEI","SPARE-ISSUE",
AR151="SPARE-HS","SPARE-ISSUE",
AR151="Power Telco","BSS",AR151="no impacts","no impacts"
),"")</f>
        <v>AKTIVCO GRID ONLY</v>
      </c>
      <c r="AQ151" s="40" t="str" cm="1">
        <f t="array" ref="AQ151">IFERROR(_xlfn.IFS(
AR151="MPR ISSUE","TX ISSUE",
AR151="BSS Hardware Issue","RAN ISSUE",
AR151="Sites strategiques, MLL, Pylone, etc.","ENVTECH",
AR151="AKTIVCO DEFAUT GE &amp; POWER Cabinet","POWER ISSUE",
AR151="AKTIVCO Coupure ENEO &amp; Baisse de tension","POWER ISSUE",
AR151="Coupure ENEO &amp; Baisse de tension","POWER ISSUE",
AR151="Defaut GE &amp; POWER Cabinet","POWER ISSUE",
AR151="Sharing","POWER ISSUE",
AR151="Sites strategiques &amp; DataCenter","POWER ISSUE",
AR151="Exclu","Exclu",
AR151="SAT","TX ISSUE",
AR151="SPARE-ISSUE","SPARE-ISSUE",
AR151="Fiber CAmtel","TX ISSUE",
AR151="Fiber AOF","TX ISSUE",
AR151="Projet OCM (HUAWEI)","TRAVAUX-HUAWEI",
AR151="Projet OCM (NOKIA)","TRAVAUX -NOKIA",
AR151="ACCESS-ISSUE","ACCESS-ISSUE",
AR151="Projet OCM (ZTE, NOKIA, autres projets)","TRAVAUX OCM",
AR151="No root CAuse","No root cause",
AR151="ODU HS","TX ISSUE",
AR151="IP &amp; VLAN","TX ISSUE",
AR151="Warehouse HUAWEI","SPARE-ISSUE",
AR151="SPARE-HS","SPARE-ISSUE",
AR151="Power Telco","RAN ISSUE",AR151="no impacts","no impacts"
),"")</f>
        <v>POWER ISSUE</v>
      </c>
      <c r="AR151" s="59" t="s">
        <v>5326</v>
      </c>
      <c r="AS151" s="40" t="str" cm="1">
        <f t="array" ref="AS151">IFERROR(_xlfn.IFS(
AR151="MPR ISSUE","ACTIVE",
AR151="BSS Hardware Issue","ACTIVE",
AR151="Sites strategiques, MLL, Pylone, etc.","PASSIVE",
AR151="AKTIVCO DEFAUT GE &amp; POWER Cabinet","PASSIVE",
AR151="AKTIVCO Coupure ENEO &amp; Baisse de tension","PASSIVE",
AR151="Coupure ENEO &amp; Baisse de tension","PASSIVE",
AR151="Defaut GE &amp; POWER Cabinet","PASSIVE",
AR151="Sharing","PASSIVE",
AR151="Sites strategiques &amp; DataCenter","PASSIVE",
AR151="Exclu","Exclu",
AR151="SAT","ACTIVE",
AR151="SPARE-ISSUE","SPARE-ISSUE",
AR151="Fiber CAmtel","ACTIVE",
AR151="Fiber AOF","ACTIVE",
AR151="Projet OCM (HUAWEI)","PLANNED WORKS",
AR151="Projet OCM (NOKIA)","PLANNED WORKS",
AR151="ACCESS-ISSUE","ACCESS-ISSUE",
AR151="Projet OCM (ZTE, NOKIA, autres projets)","PLANNED WORKS",
AR151="No root CAuse","No root cause",
AR151="ODU HS","ACTIVE",
AR151="IP &amp; VLAN","ACTIVE",
AR151="Warehouse HUAWEI","SPARE-ISSUE",
AR151="SPARE-HS","SPARE-ISSUE",
AR151="Power Telco","ACTIVE", AR151="no impacts","no impacts"
),"")</f>
        <v>PASSIVE</v>
      </c>
      <c r="AT151" s="99" t="s">
        <v>6392</v>
      </c>
      <c r="AU151" s="99" t="s">
        <v>852</v>
      </c>
      <c r="AW151" s="17"/>
      <c r="AX151" s="17" t="s">
        <v>6231</v>
      </c>
      <c r="AY151" s="17" t="s">
        <v>6197</v>
      </c>
      <c r="AZ151" s="17" t="s">
        <v>6197</v>
      </c>
      <c r="BA151" s="7"/>
      <c r="BC151" s="18"/>
      <c r="BD151" s="18"/>
      <c r="BE151" s="18"/>
      <c r="BF151" s="18"/>
      <c r="BG151" s="18"/>
      <c r="BH151" s="18"/>
      <c r="BI151" s="18"/>
      <c r="BJ151" s="18"/>
      <c r="BK151" s="18"/>
      <c r="BM151" s="18"/>
      <c r="BN151" s="18" t="s">
        <v>6006</v>
      </c>
      <c r="BO151" s="18"/>
      <c r="BP151" s="9" t="s">
        <v>5948</v>
      </c>
      <c r="BQ151" s="14"/>
      <c r="BR151" s="102" t="s">
        <v>5536</v>
      </c>
      <c r="BS151" s="14"/>
      <c r="BT151" s="14"/>
      <c r="BU151" s="9"/>
      <c r="BV151" s="9"/>
      <c r="BW151" s="9"/>
    </row>
    <row r="152" spans="1:75" x14ac:dyDescent="0.35">
      <c r="A152" s="1" t="s">
        <v>1593</v>
      </c>
      <c r="B152" s="1" t="s">
        <v>1594</v>
      </c>
      <c r="C152" s="3" t="s">
        <v>55</v>
      </c>
      <c r="D152" s="1" t="s">
        <v>21</v>
      </c>
      <c r="E152" s="1" t="s">
        <v>80</v>
      </c>
      <c r="F152" s="3" t="s">
        <v>55</v>
      </c>
      <c r="G152" s="1" t="s">
        <v>185</v>
      </c>
      <c r="H152" s="28" t="s">
        <v>5589</v>
      </c>
      <c r="I152" s="27">
        <v>5.7124150693570535</v>
      </c>
      <c r="J152" s="27">
        <v>3.237227230312214</v>
      </c>
      <c r="K152" s="27">
        <v>1.7040525578355918</v>
      </c>
      <c r="L152" s="27">
        <v>7.5891825256183063</v>
      </c>
      <c r="M152" s="27">
        <v>8.8249215969957167</v>
      </c>
      <c r="N152" s="27">
        <v>0.63196816509860654</v>
      </c>
      <c r="O152" s="27">
        <v>0.43747663604740417</v>
      </c>
      <c r="P152" s="27">
        <v>4.3005724346736747</v>
      </c>
      <c r="Q152" s="27">
        <v>11.15557396135638</v>
      </c>
      <c r="R152" s="27">
        <v>11.204852282747344</v>
      </c>
      <c r="S152" s="80">
        <v>10.204001192810038</v>
      </c>
      <c r="T152" s="80">
        <v>2.676456697856652</v>
      </c>
      <c r="U152" s="80">
        <v>9.8019806924576152</v>
      </c>
      <c r="V152" s="80">
        <v>10.100432893020919</v>
      </c>
      <c r="W152" s="80">
        <v>2.676456697856652</v>
      </c>
      <c r="X152" s="80">
        <v>0.5775711762305491</v>
      </c>
      <c r="Y152" s="80">
        <v>5.4495081798803184</v>
      </c>
      <c r="Z152" s="80">
        <v>5.5984310838305754E-2</v>
      </c>
      <c r="AA152" s="80">
        <v>0</v>
      </c>
      <c r="AB152" s="80">
        <v>8.3735692700173781E-2</v>
      </c>
      <c r="AC152" s="80">
        <v>0</v>
      </c>
      <c r="AD152" s="80">
        <v>0</v>
      </c>
      <c r="AE152" s="80">
        <v>0.90017207283560619</v>
      </c>
      <c r="AF152" s="80">
        <v>7.429255378346217</v>
      </c>
      <c r="AG152" s="80"/>
      <c r="AH152" s="80">
        <v>0</v>
      </c>
      <c r="AI152" s="80">
        <v>5.4767245093926658</v>
      </c>
      <c r="AJ152" s="80">
        <v>7.5499382516216444</v>
      </c>
      <c r="AK152" s="80">
        <v>6.3138364427036056</v>
      </c>
      <c r="AL152" s="80">
        <v>4.3701175615660564</v>
      </c>
      <c r="AM152" s="80">
        <v>5.4767245093926658</v>
      </c>
      <c r="AN152" s="41" t="s">
        <v>5591</v>
      </c>
      <c r="AO152" s="41"/>
      <c r="AP152" s="40" t="str" cm="1">
        <f t="array" ref="AP152">IFERROR(_xlfn.IFS(
AR152="MPR ISSUE","PDH",
AR152="BSS Hardware Issue","BSS",
AR152="Sites strategiques, MLL, Pylone, etc.","ENVTECH",
AR152="AKTIVCO DEFAUT GE &amp; POWER Cabinet","AKTIVCO",
AR152="AKTIVCO Coupure ENEO &amp; Baisse de tension","AKTIVCO GRID ONLY",
AR152="Coupure ENEO &amp; Baisse de tension","IHS GRID ONLY",
AR152="Defaut GE &amp; POWER Cabinet","IHS",
AR152="Sharing","Partners",
AR152="Sites strategiques &amp; DataCenter","SST &amp; DC",
AR152="Exclu","Exclu",
AR152="SAT","SAT",
AR152="SPARE-ISSUE","SPARE-ISSUE",
AR152="Fiber CAmtel","TRANS_FO_CAMTEL",
AR152="Fiber AOF","Fiber AOF",
AR152="Projet OCM (HUAWEI)","TRAVAUX-HUAWEI",
AR152="Projet OCM (NOKIA)","TRAVAUX-NOKIA",
AR152="ACCESS-ISSUE","ACCESS-ISSUE",
AR152="Projet OCM (ZTE, NOKIA, autres projets)","TRAVAUX OCM",
AR152="No root CAuse","No root cause",
AR152="ODU HS","PDH",
AR152="IP &amp; VLAN","PDH",
AR152="Warehouse HUAWEI","SPARE-ISSUE",
AR152="SPARE-HS","SPARE-ISSUE",
AR152="Power Telco","BSS",AR152="no impacts","no impacts"
),"")</f>
        <v>AKTIVCO</v>
      </c>
      <c r="AQ152" s="40" t="str" cm="1">
        <f t="array" ref="AQ152">IFERROR(_xlfn.IFS(
AR152="MPR ISSUE","TX ISSUE",
AR152="BSS Hardware Issue","RAN ISSUE",
AR152="Sites strategiques, MLL, Pylone, etc.","ENVTECH",
AR152="AKTIVCO DEFAUT GE &amp; POWER Cabinet","POWER ISSUE",
AR152="AKTIVCO Coupure ENEO &amp; Baisse de tension","POWER ISSUE",
AR152="Coupure ENEO &amp; Baisse de tension","POWER ISSUE",
AR152="Defaut GE &amp; POWER Cabinet","POWER ISSUE",
AR152="Sharing","POWER ISSUE",
AR152="Sites strategiques &amp; DataCenter","POWER ISSUE",
AR152="Exclu","Exclu",
AR152="SAT","TX ISSUE",
AR152="SPARE-ISSUE","SPARE-ISSUE",
AR152="Fiber CAmtel","TX ISSUE",
AR152="Fiber AOF","TX ISSUE",
AR152="Projet OCM (HUAWEI)","TRAVAUX-HUAWEI",
AR152="Projet OCM (NOKIA)","TRAVAUX -NOKIA",
AR152="ACCESS-ISSUE","ACCESS-ISSUE",
AR152="Projet OCM (ZTE, NOKIA, autres projets)","TRAVAUX OCM",
AR152="No root CAuse","No root cause",
AR152="ODU HS","TX ISSUE",
AR152="IP &amp; VLAN","TX ISSUE",
AR152="Warehouse HUAWEI","SPARE-ISSUE",
AR152="SPARE-HS","SPARE-ISSUE",
AR152="Power Telco","RAN ISSUE",AR152="no impacts","no impacts"
),"")</f>
        <v>POWER ISSUE</v>
      </c>
      <c r="AR152" s="59" t="s">
        <v>5324</v>
      </c>
      <c r="AS152" s="40" t="str" cm="1">
        <f t="array" ref="AS152">IFERROR(_xlfn.IFS(
AR152="MPR ISSUE","ACTIVE",
AR152="BSS Hardware Issue","ACTIVE",
AR152="Sites strategiques, MLL, Pylone, etc.","PASSIVE",
AR152="AKTIVCO DEFAUT GE &amp; POWER Cabinet","PASSIVE",
AR152="AKTIVCO Coupure ENEO &amp; Baisse de tension","PASSIVE",
AR152="Coupure ENEO &amp; Baisse de tension","PASSIVE",
AR152="Defaut GE &amp; POWER Cabinet","PASSIVE",
AR152="Sharing","PASSIVE",
AR152="Sites strategiques &amp; DataCenter","PASSIVE",
AR152="Exclu","Exclu",
AR152="SAT","ACTIVE",
AR152="SPARE-ISSUE","SPARE-ISSUE",
AR152="Fiber CAmtel","ACTIVE",
AR152="Fiber AOF","ACTIVE",
AR152="Projet OCM (HUAWEI)","PLANNED WORKS",
AR152="Projet OCM (NOKIA)","PLANNED WORKS",
AR152="ACCESS-ISSUE","ACCESS-ISSUE",
AR152="Projet OCM (ZTE, NOKIA, autres projets)","PLANNED WORKS",
AR152="No root CAuse","No root cause",
AR152="ODU HS","ACTIVE",
AR152="IP &amp; VLAN","ACTIVE",
AR152="Warehouse HUAWEI","SPARE-ISSUE",
AR152="SPARE-HS","SPARE-ISSUE",
AR152="Power Telco","ACTIVE", AR152="no impacts","no impacts"
),"")</f>
        <v>PASSIVE</v>
      </c>
      <c r="AT152" s="99" t="s">
        <v>6393</v>
      </c>
      <c r="AU152" s="99" t="s">
        <v>1594</v>
      </c>
      <c r="AW152" s="17"/>
      <c r="AX152" s="17" t="s">
        <v>5536</v>
      </c>
      <c r="AY152" s="17"/>
      <c r="AZ152" s="17" t="s">
        <v>5536</v>
      </c>
      <c r="BA152" s="7"/>
      <c r="BC152" s="18"/>
      <c r="BD152" s="18"/>
      <c r="BE152" s="18" t="s">
        <v>5761</v>
      </c>
      <c r="BF152" s="18"/>
      <c r="BG152" s="18"/>
      <c r="BH152" s="18"/>
      <c r="BI152" s="18"/>
      <c r="BJ152" s="18"/>
      <c r="BK152" s="18"/>
      <c r="BM152" s="18" t="s">
        <v>5678</v>
      </c>
      <c r="BN152" s="18"/>
      <c r="BO152" s="18"/>
      <c r="BP152" s="9" t="s">
        <v>5661</v>
      </c>
      <c r="BQ152" s="14"/>
      <c r="BR152" s="102" t="s">
        <v>5536</v>
      </c>
      <c r="BS152" s="14"/>
      <c r="BT152" s="14"/>
      <c r="BU152" s="9"/>
      <c r="BV152" s="9"/>
      <c r="BW152" s="9"/>
    </row>
    <row r="153" spans="1:75" x14ac:dyDescent="0.35">
      <c r="A153" s="1" t="s">
        <v>1412</v>
      </c>
      <c r="B153" s="8" t="s">
        <v>1413</v>
      </c>
      <c r="C153" s="3" t="s">
        <v>102</v>
      </c>
      <c r="D153" s="1" t="s">
        <v>11</v>
      </c>
      <c r="E153" s="1" t="s">
        <v>66</v>
      </c>
      <c r="F153" s="3" t="s">
        <v>102</v>
      </c>
      <c r="G153" s="1" t="s">
        <v>1414</v>
      </c>
      <c r="H153" s="29" t="s">
        <v>5588</v>
      </c>
      <c r="I153" s="27">
        <v>0</v>
      </c>
      <c r="J153" s="27">
        <v>3.5674285603023661E-4</v>
      </c>
      <c r="K153" s="27">
        <v>0</v>
      </c>
      <c r="L153" s="27">
        <v>1.516327900725447E-2</v>
      </c>
      <c r="M153" s="27">
        <v>7.0806411614404889E-3</v>
      </c>
      <c r="N153" s="27">
        <v>0</v>
      </c>
      <c r="O153" s="27">
        <v>3.581979737795312</v>
      </c>
      <c r="P153" s="27">
        <v>5.591431096004432</v>
      </c>
      <c r="Q153" s="27">
        <v>3.5107092715886501</v>
      </c>
      <c r="R153" s="27">
        <v>0</v>
      </c>
      <c r="S153" s="80">
        <v>0</v>
      </c>
      <c r="T153" s="80">
        <v>0</v>
      </c>
      <c r="U153" s="80">
        <v>0</v>
      </c>
      <c r="V153" s="80">
        <v>0</v>
      </c>
      <c r="W153" s="80">
        <v>0</v>
      </c>
      <c r="X153" s="80">
        <v>0</v>
      </c>
      <c r="Y153" s="80">
        <v>1.5827895810332275</v>
      </c>
      <c r="Z153" s="80">
        <v>0</v>
      </c>
      <c r="AA153" s="80">
        <v>0</v>
      </c>
      <c r="AB153" s="80">
        <v>0</v>
      </c>
      <c r="AC153" s="80">
        <v>4.4946162595927076E-2</v>
      </c>
      <c r="AD153" s="80">
        <v>4.4946162595927076E-2</v>
      </c>
      <c r="AE153" s="80">
        <v>8.9190876114083977E-4</v>
      </c>
      <c r="AF153" s="80">
        <v>0</v>
      </c>
      <c r="AG153" s="80"/>
      <c r="AH153" s="80">
        <v>1.6534552416689389E-2</v>
      </c>
      <c r="AI153" s="80">
        <v>5.4405624528546292</v>
      </c>
      <c r="AJ153" s="80">
        <v>9.3305746396012932</v>
      </c>
      <c r="AK153" s="80">
        <v>4.0572171054568358</v>
      </c>
      <c r="AL153" s="80">
        <v>5.2658924807438492</v>
      </c>
      <c r="AM153" s="80">
        <v>5.4405624528546292</v>
      </c>
      <c r="AN153" s="41" t="s">
        <v>5558</v>
      </c>
      <c r="AO153" s="41"/>
      <c r="AP153" s="40" t="str" cm="1">
        <f t="array" ref="AP153">IFERROR(_xlfn.IFS(
AR153="MPR ISSUE","PDH",
AR153="BSS Hardware Issue","BSS",
AR153="Sites strategiques, MLL, Pylone, etc.","ENVTECH",
AR153="AKTIVCO DEFAUT GE &amp; POWER Cabinet","AKTIVCO",
AR153="AKTIVCO Coupure ENEO &amp; Baisse de tension","AKTIVCO GRID ONLY",
AR153="Coupure ENEO &amp; Baisse de tension","IHS GRID ONLY",
AR153="Defaut GE &amp; POWER Cabinet","IHS",
AR153="Sharing","Partners",
AR153="Sites strategiques &amp; DataCenter","SST &amp; DC",
AR153="Exclu","Exclu",
AR153="SAT","SAT",
AR153="SPARE-ISSUE","SPARE-ISSUE",
AR153="Fiber CAmtel","TRANS_FO_CAMTEL",
AR153="Fiber AOF","Fiber AOF",
AR153="Projet OCM (HUAWEI)","TRAVAUX-HUAWEI",
AR153="Projet OCM (NOKIA)","TRAVAUX-NOKIA",
AR153="ACCESS-ISSUE","ACCESS-ISSUE",
AR153="Projet OCM (ZTE, NOKIA, autres projets)","TRAVAUX OCM",
AR153="No root CAuse","No root cause",
AR153="ODU HS","PDH",
AR153="IP &amp; VLAN","PDH",
AR153="Warehouse HUAWEI","SPARE-ISSUE",
AR153="SPARE-HS","SPARE-ISSUE",
AR153="Power Telco","BSS",AR153="no impacts","no impacts"
),"")</f>
        <v>AKTIVCO</v>
      </c>
      <c r="AQ153" s="40" t="str" cm="1">
        <f t="array" ref="AQ153">IFERROR(_xlfn.IFS(
AR153="MPR ISSUE","TX ISSUE",
AR153="BSS Hardware Issue","RAN ISSUE",
AR153="Sites strategiques, MLL, Pylone, etc.","ENVTECH",
AR153="AKTIVCO DEFAUT GE &amp; POWER Cabinet","POWER ISSUE",
AR153="AKTIVCO Coupure ENEO &amp; Baisse de tension","POWER ISSUE",
AR153="Coupure ENEO &amp; Baisse de tension","POWER ISSUE",
AR153="Defaut GE &amp; POWER Cabinet","POWER ISSUE",
AR153="Sharing","POWER ISSUE",
AR153="Sites strategiques &amp; DataCenter","POWER ISSUE",
AR153="Exclu","Exclu",
AR153="SAT","TX ISSUE",
AR153="SPARE-ISSUE","SPARE-ISSUE",
AR153="Fiber CAmtel","TX ISSUE",
AR153="Fiber AOF","TX ISSUE",
AR153="Projet OCM (HUAWEI)","TRAVAUX-HUAWEI",
AR153="Projet OCM (NOKIA)","TRAVAUX -NOKIA",
AR153="ACCESS-ISSUE","ACCESS-ISSUE",
AR153="Projet OCM (ZTE, NOKIA, autres projets)","TRAVAUX OCM",
AR153="No root CAuse","No root cause",
AR153="ODU HS","TX ISSUE",
AR153="IP &amp; VLAN","TX ISSUE",
AR153="Warehouse HUAWEI","SPARE-ISSUE",
AR153="SPARE-HS","SPARE-ISSUE",
AR153="Power Telco","RAN ISSUE",AR153="no impacts","no impacts"
),"")</f>
        <v>POWER ISSUE</v>
      </c>
      <c r="AR153" s="59" t="s">
        <v>5324</v>
      </c>
      <c r="AS153" s="40" t="str" cm="1">
        <f t="array" ref="AS153">IFERROR(_xlfn.IFS(
AR153="MPR ISSUE","ACTIVE",
AR153="BSS Hardware Issue","ACTIVE",
AR153="Sites strategiques, MLL, Pylone, etc.","PASSIVE",
AR153="AKTIVCO DEFAUT GE &amp; POWER Cabinet","PASSIVE",
AR153="AKTIVCO Coupure ENEO &amp; Baisse de tension","PASSIVE",
AR153="Coupure ENEO &amp; Baisse de tension","PASSIVE",
AR153="Defaut GE &amp; POWER Cabinet","PASSIVE",
AR153="Sharing","PASSIVE",
AR153="Sites strategiques &amp; DataCenter","PASSIVE",
AR153="Exclu","Exclu",
AR153="SAT","ACTIVE",
AR153="SPARE-ISSUE","SPARE-ISSUE",
AR153="Fiber CAmtel","ACTIVE",
AR153="Fiber AOF","ACTIVE",
AR153="Projet OCM (HUAWEI)","PLANNED WORKS",
AR153="Projet OCM (NOKIA)","PLANNED WORKS",
AR153="ACCESS-ISSUE","ACCESS-ISSUE",
AR153="Projet OCM (ZTE, NOKIA, autres projets)","PLANNED WORKS",
AR153="No root CAuse","No root cause",
AR153="ODU HS","ACTIVE",
AR153="IP &amp; VLAN","ACTIVE",
AR153="Warehouse HUAWEI","SPARE-ISSUE",
AR153="SPARE-HS","SPARE-ISSUE",
AR153="Power Telco","ACTIVE", AR153="no impacts","no impacts"
),"")</f>
        <v>PASSIVE</v>
      </c>
      <c r="AT153" s="99" t="s">
        <v>6394</v>
      </c>
      <c r="AU153" s="107" t="s">
        <v>2931</v>
      </c>
      <c r="AV153" s="9" t="s">
        <v>6182</v>
      </c>
      <c r="AW153" s="17" t="s">
        <v>6181</v>
      </c>
      <c r="AX153" s="17" t="s">
        <v>6289</v>
      </c>
      <c r="AY153" s="17"/>
      <c r="AZ153" s="17" t="s">
        <v>5536</v>
      </c>
      <c r="BA153" s="7"/>
      <c r="BC153" s="18"/>
      <c r="BD153" s="18"/>
      <c r="BE153" s="18"/>
      <c r="BF153" s="18"/>
      <c r="BG153" s="18"/>
      <c r="BH153" s="18"/>
      <c r="BI153" s="18"/>
      <c r="BJ153" s="18"/>
      <c r="BK153" s="18"/>
      <c r="BM153" s="18"/>
      <c r="BN153" s="18" t="s">
        <v>6026</v>
      </c>
      <c r="BO153" s="18"/>
      <c r="BP153" s="9" t="s">
        <v>5851</v>
      </c>
      <c r="BQ153" s="14"/>
      <c r="BR153" s="102" t="s">
        <v>5536</v>
      </c>
      <c r="BS153" s="14"/>
      <c r="BT153" s="14"/>
      <c r="BU153" s="9"/>
      <c r="BV153" s="9"/>
      <c r="BW153" s="9"/>
    </row>
    <row r="154" spans="1:75" x14ac:dyDescent="0.35">
      <c r="A154" s="1" t="s">
        <v>1407</v>
      </c>
      <c r="B154" s="8" t="s">
        <v>1408</v>
      </c>
      <c r="C154" s="3" t="s">
        <v>102</v>
      </c>
      <c r="D154" s="1" t="s">
        <v>11</v>
      </c>
      <c r="E154" s="1" t="s">
        <v>66</v>
      </c>
      <c r="F154" s="3" t="s">
        <v>102</v>
      </c>
      <c r="G154" s="1" t="s">
        <v>1409</v>
      </c>
      <c r="H154" s="29" t="s">
        <v>5588</v>
      </c>
      <c r="I154" s="27">
        <v>0</v>
      </c>
      <c r="J154" s="27">
        <v>0</v>
      </c>
      <c r="K154" s="27">
        <v>0</v>
      </c>
      <c r="L154" s="27">
        <v>3.8461228616970621E-2</v>
      </c>
      <c r="M154" s="27">
        <v>0</v>
      </c>
      <c r="N154" s="27">
        <v>0</v>
      </c>
      <c r="O154" s="27">
        <v>3.5832797610069225</v>
      </c>
      <c r="P154" s="27">
        <v>5.5918571642521107</v>
      </c>
      <c r="Q154" s="27">
        <v>3.6832215752604887</v>
      </c>
      <c r="R154" s="27">
        <v>7.1348571206081551E-4</v>
      </c>
      <c r="S154" s="80">
        <v>0</v>
      </c>
      <c r="T154" s="80">
        <v>0</v>
      </c>
      <c r="U154" s="80">
        <v>0</v>
      </c>
      <c r="V154" s="80">
        <v>0</v>
      </c>
      <c r="W154" s="80">
        <v>0</v>
      </c>
      <c r="X154" s="80">
        <v>0.30663975446342745</v>
      </c>
      <c r="Y154" s="80">
        <v>0.79924201864277544</v>
      </c>
      <c r="Z154" s="80">
        <v>0</v>
      </c>
      <c r="AA154" s="80">
        <v>0</v>
      </c>
      <c r="AB154" s="80">
        <v>7.1352700891280868E-4</v>
      </c>
      <c r="AC154" s="80">
        <v>4.5427771648605501E-2</v>
      </c>
      <c r="AD154" s="80">
        <v>4.5427771648605501E-2</v>
      </c>
      <c r="AE154" s="80">
        <v>8.9190876114083977E-4</v>
      </c>
      <c r="AF154" s="80">
        <v>3.7460167967913898E-3</v>
      </c>
      <c r="AG154" s="80"/>
      <c r="AH154" s="80">
        <v>4.8225370452490889E-2</v>
      </c>
      <c r="AI154" s="80">
        <v>5.4389038112147565</v>
      </c>
      <c r="AJ154" s="80">
        <v>9.331448908712316</v>
      </c>
      <c r="AK154" s="80">
        <v>4.0582796909620944</v>
      </c>
      <c r="AL154" s="80">
        <v>5.2617884417127962</v>
      </c>
      <c r="AM154" s="80">
        <v>5.4389038112147565</v>
      </c>
      <c r="AN154" s="41" t="s">
        <v>5558</v>
      </c>
      <c r="AO154" s="41"/>
      <c r="AP154" s="40" t="str" cm="1">
        <f t="array" ref="AP154">IFERROR(_xlfn.IFS(
AR154="MPR ISSUE","PDH",
AR154="BSS Hardware Issue","BSS",
AR154="Sites strategiques, MLL, Pylone, etc.","ENVTECH",
AR154="AKTIVCO DEFAUT GE &amp; POWER Cabinet","AKTIVCO",
AR154="AKTIVCO Coupure ENEO &amp; Baisse de tension","AKTIVCO GRID ONLY",
AR154="Coupure ENEO &amp; Baisse de tension","IHS GRID ONLY",
AR154="Defaut GE &amp; POWER Cabinet","IHS",
AR154="Sharing","Partners",
AR154="Sites strategiques &amp; DataCenter","SST &amp; DC",
AR154="Exclu","Exclu",
AR154="SAT","SAT",
AR154="SPARE-ISSUE","SPARE-ISSUE",
AR154="Fiber CAmtel","TRANS_FO_CAMTEL",
AR154="Fiber AOF","Fiber AOF",
AR154="Projet OCM (HUAWEI)","TRAVAUX-HUAWEI",
AR154="Projet OCM (NOKIA)","TRAVAUX-NOKIA",
AR154="ACCESS-ISSUE","ACCESS-ISSUE",
AR154="Projet OCM (ZTE, NOKIA, autres projets)","TRAVAUX OCM",
AR154="No root CAuse","No root cause",
AR154="ODU HS","PDH",
AR154="IP &amp; VLAN","PDH",
AR154="Warehouse HUAWEI","SPARE-ISSUE",
AR154="SPARE-HS","SPARE-ISSUE",
AR154="Power Telco","BSS",AR154="no impacts","no impacts"
),"")</f>
        <v>AKTIVCO</v>
      </c>
      <c r="AQ154" s="40" t="str" cm="1">
        <f t="array" ref="AQ154">IFERROR(_xlfn.IFS(
AR154="MPR ISSUE","TX ISSUE",
AR154="BSS Hardware Issue","RAN ISSUE",
AR154="Sites strategiques, MLL, Pylone, etc.","ENVTECH",
AR154="AKTIVCO DEFAUT GE &amp; POWER Cabinet","POWER ISSUE",
AR154="AKTIVCO Coupure ENEO &amp; Baisse de tension","POWER ISSUE",
AR154="Coupure ENEO &amp; Baisse de tension","POWER ISSUE",
AR154="Defaut GE &amp; POWER Cabinet","POWER ISSUE",
AR154="Sharing","POWER ISSUE",
AR154="Sites strategiques &amp; DataCenter","POWER ISSUE",
AR154="Exclu","Exclu",
AR154="SAT","TX ISSUE",
AR154="SPARE-ISSUE","SPARE-ISSUE",
AR154="Fiber CAmtel","TX ISSUE",
AR154="Fiber AOF","TX ISSUE",
AR154="Projet OCM (HUAWEI)","TRAVAUX-HUAWEI",
AR154="Projet OCM (NOKIA)","TRAVAUX -NOKIA",
AR154="ACCESS-ISSUE","ACCESS-ISSUE",
AR154="Projet OCM (ZTE, NOKIA, autres projets)","TRAVAUX OCM",
AR154="No root CAuse","No root cause",
AR154="ODU HS","TX ISSUE",
AR154="IP &amp; VLAN","TX ISSUE",
AR154="Warehouse HUAWEI","SPARE-ISSUE",
AR154="SPARE-HS","SPARE-ISSUE",
AR154="Power Telco","RAN ISSUE",AR154="no impacts","no impacts"
),"")</f>
        <v>POWER ISSUE</v>
      </c>
      <c r="AR154" s="59" t="s">
        <v>5324</v>
      </c>
      <c r="AS154" s="40" t="str" cm="1">
        <f t="array" ref="AS154">IFERROR(_xlfn.IFS(
AR154="MPR ISSUE","ACTIVE",
AR154="BSS Hardware Issue","ACTIVE",
AR154="Sites strategiques, MLL, Pylone, etc.","PASSIVE",
AR154="AKTIVCO DEFAUT GE &amp; POWER Cabinet","PASSIVE",
AR154="AKTIVCO Coupure ENEO &amp; Baisse de tension","PASSIVE",
AR154="Coupure ENEO &amp; Baisse de tension","PASSIVE",
AR154="Defaut GE &amp; POWER Cabinet","PASSIVE",
AR154="Sharing","PASSIVE",
AR154="Sites strategiques &amp; DataCenter","PASSIVE",
AR154="Exclu","Exclu",
AR154="SAT","ACTIVE",
AR154="SPARE-ISSUE","SPARE-ISSUE",
AR154="Fiber CAmtel","ACTIVE",
AR154="Fiber AOF","ACTIVE",
AR154="Projet OCM (HUAWEI)","PLANNED WORKS",
AR154="Projet OCM (NOKIA)","PLANNED WORKS",
AR154="ACCESS-ISSUE","ACCESS-ISSUE",
AR154="Projet OCM (ZTE, NOKIA, autres projets)","PLANNED WORKS",
AR154="No root CAuse","No root cause",
AR154="ODU HS","ACTIVE",
AR154="IP &amp; VLAN","ACTIVE",
AR154="Warehouse HUAWEI","SPARE-ISSUE",
AR154="SPARE-HS","SPARE-ISSUE",
AR154="Power Telco","ACTIVE", AR154="no impacts","no impacts"
),"")</f>
        <v>PASSIVE</v>
      </c>
      <c r="AT154" s="99" t="s">
        <v>6395</v>
      </c>
      <c r="AU154" s="107" t="s">
        <v>2931</v>
      </c>
      <c r="AV154" s="9" t="s">
        <v>6182</v>
      </c>
      <c r="AW154" s="17" t="s">
        <v>6181</v>
      </c>
      <c r="AX154" s="17" t="s">
        <v>6231</v>
      </c>
      <c r="AY154" s="17"/>
      <c r="AZ154" s="17" t="s">
        <v>5536</v>
      </c>
      <c r="BA154" s="7"/>
      <c r="BC154" s="18"/>
      <c r="BD154" s="18"/>
      <c r="BE154" s="18"/>
      <c r="BF154" s="18"/>
      <c r="BG154" s="18"/>
      <c r="BH154" s="18"/>
      <c r="BI154" s="18"/>
      <c r="BJ154" s="18"/>
      <c r="BK154" s="18"/>
      <c r="BM154" s="18"/>
      <c r="BN154" s="18" t="s">
        <v>6006</v>
      </c>
      <c r="BO154" s="18"/>
      <c r="BP154" s="9" t="s">
        <v>5850</v>
      </c>
      <c r="BQ154" s="14"/>
      <c r="BR154" s="102" t="s">
        <v>5536</v>
      </c>
      <c r="BS154" s="14"/>
      <c r="BT154" s="14"/>
      <c r="BU154" s="9"/>
      <c r="BV154" s="9"/>
      <c r="BW154" s="9"/>
    </row>
    <row r="155" spans="1:75" x14ac:dyDescent="0.35">
      <c r="A155" s="1" t="s">
        <v>503</v>
      </c>
      <c r="B155" s="8" t="s">
        <v>504</v>
      </c>
      <c r="C155" s="3" t="s">
        <v>37</v>
      </c>
      <c r="D155" s="1" t="s">
        <v>11</v>
      </c>
      <c r="E155" s="1" t="s">
        <v>12</v>
      </c>
      <c r="F155" s="3" t="s">
        <v>37</v>
      </c>
      <c r="G155" s="1" t="s">
        <v>505</v>
      </c>
      <c r="H155" s="30" t="s">
        <v>5587</v>
      </c>
      <c r="I155" s="27">
        <v>0.16272725456792039</v>
      </c>
      <c r="J155" s="27">
        <v>5.5431423410466099E-2</v>
      </c>
      <c r="K155" s="27">
        <v>0.25447089743260459</v>
      </c>
      <c r="L155" s="27">
        <v>0</v>
      </c>
      <c r="M155" s="27">
        <v>9.9965613969003803E-2</v>
      </c>
      <c r="N155" s="27">
        <v>1.4759062359994628</v>
      </c>
      <c r="O155" s="27">
        <v>0.12819854294544125</v>
      </c>
      <c r="P155" s="27">
        <v>1.974236159265822</v>
      </c>
      <c r="Q155" s="27">
        <v>6.807988260238047</v>
      </c>
      <c r="R155" s="27">
        <v>0.5335898730998504</v>
      </c>
      <c r="S155" s="80">
        <v>1.7531525284433831</v>
      </c>
      <c r="T155" s="80">
        <v>0</v>
      </c>
      <c r="U155" s="80">
        <v>2.3459726966353061</v>
      </c>
      <c r="V155" s="80">
        <v>8.4181569658108524E-2</v>
      </c>
      <c r="W155" s="80">
        <v>0</v>
      </c>
      <c r="X155" s="80">
        <v>1.6504403124134996</v>
      </c>
      <c r="Y155" s="80">
        <v>2.0295427371280668</v>
      </c>
      <c r="Z155" s="80">
        <v>1.4622980712432903</v>
      </c>
      <c r="AA155" s="80">
        <v>0</v>
      </c>
      <c r="AB155" s="80">
        <v>0.11152274471867687</v>
      </c>
      <c r="AC155" s="80">
        <v>10.690613469621868</v>
      </c>
      <c r="AD155" s="80">
        <v>10.690613469621868</v>
      </c>
      <c r="AE155" s="80">
        <v>3.051029012678601</v>
      </c>
      <c r="AF155" s="80">
        <v>3.8542674348591599</v>
      </c>
      <c r="AG155" s="80"/>
      <c r="AH155" s="80">
        <v>7.9581367907702756</v>
      </c>
      <c r="AI155" s="80">
        <v>5.4105206986784919</v>
      </c>
      <c r="AJ155" s="80">
        <v>0.60524401600262179</v>
      </c>
      <c r="AK155" s="80">
        <v>0.55431877760437287</v>
      </c>
      <c r="AL155" s="80">
        <v>9.8525665018484592</v>
      </c>
      <c r="AM155" s="80">
        <v>5.4105206986784919</v>
      </c>
      <c r="AN155" s="41" t="s">
        <v>5558</v>
      </c>
      <c r="AO155" s="41"/>
      <c r="AP155" s="40" t="str" cm="1">
        <f t="array" ref="AP155">IFERROR(_xlfn.IFS(
AR155="MPR ISSUE","PDH",
AR155="BSS Hardware Issue","BSS",
AR155="Sites strategiques, MLL, Pylone, etc.","ENVTECH",
AR155="AKTIVCO DEFAUT GE &amp; POWER Cabinet","AKTIVCO",
AR155="AKTIVCO Coupure ENEO &amp; Baisse de tension","AKTIVCO GRID ONLY",
AR155="Coupure ENEO &amp; Baisse de tension","IHS GRID ONLY",
AR155="Defaut GE &amp; POWER Cabinet","IHS",
AR155="Sharing","Partners",
AR155="Sites strategiques &amp; DataCenter","SST &amp; DC",
AR155="Exclu","Exclu",
AR155="SAT","SAT",
AR155="SPARE-ISSUE","SPARE-ISSUE",
AR155="Fiber CAmtel","TRANS_FO_CAMTEL",
AR155="Fiber AOF","Fiber AOF",
AR155="Projet OCM (HUAWEI)","TRAVAUX-HUAWEI",
AR155="Projet OCM (NOKIA)","TRAVAUX-NOKIA",
AR155="ACCESS-ISSUE","ACCESS-ISSUE",
AR155="Projet OCM (ZTE, NOKIA, autres projets)","TRAVAUX OCM",
AR155="No root CAuse","No root cause",
AR155="ODU HS","PDH",
AR155="IP &amp; VLAN","PDH",
AR155="Warehouse HUAWEI","SPARE-ISSUE",
AR155="SPARE-HS","SPARE-ISSUE",
AR155="Power Telco","BSS",AR155="no impacts","no impacts"
),"")</f>
        <v>IHS</v>
      </c>
      <c r="AQ155" s="40" t="str" cm="1">
        <f t="array" ref="AQ155">IFERROR(_xlfn.IFS(
AR155="MPR ISSUE","TX ISSUE",
AR155="BSS Hardware Issue","RAN ISSUE",
AR155="Sites strategiques, MLL, Pylone, etc.","ENVTECH",
AR155="AKTIVCO DEFAUT GE &amp; POWER Cabinet","POWER ISSUE",
AR155="AKTIVCO Coupure ENEO &amp; Baisse de tension","POWER ISSUE",
AR155="Coupure ENEO &amp; Baisse de tension","POWER ISSUE",
AR155="Defaut GE &amp; POWER Cabinet","POWER ISSUE",
AR155="Sharing","POWER ISSUE",
AR155="Sites strategiques &amp; DataCenter","POWER ISSUE",
AR155="Exclu","Exclu",
AR155="SAT","TX ISSUE",
AR155="SPARE-ISSUE","SPARE-ISSUE",
AR155="Fiber CAmtel","TX ISSUE",
AR155="Fiber AOF","TX ISSUE",
AR155="Projet OCM (HUAWEI)","TRAVAUX-HUAWEI",
AR155="Projet OCM (NOKIA)","TRAVAUX -NOKIA",
AR155="ACCESS-ISSUE","ACCESS-ISSUE",
AR155="Projet OCM (ZTE, NOKIA, autres projets)","TRAVAUX OCM",
AR155="No root CAuse","No root cause",
AR155="ODU HS","TX ISSUE",
AR155="IP &amp; VLAN","TX ISSUE",
AR155="Warehouse HUAWEI","SPARE-ISSUE",
AR155="SPARE-HS","SPARE-ISSUE",
AR155="Power Telco","RAN ISSUE",AR155="no impacts","no impacts"
),"")</f>
        <v>POWER ISSUE</v>
      </c>
      <c r="AR155" s="59" t="s">
        <v>5329</v>
      </c>
      <c r="AS155" s="40" t="str" cm="1">
        <f t="array" ref="AS155">IFERROR(_xlfn.IFS(
AR155="MPR ISSUE","ACTIVE",
AR155="BSS Hardware Issue","ACTIVE",
AR155="Sites strategiques, MLL, Pylone, etc.","PASSIVE",
AR155="AKTIVCO DEFAUT GE &amp; POWER Cabinet","PASSIVE",
AR155="AKTIVCO Coupure ENEO &amp; Baisse de tension","PASSIVE",
AR155="Coupure ENEO &amp; Baisse de tension","PASSIVE",
AR155="Defaut GE &amp; POWER Cabinet","PASSIVE",
AR155="Sharing","PASSIVE",
AR155="Sites strategiques &amp; DataCenter","PASSIVE",
AR155="Exclu","Exclu",
AR155="SAT","ACTIVE",
AR155="SPARE-ISSUE","SPARE-ISSUE",
AR155="Fiber CAmtel","ACTIVE",
AR155="Fiber AOF","ACTIVE",
AR155="Projet OCM (HUAWEI)","PLANNED WORKS",
AR155="Projet OCM (NOKIA)","PLANNED WORKS",
AR155="ACCESS-ISSUE","ACCESS-ISSUE",
AR155="Projet OCM (ZTE, NOKIA, autres projets)","PLANNED WORKS",
AR155="No root CAuse","No root cause",
AR155="ODU HS","ACTIVE",
AR155="IP &amp; VLAN","ACTIVE",
AR155="Warehouse HUAWEI","SPARE-ISSUE",
AR155="SPARE-HS","SPARE-ISSUE",
AR155="Power Telco","ACTIVE", AR155="no impacts","no impacts"
),"")</f>
        <v>PASSIVE</v>
      </c>
      <c r="AT155" s="99" t="s">
        <v>6396</v>
      </c>
      <c r="AU155" s="99" t="s">
        <v>504</v>
      </c>
      <c r="AW155" s="17"/>
      <c r="AX155" s="17" t="s">
        <v>6238</v>
      </c>
      <c r="AY155" s="17"/>
      <c r="AZ155" s="17" t="s">
        <v>5536</v>
      </c>
      <c r="BA155" s="7"/>
      <c r="BC155" s="18"/>
      <c r="BD155" s="18"/>
      <c r="BE155" s="18"/>
      <c r="BF155" s="18"/>
      <c r="BG155" s="18"/>
      <c r="BH155" s="18"/>
      <c r="BI155" s="18"/>
      <c r="BJ155" s="18"/>
      <c r="BK155" s="18"/>
      <c r="BM155" s="18"/>
      <c r="BN155" s="18"/>
      <c r="BO155" s="18"/>
      <c r="BP155" s="9" t="s">
        <v>5746</v>
      </c>
      <c r="BQ155" s="14"/>
      <c r="BR155" s="102" t="s">
        <v>5536</v>
      </c>
      <c r="BS155" s="14"/>
      <c r="BT155" s="14"/>
      <c r="BU155" s="9"/>
      <c r="BV155" s="9"/>
      <c r="BW155" s="9"/>
    </row>
    <row r="156" spans="1:75" x14ac:dyDescent="0.35">
      <c r="A156" s="19" t="s">
        <v>5421</v>
      </c>
      <c r="B156" s="19" t="s">
        <v>5422</v>
      </c>
      <c r="C156" s="3" t="s">
        <v>37</v>
      </c>
      <c r="D156" s="1" t="s">
        <v>11</v>
      </c>
      <c r="E156" s="1" t="s">
        <v>12</v>
      </c>
      <c r="F156" s="19" t="s">
        <v>226</v>
      </c>
      <c r="G156" s="19" t="s">
        <v>1865</v>
      </c>
      <c r="H156" s="30" t="s">
        <v>5587</v>
      </c>
      <c r="I156" s="27">
        <v>0</v>
      </c>
      <c r="J156" s="27">
        <v>4.0755294164647733</v>
      </c>
      <c r="K156" s="27">
        <v>0</v>
      </c>
      <c r="L156" s="27">
        <v>0</v>
      </c>
      <c r="M156" s="27">
        <v>0</v>
      </c>
      <c r="N156" s="27">
        <v>0</v>
      </c>
      <c r="O156" s="27">
        <v>0</v>
      </c>
      <c r="P156" s="27">
        <v>0</v>
      </c>
      <c r="Q156" s="27">
        <v>0</v>
      </c>
      <c r="R156" s="27">
        <v>5.8195860549662817E-2</v>
      </c>
      <c r="S156" s="80">
        <v>0</v>
      </c>
      <c r="T156" s="80">
        <v>0</v>
      </c>
      <c r="U156" s="80">
        <v>0</v>
      </c>
      <c r="V156" s="80">
        <v>2.4613478182705402</v>
      </c>
      <c r="W156" s="80">
        <v>0</v>
      </c>
      <c r="X156" s="80">
        <v>0</v>
      </c>
      <c r="Y156" s="80">
        <v>0</v>
      </c>
      <c r="Z156" s="80">
        <v>0</v>
      </c>
      <c r="AA156" s="80">
        <v>0</v>
      </c>
      <c r="AB156" s="80">
        <v>0</v>
      </c>
      <c r="AC156" s="80">
        <v>0.78201467898285804</v>
      </c>
      <c r="AD156" s="80">
        <v>0.78201467898285804</v>
      </c>
      <c r="AE156" s="80">
        <v>5.5655075292566645</v>
      </c>
      <c r="AF156" s="80">
        <v>5.3505234952187721E-4</v>
      </c>
      <c r="AG156" s="80"/>
      <c r="AH156" s="80">
        <v>3.266405418439474</v>
      </c>
      <c r="AI156" s="80">
        <v>5.0953391946534703</v>
      </c>
      <c r="AJ156" s="80">
        <v>3.1798416523786113</v>
      </c>
      <c r="AK156" s="80">
        <v>5.5704946431789359</v>
      </c>
      <c r="AL156" s="80">
        <v>5.3139781380576832</v>
      </c>
      <c r="AM156" s="80">
        <v>5.0953391946534703</v>
      </c>
      <c r="AN156" s="41" t="s">
        <v>5558</v>
      </c>
      <c r="AO156" s="41"/>
      <c r="AP156" s="40" t="str" cm="1">
        <f t="array" ref="AP156">IFERROR(_xlfn.IFS(
AR156="MPR ISSUE","PDH",
AR156="BSS Hardware Issue","BSS",
AR156="Sites strategiques, MLL, Pylone, etc.","ENVTECH",
AR156="AKTIVCO DEFAUT GE &amp; POWER Cabinet","AKTIVCO",
AR156="AKTIVCO Coupure ENEO &amp; Baisse de tension","AKTIVCO GRID ONLY",
AR156="Coupure ENEO &amp; Baisse de tension","IHS GRID ONLY",
AR156="Defaut GE &amp; POWER Cabinet","IHS",
AR156="Sharing","Partners",
AR156="Sites strategiques &amp; DataCenter","SST &amp; DC",
AR156="Exclu","Exclu",
AR156="SAT","SAT",
AR156="SPARE-ISSUE","SPARE-ISSUE",
AR156="Fiber CAmtel","TRANS_FO_CAMTEL",
AR156="Fiber AOF","Fiber AOF",
AR156="Projet OCM (HUAWEI)","TRAVAUX-HUAWEI",
AR156="Projet OCM (NOKIA)","TRAVAUX-NOKIA",
AR156="ACCESS-ISSUE","ACCESS-ISSUE",
AR156="Projet OCM (ZTE, NOKIA, autres projets)","TRAVAUX OCM",
AR156="No root CAuse","No root cause",
AR156="ODU HS","PDH",
AR156="IP &amp; VLAN","PDH",
AR156="Warehouse HUAWEI","SPARE-ISSUE",
AR156="SPARE-HS","SPARE-ISSUE",
AR156="Power Telco","BSS",AR156="no impacts","no impacts"
),"")</f>
        <v>PDH</v>
      </c>
      <c r="AQ156" s="40" t="str" cm="1">
        <f t="array" ref="AQ156">IFERROR(_xlfn.IFS(
AR156="MPR ISSUE","TX ISSUE",
AR156="BSS Hardware Issue","RAN ISSUE",
AR156="Sites strategiques, MLL, Pylone, etc.","ENVTECH",
AR156="AKTIVCO DEFAUT GE &amp; POWER Cabinet","POWER ISSUE",
AR156="AKTIVCO Coupure ENEO &amp; Baisse de tension","POWER ISSUE",
AR156="Coupure ENEO &amp; Baisse de tension","POWER ISSUE",
AR156="Defaut GE &amp; POWER Cabinet","POWER ISSUE",
AR156="Sharing","POWER ISSUE",
AR156="Sites strategiques &amp; DataCenter","POWER ISSUE",
AR156="Exclu","Exclu",
AR156="SAT","TX ISSUE",
AR156="SPARE-ISSUE","SPARE-ISSUE",
AR156="Fiber CAmtel","TX ISSUE",
AR156="Fiber AOF","TX ISSUE",
AR156="Projet OCM (HUAWEI)","TRAVAUX-HUAWEI",
AR156="Projet OCM (NOKIA)","TRAVAUX -NOKIA",
AR156="ACCESS-ISSUE","ACCESS-ISSUE",
AR156="Projet OCM (ZTE, NOKIA, autres projets)","TRAVAUX OCM",
AR156="No root CAuse","No root cause",
AR156="ODU HS","TX ISSUE",
AR156="IP &amp; VLAN","TX ISSUE",
AR156="Warehouse HUAWEI","SPARE-ISSUE",
AR156="SPARE-HS","SPARE-ISSUE",
AR156="Power Telco","RAN ISSUE",AR156="no impacts","no impacts"
),"")</f>
        <v>TX ISSUE</v>
      </c>
      <c r="AR156" s="59" t="s">
        <v>5598</v>
      </c>
      <c r="AS156" s="40" t="str" cm="1">
        <f t="array" ref="AS156">IFERROR(_xlfn.IFS(
AR156="MPR ISSUE","ACTIVE",
AR156="BSS Hardware Issue","ACTIVE",
AR156="Sites strategiques, MLL, Pylone, etc.","PASSIVE",
AR156="AKTIVCO DEFAUT GE &amp; POWER Cabinet","PASSIVE",
AR156="AKTIVCO Coupure ENEO &amp; Baisse de tension","PASSIVE",
AR156="Coupure ENEO &amp; Baisse de tension","PASSIVE",
AR156="Defaut GE &amp; POWER Cabinet","PASSIVE",
AR156="Sharing","PASSIVE",
AR156="Sites strategiques &amp; DataCenter","PASSIVE",
AR156="Exclu","Exclu",
AR156="SAT","ACTIVE",
AR156="SPARE-ISSUE","SPARE-ISSUE",
AR156="Fiber CAmtel","ACTIVE",
AR156="Fiber AOF","ACTIVE",
AR156="Projet OCM (HUAWEI)","PLANNED WORKS",
AR156="Projet OCM (NOKIA)","PLANNED WORKS",
AR156="ACCESS-ISSUE","ACCESS-ISSUE",
AR156="Projet OCM (ZTE, NOKIA, autres projets)","PLANNED WORKS",
AR156="No root CAuse","No root cause",
AR156="ODU HS","ACTIVE",
AR156="IP &amp; VLAN","ACTIVE",
AR156="Warehouse HUAWEI","SPARE-ISSUE",
AR156="SPARE-HS","SPARE-ISSUE",
AR156="Power Telco","ACTIVE", AR156="no impacts","no impacts"
),"")</f>
        <v>ACTIVE</v>
      </c>
      <c r="AT156" s="99" t="s">
        <v>6397</v>
      </c>
      <c r="AU156" s="99" t="s">
        <v>5422</v>
      </c>
      <c r="AW156" s="17"/>
      <c r="AX156" s="17" t="s">
        <v>6290</v>
      </c>
      <c r="AY156" s="17"/>
      <c r="AZ156" s="17" t="s">
        <v>5536</v>
      </c>
      <c r="BA156" s="7"/>
      <c r="BC156" s="18"/>
      <c r="BD156" s="18"/>
      <c r="BE156" s="18"/>
      <c r="BF156" s="18"/>
      <c r="BG156" s="18"/>
      <c r="BH156" s="18"/>
      <c r="BI156" s="18"/>
      <c r="BJ156" s="18"/>
      <c r="BK156" s="18"/>
      <c r="BM156" s="18"/>
      <c r="BN156" s="18" t="s">
        <v>6020</v>
      </c>
      <c r="BO156" s="18"/>
      <c r="BP156" s="9" t="s">
        <v>5661</v>
      </c>
      <c r="BQ156" s="14"/>
      <c r="BR156" s="102" t="s">
        <v>5536</v>
      </c>
      <c r="BS156" s="14"/>
      <c r="BT156" s="14"/>
      <c r="BU156" s="9"/>
      <c r="BV156" s="9"/>
      <c r="BW156" s="9"/>
    </row>
    <row r="157" spans="1:75" x14ac:dyDescent="0.35">
      <c r="A157" s="1" t="s">
        <v>1971</v>
      </c>
      <c r="B157" s="8" t="s">
        <v>1972</v>
      </c>
      <c r="C157" s="3" t="s">
        <v>84</v>
      </c>
      <c r="D157" s="1" t="s">
        <v>11</v>
      </c>
      <c r="E157" s="1" t="s">
        <v>302</v>
      </c>
      <c r="F157" s="3" t="s">
        <v>55</v>
      </c>
      <c r="G157" s="1" t="s">
        <v>84</v>
      </c>
      <c r="H157" s="28" t="s">
        <v>5589</v>
      </c>
      <c r="I157" s="27">
        <v>2.8691112138411627</v>
      </c>
      <c r="J157" s="27">
        <v>1.0048283124020854</v>
      </c>
      <c r="K157" s="27">
        <v>3.8533578458649731</v>
      </c>
      <c r="L157" s="27">
        <v>2.0107267295032147</v>
      </c>
      <c r="M157" s="27">
        <v>2.4919171425065563</v>
      </c>
      <c r="N157" s="27">
        <v>0</v>
      </c>
      <c r="O157" s="27">
        <v>3.2103140971312641E-3</v>
      </c>
      <c r="P157" s="27">
        <v>0</v>
      </c>
      <c r="Q157" s="27">
        <v>4.072907659952115</v>
      </c>
      <c r="R157" s="27">
        <v>0.41133041123410174</v>
      </c>
      <c r="S157" s="80">
        <v>2.5294599823646742</v>
      </c>
      <c r="T157" s="80">
        <v>6.891474261841779</v>
      </c>
      <c r="U157" s="80">
        <v>2.1596317983751527</v>
      </c>
      <c r="V157" s="80">
        <v>0</v>
      </c>
      <c r="W157" s="80">
        <v>6.891474261841779</v>
      </c>
      <c r="X157" s="80">
        <v>13.868556899607057</v>
      </c>
      <c r="Y157" s="80">
        <v>13.868289373432297</v>
      </c>
      <c r="Z157" s="80">
        <v>0</v>
      </c>
      <c r="AA157" s="80">
        <v>6.6645228902529148</v>
      </c>
      <c r="AB157" s="80">
        <v>0.80495058969902944</v>
      </c>
      <c r="AC157" s="80">
        <v>2.2204672505157905</v>
      </c>
      <c r="AD157" s="80">
        <v>2.2204672505157905</v>
      </c>
      <c r="AE157" s="80">
        <v>0</v>
      </c>
      <c r="AF157" s="80">
        <v>0.36124951131885408</v>
      </c>
      <c r="AG157" s="80"/>
      <c r="AH157" s="80">
        <v>2.9344054355611484</v>
      </c>
      <c r="AI157" s="80">
        <v>5.0515184072276309</v>
      </c>
      <c r="AJ157" s="80">
        <v>11.279944966008417</v>
      </c>
      <c r="AK157" s="80">
        <v>9.5959199927918384</v>
      </c>
      <c r="AL157" s="80">
        <v>0.42049299905661824</v>
      </c>
      <c r="AM157" s="80">
        <v>5.0515184072276309</v>
      </c>
      <c r="AN157" s="41" t="s">
        <v>5558</v>
      </c>
      <c r="AO157" s="41"/>
      <c r="AP157" s="40" t="str" cm="1">
        <f t="array" ref="AP157">IFERROR(_xlfn.IFS(
AR157="MPR ISSUE","PDH",
AR157="BSS Hardware Issue","BSS",
AR157="Sites strategiques, MLL, Pylone, etc.","ENVTECH",
AR157="AKTIVCO DEFAUT GE &amp; POWER Cabinet","AKTIVCO",
AR157="AKTIVCO Coupure ENEO &amp; Baisse de tension","AKTIVCO GRID ONLY",
AR157="Coupure ENEO &amp; Baisse de tension","IHS GRID ONLY",
AR157="Defaut GE &amp; POWER Cabinet","IHS",
AR157="Sharing","Partners",
AR157="Sites strategiques &amp; DataCenter","SST &amp; DC",
AR157="Exclu","Exclu",
AR157="SAT","SAT",
AR157="SPARE-ISSUE","SPARE-ISSUE",
AR157="Fiber CAmtel","TRANS_FO_CAMTEL",
AR157="Fiber AOF","Fiber AOF",
AR157="Projet OCM (HUAWEI)","TRAVAUX-HUAWEI",
AR157="Projet OCM (NOKIA)","TRAVAUX-NOKIA",
AR157="ACCESS-ISSUE","ACCESS-ISSUE",
AR157="Projet OCM (ZTE, NOKIA, autres projets)","TRAVAUX OCM",
AR157="No root CAuse","No root cause",
AR157="ODU HS","PDH",
AR157="IP &amp; VLAN","PDH",
AR157="Warehouse HUAWEI","SPARE-ISSUE",
AR157="SPARE-HS","SPARE-ISSUE",
AR157="Power Telco","BSS",AR157="no impacts","no impacts"
),"")</f>
        <v>IHS</v>
      </c>
      <c r="AQ157" s="40" t="str" cm="1">
        <f t="array" ref="AQ157">IFERROR(_xlfn.IFS(
AR157="MPR ISSUE","TX ISSUE",
AR157="BSS Hardware Issue","RAN ISSUE",
AR157="Sites strategiques, MLL, Pylone, etc.","ENVTECH",
AR157="AKTIVCO DEFAUT GE &amp; POWER Cabinet","POWER ISSUE",
AR157="AKTIVCO Coupure ENEO &amp; Baisse de tension","POWER ISSUE",
AR157="Coupure ENEO &amp; Baisse de tension","POWER ISSUE",
AR157="Defaut GE &amp; POWER Cabinet","POWER ISSUE",
AR157="Sharing","POWER ISSUE",
AR157="Sites strategiques &amp; DataCenter","POWER ISSUE",
AR157="Exclu","Exclu",
AR157="SAT","TX ISSUE",
AR157="SPARE-ISSUE","SPARE-ISSUE",
AR157="Fiber CAmtel","TX ISSUE",
AR157="Fiber AOF","TX ISSUE",
AR157="Projet OCM (HUAWEI)","TRAVAUX-HUAWEI",
AR157="Projet OCM (NOKIA)","TRAVAUX -NOKIA",
AR157="ACCESS-ISSUE","ACCESS-ISSUE",
AR157="Projet OCM (ZTE, NOKIA, autres projets)","TRAVAUX OCM",
AR157="No root CAuse","No root cause",
AR157="ODU HS","TX ISSUE",
AR157="IP &amp; VLAN","TX ISSUE",
AR157="Warehouse HUAWEI","SPARE-ISSUE",
AR157="SPARE-HS","SPARE-ISSUE",
AR157="Power Telco","RAN ISSUE",AR157="no impacts","no impacts"
),"")</f>
        <v>POWER ISSUE</v>
      </c>
      <c r="AR157" s="59" t="s">
        <v>5329</v>
      </c>
      <c r="AS157" s="40" t="str" cm="1">
        <f t="array" ref="AS157">IFERROR(_xlfn.IFS(
AR157="MPR ISSUE","ACTIVE",
AR157="BSS Hardware Issue","ACTIVE",
AR157="Sites strategiques, MLL, Pylone, etc.","PASSIVE",
AR157="AKTIVCO DEFAUT GE &amp; POWER Cabinet","PASSIVE",
AR157="AKTIVCO Coupure ENEO &amp; Baisse de tension","PASSIVE",
AR157="Coupure ENEO &amp; Baisse de tension","PASSIVE",
AR157="Defaut GE &amp; POWER Cabinet","PASSIVE",
AR157="Sharing","PASSIVE",
AR157="Sites strategiques &amp; DataCenter","PASSIVE",
AR157="Exclu","Exclu",
AR157="SAT","ACTIVE",
AR157="SPARE-ISSUE","SPARE-ISSUE",
AR157="Fiber CAmtel","ACTIVE",
AR157="Fiber AOF","ACTIVE",
AR157="Projet OCM (HUAWEI)","PLANNED WORKS",
AR157="Projet OCM (NOKIA)","PLANNED WORKS",
AR157="ACCESS-ISSUE","ACCESS-ISSUE",
AR157="Projet OCM (ZTE, NOKIA, autres projets)","PLANNED WORKS",
AR157="No root CAuse","No root cause",
AR157="ODU HS","ACTIVE",
AR157="IP &amp; VLAN","ACTIVE",
AR157="Warehouse HUAWEI","SPARE-ISSUE",
AR157="SPARE-HS","SPARE-ISSUE",
AR157="Power Telco","ACTIVE", AR157="no impacts","no impacts"
),"")</f>
        <v>PASSIVE</v>
      </c>
      <c r="AT157" s="99" t="s">
        <v>6398</v>
      </c>
      <c r="AU157" s="99" t="s">
        <v>1972</v>
      </c>
      <c r="AW157" s="17"/>
      <c r="AX157" s="17" t="s">
        <v>6238</v>
      </c>
      <c r="AY157" s="17"/>
      <c r="AZ157" s="17" t="s">
        <v>5536</v>
      </c>
      <c r="BA157" s="7"/>
      <c r="BB157" s="9" t="s">
        <v>5631</v>
      </c>
      <c r="BC157" s="18"/>
      <c r="BD157" s="18"/>
      <c r="BE157" s="18"/>
      <c r="BF157" s="18"/>
      <c r="BG157" s="18"/>
      <c r="BH157" s="18"/>
      <c r="BI157" s="18"/>
      <c r="BJ157" s="18"/>
      <c r="BK157" s="18"/>
      <c r="BM157" s="18"/>
      <c r="BN157" s="18"/>
      <c r="BO157" s="18"/>
      <c r="BP157" s="9" t="s">
        <v>5661</v>
      </c>
      <c r="BQ157" s="14"/>
      <c r="BR157" s="102" t="s">
        <v>5536</v>
      </c>
      <c r="BS157" s="14"/>
      <c r="BT157" s="14"/>
      <c r="BU157" s="9"/>
      <c r="BV157" s="9"/>
      <c r="BW157" s="9"/>
    </row>
    <row r="158" spans="1:75" x14ac:dyDescent="0.35">
      <c r="A158" s="1" t="s">
        <v>1132</v>
      </c>
      <c r="B158" s="8" t="s">
        <v>1133</v>
      </c>
      <c r="C158" s="3" t="s">
        <v>32</v>
      </c>
      <c r="D158" s="1" t="s">
        <v>11</v>
      </c>
      <c r="E158" s="1" t="s">
        <v>12</v>
      </c>
      <c r="F158" s="3" t="s">
        <v>31</v>
      </c>
      <c r="G158" s="1" t="s">
        <v>32</v>
      </c>
      <c r="H158" s="30" t="s">
        <v>5587</v>
      </c>
      <c r="I158" s="27">
        <v>0.16599107390000439</v>
      </c>
      <c r="J158" s="27">
        <v>1.5409507666230247E-2</v>
      </c>
      <c r="K158" s="27">
        <v>0.34776619211090265</v>
      </c>
      <c r="L158" s="27">
        <v>0.96630454323651027</v>
      </c>
      <c r="M158" s="27">
        <v>1.8801382860632423</v>
      </c>
      <c r="N158" s="27">
        <v>1.0613655106682309</v>
      </c>
      <c r="O158" s="27">
        <v>0</v>
      </c>
      <c r="P158" s="27">
        <v>3.7150468135135548E-2</v>
      </c>
      <c r="Q158" s="27">
        <v>6.4545148430655411E-2</v>
      </c>
      <c r="R158" s="27">
        <v>1.9903947402214038E-2</v>
      </c>
      <c r="S158" s="80">
        <v>0</v>
      </c>
      <c r="T158" s="80">
        <v>0</v>
      </c>
      <c r="U158" s="80">
        <v>0</v>
      </c>
      <c r="V158" s="80">
        <v>0.11751533103332193</v>
      </c>
      <c r="W158" s="80">
        <v>0</v>
      </c>
      <c r="X158" s="80">
        <v>0</v>
      </c>
      <c r="Y158" s="80">
        <v>0</v>
      </c>
      <c r="Z158" s="80">
        <v>0</v>
      </c>
      <c r="AA158" s="80">
        <v>0</v>
      </c>
      <c r="AB158" s="80">
        <v>0</v>
      </c>
      <c r="AC158" s="80">
        <v>0</v>
      </c>
      <c r="AD158" s="80">
        <v>0</v>
      </c>
      <c r="AE158" s="80">
        <v>0</v>
      </c>
      <c r="AF158" s="80">
        <v>0</v>
      </c>
      <c r="AG158" s="80"/>
      <c r="AH158" s="80">
        <v>0</v>
      </c>
      <c r="AI158" s="80">
        <v>4.9748989107760986</v>
      </c>
      <c r="AJ158" s="80">
        <v>3.207443577169486</v>
      </c>
      <c r="AK158" s="80">
        <v>2.9830892928180179</v>
      </c>
      <c r="AL158" s="80">
        <v>6.7411235107810388</v>
      </c>
      <c r="AM158" s="80">
        <v>4.9748989107760986</v>
      </c>
      <c r="AN158" s="41" t="s">
        <v>5558</v>
      </c>
      <c r="AO158" s="41"/>
      <c r="AP158" s="40" t="str" cm="1">
        <f t="array" ref="AP158">IFERROR(_xlfn.IFS(
AR158="MPR ISSUE","PDH",
AR158="BSS Hardware Issue","BSS",
AR158="Sites strategiques, MLL, Pylone, etc.","ENVTECH",
AR158="AKTIVCO DEFAUT GE &amp; POWER Cabinet","AKTIVCO",
AR158="AKTIVCO Coupure ENEO &amp; Baisse de tension","AKTIVCO GRID ONLY",
AR158="Coupure ENEO &amp; Baisse de tension","IHS GRID ONLY",
AR158="Defaut GE &amp; POWER Cabinet","IHS",
AR158="Sharing","Partners",
AR158="Sites strategiques &amp; DataCenter","SST &amp; DC",
AR158="Exclu","Exclu",
AR158="SAT","SAT",
AR158="SPARE-ISSUE","SPARE-ISSUE",
AR158="Fiber CAmtel","TRANS_FO_CAMTEL",
AR158="Fiber AOF","Fiber AOF",
AR158="Projet OCM (HUAWEI)","TRAVAUX-HUAWEI",
AR158="Projet OCM (NOKIA)","TRAVAUX-NOKIA",
AR158="ACCESS-ISSUE","ACCESS-ISSUE",
AR158="Projet OCM (ZTE, NOKIA, autres projets)","TRAVAUX OCM",
AR158="No root CAuse","No root cause",
AR158="ODU HS","PDH",
AR158="IP &amp; VLAN","PDH",
AR158="Warehouse HUAWEI","SPARE-ISSUE",
AR158="SPARE-HS","SPARE-ISSUE",
AR158="Power Telco","BSS",AR158="no impacts","no impacts"
),"")</f>
        <v>IHS</v>
      </c>
      <c r="AQ158" s="40" t="str" cm="1">
        <f t="array" ref="AQ158">IFERROR(_xlfn.IFS(
AR158="MPR ISSUE","TX ISSUE",
AR158="BSS Hardware Issue","RAN ISSUE",
AR158="Sites strategiques, MLL, Pylone, etc.","ENVTECH",
AR158="AKTIVCO DEFAUT GE &amp; POWER Cabinet","POWER ISSUE",
AR158="AKTIVCO Coupure ENEO &amp; Baisse de tension","POWER ISSUE",
AR158="Coupure ENEO &amp; Baisse de tension","POWER ISSUE",
AR158="Defaut GE &amp; POWER Cabinet","POWER ISSUE",
AR158="Sharing","POWER ISSUE",
AR158="Sites strategiques &amp; DataCenter","POWER ISSUE",
AR158="Exclu","Exclu",
AR158="SAT","TX ISSUE",
AR158="SPARE-ISSUE","SPARE-ISSUE",
AR158="Fiber CAmtel","TX ISSUE",
AR158="Fiber AOF","TX ISSUE",
AR158="Projet OCM (HUAWEI)","TRAVAUX-HUAWEI",
AR158="Projet OCM (NOKIA)","TRAVAUX -NOKIA",
AR158="ACCESS-ISSUE","ACCESS-ISSUE",
AR158="Projet OCM (ZTE, NOKIA, autres projets)","TRAVAUX OCM",
AR158="No root CAuse","No root cause",
AR158="ODU HS","TX ISSUE",
AR158="IP &amp; VLAN","TX ISSUE",
AR158="Warehouse HUAWEI","SPARE-ISSUE",
AR158="SPARE-HS","SPARE-ISSUE",
AR158="Power Telco","RAN ISSUE",AR158="no impacts","no impacts"
),"")</f>
        <v>POWER ISSUE</v>
      </c>
      <c r="AR158" s="59" t="s">
        <v>5329</v>
      </c>
      <c r="AS158" s="40" t="str" cm="1">
        <f t="array" ref="AS158">IFERROR(_xlfn.IFS(
AR158="MPR ISSUE","ACTIVE",
AR158="BSS Hardware Issue","ACTIVE",
AR158="Sites strategiques, MLL, Pylone, etc.","PASSIVE",
AR158="AKTIVCO DEFAUT GE &amp; POWER Cabinet","PASSIVE",
AR158="AKTIVCO Coupure ENEO &amp; Baisse de tension","PASSIVE",
AR158="Coupure ENEO &amp; Baisse de tension","PASSIVE",
AR158="Defaut GE &amp; POWER Cabinet","PASSIVE",
AR158="Sharing","PASSIVE",
AR158="Sites strategiques &amp; DataCenter","PASSIVE",
AR158="Exclu","Exclu",
AR158="SAT","ACTIVE",
AR158="SPARE-ISSUE","SPARE-ISSUE",
AR158="Fiber CAmtel","ACTIVE",
AR158="Fiber AOF","ACTIVE",
AR158="Projet OCM (HUAWEI)","PLANNED WORKS",
AR158="Projet OCM (NOKIA)","PLANNED WORKS",
AR158="ACCESS-ISSUE","ACCESS-ISSUE",
AR158="Projet OCM (ZTE, NOKIA, autres projets)","PLANNED WORKS",
AR158="No root CAuse","No root cause",
AR158="ODU HS","ACTIVE",
AR158="IP &amp; VLAN","ACTIVE",
AR158="Warehouse HUAWEI","SPARE-ISSUE",
AR158="SPARE-HS","SPARE-ISSUE",
AR158="Power Telco","ACTIVE", AR158="no impacts","no impacts"
),"")</f>
        <v>PASSIVE</v>
      </c>
      <c r="AT158" s="99" t="s">
        <v>6399</v>
      </c>
      <c r="AU158" s="99" t="s">
        <v>1133</v>
      </c>
      <c r="AW158" s="17"/>
      <c r="AX158" s="17" t="s">
        <v>6238</v>
      </c>
      <c r="AY158" s="17"/>
      <c r="AZ158" s="17" t="s">
        <v>5536</v>
      </c>
      <c r="BA158" s="7"/>
      <c r="BB158" s="9" t="s">
        <v>5645</v>
      </c>
      <c r="BC158" s="18"/>
      <c r="BD158" s="18"/>
      <c r="BE158" s="18"/>
      <c r="BF158" s="18"/>
      <c r="BG158" s="18"/>
      <c r="BH158" s="18"/>
      <c r="BI158" s="18"/>
      <c r="BJ158" s="18"/>
      <c r="BK158" s="18"/>
      <c r="BM158" s="18"/>
      <c r="BN158" s="18"/>
      <c r="BO158" s="18"/>
      <c r="BP158" s="9" t="s">
        <v>5957</v>
      </c>
      <c r="BQ158" s="14"/>
      <c r="BR158" s="102" t="s">
        <v>5536</v>
      </c>
      <c r="BS158" s="14"/>
      <c r="BT158" s="14"/>
      <c r="BU158" s="9"/>
      <c r="BV158" s="9"/>
      <c r="BW158" s="9"/>
    </row>
    <row r="159" spans="1:75" x14ac:dyDescent="0.35">
      <c r="A159" s="3" t="s">
        <v>2061</v>
      </c>
      <c r="B159" s="24" t="s">
        <v>2062</v>
      </c>
      <c r="C159" s="3" t="s">
        <v>31</v>
      </c>
      <c r="D159" s="3" t="s">
        <v>11</v>
      </c>
      <c r="E159" s="3" t="s">
        <v>96</v>
      </c>
      <c r="F159" s="3" t="s">
        <v>31</v>
      </c>
      <c r="G159" s="3" t="s">
        <v>2063</v>
      </c>
      <c r="H159" s="29" t="s">
        <v>5588</v>
      </c>
      <c r="I159" s="27">
        <v>0</v>
      </c>
      <c r="J159" s="27">
        <v>0</v>
      </c>
      <c r="K159" s="27">
        <v>0</v>
      </c>
      <c r="L159" s="27">
        <v>0</v>
      </c>
      <c r="M159" s="27">
        <v>3.1407109232144901</v>
      </c>
      <c r="N159" s="27">
        <v>1.0531151735374513</v>
      </c>
      <c r="O159" s="27">
        <v>6.2353738111532296E-2</v>
      </c>
      <c r="P159" s="27">
        <v>3.6060977227545345E-2</v>
      </c>
      <c r="Q159" s="27">
        <v>0.20585205939642395</v>
      </c>
      <c r="R159" s="27">
        <v>6.482468978853726</v>
      </c>
      <c r="S159" s="80">
        <v>5.5979681424939098</v>
      </c>
      <c r="T159" s="80">
        <v>4.7076045920332845</v>
      </c>
      <c r="U159" s="80">
        <v>4.7922494416687869</v>
      </c>
      <c r="V159" s="80">
        <v>4.9152397026425287</v>
      </c>
      <c r="W159" s="80">
        <v>4.7076045920332836</v>
      </c>
      <c r="X159" s="80">
        <v>4.9729216747089708</v>
      </c>
      <c r="Y159" s="80">
        <v>5.0760059697574142</v>
      </c>
      <c r="Z159" s="80">
        <v>4.7777321199772844</v>
      </c>
      <c r="AA159" s="80">
        <v>5.2237330481697963</v>
      </c>
      <c r="AB159" s="80">
        <v>5.5517566838739505</v>
      </c>
      <c r="AC159" s="80">
        <v>4.7671380834567527</v>
      </c>
      <c r="AD159" s="80">
        <v>4.7671380834567527</v>
      </c>
      <c r="AE159" s="80">
        <v>5.0537192552726866</v>
      </c>
      <c r="AF159" s="80">
        <v>4.9856744937162683</v>
      </c>
      <c r="AG159" s="80"/>
      <c r="AH159" s="80">
        <v>4.8844010613954252</v>
      </c>
      <c r="AI159" s="80">
        <v>4.9296334469123471</v>
      </c>
      <c r="AJ159" s="80">
        <v>32.367315923887631</v>
      </c>
      <c r="AK159" s="80">
        <v>0.91621435190994682</v>
      </c>
      <c r="AL159" s="80">
        <v>0</v>
      </c>
      <c r="AM159" s="80">
        <v>4.9296334469123471</v>
      </c>
      <c r="AN159" s="41" t="s">
        <v>5558</v>
      </c>
      <c r="AO159" s="41"/>
      <c r="AP159" s="40" t="str" cm="1">
        <f t="array" ref="AP159">IFERROR(_xlfn.IFS(
AR159="MPR ISSUE","PDH",
AR159="BSS Hardware Issue","BSS",
AR159="Sites strategiques, MLL, Pylone, etc.","ENVTECH",
AR159="AKTIVCO DEFAUT GE &amp; POWER Cabinet","AKTIVCO",
AR159="AKTIVCO Coupure ENEO &amp; Baisse de tension","AKTIVCO GRID ONLY",
AR159="Coupure ENEO &amp; Baisse de tension","IHS GRID ONLY",
AR159="Defaut GE &amp; POWER Cabinet","IHS",
AR159="Sharing","Partners",
AR159="Sites strategiques &amp; DataCenter","SST &amp; DC",
AR159="Exclu","Exclu",
AR159="SAT","SAT",
AR159="SPARE-ISSUE","SPARE-ISSUE",
AR159="Fiber CAmtel","TRANS_FO_CAMTEL",
AR159="Fiber AOF","Fiber AOF",
AR159="Projet OCM (HUAWEI)","TRAVAUX-HUAWEI",
AR159="Projet OCM (NOKIA)","TRAVAUX-NOKIA",
AR159="ACCESS-ISSUE","ACCESS-ISSUE",
AR159="Projet OCM (ZTE, NOKIA, autres projets)","TRAVAUX OCM",
AR159="No root CAuse","No root cause",
AR159="ODU HS","PDH",
AR159="IP &amp; VLAN","PDH",
AR159="Warehouse HUAWEI","SPARE-ISSUE",
AR159="SPARE-HS","SPARE-ISSUE",
AR159="Power Telco","BSS",AR159="no impacts","no impacts"
),"")</f>
        <v>IHS</v>
      </c>
      <c r="AQ159" s="40" t="str" cm="1">
        <f t="array" ref="AQ159">IFERROR(_xlfn.IFS(
AR159="MPR ISSUE","TX ISSUE",
AR159="BSS Hardware Issue","RAN ISSUE",
AR159="Sites strategiques, MLL, Pylone, etc.","ENVTECH",
AR159="AKTIVCO DEFAUT GE &amp; POWER Cabinet","POWER ISSUE",
AR159="AKTIVCO Coupure ENEO &amp; Baisse de tension","POWER ISSUE",
AR159="Coupure ENEO &amp; Baisse de tension","POWER ISSUE",
AR159="Defaut GE &amp; POWER Cabinet","POWER ISSUE",
AR159="Sharing","POWER ISSUE",
AR159="Sites strategiques &amp; DataCenter","POWER ISSUE",
AR159="Exclu","Exclu",
AR159="SAT","TX ISSUE",
AR159="SPARE-ISSUE","SPARE-ISSUE",
AR159="Fiber CAmtel","TX ISSUE",
AR159="Fiber AOF","TX ISSUE",
AR159="Projet OCM (HUAWEI)","TRAVAUX-HUAWEI",
AR159="Projet OCM (NOKIA)","TRAVAUX -NOKIA",
AR159="ACCESS-ISSUE","ACCESS-ISSUE",
AR159="Projet OCM (ZTE, NOKIA, autres projets)","TRAVAUX OCM",
AR159="No root CAuse","No root cause",
AR159="ODU HS","TX ISSUE",
AR159="IP &amp; VLAN","TX ISSUE",
AR159="Warehouse HUAWEI","SPARE-ISSUE",
AR159="SPARE-HS","SPARE-ISSUE",
AR159="Power Telco","RAN ISSUE",AR159="no impacts","no impacts"
),"")</f>
        <v>POWER ISSUE</v>
      </c>
      <c r="AR159" s="59" t="s">
        <v>5329</v>
      </c>
      <c r="AS159" s="40" t="str" cm="1">
        <f t="array" ref="AS159">IFERROR(_xlfn.IFS(
AR159="MPR ISSUE","ACTIVE",
AR159="BSS Hardware Issue","ACTIVE",
AR159="Sites strategiques, MLL, Pylone, etc.","PASSIVE",
AR159="AKTIVCO DEFAUT GE &amp; POWER Cabinet","PASSIVE",
AR159="AKTIVCO Coupure ENEO &amp; Baisse de tension","PASSIVE",
AR159="Coupure ENEO &amp; Baisse de tension","PASSIVE",
AR159="Defaut GE &amp; POWER Cabinet","PASSIVE",
AR159="Sharing","PASSIVE",
AR159="Sites strategiques &amp; DataCenter","PASSIVE",
AR159="Exclu","Exclu",
AR159="SAT","ACTIVE",
AR159="SPARE-ISSUE","SPARE-ISSUE",
AR159="Fiber CAmtel","ACTIVE",
AR159="Fiber AOF","ACTIVE",
AR159="Projet OCM (HUAWEI)","PLANNED WORKS",
AR159="Projet OCM (NOKIA)","PLANNED WORKS",
AR159="ACCESS-ISSUE","ACCESS-ISSUE",
AR159="Projet OCM (ZTE, NOKIA, autres projets)","PLANNED WORKS",
AR159="No root CAuse","No root cause",
AR159="ODU HS","ACTIVE",
AR159="IP &amp; VLAN","ACTIVE",
AR159="Warehouse HUAWEI","SPARE-ISSUE",
AR159="SPARE-HS","SPARE-ISSUE",
AR159="Power Telco","ACTIVE", AR159="no impacts","no impacts"
),"")</f>
        <v>PASSIVE</v>
      </c>
      <c r="AT159" s="99" t="s">
        <v>6400</v>
      </c>
      <c r="AU159" s="99" t="s">
        <v>2062</v>
      </c>
      <c r="AW159" s="17"/>
      <c r="AX159" s="17" t="s">
        <v>6291</v>
      </c>
      <c r="AY159" s="17"/>
      <c r="AZ159" s="17" t="s">
        <v>5536</v>
      </c>
      <c r="BA159" s="7"/>
      <c r="BC159" s="18"/>
      <c r="BD159" s="18"/>
      <c r="BE159" s="18"/>
      <c r="BF159" s="18"/>
      <c r="BG159" s="18"/>
      <c r="BH159" s="18"/>
      <c r="BI159" s="18"/>
      <c r="BJ159" s="18"/>
      <c r="BK159" s="18"/>
      <c r="BM159" s="18"/>
      <c r="BN159" s="18"/>
      <c r="BO159" s="18"/>
      <c r="BP159" s="9" t="s">
        <v>5728</v>
      </c>
      <c r="BQ159" s="14"/>
      <c r="BR159" s="102" t="s">
        <v>5536</v>
      </c>
      <c r="BS159" s="14"/>
      <c r="BT159" s="14"/>
      <c r="BU159" s="9"/>
      <c r="BV159" s="9"/>
      <c r="BW159" s="9"/>
    </row>
    <row r="160" spans="1:75" x14ac:dyDescent="0.35">
      <c r="A160" s="1" t="s">
        <v>4381</v>
      </c>
      <c r="B160" s="8" t="s">
        <v>4382</v>
      </c>
      <c r="C160" s="3" t="s">
        <v>38</v>
      </c>
      <c r="D160" s="1" t="s">
        <v>21</v>
      </c>
      <c r="E160" s="1" t="s">
        <v>36</v>
      </c>
      <c r="F160" s="3" t="s">
        <v>37</v>
      </c>
      <c r="G160" s="1" t="s">
        <v>38</v>
      </c>
      <c r="H160" s="30" t="s">
        <v>5587</v>
      </c>
      <c r="I160" s="27">
        <v>15.180505260634709</v>
      </c>
      <c r="J160" s="27">
        <v>0</v>
      </c>
      <c r="K160" s="27">
        <v>5.6799373917410767</v>
      </c>
      <c r="L160" s="27">
        <v>9.2773083585164624</v>
      </c>
      <c r="M160" s="27">
        <v>0</v>
      </c>
      <c r="N160" s="27">
        <v>0</v>
      </c>
      <c r="O160" s="27">
        <v>0</v>
      </c>
      <c r="P160" s="27">
        <v>11.453170078160445</v>
      </c>
      <c r="Q160" s="27">
        <v>23.302742607003335</v>
      </c>
      <c r="R160" s="27">
        <v>0.17221551623277523</v>
      </c>
      <c r="S160" s="80">
        <v>0</v>
      </c>
      <c r="T160" s="80">
        <v>0</v>
      </c>
      <c r="U160" s="80">
        <v>3.0247401072387583</v>
      </c>
      <c r="V160" s="80">
        <v>0</v>
      </c>
      <c r="W160" s="80">
        <v>0</v>
      </c>
      <c r="X160" s="80">
        <v>0</v>
      </c>
      <c r="Y160" s="80">
        <v>0.28475486041554315</v>
      </c>
      <c r="Z160" s="80">
        <v>0</v>
      </c>
      <c r="AA160" s="80">
        <v>0</v>
      </c>
      <c r="AB160" s="80">
        <v>1.7707022455077004</v>
      </c>
      <c r="AC160" s="80">
        <v>11.248994101582898</v>
      </c>
      <c r="AD160" s="80">
        <v>11.248994101582898</v>
      </c>
      <c r="AE160" s="80">
        <v>0</v>
      </c>
      <c r="AF160" s="80">
        <v>0.88560081385029366</v>
      </c>
      <c r="AG160" s="80"/>
      <c r="AH160" s="80">
        <v>0</v>
      </c>
      <c r="AI160" s="80">
        <v>4.8721866947462118</v>
      </c>
      <c r="AJ160" s="80">
        <v>1.7728928615677293</v>
      </c>
      <c r="AK160" s="80">
        <v>1.7098667679889574</v>
      </c>
      <c r="AL160" s="80">
        <v>7.756633768689789</v>
      </c>
      <c r="AM160" s="80">
        <v>4.8721866947462118</v>
      </c>
      <c r="AN160" s="41" t="s">
        <v>5558</v>
      </c>
      <c r="AO160" s="41"/>
      <c r="AP160" s="40" t="str" cm="1">
        <f t="array" ref="AP160">IFERROR(_xlfn.IFS(
AR160="MPR ISSUE","PDH",
AR160="BSS Hardware Issue","BSS",
AR160="Sites strategiques, MLL, Pylone, etc.","ENVTECH",
AR160="AKTIVCO DEFAUT GE &amp; POWER Cabinet","AKTIVCO",
AR160="AKTIVCO Coupure ENEO &amp; Baisse de tension","AKTIVCO GRID ONLY",
AR160="Coupure ENEO &amp; Baisse de tension","IHS GRID ONLY",
AR160="Defaut GE &amp; POWER Cabinet","IHS",
AR160="Sharing","Partners",
AR160="Sites strategiques &amp; DataCenter","SST &amp; DC",
AR160="Exclu","Exclu",
AR160="SAT","SAT",
AR160="SPARE-ISSUE","SPARE-ISSUE",
AR160="Fiber CAmtel","TRANS_FO_CAMTEL",
AR160="Fiber AOF","Fiber AOF",
AR160="Projet OCM (HUAWEI)","TRAVAUX-HUAWEI",
AR160="Projet OCM (NOKIA)","TRAVAUX-NOKIA",
AR160="ACCESS-ISSUE","ACCESS-ISSUE",
AR160="Projet OCM (ZTE, NOKIA, autres projets)","TRAVAUX OCM",
AR160="No root CAuse","No root cause",
AR160="ODU HS","PDH",
AR160="IP &amp; VLAN","PDH",
AR160="Warehouse HUAWEI","SPARE-ISSUE",
AR160="SPARE-HS","SPARE-ISSUE",
AR160="Power Telco","BSS",AR160="no impacts","no impacts"
),"")</f>
        <v>AKTIVCO</v>
      </c>
      <c r="AQ160" s="40" t="str" cm="1">
        <f t="array" ref="AQ160">IFERROR(_xlfn.IFS(
AR160="MPR ISSUE","TX ISSUE",
AR160="BSS Hardware Issue","RAN ISSUE",
AR160="Sites strategiques, MLL, Pylone, etc.","ENVTECH",
AR160="AKTIVCO DEFAUT GE &amp; POWER Cabinet","POWER ISSUE",
AR160="AKTIVCO Coupure ENEO &amp; Baisse de tension","POWER ISSUE",
AR160="Coupure ENEO &amp; Baisse de tension","POWER ISSUE",
AR160="Defaut GE &amp; POWER Cabinet","POWER ISSUE",
AR160="Sharing","POWER ISSUE",
AR160="Sites strategiques &amp; DataCenter","POWER ISSUE",
AR160="Exclu","Exclu",
AR160="SAT","TX ISSUE",
AR160="SPARE-ISSUE","SPARE-ISSUE",
AR160="Fiber CAmtel","TX ISSUE",
AR160="Fiber AOF","TX ISSUE",
AR160="Projet OCM (HUAWEI)","TRAVAUX-HUAWEI",
AR160="Projet OCM (NOKIA)","TRAVAUX -NOKIA",
AR160="ACCESS-ISSUE","ACCESS-ISSUE",
AR160="Projet OCM (ZTE, NOKIA, autres projets)","TRAVAUX OCM",
AR160="No root CAuse","No root cause",
AR160="ODU HS","TX ISSUE",
AR160="IP &amp; VLAN","TX ISSUE",
AR160="Warehouse HUAWEI","SPARE-ISSUE",
AR160="SPARE-HS","SPARE-ISSUE",
AR160="Power Telco","RAN ISSUE",AR160="no impacts","no impacts"
),"")</f>
        <v>POWER ISSUE</v>
      </c>
      <c r="AR160" s="59" t="s">
        <v>5324</v>
      </c>
      <c r="AS160" s="40" t="str" cm="1">
        <f t="array" ref="AS160">IFERROR(_xlfn.IFS(
AR160="MPR ISSUE","ACTIVE",
AR160="BSS Hardware Issue","ACTIVE",
AR160="Sites strategiques, MLL, Pylone, etc.","PASSIVE",
AR160="AKTIVCO DEFAUT GE &amp; POWER Cabinet","PASSIVE",
AR160="AKTIVCO Coupure ENEO &amp; Baisse de tension","PASSIVE",
AR160="Coupure ENEO &amp; Baisse de tension","PASSIVE",
AR160="Defaut GE &amp; POWER Cabinet","PASSIVE",
AR160="Sharing","PASSIVE",
AR160="Sites strategiques &amp; DataCenter","PASSIVE",
AR160="Exclu","Exclu",
AR160="SAT","ACTIVE",
AR160="SPARE-ISSUE","SPARE-ISSUE",
AR160="Fiber CAmtel","ACTIVE",
AR160="Fiber AOF","ACTIVE",
AR160="Projet OCM (HUAWEI)","PLANNED WORKS",
AR160="Projet OCM (NOKIA)","PLANNED WORKS",
AR160="ACCESS-ISSUE","ACCESS-ISSUE",
AR160="Projet OCM (ZTE, NOKIA, autres projets)","PLANNED WORKS",
AR160="No root CAuse","No root cause",
AR160="ODU HS","ACTIVE",
AR160="IP &amp; VLAN","ACTIVE",
AR160="Warehouse HUAWEI","SPARE-ISSUE",
AR160="SPARE-HS","SPARE-ISSUE",
AR160="Power Telco","ACTIVE", AR160="no impacts","no impacts"
),"")</f>
        <v>PASSIVE</v>
      </c>
      <c r="AT160" s="99" t="s">
        <v>6562</v>
      </c>
      <c r="AU160" s="99" t="s">
        <v>4382</v>
      </c>
      <c r="AW160" s="17"/>
      <c r="AX160" s="17" t="s">
        <v>6231</v>
      </c>
      <c r="AY160" s="17"/>
      <c r="AZ160" s="17" t="s">
        <v>6200</v>
      </c>
      <c r="BA160" s="7"/>
      <c r="BC160" s="18"/>
      <c r="BD160" s="18"/>
      <c r="BE160" s="18"/>
      <c r="BF160" s="18"/>
      <c r="BG160" s="18"/>
      <c r="BH160" s="18"/>
      <c r="BI160" s="18"/>
      <c r="BJ160" s="18"/>
      <c r="BK160" s="18"/>
      <c r="BM160" s="18" t="s">
        <v>5678</v>
      </c>
      <c r="BN160" s="18"/>
      <c r="BO160" s="18" t="s">
        <v>6055</v>
      </c>
      <c r="BP160" s="9" t="s">
        <v>5860</v>
      </c>
      <c r="BQ160" s="14"/>
      <c r="BR160" s="102" t="s">
        <v>5536</v>
      </c>
      <c r="BS160" s="14"/>
      <c r="BT160" s="14"/>
      <c r="BU160" s="9"/>
      <c r="BV160" s="9"/>
      <c r="BW160" s="9"/>
    </row>
    <row r="161" spans="1:75" x14ac:dyDescent="0.35">
      <c r="A161" s="1" t="s">
        <v>3234</v>
      </c>
      <c r="B161" s="77" t="s">
        <v>3235</v>
      </c>
      <c r="C161" s="3" t="s">
        <v>38</v>
      </c>
      <c r="D161" s="1" t="s">
        <v>11</v>
      </c>
      <c r="E161" s="1" t="s">
        <v>145</v>
      </c>
      <c r="F161" s="3" t="s">
        <v>37</v>
      </c>
      <c r="G161" s="1" t="s">
        <v>38</v>
      </c>
      <c r="H161" s="30" t="s">
        <v>5587</v>
      </c>
      <c r="I161" s="27">
        <v>0</v>
      </c>
      <c r="J161" s="27">
        <v>0</v>
      </c>
      <c r="K161" s="27">
        <v>0</v>
      </c>
      <c r="L161" s="27">
        <v>0</v>
      </c>
      <c r="M161" s="27">
        <v>0</v>
      </c>
      <c r="N161" s="27">
        <v>0</v>
      </c>
      <c r="O161" s="27">
        <v>0</v>
      </c>
      <c r="P161" s="27">
        <v>0</v>
      </c>
      <c r="Q161" s="27">
        <v>0.14492784640715975</v>
      </c>
      <c r="R161" s="27">
        <v>0</v>
      </c>
      <c r="S161" s="80">
        <v>0</v>
      </c>
      <c r="T161" s="80">
        <v>2.682520624484567</v>
      </c>
      <c r="U161" s="80">
        <v>2.8090248349898168E-2</v>
      </c>
      <c r="V161" s="80">
        <v>0.59872357911498153</v>
      </c>
      <c r="W161" s="80">
        <v>2.682520624484567</v>
      </c>
      <c r="X161" s="80">
        <v>12.295502992012738</v>
      </c>
      <c r="Y161" s="80">
        <v>0</v>
      </c>
      <c r="Z161" s="80">
        <v>0</v>
      </c>
      <c r="AA161" s="80">
        <v>0</v>
      </c>
      <c r="AB161" s="80">
        <v>0</v>
      </c>
      <c r="AC161" s="80">
        <v>0</v>
      </c>
      <c r="AD161" s="80">
        <v>0</v>
      </c>
      <c r="AE161" s="80">
        <v>0.61427576740775003</v>
      </c>
      <c r="AF161" s="80">
        <v>0</v>
      </c>
      <c r="AG161" s="80"/>
      <c r="AH161" s="80">
        <v>0</v>
      </c>
      <c r="AI161" s="80">
        <v>4.7845094497378966</v>
      </c>
      <c r="AJ161" s="80">
        <v>2.4720583592116991</v>
      </c>
      <c r="AK161" s="80">
        <v>2.1936870773279482</v>
      </c>
      <c r="AL161" s="80">
        <v>7.085589186787403</v>
      </c>
      <c r="AM161" s="80">
        <v>4.7845094497378966</v>
      </c>
      <c r="AN161" s="41" t="s">
        <v>5558</v>
      </c>
      <c r="AO161" s="41"/>
      <c r="AP161" s="40" t="str" cm="1">
        <f t="array" ref="AP161">IFERROR(_xlfn.IFS(
AR161="MPR ISSUE","PDH",
AR161="BSS Hardware Issue","BSS",
AR161="Sites strategiques, MLL, Pylone, etc.","ENVTECH",
AR161="AKTIVCO DEFAUT GE &amp; POWER Cabinet","AKTIVCO",
AR161="AKTIVCO Coupure ENEO &amp; Baisse de tension","AKTIVCO GRID ONLY",
AR161="Coupure ENEO &amp; Baisse de tension","IHS GRID ONLY",
AR161="Defaut GE &amp; POWER Cabinet","IHS",
AR161="Sharing","Partners",
AR161="Sites strategiques &amp; DataCenter","SST &amp; DC",
AR161="Exclu","Exclu",
AR161="SAT","SAT",
AR161="SPARE-ISSUE","SPARE-ISSUE",
AR161="Fiber CAmtel","TRANS_FO_CAMTEL",
AR161="Fiber AOF","Fiber AOF",
AR161="Projet OCM (HUAWEI)","TRAVAUX-HUAWEI",
AR161="Projet OCM (NOKIA)","TRAVAUX-NOKIA",
AR161="ACCESS-ISSUE","ACCESS-ISSUE",
AR161="Projet OCM (ZTE, NOKIA, autres projets)","TRAVAUX OCM",
AR161="No root CAuse","No root cause",
AR161="ODU HS","PDH",
AR161="IP &amp; VLAN","PDH",
AR161="Warehouse HUAWEI","SPARE-ISSUE",
AR161="SPARE-HS","SPARE-ISSUE",
AR161="Power Telco","BSS",AR161="no impacts","no impacts"
),"")</f>
        <v>IHS GRID ONLY</v>
      </c>
      <c r="AQ161" s="40" t="str" cm="1">
        <f t="array" ref="AQ161">IFERROR(_xlfn.IFS(
AR161="MPR ISSUE","TX ISSUE",
AR161="BSS Hardware Issue","RAN ISSUE",
AR161="Sites strategiques, MLL, Pylone, etc.","ENVTECH",
AR161="AKTIVCO DEFAUT GE &amp; POWER Cabinet","POWER ISSUE",
AR161="AKTIVCO Coupure ENEO &amp; Baisse de tension","POWER ISSUE",
AR161="Coupure ENEO &amp; Baisse de tension","POWER ISSUE",
AR161="Defaut GE &amp; POWER Cabinet","POWER ISSUE",
AR161="Sharing","POWER ISSUE",
AR161="Sites strategiques &amp; DataCenter","POWER ISSUE",
AR161="Exclu","Exclu",
AR161="SAT","TX ISSUE",
AR161="SPARE-ISSUE","SPARE-ISSUE",
AR161="Fiber CAmtel","TX ISSUE",
AR161="Fiber AOF","TX ISSUE",
AR161="Projet OCM (HUAWEI)","TRAVAUX-HUAWEI",
AR161="Projet OCM (NOKIA)","TRAVAUX -NOKIA",
AR161="ACCESS-ISSUE","ACCESS-ISSUE",
AR161="Projet OCM (ZTE, NOKIA, autres projets)","TRAVAUX OCM",
AR161="No root CAuse","No root cause",
AR161="ODU HS","TX ISSUE",
AR161="IP &amp; VLAN","TX ISSUE",
AR161="Warehouse HUAWEI","SPARE-ISSUE",
AR161="SPARE-HS","SPARE-ISSUE",
AR161="Power Telco","RAN ISSUE",AR161="no impacts","no impacts"
),"")</f>
        <v>POWER ISSUE</v>
      </c>
      <c r="AR161" s="59" t="s">
        <v>5328</v>
      </c>
      <c r="AS161" s="40" t="str" cm="1">
        <f t="array" ref="AS161">IFERROR(_xlfn.IFS(
AR161="MPR ISSUE","ACTIVE",
AR161="BSS Hardware Issue","ACTIVE",
AR161="Sites strategiques, MLL, Pylone, etc.","PASSIVE",
AR161="AKTIVCO DEFAUT GE &amp; POWER Cabinet","PASSIVE",
AR161="AKTIVCO Coupure ENEO &amp; Baisse de tension","PASSIVE",
AR161="Coupure ENEO &amp; Baisse de tension","PASSIVE",
AR161="Defaut GE &amp; POWER Cabinet","PASSIVE",
AR161="Sharing","PASSIVE",
AR161="Sites strategiques &amp; DataCenter","PASSIVE",
AR161="Exclu","Exclu",
AR161="SAT","ACTIVE",
AR161="SPARE-ISSUE","SPARE-ISSUE",
AR161="Fiber CAmtel","ACTIVE",
AR161="Fiber AOF","ACTIVE",
AR161="Projet OCM (HUAWEI)","PLANNED WORKS",
AR161="Projet OCM (NOKIA)","PLANNED WORKS",
AR161="ACCESS-ISSUE","ACCESS-ISSUE",
AR161="Projet OCM (ZTE, NOKIA, autres projets)","PLANNED WORKS",
AR161="No root CAuse","No root cause",
AR161="ODU HS","ACTIVE",
AR161="IP &amp; VLAN","ACTIVE",
AR161="Warehouse HUAWEI","SPARE-ISSUE",
AR161="SPARE-HS","SPARE-ISSUE",
AR161="Power Telco","ACTIVE", AR161="no impacts","no impacts"
),"")</f>
        <v>PASSIVE</v>
      </c>
      <c r="AT161" s="99" t="s">
        <v>6401</v>
      </c>
      <c r="AU161" s="99" t="s">
        <v>3235</v>
      </c>
      <c r="AW161" s="17"/>
      <c r="AX161" s="17" t="s">
        <v>6238</v>
      </c>
      <c r="AY161" s="17"/>
      <c r="AZ161" s="17" t="s">
        <v>5536</v>
      </c>
      <c r="BA161" s="7"/>
      <c r="BC161" s="18"/>
      <c r="BD161" s="18"/>
      <c r="BE161" s="18"/>
      <c r="BF161" s="18"/>
      <c r="BG161" s="18"/>
      <c r="BH161" s="18"/>
      <c r="BI161" s="18"/>
      <c r="BJ161" s="18"/>
      <c r="BK161" s="18"/>
      <c r="BM161" s="18"/>
      <c r="BN161" s="18"/>
      <c r="BO161" s="18"/>
      <c r="BP161" s="9" t="s">
        <v>5767</v>
      </c>
      <c r="BQ161" s="14"/>
      <c r="BR161" s="102" t="s">
        <v>5536</v>
      </c>
      <c r="BS161" s="14"/>
      <c r="BT161" s="14"/>
      <c r="BU161" s="9"/>
      <c r="BV161" s="9"/>
      <c r="BW161" s="9"/>
    </row>
    <row r="162" spans="1:75" x14ac:dyDescent="0.35">
      <c r="A162" s="1" t="s">
        <v>392</v>
      </c>
      <c r="B162" s="1" t="s">
        <v>393</v>
      </c>
      <c r="C162" s="3" t="s">
        <v>51</v>
      </c>
      <c r="D162" s="1" t="s">
        <v>11</v>
      </c>
      <c r="E162" s="1" t="s">
        <v>12</v>
      </c>
      <c r="F162" s="3" t="s">
        <v>102</v>
      </c>
      <c r="G162" s="1" t="s">
        <v>392</v>
      </c>
      <c r="H162" s="29" t="s">
        <v>5588</v>
      </c>
      <c r="I162" s="27">
        <v>4.6736211192291091</v>
      </c>
      <c r="J162" s="27">
        <v>6.5919781292260078</v>
      </c>
      <c r="K162" s="27">
        <v>16.29830935505376</v>
      </c>
      <c r="L162" s="27">
        <v>4.6735670126149351</v>
      </c>
      <c r="M162" s="27">
        <v>4.6735129060007585</v>
      </c>
      <c r="N162" s="27">
        <v>4.6736211192291091</v>
      </c>
      <c r="O162" s="27">
        <v>4.6735129060007585</v>
      </c>
      <c r="P162" s="27">
        <v>6.6716553003860462</v>
      </c>
      <c r="Q162" s="27">
        <v>4.6798443588034342</v>
      </c>
      <c r="R162" s="27">
        <v>5.3655007513508242</v>
      </c>
      <c r="S162" s="80">
        <v>4.7597135995885358</v>
      </c>
      <c r="T162" s="80">
        <v>4.6215681742301671</v>
      </c>
      <c r="U162" s="80">
        <v>4.6735670126149351</v>
      </c>
      <c r="V162" s="80">
        <v>4.6214611637602614</v>
      </c>
      <c r="W162" s="80">
        <v>4.6215681742301671</v>
      </c>
      <c r="X162" s="80">
        <v>4.6215146689952142</v>
      </c>
      <c r="Y162" s="80">
        <v>4.6216216794651199</v>
      </c>
      <c r="Z162" s="80">
        <v>4.621675184700071</v>
      </c>
      <c r="AA162" s="80">
        <v>4.621675184700071</v>
      </c>
      <c r="AB162" s="80">
        <v>4.621675184700071</v>
      </c>
      <c r="AC162" s="80">
        <v>10.555708937229085</v>
      </c>
      <c r="AD162" s="80">
        <v>10.555708937229085</v>
      </c>
      <c r="AE162" s="80">
        <v>4.6215681742301671</v>
      </c>
      <c r="AF162" s="80">
        <v>4.6214076585253103</v>
      </c>
      <c r="AG162" s="80"/>
      <c r="AH162" s="80">
        <v>4.6216216794651199</v>
      </c>
      <c r="AI162" s="80">
        <v>4.6284346793823641</v>
      </c>
      <c r="AJ162" s="80">
        <v>32.363943743030831</v>
      </c>
      <c r="AK162" s="80">
        <v>2.0453587251071333E-2</v>
      </c>
      <c r="AL162" s="80">
        <v>0</v>
      </c>
      <c r="AM162" s="80">
        <v>4.6284346793823641</v>
      </c>
      <c r="AN162" s="41" t="s">
        <v>5558</v>
      </c>
      <c r="AO162" s="41"/>
      <c r="AP162" s="40" t="str" cm="1">
        <f t="array" ref="AP162">IFERROR(_xlfn.IFS(
AR162="MPR ISSUE","PDH",
AR162="BSS Hardware Issue","BSS",
AR162="Sites strategiques, MLL, Pylone, etc.","ENVTECH",
AR162="AKTIVCO DEFAUT GE &amp; POWER Cabinet","AKTIVCO",
AR162="AKTIVCO Coupure ENEO &amp; Baisse de tension","AKTIVCO GRID ONLY",
AR162="Coupure ENEO &amp; Baisse de tension","IHS GRID ONLY",
AR162="Defaut GE &amp; POWER Cabinet","IHS",
AR162="Sharing","Partners",
AR162="Sites strategiques &amp; DataCenter","SST &amp; DC",
AR162="Exclu","Exclu",
AR162="SAT","SAT",
AR162="SPARE-ISSUE","SPARE-ISSUE",
AR162="Fiber CAmtel","TRANS_FO_CAMTEL",
AR162="Fiber AOF","Fiber AOF",
AR162="Projet OCM (HUAWEI)","TRAVAUX-HUAWEI",
AR162="Projet OCM (NOKIA)","TRAVAUX-NOKIA",
AR162="ACCESS-ISSUE","ACCESS-ISSUE",
AR162="Projet OCM (ZTE, NOKIA, autres projets)","TRAVAUX OCM",
AR162="No root CAuse","No root cause",
AR162="ODU HS","PDH",
AR162="IP &amp; VLAN","PDH",
AR162="Warehouse HUAWEI","SPARE-ISSUE",
AR162="SPARE-HS","SPARE-ISSUE",
AR162="Power Telco","BSS",AR162="no impacts","no impacts"
),"")</f>
        <v>No root cause</v>
      </c>
      <c r="AQ162" s="40" t="str" cm="1">
        <f t="array" ref="AQ162">IFERROR(_xlfn.IFS(
AR162="MPR ISSUE","TX ISSUE",
AR162="BSS Hardware Issue","RAN ISSUE",
AR162="Sites strategiques, MLL, Pylone, etc.","ENVTECH",
AR162="AKTIVCO DEFAUT GE &amp; POWER Cabinet","POWER ISSUE",
AR162="AKTIVCO Coupure ENEO &amp; Baisse de tension","POWER ISSUE",
AR162="Coupure ENEO &amp; Baisse de tension","POWER ISSUE",
AR162="Defaut GE &amp; POWER Cabinet","POWER ISSUE",
AR162="Sharing","POWER ISSUE",
AR162="Sites strategiques &amp; DataCenter","POWER ISSUE",
AR162="Exclu","Exclu",
AR162="SAT","TX ISSUE",
AR162="SPARE-ISSUE","SPARE-ISSUE",
AR162="Fiber CAmtel","TX ISSUE",
AR162="Fiber AOF","TX ISSUE",
AR162="Projet OCM (HUAWEI)","TRAVAUX-HUAWEI",
AR162="Projet OCM (NOKIA)","TRAVAUX -NOKIA",
AR162="ACCESS-ISSUE","ACCESS-ISSUE",
AR162="Projet OCM (ZTE, NOKIA, autres projets)","TRAVAUX OCM",
AR162="No root CAuse","No root cause",
AR162="ODU HS","TX ISSUE",
AR162="IP &amp; VLAN","TX ISSUE",
AR162="Warehouse HUAWEI","SPARE-ISSUE",
AR162="SPARE-HS","SPARE-ISSUE",
AR162="Power Telco","RAN ISSUE",AR162="no impacts","no impacts"
),"")</f>
        <v>No root cause</v>
      </c>
      <c r="AR162" s="59" t="s">
        <v>5343</v>
      </c>
      <c r="AS162" s="40" t="str" cm="1">
        <f t="array" ref="AS162">IFERROR(_xlfn.IFS(
AR162="MPR ISSUE","ACTIVE",
AR162="BSS Hardware Issue","ACTIVE",
AR162="Sites strategiques, MLL, Pylone, etc.","PASSIVE",
AR162="AKTIVCO DEFAUT GE &amp; POWER Cabinet","PASSIVE",
AR162="AKTIVCO Coupure ENEO &amp; Baisse de tension","PASSIVE",
AR162="Coupure ENEO &amp; Baisse de tension","PASSIVE",
AR162="Defaut GE &amp; POWER Cabinet","PASSIVE",
AR162="Sharing","PASSIVE",
AR162="Sites strategiques &amp; DataCenter","PASSIVE",
AR162="Exclu","Exclu",
AR162="SAT","ACTIVE",
AR162="SPARE-ISSUE","SPARE-ISSUE",
AR162="Fiber CAmtel","ACTIVE",
AR162="Fiber AOF","ACTIVE",
AR162="Projet OCM (HUAWEI)","PLANNED WORKS",
AR162="Projet OCM (NOKIA)","PLANNED WORKS",
AR162="ACCESS-ISSUE","ACCESS-ISSUE",
AR162="Projet OCM (ZTE, NOKIA, autres projets)","PLANNED WORKS",
AR162="No root CAuse","No root cause",
AR162="ODU HS","ACTIVE",
AR162="IP &amp; VLAN","ACTIVE",
AR162="Warehouse HUAWEI","SPARE-ISSUE",
AR162="SPARE-HS","SPARE-ISSUE",
AR162="Power Telco","ACTIVE", AR162="no impacts","no impacts"
),"")</f>
        <v>No root cause</v>
      </c>
      <c r="AT162" s="99" t="s">
        <v>6311</v>
      </c>
      <c r="AU162" s="99" t="s">
        <v>393</v>
      </c>
      <c r="AW162" s="17"/>
      <c r="AX162" s="17" t="s">
        <v>6238</v>
      </c>
      <c r="AY162" s="17"/>
      <c r="AZ162" s="17" t="s">
        <v>5536</v>
      </c>
      <c r="BA162" s="7"/>
      <c r="BC162" s="18"/>
      <c r="BD162" s="18"/>
      <c r="BE162" s="18"/>
      <c r="BF162" s="18"/>
      <c r="BG162" s="18"/>
      <c r="BH162" s="18"/>
      <c r="BI162" s="18"/>
      <c r="BJ162" s="18"/>
      <c r="BK162" s="18"/>
      <c r="BM162" s="18"/>
      <c r="BN162" s="18"/>
      <c r="BO162" s="18"/>
      <c r="BP162" s="9" t="s">
        <v>5661</v>
      </c>
      <c r="BQ162" s="14"/>
      <c r="BR162" s="102" t="s">
        <v>5536</v>
      </c>
      <c r="BS162" s="14"/>
      <c r="BT162" s="14"/>
      <c r="BU162" s="9"/>
      <c r="BV162" s="9"/>
      <c r="BW162" s="9"/>
    </row>
    <row r="163" spans="1:75" x14ac:dyDescent="0.35">
      <c r="A163" s="1" t="s">
        <v>1233</v>
      </c>
      <c r="B163" s="8" t="s">
        <v>1234</v>
      </c>
      <c r="C163" s="3" t="s">
        <v>102</v>
      </c>
      <c r="D163" s="1" t="s">
        <v>21</v>
      </c>
      <c r="E163" s="1" t="s">
        <v>122</v>
      </c>
      <c r="F163" s="3" t="s">
        <v>102</v>
      </c>
      <c r="G163" s="1" t="s">
        <v>1233</v>
      </c>
      <c r="H163" s="29" t="s">
        <v>5588</v>
      </c>
      <c r="I163" s="27">
        <v>0</v>
      </c>
      <c r="J163" s="27">
        <v>1.7653738154006539E-2</v>
      </c>
      <c r="K163" s="27">
        <v>1.5287085150800165E-2</v>
      </c>
      <c r="L163" s="27">
        <v>2.1402093980876723E-3</v>
      </c>
      <c r="M163" s="27">
        <v>7.7001549363382169E-3</v>
      </c>
      <c r="N163" s="27">
        <v>1.4621774840049048E-2</v>
      </c>
      <c r="O163" s="27">
        <v>2.5434047793585598E-2</v>
      </c>
      <c r="P163" s="27">
        <v>9.9746256518421436E-3</v>
      </c>
      <c r="Q163" s="27">
        <v>1.0953550361888461E-2</v>
      </c>
      <c r="R163" s="27">
        <v>5.941692894959323E-3</v>
      </c>
      <c r="S163" s="80">
        <v>9.7063063960668064E-2</v>
      </c>
      <c r="T163" s="80">
        <v>4.6213541532903575</v>
      </c>
      <c r="U163" s="80">
        <v>4.6782552326955162</v>
      </c>
      <c r="V163" s="80">
        <v>4.626811687255481</v>
      </c>
      <c r="W163" s="80">
        <v>4.6213541532903575</v>
      </c>
      <c r="X163" s="80">
        <v>4.9373739059962958</v>
      </c>
      <c r="Y163" s="80">
        <v>4.6267403469422108</v>
      </c>
      <c r="Z163" s="80">
        <v>4.7669775677518951</v>
      </c>
      <c r="AA163" s="80">
        <v>4.6810124902620469</v>
      </c>
      <c r="AB163" s="80">
        <v>4.6249390040321536</v>
      </c>
      <c r="AC163" s="80">
        <v>4.6303965379972771</v>
      </c>
      <c r="AD163" s="80">
        <v>4.6303965379972771</v>
      </c>
      <c r="AE163" s="80">
        <v>4.626758182020529</v>
      </c>
      <c r="AF163" s="80">
        <v>4.6265441610807212</v>
      </c>
      <c r="AG163" s="80"/>
      <c r="AH163" s="80">
        <v>4.6215146689952142</v>
      </c>
      <c r="AI163" s="80">
        <v>4.6248319935622497</v>
      </c>
      <c r="AJ163" s="80">
        <v>32.362444995983353</v>
      </c>
      <c r="AK163" s="80">
        <v>1.0359609127166875E-2</v>
      </c>
      <c r="AL163" s="80">
        <v>0</v>
      </c>
      <c r="AM163" s="80">
        <v>4.6248319935622497</v>
      </c>
      <c r="AN163" s="41" t="s">
        <v>5558</v>
      </c>
      <c r="AO163" s="41"/>
      <c r="AP163" s="40" t="str" cm="1">
        <f t="array" ref="AP163">IFERROR(_xlfn.IFS(
AR163="MPR ISSUE","PDH",
AR163="BSS Hardware Issue","BSS",
AR163="Sites strategiques, MLL, Pylone, etc.","ENVTECH",
AR163="AKTIVCO DEFAUT GE &amp; POWER Cabinet","AKTIVCO",
AR163="AKTIVCO Coupure ENEO &amp; Baisse de tension","AKTIVCO GRID ONLY",
AR163="Coupure ENEO &amp; Baisse de tension","IHS GRID ONLY",
AR163="Defaut GE &amp; POWER Cabinet","IHS",
AR163="Sharing","Partners",
AR163="Sites strategiques &amp; DataCenter","SST &amp; DC",
AR163="Exclu","Exclu",
AR163="SAT","SAT",
AR163="SPARE-ISSUE","SPARE-ISSUE",
AR163="Fiber CAmtel","TRANS_FO_CAMTEL",
AR163="Fiber AOF","Fiber AOF",
AR163="Projet OCM (HUAWEI)","TRAVAUX-HUAWEI",
AR163="Projet OCM (NOKIA)","TRAVAUX-NOKIA",
AR163="ACCESS-ISSUE","ACCESS-ISSUE",
AR163="Projet OCM (ZTE, NOKIA, autres projets)","TRAVAUX OCM",
AR163="No root CAuse","No root cause",
AR163="ODU HS","PDH",
AR163="IP &amp; VLAN","PDH",
AR163="Warehouse HUAWEI","SPARE-ISSUE",
AR163="SPARE-HS","SPARE-ISSUE",
AR163="Power Telco","BSS",AR163="no impacts","no impacts"
),"")</f>
        <v>AKTIVCO</v>
      </c>
      <c r="AQ163" s="40" t="str" cm="1">
        <f t="array" ref="AQ163">IFERROR(_xlfn.IFS(
AR163="MPR ISSUE","TX ISSUE",
AR163="BSS Hardware Issue","RAN ISSUE",
AR163="Sites strategiques, MLL, Pylone, etc.","ENVTECH",
AR163="AKTIVCO DEFAUT GE &amp; POWER Cabinet","POWER ISSUE",
AR163="AKTIVCO Coupure ENEO &amp; Baisse de tension","POWER ISSUE",
AR163="Coupure ENEO &amp; Baisse de tension","POWER ISSUE",
AR163="Defaut GE &amp; POWER Cabinet","POWER ISSUE",
AR163="Sharing","POWER ISSUE",
AR163="Sites strategiques &amp; DataCenter","POWER ISSUE",
AR163="Exclu","Exclu",
AR163="SAT","TX ISSUE",
AR163="SPARE-ISSUE","SPARE-ISSUE",
AR163="Fiber CAmtel","TX ISSUE",
AR163="Fiber AOF","TX ISSUE",
AR163="Projet OCM (HUAWEI)","TRAVAUX-HUAWEI",
AR163="Projet OCM (NOKIA)","TRAVAUX -NOKIA",
AR163="ACCESS-ISSUE","ACCESS-ISSUE",
AR163="Projet OCM (ZTE, NOKIA, autres projets)","TRAVAUX OCM",
AR163="No root CAuse","No root cause",
AR163="ODU HS","TX ISSUE",
AR163="IP &amp; VLAN","TX ISSUE",
AR163="Warehouse HUAWEI","SPARE-ISSUE",
AR163="SPARE-HS","SPARE-ISSUE",
AR163="Power Telco","RAN ISSUE",AR163="no impacts","no impacts"
),"")</f>
        <v>POWER ISSUE</v>
      </c>
      <c r="AR163" s="59" t="s">
        <v>5324</v>
      </c>
      <c r="AS163" s="40" t="str" cm="1">
        <f t="array" ref="AS163">IFERROR(_xlfn.IFS(
AR163="MPR ISSUE","ACTIVE",
AR163="BSS Hardware Issue","ACTIVE",
AR163="Sites strategiques, MLL, Pylone, etc.","PASSIVE",
AR163="AKTIVCO DEFAUT GE &amp; POWER Cabinet","PASSIVE",
AR163="AKTIVCO Coupure ENEO &amp; Baisse de tension","PASSIVE",
AR163="Coupure ENEO &amp; Baisse de tension","PASSIVE",
AR163="Defaut GE &amp; POWER Cabinet","PASSIVE",
AR163="Sharing","PASSIVE",
AR163="Sites strategiques &amp; DataCenter","PASSIVE",
AR163="Exclu","Exclu",
AR163="SAT","ACTIVE",
AR163="SPARE-ISSUE","SPARE-ISSUE",
AR163="Fiber CAmtel","ACTIVE",
AR163="Fiber AOF","ACTIVE",
AR163="Projet OCM (HUAWEI)","PLANNED WORKS",
AR163="Projet OCM (NOKIA)","PLANNED WORKS",
AR163="ACCESS-ISSUE","ACCESS-ISSUE",
AR163="Projet OCM (ZTE, NOKIA, autres projets)","PLANNED WORKS",
AR163="No root CAuse","No root cause",
AR163="ODU HS","ACTIVE",
AR163="IP &amp; VLAN","ACTIVE",
AR163="Warehouse HUAWEI","SPARE-ISSUE",
AR163="SPARE-HS","SPARE-ISSUE",
AR163="Power Telco","ACTIVE", AR163="no impacts","no impacts"
),"")</f>
        <v>PASSIVE</v>
      </c>
      <c r="AT163" s="99" t="s">
        <v>6563</v>
      </c>
      <c r="AU163" s="99" t="s">
        <v>1234</v>
      </c>
      <c r="AW163" s="17"/>
      <c r="AX163" s="17" t="s">
        <v>6231</v>
      </c>
      <c r="AY163" s="17"/>
      <c r="AZ163" s="17" t="s">
        <v>6200</v>
      </c>
      <c r="BA163" s="7"/>
      <c r="BC163" s="18"/>
      <c r="BD163" s="18"/>
      <c r="BE163" s="18"/>
      <c r="BF163" s="18"/>
      <c r="BG163" s="18"/>
      <c r="BH163" s="18"/>
      <c r="BI163" s="18"/>
      <c r="BJ163" s="18"/>
      <c r="BK163" s="18"/>
      <c r="BM163" s="18"/>
      <c r="BN163" s="18"/>
      <c r="BO163" s="18"/>
      <c r="BP163" s="9" t="s">
        <v>5732</v>
      </c>
      <c r="BQ163" s="14"/>
      <c r="BR163" s="102" t="s">
        <v>5536</v>
      </c>
      <c r="BS163" s="14"/>
      <c r="BT163" s="14"/>
      <c r="BU163" s="9"/>
      <c r="BV163" s="9"/>
      <c r="BW163" s="9"/>
    </row>
    <row r="164" spans="1:75" x14ac:dyDescent="0.35">
      <c r="A164" s="1" t="s">
        <v>549</v>
      </c>
      <c r="B164" s="1" t="s">
        <v>550</v>
      </c>
      <c r="C164" s="3" t="s">
        <v>32</v>
      </c>
      <c r="D164" s="1" t="s">
        <v>21</v>
      </c>
      <c r="E164" s="1" t="s">
        <v>36</v>
      </c>
      <c r="F164" s="3" t="s">
        <v>31</v>
      </c>
      <c r="G164" s="1" t="s">
        <v>32</v>
      </c>
      <c r="H164" s="30" t="s">
        <v>5587</v>
      </c>
      <c r="I164" s="27">
        <v>4.6228522998690194</v>
      </c>
      <c r="J164" s="27">
        <v>4.6228522998690194</v>
      </c>
      <c r="K164" s="27">
        <v>4.6228522998690194</v>
      </c>
      <c r="L164" s="27">
        <v>4.6228522998690194</v>
      </c>
      <c r="M164" s="27">
        <v>4.6228522998690194</v>
      </c>
      <c r="N164" s="27">
        <v>4.6228522998690194</v>
      </c>
      <c r="O164" s="27">
        <v>4.6228522998690194</v>
      </c>
      <c r="P164" s="27">
        <v>4.6228522998690194</v>
      </c>
      <c r="Q164" s="27">
        <v>4.6228522998690194</v>
      </c>
      <c r="R164" s="27">
        <v>4.6228522998690194</v>
      </c>
      <c r="S164" s="80">
        <v>4.6228522998690194</v>
      </c>
      <c r="T164" s="80">
        <v>4.6228522998690194</v>
      </c>
      <c r="U164" s="80">
        <v>4.6228522998690194</v>
      </c>
      <c r="V164" s="80">
        <v>4.6228522998690194</v>
      </c>
      <c r="W164" s="80">
        <v>4.6228522998690194</v>
      </c>
      <c r="X164" s="80">
        <v>4.6228522998690194</v>
      </c>
      <c r="Y164" s="80">
        <v>4.6228522998690194</v>
      </c>
      <c r="Z164" s="80">
        <v>4.6228522998690194</v>
      </c>
      <c r="AA164" s="80">
        <v>4.6228522998690194</v>
      </c>
      <c r="AB164" s="80">
        <v>4.6228522998690194</v>
      </c>
      <c r="AC164" s="80">
        <v>4.6228522998690194</v>
      </c>
      <c r="AD164" s="80">
        <v>4.6228522998690194</v>
      </c>
      <c r="AE164" s="80">
        <v>4.6228522998690194</v>
      </c>
      <c r="AF164" s="80">
        <v>4.6228522998690194</v>
      </c>
      <c r="AG164" s="80"/>
      <c r="AH164" s="80">
        <v>4.6228522998690194</v>
      </c>
      <c r="AI164" s="80">
        <v>4.6228522998690194</v>
      </c>
      <c r="AJ164" s="80">
        <v>10.790978741771879</v>
      </c>
      <c r="AK164" s="80">
        <v>9.1802074726888829</v>
      </c>
      <c r="AL164" s="80">
        <v>0</v>
      </c>
      <c r="AM164" s="80">
        <v>4.6228522998690194</v>
      </c>
      <c r="AN164" s="41" t="s">
        <v>5558</v>
      </c>
      <c r="AO164" s="41"/>
      <c r="AP164" s="40" t="str" cm="1">
        <f t="array" ref="AP164">IFERROR(_xlfn.IFS(
AR164="MPR ISSUE","PDH",
AR164="BSS Hardware Issue","BSS",
AR164="Sites strategiques, MLL, Pylone, etc.","ENVTECH",
AR164="AKTIVCO DEFAUT GE &amp; POWER Cabinet","AKTIVCO",
AR164="AKTIVCO Coupure ENEO &amp; Baisse de tension","AKTIVCO GRID ONLY",
AR164="Coupure ENEO &amp; Baisse de tension","IHS GRID ONLY",
AR164="Defaut GE &amp; POWER Cabinet","IHS",
AR164="Sharing","Partners",
AR164="Sites strategiques &amp; DataCenter","SST &amp; DC",
AR164="Exclu","Exclu",
AR164="SAT","SAT",
AR164="SPARE-ISSUE","SPARE-ISSUE",
AR164="Fiber CAmtel","TRANS_FO_CAMTEL",
AR164="Fiber AOF","Fiber AOF",
AR164="Projet OCM (HUAWEI)","TRAVAUX-HUAWEI",
AR164="Projet OCM (NOKIA)","TRAVAUX-NOKIA",
AR164="ACCESS-ISSUE","ACCESS-ISSUE",
AR164="Projet OCM (ZTE, NOKIA, autres projets)","TRAVAUX OCM",
AR164="No root CAuse","No root cause",
AR164="ODU HS","PDH",
AR164="IP &amp; VLAN","PDH",
AR164="Warehouse HUAWEI","SPARE-ISSUE",
AR164="SPARE-HS","SPARE-ISSUE",
AR164="Power Telco","BSS",AR164="no impacts","no impacts"
),"")</f>
        <v>No root cause</v>
      </c>
      <c r="AQ164" s="40" t="str" cm="1">
        <f t="array" ref="AQ164">IFERROR(_xlfn.IFS(
AR164="MPR ISSUE","TX ISSUE",
AR164="BSS Hardware Issue","RAN ISSUE",
AR164="Sites strategiques, MLL, Pylone, etc.","ENVTECH",
AR164="AKTIVCO DEFAUT GE &amp; POWER Cabinet","POWER ISSUE",
AR164="AKTIVCO Coupure ENEO &amp; Baisse de tension","POWER ISSUE",
AR164="Coupure ENEO &amp; Baisse de tension","POWER ISSUE",
AR164="Defaut GE &amp; POWER Cabinet","POWER ISSUE",
AR164="Sharing","POWER ISSUE",
AR164="Sites strategiques &amp; DataCenter","POWER ISSUE",
AR164="Exclu","Exclu",
AR164="SAT","TX ISSUE",
AR164="SPARE-ISSUE","SPARE-ISSUE",
AR164="Fiber CAmtel","TX ISSUE",
AR164="Fiber AOF","TX ISSUE",
AR164="Projet OCM (HUAWEI)","TRAVAUX-HUAWEI",
AR164="Projet OCM (NOKIA)","TRAVAUX -NOKIA",
AR164="ACCESS-ISSUE","ACCESS-ISSUE",
AR164="Projet OCM (ZTE, NOKIA, autres projets)","TRAVAUX OCM",
AR164="No root CAuse","No root cause",
AR164="ODU HS","TX ISSUE",
AR164="IP &amp; VLAN","TX ISSUE",
AR164="Warehouse HUAWEI","SPARE-ISSUE",
AR164="SPARE-HS","SPARE-ISSUE",
AR164="Power Telco","RAN ISSUE",AR164="no impacts","no impacts"
),"")</f>
        <v>No root cause</v>
      </c>
      <c r="AR164" s="59" t="s">
        <v>5343</v>
      </c>
      <c r="AS164" s="40" t="str" cm="1">
        <f t="array" ref="AS164">IFERROR(_xlfn.IFS(
AR164="MPR ISSUE","ACTIVE",
AR164="BSS Hardware Issue","ACTIVE",
AR164="Sites strategiques, MLL, Pylone, etc.","PASSIVE",
AR164="AKTIVCO DEFAUT GE &amp; POWER Cabinet","PASSIVE",
AR164="AKTIVCO Coupure ENEO &amp; Baisse de tension","PASSIVE",
AR164="Coupure ENEO &amp; Baisse de tension","PASSIVE",
AR164="Defaut GE &amp; POWER Cabinet","PASSIVE",
AR164="Sharing","PASSIVE",
AR164="Sites strategiques &amp; DataCenter","PASSIVE",
AR164="Exclu","Exclu",
AR164="SAT","ACTIVE",
AR164="SPARE-ISSUE","SPARE-ISSUE",
AR164="Fiber CAmtel","ACTIVE",
AR164="Fiber AOF","ACTIVE",
AR164="Projet OCM (HUAWEI)","PLANNED WORKS",
AR164="Projet OCM (NOKIA)","PLANNED WORKS",
AR164="ACCESS-ISSUE","ACCESS-ISSUE",
AR164="Projet OCM (ZTE, NOKIA, autres projets)","PLANNED WORKS",
AR164="No root CAuse","No root cause",
AR164="ODU HS","ACTIVE",
AR164="IP &amp; VLAN","ACTIVE",
AR164="Warehouse HUAWEI","SPARE-ISSUE",
AR164="SPARE-HS","SPARE-ISSUE",
AR164="Power Telco","ACTIVE", AR164="no impacts","no impacts"
),"")</f>
        <v>No root cause</v>
      </c>
      <c r="AT164" s="99" t="s">
        <v>6311</v>
      </c>
      <c r="AU164" s="99" t="s">
        <v>550</v>
      </c>
      <c r="AW164" s="17"/>
      <c r="AX164" s="17" t="s">
        <v>6238</v>
      </c>
      <c r="AY164" s="17"/>
      <c r="AZ164" s="17" t="s">
        <v>6214</v>
      </c>
      <c r="BA164" s="7"/>
      <c r="BC164" s="18"/>
      <c r="BD164" s="18"/>
      <c r="BE164" s="18"/>
      <c r="BF164" s="18"/>
      <c r="BG164" s="18"/>
      <c r="BH164" s="18"/>
      <c r="BI164" s="18"/>
      <c r="BJ164" s="18"/>
      <c r="BK164" s="18"/>
      <c r="BM164" s="18"/>
      <c r="BN164" s="18"/>
      <c r="BO164" s="18"/>
      <c r="BP164" s="9" t="s">
        <v>5661</v>
      </c>
      <c r="BQ164" s="14"/>
      <c r="BR164" s="102" t="s">
        <v>5536</v>
      </c>
      <c r="BS164" s="14"/>
      <c r="BT164" s="14"/>
      <c r="BU164" s="9"/>
      <c r="BV164" s="9"/>
      <c r="BW164" s="9"/>
    </row>
    <row r="165" spans="1:75" x14ac:dyDescent="0.35">
      <c r="A165" s="1" t="s">
        <v>3215</v>
      </c>
      <c r="B165" s="8" t="s">
        <v>3216</v>
      </c>
      <c r="C165" s="3" t="s">
        <v>55</v>
      </c>
      <c r="D165" s="1" t="s">
        <v>21</v>
      </c>
      <c r="E165" s="1" t="s">
        <v>80</v>
      </c>
      <c r="F165" s="3" t="s">
        <v>55</v>
      </c>
      <c r="G165" s="1" t="s">
        <v>3217</v>
      </c>
      <c r="H165" s="29" t="s">
        <v>5588</v>
      </c>
      <c r="I165" s="27">
        <v>0</v>
      </c>
      <c r="J165" s="27">
        <v>0</v>
      </c>
      <c r="K165" s="27">
        <v>0</v>
      </c>
      <c r="L165" s="27">
        <v>0</v>
      </c>
      <c r="M165" s="27">
        <v>4.6228522998690194</v>
      </c>
      <c r="N165" s="27">
        <v>4.6228522998690194</v>
      </c>
      <c r="O165" s="27">
        <v>4.6228522998690194</v>
      </c>
      <c r="P165" s="27">
        <v>4.6228522998690194</v>
      </c>
      <c r="Q165" s="27">
        <v>4.6228522998690194</v>
      </c>
      <c r="R165" s="27">
        <v>4.6228522998690194</v>
      </c>
      <c r="S165" s="80">
        <v>4.6228522998690194</v>
      </c>
      <c r="T165" s="80">
        <v>4.6228522998690194</v>
      </c>
      <c r="U165" s="80">
        <v>4.6228522998690194</v>
      </c>
      <c r="V165" s="80">
        <v>4.6228522998690194</v>
      </c>
      <c r="W165" s="80">
        <v>4.6228522998690194</v>
      </c>
      <c r="X165" s="80">
        <v>4.6228522998690194</v>
      </c>
      <c r="Y165" s="80">
        <v>4.6228522998690194</v>
      </c>
      <c r="Z165" s="80">
        <v>4.6228522998690194</v>
      </c>
      <c r="AA165" s="80">
        <v>4.6228522998690194</v>
      </c>
      <c r="AB165" s="80">
        <v>4.6228522998690194</v>
      </c>
      <c r="AC165" s="80">
        <v>4.6228522998690194</v>
      </c>
      <c r="AD165" s="80">
        <v>4.6228522998690194</v>
      </c>
      <c r="AE165" s="80">
        <v>4.6228522998690194</v>
      </c>
      <c r="AF165" s="80">
        <v>4.6228522998690194</v>
      </c>
      <c r="AG165" s="80"/>
      <c r="AH165" s="80">
        <v>4.6228522998690194</v>
      </c>
      <c r="AI165" s="80">
        <v>4.6228522998690194</v>
      </c>
      <c r="AJ165" s="80">
        <v>0</v>
      </c>
      <c r="AK165" s="80">
        <v>13.770311209033324</v>
      </c>
      <c r="AL165" s="80">
        <v>0</v>
      </c>
      <c r="AM165" s="80">
        <v>4.6228522998690194</v>
      </c>
      <c r="AN165" s="41" t="s">
        <v>5591</v>
      </c>
      <c r="AO165" s="41"/>
      <c r="AP165" s="40" t="str" cm="1">
        <f t="array" ref="AP165">IFERROR(_xlfn.IFS(
AR165="MPR ISSUE","PDH",
AR165="BSS Hardware Issue","BSS",
AR165="Sites strategiques, MLL, Pylone, etc.","ENVTECH",
AR165="AKTIVCO DEFAUT GE &amp; POWER Cabinet","AKTIVCO",
AR165="AKTIVCO Coupure ENEO &amp; Baisse de tension","AKTIVCO GRID ONLY",
AR165="Coupure ENEO &amp; Baisse de tension","IHS GRID ONLY",
AR165="Defaut GE &amp; POWER Cabinet","IHS",
AR165="Sharing","Partners",
AR165="Sites strategiques &amp; DataCenter","SST &amp; DC",
AR165="Exclu","Exclu",
AR165="SAT","SAT",
AR165="SPARE-ISSUE","SPARE-ISSUE",
AR165="Fiber CAmtel","TRANS_FO_CAMTEL",
AR165="Fiber AOF","Fiber AOF",
AR165="Projet OCM (HUAWEI)","TRAVAUX-HUAWEI",
AR165="Projet OCM (NOKIA)","TRAVAUX-NOKIA",
AR165="ACCESS-ISSUE","ACCESS-ISSUE",
AR165="Projet OCM (ZTE, NOKIA, autres projets)","TRAVAUX OCM",
AR165="No root CAuse","No root cause",
AR165="ODU HS","PDH",
AR165="IP &amp; VLAN","PDH",
AR165="Warehouse HUAWEI","SPARE-ISSUE",
AR165="SPARE-HS","SPARE-ISSUE",
AR165="Power Telco","BSS",AR165="no impacts","no impacts"
),"")</f>
        <v>No root cause</v>
      </c>
      <c r="AQ165" s="40" t="str" cm="1">
        <f t="array" ref="AQ165">IFERROR(_xlfn.IFS(
AR165="MPR ISSUE","TX ISSUE",
AR165="BSS Hardware Issue","RAN ISSUE",
AR165="Sites strategiques, MLL, Pylone, etc.","ENVTECH",
AR165="AKTIVCO DEFAUT GE &amp; POWER Cabinet","POWER ISSUE",
AR165="AKTIVCO Coupure ENEO &amp; Baisse de tension","POWER ISSUE",
AR165="Coupure ENEO &amp; Baisse de tension","POWER ISSUE",
AR165="Defaut GE &amp; POWER Cabinet","POWER ISSUE",
AR165="Sharing","POWER ISSUE",
AR165="Sites strategiques &amp; DataCenter","POWER ISSUE",
AR165="Exclu","Exclu",
AR165="SAT","TX ISSUE",
AR165="SPARE-ISSUE","SPARE-ISSUE",
AR165="Fiber CAmtel","TX ISSUE",
AR165="Fiber AOF","TX ISSUE",
AR165="Projet OCM (HUAWEI)","TRAVAUX-HUAWEI",
AR165="Projet OCM (NOKIA)","TRAVAUX -NOKIA",
AR165="ACCESS-ISSUE","ACCESS-ISSUE",
AR165="Projet OCM (ZTE, NOKIA, autres projets)","TRAVAUX OCM",
AR165="No root CAuse","No root cause",
AR165="ODU HS","TX ISSUE",
AR165="IP &amp; VLAN","TX ISSUE",
AR165="Warehouse HUAWEI","SPARE-ISSUE",
AR165="SPARE-HS","SPARE-ISSUE",
AR165="Power Telco","RAN ISSUE",AR165="no impacts","no impacts"
),"")</f>
        <v>No root cause</v>
      </c>
      <c r="AR165" s="59" t="s">
        <v>5343</v>
      </c>
      <c r="AS165" s="40" t="str" cm="1">
        <f t="array" ref="AS165">IFERROR(_xlfn.IFS(
AR165="MPR ISSUE","ACTIVE",
AR165="BSS Hardware Issue","ACTIVE",
AR165="Sites strategiques, MLL, Pylone, etc.","PASSIVE",
AR165="AKTIVCO DEFAUT GE &amp; POWER Cabinet","PASSIVE",
AR165="AKTIVCO Coupure ENEO &amp; Baisse de tension","PASSIVE",
AR165="Coupure ENEO &amp; Baisse de tension","PASSIVE",
AR165="Defaut GE &amp; POWER Cabinet","PASSIVE",
AR165="Sharing","PASSIVE",
AR165="Sites strategiques &amp; DataCenter","PASSIVE",
AR165="Exclu","Exclu",
AR165="SAT","ACTIVE",
AR165="SPARE-ISSUE","SPARE-ISSUE",
AR165="Fiber CAmtel","ACTIVE",
AR165="Fiber AOF","ACTIVE",
AR165="Projet OCM (HUAWEI)","PLANNED WORKS",
AR165="Projet OCM (NOKIA)","PLANNED WORKS",
AR165="ACCESS-ISSUE","ACCESS-ISSUE",
AR165="Projet OCM (ZTE, NOKIA, autres projets)","PLANNED WORKS",
AR165="No root CAuse","No root cause",
AR165="ODU HS","ACTIVE",
AR165="IP &amp; VLAN","ACTIVE",
AR165="Warehouse HUAWEI","SPARE-ISSUE",
AR165="SPARE-HS","SPARE-ISSUE",
AR165="Power Telco","ACTIVE", AR165="no impacts","no impacts"
),"")</f>
        <v>No root cause</v>
      </c>
      <c r="AT165" s="99" t="s">
        <v>5661</v>
      </c>
      <c r="AU165" s="99" t="s">
        <v>3216</v>
      </c>
      <c r="AW165" s="17"/>
      <c r="AX165" s="17" t="s">
        <v>5536</v>
      </c>
      <c r="AY165" s="17"/>
      <c r="AZ165" s="17" t="s">
        <v>5536</v>
      </c>
      <c r="BA165" s="7"/>
      <c r="BC165" s="18"/>
      <c r="BD165" s="18"/>
      <c r="BE165" s="18"/>
      <c r="BF165" s="18"/>
      <c r="BG165" s="18"/>
      <c r="BH165" s="18"/>
      <c r="BI165" s="18"/>
      <c r="BJ165" s="18"/>
      <c r="BK165" s="18"/>
      <c r="BM165" s="18"/>
      <c r="BN165" s="18"/>
      <c r="BO165" s="18"/>
      <c r="BP165" s="9" t="s">
        <v>5661</v>
      </c>
      <c r="BQ165" s="14"/>
      <c r="BR165" s="102" t="s">
        <v>5536</v>
      </c>
      <c r="BS165" s="14"/>
      <c r="BT165" s="14"/>
      <c r="BU165" s="9"/>
      <c r="BV165" s="9"/>
      <c r="BW165" s="9"/>
    </row>
    <row r="166" spans="1:75" x14ac:dyDescent="0.35">
      <c r="A166" s="2" t="s">
        <v>107</v>
      </c>
      <c r="B166" s="8" t="s">
        <v>108</v>
      </c>
      <c r="C166" s="3" t="s">
        <v>32</v>
      </c>
      <c r="D166" s="1"/>
      <c r="E166" s="1"/>
      <c r="F166" s="3" t="s">
        <v>31</v>
      </c>
      <c r="G166" s="1" t="s">
        <v>32</v>
      </c>
      <c r="H166" s="30" t="s">
        <v>5587</v>
      </c>
      <c r="I166" s="27">
        <v>0</v>
      </c>
      <c r="J166" s="27">
        <v>0</v>
      </c>
      <c r="K166" s="27">
        <v>0</v>
      </c>
      <c r="L166" s="27">
        <v>0</v>
      </c>
      <c r="M166" s="27">
        <v>0</v>
      </c>
      <c r="N166" s="27">
        <v>0</v>
      </c>
      <c r="O166" s="27">
        <v>0</v>
      </c>
      <c r="P166" s="27">
        <v>0</v>
      </c>
      <c r="Q166" s="27">
        <v>0</v>
      </c>
      <c r="R166" s="27">
        <v>0</v>
      </c>
      <c r="S166" s="80">
        <v>0</v>
      </c>
      <c r="T166" s="80">
        <v>0</v>
      </c>
      <c r="U166" s="80">
        <v>0</v>
      </c>
      <c r="V166" s="80">
        <v>0</v>
      </c>
      <c r="W166" s="80">
        <v>0</v>
      </c>
      <c r="X166" s="80">
        <v>0</v>
      </c>
      <c r="Y166" s="80">
        <v>0</v>
      </c>
      <c r="Z166" s="80">
        <v>1.8548481450091792E-3</v>
      </c>
      <c r="AA166" s="80">
        <v>0</v>
      </c>
      <c r="AB166" s="80">
        <v>0</v>
      </c>
      <c r="AC166" s="80">
        <v>0</v>
      </c>
      <c r="AD166" s="80">
        <v>0</v>
      </c>
      <c r="AE166" s="80">
        <v>0</v>
      </c>
      <c r="AF166" s="80">
        <v>3.3406350143964749</v>
      </c>
      <c r="AG166" s="80"/>
      <c r="AH166" s="80">
        <v>4.6228522998690194</v>
      </c>
      <c r="AI166" s="80">
        <v>4.6228522998690194</v>
      </c>
      <c r="AJ166" s="80">
        <v>0</v>
      </c>
      <c r="AK166" s="80">
        <v>0</v>
      </c>
      <c r="AL166" s="80">
        <v>8.8647243070740505</v>
      </c>
      <c r="AM166" s="80">
        <v>4.6228522998690194</v>
      </c>
      <c r="AN166" s="41" t="s">
        <v>5558</v>
      </c>
      <c r="AO166" s="41"/>
      <c r="AP166" s="40" t="str" cm="1">
        <f t="array" ref="AP166">IFERROR(_xlfn.IFS(
AR166="MPR ISSUE","PDH",
AR166="BSS Hardware Issue","BSS",
AR166="Sites strategiques, MLL, Pylone, etc.","ENVTECH",
AR166="AKTIVCO DEFAUT GE &amp; POWER Cabinet","AKTIVCO",
AR166="AKTIVCO Coupure ENEO &amp; Baisse de tension","AKTIVCO GRID ONLY",
AR166="Coupure ENEO &amp; Baisse de tension","IHS GRID ONLY",
AR166="Defaut GE &amp; POWER Cabinet","IHS",
AR166="Sharing","Partners",
AR166="Sites strategiques &amp; DataCenter","SST &amp; DC",
AR166="Exclu","Exclu",
AR166="SAT","SAT",
AR166="SPARE-ISSUE","SPARE-ISSUE",
AR166="Fiber CAmtel","TRANS_FO_CAMTEL",
AR166="Fiber AOF","Fiber AOF",
AR166="Projet OCM (HUAWEI)","TRAVAUX-HUAWEI",
AR166="Projet OCM (NOKIA)","TRAVAUX-NOKIA",
AR166="ACCESS-ISSUE","ACCESS-ISSUE",
AR166="Projet OCM (ZTE, NOKIA, autres projets)","TRAVAUX OCM",
AR166="No root CAuse","No root cause",
AR166="ODU HS","PDH",
AR166="IP &amp; VLAN","PDH",
AR166="Warehouse HUAWEI","SPARE-ISSUE",
AR166="SPARE-HS","SPARE-ISSUE",
AR166="Power Telco","BSS",AR166="no impacts","no impacts"
),"")</f>
        <v>BSS</v>
      </c>
      <c r="AQ166" s="40" t="str" cm="1">
        <f t="array" ref="AQ166">IFERROR(_xlfn.IFS(
AR166="MPR ISSUE","TX ISSUE",
AR166="BSS Hardware Issue","RAN ISSUE",
AR166="Sites strategiques, MLL, Pylone, etc.","ENVTECH",
AR166="AKTIVCO DEFAUT GE &amp; POWER Cabinet","POWER ISSUE",
AR166="AKTIVCO Coupure ENEO &amp; Baisse de tension","POWER ISSUE",
AR166="Coupure ENEO &amp; Baisse de tension","POWER ISSUE",
AR166="Defaut GE &amp; POWER Cabinet","POWER ISSUE",
AR166="Sharing","POWER ISSUE",
AR166="Sites strategiques &amp; DataCenter","POWER ISSUE",
AR166="Exclu","Exclu",
AR166="SAT","TX ISSUE",
AR166="SPARE-ISSUE","SPARE-ISSUE",
AR166="Fiber CAmtel","TX ISSUE",
AR166="Fiber AOF","TX ISSUE",
AR166="Projet OCM (HUAWEI)","TRAVAUX-HUAWEI",
AR166="Projet OCM (NOKIA)","TRAVAUX -NOKIA",
AR166="ACCESS-ISSUE","ACCESS-ISSUE",
AR166="Projet OCM (ZTE, NOKIA, autres projets)","TRAVAUX OCM",
AR166="No root CAuse","No root cause",
AR166="ODU HS","TX ISSUE",
AR166="IP &amp; VLAN","TX ISSUE",
AR166="Warehouse HUAWEI","SPARE-ISSUE",
AR166="SPARE-HS","SPARE-ISSUE",
AR166="Power Telco","RAN ISSUE",AR166="no impacts","no impacts"
),"")</f>
        <v>RAN ISSUE</v>
      </c>
      <c r="AR166" s="59" t="s">
        <v>5319</v>
      </c>
      <c r="AS166" s="40" t="str" cm="1">
        <f t="array" ref="AS166">IFERROR(_xlfn.IFS(
AR166="MPR ISSUE","ACTIVE",
AR166="BSS Hardware Issue","ACTIVE",
AR166="Sites strategiques, MLL, Pylone, etc.","PASSIVE",
AR166="AKTIVCO DEFAUT GE &amp; POWER Cabinet","PASSIVE",
AR166="AKTIVCO Coupure ENEO &amp; Baisse de tension","PASSIVE",
AR166="Coupure ENEO &amp; Baisse de tension","PASSIVE",
AR166="Defaut GE &amp; POWER Cabinet","PASSIVE",
AR166="Sharing","PASSIVE",
AR166="Sites strategiques &amp; DataCenter","PASSIVE",
AR166="Exclu","Exclu",
AR166="SAT","ACTIVE",
AR166="SPARE-ISSUE","SPARE-ISSUE",
AR166="Fiber CAmtel","ACTIVE",
AR166="Fiber AOF","ACTIVE",
AR166="Projet OCM (HUAWEI)","PLANNED WORKS",
AR166="Projet OCM (NOKIA)","PLANNED WORKS",
AR166="ACCESS-ISSUE","ACCESS-ISSUE",
AR166="Projet OCM (ZTE, NOKIA, autres projets)","PLANNED WORKS",
AR166="No root CAuse","No root cause",
AR166="ODU HS","ACTIVE",
AR166="IP &amp; VLAN","ACTIVE",
AR166="Warehouse HUAWEI","SPARE-ISSUE",
AR166="SPARE-HS","SPARE-ISSUE",
AR166="Power Telco","ACTIVE", AR166="no impacts","no impacts"
),"")</f>
        <v>ACTIVE</v>
      </c>
      <c r="AT166" s="99" t="s">
        <v>6402</v>
      </c>
      <c r="AU166" s="99" t="s">
        <v>108</v>
      </c>
      <c r="AW166" s="17"/>
      <c r="AX166" s="17" t="s">
        <v>6292</v>
      </c>
      <c r="AY166" s="17"/>
      <c r="AZ166" s="17" t="s">
        <v>5536</v>
      </c>
      <c r="BA166" s="7"/>
      <c r="BC166" s="18"/>
      <c r="BD166" s="18"/>
      <c r="BE166" s="18"/>
      <c r="BF166" s="18" t="s">
        <v>5988</v>
      </c>
      <c r="BG166" s="18" t="s">
        <v>5988</v>
      </c>
      <c r="BH166" s="18" t="s">
        <v>5988</v>
      </c>
      <c r="BI166" s="18"/>
      <c r="BJ166" s="18"/>
      <c r="BK166" s="18"/>
      <c r="BM166" s="18"/>
      <c r="BN166" s="18"/>
      <c r="BO166" s="18"/>
      <c r="BP166" s="9" t="s">
        <v>5661</v>
      </c>
      <c r="BQ166" s="14"/>
      <c r="BR166" s="102" t="s">
        <v>5536</v>
      </c>
      <c r="BS166" s="14"/>
      <c r="BT166" s="14"/>
      <c r="BU166" s="9"/>
      <c r="BV166" s="9"/>
      <c r="BW166" s="9"/>
    </row>
    <row r="167" spans="1:75" x14ac:dyDescent="0.35">
      <c r="A167" s="1" t="s">
        <v>2570</v>
      </c>
      <c r="B167" s="8" t="s">
        <v>2571</v>
      </c>
      <c r="C167" s="3" t="s">
        <v>31</v>
      </c>
      <c r="D167" s="1" t="s">
        <v>21</v>
      </c>
      <c r="E167" s="1" t="s">
        <v>122</v>
      </c>
      <c r="F167" s="3" t="s">
        <v>31</v>
      </c>
      <c r="G167" s="1" t="s">
        <v>2570</v>
      </c>
      <c r="H167" s="29" t="s">
        <v>5588</v>
      </c>
      <c r="I167" s="27">
        <v>0</v>
      </c>
      <c r="J167" s="27">
        <v>0</v>
      </c>
      <c r="K167" s="27">
        <v>0</v>
      </c>
      <c r="L167" s="27">
        <v>0</v>
      </c>
      <c r="M167" s="27">
        <v>0</v>
      </c>
      <c r="N167" s="27">
        <v>0</v>
      </c>
      <c r="O167" s="27">
        <v>0</v>
      </c>
      <c r="P167" s="27">
        <v>0</v>
      </c>
      <c r="Q167" s="27">
        <v>0</v>
      </c>
      <c r="R167" s="27">
        <v>0</v>
      </c>
      <c r="S167" s="80">
        <v>0</v>
      </c>
      <c r="T167" s="80">
        <v>0</v>
      </c>
      <c r="U167" s="80">
        <v>0</v>
      </c>
      <c r="V167" s="80">
        <v>0</v>
      </c>
      <c r="W167" s="80">
        <v>0</v>
      </c>
      <c r="X167" s="80">
        <v>0</v>
      </c>
      <c r="Y167" s="80">
        <v>0</v>
      </c>
      <c r="Z167" s="80">
        <v>0</v>
      </c>
      <c r="AA167" s="80">
        <v>0</v>
      </c>
      <c r="AB167" s="80">
        <v>0</v>
      </c>
      <c r="AC167" s="80">
        <v>3.2097433746251065</v>
      </c>
      <c r="AD167" s="80">
        <v>3.2097433746251065</v>
      </c>
      <c r="AE167" s="80">
        <v>8.3098623702676395</v>
      </c>
      <c r="AF167" s="80">
        <v>4.6217821951699758</v>
      </c>
      <c r="AG167" s="80"/>
      <c r="AH167" s="80">
        <v>4.6219962161097845</v>
      </c>
      <c r="AI167" s="80">
        <v>4.621675184700071</v>
      </c>
      <c r="AJ167" s="80">
        <v>32.364693116554562</v>
      </c>
      <c r="AK167" s="80">
        <v>0</v>
      </c>
      <c r="AL167" s="80">
        <v>0</v>
      </c>
      <c r="AM167" s="80">
        <v>4.621675184700071</v>
      </c>
      <c r="AN167" s="41" t="s">
        <v>5586</v>
      </c>
      <c r="AO167" s="41"/>
      <c r="AP167" s="40" t="str" cm="1">
        <f t="array" ref="AP167">IFERROR(_xlfn.IFS(
AR167="MPR ISSUE","PDH",
AR167="BSS Hardware Issue","BSS",
AR167="Sites strategiques, MLL, Pylone, etc.","ENVTECH",
AR167="AKTIVCO DEFAUT GE &amp; POWER Cabinet","AKTIVCO",
AR167="AKTIVCO Coupure ENEO &amp; Baisse de tension","AKTIVCO GRID ONLY",
AR167="Coupure ENEO &amp; Baisse de tension","IHS GRID ONLY",
AR167="Defaut GE &amp; POWER Cabinet","IHS",
AR167="Sharing","Partners",
AR167="Sites strategiques &amp; DataCenter","SST &amp; DC",
AR167="Exclu","Exclu",
AR167="SAT","SAT",
AR167="SPARE-ISSUE","SPARE-ISSUE",
AR167="Fiber CAmtel","TRANS_FO_CAMTEL",
AR167="Fiber AOF","Fiber AOF",
AR167="Projet OCM (HUAWEI)","TRAVAUX-HUAWEI",
AR167="Projet OCM (NOKIA)","TRAVAUX-NOKIA",
AR167="ACCESS-ISSUE","ACCESS-ISSUE",
AR167="Projet OCM (ZTE, NOKIA, autres projets)","TRAVAUX OCM",
AR167="No root CAuse","No root cause",
AR167="ODU HS","PDH",
AR167="IP &amp; VLAN","PDH",
AR167="Warehouse HUAWEI","SPARE-ISSUE",
AR167="SPARE-HS","SPARE-ISSUE",
AR167="Power Telco","BSS",AR167="no impacts","no impacts"
),"")</f>
        <v>Exclu</v>
      </c>
      <c r="AQ167" s="40" t="str" cm="1">
        <f t="array" ref="AQ167">IFERROR(_xlfn.IFS(
AR167="MPR ISSUE","TX ISSUE",
AR167="BSS Hardware Issue","RAN ISSUE",
AR167="Sites strategiques, MLL, Pylone, etc.","ENVTECH",
AR167="AKTIVCO DEFAUT GE &amp; POWER Cabinet","POWER ISSUE",
AR167="AKTIVCO Coupure ENEO &amp; Baisse de tension","POWER ISSUE",
AR167="Coupure ENEO &amp; Baisse de tension","POWER ISSUE",
AR167="Defaut GE &amp; POWER Cabinet","POWER ISSUE",
AR167="Sharing","POWER ISSUE",
AR167="Sites strategiques &amp; DataCenter","POWER ISSUE",
AR167="Exclu","Exclu",
AR167="SAT","TX ISSUE",
AR167="SPARE-ISSUE","SPARE-ISSUE",
AR167="Fiber CAmtel","TX ISSUE",
AR167="Fiber AOF","TX ISSUE",
AR167="Projet OCM (HUAWEI)","TRAVAUX-HUAWEI",
AR167="Projet OCM (NOKIA)","TRAVAUX -NOKIA",
AR167="ACCESS-ISSUE","ACCESS-ISSUE",
AR167="Projet OCM (ZTE, NOKIA, autres projets)","TRAVAUX OCM",
AR167="No root CAuse","No root cause",
AR167="ODU HS","TX ISSUE",
AR167="IP &amp; VLAN","TX ISSUE",
AR167="Warehouse HUAWEI","SPARE-ISSUE",
AR167="SPARE-HS","SPARE-ISSUE",
AR167="Power Telco","RAN ISSUE",AR167="no impacts","no impacts"
),"")</f>
        <v>Exclu</v>
      </c>
      <c r="AR167" s="59" t="s">
        <v>5586</v>
      </c>
      <c r="AS167" s="40" t="str" cm="1">
        <f t="array" ref="AS167">IFERROR(_xlfn.IFS(
AR167="MPR ISSUE","ACTIVE",
AR167="BSS Hardware Issue","ACTIVE",
AR167="Sites strategiques, MLL, Pylone, etc.","PASSIVE",
AR167="AKTIVCO DEFAUT GE &amp; POWER Cabinet","PASSIVE",
AR167="AKTIVCO Coupure ENEO &amp; Baisse de tension","PASSIVE",
AR167="Coupure ENEO &amp; Baisse de tension","PASSIVE",
AR167="Defaut GE &amp; POWER Cabinet","PASSIVE",
AR167="Sharing","PASSIVE",
AR167="Sites strategiques &amp; DataCenter","PASSIVE",
AR167="Exclu","Exclu",
AR167="SAT","ACTIVE",
AR167="SPARE-ISSUE","SPARE-ISSUE",
AR167="Fiber CAmtel","ACTIVE",
AR167="Fiber AOF","ACTIVE",
AR167="Projet OCM (HUAWEI)","PLANNED WORKS",
AR167="Projet OCM (NOKIA)","PLANNED WORKS",
AR167="ACCESS-ISSUE","ACCESS-ISSUE",
AR167="Projet OCM (ZTE, NOKIA, autres projets)","PLANNED WORKS",
AR167="No root CAuse","No root cause",
AR167="ODU HS","ACTIVE",
AR167="IP &amp; VLAN","ACTIVE",
AR167="Warehouse HUAWEI","SPARE-ISSUE",
AR167="SPARE-HS","SPARE-ISSUE",
AR167="Power Telco","ACTIVE", AR167="no impacts","no impacts"
),"")</f>
        <v>Exclu</v>
      </c>
      <c r="AT167" s="99" t="s">
        <v>5661</v>
      </c>
      <c r="AU167" s="99" t="s">
        <v>2571</v>
      </c>
      <c r="AW167" s="17"/>
      <c r="AX167" s="17" t="s">
        <v>5536</v>
      </c>
      <c r="AY167" s="17"/>
      <c r="AZ167" s="17" t="s">
        <v>5536</v>
      </c>
      <c r="BA167" s="7"/>
      <c r="BC167" s="18"/>
      <c r="BD167" s="18"/>
      <c r="BE167" s="18"/>
      <c r="BF167" s="18"/>
      <c r="BG167" s="18"/>
      <c r="BH167" s="18"/>
      <c r="BI167" s="18"/>
      <c r="BJ167" s="18"/>
      <c r="BK167" s="18"/>
      <c r="BM167" s="18"/>
      <c r="BN167" s="18"/>
      <c r="BO167" s="18"/>
      <c r="BP167" s="9" t="s">
        <v>5661</v>
      </c>
      <c r="BQ167" s="14"/>
      <c r="BR167" s="102" t="s">
        <v>5536</v>
      </c>
      <c r="BS167" s="14"/>
      <c r="BT167" s="14"/>
      <c r="BU167" s="9"/>
      <c r="BV167" s="9"/>
      <c r="BW167" s="9"/>
    </row>
    <row r="168" spans="1:75" x14ac:dyDescent="0.35">
      <c r="A168" s="1" t="s">
        <v>387</v>
      </c>
      <c r="B168" s="1" t="s">
        <v>388</v>
      </c>
      <c r="C168" s="3" t="s">
        <v>37</v>
      </c>
      <c r="D168" s="1" t="s">
        <v>11</v>
      </c>
      <c r="E168" s="1" t="s">
        <v>12</v>
      </c>
      <c r="F168" s="3" t="s">
        <v>37</v>
      </c>
      <c r="G168" s="1" t="s">
        <v>389</v>
      </c>
      <c r="H168" s="29" t="s">
        <v>5588</v>
      </c>
      <c r="I168" s="27">
        <v>0</v>
      </c>
      <c r="J168" s="27">
        <v>0</v>
      </c>
      <c r="K168" s="27">
        <v>0</v>
      </c>
      <c r="L168" s="27">
        <v>0</v>
      </c>
      <c r="M168" s="27">
        <v>0</v>
      </c>
      <c r="N168" s="27">
        <v>0</v>
      </c>
      <c r="O168" s="27">
        <v>0</v>
      </c>
      <c r="P168" s="27">
        <v>0</v>
      </c>
      <c r="Q168" s="27">
        <v>1.4814390961181438</v>
      </c>
      <c r="R168" s="27">
        <v>4.6738916522999867</v>
      </c>
      <c r="S168" s="80">
        <v>4.6738916522999867</v>
      </c>
      <c r="T168" s="80">
        <v>0</v>
      </c>
      <c r="U168" s="80">
        <v>0</v>
      </c>
      <c r="V168" s="80">
        <v>0</v>
      </c>
      <c r="W168" s="80">
        <v>0</v>
      </c>
      <c r="X168" s="80">
        <v>0</v>
      </c>
      <c r="Y168" s="80">
        <v>0</v>
      </c>
      <c r="Z168" s="80">
        <v>4.6214076585253103</v>
      </c>
      <c r="AA168" s="80">
        <v>4.6217821951699758</v>
      </c>
      <c r="AB168" s="80">
        <v>4.6218357004049269</v>
      </c>
      <c r="AC168" s="80">
        <v>4.621675184700071</v>
      </c>
      <c r="AD168" s="80">
        <v>4.621675184700071</v>
      </c>
      <c r="AE168" s="80">
        <v>4.6218357004049269</v>
      </c>
      <c r="AF168" s="80">
        <v>4.6217821951699758</v>
      </c>
      <c r="AG168" s="80"/>
      <c r="AH168" s="80">
        <v>4.6219962161097845</v>
      </c>
      <c r="AI168" s="80">
        <v>4.621675184700071</v>
      </c>
      <c r="AJ168" s="80">
        <v>32.364693116554562</v>
      </c>
      <c r="AK168" s="80">
        <v>0</v>
      </c>
      <c r="AL168" s="80">
        <v>0</v>
      </c>
      <c r="AM168" s="80">
        <v>4.621675184700071</v>
      </c>
      <c r="AN168" s="41" t="s">
        <v>5558</v>
      </c>
      <c r="AO168" s="41"/>
      <c r="AP168" s="40" t="str" cm="1">
        <f t="array" ref="AP168">IFERROR(_xlfn.IFS(
AR168="MPR ISSUE","PDH",
AR168="BSS Hardware Issue","BSS",
AR168="Sites strategiques, MLL, Pylone, etc.","ENVTECH",
AR168="AKTIVCO DEFAUT GE &amp; POWER Cabinet","AKTIVCO",
AR168="AKTIVCO Coupure ENEO &amp; Baisse de tension","AKTIVCO GRID ONLY",
AR168="Coupure ENEO &amp; Baisse de tension","IHS GRID ONLY",
AR168="Defaut GE &amp; POWER Cabinet","IHS",
AR168="Sharing","Partners",
AR168="Sites strategiques &amp; DataCenter","SST &amp; DC",
AR168="Exclu","Exclu",
AR168="SAT","SAT",
AR168="SPARE-ISSUE","SPARE-ISSUE",
AR168="Fiber CAmtel","TRANS_FO_CAMTEL",
AR168="Fiber AOF","Fiber AOF",
AR168="Projet OCM (HUAWEI)","TRAVAUX-HUAWEI",
AR168="Projet OCM (NOKIA)","TRAVAUX-NOKIA",
AR168="ACCESS-ISSUE","ACCESS-ISSUE",
AR168="Projet OCM (ZTE, NOKIA, autres projets)","TRAVAUX OCM",
AR168="No root CAuse","No root cause",
AR168="ODU HS","PDH",
AR168="IP &amp; VLAN","PDH",
AR168="Warehouse HUAWEI","SPARE-ISSUE",
AR168="SPARE-HS","SPARE-ISSUE",
AR168="Power Telco","BSS",AR168="no impacts","no impacts"
),"")</f>
        <v>ENVTECH</v>
      </c>
      <c r="AQ168" s="40" t="str" cm="1">
        <f t="array" ref="AQ168">IFERROR(_xlfn.IFS(
AR168="MPR ISSUE","TX ISSUE",
AR168="BSS Hardware Issue","RAN ISSUE",
AR168="Sites strategiques, MLL, Pylone, etc.","ENVTECH",
AR168="AKTIVCO DEFAUT GE &amp; POWER Cabinet","POWER ISSUE",
AR168="AKTIVCO Coupure ENEO &amp; Baisse de tension","POWER ISSUE",
AR168="Coupure ENEO &amp; Baisse de tension","POWER ISSUE",
AR168="Defaut GE &amp; POWER Cabinet","POWER ISSUE",
AR168="Sharing","POWER ISSUE",
AR168="Sites strategiques &amp; DataCenter","POWER ISSUE",
AR168="Exclu","Exclu",
AR168="SAT","TX ISSUE",
AR168="SPARE-ISSUE","SPARE-ISSUE",
AR168="Fiber CAmtel","TX ISSUE",
AR168="Fiber AOF","TX ISSUE",
AR168="Projet OCM (HUAWEI)","TRAVAUX-HUAWEI",
AR168="Projet OCM (NOKIA)","TRAVAUX -NOKIA",
AR168="ACCESS-ISSUE","ACCESS-ISSUE",
AR168="Projet OCM (ZTE, NOKIA, autres projets)","TRAVAUX OCM",
AR168="No root CAuse","No root cause",
AR168="ODU HS","TX ISSUE",
AR168="IP &amp; VLAN","TX ISSUE",
AR168="Warehouse HUAWEI","SPARE-ISSUE",
AR168="SPARE-HS","SPARE-ISSUE",
AR168="Power Telco","RAN ISSUE",AR168="no impacts","no impacts"
),"")</f>
        <v>ENVTECH</v>
      </c>
      <c r="AR168" s="59" t="s">
        <v>5322</v>
      </c>
      <c r="AS168" s="40" t="str" cm="1">
        <f t="array" ref="AS168">IFERROR(_xlfn.IFS(
AR168="MPR ISSUE","ACTIVE",
AR168="BSS Hardware Issue","ACTIVE",
AR168="Sites strategiques, MLL, Pylone, etc.","PASSIVE",
AR168="AKTIVCO DEFAUT GE &amp; POWER Cabinet","PASSIVE",
AR168="AKTIVCO Coupure ENEO &amp; Baisse de tension","PASSIVE",
AR168="Coupure ENEO &amp; Baisse de tension","PASSIVE",
AR168="Defaut GE &amp; POWER Cabinet","PASSIVE",
AR168="Sharing","PASSIVE",
AR168="Sites strategiques &amp; DataCenter","PASSIVE",
AR168="Exclu","Exclu",
AR168="SAT","ACTIVE",
AR168="SPARE-ISSUE","SPARE-ISSUE",
AR168="Fiber CAmtel","ACTIVE",
AR168="Fiber AOF","ACTIVE",
AR168="Projet OCM (HUAWEI)","PLANNED WORKS",
AR168="Projet OCM (NOKIA)","PLANNED WORKS",
AR168="ACCESS-ISSUE","ACCESS-ISSUE",
AR168="Projet OCM (ZTE, NOKIA, autres projets)","PLANNED WORKS",
AR168="No root CAuse","No root cause",
AR168="ODU HS","ACTIVE",
AR168="IP &amp; VLAN","ACTIVE",
AR168="Warehouse HUAWEI","SPARE-ISSUE",
AR168="SPARE-HS","SPARE-ISSUE",
AR168="Power Telco","ACTIVE", AR168="no impacts","no impacts"
),"")</f>
        <v>PASSIVE</v>
      </c>
      <c r="AT168" s="99" t="s">
        <v>6403</v>
      </c>
      <c r="AU168" s="99" t="s">
        <v>388</v>
      </c>
      <c r="AW168" s="17"/>
      <c r="AX168" s="17" t="s">
        <v>6293</v>
      </c>
      <c r="AY168" s="17"/>
      <c r="AZ168" s="17" t="s">
        <v>5536</v>
      </c>
      <c r="BA168" s="7"/>
      <c r="BC168" s="18"/>
      <c r="BD168" s="18"/>
      <c r="BE168" s="18"/>
      <c r="BF168" s="18"/>
      <c r="BG168" s="18"/>
      <c r="BH168" s="18"/>
      <c r="BI168" s="18"/>
      <c r="BJ168" s="18"/>
      <c r="BK168" s="18"/>
      <c r="BL168" s="9" t="s">
        <v>5735</v>
      </c>
      <c r="BM168" s="18" t="s">
        <v>5735</v>
      </c>
      <c r="BN168" s="18" t="s">
        <v>6022</v>
      </c>
      <c r="BO168" s="18"/>
      <c r="BP168" s="9" t="s">
        <v>5661</v>
      </c>
      <c r="BQ168" s="14"/>
      <c r="BR168" s="102" t="s">
        <v>5536</v>
      </c>
      <c r="BS168" s="14"/>
      <c r="BT168" s="14"/>
      <c r="BU168" s="9"/>
      <c r="BV168" s="9"/>
      <c r="BW168" s="9"/>
    </row>
    <row r="169" spans="1:75" x14ac:dyDescent="0.35">
      <c r="A169" s="1" t="s">
        <v>390</v>
      </c>
      <c r="B169" s="8" t="s">
        <v>391</v>
      </c>
      <c r="C169" s="3" t="s">
        <v>37</v>
      </c>
      <c r="D169" s="1" t="s">
        <v>11</v>
      </c>
      <c r="E169" s="1" t="s">
        <v>12</v>
      </c>
      <c r="F169" s="3" t="s">
        <v>69</v>
      </c>
      <c r="G169" s="1" t="s">
        <v>390</v>
      </c>
      <c r="H169" s="30" t="s">
        <v>5587</v>
      </c>
      <c r="I169" s="27">
        <v>4.6737834390716344</v>
      </c>
      <c r="J169" s="27">
        <v>4.6739457589141615</v>
      </c>
      <c r="K169" s="27">
        <v>4.6738375456858101</v>
      </c>
      <c r="L169" s="27">
        <v>4.6735129060007585</v>
      </c>
      <c r="M169" s="27">
        <v>0</v>
      </c>
      <c r="N169" s="27">
        <v>0</v>
      </c>
      <c r="O169" s="27">
        <v>0</v>
      </c>
      <c r="P169" s="27">
        <v>0</v>
      </c>
      <c r="Q169" s="27">
        <v>0</v>
      </c>
      <c r="R169" s="27">
        <v>0</v>
      </c>
      <c r="S169" s="80">
        <v>0</v>
      </c>
      <c r="T169" s="80">
        <v>0</v>
      </c>
      <c r="U169" s="80">
        <v>0</v>
      </c>
      <c r="V169" s="80">
        <v>4.6216216794651199</v>
      </c>
      <c r="W169" s="80">
        <v>4.6217286899350229</v>
      </c>
      <c r="X169" s="80">
        <v>4.6215681742301671</v>
      </c>
      <c r="Y169" s="80">
        <v>5.1042388987338523</v>
      </c>
      <c r="Z169" s="80">
        <v>0</v>
      </c>
      <c r="AA169" s="80">
        <v>0</v>
      </c>
      <c r="AB169" s="80">
        <v>0</v>
      </c>
      <c r="AC169" s="80">
        <v>0</v>
      </c>
      <c r="AD169" s="80">
        <v>0</v>
      </c>
      <c r="AE169" s="80">
        <v>0</v>
      </c>
      <c r="AF169" s="80">
        <v>4.6217821951699758</v>
      </c>
      <c r="AG169" s="80"/>
      <c r="AH169" s="80">
        <v>4.6219962161097845</v>
      </c>
      <c r="AI169" s="80">
        <v>4.621675184700071</v>
      </c>
      <c r="AJ169" s="80">
        <v>32.364693116554562</v>
      </c>
      <c r="AK169" s="80">
        <v>0</v>
      </c>
      <c r="AL169" s="80">
        <v>0</v>
      </c>
      <c r="AM169" s="80">
        <v>4.621675184700071</v>
      </c>
      <c r="AN169" s="41" t="s">
        <v>5586</v>
      </c>
      <c r="AO169" s="41"/>
      <c r="AP169" s="40" t="str" cm="1">
        <f t="array" ref="AP169">IFERROR(_xlfn.IFS(
AR169="MPR ISSUE","PDH",
AR169="BSS Hardware Issue","BSS",
AR169="Sites strategiques, MLL, Pylone, etc.","ENVTECH",
AR169="AKTIVCO DEFAUT GE &amp; POWER Cabinet","AKTIVCO",
AR169="AKTIVCO Coupure ENEO &amp; Baisse de tension","AKTIVCO GRID ONLY",
AR169="Coupure ENEO &amp; Baisse de tension","IHS GRID ONLY",
AR169="Defaut GE &amp; POWER Cabinet","IHS",
AR169="Sharing","Partners",
AR169="Sites strategiques &amp; DataCenter","SST &amp; DC",
AR169="Exclu","Exclu",
AR169="SAT","SAT",
AR169="SPARE-ISSUE","SPARE-ISSUE",
AR169="Fiber CAmtel","TRANS_FO_CAMTEL",
AR169="Fiber AOF","Fiber AOF",
AR169="Projet OCM (HUAWEI)","TRAVAUX-HUAWEI",
AR169="Projet OCM (NOKIA)","TRAVAUX-NOKIA",
AR169="ACCESS-ISSUE","ACCESS-ISSUE",
AR169="Projet OCM (ZTE, NOKIA, autres projets)","TRAVAUX OCM",
AR169="No root CAuse","No root cause",
AR169="ODU HS","PDH",
AR169="IP &amp; VLAN","PDH",
AR169="Warehouse HUAWEI","SPARE-ISSUE",
AR169="SPARE-HS","SPARE-ISSUE",
AR169="Power Telco","BSS",AR169="no impacts","no impacts"
),"")</f>
        <v>Exclu</v>
      </c>
      <c r="AQ169" s="40" t="str" cm="1">
        <f t="array" ref="AQ169">IFERROR(_xlfn.IFS(
AR169="MPR ISSUE","TX ISSUE",
AR169="BSS Hardware Issue","RAN ISSUE",
AR169="Sites strategiques, MLL, Pylone, etc.","ENVTECH",
AR169="AKTIVCO DEFAUT GE &amp; POWER Cabinet","POWER ISSUE",
AR169="AKTIVCO Coupure ENEO &amp; Baisse de tension","POWER ISSUE",
AR169="Coupure ENEO &amp; Baisse de tension","POWER ISSUE",
AR169="Defaut GE &amp; POWER Cabinet","POWER ISSUE",
AR169="Sharing","POWER ISSUE",
AR169="Sites strategiques &amp; DataCenter","POWER ISSUE",
AR169="Exclu","Exclu",
AR169="SAT","TX ISSUE",
AR169="SPARE-ISSUE","SPARE-ISSUE",
AR169="Fiber CAmtel","TX ISSUE",
AR169="Fiber AOF","TX ISSUE",
AR169="Projet OCM (HUAWEI)","TRAVAUX-HUAWEI",
AR169="Projet OCM (NOKIA)","TRAVAUX -NOKIA",
AR169="ACCESS-ISSUE","ACCESS-ISSUE",
AR169="Projet OCM (ZTE, NOKIA, autres projets)","TRAVAUX OCM",
AR169="No root CAuse","No root cause",
AR169="ODU HS","TX ISSUE",
AR169="IP &amp; VLAN","TX ISSUE",
AR169="Warehouse HUAWEI","SPARE-ISSUE",
AR169="SPARE-HS","SPARE-ISSUE",
AR169="Power Telco","RAN ISSUE",AR169="no impacts","no impacts"
),"")</f>
        <v>Exclu</v>
      </c>
      <c r="AR169" s="59" t="s">
        <v>5586</v>
      </c>
      <c r="AS169" s="40" t="str" cm="1">
        <f t="array" ref="AS169">IFERROR(_xlfn.IFS(
AR169="MPR ISSUE","ACTIVE",
AR169="BSS Hardware Issue","ACTIVE",
AR169="Sites strategiques, MLL, Pylone, etc.","PASSIVE",
AR169="AKTIVCO DEFAUT GE &amp; POWER Cabinet","PASSIVE",
AR169="AKTIVCO Coupure ENEO &amp; Baisse de tension","PASSIVE",
AR169="Coupure ENEO &amp; Baisse de tension","PASSIVE",
AR169="Defaut GE &amp; POWER Cabinet","PASSIVE",
AR169="Sharing","PASSIVE",
AR169="Sites strategiques &amp; DataCenter","PASSIVE",
AR169="Exclu","Exclu",
AR169="SAT","ACTIVE",
AR169="SPARE-ISSUE","SPARE-ISSUE",
AR169="Fiber CAmtel","ACTIVE",
AR169="Fiber AOF","ACTIVE",
AR169="Projet OCM (HUAWEI)","PLANNED WORKS",
AR169="Projet OCM (NOKIA)","PLANNED WORKS",
AR169="ACCESS-ISSUE","ACCESS-ISSUE",
AR169="Projet OCM (ZTE, NOKIA, autres projets)","PLANNED WORKS",
AR169="No root CAuse","No root cause",
AR169="ODU HS","ACTIVE",
AR169="IP &amp; VLAN","ACTIVE",
AR169="Warehouse HUAWEI","SPARE-ISSUE",
AR169="SPARE-HS","SPARE-ISSUE",
AR169="Power Telco","ACTIVE", AR169="no impacts","no impacts"
),"")</f>
        <v>Exclu</v>
      </c>
      <c r="AT169" s="99" t="s">
        <v>6311</v>
      </c>
      <c r="AU169" s="99" t="s">
        <v>391</v>
      </c>
      <c r="AW169" s="17"/>
      <c r="AX169" s="17" t="s">
        <v>6238</v>
      </c>
      <c r="AY169" s="17"/>
      <c r="AZ169" s="17" t="s">
        <v>5536</v>
      </c>
      <c r="BA169" s="7"/>
      <c r="BC169" s="18"/>
      <c r="BD169" s="18"/>
      <c r="BE169" s="18"/>
      <c r="BF169" s="18"/>
      <c r="BG169" s="18"/>
      <c r="BH169" s="18"/>
      <c r="BI169" s="18"/>
      <c r="BJ169" s="18"/>
      <c r="BK169" s="18"/>
      <c r="BM169" s="18"/>
      <c r="BN169" s="18"/>
      <c r="BO169" s="18"/>
      <c r="BP169" s="9" t="s">
        <v>5661</v>
      </c>
      <c r="BQ169" s="14"/>
      <c r="BR169" s="102" t="s">
        <v>5536</v>
      </c>
      <c r="BS169" s="14"/>
      <c r="BT169" s="14"/>
      <c r="BU169" s="9"/>
      <c r="BV169" s="9"/>
      <c r="BW169" s="9"/>
    </row>
    <row r="170" spans="1:75" x14ac:dyDescent="0.35">
      <c r="A170" s="1" t="s">
        <v>4837</v>
      </c>
      <c r="B170" s="8" t="s">
        <v>4838</v>
      </c>
      <c r="C170" s="3" t="s">
        <v>38</v>
      </c>
      <c r="D170" s="1" t="s">
        <v>21</v>
      </c>
      <c r="E170" s="1" t="s">
        <v>30</v>
      </c>
      <c r="F170" s="3" t="s">
        <v>37</v>
      </c>
      <c r="G170" s="1" t="s">
        <v>38</v>
      </c>
      <c r="H170" s="30" t="s">
        <v>5587</v>
      </c>
      <c r="I170" s="27">
        <v>0</v>
      </c>
      <c r="J170" s="27">
        <v>0</v>
      </c>
      <c r="K170" s="27">
        <v>19.376260940037042</v>
      </c>
      <c r="L170" s="27">
        <v>23.824061946220823</v>
      </c>
      <c r="M170" s="27">
        <v>0</v>
      </c>
      <c r="N170" s="27">
        <v>0</v>
      </c>
      <c r="O170" s="27">
        <v>0</v>
      </c>
      <c r="P170" s="27">
        <v>0</v>
      </c>
      <c r="Q170" s="27">
        <v>0</v>
      </c>
      <c r="R170" s="27">
        <v>0</v>
      </c>
      <c r="S170" s="80">
        <v>0</v>
      </c>
      <c r="T170" s="80">
        <v>3.775686079792695E-2</v>
      </c>
      <c r="U170" s="80">
        <v>0</v>
      </c>
      <c r="V170" s="80">
        <v>0</v>
      </c>
      <c r="W170" s="80">
        <v>3.775686079792695E-2</v>
      </c>
      <c r="X170" s="80">
        <v>0</v>
      </c>
      <c r="Y170" s="80">
        <v>0</v>
      </c>
      <c r="Z170" s="80">
        <v>0</v>
      </c>
      <c r="AA170" s="80">
        <v>0</v>
      </c>
      <c r="AB170" s="80">
        <v>0</v>
      </c>
      <c r="AC170" s="80">
        <v>18.888275362194772</v>
      </c>
      <c r="AD170" s="80">
        <v>18.888275362194772</v>
      </c>
      <c r="AE170" s="80">
        <v>0</v>
      </c>
      <c r="AF170" s="80">
        <v>13.709218309919445</v>
      </c>
      <c r="AG170" s="80"/>
      <c r="AH170" s="80">
        <v>0</v>
      </c>
      <c r="AI170" s="80">
        <v>4.4620512337593787</v>
      </c>
      <c r="AJ170" s="80">
        <v>3.5880004316391494</v>
      </c>
      <c r="AK170" s="80">
        <v>3.153783775513328</v>
      </c>
      <c r="AL170" s="80">
        <v>5.5435991218450891</v>
      </c>
      <c r="AM170" s="80">
        <v>4.4620512337593787</v>
      </c>
      <c r="AN170" s="41" t="s">
        <v>5558</v>
      </c>
      <c r="AO170" s="41"/>
      <c r="AP170" s="40" t="str" cm="1">
        <f t="array" ref="AP170">IFERROR(_xlfn.IFS(
AR170="MPR ISSUE","PDH",
AR170="BSS Hardware Issue","BSS",
AR170="Sites strategiques, MLL, Pylone, etc.","ENVTECH",
AR170="AKTIVCO DEFAUT GE &amp; POWER Cabinet","AKTIVCO",
AR170="AKTIVCO Coupure ENEO &amp; Baisse de tension","AKTIVCO GRID ONLY",
AR170="Coupure ENEO &amp; Baisse de tension","IHS GRID ONLY",
AR170="Defaut GE &amp; POWER Cabinet","IHS",
AR170="Sharing","Partners",
AR170="Sites strategiques &amp; DataCenter","SST &amp; DC",
AR170="Exclu","Exclu",
AR170="SAT","SAT",
AR170="SPARE-ISSUE","SPARE-ISSUE",
AR170="Fiber CAmtel","TRANS_FO_CAMTEL",
AR170="Fiber AOF","Fiber AOF",
AR170="Projet OCM (HUAWEI)","TRAVAUX-HUAWEI",
AR170="Projet OCM (NOKIA)","TRAVAUX-NOKIA",
AR170="ACCESS-ISSUE","ACCESS-ISSUE",
AR170="Projet OCM (ZTE, NOKIA, autres projets)","TRAVAUX OCM",
AR170="No root CAuse","No root cause",
AR170="ODU HS","PDH",
AR170="IP &amp; VLAN","PDH",
AR170="Warehouse HUAWEI","SPARE-ISSUE",
AR170="SPARE-HS","SPARE-ISSUE",
AR170="Power Telco","BSS",AR170="no impacts","no impacts"
),"")</f>
        <v>AKTIVCO GRID ONLY</v>
      </c>
      <c r="AQ170" s="40" t="str" cm="1">
        <f t="array" ref="AQ170">IFERROR(_xlfn.IFS(
AR170="MPR ISSUE","TX ISSUE",
AR170="BSS Hardware Issue","RAN ISSUE",
AR170="Sites strategiques, MLL, Pylone, etc.","ENVTECH",
AR170="AKTIVCO DEFAUT GE &amp; POWER Cabinet","POWER ISSUE",
AR170="AKTIVCO Coupure ENEO &amp; Baisse de tension","POWER ISSUE",
AR170="Coupure ENEO &amp; Baisse de tension","POWER ISSUE",
AR170="Defaut GE &amp; POWER Cabinet","POWER ISSUE",
AR170="Sharing","POWER ISSUE",
AR170="Sites strategiques &amp; DataCenter","POWER ISSUE",
AR170="Exclu","Exclu",
AR170="SAT","TX ISSUE",
AR170="SPARE-ISSUE","SPARE-ISSUE",
AR170="Fiber CAmtel","TX ISSUE",
AR170="Fiber AOF","TX ISSUE",
AR170="Projet OCM (HUAWEI)","TRAVAUX-HUAWEI",
AR170="Projet OCM (NOKIA)","TRAVAUX -NOKIA",
AR170="ACCESS-ISSUE","ACCESS-ISSUE",
AR170="Projet OCM (ZTE, NOKIA, autres projets)","TRAVAUX OCM",
AR170="No root CAuse","No root cause",
AR170="ODU HS","TX ISSUE",
AR170="IP &amp; VLAN","TX ISSUE",
AR170="Warehouse HUAWEI","SPARE-ISSUE",
AR170="SPARE-HS","SPARE-ISSUE",
AR170="Power Telco","RAN ISSUE",AR170="no impacts","no impacts"
),"")</f>
        <v>POWER ISSUE</v>
      </c>
      <c r="AR170" s="59" t="s">
        <v>5326</v>
      </c>
      <c r="AS170" s="40" t="str" cm="1">
        <f t="array" ref="AS170">IFERROR(_xlfn.IFS(
AR170="MPR ISSUE","ACTIVE",
AR170="BSS Hardware Issue","ACTIVE",
AR170="Sites strategiques, MLL, Pylone, etc.","PASSIVE",
AR170="AKTIVCO DEFAUT GE &amp; POWER Cabinet","PASSIVE",
AR170="AKTIVCO Coupure ENEO &amp; Baisse de tension","PASSIVE",
AR170="Coupure ENEO &amp; Baisse de tension","PASSIVE",
AR170="Defaut GE &amp; POWER Cabinet","PASSIVE",
AR170="Sharing","PASSIVE",
AR170="Sites strategiques &amp; DataCenter","PASSIVE",
AR170="Exclu","Exclu",
AR170="SAT","ACTIVE",
AR170="SPARE-ISSUE","SPARE-ISSUE",
AR170="Fiber CAmtel","ACTIVE",
AR170="Fiber AOF","ACTIVE",
AR170="Projet OCM (HUAWEI)","PLANNED WORKS",
AR170="Projet OCM (NOKIA)","PLANNED WORKS",
AR170="ACCESS-ISSUE","ACCESS-ISSUE",
AR170="Projet OCM (ZTE, NOKIA, autres projets)","PLANNED WORKS",
AR170="No root CAuse","No root cause",
AR170="ODU HS","ACTIVE",
AR170="IP &amp; VLAN","ACTIVE",
AR170="Warehouse HUAWEI","SPARE-ISSUE",
AR170="SPARE-HS","SPARE-ISSUE",
AR170="Power Telco","ACTIVE", AR170="no impacts","no impacts"
),"")</f>
        <v>PASSIVE</v>
      </c>
      <c r="AT170" s="99" t="s">
        <v>6404</v>
      </c>
      <c r="AU170" s="99" t="s">
        <v>4838</v>
      </c>
      <c r="AW170" s="17"/>
      <c r="AX170" s="17" t="s">
        <v>6238</v>
      </c>
      <c r="AY170" s="17" t="s">
        <v>6197</v>
      </c>
      <c r="AZ170" s="17" t="s">
        <v>6197</v>
      </c>
      <c r="BA170" s="7"/>
      <c r="BC170" s="18"/>
      <c r="BD170" s="18"/>
      <c r="BE170" s="18"/>
      <c r="BF170" s="18"/>
      <c r="BG170" s="18"/>
      <c r="BH170" s="18"/>
      <c r="BI170" s="18"/>
      <c r="BJ170" s="18"/>
      <c r="BK170" s="18"/>
      <c r="BM170" s="18"/>
      <c r="BN170" s="18"/>
      <c r="BO170" s="18"/>
      <c r="BP170" s="9" t="s">
        <v>5858</v>
      </c>
      <c r="BQ170" s="14"/>
      <c r="BR170" s="102" t="s">
        <v>5536</v>
      </c>
      <c r="BS170" s="14"/>
      <c r="BT170" s="14"/>
      <c r="BU170" s="9"/>
      <c r="BV170" s="9"/>
      <c r="BW170" s="9"/>
    </row>
    <row r="171" spans="1:75" x14ac:dyDescent="0.35">
      <c r="A171" s="1" t="s">
        <v>2872</v>
      </c>
      <c r="B171" s="8" t="s">
        <v>2873</v>
      </c>
      <c r="C171" s="3" t="s">
        <v>23</v>
      </c>
      <c r="D171" s="1" t="s">
        <v>21</v>
      </c>
      <c r="E171" s="1" t="s">
        <v>986</v>
      </c>
      <c r="F171" s="3" t="s">
        <v>23</v>
      </c>
      <c r="G171" s="1" t="s">
        <v>24</v>
      </c>
      <c r="H171" s="28" t="s">
        <v>5589</v>
      </c>
      <c r="I171" s="27">
        <v>3.7151894941401062</v>
      </c>
      <c r="J171" s="27">
        <v>2.6156034106376964</v>
      </c>
      <c r="K171" s="27">
        <v>6.3678720325996689</v>
      </c>
      <c r="L171" s="27">
        <v>0.34903248267143794</v>
      </c>
      <c r="M171" s="27">
        <v>0.97368826565991218</v>
      </c>
      <c r="N171" s="27">
        <v>0.36629683848267713</v>
      </c>
      <c r="O171" s="27">
        <v>1.0646114949219965</v>
      </c>
      <c r="P171" s="27">
        <v>2.0727749669694351</v>
      </c>
      <c r="Q171" s="27">
        <v>0.34052515031404001</v>
      </c>
      <c r="R171" s="27">
        <v>2.5123204721016572</v>
      </c>
      <c r="S171" s="80">
        <v>2.5490964035921277</v>
      </c>
      <c r="T171" s="80">
        <v>0</v>
      </c>
      <c r="U171" s="80">
        <v>0.88886463318237741</v>
      </c>
      <c r="V171" s="80">
        <v>0.1984509164376643</v>
      </c>
      <c r="W171" s="80">
        <v>0</v>
      </c>
      <c r="X171" s="80">
        <v>0.63649827499122513</v>
      </c>
      <c r="Y171" s="80">
        <v>3.3292740695082945</v>
      </c>
      <c r="Z171" s="80">
        <v>0</v>
      </c>
      <c r="AA171" s="80">
        <v>0</v>
      </c>
      <c r="AB171" s="80">
        <v>1.933964552425143</v>
      </c>
      <c r="AC171" s="80">
        <v>1.3141777458173172</v>
      </c>
      <c r="AD171" s="80">
        <v>1.3141777458173172</v>
      </c>
      <c r="AE171" s="80">
        <v>1.65941135680715</v>
      </c>
      <c r="AF171" s="80">
        <v>4.86118245142438</v>
      </c>
      <c r="AG171" s="80"/>
      <c r="AH171" s="80">
        <v>1.356268530646372</v>
      </c>
      <c r="AI171" s="80">
        <v>4.3964538157079955</v>
      </c>
      <c r="AJ171" s="80">
        <v>3.5776340978941605</v>
      </c>
      <c r="AK171" s="80">
        <v>10.283160524427853</v>
      </c>
      <c r="AL171" s="80">
        <v>0.83106790378819217</v>
      </c>
      <c r="AM171" s="80">
        <v>4.3964538157079955</v>
      </c>
      <c r="AN171" s="41" t="s">
        <v>5558</v>
      </c>
      <c r="AO171" s="41"/>
      <c r="AP171" s="40" t="str" cm="1">
        <f t="array" ref="AP171">IFERROR(_xlfn.IFS(
AR171="MPR ISSUE","PDH",
AR171="BSS Hardware Issue","BSS",
AR171="Sites strategiques, MLL, Pylone, etc.","ENVTECH",
AR171="AKTIVCO DEFAUT GE &amp; POWER Cabinet","AKTIVCO",
AR171="AKTIVCO Coupure ENEO &amp; Baisse de tension","AKTIVCO GRID ONLY",
AR171="Coupure ENEO &amp; Baisse de tension","IHS GRID ONLY",
AR171="Defaut GE &amp; POWER Cabinet","IHS",
AR171="Sharing","Partners",
AR171="Sites strategiques &amp; DataCenter","SST &amp; DC",
AR171="Exclu","Exclu",
AR171="SAT","SAT",
AR171="SPARE-ISSUE","SPARE-ISSUE",
AR171="Fiber CAmtel","TRANS_FO_CAMTEL",
AR171="Fiber AOF","Fiber AOF",
AR171="Projet OCM (HUAWEI)","TRAVAUX-HUAWEI",
AR171="Projet OCM (NOKIA)","TRAVAUX-NOKIA",
AR171="ACCESS-ISSUE","ACCESS-ISSUE",
AR171="Projet OCM (ZTE, NOKIA, autres projets)","TRAVAUX OCM",
AR171="No root CAuse","No root cause",
AR171="ODU HS","PDH",
AR171="IP &amp; VLAN","PDH",
AR171="Warehouse HUAWEI","SPARE-ISSUE",
AR171="SPARE-HS","SPARE-ISSUE",
AR171="Power Telco","BSS",AR171="no impacts","no impacts"
),"")</f>
        <v>PDH</v>
      </c>
      <c r="AQ171" s="40" t="str" cm="1">
        <f t="array" ref="AQ171">IFERROR(_xlfn.IFS(
AR171="MPR ISSUE","TX ISSUE",
AR171="BSS Hardware Issue","RAN ISSUE",
AR171="Sites strategiques, MLL, Pylone, etc.","ENVTECH",
AR171="AKTIVCO DEFAUT GE &amp; POWER Cabinet","POWER ISSUE",
AR171="AKTIVCO Coupure ENEO &amp; Baisse de tension","POWER ISSUE",
AR171="Coupure ENEO &amp; Baisse de tension","POWER ISSUE",
AR171="Defaut GE &amp; POWER Cabinet","POWER ISSUE",
AR171="Sharing","POWER ISSUE",
AR171="Sites strategiques &amp; DataCenter","POWER ISSUE",
AR171="Exclu","Exclu",
AR171="SAT","TX ISSUE",
AR171="SPARE-ISSUE","SPARE-ISSUE",
AR171="Fiber CAmtel","TX ISSUE",
AR171="Fiber AOF","TX ISSUE",
AR171="Projet OCM (HUAWEI)","TRAVAUX-HUAWEI",
AR171="Projet OCM (NOKIA)","TRAVAUX -NOKIA",
AR171="ACCESS-ISSUE","ACCESS-ISSUE",
AR171="Projet OCM (ZTE, NOKIA, autres projets)","TRAVAUX OCM",
AR171="No root CAuse","No root cause",
AR171="ODU HS","TX ISSUE",
AR171="IP &amp; VLAN","TX ISSUE",
AR171="Warehouse HUAWEI","SPARE-ISSUE",
AR171="SPARE-HS","SPARE-ISSUE",
AR171="Power Telco","RAN ISSUE",AR171="no impacts","no impacts"
),"")</f>
        <v>TX ISSUE</v>
      </c>
      <c r="AR171" s="59" t="s">
        <v>5598</v>
      </c>
      <c r="AS171" s="40" t="str" cm="1">
        <f t="array" ref="AS171">IFERROR(_xlfn.IFS(
AR171="MPR ISSUE","ACTIVE",
AR171="BSS Hardware Issue","ACTIVE",
AR171="Sites strategiques, MLL, Pylone, etc.","PASSIVE",
AR171="AKTIVCO DEFAUT GE &amp; POWER Cabinet","PASSIVE",
AR171="AKTIVCO Coupure ENEO &amp; Baisse de tension","PASSIVE",
AR171="Coupure ENEO &amp; Baisse de tension","PASSIVE",
AR171="Defaut GE &amp; POWER Cabinet","PASSIVE",
AR171="Sharing","PASSIVE",
AR171="Sites strategiques &amp; DataCenter","PASSIVE",
AR171="Exclu","Exclu",
AR171="SAT","ACTIVE",
AR171="SPARE-ISSUE","SPARE-ISSUE",
AR171="Fiber CAmtel","ACTIVE",
AR171="Fiber AOF","ACTIVE",
AR171="Projet OCM (HUAWEI)","PLANNED WORKS",
AR171="Projet OCM (NOKIA)","PLANNED WORKS",
AR171="ACCESS-ISSUE","ACCESS-ISSUE",
AR171="Projet OCM (ZTE, NOKIA, autres projets)","PLANNED WORKS",
AR171="No root CAuse","No root cause",
AR171="ODU HS","ACTIVE",
AR171="IP &amp; VLAN","ACTIVE",
AR171="Warehouse HUAWEI","SPARE-ISSUE",
AR171="SPARE-HS","SPARE-ISSUE",
AR171="Power Telco","ACTIVE", AR171="no impacts","no impacts"
),"")</f>
        <v>ACTIVE</v>
      </c>
      <c r="AT171" s="99" t="s">
        <v>6564</v>
      </c>
      <c r="AU171" s="107" t="s">
        <v>2919</v>
      </c>
      <c r="AV171" s="9" t="s">
        <v>6183</v>
      </c>
      <c r="AW171" s="17" t="s">
        <v>6146</v>
      </c>
      <c r="AX171" s="17" t="s">
        <v>6231</v>
      </c>
      <c r="AY171" s="17"/>
      <c r="AZ171" s="17" t="s">
        <v>6215</v>
      </c>
      <c r="BA171" s="7"/>
      <c r="BC171" s="18"/>
      <c r="BD171" s="18"/>
      <c r="BE171" s="18"/>
      <c r="BF171" s="18"/>
      <c r="BG171" s="18"/>
      <c r="BH171" s="18"/>
      <c r="BI171" s="18"/>
      <c r="BJ171" s="18"/>
      <c r="BK171" s="18"/>
      <c r="BM171" s="18"/>
      <c r="BN171" s="18" t="s">
        <v>6006</v>
      </c>
      <c r="BO171" s="18"/>
      <c r="BP171" s="9" t="s">
        <v>5661</v>
      </c>
      <c r="BQ171" s="14"/>
      <c r="BR171" s="102" t="s">
        <v>5536</v>
      </c>
      <c r="BS171" s="14"/>
      <c r="BT171" s="14"/>
      <c r="BU171" s="9"/>
      <c r="BV171" s="9"/>
      <c r="BW171" s="9"/>
    </row>
    <row r="172" spans="1:75" x14ac:dyDescent="0.35">
      <c r="A172" s="1" t="s">
        <v>130</v>
      </c>
      <c r="B172" s="8" t="s">
        <v>131</v>
      </c>
      <c r="C172" s="3" t="s">
        <v>32</v>
      </c>
      <c r="D172" s="1" t="s">
        <v>11</v>
      </c>
      <c r="E172" s="1" t="s">
        <v>12</v>
      </c>
      <c r="F172" s="3" t="s">
        <v>31</v>
      </c>
      <c r="G172" s="1" t="s">
        <v>32</v>
      </c>
      <c r="H172" s="30" t="s">
        <v>5587</v>
      </c>
      <c r="I172" s="27">
        <v>13.868556899607057</v>
      </c>
      <c r="J172" s="27">
        <v>13.868556899607057</v>
      </c>
      <c r="K172" s="27">
        <v>13.868556899607057</v>
      </c>
      <c r="L172" s="27">
        <v>13.868556899607057</v>
      </c>
      <c r="M172" s="27">
        <v>51.126945093641304</v>
      </c>
      <c r="N172" s="27">
        <v>0</v>
      </c>
      <c r="O172" s="27">
        <v>0</v>
      </c>
      <c r="P172" s="27">
        <v>1.7710411119957321</v>
      </c>
      <c r="Q172" s="27">
        <v>1.1486325488752502</v>
      </c>
      <c r="R172" s="27">
        <v>0</v>
      </c>
      <c r="S172" s="80">
        <v>10.849220821098468</v>
      </c>
      <c r="T172" s="80">
        <v>0</v>
      </c>
      <c r="U172" s="80">
        <v>0</v>
      </c>
      <c r="V172" s="80">
        <v>0</v>
      </c>
      <c r="W172" s="80">
        <v>0</v>
      </c>
      <c r="X172" s="80">
        <v>0</v>
      </c>
      <c r="Y172" s="80">
        <v>1.1490427556765503</v>
      </c>
      <c r="Z172" s="80">
        <v>2.0634115508528028</v>
      </c>
      <c r="AA172" s="80">
        <v>13.315277100044804</v>
      </c>
      <c r="AB172" s="80">
        <v>9.7105045757676951</v>
      </c>
      <c r="AC172" s="80">
        <v>2.2001887664689104</v>
      </c>
      <c r="AD172" s="80">
        <v>2.2001887664689104</v>
      </c>
      <c r="AE172" s="80">
        <v>0.74379410614867936</v>
      </c>
      <c r="AF172" s="80">
        <v>0</v>
      </c>
      <c r="AG172" s="80"/>
      <c r="AH172" s="80">
        <v>5.0688005981171864</v>
      </c>
      <c r="AI172" s="80">
        <v>4.3596778842175272</v>
      </c>
      <c r="AJ172" s="80">
        <v>2.169436351210388</v>
      </c>
      <c r="AK172" s="80">
        <v>2.2207814396605356</v>
      </c>
      <c r="AL172" s="80">
        <v>6.3363626613434576</v>
      </c>
      <c r="AM172" s="80">
        <v>4.3596778842175272</v>
      </c>
      <c r="AN172" s="41" t="s">
        <v>5558</v>
      </c>
      <c r="AO172" s="41"/>
      <c r="AP172" s="40" t="str" cm="1">
        <f t="array" ref="AP172">IFERROR(_xlfn.IFS(
AR172="MPR ISSUE","PDH",
AR172="BSS Hardware Issue","BSS",
AR172="Sites strategiques, MLL, Pylone, etc.","ENVTECH",
AR172="AKTIVCO DEFAUT GE &amp; POWER Cabinet","AKTIVCO",
AR172="AKTIVCO Coupure ENEO &amp; Baisse de tension","AKTIVCO GRID ONLY",
AR172="Coupure ENEO &amp; Baisse de tension","IHS GRID ONLY",
AR172="Defaut GE &amp; POWER Cabinet","IHS",
AR172="Sharing","Partners",
AR172="Sites strategiques &amp; DataCenter","SST &amp; DC",
AR172="Exclu","Exclu",
AR172="SAT","SAT",
AR172="SPARE-ISSUE","SPARE-ISSUE",
AR172="Fiber CAmtel","TRANS_FO_CAMTEL",
AR172="Fiber AOF","Fiber AOF",
AR172="Projet OCM (HUAWEI)","TRAVAUX-HUAWEI",
AR172="Projet OCM (NOKIA)","TRAVAUX-NOKIA",
AR172="ACCESS-ISSUE","ACCESS-ISSUE",
AR172="Projet OCM (ZTE, NOKIA, autres projets)","TRAVAUX OCM",
AR172="No root CAuse","No root cause",
AR172="ODU HS","PDH",
AR172="IP &amp; VLAN","PDH",
AR172="Warehouse HUAWEI","SPARE-ISSUE",
AR172="SPARE-HS","SPARE-ISSUE",
AR172="Power Telco","BSS",AR172="no impacts","no impacts"
),"")</f>
        <v>No root cause</v>
      </c>
      <c r="AQ172" s="40" t="str" cm="1">
        <f t="array" ref="AQ172">IFERROR(_xlfn.IFS(
AR172="MPR ISSUE","TX ISSUE",
AR172="BSS Hardware Issue","RAN ISSUE",
AR172="Sites strategiques, MLL, Pylone, etc.","ENVTECH",
AR172="AKTIVCO DEFAUT GE &amp; POWER Cabinet","POWER ISSUE",
AR172="AKTIVCO Coupure ENEO &amp; Baisse de tension","POWER ISSUE",
AR172="Coupure ENEO &amp; Baisse de tension","POWER ISSUE",
AR172="Defaut GE &amp; POWER Cabinet","POWER ISSUE",
AR172="Sharing","POWER ISSUE",
AR172="Sites strategiques &amp; DataCenter","POWER ISSUE",
AR172="Exclu","Exclu",
AR172="SAT","TX ISSUE",
AR172="SPARE-ISSUE","SPARE-ISSUE",
AR172="Fiber CAmtel","TX ISSUE",
AR172="Fiber AOF","TX ISSUE",
AR172="Projet OCM (HUAWEI)","TRAVAUX-HUAWEI",
AR172="Projet OCM (NOKIA)","TRAVAUX -NOKIA",
AR172="ACCESS-ISSUE","ACCESS-ISSUE",
AR172="Projet OCM (ZTE, NOKIA, autres projets)","TRAVAUX OCM",
AR172="No root CAuse","No root cause",
AR172="ODU HS","TX ISSUE",
AR172="IP &amp; VLAN","TX ISSUE",
AR172="Warehouse HUAWEI","SPARE-ISSUE",
AR172="SPARE-HS","SPARE-ISSUE",
AR172="Power Telco","RAN ISSUE",AR172="no impacts","no impacts"
),"")</f>
        <v>No root cause</v>
      </c>
      <c r="AR172" s="59" t="s">
        <v>5343</v>
      </c>
      <c r="AS172" s="40" t="str" cm="1">
        <f t="array" ref="AS172">IFERROR(_xlfn.IFS(
AR172="MPR ISSUE","ACTIVE",
AR172="BSS Hardware Issue","ACTIVE",
AR172="Sites strategiques, MLL, Pylone, etc.","PASSIVE",
AR172="AKTIVCO DEFAUT GE &amp; POWER Cabinet","PASSIVE",
AR172="AKTIVCO Coupure ENEO &amp; Baisse de tension","PASSIVE",
AR172="Coupure ENEO &amp; Baisse de tension","PASSIVE",
AR172="Defaut GE &amp; POWER Cabinet","PASSIVE",
AR172="Sharing","PASSIVE",
AR172="Sites strategiques &amp; DataCenter","PASSIVE",
AR172="Exclu","Exclu",
AR172="SAT","ACTIVE",
AR172="SPARE-ISSUE","SPARE-ISSUE",
AR172="Fiber CAmtel","ACTIVE",
AR172="Fiber AOF","ACTIVE",
AR172="Projet OCM (HUAWEI)","PLANNED WORKS",
AR172="Projet OCM (NOKIA)","PLANNED WORKS",
AR172="ACCESS-ISSUE","ACCESS-ISSUE",
AR172="Projet OCM (ZTE, NOKIA, autres projets)","PLANNED WORKS",
AR172="No root CAuse","No root cause",
AR172="ODU HS","ACTIVE",
AR172="IP &amp; VLAN","ACTIVE",
AR172="Warehouse HUAWEI","SPARE-ISSUE",
AR172="SPARE-HS","SPARE-ISSUE",
AR172="Power Telco","ACTIVE", AR172="no impacts","no impacts"
),"")</f>
        <v>No root cause</v>
      </c>
      <c r="AT172" s="99" t="s">
        <v>6311</v>
      </c>
      <c r="AU172" s="99" t="s">
        <v>131</v>
      </c>
      <c r="AW172" s="17"/>
      <c r="AX172" s="17" t="s">
        <v>6238</v>
      </c>
      <c r="AY172" s="17"/>
      <c r="AZ172" s="17" t="s">
        <v>5536</v>
      </c>
      <c r="BA172" s="7"/>
      <c r="BC172" s="18"/>
      <c r="BD172" s="18"/>
      <c r="BE172" s="18"/>
      <c r="BF172" s="18"/>
      <c r="BG172" s="18"/>
      <c r="BH172" s="18"/>
      <c r="BI172" s="18"/>
      <c r="BJ172" s="18"/>
      <c r="BK172" s="18"/>
      <c r="BM172" s="18"/>
      <c r="BN172" s="18"/>
      <c r="BO172" s="18"/>
      <c r="BP172" s="9" t="s">
        <v>5661</v>
      </c>
      <c r="BQ172" s="14"/>
      <c r="BR172" s="102" t="s">
        <v>5536</v>
      </c>
      <c r="BS172" s="14"/>
      <c r="BT172" s="14"/>
      <c r="BU172" s="9"/>
      <c r="BV172" s="9"/>
      <c r="BW172" s="9"/>
    </row>
    <row r="173" spans="1:75" x14ac:dyDescent="0.35">
      <c r="A173" s="1" t="s">
        <v>3168</v>
      </c>
      <c r="B173" s="8" t="s">
        <v>3169</v>
      </c>
      <c r="C173" s="3" t="s">
        <v>38</v>
      </c>
      <c r="D173" s="1" t="s">
        <v>11</v>
      </c>
      <c r="E173" s="1" t="s">
        <v>12</v>
      </c>
      <c r="F173" s="3" t="s">
        <v>37</v>
      </c>
      <c r="G173" s="1" t="s">
        <v>38</v>
      </c>
      <c r="H173" s="30" t="s">
        <v>5587</v>
      </c>
      <c r="I173" s="27">
        <v>0</v>
      </c>
      <c r="J173" s="27">
        <v>0</v>
      </c>
      <c r="K173" s="27">
        <v>0</v>
      </c>
      <c r="L173" s="27">
        <v>1.3353301487017499</v>
      </c>
      <c r="M173" s="27">
        <v>0</v>
      </c>
      <c r="N173" s="27">
        <v>0</v>
      </c>
      <c r="O173" s="27">
        <v>0</v>
      </c>
      <c r="P173" s="27">
        <v>0</v>
      </c>
      <c r="Q173" s="27">
        <v>0</v>
      </c>
      <c r="R173" s="27">
        <v>0</v>
      </c>
      <c r="S173" s="80">
        <v>0</v>
      </c>
      <c r="T173" s="80">
        <v>0</v>
      </c>
      <c r="U173" s="80">
        <v>0.23190952336109938</v>
      </c>
      <c r="V173" s="80">
        <v>0</v>
      </c>
      <c r="W173" s="80">
        <v>0</v>
      </c>
      <c r="X173" s="80">
        <v>0</v>
      </c>
      <c r="Y173" s="80">
        <v>0</v>
      </c>
      <c r="Z173" s="80">
        <v>1.3027632956941861</v>
      </c>
      <c r="AA173" s="80">
        <v>2.1090693513453354</v>
      </c>
      <c r="AB173" s="80">
        <v>2.7295695610858575</v>
      </c>
      <c r="AC173" s="80">
        <v>0</v>
      </c>
      <c r="AD173" s="80">
        <v>0</v>
      </c>
      <c r="AE173" s="80">
        <v>0</v>
      </c>
      <c r="AF173" s="80">
        <v>0</v>
      </c>
      <c r="AG173" s="80"/>
      <c r="AH173" s="80">
        <v>0</v>
      </c>
      <c r="AI173" s="80">
        <v>4.2272524277108614</v>
      </c>
      <c r="AJ173" s="80">
        <v>1.6311363699946844</v>
      </c>
      <c r="AK173" s="80">
        <v>1.5166467762171425</v>
      </c>
      <c r="AL173" s="80">
        <v>6.6831197591421594</v>
      </c>
      <c r="AM173" s="80">
        <v>4.2272524277108614</v>
      </c>
      <c r="AN173" s="41" t="s">
        <v>5558</v>
      </c>
      <c r="AO173" s="41"/>
      <c r="AP173" s="40" t="str" cm="1">
        <f t="array" ref="AP173">IFERROR(_xlfn.IFS(
AR173="MPR ISSUE","PDH",
AR173="BSS Hardware Issue","BSS",
AR173="Sites strategiques, MLL, Pylone, etc.","ENVTECH",
AR173="AKTIVCO DEFAUT GE &amp; POWER Cabinet","AKTIVCO",
AR173="AKTIVCO Coupure ENEO &amp; Baisse de tension","AKTIVCO GRID ONLY",
AR173="Coupure ENEO &amp; Baisse de tension","IHS GRID ONLY",
AR173="Defaut GE &amp; POWER Cabinet","IHS",
AR173="Sharing","Partners",
AR173="Sites strategiques &amp; DataCenter","SST &amp; DC",
AR173="Exclu","Exclu",
AR173="SAT","SAT",
AR173="SPARE-ISSUE","SPARE-ISSUE",
AR173="Fiber CAmtel","TRANS_FO_CAMTEL",
AR173="Fiber AOF","Fiber AOF",
AR173="Projet OCM (HUAWEI)","TRAVAUX-HUAWEI",
AR173="Projet OCM (NOKIA)","TRAVAUX-NOKIA",
AR173="ACCESS-ISSUE","ACCESS-ISSUE",
AR173="Projet OCM (ZTE, NOKIA, autres projets)","TRAVAUX OCM",
AR173="No root CAuse","No root cause",
AR173="ODU HS","PDH",
AR173="IP &amp; VLAN","PDH",
AR173="Warehouse HUAWEI","SPARE-ISSUE",
AR173="SPARE-HS","SPARE-ISSUE",
AR173="Power Telco","BSS",AR173="no impacts","no impacts"
),"")</f>
        <v>IHS</v>
      </c>
      <c r="AQ173" s="40" t="str" cm="1">
        <f t="array" ref="AQ173">IFERROR(_xlfn.IFS(
AR173="MPR ISSUE","TX ISSUE",
AR173="BSS Hardware Issue","RAN ISSUE",
AR173="Sites strategiques, MLL, Pylone, etc.","ENVTECH",
AR173="AKTIVCO DEFAUT GE &amp; POWER Cabinet","POWER ISSUE",
AR173="AKTIVCO Coupure ENEO &amp; Baisse de tension","POWER ISSUE",
AR173="Coupure ENEO &amp; Baisse de tension","POWER ISSUE",
AR173="Defaut GE &amp; POWER Cabinet","POWER ISSUE",
AR173="Sharing","POWER ISSUE",
AR173="Sites strategiques &amp; DataCenter","POWER ISSUE",
AR173="Exclu","Exclu",
AR173="SAT","TX ISSUE",
AR173="SPARE-ISSUE","SPARE-ISSUE",
AR173="Fiber CAmtel","TX ISSUE",
AR173="Fiber AOF","TX ISSUE",
AR173="Projet OCM (HUAWEI)","TRAVAUX-HUAWEI",
AR173="Projet OCM (NOKIA)","TRAVAUX -NOKIA",
AR173="ACCESS-ISSUE","ACCESS-ISSUE",
AR173="Projet OCM (ZTE, NOKIA, autres projets)","TRAVAUX OCM",
AR173="No root CAuse","No root cause",
AR173="ODU HS","TX ISSUE",
AR173="IP &amp; VLAN","TX ISSUE",
AR173="Warehouse HUAWEI","SPARE-ISSUE",
AR173="SPARE-HS","SPARE-ISSUE",
AR173="Power Telco","RAN ISSUE",AR173="no impacts","no impacts"
),"")</f>
        <v>POWER ISSUE</v>
      </c>
      <c r="AR173" s="59" t="s">
        <v>5329</v>
      </c>
      <c r="AS173" s="40" t="str" cm="1">
        <f t="array" ref="AS173">IFERROR(_xlfn.IFS(
AR173="MPR ISSUE","ACTIVE",
AR173="BSS Hardware Issue","ACTIVE",
AR173="Sites strategiques, MLL, Pylone, etc.","PASSIVE",
AR173="AKTIVCO DEFAUT GE &amp; POWER Cabinet","PASSIVE",
AR173="AKTIVCO Coupure ENEO &amp; Baisse de tension","PASSIVE",
AR173="Coupure ENEO &amp; Baisse de tension","PASSIVE",
AR173="Defaut GE &amp; POWER Cabinet","PASSIVE",
AR173="Sharing","PASSIVE",
AR173="Sites strategiques &amp; DataCenter","PASSIVE",
AR173="Exclu","Exclu",
AR173="SAT","ACTIVE",
AR173="SPARE-ISSUE","SPARE-ISSUE",
AR173="Fiber CAmtel","ACTIVE",
AR173="Fiber AOF","ACTIVE",
AR173="Projet OCM (HUAWEI)","PLANNED WORKS",
AR173="Projet OCM (NOKIA)","PLANNED WORKS",
AR173="ACCESS-ISSUE","ACCESS-ISSUE",
AR173="Projet OCM (ZTE, NOKIA, autres projets)","PLANNED WORKS",
AR173="No root CAuse","No root cause",
AR173="ODU HS","ACTIVE",
AR173="IP &amp; VLAN","ACTIVE",
AR173="Warehouse HUAWEI","SPARE-ISSUE",
AR173="SPARE-HS","SPARE-ISSUE",
AR173="Power Telco","ACTIVE", AR173="no impacts","no impacts"
),"")</f>
        <v>PASSIVE</v>
      </c>
      <c r="AT173" s="99" t="s">
        <v>6405</v>
      </c>
      <c r="AU173" s="99" t="s">
        <v>3169</v>
      </c>
      <c r="AW173" s="17"/>
      <c r="AX173" s="17" t="s">
        <v>6238</v>
      </c>
      <c r="AY173" s="17"/>
      <c r="AZ173" s="17" t="s">
        <v>5536</v>
      </c>
      <c r="BA173" s="7"/>
      <c r="BB173" s="9" t="s">
        <v>5638</v>
      </c>
      <c r="BC173" s="18"/>
      <c r="BD173" s="18"/>
      <c r="BE173" s="18"/>
      <c r="BF173" s="18"/>
      <c r="BG173" s="18"/>
      <c r="BH173" s="18"/>
      <c r="BI173" s="18"/>
      <c r="BJ173" s="18"/>
      <c r="BK173" s="18"/>
      <c r="BM173" s="18"/>
      <c r="BN173" s="18"/>
      <c r="BO173" s="18"/>
      <c r="BP173" s="9" t="s">
        <v>5920</v>
      </c>
      <c r="BQ173" s="14"/>
      <c r="BR173" s="102" t="s">
        <v>5536</v>
      </c>
      <c r="BS173" s="14"/>
      <c r="BT173" s="14"/>
      <c r="BU173" s="9"/>
      <c r="BV173" s="9"/>
      <c r="BW173" s="9"/>
    </row>
    <row r="174" spans="1:75" x14ac:dyDescent="0.35">
      <c r="A174" s="1" t="s">
        <v>1872</v>
      </c>
      <c r="B174" s="8" t="s">
        <v>1873</v>
      </c>
      <c r="C174" s="3" t="s">
        <v>55</v>
      </c>
      <c r="D174" s="1" t="s">
        <v>11</v>
      </c>
      <c r="E174" s="1" t="s">
        <v>12</v>
      </c>
      <c r="F174" s="3" t="s">
        <v>55</v>
      </c>
      <c r="G174" s="1" t="s">
        <v>1874</v>
      </c>
      <c r="H174" s="29" t="s">
        <v>5588</v>
      </c>
      <c r="I174" s="27">
        <v>4.6876895332991761</v>
      </c>
      <c r="J174" s="27">
        <v>1.8823301070117275</v>
      </c>
      <c r="K174" s="27">
        <v>1.362283766148592</v>
      </c>
      <c r="L174" s="27">
        <v>0.30649760972556783</v>
      </c>
      <c r="M174" s="27">
        <v>2.3236044235416293</v>
      </c>
      <c r="N174" s="27">
        <v>7.7729756139394382E-2</v>
      </c>
      <c r="O174" s="27">
        <v>8.8744708454262859</v>
      </c>
      <c r="P174" s="27">
        <v>3.7355210727714008</v>
      </c>
      <c r="Q174" s="27">
        <v>3.7353992506790616</v>
      </c>
      <c r="R174" s="27">
        <v>8.9425082683423099E-2</v>
      </c>
      <c r="S174" s="80">
        <v>0.2283569324336959</v>
      </c>
      <c r="T174" s="80">
        <v>4.9913417229006471</v>
      </c>
      <c r="U174" s="80">
        <v>2.3851016535055876</v>
      </c>
      <c r="V174" s="80">
        <v>3.9357413250195168</v>
      </c>
      <c r="W174" s="80">
        <v>4.9913417229006471</v>
      </c>
      <c r="X174" s="80">
        <v>0.27593266393779775</v>
      </c>
      <c r="Y174" s="80">
        <v>1.1990304237236893</v>
      </c>
      <c r="Z174" s="80">
        <v>1.0100442362261528</v>
      </c>
      <c r="AA174" s="80">
        <v>4.8036473420521211E-2</v>
      </c>
      <c r="AB174" s="80">
        <v>1.5412982105461215</v>
      </c>
      <c r="AC174" s="80">
        <v>4.3655634600622664</v>
      </c>
      <c r="AD174" s="80">
        <v>4.3655634600622664</v>
      </c>
      <c r="AE174" s="80">
        <v>1.5050645912574632</v>
      </c>
      <c r="AF174" s="80">
        <v>2.5970672615345864</v>
      </c>
      <c r="AG174" s="80"/>
      <c r="AH174" s="80">
        <v>3.9406992017118134</v>
      </c>
      <c r="AI174" s="80">
        <v>4.1990016636561061</v>
      </c>
      <c r="AJ174" s="80">
        <v>5.883706221598743</v>
      </c>
      <c r="AK174" s="80">
        <v>9.1802074726888829</v>
      </c>
      <c r="AL174" s="80">
        <v>0.53099424996771483</v>
      </c>
      <c r="AM174" s="80">
        <v>4.1990016636561061</v>
      </c>
      <c r="AN174" s="41" t="s">
        <v>5591</v>
      </c>
      <c r="AO174" s="41"/>
      <c r="AP174" s="40" t="str" cm="1">
        <f t="array" ref="AP174">IFERROR(_xlfn.IFS(
AR174="MPR ISSUE","PDH",
AR174="BSS Hardware Issue","BSS",
AR174="Sites strategiques, MLL, Pylone, etc.","ENVTECH",
AR174="AKTIVCO DEFAUT GE &amp; POWER Cabinet","AKTIVCO",
AR174="AKTIVCO Coupure ENEO &amp; Baisse de tension","AKTIVCO GRID ONLY",
AR174="Coupure ENEO &amp; Baisse de tension","IHS GRID ONLY",
AR174="Defaut GE &amp; POWER Cabinet","IHS",
AR174="Sharing","Partners",
AR174="Sites strategiques &amp; DataCenter","SST &amp; DC",
AR174="Exclu","Exclu",
AR174="SAT","SAT",
AR174="SPARE-ISSUE","SPARE-ISSUE",
AR174="Fiber CAmtel","TRANS_FO_CAMTEL",
AR174="Fiber AOF","Fiber AOF",
AR174="Projet OCM (HUAWEI)","TRAVAUX-HUAWEI",
AR174="Projet OCM (NOKIA)","TRAVAUX-NOKIA",
AR174="ACCESS-ISSUE","ACCESS-ISSUE",
AR174="Projet OCM (ZTE, NOKIA, autres projets)","TRAVAUX OCM",
AR174="No root CAuse","No root cause",
AR174="ODU HS","PDH",
AR174="IP &amp; VLAN","PDH",
AR174="Warehouse HUAWEI","SPARE-ISSUE",
AR174="SPARE-HS","SPARE-ISSUE",
AR174="Power Telco","BSS",AR174="no impacts","no impacts"
),"")</f>
        <v>IHS</v>
      </c>
      <c r="AQ174" s="40" t="str" cm="1">
        <f t="array" ref="AQ174">IFERROR(_xlfn.IFS(
AR174="MPR ISSUE","TX ISSUE",
AR174="BSS Hardware Issue","RAN ISSUE",
AR174="Sites strategiques, MLL, Pylone, etc.","ENVTECH",
AR174="AKTIVCO DEFAUT GE &amp; POWER Cabinet","POWER ISSUE",
AR174="AKTIVCO Coupure ENEO &amp; Baisse de tension","POWER ISSUE",
AR174="Coupure ENEO &amp; Baisse de tension","POWER ISSUE",
AR174="Defaut GE &amp; POWER Cabinet","POWER ISSUE",
AR174="Sharing","POWER ISSUE",
AR174="Sites strategiques &amp; DataCenter","POWER ISSUE",
AR174="Exclu","Exclu",
AR174="SAT","TX ISSUE",
AR174="SPARE-ISSUE","SPARE-ISSUE",
AR174="Fiber CAmtel","TX ISSUE",
AR174="Fiber AOF","TX ISSUE",
AR174="Projet OCM (HUAWEI)","TRAVAUX-HUAWEI",
AR174="Projet OCM (NOKIA)","TRAVAUX -NOKIA",
AR174="ACCESS-ISSUE","ACCESS-ISSUE",
AR174="Projet OCM (ZTE, NOKIA, autres projets)","TRAVAUX OCM",
AR174="No root CAuse","No root cause",
AR174="ODU HS","TX ISSUE",
AR174="IP &amp; VLAN","TX ISSUE",
AR174="Warehouse HUAWEI","SPARE-ISSUE",
AR174="SPARE-HS","SPARE-ISSUE",
AR174="Power Telco","RAN ISSUE",AR174="no impacts","no impacts"
),"")</f>
        <v>POWER ISSUE</v>
      </c>
      <c r="AR174" s="59" t="s">
        <v>5329</v>
      </c>
      <c r="AS174" s="40" t="str" cm="1">
        <f t="array" ref="AS174">IFERROR(_xlfn.IFS(
AR174="MPR ISSUE","ACTIVE",
AR174="BSS Hardware Issue","ACTIVE",
AR174="Sites strategiques, MLL, Pylone, etc.","PASSIVE",
AR174="AKTIVCO DEFAUT GE &amp; POWER Cabinet","PASSIVE",
AR174="AKTIVCO Coupure ENEO &amp; Baisse de tension","PASSIVE",
AR174="Coupure ENEO &amp; Baisse de tension","PASSIVE",
AR174="Defaut GE &amp; POWER Cabinet","PASSIVE",
AR174="Sharing","PASSIVE",
AR174="Sites strategiques &amp; DataCenter","PASSIVE",
AR174="Exclu","Exclu",
AR174="SAT","ACTIVE",
AR174="SPARE-ISSUE","SPARE-ISSUE",
AR174="Fiber CAmtel","ACTIVE",
AR174="Fiber AOF","ACTIVE",
AR174="Projet OCM (HUAWEI)","PLANNED WORKS",
AR174="Projet OCM (NOKIA)","PLANNED WORKS",
AR174="ACCESS-ISSUE","ACCESS-ISSUE",
AR174="Projet OCM (ZTE, NOKIA, autres projets)","PLANNED WORKS",
AR174="No root CAuse","No root cause",
AR174="ODU HS","ACTIVE",
AR174="IP &amp; VLAN","ACTIVE",
AR174="Warehouse HUAWEI","SPARE-ISSUE",
AR174="SPARE-HS","SPARE-ISSUE",
AR174="Power Telco","ACTIVE", AR174="no impacts","no impacts"
),"")</f>
        <v>PASSIVE</v>
      </c>
      <c r="AT174" s="99" t="s">
        <v>6406</v>
      </c>
      <c r="AU174" s="99" t="s">
        <v>1873</v>
      </c>
      <c r="AW174" s="17"/>
      <c r="AX174" s="17" t="s">
        <v>5536</v>
      </c>
      <c r="AY174" s="17"/>
      <c r="AZ174" s="17" t="s">
        <v>5536</v>
      </c>
      <c r="BA174" s="7"/>
      <c r="BC174" s="18"/>
      <c r="BD174" s="18"/>
      <c r="BE174" s="18"/>
      <c r="BF174" s="18"/>
      <c r="BG174" s="18"/>
      <c r="BH174" s="18"/>
      <c r="BI174" s="18" t="s">
        <v>5675</v>
      </c>
      <c r="BJ174" s="18"/>
      <c r="BK174" s="18" t="s">
        <v>5675</v>
      </c>
      <c r="BM174" s="18"/>
      <c r="BN174" s="18"/>
      <c r="BO174" s="18"/>
      <c r="BP174" s="9" t="s">
        <v>5756</v>
      </c>
      <c r="BQ174" s="14"/>
      <c r="BR174" s="102" t="s">
        <v>5536</v>
      </c>
      <c r="BS174" s="14"/>
      <c r="BT174" s="14"/>
      <c r="BU174" s="9"/>
      <c r="BV174" s="9"/>
      <c r="BW174" s="9"/>
    </row>
    <row r="175" spans="1:75" x14ac:dyDescent="0.35">
      <c r="A175" s="1" t="s">
        <v>2069</v>
      </c>
      <c r="B175" s="8" t="s">
        <v>2070</v>
      </c>
      <c r="C175" s="3" t="s">
        <v>90</v>
      </c>
      <c r="D175" s="1" t="s">
        <v>11</v>
      </c>
      <c r="E175" s="1" t="s">
        <v>96</v>
      </c>
      <c r="F175" s="3" t="s">
        <v>90</v>
      </c>
      <c r="G175" s="1" t="s">
        <v>2071</v>
      </c>
      <c r="H175" s="29" t="s">
        <v>5588</v>
      </c>
      <c r="I175" s="27">
        <v>1.783507831741196E-4</v>
      </c>
      <c r="J175" s="27">
        <v>1.426806265391799E-4</v>
      </c>
      <c r="K175" s="27">
        <v>2.140209398088277E-4</v>
      </c>
      <c r="L175" s="27">
        <v>2.6324575596476482E-2</v>
      </c>
      <c r="M175" s="27">
        <v>1.9618586149141573E-4</v>
      </c>
      <c r="N175" s="27">
        <v>1.7835078317400378E-4</v>
      </c>
      <c r="O175" s="27">
        <v>5.3973213825628248</v>
      </c>
      <c r="P175" s="27">
        <v>8.6235192771905336</v>
      </c>
      <c r="Q175" s="27">
        <v>7.2104792703920113</v>
      </c>
      <c r="R175" s="27">
        <v>8.3185680316415738</v>
      </c>
      <c r="S175" s="80">
        <v>1.9618586149129996E-4</v>
      </c>
      <c r="T175" s="80">
        <v>0.24710430399308453</v>
      </c>
      <c r="U175" s="80">
        <v>1.783507831741196E-4</v>
      </c>
      <c r="V175" s="80">
        <v>1.7835078317400378E-4</v>
      </c>
      <c r="W175" s="80">
        <v>9.5479814599143994E-2</v>
      </c>
      <c r="X175" s="80">
        <v>1.4268062653906408E-4</v>
      </c>
      <c r="Y175" s="80">
        <v>1.0286455388573188</v>
      </c>
      <c r="Z175" s="80">
        <v>1.7835078317400378E-4</v>
      </c>
      <c r="AA175" s="80">
        <v>1.7835078317388799E-4</v>
      </c>
      <c r="AB175" s="80">
        <v>1.9618586149147365E-4</v>
      </c>
      <c r="AC175" s="80">
        <v>0.6900605611350713</v>
      </c>
      <c r="AD175" s="80">
        <v>0.6900605611350713</v>
      </c>
      <c r="AE175" s="80">
        <v>0.11885172624186319</v>
      </c>
      <c r="AF175" s="80">
        <v>2.1402093980859614E-4</v>
      </c>
      <c r="AG175" s="80"/>
      <c r="AH175" s="80">
        <v>1.1807523770717416E-2</v>
      </c>
      <c r="AI175" s="80">
        <v>4.1985103758369764</v>
      </c>
      <c r="AJ175" s="80">
        <v>5.2048987046828845</v>
      </c>
      <c r="AK175" s="80">
        <v>2.2526812711500006</v>
      </c>
      <c r="AL175" s="80">
        <v>5.1755694217354282</v>
      </c>
      <c r="AM175" s="80">
        <v>4.1985103758369764</v>
      </c>
      <c r="AN175" s="41" t="s">
        <v>5558</v>
      </c>
      <c r="AO175" s="41"/>
      <c r="AP175" s="40" t="str" cm="1">
        <f t="array" ref="AP175">IFERROR(_xlfn.IFS(
AR175="MPR ISSUE","PDH",
AR175="BSS Hardware Issue","BSS",
AR175="Sites strategiques, MLL, Pylone, etc.","ENVTECH",
AR175="AKTIVCO DEFAUT GE &amp; POWER Cabinet","AKTIVCO",
AR175="AKTIVCO Coupure ENEO &amp; Baisse de tension","AKTIVCO GRID ONLY",
AR175="Coupure ENEO &amp; Baisse de tension","IHS GRID ONLY",
AR175="Defaut GE &amp; POWER Cabinet","IHS",
AR175="Sharing","Partners",
AR175="Sites strategiques &amp; DataCenter","SST &amp; DC",
AR175="Exclu","Exclu",
AR175="SAT","SAT",
AR175="SPARE-ISSUE","SPARE-ISSUE",
AR175="Fiber CAmtel","TRANS_FO_CAMTEL",
AR175="Fiber AOF","Fiber AOF",
AR175="Projet OCM (HUAWEI)","TRAVAUX-HUAWEI",
AR175="Projet OCM (NOKIA)","TRAVAUX-NOKIA",
AR175="ACCESS-ISSUE","ACCESS-ISSUE",
AR175="Projet OCM (ZTE, NOKIA, autres projets)","TRAVAUX OCM",
AR175="No root CAuse","No root cause",
AR175="ODU HS","PDH",
AR175="IP &amp; VLAN","PDH",
AR175="Warehouse HUAWEI","SPARE-ISSUE",
AR175="SPARE-HS","SPARE-ISSUE",
AR175="Power Telco","BSS",AR175="no impacts","no impacts"
),"")</f>
        <v>IHS</v>
      </c>
      <c r="AQ175" s="40" t="str" cm="1">
        <f t="array" ref="AQ175">IFERROR(_xlfn.IFS(
AR175="MPR ISSUE","TX ISSUE",
AR175="BSS Hardware Issue","RAN ISSUE",
AR175="Sites strategiques, MLL, Pylone, etc.","ENVTECH",
AR175="AKTIVCO DEFAUT GE &amp; POWER Cabinet","POWER ISSUE",
AR175="AKTIVCO Coupure ENEO &amp; Baisse de tension","POWER ISSUE",
AR175="Coupure ENEO &amp; Baisse de tension","POWER ISSUE",
AR175="Defaut GE &amp; POWER Cabinet","POWER ISSUE",
AR175="Sharing","POWER ISSUE",
AR175="Sites strategiques &amp; DataCenter","POWER ISSUE",
AR175="Exclu","Exclu",
AR175="SAT","TX ISSUE",
AR175="SPARE-ISSUE","SPARE-ISSUE",
AR175="Fiber CAmtel","TX ISSUE",
AR175="Fiber AOF","TX ISSUE",
AR175="Projet OCM (HUAWEI)","TRAVAUX-HUAWEI",
AR175="Projet OCM (NOKIA)","TRAVAUX -NOKIA",
AR175="ACCESS-ISSUE","ACCESS-ISSUE",
AR175="Projet OCM (ZTE, NOKIA, autres projets)","TRAVAUX OCM",
AR175="No root CAuse","No root cause",
AR175="ODU HS","TX ISSUE",
AR175="IP &amp; VLAN","TX ISSUE",
AR175="Warehouse HUAWEI","SPARE-ISSUE",
AR175="SPARE-HS","SPARE-ISSUE",
AR175="Power Telco","RAN ISSUE",AR175="no impacts","no impacts"
),"")</f>
        <v>POWER ISSUE</v>
      </c>
      <c r="AR175" s="59" t="s">
        <v>5329</v>
      </c>
      <c r="AS175" s="40" t="str" cm="1">
        <f t="array" ref="AS175">IFERROR(_xlfn.IFS(
AR175="MPR ISSUE","ACTIVE",
AR175="BSS Hardware Issue","ACTIVE",
AR175="Sites strategiques, MLL, Pylone, etc.","PASSIVE",
AR175="AKTIVCO DEFAUT GE &amp; POWER Cabinet","PASSIVE",
AR175="AKTIVCO Coupure ENEO &amp; Baisse de tension","PASSIVE",
AR175="Coupure ENEO &amp; Baisse de tension","PASSIVE",
AR175="Defaut GE &amp; POWER Cabinet","PASSIVE",
AR175="Sharing","PASSIVE",
AR175="Sites strategiques &amp; DataCenter","PASSIVE",
AR175="Exclu","Exclu",
AR175="SAT","ACTIVE",
AR175="SPARE-ISSUE","SPARE-ISSUE",
AR175="Fiber CAmtel","ACTIVE",
AR175="Fiber AOF","ACTIVE",
AR175="Projet OCM (HUAWEI)","PLANNED WORKS",
AR175="Projet OCM (NOKIA)","PLANNED WORKS",
AR175="ACCESS-ISSUE","ACCESS-ISSUE",
AR175="Projet OCM (ZTE, NOKIA, autres projets)","PLANNED WORKS",
AR175="No root CAuse","No root cause",
AR175="ODU HS","ACTIVE",
AR175="IP &amp; VLAN","ACTIVE",
AR175="Warehouse HUAWEI","SPARE-ISSUE",
AR175="SPARE-HS","SPARE-ISSUE",
AR175="Power Telco","ACTIVE", AR175="no impacts","no impacts"
),"")</f>
        <v>PASSIVE</v>
      </c>
      <c r="AT175" s="99" t="s">
        <v>6407</v>
      </c>
      <c r="AU175" s="99" t="s">
        <v>2070</v>
      </c>
      <c r="AW175" s="17"/>
      <c r="AX175" s="17" t="s">
        <v>6231</v>
      </c>
      <c r="AY175" s="17"/>
      <c r="AZ175" s="17" t="s">
        <v>5536</v>
      </c>
      <c r="BA175" s="7"/>
      <c r="BC175" s="18"/>
      <c r="BD175" s="18"/>
      <c r="BE175" s="18"/>
      <c r="BF175" s="18"/>
      <c r="BG175" s="18"/>
      <c r="BH175" s="18"/>
      <c r="BI175" s="18"/>
      <c r="BJ175" s="18"/>
      <c r="BK175" s="18"/>
      <c r="BM175" s="18"/>
      <c r="BN175" s="18" t="s">
        <v>6006</v>
      </c>
      <c r="BO175" s="18"/>
      <c r="BP175" s="9" t="s">
        <v>5794</v>
      </c>
      <c r="BQ175" s="14"/>
      <c r="BR175" s="102" t="s">
        <v>5536</v>
      </c>
      <c r="BS175" s="14"/>
      <c r="BT175" s="14"/>
      <c r="BU175" s="9"/>
      <c r="BV175" s="9"/>
      <c r="BW175" s="9"/>
    </row>
    <row r="176" spans="1:75" x14ac:dyDescent="0.35">
      <c r="A176" s="1" t="s">
        <v>346</v>
      </c>
      <c r="B176" s="1" t="s">
        <v>347</v>
      </c>
      <c r="C176" s="3" t="s">
        <v>32</v>
      </c>
      <c r="D176" s="1" t="s">
        <v>21</v>
      </c>
      <c r="E176" s="1" t="s">
        <v>30</v>
      </c>
      <c r="F176" s="3" t="s">
        <v>31</v>
      </c>
      <c r="G176" s="1" t="s">
        <v>32</v>
      </c>
      <c r="H176" s="30" t="s">
        <v>5587</v>
      </c>
      <c r="I176" s="27">
        <v>5.7792431078123352</v>
      </c>
      <c r="J176" s="27">
        <v>36.946220818244846</v>
      </c>
      <c r="K176" s="27">
        <v>36.150562304349194</v>
      </c>
      <c r="L176" s="27">
        <v>9.8567343828920198</v>
      </c>
      <c r="M176" s="27">
        <v>5.7327827287955184</v>
      </c>
      <c r="N176" s="27">
        <v>2.0288293339953718</v>
      </c>
      <c r="O176" s="27">
        <v>6.5621495407110642</v>
      </c>
      <c r="P176" s="27">
        <v>11.718573878601617</v>
      </c>
      <c r="Q176" s="27">
        <v>19.542198508702096</v>
      </c>
      <c r="R176" s="27">
        <v>28.048924473437143</v>
      </c>
      <c r="S176" s="80">
        <v>3.1719330085922279</v>
      </c>
      <c r="T176" s="80">
        <v>4.120723504921056</v>
      </c>
      <c r="U176" s="80">
        <v>14.279708960057992</v>
      </c>
      <c r="V176" s="80">
        <v>1.8149154046565257</v>
      </c>
      <c r="W176" s="80">
        <v>4.120723504921056</v>
      </c>
      <c r="X176" s="80">
        <v>26.781189271558333</v>
      </c>
      <c r="Y176" s="80">
        <v>20.306039242879525</v>
      </c>
      <c r="Z176" s="80">
        <v>30.839632682995038</v>
      </c>
      <c r="AA176" s="80">
        <v>3.7255160044858782</v>
      </c>
      <c r="AB176" s="80">
        <v>1.7925323813681933</v>
      </c>
      <c r="AC176" s="80">
        <v>13.739930314782001</v>
      </c>
      <c r="AD176" s="80">
        <v>13.739930314782001</v>
      </c>
      <c r="AE176" s="80">
        <v>1.8336422368897913</v>
      </c>
      <c r="AF176" s="80">
        <v>5.4152648295109191</v>
      </c>
      <c r="AG176" s="80"/>
      <c r="AH176" s="80">
        <v>3.0031061572397575</v>
      </c>
      <c r="AI176" s="80">
        <v>4.1944002134502174</v>
      </c>
      <c r="AJ176" s="80">
        <v>1.1570327206455404</v>
      </c>
      <c r="AK176" s="80">
        <v>1.7235202015565552</v>
      </c>
      <c r="AL176" s="80">
        <v>6.6167711281401376</v>
      </c>
      <c r="AM176" s="80">
        <v>4.1944002134502174</v>
      </c>
      <c r="AN176" s="41" t="s">
        <v>5558</v>
      </c>
      <c r="AO176" s="41"/>
      <c r="AP176" s="40" t="str" cm="1">
        <f t="array" ref="AP176">IFERROR(_xlfn.IFS(
AR176="MPR ISSUE","PDH",
AR176="BSS Hardware Issue","BSS",
AR176="Sites strategiques, MLL, Pylone, etc.","ENVTECH",
AR176="AKTIVCO DEFAUT GE &amp; POWER Cabinet","AKTIVCO",
AR176="AKTIVCO Coupure ENEO &amp; Baisse de tension","AKTIVCO GRID ONLY",
AR176="Coupure ENEO &amp; Baisse de tension","IHS GRID ONLY",
AR176="Defaut GE &amp; POWER Cabinet","IHS",
AR176="Sharing","Partners",
AR176="Sites strategiques &amp; DataCenter","SST &amp; DC",
AR176="Exclu","Exclu",
AR176="SAT","SAT",
AR176="SPARE-ISSUE","SPARE-ISSUE",
AR176="Fiber CAmtel","TRANS_FO_CAMTEL",
AR176="Fiber AOF","Fiber AOF",
AR176="Projet OCM (HUAWEI)","TRAVAUX-HUAWEI",
AR176="Projet OCM (NOKIA)","TRAVAUX-NOKIA",
AR176="ACCESS-ISSUE","ACCESS-ISSUE",
AR176="Projet OCM (ZTE, NOKIA, autres projets)","TRAVAUX OCM",
AR176="No root CAuse","No root cause",
AR176="ODU HS","PDH",
AR176="IP &amp; VLAN","PDH",
AR176="Warehouse HUAWEI","SPARE-ISSUE",
AR176="SPARE-HS","SPARE-ISSUE",
AR176="Power Telco","BSS",AR176="no impacts","no impacts"
),"")</f>
        <v>AKTIVCO GRID ONLY</v>
      </c>
      <c r="AQ176" s="40" t="str" cm="1">
        <f t="array" ref="AQ176">IFERROR(_xlfn.IFS(
AR176="MPR ISSUE","TX ISSUE",
AR176="BSS Hardware Issue","RAN ISSUE",
AR176="Sites strategiques, MLL, Pylone, etc.","ENVTECH",
AR176="AKTIVCO DEFAUT GE &amp; POWER Cabinet","POWER ISSUE",
AR176="AKTIVCO Coupure ENEO &amp; Baisse de tension","POWER ISSUE",
AR176="Coupure ENEO &amp; Baisse de tension","POWER ISSUE",
AR176="Defaut GE &amp; POWER Cabinet","POWER ISSUE",
AR176="Sharing","POWER ISSUE",
AR176="Sites strategiques &amp; DataCenter","POWER ISSUE",
AR176="Exclu","Exclu",
AR176="SAT","TX ISSUE",
AR176="SPARE-ISSUE","SPARE-ISSUE",
AR176="Fiber CAmtel","TX ISSUE",
AR176="Fiber AOF","TX ISSUE",
AR176="Projet OCM (HUAWEI)","TRAVAUX-HUAWEI",
AR176="Projet OCM (NOKIA)","TRAVAUX -NOKIA",
AR176="ACCESS-ISSUE","ACCESS-ISSUE",
AR176="Projet OCM (ZTE, NOKIA, autres projets)","TRAVAUX OCM",
AR176="No root CAuse","No root cause",
AR176="ODU HS","TX ISSUE",
AR176="IP &amp; VLAN","TX ISSUE",
AR176="Warehouse HUAWEI","SPARE-ISSUE",
AR176="SPARE-HS","SPARE-ISSUE",
AR176="Power Telco","RAN ISSUE",AR176="no impacts","no impacts"
),"")</f>
        <v>POWER ISSUE</v>
      </c>
      <c r="AR176" s="59" t="s">
        <v>5326</v>
      </c>
      <c r="AS176" s="40" t="str" cm="1">
        <f t="array" ref="AS176">IFERROR(_xlfn.IFS(
AR176="MPR ISSUE","ACTIVE",
AR176="BSS Hardware Issue","ACTIVE",
AR176="Sites strategiques, MLL, Pylone, etc.","PASSIVE",
AR176="AKTIVCO DEFAUT GE &amp; POWER Cabinet","PASSIVE",
AR176="AKTIVCO Coupure ENEO &amp; Baisse de tension","PASSIVE",
AR176="Coupure ENEO &amp; Baisse de tension","PASSIVE",
AR176="Defaut GE &amp; POWER Cabinet","PASSIVE",
AR176="Sharing","PASSIVE",
AR176="Sites strategiques &amp; DataCenter","PASSIVE",
AR176="Exclu","Exclu",
AR176="SAT","ACTIVE",
AR176="SPARE-ISSUE","SPARE-ISSUE",
AR176="Fiber CAmtel","ACTIVE",
AR176="Fiber AOF","ACTIVE",
AR176="Projet OCM (HUAWEI)","PLANNED WORKS",
AR176="Projet OCM (NOKIA)","PLANNED WORKS",
AR176="ACCESS-ISSUE","ACCESS-ISSUE",
AR176="Projet OCM (ZTE, NOKIA, autres projets)","PLANNED WORKS",
AR176="No root CAuse","No root cause",
AR176="ODU HS","ACTIVE",
AR176="IP &amp; VLAN","ACTIVE",
AR176="Warehouse HUAWEI","SPARE-ISSUE",
AR176="SPARE-HS","SPARE-ISSUE",
AR176="Power Telco","ACTIVE", AR176="no impacts","no impacts"
),"")</f>
        <v>PASSIVE</v>
      </c>
      <c r="AT176" s="99" t="s">
        <v>6408</v>
      </c>
      <c r="AU176" s="99" t="s">
        <v>347</v>
      </c>
      <c r="AW176" s="17"/>
      <c r="AX176" s="17" t="s">
        <v>6294</v>
      </c>
      <c r="AY176" s="17" t="s">
        <v>6216</v>
      </c>
      <c r="AZ176" s="17" t="s">
        <v>6216</v>
      </c>
      <c r="BA176" s="7"/>
      <c r="BC176" s="18"/>
      <c r="BD176" s="18"/>
      <c r="BE176" s="18"/>
      <c r="BF176" s="18"/>
      <c r="BG176" s="18"/>
      <c r="BH176" s="18"/>
      <c r="BI176" s="18"/>
      <c r="BJ176" s="18"/>
      <c r="BK176" s="18"/>
      <c r="BM176" s="18"/>
      <c r="BN176" s="18"/>
      <c r="BO176" s="18"/>
      <c r="BP176" s="9" t="s">
        <v>5661</v>
      </c>
      <c r="BQ176" s="14"/>
      <c r="BR176" s="102" t="s">
        <v>5536</v>
      </c>
      <c r="BS176" s="14"/>
      <c r="BT176" s="14"/>
      <c r="BU176" s="9"/>
      <c r="BV176" s="9"/>
      <c r="BW176" s="9"/>
    </row>
    <row r="177" spans="1:75" x14ac:dyDescent="0.35">
      <c r="A177" s="1" t="s">
        <v>1923</v>
      </c>
      <c r="B177" s="8" t="s">
        <v>1924</v>
      </c>
      <c r="C177" s="3" t="s">
        <v>84</v>
      </c>
      <c r="D177" s="1" t="s">
        <v>21</v>
      </c>
      <c r="E177" s="1" t="s">
        <v>80</v>
      </c>
      <c r="F177" s="3" t="s">
        <v>55</v>
      </c>
      <c r="G177" s="1" t="s">
        <v>84</v>
      </c>
      <c r="H177" s="28" t="s">
        <v>5589</v>
      </c>
      <c r="I177" s="27">
        <v>0</v>
      </c>
      <c r="J177" s="27">
        <v>0.2134680523809116</v>
      </c>
      <c r="K177" s="27">
        <v>1.1352740752155193</v>
      </c>
      <c r="L177" s="27">
        <v>0</v>
      </c>
      <c r="M177" s="27">
        <v>0</v>
      </c>
      <c r="N177" s="27">
        <v>4.5824915176367531</v>
      </c>
      <c r="O177" s="27">
        <v>3.0775854442932031</v>
      </c>
      <c r="P177" s="27">
        <v>3.7086261853193045</v>
      </c>
      <c r="Q177" s="27">
        <v>4.904646537283874E-3</v>
      </c>
      <c r="R177" s="27">
        <v>2.3917731777543776</v>
      </c>
      <c r="S177" s="80">
        <v>10.661221260554802</v>
      </c>
      <c r="T177" s="80">
        <v>10.238298048414391</v>
      </c>
      <c r="U177" s="80">
        <v>0</v>
      </c>
      <c r="V177" s="80">
        <v>0</v>
      </c>
      <c r="W177" s="80">
        <v>10.238298048414391</v>
      </c>
      <c r="X177" s="80">
        <v>0.36517322854868117</v>
      </c>
      <c r="Y177" s="80">
        <v>1.9018970816104646</v>
      </c>
      <c r="Z177" s="80">
        <v>0.3330700875773685</v>
      </c>
      <c r="AA177" s="80">
        <v>5.4244320597660609</v>
      </c>
      <c r="AB177" s="80">
        <v>4.3570561277048672</v>
      </c>
      <c r="AC177" s="80">
        <v>4.0077561188586692</v>
      </c>
      <c r="AD177" s="80">
        <v>4.0077561188586692</v>
      </c>
      <c r="AE177" s="80">
        <v>0</v>
      </c>
      <c r="AF177" s="80">
        <v>0.97099516883398551</v>
      </c>
      <c r="AG177" s="80"/>
      <c r="AH177" s="80">
        <v>0</v>
      </c>
      <c r="AI177" s="80">
        <v>4.1050286360017454</v>
      </c>
      <c r="AJ177" s="80">
        <v>2.9787597568432789</v>
      </c>
      <c r="AK177" s="80">
        <v>3.7983108418250251</v>
      </c>
      <c r="AL177" s="80">
        <v>4.6108878513878206</v>
      </c>
      <c r="AM177" s="80">
        <v>4.1050286360017454</v>
      </c>
      <c r="AN177" s="41" t="s">
        <v>5558</v>
      </c>
      <c r="AO177" s="41"/>
      <c r="AP177" s="40" t="str" cm="1">
        <f t="array" ref="AP177">IFERROR(_xlfn.IFS(
AR177="MPR ISSUE","PDH",
AR177="BSS Hardware Issue","BSS",
AR177="Sites strategiques, MLL, Pylone, etc.","ENVTECH",
AR177="AKTIVCO DEFAUT GE &amp; POWER Cabinet","AKTIVCO",
AR177="AKTIVCO Coupure ENEO &amp; Baisse de tension","AKTIVCO GRID ONLY",
AR177="Coupure ENEO &amp; Baisse de tension","IHS GRID ONLY",
AR177="Defaut GE &amp; POWER Cabinet","IHS",
AR177="Sharing","Partners",
AR177="Sites strategiques &amp; DataCenter","SST &amp; DC",
AR177="Exclu","Exclu",
AR177="SAT","SAT",
AR177="SPARE-ISSUE","SPARE-ISSUE",
AR177="Fiber CAmtel","TRANS_FO_CAMTEL",
AR177="Fiber AOF","Fiber AOF",
AR177="Projet OCM (HUAWEI)","TRAVAUX-HUAWEI",
AR177="Projet OCM (NOKIA)","TRAVAUX-NOKIA",
AR177="ACCESS-ISSUE","ACCESS-ISSUE",
AR177="Projet OCM (ZTE, NOKIA, autres projets)","TRAVAUX OCM",
AR177="No root CAuse","No root cause",
AR177="ODU HS","PDH",
AR177="IP &amp; VLAN","PDH",
AR177="Warehouse HUAWEI","SPARE-ISSUE",
AR177="SPARE-HS","SPARE-ISSUE",
AR177="Power Telco","BSS",AR177="no impacts","no impacts"
),"")</f>
        <v>No root cause</v>
      </c>
      <c r="AQ177" s="40" t="str" cm="1">
        <f t="array" ref="AQ177">IFERROR(_xlfn.IFS(
AR177="MPR ISSUE","TX ISSUE",
AR177="BSS Hardware Issue","RAN ISSUE",
AR177="Sites strategiques, MLL, Pylone, etc.","ENVTECH",
AR177="AKTIVCO DEFAUT GE &amp; POWER Cabinet","POWER ISSUE",
AR177="AKTIVCO Coupure ENEO &amp; Baisse de tension","POWER ISSUE",
AR177="Coupure ENEO &amp; Baisse de tension","POWER ISSUE",
AR177="Defaut GE &amp; POWER Cabinet","POWER ISSUE",
AR177="Sharing","POWER ISSUE",
AR177="Sites strategiques &amp; DataCenter","POWER ISSUE",
AR177="Exclu","Exclu",
AR177="SAT","TX ISSUE",
AR177="SPARE-ISSUE","SPARE-ISSUE",
AR177="Fiber CAmtel","TX ISSUE",
AR177="Fiber AOF","TX ISSUE",
AR177="Projet OCM (HUAWEI)","TRAVAUX-HUAWEI",
AR177="Projet OCM (NOKIA)","TRAVAUX -NOKIA",
AR177="ACCESS-ISSUE","ACCESS-ISSUE",
AR177="Projet OCM (ZTE, NOKIA, autres projets)","TRAVAUX OCM",
AR177="No root CAuse","No root cause",
AR177="ODU HS","TX ISSUE",
AR177="IP &amp; VLAN","TX ISSUE",
AR177="Warehouse HUAWEI","SPARE-ISSUE",
AR177="SPARE-HS","SPARE-ISSUE",
AR177="Power Telco","RAN ISSUE",AR177="no impacts","no impacts"
),"")</f>
        <v>No root cause</v>
      </c>
      <c r="AR177" s="59" t="s">
        <v>5343</v>
      </c>
      <c r="AS177" s="40" t="str" cm="1">
        <f t="array" ref="AS177">IFERROR(_xlfn.IFS(
AR177="MPR ISSUE","ACTIVE",
AR177="BSS Hardware Issue","ACTIVE",
AR177="Sites strategiques, MLL, Pylone, etc.","PASSIVE",
AR177="AKTIVCO DEFAUT GE &amp; POWER Cabinet","PASSIVE",
AR177="AKTIVCO Coupure ENEO &amp; Baisse de tension","PASSIVE",
AR177="Coupure ENEO &amp; Baisse de tension","PASSIVE",
AR177="Defaut GE &amp; POWER Cabinet","PASSIVE",
AR177="Sharing","PASSIVE",
AR177="Sites strategiques &amp; DataCenter","PASSIVE",
AR177="Exclu","Exclu",
AR177="SAT","ACTIVE",
AR177="SPARE-ISSUE","SPARE-ISSUE",
AR177="Fiber CAmtel","ACTIVE",
AR177="Fiber AOF","ACTIVE",
AR177="Projet OCM (HUAWEI)","PLANNED WORKS",
AR177="Projet OCM (NOKIA)","PLANNED WORKS",
AR177="ACCESS-ISSUE","ACCESS-ISSUE",
AR177="Projet OCM (ZTE, NOKIA, autres projets)","PLANNED WORKS",
AR177="No root CAuse","No root cause",
AR177="ODU HS","ACTIVE",
AR177="IP &amp; VLAN","ACTIVE",
AR177="Warehouse HUAWEI","SPARE-ISSUE",
AR177="SPARE-HS","SPARE-ISSUE",
AR177="Power Telco","ACTIVE", AR177="no impacts","no impacts"
),"")</f>
        <v>No root cause</v>
      </c>
      <c r="AT177" s="99" t="s">
        <v>6311</v>
      </c>
      <c r="AU177" s="99" t="s">
        <v>1924</v>
      </c>
      <c r="AW177" s="17"/>
      <c r="AX177" s="17" t="s">
        <v>6238</v>
      </c>
      <c r="AY177" s="17"/>
      <c r="AZ177" s="17" t="s">
        <v>6217</v>
      </c>
      <c r="BA177" s="7"/>
      <c r="BC177" s="18"/>
      <c r="BD177" s="18"/>
      <c r="BE177" s="18"/>
      <c r="BF177" s="18"/>
      <c r="BG177" s="18"/>
      <c r="BH177" s="18"/>
      <c r="BI177" s="18"/>
      <c r="BJ177" s="18"/>
      <c r="BK177" s="18"/>
      <c r="BM177" s="18"/>
      <c r="BN177" s="18"/>
      <c r="BO177" s="18"/>
      <c r="BP177" s="9" t="s">
        <v>5661</v>
      </c>
      <c r="BQ177" s="14"/>
      <c r="BR177" s="102" t="s">
        <v>5536</v>
      </c>
      <c r="BS177" s="14"/>
      <c r="BT177" s="14"/>
      <c r="BU177" s="9"/>
      <c r="BV177" s="9"/>
      <c r="BW177" s="9"/>
    </row>
    <row r="178" spans="1:75" x14ac:dyDescent="0.35">
      <c r="A178" s="1" t="s">
        <v>1744</v>
      </c>
      <c r="B178" s="8" t="s">
        <v>1745</v>
      </c>
      <c r="C178" s="3" t="s">
        <v>55</v>
      </c>
      <c r="D178" s="1" t="s">
        <v>11</v>
      </c>
      <c r="E178" s="1" t="s">
        <v>593</v>
      </c>
      <c r="F178" s="3" t="s">
        <v>55</v>
      </c>
      <c r="G178" s="1" t="s">
        <v>84</v>
      </c>
      <c r="H178" s="28" t="s">
        <v>5589</v>
      </c>
      <c r="I178" s="27">
        <v>0.56679878892684188</v>
      </c>
      <c r="J178" s="27">
        <v>0.28436248869256037</v>
      </c>
      <c r="K178" s="27">
        <v>1.7647453293496902</v>
      </c>
      <c r="L178" s="27">
        <v>0</v>
      </c>
      <c r="M178" s="27">
        <v>0</v>
      </c>
      <c r="N178" s="27">
        <v>0</v>
      </c>
      <c r="O178" s="27">
        <v>0</v>
      </c>
      <c r="P178" s="27">
        <v>1.0712639791343852</v>
      </c>
      <c r="Q178" s="27">
        <v>0</v>
      </c>
      <c r="R178" s="27">
        <v>0</v>
      </c>
      <c r="S178" s="80">
        <v>0.66358975895534955</v>
      </c>
      <c r="T178" s="80">
        <v>0</v>
      </c>
      <c r="U178" s="80">
        <v>0</v>
      </c>
      <c r="V178" s="80">
        <v>0</v>
      </c>
      <c r="W178" s="80">
        <v>0</v>
      </c>
      <c r="X178" s="80">
        <v>1.0494338432738926</v>
      </c>
      <c r="Y178" s="80">
        <v>2.2290102530298235</v>
      </c>
      <c r="Z178" s="80">
        <v>0.27109319042441782</v>
      </c>
      <c r="AA178" s="80">
        <v>5.2386440489337467</v>
      </c>
      <c r="AB178" s="80">
        <v>0</v>
      </c>
      <c r="AC178" s="80">
        <v>4.1776887450668179</v>
      </c>
      <c r="AD178" s="80">
        <v>4.1776887450668179</v>
      </c>
      <c r="AE178" s="80">
        <v>0</v>
      </c>
      <c r="AF178" s="80">
        <v>0.92653231858871743</v>
      </c>
      <c r="AG178" s="80"/>
      <c r="AH178" s="80">
        <v>1.0356829978911803</v>
      </c>
      <c r="AI178" s="80">
        <v>4.081629013249322</v>
      </c>
      <c r="AJ178" s="80">
        <v>2.9812576685890595</v>
      </c>
      <c r="AK178" s="80">
        <v>3.7992671134367635</v>
      </c>
      <c r="AL178" s="80">
        <v>4.564717412288477</v>
      </c>
      <c r="AM178" s="80">
        <v>4.081629013249322</v>
      </c>
      <c r="AN178" s="41" t="s">
        <v>5591</v>
      </c>
      <c r="AO178" s="41"/>
      <c r="AP178" s="40" t="str" cm="1">
        <f t="array" ref="AP178">IFERROR(_xlfn.IFS(
AR178="MPR ISSUE","PDH",
AR178="BSS Hardware Issue","BSS",
AR178="Sites strategiques, MLL, Pylone, etc.","ENVTECH",
AR178="AKTIVCO DEFAUT GE &amp; POWER Cabinet","AKTIVCO",
AR178="AKTIVCO Coupure ENEO &amp; Baisse de tension","AKTIVCO GRID ONLY",
AR178="Coupure ENEO &amp; Baisse de tension","IHS GRID ONLY",
AR178="Defaut GE &amp; POWER Cabinet","IHS",
AR178="Sharing","Partners",
AR178="Sites strategiques &amp; DataCenter","SST &amp; DC",
AR178="Exclu","Exclu",
AR178="SAT","SAT",
AR178="SPARE-ISSUE","SPARE-ISSUE",
AR178="Fiber CAmtel","TRANS_FO_CAMTEL",
AR178="Fiber AOF","Fiber AOF",
AR178="Projet OCM (HUAWEI)","TRAVAUX-HUAWEI",
AR178="Projet OCM (NOKIA)","TRAVAUX-NOKIA",
AR178="ACCESS-ISSUE","ACCESS-ISSUE",
AR178="Projet OCM (ZTE, NOKIA, autres projets)","TRAVAUX OCM",
AR178="No root CAuse","No root cause",
AR178="ODU HS","PDH",
AR178="IP &amp; VLAN","PDH",
AR178="Warehouse HUAWEI","SPARE-ISSUE",
AR178="SPARE-HS","SPARE-ISSUE",
AR178="Power Telco","BSS",AR178="no impacts","no impacts"
),"")</f>
        <v>No root cause</v>
      </c>
      <c r="AQ178" s="40" t="str" cm="1">
        <f t="array" ref="AQ178">IFERROR(_xlfn.IFS(
AR178="MPR ISSUE","TX ISSUE",
AR178="BSS Hardware Issue","RAN ISSUE",
AR178="Sites strategiques, MLL, Pylone, etc.","ENVTECH",
AR178="AKTIVCO DEFAUT GE &amp; POWER Cabinet","POWER ISSUE",
AR178="AKTIVCO Coupure ENEO &amp; Baisse de tension","POWER ISSUE",
AR178="Coupure ENEO &amp; Baisse de tension","POWER ISSUE",
AR178="Defaut GE &amp; POWER Cabinet","POWER ISSUE",
AR178="Sharing","POWER ISSUE",
AR178="Sites strategiques &amp; DataCenter","POWER ISSUE",
AR178="Exclu","Exclu",
AR178="SAT","TX ISSUE",
AR178="SPARE-ISSUE","SPARE-ISSUE",
AR178="Fiber CAmtel","TX ISSUE",
AR178="Fiber AOF","TX ISSUE",
AR178="Projet OCM (HUAWEI)","TRAVAUX-HUAWEI",
AR178="Projet OCM (NOKIA)","TRAVAUX -NOKIA",
AR178="ACCESS-ISSUE","ACCESS-ISSUE",
AR178="Projet OCM (ZTE, NOKIA, autres projets)","TRAVAUX OCM",
AR178="No root CAuse","No root cause",
AR178="ODU HS","TX ISSUE",
AR178="IP &amp; VLAN","TX ISSUE",
AR178="Warehouse HUAWEI","SPARE-ISSUE",
AR178="SPARE-HS","SPARE-ISSUE",
AR178="Power Telco","RAN ISSUE",AR178="no impacts","no impacts"
),"")</f>
        <v>No root cause</v>
      </c>
      <c r="AR178" s="59" t="s">
        <v>5343</v>
      </c>
      <c r="AS178" s="40" t="str" cm="1">
        <f t="array" ref="AS178">IFERROR(_xlfn.IFS(
AR178="MPR ISSUE","ACTIVE",
AR178="BSS Hardware Issue","ACTIVE",
AR178="Sites strategiques, MLL, Pylone, etc.","PASSIVE",
AR178="AKTIVCO DEFAUT GE &amp; POWER Cabinet","PASSIVE",
AR178="AKTIVCO Coupure ENEO &amp; Baisse de tension","PASSIVE",
AR178="Coupure ENEO &amp; Baisse de tension","PASSIVE",
AR178="Defaut GE &amp; POWER Cabinet","PASSIVE",
AR178="Sharing","PASSIVE",
AR178="Sites strategiques &amp; DataCenter","PASSIVE",
AR178="Exclu","Exclu",
AR178="SAT","ACTIVE",
AR178="SPARE-ISSUE","SPARE-ISSUE",
AR178="Fiber CAmtel","ACTIVE",
AR178="Fiber AOF","ACTIVE",
AR178="Projet OCM (HUAWEI)","PLANNED WORKS",
AR178="Projet OCM (NOKIA)","PLANNED WORKS",
AR178="ACCESS-ISSUE","ACCESS-ISSUE",
AR178="Projet OCM (ZTE, NOKIA, autres projets)","PLANNED WORKS",
AR178="No root CAuse","No root cause",
AR178="ODU HS","ACTIVE",
AR178="IP &amp; VLAN","ACTIVE",
AR178="Warehouse HUAWEI","SPARE-ISSUE",
AR178="SPARE-HS","SPARE-ISSUE",
AR178="Power Telco","ACTIVE", AR178="no impacts","no impacts"
),"")</f>
        <v>No root cause</v>
      </c>
      <c r="AT178" s="99" t="s">
        <v>5661</v>
      </c>
      <c r="AU178" s="99" t="s">
        <v>1745</v>
      </c>
      <c r="AW178" s="17"/>
      <c r="AX178" s="17" t="s">
        <v>5536</v>
      </c>
      <c r="AY178" s="17"/>
      <c r="AZ178" s="17" t="s">
        <v>5536</v>
      </c>
      <c r="BA178" s="7"/>
      <c r="BC178" s="18"/>
      <c r="BD178" s="18"/>
      <c r="BE178" s="18"/>
      <c r="BF178" s="18"/>
      <c r="BG178" s="18"/>
      <c r="BH178" s="18"/>
      <c r="BI178" s="18"/>
      <c r="BJ178" s="18"/>
      <c r="BK178" s="18"/>
      <c r="BM178" s="18"/>
      <c r="BN178" s="18"/>
      <c r="BO178" s="18"/>
      <c r="BP178" s="9" t="s">
        <v>5661</v>
      </c>
      <c r="BQ178" s="14"/>
      <c r="BR178" s="102" t="s">
        <v>5536</v>
      </c>
      <c r="BS178" s="14"/>
      <c r="BT178" s="14"/>
      <c r="BU178" s="9"/>
      <c r="BV178" s="9"/>
      <c r="BW178" s="9"/>
    </row>
    <row r="179" spans="1:75" x14ac:dyDescent="0.35">
      <c r="A179" s="1" t="s">
        <v>1381</v>
      </c>
      <c r="B179" s="8" t="s">
        <v>1382</v>
      </c>
      <c r="C179" s="3" t="s">
        <v>51</v>
      </c>
      <c r="D179" s="1" t="s">
        <v>11</v>
      </c>
      <c r="E179" s="1" t="s">
        <v>154</v>
      </c>
      <c r="F179" s="3" t="s">
        <v>51</v>
      </c>
      <c r="G179" s="1" t="s">
        <v>1383</v>
      </c>
      <c r="H179" s="29" t="s">
        <v>5588</v>
      </c>
      <c r="I179" s="27">
        <v>0.27985492565527881</v>
      </c>
      <c r="J179" s="27">
        <v>0</v>
      </c>
      <c r="K179" s="27">
        <v>0</v>
      </c>
      <c r="L179" s="27">
        <v>0</v>
      </c>
      <c r="M179" s="27">
        <v>0</v>
      </c>
      <c r="N179" s="27">
        <v>0</v>
      </c>
      <c r="O179" s="27">
        <v>3.043917372510093</v>
      </c>
      <c r="P179" s="27">
        <v>4.1375493385060222</v>
      </c>
      <c r="Q179" s="27">
        <v>3.0711289376977202</v>
      </c>
      <c r="R179" s="27">
        <v>0</v>
      </c>
      <c r="S179" s="80">
        <v>4.9938219288708924E-3</v>
      </c>
      <c r="T179" s="80">
        <v>0</v>
      </c>
      <c r="U179" s="80">
        <v>0.97239228370317343</v>
      </c>
      <c r="V179" s="80">
        <v>1.0324370136374144</v>
      </c>
      <c r="W179" s="80">
        <v>0</v>
      </c>
      <c r="X179" s="80">
        <v>7.5906093318836881E-2</v>
      </c>
      <c r="Y179" s="80">
        <v>0.57373663439230871</v>
      </c>
      <c r="Z179" s="80">
        <v>0</v>
      </c>
      <c r="AA179" s="80">
        <v>1.1592800906306299E-3</v>
      </c>
      <c r="AB179" s="80">
        <v>4.4230994227141975E-2</v>
      </c>
      <c r="AC179" s="80">
        <v>3.2959224730547541E-2</v>
      </c>
      <c r="AD179" s="80">
        <v>3.2959224730547541E-2</v>
      </c>
      <c r="AE179" s="80">
        <v>2.6752617476092913E-3</v>
      </c>
      <c r="AF179" s="80">
        <v>0</v>
      </c>
      <c r="AG179" s="80"/>
      <c r="AH179" s="80">
        <v>0</v>
      </c>
      <c r="AI179" s="80">
        <v>4.0326182180331198</v>
      </c>
      <c r="AJ179" s="80">
        <v>14.047131597984087</v>
      </c>
      <c r="AK179" s="80">
        <v>6.0369958111053315</v>
      </c>
      <c r="AL179" s="80">
        <v>0</v>
      </c>
      <c r="AM179" s="80">
        <v>4.0326182180331198</v>
      </c>
      <c r="AN179" s="41" t="s">
        <v>5591</v>
      </c>
      <c r="AO179" s="41"/>
      <c r="AP179" s="40" t="str" cm="1">
        <f t="array" ref="AP179">IFERROR(_xlfn.IFS(
AR179="MPR ISSUE","PDH",
AR179="BSS Hardware Issue","BSS",
AR179="Sites strategiques, MLL, Pylone, etc.","ENVTECH",
AR179="AKTIVCO DEFAUT GE &amp; POWER Cabinet","AKTIVCO",
AR179="AKTIVCO Coupure ENEO &amp; Baisse de tension","AKTIVCO GRID ONLY",
AR179="Coupure ENEO &amp; Baisse de tension","IHS GRID ONLY",
AR179="Defaut GE &amp; POWER Cabinet","IHS",
AR179="Sharing","Partners",
AR179="Sites strategiques &amp; DataCenter","SST &amp; DC",
AR179="Exclu","Exclu",
AR179="SAT","SAT",
AR179="SPARE-ISSUE","SPARE-ISSUE",
AR179="Fiber CAmtel","TRANS_FO_CAMTEL",
AR179="Fiber AOF","Fiber AOF",
AR179="Projet OCM (HUAWEI)","TRAVAUX-HUAWEI",
AR179="Projet OCM (NOKIA)","TRAVAUX-NOKIA",
AR179="ACCESS-ISSUE","ACCESS-ISSUE",
AR179="Projet OCM (ZTE, NOKIA, autres projets)","TRAVAUX OCM",
AR179="No root CAuse","No root cause",
AR179="ODU HS","PDH",
AR179="IP &amp; VLAN","PDH",
AR179="Warehouse HUAWEI","SPARE-ISSUE",
AR179="SPARE-HS","SPARE-ISSUE",
AR179="Power Telco","BSS",AR179="no impacts","no impacts"
),"")</f>
        <v>AKTIVCO</v>
      </c>
      <c r="AQ179" s="40" t="str" cm="1">
        <f t="array" ref="AQ179">IFERROR(_xlfn.IFS(
AR179="MPR ISSUE","TX ISSUE",
AR179="BSS Hardware Issue","RAN ISSUE",
AR179="Sites strategiques, MLL, Pylone, etc.","ENVTECH",
AR179="AKTIVCO DEFAUT GE &amp; POWER Cabinet","POWER ISSUE",
AR179="AKTIVCO Coupure ENEO &amp; Baisse de tension","POWER ISSUE",
AR179="Coupure ENEO &amp; Baisse de tension","POWER ISSUE",
AR179="Defaut GE &amp; POWER Cabinet","POWER ISSUE",
AR179="Sharing","POWER ISSUE",
AR179="Sites strategiques &amp; DataCenter","POWER ISSUE",
AR179="Exclu","Exclu",
AR179="SAT","TX ISSUE",
AR179="SPARE-ISSUE","SPARE-ISSUE",
AR179="Fiber CAmtel","TX ISSUE",
AR179="Fiber AOF","TX ISSUE",
AR179="Projet OCM (HUAWEI)","TRAVAUX-HUAWEI",
AR179="Projet OCM (NOKIA)","TRAVAUX -NOKIA",
AR179="ACCESS-ISSUE","ACCESS-ISSUE",
AR179="Projet OCM (ZTE, NOKIA, autres projets)","TRAVAUX OCM",
AR179="No root CAuse","No root cause",
AR179="ODU HS","TX ISSUE",
AR179="IP &amp; VLAN","TX ISSUE",
AR179="Warehouse HUAWEI","SPARE-ISSUE",
AR179="SPARE-HS","SPARE-ISSUE",
AR179="Power Telco","RAN ISSUE",AR179="no impacts","no impacts"
),"")</f>
        <v>POWER ISSUE</v>
      </c>
      <c r="AR179" s="59" t="s">
        <v>5324</v>
      </c>
      <c r="AS179" s="40" t="str" cm="1">
        <f t="array" ref="AS179">IFERROR(_xlfn.IFS(
AR179="MPR ISSUE","ACTIVE",
AR179="BSS Hardware Issue","ACTIVE",
AR179="Sites strategiques, MLL, Pylone, etc.","PASSIVE",
AR179="AKTIVCO DEFAUT GE &amp; POWER Cabinet","PASSIVE",
AR179="AKTIVCO Coupure ENEO &amp; Baisse de tension","PASSIVE",
AR179="Coupure ENEO &amp; Baisse de tension","PASSIVE",
AR179="Defaut GE &amp; POWER Cabinet","PASSIVE",
AR179="Sharing","PASSIVE",
AR179="Sites strategiques &amp; DataCenter","PASSIVE",
AR179="Exclu","Exclu",
AR179="SAT","ACTIVE",
AR179="SPARE-ISSUE","SPARE-ISSUE",
AR179="Fiber CAmtel","ACTIVE",
AR179="Fiber AOF","ACTIVE",
AR179="Projet OCM (HUAWEI)","PLANNED WORKS",
AR179="Projet OCM (NOKIA)","PLANNED WORKS",
AR179="ACCESS-ISSUE","ACCESS-ISSUE",
AR179="Projet OCM (ZTE, NOKIA, autres projets)","PLANNED WORKS",
AR179="No root CAuse","No root cause",
AR179="ODU HS","ACTIVE",
AR179="IP &amp; VLAN","ACTIVE",
AR179="Warehouse HUAWEI","SPARE-ISSUE",
AR179="SPARE-HS","SPARE-ISSUE",
AR179="Power Telco","ACTIVE", AR179="no impacts","no impacts"
),"")</f>
        <v>PASSIVE</v>
      </c>
      <c r="AT179" s="99" t="s">
        <v>6409</v>
      </c>
      <c r="AU179" s="107" t="s">
        <v>2931</v>
      </c>
      <c r="AV179" s="9" t="s">
        <v>6578</v>
      </c>
      <c r="AW179" s="17"/>
      <c r="AX179" s="17" t="s">
        <v>5536</v>
      </c>
      <c r="AY179" s="17"/>
      <c r="AZ179" s="17" t="s">
        <v>5536</v>
      </c>
      <c r="BA179" s="7"/>
      <c r="BC179" s="18"/>
      <c r="BD179" s="18"/>
      <c r="BE179" s="18"/>
      <c r="BF179" s="18"/>
      <c r="BG179" s="18"/>
      <c r="BH179" s="18"/>
      <c r="BI179" s="18" t="s">
        <v>5675</v>
      </c>
      <c r="BJ179" s="18"/>
      <c r="BK179" s="18" t="s">
        <v>5675</v>
      </c>
      <c r="BM179" s="18"/>
      <c r="BN179" s="18" t="s">
        <v>6026</v>
      </c>
      <c r="BO179" s="18"/>
      <c r="BP179" s="9" t="s">
        <v>5838</v>
      </c>
      <c r="BQ179" s="14"/>
      <c r="BR179" s="102" t="s">
        <v>5536</v>
      </c>
      <c r="BS179" s="14"/>
      <c r="BT179" s="14"/>
      <c r="BU179" s="9"/>
      <c r="BV179" s="9"/>
      <c r="BW179" s="9"/>
    </row>
    <row r="180" spans="1:75" x14ac:dyDescent="0.35">
      <c r="A180" s="1" t="s">
        <v>2168</v>
      </c>
      <c r="B180" s="8" t="s">
        <v>2169</v>
      </c>
      <c r="C180" s="3" t="s">
        <v>51</v>
      </c>
      <c r="D180" s="1" t="s">
        <v>11</v>
      </c>
      <c r="E180" s="1" t="s">
        <v>96</v>
      </c>
      <c r="F180" s="3" t="s">
        <v>51</v>
      </c>
      <c r="G180" s="1" t="s">
        <v>2170</v>
      </c>
      <c r="H180" s="29" t="s">
        <v>5588</v>
      </c>
      <c r="I180" s="27">
        <v>0</v>
      </c>
      <c r="J180" s="27">
        <v>0</v>
      </c>
      <c r="K180" s="27">
        <v>0</v>
      </c>
      <c r="L180" s="27">
        <v>0</v>
      </c>
      <c r="M180" s="27">
        <v>0</v>
      </c>
      <c r="N180" s="27">
        <v>0</v>
      </c>
      <c r="O180" s="27">
        <v>2.8711472503450963</v>
      </c>
      <c r="P180" s="27">
        <v>4.1322689584042607</v>
      </c>
      <c r="Q180" s="27">
        <v>2.8459366217446149</v>
      </c>
      <c r="R180" s="27">
        <v>0</v>
      </c>
      <c r="S180" s="80">
        <v>0</v>
      </c>
      <c r="T180" s="80">
        <v>0</v>
      </c>
      <c r="U180" s="80">
        <v>0</v>
      </c>
      <c r="V180" s="80">
        <v>0.60591111567689115</v>
      </c>
      <c r="W180" s="80">
        <v>0</v>
      </c>
      <c r="X180" s="80">
        <v>0</v>
      </c>
      <c r="Y180" s="80">
        <v>2.9351901790071144</v>
      </c>
      <c r="Z180" s="80">
        <v>0</v>
      </c>
      <c r="AA180" s="80">
        <v>0</v>
      </c>
      <c r="AB180" s="80">
        <v>4.389212773911124E-2</v>
      </c>
      <c r="AC180" s="80">
        <v>3.08368504107773E-2</v>
      </c>
      <c r="AD180" s="80">
        <v>3.08368504107773E-2</v>
      </c>
      <c r="AE180" s="80">
        <v>4.0128926214141941E-3</v>
      </c>
      <c r="AF180" s="80">
        <v>0</v>
      </c>
      <c r="AG180" s="80"/>
      <c r="AH180" s="80">
        <v>0</v>
      </c>
      <c r="AI180" s="80">
        <v>4.0242714013805774</v>
      </c>
      <c r="AJ180" s="80">
        <v>14.029896006938198</v>
      </c>
      <c r="AK180" s="80">
        <v>6.0194641648901266</v>
      </c>
      <c r="AL180" s="80">
        <v>0</v>
      </c>
      <c r="AM180" s="80">
        <v>4.0242714013805774</v>
      </c>
      <c r="AN180" s="41" t="s">
        <v>5591</v>
      </c>
      <c r="AO180" s="41"/>
      <c r="AP180" s="40" t="str" cm="1">
        <f t="array" ref="AP180">IFERROR(_xlfn.IFS(
AR180="MPR ISSUE","PDH",
AR180="BSS Hardware Issue","BSS",
AR180="Sites strategiques, MLL, Pylone, etc.","ENVTECH",
AR180="AKTIVCO DEFAUT GE &amp; POWER Cabinet","AKTIVCO",
AR180="AKTIVCO Coupure ENEO &amp; Baisse de tension","AKTIVCO GRID ONLY",
AR180="Coupure ENEO &amp; Baisse de tension","IHS GRID ONLY",
AR180="Defaut GE &amp; POWER Cabinet","IHS",
AR180="Sharing","Partners",
AR180="Sites strategiques &amp; DataCenter","SST &amp; DC",
AR180="Exclu","Exclu",
AR180="SAT","SAT",
AR180="SPARE-ISSUE","SPARE-ISSUE",
AR180="Fiber CAmtel","TRANS_FO_CAMTEL",
AR180="Fiber AOF","Fiber AOF",
AR180="Projet OCM (HUAWEI)","TRAVAUX-HUAWEI",
AR180="Projet OCM (NOKIA)","TRAVAUX-NOKIA",
AR180="ACCESS-ISSUE","ACCESS-ISSUE",
AR180="Projet OCM (ZTE, NOKIA, autres projets)","TRAVAUX OCM",
AR180="No root CAuse","No root cause",
AR180="ODU HS","PDH",
AR180="IP &amp; VLAN","PDH",
AR180="Warehouse HUAWEI","SPARE-ISSUE",
AR180="SPARE-HS","SPARE-ISSUE",
AR180="Power Telco","BSS",AR180="no impacts","no impacts"
),"")</f>
        <v>IHS</v>
      </c>
      <c r="AQ180" s="40" t="str" cm="1">
        <f t="array" ref="AQ180">IFERROR(_xlfn.IFS(
AR180="MPR ISSUE","TX ISSUE",
AR180="BSS Hardware Issue","RAN ISSUE",
AR180="Sites strategiques, MLL, Pylone, etc.","ENVTECH",
AR180="AKTIVCO DEFAUT GE &amp; POWER Cabinet","POWER ISSUE",
AR180="AKTIVCO Coupure ENEO &amp; Baisse de tension","POWER ISSUE",
AR180="Coupure ENEO &amp; Baisse de tension","POWER ISSUE",
AR180="Defaut GE &amp; POWER Cabinet","POWER ISSUE",
AR180="Sharing","POWER ISSUE",
AR180="Sites strategiques &amp; DataCenter","POWER ISSUE",
AR180="Exclu","Exclu",
AR180="SAT","TX ISSUE",
AR180="SPARE-ISSUE","SPARE-ISSUE",
AR180="Fiber CAmtel","TX ISSUE",
AR180="Fiber AOF","TX ISSUE",
AR180="Projet OCM (HUAWEI)","TRAVAUX-HUAWEI",
AR180="Projet OCM (NOKIA)","TRAVAUX -NOKIA",
AR180="ACCESS-ISSUE","ACCESS-ISSUE",
AR180="Projet OCM (ZTE, NOKIA, autres projets)","TRAVAUX OCM",
AR180="No root CAuse","No root cause",
AR180="ODU HS","TX ISSUE",
AR180="IP &amp; VLAN","TX ISSUE",
AR180="Warehouse HUAWEI","SPARE-ISSUE",
AR180="SPARE-HS","SPARE-ISSUE",
AR180="Power Telco","RAN ISSUE",AR180="no impacts","no impacts"
),"")</f>
        <v>POWER ISSUE</v>
      </c>
      <c r="AR180" s="59" t="s">
        <v>5329</v>
      </c>
      <c r="AS180" s="40" t="str" cm="1">
        <f t="array" ref="AS180">IFERROR(_xlfn.IFS(
AR180="MPR ISSUE","ACTIVE",
AR180="BSS Hardware Issue","ACTIVE",
AR180="Sites strategiques, MLL, Pylone, etc.","PASSIVE",
AR180="AKTIVCO DEFAUT GE &amp; POWER Cabinet","PASSIVE",
AR180="AKTIVCO Coupure ENEO &amp; Baisse de tension","PASSIVE",
AR180="Coupure ENEO &amp; Baisse de tension","PASSIVE",
AR180="Defaut GE &amp; POWER Cabinet","PASSIVE",
AR180="Sharing","PASSIVE",
AR180="Sites strategiques &amp; DataCenter","PASSIVE",
AR180="Exclu","Exclu",
AR180="SAT","ACTIVE",
AR180="SPARE-ISSUE","SPARE-ISSUE",
AR180="Fiber CAmtel","ACTIVE",
AR180="Fiber AOF","ACTIVE",
AR180="Projet OCM (HUAWEI)","PLANNED WORKS",
AR180="Projet OCM (NOKIA)","PLANNED WORKS",
AR180="ACCESS-ISSUE","ACCESS-ISSUE",
AR180="Projet OCM (ZTE, NOKIA, autres projets)","PLANNED WORKS",
AR180="No root CAuse","No root cause",
AR180="ODU HS","ACTIVE",
AR180="IP &amp; VLAN","ACTIVE",
AR180="Warehouse HUAWEI","SPARE-ISSUE",
AR180="SPARE-HS","SPARE-ISSUE",
AR180="Power Telco","ACTIVE", AR180="no impacts","no impacts"
),"")</f>
        <v>PASSIVE</v>
      </c>
      <c r="AT180" s="99" t="s">
        <v>6410</v>
      </c>
      <c r="AU180" s="99" t="s">
        <v>2169</v>
      </c>
      <c r="AW180" s="17"/>
      <c r="AX180" s="17" t="s">
        <v>5536</v>
      </c>
      <c r="AY180" s="17"/>
      <c r="AZ180" s="17" t="s">
        <v>5536</v>
      </c>
      <c r="BA180" s="7"/>
      <c r="BC180" s="18"/>
      <c r="BD180" s="18"/>
      <c r="BE180" s="18"/>
      <c r="BF180" s="18"/>
      <c r="BG180" s="18"/>
      <c r="BH180" s="18"/>
      <c r="BI180" s="18" t="s">
        <v>5677</v>
      </c>
      <c r="BJ180" s="18" t="s">
        <v>5677</v>
      </c>
      <c r="BK180" s="18" t="s">
        <v>5677</v>
      </c>
      <c r="BM180" s="18"/>
      <c r="BN180" s="18" t="s">
        <v>6006</v>
      </c>
      <c r="BO180" s="18"/>
      <c r="BP180" s="9" t="s">
        <v>5835</v>
      </c>
      <c r="BQ180" s="14"/>
      <c r="BR180" s="102" t="s">
        <v>5536</v>
      </c>
      <c r="BS180" s="14"/>
      <c r="BT180" s="14"/>
      <c r="BU180" s="9"/>
      <c r="BV180" s="9"/>
      <c r="BW180" s="9"/>
    </row>
    <row r="181" spans="1:75" x14ac:dyDescent="0.35">
      <c r="A181" s="1" t="s">
        <v>2050</v>
      </c>
      <c r="B181" s="8" t="s">
        <v>2051</v>
      </c>
      <c r="C181" s="3" t="s">
        <v>102</v>
      </c>
      <c r="D181" s="1" t="s">
        <v>11</v>
      </c>
      <c r="E181" s="1" t="s">
        <v>96</v>
      </c>
      <c r="F181" s="3" t="s">
        <v>102</v>
      </c>
      <c r="G181" s="1" t="s">
        <v>1291</v>
      </c>
      <c r="H181" s="29" t="s">
        <v>5588</v>
      </c>
      <c r="I181" s="27">
        <v>0</v>
      </c>
      <c r="J181" s="27">
        <v>0</v>
      </c>
      <c r="K181" s="27">
        <v>0</v>
      </c>
      <c r="L181" s="27">
        <v>0</v>
      </c>
      <c r="M181" s="27">
        <v>0</v>
      </c>
      <c r="N181" s="27">
        <v>1.2484554822176806E-3</v>
      </c>
      <c r="O181" s="27">
        <v>2.7691283992586522</v>
      </c>
      <c r="P181" s="27">
        <v>4.1449048311377403</v>
      </c>
      <c r="Q181" s="27">
        <v>2.7661114529093713</v>
      </c>
      <c r="R181" s="27">
        <v>0</v>
      </c>
      <c r="S181" s="80">
        <v>0</v>
      </c>
      <c r="T181" s="80">
        <v>0</v>
      </c>
      <c r="U181" s="80">
        <v>0</v>
      </c>
      <c r="V181" s="80">
        <v>0</v>
      </c>
      <c r="W181" s="80">
        <v>0</v>
      </c>
      <c r="X181" s="80">
        <v>2.1205908119383492E-2</v>
      </c>
      <c r="Y181" s="80">
        <v>1.2111801685343557</v>
      </c>
      <c r="Z181" s="80">
        <v>0</v>
      </c>
      <c r="AA181" s="80">
        <v>0</v>
      </c>
      <c r="AB181" s="80">
        <v>2.0920546866305404E-2</v>
      </c>
      <c r="AC181" s="80">
        <v>2.9463549380338065E-2</v>
      </c>
      <c r="AD181" s="80">
        <v>2.9463549380338065E-2</v>
      </c>
      <c r="AE181" s="80">
        <v>0.11776502212976517</v>
      </c>
      <c r="AF181" s="80">
        <v>9.8752828643420998E-2</v>
      </c>
      <c r="AG181" s="80"/>
      <c r="AH181" s="80">
        <v>0</v>
      </c>
      <c r="AI181" s="80">
        <v>4.005259207894234</v>
      </c>
      <c r="AJ181" s="80">
        <v>13.969821229452176</v>
      </c>
      <c r="AK181" s="80">
        <v>5.9883853375086282</v>
      </c>
      <c r="AL181" s="80">
        <v>0</v>
      </c>
      <c r="AM181" s="80">
        <v>4.005259207894234</v>
      </c>
      <c r="AN181" s="41" t="s">
        <v>5558</v>
      </c>
      <c r="AO181" s="41"/>
      <c r="AP181" s="40" t="str" cm="1">
        <f t="array" ref="AP181">IFERROR(_xlfn.IFS(
AR181="MPR ISSUE","PDH",
AR181="BSS Hardware Issue","BSS",
AR181="Sites strategiques, MLL, Pylone, etc.","ENVTECH",
AR181="AKTIVCO DEFAUT GE &amp; POWER Cabinet","AKTIVCO",
AR181="AKTIVCO Coupure ENEO &amp; Baisse de tension","AKTIVCO GRID ONLY",
AR181="Coupure ENEO &amp; Baisse de tension","IHS GRID ONLY",
AR181="Defaut GE &amp; POWER Cabinet","IHS",
AR181="Sharing","Partners",
AR181="Sites strategiques &amp; DataCenter","SST &amp; DC",
AR181="Exclu","Exclu",
AR181="SAT","SAT",
AR181="SPARE-ISSUE","SPARE-ISSUE",
AR181="Fiber CAmtel","TRANS_FO_CAMTEL",
AR181="Fiber AOF","Fiber AOF",
AR181="Projet OCM (HUAWEI)","TRAVAUX-HUAWEI",
AR181="Projet OCM (NOKIA)","TRAVAUX-NOKIA",
AR181="ACCESS-ISSUE","ACCESS-ISSUE",
AR181="Projet OCM (ZTE, NOKIA, autres projets)","TRAVAUX OCM",
AR181="No root CAuse","No root cause",
AR181="ODU HS","PDH",
AR181="IP &amp; VLAN","PDH",
AR181="Warehouse HUAWEI","SPARE-ISSUE",
AR181="SPARE-HS","SPARE-ISSUE",
AR181="Power Telco","BSS",AR181="no impacts","no impacts"
),"")</f>
        <v>AKTIVCO</v>
      </c>
      <c r="AQ181" s="40" t="str" cm="1">
        <f t="array" ref="AQ181">IFERROR(_xlfn.IFS(
AR181="MPR ISSUE","TX ISSUE",
AR181="BSS Hardware Issue","RAN ISSUE",
AR181="Sites strategiques, MLL, Pylone, etc.","ENVTECH",
AR181="AKTIVCO DEFAUT GE &amp; POWER Cabinet","POWER ISSUE",
AR181="AKTIVCO Coupure ENEO &amp; Baisse de tension","POWER ISSUE",
AR181="Coupure ENEO &amp; Baisse de tension","POWER ISSUE",
AR181="Defaut GE &amp; POWER Cabinet","POWER ISSUE",
AR181="Sharing","POWER ISSUE",
AR181="Sites strategiques &amp; DataCenter","POWER ISSUE",
AR181="Exclu","Exclu",
AR181="SAT","TX ISSUE",
AR181="SPARE-ISSUE","SPARE-ISSUE",
AR181="Fiber CAmtel","TX ISSUE",
AR181="Fiber AOF","TX ISSUE",
AR181="Projet OCM (HUAWEI)","TRAVAUX-HUAWEI",
AR181="Projet OCM (NOKIA)","TRAVAUX -NOKIA",
AR181="ACCESS-ISSUE","ACCESS-ISSUE",
AR181="Projet OCM (ZTE, NOKIA, autres projets)","TRAVAUX OCM",
AR181="No root CAuse","No root cause",
AR181="ODU HS","TX ISSUE",
AR181="IP &amp; VLAN","TX ISSUE",
AR181="Warehouse HUAWEI","SPARE-ISSUE",
AR181="SPARE-HS","SPARE-ISSUE",
AR181="Power Telco","RAN ISSUE",AR181="no impacts","no impacts"
),"")</f>
        <v>POWER ISSUE</v>
      </c>
      <c r="AR181" s="59" t="s">
        <v>5324</v>
      </c>
      <c r="AS181" s="40" t="str" cm="1">
        <f t="array" ref="AS181">IFERROR(_xlfn.IFS(
AR181="MPR ISSUE","ACTIVE",
AR181="BSS Hardware Issue","ACTIVE",
AR181="Sites strategiques, MLL, Pylone, etc.","PASSIVE",
AR181="AKTIVCO DEFAUT GE &amp; POWER Cabinet","PASSIVE",
AR181="AKTIVCO Coupure ENEO &amp; Baisse de tension","PASSIVE",
AR181="Coupure ENEO &amp; Baisse de tension","PASSIVE",
AR181="Defaut GE &amp; POWER Cabinet","PASSIVE",
AR181="Sharing","PASSIVE",
AR181="Sites strategiques &amp; DataCenter","PASSIVE",
AR181="Exclu","Exclu",
AR181="SAT","ACTIVE",
AR181="SPARE-ISSUE","SPARE-ISSUE",
AR181="Fiber CAmtel","ACTIVE",
AR181="Fiber AOF","ACTIVE",
AR181="Projet OCM (HUAWEI)","PLANNED WORKS",
AR181="Projet OCM (NOKIA)","PLANNED WORKS",
AR181="ACCESS-ISSUE","ACCESS-ISSUE",
AR181="Projet OCM (ZTE, NOKIA, autres projets)","PLANNED WORKS",
AR181="No root CAuse","No root cause",
AR181="ODU HS","ACTIVE",
AR181="IP &amp; VLAN","ACTIVE",
AR181="Warehouse HUAWEI","SPARE-ISSUE",
AR181="SPARE-HS","SPARE-ISSUE",
AR181="Power Telco","ACTIVE", AR181="no impacts","no impacts"
),"")</f>
        <v>PASSIVE</v>
      </c>
      <c r="AT181" s="99" t="s">
        <v>6411</v>
      </c>
      <c r="AU181" s="107" t="s">
        <v>2931</v>
      </c>
      <c r="AV181" s="9" t="s">
        <v>6182</v>
      </c>
      <c r="AW181" s="17" t="s">
        <v>6181</v>
      </c>
      <c r="AX181" s="17" t="s">
        <v>6289</v>
      </c>
      <c r="AY181" s="17"/>
      <c r="AZ181" s="17" t="s">
        <v>5536</v>
      </c>
      <c r="BA181" s="7"/>
      <c r="BC181" s="18"/>
      <c r="BD181" s="18"/>
      <c r="BE181" s="18"/>
      <c r="BF181" s="18"/>
      <c r="BG181" s="18"/>
      <c r="BH181" s="18"/>
      <c r="BI181" s="18"/>
      <c r="BJ181" s="18"/>
      <c r="BK181" s="18"/>
      <c r="BM181" s="18"/>
      <c r="BN181" s="18" t="s">
        <v>6026</v>
      </c>
      <c r="BO181" s="18"/>
      <c r="BP181" s="9" t="s">
        <v>5795</v>
      </c>
      <c r="BQ181" s="14"/>
      <c r="BR181" s="102" t="s">
        <v>5536</v>
      </c>
      <c r="BS181" s="14"/>
      <c r="BT181" s="14"/>
      <c r="BU181" s="9"/>
      <c r="BV181" s="9"/>
      <c r="BW181" s="9"/>
    </row>
    <row r="182" spans="1:75" x14ac:dyDescent="0.35">
      <c r="A182" s="1" t="s">
        <v>1289</v>
      </c>
      <c r="B182" s="8" t="s">
        <v>1290</v>
      </c>
      <c r="C182" s="3" t="s">
        <v>102</v>
      </c>
      <c r="D182" s="1" t="s">
        <v>11</v>
      </c>
      <c r="E182" s="1" t="s">
        <v>96</v>
      </c>
      <c r="F182" s="3" t="s">
        <v>102</v>
      </c>
      <c r="G182" s="1" t="s">
        <v>1291</v>
      </c>
      <c r="H182" s="29" t="s">
        <v>5588</v>
      </c>
      <c r="I182" s="27">
        <v>0</v>
      </c>
      <c r="J182" s="27">
        <v>0</v>
      </c>
      <c r="K182" s="27">
        <v>0</v>
      </c>
      <c r="L182" s="27">
        <v>0</v>
      </c>
      <c r="M182" s="27">
        <v>0</v>
      </c>
      <c r="N182" s="27">
        <v>0</v>
      </c>
      <c r="O182" s="27">
        <v>2.7670793640109288</v>
      </c>
      <c r="P182" s="27">
        <v>4.1355634422380865</v>
      </c>
      <c r="Q182" s="27">
        <v>2.7631386018644819</v>
      </c>
      <c r="R182" s="27">
        <v>0</v>
      </c>
      <c r="S182" s="80">
        <v>0</v>
      </c>
      <c r="T182" s="80">
        <v>0</v>
      </c>
      <c r="U182" s="80">
        <v>0</v>
      </c>
      <c r="V182" s="80">
        <v>0</v>
      </c>
      <c r="W182" s="80">
        <v>0</v>
      </c>
      <c r="X182" s="80">
        <v>8.757023453841448E-3</v>
      </c>
      <c r="Y182" s="80">
        <v>1.2128566658961915</v>
      </c>
      <c r="Z182" s="80">
        <v>0</v>
      </c>
      <c r="AA182" s="80">
        <v>0</v>
      </c>
      <c r="AB182" s="80">
        <v>2.0688690848179044E-2</v>
      </c>
      <c r="AC182" s="80">
        <v>2.8857156717546718E-2</v>
      </c>
      <c r="AD182" s="80">
        <v>2.8857156717546718E-2</v>
      </c>
      <c r="AE182" s="80">
        <v>6.4687829057194862E-2</v>
      </c>
      <c r="AF182" s="80">
        <v>9.7147671594855628E-2</v>
      </c>
      <c r="AG182" s="80"/>
      <c r="AH182" s="80">
        <v>0</v>
      </c>
      <c r="AI182" s="80">
        <v>4.0050986921893772</v>
      </c>
      <c r="AJ182" s="80">
        <v>13.968697169166578</v>
      </c>
      <c r="AK182" s="80">
        <v>5.9883853375086273</v>
      </c>
      <c r="AL182" s="80">
        <v>0</v>
      </c>
      <c r="AM182" s="80">
        <v>4.0050986921893772</v>
      </c>
      <c r="AN182" s="41" t="s">
        <v>5558</v>
      </c>
      <c r="AO182" s="41"/>
      <c r="AP182" s="40" t="str" cm="1">
        <f t="array" ref="AP182">IFERROR(_xlfn.IFS(
AR182="MPR ISSUE","PDH",
AR182="BSS Hardware Issue","BSS",
AR182="Sites strategiques, MLL, Pylone, etc.","ENVTECH",
AR182="AKTIVCO DEFAUT GE &amp; POWER Cabinet","AKTIVCO",
AR182="AKTIVCO Coupure ENEO &amp; Baisse de tension","AKTIVCO GRID ONLY",
AR182="Coupure ENEO &amp; Baisse de tension","IHS GRID ONLY",
AR182="Defaut GE &amp; POWER Cabinet","IHS",
AR182="Sharing","Partners",
AR182="Sites strategiques &amp; DataCenter","SST &amp; DC",
AR182="Exclu","Exclu",
AR182="SAT","SAT",
AR182="SPARE-ISSUE","SPARE-ISSUE",
AR182="Fiber CAmtel","TRANS_FO_CAMTEL",
AR182="Fiber AOF","Fiber AOF",
AR182="Projet OCM (HUAWEI)","TRAVAUX-HUAWEI",
AR182="Projet OCM (NOKIA)","TRAVAUX-NOKIA",
AR182="ACCESS-ISSUE","ACCESS-ISSUE",
AR182="Projet OCM (ZTE, NOKIA, autres projets)","TRAVAUX OCM",
AR182="No root CAuse","No root cause",
AR182="ODU HS","PDH",
AR182="IP &amp; VLAN","PDH",
AR182="Warehouse HUAWEI","SPARE-ISSUE",
AR182="SPARE-HS","SPARE-ISSUE",
AR182="Power Telco","BSS",AR182="no impacts","no impacts"
),"")</f>
        <v>AKTIVCO</v>
      </c>
      <c r="AQ182" s="40" t="str" cm="1">
        <f t="array" ref="AQ182">IFERROR(_xlfn.IFS(
AR182="MPR ISSUE","TX ISSUE",
AR182="BSS Hardware Issue","RAN ISSUE",
AR182="Sites strategiques, MLL, Pylone, etc.","ENVTECH",
AR182="AKTIVCO DEFAUT GE &amp; POWER Cabinet","POWER ISSUE",
AR182="AKTIVCO Coupure ENEO &amp; Baisse de tension","POWER ISSUE",
AR182="Coupure ENEO &amp; Baisse de tension","POWER ISSUE",
AR182="Defaut GE &amp; POWER Cabinet","POWER ISSUE",
AR182="Sharing","POWER ISSUE",
AR182="Sites strategiques &amp; DataCenter","POWER ISSUE",
AR182="Exclu","Exclu",
AR182="SAT","TX ISSUE",
AR182="SPARE-ISSUE","SPARE-ISSUE",
AR182="Fiber CAmtel","TX ISSUE",
AR182="Fiber AOF","TX ISSUE",
AR182="Projet OCM (HUAWEI)","TRAVAUX-HUAWEI",
AR182="Projet OCM (NOKIA)","TRAVAUX -NOKIA",
AR182="ACCESS-ISSUE","ACCESS-ISSUE",
AR182="Projet OCM (ZTE, NOKIA, autres projets)","TRAVAUX OCM",
AR182="No root CAuse","No root cause",
AR182="ODU HS","TX ISSUE",
AR182="IP &amp; VLAN","TX ISSUE",
AR182="Warehouse HUAWEI","SPARE-ISSUE",
AR182="SPARE-HS","SPARE-ISSUE",
AR182="Power Telco","RAN ISSUE",AR182="no impacts","no impacts"
),"")</f>
        <v>POWER ISSUE</v>
      </c>
      <c r="AR182" s="59" t="s">
        <v>5324</v>
      </c>
      <c r="AS182" s="40" t="str" cm="1">
        <f t="array" ref="AS182">IFERROR(_xlfn.IFS(
AR182="MPR ISSUE","ACTIVE",
AR182="BSS Hardware Issue","ACTIVE",
AR182="Sites strategiques, MLL, Pylone, etc.","PASSIVE",
AR182="AKTIVCO DEFAUT GE &amp; POWER Cabinet","PASSIVE",
AR182="AKTIVCO Coupure ENEO &amp; Baisse de tension","PASSIVE",
AR182="Coupure ENEO &amp; Baisse de tension","PASSIVE",
AR182="Defaut GE &amp; POWER Cabinet","PASSIVE",
AR182="Sharing","PASSIVE",
AR182="Sites strategiques &amp; DataCenter","PASSIVE",
AR182="Exclu","Exclu",
AR182="SAT","ACTIVE",
AR182="SPARE-ISSUE","SPARE-ISSUE",
AR182="Fiber CAmtel","ACTIVE",
AR182="Fiber AOF","ACTIVE",
AR182="Projet OCM (HUAWEI)","PLANNED WORKS",
AR182="Projet OCM (NOKIA)","PLANNED WORKS",
AR182="ACCESS-ISSUE","ACCESS-ISSUE",
AR182="Projet OCM (ZTE, NOKIA, autres projets)","PLANNED WORKS",
AR182="No root CAuse","No root cause",
AR182="ODU HS","ACTIVE",
AR182="IP &amp; VLAN","ACTIVE",
AR182="Warehouse HUAWEI","SPARE-ISSUE",
AR182="SPARE-HS","SPARE-ISSUE",
AR182="Power Telco","ACTIVE", AR182="no impacts","no impacts"
),"")</f>
        <v>PASSIVE</v>
      </c>
      <c r="AT182" s="99" t="s">
        <v>6412</v>
      </c>
      <c r="AU182" s="107" t="s">
        <v>2931</v>
      </c>
      <c r="AV182" s="9" t="s">
        <v>6189</v>
      </c>
      <c r="AW182" s="17"/>
      <c r="AX182" s="17" t="s">
        <v>6289</v>
      </c>
      <c r="AY182" s="17"/>
      <c r="AZ182" s="17" t="s">
        <v>5536</v>
      </c>
      <c r="BA182" s="7"/>
      <c r="BC182" s="18"/>
      <c r="BD182" s="18"/>
      <c r="BE182" s="18"/>
      <c r="BF182" s="18"/>
      <c r="BG182" s="18"/>
      <c r="BH182" s="18"/>
      <c r="BI182" s="18"/>
      <c r="BJ182" s="18"/>
      <c r="BK182" s="18"/>
      <c r="BM182" s="18"/>
      <c r="BN182" s="18" t="s">
        <v>6026</v>
      </c>
      <c r="BO182" s="18"/>
      <c r="BP182" s="9" t="s">
        <v>5815</v>
      </c>
      <c r="BQ182" s="14"/>
      <c r="BR182" s="102" t="s">
        <v>5536</v>
      </c>
      <c r="BS182" s="14"/>
      <c r="BT182" s="14"/>
      <c r="BU182" s="9"/>
      <c r="BV182" s="9"/>
      <c r="BW182" s="9"/>
    </row>
    <row r="183" spans="1:75" x14ac:dyDescent="0.35">
      <c r="A183" s="16" t="s">
        <v>3274</v>
      </c>
      <c r="B183" s="8" t="s">
        <v>3275</v>
      </c>
      <c r="C183" s="3" t="s">
        <v>38</v>
      </c>
      <c r="D183" s="1" t="s">
        <v>11</v>
      </c>
      <c r="E183" s="1" t="s">
        <v>302</v>
      </c>
      <c r="F183" s="3" t="s">
        <v>37</v>
      </c>
      <c r="G183" s="1" t="s">
        <v>38</v>
      </c>
      <c r="H183" s="30" t="s">
        <v>5587</v>
      </c>
      <c r="I183" s="27">
        <v>7.0748188669446082</v>
      </c>
      <c r="J183" s="27">
        <v>8.7857736000890299</v>
      </c>
      <c r="K183" s="27">
        <v>9.2457045997380387</v>
      </c>
      <c r="L183" s="27">
        <v>9.2457045997380387</v>
      </c>
      <c r="M183" s="27">
        <v>9.2457045997380387</v>
      </c>
      <c r="N183" s="27">
        <v>5.4987865012712831</v>
      </c>
      <c r="O183" s="27">
        <v>9.2457045997380387</v>
      </c>
      <c r="P183" s="27">
        <v>9.2457045997380387</v>
      </c>
      <c r="Q183" s="27">
        <v>6.4778787956613666</v>
      </c>
      <c r="R183" s="27">
        <v>9.2457045997380387</v>
      </c>
      <c r="S183" s="80">
        <v>9.2457045997380387</v>
      </c>
      <c r="T183" s="80">
        <v>9.2457045997380387</v>
      </c>
      <c r="U183" s="80">
        <v>14.169256320038357</v>
      </c>
      <c r="V183" s="80">
        <v>9.2457045997380387</v>
      </c>
      <c r="W183" s="80">
        <v>9.2457045997380387</v>
      </c>
      <c r="X183" s="80">
        <v>9.2457045997380387</v>
      </c>
      <c r="Y183" s="80">
        <v>6.5584041742644112</v>
      </c>
      <c r="Z183" s="80">
        <v>9.2457045997380387</v>
      </c>
      <c r="AA183" s="80">
        <v>9.2457045997380387</v>
      </c>
      <c r="AB183" s="80">
        <v>9.2457045997380387</v>
      </c>
      <c r="AC183" s="80">
        <v>9.2457045997380387</v>
      </c>
      <c r="AD183" s="80">
        <v>9.2457045997380387</v>
      </c>
      <c r="AE183" s="80">
        <v>9.6649359506667469</v>
      </c>
      <c r="AF183" s="80">
        <v>6.0262946126649037</v>
      </c>
      <c r="AG183" s="80"/>
      <c r="AH183" s="80">
        <v>9.2457045997380387</v>
      </c>
      <c r="AI183" s="80">
        <v>3.9787027762796305</v>
      </c>
      <c r="AJ183" s="80">
        <v>0</v>
      </c>
      <c r="AK183" s="80">
        <v>0.14025316972163418</v>
      </c>
      <c r="AL183" s="80">
        <v>7.5392223010197714</v>
      </c>
      <c r="AM183" s="80">
        <v>3.9787027762796305</v>
      </c>
      <c r="AN183" s="41" t="s">
        <v>5558</v>
      </c>
      <c r="AO183" s="41"/>
      <c r="AP183" s="40" t="str" cm="1">
        <f t="array" ref="AP183">IFERROR(_xlfn.IFS(
AR183="MPR ISSUE","PDH",
AR183="BSS Hardware Issue","BSS",
AR183="Sites strategiques, MLL, Pylone, etc.","ENVTECH",
AR183="AKTIVCO DEFAUT GE &amp; POWER Cabinet","AKTIVCO",
AR183="AKTIVCO Coupure ENEO &amp; Baisse de tension","AKTIVCO GRID ONLY",
AR183="Coupure ENEO &amp; Baisse de tension","IHS GRID ONLY",
AR183="Defaut GE &amp; POWER Cabinet","IHS",
AR183="Sharing","Partners",
AR183="Sites strategiques &amp; DataCenter","SST &amp; DC",
AR183="Exclu","Exclu",
AR183="SAT","SAT",
AR183="SPARE-ISSUE","SPARE-ISSUE",
AR183="Fiber CAmtel","TRANS_FO_CAMTEL",
AR183="Fiber AOF","Fiber AOF",
AR183="Projet OCM (HUAWEI)","TRAVAUX-HUAWEI",
AR183="Projet OCM (NOKIA)","TRAVAUX-NOKIA",
AR183="ACCESS-ISSUE","ACCESS-ISSUE",
AR183="Projet OCM (ZTE, NOKIA, autres projets)","TRAVAUX OCM",
AR183="No root CAuse","No root cause",
AR183="ODU HS","PDH",
AR183="IP &amp; VLAN","PDH",
AR183="Warehouse HUAWEI","SPARE-ISSUE",
AR183="SPARE-HS","SPARE-ISSUE",
AR183="Power Telco","BSS",AR183="no impacts","no impacts"
),"")</f>
        <v>BSS</v>
      </c>
      <c r="AQ183" s="40" t="str" cm="1">
        <f t="array" ref="AQ183">IFERROR(_xlfn.IFS(
AR183="MPR ISSUE","TX ISSUE",
AR183="BSS Hardware Issue","RAN ISSUE",
AR183="Sites strategiques, MLL, Pylone, etc.","ENVTECH",
AR183="AKTIVCO DEFAUT GE &amp; POWER Cabinet","POWER ISSUE",
AR183="AKTIVCO Coupure ENEO &amp; Baisse de tension","POWER ISSUE",
AR183="Coupure ENEO &amp; Baisse de tension","POWER ISSUE",
AR183="Defaut GE &amp; POWER Cabinet","POWER ISSUE",
AR183="Sharing","POWER ISSUE",
AR183="Sites strategiques &amp; DataCenter","POWER ISSUE",
AR183="Exclu","Exclu",
AR183="SAT","TX ISSUE",
AR183="SPARE-ISSUE","SPARE-ISSUE",
AR183="Fiber CAmtel","TX ISSUE",
AR183="Fiber AOF","TX ISSUE",
AR183="Projet OCM (HUAWEI)","TRAVAUX-HUAWEI",
AR183="Projet OCM (NOKIA)","TRAVAUX -NOKIA",
AR183="ACCESS-ISSUE","ACCESS-ISSUE",
AR183="Projet OCM (ZTE, NOKIA, autres projets)","TRAVAUX OCM",
AR183="No root CAuse","No root cause",
AR183="ODU HS","TX ISSUE",
AR183="IP &amp; VLAN","TX ISSUE",
AR183="Warehouse HUAWEI","SPARE-ISSUE",
AR183="SPARE-HS","SPARE-ISSUE",
AR183="Power Telco","RAN ISSUE",AR183="no impacts","no impacts"
),"")</f>
        <v>RAN ISSUE</v>
      </c>
      <c r="AR183" s="59" t="s">
        <v>5319</v>
      </c>
      <c r="AS183" s="40" t="str" cm="1">
        <f t="array" ref="AS183">IFERROR(_xlfn.IFS(
AR183="MPR ISSUE","ACTIVE",
AR183="BSS Hardware Issue","ACTIVE",
AR183="Sites strategiques, MLL, Pylone, etc.","PASSIVE",
AR183="AKTIVCO DEFAUT GE &amp; POWER Cabinet","PASSIVE",
AR183="AKTIVCO Coupure ENEO &amp; Baisse de tension","PASSIVE",
AR183="Coupure ENEO &amp; Baisse de tension","PASSIVE",
AR183="Defaut GE &amp; POWER Cabinet","PASSIVE",
AR183="Sharing","PASSIVE",
AR183="Sites strategiques &amp; DataCenter","PASSIVE",
AR183="Exclu","Exclu",
AR183="SAT","ACTIVE",
AR183="SPARE-ISSUE","SPARE-ISSUE",
AR183="Fiber CAmtel","ACTIVE",
AR183="Fiber AOF","ACTIVE",
AR183="Projet OCM (HUAWEI)","PLANNED WORKS",
AR183="Projet OCM (NOKIA)","PLANNED WORKS",
AR183="ACCESS-ISSUE","ACCESS-ISSUE",
AR183="Projet OCM (ZTE, NOKIA, autres projets)","PLANNED WORKS",
AR183="No root CAuse","No root cause",
AR183="ODU HS","ACTIVE",
AR183="IP &amp; VLAN","ACTIVE",
AR183="Warehouse HUAWEI","SPARE-ISSUE",
AR183="SPARE-HS","SPARE-ISSUE",
AR183="Power Telco","ACTIVE", AR183="no impacts","no impacts"
),"")</f>
        <v>ACTIVE</v>
      </c>
      <c r="AT183" s="99" t="s">
        <v>6573</v>
      </c>
      <c r="AU183" s="99" t="s">
        <v>3275</v>
      </c>
      <c r="AW183" s="17"/>
      <c r="AX183" s="17" t="s">
        <v>6238</v>
      </c>
      <c r="AY183" s="17"/>
      <c r="AZ183" s="17" t="s">
        <v>5536</v>
      </c>
      <c r="BA183" s="7"/>
      <c r="BC183" s="18"/>
      <c r="BD183" s="18"/>
      <c r="BE183" s="18"/>
      <c r="BF183" s="18"/>
      <c r="BG183" s="18"/>
      <c r="BH183" s="18"/>
      <c r="BI183" s="18"/>
      <c r="BJ183" s="18"/>
      <c r="BK183" s="18"/>
      <c r="BM183" s="18"/>
      <c r="BN183" s="18"/>
      <c r="BO183" s="18"/>
      <c r="BP183" s="9" t="s">
        <v>5661</v>
      </c>
      <c r="BQ183" s="14"/>
      <c r="BR183" s="102" t="s">
        <v>3275</v>
      </c>
      <c r="BS183" s="14"/>
      <c r="BT183" s="14"/>
      <c r="BU183" s="9"/>
      <c r="BV183" s="9"/>
      <c r="BW183" s="9"/>
    </row>
    <row r="184" spans="1:75" x14ac:dyDescent="0.35">
      <c r="A184" s="1" t="s">
        <v>608</v>
      </c>
      <c r="B184" s="8" t="s">
        <v>609</v>
      </c>
      <c r="C184" s="3" t="s">
        <v>38</v>
      </c>
      <c r="D184" s="1" t="s">
        <v>11</v>
      </c>
      <c r="E184" s="1" t="s">
        <v>12</v>
      </c>
      <c r="F184" s="3" t="s">
        <v>37</v>
      </c>
      <c r="G184" s="1" t="s">
        <v>38</v>
      </c>
      <c r="H184" s="30" t="s">
        <v>5587</v>
      </c>
      <c r="I184" s="27">
        <v>4.3560930334757275</v>
      </c>
      <c r="J184" s="27">
        <v>0</v>
      </c>
      <c r="K184" s="27">
        <v>1.3372385020817108</v>
      </c>
      <c r="L184" s="27">
        <v>1.8499613335502085</v>
      </c>
      <c r="M184" s="27">
        <v>36.836107044713245</v>
      </c>
      <c r="N184" s="27">
        <v>20.377343885992474</v>
      </c>
      <c r="O184" s="27">
        <v>1.2764922253326614</v>
      </c>
      <c r="P184" s="27">
        <v>3.8177590295434514</v>
      </c>
      <c r="Q184" s="27">
        <v>1.9197143248495436</v>
      </c>
      <c r="R184" s="27">
        <v>0</v>
      </c>
      <c r="S184" s="80">
        <v>2.5585668301786617</v>
      </c>
      <c r="T184" s="80">
        <v>1.3820937240499598</v>
      </c>
      <c r="U184" s="80">
        <v>49.764487790818777</v>
      </c>
      <c r="V184" s="80">
        <v>32.899156186774654</v>
      </c>
      <c r="W184" s="80">
        <v>1.3820937240499598</v>
      </c>
      <c r="X184" s="80">
        <v>4.4390083125733009</v>
      </c>
      <c r="Y184" s="80">
        <v>0</v>
      </c>
      <c r="Z184" s="80">
        <v>0</v>
      </c>
      <c r="AA184" s="80">
        <v>0</v>
      </c>
      <c r="AB184" s="80">
        <v>4.8333062240143044E-3</v>
      </c>
      <c r="AC184" s="80">
        <v>1.1876200300770778</v>
      </c>
      <c r="AD184" s="80">
        <v>1.1876200300770778</v>
      </c>
      <c r="AE184" s="80">
        <v>0</v>
      </c>
      <c r="AF184" s="80">
        <v>23.532725941906158</v>
      </c>
      <c r="AG184" s="80"/>
      <c r="AH184" s="80">
        <v>0.51514840211966062</v>
      </c>
      <c r="AI184" s="80">
        <v>3.9232535177908461</v>
      </c>
      <c r="AJ184" s="80">
        <v>1.7531593587760632</v>
      </c>
      <c r="AK184" s="80">
        <v>1.615142752226199</v>
      </c>
      <c r="AL184" s="80">
        <v>6.0033540942987766</v>
      </c>
      <c r="AM184" s="80">
        <v>3.9232535177908461</v>
      </c>
      <c r="AN184" s="41" t="s">
        <v>5558</v>
      </c>
      <c r="AO184" s="41"/>
      <c r="AP184" s="40" t="str" cm="1">
        <f t="array" ref="AP184">IFERROR(_xlfn.IFS(
AR184="MPR ISSUE","PDH",
AR184="BSS Hardware Issue","BSS",
AR184="Sites strategiques, MLL, Pylone, etc.","ENVTECH",
AR184="AKTIVCO DEFAUT GE &amp; POWER Cabinet","AKTIVCO",
AR184="AKTIVCO Coupure ENEO &amp; Baisse de tension","AKTIVCO GRID ONLY",
AR184="Coupure ENEO &amp; Baisse de tension","IHS GRID ONLY",
AR184="Defaut GE &amp; POWER Cabinet","IHS",
AR184="Sharing","Partners",
AR184="Sites strategiques &amp; DataCenter","SST &amp; DC",
AR184="Exclu","Exclu",
AR184="SAT","SAT",
AR184="SPARE-ISSUE","SPARE-ISSUE",
AR184="Fiber CAmtel","TRANS_FO_CAMTEL",
AR184="Fiber AOF","Fiber AOF",
AR184="Projet OCM (HUAWEI)","TRAVAUX-HUAWEI",
AR184="Projet OCM (NOKIA)","TRAVAUX-NOKIA",
AR184="ACCESS-ISSUE","ACCESS-ISSUE",
AR184="Projet OCM (ZTE, NOKIA, autres projets)","TRAVAUX OCM",
AR184="No root CAuse","No root cause",
AR184="ODU HS","PDH",
AR184="IP &amp; VLAN","PDH",
AR184="Warehouse HUAWEI","SPARE-ISSUE",
AR184="SPARE-HS","SPARE-ISSUE",
AR184="Power Telco","BSS",AR184="no impacts","no impacts"
),"")</f>
        <v>IHS</v>
      </c>
      <c r="AQ184" s="40" t="str" cm="1">
        <f t="array" ref="AQ184">IFERROR(_xlfn.IFS(
AR184="MPR ISSUE","TX ISSUE",
AR184="BSS Hardware Issue","RAN ISSUE",
AR184="Sites strategiques, MLL, Pylone, etc.","ENVTECH",
AR184="AKTIVCO DEFAUT GE &amp; POWER Cabinet","POWER ISSUE",
AR184="AKTIVCO Coupure ENEO &amp; Baisse de tension","POWER ISSUE",
AR184="Coupure ENEO &amp; Baisse de tension","POWER ISSUE",
AR184="Defaut GE &amp; POWER Cabinet","POWER ISSUE",
AR184="Sharing","POWER ISSUE",
AR184="Sites strategiques &amp; DataCenter","POWER ISSUE",
AR184="Exclu","Exclu",
AR184="SAT","TX ISSUE",
AR184="SPARE-ISSUE","SPARE-ISSUE",
AR184="Fiber CAmtel","TX ISSUE",
AR184="Fiber AOF","TX ISSUE",
AR184="Projet OCM (HUAWEI)","TRAVAUX-HUAWEI",
AR184="Projet OCM (NOKIA)","TRAVAUX -NOKIA",
AR184="ACCESS-ISSUE","ACCESS-ISSUE",
AR184="Projet OCM (ZTE, NOKIA, autres projets)","TRAVAUX OCM",
AR184="No root CAuse","No root cause",
AR184="ODU HS","TX ISSUE",
AR184="IP &amp; VLAN","TX ISSUE",
AR184="Warehouse HUAWEI","SPARE-ISSUE",
AR184="SPARE-HS","SPARE-ISSUE",
AR184="Power Telco","RAN ISSUE",AR184="no impacts","no impacts"
),"")</f>
        <v>POWER ISSUE</v>
      </c>
      <c r="AR184" s="59" t="s">
        <v>5329</v>
      </c>
      <c r="AS184" s="40" t="str" cm="1">
        <f t="array" ref="AS184">IFERROR(_xlfn.IFS(
AR184="MPR ISSUE","ACTIVE",
AR184="BSS Hardware Issue","ACTIVE",
AR184="Sites strategiques, MLL, Pylone, etc.","PASSIVE",
AR184="AKTIVCO DEFAUT GE &amp; POWER Cabinet","PASSIVE",
AR184="AKTIVCO Coupure ENEO &amp; Baisse de tension","PASSIVE",
AR184="Coupure ENEO &amp; Baisse de tension","PASSIVE",
AR184="Defaut GE &amp; POWER Cabinet","PASSIVE",
AR184="Sharing","PASSIVE",
AR184="Sites strategiques &amp; DataCenter","PASSIVE",
AR184="Exclu","Exclu",
AR184="SAT","ACTIVE",
AR184="SPARE-ISSUE","SPARE-ISSUE",
AR184="Fiber CAmtel","ACTIVE",
AR184="Fiber AOF","ACTIVE",
AR184="Projet OCM (HUAWEI)","PLANNED WORKS",
AR184="Projet OCM (NOKIA)","PLANNED WORKS",
AR184="ACCESS-ISSUE","ACCESS-ISSUE",
AR184="Projet OCM (ZTE, NOKIA, autres projets)","PLANNED WORKS",
AR184="No root CAuse","No root cause",
AR184="ODU HS","ACTIVE",
AR184="IP &amp; VLAN","ACTIVE",
AR184="Warehouse HUAWEI","SPARE-ISSUE",
AR184="SPARE-HS","SPARE-ISSUE",
AR184="Power Telco","ACTIVE", AR184="no impacts","no impacts"
),"")</f>
        <v>PASSIVE</v>
      </c>
      <c r="AT184" s="99" t="s">
        <v>6413</v>
      </c>
      <c r="AU184" s="99" t="s">
        <v>609</v>
      </c>
      <c r="AW184" s="17"/>
      <c r="AX184" s="17" t="s">
        <v>6294</v>
      </c>
      <c r="AY184" s="17"/>
      <c r="AZ184" s="17" t="s">
        <v>5536</v>
      </c>
      <c r="BA184" s="7"/>
      <c r="BC184" s="18"/>
      <c r="BD184" s="18"/>
      <c r="BE184" s="18"/>
      <c r="BF184" s="18"/>
      <c r="BG184" s="18"/>
      <c r="BH184" s="18"/>
      <c r="BI184" s="18"/>
      <c r="BJ184" s="18"/>
      <c r="BK184" s="18"/>
      <c r="BM184" s="18"/>
      <c r="BN184" s="18"/>
      <c r="BO184" s="18"/>
      <c r="BP184" s="9" t="s">
        <v>5876</v>
      </c>
      <c r="BQ184" s="14"/>
      <c r="BR184" s="102" t="s">
        <v>5536</v>
      </c>
      <c r="BS184" s="14"/>
      <c r="BT184" s="14"/>
      <c r="BU184" s="9"/>
      <c r="BV184" s="9"/>
      <c r="BW184" s="9"/>
    </row>
    <row r="185" spans="1:75" x14ac:dyDescent="0.35">
      <c r="A185" s="1" t="s">
        <v>1601</v>
      </c>
      <c r="B185" s="8" t="s">
        <v>1602</v>
      </c>
      <c r="C185" s="3" t="s">
        <v>84</v>
      </c>
      <c r="D185" s="1" t="s">
        <v>21</v>
      </c>
      <c r="E185" s="1" t="s">
        <v>22</v>
      </c>
      <c r="F185" s="3" t="s">
        <v>55</v>
      </c>
      <c r="G185" s="1" t="s">
        <v>84</v>
      </c>
      <c r="H185" s="28" t="s">
        <v>5589</v>
      </c>
      <c r="I185" s="27">
        <v>2.4969109644354268E-4</v>
      </c>
      <c r="J185" s="27">
        <v>0.11530378132196452</v>
      </c>
      <c r="K185" s="27">
        <v>1.0243755582379515</v>
      </c>
      <c r="L185" s="27">
        <v>9.9486563765398799</v>
      </c>
      <c r="M185" s="27">
        <v>5.0742938022389454</v>
      </c>
      <c r="N185" s="27">
        <v>0.51571912462582004</v>
      </c>
      <c r="O185" s="27">
        <v>20.000131979579546</v>
      </c>
      <c r="P185" s="27">
        <v>2.8464071591431166</v>
      </c>
      <c r="Q185" s="27">
        <v>3.1160735433021438</v>
      </c>
      <c r="R185" s="27">
        <v>2.6063113348343334</v>
      </c>
      <c r="S185" s="80">
        <v>3.3976715948555078</v>
      </c>
      <c r="T185" s="80">
        <v>1.9664065598844858</v>
      </c>
      <c r="U185" s="80">
        <v>1.1839816741003271</v>
      </c>
      <c r="V185" s="80">
        <v>13.37136842135301</v>
      </c>
      <c r="W185" s="80">
        <v>1.9664065598844855</v>
      </c>
      <c r="X185" s="80">
        <v>2.001737850031247</v>
      </c>
      <c r="Y185" s="80">
        <v>0</v>
      </c>
      <c r="Z185" s="80">
        <v>0.36763446935648175</v>
      </c>
      <c r="AA185" s="80">
        <v>0</v>
      </c>
      <c r="AB185" s="80">
        <v>15.990770703672311</v>
      </c>
      <c r="AC185" s="80">
        <v>0</v>
      </c>
      <c r="AD185" s="80">
        <v>0</v>
      </c>
      <c r="AE185" s="80">
        <v>4.0824494268519224E-2</v>
      </c>
      <c r="AF185" s="80">
        <v>14.724266122197395</v>
      </c>
      <c r="AG185" s="80"/>
      <c r="AH185" s="80">
        <v>10.291428746721914</v>
      </c>
      <c r="AI185" s="80">
        <v>3.8650398221628675</v>
      </c>
      <c r="AJ185" s="80">
        <v>2.8082772801937583</v>
      </c>
      <c r="AK185" s="80">
        <v>3.5958468911397401</v>
      </c>
      <c r="AL185" s="80">
        <v>4.3277091582451792</v>
      </c>
      <c r="AM185" s="80">
        <v>3.8650398221628675</v>
      </c>
      <c r="AN185" s="41" t="s">
        <v>5558</v>
      </c>
      <c r="AO185" s="41"/>
      <c r="AP185" s="40" t="str" cm="1">
        <f t="array" ref="AP185">IFERROR(_xlfn.IFS(
AR185="MPR ISSUE","PDH",
AR185="BSS Hardware Issue","BSS",
AR185="Sites strategiques, MLL, Pylone, etc.","ENVTECH",
AR185="AKTIVCO DEFAUT GE &amp; POWER Cabinet","AKTIVCO",
AR185="AKTIVCO Coupure ENEO &amp; Baisse de tension","AKTIVCO GRID ONLY",
AR185="Coupure ENEO &amp; Baisse de tension","IHS GRID ONLY",
AR185="Defaut GE &amp; POWER Cabinet","IHS",
AR185="Sharing","Partners",
AR185="Sites strategiques &amp; DataCenter","SST &amp; DC",
AR185="Exclu","Exclu",
AR185="SAT","SAT",
AR185="SPARE-ISSUE","SPARE-ISSUE",
AR185="Fiber CAmtel","TRANS_FO_CAMTEL",
AR185="Fiber AOF","Fiber AOF",
AR185="Projet OCM (HUAWEI)","TRAVAUX-HUAWEI",
AR185="Projet OCM (NOKIA)","TRAVAUX-NOKIA",
AR185="ACCESS-ISSUE","ACCESS-ISSUE",
AR185="Projet OCM (ZTE, NOKIA, autres projets)","TRAVAUX OCM",
AR185="No root CAuse","No root cause",
AR185="ODU HS","PDH",
AR185="IP &amp; VLAN","PDH",
AR185="Warehouse HUAWEI","SPARE-ISSUE",
AR185="SPARE-HS","SPARE-ISSUE",
AR185="Power Telco","BSS",AR185="no impacts","no impacts"
),"")</f>
        <v>No root cause</v>
      </c>
      <c r="AQ185" s="40" t="str" cm="1">
        <f t="array" ref="AQ185">IFERROR(_xlfn.IFS(
AR185="MPR ISSUE","TX ISSUE",
AR185="BSS Hardware Issue","RAN ISSUE",
AR185="Sites strategiques, MLL, Pylone, etc.","ENVTECH",
AR185="AKTIVCO DEFAUT GE &amp; POWER Cabinet","POWER ISSUE",
AR185="AKTIVCO Coupure ENEO &amp; Baisse de tension","POWER ISSUE",
AR185="Coupure ENEO &amp; Baisse de tension","POWER ISSUE",
AR185="Defaut GE &amp; POWER Cabinet","POWER ISSUE",
AR185="Sharing","POWER ISSUE",
AR185="Sites strategiques &amp; DataCenter","POWER ISSUE",
AR185="Exclu","Exclu",
AR185="SAT","TX ISSUE",
AR185="SPARE-ISSUE","SPARE-ISSUE",
AR185="Fiber CAmtel","TX ISSUE",
AR185="Fiber AOF","TX ISSUE",
AR185="Projet OCM (HUAWEI)","TRAVAUX-HUAWEI",
AR185="Projet OCM (NOKIA)","TRAVAUX -NOKIA",
AR185="ACCESS-ISSUE","ACCESS-ISSUE",
AR185="Projet OCM (ZTE, NOKIA, autres projets)","TRAVAUX OCM",
AR185="No root CAuse","No root cause",
AR185="ODU HS","TX ISSUE",
AR185="IP &amp; VLAN","TX ISSUE",
AR185="Warehouse HUAWEI","SPARE-ISSUE",
AR185="SPARE-HS","SPARE-ISSUE",
AR185="Power Telco","RAN ISSUE",AR185="no impacts","no impacts"
),"")</f>
        <v>No root cause</v>
      </c>
      <c r="AR185" s="59" t="s">
        <v>5343</v>
      </c>
      <c r="AS185" s="40" t="str" cm="1">
        <f t="array" ref="AS185">IFERROR(_xlfn.IFS(
AR185="MPR ISSUE","ACTIVE",
AR185="BSS Hardware Issue","ACTIVE",
AR185="Sites strategiques, MLL, Pylone, etc.","PASSIVE",
AR185="AKTIVCO DEFAUT GE &amp; POWER Cabinet","PASSIVE",
AR185="AKTIVCO Coupure ENEO &amp; Baisse de tension","PASSIVE",
AR185="Coupure ENEO &amp; Baisse de tension","PASSIVE",
AR185="Defaut GE &amp; POWER Cabinet","PASSIVE",
AR185="Sharing","PASSIVE",
AR185="Sites strategiques &amp; DataCenter","PASSIVE",
AR185="Exclu","Exclu",
AR185="SAT","ACTIVE",
AR185="SPARE-ISSUE","SPARE-ISSUE",
AR185="Fiber CAmtel","ACTIVE",
AR185="Fiber AOF","ACTIVE",
AR185="Projet OCM (HUAWEI)","PLANNED WORKS",
AR185="Projet OCM (NOKIA)","PLANNED WORKS",
AR185="ACCESS-ISSUE","ACCESS-ISSUE",
AR185="Projet OCM (ZTE, NOKIA, autres projets)","PLANNED WORKS",
AR185="No root CAuse","No root cause",
AR185="ODU HS","ACTIVE",
AR185="IP &amp; VLAN","ACTIVE",
AR185="Warehouse HUAWEI","SPARE-ISSUE",
AR185="SPARE-HS","SPARE-ISSUE",
AR185="Power Telco","ACTIVE", AR185="no impacts","no impacts"
),"")</f>
        <v>No root cause</v>
      </c>
      <c r="AT185" s="99" t="s">
        <v>6311</v>
      </c>
      <c r="AU185" s="99" t="s">
        <v>1602</v>
      </c>
      <c r="AW185" s="17"/>
      <c r="AX185" s="17" t="s">
        <v>6238</v>
      </c>
      <c r="AY185" s="17"/>
      <c r="AZ185" s="17" t="s">
        <v>6200</v>
      </c>
      <c r="BA185" s="7"/>
      <c r="BC185" s="18"/>
      <c r="BD185" s="18"/>
      <c r="BE185" s="18"/>
      <c r="BF185" s="18"/>
      <c r="BG185" s="18"/>
      <c r="BH185" s="18"/>
      <c r="BI185" s="18"/>
      <c r="BJ185" s="18"/>
      <c r="BK185" s="18"/>
      <c r="BM185" s="18"/>
      <c r="BN185" s="18"/>
      <c r="BO185" s="18"/>
      <c r="BP185" s="9" t="s">
        <v>5661</v>
      </c>
      <c r="BQ185" s="14"/>
      <c r="BR185" s="102" t="s">
        <v>5536</v>
      </c>
      <c r="BS185" s="14"/>
      <c r="BT185" s="14"/>
      <c r="BU185" s="9"/>
      <c r="BV185" s="9"/>
      <c r="BW185" s="9"/>
    </row>
    <row r="186" spans="1:75" x14ac:dyDescent="0.35">
      <c r="A186" s="2" t="s">
        <v>1485</v>
      </c>
      <c r="B186" s="8" t="s">
        <v>1486</v>
      </c>
      <c r="C186" s="3" t="s">
        <v>51</v>
      </c>
      <c r="D186" s="1" t="s">
        <v>11</v>
      </c>
      <c r="E186" s="1" t="s">
        <v>96</v>
      </c>
      <c r="F186" s="3" t="s">
        <v>51</v>
      </c>
      <c r="G186" s="1" t="s">
        <v>1485</v>
      </c>
      <c r="H186" s="29" t="s">
        <v>5588</v>
      </c>
      <c r="I186" s="27">
        <v>0.98246309499890494</v>
      </c>
      <c r="J186" s="27">
        <v>6.2050675484837576</v>
      </c>
      <c r="K186" s="27">
        <v>4.7775572859975286</v>
      </c>
      <c r="L186" s="27">
        <v>4.3173442764709202</v>
      </c>
      <c r="M186" s="27">
        <v>9.2899445543209822</v>
      </c>
      <c r="N186" s="27">
        <v>9.2964734190981293</v>
      </c>
      <c r="O186" s="27">
        <v>9.2963652058697779</v>
      </c>
      <c r="P186" s="27">
        <v>9.2965275257123032</v>
      </c>
      <c r="Q186" s="27">
        <v>9.2963652058697779</v>
      </c>
      <c r="R186" s="27">
        <v>9.2964734190981293</v>
      </c>
      <c r="S186" s="80">
        <v>4.6746115888632698</v>
      </c>
      <c r="T186" s="80">
        <v>0</v>
      </c>
      <c r="U186" s="80">
        <v>4.3735095752084112E-2</v>
      </c>
      <c r="V186" s="80">
        <v>1.0963936044835962</v>
      </c>
      <c r="W186" s="80">
        <v>0</v>
      </c>
      <c r="X186" s="80">
        <v>0</v>
      </c>
      <c r="Y186" s="80">
        <v>0</v>
      </c>
      <c r="Z186" s="80">
        <v>0.15070641178199537</v>
      </c>
      <c r="AA186" s="80">
        <v>2.4541067764736774E-2</v>
      </c>
      <c r="AB186" s="80">
        <v>0</v>
      </c>
      <c r="AC186" s="80">
        <v>2.2360372738868768</v>
      </c>
      <c r="AD186" s="80">
        <v>2.2360372738868768</v>
      </c>
      <c r="AE186" s="80">
        <v>2.4148696041753973E-2</v>
      </c>
      <c r="AF186" s="80">
        <v>0</v>
      </c>
      <c r="AG186" s="80"/>
      <c r="AH186" s="80">
        <v>1.4850377960979704</v>
      </c>
      <c r="AI186" s="80">
        <v>3.852394751635833</v>
      </c>
      <c r="AJ186" s="80">
        <v>12.664537446694563</v>
      </c>
      <c r="AK186" s="80">
        <v>6.0882625947346405</v>
      </c>
      <c r="AL186" s="80">
        <v>0</v>
      </c>
      <c r="AM186" s="80">
        <v>3.852394751635833</v>
      </c>
      <c r="AN186" s="41" t="s">
        <v>5591</v>
      </c>
      <c r="AO186" s="41"/>
      <c r="AP186" s="40" t="str" cm="1">
        <f t="array" ref="AP186">IFERROR(_xlfn.IFS(
AR186="MPR ISSUE","PDH",
AR186="BSS Hardware Issue","BSS",
AR186="Sites strategiques, MLL, Pylone, etc.","ENVTECH",
AR186="AKTIVCO DEFAUT GE &amp; POWER Cabinet","AKTIVCO",
AR186="AKTIVCO Coupure ENEO &amp; Baisse de tension","AKTIVCO GRID ONLY",
AR186="Coupure ENEO &amp; Baisse de tension","IHS GRID ONLY",
AR186="Defaut GE &amp; POWER Cabinet","IHS",
AR186="Sharing","Partners",
AR186="Sites strategiques &amp; DataCenter","SST &amp; DC",
AR186="Exclu","Exclu",
AR186="SAT","SAT",
AR186="SPARE-ISSUE","SPARE-ISSUE",
AR186="Fiber CAmtel","TRANS_FO_CAMTEL",
AR186="Fiber AOF","Fiber AOF",
AR186="Projet OCM (HUAWEI)","TRAVAUX-HUAWEI",
AR186="Projet OCM (NOKIA)","TRAVAUX-NOKIA",
AR186="ACCESS-ISSUE","ACCESS-ISSUE",
AR186="Projet OCM (ZTE, NOKIA, autres projets)","TRAVAUX OCM",
AR186="No root CAuse","No root cause",
AR186="ODU HS","PDH",
AR186="IP &amp; VLAN","PDH",
AR186="Warehouse HUAWEI","SPARE-ISSUE",
AR186="SPARE-HS","SPARE-ISSUE",
AR186="Power Telco","BSS",AR186="no impacts","no impacts"
),"")</f>
        <v>IHS</v>
      </c>
      <c r="AQ186" s="40" t="str" cm="1">
        <f t="array" ref="AQ186">IFERROR(_xlfn.IFS(
AR186="MPR ISSUE","TX ISSUE",
AR186="BSS Hardware Issue","RAN ISSUE",
AR186="Sites strategiques, MLL, Pylone, etc.","ENVTECH",
AR186="AKTIVCO DEFAUT GE &amp; POWER Cabinet","POWER ISSUE",
AR186="AKTIVCO Coupure ENEO &amp; Baisse de tension","POWER ISSUE",
AR186="Coupure ENEO &amp; Baisse de tension","POWER ISSUE",
AR186="Defaut GE &amp; POWER Cabinet","POWER ISSUE",
AR186="Sharing","POWER ISSUE",
AR186="Sites strategiques &amp; DataCenter","POWER ISSUE",
AR186="Exclu","Exclu",
AR186="SAT","TX ISSUE",
AR186="SPARE-ISSUE","SPARE-ISSUE",
AR186="Fiber CAmtel","TX ISSUE",
AR186="Fiber AOF","TX ISSUE",
AR186="Projet OCM (HUAWEI)","TRAVAUX-HUAWEI",
AR186="Projet OCM (NOKIA)","TRAVAUX -NOKIA",
AR186="ACCESS-ISSUE","ACCESS-ISSUE",
AR186="Projet OCM (ZTE, NOKIA, autres projets)","TRAVAUX OCM",
AR186="No root CAuse","No root cause",
AR186="ODU HS","TX ISSUE",
AR186="IP &amp; VLAN","TX ISSUE",
AR186="Warehouse HUAWEI","SPARE-ISSUE",
AR186="SPARE-HS","SPARE-ISSUE",
AR186="Power Telco","RAN ISSUE",AR186="no impacts","no impacts"
),"")</f>
        <v>POWER ISSUE</v>
      </c>
      <c r="AR186" s="59" t="s">
        <v>5329</v>
      </c>
      <c r="AS186" s="40" t="str" cm="1">
        <f t="array" ref="AS186">IFERROR(_xlfn.IFS(
AR186="MPR ISSUE","ACTIVE",
AR186="BSS Hardware Issue","ACTIVE",
AR186="Sites strategiques, MLL, Pylone, etc.","PASSIVE",
AR186="AKTIVCO DEFAUT GE &amp; POWER Cabinet","PASSIVE",
AR186="AKTIVCO Coupure ENEO &amp; Baisse de tension","PASSIVE",
AR186="Coupure ENEO &amp; Baisse de tension","PASSIVE",
AR186="Defaut GE &amp; POWER Cabinet","PASSIVE",
AR186="Sharing","PASSIVE",
AR186="Sites strategiques &amp; DataCenter","PASSIVE",
AR186="Exclu","Exclu",
AR186="SAT","ACTIVE",
AR186="SPARE-ISSUE","SPARE-ISSUE",
AR186="Fiber CAmtel","ACTIVE",
AR186="Fiber AOF","ACTIVE",
AR186="Projet OCM (HUAWEI)","PLANNED WORKS",
AR186="Projet OCM (NOKIA)","PLANNED WORKS",
AR186="ACCESS-ISSUE","ACCESS-ISSUE",
AR186="Projet OCM (ZTE, NOKIA, autres projets)","PLANNED WORKS",
AR186="No root CAuse","No root cause",
AR186="ODU HS","ACTIVE",
AR186="IP &amp; VLAN","ACTIVE",
AR186="Warehouse HUAWEI","SPARE-ISSUE",
AR186="SPARE-HS","SPARE-ISSUE",
AR186="Power Telco","ACTIVE", AR186="no impacts","no impacts"
),"")</f>
        <v>PASSIVE</v>
      </c>
      <c r="AT186" s="99" t="s">
        <v>6414</v>
      </c>
      <c r="AU186" s="99" t="s">
        <v>1486</v>
      </c>
      <c r="AW186" s="17"/>
      <c r="AX186" s="17" t="s">
        <v>5536</v>
      </c>
      <c r="AY186" s="17"/>
      <c r="AZ186" s="17" t="s">
        <v>5536</v>
      </c>
      <c r="BA186" s="7"/>
      <c r="BC186" s="18"/>
      <c r="BD186" s="18"/>
      <c r="BE186" s="18"/>
      <c r="BF186" s="18"/>
      <c r="BG186" s="18"/>
      <c r="BH186" s="18"/>
      <c r="BI186" s="18"/>
      <c r="BJ186" s="18"/>
      <c r="BK186" s="18"/>
      <c r="BM186" s="18" t="s">
        <v>5678</v>
      </c>
      <c r="BN186" s="18" t="s">
        <v>6006</v>
      </c>
      <c r="BO186" s="18" t="s">
        <v>6055</v>
      </c>
      <c r="BP186" s="9" t="s">
        <v>5828</v>
      </c>
      <c r="BQ186" s="14"/>
      <c r="BR186" s="102" t="s">
        <v>5536</v>
      </c>
      <c r="BS186" s="14"/>
      <c r="BT186" s="14"/>
      <c r="BU186" s="9"/>
      <c r="BV186" s="9"/>
      <c r="BW186" s="9"/>
    </row>
    <row r="187" spans="1:75" x14ac:dyDescent="0.35">
      <c r="A187" s="1" t="s">
        <v>2267</v>
      </c>
      <c r="B187" s="8" t="s">
        <v>2268</v>
      </c>
      <c r="C187" s="3" t="s">
        <v>37</v>
      </c>
      <c r="D187" s="1" t="s">
        <v>11</v>
      </c>
      <c r="E187" s="1" t="s">
        <v>593</v>
      </c>
      <c r="F187" s="3" t="s">
        <v>90</v>
      </c>
      <c r="G187" s="1" t="s">
        <v>2269</v>
      </c>
      <c r="H187" s="30" t="s">
        <v>5587</v>
      </c>
      <c r="I187" s="27">
        <v>2.7876405760872967</v>
      </c>
      <c r="J187" s="27">
        <v>0</v>
      </c>
      <c r="K187" s="27">
        <v>8.2070253086895359</v>
      </c>
      <c r="L187" s="27">
        <v>0</v>
      </c>
      <c r="M187" s="27">
        <v>0</v>
      </c>
      <c r="N187" s="27">
        <v>0</v>
      </c>
      <c r="O187" s="27">
        <v>0</v>
      </c>
      <c r="P187" s="27">
        <v>0</v>
      </c>
      <c r="Q187" s="27">
        <v>0</v>
      </c>
      <c r="R187" s="27">
        <v>0</v>
      </c>
      <c r="S187" s="80">
        <v>0</v>
      </c>
      <c r="T187" s="80">
        <v>0</v>
      </c>
      <c r="U187" s="80">
        <v>0</v>
      </c>
      <c r="V187" s="80">
        <v>0</v>
      </c>
      <c r="W187" s="80">
        <v>0</v>
      </c>
      <c r="X187" s="80">
        <v>0</v>
      </c>
      <c r="Y187" s="80">
        <v>0</v>
      </c>
      <c r="Z187" s="80">
        <v>0</v>
      </c>
      <c r="AA187" s="80">
        <v>0</v>
      </c>
      <c r="AB187" s="80">
        <v>0</v>
      </c>
      <c r="AC187" s="80">
        <v>5.2882077315777938</v>
      </c>
      <c r="AD187" s="80">
        <v>5.2882077315777938</v>
      </c>
      <c r="AE187" s="80">
        <v>0</v>
      </c>
      <c r="AF187" s="80">
        <v>0</v>
      </c>
      <c r="AG187" s="80"/>
      <c r="AH187" s="80">
        <v>0</v>
      </c>
      <c r="AI187" s="80">
        <v>3.822431820062608</v>
      </c>
      <c r="AJ187" s="80">
        <v>2.3614008688736217</v>
      </c>
      <c r="AK187" s="80">
        <v>4.0992707685193679</v>
      </c>
      <c r="AL187" s="80">
        <v>4.0442910628257236</v>
      </c>
      <c r="AM187" s="80">
        <v>3.822431820062608</v>
      </c>
      <c r="AN187" s="41" t="s">
        <v>5558</v>
      </c>
      <c r="AO187" s="41"/>
      <c r="AP187" s="40" t="str" cm="1">
        <f t="array" ref="AP187">IFERROR(_xlfn.IFS(
AR187="MPR ISSUE","PDH",
AR187="BSS Hardware Issue","BSS",
AR187="Sites strategiques, MLL, Pylone, etc.","ENVTECH",
AR187="AKTIVCO DEFAUT GE &amp; POWER Cabinet","AKTIVCO",
AR187="AKTIVCO Coupure ENEO &amp; Baisse de tension","AKTIVCO GRID ONLY",
AR187="Coupure ENEO &amp; Baisse de tension","IHS GRID ONLY",
AR187="Defaut GE &amp; POWER Cabinet","IHS",
AR187="Sharing","Partners",
AR187="Sites strategiques &amp; DataCenter","SST &amp; DC",
AR187="Exclu","Exclu",
AR187="SAT","SAT",
AR187="SPARE-ISSUE","SPARE-ISSUE",
AR187="Fiber CAmtel","TRANS_FO_CAMTEL",
AR187="Fiber AOF","Fiber AOF",
AR187="Projet OCM (HUAWEI)","TRAVAUX-HUAWEI",
AR187="Projet OCM (NOKIA)","TRAVAUX-NOKIA",
AR187="ACCESS-ISSUE","ACCESS-ISSUE",
AR187="Projet OCM (ZTE, NOKIA, autres projets)","TRAVAUX OCM",
AR187="No root CAuse","No root cause",
AR187="ODU HS","PDH",
AR187="IP &amp; VLAN","PDH",
AR187="Warehouse HUAWEI","SPARE-ISSUE",
AR187="SPARE-HS","SPARE-ISSUE",
AR187="Power Telco","BSS",AR187="no impacts","no impacts"
),"")</f>
        <v>No root cause</v>
      </c>
      <c r="AQ187" s="40" t="str" cm="1">
        <f t="array" ref="AQ187">IFERROR(_xlfn.IFS(
AR187="MPR ISSUE","TX ISSUE",
AR187="BSS Hardware Issue","RAN ISSUE",
AR187="Sites strategiques, MLL, Pylone, etc.","ENVTECH",
AR187="AKTIVCO DEFAUT GE &amp; POWER Cabinet","POWER ISSUE",
AR187="AKTIVCO Coupure ENEO &amp; Baisse de tension","POWER ISSUE",
AR187="Coupure ENEO &amp; Baisse de tension","POWER ISSUE",
AR187="Defaut GE &amp; POWER Cabinet","POWER ISSUE",
AR187="Sharing","POWER ISSUE",
AR187="Sites strategiques &amp; DataCenter","POWER ISSUE",
AR187="Exclu","Exclu",
AR187="SAT","TX ISSUE",
AR187="SPARE-ISSUE","SPARE-ISSUE",
AR187="Fiber CAmtel","TX ISSUE",
AR187="Fiber AOF","TX ISSUE",
AR187="Projet OCM (HUAWEI)","TRAVAUX-HUAWEI",
AR187="Projet OCM (NOKIA)","TRAVAUX -NOKIA",
AR187="ACCESS-ISSUE","ACCESS-ISSUE",
AR187="Projet OCM (ZTE, NOKIA, autres projets)","TRAVAUX OCM",
AR187="No root CAuse","No root cause",
AR187="ODU HS","TX ISSUE",
AR187="IP &amp; VLAN","TX ISSUE",
AR187="Warehouse HUAWEI","SPARE-ISSUE",
AR187="SPARE-HS","SPARE-ISSUE",
AR187="Power Telco","RAN ISSUE",AR187="no impacts","no impacts"
),"")</f>
        <v>No root cause</v>
      </c>
      <c r="AR187" s="59" t="s">
        <v>5343</v>
      </c>
      <c r="AS187" s="40" t="str" cm="1">
        <f t="array" ref="AS187">IFERROR(_xlfn.IFS(
AR187="MPR ISSUE","ACTIVE",
AR187="BSS Hardware Issue","ACTIVE",
AR187="Sites strategiques, MLL, Pylone, etc.","PASSIVE",
AR187="AKTIVCO DEFAUT GE &amp; POWER Cabinet","PASSIVE",
AR187="AKTIVCO Coupure ENEO &amp; Baisse de tension","PASSIVE",
AR187="Coupure ENEO &amp; Baisse de tension","PASSIVE",
AR187="Defaut GE &amp; POWER Cabinet","PASSIVE",
AR187="Sharing","PASSIVE",
AR187="Sites strategiques &amp; DataCenter","PASSIVE",
AR187="Exclu","Exclu",
AR187="SAT","ACTIVE",
AR187="SPARE-ISSUE","SPARE-ISSUE",
AR187="Fiber CAmtel","ACTIVE",
AR187="Fiber AOF","ACTIVE",
AR187="Projet OCM (HUAWEI)","PLANNED WORKS",
AR187="Projet OCM (NOKIA)","PLANNED WORKS",
AR187="ACCESS-ISSUE","ACCESS-ISSUE",
AR187="Projet OCM (ZTE, NOKIA, autres projets)","PLANNED WORKS",
AR187="No root CAuse","No root cause",
AR187="ODU HS","ACTIVE",
AR187="IP &amp; VLAN","ACTIVE",
AR187="Warehouse HUAWEI","SPARE-ISSUE",
AR187="SPARE-HS","SPARE-ISSUE",
AR187="Power Telco","ACTIVE", AR187="no impacts","no impacts"
),"")</f>
        <v>No root cause</v>
      </c>
      <c r="AT187" s="99" t="s">
        <v>6311</v>
      </c>
      <c r="AU187" s="99" t="s">
        <v>2268</v>
      </c>
      <c r="AW187" s="17"/>
      <c r="AX187" s="17" t="s">
        <v>6238</v>
      </c>
      <c r="AY187" s="17"/>
      <c r="AZ187" s="17" t="s">
        <v>5536</v>
      </c>
      <c r="BA187" s="7"/>
      <c r="BC187" s="18"/>
      <c r="BD187" s="18"/>
      <c r="BE187" s="18"/>
      <c r="BF187" s="18"/>
      <c r="BG187" s="18"/>
      <c r="BH187" s="18"/>
      <c r="BI187" s="18"/>
      <c r="BJ187" s="18"/>
      <c r="BK187" s="18"/>
      <c r="BM187" s="18"/>
      <c r="BN187" s="18"/>
      <c r="BO187" s="18"/>
      <c r="BP187" s="9" t="s">
        <v>5661</v>
      </c>
      <c r="BQ187" s="14"/>
      <c r="BR187" s="102" t="s">
        <v>5536</v>
      </c>
      <c r="BS187" s="14"/>
      <c r="BT187" s="14"/>
      <c r="BU187" s="9"/>
      <c r="BV187" s="9"/>
      <c r="BW187" s="9"/>
    </row>
    <row r="188" spans="1:75" x14ac:dyDescent="0.35">
      <c r="A188" s="19" t="s">
        <v>5445</v>
      </c>
      <c r="B188" s="25" t="s">
        <v>5446</v>
      </c>
      <c r="C188" s="3" t="s">
        <v>37</v>
      </c>
      <c r="D188" s="19" t="s">
        <v>357</v>
      </c>
      <c r="E188" s="19" t="s">
        <v>986</v>
      </c>
      <c r="F188" s="19" t="s">
        <v>226</v>
      </c>
      <c r="G188" s="19" t="s">
        <v>489</v>
      </c>
      <c r="H188" s="30" t="s">
        <v>5587</v>
      </c>
      <c r="I188" s="27">
        <v>0</v>
      </c>
      <c r="J188" s="27">
        <v>0</v>
      </c>
      <c r="K188" s="27">
        <v>0</v>
      </c>
      <c r="L188" s="27">
        <v>0.68887990000941646</v>
      </c>
      <c r="M188" s="27">
        <v>0</v>
      </c>
      <c r="N188" s="27">
        <v>0</v>
      </c>
      <c r="O188" s="27">
        <v>0</v>
      </c>
      <c r="P188" s="27">
        <v>0</v>
      </c>
      <c r="Q188" s="27">
        <v>0</v>
      </c>
      <c r="R188" s="27">
        <v>0</v>
      </c>
      <c r="S188" s="80">
        <v>0</v>
      </c>
      <c r="T188" s="80">
        <v>0</v>
      </c>
      <c r="U188" s="80">
        <v>0</v>
      </c>
      <c r="V188" s="80">
        <v>0</v>
      </c>
      <c r="W188" s="80">
        <v>0</v>
      </c>
      <c r="X188" s="80">
        <v>0</v>
      </c>
      <c r="Y188" s="80">
        <v>0</v>
      </c>
      <c r="Z188" s="80">
        <v>0</v>
      </c>
      <c r="AA188" s="80">
        <v>0</v>
      </c>
      <c r="AB188" s="80">
        <v>0</v>
      </c>
      <c r="AC188" s="80">
        <v>0</v>
      </c>
      <c r="AD188" s="80">
        <v>0</v>
      </c>
      <c r="AE188" s="80">
        <v>0.44393293439830167</v>
      </c>
      <c r="AF188" s="80">
        <v>1.9511575679231848E-2</v>
      </c>
      <c r="AG188" s="80"/>
      <c r="AH188" s="80">
        <v>0</v>
      </c>
      <c r="AI188" s="80">
        <v>3.8192571761221119</v>
      </c>
      <c r="AJ188" s="80">
        <v>2.423848662518135</v>
      </c>
      <c r="AK188" s="80">
        <v>4.1615346756836722</v>
      </c>
      <c r="AL188" s="80">
        <v>3.9810204610969926</v>
      </c>
      <c r="AM188" s="80">
        <v>3.8192571761221119</v>
      </c>
      <c r="AN188" s="41" t="s">
        <v>5558</v>
      </c>
      <c r="AO188" s="41"/>
      <c r="AP188" s="40" t="str" cm="1">
        <f t="array" ref="AP188">IFERROR(_xlfn.IFS(
AR188="MPR ISSUE","PDH",
AR188="BSS Hardware Issue","BSS",
AR188="Sites strategiques, MLL, Pylone, etc.","ENVTECH",
AR188="AKTIVCO DEFAUT GE &amp; POWER Cabinet","AKTIVCO",
AR188="AKTIVCO Coupure ENEO &amp; Baisse de tension","AKTIVCO GRID ONLY",
AR188="Coupure ENEO &amp; Baisse de tension","IHS GRID ONLY",
AR188="Defaut GE &amp; POWER Cabinet","IHS",
AR188="Sharing","Partners",
AR188="Sites strategiques &amp; DataCenter","SST &amp; DC",
AR188="Exclu","Exclu",
AR188="SAT","SAT",
AR188="SPARE-ISSUE","SPARE-ISSUE",
AR188="Fiber CAmtel","TRANS_FO_CAMTEL",
AR188="Fiber AOF","Fiber AOF",
AR188="Projet OCM (HUAWEI)","TRAVAUX-HUAWEI",
AR188="Projet OCM (NOKIA)","TRAVAUX-NOKIA",
AR188="ACCESS-ISSUE","ACCESS-ISSUE",
AR188="Projet OCM (ZTE, NOKIA, autres projets)","TRAVAUX OCM",
AR188="No root CAuse","No root cause",
AR188="ODU HS","PDH",
AR188="IP &amp; VLAN","PDH",
AR188="Warehouse HUAWEI","SPARE-ISSUE",
AR188="SPARE-HS","SPARE-ISSUE",
AR188="Power Telco","BSS",AR188="no impacts","no impacts"
),"")</f>
        <v>Fiber AOF</v>
      </c>
      <c r="AQ188" s="40" t="str" cm="1">
        <f t="array" ref="AQ188">IFERROR(_xlfn.IFS(
AR188="MPR ISSUE","TX ISSUE",
AR188="BSS Hardware Issue","RAN ISSUE",
AR188="Sites strategiques, MLL, Pylone, etc.","ENVTECH",
AR188="AKTIVCO DEFAUT GE &amp; POWER Cabinet","POWER ISSUE",
AR188="AKTIVCO Coupure ENEO &amp; Baisse de tension","POWER ISSUE",
AR188="Coupure ENEO &amp; Baisse de tension","POWER ISSUE",
AR188="Defaut GE &amp; POWER Cabinet","POWER ISSUE",
AR188="Sharing","POWER ISSUE",
AR188="Sites strategiques &amp; DataCenter","POWER ISSUE",
AR188="Exclu","Exclu",
AR188="SAT","TX ISSUE",
AR188="SPARE-ISSUE","SPARE-ISSUE",
AR188="Fiber CAmtel","TX ISSUE",
AR188="Fiber AOF","TX ISSUE",
AR188="Projet OCM (HUAWEI)","TRAVAUX-HUAWEI",
AR188="Projet OCM (NOKIA)","TRAVAUX -NOKIA",
AR188="ACCESS-ISSUE","ACCESS-ISSUE",
AR188="Projet OCM (ZTE, NOKIA, autres projets)","TRAVAUX OCM",
AR188="No root CAuse","No root cause",
AR188="ODU HS","TX ISSUE",
AR188="IP &amp; VLAN","TX ISSUE",
AR188="Warehouse HUAWEI","SPARE-ISSUE",
AR188="SPARE-HS","SPARE-ISSUE",
AR188="Power Telco","RAN ISSUE",AR188="no impacts","no impacts"
),"")</f>
        <v>TX ISSUE</v>
      </c>
      <c r="AR188" s="59" t="s">
        <v>6179</v>
      </c>
      <c r="AS188" s="40" t="str" cm="1">
        <f t="array" ref="AS188">IFERROR(_xlfn.IFS(
AR188="MPR ISSUE","ACTIVE",
AR188="BSS Hardware Issue","ACTIVE",
AR188="Sites strategiques, MLL, Pylone, etc.","PASSIVE",
AR188="AKTIVCO DEFAUT GE &amp; POWER Cabinet","PASSIVE",
AR188="AKTIVCO Coupure ENEO &amp; Baisse de tension","PASSIVE",
AR188="Coupure ENEO &amp; Baisse de tension","PASSIVE",
AR188="Defaut GE &amp; POWER Cabinet","PASSIVE",
AR188="Sharing","PASSIVE",
AR188="Sites strategiques &amp; DataCenter","PASSIVE",
AR188="Exclu","Exclu",
AR188="SAT","ACTIVE",
AR188="SPARE-ISSUE","SPARE-ISSUE",
AR188="Fiber CAmtel","ACTIVE",
AR188="Fiber AOF","ACTIVE",
AR188="Projet OCM (HUAWEI)","PLANNED WORKS",
AR188="Projet OCM (NOKIA)","PLANNED WORKS",
AR188="ACCESS-ISSUE","ACCESS-ISSUE",
AR188="Projet OCM (ZTE, NOKIA, autres projets)","PLANNED WORKS",
AR188="No root CAuse","No root cause",
AR188="ODU HS","ACTIVE",
AR188="IP &amp; VLAN","ACTIVE",
AR188="Warehouse HUAWEI","SPARE-ISSUE",
AR188="SPARE-HS","SPARE-ISSUE",
AR188="Power Telco","ACTIVE", AR188="no impacts","no impacts"
),"")</f>
        <v>ACTIVE</v>
      </c>
      <c r="AT188" s="99" t="s">
        <v>6565</v>
      </c>
      <c r="AU188" s="107" t="s">
        <v>586</v>
      </c>
      <c r="AV188" s="9" t="s">
        <v>6178</v>
      </c>
      <c r="AW188" s="17" t="s">
        <v>6130</v>
      </c>
      <c r="AX188" s="17" t="s">
        <v>6238</v>
      </c>
      <c r="AY188" s="17"/>
      <c r="AZ188" s="17" t="s">
        <v>6200</v>
      </c>
      <c r="BA188" s="7"/>
      <c r="BC188" s="18"/>
      <c r="BD188" s="18"/>
      <c r="BE188" s="18"/>
      <c r="BF188" s="18"/>
      <c r="BG188" s="18"/>
      <c r="BH188" s="18"/>
      <c r="BI188" s="18"/>
      <c r="BJ188" s="18"/>
      <c r="BK188" s="18"/>
      <c r="BM188" s="18"/>
      <c r="BN188" s="18"/>
      <c r="BO188" s="18"/>
      <c r="BP188" s="9" t="s">
        <v>5661</v>
      </c>
      <c r="BQ188" s="14"/>
      <c r="BR188" s="102" t="s">
        <v>5536</v>
      </c>
      <c r="BS188" s="14"/>
      <c r="BT188" s="14"/>
      <c r="BU188" s="9"/>
      <c r="BV188" s="9"/>
      <c r="BW188" s="9"/>
    </row>
    <row r="189" spans="1:75" x14ac:dyDescent="0.35">
      <c r="A189" s="1" t="s">
        <v>487</v>
      </c>
      <c r="B189" s="8" t="s">
        <v>488</v>
      </c>
      <c r="C189" s="3" t="s">
        <v>37</v>
      </c>
      <c r="D189" s="1" t="s">
        <v>11</v>
      </c>
      <c r="E189" s="1" t="s">
        <v>5510</v>
      </c>
      <c r="F189" s="3" t="s">
        <v>226</v>
      </c>
      <c r="G189" s="1" t="s">
        <v>489</v>
      </c>
      <c r="H189" s="30" t="s">
        <v>5587</v>
      </c>
      <c r="I189" s="27">
        <v>33.560748416958454</v>
      </c>
      <c r="J189" s="27">
        <v>0.46818864090995899</v>
      </c>
      <c r="K189" s="27">
        <v>0</v>
      </c>
      <c r="L189" s="27">
        <v>1.4908698667077593</v>
      </c>
      <c r="M189" s="27">
        <v>0.12061863466054884</v>
      </c>
      <c r="N189" s="27">
        <v>0.52262129993465178</v>
      </c>
      <c r="O189" s="27">
        <v>1.2959146256203034</v>
      </c>
      <c r="P189" s="27">
        <v>0</v>
      </c>
      <c r="Q189" s="27">
        <v>9.6966645549933919</v>
      </c>
      <c r="R189" s="27">
        <v>10.81174932155362</v>
      </c>
      <c r="S189" s="80">
        <v>14.178958602643016</v>
      </c>
      <c r="T189" s="80">
        <v>0</v>
      </c>
      <c r="U189" s="80">
        <v>0.75055360083097333</v>
      </c>
      <c r="V189" s="80">
        <v>11.70887159599695</v>
      </c>
      <c r="W189" s="80">
        <v>0</v>
      </c>
      <c r="X189" s="80">
        <v>1.5088476256516726E-2</v>
      </c>
      <c r="Y189" s="80">
        <v>9.4082891736794192</v>
      </c>
      <c r="Z189" s="80">
        <v>0</v>
      </c>
      <c r="AA189" s="80">
        <v>2.2526952370353248</v>
      </c>
      <c r="AB189" s="80">
        <v>22.917201719016187</v>
      </c>
      <c r="AC189" s="80">
        <v>9.4103402076859215</v>
      </c>
      <c r="AD189" s="80">
        <v>9.4103402076859215</v>
      </c>
      <c r="AE189" s="80">
        <v>0.68404659378540289</v>
      </c>
      <c r="AF189" s="80">
        <v>4.0062936424366429</v>
      </c>
      <c r="AG189" s="80"/>
      <c r="AH189" s="80">
        <v>0</v>
      </c>
      <c r="AI189" s="80">
        <v>3.6618982801277276</v>
      </c>
      <c r="AJ189" s="80">
        <v>2.3176874133224623</v>
      </c>
      <c r="AK189" s="80">
        <v>3.9466391940457863</v>
      </c>
      <c r="AL189" s="80">
        <v>3.8466815834805308</v>
      </c>
      <c r="AM189" s="80">
        <v>3.6618982801277276</v>
      </c>
      <c r="AN189" s="41" t="s">
        <v>5558</v>
      </c>
      <c r="AO189" s="41"/>
      <c r="AP189" s="40" t="str" cm="1">
        <f t="array" ref="AP189">IFERROR(_xlfn.IFS(
AR189="MPR ISSUE","PDH",
AR189="BSS Hardware Issue","BSS",
AR189="Sites strategiques, MLL, Pylone, etc.","ENVTECH",
AR189="AKTIVCO DEFAUT GE &amp; POWER Cabinet","AKTIVCO",
AR189="AKTIVCO Coupure ENEO &amp; Baisse de tension","AKTIVCO GRID ONLY",
AR189="Coupure ENEO &amp; Baisse de tension","IHS GRID ONLY",
AR189="Defaut GE &amp; POWER Cabinet","IHS",
AR189="Sharing","Partners",
AR189="Sites strategiques &amp; DataCenter","SST &amp; DC",
AR189="Exclu","Exclu",
AR189="SAT","SAT",
AR189="SPARE-ISSUE","SPARE-ISSUE",
AR189="Fiber CAmtel","TRANS_FO_CAMTEL",
AR189="Fiber AOF","Fiber AOF",
AR189="Projet OCM (HUAWEI)","TRAVAUX-HUAWEI",
AR189="Projet OCM (NOKIA)","TRAVAUX-NOKIA",
AR189="ACCESS-ISSUE","ACCESS-ISSUE",
AR189="Projet OCM (ZTE, NOKIA, autres projets)","TRAVAUX OCM",
AR189="No root CAuse","No root cause",
AR189="ODU HS","PDH",
AR189="IP &amp; VLAN","PDH",
AR189="Warehouse HUAWEI","SPARE-ISSUE",
AR189="SPARE-HS","SPARE-ISSUE",
AR189="Power Telco","BSS",AR189="no impacts","no impacts"
),"")</f>
        <v>Fiber AOF</v>
      </c>
      <c r="AQ189" s="40" t="str" cm="1">
        <f t="array" ref="AQ189">IFERROR(_xlfn.IFS(
AR189="MPR ISSUE","TX ISSUE",
AR189="BSS Hardware Issue","RAN ISSUE",
AR189="Sites strategiques, MLL, Pylone, etc.","ENVTECH",
AR189="AKTIVCO DEFAUT GE &amp; POWER Cabinet","POWER ISSUE",
AR189="AKTIVCO Coupure ENEO &amp; Baisse de tension","POWER ISSUE",
AR189="Coupure ENEO &amp; Baisse de tension","POWER ISSUE",
AR189="Defaut GE &amp; POWER Cabinet","POWER ISSUE",
AR189="Sharing","POWER ISSUE",
AR189="Sites strategiques &amp; DataCenter","POWER ISSUE",
AR189="Exclu","Exclu",
AR189="SAT","TX ISSUE",
AR189="SPARE-ISSUE","SPARE-ISSUE",
AR189="Fiber CAmtel","TX ISSUE",
AR189="Fiber AOF","TX ISSUE",
AR189="Projet OCM (HUAWEI)","TRAVAUX-HUAWEI",
AR189="Projet OCM (NOKIA)","TRAVAUX -NOKIA",
AR189="ACCESS-ISSUE","ACCESS-ISSUE",
AR189="Projet OCM (ZTE, NOKIA, autres projets)","TRAVAUX OCM",
AR189="No root CAuse","No root cause",
AR189="ODU HS","TX ISSUE",
AR189="IP &amp; VLAN","TX ISSUE",
AR189="Warehouse HUAWEI","SPARE-ISSUE",
AR189="SPARE-HS","SPARE-ISSUE",
AR189="Power Telco","RAN ISSUE",AR189="no impacts","no impacts"
),"")</f>
        <v>TX ISSUE</v>
      </c>
      <c r="AR189" s="59" t="s">
        <v>6179</v>
      </c>
      <c r="AS189" s="40" t="str" cm="1">
        <f t="array" ref="AS189">IFERROR(_xlfn.IFS(
AR189="MPR ISSUE","ACTIVE",
AR189="BSS Hardware Issue","ACTIVE",
AR189="Sites strategiques, MLL, Pylone, etc.","PASSIVE",
AR189="AKTIVCO DEFAUT GE &amp; POWER Cabinet","PASSIVE",
AR189="AKTIVCO Coupure ENEO &amp; Baisse de tension","PASSIVE",
AR189="Coupure ENEO &amp; Baisse de tension","PASSIVE",
AR189="Defaut GE &amp; POWER Cabinet","PASSIVE",
AR189="Sharing","PASSIVE",
AR189="Sites strategiques &amp; DataCenter","PASSIVE",
AR189="Exclu","Exclu",
AR189="SAT","ACTIVE",
AR189="SPARE-ISSUE","SPARE-ISSUE",
AR189="Fiber CAmtel","ACTIVE",
AR189="Fiber AOF","ACTIVE",
AR189="Projet OCM (HUAWEI)","PLANNED WORKS",
AR189="Projet OCM (NOKIA)","PLANNED WORKS",
AR189="ACCESS-ISSUE","ACCESS-ISSUE",
AR189="Projet OCM (ZTE, NOKIA, autres projets)","PLANNED WORKS",
AR189="No root CAuse","No root cause",
AR189="ODU HS","ACTIVE",
AR189="IP &amp; VLAN","ACTIVE",
AR189="Warehouse HUAWEI","SPARE-ISSUE",
AR189="SPARE-HS","SPARE-ISSUE",
AR189="Power Telco","ACTIVE", AR189="no impacts","no impacts"
),"")</f>
        <v>ACTIVE</v>
      </c>
      <c r="AT189" s="99" t="s">
        <v>6415</v>
      </c>
      <c r="AU189" s="107" t="s">
        <v>586</v>
      </c>
      <c r="AV189" s="9" t="s">
        <v>6178</v>
      </c>
      <c r="AW189" s="17" t="s">
        <v>6130</v>
      </c>
      <c r="AX189" s="17" t="s">
        <v>6238</v>
      </c>
      <c r="AY189" s="17"/>
      <c r="AZ189" s="17" t="s">
        <v>5536</v>
      </c>
      <c r="BA189" s="7"/>
      <c r="BC189" s="18"/>
      <c r="BD189" s="18"/>
      <c r="BE189" s="18"/>
      <c r="BF189" s="18"/>
      <c r="BG189" s="18"/>
      <c r="BH189" s="18"/>
      <c r="BI189" s="18"/>
      <c r="BJ189" s="18"/>
      <c r="BK189" s="18"/>
      <c r="BM189" s="18"/>
      <c r="BN189" s="18"/>
      <c r="BO189" s="18"/>
      <c r="BP189" s="9" t="s">
        <v>5766</v>
      </c>
      <c r="BQ189" s="14"/>
      <c r="BR189" s="102" t="s">
        <v>5536</v>
      </c>
      <c r="BS189" s="14"/>
      <c r="BT189" s="14"/>
      <c r="BU189" s="9"/>
      <c r="BV189" s="9"/>
      <c r="BW189" s="9"/>
    </row>
    <row r="190" spans="1:75" x14ac:dyDescent="0.35">
      <c r="A190" s="19" t="s">
        <v>5433</v>
      </c>
      <c r="B190" s="25" t="s">
        <v>5434</v>
      </c>
      <c r="C190" s="3" t="s">
        <v>37</v>
      </c>
      <c r="D190" s="19" t="s">
        <v>357</v>
      </c>
      <c r="E190" s="19" t="s">
        <v>986</v>
      </c>
      <c r="F190" s="19" t="s">
        <v>226</v>
      </c>
      <c r="G190" s="19" t="s">
        <v>489</v>
      </c>
      <c r="H190" s="30" t="s">
        <v>5587</v>
      </c>
      <c r="I190" s="27">
        <v>0</v>
      </c>
      <c r="J190" s="27">
        <v>0</v>
      </c>
      <c r="K190" s="27">
        <v>0</v>
      </c>
      <c r="L190" s="27">
        <v>7.5061959062074628</v>
      </c>
      <c r="M190" s="27">
        <v>0</v>
      </c>
      <c r="N190" s="27">
        <v>0</v>
      </c>
      <c r="O190" s="27">
        <v>0</v>
      </c>
      <c r="P190" s="27">
        <v>0</v>
      </c>
      <c r="Q190" s="27">
        <v>0</v>
      </c>
      <c r="R190" s="27">
        <v>5.7946169453219398E-2</v>
      </c>
      <c r="S190" s="80">
        <v>0</v>
      </c>
      <c r="T190" s="80">
        <v>0</v>
      </c>
      <c r="U190" s="80">
        <v>0</v>
      </c>
      <c r="V190" s="80">
        <v>0</v>
      </c>
      <c r="W190" s="80">
        <v>0</v>
      </c>
      <c r="X190" s="80">
        <v>0</v>
      </c>
      <c r="Y190" s="80">
        <v>0</v>
      </c>
      <c r="Z190" s="80">
        <v>0</v>
      </c>
      <c r="AA190" s="80">
        <v>0</v>
      </c>
      <c r="AB190" s="80">
        <v>0</v>
      </c>
      <c r="AC190" s="80">
        <v>1.1867461112395234</v>
      </c>
      <c r="AD190" s="80">
        <v>1.1867461112395234</v>
      </c>
      <c r="AE190" s="80">
        <v>0</v>
      </c>
      <c r="AF190" s="80">
        <v>2.8090248349899562E-2</v>
      </c>
      <c r="AG190" s="80"/>
      <c r="AH190" s="80">
        <v>0</v>
      </c>
      <c r="AI190" s="80">
        <v>3.6585274503257406</v>
      </c>
      <c r="AJ190" s="80">
        <v>2.1108603207718346</v>
      </c>
      <c r="AK190" s="80">
        <v>3.722021617688561</v>
      </c>
      <c r="AL190" s="80">
        <v>4.0414524358292461</v>
      </c>
      <c r="AM190" s="80">
        <v>3.6585274503257406</v>
      </c>
      <c r="AN190" s="41" t="s">
        <v>5558</v>
      </c>
      <c r="AO190" s="41"/>
      <c r="AP190" s="40" t="str" cm="1">
        <f t="array" ref="AP190">IFERROR(_xlfn.IFS(
AR190="MPR ISSUE","PDH",
AR190="BSS Hardware Issue","BSS",
AR190="Sites strategiques, MLL, Pylone, etc.","ENVTECH",
AR190="AKTIVCO DEFAUT GE &amp; POWER Cabinet","AKTIVCO",
AR190="AKTIVCO Coupure ENEO &amp; Baisse de tension","AKTIVCO GRID ONLY",
AR190="Coupure ENEO &amp; Baisse de tension","IHS GRID ONLY",
AR190="Defaut GE &amp; POWER Cabinet","IHS",
AR190="Sharing","Partners",
AR190="Sites strategiques &amp; DataCenter","SST &amp; DC",
AR190="Exclu","Exclu",
AR190="SAT","SAT",
AR190="SPARE-ISSUE","SPARE-ISSUE",
AR190="Fiber CAmtel","TRANS_FO_CAMTEL",
AR190="Fiber AOF","Fiber AOF",
AR190="Projet OCM (HUAWEI)","TRAVAUX-HUAWEI",
AR190="Projet OCM (NOKIA)","TRAVAUX-NOKIA",
AR190="ACCESS-ISSUE","ACCESS-ISSUE",
AR190="Projet OCM (ZTE, NOKIA, autres projets)","TRAVAUX OCM",
AR190="No root CAuse","No root cause",
AR190="ODU HS","PDH",
AR190="IP &amp; VLAN","PDH",
AR190="Warehouse HUAWEI","SPARE-ISSUE",
AR190="SPARE-HS","SPARE-ISSUE",
AR190="Power Telco","BSS",AR190="no impacts","no impacts"
),"")</f>
        <v>AKTIVCO</v>
      </c>
      <c r="AQ190" s="40" t="str" cm="1">
        <f t="array" ref="AQ190">IFERROR(_xlfn.IFS(
AR190="MPR ISSUE","TX ISSUE",
AR190="BSS Hardware Issue","RAN ISSUE",
AR190="Sites strategiques, MLL, Pylone, etc.","ENVTECH",
AR190="AKTIVCO DEFAUT GE &amp; POWER Cabinet","POWER ISSUE",
AR190="AKTIVCO Coupure ENEO &amp; Baisse de tension","POWER ISSUE",
AR190="Coupure ENEO &amp; Baisse de tension","POWER ISSUE",
AR190="Defaut GE &amp; POWER Cabinet","POWER ISSUE",
AR190="Sharing","POWER ISSUE",
AR190="Sites strategiques &amp; DataCenter","POWER ISSUE",
AR190="Exclu","Exclu",
AR190="SAT","TX ISSUE",
AR190="SPARE-ISSUE","SPARE-ISSUE",
AR190="Fiber CAmtel","TX ISSUE",
AR190="Fiber AOF","TX ISSUE",
AR190="Projet OCM (HUAWEI)","TRAVAUX-HUAWEI",
AR190="Projet OCM (NOKIA)","TRAVAUX -NOKIA",
AR190="ACCESS-ISSUE","ACCESS-ISSUE",
AR190="Projet OCM (ZTE, NOKIA, autres projets)","TRAVAUX OCM",
AR190="No root CAuse","No root cause",
AR190="ODU HS","TX ISSUE",
AR190="IP &amp; VLAN","TX ISSUE",
AR190="Warehouse HUAWEI","SPARE-ISSUE",
AR190="SPARE-HS","SPARE-ISSUE",
AR190="Power Telco","RAN ISSUE",AR190="no impacts","no impacts"
),"")</f>
        <v>POWER ISSUE</v>
      </c>
      <c r="AR190" s="59" t="s">
        <v>5324</v>
      </c>
      <c r="AS190" s="40" t="str" cm="1">
        <f t="array" ref="AS190">IFERROR(_xlfn.IFS(
AR190="MPR ISSUE","ACTIVE",
AR190="BSS Hardware Issue","ACTIVE",
AR190="Sites strategiques, MLL, Pylone, etc.","PASSIVE",
AR190="AKTIVCO DEFAUT GE &amp; POWER Cabinet","PASSIVE",
AR190="AKTIVCO Coupure ENEO &amp; Baisse de tension","PASSIVE",
AR190="Coupure ENEO &amp; Baisse de tension","PASSIVE",
AR190="Defaut GE &amp; POWER Cabinet","PASSIVE",
AR190="Sharing","PASSIVE",
AR190="Sites strategiques &amp; DataCenter","PASSIVE",
AR190="Exclu","Exclu",
AR190="SAT","ACTIVE",
AR190="SPARE-ISSUE","SPARE-ISSUE",
AR190="Fiber CAmtel","ACTIVE",
AR190="Fiber AOF","ACTIVE",
AR190="Projet OCM (HUAWEI)","PLANNED WORKS",
AR190="Projet OCM (NOKIA)","PLANNED WORKS",
AR190="ACCESS-ISSUE","ACCESS-ISSUE",
AR190="Projet OCM (ZTE, NOKIA, autres projets)","PLANNED WORKS",
AR190="No root CAuse","No root cause",
AR190="ODU HS","ACTIVE",
AR190="IP &amp; VLAN","ACTIVE",
AR190="Warehouse HUAWEI","SPARE-ISSUE",
AR190="SPARE-HS","SPARE-ISSUE",
AR190="Power Telco","ACTIVE", AR190="no impacts","no impacts"
),"")</f>
        <v>PASSIVE</v>
      </c>
      <c r="AT190" s="99" t="s">
        <v>6416</v>
      </c>
      <c r="AU190" s="99" t="s">
        <v>5434</v>
      </c>
      <c r="AW190" s="17"/>
      <c r="AX190" s="17" t="s">
        <v>6238</v>
      </c>
      <c r="AY190" s="17" t="s">
        <v>6218</v>
      </c>
      <c r="AZ190" s="17" t="s">
        <v>6218</v>
      </c>
      <c r="BA190" s="7"/>
      <c r="BC190" s="18"/>
      <c r="BD190" s="18"/>
      <c r="BE190" s="18"/>
      <c r="BF190" s="18"/>
      <c r="BG190" s="18"/>
      <c r="BH190" s="18"/>
      <c r="BI190" s="18"/>
      <c r="BJ190" s="18"/>
      <c r="BK190" s="18"/>
      <c r="BM190" s="18"/>
      <c r="BN190" s="18"/>
      <c r="BO190" s="18"/>
      <c r="BP190" s="9" t="s">
        <v>5661</v>
      </c>
      <c r="BQ190" s="14"/>
      <c r="BR190" s="102" t="s">
        <v>5536</v>
      </c>
      <c r="BS190" s="14"/>
      <c r="BT190" s="14"/>
      <c r="BU190" s="9"/>
      <c r="BV190" s="9"/>
      <c r="BW190" s="9"/>
    </row>
    <row r="191" spans="1:75" x14ac:dyDescent="0.35">
      <c r="A191" s="1" t="s">
        <v>1278</v>
      </c>
      <c r="B191" s="8" t="s">
        <v>1279</v>
      </c>
      <c r="C191" s="3" t="s">
        <v>13</v>
      </c>
      <c r="D191" s="1" t="s">
        <v>11</v>
      </c>
      <c r="E191" s="1" t="s">
        <v>96</v>
      </c>
      <c r="F191" s="3" t="s">
        <v>13</v>
      </c>
      <c r="G191" s="1" t="s">
        <v>1280</v>
      </c>
      <c r="H191" s="29" t="s">
        <v>5588</v>
      </c>
      <c r="I191" s="27">
        <v>9.2964734190981293</v>
      </c>
      <c r="J191" s="27">
        <v>9.2963652058697779</v>
      </c>
      <c r="K191" s="27">
        <v>9.2963110992556022</v>
      </c>
      <c r="L191" s="27">
        <v>9.2964193124839536</v>
      </c>
      <c r="M191" s="27">
        <v>9.2963652058697779</v>
      </c>
      <c r="N191" s="27">
        <v>9.2964734190981293</v>
      </c>
      <c r="O191" s="27">
        <v>7.5892785108024556</v>
      </c>
      <c r="P191" s="27">
        <v>2.0024776243240479</v>
      </c>
      <c r="Q191" s="27">
        <v>2.9834893849593467</v>
      </c>
      <c r="R191" s="27">
        <v>0.56578245414745676</v>
      </c>
      <c r="S191" s="80">
        <v>3.508118787430333</v>
      </c>
      <c r="T191" s="80">
        <v>0.84827199493198413</v>
      </c>
      <c r="U191" s="80">
        <v>1.8371419720363085</v>
      </c>
      <c r="V191" s="80">
        <v>0.9793954907214788</v>
      </c>
      <c r="W191" s="80">
        <v>0.84827199493198413</v>
      </c>
      <c r="X191" s="80">
        <v>2.5690538562292935</v>
      </c>
      <c r="Y191" s="80">
        <v>1.4941871912747944</v>
      </c>
      <c r="Z191" s="80">
        <v>1.9276330996224671</v>
      </c>
      <c r="AA191" s="80">
        <v>3.9080580310644266</v>
      </c>
      <c r="AB191" s="80">
        <v>6.762740666546815</v>
      </c>
      <c r="AC191" s="80">
        <v>5.9034644282929971</v>
      </c>
      <c r="AD191" s="80">
        <v>5.9034644282929971</v>
      </c>
      <c r="AE191" s="80">
        <v>0.73703461146638583</v>
      </c>
      <c r="AF191" s="80">
        <v>1.818749946494765</v>
      </c>
      <c r="AG191" s="80"/>
      <c r="AH191" s="80">
        <v>0.37257478605040056</v>
      </c>
      <c r="AI191" s="80">
        <v>3.6518214608783985</v>
      </c>
      <c r="AJ191" s="80">
        <v>12.517035758106221</v>
      </c>
      <c r="AK191" s="80">
        <v>5.553547385170905</v>
      </c>
      <c r="AL191" s="80">
        <v>0</v>
      </c>
      <c r="AM191" s="80">
        <v>3.6518214608783985</v>
      </c>
      <c r="AN191" s="41" t="s">
        <v>5591</v>
      </c>
      <c r="AO191" s="41"/>
      <c r="AP191" s="40" t="str" cm="1">
        <f t="array" ref="AP191">IFERROR(_xlfn.IFS(
AR191="MPR ISSUE","PDH",
AR191="BSS Hardware Issue","BSS",
AR191="Sites strategiques, MLL, Pylone, etc.","ENVTECH",
AR191="AKTIVCO DEFAUT GE &amp; POWER Cabinet","AKTIVCO",
AR191="AKTIVCO Coupure ENEO &amp; Baisse de tension","AKTIVCO GRID ONLY",
AR191="Coupure ENEO &amp; Baisse de tension","IHS GRID ONLY",
AR191="Defaut GE &amp; POWER Cabinet","IHS",
AR191="Sharing","Partners",
AR191="Sites strategiques &amp; DataCenter","SST &amp; DC",
AR191="Exclu","Exclu",
AR191="SAT","SAT",
AR191="SPARE-ISSUE","SPARE-ISSUE",
AR191="Fiber CAmtel","TRANS_FO_CAMTEL",
AR191="Fiber AOF","Fiber AOF",
AR191="Projet OCM (HUAWEI)","TRAVAUX-HUAWEI",
AR191="Projet OCM (NOKIA)","TRAVAUX-NOKIA",
AR191="ACCESS-ISSUE","ACCESS-ISSUE",
AR191="Projet OCM (ZTE, NOKIA, autres projets)","TRAVAUX OCM",
AR191="No root CAuse","No root cause",
AR191="ODU HS","PDH",
AR191="IP &amp; VLAN","PDH",
AR191="Warehouse HUAWEI","SPARE-ISSUE",
AR191="SPARE-HS","SPARE-ISSUE",
AR191="Power Telco","BSS",AR191="no impacts","no impacts"
),"")</f>
        <v>IHS</v>
      </c>
      <c r="AQ191" s="40" t="str" cm="1">
        <f t="array" ref="AQ191">IFERROR(_xlfn.IFS(
AR191="MPR ISSUE","TX ISSUE",
AR191="BSS Hardware Issue","RAN ISSUE",
AR191="Sites strategiques, MLL, Pylone, etc.","ENVTECH",
AR191="AKTIVCO DEFAUT GE &amp; POWER Cabinet","POWER ISSUE",
AR191="AKTIVCO Coupure ENEO &amp; Baisse de tension","POWER ISSUE",
AR191="Coupure ENEO &amp; Baisse de tension","POWER ISSUE",
AR191="Defaut GE &amp; POWER Cabinet","POWER ISSUE",
AR191="Sharing","POWER ISSUE",
AR191="Sites strategiques &amp; DataCenter","POWER ISSUE",
AR191="Exclu","Exclu",
AR191="SAT","TX ISSUE",
AR191="SPARE-ISSUE","SPARE-ISSUE",
AR191="Fiber CAmtel","TX ISSUE",
AR191="Fiber AOF","TX ISSUE",
AR191="Projet OCM (HUAWEI)","TRAVAUX-HUAWEI",
AR191="Projet OCM (NOKIA)","TRAVAUX -NOKIA",
AR191="ACCESS-ISSUE","ACCESS-ISSUE",
AR191="Projet OCM (ZTE, NOKIA, autres projets)","TRAVAUX OCM",
AR191="No root CAuse","No root cause",
AR191="ODU HS","TX ISSUE",
AR191="IP &amp; VLAN","TX ISSUE",
AR191="Warehouse HUAWEI","SPARE-ISSUE",
AR191="SPARE-HS","SPARE-ISSUE",
AR191="Power Telco","RAN ISSUE",AR191="no impacts","no impacts"
),"")</f>
        <v>POWER ISSUE</v>
      </c>
      <c r="AR191" s="59" t="s">
        <v>5329</v>
      </c>
      <c r="AS191" s="40" t="str" cm="1">
        <f t="array" ref="AS191">IFERROR(_xlfn.IFS(
AR191="MPR ISSUE","ACTIVE",
AR191="BSS Hardware Issue","ACTIVE",
AR191="Sites strategiques, MLL, Pylone, etc.","PASSIVE",
AR191="AKTIVCO DEFAUT GE &amp; POWER Cabinet","PASSIVE",
AR191="AKTIVCO Coupure ENEO &amp; Baisse de tension","PASSIVE",
AR191="Coupure ENEO &amp; Baisse de tension","PASSIVE",
AR191="Defaut GE &amp; POWER Cabinet","PASSIVE",
AR191="Sharing","PASSIVE",
AR191="Sites strategiques &amp; DataCenter","PASSIVE",
AR191="Exclu","Exclu",
AR191="SAT","ACTIVE",
AR191="SPARE-ISSUE","SPARE-ISSUE",
AR191="Fiber CAmtel","ACTIVE",
AR191="Fiber AOF","ACTIVE",
AR191="Projet OCM (HUAWEI)","PLANNED WORKS",
AR191="Projet OCM (NOKIA)","PLANNED WORKS",
AR191="ACCESS-ISSUE","ACCESS-ISSUE",
AR191="Projet OCM (ZTE, NOKIA, autres projets)","PLANNED WORKS",
AR191="No root CAuse","No root cause",
AR191="ODU HS","ACTIVE",
AR191="IP &amp; VLAN","ACTIVE",
AR191="Warehouse HUAWEI","SPARE-ISSUE",
AR191="SPARE-HS","SPARE-ISSUE",
AR191="Power Telco","ACTIVE", AR191="no impacts","no impacts"
),"")</f>
        <v>PASSIVE</v>
      </c>
      <c r="AT191" s="99" t="s">
        <v>6417</v>
      </c>
      <c r="AU191" s="99" t="s">
        <v>1279</v>
      </c>
      <c r="AW191" s="17"/>
      <c r="AX191" s="17" t="s">
        <v>5536</v>
      </c>
      <c r="AY191" s="17"/>
      <c r="AZ191" s="17" t="s">
        <v>5536</v>
      </c>
      <c r="BA191" s="7"/>
      <c r="BB191" s="9" t="s">
        <v>5619</v>
      </c>
      <c r="BC191" s="18"/>
      <c r="BD191" s="18"/>
      <c r="BE191" s="18"/>
      <c r="BF191" s="18"/>
      <c r="BG191" s="18"/>
      <c r="BH191" s="18"/>
      <c r="BI191" s="18"/>
      <c r="BJ191" s="18"/>
      <c r="BK191" s="18"/>
      <c r="BM191" s="18" t="s">
        <v>5678</v>
      </c>
      <c r="BN191" s="18"/>
      <c r="BO191" s="18" t="s">
        <v>6055</v>
      </c>
      <c r="BP191" s="9" t="s">
        <v>5765</v>
      </c>
      <c r="BQ191" s="14"/>
      <c r="BR191" s="102" t="s">
        <v>5536</v>
      </c>
      <c r="BS191" s="14"/>
      <c r="BT191" s="14"/>
      <c r="BU191" s="9"/>
      <c r="BV191" s="9"/>
      <c r="BW191" s="9"/>
    </row>
    <row r="192" spans="1:75" x14ac:dyDescent="0.35">
      <c r="A192" s="1" t="s">
        <v>1622</v>
      </c>
      <c r="B192" s="8" t="s">
        <v>1623</v>
      </c>
      <c r="C192" s="3" t="s">
        <v>55</v>
      </c>
      <c r="D192" s="1" t="s">
        <v>11</v>
      </c>
      <c r="E192" s="1" t="s">
        <v>12</v>
      </c>
      <c r="F192" s="3" t="s">
        <v>55</v>
      </c>
      <c r="G192" s="1" t="s">
        <v>1624</v>
      </c>
      <c r="H192" s="28" t="s">
        <v>5589</v>
      </c>
      <c r="I192" s="27">
        <v>0</v>
      </c>
      <c r="J192" s="27">
        <v>0</v>
      </c>
      <c r="K192" s="27">
        <v>1.9974752663133892</v>
      </c>
      <c r="L192" s="27">
        <v>0</v>
      </c>
      <c r="M192" s="27">
        <v>1.1213270439713157</v>
      </c>
      <c r="N192" s="27">
        <v>0</v>
      </c>
      <c r="O192" s="27">
        <v>0</v>
      </c>
      <c r="P192" s="27">
        <v>0</v>
      </c>
      <c r="Q192" s="27">
        <v>0</v>
      </c>
      <c r="R192" s="27">
        <v>0</v>
      </c>
      <c r="S192" s="80">
        <v>0</v>
      </c>
      <c r="T192" s="80">
        <v>2.9687736314787707</v>
      </c>
      <c r="U192" s="80">
        <v>1.3516849155188011</v>
      </c>
      <c r="V192" s="80">
        <v>3.871478285435447</v>
      </c>
      <c r="W192" s="80">
        <v>2.9687736314787707</v>
      </c>
      <c r="X192" s="80">
        <v>0.27198494434028758</v>
      </c>
      <c r="Y192" s="80">
        <v>4.2982538744924137E-2</v>
      </c>
      <c r="Z192" s="80">
        <v>1.4235602811379067</v>
      </c>
      <c r="AA192" s="80">
        <v>1.0372524847831113</v>
      </c>
      <c r="AB192" s="80">
        <v>0</v>
      </c>
      <c r="AC192" s="80">
        <v>0</v>
      </c>
      <c r="AD192" s="80">
        <v>0</v>
      </c>
      <c r="AE192" s="80">
        <v>1.8892698461617488</v>
      </c>
      <c r="AF192" s="80">
        <v>0.31662614536872957</v>
      </c>
      <c r="AG192" s="80"/>
      <c r="AH192" s="80">
        <v>3.7176150647912727</v>
      </c>
      <c r="AI192" s="80">
        <v>3.6147244979782158</v>
      </c>
      <c r="AJ192" s="80">
        <v>4.8765482057000344</v>
      </c>
      <c r="AK192" s="80">
        <v>8.2786558476221579</v>
      </c>
      <c r="AL192" s="80">
        <v>0.26676253701843217</v>
      </c>
      <c r="AM192" s="80">
        <v>3.6147244979782158</v>
      </c>
      <c r="AN192" s="41" t="s">
        <v>5591</v>
      </c>
      <c r="AO192" s="41"/>
      <c r="AP192" s="40" t="str" cm="1">
        <f t="array" ref="AP192">IFERROR(_xlfn.IFS(
AR192="MPR ISSUE","PDH",
AR192="BSS Hardware Issue","BSS",
AR192="Sites strategiques, MLL, Pylone, etc.","ENVTECH",
AR192="AKTIVCO DEFAUT GE &amp; POWER Cabinet","AKTIVCO",
AR192="AKTIVCO Coupure ENEO &amp; Baisse de tension","AKTIVCO GRID ONLY",
AR192="Coupure ENEO &amp; Baisse de tension","IHS GRID ONLY",
AR192="Defaut GE &amp; POWER Cabinet","IHS",
AR192="Sharing","Partners",
AR192="Sites strategiques &amp; DataCenter","SST &amp; DC",
AR192="Exclu","Exclu",
AR192="SAT","SAT",
AR192="SPARE-ISSUE","SPARE-ISSUE",
AR192="Fiber CAmtel","TRANS_FO_CAMTEL",
AR192="Fiber AOF","Fiber AOF",
AR192="Projet OCM (HUAWEI)","TRAVAUX-HUAWEI",
AR192="Projet OCM (NOKIA)","TRAVAUX-NOKIA",
AR192="ACCESS-ISSUE","ACCESS-ISSUE",
AR192="Projet OCM (ZTE, NOKIA, autres projets)","TRAVAUX OCM",
AR192="No root CAuse","No root cause",
AR192="ODU HS","PDH",
AR192="IP &amp; VLAN","PDH",
AR192="Warehouse HUAWEI","SPARE-ISSUE",
AR192="SPARE-HS","SPARE-ISSUE",
AR192="Power Telco","BSS",AR192="no impacts","no impacts"
),"")</f>
        <v>IHS</v>
      </c>
      <c r="AQ192" s="40" t="str" cm="1">
        <f t="array" ref="AQ192">IFERROR(_xlfn.IFS(
AR192="MPR ISSUE","TX ISSUE",
AR192="BSS Hardware Issue","RAN ISSUE",
AR192="Sites strategiques, MLL, Pylone, etc.","ENVTECH",
AR192="AKTIVCO DEFAUT GE &amp; POWER Cabinet","POWER ISSUE",
AR192="AKTIVCO Coupure ENEO &amp; Baisse de tension","POWER ISSUE",
AR192="Coupure ENEO &amp; Baisse de tension","POWER ISSUE",
AR192="Defaut GE &amp; POWER Cabinet","POWER ISSUE",
AR192="Sharing","POWER ISSUE",
AR192="Sites strategiques &amp; DataCenter","POWER ISSUE",
AR192="Exclu","Exclu",
AR192="SAT","TX ISSUE",
AR192="SPARE-ISSUE","SPARE-ISSUE",
AR192="Fiber CAmtel","TX ISSUE",
AR192="Fiber AOF","TX ISSUE",
AR192="Projet OCM (HUAWEI)","TRAVAUX-HUAWEI",
AR192="Projet OCM (NOKIA)","TRAVAUX -NOKIA",
AR192="ACCESS-ISSUE","ACCESS-ISSUE",
AR192="Projet OCM (ZTE, NOKIA, autres projets)","TRAVAUX OCM",
AR192="No root CAuse","No root cause",
AR192="ODU HS","TX ISSUE",
AR192="IP &amp; VLAN","TX ISSUE",
AR192="Warehouse HUAWEI","SPARE-ISSUE",
AR192="SPARE-HS","SPARE-ISSUE",
AR192="Power Telco","RAN ISSUE",AR192="no impacts","no impacts"
),"")</f>
        <v>POWER ISSUE</v>
      </c>
      <c r="AR192" s="59" t="s">
        <v>5329</v>
      </c>
      <c r="AS192" s="40" t="str" cm="1">
        <f t="array" ref="AS192">IFERROR(_xlfn.IFS(
AR192="MPR ISSUE","ACTIVE",
AR192="BSS Hardware Issue","ACTIVE",
AR192="Sites strategiques, MLL, Pylone, etc.","PASSIVE",
AR192="AKTIVCO DEFAUT GE &amp; POWER Cabinet","PASSIVE",
AR192="AKTIVCO Coupure ENEO &amp; Baisse de tension","PASSIVE",
AR192="Coupure ENEO &amp; Baisse de tension","PASSIVE",
AR192="Defaut GE &amp; POWER Cabinet","PASSIVE",
AR192="Sharing","PASSIVE",
AR192="Sites strategiques &amp; DataCenter","PASSIVE",
AR192="Exclu","Exclu",
AR192="SAT","ACTIVE",
AR192="SPARE-ISSUE","SPARE-ISSUE",
AR192="Fiber CAmtel","ACTIVE",
AR192="Fiber AOF","ACTIVE",
AR192="Projet OCM (HUAWEI)","PLANNED WORKS",
AR192="Projet OCM (NOKIA)","PLANNED WORKS",
AR192="ACCESS-ISSUE","ACCESS-ISSUE",
AR192="Projet OCM (ZTE, NOKIA, autres projets)","PLANNED WORKS",
AR192="No root CAuse","No root cause",
AR192="ODU HS","ACTIVE",
AR192="IP &amp; VLAN","ACTIVE",
AR192="Warehouse HUAWEI","SPARE-ISSUE",
AR192="SPARE-HS","SPARE-ISSUE",
AR192="Power Telco","ACTIVE", AR192="no impacts","no impacts"
),"")</f>
        <v>PASSIVE</v>
      </c>
      <c r="AT192" s="99" t="s">
        <v>6418</v>
      </c>
      <c r="AU192" s="99" t="s">
        <v>1623</v>
      </c>
      <c r="AW192" s="17"/>
      <c r="AX192" s="17" t="s">
        <v>5536</v>
      </c>
      <c r="AY192" s="17"/>
      <c r="AZ192" s="17" t="s">
        <v>5536</v>
      </c>
      <c r="BA192" s="7"/>
      <c r="BB192" s="9" t="s">
        <v>5615</v>
      </c>
      <c r="BC192" s="18"/>
      <c r="BD192" s="18"/>
      <c r="BE192" s="18"/>
      <c r="BF192" s="18"/>
      <c r="BG192" s="18"/>
      <c r="BH192" s="18"/>
      <c r="BI192" s="18"/>
      <c r="BJ192" s="18"/>
      <c r="BK192" s="18"/>
      <c r="BM192" s="18"/>
      <c r="BN192" s="18"/>
      <c r="BO192" s="18"/>
      <c r="BP192" s="9" t="s">
        <v>5661</v>
      </c>
      <c r="BQ192" s="14"/>
      <c r="BR192" s="102" t="s">
        <v>5536</v>
      </c>
      <c r="BS192" s="14"/>
      <c r="BT192" s="14"/>
      <c r="BU192" s="9"/>
      <c r="BV192" s="9"/>
      <c r="BW192" s="9"/>
    </row>
    <row r="193" spans="1:75" x14ac:dyDescent="0.35">
      <c r="A193" s="1" t="s">
        <v>446</v>
      </c>
      <c r="B193" s="1" t="s">
        <v>447</v>
      </c>
      <c r="C193" s="3" t="s">
        <v>32</v>
      </c>
      <c r="D193" s="1" t="s">
        <v>21</v>
      </c>
      <c r="E193" s="1" t="s">
        <v>36</v>
      </c>
      <c r="F193" s="3" t="s">
        <v>31</v>
      </c>
      <c r="G193" s="1" t="s">
        <v>32</v>
      </c>
      <c r="H193" s="30" t="s">
        <v>5587</v>
      </c>
      <c r="I193" s="27">
        <v>0</v>
      </c>
      <c r="J193" s="27">
        <v>15.50000285361253</v>
      </c>
      <c r="K193" s="27">
        <v>0.51473819531836373</v>
      </c>
      <c r="L193" s="27">
        <v>6.3923060898945003</v>
      </c>
      <c r="M193" s="27">
        <v>4.8259403366692055</v>
      </c>
      <c r="N193" s="27">
        <v>1.5268075495173123</v>
      </c>
      <c r="O193" s="27">
        <v>7.0341548883809448</v>
      </c>
      <c r="P193" s="27">
        <v>9.0129568276960228</v>
      </c>
      <c r="Q193" s="27">
        <v>4.5100097593548547</v>
      </c>
      <c r="R193" s="27">
        <v>4.5423447563442938</v>
      </c>
      <c r="S193" s="80">
        <v>3.5265122006203766</v>
      </c>
      <c r="T193" s="80">
        <v>0</v>
      </c>
      <c r="U193" s="80">
        <v>0.51505922672807647</v>
      </c>
      <c r="V193" s="80">
        <v>0.52415511666994841</v>
      </c>
      <c r="W193" s="80">
        <v>0</v>
      </c>
      <c r="X193" s="80">
        <v>2.9866800501094359</v>
      </c>
      <c r="Y193" s="80">
        <v>0.8926813399422997</v>
      </c>
      <c r="Z193" s="80">
        <v>3.482798423664438</v>
      </c>
      <c r="AA193" s="80">
        <v>1.3163714604503585</v>
      </c>
      <c r="AB193" s="80">
        <v>1.0223601943880862</v>
      </c>
      <c r="AC193" s="80">
        <v>2.7158365507814581</v>
      </c>
      <c r="AD193" s="80">
        <v>2.7158365507814581</v>
      </c>
      <c r="AE193" s="80">
        <v>0</v>
      </c>
      <c r="AF193" s="80">
        <v>0</v>
      </c>
      <c r="AG193" s="80"/>
      <c r="AH193" s="80">
        <v>2.2373927398389974</v>
      </c>
      <c r="AI193" s="80">
        <v>3.5267797267951368</v>
      </c>
      <c r="AJ193" s="80">
        <v>1.4414199729026533</v>
      </c>
      <c r="AK193" s="80">
        <v>1.3319269765496693</v>
      </c>
      <c r="AL193" s="80">
        <v>5.5107668095966673</v>
      </c>
      <c r="AM193" s="80">
        <v>3.5267797267951368</v>
      </c>
      <c r="AN193" s="41" t="s">
        <v>5558</v>
      </c>
      <c r="AO193" s="41"/>
      <c r="AP193" s="40" t="str" cm="1">
        <f t="array" ref="AP193">IFERROR(_xlfn.IFS(
AR193="MPR ISSUE","PDH",
AR193="BSS Hardware Issue","BSS",
AR193="Sites strategiques, MLL, Pylone, etc.","ENVTECH",
AR193="AKTIVCO DEFAUT GE &amp; POWER Cabinet","AKTIVCO",
AR193="AKTIVCO Coupure ENEO &amp; Baisse de tension","AKTIVCO GRID ONLY",
AR193="Coupure ENEO &amp; Baisse de tension","IHS GRID ONLY",
AR193="Defaut GE &amp; POWER Cabinet","IHS",
AR193="Sharing","Partners",
AR193="Sites strategiques &amp; DataCenter","SST &amp; DC",
AR193="Exclu","Exclu",
AR193="SAT","SAT",
AR193="SPARE-ISSUE","SPARE-ISSUE",
AR193="Fiber CAmtel","TRANS_FO_CAMTEL",
AR193="Fiber AOF","Fiber AOF",
AR193="Projet OCM (HUAWEI)","TRAVAUX-HUAWEI",
AR193="Projet OCM (NOKIA)","TRAVAUX-NOKIA",
AR193="ACCESS-ISSUE","ACCESS-ISSUE",
AR193="Projet OCM (ZTE, NOKIA, autres projets)","TRAVAUX OCM",
AR193="No root CAuse","No root cause",
AR193="ODU HS","PDH",
AR193="IP &amp; VLAN","PDH",
AR193="Warehouse HUAWEI","SPARE-ISSUE",
AR193="SPARE-HS","SPARE-ISSUE",
AR193="Power Telco","BSS",AR193="no impacts","no impacts"
),"")</f>
        <v>AKTIVCO</v>
      </c>
      <c r="AQ193" s="40" t="str" cm="1">
        <f t="array" ref="AQ193">IFERROR(_xlfn.IFS(
AR193="MPR ISSUE","TX ISSUE",
AR193="BSS Hardware Issue","RAN ISSUE",
AR193="Sites strategiques, MLL, Pylone, etc.","ENVTECH",
AR193="AKTIVCO DEFAUT GE &amp; POWER Cabinet","POWER ISSUE",
AR193="AKTIVCO Coupure ENEO &amp; Baisse de tension","POWER ISSUE",
AR193="Coupure ENEO &amp; Baisse de tension","POWER ISSUE",
AR193="Defaut GE &amp; POWER Cabinet","POWER ISSUE",
AR193="Sharing","POWER ISSUE",
AR193="Sites strategiques &amp; DataCenter","POWER ISSUE",
AR193="Exclu","Exclu",
AR193="SAT","TX ISSUE",
AR193="SPARE-ISSUE","SPARE-ISSUE",
AR193="Fiber CAmtel","TX ISSUE",
AR193="Fiber AOF","TX ISSUE",
AR193="Projet OCM (HUAWEI)","TRAVAUX-HUAWEI",
AR193="Projet OCM (NOKIA)","TRAVAUX -NOKIA",
AR193="ACCESS-ISSUE","ACCESS-ISSUE",
AR193="Projet OCM (ZTE, NOKIA, autres projets)","TRAVAUX OCM",
AR193="No root CAuse","No root cause",
AR193="ODU HS","TX ISSUE",
AR193="IP &amp; VLAN","TX ISSUE",
AR193="Warehouse HUAWEI","SPARE-ISSUE",
AR193="SPARE-HS","SPARE-ISSUE",
AR193="Power Telco","RAN ISSUE",AR193="no impacts","no impacts"
),"")</f>
        <v>POWER ISSUE</v>
      </c>
      <c r="AR193" s="59" t="s">
        <v>5324</v>
      </c>
      <c r="AS193" s="40" t="str" cm="1">
        <f t="array" ref="AS193">IFERROR(_xlfn.IFS(
AR193="MPR ISSUE","ACTIVE",
AR193="BSS Hardware Issue","ACTIVE",
AR193="Sites strategiques, MLL, Pylone, etc.","PASSIVE",
AR193="AKTIVCO DEFAUT GE &amp; POWER Cabinet","PASSIVE",
AR193="AKTIVCO Coupure ENEO &amp; Baisse de tension","PASSIVE",
AR193="Coupure ENEO &amp; Baisse de tension","PASSIVE",
AR193="Defaut GE &amp; POWER Cabinet","PASSIVE",
AR193="Sharing","PASSIVE",
AR193="Sites strategiques &amp; DataCenter","PASSIVE",
AR193="Exclu","Exclu",
AR193="SAT","ACTIVE",
AR193="SPARE-ISSUE","SPARE-ISSUE",
AR193="Fiber CAmtel","ACTIVE",
AR193="Fiber AOF","ACTIVE",
AR193="Projet OCM (HUAWEI)","PLANNED WORKS",
AR193="Projet OCM (NOKIA)","PLANNED WORKS",
AR193="ACCESS-ISSUE","ACCESS-ISSUE",
AR193="Projet OCM (ZTE, NOKIA, autres projets)","PLANNED WORKS",
AR193="No root CAuse","No root cause",
AR193="ODU HS","ACTIVE",
AR193="IP &amp; VLAN","ACTIVE",
AR193="Warehouse HUAWEI","SPARE-ISSUE",
AR193="SPARE-HS","SPARE-ISSUE",
AR193="Power Telco","ACTIVE", AR193="no impacts","no impacts"
),"")</f>
        <v>PASSIVE</v>
      </c>
      <c r="AT193" s="99" t="s">
        <v>6566</v>
      </c>
      <c r="AU193" s="99" t="s">
        <v>447</v>
      </c>
      <c r="AW193" s="17"/>
      <c r="AX193" s="17" t="s">
        <v>6294</v>
      </c>
      <c r="AY193" s="17"/>
      <c r="AZ193" s="17" t="s">
        <v>6200</v>
      </c>
      <c r="BA193" s="7"/>
      <c r="BC193" s="18"/>
      <c r="BD193" s="18"/>
      <c r="BE193" s="18"/>
      <c r="BF193" s="18"/>
      <c r="BG193" s="18"/>
      <c r="BH193" s="18"/>
      <c r="BI193" s="18"/>
      <c r="BJ193" s="18"/>
      <c r="BK193" s="18"/>
      <c r="BM193" s="18"/>
      <c r="BN193" s="18"/>
      <c r="BO193" s="18"/>
      <c r="BP193" s="9" t="s">
        <v>5866</v>
      </c>
      <c r="BQ193" s="14"/>
      <c r="BR193" s="102" t="s">
        <v>5536</v>
      </c>
      <c r="BS193" s="14"/>
      <c r="BT193" s="14"/>
      <c r="BU193" s="9"/>
      <c r="BV193" s="9"/>
      <c r="BW193" s="9"/>
    </row>
    <row r="194" spans="1:75" x14ac:dyDescent="0.35">
      <c r="A194" s="1" t="s">
        <v>924</v>
      </c>
      <c r="B194" s="8" t="s">
        <v>925</v>
      </c>
      <c r="C194" s="3" t="s">
        <v>38</v>
      </c>
      <c r="D194" s="1" t="s">
        <v>5489</v>
      </c>
      <c r="E194" s="1"/>
      <c r="F194" s="3" t="s">
        <v>37</v>
      </c>
      <c r="G194" s="1" t="s">
        <v>38</v>
      </c>
      <c r="H194" s="30" t="s">
        <v>5587</v>
      </c>
      <c r="I194" s="27">
        <v>9.0996531433968819</v>
      </c>
      <c r="J194" s="27">
        <v>0</v>
      </c>
      <c r="K194" s="27">
        <v>0.64818025128912038</v>
      </c>
      <c r="L194" s="27">
        <v>0.69711970619205443</v>
      </c>
      <c r="M194" s="27">
        <v>3.4191450291496519</v>
      </c>
      <c r="N194" s="27">
        <v>2.5586738406485687</v>
      </c>
      <c r="O194" s="27">
        <v>0.70011599934937763</v>
      </c>
      <c r="P194" s="27">
        <v>5.9880562047524064</v>
      </c>
      <c r="Q194" s="27">
        <v>5.8156266675798225</v>
      </c>
      <c r="R194" s="27">
        <v>0.59974017857907291</v>
      </c>
      <c r="S194" s="80">
        <v>1.1813777526659872</v>
      </c>
      <c r="T194" s="80">
        <v>0.71418787614180168</v>
      </c>
      <c r="U194" s="80">
        <v>4.992056256117432</v>
      </c>
      <c r="V194" s="80">
        <v>0</v>
      </c>
      <c r="W194" s="80">
        <v>0.71418787614180168</v>
      </c>
      <c r="X194" s="80">
        <v>8.0154052272474328</v>
      </c>
      <c r="Y194" s="80">
        <v>0.61504267577539862</v>
      </c>
      <c r="Z194" s="80">
        <v>3.6015978803366124</v>
      </c>
      <c r="AA194" s="80">
        <v>0</v>
      </c>
      <c r="AB194" s="80">
        <v>0.75066061130087636</v>
      </c>
      <c r="AC194" s="80">
        <v>7.1268437903964532</v>
      </c>
      <c r="AD194" s="80">
        <v>7.1268437903964532</v>
      </c>
      <c r="AE194" s="80">
        <v>0</v>
      </c>
      <c r="AF194" s="80">
        <v>0</v>
      </c>
      <c r="AG194" s="80"/>
      <c r="AH194" s="80">
        <v>0.68333319065270648</v>
      </c>
      <c r="AI194" s="80">
        <v>3.5100147531767836</v>
      </c>
      <c r="AJ194" s="80">
        <v>1.8649409093997418</v>
      </c>
      <c r="AK194" s="80">
        <v>2.2022935218335937</v>
      </c>
      <c r="AL194" s="80">
        <v>4.8023412721864336</v>
      </c>
      <c r="AM194" s="80">
        <v>3.5100147531767836</v>
      </c>
      <c r="AN194" s="41" t="s">
        <v>5558</v>
      </c>
      <c r="AO194" s="41"/>
      <c r="AP194" s="40" t="str" cm="1">
        <f t="array" ref="AP194">IFERROR(_xlfn.IFS(
AR194="MPR ISSUE","PDH",
AR194="BSS Hardware Issue","BSS",
AR194="Sites strategiques, MLL, Pylone, etc.","ENVTECH",
AR194="AKTIVCO DEFAUT GE &amp; POWER Cabinet","AKTIVCO",
AR194="AKTIVCO Coupure ENEO &amp; Baisse de tension","AKTIVCO GRID ONLY",
AR194="Coupure ENEO &amp; Baisse de tension","IHS GRID ONLY",
AR194="Defaut GE &amp; POWER Cabinet","IHS",
AR194="Sharing","Partners",
AR194="Sites strategiques &amp; DataCenter","SST &amp; DC",
AR194="Exclu","Exclu",
AR194="SAT","SAT",
AR194="SPARE-ISSUE","SPARE-ISSUE",
AR194="Fiber CAmtel","TRANS_FO_CAMTEL",
AR194="Fiber AOF","Fiber AOF",
AR194="Projet OCM (HUAWEI)","TRAVAUX-HUAWEI",
AR194="Projet OCM (NOKIA)","TRAVAUX-NOKIA",
AR194="ACCESS-ISSUE","ACCESS-ISSUE",
AR194="Projet OCM (ZTE, NOKIA, autres projets)","TRAVAUX OCM",
AR194="No root CAuse","No root cause",
AR194="ODU HS","PDH",
AR194="IP &amp; VLAN","PDH",
AR194="Warehouse HUAWEI","SPARE-ISSUE",
AR194="SPARE-HS","SPARE-ISSUE",
AR194="Power Telco","BSS",AR194="no impacts","no impacts"
),"")</f>
        <v>No root cause</v>
      </c>
      <c r="AQ194" s="40" t="str" cm="1">
        <f t="array" ref="AQ194">IFERROR(_xlfn.IFS(
AR194="MPR ISSUE","TX ISSUE",
AR194="BSS Hardware Issue","RAN ISSUE",
AR194="Sites strategiques, MLL, Pylone, etc.","ENVTECH",
AR194="AKTIVCO DEFAUT GE &amp; POWER Cabinet","POWER ISSUE",
AR194="AKTIVCO Coupure ENEO &amp; Baisse de tension","POWER ISSUE",
AR194="Coupure ENEO &amp; Baisse de tension","POWER ISSUE",
AR194="Defaut GE &amp; POWER Cabinet","POWER ISSUE",
AR194="Sharing","POWER ISSUE",
AR194="Sites strategiques &amp; DataCenter","POWER ISSUE",
AR194="Exclu","Exclu",
AR194="SAT","TX ISSUE",
AR194="SPARE-ISSUE","SPARE-ISSUE",
AR194="Fiber CAmtel","TX ISSUE",
AR194="Fiber AOF","TX ISSUE",
AR194="Projet OCM (HUAWEI)","TRAVAUX-HUAWEI",
AR194="Projet OCM (NOKIA)","TRAVAUX -NOKIA",
AR194="ACCESS-ISSUE","ACCESS-ISSUE",
AR194="Projet OCM (ZTE, NOKIA, autres projets)","TRAVAUX OCM",
AR194="No root CAuse","No root cause",
AR194="ODU HS","TX ISSUE",
AR194="IP &amp; VLAN","TX ISSUE",
AR194="Warehouse HUAWEI","SPARE-ISSUE",
AR194="SPARE-HS","SPARE-ISSUE",
AR194="Power Telco","RAN ISSUE",AR194="no impacts","no impacts"
),"")</f>
        <v>No root cause</v>
      </c>
      <c r="AR194" s="59" t="s">
        <v>5343</v>
      </c>
      <c r="AS194" s="40" t="str" cm="1">
        <f t="array" ref="AS194">IFERROR(_xlfn.IFS(
AR194="MPR ISSUE","ACTIVE",
AR194="BSS Hardware Issue","ACTIVE",
AR194="Sites strategiques, MLL, Pylone, etc.","PASSIVE",
AR194="AKTIVCO DEFAUT GE &amp; POWER Cabinet","PASSIVE",
AR194="AKTIVCO Coupure ENEO &amp; Baisse de tension","PASSIVE",
AR194="Coupure ENEO &amp; Baisse de tension","PASSIVE",
AR194="Defaut GE &amp; POWER Cabinet","PASSIVE",
AR194="Sharing","PASSIVE",
AR194="Sites strategiques &amp; DataCenter","PASSIVE",
AR194="Exclu","Exclu",
AR194="SAT","ACTIVE",
AR194="SPARE-ISSUE","SPARE-ISSUE",
AR194="Fiber CAmtel","ACTIVE",
AR194="Fiber AOF","ACTIVE",
AR194="Projet OCM (HUAWEI)","PLANNED WORKS",
AR194="Projet OCM (NOKIA)","PLANNED WORKS",
AR194="ACCESS-ISSUE","ACCESS-ISSUE",
AR194="Projet OCM (ZTE, NOKIA, autres projets)","PLANNED WORKS",
AR194="No root CAuse","No root cause",
AR194="ODU HS","ACTIVE",
AR194="IP &amp; VLAN","ACTIVE",
AR194="Warehouse HUAWEI","SPARE-ISSUE",
AR194="SPARE-HS","SPARE-ISSUE",
AR194="Power Telco","ACTIVE", AR194="no impacts","no impacts"
),"")</f>
        <v>No root cause</v>
      </c>
      <c r="AT194" s="99" t="s">
        <v>6311</v>
      </c>
      <c r="AU194" s="99" t="s">
        <v>925</v>
      </c>
      <c r="AW194" s="17"/>
      <c r="AX194" s="17" t="s">
        <v>6238</v>
      </c>
      <c r="AY194" s="17"/>
      <c r="AZ194" s="17" t="s">
        <v>5536</v>
      </c>
      <c r="BA194" s="7"/>
      <c r="BC194" s="18"/>
      <c r="BD194" s="18"/>
      <c r="BE194" s="18"/>
      <c r="BF194" s="18"/>
      <c r="BG194" s="18"/>
      <c r="BH194" s="18"/>
      <c r="BI194" s="18"/>
      <c r="BJ194" s="18"/>
      <c r="BK194" s="18"/>
      <c r="BM194" s="18"/>
      <c r="BN194" s="18"/>
      <c r="BO194" s="18"/>
      <c r="BP194" s="9" t="s">
        <v>5661</v>
      </c>
      <c r="BQ194" s="14"/>
      <c r="BR194" s="102" t="s">
        <v>5536</v>
      </c>
      <c r="BS194" s="14"/>
      <c r="BT194" s="14"/>
      <c r="BU194" s="9"/>
      <c r="BV194" s="9"/>
      <c r="BW194" s="9"/>
    </row>
    <row r="195" spans="1:75" x14ac:dyDescent="0.35">
      <c r="A195" s="1" t="s">
        <v>907</v>
      </c>
      <c r="B195" s="8" t="s">
        <v>908</v>
      </c>
      <c r="C195" s="3" t="s">
        <v>38</v>
      </c>
      <c r="D195" s="1" t="s">
        <v>11</v>
      </c>
      <c r="E195" s="1" t="s">
        <v>12</v>
      </c>
      <c r="F195" s="3" t="s">
        <v>37</v>
      </c>
      <c r="G195" s="1" t="s">
        <v>38</v>
      </c>
      <c r="H195" s="30" t="s">
        <v>5587</v>
      </c>
      <c r="I195" s="27">
        <v>0</v>
      </c>
      <c r="J195" s="27">
        <v>0</v>
      </c>
      <c r="K195" s="27">
        <v>15.787272460070835</v>
      </c>
      <c r="L195" s="27">
        <v>3.5955517887870124E-2</v>
      </c>
      <c r="M195" s="27">
        <v>0</v>
      </c>
      <c r="N195" s="27">
        <v>0</v>
      </c>
      <c r="O195" s="27">
        <v>7.7065373409467647E-2</v>
      </c>
      <c r="P195" s="27">
        <v>3.2398489868248732</v>
      </c>
      <c r="Q195" s="27">
        <v>3.748006038244116</v>
      </c>
      <c r="R195" s="27">
        <v>7.7238730370712814</v>
      </c>
      <c r="S195" s="80">
        <v>0</v>
      </c>
      <c r="T195" s="80">
        <v>0</v>
      </c>
      <c r="U195" s="80">
        <v>20.20464682264512</v>
      </c>
      <c r="V195" s="80">
        <v>30.134576366951745</v>
      </c>
      <c r="W195" s="80">
        <v>0</v>
      </c>
      <c r="X195" s="80">
        <v>0</v>
      </c>
      <c r="Y195" s="80">
        <v>1.2578902386476183</v>
      </c>
      <c r="Z195" s="80">
        <v>3.6900777038691802E-2</v>
      </c>
      <c r="AA195" s="80">
        <v>0</v>
      </c>
      <c r="AB195" s="80">
        <v>1.2322077258705675</v>
      </c>
      <c r="AC195" s="80">
        <v>0</v>
      </c>
      <c r="AD195" s="80">
        <v>0</v>
      </c>
      <c r="AE195" s="80">
        <v>0</v>
      </c>
      <c r="AF195" s="80">
        <v>3.1507627706294805</v>
      </c>
      <c r="AG195" s="80"/>
      <c r="AH195" s="80">
        <v>29.150918292512401</v>
      </c>
      <c r="AI195" s="80">
        <v>3.4943198842574756</v>
      </c>
      <c r="AJ195" s="80">
        <v>1.1776404925482296</v>
      </c>
      <c r="AK195" s="80">
        <v>1.1067250119852716</v>
      </c>
      <c r="AL195" s="80">
        <v>5.665728483344167</v>
      </c>
      <c r="AM195" s="80">
        <v>3.4943198842574756</v>
      </c>
      <c r="AN195" s="41" t="s">
        <v>5558</v>
      </c>
      <c r="AO195" s="41"/>
      <c r="AP195" s="40" t="str" cm="1">
        <f t="array" ref="AP195">IFERROR(_xlfn.IFS(
AR195="MPR ISSUE","PDH",
AR195="BSS Hardware Issue","BSS",
AR195="Sites strategiques, MLL, Pylone, etc.","ENVTECH",
AR195="AKTIVCO DEFAUT GE &amp; POWER Cabinet","AKTIVCO",
AR195="AKTIVCO Coupure ENEO &amp; Baisse de tension","AKTIVCO GRID ONLY",
AR195="Coupure ENEO &amp; Baisse de tension","IHS GRID ONLY",
AR195="Defaut GE &amp; POWER Cabinet","IHS",
AR195="Sharing","Partners",
AR195="Sites strategiques &amp; DataCenter","SST &amp; DC",
AR195="Exclu","Exclu",
AR195="SAT","SAT",
AR195="SPARE-ISSUE","SPARE-ISSUE",
AR195="Fiber CAmtel","TRANS_FO_CAMTEL",
AR195="Fiber AOF","Fiber AOF",
AR195="Projet OCM (HUAWEI)","TRAVAUX-HUAWEI",
AR195="Projet OCM (NOKIA)","TRAVAUX-NOKIA",
AR195="ACCESS-ISSUE","ACCESS-ISSUE",
AR195="Projet OCM (ZTE, NOKIA, autres projets)","TRAVAUX OCM",
AR195="No root CAuse","No root cause",
AR195="ODU HS","PDH",
AR195="IP &amp; VLAN","PDH",
AR195="Warehouse HUAWEI","SPARE-ISSUE",
AR195="SPARE-HS","SPARE-ISSUE",
AR195="Power Telco","BSS",AR195="no impacts","no impacts"
),"")</f>
        <v>IHS</v>
      </c>
      <c r="AQ195" s="40" t="str" cm="1">
        <f t="array" ref="AQ195">IFERROR(_xlfn.IFS(
AR195="MPR ISSUE","TX ISSUE",
AR195="BSS Hardware Issue","RAN ISSUE",
AR195="Sites strategiques, MLL, Pylone, etc.","ENVTECH",
AR195="AKTIVCO DEFAUT GE &amp; POWER Cabinet","POWER ISSUE",
AR195="AKTIVCO Coupure ENEO &amp; Baisse de tension","POWER ISSUE",
AR195="Coupure ENEO &amp; Baisse de tension","POWER ISSUE",
AR195="Defaut GE &amp; POWER Cabinet","POWER ISSUE",
AR195="Sharing","POWER ISSUE",
AR195="Sites strategiques &amp; DataCenter","POWER ISSUE",
AR195="Exclu","Exclu",
AR195="SAT","TX ISSUE",
AR195="SPARE-ISSUE","SPARE-ISSUE",
AR195="Fiber CAmtel","TX ISSUE",
AR195="Fiber AOF","TX ISSUE",
AR195="Projet OCM (HUAWEI)","TRAVAUX-HUAWEI",
AR195="Projet OCM (NOKIA)","TRAVAUX -NOKIA",
AR195="ACCESS-ISSUE","ACCESS-ISSUE",
AR195="Projet OCM (ZTE, NOKIA, autres projets)","TRAVAUX OCM",
AR195="No root CAuse","No root cause",
AR195="ODU HS","TX ISSUE",
AR195="IP &amp; VLAN","TX ISSUE",
AR195="Warehouse HUAWEI","SPARE-ISSUE",
AR195="SPARE-HS","SPARE-ISSUE",
AR195="Power Telco","RAN ISSUE",AR195="no impacts","no impacts"
),"")</f>
        <v>POWER ISSUE</v>
      </c>
      <c r="AR195" s="59" t="s">
        <v>5329</v>
      </c>
      <c r="AS195" s="40" t="str" cm="1">
        <f t="array" ref="AS195">IFERROR(_xlfn.IFS(
AR195="MPR ISSUE","ACTIVE",
AR195="BSS Hardware Issue","ACTIVE",
AR195="Sites strategiques, MLL, Pylone, etc.","PASSIVE",
AR195="AKTIVCO DEFAUT GE &amp; POWER Cabinet","PASSIVE",
AR195="AKTIVCO Coupure ENEO &amp; Baisse de tension","PASSIVE",
AR195="Coupure ENEO &amp; Baisse de tension","PASSIVE",
AR195="Defaut GE &amp; POWER Cabinet","PASSIVE",
AR195="Sharing","PASSIVE",
AR195="Sites strategiques &amp; DataCenter","PASSIVE",
AR195="Exclu","Exclu",
AR195="SAT","ACTIVE",
AR195="SPARE-ISSUE","SPARE-ISSUE",
AR195="Fiber CAmtel","ACTIVE",
AR195="Fiber AOF","ACTIVE",
AR195="Projet OCM (HUAWEI)","PLANNED WORKS",
AR195="Projet OCM (NOKIA)","PLANNED WORKS",
AR195="ACCESS-ISSUE","ACCESS-ISSUE",
AR195="Projet OCM (ZTE, NOKIA, autres projets)","PLANNED WORKS",
AR195="No root CAuse","No root cause",
AR195="ODU HS","ACTIVE",
AR195="IP &amp; VLAN","ACTIVE",
AR195="Warehouse HUAWEI","SPARE-ISSUE",
AR195="SPARE-HS","SPARE-ISSUE",
AR195="Power Telco","ACTIVE", AR195="no impacts","no impacts"
),"")</f>
        <v>PASSIVE</v>
      </c>
      <c r="AT195" s="99" t="s">
        <v>6419</v>
      </c>
      <c r="AU195" s="99" t="s">
        <v>908</v>
      </c>
      <c r="AW195" s="17"/>
      <c r="AX195" s="17" t="s">
        <v>6238</v>
      </c>
      <c r="AY195" s="17"/>
      <c r="AZ195" s="17" t="s">
        <v>5536</v>
      </c>
      <c r="BA195" s="7"/>
      <c r="BC195" s="18"/>
      <c r="BD195" s="18"/>
      <c r="BE195" s="18"/>
      <c r="BF195" s="18"/>
      <c r="BG195" s="18"/>
      <c r="BH195" s="18"/>
      <c r="BI195" s="18"/>
      <c r="BJ195" s="18"/>
      <c r="BK195" s="18"/>
      <c r="BM195" s="18"/>
      <c r="BN195" s="18"/>
      <c r="BO195" s="18"/>
      <c r="BP195" s="9" t="s">
        <v>5923</v>
      </c>
      <c r="BQ195" s="14"/>
      <c r="BR195" s="102" t="s">
        <v>5536</v>
      </c>
      <c r="BS195" s="14"/>
      <c r="BT195" s="14"/>
      <c r="BU195" s="9"/>
      <c r="BV195" s="9"/>
      <c r="BW195" s="9"/>
    </row>
    <row r="196" spans="1:75" x14ac:dyDescent="0.35">
      <c r="A196" s="1" t="s">
        <v>322</v>
      </c>
      <c r="B196" s="1" t="s">
        <v>323</v>
      </c>
      <c r="C196" s="3" t="s">
        <v>32</v>
      </c>
      <c r="D196" s="1" t="s">
        <v>21</v>
      </c>
      <c r="E196" s="1" t="s">
        <v>30</v>
      </c>
      <c r="F196" s="3" t="s">
        <v>31</v>
      </c>
      <c r="G196" s="1" t="s">
        <v>32</v>
      </c>
      <c r="H196" s="30" t="s">
        <v>5587</v>
      </c>
      <c r="I196" s="27">
        <v>0</v>
      </c>
      <c r="J196" s="27">
        <v>3.4078732596530577</v>
      </c>
      <c r="K196" s="27">
        <v>0</v>
      </c>
      <c r="L196" s="27">
        <v>1.3554659521219862E-3</v>
      </c>
      <c r="M196" s="27">
        <v>0</v>
      </c>
      <c r="N196" s="27">
        <v>0</v>
      </c>
      <c r="O196" s="27">
        <v>0</v>
      </c>
      <c r="P196" s="27">
        <v>0</v>
      </c>
      <c r="Q196" s="27">
        <v>1.054570345829303</v>
      </c>
      <c r="R196" s="27">
        <v>0</v>
      </c>
      <c r="S196" s="80">
        <v>14.176800558166612</v>
      </c>
      <c r="T196" s="80">
        <v>0</v>
      </c>
      <c r="U196" s="80">
        <v>0</v>
      </c>
      <c r="V196" s="80">
        <v>0</v>
      </c>
      <c r="W196" s="80">
        <v>0</v>
      </c>
      <c r="X196" s="80">
        <v>0.60822967585815291</v>
      </c>
      <c r="Y196" s="80">
        <v>0</v>
      </c>
      <c r="Z196" s="80">
        <v>0</v>
      </c>
      <c r="AA196" s="80">
        <v>30.412910599173024</v>
      </c>
      <c r="AB196" s="80">
        <v>13.833118598990392</v>
      </c>
      <c r="AC196" s="80">
        <v>10.010205231813217</v>
      </c>
      <c r="AD196" s="80">
        <v>10.010205231813217</v>
      </c>
      <c r="AE196" s="80">
        <v>32.062191631495892</v>
      </c>
      <c r="AF196" s="80">
        <v>2.3620242671209621</v>
      </c>
      <c r="AG196" s="80"/>
      <c r="AH196" s="80">
        <v>0.67254296827068227</v>
      </c>
      <c r="AI196" s="80">
        <v>3.4257261730487705</v>
      </c>
      <c r="AJ196" s="80">
        <v>2.0208106023364465</v>
      </c>
      <c r="AK196" s="80">
        <v>2.1408265076790736</v>
      </c>
      <c r="AL196" s="80">
        <v>4.6375983054149232</v>
      </c>
      <c r="AM196" s="80">
        <v>3.4257261730487705</v>
      </c>
      <c r="AN196" s="41" t="s">
        <v>5558</v>
      </c>
      <c r="AO196" s="41"/>
      <c r="AP196" s="40" t="str" cm="1">
        <f t="array" ref="AP196">IFERROR(_xlfn.IFS(
AR196="MPR ISSUE","PDH",
AR196="BSS Hardware Issue","BSS",
AR196="Sites strategiques, MLL, Pylone, etc.","ENVTECH",
AR196="AKTIVCO DEFAUT GE &amp; POWER Cabinet","AKTIVCO",
AR196="AKTIVCO Coupure ENEO &amp; Baisse de tension","AKTIVCO GRID ONLY",
AR196="Coupure ENEO &amp; Baisse de tension","IHS GRID ONLY",
AR196="Defaut GE &amp; POWER Cabinet","IHS",
AR196="Sharing","Partners",
AR196="Sites strategiques &amp; DataCenter","SST &amp; DC",
AR196="Exclu","Exclu",
AR196="SAT","SAT",
AR196="SPARE-ISSUE","SPARE-ISSUE",
AR196="Fiber CAmtel","TRANS_FO_CAMTEL",
AR196="Fiber AOF","Fiber AOF",
AR196="Projet OCM (HUAWEI)","TRAVAUX-HUAWEI",
AR196="Projet OCM (NOKIA)","TRAVAUX-NOKIA",
AR196="ACCESS-ISSUE","ACCESS-ISSUE",
AR196="Projet OCM (ZTE, NOKIA, autres projets)","TRAVAUX OCM",
AR196="No root CAuse","No root cause",
AR196="ODU HS","PDH",
AR196="IP &amp; VLAN","PDH",
AR196="Warehouse HUAWEI","SPARE-ISSUE",
AR196="SPARE-HS","SPARE-ISSUE",
AR196="Power Telco","BSS",AR196="no impacts","no impacts"
),"")</f>
        <v>AKTIVCO GRID ONLY</v>
      </c>
      <c r="AQ196" s="40" t="str" cm="1">
        <f t="array" ref="AQ196">IFERROR(_xlfn.IFS(
AR196="MPR ISSUE","TX ISSUE",
AR196="BSS Hardware Issue","RAN ISSUE",
AR196="Sites strategiques, MLL, Pylone, etc.","ENVTECH",
AR196="AKTIVCO DEFAUT GE &amp; POWER Cabinet","POWER ISSUE",
AR196="AKTIVCO Coupure ENEO &amp; Baisse de tension","POWER ISSUE",
AR196="Coupure ENEO &amp; Baisse de tension","POWER ISSUE",
AR196="Defaut GE &amp; POWER Cabinet","POWER ISSUE",
AR196="Sharing","POWER ISSUE",
AR196="Sites strategiques &amp; DataCenter","POWER ISSUE",
AR196="Exclu","Exclu",
AR196="SAT","TX ISSUE",
AR196="SPARE-ISSUE","SPARE-ISSUE",
AR196="Fiber CAmtel","TX ISSUE",
AR196="Fiber AOF","TX ISSUE",
AR196="Projet OCM (HUAWEI)","TRAVAUX-HUAWEI",
AR196="Projet OCM (NOKIA)","TRAVAUX -NOKIA",
AR196="ACCESS-ISSUE","ACCESS-ISSUE",
AR196="Projet OCM (ZTE, NOKIA, autres projets)","TRAVAUX OCM",
AR196="No root CAuse","No root cause",
AR196="ODU HS","TX ISSUE",
AR196="IP &amp; VLAN","TX ISSUE",
AR196="Warehouse HUAWEI","SPARE-ISSUE",
AR196="SPARE-HS","SPARE-ISSUE",
AR196="Power Telco","RAN ISSUE",AR196="no impacts","no impacts"
),"")</f>
        <v>POWER ISSUE</v>
      </c>
      <c r="AR196" s="59" t="s">
        <v>5326</v>
      </c>
      <c r="AS196" s="40" t="str" cm="1">
        <f t="array" ref="AS196">IFERROR(_xlfn.IFS(
AR196="MPR ISSUE","ACTIVE",
AR196="BSS Hardware Issue","ACTIVE",
AR196="Sites strategiques, MLL, Pylone, etc.","PASSIVE",
AR196="AKTIVCO DEFAUT GE &amp; POWER Cabinet","PASSIVE",
AR196="AKTIVCO Coupure ENEO &amp; Baisse de tension","PASSIVE",
AR196="Coupure ENEO &amp; Baisse de tension","PASSIVE",
AR196="Defaut GE &amp; POWER Cabinet","PASSIVE",
AR196="Sharing","PASSIVE",
AR196="Sites strategiques &amp; DataCenter","PASSIVE",
AR196="Exclu","Exclu",
AR196="SAT","ACTIVE",
AR196="SPARE-ISSUE","SPARE-ISSUE",
AR196="Fiber CAmtel","ACTIVE",
AR196="Fiber AOF","ACTIVE",
AR196="Projet OCM (HUAWEI)","PLANNED WORKS",
AR196="Projet OCM (NOKIA)","PLANNED WORKS",
AR196="ACCESS-ISSUE","ACCESS-ISSUE",
AR196="Projet OCM (ZTE, NOKIA, autres projets)","PLANNED WORKS",
AR196="No root CAuse","No root cause",
AR196="ODU HS","ACTIVE",
AR196="IP &amp; VLAN","ACTIVE",
AR196="Warehouse HUAWEI","SPARE-ISSUE",
AR196="SPARE-HS","SPARE-ISSUE",
AR196="Power Telco","ACTIVE", AR196="no impacts","no impacts"
),"")</f>
        <v>PASSIVE</v>
      </c>
      <c r="AT196" s="99" t="s">
        <v>6420</v>
      </c>
      <c r="AU196" s="99" t="s">
        <v>323</v>
      </c>
      <c r="AW196" s="17"/>
      <c r="AX196" s="17" t="s">
        <v>6238</v>
      </c>
      <c r="AY196" s="17" t="s">
        <v>6219</v>
      </c>
      <c r="AZ196" s="17" t="s">
        <v>6219</v>
      </c>
      <c r="BA196" s="7"/>
      <c r="BC196" s="18"/>
      <c r="BD196" s="18"/>
      <c r="BE196" s="18"/>
      <c r="BF196" s="18"/>
      <c r="BG196" s="18"/>
      <c r="BH196" s="18"/>
      <c r="BI196" s="18"/>
      <c r="BJ196" s="18"/>
      <c r="BK196" s="18"/>
      <c r="BM196" s="18"/>
      <c r="BN196" s="18"/>
      <c r="BO196" s="18"/>
      <c r="BP196" s="9" t="s">
        <v>5666</v>
      </c>
      <c r="BQ196" s="14"/>
      <c r="BR196" s="102" t="s">
        <v>5536</v>
      </c>
      <c r="BS196" s="14"/>
      <c r="BT196" s="14"/>
      <c r="BU196" s="9"/>
      <c r="BV196" s="9"/>
      <c r="BW196" s="9"/>
    </row>
    <row r="197" spans="1:75" x14ac:dyDescent="0.35">
      <c r="A197" s="79" t="s">
        <v>2765</v>
      </c>
      <c r="B197" s="8" t="s">
        <v>2766</v>
      </c>
      <c r="C197" s="3" t="s">
        <v>38</v>
      </c>
      <c r="D197" s="1" t="s">
        <v>357</v>
      </c>
      <c r="E197" s="1"/>
      <c r="F197" s="3" t="s">
        <v>37</v>
      </c>
      <c r="G197" s="1" t="s">
        <v>38</v>
      </c>
      <c r="H197" s="30" t="s">
        <v>5587</v>
      </c>
      <c r="I197" s="27">
        <v>6.2907888241118846</v>
      </c>
      <c r="J197" s="27">
        <v>5.095731566376454</v>
      </c>
      <c r="K197" s="27">
        <v>0</v>
      </c>
      <c r="L197" s="27">
        <v>0</v>
      </c>
      <c r="M197" s="27">
        <v>0</v>
      </c>
      <c r="N197" s="27">
        <v>0</v>
      </c>
      <c r="O197" s="27">
        <v>9.2457045997380387</v>
      </c>
      <c r="P197" s="27">
        <v>7.4489809749652576</v>
      </c>
      <c r="Q197" s="27">
        <v>2.5207921343024204</v>
      </c>
      <c r="R197" s="27">
        <v>6.7872460641549175</v>
      </c>
      <c r="S197" s="80">
        <v>9.2457045997380387</v>
      </c>
      <c r="T197" s="80">
        <v>9.2457045997380387</v>
      </c>
      <c r="U197" s="80">
        <v>3.4146862595703023</v>
      </c>
      <c r="V197" s="80">
        <v>9.2457045997380387</v>
      </c>
      <c r="W197" s="80">
        <v>9.2457045997380387</v>
      </c>
      <c r="X197" s="80">
        <v>7.0899251782794428</v>
      </c>
      <c r="Y197" s="80">
        <v>9.4093592783784619</v>
      </c>
      <c r="Z197" s="80">
        <v>0</v>
      </c>
      <c r="AA197" s="80">
        <v>0</v>
      </c>
      <c r="AB197" s="80">
        <v>0</v>
      </c>
      <c r="AC197" s="80">
        <v>0</v>
      </c>
      <c r="AD197" s="80">
        <v>0</v>
      </c>
      <c r="AE197" s="80">
        <v>4.3588931407715449E-2</v>
      </c>
      <c r="AF197" s="80">
        <v>0</v>
      </c>
      <c r="AG197" s="80"/>
      <c r="AH197" s="80">
        <v>5.1751511701238178</v>
      </c>
      <c r="AI197" s="80">
        <v>3.4198584322823478</v>
      </c>
      <c r="AJ197" s="80">
        <v>0</v>
      </c>
      <c r="AK197" s="80">
        <v>6.7707217683119634</v>
      </c>
      <c r="AL197" s="80">
        <v>2.199183515114902</v>
      </c>
      <c r="AM197" s="80">
        <v>3.4198584322823478</v>
      </c>
      <c r="AN197" s="41" t="s">
        <v>5558</v>
      </c>
      <c r="AO197" s="41"/>
      <c r="AP197" s="40" t="str" cm="1">
        <f t="array" ref="AP197">IFERROR(_xlfn.IFS(
AR197="MPR ISSUE","PDH",
AR197="BSS Hardware Issue","BSS",
AR197="Sites strategiques, MLL, Pylone, etc.","ENVTECH",
AR197="AKTIVCO DEFAUT GE &amp; POWER Cabinet","AKTIVCO",
AR197="AKTIVCO Coupure ENEO &amp; Baisse de tension","AKTIVCO GRID ONLY",
AR197="Coupure ENEO &amp; Baisse de tension","IHS GRID ONLY",
AR197="Defaut GE &amp; POWER Cabinet","IHS",
AR197="Sharing","Partners",
AR197="Sites strategiques &amp; DataCenter","SST &amp; DC",
AR197="Exclu","Exclu",
AR197="SAT","SAT",
AR197="SPARE-ISSUE","SPARE-ISSUE",
AR197="Fiber CAmtel","TRANS_FO_CAMTEL",
AR197="Fiber AOF","Fiber AOF",
AR197="Projet OCM (HUAWEI)","TRAVAUX-HUAWEI",
AR197="Projet OCM (NOKIA)","TRAVAUX-NOKIA",
AR197="ACCESS-ISSUE","ACCESS-ISSUE",
AR197="Projet OCM (ZTE, NOKIA, autres projets)","TRAVAUX OCM",
AR197="No root CAuse","No root cause",
AR197="ODU HS","PDH",
AR197="IP &amp; VLAN","PDH",
AR197="Warehouse HUAWEI","SPARE-ISSUE",
AR197="SPARE-HS","SPARE-ISSUE",
AR197="Power Telco","BSS",AR197="no impacts","no impacts"
),"")</f>
        <v>BSS</v>
      </c>
      <c r="AQ197" s="40" t="str" cm="1">
        <f t="array" ref="AQ197">IFERROR(_xlfn.IFS(
AR197="MPR ISSUE","TX ISSUE",
AR197="BSS Hardware Issue","RAN ISSUE",
AR197="Sites strategiques, MLL, Pylone, etc.","ENVTECH",
AR197="AKTIVCO DEFAUT GE &amp; POWER Cabinet","POWER ISSUE",
AR197="AKTIVCO Coupure ENEO &amp; Baisse de tension","POWER ISSUE",
AR197="Coupure ENEO &amp; Baisse de tension","POWER ISSUE",
AR197="Defaut GE &amp; POWER Cabinet","POWER ISSUE",
AR197="Sharing","POWER ISSUE",
AR197="Sites strategiques &amp; DataCenter","POWER ISSUE",
AR197="Exclu","Exclu",
AR197="SAT","TX ISSUE",
AR197="SPARE-ISSUE","SPARE-ISSUE",
AR197="Fiber CAmtel","TX ISSUE",
AR197="Fiber AOF","TX ISSUE",
AR197="Projet OCM (HUAWEI)","TRAVAUX-HUAWEI",
AR197="Projet OCM (NOKIA)","TRAVAUX -NOKIA",
AR197="ACCESS-ISSUE","ACCESS-ISSUE",
AR197="Projet OCM (ZTE, NOKIA, autres projets)","TRAVAUX OCM",
AR197="No root CAuse","No root cause",
AR197="ODU HS","TX ISSUE",
AR197="IP &amp; VLAN","TX ISSUE",
AR197="Warehouse HUAWEI","SPARE-ISSUE",
AR197="SPARE-HS","SPARE-ISSUE",
AR197="Power Telco","RAN ISSUE",AR197="no impacts","no impacts"
),"")</f>
        <v>RAN ISSUE</v>
      </c>
      <c r="AR197" s="59" t="s">
        <v>5319</v>
      </c>
      <c r="AS197" s="40" t="str" cm="1">
        <f t="array" ref="AS197">IFERROR(_xlfn.IFS(
AR197="MPR ISSUE","ACTIVE",
AR197="BSS Hardware Issue","ACTIVE",
AR197="Sites strategiques, MLL, Pylone, etc.","PASSIVE",
AR197="AKTIVCO DEFAUT GE &amp; POWER Cabinet","PASSIVE",
AR197="AKTIVCO Coupure ENEO &amp; Baisse de tension","PASSIVE",
AR197="Coupure ENEO &amp; Baisse de tension","PASSIVE",
AR197="Defaut GE &amp; POWER Cabinet","PASSIVE",
AR197="Sharing","PASSIVE",
AR197="Sites strategiques &amp; DataCenter","PASSIVE",
AR197="Exclu","Exclu",
AR197="SAT","ACTIVE",
AR197="SPARE-ISSUE","SPARE-ISSUE",
AR197="Fiber CAmtel","ACTIVE",
AR197="Fiber AOF","ACTIVE",
AR197="Projet OCM (HUAWEI)","PLANNED WORKS",
AR197="Projet OCM (NOKIA)","PLANNED WORKS",
AR197="ACCESS-ISSUE","ACCESS-ISSUE",
AR197="Projet OCM (ZTE, NOKIA, autres projets)","PLANNED WORKS",
AR197="No root CAuse","No root cause",
AR197="ODU HS","ACTIVE",
AR197="IP &amp; VLAN","ACTIVE",
AR197="Warehouse HUAWEI","SPARE-ISSUE",
AR197="SPARE-HS","SPARE-ISSUE",
AR197="Power Telco","ACTIVE", AR197="no impacts","no impacts"
),"")</f>
        <v>ACTIVE</v>
      </c>
      <c r="AT197" s="99" t="s">
        <v>6421</v>
      </c>
      <c r="AU197" s="99" t="s">
        <v>2766</v>
      </c>
      <c r="AW197" s="17"/>
      <c r="AX197" s="17" t="s">
        <v>6282</v>
      </c>
      <c r="AY197" s="17" t="s">
        <v>6220</v>
      </c>
      <c r="AZ197" s="17" t="s">
        <v>6220</v>
      </c>
      <c r="BA197" s="7"/>
      <c r="BC197" s="18"/>
      <c r="BD197" s="18"/>
      <c r="BE197" s="18"/>
      <c r="BF197" s="18"/>
      <c r="BG197" s="18"/>
      <c r="BH197" s="18"/>
      <c r="BI197" s="18"/>
      <c r="BJ197" s="18"/>
      <c r="BK197" s="18"/>
      <c r="BM197" s="18"/>
      <c r="BN197" s="18"/>
      <c r="BO197" s="18"/>
      <c r="BP197" s="9" t="s">
        <v>5661</v>
      </c>
      <c r="BQ197" s="14"/>
      <c r="BR197" s="102" t="s">
        <v>2766</v>
      </c>
      <c r="BS197" s="14"/>
      <c r="BT197" s="14"/>
      <c r="BU197" s="9"/>
      <c r="BV197" s="9"/>
      <c r="BW197" s="9"/>
    </row>
    <row r="198" spans="1:75" x14ac:dyDescent="0.35">
      <c r="A198" s="19" t="s">
        <v>5423</v>
      </c>
      <c r="B198" s="25" t="s">
        <v>5424</v>
      </c>
      <c r="C198" s="3" t="s">
        <v>5536</v>
      </c>
      <c r="D198" s="19" t="s">
        <v>357</v>
      </c>
      <c r="E198" s="19" t="s">
        <v>986</v>
      </c>
      <c r="F198" s="19" t="s">
        <v>5381</v>
      </c>
      <c r="G198" s="19" t="s">
        <v>84</v>
      </c>
      <c r="H198" s="28" t="s">
        <v>5589</v>
      </c>
      <c r="I198" s="27">
        <v>0.27046896268330889</v>
      </c>
      <c r="J198" s="27">
        <v>0.70166765116298979</v>
      </c>
      <c r="K198" s="27">
        <v>0</v>
      </c>
      <c r="L198" s="27">
        <v>0</v>
      </c>
      <c r="M198" s="27">
        <v>0</v>
      </c>
      <c r="N198" s="27">
        <v>0</v>
      </c>
      <c r="O198" s="27">
        <v>0</v>
      </c>
      <c r="P198" s="27">
        <v>0</v>
      </c>
      <c r="Q198" s="27">
        <v>0</v>
      </c>
      <c r="R198" s="27">
        <v>0</v>
      </c>
      <c r="S198" s="80">
        <v>0</v>
      </c>
      <c r="T198" s="80">
        <v>1.0701046990437546E-3</v>
      </c>
      <c r="U198" s="80">
        <v>0</v>
      </c>
      <c r="V198" s="80" t="s">
        <v>5536</v>
      </c>
      <c r="W198" s="80">
        <v>1.0701046990437544E-3</v>
      </c>
      <c r="X198" s="80">
        <v>0</v>
      </c>
      <c r="Y198" s="80">
        <v>0</v>
      </c>
      <c r="Z198" s="80">
        <v>0</v>
      </c>
      <c r="AA198" s="80">
        <v>0</v>
      </c>
      <c r="AB198" s="80">
        <v>1.0701046990437544E-3</v>
      </c>
      <c r="AC198" s="80">
        <v>3.6567439424940003</v>
      </c>
      <c r="AD198" s="80">
        <v>3.6567439424940003</v>
      </c>
      <c r="AE198" s="80">
        <v>0.31434325534410285</v>
      </c>
      <c r="AF198" s="80">
        <v>0</v>
      </c>
      <c r="AG198" s="80"/>
      <c r="AH198" s="80">
        <v>2.6708921534216241</v>
      </c>
      <c r="AI198" s="80">
        <v>3.3883616839738266</v>
      </c>
      <c r="AJ198" s="80">
        <v>5.4086034075512872</v>
      </c>
      <c r="AK198" s="80">
        <v>6.8988621642849131</v>
      </c>
      <c r="AL198" s="80">
        <v>0.5752494708525675</v>
      </c>
      <c r="AM198" s="80">
        <v>3.3883616839738266</v>
      </c>
      <c r="AN198" s="41" t="s">
        <v>5558</v>
      </c>
      <c r="AO198" s="41"/>
      <c r="AP198" s="40" t="str" cm="1">
        <f t="array" ref="AP198">IFERROR(_xlfn.IFS(
AR198="MPR ISSUE","PDH",
AR198="BSS Hardware Issue","BSS",
AR198="Sites strategiques, MLL, Pylone, etc.","ENVTECH",
AR198="AKTIVCO DEFAUT GE &amp; POWER Cabinet","AKTIVCO",
AR198="AKTIVCO Coupure ENEO &amp; Baisse de tension","AKTIVCO GRID ONLY",
AR198="Coupure ENEO &amp; Baisse de tension","IHS GRID ONLY",
AR198="Defaut GE &amp; POWER Cabinet","IHS",
AR198="Sharing","Partners",
AR198="Sites strategiques &amp; DataCenter","SST &amp; DC",
AR198="Exclu","Exclu",
AR198="SAT","SAT",
AR198="SPARE-ISSUE","SPARE-ISSUE",
AR198="Fiber CAmtel","TRANS_FO_CAMTEL",
AR198="Fiber AOF","Fiber AOF",
AR198="Projet OCM (HUAWEI)","TRAVAUX-HUAWEI",
AR198="Projet OCM (NOKIA)","TRAVAUX-NOKIA",
AR198="ACCESS-ISSUE","ACCESS-ISSUE",
AR198="Projet OCM (ZTE, NOKIA, autres projets)","TRAVAUX OCM",
AR198="No root CAuse","No root cause",
AR198="ODU HS","PDH",
AR198="IP &amp; VLAN","PDH",
AR198="Warehouse HUAWEI","SPARE-ISSUE",
AR198="SPARE-HS","SPARE-ISSUE",
AR198="Power Telco","BSS",AR198="no impacts","no impacts"
),"")</f>
        <v>No root cause</v>
      </c>
      <c r="AQ198" s="40" t="str" cm="1">
        <f t="array" ref="AQ198">IFERROR(_xlfn.IFS(
AR198="MPR ISSUE","TX ISSUE",
AR198="BSS Hardware Issue","RAN ISSUE",
AR198="Sites strategiques, MLL, Pylone, etc.","ENVTECH",
AR198="AKTIVCO DEFAUT GE &amp; POWER Cabinet","POWER ISSUE",
AR198="AKTIVCO Coupure ENEO &amp; Baisse de tension","POWER ISSUE",
AR198="Coupure ENEO &amp; Baisse de tension","POWER ISSUE",
AR198="Defaut GE &amp; POWER Cabinet","POWER ISSUE",
AR198="Sharing","POWER ISSUE",
AR198="Sites strategiques &amp; DataCenter","POWER ISSUE",
AR198="Exclu","Exclu",
AR198="SAT","TX ISSUE",
AR198="SPARE-ISSUE","SPARE-ISSUE",
AR198="Fiber CAmtel","TX ISSUE",
AR198="Fiber AOF","TX ISSUE",
AR198="Projet OCM (HUAWEI)","TRAVAUX-HUAWEI",
AR198="Projet OCM (NOKIA)","TRAVAUX -NOKIA",
AR198="ACCESS-ISSUE","ACCESS-ISSUE",
AR198="Projet OCM (ZTE, NOKIA, autres projets)","TRAVAUX OCM",
AR198="No root CAuse","No root cause",
AR198="ODU HS","TX ISSUE",
AR198="IP &amp; VLAN","TX ISSUE",
AR198="Warehouse HUAWEI","SPARE-ISSUE",
AR198="SPARE-HS","SPARE-ISSUE",
AR198="Power Telco","RAN ISSUE",AR198="no impacts","no impacts"
),"")</f>
        <v>No root cause</v>
      </c>
      <c r="AR198" s="59" t="s">
        <v>5343</v>
      </c>
      <c r="AS198" s="40" t="str" cm="1">
        <f t="array" ref="AS198">IFERROR(_xlfn.IFS(
AR198="MPR ISSUE","ACTIVE",
AR198="BSS Hardware Issue","ACTIVE",
AR198="Sites strategiques, MLL, Pylone, etc.","PASSIVE",
AR198="AKTIVCO DEFAUT GE &amp; POWER Cabinet","PASSIVE",
AR198="AKTIVCO Coupure ENEO &amp; Baisse de tension","PASSIVE",
AR198="Coupure ENEO &amp; Baisse de tension","PASSIVE",
AR198="Defaut GE &amp; POWER Cabinet","PASSIVE",
AR198="Sharing","PASSIVE",
AR198="Sites strategiques &amp; DataCenter","PASSIVE",
AR198="Exclu","Exclu",
AR198="SAT","ACTIVE",
AR198="SPARE-ISSUE","SPARE-ISSUE",
AR198="Fiber CAmtel","ACTIVE",
AR198="Fiber AOF","ACTIVE",
AR198="Projet OCM (HUAWEI)","PLANNED WORKS",
AR198="Projet OCM (NOKIA)","PLANNED WORKS",
AR198="ACCESS-ISSUE","ACCESS-ISSUE",
AR198="Projet OCM (ZTE, NOKIA, autres projets)","PLANNED WORKS",
AR198="No root CAuse","No root cause",
AR198="ODU HS","ACTIVE",
AR198="IP &amp; VLAN","ACTIVE",
AR198="Warehouse HUAWEI","SPARE-ISSUE",
AR198="SPARE-HS","SPARE-ISSUE",
AR198="Power Telco","ACTIVE", AR198="no impacts","no impacts"
),"")</f>
        <v>No root cause</v>
      </c>
      <c r="AT198" s="99" t="s">
        <v>5661</v>
      </c>
      <c r="AU198" s="99" t="s">
        <v>5424</v>
      </c>
      <c r="AW198" s="17"/>
      <c r="AX198" s="17" t="s">
        <v>5536</v>
      </c>
      <c r="AY198" s="17"/>
      <c r="AZ198" s="17" t="s">
        <v>5536</v>
      </c>
      <c r="BA198" s="7"/>
      <c r="BC198" s="18"/>
      <c r="BD198" s="18"/>
      <c r="BE198" s="18"/>
      <c r="BF198" s="18"/>
      <c r="BG198" s="18"/>
      <c r="BH198" s="18"/>
      <c r="BI198" s="18"/>
      <c r="BJ198" s="18"/>
      <c r="BK198" s="18"/>
      <c r="BM198" s="18"/>
      <c r="BN198" s="18"/>
      <c r="BO198" s="18"/>
      <c r="BP198" s="9" t="s">
        <v>5661</v>
      </c>
      <c r="BQ198" s="14"/>
      <c r="BR198" s="102" t="s">
        <v>5536</v>
      </c>
      <c r="BS198" s="14"/>
      <c r="BT198" s="14"/>
      <c r="BU198" s="9"/>
      <c r="BV198" s="9"/>
      <c r="BW198" s="9"/>
    </row>
    <row r="199" spans="1:75" x14ac:dyDescent="0.35">
      <c r="A199" s="1" t="s">
        <v>959</v>
      </c>
      <c r="B199" s="1" t="s">
        <v>960</v>
      </c>
      <c r="C199" s="3" t="s">
        <v>51</v>
      </c>
      <c r="D199" s="1" t="s">
        <v>11</v>
      </c>
      <c r="E199" s="1" t="s">
        <v>12</v>
      </c>
      <c r="F199" s="3" t="s">
        <v>51</v>
      </c>
      <c r="G199" s="1" t="s">
        <v>961</v>
      </c>
      <c r="H199" s="29" t="s">
        <v>5588</v>
      </c>
      <c r="I199" s="27">
        <v>4.1879014993750889</v>
      </c>
      <c r="J199" s="27">
        <v>6.074679926780064</v>
      </c>
      <c r="K199" s="27">
        <v>1.2948998575408368</v>
      </c>
      <c r="L199" s="27">
        <v>0.12483479929798823</v>
      </c>
      <c r="M199" s="27">
        <v>7.4849423859802702</v>
      </c>
      <c r="N199" s="27">
        <v>8.5608375923498566E-3</v>
      </c>
      <c r="O199" s="27">
        <v>0.45682791205120832</v>
      </c>
      <c r="P199" s="27">
        <v>0.15275690863423819</v>
      </c>
      <c r="Q199" s="27">
        <v>2.3758508804471457</v>
      </c>
      <c r="R199" s="27">
        <v>4.7714492251410014</v>
      </c>
      <c r="S199" s="80">
        <v>8.978152863440803</v>
      </c>
      <c r="T199" s="80">
        <v>2.0272992176152842</v>
      </c>
      <c r="U199" s="80">
        <v>1.7121531651633077</v>
      </c>
      <c r="V199" s="80">
        <v>1.8838614699778493</v>
      </c>
      <c r="W199" s="80">
        <v>0.9703924765264027</v>
      </c>
      <c r="X199" s="80">
        <v>9.4775606178641975E-2</v>
      </c>
      <c r="Y199" s="80">
        <v>6.5454737424843956E-3</v>
      </c>
      <c r="Z199" s="80">
        <v>0.9299388185473404</v>
      </c>
      <c r="AA199" s="80">
        <v>5.8621321533081598</v>
      </c>
      <c r="AB199" s="80">
        <v>3.7082694837529568</v>
      </c>
      <c r="AC199" s="80">
        <v>4.1260918634945902</v>
      </c>
      <c r="AD199" s="80">
        <v>4.1260918634945902</v>
      </c>
      <c r="AE199" s="80">
        <v>1.6833638669874127</v>
      </c>
      <c r="AF199" s="80">
        <v>3.3786950715257977</v>
      </c>
      <c r="AG199" s="80"/>
      <c r="AH199" s="80">
        <v>3.3897884902392192</v>
      </c>
      <c r="AI199" s="80">
        <v>3.3872737441964662</v>
      </c>
      <c r="AJ199" s="80">
        <v>0</v>
      </c>
      <c r="AK199" s="80">
        <v>0</v>
      </c>
      <c r="AL199" s="80">
        <v>6.4953941737967513</v>
      </c>
      <c r="AM199" s="80">
        <v>3.3872737441964662</v>
      </c>
      <c r="AN199" s="41" t="s">
        <v>5591</v>
      </c>
      <c r="AO199" s="41"/>
      <c r="AP199" s="40" t="str" cm="1">
        <f t="array" ref="AP199">IFERROR(_xlfn.IFS(
AR199="MPR ISSUE","PDH",
AR199="BSS Hardware Issue","BSS",
AR199="Sites strategiques, MLL, Pylone, etc.","ENVTECH",
AR199="AKTIVCO DEFAUT GE &amp; POWER Cabinet","AKTIVCO",
AR199="AKTIVCO Coupure ENEO &amp; Baisse de tension","AKTIVCO GRID ONLY",
AR199="Coupure ENEO &amp; Baisse de tension","IHS GRID ONLY",
AR199="Defaut GE &amp; POWER Cabinet","IHS",
AR199="Sharing","Partners",
AR199="Sites strategiques &amp; DataCenter","SST &amp; DC",
AR199="Exclu","Exclu",
AR199="SAT","SAT",
AR199="SPARE-ISSUE","SPARE-ISSUE",
AR199="Fiber CAmtel","TRANS_FO_CAMTEL",
AR199="Fiber AOF","Fiber AOF",
AR199="Projet OCM (HUAWEI)","TRAVAUX-HUAWEI",
AR199="Projet OCM (NOKIA)","TRAVAUX-NOKIA",
AR199="ACCESS-ISSUE","ACCESS-ISSUE",
AR199="Projet OCM (ZTE, NOKIA, autres projets)","TRAVAUX OCM",
AR199="No root CAuse","No root cause",
AR199="ODU HS","PDH",
AR199="IP &amp; VLAN","PDH",
AR199="Warehouse HUAWEI","SPARE-ISSUE",
AR199="SPARE-HS","SPARE-ISSUE",
AR199="Power Telco","BSS",AR199="no impacts","no impacts"
),"")</f>
        <v>No root cause</v>
      </c>
      <c r="AQ199" s="40" t="str" cm="1">
        <f t="array" ref="AQ199">IFERROR(_xlfn.IFS(
AR199="MPR ISSUE","TX ISSUE",
AR199="BSS Hardware Issue","RAN ISSUE",
AR199="Sites strategiques, MLL, Pylone, etc.","ENVTECH",
AR199="AKTIVCO DEFAUT GE &amp; POWER Cabinet","POWER ISSUE",
AR199="AKTIVCO Coupure ENEO &amp; Baisse de tension","POWER ISSUE",
AR199="Coupure ENEO &amp; Baisse de tension","POWER ISSUE",
AR199="Defaut GE &amp; POWER Cabinet","POWER ISSUE",
AR199="Sharing","POWER ISSUE",
AR199="Sites strategiques &amp; DataCenter","POWER ISSUE",
AR199="Exclu","Exclu",
AR199="SAT","TX ISSUE",
AR199="SPARE-ISSUE","SPARE-ISSUE",
AR199="Fiber CAmtel","TX ISSUE",
AR199="Fiber AOF","TX ISSUE",
AR199="Projet OCM (HUAWEI)","TRAVAUX-HUAWEI",
AR199="Projet OCM (NOKIA)","TRAVAUX -NOKIA",
AR199="ACCESS-ISSUE","ACCESS-ISSUE",
AR199="Projet OCM (ZTE, NOKIA, autres projets)","TRAVAUX OCM",
AR199="No root CAuse","No root cause",
AR199="ODU HS","TX ISSUE",
AR199="IP &amp; VLAN","TX ISSUE",
AR199="Warehouse HUAWEI","SPARE-ISSUE",
AR199="SPARE-HS","SPARE-ISSUE",
AR199="Power Telco","RAN ISSUE",AR199="no impacts","no impacts"
),"")</f>
        <v>No root cause</v>
      </c>
      <c r="AR199" s="59" t="s">
        <v>5343</v>
      </c>
      <c r="AS199" s="40" t="str" cm="1">
        <f t="array" ref="AS199">IFERROR(_xlfn.IFS(
AR199="MPR ISSUE","ACTIVE",
AR199="BSS Hardware Issue","ACTIVE",
AR199="Sites strategiques, MLL, Pylone, etc.","PASSIVE",
AR199="AKTIVCO DEFAUT GE &amp; POWER Cabinet","PASSIVE",
AR199="AKTIVCO Coupure ENEO &amp; Baisse de tension","PASSIVE",
AR199="Coupure ENEO &amp; Baisse de tension","PASSIVE",
AR199="Defaut GE &amp; POWER Cabinet","PASSIVE",
AR199="Sharing","PASSIVE",
AR199="Sites strategiques &amp; DataCenter","PASSIVE",
AR199="Exclu","Exclu",
AR199="SAT","ACTIVE",
AR199="SPARE-ISSUE","SPARE-ISSUE",
AR199="Fiber CAmtel","ACTIVE",
AR199="Fiber AOF","ACTIVE",
AR199="Projet OCM (HUAWEI)","PLANNED WORKS",
AR199="Projet OCM (NOKIA)","PLANNED WORKS",
AR199="ACCESS-ISSUE","ACCESS-ISSUE",
AR199="Projet OCM (ZTE, NOKIA, autres projets)","PLANNED WORKS",
AR199="No root CAuse","No root cause",
AR199="ODU HS","ACTIVE",
AR199="IP &amp; VLAN","ACTIVE",
AR199="Warehouse HUAWEI","SPARE-ISSUE",
AR199="SPARE-HS","SPARE-ISSUE",
AR199="Power Telco","ACTIVE", AR199="no impacts","no impacts"
),"")</f>
        <v>No root cause</v>
      </c>
      <c r="AT199" s="99" t="s">
        <v>5661</v>
      </c>
      <c r="AU199" s="99" t="s">
        <v>960</v>
      </c>
      <c r="AW199" s="17"/>
      <c r="AX199" s="17" t="s">
        <v>5536</v>
      </c>
      <c r="AY199" s="17"/>
      <c r="AZ199" s="17" t="s">
        <v>5536</v>
      </c>
      <c r="BA199" s="7"/>
      <c r="BC199" s="18"/>
      <c r="BD199" s="18"/>
      <c r="BE199" s="18"/>
      <c r="BF199" s="18"/>
      <c r="BG199" s="18"/>
      <c r="BH199" s="18"/>
      <c r="BI199" s="18"/>
      <c r="BJ199" s="18"/>
      <c r="BK199" s="18"/>
      <c r="BM199" s="18"/>
      <c r="BN199" s="18"/>
      <c r="BO199" s="18"/>
      <c r="BP199" s="9" t="s">
        <v>5661</v>
      </c>
      <c r="BQ199" s="14"/>
      <c r="BR199" s="102" t="s">
        <v>5536</v>
      </c>
      <c r="BS199" s="14"/>
      <c r="BT199" s="14"/>
      <c r="BU199" s="9"/>
      <c r="BV199" s="9"/>
      <c r="BW199" s="9"/>
    </row>
    <row r="200" spans="1:75" x14ac:dyDescent="0.35">
      <c r="A200" s="1" t="s">
        <v>490</v>
      </c>
      <c r="B200" s="8" t="s">
        <v>491</v>
      </c>
      <c r="C200" s="3" t="s">
        <v>37</v>
      </c>
      <c r="D200" s="1" t="s">
        <v>11</v>
      </c>
      <c r="E200" s="1" t="s">
        <v>12</v>
      </c>
      <c r="F200" s="3" t="s">
        <v>37</v>
      </c>
      <c r="G200" s="1" t="s">
        <v>490</v>
      </c>
      <c r="H200" s="29" t="s">
        <v>5588</v>
      </c>
      <c r="I200" s="27">
        <v>0</v>
      </c>
      <c r="J200" s="27">
        <v>0</v>
      </c>
      <c r="K200" s="27">
        <v>3.1782563028780554E-2</v>
      </c>
      <c r="L200" s="27">
        <v>0</v>
      </c>
      <c r="M200" s="27">
        <v>0</v>
      </c>
      <c r="N200" s="27">
        <v>0</v>
      </c>
      <c r="O200" s="27">
        <v>0</v>
      </c>
      <c r="P200" s="27">
        <v>0</v>
      </c>
      <c r="Q200" s="27">
        <v>1.4652044552874499</v>
      </c>
      <c r="R200" s="27">
        <v>3.6198121058727168</v>
      </c>
      <c r="S200" s="80">
        <v>0</v>
      </c>
      <c r="T200" s="80">
        <v>1.6051570485658829E-3</v>
      </c>
      <c r="U200" s="80">
        <v>0</v>
      </c>
      <c r="V200" s="80">
        <v>0</v>
      </c>
      <c r="W200" s="80">
        <v>1.6051570485658825E-3</v>
      </c>
      <c r="X200" s="80">
        <v>0</v>
      </c>
      <c r="Y200" s="80">
        <v>0</v>
      </c>
      <c r="Z200" s="80">
        <v>0</v>
      </c>
      <c r="AA200" s="80">
        <v>0</v>
      </c>
      <c r="AB200" s="80">
        <v>0</v>
      </c>
      <c r="AC200" s="80">
        <v>0</v>
      </c>
      <c r="AD200" s="80">
        <v>0</v>
      </c>
      <c r="AE200" s="80">
        <v>0</v>
      </c>
      <c r="AF200" s="80">
        <v>0</v>
      </c>
      <c r="AG200" s="80"/>
      <c r="AH200" s="80">
        <v>1.9083533799613497E-2</v>
      </c>
      <c r="AI200" s="80">
        <v>3.2487308558269339</v>
      </c>
      <c r="AJ200" s="80">
        <v>11.3347741288283</v>
      </c>
      <c r="AK200" s="80">
        <v>4.8557347396051149</v>
      </c>
      <c r="AL200" s="80">
        <v>0</v>
      </c>
      <c r="AM200" s="80">
        <v>3.2487308558269339</v>
      </c>
      <c r="AN200" s="41" t="s">
        <v>5558</v>
      </c>
      <c r="AO200" s="41"/>
      <c r="AP200" s="40" t="str" cm="1">
        <f t="array" ref="AP200">IFERROR(_xlfn.IFS(
AR200="MPR ISSUE","PDH",
AR200="BSS Hardware Issue","BSS",
AR200="Sites strategiques, MLL, Pylone, etc.","ENVTECH",
AR200="AKTIVCO DEFAUT GE &amp; POWER Cabinet","AKTIVCO",
AR200="AKTIVCO Coupure ENEO &amp; Baisse de tension","AKTIVCO GRID ONLY",
AR200="Coupure ENEO &amp; Baisse de tension","IHS GRID ONLY",
AR200="Defaut GE &amp; POWER Cabinet","IHS",
AR200="Sharing","Partners",
AR200="Sites strategiques &amp; DataCenter","SST &amp; DC",
AR200="Exclu","Exclu",
AR200="SAT","SAT",
AR200="SPARE-ISSUE","SPARE-ISSUE",
AR200="Fiber CAmtel","TRANS_FO_CAMTEL",
AR200="Fiber AOF","Fiber AOF",
AR200="Projet OCM (HUAWEI)","TRAVAUX-HUAWEI",
AR200="Projet OCM (NOKIA)","TRAVAUX-NOKIA",
AR200="ACCESS-ISSUE","ACCESS-ISSUE",
AR200="Projet OCM (ZTE, NOKIA, autres projets)","TRAVAUX OCM",
AR200="No root CAuse","No root cause",
AR200="ODU HS","PDH",
AR200="IP &amp; VLAN","PDH",
AR200="Warehouse HUAWEI","SPARE-ISSUE",
AR200="SPARE-HS","SPARE-ISSUE",
AR200="Power Telco","BSS",AR200="no impacts","no impacts"
),"")</f>
        <v>IHS</v>
      </c>
      <c r="AQ200" s="40" t="str" cm="1">
        <f t="array" ref="AQ200">IFERROR(_xlfn.IFS(
AR200="MPR ISSUE","TX ISSUE",
AR200="BSS Hardware Issue","RAN ISSUE",
AR200="Sites strategiques, MLL, Pylone, etc.","ENVTECH",
AR200="AKTIVCO DEFAUT GE &amp; POWER Cabinet","POWER ISSUE",
AR200="AKTIVCO Coupure ENEO &amp; Baisse de tension","POWER ISSUE",
AR200="Coupure ENEO &amp; Baisse de tension","POWER ISSUE",
AR200="Defaut GE &amp; POWER Cabinet","POWER ISSUE",
AR200="Sharing","POWER ISSUE",
AR200="Sites strategiques &amp; DataCenter","POWER ISSUE",
AR200="Exclu","Exclu",
AR200="SAT","TX ISSUE",
AR200="SPARE-ISSUE","SPARE-ISSUE",
AR200="Fiber CAmtel","TX ISSUE",
AR200="Fiber AOF","TX ISSUE",
AR200="Projet OCM (HUAWEI)","TRAVAUX-HUAWEI",
AR200="Projet OCM (NOKIA)","TRAVAUX -NOKIA",
AR200="ACCESS-ISSUE","ACCESS-ISSUE",
AR200="Projet OCM (ZTE, NOKIA, autres projets)","TRAVAUX OCM",
AR200="No root CAuse","No root cause",
AR200="ODU HS","TX ISSUE",
AR200="IP &amp; VLAN","TX ISSUE",
AR200="Warehouse HUAWEI","SPARE-ISSUE",
AR200="SPARE-HS","SPARE-ISSUE",
AR200="Power Telco","RAN ISSUE",AR200="no impacts","no impacts"
),"")</f>
        <v>POWER ISSUE</v>
      </c>
      <c r="AR200" s="59" t="s">
        <v>5329</v>
      </c>
      <c r="AS200" s="40" t="str" cm="1">
        <f t="array" ref="AS200">IFERROR(_xlfn.IFS(
AR200="MPR ISSUE","ACTIVE",
AR200="BSS Hardware Issue","ACTIVE",
AR200="Sites strategiques, MLL, Pylone, etc.","PASSIVE",
AR200="AKTIVCO DEFAUT GE &amp; POWER Cabinet","PASSIVE",
AR200="AKTIVCO Coupure ENEO &amp; Baisse de tension","PASSIVE",
AR200="Coupure ENEO &amp; Baisse de tension","PASSIVE",
AR200="Defaut GE &amp; POWER Cabinet","PASSIVE",
AR200="Sharing","PASSIVE",
AR200="Sites strategiques &amp; DataCenter","PASSIVE",
AR200="Exclu","Exclu",
AR200="SAT","ACTIVE",
AR200="SPARE-ISSUE","SPARE-ISSUE",
AR200="Fiber CAmtel","ACTIVE",
AR200="Fiber AOF","ACTIVE",
AR200="Projet OCM (HUAWEI)","PLANNED WORKS",
AR200="Projet OCM (NOKIA)","PLANNED WORKS",
AR200="ACCESS-ISSUE","ACCESS-ISSUE",
AR200="Projet OCM (ZTE, NOKIA, autres projets)","PLANNED WORKS",
AR200="No root CAuse","No root cause",
AR200="ODU HS","ACTIVE",
AR200="IP &amp; VLAN","ACTIVE",
AR200="Warehouse HUAWEI","SPARE-ISSUE",
AR200="SPARE-HS","SPARE-ISSUE",
AR200="Power Telco","ACTIVE", AR200="no impacts","no impacts"
),"")</f>
        <v>PASSIVE</v>
      </c>
      <c r="AT200" s="99" t="s">
        <v>6422</v>
      </c>
      <c r="AU200" s="99" t="s">
        <v>491</v>
      </c>
      <c r="AW200" s="17"/>
      <c r="AX200" s="17" t="s">
        <v>6238</v>
      </c>
      <c r="AY200" s="17"/>
      <c r="AZ200" s="17" t="s">
        <v>5536</v>
      </c>
      <c r="BA200" s="7"/>
      <c r="BC200" s="18"/>
      <c r="BD200" s="18"/>
      <c r="BE200" s="18"/>
      <c r="BF200" s="18"/>
      <c r="BG200" s="18"/>
      <c r="BH200" s="18"/>
      <c r="BI200" s="18"/>
      <c r="BJ200" s="18"/>
      <c r="BK200" s="18"/>
      <c r="BM200" s="18"/>
      <c r="BN200" s="18"/>
      <c r="BO200" s="18"/>
      <c r="BP200" s="9" t="s">
        <v>5903</v>
      </c>
      <c r="BQ200" s="14"/>
      <c r="BR200" s="102" t="s">
        <v>5536</v>
      </c>
      <c r="BS200" s="14"/>
      <c r="BT200" s="14"/>
      <c r="BU200" s="9"/>
      <c r="BV200" s="9"/>
      <c r="BW200" s="9"/>
    </row>
    <row r="201" spans="1:75" x14ac:dyDescent="0.35">
      <c r="A201" s="1" t="s">
        <v>662</v>
      </c>
      <c r="B201" s="8" t="s">
        <v>663</v>
      </c>
      <c r="C201" s="3" t="s">
        <v>37</v>
      </c>
      <c r="D201" s="1" t="s">
        <v>11</v>
      </c>
      <c r="E201" s="1" t="s">
        <v>96</v>
      </c>
      <c r="F201" s="3" t="s">
        <v>226</v>
      </c>
      <c r="G201" s="1" t="s">
        <v>664</v>
      </c>
      <c r="H201" s="29" t="s">
        <v>5588</v>
      </c>
      <c r="I201" s="27">
        <v>0.38143881997414636</v>
      </c>
      <c r="J201" s="27">
        <v>0.74404379724512237</v>
      </c>
      <c r="K201" s="27">
        <v>0.37701572055143207</v>
      </c>
      <c r="L201" s="27">
        <v>0.49151692334911384</v>
      </c>
      <c r="M201" s="27">
        <v>0.44931912805015511</v>
      </c>
      <c r="N201" s="27">
        <v>0.27273401762961819</v>
      </c>
      <c r="O201" s="27">
        <v>0.88850793161602926</v>
      </c>
      <c r="P201" s="27">
        <v>1.5519015047098874</v>
      </c>
      <c r="Q201" s="27">
        <v>1.1901526111981464</v>
      </c>
      <c r="R201" s="27">
        <v>0.45864687401015314</v>
      </c>
      <c r="S201" s="80">
        <v>0.40153895323785149</v>
      </c>
      <c r="T201" s="80">
        <v>1.9719889393978307</v>
      </c>
      <c r="U201" s="80">
        <v>1.7840607191674298</v>
      </c>
      <c r="V201" s="80">
        <v>1.8995606863508858</v>
      </c>
      <c r="W201" s="80">
        <v>1.9719889393978307</v>
      </c>
      <c r="X201" s="80">
        <v>3.2524227170386348</v>
      </c>
      <c r="Y201" s="80">
        <v>1.3034410286702449</v>
      </c>
      <c r="Z201" s="80">
        <v>1.8974383120311158</v>
      </c>
      <c r="AA201" s="80">
        <v>1.8187321114164474</v>
      </c>
      <c r="AB201" s="80">
        <v>1.8098502424143843</v>
      </c>
      <c r="AC201" s="80">
        <v>1.1401965568311205</v>
      </c>
      <c r="AD201" s="80">
        <v>1.1401965568311205</v>
      </c>
      <c r="AE201" s="80">
        <v>0.5407417395051265</v>
      </c>
      <c r="AF201" s="80">
        <v>0.49677827145274561</v>
      </c>
      <c r="AG201" s="80"/>
      <c r="AH201" s="80">
        <v>0.81688225709336748</v>
      </c>
      <c r="AI201" s="80">
        <v>3.2378336229750051</v>
      </c>
      <c r="AJ201" s="80">
        <v>22.673919603211715</v>
      </c>
      <c r="AK201" s="80">
        <v>0</v>
      </c>
      <c r="AL201" s="80">
        <v>0</v>
      </c>
      <c r="AM201" s="80">
        <v>3.2378336229750051</v>
      </c>
      <c r="AN201" s="41" t="s">
        <v>5558</v>
      </c>
      <c r="AO201" s="41"/>
      <c r="AP201" s="40" t="str" cm="1">
        <f t="array" ref="AP201">IFERROR(_xlfn.IFS(
AR201="MPR ISSUE","PDH",
AR201="BSS Hardware Issue","BSS",
AR201="Sites strategiques, MLL, Pylone, etc.","ENVTECH",
AR201="AKTIVCO DEFAUT GE &amp; POWER Cabinet","AKTIVCO",
AR201="AKTIVCO Coupure ENEO &amp; Baisse de tension","AKTIVCO GRID ONLY",
AR201="Coupure ENEO &amp; Baisse de tension","IHS GRID ONLY",
AR201="Defaut GE &amp; POWER Cabinet","IHS",
AR201="Sharing","Partners",
AR201="Sites strategiques &amp; DataCenter","SST &amp; DC",
AR201="Exclu","Exclu",
AR201="SAT","SAT",
AR201="SPARE-ISSUE","SPARE-ISSUE",
AR201="Fiber CAmtel","TRANS_FO_CAMTEL",
AR201="Fiber AOF","Fiber AOF",
AR201="Projet OCM (HUAWEI)","TRAVAUX-HUAWEI",
AR201="Projet OCM (NOKIA)","TRAVAUX-NOKIA",
AR201="ACCESS-ISSUE","ACCESS-ISSUE",
AR201="Projet OCM (ZTE, NOKIA, autres projets)","TRAVAUX OCM",
AR201="No root CAuse","No root cause",
AR201="ODU HS","PDH",
AR201="IP &amp; VLAN","PDH",
AR201="Warehouse HUAWEI","SPARE-ISSUE",
AR201="SPARE-HS","SPARE-ISSUE",
AR201="Power Telco","BSS",AR201="no impacts","no impacts"
),"")</f>
        <v>No root cause</v>
      </c>
      <c r="AQ201" s="40" t="str" cm="1">
        <f t="array" ref="AQ201">IFERROR(_xlfn.IFS(
AR201="MPR ISSUE","TX ISSUE",
AR201="BSS Hardware Issue","RAN ISSUE",
AR201="Sites strategiques, MLL, Pylone, etc.","ENVTECH",
AR201="AKTIVCO DEFAUT GE &amp; POWER Cabinet","POWER ISSUE",
AR201="AKTIVCO Coupure ENEO &amp; Baisse de tension","POWER ISSUE",
AR201="Coupure ENEO &amp; Baisse de tension","POWER ISSUE",
AR201="Defaut GE &amp; POWER Cabinet","POWER ISSUE",
AR201="Sharing","POWER ISSUE",
AR201="Sites strategiques &amp; DataCenter","POWER ISSUE",
AR201="Exclu","Exclu",
AR201="SAT","TX ISSUE",
AR201="SPARE-ISSUE","SPARE-ISSUE",
AR201="Fiber CAmtel","TX ISSUE",
AR201="Fiber AOF","TX ISSUE",
AR201="Projet OCM (HUAWEI)","TRAVAUX-HUAWEI",
AR201="Projet OCM (NOKIA)","TRAVAUX -NOKIA",
AR201="ACCESS-ISSUE","ACCESS-ISSUE",
AR201="Projet OCM (ZTE, NOKIA, autres projets)","TRAVAUX OCM",
AR201="No root CAuse","No root cause",
AR201="ODU HS","TX ISSUE",
AR201="IP &amp; VLAN","TX ISSUE",
AR201="Warehouse HUAWEI","SPARE-ISSUE",
AR201="SPARE-HS","SPARE-ISSUE",
AR201="Power Telco","RAN ISSUE",AR201="no impacts","no impacts"
),"")</f>
        <v>No root cause</v>
      </c>
      <c r="AR201" s="59" t="s">
        <v>5343</v>
      </c>
      <c r="AS201" s="40" t="str" cm="1">
        <f t="array" ref="AS201">IFERROR(_xlfn.IFS(
AR201="MPR ISSUE","ACTIVE",
AR201="BSS Hardware Issue","ACTIVE",
AR201="Sites strategiques, MLL, Pylone, etc.","PASSIVE",
AR201="AKTIVCO DEFAUT GE &amp; POWER Cabinet","PASSIVE",
AR201="AKTIVCO Coupure ENEO &amp; Baisse de tension","PASSIVE",
AR201="Coupure ENEO &amp; Baisse de tension","PASSIVE",
AR201="Defaut GE &amp; POWER Cabinet","PASSIVE",
AR201="Sharing","PASSIVE",
AR201="Sites strategiques &amp; DataCenter","PASSIVE",
AR201="Exclu","Exclu",
AR201="SAT","ACTIVE",
AR201="SPARE-ISSUE","SPARE-ISSUE",
AR201="Fiber CAmtel","ACTIVE",
AR201="Fiber AOF","ACTIVE",
AR201="Projet OCM (HUAWEI)","PLANNED WORKS",
AR201="Projet OCM (NOKIA)","PLANNED WORKS",
AR201="ACCESS-ISSUE","ACCESS-ISSUE",
AR201="Projet OCM (ZTE, NOKIA, autres projets)","PLANNED WORKS",
AR201="No root CAuse","No root cause",
AR201="ODU HS","ACTIVE",
AR201="IP &amp; VLAN","ACTIVE",
AR201="Warehouse HUAWEI","SPARE-ISSUE",
AR201="SPARE-HS","SPARE-ISSUE",
AR201="Power Telco","ACTIVE", AR201="no impacts","no impacts"
),"")</f>
        <v>No root cause</v>
      </c>
      <c r="AT201" s="99" t="s">
        <v>6423</v>
      </c>
      <c r="AU201" s="99" t="s">
        <v>663</v>
      </c>
      <c r="AW201" s="17"/>
      <c r="AX201" s="17" t="s">
        <v>6295</v>
      </c>
      <c r="AY201" s="17"/>
      <c r="AZ201" s="17" t="s">
        <v>5536</v>
      </c>
      <c r="BA201" s="7"/>
      <c r="BC201" s="18"/>
      <c r="BD201" s="18"/>
      <c r="BE201" s="18"/>
      <c r="BF201" s="18"/>
      <c r="BG201" s="18"/>
      <c r="BH201" s="18"/>
      <c r="BI201" s="18" t="s">
        <v>5675</v>
      </c>
      <c r="BJ201" s="18" t="s">
        <v>5677</v>
      </c>
      <c r="BK201" s="18" t="s">
        <v>5677</v>
      </c>
      <c r="BM201" s="18"/>
      <c r="BN201" s="18"/>
      <c r="BO201" s="18"/>
      <c r="BP201" s="9" t="s">
        <v>5661</v>
      </c>
      <c r="BQ201" s="14"/>
      <c r="BR201" s="102" t="s">
        <v>5536</v>
      </c>
      <c r="BS201" s="14"/>
      <c r="BT201" s="14"/>
      <c r="BU201" s="9"/>
      <c r="BV201" s="9"/>
      <c r="BW201" s="9"/>
    </row>
    <row r="202" spans="1:75" x14ac:dyDescent="0.35">
      <c r="A202" s="1" t="s">
        <v>3264</v>
      </c>
      <c r="B202" s="8" t="s">
        <v>3265</v>
      </c>
      <c r="C202" s="3" t="s">
        <v>102</v>
      </c>
      <c r="D202" s="1" t="s">
        <v>21</v>
      </c>
      <c r="E202" s="1" t="s">
        <v>36</v>
      </c>
      <c r="F202" s="3" t="s">
        <v>102</v>
      </c>
      <c r="G202" s="1" t="s">
        <v>1474</v>
      </c>
      <c r="H202" s="28" t="s">
        <v>5589</v>
      </c>
      <c r="I202" s="27">
        <v>4.2917262358282464</v>
      </c>
      <c r="J202" s="27">
        <v>2.4090910388005695</v>
      </c>
      <c r="K202" s="27">
        <v>3.3723992888797576</v>
      </c>
      <c r="L202" s="27">
        <v>0</v>
      </c>
      <c r="M202" s="27">
        <v>0</v>
      </c>
      <c r="N202" s="27">
        <v>0</v>
      </c>
      <c r="O202" s="27">
        <v>0</v>
      </c>
      <c r="P202" s="27">
        <v>0</v>
      </c>
      <c r="Q202" s="27">
        <v>0</v>
      </c>
      <c r="R202" s="27">
        <v>0</v>
      </c>
      <c r="S202" s="80">
        <v>0</v>
      </c>
      <c r="T202" s="80">
        <v>0</v>
      </c>
      <c r="U202" s="80">
        <v>0</v>
      </c>
      <c r="V202" s="80">
        <v>0</v>
      </c>
      <c r="W202" s="80">
        <v>0</v>
      </c>
      <c r="X202" s="80">
        <v>0</v>
      </c>
      <c r="Y202" s="80">
        <v>0</v>
      </c>
      <c r="Z202" s="80">
        <v>0</v>
      </c>
      <c r="AA202" s="80">
        <v>0</v>
      </c>
      <c r="AB202" s="80">
        <v>0</v>
      </c>
      <c r="AC202" s="80">
        <v>0</v>
      </c>
      <c r="AD202" s="80">
        <v>0</v>
      </c>
      <c r="AE202" s="80">
        <v>0</v>
      </c>
      <c r="AF202" s="80">
        <v>0</v>
      </c>
      <c r="AG202" s="80"/>
      <c r="AH202" s="80">
        <v>0</v>
      </c>
      <c r="AI202" s="80">
        <v>3.2101357463480897</v>
      </c>
      <c r="AJ202" s="80">
        <v>2.1094864693116553</v>
      </c>
      <c r="AK202" s="80">
        <v>3.5923936880973515</v>
      </c>
      <c r="AL202" s="80">
        <v>3.2654470557076785</v>
      </c>
      <c r="AM202" s="80">
        <v>3.2101357463480897</v>
      </c>
      <c r="AN202" s="41" t="s">
        <v>5558</v>
      </c>
      <c r="AO202" s="41"/>
      <c r="AP202" s="40" t="str" cm="1">
        <f t="array" ref="AP202">IFERROR(_xlfn.IFS(
AR202="MPR ISSUE","PDH",
AR202="BSS Hardware Issue","BSS",
AR202="Sites strategiques, MLL, Pylone, etc.","ENVTECH",
AR202="AKTIVCO DEFAUT GE &amp; POWER Cabinet","AKTIVCO",
AR202="AKTIVCO Coupure ENEO &amp; Baisse de tension","AKTIVCO GRID ONLY",
AR202="Coupure ENEO &amp; Baisse de tension","IHS GRID ONLY",
AR202="Defaut GE &amp; POWER Cabinet","IHS",
AR202="Sharing","Partners",
AR202="Sites strategiques &amp; DataCenter","SST &amp; DC",
AR202="Exclu","Exclu",
AR202="SAT","SAT",
AR202="SPARE-ISSUE","SPARE-ISSUE",
AR202="Fiber CAmtel","TRANS_FO_CAMTEL",
AR202="Fiber AOF","Fiber AOF",
AR202="Projet OCM (HUAWEI)","TRAVAUX-HUAWEI",
AR202="Projet OCM (NOKIA)","TRAVAUX-NOKIA",
AR202="ACCESS-ISSUE","ACCESS-ISSUE",
AR202="Projet OCM (ZTE, NOKIA, autres projets)","TRAVAUX OCM",
AR202="No root CAuse","No root cause",
AR202="ODU HS","PDH",
AR202="IP &amp; VLAN","PDH",
AR202="Warehouse HUAWEI","SPARE-ISSUE",
AR202="SPARE-HS","SPARE-ISSUE",
AR202="Power Telco","BSS",AR202="no impacts","no impacts"
),"")</f>
        <v>AKTIVCO</v>
      </c>
      <c r="AQ202" s="40" t="str" cm="1">
        <f t="array" ref="AQ202">IFERROR(_xlfn.IFS(
AR202="MPR ISSUE","TX ISSUE",
AR202="BSS Hardware Issue","RAN ISSUE",
AR202="Sites strategiques, MLL, Pylone, etc.","ENVTECH",
AR202="AKTIVCO DEFAUT GE &amp; POWER Cabinet","POWER ISSUE",
AR202="AKTIVCO Coupure ENEO &amp; Baisse de tension","POWER ISSUE",
AR202="Coupure ENEO &amp; Baisse de tension","POWER ISSUE",
AR202="Defaut GE &amp; POWER Cabinet","POWER ISSUE",
AR202="Sharing","POWER ISSUE",
AR202="Sites strategiques &amp; DataCenter","POWER ISSUE",
AR202="Exclu","Exclu",
AR202="SAT","TX ISSUE",
AR202="SPARE-ISSUE","SPARE-ISSUE",
AR202="Fiber CAmtel","TX ISSUE",
AR202="Fiber AOF","TX ISSUE",
AR202="Projet OCM (HUAWEI)","TRAVAUX-HUAWEI",
AR202="Projet OCM (NOKIA)","TRAVAUX -NOKIA",
AR202="ACCESS-ISSUE","ACCESS-ISSUE",
AR202="Projet OCM (ZTE, NOKIA, autres projets)","TRAVAUX OCM",
AR202="No root CAuse","No root cause",
AR202="ODU HS","TX ISSUE",
AR202="IP &amp; VLAN","TX ISSUE",
AR202="Warehouse HUAWEI","SPARE-ISSUE",
AR202="SPARE-HS","SPARE-ISSUE",
AR202="Power Telco","RAN ISSUE",AR202="no impacts","no impacts"
),"")</f>
        <v>POWER ISSUE</v>
      </c>
      <c r="AR202" s="59" t="s">
        <v>5324</v>
      </c>
      <c r="AS202" s="40" t="str" cm="1">
        <f t="array" ref="AS202">IFERROR(_xlfn.IFS(
AR202="MPR ISSUE","ACTIVE",
AR202="BSS Hardware Issue","ACTIVE",
AR202="Sites strategiques, MLL, Pylone, etc.","PASSIVE",
AR202="AKTIVCO DEFAUT GE &amp; POWER Cabinet","PASSIVE",
AR202="AKTIVCO Coupure ENEO &amp; Baisse de tension","PASSIVE",
AR202="Coupure ENEO &amp; Baisse de tension","PASSIVE",
AR202="Defaut GE &amp; POWER Cabinet","PASSIVE",
AR202="Sharing","PASSIVE",
AR202="Sites strategiques &amp; DataCenter","PASSIVE",
AR202="Exclu","Exclu",
AR202="SAT","ACTIVE",
AR202="SPARE-ISSUE","SPARE-ISSUE",
AR202="Fiber CAmtel","ACTIVE",
AR202="Fiber AOF","ACTIVE",
AR202="Projet OCM (HUAWEI)","PLANNED WORKS",
AR202="Projet OCM (NOKIA)","PLANNED WORKS",
AR202="ACCESS-ISSUE","ACCESS-ISSUE",
AR202="Projet OCM (ZTE, NOKIA, autres projets)","PLANNED WORKS",
AR202="No root CAuse","No root cause",
AR202="ODU HS","ACTIVE",
AR202="IP &amp; VLAN","ACTIVE",
AR202="Warehouse HUAWEI","SPARE-ISSUE",
AR202="SPARE-HS","SPARE-ISSUE",
AR202="Power Telco","ACTIVE", AR202="no impacts","no impacts"
),"")</f>
        <v>PASSIVE</v>
      </c>
      <c r="AT202" s="99" t="s">
        <v>6424</v>
      </c>
      <c r="AU202" s="99" t="s">
        <v>3265</v>
      </c>
      <c r="AW202" s="17"/>
      <c r="AX202" s="17" t="s">
        <v>6238</v>
      </c>
      <c r="AY202" s="17" t="s">
        <v>6221</v>
      </c>
      <c r="AZ202" s="17" t="s">
        <v>6221</v>
      </c>
      <c r="BA202" s="7"/>
      <c r="BC202" s="18"/>
      <c r="BD202" s="18"/>
      <c r="BE202" s="18"/>
      <c r="BF202" s="18"/>
      <c r="BG202" s="18"/>
      <c r="BH202" s="18"/>
      <c r="BI202" s="18"/>
      <c r="BJ202" s="18"/>
      <c r="BK202" s="18"/>
      <c r="BM202" s="18"/>
      <c r="BN202" s="18"/>
      <c r="BO202" s="18"/>
      <c r="BP202" s="9" t="s">
        <v>5661</v>
      </c>
      <c r="BQ202" s="14"/>
      <c r="BR202" s="102" t="s">
        <v>5536</v>
      </c>
      <c r="BS202" s="14"/>
      <c r="BT202" s="14"/>
      <c r="BU202" s="9"/>
      <c r="BV202" s="9"/>
      <c r="BW202" s="9"/>
    </row>
    <row r="203" spans="1:75" x14ac:dyDescent="0.35">
      <c r="A203" s="1" t="s">
        <v>3764</v>
      </c>
      <c r="B203" s="8" t="s">
        <v>3765</v>
      </c>
      <c r="C203" s="3" t="s">
        <v>24</v>
      </c>
      <c r="D203" s="1" t="s">
        <v>21</v>
      </c>
      <c r="E203" s="1" t="s">
        <v>22</v>
      </c>
      <c r="F203" s="3" t="s">
        <v>23</v>
      </c>
      <c r="G203" s="1" t="s">
        <v>24</v>
      </c>
      <c r="H203" s="28" t="s">
        <v>5589</v>
      </c>
      <c r="I203" s="27">
        <v>0</v>
      </c>
      <c r="J203" s="27">
        <v>0</v>
      </c>
      <c r="K203" s="27">
        <v>0</v>
      </c>
      <c r="L203" s="27">
        <v>1.5567526460122192</v>
      </c>
      <c r="M203" s="27">
        <v>0</v>
      </c>
      <c r="N203" s="27">
        <v>8.1223086866819045</v>
      </c>
      <c r="O203" s="27">
        <v>4.1915109307627993</v>
      </c>
      <c r="P203" s="27">
        <v>0</v>
      </c>
      <c r="Q203" s="27">
        <v>0.86669563083385415</v>
      </c>
      <c r="R203" s="27">
        <v>0</v>
      </c>
      <c r="S203" s="80">
        <v>1.4492071237583217</v>
      </c>
      <c r="T203" s="80">
        <v>0.3333376137521295</v>
      </c>
      <c r="U203" s="80">
        <v>0</v>
      </c>
      <c r="V203" s="80">
        <v>1.9723991461991308</v>
      </c>
      <c r="W203" s="80">
        <v>0.3333376137521295</v>
      </c>
      <c r="X203" s="80">
        <v>0</v>
      </c>
      <c r="Y203" s="80">
        <v>0</v>
      </c>
      <c r="Z203" s="80">
        <v>0.55966475759988354</v>
      </c>
      <c r="AA203" s="80">
        <v>1.3278572508867601</v>
      </c>
      <c r="AB203" s="80">
        <v>1.5944560015751941</v>
      </c>
      <c r="AC203" s="80">
        <v>0</v>
      </c>
      <c r="AD203" s="80">
        <v>0</v>
      </c>
      <c r="AE203" s="80">
        <v>5.0753282367813526</v>
      </c>
      <c r="AF203" s="80">
        <v>1.8673862050663033</v>
      </c>
      <c r="AG203" s="80"/>
      <c r="AH203" s="80">
        <v>4.3306245416384863</v>
      </c>
      <c r="AI203" s="80">
        <v>3.1942625266456073</v>
      </c>
      <c r="AJ203" s="80">
        <v>5.4292111794539766</v>
      </c>
      <c r="AK203" s="80">
        <v>6.8747959953894968</v>
      </c>
      <c r="AL203" s="80">
        <v>0.21289702473586397</v>
      </c>
      <c r="AM203" s="80">
        <v>3.1942625266456073</v>
      </c>
      <c r="AN203" s="41" t="s">
        <v>5558</v>
      </c>
      <c r="AO203" s="41"/>
      <c r="AP203" s="40" t="str" cm="1">
        <f t="array" ref="AP203">IFERROR(_xlfn.IFS(
AR203="MPR ISSUE","PDH",
AR203="BSS Hardware Issue","BSS",
AR203="Sites strategiques, MLL, Pylone, etc.","ENVTECH",
AR203="AKTIVCO DEFAUT GE &amp; POWER Cabinet","AKTIVCO",
AR203="AKTIVCO Coupure ENEO &amp; Baisse de tension","AKTIVCO GRID ONLY",
AR203="Coupure ENEO &amp; Baisse de tension","IHS GRID ONLY",
AR203="Defaut GE &amp; POWER Cabinet","IHS",
AR203="Sharing","Partners",
AR203="Sites strategiques &amp; DataCenter","SST &amp; DC",
AR203="Exclu","Exclu",
AR203="SAT","SAT",
AR203="SPARE-ISSUE","SPARE-ISSUE",
AR203="Fiber CAmtel","TRANS_FO_CAMTEL",
AR203="Fiber AOF","Fiber AOF",
AR203="Projet OCM (HUAWEI)","TRAVAUX-HUAWEI",
AR203="Projet OCM (NOKIA)","TRAVAUX-NOKIA",
AR203="ACCESS-ISSUE","ACCESS-ISSUE",
AR203="Projet OCM (ZTE, NOKIA, autres projets)","TRAVAUX OCM",
AR203="No root CAuse","No root cause",
AR203="ODU HS","PDH",
AR203="IP &amp; VLAN","PDH",
AR203="Warehouse HUAWEI","SPARE-ISSUE",
AR203="SPARE-HS","SPARE-ISSUE",
AR203="Power Telco","BSS",AR203="no impacts","no impacts"
),"")</f>
        <v>AKTIVCO</v>
      </c>
      <c r="AQ203" s="40" t="str" cm="1">
        <f t="array" ref="AQ203">IFERROR(_xlfn.IFS(
AR203="MPR ISSUE","TX ISSUE",
AR203="BSS Hardware Issue","RAN ISSUE",
AR203="Sites strategiques, MLL, Pylone, etc.","ENVTECH",
AR203="AKTIVCO DEFAUT GE &amp; POWER Cabinet","POWER ISSUE",
AR203="AKTIVCO Coupure ENEO &amp; Baisse de tension","POWER ISSUE",
AR203="Coupure ENEO &amp; Baisse de tension","POWER ISSUE",
AR203="Defaut GE &amp; POWER Cabinet","POWER ISSUE",
AR203="Sharing","POWER ISSUE",
AR203="Sites strategiques &amp; DataCenter","POWER ISSUE",
AR203="Exclu","Exclu",
AR203="SAT","TX ISSUE",
AR203="SPARE-ISSUE","SPARE-ISSUE",
AR203="Fiber CAmtel","TX ISSUE",
AR203="Fiber AOF","TX ISSUE",
AR203="Projet OCM (HUAWEI)","TRAVAUX-HUAWEI",
AR203="Projet OCM (NOKIA)","TRAVAUX -NOKIA",
AR203="ACCESS-ISSUE","ACCESS-ISSUE",
AR203="Projet OCM (ZTE, NOKIA, autres projets)","TRAVAUX OCM",
AR203="No root CAuse","No root cause",
AR203="ODU HS","TX ISSUE",
AR203="IP &amp; VLAN","TX ISSUE",
AR203="Warehouse HUAWEI","SPARE-ISSUE",
AR203="SPARE-HS","SPARE-ISSUE",
AR203="Power Telco","RAN ISSUE",AR203="no impacts","no impacts"
),"")</f>
        <v>POWER ISSUE</v>
      </c>
      <c r="AR203" s="59" t="s">
        <v>5324</v>
      </c>
      <c r="AS203" s="40" t="str" cm="1">
        <f t="array" ref="AS203">IFERROR(_xlfn.IFS(
AR203="MPR ISSUE","ACTIVE",
AR203="BSS Hardware Issue","ACTIVE",
AR203="Sites strategiques, MLL, Pylone, etc.","PASSIVE",
AR203="AKTIVCO DEFAUT GE &amp; POWER Cabinet","PASSIVE",
AR203="AKTIVCO Coupure ENEO &amp; Baisse de tension","PASSIVE",
AR203="Coupure ENEO &amp; Baisse de tension","PASSIVE",
AR203="Defaut GE &amp; POWER Cabinet","PASSIVE",
AR203="Sharing","PASSIVE",
AR203="Sites strategiques &amp; DataCenter","PASSIVE",
AR203="Exclu","Exclu",
AR203="SAT","ACTIVE",
AR203="SPARE-ISSUE","SPARE-ISSUE",
AR203="Fiber CAmtel","ACTIVE",
AR203="Fiber AOF","ACTIVE",
AR203="Projet OCM (HUAWEI)","PLANNED WORKS",
AR203="Projet OCM (NOKIA)","PLANNED WORKS",
AR203="ACCESS-ISSUE","ACCESS-ISSUE",
AR203="Projet OCM (ZTE, NOKIA, autres projets)","PLANNED WORKS",
AR203="No root CAuse","No root cause",
AR203="ODU HS","ACTIVE",
AR203="IP &amp; VLAN","ACTIVE",
AR203="Warehouse HUAWEI","SPARE-ISSUE",
AR203="SPARE-HS","SPARE-ISSUE",
AR203="Power Telco","ACTIVE", AR203="no impacts","no impacts"
),"")</f>
        <v>PASSIVE</v>
      </c>
      <c r="AT203" s="99" t="s">
        <v>6425</v>
      </c>
      <c r="AU203" s="99" t="s">
        <v>3765</v>
      </c>
      <c r="AW203" s="17"/>
      <c r="AX203" s="17" t="s">
        <v>6231</v>
      </c>
      <c r="AY203" s="17" t="s">
        <v>6222</v>
      </c>
      <c r="AZ203" s="17" t="s">
        <v>6222</v>
      </c>
      <c r="BA203" s="7"/>
      <c r="BC203" s="18"/>
      <c r="BD203" s="18"/>
      <c r="BE203" s="18"/>
      <c r="BF203" s="18"/>
      <c r="BG203" s="18"/>
      <c r="BH203" s="18"/>
      <c r="BI203" s="18"/>
      <c r="BJ203" s="18"/>
      <c r="BK203" s="18"/>
      <c r="BM203" s="18"/>
      <c r="BN203" s="18"/>
      <c r="BO203" s="18" t="s">
        <v>6055</v>
      </c>
      <c r="BP203" s="9" t="s">
        <v>5727</v>
      </c>
      <c r="BQ203" s="14"/>
      <c r="BR203" s="102" t="s">
        <v>5536</v>
      </c>
      <c r="BS203" s="14"/>
      <c r="BT203" s="14"/>
      <c r="BU203" s="9"/>
      <c r="BV203" s="9"/>
      <c r="BW203" s="9"/>
    </row>
    <row r="204" spans="1:75" x14ac:dyDescent="0.35">
      <c r="A204" s="79" t="s">
        <v>864</v>
      </c>
      <c r="B204" s="1" t="s">
        <v>865</v>
      </c>
      <c r="C204" s="3" t="s">
        <v>38</v>
      </c>
      <c r="D204" s="1" t="s">
        <v>21</v>
      </c>
      <c r="E204" s="1" t="s">
        <v>30</v>
      </c>
      <c r="F204" s="3" t="s">
        <v>37</v>
      </c>
      <c r="G204" s="1" t="s">
        <v>38</v>
      </c>
      <c r="H204" s="30" t="s">
        <v>5587</v>
      </c>
      <c r="I204" s="27">
        <v>5.0411562267252226</v>
      </c>
      <c r="J204" s="27">
        <v>14.303911161334693</v>
      </c>
      <c r="K204" s="27">
        <v>0.94734585498511981</v>
      </c>
      <c r="L204" s="27">
        <v>2.8238636201499299</v>
      </c>
      <c r="M204" s="27">
        <v>9.6632772883832274</v>
      </c>
      <c r="N204" s="27">
        <v>8.9745222339220359</v>
      </c>
      <c r="O204" s="27">
        <v>8.8077285814977486</v>
      </c>
      <c r="P204" s="27">
        <v>14.436390123076309</v>
      </c>
      <c r="Q204" s="27">
        <v>5.1208611917256652</v>
      </c>
      <c r="R204" s="27">
        <v>4.6113486743542982</v>
      </c>
      <c r="S204" s="80">
        <v>14.58513467624339</v>
      </c>
      <c r="T204" s="80">
        <v>3.8120696395602018</v>
      </c>
      <c r="U204" s="80">
        <v>2.9174799462379402</v>
      </c>
      <c r="V204" s="80">
        <v>1.7629974916745859</v>
      </c>
      <c r="W204" s="80">
        <v>3.8120696395602018</v>
      </c>
      <c r="X204" s="80">
        <v>5.5570001968992653</v>
      </c>
      <c r="Y204" s="80">
        <v>1.5297325023613646</v>
      </c>
      <c r="Z204" s="80">
        <v>0.53054007470757603</v>
      </c>
      <c r="AA204" s="80">
        <v>0.87270605222681774</v>
      </c>
      <c r="AB204" s="80">
        <v>0.59801017598228456</v>
      </c>
      <c r="AC204" s="80">
        <v>5.7840229088013979</v>
      </c>
      <c r="AD204" s="80">
        <v>5.7840229088013979</v>
      </c>
      <c r="AE204" s="80">
        <v>0.30030704870831304</v>
      </c>
      <c r="AF204" s="80">
        <v>0.67853555458532699</v>
      </c>
      <c r="AG204" s="80"/>
      <c r="AH204" s="80">
        <v>0.60810483030993112</v>
      </c>
      <c r="AI204" s="80">
        <v>3.1801371446182287</v>
      </c>
      <c r="AJ204" s="80">
        <v>1.6212696185988515</v>
      </c>
      <c r="AK204" s="80">
        <v>1.6973821108357041</v>
      </c>
      <c r="AL204" s="80">
        <v>4.5615367820394104</v>
      </c>
      <c r="AM204" s="80">
        <v>3.1801371446182287</v>
      </c>
      <c r="AN204" s="41" t="s">
        <v>5558</v>
      </c>
      <c r="AO204" s="41"/>
      <c r="AP204" s="40" t="str" cm="1">
        <f t="array" ref="AP204">IFERROR(_xlfn.IFS(
AR204="MPR ISSUE","PDH",
AR204="BSS Hardware Issue","BSS",
AR204="Sites strategiques, MLL, Pylone, etc.","ENVTECH",
AR204="AKTIVCO DEFAUT GE &amp; POWER Cabinet","AKTIVCO",
AR204="AKTIVCO Coupure ENEO &amp; Baisse de tension","AKTIVCO GRID ONLY",
AR204="Coupure ENEO &amp; Baisse de tension","IHS GRID ONLY",
AR204="Defaut GE &amp; POWER Cabinet","IHS",
AR204="Sharing","Partners",
AR204="Sites strategiques &amp; DataCenter","SST &amp; DC",
AR204="Exclu","Exclu",
AR204="SAT","SAT",
AR204="SPARE-ISSUE","SPARE-ISSUE",
AR204="Fiber CAmtel","TRANS_FO_CAMTEL",
AR204="Fiber AOF","Fiber AOF",
AR204="Projet OCM (HUAWEI)","TRAVAUX-HUAWEI",
AR204="Projet OCM (NOKIA)","TRAVAUX-NOKIA",
AR204="ACCESS-ISSUE","ACCESS-ISSUE",
AR204="Projet OCM (ZTE, NOKIA, autres projets)","TRAVAUX OCM",
AR204="No root CAuse","No root cause",
AR204="ODU HS","PDH",
AR204="IP &amp; VLAN","PDH",
AR204="Warehouse HUAWEI","SPARE-ISSUE",
AR204="SPARE-HS","SPARE-ISSUE",
AR204="Power Telco","BSS",AR204="no impacts","no impacts"
),"")</f>
        <v>AKTIVCO GRID ONLY</v>
      </c>
      <c r="AQ204" s="40" t="str" cm="1">
        <f t="array" ref="AQ204">IFERROR(_xlfn.IFS(
AR204="MPR ISSUE","TX ISSUE",
AR204="BSS Hardware Issue","RAN ISSUE",
AR204="Sites strategiques, MLL, Pylone, etc.","ENVTECH",
AR204="AKTIVCO DEFAUT GE &amp; POWER Cabinet","POWER ISSUE",
AR204="AKTIVCO Coupure ENEO &amp; Baisse de tension","POWER ISSUE",
AR204="Coupure ENEO &amp; Baisse de tension","POWER ISSUE",
AR204="Defaut GE &amp; POWER Cabinet","POWER ISSUE",
AR204="Sharing","POWER ISSUE",
AR204="Sites strategiques &amp; DataCenter","POWER ISSUE",
AR204="Exclu","Exclu",
AR204="SAT","TX ISSUE",
AR204="SPARE-ISSUE","SPARE-ISSUE",
AR204="Fiber CAmtel","TX ISSUE",
AR204="Fiber AOF","TX ISSUE",
AR204="Projet OCM (HUAWEI)","TRAVAUX-HUAWEI",
AR204="Projet OCM (NOKIA)","TRAVAUX -NOKIA",
AR204="ACCESS-ISSUE","ACCESS-ISSUE",
AR204="Projet OCM (ZTE, NOKIA, autres projets)","TRAVAUX OCM",
AR204="No root CAuse","No root cause",
AR204="ODU HS","TX ISSUE",
AR204="IP &amp; VLAN","TX ISSUE",
AR204="Warehouse HUAWEI","SPARE-ISSUE",
AR204="SPARE-HS","SPARE-ISSUE",
AR204="Power Telco","RAN ISSUE",AR204="no impacts","no impacts"
),"")</f>
        <v>POWER ISSUE</v>
      </c>
      <c r="AR204" s="59" t="s">
        <v>5326</v>
      </c>
      <c r="AS204" s="40" t="str" cm="1">
        <f t="array" ref="AS204">IFERROR(_xlfn.IFS(
AR204="MPR ISSUE","ACTIVE",
AR204="BSS Hardware Issue","ACTIVE",
AR204="Sites strategiques, MLL, Pylone, etc.","PASSIVE",
AR204="AKTIVCO DEFAUT GE &amp; POWER Cabinet","PASSIVE",
AR204="AKTIVCO Coupure ENEO &amp; Baisse de tension","PASSIVE",
AR204="Coupure ENEO &amp; Baisse de tension","PASSIVE",
AR204="Defaut GE &amp; POWER Cabinet","PASSIVE",
AR204="Sharing","PASSIVE",
AR204="Sites strategiques &amp; DataCenter","PASSIVE",
AR204="Exclu","Exclu",
AR204="SAT","ACTIVE",
AR204="SPARE-ISSUE","SPARE-ISSUE",
AR204="Fiber CAmtel","ACTIVE",
AR204="Fiber AOF","ACTIVE",
AR204="Projet OCM (HUAWEI)","PLANNED WORKS",
AR204="Projet OCM (NOKIA)","PLANNED WORKS",
AR204="ACCESS-ISSUE","ACCESS-ISSUE",
AR204="Projet OCM (ZTE, NOKIA, autres projets)","PLANNED WORKS",
AR204="No root CAuse","No root cause",
AR204="ODU HS","ACTIVE",
AR204="IP &amp; VLAN","ACTIVE",
AR204="Warehouse HUAWEI","SPARE-ISSUE",
AR204="SPARE-HS","SPARE-ISSUE",
AR204="Power Telco","ACTIVE", AR204="no impacts","no impacts"
),"")</f>
        <v>PASSIVE</v>
      </c>
      <c r="AT204" s="99" t="s">
        <v>6576</v>
      </c>
      <c r="AU204" s="99" t="s">
        <v>865</v>
      </c>
      <c r="AW204" s="17"/>
      <c r="AX204" s="17" t="s">
        <v>6238</v>
      </c>
      <c r="AY204" s="17"/>
      <c r="AZ204" s="17" t="s">
        <v>6200</v>
      </c>
      <c r="BA204" s="7"/>
      <c r="BC204" s="18"/>
      <c r="BD204" s="18"/>
      <c r="BE204" s="18"/>
      <c r="BF204" s="18"/>
      <c r="BG204" s="18"/>
      <c r="BH204" s="18"/>
      <c r="BI204" s="18"/>
      <c r="BJ204" s="18"/>
      <c r="BK204" s="18"/>
      <c r="BM204" s="18"/>
      <c r="BN204" s="18"/>
      <c r="BO204" s="18"/>
      <c r="BP204" s="9" t="s">
        <v>5786</v>
      </c>
      <c r="BQ204" s="14"/>
      <c r="BR204" s="102" t="s">
        <v>865</v>
      </c>
      <c r="BS204" s="14"/>
      <c r="BT204" s="14"/>
      <c r="BU204" s="9"/>
      <c r="BV204" s="9"/>
      <c r="BW204" s="9"/>
    </row>
    <row r="205" spans="1:75" x14ac:dyDescent="0.35">
      <c r="A205" s="1" t="s">
        <v>2131</v>
      </c>
      <c r="B205" s="8" t="s">
        <v>2132</v>
      </c>
      <c r="C205" s="3" t="s">
        <v>91</v>
      </c>
      <c r="D205" s="1" t="s">
        <v>11</v>
      </c>
      <c r="E205" s="1" t="s">
        <v>12</v>
      </c>
      <c r="F205" s="3" t="s">
        <v>90</v>
      </c>
      <c r="G205" s="1" t="s">
        <v>91</v>
      </c>
      <c r="H205" s="28" t="s">
        <v>5589</v>
      </c>
      <c r="I205" s="27">
        <v>1.4233105900414629</v>
      </c>
      <c r="J205" s="27">
        <v>0.78046302716924476</v>
      </c>
      <c r="K205" s="27">
        <v>0.59711842206641497</v>
      </c>
      <c r="L205" s="27">
        <v>0</v>
      </c>
      <c r="M205" s="27">
        <v>0</v>
      </c>
      <c r="N205" s="27">
        <v>0</v>
      </c>
      <c r="O205" s="27">
        <v>0.96288020819957021</v>
      </c>
      <c r="P205" s="27">
        <v>0</v>
      </c>
      <c r="Q205" s="27">
        <v>0</v>
      </c>
      <c r="R205" s="27">
        <v>0</v>
      </c>
      <c r="S205" s="80">
        <v>0</v>
      </c>
      <c r="T205" s="80">
        <v>0</v>
      </c>
      <c r="U205" s="80">
        <v>0.56974157684921223</v>
      </c>
      <c r="V205" s="80">
        <v>0</v>
      </c>
      <c r="W205" s="80">
        <v>0</v>
      </c>
      <c r="X205" s="80">
        <v>0.98537024195780676</v>
      </c>
      <c r="Y205" s="80">
        <v>1.4129305744607383</v>
      </c>
      <c r="Z205" s="80">
        <v>0</v>
      </c>
      <c r="AA205" s="80">
        <v>1.016974000736232</v>
      </c>
      <c r="AB205" s="80">
        <v>0.12288368960685779</v>
      </c>
      <c r="AC205" s="80">
        <v>2.3034717050049509</v>
      </c>
      <c r="AD205" s="80">
        <v>2.3034717050049509</v>
      </c>
      <c r="AE205" s="80">
        <v>0</v>
      </c>
      <c r="AF205" s="80">
        <v>0</v>
      </c>
      <c r="AG205" s="80"/>
      <c r="AH205" s="80">
        <v>2.6497219154588758</v>
      </c>
      <c r="AI205" s="80">
        <v>3.1686156840251911</v>
      </c>
      <c r="AJ205" s="80">
        <v>2.413607224360435</v>
      </c>
      <c r="AK205" s="80">
        <v>3.0816915212283797</v>
      </c>
      <c r="AL205" s="80">
        <v>3.4313186332127281</v>
      </c>
      <c r="AM205" s="80">
        <v>3.1686156840251911</v>
      </c>
      <c r="AN205" s="41" t="s">
        <v>5558</v>
      </c>
      <c r="AO205" s="41"/>
      <c r="AP205" s="40" t="str" cm="1">
        <f t="array" ref="AP205">IFERROR(_xlfn.IFS(
AR205="MPR ISSUE","PDH",
AR205="BSS Hardware Issue","BSS",
AR205="Sites strategiques, MLL, Pylone, etc.","ENVTECH",
AR205="AKTIVCO DEFAUT GE &amp; POWER Cabinet","AKTIVCO",
AR205="AKTIVCO Coupure ENEO &amp; Baisse de tension","AKTIVCO GRID ONLY",
AR205="Coupure ENEO &amp; Baisse de tension","IHS GRID ONLY",
AR205="Defaut GE &amp; POWER Cabinet","IHS",
AR205="Sharing","Partners",
AR205="Sites strategiques &amp; DataCenter","SST &amp; DC",
AR205="Exclu","Exclu",
AR205="SAT","SAT",
AR205="SPARE-ISSUE","SPARE-ISSUE",
AR205="Fiber CAmtel","TRANS_FO_CAMTEL",
AR205="Fiber AOF","Fiber AOF",
AR205="Projet OCM (HUAWEI)","TRAVAUX-HUAWEI",
AR205="Projet OCM (NOKIA)","TRAVAUX-NOKIA",
AR205="ACCESS-ISSUE","ACCESS-ISSUE",
AR205="Projet OCM (ZTE, NOKIA, autres projets)","TRAVAUX OCM",
AR205="No root CAuse","No root cause",
AR205="ODU HS","PDH",
AR205="IP &amp; VLAN","PDH",
AR205="Warehouse HUAWEI","SPARE-ISSUE",
AR205="SPARE-HS","SPARE-ISSUE",
AR205="Power Telco","BSS",AR205="no impacts","no impacts"
),"")</f>
        <v>No root cause</v>
      </c>
      <c r="AQ205" s="40" t="str" cm="1">
        <f t="array" ref="AQ205">IFERROR(_xlfn.IFS(
AR205="MPR ISSUE","TX ISSUE",
AR205="BSS Hardware Issue","RAN ISSUE",
AR205="Sites strategiques, MLL, Pylone, etc.","ENVTECH",
AR205="AKTIVCO DEFAUT GE &amp; POWER Cabinet","POWER ISSUE",
AR205="AKTIVCO Coupure ENEO &amp; Baisse de tension","POWER ISSUE",
AR205="Coupure ENEO &amp; Baisse de tension","POWER ISSUE",
AR205="Defaut GE &amp; POWER Cabinet","POWER ISSUE",
AR205="Sharing","POWER ISSUE",
AR205="Sites strategiques &amp; DataCenter","POWER ISSUE",
AR205="Exclu","Exclu",
AR205="SAT","TX ISSUE",
AR205="SPARE-ISSUE","SPARE-ISSUE",
AR205="Fiber CAmtel","TX ISSUE",
AR205="Fiber AOF","TX ISSUE",
AR205="Projet OCM (HUAWEI)","TRAVAUX-HUAWEI",
AR205="Projet OCM (NOKIA)","TRAVAUX -NOKIA",
AR205="ACCESS-ISSUE","ACCESS-ISSUE",
AR205="Projet OCM (ZTE, NOKIA, autres projets)","TRAVAUX OCM",
AR205="No root CAuse","No root cause",
AR205="ODU HS","TX ISSUE",
AR205="IP &amp; VLAN","TX ISSUE",
AR205="Warehouse HUAWEI","SPARE-ISSUE",
AR205="SPARE-HS","SPARE-ISSUE",
AR205="Power Telco","RAN ISSUE",AR205="no impacts","no impacts"
),"")</f>
        <v>No root cause</v>
      </c>
      <c r="AR205" s="59" t="s">
        <v>5343</v>
      </c>
      <c r="AS205" s="40" t="str" cm="1">
        <f t="array" ref="AS205">IFERROR(_xlfn.IFS(
AR205="MPR ISSUE","ACTIVE",
AR205="BSS Hardware Issue","ACTIVE",
AR205="Sites strategiques, MLL, Pylone, etc.","PASSIVE",
AR205="AKTIVCO DEFAUT GE &amp; POWER Cabinet","PASSIVE",
AR205="AKTIVCO Coupure ENEO &amp; Baisse de tension","PASSIVE",
AR205="Coupure ENEO &amp; Baisse de tension","PASSIVE",
AR205="Defaut GE &amp; POWER Cabinet","PASSIVE",
AR205="Sharing","PASSIVE",
AR205="Sites strategiques &amp; DataCenter","PASSIVE",
AR205="Exclu","Exclu",
AR205="SAT","ACTIVE",
AR205="SPARE-ISSUE","SPARE-ISSUE",
AR205="Fiber CAmtel","ACTIVE",
AR205="Fiber AOF","ACTIVE",
AR205="Projet OCM (HUAWEI)","PLANNED WORKS",
AR205="Projet OCM (NOKIA)","PLANNED WORKS",
AR205="ACCESS-ISSUE","ACCESS-ISSUE",
AR205="Projet OCM (ZTE, NOKIA, autres projets)","PLANNED WORKS",
AR205="No root CAuse","No root cause",
AR205="ODU HS","ACTIVE",
AR205="IP &amp; VLAN","ACTIVE",
AR205="Warehouse HUAWEI","SPARE-ISSUE",
AR205="SPARE-HS","SPARE-ISSUE",
AR205="Power Telco","ACTIVE", AR205="no impacts","no impacts"
),"")</f>
        <v>No root cause</v>
      </c>
      <c r="AT205" s="99" t="s">
        <v>6311</v>
      </c>
      <c r="AU205" s="99" t="s">
        <v>2132</v>
      </c>
      <c r="AW205" s="17"/>
      <c r="AX205" s="17" t="s">
        <v>6238</v>
      </c>
      <c r="AY205" s="17"/>
      <c r="AZ205" s="17" t="s">
        <v>5536</v>
      </c>
      <c r="BA205" s="7"/>
      <c r="BC205" s="18"/>
      <c r="BD205" s="18"/>
      <c r="BE205" s="18"/>
      <c r="BF205" s="18"/>
      <c r="BG205" s="18"/>
      <c r="BH205" s="18"/>
      <c r="BI205" s="18"/>
      <c r="BJ205" s="18"/>
      <c r="BK205" s="18"/>
      <c r="BM205" s="18"/>
      <c r="BN205" s="18"/>
      <c r="BO205" s="18"/>
      <c r="BP205" s="9" t="s">
        <v>5661</v>
      </c>
      <c r="BQ205" s="14"/>
      <c r="BR205" s="102" t="s">
        <v>5536</v>
      </c>
      <c r="BS205" s="14"/>
      <c r="BT205" s="14"/>
      <c r="BU205" s="9"/>
      <c r="BV205" s="9"/>
      <c r="BW205" s="9"/>
    </row>
    <row r="206" spans="1:75" x14ac:dyDescent="0.35">
      <c r="A206" s="1" t="s">
        <v>1075</v>
      </c>
      <c r="B206" s="8" t="s">
        <v>1076</v>
      </c>
      <c r="C206" s="3" t="s">
        <v>37</v>
      </c>
      <c r="D206" s="1" t="s">
        <v>21</v>
      </c>
      <c r="E206" s="1" t="e">
        <v>#N/A</v>
      </c>
      <c r="F206" s="3" t="s">
        <v>69</v>
      </c>
      <c r="G206" s="1" t="s">
        <v>1077</v>
      </c>
      <c r="H206" s="29" t="s">
        <v>5588</v>
      </c>
      <c r="I206" s="27">
        <v>0</v>
      </c>
      <c r="J206" s="27">
        <v>0.7850319192100117</v>
      </c>
      <c r="K206" s="27">
        <v>8.1291932760271402E-3</v>
      </c>
      <c r="L206" s="27">
        <v>4.1869977451217052E-2</v>
      </c>
      <c r="M206" s="27">
        <v>0.3444023301622387</v>
      </c>
      <c r="N206" s="27">
        <v>1.8103217548646064E-2</v>
      </c>
      <c r="O206" s="27">
        <v>4.102068013000902E-3</v>
      </c>
      <c r="P206" s="27">
        <v>9.4307949172534586E-2</v>
      </c>
      <c r="Q206" s="27">
        <v>1.0877385469205452</v>
      </c>
      <c r="R206" s="27">
        <v>1.1109826070753053</v>
      </c>
      <c r="S206" s="80">
        <v>4.1139741538908668E-2</v>
      </c>
      <c r="T206" s="80">
        <v>3.0815805018362994</v>
      </c>
      <c r="U206" s="80">
        <v>0.14848631625779557</v>
      </c>
      <c r="V206" s="80">
        <v>3.4361596938644476</v>
      </c>
      <c r="W206" s="80">
        <v>3.0815805018362994</v>
      </c>
      <c r="X206" s="80">
        <v>3.6674012066206982</v>
      </c>
      <c r="Y206" s="80">
        <v>3.2100164194077214</v>
      </c>
      <c r="Z206" s="80">
        <v>3.2341774319199388</v>
      </c>
      <c r="AA206" s="80">
        <v>3.0858787557107923</v>
      </c>
      <c r="AB206" s="80">
        <v>3.2362998062397095</v>
      </c>
      <c r="AC206" s="80">
        <v>4.0100353884455853</v>
      </c>
      <c r="AD206" s="80">
        <v>4.0100353884455853</v>
      </c>
      <c r="AE206" s="80">
        <v>3.4071420214420449</v>
      </c>
      <c r="AF206" s="80">
        <v>3.0829716379450569</v>
      </c>
      <c r="AG206" s="80"/>
      <c r="AH206" s="80">
        <v>3.2620536593300291</v>
      </c>
      <c r="AI206" s="80">
        <v>3.1642639249157472</v>
      </c>
      <c r="AJ206" s="80">
        <v>0.18784296328269567</v>
      </c>
      <c r="AK206" s="80">
        <v>8.7658231076022775E-2</v>
      </c>
      <c r="AL206" s="80">
        <v>5.9598854808948776</v>
      </c>
      <c r="AM206" s="80">
        <v>3.1642639249157472</v>
      </c>
      <c r="AN206" s="41" t="s">
        <v>5586</v>
      </c>
      <c r="AO206" s="41"/>
      <c r="AP206" s="40" t="str" cm="1">
        <f t="array" ref="AP206">IFERROR(_xlfn.IFS(
AR206="MPR ISSUE","PDH",
AR206="BSS Hardware Issue","BSS",
AR206="Sites strategiques, MLL, Pylone, etc.","ENVTECH",
AR206="AKTIVCO DEFAUT GE &amp; POWER Cabinet","AKTIVCO",
AR206="AKTIVCO Coupure ENEO &amp; Baisse de tension","AKTIVCO GRID ONLY",
AR206="Coupure ENEO &amp; Baisse de tension","IHS GRID ONLY",
AR206="Defaut GE &amp; POWER Cabinet","IHS",
AR206="Sharing","Partners",
AR206="Sites strategiques &amp; DataCenter","SST &amp; DC",
AR206="Exclu","Exclu",
AR206="SAT","SAT",
AR206="SPARE-ISSUE","SPARE-ISSUE",
AR206="Fiber CAmtel","TRANS_FO_CAMTEL",
AR206="Fiber AOF","Fiber AOF",
AR206="Projet OCM (HUAWEI)","TRAVAUX-HUAWEI",
AR206="Projet OCM (NOKIA)","TRAVAUX-NOKIA",
AR206="ACCESS-ISSUE","ACCESS-ISSUE",
AR206="Projet OCM (ZTE, NOKIA, autres projets)","TRAVAUX OCM",
AR206="No root CAuse","No root cause",
AR206="ODU HS","PDH",
AR206="IP &amp; VLAN","PDH",
AR206="Warehouse HUAWEI","SPARE-ISSUE",
AR206="SPARE-HS","SPARE-ISSUE",
AR206="Power Telco","BSS",AR206="no impacts","no impacts"
),"")</f>
        <v>Exclu</v>
      </c>
      <c r="AQ206" s="40" t="str" cm="1">
        <f t="array" ref="AQ206">IFERROR(_xlfn.IFS(
AR206="MPR ISSUE","TX ISSUE",
AR206="BSS Hardware Issue","RAN ISSUE",
AR206="Sites strategiques, MLL, Pylone, etc.","ENVTECH",
AR206="AKTIVCO DEFAUT GE &amp; POWER Cabinet","POWER ISSUE",
AR206="AKTIVCO Coupure ENEO &amp; Baisse de tension","POWER ISSUE",
AR206="Coupure ENEO &amp; Baisse de tension","POWER ISSUE",
AR206="Defaut GE &amp; POWER Cabinet","POWER ISSUE",
AR206="Sharing","POWER ISSUE",
AR206="Sites strategiques &amp; DataCenter","POWER ISSUE",
AR206="Exclu","Exclu",
AR206="SAT","TX ISSUE",
AR206="SPARE-ISSUE","SPARE-ISSUE",
AR206="Fiber CAmtel","TX ISSUE",
AR206="Fiber AOF","TX ISSUE",
AR206="Projet OCM (HUAWEI)","TRAVAUX-HUAWEI",
AR206="Projet OCM (NOKIA)","TRAVAUX -NOKIA",
AR206="ACCESS-ISSUE","ACCESS-ISSUE",
AR206="Projet OCM (ZTE, NOKIA, autres projets)","TRAVAUX OCM",
AR206="No root CAuse","No root cause",
AR206="ODU HS","TX ISSUE",
AR206="IP &amp; VLAN","TX ISSUE",
AR206="Warehouse HUAWEI","SPARE-ISSUE",
AR206="SPARE-HS","SPARE-ISSUE",
AR206="Power Telco","RAN ISSUE",AR206="no impacts","no impacts"
),"")</f>
        <v>Exclu</v>
      </c>
      <c r="AR206" s="59" t="s">
        <v>5586</v>
      </c>
      <c r="AS206" s="40" t="str" cm="1">
        <f t="array" ref="AS206">IFERROR(_xlfn.IFS(
AR206="MPR ISSUE","ACTIVE",
AR206="BSS Hardware Issue","ACTIVE",
AR206="Sites strategiques, MLL, Pylone, etc.","PASSIVE",
AR206="AKTIVCO DEFAUT GE &amp; POWER Cabinet","PASSIVE",
AR206="AKTIVCO Coupure ENEO &amp; Baisse de tension","PASSIVE",
AR206="Coupure ENEO &amp; Baisse de tension","PASSIVE",
AR206="Defaut GE &amp; POWER Cabinet","PASSIVE",
AR206="Sharing","PASSIVE",
AR206="Sites strategiques &amp; DataCenter","PASSIVE",
AR206="Exclu","Exclu",
AR206="SAT","ACTIVE",
AR206="SPARE-ISSUE","SPARE-ISSUE",
AR206="Fiber CAmtel","ACTIVE",
AR206="Fiber AOF","ACTIVE",
AR206="Projet OCM (HUAWEI)","PLANNED WORKS",
AR206="Projet OCM (NOKIA)","PLANNED WORKS",
AR206="ACCESS-ISSUE","ACCESS-ISSUE",
AR206="Projet OCM (ZTE, NOKIA, autres projets)","PLANNED WORKS",
AR206="No root CAuse","No root cause",
AR206="ODU HS","ACTIVE",
AR206="IP &amp; VLAN","ACTIVE",
AR206="Warehouse HUAWEI","SPARE-ISSUE",
AR206="SPARE-HS","SPARE-ISSUE",
AR206="Power Telco","ACTIVE", AR206="no impacts","no impacts"
),"")</f>
        <v>Exclu</v>
      </c>
      <c r="AT206" s="99" t="s">
        <v>6426</v>
      </c>
      <c r="AU206" s="99" t="s">
        <v>1076</v>
      </c>
      <c r="AW206" s="17"/>
      <c r="AX206" s="17" t="s">
        <v>5536</v>
      </c>
      <c r="AY206" s="17"/>
      <c r="AZ206" s="17" t="s">
        <v>5536</v>
      </c>
      <c r="BA206" s="7"/>
      <c r="BC206" s="18"/>
      <c r="BD206" s="18"/>
      <c r="BE206" s="18"/>
      <c r="BF206" s="18"/>
      <c r="BG206" s="18"/>
      <c r="BH206" s="18"/>
      <c r="BI206" s="18" t="s">
        <v>5741</v>
      </c>
      <c r="BJ206" s="18" t="s">
        <v>5741</v>
      </c>
      <c r="BK206" s="18" t="s">
        <v>5741</v>
      </c>
      <c r="BM206" s="18"/>
      <c r="BN206" s="18"/>
      <c r="BO206" s="18"/>
      <c r="BP206" s="9" t="s">
        <v>5661</v>
      </c>
      <c r="BQ206" s="14"/>
      <c r="BR206" s="102" t="s">
        <v>5536</v>
      </c>
      <c r="BS206" s="14"/>
      <c r="BT206" s="14"/>
      <c r="BU206" s="9"/>
      <c r="BV206" s="9"/>
      <c r="BW206" s="9"/>
    </row>
    <row r="207" spans="1:75" x14ac:dyDescent="0.35">
      <c r="A207" s="1" t="s">
        <v>1205</v>
      </c>
      <c r="B207" s="1" t="s">
        <v>1206</v>
      </c>
      <c r="C207" s="3" t="s">
        <v>55</v>
      </c>
      <c r="D207" s="1" t="s">
        <v>11</v>
      </c>
      <c r="E207" s="1" t="s">
        <v>96</v>
      </c>
      <c r="F207" s="3" t="s">
        <v>55</v>
      </c>
      <c r="G207" s="1" t="s">
        <v>1207</v>
      </c>
      <c r="H207" s="29" t="s">
        <v>5588</v>
      </c>
      <c r="I207" s="27">
        <v>4.6736752258432848</v>
      </c>
      <c r="J207" s="27">
        <v>4.6739998655283364</v>
      </c>
      <c r="K207" s="27">
        <v>4.6737834390716344</v>
      </c>
      <c r="L207" s="27">
        <v>4.6740539721425112</v>
      </c>
      <c r="M207" s="27">
        <v>4.6739457589141615</v>
      </c>
      <c r="N207" s="27">
        <v>4.6754618283066369</v>
      </c>
      <c r="O207" s="27">
        <v>4.6791369694629692</v>
      </c>
      <c r="P207" s="27">
        <v>4.6739998655283364</v>
      </c>
      <c r="Q207" s="27">
        <v>4.6737834390716344</v>
      </c>
      <c r="R207" s="27">
        <v>4.6755349675966649</v>
      </c>
      <c r="S207" s="80">
        <v>4.6742703985992131</v>
      </c>
      <c r="T207" s="80">
        <v>3.0813308107398565</v>
      </c>
      <c r="U207" s="80">
        <v>3.1160720525044576</v>
      </c>
      <c r="V207" s="80">
        <v>3.0813664808964911</v>
      </c>
      <c r="W207" s="80">
        <v>3.0813308107398565</v>
      </c>
      <c r="X207" s="80">
        <v>3.0814378212097608</v>
      </c>
      <c r="Y207" s="80">
        <v>3.0813664808964911</v>
      </c>
      <c r="Z207" s="80">
        <v>3.0811167898000473</v>
      </c>
      <c r="AA207" s="80">
        <v>3.0811524599566824</v>
      </c>
      <c r="AB207" s="80">
        <v>3.0811881301133166</v>
      </c>
      <c r="AC207" s="80">
        <v>3.0822403997340437</v>
      </c>
      <c r="AD207" s="80">
        <v>3.0822403997340437</v>
      </c>
      <c r="AE207" s="80">
        <v>3.0811881301133166</v>
      </c>
      <c r="AF207" s="80">
        <v>3.0815091615230297</v>
      </c>
      <c r="AG207" s="80"/>
      <c r="AH207" s="80">
        <v>3.1177164761592779</v>
      </c>
      <c r="AI207" s="80">
        <v>3.1434860586759807</v>
      </c>
      <c r="AJ207" s="80">
        <v>22.013221946452767</v>
      </c>
      <c r="AK207" s="80">
        <v>0</v>
      </c>
      <c r="AL207" s="80">
        <v>0</v>
      </c>
      <c r="AM207" s="80">
        <v>3.1434860586759807</v>
      </c>
      <c r="AN207" s="41" t="s">
        <v>5591</v>
      </c>
      <c r="AO207" s="41"/>
      <c r="AP207" s="40" t="str" cm="1">
        <f t="array" ref="AP207">IFERROR(_xlfn.IFS(
AR207="MPR ISSUE","PDH",
AR207="BSS Hardware Issue","BSS",
AR207="Sites strategiques, MLL, Pylone, etc.","ENVTECH",
AR207="AKTIVCO DEFAUT GE &amp; POWER Cabinet","AKTIVCO",
AR207="AKTIVCO Coupure ENEO &amp; Baisse de tension","AKTIVCO GRID ONLY",
AR207="Coupure ENEO &amp; Baisse de tension","IHS GRID ONLY",
AR207="Defaut GE &amp; POWER Cabinet","IHS",
AR207="Sharing","Partners",
AR207="Sites strategiques &amp; DataCenter","SST &amp; DC",
AR207="Exclu","Exclu",
AR207="SAT","SAT",
AR207="SPARE-ISSUE","SPARE-ISSUE",
AR207="Fiber CAmtel","TRANS_FO_CAMTEL",
AR207="Fiber AOF","Fiber AOF",
AR207="Projet OCM (HUAWEI)","TRAVAUX-HUAWEI",
AR207="Projet OCM (NOKIA)","TRAVAUX-NOKIA",
AR207="ACCESS-ISSUE","ACCESS-ISSUE",
AR207="Projet OCM (ZTE, NOKIA, autres projets)","TRAVAUX OCM",
AR207="No root CAuse","No root cause",
AR207="ODU HS","PDH",
AR207="IP &amp; VLAN","PDH",
AR207="Warehouse HUAWEI","SPARE-ISSUE",
AR207="SPARE-HS","SPARE-ISSUE",
AR207="Power Telco","BSS",AR207="no impacts","no impacts"
),"")</f>
        <v>No root cause</v>
      </c>
      <c r="AQ207" s="40" t="str" cm="1">
        <f t="array" ref="AQ207">IFERROR(_xlfn.IFS(
AR207="MPR ISSUE","TX ISSUE",
AR207="BSS Hardware Issue","RAN ISSUE",
AR207="Sites strategiques, MLL, Pylone, etc.","ENVTECH",
AR207="AKTIVCO DEFAUT GE &amp; POWER Cabinet","POWER ISSUE",
AR207="AKTIVCO Coupure ENEO &amp; Baisse de tension","POWER ISSUE",
AR207="Coupure ENEO &amp; Baisse de tension","POWER ISSUE",
AR207="Defaut GE &amp; POWER Cabinet","POWER ISSUE",
AR207="Sharing","POWER ISSUE",
AR207="Sites strategiques &amp; DataCenter","POWER ISSUE",
AR207="Exclu","Exclu",
AR207="SAT","TX ISSUE",
AR207="SPARE-ISSUE","SPARE-ISSUE",
AR207="Fiber CAmtel","TX ISSUE",
AR207="Fiber AOF","TX ISSUE",
AR207="Projet OCM (HUAWEI)","TRAVAUX-HUAWEI",
AR207="Projet OCM (NOKIA)","TRAVAUX -NOKIA",
AR207="ACCESS-ISSUE","ACCESS-ISSUE",
AR207="Projet OCM (ZTE, NOKIA, autres projets)","TRAVAUX OCM",
AR207="No root CAuse","No root cause",
AR207="ODU HS","TX ISSUE",
AR207="IP &amp; VLAN","TX ISSUE",
AR207="Warehouse HUAWEI","SPARE-ISSUE",
AR207="SPARE-HS","SPARE-ISSUE",
AR207="Power Telco","RAN ISSUE",AR207="no impacts","no impacts"
),"")</f>
        <v>No root cause</v>
      </c>
      <c r="AR207" s="59" t="s">
        <v>5343</v>
      </c>
      <c r="AS207" s="40" t="str" cm="1">
        <f t="array" ref="AS207">IFERROR(_xlfn.IFS(
AR207="MPR ISSUE","ACTIVE",
AR207="BSS Hardware Issue","ACTIVE",
AR207="Sites strategiques, MLL, Pylone, etc.","PASSIVE",
AR207="AKTIVCO DEFAUT GE &amp; POWER Cabinet","PASSIVE",
AR207="AKTIVCO Coupure ENEO &amp; Baisse de tension","PASSIVE",
AR207="Coupure ENEO &amp; Baisse de tension","PASSIVE",
AR207="Defaut GE &amp; POWER Cabinet","PASSIVE",
AR207="Sharing","PASSIVE",
AR207="Sites strategiques &amp; DataCenter","PASSIVE",
AR207="Exclu","Exclu",
AR207="SAT","ACTIVE",
AR207="SPARE-ISSUE","SPARE-ISSUE",
AR207="Fiber CAmtel","ACTIVE",
AR207="Fiber AOF","ACTIVE",
AR207="Projet OCM (HUAWEI)","PLANNED WORKS",
AR207="Projet OCM (NOKIA)","PLANNED WORKS",
AR207="ACCESS-ISSUE","ACCESS-ISSUE",
AR207="Projet OCM (ZTE, NOKIA, autres projets)","PLANNED WORKS",
AR207="No root CAuse","No root cause",
AR207="ODU HS","ACTIVE",
AR207="IP &amp; VLAN","ACTIVE",
AR207="Warehouse HUAWEI","SPARE-ISSUE",
AR207="SPARE-HS","SPARE-ISSUE",
AR207="Power Telco","ACTIVE", AR207="no impacts","no impacts"
),"")</f>
        <v>No root cause</v>
      </c>
      <c r="AT207" s="99" t="s">
        <v>5661</v>
      </c>
      <c r="AU207" s="99" t="s">
        <v>1206</v>
      </c>
      <c r="AW207" s="17"/>
      <c r="AX207" s="17" t="s">
        <v>5536</v>
      </c>
      <c r="AY207" s="17"/>
      <c r="AZ207" s="17" t="s">
        <v>5536</v>
      </c>
      <c r="BA207" s="7"/>
      <c r="BC207" s="18"/>
      <c r="BD207" s="18"/>
      <c r="BE207" s="18"/>
      <c r="BF207" s="18"/>
      <c r="BG207" s="18"/>
      <c r="BH207" s="18"/>
      <c r="BI207" s="18"/>
      <c r="BJ207" s="18"/>
      <c r="BK207" s="18"/>
      <c r="BM207" s="18"/>
      <c r="BN207" s="18"/>
      <c r="BO207" s="18"/>
      <c r="BP207" s="9" t="s">
        <v>5661</v>
      </c>
      <c r="BQ207" s="14"/>
      <c r="BR207" s="102" t="s">
        <v>5536</v>
      </c>
      <c r="BS207" s="14"/>
      <c r="BT207" s="14"/>
      <c r="BU207" s="9"/>
      <c r="BV207" s="9"/>
      <c r="BW207" s="9"/>
    </row>
    <row r="208" spans="1:75" x14ac:dyDescent="0.35">
      <c r="A208" s="1" t="s">
        <v>616</v>
      </c>
      <c r="B208" s="8" t="s">
        <v>617</v>
      </c>
      <c r="C208" s="3" t="s">
        <v>37</v>
      </c>
      <c r="D208" s="1" t="s">
        <v>11</v>
      </c>
      <c r="E208" s="1" t="s">
        <v>96</v>
      </c>
      <c r="F208" s="3" t="s">
        <v>226</v>
      </c>
      <c r="G208" s="1" t="s">
        <v>618</v>
      </c>
      <c r="H208" s="29" t="s">
        <v>5588</v>
      </c>
      <c r="I208" s="27">
        <v>1.5826670148073954</v>
      </c>
      <c r="J208" s="27">
        <v>1.5925119780385979</v>
      </c>
      <c r="K208" s="27">
        <v>1.611524171524942</v>
      </c>
      <c r="L208" s="27">
        <v>1.5917272345926323</v>
      </c>
      <c r="M208" s="27">
        <v>1.5814363944034948</v>
      </c>
      <c r="N208" s="27">
        <v>1.6092234464219979</v>
      </c>
      <c r="O208" s="27">
        <v>1.6052640590355358</v>
      </c>
      <c r="P208" s="27">
        <v>1.5894086744113711</v>
      </c>
      <c r="Q208" s="27">
        <v>1.5990396167027647</v>
      </c>
      <c r="R208" s="27">
        <v>1.602232095721579</v>
      </c>
      <c r="S208" s="80">
        <v>2.1859563739716292</v>
      </c>
      <c r="T208" s="80">
        <v>3.6714935522624867</v>
      </c>
      <c r="U208" s="80">
        <v>1.9106541050643062</v>
      </c>
      <c r="V208" s="80">
        <v>4.5243313272437238</v>
      </c>
      <c r="W208" s="80">
        <v>3.6714935522624867</v>
      </c>
      <c r="X208" s="80">
        <v>1.721263408411879</v>
      </c>
      <c r="Y208" s="80">
        <v>1.6846479926262654</v>
      </c>
      <c r="Z208" s="80">
        <v>4.6213541532903575</v>
      </c>
      <c r="AA208" s="80">
        <v>3.7963391004842575</v>
      </c>
      <c r="AB208" s="80">
        <v>1.6629962075489464</v>
      </c>
      <c r="AC208" s="80">
        <v>2.6272318817006393</v>
      </c>
      <c r="AD208" s="80">
        <v>2.6272318817006393</v>
      </c>
      <c r="AE208" s="80">
        <v>3.1571477286671059</v>
      </c>
      <c r="AF208" s="80">
        <v>3.1412210037296719</v>
      </c>
      <c r="AG208" s="80"/>
      <c r="AH208" s="80">
        <v>3.1303059357994254</v>
      </c>
      <c r="AI208" s="80">
        <v>3.1374934723613355</v>
      </c>
      <c r="AJ208" s="80">
        <v>21.971257029123652</v>
      </c>
      <c r="AK208" s="80">
        <v>0</v>
      </c>
      <c r="AL208" s="80">
        <v>0</v>
      </c>
      <c r="AM208" s="80">
        <v>3.1374934723613355</v>
      </c>
      <c r="AN208" s="41" t="s">
        <v>5558</v>
      </c>
      <c r="AO208" s="41"/>
      <c r="AP208" s="40" t="str" cm="1">
        <f t="array" ref="AP208">IFERROR(_xlfn.IFS(
AR208="MPR ISSUE","PDH",
AR208="BSS Hardware Issue","BSS",
AR208="Sites strategiques, MLL, Pylone, etc.","ENVTECH",
AR208="AKTIVCO DEFAUT GE &amp; POWER Cabinet","AKTIVCO",
AR208="AKTIVCO Coupure ENEO &amp; Baisse de tension","AKTIVCO GRID ONLY",
AR208="Coupure ENEO &amp; Baisse de tension","IHS GRID ONLY",
AR208="Defaut GE &amp; POWER Cabinet","IHS",
AR208="Sharing","Partners",
AR208="Sites strategiques &amp; DataCenter","SST &amp; DC",
AR208="Exclu","Exclu",
AR208="SAT","SAT",
AR208="SPARE-ISSUE","SPARE-ISSUE",
AR208="Fiber CAmtel","TRANS_FO_CAMTEL",
AR208="Fiber AOF","Fiber AOF",
AR208="Projet OCM (HUAWEI)","TRAVAUX-HUAWEI",
AR208="Projet OCM (NOKIA)","TRAVAUX-NOKIA",
AR208="ACCESS-ISSUE","ACCESS-ISSUE",
AR208="Projet OCM (ZTE, NOKIA, autres projets)","TRAVAUX OCM",
AR208="No root CAuse","No root cause",
AR208="ODU HS","PDH",
AR208="IP &amp; VLAN","PDH",
AR208="Warehouse HUAWEI","SPARE-ISSUE",
AR208="SPARE-HS","SPARE-ISSUE",
AR208="Power Telco","BSS",AR208="no impacts","no impacts"
),"")</f>
        <v>No root cause</v>
      </c>
      <c r="AQ208" s="40" t="str" cm="1">
        <f t="array" ref="AQ208">IFERROR(_xlfn.IFS(
AR208="MPR ISSUE","TX ISSUE",
AR208="BSS Hardware Issue","RAN ISSUE",
AR208="Sites strategiques, MLL, Pylone, etc.","ENVTECH",
AR208="AKTIVCO DEFAUT GE &amp; POWER Cabinet","POWER ISSUE",
AR208="AKTIVCO Coupure ENEO &amp; Baisse de tension","POWER ISSUE",
AR208="Coupure ENEO &amp; Baisse de tension","POWER ISSUE",
AR208="Defaut GE &amp; POWER Cabinet","POWER ISSUE",
AR208="Sharing","POWER ISSUE",
AR208="Sites strategiques &amp; DataCenter","POWER ISSUE",
AR208="Exclu","Exclu",
AR208="SAT","TX ISSUE",
AR208="SPARE-ISSUE","SPARE-ISSUE",
AR208="Fiber CAmtel","TX ISSUE",
AR208="Fiber AOF","TX ISSUE",
AR208="Projet OCM (HUAWEI)","TRAVAUX-HUAWEI",
AR208="Projet OCM (NOKIA)","TRAVAUX -NOKIA",
AR208="ACCESS-ISSUE","ACCESS-ISSUE",
AR208="Projet OCM (ZTE, NOKIA, autres projets)","TRAVAUX OCM",
AR208="No root CAuse","No root cause",
AR208="ODU HS","TX ISSUE",
AR208="IP &amp; VLAN","TX ISSUE",
AR208="Warehouse HUAWEI","SPARE-ISSUE",
AR208="SPARE-HS","SPARE-ISSUE",
AR208="Power Telco","RAN ISSUE",AR208="no impacts","no impacts"
),"")</f>
        <v>No root cause</v>
      </c>
      <c r="AR208" s="59" t="s">
        <v>5343</v>
      </c>
      <c r="AS208" s="40" t="str" cm="1">
        <f t="array" ref="AS208">IFERROR(_xlfn.IFS(
AR208="MPR ISSUE","ACTIVE",
AR208="BSS Hardware Issue","ACTIVE",
AR208="Sites strategiques, MLL, Pylone, etc.","PASSIVE",
AR208="AKTIVCO DEFAUT GE &amp; POWER Cabinet","PASSIVE",
AR208="AKTIVCO Coupure ENEO &amp; Baisse de tension","PASSIVE",
AR208="Coupure ENEO &amp; Baisse de tension","PASSIVE",
AR208="Defaut GE &amp; POWER Cabinet","PASSIVE",
AR208="Sharing","PASSIVE",
AR208="Sites strategiques &amp; DataCenter","PASSIVE",
AR208="Exclu","Exclu",
AR208="SAT","ACTIVE",
AR208="SPARE-ISSUE","SPARE-ISSUE",
AR208="Fiber CAmtel","ACTIVE",
AR208="Fiber AOF","ACTIVE",
AR208="Projet OCM (HUAWEI)","PLANNED WORKS",
AR208="Projet OCM (NOKIA)","PLANNED WORKS",
AR208="ACCESS-ISSUE","ACCESS-ISSUE",
AR208="Projet OCM (ZTE, NOKIA, autres projets)","PLANNED WORKS",
AR208="No root CAuse","No root cause",
AR208="ODU HS","ACTIVE",
AR208="IP &amp; VLAN","ACTIVE",
AR208="Warehouse HUAWEI","SPARE-ISSUE",
AR208="SPARE-HS","SPARE-ISSUE",
AR208="Power Telco","ACTIVE", AR208="no impacts","no impacts"
),"")</f>
        <v>No root cause</v>
      </c>
      <c r="AT208" s="99" t="s">
        <v>6311</v>
      </c>
      <c r="AU208" s="99" t="s">
        <v>617</v>
      </c>
      <c r="AW208" s="17"/>
      <c r="AX208" s="17" t="s">
        <v>6238</v>
      </c>
      <c r="AY208" s="17"/>
      <c r="AZ208" s="17" t="s">
        <v>5536</v>
      </c>
      <c r="BA208" s="7"/>
      <c r="BC208" s="18"/>
      <c r="BD208" s="18"/>
      <c r="BE208" s="18"/>
      <c r="BF208" s="18"/>
      <c r="BG208" s="18"/>
      <c r="BH208" s="18"/>
      <c r="BI208" s="18"/>
      <c r="BJ208" s="18"/>
      <c r="BK208" s="18"/>
      <c r="BM208" s="18"/>
      <c r="BN208" s="18"/>
      <c r="BO208" s="18"/>
      <c r="BP208" s="9" t="s">
        <v>5661</v>
      </c>
      <c r="BQ208" s="14"/>
      <c r="BR208" s="102" t="s">
        <v>5536</v>
      </c>
      <c r="BS208" s="14"/>
      <c r="BT208" s="14"/>
      <c r="BU208" s="9"/>
      <c r="BV208" s="9"/>
      <c r="BW208" s="9"/>
    </row>
    <row r="209" spans="1:75" x14ac:dyDescent="0.35">
      <c r="A209" s="1" t="s">
        <v>180</v>
      </c>
      <c r="B209" s="8" t="s">
        <v>181</v>
      </c>
      <c r="C209" s="3" t="s">
        <v>90</v>
      </c>
      <c r="D209" s="1" t="s">
        <v>11</v>
      </c>
      <c r="E209" s="1" t="s">
        <v>66</v>
      </c>
      <c r="F209" s="3" t="s">
        <v>90</v>
      </c>
      <c r="G209" s="1" t="s">
        <v>182</v>
      </c>
      <c r="H209" s="29" t="s">
        <v>5588</v>
      </c>
      <c r="I209" s="27">
        <v>4.1512243145990134E-2</v>
      </c>
      <c r="J209" s="27">
        <v>8.0871063184374495E-2</v>
      </c>
      <c r="K209" s="27">
        <v>2.2859866522783903</v>
      </c>
      <c r="L209" s="27">
        <v>4.2624911589513613E-2</v>
      </c>
      <c r="M209" s="27">
        <v>1.1862386523173134E-2</v>
      </c>
      <c r="N209" s="27">
        <v>2.6577075619254754E-2</v>
      </c>
      <c r="O209" s="27">
        <v>3.1990701228378362</v>
      </c>
      <c r="P209" s="27">
        <v>3.0859146581084493</v>
      </c>
      <c r="Q209" s="27">
        <v>3.1306827829494313</v>
      </c>
      <c r="R209" s="27">
        <v>3.0865391903744066</v>
      </c>
      <c r="S209" s="80">
        <v>3.1399814525555763</v>
      </c>
      <c r="T209" s="80">
        <v>11.461092693096091</v>
      </c>
      <c r="U209" s="80">
        <v>3.0819015332460129</v>
      </c>
      <c r="V209" s="80">
        <v>3.0819015332460129</v>
      </c>
      <c r="W209" s="80">
        <v>11.461092693096091</v>
      </c>
      <c r="X209" s="80">
        <v>5.3653378550857926</v>
      </c>
      <c r="Y209" s="80">
        <v>13.874050769563482</v>
      </c>
      <c r="Z209" s="80">
        <v>4.9087756412811906E-2</v>
      </c>
      <c r="AA209" s="80">
        <v>7.4915999766370228E-3</v>
      </c>
      <c r="AB209" s="80">
        <v>0.22837341481371765</v>
      </c>
      <c r="AC209" s="80">
        <v>1.6220547369688791</v>
      </c>
      <c r="AD209" s="80">
        <v>1.6220547369688791</v>
      </c>
      <c r="AE209" s="80">
        <v>3.0819015332460129</v>
      </c>
      <c r="AF209" s="80">
        <v>3.0819015332460129</v>
      </c>
      <c r="AG209" s="80"/>
      <c r="AH209" s="80">
        <v>3.1398526574611214</v>
      </c>
      <c r="AI209" s="80">
        <v>3.1183224714318754</v>
      </c>
      <c r="AJ209" s="80">
        <v>4.8334592280853211E-2</v>
      </c>
      <c r="AK209" s="80">
        <v>9.2681364232490999</v>
      </c>
      <c r="AL209" s="80">
        <v>0</v>
      </c>
      <c r="AM209" s="80">
        <v>3.1183224714318754</v>
      </c>
      <c r="AN209" s="41" t="s">
        <v>5558</v>
      </c>
      <c r="AO209" s="41"/>
      <c r="AP209" s="40" t="str" cm="1">
        <f t="array" ref="AP209">IFERROR(_xlfn.IFS(
AR209="MPR ISSUE","PDH",
AR209="BSS Hardware Issue","BSS",
AR209="Sites strategiques, MLL, Pylone, etc.","ENVTECH",
AR209="AKTIVCO DEFAUT GE &amp; POWER Cabinet","AKTIVCO",
AR209="AKTIVCO Coupure ENEO &amp; Baisse de tension","AKTIVCO GRID ONLY",
AR209="Coupure ENEO &amp; Baisse de tension","IHS GRID ONLY",
AR209="Defaut GE &amp; POWER Cabinet","IHS",
AR209="Sharing","Partners",
AR209="Sites strategiques &amp; DataCenter","SST &amp; DC",
AR209="Exclu","Exclu",
AR209="SAT","SAT",
AR209="SPARE-ISSUE","SPARE-ISSUE",
AR209="Fiber CAmtel","TRANS_FO_CAMTEL",
AR209="Fiber AOF","Fiber AOF",
AR209="Projet OCM (HUAWEI)","TRAVAUX-HUAWEI",
AR209="Projet OCM (NOKIA)","TRAVAUX-NOKIA",
AR209="ACCESS-ISSUE","ACCESS-ISSUE",
AR209="Projet OCM (ZTE, NOKIA, autres projets)","TRAVAUX OCM",
AR209="No root CAuse","No root cause",
AR209="ODU HS","PDH",
AR209="IP &amp; VLAN","PDH",
AR209="Warehouse HUAWEI","SPARE-ISSUE",
AR209="SPARE-HS","SPARE-ISSUE",
AR209="Power Telco","BSS",AR209="no impacts","no impacts"
),"")</f>
        <v>BSS</v>
      </c>
      <c r="AQ209" s="40" t="str" cm="1">
        <f t="array" ref="AQ209">IFERROR(_xlfn.IFS(
AR209="MPR ISSUE","TX ISSUE",
AR209="BSS Hardware Issue","RAN ISSUE",
AR209="Sites strategiques, MLL, Pylone, etc.","ENVTECH",
AR209="AKTIVCO DEFAUT GE &amp; POWER Cabinet","POWER ISSUE",
AR209="AKTIVCO Coupure ENEO &amp; Baisse de tension","POWER ISSUE",
AR209="Coupure ENEO &amp; Baisse de tension","POWER ISSUE",
AR209="Defaut GE &amp; POWER Cabinet","POWER ISSUE",
AR209="Sharing","POWER ISSUE",
AR209="Sites strategiques &amp; DataCenter","POWER ISSUE",
AR209="Exclu","Exclu",
AR209="SAT","TX ISSUE",
AR209="SPARE-ISSUE","SPARE-ISSUE",
AR209="Fiber CAmtel","TX ISSUE",
AR209="Fiber AOF","TX ISSUE",
AR209="Projet OCM (HUAWEI)","TRAVAUX-HUAWEI",
AR209="Projet OCM (NOKIA)","TRAVAUX -NOKIA",
AR209="ACCESS-ISSUE","ACCESS-ISSUE",
AR209="Projet OCM (ZTE, NOKIA, autres projets)","TRAVAUX OCM",
AR209="No root CAuse","No root cause",
AR209="ODU HS","TX ISSUE",
AR209="IP &amp; VLAN","TX ISSUE",
AR209="Warehouse HUAWEI","SPARE-ISSUE",
AR209="SPARE-HS","SPARE-ISSUE",
AR209="Power Telco","RAN ISSUE",AR209="no impacts","no impacts"
),"")</f>
        <v>RAN ISSUE</v>
      </c>
      <c r="AR209" s="59" t="s">
        <v>5319</v>
      </c>
      <c r="AS209" s="40" t="str" cm="1">
        <f t="array" ref="AS209">IFERROR(_xlfn.IFS(
AR209="MPR ISSUE","ACTIVE",
AR209="BSS Hardware Issue","ACTIVE",
AR209="Sites strategiques, MLL, Pylone, etc.","PASSIVE",
AR209="AKTIVCO DEFAUT GE &amp; POWER Cabinet","PASSIVE",
AR209="AKTIVCO Coupure ENEO &amp; Baisse de tension","PASSIVE",
AR209="Coupure ENEO &amp; Baisse de tension","PASSIVE",
AR209="Defaut GE &amp; POWER Cabinet","PASSIVE",
AR209="Sharing","PASSIVE",
AR209="Sites strategiques &amp; DataCenter","PASSIVE",
AR209="Exclu","Exclu",
AR209="SAT","ACTIVE",
AR209="SPARE-ISSUE","SPARE-ISSUE",
AR209="Fiber CAmtel","ACTIVE",
AR209="Fiber AOF","ACTIVE",
AR209="Projet OCM (HUAWEI)","PLANNED WORKS",
AR209="Projet OCM (NOKIA)","PLANNED WORKS",
AR209="ACCESS-ISSUE","ACCESS-ISSUE",
AR209="Projet OCM (ZTE, NOKIA, autres projets)","PLANNED WORKS",
AR209="No root CAuse","No root cause",
AR209="ODU HS","ACTIVE",
AR209="IP &amp; VLAN","ACTIVE",
AR209="Warehouse HUAWEI","SPARE-ISSUE",
AR209="SPARE-HS","SPARE-ISSUE",
AR209="Power Telco","ACTIVE", AR209="no impacts","no impacts"
),"")</f>
        <v>ACTIVE</v>
      </c>
      <c r="AT209" s="99" t="s">
        <v>6427</v>
      </c>
      <c r="AU209" s="99" t="s">
        <v>181</v>
      </c>
      <c r="AW209" s="17"/>
      <c r="AX209" s="17" t="s">
        <v>6296</v>
      </c>
      <c r="AY209" s="17"/>
      <c r="AZ209" s="17" t="s">
        <v>5536</v>
      </c>
      <c r="BA209" s="7"/>
      <c r="BC209" s="18"/>
      <c r="BD209" s="18"/>
      <c r="BE209" s="18"/>
      <c r="BF209" s="18"/>
      <c r="BG209" s="18"/>
      <c r="BH209" s="18"/>
      <c r="BI209" s="18" t="s">
        <v>5745</v>
      </c>
      <c r="BJ209" s="18" t="s">
        <v>5745</v>
      </c>
      <c r="BK209" s="18" t="s">
        <v>5745</v>
      </c>
      <c r="BM209" s="18"/>
      <c r="BN209" s="18"/>
      <c r="BO209" s="18"/>
      <c r="BP209" s="9" t="s">
        <v>5661</v>
      </c>
      <c r="BQ209" s="14"/>
      <c r="BR209" s="102" t="s">
        <v>5536</v>
      </c>
      <c r="BS209" s="14"/>
      <c r="BT209" s="14"/>
      <c r="BU209" s="9"/>
      <c r="BV209" s="9"/>
      <c r="BW209" s="9"/>
    </row>
    <row r="210" spans="1:75" x14ac:dyDescent="0.35">
      <c r="A210" s="1" t="s">
        <v>5193</v>
      </c>
      <c r="B210" s="8" t="s">
        <v>5194</v>
      </c>
      <c r="C210" s="3" t="s">
        <v>13</v>
      </c>
      <c r="D210" s="1" t="s">
        <v>11</v>
      </c>
      <c r="E210" s="1" t="s">
        <v>12</v>
      </c>
      <c r="F210" s="3" t="s">
        <v>13</v>
      </c>
      <c r="G210" s="1" t="s">
        <v>1430</v>
      </c>
      <c r="H210" s="28" t="s">
        <v>5589</v>
      </c>
      <c r="I210" s="27">
        <v>4.5863082243966753</v>
      </c>
      <c r="J210" s="27">
        <v>0.92385705684110819</v>
      </c>
      <c r="K210" s="27">
        <v>0.70703600973652603</v>
      </c>
      <c r="L210" s="27">
        <v>1.9714717221266262</v>
      </c>
      <c r="M210" s="27">
        <v>0.936876664012807</v>
      </c>
      <c r="N210" s="27">
        <v>0.76227124728550111</v>
      </c>
      <c r="O210" s="27">
        <v>0</v>
      </c>
      <c r="P210" s="27">
        <v>0.73314656439319348</v>
      </c>
      <c r="Q210" s="27">
        <v>5.685822967585815E-2</v>
      </c>
      <c r="R210" s="27">
        <v>1.1326879888594967</v>
      </c>
      <c r="S210" s="80">
        <v>2.3653772618446318</v>
      </c>
      <c r="T210" s="80">
        <v>21.161017227258849</v>
      </c>
      <c r="U210" s="80">
        <v>1.0668587147899886</v>
      </c>
      <c r="V210" s="80">
        <v>0.63359115722548953</v>
      </c>
      <c r="W210" s="80">
        <v>21.161017227258849</v>
      </c>
      <c r="X210" s="80">
        <v>22.462086190512881</v>
      </c>
      <c r="Y210" s="80">
        <v>2.2149383762373973</v>
      </c>
      <c r="Z210" s="80">
        <v>3.5488952239087075</v>
      </c>
      <c r="AA210" s="80">
        <v>1.1911335405056029</v>
      </c>
      <c r="AB210" s="80">
        <v>0</v>
      </c>
      <c r="AC210" s="80">
        <v>2.273169906943695</v>
      </c>
      <c r="AD210" s="80">
        <v>2.273169906943695</v>
      </c>
      <c r="AE210" s="80">
        <v>0.88017895004180535</v>
      </c>
      <c r="AF210" s="80">
        <v>1.3716602032342842</v>
      </c>
      <c r="AG210" s="80"/>
      <c r="AH210" s="80">
        <v>0.97276084158740761</v>
      </c>
      <c r="AI210" s="80">
        <v>3.109331883698168</v>
      </c>
      <c r="AJ210" s="80">
        <v>6.8842447713711339</v>
      </c>
      <c r="AK210" s="80">
        <v>5.871932705679149</v>
      </c>
      <c r="AL210" s="80">
        <v>0.2972008264987403</v>
      </c>
      <c r="AM210" s="80">
        <v>3.109331883698168</v>
      </c>
      <c r="AN210" s="41" t="s">
        <v>5591</v>
      </c>
      <c r="AO210" s="41"/>
      <c r="AP210" s="40" t="str" cm="1">
        <f t="array" ref="AP210">IFERROR(_xlfn.IFS(
AR210="MPR ISSUE","PDH",
AR210="BSS Hardware Issue","BSS",
AR210="Sites strategiques, MLL, Pylone, etc.","ENVTECH",
AR210="AKTIVCO DEFAUT GE &amp; POWER Cabinet","AKTIVCO",
AR210="AKTIVCO Coupure ENEO &amp; Baisse de tension","AKTIVCO GRID ONLY",
AR210="Coupure ENEO &amp; Baisse de tension","IHS GRID ONLY",
AR210="Defaut GE &amp; POWER Cabinet","IHS",
AR210="Sharing","Partners",
AR210="Sites strategiques &amp; DataCenter","SST &amp; DC",
AR210="Exclu","Exclu",
AR210="SAT","SAT",
AR210="SPARE-ISSUE","SPARE-ISSUE",
AR210="Fiber CAmtel","TRANS_FO_CAMTEL",
AR210="Fiber AOF","Fiber AOF",
AR210="Projet OCM (HUAWEI)","TRAVAUX-HUAWEI",
AR210="Projet OCM (NOKIA)","TRAVAUX-NOKIA",
AR210="ACCESS-ISSUE","ACCESS-ISSUE",
AR210="Projet OCM (ZTE, NOKIA, autres projets)","TRAVAUX OCM",
AR210="No root CAuse","No root cause",
AR210="ODU HS","PDH",
AR210="IP &amp; VLAN","PDH",
AR210="Warehouse HUAWEI","SPARE-ISSUE",
AR210="SPARE-HS","SPARE-ISSUE",
AR210="Power Telco","BSS",AR210="no impacts","no impacts"
),"")</f>
        <v>IHS</v>
      </c>
      <c r="AQ210" s="40" t="str" cm="1">
        <f t="array" ref="AQ210">IFERROR(_xlfn.IFS(
AR210="MPR ISSUE","TX ISSUE",
AR210="BSS Hardware Issue","RAN ISSUE",
AR210="Sites strategiques, MLL, Pylone, etc.","ENVTECH",
AR210="AKTIVCO DEFAUT GE &amp; POWER Cabinet","POWER ISSUE",
AR210="AKTIVCO Coupure ENEO &amp; Baisse de tension","POWER ISSUE",
AR210="Coupure ENEO &amp; Baisse de tension","POWER ISSUE",
AR210="Defaut GE &amp; POWER Cabinet","POWER ISSUE",
AR210="Sharing","POWER ISSUE",
AR210="Sites strategiques &amp; DataCenter","POWER ISSUE",
AR210="Exclu","Exclu",
AR210="SAT","TX ISSUE",
AR210="SPARE-ISSUE","SPARE-ISSUE",
AR210="Fiber CAmtel","TX ISSUE",
AR210="Fiber AOF","TX ISSUE",
AR210="Projet OCM (HUAWEI)","TRAVAUX-HUAWEI",
AR210="Projet OCM (NOKIA)","TRAVAUX -NOKIA",
AR210="ACCESS-ISSUE","ACCESS-ISSUE",
AR210="Projet OCM (ZTE, NOKIA, autres projets)","TRAVAUX OCM",
AR210="No root CAuse","No root cause",
AR210="ODU HS","TX ISSUE",
AR210="IP &amp; VLAN","TX ISSUE",
AR210="Warehouse HUAWEI","SPARE-ISSUE",
AR210="SPARE-HS","SPARE-ISSUE",
AR210="Power Telco","RAN ISSUE",AR210="no impacts","no impacts"
),"")</f>
        <v>POWER ISSUE</v>
      </c>
      <c r="AR210" s="59" t="s">
        <v>5329</v>
      </c>
      <c r="AS210" s="40" t="str" cm="1">
        <f t="array" ref="AS210">IFERROR(_xlfn.IFS(
AR210="MPR ISSUE","ACTIVE",
AR210="BSS Hardware Issue","ACTIVE",
AR210="Sites strategiques, MLL, Pylone, etc.","PASSIVE",
AR210="AKTIVCO DEFAUT GE &amp; POWER Cabinet","PASSIVE",
AR210="AKTIVCO Coupure ENEO &amp; Baisse de tension","PASSIVE",
AR210="Coupure ENEO &amp; Baisse de tension","PASSIVE",
AR210="Defaut GE &amp; POWER Cabinet","PASSIVE",
AR210="Sharing","PASSIVE",
AR210="Sites strategiques &amp; DataCenter","PASSIVE",
AR210="Exclu","Exclu",
AR210="SAT","ACTIVE",
AR210="SPARE-ISSUE","SPARE-ISSUE",
AR210="Fiber CAmtel","ACTIVE",
AR210="Fiber AOF","ACTIVE",
AR210="Projet OCM (HUAWEI)","PLANNED WORKS",
AR210="Projet OCM (NOKIA)","PLANNED WORKS",
AR210="ACCESS-ISSUE","ACCESS-ISSUE",
AR210="Projet OCM (ZTE, NOKIA, autres projets)","PLANNED WORKS",
AR210="No root CAuse","No root cause",
AR210="ODU HS","ACTIVE",
AR210="IP &amp; VLAN","ACTIVE",
AR210="Warehouse HUAWEI","SPARE-ISSUE",
AR210="SPARE-HS","SPARE-ISSUE",
AR210="Power Telco","ACTIVE", AR210="no impacts","no impacts"
),"")</f>
        <v>PASSIVE</v>
      </c>
      <c r="AT210" s="99" t="s">
        <v>6428</v>
      </c>
      <c r="AU210" s="99" t="s">
        <v>5194</v>
      </c>
      <c r="AW210" s="17"/>
      <c r="AX210" s="17" t="s">
        <v>5536</v>
      </c>
      <c r="AY210" s="17"/>
      <c r="AZ210" s="17" t="s">
        <v>5536</v>
      </c>
      <c r="BA210" s="7"/>
      <c r="BB210" s="9" t="s">
        <v>5617</v>
      </c>
      <c r="BC210" s="18"/>
      <c r="BD210" s="18"/>
      <c r="BE210" s="18"/>
      <c r="BF210" s="18"/>
      <c r="BG210" s="18"/>
      <c r="BH210" s="18"/>
      <c r="BI210" s="18"/>
      <c r="BJ210" s="18"/>
      <c r="BK210" s="18"/>
      <c r="BM210" s="18"/>
      <c r="BN210" s="18"/>
      <c r="BO210" s="18"/>
      <c r="BP210" s="9" t="s">
        <v>5661</v>
      </c>
      <c r="BQ210" s="14"/>
      <c r="BR210" s="102" t="s">
        <v>5536</v>
      </c>
      <c r="BS210" s="14"/>
      <c r="BT210" s="14"/>
      <c r="BU210" s="9"/>
      <c r="BV210" s="9"/>
      <c r="BW210" s="9"/>
    </row>
    <row r="211" spans="1:75" x14ac:dyDescent="0.35">
      <c r="A211" s="1" t="s">
        <v>2148</v>
      </c>
      <c r="B211" s="8" t="s">
        <v>2149</v>
      </c>
      <c r="C211" s="3" t="s">
        <v>37</v>
      </c>
      <c r="D211" s="1" t="s">
        <v>11</v>
      </c>
      <c r="E211" s="1" t="s">
        <v>12</v>
      </c>
      <c r="F211" s="3" t="s">
        <v>226</v>
      </c>
      <c r="G211" s="1" t="s">
        <v>489</v>
      </c>
      <c r="H211" s="30" t="s">
        <v>5587</v>
      </c>
      <c r="I211" s="27">
        <v>0</v>
      </c>
      <c r="J211" s="27">
        <v>0</v>
      </c>
      <c r="K211" s="27">
        <v>0</v>
      </c>
      <c r="L211" s="27">
        <v>0</v>
      </c>
      <c r="M211" s="27">
        <v>0</v>
      </c>
      <c r="N211" s="27">
        <v>0</v>
      </c>
      <c r="O211" s="27">
        <v>0</v>
      </c>
      <c r="P211" s="27">
        <v>0</v>
      </c>
      <c r="Q211" s="27">
        <v>0</v>
      </c>
      <c r="R211" s="27">
        <v>0</v>
      </c>
      <c r="S211" s="80">
        <v>0</v>
      </c>
      <c r="T211" s="80">
        <v>0</v>
      </c>
      <c r="U211" s="80">
        <v>0</v>
      </c>
      <c r="V211" s="80">
        <v>0</v>
      </c>
      <c r="W211" s="80">
        <v>0</v>
      </c>
      <c r="X211" s="80">
        <v>0</v>
      </c>
      <c r="Y211" s="80">
        <v>0</v>
      </c>
      <c r="Z211" s="80">
        <v>0</v>
      </c>
      <c r="AA211" s="80">
        <v>0</v>
      </c>
      <c r="AB211" s="80">
        <v>0</v>
      </c>
      <c r="AC211" s="80">
        <v>0</v>
      </c>
      <c r="AD211" s="80">
        <v>0</v>
      </c>
      <c r="AE211" s="80">
        <v>0.54803628653694103</v>
      </c>
      <c r="AF211" s="80">
        <v>0</v>
      </c>
      <c r="AG211" s="80"/>
      <c r="AH211" s="80">
        <v>0</v>
      </c>
      <c r="AI211" s="80">
        <v>3.0968116587193557</v>
      </c>
      <c r="AJ211" s="80">
        <v>1.9596117645648237</v>
      </c>
      <c r="AK211" s="80">
        <v>3.3431255546375347</v>
      </c>
      <c r="AL211" s="80">
        <v>3.2496465054381249</v>
      </c>
      <c r="AM211" s="80">
        <v>3.0968116587193557</v>
      </c>
      <c r="AN211" s="41" t="s">
        <v>5558</v>
      </c>
      <c r="AO211" s="41"/>
      <c r="AP211" s="40" t="str" cm="1">
        <f t="array" ref="AP211">IFERROR(_xlfn.IFS(
AR211="MPR ISSUE","PDH",
AR211="BSS Hardware Issue","BSS",
AR211="Sites strategiques, MLL, Pylone, etc.","ENVTECH",
AR211="AKTIVCO DEFAUT GE &amp; POWER Cabinet","AKTIVCO",
AR211="AKTIVCO Coupure ENEO &amp; Baisse de tension","AKTIVCO GRID ONLY",
AR211="Coupure ENEO &amp; Baisse de tension","IHS GRID ONLY",
AR211="Defaut GE &amp; POWER Cabinet","IHS",
AR211="Sharing","Partners",
AR211="Sites strategiques &amp; DataCenter","SST &amp; DC",
AR211="Exclu","Exclu",
AR211="SAT","SAT",
AR211="SPARE-ISSUE","SPARE-ISSUE",
AR211="Fiber CAmtel","TRANS_FO_CAMTEL",
AR211="Fiber AOF","Fiber AOF",
AR211="Projet OCM (HUAWEI)","TRAVAUX-HUAWEI",
AR211="Projet OCM (NOKIA)","TRAVAUX-NOKIA",
AR211="ACCESS-ISSUE","ACCESS-ISSUE",
AR211="Projet OCM (ZTE, NOKIA, autres projets)","TRAVAUX OCM",
AR211="No root CAuse","No root cause",
AR211="ODU HS","PDH",
AR211="IP &amp; VLAN","PDH",
AR211="Warehouse HUAWEI","SPARE-ISSUE",
AR211="SPARE-HS","SPARE-ISSUE",
AR211="Power Telco","BSS",AR211="no impacts","no impacts"
),"")</f>
        <v>Fiber AOF</v>
      </c>
      <c r="AQ211" s="40" t="str" cm="1">
        <f t="array" ref="AQ211">IFERROR(_xlfn.IFS(
AR211="MPR ISSUE","TX ISSUE",
AR211="BSS Hardware Issue","RAN ISSUE",
AR211="Sites strategiques, MLL, Pylone, etc.","ENVTECH",
AR211="AKTIVCO DEFAUT GE &amp; POWER Cabinet","POWER ISSUE",
AR211="AKTIVCO Coupure ENEO &amp; Baisse de tension","POWER ISSUE",
AR211="Coupure ENEO &amp; Baisse de tension","POWER ISSUE",
AR211="Defaut GE &amp; POWER Cabinet","POWER ISSUE",
AR211="Sharing","POWER ISSUE",
AR211="Sites strategiques &amp; DataCenter","POWER ISSUE",
AR211="Exclu","Exclu",
AR211="SAT","TX ISSUE",
AR211="SPARE-ISSUE","SPARE-ISSUE",
AR211="Fiber CAmtel","TX ISSUE",
AR211="Fiber AOF","TX ISSUE",
AR211="Projet OCM (HUAWEI)","TRAVAUX-HUAWEI",
AR211="Projet OCM (NOKIA)","TRAVAUX -NOKIA",
AR211="ACCESS-ISSUE","ACCESS-ISSUE",
AR211="Projet OCM (ZTE, NOKIA, autres projets)","TRAVAUX OCM",
AR211="No root CAuse","No root cause",
AR211="ODU HS","TX ISSUE",
AR211="IP &amp; VLAN","TX ISSUE",
AR211="Warehouse HUAWEI","SPARE-ISSUE",
AR211="SPARE-HS","SPARE-ISSUE",
AR211="Power Telco","RAN ISSUE",AR211="no impacts","no impacts"
),"")</f>
        <v>TX ISSUE</v>
      </c>
      <c r="AR211" s="59" t="s">
        <v>6179</v>
      </c>
      <c r="AS211" s="40" t="str" cm="1">
        <f t="array" ref="AS211">IFERROR(_xlfn.IFS(
AR211="MPR ISSUE","ACTIVE",
AR211="BSS Hardware Issue","ACTIVE",
AR211="Sites strategiques, MLL, Pylone, etc.","PASSIVE",
AR211="AKTIVCO DEFAUT GE &amp; POWER Cabinet","PASSIVE",
AR211="AKTIVCO Coupure ENEO &amp; Baisse de tension","PASSIVE",
AR211="Coupure ENEO &amp; Baisse de tension","PASSIVE",
AR211="Defaut GE &amp; POWER Cabinet","PASSIVE",
AR211="Sharing","PASSIVE",
AR211="Sites strategiques &amp; DataCenter","PASSIVE",
AR211="Exclu","Exclu",
AR211="SAT","ACTIVE",
AR211="SPARE-ISSUE","SPARE-ISSUE",
AR211="Fiber CAmtel","ACTIVE",
AR211="Fiber AOF","ACTIVE",
AR211="Projet OCM (HUAWEI)","PLANNED WORKS",
AR211="Projet OCM (NOKIA)","PLANNED WORKS",
AR211="ACCESS-ISSUE","ACCESS-ISSUE",
AR211="Projet OCM (ZTE, NOKIA, autres projets)","PLANNED WORKS",
AR211="No root CAuse","No root cause",
AR211="ODU HS","ACTIVE",
AR211="IP &amp; VLAN","ACTIVE",
AR211="Warehouse HUAWEI","SPARE-ISSUE",
AR211="SPARE-HS","SPARE-ISSUE",
AR211="Power Telco","ACTIVE", AR211="no impacts","no impacts"
),"")</f>
        <v>ACTIVE</v>
      </c>
      <c r="AT211" s="99" t="s">
        <v>6429</v>
      </c>
      <c r="AU211" s="107" t="s">
        <v>2149</v>
      </c>
      <c r="AV211" s="9" t="s">
        <v>6180</v>
      </c>
      <c r="AW211" s="17" t="s">
        <v>6139</v>
      </c>
      <c r="AX211" s="17" t="s">
        <v>6238</v>
      </c>
      <c r="AY211" s="17"/>
      <c r="AZ211" s="17" t="s">
        <v>5536</v>
      </c>
      <c r="BA211" s="7"/>
      <c r="BC211" s="18"/>
      <c r="BD211" s="18"/>
      <c r="BE211" s="18"/>
      <c r="BF211" s="18"/>
      <c r="BG211" s="18"/>
      <c r="BH211" s="18"/>
      <c r="BI211" s="18"/>
      <c r="BJ211" s="18"/>
      <c r="BK211" s="18"/>
      <c r="BM211" s="18"/>
      <c r="BN211" s="18"/>
      <c r="BO211" s="18"/>
      <c r="BP211" s="9" t="s">
        <v>5770</v>
      </c>
      <c r="BQ211" s="14"/>
      <c r="BR211" s="102" t="s">
        <v>5536</v>
      </c>
      <c r="BS211" s="14"/>
      <c r="BT211" s="14"/>
      <c r="BU211" s="9"/>
      <c r="BV211" s="9"/>
      <c r="BW211" s="9"/>
    </row>
    <row r="212" spans="1:75" x14ac:dyDescent="0.35">
      <c r="A212" s="19" t="s">
        <v>5468</v>
      </c>
      <c r="B212" s="25" t="s">
        <v>5469</v>
      </c>
      <c r="C212" s="3" t="s">
        <v>37</v>
      </c>
      <c r="D212" s="19" t="s">
        <v>357</v>
      </c>
      <c r="E212" s="19" t="s">
        <v>986</v>
      </c>
      <c r="F212" s="19" t="s">
        <v>226</v>
      </c>
      <c r="G212" s="19" t="s">
        <v>5470</v>
      </c>
      <c r="H212" s="30" t="s">
        <v>5587</v>
      </c>
      <c r="I212" s="27">
        <v>0</v>
      </c>
      <c r="J212" s="27">
        <v>0</v>
      </c>
      <c r="K212" s="27">
        <v>0</v>
      </c>
      <c r="L212" s="27">
        <v>0</v>
      </c>
      <c r="M212" s="27">
        <v>0</v>
      </c>
      <c r="N212" s="27">
        <v>0</v>
      </c>
      <c r="O212" s="27">
        <v>0</v>
      </c>
      <c r="P212" s="27">
        <v>0</v>
      </c>
      <c r="Q212" s="27">
        <v>0</v>
      </c>
      <c r="R212" s="27">
        <v>0</v>
      </c>
      <c r="S212" s="80">
        <v>0</v>
      </c>
      <c r="T212" s="80">
        <v>0</v>
      </c>
      <c r="U212" s="80">
        <v>0</v>
      </c>
      <c r="V212" s="80">
        <v>0</v>
      </c>
      <c r="W212" s="80">
        <v>0</v>
      </c>
      <c r="X212" s="80">
        <v>0</v>
      </c>
      <c r="Y212" s="80">
        <v>0</v>
      </c>
      <c r="Z212" s="80">
        <v>0</v>
      </c>
      <c r="AA212" s="80">
        <v>0</v>
      </c>
      <c r="AB212" s="80">
        <v>0</v>
      </c>
      <c r="AC212" s="80">
        <v>0</v>
      </c>
      <c r="AD212" s="80">
        <v>0</v>
      </c>
      <c r="AE212" s="80">
        <v>0.53967163480608293</v>
      </c>
      <c r="AF212" s="80">
        <v>0</v>
      </c>
      <c r="AG212" s="80"/>
      <c r="AH212" s="80">
        <v>0</v>
      </c>
      <c r="AI212" s="80">
        <v>3.0956167084720909</v>
      </c>
      <c r="AJ212" s="80">
        <v>1.9592370778029566</v>
      </c>
      <c r="AK212" s="80">
        <v>3.3418505258218865</v>
      </c>
      <c r="AL212" s="80">
        <v>3.2482784924277746</v>
      </c>
      <c r="AM212" s="80">
        <v>3.0956167084720909</v>
      </c>
      <c r="AN212" s="41" t="s">
        <v>5558</v>
      </c>
      <c r="AO212" s="41"/>
      <c r="AP212" s="40" t="str" cm="1">
        <f t="array" ref="AP212">IFERROR(_xlfn.IFS(
AR212="MPR ISSUE","PDH",
AR212="BSS Hardware Issue","BSS",
AR212="Sites strategiques, MLL, Pylone, etc.","ENVTECH",
AR212="AKTIVCO DEFAUT GE &amp; POWER Cabinet","AKTIVCO",
AR212="AKTIVCO Coupure ENEO &amp; Baisse de tension","AKTIVCO GRID ONLY",
AR212="Coupure ENEO &amp; Baisse de tension","IHS GRID ONLY",
AR212="Defaut GE &amp; POWER Cabinet","IHS",
AR212="Sharing","Partners",
AR212="Sites strategiques &amp; DataCenter","SST &amp; DC",
AR212="Exclu","Exclu",
AR212="SAT","SAT",
AR212="SPARE-ISSUE","SPARE-ISSUE",
AR212="Fiber CAmtel","TRANS_FO_CAMTEL",
AR212="Fiber AOF","Fiber AOF",
AR212="Projet OCM (HUAWEI)","TRAVAUX-HUAWEI",
AR212="Projet OCM (NOKIA)","TRAVAUX-NOKIA",
AR212="ACCESS-ISSUE","ACCESS-ISSUE",
AR212="Projet OCM (ZTE, NOKIA, autres projets)","TRAVAUX OCM",
AR212="No root CAuse","No root cause",
AR212="ODU HS","PDH",
AR212="IP &amp; VLAN","PDH",
AR212="Warehouse HUAWEI","SPARE-ISSUE",
AR212="SPARE-HS","SPARE-ISSUE",
AR212="Power Telco","BSS",AR212="no impacts","no impacts"
),"")</f>
        <v>Fiber AOF</v>
      </c>
      <c r="AQ212" s="40" t="str" cm="1">
        <f t="array" ref="AQ212">IFERROR(_xlfn.IFS(
AR212="MPR ISSUE","TX ISSUE",
AR212="BSS Hardware Issue","RAN ISSUE",
AR212="Sites strategiques, MLL, Pylone, etc.","ENVTECH",
AR212="AKTIVCO DEFAUT GE &amp; POWER Cabinet","POWER ISSUE",
AR212="AKTIVCO Coupure ENEO &amp; Baisse de tension","POWER ISSUE",
AR212="Coupure ENEO &amp; Baisse de tension","POWER ISSUE",
AR212="Defaut GE &amp; POWER Cabinet","POWER ISSUE",
AR212="Sharing","POWER ISSUE",
AR212="Sites strategiques &amp; DataCenter","POWER ISSUE",
AR212="Exclu","Exclu",
AR212="SAT","TX ISSUE",
AR212="SPARE-ISSUE","SPARE-ISSUE",
AR212="Fiber CAmtel","TX ISSUE",
AR212="Fiber AOF","TX ISSUE",
AR212="Projet OCM (HUAWEI)","TRAVAUX-HUAWEI",
AR212="Projet OCM (NOKIA)","TRAVAUX -NOKIA",
AR212="ACCESS-ISSUE","ACCESS-ISSUE",
AR212="Projet OCM (ZTE, NOKIA, autres projets)","TRAVAUX OCM",
AR212="No root CAuse","No root cause",
AR212="ODU HS","TX ISSUE",
AR212="IP &amp; VLAN","TX ISSUE",
AR212="Warehouse HUAWEI","SPARE-ISSUE",
AR212="SPARE-HS","SPARE-ISSUE",
AR212="Power Telco","RAN ISSUE",AR212="no impacts","no impacts"
),"")</f>
        <v>TX ISSUE</v>
      </c>
      <c r="AR212" s="59" t="s">
        <v>6179</v>
      </c>
      <c r="AS212" s="40" t="str" cm="1">
        <f t="array" ref="AS212">IFERROR(_xlfn.IFS(
AR212="MPR ISSUE","ACTIVE",
AR212="BSS Hardware Issue","ACTIVE",
AR212="Sites strategiques, MLL, Pylone, etc.","PASSIVE",
AR212="AKTIVCO DEFAUT GE &amp; POWER Cabinet","PASSIVE",
AR212="AKTIVCO Coupure ENEO &amp; Baisse de tension","PASSIVE",
AR212="Coupure ENEO &amp; Baisse de tension","PASSIVE",
AR212="Defaut GE &amp; POWER Cabinet","PASSIVE",
AR212="Sharing","PASSIVE",
AR212="Sites strategiques &amp; DataCenter","PASSIVE",
AR212="Exclu","Exclu",
AR212="SAT","ACTIVE",
AR212="SPARE-ISSUE","SPARE-ISSUE",
AR212="Fiber CAmtel","ACTIVE",
AR212="Fiber AOF","ACTIVE",
AR212="Projet OCM (HUAWEI)","PLANNED WORKS",
AR212="Projet OCM (NOKIA)","PLANNED WORKS",
AR212="ACCESS-ISSUE","ACCESS-ISSUE",
AR212="Projet OCM (ZTE, NOKIA, autres projets)","PLANNED WORKS",
AR212="No root CAuse","No root cause",
AR212="ODU HS","ACTIVE",
AR212="IP &amp; VLAN","ACTIVE",
AR212="Warehouse HUAWEI","SPARE-ISSUE",
AR212="SPARE-HS","SPARE-ISSUE",
AR212="Power Telco","ACTIVE", AR212="no impacts","no impacts"
),"")</f>
        <v>ACTIVE</v>
      </c>
      <c r="AT212" s="99" t="s">
        <v>6567</v>
      </c>
      <c r="AU212" s="107" t="s">
        <v>2149</v>
      </c>
      <c r="AV212" s="9" t="s">
        <v>6180</v>
      </c>
      <c r="AW212" s="17" t="s">
        <v>6139</v>
      </c>
      <c r="AX212" s="17" t="s">
        <v>6238</v>
      </c>
      <c r="AY212" s="17"/>
      <c r="AZ212" s="17" t="s">
        <v>6223</v>
      </c>
      <c r="BA212" s="7"/>
      <c r="BC212" s="18"/>
      <c r="BD212" s="18"/>
      <c r="BE212" s="18"/>
      <c r="BF212" s="18"/>
      <c r="BG212" s="18"/>
      <c r="BH212" s="18"/>
      <c r="BI212" s="18"/>
      <c r="BJ212" s="18"/>
      <c r="BK212" s="18"/>
      <c r="BM212" s="18"/>
      <c r="BN212" s="18"/>
      <c r="BO212" s="18"/>
      <c r="BP212" s="9" t="s">
        <v>5661</v>
      </c>
      <c r="BQ212" s="14"/>
      <c r="BR212" s="102" t="s">
        <v>5536</v>
      </c>
      <c r="BS212" s="14"/>
      <c r="BT212" s="14"/>
      <c r="BU212" s="9"/>
      <c r="BV212" s="9"/>
      <c r="BW212" s="9"/>
    </row>
    <row r="213" spans="1:75" x14ac:dyDescent="0.35">
      <c r="A213" s="1" t="s">
        <v>2152</v>
      </c>
      <c r="B213" s="8" t="s">
        <v>2153</v>
      </c>
      <c r="C213" s="3" t="s">
        <v>37</v>
      </c>
      <c r="D213" s="1" t="s">
        <v>11</v>
      </c>
      <c r="E213" s="1" t="s">
        <v>12</v>
      </c>
      <c r="F213" s="3" t="s">
        <v>226</v>
      </c>
      <c r="G213" s="1" t="s">
        <v>489</v>
      </c>
      <c r="H213" s="30" t="s">
        <v>5587</v>
      </c>
      <c r="I213" s="27">
        <v>0</v>
      </c>
      <c r="J213" s="27">
        <v>0</v>
      </c>
      <c r="K213" s="27">
        <v>0</v>
      </c>
      <c r="L213" s="27">
        <v>0</v>
      </c>
      <c r="M213" s="27">
        <v>0</v>
      </c>
      <c r="N213" s="27">
        <v>0</v>
      </c>
      <c r="O213" s="27">
        <v>0</v>
      </c>
      <c r="P213" s="27">
        <v>0</v>
      </c>
      <c r="Q213" s="27">
        <v>0</v>
      </c>
      <c r="R213" s="27">
        <v>0</v>
      </c>
      <c r="S213" s="80">
        <v>0</v>
      </c>
      <c r="T213" s="80">
        <v>0</v>
      </c>
      <c r="U213" s="80">
        <v>4.0542521680321197</v>
      </c>
      <c r="V213" s="80">
        <v>0</v>
      </c>
      <c r="W213" s="80">
        <v>0</v>
      </c>
      <c r="X213" s="80">
        <v>0</v>
      </c>
      <c r="Y213" s="80">
        <v>0</v>
      </c>
      <c r="Z213" s="80">
        <v>1.2831447095450488</v>
      </c>
      <c r="AA213" s="80">
        <v>0</v>
      </c>
      <c r="AB213" s="80">
        <v>0</v>
      </c>
      <c r="AC213" s="80">
        <v>0</v>
      </c>
      <c r="AD213" s="80">
        <v>0</v>
      </c>
      <c r="AE213" s="80">
        <v>3.0989340330391255</v>
      </c>
      <c r="AF213" s="80">
        <v>3.1157881820491042E-2</v>
      </c>
      <c r="AG213" s="80"/>
      <c r="AH213" s="80">
        <v>0</v>
      </c>
      <c r="AI213" s="80">
        <v>3.09561670847209</v>
      </c>
      <c r="AJ213" s="80">
        <v>1.9593619733902456</v>
      </c>
      <c r="AK213" s="80">
        <v>3.3424880402297101</v>
      </c>
      <c r="AL213" s="80">
        <v>3.2478338881994095</v>
      </c>
      <c r="AM213" s="80">
        <v>3.09561670847209</v>
      </c>
      <c r="AN213" s="41" t="s">
        <v>5558</v>
      </c>
      <c r="AO213" s="41"/>
      <c r="AP213" s="40" t="str" cm="1">
        <f t="array" ref="AP213">IFERROR(_xlfn.IFS(
AR213="MPR ISSUE","PDH",
AR213="BSS Hardware Issue","BSS",
AR213="Sites strategiques, MLL, Pylone, etc.","ENVTECH",
AR213="AKTIVCO DEFAUT GE &amp; POWER Cabinet","AKTIVCO",
AR213="AKTIVCO Coupure ENEO &amp; Baisse de tension","AKTIVCO GRID ONLY",
AR213="Coupure ENEO &amp; Baisse de tension","IHS GRID ONLY",
AR213="Defaut GE &amp; POWER Cabinet","IHS",
AR213="Sharing","Partners",
AR213="Sites strategiques &amp; DataCenter","SST &amp; DC",
AR213="Exclu","Exclu",
AR213="SAT","SAT",
AR213="SPARE-ISSUE","SPARE-ISSUE",
AR213="Fiber CAmtel","TRANS_FO_CAMTEL",
AR213="Fiber AOF","Fiber AOF",
AR213="Projet OCM (HUAWEI)","TRAVAUX-HUAWEI",
AR213="Projet OCM (NOKIA)","TRAVAUX-NOKIA",
AR213="ACCESS-ISSUE","ACCESS-ISSUE",
AR213="Projet OCM (ZTE, NOKIA, autres projets)","TRAVAUX OCM",
AR213="No root CAuse","No root cause",
AR213="ODU HS","PDH",
AR213="IP &amp; VLAN","PDH",
AR213="Warehouse HUAWEI","SPARE-ISSUE",
AR213="SPARE-HS","SPARE-ISSUE",
AR213="Power Telco","BSS",AR213="no impacts","no impacts"
),"")</f>
        <v>Fiber AOF</v>
      </c>
      <c r="AQ213" s="40" t="str" cm="1">
        <f t="array" ref="AQ213">IFERROR(_xlfn.IFS(
AR213="MPR ISSUE","TX ISSUE",
AR213="BSS Hardware Issue","RAN ISSUE",
AR213="Sites strategiques, MLL, Pylone, etc.","ENVTECH",
AR213="AKTIVCO DEFAUT GE &amp; POWER Cabinet","POWER ISSUE",
AR213="AKTIVCO Coupure ENEO &amp; Baisse de tension","POWER ISSUE",
AR213="Coupure ENEO &amp; Baisse de tension","POWER ISSUE",
AR213="Defaut GE &amp; POWER Cabinet","POWER ISSUE",
AR213="Sharing","POWER ISSUE",
AR213="Sites strategiques &amp; DataCenter","POWER ISSUE",
AR213="Exclu","Exclu",
AR213="SAT","TX ISSUE",
AR213="SPARE-ISSUE","SPARE-ISSUE",
AR213="Fiber CAmtel","TX ISSUE",
AR213="Fiber AOF","TX ISSUE",
AR213="Projet OCM (HUAWEI)","TRAVAUX-HUAWEI",
AR213="Projet OCM (NOKIA)","TRAVAUX -NOKIA",
AR213="ACCESS-ISSUE","ACCESS-ISSUE",
AR213="Projet OCM (ZTE, NOKIA, autres projets)","TRAVAUX OCM",
AR213="No root CAuse","No root cause",
AR213="ODU HS","TX ISSUE",
AR213="IP &amp; VLAN","TX ISSUE",
AR213="Warehouse HUAWEI","SPARE-ISSUE",
AR213="SPARE-HS","SPARE-ISSUE",
AR213="Power Telco","RAN ISSUE",AR213="no impacts","no impacts"
),"")</f>
        <v>TX ISSUE</v>
      </c>
      <c r="AR213" s="59" t="s">
        <v>6179</v>
      </c>
      <c r="AS213" s="40" t="str" cm="1">
        <f t="array" ref="AS213">IFERROR(_xlfn.IFS(
AR213="MPR ISSUE","ACTIVE",
AR213="BSS Hardware Issue","ACTIVE",
AR213="Sites strategiques, MLL, Pylone, etc.","PASSIVE",
AR213="AKTIVCO DEFAUT GE &amp; POWER Cabinet","PASSIVE",
AR213="AKTIVCO Coupure ENEO &amp; Baisse de tension","PASSIVE",
AR213="Coupure ENEO &amp; Baisse de tension","PASSIVE",
AR213="Defaut GE &amp; POWER Cabinet","PASSIVE",
AR213="Sharing","PASSIVE",
AR213="Sites strategiques &amp; DataCenter","PASSIVE",
AR213="Exclu","Exclu",
AR213="SAT","ACTIVE",
AR213="SPARE-ISSUE","SPARE-ISSUE",
AR213="Fiber CAmtel","ACTIVE",
AR213="Fiber AOF","ACTIVE",
AR213="Projet OCM (HUAWEI)","PLANNED WORKS",
AR213="Projet OCM (NOKIA)","PLANNED WORKS",
AR213="ACCESS-ISSUE","ACCESS-ISSUE",
AR213="Projet OCM (ZTE, NOKIA, autres projets)","PLANNED WORKS",
AR213="No root CAuse","No root cause",
AR213="ODU HS","ACTIVE",
AR213="IP &amp; VLAN","ACTIVE",
AR213="Warehouse HUAWEI","SPARE-ISSUE",
AR213="SPARE-HS","SPARE-ISSUE",
AR213="Power Telco","ACTIVE", AR213="no impacts","no impacts"
),"")</f>
        <v>ACTIVE</v>
      </c>
      <c r="AT213" s="99" t="s">
        <v>6430</v>
      </c>
      <c r="AU213" s="107" t="s">
        <v>2149</v>
      </c>
      <c r="AV213" s="9" t="s">
        <v>6180</v>
      </c>
      <c r="AW213" s="17" t="s">
        <v>6139</v>
      </c>
      <c r="AX213" s="17" t="s">
        <v>6238</v>
      </c>
      <c r="AY213" s="17"/>
      <c r="AZ213" s="17" t="s">
        <v>5536</v>
      </c>
      <c r="BA213" s="7"/>
      <c r="BC213" s="18"/>
      <c r="BD213" s="18"/>
      <c r="BE213" s="18"/>
      <c r="BF213" s="18"/>
      <c r="BG213" s="18"/>
      <c r="BH213" s="18"/>
      <c r="BI213" s="18"/>
      <c r="BJ213" s="18"/>
      <c r="BK213" s="18"/>
      <c r="BM213" s="18"/>
      <c r="BN213" s="18"/>
      <c r="BO213" s="18"/>
      <c r="BP213" s="9" t="s">
        <v>5743</v>
      </c>
      <c r="BQ213" s="14"/>
      <c r="BR213" s="102" t="s">
        <v>5536</v>
      </c>
      <c r="BS213" s="14"/>
      <c r="BT213" s="14"/>
      <c r="BU213" s="9"/>
      <c r="BV213" s="9"/>
      <c r="BW213" s="9"/>
    </row>
    <row r="214" spans="1:75" x14ac:dyDescent="0.35">
      <c r="A214" s="1" t="s">
        <v>5047</v>
      </c>
      <c r="B214" s="8" t="s">
        <v>5048</v>
      </c>
      <c r="C214" s="3" t="s">
        <v>38</v>
      </c>
      <c r="D214" s="1" t="s">
        <v>21</v>
      </c>
      <c r="E214" s="1" t="s">
        <v>36</v>
      </c>
      <c r="F214" s="3" t="s">
        <v>37</v>
      </c>
      <c r="G214" s="1" t="s">
        <v>38</v>
      </c>
      <c r="H214" s="29" t="s">
        <v>5588</v>
      </c>
      <c r="I214" s="27">
        <v>0</v>
      </c>
      <c r="J214" s="27">
        <v>0</v>
      </c>
      <c r="K214" s="27">
        <v>0</v>
      </c>
      <c r="L214" s="27">
        <v>0</v>
      </c>
      <c r="M214" s="27">
        <v>5.6483860251546583</v>
      </c>
      <c r="N214" s="27">
        <v>3.0819728735592831</v>
      </c>
      <c r="O214" s="27">
        <v>3.0819907086375999</v>
      </c>
      <c r="P214" s="27">
        <v>3.0819907086375999</v>
      </c>
      <c r="Q214" s="27">
        <v>3.0819907086375999</v>
      </c>
      <c r="R214" s="27">
        <v>4.361809019620118</v>
      </c>
      <c r="S214" s="80">
        <v>3.0820620489508697</v>
      </c>
      <c r="T214" s="80">
        <v>11.21894966234774</v>
      </c>
      <c r="U214" s="80">
        <v>17.736089136137718</v>
      </c>
      <c r="V214" s="80">
        <v>3.0819907086375999</v>
      </c>
      <c r="W214" s="80">
        <v>11.21894966234774</v>
      </c>
      <c r="X214" s="80">
        <v>7.2096743856306569</v>
      </c>
      <c r="Y214" s="80">
        <v>3.0821512243424563</v>
      </c>
      <c r="Z214" s="80">
        <v>3.0820085437159177</v>
      </c>
      <c r="AA214" s="80">
        <v>3.0819907086375999</v>
      </c>
      <c r="AB214" s="80">
        <v>3.0819907086375999</v>
      </c>
      <c r="AC214" s="80">
        <v>8.0193197508349048</v>
      </c>
      <c r="AD214" s="80">
        <v>8.0193197508349048</v>
      </c>
      <c r="AE214" s="80">
        <v>3.2195705027779917</v>
      </c>
      <c r="AF214" s="80">
        <v>5.9266024824926946</v>
      </c>
      <c r="AG214" s="80"/>
      <c r="AH214" s="80">
        <v>4.7519166622147377</v>
      </c>
      <c r="AI214" s="80">
        <v>3.0820085437159177</v>
      </c>
      <c r="AJ214" s="80">
        <v>0</v>
      </c>
      <c r="AK214" s="80">
        <v>0</v>
      </c>
      <c r="AL214" s="80">
        <v>5.9100214066675862</v>
      </c>
      <c r="AM214" s="80">
        <v>3.0820085437159177</v>
      </c>
      <c r="AN214" s="41" t="s">
        <v>5586</v>
      </c>
      <c r="AO214" s="41"/>
      <c r="AP214" s="40" t="str" cm="1">
        <f t="array" ref="AP214">IFERROR(_xlfn.IFS(
AR214="MPR ISSUE","PDH",
AR214="BSS Hardware Issue","BSS",
AR214="Sites strategiques, MLL, Pylone, etc.","ENVTECH",
AR214="AKTIVCO DEFAUT GE &amp; POWER Cabinet","AKTIVCO",
AR214="AKTIVCO Coupure ENEO &amp; Baisse de tension","AKTIVCO GRID ONLY",
AR214="Coupure ENEO &amp; Baisse de tension","IHS GRID ONLY",
AR214="Defaut GE &amp; POWER Cabinet","IHS",
AR214="Sharing","Partners",
AR214="Sites strategiques &amp; DataCenter","SST &amp; DC",
AR214="Exclu","Exclu",
AR214="SAT","SAT",
AR214="SPARE-ISSUE","SPARE-ISSUE",
AR214="Fiber CAmtel","TRANS_FO_CAMTEL",
AR214="Fiber AOF","Fiber AOF",
AR214="Projet OCM (HUAWEI)","TRAVAUX-HUAWEI",
AR214="Projet OCM (NOKIA)","TRAVAUX-NOKIA",
AR214="ACCESS-ISSUE","ACCESS-ISSUE",
AR214="Projet OCM (ZTE, NOKIA, autres projets)","TRAVAUX OCM",
AR214="No root CAuse","No root cause",
AR214="ODU HS","PDH",
AR214="IP &amp; VLAN","PDH",
AR214="Warehouse HUAWEI","SPARE-ISSUE",
AR214="SPARE-HS","SPARE-ISSUE",
AR214="Power Telco","BSS",AR214="no impacts","no impacts"
),"")</f>
        <v>Exclu</v>
      </c>
      <c r="AQ214" s="40" t="str" cm="1">
        <f t="array" ref="AQ214">IFERROR(_xlfn.IFS(
AR214="MPR ISSUE","TX ISSUE",
AR214="BSS Hardware Issue","RAN ISSUE",
AR214="Sites strategiques, MLL, Pylone, etc.","ENVTECH",
AR214="AKTIVCO DEFAUT GE &amp; POWER Cabinet","POWER ISSUE",
AR214="AKTIVCO Coupure ENEO &amp; Baisse de tension","POWER ISSUE",
AR214="Coupure ENEO &amp; Baisse de tension","POWER ISSUE",
AR214="Defaut GE &amp; POWER Cabinet","POWER ISSUE",
AR214="Sharing","POWER ISSUE",
AR214="Sites strategiques &amp; DataCenter","POWER ISSUE",
AR214="Exclu","Exclu",
AR214="SAT","TX ISSUE",
AR214="SPARE-ISSUE","SPARE-ISSUE",
AR214="Fiber CAmtel","TX ISSUE",
AR214="Fiber AOF","TX ISSUE",
AR214="Projet OCM (HUAWEI)","TRAVAUX-HUAWEI",
AR214="Projet OCM (NOKIA)","TRAVAUX -NOKIA",
AR214="ACCESS-ISSUE","ACCESS-ISSUE",
AR214="Projet OCM (ZTE, NOKIA, autres projets)","TRAVAUX OCM",
AR214="No root CAuse","No root cause",
AR214="ODU HS","TX ISSUE",
AR214="IP &amp; VLAN","TX ISSUE",
AR214="Warehouse HUAWEI","SPARE-ISSUE",
AR214="SPARE-HS","SPARE-ISSUE",
AR214="Power Telco","RAN ISSUE",AR214="no impacts","no impacts"
),"")</f>
        <v>Exclu</v>
      </c>
      <c r="AR214" s="59" t="s">
        <v>5586</v>
      </c>
      <c r="AS214" s="40" t="str" cm="1">
        <f t="array" ref="AS214">IFERROR(_xlfn.IFS(
AR214="MPR ISSUE","ACTIVE",
AR214="BSS Hardware Issue","ACTIVE",
AR214="Sites strategiques, MLL, Pylone, etc.","PASSIVE",
AR214="AKTIVCO DEFAUT GE &amp; POWER Cabinet","PASSIVE",
AR214="AKTIVCO Coupure ENEO &amp; Baisse de tension","PASSIVE",
AR214="Coupure ENEO &amp; Baisse de tension","PASSIVE",
AR214="Defaut GE &amp; POWER Cabinet","PASSIVE",
AR214="Sharing","PASSIVE",
AR214="Sites strategiques &amp; DataCenter","PASSIVE",
AR214="Exclu","Exclu",
AR214="SAT","ACTIVE",
AR214="SPARE-ISSUE","SPARE-ISSUE",
AR214="Fiber CAmtel","ACTIVE",
AR214="Fiber AOF","ACTIVE",
AR214="Projet OCM (HUAWEI)","PLANNED WORKS",
AR214="Projet OCM (NOKIA)","PLANNED WORKS",
AR214="ACCESS-ISSUE","ACCESS-ISSUE",
AR214="Projet OCM (ZTE, NOKIA, autres projets)","PLANNED WORKS",
AR214="No root CAuse","No root cause",
AR214="ODU HS","ACTIVE",
AR214="IP &amp; VLAN","ACTIVE",
AR214="Warehouse HUAWEI","SPARE-ISSUE",
AR214="SPARE-HS","SPARE-ISSUE",
AR214="Power Telco","ACTIVE", AR214="no impacts","no impacts"
),"")</f>
        <v>Exclu</v>
      </c>
      <c r="AT214" s="99" t="s">
        <v>5661</v>
      </c>
      <c r="AU214" s="99" t="s">
        <v>5048</v>
      </c>
      <c r="AW214" s="17"/>
      <c r="AX214" s="17" t="s">
        <v>5536</v>
      </c>
      <c r="AY214" s="17"/>
      <c r="AZ214" s="17" t="s">
        <v>5536</v>
      </c>
      <c r="BA214" s="7"/>
      <c r="BC214" s="18"/>
      <c r="BD214" s="18"/>
      <c r="BE214" s="18"/>
      <c r="BF214" s="18"/>
      <c r="BG214" s="18"/>
      <c r="BH214" s="18"/>
      <c r="BI214" s="18"/>
      <c r="BJ214" s="18"/>
      <c r="BK214" s="18"/>
      <c r="BM214" s="18"/>
      <c r="BN214" s="18"/>
      <c r="BO214" s="18"/>
      <c r="BP214" s="9" t="s">
        <v>5661</v>
      </c>
      <c r="BQ214" s="14"/>
      <c r="BR214" s="102" t="s">
        <v>5536</v>
      </c>
      <c r="BS214" s="14"/>
      <c r="BT214" s="14"/>
      <c r="BU214" s="9"/>
      <c r="BV214" s="9"/>
      <c r="BW214" s="9"/>
    </row>
    <row r="215" spans="1:75" x14ac:dyDescent="0.35">
      <c r="A215" s="1" t="s">
        <v>1346</v>
      </c>
      <c r="B215" s="8" t="s">
        <v>1347</v>
      </c>
      <c r="C215" s="3" t="s">
        <v>37</v>
      </c>
      <c r="D215" s="1" t="s">
        <v>357</v>
      </c>
      <c r="E215" s="1" t="s">
        <v>122</v>
      </c>
      <c r="F215" s="3" t="s">
        <v>69</v>
      </c>
      <c r="G215" s="1" t="s">
        <v>1348</v>
      </c>
      <c r="H215" s="29" t="s">
        <v>5588</v>
      </c>
      <c r="I215" s="27">
        <v>4.4587695793491038E-4</v>
      </c>
      <c r="J215" s="27">
        <v>0.58919964729349095</v>
      </c>
      <c r="K215" s="27">
        <v>7.6334135198458438E-3</v>
      </c>
      <c r="L215" s="27">
        <v>3.420768021276499E-2</v>
      </c>
      <c r="M215" s="27">
        <v>0.28693073997026541</v>
      </c>
      <c r="N215" s="27">
        <v>1.2769916075255298E-2</v>
      </c>
      <c r="O215" s="27">
        <v>3.0819015332460129</v>
      </c>
      <c r="P215" s="27">
        <v>3.0819015332460129</v>
      </c>
      <c r="Q215" s="27">
        <v>3.0819015332460129</v>
      </c>
      <c r="R215" s="27">
        <v>3.0819015332460129</v>
      </c>
      <c r="S215" s="80">
        <v>3.0819015332460129</v>
      </c>
      <c r="T215" s="80">
        <v>3.0819015332460129</v>
      </c>
      <c r="U215" s="80">
        <v>3.0819015332460129</v>
      </c>
      <c r="V215" s="80">
        <v>3.0819015332460129</v>
      </c>
      <c r="W215" s="80">
        <v>3.0819015332460129</v>
      </c>
      <c r="X215" s="80">
        <v>3.0819015332460129</v>
      </c>
      <c r="Y215" s="80">
        <v>3.0819015332460129</v>
      </c>
      <c r="Z215" s="80">
        <v>3.0819015332460129</v>
      </c>
      <c r="AA215" s="80">
        <v>3.0819015332460129</v>
      </c>
      <c r="AB215" s="80">
        <v>3.0819015332460129</v>
      </c>
      <c r="AC215" s="80">
        <v>3.0819015332460129</v>
      </c>
      <c r="AD215" s="80">
        <v>3.0819015332460129</v>
      </c>
      <c r="AE215" s="80">
        <v>3.0819015332460129</v>
      </c>
      <c r="AF215" s="80">
        <v>3.0819015332460129</v>
      </c>
      <c r="AG215" s="80"/>
      <c r="AH215" s="80">
        <v>3.0819015332460129</v>
      </c>
      <c r="AI215" s="80">
        <v>3.0819015332460129</v>
      </c>
      <c r="AJ215" s="80">
        <v>0</v>
      </c>
      <c r="AK215" s="80">
        <v>9.1802074726888829</v>
      </c>
      <c r="AL215" s="80">
        <v>0</v>
      </c>
      <c r="AM215" s="80">
        <v>3.0819015332460129</v>
      </c>
      <c r="AN215" s="41" t="s">
        <v>5558</v>
      </c>
      <c r="AO215" s="41"/>
      <c r="AP215" s="40" t="str" cm="1">
        <f t="array" ref="AP215">IFERROR(_xlfn.IFS(
AR215="MPR ISSUE","PDH",
AR215="BSS Hardware Issue","BSS",
AR215="Sites strategiques, MLL, Pylone, etc.","ENVTECH",
AR215="AKTIVCO DEFAUT GE &amp; POWER Cabinet","AKTIVCO",
AR215="AKTIVCO Coupure ENEO &amp; Baisse de tension","AKTIVCO GRID ONLY",
AR215="Coupure ENEO &amp; Baisse de tension","IHS GRID ONLY",
AR215="Defaut GE &amp; POWER Cabinet","IHS",
AR215="Sharing","Partners",
AR215="Sites strategiques &amp; DataCenter","SST &amp; DC",
AR215="Exclu","Exclu",
AR215="SAT","SAT",
AR215="SPARE-ISSUE","SPARE-ISSUE",
AR215="Fiber CAmtel","TRANS_FO_CAMTEL",
AR215="Fiber AOF","Fiber AOF",
AR215="Projet OCM (HUAWEI)","TRAVAUX-HUAWEI",
AR215="Projet OCM (NOKIA)","TRAVAUX-NOKIA",
AR215="ACCESS-ISSUE","ACCESS-ISSUE",
AR215="Projet OCM (ZTE, NOKIA, autres projets)","TRAVAUX OCM",
AR215="No root CAuse","No root cause",
AR215="ODU HS","PDH",
AR215="IP &amp; VLAN","PDH",
AR215="Warehouse HUAWEI","SPARE-ISSUE",
AR215="SPARE-HS","SPARE-ISSUE",
AR215="Power Telco","BSS",AR215="no impacts","no impacts"
),"")</f>
        <v>BSS</v>
      </c>
      <c r="AQ215" s="40" t="str" cm="1">
        <f t="array" ref="AQ215">IFERROR(_xlfn.IFS(
AR215="MPR ISSUE","TX ISSUE",
AR215="BSS Hardware Issue","RAN ISSUE",
AR215="Sites strategiques, MLL, Pylone, etc.","ENVTECH",
AR215="AKTIVCO DEFAUT GE &amp; POWER Cabinet","POWER ISSUE",
AR215="AKTIVCO Coupure ENEO &amp; Baisse de tension","POWER ISSUE",
AR215="Coupure ENEO &amp; Baisse de tension","POWER ISSUE",
AR215="Defaut GE &amp; POWER Cabinet","POWER ISSUE",
AR215="Sharing","POWER ISSUE",
AR215="Sites strategiques &amp; DataCenter","POWER ISSUE",
AR215="Exclu","Exclu",
AR215="SAT","TX ISSUE",
AR215="SPARE-ISSUE","SPARE-ISSUE",
AR215="Fiber CAmtel","TX ISSUE",
AR215="Fiber AOF","TX ISSUE",
AR215="Projet OCM (HUAWEI)","TRAVAUX-HUAWEI",
AR215="Projet OCM (NOKIA)","TRAVAUX -NOKIA",
AR215="ACCESS-ISSUE","ACCESS-ISSUE",
AR215="Projet OCM (ZTE, NOKIA, autres projets)","TRAVAUX OCM",
AR215="No root CAuse","No root cause",
AR215="ODU HS","TX ISSUE",
AR215="IP &amp; VLAN","TX ISSUE",
AR215="Warehouse HUAWEI","SPARE-ISSUE",
AR215="SPARE-HS","SPARE-ISSUE",
AR215="Power Telco","RAN ISSUE",AR215="no impacts","no impacts"
),"")</f>
        <v>RAN ISSUE</v>
      </c>
      <c r="AR215" s="59" t="s">
        <v>5319</v>
      </c>
      <c r="AS215" s="40" t="str" cm="1">
        <f t="array" ref="AS215">IFERROR(_xlfn.IFS(
AR215="MPR ISSUE","ACTIVE",
AR215="BSS Hardware Issue","ACTIVE",
AR215="Sites strategiques, MLL, Pylone, etc.","PASSIVE",
AR215="AKTIVCO DEFAUT GE &amp; POWER Cabinet","PASSIVE",
AR215="AKTIVCO Coupure ENEO &amp; Baisse de tension","PASSIVE",
AR215="Coupure ENEO &amp; Baisse de tension","PASSIVE",
AR215="Defaut GE &amp; POWER Cabinet","PASSIVE",
AR215="Sharing","PASSIVE",
AR215="Sites strategiques &amp; DataCenter","PASSIVE",
AR215="Exclu","Exclu",
AR215="SAT","ACTIVE",
AR215="SPARE-ISSUE","SPARE-ISSUE",
AR215="Fiber CAmtel","ACTIVE",
AR215="Fiber AOF","ACTIVE",
AR215="Projet OCM (HUAWEI)","PLANNED WORKS",
AR215="Projet OCM (NOKIA)","PLANNED WORKS",
AR215="ACCESS-ISSUE","ACCESS-ISSUE",
AR215="Projet OCM (ZTE, NOKIA, autres projets)","PLANNED WORKS",
AR215="No root CAuse","No root cause",
AR215="ODU HS","ACTIVE",
AR215="IP &amp; VLAN","ACTIVE",
AR215="Warehouse HUAWEI","SPARE-ISSUE",
AR215="SPARE-HS","SPARE-ISSUE",
AR215="Power Telco","ACTIVE", AR215="no impacts","no impacts"
),"")</f>
        <v>ACTIVE</v>
      </c>
      <c r="AT215" s="99" t="s">
        <v>6431</v>
      </c>
      <c r="AU215" s="99" t="s">
        <v>1347</v>
      </c>
      <c r="AW215" s="17"/>
      <c r="AX215" s="17" t="s">
        <v>6297</v>
      </c>
      <c r="AY215" s="17"/>
      <c r="AZ215" s="17" t="s">
        <v>5536</v>
      </c>
      <c r="BA215" s="7"/>
      <c r="BC215" s="18"/>
      <c r="BD215" s="18"/>
      <c r="BE215" s="18"/>
      <c r="BF215" s="18"/>
      <c r="BG215" s="18"/>
      <c r="BH215" s="18"/>
      <c r="BI215" s="18"/>
      <c r="BJ215" s="18"/>
      <c r="BK215" s="18"/>
      <c r="BL215" s="9" t="s">
        <v>5744</v>
      </c>
      <c r="BM215" s="18" t="s">
        <v>5744</v>
      </c>
      <c r="BN215" s="18" t="s">
        <v>6024</v>
      </c>
      <c r="BO215" s="18"/>
      <c r="BP215" s="9" t="s">
        <v>5661</v>
      </c>
      <c r="BQ215" s="14"/>
      <c r="BR215" s="102" t="s">
        <v>5536</v>
      </c>
      <c r="BS215" s="14"/>
      <c r="BT215" s="14"/>
      <c r="BU215" s="9"/>
      <c r="BV215" s="9"/>
      <c r="BW215" s="9"/>
    </row>
    <row r="216" spans="1:75" x14ac:dyDescent="0.35">
      <c r="A216" s="1" t="s">
        <v>1481</v>
      </c>
      <c r="B216" s="8" t="s">
        <v>1482</v>
      </c>
      <c r="C216" s="3" t="s">
        <v>55</v>
      </c>
      <c r="D216" s="1" t="s">
        <v>1483</v>
      </c>
      <c r="E216" s="1"/>
      <c r="F216" s="3" t="s">
        <v>55</v>
      </c>
      <c r="G216" s="1" t="s">
        <v>1484</v>
      </c>
      <c r="H216" s="29" t="s">
        <v>5588</v>
      </c>
      <c r="I216" s="27">
        <v>1.6676763317234909E-2</v>
      </c>
      <c r="J216" s="27">
        <v>2.0511527074674081E-2</v>
      </c>
      <c r="K216" s="27">
        <v>2.6217565126571977E-2</v>
      </c>
      <c r="L216" s="27">
        <v>1.0539357694282478</v>
      </c>
      <c r="M216" s="27">
        <v>6.8223122661415739E-2</v>
      </c>
      <c r="N216" s="27">
        <v>2.0689888179671278E-2</v>
      </c>
      <c r="O216" s="27">
        <v>5.1543376337274127E-2</v>
      </c>
      <c r="P216" s="27">
        <v>0.17906418630665491</v>
      </c>
      <c r="Q216" s="27">
        <v>2.0421164673418313E-2</v>
      </c>
      <c r="R216" s="27">
        <v>1.8727916024701577E-3</v>
      </c>
      <c r="S216" s="80">
        <v>4.8154711456969632E-3</v>
      </c>
      <c r="T216" s="80">
        <v>0.36057784173265506</v>
      </c>
      <c r="U216" s="80">
        <v>0.26183410213583802</v>
      </c>
      <c r="V216" s="80">
        <v>0.27690561550809861</v>
      </c>
      <c r="W216" s="80">
        <v>0.36057784173265506</v>
      </c>
      <c r="X216" s="80">
        <v>1.2841999559795736E-2</v>
      </c>
      <c r="Y216" s="80">
        <v>3.567222099943289E-3</v>
      </c>
      <c r="Z216" s="80">
        <v>2.5238096357098734E-2</v>
      </c>
      <c r="AA216" s="80">
        <v>2.4167929727115886E-2</v>
      </c>
      <c r="AB216" s="80">
        <v>4.0666331939353595E-2</v>
      </c>
      <c r="AC216" s="80">
        <v>6.5098035858495544E-3</v>
      </c>
      <c r="AD216" s="80">
        <v>6.5098035858495544E-3</v>
      </c>
      <c r="AE216" s="80">
        <v>0.12761737062547143</v>
      </c>
      <c r="AF216" s="80">
        <v>9.8098607748440772E-2</v>
      </c>
      <c r="AG216" s="80"/>
      <c r="AH216" s="80">
        <v>0.6087464513553239</v>
      </c>
      <c r="AI216" s="80">
        <v>3.0819015332460129</v>
      </c>
      <c r="AJ216" s="80">
        <v>0</v>
      </c>
      <c r="AK216" s="80">
        <v>9.1802074726888829</v>
      </c>
      <c r="AL216" s="80">
        <v>0</v>
      </c>
      <c r="AM216" s="80">
        <v>3.0819015332460129</v>
      </c>
      <c r="AN216" s="41" t="s">
        <v>5591</v>
      </c>
      <c r="AO216" s="41"/>
      <c r="AP216" s="40" t="str" cm="1">
        <f t="array" ref="AP216">IFERROR(_xlfn.IFS(
AR216="MPR ISSUE","PDH",
AR216="BSS Hardware Issue","BSS",
AR216="Sites strategiques, MLL, Pylone, etc.","ENVTECH",
AR216="AKTIVCO DEFAUT GE &amp; POWER Cabinet","AKTIVCO",
AR216="AKTIVCO Coupure ENEO &amp; Baisse de tension","AKTIVCO GRID ONLY",
AR216="Coupure ENEO &amp; Baisse de tension","IHS GRID ONLY",
AR216="Defaut GE &amp; POWER Cabinet","IHS",
AR216="Sharing","Partners",
AR216="Sites strategiques &amp; DataCenter","SST &amp; DC",
AR216="Exclu","Exclu",
AR216="SAT","SAT",
AR216="SPARE-ISSUE","SPARE-ISSUE",
AR216="Fiber CAmtel","TRANS_FO_CAMTEL",
AR216="Fiber AOF","Fiber AOF",
AR216="Projet OCM (HUAWEI)","TRAVAUX-HUAWEI",
AR216="Projet OCM (NOKIA)","TRAVAUX-NOKIA",
AR216="ACCESS-ISSUE","ACCESS-ISSUE",
AR216="Projet OCM (ZTE, NOKIA, autres projets)","TRAVAUX OCM",
AR216="No root CAuse","No root cause",
AR216="ODU HS","PDH",
AR216="IP &amp; VLAN","PDH",
AR216="Warehouse HUAWEI","SPARE-ISSUE",
AR216="SPARE-HS","SPARE-ISSUE",
AR216="Power Telco","BSS",AR216="no impacts","no impacts"
),"")</f>
        <v>Exclu</v>
      </c>
      <c r="AQ216" s="40" t="str" cm="1">
        <f t="array" ref="AQ216">IFERROR(_xlfn.IFS(
AR216="MPR ISSUE","TX ISSUE",
AR216="BSS Hardware Issue","RAN ISSUE",
AR216="Sites strategiques, MLL, Pylone, etc.","ENVTECH",
AR216="AKTIVCO DEFAUT GE &amp; POWER Cabinet","POWER ISSUE",
AR216="AKTIVCO Coupure ENEO &amp; Baisse de tension","POWER ISSUE",
AR216="Coupure ENEO &amp; Baisse de tension","POWER ISSUE",
AR216="Defaut GE &amp; POWER Cabinet","POWER ISSUE",
AR216="Sharing","POWER ISSUE",
AR216="Sites strategiques &amp; DataCenter","POWER ISSUE",
AR216="Exclu","Exclu",
AR216="SAT","TX ISSUE",
AR216="SPARE-ISSUE","SPARE-ISSUE",
AR216="Fiber CAmtel","TX ISSUE",
AR216="Fiber AOF","TX ISSUE",
AR216="Projet OCM (HUAWEI)","TRAVAUX-HUAWEI",
AR216="Projet OCM (NOKIA)","TRAVAUX -NOKIA",
AR216="ACCESS-ISSUE","ACCESS-ISSUE",
AR216="Projet OCM (ZTE, NOKIA, autres projets)","TRAVAUX OCM",
AR216="No root CAuse","No root cause",
AR216="ODU HS","TX ISSUE",
AR216="IP &amp; VLAN","TX ISSUE",
AR216="Warehouse HUAWEI","SPARE-ISSUE",
AR216="SPARE-HS","SPARE-ISSUE",
AR216="Power Telco","RAN ISSUE",AR216="no impacts","no impacts"
),"")</f>
        <v>Exclu</v>
      </c>
      <c r="AR216" s="59" t="s">
        <v>5586</v>
      </c>
      <c r="AS216" s="40" t="str" cm="1">
        <f t="array" ref="AS216">IFERROR(_xlfn.IFS(
AR216="MPR ISSUE","ACTIVE",
AR216="BSS Hardware Issue","ACTIVE",
AR216="Sites strategiques, MLL, Pylone, etc.","PASSIVE",
AR216="AKTIVCO DEFAUT GE &amp; POWER Cabinet","PASSIVE",
AR216="AKTIVCO Coupure ENEO &amp; Baisse de tension","PASSIVE",
AR216="Coupure ENEO &amp; Baisse de tension","PASSIVE",
AR216="Defaut GE &amp; POWER Cabinet","PASSIVE",
AR216="Sharing","PASSIVE",
AR216="Sites strategiques &amp; DataCenter","PASSIVE",
AR216="Exclu","Exclu",
AR216="SAT","ACTIVE",
AR216="SPARE-ISSUE","SPARE-ISSUE",
AR216="Fiber CAmtel","ACTIVE",
AR216="Fiber AOF","ACTIVE",
AR216="Projet OCM (HUAWEI)","PLANNED WORKS",
AR216="Projet OCM (NOKIA)","PLANNED WORKS",
AR216="ACCESS-ISSUE","ACCESS-ISSUE",
AR216="Projet OCM (ZTE, NOKIA, autres projets)","PLANNED WORKS",
AR216="No root CAuse","No root cause",
AR216="ODU HS","ACTIVE",
AR216="IP &amp; VLAN","ACTIVE",
AR216="Warehouse HUAWEI","SPARE-ISSUE",
AR216="SPARE-HS","SPARE-ISSUE",
AR216="Power Telco","ACTIVE", AR216="no impacts","no impacts"
),"")</f>
        <v>Exclu</v>
      </c>
      <c r="AT216" s="99" t="s">
        <v>6432</v>
      </c>
      <c r="AU216" s="107" t="s">
        <v>3379</v>
      </c>
      <c r="AV216" s="9" t="s">
        <v>6176</v>
      </c>
      <c r="AW216" s="17" t="s">
        <v>6163</v>
      </c>
      <c r="AX216" s="17" t="s">
        <v>5536</v>
      </c>
      <c r="AY216" s="17"/>
      <c r="AZ216" s="17" t="s">
        <v>5536</v>
      </c>
      <c r="BA216" s="7"/>
      <c r="BC216" s="18"/>
      <c r="BD216" s="18"/>
      <c r="BE216" s="18"/>
      <c r="BF216" s="18"/>
      <c r="BG216" s="18"/>
      <c r="BH216" s="18"/>
      <c r="BI216" s="18"/>
      <c r="BJ216" s="18"/>
      <c r="BK216" s="18"/>
      <c r="BM216" s="18"/>
      <c r="BN216" s="18"/>
      <c r="BO216" s="18"/>
      <c r="BP216" s="9" t="s">
        <v>5661</v>
      </c>
      <c r="BQ216" s="14"/>
      <c r="BR216" s="102" t="s">
        <v>5536</v>
      </c>
      <c r="BS216" s="14"/>
      <c r="BT216" s="14"/>
      <c r="BU216" s="9"/>
      <c r="BV216" s="9"/>
      <c r="BW216" s="9"/>
    </row>
    <row r="217" spans="1:75" x14ac:dyDescent="0.35">
      <c r="A217" s="1" t="s">
        <v>308</v>
      </c>
      <c r="B217" s="1" t="s">
        <v>309</v>
      </c>
      <c r="C217" s="3" t="s">
        <v>55</v>
      </c>
      <c r="D217" s="1" t="s">
        <v>11</v>
      </c>
      <c r="E217" s="1" t="s">
        <v>96</v>
      </c>
      <c r="F217" s="3" t="s">
        <v>55</v>
      </c>
      <c r="G217" s="1" t="s">
        <v>310</v>
      </c>
      <c r="H217" s="29" t="s">
        <v>5588</v>
      </c>
      <c r="I217" s="27">
        <v>1.5407937940344452</v>
      </c>
      <c r="J217" s="27">
        <v>3.3846662080757461</v>
      </c>
      <c r="K217" s="27">
        <v>1.4341662265240254</v>
      </c>
      <c r="L217" s="27">
        <v>3.7923885461167317E-2</v>
      </c>
      <c r="M217" s="27">
        <v>5.4556600599937291E-2</v>
      </c>
      <c r="N217" s="27">
        <v>5.0592295987120312E-2</v>
      </c>
      <c r="O217" s="27">
        <v>0.14752638267544663</v>
      </c>
      <c r="P217" s="27">
        <v>8.6474163491169473E-2</v>
      </c>
      <c r="Q217" s="27">
        <v>6.6118066492716926E-2</v>
      </c>
      <c r="R217" s="27">
        <v>5.2348984316667797E-2</v>
      </c>
      <c r="S217" s="80">
        <v>2.827425894843222</v>
      </c>
      <c r="T217" s="80">
        <v>0.43537808793886928</v>
      </c>
      <c r="U217" s="80">
        <v>2.3265844095354342E-3</v>
      </c>
      <c r="V217" s="80">
        <v>0.51209957191440525</v>
      </c>
      <c r="W217" s="80">
        <v>0.43537808793886928</v>
      </c>
      <c r="X217" s="80">
        <v>1.8103652157212324E-2</v>
      </c>
      <c r="Y217" s="80">
        <v>6.1284595955616972E-2</v>
      </c>
      <c r="Z217" s="80">
        <v>1.2627689608937303E-2</v>
      </c>
      <c r="AA217" s="80">
        <v>2.3722026964623142E-2</v>
      </c>
      <c r="AB217" s="80">
        <v>1.8727916024701579E-3</v>
      </c>
      <c r="AC217" s="80">
        <v>4.2410389432502082</v>
      </c>
      <c r="AD217" s="80">
        <v>4.2410389432502082</v>
      </c>
      <c r="AE217" s="80">
        <v>6.0642775699035556E-3</v>
      </c>
      <c r="AF217" s="80">
        <v>0.81618706475335379</v>
      </c>
      <c r="AG217" s="80"/>
      <c r="AH217" s="80">
        <v>3.503646295605733</v>
      </c>
      <c r="AI217" s="80">
        <v>3.0819015332460129</v>
      </c>
      <c r="AJ217" s="80">
        <v>0</v>
      </c>
      <c r="AK217" s="80">
        <v>9.1802074726888829</v>
      </c>
      <c r="AL217" s="80">
        <v>0</v>
      </c>
      <c r="AM217" s="80">
        <v>3.0819015332460129</v>
      </c>
      <c r="AN217" s="41" t="s">
        <v>5591</v>
      </c>
      <c r="AO217" s="41"/>
      <c r="AP217" s="40" t="str" cm="1">
        <f t="array" ref="AP217">IFERROR(_xlfn.IFS(
AR217="MPR ISSUE","PDH",
AR217="BSS Hardware Issue","BSS",
AR217="Sites strategiques, MLL, Pylone, etc.","ENVTECH",
AR217="AKTIVCO DEFAUT GE &amp; POWER Cabinet","AKTIVCO",
AR217="AKTIVCO Coupure ENEO &amp; Baisse de tension","AKTIVCO GRID ONLY",
AR217="Coupure ENEO &amp; Baisse de tension","IHS GRID ONLY",
AR217="Defaut GE &amp; POWER Cabinet","IHS",
AR217="Sharing","Partners",
AR217="Sites strategiques &amp; DataCenter","SST &amp; DC",
AR217="Exclu","Exclu",
AR217="SAT","SAT",
AR217="SPARE-ISSUE","SPARE-ISSUE",
AR217="Fiber CAmtel","TRANS_FO_CAMTEL",
AR217="Fiber AOF","Fiber AOF",
AR217="Projet OCM (HUAWEI)","TRAVAUX-HUAWEI",
AR217="Projet OCM (NOKIA)","TRAVAUX-NOKIA",
AR217="ACCESS-ISSUE","ACCESS-ISSUE",
AR217="Projet OCM (ZTE, NOKIA, autres projets)","TRAVAUX OCM",
AR217="No root CAuse","No root cause",
AR217="ODU HS","PDH",
AR217="IP &amp; VLAN","PDH",
AR217="Warehouse HUAWEI","SPARE-ISSUE",
AR217="SPARE-HS","SPARE-ISSUE",
AR217="Power Telco","BSS",AR217="no impacts","no impacts"
),"")</f>
        <v>IHS</v>
      </c>
      <c r="AQ217" s="40" t="str" cm="1">
        <f t="array" ref="AQ217">IFERROR(_xlfn.IFS(
AR217="MPR ISSUE","TX ISSUE",
AR217="BSS Hardware Issue","RAN ISSUE",
AR217="Sites strategiques, MLL, Pylone, etc.","ENVTECH",
AR217="AKTIVCO DEFAUT GE &amp; POWER Cabinet","POWER ISSUE",
AR217="AKTIVCO Coupure ENEO &amp; Baisse de tension","POWER ISSUE",
AR217="Coupure ENEO &amp; Baisse de tension","POWER ISSUE",
AR217="Defaut GE &amp; POWER Cabinet","POWER ISSUE",
AR217="Sharing","POWER ISSUE",
AR217="Sites strategiques &amp; DataCenter","POWER ISSUE",
AR217="Exclu","Exclu",
AR217="SAT","TX ISSUE",
AR217="SPARE-ISSUE","SPARE-ISSUE",
AR217="Fiber CAmtel","TX ISSUE",
AR217="Fiber AOF","TX ISSUE",
AR217="Projet OCM (HUAWEI)","TRAVAUX-HUAWEI",
AR217="Projet OCM (NOKIA)","TRAVAUX -NOKIA",
AR217="ACCESS-ISSUE","ACCESS-ISSUE",
AR217="Projet OCM (ZTE, NOKIA, autres projets)","TRAVAUX OCM",
AR217="No root CAuse","No root cause",
AR217="ODU HS","TX ISSUE",
AR217="IP &amp; VLAN","TX ISSUE",
AR217="Warehouse HUAWEI","SPARE-ISSUE",
AR217="SPARE-HS","SPARE-ISSUE",
AR217="Power Telco","RAN ISSUE",AR217="no impacts","no impacts"
),"")</f>
        <v>POWER ISSUE</v>
      </c>
      <c r="AR217" s="59" t="s">
        <v>5329</v>
      </c>
      <c r="AS217" s="40" t="str" cm="1">
        <f t="array" ref="AS217">IFERROR(_xlfn.IFS(
AR217="MPR ISSUE","ACTIVE",
AR217="BSS Hardware Issue","ACTIVE",
AR217="Sites strategiques, MLL, Pylone, etc.","PASSIVE",
AR217="AKTIVCO DEFAUT GE &amp; POWER Cabinet","PASSIVE",
AR217="AKTIVCO Coupure ENEO &amp; Baisse de tension","PASSIVE",
AR217="Coupure ENEO &amp; Baisse de tension","PASSIVE",
AR217="Defaut GE &amp; POWER Cabinet","PASSIVE",
AR217="Sharing","PASSIVE",
AR217="Sites strategiques &amp; DataCenter","PASSIVE",
AR217="Exclu","Exclu",
AR217="SAT","ACTIVE",
AR217="SPARE-ISSUE","SPARE-ISSUE",
AR217="Fiber CAmtel","ACTIVE",
AR217="Fiber AOF","ACTIVE",
AR217="Projet OCM (HUAWEI)","PLANNED WORKS",
AR217="Projet OCM (NOKIA)","PLANNED WORKS",
AR217="ACCESS-ISSUE","ACCESS-ISSUE",
AR217="Projet OCM (ZTE, NOKIA, autres projets)","PLANNED WORKS",
AR217="No root CAuse","No root cause",
AR217="ODU HS","ACTIVE",
AR217="IP &amp; VLAN","ACTIVE",
AR217="Warehouse HUAWEI","SPARE-ISSUE",
AR217="SPARE-HS","SPARE-ISSUE",
AR217="Power Telco","ACTIVE", AR217="no impacts","no impacts"
),"")</f>
        <v>PASSIVE</v>
      </c>
      <c r="AT217" s="99" t="s">
        <v>6433</v>
      </c>
      <c r="AU217" s="99" t="s">
        <v>309</v>
      </c>
      <c r="AW217" s="17"/>
      <c r="AX217" s="17" t="s">
        <v>5536</v>
      </c>
      <c r="AY217" s="17"/>
      <c r="AZ217" s="17" t="s">
        <v>5536</v>
      </c>
      <c r="BA217" s="7"/>
      <c r="BC217" s="18"/>
      <c r="BD217" s="18"/>
      <c r="BE217" s="18"/>
      <c r="BF217" s="18"/>
      <c r="BG217" s="18"/>
      <c r="BH217" s="18"/>
      <c r="BI217" s="18" t="s">
        <v>5675</v>
      </c>
      <c r="BJ217" s="18" t="s">
        <v>5677</v>
      </c>
      <c r="BK217" s="18" t="s">
        <v>5677</v>
      </c>
      <c r="BM217" s="18"/>
      <c r="BN217" s="18"/>
      <c r="BO217" s="18"/>
      <c r="BP217" s="9" t="s">
        <v>5832</v>
      </c>
      <c r="BQ217" s="14"/>
      <c r="BR217" s="102" t="s">
        <v>5536</v>
      </c>
      <c r="BS217" s="14"/>
      <c r="BT217" s="14"/>
      <c r="BU217" s="9"/>
      <c r="BV217" s="9"/>
      <c r="BW217" s="9"/>
    </row>
    <row r="218" spans="1:75" x14ac:dyDescent="0.35">
      <c r="A218" s="1" t="s">
        <v>1260</v>
      </c>
      <c r="B218" s="8" t="s">
        <v>1261</v>
      </c>
      <c r="C218" s="3" t="s">
        <v>37</v>
      </c>
      <c r="D218" s="1" t="s">
        <v>21</v>
      </c>
      <c r="E218" s="1" t="s">
        <v>30</v>
      </c>
      <c r="F218" s="3" t="s">
        <v>69</v>
      </c>
      <c r="G218" s="1" t="s">
        <v>502</v>
      </c>
      <c r="H218" s="29" t="s">
        <v>5588</v>
      </c>
      <c r="I218" s="27">
        <v>0</v>
      </c>
      <c r="J218" s="27">
        <v>0</v>
      </c>
      <c r="K218" s="27">
        <v>0</v>
      </c>
      <c r="L218" s="27">
        <v>0</v>
      </c>
      <c r="M218" s="27">
        <v>0</v>
      </c>
      <c r="N218" s="27">
        <v>0</v>
      </c>
      <c r="O218" s="27">
        <v>0</v>
      </c>
      <c r="P218" s="27">
        <v>0</v>
      </c>
      <c r="Q218" s="27">
        <v>0</v>
      </c>
      <c r="R218" s="27">
        <v>0</v>
      </c>
      <c r="S218" s="80">
        <v>0</v>
      </c>
      <c r="T218" s="80">
        <v>0</v>
      </c>
      <c r="U218" s="80">
        <v>0</v>
      </c>
      <c r="V218" s="80">
        <v>5.199226210667357E-2</v>
      </c>
      <c r="W218" s="80">
        <v>2.5593337385463138E-2</v>
      </c>
      <c r="X218" s="80">
        <v>2.1492513152158416E-2</v>
      </c>
      <c r="Y218" s="80">
        <v>5.8142355314710736E-2</v>
      </c>
      <c r="Z218" s="80">
        <v>0</v>
      </c>
      <c r="AA218" s="80">
        <v>0</v>
      </c>
      <c r="AB218" s="80">
        <v>0</v>
      </c>
      <c r="AC218" s="80">
        <v>0</v>
      </c>
      <c r="AD218" s="80">
        <v>0</v>
      </c>
      <c r="AE218" s="80">
        <v>0</v>
      </c>
      <c r="AF218" s="80">
        <v>1.3644624532283043E-2</v>
      </c>
      <c r="AG218" s="80"/>
      <c r="AH218" s="80">
        <v>3.0819015332460129</v>
      </c>
      <c r="AI218" s="80">
        <v>3.0819015332460129</v>
      </c>
      <c r="AJ218" s="80">
        <v>0</v>
      </c>
      <c r="AK218" s="80">
        <v>9.1802074726888829</v>
      </c>
      <c r="AL218" s="80">
        <v>0</v>
      </c>
      <c r="AM218" s="80">
        <v>3.0819015332460129</v>
      </c>
      <c r="AN218" s="41" t="s">
        <v>5558</v>
      </c>
      <c r="AO218" s="41"/>
      <c r="AP218" s="40" t="str" cm="1">
        <f t="array" ref="AP218">IFERROR(_xlfn.IFS(
AR218="MPR ISSUE","PDH",
AR218="BSS Hardware Issue","BSS",
AR218="Sites strategiques, MLL, Pylone, etc.","ENVTECH",
AR218="AKTIVCO DEFAUT GE &amp; POWER Cabinet","AKTIVCO",
AR218="AKTIVCO Coupure ENEO &amp; Baisse de tension","AKTIVCO GRID ONLY",
AR218="Coupure ENEO &amp; Baisse de tension","IHS GRID ONLY",
AR218="Defaut GE &amp; POWER Cabinet","IHS",
AR218="Sharing","Partners",
AR218="Sites strategiques &amp; DataCenter","SST &amp; DC",
AR218="Exclu","Exclu",
AR218="SAT","SAT",
AR218="SPARE-ISSUE","SPARE-ISSUE",
AR218="Fiber CAmtel","TRANS_FO_CAMTEL",
AR218="Fiber AOF","Fiber AOF",
AR218="Projet OCM (HUAWEI)","TRAVAUX-HUAWEI",
AR218="Projet OCM (NOKIA)","TRAVAUX-NOKIA",
AR218="ACCESS-ISSUE","ACCESS-ISSUE",
AR218="Projet OCM (ZTE, NOKIA, autres projets)","TRAVAUX OCM",
AR218="No root CAuse","No root cause",
AR218="ODU HS","PDH",
AR218="IP &amp; VLAN","PDH",
AR218="Warehouse HUAWEI","SPARE-ISSUE",
AR218="SPARE-HS","SPARE-ISSUE",
AR218="Power Telco","BSS",AR218="no impacts","no impacts"
),"")</f>
        <v>SPARE-ISSUE</v>
      </c>
      <c r="AQ218" s="40" t="str" cm="1">
        <f t="array" ref="AQ218">IFERROR(_xlfn.IFS(
AR218="MPR ISSUE","TX ISSUE",
AR218="BSS Hardware Issue","RAN ISSUE",
AR218="Sites strategiques, MLL, Pylone, etc.","ENVTECH",
AR218="AKTIVCO DEFAUT GE &amp; POWER Cabinet","POWER ISSUE",
AR218="AKTIVCO Coupure ENEO &amp; Baisse de tension","POWER ISSUE",
AR218="Coupure ENEO &amp; Baisse de tension","POWER ISSUE",
AR218="Defaut GE &amp; POWER Cabinet","POWER ISSUE",
AR218="Sharing","POWER ISSUE",
AR218="Sites strategiques &amp; DataCenter","POWER ISSUE",
AR218="Exclu","Exclu",
AR218="SAT","TX ISSUE",
AR218="SPARE-ISSUE","SPARE-ISSUE",
AR218="Fiber CAmtel","TX ISSUE",
AR218="Fiber AOF","TX ISSUE",
AR218="Projet OCM (HUAWEI)","TRAVAUX-HUAWEI",
AR218="Projet OCM (NOKIA)","TRAVAUX -NOKIA",
AR218="ACCESS-ISSUE","ACCESS-ISSUE",
AR218="Projet OCM (ZTE, NOKIA, autres projets)","TRAVAUX OCM",
AR218="No root CAuse","No root cause",
AR218="ODU HS","TX ISSUE",
AR218="IP &amp; VLAN","TX ISSUE",
AR218="Warehouse HUAWEI","SPARE-ISSUE",
AR218="SPARE-HS","SPARE-ISSUE",
AR218="Power Telco","RAN ISSUE",AR218="no impacts","no impacts"
),"")</f>
        <v>SPARE-ISSUE</v>
      </c>
      <c r="AR218" s="59" t="s">
        <v>5353</v>
      </c>
      <c r="AS218" s="40" t="str" cm="1">
        <f t="array" ref="AS218">IFERROR(_xlfn.IFS(
AR218="MPR ISSUE","ACTIVE",
AR218="BSS Hardware Issue","ACTIVE",
AR218="Sites strategiques, MLL, Pylone, etc.","PASSIVE",
AR218="AKTIVCO DEFAUT GE &amp; POWER Cabinet","PASSIVE",
AR218="AKTIVCO Coupure ENEO &amp; Baisse de tension","PASSIVE",
AR218="Coupure ENEO &amp; Baisse de tension","PASSIVE",
AR218="Defaut GE &amp; POWER Cabinet","PASSIVE",
AR218="Sharing","PASSIVE",
AR218="Sites strategiques &amp; DataCenter","PASSIVE",
AR218="Exclu","Exclu",
AR218="SAT","ACTIVE",
AR218="SPARE-ISSUE","SPARE-ISSUE",
AR218="Fiber CAmtel","ACTIVE",
AR218="Fiber AOF","ACTIVE",
AR218="Projet OCM (HUAWEI)","PLANNED WORKS",
AR218="Projet OCM (NOKIA)","PLANNED WORKS",
AR218="ACCESS-ISSUE","ACCESS-ISSUE",
AR218="Projet OCM (ZTE, NOKIA, autres projets)","PLANNED WORKS",
AR218="No root CAuse","No root cause",
AR218="ODU HS","ACTIVE",
AR218="IP &amp; VLAN","ACTIVE",
AR218="Warehouse HUAWEI","SPARE-ISSUE",
AR218="SPARE-HS","SPARE-ISSUE",
AR218="Power Telco","ACTIVE", AR218="no impacts","no impacts"
),"")</f>
        <v>SPARE-ISSUE</v>
      </c>
      <c r="AT218" s="99" t="s">
        <v>6434</v>
      </c>
      <c r="AU218" s="99" t="s">
        <v>1261</v>
      </c>
      <c r="AW218" s="17"/>
      <c r="AX218" s="17" t="s">
        <v>5536</v>
      </c>
      <c r="AY218" s="17"/>
      <c r="AZ218" s="17" t="s">
        <v>5536</v>
      </c>
      <c r="BA218" s="7"/>
      <c r="BC218" s="18"/>
      <c r="BD218" s="18"/>
      <c r="BE218" s="18"/>
      <c r="BF218" s="18"/>
      <c r="BG218" s="18"/>
      <c r="BH218" s="18"/>
      <c r="BI218" s="18"/>
      <c r="BJ218" s="18"/>
      <c r="BK218" s="18"/>
      <c r="BL218" s="9" t="s">
        <v>5945</v>
      </c>
      <c r="BM218" s="18" t="s">
        <v>5946</v>
      </c>
      <c r="BN218" s="18" t="s">
        <v>6038</v>
      </c>
      <c r="BO218" s="18"/>
      <c r="BP218" s="9" t="s">
        <v>5661</v>
      </c>
      <c r="BQ218" s="14"/>
      <c r="BR218" s="102" t="s">
        <v>5536</v>
      </c>
      <c r="BS218" s="14"/>
      <c r="BT218" s="14"/>
      <c r="BU218" s="9"/>
      <c r="BV218" s="9"/>
      <c r="BW218" s="9"/>
    </row>
    <row r="219" spans="1:75" x14ac:dyDescent="0.35">
      <c r="A219" s="1" t="s">
        <v>474</v>
      </c>
      <c r="B219" s="8" t="s">
        <v>475</v>
      </c>
      <c r="C219" s="3" t="s">
        <v>13</v>
      </c>
      <c r="D219" s="1" t="s">
        <v>11</v>
      </c>
      <c r="E219" s="1" t="s">
        <v>12</v>
      </c>
      <c r="F219" s="3" t="s">
        <v>13</v>
      </c>
      <c r="G219" s="1" t="s">
        <v>474</v>
      </c>
      <c r="H219" s="29" t="s">
        <v>5588</v>
      </c>
      <c r="I219" s="27">
        <v>3.115747412819406</v>
      </c>
      <c r="J219" s="27">
        <v>3.1156752706671726</v>
      </c>
      <c r="K219" s="27">
        <v>3.115639199591056</v>
      </c>
      <c r="L219" s="27">
        <v>3.1157113417432898</v>
      </c>
      <c r="M219" s="27">
        <v>3.1156752706671726</v>
      </c>
      <c r="N219" s="27">
        <v>3.115747412819406</v>
      </c>
      <c r="O219" s="27">
        <v>3.1156752706671726</v>
      </c>
      <c r="P219" s="27">
        <v>3.1157834838955232</v>
      </c>
      <c r="Q219" s="27">
        <v>3.1156752706671726</v>
      </c>
      <c r="R219" s="27">
        <v>3.115747412819406</v>
      </c>
      <c r="S219" s="80">
        <v>3.115747412819406</v>
      </c>
      <c r="T219" s="80">
        <v>3.0810454494867776</v>
      </c>
      <c r="U219" s="80">
        <v>3.1157113417432898</v>
      </c>
      <c r="V219" s="80">
        <v>3.0809741091735079</v>
      </c>
      <c r="W219" s="80">
        <v>3.0810454494867776</v>
      </c>
      <c r="X219" s="80">
        <v>3.081009779330143</v>
      </c>
      <c r="Y219" s="80">
        <v>3.0810811196434127</v>
      </c>
      <c r="Z219" s="80">
        <v>3.0811167898000473</v>
      </c>
      <c r="AA219" s="80">
        <v>3.0811167898000473</v>
      </c>
      <c r="AB219" s="80">
        <v>3.0811167898000473</v>
      </c>
      <c r="AC219" s="80">
        <v>3.081009779330143</v>
      </c>
      <c r="AD219" s="80">
        <v>3.081009779330143</v>
      </c>
      <c r="AE219" s="80">
        <v>3.0810454494867776</v>
      </c>
      <c r="AF219" s="80">
        <v>3.0809384390168733</v>
      </c>
      <c r="AG219" s="80"/>
      <c r="AH219" s="80">
        <v>3.0810811196434127</v>
      </c>
      <c r="AI219" s="80">
        <v>3.0810454494867776</v>
      </c>
      <c r="AJ219" s="80">
        <v>21.575962495353885</v>
      </c>
      <c r="AK219" s="80">
        <v>0</v>
      </c>
      <c r="AL219" s="80">
        <v>0</v>
      </c>
      <c r="AM219" s="80">
        <v>3.0810454494867776</v>
      </c>
      <c r="AN219" s="41" t="s">
        <v>5586</v>
      </c>
      <c r="AO219" s="41"/>
      <c r="AP219" s="40" t="str" cm="1">
        <f t="array" ref="AP219">IFERROR(_xlfn.IFS(
AR219="MPR ISSUE","PDH",
AR219="BSS Hardware Issue","BSS",
AR219="Sites strategiques, MLL, Pylone, etc.","ENVTECH",
AR219="AKTIVCO DEFAUT GE &amp; POWER Cabinet","AKTIVCO",
AR219="AKTIVCO Coupure ENEO &amp; Baisse de tension","AKTIVCO GRID ONLY",
AR219="Coupure ENEO &amp; Baisse de tension","IHS GRID ONLY",
AR219="Defaut GE &amp; POWER Cabinet","IHS",
AR219="Sharing","Partners",
AR219="Sites strategiques &amp; DataCenter","SST &amp; DC",
AR219="Exclu","Exclu",
AR219="SAT","SAT",
AR219="SPARE-ISSUE","SPARE-ISSUE",
AR219="Fiber CAmtel","TRANS_FO_CAMTEL",
AR219="Fiber AOF","Fiber AOF",
AR219="Projet OCM (HUAWEI)","TRAVAUX-HUAWEI",
AR219="Projet OCM (NOKIA)","TRAVAUX-NOKIA",
AR219="ACCESS-ISSUE","ACCESS-ISSUE",
AR219="Projet OCM (ZTE, NOKIA, autres projets)","TRAVAUX OCM",
AR219="No root CAuse","No root cause",
AR219="ODU HS","PDH",
AR219="IP &amp; VLAN","PDH",
AR219="Warehouse HUAWEI","SPARE-ISSUE",
AR219="SPARE-HS","SPARE-ISSUE",
AR219="Power Telco","BSS",AR219="no impacts","no impacts"
),"")</f>
        <v>Exclu</v>
      </c>
      <c r="AQ219" s="40" t="str" cm="1">
        <f t="array" ref="AQ219">IFERROR(_xlfn.IFS(
AR219="MPR ISSUE","TX ISSUE",
AR219="BSS Hardware Issue","RAN ISSUE",
AR219="Sites strategiques, MLL, Pylone, etc.","ENVTECH",
AR219="AKTIVCO DEFAUT GE &amp; POWER Cabinet","POWER ISSUE",
AR219="AKTIVCO Coupure ENEO &amp; Baisse de tension","POWER ISSUE",
AR219="Coupure ENEO &amp; Baisse de tension","POWER ISSUE",
AR219="Defaut GE &amp; POWER Cabinet","POWER ISSUE",
AR219="Sharing","POWER ISSUE",
AR219="Sites strategiques &amp; DataCenter","POWER ISSUE",
AR219="Exclu","Exclu",
AR219="SAT","TX ISSUE",
AR219="SPARE-ISSUE","SPARE-ISSUE",
AR219="Fiber CAmtel","TX ISSUE",
AR219="Fiber AOF","TX ISSUE",
AR219="Projet OCM (HUAWEI)","TRAVAUX-HUAWEI",
AR219="Projet OCM (NOKIA)","TRAVAUX -NOKIA",
AR219="ACCESS-ISSUE","ACCESS-ISSUE",
AR219="Projet OCM (ZTE, NOKIA, autres projets)","TRAVAUX OCM",
AR219="No root CAuse","No root cause",
AR219="ODU HS","TX ISSUE",
AR219="IP &amp; VLAN","TX ISSUE",
AR219="Warehouse HUAWEI","SPARE-ISSUE",
AR219="SPARE-HS","SPARE-ISSUE",
AR219="Power Telco","RAN ISSUE",AR219="no impacts","no impacts"
),"")</f>
        <v>Exclu</v>
      </c>
      <c r="AR219" s="59" t="s">
        <v>5586</v>
      </c>
      <c r="AS219" s="40" t="str" cm="1">
        <f t="array" ref="AS219">IFERROR(_xlfn.IFS(
AR219="MPR ISSUE","ACTIVE",
AR219="BSS Hardware Issue","ACTIVE",
AR219="Sites strategiques, MLL, Pylone, etc.","PASSIVE",
AR219="AKTIVCO DEFAUT GE &amp; POWER Cabinet","PASSIVE",
AR219="AKTIVCO Coupure ENEO &amp; Baisse de tension","PASSIVE",
AR219="Coupure ENEO &amp; Baisse de tension","PASSIVE",
AR219="Defaut GE &amp; POWER Cabinet","PASSIVE",
AR219="Sharing","PASSIVE",
AR219="Sites strategiques &amp; DataCenter","PASSIVE",
AR219="Exclu","Exclu",
AR219="SAT","ACTIVE",
AR219="SPARE-ISSUE","SPARE-ISSUE",
AR219="Fiber CAmtel","ACTIVE",
AR219="Fiber AOF","ACTIVE",
AR219="Projet OCM (HUAWEI)","PLANNED WORKS",
AR219="Projet OCM (NOKIA)","PLANNED WORKS",
AR219="ACCESS-ISSUE","ACCESS-ISSUE",
AR219="Projet OCM (ZTE, NOKIA, autres projets)","PLANNED WORKS",
AR219="No root CAuse","No root cause",
AR219="ODU HS","ACTIVE",
AR219="IP &amp; VLAN","ACTIVE",
AR219="Warehouse HUAWEI","SPARE-ISSUE",
AR219="SPARE-HS","SPARE-ISSUE",
AR219="Power Telco","ACTIVE", AR219="no impacts","no impacts"
),"")</f>
        <v>Exclu</v>
      </c>
      <c r="AT219" s="99" t="s">
        <v>5661</v>
      </c>
      <c r="AU219" s="99" t="s">
        <v>475</v>
      </c>
      <c r="AW219" s="17"/>
      <c r="AX219" s="17" t="s">
        <v>5536</v>
      </c>
      <c r="AY219" s="17"/>
      <c r="AZ219" s="17" t="s">
        <v>5536</v>
      </c>
      <c r="BA219" s="7"/>
      <c r="BC219" s="18"/>
      <c r="BD219" s="18"/>
      <c r="BE219" s="18"/>
      <c r="BF219" s="18"/>
      <c r="BG219" s="18"/>
      <c r="BH219" s="18"/>
      <c r="BI219" s="18"/>
      <c r="BJ219" s="18"/>
      <c r="BK219" s="18"/>
      <c r="BM219" s="18"/>
      <c r="BN219" s="18"/>
      <c r="BO219" s="18"/>
      <c r="BP219" s="9" t="s">
        <v>5661</v>
      </c>
      <c r="BQ219" s="14"/>
      <c r="BR219" s="102" t="s">
        <v>5536</v>
      </c>
      <c r="BS219" s="14"/>
      <c r="BT219" s="14"/>
      <c r="BU219" s="9"/>
      <c r="BV219" s="9"/>
      <c r="BW219" s="9"/>
    </row>
    <row r="220" spans="1:75" x14ac:dyDescent="0.35">
      <c r="A220" s="1" t="s">
        <v>928</v>
      </c>
      <c r="B220" s="8" t="s">
        <v>929</v>
      </c>
      <c r="C220" s="3" t="s">
        <v>38</v>
      </c>
      <c r="D220" s="1" t="s">
        <v>21</v>
      </c>
      <c r="E220" s="1" t="s">
        <v>562</v>
      </c>
      <c r="F220" s="3" t="s">
        <v>37</v>
      </c>
      <c r="G220" s="1" t="s">
        <v>38</v>
      </c>
      <c r="H220" s="30" t="s">
        <v>5587</v>
      </c>
      <c r="I220" s="27">
        <v>0</v>
      </c>
      <c r="J220" s="27">
        <v>0</v>
      </c>
      <c r="K220" s="27">
        <v>16.09919014476376</v>
      </c>
      <c r="L220" s="27">
        <v>13.868556899607057</v>
      </c>
      <c r="M220" s="27">
        <v>13.868556899607057</v>
      </c>
      <c r="N220" s="27">
        <v>24.964757885244829</v>
      </c>
      <c r="O220" s="27">
        <v>0</v>
      </c>
      <c r="P220" s="27">
        <v>1.1617234963602177</v>
      </c>
      <c r="Q220" s="27">
        <v>4.1380413659672461</v>
      </c>
      <c r="R220" s="27">
        <v>0</v>
      </c>
      <c r="S220" s="80">
        <v>0</v>
      </c>
      <c r="T220" s="80">
        <v>0</v>
      </c>
      <c r="U220" s="80">
        <v>14.78608250364549</v>
      </c>
      <c r="V220" s="80">
        <v>0</v>
      </c>
      <c r="W220" s="80">
        <v>0</v>
      </c>
      <c r="X220" s="80">
        <v>7.4950311471807742</v>
      </c>
      <c r="Y220" s="80">
        <v>15.386964127236878</v>
      </c>
      <c r="Z220" s="80">
        <v>0</v>
      </c>
      <c r="AA220" s="80">
        <v>0</v>
      </c>
      <c r="AB220" s="80">
        <v>0</v>
      </c>
      <c r="AC220" s="80">
        <v>0</v>
      </c>
      <c r="AD220" s="80">
        <v>0</v>
      </c>
      <c r="AE220" s="80">
        <v>0</v>
      </c>
      <c r="AF220" s="80">
        <v>0</v>
      </c>
      <c r="AG220" s="80"/>
      <c r="AH220" s="80">
        <v>0</v>
      </c>
      <c r="AI220" s="80">
        <v>2.9572521708857327</v>
      </c>
      <c r="AJ220" s="80">
        <v>2.5872120906921814</v>
      </c>
      <c r="AK220" s="80">
        <v>2.1981496781827259</v>
      </c>
      <c r="AL220" s="80">
        <v>3.5472577358399717</v>
      </c>
      <c r="AM220" s="80">
        <v>2.9572521708857327</v>
      </c>
      <c r="AN220" s="41" t="s">
        <v>5558</v>
      </c>
      <c r="AO220" s="41"/>
      <c r="AP220" s="40" t="str" cm="1">
        <f t="array" ref="AP220">IFERROR(_xlfn.IFS(
AR220="MPR ISSUE","PDH",
AR220="BSS Hardware Issue","BSS",
AR220="Sites strategiques, MLL, Pylone, etc.","ENVTECH",
AR220="AKTIVCO DEFAUT GE &amp; POWER Cabinet","AKTIVCO",
AR220="AKTIVCO Coupure ENEO &amp; Baisse de tension","AKTIVCO GRID ONLY",
AR220="Coupure ENEO &amp; Baisse de tension","IHS GRID ONLY",
AR220="Defaut GE &amp; POWER Cabinet","IHS",
AR220="Sharing","Partners",
AR220="Sites strategiques &amp; DataCenter","SST &amp; DC",
AR220="Exclu","Exclu",
AR220="SAT","SAT",
AR220="SPARE-ISSUE","SPARE-ISSUE",
AR220="Fiber CAmtel","TRANS_FO_CAMTEL",
AR220="Fiber AOF","Fiber AOF",
AR220="Projet OCM (HUAWEI)","TRAVAUX-HUAWEI",
AR220="Projet OCM (NOKIA)","TRAVAUX-NOKIA",
AR220="ACCESS-ISSUE","ACCESS-ISSUE",
AR220="Projet OCM (ZTE, NOKIA, autres projets)","TRAVAUX OCM",
AR220="No root CAuse","No root cause",
AR220="ODU HS","PDH",
AR220="IP &amp; VLAN","PDH",
AR220="Warehouse HUAWEI","SPARE-ISSUE",
AR220="SPARE-HS","SPARE-ISSUE",
AR220="Power Telco","BSS",AR220="no impacts","no impacts"
),"")</f>
        <v>AKTIVCO GRID ONLY</v>
      </c>
      <c r="AQ220" s="40" t="str" cm="1">
        <f t="array" ref="AQ220">IFERROR(_xlfn.IFS(
AR220="MPR ISSUE","TX ISSUE",
AR220="BSS Hardware Issue","RAN ISSUE",
AR220="Sites strategiques, MLL, Pylone, etc.","ENVTECH",
AR220="AKTIVCO DEFAUT GE &amp; POWER Cabinet","POWER ISSUE",
AR220="AKTIVCO Coupure ENEO &amp; Baisse de tension","POWER ISSUE",
AR220="Coupure ENEO &amp; Baisse de tension","POWER ISSUE",
AR220="Defaut GE &amp; POWER Cabinet","POWER ISSUE",
AR220="Sharing","POWER ISSUE",
AR220="Sites strategiques &amp; DataCenter","POWER ISSUE",
AR220="Exclu","Exclu",
AR220="SAT","TX ISSUE",
AR220="SPARE-ISSUE","SPARE-ISSUE",
AR220="Fiber CAmtel","TX ISSUE",
AR220="Fiber AOF","TX ISSUE",
AR220="Projet OCM (HUAWEI)","TRAVAUX-HUAWEI",
AR220="Projet OCM (NOKIA)","TRAVAUX -NOKIA",
AR220="ACCESS-ISSUE","ACCESS-ISSUE",
AR220="Projet OCM (ZTE, NOKIA, autres projets)","TRAVAUX OCM",
AR220="No root CAuse","No root cause",
AR220="ODU HS","TX ISSUE",
AR220="IP &amp; VLAN","TX ISSUE",
AR220="Warehouse HUAWEI","SPARE-ISSUE",
AR220="SPARE-HS","SPARE-ISSUE",
AR220="Power Telco","RAN ISSUE",AR220="no impacts","no impacts"
),"")</f>
        <v>POWER ISSUE</v>
      </c>
      <c r="AR220" s="59" t="s">
        <v>5326</v>
      </c>
      <c r="AS220" s="40" t="str" cm="1">
        <f t="array" ref="AS220">IFERROR(_xlfn.IFS(
AR220="MPR ISSUE","ACTIVE",
AR220="BSS Hardware Issue","ACTIVE",
AR220="Sites strategiques, MLL, Pylone, etc.","PASSIVE",
AR220="AKTIVCO DEFAUT GE &amp; POWER Cabinet","PASSIVE",
AR220="AKTIVCO Coupure ENEO &amp; Baisse de tension","PASSIVE",
AR220="Coupure ENEO &amp; Baisse de tension","PASSIVE",
AR220="Defaut GE &amp; POWER Cabinet","PASSIVE",
AR220="Sharing","PASSIVE",
AR220="Sites strategiques &amp; DataCenter","PASSIVE",
AR220="Exclu","Exclu",
AR220="SAT","ACTIVE",
AR220="SPARE-ISSUE","SPARE-ISSUE",
AR220="Fiber CAmtel","ACTIVE",
AR220="Fiber AOF","ACTIVE",
AR220="Projet OCM (HUAWEI)","PLANNED WORKS",
AR220="Projet OCM (NOKIA)","PLANNED WORKS",
AR220="ACCESS-ISSUE","ACCESS-ISSUE",
AR220="Projet OCM (ZTE, NOKIA, autres projets)","PLANNED WORKS",
AR220="No root CAuse","No root cause",
AR220="ODU HS","ACTIVE",
AR220="IP &amp; VLAN","ACTIVE",
AR220="Warehouse HUAWEI","SPARE-ISSUE",
AR220="SPARE-HS","SPARE-ISSUE",
AR220="Power Telco","ACTIVE", AR220="no impacts","no impacts"
),"")</f>
        <v>PASSIVE</v>
      </c>
      <c r="AT220" s="17" t="s">
        <v>6588</v>
      </c>
      <c r="AU220" s="107" t="s">
        <v>852</v>
      </c>
      <c r="AV220" s="9" t="s">
        <v>6589</v>
      </c>
      <c r="AW220" s="17"/>
      <c r="AX220" s="17" t="s">
        <v>5536</v>
      </c>
      <c r="AY220" s="17" t="s">
        <v>6224</v>
      </c>
      <c r="AZ220" s="17" t="s">
        <v>6224</v>
      </c>
      <c r="BA220" s="7"/>
      <c r="BC220" s="18"/>
      <c r="BD220" s="18"/>
      <c r="BE220" s="18"/>
      <c r="BF220" s="18"/>
      <c r="BG220" s="18"/>
      <c r="BH220" s="18"/>
      <c r="BI220" s="18"/>
      <c r="BJ220" s="18"/>
      <c r="BK220" s="18"/>
      <c r="BM220" s="18"/>
      <c r="BN220" s="18" t="s">
        <v>6006</v>
      </c>
      <c r="BO220" s="18"/>
      <c r="BP220" s="9" t="s">
        <v>5931</v>
      </c>
      <c r="BQ220" s="14"/>
      <c r="BR220" s="102" t="s">
        <v>5536</v>
      </c>
      <c r="BS220" s="14"/>
      <c r="BT220" s="14"/>
      <c r="BU220" s="9"/>
      <c r="BV220" s="9"/>
      <c r="BW220" s="9"/>
    </row>
    <row r="221" spans="1:75" x14ac:dyDescent="0.35">
      <c r="A221" s="1" t="s">
        <v>1591</v>
      </c>
      <c r="B221" s="8" t="s">
        <v>1592</v>
      </c>
      <c r="C221" s="3" t="s">
        <v>23</v>
      </c>
      <c r="D221" s="1" t="s">
        <v>11</v>
      </c>
      <c r="E221" s="1" t="s">
        <v>12</v>
      </c>
      <c r="F221" s="3" t="s">
        <v>23</v>
      </c>
      <c r="G221" s="1" t="s">
        <v>24</v>
      </c>
      <c r="H221" s="28" t="s">
        <v>5589</v>
      </c>
      <c r="I221" s="27">
        <v>0</v>
      </c>
      <c r="J221" s="27">
        <v>0</v>
      </c>
      <c r="K221" s="27">
        <v>5.649920954932897</v>
      </c>
      <c r="L221" s="27">
        <v>0</v>
      </c>
      <c r="M221" s="27">
        <v>0</v>
      </c>
      <c r="N221" s="27">
        <v>0</v>
      </c>
      <c r="O221" s="27">
        <v>0.30289313506433468</v>
      </c>
      <c r="P221" s="27">
        <v>0</v>
      </c>
      <c r="Q221" s="27">
        <v>0</v>
      </c>
      <c r="R221" s="27">
        <v>0</v>
      </c>
      <c r="S221" s="80">
        <v>0</v>
      </c>
      <c r="T221" s="80">
        <v>0</v>
      </c>
      <c r="U221" s="80">
        <v>0</v>
      </c>
      <c r="V221" s="80">
        <v>0</v>
      </c>
      <c r="W221" s="80">
        <v>0</v>
      </c>
      <c r="X221" s="80">
        <v>0</v>
      </c>
      <c r="Y221" s="80">
        <v>3.4387992854554219</v>
      </c>
      <c r="Z221" s="80">
        <v>5.8998439073945648E-2</v>
      </c>
      <c r="AA221" s="80">
        <v>0</v>
      </c>
      <c r="AB221" s="80">
        <v>1.4606037388031377</v>
      </c>
      <c r="AC221" s="80">
        <v>0</v>
      </c>
      <c r="AD221" s="80">
        <v>0</v>
      </c>
      <c r="AE221" s="80">
        <v>0</v>
      </c>
      <c r="AF221" s="80">
        <v>0</v>
      </c>
      <c r="AG221" s="80"/>
      <c r="AH221" s="80">
        <v>0</v>
      </c>
      <c r="AI221" s="80">
        <v>2.9073674568319761</v>
      </c>
      <c r="AJ221" s="80">
        <v>2.1400858881974671</v>
      </c>
      <c r="AK221" s="80">
        <v>7.749997024932763</v>
      </c>
      <c r="AL221" s="80">
        <v>0</v>
      </c>
      <c r="AM221" s="80">
        <v>2.9073674568319761</v>
      </c>
      <c r="AN221" s="41" t="s">
        <v>5558</v>
      </c>
      <c r="AO221" s="41"/>
      <c r="AP221" s="40" t="str" cm="1">
        <f t="array" ref="AP221">IFERROR(_xlfn.IFS(
AR221="MPR ISSUE","PDH",
AR221="BSS Hardware Issue","BSS",
AR221="Sites strategiques, MLL, Pylone, etc.","ENVTECH",
AR221="AKTIVCO DEFAUT GE &amp; POWER Cabinet","AKTIVCO",
AR221="AKTIVCO Coupure ENEO &amp; Baisse de tension","AKTIVCO GRID ONLY",
AR221="Coupure ENEO &amp; Baisse de tension","IHS GRID ONLY",
AR221="Defaut GE &amp; POWER Cabinet","IHS",
AR221="Sharing","Partners",
AR221="Sites strategiques &amp; DataCenter","SST &amp; DC",
AR221="Exclu","Exclu",
AR221="SAT","SAT",
AR221="SPARE-ISSUE","SPARE-ISSUE",
AR221="Fiber CAmtel","TRANS_FO_CAMTEL",
AR221="Fiber AOF","Fiber AOF",
AR221="Projet OCM (HUAWEI)","TRAVAUX-HUAWEI",
AR221="Projet OCM (NOKIA)","TRAVAUX-NOKIA",
AR221="ACCESS-ISSUE","ACCESS-ISSUE",
AR221="Projet OCM (ZTE, NOKIA, autres projets)","TRAVAUX OCM",
AR221="No root CAuse","No root cause",
AR221="ODU HS","PDH",
AR221="IP &amp; VLAN","PDH",
AR221="Warehouse HUAWEI","SPARE-ISSUE",
AR221="SPARE-HS","SPARE-ISSUE",
AR221="Power Telco","BSS",AR221="no impacts","no impacts"
),"")</f>
        <v>PDH</v>
      </c>
      <c r="AQ221" s="40" t="str" cm="1">
        <f t="array" ref="AQ221">IFERROR(_xlfn.IFS(
AR221="MPR ISSUE","TX ISSUE",
AR221="BSS Hardware Issue","RAN ISSUE",
AR221="Sites strategiques, MLL, Pylone, etc.","ENVTECH",
AR221="AKTIVCO DEFAUT GE &amp; POWER Cabinet","POWER ISSUE",
AR221="AKTIVCO Coupure ENEO &amp; Baisse de tension","POWER ISSUE",
AR221="Coupure ENEO &amp; Baisse de tension","POWER ISSUE",
AR221="Defaut GE &amp; POWER Cabinet","POWER ISSUE",
AR221="Sharing","POWER ISSUE",
AR221="Sites strategiques &amp; DataCenter","POWER ISSUE",
AR221="Exclu","Exclu",
AR221="SAT","TX ISSUE",
AR221="SPARE-ISSUE","SPARE-ISSUE",
AR221="Fiber CAmtel","TX ISSUE",
AR221="Fiber AOF","TX ISSUE",
AR221="Projet OCM (HUAWEI)","TRAVAUX-HUAWEI",
AR221="Projet OCM (NOKIA)","TRAVAUX -NOKIA",
AR221="ACCESS-ISSUE","ACCESS-ISSUE",
AR221="Projet OCM (ZTE, NOKIA, autres projets)","TRAVAUX OCM",
AR221="No root CAuse","No root cause",
AR221="ODU HS","TX ISSUE",
AR221="IP &amp; VLAN","TX ISSUE",
AR221="Warehouse HUAWEI","SPARE-ISSUE",
AR221="SPARE-HS","SPARE-ISSUE",
AR221="Power Telco","RAN ISSUE",AR221="no impacts","no impacts"
),"")</f>
        <v>TX ISSUE</v>
      </c>
      <c r="AR221" s="59" t="s">
        <v>5598</v>
      </c>
      <c r="AS221" s="40" t="str" cm="1">
        <f t="array" ref="AS221">IFERROR(_xlfn.IFS(
AR221="MPR ISSUE","ACTIVE",
AR221="BSS Hardware Issue","ACTIVE",
AR221="Sites strategiques, MLL, Pylone, etc.","PASSIVE",
AR221="AKTIVCO DEFAUT GE &amp; POWER Cabinet","PASSIVE",
AR221="AKTIVCO Coupure ENEO &amp; Baisse de tension","PASSIVE",
AR221="Coupure ENEO &amp; Baisse de tension","PASSIVE",
AR221="Defaut GE &amp; POWER Cabinet","PASSIVE",
AR221="Sharing","PASSIVE",
AR221="Sites strategiques &amp; DataCenter","PASSIVE",
AR221="Exclu","Exclu",
AR221="SAT","ACTIVE",
AR221="SPARE-ISSUE","SPARE-ISSUE",
AR221="Fiber CAmtel","ACTIVE",
AR221="Fiber AOF","ACTIVE",
AR221="Projet OCM (HUAWEI)","PLANNED WORKS",
AR221="Projet OCM (NOKIA)","PLANNED WORKS",
AR221="ACCESS-ISSUE","ACCESS-ISSUE",
AR221="Projet OCM (ZTE, NOKIA, autres projets)","PLANNED WORKS",
AR221="No root CAuse","No root cause",
AR221="ODU HS","ACTIVE",
AR221="IP &amp; VLAN","ACTIVE",
AR221="Warehouse HUAWEI","SPARE-ISSUE",
AR221="SPARE-HS","SPARE-ISSUE",
AR221="Power Telco","ACTIVE", AR221="no impacts","no impacts"
),"")</f>
        <v>ACTIVE</v>
      </c>
      <c r="AT221" s="99" t="s">
        <v>6435</v>
      </c>
      <c r="AU221" s="107" t="s">
        <v>2919</v>
      </c>
      <c r="AV221" s="9" t="s">
        <v>6183</v>
      </c>
      <c r="AW221" s="17" t="s">
        <v>6146</v>
      </c>
      <c r="AX221" s="17" t="s">
        <v>5536</v>
      </c>
      <c r="AY221" s="17"/>
      <c r="AZ221" s="17" t="s">
        <v>5536</v>
      </c>
      <c r="BA221" s="7"/>
      <c r="BC221" s="18"/>
      <c r="BD221" s="18"/>
      <c r="BE221" s="18"/>
      <c r="BF221" s="18"/>
      <c r="BG221" s="18"/>
      <c r="BH221" s="18"/>
      <c r="BI221" s="18"/>
      <c r="BJ221" s="18"/>
      <c r="BK221" s="18"/>
      <c r="BM221" s="18"/>
      <c r="BN221" s="18"/>
      <c r="BO221" s="18"/>
      <c r="BP221" s="9" t="s">
        <v>5661</v>
      </c>
      <c r="BQ221" s="14"/>
      <c r="BR221" s="102" t="s">
        <v>5536</v>
      </c>
      <c r="BS221" s="14"/>
      <c r="BT221" s="14"/>
      <c r="BU221" s="9"/>
      <c r="BV221" s="9"/>
      <c r="BW221" s="9"/>
    </row>
    <row r="222" spans="1:75" x14ac:dyDescent="0.35">
      <c r="A222" s="1" t="s">
        <v>2590</v>
      </c>
      <c r="B222" s="8" t="s">
        <v>2591</v>
      </c>
      <c r="C222" s="3" t="s">
        <v>23</v>
      </c>
      <c r="D222" s="1" t="s">
        <v>21</v>
      </c>
      <c r="E222" s="1" t="s">
        <v>22</v>
      </c>
      <c r="F222" s="3" t="s">
        <v>23</v>
      </c>
      <c r="G222" s="1" t="s">
        <v>24</v>
      </c>
      <c r="H222" s="28" t="s">
        <v>5589</v>
      </c>
      <c r="I222" s="27">
        <v>0</v>
      </c>
      <c r="J222" s="27">
        <v>0</v>
      </c>
      <c r="K222" s="27">
        <v>5.6381498032434161</v>
      </c>
      <c r="L222" s="27">
        <v>0</v>
      </c>
      <c r="M222" s="27">
        <v>0</v>
      </c>
      <c r="N222" s="27">
        <v>0</v>
      </c>
      <c r="O222" s="27">
        <v>8.9175391586979543E-5</v>
      </c>
      <c r="P222" s="27">
        <v>0</v>
      </c>
      <c r="Q222" s="27">
        <v>0</v>
      </c>
      <c r="R222" s="27">
        <v>0</v>
      </c>
      <c r="S222" s="80">
        <v>0</v>
      </c>
      <c r="T222" s="80">
        <v>0</v>
      </c>
      <c r="U222" s="80">
        <v>0</v>
      </c>
      <c r="V222" s="80">
        <v>0</v>
      </c>
      <c r="W222" s="80">
        <v>0</v>
      </c>
      <c r="X222" s="80">
        <v>0</v>
      </c>
      <c r="Y222" s="80">
        <v>3.3590586502983455</v>
      </c>
      <c r="Z222" s="80">
        <v>0</v>
      </c>
      <c r="AA222" s="80">
        <v>0</v>
      </c>
      <c r="AB222" s="80">
        <v>1.459266107929333</v>
      </c>
      <c r="AC222" s="80">
        <v>0</v>
      </c>
      <c r="AD222" s="80">
        <v>0</v>
      </c>
      <c r="AE222" s="80">
        <v>4.4664386630254578</v>
      </c>
      <c r="AF222" s="80">
        <v>1.6725736446053883</v>
      </c>
      <c r="AG222" s="80"/>
      <c r="AH222" s="80">
        <v>0</v>
      </c>
      <c r="AI222" s="80">
        <v>2.9034437396021491</v>
      </c>
      <c r="AJ222" s="80">
        <v>2.1151067707396618</v>
      </c>
      <c r="AK222" s="80">
        <v>7.7489345009197201</v>
      </c>
      <c r="AL222" s="80">
        <v>0</v>
      </c>
      <c r="AM222" s="80">
        <v>2.9034437396021491</v>
      </c>
      <c r="AN222" s="41" t="s">
        <v>5558</v>
      </c>
      <c r="AO222" s="41"/>
      <c r="AP222" s="40" t="str" cm="1">
        <f t="array" ref="AP222">IFERROR(_xlfn.IFS(
AR222="MPR ISSUE","PDH",
AR222="BSS Hardware Issue","BSS",
AR222="Sites strategiques, MLL, Pylone, etc.","ENVTECH",
AR222="AKTIVCO DEFAUT GE &amp; POWER Cabinet","AKTIVCO",
AR222="AKTIVCO Coupure ENEO &amp; Baisse de tension","AKTIVCO GRID ONLY",
AR222="Coupure ENEO &amp; Baisse de tension","IHS GRID ONLY",
AR222="Defaut GE &amp; POWER Cabinet","IHS",
AR222="Sharing","Partners",
AR222="Sites strategiques &amp; DataCenter","SST &amp; DC",
AR222="Exclu","Exclu",
AR222="SAT","SAT",
AR222="SPARE-ISSUE","SPARE-ISSUE",
AR222="Fiber CAmtel","TRANS_FO_CAMTEL",
AR222="Fiber AOF","Fiber AOF",
AR222="Projet OCM (HUAWEI)","TRAVAUX-HUAWEI",
AR222="Projet OCM (NOKIA)","TRAVAUX-NOKIA",
AR222="ACCESS-ISSUE","ACCESS-ISSUE",
AR222="Projet OCM (ZTE, NOKIA, autres projets)","TRAVAUX OCM",
AR222="No root CAuse","No root cause",
AR222="ODU HS","PDH",
AR222="IP &amp; VLAN","PDH",
AR222="Warehouse HUAWEI","SPARE-ISSUE",
AR222="SPARE-HS","SPARE-ISSUE",
AR222="Power Telco","BSS",AR222="no impacts","no impacts"
),"")</f>
        <v>PDH</v>
      </c>
      <c r="AQ222" s="40" t="str" cm="1">
        <f t="array" ref="AQ222">IFERROR(_xlfn.IFS(
AR222="MPR ISSUE","TX ISSUE",
AR222="BSS Hardware Issue","RAN ISSUE",
AR222="Sites strategiques, MLL, Pylone, etc.","ENVTECH",
AR222="AKTIVCO DEFAUT GE &amp; POWER Cabinet","POWER ISSUE",
AR222="AKTIVCO Coupure ENEO &amp; Baisse de tension","POWER ISSUE",
AR222="Coupure ENEO &amp; Baisse de tension","POWER ISSUE",
AR222="Defaut GE &amp; POWER Cabinet","POWER ISSUE",
AR222="Sharing","POWER ISSUE",
AR222="Sites strategiques &amp; DataCenter","POWER ISSUE",
AR222="Exclu","Exclu",
AR222="SAT","TX ISSUE",
AR222="SPARE-ISSUE","SPARE-ISSUE",
AR222="Fiber CAmtel","TX ISSUE",
AR222="Fiber AOF","TX ISSUE",
AR222="Projet OCM (HUAWEI)","TRAVAUX-HUAWEI",
AR222="Projet OCM (NOKIA)","TRAVAUX -NOKIA",
AR222="ACCESS-ISSUE","ACCESS-ISSUE",
AR222="Projet OCM (ZTE, NOKIA, autres projets)","TRAVAUX OCM",
AR222="No root CAuse","No root cause",
AR222="ODU HS","TX ISSUE",
AR222="IP &amp; VLAN","TX ISSUE",
AR222="Warehouse HUAWEI","SPARE-ISSUE",
AR222="SPARE-HS","SPARE-ISSUE",
AR222="Power Telco","RAN ISSUE",AR222="no impacts","no impacts"
),"")</f>
        <v>TX ISSUE</v>
      </c>
      <c r="AR222" s="59" t="s">
        <v>5598</v>
      </c>
      <c r="AS222" s="40" t="str" cm="1">
        <f t="array" ref="AS222">IFERROR(_xlfn.IFS(
AR222="MPR ISSUE","ACTIVE",
AR222="BSS Hardware Issue","ACTIVE",
AR222="Sites strategiques, MLL, Pylone, etc.","PASSIVE",
AR222="AKTIVCO DEFAUT GE &amp; POWER Cabinet","PASSIVE",
AR222="AKTIVCO Coupure ENEO &amp; Baisse de tension","PASSIVE",
AR222="Coupure ENEO &amp; Baisse de tension","PASSIVE",
AR222="Defaut GE &amp; POWER Cabinet","PASSIVE",
AR222="Sharing","PASSIVE",
AR222="Sites strategiques &amp; DataCenter","PASSIVE",
AR222="Exclu","Exclu",
AR222="SAT","ACTIVE",
AR222="SPARE-ISSUE","SPARE-ISSUE",
AR222="Fiber CAmtel","ACTIVE",
AR222="Fiber AOF","ACTIVE",
AR222="Projet OCM (HUAWEI)","PLANNED WORKS",
AR222="Projet OCM (NOKIA)","PLANNED WORKS",
AR222="ACCESS-ISSUE","ACCESS-ISSUE",
AR222="Projet OCM (ZTE, NOKIA, autres projets)","PLANNED WORKS",
AR222="No root CAuse","No root cause",
AR222="ODU HS","ACTIVE",
AR222="IP &amp; VLAN","ACTIVE",
AR222="Warehouse HUAWEI","SPARE-ISSUE",
AR222="SPARE-HS","SPARE-ISSUE",
AR222="Power Telco","ACTIVE", AR222="no impacts","no impacts"
),"")</f>
        <v>ACTIVE</v>
      </c>
      <c r="AT222" s="99" t="s">
        <v>6435</v>
      </c>
      <c r="AU222" s="107" t="s">
        <v>2919</v>
      </c>
      <c r="AV222" s="9" t="s">
        <v>6183</v>
      </c>
      <c r="AW222" s="17" t="s">
        <v>6146</v>
      </c>
      <c r="AX222" s="17" t="s">
        <v>5536</v>
      </c>
      <c r="AY222" s="17"/>
      <c r="AZ222" s="17" t="s">
        <v>6225</v>
      </c>
      <c r="BA222" s="7"/>
      <c r="BC222" s="18"/>
      <c r="BD222" s="18"/>
      <c r="BE222" s="18"/>
      <c r="BF222" s="18"/>
      <c r="BG222" s="18"/>
      <c r="BH222" s="18"/>
      <c r="BI222" s="18"/>
      <c r="BJ222" s="18"/>
      <c r="BK222" s="18"/>
      <c r="BM222" s="18"/>
      <c r="BN222" s="18"/>
      <c r="BO222" s="18"/>
      <c r="BP222" s="9" t="s">
        <v>5661</v>
      </c>
      <c r="BQ222" s="14"/>
      <c r="BR222" s="102" t="s">
        <v>5536</v>
      </c>
      <c r="BS222" s="14"/>
      <c r="BT222" s="14"/>
      <c r="BU222" s="9"/>
      <c r="BV222" s="9"/>
      <c r="BW222" s="9"/>
    </row>
    <row r="223" spans="1:75" x14ac:dyDescent="0.35">
      <c r="A223" s="1" t="s">
        <v>2876</v>
      </c>
      <c r="B223" s="8" t="s">
        <v>2877</v>
      </c>
      <c r="C223" s="3" t="s">
        <v>23</v>
      </c>
      <c r="D223" s="1" t="s">
        <v>11</v>
      </c>
      <c r="E223" s="1" t="s">
        <v>12</v>
      </c>
      <c r="F223" s="3" t="s">
        <v>23</v>
      </c>
      <c r="G223" s="1" t="s">
        <v>24</v>
      </c>
      <c r="H223" s="28" t="s">
        <v>5589</v>
      </c>
      <c r="I223" s="27">
        <v>0</v>
      </c>
      <c r="J223" s="27">
        <v>0</v>
      </c>
      <c r="K223" s="27">
        <v>5.6528459077769506</v>
      </c>
      <c r="L223" s="27">
        <v>0</v>
      </c>
      <c r="M223" s="27">
        <v>0</v>
      </c>
      <c r="N223" s="27">
        <v>0</v>
      </c>
      <c r="O223" s="27">
        <v>0</v>
      </c>
      <c r="P223" s="27">
        <v>0</v>
      </c>
      <c r="Q223" s="27">
        <v>0</v>
      </c>
      <c r="R223" s="27">
        <v>0</v>
      </c>
      <c r="S223" s="80">
        <v>0</v>
      </c>
      <c r="T223" s="80">
        <v>0</v>
      </c>
      <c r="U223" s="80">
        <v>0</v>
      </c>
      <c r="V223" s="80">
        <v>0</v>
      </c>
      <c r="W223" s="80">
        <v>0</v>
      </c>
      <c r="X223" s="80">
        <v>0</v>
      </c>
      <c r="Y223" s="80">
        <v>3.3134365199624467</v>
      </c>
      <c r="Z223" s="80">
        <v>0</v>
      </c>
      <c r="AA223" s="80">
        <v>0</v>
      </c>
      <c r="AB223" s="80">
        <v>0.79027232024381266</v>
      </c>
      <c r="AC223" s="80">
        <v>0</v>
      </c>
      <c r="AD223" s="80">
        <v>0</v>
      </c>
      <c r="AE223" s="80">
        <v>0</v>
      </c>
      <c r="AF223" s="80">
        <v>0</v>
      </c>
      <c r="AG223" s="80"/>
      <c r="AH223" s="80">
        <v>0</v>
      </c>
      <c r="AI223" s="80">
        <v>2.8995735276072745</v>
      </c>
      <c r="AJ223" s="80">
        <v>2.0982458664556427</v>
      </c>
      <c r="AK223" s="80">
        <v>7.7445781524662465</v>
      </c>
      <c r="AL223" s="80">
        <v>0</v>
      </c>
      <c r="AM223" s="80">
        <v>2.8995735276072745</v>
      </c>
      <c r="AN223" s="41" t="s">
        <v>5558</v>
      </c>
      <c r="AO223" s="41"/>
      <c r="AP223" s="40" t="str" cm="1">
        <f t="array" ref="AP223">IFERROR(_xlfn.IFS(
AR223="MPR ISSUE","PDH",
AR223="BSS Hardware Issue","BSS",
AR223="Sites strategiques, MLL, Pylone, etc.","ENVTECH",
AR223="AKTIVCO DEFAUT GE &amp; POWER Cabinet","AKTIVCO",
AR223="AKTIVCO Coupure ENEO &amp; Baisse de tension","AKTIVCO GRID ONLY",
AR223="Coupure ENEO &amp; Baisse de tension","IHS GRID ONLY",
AR223="Defaut GE &amp; POWER Cabinet","IHS",
AR223="Sharing","Partners",
AR223="Sites strategiques &amp; DataCenter","SST &amp; DC",
AR223="Exclu","Exclu",
AR223="SAT","SAT",
AR223="SPARE-ISSUE","SPARE-ISSUE",
AR223="Fiber CAmtel","TRANS_FO_CAMTEL",
AR223="Fiber AOF","Fiber AOF",
AR223="Projet OCM (HUAWEI)","TRAVAUX-HUAWEI",
AR223="Projet OCM (NOKIA)","TRAVAUX-NOKIA",
AR223="ACCESS-ISSUE","ACCESS-ISSUE",
AR223="Projet OCM (ZTE, NOKIA, autres projets)","TRAVAUX OCM",
AR223="No root CAuse","No root cause",
AR223="ODU HS","PDH",
AR223="IP &amp; VLAN","PDH",
AR223="Warehouse HUAWEI","SPARE-ISSUE",
AR223="SPARE-HS","SPARE-ISSUE",
AR223="Power Telco","BSS",AR223="no impacts","no impacts"
),"")</f>
        <v>PDH</v>
      </c>
      <c r="AQ223" s="40" t="str" cm="1">
        <f t="array" ref="AQ223">IFERROR(_xlfn.IFS(
AR223="MPR ISSUE","TX ISSUE",
AR223="BSS Hardware Issue","RAN ISSUE",
AR223="Sites strategiques, MLL, Pylone, etc.","ENVTECH",
AR223="AKTIVCO DEFAUT GE &amp; POWER Cabinet","POWER ISSUE",
AR223="AKTIVCO Coupure ENEO &amp; Baisse de tension","POWER ISSUE",
AR223="Coupure ENEO &amp; Baisse de tension","POWER ISSUE",
AR223="Defaut GE &amp; POWER Cabinet","POWER ISSUE",
AR223="Sharing","POWER ISSUE",
AR223="Sites strategiques &amp; DataCenter","POWER ISSUE",
AR223="Exclu","Exclu",
AR223="SAT","TX ISSUE",
AR223="SPARE-ISSUE","SPARE-ISSUE",
AR223="Fiber CAmtel","TX ISSUE",
AR223="Fiber AOF","TX ISSUE",
AR223="Projet OCM (HUAWEI)","TRAVAUX-HUAWEI",
AR223="Projet OCM (NOKIA)","TRAVAUX -NOKIA",
AR223="ACCESS-ISSUE","ACCESS-ISSUE",
AR223="Projet OCM (ZTE, NOKIA, autres projets)","TRAVAUX OCM",
AR223="No root CAuse","No root cause",
AR223="ODU HS","TX ISSUE",
AR223="IP &amp; VLAN","TX ISSUE",
AR223="Warehouse HUAWEI","SPARE-ISSUE",
AR223="SPARE-HS","SPARE-ISSUE",
AR223="Power Telco","RAN ISSUE",AR223="no impacts","no impacts"
),"")</f>
        <v>TX ISSUE</v>
      </c>
      <c r="AR223" s="59" t="s">
        <v>5598</v>
      </c>
      <c r="AS223" s="40" t="str" cm="1">
        <f t="array" ref="AS223">IFERROR(_xlfn.IFS(
AR223="MPR ISSUE","ACTIVE",
AR223="BSS Hardware Issue","ACTIVE",
AR223="Sites strategiques, MLL, Pylone, etc.","PASSIVE",
AR223="AKTIVCO DEFAUT GE &amp; POWER Cabinet","PASSIVE",
AR223="AKTIVCO Coupure ENEO &amp; Baisse de tension","PASSIVE",
AR223="Coupure ENEO &amp; Baisse de tension","PASSIVE",
AR223="Defaut GE &amp; POWER Cabinet","PASSIVE",
AR223="Sharing","PASSIVE",
AR223="Sites strategiques &amp; DataCenter","PASSIVE",
AR223="Exclu","Exclu",
AR223="SAT","ACTIVE",
AR223="SPARE-ISSUE","SPARE-ISSUE",
AR223="Fiber CAmtel","ACTIVE",
AR223="Fiber AOF","ACTIVE",
AR223="Projet OCM (HUAWEI)","PLANNED WORKS",
AR223="Projet OCM (NOKIA)","PLANNED WORKS",
AR223="ACCESS-ISSUE","ACCESS-ISSUE",
AR223="Projet OCM (ZTE, NOKIA, autres projets)","PLANNED WORKS",
AR223="No root CAuse","No root cause",
AR223="ODU HS","ACTIVE",
AR223="IP &amp; VLAN","ACTIVE",
AR223="Warehouse HUAWEI","SPARE-ISSUE",
AR223="SPARE-HS","SPARE-ISSUE",
AR223="Power Telco","ACTIVE", AR223="no impacts","no impacts"
),"")</f>
        <v>ACTIVE</v>
      </c>
      <c r="AT223" s="99" t="s">
        <v>6436</v>
      </c>
      <c r="AU223" s="107" t="s">
        <v>2919</v>
      </c>
      <c r="AV223" s="9" t="s">
        <v>6183</v>
      </c>
      <c r="AW223" s="17" t="s">
        <v>6146</v>
      </c>
      <c r="AX223" s="17" t="s">
        <v>5536</v>
      </c>
      <c r="AY223" s="17"/>
      <c r="AZ223" s="17" t="s">
        <v>5536</v>
      </c>
      <c r="BA223" s="7"/>
      <c r="BC223" s="18"/>
      <c r="BD223" s="18"/>
      <c r="BE223" s="18"/>
      <c r="BF223" s="18"/>
      <c r="BG223" s="18"/>
      <c r="BH223" s="18"/>
      <c r="BI223" s="18"/>
      <c r="BJ223" s="18"/>
      <c r="BK223" s="18"/>
      <c r="BM223" s="18"/>
      <c r="BN223" s="18"/>
      <c r="BO223" s="18"/>
      <c r="BP223" s="9" t="s">
        <v>5924</v>
      </c>
      <c r="BQ223" s="14"/>
      <c r="BR223" s="102" t="s">
        <v>5536</v>
      </c>
      <c r="BS223" s="14"/>
      <c r="BT223" s="14"/>
      <c r="BU223" s="9"/>
      <c r="BV223" s="9"/>
      <c r="BW223" s="9"/>
    </row>
    <row r="224" spans="1:75" x14ac:dyDescent="0.35">
      <c r="A224" s="1" t="s">
        <v>635</v>
      </c>
      <c r="B224" s="1" t="s">
        <v>636</v>
      </c>
      <c r="C224" s="3" t="s">
        <v>32</v>
      </c>
      <c r="D224" s="1" t="s">
        <v>11</v>
      </c>
      <c r="E224" s="1" t="s">
        <v>12</v>
      </c>
      <c r="F224" s="3" t="s">
        <v>31</v>
      </c>
      <c r="G224" s="1" t="s">
        <v>32</v>
      </c>
      <c r="H224" s="30" t="s">
        <v>5587</v>
      </c>
      <c r="I224" s="27">
        <v>0</v>
      </c>
      <c r="J224" s="27">
        <v>1.4447840243356067</v>
      </c>
      <c r="K224" s="27">
        <v>0</v>
      </c>
      <c r="L224" s="27">
        <v>0</v>
      </c>
      <c r="M224" s="27">
        <v>0</v>
      </c>
      <c r="N224" s="27">
        <v>0</v>
      </c>
      <c r="O224" s="27">
        <v>0</v>
      </c>
      <c r="P224" s="27">
        <v>1.5408437561531017</v>
      </c>
      <c r="Q224" s="27">
        <v>0</v>
      </c>
      <c r="R224" s="27">
        <v>0</v>
      </c>
      <c r="S224" s="80">
        <v>0</v>
      </c>
      <c r="T224" s="80">
        <v>0</v>
      </c>
      <c r="U224" s="80">
        <v>0.44489602862744065</v>
      </c>
      <c r="V224" s="80">
        <v>1.9620191306184063</v>
      </c>
      <c r="W224" s="80">
        <v>0</v>
      </c>
      <c r="X224" s="80">
        <v>0</v>
      </c>
      <c r="Y224" s="80">
        <v>0.29452848333347581</v>
      </c>
      <c r="Z224" s="80">
        <v>3.234480628251335</v>
      </c>
      <c r="AA224" s="80">
        <v>5.6243276175474337</v>
      </c>
      <c r="AB224" s="80">
        <v>1.3526480097479401</v>
      </c>
      <c r="AC224" s="80">
        <v>3.0267911412452597</v>
      </c>
      <c r="AD224" s="80">
        <v>3.0267911412452597</v>
      </c>
      <c r="AE224" s="80">
        <v>4.075226220133378</v>
      </c>
      <c r="AF224" s="80">
        <v>5.6093639868391385</v>
      </c>
      <c r="AG224" s="80"/>
      <c r="AH224" s="80">
        <v>7.1099361361515623</v>
      </c>
      <c r="AI224" s="80">
        <v>2.8336372430678622</v>
      </c>
      <c r="AJ224" s="80">
        <v>1.6489964389770153</v>
      </c>
      <c r="AK224" s="80">
        <v>1.7103449037948257</v>
      </c>
      <c r="AL224" s="80">
        <v>3.881155511341376</v>
      </c>
      <c r="AM224" s="80">
        <v>2.8336372430678622</v>
      </c>
      <c r="AN224" s="41" t="s">
        <v>5558</v>
      </c>
      <c r="AO224" s="41"/>
      <c r="AP224" s="40" t="str" cm="1">
        <f t="array" ref="AP224">IFERROR(_xlfn.IFS(
AR224="MPR ISSUE","PDH",
AR224="BSS Hardware Issue","BSS",
AR224="Sites strategiques, MLL, Pylone, etc.","ENVTECH",
AR224="AKTIVCO DEFAUT GE &amp; POWER Cabinet","AKTIVCO",
AR224="AKTIVCO Coupure ENEO &amp; Baisse de tension","AKTIVCO GRID ONLY",
AR224="Coupure ENEO &amp; Baisse de tension","IHS GRID ONLY",
AR224="Defaut GE &amp; POWER Cabinet","IHS",
AR224="Sharing","Partners",
AR224="Sites strategiques &amp; DataCenter","SST &amp; DC",
AR224="Exclu","Exclu",
AR224="SAT","SAT",
AR224="SPARE-ISSUE","SPARE-ISSUE",
AR224="Fiber CAmtel","TRANS_FO_CAMTEL",
AR224="Fiber AOF","Fiber AOF",
AR224="Projet OCM (HUAWEI)","TRAVAUX-HUAWEI",
AR224="Projet OCM (NOKIA)","TRAVAUX-NOKIA",
AR224="ACCESS-ISSUE","ACCESS-ISSUE",
AR224="Projet OCM (ZTE, NOKIA, autres projets)","TRAVAUX OCM",
AR224="No root CAuse","No root cause",
AR224="ODU HS","PDH",
AR224="IP &amp; VLAN","PDH",
AR224="Warehouse HUAWEI","SPARE-ISSUE",
AR224="SPARE-HS","SPARE-ISSUE",
AR224="Power Telco","BSS",AR224="no impacts","no impacts"
),"")</f>
        <v>No root cause</v>
      </c>
      <c r="AQ224" s="40" t="str" cm="1">
        <f t="array" ref="AQ224">IFERROR(_xlfn.IFS(
AR224="MPR ISSUE","TX ISSUE",
AR224="BSS Hardware Issue","RAN ISSUE",
AR224="Sites strategiques, MLL, Pylone, etc.","ENVTECH",
AR224="AKTIVCO DEFAUT GE &amp; POWER Cabinet","POWER ISSUE",
AR224="AKTIVCO Coupure ENEO &amp; Baisse de tension","POWER ISSUE",
AR224="Coupure ENEO &amp; Baisse de tension","POWER ISSUE",
AR224="Defaut GE &amp; POWER Cabinet","POWER ISSUE",
AR224="Sharing","POWER ISSUE",
AR224="Sites strategiques &amp; DataCenter","POWER ISSUE",
AR224="Exclu","Exclu",
AR224="SAT","TX ISSUE",
AR224="SPARE-ISSUE","SPARE-ISSUE",
AR224="Fiber CAmtel","TX ISSUE",
AR224="Fiber AOF","TX ISSUE",
AR224="Projet OCM (HUAWEI)","TRAVAUX-HUAWEI",
AR224="Projet OCM (NOKIA)","TRAVAUX -NOKIA",
AR224="ACCESS-ISSUE","ACCESS-ISSUE",
AR224="Projet OCM (ZTE, NOKIA, autres projets)","TRAVAUX OCM",
AR224="No root CAuse","No root cause",
AR224="ODU HS","TX ISSUE",
AR224="IP &amp; VLAN","TX ISSUE",
AR224="Warehouse HUAWEI","SPARE-ISSUE",
AR224="SPARE-HS","SPARE-ISSUE",
AR224="Power Telco","RAN ISSUE",AR224="no impacts","no impacts"
),"")</f>
        <v>No root cause</v>
      </c>
      <c r="AR224" s="59" t="s">
        <v>5343</v>
      </c>
      <c r="AS224" s="40" t="str" cm="1">
        <f t="array" ref="AS224">IFERROR(_xlfn.IFS(
AR224="MPR ISSUE","ACTIVE",
AR224="BSS Hardware Issue","ACTIVE",
AR224="Sites strategiques, MLL, Pylone, etc.","PASSIVE",
AR224="AKTIVCO DEFAUT GE &amp; POWER Cabinet","PASSIVE",
AR224="AKTIVCO Coupure ENEO &amp; Baisse de tension","PASSIVE",
AR224="Coupure ENEO &amp; Baisse de tension","PASSIVE",
AR224="Defaut GE &amp; POWER Cabinet","PASSIVE",
AR224="Sharing","PASSIVE",
AR224="Sites strategiques &amp; DataCenter","PASSIVE",
AR224="Exclu","Exclu",
AR224="SAT","ACTIVE",
AR224="SPARE-ISSUE","SPARE-ISSUE",
AR224="Fiber CAmtel","ACTIVE",
AR224="Fiber AOF","ACTIVE",
AR224="Projet OCM (HUAWEI)","PLANNED WORKS",
AR224="Projet OCM (NOKIA)","PLANNED WORKS",
AR224="ACCESS-ISSUE","ACCESS-ISSUE",
AR224="Projet OCM (ZTE, NOKIA, autres projets)","PLANNED WORKS",
AR224="No root CAuse","No root cause",
AR224="ODU HS","ACTIVE",
AR224="IP &amp; VLAN","ACTIVE",
AR224="Warehouse HUAWEI","SPARE-ISSUE",
AR224="SPARE-HS","SPARE-ISSUE",
AR224="Power Telco","ACTIVE", AR224="no impacts","no impacts"
),"")</f>
        <v>No root cause</v>
      </c>
      <c r="AT224" s="99" t="s">
        <v>5661</v>
      </c>
      <c r="AU224" s="99" t="s">
        <v>636</v>
      </c>
      <c r="AW224" s="17"/>
      <c r="AX224" s="17" t="s">
        <v>5536</v>
      </c>
      <c r="AY224" s="17"/>
      <c r="AZ224" s="17" t="s">
        <v>5536</v>
      </c>
      <c r="BA224" s="7"/>
      <c r="BC224" s="18"/>
      <c r="BD224" s="18"/>
      <c r="BE224" s="18"/>
      <c r="BF224" s="18"/>
      <c r="BG224" s="18"/>
      <c r="BH224" s="18"/>
      <c r="BI224" s="18"/>
      <c r="BJ224" s="18"/>
      <c r="BK224" s="18"/>
      <c r="BM224" s="18"/>
      <c r="BN224" s="18"/>
      <c r="BO224" s="18"/>
      <c r="BP224" s="9" t="s">
        <v>5661</v>
      </c>
      <c r="BQ224" s="14"/>
      <c r="BR224" s="102" t="s">
        <v>5536</v>
      </c>
      <c r="BS224" s="14"/>
      <c r="BT224" s="14"/>
      <c r="BU224" s="9"/>
      <c r="BV224" s="9"/>
      <c r="BW224" s="9"/>
    </row>
    <row r="225" spans="1:75" x14ac:dyDescent="0.35">
      <c r="A225" s="2" t="s">
        <v>740</v>
      </c>
      <c r="B225" s="8" t="s">
        <v>741</v>
      </c>
      <c r="C225" s="3" t="s">
        <v>37</v>
      </c>
      <c r="D225" s="1" t="s">
        <v>11</v>
      </c>
      <c r="E225" s="1" t="s">
        <v>66</v>
      </c>
      <c r="F225" s="3" t="s">
        <v>226</v>
      </c>
      <c r="G225" s="1" t="s">
        <v>740</v>
      </c>
      <c r="H225" s="29" t="s">
        <v>5588</v>
      </c>
      <c r="I225" s="27">
        <v>0.58977036979964803</v>
      </c>
      <c r="J225" s="27">
        <v>0.86473377221894054</v>
      </c>
      <c r="K225" s="27">
        <v>1.0920953506091033</v>
      </c>
      <c r="L225" s="27">
        <v>0.80919533833856983</v>
      </c>
      <c r="M225" s="27">
        <v>0.46458595508984601</v>
      </c>
      <c r="N225" s="27">
        <v>0.63227136143000251</v>
      </c>
      <c r="O225" s="27">
        <v>0.77805529159639641</v>
      </c>
      <c r="P225" s="27">
        <v>0.81081833046545271</v>
      </c>
      <c r="Q225" s="27">
        <v>1.0098221343309561</v>
      </c>
      <c r="R225" s="27">
        <v>0.97393795675635575</v>
      </c>
      <c r="S225" s="80">
        <v>0.86985243969603343</v>
      </c>
      <c r="T225" s="80">
        <v>1.2558748747977497</v>
      </c>
      <c r="U225" s="80">
        <v>0.8882582405195858</v>
      </c>
      <c r="V225" s="80">
        <v>0.4984012635796285</v>
      </c>
      <c r="W225" s="80">
        <v>1.25587487479775</v>
      </c>
      <c r="X225" s="80">
        <v>2.5233960557367596</v>
      </c>
      <c r="Y225" s="80">
        <v>1.5854671221032266</v>
      </c>
      <c r="Z225" s="80">
        <v>1.3368996355936797</v>
      </c>
      <c r="AA225" s="80">
        <v>1.1355594364685975</v>
      </c>
      <c r="AB225" s="80">
        <v>1.0697301623990889</v>
      </c>
      <c r="AC225" s="80">
        <v>0.95745834439108213</v>
      </c>
      <c r="AD225" s="80">
        <v>0.95745834439108213</v>
      </c>
      <c r="AE225" s="80">
        <v>2.0681913518418638</v>
      </c>
      <c r="AF225" s="80">
        <v>2.32642545079944</v>
      </c>
      <c r="AG225" s="80"/>
      <c r="AH225" s="80">
        <v>2.6981798232472394</v>
      </c>
      <c r="AI225" s="80">
        <v>2.8325849734471356</v>
      </c>
      <c r="AJ225" s="80">
        <v>2.9335475542446514</v>
      </c>
      <c r="AK225" s="80">
        <v>7.1897281128553505</v>
      </c>
      <c r="AL225" s="80">
        <v>0</v>
      </c>
      <c r="AM225" s="80">
        <v>2.8325849734471356</v>
      </c>
      <c r="AN225" s="41" t="s">
        <v>5558</v>
      </c>
      <c r="AO225" s="41"/>
      <c r="AP225" s="40" t="str" cm="1">
        <f t="array" ref="AP225">IFERROR(_xlfn.IFS(
AR225="MPR ISSUE","PDH",
AR225="BSS Hardware Issue","BSS",
AR225="Sites strategiques, MLL, Pylone, etc.","ENVTECH",
AR225="AKTIVCO DEFAUT GE &amp; POWER Cabinet","AKTIVCO",
AR225="AKTIVCO Coupure ENEO &amp; Baisse de tension","AKTIVCO GRID ONLY",
AR225="Coupure ENEO &amp; Baisse de tension","IHS GRID ONLY",
AR225="Defaut GE &amp; POWER Cabinet","IHS",
AR225="Sharing","Partners",
AR225="Sites strategiques &amp; DataCenter","SST &amp; DC",
AR225="Exclu","Exclu",
AR225="SAT","SAT",
AR225="SPARE-ISSUE","SPARE-ISSUE",
AR225="Fiber CAmtel","TRANS_FO_CAMTEL",
AR225="Fiber AOF","Fiber AOF",
AR225="Projet OCM (HUAWEI)","TRAVAUX-HUAWEI",
AR225="Projet OCM (NOKIA)","TRAVAUX-NOKIA",
AR225="ACCESS-ISSUE","ACCESS-ISSUE",
AR225="Projet OCM (ZTE, NOKIA, autres projets)","TRAVAUX OCM",
AR225="No root CAuse","No root cause",
AR225="ODU HS","PDH",
AR225="IP &amp; VLAN","PDH",
AR225="Warehouse HUAWEI","SPARE-ISSUE",
AR225="SPARE-HS","SPARE-ISSUE",
AR225="Power Telco","BSS",AR225="no impacts","no impacts"
),"")</f>
        <v>No root cause</v>
      </c>
      <c r="AQ225" s="40" t="str" cm="1">
        <f t="array" ref="AQ225">IFERROR(_xlfn.IFS(
AR225="MPR ISSUE","TX ISSUE",
AR225="BSS Hardware Issue","RAN ISSUE",
AR225="Sites strategiques, MLL, Pylone, etc.","ENVTECH",
AR225="AKTIVCO DEFAUT GE &amp; POWER Cabinet","POWER ISSUE",
AR225="AKTIVCO Coupure ENEO &amp; Baisse de tension","POWER ISSUE",
AR225="Coupure ENEO &amp; Baisse de tension","POWER ISSUE",
AR225="Defaut GE &amp; POWER Cabinet","POWER ISSUE",
AR225="Sharing","POWER ISSUE",
AR225="Sites strategiques &amp; DataCenter","POWER ISSUE",
AR225="Exclu","Exclu",
AR225="SAT","TX ISSUE",
AR225="SPARE-ISSUE","SPARE-ISSUE",
AR225="Fiber CAmtel","TX ISSUE",
AR225="Fiber AOF","TX ISSUE",
AR225="Projet OCM (HUAWEI)","TRAVAUX-HUAWEI",
AR225="Projet OCM (NOKIA)","TRAVAUX -NOKIA",
AR225="ACCESS-ISSUE","ACCESS-ISSUE",
AR225="Projet OCM (ZTE, NOKIA, autres projets)","TRAVAUX OCM",
AR225="No root CAuse","No root cause",
AR225="ODU HS","TX ISSUE",
AR225="IP &amp; VLAN","TX ISSUE",
AR225="Warehouse HUAWEI","SPARE-ISSUE",
AR225="SPARE-HS","SPARE-ISSUE",
AR225="Power Telco","RAN ISSUE",AR225="no impacts","no impacts"
),"")</f>
        <v>No root cause</v>
      </c>
      <c r="AR225" s="59" t="s">
        <v>5343</v>
      </c>
      <c r="AS225" s="40" t="str" cm="1">
        <f t="array" ref="AS225">IFERROR(_xlfn.IFS(
AR225="MPR ISSUE","ACTIVE",
AR225="BSS Hardware Issue","ACTIVE",
AR225="Sites strategiques, MLL, Pylone, etc.","PASSIVE",
AR225="AKTIVCO DEFAUT GE &amp; POWER Cabinet","PASSIVE",
AR225="AKTIVCO Coupure ENEO &amp; Baisse de tension","PASSIVE",
AR225="Coupure ENEO &amp; Baisse de tension","PASSIVE",
AR225="Defaut GE &amp; POWER Cabinet","PASSIVE",
AR225="Sharing","PASSIVE",
AR225="Sites strategiques &amp; DataCenter","PASSIVE",
AR225="Exclu","Exclu",
AR225="SAT","ACTIVE",
AR225="SPARE-ISSUE","SPARE-ISSUE",
AR225="Fiber CAmtel","ACTIVE",
AR225="Fiber AOF","ACTIVE",
AR225="Projet OCM (HUAWEI)","PLANNED WORKS",
AR225="Projet OCM (NOKIA)","PLANNED WORKS",
AR225="ACCESS-ISSUE","ACCESS-ISSUE",
AR225="Projet OCM (ZTE, NOKIA, autres projets)","PLANNED WORKS",
AR225="No root CAuse","No root cause",
AR225="ODU HS","ACTIVE",
AR225="IP &amp; VLAN","ACTIVE",
AR225="Warehouse HUAWEI","SPARE-ISSUE",
AR225="SPARE-HS","SPARE-ISSUE",
AR225="Power Telco","ACTIVE", AR225="no impacts","no impacts"
),"")</f>
        <v>No root cause</v>
      </c>
      <c r="AT225" s="99" t="s">
        <v>6437</v>
      </c>
      <c r="AU225" s="99" t="s">
        <v>741</v>
      </c>
      <c r="AW225" s="17"/>
      <c r="AX225" s="17" t="s">
        <v>5536</v>
      </c>
      <c r="AY225" s="17"/>
      <c r="AZ225" s="17" t="s">
        <v>5536</v>
      </c>
      <c r="BA225" s="7"/>
      <c r="BC225" s="18"/>
      <c r="BD225" s="18"/>
      <c r="BE225" s="18"/>
      <c r="BF225" s="18"/>
      <c r="BG225" s="18"/>
      <c r="BH225" s="18"/>
      <c r="BI225" s="18"/>
      <c r="BJ225" s="18"/>
      <c r="BK225" s="18"/>
      <c r="BM225" s="18"/>
      <c r="BN225" s="18"/>
      <c r="BO225" s="18" t="s">
        <v>6055</v>
      </c>
      <c r="BP225" s="9" t="s">
        <v>5750</v>
      </c>
      <c r="BQ225" s="14"/>
      <c r="BR225" s="102" t="s">
        <v>5536</v>
      </c>
      <c r="BS225" s="14"/>
      <c r="BT225" s="14"/>
      <c r="BU225" s="9"/>
      <c r="BV225" s="9"/>
      <c r="BW225" s="9"/>
    </row>
    <row r="226" spans="1:75" x14ac:dyDescent="0.35">
      <c r="A226" s="1" t="s">
        <v>2154</v>
      </c>
      <c r="B226" s="8" t="s">
        <v>2155</v>
      </c>
      <c r="C226" s="3" t="s">
        <v>37</v>
      </c>
      <c r="D226" s="1" t="s">
        <v>11</v>
      </c>
      <c r="E226" s="1" t="s">
        <v>12</v>
      </c>
      <c r="F226" s="3" t="s">
        <v>226</v>
      </c>
      <c r="G226" s="1" t="s">
        <v>489</v>
      </c>
      <c r="H226" s="30" t="s">
        <v>5587</v>
      </c>
      <c r="I226" s="27">
        <v>0</v>
      </c>
      <c r="J226" s="27">
        <v>0</v>
      </c>
      <c r="K226" s="27">
        <v>0</v>
      </c>
      <c r="L226" s="27">
        <v>0</v>
      </c>
      <c r="M226" s="27">
        <v>9.570303025114632E-2</v>
      </c>
      <c r="N226" s="27">
        <v>1.3485994469698919</v>
      </c>
      <c r="O226" s="27">
        <v>0</v>
      </c>
      <c r="P226" s="27">
        <v>0</v>
      </c>
      <c r="Q226" s="27">
        <v>0</v>
      </c>
      <c r="R226" s="27">
        <v>0</v>
      </c>
      <c r="S226" s="80">
        <v>0</v>
      </c>
      <c r="T226" s="80">
        <v>0</v>
      </c>
      <c r="U226" s="80">
        <v>0</v>
      </c>
      <c r="V226" s="80">
        <v>0</v>
      </c>
      <c r="W226" s="80">
        <v>0</v>
      </c>
      <c r="X226" s="80">
        <v>0</v>
      </c>
      <c r="Y226" s="80">
        <v>0</v>
      </c>
      <c r="Z226" s="80">
        <v>0</v>
      </c>
      <c r="AA226" s="80">
        <v>0</v>
      </c>
      <c r="AB226" s="80">
        <v>0</v>
      </c>
      <c r="AC226" s="80">
        <v>0</v>
      </c>
      <c r="AD226" s="80">
        <v>0</v>
      </c>
      <c r="AE226" s="80">
        <v>0.49799105677832844</v>
      </c>
      <c r="AF226" s="80">
        <v>4.2804187961750177E-4</v>
      </c>
      <c r="AG226" s="80"/>
      <c r="AH226" s="80">
        <v>0</v>
      </c>
      <c r="AI226" s="80">
        <v>2.8146607197381526</v>
      </c>
      <c r="AJ226" s="80">
        <v>1.961485198374159</v>
      </c>
      <c r="AK226" s="80">
        <v>3.3424880402297106</v>
      </c>
      <c r="AL226" s="80">
        <v>2.7084947588685537</v>
      </c>
      <c r="AM226" s="80">
        <v>2.8146607197381526</v>
      </c>
      <c r="AN226" s="41" t="s">
        <v>5558</v>
      </c>
      <c r="AO226" s="41"/>
      <c r="AP226" s="40" t="str" cm="1">
        <f t="array" ref="AP226">IFERROR(_xlfn.IFS(
AR226="MPR ISSUE","PDH",
AR226="BSS Hardware Issue","BSS",
AR226="Sites strategiques, MLL, Pylone, etc.","ENVTECH",
AR226="AKTIVCO DEFAUT GE &amp; POWER Cabinet","AKTIVCO",
AR226="AKTIVCO Coupure ENEO &amp; Baisse de tension","AKTIVCO GRID ONLY",
AR226="Coupure ENEO &amp; Baisse de tension","IHS GRID ONLY",
AR226="Defaut GE &amp; POWER Cabinet","IHS",
AR226="Sharing","Partners",
AR226="Sites strategiques &amp; DataCenter","SST &amp; DC",
AR226="Exclu","Exclu",
AR226="SAT","SAT",
AR226="SPARE-ISSUE","SPARE-ISSUE",
AR226="Fiber CAmtel","TRANS_FO_CAMTEL",
AR226="Fiber AOF","Fiber AOF",
AR226="Projet OCM (HUAWEI)","TRAVAUX-HUAWEI",
AR226="Projet OCM (NOKIA)","TRAVAUX-NOKIA",
AR226="ACCESS-ISSUE","ACCESS-ISSUE",
AR226="Projet OCM (ZTE, NOKIA, autres projets)","TRAVAUX OCM",
AR226="No root CAuse","No root cause",
AR226="ODU HS","PDH",
AR226="IP &amp; VLAN","PDH",
AR226="Warehouse HUAWEI","SPARE-ISSUE",
AR226="SPARE-HS","SPARE-ISSUE",
AR226="Power Telco","BSS",AR226="no impacts","no impacts"
),"")</f>
        <v>Fiber AOF</v>
      </c>
      <c r="AQ226" s="40" t="str" cm="1">
        <f t="array" ref="AQ226">IFERROR(_xlfn.IFS(
AR226="MPR ISSUE","TX ISSUE",
AR226="BSS Hardware Issue","RAN ISSUE",
AR226="Sites strategiques, MLL, Pylone, etc.","ENVTECH",
AR226="AKTIVCO DEFAUT GE &amp; POWER Cabinet","POWER ISSUE",
AR226="AKTIVCO Coupure ENEO &amp; Baisse de tension","POWER ISSUE",
AR226="Coupure ENEO &amp; Baisse de tension","POWER ISSUE",
AR226="Defaut GE &amp; POWER Cabinet","POWER ISSUE",
AR226="Sharing","POWER ISSUE",
AR226="Sites strategiques &amp; DataCenter","POWER ISSUE",
AR226="Exclu","Exclu",
AR226="SAT","TX ISSUE",
AR226="SPARE-ISSUE","SPARE-ISSUE",
AR226="Fiber CAmtel","TX ISSUE",
AR226="Fiber AOF","TX ISSUE",
AR226="Projet OCM (HUAWEI)","TRAVAUX-HUAWEI",
AR226="Projet OCM (NOKIA)","TRAVAUX -NOKIA",
AR226="ACCESS-ISSUE","ACCESS-ISSUE",
AR226="Projet OCM (ZTE, NOKIA, autres projets)","TRAVAUX OCM",
AR226="No root CAuse","No root cause",
AR226="ODU HS","TX ISSUE",
AR226="IP &amp; VLAN","TX ISSUE",
AR226="Warehouse HUAWEI","SPARE-ISSUE",
AR226="SPARE-HS","SPARE-ISSUE",
AR226="Power Telco","RAN ISSUE",AR226="no impacts","no impacts"
),"")</f>
        <v>TX ISSUE</v>
      </c>
      <c r="AR226" s="59" t="s">
        <v>6179</v>
      </c>
      <c r="AS226" s="40" t="str" cm="1">
        <f t="array" ref="AS226">IFERROR(_xlfn.IFS(
AR226="MPR ISSUE","ACTIVE",
AR226="BSS Hardware Issue","ACTIVE",
AR226="Sites strategiques, MLL, Pylone, etc.","PASSIVE",
AR226="AKTIVCO DEFAUT GE &amp; POWER Cabinet","PASSIVE",
AR226="AKTIVCO Coupure ENEO &amp; Baisse de tension","PASSIVE",
AR226="Coupure ENEO &amp; Baisse de tension","PASSIVE",
AR226="Defaut GE &amp; POWER Cabinet","PASSIVE",
AR226="Sharing","PASSIVE",
AR226="Sites strategiques &amp; DataCenter","PASSIVE",
AR226="Exclu","Exclu",
AR226="SAT","ACTIVE",
AR226="SPARE-ISSUE","SPARE-ISSUE",
AR226="Fiber CAmtel","ACTIVE",
AR226="Fiber AOF","ACTIVE",
AR226="Projet OCM (HUAWEI)","PLANNED WORKS",
AR226="Projet OCM (NOKIA)","PLANNED WORKS",
AR226="ACCESS-ISSUE","ACCESS-ISSUE",
AR226="Projet OCM (ZTE, NOKIA, autres projets)","PLANNED WORKS",
AR226="No root CAuse","No root cause",
AR226="ODU HS","ACTIVE",
AR226="IP &amp; VLAN","ACTIVE",
AR226="Warehouse HUAWEI","SPARE-ISSUE",
AR226="SPARE-HS","SPARE-ISSUE",
AR226="Power Telco","ACTIVE", AR226="no impacts","no impacts"
),"")</f>
        <v>ACTIVE</v>
      </c>
      <c r="AT226" s="99" t="s">
        <v>6438</v>
      </c>
      <c r="AU226" s="107" t="s">
        <v>2149</v>
      </c>
      <c r="AV226" s="9" t="s">
        <v>6180</v>
      </c>
      <c r="AW226" s="17" t="s">
        <v>6139</v>
      </c>
      <c r="AX226" s="17" t="s">
        <v>5536</v>
      </c>
      <c r="AY226" s="17"/>
      <c r="AZ226" s="17" t="s">
        <v>5536</v>
      </c>
      <c r="BA226" s="7"/>
      <c r="BC226" s="18"/>
      <c r="BD226" s="18"/>
      <c r="BE226" s="18"/>
      <c r="BF226" s="18"/>
      <c r="BG226" s="18"/>
      <c r="BH226" s="18"/>
      <c r="BI226" s="18"/>
      <c r="BJ226" s="18"/>
      <c r="BK226" s="18"/>
      <c r="BM226" s="18"/>
      <c r="BN226" s="18"/>
      <c r="BO226" s="18"/>
      <c r="BP226" s="9" t="s">
        <v>5773</v>
      </c>
      <c r="BQ226" s="14"/>
      <c r="BR226" s="102" t="s">
        <v>5536</v>
      </c>
      <c r="BS226" s="14"/>
      <c r="BT226" s="14"/>
      <c r="BU226" s="9"/>
      <c r="BV226" s="9"/>
      <c r="BW226" s="9"/>
    </row>
    <row r="227" spans="1:75" x14ac:dyDescent="0.35">
      <c r="A227" s="1" t="s">
        <v>134</v>
      </c>
      <c r="B227" s="8" t="s">
        <v>135</v>
      </c>
      <c r="C227" s="3" t="s">
        <v>32</v>
      </c>
      <c r="D227" s="1" t="s">
        <v>11</v>
      </c>
      <c r="E227" s="1" t="s">
        <v>12</v>
      </c>
      <c r="F227" s="3" t="s">
        <v>31</v>
      </c>
      <c r="G227" s="1" t="s">
        <v>32</v>
      </c>
      <c r="H227" s="30" t="s">
        <v>5587</v>
      </c>
      <c r="I227" s="27">
        <v>0</v>
      </c>
      <c r="J227" s="27">
        <v>0</v>
      </c>
      <c r="K227" s="27">
        <v>0</v>
      </c>
      <c r="L227" s="27">
        <v>0</v>
      </c>
      <c r="M227" s="27">
        <v>0</v>
      </c>
      <c r="N227" s="27">
        <v>0</v>
      </c>
      <c r="O227" s="27">
        <v>4.071873225409707</v>
      </c>
      <c r="P227" s="27">
        <v>6.0380479292760656</v>
      </c>
      <c r="Q227" s="27">
        <v>0</v>
      </c>
      <c r="R227" s="27">
        <v>0.73817605647869944</v>
      </c>
      <c r="S227" s="80">
        <v>0</v>
      </c>
      <c r="T227" s="80">
        <v>0</v>
      </c>
      <c r="U227" s="80">
        <v>0</v>
      </c>
      <c r="V227" s="80">
        <v>0</v>
      </c>
      <c r="W227" s="80">
        <v>0</v>
      </c>
      <c r="X227" s="80">
        <v>0</v>
      </c>
      <c r="Y227" s="80">
        <v>0</v>
      </c>
      <c r="Z227" s="80">
        <v>0</v>
      </c>
      <c r="AA227" s="80">
        <v>0</v>
      </c>
      <c r="AB227" s="80">
        <v>0</v>
      </c>
      <c r="AC227" s="80">
        <v>0</v>
      </c>
      <c r="AD227" s="80">
        <v>0</v>
      </c>
      <c r="AE227" s="80">
        <v>0</v>
      </c>
      <c r="AF227" s="80">
        <v>28.929781156455018</v>
      </c>
      <c r="AG227" s="80"/>
      <c r="AH227" s="80">
        <v>0</v>
      </c>
      <c r="AI227" s="80">
        <v>2.8133052537860301</v>
      </c>
      <c r="AJ227" s="80">
        <v>1.2233522774960133</v>
      </c>
      <c r="AK227" s="80">
        <v>1.0418047947883622</v>
      </c>
      <c r="AL227" s="80">
        <v>4.389098742084677</v>
      </c>
      <c r="AM227" s="80">
        <v>2.8133052537860301</v>
      </c>
      <c r="AN227" s="41" t="s">
        <v>5558</v>
      </c>
      <c r="AO227" s="41"/>
      <c r="AP227" s="40" t="str" cm="1">
        <f t="array" ref="AP227">IFERROR(_xlfn.IFS(
AR227="MPR ISSUE","PDH",
AR227="BSS Hardware Issue","BSS",
AR227="Sites strategiques, MLL, Pylone, etc.","ENVTECH",
AR227="AKTIVCO DEFAUT GE &amp; POWER Cabinet","AKTIVCO",
AR227="AKTIVCO Coupure ENEO &amp; Baisse de tension","AKTIVCO GRID ONLY",
AR227="Coupure ENEO &amp; Baisse de tension","IHS GRID ONLY",
AR227="Defaut GE &amp; POWER Cabinet","IHS",
AR227="Sharing","Partners",
AR227="Sites strategiques &amp; DataCenter","SST &amp; DC",
AR227="Exclu","Exclu",
AR227="SAT","SAT",
AR227="SPARE-ISSUE","SPARE-ISSUE",
AR227="Fiber CAmtel","TRANS_FO_CAMTEL",
AR227="Fiber AOF","Fiber AOF",
AR227="Projet OCM (HUAWEI)","TRAVAUX-HUAWEI",
AR227="Projet OCM (NOKIA)","TRAVAUX-NOKIA",
AR227="ACCESS-ISSUE","ACCESS-ISSUE",
AR227="Projet OCM (ZTE, NOKIA, autres projets)","TRAVAUX OCM",
AR227="No root CAuse","No root cause",
AR227="ODU HS","PDH",
AR227="IP &amp; VLAN","PDH",
AR227="Warehouse HUAWEI","SPARE-ISSUE",
AR227="SPARE-HS","SPARE-ISSUE",
AR227="Power Telco","BSS",AR227="no impacts","no impacts"
),"")</f>
        <v>No root cause</v>
      </c>
      <c r="AQ227" s="40" t="str" cm="1">
        <f t="array" ref="AQ227">IFERROR(_xlfn.IFS(
AR227="MPR ISSUE","TX ISSUE",
AR227="BSS Hardware Issue","RAN ISSUE",
AR227="Sites strategiques, MLL, Pylone, etc.","ENVTECH",
AR227="AKTIVCO DEFAUT GE &amp; POWER Cabinet","POWER ISSUE",
AR227="AKTIVCO Coupure ENEO &amp; Baisse de tension","POWER ISSUE",
AR227="Coupure ENEO &amp; Baisse de tension","POWER ISSUE",
AR227="Defaut GE &amp; POWER Cabinet","POWER ISSUE",
AR227="Sharing","POWER ISSUE",
AR227="Sites strategiques &amp; DataCenter","POWER ISSUE",
AR227="Exclu","Exclu",
AR227="SAT","TX ISSUE",
AR227="SPARE-ISSUE","SPARE-ISSUE",
AR227="Fiber CAmtel","TX ISSUE",
AR227="Fiber AOF","TX ISSUE",
AR227="Projet OCM (HUAWEI)","TRAVAUX-HUAWEI",
AR227="Projet OCM (NOKIA)","TRAVAUX -NOKIA",
AR227="ACCESS-ISSUE","ACCESS-ISSUE",
AR227="Projet OCM (ZTE, NOKIA, autres projets)","TRAVAUX OCM",
AR227="No root CAuse","No root cause",
AR227="ODU HS","TX ISSUE",
AR227="IP &amp; VLAN","TX ISSUE",
AR227="Warehouse HUAWEI","SPARE-ISSUE",
AR227="SPARE-HS","SPARE-ISSUE",
AR227="Power Telco","RAN ISSUE",AR227="no impacts","no impacts"
),"")</f>
        <v>No root cause</v>
      </c>
      <c r="AR227" s="59" t="s">
        <v>5343</v>
      </c>
      <c r="AS227" s="40" t="str" cm="1">
        <f t="array" ref="AS227">IFERROR(_xlfn.IFS(
AR227="MPR ISSUE","ACTIVE",
AR227="BSS Hardware Issue","ACTIVE",
AR227="Sites strategiques, MLL, Pylone, etc.","PASSIVE",
AR227="AKTIVCO DEFAUT GE &amp; POWER Cabinet","PASSIVE",
AR227="AKTIVCO Coupure ENEO &amp; Baisse de tension","PASSIVE",
AR227="Coupure ENEO &amp; Baisse de tension","PASSIVE",
AR227="Defaut GE &amp; POWER Cabinet","PASSIVE",
AR227="Sharing","PASSIVE",
AR227="Sites strategiques &amp; DataCenter","PASSIVE",
AR227="Exclu","Exclu",
AR227="SAT","ACTIVE",
AR227="SPARE-ISSUE","SPARE-ISSUE",
AR227="Fiber CAmtel","ACTIVE",
AR227="Fiber AOF","ACTIVE",
AR227="Projet OCM (HUAWEI)","PLANNED WORKS",
AR227="Projet OCM (NOKIA)","PLANNED WORKS",
AR227="ACCESS-ISSUE","ACCESS-ISSUE",
AR227="Projet OCM (ZTE, NOKIA, autres projets)","PLANNED WORKS",
AR227="No root CAuse","No root cause",
AR227="ODU HS","ACTIVE",
AR227="IP &amp; VLAN","ACTIVE",
AR227="Warehouse HUAWEI","SPARE-ISSUE",
AR227="SPARE-HS","SPARE-ISSUE",
AR227="Power Telco","ACTIVE", AR227="no impacts","no impacts"
),"")</f>
        <v>No root cause</v>
      </c>
      <c r="AT227" s="99" t="s">
        <v>5970</v>
      </c>
      <c r="AU227" s="99" t="s">
        <v>135</v>
      </c>
      <c r="AW227" s="17"/>
      <c r="AX227" s="17" t="s">
        <v>5536</v>
      </c>
      <c r="AY227" s="17"/>
      <c r="AZ227" s="17" t="s">
        <v>5536</v>
      </c>
      <c r="BA227" s="7"/>
      <c r="BC227" s="18"/>
      <c r="BD227" s="18"/>
      <c r="BE227" s="18"/>
      <c r="BF227" s="18"/>
      <c r="BG227" s="18"/>
      <c r="BH227" s="18"/>
      <c r="BI227" s="18"/>
      <c r="BJ227" s="18"/>
      <c r="BK227" s="18"/>
      <c r="BM227" s="18"/>
      <c r="BN227" s="18"/>
      <c r="BO227" s="18"/>
      <c r="BP227" s="9" t="s">
        <v>5970</v>
      </c>
      <c r="BQ227" s="14"/>
      <c r="BR227" s="102" t="s">
        <v>5536</v>
      </c>
      <c r="BS227" s="14"/>
      <c r="BT227" s="14"/>
      <c r="BU227" s="9"/>
      <c r="BV227" s="9"/>
      <c r="BW227" s="9"/>
    </row>
    <row r="228" spans="1:75" x14ac:dyDescent="0.35">
      <c r="A228" s="1" t="s">
        <v>2594</v>
      </c>
      <c r="B228" s="8" t="s">
        <v>2595</v>
      </c>
      <c r="C228" s="3" t="s">
        <v>51</v>
      </c>
      <c r="D228" s="1" t="s">
        <v>11</v>
      </c>
      <c r="E228" s="1" t="s">
        <v>12</v>
      </c>
      <c r="F228" s="3" t="s">
        <v>51</v>
      </c>
      <c r="G228" s="1" t="s">
        <v>52</v>
      </c>
      <c r="H228" s="28" t="s">
        <v>5589</v>
      </c>
      <c r="I228" s="27">
        <v>16.298675495743836</v>
      </c>
      <c r="J228" s="27">
        <v>11.220315295648525</v>
      </c>
      <c r="K228" s="27">
        <v>12.546995431366339</v>
      </c>
      <c r="L228" s="27">
        <v>11.037684093678394</v>
      </c>
      <c r="M228" s="27">
        <v>35.833722138040642</v>
      </c>
      <c r="N228" s="27">
        <v>35.428384313121192</v>
      </c>
      <c r="O228" s="27">
        <v>0</v>
      </c>
      <c r="P228" s="27">
        <v>0</v>
      </c>
      <c r="Q228" s="27">
        <v>1.4945082226845074</v>
      </c>
      <c r="R228" s="27">
        <v>0</v>
      </c>
      <c r="S228" s="80">
        <v>0</v>
      </c>
      <c r="T228" s="80">
        <v>0</v>
      </c>
      <c r="U228" s="80">
        <v>7.8033818162102344</v>
      </c>
      <c r="V228" s="80">
        <v>12.650331875137333</v>
      </c>
      <c r="W228" s="80">
        <v>0</v>
      </c>
      <c r="X228" s="80">
        <v>0</v>
      </c>
      <c r="Y228" s="80">
        <v>0</v>
      </c>
      <c r="Z228" s="80">
        <v>1.3968254987401298</v>
      </c>
      <c r="AA228" s="80">
        <v>18.491409199476077</v>
      </c>
      <c r="AB228" s="80">
        <v>49.629315732251257</v>
      </c>
      <c r="AC228" s="80">
        <v>37.881706346148903</v>
      </c>
      <c r="AD228" s="80">
        <v>37.881706346148903</v>
      </c>
      <c r="AE228" s="80">
        <v>0</v>
      </c>
      <c r="AF228" s="80">
        <v>0</v>
      </c>
      <c r="AG228" s="80"/>
      <c r="AH228" s="80">
        <v>0</v>
      </c>
      <c r="AI228" s="80">
        <v>2.7549488775315112</v>
      </c>
      <c r="AJ228" s="80">
        <v>1.9883377496412999</v>
      </c>
      <c r="AK228" s="80">
        <v>2.5316228396761766</v>
      </c>
      <c r="AL228" s="80">
        <v>3.1086385643962031</v>
      </c>
      <c r="AM228" s="80">
        <v>2.7549488775315112</v>
      </c>
      <c r="AN228" s="41" t="s">
        <v>5558</v>
      </c>
      <c r="AO228" s="41"/>
      <c r="AP228" s="40" t="str" cm="1">
        <f t="array" ref="AP228">IFERROR(_xlfn.IFS(
AR228="MPR ISSUE","PDH",
AR228="BSS Hardware Issue","BSS",
AR228="Sites strategiques, MLL, Pylone, etc.","ENVTECH",
AR228="AKTIVCO DEFAUT GE &amp; POWER Cabinet","AKTIVCO",
AR228="AKTIVCO Coupure ENEO &amp; Baisse de tension","AKTIVCO GRID ONLY",
AR228="Coupure ENEO &amp; Baisse de tension","IHS GRID ONLY",
AR228="Defaut GE &amp; POWER Cabinet","IHS",
AR228="Sharing","Partners",
AR228="Sites strategiques &amp; DataCenter","SST &amp; DC",
AR228="Exclu","Exclu",
AR228="SAT","SAT",
AR228="SPARE-ISSUE","SPARE-ISSUE",
AR228="Fiber CAmtel","TRANS_FO_CAMTEL",
AR228="Fiber AOF","Fiber AOF",
AR228="Projet OCM (HUAWEI)","TRAVAUX-HUAWEI",
AR228="Projet OCM (NOKIA)","TRAVAUX-NOKIA",
AR228="ACCESS-ISSUE","ACCESS-ISSUE",
AR228="Projet OCM (ZTE, NOKIA, autres projets)","TRAVAUX OCM",
AR228="No root CAuse","No root cause",
AR228="ODU HS","PDH",
AR228="IP &amp; VLAN","PDH",
AR228="Warehouse HUAWEI","SPARE-ISSUE",
AR228="SPARE-HS","SPARE-ISSUE",
AR228="Power Telco","BSS",AR228="no impacts","no impacts"
),"")</f>
        <v>No root cause</v>
      </c>
      <c r="AQ228" s="40" t="str" cm="1">
        <f t="array" ref="AQ228">IFERROR(_xlfn.IFS(
AR228="MPR ISSUE","TX ISSUE",
AR228="BSS Hardware Issue","RAN ISSUE",
AR228="Sites strategiques, MLL, Pylone, etc.","ENVTECH",
AR228="AKTIVCO DEFAUT GE &amp; POWER Cabinet","POWER ISSUE",
AR228="AKTIVCO Coupure ENEO &amp; Baisse de tension","POWER ISSUE",
AR228="Coupure ENEO &amp; Baisse de tension","POWER ISSUE",
AR228="Defaut GE &amp; POWER Cabinet","POWER ISSUE",
AR228="Sharing","POWER ISSUE",
AR228="Sites strategiques &amp; DataCenter","POWER ISSUE",
AR228="Exclu","Exclu",
AR228="SAT","TX ISSUE",
AR228="SPARE-ISSUE","SPARE-ISSUE",
AR228="Fiber CAmtel","TX ISSUE",
AR228="Fiber AOF","TX ISSUE",
AR228="Projet OCM (HUAWEI)","TRAVAUX-HUAWEI",
AR228="Projet OCM (NOKIA)","TRAVAUX -NOKIA",
AR228="ACCESS-ISSUE","ACCESS-ISSUE",
AR228="Projet OCM (ZTE, NOKIA, autres projets)","TRAVAUX OCM",
AR228="No root CAuse","No root cause",
AR228="ODU HS","TX ISSUE",
AR228="IP &amp; VLAN","TX ISSUE",
AR228="Warehouse HUAWEI","SPARE-ISSUE",
AR228="SPARE-HS","SPARE-ISSUE",
AR228="Power Telco","RAN ISSUE",AR228="no impacts","no impacts"
),"")</f>
        <v>No root cause</v>
      </c>
      <c r="AR228" s="59" t="s">
        <v>5343</v>
      </c>
      <c r="AS228" s="40" t="str" cm="1">
        <f t="array" ref="AS228">IFERROR(_xlfn.IFS(
AR228="MPR ISSUE","ACTIVE",
AR228="BSS Hardware Issue","ACTIVE",
AR228="Sites strategiques, MLL, Pylone, etc.","PASSIVE",
AR228="AKTIVCO DEFAUT GE &amp; POWER Cabinet","PASSIVE",
AR228="AKTIVCO Coupure ENEO &amp; Baisse de tension","PASSIVE",
AR228="Coupure ENEO &amp; Baisse de tension","PASSIVE",
AR228="Defaut GE &amp; POWER Cabinet","PASSIVE",
AR228="Sharing","PASSIVE",
AR228="Sites strategiques &amp; DataCenter","PASSIVE",
AR228="Exclu","Exclu",
AR228="SAT","ACTIVE",
AR228="SPARE-ISSUE","SPARE-ISSUE",
AR228="Fiber CAmtel","ACTIVE",
AR228="Fiber AOF","ACTIVE",
AR228="Projet OCM (HUAWEI)","PLANNED WORKS",
AR228="Projet OCM (NOKIA)","PLANNED WORKS",
AR228="ACCESS-ISSUE","ACCESS-ISSUE",
AR228="Projet OCM (ZTE, NOKIA, autres projets)","PLANNED WORKS",
AR228="No root CAuse","No root cause",
AR228="ODU HS","ACTIVE",
AR228="IP &amp; VLAN","ACTIVE",
AR228="Warehouse HUAWEI","SPARE-ISSUE",
AR228="SPARE-HS","SPARE-ISSUE",
AR228="Power Telco","ACTIVE", AR228="no impacts","no impacts"
),"")</f>
        <v>No root cause</v>
      </c>
      <c r="AT228" s="99" t="s">
        <v>5661</v>
      </c>
      <c r="AU228" s="99" t="s">
        <v>2595</v>
      </c>
      <c r="AW228" s="17"/>
      <c r="AX228" s="17" t="s">
        <v>5536</v>
      </c>
      <c r="AY228" s="17"/>
      <c r="AZ228" s="17" t="s">
        <v>5536</v>
      </c>
      <c r="BA228" s="7"/>
      <c r="BC228" s="18"/>
      <c r="BD228" s="18"/>
      <c r="BE228" s="18"/>
      <c r="BF228" s="18"/>
      <c r="BG228" s="18"/>
      <c r="BH228" s="18"/>
      <c r="BI228" s="18"/>
      <c r="BJ228" s="18"/>
      <c r="BK228" s="18"/>
      <c r="BM228" s="18"/>
      <c r="BN228" s="18"/>
      <c r="BO228" s="18"/>
      <c r="BP228" s="9" t="s">
        <v>5661</v>
      </c>
      <c r="BQ228" s="14"/>
      <c r="BR228" s="102" t="s">
        <v>5536</v>
      </c>
      <c r="BS228" s="14"/>
      <c r="BT228" s="14"/>
      <c r="BU228" s="9"/>
      <c r="BV228" s="9"/>
      <c r="BW228" s="9"/>
    </row>
    <row r="229" spans="1:75" x14ac:dyDescent="0.35">
      <c r="A229" s="1" t="s">
        <v>990</v>
      </c>
      <c r="B229" s="8" t="s">
        <v>991</v>
      </c>
      <c r="C229" s="3" t="s">
        <v>13</v>
      </c>
      <c r="D229" s="1" t="s">
        <v>357</v>
      </c>
      <c r="E229" s="1" t="s">
        <v>5500</v>
      </c>
      <c r="F229" s="3" t="s">
        <v>13</v>
      </c>
      <c r="G229" s="1" t="s">
        <v>63</v>
      </c>
      <c r="H229" s="28" t="s">
        <v>5589</v>
      </c>
      <c r="I229" s="27">
        <v>8.8394215156677589</v>
      </c>
      <c r="J229" s="27">
        <v>3.5605593651282841</v>
      </c>
      <c r="K229" s="27">
        <v>2.118753798871682</v>
      </c>
      <c r="L229" s="27">
        <v>3.4243350369400141E-2</v>
      </c>
      <c r="M229" s="27">
        <v>2.3832123401620282</v>
      </c>
      <c r="N229" s="27">
        <v>0</v>
      </c>
      <c r="O229" s="27">
        <v>1.4834148039710873</v>
      </c>
      <c r="P229" s="27">
        <v>0</v>
      </c>
      <c r="Q229" s="27">
        <v>0</v>
      </c>
      <c r="R229" s="27">
        <v>0.65757933756238718</v>
      </c>
      <c r="S229" s="80">
        <v>1.0740284162735816</v>
      </c>
      <c r="T229" s="80">
        <v>0</v>
      </c>
      <c r="U229" s="80">
        <v>0.60129183039268552</v>
      </c>
      <c r="V229" s="80">
        <v>0.13768680461029642</v>
      </c>
      <c r="W229" s="80">
        <v>0</v>
      </c>
      <c r="X229" s="80">
        <v>4.5051942882091591</v>
      </c>
      <c r="Y229" s="80">
        <v>11.502448399551412</v>
      </c>
      <c r="Z229" s="80">
        <v>0</v>
      </c>
      <c r="AA229" s="80">
        <v>6.819420545439498</v>
      </c>
      <c r="AB229" s="80">
        <v>3.4808900702844765</v>
      </c>
      <c r="AC229" s="80">
        <v>1.3194390939209495</v>
      </c>
      <c r="AD229" s="80">
        <v>1.3194390939209495</v>
      </c>
      <c r="AE229" s="80">
        <v>0.10772387303707129</v>
      </c>
      <c r="AF229" s="80">
        <v>0.4889486720714088</v>
      </c>
      <c r="AG229" s="80"/>
      <c r="AH229" s="80">
        <v>5.6242562772341635</v>
      </c>
      <c r="AI229" s="80">
        <v>2.738166068834841</v>
      </c>
      <c r="AJ229" s="80">
        <v>5.7252137213289682</v>
      </c>
      <c r="AK229" s="80">
        <v>4.8731070072183629</v>
      </c>
      <c r="AL229" s="80">
        <v>0.54583719113002238</v>
      </c>
      <c r="AM229" s="80">
        <v>2.738166068834841</v>
      </c>
      <c r="AN229" s="41" t="s">
        <v>5558</v>
      </c>
      <c r="AO229" s="41"/>
      <c r="AP229" s="40" t="str" cm="1">
        <f t="array" ref="AP229">IFERROR(_xlfn.IFS(
AR229="MPR ISSUE","PDH",
AR229="BSS Hardware Issue","BSS",
AR229="Sites strategiques, MLL, Pylone, etc.","ENVTECH",
AR229="AKTIVCO DEFAUT GE &amp; POWER Cabinet","AKTIVCO",
AR229="AKTIVCO Coupure ENEO &amp; Baisse de tension","AKTIVCO GRID ONLY",
AR229="Coupure ENEO &amp; Baisse de tension","IHS GRID ONLY",
AR229="Defaut GE &amp; POWER Cabinet","IHS",
AR229="Sharing","Partners",
AR229="Sites strategiques &amp; DataCenter","SST &amp; DC",
AR229="Exclu","Exclu",
AR229="SAT","SAT",
AR229="SPARE-ISSUE","SPARE-ISSUE",
AR229="Fiber CAmtel","TRANS_FO_CAMTEL",
AR229="Fiber AOF","Fiber AOF",
AR229="Projet OCM (HUAWEI)","TRAVAUX-HUAWEI",
AR229="Projet OCM (NOKIA)","TRAVAUX-NOKIA",
AR229="ACCESS-ISSUE","ACCESS-ISSUE",
AR229="Projet OCM (ZTE, NOKIA, autres projets)","TRAVAUX OCM",
AR229="No root CAuse","No root cause",
AR229="ODU HS","PDH",
AR229="IP &amp; VLAN","PDH",
AR229="Warehouse HUAWEI","SPARE-ISSUE",
AR229="SPARE-HS","SPARE-ISSUE",
AR229="Power Telco","BSS",AR229="no impacts","no impacts"
),"")</f>
        <v>AKTIVCO</v>
      </c>
      <c r="AQ229" s="40" t="str" cm="1">
        <f t="array" ref="AQ229">IFERROR(_xlfn.IFS(
AR229="MPR ISSUE","TX ISSUE",
AR229="BSS Hardware Issue","RAN ISSUE",
AR229="Sites strategiques, MLL, Pylone, etc.","ENVTECH",
AR229="AKTIVCO DEFAUT GE &amp; POWER Cabinet","POWER ISSUE",
AR229="AKTIVCO Coupure ENEO &amp; Baisse de tension","POWER ISSUE",
AR229="Coupure ENEO &amp; Baisse de tension","POWER ISSUE",
AR229="Defaut GE &amp; POWER Cabinet","POWER ISSUE",
AR229="Sharing","POWER ISSUE",
AR229="Sites strategiques &amp; DataCenter","POWER ISSUE",
AR229="Exclu","Exclu",
AR229="SAT","TX ISSUE",
AR229="SPARE-ISSUE","SPARE-ISSUE",
AR229="Fiber CAmtel","TX ISSUE",
AR229="Fiber AOF","TX ISSUE",
AR229="Projet OCM (HUAWEI)","TRAVAUX-HUAWEI",
AR229="Projet OCM (NOKIA)","TRAVAUX -NOKIA",
AR229="ACCESS-ISSUE","ACCESS-ISSUE",
AR229="Projet OCM (ZTE, NOKIA, autres projets)","TRAVAUX OCM",
AR229="No root CAuse","No root cause",
AR229="ODU HS","TX ISSUE",
AR229="IP &amp; VLAN","TX ISSUE",
AR229="Warehouse HUAWEI","SPARE-ISSUE",
AR229="SPARE-HS","SPARE-ISSUE",
AR229="Power Telco","RAN ISSUE",AR229="no impacts","no impacts"
),"")</f>
        <v>POWER ISSUE</v>
      </c>
      <c r="AR229" s="59" t="s">
        <v>5324</v>
      </c>
      <c r="AS229" s="40" t="str" cm="1">
        <f t="array" ref="AS229">IFERROR(_xlfn.IFS(
AR229="MPR ISSUE","ACTIVE",
AR229="BSS Hardware Issue","ACTIVE",
AR229="Sites strategiques, MLL, Pylone, etc.","PASSIVE",
AR229="AKTIVCO DEFAUT GE &amp; POWER Cabinet","PASSIVE",
AR229="AKTIVCO Coupure ENEO &amp; Baisse de tension","PASSIVE",
AR229="Coupure ENEO &amp; Baisse de tension","PASSIVE",
AR229="Defaut GE &amp; POWER Cabinet","PASSIVE",
AR229="Sharing","PASSIVE",
AR229="Sites strategiques &amp; DataCenter","PASSIVE",
AR229="Exclu","Exclu",
AR229="SAT","ACTIVE",
AR229="SPARE-ISSUE","SPARE-ISSUE",
AR229="Fiber CAmtel","ACTIVE",
AR229="Fiber AOF","ACTIVE",
AR229="Projet OCM (HUAWEI)","PLANNED WORKS",
AR229="Projet OCM (NOKIA)","PLANNED WORKS",
AR229="ACCESS-ISSUE","ACCESS-ISSUE",
AR229="Projet OCM (ZTE, NOKIA, autres projets)","PLANNED WORKS",
AR229="No root CAuse","No root cause",
AR229="ODU HS","ACTIVE",
AR229="IP &amp; VLAN","ACTIVE",
AR229="Warehouse HUAWEI","SPARE-ISSUE",
AR229="SPARE-HS","SPARE-ISSUE",
AR229="Power Telco","ACTIVE", AR229="no impacts","no impacts"
),"")</f>
        <v>PASSIVE</v>
      </c>
      <c r="AT229" s="99" t="s">
        <v>6439</v>
      </c>
      <c r="AU229" s="99" t="s">
        <v>991</v>
      </c>
      <c r="AW229" s="17"/>
      <c r="AX229" s="17" t="s">
        <v>5536</v>
      </c>
      <c r="AY229" s="17" t="s">
        <v>6216</v>
      </c>
      <c r="AZ229" s="17" t="s">
        <v>6216</v>
      </c>
      <c r="BA229" s="7"/>
      <c r="BC229" s="18"/>
      <c r="BD229" s="18"/>
      <c r="BE229" s="18"/>
      <c r="BF229" s="18"/>
      <c r="BG229" s="18"/>
      <c r="BH229" s="18"/>
      <c r="BI229" s="18"/>
      <c r="BJ229" s="18"/>
      <c r="BK229" s="18"/>
      <c r="BM229" s="18"/>
      <c r="BN229" s="18" t="s">
        <v>6006</v>
      </c>
      <c r="BO229" s="18"/>
      <c r="BP229" s="9" t="s">
        <v>5661</v>
      </c>
      <c r="BQ229" s="14"/>
      <c r="BR229" s="102" t="s">
        <v>5536</v>
      </c>
      <c r="BS229" s="14"/>
      <c r="BT229" s="14"/>
      <c r="BU229" s="9"/>
      <c r="BV229" s="9"/>
      <c r="BW229" s="9"/>
    </row>
    <row r="230" spans="1:75" x14ac:dyDescent="0.35">
      <c r="A230" s="1" t="s">
        <v>2592</v>
      </c>
      <c r="B230" s="8" t="s">
        <v>2593</v>
      </c>
      <c r="C230" s="3" t="s">
        <v>51</v>
      </c>
      <c r="D230" s="1" t="s">
        <v>11</v>
      </c>
      <c r="E230" s="1" t="s">
        <v>12</v>
      </c>
      <c r="F230" s="3" t="s">
        <v>51</v>
      </c>
      <c r="G230" s="1" t="s">
        <v>52</v>
      </c>
      <c r="H230" s="28" t="s">
        <v>5589</v>
      </c>
      <c r="I230" s="27">
        <v>16.300191477400816</v>
      </c>
      <c r="J230" s="27">
        <v>11.879588965651065</v>
      </c>
      <c r="K230" s="27">
        <v>9.2782357825889701</v>
      </c>
      <c r="L230" s="27">
        <v>0</v>
      </c>
      <c r="M230" s="27">
        <v>0</v>
      </c>
      <c r="N230" s="27">
        <v>0</v>
      </c>
      <c r="O230" s="27">
        <v>0</v>
      </c>
      <c r="P230" s="27">
        <v>0</v>
      </c>
      <c r="Q230" s="27">
        <v>1.4938661598650813</v>
      </c>
      <c r="R230" s="27">
        <v>0</v>
      </c>
      <c r="S230" s="80">
        <v>0</v>
      </c>
      <c r="T230" s="80">
        <v>0</v>
      </c>
      <c r="U230" s="80">
        <v>7.6873646317555711</v>
      </c>
      <c r="V230" s="80">
        <v>13.50973295893937</v>
      </c>
      <c r="W230" s="80">
        <v>0</v>
      </c>
      <c r="X230" s="80">
        <v>0</v>
      </c>
      <c r="Y230" s="80">
        <v>0</v>
      </c>
      <c r="Z230" s="80">
        <v>1.396504467330417</v>
      </c>
      <c r="AA230" s="80">
        <v>18.491409199476077</v>
      </c>
      <c r="AB230" s="80">
        <v>49.624428920792298</v>
      </c>
      <c r="AC230" s="80">
        <v>37.964746470794701</v>
      </c>
      <c r="AD230" s="80">
        <v>37.964746470794701</v>
      </c>
      <c r="AE230" s="80">
        <v>0</v>
      </c>
      <c r="AF230" s="80">
        <v>0</v>
      </c>
      <c r="AG230" s="80"/>
      <c r="AH230" s="80">
        <v>0</v>
      </c>
      <c r="AI230" s="80">
        <v>2.7226317156203899</v>
      </c>
      <c r="AJ230" s="80">
        <v>2.0008273083702024</v>
      </c>
      <c r="AK230" s="80">
        <v>2.5673767727150634</v>
      </c>
      <c r="AL230" s="80">
        <v>3.0202307236022743</v>
      </c>
      <c r="AM230" s="80">
        <v>2.7226317156203899</v>
      </c>
      <c r="AN230" s="41" t="s">
        <v>5558</v>
      </c>
      <c r="AO230" s="41"/>
      <c r="AP230" s="40" t="str" cm="1">
        <f t="array" ref="AP230">IFERROR(_xlfn.IFS(
AR230="MPR ISSUE","PDH",
AR230="BSS Hardware Issue","BSS",
AR230="Sites strategiques, MLL, Pylone, etc.","ENVTECH",
AR230="AKTIVCO DEFAUT GE &amp; POWER Cabinet","AKTIVCO",
AR230="AKTIVCO Coupure ENEO &amp; Baisse de tension","AKTIVCO GRID ONLY",
AR230="Coupure ENEO &amp; Baisse de tension","IHS GRID ONLY",
AR230="Defaut GE &amp; POWER Cabinet","IHS",
AR230="Sharing","Partners",
AR230="Sites strategiques &amp; DataCenter","SST &amp; DC",
AR230="Exclu","Exclu",
AR230="SAT","SAT",
AR230="SPARE-ISSUE","SPARE-ISSUE",
AR230="Fiber CAmtel","TRANS_FO_CAMTEL",
AR230="Fiber AOF","Fiber AOF",
AR230="Projet OCM (HUAWEI)","TRAVAUX-HUAWEI",
AR230="Projet OCM (NOKIA)","TRAVAUX-NOKIA",
AR230="ACCESS-ISSUE","ACCESS-ISSUE",
AR230="Projet OCM (ZTE, NOKIA, autres projets)","TRAVAUX OCM",
AR230="No root CAuse","No root cause",
AR230="ODU HS","PDH",
AR230="IP &amp; VLAN","PDH",
AR230="Warehouse HUAWEI","SPARE-ISSUE",
AR230="SPARE-HS","SPARE-ISSUE",
AR230="Power Telco","BSS",AR230="no impacts","no impacts"
),"")</f>
        <v>No root cause</v>
      </c>
      <c r="AQ230" s="40" t="str" cm="1">
        <f t="array" ref="AQ230">IFERROR(_xlfn.IFS(
AR230="MPR ISSUE","TX ISSUE",
AR230="BSS Hardware Issue","RAN ISSUE",
AR230="Sites strategiques, MLL, Pylone, etc.","ENVTECH",
AR230="AKTIVCO DEFAUT GE &amp; POWER Cabinet","POWER ISSUE",
AR230="AKTIVCO Coupure ENEO &amp; Baisse de tension","POWER ISSUE",
AR230="Coupure ENEO &amp; Baisse de tension","POWER ISSUE",
AR230="Defaut GE &amp; POWER Cabinet","POWER ISSUE",
AR230="Sharing","POWER ISSUE",
AR230="Sites strategiques &amp; DataCenter","POWER ISSUE",
AR230="Exclu","Exclu",
AR230="SAT","TX ISSUE",
AR230="SPARE-ISSUE","SPARE-ISSUE",
AR230="Fiber CAmtel","TX ISSUE",
AR230="Fiber AOF","TX ISSUE",
AR230="Projet OCM (HUAWEI)","TRAVAUX-HUAWEI",
AR230="Projet OCM (NOKIA)","TRAVAUX -NOKIA",
AR230="ACCESS-ISSUE","ACCESS-ISSUE",
AR230="Projet OCM (ZTE, NOKIA, autres projets)","TRAVAUX OCM",
AR230="No root CAuse","No root cause",
AR230="ODU HS","TX ISSUE",
AR230="IP &amp; VLAN","TX ISSUE",
AR230="Warehouse HUAWEI","SPARE-ISSUE",
AR230="SPARE-HS","SPARE-ISSUE",
AR230="Power Telco","RAN ISSUE",AR230="no impacts","no impacts"
),"")</f>
        <v>No root cause</v>
      </c>
      <c r="AR230" s="59" t="s">
        <v>5343</v>
      </c>
      <c r="AS230" s="40" t="str" cm="1">
        <f t="array" ref="AS230">IFERROR(_xlfn.IFS(
AR230="MPR ISSUE","ACTIVE",
AR230="BSS Hardware Issue","ACTIVE",
AR230="Sites strategiques, MLL, Pylone, etc.","PASSIVE",
AR230="AKTIVCO DEFAUT GE &amp; POWER Cabinet","PASSIVE",
AR230="AKTIVCO Coupure ENEO &amp; Baisse de tension","PASSIVE",
AR230="Coupure ENEO &amp; Baisse de tension","PASSIVE",
AR230="Defaut GE &amp; POWER Cabinet","PASSIVE",
AR230="Sharing","PASSIVE",
AR230="Sites strategiques &amp; DataCenter","PASSIVE",
AR230="Exclu","Exclu",
AR230="SAT","ACTIVE",
AR230="SPARE-ISSUE","SPARE-ISSUE",
AR230="Fiber CAmtel","ACTIVE",
AR230="Fiber AOF","ACTIVE",
AR230="Projet OCM (HUAWEI)","PLANNED WORKS",
AR230="Projet OCM (NOKIA)","PLANNED WORKS",
AR230="ACCESS-ISSUE","ACCESS-ISSUE",
AR230="Projet OCM (ZTE, NOKIA, autres projets)","PLANNED WORKS",
AR230="No root CAuse","No root cause",
AR230="ODU HS","ACTIVE",
AR230="IP &amp; VLAN","ACTIVE",
AR230="Warehouse HUAWEI","SPARE-ISSUE",
AR230="SPARE-HS","SPARE-ISSUE",
AR230="Power Telco","ACTIVE", AR230="no impacts","no impacts"
),"")</f>
        <v>No root cause</v>
      </c>
      <c r="AT230" s="99" t="s">
        <v>5661</v>
      </c>
      <c r="AU230" s="99" t="s">
        <v>2593</v>
      </c>
      <c r="AW230" s="17"/>
      <c r="AX230" s="17" t="s">
        <v>5536</v>
      </c>
      <c r="AY230" s="17"/>
      <c r="AZ230" s="17" t="s">
        <v>5536</v>
      </c>
      <c r="BA230" s="7"/>
      <c r="BC230" s="18"/>
      <c r="BD230" s="18"/>
      <c r="BE230" s="18"/>
      <c r="BF230" s="18"/>
      <c r="BG230" s="18"/>
      <c r="BH230" s="18"/>
      <c r="BI230" s="18"/>
      <c r="BJ230" s="18"/>
      <c r="BK230" s="18"/>
      <c r="BM230" s="18"/>
      <c r="BN230" s="18"/>
      <c r="BO230" s="18"/>
      <c r="BP230" s="9" t="s">
        <v>5661</v>
      </c>
      <c r="BQ230" s="14"/>
      <c r="BR230" s="102" t="s">
        <v>5536</v>
      </c>
      <c r="BS230" s="14"/>
      <c r="BT230" s="14"/>
      <c r="BU230" s="9"/>
      <c r="BV230" s="9"/>
      <c r="BW230" s="9"/>
    </row>
    <row r="231" spans="1:75" x14ac:dyDescent="0.35">
      <c r="A231" s="1" t="s">
        <v>2342</v>
      </c>
      <c r="B231" s="1" t="s">
        <v>2343</v>
      </c>
      <c r="C231" s="3" t="s">
        <v>32</v>
      </c>
      <c r="D231" s="1" t="s">
        <v>11</v>
      </c>
      <c r="E231" s="1" t="s">
        <v>12</v>
      </c>
      <c r="F231" s="3" t="s">
        <v>31</v>
      </c>
      <c r="G231" s="1" t="s">
        <v>32</v>
      </c>
      <c r="H231" s="30" t="s">
        <v>5587</v>
      </c>
      <c r="I231" s="27">
        <v>0</v>
      </c>
      <c r="J231" s="27">
        <v>28.874367568122878</v>
      </c>
      <c r="K231" s="27">
        <v>45.919351916058126</v>
      </c>
      <c r="L231" s="27">
        <v>0</v>
      </c>
      <c r="M231" s="27">
        <v>0</v>
      </c>
      <c r="N231" s="27">
        <v>0</v>
      </c>
      <c r="O231" s="27">
        <v>0</v>
      </c>
      <c r="P231" s="27">
        <v>0</v>
      </c>
      <c r="Q231" s="27">
        <v>0</v>
      </c>
      <c r="R231" s="27">
        <v>0</v>
      </c>
      <c r="S231" s="80">
        <v>8.6847200463426688</v>
      </c>
      <c r="T231" s="80">
        <v>2.6039214343399242E-3</v>
      </c>
      <c r="U231" s="80">
        <v>0</v>
      </c>
      <c r="V231" s="80">
        <v>1.4803115003438065E-3</v>
      </c>
      <c r="W231" s="80">
        <v>2.6039214343399242E-3</v>
      </c>
      <c r="X231" s="80">
        <v>0</v>
      </c>
      <c r="Y231" s="80">
        <v>0</v>
      </c>
      <c r="Z231" s="80">
        <v>0</v>
      </c>
      <c r="AA231" s="80">
        <v>9.5666468340595774</v>
      </c>
      <c r="AB231" s="80">
        <v>0</v>
      </c>
      <c r="AC231" s="80">
        <v>0</v>
      </c>
      <c r="AD231" s="80">
        <v>0</v>
      </c>
      <c r="AE231" s="80">
        <v>7.9338632491802992</v>
      </c>
      <c r="AF231" s="80">
        <v>4.5097065630234594</v>
      </c>
      <c r="AG231" s="80"/>
      <c r="AH231" s="80">
        <v>0</v>
      </c>
      <c r="AI231" s="80">
        <v>2.7128580927024561</v>
      </c>
      <c r="AJ231" s="80">
        <v>1.2380899567961186</v>
      </c>
      <c r="AK231" s="80">
        <v>1.0552457235533523</v>
      </c>
      <c r="AL231" s="80">
        <v>4.1837941895562603</v>
      </c>
      <c r="AM231" s="80">
        <v>2.7128580927024561</v>
      </c>
      <c r="AN231" s="41" t="s">
        <v>5558</v>
      </c>
      <c r="AO231" s="41"/>
      <c r="AP231" s="40" t="str" cm="1">
        <f t="array" ref="AP231">IFERROR(_xlfn.IFS(
AR231="MPR ISSUE","PDH",
AR231="BSS Hardware Issue","BSS",
AR231="Sites strategiques, MLL, Pylone, etc.","ENVTECH",
AR231="AKTIVCO DEFAUT GE &amp; POWER Cabinet","AKTIVCO",
AR231="AKTIVCO Coupure ENEO &amp; Baisse de tension","AKTIVCO GRID ONLY",
AR231="Coupure ENEO &amp; Baisse de tension","IHS GRID ONLY",
AR231="Defaut GE &amp; POWER Cabinet","IHS",
AR231="Sharing","Partners",
AR231="Sites strategiques &amp; DataCenter","SST &amp; DC",
AR231="Exclu","Exclu",
AR231="SAT","SAT",
AR231="SPARE-ISSUE","SPARE-ISSUE",
AR231="Fiber CAmtel","TRANS_FO_CAMTEL",
AR231="Fiber AOF","Fiber AOF",
AR231="Projet OCM (HUAWEI)","TRAVAUX-HUAWEI",
AR231="Projet OCM (NOKIA)","TRAVAUX-NOKIA",
AR231="ACCESS-ISSUE","ACCESS-ISSUE",
AR231="Projet OCM (ZTE, NOKIA, autres projets)","TRAVAUX OCM",
AR231="No root CAuse","No root cause",
AR231="ODU HS","PDH",
AR231="IP &amp; VLAN","PDH",
AR231="Warehouse HUAWEI","SPARE-ISSUE",
AR231="SPARE-HS","SPARE-ISSUE",
AR231="Power Telco","BSS",AR231="no impacts","no impacts"
),"")</f>
        <v>IHS</v>
      </c>
      <c r="AQ231" s="40" t="str" cm="1">
        <f t="array" ref="AQ231">IFERROR(_xlfn.IFS(
AR231="MPR ISSUE","TX ISSUE",
AR231="BSS Hardware Issue","RAN ISSUE",
AR231="Sites strategiques, MLL, Pylone, etc.","ENVTECH",
AR231="AKTIVCO DEFAUT GE &amp; POWER Cabinet","POWER ISSUE",
AR231="AKTIVCO Coupure ENEO &amp; Baisse de tension","POWER ISSUE",
AR231="Coupure ENEO &amp; Baisse de tension","POWER ISSUE",
AR231="Defaut GE &amp; POWER Cabinet","POWER ISSUE",
AR231="Sharing","POWER ISSUE",
AR231="Sites strategiques &amp; DataCenter","POWER ISSUE",
AR231="Exclu","Exclu",
AR231="SAT","TX ISSUE",
AR231="SPARE-ISSUE","SPARE-ISSUE",
AR231="Fiber CAmtel","TX ISSUE",
AR231="Fiber AOF","TX ISSUE",
AR231="Projet OCM (HUAWEI)","TRAVAUX-HUAWEI",
AR231="Projet OCM (NOKIA)","TRAVAUX -NOKIA",
AR231="ACCESS-ISSUE","ACCESS-ISSUE",
AR231="Projet OCM (ZTE, NOKIA, autres projets)","TRAVAUX OCM",
AR231="No root CAuse","No root cause",
AR231="ODU HS","TX ISSUE",
AR231="IP &amp; VLAN","TX ISSUE",
AR231="Warehouse HUAWEI","SPARE-ISSUE",
AR231="SPARE-HS","SPARE-ISSUE",
AR231="Power Telco","RAN ISSUE",AR231="no impacts","no impacts"
),"")</f>
        <v>POWER ISSUE</v>
      </c>
      <c r="AR231" s="59" t="s">
        <v>5329</v>
      </c>
      <c r="AS231" s="40" t="str" cm="1">
        <f t="array" ref="AS231">IFERROR(_xlfn.IFS(
AR231="MPR ISSUE","ACTIVE",
AR231="BSS Hardware Issue","ACTIVE",
AR231="Sites strategiques, MLL, Pylone, etc.","PASSIVE",
AR231="AKTIVCO DEFAUT GE &amp; POWER Cabinet","PASSIVE",
AR231="AKTIVCO Coupure ENEO &amp; Baisse de tension","PASSIVE",
AR231="Coupure ENEO &amp; Baisse de tension","PASSIVE",
AR231="Defaut GE &amp; POWER Cabinet","PASSIVE",
AR231="Sharing","PASSIVE",
AR231="Sites strategiques &amp; DataCenter","PASSIVE",
AR231="Exclu","Exclu",
AR231="SAT","ACTIVE",
AR231="SPARE-ISSUE","SPARE-ISSUE",
AR231="Fiber CAmtel","ACTIVE",
AR231="Fiber AOF","ACTIVE",
AR231="Projet OCM (HUAWEI)","PLANNED WORKS",
AR231="Projet OCM (NOKIA)","PLANNED WORKS",
AR231="ACCESS-ISSUE","ACCESS-ISSUE",
AR231="Projet OCM (ZTE, NOKIA, autres projets)","PLANNED WORKS",
AR231="No root CAuse","No root cause",
AR231="ODU HS","ACTIVE",
AR231="IP &amp; VLAN","ACTIVE",
AR231="Warehouse HUAWEI","SPARE-ISSUE",
AR231="SPARE-HS","SPARE-ISSUE",
AR231="Power Telco","ACTIVE", AR231="no impacts","no impacts"
),"")</f>
        <v>PASSIVE</v>
      </c>
      <c r="AT231" s="99" t="s">
        <v>5716</v>
      </c>
      <c r="AU231" s="99" t="s">
        <v>2343</v>
      </c>
      <c r="AW231" s="17"/>
      <c r="AX231" s="17" t="s">
        <v>5536</v>
      </c>
      <c r="AY231" s="17"/>
      <c r="AZ231" s="17" t="s">
        <v>5536</v>
      </c>
      <c r="BA231" s="7"/>
      <c r="BC231" s="18"/>
      <c r="BD231" s="18"/>
      <c r="BE231" s="18"/>
      <c r="BF231" s="18"/>
      <c r="BG231" s="18"/>
      <c r="BH231" s="18"/>
      <c r="BI231" s="18"/>
      <c r="BJ231" s="18"/>
      <c r="BK231" s="18"/>
      <c r="BM231" s="18"/>
      <c r="BN231" s="18"/>
      <c r="BO231" s="18"/>
      <c r="BP231" s="9" t="s">
        <v>5716</v>
      </c>
      <c r="BQ231" s="14"/>
      <c r="BR231" s="102" t="s">
        <v>5536</v>
      </c>
      <c r="BS231" s="14"/>
      <c r="BT231" s="14"/>
      <c r="BU231" s="9"/>
      <c r="BV231" s="9"/>
      <c r="BW231" s="9"/>
    </row>
    <row r="232" spans="1:75" x14ac:dyDescent="0.35">
      <c r="A232" s="1" t="s">
        <v>684</v>
      </c>
      <c r="B232" s="8" t="s">
        <v>685</v>
      </c>
      <c r="C232" s="3" t="s">
        <v>13</v>
      </c>
      <c r="D232" s="1" t="s">
        <v>11</v>
      </c>
      <c r="E232" s="1" t="s">
        <v>154</v>
      </c>
      <c r="F232" s="3" t="s">
        <v>13</v>
      </c>
      <c r="G232" s="1" t="s">
        <v>686</v>
      </c>
      <c r="H232" s="29" t="s">
        <v>5588</v>
      </c>
      <c r="I232" s="27">
        <v>0</v>
      </c>
      <c r="J232" s="27">
        <v>0</v>
      </c>
      <c r="K232" s="27">
        <v>0</v>
      </c>
      <c r="L232" s="27">
        <v>0</v>
      </c>
      <c r="M232" s="27">
        <v>0</v>
      </c>
      <c r="N232" s="27">
        <v>0</v>
      </c>
      <c r="O232" s="27">
        <v>7.1924478255654997E-2</v>
      </c>
      <c r="P232" s="27">
        <v>0</v>
      </c>
      <c r="Q232" s="27">
        <v>0</v>
      </c>
      <c r="R232" s="27">
        <v>0</v>
      </c>
      <c r="S232" s="80">
        <v>0</v>
      </c>
      <c r="T232" s="80">
        <v>0</v>
      </c>
      <c r="U232" s="80">
        <v>0</v>
      </c>
      <c r="V232" s="80">
        <v>0</v>
      </c>
      <c r="W232" s="80">
        <v>0</v>
      </c>
      <c r="X232" s="80">
        <v>0</v>
      </c>
      <c r="Y232" s="80">
        <v>2.9962931573225108E-2</v>
      </c>
      <c r="Z232" s="80">
        <v>0</v>
      </c>
      <c r="AA232" s="80">
        <v>0</v>
      </c>
      <c r="AB232" s="80">
        <v>6.242277411088403E-4</v>
      </c>
      <c r="AC232" s="80">
        <v>0.52622398575476614</v>
      </c>
      <c r="AD232" s="80">
        <v>0.52622398575476614</v>
      </c>
      <c r="AE232" s="80">
        <v>0</v>
      </c>
      <c r="AF232" s="80">
        <v>0</v>
      </c>
      <c r="AG232" s="80"/>
      <c r="AH232" s="80">
        <v>0</v>
      </c>
      <c r="AI232" s="80">
        <v>2.6555896562252981</v>
      </c>
      <c r="AJ232" s="80">
        <v>9.2931059634145861</v>
      </c>
      <c r="AK232" s="80">
        <v>3.9573706865775171</v>
      </c>
      <c r="AL232" s="80">
        <v>0</v>
      </c>
      <c r="AM232" s="80">
        <v>2.6555896562252981</v>
      </c>
      <c r="AN232" s="41" t="s">
        <v>5591</v>
      </c>
      <c r="AO232" s="41"/>
      <c r="AP232" s="40" t="str" cm="1">
        <f t="array" ref="AP232">IFERROR(_xlfn.IFS(
AR232="MPR ISSUE","PDH",
AR232="BSS Hardware Issue","BSS",
AR232="Sites strategiques, MLL, Pylone, etc.","ENVTECH",
AR232="AKTIVCO DEFAUT GE &amp; POWER Cabinet","AKTIVCO",
AR232="AKTIVCO Coupure ENEO &amp; Baisse de tension","AKTIVCO GRID ONLY",
AR232="Coupure ENEO &amp; Baisse de tension","IHS GRID ONLY",
AR232="Defaut GE &amp; POWER Cabinet","IHS",
AR232="Sharing","Partners",
AR232="Sites strategiques &amp; DataCenter","SST &amp; DC",
AR232="Exclu","Exclu",
AR232="SAT","SAT",
AR232="SPARE-ISSUE","SPARE-ISSUE",
AR232="Fiber CAmtel","TRANS_FO_CAMTEL",
AR232="Fiber AOF","Fiber AOF",
AR232="Projet OCM (HUAWEI)","TRAVAUX-HUAWEI",
AR232="Projet OCM (NOKIA)","TRAVAUX-NOKIA",
AR232="ACCESS-ISSUE","ACCESS-ISSUE",
AR232="Projet OCM (ZTE, NOKIA, autres projets)","TRAVAUX OCM",
AR232="No root CAuse","No root cause",
AR232="ODU HS","PDH",
AR232="IP &amp; VLAN","PDH",
AR232="Warehouse HUAWEI","SPARE-ISSUE",
AR232="SPARE-HS","SPARE-ISSUE",
AR232="Power Telco","BSS",AR232="no impacts","no impacts"
),"")</f>
        <v>IHS</v>
      </c>
      <c r="AQ232" s="40" t="str" cm="1">
        <f t="array" ref="AQ232">IFERROR(_xlfn.IFS(
AR232="MPR ISSUE","TX ISSUE",
AR232="BSS Hardware Issue","RAN ISSUE",
AR232="Sites strategiques, MLL, Pylone, etc.","ENVTECH",
AR232="AKTIVCO DEFAUT GE &amp; POWER Cabinet","POWER ISSUE",
AR232="AKTIVCO Coupure ENEO &amp; Baisse de tension","POWER ISSUE",
AR232="Coupure ENEO &amp; Baisse de tension","POWER ISSUE",
AR232="Defaut GE &amp; POWER Cabinet","POWER ISSUE",
AR232="Sharing","POWER ISSUE",
AR232="Sites strategiques &amp; DataCenter","POWER ISSUE",
AR232="Exclu","Exclu",
AR232="SAT","TX ISSUE",
AR232="SPARE-ISSUE","SPARE-ISSUE",
AR232="Fiber CAmtel","TX ISSUE",
AR232="Fiber AOF","TX ISSUE",
AR232="Projet OCM (HUAWEI)","TRAVAUX-HUAWEI",
AR232="Projet OCM (NOKIA)","TRAVAUX -NOKIA",
AR232="ACCESS-ISSUE","ACCESS-ISSUE",
AR232="Projet OCM (ZTE, NOKIA, autres projets)","TRAVAUX OCM",
AR232="No root CAuse","No root cause",
AR232="ODU HS","TX ISSUE",
AR232="IP &amp; VLAN","TX ISSUE",
AR232="Warehouse HUAWEI","SPARE-ISSUE",
AR232="SPARE-HS","SPARE-ISSUE",
AR232="Power Telco","RAN ISSUE",AR232="no impacts","no impacts"
),"")</f>
        <v>POWER ISSUE</v>
      </c>
      <c r="AR232" s="59" t="s">
        <v>5329</v>
      </c>
      <c r="AS232" s="40" t="str" cm="1">
        <f t="array" ref="AS232">IFERROR(_xlfn.IFS(
AR232="MPR ISSUE","ACTIVE",
AR232="BSS Hardware Issue","ACTIVE",
AR232="Sites strategiques, MLL, Pylone, etc.","PASSIVE",
AR232="AKTIVCO DEFAUT GE &amp; POWER Cabinet","PASSIVE",
AR232="AKTIVCO Coupure ENEO &amp; Baisse de tension","PASSIVE",
AR232="Coupure ENEO &amp; Baisse de tension","PASSIVE",
AR232="Defaut GE &amp; POWER Cabinet","PASSIVE",
AR232="Sharing","PASSIVE",
AR232="Sites strategiques &amp; DataCenter","PASSIVE",
AR232="Exclu","Exclu",
AR232="SAT","ACTIVE",
AR232="SPARE-ISSUE","SPARE-ISSUE",
AR232="Fiber CAmtel","ACTIVE",
AR232="Fiber AOF","ACTIVE",
AR232="Projet OCM (HUAWEI)","PLANNED WORKS",
AR232="Projet OCM (NOKIA)","PLANNED WORKS",
AR232="ACCESS-ISSUE","ACCESS-ISSUE",
AR232="Projet OCM (ZTE, NOKIA, autres projets)","PLANNED WORKS",
AR232="No root CAuse","No root cause",
AR232="ODU HS","ACTIVE",
AR232="IP &amp; VLAN","ACTIVE",
AR232="Warehouse HUAWEI","SPARE-ISSUE",
AR232="SPARE-HS","SPARE-ISSUE",
AR232="Power Telco","ACTIVE", AR232="no impacts","no impacts"
),"")</f>
        <v>PASSIVE</v>
      </c>
      <c r="AT232" s="99" t="s">
        <v>6440</v>
      </c>
      <c r="AU232" s="99" t="s">
        <v>685</v>
      </c>
      <c r="AW232" s="17"/>
      <c r="AX232" s="17" t="s">
        <v>5536</v>
      </c>
      <c r="AY232" s="17"/>
      <c r="AZ232" s="17" t="s">
        <v>5536</v>
      </c>
      <c r="BA232" s="7"/>
      <c r="BB232" s="9" t="s">
        <v>5633</v>
      </c>
      <c r="BC232" s="18"/>
      <c r="BD232" s="18"/>
      <c r="BE232" s="18"/>
      <c r="BF232" s="18"/>
      <c r="BG232" s="18"/>
      <c r="BH232" s="18"/>
      <c r="BI232" s="18"/>
      <c r="BJ232" s="18"/>
      <c r="BK232" s="18"/>
      <c r="BL232" s="9" t="s">
        <v>5882</v>
      </c>
      <c r="BM232" s="18"/>
      <c r="BN232" s="18" t="s">
        <v>6006</v>
      </c>
      <c r="BO232" s="18"/>
      <c r="BP232" s="9" t="s">
        <v>5883</v>
      </c>
      <c r="BQ232" s="14"/>
      <c r="BR232" s="102" t="s">
        <v>5536</v>
      </c>
      <c r="BS232" s="14"/>
      <c r="BT232" s="14"/>
      <c r="BU232" s="9"/>
      <c r="BV232" s="9"/>
      <c r="BW232" s="9"/>
    </row>
    <row r="233" spans="1:75" x14ac:dyDescent="0.35">
      <c r="A233" s="1" t="s">
        <v>1603</v>
      </c>
      <c r="B233" s="8" t="s">
        <v>1604</v>
      </c>
      <c r="C233" s="3" t="s">
        <v>38</v>
      </c>
      <c r="D233" s="1" t="s">
        <v>18</v>
      </c>
      <c r="E233" s="1" t="s">
        <v>5489</v>
      </c>
      <c r="F233" s="3" t="s">
        <v>37</v>
      </c>
      <c r="G233" s="1" t="s">
        <v>38</v>
      </c>
      <c r="H233" s="30" t="s">
        <v>5587</v>
      </c>
      <c r="I233" s="27">
        <v>20.073130955132648</v>
      </c>
      <c r="J233" s="27">
        <v>7.8857977131149175</v>
      </c>
      <c r="K233" s="27">
        <v>2.4372347923854205</v>
      </c>
      <c r="L233" s="27">
        <v>2.7663276574980098</v>
      </c>
      <c r="M233" s="27">
        <v>3.9640958471376844</v>
      </c>
      <c r="N233" s="27">
        <v>10.50184700071055</v>
      </c>
      <c r="O233" s="27">
        <v>5.0318106456869085</v>
      </c>
      <c r="P233" s="27">
        <v>5.6757104781798526</v>
      </c>
      <c r="Q233" s="27">
        <v>4.4371534644282926</v>
      </c>
      <c r="R233" s="27">
        <v>3.4924472010341492</v>
      </c>
      <c r="S233" s="80">
        <v>2.28272950892182</v>
      </c>
      <c r="T233" s="80">
        <v>2.0441496662700147</v>
      </c>
      <c r="U233" s="80">
        <v>3.5691737079555863</v>
      </c>
      <c r="V233" s="80">
        <v>1.1408742898071815</v>
      </c>
      <c r="W233" s="80">
        <v>2.0441496662700147</v>
      </c>
      <c r="X233" s="80">
        <v>4.7105652150339736</v>
      </c>
      <c r="Y233" s="80">
        <v>1.187691370390346</v>
      </c>
      <c r="Z233" s="80">
        <v>0</v>
      </c>
      <c r="AA233" s="80">
        <v>1.6140745877243311E-2</v>
      </c>
      <c r="AB233" s="80">
        <v>0.10649325263317071</v>
      </c>
      <c r="AC233" s="80">
        <v>2.6442108762587995</v>
      </c>
      <c r="AD233" s="80">
        <v>2.6442108762587995</v>
      </c>
      <c r="AE233" s="80">
        <v>0</v>
      </c>
      <c r="AF233" s="80">
        <v>2.9980766651542697E-2</v>
      </c>
      <c r="AG233" s="80"/>
      <c r="AH233" s="80">
        <v>1.1402322269877554</v>
      </c>
      <c r="AI233" s="80">
        <v>2.6380577742392979</v>
      </c>
      <c r="AJ233" s="80">
        <v>1.2295970568604646</v>
      </c>
      <c r="AK233" s="80">
        <v>1.2084616862341091</v>
      </c>
      <c r="AL233" s="80">
        <v>3.944049909492259</v>
      </c>
      <c r="AM233" s="80">
        <v>2.6380577742392979</v>
      </c>
      <c r="AN233" s="41" t="s">
        <v>5558</v>
      </c>
      <c r="AO233" s="41"/>
      <c r="AP233" s="40" t="str" cm="1">
        <f t="array" ref="AP233">IFERROR(_xlfn.IFS(
AR233="MPR ISSUE","PDH",
AR233="BSS Hardware Issue","BSS",
AR233="Sites strategiques, MLL, Pylone, etc.","ENVTECH",
AR233="AKTIVCO DEFAUT GE &amp; POWER Cabinet","AKTIVCO",
AR233="AKTIVCO Coupure ENEO &amp; Baisse de tension","AKTIVCO GRID ONLY",
AR233="Coupure ENEO &amp; Baisse de tension","IHS GRID ONLY",
AR233="Defaut GE &amp; POWER Cabinet","IHS",
AR233="Sharing","Partners",
AR233="Sites strategiques &amp; DataCenter","SST &amp; DC",
AR233="Exclu","Exclu",
AR233="SAT","SAT",
AR233="SPARE-ISSUE","SPARE-ISSUE",
AR233="Fiber CAmtel","TRANS_FO_CAMTEL",
AR233="Fiber AOF","Fiber AOF",
AR233="Projet OCM (HUAWEI)","TRAVAUX-HUAWEI",
AR233="Projet OCM (NOKIA)","TRAVAUX-NOKIA",
AR233="ACCESS-ISSUE","ACCESS-ISSUE",
AR233="Projet OCM (ZTE, NOKIA, autres projets)","TRAVAUX OCM",
AR233="No root CAuse","No root cause",
AR233="ODU HS","PDH",
AR233="IP &amp; VLAN","PDH",
AR233="Warehouse HUAWEI","SPARE-ISSUE",
AR233="SPARE-HS","SPARE-ISSUE",
AR233="Power Telco","BSS",AR233="no impacts","no impacts"
),"")</f>
        <v>No root cause</v>
      </c>
      <c r="AQ233" s="40" t="str" cm="1">
        <f t="array" ref="AQ233">IFERROR(_xlfn.IFS(
AR233="MPR ISSUE","TX ISSUE",
AR233="BSS Hardware Issue","RAN ISSUE",
AR233="Sites strategiques, MLL, Pylone, etc.","ENVTECH",
AR233="AKTIVCO DEFAUT GE &amp; POWER Cabinet","POWER ISSUE",
AR233="AKTIVCO Coupure ENEO &amp; Baisse de tension","POWER ISSUE",
AR233="Coupure ENEO &amp; Baisse de tension","POWER ISSUE",
AR233="Defaut GE &amp; POWER Cabinet","POWER ISSUE",
AR233="Sharing","POWER ISSUE",
AR233="Sites strategiques &amp; DataCenter","POWER ISSUE",
AR233="Exclu","Exclu",
AR233="SAT","TX ISSUE",
AR233="SPARE-ISSUE","SPARE-ISSUE",
AR233="Fiber CAmtel","TX ISSUE",
AR233="Fiber AOF","TX ISSUE",
AR233="Projet OCM (HUAWEI)","TRAVAUX-HUAWEI",
AR233="Projet OCM (NOKIA)","TRAVAUX -NOKIA",
AR233="ACCESS-ISSUE","ACCESS-ISSUE",
AR233="Projet OCM (ZTE, NOKIA, autres projets)","TRAVAUX OCM",
AR233="No root CAuse","No root cause",
AR233="ODU HS","TX ISSUE",
AR233="IP &amp; VLAN","TX ISSUE",
AR233="Warehouse HUAWEI","SPARE-ISSUE",
AR233="SPARE-HS","SPARE-ISSUE",
AR233="Power Telco","RAN ISSUE",AR233="no impacts","no impacts"
),"")</f>
        <v>No root cause</v>
      </c>
      <c r="AR233" s="59" t="s">
        <v>5343</v>
      </c>
      <c r="AS233" s="40" t="str" cm="1">
        <f t="array" ref="AS233">IFERROR(_xlfn.IFS(
AR233="MPR ISSUE","ACTIVE",
AR233="BSS Hardware Issue","ACTIVE",
AR233="Sites strategiques, MLL, Pylone, etc.","PASSIVE",
AR233="AKTIVCO DEFAUT GE &amp; POWER Cabinet","PASSIVE",
AR233="AKTIVCO Coupure ENEO &amp; Baisse de tension","PASSIVE",
AR233="Coupure ENEO &amp; Baisse de tension","PASSIVE",
AR233="Defaut GE &amp; POWER Cabinet","PASSIVE",
AR233="Sharing","PASSIVE",
AR233="Sites strategiques &amp; DataCenter","PASSIVE",
AR233="Exclu","Exclu",
AR233="SAT","ACTIVE",
AR233="SPARE-ISSUE","SPARE-ISSUE",
AR233="Fiber CAmtel","ACTIVE",
AR233="Fiber AOF","ACTIVE",
AR233="Projet OCM (HUAWEI)","PLANNED WORKS",
AR233="Projet OCM (NOKIA)","PLANNED WORKS",
AR233="ACCESS-ISSUE","ACCESS-ISSUE",
AR233="Projet OCM (ZTE, NOKIA, autres projets)","PLANNED WORKS",
AR233="No root CAuse","No root cause",
AR233="ODU HS","ACTIVE",
AR233="IP &amp; VLAN","ACTIVE",
AR233="Warehouse HUAWEI","SPARE-ISSUE",
AR233="SPARE-HS","SPARE-ISSUE",
AR233="Power Telco","ACTIVE", AR233="no impacts","no impacts"
),"")</f>
        <v>No root cause</v>
      </c>
      <c r="AT233" s="99" t="s">
        <v>5661</v>
      </c>
      <c r="AU233" s="99" t="s">
        <v>1604</v>
      </c>
      <c r="AW233" s="17"/>
      <c r="AX233" s="17" t="s">
        <v>5536</v>
      </c>
      <c r="AY233" s="17"/>
      <c r="AZ233" s="17" t="s">
        <v>5536</v>
      </c>
      <c r="BA233" s="7"/>
      <c r="BC233" s="18"/>
      <c r="BD233" s="18"/>
      <c r="BE233" s="18"/>
      <c r="BF233" s="18"/>
      <c r="BG233" s="18"/>
      <c r="BH233" s="18"/>
      <c r="BI233" s="18"/>
      <c r="BJ233" s="18"/>
      <c r="BK233" s="18"/>
      <c r="BM233" s="18"/>
      <c r="BN233" s="18"/>
      <c r="BO233" s="18"/>
      <c r="BP233" s="9" t="s">
        <v>5661</v>
      </c>
      <c r="BQ233" s="14"/>
      <c r="BR233" s="102" t="s">
        <v>5536</v>
      </c>
      <c r="BS233" s="14"/>
      <c r="BT233" s="14"/>
      <c r="BU233" s="9"/>
      <c r="BV233" s="9"/>
      <c r="BW233" s="9"/>
    </row>
    <row r="234" spans="1:75" x14ac:dyDescent="0.35">
      <c r="A234" s="1" t="s">
        <v>87</v>
      </c>
      <c r="B234" s="1" t="s">
        <v>88</v>
      </c>
      <c r="C234" s="3" t="s">
        <v>91</v>
      </c>
      <c r="D234" s="1" t="s">
        <v>21</v>
      </c>
      <c r="E234" s="1" t="s">
        <v>89</v>
      </c>
      <c r="F234" s="3" t="s">
        <v>90</v>
      </c>
      <c r="G234" s="1" t="s">
        <v>91</v>
      </c>
      <c r="H234" s="28" t="s">
        <v>5589</v>
      </c>
      <c r="I234" s="27">
        <v>2.3106770766451787</v>
      </c>
      <c r="J234" s="27">
        <v>5.2020999734614044</v>
      </c>
      <c r="K234" s="27">
        <v>3.1062464151492586</v>
      </c>
      <c r="L234" s="27">
        <v>0</v>
      </c>
      <c r="M234" s="27">
        <v>4.897030958842346</v>
      </c>
      <c r="N234" s="27">
        <v>0</v>
      </c>
      <c r="O234" s="27">
        <v>1.1235207586043552</v>
      </c>
      <c r="P234" s="27">
        <v>1.8874328330950565</v>
      </c>
      <c r="Q234" s="27">
        <v>0.53400007990115095</v>
      </c>
      <c r="R234" s="27">
        <v>1.6279859488118984</v>
      </c>
      <c r="S234" s="80">
        <v>2.3414782568993218</v>
      </c>
      <c r="T234" s="80">
        <v>0.51445283406528486</v>
      </c>
      <c r="U234" s="80">
        <v>3.5626995745263716</v>
      </c>
      <c r="V234" s="80">
        <v>2.9653136262851953</v>
      </c>
      <c r="W234" s="80">
        <v>0.51445283406528486</v>
      </c>
      <c r="X234" s="80">
        <v>1.1887079698544372</v>
      </c>
      <c r="Y234" s="80">
        <v>4.38833885507358</v>
      </c>
      <c r="Z234" s="80">
        <v>5.7021063940895989</v>
      </c>
      <c r="AA234" s="80">
        <v>3.7599020354818182</v>
      </c>
      <c r="AB234" s="80">
        <v>3.5481104804627424</v>
      </c>
      <c r="AC234" s="80">
        <v>0</v>
      </c>
      <c r="AD234" s="80">
        <v>0</v>
      </c>
      <c r="AE234" s="80">
        <v>0</v>
      </c>
      <c r="AF234" s="80">
        <v>0.58226180182802412</v>
      </c>
      <c r="AG234" s="80"/>
      <c r="AH234" s="80">
        <v>4.0895834581788817E-2</v>
      </c>
      <c r="AI234" s="80">
        <v>2.6363812768774633</v>
      </c>
      <c r="AJ234" s="80">
        <v>4.3494888273403438</v>
      </c>
      <c r="AK234" s="80">
        <v>5.553016123164384</v>
      </c>
      <c r="AL234" s="80">
        <v>0.28967675494181033</v>
      </c>
      <c r="AM234" s="80">
        <v>2.6363812768774633</v>
      </c>
      <c r="AN234" s="41" t="s">
        <v>5558</v>
      </c>
      <c r="AO234" s="41"/>
      <c r="AP234" s="40" t="str" cm="1">
        <f t="array" ref="AP234">IFERROR(_xlfn.IFS(
AR234="MPR ISSUE","PDH",
AR234="BSS Hardware Issue","BSS",
AR234="Sites strategiques, MLL, Pylone, etc.","ENVTECH",
AR234="AKTIVCO DEFAUT GE &amp; POWER Cabinet","AKTIVCO",
AR234="AKTIVCO Coupure ENEO &amp; Baisse de tension","AKTIVCO GRID ONLY",
AR234="Coupure ENEO &amp; Baisse de tension","IHS GRID ONLY",
AR234="Defaut GE &amp; POWER Cabinet","IHS",
AR234="Sharing","Partners",
AR234="Sites strategiques &amp; DataCenter","SST &amp; DC",
AR234="Exclu","Exclu",
AR234="SAT","SAT",
AR234="SPARE-ISSUE","SPARE-ISSUE",
AR234="Fiber CAmtel","TRANS_FO_CAMTEL",
AR234="Fiber AOF","Fiber AOF",
AR234="Projet OCM (HUAWEI)","TRAVAUX-HUAWEI",
AR234="Projet OCM (NOKIA)","TRAVAUX-NOKIA",
AR234="ACCESS-ISSUE","ACCESS-ISSUE",
AR234="Projet OCM (ZTE, NOKIA, autres projets)","TRAVAUX OCM",
AR234="No root CAuse","No root cause",
AR234="ODU HS","PDH",
AR234="IP &amp; VLAN","PDH",
AR234="Warehouse HUAWEI","SPARE-ISSUE",
AR234="SPARE-HS","SPARE-ISSUE",
AR234="Power Telco","BSS",AR234="no impacts","no impacts"
),"")</f>
        <v>AKTIVCO</v>
      </c>
      <c r="AQ234" s="40" t="str" cm="1">
        <f t="array" ref="AQ234">IFERROR(_xlfn.IFS(
AR234="MPR ISSUE","TX ISSUE",
AR234="BSS Hardware Issue","RAN ISSUE",
AR234="Sites strategiques, MLL, Pylone, etc.","ENVTECH",
AR234="AKTIVCO DEFAUT GE &amp; POWER Cabinet","POWER ISSUE",
AR234="AKTIVCO Coupure ENEO &amp; Baisse de tension","POWER ISSUE",
AR234="Coupure ENEO &amp; Baisse de tension","POWER ISSUE",
AR234="Defaut GE &amp; POWER Cabinet","POWER ISSUE",
AR234="Sharing","POWER ISSUE",
AR234="Sites strategiques &amp; DataCenter","POWER ISSUE",
AR234="Exclu","Exclu",
AR234="SAT","TX ISSUE",
AR234="SPARE-ISSUE","SPARE-ISSUE",
AR234="Fiber CAmtel","TX ISSUE",
AR234="Fiber AOF","TX ISSUE",
AR234="Projet OCM (HUAWEI)","TRAVAUX-HUAWEI",
AR234="Projet OCM (NOKIA)","TRAVAUX -NOKIA",
AR234="ACCESS-ISSUE","ACCESS-ISSUE",
AR234="Projet OCM (ZTE, NOKIA, autres projets)","TRAVAUX OCM",
AR234="No root CAuse","No root cause",
AR234="ODU HS","TX ISSUE",
AR234="IP &amp; VLAN","TX ISSUE",
AR234="Warehouse HUAWEI","SPARE-ISSUE",
AR234="SPARE-HS","SPARE-ISSUE",
AR234="Power Telco","RAN ISSUE",AR234="no impacts","no impacts"
),"")</f>
        <v>POWER ISSUE</v>
      </c>
      <c r="AR234" s="59" t="s">
        <v>5324</v>
      </c>
      <c r="AS234" s="40" t="str" cm="1">
        <f t="array" ref="AS234">IFERROR(_xlfn.IFS(
AR234="MPR ISSUE","ACTIVE",
AR234="BSS Hardware Issue","ACTIVE",
AR234="Sites strategiques, MLL, Pylone, etc.","PASSIVE",
AR234="AKTIVCO DEFAUT GE &amp; POWER Cabinet","PASSIVE",
AR234="AKTIVCO Coupure ENEO &amp; Baisse de tension","PASSIVE",
AR234="Coupure ENEO &amp; Baisse de tension","PASSIVE",
AR234="Defaut GE &amp; POWER Cabinet","PASSIVE",
AR234="Sharing","PASSIVE",
AR234="Sites strategiques &amp; DataCenter","PASSIVE",
AR234="Exclu","Exclu",
AR234="SAT","ACTIVE",
AR234="SPARE-ISSUE","SPARE-ISSUE",
AR234="Fiber CAmtel","ACTIVE",
AR234="Fiber AOF","ACTIVE",
AR234="Projet OCM (HUAWEI)","PLANNED WORKS",
AR234="Projet OCM (NOKIA)","PLANNED WORKS",
AR234="ACCESS-ISSUE","ACCESS-ISSUE",
AR234="Projet OCM (ZTE, NOKIA, autres projets)","PLANNED WORKS",
AR234="No root CAuse","No root cause",
AR234="ODU HS","ACTIVE",
AR234="IP &amp; VLAN","ACTIVE",
AR234="Warehouse HUAWEI","SPARE-ISSUE",
AR234="SPARE-HS","SPARE-ISSUE",
AR234="Power Telco","ACTIVE", AR234="no impacts","no impacts"
),"")</f>
        <v>PASSIVE</v>
      </c>
      <c r="AT234" s="99" t="s">
        <v>6441</v>
      </c>
      <c r="AU234" s="99" t="s">
        <v>88</v>
      </c>
      <c r="AW234" s="17"/>
      <c r="AX234" s="17" t="s">
        <v>5536</v>
      </c>
      <c r="AY234" s="17" t="s">
        <v>6212</v>
      </c>
      <c r="AZ234" s="17" t="s">
        <v>6212</v>
      </c>
      <c r="BA234" s="7"/>
      <c r="BC234" s="18"/>
      <c r="BD234" s="18"/>
      <c r="BE234" s="18"/>
      <c r="BF234" s="18"/>
      <c r="BG234" s="18"/>
      <c r="BH234" s="18"/>
      <c r="BI234" s="18"/>
      <c r="BJ234" s="18"/>
      <c r="BK234" s="18"/>
      <c r="BM234" s="18"/>
      <c r="BN234" s="18"/>
      <c r="BO234" s="18"/>
      <c r="BP234" s="9" t="s">
        <v>5661</v>
      </c>
      <c r="BQ234" s="14"/>
      <c r="BR234" s="102" t="s">
        <v>5536</v>
      </c>
      <c r="BS234" s="14"/>
      <c r="BT234" s="14"/>
      <c r="BU234" s="9"/>
      <c r="BV234" s="9"/>
      <c r="BW234" s="9"/>
    </row>
    <row r="235" spans="1:75" x14ac:dyDescent="0.35">
      <c r="A235" s="1" t="s">
        <v>3743</v>
      </c>
      <c r="B235" s="8" t="s">
        <v>3744</v>
      </c>
      <c r="C235" s="3" t="s">
        <v>23</v>
      </c>
      <c r="D235" s="1" t="s">
        <v>21</v>
      </c>
      <c r="E235" s="1" t="s">
        <v>36</v>
      </c>
      <c r="F235" s="3" t="s">
        <v>23</v>
      </c>
      <c r="G235" s="1" t="s">
        <v>2917</v>
      </c>
      <c r="H235" s="28" t="s">
        <v>5589</v>
      </c>
      <c r="I235" s="27">
        <v>0</v>
      </c>
      <c r="J235" s="27">
        <v>0</v>
      </c>
      <c r="K235" s="27">
        <v>6.6218970530743402</v>
      </c>
      <c r="L235" s="27">
        <v>0</v>
      </c>
      <c r="M235" s="27">
        <v>0</v>
      </c>
      <c r="N235" s="27">
        <v>0</v>
      </c>
      <c r="O235" s="27">
        <v>0</v>
      </c>
      <c r="P235" s="27">
        <v>0</v>
      </c>
      <c r="Q235" s="27">
        <v>0</v>
      </c>
      <c r="R235" s="27">
        <v>0</v>
      </c>
      <c r="S235" s="80">
        <v>1.802858891713965</v>
      </c>
      <c r="T235" s="80">
        <v>0</v>
      </c>
      <c r="U235" s="80">
        <v>0</v>
      </c>
      <c r="V235" s="80">
        <v>0</v>
      </c>
      <c r="W235" s="80">
        <v>0</v>
      </c>
      <c r="X235" s="80">
        <v>7.0448559353713846E-3</v>
      </c>
      <c r="Y235" s="80">
        <v>0.75683154839869549</v>
      </c>
      <c r="Z235" s="80">
        <v>0.96238082600668295</v>
      </c>
      <c r="AA235" s="80">
        <v>2.4258560124189223</v>
      </c>
      <c r="AB235" s="80">
        <v>0</v>
      </c>
      <c r="AC235" s="80">
        <v>0</v>
      </c>
      <c r="AD235" s="80">
        <v>0</v>
      </c>
      <c r="AE235" s="80">
        <v>1.5618178082543595</v>
      </c>
      <c r="AF235" s="80">
        <v>0.69005701517836515</v>
      </c>
      <c r="AG235" s="80"/>
      <c r="AH235" s="80">
        <v>3.3544215299358209</v>
      </c>
      <c r="AI235" s="80">
        <v>2.6170302169030881</v>
      </c>
      <c r="AJ235" s="80">
        <v>3.414645356481981</v>
      </c>
      <c r="AK235" s="80">
        <v>5.8053655762620222</v>
      </c>
      <c r="AL235" s="80">
        <v>0.34610729161878628</v>
      </c>
      <c r="AM235" s="80">
        <v>2.6170302169030881</v>
      </c>
      <c r="AN235" s="41" t="s">
        <v>5558</v>
      </c>
      <c r="AO235" s="41"/>
      <c r="AP235" s="40" t="str" cm="1">
        <f t="array" ref="AP235">IFERROR(_xlfn.IFS(
AR235="MPR ISSUE","PDH",
AR235="BSS Hardware Issue","BSS",
AR235="Sites strategiques, MLL, Pylone, etc.","ENVTECH",
AR235="AKTIVCO DEFAUT GE &amp; POWER Cabinet","AKTIVCO",
AR235="AKTIVCO Coupure ENEO &amp; Baisse de tension","AKTIVCO GRID ONLY",
AR235="Coupure ENEO &amp; Baisse de tension","IHS GRID ONLY",
AR235="Defaut GE &amp; POWER Cabinet","IHS",
AR235="Sharing","Partners",
AR235="Sites strategiques &amp; DataCenter","SST &amp; DC",
AR235="Exclu","Exclu",
AR235="SAT","SAT",
AR235="SPARE-ISSUE","SPARE-ISSUE",
AR235="Fiber CAmtel","TRANS_FO_CAMTEL",
AR235="Fiber AOF","Fiber AOF",
AR235="Projet OCM (HUAWEI)","TRAVAUX-HUAWEI",
AR235="Projet OCM (NOKIA)","TRAVAUX-NOKIA",
AR235="ACCESS-ISSUE","ACCESS-ISSUE",
AR235="Projet OCM (ZTE, NOKIA, autres projets)","TRAVAUX OCM",
AR235="No root CAuse","No root cause",
AR235="ODU HS","PDH",
AR235="IP &amp; VLAN","PDH",
AR235="Warehouse HUAWEI","SPARE-ISSUE",
AR235="SPARE-HS","SPARE-ISSUE",
AR235="Power Telco","BSS",AR235="no impacts","no impacts"
),"")</f>
        <v>AKTIVCO</v>
      </c>
      <c r="AQ235" s="40" t="str" cm="1">
        <f t="array" ref="AQ235">IFERROR(_xlfn.IFS(
AR235="MPR ISSUE","TX ISSUE",
AR235="BSS Hardware Issue","RAN ISSUE",
AR235="Sites strategiques, MLL, Pylone, etc.","ENVTECH",
AR235="AKTIVCO DEFAUT GE &amp; POWER Cabinet","POWER ISSUE",
AR235="AKTIVCO Coupure ENEO &amp; Baisse de tension","POWER ISSUE",
AR235="Coupure ENEO &amp; Baisse de tension","POWER ISSUE",
AR235="Defaut GE &amp; POWER Cabinet","POWER ISSUE",
AR235="Sharing","POWER ISSUE",
AR235="Sites strategiques &amp; DataCenter","POWER ISSUE",
AR235="Exclu","Exclu",
AR235="SAT","TX ISSUE",
AR235="SPARE-ISSUE","SPARE-ISSUE",
AR235="Fiber CAmtel","TX ISSUE",
AR235="Fiber AOF","TX ISSUE",
AR235="Projet OCM (HUAWEI)","TRAVAUX-HUAWEI",
AR235="Projet OCM (NOKIA)","TRAVAUX -NOKIA",
AR235="ACCESS-ISSUE","ACCESS-ISSUE",
AR235="Projet OCM (ZTE, NOKIA, autres projets)","TRAVAUX OCM",
AR235="No root CAuse","No root cause",
AR235="ODU HS","TX ISSUE",
AR235="IP &amp; VLAN","TX ISSUE",
AR235="Warehouse HUAWEI","SPARE-ISSUE",
AR235="SPARE-HS","SPARE-ISSUE",
AR235="Power Telco","RAN ISSUE",AR235="no impacts","no impacts"
),"")</f>
        <v>POWER ISSUE</v>
      </c>
      <c r="AR235" s="59" t="s">
        <v>5324</v>
      </c>
      <c r="AS235" s="40" t="str" cm="1">
        <f t="array" ref="AS235">IFERROR(_xlfn.IFS(
AR235="MPR ISSUE","ACTIVE",
AR235="BSS Hardware Issue","ACTIVE",
AR235="Sites strategiques, MLL, Pylone, etc.","PASSIVE",
AR235="AKTIVCO DEFAUT GE &amp; POWER Cabinet","PASSIVE",
AR235="AKTIVCO Coupure ENEO &amp; Baisse de tension","PASSIVE",
AR235="Coupure ENEO &amp; Baisse de tension","PASSIVE",
AR235="Defaut GE &amp; POWER Cabinet","PASSIVE",
AR235="Sharing","PASSIVE",
AR235="Sites strategiques &amp; DataCenter","PASSIVE",
AR235="Exclu","Exclu",
AR235="SAT","ACTIVE",
AR235="SPARE-ISSUE","SPARE-ISSUE",
AR235="Fiber CAmtel","ACTIVE",
AR235="Fiber AOF","ACTIVE",
AR235="Projet OCM (HUAWEI)","PLANNED WORKS",
AR235="Projet OCM (NOKIA)","PLANNED WORKS",
AR235="ACCESS-ISSUE","ACCESS-ISSUE",
AR235="Projet OCM (ZTE, NOKIA, autres projets)","PLANNED WORKS",
AR235="No root CAuse","No root cause",
AR235="ODU HS","ACTIVE",
AR235="IP &amp; VLAN","ACTIVE",
AR235="Warehouse HUAWEI","SPARE-ISSUE",
AR235="SPARE-HS","SPARE-ISSUE",
AR235="Power Telco","ACTIVE", AR235="no impacts","no impacts"
),"")</f>
        <v>PASSIVE</v>
      </c>
      <c r="AT235" s="99" t="s">
        <v>6442</v>
      </c>
      <c r="AU235" s="99" t="s">
        <v>3744</v>
      </c>
      <c r="AW235" s="17"/>
      <c r="AX235" s="17" t="s">
        <v>5536</v>
      </c>
      <c r="AY235" s="17" t="s">
        <v>6222</v>
      </c>
      <c r="AZ235" s="17" t="s">
        <v>6222</v>
      </c>
      <c r="BA235" s="7"/>
      <c r="BC235" s="18"/>
      <c r="BD235" s="18"/>
      <c r="BE235" s="18"/>
      <c r="BF235" s="18"/>
      <c r="BG235" s="18"/>
      <c r="BH235" s="18"/>
      <c r="BI235" s="18"/>
      <c r="BJ235" s="18"/>
      <c r="BK235" s="18"/>
      <c r="BM235" s="18"/>
      <c r="BN235" s="18"/>
      <c r="BO235" s="18"/>
      <c r="BP235" s="9" t="s">
        <v>5661</v>
      </c>
      <c r="BQ235" s="14"/>
      <c r="BR235" s="102" t="s">
        <v>5536</v>
      </c>
      <c r="BS235" s="14"/>
      <c r="BT235" s="14"/>
      <c r="BU235" s="9"/>
      <c r="BV235" s="9"/>
      <c r="BW235" s="9"/>
    </row>
    <row r="236" spans="1:75" x14ac:dyDescent="0.35">
      <c r="A236" s="1" t="s">
        <v>2229</v>
      </c>
      <c r="B236" s="1" t="s">
        <v>2230</v>
      </c>
      <c r="C236" s="3" t="s">
        <v>91</v>
      </c>
      <c r="D236" s="1" t="s">
        <v>21</v>
      </c>
      <c r="E236" s="1" t="s">
        <v>122</v>
      </c>
      <c r="F236" s="3" t="s">
        <v>90</v>
      </c>
      <c r="G236" s="1" t="s">
        <v>91</v>
      </c>
      <c r="H236" s="28" t="s">
        <v>5589</v>
      </c>
      <c r="I236" s="27">
        <v>2.2857436371574593</v>
      </c>
      <c r="J236" s="27">
        <v>17.624624393250635</v>
      </c>
      <c r="K236" s="27">
        <v>21.493142055685393</v>
      </c>
      <c r="L236" s="27">
        <v>0</v>
      </c>
      <c r="M236" s="27">
        <v>0</v>
      </c>
      <c r="N236" s="27">
        <v>0</v>
      </c>
      <c r="O236" s="27">
        <v>0.82635268367990466</v>
      </c>
      <c r="P236" s="27">
        <v>3.2250280367431148</v>
      </c>
      <c r="Q236" s="27">
        <v>0</v>
      </c>
      <c r="R236" s="27">
        <v>2.3044704693907248</v>
      </c>
      <c r="S236" s="80">
        <v>0</v>
      </c>
      <c r="T236" s="80">
        <v>0.24842480588300758</v>
      </c>
      <c r="U236" s="80">
        <v>1.3225780677048109</v>
      </c>
      <c r="V236" s="80">
        <v>0.93414789703024548</v>
      </c>
      <c r="W236" s="80">
        <v>0.24842480588300758</v>
      </c>
      <c r="X236" s="80">
        <v>0.23727788193463517</v>
      </c>
      <c r="Y236" s="80">
        <v>0.51015458019079263</v>
      </c>
      <c r="Z236" s="80">
        <v>0.17155561833503125</v>
      </c>
      <c r="AA236" s="80">
        <v>0.25830543927084493</v>
      </c>
      <c r="AB236" s="80">
        <v>3.1036246586366008</v>
      </c>
      <c r="AC236" s="80">
        <v>0</v>
      </c>
      <c r="AD236" s="80">
        <v>0</v>
      </c>
      <c r="AE236" s="80">
        <v>0</v>
      </c>
      <c r="AF236" s="80">
        <v>0.81422483042407523</v>
      </c>
      <c r="AG236" s="80"/>
      <c r="AH236" s="80">
        <v>0</v>
      </c>
      <c r="AI236" s="80">
        <v>2.5768477854539951</v>
      </c>
      <c r="AJ236" s="80">
        <v>1.8884212798100788</v>
      </c>
      <c r="AK236" s="80">
        <v>2.3945041157930169</v>
      </c>
      <c r="AL236" s="80">
        <v>2.8827454160620052</v>
      </c>
      <c r="AM236" s="80">
        <v>2.5768477854539951</v>
      </c>
      <c r="AN236" s="41" t="s">
        <v>5558</v>
      </c>
      <c r="AO236" s="41"/>
      <c r="AP236" s="40" t="str" cm="1">
        <f t="array" ref="AP236">IFERROR(_xlfn.IFS(
AR236="MPR ISSUE","PDH",
AR236="BSS Hardware Issue","BSS",
AR236="Sites strategiques, MLL, Pylone, etc.","ENVTECH",
AR236="AKTIVCO DEFAUT GE &amp; POWER Cabinet","AKTIVCO",
AR236="AKTIVCO Coupure ENEO &amp; Baisse de tension","AKTIVCO GRID ONLY",
AR236="Coupure ENEO &amp; Baisse de tension","IHS GRID ONLY",
AR236="Defaut GE &amp; POWER Cabinet","IHS",
AR236="Sharing","Partners",
AR236="Sites strategiques &amp; DataCenter","SST &amp; DC",
AR236="Exclu","Exclu",
AR236="SAT","SAT",
AR236="SPARE-ISSUE","SPARE-ISSUE",
AR236="Fiber CAmtel","TRANS_FO_CAMTEL",
AR236="Fiber AOF","Fiber AOF",
AR236="Projet OCM (HUAWEI)","TRAVAUX-HUAWEI",
AR236="Projet OCM (NOKIA)","TRAVAUX-NOKIA",
AR236="ACCESS-ISSUE","ACCESS-ISSUE",
AR236="Projet OCM (ZTE, NOKIA, autres projets)","TRAVAUX OCM",
AR236="No root CAuse","No root cause",
AR236="ODU HS","PDH",
AR236="IP &amp; VLAN","PDH",
AR236="Warehouse HUAWEI","SPARE-ISSUE",
AR236="SPARE-HS","SPARE-ISSUE",
AR236="Power Telco","BSS",AR236="no impacts","no impacts"
),"")</f>
        <v>No root cause</v>
      </c>
      <c r="AQ236" s="40" t="str" cm="1">
        <f t="array" ref="AQ236">IFERROR(_xlfn.IFS(
AR236="MPR ISSUE","TX ISSUE",
AR236="BSS Hardware Issue","RAN ISSUE",
AR236="Sites strategiques, MLL, Pylone, etc.","ENVTECH",
AR236="AKTIVCO DEFAUT GE &amp; POWER Cabinet","POWER ISSUE",
AR236="AKTIVCO Coupure ENEO &amp; Baisse de tension","POWER ISSUE",
AR236="Coupure ENEO &amp; Baisse de tension","POWER ISSUE",
AR236="Defaut GE &amp; POWER Cabinet","POWER ISSUE",
AR236="Sharing","POWER ISSUE",
AR236="Sites strategiques &amp; DataCenter","POWER ISSUE",
AR236="Exclu","Exclu",
AR236="SAT","TX ISSUE",
AR236="SPARE-ISSUE","SPARE-ISSUE",
AR236="Fiber CAmtel","TX ISSUE",
AR236="Fiber AOF","TX ISSUE",
AR236="Projet OCM (HUAWEI)","TRAVAUX-HUAWEI",
AR236="Projet OCM (NOKIA)","TRAVAUX -NOKIA",
AR236="ACCESS-ISSUE","ACCESS-ISSUE",
AR236="Projet OCM (ZTE, NOKIA, autres projets)","TRAVAUX OCM",
AR236="No root CAuse","No root cause",
AR236="ODU HS","TX ISSUE",
AR236="IP &amp; VLAN","TX ISSUE",
AR236="Warehouse HUAWEI","SPARE-ISSUE",
AR236="SPARE-HS","SPARE-ISSUE",
AR236="Power Telco","RAN ISSUE",AR236="no impacts","no impacts"
),"")</f>
        <v>No root cause</v>
      </c>
      <c r="AR236" s="59" t="s">
        <v>5343</v>
      </c>
      <c r="AS236" s="40" t="str" cm="1">
        <f t="array" ref="AS236">IFERROR(_xlfn.IFS(
AR236="MPR ISSUE","ACTIVE",
AR236="BSS Hardware Issue","ACTIVE",
AR236="Sites strategiques, MLL, Pylone, etc.","PASSIVE",
AR236="AKTIVCO DEFAUT GE &amp; POWER Cabinet","PASSIVE",
AR236="AKTIVCO Coupure ENEO &amp; Baisse de tension","PASSIVE",
AR236="Coupure ENEO &amp; Baisse de tension","PASSIVE",
AR236="Defaut GE &amp; POWER Cabinet","PASSIVE",
AR236="Sharing","PASSIVE",
AR236="Sites strategiques &amp; DataCenter","PASSIVE",
AR236="Exclu","Exclu",
AR236="SAT","ACTIVE",
AR236="SPARE-ISSUE","SPARE-ISSUE",
AR236="Fiber CAmtel","ACTIVE",
AR236="Fiber AOF","ACTIVE",
AR236="Projet OCM (HUAWEI)","PLANNED WORKS",
AR236="Projet OCM (NOKIA)","PLANNED WORKS",
AR236="ACCESS-ISSUE","ACCESS-ISSUE",
AR236="Projet OCM (ZTE, NOKIA, autres projets)","PLANNED WORKS",
AR236="No root CAuse","No root cause",
AR236="ODU HS","ACTIVE",
AR236="IP &amp; VLAN","ACTIVE",
AR236="Warehouse HUAWEI","SPARE-ISSUE",
AR236="SPARE-HS","SPARE-ISSUE",
AR236="Power Telco","ACTIVE", AR236="no impacts","no impacts"
),"")</f>
        <v>No root cause</v>
      </c>
      <c r="AT236" s="99" t="s">
        <v>5661</v>
      </c>
      <c r="AU236" s="99" t="s">
        <v>2230</v>
      </c>
      <c r="AW236" s="17"/>
      <c r="AX236" s="17" t="s">
        <v>5536</v>
      </c>
      <c r="AY236" s="17"/>
      <c r="AZ236" s="17" t="s">
        <v>6200</v>
      </c>
      <c r="BA236" s="7"/>
      <c r="BC236" s="18"/>
      <c r="BD236" s="18"/>
      <c r="BE236" s="18"/>
      <c r="BF236" s="18"/>
      <c r="BG236" s="18"/>
      <c r="BH236" s="18"/>
      <c r="BI236" s="18"/>
      <c r="BJ236" s="18"/>
      <c r="BK236" s="18"/>
      <c r="BM236" s="18"/>
      <c r="BN236" s="18"/>
      <c r="BO236" s="18"/>
      <c r="BP236" s="9" t="s">
        <v>5661</v>
      </c>
      <c r="BQ236" s="14"/>
      <c r="BR236" s="102" t="s">
        <v>5536</v>
      </c>
      <c r="BS236" s="14"/>
      <c r="BT236" s="14"/>
      <c r="BU236" s="9"/>
      <c r="BV236" s="9"/>
      <c r="BW236" s="9"/>
    </row>
    <row r="237" spans="1:75" x14ac:dyDescent="0.35">
      <c r="A237" s="1" t="s">
        <v>1806</v>
      </c>
      <c r="B237" s="8" t="s">
        <v>1807</v>
      </c>
      <c r="C237" s="3" t="s">
        <v>91</v>
      </c>
      <c r="D237" s="1" t="s">
        <v>18</v>
      </c>
      <c r="E237" s="1"/>
      <c r="F237" s="3" t="s">
        <v>90</v>
      </c>
      <c r="G237" s="1" t="s">
        <v>91</v>
      </c>
      <c r="H237" s="28" t="s">
        <v>5589</v>
      </c>
      <c r="I237" s="27">
        <v>5.8223504921054809</v>
      </c>
      <c r="J237" s="27">
        <v>3.4373546441117133</v>
      </c>
      <c r="K237" s="27">
        <v>0.18548481450091747</v>
      </c>
      <c r="L237" s="27">
        <v>0</v>
      </c>
      <c r="M237" s="27">
        <v>0</v>
      </c>
      <c r="N237" s="27">
        <v>0</v>
      </c>
      <c r="O237" s="27">
        <v>0.87561316999255212</v>
      </c>
      <c r="P237" s="27">
        <v>3.7206648631835471</v>
      </c>
      <c r="Q237" s="27">
        <v>0</v>
      </c>
      <c r="R237" s="27">
        <v>5.7375090245496283</v>
      </c>
      <c r="S237" s="80">
        <v>5.7100430039408394</v>
      </c>
      <c r="T237" s="80">
        <v>0.18976523329709244</v>
      </c>
      <c r="U237" s="80">
        <v>1.2705353091746499</v>
      </c>
      <c r="V237" s="80">
        <v>0.88524411228394595</v>
      </c>
      <c r="W237" s="80">
        <v>0.18976523329709247</v>
      </c>
      <c r="X237" s="80">
        <v>0.20314154203513937</v>
      </c>
      <c r="Y237" s="80">
        <v>0.40130709721972541</v>
      </c>
      <c r="Z237" s="80">
        <v>0.14981465786612563</v>
      </c>
      <c r="AA237" s="80">
        <v>0.2468731540693942</v>
      </c>
      <c r="AB237" s="80">
        <v>2.8360806487973451</v>
      </c>
      <c r="AC237" s="80">
        <v>0</v>
      </c>
      <c r="AD237" s="80">
        <v>0</v>
      </c>
      <c r="AE237" s="80">
        <v>1.8689021867232822</v>
      </c>
      <c r="AF237" s="80">
        <v>0.78344148524824997</v>
      </c>
      <c r="AG237" s="80"/>
      <c r="AH237" s="80">
        <v>0</v>
      </c>
      <c r="AI237" s="80">
        <v>2.5758311859899043</v>
      </c>
      <c r="AJ237" s="80">
        <v>1.9109024855221035</v>
      </c>
      <c r="AK237" s="80">
        <v>2.4283986318090789</v>
      </c>
      <c r="AL237" s="80">
        <v>2.8528201314605788</v>
      </c>
      <c r="AM237" s="80">
        <v>2.5758311859899043</v>
      </c>
      <c r="AN237" s="41" t="s">
        <v>5558</v>
      </c>
      <c r="AO237" s="41"/>
      <c r="AP237" s="40" t="str" cm="1">
        <f t="array" ref="AP237">IFERROR(_xlfn.IFS(
AR237="MPR ISSUE","PDH",
AR237="BSS Hardware Issue","BSS",
AR237="Sites strategiques, MLL, Pylone, etc.","ENVTECH",
AR237="AKTIVCO DEFAUT GE &amp; POWER Cabinet","AKTIVCO",
AR237="AKTIVCO Coupure ENEO &amp; Baisse de tension","AKTIVCO GRID ONLY",
AR237="Coupure ENEO &amp; Baisse de tension","IHS GRID ONLY",
AR237="Defaut GE &amp; POWER Cabinet","IHS",
AR237="Sharing","Partners",
AR237="Sites strategiques &amp; DataCenter","SST &amp; DC",
AR237="Exclu","Exclu",
AR237="SAT","SAT",
AR237="SPARE-ISSUE","SPARE-ISSUE",
AR237="Fiber CAmtel","TRANS_FO_CAMTEL",
AR237="Fiber AOF","Fiber AOF",
AR237="Projet OCM (HUAWEI)","TRAVAUX-HUAWEI",
AR237="Projet OCM (NOKIA)","TRAVAUX-NOKIA",
AR237="ACCESS-ISSUE","ACCESS-ISSUE",
AR237="Projet OCM (ZTE, NOKIA, autres projets)","TRAVAUX OCM",
AR237="No root CAuse","No root cause",
AR237="ODU HS","PDH",
AR237="IP &amp; VLAN","PDH",
AR237="Warehouse HUAWEI","SPARE-ISSUE",
AR237="SPARE-HS","SPARE-ISSUE",
AR237="Power Telco","BSS",AR237="no impacts","no impacts"
),"")</f>
        <v>No root cause</v>
      </c>
      <c r="AQ237" s="40" t="str" cm="1">
        <f t="array" ref="AQ237">IFERROR(_xlfn.IFS(
AR237="MPR ISSUE","TX ISSUE",
AR237="BSS Hardware Issue","RAN ISSUE",
AR237="Sites strategiques, MLL, Pylone, etc.","ENVTECH",
AR237="AKTIVCO DEFAUT GE &amp; POWER Cabinet","POWER ISSUE",
AR237="AKTIVCO Coupure ENEO &amp; Baisse de tension","POWER ISSUE",
AR237="Coupure ENEO &amp; Baisse de tension","POWER ISSUE",
AR237="Defaut GE &amp; POWER Cabinet","POWER ISSUE",
AR237="Sharing","POWER ISSUE",
AR237="Sites strategiques &amp; DataCenter","POWER ISSUE",
AR237="Exclu","Exclu",
AR237="SAT","TX ISSUE",
AR237="SPARE-ISSUE","SPARE-ISSUE",
AR237="Fiber CAmtel","TX ISSUE",
AR237="Fiber AOF","TX ISSUE",
AR237="Projet OCM (HUAWEI)","TRAVAUX-HUAWEI",
AR237="Projet OCM (NOKIA)","TRAVAUX -NOKIA",
AR237="ACCESS-ISSUE","ACCESS-ISSUE",
AR237="Projet OCM (ZTE, NOKIA, autres projets)","TRAVAUX OCM",
AR237="No root CAuse","No root cause",
AR237="ODU HS","TX ISSUE",
AR237="IP &amp; VLAN","TX ISSUE",
AR237="Warehouse HUAWEI","SPARE-ISSUE",
AR237="SPARE-HS","SPARE-ISSUE",
AR237="Power Telco","RAN ISSUE",AR237="no impacts","no impacts"
),"")</f>
        <v>No root cause</v>
      </c>
      <c r="AR237" s="59" t="s">
        <v>5343</v>
      </c>
      <c r="AS237" s="40" t="str" cm="1">
        <f t="array" ref="AS237">IFERROR(_xlfn.IFS(
AR237="MPR ISSUE","ACTIVE",
AR237="BSS Hardware Issue","ACTIVE",
AR237="Sites strategiques, MLL, Pylone, etc.","PASSIVE",
AR237="AKTIVCO DEFAUT GE &amp; POWER Cabinet","PASSIVE",
AR237="AKTIVCO Coupure ENEO &amp; Baisse de tension","PASSIVE",
AR237="Coupure ENEO &amp; Baisse de tension","PASSIVE",
AR237="Defaut GE &amp; POWER Cabinet","PASSIVE",
AR237="Sharing","PASSIVE",
AR237="Sites strategiques &amp; DataCenter","PASSIVE",
AR237="Exclu","Exclu",
AR237="SAT","ACTIVE",
AR237="SPARE-ISSUE","SPARE-ISSUE",
AR237="Fiber CAmtel","ACTIVE",
AR237="Fiber AOF","ACTIVE",
AR237="Projet OCM (HUAWEI)","PLANNED WORKS",
AR237="Projet OCM (NOKIA)","PLANNED WORKS",
AR237="ACCESS-ISSUE","ACCESS-ISSUE",
AR237="Projet OCM (ZTE, NOKIA, autres projets)","PLANNED WORKS",
AR237="No root CAuse","No root cause",
AR237="ODU HS","ACTIVE",
AR237="IP &amp; VLAN","ACTIVE",
AR237="Warehouse HUAWEI","SPARE-ISSUE",
AR237="SPARE-HS","SPARE-ISSUE",
AR237="Power Telco","ACTIVE", AR237="no impacts","no impacts"
),"")</f>
        <v>No root cause</v>
      </c>
      <c r="AT237" s="99" t="s">
        <v>5661</v>
      </c>
      <c r="AU237" s="99" t="s">
        <v>1807</v>
      </c>
      <c r="AW237" s="17"/>
      <c r="AX237" s="17" t="s">
        <v>5536</v>
      </c>
      <c r="AY237" s="17"/>
      <c r="AZ237" s="17" t="s">
        <v>5536</v>
      </c>
      <c r="BA237" s="7"/>
      <c r="BC237" s="18"/>
      <c r="BD237" s="18"/>
      <c r="BE237" s="18"/>
      <c r="BF237" s="18"/>
      <c r="BG237" s="18"/>
      <c r="BH237" s="18"/>
      <c r="BI237" s="18"/>
      <c r="BJ237" s="18"/>
      <c r="BK237" s="18"/>
      <c r="BM237" s="18"/>
      <c r="BN237" s="18"/>
      <c r="BO237" s="18"/>
      <c r="BP237" s="9" t="s">
        <v>5661</v>
      </c>
      <c r="BQ237" s="14"/>
      <c r="BR237" s="102" t="s">
        <v>5536</v>
      </c>
      <c r="BS237" s="14"/>
      <c r="BT237" s="14"/>
      <c r="BU237" s="9"/>
      <c r="BV237" s="9"/>
      <c r="BW237" s="9"/>
    </row>
    <row r="238" spans="1:75" x14ac:dyDescent="0.35">
      <c r="A238" s="1" t="s">
        <v>1042</v>
      </c>
      <c r="B238" s="8" t="s">
        <v>1043</v>
      </c>
      <c r="C238" s="3" t="s">
        <v>13</v>
      </c>
      <c r="D238" s="1" t="s">
        <v>11</v>
      </c>
      <c r="E238" s="1" t="s">
        <v>96</v>
      </c>
      <c r="F238" s="3" t="s">
        <v>13</v>
      </c>
      <c r="G238" s="1" t="s">
        <v>106</v>
      </c>
      <c r="H238" s="28" t="s">
        <v>5589</v>
      </c>
      <c r="I238" s="27">
        <v>0</v>
      </c>
      <c r="J238" s="27">
        <v>8.0257852428281603E-4</v>
      </c>
      <c r="K238" s="27">
        <v>0</v>
      </c>
      <c r="L238" s="27">
        <v>8.4603369260315091</v>
      </c>
      <c r="M238" s="27">
        <v>5.3505234952187721E-4</v>
      </c>
      <c r="N238" s="27">
        <v>1.0130324484280875E-2</v>
      </c>
      <c r="O238" s="27">
        <v>1.8726832233265705E-3</v>
      </c>
      <c r="P238" s="27">
        <v>4.6959761209703417E-2</v>
      </c>
      <c r="Q238" s="27">
        <v>4.3690234652558395</v>
      </c>
      <c r="R238" s="27">
        <v>4.8154711456968946E-3</v>
      </c>
      <c r="S238" s="80">
        <v>2.675261747609386E-4</v>
      </c>
      <c r="T238" s="80">
        <v>8.0257852428281603E-4</v>
      </c>
      <c r="U238" s="80">
        <v>3.4217132804273569</v>
      </c>
      <c r="V238" s="80">
        <v>9.8806333878373332E-3</v>
      </c>
      <c r="W238" s="80">
        <v>8.0257852428281581E-4</v>
      </c>
      <c r="X238" s="80">
        <v>2.675261747609386E-4</v>
      </c>
      <c r="Y238" s="80">
        <v>5.3255543855744172E-2</v>
      </c>
      <c r="Z238" s="80">
        <v>4.6192852842055392E-3</v>
      </c>
      <c r="AA238" s="80">
        <v>8.0257852428281603E-4</v>
      </c>
      <c r="AB238" s="80">
        <v>1.6051570485656321E-3</v>
      </c>
      <c r="AC238" s="80">
        <v>2.1402093980875093E-3</v>
      </c>
      <c r="AD238" s="80">
        <v>2.1402093980875093E-3</v>
      </c>
      <c r="AE238" s="80">
        <v>9.809293074567748E-3</v>
      </c>
      <c r="AF238" s="80">
        <v>2.8072413271581165</v>
      </c>
      <c r="AG238" s="80"/>
      <c r="AH238" s="80">
        <v>6.8665051521974246E-2</v>
      </c>
      <c r="AI238" s="80">
        <v>2.5668423065179371</v>
      </c>
      <c r="AJ238" s="80">
        <v>3.5451612451990138</v>
      </c>
      <c r="AK238" s="80">
        <v>6.0622838826157475</v>
      </c>
      <c r="AL238" s="80">
        <v>4.8735463493752011E-2</v>
      </c>
      <c r="AM238" s="80">
        <v>2.5668423065179371</v>
      </c>
      <c r="AN238" s="41" t="s">
        <v>5558</v>
      </c>
      <c r="AO238" s="41"/>
      <c r="AP238" s="40" t="str" cm="1">
        <f t="array" ref="AP238">IFERROR(_xlfn.IFS(
AR238="MPR ISSUE","PDH",
AR238="BSS Hardware Issue","BSS",
AR238="Sites strategiques, MLL, Pylone, etc.","ENVTECH",
AR238="AKTIVCO DEFAUT GE &amp; POWER Cabinet","AKTIVCO",
AR238="AKTIVCO Coupure ENEO &amp; Baisse de tension","AKTIVCO GRID ONLY",
AR238="Coupure ENEO &amp; Baisse de tension","IHS GRID ONLY",
AR238="Defaut GE &amp; POWER Cabinet","IHS",
AR238="Sharing","Partners",
AR238="Sites strategiques &amp; DataCenter","SST &amp; DC",
AR238="Exclu","Exclu",
AR238="SAT","SAT",
AR238="SPARE-ISSUE","SPARE-ISSUE",
AR238="Fiber CAmtel","TRANS_FO_CAMTEL",
AR238="Fiber AOF","Fiber AOF",
AR238="Projet OCM (HUAWEI)","TRAVAUX-HUAWEI",
AR238="Projet OCM (NOKIA)","TRAVAUX-NOKIA",
AR238="ACCESS-ISSUE","ACCESS-ISSUE",
AR238="Projet OCM (ZTE, NOKIA, autres projets)","TRAVAUX OCM",
AR238="No root CAuse","No root cause",
AR238="ODU HS","PDH",
AR238="IP &amp; VLAN","PDH",
AR238="Warehouse HUAWEI","SPARE-ISSUE",
AR238="SPARE-HS","SPARE-ISSUE",
AR238="Power Telco","BSS",AR238="no impacts","no impacts"
),"")</f>
        <v>IHS</v>
      </c>
      <c r="AQ238" s="40" t="str" cm="1">
        <f t="array" ref="AQ238">IFERROR(_xlfn.IFS(
AR238="MPR ISSUE","TX ISSUE",
AR238="BSS Hardware Issue","RAN ISSUE",
AR238="Sites strategiques, MLL, Pylone, etc.","ENVTECH",
AR238="AKTIVCO DEFAUT GE &amp; POWER Cabinet","POWER ISSUE",
AR238="AKTIVCO Coupure ENEO &amp; Baisse de tension","POWER ISSUE",
AR238="Coupure ENEO &amp; Baisse de tension","POWER ISSUE",
AR238="Defaut GE &amp; POWER Cabinet","POWER ISSUE",
AR238="Sharing","POWER ISSUE",
AR238="Sites strategiques &amp; DataCenter","POWER ISSUE",
AR238="Exclu","Exclu",
AR238="SAT","TX ISSUE",
AR238="SPARE-ISSUE","SPARE-ISSUE",
AR238="Fiber CAmtel","TX ISSUE",
AR238="Fiber AOF","TX ISSUE",
AR238="Projet OCM (HUAWEI)","TRAVAUX-HUAWEI",
AR238="Projet OCM (NOKIA)","TRAVAUX -NOKIA",
AR238="ACCESS-ISSUE","ACCESS-ISSUE",
AR238="Projet OCM (ZTE, NOKIA, autres projets)","TRAVAUX OCM",
AR238="No root CAuse","No root cause",
AR238="ODU HS","TX ISSUE",
AR238="IP &amp; VLAN","TX ISSUE",
AR238="Warehouse HUAWEI","SPARE-ISSUE",
AR238="SPARE-HS","SPARE-ISSUE",
AR238="Power Telco","RAN ISSUE",AR238="no impacts","no impacts"
),"")</f>
        <v>POWER ISSUE</v>
      </c>
      <c r="AR238" s="59" t="s">
        <v>5329</v>
      </c>
      <c r="AS238" s="40" t="str" cm="1">
        <f t="array" ref="AS238">IFERROR(_xlfn.IFS(
AR238="MPR ISSUE","ACTIVE",
AR238="BSS Hardware Issue","ACTIVE",
AR238="Sites strategiques, MLL, Pylone, etc.","PASSIVE",
AR238="AKTIVCO DEFAUT GE &amp; POWER Cabinet","PASSIVE",
AR238="AKTIVCO Coupure ENEO &amp; Baisse de tension","PASSIVE",
AR238="Coupure ENEO &amp; Baisse de tension","PASSIVE",
AR238="Defaut GE &amp; POWER Cabinet","PASSIVE",
AR238="Sharing","PASSIVE",
AR238="Sites strategiques &amp; DataCenter","PASSIVE",
AR238="Exclu","Exclu",
AR238="SAT","ACTIVE",
AR238="SPARE-ISSUE","SPARE-ISSUE",
AR238="Fiber CAmtel","ACTIVE",
AR238="Fiber AOF","ACTIVE",
AR238="Projet OCM (HUAWEI)","PLANNED WORKS",
AR238="Projet OCM (NOKIA)","PLANNED WORKS",
AR238="ACCESS-ISSUE","ACCESS-ISSUE",
AR238="Projet OCM (ZTE, NOKIA, autres projets)","PLANNED WORKS",
AR238="No root CAuse","No root cause",
AR238="ODU HS","ACTIVE",
AR238="IP &amp; VLAN","ACTIVE",
AR238="Warehouse HUAWEI","SPARE-ISSUE",
AR238="SPARE-HS","SPARE-ISSUE",
AR238="Power Telco","ACTIVE", AR238="no impacts","no impacts"
),"")</f>
        <v>PASSIVE</v>
      </c>
      <c r="AT238" s="99" t="s">
        <v>6443</v>
      </c>
      <c r="AU238" s="99" t="s">
        <v>1043</v>
      </c>
      <c r="AW238" s="17"/>
      <c r="AX238" s="17" t="s">
        <v>5536</v>
      </c>
      <c r="AY238" s="17"/>
      <c r="AZ238" s="17" t="s">
        <v>5536</v>
      </c>
      <c r="BA238" s="7"/>
      <c r="BB238" s="9" t="s">
        <v>5624</v>
      </c>
      <c r="BC238" s="18"/>
      <c r="BD238" s="18"/>
      <c r="BE238" s="18"/>
      <c r="BF238" s="18"/>
      <c r="BG238" s="18"/>
      <c r="BH238" s="18"/>
      <c r="BI238" s="18"/>
      <c r="BJ238" s="18"/>
      <c r="BK238" s="18"/>
      <c r="BM238" s="18"/>
      <c r="BN238" s="18"/>
      <c r="BO238" s="18"/>
      <c r="BP238" s="9" t="s">
        <v>5661</v>
      </c>
      <c r="BQ238" s="14"/>
      <c r="BR238" s="102" t="s">
        <v>5536</v>
      </c>
      <c r="BS238" s="14"/>
      <c r="BT238" s="14"/>
      <c r="BU238" s="9"/>
      <c r="BV238" s="9"/>
      <c r="BW238" s="9"/>
    </row>
    <row r="239" spans="1:75" x14ac:dyDescent="0.35">
      <c r="A239" s="19" t="s">
        <v>5398</v>
      </c>
      <c r="B239" s="25" t="s">
        <v>5399</v>
      </c>
      <c r="C239" s="3" t="s">
        <v>37</v>
      </c>
      <c r="D239" s="1" t="s">
        <v>11</v>
      </c>
      <c r="E239" s="1" t="s">
        <v>318</v>
      </c>
      <c r="F239" s="19" t="s">
        <v>226</v>
      </c>
      <c r="G239" s="19" t="s">
        <v>1865</v>
      </c>
      <c r="H239" s="30" t="s">
        <v>5587</v>
      </c>
      <c r="I239" s="27">
        <v>0</v>
      </c>
      <c r="J239" s="27">
        <v>0</v>
      </c>
      <c r="K239" s="27">
        <v>0</v>
      </c>
      <c r="L239" s="27">
        <v>0</v>
      </c>
      <c r="M239" s="27">
        <v>0</v>
      </c>
      <c r="N239" s="27">
        <v>0</v>
      </c>
      <c r="O239" s="27">
        <v>0</v>
      </c>
      <c r="P239" s="27">
        <v>0</v>
      </c>
      <c r="Q239" s="27">
        <v>0</v>
      </c>
      <c r="R239" s="27">
        <v>1.8316447081182425</v>
      </c>
      <c r="S239" s="80">
        <v>0</v>
      </c>
      <c r="T239" s="80">
        <v>0</v>
      </c>
      <c r="U239" s="80">
        <v>0</v>
      </c>
      <c r="V239" s="80">
        <v>0</v>
      </c>
      <c r="W239" s="80">
        <v>0</v>
      </c>
      <c r="X239" s="80">
        <v>0</v>
      </c>
      <c r="Y239" s="80">
        <v>0</v>
      </c>
      <c r="Z239" s="80">
        <v>0</v>
      </c>
      <c r="AA239" s="80">
        <v>0</v>
      </c>
      <c r="AB239" s="80">
        <v>0.42153207603165177</v>
      </c>
      <c r="AC239" s="80">
        <v>0.9083048685483387</v>
      </c>
      <c r="AD239" s="80">
        <v>0.9083048685483387</v>
      </c>
      <c r="AE239" s="80">
        <v>0</v>
      </c>
      <c r="AF239" s="80">
        <v>0</v>
      </c>
      <c r="AG239" s="80"/>
      <c r="AH239" s="80">
        <v>0</v>
      </c>
      <c r="AI239" s="80">
        <v>2.5297275085394357</v>
      </c>
      <c r="AJ239" s="80">
        <v>1.1881317218805081</v>
      </c>
      <c r="AK239" s="80">
        <v>2.183061837197521</v>
      </c>
      <c r="AL239" s="80">
        <v>3.1202666749841863</v>
      </c>
      <c r="AM239" s="80">
        <v>2.5297275085394357</v>
      </c>
      <c r="AN239" s="41" t="s">
        <v>5558</v>
      </c>
      <c r="AO239" s="41"/>
      <c r="AP239" s="40" t="str" cm="1">
        <f t="array" ref="AP239">IFERROR(_xlfn.IFS(
AR239="MPR ISSUE","PDH",
AR239="BSS Hardware Issue","BSS",
AR239="Sites strategiques, MLL, Pylone, etc.","ENVTECH",
AR239="AKTIVCO DEFAUT GE &amp; POWER Cabinet","AKTIVCO",
AR239="AKTIVCO Coupure ENEO &amp; Baisse de tension","AKTIVCO GRID ONLY",
AR239="Coupure ENEO &amp; Baisse de tension","IHS GRID ONLY",
AR239="Defaut GE &amp; POWER Cabinet","IHS",
AR239="Sharing","Partners",
AR239="Sites strategiques &amp; DataCenter","SST &amp; DC",
AR239="Exclu","Exclu",
AR239="SAT","SAT",
AR239="SPARE-ISSUE","SPARE-ISSUE",
AR239="Fiber CAmtel","TRANS_FO_CAMTEL",
AR239="Fiber AOF","Fiber AOF",
AR239="Projet OCM (HUAWEI)","TRAVAUX-HUAWEI",
AR239="Projet OCM (NOKIA)","TRAVAUX-NOKIA",
AR239="ACCESS-ISSUE","ACCESS-ISSUE",
AR239="Projet OCM (ZTE, NOKIA, autres projets)","TRAVAUX OCM",
AR239="No root CAuse","No root cause",
AR239="ODU HS","PDH",
AR239="IP &amp; VLAN","PDH",
AR239="Warehouse HUAWEI","SPARE-ISSUE",
AR239="SPARE-HS","SPARE-ISSUE",
AR239="Power Telco","BSS",AR239="no impacts","no impacts"
),"")</f>
        <v>No root cause</v>
      </c>
      <c r="AQ239" s="40" t="str" cm="1">
        <f t="array" ref="AQ239">IFERROR(_xlfn.IFS(
AR239="MPR ISSUE","TX ISSUE",
AR239="BSS Hardware Issue","RAN ISSUE",
AR239="Sites strategiques, MLL, Pylone, etc.","ENVTECH",
AR239="AKTIVCO DEFAUT GE &amp; POWER Cabinet","POWER ISSUE",
AR239="AKTIVCO Coupure ENEO &amp; Baisse de tension","POWER ISSUE",
AR239="Coupure ENEO &amp; Baisse de tension","POWER ISSUE",
AR239="Defaut GE &amp; POWER Cabinet","POWER ISSUE",
AR239="Sharing","POWER ISSUE",
AR239="Sites strategiques &amp; DataCenter","POWER ISSUE",
AR239="Exclu","Exclu",
AR239="SAT","TX ISSUE",
AR239="SPARE-ISSUE","SPARE-ISSUE",
AR239="Fiber CAmtel","TX ISSUE",
AR239="Fiber AOF","TX ISSUE",
AR239="Projet OCM (HUAWEI)","TRAVAUX-HUAWEI",
AR239="Projet OCM (NOKIA)","TRAVAUX -NOKIA",
AR239="ACCESS-ISSUE","ACCESS-ISSUE",
AR239="Projet OCM (ZTE, NOKIA, autres projets)","TRAVAUX OCM",
AR239="No root CAuse","No root cause",
AR239="ODU HS","TX ISSUE",
AR239="IP &amp; VLAN","TX ISSUE",
AR239="Warehouse HUAWEI","SPARE-ISSUE",
AR239="SPARE-HS","SPARE-ISSUE",
AR239="Power Telco","RAN ISSUE",AR239="no impacts","no impacts"
),"")</f>
        <v>No root cause</v>
      </c>
      <c r="AR239" s="59" t="s">
        <v>5343</v>
      </c>
      <c r="AS239" s="40" t="str" cm="1">
        <f t="array" ref="AS239">IFERROR(_xlfn.IFS(
AR239="MPR ISSUE","ACTIVE",
AR239="BSS Hardware Issue","ACTIVE",
AR239="Sites strategiques, MLL, Pylone, etc.","PASSIVE",
AR239="AKTIVCO DEFAUT GE &amp; POWER Cabinet","PASSIVE",
AR239="AKTIVCO Coupure ENEO &amp; Baisse de tension","PASSIVE",
AR239="Coupure ENEO &amp; Baisse de tension","PASSIVE",
AR239="Defaut GE &amp; POWER Cabinet","PASSIVE",
AR239="Sharing","PASSIVE",
AR239="Sites strategiques &amp; DataCenter","PASSIVE",
AR239="Exclu","Exclu",
AR239="SAT","ACTIVE",
AR239="SPARE-ISSUE","SPARE-ISSUE",
AR239="Fiber CAmtel","ACTIVE",
AR239="Fiber AOF","ACTIVE",
AR239="Projet OCM (HUAWEI)","PLANNED WORKS",
AR239="Projet OCM (NOKIA)","PLANNED WORKS",
AR239="ACCESS-ISSUE","ACCESS-ISSUE",
AR239="Projet OCM (ZTE, NOKIA, autres projets)","PLANNED WORKS",
AR239="No root CAuse","No root cause",
AR239="ODU HS","ACTIVE",
AR239="IP &amp; VLAN","ACTIVE",
AR239="Warehouse HUAWEI","SPARE-ISSUE",
AR239="SPARE-HS","SPARE-ISSUE",
AR239="Power Telco","ACTIVE", AR239="no impacts","no impacts"
),"")</f>
        <v>No root cause</v>
      </c>
      <c r="AT239" s="99" t="s">
        <v>5661</v>
      </c>
      <c r="AU239" s="99" t="s">
        <v>5399</v>
      </c>
      <c r="AW239" s="17"/>
      <c r="AX239" s="17" t="s">
        <v>5536</v>
      </c>
      <c r="AY239" s="17"/>
      <c r="AZ239" s="17" t="s">
        <v>5536</v>
      </c>
      <c r="BA239" s="7"/>
      <c r="BC239" s="18"/>
      <c r="BD239" s="18"/>
      <c r="BE239" s="18"/>
      <c r="BF239" s="18"/>
      <c r="BG239" s="18"/>
      <c r="BH239" s="18"/>
      <c r="BI239" s="18"/>
      <c r="BJ239" s="18"/>
      <c r="BK239" s="18"/>
      <c r="BM239" s="18"/>
      <c r="BN239" s="18"/>
      <c r="BO239" s="18"/>
      <c r="BP239" s="9" t="s">
        <v>5661</v>
      </c>
      <c r="BQ239" s="14"/>
      <c r="BR239" s="102" t="s">
        <v>5536</v>
      </c>
      <c r="BS239" s="14"/>
      <c r="BT239" s="14"/>
      <c r="BU239" s="9"/>
      <c r="BV239" s="9"/>
      <c r="BW239" s="9"/>
    </row>
    <row r="240" spans="1:75" x14ac:dyDescent="0.35">
      <c r="A240" s="1" t="s">
        <v>1145</v>
      </c>
      <c r="B240" s="8" t="s">
        <v>1146</v>
      </c>
      <c r="C240" s="3" t="s">
        <v>32</v>
      </c>
      <c r="D240" s="1" t="s">
        <v>21</v>
      </c>
      <c r="E240" s="1" t="s">
        <v>30</v>
      </c>
      <c r="F240" s="3" t="s">
        <v>31</v>
      </c>
      <c r="G240" s="1" t="s">
        <v>32</v>
      </c>
      <c r="H240" s="30" t="s">
        <v>5587</v>
      </c>
      <c r="I240" s="27">
        <v>0</v>
      </c>
      <c r="J240" s="27">
        <v>2.3542303378962601E-2</v>
      </c>
      <c r="K240" s="27">
        <v>0</v>
      </c>
      <c r="L240" s="27">
        <v>0</v>
      </c>
      <c r="M240" s="27">
        <v>0</v>
      </c>
      <c r="N240" s="27">
        <v>0</v>
      </c>
      <c r="O240" s="27">
        <v>0</v>
      </c>
      <c r="P240" s="27">
        <v>2.3845499710358289E-2</v>
      </c>
      <c r="Q240" s="27">
        <v>0</v>
      </c>
      <c r="R240" s="27">
        <v>2.3916840023627997E-2</v>
      </c>
      <c r="S240" s="80">
        <v>0</v>
      </c>
      <c r="T240" s="80">
        <v>2.4023850493532388E-2</v>
      </c>
      <c r="U240" s="80">
        <v>0</v>
      </c>
      <c r="V240" s="80">
        <v>2.377415939708875E-2</v>
      </c>
      <c r="W240" s="80">
        <v>2.4023850493532388E-2</v>
      </c>
      <c r="X240" s="80">
        <v>2.4059520650167074E-2</v>
      </c>
      <c r="Y240" s="80">
        <v>0</v>
      </c>
      <c r="Z240" s="80">
        <v>7.1429488661170576E-2</v>
      </c>
      <c r="AA240" s="80">
        <v>0</v>
      </c>
      <c r="AB240" s="80">
        <v>0</v>
      </c>
      <c r="AC240" s="80">
        <v>0</v>
      </c>
      <c r="AD240" s="80">
        <v>0</v>
      </c>
      <c r="AE240" s="80">
        <v>0</v>
      </c>
      <c r="AF240" s="80">
        <v>0</v>
      </c>
      <c r="AG240" s="80"/>
      <c r="AH240" s="80">
        <v>2.386333478867575E-2</v>
      </c>
      <c r="AI240" s="80">
        <v>2.5259464719361473</v>
      </c>
      <c r="AJ240" s="80">
        <v>8.8218749125730884</v>
      </c>
      <c r="AK240" s="80">
        <v>0</v>
      </c>
      <c r="AL240" s="80">
        <v>2.4280178914213546</v>
      </c>
      <c r="AM240" s="80">
        <v>2.5259464719361473</v>
      </c>
      <c r="AN240" s="41" t="s">
        <v>5558</v>
      </c>
      <c r="AO240" s="41"/>
      <c r="AP240" s="40" t="str" cm="1">
        <f t="array" ref="AP240">IFERROR(_xlfn.IFS(
AR240="MPR ISSUE","PDH",
AR240="BSS Hardware Issue","BSS",
AR240="Sites strategiques, MLL, Pylone, etc.","ENVTECH",
AR240="AKTIVCO DEFAUT GE &amp; POWER Cabinet","AKTIVCO",
AR240="AKTIVCO Coupure ENEO &amp; Baisse de tension","AKTIVCO GRID ONLY",
AR240="Coupure ENEO &amp; Baisse de tension","IHS GRID ONLY",
AR240="Defaut GE &amp; POWER Cabinet","IHS",
AR240="Sharing","Partners",
AR240="Sites strategiques &amp; DataCenter","SST &amp; DC",
AR240="Exclu","Exclu",
AR240="SAT","SAT",
AR240="SPARE-ISSUE","SPARE-ISSUE",
AR240="Fiber CAmtel","TRANS_FO_CAMTEL",
AR240="Fiber AOF","Fiber AOF",
AR240="Projet OCM (HUAWEI)","TRAVAUX-HUAWEI",
AR240="Projet OCM (NOKIA)","TRAVAUX-NOKIA",
AR240="ACCESS-ISSUE","ACCESS-ISSUE",
AR240="Projet OCM (ZTE, NOKIA, autres projets)","TRAVAUX OCM",
AR240="No root CAuse","No root cause",
AR240="ODU HS","PDH",
AR240="IP &amp; VLAN","PDH",
AR240="Warehouse HUAWEI","SPARE-ISSUE",
AR240="SPARE-HS","SPARE-ISSUE",
AR240="Power Telco","BSS",AR240="no impacts","no impacts"
),"")</f>
        <v>AKTIVCO GRID ONLY</v>
      </c>
      <c r="AQ240" s="40" t="str" cm="1">
        <f t="array" ref="AQ240">IFERROR(_xlfn.IFS(
AR240="MPR ISSUE","TX ISSUE",
AR240="BSS Hardware Issue","RAN ISSUE",
AR240="Sites strategiques, MLL, Pylone, etc.","ENVTECH",
AR240="AKTIVCO DEFAUT GE &amp; POWER Cabinet","POWER ISSUE",
AR240="AKTIVCO Coupure ENEO &amp; Baisse de tension","POWER ISSUE",
AR240="Coupure ENEO &amp; Baisse de tension","POWER ISSUE",
AR240="Defaut GE &amp; POWER Cabinet","POWER ISSUE",
AR240="Sharing","POWER ISSUE",
AR240="Sites strategiques &amp; DataCenter","POWER ISSUE",
AR240="Exclu","Exclu",
AR240="SAT","TX ISSUE",
AR240="SPARE-ISSUE","SPARE-ISSUE",
AR240="Fiber CAmtel","TX ISSUE",
AR240="Fiber AOF","TX ISSUE",
AR240="Projet OCM (HUAWEI)","TRAVAUX-HUAWEI",
AR240="Projet OCM (NOKIA)","TRAVAUX -NOKIA",
AR240="ACCESS-ISSUE","ACCESS-ISSUE",
AR240="Projet OCM (ZTE, NOKIA, autres projets)","TRAVAUX OCM",
AR240="No root CAuse","No root cause",
AR240="ODU HS","TX ISSUE",
AR240="IP &amp; VLAN","TX ISSUE",
AR240="Warehouse HUAWEI","SPARE-ISSUE",
AR240="SPARE-HS","SPARE-ISSUE",
AR240="Power Telco","RAN ISSUE",AR240="no impacts","no impacts"
),"")</f>
        <v>POWER ISSUE</v>
      </c>
      <c r="AR240" s="59" t="s">
        <v>5326</v>
      </c>
      <c r="AS240" s="40" t="str" cm="1">
        <f t="array" ref="AS240">IFERROR(_xlfn.IFS(
AR240="MPR ISSUE","ACTIVE",
AR240="BSS Hardware Issue","ACTIVE",
AR240="Sites strategiques, MLL, Pylone, etc.","PASSIVE",
AR240="AKTIVCO DEFAUT GE &amp; POWER Cabinet","PASSIVE",
AR240="AKTIVCO Coupure ENEO &amp; Baisse de tension","PASSIVE",
AR240="Coupure ENEO &amp; Baisse de tension","PASSIVE",
AR240="Defaut GE &amp; POWER Cabinet","PASSIVE",
AR240="Sharing","PASSIVE",
AR240="Sites strategiques &amp; DataCenter","PASSIVE",
AR240="Exclu","Exclu",
AR240="SAT","ACTIVE",
AR240="SPARE-ISSUE","SPARE-ISSUE",
AR240="Fiber CAmtel","ACTIVE",
AR240="Fiber AOF","ACTIVE",
AR240="Projet OCM (HUAWEI)","PLANNED WORKS",
AR240="Projet OCM (NOKIA)","PLANNED WORKS",
AR240="ACCESS-ISSUE","ACCESS-ISSUE",
AR240="Projet OCM (ZTE, NOKIA, autres projets)","PLANNED WORKS",
AR240="No root CAuse","No root cause",
AR240="ODU HS","ACTIVE",
AR240="IP &amp; VLAN","ACTIVE",
AR240="Warehouse HUAWEI","SPARE-ISSUE",
AR240="SPARE-HS","SPARE-ISSUE",
AR240="Power Telco","ACTIVE", AR240="no impacts","no impacts"
),"")</f>
        <v>PASSIVE</v>
      </c>
      <c r="AT240" s="99" t="s">
        <v>6568</v>
      </c>
      <c r="AU240" s="99" t="s">
        <v>1146</v>
      </c>
      <c r="AW240" s="17"/>
      <c r="AX240" s="17" t="s">
        <v>5536</v>
      </c>
      <c r="AY240" s="17"/>
      <c r="AZ240" s="17" t="s">
        <v>6200</v>
      </c>
      <c r="BA240" s="7"/>
      <c r="BC240" s="18"/>
      <c r="BD240" s="18"/>
      <c r="BE240" s="18"/>
      <c r="BF240" s="18"/>
      <c r="BG240" s="18"/>
      <c r="BH240" s="18"/>
      <c r="BI240" s="18"/>
      <c r="BJ240" s="18"/>
      <c r="BK240" s="18"/>
      <c r="BM240" s="18" t="s">
        <v>5901</v>
      </c>
      <c r="BN240" s="18"/>
      <c r="BO240" s="18"/>
      <c r="BP240" s="9" t="s">
        <v>5902</v>
      </c>
      <c r="BQ240" s="14"/>
      <c r="BR240" s="102" t="s">
        <v>5536</v>
      </c>
      <c r="BS240" s="14"/>
      <c r="BT240" s="14"/>
      <c r="BU240" s="9"/>
      <c r="BV240" s="9"/>
      <c r="BW240" s="9"/>
    </row>
    <row r="241" spans="1:75" x14ac:dyDescent="0.35">
      <c r="A241" s="1" t="s">
        <v>1031</v>
      </c>
      <c r="B241" s="8" t="s">
        <v>1032</v>
      </c>
      <c r="C241" s="3" t="s">
        <v>24</v>
      </c>
      <c r="D241" s="1" t="s">
        <v>11</v>
      </c>
      <c r="E241" s="1" t="s">
        <v>12</v>
      </c>
      <c r="F241" s="3" t="s">
        <v>23</v>
      </c>
      <c r="G241" s="1" t="s">
        <v>24</v>
      </c>
      <c r="H241" s="28" t="s">
        <v>5589</v>
      </c>
      <c r="I241" s="27">
        <v>0</v>
      </c>
      <c r="J241" s="27">
        <v>0</v>
      </c>
      <c r="K241" s="27">
        <v>0</v>
      </c>
      <c r="L241" s="27">
        <v>0</v>
      </c>
      <c r="M241" s="27">
        <v>0</v>
      </c>
      <c r="N241" s="27">
        <v>0</v>
      </c>
      <c r="O241" s="27">
        <v>0</v>
      </c>
      <c r="P241" s="27">
        <v>0</v>
      </c>
      <c r="Q241" s="27">
        <v>0</v>
      </c>
      <c r="R241" s="27">
        <v>2.2788771320052623</v>
      </c>
      <c r="S241" s="80">
        <v>0</v>
      </c>
      <c r="T241" s="80">
        <v>1.0555691102150768</v>
      </c>
      <c r="U241" s="80">
        <v>0</v>
      </c>
      <c r="V241" s="80">
        <v>0.98146435980629665</v>
      </c>
      <c r="W241" s="80">
        <v>1.0555691102150768</v>
      </c>
      <c r="X241" s="80">
        <v>0</v>
      </c>
      <c r="Y241" s="80">
        <v>0</v>
      </c>
      <c r="Z241" s="80">
        <v>0</v>
      </c>
      <c r="AA241" s="80">
        <v>0</v>
      </c>
      <c r="AB241" s="80">
        <v>0</v>
      </c>
      <c r="AC241" s="80">
        <v>0</v>
      </c>
      <c r="AD241" s="80">
        <v>0</v>
      </c>
      <c r="AE241" s="80">
        <v>0</v>
      </c>
      <c r="AF241" s="80">
        <v>0</v>
      </c>
      <c r="AG241" s="80"/>
      <c r="AH241" s="80">
        <v>0</v>
      </c>
      <c r="AI241" s="80">
        <v>2.479343412292792</v>
      </c>
      <c r="AJ241" s="80">
        <v>4.2957837248060624</v>
      </c>
      <c r="AK241" s="80">
        <v>5.4826239073003045</v>
      </c>
      <c r="AL241" s="80">
        <v>4.8564461867458143E-2</v>
      </c>
      <c r="AM241" s="80">
        <v>2.479343412292792</v>
      </c>
      <c r="AN241" s="41" t="s">
        <v>5558</v>
      </c>
      <c r="AO241" s="41"/>
      <c r="AP241" s="40" t="str" cm="1">
        <f t="array" ref="AP241">IFERROR(_xlfn.IFS(
AR241="MPR ISSUE","PDH",
AR241="BSS Hardware Issue","BSS",
AR241="Sites strategiques, MLL, Pylone, etc.","ENVTECH",
AR241="AKTIVCO DEFAUT GE &amp; POWER Cabinet","AKTIVCO",
AR241="AKTIVCO Coupure ENEO &amp; Baisse de tension","AKTIVCO GRID ONLY",
AR241="Coupure ENEO &amp; Baisse de tension","IHS GRID ONLY",
AR241="Defaut GE &amp; POWER Cabinet","IHS",
AR241="Sharing","Partners",
AR241="Sites strategiques &amp; DataCenter","SST &amp; DC",
AR241="Exclu","Exclu",
AR241="SAT","SAT",
AR241="SPARE-ISSUE","SPARE-ISSUE",
AR241="Fiber CAmtel","TRANS_FO_CAMTEL",
AR241="Fiber AOF","Fiber AOF",
AR241="Projet OCM (HUAWEI)","TRAVAUX-HUAWEI",
AR241="Projet OCM (NOKIA)","TRAVAUX-NOKIA",
AR241="ACCESS-ISSUE","ACCESS-ISSUE",
AR241="Projet OCM (ZTE, NOKIA, autres projets)","TRAVAUX OCM",
AR241="No root CAuse","No root cause",
AR241="ODU HS","PDH",
AR241="IP &amp; VLAN","PDH",
AR241="Warehouse HUAWEI","SPARE-ISSUE",
AR241="SPARE-HS","SPARE-ISSUE",
AR241="Power Telco","BSS",AR241="no impacts","no impacts"
),"")</f>
        <v>IHS</v>
      </c>
      <c r="AQ241" s="40" t="str" cm="1">
        <f t="array" ref="AQ241">IFERROR(_xlfn.IFS(
AR241="MPR ISSUE","TX ISSUE",
AR241="BSS Hardware Issue","RAN ISSUE",
AR241="Sites strategiques, MLL, Pylone, etc.","ENVTECH",
AR241="AKTIVCO DEFAUT GE &amp; POWER Cabinet","POWER ISSUE",
AR241="AKTIVCO Coupure ENEO &amp; Baisse de tension","POWER ISSUE",
AR241="Coupure ENEO &amp; Baisse de tension","POWER ISSUE",
AR241="Defaut GE &amp; POWER Cabinet","POWER ISSUE",
AR241="Sharing","POWER ISSUE",
AR241="Sites strategiques &amp; DataCenter","POWER ISSUE",
AR241="Exclu","Exclu",
AR241="SAT","TX ISSUE",
AR241="SPARE-ISSUE","SPARE-ISSUE",
AR241="Fiber CAmtel","TX ISSUE",
AR241="Fiber AOF","TX ISSUE",
AR241="Projet OCM (HUAWEI)","TRAVAUX-HUAWEI",
AR241="Projet OCM (NOKIA)","TRAVAUX -NOKIA",
AR241="ACCESS-ISSUE","ACCESS-ISSUE",
AR241="Projet OCM (ZTE, NOKIA, autres projets)","TRAVAUX OCM",
AR241="No root CAuse","No root cause",
AR241="ODU HS","TX ISSUE",
AR241="IP &amp; VLAN","TX ISSUE",
AR241="Warehouse HUAWEI","SPARE-ISSUE",
AR241="SPARE-HS","SPARE-ISSUE",
AR241="Power Telco","RAN ISSUE",AR241="no impacts","no impacts"
),"")</f>
        <v>POWER ISSUE</v>
      </c>
      <c r="AR241" s="59" t="s">
        <v>5329</v>
      </c>
      <c r="AS241" s="40" t="str" cm="1">
        <f t="array" ref="AS241">IFERROR(_xlfn.IFS(
AR241="MPR ISSUE","ACTIVE",
AR241="BSS Hardware Issue","ACTIVE",
AR241="Sites strategiques, MLL, Pylone, etc.","PASSIVE",
AR241="AKTIVCO DEFAUT GE &amp; POWER Cabinet","PASSIVE",
AR241="AKTIVCO Coupure ENEO &amp; Baisse de tension","PASSIVE",
AR241="Coupure ENEO &amp; Baisse de tension","PASSIVE",
AR241="Defaut GE &amp; POWER Cabinet","PASSIVE",
AR241="Sharing","PASSIVE",
AR241="Sites strategiques &amp; DataCenter","PASSIVE",
AR241="Exclu","Exclu",
AR241="SAT","ACTIVE",
AR241="SPARE-ISSUE","SPARE-ISSUE",
AR241="Fiber CAmtel","ACTIVE",
AR241="Fiber AOF","ACTIVE",
AR241="Projet OCM (HUAWEI)","PLANNED WORKS",
AR241="Projet OCM (NOKIA)","PLANNED WORKS",
AR241="ACCESS-ISSUE","ACCESS-ISSUE",
AR241="Projet OCM (ZTE, NOKIA, autres projets)","PLANNED WORKS",
AR241="No root CAuse","No root cause",
AR241="ODU HS","ACTIVE",
AR241="IP &amp; VLAN","ACTIVE",
AR241="Warehouse HUAWEI","SPARE-ISSUE",
AR241="SPARE-HS","SPARE-ISSUE",
AR241="Power Telco","ACTIVE", AR241="no impacts","no impacts"
),"")</f>
        <v>PASSIVE</v>
      </c>
      <c r="AT241" s="99" t="s">
        <v>6444</v>
      </c>
      <c r="AU241" s="99" t="s">
        <v>1032</v>
      </c>
      <c r="AW241" s="17"/>
      <c r="AX241" s="17" t="s">
        <v>5536</v>
      </c>
      <c r="AY241" s="17"/>
      <c r="AZ241" s="17" t="s">
        <v>5536</v>
      </c>
      <c r="BA241" s="7"/>
      <c r="BB241" s="9" t="s">
        <v>5642</v>
      </c>
      <c r="BC241" s="18"/>
      <c r="BD241" s="18"/>
      <c r="BE241" s="18"/>
      <c r="BF241" s="18"/>
      <c r="BG241" s="18"/>
      <c r="BH241" s="18"/>
      <c r="BI241" s="18"/>
      <c r="BJ241" s="18"/>
      <c r="BK241" s="18"/>
      <c r="BM241" s="18"/>
      <c r="BN241" s="18"/>
      <c r="BO241" s="18"/>
      <c r="BP241" s="9" t="s">
        <v>5953</v>
      </c>
      <c r="BQ241" s="14"/>
      <c r="BR241" s="102" t="s">
        <v>5536</v>
      </c>
      <c r="BS241" s="14"/>
      <c r="BT241" s="14"/>
      <c r="BU241" s="9"/>
      <c r="BV241" s="9"/>
      <c r="BW241" s="9"/>
    </row>
    <row r="242" spans="1:75" x14ac:dyDescent="0.35">
      <c r="A242" s="1" t="s">
        <v>577</v>
      </c>
      <c r="B242" s="8" t="s">
        <v>578</v>
      </c>
      <c r="C242" s="3" t="s">
        <v>38</v>
      </c>
      <c r="D242" s="1" t="s">
        <v>18</v>
      </c>
      <c r="E242" s="1"/>
      <c r="F242" s="3" t="s">
        <v>37</v>
      </c>
      <c r="G242" s="1" t="s">
        <v>38</v>
      </c>
      <c r="H242" s="30" t="s">
        <v>5587</v>
      </c>
      <c r="I242" s="27">
        <v>0</v>
      </c>
      <c r="J242" s="27">
        <v>0.72784954613292663</v>
      </c>
      <c r="K242" s="27">
        <v>0</v>
      </c>
      <c r="L242" s="27">
        <v>0.67068812012567347</v>
      </c>
      <c r="M242" s="27">
        <v>1.144869347350278</v>
      </c>
      <c r="N242" s="27">
        <v>0.66341140817217603</v>
      </c>
      <c r="O242" s="27">
        <v>1.0529473537024199</v>
      </c>
      <c r="P242" s="27">
        <v>4.6018425776111265</v>
      </c>
      <c r="Q242" s="27">
        <v>14.614098843430842</v>
      </c>
      <c r="R242" s="27">
        <v>1.0113559510662526</v>
      </c>
      <c r="S242" s="80">
        <v>1.9703659472709474</v>
      </c>
      <c r="T242" s="80">
        <v>0</v>
      </c>
      <c r="U242" s="80">
        <v>2.035303467424586</v>
      </c>
      <c r="V242" s="80">
        <v>0</v>
      </c>
      <c r="W242" s="80">
        <v>0</v>
      </c>
      <c r="X242" s="80">
        <v>4.3622283004169136</v>
      </c>
      <c r="Y242" s="80">
        <v>0</v>
      </c>
      <c r="Z242" s="80">
        <v>0</v>
      </c>
      <c r="AA242" s="80">
        <v>0</v>
      </c>
      <c r="AB242" s="80">
        <v>4.3561465387106812</v>
      </c>
      <c r="AC242" s="80">
        <v>0</v>
      </c>
      <c r="AD242" s="80">
        <v>0</v>
      </c>
      <c r="AE242" s="80">
        <v>0.62724186934449755</v>
      </c>
      <c r="AF242" s="80">
        <v>1.9155052463666378</v>
      </c>
      <c r="AG242" s="80"/>
      <c r="AH242" s="80">
        <v>0.24205768292369656</v>
      </c>
      <c r="AI242" s="80">
        <v>2.4665199909825843</v>
      </c>
      <c r="AJ242" s="80">
        <v>1.6989546738926256</v>
      </c>
      <c r="AK242" s="80">
        <v>1.7862622445267264</v>
      </c>
      <c r="AL242" s="80">
        <v>3.114623621316488</v>
      </c>
      <c r="AM242" s="80">
        <v>2.4665199909825843</v>
      </c>
      <c r="AN242" s="41" t="s">
        <v>5558</v>
      </c>
      <c r="AO242" s="41"/>
      <c r="AP242" s="40" t="str" cm="1">
        <f t="array" ref="AP242">IFERROR(_xlfn.IFS(
AR242="MPR ISSUE","PDH",
AR242="BSS Hardware Issue","BSS",
AR242="Sites strategiques, MLL, Pylone, etc.","ENVTECH",
AR242="AKTIVCO DEFAUT GE &amp; POWER Cabinet","AKTIVCO",
AR242="AKTIVCO Coupure ENEO &amp; Baisse de tension","AKTIVCO GRID ONLY",
AR242="Coupure ENEO &amp; Baisse de tension","IHS GRID ONLY",
AR242="Defaut GE &amp; POWER Cabinet","IHS",
AR242="Sharing","Partners",
AR242="Sites strategiques &amp; DataCenter","SST &amp; DC",
AR242="Exclu","Exclu",
AR242="SAT","SAT",
AR242="SPARE-ISSUE","SPARE-ISSUE",
AR242="Fiber CAmtel","TRANS_FO_CAMTEL",
AR242="Fiber AOF","Fiber AOF",
AR242="Projet OCM (HUAWEI)","TRAVAUX-HUAWEI",
AR242="Projet OCM (NOKIA)","TRAVAUX-NOKIA",
AR242="ACCESS-ISSUE","ACCESS-ISSUE",
AR242="Projet OCM (ZTE, NOKIA, autres projets)","TRAVAUX OCM",
AR242="No root CAuse","No root cause",
AR242="ODU HS","PDH",
AR242="IP &amp; VLAN","PDH",
AR242="Warehouse HUAWEI","SPARE-ISSUE",
AR242="SPARE-HS","SPARE-ISSUE",
AR242="Power Telco","BSS",AR242="no impacts","no impacts"
),"")</f>
        <v>No root cause</v>
      </c>
      <c r="AQ242" s="40" t="str" cm="1">
        <f t="array" ref="AQ242">IFERROR(_xlfn.IFS(
AR242="MPR ISSUE","TX ISSUE",
AR242="BSS Hardware Issue","RAN ISSUE",
AR242="Sites strategiques, MLL, Pylone, etc.","ENVTECH",
AR242="AKTIVCO DEFAUT GE &amp; POWER Cabinet","POWER ISSUE",
AR242="AKTIVCO Coupure ENEO &amp; Baisse de tension","POWER ISSUE",
AR242="Coupure ENEO &amp; Baisse de tension","POWER ISSUE",
AR242="Defaut GE &amp; POWER Cabinet","POWER ISSUE",
AR242="Sharing","POWER ISSUE",
AR242="Sites strategiques &amp; DataCenter","POWER ISSUE",
AR242="Exclu","Exclu",
AR242="SAT","TX ISSUE",
AR242="SPARE-ISSUE","SPARE-ISSUE",
AR242="Fiber CAmtel","TX ISSUE",
AR242="Fiber AOF","TX ISSUE",
AR242="Projet OCM (HUAWEI)","TRAVAUX-HUAWEI",
AR242="Projet OCM (NOKIA)","TRAVAUX -NOKIA",
AR242="ACCESS-ISSUE","ACCESS-ISSUE",
AR242="Projet OCM (ZTE, NOKIA, autres projets)","TRAVAUX OCM",
AR242="No root CAuse","No root cause",
AR242="ODU HS","TX ISSUE",
AR242="IP &amp; VLAN","TX ISSUE",
AR242="Warehouse HUAWEI","SPARE-ISSUE",
AR242="SPARE-HS","SPARE-ISSUE",
AR242="Power Telco","RAN ISSUE",AR242="no impacts","no impacts"
),"")</f>
        <v>No root cause</v>
      </c>
      <c r="AR242" s="59" t="s">
        <v>5343</v>
      </c>
      <c r="AS242" s="40" t="str" cm="1">
        <f t="array" ref="AS242">IFERROR(_xlfn.IFS(
AR242="MPR ISSUE","ACTIVE",
AR242="BSS Hardware Issue","ACTIVE",
AR242="Sites strategiques, MLL, Pylone, etc.","PASSIVE",
AR242="AKTIVCO DEFAUT GE &amp; POWER Cabinet","PASSIVE",
AR242="AKTIVCO Coupure ENEO &amp; Baisse de tension","PASSIVE",
AR242="Coupure ENEO &amp; Baisse de tension","PASSIVE",
AR242="Defaut GE &amp; POWER Cabinet","PASSIVE",
AR242="Sharing","PASSIVE",
AR242="Sites strategiques &amp; DataCenter","PASSIVE",
AR242="Exclu","Exclu",
AR242="SAT","ACTIVE",
AR242="SPARE-ISSUE","SPARE-ISSUE",
AR242="Fiber CAmtel","ACTIVE",
AR242="Fiber AOF","ACTIVE",
AR242="Projet OCM (HUAWEI)","PLANNED WORKS",
AR242="Projet OCM (NOKIA)","PLANNED WORKS",
AR242="ACCESS-ISSUE","ACCESS-ISSUE",
AR242="Projet OCM (ZTE, NOKIA, autres projets)","PLANNED WORKS",
AR242="No root CAuse","No root cause",
AR242="ODU HS","ACTIVE",
AR242="IP &amp; VLAN","ACTIVE",
AR242="Warehouse HUAWEI","SPARE-ISSUE",
AR242="SPARE-HS","SPARE-ISSUE",
AR242="Power Telco","ACTIVE", AR242="no impacts","no impacts"
),"")</f>
        <v>No root cause</v>
      </c>
      <c r="AT242" s="99" t="s">
        <v>5661</v>
      </c>
      <c r="AU242" s="99" t="s">
        <v>578</v>
      </c>
      <c r="AW242" s="17"/>
      <c r="AX242" s="17" t="s">
        <v>5536</v>
      </c>
      <c r="AY242" s="17"/>
      <c r="AZ242" s="17" t="s">
        <v>5536</v>
      </c>
      <c r="BA242" s="7"/>
      <c r="BC242" s="18"/>
      <c r="BD242" s="18"/>
      <c r="BE242" s="18"/>
      <c r="BF242" s="18"/>
      <c r="BG242" s="18"/>
      <c r="BH242" s="18"/>
      <c r="BI242" s="18"/>
      <c r="BJ242" s="18"/>
      <c r="BK242" s="18"/>
      <c r="BM242" s="18"/>
      <c r="BN242" s="18"/>
      <c r="BO242" s="18"/>
      <c r="BP242" s="9" t="s">
        <v>5661</v>
      </c>
      <c r="BQ242" s="14"/>
      <c r="BR242" s="102" t="s">
        <v>5536</v>
      </c>
      <c r="BS242" s="14"/>
      <c r="BT242" s="14"/>
      <c r="BU242" s="9"/>
      <c r="BV242" s="9"/>
      <c r="BW242" s="9"/>
    </row>
    <row r="243" spans="1:75" x14ac:dyDescent="0.35">
      <c r="A243" s="1" t="s">
        <v>274</v>
      </c>
      <c r="B243" s="8" t="s">
        <v>275</v>
      </c>
      <c r="C243" s="3" t="s">
        <v>24</v>
      </c>
      <c r="D243" s="1" t="s">
        <v>21</v>
      </c>
      <c r="E243" s="1" t="s">
        <v>89</v>
      </c>
      <c r="F243" s="3" t="s">
        <v>23</v>
      </c>
      <c r="G243" s="1" t="s">
        <v>24</v>
      </c>
      <c r="H243" s="28" t="s">
        <v>5589</v>
      </c>
      <c r="I243" s="27">
        <v>3.0291453715831564</v>
      </c>
      <c r="J243" s="27">
        <v>2.7602280607134611</v>
      </c>
      <c r="K243" s="27">
        <v>8.1076304172266873</v>
      </c>
      <c r="L243" s="27">
        <v>4.4933339611280898</v>
      </c>
      <c r="M243" s="27">
        <v>3.6705126229550293</v>
      </c>
      <c r="N243" s="27">
        <v>3.1779791001418247</v>
      </c>
      <c r="O243" s="27">
        <v>2.5667174609697132</v>
      </c>
      <c r="P243" s="27">
        <v>3.5901477600568428</v>
      </c>
      <c r="Q243" s="27">
        <v>2.5879233690890984</v>
      </c>
      <c r="R243" s="27">
        <v>0.15851817608501481</v>
      </c>
      <c r="S243" s="80">
        <v>0.31924790188138685</v>
      </c>
      <c r="T243" s="80">
        <v>0.47798009890621029</v>
      </c>
      <c r="U243" s="80">
        <v>4.7293277174238728</v>
      </c>
      <c r="V243" s="80">
        <v>3.4440427984807367</v>
      </c>
      <c r="W243" s="80">
        <v>0.47798009890621029</v>
      </c>
      <c r="X243" s="80">
        <v>7.6120470960212083</v>
      </c>
      <c r="Y243" s="80">
        <v>15.478297563300259</v>
      </c>
      <c r="Z243" s="80">
        <v>8.2526831091820672</v>
      </c>
      <c r="AA243" s="80">
        <v>19.308683828292427</v>
      </c>
      <c r="AB243" s="80">
        <v>4.7959417349393458</v>
      </c>
      <c r="AC243" s="80">
        <v>4.6352120091429754</v>
      </c>
      <c r="AD243" s="80">
        <v>4.6352120091429754</v>
      </c>
      <c r="AE243" s="80">
        <v>12.526199730048255</v>
      </c>
      <c r="AF243" s="80">
        <v>9.4924707433375257</v>
      </c>
      <c r="AG243" s="80"/>
      <c r="AH243" s="80">
        <v>15.834232221280534</v>
      </c>
      <c r="AI243" s="80">
        <v>2.4387864441990339</v>
      </c>
      <c r="AJ243" s="80">
        <v>3.1860864317430631</v>
      </c>
      <c r="AK243" s="80">
        <v>2.768725073186654</v>
      </c>
      <c r="AL243" s="80">
        <v>2.0217522276723856</v>
      </c>
      <c r="AM243" s="80">
        <v>2.4387864441990339</v>
      </c>
      <c r="AN243" s="41" t="s">
        <v>5558</v>
      </c>
      <c r="AO243" s="41"/>
      <c r="AP243" s="40" t="str" cm="1">
        <f t="array" ref="AP243">IFERROR(_xlfn.IFS(
AR243="MPR ISSUE","PDH",
AR243="BSS Hardware Issue","BSS",
AR243="Sites strategiques, MLL, Pylone, etc.","ENVTECH",
AR243="AKTIVCO DEFAUT GE &amp; POWER Cabinet","AKTIVCO",
AR243="AKTIVCO Coupure ENEO &amp; Baisse de tension","AKTIVCO GRID ONLY",
AR243="Coupure ENEO &amp; Baisse de tension","IHS GRID ONLY",
AR243="Defaut GE &amp; POWER Cabinet","IHS",
AR243="Sharing","Partners",
AR243="Sites strategiques &amp; DataCenter","SST &amp; DC",
AR243="Exclu","Exclu",
AR243="SAT","SAT",
AR243="SPARE-ISSUE","SPARE-ISSUE",
AR243="Fiber CAmtel","TRANS_FO_CAMTEL",
AR243="Fiber AOF","Fiber AOF",
AR243="Projet OCM (HUAWEI)","TRAVAUX-HUAWEI",
AR243="Projet OCM (NOKIA)","TRAVAUX-NOKIA",
AR243="ACCESS-ISSUE","ACCESS-ISSUE",
AR243="Projet OCM (ZTE, NOKIA, autres projets)","TRAVAUX OCM",
AR243="No root CAuse","No root cause",
AR243="ODU HS","PDH",
AR243="IP &amp; VLAN","PDH",
AR243="Warehouse HUAWEI","SPARE-ISSUE",
AR243="SPARE-HS","SPARE-ISSUE",
AR243="Power Telco","BSS",AR243="no impacts","no impacts"
),"")</f>
        <v>PDH</v>
      </c>
      <c r="AQ243" s="40" t="str" cm="1">
        <f t="array" ref="AQ243">IFERROR(_xlfn.IFS(
AR243="MPR ISSUE","TX ISSUE",
AR243="BSS Hardware Issue","RAN ISSUE",
AR243="Sites strategiques, MLL, Pylone, etc.","ENVTECH",
AR243="AKTIVCO DEFAUT GE &amp; POWER Cabinet","POWER ISSUE",
AR243="AKTIVCO Coupure ENEO &amp; Baisse de tension","POWER ISSUE",
AR243="Coupure ENEO &amp; Baisse de tension","POWER ISSUE",
AR243="Defaut GE &amp; POWER Cabinet","POWER ISSUE",
AR243="Sharing","POWER ISSUE",
AR243="Sites strategiques &amp; DataCenter","POWER ISSUE",
AR243="Exclu","Exclu",
AR243="SAT","TX ISSUE",
AR243="SPARE-ISSUE","SPARE-ISSUE",
AR243="Fiber CAmtel","TX ISSUE",
AR243="Fiber AOF","TX ISSUE",
AR243="Projet OCM (HUAWEI)","TRAVAUX-HUAWEI",
AR243="Projet OCM (NOKIA)","TRAVAUX -NOKIA",
AR243="ACCESS-ISSUE","ACCESS-ISSUE",
AR243="Projet OCM (ZTE, NOKIA, autres projets)","TRAVAUX OCM",
AR243="No root CAuse","No root cause",
AR243="ODU HS","TX ISSUE",
AR243="IP &amp; VLAN","TX ISSUE",
AR243="Warehouse HUAWEI","SPARE-ISSUE",
AR243="SPARE-HS","SPARE-ISSUE",
AR243="Power Telco","RAN ISSUE",AR243="no impacts","no impacts"
),"")</f>
        <v>TX ISSUE</v>
      </c>
      <c r="AR243" s="59" t="s">
        <v>5598</v>
      </c>
      <c r="AS243" s="40" t="str" cm="1">
        <f t="array" ref="AS243">IFERROR(_xlfn.IFS(
AR243="MPR ISSUE","ACTIVE",
AR243="BSS Hardware Issue","ACTIVE",
AR243="Sites strategiques, MLL, Pylone, etc.","PASSIVE",
AR243="AKTIVCO DEFAUT GE &amp; POWER Cabinet","PASSIVE",
AR243="AKTIVCO Coupure ENEO &amp; Baisse de tension","PASSIVE",
AR243="Coupure ENEO &amp; Baisse de tension","PASSIVE",
AR243="Defaut GE &amp; POWER Cabinet","PASSIVE",
AR243="Sharing","PASSIVE",
AR243="Sites strategiques &amp; DataCenter","PASSIVE",
AR243="Exclu","Exclu",
AR243="SAT","ACTIVE",
AR243="SPARE-ISSUE","SPARE-ISSUE",
AR243="Fiber CAmtel","ACTIVE",
AR243="Fiber AOF","ACTIVE",
AR243="Projet OCM (HUAWEI)","PLANNED WORKS",
AR243="Projet OCM (NOKIA)","PLANNED WORKS",
AR243="ACCESS-ISSUE","ACCESS-ISSUE",
AR243="Projet OCM (ZTE, NOKIA, autres projets)","PLANNED WORKS",
AR243="No root CAuse","No root cause",
AR243="ODU HS","ACTIVE",
AR243="IP &amp; VLAN","ACTIVE",
AR243="Warehouse HUAWEI","SPARE-ISSUE",
AR243="SPARE-HS","SPARE-ISSUE",
AR243="Power Telco","ACTIVE", AR243="no impacts","no impacts"
),"")</f>
        <v>ACTIVE</v>
      </c>
      <c r="AT243" s="99" t="s">
        <v>6435</v>
      </c>
      <c r="AU243" s="107" t="s">
        <v>2919</v>
      </c>
      <c r="AV243" s="9" t="s">
        <v>6183</v>
      </c>
      <c r="AW243" s="17" t="s">
        <v>6146</v>
      </c>
      <c r="AX243" s="17" t="s">
        <v>5536</v>
      </c>
      <c r="AY243" s="17"/>
      <c r="AZ243" s="17" t="s">
        <v>6200</v>
      </c>
      <c r="BA243" s="7"/>
      <c r="BC243" s="18"/>
      <c r="BD243" s="18"/>
      <c r="BE243" s="18"/>
      <c r="BF243" s="18"/>
      <c r="BG243" s="18"/>
      <c r="BH243" s="18"/>
      <c r="BI243" s="18"/>
      <c r="BJ243" s="18"/>
      <c r="BK243" s="18"/>
      <c r="BM243" s="18"/>
      <c r="BN243" s="18"/>
      <c r="BO243" s="18"/>
      <c r="BP243" s="9" t="s">
        <v>5661</v>
      </c>
      <c r="BQ243" s="14"/>
      <c r="BR243" s="102" t="s">
        <v>5536</v>
      </c>
      <c r="BS243" s="14"/>
      <c r="BT243" s="14"/>
      <c r="BU243" s="9"/>
      <c r="BV243" s="9"/>
      <c r="BW243" s="9"/>
    </row>
    <row r="244" spans="1:75" x14ac:dyDescent="0.35">
      <c r="A244" s="1" t="s">
        <v>2211</v>
      </c>
      <c r="B244" s="1" t="s">
        <v>2212</v>
      </c>
      <c r="C244" s="3" t="s">
        <v>51</v>
      </c>
      <c r="D244" s="1" t="s">
        <v>21</v>
      </c>
      <c r="E244" s="1" t="s">
        <v>562</v>
      </c>
      <c r="F244" s="3" t="s">
        <v>51</v>
      </c>
      <c r="G244" s="1" t="s">
        <v>2213</v>
      </c>
      <c r="H244" s="29" t="s">
        <v>5588</v>
      </c>
      <c r="I244" s="27">
        <v>0</v>
      </c>
      <c r="J244" s="27">
        <v>0</v>
      </c>
      <c r="K244" s="27">
        <v>0</v>
      </c>
      <c r="L244" s="27">
        <v>0</v>
      </c>
      <c r="M244" s="27">
        <v>4.8618452219296753</v>
      </c>
      <c r="N244" s="27">
        <v>2.8317236446490459</v>
      </c>
      <c r="O244" s="27">
        <v>0.23896842510181915</v>
      </c>
      <c r="P244" s="27">
        <v>0</v>
      </c>
      <c r="Q244" s="27">
        <v>1.1171276498347338</v>
      </c>
      <c r="R244" s="27">
        <v>0</v>
      </c>
      <c r="S244" s="80">
        <v>0.76566631325404133</v>
      </c>
      <c r="T244" s="80">
        <v>4.6371203625230331E-3</v>
      </c>
      <c r="U244" s="80">
        <v>3.4778402718922325E-3</v>
      </c>
      <c r="V244" s="80">
        <v>0</v>
      </c>
      <c r="W244" s="80">
        <v>4.6371203625230331E-3</v>
      </c>
      <c r="X244" s="80">
        <v>0</v>
      </c>
      <c r="Y244" s="80">
        <v>0</v>
      </c>
      <c r="Z244" s="80">
        <v>2.6041889605145632</v>
      </c>
      <c r="AA244" s="80">
        <v>3.9112326750049158E-2</v>
      </c>
      <c r="AB244" s="80">
        <v>3.4742732562287326E-2</v>
      </c>
      <c r="AC244" s="80">
        <v>1.9904660805346528</v>
      </c>
      <c r="AD244" s="80">
        <v>1.9904660805346528</v>
      </c>
      <c r="AE244" s="80">
        <v>3.0504939603290784</v>
      </c>
      <c r="AF244" s="80">
        <v>0.59051944308897852</v>
      </c>
      <c r="AG244" s="80"/>
      <c r="AH244" s="80">
        <v>0.21261196862167661</v>
      </c>
      <c r="AI244" s="80">
        <v>2.4337926222701629</v>
      </c>
      <c r="AJ244" s="80">
        <v>8.5192529045717773</v>
      </c>
      <c r="AK244" s="80">
        <v>3.6258631945081961</v>
      </c>
      <c r="AL244" s="80">
        <v>0</v>
      </c>
      <c r="AM244" s="80">
        <v>2.4337926222701629</v>
      </c>
      <c r="AN244" s="41" t="s">
        <v>5591</v>
      </c>
      <c r="AO244" s="41"/>
      <c r="AP244" s="40" t="str" cm="1">
        <f t="array" ref="AP244">IFERROR(_xlfn.IFS(
AR244="MPR ISSUE","PDH",
AR244="BSS Hardware Issue","BSS",
AR244="Sites strategiques, MLL, Pylone, etc.","ENVTECH",
AR244="AKTIVCO DEFAUT GE &amp; POWER Cabinet","AKTIVCO",
AR244="AKTIVCO Coupure ENEO &amp; Baisse de tension","AKTIVCO GRID ONLY",
AR244="Coupure ENEO &amp; Baisse de tension","IHS GRID ONLY",
AR244="Defaut GE &amp; POWER Cabinet","IHS",
AR244="Sharing","Partners",
AR244="Sites strategiques &amp; DataCenter","SST &amp; DC",
AR244="Exclu","Exclu",
AR244="SAT","SAT",
AR244="SPARE-ISSUE","SPARE-ISSUE",
AR244="Fiber CAmtel","TRANS_FO_CAMTEL",
AR244="Fiber AOF","Fiber AOF",
AR244="Projet OCM (HUAWEI)","TRAVAUX-HUAWEI",
AR244="Projet OCM (NOKIA)","TRAVAUX-NOKIA",
AR244="ACCESS-ISSUE","ACCESS-ISSUE",
AR244="Projet OCM (ZTE, NOKIA, autres projets)","TRAVAUX OCM",
AR244="No root CAuse","No root cause",
AR244="ODU HS","PDH",
AR244="IP &amp; VLAN","PDH",
AR244="Warehouse HUAWEI","SPARE-ISSUE",
AR244="SPARE-HS","SPARE-ISSUE",
AR244="Power Telco","BSS",AR244="no impacts","no impacts"
),"")</f>
        <v>No root cause</v>
      </c>
      <c r="AQ244" s="40" t="str" cm="1">
        <f t="array" ref="AQ244">IFERROR(_xlfn.IFS(
AR244="MPR ISSUE","TX ISSUE",
AR244="BSS Hardware Issue","RAN ISSUE",
AR244="Sites strategiques, MLL, Pylone, etc.","ENVTECH",
AR244="AKTIVCO DEFAUT GE &amp; POWER Cabinet","POWER ISSUE",
AR244="AKTIVCO Coupure ENEO &amp; Baisse de tension","POWER ISSUE",
AR244="Coupure ENEO &amp; Baisse de tension","POWER ISSUE",
AR244="Defaut GE &amp; POWER Cabinet","POWER ISSUE",
AR244="Sharing","POWER ISSUE",
AR244="Sites strategiques &amp; DataCenter","POWER ISSUE",
AR244="Exclu","Exclu",
AR244="SAT","TX ISSUE",
AR244="SPARE-ISSUE","SPARE-ISSUE",
AR244="Fiber CAmtel","TX ISSUE",
AR244="Fiber AOF","TX ISSUE",
AR244="Projet OCM (HUAWEI)","TRAVAUX-HUAWEI",
AR244="Projet OCM (NOKIA)","TRAVAUX -NOKIA",
AR244="ACCESS-ISSUE","ACCESS-ISSUE",
AR244="Projet OCM (ZTE, NOKIA, autres projets)","TRAVAUX OCM",
AR244="No root CAuse","No root cause",
AR244="ODU HS","TX ISSUE",
AR244="IP &amp; VLAN","TX ISSUE",
AR244="Warehouse HUAWEI","SPARE-ISSUE",
AR244="SPARE-HS","SPARE-ISSUE",
AR244="Power Telco","RAN ISSUE",AR244="no impacts","no impacts"
),"")</f>
        <v>No root cause</v>
      </c>
      <c r="AR244" s="59" t="s">
        <v>5343</v>
      </c>
      <c r="AS244" s="40" t="str" cm="1">
        <f t="array" ref="AS244">IFERROR(_xlfn.IFS(
AR244="MPR ISSUE","ACTIVE",
AR244="BSS Hardware Issue","ACTIVE",
AR244="Sites strategiques, MLL, Pylone, etc.","PASSIVE",
AR244="AKTIVCO DEFAUT GE &amp; POWER Cabinet","PASSIVE",
AR244="AKTIVCO Coupure ENEO &amp; Baisse de tension","PASSIVE",
AR244="Coupure ENEO &amp; Baisse de tension","PASSIVE",
AR244="Defaut GE &amp; POWER Cabinet","PASSIVE",
AR244="Sharing","PASSIVE",
AR244="Sites strategiques &amp; DataCenter","PASSIVE",
AR244="Exclu","Exclu",
AR244="SAT","ACTIVE",
AR244="SPARE-ISSUE","SPARE-ISSUE",
AR244="Fiber CAmtel","ACTIVE",
AR244="Fiber AOF","ACTIVE",
AR244="Projet OCM (HUAWEI)","PLANNED WORKS",
AR244="Projet OCM (NOKIA)","PLANNED WORKS",
AR244="ACCESS-ISSUE","ACCESS-ISSUE",
AR244="Projet OCM (ZTE, NOKIA, autres projets)","PLANNED WORKS",
AR244="No root CAuse","No root cause",
AR244="ODU HS","ACTIVE",
AR244="IP &amp; VLAN","ACTIVE",
AR244="Warehouse HUAWEI","SPARE-ISSUE",
AR244="SPARE-HS","SPARE-ISSUE",
AR244="Power Telco","ACTIVE", AR244="no impacts","no impacts"
),"")</f>
        <v>No root cause</v>
      </c>
      <c r="AT244" s="99" t="s">
        <v>5661</v>
      </c>
      <c r="AU244" s="99" t="s">
        <v>2212</v>
      </c>
      <c r="AW244" s="17"/>
      <c r="AX244" s="17" t="s">
        <v>5536</v>
      </c>
      <c r="AY244" s="17"/>
      <c r="AZ244" s="17" t="s">
        <v>5536</v>
      </c>
      <c r="BA244" s="7"/>
      <c r="BC244" s="18"/>
      <c r="BD244" s="18"/>
      <c r="BE244" s="18"/>
      <c r="BF244" s="18"/>
      <c r="BG244" s="18"/>
      <c r="BH244" s="18"/>
      <c r="BI244" s="18"/>
      <c r="BJ244" s="18"/>
      <c r="BK244" s="18"/>
      <c r="BM244" s="18"/>
      <c r="BN244" s="18"/>
      <c r="BO244" s="18"/>
      <c r="BP244" s="9" t="s">
        <v>5661</v>
      </c>
      <c r="BQ244" s="14"/>
      <c r="BR244" s="102" t="s">
        <v>5536</v>
      </c>
      <c r="BS244" s="14"/>
      <c r="BT244" s="14"/>
      <c r="BU244" s="9"/>
      <c r="BV244" s="9"/>
      <c r="BW244" s="9"/>
    </row>
    <row r="245" spans="1:75" x14ac:dyDescent="0.35">
      <c r="A245" s="3" t="s">
        <v>572</v>
      </c>
      <c r="B245" s="24" t="s">
        <v>573</v>
      </c>
      <c r="C245" s="3" t="s">
        <v>37</v>
      </c>
      <c r="D245" s="3" t="s">
        <v>11</v>
      </c>
      <c r="E245" s="3" t="s">
        <v>12</v>
      </c>
      <c r="F245" s="3" t="s">
        <v>226</v>
      </c>
      <c r="G245" s="3" t="s">
        <v>574</v>
      </c>
      <c r="H245" s="29" t="s">
        <v>5588</v>
      </c>
      <c r="I245" s="27">
        <v>0</v>
      </c>
      <c r="J245" s="27">
        <v>0</v>
      </c>
      <c r="K245" s="27">
        <v>0</v>
      </c>
      <c r="L245" s="27">
        <v>0</v>
      </c>
      <c r="M245" s="27">
        <v>0</v>
      </c>
      <c r="N245" s="27">
        <v>0.37895974408802824</v>
      </c>
      <c r="O245" s="27">
        <v>0</v>
      </c>
      <c r="P245" s="27">
        <v>0</v>
      </c>
      <c r="Q245" s="27">
        <v>2.1924840126357958</v>
      </c>
      <c r="R245" s="27">
        <v>0</v>
      </c>
      <c r="S245" s="80">
        <v>0</v>
      </c>
      <c r="T245" s="80">
        <v>0</v>
      </c>
      <c r="U245" s="80">
        <v>0.38095727285957653</v>
      </c>
      <c r="V245" s="80">
        <v>0</v>
      </c>
      <c r="W245" s="80">
        <v>0</v>
      </c>
      <c r="X245" s="80">
        <v>1.0101074955840346</v>
      </c>
      <c r="Y245" s="80">
        <v>1.6675263174415651</v>
      </c>
      <c r="Z245" s="80">
        <v>2.9619963017181599</v>
      </c>
      <c r="AA245" s="80">
        <v>9.7888005695810598</v>
      </c>
      <c r="AB245" s="80">
        <v>5.1851388139815606</v>
      </c>
      <c r="AC245" s="80">
        <v>0</v>
      </c>
      <c r="AD245" s="80">
        <v>0</v>
      </c>
      <c r="AE245" s="80">
        <v>1.9352308429856777</v>
      </c>
      <c r="AF245" s="80">
        <v>2.3766133611845914</v>
      </c>
      <c r="AG245" s="80"/>
      <c r="AH245" s="80">
        <v>5.8766404705036335</v>
      </c>
      <c r="AI245" s="80">
        <v>2.3910776096999999</v>
      </c>
      <c r="AJ245" s="80">
        <v>4.1412878833295359</v>
      </c>
      <c r="AK245" s="80">
        <v>1.7959312130454146</v>
      </c>
      <c r="AL245" s="80">
        <v>2.2949444258394678</v>
      </c>
      <c r="AM245" s="80">
        <v>2.3910776096999999</v>
      </c>
      <c r="AN245" s="41" t="s">
        <v>5558</v>
      </c>
      <c r="AO245" s="41"/>
      <c r="AP245" s="40" t="str" cm="1">
        <f t="array" ref="AP245">IFERROR(_xlfn.IFS(
AR245="MPR ISSUE","PDH",
AR245="BSS Hardware Issue","BSS",
AR245="Sites strategiques, MLL, Pylone, etc.","ENVTECH",
AR245="AKTIVCO DEFAUT GE &amp; POWER Cabinet","AKTIVCO",
AR245="AKTIVCO Coupure ENEO &amp; Baisse de tension","AKTIVCO GRID ONLY",
AR245="Coupure ENEO &amp; Baisse de tension","IHS GRID ONLY",
AR245="Defaut GE &amp; POWER Cabinet","IHS",
AR245="Sharing","Partners",
AR245="Sites strategiques &amp; DataCenter","SST &amp; DC",
AR245="Exclu","Exclu",
AR245="SAT","SAT",
AR245="SPARE-ISSUE","SPARE-ISSUE",
AR245="Fiber CAmtel","TRANS_FO_CAMTEL",
AR245="Fiber AOF","Fiber AOF",
AR245="Projet OCM (HUAWEI)","TRAVAUX-HUAWEI",
AR245="Projet OCM (NOKIA)","TRAVAUX-NOKIA",
AR245="ACCESS-ISSUE","ACCESS-ISSUE",
AR245="Projet OCM (ZTE, NOKIA, autres projets)","TRAVAUX OCM",
AR245="No root CAuse","No root cause",
AR245="ODU HS","PDH",
AR245="IP &amp; VLAN","PDH",
AR245="Warehouse HUAWEI","SPARE-ISSUE",
AR245="SPARE-HS","SPARE-ISSUE",
AR245="Power Telco","BSS",AR245="no impacts","no impacts"
),"")</f>
        <v>IHS</v>
      </c>
      <c r="AQ245" s="40" t="str" cm="1">
        <f t="array" ref="AQ245">IFERROR(_xlfn.IFS(
AR245="MPR ISSUE","TX ISSUE",
AR245="BSS Hardware Issue","RAN ISSUE",
AR245="Sites strategiques, MLL, Pylone, etc.","ENVTECH",
AR245="AKTIVCO DEFAUT GE &amp; POWER Cabinet","POWER ISSUE",
AR245="AKTIVCO Coupure ENEO &amp; Baisse de tension","POWER ISSUE",
AR245="Coupure ENEO &amp; Baisse de tension","POWER ISSUE",
AR245="Defaut GE &amp; POWER Cabinet","POWER ISSUE",
AR245="Sharing","POWER ISSUE",
AR245="Sites strategiques &amp; DataCenter","POWER ISSUE",
AR245="Exclu","Exclu",
AR245="SAT","TX ISSUE",
AR245="SPARE-ISSUE","SPARE-ISSUE",
AR245="Fiber CAmtel","TX ISSUE",
AR245="Fiber AOF","TX ISSUE",
AR245="Projet OCM (HUAWEI)","TRAVAUX-HUAWEI",
AR245="Projet OCM (NOKIA)","TRAVAUX -NOKIA",
AR245="ACCESS-ISSUE","ACCESS-ISSUE",
AR245="Projet OCM (ZTE, NOKIA, autres projets)","TRAVAUX OCM",
AR245="No root CAuse","No root cause",
AR245="ODU HS","TX ISSUE",
AR245="IP &amp; VLAN","TX ISSUE",
AR245="Warehouse HUAWEI","SPARE-ISSUE",
AR245="SPARE-HS","SPARE-ISSUE",
AR245="Power Telco","RAN ISSUE",AR245="no impacts","no impacts"
),"")</f>
        <v>POWER ISSUE</v>
      </c>
      <c r="AR245" s="59" t="s">
        <v>5329</v>
      </c>
      <c r="AS245" s="40" t="str" cm="1">
        <f t="array" ref="AS245">IFERROR(_xlfn.IFS(
AR245="MPR ISSUE","ACTIVE",
AR245="BSS Hardware Issue","ACTIVE",
AR245="Sites strategiques, MLL, Pylone, etc.","PASSIVE",
AR245="AKTIVCO DEFAUT GE &amp; POWER Cabinet","PASSIVE",
AR245="AKTIVCO Coupure ENEO &amp; Baisse de tension","PASSIVE",
AR245="Coupure ENEO &amp; Baisse de tension","PASSIVE",
AR245="Defaut GE &amp; POWER Cabinet","PASSIVE",
AR245="Sharing","PASSIVE",
AR245="Sites strategiques &amp; DataCenter","PASSIVE",
AR245="Exclu","Exclu",
AR245="SAT","ACTIVE",
AR245="SPARE-ISSUE","SPARE-ISSUE",
AR245="Fiber CAmtel","ACTIVE",
AR245="Fiber AOF","ACTIVE",
AR245="Projet OCM (HUAWEI)","PLANNED WORKS",
AR245="Projet OCM (NOKIA)","PLANNED WORKS",
AR245="ACCESS-ISSUE","ACCESS-ISSUE",
AR245="Projet OCM (ZTE, NOKIA, autres projets)","PLANNED WORKS",
AR245="No root CAuse","No root cause",
AR245="ODU HS","ACTIVE",
AR245="IP &amp; VLAN","ACTIVE",
AR245="Warehouse HUAWEI","SPARE-ISSUE",
AR245="SPARE-HS","SPARE-ISSUE",
AR245="Power Telco","ACTIVE", AR245="no impacts","no impacts"
),"")</f>
        <v>PASSIVE</v>
      </c>
      <c r="AT245" s="99" t="s">
        <v>5752</v>
      </c>
      <c r="AU245" s="99" t="s">
        <v>573</v>
      </c>
      <c r="AW245" s="17"/>
      <c r="AX245" s="17" t="s">
        <v>5536</v>
      </c>
      <c r="AY245" s="17"/>
      <c r="AZ245" s="17" t="s">
        <v>5536</v>
      </c>
      <c r="BA245" s="7"/>
      <c r="BC245" s="18"/>
      <c r="BD245" s="18"/>
      <c r="BE245" s="18"/>
      <c r="BF245" s="18"/>
      <c r="BG245" s="18"/>
      <c r="BH245" s="18"/>
      <c r="BI245" s="18"/>
      <c r="BJ245" s="18"/>
      <c r="BK245" s="18"/>
      <c r="BM245" s="18"/>
      <c r="BN245" s="18"/>
      <c r="BO245" s="18"/>
      <c r="BP245" s="9" t="s">
        <v>5752</v>
      </c>
      <c r="BQ245" s="14"/>
      <c r="BR245" s="102" t="s">
        <v>5536</v>
      </c>
      <c r="BS245" s="14"/>
      <c r="BT245" s="14"/>
      <c r="BU245" s="9"/>
      <c r="BV245" s="9"/>
      <c r="BW245" s="9"/>
    </row>
    <row r="246" spans="1:75" x14ac:dyDescent="0.35">
      <c r="A246" s="1" t="s">
        <v>2922</v>
      </c>
      <c r="B246" s="8" t="s">
        <v>2923</v>
      </c>
      <c r="C246" s="3" t="s">
        <v>84</v>
      </c>
      <c r="D246" s="1" t="s">
        <v>21</v>
      </c>
      <c r="E246" s="1" t="s">
        <v>80</v>
      </c>
      <c r="F246" s="3" t="s">
        <v>55</v>
      </c>
      <c r="G246" s="1" t="s">
        <v>84</v>
      </c>
      <c r="H246" s="28" t="s">
        <v>5589</v>
      </c>
      <c r="I246" s="27">
        <v>0.27127154120759178</v>
      </c>
      <c r="J246" s="27">
        <v>0.69615661196291456</v>
      </c>
      <c r="K246" s="27">
        <v>0</v>
      </c>
      <c r="L246" s="27">
        <v>0</v>
      </c>
      <c r="M246" s="27">
        <v>0</v>
      </c>
      <c r="N246" s="27">
        <v>0</v>
      </c>
      <c r="O246" s="27">
        <v>3.0923350540616896</v>
      </c>
      <c r="P246" s="27">
        <v>4.6228522998690194</v>
      </c>
      <c r="Q246" s="27">
        <v>4.6626245245168114</v>
      </c>
      <c r="R246" s="27">
        <v>3.1392413100364402</v>
      </c>
      <c r="S246" s="80">
        <v>0</v>
      </c>
      <c r="T246" s="80">
        <v>0</v>
      </c>
      <c r="U246" s="80">
        <v>0</v>
      </c>
      <c r="V246" s="80">
        <v>0</v>
      </c>
      <c r="W246" s="80">
        <v>0</v>
      </c>
      <c r="X246" s="80">
        <v>0</v>
      </c>
      <c r="Y246" s="80">
        <v>0</v>
      </c>
      <c r="Z246" s="80">
        <v>2.2534621454029726</v>
      </c>
      <c r="AA246" s="80">
        <v>0</v>
      </c>
      <c r="AB246" s="80">
        <v>0</v>
      </c>
      <c r="AC246" s="80">
        <v>2.8344398215921442</v>
      </c>
      <c r="AD246" s="80">
        <v>2.8344398215921442</v>
      </c>
      <c r="AE246" s="80">
        <v>5.347491531904816</v>
      </c>
      <c r="AF246" s="80">
        <v>0</v>
      </c>
      <c r="AG246" s="80"/>
      <c r="AH246" s="80">
        <v>0</v>
      </c>
      <c r="AI246" s="80">
        <v>2.3590458090419562</v>
      </c>
      <c r="AJ246" s="80">
        <v>4.0035280505497406</v>
      </c>
      <c r="AK246" s="80">
        <v>5.1163187538038359</v>
      </c>
      <c r="AL246" s="80">
        <v>0.13372327176180376</v>
      </c>
      <c r="AM246" s="80">
        <v>2.3590458090419562</v>
      </c>
      <c r="AN246" s="41" t="s">
        <v>5558</v>
      </c>
      <c r="AO246" s="41"/>
      <c r="AP246" s="40" t="str" cm="1">
        <f t="array" ref="AP246">IFERROR(_xlfn.IFS(
AR246="MPR ISSUE","PDH",
AR246="BSS Hardware Issue","BSS",
AR246="Sites strategiques, MLL, Pylone, etc.","ENVTECH",
AR246="AKTIVCO DEFAUT GE &amp; POWER Cabinet","AKTIVCO",
AR246="AKTIVCO Coupure ENEO &amp; Baisse de tension","AKTIVCO GRID ONLY",
AR246="Coupure ENEO &amp; Baisse de tension","IHS GRID ONLY",
AR246="Defaut GE &amp; POWER Cabinet","IHS",
AR246="Sharing","Partners",
AR246="Sites strategiques &amp; DataCenter","SST &amp; DC",
AR246="Exclu","Exclu",
AR246="SAT","SAT",
AR246="SPARE-ISSUE","SPARE-ISSUE",
AR246="Fiber CAmtel","TRANS_FO_CAMTEL",
AR246="Fiber AOF","Fiber AOF",
AR246="Projet OCM (HUAWEI)","TRAVAUX-HUAWEI",
AR246="Projet OCM (NOKIA)","TRAVAUX-NOKIA",
AR246="ACCESS-ISSUE","ACCESS-ISSUE",
AR246="Projet OCM (ZTE, NOKIA, autres projets)","TRAVAUX OCM",
AR246="No root CAuse","No root cause",
AR246="ODU HS","PDH",
AR246="IP &amp; VLAN","PDH",
AR246="Warehouse HUAWEI","SPARE-ISSUE",
AR246="SPARE-HS","SPARE-ISSUE",
AR246="Power Telco","BSS",AR246="no impacts","no impacts"
),"")</f>
        <v>AKTIVCO</v>
      </c>
      <c r="AQ246" s="40" t="str" cm="1">
        <f t="array" ref="AQ246">IFERROR(_xlfn.IFS(
AR246="MPR ISSUE","TX ISSUE",
AR246="BSS Hardware Issue","RAN ISSUE",
AR246="Sites strategiques, MLL, Pylone, etc.","ENVTECH",
AR246="AKTIVCO DEFAUT GE &amp; POWER Cabinet","POWER ISSUE",
AR246="AKTIVCO Coupure ENEO &amp; Baisse de tension","POWER ISSUE",
AR246="Coupure ENEO &amp; Baisse de tension","POWER ISSUE",
AR246="Defaut GE &amp; POWER Cabinet","POWER ISSUE",
AR246="Sharing","POWER ISSUE",
AR246="Sites strategiques &amp; DataCenter","POWER ISSUE",
AR246="Exclu","Exclu",
AR246="SAT","TX ISSUE",
AR246="SPARE-ISSUE","SPARE-ISSUE",
AR246="Fiber CAmtel","TX ISSUE",
AR246="Fiber AOF","TX ISSUE",
AR246="Projet OCM (HUAWEI)","TRAVAUX-HUAWEI",
AR246="Projet OCM (NOKIA)","TRAVAUX -NOKIA",
AR246="ACCESS-ISSUE","ACCESS-ISSUE",
AR246="Projet OCM (ZTE, NOKIA, autres projets)","TRAVAUX OCM",
AR246="No root CAuse","No root cause",
AR246="ODU HS","TX ISSUE",
AR246="IP &amp; VLAN","TX ISSUE",
AR246="Warehouse HUAWEI","SPARE-ISSUE",
AR246="SPARE-HS","SPARE-ISSUE",
AR246="Power Telco","RAN ISSUE",AR246="no impacts","no impacts"
),"")</f>
        <v>POWER ISSUE</v>
      </c>
      <c r="AR246" s="59" t="s">
        <v>5324</v>
      </c>
      <c r="AS246" s="40" t="str" cm="1">
        <f t="array" ref="AS246">IFERROR(_xlfn.IFS(
AR246="MPR ISSUE","ACTIVE",
AR246="BSS Hardware Issue","ACTIVE",
AR246="Sites strategiques, MLL, Pylone, etc.","PASSIVE",
AR246="AKTIVCO DEFAUT GE &amp; POWER Cabinet","PASSIVE",
AR246="AKTIVCO Coupure ENEO &amp; Baisse de tension","PASSIVE",
AR246="Coupure ENEO &amp; Baisse de tension","PASSIVE",
AR246="Defaut GE &amp; POWER Cabinet","PASSIVE",
AR246="Sharing","PASSIVE",
AR246="Sites strategiques &amp; DataCenter","PASSIVE",
AR246="Exclu","Exclu",
AR246="SAT","ACTIVE",
AR246="SPARE-ISSUE","SPARE-ISSUE",
AR246="Fiber CAmtel","ACTIVE",
AR246="Fiber AOF","ACTIVE",
AR246="Projet OCM (HUAWEI)","PLANNED WORKS",
AR246="Projet OCM (NOKIA)","PLANNED WORKS",
AR246="ACCESS-ISSUE","ACCESS-ISSUE",
AR246="Projet OCM (ZTE, NOKIA, autres projets)","PLANNED WORKS",
AR246="No root CAuse","No root cause",
AR246="ODU HS","ACTIVE",
AR246="IP &amp; VLAN","ACTIVE",
AR246="Warehouse HUAWEI","SPARE-ISSUE",
AR246="SPARE-HS","SPARE-ISSUE",
AR246="Power Telco","ACTIVE", AR246="no impacts","no impacts"
),"")</f>
        <v>PASSIVE</v>
      </c>
      <c r="AT246" s="99" t="s">
        <v>6445</v>
      </c>
      <c r="AU246" s="99" t="s">
        <v>2923</v>
      </c>
      <c r="AW246" s="17"/>
      <c r="AX246" s="17" t="s">
        <v>5536</v>
      </c>
      <c r="AY246" s="17" t="s">
        <v>6222</v>
      </c>
      <c r="AZ246" s="17" t="s">
        <v>6222</v>
      </c>
      <c r="BA246" s="7"/>
      <c r="BC246" s="18"/>
      <c r="BD246" s="18"/>
      <c r="BE246" s="18"/>
      <c r="BF246" s="18"/>
      <c r="BG246" s="18"/>
      <c r="BH246" s="18"/>
      <c r="BI246" s="18"/>
      <c r="BJ246" s="18"/>
      <c r="BK246" s="18"/>
      <c r="BM246" s="18"/>
      <c r="BN246" s="18"/>
      <c r="BO246" s="18"/>
      <c r="BP246" s="9" t="s">
        <v>5726</v>
      </c>
      <c r="BQ246" s="14"/>
      <c r="BR246" s="102" t="s">
        <v>5536</v>
      </c>
      <c r="BS246" s="14"/>
      <c r="BT246" s="14"/>
      <c r="BU246" s="9"/>
      <c r="BV246" s="9"/>
      <c r="BW246" s="9"/>
    </row>
    <row r="247" spans="1:75" x14ac:dyDescent="0.35">
      <c r="A247" s="1" t="s">
        <v>614</v>
      </c>
      <c r="B247" s="8" t="s">
        <v>615</v>
      </c>
      <c r="C247" s="3" t="s">
        <v>37</v>
      </c>
      <c r="D247" s="1" t="s">
        <v>11</v>
      </c>
      <c r="E247" s="1" t="s">
        <v>12</v>
      </c>
      <c r="F247" s="3" t="s">
        <v>226</v>
      </c>
      <c r="G247" s="1" t="s">
        <v>489</v>
      </c>
      <c r="H247" s="30" t="s">
        <v>5587</v>
      </c>
      <c r="I247" s="27">
        <v>0</v>
      </c>
      <c r="J247" s="27">
        <v>0</v>
      </c>
      <c r="K247" s="27">
        <v>0</v>
      </c>
      <c r="L247" s="27">
        <v>0.96330825007918786</v>
      </c>
      <c r="M247" s="27">
        <v>0</v>
      </c>
      <c r="N247" s="27">
        <v>0</v>
      </c>
      <c r="O247" s="27">
        <v>4.3422645349446661E-17</v>
      </c>
      <c r="P247" s="27">
        <v>0</v>
      </c>
      <c r="Q247" s="27">
        <v>0</v>
      </c>
      <c r="R247" s="27">
        <v>0</v>
      </c>
      <c r="S247" s="80">
        <v>0</v>
      </c>
      <c r="T247" s="80">
        <v>0</v>
      </c>
      <c r="U247" s="80">
        <v>0</v>
      </c>
      <c r="V247" s="80">
        <v>0</v>
      </c>
      <c r="W247" s="80">
        <v>0</v>
      </c>
      <c r="X247" s="80">
        <v>0</v>
      </c>
      <c r="Y247" s="80">
        <v>0.76532104567777592</v>
      </c>
      <c r="Z247" s="80">
        <v>8.6845290698893322E-17</v>
      </c>
      <c r="AA247" s="80">
        <v>0</v>
      </c>
      <c r="AB247" s="80">
        <v>0</v>
      </c>
      <c r="AC247" s="80">
        <v>0</v>
      </c>
      <c r="AD247" s="80">
        <v>0</v>
      </c>
      <c r="AE247" s="80">
        <v>0.28320320860192932</v>
      </c>
      <c r="AF247" s="80">
        <v>1.2841256388525055E-3</v>
      </c>
      <c r="AG247" s="80"/>
      <c r="AH247" s="80">
        <v>0</v>
      </c>
      <c r="AI247" s="80">
        <v>2.3364130946571811</v>
      </c>
      <c r="AJ247" s="80">
        <v>2.3170629353860175</v>
      </c>
      <c r="AK247" s="80">
        <v>0.98655354611014145</v>
      </c>
      <c r="AL247" s="80">
        <v>3.2106923349683818</v>
      </c>
      <c r="AM247" s="80">
        <v>2.3364130946571811</v>
      </c>
      <c r="AN247" s="41" t="s">
        <v>5558</v>
      </c>
      <c r="AO247" s="41"/>
      <c r="AP247" s="40" t="str" cm="1">
        <f t="array" ref="AP247">IFERROR(_xlfn.IFS(
AR247="MPR ISSUE","PDH",
AR247="BSS Hardware Issue","BSS",
AR247="Sites strategiques, MLL, Pylone, etc.","ENVTECH",
AR247="AKTIVCO DEFAUT GE &amp; POWER Cabinet","AKTIVCO",
AR247="AKTIVCO Coupure ENEO &amp; Baisse de tension","AKTIVCO GRID ONLY",
AR247="Coupure ENEO &amp; Baisse de tension","IHS GRID ONLY",
AR247="Defaut GE &amp; POWER Cabinet","IHS",
AR247="Sharing","Partners",
AR247="Sites strategiques &amp; DataCenter","SST &amp; DC",
AR247="Exclu","Exclu",
AR247="SAT","SAT",
AR247="SPARE-ISSUE","SPARE-ISSUE",
AR247="Fiber CAmtel","TRANS_FO_CAMTEL",
AR247="Fiber AOF","Fiber AOF",
AR247="Projet OCM (HUAWEI)","TRAVAUX-HUAWEI",
AR247="Projet OCM (NOKIA)","TRAVAUX-NOKIA",
AR247="ACCESS-ISSUE","ACCESS-ISSUE",
AR247="Projet OCM (ZTE, NOKIA, autres projets)","TRAVAUX OCM",
AR247="No root CAuse","No root cause",
AR247="ODU HS","PDH",
AR247="IP &amp; VLAN","PDH",
AR247="Warehouse HUAWEI","SPARE-ISSUE",
AR247="SPARE-HS","SPARE-ISSUE",
AR247="Power Telco","BSS",AR247="no impacts","no impacts"
),"")</f>
        <v>Fiber AOF</v>
      </c>
      <c r="AQ247" s="40" t="str" cm="1">
        <f t="array" ref="AQ247">IFERROR(_xlfn.IFS(
AR247="MPR ISSUE","TX ISSUE",
AR247="BSS Hardware Issue","RAN ISSUE",
AR247="Sites strategiques, MLL, Pylone, etc.","ENVTECH",
AR247="AKTIVCO DEFAUT GE &amp; POWER Cabinet","POWER ISSUE",
AR247="AKTIVCO Coupure ENEO &amp; Baisse de tension","POWER ISSUE",
AR247="Coupure ENEO &amp; Baisse de tension","POWER ISSUE",
AR247="Defaut GE &amp; POWER Cabinet","POWER ISSUE",
AR247="Sharing","POWER ISSUE",
AR247="Sites strategiques &amp; DataCenter","POWER ISSUE",
AR247="Exclu","Exclu",
AR247="SAT","TX ISSUE",
AR247="SPARE-ISSUE","SPARE-ISSUE",
AR247="Fiber CAmtel","TX ISSUE",
AR247="Fiber AOF","TX ISSUE",
AR247="Projet OCM (HUAWEI)","TRAVAUX-HUAWEI",
AR247="Projet OCM (NOKIA)","TRAVAUX -NOKIA",
AR247="ACCESS-ISSUE","ACCESS-ISSUE",
AR247="Projet OCM (ZTE, NOKIA, autres projets)","TRAVAUX OCM",
AR247="No root CAuse","No root cause",
AR247="ODU HS","TX ISSUE",
AR247="IP &amp; VLAN","TX ISSUE",
AR247="Warehouse HUAWEI","SPARE-ISSUE",
AR247="SPARE-HS","SPARE-ISSUE",
AR247="Power Telco","RAN ISSUE",AR247="no impacts","no impacts"
),"")</f>
        <v>TX ISSUE</v>
      </c>
      <c r="AR247" s="59" t="s">
        <v>6179</v>
      </c>
      <c r="AS247" s="40" t="str" cm="1">
        <f t="array" ref="AS247">IFERROR(_xlfn.IFS(
AR247="MPR ISSUE","ACTIVE",
AR247="BSS Hardware Issue","ACTIVE",
AR247="Sites strategiques, MLL, Pylone, etc.","PASSIVE",
AR247="AKTIVCO DEFAUT GE &amp; POWER Cabinet","PASSIVE",
AR247="AKTIVCO Coupure ENEO &amp; Baisse de tension","PASSIVE",
AR247="Coupure ENEO &amp; Baisse de tension","PASSIVE",
AR247="Defaut GE &amp; POWER Cabinet","PASSIVE",
AR247="Sharing","PASSIVE",
AR247="Sites strategiques &amp; DataCenter","PASSIVE",
AR247="Exclu","Exclu",
AR247="SAT","ACTIVE",
AR247="SPARE-ISSUE","SPARE-ISSUE",
AR247="Fiber CAmtel","ACTIVE",
AR247="Fiber AOF","ACTIVE",
AR247="Projet OCM (HUAWEI)","PLANNED WORKS",
AR247="Projet OCM (NOKIA)","PLANNED WORKS",
AR247="ACCESS-ISSUE","ACCESS-ISSUE",
AR247="Projet OCM (ZTE, NOKIA, autres projets)","PLANNED WORKS",
AR247="No root CAuse","No root cause",
AR247="ODU HS","ACTIVE",
AR247="IP &amp; VLAN","ACTIVE",
AR247="Warehouse HUAWEI","SPARE-ISSUE",
AR247="SPARE-HS","SPARE-ISSUE",
AR247="Power Telco","ACTIVE", AR247="no impacts","no impacts"
),"")</f>
        <v>ACTIVE</v>
      </c>
      <c r="AT247" s="99" t="s">
        <v>6446</v>
      </c>
      <c r="AU247" s="107" t="s">
        <v>586</v>
      </c>
      <c r="AV247" s="9" t="s">
        <v>6178</v>
      </c>
      <c r="AW247" s="17" t="s">
        <v>6130</v>
      </c>
      <c r="AX247" s="17" t="s">
        <v>5536</v>
      </c>
      <c r="AY247" s="17"/>
      <c r="AZ247" s="17" t="s">
        <v>5536</v>
      </c>
      <c r="BA247" s="7"/>
      <c r="BC247" s="18"/>
      <c r="BD247" s="18"/>
      <c r="BE247" s="18"/>
      <c r="BF247" s="18"/>
      <c r="BG247" s="18"/>
      <c r="BH247" s="18"/>
      <c r="BI247" s="18"/>
      <c r="BJ247" s="18"/>
      <c r="BK247" s="18"/>
      <c r="BM247" s="18"/>
      <c r="BN247" s="18"/>
      <c r="BO247" s="18"/>
      <c r="BP247" s="9" t="s">
        <v>5788</v>
      </c>
      <c r="BQ247" s="14"/>
      <c r="BR247" s="102" t="s">
        <v>5536</v>
      </c>
      <c r="BS247" s="14"/>
      <c r="BT247" s="14"/>
      <c r="BU247" s="9"/>
      <c r="BV247" s="9"/>
      <c r="BW247" s="9"/>
    </row>
    <row r="248" spans="1:75" x14ac:dyDescent="0.35">
      <c r="A248" s="1" t="s">
        <v>585</v>
      </c>
      <c r="B248" s="8" t="s">
        <v>586</v>
      </c>
      <c r="C248" s="3" t="s">
        <v>37</v>
      </c>
      <c r="D248" s="1" t="s">
        <v>11</v>
      </c>
      <c r="E248" s="1" t="s">
        <v>12</v>
      </c>
      <c r="F248" s="3" t="s">
        <v>226</v>
      </c>
      <c r="G248" s="1" t="s">
        <v>489</v>
      </c>
      <c r="H248" s="30" t="s">
        <v>5587</v>
      </c>
      <c r="I248" s="27">
        <v>0</v>
      </c>
      <c r="J248" s="27">
        <v>0</v>
      </c>
      <c r="K248" s="27">
        <v>0</v>
      </c>
      <c r="L248" s="27">
        <v>1.2821102750026387</v>
      </c>
      <c r="M248" s="27">
        <v>0</v>
      </c>
      <c r="N248" s="27">
        <v>0</v>
      </c>
      <c r="O248" s="27">
        <v>0</v>
      </c>
      <c r="P248" s="27">
        <v>0</v>
      </c>
      <c r="Q248" s="27">
        <v>0</v>
      </c>
      <c r="R248" s="27">
        <v>0</v>
      </c>
      <c r="S248" s="80">
        <v>5.7896860465928885E-17</v>
      </c>
      <c r="T248" s="80">
        <v>0</v>
      </c>
      <c r="U248" s="80">
        <v>0</v>
      </c>
      <c r="V248" s="80">
        <v>0</v>
      </c>
      <c r="W248" s="80">
        <v>0</v>
      </c>
      <c r="X248" s="80">
        <v>0</v>
      </c>
      <c r="Y248" s="80">
        <v>0</v>
      </c>
      <c r="Z248" s="80">
        <v>0</v>
      </c>
      <c r="AA248" s="80">
        <v>0</v>
      </c>
      <c r="AB248" s="80">
        <v>0</v>
      </c>
      <c r="AC248" s="80">
        <v>0</v>
      </c>
      <c r="AD248" s="80">
        <v>0</v>
      </c>
      <c r="AE248" s="80">
        <v>0.22862786895069828</v>
      </c>
      <c r="AF248" s="80">
        <v>6.8752521803290544E-17</v>
      </c>
      <c r="AG248" s="80"/>
      <c r="AH248" s="80">
        <v>0</v>
      </c>
      <c r="AI248" s="80">
        <v>2.3315976235114841</v>
      </c>
      <c r="AJ248" s="80">
        <v>2.3151895015766817</v>
      </c>
      <c r="AK248" s="80">
        <v>0.98639416750818543</v>
      </c>
      <c r="AL248" s="80">
        <v>3.2020738530031716</v>
      </c>
      <c r="AM248" s="80">
        <v>2.3315976235114841</v>
      </c>
      <c r="AN248" s="41" t="s">
        <v>5558</v>
      </c>
      <c r="AO248" s="41"/>
      <c r="AP248" s="40" t="str" cm="1">
        <f t="array" ref="AP248">IFERROR(_xlfn.IFS(
AR248="MPR ISSUE","PDH",
AR248="BSS Hardware Issue","BSS",
AR248="Sites strategiques, MLL, Pylone, etc.","ENVTECH",
AR248="AKTIVCO DEFAUT GE &amp; POWER Cabinet","AKTIVCO",
AR248="AKTIVCO Coupure ENEO &amp; Baisse de tension","AKTIVCO GRID ONLY",
AR248="Coupure ENEO &amp; Baisse de tension","IHS GRID ONLY",
AR248="Defaut GE &amp; POWER Cabinet","IHS",
AR248="Sharing","Partners",
AR248="Sites strategiques &amp; DataCenter","SST &amp; DC",
AR248="Exclu","Exclu",
AR248="SAT","SAT",
AR248="SPARE-ISSUE","SPARE-ISSUE",
AR248="Fiber CAmtel","TRANS_FO_CAMTEL",
AR248="Fiber AOF","Fiber AOF",
AR248="Projet OCM (HUAWEI)","TRAVAUX-HUAWEI",
AR248="Projet OCM (NOKIA)","TRAVAUX-NOKIA",
AR248="ACCESS-ISSUE","ACCESS-ISSUE",
AR248="Projet OCM (ZTE, NOKIA, autres projets)","TRAVAUX OCM",
AR248="No root CAuse","No root cause",
AR248="ODU HS","PDH",
AR248="IP &amp; VLAN","PDH",
AR248="Warehouse HUAWEI","SPARE-ISSUE",
AR248="SPARE-HS","SPARE-ISSUE",
AR248="Power Telco","BSS",AR248="no impacts","no impacts"
),"")</f>
        <v>Fiber AOF</v>
      </c>
      <c r="AQ248" s="40" t="str" cm="1">
        <f t="array" ref="AQ248">IFERROR(_xlfn.IFS(
AR248="MPR ISSUE","TX ISSUE",
AR248="BSS Hardware Issue","RAN ISSUE",
AR248="Sites strategiques, MLL, Pylone, etc.","ENVTECH",
AR248="AKTIVCO DEFAUT GE &amp; POWER Cabinet","POWER ISSUE",
AR248="AKTIVCO Coupure ENEO &amp; Baisse de tension","POWER ISSUE",
AR248="Coupure ENEO &amp; Baisse de tension","POWER ISSUE",
AR248="Defaut GE &amp; POWER Cabinet","POWER ISSUE",
AR248="Sharing","POWER ISSUE",
AR248="Sites strategiques &amp; DataCenter","POWER ISSUE",
AR248="Exclu","Exclu",
AR248="SAT","TX ISSUE",
AR248="SPARE-ISSUE","SPARE-ISSUE",
AR248="Fiber CAmtel","TX ISSUE",
AR248="Fiber AOF","TX ISSUE",
AR248="Projet OCM (HUAWEI)","TRAVAUX-HUAWEI",
AR248="Projet OCM (NOKIA)","TRAVAUX -NOKIA",
AR248="ACCESS-ISSUE","ACCESS-ISSUE",
AR248="Projet OCM (ZTE, NOKIA, autres projets)","TRAVAUX OCM",
AR248="No root CAuse","No root cause",
AR248="ODU HS","TX ISSUE",
AR248="IP &amp; VLAN","TX ISSUE",
AR248="Warehouse HUAWEI","SPARE-ISSUE",
AR248="SPARE-HS","SPARE-ISSUE",
AR248="Power Telco","RAN ISSUE",AR248="no impacts","no impacts"
),"")</f>
        <v>TX ISSUE</v>
      </c>
      <c r="AR248" s="59" t="s">
        <v>6179</v>
      </c>
      <c r="AS248" s="40" t="str" cm="1">
        <f t="array" ref="AS248">IFERROR(_xlfn.IFS(
AR248="MPR ISSUE","ACTIVE",
AR248="BSS Hardware Issue","ACTIVE",
AR248="Sites strategiques, MLL, Pylone, etc.","PASSIVE",
AR248="AKTIVCO DEFAUT GE &amp; POWER Cabinet","PASSIVE",
AR248="AKTIVCO Coupure ENEO &amp; Baisse de tension","PASSIVE",
AR248="Coupure ENEO &amp; Baisse de tension","PASSIVE",
AR248="Defaut GE &amp; POWER Cabinet","PASSIVE",
AR248="Sharing","PASSIVE",
AR248="Sites strategiques &amp; DataCenter","PASSIVE",
AR248="Exclu","Exclu",
AR248="SAT","ACTIVE",
AR248="SPARE-ISSUE","SPARE-ISSUE",
AR248="Fiber CAmtel","ACTIVE",
AR248="Fiber AOF","ACTIVE",
AR248="Projet OCM (HUAWEI)","PLANNED WORKS",
AR248="Projet OCM (NOKIA)","PLANNED WORKS",
AR248="ACCESS-ISSUE","ACCESS-ISSUE",
AR248="Projet OCM (ZTE, NOKIA, autres projets)","PLANNED WORKS",
AR248="No root CAuse","No root cause",
AR248="ODU HS","ACTIVE",
AR248="IP &amp; VLAN","ACTIVE",
AR248="Warehouse HUAWEI","SPARE-ISSUE",
AR248="SPARE-HS","SPARE-ISSUE",
AR248="Power Telco","ACTIVE", AR248="no impacts","no impacts"
),"")</f>
        <v>ACTIVE</v>
      </c>
      <c r="AT248" s="99" t="s">
        <v>6447</v>
      </c>
      <c r="AU248" s="107" t="s">
        <v>586</v>
      </c>
      <c r="AV248" s="9" t="s">
        <v>6178</v>
      </c>
      <c r="AW248" s="17" t="s">
        <v>6130</v>
      </c>
      <c r="AX248" s="17" t="s">
        <v>5536</v>
      </c>
      <c r="AY248" s="17"/>
      <c r="AZ248" s="17" t="s">
        <v>5536</v>
      </c>
      <c r="BA248" s="7"/>
      <c r="BC248" s="18"/>
      <c r="BD248" s="18"/>
      <c r="BE248" s="18"/>
      <c r="BF248" s="18"/>
      <c r="BG248" s="18"/>
      <c r="BH248" s="18"/>
      <c r="BI248" s="18"/>
      <c r="BJ248" s="18"/>
      <c r="BK248" s="18"/>
      <c r="BM248" s="18"/>
      <c r="BN248" s="18"/>
      <c r="BO248" s="18"/>
      <c r="BP248" s="9" t="s">
        <v>5791</v>
      </c>
      <c r="BQ248" s="14"/>
      <c r="BR248" s="102" t="s">
        <v>5536</v>
      </c>
      <c r="BS248" s="14"/>
      <c r="BT248" s="14"/>
      <c r="BU248" s="9"/>
      <c r="BV248" s="9"/>
      <c r="BW248" s="9"/>
    </row>
    <row r="249" spans="1:75" x14ac:dyDescent="0.35">
      <c r="A249" s="1" t="s">
        <v>178</v>
      </c>
      <c r="B249" s="8" t="s">
        <v>179</v>
      </c>
      <c r="C249" s="3" t="s">
        <v>13</v>
      </c>
      <c r="D249" s="1" t="s">
        <v>18</v>
      </c>
      <c r="E249" s="1"/>
      <c r="F249" s="3" t="s">
        <v>13</v>
      </c>
      <c r="G249" s="1" t="s">
        <v>14</v>
      </c>
      <c r="H249" s="28" t="s">
        <v>5589</v>
      </c>
      <c r="I249" s="27">
        <v>0.34287938065193635</v>
      </c>
      <c r="J249" s="27">
        <v>0.75050009559601982</v>
      </c>
      <c r="K249" s="27">
        <v>0</v>
      </c>
      <c r="L249" s="27">
        <v>0</v>
      </c>
      <c r="M249" s="27">
        <v>0</v>
      </c>
      <c r="N249" s="27">
        <v>0</v>
      </c>
      <c r="O249" s="27">
        <v>0</v>
      </c>
      <c r="P249" s="27">
        <v>0</v>
      </c>
      <c r="Q249" s="27">
        <v>7.2232067185453424E-3</v>
      </c>
      <c r="R249" s="27">
        <v>4.4679724797607525</v>
      </c>
      <c r="S249" s="80">
        <v>0</v>
      </c>
      <c r="T249" s="80">
        <v>0</v>
      </c>
      <c r="U249" s="80">
        <v>7.5620732065758639E-3</v>
      </c>
      <c r="V249" s="80">
        <v>0.27171741816552664</v>
      </c>
      <c r="W249" s="80">
        <v>0</v>
      </c>
      <c r="X249" s="80">
        <v>0.19936050543185146</v>
      </c>
      <c r="Y249" s="80">
        <v>1.8129000408066591</v>
      </c>
      <c r="Z249" s="80">
        <v>0</v>
      </c>
      <c r="AA249" s="80">
        <v>0</v>
      </c>
      <c r="AB249" s="80">
        <v>0</v>
      </c>
      <c r="AC249" s="80">
        <v>0</v>
      </c>
      <c r="AD249" s="80">
        <v>0</v>
      </c>
      <c r="AE249" s="80">
        <v>0</v>
      </c>
      <c r="AF249" s="80">
        <v>0</v>
      </c>
      <c r="AG249" s="80"/>
      <c r="AH249" s="80">
        <v>0</v>
      </c>
      <c r="AI249" s="80">
        <v>2.3146364640316408</v>
      </c>
      <c r="AJ249" s="80">
        <v>3.1492422334928003</v>
      </c>
      <c r="AK249" s="80">
        <v>5.3660118968688693</v>
      </c>
      <c r="AL249" s="80">
        <v>0.12175315792123309</v>
      </c>
      <c r="AM249" s="80">
        <v>2.3146364640316408</v>
      </c>
      <c r="AN249" s="41" t="s">
        <v>5558</v>
      </c>
      <c r="AO249" s="41"/>
      <c r="AP249" s="40" t="str" cm="1">
        <f t="array" ref="AP249">IFERROR(_xlfn.IFS(
AR249="MPR ISSUE","PDH",
AR249="BSS Hardware Issue","BSS",
AR249="Sites strategiques, MLL, Pylone, etc.","ENVTECH",
AR249="AKTIVCO DEFAUT GE &amp; POWER Cabinet","AKTIVCO",
AR249="AKTIVCO Coupure ENEO &amp; Baisse de tension","AKTIVCO GRID ONLY",
AR249="Coupure ENEO &amp; Baisse de tension","IHS GRID ONLY",
AR249="Defaut GE &amp; POWER Cabinet","IHS",
AR249="Sharing","Partners",
AR249="Sites strategiques &amp; DataCenter","SST &amp; DC",
AR249="Exclu","Exclu",
AR249="SAT","SAT",
AR249="SPARE-ISSUE","SPARE-ISSUE",
AR249="Fiber CAmtel","TRANS_FO_CAMTEL",
AR249="Fiber AOF","Fiber AOF",
AR249="Projet OCM (HUAWEI)","TRAVAUX-HUAWEI",
AR249="Projet OCM (NOKIA)","TRAVAUX-NOKIA",
AR249="ACCESS-ISSUE","ACCESS-ISSUE",
AR249="Projet OCM (ZTE, NOKIA, autres projets)","TRAVAUX OCM",
AR249="No root CAuse","No root cause",
AR249="ODU HS","PDH",
AR249="IP &amp; VLAN","PDH",
AR249="Warehouse HUAWEI","SPARE-ISSUE",
AR249="SPARE-HS","SPARE-ISSUE",
AR249="Power Telco","BSS",AR249="no impacts","no impacts"
),"")</f>
        <v>No root cause</v>
      </c>
      <c r="AQ249" s="40" t="str" cm="1">
        <f t="array" ref="AQ249">IFERROR(_xlfn.IFS(
AR249="MPR ISSUE","TX ISSUE",
AR249="BSS Hardware Issue","RAN ISSUE",
AR249="Sites strategiques, MLL, Pylone, etc.","ENVTECH",
AR249="AKTIVCO DEFAUT GE &amp; POWER Cabinet","POWER ISSUE",
AR249="AKTIVCO Coupure ENEO &amp; Baisse de tension","POWER ISSUE",
AR249="Coupure ENEO &amp; Baisse de tension","POWER ISSUE",
AR249="Defaut GE &amp; POWER Cabinet","POWER ISSUE",
AR249="Sharing","POWER ISSUE",
AR249="Sites strategiques &amp; DataCenter","POWER ISSUE",
AR249="Exclu","Exclu",
AR249="SAT","TX ISSUE",
AR249="SPARE-ISSUE","SPARE-ISSUE",
AR249="Fiber CAmtel","TX ISSUE",
AR249="Fiber AOF","TX ISSUE",
AR249="Projet OCM (HUAWEI)","TRAVAUX-HUAWEI",
AR249="Projet OCM (NOKIA)","TRAVAUX -NOKIA",
AR249="ACCESS-ISSUE","ACCESS-ISSUE",
AR249="Projet OCM (ZTE, NOKIA, autres projets)","TRAVAUX OCM",
AR249="No root CAuse","No root cause",
AR249="ODU HS","TX ISSUE",
AR249="IP &amp; VLAN","TX ISSUE",
AR249="Warehouse HUAWEI","SPARE-ISSUE",
AR249="SPARE-HS","SPARE-ISSUE",
AR249="Power Telco","RAN ISSUE",AR249="no impacts","no impacts"
),"")</f>
        <v>No root cause</v>
      </c>
      <c r="AR249" s="59" t="s">
        <v>5343</v>
      </c>
      <c r="AS249" s="40" t="str" cm="1">
        <f t="array" ref="AS249">IFERROR(_xlfn.IFS(
AR249="MPR ISSUE","ACTIVE",
AR249="BSS Hardware Issue","ACTIVE",
AR249="Sites strategiques, MLL, Pylone, etc.","PASSIVE",
AR249="AKTIVCO DEFAUT GE &amp; POWER Cabinet","PASSIVE",
AR249="AKTIVCO Coupure ENEO &amp; Baisse de tension","PASSIVE",
AR249="Coupure ENEO &amp; Baisse de tension","PASSIVE",
AR249="Defaut GE &amp; POWER Cabinet","PASSIVE",
AR249="Sharing","PASSIVE",
AR249="Sites strategiques &amp; DataCenter","PASSIVE",
AR249="Exclu","Exclu",
AR249="SAT","ACTIVE",
AR249="SPARE-ISSUE","SPARE-ISSUE",
AR249="Fiber CAmtel","ACTIVE",
AR249="Fiber AOF","ACTIVE",
AR249="Projet OCM (HUAWEI)","PLANNED WORKS",
AR249="Projet OCM (NOKIA)","PLANNED WORKS",
AR249="ACCESS-ISSUE","ACCESS-ISSUE",
AR249="Projet OCM (ZTE, NOKIA, autres projets)","PLANNED WORKS",
AR249="No root CAuse","No root cause",
AR249="ODU HS","ACTIVE",
AR249="IP &amp; VLAN","ACTIVE",
AR249="Warehouse HUAWEI","SPARE-ISSUE",
AR249="SPARE-HS","SPARE-ISSUE",
AR249="Power Telco","ACTIVE", AR249="no impacts","no impacts"
),"")</f>
        <v>No root cause</v>
      </c>
      <c r="AT249" s="99" t="s">
        <v>6448</v>
      </c>
      <c r="AU249" s="99" t="s">
        <v>179</v>
      </c>
      <c r="AW249" s="17"/>
      <c r="AX249" s="17" t="s">
        <v>5536</v>
      </c>
      <c r="AY249" s="17"/>
      <c r="AZ249" s="17" t="s">
        <v>5536</v>
      </c>
      <c r="BA249" s="7"/>
      <c r="BC249" s="18"/>
      <c r="BD249" s="18"/>
      <c r="BE249" s="18"/>
      <c r="BF249" s="18"/>
      <c r="BG249" s="18"/>
      <c r="BH249" s="18"/>
      <c r="BI249" s="18"/>
      <c r="BJ249" s="18"/>
      <c r="BK249" s="18"/>
      <c r="BM249" s="18" t="s">
        <v>5678</v>
      </c>
      <c r="BN249" s="18"/>
      <c r="BO249" s="18"/>
      <c r="BP249" s="9" t="s">
        <v>5661</v>
      </c>
      <c r="BQ249" s="14"/>
      <c r="BR249" s="102" t="s">
        <v>5536</v>
      </c>
      <c r="BS249" s="14"/>
      <c r="BT249" s="14"/>
      <c r="BU249" s="9"/>
      <c r="BV249" s="9"/>
      <c r="BW249" s="9"/>
    </row>
    <row r="250" spans="1:75" x14ac:dyDescent="0.35">
      <c r="A250" s="1" t="s">
        <v>3138</v>
      </c>
      <c r="B250" s="8" t="s">
        <v>3139</v>
      </c>
      <c r="C250" s="3" t="s">
        <v>84</v>
      </c>
      <c r="D250" s="1" t="s">
        <v>11</v>
      </c>
      <c r="E250" s="1" t="s">
        <v>12</v>
      </c>
      <c r="F250" s="3" t="s">
        <v>55</v>
      </c>
      <c r="G250" s="1" t="s">
        <v>84</v>
      </c>
      <c r="H250" s="28" t="s">
        <v>5589</v>
      </c>
      <c r="I250" s="27">
        <v>0</v>
      </c>
      <c r="J250" s="27">
        <v>0</v>
      </c>
      <c r="K250" s="27">
        <v>0</v>
      </c>
      <c r="L250" s="27">
        <v>0</v>
      </c>
      <c r="M250" s="27">
        <v>0</v>
      </c>
      <c r="N250" s="27">
        <v>0</v>
      </c>
      <c r="O250" s="27">
        <v>4.8154711456968955E-3</v>
      </c>
      <c r="P250" s="27">
        <v>0</v>
      </c>
      <c r="Q250" s="27">
        <v>0</v>
      </c>
      <c r="R250" s="27">
        <v>0</v>
      </c>
      <c r="S250" s="80">
        <v>0.8269234061860613</v>
      </c>
      <c r="T250" s="80">
        <v>0.59551326501784929</v>
      </c>
      <c r="U250" s="80">
        <v>0</v>
      </c>
      <c r="V250" s="80">
        <v>0</v>
      </c>
      <c r="W250" s="80">
        <v>0.59551326501784929</v>
      </c>
      <c r="X250" s="80">
        <v>0</v>
      </c>
      <c r="Y250" s="80">
        <v>0</v>
      </c>
      <c r="Z250" s="80">
        <v>8.7284873285335589</v>
      </c>
      <c r="AA250" s="80">
        <v>11.131532275784528</v>
      </c>
      <c r="AB250" s="80">
        <v>6.4492891651185813</v>
      </c>
      <c r="AC250" s="80">
        <v>7.3181250053505229</v>
      </c>
      <c r="AD250" s="80">
        <v>7.3181250053505229</v>
      </c>
      <c r="AE250" s="80">
        <v>1.8950305764582676</v>
      </c>
      <c r="AF250" s="80">
        <v>0</v>
      </c>
      <c r="AG250" s="80"/>
      <c r="AH250" s="80">
        <v>1.0234659692437642</v>
      </c>
      <c r="AI250" s="80">
        <v>2.2926101423096572</v>
      </c>
      <c r="AJ250" s="80">
        <v>3.6850443029627229</v>
      </c>
      <c r="AK250" s="80">
        <v>4.7099033188150052</v>
      </c>
      <c r="AL250" s="80">
        <v>0.35517037781236122</v>
      </c>
      <c r="AM250" s="80">
        <v>2.2926101423096572</v>
      </c>
      <c r="AN250" s="41" t="s">
        <v>5558</v>
      </c>
      <c r="AO250" s="41"/>
      <c r="AP250" s="40" t="str" cm="1">
        <f t="array" ref="AP250">IFERROR(_xlfn.IFS(
AR250="MPR ISSUE","PDH",
AR250="BSS Hardware Issue","BSS",
AR250="Sites strategiques, MLL, Pylone, etc.","ENVTECH",
AR250="AKTIVCO DEFAUT GE &amp; POWER Cabinet","AKTIVCO",
AR250="AKTIVCO Coupure ENEO &amp; Baisse de tension","AKTIVCO GRID ONLY",
AR250="Coupure ENEO &amp; Baisse de tension","IHS GRID ONLY",
AR250="Defaut GE &amp; POWER Cabinet","IHS",
AR250="Sharing","Partners",
AR250="Sites strategiques &amp; DataCenter","SST &amp; DC",
AR250="Exclu","Exclu",
AR250="SAT","SAT",
AR250="SPARE-ISSUE","SPARE-ISSUE",
AR250="Fiber CAmtel","TRANS_FO_CAMTEL",
AR250="Fiber AOF","Fiber AOF",
AR250="Projet OCM (HUAWEI)","TRAVAUX-HUAWEI",
AR250="Projet OCM (NOKIA)","TRAVAUX-NOKIA",
AR250="ACCESS-ISSUE","ACCESS-ISSUE",
AR250="Projet OCM (ZTE, NOKIA, autres projets)","TRAVAUX OCM",
AR250="No root CAuse","No root cause",
AR250="ODU HS","PDH",
AR250="IP &amp; VLAN","PDH",
AR250="Warehouse HUAWEI","SPARE-ISSUE",
AR250="SPARE-HS","SPARE-ISSUE",
AR250="Power Telco","BSS",AR250="no impacts","no impacts"
),"")</f>
        <v>IHS</v>
      </c>
      <c r="AQ250" s="40" t="str" cm="1">
        <f t="array" ref="AQ250">IFERROR(_xlfn.IFS(
AR250="MPR ISSUE","TX ISSUE",
AR250="BSS Hardware Issue","RAN ISSUE",
AR250="Sites strategiques, MLL, Pylone, etc.","ENVTECH",
AR250="AKTIVCO DEFAUT GE &amp; POWER Cabinet","POWER ISSUE",
AR250="AKTIVCO Coupure ENEO &amp; Baisse de tension","POWER ISSUE",
AR250="Coupure ENEO &amp; Baisse de tension","POWER ISSUE",
AR250="Defaut GE &amp; POWER Cabinet","POWER ISSUE",
AR250="Sharing","POWER ISSUE",
AR250="Sites strategiques &amp; DataCenter","POWER ISSUE",
AR250="Exclu","Exclu",
AR250="SAT","TX ISSUE",
AR250="SPARE-ISSUE","SPARE-ISSUE",
AR250="Fiber CAmtel","TX ISSUE",
AR250="Fiber AOF","TX ISSUE",
AR250="Projet OCM (HUAWEI)","TRAVAUX-HUAWEI",
AR250="Projet OCM (NOKIA)","TRAVAUX -NOKIA",
AR250="ACCESS-ISSUE","ACCESS-ISSUE",
AR250="Projet OCM (ZTE, NOKIA, autres projets)","TRAVAUX OCM",
AR250="No root CAuse","No root cause",
AR250="ODU HS","TX ISSUE",
AR250="IP &amp; VLAN","TX ISSUE",
AR250="Warehouse HUAWEI","SPARE-ISSUE",
AR250="SPARE-HS","SPARE-ISSUE",
AR250="Power Telco","RAN ISSUE",AR250="no impacts","no impacts"
),"")</f>
        <v>POWER ISSUE</v>
      </c>
      <c r="AR250" s="59" t="s">
        <v>5329</v>
      </c>
      <c r="AS250" s="40" t="str" cm="1">
        <f t="array" ref="AS250">IFERROR(_xlfn.IFS(
AR250="MPR ISSUE","ACTIVE",
AR250="BSS Hardware Issue","ACTIVE",
AR250="Sites strategiques, MLL, Pylone, etc.","PASSIVE",
AR250="AKTIVCO DEFAUT GE &amp; POWER Cabinet","PASSIVE",
AR250="AKTIVCO Coupure ENEO &amp; Baisse de tension","PASSIVE",
AR250="Coupure ENEO &amp; Baisse de tension","PASSIVE",
AR250="Defaut GE &amp; POWER Cabinet","PASSIVE",
AR250="Sharing","PASSIVE",
AR250="Sites strategiques &amp; DataCenter","PASSIVE",
AR250="Exclu","Exclu",
AR250="SAT","ACTIVE",
AR250="SPARE-ISSUE","SPARE-ISSUE",
AR250="Fiber CAmtel","ACTIVE",
AR250="Fiber AOF","ACTIVE",
AR250="Projet OCM (HUAWEI)","PLANNED WORKS",
AR250="Projet OCM (NOKIA)","PLANNED WORKS",
AR250="ACCESS-ISSUE","ACCESS-ISSUE",
AR250="Projet OCM (ZTE, NOKIA, autres projets)","PLANNED WORKS",
AR250="No root CAuse","No root cause",
AR250="ODU HS","ACTIVE",
AR250="IP &amp; VLAN","ACTIVE",
AR250="Warehouse HUAWEI","SPARE-ISSUE",
AR250="SPARE-HS","SPARE-ISSUE",
AR250="Power Telco","ACTIVE", AR250="no impacts","no impacts"
),"")</f>
        <v>PASSIVE</v>
      </c>
      <c r="AT250" s="99" t="s">
        <v>6449</v>
      </c>
      <c r="AU250" s="99" t="s">
        <v>3139</v>
      </c>
      <c r="AW250" s="17"/>
      <c r="AX250" s="17" t="s">
        <v>5536</v>
      </c>
      <c r="AY250" s="17"/>
      <c r="AZ250" s="17" t="s">
        <v>5536</v>
      </c>
      <c r="BA250" s="7"/>
      <c r="BB250" s="9" t="s">
        <v>5614</v>
      </c>
      <c r="BC250" s="18"/>
      <c r="BD250" s="18"/>
      <c r="BE250" s="18"/>
      <c r="BF250" s="18"/>
      <c r="BG250" s="18"/>
      <c r="BH250" s="18"/>
      <c r="BI250" s="18"/>
      <c r="BJ250" s="18"/>
      <c r="BK250" s="18"/>
      <c r="BM250" s="18"/>
      <c r="BN250" s="18"/>
      <c r="BO250" s="18"/>
      <c r="BP250" s="9" t="s">
        <v>5661</v>
      </c>
      <c r="BQ250" s="14"/>
      <c r="BR250" s="102" t="s">
        <v>5536</v>
      </c>
      <c r="BS250" s="14"/>
      <c r="BT250" s="14"/>
      <c r="BU250" s="9"/>
      <c r="BV250" s="9"/>
      <c r="BW250" s="9"/>
    </row>
    <row r="251" spans="1:75" x14ac:dyDescent="0.35">
      <c r="A251" s="1" t="s">
        <v>1777</v>
      </c>
      <c r="B251" s="8" t="s">
        <v>1778</v>
      </c>
      <c r="C251" s="3" t="s">
        <v>24</v>
      </c>
      <c r="D251" s="1" t="s">
        <v>11</v>
      </c>
      <c r="E251" s="1" t="s">
        <v>12</v>
      </c>
      <c r="F251" s="3" t="s">
        <v>23</v>
      </c>
      <c r="G251" s="1" t="s">
        <v>24</v>
      </c>
      <c r="H251" s="28" t="s">
        <v>5589</v>
      </c>
      <c r="I251" s="27">
        <v>0</v>
      </c>
      <c r="J251" s="27">
        <v>0</v>
      </c>
      <c r="K251" s="27">
        <v>4.6273824097616378</v>
      </c>
      <c r="L251" s="27">
        <v>0</v>
      </c>
      <c r="M251" s="27">
        <v>0</v>
      </c>
      <c r="N251" s="27">
        <v>0</v>
      </c>
      <c r="O251" s="27">
        <v>0</v>
      </c>
      <c r="P251" s="27">
        <v>0</v>
      </c>
      <c r="Q251" s="27">
        <v>0</v>
      </c>
      <c r="R251" s="27">
        <v>0</v>
      </c>
      <c r="S251" s="80">
        <v>0</v>
      </c>
      <c r="T251" s="80">
        <v>0</v>
      </c>
      <c r="U251" s="80">
        <v>0</v>
      </c>
      <c r="V251" s="80">
        <v>0</v>
      </c>
      <c r="W251" s="80">
        <v>0</v>
      </c>
      <c r="X251" s="80">
        <v>0</v>
      </c>
      <c r="Y251" s="80">
        <v>1.8352295588600389</v>
      </c>
      <c r="Z251" s="80">
        <v>2.2467383208773142</v>
      </c>
      <c r="AA251" s="80">
        <v>0</v>
      </c>
      <c r="AB251" s="80">
        <v>0</v>
      </c>
      <c r="AC251" s="80">
        <v>0</v>
      </c>
      <c r="AD251" s="80">
        <v>0</v>
      </c>
      <c r="AE251" s="80">
        <v>0</v>
      </c>
      <c r="AF251" s="80">
        <v>0</v>
      </c>
      <c r="AG251" s="80"/>
      <c r="AH251" s="80">
        <v>0</v>
      </c>
      <c r="AI251" s="80">
        <v>2.2645555641163932</v>
      </c>
      <c r="AJ251" s="80">
        <v>2.13196767502368</v>
      </c>
      <c r="AK251" s="80">
        <v>5.8386757040709121</v>
      </c>
      <c r="AL251" s="80">
        <v>0</v>
      </c>
      <c r="AM251" s="80">
        <v>2.2645555641163932</v>
      </c>
      <c r="AN251" s="41" t="s">
        <v>5558</v>
      </c>
      <c r="AO251" s="41"/>
      <c r="AP251" s="40" t="str" cm="1">
        <f t="array" ref="AP251">IFERROR(_xlfn.IFS(
AR251="MPR ISSUE","PDH",
AR251="BSS Hardware Issue","BSS",
AR251="Sites strategiques, MLL, Pylone, etc.","ENVTECH",
AR251="AKTIVCO DEFAUT GE &amp; POWER Cabinet","AKTIVCO",
AR251="AKTIVCO Coupure ENEO &amp; Baisse de tension","AKTIVCO GRID ONLY",
AR251="Coupure ENEO &amp; Baisse de tension","IHS GRID ONLY",
AR251="Defaut GE &amp; POWER Cabinet","IHS",
AR251="Sharing","Partners",
AR251="Sites strategiques &amp; DataCenter","SST &amp; DC",
AR251="Exclu","Exclu",
AR251="SAT","SAT",
AR251="SPARE-ISSUE","SPARE-ISSUE",
AR251="Fiber CAmtel","TRANS_FO_CAMTEL",
AR251="Fiber AOF","Fiber AOF",
AR251="Projet OCM (HUAWEI)","TRAVAUX-HUAWEI",
AR251="Projet OCM (NOKIA)","TRAVAUX-NOKIA",
AR251="ACCESS-ISSUE","ACCESS-ISSUE",
AR251="Projet OCM (ZTE, NOKIA, autres projets)","TRAVAUX OCM",
AR251="No root CAuse","No root cause",
AR251="ODU HS","PDH",
AR251="IP &amp; VLAN","PDH",
AR251="Warehouse HUAWEI","SPARE-ISSUE",
AR251="SPARE-HS","SPARE-ISSUE",
AR251="Power Telco","BSS",AR251="no impacts","no impacts"
),"")</f>
        <v>PDH</v>
      </c>
      <c r="AQ251" s="40" t="str" cm="1">
        <f t="array" ref="AQ251">IFERROR(_xlfn.IFS(
AR251="MPR ISSUE","TX ISSUE",
AR251="BSS Hardware Issue","RAN ISSUE",
AR251="Sites strategiques, MLL, Pylone, etc.","ENVTECH",
AR251="AKTIVCO DEFAUT GE &amp; POWER Cabinet","POWER ISSUE",
AR251="AKTIVCO Coupure ENEO &amp; Baisse de tension","POWER ISSUE",
AR251="Coupure ENEO &amp; Baisse de tension","POWER ISSUE",
AR251="Defaut GE &amp; POWER Cabinet","POWER ISSUE",
AR251="Sharing","POWER ISSUE",
AR251="Sites strategiques &amp; DataCenter","POWER ISSUE",
AR251="Exclu","Exclu",
AR251="SAT","TX ISSUE",
AR251="SPARE-ISSUE","SPARE-ISSUE",
AR251="Fiber CAmtel","TX ISSUE",
AR251="Fiber AOF","TX ISSUE",
AR251="Projet OCM (HUAWEI)","TRAVAUX-HUAWEI",
AR251="Projet OCM (NOKIA)","TRAVAUX -NOKIA",
AR251="ACCESS-ISSUE","ACCESS-ISSUE",
AR251="Projet OCM (ZTE, NOKIA, autres projets)","TRAVAUX OCM",
AR251="No root CAuse","No root cause",
AR251="ODU HS","TX ISSUE",
AR251="IP &amp; VLAN","TX ISSUE",
AR251="Warehouse HUAWEI","SPARE-ISSUE",
AR251="SPARE-HS","SPARE-ISSUE",
AR251="Power Telco","RAN ISSUE",AR251="no impacts","no impacts"
),"")</f>
        <v>TX ISSUE</v>
      </c>
      <c r="AR251" s="59" t="s">
        <v>5598</v>
      </c>
      <c r="AS251" s="40" t="str" cm="1">
        <f t="array" ref="AS251">IFERROR(_xlfn.IFS(
AR251="MPR ISSUE","ACTIVE",
AR251="BSS Hardware Issue","ACTIVE",
AR251="Sites strategiques, MLL, Pylone, etc.","PASSIVE",
AR251="AKTIVCO DEFAUT GE &amp; POWER Cabinet","PASSIVE",
AR251="AKTIVCO Coupure ENEO &amp; Baisse de tension","PASSIVE",
AR251="Coupure ENEO &amp; Baisse de tension","PASSIVE",
AR251="Defaut GE &amp; POWER Cabinet","PASSIVE",
AR251="Sharing","PASSIVE",
AR251="Sites strategiques &amp; DataCenter","PASSIVE",
AR251="Exclu","Exclu",
AR251="SAT","ACTIVE",
AR251="SPARE-ISSUE","SPARE-ISSUE",
AR251="Fiber CAmtel","ACTIVE",
AR251="Fiber AOF","ACTIVE",
AR251="Projet OCM (HUAWEI)","PLANNED WORKS",
AR251="Projet OCM (NOKIA)","PLANNED WORKS",
AR251="ACCESS-ISSUE","ACCESS-ISSUE",
AR251="Projet OCM (ZTE, NOKIA, autres projets)","PLANNED WORKS",
AR251="No root CAuse","No root cause",
AR251="ODU HS","ACTIVE",
AR251="IP &amp; VLAN","ACTIVE",
AR251="Warehouse HUAWEI","SPARE-ISSUE",
AR251="SPARE-HS","SPARE-ISSUE",
AR251="Power Telco","ACTIVE", AR251="no impacts","no impacts"
),"")</f>
        <v>ACTIVE</v>
      </c>
      <c r="AT251" s="99" t="s">
        <v>6450</v>
      </c>
      <c r="AU251" s="107" t="s">
        <v>2919</v>
      </c>
      <c r="AV251" s="9" t="s">
        <v>6183</v>
      </c>
      <c r="AW251" s="17" t="s">
        <v>6146</v>
      </c>
      <c r="AX251" s="17" t="s">
        <v>5536</v>
      </c>
      <c r="AY251" s="17"/>
      <c r="AZ251" s="17" t="s">
        <v>5536</v>
      </c>
      <c r="BA251" s="7"/>
      <c r="BC251" s="18"/>
      <c r="BD251" s="18"/>
      <c r="BE251" s="18"/>
      <c r="BF251" s="18"/>
      <c r="BG251" s="18"/>
      <c r="BH251" s="18"/>
      <c r="BI251" s="18"/>
      <c r="BJ251" s="18"/>
      <c r="BK251" s="18"/>
      <c r="BM251" s="18"/>
      <c r="BN251" s="18" t="s">
        <v>6006</v>
      </c>
      <c r="BO251" s="18"/>
      <c r="BP251" s="9" t="s">
        <v>5938</v>
      </c>
      <c r="BQ251" s="14"/>
      <c r="BR251" s="102" t="s">
        <v>5536</v>
      </c>
      <c r="BS251" s="14"/>
      <c r="BT251" s="14"/>
      <c r="BU251" s="9"/>
      <c r="BV251" s="9"/>
      <c r="BW251" s="9"/>
    </row>
    <row r="252" spans="1:75" x14ac:dyDescent="0.35">
      <c r="A252" s="1" t="s">
        <v>1436</v>
      </c>
      <c r="B252" s="8" t="s">
        <v>1437</v>
      </c>
      <c r="C252" s="3" t="s">
        <v>90</v>
      </c>
      <c r="D252" s="1" t="s">
        <v>11</v>
      </c>
      <c r="E252" s="1" t="s">
        <v>96</v>
      </c>
      <c r="F252" s="3" t="s">
        <v>90</v>
      </c>
      <c r="G252" s="1" t="s">
        <v>1438</v>
      </c>
      <c r="H252" s="29" t="s">
        <v>5588</v>
      </c>
      <c r="I252" s="27">
        <v>0.27649081848810614</v>
      </c>
      <c r="J252" s="27">
        <v>2.2719085220534017</v>
      </c>
      <c r="K252" s="27">
        <v>0.44621611091087593</v>
      </c>
      <c r="L252" s="27">
        <v>0.37922593606154065</v>
      </c>
      <c r="M252" s="27">
        <v>0.32996865391192076</v>
      </c>
      <c r="N252" s="27">
        <v>0</v>
      </c>
      <c r="O252" s="27">
        <v>0.56594958975779408</v>
      </c>
      <c r="P252" s="27">
        <v>0.22475855135002612</v>
      </c>
      <c r="Q252" s="27">
        <v>0.2176151035186159</v>
      </c>
      <c r="R252" s="27">
        <v>0.18355084389427712</v>
      </c>
      <c r="S252" s="80">
        <v>0</v>
      </c>
      <c r="T252" s="80">
        <v>0.10154132564083078</v>
      </c>
      <c r="U252" s="80">
        <v>1.0637197410061265</v>
      </c>
      <c r="V252" s="80">
        <v>2.1265190569459995</v>
      </c>
      <c r="W252" s="80">
        <v>0.10154132564083075</v>
      </c>
      <c r="X252" s="80">
        <v>1.8190219476978593</v>
      </c>
      <c r="Y252" s="80">
        <v>3.7759473006680375</v>
      </c>
      <c r="Z252" s="80">
        <v>4.5782289339188953</v>
      </c>
      <c r="AA252" s="80">
        <v>4.3035555861943431</v>
      </c>
      <c r="AB252" s="80">
        <v>4.6926316737056339</v>
      </c>
      <c r="AC252" s="80">
        <v>0.24510575014584185</v>
      </c>
      <c r="AD252" s="80">
        <v>0.24510575014584185</v>
      </c>
      <c r="AE252" s="80">
        <v>0.51155840122415241</v>
      </c>
      <c r="AF252" s="80">
        <v>7.1345856730286233E-2</v>
      </c>
      <c r="AG252" s="80"/>
      <c r="AH252" s="80">
        <v>2.2556920772809392</v>
      </c>
      <c r="AI252" s="80">
        <v>2.2541426085012719</v>
      </c>
      <c r="AJ252" s="80">
        <v>2.94016702037097</v>
      </c>
      <c r="AK252" s="80">
        <v>3.9909545777353292</v>
      </c>
      <c r="AL252" s="80">
        <v>0.94820401779949082</v>
      </c>
      <c r="AM252" s="80">
        <v>2.2541426085012719</v>
      </c>
      <c r="AN252" s="41" t="s">
        <v>5558</v>
      </c>
      <c r="AO252" s="41"/>
      <c r="AP252" s="40" t="str" cm="1">
        <f t="array" ref="AP252">IFERROR(_xlfn.IFS(
AR252="MPR ISSUE","PDH",
AR252="BSS Hardware Issue","BSS",
AR252="Sites strategiques, MLL, Pylone, etc.","ENVTECH",
AR252="AKTIVCO DEFAUT GE &amp; POWER Cabinet","AKTIVCO",
AR252="AKTIVCO Coupure ENEO &amp; Baisse de tension","AKTIVCO GRID ONLY",
AR252="Coupure ENEO &amp; Baisse de tension","IHS GRID ONLY",
AR252="Defaut GE &amp; POWER Cabinet","IHS",
AR252="Sharing","Partners",
AR252="Sites strategiques &amp; DataCenter","SST &amp; DC",
AR252="Exclu","Exclu",
AR252="SAT","SAT",
AR252="SPARE-ISSUE","SPARE-ISSUE",
AR252="Fiber CAmtel","TRANS_FO_CAMTEL",
AR252="Fiber AOF","Fiber AOF",
AR252="Projet OCM (HUAWEI)","TRAVAUX-HUAWEI",
AR252="Projet OCM (NOKIA)","TRAVAUX-NOKIA",
AR252="ACCESS-ISSUE","ACCESS-ISSUE",
AR252="Projet OCM (ZTE, NOKIA, autres projets)","TRAVAUX OCM",
AR252="No root CAuse","No root cause",
AR252="ODU HS","PDH",
AR252="IP &amp; VLAN","PDH",
AR252="Warehouse HUAWEI","SPARE-ISSUE",
AR252="SPARE-HS","SPARE-ISSUE",
AR252="Power Telco","BSS",AR252="no impacts","no impacts"
),"")</f>
        <v>IHS</v>
      </c>
      <c r="AQ252" s="40" t="str" cm="1">
        <f t="array" ref="AQ252">IFERROR(_xlfn.IFS(
AR252="MPR ISSUE","TX ISSUE",
AR252="BSS Hardware Issue","RAN ISSUE",
AR252="Sites strategiques, MLL, Pylone, etc.","ENVTECH",
AR252="AKTIVCO DEFAUT GE &amp; POWER Cabinet","POWER ISSUE",
AR252="AKTIVCO Coupure ENEO &amp; Baisse de tension","POWER ISSUE",
AR252="Coupure ENEO &amp; Baisse de tension","POWER ISSUE",
AR252="Defaut GE &amp; POWER Cabinet","POWER ISSUE",
AR252="Sharing","POWER ISSUE",
AR252="Sites strategiques &amp; DataCenter","POWER ISSUE",
AR252="Exclu","Exclu",
AR252="SAT","TX ISSUE",
AR252="SPARE-ISSUE","SPARE-ISSUE",
AR252="Fiber CAmtel","TX ISSUE",
AR252="Fiber AOF","TX ISSUE",
AR252="Projet OCM (HUAWEI)","TRAVAUX-HUAWEI",
AR252="Projet OCM (NOKIA)","TRAVAUX -NOKIA",
AR252="ACCESS-ISSUE","ACCESS-ISSUE",
AR252="Projet OCM (ZTE, NOKIA, autres projets)","TRAVAUX OCM",
AR252="No root CAuse","No root cause",
AR252="ODU HS","TX ISSUE",
AR252="IP &amp; VLAN","TX ISSUE",
AR252="Warehouse HUAWEI","SPARE-ISSUE",
AR252="SPARE-HS","SPARE-ISSUE",
AR252="Power Telco","RAN ISSUE",AR252="no impacts","no impacts"
),"")</f>
        <v>POWER ISSUE</v>
      </c>
      <c r="AR252" s="59" t="s">
        <v>5329</v>
      </c>
      <c r="AS252" s="40" t="str" cm="1">
        <f t="array" ref="AS252">IFERROR(_xlfn.IFS(
AR252="MPR ISSUE","ACTIVE",
AR252="BSS Hardware Issue","ACTIVE",
AR252="Sites strategiques, MLL, Pylone, etc.","PASSIVE",
AR252="AKTIVCO DEFAUT GE &amp; POWER Cabinet","PASSIVE",
AR252="AKTIVCO Coupure ENEO &amp; Baisse de tension","PASSIVE",
AR252="Coupure ENEO &amp; Baisse de tension","PASSIVE",
AR252="Defaut GE &amp; POWER Cabinet","PASSIVE",
AR252="Sharing","PASSIVE",
AR252="Sites strategiques &amp; DataCenter","PASSIVE",
AR252="Exclu","Exclu",
AR252="SAT","ACTIVE",
AR252="SPARE-ISSUE","SPARE-ISSUE",
AR252="Fiber CAmtel","ACTIVE",
AR252="Fiber AOF","ACTIVE",
AR252="Projet OCM (HUAWEI)","PLANNED WORKS",
AR252="Projet OCM (NOKIA)","PLANNED WORKS",
AR252="ACCESS-ISSUE","ACCESS-ISSUE",
AR252="Projet OCM (ZTE, NOKIA, autres projets)","PLANNED WORKS",
AR252="No root CAuse","No root cause",
AR252="ODU HS","ACTIVE",
AR252="IP &amp; VLAN","ACTIVE",
AR252="Warehouse HUAWEI","SPARE-ISSUE",
AR252="SPARE-HS","SPARE-ISSUE",
AR252="Power Telco","ACTIVE", AR252="no impacts","no impacts"
),"")</f>
        <v>PASSIVE</v>
      </c>
      <c r="AT252" s="99" t="s">
        <v>5772</v>
      </c>
      <c r="AU252" s="99" t="s">
        <v>1437</v>
      </c>
      <c r="AW252" s="17"/>
      <c r="AX252" s="17" t="s">
        <v>5536</v>
      </c>
      <c r="AY252" s="17"/>
      <c r="AZ252" s="17" t="s">
        <v>5536</v>
      </c>
      <c r="BA252" s="7"/>
      <c r="BC252" s="18"/>
      <c r="BD252" s="18"/>
      <c r="BE252" s="18"/>
      <c r="BF252" s="18"/>
      <c r="BG252" s="18"/>
      <c r="BH252" s="18"/>
      <c r="BI252" s="18"/>
      <c r="BJ252" s="18"/>
      <c r="BK252" s="18"/>
      <c r="BM252" s="18"/>
      <c r="BN252" s="18"/>
      <c r="BO252" s="18"/>
      <c r="BP252" s="9" t="s">
        <v>5772</v>
      </c>
      <c r="BQ252" s="14"/>
      <c r="BR252" s="102" t="s">
        <v>5536</v>
      </c>
      <c r="BS252" s="14"/>
      <c r="BT252" s="14"/>
      <c r="BU252" s="9"/>
      <c r="BV252" s="9"/>
      <c r="BW252" s="9"/>
    </row>
    <row r="253" spans="1:75" x14ac:dyDescent="0.35">
      <c r="A253" s="1" t="s">
        <v>1740</v>
      </c>
      <c r="B253" s="8" t="s">
        <v>1741</v>
      </c>
      <c r="C253" s="3" t="s">
        <v>24</v>
      </c>
      <c r="D253" s="1" t="s">
        <v>21</v>
      </c>
      <c r="E253" s="1" t="s">
        <v>36</v>
      </c>
      <c r="F253" s="3" t="s">
        <v>23</v>
      </c>
      <c r="G253" s="1" t="s">
        <v>24</v>
      </c>
      <c r="H253" s="28" t="s">
        <v>5589</v>
      </c>
      <c r="I253" s="27">
        <v>0</v>
      </c>
      <c r="J253" s="27">
        <v>1.8473574121158682</v>
      </c>
      <c r="K253" s="27">
        <v>5.0657686348032289</v>
      </c>
      <c r="L253" s="27">
        <v>0</v>
      </c>
      <c r="M253" s="27">
        <v>0</v>
      </c>
      <c r="N253" s="27">
        <v>0</v>
      </c>
      <c r="O253" s="27">
        <v>0</v>
      </c>
      <c r="P253" s="27">
        <v>8.1006925717612213E-2</v>
      </c>
      <c r="Q253" s="27">
        <v>6.1533695456763482</v>
      </c>
      <c r="R253" s="27">
        <v>5.2857999960049424</v>
      </c>
      <c r="S253" s="80">
        <v>0</v>
      </c>
      <c r="T253" s="80">
        <v>0</v>
      </c>
      <c r="U253" s="80">
        <v>1.1254826172192687</v>
      </c>
      <c r="V253" s="80">
        <v>0</v>
      </c>
      <c r="W253" s="80">
        <v>0</v>
      </c>
      <c r="X253" s="80">
        <v>0</v>
      </c>
      <c r="Y253" s="80">
        <v>3.4864011094845524</v>
      </c>
      <c r="Z253" s="80">
        <v>5.2924881503739671</v>
      </c>
      <c r="AA253" s="80">
        <v>0</v>
      </c>
      <c r="AB253" s="80">
        <v>0</v>
      </c>
      <c r="AC253" s="80">
        <v>0</v>
      </c>
      <c r="AD253" s="80">
        <v>0</v>
      </c>
      <c r="AE253" s="80">
        <v>0</v>
      </c>
      <c r="AF253" s="80">
        <v>0</v>
      </c>
      <c r="AG253" s="80"/>
      <c r="AH253" s="80">
        <v>0</v>
      </c>
      <c r="AI253" s="80">
        <v>2.2534621454029726</v>
      </c>
      <c r="AJ253" s="80">
        <v>2.1113599031209906</v>
      </c>
      <c r="AK253" s="80">
        <v>5.814397030372886</v>
      </c>
      <c r="AL253" s="80">
        <v>0</v>
      </c>
      <c r="AM253" s="80">
        <v>2.2534621454029726</v>
      </c>
      <c r="AN253" s="41" t="s">
        <v>5558</v>
      </c>
      <c r="AO253" s="41"/>
      <c r="AP253" s="40" t="str" cm="1">
        <f t="array" ref="AP253">IFERROR(_xlfn.IFS(
AR253="MPR ISSUE","PDH",
AR253="BSS Hardware Issue","BSS",
AR253="Sites strategiques, MLL, Pylone, etc.","ENVTECH",
AR253="AKTIVCO DEFAUT GE &amp; POWER Cabinet","AKTIVCO",
AR253="AKTIVCO Coupure ENEO &amp; Baisse de tension","AKTIVCO GRID ONLY",
AR253="Coupure ENEO &amp; Baisse de tension","IHS GRID ONLY",
AR253="Defaut GE &amp; POWER Cabinet","IHS",
AR253="Sharing","Partners",
AR253="Sites strategiques &amp; DataCenter","SST &amp; DC",
AR253="Exclu","Exclu",
AR253="SAT","SAT",
AR253="SPARE-ISSUE","SPARE-ISSUE",
AR253="Fiber CAmtel","TRANS_FO_CAMTEL",
AR253="Fiber AOF","Fiber AOF",
AR253="Projet OCM (HUAWEI)","TRAVAUX-HUAWEI",
AR253="Projet OCM (NOKIA)","TRAVAUX-NOKIA",
AR253="ACCESS-ISSUE","ACCESS-ISSUE",
AR253="Projet OCM (ZTE, NOKIA, autres projets)","TRAVAUX OCM",
AR253="No root CAuse","No root cause",
AR253="ODU HS","PDH",
AR253="IP &amp; VLAN","PDH",
AR253="Warehouse HUAWEI","SPARE-ISSUE",
AR253="SPARE-HS","SPARE-ISSUE",
AR253="Power Telco","BSS",AR253="no impacts","no impacts"
),"")</f>
        <v>PDH</v>
      </c>
      <c r="AQ253" s="40" t="str" cm="1">
        <f t="array" ref="AQ253">IFERROR(_xlfn.IFS(
AR253="MPR ISSUE","TX ISSUE",
AR253="BSS Hardware Issue","RAN ISSUE",
AR253="Sites strategiques, MLL, Pylone, etc.","ENVTECH",
AR253="AKTIVCO DEFAUT GE &amp; POWER Cabinet","POWER ISSUE",
AR253="AKTIVCO Coupure ENEO &amp; Baisse de tension","POWER ISSUE",
AR253="Coupure ENEO &amp; Baisse de tension","POWER ISSUE",
AR253="Defaut GE &amp; POWER Cabinet","POWER ISSUE",
AR253="Sharing","POWER ISSUE",
AR253="Sites strategiques &amp; DataCenter","POWER ISSUE",
AR253="Exclu","Exclu",
AR253="SAT","TX ISSUE",
AR253="SPARE-ISSUE","SPARE-ISSUE",
AR253="Fiber CAmtel","TX ISSUE",
AR253="Fiber AOF","TX ISSUE",
AR253="Projet OCM (HUAWEI)","TRAVAUX-HUAWEI",
AR253="Projet OCM (NOKIA)","TRAVAUX -NOKIA",
AR253="ACCESS-ISSUE","ACCESS-ISSUE",
AR253="Projet OCM (ZTE, NOKIA, autres projets)","TRAVAUX OCM",
AR253="No root CAuse","No root cause",
AR253="ODU HS","TX ISSUE",
AR253="IP &amp; VLAN","TX ISSUE",
AR253="Warehouse HUAWEI","SPARE-ISSUE",
AR253="SPARE-HS","SPARE-ISSUE",
AR253="Power Telco","RAN ISSUE",AR253="no impacts","no impacts"
),"")</f>
        <v>TX ISSUE</v>
      </c>
      <c r="AR253" s="59" t="s">
        <v>5598</v>
      </c>
      <c r="AS253" s="40" t="str" cm="1">
        <f t="array" ref="AS253">IFERROR(_xlfn.IFS(
AR253="MPR ISSUE","ACTIVE",
AR253="BSS Hardware Issue","ACTIVE",
AR253="Sites strategiques, MLL, Pylone, etc.","PASSIVE",
AR253="AKTIVCO DEFAUT GE &amp; POWER Cabinet","PASSIVE",
AR253="AKTIVCO Coupure ENEO &amp; Baisse de tension","PASSIVE",
AR253="Coupure ENEO &amp; Baisse de tension","PASSIVE",
AR253="Defaut GE &amp; POWER Cabinet","PASSIVE",
AR253="Sharing","PASSIVE",
AR253="Sites strategiques &amp; DataCenter","PASSIVE",
AR253="Exclu","Exclu",
AR253="SAT","ACTIVE",
AR253="SPARE-ISSUE","SPARE-ISSUE",
AR253="Fiber CAmtel","ACTIVE",
AR253="Fiber AOF","ACTIVE",
AR253="Projet OCM (HUAWEI)","PLANNED WORKS",
AR253="Projet OCM (NOKIA)","PLANNED WORKS",
AR253="ACCESS-ISSUE","ACCESS-ISSUE",
AR253="Projet OCM (ZTE, NOKIA, autres projets)","PLANNED WORKS",
AR253="No root CAuse","No root cause",
AR253="ODU HS","ACTIVE",
AR253="IP &amp; VLAN","ACTIVE",
AR253="Warehouse HUAWEI","SPARE-ISSUE",
AR253="SPARE-HS","SPARE-ISSUE",
AR253="Power Telco","ACTIVE", AR253="no impacts","no impacts"
),"")</f>
        <v>ACTIVE</v>
      </c>
      <c r="AT253" s="99" t="s">
        <v>6435</v>
      </c>
      <c r="AU253" s="107" t="s">
        <v>2919</v>
      </c>
      <c r="AV253" s="9" t="s">
        <v>6183</v>
      </c>
      <c r="AW253" s="17" t="s">
        <v>6146</v>
      </c>
      <c r="AX253" s="17" t="s">
        <v>5536</v>
      </c>
      <c r="AY253" s="17"/>
      <c r="AZ253" s="17" t="s">
        <v>6226</v>
      </c>
      <c r="BA253" s="7"/>
      <c r="BC253" s="18"/>
      <c r="BD253" s="18"/>
      <c r="BE253" s="18"/>
      <c r="BF253" s="18"/>
      <c r="BG253" s="18"/>
      <c r="BH253" s="18"/>
      <c r="BI253" s="18"/>
      <c r="BJ253" s="18"/>
      <c r="BK253" s="18"/>
      <c r="BM253" s="18"/>
      <c r="BN253" s="18"/>
      <c r="BO253" s="18"/>
      <c r="BP253" s="9" t="s">
        <v>5661</v>
      </c>
      <c r="BQ253" s="14"/>
      <c r="BR253" s="102" t="s">
        <v>5536</v>
      </c>
      <c r="BS253" s="14"/>
      <c r="BT253" s="14"/>
      <c r="BU253" s="9"/>
      <c r="BV253" s="9"/>
      <c r="BW253" s="9"/>
    </row>
    <row r="254" spans="1:75" x14ac:dyDescent="0.35">
      <c r="A254" s="19" t="s">
        <v>5400</v>
      </c>
      <c r="B254" s="25" t="s">
        <v>5401</v>
      </c>
      <c r="C254" s="3" t="s">
        <v>5536</v>
      </c>
      <c r="D254" s="19" t="s">
        <v>357</v>
      </c>
      <c r="E254" s="19" t="s">
        <v>986</v>
      </c>
      <c r="F254" s="19" t="s">
        <v>5402</v>
      </c>
      <c r="G254" s="19" t="s">
        <v>24</v>
      </c>
      <c r="H254" s="28" t="s">
        <v>5589</v>
      </c>
      <c r="I254" s="27">
        <v>0</v>
      </c>
      <c r="J254" s="27">
        <v>0</v>
      </c>
      <c r="K254" s="27">
        <v>9.0676926830521101</v>
      </c>
      <c r="L254" s="27">
        <v>1.2369518567029933</v>
      </c>
      <c r="M254" s="27">
        <v>0</v>
      </c>
      <c r="N254" s="27">
        <v>0</v>
      </c>
      <c r="O254" s="27">
        <v>0</v>
      </c>
      <c r="P254" s="27">
        <v>0</v>
      </c>
      <c r="Q254" s="27">
        <v>0</v>
      </c>
      <c r="R254" s="27">
        <v>0.55859465290083987</v>
      </c>
      <c r="S254" s="80">
        <v>2.0293287161882581</v>
      </c>
      <c r="T254" s="80">
        <v>0</v>
      </c>
      <c r="U254" s="80">
        <v>0</v>
      </c>
      <c r="V254" s="80" t="s">
        <v>5536</v>
      </c>
      <c r="W254" s="80">
        <v>0</v>
      </c>
      <c r="X254" s="80">
        <v>8.9175391586979543E-5</v>
      </c>
      <c r="Y254" s="80">
        <v>1.8709532207297825</v>
      </c>
      <c r="Z254" s="80">
        <v>0</v>
      </c>
      <c r="AA254" s="80">
        <v>0</v>
      </c>
      <c r="AB254" s="80">
        <v>0</v>
      </c>
      <c r="AC254" s="80">
        <v>3.1662436186089784</v>
      </c>
      <c r="AD254" s="80">
        <v>3.1662436186089784</v>
      </c>
      <c r="AE254" s="80">
        <v>0</v>
      </c>
      <c r="AF254" s="80">
        <v>0</v>
      </c>
      <c r="AG254" s="80"/>
      <c r="AH254" s="80">
        <v>0.57758901130886664</v>
      </c>
      <c r="AI254" s="80">
        <v>2.2532124543065288</v>
      </c>
      <c r="AJ254" s="80">
        <v>2.0976213885191979</v>
      </c>
      <c r="AK254" s="80">
        <v>5.8194971456354905</v>
      </c>
      <c r="AL254" s="80">
        <v>0</v>
      </c>
      <c r="AM254" s="80">
        <v>2.2532124543065288</v>
      </c>
      <c r="AN254" s="41" t="s">
        <v>5586</v>
      </c>
      <c r="AO254" s="41" t="s">
        <v>5532</v>
      </c>
      <c r="AP254" s="40" t="str" cm="1">
        <f t="array" ref="AP254">IFERROR(_xlfn.IFS(
AR254="MPR ISSUE","PDH",
AR254="BSS Hardware Issue","BSS",
AR254="Sites strategiques, MLL, Pylone, etc.","ENVTECH",
AR254="AKTIVCO DEFAUT GE &amp; POWER Cabinet","AKTIVCO",
AR254="AKTIVCO Coupure ENEO &amp; Baisse de tension","AKTIVCO GRID ONLY",
AR254="Coupure ENEO &amp; Baisse de tension","IHS GRID ONLY",
AR254="Defaut GE &amp; POWER Cabinet","IHS",
AR254="Sharing","Partners",
AR254="Sites strategiques &amp; DataCenter","SST &amp; DC",
AR254="Exclu","Exclu",
AR254="SAT","SAT",
AR254="SPARE-ISSUE","SPARE-ISSUE",
AR254="Fiber CAmtel","TRANS_FO_CAMTEL",
AR254="Fiber AOF","Fiber AOF",
AR254="Projet OCM (HUAWEI)","TRAVAUX-HUAWEI",
AR254="Projet OCM (NOKIA)","TRAVAUX-NOKIA",
AR254="ACCESS-ISSUE","ACCESS-ISSUE",
AR254="Projet OCM (ZTE, NOKIA, autres projets)","TRAVAUX OCM",
AR254="No root CAuse","No root cause",
AR254="ODU HS","PDH",
AR254="IP &amp; VLAN","PDH",
AR254="Warehouse HUAWEI","SPARE-ISSUE",
AR254="SPARE-HS","SPARE-ISSUE",
AR254="Power Telco","BSS",AR254="no impacts","no impacts"
),"")</f>
        <v>Exclu</v>
      </c>
      <c r="AQ254" s="40" t="str" cm="1">
        <f t="array" ref="AQ254">IFERROR(_xlfn.IFS(
AR254="MPR ISSUE","TX ISSUE",
AR254="BSS Hardware Issue","RAN ISSUE",
AR254="Sites strategiques, MLL, Pylone, etc.","ENVTECH",
AR254="AKTIVCO DEFAUT GE &amp; POWER Cabinet","POWER ISSUE",
AR254="AKTIVCO Coupure ENEO &amp; Baisse de tension","POWER ISSUE",
AR254="Coupure ENEO &amp; Baisse de tension","POWER ISSUE",
AR254="Defaut GE &amp; POWER Cabinet","POWER ISSUE",
AR254="Sharing","POWER ISSUE",
AR254="Sites strategiques &amp; DataCenter","POWER ISSUE",
AR254="Exclu","Exclu",
AR254="SAT","TX ISSUE",
AR254="SPARE-ISSUE","SPARE-ISSUE",
AR254="Fiber CAmtel","TX ISSUE",
AR254="Fiber AOF","TX ISSUE",
AR254="Projet OCM (HUAWEI)","TRAVAUX-HUAWEI",
AR254="Projet OCM (NOKIA)","TRAVAUX -NOKIA",
AR254="ACCESS-ISSUE","ACCESS-ISSUE",
AR254="Projet OCM (ZTE, NOKIA, autres projets)","TRAVAUX OCM",
AR254="No root CAuse","No root cause",
AR254="ODU HS","TX ISSUE",
AR254="IP &amp; VLAN","TX ISSUE",
AR254="Warehouse HUAWEI","SPARE-ISSUE",
AR254="SPARE-HS","SPARE-ISSUE",
AR254="Power Telco","RAN ISSUE",AR254="no impacts","no impacts"
),"")</f>
        <v>Exclu</v>
      </c>
      <c r="AR254" s="59" t="s">
        <v>5586</v>
      </c>
      <c r="AS254" s="40" t="str" cm="1">
        <f t="array" ref="AS254">IFERROR(_xlfn.IFS(
AR254="MPR ISSUE","ACTIVE",
AR254="BSS Hardware Issue","ACTIVE",
AR254="Sites strategiques, MLL, Pylone, etc.","PASSIVE",
AR254="AKTIVCO DEFAUT GE &amp; POWER Cabinet","PASSIVE",
AR254="AKTIVCO Coupure ENEO &amp; Baisse de tension","PASSIVE",
AR254="Coupure ENEO &amp; Baisse de tension","PASSIVE",
AR254="Defaut GE &amp; POWER Cabinet","PASSIVE",
AR254="Sharing","PASSIVE",
AR254="Sites strategiques &amp; DataCenter","PASSIVE",
AR254="Exclu","Exclu",
AR254="SAT","ACTIVE",
AR254="SPARE-ISSUE","SPARE-ISSUE",
AR254="Fiber CAmtel","ACTIVE",
AR254="Fiber AOF","ACTIVE",
AR254="Projet OCM (HUAWEI)","PLANNED WORKS",
AR254="Projet OCM (NOKIA)","PLANNED WORKS",
AR254="ACCESS-ISSUE","ACCESS-ISSUE",
AR254="Projet OCM (ZTE, NOKIA, autres projets)","PLANNED WORKS",
AR254="No root CAuse","No root cause",
AR254="ODU HS","ACTIVE",
AR254="IP &amp; VLAN","ACTIVE",
AR254="Warehouse HUAWEI","SPARE-ISSUE",
AR254="SPARE-HS","SPARE-ISSUE",
AR254="Power Telco","ACTIVE", AR254="no impacts","no impacts"
),"")</f>
        <v>Exclu</v>
      </c>
      <c r="AT254" s="99" t="s">
        <v>6451</v>
      </c>
      <c r="AU254" s="107" t="s">
        <v>2919</v>
      </c>
      <c r="AV254" s="9" t="s">
        <v>6183</v>
      </c>
      <c r="AW254" s="17" t="s">
        <v>6146</v>
      </c>
      <c r="AX254" s="17" t="s">
        <v>5536</v>
      </c>
      <c r="AY254" s="17"/>
      <c r="AZ254" s="17" t="s">
        <v>5536</v>
      </c>
      <c r="BA254" s="7"/>
      <c r="BC254" s="18"/>
      <c r="BD254" s="18"/>
      <c r="BE254" s="18"/>
      <c r="BF254" s="18"/>
      <c r="BG254" s="18"/>
      <c r="BH254" s="18"/>
      <c r="BI254" s="18"/>
      <c r="BJ254" s="18"/>
      <c r="BK254" s="18"/>
      <c r="BM254" s="18"/>
      <c r="BN254" s="18" t="s">
        <v>6006</v>
      </c>
      <c r="BO254" s="18"/>
      <c r="BP254" s="9" t="s">
        <v>5661</v>
      </c>
      <c r="BQ254" s="14"/>
      <c r="BR254" s="102" t="s">
        <v>5536</v>
      </c>
      <c r="BS254" s="14"/>
      <c r="BT254" s="14"/>
      <c r="BU254" s="9"/>
      <c r="BV254" s="9"/>
      <c r="BW254" s="9"/>
    </row>
    <row r="255" spans="1:75" x14ac:dyDescent="0.35">
      <c r="A255" s="1" t="s">
        <v>1764</v>
      </c>
      <c r="B255" s="8" t="s">
        <v>1765</v>
      </c>
      <c r="C255" s="3" t="s">
        <v>24</v>
      </c>
      <c r="D255" s="1" t="s">
        <v>21</v>
      </c>
      <c r="E255" s="1" t="s">
        <v>22</v>
      </c>
      <c r="F255" s="3" t="s">
        <v>23</v>
      </c>
      <c r="G255" s="1" t="s">
        <v>24</v>
      </c>
      <c r="H255" s="28" t="s">
        <v>5589</v>
      </c>
      <c r="I255" s="27">
        <v>0</v>
      </c>
      <c r="J255" s="27">
        <v>0</v>
      </c>
      <c r="K255" s="27">
        <v>5.0805717498066683</v>
      </c>
      <c r="L255" s="27">
        <v>0</v>
      </c>
      <c r="M255" s="27">
        <v>0</v>
      </c>
      <c r="N255" s="27">
        <v>0</v>
      </c>
      <c r="O255" s="27">
        <v>2.0636077367142933</v>
      </c>
      <c r="P255" s="27">
        <v>0.73792636538225576</v>
      </c>
      <c r="Q255" s="27">
        <v>0.85158931949901973</v>
      </c>
      <c r="R255" s="27">
        <v>1.0968573165198483</v>
      </c>
      <c r="S255" s="80">
        <v>4.594316174561186E-2</v>
      </c>
      <c r="T255" s="80">
        <v>0</v>
      </c>
      <c r="U255" s="80">
        <v>0</v>
      </c>
      <c r="V255" s="80">
        <v>0</v>
      </c>
      <c r="W255" s="80">
        <v>0</v>
      </c>
      <c r="X255" s="80">
        <v>0</v>
      </c>
      <c r="Y255" s="80">
        <v>1.9921782480531229</v>
      </c>
      <c r="Z255" s="80">
        <v>5.2864955640593223</v>
      </c>
      <c r="AA255" s="80">
        <v>0</v>
      </c>
      <c r="AB255" s="80">
        <v>2.1255846338672444</v>
      </c>
      <c r="AC255" s="80">
        <v>0</v>
      </c>
      <c r="AD255" s="80">
        <v>0</v>
      </c>
      <c r="AE255" s="80">
        <v>0</v>
      </c>
      <c r="AF255" s="80">
        <v>0</v>
      </c>
      <c r="AG255" s="80"/>
      <c r="AH255" s="80">
        <v>0</v>
      </c>
      <c r="AI255" s="80">
        <v>2.2519639988243112</v>
      </c>
      <c r="AJ255" s="80">
        <v>2.1007437782014238</v>
      </c>
      <c r="AK255" s="80">
        <v>5.814450156573538</v>
      </c>
      <c r="AL255" s="80">
        <v>0</v>
      </c>
      <c r="AM255" s="80">
        <v>2.2519639988243112</v>
      </c>
      <c r="AN255" s="41" t="s">
        <v>5558</v>
      </c>
      <c r="AO255" s="41"/>
      <c r="AP255" s="40" t="str" cm="1">
        <f t="array" ref="AP255">IFERROR(_xlfn.IFS(
AR255="MPR ISSUE","PDH",
AR255="BSS Hardware Issue","BSS",
AR255="Sites strategiques, MLL, Pylone, etc.","ENVTECH",
AR255="AKTIVCO DEFAUT GE &amp; POWER Cabinet","AKTIVCO",
AR255="AKTIVCO Coupure ENEO &amp; Baisse de tension","AKTIVCO GRID ONLY",
AR255="Coupure ENEO &amp; Baisse de tension","IHS GRID ONLY",
AR255="Defaut GE &amp; POWER Cabinet","IHS",
AR255="Sharing","Partners",
AR255="Sites strategiques &amp; DataCenter","SST &amp; DC",
AR255="Exclu","Exclu",
AR255="SAT","SAT",
AR255="SPARE-ISSUE","SPARE-ISSUE",
AR255="Fiber CAmtel","TRANS_FO_CAMTEL",
AR255="Fiber AOF","Fiber AOF",
AR255="Projet OCM (HUAWEI)","TRAVAUX-HUAWEI",
AR255="Projet OCM (NOKIA)","TRAVAUX-NOKIA",
AR255="ACCESS-ISSUE","ACCESS-ISSUE",
AR255="Projet OCM (ZTE, NOKIA, autres projets)","TRAVAUX OCM",
AR255="No root CAuse","No root cause",
AR255="ODU HS","PDH",
AR255="IP &amp; VLAN","PDH",
AR255="Warehouse HUAWEI","SPARE-ISSUE",
AR255="SPARE-HS","SPARE-ISSUE",
AR255="Power Telco","BSS",AR255="no impacts","no impacts"
),"")</f>
        <v>PDH</v>
      </c>
      <c r="AQ255" s="40" t="str" cm="1">
        <f t="array" ref="AQ255">IFERROR(_xlfn.IFS(
AR255="MPR ISSUE","TX ISSUE",
AR255="BSS Hardware Issue","RAN ISSUE",
AR255="Sites strategiques, MLL, Pylone, etc.","ENVTECH",
AR255="AKTIVCO DEFAUT GE &amp; POWER Cabinet","POWER ISSUE",
AR255="AKTIVCO Coupure ENEO &amp; Baisse de tension","POWER ISSUE",
AR255="Coupure ENEO &amp; Baisse de tension","POWER ISSUE",
AR255="Defaut GE &amp; POWER Cabinet","POWER ISSUE",
AR255="Sharing","POWER ISSUE",
AR255="Sites strategiques &amp; DataCenter","POWER ISSUE",
AR255="Exclu","Exclu",
AR255="SAT","TX ISSUE",
AR255="SPARE-ISSUE","SPARE-ISSUE",
AR255="Fiber CAmtel","TX ISSUE",
AR255="Fiber AOF","TX ISSUE",
AR255="Projet OCM (HUAWEI)","TRAVAUX-HUAWEI",
AR255="Projet OCM (NOKIA)","TRAVAUX -NOKIA",
AR255="ACCESS-ISSUE","ACCESS-ISSUE",
AR255="Projet OCM (ZTE, NOKIA, autres projets)","TRAVAUX OCM",
AR255="No root CAuse","No root cause",
AR255="ODU HS","TX ISSUE",
AR255="IP &amp; VLAN","TX ISSUE",
AR255="Warehouse HUAWEI","SPARE-ISSUE",
AR255="SPARE-HS","SPARE-ISSUE",
AR255="Power Telco","RAN ISSUE",AR255="no impacts","no impacts"
),"")</f>
        <v>TX ISSUE</v>
      </c>
      <c r="AR255" s="59" t="s">
        <v>5598</v>
      </c>
      <c r="AS255" s="40" t="str" cm="1">
        <f t="array" ref="AS255">IFERROR(_xlfn.IFS(
AR255="MPR ISSUE","ACTIVE",
AR255="BSS Hardware Issue","ACTIVE",
AR255="Sites strategiques, MLL, Pylone, etc.","PASSIVE",
AR255="AKTIVCO DEFAUT GE &amp; POWER Cabinet","PASSIVE",
AR255="AKTIVCO Coupure ENEO &amp; Baisse de tension","PASSIVE",
AR255="Coupure ENEO &amp; Baisse de tension","PASSIVE",
AR255="Defaut GE &amp; POWER Cabinet","PASSIVE",
AR255="Sharing","PASSIVE",
AR255="Sites strategiques &amp; DataCenter","PASSIVE",
AR255="Exclu","Exclu",
AR255="SAT","ACTIVE",
AR255="SPARE-ISSUE","SPARE-ISSUE",
AR255="Fiber CAmtel","ACTIVE",
AR255="Fiber AOF","ACTIVE",
AR255="Projet OCM (HUAWEI)","PLANNED WORKS",
AR255="Projet OCM (NOKIA)","PLANNED WORKS",
AR255="ACCESS-ISSUE","ACCESS-ISSUE",
AR255="Projet OCM (ZTE, NOKIA, autres projets)","PLANNED WORKS",
AR255="No root CAuse","No root cause",
AR255="ODU HS","ACTIVE",
AR255="IP &amp; VLAN","ACTIVE",
AR255="Warehouse HUAWEI","SPARE-ISSUE",
AR255="SPARE-HS","SPARE-ISSUE",
AR255="Power Telco","ACTIVE", AR255="no impacts","no impacts"
),"")</f>
        <v>ACTIVE</v>
      </c>
      <c r="AT255" s="99" t="s">
        <v>6569</v>
      </c>
      <c r="AU255" s="107" t="s">
        <v>2919</v>
      </c>
      <c r="AV255" s="9" t="s">
        <v>6183</v>
      </c>
      <c r="AW255" s="17" t="s">
        <v>6146</v>
      </c>
      <c r="AX255" s="17" t="s">
        <v>5536</v>
      </c>
      <c r="AY255" s="17"/>
      <c r="AZ255" s="17" t="s">
        <v>6226</v>
      </c>
      <c r="BA255" s="7"/>
      <c r="BC255" s="18"/>
      <c r="BD255" s="18"/>
      <c r="BE255" s="18"/>
      <c r="BF255" s="18"/>
      <c r="BG255" s="18"/>
      <c r="BH255" s="18"/>
      <c r="BI255" s="18"/>
      <c r="BJ255" s="18"/>
      <c r="BK255" s="18"/>
      <c r="BM255" s="18"/>
      <c r="BN255" s="18"/>
      <c r="BO255" s="18"/>
      <c r="BP255" s="9" t="s">
        <v>5921</v>
      </c>
      <c r="BQ255" s="14"/>
      <c r="BR255" s="102" t="s">
        <v>5536</v>
      </c>
      <c r="BS255" s="14"/>
      <c r="BT255" s="14"/>
      <c r="BU255" s="9"/>
      <c r="BV255" s="9"/>
      <c r="BW255" s="9"/>
    </row>
    <row r="256" spans="1:75" x14ac:dyDescent="0.35">
      <c r="A256" s="1" t="s">
        <v>246</v>
      </c>
      <c r="B256" s="1" t="s">
        <v>247</v>
      </c>
      <c r="C256" s="3" t="s">
        <v>32</v>
      </c>
      <c r="D256" s="1" t="s">
        <v>21</v>
      </c>
      <c r="E256" s="1" t="s">
        <v>30</v>
      </c>
      <c r="F256" s="3" t="s">
        <v>31</v>
      </c>
      <c r="G256" s="1" t="s">
        <v>32</v>
      </c>
      <c r="H256" s="30" t="s">
        <v>5587</v>
      </c>
      <c r="I256" s="27">
        <v>1.0377697020543175</v>
      </c>
      <c r="J256" s="27">
        <v>8.9529596242363017</v>
      </c>
      <c r="K256" s="27">
        <v>0</v>
      </c>
      <c r="L256" s="27">
        <v>5.4473679704822331</v>
      </c>
      <c r="M256" s="27">
        <v>3.4907350335156804</v>
      </c>
      <c r="N256" s="27">
        <v>0</v>
      </c>
      <c r="O256" s="27">
        <v>9.7081325103514811</v>
      </c>
      <c r="P256" s="27">
        <v>12.986844132829956</v>
      </c>
      <c r="Q256" s="27">
        <v>27.554232906147533</v>
      </c>
      <c r="R256" s="27">
        <v>24.226778014627619</v>
      </c>
      <c r="S256" s="80">
        <v>2.8934560957444067</v>
      </c>
      <c r="T256" s="80">
        <v>0</v>
      </c>
      <c r="U256" s="80">
        <v>0</v>
      </c>
      <c r="V256" s="80">
        <v>0.99594644340002392</v>
      </c>
      <c r="W256" s="80">
        <v>0</v>
      </c>
      <c r="X256" s="80">
        <v>3.1758210556654198</v>
      </c>
      <c r="Y256" s="80">
        <v>2.4541067764736899E-2</v>
      </c>
      <c r="Z256" s="80">
        <v>3.9472773682843783</v>
      </c>
      <c r="AA256" s="80">
        <v>1.4337084407005043</v>
      </c>
      <c r="AB256" s="80">
        <v>0</v>
      </c>
      <c r="AC256" s="80">
        <v>2.1584190130495671</v>
      </c>
      <c r="AD256" s="80">
        <v>2.1584190130495671</v>
      </c>
      <c r="AE256" s="80">
        <v>0</v>
      </c>
      <c r="AF256" s="80">
        <v>0</v>
      </c>
      <c r="AG256" s="80"/>
      <c r="AH256" s="80">
        <v>0.69349918529362209</v>
      </c>
      <c r="AI256" s="80">
        <v>2.2517143077278661</v>
      </c>
      <c r="AJ256" s="80">
        <v>0.98130462932988016</v>
      </c>
      <c r="AK256" s="80">
        <v>0.93475550047431166</v>
      </c>
      <c r="AL256" s="80">
        <v>3.4473927860843476</v>
      </c>
      <c r="AM256" s="80">
        <v>2.2517143077278661</v>
      </c>
      <c r="AN256" s="41" t="s">
        <v>5558</v>
      </c>
      <c r="AO256" s="41"/>
      <c r="AP256" s="40" t="str" cm="1">
        <f t="array" ref="AP256">IFERROR(_xlfn.IFS(
AR256="MPR ISSUE","PDH",
AR256="BSS Hardware Issue","BSS",
AR256="Sites strategiques, MLL, Pylone, etc.","ENVTECH",
AR256="AKTIVCO DEFAUT GE &amp; POWER Cabinet","AKTIVCO",
AR256="AKTIVCO Coupure ENEO &amp; Baisse de tension","AKTIVCO GRID ONLY",
AR256="Coupure ENEO &amp; Baisse de tension","IHS GRID ONLY",
AR256="Defaut GE &amp; POWER Cabinet","IHS",
AR256="Sharing","Partners",
AR256="Sites strategiques &amp; DataCenter","SST &amp; DC",
AR256="Exclu","Exclu",
AR256="SAT","SAT",
AR256="SPARE-ISSUE","SPARE-ISSUE",
AR256="Fiber CAmtel","TRANS_FO_CAMTEL",
AR256="Fiber AOF","Fiber AOF",
AR256="Projet OCM (HUAWEI)","TRAVAUX-HUAWEI",
AR256="Projet OCM (NOKIA)","TRAVAUX-NOKIA",
AR256="ACCESS-ISSUE","ACCESS-ISSUE",
AR256="Projet OCM (ZTE, NOKIA, autres projets)","TRAVAUX OCM",
AR256="No root CAuse","No root cause",
AR256="ODU HS","PDH",
AR256="IP &amp; VLAN","PDH",
AR256="Warehouse HUAWEI","SPARE-ISSUE",
AR256="SPARE-HS","SPARE-ISSUE",
AR256="Power Telco","BSS",AR256="no impacts","no impacts"
),"")</f>
        <v>AKTIVCO GRID ONLY</v>
      </c>
      <c r="AQ256" s="40" t="str" cm="1">
        <f t="array" ref="AQ256">IFERROR(_xlfn.IFS(
AR256="MPR ISSUE","TX ISSUE",
AR256="BSS Hardware Issue","RAN ISSUE",
AR256="Sites strategiques, MLL, Pylone, etc.","ENVTECH",
AR256="AKTIVCO DEFAUT GE &amp; POWER Cabinet","POWER ISSUE",
AR256="AKTIVCO Coupure ENEO &amp; Baisse de tension","POWER ISSUE",
AR256="Coupure ENEO &amp; Baisse de tension","POWER ISSUE",
AR256="Defaut GE &amp; POWER Cabinet","POWER ISSUE",
AR256="Sharing","POWER ISSUE",
AR256="Sites strategiques &amp; DataCenter","POWER ISSUE",
AR256="Exclu","Exclu",
AR256="SAT","TX ISSUE",
AR256="SPARE-ISSUE","SPARE-ISSUE",
AR256="Fiber CAmtel","TX ISSUE",
AR256="Fiber AOF","TX ISSUE",
AR256="Projet OCM (HUAWEI)","TRAVAUX-HUAWEI",
AR256="Projet OCM (NOKIA)","TRAVAUX -NOKIA",
AR256="ACCESS-ISSUE","ACCESS-ISSUE",
AR256="Projet OCM (ZTE, NOKIA, autres projets)","TRAVAUX OCM",
AR256="No root CAuse","No root cause",
AR256="ODU HS","TX ISSUE",
AR256="IP &amp; VLAN","TX ISSUE",
AR256="Warehouse HUAWEI","SPARE-ISSUE",
AR256="SPARE-HS","SPARE-ISSUE",
AR256="Power Telco","RAN ISSUE",AR256="no impacts","no impacts"
),"")</f>
        <v>POWER ISSUE</v>
      </c>
      <c r="AR256" s="59" t="s">
        <v>5326</v>
      </c>
      <c r="AS256" s="40" t="str" cm="1">
        <f t="array" ref="AS256">IFERROR(_xlfn.IFS(
AR256="MPR ISSUE","ACTIVE",
AR256="BSS Hardware Issue","ACTIVE",
AR256="Sites strategiques, MLL, Pylone, etc.","PASSIVE",
AR256="AKTIVCO DEFAUT GE &amp; POWER Cabinet","PASSIVE",
AR256="AKTIVCO Coupure ENEO &amp; Baisse de tension","PASSIVE",
AR256="Coupure ENEO &amp; Baisse de tension","PASSIVE",
AR256="Defaut GE &amp; POWER Cabinet","PASSIVE",
AR256="Sharing","PASSIVE",
AR256="Sites strategiques &amp; DataCenter","PASSIVE",
AR256="Exclu","Exclu",
AR256="SAT","ACTIVE",
AR256="SPARE-ISSUE","SPARE-ISSUE",
AR256="Fiber CAmtel","ACTIVE",
AR256="Fiber AOF","ACTIVE",
AR256="Projet OCM (HUAWEI)","PLANNED WORKS",
AR256="Projet OCM (NOKIA)","PLANNED WORKS",
AR256="ACCESS-ISSUE","ACCESS-ISSUE",
AR256="Projet OCM (ZTE, NOKIA, autres projets)","PLANNED WORKS",
AR256="No root CAuse","No root cause",
AR256="ODU HS","ACTIVE",
AR256="IP &amp; VLAN","ACTIVE",
AR256="Warehouse HUAWEI","SPARE-ISSUE",
AR256="SPARE-HS","SPARE-ISSUE",
AR256="Power Telco","ACTIVE", AR256="no impacts","no impacts"
),"")</f>
        <v>PASSIVE</v>
      </c>
      <c r="AT256" s="99" t="s">
        <v>6452</v>
      </c>
      <c r="AU256" s="99" t="s">
        <v>247</v>
      </c>
      <c r="AW256" s="17"/>
      <c r="AX256" s="17" t="s">
        <v>5536</v>
      </c>
      <c r="AY256" s="17" t="s">
        <v>6197</v>
      </c>
      <c r="AZ256" s="17" t="s">
        <v>6197</v>
      </c>
      <c r="BA256" s="7"/>
      <c r="BC256" s="18"/>
      <c r="BD256" s="18"/>
      <c r="BE256" s="18"/>
      <c r="BF256" s="18"/>
      <c r="BG256" s="18"/>
      <c r="BH256" s="18"/>
      <c r="BI256" s="18"/>
      <c r="BJ256" s="18"/>
      <c r="BK256" s="18"/>
      <c r="BM256" s="18"/>
      <c r="BN256" s="18"/>
      <c r="BO256" s="18"/>
      <c r="BP256" s="9" t="s">
        <v>5870</v>
      </c>
      <c r="BQ256" s="14"/>
      <c r="BR256" s="102" t="s">
        <v>5536</v>
      </c>
      <c r="BS256" s="14"/>
      <c r="BT256" s="14"/>
      <c r="BU256" s="9"/>
      <c r="BV256" s="9"/>
      <c r="BW256" s="9"/>
    </row>
    <row r="257" spans="1:75" x14ac:dyDescent="0.35">
      <c r="A257" s="1" t="s">
        <v>2880</v>
      </c>
      <c r="B257" s="8" t="s">
        <v>2881</v>
      </c>
      <c r="C257" s="3" t="s">
        <v>24</v>
      </c>
      <c r="D257" s="1" t="s">
        <v>11</v>
      </c>
      <c r="E257" s="1" t="s">
        <v>12</v>
      </c>
      <c r="F257" s="3" t="s">
        <v>23</v>
      </c>
      <c r="G257" s="1" t="s">
        <v>24</v>
      </c>
      <c r="H257" s="28" t="s">
        <v>5589</v>
      </c>
      <c r="I257" s="27">
        <v>0</v>
      </c>
      <c r="J257" s="27">
        <v>0</v>
      </c>
      <c r="K257" s="27">
        <v>4.5392057825604333</v>
      </c>
      <c r="L257" s="27">
        <v>0.58570397194328161</v>
      </c>
      <c r="M257" s="27">
        <v>0</v>
      </c>
      <c r="N257" s="27">
        <v>0</v>
      </c>
      <c r="O257" s="27">
        <v>0</v>
      </c>
      <c r="P257" s="27">
        <v>0</v>
      </c>
      <c r="Q257" s="27">
        <v>0</v>
      </c>
      <c r="R257" s="27">
        <v>0.24764006243704215</v>
      </c>
      <c r="S257" s="80">
        <v>0.96937217670710252</v>
      </c>
      <c r="T257" s="80">
        <v>0</v>
      </c>
      <c r="U257" s="80">
        <v>0</v>
      </c>
      <c r="V257" s="80">
        <v>0</v>
      </c>
      <c r="W257" s="80">
        <v>0</v>
      </c>
      <c r="X257" s="80">
        <v>0</v>
      </c>
      <c r="Y257" s="80">
        <v>1.7234036178099668</v>
      </c>
      <c r="Z257" s="80">
        <v>0</v>
      </c>
      <c r="AA257" s="80">
        <v>0</v>
      </c>
      <c r="AB257" s="80">
        <v>0</v>
      </c>
      <c r="AC257" s="80">
        <v>1.4365442181529708</v>
      </c>
      <c r="AD257" s="80">
        <v>1.4365442181529708</v>
      </c>
      <c r="AE257" s="80">
        <v>0</v>
      </c>
      <c r="AF257" s="80">
        <v>0</v>
      </c>
      <c r="AG257" s="80"/>
      <c r="AH257" s="80">
        <v>0.29543807232766317</v>
      </c>
      <c r="AI257" s="80">
        <v>2.2482721376126102</v>
      </c>
      <c r="AJ257" s="80">
        <v>2.0832583959809599</v>
      </c>
      <c r="AK257" s="80">
        <v>5.8108907011298445</v>
      </c>
      <c r="AL257" s="80">
        <v>0</v>
      </c>
      <c r="AM257" s="80">
        <v>2.2482721376126102</v>
      </c>
      <c r="AN257" s="41" t="s">
        <v>5558</v>
      </c>
      <c r="AO257" s="41"/>
      <c r="AP257" s="40" t="str" cm="1">
        <f t="array" ref="AP257">IFERROR(_xlfn.IFS(
AR257="MPR ISSUE","PDH",
AR257="BSS Hardware Issue","BSS",
AR257="Sites strategiques, MLL, Pylone, etc.","ENVTECH",
AR257="AKTIVCO DEFAUT GE &amp; POWER Cabinet","AKTIVCO",
AR257="AKTIVCO Coupure ENEO &amp; Baisse de tension","AKTIVCO GRID ONLY",
AR257="Coupure ENEO &amp; Baisse de tension","IHS GRID ONLY",
AR257="Defaut GE &amp; POWER Cabinet","IHS",
AR257="Sharing","Partners",
AR257="Sites strategiques &amp; DataCenter","SST &amp; DC",
AR257="Exclu","Exclu",
AR257="SAT","SAT",
AR257="SPARE-ISSUE","SPARE-ISSUE",
AR257="Fiber CAmtel","TRANS_FO_CAMTEL",
AR257="Fiber AOF","Fiber AOF",
AR257="Projet OCM (HUAWEI)","TRAVAUX-HUAWEI",
AR257="Projet OCM (NOKIA)","TRAVAUX-NOKIA",
AR257="ACCESS-ISSUE","ACCESS-ISSUE",
AR257="Projet OCM (ZTE, NOKIA, autres projets)","TRAVAUX OCM",
AR257="No root CAuse","No root cause",
AR257="ODU HS","PDH",
AR257="IP &amp; VLAN","PDH",
AR257="Warehouse HUAWEI","SPARE-ISSUE",
AR257="SPARE-HS","SPARE-ISSUE",
AR257="Power Telco","BSS",AR257="no impacts","no impacts"
),"")</f>
        <v>PDH</v>
      </c>
      <c r="AQ257" s="40" t="str" cm="1">
        <f t="array" ref="AQ257">IFERROR(_xlfn.IFS(
AR257="MPR ISSUE","TX ISSUE",
AR257="BSS Hardware Issue","RAN ISSUE",
AR257="Sites strategiques, MLL, Pylone, etc.","ENVTECH",
AR257="AKTIVCO DEFAUT GE &amp; POWER Cabinet","POWER ISSUE",
AR257="AKTIVCO Coupure ENEO &amp; Baisse de tension","POWER ISSUE",
AR257="Coupure ENEO &amp; Baisse de tension","POWER ISSUE",
AR257="Defaut GE &amp; POWER Cabinet","POWER ISSUE",
AR257="Sharing","POWER ISSUE",
AR257="Sites strategiques &amp; DataCenter","POWER ISSUE",
AR257="Exclu","Exclu",
AR257="SAT","TX ISSUE",
AR257="SPARE-ISSUE","SPARE-ISSUE",
AR257="Fiber CAmtel","TX ISSUE",
AR257="Fiber AOF","TX ISSUE",
AR257="Projet OCM (HUAWEI)","TRAVAUX-HUAWEI",
AR257="Projet OCM (NOKIA)","TRAVAUX -NOKIA",
AR257="ACCESS-ISSUE","ACCESS-ISSUE",
AR257="Projet OCM (ZTE, NOKIA, autres projets)","TRAVAUX OCM",
AR257="No root CAuse","No root cause",
AR257="ODU HS","TX ISSUE",
AR257="IP &amp; VLAN","TX ISSUE",
AR257="Warehouse HUAWEI","SPARE-ISSUE",
AR257="SPARE-HS","SPARE-ISSUE",
AR257="Power Telco","RAN ISSUE",AR257="no impacts","no impacts"
),"")</f>
        <v>TX ISSUE</v>
      </c>
      <c r="AR257" s="59" t="s">
        <v>5598</v>
      </c>
      <c r="AS257" s="40" t="str" cm="1">
        <f t="array" ref="AS257">IFERROR(_xlfn.IFS(
AR257="MPR ISSUE","ACTIVE",
AR257="BSS Hardware Issue","ACTIVE",
AR257="Sites strategiques, MLL, Pylone, etc.","PASSIVE",
AR257="AKTIVCO DEFAUT GE &amp; POWER Cabinet","PASSIVE",
AR257="AKTIVCO Coupure ENEO &amp; Baisse de tension","PASSIVE",
AR257="Coupure ENEO &amp; Baisse de tension","PASSIVE",
AR257="Defaut GE &amp; POWER Cabinet","PASSIVE",
AR257="Sharing","PASSIVE",
AR257="Sites strategiques &amp; DataCenter","PASSIVE",
AR257="Exclu","Exclu",
AR257="SAT","ACTIVE",
AR257="SPARE-ISSUE","SPARE-ISSUE",
AR257="Fiber CAmtel","ACTIVE",
AR257="Fiber AOF","ACTIVE",
AR257="Projet OCM (HUAWEI)","PLANNED WORKS",
AR257="Projet OCM (NOKIA)","PLANNED WORKS",
AR257="ACCESS-ISSUE","ACCESS-ISSUE",
AR257="Projet OCM (ZTE, NOKIA, autres projets)","PLANNED WORKS",
AR257="No root CAuse","No root cause",
AR257="ODU HS","ACTIVE",
AR257="IP &amp; VLAN","ACTIVE",
AR257="Warehouse HUAWEI","SPARE-ISSUE",
AR257="SPARE-HS","SPARE-ISSUE",
AR257="Power Telco","ACTIVE", AR257="no impacts","no impacts"
),"")</f>
        <v>ACTIVE</v>
      </c>
      <c r="AT257" s="99" t="s">
        <v>6453</v>
      </c>
      <c r="AU257" s="107" t="s">
        <v>2919</v>
      </c>
      <c r="AV257" s="9" t="s">
        <v>6183</v>
      </c>
      <c r="AW257" s="17" t="s">
        <v>6146</v>
      </c>
      <c r="AX257" s="17" t="s">
        <v>5536</v>
      </c>
      <c r="AY257" s="17"/>
      <c r="AZ257" s="17" t="s">
        <v>5536</v>
      </c>
      <c r="BA257" s="7"/>
      <c r="BC257" s="18"/>
      <c r="BD257" s="18"/>
      <c r="BE257" s="18"/>
      <c r="BF257" s="18"/>
      <c r="BG257" s="18"/>
      <c r="BH257" s="18"/>
      <c r="BI257" s="18"/>
      <c r="BJ257" s="18"/>
      <c r="BK257" s="18"/>
      <c r="BM257" s="18"/>
      <c r="BN257" s="18"/>
      <c r="BO257" s="18"/>
      <c r="BP257" s="9" t="s">
        <v>5875</v>
      </c>
      <c r="BQ257" s="14"/>
      <c r="BR257" s="102" t="s">
        <v>5536</v>
      </c>
      <c r="BS257" s="14"/>
      <c r="BT257" s="14"/>
      <c r="BU257" s="9"/>
      <c r="BV257" s="9"/>
      <c r="BW257" s="9"/>
    </row>
    <row r="258" spans="1:75" x14ac:dyDescent="0.35">
      <c r="A258" s="1" t="s">
        <v>2874</v>
      </c>
      <c r="B258" s="8" t="s">
        <v>2875</v>
      </c>
      <c r="C258" s="3" t="s">
        <v>24</v>
      </c>
      <c r="D258" s="1" t="s">
        <v>357</v>
      </c>
      <c r="E258" s="1" t="s">
        <v>188</v>
      </c>
      <c r="F258" s="3" t="s">
        <v>23</v>
      </c>
      <c r="G258" s="1" t="s">
        <v>24</v>
      </c>
      <c r="H258" s="28" t="s">
        <v>5589</v>
      </c>
      <c r="I258" s="27">
        <v>0</v>
      </c>
      <c r="J258" s="27">
        <v>0</v>
      </c>
      <c r="K258" s="27">
        <v>5.0747931844318312</v>
      </c>
      <c r="L258" s="27">
        <v>1.1822338364252223</v>
      </c>
      <c r="M258" s="27">
        <v>0</v>
      </c>
      <c r="N258" s="27">
        <v>0</v>
      </c>
      <c r="O258" s="27">
        <v>0</v>
      </c>
      <c r="P258" s="27">
        <v>0</v>
      </c>
      <c r="Q258" s="27">
        <v>0</v>
      </c>
      <c r="R258" s="27">
        <v>0.55912970525036165</v>
      </c>
      <c r="S258" s="80">
        <v>2.0161485933117032</v>
      </c>
      <c r="T258" s="80">
        <v>0</v>
      </c>
      <c r="U258" s="80">
        <v>0</v>
      </c>
      <c r="V258" s="80">
        <v>0</v>
      </c>
      <c r="W258" s="80">
        <v>0</v>
      </c>
      <c r="X258" s="80">
        <v>0</v>
      </c>
      <c r="Y258" s="80">
        <v>1.9416871413365753</v>
      </c>
      <c r="Z258" s="80">
        <v>0</v>
      </c>
      <c r="AA258" s="80">
        <v>0</v>
      </c>
      <c r="AB258" s="80">
        <v>0</v>
      </c>
      <c r="AC258" s="80">
        <v>3.17753322318389</v>
      </c>
      <c r="AD258" s="80">
        <v>3.17753322318389</v>
      </c>
      <c r="AE258" s="80">
        <v>0</v>
      </c>
      <c r="AF258" s="80">
        <v>0</v>
      </c>
      <c r="AG258" s="80"/>
      <c r="AH258" s="80">
        <v>0.57393282025380044</v>
      </c>
      <c r="AI258" s="80">
        <v>2.2459714125096664</v>
      </c>
      <c r="AJ258" s="80">
        <v>2.0420428521755811</v>
      </c>
      <c r="AK258" s="80">
        <v>5.8215690674609242</v>
      </c>
      <c r="AL258" s="80">
        <v>0</v>
      </c>
      <c r="AM258" s="80">
        <v>2.2459714125096664</v>
      </c>
      <c r="AN258" s="41" t="s">
        <v>5558</v>
      </c>
      <c r="AO258" s="41"/>
      <c r="AP258" s="40" t="str" cm="1">
        <f t="array" ref="AP258">IFERROR(_xlfn.IFS(
AR258="MPR ISSUE","PDH",
AR258="BSS Hardware Issue","BSS",
AR258="Sites strategiques, MLL, Pylone, etc.","ENVTECH",
AR258="AKTIVCO DEFAUT GE &amp; POWER Cabinet","AKTIVCO",
AR258="AKTIVCO Coupure ENEO &amp; Baisse de tension","AKTIVCO GRID ONLY",
AR258="Coupure ENEO &amp; Baisse de tension","IHS GRID ONLY",
AR258="Defaut GE &amp; POWER Cabinet","IHS",
AR258="Sharing","Partners",
AR258="Sites strategiques &amp; DataCenter","SST &amp; DC",
AR258="Exclu","Exclu",
AR258="SAT","SAT",
AR258="SPARE-ISSUE","SPARE-ISSUE",
AR258="Fiber CAmtel","TRANS_FO_CAMTEL",
AR258="Fiber AOF","Fiber AOF",
AR258="Projet OCM (HUAWEI)","TRAVAUX-HUAWEI",
AR258="Projet OCM (NOKIA)","TRAVAUX-NOKIA",
AR258="ACCESS-ISSUE","ACCESS-ISSUE",
AR258="Projet OCM (ZTE, NOKIA, autres projets)","TRAVAUX OCM",
AR258="No root CAuse","No root cause",
AR258="ODU HS","PDH",
AR258="IP &amp; VLAN","PDH",
AR258="Warehouse HUAWEI","SPARE-ISSUE",
AR258="SPARE-HS","SPARE-ISSUE",
AR258="Power Telco","BSS",AR258="no impacts","no impacts"
),"")</f>
        <v>PDH</v>
      </c>
      <c r="AQ258" s="40" t="str" cm="1">
        <f t="array" ref="AQ258">IFERROR(_xlfn.IFS(
AR258="MPR ISSUE","TX ISSUE",
AR258="BSS Hardware Issue","RAN ISSUE",
AR258="Sites strategiques, MLL, Pylone, etc.","ENVTECH",
AR258="AKTIVCO DEFAUT GE &amp; POWER Cabinet","POWER ISSUE",
AR258="AKTIVCO Coupure ENEO &amp; Baisse de tension","POWER ISSUE",
AR258="Coupure ENEO &amp; Baisse de tension","POWER ISSUE",
AR258="Defaut GE &amp; POWER Cabinet","POWER ISSUE",
AR258="Sharing","POWER ISSUE",
AR258="Sites strategiques &amp; DataCenter","POWER ISSUE",
AR258="Exclu","Exclu",
AR258="SAT","TX ISSUE",
AR258="SPARE-ISSUE","SPARE-ISSUE",
AR258="Fiber CAmtel","TX ISSUE",
AR258="Fiber AOF","TX ISSUE",
AR258="Projet OCM (HUAWEI)","TRAVAUX-HUAWEI",
AR258="Projet OCM (NOKIA)","TRAVAUX -NOKIA",
AR258="ACCESS-ISSUE","ACCESS-ISSUE",
AR258="Projet OCM (ZTE, NOKIA, autres projets)","TRAVAUX OCM",
AR258="No root CAuse","No root cause",
AR258="ODU HS","TX ISSUE",
AR258="IP &amp; VLAN","TX ISSUE",
AR258="Warehouse HUAWEI","SPARE-ISSUE",
AR258="SPARE-HS","SPARE-ISSUE",
AR258="Power Telco","RAN ISSUE",AR258="no impacts","no impacts"
),"")</f>
        <v>TX ISSUE</v>
      </c>
      <c r="AR258" s="59" t="s">
        <v>5598</v>
      </c>
      <c r="AS258" s="40" t="str" cm="1">
        <f t="array" ref="AS258">IFERROR(_xlfn.IFS(
AR258="MPR ISSUE","ACTIVE",
AR258="BSS Hardware Issue","ACTIVE",
AR258="Sites strategiques, MLL, Pylone, etc.","PASSIVE",
AR258="AKTIVCO DEFAUT GE &amp; POWER Cabinet","PASSIVE",
AR258="AKTIVCO Coupure ENEO &amp; Baisse de tension","PASSIVE",
AR258="Coupure ENEO &amp; Baisse de tension","PASSIVE",
AR258="Defaut GE &amp; POWER Cabinet","PASSIVE",
AR258="Sharing","PASSIVE",
AR258="Sites strategiques &amp; DataCenter","PASSIVE",
AR258="Exclu","Exclu",
AR258="SAT","ACTIVE",
AR258="SPARE-ISSUE","SPARE-ISSUE",
AR258="Fiber CAmtel","ACTIVE",
AR258="Fiber AOF","ACTIVE",
AR258="Projet OCM (HUAWEI)","PLANNED WORKS",
AR258="Projet OCM (NOKIA)","PLANNED WORKS",
AR258="ACCESS-ISSUE","ACCESS-ISSUE",
AR258="Projet OCM (ZTE, NOKIA, autres projets)","PLANNED WORKS",
AR258="No root CAuse","No root cause",
AR258="ODU HS","ACTIVE",
AR258="IP &amp; VLAN","ACTIVE",
AR258="Warehouse HUAWEI","SPARE-ISSUE",
AR258="SPARE-HS","SPARE-ISSUE",
AR258="Power Telco","ACTIVE", AR258="no impacts","no impacts"
),"")</f>
        <v>ACTIVE</v>
      </c>
      <c r="AT258" s="99" t="s">
        <v>6570</v>
      </c>
      <c r="AU258" s="107" t="s">
        <v>2919</v>
      </c>
      <c r="AV258" s="9" t="s">
        <v>6183</v>
      </c>
      <c r="AW258" s="17" t="s">
        <v>6146</v>
      </c>
      <c r="AX258" s="17" t="s">
        <v>5536</v>
      </c>
      <c r="AY258" s="17"/>
      <c r="AZ258" s="17" t="s">
        <v>6226</v>
      </c>
      <c r="BA258" s="7"/>
      <c r="BC258" s="18"/>
      <c r="BD258" s="18"/>
      <c r="BE258" s="18"/>
      <c r="BF258" s="18"/>
      <c r="BG258" s="18"/>
      <c r="BH258" s="18"/>
      <c r="BI258" s="18"/>
      <c r="BJ258" s="18"/>
      <c r="BK258" s="18"/>
      <c r="BM258" s="18"/>
      <c r="BN258" s="18" t="s">
        <v>6006</v>
      </c>
      <c r="BO258" s="18"/>
      <c r="BP258" s="9" t="s">
        <v>5864</v>
      </c>
      <c r="BQ258" s="14"/>
      <c r="BR258" s="102" t="s">
        <v>5536</v>
      </c>
      <c r="BS258" s="14"/>
      <c r="BT258" s="14"/>
      <c r="BU258" s="9"/>
      <c r="BV258" s="9"/>
      <c r="BW258" s="9"/>
    </row>
    <row r="259" spans="1:75" x14ac:dyDescent="0.35">
      <c r="A259" s="1" t="s">
        <v>4190</v>
      </c>
      <c r="B259" s="1" t="s">
        <v>4191</v>
      </c>
      <c r="C259" s="3" t="s">
        <v>38</v>
      </c>
      <c r="D259" s="1" t="s">
        <v>21</v>
      </c>
      <c r="E259" s="1" t="s">
        <v>30</v>
      </c>
      <c r="F259" s="3" t="s">
        <v>37</v>
      </c>
      <c r="G259" s="1" t="s">
        <v>38</v>
      </c>
      <c r="H259" s="30" t="s">
        <v>5587</v>
      </c>
      <c r="I259" s="27">
        <v>0</v>
      </c>
      <c r="J259" s="27">
        <v>2.1445254870403199</v>
      </c>
      <c r="K259" s="27">
        <v>0</v>
      </c>
      <c r="L259" s="27">
        <v>0</v>
      </c>
      <c r="M259" s="27">
        <v>0</v>
      </c>
      <c r="N259" s="27">
        <v>0.98044776034220582</v>
      </c>
      <c r="O259" s="27">
        <v>0</v>
      </c>
      <c r="P259" s="27">
        <v>0</v>
      </c>
      <c r="Q259" s="27">
        <v>0</v>
      </c>
      <c r="R259" s="27">
        <v>0</v>
      </c>
      <c r="S259" s="80">
        <v>0</v>
      </c>
      <c r="T259" s="80">
        <v>0.37776479384076261</v>
      </c>
      <c r="U259" s="80">
        <v>4.4413625429111985</v>
      </c>
      <c r="V259" s="80">
        <v>0</v>
      </c>
      <c r="W259" s="80">
        <v>0.37776479384076256</v>
      </c>
      <c r="X259" s="80">
        <v>0</v>
      </c>
      <c r="Y259" s="80">
        <v>1.7363875548250318</v>
      </c>
      <c r="Z259" s="80">
        <v>0</v>
      </c>
      <c r="AA259" s="80">
        <v>0</v>
      </c>
      <c r="AB259" s="80">
        <v>0.11077367142934572</v>
      </c>
      <c r="AC259" s="80">
        <v>0.56339228896821969</v>
      </c>
      <c r="AD259" s="80">
        <v>0.56339228896821969</v>
      </c>
      <c r="AE259" s="80">
        <v>0.5690638438731519</v>
      </c>
      <c r="AF259" s="80">
        <v>0</v>
      </c>
      <c r="AG259" s="80"/>
      <c r="AH259" s="80">
        <v>0.73334275025468532</v>
      </c>
      <c r="AI259" s="80">
        <v>2.2340754152719642</v>
      </c>
      <c r="AJ259" s="80">
        <v>0.71902389602292482</v>
      </c>
      <c r="AK259" s="80">
        <v>1.2074522884217185</v>
      </c>
      <c r="AL259" s="80">
        <v>3.3098390778935669</v>
      </c>
      <c r="AM259" s="80">
        <v>2.2340754152719642</v>
      </c>
      <c r="AN259" s="41" t="s">
        <v>5558</v>
      </c>
      <c r="AO259" s="41"/>
      <c r="AP259" s="40" t="str" cm="1">
        <f t="array" ref="AP259">IFERROR(_xlfn.IFS(
AR259="MPR ISSUE","PDH",
AR259="BSS Hardware Issue","BSS",
AR259="Sites strategiques, MLL, Pylone, etc.","ENVTECH",
AR259="AKTIVCO DEFAUT GE &amp; POWER Cabinet","AKTIVCO",
AR259="AKTIVCO Coupure ENEO &amp; Baisse de tension","AKTIVCO GRID ONLY",
AR259="Coupure ENEO &amp; Baisse de tension","IHS GRID ONLY",
AR259="Defaut GE &amp; POWER Cabinet","IHS",
AR259="Sharing","Partners",
AR259="Sites strategiques &amp; DataCenter","SST &amp; DC",
AR259="Exclu","Exclu",
AR259="SAT","SAT",
AR259="SPARE-ISSUE","SPARE-ISSUE",
AR259="Fiber CAmtel","TRANS_FO_CAMTEL",
AR259="Fiber AOF","Fiber AOF",
AR259="Projet OCM (HUAWEI)","TRAVAUX-HUAWEI",
AR259="Projet OCM (NOKIA)","TRAVAUX-NOKIA",
AR259="ACCESS-ISSUE","ACCESS-ISSUE",
AR259="Projet OCM (ZTE, NOKIA, autres projets)","TRAVAUX OCM",
AR259="No root CAuse","No root cause",
AR259="ODU HS","PDH",
AR259="IP &amp; VLAN","PDH",
AR259="Warehouse HUAWEI","SPARE-ISSUE",
AR259="SPARE-HS","SPARE-ISSUE",
AR259="Power Telco","BSS",AR259="no impacts","no impacts"
),"")</f>
        <v>No root cause</v>
      </c>
      <c r="AQ259" s="40" t="str" cm="1">
        <f t="array" ref="AQ259">IFERROR(_xlfn.IFS(
AR259="MPR ISSUE","TX ISSUE",
AR259="BSS Hardware Issue","RAN ISSUE",
AR259="Sites strategiques, MLL, Pylone, etc.","ENVTECH",
AR259="AKTIVCO DEFAUT GE &amp; POWER Cabinet","POWER ISSUE",
AR259="AKTIVCO Coupure ENEO &amp; Baisse de tension","POWER ISSUE",
AR259="Coupure ENEO &amp; Baisse de tension","POWER ISSUE",
AR259="Defaut GE &amp; POWER Cabinet","POWER ISSUE",
AR259="Sharing","POWER ISSUE",
AR259="Sites strategiques &amp; DataCenter","POWER ISSUE",
AR259="Exclu","Exclu",
AR259="SAT","TX ISSUE",
AR259="SPARE-ISSUE","SPARE-ISSUE",
AR259="Fiber CAmtel","TX ISSUE",
AR259="Fiber AOF","TX ISSUE",
AR259="Projet OCM (HUAWEI)","TRAVAUX-HUAWEI",
AR259="Projet OCM (NOKIA)","TRAVAUX -NOKIA",
AR259="ACCESS-ISSUE","ACCESS-ISSUE",
AR259="Projet OCM (ZTE, NOKIA, autres projets)","TRAVAUX OCM",
AR259="No root CAuse","No root cause",
AR259="ODU HS","TX ISSUE",
AR259="IP &amp; VLAN","TX ISSUE",
AR259="Warehouse HUAWEI","SPARE-ISSUE",
AR259="SPARE-HS","SPARE-ISSUE",
AR259="Power Telco","RAN ISSUE",AR259="no impacts","no impacts"
),"")</f>
        <v>No root cause</v>
      </c>
      <c r="AR259" s="59" t="s">
        <v>5343</v>
      </c>
      <c r="AS259" s="40" t="str" cm="1">
        <f t="array" ref="AS259">IFERROR(_xlfn.IFS(
AR259="MPR ISSUE","ACTIVE",
AR259="BSS Hardware Issue","ACTIVE",
AR259="Sites strategiques, MLL, Pylone, etc.","PASSIVE",
AR259="AKTIVCO DEFAUT GE &amp; POWER Cabinet","PASSIVE",
AR259="AKTIVCO Coupure ENEO &amp; Baisse de tension","PASSIVE",
AR259="Coupure ENEO &amp; Baisse de tension","PASSIVE",
AR259="Defaut GE &amp; POWER Cabinet","PASSIVE",
AR259="Sharing","PASSIVE",
AR259="Sites strategiques &amp; DataCenter","PASSIVE",
AR259="Exclu","Exclu",
AR259="SAT","ACTIVE",
AR259="SPARE-ISSUE","SPARE-ISSUE",
AR259="Fiber CAmtel","ACTIVE",
AR259="Fiber AOF","ACTIVE",
AR259="Projet OCM (HUAWEI)","PLANNED WORKS",
AR259="Projet OCM (NOKIA)","PLANNED WORKS",
AR259="ACCESS-ISSUE","ACCESS-ISSUE",
AR259="Projet OCM (ZTE, NOKIA, autres projets)","PLANNED WORKS",
AR259="No root CAuse","No root cause",
AR259="ODU HS","ACTIVE",
AR259="IP &amp; VLAN","ACTIVE",
AR259="Warehouse HUAWEI","SPARE-ISSUE",
AR259="SPARE-HS","SPARE-ISSUE",
AR259="Power Telco","ACTIVE", AR259="no impacts","no impacts"
),"")</f>
        <v>No root cause</v>
      </c>
      <c r="AT259" s="99" t="s">
        <v>5661</v>
      </c>
      <c r="AU259" s="99" t="s">
        <v>4191</v>
      </c>
      <c r="AW259" s="17"/>
      <c r="AX259" s="17" t="s">
        <v>5536</v>
      </c>
      <c r="AY259" s="17"/>
      <c r="AZ259" s="17" t="s">
        <v>6200</v>
      </c>
      <c r="BA259" s="7"/>
      <c r="BC259" s="18"/>
      <c r="BD259" s="18"/>
      <c r="BE259" s="18"/>
      <c r="BF259" s="18"/>
      <c r="BG259" s="18"/>
      <c r="BH259" s="18"/>
      <c r="BI259" s="18"/>
      <c r="BJ259" s="18"/>
      <c r="BK259" s="18"/>
      <c r="BM259" s="18"/>
      <c r="BN259" s="18"/>
      <c r="BO259" s="18"/>
      <c r="BP259" s="9" t="s">
        <v>5661</v>
      </c>
      <c r="BQ259" s="14"/>
      <c r="BR259" s="102" t="s">
        <v>5536</v>
      </c>
      <c r="BS259" s="14"/>
      <c r="BT259" s="14"/>
      <c r="BU259" s="9"/>
      <c r="BV259" s="9"/>
      <c r="BW259" s="9"/>
    </row>
    <row r="260" spans="1:75" x14ac:dyDescent="0.35">
      <c r="A260" s="1" t="s">
        <v>2334</v>
      </c>
      <c r="B260" s="8" t="s">
        <v>2335</v>
      </c>
      <c r="C260" s="3" t="s">
        <v>32</v>
      </c>
      <c r="D260" s="1" t="s">
        <v>21</v>
      </c>
      <c r="E260" s="1" t="s">
        <v>36</v>
      </c>
      <c r="F260" s="3" t="s">
        <v>31</v>
      </c>
      <c r="G260" s="1" t="s">
        <v>32</v>
      </c>
      <c r="H260" s="30" t="s">
        <v>5587</v>
      </c>
      <c r="I260" s="27">
        <v>0</v>
      </c>
      <c r="J260" s="27">
        <v>0</v>
      </c>
      <c r="K260" s="27">
        <v>0</v>
      </c>
      <c r="L260" s="27">
        <v>0</v>
      </c>
      <c r="M260" s="27">
        <v>0</v>
      </c>
      <c r="N260" s="27">
        <v>0</v>
      </c>
      <c r="O260" s="27">
        <v>0</v>
      </c>
      <c r="P260" s="27">
        <v>0</v>
      </c>
      <c r="Q260" s="27">
        <v>0</v>
      </c>
      <c r="R260" s="27">
        <v>0</v>
      </c>
      <c r="S260" s="80">
        <v>5.2902587655842916</v>
      </c>
      <c r="T260" s="80">
        <v>0</v>
      </c>
      <c r="U260" s="80">
        <v>0</v>
      </c>
      <c r="V260" s="80">
        <v>0</v>
      </c>
      <c r="W260" s="80">
        <v>0</v>
      </c>
      <c r="X260" s="80">
        <v>0</v>
      </c>
      <c r="Y260" s="80">
        <v>0</v>
      </c>
      <c r="Z260" s="80">
        <v>0</v>
      </c>
      <c r="AA260" s="80">
        <v>5.5937047880764661</v>
      </c>
      <c r="AB260" s="80">
        <v>0</v>
      </c>
      <c r="AC260" s="80">
        <v>0</v>
      </c>
      <c r="AD260" s="80">
        <v>0</v>
      </c>
      <c r="AE260" s="80">
        <v>4.7780531513869979</v>
      </c>
      <c r="AF260" s="80">
        <v>2.6758859753504933</v>
      </c>
      <c r="AG260" s="80"/>
      <c r="AH260" s="80">
        <v>0</v>
      </c>
      <c r="AI260" s="80">
        <v>2.2082858920250104</v>
      </c>
      <c r="AJ260" s="80">
        <v>1.4535348448696888</v>
      </c>
      <c r="AK260" s="80">
        <v>1.5440598957536451</v>
      </c>
      <c r="AL260" s="80">
        <v>2.8425600338829478</v>
      </c>
      <c r="AM260" s="80">
        <v>2.2082858920250104</v>
      </c>
      <c r="AN260" s="41" t="s">
        <v>5558</v>
      </c>
      <c r="AO260" s="41"/>
      <c r="AP260" s="40" t="str" cm="1">
        <f t="array" ref="AP260">IFERROR(_xlfn.IFS(
AR260="MPR ISSUE","PDH",
AR260="BSS Hardware Issue","BSS",
AR260="Sites strategiques, MLL, Pylone, etc.","ENVTECH",
AR260="AKTIVCO DEFAUT GE &amp; POWER Cabinet","AKTIVCO",
AR260="AKTIVCO Coupure ENEO &amp; Baisse de tension","AKTIVCO GRID ONLY",
AR260="Coupure ENEO &amp; Baisse de tension","IHS GRID ONLY",
AR260="Defaut GE &amp; POWER Cabinet","IHS",
AR260="Sharing","Partners",
AR260="Sites strategiques &amp; DataCenter","SST &amp; DC",
AR260="Exclu","Exclu",
AR260="SAT","SAT",
AR260="SPARE-ISSUE","SPARE-ISSUE",
AR260="Fiber CAmtel","TRANS_FO_CAMTEL",
AR260="Fiber AOF","Fiber AOF",
AR260="Projet OCM (HUAWEI)","TRAVAUX-HUAWEI",
AR260="Projet OCM (NOKIA)","TRAVAUX-NOKIA",
AR260="ACCESS-ISSUE","ACCESS-ISSUE",
AR260="Projet OCM (ZTE, NOKIA, autres projets)","TRAVAUX OCM",
AR260="No root CAuse","No root cause",
AR260="ODU HS","PDH",
AR260="IP &amp; VLAN","PDH",
AR260="Warehouse HUAWEI","SPARE-ISSUE",
AR260="SPARE-HS","SPARE-ISSUE",
AR260="Power Telco","BSS",AR260="no impacts","no impacts"
),"")</f>
        <v>AKTIVCO</v>
      </c>
      <c r="AQ260" s="40" t="str" cm="1">
        <f t="array" ref="AQ260">IFERROR(_xlfn.IFS(
AR260="MPR ISSUE","TX ISSUE",
AR260="BSS Hardware Issue","RAN ISSUE",
AR260="Sites strategiques, MLL, Pylone, etc.","ENVTECH",
AR260="AKTIVCO DEFAUT GE &amp; POWER Cabinet","POWER ISSUE",
AR260="AKTIVCO Coupure ENEO &amp; Baisse de tension","POWER ISSUE",
AR260="Coupure ENEO &amp; Baisse de tension","POWER ISSUE",
AR260="Defaut GE &amp; POWER Cabinet","POWER ISSUE",
AR260="Sharing","POWER ISSUE",
AR260="Sites strategiques &amp; DataCenter","POWER ISSUE",
AR260="Exclu","Exclu",
AR260="SAT","TX ISSUE",
AR260="SPARE-ISSUE","SPARE-ISSUE",
AR260="Fiber CAmtel","TX ISSUE",
AR260="Fiber AOF","TX ISSUE",
AR260="Projet OCM (HUAWEI)","TRAVAUX-HUAWEI",
AR260="Projet OCM (NOKIA)","TRAVAUX -NOKIA",
AR260="ACCESS-ISSUE","ACCESS-ISSUE",
AR260="Projet OCM (ZTE, NOKIA, autres projets)","TRAVAUX OCM",
AR260="No root CAuse","No root cause",
AR260="ODU HS","TX ISSUE",
AR260="IP &amp; VLAN","TX ISSUE",
AR260="Warehouse HUAWEI","SPARE-ISSUE",
AR260="SPARE-HS","SPARE-ISSUE",
AR260="Power Telco","RAN ISSUE",AR260="no impacts","no impacts"
),"")</f>
        <v>POWER ISSUE</v>
      </c>
      <c r="AR260" s="59" t="s">
        <v>5324</v>
      </c>
      <c r="AS260" s="40" t="str" cm="1">
        <f t="array" ref="AS260">IFERROR(_xlfn.IFS(
AR260="MPR ISSUE","ACTIVE",
AR260="BSS Hardware Issue","ACTIVE",
AR260="Sites strategiques, MLL, Pylone, etc.","PASSIVE",
AR260="AKTIVCO DEFAUT GE &amp; POWER Cabinet","PASSIVE",
AR260="AKTIVCO Coupure ENEO &amp; Baisse de tension","PASSIVE",
AR260="Coupure ENEO &amp; Baisse de tension","PASSIVE",
AR260="Defaut GE &amp; POWER Cabinet","PASSIVE",
AR260="Sharing","PASSIVE",
AR260="Sites strategiques &amp; DataCenter","PASSIVE",
AR260="Exclu","Exclu",
AR260="SAT","ACTIVE",
AR260="SPARE-ISSUE","SPARE-ISSUE",
AR260="Fiber CAmtel","ACTIVE",
AR260="Fiber AOF","ACTIVE",
AR260="Projet OCM (HUAWEI)","PLANNED WORKS",
AR260="Projet OCM (NOKIA)","PLANNED WORKS",
AR260="ACCESS-ISSUE","ACCESS-ISSUE",
AR260="Projet OCM (ZTE, NOKIA, autres projets)","PLANNED WORKS",
AR260="No root CAuse","No root cause",
AR260="ODU HS","ACTIVE",
AR260="IP &amp; VLAN","ACTIVE",
AR260="Warehouse HUAWEI","SPARE-ISSUE",
AR260="SPARE-HS","SPARE-ISSUE",
AR260="Power Telco","ACTIVE", AR260="no impacts","no impacts"
),"")</f>
        <v>PASSIVE</v>
      </c>
      <c r="AT260" s="99" t="s">
        <v>6454</v>
      </c>
      <c r="AU260" s="99" t="s">
        <v>2335</v>
      </c>
      <c r="AW260" s="17"/>
      <c r="AX260" s="17" t="s">
        <v>5536</v>
      </c>
      <c r="AY260" s="17" t="s">
        <v>6227</v>
      </c>
      <c r="AZ260" s="17" t="s">
        <v>6227</v>
      </c>
      <c r="BA260" s="7"/>
      <c r="BC260" s="18"/>
      <c r="BD260" s="18"/>
      <c r="BE260" s="18"/>
      <c r="BF260" s="18"/>
      <c r="BG260" s="18"/>
      <c r="BH260" s="18"/>
      <c r="BI260" s="18"/>
      <c r="BJ260" s="18"/>
      <c r="BK260" s="18"/>
      <c r="BM260" s="18"/>
      <c r="BN260" s="18"/>
      <c r="BO260" s="18"/>
      <c r="BP260" s="9" t="s">
        <v>5731</v>
      </c>
      <c r="BQ260" s="14"/>
      <c r="BR260" s="102" t="s">
        <v>5536</v>
      </c>
      <c r="BS260" s="14"/>
      <c r="BT260" s="14"/>
      <c r="BU260" s="9"/>
      <c r="BV260" s="9"/>
      <c r="BW260" s="9"/>
    </row>
    <row r="261" spans="1:75" x14ac:dyDescent="0.35">
      <c r="A261" s="1" t="s">
        <v>2826</v>
      </c>
      <c r="B261" s="8" t="s">
        <v>2827</v>
      </c>
      <c r="C261" s="3" t="s">
        <v>32</v>
      </c>
      <c r="D261" s="1" t="s">
        <v>11</v>
      </c>
      <c r="E261" s="1" t="s">
        <v>145</v>
      </c>
      <c r="F261" s="3" t="s">
        <v>31</v>
      </c>
      <c r="G261" s="1" t="s">
        <v>32</v>
      </c>
      <c r="H261" s="30" t="s">
        <v>5587</v>
      </c>
      <c r="I261" s="27">
        <v>0</v>
      </c>
      <c r="J261" s="27">
        <v>0</v>
      </c>
      <c r="K261" s="27">
        <v>0</v>
      </c>
      <c r="L261" s="27">
        <v>0</v>
      </c>
      <c r="M261" s="27">
        <v>0</v>
      </c>
      <c r="N261" s="27">
        <v>0</v>
      </c>
      <c r="O261" s="27">
        <v>0</v>
      </c>
      <c r="P261" s="27">
        <v>0</v>
      </c>
      <c r="Q261" s="27">
        <v>0</v>
      </c>
      <c r="R261" s="27">
        <v>0</v>
      </c>
      <c r="S261" s="80">
        <v>0</v>
      </c>
      <c r="T261" s="80">
        <v>0</v>
      </c>
      <c r="U261" s="80">
        <v>0</v>
      </c>
      <c r="V261" s="80">
        <v>0</v>
      </c>
      <c r="W261" s="80">
        <v>0</v>
      </c>
      <c r="X261" s="80">
        <v>0</v>
      </c>
      <c r="Y261" s="80">
        <v>0</v>
      </c>
      <c r="Z261" s="80">
        <v>0</v>
      </c>
      <c r="AA261" s="80">
        <v>0</v>
      </c>
      <c r="AB261" s="80">
        <v>0</v>
      </c>
      <c r="AC261" s="80">
        <v>0</v>
      </c>
      <c r="AD261" s="80">
        <v>0</v>
      </c>
      <c r="AE261" s="80">
        <v>0</v>
      </c>
      <c r="AF261" s="80">
        <v>23.799039331341511</v>
      </c>
      <c r="AG261" s="80"/>
      <c r="AH261" s="80">
        <v>0</v>
      </c>
      <c r="AI261" s="80">
        <v>2.2057889810605742</v>
      </c>
      <c r="AJ261" s="80">
        <v>1.1933773365466469</v>
      </c>
      <c r="AK261" s="80">
        <v>1.0130635202355587</v>
      </c>
      <c r="AL261" s="80">
        <v>3.2508435168221825</v>
      </c>
      <c r="AM261" s="80">
        <v>2.2057889810605742</v>
      </c>
      <c r="AN261" s="41" t="s">
        <v>5558</v>
      </c>
      <c r="AO261" s="41"/>
      <c r="AP261" s="40" t="str" cm="1">
        <f t="array" ref="AP261">IFERROR(_xlfn.IFS(
AR261="MPR ISSUE","PDH",
AR261="BSS Hardware Issue","BSS",
AR261="Sites strategiques, MLL, Pylone, etc.","ENVTECH",
AR261="AKTIVCO DEFAUT GE &amp; POWER Cabinet","AKTIVCO",
AR261="AKTIVCO Coupure ENEO &amp; Baisse de tension","AKTIVCO GRID ONLY",
AR261="Coupure ENEO &amp; Baisse de tension","IHS GRID ONLY",
AR261="Defaut GE &amp; POWER Cabinet","IHS",
AR261="Sharing","Partners",
AR261="Sites strategiques &amp; DataCenter","SST &amp; DC",
AR261="Exclu","Exclu",
AR261="SAT","SAT",
AR261="SPARE-ISSUE","SPARE-ISSUE",
AR261="Fiber CAmtel","TRANS_FO_CAMTEL",
AR261="Fiber AOF","Fiber AOF",
AR261="Projet OCM (HUAWEI)","TRAVAUX-HUAWEI",
AR261="Projet OCM (NOKIA)","TRAVAUX-NOKIA",
AR261="ACCESS-ISSUE","ACCESS-ISSUE",
AR261="Projet OCM (ZTE, NOKIA, autres projets)","TRAVAUX OCM",
AR261="No root CAuse","No root cause",
AR261="ODU HS","PDH",
AR261="IP &amp; VLAN","PDH",
AR261="Warehouse HUAWEI","SPARE-ISSUE",
AR261="SPARE-HS","SPARE-ISSUE",
AR261="Power Telco","BSS",AR261="no impacts","no impacts"
),"")</f>
        <v>IHS GRID ONLY</v>
      </c>
      <c r="AQ261" s="40" t="str" cm="1">
        <f t="array" ref="AQ261">IFERROR(_xlfn.IFS(
AR261="MPR ISSUE","TX ISSUE",
AR261="BSS Hardware Issue","RAN ISSUE",
AR261="Sites strategiques, MLL, Pylone, etc.","ENVTECH",
AR261="AKTIVCO DEFAUT GE &amp; POWER Cabinet","POWER ISSUE",
AR261="AKTIVCO Coupure ENEO &amp; Baisse de tension","POWER ISSUE",
AR261="Coupure ENEO &amp; Baisse de tension","POWER ISSUE",
AR261="Defaut GE &amp; POWER Cabinet","POWER ISSUE",
AR261="Sharing","POWER ISSUE",
AR261="Sites strategiques &amp; DataCenter","POWER ISSUE",
AR261="Exclu","Exclu",
AR261="SAT","TX ISSUE",
AR261="SPARE-ISSUE","SPARE-ISSUE",
AR261="Fiber CAmtel","TX ISSUE",
AR261="Fiber AOF","TX ISSUE",
AR261="Projet OCM (HUAWEI)","TRAVAUX-HUAWEI",
AR261="Projet OCM (NOKIA)","TRAVAUX -NOKIA",
AR261="ACCESS-ISSUE","ACCESS-ISSUE",
AR261="Projet OCM (ZTE, NOKIA, autres projets)","TRAVAUX OCM",
AR261="No root CAuse","No root cause",
AR261="ODU HS","TX ISSUE",
AR261="IP &amp; VLAN","TX ISSUE",
AR261="Warehouse HUAWEI","SPARE-ISSUE",
AR261="SPARE-HS","SPARE-ISSUE",
AR261="Power Telco","RAN ISSUE",AR261="no impacts","no impacts"
),"")</f>
        <v>POWER ISSUE</v>
      </c>
      <c r="AR261" s="59" t="s">
        <v>5328</v>
      </c>
      <c r="AS261" s="40" t="str" cm="1">
        <f t="array" ref="AS261">IFERROR(_xlfn.IFS(
AR261="MPR ISSUE","ACTIVE",
AR261="BSS Hardware Issue","ACTIVE",
AR261="Sites strategiques, MLL, Pylone, etc.","PASSIVE",
AR261="AKTIVCO DEFAUT GE &amp; POWER Cabinet","PASSIVE",
AR261="AKTIVCO Coupure ENEO &amp; Baisse de tension","PASSIVE",
AR261="Coupure ENEO &amp; Baisse de tension","PASSIVE",
AR261="Defaut GE &amp; POWER Cabinet","PASSIVE",
AR261="Sharing","PASSIVE",
AR261="Sites strategiques &amp; DataCenter","PASSIVE",
AR261="Exclu","Exclu",
AR261="SAT","ACTIVE",
AR261="SPARE-ISSUE","SPARE-ISSUE",
AR261="Fiber CAmtel","ACTIVE",
AR261="Fiber AOF","ACTIVE",
AR261="Projet OCM (HUAWEI)","PLANNED WORKS",
AR261="Projet OCM (NOKIA)","PLANNED WORKS",
AR261="ACCESS-ISSUE","ACCESS-ISSUE",
AR261="Projet OCM (ZTE, NOKIA, autres projets)","PLANNED WORKS",
AR261="No root CAuse","No root cause",
AR261="ODU HS","ACTIVE",
AR261="IP &amp; VLAN","ACTIVE",
AR261="Warehouse HUAWEI","SPARE-ISSUE",
AR261="SPARE-HS","SPARE-ISSUE",
AR261="Power Telco","ACTIVE", AR261="no impacts","no impacts"
),"")</f>
        <v>PASSIVE</v>
      </c>
      <c r="AT261" s="99" t="s">
        <v>5976</v>
      </c>
      <c r="AU261" s="99" t="s">
        <v>2827</v>
      </c>
      <c r="AW261" s="17"/>
      <c r="AX261" s="17" t="s">
        <v>5536</v>
      </c>
      <c r="AY261" s="17"/>
      <c r="AZ261" s="17" t="s">
        <v>5536</v>
      </c>
      <c r="BA261" s="7"/>
      <c r="BC261" s="18"/>
      <c r="BD261" s="18"/>
      <c r="BE261" s="18"/>
      <c r="BF261" s="18"/>
      <c r="BG261" s="18"/>
      <c r="BH261" s="18"/>
      <c r="BI261" s="18"/>
      <c r="BJ261" s="18"/>
      <c r="BK261" s="18"/>
      <c r="BM261" s="18"/>
      <c r="BN261" s="18"/>
      <c r="BO261" s="18"/>
      <c r="BP261" s="9" t="s">
        <v>5976</v>
      </c>
      <c r="BQ261" s="14"/>
      <c r="BR261" s="102" t="s">
        <v>5536</v>
      </c>
      <c r="BS261" s="14"/>
      <c r="BT261" s="14"/>
      <c r="BU261" s="9"/>
      <c r="BV261" s="9"/>
      <c r="BW261" s="9"/>
    </row>
    <row r="262" spans="1:75" x14ac:dyDescent="0.35">
      <c r="A262" s="1" t="s">
        <v>164</v>
      </c>
      <c r="B262" s="1" t="s">
        <v>165</v>
      </c>
      <c r="C262" s="3" t="s">
        <v>32</v>
      </c>
      <c r="D262" s="1" t="s">
        <v>11</v>
      </c>
      <c r="E262" s="1" t="s">
        <v>12</v>
      </c>
      <c r="F262" s="3" t="s">
        <v>31</v>
      </c>
      <c r="G262" s="1" t="s">
        <v>32</v>
      </c>
      <c r="H262" s="30" t="s">
        <v>5587</v>
      </c>
      <c r="I262" s="27">
        <v>12.442802903836112</v>
      </c>
      <c r="J262" s="27">
        <v>24.172595046699371</v>
      </c>
      <c r="K262" s="27">
        <v>10.089928031891974</v>
      </c>
      <c r="L262" s="27">
        <v>1.2955935942105905</v>
      </c>
      <c r="M262" s="27">
        <v>19.172120633616128</v>
      </c>
      <c r="N262" s="27">
        <v>0</v>
      </c>
      <c r="O262" s="27">
        <v>0</v>
      </c>
      <c r="P262" s="27">
        <v>0</v>
      </c>
      <c r="Q262" s="27">
        <v>0</v>
      </c>
      <c r="R262" s="27">
        <v>0</v>
      </c>
      <c r="S262" s="80">
        <v>0</v>
      </c>
      <c r="T262" s="80">
        <v>0</v>
      </c>
      <c r="U262" s="80">
        <v>0.18619821763361358</v>
      </c>
      <c r="V262" s="80">
        <v>8.3610847151951773E-2</v>
      </c>
      <c r="W262" s="80">
        <v>0</v>
      </c>
      <c r="X262" s="80">
        <v>0.36276549297583316</v>
      </c>
      <c r="Y262" s="80">
        <v>0</v>
      </c>
      <c r="Z262" s="80">
        <v>0</v>
      </c>
      <c r="AA262" s="80">
        <v>0</v>
      </c>
      <c r="AB262" s="80">
        <v>0</v>
      </c>
      <c r="AC262" s="80">
        <v>0</v>
      </c>
      <c r="AD262" s="80">
        <v>0</v>
      </c>
      <c r="AE262" s="80">
        <v>9.3772026321721977</v>
      </c>
      <c r="AF262" s="80">
        <v>0</v>
      </c>
      <c r="AG262" s="80"/>
      <c r="AH262" s="80">
        <v>17.724358151201518</v>
      </c>
      <c r="AI262" s="80">
        <v>2.1925196827924314</v>
      </c>
      <c r="AJ262" s="80">
        <v>0.99416887482064986</v>
      </c>
      <c r="AK262" s="80">
        <v>0.90149849886607347</v>
      </c>
      <c r="AL262" s="80">
        <v>3.3517686766608232</v>
      </c>
      <c r="AM262" s="80">
        <v>2.1925196827924314</v>
      </c>
      <c r="AN262" s="41" t="s">
        <v>5558</v>
      </c>
      <c r="AO262" s="41"/>
      <c r="AP262" s="40" t="str" cm="1">
        <f t="array" ref="AP262">IFERROR(_xlfn.IFS(
AR262="MPR ISSUE","PDH",
AR262="BSS Hardware Issue","BSS",
AR262="Sites strategiques, MLL, Pylone, etc.","ENVTECH",
AR262="AKTIVCO DEFAUT GE &amp; POWER Cabinet","AKTIVCO",
AR262="AKTIVCO Coupure ENEO &amp; Baisse de tension","AKTIVCO GRID ONLY",
AR262="Coupure ENEO &amp; Baisse de tension","IHS GRID ONLY",
AR262="Defaut GE &amp; POWER Cabinet","IHS",
AR262="Sharing","Partners",
AR262="Sites strategiques &amp; DataCenter","SST &amp; DC",
AR262="Exclu","Exclu",
AR262="SAT","SAT",
AR262="SPARE-ISSUE","SPARE-ISSUE",
AR262="Fiber CAmtel","TRANS_FO_CAMTEL",
AR262="Fiber AOF","Fiber AOF",
AR262="Projet OCM (HUAWEI)","TRAVAUX-HUAWEI",
AR262="Projet OCM (NOKIA)","TRAVAUX-NOKIA",
AR262="ACCESS-ISSUE","ACCESS-ISSUE",
AR262="Projet OCM (ZTE, NOKIA, autres projets)","TRAVAUX OCM",
AR262="No root CAuse","No root cause",
AR262="ODU HS","PDH",
AR262="IP &amp; VLAN","PDH",
AR262="Warehouse HUAWEI","SPARE-ISSUE",
AR262="SPARE-HS","SPARE-ISSUE",
AR262="Power Telco","BSS",AR262="no impacts","no impacts"
),"")</f>
        <v>IHS</v>
      </c>
      <c r="AQ262" s="40" t="str" cm="1">
        <f t="array" ref="AQ262">IFERROR(_xlfn.IFS(
AR262="MPR ISSUE","TX ISSUE",
AR262="BSS Hardware Issue","RAN ISSUE",
AR262="Sites strategiques, MLL, Pylone, etc.","ENVTECH",
AR262="AKTIVCO DEFAUT GE &amp; POWER Cabinet","POWER ISSUE",
AR262="AKTIVCO Coupure ENEO &amp; Baisse de tension","POWER ISSUE",
AR262="Coupure ENEO &amp; Baisse de tension","POWER ISSUE",
AR262="Defaut GE &amp; POWER Cabinet","POWER ISSUE",
AR262="Sharing","POWER ISSUE",
AR262="Sites strategiques &amp; DataCenter","POWER ISSUE",
AR262="Exclu","Exclu",
AR262="SAT","TX ISSUE",
AR262="SPARE-ISSUE","SPARE-ISSUE",
AR262="Fiber CAmtel","TX ISSUE",
AR262="Fiber AOF","TX ISSUE",
AR262="Projet OCM (HUAWEI)","TRAVAUX-HUAWEI",
AR262="Projet OCM (NOKIA)","TRAVAUX -NOKIA",
AR262="ACCESS-ISSUE","ACCESS-ISSUE",
AR262="Projet OCM (ZTE, NOKIA, autres projets)","TRAVAUX OCM",
AR262="No root CAuse","No root cause",
AR262="ODU HS","TX ISSUE",
AR262="IP &amp; VLAN","TX ISSUE",
AR262="Warehouse HUAWEI","SPARE-ISSUE",
AR262="SPARE-HS","SPARE-ISSUE",
AR262="Power Telco","RAN ISSUE",AR262="no impacts","no impacts"
),"")</f>
        <v>POWER ISSUE</v>
      </c>
      <c r="AR262" s="59" t="s">
        <v>5329</v>
      </c>
      <c r="AS262" s="40" t="str" cm="1">
        <f t="array" ref="AS262">IFERROR(_xlfn.IFS(
AR262="MPR ISSUE","ACTIVE",
AR262="BSS Hardware Issue","ACTIVE",
AR262="Sites strategiques, MLL, Pylone, etc.","PASSIVE",
AR262="AKTIVCO DEFAUT GE &amp; POWER Cabinet","PASSIVE",
AR262="AKTIVCO Coupure ENEO &amp; Baisse de tension","PASSIVE",
AR262="Coupure ENEO &amp; Baisse de tension","PASSIVE",
AR262="Defaut GE &amp; POWER Cabinet","PASSIVE",
AR262="Sharing","PASSIVE",
AR262="Sites strategiques &amp; DataCenter","PASSIVE",
AR262="Exclu","Exclu",
AR262="SAT","ACTIVE",
AR262="SPARE-ISSUE","SPARE-ISSUE",
AR262="Fiber CAmtel","ACTIVE",
AR262="Fiber AOF","ACTIVE",
AR262="Projet OCM (HUAWEI)","PLANNED WORKS",
AR262="Projet OCM (NOKIA)","PLANNED WORKS",
AR262="ACCESS-ISSUE","ACCESS-ISSUE",
AR262="Projet OCM (ZTE, NOKIA, autres projets)","PLANNED WORKS",
AR262="No root CAuse","No root cause",
AR262="ODU HS","ACTIVE",
AR262="IP &amp; VLAN","ACTIVE",
AR262="Warehouse HUAWEI","SPARE-ISSUE",
AR262="SPARE-HS","SPARE-ISSUE",
AR262="Power Telco","ACTIVE", AR262="no impacts","no impacts"
),"")</f>
        <v>PASSIVE</v>
      </c>
      <c r="AT262" s="99" t="s">
        <v>6455</v>
      </c>
      <c r="AU262" s="99" t="s">
        <v>165</v>
      </c>
      <c r="AW262" s="17"/>
      <c r="AX262" s="17" t="s">
        <v>5536</v>
      </c>
      <c r="AY262" s="17"/>
      <c r="AZ262" s="17" t="s">
        <v>5536</v>
      </c>
      <c r="BA262" s="7"/>
      <c r="BB262" s="9" t="s">
        <v>5611</v>
      </c>
      <c r="BC262" s="18"/>
      <c r="BD262" s="18"/>
      <c r="BE262" s="18"/>
      <c r="BF262" s="18"/>
      <c r="BG262" s="18"/>
      <c r="BH262" s="18"/>
      <c r="BI262" s="18"/>
      <c r="BJ262" s="18"/>
      <c r="BK262" s="18"/>
      <c r="BM262" s="18"/>
      <c r="BN262" s="18"/>
      <c r="BO262" s="18"/>
      <c r="BP262" s="9" t="s">
        <v>5661</v>
      </c>
      <c r="BQ262" s="14"/>
      <c r="BR262" s="102" t="s">
        <v>5536</v>
      </c>
      <c r="BS262" s="14"/>
      <c r="BT262" s="14"/>
      <c r="BU262" s="9"/>
      <c r="BV262" s="9"/>
      <c r="BW262" s="9"/>
    </row>
    <row r="263" spans="1:75" x14ac:dyDescent="0.35">
      <c r="A263" s="1" t="s">
        <v>856</v>
      </c>
      <c r="B263" s="1" t="s">
        <v>857</v>
      </c>
      <c r="C263" s="3" t="s">
        <v>38</v>
      </c>
      <c r="D263" s="1" t="s">
        <v>11</v>
      </c>
      <c r="E263" s="1" t="s">
        <v>12</v>
      </c>
      <c r="F263" s="3" t="s">
        <v>37</v>
      </c>
      <c r="G263" s="1" t="s">
        <v>38</v>
      </c>
      <c r="H263" s="30" t="s">
        <v>5587</v>
      </c>
      <c r="I263" s="27">
        <v>31.584051016884832</v>
      </c>
      <c r="J263" s="27">
        <v>23.114261499345105</v>
      </c>
      <c r="K263" s="27">
        <v>23.114261499345105</v>
      </c>
      <c r="L263" s="27">
        <v>12.649885998179395</v>
      </c>
      <c r="M263" s="27">
        <v>0.35033444338860753</v>
      </c>
      <c r="N263" s="27">
        <v>0.63958374354013547</v>
      </c>
      <c r="O263" s="27">
        <v>0.71106673743625837</v>
      </c>
      <c r="P263" s="27">
        <v>0.97964518181792271</v>
      </c>
      <c r="Q263" s="27">
        <v>1.2499179586397386</v>
      </c>
      <c r="R263" s="27">
        <v>0.27168174800889178</v>
      </c>
      <c r="S263" s="80">
        <v>0</v>
      </c>
      <c r="T263" s="80">
        <v>0.71065653063495671</v>
      </c>
      <c r="U263" s="80">
        <v>10.995361452831208</v>
      </c>
      <c r="V263" s="80">
        <v>0</v>
      </c>
      <c r="W263" s="80">
        <v>0.71065653063495682</v>
      </c>
      <c r="X263" s="80">
        <v>2.4880647655899981</v>
      </c>
      <c r="Y263" s="80">
        <v>0</v>
      </c>
      <c r="Z263" s="80">
        <v>0</v>
      </c>
      <c r="AA263" s="80">
        <v>0</v>
      </c>
      <c r="AB263" s="80">
        <v>0</v>
      </c>
      <c r="AC263" s="80">
        <v>0.62007216786090424</v>
      </c>
      <c r="AD263" s="80">
        <v>0.62007216786090424</v>
      </c>
      <c r="AE263" s="80">
        <v>0.11143356932708978</v>
      </c>
      <c r="AF263" s="80">
        <v>0</v>
      </c>
      <c r="AG263" s="80"/>
      <c r="AH263" s="80">
        <v>0</v>
      </c>
      <c r="AI263" s="80">
        <v>2.1831205965191636</v>
      </c>
      <c r="AJ263" s="80">
        <v>1.4652750300748574</v>
      </c>
      <c r="AK263" s="80">
        <v>1.4897649186871633</v>
      </c>
      <c r="AL263" s="80">
        <v>2.8260412767829588</v>
      </c>
      <c r="AM263" s="80">
        <v>2.1831205965191636</v>
      </c>
      <c r="AN263" s="41" t="s">
        <v>5558</v>
      </c>
      <c r="AO263" s="41"/>
      <c r="AP263" s="40" t="str" cm="1">
        <f t="array" ref="AP263">IFERROR(_xlfn.IFS(
AR263="MPR ISSUE","PDH",
AR263="BSS Hardware Issue","BSS",
AR263="Sites strategiques, MLL, Pylone, etc.","ENVTECH",
AR263="AKTIVCO DEFAUT GE &amp; POWER Cabinet","AKTIVCO",
AR263="AKTIVCO Coupure ENEO &amp; Baisse de tension","AKTIVCO GRID ONLY",
AR263="Coupure ENEO &amp; Baisse de tension","IHS GRID ONLY",
AR263="Defaut GE &amp; POWER Cabinet","IHS",
AR263="Sharing","Partners",
AR263="Sites strategiques &amp; DataCenter","SST &amp; DC",
AR263="Exclu","Exclu",
AR263="SAT","SAT",
AR263="SPARE-ISSUE","SPARE-ISSUE",
AR263="Fiber CAmtel","TRANS_FO_CAMTEL",
AR263="Fiber AOF","Fiber AOF",
AR263="Projet OCM (HUAWEI)","TRAVAUX-HUAWEI",
AR263="Projet OCM (NOKIA)","TRAVAUX-NOKIA",
AR263="ACCESS-ISSUE","ACCESS-ISSUE",
AR263="Projet OCM (ZTE, NOKIA, autres projets)","TRAVAUX OCM",
AR263="No root CAuse","No root cause",
AR263="ODU HS","PDH",
AR263="IP &amp; VLAN","PDH",
AR263="Warehouse HUAWEI","SPARE-ISSUE",
AR263="SPARE-HS","SPARE-ISSUE",
AR263="Power Telco","BSS",AR263="no impacts","no impacts"
),"")</f>
        <v>IHS</v>
      </c>
      <c r="AQ263" s="40" t="str" cm="1">
        <f t="array" ref="AQ263">IFERROR(_xlfn.IFS(
AR263="MPR ISSUE","TX ISSUE",
AR263="BSS Hardware Issue","RAN ISSUE",
AR263="Sites strategiques, MLL, Pylone, etc.","ENVTECH",
AR263="AKTIVCO DEFAUT GE &amp; POWER Cabinet","POWER ISSUE",
AR263="AKTIVCO Coupure ENEO &amp; Baisse de tension","POWER ISSUE",
AR263="Coupure ENEO &amp; Baisse de tension","POWER ISSUE",
AR263="Defaut GE &amp; POWER Cabinet","POWER ISSUE",
AR263="Sharing","POWER ISSUE",
AR263="Sites strategiques &amp; DataCenter","POWER ISSUE",
AR263="Exclu","Exclu",
AR263="SAT","TX ISSUE",
AR263="SPARE-ISSUE","SPARE-ISSUE",
AR263="Fiber CAmtel","TX ISSUE",
AR263="Fiber AOF","TX ISSUE",
AR263="Projet OCM (HUAWEI)","TRAVAUX-HUAWEI",
AR263="Projet OCM (NOKIA)","TRAVAUX -NOKIA",
AR263="ACCESS-ISSUE","ACCESS-ISSUE",
AR263="Projet OCM (ZTE, NOKIA, autres projets)","TRAVAUX OCM",
AR263="No root CAuse","No root cause",
AR263="ODU HS","TX ISSUE",
AR263="IP &amp; VLAN","TX ISSUE",
AR263="Warehouse HUAWEI","SPARE-ISSUE",
AR263="SPARE-HS","SPARE-ISSUE",
AR263="Power Telco","RAN ISSUE",AR263="no impacts","no impacts"
),"")</f>
        <v>POWER ISSUE</v>
      </c>
      <c r="AR263" s="59" t="s">
        <v>5329</v>
      </c>
      <c r="AS263" s="40" t="str" cm="1">
        <f t="array" ref="AS263">IFERROR(_xlfn.IFS(
AR263="MPR ISSUE","ACTIVE",
AR263="BSS Hardware Issue","ACTIVE",
AR263="Sites strategiques, MLL, Pylone, etc.","PASSIVE",
AR263="AKTIVCO DEFAUT GE &amp; POWER Cabinet","PASSIVE",
AR263="AKTIVCO Coupure ENEO &amp; Baisse de tension","PASSIVE",
AR263="Coupure ENEO &amp; Baisse de tension","PASSIVE",
AR263="Defaut GE &amp; POWER Cabinet","PASSIVE",
AR263="Sharing","PASSIVE",
AR263="Sites strategiques &amp; DataCenter","PASSIVE",
AR263="Exclu","Exclu",
AR263="SAT","ACTIVE",
AR263="SPARE-ISSUE","SPARE-ISSUE",
AR263="Fiber CAmtel","ACTIVE",
AR263="Fiber AOF","ACTIVE",
AR263="Projet OCM (HUAWEI)","PLANNED WORKS",
AR263="Projet OCM (NOKIA)","PLANNED WORKS",
AR263="ACCESS-ISSUE","ACCESS-ISSUE",
AR263="Projet OCM (ZTE, NOKIA, autres projets)","PLANNED WORKS",
AR263="No root CAuse","No root cause",
AR263="ODU HS","ACTIVE",
AR263="IP &amp; VLAN","ACTIVE",
AR263="Warehouse HUAWEI","SPARE-ISSUE",
AR263="SPARE-HS","SPARE-ISSUE",
AR263="Power Telco","ACTIVE", AR263="no impacts","no impacts"
),"")</f>
        <v>PASSIVE</v>
      </c>
      <c r="AT263" s="99" t="s">
        <v>5796</v>
      </c>
      <c r="AU263" s="99" t="s">
        <v>857</v>
      </c>
      <c r="AW263" s="17"/>
      <c r="AX263" s="17" t="s">
        <v>5536</v>
      </c>
      <c r="AY263" s="17"/>
      <c r="AZ263" s="17" t="s">
        <v>5536</v>
      </c>
      <c r="BA263" s="7"/>
      <c r="BC263" s="18"/>
      <c r="BD263" s="18"/>
      <c r="BE263" s="18"/>
      <c r="BF263" s="18"/>
      <c r="BG263" s="18"/>
      <c r="BH263" s="18"/>
      <c r="BI263" s="18"/>
      <c r="BJ263" s="18"/>
      <c r="BK263" s="18"/>
      <c r="BM263" s="18"/>
      <c r="BN263" s="18"/>
      <c r="BO263" s="18"/>
      <c r="BP263" s="9" t="s">
        <v>5796</v>
      </c>
      <c r="BQ263" s="14"/>
      <c r="BR263" s="102" t="s">
        <v>5536</v>
      </c>
      <c r="BS263" s="14"/>
      <c r="BT263" s="14"/>
      <c r="BU263" s="9"/>
      <c r="BV263" s="9"/>
      <c r="BW263" s="9"/>
    </row>
    <row r="264" spans="1:75" x14ac:dyDescent="0.35">
      <c r="A264" s="1" t="s">
        <v>918</v>
      </c>
      <c r="B264" s="8" t="s">
        <v>919</v>
      </c>
      <c r="C264" s="3" t="s">
        <v>24</v>
      </c>
      <c r="D264" s="1" t="s">
        <v>11</v>
      </c>
      <c r="E264" s="1" t="s">
        <v>12</v>
      </c>
      <c r="F264" s="3" t="s">
        <v>23</v>
      </c>
      <c r="G264" s="1" t="s">
        <v>24</v>
      </c>
      <c r="H264" s="28" t="s">
        <v>5589</v>
      </c>
      <c r="I264" s="27">
        <v>2.0918585007690487</v>
      </c>
      <c r="J264" s="27">
        <v>0.62476279345837848</v>
      </c>
      <c r="K264" s="27">
        <v>3.2947631929641332</v>
      </c>
      <c r="L264" s="27">
        <v>3.0005022358054174</v>
      </c>
      <c r="M264" s="27">
        <v>0</v>
      </c>
      <c r="N264" s="27">
        <v>0.92655015366703486</v>
      </c>
      <c r="O264" s="27">
        <v>0</v>
      </c>
      <c r="P264" s="27">
        <v>0.12190276029940103</v>
      </c>
      <c r="Q264" s="27">
        <v>0.24191500229715807</v>
      </c>
      <c r="R264" s="27">
        <v>14.443880855969613</v>
      </c>
      <c r="S264" s="80">
        <v>2.3216099796537422</v>
      </c>
      <c r="T264" s="80">
        <v>5.0979787862444468</v>
      </c>
      <c r="U264" s="80">
        <v>2.573958502766577</v>
      </c>
      <c r="V264" s="80">
        <v>9.2099274326333411</v>
      </c>
      <c r="W264" s="80">
        <v>5.0979787862444468</v>
      </c>
      <c r="X264" s="80">
        <v>0</v>
      </c>
      <c r="Y264" s="80">
        <v>0</v>
      </c>
      <c r="Z264" s="80">
        <v>0</v>
      </c>
      <c r="AA264" s="80">
        <v>9.9876438577417084E-2</v>
      </c>
      <c r="AB264" s="80">
        <v>4.3065471859100022</v>
      </c>
      <c r="AC264" s="80">
        <v>4.4056388810414537</v>
      </c>
      <c r="AD264" s="80">
        <v>4.4056388810414537</v>
      </c>
      <c r="AE264" s="80">
        <v>5.2367000253971518</v>
      </c>
      <c r="AF264" s="80">
        <v>9.6010328650555152</v>
      </c>
      <c r="AG264" s="80"/>
      <c r="AH264" s="80">
        <v>7.1717703526779735</v>
      </c>
      <c r="AI264" s="80">
        <v>2.1425814635037228</v>
      </c>
      <c r="AJ264" s="80">
        <v>1.7285549280801249</v>
      </c>
      <c r="AK264" s="80">
        <v>2.217115731815539</v>
      </c>
      <c r="AL264" s="80">
        <v>2.2079729987064072</v>
      </c>
      <c r="AM264" s="80">
        <v>2.1425814635037228</v>
      </c>
      <c r="AN264" s="41" t="s">
        <v>5558</v>
      </c>
      <c r="AO264" s="41"/>
      <c r="AP264" s="40" t="str" cm="1">
        <f t="array" ref="AP264">IFERROR(_xlfn.IFS(
AR264="MPR ISSUE","PDH",
AR264="BSS Hardware Issue","BSS",
AR264="Sites strategiques, MLL, Pylone, etc.","ENVTECH",
AR264="AKTIVCO DEFAUT GE &amp; POWER Cabinet","AKTIVCO",
AR264="AKTIVCO Coupure ENEO &amp; Baisse de tension","AKTIVCO GRID ONLY",
AR264="Coupure ENEO &amp; Baisse de tension","IHS GRID ONLY",
AR264="Defaut GE &amp; POWER Cabinet","IHS",
AR264="Sharing","Partners",
AR264="Sites strategiques &amp; DataCenter","SST &amp; DC",
AR264="Exclu","Exclu",
AR264="SAT","SAT",
AR264="SPARE-ISSUE","SPARE-ISSUE",
AR264="Fiber CAmtel","TRANS_FO_CAMTEL",
AR264="Fiber AOF","Fiber AOF",
AR264="Projet OCM (HUAWEI)","TRAVAUX-HUAWEI",
AR264="Projet OCM (NOKIA)","TRAVAUX-NOKIA",
AR264="ACCESS-ISSUE","ACCESS-ISSUE",
AR264="Projet OCM (ZTE, NOKIA, autres projets)","TRAVAUX OCM",
AR264="No root CAuse","No root cause",
AR264="ODU HS","PDH",
AR264="IP &amp; VLAN","PDH",
AR264="Warehouse HUAWEI","SPARE-ISSUE",
AR264="SPARE-HS","SPARE-ISSUE",
AR264="Power Telco","BSS",AR264="no impacts","no impacts"
),"")</f>
        <v>No root cause</v>
      </c>
      <c r="AQ264" s="40" t="str" cm="1">
        <f t="array" ref="AQ264">IFERROR(_xlfn.IFS(
AR264="MPR ISSUE","TX ISSUE",
AR264="BSS Hardware Issue","RAN ISSUE",
AR264="Sites strategiques, MLL, Pylone, etc.","ENVTECH",
AR264="AKTIVCO DEFAUT GE &amp; POWER Cabinet","POWER ISSUE",
AR264="AKTIVCO Coupure ENEO &amp; Baisse de tension","POWER ISSUE",
AR264="Coupure ENEO &amp; Baisse de tension","POWER ISSUE",
AR264="Defaut GE &amp; POWER Cabinet","POWER ISSUE",
AR264="Sharing","POWER ISSUE",
AR264="Sites strategiques &amp; DataCenter","POWER ISSUE",
AR264="Exclu","Exclu",
AR264="SAT","TX ISSUE",
AR264="SPARE-ISSUE","SPARE-ISSUE",
AR264="Fiber CAmtel","TX ISSUE",
AR264="Fiber AOF","TX ISSUE",
AR264="Projet OCM (HUAWEI)","TRAVAUX-HUAWEI",
AR264="Projet OCM (NOKIA)","TRAVAUX -NOKIA",
AR264="ACCESS-ISSUE","ACCESS-ISSUE",
AR264="Projet OCM (ZTE, NOKIA, autres projets)","TRAVAUX OCM",
AR264="No root CAuse","No root cause",
AR264="ODU HS","TX ISSUE",
AR264="IP &amp; VLAN","TX ISSUE",
AR264="Warehouse HUAWEI","SPARE-ISSUE",
AR264="SPARE-HS","SPARE-ISSUE",
AR264="Power Telco","RAN ISSUE",AR264="no impacts","no impacts"
),"")</f>
        <v>No root cause</v>
      </c>
      <c r="AR264" s="59" t="s">
        <v>5343</v>
      </c>
      <c r="AS264" s="40" t="str" cm="1">
        <f t="array" ref="AS264">IFERROR(_xlfn.IFS(
AR264="MPR ISSUE","ACTIVE",
AR264="BSS Hardware Issue","ACTIVE",
AR264="Sites strategiques, MLL, Pylone, etc.","PASSIVE",
AR264="AKTIVCO DEFAUT GE &amp; POWER Cabinet","PASSIVE",
AR264="AKTIVCO Coupure ENEO &amp; Baisse de tension","PASSIVE",
AR264="Coupure ENEO &amp; Baisse de tension","PASSIVE",
AR264="Defaut GE &amp; POWER Cabinet","PASSIVE",
AR264="Sharing","PASSIVE",
AR264="Sites strategiques &amp; DataCenter","PASSIVE",
AR264="Exclu","Exclu",
AR264="SAT","ACTIVE",
AR264="SPARE-ISSUE","SPARE-ISSUE",
AR264="Fiber CAmtel","ACTIVE",
AR264="Fiber AOF","ACTIVE",
AR264="Projet OCM (HUAWEI)","PLANNED WORKS",
AR264="Projet OCM (NOKIA)","PLANNED WORKS",
AR264="ACCESS-ISSUE","ACCESS-ISSUE",
AR264="Projet OCM (ZTE, NOKIA, autres projets)","PLANNED WORKS",
AR264="No root CAuse","No root cause",
AR264="ODU HS","ACTIVE",
AR264="IP &amp; VLAN","ACTIVE",
AR264="Warehouse HUAWEI","SPARE-ISSUE",
AR264="SPARE-HS","SPARE-ISSUE",
AR264="Power Telco","ACTIVE", AR264="no impacts","no impacts"
),"")</f>
        <v>No root cause</v>
      </c>
      <c r="AT264" s="99" t="s">
        <v>5661</v>
      </c>
      <c r="AU264" s="99" t="s">
        <v>919</v>
      </c>
      <c r="AW264" s="17"/>
      <c r="AX264" s="17" t="s">
        <v>5536</v>
      </c>
      <c r="AY264" s="17"/>
      <c r="AZ264" s="17" t="s">
        <v>5536</v>
      </c>
      <c r="BA264" s="7"/>
      <c r="BC264" s="18"/>
      <c r="BD264" s="18"/>
      <c r="BE264" s="18"/>
      <c r="BF264" s="18"/>
      <c r="BG264" s="18"/>
      <c r="BH264" s="18"/>
      <c r="BI264" s="18"/>
      <c r="BJ264" s="18"/>
      <c r="BK264" s="18"/>
      <c r="BM264" s="18"/>
      <c r="BN264" s="18"/>
      <c r="BO264" s="18"/>
      <c r="BP264" s="9" t="s">
        <v>5661</v>
      </c>
      <c r="BQ264" s="14"/>
      <c r="BR264" s="102" t="s">
        <v>5536</v>
      </c>
      <c r="BS264" s="14"/>
      <c r="BT264" s="14"/>
      <c r="BU264" s="9"/>
      <c r="BV264" s="9"/>
      <c r="BW264" s="9"/>
    </row>
    <row r="265" spans="1:75" x14ac:dyDescent="0.35">
      <c r="A265" s="1" t="s">
        <v>762</v>
      </c>
      <c r="B265" s="8" t="s">
        <v>763</v>
      </c>
      <c r="C265" s="3" t="s">
        <v>32</v>
      </c>
      <c r="D265" s="1" t="s">
        <v>11</v>
      </c>
      <c r="E265" s="1" t="s">
        <v>12</v>
      </c>
      <c r="F265" s="3" t="s">
        <v>31</v>
      </c>
      <c r="G265" s="1" t="s">
        <v>32</v>
      </c>
      <c r="H265" s="30" t="s">
        <v>5587</v>
      </c>
      <c r="I265" s="27">
        <v>0</v>
      </c>
      <c r="J265" s="27">
        <v>2.0534417420733777</v>
      </c>
      <c r="K265" s="27">
        <v>1.3005160758261933</v>
      </c>
      <c r="L265" s="27">
        <v>2.7394501944736924</v>
      </c>
      <c r="M265" s="27">
        <v>1.4924571886780076</v>
      </c>
      <c r="N265" s="27">
        <v>3.9049547274372007</v>
      </c>
      <c r="O265" s="27">
        <v>0.74404379724512149</v>
      </c>
      <c r="P265" s="27">
        <v>1.3038512354715468</v>
      </c>
      <c r="Q265" s="27">
        <v>2.6156569158726466</v>
      </c>
      <c r="R265" s="27">
        <v>2.0844926134239641</v>
      </c>
      <c r="S265" s="80">
        <v>1.3043862878210688</v>
      </c>
      <c r="T265" s="80">
        <v>0</v>
      </c>
      <c r="U265" s="80">
        <v>1.3028881412424069</v>
      </c>
      <c r="V265" s="80">
        <v>1.3048143297006869</v>
      </c>
      <c r="W265" s="80">
        <v>0</v>
      </c>
      <c r="X265" s="80">
        <v>6.022263884965172</v>
      </c>
      <c r="Y265" s="80">
        <v>1.4470490792819186</v>
      </c>
      <c r="Z265" s="80">
        <v>0.90265114872172414</v>
      </c>
      <c r="AA265" s="80">
        <v>0</v>
      </c>
      <c r="AB265" s="80">
        <v>2.6156747509509635</v>
      </c>
      <c r="AC265" s="80">
        <v>2.0365519229068045</v>
      </c>
      <c r="AD265" s="80">
        <v>2.0365519229068045</v>
      </c>
      <c r="AE265" s="80">
        <v>0</v>
      </c>
      <c r="AF265" s="80">
        <v>0</v>
      </c>
      <c r="AG265" s="80"/>
      <c r="AH265" s="80">
        <v>0.57839158983314731</v>
      </c>
      <c r="AI265" s="80">
        <v>2.0289363444652762</v>
      </c>
      <c r="AJ265" s="80">
        <v>0.59163039698811792</v>
      </c>
      <c r="AK265" s="80">
        <v>0.62162967383062873</v>
      </c>
      <c r="AL265" s="80">
        <v>3.3284782551595993</v>
      </c>
      <c r="AM265" s="80">
        <v>2.0289363444652762</v>
      </c>
      <c r="AN265" s="41" t="s">
        <v>5558</v>
      </c>
      <c r="AO265" s="41"/>
      <c r="AP265" s="40" t="str" cm="1">
        <f t="array" ref="AP265">IFERROR(_xlfn.IFS(
AR265="MPR ISSUE","PDH",
AR265="BSS Hardware Issue","BSS",
AR265="Sites strategiques, MLL, Pylone, etc.","ENVTECH",
AR265="AKTIVCO DEFAUT GE &amp; POWER Cabinet","AKTIVCO",
AR265="AKTIVCO Coupure ENEO &amp; Baisse de tension","AKTIVCO GRID ONLY",
AR265="Coupure ENEO &amp; Baisse de tension","IHS GRID ONLY",
AR265="Defaut GE &amp; POWER Cabinet","IHS",
AR265="Sharing","Partners",
AR265="Sites strategiques &amp; DataCenter","SST &amp; DC",
AR265="Exclu","Exclu",
AR265="SAT","SAT",
AR265="SPARE-ISSUE","SPARE-ISSUE",
AR265="Fiber CAmtel","TRANS_FO_CAMTEL",
AR265="Fiber AOF","Fiber AOF",
AR265="Projet OCM (HUAWEI)","TRAVAUX-HUAWEI",
AR265="Projet OCM (NOKIA)","TRAVAUX-NOKIA",
AR265="ACCESS-ISSUE","ACCESS-ISSUE",
AR265="Projet OCM (ZTE, NOKIA, autres projets)","TRAVAUX OCM",
AR265="No root CAuse","No root cause",
AR265="ODU HS","PDH",
AR265="IP &amp; VLAN","PDH",
AR265="Warehouse HUAWEI","SPARE-ISSUE",
AR265="SPARE-HS","SPARE-ISSUE",
AR265="Power Telco","BSS",AR265="no impacts","no impacts"
),"")</f>
        <v>IHS</v>
      </c>
      <c r="AQ265" s="40" t="str" cm="1">
        <f t="array" ref="AQ265">IFERROR(_xlfn.IFS(
AR265="MPR ISSUE","TX ISSUE",
AR265="BSS Hardware Issue","RAN ISSUE",
AR265="Sites strategiques, MLL, Pylone, etc.","ENVTECH",
AR265="AKTIVCO DEFAUT GE &amp; POWER Cabinet","POWER ISSUE",
AR265="AKTIVCO Coupure ENEO &amp; Baisse de tension","POWER ISSUE",
AR265="Coupure ENEO &amp; Baisse de tension","POWER ISSUE",
AR265="Defaut GE &amp; POWER Cabinet","POWER ISSUE",
AR265="Sharing","POWER ISSUE",
AR265="Sites strategiques &amp; DataCenter","POWER ISSUE",
AR265="Exclu","Exclu",
AR265="SAT","TX ISSUE",
AR265="SPARE-ISSUE","SPARE-ISSUE",
AR265="Fiber CAmtel","TX ISSUE",
AR265="Fiber AOF","TX ISSUE",
AR265="Projet OCM (HUAWEI)","TRAVAUX-HUAWEI",
AR265="Projet OCM (NOKIA)","TRAVAUX -NOKIA",
AR265="ACCESS-ISSUE","ACCESS-ISSUE",
AR265="Projet OCM (ZTE, NOKIA, autres projets)","TRAVAUX OCM",
AR265="No root CAuse","No root cause",
AR265="ODU HS","TX ISSUE",
AR265="IP &amp; VLAN","TX ISSUE",
AR265="Warehouse HUAWEI","SPARE-ISSUE",
AR265="SPARE-HS","SPARE-ISSUE",
AR265="Power Telco","RAN ISSUE",AR265="no impacts","no impacts"
),"")</f>
        <v>POWER ISSUE</v>
      </c>
      <c r="AR265" s="59" t="s">
        <v>5329</v>
      </c>
      <c r="AS265" s="40" t="str" cm="1">
        <f t="array" ref="AS265">IFERROR(_xlfn.IFS(
AR265="MPR ISSUE","ACTIVE",
AR265="BSS Hardware Issue","ACTIVE",
AR265="Sites strategiques, MLL, Pylone, etc.","PASSIVE",
AR265="AKTIVCO DEFAUT GE &amp; POWER Cabinet","PASSIVE",
AR265="AKTIVCO Coupure ENEO &amp; Baisse de tension","PASSIVE",
AR265="Coupure ENEO &amp; Baisse de tension","PASSIVE",
AR265="Defaut GE &amp; POWER Cabinet","PASSIVE",
AR265="Sharing","PASSIVE",
AR265="Sites strategiques &amp; DataCenter","PASSIVE",
AR265="Exclu","Exclu",
AR265="SAT","ACTIVE",
AR265="SPARE-ISSUE","SPARE-ISSUE",
AR265="Fiber CAmtel","ACTIVE",
AR265="Fiber AOF","ACTIVE",
AR265="Projet OCM (HUAWEI)","PLANNED WORKS",
AR265="Projet OCM (NOKIA)","PLANNED WORKS",
AR265="ACCESS-ISSUE","ACCESS-ISSUE",
AR265="Projet OCM (ZTE, NOKIA, autres projets)","PLANNED WORKS",
AR265="No root CAuse","No root cause",
AR265="ODU HS","ACTIVE",
AR265="IP &amp; VLAN","ACTIVE",
AR265="Warehouse HUAWEI","SPARE-ISSUE",
AR265="SPARE-HS","SPARE-ISSUE",
AR265="Power Telco","ACTIVE", AR265="no impacts","no impacts"
),"")</f>
        <v>PASSIVE</v>
      </c>
      <c r="AT265" s="99" t="s">
        <v>6456</v>
      </c>
      <c r="AU265" s="99" t="s">
        <v>763</v>
      </c>
      <c r="AW265" s="17"/>
      <c r="AX265" s="17" t="s">
        <v>5536</v>
      </c>
      <c r="AY265" s="17"/>
      <c r="AZ265" s="17" t="s">
        <v>5536</v>
      </c>
      <c r="BA265" s="7"/>
      <c r="BC265" s="18"/>
      <c r="BD265" s="18"/>
      <c r="BE265" s="18"/>
      <c r="BF265" s="18"/>
      <c r="BG265" s="18"/>
      <c r="BH265" s="18" t="s">
        <v>5665</v>
      </c>
      <c r="BI265" s="18"/>
      <c r="BJ265" s="18"/>
      <c r="BK265" s="18"/>
      <c r="BM265" s="18"/>
      <c r="BN265" s="18"/>
      <c r="BO265" s="18"/>
      <c r="BP265" s="9" t="s">
        <v>5661</v>
      </c>
      <c r="BQ265" s="14"/>
      <c r="BR265" s="102" t="s">
        <v>5536</v>
      </c>
      <c r="BS265" s="14"/>
      <c r="BT265" s="14"/>
      <c r="BU265" s="9"/>
      <c r="BV265" s="9"/>
      <c r="BW265" s="9"/>
    </row>
    <row r="266" spans="1:75" x14ac:dyDescent="0.35">
      <c r="A266" s="1" t="s">
        <v>1846</v>
      </c>
      <c r="B266" s="8" t="s">
        <v>1847</v>
      </c>
      <c r="C266" s="3" t="s">
        <v>51</v>
      </c>
      <c r="D266" s="1" t="s">
        <v>11</v>
      </c>
      <c r="E266" s="1" t="s">
        <v>704</v>
      </c>
      <c r="F266" s="3" t="s">
        <v>51</v>
      </c>
      <c r="G266" s="1" t="s">
        <v>52</v>
      </c>
      <c r="H266" s="28" t="s">
        <v>5589</v>
      </c>
      <c r="I266" s="27">
        <v>6.5439399257490027</v>
      </c>
      <c r="J266" s="27">
        <v>0.1916200814421016</v>
      </c>
      <c r="K266" s="27">
        <v>4.0902076859199905</v>
      </c>
      <c r="L266" s="27">
        <v>7.4728978149888855E-3</v>
      </c>
      <c r="M266" s="27">
        <v>7.3837224234019052E-3</v>
      </c>
      <c r="N266" s="27">
        <v>7.5620732065758639E-3</v>
      </c>
      <c r="O266" s="27">
        <v>0</v>
      </c>
      <c r="P266" s="27">
        <v>0</v>
      </c>
      <c r="Q266" s="27">
        <v>0.81732813405130222</v>
      </c>
      <c r="R266" s="27">
        <v>0</v>
      </c>
      <c r="S266" s="80">
        <v>2.9427879223703252E-3</v>
      </c>
      <c r="T266" s="80">
        <v>0</v>
      </c>
      <c r="U266" s="80">
        <v>3.4362845394126689</v>
      </c>
      <c r="V266" s="80">
        <v>4.9809806724823282</v>
      </c>
      <c r="W266" s="80">
        <v>0</v>
      </c>
      <c r="X266" s="80">
        <v>0</v>
      </c>
      <c r="Y266" s="80">
        <v>0</v>
      </c>
      <c r="Z266" s="80">
        <v>1.6573424877223324</v>
      </c>
      <c r="AA266" s="80">
        <v>23.114261499345094</v>
      </c>
      <c r="AB266" s="80">
        <v>23.028849309283085</v>
      </c>
      <c r="AC266" s="80">
        <v>15.227768218175799</v>
      </c>
      <c r="AD266" s="80">
        <v>15.227768218175799</v>
      </c>
      <c r="AE266" s="80">
        <v>0</v>
      </c>
      <c r="AF266" s="80">
        <v>0</v>
      </c>
      <c r="AG266" s="80"/>
      <c r="AH266" s="80">
        <v>0</v>
      </c>
      <c r="AI266" s="80">
        <v>2.0282229413325799</v>
      </c>
      <c r="AJ266" s="80">
        <v>1.9539914631368178</v>
      </c>
      <c r="AK266" s="80">
        <v>3.3597540554416532</v>
      </c>
      <c r="AL266" s="80">
        <v>1.1913683303893692</v>
      </c>
      <c r="AM266" s="80">
        <v>2.0282229413325799</v>
      </c>
      <c r="AN266" s="41" t="s">
        <v>5558</v>
      </c>
      <c r="AO266" s="41"/>
      <c r="AP266" s="40" t="str" cm="1">
        <f t="array" ref="AP266">IFERROR(_xlfn.IFS(
AR266="MPR ISSUE","PDH",
AR266="BSS Hardware Issue","BSS",
AR266="Sites strategiques, MLL, Pylone, etc.","ENVTECH",
AR266="AKTIVCO DEFAUT GE &amp; POWER Cabinet","AKTIVCO",
AR266="AKTIVCO Coupure ENEO &amp; Baisse de tension","AKTIVCO GRID ONLY",
AR266="Coupure ENEO &amp; Baisse de tension","IHS GRID ONLY",
AR266="Defaut GE &amp; POWER Cabinet","IHS",
AR266="Sharing","Partners",
AR266="Sites strategiques &amp; DataCenter","SST &amp; DC",
AR266="Exclu","Exclu",
AR266="SAT","SAT",
AR266="SPARE-ISSUE","SPARE-ISSUE",
AR266="Fiber CAmtel","TRANS_FO_CAMTEL",
AR266="Fiber AOF","Fiber AOF",
AR266="Projet OCM (HUAWEI)","TRAVAUX-HUAWEI",
AR266="Projet OCM (NOKIA)","TRAVAUX-NOKIA",
AR266="ACCESS-ISSUE","ACCESS-ISSUE",
AR266="Projet OCM (ZTE, NOKIA, autres projets)","TRAVAUX OCM",
AR266="No root CAuse","No root cause",
AR266="ODU HS","PDH",
AR266="IP &amp; VLAN","PDH",
AR266="Warehouse HUAWEI","SPARE-ISSUE",
AR266="SPARE-HS","SPARE-ISSUE",
AR266="Power Telco","BSS",AR266="no impacts","no impacts"
),"")</f>
        <v>No root cause</v>
      </c>
      <c r="AQ266" s="40" t="str" cm="1">
        <f t="array" ref="AQ266">IFERROR(_xlfn.IFS(
AR266="MPR ISSUE","TX ISSUE",
AR266="BSS Hardware Issue","RAN ISSUE",
AR266="Sites strategiques, MLL, Pylone, etc.","ENVTECH",
AR266="AKTIVCO DEFAUT GE &amp; POWER Cabinet","POWER ISSUE",
AR266="AKTIVCO Coupure ENEO &amp; Baisse de tension","POWER ISSUE",
AR266="Coupure ENEO &amp; Baisse de tension","POWER ISSUE",
AR266="Defaut GE &amp; POWER Cabinet","POWER ISSUE",
AR266="Sharing","POWER ISSUE",
AR266="Sites strategiques &amp; DataCenter","POWER ISSUE",
AR266="Exclu","Exclu",
AR266="SAT","TX ISSUE",
AR266="SPARE-ISSUE","SPARE-ISSUE",
AR266="Fiber CAmtel","TX ISSUE",
AR266="Fiber AOF","TX ISSUE",
AR266="Projet OCM (HUAWEI)","TRAVAUX-HUAWEI",
AR266="Projet OCM (NOKIA)","TRAVAUX -NOKIA",
AR266="ACCESS-ISSUE","ACCESS-ISSUE",
AR266="Projet OCM (ZTE, NOKIA, autres projets)","TRAVAUX OCM",
AR266="No root CAuse","No root cause",
AR266="ODU HS","TX ISSUE",
AR266="IP &amp; VLAN","TX ISSUE",
AR266="Warehouse HUAWEI","SPARE-ISSUE",
AR266="SPARE-HS","SPARE-ISSUE",
AR266="Power Telco","RAN ISSUE",AR266="no impacts","no impacts"
),"")</f>
        <v>No root cause</v>
      </c>
      <c r="AR266" s="59" t="s">
        <v>5343</v>
      </c>
      <c r="AS266" s="40" t="str" cm="1">
        <f t="array" ref="AS266">IFERROR(_xlfn.IFS(
AR266="MPR ISSUE","ACTIVE",
AR266="BSS Hardware Issue","ACTIVE",
AR266="Sites strategiques, MLL, Pylone, etc.","PASSIVE",
AR266="AKTIVCO DEFAUT GE &amp; POWER Cabinet","PASSIVE",
AR266="AKTIVCO Coupure ENEO &amp; Baisse de tension","PASSIVE",
AR266="Coupure ENEO &amp; Baisse de tension","PASSIVE",
AR266="Defaut GE &amp; POWER Cabinet","PASSIVE",
AR266="Sharing","PASSIVE",
AR266="Sites strategiques &amp; DataCenter","PASSIVE",
AR266="Exclu","Exclu",
AR266="SAT","ACTIVE",
AR266="SPARE-ISSUE","SPARE-ISSUE",
AR266="Fiber CAmtel","ACTIVE",
AR266="Fiber AOF","ACTIVE",
AR266="Projet OCM (HUAWEI)","PLANNED WORKS",
AR266="Projet OCM (NOKIA)","PLANNED WORKS",
AR266="ACCESS-ISSUE","ACCESS-ISSUE",
AR266="Projet OCM (ZTE, NOKIA, autres projets)","PLANNED WORKS",
AR266="No root CAuse","No root cause",
AR266="ODU HS","ACTIVE",
AR266="IP &amp; VLAN","ACTIVE",
AR266="Warehouse HUAWEI","SPARE-ISSUE",
AR266="SPARE-HS","SPARE-ISSUE",
AR266="Power Telco","ACTIVE", AR266="no impacts","no impacts"
),"")</f>
        <v>No root cause</v>
      </c>
      <c r="AT266" s="99" t="s">
        <v>5661</v>
      </c>
      <c r="AU266" s="99" t="s">
        <v>1847</v>
      </c>
      <c r="AW266" s="17"/>
      <c r="AX266" s="17" t="s">
        <v>5536</v>
      </c>
      <c r="AY266" s="17"/>
      <c r="AZ266" s="17" t="s">
        <v>5536</v>
      </c>
      <c r="BA266" s="7"/>
      <c r="BC266" s="18"/>
      <c r="BD266" s="18"/>
      <c r="BE266" s="18"/>
      <c r="BF266" s="18"/>
      <c r="BG266" s="18"/>
      <c r="BH266" s="18"/>
      <c r="BI266" s="18"/>
      <c r="BJ266" s="18"/>
      <c r="BK266" s="18"/>
      <c r="BM266" s="18"/>
      <c r="BN266" s="18"/>
      <c r="BO266" s="18"/>
      <c r="BP266" s="9" t="s">
        <v>5661</v>
      </c>
      <c r="BQ266" s="14"/>
      <c r="BR266" s="102" t="s">
        <v>5536</v>
      </c>
      <c r="BS266" s="14"/>
      <c r="BT266" s="14"/>
      <c r="BU266" s="9"/>
      <c r="BV266" s="9"/>
      <c r="BW266" s="9"/>
    </row>
    <row r="267" spans="1:75" x14ac:dyDescent="0.35">
      <c r="A267" s="1" t="s">
        <v>2359</v>
      </c>
      <c r="B267" s="8" t="s">
        <v>2360</v>
      </c>
      <c r="C267" s="3" t="s">
        <v>38</v>
      </c>
      <c r="D267" s="1" t="s">
        <v>21</v>
      </c>
      <c r="E267" s="1" t="s">
        <v>30</v>
      </c>
      <c r="F267" s="3" t="s">
        <v>37</v>
      </c>
      <c r="G267" s="1" t="s">
        <v>38</v>
      </c>
      <c r="H267" s="30" t="s">
        <v>5587</v>
      </c>
      <c r="I267" s="27">
        <v>0.35992971552336611</v>
      </c>
      <c r="J267" s="27">
        <v>0</v>
      </c>
      <c r="K267" s="27">
        <v>0</v>
      </c>
      <c r="L267" s="27">
        <v>0</v>
      </c>
      <c r="M267" s="27">
        <v>1.8993109952544425</v>
      </c>
      <c r="N267" s="27">
        <v>0.53728173431155268</v>
      </c>
      <c r="O267" s="27">
        <v>8.3974504398843699</v>
      </c>
      <c r="P267" s="27">
        <v>17.828211812243708</v>
      </c>
      <c r="Q267" s="27">
        <v>7.0889620840503031</v>
      </c>
      <c r="R267" s="27">
        <v>7.2796725764982178</v>
      </c>
      <c r="S267" s="80">
        <v>18.090958186015584</v>
      </c>
      <c r="T267" s="80">
        <v>1.5381149891705399</v>
      </c>
      <c r="U267" s="80">
        <v>7.0065996923805685</v>
      </c>
      <c r="V267" s="80">
        <v>0</v>
      </c>
      <c r="W267" s="80">
        <v>1.5381149891705399</v>
      </c>
      <c r="X267" s="80">
        <v>17.804616003629793</v>
      </c>
      <c r="Y267" s="80">
        <v>22.854243892555782</v>
      </c>
      <c r="Z267" s="80">
        <v>7.1104355183444472</v>
      </c>
      <c r="AA267" s="80">
        <v>11.523743483062383</v>
      </c>
      <c r="AB267" s="80">
        <v>9.6702151338486964</v>
      </c>
      <c r="AC267" s="80">
        <v>23.575244768614827</v>
      </c>
      <c r="AD267" s="80">
        <v>23.575244768614827</v>
      </c>
      <c r="AE267" s="80">
        <v>13.868556899607057</v>
      </c>
      <c r="AF267" s="80">
        <v>29.969066840166313</v>
      </c>
      <c r="AG267" s="80"/>
      <c r="AH267" s="80">
        <v>7.0428762416781518</v>
      </c>
      <c r="AI267" s="80">
        <v>1.9360334215099608</v>
      </c>
      <c r="AJ267" s="80">
        <v>1.5573230779068701</v>
      </c>
      <c r="AK267" s="80">
        <v>1.5043746238664986</v>
      </c>
      <c r="AL267" s="80">
        <v>2.3176192414860353</v>
      </c>
      <c r="AM267" s="80">
        <v>1.9360334215099608</v>
      </c>
      <c r="AN267" s="41" t="s">
        <v>5558</v>
      </c>
      <c r="AO267" s="41"/>
      <c r="AP267" s="40" t="str" cm="1">
        <f t="array" ref="AP267">IFERROR(_xlfn.IFS(
AR267="MPR ISSUE","PDH",
AR267="BSS Hardware Issue","BSS",
AR267="Sites strategiques, MLL, Pylone, etc.","ENVTECH",
AR267="AKTIVCO DEFAUT GE &amp; POWER Cabinet","AKTIVCO",
AR267="AKTIVCO Coupure ENEO &amp; Baisse de tension","AKTIVCO GRID ONLY",
AR267="Coupure ENEO &amp; Baisse de tension","IHS GRID ONLY",
AR267="Defaut GE &amp; POWER Cabinet","IHS",
AR267="Sharing","Partners",
AR267="Sites strategiques &amp; DataCenter","SST &amp; DC",
AR267="Exclu","Exclu",
AR267="SAT","SAT",
AR267="SPARE-ISSUE","SPARE-ISSUE",
AR267="Fiber CAmtel","TRANS_FO_CAMTEL",
AR267="Fiber AOF","Fiber AOF",
AR267="Projet OCM (HUAWEI)","TRAVAUX-HUAWEI",
AR267="Projet OCM (NOKIA)","TRAVAUX-NOKIA",
AR267="ACCESS-ISSUE","ACCESS-ISSUE",
AR267="Projet OCM (ZTE, NOKIA, autres projets)","TRAVAUX OCM",
AR267="No root CAuse","No root cause",
AR267="ODU HS","PDH",
AR267="IP &amp; VLAN","PDH",
AR267="Warehouse HUAWEI","SPARE-ISSUE",
AR267="SPARE-HS","SPARE-ISSUE",
AR267="Power Telco","BSS",AR267="no impacts","no impacts"
),"")</f>
        <v>AKTIVCO GRID ONLY</v>
      </c>
      <c r="AQ267" s="40" t="str" cm="1">
        <f t="array" ref="AQ267">IFERROR(_xlfn.IFS(
AR267="MPR ISSUE","TX ISSUE",
AR267="BSS Hardware Issue","RAN ISSUE",
AR267="Sites strategiques, MLL, Pylone, etc.","ENVTECH",
AR267="AKTIVCO DEFAUT GE &amp; POWER Cabinet","POWER ISSUE",
AR267="AKTIVCO Coupure ENEO &amp; Baisse de tension","POWER ISSUE",
AR267="Coupure ENEO &amp; Baisse de tension","POWER ISSUE",
AR267="Defaut GE &amp; POWER Cabinet","POWER ISSUE",
AR267="Sharing","POWER ISSUE",
AR267="Sites strategiques &amp; DataCenter","POWER ISSUE",
AR267="Exclu","Exclu",
AR267="SAT","TX ISSUE",
AR267="SPARE-ISSUE","SPARE-ISSUE",
AR267="Fiber CAmtel","TX ISSUE",
AR267="Fiber AOF","TX ISSUE",
AR267="Projet OCM (HUAWEI)","TRAVAUX-HUAWEI",
AR267="Projet OCM (NOKIA)","TRAVAUX -NOKIA",
AR267="ACCESS-ISSUE","ACCESS-ISSUE",
AR267="Projet OCM (ZTE, NOKIA, autres projets)","TRAVAUX OCM",
AR267="No root CAuse","No root cause",
AR267="ODU HS","TX ISSUE",
AR267="IP &amp; VLAN","TX ISSUE",
AR267="Warehouse HUAWEI","SPARE-ISSUE",
AR267="SPARE-HS","SPARE-ISSUE",
AR267="Power Telco","RAN ISSUE",AR267="no impacts","no impacts"
),"")</f>
        <v>POWER ISSUE</v>
      </c>
      <c r="AR267" s="59" t="s">
        <v>5326</v>
      </c>
      <c r="AS267" s="40" t="str" cm="1">
        <f t="array" ref="AS267">IFERROR(_xlfn.IFS(
AR267="MPR ISSUE","ACTIVE",
AR267="BSS Hardware Issue","ACTIVE",
AR267="Sites strategiques, MLL, Pylone, etc.","PASSIVE",
AR267="AKTIVCO DEFAUT GE &amp; POWER Cabinet","PASSIVE",
AR267="AKTIVCO Coupure ENEO &amp; Baisse de tension","PASSIVE",
AR267="Coupure ENEO &amp; Baisse de tension","PASSIVE",
AR267="Defaut GE &amp; POWER Cabinet","PASSIVE",
AR267="Sharing","PASSIVE",
AR267="Sites strategiques &amp; DataCenter","PASSIVE",
AR267="Exclu","Exclu",
AR267="SAT","ACTIVE",
AR267="SPARE-ISSUE","SPARE-ISSUE",
AR267="Fiber CAmtel","ACTIVE",
AR267="Fiber AOF","ACTIVE",
AR267="Projet OCM (HUAWEI)","PLANNED WORKS",
AR267="Projet OCM (NOKIA)","PLANNED WORKS",
AR267="ACCESS-ISSUE","ACCESS-ISSUE",
AR267="Projet OCM (ZTE, NOKIA, autres projets)","PLANNED WORKS",
AR267="No root CAuse","No root cause",
AR267="ODU HS","ACTIVE",
AR267="IP &amp; VLAN","ACTIVE",
AR267="Warehouse HUAWEI","SPARE-ISSUE",
AR267="SPARE-HS","SPARE-ISSUE",
AR267="Power Telco","ACTIVE", AR267="no impacts","no impacts"
),"")</f>
        <v>PASSIVE</v>
      </c>
      <c r="AT267" s="99" t="s">
        <v>6457</v>
      </c>
      <c r="AU267" s="99" t="s">
        <v>2360</v>
      </c>
      <c r="AW267" s="17"/>
      <c r="AX267" s="17" t="s">
        <v>5536</v>
      </c>
      <c r="AY267" s="17" t="s">
        <v>6197</v>
      </c>
      <c r="AZ267" s="17" t="s">
        <v>6197</v>
      </c>
      <c r="BA267" s="7"/>
      <c r="BC267" s="18"/>
      <c r="BD267" s="18"/>
      <c r="BE267" s="18"/>
      <c r="BF267" s="18"/>
      <c r="BG267" s="18"/>
      <c r="BH267" s="18"/>
      <c r="BI267" s="18"/>
      <c r="BJ267" s="18"/>
      <c r="BK267" s="18"/>
      <c r="BM267" s="18"/>
      <c r="BN267" s="18"/>
      <c r="BO267" s="18"/>
      <c r="BP267" s="9" t="s">
        <v>5687</v>
      </c>
      <c r="BQ267" s="14"/>
      <c r="BR267" s="102" t="s">
        <v>5536</v>
      </c>
      <c r="BS267" s="14"/>
      <c r="BT267" s="14"/>
      <c r="BU267" s="9"/>
      <c r="BV267" s="9"/>
      <c r="BW267" s="9"/>
    </row>
    <row r="268" spans="1:75" x14ac:dyDescent="0.35">
      <c r="A268" s="1" t="s">
        <v>3664</v>
      </c>
      <c r="B268" s="8" t="s">
        <v>3665</v>
      </c>
      <c r="C268" s="3" t="s">
        <v>84</v>
      </c>
      <c r="D268" s="1" t="s">
        <v>11</v>
      </c>
      <c r="E268" s="1" t="s">
        <v>83</v>
      </c>
      <c r="F268" s="3" t="s">
        <v>55</v>
      </c>
      <c r="G268" s="1" t="s">
        <v>84</v>
      </c>
      <c r="H268" s="28" t="s">
        <v>5589</v>
      </c>
      <c r="I268" s="27">
        <v>0</v>
      </c>
      <c r="J268" s="27">
        <v>0</v>
      </c>
      <c r="K268" s="27">
        <v>0</v>
      </c>
      <c r="L268" s="27">
        <v>0</v>
      </c>
      <c r="M268" s="27">
        <v>0</v>
      </c>
      <c r="N268" s="27">
        <v>0</v>
      </c>
      <c r="O268" s="27">
        <v>4.9046465372838757E-3</v>
      </c>
      <c r="P268" s="27">
        <v>0</v>
      </c>
      <c r="Q268" s="27">
        <v>0</v>
      </c>
      <c r="R268" s="27">
        <v>0</v>
      </c>
      <c r="S268" s="80">
        <v>0.69146598636543932</v>
      </c>
      <c r="T268" s="80">
        <v>2.675261747609386E-4</v>
      </c>
      <c r="U268" s="80">
        <v>0</v>
      </c>
      <c r="V268" s="80">
        <v>0</v>
      </c>
      <c r="W268" s="80">
        <v>2.675261747609386E-4</v>
      </c>
      <c r="X268" s="80">
        <v>0</v>
      </c>
      <c r="Y268" s="80">
        <v>0</v>
      </c>
      <c r="Z268" s="80">
        <v>0.32381368193064014</v>
      </c>
      <c r="AA268" s="80">
        <v>0.13028524710857711</v>
      </c>
      <c r="AB268" s="80">
        <v>0</v>
      </c>
      <c r="AC268" s="80">
        <v>0</v>
      </c>
      <c r="AD268" s="80">
        <v>0</v>
      </c>
      <c r="AE268" s="80">
        <v>0</v>
      </c>
      <c r="AF268" s="80">
        <v>0</v>
      </c>
      <c r="AG268" s="80"/>
      <c r="AH268" s="80">
        <v>0</v>
      </c>
      <c r="AI268" s="80">
        <v>1.9085674009011708</v>
      </c>
      <c r="AJ268" s="80">
        <v>3.1017819103229698</v>
      </c>
      <c r="AK268" s="80">
        <v>3.9872276113440162</v>
      </c>
      <c r="AL268" s="80">
        <v>0.24367731746876004</v>
      </c>
      <c r="AM268" s="80">
        <v>1.9085674009011708</v>
      </c>
      <c r="AN268" s="41" t="s">
        <v>5558</v>
      </c>
      <c r="AO268" s="41"/>
      <c r="AP268" s="40" t="str" cm="1">
        <f t="array" ref="AP268">IFERROR(_xlfn.IFS(
AR268="MPR ISSUE","PDH",
AR268="BSS Hardware Issue","BSS",
AR268="Sites strategiques, MLL, Pylone, etc.","ENVTECH",
AR268="AKTIVCO DEFAUT GE &amp; POWER Cabinet","AKTIVCO",
AR268="AKTIVCO Coupure ENEO &amp; Baisse de tension","AKTIVCO GRID ONLY",
AR268="Coupure ENEO &amp; Baisse de tension","IHS GRID ONLY",
AR268="Defaut GE &amp; POWER Cabinet","IHS",
AR268="Sharing","Partners",
AR268="Sites strategiques &amp; DataCenter","SST &amp; DC",
AR268="Exclu","Exclu",
AR268="SAT","SAT",
AR268="SPARE-ISSUE","SPARE-ISSUE",
AR268="Fiber CAmtel","TRANS_FO_CAMTEL",
AR268="Fiber AOF","Fiber AOF",
AR268="Projet OCM (HUAWEI)","TRAVAUX-HUAWEI",
AR268="Projet OCM (NOKIA)","TRAVAUX-NOKIA",
AR268="ACCESS-ISSUE","ACCESS-ISSUE",
AR268="Projet OCM (ZTE, NOKIA, autres projets)","TRAVAUX OCM",
AR268="No root CAuse","No root cause",
AR268="ODU HS","PDH",
AR268="IP &amp; VLAN","PDH",
AR268="Warehouse HUAWEI","SPARE-ISSUE",
AR268="SPARE-HS","SPARE-ISSUE",
AR268="Power Telco","BSS",AR268="no impacts","no impacts"
),"")</f>
        <v>IHS</v>
      </c>
      <c r="AQ268" s="40" t="str" cm="1">
        <f t="array" ref="AQ268">IFERROR(_xlfn.IFS(
AR268="MPR ISSUE","TX ISSUE",
AR268="BSS Hardware Issue","RAN ISSUE",
AR268="Sites strategiques, MLL, Pylone, etc.","ENVTECH",
AR268="AKTIVCO DEFAUT GE &amp; POWER Cabinet","POWER ISSUE",
AR268="AKTIVCO Coupure ENEO &amp; Baisse de tension","POWER ISSUE",
AR268="Coupure ENEO &amp; Baisse de tension","POWER ISSUE",
AR268="Defaut GE &amp; POWER Cabinet","POWER ISSUE",
AR268="Sharing","POWER ISSUE",
AR268="Sites strategiques &amp; DataCenter","POWER ISSUE",
AR268="Exclu","Exclu",
AR268="SAT","TX ISSUE",
AR268="SPARE-ISSUE","SPARE-ISSUE",
AR268="Fiber CAmtel","TX ISSUE",
AR268="Fiber AOF","TX ISSUE",
AR268="Projet OCM (HUAWEI)","TRAVAUX-HUAWEI",
AR268="Projet OCM (NOKIA)","TRAVAUX -NOKIA",
AR268="ACCESS-ISSUE","ACCESS-ISSUE",
AR268="Projet OCM (ZTE, NOKIA, autres projets)","TRAVAUX OCM",
AR268="No root CAuse","No root cause",
AR268="ODU HS","TX ISSUE",
AR268="IP &amp; VLAN","TX ISSUE",
AR268="Warehouse HUAWEI","SPARE-ISSUE",
AR268="SPARE-HS","SPARE-ISSUE",
AR268="Power Telco","RAN ISSUE",AR268="no impacts","no impacts"
),"")</f>
        <v>POWER ISSUE</v>
      </c>
      <c r="AR268" s="59" t="s">
        <v>5329</v>
      </c>
      <c r="AS268" s="40" t="str" cm="1">
        <f t="array" ref="AS268">IFERROR(_xlfn.IFS(
AR268="MPR ISSUE","ACTIVE",
AR268="BSS Hardware Issue","ACTIVE",
AR268="Sites strategiques, MLL, Pylone, etc.","PASSIVE",
AR268="AKTIVCO DEFAUT GE &amp; POWER Cabinet","PASSIVE",
AR268="AKTIVCO Coupure ENEO &amp; Baisse de tension","PASSIVE",
AR268="Coupure ENEO &amp; Baisse de tension","PASSIVE",
AR268="Defaut GE &amp; POWER Cabinet","PASSIVE",
AR268="Sharing","PASSIVE",
AR268="Sites strategiques &amp; DataCenter","PASSIVE",
AR268="Exclu","Exclu",
AR268="SAT","ACTIVE",
AR268="SPARE-ISSUE","SPARE-ISSUE",
AR268="Fiber CAmtel","ACTIVE",
AR268="Fiber AOF","ACTIVE",
AR268="Projet OCM (HUAWEI)","PLANNED WORKS",
AR268="Projet OCM (NOKIA)","PLANNED WORKS",
AR268="ACCESS-ISSUE","ACCESS-ISSUE",
AR268="Projet OCM (ZTE, NOKIA, autres projets)","PLANNED WORKS",
AR268="No root CAuse","No root cause",
AR268="ODU HS","ACTIVE",
AR268="IP &amp; VLAN","ACTIVE",
AR268="Warehouse HUAWEI","SPARE-ISSUE",
AR268="SPARE-HS","SPARE-ISSUE",
AR268="Power Telco","ACTIVE", AR268="no impacts","no impacts"
),"")</f>
        <v>PASSIVE</v>
      </c>
      <c r="AT268" s="99" t="s">
        <v>6458</v>
      </c>
      <c r="AU268" s="99" t="s">
        <v>3665</v>
      </c>
      <c r="AW268" s="17"/>
      <c r="AX268" s="17" t="s">
        <v>5536</v>
      </c>
      <c r="AY268" s="17"/>
      <c r="AZ268" s="17" t="s">
        <v>5536</v>
      </c>
      <c r="BA268" s="7"/>
      <c r="BB268" s="9" t="s">
        <v>5634</v>
      </c>
      <c r="BC268" s="18"/>
      <c r="BD268" s="18"/>
      <c r="BE268" s="18"/>
      <c r="BF268" s="18"/>
      <c r="BG268" s="18"/>
      <c r="BH268" s="18"/>
      <c r="BI268" s="18"/>
      <c r="BJ268" s="18"/>
      <c r="BK268" s="18"/>
      <c r="BM268" s="18"/>
      <c r="BN268" s="18"/>
      <c r="BO268" s="18" t="s">
        <v>6055</v>
      </c>
      <c r="BP268" s="9" t="s">
        <v>5900</v>
      </c>
      <c r="BQ268" s="14"/>
      <c r="BR268" s="102" t="s">
        <v>5536</v>
      </c>
      <c r="BS268" s="14"/>
      <c r="BT268" s="14"/>
      <c r="BU268" s="9"/>
      <c r="BV268" s="9"/>
      <c r="BW268" s="9"/>
    </row>
    <row r="269" spans="1:75" x14ac:dyDescent="0.35">
      <c r="A269" s="1" t="s">
        <v>458</v>
      </c>
      <c r="B269" s="8" t="s">
        <v>459</v>
      </c>
      <c r="C269" s="3" t="s">
        <v>13</v>
      </c>
      <c r="D269" s="1" t="s">
        <v>11</v>
      </c>
      <c r="E269" s="1" t="s">
        <v>96</v>
      </c>
      <c r="F269" s="3" t="s">
        <v>13</v>
      </c>
      <c r="G269" s="1" t="s">
        <v>106</v>
      </c>
      <c r="H269" s="28" t="s">
        <v>5589</v>
      </c>
      <c r="I269" s="27">
        <v>0</v>
      </c>
      <c r="J269" s="27">
        <v>3.7706565877072085</v>
      </c>
      <c r="K269" s="27">
        <v>0</v>
      </c>
      <c r="L269" s="27">
        <v>3.9237172298271011E-3</v>
      </c>
      <c r="M269" s="27">
        <v>1.2438540320118252</v>
      </c>
      <c r="N269" s="27">
        <v>2.3824097616377458</v>
      </c>
      <c r="O269" s="27">
        <v>6.723824525658258E-3</v>
      </c>
      <c r="P269" s="27">
        <v>0</v>
      </c>
      <c r="Q269" s="27">
        <v>5.3505234952187721E-4</v>
      </c>
      <c r="R269" s="27">
        <v>0</v>
      </c>
      <c r="S269" s="80">
        <v>0.2234735313169707</v>
      </c>
      <c r="T269" s="80">
        <v>0</v>
      </c>
      <c r="U269" s="80">
        <v>0</v>
      </c>
      <c r="V269" s="80">
        <v>0.50749715352150049</v>
      </c>
      <c r="W269" s="80">
        <v>0</v>
      </c>
      <c r="X269" s="80">
        <v>0.48119041300334159</v>
      </c>
      <c r="Y269" s="80">
        <v>0.15042105052891711</v>
      </c>
      <c r="Z269" s="80">
        <v>3.2994894887182435E-3</v>
      </c>
      <c r="AA269" s="80">
        <v>0.29427879223703246</v>
      </c>
      <c r="AB269" s="80">
        <v>0</v>
      </c>
      <c r="AC269" s="80">
        <v>3.0970613498157991</v>
      </c>
      <c r="AD269" s="80">
        <v>3.0970613498157991</v>
      </c>
      <c r="AE269" s="80">
        <v>0.92348252019644284</v>
      </c>
      <c r="AF269" s="80">
        <v>0</v>
      </c>
      <c r="AG269" s="80"/>
      <c r="AH269" s="80">
        <v>0.26092719578350215</v>
      </c>
      <c r="AI269" s="80">
        <v>1.7934954755973322</v>
      </c>
      <c r="AJ269" s="80">
        <v>1.7716439056948392</v>
      </c>
      <c r="AK269" s="80">
        <v>3.045990714390145</v>
      </c>
      <c r="AL269" s="80">
        <v>0.99317744551477749</v>
      </c>
      <c r="AM269" s="80">
        <v>1.7934954755973322</v>
      </c>
      <c r="AN269" s="41" t="s">
        <v>5558</v>
      </c>
      <c r="AO269" s="41"/>
      <c r="AP269" s="40" t="str" cm="1">
        <f t="array" ref="AP269">IFERROR(_xlfn.IFS(
AR269="MPR ISSUE","PDH",
AR269="BSS Hardware Issue","BSS",
AR269="Sites strategiques, MLL, Pylone, etc.","ENVTECH",
AR269="AKTIVCO DEFAUT GE &amp; POWER Cabinet","AKTIVCO",
AR269="AKTIVCO Coupure ENEO &amp; Baisse de tension","AKTIVCO GRID ONLY",
AR269="Coupure ENEO &amp; Baisse de tension","IHS GRID ONLY",
AR269="Defaut GE &amp; POWER Cabinet","IHS",
AR269="Sharing","Partners",
AR269="Sites strategiques &amp; DataCenter","SST &amp; DC",
AR269="Exclu","Exclu",
AR269="SAT","SAT",
AR269="SPARE-ISSUE","SPARE-ISSUE",
AR269="Fiber CAmtel","TRANS_FO_CAMTEL",
AR269="Fiber AOF","Fiber AOF",
AR269="Projet OCM (HUAWEI)","TRAVAUX-HUAWEI",
AR269="Projet OCM (NOKIA)","TRAVAUX-NOKIA",
AR269="ACCESS-ISSUE","ACCESS-ISSUE",
AR269="Projet OCM (ZTE, NOKIA, autres projets)","TRAVAUX OCM",
AR269="No root CAuse","No root cause",
AR269="ODU HS","PDH",
AR269="IP &amp; VLAN","PDH",
AR269="Warehouse HUAWEI","SPARE-ISSUE",
AR269="SPARE-HS","SPARE-ISSUE",
AR269="Power Telco","BSS",AR269="no impacts","no impacts"
),"")</f>
        <v>No root cause</v>
      </c>
      <c r="AQ269" s="40" t="str" cm="1">
        <f t="array" ref="AQ269">IFERROR(_xlfn.IFS(
AR269="MPR ISSUE","TX ISSUE",
AR269="BSS Hardware Issue","RAN ISSUE",
AR269="Sites strategiques, MLL, Pylone, etc.","ENVTECH",
AR269="AKTIVCO DEFAUT GE &amp; POWER Cabinet","POWER ISSUE",
AR269="AKTIVCO Coupure ENEO &amp; Baisse de tension","POWER ISSUE",
AR269="Coupure ENEO &amp; Baisse de tension","POWER ISSUE",
AR269="Defaut GE &amp; POWER Cabinet","POWER ISSUE",
AR269="Sharing","POWER ISSUE",
AR269="Sites strategiques &amp; DataCenter","POWER ISSUE",
AR269="Exclu","Exclu",
AR269="SAT","TX ISSUE",
AR269="SPARE-ISSUE","SPARE-ISSUE",
AR269="Fiber CAmtel","TX ISSUE",
AR269="Fiber AOF","TX ISSUE",
AR269="Projet OCM (HUAWEI)","TRAVAUX-HUAWEI",
AR269="Projet OCM (NOKIA)","TRAVAUX -NOKIA",
AR269="ACCESS-ISSUE","ACCESS-ISSUE",
AR269="Projet OCM (ZTE, NOKIA, autres projets)","TRAVAUX OCM",
AR269="No root CAuse","No root cause",
AR269="ODU HS","TX ISSUE",
AR269="IP &amp; VLAN","TX ISSUE",
AR269="Warehouse HUAWEI","SPARE-ISSUE",
AR269="SPARE-HS","SPARE-ISSUE",
AR269="Power Telco","RAN ISSUE",AR269="no impacts","no impacts"
),"")</f>
        <v>No root cause</v>
      </c>
      <c r="AR269" s="59" t="s">
        <v>5343</v>
      </c>
      <c r="AS269" s="40" t="str" cm="1">
        <f t="array" ref="AS269">IFERROR(_xlfn.IFS(
AR269="MPR ISSUE","ACTIVE",
AR269="BSS Hardware Issue","ACTIVE",
AR269="Sites strategiques, MLL, Pylone, etc.","PASSIVE",
AR269="AKTIVCO DEFAUT GE &amp; POWER Cabinet","PASSIVE",
AR269="AKTIVCO Coupure ENEO &amp; Baisse de tension","PASSIVE",
AR269="Coupure ENEO &amp; Baisse de tension","PASSIVE",
AR269="Defaut GE &amp; POWER Cabinet","PASSIVE",
AR269="Sharing","PASSIVE",
AR269="Sites strategiques &amp; DataCenter","PASSIVE",
AR269="Exclu","Exclu",
AR269="SAT","ACTIVE",
AR269="SPARE-ISSUE","SPARE-ISSUE",
AR269="Fiber CAmtel","ACTIVE",
AR269="Fiber AOF","ACTIVE",
AR269="Projet OCM (HUAWEI)","PLANNED WORKS",
AR269="Projet OCM (NOKIA)","PLANNED WORKS",
AR269="ACCESS-ISSUE","ACCESS-ISSUE",
AR269="Projet OCM (ZTE, NOKIA, autres projets)","PLANNED WORKS",
AR269="No root CAuse","No root cause",
AR269="ODU HS","ACTIVE",
AR269="IP &amp; VLAN","ACTIVE",
AR269="Warehouse HUAWEI","SPARE-ISSUE",
AR269="SPARE-HS","SPARE-ISSUE",
AR269="Power Telco","ACTIVE", AR269="no impacts","no impacts"
),"")</f>
        <v>No root cause</v>
      </c>
      <c r="AT269" s="99" t="s">
        <v>5661</v>
      </c>
      <c r="AU269" s="99" t="s">
        <v>459</v>
      </c>
      <c r="AW269" s="17"/>
      <c r="AX269" s="17" t="s">
        <v>5536</v>
      </c>
      <c r="AY269" s="17"/>
      <c r="AZ269" s="17" t="s">
        <v>5536</v>
      </c>
      <c r="BA269" s="7"/>
      <c r="BC269" s="18"/>
      <c r="BD269" s="18"/>
      <c r="BE269" s="18"/>
      <c r="BF269" s="18"/>
      <c r="BG269" s="18"/>
      <c r="BH269" s="18"/>
      <c r="BI269" s="18"/>
      <c r="BJ269" s="18"/>
      <c r="BK269" s="18"/>
      <c r="BM269" s="18"/>
      <c r="BN269" s="18"/>
      <c r="BO269" s="18"/>
      <c r="BP269" s="9" t="s">
        <v>5661</v>
      </c>
      <c r="BQ269" s="14"/>
      <c r="BR269" s="102" t="s">
        <v>5536</v>
      </c>
      <c r="BS269" s="14"/>
      <c r="BT269" s="14"/>
      <c r="BU269" s="9"/>
      <c r="BV269" s="9"/>
      <c r="BW269" s="9"/>
    </row>
    <row r="270" spans="1:75" x14ac:dyDescent="0.35">
      <c r="A270" s="1" t="s">
        <v>798</v>
      </c>
      <c r="B270" s="8" t="s">
        <v>799</v>
      </c>
      <c r="C270" s="3" t="s">
        <v>37</v>
      </c>
      <c r="D270" s="1" t="s">
        <v>11</v>
      </c>
      <c r="E270" s="1" t="s">
        <v>12</v>
      </c>
      <c r="F270" s="3" t="s">
        <v>226</v>
      </c>
      <c r="G270" s="1" t="s">
        <v>798</v>
      </c>
      <c r="H270" s="29" t="s">
        <v>5588</v>
      </c>
      <c r="I270" s="27">
        <v>0.69790444963801945</v>
      </c>
      <c r="J270" s="27">
        <v>0.92289396261196832</v>
      </c>
      <c r="K270" s="27">
        <v>0.96104319513287872</v>
      </c>
      <c r="L270" s="27">
        <v>0.75988134679097008</v>
      </c>
      <c r="M270" s="27">
        <v>0.54238256671032703</v>
      </c>
      <c r="N270" s="27">
        <v>0.60979916275008361</v>
      </c>
      <c r="O270" s="27">
        <v>0.76715805874446752</v>
      </c>
      <c r="P270" s="27">
        <v>0.69899238941538033</v>
      </c>
      <c r="Q270" s="27">
        <v>0.86728418841832788</v>
      </c>
      <c r="R270" s="27">
        <v>0.88497658610918506</v>
      </c>
      <c r="S270" s="80">
        <v>0.84046023062896469</v>
      </c>
      <c r="T270" s="80">
        <v>2.9975416128047305</v>
      </c>
      <c r="U270" s="80">
        <v>0.77154548801054701</v>
      </c>
      <c r="V270" s="80">
        <v>0.59663687495184503</v>
      </c>
      <c r="W270" s="80">
        <v>2.9975416128047301</v>
      </c>
      <c r="X270" s="80">
        <v>18.490071568602271</v>
      </c>
      <c r="Y270" s="80">
        <v>14.623747620800556</v>
      </c>
      <c r="Z270" s="80">
        <v>1.3122158872024039</v>
      </c>
      <c r="AA270" s="80">
        <v>1.6320523466682642</v>
      </c>
      <c r="AB270" s="80">
        <v>0.95569267163765959</v>
      </c>
      <c r="AC270" s="80">
        <v>1.048756110297832</v>
      </c>
      <c r="AD270" s="80">
        <v>1.048756110297832</v>
      </c>
      <c r="AE270" s="80">
        <v>2.0588814409601839</v>
      </c>
      <c r="AF270" s="80">
        <v>2.0128669389013027</v>
      </c>
      <c r="AG270" s="80"/>
      <c r="AH270" s="80">
        <v>1.7156275236635823</v>
      </c>
      <c r="AI270" s="80">
        <v>1.750459431617456</v>
      </c>
      <c r="AJ270" s="80">
        <v>0.96881507060097749</v>
      </c>
      <c r="AK270" s="80">
        <v>4.8020772769464584</v>
      </c>
      <c r="AL270" s="80">
        <v>0</v>
      </c>
      <c r="AM270" s="80">
        <v>1.750459431617456</v>
      </c>
      <c r="AN270" s="41" t="s">
        <v>5558</v>
      </c>
      <c r="AO270" s="41"/>
      <c r="AP270" s="40" t="str" cm="1">
        <f t="array" ref="AP270">IFERROR(_xlfn.IFS(
AR270="MPR ISSUE","PDH",
AR270="BSS Hardware Issue","BSS",
AR270="Sites strategiques, MLL, Pylone, etc.","ENVTECH",
AR270="AKTIVCO DEFAUT GE &amp; POWER Cabinet","AKTIVCO",
AR270="AKTIVCO Coupure ENEO &amp; Baisse de tension","AKTIVCO GRID ONLY",
AR270="Coupure ENEO &amp; Baisse de tension","IHS GRID ONLY",
AR270="Defaut GE &amp; POWER Cabinet","IHS",
AR270="Sharing","Partners",
AR270="Sites strategiques &amp; DataCenter","SST &amp; DC",
AR270="Exclu","Exclu",
AR270="SAT","SAT",
AR270="SPARE-ISSUE","SPARE-ISSUE",
AR270="Fiber CAmtel","TRANS_FO_CAMTEL",
AR270="Fiber AOF","Fiber AOF",
AR270="Projet OCM (HUAWEI)","TRAVAUX-HUAWEI",
AR270="Projet OCM (NOKIA)","TRAVAUX-NOKIA",
AR270="ACCESS-ISSUE","ACCESS-ISSUE",
AR270="Projet OCM (ZTE, NOKIA, autres projets)","TRAVAUX OCM",
AR270="No root CAuse","No root cause",
AR270="ODU HS","PDH",
AR270="IP &amp; VLAN","PDH",
AR270="Warehouse HUAWEI","SPARE-ISSUE",
AR270="SPARE-HS","SPARE-ISSUE",
AR270="Power Telco","BSS",AR270="no impacts","no impacts"
),"")</f>
        <v>IHS</v>
      </c>
      <c r="AQ270" s="40" t="str" cm="1">
        <f t="array" ref="AQ270">IFERROR(_xlfn.IFS(
AR270="MPR ISSUE","TX ISSUE",
AR270="BSS Hardware Issue","RAN ISSUE",
AR270="Sites strategiques, MLL, Pylone, etc.","ENVTECH",
AR270="AKTIVCO DEFAUT GE &amp; POWER Cabinet","POWER ISSUE",
AR270="AKTIVCO Coupure ENEO &amp; Baisse de tension","POWER ISSUE",
AR270="Coupure ENEO &amp; Baisse de tension","POWER ISSUE",
AR270="Defaut GE &amp; POWER Cabinet","POWER ISSUE",
AR270="Sharing","POWER ISSUE",
AR270="Sites strategiques &amp; DataCenter","POWER ISSUE",
AR270="Exclu","Exclu",
AR270="SAT","TX ISSUE",
AR270="SPARE-ISSUE","SPARE-ISSUE",
AR270="Fiber CAmtel","TX ISSUE",
AR270="Fiber AOF","TX ISSUE",
AR270="Projet OCM (HUAWEI)","TRAVAUX-HUAWEI",
AR270="Projet OCM (NOKIA)","TRAVAUX -NOKIA",
AR270="ACCESS-ISSUE","ACCESS-ISSUE",
AR270="Projet OCM (ZTE, NOKIA, autres projets)","TRAVAUX OCM",
AR270="No root CAuse","No root cause",
AR270="ODU HS","TX ISSUE",
AR270="IP &amp; VLAN","TX ISSUE",
AR270="Warehouse HUAWEI","SPARE-ISSUE",
AR270="SPARE-HS","SPARE-ISSUE",
AR270="Power Telco","RAN ISSUE",AR270="no impacts","no impacts"
),"")</f>
        <v>POWER ISSUE</v>
      </c>
      <c r="AR270" s="59" t="s">
        <v>5329</v>
      </c>
      <c r="AS270" s="40" t="str" cm="1">
        <f t="array" ref="AS270">IFERROR(_xlfn.IFS(
AR270="MPR ISSUE","ACTIVE",
AR270="BSS Hardware Issue","ACTIVE",
AR270="Sites strategiques, MLL, Pylone, etc.","PASSIVE",
AR270="AKTIVCO DEFAUT GE &amp; POWER Cabinet","PASSIVE",
AR270="AKTIVCO Coupure ENEO &amp; Baisse de tension","PASSIVE",
AR270="Coupure ENEO &amp; Baisse de tension","PASSIVE",
AR270="Defaut GE &amp; POWER Cabinet","PASSIVE",
AR270="Sharing","PASSIVE",
AR270="Sites strategiques &amp; DataCenter","PASSIVE",
AR270="Exclu","Exclu",
AR270="SAT","ACTIVE",
AR270="SPARE-ISSUE","SPARE-ISSUE",
AR270="Fiber CAmtel","ACTIVE",
AR270="Fiber AOF","ACTIVE",
AR270="Projet OCM (HUAWEI)","PLANNED WORKS",
AR270="Projet OCM (NOKIA)","PLANNED WORKS",
AR270="ACCESS-ISSUE","ACCESS-ISSUE",
AR270="Projet OCM (ZTE, NOKIA, autres projets)","PLANNED WORKS",
AR270="No root CAuse","No root cause",
AR270="ODU HS","ACTIVE",
AR270="IP &amp; VLAN","ACTIVE",
AR270="Warehouse HUAWEI","SPARE-ISSUE",
AR270="SPARE-HS","SPARE-ISSUE",
AR270="Power Telco","ACTIVE", AR270="no impacts","no impacts"
),"")</f>
        <v>PASSIVE</v>
      </c>
      <c r="AT270" s="99" t="s">
        <v>6459</v>
      </c>
      <c r="AU270" s="99" t="s">
        <v>799</v>
      </c>
      <c r="AW270" s="17"/>
      <c r="AX270" s="17" t="s">
        <v>5536</v>
      </c>
      <c r="AY270" s="17"/>
      <c r="AZ270" s="17" t="s">
        <v>5536</v>
      </c>
      <c r="BA270" s="7"/>
      <c r="BC270" s="18"/>
      <c r="BD270" s="18"/>
      <c r="BE270" s="18"/>
      <c r="BF270" s="18"/>
      <c r="BG270" s="18"/>
      <c r="BH270" s="18"/>
      <c r="BI270" s="18"/>
      <c r="BJ270" s="18"/>
      <c r="BK270" s="18"/>
      <c r="BM270" s="18"/>
      <c r="BN270" s="18"/>
      <c r="BO270" s="18" t="s">
        <v>6055</v>
      </c>
      <c r="BP270" s="9" t="s">
        <v>5751</v>
      </c>
      <c r="BQ270" s="14"/>
      <c r="BR270" s="102" t="s">
        <v>5536</v>
      </c>
      <c r="BS270" s="14"/>
      <c r="BT270" s="14"/>
      <c r="BU270" s="9"/>
      <c r="BV270" s="9"/>
      <c r="BW270" s="9"/>
    </row>
    <row r="271" spans="1:75" x14ac:dyDescent="0.35">
      <c r="A271" s="1" t="s">
        <v>2293</v>
      </c>
      <c r="B271" s="8" t="s">
        <v>2294</v>
      </c>
      <c r="C271" s="3" t="s">
        <v>32</v>
      </c>
      <c r="D271" s="1" t="s">
        <v>21</v>
      </c>
      <c r="E271" s="1" t="s">
        <v>22</v>
      </c>
      <c r="F271" s="3" t="s">
        <v>31</v>
      </c>
      <c r="G271" s="1" t="s">
        <v>32</v>
      </c>
      <c r="H271" s="30" t="s">
        <v>5587</v>
      </c>
      <c r="I271" s="27">
        <v>5.7727868094614401</v>
      </c>
      <c r="J271" s="27">
        <v>7.8111400752782982</v>
      </c>
      <c r="K271" s="27">
        <v>0</v>
      </c>
      <c r="L271" s="27">
        <v>0</v>
      </c>
      <c r="M271" s="27">
        <v>0</v>
      </c>
      <c r="N271" s="27">
        <v>0</v>
      </c>
      <c r="O271" s="27">
        <v>0</v>
      </c>
      <c r="P271" s="27">
        <v>0</v>
      </c>
      <c r="Q271" s="27">
        <v>6.3827464879163784</v>
      </c>
      <c r="R271" s="27">
        <v>2.2030958842346462</v>
      </c>
      <c r="S271" s="80">
        <v>1.4613349770141506</v>
      </c>
      <c r="T271" s="80">
        <v>0</v>
      </c>
      <c r="U271" s="80">
        <v>0</v>
      </c>
      <c r="V271" s="80">
        <v>0</v>
      </c>
      <c r="W271" s="80">
        <v>0</v>
      </c>
      <c r="X271" s="80">
        <v>0</v>
      </c>
      <c r="Y271" s="80">
        <v>0</v>
      </c>
      <c r="Z271" s="80">
        <v>0</v>
      </c>
      <c r="AA271" s="80">
        <v>0</v>
      </c>
      <c r="AB271" s="80">
        <v>0</v>
      </c>
      <c r="AC271" s="80">
        <v>0</v>
      </c>
      <c r="AD271" s="80">
        <v>0</v>
      </c>
      <c r="AE271" s="80">
        <v>0</v>
      </c>
      <c r="AF271" s="80">
        <v>1.4197079042213494</v>
      </c>
      <c r="AG271" s="80"/>
      <c r="AH271" s="80">
        <v>0</v>
      </c>
      <c r="AI271" s="80">
        <v>1.6603744510362888</v>
      </c>
      <c r="AJ271" s="80">
        <v>0.58051468971939468</v>
      </c>
      <c r="AK271" s="80">
        <v>0.1163463794281744</v>
      </c>
      <c r="AL271" s="80">
        <v>2.95005165617127</v>
      </c>
      <c r="AM271" s="80">
        <v>1.6603744510362888</v>
      </c>
      <c r="AN271" s="41" t="s">
        <v>5558</v>
      </c>
      <c r="AO271" s="41"/>
      <c r="AP271" s="40" t="str" cm="1">
        <f t="array" ref="AP271">IFERROR(_xlfn.IFS(
AR271="MPR ISSUE","PDH",
AR271="BSS Hardware Issue","BSS",
AR271="Sites strategiques, MLL, Pylone, etc.","ENVTECH",
AR271="AKTIVCO DEFAUT GE &amp; POWER Cabinet","AKTIVCO",
AR271="AKTIVCO Coupure ENEO &amp; Baisse de tension","AKTIVCO GRID ONLY",
AR271="Coupure ENEO &amp; Baisse de tension","IHS GRID ONLY",
AR271="Defaut GE &amp; POWER Cabinet","IHS",
AR271="Sharing","Partners",
AR271="Sites strategiques &amp; DataCenter","SST &amp; DC",
AR271="Exclu","Exclu",
AR271="SAT","SAT",
AR271="SPARE-ISSUE","SPARE-ISSUE",
AR271="Fiber CAmtel","TRANS_FO_CAMTEL",
AR271="Fiber AOF","Fiber AOF",
AR271="Projet OCM (HUAWEI)","TRAVAUX-HUAWEI",
AR271="Projet OCM (NOKIA)","TRAVAUX-NOKIA",
AR271="ACCESS-ISSUE","ACCESS-ISSUE",
AR271="Projet OCM (ZTE, NOKIA, autres projets)","TRAVAUX OCM",
AR271="No root CAuse","No root cause",
AR271="ODU HS","PDH",
AR271="IP &amp; VLAN","PDH",
AR271="Warehouse HUAWEI","SPARE-ISSUE",
AR271="SPARE-HS","SPARE-ISSUE",
AR271="Power Telco","BSS",AR271="no impacts","no impacts"
),"")</f>
        <v>No root cause</v>
      </c>
      <c r="AQ271" s="40" t="str" cm="1">
        <f t="array" ref="AQ271">IFERROR(_xlfn.IFS(
AR271="MPR ISSUE","TX ISSUE",
AR271="BSS Hardware Issue","RAN ISSUE",
AR271="Sites strategiques, MLL, Pylone, etc.","ENVTECH",
AR271="AKTIVCO DEFAUT GE &amp; POWER Cabinet","POWER ISSUE",
AR271="AKTIVCO Coupure ENEO &amp; Baisse de tension","POWER ISSUE",
AR271="Coupure ENEO &amp; Baisse de tension","POWER ISSUE",
AR271="Defaut GE &amp; POWER Cabinet","POWER ISSUE",
AR271="Sharing","POWER ISSUE",
AR271="Sites strategiques &amp; DataCenter","POWER ISSUE",
AR271="Exclu","Exclu",
AR271="SAT","TX ISSUE",
AR271="SPARE-ISSUE","SPARE-ISSUE",
AR271="Fiber CAmtel","TX ISSUE",
AR271="Fiber AOF","TX ISSUE",
AR271="Projet OCM (HUAWEI)","TRAVAUX-HUAWEI",
AR271="Projet OCM (NOKIA)","TRAVAUX -NOKIA",
AR271="ACCESS-ISSUE","ACCESS-ISSUE",
AR271="Projet OCM (ZTE, NOKIA, autres projets)","TRAVAUX OCM",
AR271="No root CAuse","No root cause",
AR271="ODU HS","TX ISSUE",
AR271="IP &amp; VLAN","TX ISSUE",
AR271="Warehouse HUAWEI","SPARE-ISSUE",
AR271="SPARE-HS","SPARE-ISSUE",
AR271="Power Telco","RAN ISSUE",AR271="no impacts","no impacts"
),"")</f>
        <v>No root cause</v>
      </c>
      <c r="AR271" s="59" t="s">
        <v>5343</v>
      </c>
      <c r="AS271" s="40" t="str" cm="1">
        <f t="array" ref="AS271">IFERROR(_xlfn.IFS(
AR271="MPR ISSUE","ACTIVE",
AR271="BSS Hardware Issue","ACTIVE",
AR271="Sites strategiques, MLL, Pylone, etc.","PASSIVE",
AR271="AKTIVCO DEFAUT GE &amp; POWER Cabinet","PASSIVE",
AR271="AKTIVCO Coupure ENEO &amp; Baisse de tension","PASSIVE",
AR271="Coupure ENEO &amp; Baisse de tension","PASSIVE",
AR271="Defaut GE &amp; POWER Cabinet","PASSIVE",
AR271="Sharing","PASSIVE",
AR271="Sites strategiques &amp; DataCenter","PASSIVE",
AR271="Exclu","Exclu",
AR271="SAT","ACTIVE",
AR271="SPARE-ISSUE","SPARE-ISSUE",
AR271="Fiber CAmtel","ACTIVE",
AR271="Fiber AOF","ACTIVE",
AR271="Projet OCM (HUAWEI)","PLANNED WORKS",
AR271="Projet OCM (NOKIA)","PLANNED WORKS",
AR271="ACCESS-ISSUE","ACCESS-ISSUE",
AR271="Projet OCM (ZTE, NOKIA, autres projets)","PLANNED WORKS",
AR271="No root CAuse","No root cause",
AR271="ODU HS","ACTIVE",
AR271="IP &amp; VLAN","ACTIVE",
AR271="Warehouse HUAWEI","SPARE-ISSUE",
AR271="SPARE-HS","SPARE-ISSUE",
AR271="Power Telco","ACTIVE", AR271="no impacts","no impacts"
),"")</f>
        <v>No root cause</v>
      </c>
      <c r="AT271" s="99" t="s">
        <v>5661</v>
      </c>
      <c r="AU271" s="99" t="s">
        <v>2294</v>
      </c>
      <c r="AW271" s="17"/>
      <c r="AX271" s="17" t="s">
        <v>5536</v>
      </c>
      <c r="AY271" s="17"/>
      <c r="AZ271" s="17" t="s">
        <v>6200</v>
      </c>
      <c r="BA271" s="7"/>
      <c r="BC271" s="18"/>
      <c r="BD271" s="18"/>
      <c r="BE271" s="18"/>
      <c r="BF271" s="18"/>
      <c r="BG271" s="18"/>
      <c r="BH271" s="18"/>
      <c r="BI271" s="18"/>
      <c r="BJ271" s="18"/>
      <c r="BK271" s="18"/>
      <c r="BM271" s="18"/>
      <c r="BN271" s="18"/>
      <c r="BO271" s="18"/>
      <c r="BP271" s="9" t="s">
        <v>5661</v>
      </c>
      <c r="BQ271" s="14"/>
      <c r="BR271" s="102" t="s">
        <v>5536</v>
      </c>
      <c r="BS271" s="14"/>
      <c r="BT271" s="14"/>
      <c r="BU271" s="9"/>
      <c r="BV271" s="9"/>
      <c r="BW271" s="9"/>
    </row>
    <row r="272" spans="1:75" x14ac:dyDescent="0.35">
      <c r="A272" s="1" t="s">
        <v>738</v>
      </c>
      <c r="B272" s="8" t="s">
        <v>739</v>
      </c>
      <c r="C272" s="3" t="s">
        <v>84</v>
      </c>
      <c r="D272" s="1" t="s">
        <v>21</v>
      </c>
      <c r="E272" s="1" t="s">
        <v>80</v>
      </c>
      <c r="F272" s="3" t="s">
        <v>55</v>
      </c>
      <c r="G272" s="1" t="s">
        <v>84</v>
      </c>
      <c r="H272" s="28" t="s">
        <v>5589</v>
      </c>
      <c r="I272" s="27">
        <v>0</v>
      </c>
      <c r="J272" s="27">
        <v>0</v>
      </c>
      <c r="K272" s="27">
        <v>0</v>
      </c>
      <c r="L272" s="27">
        <v>0</v>
      </c>
      <c r="M272" s="27">
        <v>0.15712703997625793</v>
      </c>
      <c r="N272" s="27">
        <v>0</v>
      </c>
      <c r="O272" s="27">
        <v>0</v>
      </c>
      <c r="P272" s="27">
        <v>0</v>
      </c>
      <c r="Q272" s="27">
        <v>0</v>
      </c>
      <c r="R272" s="27">
        <v>0</v>
      </c>
      <c r="S272" s="80">
        <v>0</v>
      </c>
      <c r="T272" s="80">
        <v>2.675261747609386E-4</v>
      </c>
      <c r="U272" s="80">
        <v>0</v>
      </c>
      <c r="V272" s="80">
        <v>0</v>
      </c>
      <c r="W272" s="80">
        <v>2.675261747609386E-4</v>
      </c>
      <c r="X272" s="80">
        <v>2.8536125307833454E-3</v>
      </c>
      <c r="Y272" s="80">
        <v>2.4077355728484469E-3</v>
      </c>
      <c r="Z272" s="80">
        <v>2.675261747609386E-4</v>
      </c>
      <c r="AA272" s="80">
        <v>5.3505234952187721E-4</v>
      </c>
      <c r="AB272" s="80">
        <v>8.0257852428281603E-4</v>
      </c>
      <c r="AC272" s="80">
        <v>1.0701046990437544E-3</v>
      </c>
      <c r="AD272" s="80">
        <v>1.0701046990437544E-3</v>
      </c>
      <c r="AE272" s="80">
        <v>5.3505234952187721E-4</v>
      </c>
      <c r="AF272" s="80">
        <v>1.0701046990437544E-3</v>
      </c>
      <c r="AG272" s="80"/>
      <c r="AH272" s="80">
        <v>0</v>
      </c>
      <c r="AI272" s="80">
        <v>1.6533117600226008</v>
      </c>
      <c r="AJ272" s="80">
        <v>1.6642337006262764</v>
      </c>
      <c r="AK272" s="80">
        <v>2.1300950151473428</v>
      </c>
      <c r="AL272" s="80">
        <v>1.343388776164617</v>
      </c>
      <c r="AM272" s="80">
        <v>1.6533117600226008</v>
      </c>
      <c r="AN272" s="41" t="s">
        <v>5558</v>
      </c>
      <c r="AO272" s="41"/>
      <c r="AP272" s="40" t="str" cm="1">
        <f t="array" ref="AP272">IFERROR(_xlfn.IFS(
AR272="MPR ISSUE","PDH",
AR272="BSS Hardware Issue","BSS",
AR272="Sites strategiques, MLL, Pylone, etc.","ENVTECH",
AR272="AKTIVCO DEFAUT GE &amp; POWER Cabinet","AKTIVCO",
AR272="AKTIVCO Coupure ENEO &amp; Baisse de tension","AKTIVCO GRID ONLY",
AR272="Coupure ENEO &amp; Baisse de tension","IHS GRID ONLY",
AR272="Defaut GE &amp; POWER Cabinet","IHS",
AR272="Sharing","Partners",
AR272="Sites strategiques &amp; DataCenter","SST &amp; DC",
AR272="Exclu","Exclu",
AR272="SAT","SAT",
AR272="SPARE-ISSUE","SPARE-ISSUE",
AR272="Fiber CAmtel","TRANS_FO_CAMTEL",
AR272="Fiber AOF","Fiber AOF",
AR272="Projet OCM (HUAWEI)","TRAVAUX-HUAWEI",
AR272="Projet OCM (NOKIA)","TRAVAUX-NOKIA",
AR272="ACCESS-ISSUE","ACCESS-ISSUE",
AR272="Projet OCM (ZTE, NOKIA, autres projets)","TRAVAUX OCM",
AR272="No root CAuse","No root cause",
AR272="ODU HS","PDH",
AR272="IP &amp; VLAN","PDH",
AR272="Warehouse HUAWEI","SPARE-ISSUE",
AR272="SPARE-HS","SPARE-ISSUE",
AR272="Power Telco","BSS",AR272="no impacts","no impacts"
),"")</f>
        <v>No root cause</v>
      </c>
      <c r="AQ272" s="40" t="str" cm="1">
        <f t="array" ref="AQ272">IFERROR(_xlfn.IFS(
AR272="MPR ISSUE","TX ISSUE",
AR272="BSS Hardware Issue","RAN ISSUE",
AR272="Sites strategiques, MLL, Pylone, etc.","ENVTECH",
AR272="AKTIVCO DEFAUT GE &amp; POWER Cabinet","POWER ISSUE",
AR272="AKTIVCO Coupure ENEO &amp; Baisse de tension","POWER ISSUE",
AR272="Coupure ENEO &amp; Baisse de tension","POWER ISSUE",
AR272="Defaut GE &amp; POWER Cabinet","POWER ISSUE",
AR272="Sharing","POWER ISSUE",
AR272="Sites strategiques &amp; DataCenter","POWER ISSUE",
AR272="Exclu","Exclu",
AR272="SAT","TX ISSUE",
AR272="SPARE-ISSUE","SPARE-ISSUE",
AR272="Fiber CAmtel","TX ISSUE",
AR272="Fiber AOF","TX ISSUE",
AR272="Projet OCM (HUAWEI)","TRAVAUX-HUAWEI",
AR272="Projet OCM (NOKIA)","TRAVAUX -NOKIA",
AR272="ACCESS-ISSUE","ACCESS-ISSUE",
AR272="Projet OCM (ZTE, NOKIA, autres projets)","TRAVAUX OCM",
AR272="No root CAuse","No root cause",
AR272="ODU HS","TX ISSUE",
AR272="IP &amp; VLAN","TX ISSUE",
AR272="Warehouse HUAWEI","SPARE-ISSUE",
AR272="SPARE-HS","SPARE-ISSUE",
AR272="Power Telco","RAN ISSUE",AR272="no impacts","no impacts"
),"")</f>
        <v>No root cause</v>
      </c>
      <c r="AR272" s="59" t="s">
        <v>5343</v>
      </c>
      <c r="AS272" s="40" t="str" cm="1">
        <f t="array" ref="AS272">IFERROR(_xlfn.IFS(
AR272="MPR ISSUE","ACTIVE",
AR272="BSS Hardware Issue","ACTIVE",
AR272="Sites strategiques, MLL, Pylone, etc.","PASSIVE",
AR272="AKTIVCO DEFAUT GE &amp; POWER Cabinet","PASSIVE",
AR272="AKTIVCO Coupure ENEO &amp; Baisse de tension","PASSIVE",
AR272="Coupure ENEO &amp; Baisse de tension","PASSIVE",
AR272="Defaut GE &amp; POWER Cabinet","PASSIVE",
AR272="Sharing","PASSIVE",
AR272="Sites strategiques &amp; DataCenter","PASSIVE",
AR272="Exclu","Exclu",
AR272="SAT","ACTIVE",
AR272="SPARE-ISSUE","SPARE-ISSUE",
AR272="Fiber CAmtel","ACTIVE",
AR272="Fiber AOF","ACTIVE",
AR272="Projet OCM (HUAWEI)","PLANNED WORKS",
AR272="Projet OCM (NOKIA)","PLANNED WORKS",
AR272="ACCESS-ISSUE","ACCESS-ISSUE",
AR272="Projet OCM (ZTE, NOKIA, autres projets)","PLANNED WORKS",
AR272="No root CAuse","No root cause",
AR272="ODU HS","ACTIVE",
AR272="IP &amp; VLAN","ACTIVE",
AR272="Warehouse HUAWEI","SPARE-ISSUE",
AR272="SPARE-HS","SPARE-ISSUE",
AR272="Power Telco","ACTIVE", AR272="no impacts","no impacts"
),"")</f>
        <v>No root cause</v>
      </c>
      <c r="AT272" s="99" t="s">
        <v>5661</v>
      </c>
      <c r="AU272" s="99" t="s">
        <v>739</v>
      </c>
      <c r="AW272" s="17"/>
      <c r="AX272" s="17" t="s">
        <v>5536</v>
      </c>
      <c r="AY272" s="17"/>
      <c r="AZ272" s="17" t="s">
        <v>6200</v>
      </c>
      <c r="BA272" s="7"/>
      <c r="BC272" s="18"/>
      <c r="BD272" s="18"/>
      <c r="BE272" s="18"/>
      <c r="BF272" s="18"/>
      <c r="BG272" s="18"/>
      <c r="BH272" s="18"/>
      <c r="BI272" s="18"/>
      <c r="BJ272" s="18"/>
      <c r="BK272" s="18"/>
      <c r="BM272" s="18"/>
      <c r="BN272" s="18"/>
      <c r="BO272" s="18"/>
      <c r="BP272" s="9" t="s">
        <v>5661</v>
      </c>
      <c r="BQ272" s="14"/>
      <c r="BR272" s="102" t="s">
        <v>5536</v>
      </c>
      <c r="BS272" s="14"/>
      <c r="BT272" s="14"/>
      <c r="BU272" s="9"/>
      <c r="BV272" s="9"/>
      <c r="BW272" s="9"/>
    </row>
    <row r="273" spans="1:75" x14ac:dyDescent="0.35">
      <c r="A273" s="1" t="s">
        <v>3344</v>
      </c>
      <c r="B273" s="8" t="s">
        <v>3345</v>
      </c>
      <c r="C273" s="3" t="s">
        <v>13</v>
      </c>
      <c r="D273" s="1" t="s">
        <v>11</v>
      </c>
      <c r="E273" s="1" t="s">
        <v>12</v>
      </c>
      <c r="F273" s="3" t="s">
        <v>13</v>
      </c>
      <c r="G273" s="1" t="s">
        <v>63</v>
      </c>
      <c r="H273" s="28" t="s">
        <v>5589</v>
      </c>
      <c r="I273" s="27">
        <v>0</v>
      </c>
      <c r="J273" s="27">
        <v>0</v>
      </c>
      <c r="K273" s="27">
        <v>0</v>
      </c>
      <c r="L273" s="27">
        <v>0</v>
      </c>
      <c r="M273" s="27">
        <v>0</v>
      </c>
      <c r="N273" s="27">
        <v>0</v>
      </c>
      <c r="O273" s="27">
        <v>0.5275437815502535</v>
      </c>
      <c r="P273" s="27">
        <v>0</v>
      </c>
      <c r="Q273" s="27">
        <v>0</v>
      </c>
      <c r="R273" s="27">
        <v>0</v>
      </c>
      <c r="S273" s="80">
        <v>0</v>
      </c>
      <c r="T273" s="80">
        <v>0</v>
      </c>
      <c r="U273" s="80">
        <v>7.4907328933062805E-3</v>
      </c>
      <c r="V273" s="80">
        <v>0</v>
      </c>
      <c r="W273" s="80">
        <v>0</v>
      </c>
      <c r="X273" s="80">
        <v>0.73942451196091696</v>
      </c>
      <c r="Y273" s="80">
        <v>0.68893340524436908</v>
      </c>
      <c r="Z273" s="80">
        <v>3.1942625266456075E-2</v>
      </c>
      <c r="AA273" s="80">
        <v>0</v>
      </c>
      <c r="AB273" s="80">
        <v>0.66105717783427931</v>
      </c>
      <c r="AC273" s="80">
        <v>0</v>
      </c>
      <c r="AD273" s="80">
        <v>0</v>
      </c>
      <c r="AE273" s="80">
        <v>0</v>
      </c>
      <c r="AF273" s="80">
        <v>0.48957289981251767</v>
      </c>
      <c r="AG273" s="80"/>
      <c r="AH273" s="80">
        <v>1.236755670841502</v>
      </c>
      <c r="AI273" s="80">
        <v>1.6267374933296808</v>
      </c>
      <c r="AJ273" s="80">
        <v>1.837214089021578</v>
      </c>
      <c r="AK273" s="80">
        <v>1.5898015545151321</v>
      </c>
      <c r="AL273" s="80">
        <v>1.5928801489273683</v>
      </c>
      <c r="AM273" s="80">
        <v>1.6267374933296808</v>
      </c>
      <c r="AN273" s="41" t="s">
        <v>5558</v>
      </c>
      <c r="AO273" s="41"/>
      <c r="AP273" s="40" t="str" cm="1">
        <f t="array" ref="AP273">IFERROR(_xlfn.IFS(
AR273="MPR ISSUE","PDH",
AR273="BSS Hardware Issue","BSS",
AR273="Sites strategiques, MLL, Pylone, etc.","ENVTECH",
AR273="AKTIVCO DEFAUT GE &amp; POWER Cabinet","AKTIVCO",
AR273="AKTIVCO Coupure ENEO &amp; Baisse de tension","AKTIVCO GRID ONLY",
AR273="Coupure ENEO &amp; Baisse de tension","IHS GRID ONLY",
AR273="Defaut GE &amp; POWER Cabinet","IHS",
AR273="Sharing","Partners",
AR273="Sites strategiques &amp; DataCenter","SST &amp; DC",
AR273="Exclu","Exclu",
AR273="SAT","SAT",
AR273="SPARE-ISSUE","SPARE-ISSUE",
AR273="Fiber CAmtel","TRANS_FO_CAMTEL",
AR273="Fiber AOF","Fiber AOF",
AR273="Projet OCM (HUAWEI)","TRAVAUX-HUAWEI",
AR273="Projet OCM (NOKIA)","TRAVAUX-NOKIA",
AR273="ACCESS-ISSUE","ACCESS-ISSUE",
AR273="Projet OCM (ZTE, NOKIA, autres projets)","TRAVAUX OCM",
AR273="No root CAuse","No root cause",
AR273="ODU HS","PDH",
AR273="IP &amp; VLAN","PDH",
AR273="Warehouse HUAWEI","SPARE-ISSUE",
AR273="SPARE-HS","SPARE-ISSUE",
AR273="Power Telco","BSS",AR273="no impacts","no impacts"
),"")</f>
        <v>No root cause</v>
      </c>
      <c r="AQ273" s="40" t="str" cm="1">
        <f t="array" ref="AQ273">IFERROR(_xlfn.IFS(
AR273="MPR ISSUE","TX ISSUE",
AR273="BSS Hardware Issue","RAN ISSUE",
AR273="Sites strategiques, MLL, Pylone, etc.","ENVTECH",
AR273="AKTIVCO DEFAUT GE &amp; POWER Cabinet","POWER ISSUE",
AR273="AKTIVCO Coupure ENEO &amp; Baisse de tension","POWER ISSUE",
AR273="Coupure ENEO &amp; Baisse de tension","POWER ISSUE",
AR273="Defaut GE &amp; POWER Cabinet","POWER ISSUE",
AR273="Sharing","POWER ISSUE",
AR273="Sites strategiques &amp; DataCenter","POWER ISSUE",
AR273="Exclu","Exclu",
AR273="SAT","TX ISSUE",
AR273="SPARE-ISSUE","SPARE-ISSUE",
AR273="Fiber CAmtel","TX ISSUE",
AR273="Fiber AOF","TX ISSUE",
AR273="Projet OCM (HUAWEI)","TRAVAUX-HUAWEI",
AR273="Projet OCM (NOKIA)","TRAVAUX -NOKIA",
AR273="ACCESS-ISSUE","ACCESS-ISSUE",
AR273="Projet OCM (ZTE, NOKIA, autres projets)","TRAVAUX OCM",
AR273="No root CAuse","No root cause",
AR273="ODU HS","TX ISSUE",
AR273="IP &amp; VLAN","TX ISSUE",
AR273="Warehouse HUAWEI","SPARE-ISSUE",
AR273="SPARE-HS","SPARE-ISSUE",
AR273="Power Telco","RAN ISSUE",AR273="no impacts","no impacts"
),"")</f>
        <v>No root cause</v>
      </c>
      <c r="AR273" s="59" t="s">
        <v>5343</v>
      </c>
      <c r="AS273" s="40" t="str" cm="1">
        <f t="array" ref="AS273">IFERROR(_xlfn.IFS(
AR273="MPR ISSUE","ACTIVE",
AR273="BSS Hardware Issue","ACTIVE",
AR273="Sites strategiques, MLL, Pylone, etc.","PASSIVE",
AR273="AKTIVCO DEFAUT GE &amp; POWER Cabinet","PASSIVE",
AR273="AKTIVCO Coupure ENEO &amp; Baisse de tension","PASSIVE",
AR273="Coupure ENEO &amp; Baisse de tension","PASSIVE",
AR273="Defaut GE &amp; POWER Cabinet","PASSIVE",
AR273="Sharing","PASSIVE",
AR273="Sites strategiques &amp; DataCenter","PASSIVE",
AR273="Exclu","Exclu",
AR273="SAT","ACTIVE",
AR273="SPARE-ISSUE","SPARE-ISSUE",
AR273="Fiber CAmtel","ACTIVE",
AR273="Fiber AOF","ACTIVE",
AR273="Projet OCM (HUAWEI)","PLANNED WORKS",
AR273="Projet OCM (NOKIA)","PLANNED WORKS",
AR273="ACCESS-ISSUE","ACCESS-ISSUE",
AR273="Projet OCM (ZTE, NOKIA, autres projets)","PLANNED WORKS",
AR273="No root CAuse","No root cause",
AR273="ODU HS","ACTIVE",
AR273="IP &amp; VLAN","ACTIVE",
AR273="Warehouse HUAWEI","SPARE-ISSUE",
AR273="SPARE-HS","SPARE-ISSUE",
AR273="Power Telco","ACTIVE", AR273="no impacts","no impacts"
),"")</f>
        <v>No root cause</v>
      </c>
      <c r="AT273" s="99" t="s">
        <v>5661</v>
      </c>
      <c r="AU273" s="99" t="s">
        <v>3345</v>
      </c>
      <c r="AW273" s="17"/>
      <c r="AX273" s="17" t="s">
        <v>5536</v>
      </c>
      <c r="AY273" s="17"/>
      <c r="AZ273" s="17" t="s">
        <v>5536</v>
      </c>
      <c r="BA273" s="7"/>
      <c r="BC273" s="18"/>
      <c r="BD273" s="18"/>
      <c r="BE273" s="18"/>
      <c r="BF273" s="18"/>
      <c r="BG273" s="18"/>
      <c r="BH273" s="18"/>
      <c r="BI273" s="18"/>
      <c r="BJ273" s="18"/>
      <c r="BK273" s="18"/>
      <c r="BM273" s="18"/>
      <c r="BN273" s="18"/>
      <c r="BO273" s="18"/>
      <c r="BP273" s="9" t="s">
        <v>5661</v>
      </c>
      <c r="BQ273" s="14"/>
      <c r="BR273" s="102" t="s">
        <v>5536</v>
      </c>
      <c r="BS273" s="14"/>
      <c r="BT273" s="14"/>
      <c r="BU273" s="9"/>
      <c r="BV273" s="9"/>
      <c r="BW273" s="9"/>
    </row>
    <row r="274" spans="1:75" x14ac:dyDescent="0.35">
      <c r="A274" s="1" t="s">
        <v>352</v>
      </c>
      <c r="B274" s="1" t="s">
        <v>353</v>
      </c>
      <c r="C274" s="3" t="s">
        <v>31</v>
      </c>
      <c r="D274" s="1" t="s">
        <v>21</v>
      </c>
      <c r="E274" s="1" t="s">
        <v>36</v>
      </c>
      <c r="F274" s="3" t="s">
        <v>31</v>
      </c>
      <c r="G274" s="1" t="s">
        <v>354</v>
      </c>
      <c r="H274" s="30" t="s">
        <v>5587</v>
      </c>
      <c r="I274" s="27">
        <v>0</v>
      </c>
      <c r="J274" s="27">
        <v>5.536971403948832</v>
      </c>
      <c r="K274" s="27">
        <v>0.7958368646788414</v>
      </c>
      <c r="L274" s="27">
        <v>0</v>
      </c>
      <c r="M274" s="27">
        <v>0.76462547762339872</v>
      </c>
      <c r="N274" s="27">
        <v>0.56699497478833261</v>
      </c>
      <c r="O274" s="27">
        <v>0.47441308324273096</v>
      </c>
      <c r="P274" s="27">
        <v>5.9604831736736842E-2</v>
      </c>
      <c r="Q274" s="27">
        <v>6.9736404676500214</v>
      </c>
      <c r="R274" s="27">
        <v>3.7297429180471013</v>
      </c>
      <c r="S274" s="80">
        <v>9.3867800692286405</v>
      </c>
      <c r="T274" s="80">
        <v>0.40915453167937932</v>
      </c>
      <c r="U274" s="80">
        <v>1.4125025325811214</v>
      </c>
      <c r="V274" s="80">
        <v>0.37685520484657559</v>
      </c>
      <c r="W274" s="80">
        <v>0.40915453167937926</v>
      </c>
      <c r="X274" s="80">
        <v>0</v>
      </c>
      <c r="Y274" s="80">
        <v>2.0553322603750219</v>
      </c>
      <c r="Z274" s="80">
        <v>0</v>
      </c>
      <c r="AA274" s="80">
        <v>0</v>
      </c>
      <c r="AB274" s="80">
        <v>0</v>
      </c>
      <c r="AC274" s="80">
        <v>0</v>
      </c>
      <c r="AD274" s="80">
        <v>0</v>
      </c>
      <c r="AE274" s="80">
        <v>0.767782286485578</v>
      </c>
      <c r="AF274" s="80">
        <v>0.13975567369511424</v>
      </c>
      <c r="AG274" s="80"/>
      <c r="AH274" s="80">
        <v>0.28892826874181265</v>
      </c>
      <c r="AI274" s="80">
        <v>1.6187652133218049</v>
      </c>
      <c r="AJ274" s="80">
        <v>0.66856607875815821</v>
      </c>
      <c r="AK274" s="80">
        <v>1.4708519912550022</v>
      </c>
      <c r="AL274" s="80">
        <v>1.9741795752374325</v>
      </c>
      <c r="AM274" s="80">
        <v>1.6187652133218049</v>
      </c>
      <c r="AN274" s="41" t="s">
        <v>5558</v>
      </c>
      <c r="AO274" s="41"/>
      <c r="AP274" s="40" t="str" cm="1">
        <f t="array" ref="AP274">IFERROR(_xlfn.IFS(
AR274="MPR ISSUE","PDH",
AR274="BSS Hardware Issue","BSS",
AR274="Sites strategiques, MLL, Pylone, etc.","ENVTECH",
AR274="AKTIVCO DEFAUT GE &amp; POWER Cabinet","AKTIVCO",
AR274="AKTIVCO Coupure ENEO &amp; Baisse de tension","AKTIVCO GRID ONLY",
AR274="Coupure ENEO &amp; Baisse de tension","IHS GRID ONLY",
AR274="Defaut GE &amp; POWER Cabinet","IHS",
AR274="Sharing","Partners",
AR274="Sites strategiques &amp; DataCenter","SST &amp; DC",
AR274="Exclu","Exclu",
AR274="SAT","SAT",
AR274="SPARE-ISSUE","SPARE-ISSUE",
AR274="Fiber CAmtel","TRANS_FO_CAMTEL",
AR274="Fiber AOF","Fiber AOF",
AR274="Projet OCM (HUAWEI)","TRAVAUX-HUAWEI",
AR274="Projet OCM (NOKIA)","TRAVAUX-NOKIA",
AR274="ACCESS-ISSUE","ACCESS-ISSUE",
AR274="Projet OCM (ZTE, NOKIA, autres projets)","TRAVAUX OCM",
AR274="No root CAuse","No root cause",
AR274="ODU HS","PDH",
AR274="IP &amp; VLAN","PDH",
AR274="Warehouse HUAWEI","SPARE-ISSUE",
AR274="SPARE-HS","SPARE-ISSUE",
AR274="Power Telco","BSS",AR274="no impacts","no impacts"
),"")</f>
        <v>No root cause</v>
      </c>
      <c r="AQ274" s="40" t="str" cm="1">
        <f t="array" ref="AQ274">IFERROR(_xlfn.IFS(
AR274="MPR ISSUE","TX ISSUE",
AR274="BSS Hardware Issue","RAN ISSUE",
AR274="Sites strategiques, MLL, Pylone, etc.","ENVTECH",
AR274="AKTIVCO DEFAUT GE &amp; POWER Cabinet","POWER ISSUE",
AR274="AKTIVCO Coupure ENEO &amp; Baisse de tension","POWER ISSUE",
AR274="Coupure ENEO &amp; Baisse de tension","POWER ISSUE",
AR274="Defaut GE &amp; POWER Cabinet","POWER ISSUE",
AR274="Sharing","POWER ISSUE",
AR274="Sites strategiques &amp; DataCenter","POWER ISSUE",
AR274="Exclu","Exclu",
AR274="SAT","TX ISSUE",
AR274="SPARE-ISSUE","SPARE-ISSUE",
AR274="Fiber CAmtel","TX ISSUE",
AR274="Fiber AOF","TX ISSUE",
AR274="Projet OCM (HUAWEI)","TRAVAUX-HUAWEI",
AR274="Projet OCM (NOKIA)","TRAVAUX -NOKIA",
AR274="ACCESS-ISSUE","ACCESS-ISSUE",
AR274="Projet OCM (ZTE, NOKIA, autres projets)","TRAVAUX OCM",
AR274="No root CAuse","No root cause",
AR274="ODU HS","TX ISSUE",
AR274="IP &amp; VLAN","TX ISSUE",
AR274="Warehouse HUAWEI","SPARE-ISSUE",
AR274="SPARE-HS","SPARE-ISSUE",
AR274="Power Telco","RAN ISSUE",AR274="no impacts","no impacts"
),"")</f>
        <v>No root cause</v>
      </c>
      <c r="AR274" s="59" t="s">
        <v>5343</v>
      </c>
      <c r="AS274" s="40" t="str" cm="1">
        <f t="array" ref="AS274">IFERROR(_xlfn.IFS(
AR274="MPR ISSUE","ACTIVE",
AR274="BSS Hardware Issue","ACTIVE",
AR274="Sites strategiques, MLL, Pylone, etc.","PASSIVE",
AR274="AKTIVCO DEFAUT GE &amp; POWER Cabinet","PASSIVE",
AR274="AKTIVCO Coupure ENEO &amp; Baisse de tension","PASSIVE",
AR274="Coupure ENEO &amp; Baisse de tension","PASSIVE",
AR274="Defaut GE &amp; POWER Cabinet","PASSIVE",
AR274="Sharing","PASSIVE",
AR274="Sites strategiques &amp; DataCenter","PASSIVE",
AR274="Exclu","Exclu",
AR274="SAT","ACTIVE",
AR274="SPARE-ISSUE","SPARE-ISSUE",
AR274="Fiber CAmtel","ACTIVE",
AR274="Fiber AOF","ACTIVE",
AR274="Projet OCM (HUAWEI)","PLANNED WORKS",
AR274="Projet OCM (NOKIA)","PLANNED WORKS",
AR274="ACCESS-ISSUE","ACCESS-ISSUE",
AR274="Projet OCM (ZTE, NOKIA, autres projets)","PLANNED WORKS",
AR274="No root CAuse","No root cause",
AR274="ODU HS","ACTIVE",
AR274="IP &amp; VLAN","ACTIVE",
AR274="Warehouse HUAWEI","SPARE-ISSUE",
AR274="SPARE-HS","SPARE-ISSUE",
AR274="Power Telco","ACTIVE", AR274="no impacts","no impacts"
),"")</f>
        <v>No root cause</v>
      </c>
      <c r="AT274" s="99" t="s">
        <v>5661</v>
      </c>
      <c r="AU274" s="99" t="s">
        <v>353</v>
      </c>
      <c r="AW274" s="17"/>
      <c r="AX274" s="17" t="s">
        <v>5536</v>
      </c>
      <c r="AY274" s="17"/>
      <c r="AZ274" s="17" t="s">
        <v>6200</v>
      </c>
      <c r="BA274" s="7"/>
      <c r="BC274" s="18"/>
      <c r="BD274" s="18"/>
      <c r="BE274" s="18"/>
      <c r="BF274" s="18"/>
      <c r="BG274" s="18"/>
      <c r="BH274" s="18"/>
      <c r="BI274" s="18"/>
      <c r="BJ274" s="18"/>
      <c r="BK274" s="18"/>
      <c r="BM274" s="18"/>
      <c r="BN274" s="18"/>
      <c r="BO274" s="18"/>
      <c r="BP274" s="9" t="s">
        <v>5661</v>
      </c>
      <c r="BQ274" s="14"/>
      <c r="BR274" s="102" t="s">
        <v>5536</v>
      </c>
      <c r="BS274" s="14"/>
      <c r="BT274" s="14"/>
      <c r="BU274" s="9"/>
      <c r="BV274" s="9"/>
      <c r="BW274" s="9"/>
    </row>
    <row r="275" spans="1:75" x14ac:dyDescent="0.35">
      <c r="A275" s="1" t="s">
        <v>2960</v>
      </c>
      <c r="B275" s="8" t="s">
        <v>2961</v>
      </c>
      <c r="C275" s="3" t="s">
        <v>91</v>
      </c>
      <c r="D275" s="1" t="s">
        <v>11</v>
      </c>
      <c r="E275" s="1" t="s">
        <v>12</v>
      </c>
      <c r="F275" s="3" t="s">
        <v>90</v>
      </c>
      <c r="G275" s="1" t="s">
        <v>91</v>
      </c>
      <c r="H275" s="28" t="s">
        <v>5589</v>
      </c>
      <c r="I275" s="27">
        <v>1.4398615427200063</v>
      </c>
      <c r="J275" s="27">
        <v>0.9918443753870213</v>
      </c>
      <c r="K275" s="27">
        <v>1.1598508131368905</v>
      </c>
      <c r="L275" s="27">
        <v>0</v>
      </c>
      <c r="M275" s="27">
        <v>0.66828038455282468</v>
      </c>
      <c r="N275" s="27">
        <v>0.19832607088944246</v>
      </c>
      <c r="O275" s="27">
        <v>0</v>
      </c>
      <c r="P275" s="27">
        <v>0.18593069145885235</v>
      </c>
      <c r="Q275" s="27">
        <v>0.47157730579026519</v>
      </c>
      <c r="R275" s="27">
        <v>0.25463141313746135</v>
      </c>
      <c r="S275" s="80">
        <v>1.115673324144701</v>
      </c>
      <c r="T275" s="80">
        <v>0.43510457063119051</v>
      </c>
      <c r="U275" s="80">
        <v>0</v>
      </c>
      <c r="V275" s="80">
        <v>0</v>
      </c>
      <c r="W275" s="80">
        <v>0.43510457063119051</v>
      </c>
      <c r="X275" s="80">
        <v>0</v>
      </c>
      <c r="Y275" s="80">
        <v>1.1461534729891307</v>
      </c>
      <c r="Z275" s="80">
        <v>0</v>
      </c>
      <c r="AA275" s="80">
        <v>0.91640199410443657</v>
      </c>
      <c r="AB275" s="80">
        <v>0.81044379382078746</v>
      </c>
      <c r="AC275" s="80">
        <v>0</v>
      </c>
      <c r="AD275" s="80">
        <v>0</v>
      </c>
      <c r="AE275" s="80">
        <v>0</v>
      </c>
      <c r="AF275" s="80">
        <v>0</v>
      </c>
      <c r="AG275" s="80"/>
      <c r="AH275" s="80">
        <v>0</v>
      </c>
      <c r="AI275" s="80">
        <v>1.5998421952270476</v>
      </c>
      <c r="AJ275" s="80">
        <v>1.7984964569619799</v>
      </c>
      <c r="AK275" s="80">
        <v>2.2792202603778842</v>
      </c>
      <c r="AL275" s="80">
        <v>1.1080905383842563</v>
      </c>
      <c r="AM275" s="80">
        <v>1.5998421952270476</v>
      </c>
      <c r="AN275" s="41" t="s">
        <v>5558</v>
      </c>
      <c r="AO275" s="41"/>
      <c r="AP275" s="40" t="str" cm="1">
        <f t="array" ref="AP275">IFERROR(_xlfn.IFS(
AR275="MPR ISSUE","PDH",
AR275="BSS Hardware Issue","BSS",
AR275="Sites strategiques, MLL, Pylone, etc.","ENVTECH",
AR275="AKTIVCO DEFAUT GE &amp; POWER Cabinet","AKTIVCO",
AR275="AKTIVCO Coupure ENEO &amp; Baisse de tension","AKTIVCO GRID ONLY",
AR275="Coupure ENEO &amp; Baisse de tension","IHS GRID ONLY",
AR275="Defaut GE &amp; POWER Cabinet","IHS",
AR275="Sharing","Partners",
AR275="Sites strategiques &amp; DataCenter","SST &amp; DC",
AR275="Exclu","Exclu",
AR275="SAT","SAT",
AR275="SPARE-ISSUE","SPARE-ISSUE",
AR275="Fiber CAmtel","TRANS_FO_CAMTEL",
AR275="Fiber AOF","Fiber AOF",
AR275="Projet OCM (HUAWEI)","TRAVAUX-HUAWEI",
AR275="Projet OCM (NOKIA)","TRAVAUX-NOKIA",
AR275="ACCESS-ISSUE","ACCESS-ISSUE",
AR275="Projet OCM (ZTE, NOKIA, autres projets)","TRAVAUX OCM",
AR275="No root CAuse","No root cause",
AR275="ODU HS","PDH",
AR275="IP &amp; VLAN","PDH",
AR275="Warehouse HUAWEI","SPARE-ISSUE",
AR275="SPARE-HS","SPARE-ISSUE",
AR275="Power Telco","BSS",AR275="no impacts","no impacts"
),"")</f>
        <v>No root cause</v>
      </c>
      <c r="AQ275" s="40" t="str" cm="1">
        <f t="array" ref="AQ275">IFERROR(_xlfn.IFS(
AR275="MPR ISSUE","TX ISSUE",
AR275="BSS Hardware Issue","RAN ISSUE",
AR275="Sites strategiques, MLL, Pylone, etc.","ENVTECH",
AR275="AKTIVCO DEFAUT GE &amp; POWER Cabinet","POWER ISSUE",
AR275="AKTIVCO Coupure ENEO &amp; Baisse de tension","POWER ISSUE",
AR275="Coupure ENEO &amp; Baisse de tension","POWER ISSUE",
AR275="Defaut GE &amp; POWER Cabinet","POWER ISSUE",
AR275="Sharing","POWER ISSUE",
AR275="Sites strategiques &amp; DataCenter","POWER ISSUE",
AR275="Exclu","Exclu",
AR275="SAT","TX ISSUE",
AR275="SPARE-ISSUE","SPARE-ISSUE",
AR275="Fiber CAmtel","TX ISSUE",
AR275="Fiber AOF","TX ISSUE",
AR275="Projet OCM (HUAWEI)","TRAVAUX-HUAWEI",
AR275="Projet OCM (NOKIA)","TRAVAUX -NOKIA",
AR275="ACCESS-ISSUE","ACCESS-ISSUE",
AR275="Projet OCM (ZTE, NOKIA, autres projets)","TRAVAUX OCM",
AR275="No root CAuse","No root cause",
AR275="ODU HS","TX ISSUE",
AR275="IP &amp; VLAN","TX ISSUE",
AR275="Warehouse HUAWEI","SPARE-ISSUE",
AR275="SPARE-HS","SPARE-ISSUE",
AR275="Power Telco","RAN ISSUE",AR275="no impacts","no impacts"
),"")</f>
        <v>No root cause</v>
      </c>
      <c r="AR275" s="59" t="s">
        <v>5343</v>
      </c>
      <c r="AS275" s="40" t="str" cm="1">
        <f t="array" ref="AS275">IFERROR(_xlfn.IFS(
AR275="MPR ISSUE","ACTIVE",
AR275="BSS Hardware Issue","ACTIVE",
AR275="Sites strategiques, MLL, Pylone, etc.","PASSIVE",
AR275="AKTIVCO DEFAUT GE &amp; POWER Cabinet","PASSIVE",
AR275="AKTIVCO Coupure ENEO &amp; Baisse de tension","PASSIVE",
AR275="Coupure ENEO &amp; Baisse de tension","PASSIVE",
AR275="Defaut GE &amp; POWER Cabinet","PASSIVE",
AR275="Sharing","PASSIVE",
AR275="Sites strategiques &amp; DataCenter","PASSIVE",
AR275="Exclu","Exclu",
AR275="SAT","ACTIVE",
AR275="SPARE-ISSUE","SPARE-ISSUE",
AR275="Fiber CAmtel","ACTIVE",
AR275="Fiber AOF","ACTIVE",
AR275="Projet OCM (HUAWEI)","PLANNED WORKS",
AR275="Projet OCM (NOKIA)","PLANNED WORKS",
AR275="ACCESS-ISSUE","ACCESS-ISSUE",
AR275="Projet OCM (ZTE, NOKIA, autres projets)","PLANNED WORKS",
AR275="No root CAuse","No root cause",
AR275="ODU HS","ACTIVE",
AR275="IP &amp; VLAN","ACTIVE",
AR275="Warehouse HUAWEI","SPARE-ISSUE",
AR275="SPARE-HS","SPARE-ISSUE",
AR275="Power Telco","ACTIVE", AR275="no impacts","no impacts"
),"")</f>
        <v>No root cause</v>
      </c>
      <c r="AT275" s="99" t="s">
        <v>5661</v>
      </c>
      <c r="AU275" s="99" t="s">
        <v>2961</v>
      </c>
      <c r="AW275" s="17"/>
      <c r="AX275" s="17" t="s">
        <v>5536</v>
      </c>
      <c r="AY275" s="17"/>
      <c r="AZ275" s="17" t="s">
        <v>5536</v>
      </c>
      <c r="BA275" s="7"/>
      <c r="BC275" s="18"/>
      <c r="BD275" s="18"/>
      <c r="BE275" s="18"/>
      <c r="BF275" s="18"/>
      <c r="BG275" s="18"/>
      <c r="BH275" s="18"/>
      <c r="BI275" s="18"/>
      <c r="BJ275" s="18"/>
      <c r="BK275" s="18"/>
      <c r="BM275" s="18"/>
      <c r="BN275" s="18"/>
      <c r="BO275" s="18"/>
      <c r="BP275" s="9" t="s">
        <v>5661</v>
      </c>
      <c r="BQ275" s="14"/>
      <c r="BR275" s="102" t="s">
        <v>5536</v>
      </c>
      <c r="BS275" s="14"/>
      <c r="BT275" s="14"/>
      <c r="BU275" s="9"/>
      <c r="BV275" s="9"/>
      <c r="BW275" s="9"/>
    </row>
    <row r="276" spans="1:75" x14ac:dyDescent="0.35">
      <c r="A276" s="1" t="s">
        <v>667</v>
      </c>
      <c r="B276" s="8" t="s">
        <v>668</v>
      </c>
      <c r="C276" s="3" t="s">
        <v>32</v>
      </c>
      <c r="D276" s="1" t="s">
        <v>5489</v>
      </c>
      <c r="E276" s="1"/>
      <c r="F276" s="3" t="s">
        <v>31</v>
      </c>
      <c r="G276" s="1" t="s">
        <v>32</v>
      </c>
      <c r="H276" s="30" t="s">
        <v>5587</v>
      </c>
      <c r="I276" s="27">
        <v>0.12036894356410451</v>
      </c>
      <c r="J276" s="27">
        <v>0.8580812880065517</v>
      </c>
      <c r="K276" s="27">
        <v>8.0257852428281592E-4</v>
      </c>
      <c r="L276" s="27">
        <v>0</v>
      </c>
      <c r="M276" s="27">
        <v>0.47901453344861988</v>
      </c>
      <c r="N276" s="27">
        <v>2.8460682926550862</v>
      </c>
      <c r="O276" s="27">
        <v>0</v>
      </c>
      <c r="P276" s="27">
        <v>2.143401877106323</v>
      </c>
      <c r="Q276" s="27">
        <v>1.1349708788841231</v>
      </c>
      <c r="R276" s="27">
        <v>6.7719792371152346E-2</v>
      </c>
      <c r="S276" s="80">
        <v>0.54502215830130107</v>
      </c>
      <c r="T276" s="80">
        <v>0</v>
      </c>
      <c r="U276" s="80">
        <v>1.2405723776014246</v>
      </c>
      <c r="V276" s="80">
        <v>1.3367391198888234</v>
      </c>
      <c r="W276" s="80">
        <v>0</v>
      </c>
      <c r="X276" s="80">
        <v>1.0110170845782218</v>
      </c>
      <c r="Y276" s="80">
        <v>0</v>
      </c>
      <c r="Z276" s="80">
        <v>3.4387814503771055</v>
      </c>
      <c r="AA276" s="80">
        <v>1.1881550824265976</v>
      </c>
      <c r="AB276" s="80">
        <v>2.0814963202666417</v>
      </c>
      <c r="AC276" s="80">
        <v>1.2103240847751211</v>
      </c>
      <c r="AD276" s="80">
        <v>1.2103240847751211</v>
      </c>
      <c r="AE276" s="80">
        <v>0.11000676306169829</v>
      </c>
      <c r="AF276" s="80">
        <v>0</v>
      </c>
      <c r="AG276" s="80"/>
      <c r="AH276" s="80">
        <v>3.2248318508816238</v>
      </c>
      <c r="AI276" s="80">
        <v>1.5967745617564544</v>
      </c>
      <c r="AJ276" s="80">
        <v>0.92597588416084153</v>
      </c>
      <c r="AK276" s="80">
        <v>0.91462067042715156</v>
      </c>
      <c r="AL276" s="80">
        <v>2.2196011092943877</v>
      </c>
      <c r="AM276" s="80">
        <v>1.5967745617564544</v>
      </c>
      <c r="AN276" s="41" t="s">
        <v>5558</v>
      </c>
      <c r="AO276" s="41"/>
      <c r="AP276" s="40" t="str" cm="1">
        <f t="array" ref="AP276">IFERROR(_xlfn.IFS(
AR276="MPR ISSUE","PDH",
AR276="BSS Hardware Issue","BSS",
AR276="Sites strategiques, MLL, Pylone, etc.","ENVTECH",
AR276="AKTIVCO DEFAUT GE &amp; POWER Cabinet","AKTIVCO",
AR276="AKTIVCO Coupure ENEO &amp; Baisse de tension","AKTIVCO GRID ONLY",
AR276="Coupure ENEO &amp; Baisse de tension","IHS GRID ONLY",
AR276="Defaut GE &amp; POWER Cabinet","IHS",
AR276="Sharing","Partners",
AR276="Sites strategiques &amp; DataCenter","SST &amp; DC",
AR276="Exclu","Exclu",
AR276="SAT","SAT",
AR276="SPARE-ISSUE","SPARE-ISSUE",
AR276="Fiber CAmtel","TRANS_FO_CAMTEL",
AR276="Fiber AOF","Fiber AOF",
AR276="Projet OCM (HUAWEI)","TRAVAUX-HUAWEI",
AR276="Projet OCM (NOKIA)","TRAVAUX-NOKIA",
AR276="ACCESS-ISSUE","ACCESS-ISSUE",
AR276="Projet OCM (ZTE, NOKIA, autres projets)","TRAVAUX OCM",
AR276="No root CAuse","No root cause",
AR276="ODU HS","PDH",
AR276="IP &amp; VLAN","PDH",
AR276="Warehouse HUAWEI","SPARE-ISSUE",
AR276="SPARE-HS","SPARE-ISSUE",
AR276="Power Telco","BSS",AR276="no impacts","no impacts"
),"")</f>
        <v>Partners</v>
      </c>
      <c r="AQ276" s="40" t="str" cm="1">
        <f t="array" ref="AQ276">IFERROR(_xlfn.IFS(
AR276="MPR ISSUE","TX ISSUE",
AR276="BSS Hardware Issue","RAN ISSUE",
AR276="Sites strategiques, MLL, Pylone, etc.","ENVTECH",
AR276="AKTIVCO DEFAUT GE &amp; POWER Cabinet","POWER ISSUE",
AR276="AKTIVCO Coupure ENEO &amp; Baisse de tension","POWER ISSUE",
AR276="Coupure ENEO &amp; Baisse de tension","POWER ISSUE",
AR276="Defaut GE &amp; POWER Cabinet","POWER ISSUE",
AR276="Sharing","POWER ISSUE",
AR276="Sites strategiques &amp; DataCenter","POWER ISSUE",
AR276="Exclu","Exclu",
AR276="SAT","TX ISSUE",
AR276="SPARE-ISSUE","SPARE-ISSUE",
AR276="Fiber CAmtel","TX ISSUE",
AR276="Fiber AOF","TX ISSUE",
AR276="Projet OCM (HUAWEI)","TRAVAUX-HUAWEI",
AR276="Projet OCM (NOKIA)","TRAVAUX -NOKIA",
AR276="ACCESS-ISSUE","ACCESS-ISSUE",
AR276="Projet OCM (ZTE, NOKIA, autres projets)","TRAVAUX OCM",
AR276="No root CAuse","No root cause",
AR276="ODU HS","TX ISSUE",
AR276="IP &amp; VLAN","TX ISSUE",
AR276="Warehouse HUAWEI","SPARE-ISSUE",
AR276="SPARE-HS","SPARE-ISSUE",
AR276="Power Telco","RAN ISSUE",AR276="no impacts","no impacts"
),"")</f>
        <v>POWER ISSUE</v>
      </c>
      <c r="AR276" s="59" t="s">
        <v>6580</v>
      </c>
      <c r="AS276" s="40" t="str" cm="1">
        <f t="array" ref="AS276">IFERROR(_xlfn.IFS(
AR276="MPR ISSUE","ACTIVE",
AR276="BSS Hardware Issue","ACTIVE",
AR276="Sites strategiques, MLL, Pylone, etc.","PASSIVE",
AR276="AKTIVCO DEFAUT GE &amp; POWER Cabinet","PASSIVE",
AR276="AKTIVCO Coupure ENEO &amp; Baisse de tension","PASSIVE",
AR276="Coupure ENEO &amp; Baisse de tension","PASSIVE",
AR276="Defaut GE &amp; POWER Cabinet","PASSIVE",
AR276="Sharing","PASSIVE",
AR276="Sites strategiques &amp; DataCenter","PASSIVE",
AR276="Exclu","Exclu",
AR276="SAT","ACTIVE",
AR276="SPARE-ISSUE","SPARE-ISSUE",
AR276="Fiber CAmtel","ACTIVE",
AR276="Fiber AOF","ACTIVE",
AR276="Projet OCM (HUAWEI)","PLANNED WORKS",
AR276="Projet OCM (NOKIA)","PLANNED WORKS",
AR276="ACCESS-ISSUE","ACCESS-ISSUE",
AR276="Projet OCM (ZTE, NOKIA, autres projets)","PLANNED WORKS",
AR276="No root CAuse","No root cause",
AR276="ODU HS","ACTIVE",
AR276="IP &amp; VLAN","ACTIVE",
AR276="Warehouse HUAWEI","SPARE-ISSUE",
AR276="SPARE-HS","SPARE-ISSUE",
AR276="Power Telco","ACTIVE", AR276="no impacts","no impacts"
),"")</f>
        <v>PASSIVE</v>
      </c>
      <c r="AT276" s="99" t="s">
        <v>5797</v>
      </c>
      <c r="AU276" s="99" t="s">
        <v>668</v>
      </c>
      <c r="AW276" s="17"/>
      <c r="AX276" s="17" t="s">
        <v>5536</v>
      </c>
      <c r="AY276" s="17"/>
      <c r="AZ276" s="17" t="s">
        <v>5536</v>
      </c>
      <c r="BA276" s="7"/>
      <c r="BC276" s="18"/>
      <c r="BD276" s="18"/>
      <c r="BE276" s="18"/>
      <c r="BF276" s="18"/>
      <c r="BG276" s="18"/>
      <c r="BH276" s="18"/>
      <c r="BI276" s="18"/>
      <c r="BJ276" s="18"/>
      <c r="BK276" s="18"/>
      <c r="BM276" s="18"/>
      <c r="BN276" s="18"/>
      <c r="BO276" s="18"/>
      <c r="BP276" s="9" t="s">
        <v>5797</v>
      </c>
      <c r="BQ276" s="14"/>
      <c r="BR276" s="102" t="s">
        <v>5536</v>
      </c>
      <c r="BS276" s="14"/>
      <c r="BT276" s="14"/>
      <c r="BU276" s="9"/>
      <c r="BV276" s="9"/>
      <c r="BW276" s="9"/>
    </row>
    <row r="277" spans="1:75" x14ac:dyDescent="0.35">
      <c r="A277" s="1" t="s">
        <v>3406</v>
      </c>
      <c r="B277" s="8" t="s">
        <v>3407</v>
      </c>
      <c r="C277" s="3" t="s">
        <v>32</v>
      </c>
      <c r="D277" s="1" t="s">
        <v>11</v>
      </c>
      <c r="E277" s="1" t="s">
        <v>12</v>
      </c>
      <c r="F277" s="3" t="s">
        <v>31</v>
      </c>
      <c r="G277" s="1" t="s">
        <v>32</v>
      </c>
      <c r="H277" s="30" t="s">
        <v>5587</v>
      </c>
      <c r="I277" s="27">
        <v>0</v>
      </c>
      <c r="J277" s="27">
        <v>0</v>
      </c>
      <c r="K277" s="27">
        <v>0.77891137535563248</v>
      </c>
      <c r="L277" s="27">
        <v>0</v>
      </c>
      <c r="M277" s="27">
        <v>0</v>
      </c>
      <c r="N277" s="27">
        <v>0</v>
      </c>
      <c r="O277" s="27">
        <v>0</v>
      </c>
      <c r="P277" s="27">
        <v>0</v>
      </c>
      <c r="Q277" s="27">
        <v>0</v>
      </c>
      <c r="R277" s="27">
        <v>0</v>
      </c>
      <c r="S277" s="80">
        <v>0</v>
      </c>
      <c r="T277" s="80">
        <v>0</v>
      </c>
      <c r="U277" s="80">
        <v>0</v>
      </c>
      <c r="V277" s="80">
        <v>0</v>
      </c>
      <c r="W277" s="80">
        <v>0</v>
      </c>
      <c r="X277" s="80">
        <v>0</v>
      </c>
      <c r="Y277" s="80">
        <v>0</v>
      </c>
      <c r="Z277" s="80">
        <v>0</v>
      </c>
      <c r="AA277" s="80">
        <v>0</v>
      </c>
      <c r="AB277" s="80">
        <v>0</v>
      </c>
      <c r="AC277" s="80">
        <v>0</v>
      </c>
      <c r="AD277" s="80">
        <v>0</v>
      </c>
      <c r="AE277" s="80">
        <v>0</v>
      </c>
      <c r="AF277" s="80">
        <v>0</v>
      </c>
      <c r="AG277" s="80"/>
      <c r="AH277" s="80">
        <v>1.9655861462818867</v>
      </c>
      <c r="AI277" s="80">
        <v>1.5833090776268202</v>
      </c>
      <c r="AJ277" s="80">
        <v>0.96993913088657879</v>
      </c>
      <c r="AK277" s="80">
        <v>0.86112258637045214</v>
      </c>
      <c r="AL277" s="80">
        <v>2.2161810767685095</v>
      </c>
      <c r="AM277" s="80">
        <v>1.5833090776268202</v>
      </c>
      <c r="AN277" s="41" t="s">
        <v>5558</v>
      </c>
      <c r="AO277" s="41"/>
      <c r="AP277" s="40" t="str" cm="1">
        <f t="array" ref="AP277">IFERROR(_xlfn.IFS(
AR277="MPR ISSUE","PDH",
AR277="BSS Hardware Issue","BSS",
AR277="Sites strategiques, MLL, Pylone, etc.","ENVTECH",
AR277="AKTIVCO DEFAUT GE &amp; POWER Cabinet","AKTIVCO",
AR277="AKTIVCO Coupure ENEO &amp; Baisse de tension","AKTIVCO GRID ONLY",
AR277="Coupure ENEO &amp; Baisse de tension","IHS GRID ONLY",
AR277="Defaut GE &amp; POWER Cabinet","IHS",
AR277="Sharing","Partners",
AR277="Sites strategiques &amp; DataCenter","SST &amp; DC",
AR277="Exclu","Exclu",
AR277="SAT","SAT",
AR277="SPARE-ISSUE","SPARE-ISSUE",
AR277="Fiber CAmtel","TRANS_FO_CAMTEL",
AR277="Fiber AOF","Fiber AOF",
AR277="Projet OCM (HUAWEI)","TRAVAUX-HUAWEI",
AR277="Projet OCM (NOKIA)","TRAVAUX-NOKIA",
AR277="ACCESS-ISSUE","ACCESS-ISSUE",
AR277="Projet OCM (ZTE, NOKIA, autres projets)","TRAVAUX OCM",
AR277="No root CAuse","No root cause",
AR277="ODU HS","PDH",
AR277="IP &amp; VLAN","PDH",
AR277="Warehouse HUAWEI","SPARE-ISSUE",
AR277="SPARE-HS","SPARE-ISSUE",
AR277="Power Telco","BSS",AR277="no impacts","no impacts"
),"")</f>
        <v>IHS</v>
      </c>
      <c r="AQ277" s="40" t="str" cm="1">
        <f t="array" ref="AQ277">IFERROR(_xlfn.IFS(
AR277="MPR ISSUE","TX ISSUE",
AR277="BSS Hardware Issue","RAN ISSUE",
AR277="Sites strategiques, MLL, Pylone, etc.","ENVTECH",
AR277="AKTIVCO DEFAUT GE &amp; POWER Cabinet","POWER ISSUE",
AR277="AKTIVCO Coupure ENEO &amp; Baisse de tension","POWER ISSUE",
AR277="Coupure ENEO &amp; Baisse de tension","POWER ISSUE",
AR277="Defaut GE &amp; POWER Cabinet","POWER ISSUE",
AR277="Sharing","POWER ISSUE",
AR277="Sites strategiques &amp; DataCenter","POWER ISSUE",
AR277="Exclu","Exclu",
AR277="SAT","TX ISSUE",
AR277="SPARE-ISSUE","SPARE-ISSUE",
AR277="Fiber CAmtel","TX ISSUE",
AR277="Fiber AOF","TX ISSUE",
AR277="Projet OCM (HUAWEI)","TRAVAUX-HUAWEI",
AR277="Projet OCM (NOKIA)","TRAVAUX -NOKIA",
AR277="ACCESS-ISSUE","ACCESS-ISSUE",
AR277="Projet OCM (ZTE, NOKIA, autres projets)","TRAVAUX OCM",
AR277="No root CAuse","No root cause",
AR277="ODU HS","TX ISSUE",
AR277="IP &amp; VLAN","TX ISSUE",
AR277="Warehouse HUAWEI","SPARE-ISSUE",
AR277="SPARE-HS","SPARE-ISSUE",
AR277="Power Telco","RAN ISSUE",AR277="no impacts","no impacts"
),"")</f>
        <v>POWER ISSUE</v>
      </c>
      <c r="AR277" s="59" t="s">
        <v>5329</v>
      </c>
      <c r="AS277" s="40" t="str" cm="1">
        <f t="array" ref="AS277">IFERROR(_xlfn.IFS(
AR277="MPR ISSUE","ACTIVE",
AR277="BSS Hardware Issue","ACTIVE",
AR277="Sites strategiques, MLL, Pylone, etc.","PASSIVE",
AR277="AKTIVCO DEFAUT GE &amp; POWER Cabinet","PASSIVE",
AR277="AKTIVCO Coupure ENEO &amp; Baisse de tension","PASSIVE",
AR277="Coupure ENEO &amp; Baisse de tension","PASSIVE",
AR277="Defaut GE &amp; POWER Cabinet","PASSIVE",
AR277="Sharing","PASSIVE",
AR277="Sites strategiques &amp; DataCenter","PASSIVE",
AR277="Exclu","Exclu",
AR277="SAT","ACTIVE",
AR277="SPARE-ISSUE","SPARE-ISSUE",
AR277="Fiber CAmtel","ACTIVE",
AR277="Fiber AOF","ACTIVE",
AR277="Projet OCM (HUAWEI)","PLANNED WORKS",
AR277="Projet OCM (NOKIA)","PLANNED WORKS",
AR277="ACCESS-ISSUE","ACCESS-ISSUE",
AR277="Projet OCM (ZTE, NOKIA, autres projets)","PLANNED WORKS",
AR277="No root CAuse","No root cause",
AR277="ODU HS","ACTIVE",
AR277="IP &amp; VLAN","ACTIVE",
AR277="Warehouse HUAWEI","SPARE-ISSUE",
AR277="SPARE-HS","SPARE-ISSUE",
AR277="Power Telco","ACTIVE", AR277="no impacts","no impacts"
),"")</f>
        <v>PASSIVE</v>
      </c>
      <c r="AT277" s="99" t="s">
        <v>5965</v>
      </c>
      <c r="AU277" s="99" t="s">
        <v>3407</v>
      </c>
      <c r="AW277" s="17"/>
      <c r="AX277" s="17" t="s">
        <v>5536</v>
      </c>
      <c r="AY277" s="17"/>
      <c r="AZ277" s="17" t="s">
        <v>5536</v>
      </c>
      <c r="BA277" s="7"/>
      <c r="BC277" s="18"/>
      <c r="BD277" s="18"/>
      <c r="BE277" s="18"/>
      <c r="BF277" s="18"/>
      <c r="BG277" s="18"/>
      <c r="BH277" s="18"/>
      <c r="BI277" s="18"/>
      <c r="BJ277" s="18"/>
      <c r="BK277" s="18"/>
      <c r="BM277" s="18"/>
      <c r="BN277" s="18"/>
      <c r="BO277" s="18"/>
      <c r="BP277" s="9" t="s">
        <v>5965</v>
      </c>
      <c r="BQ277" s="14"/>
      <c r="BR277" s="102" t="s">
        <v>5536</v>
      </c>
      <c r="BS277" s="14"/>
      <c r="BT277" s="14"/>
      <c r="BU277" s="9"/>
      <c r="BV277" s="9"/>
      <c r="BW277" s="9"/>
    </row>
    <row r="278" spans="1:75" x14ac:dyDescent="0.35">
      <c r="A278" s="1" t="s">
        <v>903</v>
      </c>
      <c r="B278" s="8" t="s">
        <v>904</v>
      </c>
      <c r="C278" s="3" t="s">
        <v>32</v>
      </c>
      <c r="D278" s="1" t="s">
        <v>11</v>
      </c>
      <c r="E278" s="1" t="s">
        <v>12</v>
      </c>
      <c r="F278" s="3" t="s">
        <v>31</v>
      </c>
      <c r="G278" s="1" t="s">
        <v>32</v>
      </c>
      <c r="H278" s="30" t="s">
        <v>5587</v>
      </c>
      <c r="I278" s="27">
        <v>1.675980144564011</v>
      </c>
      <c r="J278" s="27">
        <v>0</v>
      </c>
      <c r="K278" s="27">
        <v>0</v>
      </c>
      <c r="L278" s="27">
        <v>0</v>
      </c>
      <c r="M278" s="27">
        <v>0</v>
      </c>
      <c r="N278" s="27">
        <v>0</v>
      </c>
      <c r="O278" s="27">
        <v>0</v>
      </c>
      <c r="P278" s="27">
        <v>0</v>
      </c>
      <c r="Q278" s="27">
        <v>0</v>
      </c>
      <c r="R278" s="27">
        <v>0</v>
      </c>
      <c r="S278" s="80">
        <v>5.5323699537429398</v>
      </c>
      <c r="T278" s="80">
        <v>0.52945213493021526</v>
      </c>
      <c r="U278" s="80">
        <v>2.2129230123875328</v>
      </c>
      <c r="V278" s="80">
        <v>2.3783255287030625</v>
      </c>
      <c r="W278" s="80">
        <v>0.52945213493021526</v>
      </c>
      <c r="X278" s="80">
        <v>2.3179537885986732</v>
      </c>
      <c r="Y278" s="80">
        <v>0</v>
      </c>
      <c r="Z278" s="80">
        <v>2.9875539689469877</v>
      </c>
      <c r="AA278" s="80">
        <v>5.6865542057968286</v>
      </c>
      <c r="AB278" s="80">
        <v>12.174456315472572</v>
      </c>
      <c r="AC278" s="80">
        <v>0</v>
      </c>
      <c r="AD278" s="80">
        <v>0</v>
      </c>
      <c r="AE278" s="80">
        <v>0</v>
      </c>
      <c r="AF278" s="80">
        <v>0</v>
      </c>
      <c r="AG278" s="80"/>
      <c r="AH278" s="80">
        <v>0</v>
      </c>
      <c r="AI278" s="80">
        <v>1.5626560569352776</v>
      </c>
      <c r="AJ278" s="80">
        <v>0.83580127013816452</v>
      </c>
      <c r="AK278" s="80">
        <v>0.70955353590991244</v>
      </c>
      <c r="AL278" s="80">
        <v>2.3108817774100561</v>
      </c>
      <c r="AM278" s="80">
        <v>1.5626560569352776</v>
      </c>
      <c r="AN278" s="41" t="s">
        <v>5558</v>
      </c>
      <c r="AO278" s="41"/>
      <c r="AP278" s="40" t="str" cm="1">
        <f t="array" ref="AP278">IFERROR(_xlfn.IFS(
AR278="MPR ISSUE","PDH",
AR278="BSS Hardware Issue","BSS",
AR278="Sites strategiques, MLL, Pylone, etc.","ENVTECH",
AR278="AKTIVCO DEFAUT GE &amp; POWER Cabinet","AKTIVCO",
AR278="AKTIVCO Coupure ENEO &amp; Baisse de tension","AKTIVCO GRID ONLY",
AR278="Coupure ENEO &amp; Baisse de tension","IHS GRID ONLY",
AR278="Defaut GE &amp; POWER Cabinet","IHS",
AR278="Sharing","Partners",
AR278="Sites strategiques &amp; DataCenter","SST &amp; DC",
AR278="Exclu","Exclu",
AR278="SAT","SAT",
AR278="SPARE-ISSUE","SPARE-ISSUE",
AR278="Fiber CAmtel","TRANS_FO_CAMTEL",
AR278="Fiber AOF","Fiber AOF",
AR278="Projet OCM (HUAWEI)","TRAVAUX-HUAWEI",
AR278="Projet OCM (NOKIA)","TRAVAUX-NOKIA",
AR278="ACCESS-ISSUE","ACCESS-ISSUE",
AR278="Projet OCM (ZTE, NOKIA, autres projets)","TRAVAUX OCM",
AR278="No root CAuse","No root cause",
AR278="ODU HS","PDH",
AR278="IP &amp; VLAN","PDH",
AR278="Warehouse HUAWEI","SPARE-ISSUE",
AR278="SPARE-HS","SPARE-ISSUE",
AR278="Power Telco","BSS",AR278="no impacts","no impacts"
),"")</f>
        <v>IHS</v>
      </c>
      <c r="AQ278" s="40" t="str" cm="1">
        <f t="array" ref="AQ278">IFERROR(_xlfn.IFS(
AR278="MPR ISSUE","TX ISSUE",
AR278="BSS Hardware Issue","RAN ISSUE",
AR278="Sites strategiques, MLL, Pylone, etc.","ENVTECH",
AR278="AKTIVCO DEFAUT GE &amp; POWER Cabinet","POWER ISSUE",
AR278="AKTIVCO Coupure ENEO &amp; Baisse de tension","POWER ISSUE",
AR278="Coupure ENEO &amp; Baisse de tension","POWER ISSUE",
AR278="Defaut GE &amp; POWER Cabinet","POWER ISSUE",
AR278="Sharing","POWER ISSUE",
AR278="Sites strategiques &amp; DataCenter","POWER ISSUE",
AR278="Exclu","Exclu",
AR278="SAT","TX ISSUE",
AR278="SPARE-ISSUE","SPARE-ISSUE",
AR278="Fiber CAmtel","TX ISSUE",
AR278="Fiber AOF","TX ISSUE",
AR278="Projet OCM (HUAWEI)","TRAVAUX-HUAWEI",
AR278="Projet OCM (NOKIA)","TRAVAUX -NOKIA",
AR278="ACCESS-ISSUE","ACCESS-ISSUE",
AR278="Projet OCM (ZTE, NOKIA, autres projets)","TRAVAUX OCM",
AR278="No root CAuse","No root cause",
AR278="ODU HS","TX ISSUE",
AR278="IP &amp; VLAN","TX ISSUE",
AR278="Warehouse HUAWEI","SPARE-ISSUE",
AR278="SPARE-HS","SPARE-ISSUE",
AR278="Power Telco","RAN ISSUE",AR278="no impacts","no impacts"
),"")</f>
        <v>POWER ISSUE</v>
      </c>
      <c r="AR278" s="59" t="s">
        <v>5329</v>
      </c>
      <c r="AS278" s="40" t="str" cm="1">
        <f t="array" ref="AS278">IFERROR(_xlfn.IFS(
AR278="MPR ISSUE","ACTIVE",
AR278="BSS Hardware Issue","ACTIVE",
AR278="Sites strategiques, MLL, Pylone, etc.","PASSIVE",
AR278="AKTIVCO DEFAUT GE &amp; POWER Cabinet","PASSIVE",
AR278="AKTIVCO Coupure ENEO &amp; Baisse de tension","PASSIVE",
AR278="Coupure ENEO &amp; Baisse de tension","PASSIVE",
AR278="Defaut GE &amp; POWER Cabinet","PASSIVE",
AR278="Sharing","PASSIVE",
AR278="Sites strategiques &amp; DataCenter","PASSIVE",
AR278="Exclu","Exclu",
AR278="SAT","ACTIVE",
AR278="SPARE-ISSUE","SPARE-ISSUE",
AR278="Fiber CAmtel","ACTIVE",
AR278="Fiber AOF","ACTIVE",
AR278="Projet OCM (HUAWEI)","PLANNED WORKS",
AR278="Projet OCM (NOKIA)","PLANNED WORKS",
AR278="ACCESS-ISSUE","ACCESS-ISSUE",
AR278="Projet OCM (ZTE, NOKIA, autres projets)","PLANNED WORKS",
AR278="No root CAuse","No root cause",
AR278="ODU HS","ACTIVE",
AR278="IP &amp; VLAN","ACTIVE",
AR278="Warehouse HUAWEI","SPARE-ISSUE",
AR278="SPARE-HS","SPARE-ISSUE",
AR278="Power Telco","ACTIVE", AR278="no impacts","no impacts"
),"")</f>
        <v>PASSIVE</v>
      </c>
      <c r="AT278" s="99" t="s">
        <v>6460</v>
      </c>
      <c r="AU278" s="99" t="s">
        <v>904</v>
      </c>
      <c r="AW278" s="17"/>
      <c r="AX278" s="17" t="s">
        <v>5536</v>
      </c>
      <c r="AY278" s="17"/>
      <c r="AZ278" s="17" t="s">
        <v>5536</v>
      </c>
      <c r="BA278" s="7"/>
      <c r="BC278" s="18"/>
      <c r="BD278" s="18"/>
      <c r="BE278" s="18"/>
      <c r="BF278" s="18"/>
      <c r="BG278" s="18"/>
      <c r="BH278" s="18"/>
      <c r="BI278" s="18"/>
      <c r="BJ278" s="18"/>
      <c r="BK278" s="18"/>
      <c r="BM278" s="18" t="s">
        <v>5678</v>
      </c>
      <c r="BN278" s="18"/>
      <c r="BO278" s="18" t="s">
        <v>6055</v>
      </c>
      <c r="BP278" s="9" t="s">
        <v>5918</v>
      </c>
      <c r="BQ278" s="14"/>
      <c r="BR278" s="102" t="s">
        <v>5536</v>
      </c>
      <c r="BS278" s="14"/>
      <c r="BT278" s="14"/>
      <c r="BU278" s="9"/>
      <c r="BV278" s="9"/>
      <c r="BW278" s="9"/>
    </row>
    <row r="279" spans="1:75" x14ac:dyDescent="0.35">
      <c r="A279" s="1" t="s">
        <v>2224</v>
      </c>
      <c r="B279" s="8" t="s">
        <v>2225</v>
      </c>
      <c r="C279" s="3" t="s">
        <v>51</v>
      </c>
      <c r="D279" s="1" t="s">
        <v>11</v>
      </c>
      <c r="E279" s="1" t="s">
        <v>12</v>
      </c>
      <c r="F279" s="3" t="s">
        <v>51</v>
      </c>
      <c r="G279" s="1" t="s">
        <v>52</v>
      </c>
      <c r="H279" s="28" t="s">
        <v>5589</v>
      </c>
      <c r="I279" s="27">
        <v>0</v>
      </c>
      <c r="J279" s="27">
        <v>0</v>
      </c>
      <c r="K279" s="27">
        <v>0</v>
      </c>
      <c r="L279" s="27">
        <v>0</v>
      </c>
      <c r="M279" s="27">
        <v>0</v>
      </c>
      <c r="N279" s="27">
        <v>0</v>
      </c>
      <c r="O279" s="27">
        <v>0</v>
      </c>
      <c r="P279" s="27">
        <v>0</v>
      </c>
      <c r="Q279" s="27">
        <v>0</v>
      </c>
      <c r="R279" s="27">
        <v>0</v>
      </c>
      <c r="S279" s="80">
        <v>5.3505234952187731E-4</v>
      </c>
      <c r="T279" s="80">
        <v>0</v>
      </c>
      <c r="U279" s="80">
        <v>0</v>
      </c>
      <c r="V279" s="80">
        <v>0</v>
      </c>
      <c r="W279" s="80">
        <v>0</v>
      </c>
      <c r="X279" s="80">
        <v>0</v>
      </c>
      <c r="Y279" s="80">
        <v>0</v>
      </c>
      <c r="Z279" s="80">
        <v>1.769917502061735</v>
      </c>
      <c r="AA279" s="80">
        <v>1.5409507666230065</v>
      </c>
      <c r="AB279" s="80">
        <v>1.5408615912314194</v>
      </c>
      <c r="AC279" s="80">
        <v>1.5409507666230065</v>
      </c>
      <c r="AD279" s="80">
        <v>1.5409507666230065</v>
      </c>
      <c r="AE279" s="80">
        <v>1.5408615912314194</v>
      </c>
      <c r="AF279" s="80">
        <v>1.5409507666230065</v>
      </c>
      <c r="AG279" s="80"/>
      <c r="AH279" s="80">
        <v>1.5408615912314194</v>
      </c>
      <c r="AI279" s="80">
        <v>1.5410399420145933</v>
      </c>
      <c r="AJ279" s="80">
        <v>10.790978741771879</v>
      </c>
      <c r="AK279" s="80">
        <v>2.6563100326067369E-4</v>
      </c>
      <c r="AL279" s="80">
        <v>0</v>
      </c>
      <c r="AM279" s="80">
        <v>1.5410399420145933</v>
      </c>
      <c r="AN279" s="41" t="s">
        <v>5558</v>
      </c>
      <c r="AO279" s="41"/>
      <c r="AP279" s="40" t="str" cm="1">
        <f t="array" ref="AP279">IFERROR(_xlfn.IFS(
AR279="MPR ISSUE","PDH",
AR279="BSS Hardware Issue","BSS",
AR279="Sites strategiques, MLL, Pylone, etc.","ENVTECH",
AR279="AKTIVCO DEFAUT GE &amp; POWER Cabinet","AKTIVCO",
AR279="AKTIVCO Coupure ENEO &amp; Baisse de tension","AKTIVCO GRID ONLY",
AR279="Coupure ENEO &amp; Baisse de tension","IHS GRID ONLY",
AR279="Defaut GE &amp; POWER Cabinet","IHS",
AR279="Sharing","Partners",
AR279="Sites strategiques &amp; DataCenter","SST &amp; DC",
AR279="Exclu","Exclu",
AR279="SAT","SAT",
AR279="SPARE-ISSUE","SPARE-ISSUE",
AR279="Fiber CAmtel","TRANS_FO_CAMTEL",
AR279="Fiber AOF","Fiber AOF",
AR279="Projet OCM (HUAWEI)","TRAVAUX-HUAWEI",
AR279="Projet OCM (NOKIA)","TRAVAUX-NOKIA",
AR279="ACCESS-ISSUE","ACCESS-ISSUE",
AR279="Projet OCM (ZTE, NOKIA, autres projets)","TRAVAUX OCM",
AR279="No root CAuse","No root cause",
AR279="ODU HS","PDH",
AR279="IP &amp; VLAN","PDH",
AR279="Warehouse HUAWEI","SPARE-ISSUE",
AR279="SPARE-HS","SPARE-ISSUE",
AR279="Power Telco","BSS",AR279="no impacts","no impacts"
),"")</f>
        <v>No root cause</v>
      </c>
      <c r="AQ279" s="40" t="str" cm="1">
        <f t="array" ref="AQ279">IFERROR(_xlfn.IFS(
AR279="MPR ISSUE","TX ISSUE",
AR279="BSS Hardware Issue","RAN ISSUE",
AR279="Sites strategiques, MLL, Pylone, etc.","ENVTECH",
AR279="AKTIVCO DEFAUT GE &amp; POWER Cabinet","POWER ISSUE",
AR279="AKTIVCO Coupure ENEO &amp; Baisse de tension","POWER ISSUE",
AR279="Coupure ENEO &amp; Baisse de tension","POWER ISSUE",
AR279="Defaut GE &amp; POWER Cabinet","POWER ISSUE",
AR279="Sharing","POWER ISSUE",
AR279="Sites strategiques &amp; DataCenter","POWER ISSUE",
AR279="Exclu","Exclu",
AR279="SAT","TX ISSUE",
AR279="SPARE-ISSUE","SPARE-ISSUE",
AR279="Fiber CAmtel","TX ISSUE",
AR279="Fiber AOF","TX ISSUE",
AR279="Projet OCM (HUAWEI)","TRAVAUX-HUAWEI",
AR279="Projet OCM (NOKIA)","TRAVAUX -NOKIA",
AR279="ACCESS-ISSUE","ACCESS-ISSUE",
AR279="Projet OCM (ZTE, NOKIA, autres projets)","TRAVAUX OCM",
AR279="No root CAuse","No root cause",
AR279="ODU HS","TX ISSUE",
AR279="IP &amp; VLAN","TX ISSUE",
AR279="Warehouse HUAWEI","SPARE-ISSUE",
AR279="SPARE-HS","SPARE-ISSUE",
AR279="Power Telco","RAN ISSUE",AR279="no impacts","no impacts"
),"")</f>
        <v>No root cause</v>
      </c>
      <c r="AR279" s="59" t="s">
        <v>5343</v>
      </c>
      <c r="AS279" s="40" t="str" cm="1">
        <f t="array" ref="AS279">IFERROR(_xlfn.IFS(
AR279="MPR ISSUE","ACTIVE",
AR279="BSS Hardware Issue","ACTIVE",
AR279="Sites strategiques, MLL, Pylone, etc.","PASSIVE",
AR279="AKTIVCO DEFAUT GE &amp; POWER Cabinet","PASSIVE",
AR279="AKTIVCO Coupure ENEO &amp; Baisse de tension","PASSIVE",
AR279="Coupure ENEO &amp; Baisse de tension","PASSIVE",
AR279="Defaut GE &amp; POWER Cabinet","PASSIVE",
AR279="Sharing","PASSIVE",
AR279="Sites strategiques &amp; DataCenter","PASSIVE",
AR279="Exclu","Exclu",
AR279="SAT","ACTIVE",
AR279="SPARE-ISSUE","SPARE-ISSUE",
AR279="Fiber CAmtel","ACTIVE",
AR279="Fiber AOF","ACTIVE",
AR279="Projet OCM (HUAWEI)","PLANNED WORKS",
AR279="Projet OCM (NOKIA)","PLANNED WORKS",
AR279="ACCESS-ISSUE","ACCESS-ISSUE",
AR279="Projet OCM (ZTE, NOKIA, autres projets)","PLANNED WORKS",
AR279="No root CAuse","No root cause",
AR279="ODU HS","ACTIVE",
AR279="IP &amp; VLAN","ACTIVE",
AR279="Warehouse HUAWEI","SPARE-ISSUE",
AR279="SPARE-HS","SPARE-ISSUE",
AR279="Power Telco","ACTIVE", AR279="no impacts","no impacts"
),"")</f>
        <v>No root cause</v>
      </c>
      <c r="AT279" s="99" t="s">
        <v>5661</v>
      </c>
      <c r="AU279" s="99" t="s">
        <v>2225</v>
      </c>
      <c r="AW279" s="17"/>
      <c r="AX279" s="17" t="s">
        <v>5536</v>
      </c>
      <c r="AY279" s="17"/>
      <c r="AZ279" s="17" t="s">
        <v>5536</v>
      </c>
      <c r="BA279" s="7"/>
      <c r="BC279" s="18"/>
      <c r="BD279" s="18"/>
      <c r="BE279" s="18"/>
      <c r="BF279" s="18"/>
      <c r="BG279" s="18"/>
      <c r="BH279" s="18"/>
      <c r="BI279" s="18"/>
      <c r="BJ279" s="18"/>
      <c r="BK279" s="18"/>
      <c r="BM279" s="18"/>
      <c r="BN279" s="18"/>
      <c r="BO279" s="18"/>
      <c r="BP279" s="9" t="s">
        <v>5661</v>
      </c>
      <c r="BQ279" s="14"/>
      <c r="BR279" s="102" t="s">
        <v>5536</v>
      </c>
      <c r="BS279" s="14"/>
      <c r="BT279" s="14"/>
      <c r="BU279" s="9"/>
      <c r="BV279" s="9"/>
      <c r="BW279" s="9"/>
    </row>
    <row r="280" spans="1:75" x14ac:dyDescent="0.35">
      <c r="A280" s="1" t="s">
        <v>716</v>
      </c>
      <c r="B280" s="8" t="s">
        <v>717</v>
      </c>
      <c r="C280" s="3" t="s">
        <v>55</v>
      </c>
      <c r="D280" s="1" t="s">
        <v>11</v>
      </c>
      <c r="E280" s="1" t="s">
        <v>12</v>
      </c>
      <c r="F280" s="3" t="s">
        <v>55</v>
      </c>
      <c r="G280" s="1" t="s">
        <v>718</v>
      </c>
      <c r="H280" s="29" t="s">
        <v>5588</v>
      </c>
      <c r="I280" s="27">
        <v>1.1682652377314372E-2</v>
      </c>
      <c r="J280" s="27">
        <v>0</v>
      </c>
      <c r="K280" s="27">
        <v>0.42077860430528569</v>
      </c>
      <c r="L280" s="27">
        <v>3.9578213822918338</v>
      </c>
      <c r="M280" s="27">
        <v>9.7982573421342131E-2</v>
      </c>
      <c r="N280" s="27">
        <v>3.5670156634766019E-5</v>
      </c>
      <c r="O280" s="27">
        <v>7.1340313269763637E-5</v>
      </c>
      <c r="P280" s="27">
        <v>3.5519095039488113</v>
      </c>
      <c r="Q280" s="27">
        <v>4.530522062934411</v>
      </c>
      <c r="R280" s="27">
        <v>5.3489431493024169</v>
      </c>
      <c r="S280" s="80">
        <v>11.414269835645985</v>
      </c>
      <c r="T280" s="80">
        <v>0.51409036433030431</v>
      </c>
      <c r="U280" s="80">
        <v>0.25367891780749086</v>
      </c>
      <c r="V280" s="80">
        <v>2.6771495058555347E-2</v>
      </c>
      <c r="W280" s="80">
        <v>0.51409036433030442</v>
      </c>
      <c r="X280" s="80">
        <v>5.3505234952177976E-5</v>
      </c>
      <c r="Y280" s="80">
        <v>0.37600848917408197</v>
      </c>
      <c r="Z280" s="80">
        <v>16.062291160625762</v>
      </c>
      <c r="AA280" s="80">
        <v>1.7835078317469854E-5</v>
      </c>
      <c r="AB280" s="80">
        <v>9.1449472967682147E-2</v>
      </c>
      <c r="AC280" s="80">
        <v>10.946486994781221</v>
      </c>
      <c r="AD280" s="80">
        <v>10.946486994781221</v>
      </c>
      <c r="AE280" s="80">
        <v>3.5670156634881818E-5</v>
      </c>
      <c r="AF280" s="80">
        <v>3.6447581681024177</v>
      </c>
      <c r="AG280" s="80"/>
      <c r="AH280" s="80">
        <v>1.5409864367796413</v>
      </c>
      <c r="AI280" s="80">
        <v>1.5409864367796413</v>
      </c>
      <c r="AJ280" s="80">
        <v>0</v>
      </c>
      <c r="AK280" s="80">
        <v>4.5901037363444415</v>
      </c>
      <c r="AL280" s="80">
        <v>6.8400650517719264E-5</v>
      </c>
      <c r="AM280" s="80">
        <v>1.5409864367796413</v>
      </c>
      <c r="AN280" s="41" t="s">
        <v>5591</v>
      </c>
      <c r="AO280" s="41"/>
      <c r="AP280" s="40" t="str" cm="1">
        <f t="array" ref="AP280">IFERROR(_xlfn.IFS(
AR280="MPR ISSUE","PDH",
AR280="BSS Hardware Issue","BSS",
AR280="Sites strategiques, MLL, Pylone, etc.","ENVTECH",
AR280="AKTIVCO DEFAUT GE &amp; POWER Cabinet","AKTIVCO",
AR280="AKTIVCO Coupure ENEO &amp; Baisse de tension","AKTIVCO GRID ONLY",
AR280="Coupure ENEO &amp; Baisse de tension","IHS GRID ONLY",
AR280="Defaut GE &amp; POWER Cabinet","IHS",
AR280="Sharing","Partners",
AR280="Sites strategiques &amp; DataCenter","SST &amp; DC",
AR280="Exclu","Exclu",
AR280="SAT","SAT",
AR280="SPARE-ISSUE","SPARE-ISSUE",
AR280="Fiber CAmtel","TRANS_FO_CAMTEL",
AR280="Fiber AOF","Fiber AOF",
AR280="Projet OCM (HUAWEI)","TRAVAUX-HUAWEI",
AR280="Projet OCM (NOKIA)","TRAVAUX-NOKIA",
AR280="ACCESS-ISSUE","ACCESS-ISSUE",
AR280="Projet OCM (ZTE, NOKIA, autres projets)","TRAVAUX OCM",
AR280="No root CAuse","No root cause",
AR280="ODU HS","PDH",
AR280="IP &amp; VLAN","PDH",
AR280="Warehouse HUAWEI","SPARE-ISSUE",
AR280="SPARE-HS","SPARE-ISSUE",
AR280="Power Telco","BSS",AR280="no impacts","no impacts"
),"")</f>
        <v>No root cause</v>
      </c>
      <c r="AQ280" s="40" t="str" cm="1">
        <f t="array" ref="AQ280">IFERROR(_xlfn.IFS(
AR280="MPR ISSUE","TX ISSUE",
AR280="BSS Hardware Issue","RAN ISSUE",
AR280="Sites strategiques, MLL, Pylone, etc.","ENVTECH",
AR280="AKTIVCO DEFAUT GE &amp; POWER Cabinet","POWER ISSUE",
AR280="AKTIVCO Coupure ENEO &amp; Baisse de tension","POWER ISSUE",
AR280="Coupure ENEO &amp; Baisse de tension","POWER ISSUE",
AR280="Defaut GE &amp; POWER Cabinet","POWER ISSUE",
AR280="Sharing","POWER ISSUE",
AR280="Sites strategiques &amp; DataCenter","POWER ISSUE",
AR280="Exclu","Exclu",
AR280="SAT","TX ISSUE",
AR280="SPARE-ISSUE","SPARE-ISSUE",
AR280="Fiber CAmtel","TX ISSUE",
AR280="Fiber AOF","TX ISSUE",
AR280="Projet OCM (HUAWEI)","TRAVAUX-HUAWEI",
AR280="Projet OCM (NOKIA)","TRAVAUX -NOKIA",
AR280="ACCESS-ISSUE","ACCESS-ISSUE",
AR280="Projet OCM (ZTE, NOKIA, autres projets)","TRAVAUX OCM",
AR280="No root CAuse","No root cause",
AR280="ODU HS","TX ISSUE",
AR280="IP &amp; VLAN","TX ISSUE",
AR280="Warehouse HUAWEI","SPARE-ISSUE",
AR280="SPARE-HS","SPARE-ISSUE",
AR280="Power Telco","RAN ISSUE",AR280="no impacts","no impacts"
),"")</f>
        <v>No root cause</v>
      </c>
      <c r="AR280" s="59" t="s">
        <v>5343</v>
      </c>
      <c r="AS280" s="40" t="str" cm="1">
        <f t="array" ref="AS280">IFERROR(_xlfn.IFS(
AR280="MPR ISSUE","ACTIVE",
AR280="BSS Hardware Issue","ACTIVE",
AR280="Sites strategiques, MLL, Pylone, etc.","PASSIVE",
AR280="AKTIVCO DEFAUT GE &amp; POWER Cabinet","PASSIVE",
AR280="AKTIVCO Coupure ENEO &amp; Baisse de tension","PASSIVE",
AR280="Coupure ENEO &amp; Baisse de tension","PASSIVE",
AR280="Defaut GE &amp; POWER Cabinet","PASSIVE",
AR280="Sharing","PASSIVE",
AR280="Sites strategiques &amp; DataCenter","PASSIVE",
AR280="Exclu","Exclu",
AR280="SAT","ACTIVE",
AR280="SPARE-ISSUE","SPARE-ISSUE",
AR280="Fiber CAmtel","ACTIVE",
AR280="Fiber AOF","ACTIVE",
AR280="Projet OCM (HUAWEI)","PLANNED WORKS",
AR280="Projet OCM (NOKIA)","PLANNED WORKS",
AR280="ACCESS-ISSUE","ACCESS-ISSUE",
AR280="Projet OCM (ZTE, NOKIA, autres projets)","PLANNED WORKS",
AR280="No root CAuse","No root cause",
AR280="ODU HS","ACTIVE",
AR280="IP &amp; VLAN","ACTIVE",
AR280="Warehouse HUAWEI","SPARE-ISSUE",
AR280="SPARE-HS","SPARE-ISSUE",
AR280="Power Telco","ACTIVE", AR280="no impacts","no impacts"
),"")</f>
        <v>No root cause</v>
      </c>
      <c r="AT280" s="99" t="s">
        <v>6461</v>
      </c>
      <c r="AU280" s="99" t="s">
        <v>717</v>
      </c>
      <c r="AW280" s="17"/>
      <c r="AX280" s="17" t="s">
        <v>5536</v>
      </c>
      <c r="AY280" s="17"/>
      <c r="AZ280" s="17" t="s">
        <v>5536</v>
      </c>
      <c r="BA280" s="7"/>
      <c r="BC280" s="18"/>
      <c r="BD280" s="18"/>
      <c r="BE280" s="18"/>
      <c r="BF280" s="18"/>
      <c r="BG280" s="18"/>
      <c r="BH280" s="18"/>
      <c r="BI280" s="18" t="s">
        <v>5675</v>
      </c>
      <c r="BJ280" s="18"/>
      <c r="BK280" s="18"/>
      <c r="BM280" s="18"/>
      <c r="BN280" s="18"/>
      <c r="BO280" s="18"/>
      <c r="BP280" s="9" t="s">
        <v>5661</v>
      </c>
      <c r="BQ280" s="14"/>
      <c r="BR280" s="102" t="s">
        <v>5536</v>
      </c>
      <c r="BS280" s="14"/>
      <c r="BT280" s="14"/>
      <c r="BU280" s="9"/>
      <c r="BV280" s="9"/>
      <c r="BW280" s="9"/>
    </row>
    <row r="281" spans="1:75" x14ac:dyDescent="0.35">
      <c r="A281" s="19" t="s">
        <v>5460</v>
      </c>
      <c r="B281" s="25" t="s">
        <v>5461</v>
      </c>
      <c r="C281" s="3" t="s">
        <v>37</v>
      </c>
      <c r="D281" s="19" t="s">
        <v>357</v>
      </c>
      <c r="E281" s="19" t="s">
        <v>122</v>
      </c>
      <c r="F281" s="19" t="s">
        <v>226</v>
      </c>
      <c r="G281" s="19" t="s">
        <v>5460</v>
      </c>
      <c r="H281" s="29" t="s">
        <v>5588</v>
      </c>
      <c r="I281" s="27">
        <v>3.0819015332460129</v>
      </c>
      <c r="J281" s="27">
        <v>3.0819015332460129</v>
      </c>
      <c r="K281" s="27">
        <v>3.0819015332460129</v>
      </c>
      <c r="L281" s="27">
        <v>3.0819015332460129</v>
      </c>
      <c r="M281" s="27">
        <v>3.0819015332460129</v>
      </c>
      <c r="N281" s="27">
        <v>3.0819015332460129</v>
      </c>
      <c r="O281" s="27">
        <v>3.0819015332460129</v>
      </c>
      <c r="P281" s="27">
        <v>3.0819015332460129</v>
      </c>
      <c r="Q281" s="27">
        <v>3.3977786053254118</v>
      </c>
      <c r="R281" s="27">
        <v>3.0819015332460129</v>
      </c>
      <c r="S281" s="80">
        <v>3.0819015332460129</v>
      </c>
      <c r="T281" s="80">
        <v>3.0873112933061679</v>
      </c>
      <c r="U281" s="80">
        <v>3.0819015332460129</v>
      </c>
      <c r="V281" s="80" t="s">
        <v>5536</v>
      </c>
      <c r="W281" s="80">
        <v>3.0873112933061679</v>
      </c>
      <c r="X281" s="80">
        <v>3.0819015332460129</v>
      </c>
      <c r="Y281" s="80">
        <v>3.0819015332460129</v>
      </c>
      <c r="Z281" s="80">
        <v>3.0819015332460129</v>
      </c>
      <c r="AA281" s="80">
        <v>2.9730950280981401</v>
      </c>
      <c r="AB281" s="80">
        <v>3.160589898782364</v>
      </c>
      <c r="AC281" s="80">
        <v>1.7579323294324449</v>
      </c>
      <c r="AD281" s="80">
        <v>1.7579323294324449</v>
      </c>
      <c r="AE281" s="80">
        <v>0.10203014642506436</v>
      </c>
      <c r="AF281" s="80">
        <v>0</v>
      </c>
      <c r="AG281" s="80"/>
      <c r="AH281" s="80">
        <v>1.5409507666230065</v>
      </c>
      <c r="AI281" s="80">
        <v>1.5409507666230065</v>
      </c>
      <c r="AJ281" s="80">
        <v>0</v>
      </c>
      <c r="AK281" s="80">
        <v>0</v>
      </c>
      <c r="AL281" s="80">
        <v>2.9549081023580168</v>
      </c>
      <c r="AM281" s="80">
        <v>1.5409507666230065</v>
      </c>
      <c r="AN281" s="41" t="s">
        <v>5558</v>
      </c>
      <c r="AO281" s="41"/>
      <c r="AP281" s="40" t="str" cm="1">
        <f t="array" ref="AP281">IFERROR(_xlfn.IFS(
AR281="MPR ISSUE","PDH",
AR281="BSS Hardware Issue","BSS",
AR281="Sites strategiques, MLL, Pylone, etc.","ENVTECH",
AR281="AKTIVCO DEFAUT GE &amp; POWER Cabinet","AKTIVCO",
AR281="AKTIVCO Coupure ENEO &amp; Baisse de tension","AKTIVCO GRID ONLY",
AR281="Coupure ENEO &amp; Baisse de tension","IHS GRID ONLY",
AR281="Defaut GE &amp; POWER Cabinet","IHS",
AR281="Sharing","Partners",
AR281="Sites strategiques &amp; DataCenter","SST &amp; DC",
AR281="Exclu","Exclu",
AR281="SAT","SAT",
AR281="SPARE-ISSUE","SPARE-ISSUE",
AR281="Fiber CAmtel","TRANS_FO_CAMTEL",
AR281="Fiber AOF","Fiber AOF",
AR281="Projet OCM (HUAWEI)","TRAVAUX-HUAWEI",
AR281="Projet OCM (NOKIA)","TRAVAUX-NOKIA",
AR281="ACCESS-ISSUE","ACCESS-ISSUE",
AR281="Projet OCM (ZTE, NOKIA, autres projets)","TRAVAUX OCM",
AR281="No root CAuse","No root cause",
AR281="ODU HS","PDH",
AR281="IP &amp; VLAN","PDH",
AR281="Warehouse HUAWEI","SPARE-ISSUE",
AR281="SPARE-HS","SPARE-ISSUE",
AR281="Power Telco","BSS",AR281="no impacts","no impacts"
),"")</f>
        <v>No root cause</v>
      </c>
      <c r="AQ281" s="40" t="str" cm="1">
        <f t="array" ref="AQ281">IFERROR(_xlfn.IFS(
AR281="MPR ISSUE","TX ISSUE",
AR281="BSS Hardware Issue","RAN ISSUE",
AR281="Sites strategiques, MLL, Pylone, etc.","ENVTECH",
AR281="AKTIVCO DEFAUT GE &amp; POWER Cabinet","POWER ISSUE",
AR281="AKTIVCO Coupure ENEO &amp; Baisse de tension","POWER ISSUE",
AR281="Coupure ENEO &amp; Baisse de tension","POWER ISSUE",
AR281="Defaut GE &amp; POWER Cabinet","POWER ISSUE",
AR281="Sharing","POWER ISSUE",
AR281="Sites strategiques &amp; DataCenter","POWER ISSUE",
AR281="Exclu","Exclu",
AR281="SAT","TX ISSUE",
AR281="SPARE-ISSUE","SPARE-ISSUE",
AR281="Fiber CAmtel","TX ISSUE",
AR281="Fiber AOF","TX ISSUE",
AR281="Projet OCM (HUAWEI)","TRAVAUX-HUAWEI",
AR281="Projet OCM (NOKIA)","TRAVAUX -NOKIA",
AR281="ACCESS-ISSUE","ACCESS-ISSUE",
AR281="Projet OCM (ZTE, NOKIA, autres projets)","TRAVAUX OCM",
AR281="No root CAuse","No root cause",
AR281="ODU HS","TX ISSUE",
AR281="IP &amp; VLAN","TX ISSUE",
AR281="Warehouse HUAWEI","SPARE-ISSUE",
AR281="SPARE-HS","SPARE-ISSUE",
AR281="Power Telco","RAN ISSUE",AR281="no impacts","no impacts"
),"")</f>
        <v>No root cause</v>
      </c>
      <c r="AR281" s="59" t="s">
        <v>5343</v>
      </c>
      <c r="AS281" s="40" t="str" cm="1">
        <f t="array" ref="AS281">IFERROR(_xlfn.IFS(
AR281="MPR ISSUE","ACTIVE",
AR281="BSS Hardware Issue","ACTIVE",
AR281="Sites strategiques, MLL, Pylone, etc.","PASSIVE",
AR281="AKTIVCO DEFAUT GE &amp; POWER Cabinet","PASSIVE",
AR281="AKTIVCO Coupure ENEO &amp; Baisse de tension","PASSIVE",
AR281="Coupure ENEO &amp; Baisse de tension","PASSIVE",
AR281="Defaut GE &amp; POWER Cabinet","PASSIVE",
AR281="Sharing","PASSIVE",
AR281="Sites strategiques &amp; DataCenter","PASSIVE",
AR281="Exclu","Exclu",
AR281="SAT","ACTIVE",
AR281="SPARE-ISSUE","SPARE-ISSUE",
AR281="Fiber CAmtel","ACTIVE",
AR281="Fiber AOF","ACTIVE",
AR281="Projet OCM (HUAWEI)","PLANNED WORKS",
AR281="Projet OCM (NOKIA)","PLANNED WORKS",
AR281="ACCESS-ISSUE","ACCESS-ISSUE",
AR281="Projet OCM (ZTE, NOKIA, autres projets)","PLANNED WORKS",
AR281="No root CAuse","No root cause",
AR281="ODU HS","ACTIVE",
AR281="IP &amp; VLAN","ACTIVE",
AR281="Warehouse HUAWEI","SPARE-ISSUE",
AR281="SPARE-HS","SPARE-ISSUE",
AR281="Power Telco","ACTIVE", AR281="no impacts","no impacts"
),"")</f>
        <v>No root cause</v>
      </c>
      <c r="AT281" s="99" t="s">
        <v>5661</v>
      </c>
      <c r="AU281" s="99" t="s">
        <v>5461</v>
      </c>
      <c r="AW281" s="17"/>
      <c r="AX281" s="17" t="s">
        <v>5536</v>
      </c>
      <c r="AY281" s="17"/>
      <c r="AZ281" s="17" t="s">
        <v>6200</v>
      </c>
      <c r="BA281" s="7"/>
      <c r="BC281" s="18"/>
      <c r="BD281" s="18"/>
      <c r="BE281" s="18"/>
      <c r="BF281" s="18"/>
      <c r="BG281" s="18"/>
      <c r="BH281" s="18"/>
      <c r="BI281" s="18"/>
      <c r="BJ281" s="18"/>
      <c r="BK281" s="18"/>
      <c r="BM281" s="18"/>
      <c r="BN281" s="18"/>
      <c r="BO281" s="18"/>
      <c r="BP281" s="9" t="s">
        <v>5661</v>
      </c>
      <c r="BQ281" s="14"/>
      <c r="BR281" s="102" t="s">
        <v>5536</v>
      </c>
      <c r="BS281" s="14"/>
      <c r="BT281" s="14"/>
      <c r="BU281" s="9"/>
      <c r="BV281" s="9"/>
      <c r="BW281" s="9"/>
    </row>
    <row r="282" spans="1:75" x14ac:dyDescent="0.35">
      <c r="A282" s="6" t="s">
        <v>2222</v>
      </c>
      <c r="B282" s="6" t="s">
        <v>2223</v>
      </c>
      <c r="C282" s="3" t="s">
        <v>91</v>
      </c>
      <c r="D282" s="7" t="s">
        <v>11</v>
      </c>
      <c r="E282" s="8" t="s">
        <v>12</v>
      </c>
      <c r="F282" s="3" t="s">
        <v>90</v>
      </c>
      <c r="G282" s="8" t="s">
        <v>91</v>
      </c>
      <c r="H282" s="28" t="s">
        <v>5589</v>
      </c>
      <c r="I282" s="27">
        <v>3.4416350629078885</v>
      </c>
      <c r="J282" s="27">
        <v>1.488693987153036</v>
      </c>
      <c r="K282" s="27">
        <v>0.23920407039291394</v>
      </c>
      <c r="L282" s="27">
        <v>0</v>
      </c>
      <c r="M282" s="27">
        <v>0</v>
      </c>
      <c r="N282" s="27">
        <v>0</v>
      </c>
      <c r="O282" s="27">
        <v>0.66248398409967091</v>
      </c>
      <c r="P282" s="27">
        <v>1.931628157165564</v>
      </c>
      <c r="Q282" s="27">
        <v>0</v>
      </c>
      <c r="R282" s="27">
        <v>1.7961529022666243</v>
      </c>
      <c r="S282" s="80">
        <v>0</v>
      </c>
      <c r="T282" s="80">
        <v>9.9680252715925732E-2</v>
      </c>
      <c r="U282" s="80">
        <v>0.49142774795752686</v>
      </c>
      <c r="V282" s="80">
        <v>0.32725585204589752</v>
      </c>
      <c r="W282" s="80">
        <v>9.9680252715925718E-2</v>
      </c>
      <c r="X282" s="80">
        <v>0.10388933119883116</v>
      </c>
      <c r="Y282" s="80">
        <v>0.19203028824340171</v>
      </c>
      <c r="Z282" s="80">
        <v>5.3772761126948655E-2</v>
      </c>
      <c r="AA282" s="80">
        <v>0.10228417415026551</v>
      </c>
      <c r="AB282" s="80">
        <v>1.13170705955204</v>
      </c>
      <c r="AC282" s="80">
        <v>0</v>
      </c>
      <c r="AD282" s="80">
        <v>0</v>
      </c>
      <c r="AE282" s="80">
        <v>0</v>
      </c>
      <c r="AF282" s="80">
        <v>0.35063763972000356</v>
      </c>
      <c r="AG282" s="80"/>
      <c r="AH282" s="80">
        <v>0</v>
      </c>
      <c r="AI282" s="80">
        <v>1.5341377667057612</v>
      </c>
      <c r="AJ282" s="80">
        <v>1.785382420296632</v>
      </c>
      <c r="AK282" s="80">
        <v>2.2654605744089817</v>
      </c>
      <c r="AL282" s="80">
        <v>0.99454545852512877</v>
      </c>
      <c r="AM282" s="80">
        <v>1.5341377667057612</v>
      </c>
      <c r="AN282" s="41" t="s">
        <v>5558</v>
      </c>
      <c r="AO282" s="41"/>
      <c r="AP282" s="40" t="str" cm="1">
        <f t="array" ref="AP282">IFERROR(_xlfn.IFS(
AR282="MPR ISSUE","PDH",
AR282="BSS Hardware Issue","BSS",
AR282="Sites strategiques, MLL, Pylone, etc.","ENVTECH",
AR282="AKTIVCO DEFAUT GE &amp; POWER Cabinet","AKTIVCO",
AR282="AKTIVCO Coupure ENEO &amp; Baisse de tension","AKTIVCO GRID ONLY",
AR282="Coupure ENEO &amp; Baisse de tension","IHS GRID ONLY",
AR282="Defaut GE &amp; POWER Cabinet","IHS",
AR282="Sharing","Partners",
AR282="Sites strategiques &amp; DataCenter","SST &amp; DC",
AR282="Exclu","Exclu",
AR282="SAT","SAT",
AR282="SPARE-ISSUE","SPARE-ISSUE",
AR282="Fiber CAmtel","TRANS_FO_CAMTEL",
AR282="Fiber AOF","Fiber AOF",
AR282="Projet OCM (HUAWEI)","TRAVAUX-HUAWEI",
AR282="Projet OCM (NOKIA)","TRAVAUX-NOKIA",
AR282="ACCESS-ISSUE","ACCESS-ISSUE",
AR282="Projet OCM (ZTE, NOKIA, autres projets)","TRAVAUX OCM",
AR282="No root CAuse","No root cause",
AR282="ODU HS","PDH",
AR282="IP &amp; VLAN","PDH",
AR282="Warehouse HUAWEI","SPARE-ISSUE",
AR282="SPARE-HS","SPARE-ISSUE",
AR282="Power Telco","BSS",AR282="no impacts","no impacts"
),"")</f>
        <v>No root cause</v>
      </c>
      <c r="AQ282" s="40" t="str" cm="1">
        <f t="array" ref="AQ282">IFERROR(_xlfn.IFS(
AR282="MPR ISSUE","TX ISSUE",
AR282="BSS Hardware Issue","RAN ISSUE",
AR282="Sites strategiques, MLL, Pylone, etc.","ENVTECH",
AR282="AKTIVCO DEFAUT GE &amp; POWER Cabinet","POWER ISSUE",
AR282="AKTIVCO Coupure ENEO &amp; Baisse de tension","POWER ISSUE",
AR282="Coupure ENEO &amp; Baisse de tension","POWER ISSUE",
AR282="Defaut GE &amp; POWER Cabinet","POWER ISSUE",
AR282="Sharing","POWER ISSUE",
AR282="Sites strategiques &amp; DataCenter","POWER ISSUE",
AR282="Exclu","Exclu",
AR282="SAT","TX ISSUE",
AR282="SPARE-ISSUE","SPARE-ISSUE",
AR282="Fiber CAmtel","TX ISSUE",
AR282="Fiber AOF","TX ISSUE",
AR282="Projet OCM (HUAWEI)","TRAVAUX-HUAWEI",
AR282="Projet OCM (NOKIA)","TRAVAUX -NOKIA",
AR282="ACCESS-ISSUE","ACCESS-ISSUE",
AR282="Projet OCM (ZTE, NOKIA, autres projets)","TRAVAUX OCM",
AR282="No root CAuse","No root cause",
AR282="ODU HS","TX ISSUE",
AR282="IP &amp; VLAN","TX ISSUE",
AR282="Warehouse HUAWEI","SPARE-ISSUE",
AR282="SPARE-HS","SPARE-ISSUE",
AR282="Power Telco","RAN ISSUE",AR282="no impacts","no impacts"
),"")</f>
        <v>No root cause</v>
      </c>
      <c r="AR282" s="59" t="s">
        <v>5343</v>
      </c>
      <c r="AS282" s="40" t="str" cm="1">
        <f t="array" ref="AS282">IFERROR(_xlfn.IFS(
AR282="MPR ISSUE","ACTIVE",
AR282="BSS Hardware Issue","ACTIVE",
AR282="Sites strategiques, MLL, Pylone, etc.","PASSIVE",
AR282="AKTIVCO DEFAUT GE &amp; POWER Cabinet","PASSIVE",
AR282="AKTIVCO Coupure ENEO &amp; Baisse de tension","PASSIVE",
AR282="Coupure ENEO &amp; Baisse de tension","PASSIVE",
AR282="Defaut GE &amp; POWER Cabinet","PASSIVE",
AR282="Sharing","PASSIVE",
AR282="Sites strategiques &amp; DataCenter","PASSIVE",
AR282="Exclu","Exclu",
AR282="SAT","ACTIVE",
AR282="SPARE-ISSUE","SPARE-ISSUE",
AR282="Fiber CAmtel","ACTIVE",
AR282="Fiber AOF","ACTIVE",
AR282="Projet OCM (HUAWEI)","PLANNED WORKS",
AR282="Projet OCM (NOKIA)","PLANNED WORKS",
AR282="ACCESS-ISSUE","ACCESS-ISSUE",
AR282="Projet OCM (ZTE, NOKIA, autres projets)","PLANNED WORKS",
AR282="No root CAuse","No root cause",
AR282="ODU HS","ACTIVE",
AR282="IP &amp; VLAN","ACTIVE",
AR282="Warehouse HUAWEI","SPARE-ISSUE",
AR282="SPARE-HS","SPARE-ISSUE",
AR282="Power Telco","ACTIVE", AR282="no impacts","no impacts"
),"")</f>
        <v>No root cause</v>
      </c>
      <c r="AT282" s="99" t="s">
        <v>5661</v>
      </c>
      <c r="AU282" s="99" t="s">
        <v>2223</v>
      </c>
      <c r="AW282" s="17"/>
      <c r="AX282" s="17" t="s">
        <v>5536</v>
      </c>
      <c r="AY282" s="17"/>
      <c r="AZ282" s="17" t="s">
        <v>5536</v>
      </c>
      <c r="BA282" s="7"/>
      <c r="BC282" s="18"/>
      <c r="BD282" s="18"/>
      <c r="BE282" s="18"/>
      <c r="BF282" s="18"/>
      <c r="BG282" s="18"/>
      <c r="BH282" s="18"/>
      <c r="BI282" s="18"/>
      <c r="BJ282" s="18"/>
      <c r="BK282" s="18"/>
      <c r="BM282" s="18"/>
      <c r="BN282" s="18"/>
      <c r="BO282" s="18"/>
      <c r="BP282" s="9" t="s">
        <v>5661</v>
      </c>
      <c r="BQ282" s="14"/>
      <c r="BR282" s="102" t="s">
        <v>5536</v>
      </c>
      <c r="BS282" s="14"/>
      <c r="BT282" s="14"/>
      <c r="BU282" s="9"/>
      <c r="BV282" s="9"/>
      <c r="BW282" s="9"/>
    </row>
    <row r="283" spans="1:75" x14ac:dyDescent="0.35">
      <c r="A283" s="1" t="s">
        <v>1138</v>
      </c>
      <c r="B283" s="8" t="s">
        <v>1139</v>
      </c>
      <c r="C283" s="3" t="s">
        <v>37</v>
      </c>
      <c r="D283" s="1" t="s">
        <v>21</v>
      </c>
      <c r="E283" s="1" t="s">
        <v>188</v>
      </c>
      <c r="F283" s="3" t="s">
        <v>226</v>
      </c>
      <c r="G283" s="1" t="s">
        <v>1138</v>
      </c>
      <c r="H283" s="29" t="s">
        <v>5588</v>
      </c>
      <c r="I283" s="27">
        <v>7.1519491824653132E-3</v>
      </c>
      <c r="J283" s="27">
        <v>0</v>
      </c>
      <c r="K283" s="27">
        <v>0.1221508602218403</v>
      </c>
      <c r="L283" s="27">
        <v>1.4499918672042913E-2</v>
      </c>
      <c r="M283" s="27">
        <v>5.6897334890106048</v>
      </c>
      <c r="N283" s="27">
        <v>10.385080742966558</v>
      </c>
      <c r="O283" s="27">
        <v>9.2446880002739462</v>
      </c>
      <c r="P283" s="27">
        <v>9.2446344950389943</v>
      </c>
      <c r="Q283" s="27">
        <v>9.2442064531593768</v>
      </c>
      <c r="R283" s="27">
        <v>7.6880171925794372</v>
      </c>
      <c r="S283" s="80">
        <v>4.65729183609991</v>
      </c>
      <c r="T283" s="80">
        <v>4.6275072553098591</v>
      </c>
      <c r="U283" s="80">
        <v>4.6214076585253103</v>
      </c>
      <c r="V283" s="80">
        <v>4.9827285101574343</v>
      </c>
      <c r="W283" s="80">
        <v>4.6275072553098591</v>
      </c>
      <c r="X283" s="80">
        <v>3.58144415635411</v>
      </c>
      <c r="Y283" s="80">
        <v>1.4268062653923776E-4</v>
      </c>
      <c r="Z283" s="80">
        <v>1.961858614914447E-4</v>
      </c>
      <c r="AA283" s="80">
        <v>1.7835078317409063E-4</v>
      </c>
      <c r="AB283" s="80">
        <v>5.5373847374495968</v>
      </c>
      <c r="AC283" s="80">
        <v>6.081369334509021</v>
      </c>
      <c r="AD283" s="80">
        <v>6.081369334509021</v>
      </c>
      <c r="AE283" s="80">
        <v>9.2442599583943288</v>
      </c>
      <c r="AF283" s="80">
        <v>6.8209613874161841</v>
      </c>
      <c r="AG283" s="80"/>
      <c r="AH283" s="80">
        <v>1.2484554822176792E-4</v>
      </c>
      <c r="AI283" s="80">
        <v>1.5309209640464281</v>
      </c>
      <c r="AJ283" s="80">
        <v>8.7143398119172382</v>
      </c>
      <c r="AK283" s="80">
        <v>0</v>
      </c>
      <c r="AL283" s="80">
        <v>0.54941578289568893</v>
      </c>
      <c r="AM283" s="80">
        <v>1.5309209640464281</v>
      </c>
      <c r="AN283" s="41" t="s">
        <v>5558</v>
      </c>
      <c r="AO283" s="41"/>
      <c r="AP283" s="40" t="str" cm="1">
        <f t="array" ref="AP283">IFERROR(_xlfn.IFS(
AR283="MPR ISSUE","PDH",
AR283="BSS Hardware Issue","BSS",
AR283="Sites strategiques, MLL, Pylone, etc.","ENVTECH",
AR283="AKTIVCO DEFAUT GE &amp; POWER Cabinet","AKTIVCO",
AR283="AKTIVCO Coupure ENEO &amp; Baisse de tension","AKTIVCO GRID ONLY",
AR283="Coupure ENEO &amp; Baisse de tension","IHS GRID ONLY",
AR283="Defaut GE &amp; POWER Cabinet","IHS",
AR283="Sharing","Partners",
AR283="Sites strategiques &amp; DataCenter","SST &amp; DC",
AR283="Exclu","Exclu",
AR283="SAT","SAT",
AR283="SPARE-ISSUE","SPARE-ISSUE",
AR283="Fiber CAmtel","TRANS_FO_CAMTEL",
AR283="Fiber AOF","Fiber AOF",
AR283="Projet OCM (HUAWEI)","TRAVAUX-HUAWEI",
AR283="Projet OCM (NOKIA)","TRAVAUX-NOKIA",
AR283="ACCESS-ISSUE","ACCESS-ISSUE",
AR283="Projet OCM (ZTE, NOKIA, autres projets)","TRAVAUX OCM",
AR283="No root CAuse","No root cause",
AR283="ODU HS","PDH",
AR283="IP &amp; VLAN","PDH",
AR283="Warehouse HUAWEI","SPARE-ISSUE",
AR283="SPARE-HS","SPARE-ISSUE",
AR283="Power Telco","BSS",AR283="no impacts","no impacts"
),"")</f>
        <v>AKTIVCO</v>
      </c>
      <c r="AQ283" s="40" t="str" cm="1">
        <f t="array" ref="AQ283">IFERROR(_xlfn.IFS(
AR283="MPR ISSUE","TX ISSUE",
AR283="BSS Hardware Issue","RAN ISSUE",
AR283="Sites strategiques, MLL, Pylone, etc.","ENVTECH",
AR283="AKTIVCO DEFAUT GE &amp; POWER Cabinet","POWER ISSUE",
AR283="AKTIVCO Coupure ENEO &amp; Baisse de tension","POWER ISSUE",
AR283="Coupure ENEO &amp; Baisse de tension","POWER ISSUE",
AR283="Defaut GE &amp; POWER Cabinet","POWER ISSUE",
AR283="Sharing","POWER ISSUE",
AR283="Sites strategiques &amp; DataCenter","POWER ISSUE",
AR283="Exclu","Exclu",
AR283="SAT","TX ISSUE",
AR283="SPARE-ISSUE","SPARE-ISSUE",
AR283="Fiber CAmtel","TX ISSUE",
AR283="Fiber AOF","TX ISSUE",
AR283="Projet OCM (HUAWEI)","TRAVAUX-HUAWEI",
AR283="Projet OCM (NOKIA)","TRAVAUX -NOKIA",
AR283="ACCESS-ISSUE","ACCESS-ISSUE",
AR283="Projet OCM (ZTE, NOKIA, autres projets)","TRAVAUX OCM",
AR283="No root CAuse","No root cause",
AR283="ODU HS","TX ISSUE",
AR283="IP &amp; VLAN","TX ISSUE",
AR283="Warehouse HUAWEI","SPARE-ISSUE",
AR283="SPARE-HS","SPARE-ISSUE",
AR283="Power Telco","RAN ISSUE",AR283="no impacts","no impacts"
),"")</f>
        <v>POWER ISSUE</v>
      </c>
      <c r="AR283" s="59" t="s">
        <v>5324</v>
      </c>
      <c r="AS283" s="40" t="str" cm="1">
        <f t="array" ref="AS283">IFERROR(_xlfn.IFS(
AR283="MPR ISSUE","ACTIVE",
AR283="BSS Hardware Issue","ACTIVE",
AR283="Sites strategiques, MLL, Pylone, etc.","PASSIVE",
AR283="AKTIVCO DEFAUT GE &amp; POWER Cabinet","PASSIVE",
AR283="AKTIVCO Coupure ENEO &amp; Baisse de tension","PASSIVE",
AR283="Coupure ENEO &amp; Baisse de tension","PASSIVE",
AR283="Defaut GE &amp; POWER Cabinet","PASSIVE",
AR283="Sharing","PASSIVE",
AR283="Sites strategiques &amp; DataCenter","PASSIVE",
AR283="Exclu","Exclu",
AR283="SAT","ACTIVE",
AR283="SPARE-ISSUE","SPARE-ISSUE",
AR283="Fiber CAmtel","ACTIVE",
AR283="Fiber AOF","ACTIVE",
AR283="Projet OCM (HUAWEI)","PLANNED WORKS",
AR283="Projet OCM (NOKIA)","PLANNED WORKS",
AR283="ACCESS-ISSUE","ACCESS-ISSUE",
AR283="Projet OCM (ZTE, NOKIA, autres projets)","PLANNED WORKS",
AR283="No root CAuse","No root cause",
AR283="ODU HS","ACTIVE",
AR283="IP &amp; VLAN","ACTIVE",
AR283="Warehouse HUAWEI","SPARE-ISSUE",
AR283="SPARE-HS","SPARE-ISSUE",
AR283="Power Telco","ACTIVE", AR283="no impacts","no impacts"
),"")</f>
        <v>PASSIVE</v>
      </c>
      <c r="AT283" s="99" t="s">
        <v>6571</v>
      </c>
      <c r="AU283" s="99" t="s">
        <v>1139</v>
      </c>
      <c r="AW283" s="17"/>
      <c r="AX283" s="17" t="s">
        <v>5536</v>
      </c>
      <c r="AY283" s="17"/>
      <c r="AZ283" s="17" t="s">
        <v>6200</v>
      </c>
      <c r="BA283" s="7"/>
      <c r="BC283" s="18"/>
      <c r="BD283" s="18"/>
      <c r="BE283" s="18"/>
      <c r="BF283" s="18"/>
      <c r="BG283" s="18"/>
      <c r="BH283" s="18"/>
      <c r="BI283" s="18"/>
      <c r="BJ283" s="18"/>
      <c r="BK283" s="18"/>
      <c r="BM283" s="18"/>
      <c r="BN283" s="18" t="s">
        <v>6006</v>
      </c>
      <c r="BO283" s="18" t="s">
        <v>6055</v>
      </c>
      <c r="BP283" s="9" t="s">
        <v>5714</v>
      </c>
      <c r="BQ283" s="14"/>
      <c r="BR283" s="102" t="s">
        <v>5536</v>
      </c>
      <c r="BS283" s="14"/>
      <c r="BT283" s="14"/>
      <c r="BU283" s="9"/>
      <c r="BV283" s="9"/>
      <c r="BW283" s="9"/>
    </row>
    <row r="284" spans="1:75" x14ac:dyDescent="0.35">
      <c r="A284" s="1" t="s">
        <v>2822</v>
      </c>
      <c r="B284" s="8" t="s">
        <v>2823</v>
      </c>
      <c r="C284" s="3" t="s">
        <v>23</v>
      </c>
      <c r="D284" s="1" t="s">
        <v>11</v>
      </c>
      <c r="E284" s="1" t="s">
        <v>12</v>
      </c>
      <c r="F284" s="3" t="s">
        <v>23</v>
      </c>
      <c r="G284" s="1" t="s">
        <v>24</v>
      </c>
      <c r="H284" s="28" t="s">
        <v>5589</v>
      </c>
      <c r="I284" s="27">
        <v>0</v>
      </c>
      <c r="J284" s="27">
        <v>0</v>
      </c>
      <c r="K284" s="27">
        <v>9.7629218709425203E-2</v>
      </c>
      <c r="L284" s="27">
        <v>7.0687014350817412</v>
      </c>
      <c r="M284" s="27">
        <v>0</v>
      </c>
      <c r="N284" s="27">
        <v>0</v>
      </c>
      <c r="O284" s="27">
        <v>0</v>
      </c>
      <c r="P284" s="27">
        <v>0</v>
      </c>
      <c r="Q284" s="27">
        <v>9.1048074810306107E-2</v>
      </c>
      <c r="R284" s="27">
        <v>0.66121769353913606</v>
      </c>
      <c r="S284" s="80">
        <v>0</v>
      </c>
      <c r="T284" s="80">
        <v>3.0478008635031517</v>
      </c>
      <c r="U284" s="80">
        <v>5.2663419255606625</v>
      </c>
      <c r="V284" s="80">
        <v>2.2271554048848139</v>
      </c>
      <c r="W284" s="80">
        <v>3.0478008635031522</v>
      </c>
      <c r="X284" s="80">
        <v>1.8552048465755222</v>
      </c>
      <c r="Y284" s="80">
        <v>0</v>
      </c>
      <c r="Z284" s="80">
        <v>1.2399838200169504</v>
      </c>
      <c r="AA284" s="80">
        <v>4.6809768201054114</v>
      </c>
      <c r="AB284" s="80">
        <v>12.709472994837819</v>
      </c>
      <c r="AC284" s="80">
        <v>0</v>
      </c>
      <c r="AD284" s="80">
        <v>0</v>
      </c>
      <c r="AE284" s="80">
        <v>1.872968584579648</v>
      </c>
      <c r="AF284" s="80">
        <v>0</v>
      </c>
      <c r="AG284" s="80"/>
      <c r="AH284" s="80">
        <v>2.8678627583589451</v>
      </c>
      <c r="AI284" s="80">
        <v>1.5212073349256492</v>
      </c>
      <c r="AJ284" s="80">
        <v>1.8721848534625054</v>
      </c>
      <c r="AK284" s="80">
        <v>3.185075107697434</v>
      </c>
      <c r="AL284" s="80">
        <v>0.35397336642830401</v>
      </c>
      <c r="AM284" s="80">
        <v>1.5212073349256492</v>
      </c>
      <c r="AN284" s="41" t="s">
        <v>5558</v>
      </c>
      <c r="AO284" s="41"/>
      <c r="AP284" s="40" t="str" cm="1">
        <f t="array" ref="AP284">IFERROR(_xlfn.IFS(
AR284="MPR ISSUE","PDH",
AR284="BSS Hardware Issue","BSS",
AR284="Sites strategiques, MLL, Pylone, etc.","ENVTECH",
AR284="AKTIVCO DEFAUT GE &amp; POWER Cabinet","AKTIVCO",
AR284="AKTIVCO Coupure ENEO &amp; Baisse de tension","AKTIVCO GRID ONLY",
AR284="Coupure ENEO &amp; Baisse de tension","IHS GRID ONLY",
AR284="Defaut GE &amp; POWER Cabinet","IHS",
AR284="Sharing","Partners",
AR284="Sites strategiques &amp; DataCenter","SST &amp; DC",
AR284="Exclu","Exclu",
AR284="SAT","SAT",
AR284="SPARE-ISSUE","SPARE-ISSUE",
AR284="Fiber CAmtel","TRANS_FO_CAMTEL",
AR284="Fiber AOF","Fiber AOF",
AR284="Projet OCM (HUAWEI)","TRAVAUX-HUAWEI",
AR284="Projet OCM (NOKIA)","TRAVAUX-NOKIA",
AR284="ACCESS-ISSUE","ACCESS-ISSUE",
AR284="Projet OCM (ZTE, NOKIA, autres projets)","TRAVAUX OCM",
AR284="No root CAuse","No root cause",
AR284="ODU HS","PDH",
AR284="IP &amp; VLAN","PDH",
AR284="Warehouse HUAWEI","SPARE-ISSUE",
AR284="SPARE-HS","SPARE-ISSUE",
AR284="Power Telco","BSS",AR284="no impacts","no impacts"
),"")</f>
        <v>IHS</v>
      </c>
      <c r="AQ284" s="40" t="str" cm="1">
        <f t="array" ref="AQ284">IFERROR(_xlfn.IFS(
AR284="MPR ISSUE","TX ISSUE",
AR284="BSS Hardware Issue","RAN ISSUE",
AR284="Sites strategiques, MLL, Pylone, etc.","ENVTECH",
AR284="AKTIVCO DEFAUT GE &amp; POWER Cabinet","POWER ISSUE",
AR284="AKTIVCO Coupure ENEO &amp; Baisse de tension","POWER ISSUE",
AR284="Coupure ENEO &amp; Baisse de tension","POWER ISSUE",
AR284="Defaut GE &amp; POWER Cabinet","POWER ISSUE",
AR284="Sharing","POWER ISSUE",
AR284="Sites strategiques &amp; DataCenter","POWER ISSUE",
AR284="Exclu","Exclu",
AR284="SAT","TX ISSUE",
AR284="SPARE-ISSUE","SPARE-ISSUE",
AR284="Fiber CAmtel","TX ISSUE",
AR284="Fiber AOF","TX ISSUE",
AR284="Projet OCM (HUAWEI)","TRAVAUX-HUAWEI",
AR284="Projet OCM (NOKIA)","TRAVAUX -NOKIA",
AR284="ACCESS-ISSUE","ACCESS-ISSUE",
AR284="Projet OCM (ZTE, NOKIA, autres projets)","TRAVAUX OCM",
AR284="No root CAuse","No root cause",
AR284="ODU HS","TX ISSUE",
AR284="IP &amp; VLAN","TX ISSUE",
AR284="Warehouse HUAWEI","SPARE-ISSUE",
AR284="SPARE-HS","SPARE-ISSUE",
AR284="Power Telco","RAN ISSUE",AR284="no impacts","no impacts"
),"")</f>
        <v>POWER ISSUE</v>
      </c>
      <c r="AR284" s="59" t="s">
        <v>5329</v>
      </c>
      <c r="AS284" s="40" t="str" cm="1">
        <f t="array" ref="AS284">IFERROR(_xlfn.IFS(
AR284="MPR ISSUE","ACTIVE",
AR284="BSS Hardware Issue","ACTIVE",
AR284="Sites strategiques, MLL, Pylone, etc.","PASSIVE",
AR284="AKTIVCO DEFAUT GE &amp; POWER Cabinet","PASSIVE",
AR284="AKTIVCO Coupure ENEO &amp; Baisse de tension","PASSIVE",
AR284="Coupure ENEO &amp; Baisse de tension","PASSIVE",
AR284="Defaut GE &amp; POWER Cabinet","PASSIVE",
AR284="Sharing","PASSIVE",
AR284="Sites strategiques &amp; DataCenter","PASSIVE",
AR284="Exclu","Exclu",
AR284="SAT","ACTIVE",
AR284="SPARE-ISSUE","SPARE-ISSUE",
AR284="Fiber CAmtel","ACTIVE",
AR284="Fiber AOF","ACTIVE",
AR284="Projet OCM (HUAWEI)","PLANNED WORKS",
AR284="Projet OCM (NOKIA)","PLANNED WORKS",
AR284="ACCESS-ISSUE","ACCESS-ISSUE",
AR284="Projet OCM (ZTE, NOKIA, autres projets)","PLANNED WORKS",
AR284="No root CAuse","No root cause",
AR284="ODU HS","ACTIVE",
AR284="IP &amp; VLAN","ACTIVE",
AR284="Warehouse HUAWEI","SPARE-ISSUE",
AR284="SPARE-HS","SPARE-ISSUE",
AR284="Power Telco","ACTIVE", AR284="no impacts","no impacts"
),"")</f>
        <v>PASSIVE</v>
      </c>
      <c r="AT284" s="99" t="s">
        <v>6462</v>
      </c>
      <c r="AU284" s="99" t="s">
        <v>2823</v>
      </c>
      <c r="AW284" s="17"/>
      <c r="AX284" s="17" t="s">
        <v>5536</v>
      </c>
      <c r="AY284" s="17"/>
      <c r="AZ284" s="17" t="s">
        <v>5536</v>
      </c>
      <c r="BA284" s="7"/>
      <c r="BB284" s="9" t="s">
        <v>5616</v>
      </c>
      <c r="BC284" s="18"/>
      <c r="BD284" s="18"/>
      <c r="BE284" s="18"/>
      <c r="BF284" s="18"/>
      <c r="BG284" s="18"/>
      <c r="BH284" s="18"/>
      <c r="BI284" s="18"/>
      <c r="BJ284" s="18"/>
      <c r="BK284" s="18"/>
      <c r="BM284" s="18"/>
      <c r="BN284" s="18"/>
      <c r="BO284" s="18"/>
      <c r="BP284" s="9" t="s">
        <v>5661</v>
      </c>
      <c r="BQ284" s="14"/>
      <c r="BR284" s="102" t="s">
        <v>5536</v>
      </c>
      <c r="BS284" s="14"/>
      <c r="BT284" s="14"/>
      <c r="BU284" s="9"/>
      <c r="BV284" s="9"/>
      <c r="BW284" s="9"/>
    </row>
    <row r="285" spans="1:75" x14ac:dyDescent="0.35">
      <c r="A285" s="1" t="s">
        <v>2953</v>
      </c>
      <c r="B285" s="8" t="s">
        <v>2954</v>
      </c>
      <c r="C285" s="3" t="s">
        <v>91</v>
      </c>
      <c r="D285" s="1" t="s">
        <v>11</v>
      </c>
      <c r="E285" s="1" t="s">
        <v>12</v>
      </c>
      <c r="F285" s="3" t="s">
        <v>90</v>
      </c>
      <c r="G285" s="1" t="s">
        <v>91</v>
      </c>
      <c r="H285" s="28" t="s">
        <v>5589</v>
      </c>
      <c r="I285" s="27">
        <v>1.4409851526540025</v>
      </c>
      <c r="J285" s="27">
        <v>0.80177594575853328</v>
      </c>
      <c r="K285" s="27">
        <v>0.62442392697034821</v>
      </c>
      <c r="L285" s="27">
        <v>0</v>
      </c>
      <c r="M285" s="27">
        <v>0</v>
      </c>
      <c r="N285" s="27">
        <v>0</v>
      </c>
      <c r="O285" s="27">
        <v>0</v>
      </c>
      <c r="P285" s="27">
        <v>0</v>
      </c>
      <c r="Q285" s="27">
        <v>0</v>
      </c>
      <c r="R285" s="27">
        <v>0</v>
      </c>
      <c r="S285" s="80">
        <v>0</v>
      </c>
      <c r="T285" s="80">
        <v>0</v>
      </c>
      <c r="U285" s="80">
        <v>0</v>
      </c>
      <c r="V285" s="80">
        <v>0</v>
      </c>
      <c r="W285" s="80">
        <v>0</v>
      </c>
      <c r="X285" s="80">
        <v>0</v>
      </c>
      <c r="Y285" s="80">
        <v>1.6183015012855524</v>
      </c>
      <c r="Z285" s="80">
        <v>0</v>
      </c>
      <c r="AA285" s="80">
        <v>1.2224876081875853</v>
      </c>
      <c r="AB285" s="80">
        <v>0.14312650349710218</v>
      </c>
      <c r="AC285" s="80">
        <v>1.1318140700219443</v>
      </c>
      <c r="AD285" s="80">
        <v>1.1318140700219443</v>
      </c>
      <c r="AE285" s="80">
        <v>0</v>
      </c>
      <c r="AF285" s="80">
        <v>0</v>
      </c>
      <c r="AG285" s="80"/>
      <c r="AH285" s="80">
        <v>1.1167612639220621</v>
      </c>
      <c r="AI285" s="80">
        <v>1.5197270234253055</v>
      </c>
      <c r="AJ285" s="80">
        <v>2.4204764816613311</v>
      </c>
      <c r="AK285" s="80">
        <v>3.0884916749118529</v>
      </c>
      <c r="AL285" s="80">
        <v>0.2631715028662609</v>
      </c>
      <c r="AM285" s="80">
        <v>1.5197270234253055</v>
      </c>
      <c r="AN285" s="41" t="s">
        <v>5558</v>
      </c>
      <c r="AO285" s="41"/>
      <c r="AP285" s="40" t="str" cm="1">
        <f t="array" ref="AP285">IFERROR(_xlfn.IFS(
AR285="MPR ISSUE","PDH",
AR285="BSS Hardware Issue","BSS",
AR285="Sites strategiques, MLL, Pylone, etc.","ENVTECH",
AR285="AKTIVCO DEFAUT GE &amp; POWER Cabinet","AKTIVCO",
AR285="AKTIVCO Coupure ENEO &amp; Baisse de tension","AKTIVCO GRID ONLY",
AR285="Coupure ENEO &amp; Baisse de tension","IHS GRID ONLY",
AR285="Defaut GE &amp; POWER Cabinet","IHS",
AR285="Sharing","Partners",
AR285="Sites strategiques &amp; DataCenter","SST &amp; DC",
AR285="Exclu","Exclu",
AR285="SAT","SAT",
AR285="SPARE-ISSUE","SPARE-ISSUE",
AR285="Fiber CAmtel","TRANS_FO_CAMTEL",
AR285="Fiber AOF","Fiber AOF",
AR285="Projet OCM (HUAWEI)","TRAVAUX-HUAWEI",
AR285="Projet OCM (NOKIA)","TRAVAUX-NOKIA",
AR285="ACCESS-ISSUE","ACCESS-ISSUE",
AR285="Projet OCM (ZTE, NOKIA, autres projets)","TRAVAUX OCM",
AR285="No root CAuse","No root cause",
AR285="ODU HS","PDH",
AR285="IP &amp; VLAN","PDH",
AR285="Warehouse HUAWEI","SPARE-ISSUE",
AR285="SPARE-HS","SPARE-ISSUE",
AR285="Power Telco","BSS",AR285="no impacts","no impacts"
),"")</f>
        <v>No root cause</v>
      </c>
      <c r="AQ285" s="40" t="str" cm="1">
        <f t="array" ref="AQ285">IFERROR(_xlfn.IFS(
AR285="MPR ISSUE","TX ISSUE",
AR285="BSS Hardware Issue","RAN ISSUE",
AR285="Sites strategiques, MLL, Pylone, etc.","ENVTECH",
AR285="AKTIVCO DEFAUT GE &amp; POWER Cabinet","POWER ISSUE",
AR285="AKTIVCO Coupure ENEO &amp; Baisse de tension","POWER ISSUE",
AR285="Coupure ENEO &amp; Baisse de tension","POWER ISSUE",
AR285="Defaut GE &amp; POWER Cabinet","POWER ISSUE",
AR285="Sharing","POWER ISSUE",
AR285="Sites strategiques &amp; DataCenter","POWER ISSUE",
AR285="Exclu","Exclu",
AR285="SAT","TX ISSUE",
AR285="SPARE-ISSUE","SPARE-ISSUE",
AR285="Fiber CAmtel","TX ISSUE",
AR285="Fiber AOF","TX ISSUE",
AR285="Projet OCM (HUAWEI)","TRAVAUX-HUAWEI",
AR285="Projet OCM (NOKIA)","TRAVAUX -NOKIA",
AR285="ACCESS-ISSUE","ACCESS-ISSUE",
AR285="Projet OCM (ZTE, NOKIA, autres projets)","TRAVAUX OCM",
AR285="No root CAuse","No root cause",
AR285="ODU HS","TX ISSUE",
AR285="IP &amp; VLAN","TX ISSUE",
AR285="Warehouse HUAWEI","SPARE-ISSUE",
AR285="SPARE-HS","SPARE-ISSUE",
AR285="Power Telco","RAN ISSUE",AR285="no impacts","no impacts"
),"")</f>
        <v>No root cause</v>
      </c>
      <c r="AR285" s="59" t="s">
        <v>5343</v>
      </c>
      <c r="AS285" s="40" t="str" cm="1">
        <f t="array" ref="AS285">IFERROR(_xlfn.IFS(
AR285="MPR ISSUE","ACTIVE",
AR285="BSS Hardware Issue","ACTIVE",
AR285="Sites strategiques, MLL, Pylone, etc.","PASSIVE",
AR285="AKTIVCO DEFAUT GE &amp; POWER Cabinet","PASSIVE",
AR285="AKTIVCO Coupure ENEO &amp; Baisse de tension","PASSIVE",
AR285="Coupure ENEO &amp; Baisse de tension","PASSIVE",
AR285="Defaut GE &amp; POWER Cabinet","PASSIVE",
AR285="Sharing","PASSIVE",
AR285="Sites strategiques &amp; DataCenter","PASSIVE",
AR285="Exclu","Exclu",
AR285="SAT","ACTIVE",
AR285="SPARE-ISSUE","SPARE-ISSUE",
AR285="Fiber CAmtel","ACTIVE",
AR285="Fiber AOF","ACTIVE",
AR285="Projet OCM (HUAWEI)","PLANNED WORKS",
AR285="Projet OCM (NOKIA)","PLANNED WORKS",
AR285="ACCESS-ISSUE","ACCESS-ISSUE",
AR285="Projet OCM (ZTE, NOKIA, autres projets)","PLANNED WORKS",
AR285="No root CAuse","No root cause",
AR285="ODU HS","ACTIVE",
AR285="IP &amp; VLAN","ACTIVE",
AR285="Warehouse HUAWEI","SPARE-ISSUE",
AR285="SPARE-HS","SPARE-ISSUE",
AR285="Power Telco","ACTIVE", AR285="no impacts","no impacts"
),"")</f>
        <v>No root cause</v>
      </c>
      <c r="AT285" s="99" t="s">
        <v>5877</v>
      </c>
      <c r="AU285" s="99" t="s">
        <v>2954</v>
      </c>
      <c r="AW285" s="17"/>
      <c r="AX285" s="17" t="s">
        <v>5536</v>
      </c>
      <c r="AY285" s="17"/>
      <c r="AZ285" s="17" t="s">
        <v>5536</v>
      </c>
      <c r="BA285" s="7"/>
      <c r="BC285" s="18"/>
      <c r="BD285" s="18"/>
      <c r="BE285" s="18"/>
      <c r="BF285" s="18"/>
      <c r="BG285" s="18"/>
      <c r="BH285" s="18"/>
      <c r="BI285" s="18"/>
      <c r="BJ285" s="18"/>
      <c r="BK285" s="18"/>
      <c r="BM285" s="18"/>
      <c r="BN285" s="18"/>
      <c r="BO285" s="18"/>
      <c r="BP285" s="9" t="s">
        <v>5877</v>
      </c>
      <c r="BQ285" s="14"/>
      <c r="BR285" s="102" t="s">
        <v>5536</v>
      </c>
      <c r="BS285" s="14"/>
      <c r="BT285" s="14"/>
      <c r="BU285" s="9"/>
      <c r="BV285" s="9"/>
      <c r="BW285" s="9"/>
    </row>
    <row r="286" spans="1:75" x14ac:dyDescent="0.35">
      <c r="A286" s="1" t="s">
        <v>1365</v>
      </c>
      <c r="B286" s="8" t="s">
        <v>1366</v>
      </c>
      <c r="C286" s="3" t="s">
        <v>102</v>
      </c>
      <c r="D286" s="1" t="s">
        <v>11</v>
      </c>
      <c r="E286" s="1" t="s">
        <v>66</v>
      </c>
      <c r="F286" s="3" t="s">
        <v>102</v>
      </c>
      <c r="G286" s="1" t="s">
        <v>1367</v>
      </c>
      <c r="H286" s="29" t="s">
        <v>5588</v>
      </c>
      <c r="I286" s="27">
        <v>0</v>
      </c>
      <c r="J286" s="27">
        <v>0</v>
      </c>
      <c r="K286" s="27">
        <v>0</v>
      </c>
      <c r="L286" s="27">
        <v>0</v>
      </c>
      <c r="M286" s="27">
        <v>0</v>
      </c>
      <c r="N286" s="27">
        <v>0</v>
      </c>
      <c r="O286" s="27">
        <v>1.4404005556090718</v>
      </c>
      <c r="P286" s="27">
        <v>2.2826125883451067</v>
      </c>
      <c r="Q286" s="27">
        <v>1.7369864467903282</v>
      </c>
      <c r="R286" s="27">
        <v>8.9175391586982075E-4</v>
      </c>
      <c r="S286" s="80">
        <v>0</v>
      </c>
      <c r="T286" s="80">
        <v>9.9698087794243204E-2</v>
      </c>
      <c r="U286" s="80">
        <v>0</v>
      </c>
      <c r="V286" s="80">
        <v>0</v>
      </c>
      <c r="W286" s="80">
        <v>9.9698087794243204E-2</v>
      </c>
      <c r="X286" s="80">
        <v>0</v>
      </c>
      <c r="Y286" s="80">
        <v>1.1358626327999932</v>
      </c>
      <c r="Z286" s="80">
        <v>0</v>
      </c>
      <c r="AA286" s="80">
        <v>0</v>
      </c>
      <c r="AB286" s="80">
        <v>0</v>
      </c>
      <c r="AC286" s="80">
        <v>8.9175391586982075E-4</v>
      </c>
      <c r="AD286" s="80">
        <v>8.9175391586982075E-4</v>
      </c>
      <c r="AE286" s="80">
        <v>4.394563297406353E-2</v>
      </c>
      <c r="AF286" s="80">
        <v>0</v>
      </c>
      <c r="AG286" s="80"/>
      <c r="AH286" s="80">
        <v>4.2447486395401982E-3</v>
      </c>
      <c r="AI286" s="80">
        <v>1.5001619425111221</v>
      </c>
      <c r="AJ286" s="80">
        <v>5.2097696325871574</v>
      </c>
      <c r="AK286" s="80">
        <v>2.2525509076505128</v>
      </c>
      <c r="AL286" s="80">
        <v>0</v>
      </c>
      <c r="AM286" s="80">
        <v>1.5001619425111221</v>
      </c>
      <c r="AN286" s="41" t="s">
        <v>5558</v>
      </c>
      <c r="AO286" s="41"/>
      <c r="AP286" s="40" t="str" cm="1">
        <f t="array" ref="AP286">IFERROR(_xlfn.IFS(
AR286="MPR ISSUE","PDH",
AR286="BSS Hardware Issue","BSS",
AR286="Sites strategiques, MLL, Pylone, etc.","ENVTECH",
AR286="AKTIVCO DEFAUT GE &amp; POWER Cabinet","AKTIVCO",
AR286="AKTIVCO Coupure ENEO &amp; Baisse de tension","AKTIVCO GRID ONLY",
AR286="Coupure ENEO &amp; Baisse de tension","IHS GRID ONLY",
AR286="Defaut GE &amp; POWER Cabinet","IHS",
AR286="Sharing","Partners",
AR286="Sites strategiques &amp; DataCenter","SST &amp; DC",
AR286="Exclu","Exclu",
AR286="SAT","SAT",
AR286="SPARE-ISSUE","SPARE-ISSUE",
AR286="Fiber CAmtel","TRANS_FO_CAMTEL",
AR286="Fiber AOF","Fiber AOF",
AR286="Projet OCM (HUAWEI)","TRAVAUX-HUAWEI",
AR286="Projet OCM (NOKIA)","TRAVAUX-NOKIA",
AR286="ACCESS-ISSUE","ACCESS-ISSUE",
AR286="Projet OCM (ZTE, NOKIA, autres projets)","TRAVAUX OCM",
AR286="No root CAuse","No root cause",
AR286="ODU HS","PDH",
AR286="IP &amp; VLAN","PDH",
AR286="Warehouse HUAWEI","SPARE-ISSUE",
AR286="SPARE-HS","SPARE-ISSUE",
AR286="Power Telco","BSS",AR286="no impacts","no impacts"
),"")</f>
        <v>No root cause</v>
      </c>
      <c r="AQ286" s="40" t="str" cm="1">
        <f t="array" ref="AQ286">IFERROR(_xlfn.IFS(
AR286="MPR ISSUE","TX ISSUE",
AR286="BSS Hardware Issue","RAN ISSUE",
AR286="Sites strategiques, MLL, Pylone, etc.","ENVTECH",
AR286="AKTIVCO DEFAUT GE &amp; POWER Cabinet","POWER ISSUE",
AR286="AKTIVCO Coupure ENEO &amp; Baisse de tension","POWER ISSUE",
AR286="Coupure ENEO &amp; Baisse de tension","POWER ISSUE",
AR286="Defaut GE &amp; POWER Cabinet","POWER ISSUE",
AR286="Sharing","POWER ISSUE",
AR286="Sites strategiques &amp; DataCenter","POWER ISSUE",
AR286="Exclu","Exclu",
AR286="SAT","TX ISSUE",
AR286="SPARE-ISSUE","SPARE-ISSUE",
AR286="Fiber CAmtel","TX ISSUE",
AR286="Fiber AOF","TX ISSUE",
AR286="Projet OCM (HUAWEI)","TRAVAUX-HUAWEI",
AR286="Projet OCM (NOKIA)","TRAVAUX -NOKIA",
AR286="ACCESS-ISSUE","ACCESS-ISSUE",
AR286="Projet OCM (ZTE, NOKIA, autres projets)","TRAVAUX OCM",
AR286="No root CAuse","No root cause",
AR286="ODU HS","TX ISSUE",
AR286="IP &amp; VLAN","TX ISSUE",
AR286="Warehouse HUAWEI","SPARE-ISSUE",
AR286="SPARE-HS","SPARE-ISSUE",
AR286="Power Telco","RAN ISSUE",AR286="no impacts","no impacts"
),"")</f>
        <v>No root cause</v>
      </c>
      <c r="AR286" s="59" t="s">
        <v>5343</v>
      </c>
      <c r="AS286" s="40" t="str" cm="1">
        <f t="array" ref="AS286">IFERROR(_xlfn.IFS(
AR286="MPR ISSUE","ACTIVE",
AR286="BSS Hardware Issue","ACTIVE",
AR286="Sites strategiques, MLL, Pylone, etc.","PASSIVE",
AR286="AKTIVCO DEFAUT GE &amp; POWER Cabinet","PASSIVE",
AR286="AKTIVCO Coupure ENEO &amp; Baisse de tension","PASSIVE",
AR286="Coupure ENEO &amp; Baisse de tension","PASSIVE",
AR286="Defaut GE &amp; POWER Cabinet","PASSIVE",
AR286="Sharing","PASSIVE",
AR286="Sites strategiques &amp; DataCenter","PASSIVE",
AR286="Exclu","Exclu",
AR286="SAT","ACTIVE",
AR286="SPARE-ISSUE","SPARE-ISSUE",
AR286="Fiber CAmtel","ACTIVE",
AR286="Fiber AOF","ACTIVE",
AR286="Projet OCM (HUAWEI)","PLANNED WORKS",
AR286="Projet OCM (NOKIA)","PLANNED WORKS",
AR286="ACCESS-ISSUE","ACCESS-ISSUE",
AR286="Projet OCM (ZTE, NOKIA, autres projets)","PLANNED WORKS",
AR286="No root CAuse","No root cause",
AR286="ODU HS","ACTIVE",
AR286="IP &amp; VLAN","ACTIVE",
AR286="Warehouse HUAWEI","SPARE-ISSUE",
AR286="SPARE-HS","SPARE-ISSUE",
AR286="Power Telco","ACTIVE", AR286="no impacts","no impacts"
),"")</f>
        <v>No root cause</v>
      </c>
      <c r="AT286" s="99" t="s">
        <v>5821</v>
      </c>
      <c r="AU286" s="99" t="s">
        <v>1366</v>
      </c>
      <c r="AW286" s="17"/>
      <c r="AX286" s="17" t="s">
        <v>5536</v>
      </c>
      <c r="AY286" s="17"/>
      <c r="AZ286" s="17" t="s">
        <v>5536</v>
      </c>
      <c r="BA286" s="7"/>
      <c r="BC286" s="18"/>
      <c r="BD286" s="18"/>
      <c r="BE286" s="18"/>
      <c r="BF286" s="18"/>
      <c r="BG286" s="18"/>
      <c r="BH286" s="18"/>
      <c r="BI286" s="18"/>
      <c r="BJ286" s="18"/>
      <c r="BK286" s="18"/>
      <c r="BM286" s="18"/>
      <c r="BN286" s="18"/>
      <c r="BO286" s="18"/>
      <c r="BP286" s="9" t="s">
        <v>5821</v>
      </c>
      <c r="BQ286" s="14"/>
      <c r="BR286" s="102" t="s">
        <v>5536</v>
      </c>
      <c r="BS286" s="14"/>
      <c r="BT286" s="14"/>
      <c r="BU286" s="9"/>
      <c r="BV286" s="9"/>
      <c r="BW286" s="9"/>
    </row>
    <row r="287" spans="1:75" x14ac:dyDescent="0.35">
      <c r="A287" s="1" t="s">
        <v>280</v>
      </c>
      <c r="B287" s="8" t="s">
        <v>281</v>
      </c>
      <c r="C287" s="3" t="s">
        <v>32</v>
      </c>
      <c r="D287" s="1"/>
      <c r="E287" s="1"/>
      <c r="F287" s="3" t="s">
        <v>31</v>
      </c>
      <c r="G287" s="1" t="s">
        <v>32</v>
      </c>
      <c r="H287" s="30" t="s">
        <v>5587</v>
      </c>
      <c r="I287" s="27">
        <v>0.91303116430244902</v>
      </c>
      <c r="J287" s="27">
        <v>2.743944634209678</v>
      </c>
      <c r="K287" s="27">
        <v>0</v>
      </c>
      <c r="L287" s="27">
        <v>0</v>
      </c>
      <c r="M287" s="27">
        <v>0.3764985032802271</v>
      </c>
      <c r="N287" s="27">
        <v>0.98824168956690717</v>
      </c>
      <c r="O287" s="27">
        <v>0.66829821963114322</v>
      </c>
      <c r="P287" s="27">
        <v>2.4922738440729044</v>
      </c>
      <c r="Q287" s="27">
        <v>0.42392197652618319</v>
      </c>
      <c r="R287" s="27">
        <v>0</v>
      </c>
      <c r="S287" s="80">
        <v>0.71800458290172453</v>
      </c>
      <c r="T287" s="80">
        <v>0.34089968695870454</v>
      </c>
      <c r="U287" s="80">
        <v>0.72035881323962114</v>
      </c>
      <c r="V287" s="80">
        <v>0</v>
      </c>
      <c r="W287" s="80">
        <v>0.34089968695870454</v>
      </c>
      <c r="X287" s="80">
        <v>1.9631962457873546</v>
      </c>
      <c r="Y287" s="80">
        <v>0</v>
      </c>
      <c r="Z287" s="80">
        <v>0</v>
      </c>
      <c r="AA287" s="80">
        <v>0.74234946480496999</v>
      </c>
      <c r="AB287" s="80">
        <v>1.8704181683802605</v>
      </c>
      <c r="AC287" s="80">
        <v>0.34081051156711767</v>
      </c>
      <c r="AD287" s="80">
        <v>0.34081051156711767</v>
      </c>
      <c r="AE287" s="80">
        <v>0</v>
      </c>
      <c r="AF287" s="80">
        <v>0</v>
      </c>
      <c r="AG287" s="80"/>
      <c r="AH287" s="80">
        <v>0.24211118815864877</v>
      </c>
      <c r="AI287" s="80">
        <v>1.4399507181115938</v>
      </c>
      <c r="AJ287" s="80">
        <v>0.5234374063283096</v>
      </c>
      <c r="AK287" s="80">
        <v>0.90877678835541731</v>
      </c>
      <c r="AL287" s="80">
        <v>2.0328673333814882</v>
      </c>
      <c r="AM287" s="80">
        <v>1.4399507181115938</v>
      </c>
      <c r="AN287" s="41" t="s">
        <v>5558</v>
      </c>
      <c r="AO287" s="41"/>
      <c r="AP287" s="40" t="str" cm="1">
        <f t="array" ref="AP287">IFERROR(_xlfn.IFS(
AR287="MPR ISSUE","PDH",
AR287="BSS Hardware Issue","BSS",
AR287="Sites strategiques, MLL, Pylone, etc.","ENVTECH",
AR287="AKTIVCO DEFAUT GE &amp; POWER Cabinet","AKTIVCO",
AR287="AKTIVCO Coupure ENEO &amp; Baisse de tension","AKTIVCO GRID ONLY",
AR287="Coupure ENEO &amp; Baisse de tension","IHS GRID ONLY",
AR287="Defaut GE &amp; POWER Cabinet","IHS",
AR287="Sharing","Partners",
AR287="Sites strategiques &amp; DataCenter","SST &amp; DC",
AR287="Exclu","Exclu",
AR287="SAT","SAT",
AR287="SPARE-ISSUE","SPARE-ISSUE",
AR287="Fiber CAmtel","TRANS_FO_CAMTEL",
AR287="Fiber AOF","Fiber AOF",
AR287="Projet OCM (HUAWEI)","TRAVAUX-HUAWEI",
AR287="Projet OCM (NOKIA)","TRAVAUX-NOKIA",
AR287="ACCESS-ISSUE","ACCESS-ISSUE",
AR287="Projet OCM (ZTE, NOKIA, autres projets)","TRAVAUX OCM",
AR287="No root CAuse","No root cause",
AR287="ODU HS","PDH",
AR287="IP &amp; VLAN","PDH",
AR287="Warehouse HUAWEI","SPARE-ISSUE",
AR287="SPARE-HS","SPARE-ISSUE",
AR287="Power Telco","BSS",AR287="no impacts","no impacts"
),"")</f>
        <v>No root cause</v>
      </c>
      <c r="AQ287" s="40" t="str" cm="1">
        <f t="array" ref="AQ287">IFERROR(_xlfn.IFS(
AR287="MPR ISSUE","TX ISSUE",
AR287="BSS Hardware Issue","RAN ISSUE",
AR287="Sites strategiques, MLL, Pylone, etc.","ENVTECH",
AR287="AKTIVCO DEFAUT GE &amp; POWER Cabinet","POWER ISSUE",
AR287="AKTIVCO Coupure ENEO &amp; Baisse de tension","POWER ISSUE",
AR287="Coupure ENEO &amp; Baisse de tension","POWER ISSUE",
AR287="Defaut GE &amp; POWER Cabinet","POWER ISSUE",
AR287="Sharing","POWER ISSUE",
AR287="Sites strategiques &amp; DataCenter","POWER ISSUE",
AR287="Exclu","Exclu",
AR287="SAT","TX ISSUE",
AR287="SPARE-ISSUE","SPARE-ISSUE",
AR287="Fiber CAmtel","TX ISSUE",
AR287="Fiber AOF","TX ISSUE",
AR287="Projet OCM (HUAWEI)","TRAVAUX-HUAWEI",
AR287="Projet OCM (NOKIA)","TRAVAUX -NOKIA",
AR287="ACCESS-ISSUE","ACCESS-ISSUE",
AR287="Projet OCM (ZTE, NOKIA, autres projets)","TRAVAUX OCM",
AR287="No root CAuse","No root cause",
AR287="ODU HS","TX ISSUE",
AR287="IP &amp; VLAN","TX ISSUE",
AR287="Warehouse HUAWEI","SPARE-ISSUE",
AR287="SPARE-HS","SPARE-ISSUE",
AR287="Power Telco","RAN ISSUE",AR287="no impacts","no impacts"
),"")</f>
        <v>No root cause</v>
      </c>
      <c r="AR287" s="59" t="s">
        <v>5343</v>
      </c>
      <c r="AS287" s="40" t="str" cm="1">
        <f t="array" ref="AS287">IFERROR(_xlfn.IFS(
AR287="MPR ISSUE","ACTIVE",
AR287="BSS Hardware Issue","ACTIVE",
AR287="Sites strategiques, MLL, Pylone, etc.","PASSIVE",
AR287="AKTIVCO DEFAUT GE &amp; POWER Cabinet","PASSIVE",
AR287="AKTIVCO Coupure ENEO &amp; Baisse de tension","PASSIVE",
AR287="Coupure ENEO &amp; Baisse de tension","PASSIVE",
AR287="Defaut GE &amp; POWER Cabinet","PASSIVE",
AR287="Sharing","PASSIVE",
AR287="Sites strategiques &amp; DataCenter","PASSIVE",
AR287="Exclu","Exclu",
AR287="SAT","ACTIVE",
AR287="SPARE-ISSUE","SPARE-ISSUE",
AR287="Fiber CAmtel","ACTIVE",
AR287="Fiber AOF","ACTIVE",
AR287="Projet OCM (HUAWEI)","PLANNED WORKS",
AR287="Projet OCM (NOKIA)","PLANNED WORKS",
AR287="ACCESS-ISSUE","ACCESS-ISSUE",
AR287="Projet OCM (ZTE, NOKIA, autres projets)","PLANNED WORKS",
AR287="No root CAuse","No root cause",
AR287="ODU HS","ACTIVE",
AR287="IP &amp; VLAN","ACTIVE",
AR287="Warehouse HUAWEI","SPARE-ISSUE",
AR287="SPARE-HS","SPARE-ISSUE",
AR287="Power Telco","ACTIVE", AR287="no impacts","no impacts"
),"")</f>
        <v>No root cause</v>
      </c>
      <c r="AT287" s="99" t="s">
        <v>5661</v>
      </c>
      <c r="AU287" s="99" t="s">
        <v>281</v>
      </c>
      <c r="AW287" s="17"/>
      <c r="AX287" s="17" t="s">
        <v>5536</v>
      </c>
      <c r="AY287" s="17"/>
      <c r="AZ287" s="17" t="s">
        <v>5536</v>
      </c>
      <c r="BA287" s="7"/>
      <c r="BC287" s="18"/>
      <c r="BD287" s="18"/>
      <c r="BE287" s="18"/>
      <c r="BF287" s="18"/>
      <c r="BG287" s="18"/>
      <c r="BH287" s="18"/>
      <c r="BI287" s="18"/>
      <c r="BJ287" s="18"/>
      <c r="BK287" s="18"/>
      <c r="BM287" s="18"/>
      <c r="BN287" s="18"/>
      <c r="BO287" s="18"/>
      <c r="BP287" s="9" t="s">
        <v>5661</v>
      </c>
      <c r="BQ287" s="14"/>
      <c r="BR287" s="102" t="s">
        <v>5536</v>
      </c>
      <c r="BS287" s="14"/>
      <c r="BT287" s="14"/>
      <c r="BU287" s="9"/>
      <c r="BV287" s="9"/>
      <c r="BW287" s="9"/>
    </row>
    <row r="288" spans="1:75" x14ac:dyDescent="0.35">
      <c r="A288" s="1" t="s">
        <v>2782</v>
      </c>
      <c r="B288" s="8" t="s">
        <v>2783</v>
      </c>
      <c r="C288" s="3" t="s">
        <v>13</v>
      </c>
      <c r="D288" s="1" t="s">
        <v>11</v>
      </c>
      <c r="E288" s="1" t="s">
        <v>145</v>
      </c>
      <c r="F288" s="3" t="s">
        <v>13</v>
      </c>
      <c r="G288" s="1" t="s">
        <v>63</v>
      </c>
      <c r="H288" s="28" t="s">
        <v>5589</v>
      </c>
      <c r="I288" s="27">
        <v>2.654662232152794</v>
      </c>
      <c r="J288" s="27">
        <v>8.5251674357152446E-2</v>
      </c>
      <c r="K288" s="27">
        <v>0</v>
      </c>
      <c r="L288" s="27">
        <v>0</v>
      </c>
      <c r="M288" s="27">
        <v>0</v>
      </c>
      <c r="N288" s="27">
        <v>0</v>
      </c>
      <c r="O288" s="27">
        <v>0</v>
      </c>
      <c r="P288" s="27">
        <v>0.81434967597229713</v>
      </c>
      <c r="Q288" s="27">
        <v>0.53175286003315891</v>
      </c>
      <c r="R288" s="27">
        <v>0</v>
      </c>
      <c r="S288" s="80">
        <v>0</v>
      </c>
      <c r="T288" s="80">
        <v>0</v>
      </c>
      <c r="U288" s="80">
        <v>0</v>
      </c>
      <c r="V288" s="80">
        <v>0</v>
      </c>
      <c r="W288" s="80">
        <v>0</v>
      </c>
      <c r="X288" s="80">
        <v>0.22919859145685484</v>
      </c>
      <c r="Y288" s="80">
        <v>8.9175391586979543E-5</v>
      </c>
      <c r="Z288" s="80">
        <v>0</v>
      </c>
      <c r="AA288" s="80">
        <v>0</v>
      </c>
      <c r="AB288" s="80">
        <v>0</v>
      </c>
      <c r="AC288" s="80">
        <v>0</v>
      </c>
      <c r="AD288" s="80">
        <v>0</v>
      </c>
      <c r="AE288" s="80">
        <v>0</v>
      </c>
      <c r="AF288" s="80">
        <v>0.4889486720714088</v>
      </c>
      <c r="AG288" s="80"/>
      <c r="AH288" s="80">
        <v>0.20474669908370502</v>
      </c>
      <c r="AI288" s="80">
        <v>1.4258788413191681</v>
      </c>
      <c r="AJ288" s="80">
        <v>3.1305078953994459</v>
      </c>
      <c r="AK288" s="80">
        <v>2.667360282342381</v>
      </c>
      <c r="AL288" s="80">
        <v>0.15988652058476532</v>
      </c>
      <c r="AM288" s="80">
        <v>1.4258788413191681</v>
      </c>
      <c r="AN288" s="41" t="s">
        <v>5558</v>
      </c>
      <c r="AO288" s="41"/>
      <c r="AP288" s="40" t="str" cm="1">
        <f t="array" ref="AP288">IFERROR(_xlfn.IFS(
AR288="MPR ISSUE","PDH",
AR288="BSS Hardware Issue","BSS",
AR288="Sites strategiques, MLL, Pylone, etc.","ENVTECH",
AR288="AKTIVCO DEFAUT GE &amp; POWER Cabinet","AKTIVCO",
AR288="AKTIVCO Coupure ENEO &amp; Baisse de tension","AKTIVCO GRID ONLY",
AR288="Coupure ENEO &amp; Baisse de tension","IHS GRID ONLY",
AR288="Defaut GE &amp; POWER Cabinet","IHS",
AR288="Sharing","Partners",
AR288="Sites strategiques &amp; DataCenter","SST &amp; DC",
AR288="Exclu","Exclu",
AR288="SAT","SAT",
AR288="SPARE-ISSUE","SPARE-ISSUE",
AR288="Fiber CAmtel","TRANS_FO_CAMTEL",
AR288="Fiber AOF","Fiber AOF",
AR288="Projet OCM (HUAWEI)","TRAVAUX-HUAWEI",
AR288="Projet OCM (NOKIA)","TRAVAUX-NOKIA",
AR288="ACCESS-ISSUE","ACCESS-ISSUE",
AR288="Projet OCM (ZTE, NOKIA, autres projets)","TRAVAUX OCM",
AR288="No root CAuse","No root cause",
AR288="ODU HS","PDH",
AR288="IP &amp; VLAN","PDH",
AR288="Warehouse HUAWEI","SPARE-ISSUE",
AR288="SPARE-HS","SPARE-ISSUE",
AR288="Power Telco","BSS",AR288="no impacts","no impacts"
),"")</f>
        <v>No root cause</v>
      </c>
      <c r="AQ288" s="40" t="str" cm="1">
        <f t="array" ref="AQ288">IFERROR(_xlfn.IFS(
AR288="MPR ISSUE","TX ISSUE",
AR288="BSS Hardware Issue","RAN ISSUE",
AR288="Sites strategiques, MLL, Pylone, etc.","ENVTECH",
AR288="AKTIVCO DEFAUT GE &amp; POWER Cabinet","POWER ISSUE",
AR288="AKTIVCO Coupure ENEO &amp; Baisse de tension","POWER ISSUE",
AR288="Coupure ENEO &amp; Baisse de tension","POWER ISSUE",
AR288="Defaut GE &amp; POWER Cabinet","POWER ISSUE",
AR288="Sharing","POWER ISSUE",
AR288="Sites strategiques &amp; DataCenter","POWER ISSUE",
AR288="Exclu","Exclu",
AR288="SAT","TX ISSUE",
AR288="SPARE-ISSUE","SPARE-ISSUE",
AR288="Fiber CAmtel","TX ISSUE",
AR288="Fiber AOF","TX ISSUE",
AR288="Projet OCM (HUAWEI)","TRAVAUX-HUAWEI",
AR288="Projet OCM (NOKIA)","TRAVAUX -NOKIA",
AR288="ACCESS-ISSUE","ACCESS-ISSUE",
AR288="Projet OCM (ZTE, NOKIA, autres projets)","TRAVAUX OCM",
AR288="No root CAuse","No root cause",
AR288="ODU HS","TX ISSUE",
AR288="IP &amp; VLAN","TX ISSUE",
AR288="Warehouse HUAWEI","SPARE-ISSUE",
AR288="SPARE-HS","SPARE-ISSUE",
AR288="Power Telco","RAN ISSUE",AR288="no impacts","no impacts"
),"")</f>
        <v>No root cause</v>
      </c>
      <c r="AR288" s="59" t="s">
        <v>5343</v>
      </c>
      <c r="AS288" s="40" t="str" cm="1">
        <f t="array" ref="AS288">IFERROR(_xlfn.IFS(
AR288="MPR ISSUE","ACTIVE",
AR288="BSS Hardware Issue","ACTIVE",
AR288="Sites strategiques, MLL, Pylone, etc.","PASSIVE",
AR288="AKTIVCO DEFAUT GE &amp; POWER Cabinet","PASSIVE",
AR288="AKTIVCO Coupure ENEO &amp; Baisse de tension","PASSIVE",
AR288="Coupure ENEO &amp; Baisse de tension","PASSIVE",
AR288="Defaut GE &amp; POWER Cabinet","PASSIVE",
AR288="Sharing","PASSIVE",
AR288="Sites strategiques &amp; DataCenter","PASSIVE",
AR288="Exclu","Exclu",
AR288="SAT","ACTIVE",
AR288="SPARE-ISSUE","SPARE-ISSUE",
AR288="Fiber CAmtel","ACTIVE",
AR288="Fiber AOF","ACTIVE",
AR288="Projet OCM (HUAWEI)","PLANNED WORKS",
AR288="Projet OCM (NOKIA)","PLANNED WORKS",
AR288="ACCESS-ISSUE","ACCESS-ISSUE",
AR288="Projet OCM (ZTE, NOKIA, autres projets)","PLANNED WORKS",
AR288="No root CAuse","No root cause",
AR288="ODU HS","ACTIVE",
AR288="IP &amp; VLAN","ACTIVE",
AR288="Warehouse HUAWEI","SPARE-ISSUE",
AR288="SPARE-HS","SPARE-ISSUE",
AR288="Power Telco","ACTIVE", AR288="no impacts","no impacts"
),"")</f>
        <v>No root cause</v>
      </c>
      <c r="AT288" s="99" t="s">
        <v>6363</v>
      </c>
      <c r="AU288" s="99" t="s">
        <v>2783</v>
      </c>
      <c r="AW288" s="17"/>
      <c r="AX288" s="17" t="s">
        <v>5536</v>
      </c>
      <c r="AY288" s="17"/>
      <c r="AZ288" s="17" t="s">
        <v>5536</v>
      </c>
      <c r="BA288" s="7"/>
      <c r="BC288" s="18"/>
      <c r="BD288" s="18"/>
      <c r="BE288" s="18"/>
      <c r="BF288" s="18"/>
      <c r="BG288" s="18"/>
      <c r="BH288" s="18"/>
      <c r="BI288" s="18"/>
      <c r="BJ288" s="18"/>
      <c r="BK288" s="18"/>
      <c r="BM288" s="18"/>
      <c r="BN288" s="18" t="s">
        <v>6006</v>
      </c>
      <c r="BO288" s="18"/>
      <c r="BP288" s="9" t="s">
        <v>5661</v>
      </c>
      <c r="BQ288" s="14"/>
      <c r="BR288" s="102" t="s">
        <v>5536</v>
      </c>
      <c r="BS288" s="14"/>
      <c r="BT288" s="14"/>
      <c r="BU288" s="9"/>
      <c r="BV288" s="9"/>
      <c r="BW288" s="9"/>
    </row>
    <row r="289" spans="1:75" x14ac:dyDescent="0.35">
      <c r="A289" s="1" t="s">
        <v>913</v>
      </c>
      <c r="B289" s="8" t="s">
        <v>914</v>
      </c>
      <c r="C289" s="3" t="s">
        <v>31</v>
      </c>
      <c r="D289" s="1" t="s">
        <v>11</v>
      </c>
      <c r="E289" s="1" t="s">
        <v>5482</v>
      </c>
      <c r="F289" s="3" t="s">
        <v>31</v>
      </c>
      <c r="G289" s="1" t="s">
        <v>915</v>
      </c>
      <c r="H289" s="29" t="s">
        <v>5588</v>
      </c>
      <c r="I289" s="27">
        <v>7.3887391716972659E-2</v>
      </c>
      <c r="J289" s="27">
        <v>5.6466134314848419E-2</v>
      </c>
      <c r="K289" s="27">
        <v>2.0725793416167426E-2</v>
      </c>
      <c r="L289" s="27">
        <v>3.7965734009434919E-2</v>
      </c>
      <c r="M289" s="27">
        <v>0.10852362566286917</v>
      </c>
      <c r="N289" s="27">
        <v>1.0165994640915717E-2</v>
      </c>
      <c r="O289" s="27">
        <v>1.3197957954873038E-2</v>
      </c>
      <c r="P289" s="27">
        <v>2.0961257709631829E-2</v>
      </c>
      <c r="Q289" s="27">
        <v>2.8536125307833927E-3</v>
      </c>
      <c r="R289" s="27">
        <v>1.9283958508832459E-2</v>
      </c>
      <c r="S289" s="80">
        <v>6.0639266279146446E-3</v>
      </c>
      <c r="T289" s="80">
        <v>9.1850653334588448E-3</v>
      </c>
      <c r="U289" s="80">
        <v>1.4268062653917818E-3</v>
      </c>
      <c r="V289" s="80">
        <v>0</v>
      </c>
      <c r="W289" s="80">
        <v>9.1850653334588448E-3</v>
      </c>
      <c r="X289" s="80">
        <v>1.230620403900322E-2</v>
      </c>
      <c r="Y289" s="80">
        <v>1.4731774690169015E-2</v>
      </c>
      <c r="Z289" s="80">
        <v>5.7072250615666136E-3</v>
      </c>
      <c r="AA289" s="80">
        <v>0</v>
      </c>
      <c r="AB289" s="80">
        <v>0</v>
      </c>
      <c r="AC289" s="80">
        <v>0</v>
      </c>
      <c r="AD289" s="80">
        <v>0</v>
      </c>
      <c r="AE289" s="80">
        <v>2.9713240476781536E-2</v>
      </c>
      <c r="AF289" s="80">
        <v>0.30922458786701024</v>
      </c>
      <c r="AG289" s="80"/>
      <c r="AH289" s="80">
        <v>5.7464622338649601E-2</v>
      </c>
      <c r="AI289" s="80">
        <v>1.3886391977924453</v>
      </c>
      <c r="AJ289" s="80">
        <v>4.855940433797346</v>
      </c>
      <c r="AK289" s="80">
        <v>2.0708593014202115</v>
      </c>
      <c r="AL289" s="80">
        <v>0</v>
      </c>
      <c r="AM289" s="80">
        <v>1.3886391977924453</v>
      </c>
      <c r="AN289" s="41" t="s">
        <v>5558</v>
      </c>
      <c r="AO289" s="41"/>
      <c r="AP289" s="40" t="str" cm="1">
        <f t="array" ref="AP289">IFERROR(_xlfn.IFS(
AR289="MPR ISSUE","PDH",
AR289="BSS Hardware Issue","BSS",
AR289="Sites strategiques, MLL, Pylone, etc.","ENVTECH",
AR289="AKTIVCO DEFAUT GE &amp; POWER Cabinet","AKTIVCO",
AR289="AKTIVCO Coupure ENEO &amp; Baisse de tension","AKTIVCO GRID ONLY",
AR289="Coupure ENEO &amp; Baisse de tension","IHS GRID ONLY",
AR289="Defaut GE &amp; POWER Cabinet","IHS",
AR289="Sharing","Partners",
AR289="Sites strategiques &amp; DataCenter","SST &amp; DC",
AR289="Exclu","Exclu",
AR289="SAT","SAT",
AR289="SPARE-ISSUE","SPARE-ISSUE",
AR289="Fiber CAmtel","TRANS_FO_CAMTEL",
AR289="Fiber AOF","Fiber AOF",
AR289="Projet OCM (HUAWEI)","TRAVAUX-HUAWEI",
AR289="Projet OCM (NOKIA)","TRAVAUX-NOKIA",
AR289="ACCESS-ISSUE","ACCESS-ISSUE",
AR289="Projet OCM (ZTE, NOKIA, autres projets)","TRAVAUX OCM",
AR289="No root CAuse","No root cause",
AR289="ODU HS","PDH",
AR289="IP &amp; VLAN","PDH",
AR289="Warehouse HUAWEI","SPARE-ISSUE",
AR289="SPARE-HS","SPARE-ISSUE",
AR289="Power Telco","BSS",AR289="no impacts","no impacts"
),"")</f>
        <v>IHS</v>
      </c>
      <c r="AQ289" s="40" t="str" cm="1">
        <f t="array" ref="AQ289">IFERROR(_xlfn.IFS(
AR289="MPR ISSUE","TX ISSUE",
AR289="BSS Hardware Issue","RAN ISSUE",
AR289="Sites strategiques, MLL, Pylone, etc.","ENVTECH",
AR289="AKTIVCO DEFAUT GE &amp; POWER Cabinet","POWER ISSUE",
AR289="AKTIVCO Coupure ENEO &amp; Baisse de tension","POWER ISSUE",
AR289="Coupure ENEO &amp; Baisse de tension","POWER ISSUE",
AR289="Defaut GE &amp; POWER Cabinet","POWER ISSUE",
AR289="Sharing","POWER ISSUE",
AR289="Sites strategiques &amp; DataCenter","POWER ISSUE",
AR289="Exclu","Exclu",
AR289="SAT","TX ISSUE",
AR289="SPARE-ISSUE","SPARE-ISSUE",
AR289="Fiber CAmtel","TX ISSUE",
AR289="Fiber AOF","TX ISSUE",
AR289="Projet OCM (HUAWEI)","TRAVAUX-HUAWEI",
AR289="Projet OCM (NOKIA)","TRAVAUX -NOKIA",
AR289="ACCESS-ISSUE","ACCESS-ISSUE",
AR289="Projet OCM (ZTE, NOKIA, autres projets)","TRAVAUX OCM",
AR289="No root CAuse","No root cause",
AR289="ODU HS","TX ISSUE",
AR289="IP &amp; VLAN","TX ISSUE",
AR289="Warehouse HUAWEI","SPARE-ISSUE",
AR289="SPARE-HS","SPARE-ISSUE",
AR289="Power Telco","RAN ISSUE",AR289="no impacts","no impacts"
),"")</f>
        <v>POWER ISSUE</v>
      </c>
      <c r="AR289" s="59" t="s">
        <v>5329</v>
      </c>
      <c r="AS289" s="40" t="str" cm="1">
        <f t="array" ref="AS289">IFERROR(_xlfn.IFS(
AR289="MPR ISSUE","ACTIVE",
AR289="BSS Hardware Issue","ACTIVE",
AR289="Sites strategiques, MLL, Pylone, etc.","PASSIVE",
AR289="AKTIVCO DEFAUT GE &amp; POWER Cabinet","PASSIVE",
AR289="AKTIVCO Coupure ENEO &amp; Baisse de tension","PASSIVE",
AR289="Coupure ENEO &amp; Baisse de tension","PASSIVE",
AR289="Defaut GE &amp; POWER Cabinet","PASSIVE",
AR289="Sharing","PASSIVE",
AR289="Sites strategiques &amp; DataCenter","PASSIVE",
AR289="Exclu","Exclu",
AR289="SAT","ACTIVE",
AR289="SPARE-ISSUE","SPARE-ISSUE",
AR289="Fiber CAmtel","ACTIVE",
AR289="Fiber AOF","ACTIVE",
AR289="Projet OCM (HUAWEI)","PLANNED WORKS",
AR289="Projet OCM (NOKIA)","PLANNED WORKS",
AR289="ACCESS-ISSUE","ACCESS-ISSUE",
AR289="Projet OCM (ZTE, NOKIA, autres projets)","PLANNED WORKS",
AR289="No root CAuse","No root cause",
AR289="ODU HS","ACTIVE",
AR289="IP &amp; VLAN","ACTIVE",
AR289="Warehouse HUAWEI","SPARE-ISSUE",
AR289="SPARE-HS","SPARE-ISSUE",
AR289="Power Telco","ACTIVE", AR289="no impacts","no impacts"
),"")</f>
        <v>PASSIVE</v>
      </c>
      <c r="AT289" s="99" t="s">
        <v>6463</v>
      </c>
      <c r="AU289" s="99" t="s">
        <v>914</v>
      </c>
      <c r="AW289" s="17"/>
      <c r="AX289" s="17" t="s">
        <v>5536</v>
      </c>
      <c r="AY289" s="17"/>
      <c r="AZ289" s="17" t="s">
        <v>5536</v>
      </c>
      <c r="BA289" s="7"/>
      <c r="BB289" s="9" t="s">
        <v>5622</v>
      </c>
      <c r="BC289" s="18"/>
      <c r="BD289" s="18"/>
      <c r="BE289" s="18"/>
      <c r="BF289" s="18"/>
      <c r="BG289" s="18"/>
      <c r="BH289" s="18"/>
      <c r="BI289" s="18"/>
      <c r="BJ289" s="18"/>
      <c r="BK289" s="18"/>
      <c r="BM289" s="18"/>
      <c r="BN289" s="18"/>
      <c r="BO289" s="18"/>
      <c r="BP289" s="9" t="s">
        <v>5824</v>
      </c>
      <c r="BQ289" s="14"/>
      <c r="BR289" s="102" t="s">
        <v>5536</v>
      </c>
      <c r="BS289" s="14"/>
      <c r="BT289" s="14"/>
      <c r="BU289" s="9"/>
      <c r="BV289" s="9"/>
      <c r="BW289" s="9"/>
    </row>
    <row r="290" spans="1:75" x14ac:dyDescent="0.35">
      <c r="A290" s="1" t="s">
        <v>5203</v>
      </c>
      <c r="B290" s="8" t="s">
        <v>5204</v>
      </c>
      <c r="C290" s="3" t="s">
        <v>102</v>
      </c>
      <c r="D290" s="1" t="s">
        <v>11</v>
      </c>
      <c r="E290" s="1" t="s">
        <v>12</v>
      </c>
      <c r="F290" s="3" t="s">
        <v>102</v>
      </c>
      <c r="G290" s="1" t="s">
        <v>855</v>
      </c>
      <c r="H290" s="28" t="s">
        <v>5589</v>
      </c>
      <c r="I290" s="27">
        <v>0</v>
      </c>
      <c r="J290" s="27">
        <v>0</v>
      </c>
      <c r="K290" s="27">
        <v>0</v>
      </c>
      <c r="L290" s="27">
        <v>0</v>
      </c>
      <c r="M290" s="27">
        <v>0</v>
      </c>
      <c r="N290" s="27">
        <v>0</v>
      </c>
      <c r="O290" s="27">
        <v>0</v>
      </c>
      <c r="P290" s="27">
        <v>0</v>
      </c>
      <c r="Q290" s="27">
        <v>0</v>
      </c>
      <c r="R290" s="27">
        <v>0</v>
      </c>
      <c r="S290" s="80">
        <v>0</v>
      </c>
      <c r="T290" s="80">
        <v>0</v>
      </c>
      <c r="U290" s="80">
        <v>0</v>
      </c>
      <c r="V290" s="80">
        <v>0</v>
      </c>
      <c r="W290" s="80">
        <v>0</v>
      </c>
      <c r="X290" s="80">
        <v>0</v>
      </c>
      <c r="Y290" s="80">
        <v>0</v>
      </c>
      <c r="Z290" s="80">
        <v>0</v>
      </c>
      <c r="AA290" s="80">
        <v>0</v>
      </c>
      <c r="AB290" s="80">
        <v>0</v>
      </c>
      <c r="AC290" s="80"/>
      <c r="AD290" s="80">
        <v>0</v>
      </c>
      <c r="AE290" s="80">
        <v>0</v>
      </c>
      <c r="AF290" s="80">
        <v>0</v>
      </c>
      <c r="AG290" s="80"/>
      <c r="AH290" s="80">
        <v>0</v>
      </c>
      <c r="AI290" s="80">
        <v>1.3798465041819692</v>
      </c>
      <c r="AJ290" s="80">
        <v>3.2091921153915326</v>
      </c>
      <c r="AK290" s="80">
        <v>2.7339805379601581</v>
      </c>
      <c r="AL290" s="80">
        <v>7.1820683043424009E-3</v>
      </c>
      <c r="AM290" s="80">
        <v>1.3798465041819692</v>
      </c>
      <c r="AN290" s="41" t="s">
        <v>5558</v>
      </c>
      <c r="AO290" s="41"/>
      <c r="AP290" s="40" t="str" cm="1">
        <f t="array" ref="AP290">IFERROR(_xlfn.IFS(
AR290="MPR ISSUE","PDH",
AR290="BSS Hardware Issue","BSS",
AR290="Sites strategiques, MLL, Pylone, etc.","ENVTECH",
AR290="AKTIVCO DEFAUT GE &amp; POWER Cabinet","AKTIVCO",
AR290="AKTIVCO Coupure ENEO &amp; Baisse de tension","AKTIVCO GRID ONLY",
AR290="Coupure ENEO &amp; Baisse de tension","IHS GRID ONLY",
AR290="Defaut GE &amp; POWER Cabinet","IHS",
AR290="Sharing","Partners",
AR290="Sites strategiques &amp; DataCenter","SST &amp; DC",
AR290="Exclu","Exclu",
AR290="SAT","SAT",
AR290="SPARE-ISSUE","SPARE-ISSUE",
AR290="Fiber CAmtel","TRANS_FO_CAMTEL",
AR290="Fiber AOF","Fiber AOF",
AR290="Projet OCM (HUAWEI)","TRAVAUX-HUAWEI",
AR290="Projet OCM (NOKIA)","TRAVAUX-NOKIA",
AR290="ACCESS-ISSUE","ACCESS-ISSUE",
AR290="Projet OCM (ZTE, NOKIA, autres projets)","TRAVAUX OCM",
AR290="No root CAuse","No root cause",
AR290="ODU HS","PDH",
AR290="IP &amp; VLAN","PDH",
AR290="Warehouse HUAWEI","SPARE-ISSUE",
AR290="SPARE-HS","SPARE-ISSUE",
AR290="Power Telco","BSS",AR290="no impacts","no impacts"
),"")</f>
        <v>No root cause</v>
      </c>
      <c r="AQ290" s="40" t="str" cm="1">
        <f t="array" ref="AQ290">IFERROR(_xlfn.IFS(
AR290="MPR ISSUE","TX ISSUE",
AR290="BSS Hardware Issue","RAN ISSUE",
AR290="Sites strategiques, MLL, Pylone, etc.","ENVTECH",
AR290="AKTIVCO DEFAUT GE &amp; POWER Cabinet","POWER ISSUE",
AR290="AKTIVCO Coupure ENEO &amp; Baisse de tension","POWER ISSUE",
AR290="Coupure ENEO &amp; Baisse de tension","POWER ISSUE",
AR290="Defaut GE &amp; POWER Cabinet","POWER ISSUE",
AR290="Sharing","POWER ISSUE",
AR290="Sites strategiques &amp; DataCenter","POWER ISSUE",
AR290="Exclu","Exclu",
AR290="SAT","TX ISSUE",
AR290="SPARE-ISSUE","SPARE-ISSUE",
AR290="Fiber CAmtel","TX ISSUE",
AR290="Fiber AOF","TX ISSUE",
AR290="Projet OCM (HUAWEI)","TRAVAUX-HUAWEI",
AR290="Projet OCM (NOKIA)","TRAVAUX -NOKIA",
AR290="ACCESS-ISSUE","ACCESS-ISSUE",
AR290="Projet OCM (ZTE, NOKIA, autres projets)","TRAVAUX OCM",
AR290="No root CAuse","No root cause",
AR290="ODU HS","TX ISSUE",
AR290="IP &amp; VLAN","TX ISSUE",
AR290="Warehouse HUAWEI","SPARE-ISSUE",
AR290="SPARE-HS","SPARE-ISSUE",
AR290="Power Telco","RAN ISSUE",AR290="no impacts","no impacts"
),"")</f>
        <v>No root cause</v>
      </c>
      <c r="AR290" s="59" t="s">
        <v>5343</v>
      </c>
      <c r="AS290" s="40" t="str" cm="1">
        <f t="array" ref="AS290">IFERROR(_xlfn.IFS(
AR290="MPR ISSUE","ACTIVE",
AR290="BSS Hardware Issue","ACTIVE",
AR290="Sites strategiques, MLL, Pylone, etc.","PASSIVE",
AR290="AKTIVCO DEFAUT GE &amp; POWER Cabinet","PASSIVE",
AR290="AKTIVCO Coupure ENEO &amp; Baisse de tension","PASSIVE",
AR290="Coupure ENEO &amp; Baisse de tension","PASSIVE",
AR290="Defaut GE &amp; POWER Cabinet","PASSIVE",
AR290="Sharing","PASSIVE",
AR290="Sites strategiques &amp; DataCenter","PASSIVE",
AR290="Exclu","Exclu",
AR290="SAT","ACTIVE",
AR290="SPARE-ISSUE","SPARE-ISSUE",
AR290="Fiber CAmtel","ACTIVE",
AR290="Fiber AOF","ACTIVE",
AR290="Projet OCM (HUAWEI)","PLANNED WORKS",
AR290="Projet OCM (NOKIA)","PLANNED WORKS",
AR290="ACCESS-ISSUE","ACCESS-ISSUE",
AR290="Projet OCM (ZTE, NOKIA, autres projets)","PLANNED WORKS",
AR290="No root CAuse","No root cause",
AR290="ODU HS","ACTIVE",
AR290="IP &amp; VLAN","ACTIVE",
AR290="Warehouse HUAWEI","SPARE-ISSUE",
AR290="SPARE-HS","SPARE-ISSUE",
AR290="Power Telco","ACTIVE", AR290="no impacts","no impacts"
),"")</f>
        <v>No root cause</v>
      </c>
      <c r="AT290" s="99" t="s">
        <v>5661</v>
      </c>
      <c r="AU290" s="99" t="s">
        <v>5204</v>
      </c>
      <c r="AW290" s="17"/>
      <c r="AX290" s="17" t="s">
        <v>5536</v>
      </c>
      <c r="AY290" s="17"/>
      <c r="AZ290" s="17" t="s">
        <v>5536</v>
      </c>
      <c r="BA290" s="7"/>
      <c r="BC290" s="18"/>
      <c r="BD290" s="18"/>
      <c r="BE290" s="18"/>
      <c r="BF290" s="18"/>
      <c r="BG290" s="18"/>
      <c r="BH290" s="18"/>
      <c r="BI290" s="18"/>
      <c r="BJ290" s="18"/>
      <c r="BK290" s="18"/>
      <c r="BM290" s="18"/>
      <c r="BN290" s="18"/>
      <c r="BO290" s="18"/>
      <c r="BP290" s="9" t="s">
        <v>5661</v>
      </c>
      <c r="BQ290" s="14"/>
      <c r="BR290" s="102" t="s">
        <v>5536</v>
      </c>
      <c r="BS290" s="14"/>
      <c r="BT290" s="14"/>
      <c r="BU290" s="9"/>
      <c r="BV290" s="9"/>
      <c r="BW290" s="9"/>
    </row>
    <row r="291" spans="1:75" x14ac:dyDescent="0.35">
      <c r="A291" s="1" t="s">
        <v>3441</v>
      </c>
      <c r="B291" s="8" t="s">
        <v>3442</v>
      </c>
      <c r="C291" s="3" t="s">
        <v>13</v>
      </c>
      <c r="D291" s="1" t="s">
        <v>11</v>
      </c>
      <c r="E291" s="1" t="s">
        <v>12</v>
      </c>
      <c r="F291" s="3" t="s">
        <v>13</v>
      </c>
      <c r="G291" s="1" t="s">
        <v>63</v>
      </c>
      <c r="H291" s="28" t="s">
        <v>5589</v>
      </c>
      <c r="I291" s="27">
        <v>0</v>
      </c>
      <c r="J291" s="27">
        <v>0</v>
      </c>
      <c r="K291" s="27">
        <v>3.604629843650569</v>
      </c>
      <c r="L291" s="27">
        <v>0</v>
      </c>
      <c r="M291" s="27">
        <v>0</v>
      </c>
      <c r="N291" s="27">
        <v>0</v>
      </c>
      <c r="O291" s="27">
        <v>0</v>
      </c>
      <c r="P291" s="27">
        <v>0</v>
      </c>
      <c r="Q291" s="27">
        <v>0</v>
      </c>
      <c r="R291" s="27">
        <v>0</v>
      </c>
      <c r="S291" s="80">
        <v>0</v>
      </c>
      <c r="T291" s="80">
        <v>0</v>
      </c>
      <c r="U291" s="80">
        <v>0</v>
      </c>
      <c r="V291" s="80">
        <v>0</v>
      </c>
      <c r="W291" s="80">
        <v>0</v>
      </c>
      <c r="X291" s="80">
        <v>0</v>
      </c>
      <c r="Y291" s="80">
        <v>0</v>
      </c>
      <c r="Z291" s="80">
        <v>0</v>
      </c>
      <c r="AA291" s="80">
        <v>0</v>
      </c>
      <c r="AB291" s="80">
        <v>0</v>
      </c>
      <c r="AC291" s="80">
        <v>0</v>
      </c>
      <c r="AD291" s="80">
        <v>0</v>
      </c>
      <c r="AE291" s="80">
        <v>0</v>
      </c>
      <c r="AF291" s="80">
        <v>0.49064300451156134</v>
      </c>
      <c r="AG291" s="80"/>
      <c r="AH291" s="80">
        <v>0.20376576977624827</v>
      </c>
      <c r="AI291" s="80">
        <v>1.3623146221959692</v>
      </c>
      <c r="AJ291" s="80">
        <v>2.7658127805154891</v>
      </c>
      <c r="AK291" s="80">
        <v>2.3529063006823954</v>
      </c>
      <c r="AL291" s="80">
        <v>0.3402932363247948</v>
      </c>
      <c r="AM291" s="80">
        <v>1.3623146221959692</v>
      </c>
      <c r="AN291" s="41" t="s">
        <v>5558</v>
      </c>
      <c r="AO291" s="41"/>
      <c r="AP291" s="40" t="str" cm="1">
        <f t="array" ref="AP291">IFERROR(_xlfn.IFS(
AR291="MPR ISSUE","PDH",
AR291="BSS Hardware Issue","BSS",
AR291="Sites strategiques, MLL, Pylone, etc.","ENVTECH",
AR291="AKTIVCO DEFAUT GE &amp; POWER Cabinet","AKTIVCO",
AR291="AKTIVCO Coupure ENEO &amp; Baisse de tension","AKTIVCO GRID ONLY",
AR291="Coupure ENEO &amp; Baisse de tension","IHS GRID ONLY",
AR291="Defaut GE &amp; POWER Cabinet","IHS",
AR291="Sharing","Partners",
AR291="Sites strategiques &amp; DataCenter","SST &amp; DC",
AR291="Exclu","Exclu",
AR291="SAT","SAT",
AR291="SPARE-ISSUE","SPARE-ISSUE",
AR291="Fiber CAmtel","TRANS_FO_CAMTEL",
AR291="Fiber AOF","Fiber AOF",
AR291="Projet OCM (HUAWEI)","TRAVAUX-HUAWEI",
AR291="Projet OCM (NOKIA)","TRAVAUX-NOKIA",
AR291="ACCESS-ISSUE","ACCESS-ISSUE",
AR291="Projet OCM (ZTE, NOKIA, autres projets)","TRAVAUX OCM",
AR291="No root CAuse","No root cause",
AR291="ODU HS","PDH",
AR291="IP &amp; VLAN","PDH",
AR291="Warehouse HUAWEI","SPARE-ISSUE",
AR291="SPARE-HS","SPARE-ISSUE",
AR291="Power Telco","BSS",AR291="no impacts","no impacts"
),"")</f>
        <v>IHS</v>
      </c>
      <c r="AQ291" s="40" t="str" cm="1">
        <f t="array" ref="AQ291">IFERROR(_xlfn.IFS(
AR291="MPR ISSUE","TX ISSUE",
AR291="BSS Hardware Issue","RAN ISSUE",
AR291="Sites strategiques, MLL, Pylone, etc.","ENVTECH",
AR291="AKTIVCO DEFAUT GE &amp; POWER Cabinet","POWER ISSUE",
AR291="AKTIVCO Coupure ENEO &amp; Baisse de tension","POWER ISSUE",
AR291="Coupure ENEO &amp; Baisse de tension","POWER ISSUE",
AR291="Defaut GE &amp; POWER Cabinet","POWER ISSUE",
AR291="Sharing","POWER ISSUE",
AR291="Sites strategiques &amp; DataCenter","POWER ISSUE",
AR291="Exclu","Exclu",
AR291="SAT","TX ISSUE",
AR291="SPARE-ISSUE","SPARE-ISSUE",
AR291="Fiber CAmtel","TX ISSUE",
AR291="Fiber AOF","TX ISSUE",
AR291="Projet OCM (HUAWEI)","TRAVAUX-HUAWEI",
AR291="Projet OCM (NOKIA)","TRAVAUX -NOKIA",
AR291="ACCESS-ISSUE","ACCESS-ISSUE",
AR291="Projet OCM (ZTE, NOKIA, autres projets)","TRAVAUX OCM",
AR291="No root CAuse","No root cause",
AR291="ODU HS","TX ISSUE",
AR291="IP &amp; VLAN","TX ISSUE",
AR291="Warehouse HUAWEI","SPARE-ISSUE",
AR291="SPARE-HS","SPARE-ISSUE",
AR291="Power Telco","RAN ISSUE",AR291="no impacts","no impacts"
),"")</f>
        <v>POWER ISSUE</v>
      </c>
      <c r="AR291" s="59" t="s">
        <v>5329</v>
      </c>
      <c r="AS291" s="40" t="str" cm="1">
        <f t="array" ref="AS291">IFERROR(_xlfn.IFS(
AR291="MPR ISSUE","ACTIVE",
AR291="BSS Hardware Issue","ACTIVE",
AR291="Sites strategiques, MLL, Pylone, etc.","PASSIVE",
AR291="AKTIVCO DEFAUT GE &amp; POWER Cabinet","PASSIVE",
AR291="AKTIVCO Coupure ENEO &amp; Baisse de tension","PASSIVE",
AR291="Coupure ENEO &amp; Baisse de tension","PASSIVE",
AR291="Defaut GE &amp; POWER Cabinet","PASSIVE",
AR291="Sharing","PASSIVE",
AR291="Sites strategiques &amp; DataCenter","PASSIVE",
AR291="Exclu","Exclu",
AR291="SAT","ACTIVE",
AR291="SPARE-ISSUE","SPARE-ISSUE",
AR291="Fiber CAmtel","ACTIVE",
AR291="Fiber AOF","ACTIVE",
AR291="Projet OCM (HUAWEI)","PLANNED WORKS",
AR291="Projet OCM (NOKIA)","PLANNED WORKS",
AR291="ACCESS-ISSUE","ACCESS-ISSUE",
AR291="Projet OCM (ZTE, NOKIA, autres projets)","PLANNED WORKS",
AR291="No root CAuse","No root cause",
AR291="ODU HS","ACTIVE",
AR291="IP &amp; VLAN","ACTIVE",
AR291="Warehouse HUAWEI","SPARE-ISSUE",
AR291="SPARE-HS","SPARE-ISSUE",
AR291="Power Telco","ACTIVE", AR291="no impacts","no impacts"
),"")</f>
        <v>PASSIVE</v>
      </c>
      <c r="AT291" s="99" t="s">
        <v>6464</v>
      </c>
      <c r="AU291" s="99" t="s">
        <v>3442</v>
      </c>
      <c r="AW291" s="17"/>
      <c r="AX291" s="17" t="s">
        <v>5536</v>
      </c>
      <c r="AY291" s="17"/>
      <c r="AZ291" s="17" t="s">
        <v>5536</v>
      </c>
      <c r="BA291" s="7"/>
      <c r="BB291" s="9" t="s">
        <v>5646</v>
      </c>
      <c r="BC291" s="18"/>
      <c r="BD291" s="18"/>
      <c r="BE291" s="18"/>
      <c r="BF291" s="18"/>
      <c r="BG291" s="18"/>
      <c r="BH291" s="18"/>
      <c r="BI291" s="18"/>
      <c r="BJ291" s="18"/>
      <c r="BK291" s="18"/>
      <c r="BM291" s="18"/>
      <c r="BN291" s="18"/>
      <c r="BO291" s="18"/>
      <c r="BP291" s="9" t="s">
        <v>5661</v>
      </c>
      <c r="BQ291" s="14"/>
      <c r="BR291" s="102" t="s">
        <v>5536</v>
      </c>
      <c r="BS291" s="14"/>
      <c r="BT291" s="14"/>
      <c r="BU291" s="9"/>
      <c r="BV291" s="9"/>
      <c r="BW291" s="9"/>
    </row>
    <row r="292" spans="1:75" x14ac:dyDescent="0.35">
      <c r="A292" s="1" t="s">
        <v>1863</v>
      </c>
      <c r="B292" s="8" t="s">
        <v>1864</v>
      </c>
      <c r="C292" s="3" t="s">
        <v>55</v>
      </c>
      <c r="D292" s="1" t="s">
        <v>11</v>
      </c>
      <c r="E292" s="1" t="s">
        <v>12</v>
      </c>
      <c r="F292" s="3" t="s">
        <v>55</v>
      </c>
      <c r="G292" s="1" t="s">
        <v>1863</v>
      </c>
      <c r="H292" s="29" t="s">
        <v>5588</v>
      </c>
      <c r="I292" s="27">
        <v>3.1834446772725675</v>
      </c>
      <c r="J292" s="27">
        <v>0.42885136983768279</v>
      </c>
      <c r="K292" s="27">
        <v>0.62571179711931391</v>
      </c>
      <c r="L292" s="27">
        <v>0.45160632715629673</v>
      </c>
      <c r="M292" s="27">
        <v>2.0045431631000907</v>
      </c>
      <c r="N292" s="27">
        <v>7.4205199643374992E-2</v>
      </c>
      <c r="O292" s="27">
        <v>3.7751336816854257</v>
      </c>
      <c r="P292" s="27">
        <v>3.0237296305547177</v>
      </c>
      <c r="Q292" s="27">
        <v>2.8984484016576544</v>
      </c>
      <c r="R292" s="27">
        <v>0</v>
      </c>
      <c r="S292" s="80">
        <v>0.2309233139829874</v>
      </c>
      <c r="T292" s="80">
        <v>5.430561544826884</v>
      </c>
      <c r="U292" s="80">
        <v>3.8871857090686679</v>
      </c>
      <c r="V292" s="80">
        <v>5.582124336199441</v>
      </c>
      <c r="W292" s="80">
        <v>5.430561544826884</v>
      </c>
      <c r="X292" s="80">
        <v>0.45840116542159154</v>
      </c>
      <c r="Y292" s="80">
        <v>1.1628306987240451</v>
      </c>
      <c r="Z292" s="80">
        <v>1.1574097019487057</v>
      </c>
      <c r="AA292" s="80">
        <v>6.3351983858804792E-2</v>
      </c>
      <c r="AB292" s="80">
        <v>2.0363015134114657</v>
      </c>
      <c r="AC292" s="80">
        <v>4.0298359458156057</v>
      </c>
      <c r="AD292" s="80">
        <v>4.0298359458156057</v>
      </c>
      <c r="AE292" s="80">
        <v>1.7961174994452112</v>
      </c>
      <c r="AF292" s="80">
        <v>2.7723112844701121</v>
      </c>
      <c r="AG292" s="80"/>
      <c r="AH292" s="80">
        <v>0.55487934876427314</v>
      </c>
      <c r="AI292" s="80">
        <v>1.3505613055848051</v>
      </c>
      <c r="AJ292" s="80">
        <v>4.0754679088282195</v>
      </c>
      <c r="AK292" s="80">
        <v>0</v>
      </c>
      <c r="AL292" s="80">
        <v>1.4738288167015785</v>
      </c>
      <c r="AM292" s="80">
        <v>1.3505613055848051</v>
      </c>
      <c r="AN292" s="41" t="s">
        <v>5591</v>
      </c>
      <c r="AO292" s="41"/>
      <c r="AP292" s="40" t="str" cm="1">
        <f t="array" ref="AP292">IFERROR(_xlfn.IFS(
AR292="MPR ISSUE","PDH",
AR292="BSS Hardware Issue","BSS",
AR292="Sites strategiques, MLL, Pylone, etc.","ENVTECH",
AR292="AKTIVCO DEFAUT GE &amp; POWER Cabinet","AKTIVCO",
AR292="AKTIVCO Coupure ENEO &amp; Baisse de tension","AKTIVCO GRID ONLY",
AR292="Coupure ENEO &amp; Baisse de tension","IHS GRID ONLY",
AR292="Defaut GE &amp; POWER Cabinet","IHS",
AR292="Sharing","Partners",
AR292="Sites strategiques &amp; DataCenter","SST &amp; DC",
AR292="Exclu","Exclu",
AR292="SAT","SAT",
AR292="SPARE-ISSUE","SPARE-ISSUE",
AR292="Fiber CAmtel","TRANS_FO_CAMTEL",
AR292="Fiber AOF","Fiber AOF",
AR292="Projet OCM (HUAWEI)","TRAVAUX-HUAWEI",
AR292="Projet OCM (NOKIA)","TRAVAUX-NOKIA",
AR292="ACCESS-ISSUE","ACCESS-ISSUE",
AR292="Projet OCM (ZTE, NOKIA, autres projets)","TRAVAUX OCM",
AR292="No root CAuse","No root cause",
AR292="ODU HS","PDH",
AR292="IP &amp; VLAN","PDH",
AR292="Warehouse HUAWEI","SPARE-ISSUE",
AR292="SPARE-HS","SPARE-ISSUE",
AR292="Power Telco","BSS",AR292="no impacts","no impacts"
),"")</f>
        <v>IHS</v>
      </c>
      <c r="AQ292" s="40" t="str" cm="1">
        <f t="array" ref="AQ292">IFERROR(_xlfn.IFS(
AR292="MPR ISSUE","TX ISSUE",
AR292="BSS Hardware Issue","RAN ISSUE",
AR292="Sites strategiques, MLL, Pylone, etc.","ENVTECH",
AR292="AKTIVCO DEFAUT GE &amp; POWER Cabinet","POWER ISSUE",
AR292="AKTIVCO Coupure ENEO &amp; Baisse de tension","POWER ISSUE",
AR292="Coupure ENEO &amp; Baisse de tension","POWER ISSUE",
AR292="Defaut GE &amp; POWER Cabinet","POWER ISSUE",
AR292="Sharing","POWER ISSUE",
AR292="Sites strategiques &amp; DataCenter","POWER ISSUE",
AR292="Exclu","Exclu",
AR292="SAT","TX ISSUE",
AR292="SPARE-ISSUE","SPARE-ISSUE",
AR292="Fiber CAmtel","TX ISSUE",
AR292="Fiber AOF","TX ISSUE",
AR292="Projet OCM (HUAWEI)","TRAVAUX-HUAWEI",
AR292="Projet OCM (NOKIA)","TRAVAUX -NOKIA",
AR292="ACCESS-ISSUE","ACCESS-ISSUE",
AR292="Projet OCM (ZTE, NOKIA, autres projets)","TRAVAUX OCM",
AR292="No root CAuse","No root cause",
AR292="ODU HS","TX ISSUE",
AR292="IP &amp; VLAN","TX ISSUE",
AR292="Warehouse HUAWEI","SPARE-ISSUE",
AR292="SPARE-HS","SPARE-ISSUE",
AR292="Power Telco","RAN ISSUE",AR292="no impacts","no impacts"
),"")</f>
        <v>POWER ISSUE</v>
      </c>
      <c r="AR292" s="59" t="s">
        <v>5329</v>
      </c>
      <c r="AS292" s="40" t="str" cm="1">
        <f t="array" ref="AS292">IFERROR(_xlfn.IFS(
AR292="MPR ISSUE","ACTIVE",
AR292="BSS Hardware Issue","ACTIVE",
AR292="Sites strategiques, MLL, Pylone, etc.","PASSIVE",
AR292="AKTIVCO DEFAUT GE &amp; POWER Cabinet","PASSIVE",
AR292="AKTIVCO Coupure ENEO &amp; Baisse de tension","PASSIVE",
AR292="Coupure ENEO &amp; Baisse de tension","PASSIVE",
AR292="Defaut GE &amp; POWER Cabinet","PASSIVE",
AR292="Sharing","PASSIVE",
AR292="Sites strategiques &amp; DataCenter","PASSIVE",
AR292="Exclu","Exclu",
AR292="SAT","ACTIVE",
AR292="SPARE-ISSUE","SPARE-ISSUE",
AR292="Fiber CAmtel","ACTIVE",
AR292="Fiber AOF","ACTIVE",
AR292="Projet OCM (HUAWEI)","PLANNED WORKS",
AR292="Projet OCM (NOKIA)","PLANNED WORKS",
AR292="ACCESS-ISSUE","ACCESS-ISSUE",
AR292="Projet OCM (ZTE, NOKIA, autres projets)","PLANNED WORKS",
AR292="No root CAuse","No root cause",
AR292="ODU HS","ACTIVE",
AR292="IP &amp; VLAN","ACTIVE",
AR292="Warehouse HUAWEI","SPARE-ISSUE",
AR292="SPARE-HS","SPARE-ISSUE",
AR292="Power Telco","ACTIVE", AR292="no impacts","no impacts"
),"")</f>
        <v>PASSIVE</v>
      </c>
      <c r="AT292" s="99" t="s">
        <v>5753</v>
      </c>
      <c r="AU292" s="99" t="s">
        <v>1864</v>
      </c>
      <c r="AW292" s="17"/>
      <c r="AX292" s="17" t="s">
        <v>5536</v>
      </c>
      <c r="AY292" s="17"/>
      <c r="AZ292" s="17" t="s">
        <v>5536</v>
      </c>
      <c r="BA292" s="7"/>
      <c r="BC292" s="18"/>
      <c r="BD292" s="18"/>
      <c r="BE292" s="18"/>
      <c r="BF292" s="18"/>
      <c r="BG292" s="18"/>
      <c r="BH292" s="18"/>
      <c r="BI292" s="18"/>
      <c r="BJ292" s="18"/>
      <c r="BK292" s="18"/>
      <c r="BM292" s="18"/>
      <c r="BN292" s="18"/>
      <c r="BO292" s="18"/>
      <c r="BP292" s="9" t="s">
        <v>5753</v>
      </c>
      <c r="BQ292" s="14"/>
      <c r="BR292" s="102" t="s">
        <v>5536</v>
      </c>
      <c r="BS292" s="14"/>
      <c r="BT292" s="14"/>
      <c r="BU292" s="9"/>
      <c r="BV292" s="9"/>
      <c r="BW292" s="9"/>
    </row>
    <row r="293" spans="1:75" x14ac:dyDescent="0.35">
      <c r="A293" s="1" t="s">
        <v>3396</v>
      </c>
      <c r="B293" s="8" t="s">
        <v>3397</v>
      </c>
      <c r="C293" s="3" t="s">
        <v>32</v>
      </c>
      <c r="D293" s="1" t="s">
        <v>11</v>
      </c>
      <c r="E293" s="1" t="s">
        <v>12</v>
      </c>
      <c r="F293" s="3" t="s">
        <v>31</v>
      </c>
      <c r="G293" s="1" t="s">
        <v>32</v>
      </c>
      <c r="H293" s="30" t="s">
        <v>5587</v>
      </c>
      <c r="I293" s="27">
        <v>0</v>
      </c>
      <c r="J293" s="27">
        <v>0</v>
      </c>
      <c r="K293" s="27">
        <v>0</v>
      </c>
      <c r="L293" s="27">
        <v>0</v>
      </c>
      <c r="M293" s="27">
        <v>0</v>
      </c>
      <c r="N293" s="27">
        <v>0</v>
      </c>
      <c r="O293" s="27">
        <v>0</v>
      </c>
      <c r="P293" s="27">
        <v>0</v>
      </c>
      <c r="Q293" s="27">
        <v>0</v>
      </c>
      <c r="R293" s="27">
        <v>0</v>
      </c>
      <c r="S293" s="80">
        <v>0</v>
      </c>
      <c r="T293" s="80">
        <v>0</v>
      </c>
      <c r="U293" s="80">
        <v>0</v>
      </c>
      <c r="V293" s="80">
        <v>0</v>
      </c>
      <c r="W293" s="80">
        <v>0</v>
      </c>
      <c r="X293" s="80">
        <v>0</v>
      </c>
      <c r="Y293" s="80">
        <v>0</v>
      </c>
      <c r="Z293" s="80">
        <v>0</v>
      </c>
      <c r="AA293" s="80">
        <v>0</v>
      </c>
      <c r="AB293" s="80">
        <v>0</v>
      </c>
      <c r="AC293" s="80">
        <v>0</v>
      </c>
      <c r="AD293" s="80">
        <v>0</v>
      </c>
      <c r="AE293" s="80">
        <v>0</v>
      </c>
      <c r="AF293" s="80">
        <v>1.0967681411282613</v>
      </c>
      <c r="AG293" s="80"/>
      <c r="AH293" s="80">
        <v>0</v>
      </c>
      <c r="AI293" s="80">
        <v>1.3387901538953244</v>
      </c>
      <c r="AJ293" s="80">
        <v>1.1532858530268695</v>
      </c>
      <c r="AK293" s="80">
        <v>0.97614081078232395</v>
      </c>
      <c r="AL293" s="80">
        <v>1.6230448358056073</v>
      </c>
      <c r="AM293" s="80">
        <v>1.3387901538953244</v>
      </c>
      <c r="AN293" s="41" t="s">
        <v>5558</v>
      </c>
      <c r="AO293" s="41"/>
      <c r="AP293" s="40" t="str" cm="1">
        <f t="array" ref="AP293">IFERROR(_xlfn.IFS(
AR293="MPR ISSUE","PDH",
AR293="BSS Hardware Issue","BSS",
AR293="Sites strategiques, MLL, Pylone, etc.","ENVTECH",
AR293="AKTIVCO DEFAUT GE &amp; POWER Cabinet","AKTIVCO",
AR293="AKTIVCO Coupure ENEO &amp; Baisse de tension","AKTIVCO GRID ONLY",
AR293="Coupure ENEO &amp; Baisse de tension","IHS GRID ONLY",
AR293="Defaut GE &amp; POWER Cabinet","IHS",
AR293="Sharing","Partners",
AR293="Sites strategiques &amp; DataCenter","SST &amp; DC",
AR293="Exclu","Exclu",
AR293="SAT","SAT",
AR293="SPARE-ISSUE","SPARE-ISSUE",
AR293="Fiber CAmtel","TRANS_FO_CAMTEL",
AR293="Fiber AOF","Fiber AOF",
AR293="Projet OCM (HUAWEI)","TRAVAUX-HUAWEI",
AR293="Projet OCM (NOKIA)","TRAVAUX-NOKIA",
AR293="ACCESS-ISSUE","ACCESS-ISSUE",
AR293="Projet OCM (ZTE, NOKIA, autres projets)","TRAVAUX OCM",
AR293="No root CAuse","No root cause",
AR293="ODU HS","PDH",
AR293="IP &amp; VLAN","PDH",
AR293="Warehouse HUAWEI","SPARE-ISSUE",
AR293="SPARE-HS","SPARE-ISSUE",
AR293="Power Telco","BSS",AR293="no impacts","no impacts"
),"")</f>
        <v>IHS</v>
      </c>
      <c r="AQ293" s="40" t="str" cm="1">
        <f t="array" ref="AQ293">IFERROR(_xlfn.IFS(
AR293="MPR ISSUE","TX ISSUE",
AR293="BSS Hardware Issue","RAN ISSUE",
AR293="Sites strategiques, MLL, Pylone, etc.","ENVTECH",
AR293="AKTIVCO DEFAUT GE &amp; POWER Cabinet","POWER ISSUE",
AR293="AKTIVCO Coupure ENEO &amp; Baisse de tension","POWER ISSUE",
AR293="Coupure ENEO &amp; Baisse de tension","POWER ISSUE",
AR293="Defaut GE &amp; POWER Cabinet","POWER ISSUE",
AR293="Sharing","POWER ISSUE",
AR293="Sites strategiques &amp; DataCenter","POWER ISSUE",
AR293="Exclu","Exclu",
AR293="SAT","TX ISSUE",
AR293="SPARE-ISSUE","SPARE-ISSUE",
AR293="Fiber CAmtel","TX ISSUE",
AR293="Fiber AOF","TX ISSUE",
AR293="Projet OCM (HUAWEI)","TRAVAUX-HUAWEI",
AR293="Projet OCM (NOKIA)","TRAVAUX -NOKIA",
AR293="ACCESS-ISSUE","ACCESS-ISSUE",
AR293="Projet OCM (ZTE, NOKIA, autres projets)","TRAVAUX OCM",
AR293="No root CAuse","No root cause",
AR293="ODU HS","TX ISSUE",
AR293="IP &amp; VLAN","TX ISSUE",
AR293="Warehouse HUAWEI","SPARE-ISSUE",
AR293="SPARE-HS","SPARE-ISSUE",
AR293="Power Telco","RAN ISSUE",AR293="no impacts","no impacts"
),"")</f>
        <v>POWER ISSUE</v>
      </c>
      <c r="AR293" s="59" t="s">
        <v>5329</v>
      </c>
      <c r="AS293" s="40" t="str" cm="1">
        <f t="array" ref="AS293">IFERROR(_xlfn.IFS(
AR293="MPR ISSUE","ACTIVE",
AR293="BSS Hardware Issue","ACTIVE",
AR293="Sites strategiques, MLL, Pylone, etc.","PASSIVE",
AR293="AKTIVCO DEFAUT GE &amp; POWER Cabinet","PASSIVE",
AR293="AKTIVCO Coupure ENEO &amp; Baisse de tension","PASSIVE",
AR293="Coupure ENEO &amp; Baisse de tension","PASSIVE",
AR293="Defaut GE &amp; POWER Cabinet","PASSIVE",
AR293="Sharing","PASSIVE",
AR293="Sites strategiques &amp; DataCenter","PASSIVE",
AR293="Exclu","Exclu",
AR293="SAT","ACTIVE",
AR293="SPARE-ISSUE","SPARE-ISSUE",
AR293="Fiber CAmtel","ACTIVE",
AR293="Fiber AOF","ACTIVE",
AR293="Projet OCM (HUAWEI)","PLANNED WORKS",
AR293="Projet OCM (NOKIA)","PLANNED WORKS",
AR293="ACCESS-ISSUE","ACCESS-ISSUE",
AR293="Projet OCM (ZTE, NOKIA, autres projets)","PLANNED WORKS",
AR293="No root CAuse","No root cause",
AR293="ODU HS","ACTIVE",
AR293="IP &amp; VLAN","ACTIVE",
AR293="Warehouse HUAWEI","SPARE-ISSUE",
AR293="SPARE-HS","SPARE-ISSUE",
AR293="Power Telco","ACTIVE", AR293="no impacts","no impacts"
),"")</f>
        <v>PASSIVE</v>
      </c>
      <c r="AT293" s="99" t="s">
        <v>5987</v>
      </c>
      <c r="AU293" s="99" t="s">
        <v>3397</v>
      </c>
      <c r="AW293" s="17"/>
      <c r="AX293" s="17" t="s">
        <v>5536</v>
      </c>
      <c r="AY293" s="17"/>
      <c r="AZ293" s="17" t="s">
        <v>5536</v>
      </c>
      <c r="BA293" s="7"/>
      <c r="BC293" s="18"/>
      <c r="BD293" s="18"/>
      <c r="BE293" s="18"/>
      <c r="BF293" s="18"/>
      <c r="BG293" s="18"/>
      <c r="BH293" s="18"/>
      <c r="BI293" s="18"/>
      <c r="BJ293" s="18"/>
      <c r="BK293" s="18"/>
      <c r="BM293" s="18"/>
      <c r="BN293" s="18"/>
      <c r="BO293" s="18"/>
      <c r="BP293" s="9" t="s">
        <v>5987</v>
      </c>
      <c r="BQ293" s="14"/>
      <c r="BR293" s="102" t="s">
        <v>5536</v>
      </c>
      <c r="BS293" s="14"/>
      <c r="BT293" s="14"/>
      <c r="BU293" s="9"/>
      <c r="BV293" s="9"/>
      <c r="BW293" s="9"/>
    </row>
    <row r="294" spans="1:75" x14ac:dyDescent="0.35">
      <c r="A294" s="1" t="s">
        <v>415</v>
      </c>
      <c r="B294" s="8" t="s">
        <v>416</v>
      </c>
      <c r="C294" s="3" t="s">
        <v>38</v>
      </c>
      <c r="D294" s="1" t="s">
        <v>5489</v>
      </c>
      <c r="E294" s="1"/>
      <c r="F294" s="3" t="s">
        <v>37</v>
      </c>
      <c r="G294" s="1" t="s">
        <v>38</v>
      </c>
      <c r="H294" s="30" t="s">
        <v>5587</v>
      </c>
      <c r="I294" s="27">
        <v>1.1871563180408222</v>
      </c>
      <c r="J294" s="27">
        <v>0.59258831217379682</v>
      </c>
      <c r="K294" s="27">
        <v>1.7578431540408583</v>
      </c>
      <c r="L294" s="27">
        <v>0</v>
      </c>
      <c r="M294" s="27">
        <v>0.44266664383776611</v>
      </c>
      <c r="N294" s="27">
        <v>0</v>
      </c>
      <c r="O294" s="27">
        <v>0.37817500064206261</v>
      </c>
      <c r="P294" s="27">
        <v>3.2373699109387544</v>
      </c>
      <c r="Q294" s="27">
        <v>7.695515262546623</v>
      </c>
      <c r="R294" s="27">
        <v>1.3594253395085503</v>
      </c>
      <c r="S294" s="80">
        <v>2.2000817559990069</v>
      </c>
      <c r="T294" s="80">
        <v>0</v>
      </c>
      <c r="U294" s="80">
        <v>4.1218827850116861</v>
      </c>
      <c r="V294" s="80">
        <v>0.3559168229019527</v>
      </c>
      <c r="W294" s="80">
        <v>0</v>
      </c>
      <c r="X294" s="80">
        <v>2.8156773192022446</v>
      </c>
      <c r="Y294" s="80">
        <v>2.6157995964991874</v>
      </c>
      <c r="Z294" s="80">
        <v>2.1591680863389016</v>
      </c>
      <c r="AA294" s="80">
        <v>0</v>
      </c>
      <c r="AB294" s="80">
        <v>0.17576469681793649</v>
      </c>
      <c r="AC294" s="80">
        <v>11.953515365276671</v>
      </c>
      <c r="AD294" s="80">
        <v>11.953515365276671</v>
      </c>
      <c r="AE294" s="80">
        <v>0.38042222051005431</v>
      </c>
      <c r="AF294" s="80">
        <v>5.4029229553152822</v>
      </c>
      <c r="AG294" s="80"/>
      <c r="AH294" s="80">
        <v>0</v>
      </c>
      <c r="AI294" s="80">
        <v>1.3355620047198742</v>
      </c>
      <c r="AJ294" s="80">
        <v>0.64458612599866516</v>
      </c>
      <c r="AK294" s="80">
        <v>0.75991717412813398</v>
      </c>
      <c r="AL294" s="80">
        <v>1.8953478255159588</v>
      </c>
      <c r="AM294" s="80">
        <v>1.3355620047198742</v>
      </c>
      <c r="AN294" s="41" t="s">
        <v>5558</v>
      </c>
      <c r="AO294" s="41"/>
      <c r="AP294" s="40" t="str" cm="1">
        <f t="array" ref="AP294">IFERROR(_xlfn.IFS(
AR294="MPR ISSUE","PDH",
AR294="BSS Hardware Issue","BSS",
AR294="Sites strategiques, MLL, Pylone, etc.","ENVTECH",
AR294="AKTIVCO DEFAUT GE &amp; POWER Cabinet","AKTIVCO",
AR294="AKTIVCO Coupure ENEO &amp; Baisse de tension","AKTIVCO GRID ONLY",
AR294="Coupure ENEO &amp; Baisse de tension","IHS GRID ONLY",
AR294="Defaut GE &amp; POWER Cabinet","IHS",
AR294="Sharing","Partners",
AR294="Sites strategiques &amp; DataCenter","SST &amp; DC",
AR294="Exclu","Exclu",
AR294="SAT","SAT",
AR294="SPARE-ISSUE","SPARE-ISSUE",
AR294="Fiber CAmtel","TRANS_FO_CAMTEL",
AR294="Fiber AOF","Fiber AOF",
AR294="Projet OCM (HUAWEI)","TRAVAUX-HUAWEI",
AR294="Projet OCM (NOKIA)","TRAVAUX-NOKIA",
AR294="ACCESS-ISSUE","ACCESS-ISSUE",
AR294="Projet OCM (ZTE, NOKIA, autres projets)","TRAVAUX OCM",
AR294="No root CAuse","No root cause",
AR294="ODU HS","PDH",
AR294="IP &amp; VLAN","PDH",
AR294="Warehouse HUAWEI","SPARE-ISSUE",
AR294="SPARE-HS","SPARE-ISSUE",
AR294="Power Telco","BSS",AR294="no impacts","no impacts"
),"")</f>
        <v>Partners</v>
      </c>
      <c r="AQ294" s="40" t="str" cm="1">
        <f t="array" ref="AQ294">IFERROR(_xlfn.IFS(
AR294="MPR ISSUE","TX ISSUE",
AR294="BSS Hardware Issue","RAN ISSUE",
AR294="Sites strategiques, MLL, Pylone, etc.","ENVTECH",
AR294="AKTIVCO DEFAUT GE &amp; POWER Cabinet","POWER ISSUE",
AR294="AKTIVCO Coupure ENEO &amp; Baisse de tension","POWER ISSUE",
AR294="Coupure ENEO &amp; Baisse de tension","POWER ISSUE",
AR294="Defaut GE &amp; POWER Cabinet","POWER ISSUE",
AR294="Sharing","POWER ISSUE",
AR294="Sites strategiques &amp; DataCenter","POWER ISSUE",
AR294="Exclu","Exclu",
AR294="SAT","TX ISSUE",
AR294="SPARE-ISSUE","SPARE-ISSUE",
AR294="Fiber CAmtel","TX ISSUE",
AR294="Fiber AOF","TX ISSUE",
AR294="Projet OCM (HUAWEI)","TRAVAUX-HUAWEI",
AR294="Projet OCM (NOKIA)","TRAVAUX -NOKIA",
AR294="ACCESS-ISSUE","ACCESS-ISSUE",
AR294="Projet OCM (ZTE, NOKIA, autres projets)","TRAVAUX OCM",
AR294="No root CAuse","No root cause",
AR294="ODU HS","TX ISSUE",
AR294="IP &amp; VLAN","TX ISSUE",
AR294="Warehouse HUAWEI","SPARE-ISSUE",
AR294="SPARE-HS","SPARE-ISSUE",
AR294="Power Telco","RAN ISSUE",AR294="no impacts","no impacts"
),"")</f>
        <v>POWER ISSUE</v>
      </c>
      <c r="AR294" s="59" t="s">
        <v>6580</v>
      </c>
      <c r="AS294" s="40" t="str" cm="1">
        <f t="array" ref="AS294">IFERROR(_xlfn.IFS(
AR294="MPR ISSUE","ACTIVE",
AR294="BSS Hardware Issue","ACTIVE",
AR294="Sites strategiques, MLL, Pylone, etc.","PASSIVE",
AR294="AKTIVCO DEFAUT GE &amp; POWER Cabinet","PASSIVE",
AR294="AKTIVCO Coupure ENEO &amp; Baisse de tension","PASSIVE",
AR294="Coupure ENEO &amp; Baisse de tension","PASSIVE",
AR294="Defaut GE &amp; POWER Cabinet","PASSIVE",
AR294="Sharing","PASSIVE",
AR294="Sites strategiques &amp; DataCenter","PASSIVE",
AR294="Exclu","Exclu",
AR294="SAT","ACTIVE",
AR294="SPARE-ISSUE","SPARE-ISSUE",
AR294="Fiber CAmtel","ACTIVE",
AR294="Fiber AOF","ACTIVE",
AR294="Projet OCM (HUAWEI)","PLANNED WORKS",
AR294="Projet OCM (NOKIA)","PLANNED WORKS",
AR294="ACCESS-ISSUE","ACCESS-ISSUE",
AR294="Projet OCM (ZTE, NOKIA, autres projets)","PLANNED WORKS",
AR294="No root CAuse","No root cause",
AR294="ODU HS","ACTIVE",
AR294="IP &amp; VLAN","ACTIVE",
AR294="Warehouse HUAWEI","SPARE-ISSUE",
AR294="SPARE-HS","SPARE-ISSUE",
AR294="Power Telco","ACTIVE", AR294="no impacts","no impacts"
),"")</f>
        <v>PASSIVE</v>
      </c>
      <c r="AT294" s="99" t="s">
        <v>5780</v>
      </c>
      <c r="AU294" s="99" t="s">
        <v>416</v>
      </c>
      <c r="AW294" s="17"/>
      <c r="AX294" s="17" t="s">
        <v>5536</v>
      </c>
      <c r="AY294" s="17"/>
      <c r="AZ294" s="17" t="s">
        <v>5536</v>
      </c>
      <c r="BA294" s="7"/>
      <c r="BC294" s="18"/>
      <c r="BD294" s="18"/>
      <c r="BE294" s="18"/>
      <c r="BF294" s="18"/>
      <c r="BG294" s="18"/>
      <c r="BH294" s="18"/>
      <c r="BI294" s="18"/>
      <c r="BJ294" s="18"/>
      <c r="BK294" s="18"/>
      <c r="BM294" s="18"/>
      <c r="BN294" s="18"/>
      <c r="BO294" s="18"/>
      <c r="BP294" s="9" t="s">
        <v>5780</v>
      </c>
      <c r="BQ294" s="14"/>
      <c r="BR294" s="102" t="s">
        <v>5536</v>
      </c>
      <c r="BS294" s="14"/>
      <c r="BT294" s="14"/>
      <c r="BU294" s="9"/>
      <c r="BV294" s="9"/>
      <c r="BW294" s="9"/>
    </row>
    <row r="295" spans="1:75" x14ac:dyDescent="0.35">
      <c r="A295" s="1" t="s">
        <v>2936</v>
      </c>
      <c r="B295" s="8" t="s">
        <v>2937</v>
      </c>
      <c r="C295" s="3" t="s">
        <v>91</v>
      </c>
      <c r="D295" s="1" t="s">
        <v>11</v>
      </c>
      <c r="E295" s="1" t="s">
        <v>12</v>
      </c>
      <c r="F295" s="3" t="s">
        <v>90</v>
      </c>
      <c r="G295" s="1" t="s">
        <v>91</v>
      </c>
      <c r="H295" s="28" t="s">
        <v>5589</v>
      </c>
      <c r="I295" s="27">
        <v>0</v>
      </c>
      <c r="J295" s="27">
        <v>4.1912434045880374E-3</v>
      </c>
      <c r="K295" s="27">
        <v>0</v>
      </c>
      <c r="L295" s="27">
        <v>0</v>
      </c>
      <c r="M295" s="27">
        <v>0</v>
      </c>
      <c r="N295" s="27">
        <v>1.7921578447235273</v>
      </c>
      <c r="O295" s="27">
        <v>0</v>
      </c>
      <c r="P295" s="27">
        <v>0</v>
      </c>
      <c r="Q295" s="27">
        <v>4.9438837095821454E-2</v>
      </c>
      <c r="R295" s="27">
        <v>0</v>
      </c>
      <c r="S295" s="80">
        <v>0</v>
      </c>
      <c r="T295" s="80">
        <v>0</v>
      </c>
      <c r="U295" s="80">
        <v>0</v>
      </c>
      <c r="V295" s="80">
        <v>0.5364791557872689</v>
      </c>
      <c r="W295" s="80">
        <v>0</v>
      </c>
      <c r="X295" s="80">
        <v>4.7352132932686142E-2</v>
      </c>
      <c r="Y295" s="80">
        <v>3.9999621896339672</v>
      </c>
      <c r="Z295" s="80">
        <v>1.4362410218215749</v>
      </c>
      <c r="AA295" s="80">
        <v>9.4989270416884253</v>
      </c>
      <c r="AB295" s="80">
        <v>0.87925152596930078</v>
      </c>
      <c r="AC295" s="80">
        <v>1.4268062653916727E-3</v>
      </c>
      <c r="AD295" s="80">
        <v>1.4268062653916727E-3</v>
      </c>
      <c r="AE295" s="80">
        <v>0.60639266279146098</v>
      </c>
      <c r="AF295" s="80">
        <v>5.3505234952187721E-4</v>
      </c>
      <c r="AG295" s="80"/>
      <c r="AH295" s="80">
        <v>0</v>
      </c>
      <c r="AI295" s="80">
        <v>1.3167103269383875</v>
      </c>
      <c r="AJ295" s="80">
        <v>1.4362992538238033</v>
      </c>
      <c r="AK295" s="80">
        <v>1.8226005657727862</v>
      </c>
      <c r="AL295" s="80">
        <v>0.95829311375082904</v>
      </c>
      <c r="AM295" s="80">
        <v>1.3167103269383875</v>
      </c>
      <c r="AN295" s="41" t="s">
        <v>5558</v>
      </c>
      <c r="AO295" s="41"/>
      <c r="AP295" s="40" t="str" cm="1">
        <f t="array" ref="AP295">IFERROR(_xlfn.IFS(
AR295="MPR ISSUE","PDH",
AR295="BSS Hardware Issue","BSS",
AR295="Sites strategiques, MLL, Pylone, etc.","ENVTECH",
AR295="AKTIVCO DEFAUT GE &amp; POWER Cabinet","AKTIVCO",
AR295="AKTIVCO Coupure ENEO &amp; Baisse de tension","AKTIVCO GRID ONLY",
AR295="Coupure ENEO &amp; Baisse de tension","IHS GRID ONLY",
AR295="Defaut GE &amp; POWER Cabinet","IHS",
AR295="Sharing","Partners",
AR295="Sites strategiques &amp; DataCenter","SST &amp; DC",
AR295="Exclu","Exclu",
AR295="SAT","SAT",
AR295="SPARE-ISSUE","SPARE-ISSUE",
AR295="Fiber CAmtel","TRANS_FO_CAMTEL",
AR295="Fiber AOF","Fiber AOF",
AR295="Projet OCM (HUAWEI)","TRAVAUX-HUAWEI",
AR295="Projet OCM (NOKIA)","TRAVAUX-NOKIA",
AR295="ACCESS-ISSUE","ACCESS-ISSUE",
AR295="Projet OCM (ZTE, NOKIA, autres projets)","TRAVAUX OCM",
AR295="No root CAuse","No root cause",
AR295="ODU HS","PDH",
AR295="IP &amp; VLAN","PDH",
AR295="Warehouse HUAWEI","SPARE-ISSUE",
AR295="SPARE-HS","SPARE-ISSUE",
AR295="Power Telco","BSS",AR295="no impacts","no impacts"
),"")</f>
        <v>No root cause</v>
      </c>
      <c r="AQ295" s="40" t="str" cm="1">
        <f t="array" ref="AQ295">IFERROR(_xlfn.IFS(
AR295="MPR ISSUE","TX ISSUE",
AR295="BSS Hardware Issue","RAN ISSUE",
AR295="Sites strategiques, MLL, Pylone, etc.","ENVTECH",
AR295="AKTIVCO DEFAUT GE &amp; POWER Cabinet","POWER ISSUE",
AR295="AKTIVCO Coupure ENEO &amp; Baisse de tension","POWER ISSUE",
AR295="Coupure ENEO &amp; Baisse de tension","POWER ISSUE",
AR295="Defaut GE &amp; POWER Cabinet","POWER ISSUE",
AR295="Sharing","POWER ISSUE",
AR295="Sites strategiques &amp; DataCenter","POWER ISSUE",
AR295="Exclu","Exclu",
AR295="SAT","TX ISSUE",
AR295="SPARE-ISSUE","SPARE-ISSUE",
AR295="Fiber CAmtel","TX ISSUE",
AR295="Fiber AOF","TX ISSUE",
AR295="Projet OCM (HUAWEI)","TRAVAUX-HUAWEI",
AR295="Projet OCM (NOKIA)","TRAVAUX -NOKIA",
AR295="ACCESS-ISSUE","ACCESS-ISSUE",
AR295="Projet OCM (ZTE, NOKIA, autres projets)","TRAVAUX OCM",
AR295="No root CAuse","No root cause",
AR295="ODU HS","TX ISSUE",
AR295="IP &amp; VLAN","TX ISSUE",
AR295="Warehouse HUAWEI","SPARE-ISSUE",
AR295="SPARE-HS","SPARE-ISSUE",
AR295="Power Telco","RAN ISSUE",AR295="no impacts","no impacts"
),"")</f>
        <v>No root cause</v>
      </c>
      <c r="AR295" s="59" t="s">
        <v>5343</v>
      </c>
      <c r="AS295" s="40" t="str" cm="1">
        <f t="array" ref="AS295">IFERROR(_xlfn.IFS(
AR295="MPR ISSUE","ACTIVE",
AR295="BSS Hardware Issue","ACTIVE",
AR295="Sites strategiques, MLL, Pylone, etc.","PASSIVE",
AR295="AKTIVCO DEFAUT GE &amp; POWER Cabinet","PASSIVE",
AR295="AKTIVCO Coupure ENEO &amp; Baisse de tension","PASSIVE",
AR295="Coupure ENEO &amp; Baisse de tension","PASSIVE",
AR295="Defaut GE &amp; POWER Cabinet","PASSIVE",
AR295="Sharing","PASSIVE",
AR295="Sites strategiques &amp; DataCenter","PASSIVE",
AR295="Exclu","Exclu",
AR295="SAT","ACTIVE",
AR295="SPARE-ISSUE","SPARE-ISSUE",
AR295="Fiber CAmtel","ACTIVE",
AR295="Fiber AOF","ACTIVE",
AR295="Projet OCM (HUAWEI)","PLANNED WORKS",
AR295="Projet OCM (NOKIA)","PLANNED WORKS",
AR295="ACCESS-ISSUE","ACCESS-ISSUE",
AR295="Projet OCM (ZTE, NOKIA, autres projets)","PLANNED WORKS",
AR295="No root CAuse","No root cause",
AR295="ODU HS","ACTIVE",
AR295="IP &amp; VLAN","ACTIVE",
AR295="Warehouse HUAWEI","SPARE-ISSUE",
AR295="SPARE-HS","SPARE-ISSUE",
AR295="Power Telco","ACTIVE", AR295="no impacts","no impacts"
),"")</f>
        <v>No root cause</v>
      </c>
      <c r="AT295" s="99" t="s">
        <v>5768</v>
      </c>
      <c r="AU295" s="99" t="s">
        <v>2937</v>
      </c>
      <c r="AW295" s="17"/>
      <c r="AX295" s="17" t="s">
        <v>5536</v>
      </c>
      <c r="AY295" s="17"/>
      <c r="AZ295" s="17" t="s">
        <v>5536</v>
      </c>
      <c r="BA295" s="7"/>
      <c r="BC295" s="18"/>
      <c r="BD295" s="18"/>
      <c r="BE295" s="18"/>
      <c r="BF295" s="18"/>
      <c r="BG295" s="18"/>
      <c r="BH295" s="18"/>
      <c r="BI295" s="18"/>
      <c r="BJ295" s="18"/>
      <c r="BK295" s="18"/>
      <c r="BM295" s="18"/>
      <c r="BN295" s="18"/>
      <c r="BO295" s="18"/>
      <c r="BP295" s="9" t="s">
        <v>5768</v>
      </c>
      <c r="BQ295" s="14"/>
      <c r="BR295" s="102" t="s">
        <v>5536</v>
      </c>
      <c r="BS295" s="14"/>
      <c r="BT295" s="14"/>
      <c r="BU295" s="9"/>
      <c r="BV295" s="9"/>
      <c r="BW295" s="9"/>
    </row>
    <row r="296" spans="1:75" x14ac:dyDescent="0.35">
      <c r="A296" s="1" t="s">
        <v>1844</v>
      </c>
      <c r="B296" s="8" t="s">
        <v>1845</v>
      </c>
      <c r="C296" s="3" t="s">
        <v>32</v>
      </c>
      <c r="D296" s="1" t="s">
        <v>11</v>
      </c>
      <c r="E296" s="1" t="s">
        <v>12</v>
      </c>
      <c r="F296" s="3" t="s">
        <v>31</v>
      </c>
      <c r="G296" s="1" t="s">
        <v>32</v>
      </c>
      <c r="H296" s="30" t="s">
        <v>5587</v>
      </c>
      <c r="I296" s="27">
        <v>0</v>
      </c>
      <c r="J296" s="27">
        <v>0</v>
      </c>
      <c r="K296" s="27">
        <v>0</v>
      </c>
      <c r="L296" s="27">
        <v>0</v>
      </c>
      <c r="M296" s="27">
        <v>0</v>
      </c>
      <c r="N296" s="27">
        <v>0</v>
      </c>
      <c r="O296" s="27">
        <v>0</v>
      </c>
      <c r="P296" s="27">
        <v>0</v>
      </c>
      <c r="Q296" s="27">
        <v>5.3173502495484168</v>
      </c>
      <c r="R296" s="27">
        <v>1.579242679770456</v>
      </c>
      <c r="S296" s="80">
        <v>1.1143891985058487</v>
      </c>
      <c r="T296" s="80">
        <v>0</v>
      </c>
      <c r="U296" s="80">
        <v>0</v>
      </c>
      <c r="V296" s="80">
        <v>0</v>
      </c>
      <c r="W296" s="80">
        <v>0</v>
      </c>
      <c r="X296" s="80">
        <v>0</v>
      </c>
      <c r="Y296" s="80">
        <v>0</v>
      </c>
      <c r="Z296" s="80">
        <v>0</v>
      </c>
      <c r="AA296" s="80">
        <v>0</v>
      </c>
      <c r="AB296" s="80">
        <v>0</v>
      </c>
      <c r="AC296" s="80">
        <v>0</v>
      </c>
      <c r="AD296" s="80">
        <v>0</v>
      </c>
      <c r="AE296" s="80">
        <v>0</v>
      </c>
      <c r="AF296" s="80">
        <v>1.2257692625979859</v>
      </c>
      <c r="AG296" s="80"/>
      <c r="AH296" s="80">
        <v>0</v>
      </c>
      <c r="AI296" s="80">
        <v>1.2909921440047023</v>
      </c>
      <c r="AJ296" s="80">
        <v>0.55378703403954299</v>
      </c>
      <c r="AK296" s="80">
        <v>0.11411507900078391</v>
      </c>
      <c r="AL296" s="80">
        <v>2.2504840030030624</v>
      </c>
      <c r="AM296" s="80">
        <v>1.2909921440047023</v>
      </c>
      <c r="AN296" s="41" t="s">
        <v>5558</v>
      </c>
      <c r="AO296" s="41"/>
      <c r="AP296" s="40" t="str" cm="1">
        <f t="array" ref="AP296">IFERROR(_xlfn.IFS(
AR296="MPR ISSUE","PDH",
AR296="BSS Hardware Issue","BSS",
AR296="Sites strategiques, MLL, Pylone, etc.","ENVTECH",
AR296="AKTIVCO DEFAUT GE &amp; POWER Cabinet","AKTIVCO",
AR296="AKTIVCO Coupure ENEO &amp; Baisse de tension","AKTIVCO GRID ONLY",
AR296="Coupure ENEO &amp; Baisse de tension","IHS GRID ONLY",
AR296="Defaut GE &amp; POWER Cabinet","IHS",
AR296="Sharing","Partners",
AR296="Sites strategiques &amp; DataCenter","SST &amp; DC",
AR296="Exclu","Exclu",
AR296="SAT","SAT",
AR296="SPARE-ISSUE","SPARE-ISSUE",
AR296="Fiber CAmtel","TRANS_FO_CAMTEL",
AR296="Fiber AOF","Fiber AOF",
AR296="Projet OCM (HUAWEI)","TRAVAUX-HUAWEI",
AR296="Projet OCM (NOKIA)","TRAVAUX-NOKIA",
AR296="ACCESS-ISSUE","ACCESS-ISSUE",
AR296="Projet OCM (ZTE, NOKIA, autres projets)","TRAVAUX OCM",
AR296="No root CAuse","No root cause",
AR296="ODU HS","PDH",
AR296="IP &amp; VLAN","PDH",
AR296="Warehouse HUAWEI","SPARE-ISSUE",
AR296="SPARE-HS","SPARE-ISSUE",
AR296="Power Telco","BSS",AR296="no impacts","no impacts"
),"")</f>
        <v>No root cause</v>
      </c>
      <c r="AQ296" s="40" t="str" cm="1">
        <f t="array" ref="AQ296">IFERROR(_xlfn.IFS(
AR296="MPR ISSUE","TX ISSUE",
AR296="BSS Hardware Issue","RAN ISSUE",
AR296="Sites strategiques, MLL, Pylone, etc.","ENVTECH",
AR296="AKTIVCO DEFAUT GE &amp; POWER Cabinet","POWER ISSUE",
AR296="AKTIVCO Coupure ENEO &amp; Baisse de tension","POWER ISSUE",
AR296="Coupure ENEO &amp; Baisse de tension","POWER ISSUE",
AR296="Defaut GE &amp; POWER Cabinet","POWER ISSUE",
AR296="Sharing","POWER ISSUE",
AR296="Sites strategiques &amp; DataCenter","POWER ISSUE",
AR296="Exclu","Exclu",
AR296="SAT","TX ISSUE",
AR296="SPARE-ISSUE","SPARE-ISSUE",
AR296="Fiber CAmtel","TX ISSUE",
AR296="Fiber AOF","TX ISSUE",
AR296="Projet OCM (HUAWEI)","TRAVAUX-HUAWEI",
AR296="Projet OCM (NOKIA)","TRAVAUX -NOKIA",
AR296="ACCESS-ISSUE","ACCESS-ISSUE",
AR296="Projet OCM (ZTE, NOKIA, autres projets)","TRAVAUX OCM",
AR296="No root CAuse","No root cause",
AR296="ODU HS","TX ISSUE",
AR296="IP &amp; VLAN","TX ISSUE",
AR296="Warehouse HUAWEI","SPARE-ISSUE",
AR296="SPARE-HS","SPARE-ISSUE",
AR296="Power Telco","RAN ISSUE",AR296="no impacts","no impacts"
),"")</f>
        <v>No root cause</v>
      </c>
      <c r="AR296" s="59" t="s">
        <v>5343</v>
      </c>
      <c r="AS296" s="40" t="str" cm="1">
        <f t="array" ref="AS296">IFERROR(_xlfn.IFS(
AR296="MPR ISSUE","ACTIVE",
AR296="BSS Hardware Issue","ACTIVE",
AR296="Sites strategiques, MLL, Pylone, etc.","PASSIVE",
AR296="AKTIVCO DEFAUT GE &amp; POWER Cabinet","PASSIVE",
AR296="AKTIVCO Coupure ENEO &amp; Baisse de tension","PASSIVE",
AR296="Coupure ENEO &amp; Baisse de tension","PASSIVE",
AR296="Defaut GE &amp; POWER Cabinet","PASSIVE",
AR296="Sharing","PASSIVE",
AR296="Sites strategiques &amp; DataCenter","PASSIVE",
AR296="Exclu","Exclu",
AR296="SAT","ACTIVE",
AR296="SPARE-ISSUE","SPARE-ISSUE",
AR296="Fiber CAmtel","ACTIVE",
AR296="Fiber AOF","ACTIVE",
AR296="Projet OCM (HUAWEI)","PLANNED WORKS",
AR296="Projet OCM (NOKIA)","PLANNED WORKS",
AR296="ACCESS-ISSUE","ACCESS-ISSUE",
AR296="Projet OCM (ZTE, NOKIA, autres projets)","PLANNED WORKS",
AR296="No root CAuse","No root cause",
AR296="ODU HS","ACTIVE",
AR296="IP &amp; VLAN","ACTIVE",
AR296="Warehouse HUAWEI","SPARE-ISSUE",
AR296="SPARE-HS","SPARE-ISSUE",
AR296="Power Telco","ACTIVE", AR296="no impacts","no impacts"
),"")</f>
        <v>No root cause</v>
      </c>
      <c r="AT296" s="99" t="s">
        <v>5661</v>
      </c>
      <c r="AU296" s="99" t="s">
        <v>1845</v>
      </c>
      <c r="AW296" s="17"/>
      <c r="AX296" s="17" t="s">
        <v>5536</v>
      </c>
      <c r="AY296" s="17"/>
      <c r="AZ296" s="17" t="s">
        <v>5536</v>
      </c>
      <c r="BA296" s="7"/>
      <c r="BC296" s="18"/>
      <c r="BD296" s="18"/>
      <c r="BE296" s="18"/>
      <c r="BF296" s="18"/>
      <c r="BG296" s="18"/>
      <c r="BH296" s="18"/>
      <c r="BI296" s="18"/>
      <c r="BJ296" s="18"/>
      <c r="BK296" s="18"/>
      <c r="BM296" s="18"/>
      <c r="BN296" s="18"/>
      <c r="BO296" s="18"/>
      <c r="BP296" s="9" t="s">
        <v>5661</v>
      </c>
      <c r="BQ296" s="14"/>
      <c r="BR296" s="102" t="s">
        <v>5536</v>
      </c>
      <c r="BS296" s="14"/>
      <c r="BT296" s="14"/>
      <c r="BU296" s="9"/>
      <c r="BV296" s="9"/>
      <c r="BW296" s="9"/>
    </row>
    <row r="297" spans="1:75" x14ac:dyDescent="0.35">
      <c r="A297" s="1" t="s">
        <v>1952</v>
      </c>
      <c r="B297" s="8" t="s">
        <v>1953</v>
      </c>
      <c r="C297" s="3" t="s">
        <v>32</v>
      </c>
      <c r="D297" s="1" t="s">
        <v>11</v>
      </c>
      <c r="E297" s="1" t="s">
        <v>5510</v>
      </c>
      <c r="F297" s="3" t="s">
        <v>31</v>
      </c>
      <c r="G297" s="1" t="s">
        <v>32</v>
      </c>
      <c r="H297" s="30" t="s">
        <v>5587</v>
      </c>
      <c r="I297" s="27">
        <v>0.10454922909657442</v>
      </c>
      <c r="J297" s="27">
        <v>2.2517143077278687</v>
      </c>
      <c r="K297" s="27">
        <v>0</v>
      </c>
      <c r="L297" s="27">
        <v>0</v>
      </c>
      <c r="M297" s="27">
        <v>0</v>
      </c>
      <c r="N297" s="27">
        <v>0</v>
      </c>
      <c r="O297" s="27">
        <v>0</v>
      </c>
      <c r="P297" s="27">
        <v>0.58725562375689422</v>
      </c>
      <c r="Q297" s="27">
        <v>0</v>
      </c>
      <c r="R297" s="27">
        <v>0</v>
      </c>
      <c r="S297" s="80">
        <v>1.1794515642077097</v>
      </c>
      <c r="T297" s="80">
        <v>0</v>
      </c>
      <c r="U297" s="80">
        <v>1.6452681397014559</v>
      </c>
      <c r="V297" s="80">
        <v>1.0530543641723256</v>
      </c>
      <c r="W297" s="80">
        <v>0</v>
      </c>
      <c r="X297" s="80">
        <v>2.338624644368537</v>
      </c>
      <c r="Y297" s="80">
        <v>4.0173692260717448</v>
      </c>
      <c r="Z297" s="80">
        <v>0</v>
      </c>
      <c r="AA297" s="80">
        <v>0</v>
      </c>
      <c r="AB297" s="80">
        <v>0</v>
      </c>
      <c r="AC297" s="80">
        <v>2.282676003686865</v>
      </c>
      <c r="AD297" s="80">
        <v>2.282676003686865</v>
      </c>
      <c r="AE297" s="80">
        <v>22.415821997357561</v>
      </c>
      <c r="AF297" s="80">
        <v>0.14180670770161471</v>
      </c>
      <c r="AG297" s="80"/>
      <c r="AH297" s="80">
        <v>0</v>
      </c>
      <c r="AI297" s="80">
        <v>1.2010320089717581</v>
      </c>
      <c r="AJ297" s="80">
        <v>0.29038224044698635</v>
      </c>
      <c r="AK297" s="80">
        <v>0.45847911162792276</v>
      </c>
      <c r="AL297" s="80">
        <v>1.9284195400411943</v>
      </c>
      <c r="AM297" s="80">
        <v>1.2010320089717581</v>
      </c>
      <c r="AN297" s="41" t="s">
        <v>5558</v>
      </c>
      <c r="AO297" s="41"/>
      <c r="AP297" s="40" t="str" cm="1">
        <f t="array" ref="AP297">IFERROR(_xlfn.IFS(
AR297="MPR ISSUE","PDH",
AR297="BSS Hardware Issue","BSS",
AR297="Sites strategiques, MLL, Pylone, etc.","ENVTECH",
AR297="AKTIVCO DEFAUT GE &amp; POWER Cabinet","AKTIVCO",
AR297="AKTIVCO Coupure ENEO &amp; Baisse de tension","AKTIVCO GRID ONLY",
AR297="Coupure ENEO &amp; Baisse de tension","IHS GRID ONLY",
AR297="Defaut GE &amp; POWER Cabinet","IHS",
AR297="Sharing","Partners",
AR297="Sites strategiques &amp; DataCenter","SST &amp; DC",
AR297="Exclu","Exclu",
AR297="SAT","SAT",
AR297="SPARE-ISSUE","SPARE-ISSUE",
AR297="Fiber CAmtel","TRANS_FO_CAMTEL",
AR297="Fiber AOF","Fiber AOF",
AR297="Projet OCM (HUAWEI)","TRAVAUX-HUAWEI",
AR297="Projet OCM (NOKIA)","TRAVAUX-NOKIA",
AR297="ACCESS-ISSUE","ACCESS-ISSUE",
AR297="Projet OCM (ZTE, NOKIA, autres projets)","TRAVAUX OCM",
AR297="No root CAuse","No root cause",
AR297="ODU HS","PDH",
AR297="IP &amp; VLAN","PDH",
AR297="Warehouse HUAWEI","SPARE-ISSUE",
AR297="SPARE-HS","SPARE-ISSUE",
AR297="Power Telco","BSS",AR297="no impacts","no impacts"
),"")</f>
        <v>No root cause</v>
      </c>
      <c r="AQ297" s="40" t="str" cm="1">
        <f t="array" ref="AQ297">IFERROR(_xlfn.IFS(
AR297="MPR ISSUE","TX ISSUE",
AR297="BSS Hardware Issue","RAN ISSUE",
AR297="Sites strategiques, MLL, Pylone, etc.","ENVTECH",
AR297="AKTIVCO DEFAUT GE &amp; POWER Cabinet","POWER ISSUE",
AR297="AKTIVCO Coupure ENEO &amp; Baisse de tension","POWER ISSUE",
AR297="Coupure ENEO &amp; Baisse de tension","POWER ISSUE",
AR297="Defaut GE &amp; POWER Cabinet","POWER ISSUE",
AR297="Sharing","POWER ISSUE",
AR297="Sites strategiques &amp; DataCenter","POWER ISSUE",
AR297="Exclu","Exclu",
AR297="SAT","TX ISSUE",
AR297="SPARE-ISSUE","SPARE-ISSUE",
AR297="Fiber CAmtel","TX ISSUE",
AR297="Fiber AOF","TX ISSUE",
AR297="Projet OCM (HUAWEI)","TRAVAUX-HUAWEI",
AR297="Projet OCM (NOKIA)","TRAVAUX -NOKIA",
AR297="ACCESS-ISSUE","ACCESS-ISSUE",
AR297="Projet OCM (ZTE, NOKIA, autres projets)","TRAVAUX OCM",
AR297="No root CAuse","No root cause",
AR297="ODU HS","TX ISSUE",
AR297="IP &amp; VLAN","TX ISSUE",
AR297="Warehouse HUAWEI","SPARE-ISSUE",
AR297="SPARE-HS","SPARE-ISSUE",
AR297="Power Telco","RAN ISSUE",AR297="no impacts","no impacts"
),"")</f>
        <v>No root cause</v>
      </c>
      <c r="AR297" s="59" t="s">
        <v>5343</v>
      </c>
      <c r="AS297" s="40" t="str" cm="1">
        <f t="array" ref="AS297">IFERROR(_xlfn.IFS(
AR297="MPR ISSUE","ACTIVE",
AR297="BSS Hardware Issue","ACTIVE",
AR297="Sites strategiques, MLL, Pylone, etc.","PASSIVE",
AR297="AKTIVCO DEFAUT GE &amp; POWER Cabinet","PASSIVE",
AR297="AKTIVCO Coupure ENEO &amp; Baisse de tension","PASSIVE",
AR297="Coupure ENEO &amp; Baisse de tension","PASSIVE",
AR297="Defaut GE &amp; POWER Cabinet","PASSIVE",
AR297="Sharing","PASSIVE",
AR297="Sites strategiques &amp; DataCenter","PASSIVE",
AR297="Exclu","Exclu",
AR297="SAT","ACTIVE",
AR297="SPARE-ISSUE","SPARE-ISSUE",
AR297="Fiber CAmtel","ACTIVE",
AR297="Fiber AOF","ACTIVE",
AR297="Projet OCM (HUAWEI)","PLANNED WORKS",
AR297="Projet OCM (NOKIA)","PLANNED WORKS",
AR297="ACCESS-ISSUE","ACCESS-ISSUE",
AR297="Projet OCM (ZTE, NOKIA, autres projets)","PLANNED WORKS",
AR297="No root CAuse","No root cause",
AR297="ODU HS","ACTIVE",
AR297="IP &amp; VLAN","ACTIVE",
AR297="Warehouse HUAWEI","SPARE-ISSUE",
AR297="SPARE-HS","SPARE-ISSUE",
AR297="Power Telco","ACTIVE", AR297="no impacts","no impacts"
),"")</f>
        <v>No root cause</v>
      </c>
      <c r="AT297" s="99" t="s">
        <v>5661</v>
      </c>
      <c r="AU297" s="99" t="s">
        <v>1953</v>
      </c>
      <c r="AW297" s="17"/>
      <c r="AX297" s="17" t="s">
        <v>5536</v>
      </c>
      <c r="AY297" s="17"/>
      <c r="AZ297" s="17" t="s">
        <v>5536</v>
      </c>
      <c r="BA297" s="7"/>
      <c r="BC297" s="18"/>
      <c r="BD297" s="18"/>
      <c r="BE297" s="18"/>
      <c r="BF297" s="18"/>
      <c r="BG297" s="18"/>
      <c r="BH297" s="18"/>
      <c r="BI297" s="18"/>
      <c r="BJ297" s="18"/>
      <c r="BK297" s="18"/>
      <c r="BM297" s="18"/>
      <c r="BN297" s="18"/>
      <c r="BO297" s="18"/>
      <c r="BP297" s="9" t="s">
        <v>5661</v>
      </c>
      <c r="BQ297" s="14"/>
      <c r="BR297" s="102" t="s">
        <v>5536</v>
      </c>
      <c r="BS297" s="14"/>
      <c r="BT297" s="14"/>
      <c r="BU297" s="9"/>
      <c r="BV297" s="9"/>
      <c r="BW297" s="9"/>
    </row>
    <row r="298" spans="1:75" x14ac:dyDescent="0.35">
      <c r="A298" s="1" t="s">
        <v>258</v>
      </c>
      <c r="B298" s="8" t="s">
        <v>259</v>
      </c>
      <c r="C298" s="3" t="s">
        <v>37</v>
      </c>
      <c r="D298" s="1" t="s">
        <v>11</v>
      </c>
      <c r="E298" s="1" t="s">
        <v>12</v>
      </c>
      <c r="F298" s="3" t="s">
        <v>37</v>
      </c>
      <c r="G298" s="1" t="s">
        <v>260</v>
      </c>
      <c r="H298" s="29" t="s">
        <v>5588</v>
      </c>
      <c r="I298" s="27">
        <v>0</v>
      </c>
      <c r="J298" s="27">
        <v>0</v>
      </c>
      <c r="K298" s="27">
        <v>1.694332440152591E-3</v>
      </c>
      <c r="L298" s="27">
        <v>0</v>
      </c>
      <c r="M298" s="27">
        <v>1.3376308738047311E-3</v>
      </c>
      <c r="N298" s="27">
        <v>0</v>
      </c>
      <c r="O298" s="27">
        <v>1.9563165861944827</v>
      </c>
      <c r="P298" s="27">
        <v>7.7473387376578016</v>
      </c>
      <c r="Q298" s="27">
        <v>7.7582590680672341E-3</v>
      </c>
      <c r="R298" s="27">
        <v>0</v>
      </c>
      <c r="S298" s="80">
        <v>0</v>
      </c>
      <c r="T298" s="80">
        <v>0</v>
      </c>
      <c r="U298" s="80">
        <v>0</v>
      </c>
      <c r="V298" s="80">
        <v>4.280418796175002E-3</v>
      </c>
      <c r="W298" s="80">
        <v>0</v>
      </c>
      <c r="X298" s="80">
        <v>3.8987481201827739E-2</v>
      </c>
      <c r="Y298" s="80">
        <v>3.7504093143843171</v>
      </c>
      <c r="Z298" s="80">
        <v>0</v>
      </c>
      <c r="AA298" s="80">
        <v>0</v>
      </c>
      <c r="AB298" s="80">
        <v>4.458769579348975E-2</v>
      </c>
      <c r="AC298" s="80">
        <v>0.30012869792513758</v>
      </c>
      <c r="AD298" s="80">
        <v>0.30012869792513758</v>
      </c>
      <c r="AE298" s="80">
        <v>0</v>
      </c>
      <c r="AF298" s="80">
        <v>0.1492261002816524</v>
      </c>
      <c r="AG298" s="80"/>
      <c r="AH298" s="80">
        <v>1.9743431697356761E-2</v>
      </c>
      <c r="AI298" s="80">
        <v>1.1723710381157029</v>
      </c>
      <c r="AJ298" s="80">
        <v>0</v>
      </c>
      <c r="AK298" s="80">
        <v>3.4437465786726791</v>
      </c>
      <c r="AL298" s="80">
        <v>3.1190696636000919E-2</v>
      </c>
      <c r="AM298" s="80">
        <v>1.1723710381157029</v>
      </c>
      <c r="AN298" s="41" t="s">
        <v>5558</v>
      </c>
      <c r="AO298" s="41"/>
      <c r="AP298" s="40" t="str" cm="1">
        <f t="array" ref="AP298">IFERROR(_xlfn.IFS(
AR298="MPR ISSUE","PDH",
AR298="BSS Hardware Issue","BSS",
AR298="Sites strategiques, MLL, Pylone, etc.","ENVTECH",
AR298="AKTIVCO DEFAUT GE &amp; POWER Cabinet","AKTIVCO",
AR298="AKTIVCO Coupure ENEO &amp; Baisse de tension","AKTIVCO GRID ONLY",
AR298="Coupure ENEO &amp; Baisse de tension","IHS GRID ONLY",
AR298="Defaut GE &amp; POWER Cabinet","IHS",
AR298="Sharing","Partners",
AR298="Sites strategiques &amp; DataCenter","SST &amp; DC",
AR298="Exclu","Exclu",
AR298="SAT","SAT",
AR298="SPARE-ISSUE","SPARE-ISSUE",
AR298="Fiber CAmtel","TRANS_FO_CAMTEL",
AR298="Fiber AOF","Fiber AOF",
AR298="Projet OCM (HUAWEI)","TRAVAUX-HUAWEI",
AR298="Projet OCM (NOKIA)","TRAVAUX-NOKIA",
AR298="ACCESS-ISSUE","ACCESS-ISSUE",
AR298="Projet OCM (ZTE, NOKIA, autres projets)","TRAVAUX OCM",
AR298="No root CAuse","No root cause",
AR298="ODU HS","PDH",
AR298="IP &amp; VLAN","PDH",
AR298="Warehouse HUAWEI","SPARE-ISSUE",
AR298="SPARE-HS","SPARE-ISSUE",
AR298="Power Telco","BSS",AR298="no impacts","no impacts"
),"")</f>
        <v>No root cause</v>
      </c>
      <c r="AQ298" s="40" t="str" cm="1">
        <f t="array" ref="AQ298">IFERROR(_xlfn.IFS(
AR298="MPR ISSUE","TX ISSUE",
AR298="BSS Hardware Issue","RAN ISSUE",
AR298="Sites strategiques, MLL, Pylone, etc.","ENVTECH",
AR298="AKTIVCO DEFAUT GE &amp; POWER Cabinet","POWER ISSUE",
AR298="AKTIVCO Coupure ENEO &amp; Baisse de tension","POWER ISSUE",
AR298="Coupure ENEO &amp; Baisse de tension","POWER ISSUE",
AR298="Defaut GE &amp; POWER Cabinet","POWER ISSUE",
AR298="Sharing","POWER ISSUE",
AR298="Sites strategiques &amp; DataCenter","POWER ISSUE",
AR298="Exclu","Exclu",
AR298="SAT","TX ISSUE",
AR298="SPARE-ISSUE","SPARE-ISSUE",
AR298="Fiber CAmtel","TX ISSUE",
AR298="Fiber AOF","TX ISSUE",
AR298="Projet OCM (HUAWEI)","TRAVAUX-HUAWEI",
AR298="Projet OCM (NOKIA)","TRAVAUX -NOKIA",
AR298="ACCESS-ISSUE","ACCESS-ISSUE",
AR298="Projet OCM (ZTE, NOKIA, autres projets)","TRAVAUX OCM",
AR298="No root CAuse","No root cause",
AR298="ODU HS","TX ISSUE",
AR298="IP &amp; VLAN","TX ISSUE",
AR298="Warehouse HUAWEI","SPARE-ISSUE",
AR298="SPARE-HS","SPARE-ISSUE",
AR298="Power Telco","RAN ISSUE",AR298="no impacts","no impacts"
),"")</f>
        <v>No root cause</v>
      </c>
      <c r="AR298" s="59" t="s">
        <v>5343</v>
      </c>
      <c r="AS298" s="40" t="str" cm="1">
        <f t="array" ref="AS298">IFERROR(_xlfn.IFS(
AR298="MPR ISSUE","ACTIVE",
AR298="BSS Hardware Issue","ACTIVE",
AR298="Sites strategiques, MLL, Pylone, etc.","PASSIVE",
AR298="AKTIVCO DEFAUT GE &amp; POWER Cabinet","PASSIVE",
AR298="AKTIVCO Coupure ENEO &amp; Baisse de tension","PASSIVE",
AR298="Coupure ENEO &amp; Baisse de tension","PASSIVE",
AR298="Defaut GE &amp; POWER Cabinet","PASSIVE",
AR298="Sharing","PASSIVE",
AR298="Sites strategiques &amp; DataCenter","PASSIVE",
AR298="Exclu","Exclu",
AR298="SAT","ACTIVE",
AR298="SPARE-ISSUE","SPARE-ISSUE",
AR298="Fiber CAmtel","ACTIVE",
AR298="Fiber AOF","ACTIVE",
AR298="Projet OCM (HUAWEI)","PLANNED WORKS",
AR298="Projet OCM (NOKIA)","PLANNED WORKS",
AR298="ACCESS-ISSUE","ACCESS-ISSUE",
AR298="Projet OCM (ZTE, NOKIA, autres projets)","PLANNED WORKS",
AR298="No root CAuse","No root cause",
AR298="ODU HS","ACTIVE",
AR298="IP &amp; VLAN","ACTIVE",
AR298="Warehouse HUAWEI","SPARE-ISSUE",
AR298="SPARE-HS","SPARE-ISSUE",
AR298="Power Telco","ACTIVE", AR298="no impacts","no impacts"
),"")</f>
        <v>No root cause</v>
      </c>
      <c r="AT298" s="99" t="s">
        <v>5661</v>
      </c>
      <c r="AU298" s="99" t="s">
        <v>259</v>
      </c>
      <c r="AW298" s="17"/>
      <c r="AX298" s="17" t="s">
        <v>5536</v>
      </c>
      <c r="AY298" s="17"/>
      <c r="AZ298" s="17" t="s">
        <v>5536</v>
      </c>
      <c r="BA298" s="7"/>
      <c r="BC298" s="18"/>
      <c r="BD298" s="18"/>
      <c r="BE298" s="18"/>
      <c r="BF298" s="18"/>
      <c r="BG298" s="18"/>
      <c r="BH298" s="18"/>
      <c r="BI298" s="18"/>
      <c r="BJ298" s="18"/>
      <c r="BK298" s="18"/>
      <c r="BM298" s="18"/>
      <c r="BN298" s="18"/>
      <c r="BO298" s="18"/>
      <c r="BP298" s="9" t="s">
        <v>5661</v>
      </c>
      <c r="BQ298" s="14"/>
      <c r="BR298" s="102" t="s">
        <v>5536</v>
      </c>
      <c r="BS298" s="14"/>
      <c r="BT298" s="14"/>
      <c r="BU298" s="9"/>
      <c r="BV298" s="9"/>
      <c r="BW298" s="9"/>
    </row>
    <row r="299" spans="1:75" x14ac:dyDescent="0.35">
      <c r="A299" s="1" t="s">
        <v>545</v>
      </c>
      <c r="B299" s="8" t="s">
        <v>546</v>
      </c>
      <c r="C299" s="3" t="s">
        <v>32</v>
      </c>
      <c r="D299" s="1" t="s">
        <v>11</v>
      </c>
      <c r="E299" s="1" t="s">
        <v>12</v>
      </c>
      <c r="F299" s="3" t="s">
        <v>31</v>
      </c>
      <c r="G299" s="1" t="s">
        <v>32</v>
      </c>
      <c r="H299" s="30" t="s">
        <v>5587</v>
      </c>
      <c r="I299" s="27">
        <v>1.0565143693658992</v>
      </c>
      <c r="J299" s="27">
        <v>0</v>
      </c>
      <c r="K299" s="27">
        <v>0</v>
      </c>
      <c r="L299" s="27">
        <v>0</v>
      </c>
      <c r="M299" s="27">
        <v>0</v>
      </c>
      <c r="N299" s="27">
        <v>0</v>
      </c>
      <c r="O299" s="27">
        <v>0</v>
      </c>
      <c r="P299" s="27">
        <v>0</v>
      </c>
      <c r="Q299" s="27">
        <v>0</v>
      </c>
      <c r="R299" s="27">
        <v>0</v>
      </c>
      <c r="S299" s="80">
        <v>4.2248625272163292</v>
      </c>
      <c r="T299" s="80">
        <v>0.7668548624130721</v>
      </c>
      <c r="U299" s="80">
        <v>2.0389596584796528</v>
      </c>
      <c r="V299" s="80">
        <v>2.0869360191534465</v>
      </c>
      <c r="W299" s="80">
        <v>0.7668548624130721</v>
      </c>
      <c r="X299" s="80">
        <v>0</v>
      </c>
      <c r="Y299" s="80">
        <v>0</v>
      </c>
      <c r="Z299" s="80">
        <v>1.9925884548544233</v>
      </c>
      <c r="AA299" s="80">
        <v>4.0940778979148664</v>
      </c>
      <c r="AB299" s="80">
        <v>8.6377246149763316</v>
      </c>
      <c r="AC299" s="80">
        <v>0</v>
      </c>
      <c r="AD299" s="80">
        <v>0</v>
      </c>
      <c r="AE299" s="80">
        <v>0</v>
      </c>
      <c r="AF299" s="80">
        <v>0</v>
      </c>
      <c r="AG299" s="80"/>
      <c r="AH299" s="80">
        <v>0</v>
      </c>
      <c r="AI299" s="80">
        <v>1.1702308287176151</v>
      </c>
      <c r="AJ299" s="80">
        <v>0.90686685930562061</v>
      </c>
      <c r="AK299" s="80">
        <v>0.77011740465334511</v>
      </c>
      <c r="AL299" s="80">
        <v>1.4999236648740226</v>
      </c>
      <c r="AM299" s="80">
        <v>1.1702308287176151</v>
      </c>
      <c r="AN299" s="41" t="s">
        <v>5558</v>
      </c>
      <c r="AO299" s="41"/>
      <c r="AP299" s="40" t="str" cm="1">
        <f t="array" ref="AP299">IFERROR(_xlfn.IFS(
AR299="MPR ISSUE","PDH",
AR299="BSS Hardware Issue","BSS",
AR299="Sites strategiques, MLL, Pylone, etc.","ENVTECH",
AR299="AKTIVCO DEFAUT GE &amp; POWER Cabinet","AKTIVCO",
AR299="AKTIVCO Coupure ENEO &amp; Baisse de tension","AKTIVCO GRID ONLY",
AR299="Coupure ENEO &amp; Baisse de tension","IHS GRID ONLY",
AR299="Defaut GE &amp; POWER Cabinet","IHS",
AR299="Sharing","Partners",
AR299="Sites strategiques &amp; DataCenter","SST &amp; DC",
AR299="Exclu","Exclu",
AR299="SAT","SAT",
AR299="SPARE-ISSUE","SPARE-ISSUE",
AR299="Fiber CAmtel","TRANS_FO_CAMTEL",
AR299="Fiber AOF","Fiber AOF",
AR299="Projet OCM (HUAWEI)","TRAVAUX-HUAWEI",
AR299="Projet OCM (NOKIA)","TRAVAUX-NOKIA",
AR299="ACCESS-ISSUE","ACCESS-ISSUE",
AR299="Projet OCM (ZTE, NOKIA, autres projets)","TRAVAUX OCM",
AR299="No root CAuse","No root cause",
AR299="ODU HS","PDH",
AR299="IP &amp; VLAN","PDH",
AR299="Warehouse HUAWEI","SPARE-ISSUE",
AR299="SPARE-HS","SPARE-ISSUE",
AR299="Power Telco","BSS",AR299="no impacts","no impacts"
),"")</f>
        <v>IHS</v>
      </c>
      <c r="AQ299" s="40" t="str" cm="1">
        <f t="array" ref="AQ299">IFERROR(_xlfn.IFS(
AR299="MPR ISSUE","TX ISSUE",
AR299="BSS Hardware Issue","RAN ISSUE",
AR299="Sites strategiques, MLL, Pylone, etc.","ENVTECH",
AR299="AKTIVCO DEFAUT GE &amp; POWER Cabinet","POWER ISSUE",
AR299="AKTIVCO Coupure ENEO &amp; Baisse de tension","POWER ISSUE",
AR299="Coupure ENEO &amp; Baisse de tension","POWER ISSUE",
AR299="Defaut GE &amp; POWER Cabinet","POWER ISSUE",
AR299="Sharing","POWER ISSUE",
AR299="Sites strategiques &amp; DataCenter","POWER ISSUE",
AR299="Exclu","Exclu",
AR299="SAT","TX ISSUE",
AR299="SPARE-ISSUE","SPARE-ISSUE",
AR299="Fiber CAmtel","TX ISSUE",
AR299="Fiber AOF","TX ISSUE",
AR299="Projet OCM (HUAWEI)","TRAVAUX-HUAWEI",
AR299="Projet OCM (NOKIA)","TRAVAUX -NOKIA",
AR299="ACCESS-ISSUE","ACCESS-ISSUE",
AR299="Projet OCM (ZTE, NOKIA, autres projets)","TRAVAUX OCM",
AR299="No root CAuse","No root cause",
AR299="ODU HS","TX ISSUE",
AR299="IP &amp; VLAN","TX ISSUE",
AR299="Warehouse HUAWEI","SPARE-ISSUE",
AR299="SPARE-HS","SPARE-ISSUE",
AR299="Power Telco","RAN ISSUE",AR299="no impacts","no impacts"
),"")</f>
        <v>POWER ISSUE</v>
      </c>
      <c r="AR299" s="59" t="s">
        <v>5329</v>
      </c>
      <c r="AS299" s="40" t="str" cm="1">
        <f t="array" ref="AS299">IFERROR(_xlfn.IFS(
AR299="MPR ISSUE","ACTIVE",
AR299="BSS Hardware Issue","ACTIVE",
AR299="Sites strategiques, MLL, Pylone, etc.","PASSIVE",
AR299="AKTIVCO DEFAUT GE &amp; POWER Cabinet","PASSIVE",
AR299="AKTIVCO Coupure ENEO &amp; Baisse de tension","PASSIVE",
AR299="Coupure ENEO &amp; Baisse de tension","PASSIVE",
AR299="Defaut GE &amp; POWER Cabinet","PASSIVE",
AR299="Sharing","PASSIVE",
AR299="Sites strategiques &amp; DataCenter","PASSIVE",
AR299="Exclu","Exclu",
AR299="SAT","ACTIVE",
AR299="SPARE-ISSUE","SPARE-ISSUE",
AR299="Fiber CAmtel","ACTIVE",
AR299="Fiber AOF","ACTIVE",
AR299="Projet OCM (HUAWEI)","PLANNED WORKS",
AR299="Projet OCM (NOKIA)","PLANNED WORKS",
AR299="ACCESS-ISSUE","ACCESS-ISSUE",
AR299="Projet OCM (ZTE, NOKIA, autres projets)","PLANNED WORKS",
AR299="No root CAuse","No root cause",
AR299="ODU HS","ACTIVE",
AR299="IP &amp; VLAN","ACTIVE",
AR299="Warehouse HUAWEI","SPARE-ISSUE",
AR299="SPARE-HS","SPARE-ISSUE",
AR299="Power Telco","ACTIVE", AR299="no impacts","no impacts"
),"")</f>
        <v>PASSIVE</v>
      </c>
      <c r="AT299" s="99" t="s">
        <v>6465</v>
      </c>
      <c r="AU299" s="99" t="s">
        <v>546</v>
      </c>
      <c r="AW299" s="17"/>
      <c r="AX299" s="17" t="s">
        <v>5536</v>
      </c>
      <c r="AY299" s="17"/>
      <c r="AZ299" s="17" t="s">
        <v>5536</v>
      </c>
      <c r="BA299" s="7"/>
      <c r="BB299" s="9" t="s">
        <v>5637</v>
      </c>
      <c r="BC299" s="18"/>
      <c r="BD299" s="18"/>
      <c r="BE299" s="18"/>
      <c r="BF299" s="18"/>
      <c r="BG299" s="18"/>
      <c r="BH299" s="18"/>
      <c r="BI299" s="18"/>
      <c r="BJ299" s="18"/>
      <c r="BK299" s="18"/>
      <c r="BM299" s="18" t="s">
        <v>5678</v>
      </c>
      <c r="BN299" s="18"/>
      <c r="BO299" s="18" t="s">
        <v>6055</v>
      </c>
      <c r="BP299" s="9" t="s">
        <v>5919</v>
      </c>
      <c r="BQ299" s="14"/>
      <c r="BR299" s="102" t="s">
        <v>5536</v>
      </c>
      <c r="BS299" s="14"/>
      <c r="BT299" s="14"/>
      <c r="BU299" s="9"/>
      <c r="BV299" s="9"/>
      <c r="BW299" s="9"/>
    </row>
    <row r="300" spans="1:75" x14ac:dyDescent="0.35">
      <c r="A300" s="1" t="s">
        <v>832</v>
      </c>
      <c r="B300" s="8" t="s">
        <v>833</v>
      </c>
      <c r="C300" s="3" t="s">
        <v>37</v>
      </c>
      <c r="D300" s="1" t="s">
        <v>21</v>
      </c>
      <c r="E300" s="1" t="s">
        <v>36</v>
      </c>
      <c r="F300" s="3" t="s">
        <v>37</v>
      </c>
      <c r="G300" s="1" t="s">
        <v>834</v>
      </c>
      <c r="H300" s="30" t="s">
        <v>5587</v>
      </c>
      <c r="I300" s="27">
        <v>0.79178830190079152</v>
      </c>
      <c r="J300" s="27">
        <v>1.2778476912847825</v>
      </c>
      <c r="K300" s="27">
        <v>1.8862913880827434</v>
      </c>
      <c r="L300" s="27">
        <v>1.1732271218749371</v>
      </c>
      <c r="M300" s="27">
        <v>3.2448606438320589</v>
      </c>
      <c r="N300" s="27">
        <v>6.9076685129539737</v>
      </c>
      <c r="O300" s="27">
        <v>1.7326600234566949</v>
      </c>
      <c r="P300" s="27">
        <v>1.6636561054466903</v>
      </c>
      <c r="Q300" s="27">
        <v>1.7577361435709538</v>
      </c>
      <c r="R300" s="27">
        <v>0.68060442367014484</v>
      </c>
      <c r="S300" s="80">
        <v>1.6562188777883358</v>
      </c>
      <c r="T300" s="80">
        <v>1.5483166539680908</v>
      </c>
      <c r="U300" s="80">
        <v>0.56431971304072437</v>
      </c>
      <c r="V300" s="80">
        <v>4.9969965728113506</v>
      </c>
      <c r="W300" s="80">
        <v>1.5483166539680908</v>
      </c>
      <c r="X300" s="80">
        <v>1.7931209389526677</v>
      </c>
      <c r="Y300" s="80">
        <v>0</v>
      </c>
      <c r="Z300" s="80">
        <v>4.3830953420482661</v>
      </c>
      <c r="AA300" s="80">
        <v>0.15712703997625832</v>
      </c>
      <c r="AB300" s="80">
        <v>0.95059183923888435</v>
      </c>
      <c r="AC300" s="80">
        <v>0</v>
      </c>
      <c r="AD300" s="80">
        <v>0</v>
      </c>
      <c r="AE300" s="80">
        <v>2.6513449075857576</v>
      </c>
      <c r="AF300" s="80">
        <v>1.4225436816738148</v>
      </c>
      <c r="AG300" s="80"/>
      <c r="AH300" s="80">
        <v>0.31589490715771662</v>
      </c>
      <c r="AI300" s="80">
        <v>1.1605998864262212</v>
      </c>
      <c r="AJ300" s="80">
        <v>0.69117218005747194</v>
      </c>
      <c r="AK300" s="80">
        <v>1.0074852691670837</v>
      </c>
      <c r="AL300" s="80">
        <v>1.387712397699987</v>
      </c>
      <c r="AM300" s="80">
        <v>1.1605998864262212</v>
      </c>
      <c r="AN300" s="41" t="s">
        <v>5558</v>
      </c>
      <c r="AO300" s="41"/>
      <c r="AP300" s="40" t="str" cm="1">
        <f t="array" ref="AP300">IFERROR(_xlfn.IFS(
AR300="MPR ISSUE","PDH",
AR300="BSS Hardware Issue","BSS",
AR300="Sites strategiques, MLL, Pylone, etc.","ENVTECH",
AR300="AKTIVCO DEFAUT GE &amp; POWER Cabinet","AKTIVCO",
AR300="AKTIVCO Coupure ENEO &amp; Baisse de tension","AKTIVCO GRID ONLY",
AR300="Coupure ENEO &amp; Baisse de tension","IHS GRID ONLY",
AR300="Defaut GE &amp; POWER Cabinet","IHS",
AR300="Sharing","Partners",
AR300="Sites strategiques &amp; DataCenter","SST &amp; DC",
AR300="Exclu","Exclu",
AR300="SAT","SAT",
AR300="SPARE-ISSUE","SPARE-ISSUE",
AR300="Fiber CAmtel","TRANS_FO_CAMTEL",
AR300="Fiber AOF","Fiber AOF",
AR300="Projet OCM (HUAWEI)","TRAVAUX-HUAWEI",
AR300="Projet OCM (NOKIA)","TRAVAUX-NOKIA",
AR300="ACCESS-ISSUE","ACCESS-ISSUE",
AR300="Projet OCM (ZTE, NOKIA, autres projets)","TRAVAUX OCM",
AR300="No root CAuse","No root cause",
AR300="ODU HS","PDH",
AR300="IP &amp; VLAN","PDH",
AR300="Warehouse HUAWEI","SPARE-ISSUE",
AR300="SPARE-HS","SPARE-ISSUE",
AR300="Power Telco","BSS",AR300="no impacts","no impacts"
),"")</f>
        <v>No root cause</v>
      </c>
      <c r="AQ300" s="40" t="str" cm="1">
        <f t="array" ref="AQ300">IFERROR(_xlfn.IFS(
AR300="MPR ISSUE","TX ISSUE",
AR300="BSS Hardware Issue","RAN ISSUE",
AR300="Sites strategiques, MLL, Pylone, etc.","ENVTECH",
AR300="AKTIVCO DEFAUT GE &amp; POWER Cabinet","POWER ISSUE",
AR300="AKTIVCO Coupure ENEO &amp; Baisse de tension","POWER ISSUE",
AR300="Coupure ENEO &amp; Baisse de tension","POWER ISSUE",
AR300="Defaut GE &amp; POWER Cabinet","POWER ISSUE",
AR300="Sharing","POWER ISSUE",
AR300="Sites strategiques &amp; DataCenter","POWER ISSUE",
AR300="Exclu","Exclu",
AR300="SAT","TX ISSUE",
AR300="SPARE-ISSUE","SPARE-ISSUE",
AR300="Fiber CAmtel","TX ISSUE",
AR300="Fiber AOF","TX ISSUE",
AR300="Projet OCM (HUAWEI)","TRAVAUX-HUAWEI",
AR300="Projet OCM (NOKIA)","TRAVAUX -NOKIA",
AR300="ACCESS-ISSUE","ACCESS-ISSUE",
AR300="Projet OCM (ZTE, NOKIA, autres projets)","TRAVAUX OCM",
AR300="No root CAuse","No root cause",
AR300="ODU HS","TX ISSUE",
AR300="IP &amp; VLAN","TX ISSUE",
AR300="Warehouse HUAWEI","SPARE-ISSUE",
AR300="SPARE-HS","SPARE-ISSUE",
AR300="Power Telco","RAN ISSUE",AR300="no impacts","no impacts"
),"")</f>
        <v>No root cause</v>
      </c>
      <c r="AR300" s="59" t="s">
        <v>5343</v>
      </c>
      <c r="AS300" s="40" t="str" cm="1">
        <f t="array" ref="AS300">IFERROR(_xlfn.IFS(
AR300="MPR ISSUE","ACTIVE",
AR300="BSS Hardware Issue","ACTIVE",
AR300="Sites strategiques, MLL, Pylone, etc.","PASSIVE",
AR300="AKTIVCO DEFAUT GE &amp; POWER Cabinet","PASSIVE",
AR300="AKTIVCO Coupure ENEO &amp; Baisse de tension","PASSIVE",
AR300="Coupure ENEO &amp; Baisse de tension","PASSIVE",
AR300="Defaut GE &amp; POWER Cabinet","PASSIVE",
AR300="Sharing","PASSIVE",
AR300="Sites strategiques &amp; DataCenter","PASSIVE",
AR300="Exclu","Exclu",
AR300="SAT","ACTIVE",
AR300="SPARE-ISSUE","SPARE-ISSUE",
AR300="Fiber CAmtel","ACTIVE",
AR300="Fiber AOF","ACTIVE",
AR300="Projet OCM (HUAWEI)","PLANNED WORKS",
AR300="Projet OCM (NOKIA)","PLANNED WORKS",
AR300="ACCESS-ISSUE","ACCESS-ISSUE",
AR300="Projet OCM (ZTE, NOKIA, autres projets)","PLANNED WORKS",
AR300="No root CAuse","No root cause",
AR300="ODU HS","ACTIVE",
AR300="IP &amp; VLAN","ACTIVE",
AR300="Warehouse HUAWEI","SPARE-ISSUE",
AR300="SPARE-HS","SPARE-ISSUE",
AR300="Power Telco","ACTIVE", AR300="no impacts","no impacts"
),"")</f>
        <v>No root cause</v>
      </c>
      <c r="AT300" s="99" t="s">
        <v>5661</v>
      </c>
      <c r="AU300" s="99" t="s">
        <v>833</v>
      </c>
      <c r="AW300" s="17"/>
      <c r="AX300" s="17" t="s">
        <v>5536</v>
      </c>
      <c r="AY300" s="17"/>
      <c r="AZ300" s="17" t="s">
        <v>6200</v>
      </c>
      <c r="BA300" s="7"/>
      <c r="BC300" s="18"/>
      <c r="BD300" s="18"/>
      <c r="BE300" s="18"/>
      <c r="BF300" s="18"/>
      <c r="BG300" s="18"/>
      <c r="BH300" s="18"/>
      <c r="BI300" s="18"/>
      <c r="BJ300" s="18"/>
      <c r="BK300" s="18"/>
      <c r="BM300" s="18"/>
      <c r="BN300" s="18"/>
      <c r="BO300" s="18"/>
      <c r="BP300" s="9" t="s">
        <v>5661</v>
      </c>
      <c r="BQ300" s="14"/>
      <c r="BR300" s="102" t="s">
        <v>5536</v>
      </c>
      <c r="BS300" s="14"/>
      <c r="BT300" s="14"/>
      <c r="BU300" s="9"/>
      <c r="BV300" s="9"/>
      <c r="BW300" s="9"/>
    </row>
    <row r="301" spans="1:75" x14ac:dyDescent="0.35">
      <c r="A301" s="1" t="s">
        <v>1989</v>
      </c>
      <c r="B301" s="8" t="s">
        <v>1990</v>
      </c>
      <c r="C301" s="3" t="s">
        <v>84</v>
      </c>
      <c r="D301" s="1" t="s">
        <v>11</v>
      </c>
      <c r="E301" s="1" t="s">
        <v>83</v>
      </c>
      <c r="F301" s="3" t="s">
        <v>55</v>
      </c>
      <c r="G301" s="1" t="s">
        <v>84</v>
      </c>
      <c r="H301" s="28" t="s">
        <v>5589</v>
      </c>
      <c r="I301" s="27">
        <v>0</v>
      </c>
      <c r="J301" s="27">
        <v>0.57603735949525303</v>
      </c>
      <c r="K301" s="27">
        <v>0.54805412161525879</v>
      </c>
      <c r="L301" s="27">
        <v>0</v>
      </c>
      <c r="M301" s="27">
        <v>0</v>
      </c>
      <c r="N301" s="27">
        <v>0</v>
      </c>
      <c r="O301" s="27">
        <v>0</v>
      </c>
      <c r="P301" s="27">
        <v>0</v>
      </c>
      <c r="Q301" s="27">
        <v>0</v>
      </c>
      <c r="R301" s="27">
        <v>0</v>
      </c>
      <c r="S301" s="80">
        <v>0</v>
      </c>
      <c r="T301" s="80">
        <v>0</v>
      </c>
      <c r="U301" s="80">
        <v>0</v>
      </c>
      <c r="V301" s="80">
        <v>0</v>
      </c>
      <c r="W301" s="80">
        <v>0</v>
      </c>
      <c r="X301" s="80">
        <v>0.35625568938998331</v>
      </c>
      <c r="Y301" s="80">
        <v>1.6092234464219981</v>
      </c>
      <c r="Z301" s="80">
        <v>0.41823258654293399</v>
      </c>
      <c r="AA301" s="80">
        <v>8.1267674562612537</v>
      </c>
      <c r="AB301" s="80">
        <v>8.5144663887248062E-2</v>
      </c>
      <c r="AC301" s="80">
        <v>2.4625070983611703</v>
      </c>
      <c r="AD301" s="80">
        <v>2.4625070983611703</v>
      </c>
      <c r="AE301" s="80">
        <v>0</v>
      </c>
      <c r="AF301" s="80">
        <v>0.28589630542785638</v>
      </c>
      <c r="AG301" s="80"/>
      <c r="AH301" s="80">
        <v>0</v>
      </c>
      <c r="AI301" s="80">
        <v>1.1486860541102006</v>
      </c>
      <c r="AJ301" s="80">
        <v>1.8053657142628761</v>
      </c>
      <c r="AK301" s="80">
        <v>2.3312308108163244</v>
      </c>
      <c r="AL301" s="80">
        <v>0.20759597432075413</v>
      </c>
      <c r="AM301" s="80">
        <v>1.1486860541102006</v>
      </c>
      <c r="AN301" s="41" t="s">
        <v>5558</v>
      </c>
      <c r="AO301" s="41"/>
      <c r="AP301" s="40" t="str" cm="1">
        <f t="array" ref="AP301">IFERROR(_xlfn.IFS(
AR301="MPR ISSUE","PDH",
AR301="BSS Hardware Issue","BSS",
AR301="Sites strategiques, MLL, Pylone, etc.","ENVTECH",
AR301="AKTIVCO DEFAUT GE &amp; POWER Cabinet","AKTIVCO",
AR301="AKTIVCO Coupure ENEO &amp; Baisse de tension","AKTIVCO GRID ONLY",
AR301="Coupure ENEO &amp; Baisse de tension","IHS GRID ONLY",
AR301="Defaut GE &amp; POWER Cabinet","IHS",
AR301="Sharing","Partners",
AR301="Sites strategiques &amp; DataCenter","SST &amp; DC",
AR301="Exclu","Exclu",
AR301="SAT","SAT",
AR301="SPARE-ISSUE","SPARE-ISSUE",
AR301="Fiber CAmtel","TRANS_FO_CAMTEL",
AR301="Fiber AOF","Fiber AOF",
AR301="Projet OCM (HUAWEI)","TRAVAUX-HUAWEI",
AR301="Projet OCM (NOKIA)","TRAVAUX-NOKIA",
AR301="ACCESS-ISSUE","ACCESS-ISSUE",
AR301="Projet OCM (ZTE, NOKIA, autres projets)","TRAVAUX OCM",
AR301="No root CAuse","No root cause",
AR301="ODU HS","PDH",
AR301="IP &amp; VLAN","PDH",
AR301="Warehouse HUAWEI","SPARE-ISSUE",
AR301="SPARE-HS","SPARE-ISSUE",
AR301="Power Telco","BSS",AR301="no impacts","no impacts"
),"")</f>
        <v>IHS</v>
      </c>
      <c r="AQ301" s="40" t="str" cm="1">
        <f t="array" ref="AQ301">IFERROR(_xlfn.IFS(
AR301="MPR ISSUE","TX ISSUE",
AR301="BSS Hardware Issue","RAN ISSUE",
AR301="Sites strategiques, MLL, Pylone, etc.","ENVTECH",
AR301="AKTIVCO DEFAUT GE &amp; POWER Cabinet","POWER ISSUE",
AR301="AKTIVCO Coupure ENEO &amp; Baisse de tension","POWER ISSUE",
AR301="Coupure ENEO &amp; Baisse de tension","POWER ISSUE",
AR301="Defaut GE &amp; POWER Cabinet","POWER ISSUE",
AR301="Sharing","POWER ISSUE",
AR301="Sites strategiques &amp; DataCenter","POWER ISSUE",
AR301="Exclu","Exclu",
AR301="SAT","TX ISSUE",
AR301="SPARE-ISSUE","SPARE-ISSUE",
AR301="Fiber CAmtel","TX ISSUE",
AR301="Fiber AOF","TX ISSUE",
AR301="Projet OCM (HUAWEI)","TRAVAUX-HUAWEI",
AR301="Projet OCM (NOKIA)","TRAVAUX -NOKIA",
AR301="ACCESS-ISSUE","ACCESS-ISSUE",
AR301="Projet OCM (ZTE, NOKIA, autres projets)","TRAVAUX OCM",
AR301="No root CAuse","No root cause",
AR301="ODU HS","TX ISSUE",
AR301="IP &amp; VLAN","TX ISSUE",
AR301="Warehouse HUAWEI","SPARE-ISSUE",
AR301="SPARE-HS","SPARE-ISSUE",
AR301="Power Telco","RAN ISSUE",AR301="no impacts","no impacts"
),"")</f>
        <v>POWER ISSUE</v>
      </c>
      <c r="AR301" s="59" t="s">
        <v>5329</v>
      </c>
      <c r="AS301" s="40" t="str" cm="1">
        <f t="array" ref="AS301">IFERROR(_xlfn.IFS(
AR301="MPR ISSUE","ACTIVE",
AR301="BSS Hardware Issue","ACTIVE",
AR301="Sites strategiques, MLL, Pylone, etc.","PASSIVE",
AR301="AKTIVCO DEFAUT GE &amp; POWER Cabinet","PASSIVE",
AR301="AKTIVCO Coupure ENEO &amp; Baisse de tension","PASSIVE",
AR301="Coupure ENEO &amp; Baisse de tension","PASSIVE",
AR301="Defaut GE &amp; POWER Cabinet","PASSIVE",
AR301="Sharing","PASSIVE",
AR301="Sites strategiques &amp; DataCenter","PASSIVE",
AR301="Exclu","Exclu",
AR301="SAT","ACTIVE",
AR301="SPARE-ISSUE","SPARE-ISSUE",
AR301="Fiber CAmtel","ACTIVE",
AR301="Fiber AOF","ACTIVE",
AR301="Projet OCM (HUAWEI)","PLANNED WORKS",
AR301="Projet OCM (NOKIA)","PLANNED WORKS",
AR301="ACCESS-ISSUE","ACCESS-ISSUE",
AR301="Projet OCM (ZTE, NOKIA, autres projets)","PLANNED WORKS",
AR301="No root CAuse","No root cause",
AR301="ODU HS","ACTIVE",
AR301="IP &amp; VLAN","ACTIVE",
AR301="Warehouse HUAWEI","SPARE-ISSUE",
AR301="SPARE-HS","SPARE-ISSUE",
AR301="Power Telco","ACTIVE", AR301="no impacts","no impacts"
),"")</f>
        <v>PASSIVE</v>
      </c>
      <c r="AT301" s="99" t="s">
        <v>6466</v>
      </c>
      <c r="AU301" s="99" t="s">
        <v>1990</v>
      </c>
      <c r="AW301" s="17"/>
      <c r="AX301" s="17" t="s">
        <v>5536</v>
      </c>
      <c r="AY301" s="17"/>
      <c r="AZ301" s="17" t="s">
        <v>5536</v>
      </c>
      <c r="BA301" s="7"/>
      <c r="BB301" s="9" t="s">
        <v>5629</v>
      </c>
      <c r="BC301" s="18"/>
      <c r="BD301" s="18"/>
      <c r="BE301" s="18"/>
      <c r="BF301" s="18"/>
      <c r="BG301" s="18"/>
      <c r="BH301" s="18"/>
      <c r="BI301" s="18"/>
      <c r="BJ301" s="18"/>
      <c r="BK301" s="18"/>
      <c r="BM301" s="18"/>
      <c r="BN301" s="18"/>
      <c r="BO301" s="18"/>
      <c r="BP301" s="9" t="s">
        <v>5661</v>
      </c>
      <c r="BQ301" s="14"/>
      <c r="BR301" s="102" t="s">
        <v>5536</v>
      </c>
      <c r="BS301" s="14"/>
      <c r="BT301" s="14"/>
      <c r="BU301" s="9"/>
      <c r="BV301" s="9"/>
      <c r="BW301" s="9"/>
    </row>
    <row r="302" spans="1:75" x14ac:dyDescent="0.35">
      <c r="A302" s="1" t="s">
        <v>61</v>
      </c>
      <c r="B302" s="1" t="s">
        <v>62</v>
      </c>
      <c r="C302" s="3" t="s">
        <v>13</v>
      </c>
      <c r="D302" s="1" t="s">
        <v>18</v>
      </c>
      <c r="E302" s="1"/>
      <c r="F302" s="3" t="s">
        <v>13</v>
      </c>
      <c r="G302" s="1" t="s">
        <v>63</v>
      </c>
      <c r="H302" s="28" t="s">
        <v>5589</v>
      </c>
      <c r="I302" s="27">
        <v>13.853290072567368</v>
      </c>
      <c r="J302" s="27">
        <v>13.857766677225035</v>
      </c>
      <c r="K302" s="27">
        <v>13.865346585509926</v>
      </c>
      <c r="L302" s="27">
        <v>13.864187305419295</v>
      </c>
      <c r="M302" s="27">
        <v>13.864989883943579</v>
      </c>
      <c r="N302" s="27">
        <v>13.868556899607057</v>
      </c>
      <c r="O302" s="27">
        <v>14.655083853404216</v>
      </c>
      <c r="P302" s="27">
        <v>15.015744807138596</v>
      </c>
      <c r="Q302" s="27">
        <v>10.116912505386193</v>
      </c>
      <c r="R302" s="27">
        <v>7.2698276132670152</v>
      </c>
      <c r="S302" s="80">
        <v>1.2700180919034452</v>
      </c>
      <c r="T302" s="80">
        <v>0</v>
      </c>
      <c r="U302" s="80">
        <v>0.97620301170266488</v>
      </c>
      <c r="V302" s="80">
        <v>0.3147891323020377</v>
      </c>
      <c r="W302" s="80">
        <v>0</v>
      </c>
      <c r="X302" s="80">
        <v>0.70732137098960424</v>
      </c>
      <c r="Y302" s="80">
        <v>0.76467898285834957</v>
      </c>
      <c r="Z302" s="80">
        <v>1.6499944354555651</v>
      </c>
      <c r="AA302" s="80">
        <v>0.49381764845205794</v>
      </c>
      <c r="AB302" s="80">
        <v>1.2413214508907553</v>
      </c>
      <c r="AC302" s="80">
        <v>0.88041080605993172</v>
      </c>
      <c r="AD302" s="80">
        <v>0.88041080605993172</v>
      </c>
      <c r="AE302" s="80">
        <v>0.31334449095832878</v>
      </c>
      <c r="AF302" s="80">
        <v>0.48948372442093074</v>
      </c>
      <c r="AG302" s="80"/>
      <c r="AH302" s="80">
        <v>1.2553576575265455</v>
      </c>
      <c r="AI302" s="80">
        <v>1.1447088316454217</v>
      </c>
      <c r="AJ302" s="80">
        <v>1.2920448505049777</v>
      </c>
      <c r="AK302" s="80">
        <v>1.1197940573456961</v>
      </c>
      <c r="AL302" s="80">
        <v>1.1204026554774149</v>
      </c>
      <c r="AM302" s="80">
        <v>1.1447088316454217</v>
      </c>
      <c r="AN302" s="41" t="s">
        <v>5558</v>
      </c>
      <c r="AO302" s="41"/>
      <c r="AP302" s="40" t="str" cm="1">
        <f t="array" ref="AP302">IFERROR(_xlfn.IFS(
AR302="MPR ISSUE","PDH",
AR302="BSS Hardware Issue","BSS",
AR302="Sites strategiques, MLL, Pylone, etc.","ENVTECH",
AR302="AKTIVCO DEFAUT GE &amp; POWER Cabinet","AKTIVCO",
AR302="AKTIVCO Coupure ENEO &amp; Baisse de tension","AKTIVCO GRID ONLY",
AR302="Coupure ENEO &amp; Baisse de tension","IHS GRID ONLY",
AR302="Defaut GE &amp; POWER Cabinet","IHS",
AR302="Sharing","Partners",
AR302="Sites strategiques &amp; DataCenter","SST &amp; DC",
AR302="Exclu","Exclu",
AR302="SAT","SAT",
AR302="SPARE-ISSUE","SPARE-ISSUE",
AR302="Fiber CAmtel","TRANS_FO_CAMTEL",
AR302="Fiber AOF","Fiber AOF",
AR302="Projet OCM (HUAWEI)","TRAVAUX-HUAWEI",
AR302="Projet OCM (NOKIA)","TRAVAUX-NOKIA",
AR302="ACCESS-ISSUE","ACCESS-ISSUE",
AR302="Projet OCM (ZTE, NOKIA, autres projets)","TRAVAUX OCM",
AR302="No root CAuse","No root cause",
AR302="ODU HS","PDH",
AR302="IP &amp; VLAN","PDH",
AR302="Warehouse HUAWEI","SPARE-ISSUE",
AR302="SPARE-HS","SPARE-ISSUE",
AR302="Power Telco","BSS",AR302="no impacts","no impacts"
),"")</f>
        <v>No root cause</v>
      </c>
      <c r="AQ302" s="40" t="str" cm="1">
        <f t="array" ref="AQ302">IFERROR(_xlfn.IFS(
AR302="MPR ISSUE","TX ISSUE",
AR302="BSS Hardware Issue","RAN ISSUE",
AR302="Sites strategiques, MLL, Pylone, etc.","ENVTECH",
AR302="AKTIVCO DEFAUT GE &amp; POWER Cabinet","POWER ISSUE",
AR302="AKTIVCO Coupure ENEO &amp; Baisse de tension","POWER ISSUE",
AR302="Coupure ENEO &amp; Baisse de tension","POWER ISSUE",
AR302="Defaut GE &amp; POWER Cabinet","POWER ISSUE",
AR302="Sharing","POWER ISSUE",
AR302="Sites strategiques &amp; DataCenter","POWER ISSUE",
AR302="Exclu","Exclu",
AR302="SAT","TX ISSUE",
AR302="SPARE-ISSUE","SPARE-ISSUE",
AR302="Fiber CAmtel","TX ISSUE",
AR302="Fiber AOF","TX ISSUE",
AR302="Projet OCM (HUAWEI)","TRAVAUX-HUAWEI",
AR302="Projet OCM (NOKIA)","TRAVAUX -NOKIA",
AR302="ACCESS-ISSUE","ACCESS-ISSUE",
AR302="Projet OCM (ZTE, NOKIA, autres projets)","TRAVAUX OCM",
AR302="No root CAuse","No root cause",
AR302="ODU HS","TX ISSUE",
AR302="IP &amp; VLAN","TX ISSUE",
AR302="Warehouse HUAWEI","SPARE-ISSUE",
AR302="SPARE-HS","SPARE-ISSUE",
AR302="Power Telco","RAN ISSUE",AR302="no impacts","no impacts"
),"")</f>
        <v>No root cause</v>
      </c>
      <c r="AR302" s="59" t="s">
        <v>5343</v>
      </c>
      <c r="AS302" s="40" t="str" cm="1">
        <f t="array" ref="AS302">IFERROR(_xlfn.IFS(
AR302="MPR ISSUE","ACTIVE",
AR302="BSS Hardware Issue","ACTIVE",
AR302="Sites strategiques, MLL, Pylone, etc.","PASSIVE",
AR302="AKTIVCO DEFAUT GE &amp; POWER Cabinet","PASSIVE",
AR302="AKTIVCO Coupure ENEO &amp; Baisse de tension","PASSIVE",
AR302="Coupure ENEO &amp; Baisse de tension","PASSIVE",
AR302="Defaut GE &amp; POWER Cabinet","PASSIVE",
AR302="Sharing","PASSIVE",
AR302="Sites strategiques &amp; DataCenter","PASSIVE",
AR302="Exclu","Exclu",
AR302="SAT","ACTIVE",
AR302="SPARE-ISSUE","SPARE-ISSUE",
AR302="Fiber CAmtel","ACTIVE",
AR302="Fiber AOF","ACTIVE",
AR302="Projet OCM (HUAWEI)","PLANNED WORKS",
AR302="Projet OCM (NOKIA)","PLANNED WORKS",
AR302="ACCESS-ISSUE","ACCESS-ISSUE",
AR302="Projet OCM (ZTE, NOKIA, autres projets)","PLANNED WORKS",
AR302="No root CAuse","No root cause",
AR302="ODU HS","ACTIVE",
AR302="IP &amp; VLAN","ACTIVE",
AR302="Warehouse HUAWEI","SPARE-ISSUE",
AR302="SPARE-HS","SPARE-ISSUE",
AR302="Power Telco","ACTIVE", AR302="no impacts","no impacts"
),"")</f>
        <v>No root cause</v>
      </c>
      <c r="AT302" s="99" t="s">
        <v>5661</v>
      </c>
      <c r="AU302" s="99" t="s">
        <v>62</v>
      </c>
      <c r="AW302" s="17"/>
      <c r="AX302" s="17" t="s">
        <v>5536</v>
      </c>
      <c r="AY302" s="17"/>
      <c r="AZ302" s="17" t="s">
        <v>5536</v>
      </c>
      <c r="BA302" s="7"/>
      <c r="BC302" s="18"/>
      <c r="BD302" s="18"/>
      <c r="BE302" s="18"/>
      <c r="BF302" s="18"/>
      <c r="BG302" s="18"/>
      <c r="BH302" s="18"/>
      <c r="BI302" s="18"/>
      <c r="BJ302" s="18"/>
      <c r="BK302" s="18"/>
      <c r="BM302" s="18"/>
      <c r="BN302" s="18"/>
      <c r="BO302" s="18"/>
      <c r="BP302" s="9" t="s">
        <v>5661</v>
      </c>
      <c r="BQ302" s="14"/>
      <c r="BR302" s="102" t="s">
        <v>5536</v>
      </c>
      <c r="BS302" s="14"/>
      <c r="BT302" s="14"/>
      <c r="BU302" s="9"/>
      <c r="BV302" s="9"/>
      <c r="BW302" s="9"/>
    </row>
    <row r="303" spans="1:75" x14ac:dyDescent="0.35">
      <c r="A303" s="1" t="s">
        <v>876</v>
      </c>
      <c r="B303" s="8" t="s">
        <v>877</v>
      </c>
      <c r="C303" s="3" t="s">
        <v>5600</v>
      </c>
      <c r="D303" s="1" t="s">
        <v>11</v>
      </c>
      <c r="E303" s="1" t="s">
        <v>96</v>
      </c>
      <c r="F303" s="3" t="s">
        <v>90</v>
      </c>
      <c r="G303" s="1" t="s">
        <v>878</v>
      </c>
      <c r="H303" s="29" t="s">
        <v>5588</v>
      </c>
      <c r="I303" s="27">
        <v>0.31448593597064206</v>
      </c>
      <c r="J303" s="27">
        <v>0.23426375369899519</v>
      </c>
      <c r="K303" s="27">
        <v>0.25466708329409599</v>
      </c>
      <c r="L303" s="27">
        <v>0.51514840211966328</v>
      </c>
      <c r="M303" s="27">
        <v>0.32607873687694922</v>
      </c>
      <c r="N303" s="27">
        <v>0.29652601210502422</v>
      </c>
      <c r="O303" s="27">
        <v>0.333141427890638</v>
      </c>
      <c r="P303" s="27">
        <v>0.38976780154837037</v>
      </c>
      <c r="Q303" s="27">
        <v>0.61104761823230092</v>
      </c>
      <c r="R303" s="27">
        <v>0.1682739639246304</v>
      </c>
      <c r="S303" s="80">
        <v>1.1057213504435939</v>
      </c>
      <c r="T303" s="80">
        <v>0.4120616494451152</v>
      </c>
      <c r="U303" s="80">
        <v>0.5081748864975616</v>
      </c>
      <c r="V303" s="80">
        <v>0.41232917561987609</v>
      </c>
      <c r="W303" s="80">
        <v>0.41206164944511509</v>
      </c>
      <c r="X303" s="80">
        <v>0.25532698119183983</v>
      </c>
      <c r="Y303" s="80">
        <v>0.34730248007465042</v>
      </c>
      <c r="Z303" s="80">
        <v>0.68666835029805939</v>
      </c>
      <c r="AA303" s="80">
        <v>0.50530343888846074</v>
      </c>
      <c r="AB303" s="80">
        <v>0.33360513992689045</v>
      </c>
      <c r="AC303" s="80">
        <v>1.2066322235634201</v>
      </c>
      <c r="AD303" s="80">
        <v>1.2066322235634201</v>
      </c>
      <c r="AE303" s="80">
        <v>0.39158697953674454</v>
      </c>
      <c r="AF303" s="80">
        <v>0.37936995088932823</v>
      </c>
      <c r="AG303" s="80"/>
      <c r="AH303" s="80">
        <v>0.27198494434028769</v>
      </c>
      <c r="AI303" s="80">
        <v>1.1197218869227499</v>
      </c>
      <c r="AJ303" s="80">
        <v>1.4790135446766504</v>
      </c>
      <c r="AK303" s="80">
        <v>2.7062486612197438</v>
      </c>
      <c r="AL303" s="80">
        <v>0</v>
      </c>
      <c r="AM303" s="80">
        <v>1.1197218869227499</v>
      </c>
      <c r="AN303" s="41" t="s">
        <v>5558</v>
      </c>
      <c r="AO303" s="41"/>
      <c r="AP303" s="40" t="str" cm="1">
        <f t="array" ref="AP303">IFERROR(_xlfn.IFS(
AR303="MPR ISSUE","PDH",
AR303="BSS Hardware Issue","BSS",
AR303="Sites strategiques, MLL, Pylone, etc.","ENVTECH",
AR303="AKTIVCO DEFAUT GE &amp; POWER Cabinet","AKTIVCO",
AR303="AKTIVCO Coupure ENEO &amp; Baisse de tension","AKTIVCO GRID ONLY",
AR303="Coupure ENEO &amp; Baisse de tension","IHS GRID ONLY",
AR303="Defaut GE &amp; POWER Cabinet","IHS",
AR303="Sharing","Partners",
AR303="Sites strategiques &amp; DataCenter","SST &amp; DC",
AR303="Exclu","Exclu",
AR303="SAT","SAT",
AR303="SPARE-ISSUE","SPARE-ISSUE",
AR303="Fiber CAmtel","TRANS_FO_CAMTEL",
AR303="Fiber AOF","Fiber AOF",
AR303="Projet OCM (HUAWEI)","TRAVAUX-HUAWEI",
AR303="Projet OCM (NOKIA)","TRAVAUX-NOKIA",
AR303="ACCESS-ISSUE","ACCESS-ISSUE",
AR303="Projet OCM (ZTE, NOKIA, autres projets)","TRAVAUX OCM",
AR303="No root CAuse","No root cause",
AR303="ODU HS","PDH",
AR303="IP &amp; VLAN","PDH",
AR303="Warehouse HUAWEI","SPARE-ISSUE",
AR303="SPARE-HS","SPARE-ISSUE",
AR303="Power Telco","BSS",AR303="no impacts","no impacts"
),"")</f>
        <v>IHS</v>
      </c>
      <c r="AQ303" s="40" t="str" cm="1">
        <f t="array" ref="AQ303">IFERROR(_xlfn.IFS(
AR303="MPR ISSUE","TX ISSUE",
AR303="BSS Hardware Issue","RAN ISSUE",
AR303="Sites strategiques, MLL, Pylone, etc.","ENVTECH",
AR303="AKTIVCO DEFAUT GE &amp; POWER Cabinet","POWER ISSUE",
AR303="AKTIVCO Coupure ENEO &amp; Baisse de tension","POWER ISSUE",
AR303="Coupure ENEO &amp; Baisse de tension","POWER ISSUE",
AR303="Defaut GE &amp; POWER Cabinet","POWER ISSUE",
AR303="Sharing","POWER ISSUE",
AR303="Sites strategiques &amp; DataCenter","POWER ISSUE",
AR303="Exclu","Exclu",
AR303="SAT","TX ISSUE",
AR303="SPARE-ISSUE","SPARE-ISSUE",
AR303="Fiber CAmtel","TX ISSUE",
AR303="Fiber AOF","TX ISSUE",
AR303="Projet OCM (HUAWEI)","TRAVAUX-HUAWEI",
AR303="Projet OCM (NOKIA)","TRAVAUX -NOKIA",
AR303="ACCESS-ISSUE","ACCESS-ISSUE",
AR303="Projet OCM (ZTE, NOKIA, autres projets)","TRAVAUX OCM",
AR303="No root CAuse","No root cause",
AR303="ODU HS","TX ISSUE",
AR303="IP &amp; VLAN","TX ISSUE",
AR303="Warehouse HUAWEI","SPARE-ISSUE",
AR303="SPARE-HS","SPARE-ISSUE",
AR303="Power Telco","RAN ISSUE",AR303="no impacts","no impacts"
),"")</f>
        <v>POWER ISSUE</v>
      </c>
      <c r="AR303" s="59" t="s">
        <v>5329</v>
      </c>
      <c r="AS303" s="40" t="str" cm="1">
        <f t="array" ref="AS303">IFERROR(_xlfn.IFS(
AR303="MPR ISSUE","ACTIVE",
AR303="BSS Hardware Issue","ACTIVE",
AR303="Sites strategiques, MLL, Pylone, etc.","PASSIVE",
AR303="AKTIVCO DEFAUT GE &amp; POWER Cabinet","PASSIVE",
AR303="AKTIVCO Coupure ENEO &amp; Baisse de tension","PASSIVE",
AR303="Coupure ENEO &amp; Baisse de tension","PASSIVE",
AR303="Defaut GE &amp; POWER Cabinet","PASSIVE",
AR303="Sharing","PASSIVE",
AR303="Sites strategiques &amp; DataCenter","PASSIVE",
AR303="Exclu","Exclu",
AR303="SAT","ACTIVE",
AR303="SPARE-ISSUE","SPARE-ISSUE",
AR303="Fiber CAmtel","ACTIVE",
AR303="Fiber AOF","ACTIVE",
AR303="Projet OCM (HUAWEI)","PLANNED WORKS",
AR303="Projet OCM (NOKIA)","PLANNED WORKS",
AR303="ACCESS-ISSUE","ACCESS-ISSUE",
AR303="Projet OCM (ZTE, NOKIA, autres projets)","PLANNED WORKS",
AR303="No root CAuse","No root cause",
AR303="ODU HS","ACTIVE",
AR303="IP &amp; VLAN","ACTIVE",
AR303="Warehouse HUAWEI","SPARE-ISSUE",
AR303="SPARE-HS","SPARE-ISSUE",
AR303="Power Telco","ACTIVE", AR303="no impacts","no impacts"
),"")</f>
        <v>PASSIVE</v>
      </c>
      <c r="AT303" s="99" t="s">
        <v>5779</v>
      </c>
      <c r="AU303" s="99" t="s">
        <v>877</v>
      </c>
      <c r="AW303" s="17"/>
      <c r="AX303" s="17" t="s">
        <v>5536</v>
      </c>
      <c r="AY303" s="17"/>
      <c r="AZ303" s="17" t="s">
        <v>5536</v>
      </c>
      <c r="BA303" s="7"/>
      <c r="BC303" s="18"/>
      <c r="BD303" s="18"/>
      <c r="BE303" s="18"/>
      <c r="BF303" s="18"/>
      <c r="BG303" s="18"/>
      <c r="BH303" s="18"/>
      <c r="BI303" s="18"/>
      <c r="BJ303" s="18"/>
      <c r="BK303" s="18"/>
      <c r="BM303" s="18"/>
      <c r="BN303" s="18"/>
      <c r="BO303" s="18"/>
      <c r="BP303" s="9" t="s">
        <v>5779</v>
      </c>
      <c r="BQ303" s="14"/>
      <c r="BR303" s="102" t="s">
        <v>5536</v>
      </c>
      <c r="BS303" s="14"/>
      <c r="BT303" s="14"/>
      <c r="BU303" s="9"/>
      <c r="BV303" s="9"/>
      <c r="BW303" s="9"/>
    </row>
    <row r="304" spans="1:75" x14ac:dyDescent="0.35">
      <c r="A304" s="1" t="s">
        <v>5179</v>
      </c>
      <c r="B304" s="8" t="s">
        <v>5180</v>
      </c>
      <c r="C304" s="3" t="s">
        <v>13</v>
      </c>
      <c r="D304" s="1" t="s">
        <v>11</v>
      </c>
      <c r="E304" s="1" t="s">
        <v>12</v>
      </c>
      <c r="F304" s="3" t="s">
        <v>13</v>
      </c>
      <c r="G304" s="1" t="s">
        <v>63</v>
      </c>
      <c r="H304" s="28" t="s">
        <v>5589</v>
      </c>
      <c r="I304" s="27">
        <v>0</v>
      </c>
      <c r="J304" s="27">
        <v>0</v>
      </c>
      <c r="K304" s="27">
        <v>0</v>
      </c>
      <c r="L304" s="27">
        <v>0</v>
      </c>
      <c r="M304" s="27">
        <v>0</v>
      </c>
      <c r="N304" s="27">
        <v>0</v>
      </c>
      <c r="O304" s="27">
        <v>0</v>
      </c>
      <c r="P304" s="27">
        <v>0.10950738086881087</v>
      </c>
      <c r="Q304" s="27">
        <v>0</v>
      </c>
      <c r="R304" s="27">
        <v>0</v>
      </c>
      <c r="S304" s="80">
        <v>0</v>
      </c>
      <c r="T304" s="80">
        <v>0</v>
      </c>
      <c r="U304" s="80">
        <v>0</v>
      </c>
      <c r="V304" s="80">
        <v>0</v>
      </c>
      <c r="W304" s="80">
        <v>0</v>
      </c>
      <c r="X304" s="80">
        <v>0</v>
      </c>
      <c r="Y304" s="80">
        <v>0</v>
      </c>
      <c r="Z304" s="80">
        <v>0</v>
      </c>
      <c r="AA304" s="80">
        <v>0</v>
      </c>
      <c r="AB304" s="80">
        <v>0</v>
      </c>
      <c r="AC304" s="80">
        <v>0</v>
      </c>
      <c r="AD304" s="80">
        <v>0</v>
      </c>
      <c r="AE304" s="80">
        <v>0</v>
      </c>
      <c r="AF304" s="80">
        <v>0.48948372442093074</v>
      </c>
      <c r="AG304" s="80"/>
      <c r="AH304" s="80">
        <v>0.69012835549163465</v>
      </c>
      <c r="AI304" s="80">
        <v>1.115138271795179</v>
      </c>
      <c r="AJ304" s="80">
        <v>2.2075295053335413</v>
      </c>
      <c r="AK304" s="80">
        <v>1.8827925511116552</v>
      </c>
      <c r="AL304" s="80">
        <v>0.32182506068505706</v>
      </c>
      <c r="AM304" s="80">
        <v>1.115138271795179</v>
      </c>
      <c r="AN304" s="41" t="s">
        <v>5558</v>
      </c>
      <c r="AO304" s="41"/>
      <c r="AP304" s="40" t="str" cm="1">
        <f t="array" ref="AP304">IFERROR(_xlfn.IFS(
AR304="MPR ISSUE","PDH",
AR304="BSS Hardware Issue","BSS",
AR304="Sites strategiques, MLL, Pylone, etc.","ENVTECH",
AR304="AKTIVCO DEFAUT GE &amp; POWER Cabinet","AKTIVCO",
AR304="AKTIVCO Coupure ENEO &amp; Baisse de tension","AKTIVCO GRID ONLY",
AR304="Coupure ENEO &amp; Baisse de tension","IHS GRID ONLY",
AR304="Defaut GE &amp; POWER Cabinet","IHS",
AR304="Sharing","Partners",
AR304="Sites strategiques &amp; DataCenter","SST &amp; DC",
AR304="Exclu","Exclu",
AR304="SAT","SAT",
AR304="SPARE-ISSUE","SPARE-ISSUE",
AR304="Fiber CAmtel","TRANS_FO_CAMTEL",
AR304="Fiber AOF","Fiber AOF",
AR304="Projet OCM (HUAWEI)","TRAVAUX-HUAWEI",
AR304="Projet OCM (NOKIA)","TRAVAUX-NOKIA",
AR304="ACCESS-ISSUE","ACCESS-ISSUE",
AR304="Projet OCM (ZTE, NOKIA, autres projets)","TRAVAUX OCM",
AR304="No root CAuse","No root cause",
AR304="ODU HS","PDH",
AR304="IP &amp; VLAN","PDH",
AR304="Warehouse HUAWEI","SPARE-ISSUE",
AR304="SPARE-HS","SPARE-ISSUE",
AR304="Power Telco","BSS",AR304="no impacts","no impacts"
),"")</f>
        <v>IHS</v>
      </c>
      <c r="AQ304" s="40" t="str" cm="1">
        <f t="array" ref="AQ304">IFERROR(_xlfn.IFS(
AR304="MPR ISSUE","TX ISSUE",
AR304="BSS Hardware Issue","RAN ISSUE",
AR304="Sites strategiques, MLL, Pylone, etc.","ENVTECH",
AR304="AKTIVCO DEFAUT GE &amp; POWER Cabinet","POWER ISSUE",
AR304="AKTIVCO Coupure ENEO &amp; Baisse de tension","POWER ISSUE",
AR304="Coupure ENEO &amp; Baisse de tension","POWER ISSUE",
AR304="Defaut GE &amp; POWER Cabinet","POWER ISSUE",
AR304="Sharing","POWER ISSUE",
AR304="Sites strategiques &amp; DataCenter","POWER ISSUE",
AR304="Exclu","Exclu",
AR304="SAT","TX ISSUE",
AR304="SPARE-ISSUE","SPARE-ISSUE",
AR304="Fiber CAmtel","TX ISSUE",
AR304="Fiber AOF","TX ISSUE",
AR304="Projet OCM (HUAWEI)","TRAVAUX-HUAWEI",
AR304="Projet OCM (NOKIA)","TRAVAUX -NOKIA",
AR304="ACCESS-ISSUE","ACCESS-ISSUE",
AR304="Projet OCM (ZTE, NOKIA, autres projets)","TRAVAUX OCM",
AR304="No root CAuse","No root cause",
AR304="ODU HS","TX ISSUE",
AR304="IP &amp; VLAN","TX ISSUE",
AR304="Warehouse HUAWEI","SPARE-ISSUE",
AR304="SPARE-HS","SPARE-ISSUE",
AR304="Power Telco","RAN ISSUE",AR304="no impacts","no impacts"
),"")</f>
        <v>POWER ISSUE</v>
      </c>
      <c r="AR304" s="59" t="s">
        <v>5329</v>
      </c>
      <c r="AS304" s="40" t="str" cm="1">
        <f t="array" ref="AS304">IFERROR(_xlfn.IFS(
AR304="MPR ISSUE","ACTIVE",
AR304="BSS Hardware Issue","ACTIVE",
AR304="Sites strategiques, MLL, Pylone, etc.","PASSIVE",
AR304="AKTIVCO DEFAUT GE &amp; POWER Cabinet","PASSIVE",
AR304="AKTIVCO Coupure ENEO &amp; Baisse de tension","PASSIVE",
AR304="Coupure ENEO &amp; Baisse de tension","PASSIVE",
AR304="Defaut GE &amp; POWER Cabinet","PASSIVE",
AR304="Sharing","PASSIVE",
AR304="Sites strategiques &amp; DataCenter","PASSIVE",
AR304="Exclu","Exclu",
AR304="SAT","ACTIVE",
AR304="SPARE-ISSUE","SPARE-ISSUE",
AR304="Fiber CAmtel","ACTIVE",
AR304="Fiber AOF","ACTIVE",
AR304="Projet OCM (HUAWEI)","PLANNED WORKS",
AR304="Projet OCM (NOKIA)","PLANNED WORKS",
AR304="ACCESS-ISSUE","ACCESS-ISSUE",
AR304="Projet OCM (ZTE, NOKIA, autres projets)","PLANNED WORKS",
AR304="No root CAuse","No root cause",
AR304="ODU HS","ACTIVE",
AR304="IP &amp; VLAN","ACTIVE",
AR304="Warehouse HUAWEI","SPARE-ISSUE",
AR304="SPARE-HS","SPARE-ISSUE",
AR304="Power Telco","ACTIVE", AR304="no impacts","no impacts"
),"")</f>
        <v>PASSIVE</v>
      </c>
      <c r="AT304" s="99" t="s">
        <v>6467</v>
      </c>
      <c r="AU304" s="99" t="s">
        <v>5180</v>
      </c>
      <c r="AW304" s="17"/>
      <c r="AX304" s="17" t="s">
        <v>5536</v>
      </c>
      <c r="AY304" s="17"/>
      <c r="AZ304" s="17" t="s">
        <v>5536</v>
      </c>
      <c r="BA304" s="7"/>
      <c r="BB304" s="9" t="s">
        <v>5633</v>
      </c>
      <c r="BC304" s="18"/>
      <c r="BD304" s="18"/>
      <c r="BE304" s="18"/>
      <c r="BF304" s="18"/>
      <c r="BG304" s="18"/>
      <c r="BH304" s="18"/>
      <c r="BI304" s="18"/>
      <c r="BJ304" s="18"/>
      <c r="BK304" s="18"/>
      <c r="BM304" s="18"/>
      <c r="BN304" s="18"/>
      <c r="BO304" s="18"/>
      <c r="BP304" s="9" t="s">
        <v>5971</v>
      </c>
      <c r="BQ304" s="14"/>
      <c r="BR304" s="102" t="s">
        <v>5536</v>
      </c>
      <c r="BS304" s="14"/>
      <c r="BT304" s="14"/>
      <c r="BU304" s="9"/>
      <c r="BV304" s="9"/>
      <c r="BW304" s="9"/>
    </row>
    <row r="305" spans="1:75" x14ac:dyDescent="0.35">
      <c r="A305" s="1" t="s">
        <v>293</v>
      </c>
      <c r="B305" s="1" t="s">
        <v>294</v>
      </c>
      <c r="C305" s="3" t="s">
        <v>38</v>
      </c>
      <c r="D305" s="1" t="s">
        <v>21</v>
      </c>
      <c r="E305" s="1" t="s">
        <v>30</v>
      </c>
      <c r="F305" s="3" t="s">
        <v>37</v>
      </c>
      <c r="G305" s="1" t="s">
        <v>38</v>
      </c>
      <c r="H305" s="30" t="s">
        <v>5587</v>
      </c>
      <c r="I305" s="27">
        <v>0.67530740540987844</v>
      </c>
      <c r="J305" s="27">
        <v>4.0935071754087087</v>
      </c>
      <c r="K305" s="27">
        <v>14.457899227527088</v>
      </c>
      <c r="L305" s="27">
        <v>22.859754931755859</v>
      </c>
      <c r="M305" s="27">
        <v>27.741608238950096</v>
      </c>
      <c r="N305" s="27">
        <v>10.312545479449707</v>
      </c>
      <c r="O305" s="27">
        <v>0</v>
      </c>
      <c r="P305" s="27">
        <v>2.3681238639055113</v>
      </c>
      <c r="Q305" s="27">
        <v>0.66515924584728003</v>
      </c>
      <c r="R305" s="27">
        <v>0.37589211061743627</v>
      </c>
      <c r="S305" s="80">
        <v>1.5338167352963448E-3</v>
      </c>
      <c r="T305" s="80">
        <v>0.68504535817117695</v>
      </c>
      <c r="U305" s="80">
        <v>15.124431774404808</v>
      </c>
      <c r="V305" s="80">
        <v>0</v>
      </c>
      <c r="W305" s="80">
        <v>0.68504535817117695</v>
      </c>
      <c r="X305" s="80">
        <v>0.41630639808465486</v>
      </c>
      <c r="Y305" s="80">
        <v>0.44264880875944901</v>
      </c>
      <c r="Z305" s="80">
        <v>0</v>
      </c>
      <c r="AA305" s="80">
        <v>0.32293976309308725</v>
      </c>
      <c r="AB305" s="80">
        <v>0.31737521865805979</v>
      </c>
      <c r="AC305" s="80">
        <v>1.1028499028344934</v>
      </c>
      <c r="AD305" s="80">
        <v>1.1028499028344934</v>
      </c>
      <c r="AE305" s="80">
        <v>2.2597400929706968</v>
      </c>
      <c r="AF305" s="80">
        <v>3.8683749818082207</v>
      </c>
      <c r="AG305" s="80"/>
      <c r="AH305" s="80">
        <v>0.6301311520319155</v>
      </c>
      <c r="AI305" s="80">
        <v>1.0941463846156045</v>
      </c>
      <c r="AJ305" s="80">
        <v>0</v>
      </c>
      <c r="AK305" s="80">
        <v>1.8463479774642917</v>
      </c>
      <c r="AL305" s="80">
        <v>0.90952344993181822</v>
      </c>
      <c r="AM305" s="80">
        <v>1.0941463846156045</v>
      </c>
      <c r="AN305" s="41" t="s">
        <v>5558</v>
      </c>
      <c r="AO305" s="41"/>
      <c r="AP305" s="40" t="str" cm="1">
        <f t="array" ref="AP305">IFERROR(_xlfn.IFS(
AR305="MPR ISSUE","PDH",
AR305="BSS Hardware Issue","BSS",
AR305="Sites strategiques, MLL, Pylone, etc.","ENVTECH",
AR305="AKTIVCO DEFAUT GE &amp; POWER Cabinet","AKTIVCO",
AR305="AKTIVCO Coupure ENEO &amp; Baisse de tension","AKTIVCO GRID ONLY",
AR305="Coupure ENEO &amp; Baisse de tension","IHS GRID ONLY",
AR305="Defaut GE &amp; POWER Cabinet","IHS",
AR305="Sharing","Partners",
AR305="Sites strategiques &amp; DataCenter","SST &amp; DC",
AR305="Exclu","Exclu",
AR305="SAT","SAT",
AR305="SPARE-ISSUE","SPARE-ISSUE",
AR305="Fiber CAmtel","TRANS_FO_CAMTEL",
AR305="Fiber AOF","Fiber AOF",
AR305="Projet OCM (HUAWEI)","TRAVAUX-HUAWEI",
AR305="Projet OCM (NOKIA)","TRAVAUX-NOKIA",
AR305="ACCESS-ISSUE","ACCESS-ISSUE",
AR305="Projet OCM (ZTE, NOKIA, autres projets)","TRAVAUX OCM",
AR305="No root CAuse","No root cause",
AR305="ODU HS","PDH",
AR305="IP &amp; VLAN","PDH",
AR305="Warehouse HUAWEI","SPARE-ISSUE",
AR305="SPARE-HS","SPARE-ISSUE",
AR305="Power Telco","BSS",AR305="no impacts","no impacts"
),"")</f>
        <v>No root cause</v>
      </c>
      <c r="AQ305" s="40" t="str" cm="1">
        <f t="array" ref="AQ305">IFERROR(_xlfn.IFS(
AR305="MPR ISSUE","TX ISSUE",
AR305="BSS Hardware Issue","RAN ISSUE",
AR305="Sites strategiques, MLL, Pylone, etc.","ENVTECH",
AR305="AKTIVCO DEFAUT GE &amp; POWER Cabinet","POWER ISSUE",
AR305="AKTIVCO Coupure ENEO &amp; Baisse de tension","POWER ISSUE",
AR305="Coupure ENEO &amp; Baisse de tension","POWER ISSUE",
AR305="Defaut GE &amp; POWER Cabinet","POWER ISSUE",
AR305="Sharing","POWER ISSUE",
AR305="Sites strategiques &amp; DataCenter","POWER ISSUE",
AR305="Exclu","Exclu",
AR305="SAT","TX ISSUE",
AR305="SPARE-ISSUE","SPARE-ISSUE",
AR305="Fiber CAmtel","TX ISSUE",
AR305="Fiber AOF","TX ISSUE",
AR305="Projet OCM (HUAWEI)","TRAVAUX-HUAWEI",
AR305="Projet OCM (NOKIA)","TRAVAUX -NOKIA",
AR305="ACCESS-ISSUE","ACCESS-ISSUE",
AR305="Projet OCM (ZTE, NOKIA, autres projets)","TRAVAUX OCM",
AR305="No root CAuse","No root cause",
AR305="ODU HS","TX ISSUE",
AR305="IP &amp; VLAN","TX ISSUE",
AR305="Warehouse HUAWEI","SPARE-ISSUE",
AR305="SPARE-HS","SPARE-ISSUE",
AR305="Power Telco","RAN ISSUE",AR305="no impacts","no impacts"
),"")</f>
        <v>No root cause</v>
      </c>
      <c r="AR305" s="59" t="s">
        <v>5343</v>
      </c>
      <c r="AS305" s="40" t="str" cm="1">
        <f t="array" ref="AS305">IFERROR(_xlfn.IFS(
AR305="MPR ISSUE","ACTIVE",
AR305="BSS Hardware Issue","ACTIVE",
AR305="Sites strategiques, MLL, Pylone, etc.","PASSIVE",
AR305="AKTIVCO DEFAUT GE &amp; POWER Cabinet","PASSIVE",
AR305="AKTIVCO Coupure ENEO &amp; Baisse de tension","PASSIVE",
AR305="Coupure ENEO &amp; Baisse de tension","PASSIVE",
AR305="Defaut GE &amp; POWER Cabinet","PASSIVE",
AR305="Sharing","PASSIVE",
AR305="Sites strategiques &amp; DataCenter","PASSIVE",
AR305="Exclu","Exclu",
AR305="SAT","ACTIVE",
AR305="SPARE-ISSUE","SPARE-ISSUE",
AR305="Fiber CAmtel","ACTIVE",
AR305="Fiber AOF","ACTIVE",
AR305="Projet OCM (HUAWEI)","PLANNED WORKS",
AR305="Projet OCM (NOKIA)","PLANNED WORKS",
AR305="ACCESS-ISSUE","ACCESS-ISSUE",
AR305="Projet OCM (ZTE, NOKIA, autres projets)","PLANNED WORKS",
AR305="No root CAuse","No root cause",
AR305="ODU HS","ACTIVE",
AR305="IP &amp; VLAN","ACTIVE",
AR305="Warehouse HUAWEI","SPARE-ISSUE",
AR305="SPARE-HS","SPARE-ISSUE",
AR305="Power Telco","ACTIVE", AR305="no impacts","no impacts"
),"")</f>
        <v>No root cause</v>
      </c>
      <c r="AT305" s="99" t="s">
        <v>5661</v>
      </c>
      <c r="AU305" s="99" t="s">
        <v>294</v>
      </c>
      <c r="AW305" s="17"/>
      <c r="AX305" s="17" t="s">
        <v>5536</v>
      </c>
      <c r="AY305" s="17"/>
      <c r="AZ305" s="17" t="s">
        <v>5536</v>
      </c>
      <c r="BA305" s="7"/>
      <c r="BC305" s="18"/>
      <c r="BD305" s="18"/>
      <c r="BE305" s="18"/>
      <c r="BF305" s="18"/>
      <c r="BG305" s="18"/>
      <c r="BH305" s="18"/>
      <c r="BI305" s="18"/>
      <c r="BJ305" s="18"/>
      <c r="BK305" s="18"/>
      <c r="BM305" s="18"/>
      <c r="BN305" s="18"/>
      <c r="BO305" s="18"/>
      <c r="BP305" s="9" t="s">
        <v>5661</v>
      </c>
      <c r="BQ305" s="14"/>
      <c r="BR305" s="102" t="s">
        <v>5536</v>
      </c>
      <c r="BS305" s="14"/>
      <c r="BT305" s="14"/>
      <c r="BU305" s="9"/>
      <c r="BV305" s="9"/>
      <c r="BW305" s="9"/>
    </row>
    <row r="306" spans="1:75" x14ac:dyDescent="0.35">
      <c r="A306" s="1" t="s">
        <v>67</v>
      </c>
      <c r="B306" s="8" t="s">
        <v>68</v>
      </c>
      <c r="C306" s="3" t="s">
        <v>37</v>
      </c>
      <c r="D306" s="1" t="s">
        <v>11</v>
      </c>
      <c r="E306" s="1" t="s">
        <v>12</v>
      </c>
      <c r="F306" s="3" t="s">
        <v>69</v>
      </c>
      <c r="G306" s="1" t="s">
        <v>70</v>
      </c>
      <c r="H306" s="30" t="s">
        <v>5587</v>
      </c>
      <c r="I306" s="27">
        <v>1.6935298616283279</v>
      </c>
      <c r="J306" s="27">
        <v>0.74627318203479831</v>
      </c>
      <c r="K306" s="27">
        <v>0</v>
      </c>
      <c r="L306" s="27">
        <v>0</v>
      </c>
      <c r="M306" s="27">
        <v>0</v>
      </c>
      <c r="N306" s="27">
        <v>0</v>
      </c>
      <c r="O306" s="27">
        <v>3.7411930383268692</v>
      </c>
      <c r="P306" s="27">
        <v>1.3821293942065958</v>
      </c>
      <c r="Q306" s="27">
        <v>0</v>
      </c>
      <c r="R306" s="27">
        <v>0</v>
      </c>
      <c r="S306" s="80">
        <v>2.9078311688682272</v>
      </c>
      <c r="T306" s="80">
        <v>1.3347950963522275</v>
      </c>
      <c r="U306" s="80">
        <v>0</v>
      </c>
      <c r="V306" s="80">
        <v>0</v>
      </c>
      <c r="W306" s="80">
        <v>1.3347950963522275</v>
      </c>
      <c r="X306" s="80">
        <v>0</v>
      </c>
      <c r="Y306" s="80">
        <v>0</v>
      </c>
      <c r="Z306" s="80">
        <v>0</v>
      </c>
      <c r="AA306" s="80">
        <v>0</v>
      </c>
      <c r="AB306" s="80">
        <v>0</v>
      </c>
      <c r="AC306" s="80">
        <v>0.58040695368301543</v>
      </c>
      <c r="AD306" s="80">
        <v>0.58040695368301543</v>
      </c>
      <c r="AE306" s="80">
        <v>0</v>
      </c>
      <c r="AF306" s="80">
        <v>2.7699481783964415</v>
      </c>
      <c r="AG306" s="80"/>
      <c r="AH306" s="80">
        <v>0</v>
      </c>
      <c r="AI306" s="80">
        <v>1.0705505760016887</v>
      </c>
      <c r="AJ306" s="80">
        <v>0.4820969669356418</v>
      </c>
      <c r="AK306" s="80">
        <v>1.1192096691385234</v>
      </c>
      <c r="AL306" s="80">
        <v>1.2003630159324252</v>
      </c>
      <c r="AM306" s="80">
        <v>1.0705505760016887</v>
      </c>
      <c r="AN306" s="41" t="s">
        <v>5558</v>
      </c>
      <c r="AO306" s="41"/>
      <c r="AP306" s="40" t="str" cm="1">
        <f t="array" ref="AP306">IFERROR(_xlfn.IFS(
AR306="MPR ISSUE","PDH",
AR306="BSS Hardware Issue","BSS",
AR306="Sites strategiques, MLL, Pylone, etc.","ENVTECH",
AR306="AKTIVCO DEFAUT GE &amp; POWER Cabinet","AKTIVCO",
AR306="AKTIVCO Coupure ENEO &amp; Baisse de tension","AKTIVCO GRID ONLY",
AR306="Coupure ENEO &amp; Baisse de tension","IHS GRID ONLY",
AR306="Defaut GE &amp; POWER Cabinet","IHS",
AR306="Sharing","Partners",
AR306="Sites strategiques &amp; DataCenter","SST &amp; DC",
AR306="Exclu","Exclu",
AR306="SAT","SAT",
AR306="SPARE-ISSUE","SPARE-ISSUE",
AR306="Fiber CAmtel","TRANS_FO_CAMTEL",
AR306="Fiber AOF","Fiber AOF",
AR306="Projet OCM (HUAWEI)","TRAVAUX-HUAWEI",
AR306="Projet OCM (NOKIA)","TRAVAUX-NOKIA",
AR306="ACCESS-ISSUE","ACCESS-ISSUE",
AR306="Projet OCM (ZTE, NOKIA, autres projets)","TRAVAUX OCM",
AR306="No root CAuse","No root cause",
AR306="ODU HS","PDH",
AR306="IP &amp; VLAN","PDH",
AR306="Warehouse HUAWEI","SPARE-ISSUE",
AR306="SPARE-HS","SPARE-ISSUE",
AR306="Power Telco","BSS",AR306="no impacts","no impacts"
),"")</f>
        <v>No root cause</v>
      </c>
      <c r="AQ306" s="40" t="str" cm="1">
        <f t="array" ref="AQ306">IFERROR(_xlfn.IFS(
AR306="MPR ISSUE","TX ISSUE",
AR306="BSS Hardware Issue","RAN ISSUE",
AR306="Sites strategiques, MLL, Pylone, etc.","ENVTECH",
AR306="AKTIVCO DEFAUT GE &amp; POWER Cabinet","POWER ISSUE",
AR306="AKTIVCO Coupure ENEO &amp; Baisse de tension","POWER ISSUE",
AR306="Coupure ENEO &amp; Baisse de tension","POWER ISSUE",
AR306="Defaut GE &amp; POWER Cabinet","POWER ISSUE",
AR306="Sharing","POWER ISSUE",
AR306="Sites strategiques &amp; DataCenter","POWER ISSUE",
AR306="Exclu","Exclu",
AR306="SAT","TX ISSUE",
AR306="SPARE-ISSUE","SPARE-ISSUE",
AR306="Fiber CAmtel","TX ISSUE",
AR306="Fiber AOF","TX ISSUE",
AR306="Projet OCM (HUAWEI)","TRAVAUX-HUAWEI",
AR306="Projet OCM (NOKIA)","TRAVAUX -NOKIA",
AR306="ACCESS-ISSUE","ACCESS-ISSUE",
AR306="Projet OCM (ZTE, NOKIA, autres projets)","TRAVAUX OCM",
AR306="No root CAuse","No root cause",
AR306="ODU HS","TX ISSUE",
AR306="IP &amp; VLAN","TX ISSUE",
AR306="Warehouse HUAWEI","SPARE-ISSUE",
AR306="SPARE-HS","SPARE-ISSUE",
AR306="Power Telco","RAN ISSUE",AR306="no impacts","no impacts"
),"")</f>
        <v>No root cause</v>
      </c>
      <c r="AR306" s="59" t="s">
        <v>5343</v>
      </c>
      <c r="AS306" s="40" t="str" cm="1">
        <f t="array" ref="AS306">IFERROR(_xlfn.IFS(
AR306="MPR ISSUE","ACTIVE",
AR306="BSS Hardware Issue","ACTIVE",
AR306="Sites strategiques, MLL, Pylone, etc.","PASSIVE",
AR306="AKTIVCO DEFAUT GE &amp; POWER Cabinet","PASSIVE",
AR306="AKTIVCO Coupure ENEO &amp; Baisse de tension","PASSIVE",
AR306="Coupure ENEO &amp; Baisse de tension","PASSIVE",
AR306="Defaut GE &amp; POWER Cabinet","PASSIVE",
AR306="Sharing","PASSIVE",
AR306="Sites strategiques &amp; DataCenter","PASSIVE",
AR306="Exclu","Exclu",
AR306="SAT","ACTIVE",
AR306="SPARE-ISSUE","SPARE-ISSUE",
AR306="Fiber CAmtel","ACTIVE",
AR306="Fiber AOF","ACTIVE",
AR306="Projet OCM (HUAWEI)","PLANNED WORKS",
AR306="Projet OCM (NOKIA)","PLANNED WORKS",
AR306="ACCESS-ISSUE","ACCESS-ISSUE",
AR306="Projet OCM (ZTE, NOKIA, autres projets)","PLANNED WORKS",
AR306="No root CAuse","No root cause",
AR306="ODU HS","ACTIVE",
AR306="IP &amp; VLAN","ACTIVE",
AR306="Warehouse HUAWEI","SPARE-ISSUE",
AR306="SPARE-HS","SPARE-ISSUE",
AR306="Power Telco","ACTIVE", AR306="no impacts","no impacts"
),"")</f>
        <v>No root cause</v>
      </c>
      <c r="AT306" s="99" t="s">
        <v>5661</v>
      </c>
      <c r="AU306" s="99" t="s">
        <v>68</v>
      </c>
      <c r="AW306" s="17"/>
      <c r="AX306" s="17" t="s">
        <v>5536</v>
      </c>
      <c r="AY306" s="17"/>
      <c r="AZ306" s="17" t="s">
        <v>5536</v>
      </c>
      <c r="BA306" s="7"/>
      <c r="BC306" s="18"/>
      <c r="BD306" s="18"/>
      <c r="BE306" s="18"/>
      <c r="BF306" s="18"/>
      <c r="BG306" s="18"/>
      <c r="BH306" s="18"/>
      <c r="BI306" s="18"/>
      <c r="BJ306" s="18"/>
      <c r="BK306" s="18"/>
      <c r="BM306" s="18"/>
      <c r="BN306" s="18"/>
      <c r="BO306" s="18"/>
      <c r="BP306" s="9" t="s">
        <v>5661</v>
      </c>
      <c r="BQ306" s="14"/>
      <c r="BR306" s="102" t="s">
        <v>5536</v>
      </c>
      <c r="BS306" s="14"/>
      <c r="BT306" s="14"/>
      <c r="BU306" s="9"/>
      <c r="BV306" s="9"/>
      <c r="BW306" s="9"/>
    </row>
    <row r="307" spans="1:75" x14ac:dyDescent="0.35">
      <c r="A307" s="1" t="s">
        <v>752</v>
      </c>
      <c r="B307" s="8" t="s">
        <v>753</v>
      </c>
      <c r="C307" s="3" t="s">
        <v>32</v>
      </c>
      <c r="D307" s="1" t="s">
        <v>11</v>
      </c>
      <c r="E307" s="1" t="s">
        <v>12</v>
      </c>
      <c r="F307" s="3" t="s">
        <v>31</v>
      </c>
      <c r="G307" s="1" t="s">
        <v>32</v>
      </c>
      <c r="H307" s="30" t="s">
        <v>5587</v>
      </c>
      <c r="I307" s="27">
        <v>0</v>
      </c>
      <c r="J307" s="27">
        <v>1.0304038147092314</v>
      </c>
      <c r="K307" s="27">
        <v>0.51463118484845916</v>
      </c>
      <c r="L307" s="27">
        <v>1.538685711676697</v>
      </c>
      <c r="M307" s="27">
        <v>1.0155828646274758</v>
      </c>
      <c r="N307" s="27">
        <v>1.5265400233425503</v>
      </c>
      <c r="O307" s="27">
        <v>0.50708694672020016</v>
      </c>
      <c r="P307" s="27">
        <v>0.50623086296096498</v>
      </c>
      <c r="Q307" s="27">
        <v>1.0465267255081576</v>
      </c>
      <c r="R307" s="27">
        <v>1.0362893905539718</v>
      </c>
      <c r="S307" s="80">
        <v>0.50507158287033438</v>
      </c>
      <c r="T307" s="80">
        <v>0</v>
      </c>
      <c r="U307" s="80">
        <v>0.51470252516172876</v>
      </c>
      <c r="V307" s="80">
        <v>0.52504687058581845</v>
      </c>
      <c r="W307" s="80">
        <v>0</v>
      </c>
      <c r="X307" s="80">
        <v>2.9878571652783847</v>
      </c>
      <c r="Y307" s="80">
        <v>0.89337690799667835</v>
      </c>
      <c r="Z307" s="80">
        <v>0.75561876307311227</v>
      </c>
      <c r="AA307" s="80">
        <v>0</v>
      </c>
      <c r="AB307" s="80">
        <v>1.0228952467376078</v>
      </c>
      <c r="AC307" s="80">
        <v>1.0160644117420445</v>
      </c>
      <c r="AD307" s="80">
        <v>1.0160644117420445</v>
      </c>
      <c r="AE307" s="80">
        <v>0</v>
      </c>
      <c r="AF307" s="80">
        <v>0</v>
      </c>
      <c r="AG307" s="80"/>
      <c r="AH307" s="80">
        <v>3.2103140971317652E-4</v>
      </c>
      <c r="AI307" s="80">
        <v>1.0414972334226513</v>
      </c>
      <c r="AJ307" s="80">
        <v>0.46948251261945012</v>
      </c>
      <c r="AK307" s="80">
        <v>0.39621520446362057</v>
      </c>
      <c r="AL307" s="80">
        <v>1.6135371453836675</v>
      </c>
      <c r="AM307" s="80">
        <v>1.0414972334226513</v>
      </c>
      <c r="AN307" s="41" t="s">
        <v>5558</v>
      </c>
      <c r="AO307" s="41"/>
      <c r="AP307" s="40" t="str" cm="1">
        <f t="array" ref="AP307">IFERROR(_xlfn.IFS(
AR307="MPR ISSUE","PDH",
AR307="BSS Hardware Issue","BSS",
AR307="Sites strategiques, MLL, Pylone, etc.","ENVTECH",
AR307="AKTIVCO DEFAUT GE &amp; POWER Cabinet","AKTIVCO",
AR307="AKTIVCO Coupure ENEO &amp; Baisse de tension","AKTIVCO GRID ONLY",
AR307="Coupure ENEO &amp; Baisse de tension","IHS GRID ONLY",
AR307="Defaut GE &amp; POWER Cabinet","IHS",
AR307="Sharing","Partners",
AR307="Sites strategiques &amp; DataCenter","SST &amp; DC",
AR307="Exclu","Exclu",
AR307="SAT","SAT",
AR307="SPARE-ISSUE","SPARE-ISSUE",
AR307="Fiber CAmtel","TRANS_FO_CAMTEL",
AR307="Fiber AOF","Fiber AOF",
AR307="Projet OCM (HUAWEI)","TRAVAUX-HUAWEI",
AR307="Projet OCM (NOKIA)","TRAVAUX-NOKIA",
AR307="ACCESS-ISSUE","ACCESS-ISSUE",
AR307="Projet OCM (ZTE, NOKIA, autres projets)","TRAVAUX OCM",
AR307="No root CAuse","No root cause",
AR307="ODU HS","PDH",
AR307="IP &amp; VLAN","PDH",
AR307="Warehouse HUAWEI","SPARE-ISSUE",
AR307="SPARE-HS","SPARE-ISSUE",
AR307="Power Telco","BSS",AR307="no impacts","no impacts"
),"")</f>
        <v>IHS</v>
      </c>
      <c r="AQ307" s="40" t="str" cm="1">
        <f t="array" ref="AQ307">IFERROR(_xlfn.IFS(
AR307="MPR ISSUE","TX ISSUE",
AR307="BSS Hardware Issue","RAN ISSUE",
AR307="Sites strategiques, MLL, Pylone, etc.","ENVTECH",
AR307="AKTIVCO DEFAUT GE &amp; POWER Cabinet","POWER ISSUE",
AR307="AKTIVCO Coupure ENEO &amp; Baisse de tension","POWER ISSUE",
AR307="Coupure ENEO &amp; Baisse de tension","POWER ISSUE",
AR307="Defaut GE &amp; POWER Cabinet","POWER ISSUE",
AR307="Sharing","POWER ISSUE",
AR307="Sites strategiques &amp; DataCenter","POWER ISSUE",
AR307="Exclu","Exclu",
AR307="SAT","TX ISSUE",
AR307="SPARE-ISSUE","SPARE-ISSUE",
AR307="Fiber CAmtel","TX ISSUE",
AR307="Fiber AOF","TX ISSUE",
AR307="Projet OCM (HUAWEI)","TRAVAUX-HUAWEI",
AR307="Projet OCM (NOKIA)","TRAVAUX -NOKIA",
AR307="ACCESS-ISSUE","ACCESS-ISSUE",
AR307="Projet OCM (ZTE, NOKIA, autres projets)","TRAVAUX OCM",
AR307="No root CAuse","No root cause",
AR307="ODU HS","TX ISSUE",
AR307="IP &amp; VLAN","TX ISSUE",
AR307="Warehouse HUAWEI","SPARE-ISSUE",
AR307="SPARE-HS","SPARE-ISSUE",
AR307="Power Telco","RAN ISSUE",AR307="no impacts","no impacts"
),"")</f>
        <v>POWER ISSUE</v>
      </c>
      <c r="AR307" s="59" t="s">
        <v>5329</v>
      </c>
      <c r="AS307" s="40" t="str" cm="1">
        <f t="array" ref="AS307">IFERROR(_xlfn.IFS(
AR307="MPR ISSUE","ACTIVE",
AR307="BSS Hardware Issue","ACTIVE",
AR307="Sites strategiques, MLL, Pylone, etc.","PASSIVE",
AR307="AKTIVCO DEFAUT GE &amp; POWER Cabinet","PASSIVE",
AR307="AKTIVCO Coupure ENEO &amp; Baisse de tension","PASSIVE",
AR307="Coupure ENEO &amp; Baisse de tension","PASSIVE",
AR307="Defaut GE &amp; POWER Cabinet","PASSIVE",
AR307="Sharing","PASSIVE",
AR307="Sites strategiques &amp; DataCenter","PASSIVE",
AR307="Exclu","Exclu",
AR307="SAT","ACTIVE",
AR307="SPARE-ISSUE","SPARE-ISSUE",
AR307="Fiber CAmtel","ACTIVE",
AR307="Fiber AOF","ACTIVE",
AR307="Projet OCM (HUAWEI)","PLANNED WORKS",
AR307="Projet OCM (NOKIA)","PLANNED WORKS",
AR307="ACCESS-ISSUE","ACCESS-ISSUE",
AR307="Projet OCM (ZTE, NOKIA, autres projets)","PLANNED WORKS",
AR307="No root CAuse","No root cause",
AR307="ODU HS","ACTIVE",
AR307="IP &amp; VLAN","ACTIVE",
AR307="Warehouse HUAWEI","SPARE-ISSUE",
AR307="SPARE-HS","SPARE-ISSUE",
AR307="Power Telco","ACTIVE", AR307="no impacts","no impacts"
),"")</f>
        <v>PASSIVE</v>
      </c>
      <c r="AT307" s="99" t="s">
        <v>6468</v>
      </c>
      <c r="AU307" s="99" t="s">
        <v>753</v>
      </c>
      <c r="AW307" s="17"/>
      <c r="AX307" s="17" t="s">
        <v>5536</v>
      </c>
      <c r="AY307" s="17"/>
      <c r="AZ307" s="17" t="s">
        <v>5536</v>
      </c>
      <c r="BA307" s="7"/>
      <c r="BC307" s="18"/>
      <c r="BD307" s="18"/>
      <c r="BE307" s="18"/>
      <c r="BF307" s="18"/>
      <c r="BG307" s="18"/>
      <c r="BH307" s="18" t="s">
        <v>5684</v>
      </c>
      <c r="BI307" s="18"/>
      <c r="BJ307" s="18"/>
      <c r="BK307" s="18"/>
      <c r="BM307" s="18"/>
      <c r="BN307" s="18"/>
      <c r="BO307" s="18"/>
      <c r="BP307" s="9" t="s">
        <v>5879</v>
      </c>
      <c r="BQ307" s="14"/>
      <c r="BR307" s="102" t="s">
        <v>5536</v>
      </c>
      <c r="BS307" s="14"/>
      <c r="BT307" s="14"/>
      <c r="BU307" s="9"/>
      <c r="BV307" s="9"/>
      <c r="BW307" s="9"/>
    </row>
    <row r="308" spans="1:75" x14ac:dyDescent="0.35">
      <c r="A308" s="1" t="s">
        <v>2214</v>
      </c>
      <c r="B308" s="8" t="s">
        <v>2215</v>
      </c>
      <c r="C308" s="3" t="s">
        <v>37</v>
      </c>
      <c r="D308" s="1" t="s">
        <v>21</v>
      </c>
      <c r="E308" s="1" t="s">
        <v>122</v>
      </c>
      <c r="F308" s="3" t="s">
        <v>226</v>
      </c>
      <c r="G308" s="1" t="s">
        <v>1865</v>
      </c>
      <c r="H308" s="30" t="s">
        <v>5587</v>
      </c>
      <c r="I308" s="27">
        <v>0</v>
      </c>
      <c r="J308" s="27">
        <v>0</v>
      </c>
      <c r="K308" s="27">
        <v>0</v>
      </c>
      <c r="L308" s="27">
        <v>0</v>
      </c>
      <c r="M308" s="27">
        <v>0</v>
      </c>
      <c r="N308" s="27">
        <v>0</v>
      </c>
      <c r="O308" s="27">
        <v>0</v>
      </c>
      <c r="P308" s="27">
        <v>0</v>
      </c>
      <c r="Q308" s="27">
        <v>0</v>
      </c>
      <c r="R308" s="27">
        <v>5.2399460096509622E-2</v>
      </c>
      <c r="S308" s="80">
        <v>0</v>
      </c>
      <c r="T308" s="80">
        <v>0</v>
      </c>
      <c r="U308" s="80">
        <v>0</v>
      </c>
      <c r="V308" s="80">
        <v>0</v>
      </c>
      <c r="W308" s="80">
        <v>0</v>
      </c>
      <c r="X308" s="80">
        <v>0</v>
      </c>
      <c r="Y308" s="80">
        <v>0</v>
      </c>
      <c r="Z308" s="80">
        <v>0</v>
      </c>
      <c r="AA308" s="80">
        <v>0</v>
      </c>
      <c r="AB308" s="80">
        <v>0</v>
      </c>
      <c r="AC308" s="80">
        <v>0.71720200437744075</v>
      </c>
      <c r="AD308" s="80">
        <v>0.71720200437744075</v>
      </c>
      <c r="AE308" s="80">
        <v>0</v>
      </c>
      <c r="AF308" s="80">
        <v>0</v>
      </c>
      <c r="AG308" s="80"/>
      <c r="AH308" s="80">
        <v>0</v>
      </c>
      <c r="AI308" s="80">
        <v>1.0325083539506843</v>
      </c>
      <c r="AJ308" s="80">
        <v>0.70541027700842096</v>
      </c>
      <c r="AK308" s="80">
        <v>1.2228588866108383</v>
      </c>
      <c r="AL308" s="80">
        <v>0.99953870601290984</v>
      </c>
      <c r="AM308" s="80">
        <v>1.0325083539506843</v>
      </c>
      <c r="AN308" s="41" t="s">
        <v>5558</v>
      </c>
      <c r="AO308" s="41"/>
      <c r="AP308" s="40" t="str" cm="1">
        <f t="array" ref="AP308">IFERROR(_xlfn.IFS(
AR308="MPR ISSUE","PDH",
AR308="BSS Hardware Issue","BSS",
AR308="Sites strategiques, MLL, Pylone, etc.","ENVTECH",
AR308="AKTIVCO DEFAUT GE &amp; POWER Cabinet","AKTIVCO",
AR308="AKTIVCO Coupure ENEO &amp; Baisse de tension","AKTIVCO GRID ONLY",
AR308="Coupure ENEO &amp; Baisse de tension","IHS GRID ONLY",
AR308="Defaut GE &amp; POWER Cabinet","IHS",
AR308="Sharing","Partners",
AR308="Sites strategiques &amp; DataCenter","SST &amp; DC",
AR308="Exclu","Exclu",
AR308="SAT","SAT",
AR308="SPARE-ISSUE","SPARE-ISSUE",
AR308="Fiber CAmtel","TRANS_FO_CAMTEL",
AR308="Fiber AOF","Fiber AOF",
AR308="Projet OCM (HUAWEI)","TRAVAUX-HUAWEI",
AR308="Projet OCM (NOKIA)","TRAVAUX-NOKIA",
AR308="ACCESS-ISSUE","ACCESS-ISSUE",
AR308="Projet OCM (ZTE, NOKIA, autres projets)","TRAVAUX OCM",
AR308="No root CAuse","No root cause",
AR308="ODU HS","PDH",
AR308="IP &amp; VLAN","PDH",
AR308="Warehouse HUAWEI","SPARE-ISSUE",
AR308="SPARE-HS","SPARE-ISSUE",
AR308="Power Telco","BSS",AR308="no impacts","no impacts"
),"")</f>
        <v>AKTIVCO</v>
      </c>
      <c r="AQ308" s="40" t="str" cm="1">
        <f t="array" ref="AQ308">IFERROR(_xlfn.IFS(
AR308="MPR ISSUE","TX ISSUE",
AR308="BSS Hardware Issue","RAN ISSUE",
AR308="Sites strategiques, MLL, Pylone, etc.","ENVTECH",
AR308="AKTIVCO DEFAUT GE &amp; POWER Cabinet","POWER ISSUE",
AR308="AKTIVCO Coupure ENEO &amp; Baisse de tension","POWER ISSUE",
AR308="Coupure ENEO &amp; Baisse de tension","POWER ISSUE",
AR308="Defaut GE &amp; POWER Cabinet","POWER ISSUE",
AR308="Sharing","POWER ISSUE",
AR308="Sites strategiques &amp; DataCenter","POWER ISSUE",
AR308="Exclu","Exclu",
AR308="SAT","TX ISSUE",
AR308="SPARE-ISSUE","SPARE-ISSUE",
AR308="Fiber CAmtel","TX ISSUE",
AR308="Fiber AOF","TX ISSUE",
AR308="Projet OCM (HUAWEI)","TRAVAUX-HUAWEI",
AR308="Projet OCM (NOKIA)","TRAVAUX -NOKIA",
AR308="ACCESS-ISSUE","ACCESS-ISSUE",
AR308="Projet OCM (ZTE, NOKIA, autres projets)","TRAVAUX OCM",
AR308="No root CAuse","No root cause",
AR308="ODU HS","TX ISSUE",
AR308="IP &amp; VLAN","TX ISSUE",
AR308="Warehouse HUAWEI","SPARE-ISSUE",
AR308="SPARE-HS","SPARE-ISSUE",
AR308="Power Telco","RAN ISSUE",AR308="no impacts","no impacts"
),"")</f>
        <v>POWER ISSUE</v>
      </c>
      <c r="AR308" s="59" t="s">
        <v>5324</v>
      </c>
      <c r="AS308" s="40" t="str" cm="1">
        <f t="array" ref="AS308">IFERROR(_xlfn.IFS(
AR308="MPR ISSUE","ACTIVE",
AR308="BSS Hardware Issue","ACTIVE",
AR308="Sites strategiques, MLL, Pylone, etc.","PASSIVE",
AR308="AKTIVCO DEFAUT GE &amp; POWER Cabinet","PASSIVE",
AR308="AKTIVCO Coupure ENEO &amp; Baisse de tension","PASSIVE",
AR308="Coupure ENEO &amp; Baisse de tension","PASSIVE",
AR308="Defaut GE &amp; POWER Cabinet","PASSIVE",
AR308="Sharing","PASSIVE",
AR308="Sites strategiques &amp; DataCenter","PASSIVE",
AR308="Exclu","Exclu",
AR308="SAT","ACTIVE",
AR308="SPARE-ISSUE","SPARE-ISSUE",
AR308="Fiber CAmtel","ACTIVE",
AR308="Fiber AOF","ACTIVE",
AR308="Projet OCM (HUAWEI)","PLANNED WORKS",
AR308="Projet OCM (NOKIA)","PLANNED WORKS",
AR308="ACCESS-ISSUE","ACCESS-ISSUE",
AR308="Projet OCM (ZTE, NOKIA, autres projets)","PLANNED WORKS",
AR308="No root CAuse","No root cause",
AR308="ODU HS","ACTIVE",
AR308="IP &amp; VLAN","ACTIVE",
AR308="Warehouse HUAWEI","SPARE-ISSUE",
AR308="SPARE-HS","SPARE-ISSUE",
AR308="Power Telco","ACTIVE", AR308="no impacts","no impacts"
),"")</f>
        <v>PASSIVE</v>
      </c>
      <c r="AT308" s="99" t="s">
        <v>5881</v>
      </c>
      <c r="AU308" s="99" t="s">
        <v>2215</v>
      </c>
      <c r="AW308" s="17"/>
      <c r="AX308" s="17" t="s">
        <v>5536</v>
      </c>
      <c r="AY308" s="17"/>
      <c r="AZ308" s="17" t="s">
        <v>6200</v>
      </c>
      <c r="BA308" s="7"/>
      <c r="BC308" s="18"/>
      <c r="BD308" s="18"/>
      <c r="BE308" s="18"/>
      <c r="BF308" s="18"/>
      <c r="BG308" s="18"/>
      <c r="BH308" s="18"/>
      <c r="BI308" s="18"/>
      <c r="BJ308" s="18"/>
      <c r="BK308" s="18"/>
      <c r="BM308" s="18"/>
      <c r="BN308" s="18"/>
      <c r="BO308" s="18"/>
      <c r="BP308" s="9" t="s">
        <v>5881</v>
      </c>
      <c r="BQ308" s="14"/>
      <c r="BR308" s="102" t="s">
        <v>5536</v>
      </c>
      <c r="BS308" s="14"/>
      <c r="BT308" s="14"/>
      <c r="BU308" s="9"/>
      <c r="BV308" s="9"/>
      <c r="BW308" s="9"/>
    </row>
    <row r="309" spans="1:75" x14ac:dyDescent="0.35">
      <c r="A309" s="1" t="s">
        <v>622</v>
      </c>
      <c r="B309" s="8" t="s">
        <v>623</v>
      </c>
      <c r="C309" s="3" t="s">
        <v>51</v>
      </c>
      <c r="D309" s="1" t="s">
        <v>11</v>
      </c>
      <c r="E309" s="1" t="s">
        <v>154</v>
      </c>
      <c r="F309" s="3" t="s">
        <v>51</v>
      </c>
      <c r="G309" s="1" t="s">
        <v>622</v>
      </c>
      <c r="H309" s="29" t="s">
        <v>5588</v>
      </c>
      <c r="I309" s="27">
        <v>0</v>
      </c>
      <c r="J309" s="27">
        <v>0</v>
      </c>
      <c r="K309" s="27">
        <v>0</v>
      </c>
      <c r="L309" s="27">
        <v>1.0701046990435794E-3</v>
      </c>
      <c r="M309" s="27">
        <v>1.9193780818540392E-2</v>
      </c>
      <c r="N309" s="27">
        <v>1.8726832233265207E-3</v>
      </c>
      <c r="O309" s="27">
        <v>0</v>
      </c>
      <c r="P309" s="27">
        <v>3.3321197453903015</v>
      </c>
      <c r="Q309" s="27">
        <v>3.3295236360472287</v>
      </c>
      <c r="R309" s="27">
        <v>0.95029478125722833</v>
      </c>
      <c r="S309" s="80">
        <v>0</v>
      </c>
      <c r="T309" s="80">
        <v>0.65196128789240737</v>
      </c>
      <c r="U309" s="80">
        <v>0.60059533788804531</v>
      </c>
      <c r="V309" s="80">
        <v>0</v>
      </c>
      <c r="W309" s="80">
        <v>0.65196128789240737</v>
      </c>
      <c r="X309" s="80">
        <v>6.4170611785990428E-2</v>
      </c>
      <c r="Y309" s="80">
        <v>0</v>
      </c>
      <c r="Z309" s="80">
        <v>2.741340712775338</v>
      </c>
      <c r="AA309" s="80">
        <v>0</v>
      </c>
      <c r="AB309" s="80">
        <v>1.9315389817739701E-2</v>
      </c>
      <c r="AC309" s="80">
        <v>1.6665453881341084</v>
      </c>
      <c r="AD309" s="80">
        <v>1.6665453881341084</v>
      </c>
      <c r="AE309" s="80">
        <v>0</v>
      </c>
      <c r="AF309" s="80">
        <v>3.6561910550661617E-3</v>
      </c>
      <c r="AG309" s="80"/>
      <c r="AH309" s="80">
        <v>0.16608024929159051</v>
      </c>
      <c r="AI309" s="80">
        <v>1.0314560843299574</v>
      </c>
      <c r="AJ309" s="80">
        <v>3.5967431227493813</v>
      </c>
      <c r="AK309" s="80">
        <v>1.5425192359347322</v>
      </c>
      <c r="AL309" s="80">
        <v>0</v>
      </c>
      <c r="AM309" s="80">
        <v>1.0314560843299574</v>
      </c>
      <c r="AN309" s="41" t="s">
        <v>5591</v>
      </c>
      <c r="AO309" s="41"/>
      <c r="AP309" s="40" t="str" cm="1">
        <f t="array" ref="AP309">IFERROR(_xlfn.IFS(
AR309="MPR ISSUE","PDH",
AR309="BSS Hardware Issue","BSS",
AR309="Sites strategiques, MLL, Pylone, etc.","ENVTECH",
AR309="AKTIVCO DEFAUT GE &amp; POWER Cabinet","AKTIVCO",
AR309="AKTIVCO Coupure ENEO &amp; Baisse de tension","AKTIVCO GRID ONLY",
AR309="Coupure ENEO &amp; Baisse de tension","IHS GRID ONLY",
AR309="Defaut GE &amp; POWER Cabinet","IHS",
AR309="Sharing","Partners",
AR309="Sites strategiques &amp; DataCenter","SST &amp; DC",
AR309="Exclu","Exclu",
AR309="SAT","SAT",
AR309="SPARE-ISSUE","SPARE-ISSUE",
AR309="Fiber CAmtel","TRANS_FO_CAMTEL",
AR309="Fiber AOF","Fiber AOF",
AR309="Projet OCM (HUAWEI)","TRAVAUX-HUAWEI",
AR309="Projet OCM (NOKIA)","TRAVAUX-NOKIA",
AR309="ACCESS-ISSUE","ACCESS-ISSUE",
AR309="Projet OCM (ZTE, NOKIA, autres projets)","TRAVAUX OCM",
AR309="No root CAuse","No root cause",
AR309="ODU HS","PDH",
AR309="IP &amp; VLAN","PDH",
AR309="Warehouse HUAWEI","SPARE-ISSUE",
AR309="SPARE-HS","SPARE-ISSUE",
AR309="Power Telco","BSS",AR309="no impacts","no impacts"
),"")</f>
        <v>ACCESS-ISSUE</v>
      </c>
      <c r="AQ309" s="40" t="str" cm="1">
        <f t="array" ref="AQ309">IFERROR(_xlfn.IFS(
AR309="MPR ISSUE","TX ISSUE",
AR309="BSS Hardware Issue","RAN ISSUE",
AR309="Sites strategiques, MLL, Pylone, etc.","ENVTECH",
AR309="AKTIVCO DEFAUT GE &amp; POWER Cabinet","POWER ISSUE",
AR309="AKTIVCO Coupure ENEO &amp; Baisse de tension","POWER ISSUE",
AR309="Coupure ENEO &amp; Baisse de tension","POWER ISSUE",
AR309="Defaut GE &amp; POWER Cabinet","POWER ISSUE",
AR309="Sharing","POWER ISSUE",
AR309="Sites strategiques &amp; DataCenter","POWER ISSUE",
AR309="Exclu","Exclu",
AR309="SAT","TX ISSUE",
AR309="SPARE-ISSUE","SPARE-ISSUE",
AR309="Fiber CAmtel","TX ISSUE",
AR309="Fiber AOF","TX ISSUE",
AR309="Projet OCM (HUAWEI)","TRAVAUX-HUAWEI",
AR309="Projet OCM (NOKIA)","TRAVAUX -NOKIA",
AR309="ACCESS-ISSUE","ACCESS-ISSUE",
AR309="Projet OCM (ZTE, NOKIA, autres projets)","TRAVAUX OCM",
AR309="No root CAuse","No root cause",
AR309="ODU HS","TX ISSUE",
AR309="IP &amp; VLAN","TX ISSUE",
AR309="Warehouse HUAWEI","SPARE-ISSUE",
AR309="SPARE-HS","SPARE-ISSUE",
AR309="Power Telco","RAN ISSUE",AR309="no impacts","no impacts"
),"")</f>
        <v>ACCESS-ISSUE</v>
      </c>
      <c r="AR309" s="59" t="s">
        <v>25</v>
      </c>
      <c r="AS309" s="40" t="str" cm="1">
        <f t="array" ref="AS309">IFERROR(_xlfn.IFS(
AR309="MPR ISSUE","ACTIVE",
AR309="BSS Hardware Issue","ACTIVE",
AR309="Sites strategiques, MLL, Pylone, etc.","PASSIVE",
AR309="AKTIVCO DEFAUT GE &amp; POWER Cabinet","PASSIVE",
AR309="AKTIVCO Coupure ENEO &amp; Baisse de tension","PASSIVE",
AR309="Coupure ENEO &amp; Baisse de tension","PASSIVE",
AR309="Defaut GE &amp; POWER Cabinet","PASSIVE",
AR309="Sharing","PASSIVE",
AR309="Sites strategiques &amp; DataCenter","PASSIVE",
AR309="Exclu","Exclu",
AR309="SAT","ACTIVE",
AR309="SPARE-ISSUE","SPARE-ISSUE",
AR309="Fiber CAmtel","ACTIVE",
AR309="Fiber AOF","ACTIVE",
AR309="Projet OCM (HUAWEI)","PLANNED WORKS",
AR309="Projet OCM (NOKIA)","PLANNED WORKS",
AR309="ACCESS-ISSUE","ACCESS-ISSUE",
AR309="Projet OCM (ZTE, NOKIA, autres projets)","PLANNED WORKS",
AR309="No root CAuse","No root cause",
AR309="ODU HS","ACTIVE",
AR309="IP &amp; VLAN","ACTIVE",
AR309="Warehouse HUAWEI","SPARE-ISSUE",
AR309="SPARE-HS","SPARE-ISSUE",
AR309="Power Telco","ACTIVE", AR309="no impacts","no impacts"
),"")</f>
        <v>ACCESS-ISSUE</v>
      </c>
      <c r="AT309" s="99" t="s">
        <v>6469</v>
      </c>
      <c r="AU309" s="99" t="s">
        <v>623</v>
      </c>
      <c r="AW309" s="17"/>
      <c r="AX309" s="17" t="s">
        <v>5536</v>
      </c>
      <c r="AY309" s="17"/>
      <c r="AZ309" s="17" t="s">
        <v>5536</v>
      </c>
      <c r="BA309" s="7"/>
      <c r="BC309" s="18"/>
      <c r="BD309" s="18"/>
      <c r="BE309" s="18"/>
      <c r="BF309" s="18"/>
      <c r="BG309" s="18"/>
      <c r="BH309" s="18"/>
      <c r="BI309" s="18"/>
      <c r="BJ309" s="18"/>
      <c r="BK309" s="18"/>
      <c r="BM309" s="18"/>
      <c r="BN309" s="18"/>
      <c r="BO309" s="18" t="s">
        <v>6055</v>
      </c>
      <c r="BP309" s="9" t="s">
        <v>5873</v>
      </c>
      <c r="BQ309" s="14"/>
      <c r="BR309" s="102" t="s">
        <v>5536</v>
      </c>
      <c r="BS309" s="14"/>
      <c r="BT309" s="14"/>
      <c r="BU309" s="9"/>
      <c r="BV309" s="9"/>
      <c r="BW309" s="9"/>
    </row>
    <row r="310" spans="1:75" x14ac:dyDescent="0.35">
      <c r="A310" s="1" t="s">
        <v>1313</v>
      </c>
      <c r="B310" s="8" t="s">
        <v>1314</v>
      </c>
      <c r="C310" s="3" t="s">
        <v>51</v>
      </c>
      <c r="D310" s="1" t="s">
        <v>11</v>
      </c>
      <c r="E310" s="1" t="s">
        <v>154</v>
      </c>
      <c r="F310" s="3" t="s">
        <v>51</v>
      </c>
      <c r="G310" s="1" t="s">
        <v>1315</v>
      </c>
      <c r="H310" s="29" t="s">
        <v>5588</v>
      </c>
      <c r="I310" s="27">
        <v>0</v>
      </c>
      <c r="J310" s="27">
        <v>0</v>
      </c>
      <c r="K310" s="27">
        <v>0</v>
      </c>
      <c r="L310" s="27">
        <v>0</v>
      </c>
      <c r="M310" s="27">
        <v>0</v>
      </c>
      <c r="N310" s="27">
        <v>0</v>
      </c>
      <c r="O310" s="27">
        <v>0</v>
      </c>
      <c r="P310" s="27">
        <v>0</v>
      </c>
      <c r="Q310" s="27">
        <v>0</v>
      </c>
      <c r="R310" s="27">
        <v>0.94787402163984646</v>
      </c>
      <c r="S310" s="80">
        <v>0</v>
      </c>
      <c r="T310" s="80">
        <v>0</v>
      </c>
      <c r="U310" s="80">
        <v>0.51284961349674174</v>
      </c>
      <c r="V310" s="80">
        <v>0</v>
      </c>
      <c r="W310" s="80">
        <v>0</v>
      </c>
      <c r="X310" s="80">
        <v>0</v>
      </c>
      <c r="Y310" s="80">
        <v>0</v>
      </c>
      <c r="Z310" s="80">
        <v>2.7366857573344978</v>
      </c>
      <c r="AA310" s="80">
        <v>0</v>
      </c>
      <c r="AB310" s="80">
        <v>0</v>
      </c>
      <c r="AC310" s="80">
        <v>0.8898277274115165</v>
      </c>
      <c r="AD310" s="80">
        <v>0.8898277274115165</v>
      </c>
      <c r="AE310" s="80">
        <v>0</v>
      </c>
      <c r="AF310" s="80">
        <v>0</v>
      </c>
      <c r="AG310" s="80"/>
      <c r="AH310" s="80">
        <v>0</v>
      </c>
      <c r="AI310" s="80">
        <v>1.0299579377512962</v>
      </c>
      <c r="AJ310" s="80">
        <v>3.5949945845273352</v>
      </c>
      <c r="AK310" s="80">
        <v>1.5388004018890826</v>
      </c>
      <c r="AL310" s="80">
        <v>0</v>
      </c>
      <c r="AM310" s="80">
        <v>1.0299579377512962</v>
      </c>
      <c r="AN310" s="41" t="s">
        <v>5591</v>
      </c>
      <c r="AO310" s="41"/>
      <c r="AP310" s="40" t="str" cm="1">
        <f t="array" ref="AP310">IFERROR(_xlfn.IFS(
AR310="MPR ISSUE","PDH",
AR310="BSS Hardware Issue","BSS",
AR310="Sites strategiques, MLL, Pylone, etc.","ENVTECH",
AR310="AKTIVCO DEFAUT GE &amp; POWER Cabinet","AKTIVCO",
AR310="AKTIVCO Coupure ENEO &amp; Baisse de tension","AKTIVCO GRID ONLY",
AR310="Coupure ENEO &amp; Baisse de tension","IHS GRID ONLY",
AR310="Defaut GE &amp; POWER Cabinet","IHS",
AR310="Sharing","Partners",
AR310="Sites strategiques &amp; DataCenter","SST &amp; DC",
AR310="Exclu","Exclu",
AR310="SAT","SAT",
AR310="SPARE-ISSUE","SPARE-ISSUE",
AR310="Fiber CAmtel","TRANS_FO_CAMTEL",
AR310="Fiber AOF","Fiber AOF",
AR310="Projet OCM (HUAWEI)","TRAVAUX-HUAWEI",
AR310="Projet OCM (NOKIA)","TRAVAUX-NOKIA",
AR310="ACCESS-ISSUE","ACCESS-ISSUE",
AR310="Projet OCM (ZTE, NOKIA, autres projets)","TRAVAUX OCM",
AR310="No root CAuse","No root cause",
AR310="ODU HS","PDH",
AR310="IP &amp; VLAN","PDH",
AR310="Warehouse HUAWEI","SPARE-ISSUE",
AR310="SPARE-HS","SPARE-ISSUE",
AR310="Power Telco","BSS",AR310="no impacts","no impacts"
),"")</f>
        <v>ACCESS-ISSUE</v>
      </c>
      <c r="AQ310" s="40" t="str" cm="1">
        <f t="array" ref="AQ310">IFERROR(_xlfn.IFS(
AR310="MPR ISSUE","TX ISSUE",
AR310="BSS Hardware Issue","RAN ISSUE",
AR310="Sites strategiques, MLL, Pylone, etc.","ENVTECH",
AR310="AKTIVCO DEFAUT GE &amp; POWER Cabinet","POWER ISSUE",
AR310="AKTIVCO Coupure ENEO &amp; Baisse de tension","POWER ISSUE",
AR310="Coupure ENEO &amp; Baisse de tension","POWER ISSUE",
AR310="Defaut GE &amp; POWER Cabinet","POWER ISSUE",
AR310="Sharing","POWER ISSUE",
AR310="Sites strategiques &amp; DataCenter","POWER ISSUE",
AR310="Exclu","Exclu",
AR310="SAT","TX ISSUE",
AR310="SPARE-ISSUE","SPARE-ISSUE",
AR310="Fiber CAmtel","TX ISSUE",
AR310="Fiber AOF","TX ISSUE",
AR310="Projet OCM (HUAWEI)","TRAVAUX-HUAWEI",
AR310="Projet OCM (NOKIA)","TRAVAUX -NOKIA",
AR310="ACCESS-ISSUE","ACCESS-ISSUE",
AR310="Projet OCM (ZTE, NOKIA, autres projets)","TRAVAUX OCM",
AR310="No root CAuse","No root cause",
AR310="ODU HS","TX ISSUE",
AR310="IP &amp; VLAN","TX ISSUE",
AR310="Warehouse HUAWEI","SPARE-ISSUE",
AR310="SPARE-HS","SPARE-ISSUE",
AR310="Power Telco","RAN ISSUE",AR310="no impacts","no impacts"
),"")</f>
        <v>ACCESS-ISSUE</v>
      </c>
      <c r="AR310" s="59" t="s">
        <v>25</v>
      </c>
      <c r="AS310" s="40" t="str" cm="1">
        <f t="array" ref="AS310">IFERROR(_xlfn.IFS(
AR310="MPR ISSUE","ACTIVE",
AR310="BSS Hardware Issue","ACTIVE",
AR310="Sites strategiques, MLL, Pylone, etc.","PASSIVE",
AR310="AKTIVCO DEFAUT GE &amp; POWER Cabinet","PASSIVE",
AR310="AKTIVCO Coupure ENEO &amp; Baisse de tension","PASSIVE",
AR310="Coupure ENEO &amp; Baisse de tension","PASSIVE",
AR310="Defaut GE &amp; POWER Cabinet","PASSIVE",
AR310="Sharing","PASSIVE",
AR310="Sites strategiques &amp; DataCenter","PASSIVE",
AR310="Exclu","Exclu",
AR310="SAT","ACTIVE",
AR310="SPARE-ISSUE","SPARE-ISSUE",
AR310="Fiber CAmtel","ACTIVE",
AR310="Fiber AOF","ACTIVE",
AR310="Projet OCM (HUAWEI)","PLANNED WORKS",
AR310="Projet OCM (NOKIA)","PLANNED WORKS",
AR310="ACCESS-ISSUE","ACCESS-ISSUE",
AR310="Projet OCM (ZTE, NOKIA, autres projets)","PLANNED WORKS",
AR310="No root CAuse","No root cause",
AR310="ODU HS","ACTIVE",
AR310="IP &amp; VLAN","ACTIVE",
AR310="Warehouse HUAWEI","SPARE-ISSUE",
AR310="SPARE-HS","SPARE-ISSUE",
AR310="Power Telco","ACTIVE", AR310="no impacts","no impacts"
),"")</f>
        <v>ACCESS-ISSUE</v>
      </c>
      <c r="AT310" s="99" t="s">
        <v>6470</v>
      </c>
      <c r="AU310" s="99" t="s">
        <v>1314</v>
      </c>
      <c r="AW310" s="17"/>
      <c r="AX310" s="17" t="s">
        <v>5536</v>
      </c>
      <c r="AY310" s="17"/>
      <c r="AZ310" s="17" t="s">
        <v>5536</v>
      </c>
      <c r="BA310" s="7"/>
      <c r="BC310" s="18"/>
      <c r="BD310" s="18"/>
      <c r="BE310" s="18"/>
      <c r="BF310" s="18"/>
      <c r="BG310" s="18"/>
      <c r="BH310" s="18"/>
      <c r="BI310" s="18"/>
      <c r="BJ310" s="18"/>
      <c r="BK310" s="18"/>
      <c r="BM310" s="18"/>
      <c r="BN310" s="18"/>
      <c r="BO310" s="18" t="s">
        <v>6055</v>
      </c>
      <c r="BP310" s="9" t="s">
        <v>5880</v>
      </c>
      <c r="BQ310" s="14"/>
      <c r="BR310" s="102" t="s">
        <v>5536</v>
      </c>
      <c r="BS310" s="14"/>
      <c r="BT310" s="14"/>
      <c r="BU310" s="9"/>
      <c r="BV310" s="9"/>
      <c r="BW310" s="9"/>
    </row>
    <row r="311" spans="1:75" x14ac:dyDescent="0.35">
      <c r="A311" s="1" t="s">
        <v>4574</v>
      </c>
      <c r="B311" s="8" t="s">
        <v>4575</v>
      </c>
      <c r="C311" s="3" t="s">
        <v>38</v>
      </c>
      <c r="D311" s="1" t="s">
        <v>11</v>
      </c>
      <c r="E311" s="1" t="s">
        <v>12</v>
      </c>
      <c r="F311" s="3" t="s">
        <v>37</v>
      </c>
      <c r="G311" s="1" t="s">
        <v>38</v>
      </c>
      <c r="H311" s="30" t="s">
        <v>5587</v>
      </c>
      <c r="I311" s="27">
        <v>0</v>
      </c>
      <c r="J311" s="27">
        <v>0</v>
      </c>
      <c r="K311" s="27">
        <v>0</v>
      </c>
      <c r="L311" s="27">
        <v>0</v>
      </c>
      <c r="M311" s="27">
        <v>0</v>
      </c>
      <c r="N311" s="27">
        <v>1.2549296156469283</v>
      </c>
      <c r="O311" s="27">
        <v>4.1591402636167125E-2</v>
      </c>
      <c r="P311" s="27">
        <v>0</v>
      </c>
      <c r="Q311" s="27">
        <v>0.7294903733381275</v>
      </c>
      <c r="R311" s="27">
        <v>0</v>
      </c>
      <c r="S311" s="80">
        <v>0</v>
      </c>
      <c r="T311" s="80">
        <v>0</v>
      </c>
      <c r="U311" s="80">
        <v>0</v>
      </c>
      <c r="V311" s="80">
        <v>0</v>
      </c>
      <c r="W311" s="80">
        <v>0</v>
      </c>
      <c r="X311" s="80">
        <v>0</v>
      </c>
      <c r="Y311" s="80">
        <v>0</v>
      </c>
      <c r="Z311" s="80">
        <v>0</v>
      </c>
      <c r="AA311" s="80">
        <v>0</v>
      </c>
      <c r="AB311" s="80">
        <v>0</v>
      </c>
      <c r="AC311" s="80">
        <v>0</v>
      </c>
      <c r="AD311" s="80">
        <v>0</v>
      </c>
      <c r="AE311" s="80">
        <v>0</v>
      </c>
      <c r="AF311" s="80">
        <v>0</v>
      </c>
      <c r="AG311" s="80"/>
      <c r="AH311" s="80">
        <v>0</v>
      </c>
      <c r="AI311" s="80">
        <v>1.0043646003658333</v>
      </c>
      <c r="AJ311" s="80">
        <v>0.26715166121122741</v>
      </c>
      <c r="AK311" s="80">
        <v>0.22886767240939759</v>
      </c>
      <c r="AL311" s="80">
        <v>1.70546761967925</v>
      </c>
      <c r="AM311" s="80">
        <v>1.0043646003658333</v>
      </c>
      <c r="AN311" s="41" t="s">
        <v>5558</v>
      </c>
      <c r="AO311" s="41"/>
      <c r="AP311" s="40" t="str" cm="1">
        <f t="array" ref="AP311">IFERROR(_xlfn.IFS(
AR311="MPR ISSUE","PDH",
AR311="BSS Hardware Issue","BSS",
AR311="Sites strategiques, MLL, Pylone, etc.","ENVTECH",
AR311="AKTIVCO DEFAUT GE &amp; POWER Cabinet","AKTIVCO",
AR311="AKTIVCO Coupure ENEO &amp; Baisse de tension","AKTIVCO GRID ONLY",
AR311="Coupure ENEO &amp; Baisse de tension","IHS GRID ONLY",
AR311="Defaut GE &amp; POWER Cabinet","IHS",
AR311="Sharing","Partners",
AR311="Sites strategiques &amp; DataCenter","SST &amp; DC",
AR311="Exclu","Exclu",
AR311="SAT","SAT",
AR311="SPARE-ISSUE","SPARE-ISSUE",
AR311="Fiber CAmtel","TRANS_FO_CAMTEL",
AR311="Fiber AOF","Fiber AOF",
AR311="Projet OCM (HUAWEI)","TRAVAUX-HUAWEI",
AR311="Projet OCM (NOKIA)","TRAVAUX-NOKIA",
AR311="ACCESS-ISSUE","ACCESS-ISSUE",
AR311="Projet OCM (ZTE, NOKIA, autres projets)","TRAVAUX OCM",
AR311="No root CAuse","No root cause",
AR311="ODU HS","PDH",
AR311="IP &amp; VLAN","PDH",
AR311="Warehouse HUAWEI","SPARE-ISSUE",
AR311="SPARE-HS","SPARE-ISSUE",
AR311="Power Telco","BSS",AR311="no impacts","no impacts"
),"")</f>
        <v>No root cause</v>
      </c>
      <c r="AQ311" s="40" t="str" cm="1">
        <f t="array" ref="AQ311">IFERROR(_xlfn.IFS(
AR311="MPR ISSUE","TX ISSUE",
AR311="BSS Hardware Issue","RAN ISSUE",
AR311="Sites strategiques, MLL, Pylone, etc.","ENVTECH",
AR311="AKTIVCO DEFAUT GE &amp; POWER Cabinet","POWER ISSUE",
AR311="AKTIVCO Coupure ENEO &amp; Baisse de tension","POWER ISSUE",
AR311="Coupure ENEO &amp; Baisse de tension","POWER ISSUE",
AR311="Defaut GE &amp; POWER Cabinet","POWER ISSUE",
AR311="Sharing","POWER ISSUE",
AR311="Sites strategiques &amp; DataCenter","POWER ISSUE",
AR311="Exclu","Exclu",
AR311="SAT","TX ISSUE",
AR311="SPARE-ISSUE","SPARE-ISSUE",
AR311="Fiber CAmtel","TX ISSUE",
AR311="Fiber AOF","TX ISSUE",
AR311="Projet OCM (HUAWEI)","TRAVAUX-HUAWEI",
AR311="Projet OCM (NOKIA)","TRAVAUX -NOKIA",
AR311="ACCESS-ISSUE","ACCESS-ISSUE",
AR311="Projet OCM (ZTE, NOKIA, autres projets)","TRAVAUX OCM",
AR311="No root CAuse","No root cause",
AR311="ODU HS","TX ISSUE",
AR311="IP &amp; VLAN","TX ISSUE",
AR311="Warehouse HUAWEI","SPARE-ISSUE",
AR311="SPARE-HS","SPARE-ISSUE",
AR311="Power Telco","RAN ISSUE",AR311="no impacts","no impacts"
),"")</f>
        <v>No root cause</v>
      </c>
      <c r="AR311" s="59" t="s">
        <v>5343</v>
      </c>
      <c r="AS311" s="40" t="str" cm="1">
        <f t="array" ref="AS311">IFERROR(_xlfn.IFS(
AR311="MPR ISSUE","ACTIVE",
AR311="BSS Hardware Issue","ACTIVE",
AR311="Sites strategiques, MLL, Pylone, etc.","PASSIVE",
AR311="AKTIVCO DEFAUT GE &amp; POWER Cabinet","PASSIVE",
AR311="AKTIVCO Coupure ENEO &amp; Baisse de tension","PASSIVE",
AR311="Coupure ENEO &amp; Baisse de tension","PASSIVE",
AR311="Defaut GE &amp; POWER Cabinet","PASSIVE",
AR311="Sharing","PASSIVE",
AR311="Sites strategiques &amp; DataCenter","PASSIVE",
AR311="Exclu","Exclu",
AR311="SAT","ACTIVE",
AR311="SPARE-ISSUE","SPARE-ISSUE",
AR311="Fiber CAmtel","ACTIVE",
AR311="Fiber AOF","ACTIVE",
AR311="Projet OCM (HUAWEI)","PLANNED WORKS",
AR311="Projet OCM (NOKIA)","PLANNED WORKS",
AR311="ACCESS-ISSUE","ACCESS-ISSUE",
AR311="Projet OCM (ZTE, NOKIA, autres projets)","PLANNED WORKS",
AR311="No root CAuse","No root cause",
AR311="ODU HS","ACTIVE",
AR311="IP &amp; VLAN","ACTIVE",
AR311="Warehouse HUAWEI","SPARE-ISSUE",
AR311="SPARE-HS","SPARE-ISSUE",
AR311="Power Telco","ACTIVE", AR311="no impacts","no impacts"
),"")</f>
        <v>No root cause</v>
      </c>
      <c r="AT311" s="99" t="s">
        <v>5661</v>
      </c>
      <c r="AU311" s="99" t="s">
        <v>4575</v>
      </c>
      <c r="AW311" s="17"/>
      <c r="AX311" s="17" t="s">
        <v>5536</v>
      </c>
      <c r="AY311" s="17"/>
      <c r="AZ311" s="17" t="s">
        <v>5536</v>
      </c>
      <c r="BA311" s="7"/>
      <c r="BC311" s="18"/>
      <c r="BD311" s="18"/>
      <c r="BE311" s="18"/>
      <c r="BF311" s="18"/>
      <c r="BG311" s="18"/>
      <c r="BH311" s="18"/>
      <c r="BI311" s="18"/>
      <c r="BJ311" s="18"/>
      <c r="BK311" s="18"/>
      <c r="BM311" s="18"/>
      <c r="BN311" s="18"/>
      <c r="BO311" s="18"/>
      <c r="BP311" s="9" t="s">
        <v>5661</v>
      </c>
      <c r="BQ311" s="14"/>
      <c r="BR311" s="102" t="s">
        <v>5536</v>
      </c>
      <c r="BS311" s="14"/>
      <c r="BT311" s="14"/>
      <c r="BU311" s="9"/>
      <c r="BV311" s="9"/>
      <c r="BW311" s="9"/>
    </row>
    <row r="312" spans="1:75" x14ac:dyDescent="0.35">
      <c r="A312" s="1" t="s">
        <v>1556</v>
      </c>
      <c r="B312" s="8" t="s">
        <v>1557</v>
      </c>
      <c r="C312" s="3" t="s">
        <v>84</v>
      </c>
      <c r="D312" s="1" t="s">
        <v>11</v>
      </c>
      <c r="E312" s="1" t="s">
        <v>12</v>
      </c>
      <c r="F312" s="3" t="s">
        <v>55</v>
      </c>
      <c r="G312" s="1" t="s">
        <v>84</v>
      </c>
      <c r="H312" s="28" t="s">
        <v>5589</v>
      </c>
      <c r="I312" s="27">
        <v>3.049495195943305</v>
      </c>
      <c r="J312" s="27">
        <v>1.5487982010826613</v>
      </c>
      <c r="K312" s="27">
        <v>1.5409507666230065</v>
      </c>
      <c r="L312" s="27">
        <v>1.9409023978906097</v>
      </c>
      <c r="M312" s="27">
        <v>1.7827409233719427</v>
      </c>
      <c r="N312" s="27">
        <v>1.5409507666230065</v>
      </c>
      <c r="O312" s="27">
        <v>1.5409507666230065</v>
      </c>
      <c r="P312" s="27">
        <v>2.6094324735398771</v>
      </c>
      <c r="Q312" s="27">
        <v>1.93993930366147</v>
      </c>
      <c r="R312" s="27">
        <v>0.40102173596664697</v>
      </c>
      <c r="S312" s="80">
        <v>0</v>
      </c>
      <c r="T312" s="80">
        <v>1.2312803017980611</v>
      </c>
      <c r="U312" s="80">
        <v>0.55713217647881341</v>
      </c>
      <c r="V312" s="80">
        <v>0</v>
      </c>
      <c r="W312" s="80">
        <v>1.2312803017980611</v>
      </c>
      <c r="X312" s="80">
        <v>0</v>
      </c>
      <c r="Y312" s="80">
        <v>0.29914776861768155</v>
      </c>
      <c r="Z312" s="80">
        <v>1.9861321565035257</v>
      </c>
      <c r="AA312" s="80">
        <v>0</v>
      </c>
      <c r="AB312" s="80">
        <v>0</v>
      </c>
      <c r="AC312" s="80">
        <v>0</v>
      </c>
      <c r="AD312" s="80">
        <v>0</v>
      </c>
      <c r="AE312" s="80">
        <v>0</v>
      </c>
      <c r="AF312" s="80">
        <v>0</v>
      </c>
      <c r="AG312" s="80"/>
      <c r="AH312" s="80">
        <v>3.9529845933459469</v>
      </c>
      <c r="AI312" s="80">
        <v>0.97584631013631695</v>
      </c>
      <c r="AJ312" s="80">
        <v>1.5955411276173117</v>
      </c>
      <c r="AK312" s="80">
        <v>2.0320771749441535</v>
      </c>
      <c r="AL312" s="80">
        <v>0.12619920020487363</v>
      </c>
      <c r="AM312" s="80">
        <v>0.97584631013631695</v>
      </c>
      <c r="AN312" s="41" t="s">
        <v>5558</v>
      </c>
      <c r="AO312" s="41"/>
      <c r="AP312" s="40" t="str" cm="1">
        <f t="array" ref="AP312">IFERROR(_xlfn.IFS(
AR312="MPR ISSUE","PDH",
AR312="BSS Hardware Issue","BSS",
AR312="Sites strategiques, MLL, Pylone, etc.","ENVTECH",
AR312="AKTIVCO DEFAUT GE &amp; POWER Cabinet","AKTIVCO",
AR312="AKTIVCO Coupure ENEO &amp; Baisse de tension","AKTIVCO GRID ONLY",
AR312="Coupure ENEO &amp; Baisse de tension","IHS GRID ONLY",
AR312="Defaut GE &amp; POWER Cabinet","IHS",
AR312="Sharing","Partners",
AR312="Sites strategiques &amp; DataCenter","SST &amp; DC",
AR312="Exclu","Exclu",
AR312="SAT","SAT",
AR312="SPARE-ISSUE","SPARE-ISSUE",
AR312="Fiber CAmtel","TRANS_FO_CAMTEL",
AR312="Fiber AOF","Fiber AOF",
AR312="Projet OCM (HUAWEI)","TRAVAUX-HUAWEI",
AR312="Projet OCM (NOKIA)","TRAVAUX-NOKIA",
AR312="ACCESS-ISSUE","ACCESS-ISSUE",
AR312="Projet OCM (ZTE, NOKIA, autres projets)","TRAVAUX OCM",
AR312="No root CAuse","No root cause",
AR312="ODU HS","PDH",
AR312="IP &amp; VLAN","PDH",
AR312="Warehouse HUAWEI","SPARE-ISSUE",
AR312="SPARE-HS","SPARE-ISSUE",
AR312="Power Telco","BSS",AR312="no impacts","no impacts"
),"")</f>
        <v>IHS</v>
      </c>
      <c r="AQ312" s="40" t="str" cm="1">
        <f t="array" ref="AQ312">IFERROR(_xlfn.IFS(
AR312="MPR ISSUE","TX ISSUE",
AR312="BSS Hardware Issue","RAN ISSUE",
AR312="Sites strategiques, MLL, Pylone, etc.","ENVTECH",
AR312="AKTIVCO DEFAUT GE &amp; POWER Cabinet","POWER ISSUE",
AR312="AKTIVCO Coupure ENEO &amp; Baisse de tension","POWER ISSUE",
AR312="Coupure ENEO &amp; Baisse de tension","POWER ISSUE",
AR312="Defaut GE &amp; POWER Cabinet","POWER ISSUE",
AR312="Sharing","POWER ISSUE",
AR312="Sites strategiques &amp; DataCenter","POWER ISSUE",
AR312="Exclu","Exclu",
AR312="SAT","TX ISSUE",
AR312="SPARE-ISSUE","SPARE-ISSUE",
AR312="Fiber CAmtel","TX ISSUE",
AR312="Fiber AOF","TX ISSUE",
AR312="Projet OCM (HUAWEI)","TRAVAUX-HUAWEI",
AR312="Projet OCM (NOKIA)","TRAVAUX -NOKIA",
AR312="ACCESS-ISSUE","ACCESS-ISSUE",
AR312="Projet OCM (ZTE, NOKIA, autres projets)","TRAVAUX OCM",
AR312="No root CAuse","No root cause",
AR312="ODU HS","TX ISSUE",
AR312="IP &amp; VLAN","TX ISSUE",
AR312="Warehouse HUAWEI","SPARE-ISSUE",
AR312="SPARE-HS","SPARE-ISSUE",
AR312="Power Telco","RAN ISSUE",AR312="no impacts","no impacts"
),"")</f>
        <v>POWER ISSUE</v>
      </c>
      <c r="AR312" s="59" t="s">
        <v>5329</v>
      </c>
      <c r="AS312" s="40" t="str" cm="1">
        <f t="array" ref="AS312">IFERROR(_xlfn.IFS(
AR312="MPR ISSUE","ACTIVE",
AR312="BSS Hardware Issue","ACTIVE",
AR312="Sites strategiques, MLL, Pylone, etc.","PASSIVE",
AR312="AKTIVCO DEFAUT GE &amp; POWER Cabinet","PASSIVE",
AR312="AKTIVCO Coupure ENEO &amp; Baisse de tension","PASSIVE",
AR312="Coupure ENEO &amp; Baisse de tension","PASSIVE",
AR312="Defaut GE &amp; POWER Cabinet","PASSIVE",
AR312="Sharing","PASSIVE",
AR312="Sites strategiques &amp; DataCenter","PASSIVE",
AR312="Exclu","Exclu",
AR312="SAT","ACTIVE",
AR312="SPARE-ISSUE","SPARE-ISSUE",
AR312="Fiber CAmtel","ACTIVE",
AR312="Fiber AOF","ACTIVE",
AR312="Projet OCM (HUAWEI)","PLANNED WORKS",
AR312="Projet OCM (NOKIA)","PLANNED WORKS",
AR312="ACCESS-ISSUE","ACCESS-ISSUE",
AR312="Projet OCM (ZTE, NOKIA, autres projets)","PLANNED WORKS",
AR312="No root CAuse","No root cause",
AR312="ODU HS","ACTIVE",
AR312="IP &amp; VLAN","ACTIVE",
AR312="Warehouse HUAWEI","SPARE-ISSUE",
AR312="SPARE-HS","SPARE-ISSUE",
AR312="Power Telco","ACTIVE", AR312="no impacts","no impacts"
),"")</f>
        <v>PASSIVE</v>
      </c>
      <c r="AT312" s="99" t="s">
        <v>6471</v>
      </c>
      <c r="AU312" s="99" t="s">
        <v>1557</v>
      </c>
      <c r="AW312" s="17"/>
      <c r="AX312" s="17" t="s">
        <v>5536</v>
      </c>
      <c r="AY312" s="17"/>
      <c r="AZ312" s="17" t="s">
        <v>5536</v>
      </c>
      <c r="BA312" s="7"/>
      <c r="BB312" s="9" t="s">
        <v>5635</v>
      </c>
      <c r="BC312" s="18"/>
      <c r="BD312" s="18"/>
      <c r="BE312" s="18"/>
      <c r="BF312" s="18"/>
      <c r="BG312" s="18"/>
      <c r="BH312" s="18"/>
      <c r="BI312" s="18"/>
      <c r="BJ312" s="18"/>
      <c r="BK312" s="18"/>
      <c r="BM312" s="18"/>
      <c r="BN312" s="18"/>
      <c r="BO312" s="18"/>
      <c r="BP312" s="9" t="s">
        <v>5661</v>
      </c>
      <c r="BQ312" s="14"/>
      <c r="BR312" s="102" t="s">
        <v>5536</v>
      </c>
      <c r="BS312" s="14"/>
      <c r="BT312" s="14"/>
      <c r="BU312" s="9"/>
      <c r="BV312" s="9"/>
      <c r="BW312" s="9"/>
    </row>
    <row r="313" spans="1:75" x14ac:dyDescent="0.35">
      <c r="A313" s="1" t="s">
        <v>41</v>
      </c>
      <c r="B313" s="8" t="s">
        <v>42</v>
      </c>
      <c r="C313" s="3" t="s">
        <v>32</v>
      </c>
      <c r="D313" s="1" t="s">
        <v>18</v>
      </c>
      <c r="E313" s="1" t="s">
        <v>18</v>
      </c>
      <c r="F313" s="3" t="s">
        <v>31</v>
      </c>
      <c r="G313" s="1" t="s">
        <v>32</v>
      </c>
      <c r="H313" s="30" t="s">
        <v>5587</v>
      </c>
      <c r="I313" s="27">
        <v>0</v>
      </c>
      <c r="J313" s="27">
        <v>1.410201807478177</v>
      </c>
      <c r="K313" s="27">
        <v>17.281281300562448</v>
      </c>
      <c r="L313" s="27">
        <v>20.459795453053793</v>
      </c>
      <c r="M313" s="27">
        <v>1.661444555735333</v>
      </c>
      <c r="N313" s="27">
        <v>0.47432390785114492</v>
      </c>
      <c r="O313" s="27">
        <v>6.9556805437844037E-4</v>
      </c>
      <c r="P313" s="27">
        <v>0</v>
      </c>
      <c r="Q313" s="27">
        <v>0.46677966972288631</v>
      </c>
      <c r="R313" s="27">
        <v>1.0614546860598175</v>
      </c>
      <c r="S313" s="80">
        <v>7.8795376006254775E-2</v>
      </c>
      <c r="T313" s="80">
        <v>0</v>
      </c>
      <c r="U313" s="80">
        <v>0.27276968778625249</v>
      </c>
      <c r="V313" s="80">
        <v>0</v>
      </c>
      <c r="W313" s="80">
        <v>0</v>
      </c>
      <c r="X313" s="80">
        <v>6.4954820179606365</v>
      </c>
      <c r="Y313" s="80">
        <v>0.32559718976237989</v>
      </c>
      <c r="Z313" s="80">
        <v>0</v>
      </c>
      <c r="AA313" s="80">
        <v>0</v>
      </c>
      <c r="AB313" s="80">
        <v>0</v>
      </c>
      <c r="AC313" s="80">
        <v>1.0259807152865172</v>
      </c>
      <c r="AD313" s="80">
        <v>1.0259807152865172</v>
      </c>
      <c r="AE313" s="80">
        <v>0</v>
      </c>
      <c r="AF313" s="80">
        <v>0.5938189325776968</v>
      </c>
      <c r="AG313" s="80"/>
      <c r="AH313" s="80">
        <v>0</v>
      </c>
      <c r="AI313" s="80">
        <v>0.96798104059834511</v>
      </c>
      <c r="AJ313" s="80">
        <v>0.95020562809491271</v>
      </c>
      <c r="AK313" s="80">
        <v>0.94925895325234311</v>
      </c>
      <c r="AL313" s="80">
        <v>0.98490096680215422</v>
      </c>
      <c r="AM313" s="80">
        <v>0.96798104059834511</v>
      </c>
      <c r="AN313" s="41" t="s">
        <v>5558</v>
      </c>
      <c r="AO313" s="41"/>
      <c r="AP313" s="40" t="str" cm="1">
        <f t="array" ref="AP313">IFERROR(_xlfn.IFS(
AR313="MPR ISSUE","PDH",
AR313="BSS Hardware Issue","BSS",
AR313="Sites strategiques, MLL, Pylone, etc.","ENVTECH",
AR313="AKTIVCO DEFAUT GE &amp; POWER Cabinet","AKTIVCO",
AR313="AKTIVCO Coupure ENEO &amp; Baisse de tension","AKTIVCO GRID ONLY",
AR313="Coupure ENEO &amp; Baisse de tension","IHS GRID ONLY",
AR313="Defaut GE &amp; POWER Cabinet","IHS",
AR313="Sharing","Partners",
AR313="Sites strategiques &amp; DataCenter","SST &amp; DC",
AR313="Exclu","Exclu",
AR313="SAT","SAT",
AR313="SPARE-ISSUE","SPARE-ISSUE",
AR313="Fiber CAmtel","TRANS_FO_CAMTEL",
AR313="Fiber AOF","Fiber AOF",
AR313="Projet OCM (HUAWEI)","TRAVAUX-HUAWEI",
AR313="Projet OCM (NOKIA)","TRAVAUX-NOKIA",
AR313="ACCESS-ISSUE","ACCESS-ISSUE",
AR313="Projet OCM (ZTE, NOKIA, autres projets)","TRAVAUX OCM",
AR313="No root CAuse","No root cause",
AR313="ODU HS","PDH",
AR313="IP &amp; VLAN","PDH",
AR313="Warehouse HUAWEI","SPARE-ISSUE",
AR313="SPARE-HS","SPARE-ISSUE",
AR313="Power Telco","BSS",AR313="no impacts","no impacts"
),"")</f>
        <v>Partners</v>
      </c>
      <c r="AQ313" s="40" t="str" cm="1">
        <f t="array" ref="AQ313">IFERROR(_xlfn.IFS(
AR313="MPR ISSUE","TX ISSUE",
AR313="BSS Hardware Issue","RAN ISSUE",
AR313="Sites strategiques, MLL, Pylone, etc.","ENVTECH",
AR313="AKTIVCO DEFAUT GE &amp; POWER Cabinet","POWER ISSUE",
AR313="AKTIVCO Coupure ENEO &amp; Baisse de tension","POWER ISSUE",
AR313="Coupure ENEO &amp; Baisse de tension","POWER ISSUE",
AR313="Defaut GE &amp; POWER Cabinet","POWER ISSUE",
AR313="Sharing","POWER ISSUE",
AR313="Sites strategiques &amp; DataCenter","POWER ISSUE",
AR313="Exclu","Exclu",
AR313="SAT","TX ISSUE",
AR313="SPARE-ISSUE","SPARE-ISSUE",
AR313="Fiber CAmtel","TX ISSUE",
AR313="Fiber AOF","TX ISSUE",
AR313="Projet OCM (HUAWEI)","TRAVAUX-HUAWEI",
AR313="Projet OCM (NOKIA)","TRAVAUX -NOKIA",
AR313="ACCESS-ISSUE","ACCESS-ISSUE",
AR313="Projet OCM (ZTE, NOKIA, autres projets)","TRAVAUX OCM",
AR313="No root CAuse","No root cause",
AR313="ODU HS","TX ISSUE",
AR313="IP &amp; VLAN","TX ISSUE",
AR313="Warehouse HUAWEI","SPARE-ISSUE",
AR313="SPARE-HS","SPARE-ISSUE",
AR313="Power Telco","RAN ISSUE",AR313="no impacts","no impacts"
),"")</f>
        <v>POWER ISSUE</v>
      </c>
      <c r="AR313" s="59" t="s">
        <v>6580</v>
      </c>
      <c r="AS313" s="40" t="str" cm="1">
        <f t="array" ref="AS313">IFERROR(_xlfn.IFS(
AR313="MPR ISSUE","ACTIVE",
AR313="BSS Hardware Issue","ACTIVE",
AR313="Sites strategiques, MLL, Pylone, etc.","PASSIVE",
AR313="AKTIVCO DEFAUT GE &amp; POWER Cabinet","PASSIVE",
AR313="AKTIVCO Coupure ENEO &amp; Baisse de tension","PASSIVE",
AR313="Coupure ENEO &amp; Baisse de tension","PASSIVE",
AR313="Defaut GE &amp; POWER Cabinet","PASSIVE",
AR313="Sharing","PASSIVE",
AR313="Sites strategiques &amp; DataCenter","PASSIVE",
AR313="Exclu","Exclu",
AR313="SAT","ACTIVE",
AR313="SPARE-ISSUE","SPARE-ISSUE",
AR313="Fiber CAmtel","ACTIVE",
AR313="Fiber AOF","ACTIVE",
AR313="Projet OCM (HUAWEI)","PLANNED WORKS",
AR313="Projet OCM (NOKIA)","PLANNED WORKS",
AR313="ACCESS-ISSUE","ACCESS-ISSUE",
AR313="Projet OCM (ZTE, NOKIA, autres projets)","PLANNED WORKS",
AR313="No root CAuse","No root cause",
AR313="ODU HS","ACTIVE",
AR313="IP &amp; VLAN","ACTIVE",
AR313="Warehouse HUAWEI","SPARE-ISSUE",
AR313="SPARE-HS","SPARE-ISSUE",
AR313="Power Telco","ACTIVE", AR313="no impacts","no impacts"
),"")</f>
        <v>PASSIVE</v>
      </c>
      <c r="AT313" s="99" t="s">
        <v>6472</v>
      </c>
      <c r="AU313" s="99" t="s">
        <v>42</v>
      </c>
      <c r="AW313" s="17"/>
      <c r="AX313" s="17" t="s">
        <v>5536</v>
      </c>
      <c r="AY313" s="17"/>
      <c r="AZ313" s="17" t="s">
        <v>5536</v>
      </c>
      <c r="BA313" s="7"/>
      <c r="BC313" s="18"/>
      <c r="BD313" s="18"/>
      <c r="BE313" s="18"/>
      <c r="BF313" s="18"/>
      <c r="BG313" s="18"/>
      <c r="BH313" s="18"/>
      <c r="BI313" s="18"/>
      <c r="BJ313" s="18"/>
      <c r="BK313" s="18"/>
      <c r="BM313" s="18"/>
      <c r="BN313" s="18" t="s">
        <v>6006</v>
      </c>
      <c r="BO313" s="18"/>
      <c r="BP313" s="9" t="s">
        <v>5878</v>
      </c>
      <c r="BQ313" s="14"/>
      <c r="BR313" s="102" t="s">
        <v>5536</v>
      </c>
      <c r="BS313" s="14"/>
      <c r="BT313" s="14"/>
      <c r="BU313" s="9"/>
      <c r="BV313" s="9"/>
      <c r="BW313" s="9"/>
    </row>
    <row r="314" spans="1:75" x14ac:dyDescent="0.35">
      <c r="A314" s="1" t="s">
        <v>2997</v>
      </c>
      <c r="B314" s="8" t="s">
        <v>2998</v>
      </c>
      <c r="C314" s="3" t="s">
        <v>91</v>
      </c>
      <c r="D314" s="1" t="s">
        <v>11</v>
      </c>
      <c r="E314" s="1" t="s">
        <v>12</v>
      </c>
      <c r="F314" s="3" t="s">
        <v>90</v>
      </c>
      <c r="G314" s="1" t="s">
        <v>91</v>
      </c>
      <c r="H314" s="28" t="s">
        <v>5589</v>
      </c>
      <c r="I314" s="27">
        <v>0</v>
      </c>
      <c r="J314" s="27">
        <v>5.0651622421404368E-3</v>
      </c>
      <c r="K314" s="27">
        <v>0</v>
      </c>
      <c r="L314" s="27">
        <v>0</v>
      </c>
      <c r="M314" s="27">
        <v>0</v>
      </c>
      <c r="N314" s="27">
        <v>0</v>
      </c>
      <c r="O314" s="27">
        <v>0</v>
      </c>
      <c r="P314" s="27">
        <v>0</v>
      </c>
      <c r="Q314" s="27">
        <v>3.7578510014753173E-2</v>
      </c>
      <c r="R314" s="27">
        <v>0</v>
      </c>
      <c r="S314" s="80">
        <v>0</v>
      </c>
      <c r="T314" s="80">
        <v>0</v>
      </c>
      <c r="U314" s="80">
        <v>0</v>
      </c>
      <c r="V314" s="80">
        <v>0</v>
      </c>
      <c r="W314" s="80">
        <v>0</v>
      </c>
      <c r="X314" s="80">
        <v>9.791457996250353E-3</v>
      </c>
      <c r="Y314" s="80">
        <v>0.62392454477746107</v>
      </c>
      <c r="Z314" s="80">
        <v>8.0257852428281603E-4</v>
      </c>
      <c r="AA314" s="80">
        <v>0.92874386830007427</v>
      </c>
      <c r="AB314" s="80">
        <v>0.98708240947627657</v>
      </c>
      <c r="AC314" s="80">
        <v>8.0257852428281603E-4</v>
      </c>
      <c r="AD314" s="80">
        <v>8.0257852428281603E-4</v>
      </c>
      <c r="AE314" s="80">
        <v>0</v>
      </c>
      <c r="AF314" s="80">
        <v>2.675261747609386E-4</v>
      </c>
      <c r="AG314" s="80"/>
      <c r="AH314" s="80">
        <v>8.9175391586979538E-4</v>
      </c>
      <c r="AI314" s="80">
        <v>0.96703578144752356</v>
      </c>
      <c r="AJ314" s="80">
        <v>0.73313709738658484</v>
      </c>
      <c r="AK314" s="80">
        <v>0.62641103188932079</v>
      </c>
      <c r="AL314" s="80">
        <v>1.2503638914607533</v>
      </c>
      <c r="AM314" s="80">
        <v>0.96703578144752356</v>
      </c>
      <c r="AN314" s="41" t="s">
        <v>5558</v>
      </c>
      <c r="AO314" s="41"/>
      <c r="AP314" s="40" t="str" cm="1">
        <f t="array" ref="AP314">IFERROR(_xlfn.IFS(
AR314="MPR ISSUE","PDH",
AR314="BSS Hardware Issue","BSS",
AR314="Sites strategiques, MLL, Pylone, etc.","ENVTECH",
AR314="AKTIVCO DEFAUT GE &amp; POWER Cabinet","AKTIVCO",
AR314="AKTIVCO Coupure ENEO &amp; Baisse de tension","AKTIVCO GRID ONLY",
AR314="Coupure ENEO &amp; Baisse de tension","IHS GRID ONLY",
AR314="Defaut GE &amp; POWER Cabinet","IHS",
AR314="Sharing","Partners",
AR314="Sites strategiques &amp; DataCenter","SST &amp; DC",
AR314="Exclu","Exclu",
AR314="SAT","SAT",
AR314="SPARE-ISSUE","SPARE-ISSUE",
AR314="Fiber CAmtel","TRANS_FO_CAMTEL",
AR314="Fiber AOF","Fiber AOF",
AR314="Projet OCM (HUAWEI)","TRAVAUX-HUAWEI",
AR314="Projet OCM (NOKIA)","TRAVAUX-NOKIA",
AR314="ACCESS-ISSUE","ACCESS-ISSUE",
AR314="Projet OCM (ZTE, NOKIA, autres projets)","TRAVAUX OCM",
AR314="No root CAuse","No root cause",
AR314="ODU HS","PDH",
AR314="IP &amp; VLAN","PDH",
AR314="Warehouse HUAWEI","SPARE-ISSUE",
AR314="SPARE-HS","SPARE-ISSUE",
AR314="Power Telco","BSS",AR314="no impacts","no impacts"
),"")</f>
        <v>No root cause</v>
      </c>
      <c r="AQ314" s="40" t="str" cm="1">
        <f t="array" ref="AQ314">IFERROR(_xlfn.IFS(
AR314="MPR ISSUE","TX ISSUE",
AR314="BSS Hardware Issue","RAN ISSUE",
AR314="Sites strategiques, MLL, Pylone, etc.","ENVTECH",
AR314="AKTIVCO DEFAUT GE &amp; POWER Cabinet","POWER ISSUE",
AR314="AKTIVCO Coupure ENEO &amp; Baisse de tension","POWER ISSUE",
AR314="Coupure ENEO &amp; Baisse de tension","POWER ISSUE",
AR314="Defaut GE &amp; POWER Cabinet","POWER ISSUE",
AR314="Sharing","POWER ISSUE",
AR314="Sites strategiques &amp; DataCenter","POWER ISSUE",
AR314="Exclu","Exclu",
AR314="SAT","TX ISSUE",
AR314="SPARE-ISSUE","SPARE-ISSUE",
AR314="Fiber CAmtel","TX ISSUE",
AR314="Fiber AOF","TX ISSUE",
AR314="Projet OCM (HUAWEI)","TRAVAUX-HUAWEI",
AR314="Projet OCM (NOKIA)","TRAVAUX -NOKIA",
AR314="ACCESS-ISSUE","ACCESS-ISSUE",
AR314="Projet OCM (ZTE, NOKIA, autres projets)","TRAVAUX OCM",
AR314="No root CAuse","No root cause",
AR314="ODU HS","TX ISSUE",
AR314="IP &amp; VLAN","TX ISSUE",
AR314="Warehouse HUAWEI","SPARE-ISSUE",
AR314="SPARE-HS","SPARE-ISSUE",
AR314="Power Telco","RAN ISSUE",AR314="no impacts","no impacts"
),"")</f>
        <v>No root cause</v>
      </c>
      <c r="AR314" s="59" t="s">
        <v>5343</v>
      </c>
      <c r="AS314" s="40" t="str" cm="1">
        <f t="array" ref="AS314">IFERROR(_xlfn.IFS(
AR314="MPR ISSUE","ACTIVE",
AR314="BSS Hardware Issue","ACTIVE",
AR314="Sites strategiques, MLL, Pylone, etc.","PASSIVE",
AR314="AKTIVCO DEFAUT GE &amp; POWER Cabinet","PASSIVE",
AR314="AKTIVCO Coupure ENEO &amp; Baisse de tension","PASSIVE",
AR314="Coupure ENEO &amp; Baisse de tension","PASSIVE",
AR314="Defaut GE &amp; POWER Cabinet","PASSIVE",
AR314="Sharing","PASSIVE",
AR314="Sites strategiques &amp; DataCenter","PASSIVE",
AR314="Exclu","Exclu",
AR314="SAT","ACTIVE",
AR314="SPARE-ISSUE","SPARE-ISSUE",
AR314="Fiber CAmtel","ACTIVE",
AR314="Fiber AOF","ACTIVE",
AR314="Projet OCM (HUAWEI)","PLANNED WORKS",
AR314="Projet OCM (NOKIA)","PLANNED WORKS",
AR314="ACCESS-ISSUE","ACCESS-ISSUE",
AR314="Projet OCM (ZTE, NOKIA, autres projets)","PLANNED WORKS",
AR314="No root CAuse","No root cause",
AR314="ODU HS","ACTIVE",
AR314="IP &amp; VLAN","ACTIVE",
AR314="Warehouse HUAWEI","SPARE-ISSUE",
AR314="SPARE-HS","SPARE-ISSUE",
AR314="Power Telco","ACTIVE", AR314="no impacts","no impacts"
),"")</f>
        <v>No root cause</v>
      </c>
      <c r="AT314" s="99" t="s">
        <v>5661</v>
      </c>
      <c r="AU314" s="99" t="s">
        <v>2998</v>
      </c>
      <c r="AW314" s="17"/>
      <c r="AX314" s="17" t="s">
        <v>5536</v>
      </c>
      <c r="AY314" s="17"/>
      <c r="AZ314" s="17" t="s">
        <v>5536</v>
      </c>
      <c r="BA314" s="7"/>
      <c r="BC314" s="18"/>
      <c r="BD314" s="18"/>
      <c r="BE314" s="18"/>
      <c r="BF314" s="18"/>
      <c r="BG314" s="18"/>
      <c r="BH314" s="18"/>
      <c r="BI314" s="18"/>
      <c r="BJ314" s="18"/>
      <c r="BK314" s="18"/>
      <c r="BM314" s="18"/>
      <c r="BN314" s="18"/>
      <c r="BO314" s="18"/>
      <c r="BP314" s="9" t="s">
        <v>5661</v>
      </c>
      <c r="BQ314" s="14"/>
      <c r="BR314" s="102" t="s">
        <v>5536</v>
      </c>
      <c r="BS314" s="14"/>
      <c r="BT314" s="14"/>
      <c r="BU314" s="9"/>
      <c r="BV314" s="9"/>
      <c r="BW314" s="9"/>
    </row>
    <row r="315" spans="1:75" x14ac:dyDescent="0.35">
      <c r="A315" s="1" t="s">
        <v>3282</v>
      </c>
      <c r="B315" s="1" t="s">
        <v>3283</v>
      </c>
      <c r="C315" s="3" t="s">
        <v>38</v>
      </c>
      <c r="D315" s="1" t="s">
        <v>11</v>
      </c>
      <c r="E315" s="1" t="s">
        <v>12</v>
      </c>
      <c r="F315" s="3" t="s">
        <v>37</v>
      </c>
      <c r="G315" s="1" t="s">
        <v>38</v>
      </c>
      <c r="H315" s="30" t="s">
        <v>5587</v>
      </c>
      <c r="I315" s="27">
        <v>0</v>
      </c>
      <c r="J315" s="27">
        <v>3.2009328459363133</v>
      </c>
      <c r="K315" s="27">
        <v>0</v>
      </c>
      <c r="L315" s="27">
        <v>0</v>
      </c>
      <c r="M315" s="27">
        <v>0</v>
      </c>
      <c r="N315" s="27">
        <v>0.95758318993930402</v>
      </c>
      <c r="O315" s="27">
        <v>0</v>
      </c>
      <c r="P315" s="27">
        <v>0</v>
      </c>
      <c r="Q315" s="27">
        <v>0</v>
      </c>
      <c r="R315" s="27">
        <v>0</v>
      </c>
      <c r="S315" s="80">
        <v>0</v>
      </c>
      <c r="T315" s="80">
        <v>0.2348344762051516</v>
      </c>
      <c r="U315" s="80">
        <v>8.339165403943122</v>
      </c>
      <c r="V315" s="80">
        <v>0</v>
      </c>
      <c r="W315" s="80">
        <v>0.2348344762051516</v>
      </c>
      <c r="X315" s="80">
        <v>0</v>
      </c>
      <c r="Y315" s="80">
        <v>1.9194646337531001</v>
      </c>
      <c r="Z315" s="80">
        <v>0</v>
      </c>
      <c r="AA315" s="80">
        <v>0</v>
      </c>
      <c r="AB315" s="80">
        <v>8.0257852428277016E-4</v>
      </c>
      <c r="AC315" s="80">
        <v>0.10447788878330495</v>
      </c>
      <c r="AD315" s="80">
        <v>0.10447788878330495</v>
      </c>
      <c r="AE315" s="80">
        <v>0.10369314533733956</v>
      </c>
      <c r="AF315" s="80">
        <v>0</v>
      </c>
      <c r="AG315" s="80"/>
      <c r="AH315" s="80">
        <v>0.10511995160273184</v>
      </c>
      <c r="AI315" s="80">
        <v>0.96425350923000985</v>
      </c>
      <c r="AJ315" s="80">
        <v>0.41440355862498951</v>
      </c>
      <c r="AK315" s="80">
        <v>0.34372651821931216</v>
      </c>
      <c r="AL315" s="80">
        <v>1.514287801482707</v>
      </c>
      <c r="AM315" s="80">
        <v>0.96425350923000985</v>
      </c>
      <c r="AN315" s="41" t="s">
        <v>5558</v>
      </c>
      <c r="AO315" s="41"/>
      <c r="AP315" s="40" t="str" cm="1">
        <f t="array" ref="AP315">IFERROR(_xlfn.IFS(
AR315="MPR ISSUE","PDH",
AR315="BSS Hardware Issue","BSS",
AR315="Sites strategiques, MLL, Pylone, etc.","ENVTECH",
AR315="AKTIVCO DEFAUT GE &amp; POWER Cabinet","AKTIVCO",
AR315="AKTIVCO Coupure ENEO &amp; Baisse de tension","AKTIVCO GRID ONLY",
AR315="Coupure ENEO &amp; Baisse de tension","IHS GRID ONLY",
AR315="Defaut GE &amp; POWER Cabinet","IHS",
AR315="Sharing","Partners",
AR315="Sites strategiques &amp; DataCenter","SST &amp; DC",
AR315="Exclu","Exclu",
AR315="SAT","SAT",
AR315="SPARE-ISSUE","SPARE-ISSUE",
AR315="Fiber CAmtel","TRANS_FO_CAMTEL",
AR315="Fiber AOF","Fiber AOF",
AR315="Projet OCM (HUAWEI)","TRAVAUX-HUAWEI",
AR315="Projet OCM (NOKIA)","TRAVAUX-NOKIA",
AR315="ACCESS-ISSUE","ACCESS-ISSUE",
AR315="Projet OCM (ZTE, NOKIA, autres projets)","TRAVAUX OCM",
AR315="No root CAuse","No root cause",
AR315="ODU HS","PDH",
AR315="IP &amp; VLAN","PDH",
AR315="Warehouse HUAWEI","SPARE-ISSUE",
AR315="SPARE-HS","SPARE-ISSUE",
AR315="Power Telco","BSS",AR315="no impacts","no impacts"
),"")</f>
        <v>IHS</v>
      </c>
      <c r="AQ315" s="40" t="str" cm="1">
        <f t="array" ref="AQ315">IFERROR(_xlfn.IFS(
AR315="MPR ISSUE","TX ISSUE",
AR315="BSS Hardware Issue","RAN ISSUE",
AR315="Sites strategiques, MLL, Pylone, etc.","ENVTECH",
AR315="AKTIVCO DEFAUT GE &amp; POWER Cabinet","POWER ISSUE",
AR315="AKTIVCO Coupure ENEO &amp; Baisse de tension","POWER ISSUE",
AR315="Coupure ENEO &amp; Baisse de tension","POWER ISSUE",
AR315="Defaut GE &amp; POWER Cabinet","POWER ISSUE",
AR315="Sharing","POWER ISSUE",
AR315="Sites strategiques &amp; DataCenter","POWER ISSUE",
AR315="Exclu","Exclu",
AR315="SAT","TX ISSUE",
AR315="SPARE-ISSUE","SPARE-ISSUE",
AR315="Fiber CAmtel","TX ISSUE",
AR315="Fiber AOF","TX ISSUE",
AR315="Projet OCM (HUAWEI)","TRAVAUX-HUAWEI",
AR315="Projet OCM (NOKIA)","TRAVAUX -NOKIA",
AR315="ACCESS-ISSUE","ACCESS-ISSUE",
AR315="Projet OCM (ZTE, NOKIA, autres projets)","TRAVAUX OCM",
AR315="No root CAuse","No root cause",
AR315="ODU HS","TX ISSUE",
AR315="IP &amp; VLAN","TX ISSUE",
AR315="Warehouse HUAWEI","SPARE-ISSUE",
AR315="SPARE-HS","SPARE-ISSUE",
AR315="Power Telco","RAN ISSUE",AR315="no impacts","no impacts"
),"")</f>
        <v>POWER ISSUE</v>
      </c>
      <c r="AR315" s="59" t="s">
        <v>5329</v>
      </c>
      <c r="AS315" s="40" t="str" cm="1">
        <f t="array" ref="AS315">IFERROR(_xlfn.IFS(
AR315="MPR ISSUE","ACTIVE",
AR315="BSS Hardware Issue","ACTIVE",
AR315="Sites strategiques, MLL, Pylone, etc.","PASSIVE",
AR315="AKTIVCO DEFAUT GE &amp; POWER Cabinet","PASSIVE",
AR315="AKTIVCO Coupure ENEO &amp; Baisse de tension","PASSIVE",
AR315="Coupure ENEO &amp; Baisse de tension","PASSIVE",
AR315="Defaut GE &amp; POWER Cabinet","PASSIVE",
AR315="Sharing","PASSIVE",
AR315="Sites strategiques &amp; DataCenter","PASSIVE",
AR315="Exclu","Exclu",
AR315="SAT","ACTIVE",
AR315="SPARE-ISSUE","SPARE-ISSUE",
AR315="Fiber CAmtel","ACTIVE",
AR315="Fiber AOF","ACTIVE",
AR315="Projet OCM (HUAWEI)","PLANNED WORKS",
AR315="Projet OCM (NOKIA)","PLANNED WORKS",
AR315="ACCESS-ISSUE","ACCESS-ISSUE",
AR315="Projet OCM (ZTE, NOKIA, autres projets)","PLANNED WORKS",
AR315="No root CAuse","No root cause",
AR315="ODU HS","ACTIVE",
AR315="IP &amp; VLAN","ACTIVE",
AR315="Warehouse HUAWEI","SPARE-ISSUE",
AR315="SPARE-HS","SPARE-ISSUE",
AR315="Power Telco","ACTIVE", AR315="no impacts","no impacts"
),"")</f>
        <v>PASSIVE</v>
      </c>
      <c r="AT315" s="99" t="s">
        <v>5802</v>
      </c>
      <c r="AU315" s="99" t="s">
        <v>3283</v>
      </c>
      <c r="AW315" s="17"/>
      <c r="AX315" s="17" t="s">
        <v>5536</v>
      </c>
      <c r="AY315" s="17"/>
      <c r="AZ315" s="17" t="s">
        <v>5536</v>
      </c>
      <c r="BA315" s="7"/>
      <c r="BC315" s="18"/>
      <c r="BD315" s="18"/>
      <c r="BE315" s="18"/>
      <c r="BF315" s="18"/>
      <c r="BG315" s="18"/>
      <c r="BH315" s="18"/>
      <c r="BI315" s="18"/>
      <c r="BJ315" s="18"/>
      <c r="BK315" s="18"/>
      <c r="BM315" s="18"/>
      <c r="BN315" s="18"/>
      <c r="BO315" s="18"/>
      <c r="BP315" s="9" t="s">
        <v>5802</v>
      </c>
      <c r="BQ315" s="14"/>
      <c r="BR315" s="102" t="s">
        <v>5536</v>
      </c>
      <c r="BS315" s="14"/>
      <c r="BT315" s="14"/>
      <c r="BU315" s="9"/>
      <c r="BV315" s="9"/>
      <c r="BW315" s="9"/>
    </row>
    <row r="316" spans="1:75" x14ac:dyDescent="0.35">
      <c r="A316" s="1" t="s">
        <v>2993</v>
      </c>
      <c r="B316" s="8" t="s">
        <v>2994</v>
      </c>
      <c r="C316" s="3" t="s">
        <v>91</v>
      </c>
      <c r="D316" s="1" t="s">
        <v>11</v>
      </c>
      <c r="E316" s="1" t="s">
        <v>12</v>
      </c>
      <c r="F316" s="3" t="s">
        <v>90</v>
      </c>
      <c r="G316" s="1" t="s">
        <v>91</v>
      </c>
      <c r="H316" s="28" t="s">
        <v>5589</v>
      </c>
      <c r="I316" s="27">
        <v>0</v>
      </c>
      <c r="J316" s="27">
        <v>4.0128926214140796E-3</v>
      </c>
      <c r="K316" s="27">
        <v>0</v>
      </c>
      <c r="L316" s="27">
        <v>0</v>
      </c>
      <c r="M316" s="27">
        <v>0</v>
      </c>
      <c r="N316" s="27">
        <v>0</v>
      </c>
      <c r="O316" s="27">
        <v>0</v>
      </c>
      <c r="P316" s="27">
        <v>0</v>
      </c>
      <c r="Q316" s="27">
        <v>2.823292897643772E-2</v>
      </c>
      <c r="R316" s="27">
        <v>0</v>
      </c>
      <c r="S316" s="80">
        <v>0</v>
      </c>
      <c r="T316" s="80">
        <v>0</v>
      </c>
      <c r="U316" s="80">
        <v>0</v>
      </c>
      <c r="V316" s="80">
        <v>0</v>
      </c>
      <c r="W316" s="80">
        <v>0</v>
      </c>
      <c r="X316" s="80">
        <v>9.6309422913937893E-3</v>
      </c>
      <c r="Y316" s="80">
        <v>0.62016134325249062</v>
      </c>
      <c r="Z316" s="80">
        <v>2.675261747609386E-4</v>
      </c>
      <c r="AA316" s="80">
        <v>0.92218055947927269</v>
      </c>
      <c r="AB316" s="80">
        <v>0.98463900374679325</v>
      </c>
      <c r="AC316" s="80">
        <v>2.675261747609386E-4</v>
      </c>
      <c r="AD316" s="80">
        <v>2.675261747609386E-4</v>
      </c>
      <c r="AE316" s="80">
        <v>0</v>
      </c>
      <c r="AF316" s="80">
        <v>5.3505234952187721E-4</v>
      </c>
      <c r="AG316" s="80"/>
      <c r="AH316" s="80">
        <v>3.5670156634791817E-4</v>
      </c>
      <c r="AI316" s="80">
        <v>0.96304072390442663</v>
      </c>
      <c r="AJ316" s="80">
        <v>0.73251261945013968</v>
      </c>
      <c r="AK316" s="80">
        <v>0.61982338300845607</v>
      </c>
      <c r="AL316" s="80">
        <v>1.2471148605611697</v>
      </c>
      <c r="AM316" s="80">
        <v>0.96304072390442663</v>
      </c>
      <c r="AN316" s="41" t="s">
        <v>5558</v>
      </c>
      <c r="AO316" s="41"/>
      <c r="AP316" s="40" t="str" cm="1">
        <f t="array" ref="AP316">IFERROR(_xlfn.IFS(
AR316="MPR ISSUE","PDH",
AR316="BSS Hardware Issue","BSS",
AR316="Sites strategiques, MLL, Pylone, etc.","ENVTECH",
AR316="AKTIVCO DEFAUT GE &amp; POWER Cabinet","AKTIVCO",
AR316="AKTIVCO Coupure ENEO &amp; Baisse de tension","AKTIVCO GRID ONLY",
AR316="Coupure ENEO &amp; Baisse de tension","IHS GRID ONLY",
AR316="Defaut GE &amp; POWER Cabinet","IHS",
AR316="Sharing","Partners",
AR316="Sites strategiques &amp; DataCenter","SST &amp; DC",
AR316="Exclu","Exclu",
AR316="SAT","SAT",
AR316="SPARE-ISSUE","SPARE-ISSUE",
AR316="Fiber CAmtel","TRANS_FO_CAMTEL",
AR316="Fiber AOF","Fiber AOF",
AR316="Projet OCM (HUAWEI)","TRAVAUX-HUAWEI",
AR316="Projet OCM (NOKIA)","TRAVAUX-NOKIA",
AR316="ACCESS-ISSUE","ACCESS-ISSUE",
AR316="Projet OCM (ZTE, NOKIA, autres projets)","TRAVAUX OCM",
AR316="No root CAuse","No root cause",
AR316="ODU HS","PDH",
AR316="IP &amp; VLAN","PDH",
AR316="Warehouse HUAWEI","SPARE-ISSUE",
AR316="SPARE-HS","SPARE-ISSUE",
AR316="Power Telco","BSS",AR316="no impacts","no impacts"
),"")</f>
        <v>No root cause</v>
      </c>
      <c r="AQ316" s="40" t="str" cm="1">
        <f t="array" ref="AQ316">IFERROR(_xlfn.IFS(
AR316="MPR ISSUE","TX ISSUE",
AR316="BSS Hardware Issue","RAN ISSUE",
AR316="Sites strategiques, MLL, Pylone, etc.","ENVTECH",
AR316="AKTIVCO DEFAUT GE &amp; POWER Cabinet","POWER ISSUE",
AR316="AKTIVCO Coupure ENEO &amp; Baisse de tension","POWER ISSUE",
AR316="Coupure ENEO &amp; Baisse de tension","POWER ISSUE",
AR316="Defaut GE &amp; POWER Cabinet","POWER ISSUE",
AR316="Sharing","POWER ISSUE",
AR316="Sites strategiques &amp; DataCenter","POWER ISSUE",
AR316="Exclu","Exclu",
AR316="SAT","TX ISSUE",
AR316="SPARE-ISSUE","SPARE-ISSUE",
AR316="Fiber CAmtel","TX ISSUE",
AR316="Fiber AOF","TX ISSUE",
AR316="Projet OCM (HUAWEI)","TRAVAUX-HUAWEI",
AR316="Projet OCM (NOKIA)","TRAVAUX -NOKIA",
AR316="ACCESS-ISSUE","ACCESS-ISSUE",
AR316="Projet OCM (ZTE, NOKIA, autres projets)","TRAVAUX OCM",
AR316="No root CAuse","No root cause",
AR316="ODU HS","TX ISSUE",
AR316="IP &amp; VLAN","TX ISSUE",
AR316="Warehouse HUAWEI","SPARE-ISSUE",
AR316="SPARE-HS","SPARE-ISSUE",
AR316="Power Telco","RAN ISSUE",AR316="no impacts","no impacts"
),"")</f>
        <v>No root cause</v>
      </c>
      <c r="AR316" s="59" t="s">
        <v>5343</v>
      </c>
      <c r="AS316" s="40" t="str" cm="1">
        <f t="array" ref="AS316">IFERROR(_xlfn.IFS(
AR316="MPR ISSUE","ACTIVE",
AR316="BSS Hardware Issue","ACTIVE",
AR316="Sites strategiques, MLL, Pylone, etc.","PASSIVE",
AR316="AKTIVCO DEFAUT GE &amp; POWER Cabinet","PASSIVE",
AR316="AKTIVCO Coupure ENEO &amp; Baisse de tension","PASSIVE",
AR316="Coupure ENEO &amp; Baisse de tension","PASSIVE",
AR316="Defaut GE &amp; POWER Cabinet","PASSIVE",
AR316="Sharing","PASSIVE",
AR316="Sites strategiques &amp; DataCenter","PASSIVE",
AR316="Exclu","Exclu",
AR316="SAT","ACTIVE",
AR316="SPARE-ISSUE","SPARE-ISSUE",
AR316="Fiber CAmtel","ACTIVE",
AR316="Fiber AOF","ACTIVE",
AR316="Projet OCM (HUAWEI)","PLANNED WORKS",
AR316="Projet OCM (NOKIA)","PLANNED WORKS",
AR316="ACCESS-ISSUE","ACCESS-ISSUE",
AR316="Projet OCM (ZTE, NOKIA, autres projets)","PLANNED WORKS",
AR316="No root CAuse","No root cause",
AR316="ODU HS","ACTIVE",
AR316="IP &amp; VLAN","ACTIVE",
AR316="Warehouse HUAWEI","SPARE-ISSUE",
AR316="SPARE-HS","SPARE-ISSUE",
AR316="Power Telco","ACTIVE", AR316="no impacts","no impacts"
),"")</f>
        <v>No root cause</v>
      </c>
      <c r="AT316" s="99" t="s">
        <v>5661</v>
      </c>
      <c r="AU316" s="99" t="s">
        <v>2994</v>
      </c>
      <c r="AW316" s="17"/>
      <c r="AX316" s="17" t="s">
        <v>5536</v>
      </c>
      <c r="AY316" s="17"/>
      <c r="AZ316" s="17" t="s">
        <v>5536</v>
      </c>
      <c r="BA316" s="7"/>
      <c r="BC316" s="18"/>
      <c r="BD316" s="18"/>
      <c r="BE316" s="18"/>
      <c r="BF316" s="18"/>
      <c r="BG316" s="18"/>
      <c r="BH316" s="18"/>
      <c r="BI316" s="18"/>
      <c r="BJ316" s="18"/>
      <c r="BK316" s="18"/>
      <c r="BM316" s="18"/>
      <c r="BN316" s="18"/>
      <c r="BO316" s="18"/>
      <c r="BP316" s="9" t="s">
        <v>5661</v>
      </c>
      <c r="BQ316" s="14"/>
      <c r="BR316" s="102" t="s">
        <v>5536</v>
      </c>
      <c r="BS316" s="14"/>
      <c r="BT316" s="14"/>
      <c r="BU316" s="9"/>
      <c r="BV316" s="9"/>
      <c r="BW316" s="9"/>
    </row>
    <row r="317" spans="1:75" x14ac:dyDescent="0.35">
      <c r="A317" s="1" t="s">
        <v>454</v>
      </c>
      <c r="B317" s="8" t="s">
        <v>455</v>
      </c>
      <c r="C317" s="3" t="s">
        <v>32</v>
      </c>
      <c r="D317" s="1" t="s">
        <v>5489</v>
      </c>
      <c r="E317" s="1"/>
      <c r="F317" s="3" t="s">
        <v>31</v>
      </c>
      <c r="G317" s="1" t="s">
        <v>32</v>
      </c>
      <c r="H317" s="30" t="s">
        <v>5587</v>
      </c>
      <c r="I317" s="27">
        <v>4.6740568097182633</v>
      </c>
      <c r="J317" s="27">
        <v>7.1897302765435906</v>
      </c>
      <c r="K317" s="27">
        <v>19.040854457200094</v>
      </c>
      <c r="L317" s="27">
        <v>24.821756227295943</v>
      </c>
      <c r="M317" s="27">
        <v>8.5966325945330482</v>
      </c>
      <c r="N317" s="27">
        <v>5.2943965037539273</v>
      </c>
      <c r="O317" s="27">
        <v>0</v>
      </c>
      <c r="P317" s="27">
        <v>0.70293394172352441</v>
      </c>
      <c r="Q317" s="27">
        <v>2.3803587276312443</v>
      </c>
      <c r="R317" s="27">
        <v>1.4780821155541854</v>
      </c>
      <c r="S317" s="80">
        <v>10.482870477380841</v>
      </c>
      <c r="T317" s="80">
        <v>1.1664497921143262</v>
      </c>
      <c r="U317" s="80">
        <v>1.0280674194496524</v>
      </c>
      <c r="V317" s="80">
        <v>0</v>
      </c>
      <c r="W317" s="80">
        <v>1.1664497921143262</v>
      </c>
      <c r="X317" s="80">
        <v>4.1041725522425114</v>
      </c>
      <c r="Y317" s="80">
        <v>0</v>
      </c>
      <c r="Z317" s="80">
        <v>4.99234161737051</v>
      </c>
      <c r="AA317" s="80">
        <v>0.1565028122351492</v>
      </c>
      <c r="AB317" s="80">
        <v>0.6821025702488076</v>
      </c>
      <c r="AC317" s="80">
        <v>9.7966123338840809</v>
      </c>
      <c r="AD317" s="80">
        <v>9.7966123338840809</v>
      </c>
      <c r="AE317" s="80">
        <v>2.255709365270965</v>
      </c>
      <c r="AF317" s="80">
        <v>0.36469168143411157</v>
      </c>
      <c r="AG317" s="80"/>
      <c r="AH317" s="80">
        <v>2.5441739219765256</v>
      </c>
      <c r="AI317" s="80">
        <v>0.9436539937734173</v>
      </c>
      <c r="AJ317" s="80">
        <v>0.38068175005695237</v>
      </c>
      <c r="AK317" s="80">
        <v>0.42830342965750923</v>
      </c>
      <c r="AL317" s="80">
        <v>1.4295735958167259</v>
      </c>
      <c r="AM317" s="80">
        <v>0.9436539937734173</v>
      </c>
      <c r="AN317" s="41" t="s">
        <v>5558</v>
      </c>
      <c r="AO317" s="41"/>
      <c r="AP317" s="40" t="str" cm="1">
        <f t="array" ref="AP317">IFERROR(_xlfn.IFS(
AR317="MPR ISSUE","PDH",
AR317="BSS Hardware Issue","BSS",
AR317="Sites strategiques, MLL, Pylone, etc.","ENVTECH",
AR317="AKTIVCO DEFAUT GE &amp; POWER Cabinet","AKTIVCO",
AR317="AKTIVCO Coupure ENEO &amp; Baisse de tension","AKTIVCO GRID ONLY",
AR317="Coupure ENEO &amp; Baisse de tension","IHS GRID ONLY",
AR317="Defaut GE &amp; POWER Cabinet","IHS",
AR317="Sharing","Partners",
AR317="Sites strategiques &amp; DataCenter","SST &amp; DC",
AR317="Exclu","Exclu",
AR317="SAT","SAT",
AR317="SPARE-ISSUE","SPARE-ISSUE",
AR317="Fiber CAmtel","TRANS_FO_CAMTEL",
AR317="Fiber AOF","Fiber AOF",
AR317="Projet OCM (HUAWEI)","TRAVAUX-HUAWEI",
AR317="Projet OCM (NOKIA)","TRAVAUX-NOKIA",
AR317="ACCESS-ISSUE","ACCESS-ISSUE",
AR317="Projet OCM (ZTE, NOKIA, autres projets)","TRAVAUX OCM",
AR317="No root CAuse","No root cause",
AR317="ODU HS","PDH",
AR317="IP &amp; VLAN","PDH",
AR317="Warehouse HUAWEI","SPARE-ISSUE",
AR317="SPARE-HS","SPARE-ISSUE",
AR317="Power Telco","BSS",AR317="no impacts","no impacts"
),"")</f>
        <v>No root cause</v>
      </c>
      <c r="AQ317" s="40" t="str" cm="1">
        <f t="array" ref="AQ317">IFERROR(_xlfn.IFS(
AR317="MPR ISSUE","TX ISSUE",
AR317="BSS Hardware Issue","RAN ISSUE",
AR317="Sites strategiques, MLL, Pylone, etc.","ENVTECH",
AR317="AKTIVCO DEFAUT GE &amp; POWER Cabinet","POWER ISSUE",
AR317="AKTIVCO Coupure ENEO &amp; Baisse de tension","POWER ISSUE",
AR317="Coupure ENEO &amp; Baisse de tension","POWER ISSUE",
AR317="Defaut GE &amp; POWER Cabinet","POWER ISSUE",
AR317="Sharing","POWER ISSUE",
AR317="Sites strategiques &amp; DataCenter","POWER ISSUE",
AR317="Exclu","Exclu",
AR317="SAT","TX ISSUE",
AR317="SPARE-ISSUE","SPARE-ISSUE",
AR317="Fiber CAmtel","TX ISSUE",
AR317="Fiber AOF","TX ISSUE",
AR317="Projet OCM (HUAWEI)","TRAVAUX-HUAWEI",
AR317="Projet OCM (NOKIA)","TRAVAUX -NOKIA",
AR317="ACCESS-ISSUE","ACCESS-ISSUE",
AR317="Projet OCM (ZTE, NOKIA, autres projets)","TRAVAUX OCM",
AR317="No root CAuse","No root cause",
AR317="ODU HS","TX ISSUE",
AR317="IP &amp; VLAN","TX ISSUE",
AR317="Warehouse HUAWEI","SPARE-ISSUE",
AR317="SPARE-HS","SPARE-ISSUE",
AR317="Power Telco","RAN ISSUE",AR317="no impacts","no impacts"
),"")</f>
        <v>No root cause</v>
      </c>
      <c r="AR317" s="59" t="s">
        <v>5343</v>
      </c>
      <c r="AS317" s="40" t="str" cm="1">
        <f t="array" ref="AS317">IFERROR(_xlfn.IFS(
AR317="MPR ISSUE","ACTIVE",
AR317="BSS Hardware Issue","ACTIVE",
AR317="Sites strategiques, MLL, Pylone, etc.","PASSIVE",
AR317="AKTIVCO DEFAUT GE &amp; POWER Cabinet","PASSIVE",
AR317="AKTIVCO Coupure ENEO &amp; Baisse de tension","PASSIVE",
AR317="Coupure ENEO &amp; Baisse de tension","PASSIVE",
AR317="Defaut GE &amp; POWER Cabinet","PASSIVE",
AR317="Sharing","PASSIVE",
AR317="Sites strategiques &amp; DataCenter","PASSIVE",
AR317="Exclu","Exclu",
AR317="SAT","ACTIVE",
AR317="SPARE-ISSUE","SPARE-ISSUE",
AR317="Fiber CAmtel","ACTIVE",
AR317="Fiber AOF","ACTIVE",
AR317="Projet OCM (HUAWEI)","PLANNED WORKS",
AR317="Projet OCM (NOKIA)","PLANNED WORKS",
AR317="ACCESS-ISSUE","ACCESS-ISSUE",
AR317="Projet OCM (ZTE, NOKIA, autres projets)","PLANNED WORKS",
AR317="No root CAuse","No root cause",
AR317="ODU HS","ACTIVE",
AR317="IP &amp; VLAN","ACTIVE",
AR317="Warehouse HUAWEI","SPARE-ISSUE",
AR317="SPARE-HS","SPARE-ISSUE",
AR317="Power Telco","ACTIVE", AR317="no impacts","no impacts"
),"")</f>
        <v>No root cause</v>
      </c>
      <c r="AT317" s="99" t="s">
        <v>6448</v>
      </c>
      <c r="AU317" s="99" t="s">
        <v>455</v>
      </c>
      <c r="AW317" s="17"/>
      <c r="AX317" s="17" t="s">
        <v>5536</v>
      </c>
      <c r="AY317" s="17"/>
      <c r="AZ317" s="17" t="s">
        <v>5536</v>
      </c>
      <c r="BA317" s="7"/>
      <c r="BC317" s="18"/>
      <c r="BD317" s="18"/>
      <c r="BE317" s="18"/>
      <c r="BF317" s="18"/>
      <c r="BG317" s="18"/>
      <c r="BH317" s="18"/>
      <c r="BI317" s="18"/>
      <c r="BJ317" s="18"/>
      <c r="BK317" s="18"/>
      <c r="BM317" s="18" t="s">
        <v>5678</v>
      </c>
      <c r="BN317" s="18"/>
      <c r="BO317" s="18"/>
      <c r="BP317" s="9" t="s">
        <v>5661</v>
      </c>
      <c r="BQ317" s="14"/>
      <c r="BR317" s="102" t="s">
        <v>5536</v>
      </c>
      <c r="BS317" s="14"/>
      <c r="BT317" s="14"/>
      <c r="BU317" s="9"/>
      <c r="BV317" s="9"/>
      <c r="BW317" s="9"/>
    </row>
    <row r="318" spans="1:75" x14ac:dyDescent="0.35">
      <c r="A318" s="1" t="s">
        <v>1033</v>
      </c>
      <c r="B318" s="8" t="s">
        <v>1034</v>
      </c>
      <c r="C318" s="3" t="s">
        <v>51</v>
      </c>
      <c r="D318" s="1" t="s">
        <v>11</v>
      </c>
      <c r="E318" s="1" t="s">
        <v>12</v>
      </c>
      <c r="F318" s="3" t="s">
        <v>51</v>
      </c>
      <c r="G318" s="1" t="s">
        <v>1033</v>
      </c>
      <c r="H318" s="29" t="s">
        <v>5588</v>
      </c>
      <c r="I318" s="27">
        <v>6.1570009186477499</v>
      </c>
      <c r="J318" s="27">
        <v>7.1957021551723663</v>
      </c>
      <c r="K318" s="27">
        <v>4.5887275691186025</v>
      </c>
      <c r="L318" s="27">
        <v>2.0148466325945331</v>
      </c>
      <c r="M318" s="27">
        <v>8.9825429804243786</v>
      </c>
      <c r="N318" s="27">
        <v>2.0530382995921328</v>
      </c>
      <c r="O318" s="27">
        <v>1.986435352834921</v>
      </c>
      <c r="P318" s="27">
        <v>7.5396086020115725</v>
      </c>
      <c r="Q318" s="27">
        <v>8.269062262023926</v>
      </c>
      <c r="R318" s="27">
        <v>6.0418788316995933</v>
      </c>
      <c r="S318" s="80">
        <v>10.486748758366844</v>
      </c>
      <c r="T318" s="80">
        <v>2.6812912696673381</v>
      </c>
      <c r="U318" s="80">
        <v>2.4907775035781228</v>
      </c>
      <c r="V318" s="80">
        <v>5.8214409031112941</v>
      </c>
      <c r="W318" s="80">
        <v>2.6812912696673381</v>
      </c>
      <c r="X318" s="80">
        <v>2.1310064976757328</v>
      </c>
      <c r="Y318" s="80">
        <v>2.1395628069527834</v>
      </c>
      <c r="Z318" s="80">
        <v>2.1688703689435638</v>
      </c>
      <c r="AA318" s="80">
        <v>4.1387205927759076</v>
      </c>
      <c r="AB318" s="80">
        <v>1.6272725456792023</v>
      </c>
      <c r="AC318" s="80">
        <v>1.9939617558848578E-2</v>
      </c>
      <c r="AD318" s="80">
        <v>1.9939617558848578E-2</v>
      </c>
      <c r="AE318" s="80">
        <v>0.74757514275196701</v>
      </c>
      <c r="AF318" s="80">
        <v>0.76735424460595869</v>
      </c>
      <c r="AG318" s="80"/>
      <c r="AH318" s="80">
        <v>0.55376134667682564</v>
      </c>
      <c r="AI318" s="80">
        <v>0.92972479760753157</v>
      </c>
      <c r="AJ318" s="80">
        <v>2.5641064070437114</v>
      </c>
      <c r="AK318" s="80">
        <v>1.0937622190261502</v>
      </c>
      <c r="AL318" s="80">
        <v>0.37657978142435367</v>
      </c>
      <c r="AM318" s="80">
        <v>0.92972479760753157</v>
      </c>
      <c r="AN318" s="41" t="s">
        <v>5591</v>
      </c>
      <c r="AO318" s="41"/>
      <c r="AP318" s="40" t="str" cm="1">
        <f t="array" ref="AP318">IFERROR(_xlfn.IFS(
AR318="MPR ISSUE","PDH",
AR318="BSS Hardware Issue","BSS",
AR318="Sites strategiques, MLL, Pylone, etc.","ENVTECH",
AR318="AKTIVCO DEFAUT GE &amp; POWER Cabinet","AKTIVCO",
AR318="AKTIVCO Coupure ENEO &amp; Baisse de tension","AKTIVCO GRID ONLY",
AR318="Coupure ENEO &amp; Baisse de tension","IHS GRID ONLY",
AR318="Defaut GE &amp; POWER Cabinet","IHS",
AR318="Sharing","Partners",
AR318="Sites strategiques &amp; DataCenter","SST &amp; DC",
AR318="Exclu","Exclu",
AR318="SAT","SAT",
AR318="SPARE-ISSUE","SPARE-ISSUE",
AR318="Fiber CAmtel","TRANS_FO_CAMTEL",
AR318="Fiber AOF","Fiber AOF",
AR318="Projet OCM (HUAWEI)","TRAVAUX-HUAWEI",
AR318="Projet OCM (NOKIA)","TRAVAUX-NOKIA",
AR318="ACCESS-ISSUE","ACCESS-ISSUE",
AR318="Projet OCM (ZTE, NOKIA, autres projets)","TRAVAUX OCM",
AR318="No root CAuse","No root cause",
AR318="ODU HS","PDH",
AR318="IP &amp; VLAN","PDH",
AR318="Warehouse HUAWEI","SPARE-ISSUE",
AR318="SPARE-HS","SPARE-ISSUE",
AR318="Power Telco","BSS",AR318="no impacts","no impacts"
),"")</f>
        <v>No root cause</v>
      </c>
      <c r="AQ318" s="40" t="str" cm="1">
        <f t="array" ref="AQ318">IFERROR(_xlfn.IFS(
AR318="MPR ISSUE","TX ISSUE",
AR318="BSS Hardware Issue","RAN ISSUE",
AR318="Sites strategiques, MLL, Pylone, etc.","ENVTECH",
AR318="AKTIVCO DEFAUT GE &amp; POWER Cabinet","POWER ISSUE",
AR318="AKTIVCO Coupure ENEO &amp; Baisse de tension","POWER ISSUE",
AR318="Coupure ENEO &amp; Baisse de tension","POWER ISSUE",
AR318="Defaut GE &amp; POWER Cabinet","POWER ISSUE",
AR318="Sharing","POWER ISSUE",
AR318="Sites strategiques &amp; DataCenter","POWER ISSUE",
AR318="Exclu","Exclu",
AR318="SAT","TX ISSUE",
AR318="SPARE-ISSUE","SPARE-ISSUE",
AR318="Fiber CAmtel","TX ISSUE",
AR318="Fiber AOF","TX ISSUE",
AR318="Projet OCM (HUAWEI)","TRAVAUX-HUAWEI",
AR318="Projet OCM (NOKIA)","TRAVAUX -NOKIA",
AR318="ACCESS-ISSUE","ACCESS-ISSUE",
AR318="Projet OCM (ZTE, NOKIA, autres projets)","TRAVAUX OCM",
AR318="No root CAuse","No root cause",
AR318="ODU HS","TX ISSUE",
AR318="IP &amp; VLAN","TX ISSUE",
AR318="Warehouse HUAWEI","SPARE-ISSUE",
AR318="SPARE-HS","SPARE-ISSUE",
AR318="Power Telco","RAN ISSUE",AR318="no impacts","no impacts"
),"")</f>
        <v>No root cause</v>
      </c>
      <c r="AR318" s="59" t="s">
        <v>5343</v>
      </c>
      <c r="AS318" s="40" t="str" cm="1">
        <f t="array" ref="AS318">IFERROR(_xlfn.IFS(
AR318="MPR ISSUE","ACTIVE",
AR318="BSS Hardware Issue","ACTIVE",
AR318="Sites strategiques, MLL, Pylone, etc.","PASSIVE",
AR318="AKTIVCO DEFAUT GE &amp; POWER Cabinet","PASSIVE",
AR318="AKTIVCO Coupure ENEO &amp; Baisse de tension","PASSIVE",
AR318="Coupure ENEO &amp; Baisse de tension","PASSIVE",
AR318="Defaut GE &amp; POWER Cabinet","PASSIVE",
AR318="Sharing","PASSIVE",
AR318="Sites strategiques &amp; DataCenter","PASSIVE",
AR318="Exclu","Exclu",
AR318="SAT","ACTIVE",
AR318="SPARE-ISSUE","SPARE-ISSUE",
AR318="Fiber CAmtel","ACTIVE",
AR318="Fiber AOF","ACTIVE",
AR318="Projet OCM (HUAWEI)","PLANNED WORKS",
AR318="Projet OCM (NOKIA)","PLANNED WORKS",
AR318="ACCESS-ISSUE","ACCESS-ISSUE",
AR318="Projet OCM (ZTE, NOKIA, autres projets)","PLANNED WORKS",
AR318="No root CAuse","No root cause",
AR318="ODU HS","ACTIVE",
AR318="IP &amp; VLAN","ACTIVE",
AR318="Warehouse HUAWEI","SPARE-ISSUE",
AR318="SPARE-HS","SPARE-ISSUE",
AR318="Power Telco","ACTIVE", AR318="no impacts","no impacts"
),"")</f>
        <v>No root cause</v>
      </c>
      <c r="AT318" s="99" t="s">
        <v>5763</v>
      </c>
      <c r="AU318" s="99" t="s">
        <v>1034</v>
      </c>
      <c r="AW318" s="17"/>
      <c r="AX318" s="17" t="s">
        <v>5536</v>
      </c>
      <c r="AY318" s="17"/>
      <c r="AZ318" s="17" t="s">
        <v>5536</v>
      </c>
      <c r="BA318" s="7"/>
      <c r="BC318" s="18"/>
      <c r="BD318" s="18"/>
      <c r="BE318" s="18"/>
      <c r="BF318" s="18"/>
      <c r="BG318" s="18"/>
      <c r="BH318" s="18"/>
      <c r="BI318" s="18"/>
      <c r="BJ318" s="18"/>
      <c r="BK318" s="18"/>
      <c r="BM318" s="18"/>
      <c r="BN318" s="18"/>
      <c r="BO318" s="18"/>
      <c r="BP318" s="9" t="s">
        <v>5763</v>
      </c>
      <c r="BQ318" s="14"/>
      <c r="BR318" s="102" t="s">
        <v>5536</v>
      </c>
      <c r="BS318" s="14"/>
      <c r="BT318" s="14"/>
      <c r="BU318" s="9"/>
      <c r="BV318" s="9"/>
      <c r="BW318" s="9"/>
    </row>
    <row r="319" spans="1:75" x14ac:dyDescent="0.35">
      <c r="A319" s="1" t="s">
        <v>517</v>
      </c>
      <c r="B319" s="8" t="s">
        <v>518</v>
      </c>
      <c r="C319" s="3" t="s">
        <v>38</v>
      </c>
      <c r="D319" s="1" t="s">
        <v>21</v>
      </c>
      <c r="E319" s="1" t="s">
        <v>36</v>
      </c>
      <c r="F319" s="3" t="s">
        <v>37</v>
      </c>
      <c r="G319" s="1" t="s">
        <v>38</v>
      </c>
      <c r="H319" s="30" t="s">
        <v>5587</v>
      </c>
      <c r="I319" s="27">
        <v>0</v>
      </c>
      <c r="J319" s="27">
        <v>0.67981968022418093</v>
      </c>
      <c r="K319" s="27">
        <v>1.4655262204187376</v>
      </c>
      <c r="L319" s="27">
        <v>1.4481726892159115</v>
      </c>
      <c r="M319" s="27">
        <v>0.98413962155390633</v>
      </c>
      <c r="N319" s="27">
        <v>3.1526711240094398</v>
      </c>
      <c r="O319" s="27">
        <v>0</v>
      </c>
      <c r="P319" s="27">
        <v>1.5383111750320317</v>
      </c>
      <c r="Q319" s="27">
        <v>2.311247799151336</v>
      </c>
      <c r="R319" s="27">
        <v>0</v>
      </c>
      <c r="S319" s="80">
        <v>1.2546620894721672</v>
      </c>
      <c r="T319" s="80">
        <v>3.4888445152140353</v>
      </c>
      <c r="U319" s="80">
        <v>2.4707469045438075</v>
      </c>
      <c r="V319" s="80">
        <v>0</v>
      </c>
      <c r="W319" s="80">
        <v>3.4888445152140353</v>
      </c>
      <c r="X319" s="80">
        <v>3.3742184668681321</v>
      </c>
      <c r="Y319" s="80">
        <v>3.6918612117008455E-3</v>
      </c>
      <c r="Z319" s="80">
        <v>41.605670698821186</v>
      </c>
      <c r="AA319" s="80">
        <v>35.103108154768542</v>
      </c>
      <c r="AB319" s="80">
        <v>29.278064565837127</v>
      </c>
      <c r="AC319" s="80">
        <v>2.0137051875822198</v>
      </c>
      <c r="AD319" s="80">
        <v>2.0137051875822198</v>
      </c>
      <c r="AE319" s="80">
        <v>0.44839170397765049</v>
      </c>
      <c r="AF319" s="80">
        <v>0</v>
      </c>
      <c r="AG319" s="80"/>
      <c r="AH319" s="80">
        <v>1.9180378274877079</v>
      </c>
      <c r="AI319" s="80">
        <v>0.91032023239820437</v>
      </c>
      <c r="AJ319" s="80">
        <v>0.54729246350051364</v>
      </c>
      <c r="AK319" s="80">
        <v>0.57849119890109513</v>
      </c>
      <c r="AL319" s="80">
        <v>1.2233456345063223</v>
      </c>
      <c r="AM319" s="80">
        <v>0.91032023239820437</v>
      </c>
      <c r="AN319" s="41" t="s">
        <v>5590</v>
      </c>
      <c r="AO319" s="41" t="s">
        <v>5535</v>
      </c>
      <c r="AP319" s="40" t="str" cm="1">
        <f t="array" ref="AP319">IFERROR(_xlfn.IFS(
AR319="MPR ISSUE","PDH",
AR319="BSS Hardware Issue","BSS",
AR319="Sites strategiques, MLL, Pylone, etc.","ENVTECH",
AR319="AKTIVCO DEFAUT GE &amp; POWER Cabinet","AKTIVCO",
AR319="AKTIVCO Coupure ENEO &amp; Baisse de tension","AKTIVCO GRID ONLY",
AR319="Coupure ENEO &amp; Baisse de tension","IHS GRID ONLY",
AR319="Defaut GE &amp; POWER Cabinet","IHS",
AR319="Sharing","Partners",
AR319="Sites strategiques &amp; DataCenter","SST &amp; DC",
AR319="Exclu","Exclu",
AR319="SAT","SAT",
AR319="SPARE-ISSUE","SPARE-ISSUE",
AR319="Fiber CAmtel","TRANS_FO_CAMTEL",
AR319="Fiber AOF","Fiber AOF",
AR319="Projet OCM (HUAWEI)","TRAVAUX-HUAWEI",
AR319="Projet OCM (NOKIA)","TRAVAUX-NOKIA",
AR319="ACCESS-ISSUE","ACCESS-ISSUE",
AR319="Projet OCM (ZTE, NOKIA, autres projets)","TRAVAUX OCM",
AR319="No root CAuse","No root cause",
AR319="ODU HS","PDH",
AR319="IP &amp; VLAN","PDH",
AR319="Warehouse HUAWEI","SPARE-ISSUE",
AR319="SPARE-HS","SPARE-ISSUE",
AR319="Power Telco","BSS",AR319="no impacts","no impacts"
),"")</f>
        <v>Exclu</v>
      </c>
      <c r="AQ319" s="40" t="str" cm="1">
        <f t="array" ref="AQ319">IFERROR(_xlfn.IFS(
AR319="MPR ISSUE","TX ISSUE",
AR319="BSS Hardware Issue","RAN ISSUE",
AR319="Sites strategiques, MLL, Pylone, etc.","ENVTECH",
AR319="AKTIVCO DEFAUT GE &amp; POWER Cabinet","POWER ISSUE",
AR319="AKTIVCO Coupure ENEO &amp; Baisse de tension","POWER ISSUE",
AR319="Coupure ENEO &amp; Baisse de tension","POWER ISSUE",
AR319="Defaut GE &amp; POWER Cabinet","POWER ISSUE",
AR319="Sharing","POWER ISSUE",
AR319="Sites strategiques &amp; DataCenter","POWER ISSUE",
AR319="Exclu","Exclu",
AR319="SAT","TX ISSUE",
AR319="SPARE-ISSUE","SPARE-ISSUE",
AR319="Fiber CAmtel","TX ISSUE",
AR319="Fiber AOF","TX ISSUE",
AR319="Projet OCM (HUAWEI)","TRAVAUX-HUAWEI",
AR319="Projet OCM (NOKIA)","TRAVAUX -NOKIA",
AR319="ACCESS-ISSUE","ACCESS-ISSUE",
AR319="Projet OCM (ZTE, NOKIA, autres projets)","TRAVAUX OCM",
AR319="No root CAuse","No root cause",
AR319="ODU HS","TX ISSUE",
AR319="IP &amp; VLAN","TX ISSUE",
AR319="Warehouse HUAWEI","SPARE-ISSUE",
AR319="SPARE-HS","SPARE-ISSUE",
AR319="Power Telco","RAN ISSUE",AR319="no impacts","no impacts"
),"")</f>
        <v>Exclu</v>
      </c>
      <c r="AR319" s="59" t="s">
        <v>5586</v>
      </c>
      <c r="AS319" s="40" t="str" cm="1">
        <f t="array" ref="AS319">IFERROR(_xlfn.IFS(
AR319="MPR ISSUE","ACTIVE",
AR319="BSS Hardware Issue","ACTIVE",
AR319="Sites strategiques, MLL, Pylone, etc.","PASSIVE",
AR319="AKTIVCO DEFAUT GE &amp; POWER Cabinet","PASSIVE",
AR319="AKTIVCO Coupure ENEO &amp; Baisse de tension","PASSIVE",
AR319="Coupure ENEO &amp; Baisse de tension","PASSIVE",
AR319="Defaut GE &amp; POWER Cabinet","PASSIVE",
AR319="Sharing","PASSIVE",
AR319="Sites strategiques &amp; DataCenter","PASSIVE",
AR319="Exclu","Exclu",
AR319="SAT","ACTIVE",
AR319="SPARE-ISSUE","SPARE-ISSUE",
AR319="Fiber CAmtel","ACTIVE",
AR319="Fiber AOF","ACTIVE",
AR319="Projet OCM (HUAWEI)","PLANNED WORKS",
AR319="Projet OCM (NOKIA)","PLANNED WORKS",
AR319="ACCESS-ISSUE","ACCESS-ISSUE",
AR319="Projet OCM (ZTE, NOKIA, autres projets)","PLANNED WORKS",
AR319="No root CAuse","No root cause",
AR319="ODU HS","ACTIVE",
AR319="IP &amp; VLAN","ACTIVE",
AR319="Warehouse HUAWEI","SPARE-ISSUE",
AR319="SPARE-HS","SPARE-ISSUE",
AR319="Power Telco","ACTIVE", AR319="no impacts","no impacts"
),"")</f>
        <v>Exclu</v>
      </c>
      <c r="AT319" s="99" t="s">
        <v>5661</v>
      </c>
      <c r="AU319" s="99" t="s">
        <v>518</v>
      </c>
      <c r="AW319" s="17"/>
      <c r="AX319" s="17" t="s">
        <v>5536</v>
      </c>
      <c r="AY319" s="17"/>
      <c r="AZ319" s="17" t="s">
        <v>6200</v>
      </c>
      <c r="BA319" s="7"/>
      <c r="BC319" s="18"/>
      <c r="BD319" s="18"/>
      <c r="BE319" s="18"/>
      <c r="BF319" s="18"/>
      <c r="BG319" s="18"/>
      <c r="BH319" s="18"/>
      <c r="BI319" s="18"/>
      <c r="BJ319" s="18"/>
      <c r="BK319" s="18"/>
      <c r="BM319" s="18"/>
      <c r="BN319" s="18"/>
      <c r="BO319" s="18"/>
      <c r="BP319" s="9" t="s">
        <v>5661</v>
      </c>
      <c r="BQ319" s="14"/>
      <c r="BR319" s="102" t="s">
        <v>5536</v>
      </c>
      <c r="BS319" s="14"/>
      <c r="BT319" s="14"/>
      <c r="BU319" s="9"/>
      <c r="BV319" s="9"/>
      <c r="BW319" s="9"/>
    </row>
    <row r="320" spans="1:75" x14ac:dyDescent="0.35">
      <c r="A320" s="1" t="s">
        <v>1439</v>
      </c>
      <c r="B320" s="8" t="s">
        <v>1440</v>
      </c>
      <c r="C320" s="3" t="s">
        <v>37</v>
      </c>
      <c r="D320" s="1" t="s">
        <v>11</v>
      </c>
      <c r="E320" s="1" t="s">
        <v>154</v>
      </c>
      <c r="F320" s="3" t="s">
        <v>226</v>
      </c>
      <c r="G320" s="1" t="s">
        <v>1441</v>
      </c>
      <c r="H320" s="29" t="s">
        <v>5588</v>
      </c>
      <c r="I320" s="27">
        <v>9.363416116632604E-3</v>
      </c>
      <c r="J320" s="27">
        <v>0</v>
      </c>
      <c r="K320" s="27">
        <v>0</v>
      </c>
      <c r="L320" s="27">
        <v>0.26278204392851134</v>
      </c>
      <c r="M320" s="27">
        <v>3.3886648803053529E-3</v>
      </c>
      <c r="N320" s="27">
        <v>0</v>
      </c>
      <c r="O320" s="27">
        <v>5.5288742783926826E-3</v>
      </c>
      <c r="P320" s="27">
        <v>0</v>
      </c>
      <c r="Q320" s="27">
        <v>0</v>
      </c>
      <c r="R320" s="27">
        <v>5.2720491506222364E-2</v>
      </c>
      <c r="S320" s="80">
        <v>0.11484006928571242</v>
      </c>
      <c r="T320" s="80">
        <v>1.1827153835397923</v>
      </c>
      <c r="U320" s="80">
        <v>0.23267643172874691</v>
      </c>
      <c r="V320" s="80">
        <v>5.7964004531536632E-3</v>
      </c>
      <c r="W320" s="80">
        <v>1.1827153835397923</v>
      </c>
      <c r="X320" s="80">
        <v>0.13073112406651205</v>
      </c>
      <c r="Y320" s="80">
        <v>2.6752617476094621E-3</v>
      </c>
      <c r="Z320" s="80">
        <v>4.1199030913185554E-3</v>
      </c>
      <c r="AA320" s="80">
        <v>0</v>
      </c>
      <c r="AB320" s="80">
        <v>2.5165295505845422E-2</v>
      </c>
      <c r="AC320" s="80">
        <v>7.1340313269583951E-3</v>
      </c>
      <c r="AD320" s="80">
        <v>7.1340313269583951E-3</v>
      </c>
      <c r="AE320" s="80">
        <v>0</v>
      </c>
      <c r="AF320" s="80">
        <v>6.7416596039757918E-3</v>
      </c>
      <c r="AG320" s="80"/>
      <c r="AH320" s="80">
        <v>6.3974425924498979E-2</v>
      </c>
      <c r="AI320" s="80">
        <v>0.9089826015243998</v>
      </c>
      <c r="AJ320" s="80">
        <v>3.1312572689231803</v>
      </c>
      <c r="AK320" s="80">
        <v>1.3757029658870292</v>
      </c>
      <c r="AL320" s="80">
        <v>0</v>
      </c>
      <c r="AM320" s="80">
        <v>0.9089826015243998</v>
      </c>
      <c r="AN320" s="41" t="s">
        <v>5558</v>
      </c>
      <c r="AO320" s="41"/>
      <c r="AP320" s="40" t="str" cm="1">
        <f t="array" ref="AP320">IFERROR(_xlfn.IFS(
AR320="MPR ISSUE","PDH",
AR320="BSS Hardware Issue","BSS",
AR320="Sites strategiques, MLL, Pylone, etc.","ENVTECH",
AR320="AKTIVCO DEFAUT GE &amp; POWER Cabinet","AKTIVCO",
AR320="AKTIVCO Coupure ENEO &amp; Baisse de tension","AKTIVCO GRID ONLY",
AR320="Coupure ENEO &amp; Baisse de tension","IHS GRID ONLY",
AR320="Defaut GE &amp; POWER Cabinet","IHS",
AR320="Sharing","Partners",
AR320="Sites strategiques &amp; DataCenter","SST &amp; DC",
AR320="Exclu","Exclu",
AR320="SAT","SAT",
AR320="SPARE-ISSUE","SPARE-ISSUE",
AR320="Fiber CAmtel","TRANS_FO_CAMTEL",
AR320="Fiber AOF","Fiber AOF",
AR320="Projet OCM (HUAWEI)","TRAVAUX-HUAWEI",
AR320="Projet OCM (NOKIA)","TRAVAUX-NOKIA",
AR320="ACCESS-ISSUE","ACCESS-ISSUE",
AR320="Projet OCM (ZTE, NOKIA, autres projets)","TRAVAUX OCM",
AR320="No root CAuse","No root cause",
AR320="ODU HS","PDH",
AR320="IP &amp; VLAN","PDH",
AR320="Warehouse HUAWEI","SPARE-ISSUE",
AR320="SPARE-HS","SPARE-ISSUE",
AR320="Power Telco","BSS",AR320="no impacts","no impacts"
),"")</f>
        <v>IHS</v>
      </c>
      <c r="AQ320" s="40" t="str" cm="1">
        <f t="array" ref="AQ320">IFERROR(_xlfn.IFS(
AR320="MPR ISSUE","TX ISSUE",
AR320="BSS Hardware Issue","RAN ISSUE",
AR320="Sites strategiques, MLL, Pylone, etc.","ENVTECH",
AR320="AKTIVCO DEFAUT GE &amp; POWER Cabinet","POWER ISSUE",
AR320="AKTIVCO Coupure ENEO &amp; Baisse de tension","POWER ISSUE",
AR320="Coupure ENEO &amp; Baisse de tension","POWER ISSUE",
AR320="Defaut GE &amp; POWER Cabinet","POWER ISSUE",
AR320="Sharing","POWER ISSUE",
AR320="Sites strategiques &amp; DataCenter","POWER ISSUE",
AR320="Exclu","Exclu",
AR320="SAT","TX ISSUE",
AR320="SPARE-ISSUE","SPARE-ISSUE",
AR320="Fiber CAmtel","TX ISSUE",
AR320="Fiber AOF","TX ISSUE",
AR320="Projet OCM (HUAWEI)","TRAVAUX-HUAWEI",
AR320="Projet OCM (NOKIA)","TRAVAUX -NOKIA",
AR320="ACCESS-ISSUE","ACCESS-ISSUE",
AR320="Projet OCM (ZTE, NOKIA, autres projets)","TRAVAUX OCM",
AR320="No root CAuse","No root cause",
AR320="ODU HS","TX ISSUE",
AR320="IP &amp; VLAN","TX ISSUE",
AR320="Warehouse HUAWEI","SPARE-ISSUE",
AR320="SPARE-HS","SPARE-ISSUE",
AR320="Power Telco","RAN ISSUE",AR320="no impacts","no impacts"
),"")</f>
        <v>POWER ISSUE</v>
      </c>
      <c r="AR320" s="59" t="s">
        <v>5329</v>
      </c>
      <c r="AS320" s="40" t="str" cm="1">
        <f t="array" ref="AS320">IFERROR(_xlfn.IFS(
AR320="MPR ISSUE","ACTIVE",
AR320="BSS Hardware Issue","ACTIVE",
AR320="Sites strategiques, MLL, Pylone, etc.","PASSIVE",
AR320="AKTIVCO DEFAUT GE &amp; POWER Cabinet","PASSIVE",
AR320="AKTIVCO Coupure ENEO &amp; Baisse de tension","PASSIVE",
AR320="Coupure ENEO &amp; Baisse de tension","PASSIVE",
AR320="Defaut GE &amp; POWER Cabinet","PASSIVE",
AR320="Sharing","PASSIVE",
AR320="Sites strategiques &amp; DataCenter","PASSIVE",
AR320="Exclu","Exclu",
AR320="SAT","ACTIVE",
AR320="SPARE-ISSUE","SPARE-ISSUE",
AR320="Fiber CAmtel","ACTIVE",
AR320="Fiber AOF","ACTIVE",
AR320="Projet OCM (HUAWEI)","PLANNED WORKS",
AR320="Projet OCM (NOKIA)","PLANNED WORKS",
AR320="ACCESS-ISSUE","ACCESS-ISSUE",
AR320="Projet OCM (ZTE, NOKIA, autres projets)","PLANNED WORKS",
AR320="No root CAuse","No root cause",
AR320="ODU HS","ACTIVE",
AR320="IP &amp; VLAN","ACTIVE",
AR320="Warehouse HUAWEI","SPARE-ISSUE",
AR320="SPARE-HS","SPARE-ISSUE",
AR320="Power Telco","ACTIVE", AR320="no impacts","no impacts"
),"")</f>
        <v>PASSIVE</v>
      </c>
      <c r="AT320" s="99" t="s">
        <v>5893</v>
      </c>
      <c r="AU320" s="99" t="s">
        <v>1440</v>
      </c>
      <c r="AW320" s="17"/>
      <c r="AX320" s="17" t="s">
        <v>5536</v>
      </c>
      <c r="AY320" s="17"/>
      <c r="AZ320" s="17" t="s">
        <v>5536</v>
      </c>
      <c r="BA320" s="7"/>
      <c r="BC320" s="18"/>
      <c r="BD320" s="18"/>
      <c r="BE320" s="18"/>
      <c r="BF320" s="18"/>
      <c r="BG320" s="18"/>
      <c r="BH320" s="18"/>
      <c r="BI320" s="18"/>
      <c r="BJ320" s="18"/>
      <c r="BK320" s="18"/>
      <c r="BM320" s="18"/>
      <c r="BN320" s="18"/>
      <c r="BO320" s="18"/>
      <c r="BP320" s="9" t="s">
        <v>5893</v>
      </c>
      <c r="BQ320" s="14"/>
      <c r="BR320" s="102" t="s">
        <v>5536</v>
      </c>
      <c r="BS320" s="14"/>
      <c r="BT320" s="14"/>
      <c r="BU320" s="9"/>
      <c r="BV320" s="9"/>
      <c r="BW320" s="9"/>
    </row>
    <row r="321" spans="1:75" x14ac:dyDescent="0.35">
      <c r="A321" s="1" t="s">
        <v>334</v>
      </c>
      <c r="B321" s="1" t="s">
        <v>335</v>
      </c>
      <c r="C321" s="3" t="s">
        <v>32</v>
      </c>
      <c r="D321" s="1" t="s">
        <v>21</v>
      </c>
      <c r="E321" s="1" t="s">
        <v>22</v>
      </c>
      <c r="F321" s="3" t="s">
        <v>31</v>
      </c>
      <c r="G321" s="1" t="s">
        <v>32</v>
      </c>
      <c r="H321" s="30" t="s">
        <v>5587</v>
      </c>
      <c r="I321" s="27">
        <v>3.3148098209928869</v>
      </c>
      <c r="J321" s="27">
        <v>35.623446564678552</v>
      </c>
      <c r="K321" s="27">
        <v>35.840392457331362</v>
      </c>
      <c r="L321" s="27">
        <v>3.0933694886040981</v>
      </c>
      <c r="M321" s="27">
        <v>7.2889289821449461</v>
      </c>
      <c r="N321" s="27">
        <v>20.366856859941841</v>
      </c>
      <c r="O321" s="27">
        <v>5.789694463706331</v>
      </c>
      <c r="P321" s="27">
        <v>5.1304921340170599</v>
      </c>
      <c r="Q321" s="27">
        <v>19.976393490339099</v>
      </c>
      <c r="R321" s="27">
        <v>25.625351351042859</v>
      </c>
      <c r="S321" s="80">
        <v>1.3190288871196498</v>
      </c>
      <c r="T321" s="80">
        <v>0.54127679185464939</v>
      </c>
      <c r="U321" s="80">
        <v>13.371885638624217</v>
      </c>
      <c r="V321" s="80">
        <v>0.80680543784403891</v>
      </c>
      <c r="W321" s="80">
        <v>0.54127679185464939</v>
      </c>
      <c r="X321" s="80">
        <v>7.9829632197880906</v>
      </c>
      <c r="Y321" s="80">
        <v>8.3957917776008539</v>
      </c>
      <c r="Z321" s="80">
        <v>45.489223332277483</v>
      </c>
      <c r="AA321" s="80">
        <v>3.4201437935354253</v>
      </c>
      <c r="AB321" s="80">
        <v>0.76510702473796721</v>
      </c>
      <c r="AC321" s="80">
        <v>12.581791669163577</v>
      </c>
      <c r="AD321" s="80">
        <v>12.581791669163577</v>
      </c>
      <c r="AE321" s="80">
        <v>0.63510713888246939</v>
      </c>
      <c r="AF321" s="80">
        <v>4.3550050936983666</v>
      </c>
      <c r="AG321" s="80"/>
      <c r="AH321" s="80">
        <v>1.0722984136767946</v>
      </c>
      <c r="AI321" s="80">
        <v>0.90302568536638972</v>
      </c>
      <c r="AJ321" s="80">
        <v>0.33909151948970662</v>
      </c>
      <c r="AK321" s="80">
        <v>0.28178136825892192</v>
      </c>
      <c r="AL321" s="80">
        <v>1.4573784602521092</v>
      </c>
      <c r="AM321" s="80">
        <v>0.90302568536638972</v>
      </c>
      <c r="AN321" s="41" t="s">
        <v>5558</v>
      </c>
      <c r="AO321" s="41"/>
      <c r="AP321" s="40" t="str" cm="1">
        <f t="array" ref="AP321">IFERROR(_xlfn.IFS(
AR321="MPR ISSUE","PDH",
AR321="BSS Hardware Issue","BSS",
AR321="Sites strategiques, MLL, Pylone, etc.","ENVTECH",
AR321="AKTIVCO DEFAUT GE &amp; POWER Cabinet","AKTIVCO",
AR321="AKTIVCO Coupure ENEO &amp; Baisse de tension","AKTIVCO GRID ONLY",
AR321="Coupure ENEO &amp; Baisse de tension","IHS GRID ONLY",
AR321="Defaut GE &amp; POWER Cabinet","IHS",
AR321="Sharing","Partners",
AR321="Sites strategiques &amp; DataCenter","SST &amp; DC",
AR321="Exclu","Exclu",
AR321="SAT","SAT",
AR321="SPARE-ISSUE","SPARE-ISSUE",
AR321="Fiber CAmtel","TRANS_FO_CAMTEL",
AR321="Fiber AOF","Fiber AOF",
AR321="Projet OCM (HUAWEI)","TRAVAUX-HUAWEI",
AR321="Projet OCM (NOKIA)","TRAVAUX-NOKIA",
AR321="ACCESS-ISSUE","ACCESS-ISSUE",
AR321="Projet OCM (ZTE, NOKIA, autres projets)","TRAVAUX OCM",
AR321="No root CAuse","No root cause",
AR321="ODU HS","PDH",
AR321="IP &amp; VLAN","PDH",
AR321="Warehouse HUAWEI","SPARE-ISSUE",
AR321="SPARE-HS","SPARE-ISSUE",
AR321="Power Telco","BSS",AR321="no impacts","no impacts"
),"")</f>
        <v>AKTIVCO</v>
      </c>
      <c r="AQ321" s="40" t="str" cm="1">
        <f t="array" ref="AQ321">IFERROR(_xlfn.IFS(
AR321="MPR ISSUE","TX ISSUE",
AR321="BSS Hardware Issue","RAN ISSUE",
AR321="Sites strategiques, MLL, Pylone, etc.","ENVTECH",
AR321="AKTIVCO DEFAUT GE &amp; POWER Cabinet","POWER ISSUE",
AR321="AKTIVCO Coupure ENEO &amp; Baisse de tension","POWER ISSUE",
AR321="Coupure ENEO &amp; Baisse de tension","POWER ISSUE",
AR321="Defaut GE &amp; POWER Cabinet","POWER ISSUE",
AR321="Sharing","POWER ISSUE",
AR321="Sites strategiques &amp; DataCenter","POWER ISSUE",
AR321="Exclu","Exclu",
AR321="SAT","TX ISSUE",
AR321="SPARE-ISSUE","SPARE-ISSUE",
AR321="Fiber CAmtel","TX ISSUE",
AR321="Fiber AOF","TX ISSUE",
AR321="Projet OCM (HUAWEI)","TRAVAUX-HUAWEI",
AR321="Projet OCM (NOKIA)","TRAVAUX -NOKIA",
AR321="ACCESS-ISSUE","ACCESS-ISSUE",
AR321="Projet OCM (ZTE, NOKIA, autres projets)","TRAVAUX OCM",
AR321="No root CAuse","No root cause",
AR321="ODU HS","TX ISSUE",
AR321="IP &amp; VLAN","TX ISSUE",
AR321="Warehouse HUAWEI","SPARE-ISSUE",
AR321="SPARE-HS","SPARE-ISSUE",
AR321="Power Telco","RAN ISSUE",AR321="no impacts","no impacts"
),"")</f>
        <v>POWER ISSUE</v>
      </c>
      <c r="AR321" s="59" t="s">
        <v>5324</v>
      </c>
      <c r="AS321" s="40" t="str" cm="1">
        <f t="array" ref="AS321">IFERROR(_xlfn.IFS(
AR321="MPR ISSUE","ACTIVE",
AR321="BSS Hardware Issue","ACTIVE",
AR321="Sites strategiques, MLL, Pylone, etc.","PASSIVE",
AR321="AKTIVCO DEFAUT GE &amp; POWER Cabinet","PASSIVE",
AR321="AKTIVCO Coupure ENEO &amp; Baisse de tension","PASSIVE",
AR321="Coupure ENEO &amp; Baisse de tension","PASSIVE",
AR321="Defaut GE &amp; POWER Cabinet","PASSIVE",
AR321="Sharing","PASSIVE",
AR321="Sites strategiques &amp; DataCenter","PASSIVE",
AR321="Exclu","Exclu",
AR321="SAT","ACTIVE",
AR321="SPARE-ISSUE","SPARE-ISSUE",
AR321="Fiber CAmtel","ACTIVE",
AR321="Fiber AOF","ACTIVE",
AR321="Projet OCM (HUAWEI)","PLANNED WORKS",
AR321="Projet OCM (NOKIA)","PLANNED WORKS",
AR321="ACCESS-ISSUE","ACCESS-ISSUE",
AR321="Projet OCM (ZTE, NOKIA, autres projets)","PLANNED WORKS",
AR321="No root CAuse","No root cause",
AR321="ODU HS","ACTIVE",
AR321="IP &amp; VLAN","ACTIVE",
AR321="Warehouse HUAWEI","SPARE-ISSUE",
AR321="SPARE-HS","SPARE-ISSUE",
AR321="Power Telco","ACTIVE", AR321="no impacts","no impacts"
),"")</f>
        <v>PASSIVE</v>
      </c>
      <c r="AT321" s="17" t="s">
        <v>6590</v>
      </c>
      <c r="AU321" s="107" t="s">
        <v>447</v>
      </c>
      <c r="AV321" s="9" t="s">
        <v>6572</v>
      </c>
      <c r="AW321" s="17"/>
      <c r="AX321" s="17" t="s">
        <v>5536</v>
      </c>
      <c r="AY321" s="17" t="s">
        <v>6228</v>
      </c>
      <c r="AZ321" s="17" t="s">
        <v>6228</v>
      </c>
      <c r="BA321" s="7"/>
      <c r="BC321" s="18"/>
      <c r="BD321" s="18"/>
      <c r="BE321" s="18"/>
      <c r="BF321" s="18"/>
      <c r="BG321" s="18"/>
      <c r="BH321" s="18"/>
      <c r="BI321" s="18"/>
      <c r="BJ321" s="18"/>
      <c r="BK321" s="18"/>
      <c r="BM321" s="18"/>
      <c r="BN321" s="18"/>
      <c r="BO321" s="18"/>
      <c r="BP321" s="9" t="s">
        <v>5661</v>
      </c>
      <c r="BQ321" s="14"/>
      <c r="BR321" s="102" t="s">
        <v>5536</v>
      </c>
      <c r="BS321" s="14"/>
      <c r="BT321" s="14"/>
      <c r="BU321" s="9"/>
      <c r="BV321" s="9"/>
      <c r="BW321" s="9"/>
    </row>
    <row r="322" spans="1:75" x14ac:dyDescent="0.35">
      <c r="A322" s="1" t="s">
        <v>1470</v>
      </c>
      <c r="B322" s="1" t="s">
        <v>1471</v>
      </c>
      <c r="C322" s="3" t="s">
        <v>32</v>
      </c>
      <c r="D322" s="1" t="s">
        <v>21</v>
      </c>
      <c r="E322" s="1" t="s">
        <v>30</v>
      </c>
      <c r="F322" s="3" t="s">
        <v>31</v>
      </c>
      <c r="G322" s="1" t="s">
        <v>32</v>
      </c>
      <c r="H322" s="30" t="s">
        <v>5587</v>
      </c>
      <c r="I322" s="27">
        <v>0</v>
      </c>
      <c r="J322" s="27">
        <v>14.407943173160062</v>
      </c>
      <c r="K322" s="27">
        <v>23.615016993262621</v>
      </c>
      <c r="L322" s="27">
        <v>0</v>
      </c>
      <c r="M322" s="27">
        <v>0</v>
      </c>
      <c r="N322" s="27">
        <v>2.4985161214839926</v>
      </c>
      <c r="O322" s="27">
        <v>0</v>
      </c>
      <c r="P322" s="27">
        <v>0</v>
      </c>
      <c r="Q322" s="27">
        <v>0</v>
      </c>
      <c r="R322" s="27">
        <v>0.33927669483182271</v>
      </c>
      <c r="S322" s="80">
        <v>0</v>
      </c>
      <c r="T322" s="80">
        <v>0</v>
      </c>
      <c r="U322" s="80">
        <v>0</v>
      </c>
      <c r="V322" s="80">
        <v>0</v>
      </c>
      <c r="W322" s="80">
        <v>0</v>
      </c>
      <c r="X322" s="80">
        <v>0</v>
      </c>
      <c r="Y322" s="80">
        <v>0</v>
      </c>
      <c r="Z322" s="80">
        <v>0</v>
      </c>
      <c r="AA322" s="80">
        <v>2.0581680378274732E-2</v>
      </c>
      <c r="AB322" s="80">
        <v>0</v>
      </c>
      <c r="AC322" s="80">
        <v>0</v>
      </c>
      <c r="AD322" s="80">
        <v>0</v>
      </c>
      <c r="AE322" s="80">
        <v>0</v>
      </c>
      <c r="AF322" s="80">
        <v>0</v>
      </c>
      <c r="AG322" s="80"/>
      <c r="AH322" s="80">
        <v>0</v>
      </c>
      <c r="AI322" s="80">
        <v>0.88845442638107752</v>
      </c>
      <c r="AJ322" s="80">
        <v>0.70078914027872696</v>
      </c>
      <c r="AK322" s="80">
        <v>0.62710167249779925</v>
      </c>
      <c r="AL322" s="80">
        <v>1.1080905383842565</v>
      </c>
      <c r="AM322" s="80">
        <v>0.88845442638107752</v>
      </c>
      <c r="AN322" s="41" t="s">
        <v>5558</v>
      </c>
      <c r="AO322" s="41"/>
      <c r="AP322" s="40" t="str" cm="1">
        <f t="array" ref="AP322">IFERROR(_xlfn.IFS(
AR322="MPR ISSUE","PDH",
AR322="BSS Hardware Issue","BSS",
AR322="Sites strategiques, MLL, Pylone, etc.","ENVTECH",
AR322="AKTIVCO DEFAUT GE &amp; POWER Cabinet","AKTIVCO",
AR322="AKTIVCO Coupure ENEO &amp; Baisse de tension","AKTIVCO GRID ONLY",
AR322="Coupure ENEO &amp; Baisse de tension","IHS GRID ONLY",
AR322="Defaut GE &amp; POWER Cabinet","IHS",
AR322="Sharing","Partners",
AR322="Sites strategiques &amp; DataCenter","SST &amp; DC",
AR322="Exclu","Exclu",
AR322="SAT","SAT",
AR322="SPARE-ISSUE","SPARE-ISSUE",
AR322="Fiber CAmtel","TRANS_FO_CAMTEL",
AR322="Fiber AOF","Fiber AOF",
AR322="Projet OCM (HUAWEI)","TRAVAUX-HUAWEI",
AR322="Projet OCM (NOKIA)","TRAVAUX-NOKIA",
AR322="ACCESS-ISSUE","ACCESS-ISSUE",
AR322="Projet OCM (ZTE, NOKIA, autres projets)","TRAVAUX OCM",
AR322="No root CAuse","No root cause",
AR322="ODU HS","PDH",
AR322="IP &amp; VLAN","PDH",
AR322="Warehouse HUAWEI","SPARE-ISSUE",
AR322="SPARE-HS","SPARE-ISSUE",
AR322="Power Telco","BSS",AR322="no impacts","no impacts"
),"")</f>
        <v>AKTIVCO GRID ONLY</v>
      </c>
      <c r="AQ322" s="40" t="str" cm="1">
        <f t="array" ref="AQ322">IFERROR(_xlfn.IFS(
AR322="MPR ISSUE","TX ISSUE",
AR322="BSS Hardware Issue","RAN ISSUE",
AR322="Sites strategiques, MLL, Pylone, etc.","ENVTECH",
AR322="AKTIVCO DEFAUT GE &amp; POWER Cabinet","POWER ISSUE",
AR322="AKTIVCO Coupure ENEO &amp; Baisse de tension","POWER ISSUE",
AR322="Coupure ENEO &amp; Baisse de tension","POWER ISSUE",
AR322="Defaut GE &amp; POWER Cabinet","POWER ISSUE",
AR322="Sharing","POWER ISSUE",
AR322="Sites strategiques &amp; DataCenter","POWER ISSUE",
AR322="Exclu","Exclu",
AR322="SAT","TX ISSUE",
AR322="SPARE-ISSUE","SPARE-ISSUE",
AR322="Fiber CAmtel","TX ISSUE",
AR322="Fiber AOF","TX ISSUE",
AR322="Projet OCM (HUAWEI)","TRAVAUX-HUAWEI",
AR322="Projet OCM (NOKIA)","TRAVAUX -NOKIA",
AR322="ACCESS-ISSUE","ACCESS-ISSUE",
AR322="Projet OCM (ZTE, NOKIA, autres projets)","TRAVAUX OCM",
AR322="No root CAuse","No root cause",
AR322="ODU HS","TX ISSUE",
AR322="IP &amp; VLAN","TX ISSUE",
AR322="Warehouse HUAWEI","SPARE-ISSUE",
AR322="SPARE-HS","SPARE-ISSUE",
AR322="Power Telco","RAN ISSUE",AR322="no impacts","no impacts"
),"")</f>
        <v>POWER ISSUE</v>
      </c>
      <c r="AR322" s="59" t="s">
        <v>5326</v>
      </c>
      <c r="AS322" s="40" t="str" cm="1">
        <f t="array" ref="AS322">IFERROR(_xlfn.IFS(
AR322="MPR ISSUE","ACTIVE",
AR322="BSS Hardware Issue","ACTIVE",
AR322="Sites strategiques, MLL, Pylone, etc.","PASSIVE",
AR322="AKTIVCO DEFAUT GE &amp; POWER Cabinet","PASSIVE",
AR322="AKTIVCO Coupure ENEO &amp; Baisse de tension","PASSIVE",
AR322="Coupure ENEO &amp; Baisse de tension","PASSIVE",
AR322="Defaut GE &amp; POWER Cabinet","PASSIVE",
AR322="Sharing","PASSIVE",
AR322="Sites strategiques &amp; DataCenter","PASSIVE",
AR322="Exclu","Exclu",
AR322="SAT","ACTIVE",
AR322="SPARE-ISSUE","SPARE-ISSUE",
AR322="Fiber CAmtel","ACTIVE",
AR322="Fiber AOF","ACTIVE",
AR322="Projet OCM (HUAWEI)","PLANNED WORKS",
AR322="Projet OCM (NOKIA)","PLANNED WORKS",
AR322="ACCESS-ISSUE","ACCESS-ISSUE",
AR322="Projet OCM (ZTE, NOKIA, autres projets)","PLANNED WORKS",
AR322="No root CAuse","No root cause",
AR322="ODU HS","ACTIVE",
AR322="IP &amp; VLAN","ACTIVE",
AR322="Warehouse HUAWEI","SPARE-ISSUE",
AR322="SPARE-HS","SPARE-ISSUE",
AR322="Power Telco","ACTIVE", AR322="no impacts","no impacts"
),"")</f>
        <v>PASSIVE</v>
      </c>
      <c r="AT322" s="99" t="s">
        <v>6473</v>
      </c>
      <c r="AU322" s="99" t="s">
        <v>1471</v>
      </c>
      <c r="AW322" s="17"/>
      <c r="AX322" s="17" t="s">
        <v>5536</v>
      </c>
      <c r="AY322" s="17" t="s">
        <v>6197</v>
      </c>
      <c r="AZ322" s="17" t="s">
        <v>6197</v>
      </c>
      <c r="BA322" s="7"/>
      <c r="BC322" s="18"/>
      <c r="BD322" s="18"/>
      <c r="BE322" s="18"/>
      <c r="BF322" s="18"/>
      <c r="BG322" s="18"/>
      <c r="BH322" s="18"/>
      <c r="BI322" s="18"/>
      <c r="BJ322" s="18"/>
      <c r="BK322" s="18"/>
      <c r="BM322" s="18"/>
      <c r="BN322" s="18"/>
      <c r="BO322" s="18"/>
      <c r="BP322" s="9" t="s">
        <v>5914</v>
      </c>
      <c r="BQ322" s="14"/>
      <c r="BR322" s="102" t="s">
        <v>5536</v>
      </c>
      <c r="BS322" s="14"/>
      <c r="BT322" s="14"/>
      <c r="BU322" s="9"/>
      <c r="BV322" s="9"/>
      <c r="BW322" s="9"/>
    </row>
    <row r="323" spans="1:75" x14ac:dyDescent="0.35">
      <c r="A323" s="1" t="s">
        <v>2995</v>
      </c>
      <c r="B323" s="8" t="s">
        <v>2996</v>
      </c>
      <c r="C323" s="3" t="s">
        <v>91</v>
      </c>
      <c r="D323" s="1" t="s">
        <v>11</v>
      </c>
      <c r="E323" s="1" t="s">
        <v>12</v>
      </c>
      <c r="F323" s="3" t="s">
        <v>90</v>
      </c>
      <c r="G323" s="1" t="s">
        <v>91</v>
      </c>
      <c r="H323" s="28" t="s">
        <v>5589</v>
      </c>
      <c r="I323" s="27">
        <v>0</v>
      </c>
      <c r="J323" s="27">
        <v>4.6192852842055401E-3</v>
      </c>
      <c r="K323" s="27">
        <v>0</v>
      </c>
      <c r="L323" s="27">
        <v>0</v>
      </c>
      <c r="M323" s="27">
        <v>0</v>
      </c>
      <c r="N323" s="27">
        <v>0</v>
      </c>
      <c r="O323" s="27">
        <v>0</v>
      </c>
      <c r="P323" s="27">
        <v>0</v>
      </c>
      <c r="Q323" s="27">
        <v>3.5812837261330985E-2</v>
      </c>
      <c r="R323" s="27">
        <v>0</v>
      </c>
      <c r="S323" s="80">
        <v>0</v>
      </c>
      <c r="T323" s="80">
        <v>0</v>
      </c>
      <c r="U323" s="80">
        <v>0</v>
      </c>
      <c r="V323" s="80">
        <v>0</v>
      </c>
      <c r="W323" s="80">
        <v>0</v>
      </c>
      <c r="X323" s="80">
        <v>1.0165994640915667E-2</v>
      </c>
      <c r="Y323" s="80">
        <v>3.3488926556574294</v>
      </c>
      <c r="Z323" s="80">
        <v>1.7731099810805488</v>
      </c>
      <c r="AA323" s="80">
        <v>19.201816039014588</v>
      </c>
      <c r="AB323" s="80">
        <v>1.1848020877029275</v>
      </c>
      <c r="AC323" s="80">
        <v>3.5670156634791817E-4</v>
      </c>
      <c r="AD323" s="80">
        <v>3.5670156634791817E-4</v>
      </c>
      <c r="AE323" s="80">
        <v>0</v>
      </c>
      <c r="AF323" s="80">
        <v>8.0257852428281581E-4</v>
      </c>
      <c r="AG323" s="80"/>
      <c r="AH323" s="80">
        <v>2.675261747609386E-4</v>
      </c>
      <c r="AI323" s="80">
        <v>0.87971523800555318</v>
      </c>
      <c r="AJ323" s="80">
        <v>0.74063083262392637</v>
      </c>
      <c r="AK323" s="80">
        <v>0.63220178776040337</v>
      </c>
      <c r="AL323" s="80">
        <v>1.0771392440250664</v>
      </c>
      <c r="AM323" s="80">
        <v>0.87971523800555318</v>
      </c>
      <c r="AN323" s="41" t="s">
        <v>5558</v>
      </c>
      <c r="AO323" s="41"/>
      <c r="AP323" s="40" t="str" cm="1">
        <f t="array" ref="AP323">IFERROR(_xlfn.IFS(
AR323="MPR ISSUE","PDH",
AR323="BSS Hardware Issue","BSS",
AR323="Sites strategiques, MLL, Pylone, etc.","ENVTECH",
AR323="AKTIVCO DEFAUT GE &amp; POWER Cabinet","AKTIVCO",
AR323="AKTIVCO Coupure ENEO &amp; Baisse de tension","AKTIVCO GRID ONLY",
AR323="Coupure ENEO &amp; Baisse de tension","IHS GRID ONLY",
AR323="Defaut GE &amp; POWER Cabinet","IHS",
AR323="Sharing","Partners",
AR323="Sites strategiques &amp; DataCenter","SST &amp; DC",
AR323="Exclu","Exclu",
AR323="SAT","SAT",
AR323="SPARE-ISSUE","SPARE-ISSUE",
AR323="Fiber CAmtel","TRANS_FO_CAMTEL",
AR323="Fiber AOF","Fiber AOF",
AR323="Projet OCM (HUAWEI)","TRAVAUX-HUAWEI",
AR323="Projet OCM (NOKIA)","TRAVAUX-NOKIA",
AR323="ACCESS-ISSUE","ACCESS-ISSUE",
AR323="Projet OCM (ZTE, NOKIA, autres projets)","TRAVAUX OCM",
AR323="No root CAuse","No root cause",
AR323="ODU HS","PDH",
AR323="IP &amp; VLAN","PDH",
AR323="Warehouse HUAWEI","SPARE-ISSUE",
AR323="SPARE-HS","SPARE-ISSUE",
AR323="Power Telco","BSS",AR323="no impacts","no impacts"
),"")</f>
        <v>No root cause</v>
      </c>
      <c r="AQ323" s="40" t="str" cm="1">
        <f t="array" ref="AQ323">IFERROR(_xlfn.IFS(
AR323="MPR ISSUE","TX ISSUE",
AR323="BSS Hardware Issue","RAN ISSUE",
AR323="Sites strategiques, MLL, Pylone, etc.","ENVTECH",
AR323="AKTIVCO DEFAUT GE &amp; POWER Cabinet","POWER ISSUE",
AR323="AKTIVCO Coupure ENEO &amp; Baisse de tension","POWER ISSUE",
AR323="Coupure ENEO &amp; Baisse de tension","POWER ISSUE",
AR323="Defaut GE &amp; POWER Cabinet","POWER ISSUE",
AR323="Sharing","POWER ISSUE",
AR323="Sites strategiques &amp; DataCenter","POWER ISSUE",
AR323="Exclu","Exclu",
AR323="SAT","TX ISSUE",
AR323="SPARE-ISSUE","SPARE-ISSUE",
AR323="Fiber CAmtel","TX ISSUE",
AR323="Fiber AOF","TX ISSUE",
AR323="Projet OCM (HUAWEI)","TRAVAUX-HUAWEI",
AR323="Projet OCM (NOKIA)","TRAVAUX -NOKIA",
AR323="ACCESS-ISSUE","ACCESS-ISSUE",
AR323="Projet OCM (ZTE, NOKIA, autres projets)","TRAVAUX OCM",
AR323="No root CAuse","No root cause",
AR323="ODU HS","TX ISSUE",
AR323="IP &amp; VLAN","TX ISSUE",
AR323="Warehouse HUAWEI","SPARE-ISSUE",
AR323="SPARE-HS","SPARE-ISSUE",
AR323="Power Telco","RAN ISSUE",AR323="no impacts","no impacts"
),"")</f>
        <v>No root cause</v>
      </c>
      <c r="AR323" s="59" t="s">
        <v>5343</v>
      </c>
      <c r="AS323" s="40" t="str" cm="1">
        <f t="array" ref="AS323">IFERROR(_xlfn.IFS(
AR323="MPR ISSUE","ACTIVE",
AR323="BSS Hardware Issue","ACTIVE",
AR323="Sites strategiques, MLL, Pylone, etc.","PASSIVE",
AR323="AKTIVCO DEFAUT GE &amp; POWER Cabinet","PASSIVE",
AR323="AKTIVCO Coupure ENEO &amp; Baisse de tension","PASSIVE",
AR323="Coupure ENEO &amp; Baisse de tension","PASSIVE",
AR323="Defaut GE &amp; POWER Cabinet","PASSIVE",
AR323="Sharing","PASSIVE",
AR323="Sites strategiques &amp; DataCenter","PASSIVE",
AR323="Exclu","Exclu",
AR323="SAT","ACTIVE",
AR323="SPARE-ISSUE","SPARE-ISSUE",
AR323="Fiber CAmtel","ACTIVE",
AR323="Fiber AOF","ACTIVE",
AR323="Projet OCM (HUAWEI)","PLANNED WORKS",
AR323="Projet OCM (NOKIA)","PLANNED WORKS",
AR323="ACCESS-ISSUE","ACCESS-ISSUE",
AR323="Projet OCM (ZTE, NOKIA, autres projets)","PLANNED WORKS",
AR323="No root CAuse","No root cause",
AR323="ODU HS","ACTIVE",
AR323="IP &amp; VLAN","ACTIVE",
AR323="Warehouse HUAWEI","SPARE-ISSUE",
AR323="SPARE-HS","SPARE-ISSUE",
AR323="Power Telco","ACTIVE", AR323="no impacts","no impacts"
),"")</f>
        <v>No root cause</v>
      </c>
      <c r="AT323" s="99" t="s">
        <v>5661</v>
      </c>
      <c r="AU323" s="99" t="s">
        <v>2996</v>
      </c>
      <c r="AW323" s="17"/>
      <c r="AX323" s="17" t="s">
        <v>5536</v>
      </c>
      <c r="AY323" s="17"/>
      <c r="AZ323" s="17" t="s">
        <v>5536</v>
      </c>
      <c r="BA323" s="7"/>
      <c r="BC323" s="18"/>
      <c r="BD323" s="18"/>
      <c r="BE323" s="18"/>
      <c r="BF323" s="18"/>
      <c r="BG323" s="18"/>
      <c r="BH323" s="18"/>
      <c r="BI323" s="18"/>
      <c r="BJ323" s="18"/>
      <c r="BK323" s="18"/>
      <c r="BM323" s="18"/>
      <c r="BN323" s="18"/>
      <c r="BO323" s="18"/>
      <c r="BP323" s="9" t="s">
        <v>5661</v>
      </c>
      <c r="BQ323" s="14"/>
      <c r="BR323" s="102" t="s">
        <v>5536</v>
      </c>
      <c r="BS323" s="14"/>
      <c r="BT323" s="14"/>
      <c r="BU323" s="9"/>
      <c r="BV323" s="9"/>
      <c r="BW323" s="9"/>
    </row>
    <row r="324" spans="1:75" x14ac:dyDescent="0.35">
      <c r="A324" s="1" t="s">
        <v>97</v>
      </c>
      <c r="B324" s="8" t="s">
        <v>98</v>
      </c>
      <c r="C324" s="3" t="s">
        <v>37</v>
      </c>
      <c r="D324" s="1" t="s">
        <v>11</v>
      </c>
      <c r="E324" s="1" t="s">
        <v>12</v>
      </c>
      <c r="F324" s="3" t="s">
        <v>69</v>
      </c>
      <c r="G324" s="1" t="s">
        <v>99</v>
      </c>
      <c r="H324" s="29" t="s">
        <v>5588</v>
      </c>
      <c r="I324" s="27">
        <v>0.33112876538174857</v>
      </c>
      <c r="J324" s="27">
        <v>0.57854930883268718</v>
      </c>
      <c r="K324" s="27">
        <v>0.67382382427492404</v>
      </c>
      <c r="L324" s="27">
        <v>0.38879825368329662</v>
      </c>
      <c r="M324" s="27">
        <v>0.4101500653547645</v>
      </c>
      <c r="N324" s="27">
        <v>0.34335300279499692</v>
      </c>
      <c r="O324" s="27">
        <v>0.34087197680537901</v>
      </c>
      <c r="P324" s="27">
        <v>1.3647041606952397</v>
      </c>
      <c r="Q324" s="27">
        <v>1.4194215426157768</v>
      </c>
      <c r="R324" s="27">
        <v>3.6884791717231566</v>
      </c>
      <c r="S324" s="80">
        <v>0.71612312810507017</v>
      </c>
      <c r="T324" s="80">
        <v>0.47159514086858256</v>
      </c>
      <c r="U324" s="80">
        <v>1.3508970016949899</v>
      </c>
      <c r="V324" s="80">
        <v>0.25867997591551017</v>
      </c>
      <c r="W324" s="80">
        <v>0.47159514086858256</v>
      </c>
      <c r="X324" s="80">
        <v>1.1029034080694455</v>
      </c>
      <c r="Y324" s="80">
        <v>1.3397354130461459</v>
      </c>
      <c r="Z324" s="80">
        <v>0.78483262135700693</v>
      </c>
      <c r="AA324" s="80">
        <v>0.72733232886172261</v>
      </c>
      <c r="AB324" s="80">
        <v>0.55558052466520014</v>
      </c>
      <c r="AC324" s="80">
        <v>1.2494185764468528</v>
      </c>
      <c r="AD324" s="80">
        <v>1.2494185764468528</v>
      </c>
      <c r="AE324" s="80">
        <v>2.1442222907089232</v>
      </c>
      <c r="AF324" s="80">
        <v>0.90917878738589131</v>
      </c>
      <c r="AG324" s="80"/>
      <c r="AH324" s="80">
        <v>1.1623655591796436</v>
      </c>
      <c r="AI324" s="80">
        <v>0.87868080346314426</v>
      </c>
      <c r="AJ324" s="80">
        <v>2.2942070429121255</v>
      </c>
      <c r="AK324" s="80">
        <v>1.6414933477496589</v>
      </c>
      <c r="AL324" s="80">
        <v>0</v>
      </c>
      <c r="AM324" s="80">
        <v>0.87868080346314426</v>
      </c>
      <c r="AN324" s="41" t="s">
        <v>5558</v>
      </c>
      <c r="AO324" s="41"/>
      <c r="AP324" s="40" t="str" cm="1">
        <f t="array" ref="AP324">IFERROR(_xlfn.IFS(
AR324="MPR ISSUE","PDH",
AR324="BSS Hardware Issue","BSS",
AR324="Sites strategiques, MLL, Pylone, etc.","ENVTECH",
AR324="AKTIVCO DEFAUT GE &amp; POWER Cabinet","AKTIVCO",
AR324="AKTIVCO Coupure ENEO &amp; Baisse de tension","AKTIVCO GRID ONLY",
AR324="Coupure ENEO &amp; Baisse de tension","IHS GRID ONLY",
AR324="Defaut GE &amp; POWER Cabinet","IHS",
AR324="Sharing","Partners",
AR324="Sites strategiques &amp; DataCenter","SST &amp; DC",
AR324="Exclu","Exclu",
AR324="SAT","SAT",
AR324="SPARE-ISSUE","SPARE-ISSUE",
AR324="Fiber CAmtel","TRANS_FO_CAMTEL",
AR324="Fiber AOF","Fiber AOF",
AR324="Projet OCM (HUAWEI)","TRAVAUX-HUAWEI",
AR324="Projet OCM (NOKIA)","TRAVAUX-NOKIA",
AR324="ACCESS-ISSUE","ACCESS-ISSUE",
AR324="Projet OCM (ZTE, NOKIA, autres projets)","TRAVAUX OCM",
AR324="No root CAuse","No root cause",
AR324="ODU HS","PDH",
AR324="IP &amp; VLAN","PDH",
AR324="Warehouse HUAWEI","SPARE-ISSUE",
AR324="SPARE-HS","SPARE-ISSUE",
AR324="Power Telco","BSS",AR324="no impacts","no impacts"
),"")</f>
        <v>IHS</v>
      </c>
      <c r="AQ324" s="40" t="str" cm="1">
        <f t="array" ref="AQ324">IFERROR(_xlfn.IFS(
AR324="MPR ISSUE","TX ISSUE",
AR324="BSS Hardware Issue","RAN ISSUE",
AR324="Sites strategiques, MLL, Pylone, etc.","ENVTECH",
AR324="AKTIVCO DEFAUT GE &amp; POWER Cabinet","POWER ISSUE",
AR324="AKTIVCO Coupure ENEO &amp; Baisse de tension","POWER ISSUE",
AR324="Coupure ENEO &amp; Baisse de tension","POWER ISSUE",
AR324="Defaut GE &amp; POWER Cabinet","POWER ISSUE",
AR324="Sharing","POWER ISSUE",
AR324="Sites strategiques &amp; DataCenter","POWER ISSUE",
AR324="Exclu","Exclu",
AR324="SAT","TX ISSUE",
AR324="SPARE-ISSUE","SPARE-ISSUE",
AR324="Fiber CAmtel","TX ISSUE",
AR324="Fiber AOF","TX ISSUE",
AR324="Projet OCM (HUAWEI)","TRAVAUX-HUAWEI",
AR324="Projet OCM (NOKIA)","TRAVAUX -NOKIA",
AR324="ACCESS-ISSUE","ACCESS-ISSUE",
AR324="Projet OCM (ZTE, NOKIA, autres projets)","TRAVAUX OCM",
AR324="No root CAuse","No root cause",
AR324="ODU HS","TX ISSUE",
AR324="IP &amp; VLAN","TX ISSUE",
AR324="Warehouse HUAWEI","SPARE-ISSUE",
AR324="SPARE-HS","SPARE-ISSUE",
AR324="Power Telco","RAN ISSUE",AR324="no impacts","no impacts"
),"")</f>
        <v>POWER ISSUE</v>
      </c>
      <c r="AR324" s="59" t="s">
        <v>5329</v>
      </c>
      <c r="AS324" s="40" t="str" cm="1">
        <f t="array" ref="AS324">IFERROR(_xlfn.IFS(
AR324="MPR ISSUE","ACTIVE",
AR324="BSS Hardware Issue","ACTIVE",
AR324="Sites strategiques, MLL, Pylone, etc.","PASSIVE",
AR324="AKTIVCO DEFAUT GE &amp; POWER Cabinet","PASSIVE",
AR324="AKTIVCO Coupure ENEO &amp; Baisse de tension","PASSIVE",
AR324="Coupure ENEO &amp; Baisse de tension","PASSIVE",
AR324="Defaut GE &amp; POWER Cabinet","PASSIVE",
AR324="Sharing","PASSIVE",
AR324="Sites strategiques &amp; DataCenter","PASSIVE",
AR324="Exclu","Exclu",
AR324="SAT","ACTIVE",
AR324="SPARE-ISSUE","SPARE-ISSUE",
AR324="Fiber CAmtel","ACTIVE",
AR324="Fiber AOF","ACTIVE",
AR324="Projet OCM (HUAWEI)","PLANNED WORKS",
AR324="Projet OCM (NOKIA)","PLANNED WORKS",
AR324="ACCESS-ISSUE","ACCESS-ISSUE",
AR324="Projet OCM (ZTE, NOKIA, autres projets)","PLANNED WORKS",
AR324="No root CAuse","No root cause",
AR324="ODU HS","ACTIVE",
AR324="IP &amp; VLAN","ACTIVE",
AR324="Warehouse HUAWEI","SPARE-ISSUE",
AR324="SPARE-HS","SPARE-ISSUE",
AR324="Power Telco","ACTIVE", AR324="no impacts","no impacts"
),"")</f>
        <v>PASSIVE</v>
      </c>
      <c r="AT324" s="99" t="s">
        <v>6474</v>
      </c>
      <c r="AU324" s="99" t="s">
        <v>98</v>
      </c>
      <c r="AW324" s="17"/>
      <c r="AX324" s="17" t="s">
        <v>5536</v>
      </c>
      <c r="AY324" s="17"/>
      <c r="AZ324" s="17" t="s">
        <v>5536</v>
      </c>
      <c r="BA324" s="7"/>
      <c r="BC324" s="18"/>
      <c r="BD324" s="18"/>
      <c r="BE324" s="18"/>
      <c r="BF324" s="18"/>
      <c r="BG324" s="18"/>
      <c r="BH324" s="18"/>
      <c r="BI324" s="18"/>
      <c r="BJ324" s="18"/>
      <c r="BK324" s="18"/>
      <c r="BM324" s="18"/>
      <c r="BN324" s="18"/>
      <c r="BO324" s="18" t="s">
        <v>6055</v>
      </c>
      <c r="BP324" s="9" t="s">
        <v>5749</v>
      </c>
      <c r="BQ324" s="14"/>
      <c r="BR324" s="102" t="s">
        <v>5536</v>
      </c>
      <c r="BS324" s="14"/>
      <c r="BT324" s="14"/>
      <c r="BU324" s="9"/>
      <c r="BV324" s="9"/>
      <c r="BW324" s="9"/>
    </row>
    <row r="325" spans="1:75" x14ac:dyDescent="0.35">
      <c r="A325" s="1" t="s">
        <v>464</v>
      </c>
      <c r="B325" s="8" t="s">
        <v>465</v>
      </c>
      <c r="C325" s="3" t="s">
        <v>13</v>
      </c>
      <c r="D325" s="1" t="s">
        <v>11</v>
      </c>
      <c r="E325" s="1" t="s">
        <v>12</v>
      </c>
      <c r="F325" s="3" t="s">
        <v>13</v>
      </c>
      <c r="G325" s="1" t="s">
        <v>466</v>
      </c>
      <c r="H325" s="29" t="s">
        <v>5588</v>
      </c>
      <c r="I325" s="27">
        <v>6.1976489460654189</v>
      </c>
      <c r="J325" s="27">
        <v>6.1975768039131856</v>
      </c>
      <c r="K325" s="27">
        <v>6.1975407328370684</v>
      </c>
      <c r="L325" s="27">
        <v>6.1976128749893027</v>
      </c>
      <c r="M325" s="27">
        <v>6.1975768039131856</v>
      </c>
      <c r="N325" s="27">
        <v>6.1976489460654189</v>
      </c>
      <c r="O325" s="27">
        <v>5.0591325454729601</v>
      </c>
      <c r="P325" s="27">
        <v>1.3505062764665787</v>
      </c>
      <c r="Q325" s="27">
        <v>2.5155273842218238</v>
      </c>
      <c r="R325" s="27">
        <v>2.6850237205078069</v>
      </c>
      <c r="S325" s="80">
        <v>4.0438838491799736</v>
      </c>
      <c r="T325" s="80">
        <v>0.59979368381402443</v>
      </c>
      <c r="U325" s="80">
        <v>1.1975211278743971</v>
      </c>
      <c r="V325" s="80">
        <v>0.67732276925974433</v>
      </c>
      <c r="W325" s="80">
        <v>0.59979368381402431</v>
      </c>
      <c r="X325" s="80">
        <v>1.7426655023927542</v>
      </c>
      <c r="Y325" s="80">
        <v>1.4810784087115083</v>
      </c>
      <c r="Z325" s="80">
        <v>0.55156763204378578</v>
      </c>
      <c r="AA325" s="80">
        <v>0.6831191697128981</v>
      </c>
      <c r="AB325" s="80">
        <v>4.510205945216347</v>
      </c>
      <c r="AC325" s="80">
        <v>3.949899124797037</v>
      </c>
      <c r="AD325" s="80">
        <v>3.949899124797037</v>
      </c>
      <c r="AE325" s="80">
        <v>0.52081995702459527</v>
      </c>
      <c r="AF325" s="80">
        <v>1.2271247285501079</v>
      </c>
      <c r="AG325" s="80"/>
      <c r="AH325" s="80">
        <v>0.24840697080469029</v>
      </c>
      <c r="AI325" s="80">
        <v>0.86856831405718049</v>
      </c>
      <c r="AJ325" s="80">
        <v>2.5753470098997235</v>
      </c>
      <c r="AK325" s="80">
        <v>1.4917837143119432</v>
      </c>
      <c r="AL325" s="80">
        <v>0</v>
      </c>
      <c r="AM325" s="80">
        <v>0.86856831405718049</v>
      </c>
      <c r="AN325" s="41" t="s">
        <v>5591</v>
      </c>
      <c r="AO325" s="41"/>
      <c r="AP325" s="40" t="str" cm="1">
        <f t="array" ref="AP325">IFERROR(_xlfn.IFS(
AR325="MPR ISSUE","PDH",
AR325="BSS Hardware Issue","BSS",
AR325="Sites strategiques, MLL, Pylone, etc.","ENVTECH",
AR325="AKTIVCO DEFAUT GE &amp; POWER Cabinet","AKTIVCO",
AR325="AKTIVCO Coupure ENEO &amp; Baisse de tension","AKTIVCO GRID ONLY",
AR325="Coupure ENEO &amp; Baisse de tension","IHS GRID ONLY",
AR325="Defaut GE &amp; POWER Cabinet","IHS",
AR325="Sharing","Partners",
AR325="Sites strategiques &amp; DataCenter","SST &amp; DC",
AR325="Exclu","Exclu",
AR325="SAT","SAT",
AR325="SPARE-ISSUE","SPARE-ISSUE",
AR325="Fiber CAmtel","TRANS_FO_CAMTEL",
AR325="Fiber AOF","Fiber AOF",
AR325="Projet OCM (HUAWEI)","TRAVAUX-HUAWEI",
AR325="Projet OCM (NOKIA)","TRAVAUX-NOKIA",
AR325="ACCESS-ISSUE","ACCESS-ISSUE",
AR325="Projet OCM (ZTE, NOKIA, autres projets)","TRAVAUX OCM",
AR325="No root CAuse","No root cause",
AR325="ODU HS","PDH",
AR325="IP &amp; VLAN","PDH",
AR325="Warehouse HUAWEI","SPARE-ISSUE",
AR325="SPARE-HS","SPARE-ISSUE",
AR325="Power Telco","BSS",AR325="no impacts","no impacts"
),"")</f>
        <v>No root cause</v>
      </c>
      <c r="AQ325" s="40" t="str" cm="1">
        <f t="array" ref="AQ325">IFERROR(_xlfn.IFS(
AR325="MPR ISSUE","TX ISSUE",
AR325="BSS Hardware Issue","RAN ISSUE",
AR325="Sites strategiques, MLL, Pylone, etc.","ENVTECH",
AR325="AKTIVCO DEFAUT GE &amp; POWER Cabinet","POWER ISSUE",
AR325="AKTIVCO Coupure ENEO &amp; Baisse de tension","POWER ISSUE",
AR325="Coupure ENEO &amp; Baisse de tension","POWER ISSUE",
AR325="Defaut GE &amp; POWER Cabinet","POWER ISSUE",
AR325="Sharing","POWER ISSUE",
AR325="Sites strategiques &amp; DataCenter","POWER ISSUE",
AR325="Exclu","Exclu",
AR325="SAT","TX ISSUE",
AR325="SPARE-ISSUE","SPARE-ISSUE",
AR325="Fiber CAmtel","TX ISSUE",
AR325="Fiber AOF","TX ISSUE",
AR325="Projet OCM (HUAWEI)","TRAVAUX-HUAWEI",
AR325="Projet OCM (NOKIA)","TRAVAUX -NOKIA",
AR325="ACCESS-ISSUE","ACCESS-ISSUE",
AR325="Projet OCM (ZTE, NOKIA, autres projets)","TRAVAUX OCM",
AR325="No root CAuse","No root cause",
AR325="ODU HS","TX ISSUE",
AR325="IP &amp; VLAN","TX ISSUE",
AR325="Warehouse HUAWEI","SPARE-ISSUE",
AR325="SPARE-HS","SPARE-ISSUE",
AR325="Power Telco","RAN ISSUE",AR325="no impacts","no impacts"
),"")</f>
        <v>No root cause</v>
      </c>
      <c r="AR325" s="59" t="s">
        <v>5343</v>
      </c>
      <c r="AS325" s="40" t="str" cm="1">
        <f t="array" ref="AS325">IFERROR(_xlfn.IFS(
AR325="MPR ISSUE","ACTIVE",
AR325="BSS Hardware Issue","ACTIVE",
AR325="Sites strategiques, MLL, Pylone, etc.","PASSIVE",
AR325="AKTIVCO DEFAUT GE &amp; POWER Cabinet","PASSIVE",
AR325="AKTIVCO Coupure ENEO &amp; Baisse de tension","PASSIVE",
AR325="Coupure ENEO &amp; Baisse de tension","PASSIVE",
AR325="Defaut GE &amp; POWER Cabinet","PASSIVE",
AR325="Sharing","PASSIVE",
AR325="Sites strategiques &amp; DataCenter","PASSIVE",
AR325="Exclu","Exclu",
AR325="SAT","ACTIVE",
AR325="SPARE-ISSUE","SPARE-ISSUE",
AR325="Fiber CAmtel","ACTIVE",
AR325="Fiber AOF","ACTIVE",
AR325="Projet OCM (HUAWEI)","PLANNED WORKS",
AR325="Projet OCM (NOKIA)","PLANNED WORKS",
AR325="ACCESS-ISSUE","ACCESS-ISSUE",
AR325="Projet OCM (ZTE, NOKIA, autres projets)","PLANNED WORKS",
AR325="No root CAuse","No root cause",
AR325="ODU HS","ACTIVE",
AR325="IP &amp; VLAN","ACTIVE",
AR325="Warehouse HUAWEI","SPARE-ISSUE",
AR325="SPARE-HS","SPARE-ISSUE",
AR325="Power Telco","ACTIVE", AR325="no impacts","no impacts"
),"")</f>
        <v>No root cause</v>
      </c>
      <c r="AT325" s="99" t="s">
        <v>6475</v>
      </c>
      <c r="AU325" s="107" t="s">
        <v>465</v>
      </c>
      <c r="AV325" s="9" t="s">
        <v>6177</v>
      </c>
      <c r="AW325" s="17" t="s">
        <v>6079</v>
      </c>
      <c r="AX325" s="17" t="s">
        <v>5536</v>
      </c>
      <c r="AY325" s="17"/>
      <c r="AZ325" s="17" t="s">
        <v>5536</v>
      </c>
      <c r="BA325" s="7"/>
      <c r="BC325" s="18"/>
      <c r="BD325" s="18"/>
      <c r="BE325" s="18"/>
      <c r="BF325" s="18"/>
      <c r="BG325" s="18"/>
      <c r="BH325" s="18"/>
      <c r="BI325" s="18"/>
      <c r="BJ325" s="18"/>
      <c r="BK325" s="18"/>
      <c r="BM325" s="18" t="s">
        <v>5678</v>
      </c>
      <c r="BN325" s="18"/>
      <c r="BO325" s="18" t="s">
        <v>6055</v>
      </c>
      <c r="BP325" s="9" t="s">
        <v>5771</v>
      </c>
      <c r="BQ325" s="14"/>
      <c r="BR325" s="102" t="s">
        <v>5536</v>
      </c>
      <c r="BS325" s="14"/>
      <c r="BT325" s="14"/>
      <c r="BU325" s="9"/>
      <c r="BV325" s="9"/>
      <c r="BW325" s="9"/>
    </row>
    <row r="326" spans="1:75" x14ac:dyDescent="0.35">
      <c r="A326" s="1" t="s">
        <v>71</v>
      </c>
      <c r="B326" s="8" t="s">
        <v>72</v>
      </c>
      <c r="C326" s="3" t="s">
        <v>38</v>
      </c>
      <c r="D326" s="1" t="s">
        <v>5489</v>
      </c>
      <c r="E326" s="1"/>
      <c r="F326" s="3" t="s">
        <v>37</v>
      </c>
      <c r="G326" s="1" t="s">
        <v>38</v>
      </c>
      <c r="H326" s="30" t="s">
        <v>5587</v>
      </c>
      <c r="I326" s="27">
        <v>0</v>
      </c>
      <c r="J326" s="27">
        <v>0</v>
      </c>
      <c r="K326" s="27">
        <v>1.0878149318129278</v>
      </c>
      <c r="L326" s="27">
        <v>8.5409693151044568</v>
      </c>
      <c r="M326" s="27">
        <v>27.128349071006443</v>
      </c>
      <c r="N326" s="27">
        <v>0.9366626430729984</v>
      </c>
      <c r="O326" s="27">
        <v>0</v>
      </c>
      <c r="P326" s="27">
        <v>4.0623136234315833</v>
      </c>
      <c r="Q326" s="27">
        <v>15.700611814526599</v>
      </c>
      <c r="R326" s="27">
        <v>0</v>
      </c>
      <c r="S326" s="80">
        <v>0.56694146955338143</v>
      </c>
      <c r="T326" s="80">
        <v>4.6657634983006719</v>
      </c>
      <c r="U326" s="80">
        <v>1.9730768791751918</v>
      </c>
      <c r="V326" s="80">
        <v>8.7709348149289603</v>
      </c>
      <c r="W326" s="80">
        <v>4.6657634983006719</v>
      </c>
      <c r="X326" s="80">
        <v>6.7159949262769194</v>
      </c>
      <c r="Y326" s="80">
        <v>3.4569375601042132</v>
      </c>
      <c r="Z326" s="80">
        <v>13.868556899607057</v>
      </c>
      <c r="AA326" s="80">
        <v>13.868556899607057</v>
      </c>
      <c r="AB326" s="80">
        <v>17.813016325517289</v>
      </c>
      <c r="AC326" s="80">
        <v>1.5611222401999816</v>
      </c>
      <c r="AD326" s="80">
        <v>1.5611222401999816</v>
      </c>
      <c r="AE326" s="80">
        <v>0.35925198254730545</v>
      </c>
      <c r="AF326" s="80">
        <v>2.3720654162136274E-3</v>
      </c>
      <c r="AG326" s="80"/>
      <c r="AH326" s="80">
        <v>0.65253201039856412</v>
      </c>
      <c r="AI326" s="80">
        <v>0.86765872506299346</v>
      </c>
      <c r="AJ326" s="80">
        <v>0.58938227641691543</v>
      </c>
      <c r="AK326" s="80">
        <v>0.62598602228410338</v>
      </c>
      <c r="AL326" s="80">
        <v>1.0994378560937867</v>
      </c>
      <c r="AM326" s="80">
        <v>0.86765872506299346</v>
      </c>
      <c r="AN326" s="41" t="s">
        <v>5558</v>
      </c>
      <c r="AO326" s="41"/>
      <c r="AP326" s="40" t="str" cm="1">
        <f t="array" ref="AP326">IFERROR(_xlfn.IFS(
AR326="MPR ISSUE","PDH",
AR326="BSS Hardware Issue","BSS",
AR326="Sites strategiques, MLL, Pylone, etc.","ENVTECH",
AR326="AKTIVCO DEFAUT GE &amp; POWER Cabinet","AKTIVCO",
AR326="AKTIVCO Coupure ENEO &amp; Baisse de tension","AKTIVCO GRID ONLY",
AR326="Coupure ENEO &amp; Baisse de tension","IHS GRID ONLY",
AR326="Defaut GE &amp; POWER Cabinet","IHS",
AR326="Sharing","Partners",
AR326="Sites strategiques &amp; DataCenter","SST &amp; DC",
AR326="Exclu","Exclu",
AR326="SAT","SAT",
AR326="SPARE-ISSUE","SPARE-ISSUE",
AR326="Fiber CAmtel","TRANS_FO_CAMTEL",
AR326="Fiber AOF","Fiber AOF",
AR326="Projet OCM (HUAWEI)","TRAVAUX-HUAWEI",
AR326="Projet OCM (NOKIA)","TRAVAUX-NOKIA",
AR326="ACCESS-ISSUE","ACCESS-ISSUE",
AR326="Projet OCM (ZTE, NOKIA, autres projets)","TRAVAUX OCM",
AR326="No root CAuse","No root cause",
AR326="ODU HS","PDH",
AR326="IP &amp; VLAN","PDH",
AR326="Warehouse HUAWEI","SPARE-ISSUE",
AR326="SPARE-HS","SPARE-ISSUE",
AR326="Power Telco","BSS",AR326="no impacts","no impacts"
),"")</f>
        <v>No root cause</v>
      </c>
      <c r="AQ326" s="40" t="str" cm="1">
        <f t="array" ref="AQ326">IFERROR(_xlfn.IFS(
AR326="MPR ISSUE","TX ISSUE",
AR326="BSS Hardware Issue","RAN ISSUE",
AR326="Sites strategiques, MLL, Pylone, etc.","ENVTECH",
AR326="AKTIVCO DEFAUT GE &amp; POWER Cabinet","POWER ISSUE",
AR326="AKTIVCO Coupure ENEO &amp; Baisse de tension","POWER ISSUE",
AR326="Coupure ENEO &amp; Baisse de tension","POWER ISSUE",
AR326="Defaut GE &amp; POWER Cabinet","POWER ISSUE",
AR326="Sharing","POWER ISSUE",
AR326="Sites strategiques &amp; DataCenter","POWER ISSUE",
AR326="Exclu","Exclu",
AR326="SAT","TX ISSUE",
AR326="SPARE-ISSUE","SPARE-ISSUE",
AR326="Fiber CAmtel","TX ISSUE",
AR326="Fiber AOF","TX ISSUE",
AR326="Projet OCM (HUAWEI)","TRAVAUX-HUAWEI",
AR326="Projet OCM (NOKIA)","TRAVAUX -NOKIA",
AR326="ACCESS-ISSUE","ACCESS-ISSUE",
AR326="Projet OCM (ZTE, NOKIA, autres projets)","TRAVAUX OCM",
AR326="No root CAuse","No root cause",
AR326="ODU HS","TX ISSUE",
AR326="IP &amp; VLAN","TX ISSUE",
AR326="Warehouse HUAWEI","SPARE-ISSUE",
AR326="SPARE-HS","SPARE-ISSUE",
AR326="Power Telco","RAN ISSUE",AR326="no impacts","no impacts"
),"")</f>
        <v>No root cause</v>
      </c>
      <c r="AR326" s="59" t="s">
        <v>5343</v>
      </c>
      <c r="AS326" s="40" t="str" cm="1">
        <f t="array" ref="AS326">IFERROR(_xlfn.IFS(
AR326="MPR ISSUE","ACTIVE",
AR326="BSS Hardware Issue","ACTIVE",
AR326="Sites strategiques, MLL, Pylone, etc.","PASSIVE",
AR326="AKTIVCO DEFAUT GE &amp; POWER Cabinet","PASSIVE",
AR326="AKTIVCO Coupure ENEO &amp; Baisse de tension","PASSIVE",
AR326="Coupure ENEO &amp; Baisse de tension","PASSIVE",
AR326="Defaut GE &amp; POWER Cabinet","PASSIVE",
AR326="Sharing","PASSIVE",
AR326="Sites strategiques &amp; DataCenter","PASSIVE",
AR326="Exclu","Exclu",
AR326="SAT","ACTIVE",
AR326="SPARE-ISSUE","SPARE-ISSUE",
AR326="Fiber CAmtel","ACTIVE",
AR326="Fiber AOF","ACTIVE",
AR326="Projet OCM (HUAWEI)","PLANNED WORKS",
AR326="Projet OCM (NOKIA)","PLANNED WORKS",
AR326="ACCESS-ISSUE","ACCESS-ISSUE",
AR326="Projet OCM (ZTE, NOKIA, autres projets)","PLANNED WORKS",
AR326="No root CAuse","No root cause",
AR326="ODU HS","ACTIVE",
AR326="IP &amp; VLAN","ACTIVE",
AR326="Warehouse HUAWEI","SPARE-ISSUE",
AR326="SPARE-HS","SPARE-ISSUE",
AR326="Power Telco","ACTIVE", AR326="no impacts","no impacts"
),"")</f>
        <v>No root cause</v>
      </c>
      <c r="AT326" s="99" t="s">
        <v>5661</v>
      </c>
      <c r="AU326" s="99" t="s">
        <v>72</v>
      </c>
      <c r="AW326" s="17"/>
      <c r="AX326" s="17" t="s">
        <v>5536</v>
      </c>
      <c r="AY326" s="17"/>
      <c r="AZ326" s="17" t="s">
        <v>5536</v>
      </c>
      <c r="BA326" s="7"/>
      <c r="BC326" s="18"/>
      <c r="BD326" s="18"/>
      <c r="BE326" s="18"/>
      <c r="BF326" s="18"/>
      <c r="BG326" s="18"/>
      <c r="BH326" s="18"/>
      <c r="BI326" s="18"/>
      <c r="BJ326" s="18"/>
      <c r="BK326" s="18"/>
      <c r="BM326" s="18"/>
      <c r="BN326" s="18"/>
      <c r="BO326" s="18"/>
      <c r="BP326" s="9" t="s">
        <v>5661</v>
      </c>
      <c r="BQ326" s="14"/>
      <c r="BR326" s="102" t="s">
        <v>5536</v>
      </c>
      <c r="BS326" s="14"/>
      <c r="BT326" s="14"/>
      <c r="BU326" s="9"/>
      <c r="BV326" s="9"/>
      <c r="BW326" s="9"/>
    </row>
    <row r="327" spans="1:75" x14ac:dyDescent="0.35">
      <c r="A327" s="1" t="s">
        <v>403</v>
      </c>
      <c r="B327" s="1" t="s">
        <v>404</v>
      </c>
      <c r="C327" s="3" t="s">
        <v>31</v>
      </c>
      <c r="D327" s="1" t="s">
        <v>11</v>
      </c>
      <c r="E327" s="1" t="s">
        <v>12</v>
      </c>
      <c r="F327" s="3" t="s">
        <v>31</v>
      </c>
      <c r="G327" s="1" t="s">
        <v>354</v>
      </c>
      <c r="H327" s="30" t="s">
        <v>5587</v>
      </c>
      <c r="I327" s="27">
        <v>0</v>
      </c>
      <c r="J327" s="27">
        <v>5.2275327951420127</v>
      </c>
      <c r="K327" s="27">
        <v>0.43942065958400012</v>
      </c>
      <c r="L327" s="27">
        <v>0</v>
      </c>
      <c r="M327" s="27">
        <v>0.25454223774587437</v>
      </c>
      <c r="N327" s="27">
        <v>0.27655072438954031</v>
      </c>
      <c r="O327" s="27">
        <v>0.23085725374037286</v>
      </c>
      <c r="P327" s="27">
        <v>0.53770977619116955</v>
      </c>
      <c r="Q327" s="27">
        <v>9.6283918751944011</v>
      </c>
      <c r="R327" s="27">
        <v>8.1471172806214014</v>
      </c>
      <c r="S327" s="80">
        <v>23.779313734722475</v>
      </c>
      <c r="T327" s="80">
        <v>0.86389552353802224</v>
      </c>
      <c r="U327" s="80">
        <v>1.7809039103052511</v>
      </c>
      <c r="V327" s="80">
        <v>0.81782751624418881</v>
      </c>
      <c r="W327" s="80">
        <v>0.86389552353802224</v>
      </c>
      <c r="X327" s="80">
        <v>0.11765801165986034</v>
      </c>
      <c r="Y327" s="80">
        <v>0.70300528203679369</v>
      </c>
      <c r="Z327" s="80">
        <v>0</v>
      </c>
      <c r="AA327" s="80">
        <v>0</v>
      </c>
      <c r="AB327" s="80">
        <v>0</v>
      </c>
      <c r="AC327" s="80">
        <v>0.12101100638353045</v>
      </c>
      <c r="AD327" s="80">
        <v>0.12101100638353045</v>
      </c>
      <c r="AE327" s="80">
        <v>0.26850710406839617</v>
      </c>
      <c r="AF327" s="80">
        <v>0.1388995899358815</v>
      </c>
      <c r="AG327" s="80"/>
      <c r="AH327" s="80">
        <v>0</v>
      </c>
      <c r="AI327" s="80">
        <v>0.8553703561023086</v>
      </c>
      <c r="AJ327" s="80">
        <v>0.51082295201211791</v>
      </c>
      <c r="AK327" s="80">
        <v>0.92312086253149495</v>
      </c>
      <c r="AL327" s="80">
        <v>0.90610341740594147</v>
      </c>
      <c r="AM327" s="80">
        <v>0.8553703561023086</v>
      </c>
      <c r="AN327" s="41" t="s">
        <v>5558</v>
      </c>
      <c r="AO327" s="41"/>
      <c r="AP327" s="40" t="str" cm="1">
        <f t="array" ref="AP327">IFERROR(_xlfn.IFS(
AR327="MPR ISSUE","PDH",
AR327="BSS Hardware Issue","BSS",
AR327="Sites strategiques, MLL, Pylone, etc.","ENVTECH",
AR327="AKTIVCO DEFAUT GE &amp; POWER Cabinet","AKTIVCO",
AR327="AKTIVCO Coupure ENEO &amp; Baisse de tension","AKTIVCO GRID ONLY",
AR327="Coupure ENEO &amp; Baisse de tension","IHS GRID ONLY",
AR327="Defaut GE &amp; POWER Cabinet","IHS",
AR327="Sharing","Partners",
AR327="Sites strategiques &amp; DataCenter","SST &amp; DC",
AR327="Exclu","Exclu",
AR327="SAT","SAT",
AR327="SPARE-ISSUE","SPARE-ISSUE",
AR327="Fiber CAmtel","TRANS_FO_CAMTEL",
AR327="Fiber AOF","Fiber AOF",
AR327="Projet OCM (HUAWEI)","TRAVAUX-HUAWEI",
AR327="Projet OCM (NOKIA)","TRAVAUX-NOKIA",
AR327="ACCESS-ISSUE","ACCESS-ISSUE",
AR327="Projet OCM (ZTE, NOKIA, autres projets)","TRAVAUX OCM",
AR327="No root CAuse","No root cause",
AR327="ODU HS","PDH",
AR327="IP &amp; VLAN","PDH",
AR327="Warehouse HUAWEI","SPARE-ISSUE",
AR327="SPARE-HS","SPARE-ISSUE",
AR327="Power Telco","BSS",AR327="no impacts","no impacts"
),"")</f>
        <v>No root cause</v>
      </c>
      <c r="AQ327" s="40" t="str" cm="1">
        <f t="array" ref="AQ327">IFERROR(_xlfn.IFS(
AR327="MPR ISSUE","TX ISSUE",
AR327="BSS Hardware Issue","RAN ISSUE",
AR327="Sites strategiques, MLL, Pylone, etc.","ENVTECH",
AR327="AKTIVCO DEFAUT GE &amp; POWER Cabinet","POWER ISSUE",
AR327="AKTIVCO Coupure ENEO &amp; Baisse de tension","POWER ISSUE",
AR327="Coupure ENEO &amp; Baisse de tension","POWER ISSUE",
AR327="Defaut GE &amp; POWER Cabinet","POWER ISSUE",
AR327="Sharing","POWER ISSUE",
AR327="Sites strategiques &amp; DataCenter","POWER ISSUE",
AR327="Exclu","Exclu",
AR327="SAT","TX ISSUE",
AR327="SPARE-ISSUE","SPARE-ISSUE",
AR327="Fiber CAmtel","TX ISSUE",
AR327="Fiber AOF","TX ISSUE",
AR327="Projet OCM (HUAWEI)","TRAVAUX-HUAWEI",
AR327="Projet OCM (NOKIA)","TRAVAUX -NOKIA",
AR327="ACCESS-ISSUE","ACCESS-ISSUE",
AR327="Projet OCM (ZTE, NOKIA, autres projets)","TRAVAUX OCM",
AR327="No root CAuse","No root cause",
AR327="ODU HS","TX ISSUE",
AR327="IP &amp; VLAN","TX ISSUE",
AR327="Warehouse HUAWEI","SPARE-ISSUE",
AR327="SPARE-HS","SPARE-ISSUE",
AR327="Power Telco","RAN ISSUE",AR327="no impacts","no impacts"
),"")</f>
        <v>No root cause</v>
      </c>
      <c r="AR327" s="59" t="s">
        <v>5343</v>
      </c>
      <c r="AS327" s="40" t="str" cm="1">
        <f t="array" ref="AS327">IFERROR(_xlfn.IFS(
AR327="MPR ISSUE","ACTIVE",
AR327="BSS Hardware Issue","ACTIVE",
AR327="Sites strategiques, MLL, Pylone, etc.","PASSIVE",
AR327="AKTIVCO DEFAUT GE &amp; POWER Cabinet","PASSIVE",
AR327="AKTIVCO Coupure ENEO &amp; Baisse de tension","PASSIVE",
AR327="Coupure ENEO &amp; Baisse de tension","PASSIVE",
AR327="Defaut GE &amp; POWER Cabinet","PASSIVE",
AR327="Sharing","PASSIVE",
AR327="Sites strategiques &amp; DataCenter","PASSIVE",
AR327="Exclu","Exclu",
AR327="SAT","ACTIVE",
AR327="SPARE-ISSUE","SPARE-ISSUE",
AR327="Fiber CAmtel","ACTIVE",
AR327="Fiber AOF","ACTIVE",
AR327="Projet OCM (HUAWEI)","PLANNED WORKS",
AR327="Projet OCM (NOKIA)","PLANNED WORKS",
AR327="ACCESS-ISSUE","ACCESS-ISSUE",
AR327="Projet OCM (ZTE, NOKIA, autres projets)","PLANNED WORKS",
AR327="No root CAuse","No root cause",
AR327="ODU HS","ACTIVE",
AR327="IP &amp; VLAN","ACTIVE",
AR327="Warehouse HUAWEI","SPARE-ISSUE",
AR327="SPARE-HS","SPARE-ISSUE",
AR327="Power Telco","ACTIVE", AR327="no impacts","no impacts"
),"")</f>
        <v>No root cause</v>
      </c>
      <c r="AT327" s="99" t="s">
        <v>5661</v>
      </c>
      <c r="AU327" s="99" t="s">
        <v>404</v>
      </c>
      <c r="AW327" s="17"/>
      <c r="AX327" s="17" t="s">
        <v>5536</v>
      </c>
      <c r="AY327" s="17"/>
      <c r="AZ327" s="17" t="s">
        <v>5536</v>
      </c>
      <c r="BA327" s="7"/>
      <c r="BC327" s="18"/>
      <c r="BD327" s="18"/>
      <c r="BE327" s="18"/>
      <c r="BF327" s="18"/>
      <c r="BG327" s="18"/>
      <c r="BH327" s="18"/>
      <c r="BI327" s="18"/>
      <c r="BJ327" s="18"/>
      <c r="BK327" s="18"/>
      <c r="BM327" s="18"/>
      <c r="BN327" s="18"/>
      <c r="BO327" s="18"/>
      <c r="BP327" s="9" t="s">
        <v>5661</v>
      </c>
      <c r="BQ327" s="14"/>
      <c r="BR327" s="102" t="s">
        <v>5536</v>
      </c>
      <c r="BS327" s="14"/>
      <c r="BT327" s="14"/>
      <c r="BU327" s="9"/>
      <c r="BV327" s="9"/>
      <c r="BW327" s="9"/>
    </row>
    <row r="328" spans="1:75" x14ac:dyDescent="0.35">
      <c r="A328" s="1" t="s">
        <v>2934</v>
      </c>
      <c r="B328" s="8" t="s">
        <v>2935</v>
      </c>
      <c r="C328" s="3" t="s">
        <v>91</v>
      </c>
      <c r="D328" s="1" t="s">
        <v>11</v>
      </c>
      <c r="E328" s="1" t="s">
        <v>12</v>
      </c>
      <c r="F328" s="3" t="s">
        <v>90</v>
      </c>
      <c r="G328" s="1" t="s">
        <v>91</v>
      </c>
      <c r="H328" s="28" t="s">
        <v>5589</v>
      </c>
      <c r="I328" s="27">
        <v>0</v>
      </c>
      <c r="J328" s="27">
        <v>5.5467093567101271E-3</v>
      </c>
      <c r="K328" s="27">
        <v>0</v>
      </c>
      <c r="L328" s="27">
        <v>0</v>
      </c>
      <c r="M328" s="27">
        <v>0</v>
      </c>
      <c r="N328" s="27">
        <v>0</v>
      </c>
      <c r="O328" s="27">
        <v>0</v>
      </c>
      <c r="P328" s="27">
        <v>0</v>
      </c>
      <c r="Q328" s="27">
        <v>4.8261721926873322E-2</v>
      </c>
      <c r="R328" s="27">
        <v>0</v>
      </c>
      <c r="S328" s="80">
        <v>0</v>
      </c>
      <c r="T328" s="80">
        <v>0</v>
      </c>
      <c r="U328" s="80">
        <v>0</v>
      </c>
      <c r="V328" s="80">
        <v>0</v>
      </c>
      <c r="W328" s="80">
        <v>0</v>
      </c>
      <c r="X328" s="80">
        <v>4.9135640764425732E-2</v>
      </c>
      <c r="Y328" s="80">
        <v>4.1107180259849958</v>
      </c>
      <c r="Z328" s="80">
        <v>1.4238813125476197</v>
      </c>
      <c r="AA328" s="80">
        <v>9.5038673583823421</v>
      </c>
      <c r="AB328" s="80">
        <v>0.85308746607768104</v>
      </c>
      <c r="AC328" s="80">
        <v>8.0257852428281603E-4</v>
      </c>
      <c r="AD328" s="80">
        <v>8.0257852428281603E-4</v>
      </c>
      <c r="AE328" s="80">
        <v>3.5670156634791817E-4</v>
      </c>
      <c r="AF328" s="80">
        <v>8.0257852428281581E-4</v>
      </c>
      <c r="AG328" s="80"/>
      <c r="AH328" s="80">
        <v>5.3505234952187721E-4</v>
      </c>
      <c r="AI328" s="80">
        <v>0.85162498965565459</v>
      </c>
      <c r="AJ328" s="80">
        <v>0.73251261945013968</v>
      </c>
      <c r="AK328" s="80">
        <v>0.92944288040909728</v>
      </c>
      <c r="AL328" s="80">
        <v>0.83414593306148166</v>
      </c>
      <c r="AM328" s="80">
        <v>0.85162498965565459</v>
      </c>
      <c r="AN328" s="41" t="s">
        <v>5558</v>
      </c>
      <c r="AO328" s="41"/>
      <c r="AP328" s="40" t="str" cm="1">
        <f t="array" ref="AP328">IFERROR(_xlfn.IFS(
AR328="MPR ISSUE","PDH",
AR328="BSS Hardware Issue","BSS",
AR328="Sites strategiques, MLL, Pylone, etc.","ENVTECH",
AR328="AKTIVCO DEFAUT GE &amp; POWER Cabinet","AKTIVCO",
AR328="AKTIVCO Coupure ENEO &amp; Baisse de tension","AKTIVCO GRID ONLY",
AR328="Coupure ENEO &amp; Baisse de tension","IHS GRID ONLY",
AR328="Defaut GE &amp; POWER Cabinet","IHS",
AR328="Sharing","Partners",
AR328="Sites strategiques &amp; DataCenter","SST &amp; DC",
AR328="Exclu","Exclu",
AR328="SAT","SAT",
AR328="SPARE-ISSUE","SPARE-ISSUE",
AR328="Fiber CAmtel","TRANS_FO_CAMTEL",
AR328="Fiber AOF","Fiber AOF",
AR328="Projet OCM (HUAWEI)","TRAVAUX-HUAWEI",
AR328="Projet OCM (NOKIA)","TRAVAUX-NOKIA",
AR328="ACCESS-ISSUE","ACCESS-ISSUE",
AR328="Projet OCM (ZTE, NOKIA, autres projets)","TRAVAUX OCM",
AR328="No root CAuse","No root cause",
AR328="ODU HS","PDH",
AR328="IP &amp; VLAN","PDH",
AR328="Warehouse HUAWEI","SPARE-ISSUE",
AR328="SPARE-HS","SPARE-ISSUE",
AR328="Power Telco","BSS",AR328="no impacts","no impacts"
),"")</f>
        <v>No root cause</v>
      </c>
      <c r="AQ328" s="40" t="str" cm="1">
        <f t="array" ref="AQ328">IFERROR(_xlfn.IFS(
AR328="MPR ISSUE","TX ISSUE",
AR328="BSS Hardware Issue","RAN ISSUE",
AR328="Sites strategiques, MLL, Pylone, etc.","ENVTECH",
AR328="AKTIVCO DEFAUT GE &amp; POWER Cabinet","POWER ISSUE",
AR328="AKTIVCO Coupure ENEO &amp; Baisse de tension","POWER ISSUE",
AR328="Coupure ENEO &amp; Baisse de tension","POWER ISSUE",
AR328="Defaut GE &amp; POWER Cabinet","POWER ISSUE",
AR328="Sharing","POWER ISSUE",
AR328="Sites strategiques &amp; DataCenter","POWER ISSUE",
AR328="Exclu","Exclu",
AR328="SAT","TX ISSUE",
AR328="SPARE-ISSUE","SPARE-ISSUE",
AR328="Fiber CAmtel","TX ISSUE",
AR328="Fiber AOF","TX ISSUE",
AR328="Projet OCM (HUAWEI)","TRAVAUX-HUAWEI",
AR328="Projet OCM (NOKIA)","TRAVAUX -NOKIA",
AR328="ACCESS-ISSUE","ACCESS-ISSUE",
AR328="Projet OCM (ZTE, NOKIA, autres projets)","TRAVAUX OCM",
AR328="No root CAuse","No root cause",
AR328="ODU HS","TX ISSUE",
AR328="IP &amp; VLAN","TX ISSUE",
AR328="Warehouse HUAWEI","SPARE-ISSUE",
AR328="SPARE-HS","SPARE-ISSUE",
AR328="Power Telco","RAN ISSUE",AR328="no impacts","no impacts"
),"")</f>
        <v>No root cause</v>
      </c>
      <c r="AR328" s="59" t="s">
        <v>5343</v>
      </c>
      <c r="AS328" s="40" t="str" cm="1">
        <f t="array" ref="AS328">IFERROR(_xlfn.IFS(
AR328="MPR ISSUE","ACTIVE",
AR328="BSS Hardware Issue","ACTIVE",
AR328="Sites strategiques, MLL, Pylone, etc.","PASSIVE",
AR328="AKTIVCO DEFAUT GE &amp; POWER Cabinet","PASSIVE",
AR328="AKTIVCO Coupure ENEO &amp; Baisse de tension","PASSIVE",
AR328="Coupure ENEO &amp; Baisse de tension","PASSIVE",
AR328="Defaut GE &amp; POWER Cabinet","PASSIVE",
AR328="Sharing","PASSIVE",
AR328="Sites strategiques &amp; DataCenter","PASSIVE",
AR328="Exclu","Exclu",
AR328="SAT","ACTIVE",
AR328="SPARE-ISSUE","SPARE-ISSUE",
AR328="Fiber CAmtel","ACTIVE",
AR328="Fiber AOF","ACTIVE",
AR328="Projet OCM (HUAWEI)","PLANNED WORKS",
AR328="Projet OCM (NOKIA)","PLANNED WORKS",
AR328="ACCESS-ISSUE","ACCESS-ISSUE",
AR328="Projet OCM (ZTE, NOKIA, autres projets)","PLANNED WORKS",
AR328="No root CAuse","No root cause",
AR328="ODU HS","ACTIVE",
AR328="IP &amp; VLAN","ACTIVE",
AR328="Warehouse HUAWEI","SPARE-ISSUE",
AR328="SPARE-HS","SPARE-ISSUE",
AR328="Power Telco","ACTIVE", AR328="no impacts","no impacts"
),"")</f>
        <v>No root cause</v>
      </c>
      <c r="AT328" s="99" t="s">
        <v>5661</v>
      </c>
      <c r="AU328" s="99" t="s">
        <v>2935</v>
      </c>
      <c r="AW328" s="17"/>
      <c r="AX328" s="17" t="s">
        <v>5536</v>
      </c>
      <c r="AY328" s="17"/>
      <c r="AZ328" s="17" t="s">
        <v>5536</v>
      </c>
      <c r="BA328" s="7"/>
      <c r="BC328" s="18"/>
      <c r="BD328" s="18"/>
      <c r="BE328" s="18"/>
      <c r="BF328" s="18"/>
      <c r="BG328" s="18"/>
      <c r="BH328" s="18"/>
      <c r="BI328" s="18"/>
      <c r="BJ328" s="18"/>
      <c r="BK328" s="18"/>
      <c r="BM328" s="18"/>
      <c r="BN328" s="18"/>
      <c r="BO328" s="18"/>
      <c r="BP328" s="9" t="s">
        <v>5661</v>
      </c>
      <c r="BQ328" s="14"/>
      <c r="BR328" s="102" t="s">
        <v>5536</v>
      </c>
      <c r="BS328" s="14"/>
      <c r="BT328" s="14"/>
      <c r="BU328" s="9"/>
      <c r="BV328" s="9"/>
      <c r="BW328" s="9"/>
    </row>
    <row r="329" spans="1:75" x14ac:dyDescent="0.35">
      <c r="A329" s="1" t="s">
        <v>2932</v>
      </c>
      <c r="B329" s="8" t="s">
        <v>2933</v>
      </c>
      <c r="C329" s="3" t="s">
        <v>91</v>
      </c>
      <c r="D329" s="1" t="s">
        <v>11</v>
      </c>
      <c r="E329" s="1" t="s">
        <v>12</v>
      </c>
      <c r="F329" s="3" t="s">
        <v>90</v>
      </c>
      <c r="G329" s="1" t="s">
        <v>91</v>
      </c>
      <c r="H329" s="28" t="s">
        <v>5589</v>
      </c>
      <c r="I329" s="27">
        <v>0</v>
      </c>
      <c r="J329" s="27">
        <v>5.6893899832492949E-3</v>
      </c>
      <c r="K329" s="27">
        <v>0</v>
      </c>
      <c r="L329" s="27">
        <v>0</v>
      </c>
      <c r="M329" s="27">
        <v>0</v>
      </c>
      <c r="N329" s="27">
        <v>0</v>
      </c>
      <c r="O329" s="27">
        <v>0</v>
      </c>
      <c r="P329" s="27">
        <v>0</v>
      </c>
      <c r="Q329" s="27">
        <v>5.5163897235705542E-2</v>
      </c>
      <c r="R329" s="27">
        <v>0</v>
      </c>
      <c r="S329" s="80">
        <v>0</v>
      </c>
      <c r="T329" s="80">
        <v>0</v>
      </c>
      <c r="U329" s="80">
        <v>0.25834110942747973</v>
      </c>
      <c r="V329" s="80">
        <v>0.90108166182979355</v>
      </c>
      <c r="W329" s="80">
        <v>0</v>
      </c>
      <c r="X329" s="80">
        <v>7.4907328933062817E-2</v>
      </c>
      <c r="Y329" s="80">
        <v>1.6148950013269299</v>
      </c>
      <c r="Z329" s="80">
        <v>0.78652695379715942</v>
      </c>
      <c r="AA329" s="80">
        <v>3.2038756338586833</v>
      </c>
      <c r="AB329" s="80">
        <v>0.85235622786666787</v>
      </c>
      <c r="AC329" s="80">
        <v>2.675261747609386E-4</v>
      </c>
      <c r="AD329" s="80">
        <v>2.675261747609386E-4</v>
      </c>
      <c r="AE329" s="80">
        <v>0</v>
      </c>
      <c r="AF329" s="80">
        <v>8.0257852428281581E-4</v>
      </c>
      <c r="AG329" s="80"/>
      <c r="AH329" s="80">
        <v>0</v>
      </c>
      <c r="AI329" s="80">
        <v>0.85035869909511952</v>
      </c>
      <c r="AJ329" s="80">
        <v>0.73251261945013968</v>
      </c>
      <c r="AK329" s="80">
        <v>0.92646781317257776</v>
      </c>
      <c r="AL329" s="80">
        <v>0.83363292818260037</v>
      </c>
      <c r="AM329" s="80">
        <v>0.85035869909511952</v>
      </c>
      <c r="AN329" s="41" t="s">
        <v>5558</v>
      </c>
      <c r="AO329" s="41"/>
      <c r="AP329" s="40" t="str" cm="1">
        <f t="array" ref="AP329">IFERROR(_xlfn.IFS(
AR329="MPR ISSUE","PDH",
AR329="BSS Hardware Issue","BSS",
AR329="Sites strategiques, MLL, Pylone, etc.","ENVTECH",
AR329="AKTIVCO DEFAUT GE &amp; POWER Cabinet","AKTIVCO",
AR329="AKTIVCO Coupure ENEO &amp; Baisse de tension","AKTIVCO GRID ONLY",
AR329="Coupure ENEO &amp; Baisse de tension","IHS GRID ONLY",
AR329="Defaut GE &amp; POWER Cabinet","IHS",
AR329="Sharing","Partners",
AR329="Sites strategiques &amp; DataCenter","SST &amp; DC",
AR329="Exclu","Exclu",
AR329="SAT","SAT",
AR329="SPARE-ISSUE","SPARE-ISSUE",
AR329="Fiber CAmtel","TRANS_FO_CAMTEL",
AR329="Fiber AOF","Fiber AOF",
AR329="Projet OCM (HUAWEI)","TRAVAUX-HUAWEI",
AR329="Projet OCM (NOKIA)","TRAVAUX-NOKIA",
AR329="ACCESS-ISSUE","ACCESS-ISSUE",
AR329="Projet OCM (ZTE, NOKIA, autres projets)","TRAVAUX OCM",
AR329="No root CAuse","No root cause",
AR329="ODU HS","PDH",
AR329="IP &amp; VLAN","PDH",
AR329="Warehouse HUAWEI","SPARE-ISSUE",
AR329="SPARE-HS","SPARE-ISSUE",
AR329="Power Telco","BSS",AR329="no impacts","no impacts"
),"")</f>
        <v>No root cause</v>
      </c>
      <c r="AQ329" s="40" t="str" cm="1">
        <f t="array" ref="AQ329">IFERROR(_xlfn.IFS(
AR329="MPR ISSUE","TX ISSUE",
AR329="BSS Hardware Issue","RAN ISSUE",
AR329="Sites strategiques, MLL, Pylone, etc.","ENVTECH",
AR329="AKTIVCO DEFAUT GE &amp; POWER Cabinet","POWER ISSUE",
AR329="AKTIVCO Coupure ENEO &amp; Baisse de tension","POWER ISSUE",
AR329="Coupure ENEO &amp; Baisse de tension","POWER ISSUE",
AR329="Defaut GE &amp; POWER Cabinet","POWER ISSUE",
AR329="Sharing","POWER ISSUE",
AR329="Sites strategiques &amp; DataCenter","POWER ISSUE",
AR329="Exclu","Exclu",
AR329="SAT","TX ISSUE",
AR329="SPARE-ISSUE","SPARE-ISSUE",
AR329="Fiber CAmtel","TX ISSUE",
AR329="Fiber AOF","TX ISSUE",
AR329="Projet OCM (HUAWEI)","TRAVAUX-HUAWEI",
AR329="Projet OCM (NOKIA)","TRAVAUX -NOKIA",
AR329="ACCESS-ISSUE","ACCESS-ISSUE",
AR329="Projet OCM (ZTE, NOKIA, autres projets)","TRAVAUX OCM",
AR329="No root CAuse","No root cause",
AR329="ODU HS","TX ISSUE",
AR329="IP &amp; VLAN","TX ISSUE",
AR329="Warehouse HUAWEI","SPARE-ISSUE",
AR329="SPARE-HS","SPARE-ISSUE",
AR329="Power Telco","RAN ISSUE",AR329="no impacts","no impacts"
),"")</f>
        <v>No root cause</v>
      </c>
      <c r="AR329" s="59" t="s">
        <v>5343</v>
      </c>
      <c r="AS329" s="40" t="str" cm="1">
        <f t="array" ref="AS329">IFERROR(_xlfn.IFS(
AR329="MPR ISSUE","ACTIVE",
AR329="BSS Hardware Issue","ACTIVE",
AR329="Sites strategiques, MLL, Pylone, etc.","PASSIVE",
AR329="AKTIVCO DEFAUT GE &amp; POWER Cabinet","PASSIVE",
AR329="AKTIVCO Coupure ENEO &amp; Baisse de tension","PASSIVE",
AR329="Coupure ENEO &amp; Baisse de tension","PASSIVE",
AR329="Defaut GE &amp; POWER Cabinet","PASSIVE",
AR329="Sharing","PASSIVE",
AR329="Sites strategiques &amp; DataCenter","PASSIVE",
AR329="Exclu","Exclu",
AR329="SAT","ACTIVE",
AR329="SPARE-ISSUE","SPARE-ISSUE",
AR329="Fiber CAmtel","ACTIVE",
AR329="Fiber AOF","ACTIVE",
AR329="Projet OCM (HUAWEI)","PLANNED WORKS",
AR329="Projet OCM (NOKIA)","PLANNED WORKS",
AR329="ACCESS-ISSUE","ACCESS-ISSUE",
AR329="Projet OCM (ZTE, NOKIA, autres projets)","PLANNED WORKS",
AR329="No root CAuse","No root cause",
AR329="ODU HS","ACTIVE",
AR329="IP &amp; VLAN","ACTIVE",
AR329="Warehouse HUAWEI","SPARE-ISSUE",
AR329="SPARE-HS","SPARE-ISSUE",
AR329="Power Telco","ACTIVE", AR329="no impacts","no impacts"
),"")</f>
        <v>No root cause</v>
      </c>
      <c r="AT329" s="99" t="s">
        <v>5661</v>
      </c>
      <c r="AU329" s="99" t="s">
        <v>2933</v>
      </c>
      <c r="AW329" s="17"/>
      <c r="AX329" s="17" t="s">
        <v>5536</v>
      </c>
      <c r="AY329" s="17"/>
      <c r="AZ329" s="17" t="s">
        <v>5536</v>
      </c>
      <c r="BA329" s="7"/>
      <c r="BC329" s="18"/>
      <c r="BD329" s="18"/>
      <c r="BE329" s="18"/>
      <c r="BF329" s="18"/>
      <c r="BG329" s="18"/>
      <c r="BH329" s="18"/>
      <c r="BI329" s="18"/>
      <c r="BJ329" s="18"/>
      <c r="BK329" s="18"/>
      <c r="BM329" s="18"/>
      <c r="BN329" s="18"/>
      <c r="BO329" s="18"/>
      <c r="BP329" s="9" t="s">
        <v>5661</v>
      </c>
      <c r="BQ329" s="14"/>
      <c r="BR329" s="102" t="s">
        <v>5536</v>
      </c>
      <c r="BS329" s="14"/>
      <c r="BT329" s="14"/>
      <c r="BU329" s="9"/>
      <c r="BV329" s="9"/>
      <c r="BW329" s="9"/>
    </row>
    <row r="330" spans="1:75" x14ac:dyDescent="0.35">
      <c r="A330" s="1" t="s">
        <v>2938</v>
      </c>
      <c r="B330" s="8" t="s">
        <v>2939</v>
      </c>
      <c r="C330" s="3" t="s">
        <v>91</v>
      </c>
      <c r="D330" s="1" t="s">
        <v>11</v>
      </c>
      <c r="E330" s="1" t="s">
        <v>12</v>
      </c>
      <c r="F330" s="3" t="s">
        <v>90</v>
      </c>
      <c r="G330" s="1" t="s">
        <v>91</v>
      </c>
      <c r="H330" s="28" t="s">
        <v>5589</v>
      </c>
      <c r="I330" s="27">
        <v>0</v>
      </c>
      <c r="J330" s="27">
        <v>4.2269135612228309E-3</v>
      </c>
      <c r="K330" s="27">
        <v>0</v>
      </c>
      <c r="L330" s="27">
        <v>0</v>
      </c>
      <c r="M330" s="27">
        <v>0</v>
      </c>
      <c r="N330" s="27">
        <v>0</v>
      </c>
      <c r="O330" s="27">
        <v>0</v>
      </c>
      <c r="P330" s="27">
        <v>0</v>
      </c>
      <c r="Q330" s="27">
        <v>5.2845337054444073E-2</v>
      </c>
      <c r="R330" s="27">
        <v>0</v>
      </c>
      <c r="S330" s="80">
        <v>0</v>
      </c>
      <c r="T330" s="80">
        <v>0</v>
      </c>
      <c r="U330" s="80">
        <v>0</v>
      </c>
      <c r="V330" s="80">
        <v>0</v>
      </c>
      <c r="W330" s="80">
        <v>0</v>
      </c>
      <c r="X330" s="80">
        <v>0.84070992172540815</v>
      </c>
      <c r="Y330" s="80">
        <v>0.66540893694372394</v>
      </c>
      <c r="Z330" s="80">
        <v>1.3376308738046931E-3</v>
      </c>
      <c r="AA330" s="80">
        <v>0.82763680931875716</v>
      </c>
      <c r="AB330" s="80">
        <v>0.85381870428869433</v>
      </c>
      <c r="AC330" s="80">
        <v>5.3505234952187721E-4</v>
      </c>
      <c r="AD330" s="80">
        <v>5.3505234952187721E-4</v>
      </c>
      <c r="AE330" s="80">
        <v>0</v>
      </c>
      <c r="AF330" s="80">
        <v>5.3505234952187721E-4</v>
      </c>
      <c r="AG330" s="80"/>
      <c r="AH330" s="80">
        <v>2.675261747609386E-4</v>
      </c>
      <c r="AI330" s="80">
        <v>0.84650632217856181</v>
      </c>
      <c r="AJ330" s="80">
        <v>0.73001470770435917</v>
      </c>
      <c r="AK330" s="80">
        <v>0.9338523550632245</v>
      </c>
      <c r="AL330" s="80">
        <v>0.82217581922091088</v>
      </c>
      <c r="AM330" s="80">
        <v>0.84650632217856181</v>
      </c>
      <c r="AN330" s="41" t="s">
        <v>5558</v>
      </c>
      <c r="AO330" s="41"/>
      <c r="AP330" s="40" t="str" cm="1">
        <f t="array" ref="AP330">IFERROR(_xlfn.IFS(
AR330="MPR ISSUE","PDH",
AR330="BSS Hardware Issue","BSS",
AR330="Sites strategiques, MLL, Pylone, etc.","ENVTECH",
AR330="AKTIVCO DEFAUT GE &amp; POWER Cabinet","AKTIVCO",
AR330="AKTIVCO Coupure ENEO &amp; Baisse de tension","AKTIVCO GRID ONLY",
AR330="Coupure ENEO &amp; Baisse de tension","IHS GRID ONLY",
AR330="Defaut GE &amp; POWER Cabinet","IHS",
AR330="Sharing","Partners",
AR330="Sites strategiques &amp; DataCenter","SST &amp; DC",
AR330="Exclu","Exclu",
AR330="SAT","SAT",
AR330="SPARE-ISSUE","SPARE-ISSUE",
AR330="Fiber CAmtel","TRANS_FO_CAMTEL",
AR330="Fiber AOF","Fiber AOF",
AR330="Projet OCM (HUAWEI)","TRAVAUX-HUAWEI",
AR330="Projet OCM (NOKIA)","TRAVAUX-NOKIA",
AR330="ACCESS-ISSUE","ACCESS-ISSUE",
AR330="Projet OCM (ZTE, NOKIA, autres projets)","TRAVAUX OCM",
AR330="No root CAuse","No root cause",
AR330="ODU HS","PDH",
AR330="IP &amp; VLAN","PDH",
AR330="Warehouse HUAWEI","SPARE-ISSUE",
AR330="SPARE-HS","SPARE-ISSUE",
AR330="Power Telco","BSS",AR330="no impacts","no impacts"
),"")</f>
        <v>No root cause</v>
      </c>
      <c r="AQ330" s="40" t="str" cm="1">
        <f t="array" ref="AQ330">IFERROR(_xlfn.IFS(
AR330="MPR ISSUE","TX ISSUE",
AR330="BSS Hardware Issue","RAN ISSUE",
AR330="Sites strategiques, MLL, Pylone, etc.","ENVTECH",
AR330="AKTIVCO DEFAUT GE &amp; POWER Cabinet","POWER ISSUE",
AR330="AKTIVCO Coupure ENEO &amp; Baisse de tension","POWER ISSUE",
AR330="Coupure ENEO &amp; Baisse de tension","POWER ISSUE",
AR330="Defaut GE &amp; POWER Cabinet","POWER ISSUE",
AR330="Sharing","POWER ISSUE",
AR330="Sites strategiques &amp; DataCenter","POWER ISSUE",
AR330="Exclu","Exclu",
AR330="SAT","TX ISSUE",
AR330="SPARE-ISSUE","SPARE-ISSUE",
AR330="Fiber CAmtel","TX ISSUE",
AR330="Fiber AOF","TX ISSUE",
AR330="Projet OCM (HUAWEI)","TRAVAUX-HUAWEI",
AR330="Projet OCM (NOKIA)","TRAVAUX -NOKIA",
AR330="ACCESS-ISSUE","ACCESS-ISSUE",
AR330="Projet OCM (ZTE, NOKIA, autres projets)","TRAVAUX OCM",
AR330="No root CAuse","No root cause",
AR330="ODU HS","TX ISSUE",
AR330="IP &amp; VLAN","TX ISSUE",
AR330="Warehouse HUAWEI","SPARE-ISSUE",
AR330="SPARE-HS","SPARE-ISSUE",
AR330="Power Telco","RAN ISSUE",AR330="no impacts","no impacts"
),"")</f>
        <v>No root cause</v>
      </c>
      <c r="AR330" s="59" t="s">
        <v>5343</v>
      </c>
      <c r="AS330" s="40" t="str" cm="1">
        <f t="array" ref="AS330">IFERROR(_xlfn.IFS(
AR330="MPR ISSUE","ACTIVE",
AR330="BSS Hardware Issue","ACTIVE",
AR330="Sites strategiques, MLL, Pylone, etc.","PASSIVE",
AR330="AKTIVCO DEFAUT GE &amp; POWER Cabinet","PASSIVE",
AR330="AKTIVCO Coupure ENEO &amp; Baisse de tension","PASSIVE",
AR330="Coupure ENEO &amp; Baisse de tension","PASSIVE",
AR330="Defaut GE &amp; POWER Cabinet","PASSIVE",
AR330="Sharing","PASSIVE",
AR330="Sites strategiques &amp; DataCenter","PASSIVE",
AR330="Exclu","Exclu",
AR330="SAT","ACTIVE",
AR330="SPARE-ISSUE","SPARE-ISSUE",
AR330="Fiber CAmtel","ACTIVE",
AR330="Fiber AOF","ACTIVE",
AR330="Projet OCM (HUAWEI)","PLANNED WORKS",
AR330="Projet OCM (NOKIA)","PLANNED WORKS",
AR330="ACCESS-ISSUE","ACCESS-ISSUE",
AR330="Projet OCM (ZTE, NOKIA, autres projets)","PLANNED WORKS",
AR330="No root CAuse","No root cause",
AR330="ODU HS","ACTIVE",
AR330="IP &amp; VLAN","ACTIVE",
AR330="Warehouse HUAWEI","SPARE-ISSUE",
AR330="SPARE-HS","SPARE-ISSUE",
AR330="Power Telco","ACTIVE", AR330="no impacts","no impacts"
),"")</f>
        <v>No root cause</v>
      </c>
      <c r="AT330" s="99" t="s">
        <v>5661</v>
      </c>
      <c r="AU330" s="99" t="s">
        <v>2939</v>
      </c>
      <c r="AW330" s="17"/>
      <c r="AX330" s="17" t="s">
        <v>5536</v>
      </c>
      <c r="AY330" s="17"/>
      <c r="AZ330" s="17" t="s">
        <v>5536</v>
      </c>
      <c r="BA330" s="7"/>
      <c r="BC330" s="18"/>
      <c r="BD330" s="18"/>
      <c r="BE330" s="18"/>
      <c r="BF330" s="18"/>
      <c r="BG330" s="18"/>
      <c r="BH330" s="18"/>
      <c r="BI330" s="18"/>
      <c r="BJ330" s="18"/>
      <c r="BK330" s="18"/>
      <c r="BM330" s="18"/>
      <c r="BN330" s="18"/>
      <c r="BO330" s="18"/>
      <c r="BP330" s="9" t="s">
        <v>5661</v>
      </c>
      <c r="BQ330" s="14"/>
      <c r="BR330" s="102" t="s">
        <v>5536</v>
      </c>
      <c r="BS330" s="14"/>
      <c r="BT330" s="14"/>
      <c r="BU330" s="9"/>
      <c r="BV330" s="9"/>
      <c r="BW330" s="9"/>
    </row>
    <row r="331" spans="1:75" x14ac:dyDescent="0.35">
      <c r="A331" s="1" t="s">
        <v>4218</v>
      </c>
      <c r="B331" s="1" t="s">
        <v>4219</v>
      </c>
      <c r="C331" s="3" t="s">
        <v>38</v>
      </c>
      <c r="D331" s="1" t="s">
        <v>11</v>
      </c>
      <c r="E331" s="1" t="s">
        <v>12</v>
      </c>
      <c r="F331" s="3" t="s">
        <v>37</v>
      </c>
      <c r="G331" s="1" t="s">
        <v>38</v>
      </c>
      <c r="H331" s="30" t="s">
        <v>5587</v>
      </c>
      <c r="I331" s="27">
        <v>0</v>
      </c>
      <c r="J331" s="27">
        <v>2.7700908590229791</v>
      </c>
      <c r="K331" s="27">
        <v>0</v>
      </c>
      <c r="L331" s="27">
        <v>0</v>
      </c>
      <c r="M331" s="27">
        <v>0</v>
      </c>
      <c r="N331" s="27">
        <v>0.8262456732100002</v>
      </c>
      <c r="O331" s="27">
        <v>0</v>
      </c>
      <c r="P331" s="27">
        <v>0</v>
      </c>
      <c r="Q331" s="27">
        <v>0</v>
      </c>
      <c r="R331" s="27">
        <v>0</v>
      </c>
      <c r="S331" s="80">
        <v>0</v>
      </c>
      <c r="T331" s="80">
        <v>0.2012866938901296</v>
      </c>
      <c r="U331" s="80">
        <v>7.2225289855692818</v>
      </c>
      <c r="V331" s="80">
        <v>0</v>
      </c>
      <c r="W331" s="80">
        <v>0.2012866938901296</v>
      </c>
      <c r="X331" s="80">
        <v>0</v>
      </c>
      <c r="Y331" s="80">
        <v>1.6487103098167131</v>
      </c>
      <c r="Z331" s="80">
        <v>0</v>
      </c>
      <c r="AA331" s="80">
        <v>0</v>
      </c>
      <c r="AB331" s="80">
        <v>5.0829973204576011E-3</v>
      </c>
      <c r="AC331" s="80">
        <v>8.8551163845871014E-2</v>
      </c>
      <c r="AD331" s="80">
        <v>8.8551163845871014E-2</v>
      </c>
      <c r="AE331" s="80">
        <v>8.810528688793566E-2</v>
      </c>
      <c r="AF331" s="80">
        <v>0</v>
      </c>
      <c r="AG331" s="80"/>
      <c r="AH331" s="80">
        <v>8.9603433466597424E-2</v>
      </c>
      <c r="AI331" s="80">
        <v>0.82596031195692188</v>
      </c>
      <c r="AJ331" s="80">
        <v>0.41028200424445166</v>
      </c>
      <c r="AK331" s="80">
        <v>0.34202647979844292</v>
      </c>
      <c r="AL331" s="80">
        <v>1.2513215005679994</v>
      </c>
      <c r="AM331" s="80">
        <v>0.82596031195692188</v>
      </c>
      <c r="AN331" s="41" t="s">
        <v>5558</v>
      </c>
      <c r="AO331" s="41"/>
      <c r="AP331" s="40" t="str" cm="1">
        <f t="array" ref="AP331">IFERROR(_xlfn.IFS(
AR331="MPR ISSUE","PDH",
AR331="BSS Hardware Issue","BSS",
AR331="Sites strategiques, MLL, Pylone, etc.","ENVTECH",
AR331="AKTIVCO DEFAUT GE &amp; POWER Cabinet","AKTIVCO",
AR331="AKTIVCO Coupure ENEO &amp; Baisse de tension","AKTIVCO GRID ONLY",
AR331="Coupure ENEO &amp; Baisse de tension","IHS GRID ONLY",
AR331="Defaut GE &amp; POWER Cabinet","IHS",
AR331="Sharing","Partners",
AR331="Sites strategiques &amp; DataCenter","SST &amp; DC",
AR331="Exclu","Exclu",
AR331="SAT","SAT",
AR331="SPARE-ISSUE","SPARE-ISSUE",
AR331="Fiber CAmtel","TRANS_FO_CAMTEL",
AR331="Fiber AOF","Fiber AOF",
AR331="Projet OCM (HUAWEI)","TRAVAUX-HUAWEI",
AR331="Projet OCM (NOKIA)","TRAVAUX-NOKIA",
AR331="ACCESS-ISSUE","ACCESS-ISSUE",
AR331="Projet OCM (ZTE, NOKIA, autres projets)","TRAVAUX OCM",
AR331="No root CAuse","No root cause",
AR331="ODU HS","PDH",
AR331="IP &amp; VLAN","PDH",
AR331="Warehouse HUAWEI","SPARE-ISSUE",
AR331="SPARE-HS","SPARE-ISSUE",
AR331="Power Telco","BSS",AR331="no impacts","no impacts"
),"")</f>
        <v>No root cause</v>
      </c>
      <c r="AQ331" s="40" t="str" cm="1">
        <f t="array" ref="AQ331">IFERROR(_xlfn.IFS(
AR331="MPR ISSUE","TX ISSUE",
AR331="BSS Hardware Issue","RAN ISSUE",
AR331="Sites strategiques, MLL, Pylone, etc.","ENVTECH",
AR331="AKTIVCO DEFAUT GE &amp; POWER Cabinet","POWER ISSUE",
AR331="AKTIVCO Coupure ENEO &amp; Baisse de tension","POWER ISSUE",
AR331="Coupure ENEO &amp; Baisse de tension","POWER ISSUE",
AR331="Defaut GE &amp; POWER Cabinet","POWER ISSUE",
AR331="Sharing","POWER ISSUE",
AR331="Sites strategiques &amp; DataCenter","POWER ISSUE",
AR331="Exclu","Exclu",
AR331="SAT","TX ISSUE",
AR331="SPARE-ISSUE","SPARE-ISSUE",
AR331="Fiber CAmtel","TX ISSUE",
AR331="Fiber AOF","TX ISSUE",
AR331="Projet OCM (HUAWEI)","TRAVAUX-HUAWEI",
AR331="Projet OCM (NOKIA)","TRAVAUX -NOKIA",
AR331="ACCESS-ISSUE","ACCESS-ISSUE",
AR331="Projet OCM (ZTE, NOKIA, autres projets)","TRAVAUX OCM",
AR331="No root CAuse","No root cause",
AR331="ODU HS","TX ISSUE",
AR331="IP &amp; VLAN","TX ISSUE",
AR331="Warehouse HUAWEI","SPARE-ISSUE",
AR331="SPARE-HS","SPARE-ISSUE",
AR331="Power Telco","RAN ISSUE",AR331="no impacts","no impacts"
),"")</f>
        <v>No root cause</v>
      </c>
      <c r="AR331" s="59" t="s">
        <v>5343</v>
      </c>
      <c r="AS331" s="40" t="str" cm="1">
        <f t="array" ref="AS331">IFERROR(_xlfn.IFS(
AR331="MPR ISSUE","ACTIVE",
AR331="BSS Hardware Issue","ACTIVE",
AR331="Sites strategiques, MLL, Pylone, etc.","PASSIVE",
AR331="AKTIVCO DEFAUT GE &amp; POWER Cabinet","PASSIVE",
AR331="AKTIVCO Coupure ENEO &amp; Baisse de tension","PASSIVE",
AR331="Coupure ENEO &amp; Baisse de tension","PASSIVE",
AR331="Defaut GE &amp; POWER Cabinet","PASSIVE",
AR331="Sharing","PASSIVE",
AR331="Sites strategiques &amp; DataCenter","PASSIVE",
AR331="Exclu","Exclu",
AR331="SAT","ACTIVE",
AR331="SPARE-ISSUE","SPARE-ISSUE",
AR331="Fiber CAmtel","ACTIVE",
AR331="Fiber AOF","ACTIVE",
AR331="Projet OCM (HUAWEI)","PLANNED WORKS",
AR331="Projet OCM (NOKIA)","PLANNED WORKS",
AR331="ACCESS-ISSUE","ACCESS-ISSUE",
AR331="Projet OCM (ZTE, NOKIA, autres projets)","PLANNED WORKS",
AR331="No root CAuse","No root cause",
AR331="ODU HS","ACTIVE",
AR331="IP &amp; VLAN","ACTIVE",
AR331="Warehouse HUAWEI","SPARE-ISSUE",
AR331="SPARE-HS","SPARE-ISSUE",
AR331="Power Telco","ACTIVE", AR331="no impacts","no impacts"
),"")</f>
        <v>No root cause</v>
      </c>
      <c r="AT331" s="99" t="s">
        <v>5661</v>
      </c>
      <c r="AU331" s="99" t="s">
        <v>4219</v>
      </c>
      <c r="AW331" s="17"/>
      <c r="AX331" s="17" t="s">
        <v>5536</v>
      </c>
      <c r="AY331" s="17"/>
      <c r="AZ331" s="17" t="s">
        <v>5536</v>
      </c>
      <c r="BA331" s="7"/>
      <c r="BC331" s="18"/>
      <c r="BD331" s="18"/>
      <c r="BE331" s="18"/>
      <c r="BF331" s="18"/>
      <c r="BG331" s="18"/>
      <c r="BH331" s="18"/>
      <c r="BI331" s="18"/>
      <c r="BJ331" s="18"/>
      <c r="BK331" s="18"/>
      <c r="BM331" s="18"/>
      <c r="BN331" s="18"/>
      <c r="BO331" s="18"/>
      <c r="BP331" s="9" t="s">
        <v>5661</v>
      </c>
      <c r="BQ331" s="14"/>
      <c r="BR331" s="102" t="s">
        <v>5536</v>
      </c>
      <c r="BS331" s="14"/>
      <c r="BT331" s="14"/>
      <c r="BU331" s="9"/>
      <c r="BV331" s="9"/>
      <c r="BW331" s="9"/>
    </row>
    <row r="332" spans="1:75" x14ac:dyDescent="0.35">
      <c r="A332" s="1" t="s">
        <v>655</v>
      </c>
      <c r="B332" s="8" t="s">
        <v>656</v>
      </c>
      <c r="C332" s="3" t="s">
        <v>51</v>
      </c>
      <c r="D332" s="1" t="s">
        <v>11</v>
      </c>
      <c r="E332" s="1" t="s">
        <v>66</v>
      </c>
      <c r="F332" s="3" t="s">
        <v>51</v>
      </c>
      <c r="G332" s="1" t="s">
        <v>657</v>
      </c>
      <c r="H332" s="29" t="s">
        <v>5588</v>
      </c>
      <c r="I332" s="27">
        <v>0.32636408450655002</v>
      </c>
      <c r="J332" s="27">
        <v>0.54339810159695889</v>
      </c>
      <c r="K332" s="27">
        <v>0.40800874467015152</v>
      </c>
      <c r="L332" s="27">
        <v>0.33127670272440879</v>
      </c>
      <c r="M332" s="27">
        <v>0.21399999663134214</v>
      </c>
      <c r="N332" s="27">
        <v>3.4224033407043857</v>
      </c>
      <c r="O332" s="27">
        <v>9.2966357389406529</v>
      </c>
      <c r="P332" s="27">
        <v>9.2965816323264807</v>
      </c>
      <c r="Q332" s="27">
        <v>9.2961487794130768</v>
      </c>
      <c r="R332" s="27">
        <v>9.2965275257123032</v>
      </c>
      <c r="S332" s="80">
        <v>9.2966357389406529</v>
      </c>
      <c r="T332" s="80">
        <v>4.6228522998690194</v>
      </c>
      <c r="U332" s="80">
        <v>4.6228522998690194</v>
      </c>
      <c r="V332" s="80">
        <v>4.6228522998690194</v>
      </c>
      <c r="W332" s="80">
        <v>4.6228522998690194</v>
      </c>
      <c r="X332" s="80">
        <v>4.6228522998690194</v>
      </c>
      <c r="Y332" s="80">
        <v>4.6228522998690194</v>
      </c>
      <c r="Z332" s="80">
        <v>2.4905438414761165</v>
      </c>
      <c r="AA332" s="80">
        <v>1.8370309017700959</v>
      </c>
      <c r="AB332" s="80">
        <v>0.43902828786101766</v>
      </c>
      <c r="AC332" s="80">
        <v>0.49718847825404583</v>
      </c>
      <c r="AD332" s="80">
        <v>0.49718847825404583</v>
      </c>
      <c r="AE332" s="80">
        <v>1.1178848738560583</v>
      </c>
      <c r="AF332" s="80">
        <v>4.9096046890561107</v>
      </c>
      <c r="AG332" s="80"/>
      <c r="AH332" s="80">
        <v>1.0908825652835208</v>
      </c>
      <c r="AI332" s="80">
        <v>0.82528257898086077</v>
      </c>
      <c r="AJ332" s="80">
        <v>0.49683464623574691</v>
      </c>
      <c r="AK332" s="80">
        <v>2.2469726565820385</v>
      </c>
      <c r="AL332" s="80">
        <v>0</v>
      </c>
      <c r="AM332" s="80">
        <v>0.82528257898086077</v>
      </c>
      <c r="AN332" s="41" t="s">
        <v>5591</v>
      </c>
      <c r="AO332" s="41"/>
      <c r="AP332" s="40" t="str" cm="1">
        <f t="array" ref="AP332">IFERROR(_xlfn.IFS(
AR332="MPR ISSUE","PDH",
AR332="BSS Hardware Issue","BSS",
AR332="Sites strategiques, MLL, Pylone, etc.","ENVTECH",
AR332="AKTIVCO DEFAUT GE &amp; POWER Cabinet","AKTIVCO",
AR332="AKTIVCO Coupure ENEO &amp; Baisse de tension","AKTIVCO GRID ONLY",
AR332="Coupure ENEO &amp; Baisse de tension","IHS GRID ONLY",
AR332="Defaut GE &amp; POWER Cabinet","IHS",
AR332="Sharing","Partners",
AR332="Sites strategiques &amp; DataCenter","SST &amp; DC",
AR332="Exclu","Exclu",
AR332="SAT","SAT",
AR332="SPARE-ISSUE","SPARE-ISSUE",
AR332="Fiber CAmtel","TRANS_FO_CAMTEL",
AR332="Fiber AOF","Fiber AOF",
AR332="Projet OCM (HUAWEI)","TRAVAUX-HUAWEI",
AR332="Projet OCM (NOKIA)","TRAVAUX-NOKIA",
AR332="ACCESS-ISSUE","ACCESS-ISSUE",
AR332="Projet OCM (ZTE, NOKIA, autres projets)","TRAVAUX OCM",
AR332="No root CAuse","No root cause",
AR332="ODU HS","PDH",
AR332="IP &amp; VLAN","PDH",
AR332="Warehouse HUAWEI","SPARE-ISSUE",
AR332="SPARE-HS","SPARE-ISSUE",
AR332="Power Telco","BSS",AR332="no impacts","no impacts"
),"")</f>
        <v>No root cause</v>
      </c>
      <c r="AQ332" s="40" t="str" cm="1">
        <f t="array" ref="AQ332">IFERROR(_xlfn.IFS(
AR332="MPR ISSUE","TX ISSUE",
AR332="BSS Hardware Issue","RAN ISSUE",
AR332="Sites strategiques, MLL, Pylone, etc.","ENVTECH",
AR332="AKTIVCO DEFAUT GE &amp; POWER Cabinet","POWER ISSUE",
AR332="AKTIVCO Coupure ENEO &amp; Baisse de tension","POWER ISSUE",
AR332="Coupure ENEO &amp; Baisse de tension","POWER ISSUE",
AR332="Defaut GE &amp; POWER Cabinet","POWER ISSUE",
AR332="Sharing","POWER ISSUE",
AR332="Sites strategiques &amp; DataCenter","POWER ISSUE",
AR332="Exclu","Exclu",
AR332="SAT","TX ISSUE",
AR332="SPARE-ISSUE","SPARE-ISSUE",
AR332="Fiber CAmtel","TX ISSUE",
AR332="Fiber AOF","TX ISSUE",
AR332="Projet OCM (HUAWEI)","TRAVAUX-HUAWEI",
AR332="Projet OCM (NOKIA)","TRAVAUX -NOKIA",
AR332="ACCESS-ISSUE","ACCESS-ISSUE",
AR332="Projet OCM (ZTE, NOKIA, autres projets)","TRAVAUX OCM",
AR332="No root CAuse","No root cause",
AR332="ODU HS","TX ISSUE",
AR332="IP &amp; VLAN","TX ISSUE",
AR332="Warehouse HUAWEI","SPARE-ISSUE",
AR332="SPARE-HS","SPARE-ISSUE",
AR332="Power Telco","RAN ISSUE",AR332="no impacts","no impacts"
),"")</f>
        <v>No root cause</v>
      </c>
      <c r="AR332" s="59" t="s">
        <v>5343</v>
      </c>
      <c r="AS332" s="40" t="str" cm="1">
        <f t="array" ref="AS332">IFERROR(_xlfn.IFS(
AR332="MPR ISSUE","ACTIVE",
AR332="BSS Hardware Issue","ACTIVE",
AR332="Sites strategiques, MLL, Pylone, etc.","PASSIVE",
AR332="AKTIVCO DEFAUT GE &amp; POWER Cabinet","PASSIVE",
AR332="AKTIVCO Coupure ENEO &amp; Baisse de tension","PASSIVE",
AR332="Coupure ENEO &amp; Baisse de tension","PASSIVE",
AR332="Defaut GE &amp; POWER Cabinet","PASSIVE",
AR332="Sharing","PASSIVE",
AR332="Sites strategiques &amp; DataCenter","PASSIVE",
AR332="Exclu","Exclu",
AR332="SAT","ACTIVE",
AR332="SPARE-ISSUE","SPARE-ISSUE",
AR332="Fiber CAmtel","ACTIVE",
AR332="Fiber AOF","ACTIVE",
AR332="Projet OCM (HUAWEI)","PLANNED WORKS",
AR332="Projet OCM (NOKIA)","PLANNED WORKS",
AR332="ACCESS-ISSUE","ACCESS-ISSUE",
AR332="Projet OCM (ZTE, NOKIA, autres projets)","PLANNED WORKS",
AR332="No root CAuse","No root cause",
AR332="ODU HS","ACTIVE",
AR332="IP &amp; VLAN","ACTIVE",
AR332="Warehouse HUAWEI","SPARE-ISSUE",
AR332="SPARE-HS","SPARE-ISSUE",
AR332="Power Telco","ACTIVE", AR332="no impacts","no impacts"
),"")</f>
        <v>No root cause</v>
      </c>
      <c r="AT332" s="99" t="s">
        <v>6476</v>
      </c>
      <c r="AU332" s="99" t="s">
        <v>656</v>
      </c>
      <c r="AW332" s="17"/>
      <c r="AX332" s="17" t="s">
        <v>5536</v>
      </c>
      <c r="AY332" s="17"/>
      <c r="AZ332" s="17" t="s">
        <v>5536</v>
      </c>
      <c r="BA332" s="7"/>
      <c r="BC332" s="18"/>
      <c r="BD332" s="18"/>
      <c r="BE332" s="18"/>
      <c r="BF332" s="18"/>
      <c r="BG332" s="18"/>
      <c r="BH332" s="18"/>
      <c r="BI332" s="18"/>
      <c r="BJ332" s="18"/>
      <c r="BK332" s="18"/>
      <c r="BM332" s="18"/>
      <c r="BN332" s="18"/>
      <c r="BO332" s="18" t="s">
        <v>6055</v>
      </c>
      <c r="BP332" s="9" t="s">
        <v>5758</v>
      </c>
      <c r="BQ332" s="14"/>
      <c r="BR332" s="102" t="s">
        <v>5536</v>
      </c>
      <c r="BS332" s="14"/>
      <c r="BT332" s="14"/>
      <c r="BU332" s="9"/>
      <c r="BV332" s="9"/>
      <c r="BW332" s="9"/>
    </row>
    <row r="333" spans="1:75" x14ac:dyDescent="0.35">
      <c r="A333" s="1" t="s">
        <v>1331</v>
      </c>
      <c r="B333" s="8" t="s">
        <v>1332</v>
      </c>
      <c r="C333" s="3" t="s">
        <v>299</v>
      </c>
      <c r="D333" s="1" t="s">
        <v>11</v>
      </c>
      <c r="E333" s="1" t="s">
        <v>12</v>
      </c>
      <c r="F333" s="3" t="s">
        <v>102</v>
      </c>
      <c r="G333" s="1" t="s">
        <v>299</v>
      </c>
      <c r="H333" s="28" t="s">
        <v>5589</v>
      </c>
      <c r="I333" s="27">
        <v>0.62396021493409581</v>
      </c>
      <c r="J333" s="27">
        <v>0.3026612790462086</v>
      </c>
      <c r="K333" s="27">
        <v>0.16301261582099857</v>
      </c>
      <c r="L333" s="27">
        <v>0.14967197723958645</v>
      </c>
      <c r="M333" s="27">
        <v>0</v>
      </c>
      <c r="N333" s="27">
        <v>9.572086532946382E-2</v>
      </c>
      <c r="O333" s="27">
        <v>0</v>
      </c>
      <c r="P333" s="27">
        <v>0.15088476256516933</v>
      </c>
      <c r="Q333" s="27">
        <v>6.402793115945131E-2</v>
      </c>
      <c r="R333" s="27">
        <v>0</v>
      </c>
      <c r="S333" s="80">
        <v>0</v>
      </c>
      <c r="T333" s="80">
        <v>0.53731740446818643</v>
      </c>
      <c r="U333" s="80">
        <v>0</v>
      </c>
      <c r="V333" s="80">
        <v>0</v>
      </c>
      <c r="W333" s="80">
        <v>0.53731740446818643</v>
      </c>
      <c r="X333" s="80">
        <v>9.6452103540477063E-2</v>
      </c>
      <c r="Y333" s="80">
        <v>7.2053716402279464E-2</v>
      </c>
      <c r="Z333" s="80">
        <v>0.54031369762550907</v>
      </c>
      <c r="AA333" s="80">
        <v>0</v>
      </c>
      <c r="AB333" s="80">
        <v>0</v>
      </c>
      <c r="AC333" s="80">
        <v>0.15855384624164959</v>
      </c>
      <c r="AD333" s="80">
        <v>0.15855384624164959</v>
      </c>
      <c r="AE333" s="80">
        <v>0</v>
      </c>
      <c r="AF333" s="80">
        <v>0</v>
      </c>
      <c r="AG333" s="80"/>
      <c r="AH333" s="80">
        <v>0.21279031940485058</v>
      </c>
      <c r="AI333" s="80">
        <v>0.82085947955814653</v>
      </c>
      <c r="AJ333" s="80">
        <v>1.3370072619290272</v>
      </c>
      <c r="AK333" s="80">
        <v>1.7210232701259047</v>
      </c>
      <c r="AL333" s="80">
        <v>0.100035951381912</v>
      </c>
      <c r="AM333" s="80">
        <v>0.82085947955814653</v>
      </c>
      <c r="AN333" s="41" t="s">
        <v>5558</v>
      </c>
      <c r="AO333" s="41"/>
      <c r="AP333" s="40" t="str" cm="1">
        <f t="array" ref="AP333">IFERROR(_xlfn.IFS(
AR333="MPR ISSUE","PDH",
AR333="BSS Hardware Issue","BSS",
AR333="Sites strategiques, MLL, Pylone, etc.","ENVTECH",
AR333="AKTIVCO DEFAUT GE &amp; POWER Cabinet","AKTIVCO",
AR333="AKTIVCO Coupure ENEO &amp; Baisse de tension","AKTIVCO GRID ONLY",
AR333="Coupure ENEO &amp; Baisse de tension","IHS GRID ONLY",
AR333="Defaut GE &amp; POWER Cabinet","IHS",
AR333="Sharing","Partners",
AR333="Sites strategiques &amp; DataCenter","SST &amp; DC",
AR333="Exclu","Exclu",
AR333="SAT","SAT",
AR333="SPARE-ISSUE","SPARE-ISSUE",
AR333="Fiber CAmtel","TRANS_FO_CAMTEL",
AR333="Fiber AOF","Fiber AOF",
AR333="Projet OCM (HUAWEI)","TRAVAUX-HUAWEI",
AR333="Projet OCM (NOKIA)","TRAVAUX-NOKIA",
AR333="ACCESS-ISSUE","ACCESS-ISSUE",
AR333="Projet OCM (ZTE, NOKIA, autres projets)","TRAVAUX OCM",
AR333="No root CAuse","No root cause",
AR333="ODU HS","PDH",
AR333="IP &amp; VLAN","PDH",
AR333="Warehouse HUAWEI","SPARE-ISSUE",
AR333="SPARE-HS","SPARE-ISSUE",
AR333="Power Telco","BSS",AR333="no impacts","no impacts"
),"")</f>
        <v>No root cause</v>
      </c>
      <c r="AQ333" s="40" t="str" cm="1">
        <f t="array" ref="AQ333">IFERROR(_xlfn.IFS(
AR333="MPR ISSUE","TX ISSUE",
AR333="BSS Hardware Issue","RAN ISSUE",
AR333="Sites strategiques, MLL, Pylone, etc.","ENVTECH",
AR333="AKTIVCO DEFAUT GE &amp; POWER Cabinet","POWER ISSUE",
AR333="AKTIVCO Coupure ENEO &amp; Baisse de tension","POWER ISSUE",
AR333="Coupure ENEO &amp; Baisse de tension","POWER ISSUE",
AR333="Defaut GE &amp; POWER Cabinet","POWER ISSUE",
AR333="Sharing","POWER ISSUE",
AR333="Sites strategiques &amp; DataCenter","POWER ISSUE",
AR333="Exclu","Exclu",
AR333="SAT","TX ISSUE",
AR333="SPARE-ISSUE","SPARE-ISSUE",
AR333="Fiber CAmtel","TX ISSUE",
AR333="Fiber AOF","TX ISSUE",
AR333="Projet OCM (HUAWEI)","TRAVAUX-HUAWEI",
AR333="Projet OCM (NOKIA)","TRAVAUX -NOKIA",
AR333="ACCESS-ISSUE","ACCESS-ISSUE",
AR333="Projet OCM (ZTE, NOKIA, autres projets)","TRAVAUX OCM",
AR333="No root CAuse","No root cause",
AR333="ODU HS","TX ISSUE",
AR333="IP &amp; VLAN","TX ISSUE",
AR333="Warehouse HUAWEI","SPARE-ISSUE",
AR333="SPARE-HS","SPARE-ISSUE",
AR333="Power Telco","RAN ISSUE",AR333="no impacts","no impacts"
),"")</f>
        <v>No root cause</v>
      </c>
      <c r="AR333" s="59" t="s">
        <v>5343</v>
      </c>
      <c r="AS333" s="40" t="str" cm="1">
        <f t="array" ref="AS333">IFERROR(_xlfn.IFS(
AR333="MPR ISSUE","ACTIVE",
AR333="BSS Hardware Issue","ACTIVE",
AR333="Sites strategiques, MLL, Pylone, etc.","PASSIVE",
AR333="AKTIVCO DEFAUT GE &amp; POWER Cabinet","PASSIVE",
AR333="AKTIVCO Coupure ENEO &amp; Baisse de tension","PASSIVE",
AR333="Coupure ENEO &amp; Baisse de tension","PASSIVE",
AR333="Defaut GE &amp; POWER Cabinet","PASSIVE",
AR333="Sharing","PASSIVE",
AR333="Sites strategiques &amp; DataCenter","PASSIVE",
AR333="Exclu","Exclu",
AR333="SAT","ACTIVE",
AR333="SPARE-ISSUE","SPARE-ISSUE",
AR333="Fiber CAmtel","ACTIVE",
AR333="Fiber AOF","ACTIVE",
AR333="Projet OCM (HUAWEI)","PLANNED WORKS",
AR333="Projet OCM (NOKIA)","PLANNED WORKS",
AR333="ACCESS-ISSUE","ACCESS-ISSUE",
AR333="Projet OCM (ZTE, NOKIA, autres projets)","PLANNED WORKS",
AR333="No root CAuse","No root cause",
AR333="ODU HS","ACTIVE",
AR333="IP &amp; VLAN","ACTIVE",
AR333="Warehouse HUAWEI","SPARE-ISSUE",
AR333="SPARE-HS","SPARE-ISSUE",
AR333="Power Telco","ACTIVE", AR333="no impacts","no impacts"
),"")</f>
        <v>No root cause</v>
      </c>
      <c r="AT333" s="99" t="s">
        <v>5661</v>
      </c>
      <c r="AU333" s="99" t="s">
        <v>1332</v>
      </c>
      <c r="AW333" s="17"/>
      <c r="AX333" s="17" t="s">
        <v>5536</v>
      </c>
      <c r="AY333" s="17"/>
      <c r="AZ333" s="17" t="s">
        <v>5536</v>
      </c>
      <c r="BA333" s="7"/>
      <c r="BC333" s="18"/>
      <c r="BD333" s="18"/>
      <c r="BE333" s="18"/>
      <c r="BF333" s="18"/>
      <c r="BG333" s="18"/>
      <c r="BH333" s="18"/>
      <c r="BI333" s="18"/>
      <c r="BJ333" s="18"/>
      <c r="BK333" s="18"/>
      <c r="BM333" s="18"/>
      <c r="BN333" s="18"/>
      <c r="BO333" s="18"/>
      <c r="BP333" s="9" t="s">
        <v>5661</v>
      </c>
      <c r="BQ333" s="14"/>
      <c r="BR333" s="102" t="s">
        <v>5536</v>
      </c>
      <c r="BS333" s="14"/>
      <c r="BT333" s="14"/>
      <c r="BU333" s="9"/>
      <c r="BV333" s="9"/>
      <c r="BW333" s="9"/>
    </row>
    <row r="334" spans="1:75" x14ac:dyDescent="0.35">
      <c r="A334" s="1" t="s">
        <v>348</v>
      </c>
      <c r="B334" s="8" t="s">
        <v>349</v>
      </c>
      <c r="C334" s="3" t="s">
        <v>38</v>
      </c>
      <c r="D334" s="1" t="s">
        <v>5489</v>
      </c>
      <c r="E334" s="1"/>
      <c r="F334" s="3" t="s">
        <v>37</v>
      </c>
      <c r="G334" s="1" t="s">
        <v>38</v>
      </c>
      <c r="H334" s="30" t="s">
        <v>5587</v>
      </c>
      <c r="I334" s="27">
        <v>1.3072220652735331</v>
      </c>
      <c r="J334" s="27">
        <v>1.335829530894636</v>
      </c>
      <c r="K334" s="27">
        <v>2.1610050994055925</v>
      </c>
      <c r="L334" s="27">
        <v>11.420549719917931</v>
      </c>
      <c r="M334" s="27">
        <v>32.359966099083131</v>
      </c>
      <c r="N334" s="27">
        <v>32.359966099083131</v>
      </c>
      <c r="O334" s="27">
        <v>32.359966099083131</v>
      </c>
      <c r="P334" s="27">
        <v>32.359966099083131</v>
      </c>
      <c r="Q334" s="27">
        <v>32.359966099083131</v>
      </c>
      <c r="R334" s="27">
        <v>32.359966099083131</v>
      </c>
      <c r="S334" s="80">
        <v>32.359966099083131</v>
      </c>
      <c r="T334" s="80">
        <v>0.79301892230469162</v>
      </c>
      <c r="U334" s="80">
        <v>0.69854651245744537</v>
      </c>
      <c r="V334" s="80">
        <v>0.96532361392905253</v>
      </c>
      <c r="W334" s="80">
        <v>0.79301892230469162</v>
      </c>
      <c r="X334" s="80">
        <v>2.2339327346454247</v>
      </c>
      <c r="Y334" s="80">
        <v>0.99421644080323401</v>
      </c>
      <c r="Z334" s="80">
        <v>1.6821510816618297</v>
      </c>
      <c r="AA334" s="80">
        <v>0.89193226665296899</v>
      </c>
      <c r="AB334" s="80">
        <v>0.86075654975416149</v>
      </c>
      <c r="AC334" s="80">
        <v>0.16593756866505202</v>
      </c>
      <c r="AD334" s="80">
        <v>0.16593756866505202</v>
      </c>
      <c r="AE334" s="80">
        <v>0</v>
      </c>
      <c r="AF334" s="80">
        <v>1.4917437855453113</v>
      </c>
      <c r="AG334" s="80"/>
      <c r="AH334" s="80">
        <v>1.1915972525418541</v>
      </c>
      <c r="AI334" s="80">
        <v>0.81529493512311935</v>
      </c>
      <c r="AJ334" s="80">
        <v>0.37943279418406217</v>
      </c>
      <c r="AK334" s="80">
        <v>0.40498102757122317</v>
      </c>
      <c r="AL334" s="80">
        <v>1.1987898009705236</v>
      </c>
      <c r="AM334" s="80">
        <v>0.81529493512311935</v>
      </c>
      <c r="AN334" s="41" t="s">
        <v>5558</v>
      </c>
      <c r="AO334" s="41"/>
      <c r="AP334" s="40" t="str" cm="1">
        <f t="array" ref="AP334">IFERROR(_xlfn.IFS(
AR334="MPR ISSUE","PDH",
AR334="BSS Hardware Issue","BSS",
AR334="Sites strategiques, MLL, Pylone, etc.","ENVTECH",
AR334="AKTIVCO DEFAUT GE &amp; POWER Cabinet","AKTIVCO",
AR334="AKTIVCO Coupure ENEO &amp; Baisse de tension","AKTIVCO GRID ONLY",
AR334="Coupure ENEO &amp; Baisse de tension","IHS GRID ONLY",
AR334="Defaut GE &amp; POWER Cabinet","IHS",
AR334="Sharing","Partners",
AR334="Sites strategiques &amp; DataCenter","SST &amp; DC",
AR334="Exclu","Exclu",
AR334="SAT","SAT",
AR334="SPARE-ISSUE","SPARE-ISSUE",
AR334="Fiber CAmtel","TRANS_FO_CAMTEL",
AR334="Fiber AOF","Fiber AOF",
AR334="Projet OCM (HUAWEI)","TRAVAUX-HUAWEI",
AR334="Projet OCM (NOKIA)","TRAVAUX-NOKIA",
AR334="ACCESS-ISSUE","ACCESS-ISSUE",
AR334="Projet OCM (ZTE, NOKIA, autres projets)","TRAVAUX OCM",
AR334="No root CAuse","No root cause",
AR334="ODU HS","PDH",
AR334="IP &amp; VLAN","PDH",
AR334="Warehouse HUAWEI","SPARE-ISSUE",
AR334="SPARE-HS","SPARE-ISSUE",
AR334="Power Telco","BSS",AR334="no impacts","no impacts"
),"")</f>
        <v>No root cause</v>
      </c>
      <c r="AQ334" s="40" t="str" cm="1">
        <f t="array" ref="AQ334">IFERROR(_xlfn.IFS(
AR334="MPR ISSUE","TX ISSUE",
AR334="BSS Hardware Issue","RAN ISSUE",
AR334="Sites strategiques, MLL, Pylone, etc.","ENVTECH",
AR334="AKTIVCO DEFAUT GE &amp; POWER Cabinet","POWER ISSUE",
AR334="AKTIVCO Coupure ENEO &amp; Baisse de tension","POWER ISSUE",
AR334="Coupure ENEO &amp; Baisse de tension","POWER ISSUE",
AR334="Defaut GE &amp; POWER Cabinet","POWER ISSUE",
AR334="Sharing","POWER ISSUE",
AR334="Sites strategiques &amp; DataCenter","POWER ISSUE",
AR334="Exclu","Exclu",
AR334="SAT","TX ISSUE",
AR334="SPARE-ISSUE","SPARE-ISSUE",
AR334="Fiber CAmtel","TX ISSUE",
AR334="Fiber AOF","TX ISSUE",
AR334="Projet OCM (HUAWEI)","TRAVAUX-HUAWEI",
AR334="Projet OCM (NOKIA)","TRAVAUX -NOKIA",
AR334="ACCESS-ISSUE","ACCESS-ISSUE",
AR334="Projet OCM (ZTE, NOKIA, autres projets)","TRAVAUX OCM",
AR334="No root CAuse","No root cause",
AR334="ODU HS","TX ISSUE",
AR334="IP &amp; VLAN","TX ISSUE",
AR334="Warehouse HUAWEI","SPARE-ISSUE",
AR334="SPARE-HS","SPARE-ISSUE",
AR334="Power Telco","RAN ISSUE",AR334="no impacts","no impacts"
),"")</f>
        <v>No root cause</v>
      </c>
      <c r="AR334" s="59" t="s">
        <v>5343</v>
      </c>
      <c r="AS334" s="40" t="str" cm="1">
        <f t="array" ref="AS334">IFERROR(_xlfn.IFS(
AR334="MPR ISSUE","ACTIVE",
AR334="BSS Hardware Issue","ACTIVE",
AR334="Sites strategiques, MLL, Pylone, etc.","PASSIVE",
AR334="AKTIVCO DEFAUT GE &amp; POWER Cabinet","PASSIVE",
AR334="AKTIVCO Coupure ENEO &amp; Baisse de tension","PASSIVE",
AR334="Coupure ENEO &amp; Baisse de tension","PASSIVE",
AR334="Defaut GE &amp; POWER Cabinet","PASSIVE",
AR334="Sharing","PASSIVE",
AR334="Sites strategiques &amp; DataCenter","PASSIVE",
AR334="Exclu","Exclu",
AR334="SAT","ACTIVE",
AR334="SPARE-ISSUE","SPARE-ISSUE",
AR334="Fiber CAmtel","ACTIVE",
AR334="Fiber AOF","ACTIVE",
AR334="Projet OCM (HUAWEI)","PLANNED WORKS",
AR334="Projet OCM (NOKIA)","PLANNED WORKS",
AR334="ACCESS-ISSUE","ACCESS-ISSUE",
AR334="Projet OCM (ZTE, NOKIA, autres projets)","PLANNED WORKS",
AR334="No root CAuse","No root cause",
AR334="ODU HS","ACTIVE",
AR334="IP &amp; VLAN","ACTIVE",
AR334="Warehouse HUAWEI","SPARE-ISSUE",
AR334="SPARE-HS","SPARE-ISSUE",
AR334="Power Telco","ACTIVE", AR334="no impacts","no impacts"
),"")</f>
        <v>No root cause</v>
      </c>
      <c r="AT334" s="99" t="s">
        <v>5661</v>
      </c>
      <c r="AU334" s="99" t="s">
        <v>349</v>
      </c>
      <c r="AW334" s="17"/>
      <c r="AX334" s="17" t="s">
        <v>5536</v>
      </c>
      <c r="AY334" s="17"/>
      <c r="AZ334" s="17" t="s">
        <v>5536</v>
      </c>
      <c r="BA334" s="7"/>
      <c r="BC334" s="18"/>
      <c r="BD334" s="18"/>
      <c r="BE334" s="18"/>
      <c r="BF334" s="18"/>
      <c r="BG334" s="18"/>
      <c r="BH334" s="18"/>
      <c r="BI334" s="18"/>
      <c r="BJ334" s="18"/>
      <c r="BK334" s="18"/>
      <c r="BM334" s="18"/>
      <c r="BN334" s="18"/>
      <c r="BO334" s="18"/>
      <c r="BP334" s="9" t="s">
        <v>5661</v>
      </c>
      <c r="BQ334" s="14"/>
      <c r="BR334" s="102" t="s">
        <v>5536</v>
      </c>
      <c r="BS334" s="14"/>
      <c r="BT334" s="14"/>
      <c r="BU334" s="9"/>
      <c r="BV334" s="9"/>
      <c r="BW334" s="9"/>
    </row>
    <row r="335" spans="1:75" x14ac:dyDescent="0.35">
      <c r="A335" s="51" t="s">
        <v>2052</v>
      </c>
      <c r="B335" s="52" t="s">
        <v>2053</v>
      </c>
      <c r="C335" s="53" t="s">
        <v>102</v>
      </c>
      <c r="D335" s="51" t="s">
        <v>11</v>
      </c>
      <c r="E335" s="51" t="s">
        <v>12</v>
      </c>
      <c r="F335" s="53" t="s">
        <v>102</v>
      </c>
      <c r="G335" s="51" t="s">
        <v>1175</v>
      </c>
      <c r="H335" s="54" t="s">
        <v>5589</v>
      </c>
      <c r="I335" s="55">
        <v>2.7214546004514415</v>
      </c>
      <c r="J335" s="55">
        <v>1.9711328556385961</v>
      </c>
      <c r="K335" s="55">
        <v>2.5860863560224065E-3</v>
      </c>
      <c r="L335" s="55">
        <v>12.903358131226227</v>
      </c>
      <c r="M335" s="55">
        <v>0</v>
      </c>
      <c r="N335" s="55">
        <v>4.0829844792014445</v>
      </c>
      <c r="O335" s="55">
        <v>0</v>
      </c>
      <c r="P335" s="55">
        <v>0</v>
      </c>
      <c r="Q335" s="55">
        <v>0</v>
      </c>
      <c r="R335" s="55">
        <v>0</v>
      </c>
      <c r="S335" s="81">
        <v>1.9688142954573338</v>
      </c>
      <c r="T335" s="80">
        <v>0</v>
      </c>
      <c r="U335" s="80">
        <v>0</v>
      </c>
      <c r="V335" s="80">
        <v>0</v>
      </c>
      <c r="W335" s="80">
        <v>0</v>
      </c>
      <c r="X335" s="80">
        <v>0.52934512446031057</v>
      </c>
      <c r="Y335" s="80">
        <v>0</v>
      </c>
      <c r="Z335" s="80">
        <v>4.1903338155938519</v>
      </c>
      <c r="AA335" s="80">
        <v>0</v>
      </c>
      <c r="AB335" s="80">
        <v>0</v>
      </c>
      <c r="AC335" s="80">
        <v>0</v>
      </c>
      <c r="AD335" s="80">
        <v>0</v>
      </c>
      <c r="AE335" s="80">
        <v>0.70305878727174675</v>
      </c>
      <c r="AF335" s="80">
        <v>0</v>
      </c>
      <c r="AG335" s="80"/>
      <c r="AH335" s="80">
        <v>0</v>
      </c>
      <c r="AI335" s="80">
        <v>0.81345792205642742</v>
      </c>
      <c r="AJ335" s="80">
        <v>1.6111530760284403</v>
      </c>
      <c r="AK335" s="80">
        <v>1.373312286857683</v>
      </c>
      <c r="AL335" s="80">
        <v>0.23461423127518513</v>
      </c>
      <c r="AM335" s="80">
        <v>0.81345792205642742</v>
      </c>
      <c r="AN335" s="41" t="s">
        <v>5558</v>
      </c>
      <c r="AO335" s="55"/>
      <c r="AP335" s="40" t="str" cm="1">
        <f t="array" ref="AP335">IFERROR(_xlfn.IFS(
AR335="MPR ISSUE","PDH",
AR335="BSS Hardware Issue","BSS",
AR335="Sites strategiques, MLL, Pylone, etc.","ENVTECH",
AR335="AKTIVCO DEFAUT GE &amp; POWER Cabinet","AKTIVCO",
AR335="AKTIVCO Coupure ENEO &amp; Baisse de tension","AKTIVCO GRID ONLY",
AR335="Coupure ENEO &amp; Baisse de tension","IHS GRID ONLY",
AR335="Defaut GE &amp; POWER Cabinet","IHS",
AR335="Sharing","Partners",
AR335="Sites strategiques &amp; DataCenter","SST &amp; DC",
AR335="Exclu","Exclu",
AR335="SAT","SAT",
AR335="SPARE-ISSUE","SPARE-ISSUE",
AR335="Fiber CAmtel","TRANS_FO_CAMTEL",
AR335="Fiber AOF","Fiber AOF",
AR335="Projet OCM (HUAWEI)","TRAVAUX-HUAWEI",
AR335="Projet OCM (NOKIA)","TRAVAUX-NOKIA",
AR335="ACCESS-ISSUE","ACCESS-ISSUE",
AR335="Projet OCM (ZTE, NOKIA, autres projets)","TRAVAUX OCM",
AR335="No root CAuse","No root cause",
AR335="ODU HS","PDH",
AR335="IP &amp; VLAN","PDH",
AR335="Warehouse HUAWEI","SPARE-ISSUE",
AR335="SPARE-HS","SPARE-ISSUE",
AR335="Power Telco","BSS",AR335="no impacts","no impacts"
),"")</f>
        <v>No root cause</v>
      </c>
      <c r="AQ335" s="40" t="str" cm="1">
        <f t="array" ref="AQ335">IFERROR(_xlfn.IFS(
AR335="MPR ISSUE","TX ISSUE",
AR335="BSS Hardware Issue","RAN ISSUE",
AR335="Sites strategiques, MLL, Pylone, etc.","ENVTECH",
AR335="AKTIVCO DEFAUT GE &amp; POWER Cabinet","POWER ISSUE",
AR335="AKTIVCO Coupure ENEO &amp; Baisse de tension","POWER ISSUE",
AR335="Coupure ENEO &amp; Baisse de tension","POWER ISSUE",
AR335="Defaut GE &amp; POWER Cabinet","POWER ISSUE",
AR335="Sharing","POWER ISSUE",
AR335="Sites strategiques &amp; DataCenter","POWER ISSUE",
AR335="Exclu","Exclu",
AR335="SAT","TX ISSUE",
AR335="SPARE-ISSUE","SPARE-ISSUE",
AR335="Fiber CAmtel","TX ISSUE",
AR335="Fiber AOF","TX ISSUE",
AR335="Projet OCM (HUAWEI)","TRAVAUX-HUAWEI",
AR335="Projet OCM (NOKIA)","TRAVAUX -NOKIA",
AR335="ACCESS-ISSUE","ACCESS-ISSUE",
AR335="Projet OCM (ZTE, NOKIA, autres projets)","TRAVAUX OCM",
AR335="No root CAuse","No root cause",
AR335="ODU HS","TX ISSUE",
AR335="IP &amp; VLAN","TX ISSUE",
AR335="Warehouse HUAWEI","SPARE-ISSUE",
AR335="SPARE-HS","SPARE-ISSUE",
AR335="Power Telco","RAN ISSUE",AR335="no impacts","no impacts"
),"")</f>
        <v>No root cause</v>
      </c>
      <c r="AR335" s="59" t="s">
        <v>5343</v>
      </c>
      <c r="AS335" s="40" t="str" cm="1">
        <f t="array" ref="AS335">IFERROR(_xlfn.IFS(
AR335="MPR ISSUE","ACTIVE",
AR335="BSS Hardware Issue","ACTIVE",
AR335="Sites strategiques, MLL, Pylone, etc.","PASSIVE",
AR335="AKTIVCO DEFAUT GE &amp; POWER Cabinet","PASSIVE",
AR335="AKTIVCO Coupure ENEO &amp; Baisse de tension","PASSIVE",
AR335="Coupure ENEO &amp; Baisse de tension","PASSIVE",
AR335="Defaut GE &amp; POWER Cabinet","PASSIVE",
AR335="Sharing","PASSIVE",
AR335="Sites strategiques &amp; DataCenter","PASSIVE",
AR335="Exclu","Exclu",
AR335="SAT","ACTIVE",
AR335="SPARE-ISSUE","SPARE-ISSUE",
AR335="Fiber CAmtel","ACTIVE",
AR335="Fiber AOF","ACTIVE",
AR335="Projet OCM (HUAWEI)","PLANNED WORKS",
AR335="Projet OCM (NOKIA)","PLANNED WORKS",
AR335="ACCESS-ISSUE","ACCESS-ISSUE",
AR335="Projet OCM (ZTE, NOKIA, autres projets)","PLANNED WORKS",
AR335="No root CAuse","No root cause",
AR335="ODU HS","ACTIVE",
AR335="IP &amp; VLAN","ACTIVE",
AR335="Warehouse HUAWEI","SPARE-ISSUE",
AR335="SPARE-HS","SPARE-ISSUE",
AR335="Power Telco","ACTIVE", AR335="no impacts","no impacts"
),"")</f>
        <v>No root cause</v>
      </c>
      <c r="AT335" s="99" t="s">
        <v>5661</v>
      </c>
      <c r="AU335" s="99" t="s">
        <v>2053</v>
      </c>
      <c r="AW335" s="17"/>
      <c r="AX335" s="17" t="s">
        <v>5536</v>
      </c>
      <c r="AY335" s="17"/>
      <c r="AZ335" s="17" t="s">
        <v>5536</v>
      </c>
      <c r="BA335" s="7"/>
      <c r="BC335" s="18"/>
      <c r="BD335" s="18"/>
      <c r="BE335" s="18"/>
      <c r="BF335" s="18"/>
      <c r="BG335" s="18"/>
      <c r="BH335" s="18"/>
      <c r="BI335" s="18"/>
      <c r="BJ335" s="18"/>
      <c r="BK335" s="18"/>
      <c r="BM335" s="18"/>
      <c r="BN335" s="18"/>
      <c r="BO335" s="18"/>
      <c r="BP335" s="9" t="s">
        <v>5661</v>
      </c>
      <c r="BQ335" s="14"/>
      <c r="BR335" s="102" t="s">
        <v>5536</v>
      </c>
      <c r="BS335" s="57"/>
      <c r="BT335" s="57"/>
      <c r="BU335" s="56"/>
      <c r="BV335" s="9"/>
      <c r="BW335" s="9"/>
    </row>
    <row r="336" spans="1:75" x14ac:dyDescent="0.35">
      <c r="A336" s="1" t="s">
        <v>992</v>
      </c>
      <c r="B336" s="8" t="s">
        <v>993</v>
      </c>
      <c r="C336" s="3" t="s">
        <v>55</v>
      </c>
      <c r="D336" s="1" t="s">
        <v>11</v>
      </c>
      <c r="E336" s="1" t="s">
        <v>704</v>
      </c>
      <c r="F336" s="3" t="s">
        <v>55</v>
      </c>
      <c r="G336" s="1" t="s">
        <v>185</v>
      </c>
      <c r="H336" s="28" t="s">
        <v>5589</v>
      </c>
      <c r="I336" s="27">
        <v>0</v>
      </c>
      <c r="J336" s="27">
        <v>0</v>
      </c>
      <c r="K336" s="27">
        <v>0</v>
      </c>
      <c r="L336" s="27">
        <v>0</v>
      </c>
      <c r="M336" s="27">
        <v>1.8726832233265703E-3</v>
      </c>
      <c r="N336" s="27">
        <v>0.12313338070330135</v>
      </c>
      <c r="O336" s="27">
        <v>0.43697725385451702</v>
      </c>
      <c r="P336" s="27">
        <v>0.17890367060179835</v>
      </c>
      <c r="Q336" s="27">
        <v>0</v>
      </c>
      <c r="R336" s="27">
        <v>0</v>
      </c>
      <c r="S336" s="80">
        <v>0</v>
      </c>
      <c r="T336" s="80">
        <v>0</v>
      </c>
      <c r="U336" s="80">
        <v>0</v>
      </c>
      <c r="V336" s="80">
        <v>0</v>
      </c>
      <c r="W336" s="80">
        <v>0</v>
      </c>
      <c r="X336" s="80">
        <v>0</v>
      </c>
      <c r="Y336" s="80">
        <v>0</v>
      </c>
      <c r="Z336" s="80">
        <v>0</v>
      </c>
      <c r="AA336" s="80">
        <v>0</v>
      </c>
      <c r="AB336" s="80">
        <v>0</v>
      </c>
      <c r="AC336" s="80">
        <v>0</v>
      </c>
      <c r="AD336" s="80">
        <v>0</v>
      </c>
      <c r="AE336" s="80">
        <v>0</v>
      </c>
      <c r="AF336" s="80">
        <v>0</v>
      </c>
      <c r="AG336" s="80"/>
      <c r="AH336" s="80">
        <v>0.86020366232632206</v>
      </c>
      <c r="AI336" s="80">
        <v>0.81194194039944878</v>
      </c>
      <c r="AJ336" s="80">
        <v>1.3751004160521803</v>
      </c>
      <c r="AK336" s="80">
        <v>1.7547584075400107</v>
      </c>
      <c r="AL336" s="80">
        <v>5.0787483009278392E-2</v>
      </c>
      <c r="AM336" s="80">
        <v>0.81194194039944878</v>
      </c>
      <c r="AN336" s="41" t="s">
        <v>5591</v>
      </c>
      <c r="AO336" s="41"/>
      <c r="AP336" s="40" t="str" cm="1">
        <f t="array" ref="AP336">IFERROR(_xlfn.IFS(
AR336="MPR ISSUE","PDH",
AR336="BSS Hardware Issue","BSS",
AR336="Sites strategiques, MLL, Pylone, etc.","ENVTECH",
AR336="AKTIVCO DEFAUT GE &amp; POWER Cabinet","AKTIVCO",
AR336="AKTIVCO Coupure ENEO &amp; Baisse de tension","AKTIVCO GRID ONLY",
AR336="Coupure ENEO &amp; Baisse de tension","IHS GRID ONLY",
AR336="Defaut GE &amp; POWER Cabinet","IHS",
AR336="Sharing","Partners",
AR336="Sites strategiques &amp; DataCenter","SST &amp; DC",
AR336="Exclu","Exclu",
AR336="SAT","SAT",
AR336="SPARE-ISSUE","SPARE-ISSUE",
AR336="Fiber CAmtel","TRANS_FO_CAMTEL",
AR336="Fiber AOF","Fiber AOF",
AR336="Projet OCM (HUAWEI)","TRAVAUX-HUAWEI",
AR336="Projet OCM (NOKIA)","TRAVAUX-NOKIA",
AR336="ACCESS-ISSUE","ACCESS-ISSUE",
AR336="Projet OCM (ZTE, NOKIA, autres projets)","TRAVAUX OCM",
AR336="No root CAuse","No root cause",
AR336="ODU HS","PDH",
AR336="IP &amp; VLAN","PDH",
AR336="Warehouse HUAWEI","SPARE-ISSUE",
AR336="SPARE-HS","SPARE-ISSUE",
AR336="Power Telco","BSS",AR336="no impacts","no impacts"
),"")</f>
        <v>No root cause</v>
      </c>
      <c r="AQ336" s="40" t="str" cm="1">
        <f t="array" ref="AQ336">IFERROR(_xlfn.IFS(
AR336="MPR ISSUE","TX ISSUE",
AR336="BSS Hardware Issue","RAN ISSUE",
AR336="Sites strategiques, MLL, Pylone, etc.","ENVTECH",
AR336="AKTIVCO DEFAUT GE &amp; POWER Cabinet","POWER ISSUE",
AR336="AKTIVCO Coupure ENEO &amp; Baisse de tension","POWER ISSUE",
AR336="Coupure ENEO &amp; Baisse de tension","POWER ISSUE",
AR336="Defaut GE &amp; POWER Cabinet","POWER ISSUE",
AR336="Sharing","POWER ISSUE",
AR336="Sites strategiques &amp; DataCenter","POWER ISSUE",
AR336="Exclu","Exclu",
AR336="SAT","TX ISSUE",
AR336="SPARE-ISSUE","SPARE-ISSUE",
AR336="Fiber CAmtel","TX ISSUE",
AR336="Fiber AOF","TX ISSUE",
AR336="Projet OCM (HUAWEI)","TRAVAUX-HUAWEI",
AR336="Projet OCM (NOKIA)","TRAVAUX -NOKIA",
AR336="ACCESS-ISSUE","ACCESS-ISSUE",
AR336="Projet OCM (ZTE, NOKIA, autres projets)","TRAVAUX OCM",
AR336="No root CAuse","No root cause",
AR336="ODU HS","TX ISSUE",
AR336="IP &amp; VLAN","TX ISSUE",
AR336="Warehouse HUAWEI","SPARE-ISSUE",
AR336="SPARE-HS","SPARE-ISSUE",
AR336="Power Telco","RAN ISSUE",AR336="no impacts","no impacts"
),"")</f>
        <v>No root cause</v>
      </c>
      <c r="AR336" s="59" t="s">
        <v>5343</v>
      </c>
      <c r="AS336" s="40" t="str" cm="1">
        <f t="array" ref="AS336">IFERROR(_xlfn.IFS(
AR336="MPR ISSUE","ACTIVE",
AR336="BSS Hardware Issue","ACTIVE",
AR336="Sites strategiques, MLL, Pylone, etc.","PASSIVE",
AR336="AKTIVCO DEFAUT GE &amp; POWER Cabinet","PASSIVE",
AR336="AKTIVCO Coupure ENEO &amp; Baisse de tension","PASSIVE",
AR336="Coupure ENEO &amp; Baisse de tension","PASSIVE",
AR336="Defaut GE &amp; POWER Cabinet","PASSIVE",
AR336="Sharing","PASSIVE",
AR336="Sites strategiques &amp; DataCenter","PASSIVE",
AR336="Exclu","Exclu",
AR336="SAT","ACTIVE",
AR336="SPARE-ISSUE","SPARE-ISSUE",
AR336="Fiber CAmtel","ACTIVE",
AR336="Fiber AOF","ACTIVE",
AR336="Projet OCM (HUAWEI)","PLANNED WORKS",
AR336="Projet OCM (NOKIA)","PLANNED WORKS",
AR336="ACCESS-ISSUE","ACCESS-ISSUE",
AR336="Projet OCM (ZTE, NOKIA, autres projets)","PLANNED WORKS",
AR336="No root CAuse","No root cause",
AR336="ODU HS","ACTIVE",
AR336="IP &amp; VLAN","ACTIVE",
AR336="Warehouse HUAWEI","SPARE-ISSUE",
AR336="SPARE-HS","SPARE-ISSUE",
AR336="Power Telco","ACTIVE", AR336="no impacts","no impacts"
),"")</f>
        <v>No root cause</v>
      </c>
      <c r="AT336" s="99" t="s">
        <v>5661</v>
      </c>
      <c r="AU336" s="99" t="s">
        <v>993</v>
      </c>
      <c r="AW336" s="17"/>
      <c r="AX336" s="17" t="s">
        <v>5536</v>
      </c>
      <c r="AY336" s="17"/>
      <c r="AZ336" s="17" t="s">
        <v>5536</v>
      </c>
      <c r="BA336" s="7"/>
      <c r="BC336" s="18"/>
      <c r="BD336" s="18"/>
      <c r="BE336" s="18"/>
      <c r="BF336" s="18"/>
      <c r="BG336" s="18"/>
      <c r="BH336" s="18"/>
      <c r="BI336" s="18"/>
      <c r="BJ336" s="18"/>
      <c r="BK336" s="18"/>
      <c r="BM336" s="18"/>
      <c r="BN336" s="18"/>
      <c r="BO336" s="18"/>
      <c r="BP336" s="9" t="s">
        <v>5661</v>
      </c>
      <c r="BQ336" s="14"/>
      <c r="BR336" s="102" t="s">
        <v>5536</v>
      </c>
      <c r="BS336" s="14"/>
      <c r="BT336" s="14"/>
      <c r="BU336" s="9"/>
      <c r="BV336" s="9"/>
      <c r="BW336" s="9"/>
    </row>
    <row r="337" spans="1:75" x14ac:dyDescent="0.35">
      <c r="A337" s="1" t="s">
        <v>3756</v>
      </c>
      <c r="B337" s="8" t="s">
        <v>3757</v>
      </c>
      <c r="C337" s="3" t="s">
        <v>24</v>
      </c>
      <c r="D337" s="1" t="s">
        <v>11</v>
      </c>
      <c r="E337" s="1" t="s">
        <v>12</v>
      </c>
      <c r="F337" s="3" t="s">
        <v>23</v>
      </c>
      <c r="G337" s="1" t="s">
        <v>24</v>
      </c>
      <c r="H337" s="28" t="s">
        <v>5589</v>
      </c>
      <c r="I337" s="27">
        <v>3.2921592715297932</v>
      </c>
      <c r="J337" s="27">
        <v>1.0058984171011291</v>
      </c>
      <c r="K337" s="27">
        <v>5.4380045543655982</v>
      </c>
      <c r="L337" s="27">
        <v>3.1678487756575442</v>
      </c>
      <c r="M337" s="27">
        <v>0</v>
      </c>
      <c r="N337" s="27">
        <v>0</v>
      </c>
      <c r="O337" s="27">
        <v>0</v>
      </c>
      <c r="P337" s="27">
        <v>1.2829485236835574</v>
      </c>
      <c r="Q337" s="27">
        <v>0</v>
      </c>
      <c r="R337" s="27">
        <v>0.17674562612539343</v>
      </c>
      <c r="S337" s="80">
        <v>0</v>
      </c>
      <c r="T337" s="80">
        <v>0.85599458384341665</v>
      </c>
      <c r="U337" s="80">
        <v>8.4460331932209574</v>
      </c>
      <c r="V337" s="80">
        <v>6.325977433632108</v>
      </c>
      <c r="W337" s="80">
        <v>0.85599458384341665</v>
      </c>
      <c r="X337" s="80">
        <v>8.1510766680078657</v>
      </c>
      <c r="Y337" s="80">
        <v>0</v>
      </c>
      <c r="Z337" s="80">
        <v>0</v>
      </c>
      <c r="AA337" s="80">
        <v>0</v>
      </c>
      <c r="AB337" s="80">
        <v>1.8662804302106253</v>
      </c>
      <c r="AC337" s="80">
        <v>1.0902940076990466</v>
      </c>
      <c r="AD337" s="80">
        <v>1.0902940076990466</v>
      </c>
      <c r="AE337" s="80">
        <v>0</v>
      </c>
      <c r="AF337" s="80">
        <v>0</v>
      </c>
      <c r="AG337" s="80"/>
      <c r="AH337" s="80">
        <v>0.420979188603813</v>
      </c>
      <c r="AI337" s="80">
        <v>0.76467898285834934</v>
      </c>
      <c r="AJ337" s="80">
        <v>1.2183564540044522</v>
      </c>
      <c r="AK337" s="80">
        <v>1.556332048104287</v>
      </c>
      <c r="AL337" s="80">
        <v>0.13081624411480799</v>
      </c>
      <c r="AM337" s="80">
        <v>0.76467898285834934</v>
      </c>
      <c r="AN337" s="41" t="s">
        <v>5558</v>
      </c>
      <c r="AO337" s="41"/>
      <c r="AP337" s="40" t="str" cm="1">
        <f t="array" ref="AP337">IFERROR(_xlfn.IFS(
AR337="MPR ISSUE","PDH",
AR337="BSS Hardware Issue","BSS",
AR337="Sites strategiques, MLL, Pylone, etc.","ENVTECH",
AR337="AKTIVCO DEFAUT GE &amp; POWER Cabinet","AKTIVCO",
AR337="AKTIVCO Coupure ENEO &amp; Baisse de tension","AKTIVCO GRID ONLY",
AR337="Coupure ENEO &amp; Baisse de tension","IHS GRID ONLY",
AR337="Defaut GE &amp; POWER Cabinet","IHS",
AR337="Sharing","Partners",
AR337="Sites strategiques &amp; DataCenter","SST &amp; DC",
AR337="Exclu","Exclu",
AR337="SAT","SAT",
AR337="SPARE-ISSUE","SPARE-ISSUE",
AR337="Fiber CAmtel","TRANS_FO_CAMTEL",
AR337="Fiber AOF","Fiber AOF",
AR337="Projet OCM (HUAWEI)","TRAVAUX-HUAWEI",
AR337="Projet OCM (NOKIA)","TRAVAUX-NOKIA",
AR337="ACCESS-ISSUE","ACCESS-ISSUE",
AR337="Projet OCM (ZTE, NOKIA, autres projets)","TRAVAUX OCM",
AR337="No root CAuse","No root cause",
AR337="ODU HS","PDH",
AR337="IP &amp; VLAN","PDH",
AR337="Warehouse HUAWEI","SPARE-ISSUE",
AR337="SPARE-HS","SPARE-ISSUE",
AR337="Power Telco","BSS",AR337="no impacts","no impacts"
),"")</f>
        <v>IHS</v>
      </c>
      <c r="AQ337" s="40" t="str" cm="1">
        <f t="array" ref="AQ337">IFERROR(_xlfn.IFS(
AR337="MPR ISSUE","TX ISSUE",
AR337="BSS Hardware Issue","RAN ISSUE",
AR337="Sites strategiques, MLL, Pylone, etc.","ENVTECH",
AR337="AKTIVCO DEFAUT GE &amp; POWER Cabinet","POWER ISSUE",
AR337="AKTIVCO Coupure ENEO &amp; Baisse de tension","POWER ISSUE",
AR337="Coupure ENEO &amp; Baisse de tension","POWER ISSUE",
AR337="Defaut GE &amp; POWER Cabinet","POWER ISSUE",
AR337="Sharing","POWER ISSUE",
AR337="Sites strategiques &amp; DataCenter","POWER ISSUE",
AR337="Exclu","Exclu",
AR337="SAT","TX ISSUE",
AR337="SPARE-ISSUE","SPARE-ISSUE",
AR337="Fiber CAmtel","TX ISSUE",
AR337="Fiber AOF","TX ISSUE",
AR337="Projet OCM (HUAWEI)","TRAVAUX-HUAWEI",
AR337="Projet OCM (NOKIA)","TRAVAUX -NOKIA",
AR337="ACCESS-ISSUE","ACCESS-ISSUE",
AR337="Projet OCM (ZTE, NOKIA, autres projets)","TRAVAUX OCM",
AR337="No root CAuse","No root cause",
AR337="ODU HS","TX ISSUE",
AR337="IP &amp; VLAN","TX ISSUE",
AR337="Warehouse HUAWEI","SPARE-ISSUE",
AR337="SPARE-HS","SPARE-ISSUE",
AR337="Power Telco","RAN ISSUE",AR337="no impacts","no impacts"
),"")</f>
        <v>POWER ISSUE</v>
      </c>
      <c r="AR337" s="59" t="s">
        <v>5329</v>
      </c>
      <c r="AS337" s="40" t="str" cm="1">
        <f t="array" ref="AS337">IFERROR(_xlfn.IFS(
AR337="MPR ISSUE","ACTIVE",
AR337="BSS Hardware Issue","ACTIVE",
AR337="Sites strategiques, MLL, Pylone, etc.","PASSIVE",
AR337="AKTIVCO DEFAUT GE &amp; POWER Cabinet","PASSIVE",
AR337="AKTIVCO Coupure ENEO &amp; Baisse de tension","PASSIVE",
AR337="Coupure ENEO &amp; Baisse de tension","PASSIVE",
AR337="Defaut GE &amp; POWER Cabinet","PASSIVE",
AR337="Sharing","PASSIVE",
AR337="Sites strategiques &amp; DataCenter","PASSIVE",
AR337="Exclu","Exclu",
AR337="SAT","ACTIVE",
AR337="SPARE-ISSUE","SPARE-ISSUE",
AR337="Fiber CAmtel","ACTIVE",
AR337="Fiber AOF","ACTIVE",
AR337="Projet OCM (HUAWEI)","PLANNED WORKS",
AR337="Projet OCM (NOKIA)","PLANNED WORKS",
AR337="ACCESS-ISSUE","ACCESS-ISSUE",
AR337="Projet OCM (ZTE, NOKIA, autres projets)","PLANNED WORKS",
AR337="No root CAuse","No root cause",
AR337="ODU HS","ACTIVE",
AR337="IP &amp; VLAN","ACTIVE",
AR337="Warehouse HUAWEI","SPARE-ISSUE",
AR337="SPARE-HS","SPARE-ISSUE",
AR337="Power Telco","ACTIVE", AR337="no impacts","no impacts"
),"")</f>
        <v>PASSIVE</v>
      </c>
      <c r="AT337" s="99" t="s">
        <v>6477</v>
      </c>
      <c r="AU337" s="99" t="s">
        <v>3757</v>
      </c>
      <c r="AW337" s="17"/>
      <c r="AX337" s="17" t="s">
        <v>5536</v>
      </c>
      <c r="AY337" s="17"/>
      <c r="AZ337" s="17" t="s">
        <v>5536</v>
      </c>
      <c r="BA337" s="7"/>
      <c r="BB337" s="9" t="s">
        <v>5632</v>
      </c>
      <c r="BC337" s="18"/>
      <c r="BD337" s="18"/>
      <c r="BE337" s="18"/>
      <c r="BF337" s="18"/>
      <c r="BG337" s="18"/>
      <c r="BH337" s="18"/>
      <c r="BI337" s="18"/>
      <c r="BJ337" s="18"/>
      <c r="BK337" s="18"/>
      <c r="BM337" s="18"/>
      <c r="BN337" s="18"/>
      <c r="BO337" s="18"/>
      <c r="BP337" s="9" t="s">
        <v>5661</v>
      </c>
      <c r="BQ337" s="14"/>
      <c r="BR337" s="102" t="s">
        <v>5536</v>
      </c>
      <c r="BS337" s="14"/>
      <c r="BT337" s="14"/>
      <c r="BU337" s="9"/>
      <c r="BV337" s="9"/>
      <c r="BW337" s="9"/>
    </row>
    <row r="338" spans="1:75" x14ac:dyDescent="0.35">
      <c r="A338" s="1" t="s">
        <v>221</v>
      </c>
      <c r="B338" s="8" t="s">
        <v>222</v>
      </c>
      <c r="C338" s="3" t="s">
        <v>13</v>
      </c>
      <c r="D338" s="1" t="s">
        <v>11</v>
      </c>
      <c r="E338" s="1" t="s">
        <v>12</v>
      </c>
      <c r="F338" s="3" t="s">
        <v>13</v>
      </c>
      <c r="G338" s="1" t="s">
        <v>223</v>
      </c>
      <c r="H338" s="29" t="s">
        <v>5588</v>
      </c>
      <c r="I338" s="27">
        <v>0.30253727426117238</v>
      </c>
      <c r="J338" s="27">
        <v>0.37959488228843957</v>
      </c>
      <c r="K338" s="27">
        <v>0.41194560271717612</v>
      </c>
      <c r="L338" s="27">
        <v>0.33377369542970958</v>
      </c>
      <c r="M338" s="27">
        <v>0.25593755236981541</v>
      </c>
      <c r="N338" s="27">
        <v>0.28978223891581828</v>
      </c>
      <c r="O338" s="27">
        <v>0.3047406226390475</v>
      </c>
      <c r="P338" s="27">
        <v>0.31709390552402378</v>
      </c>
      <c r="Q338" s="27">
        <v>0.33908010610463779</v>
      </c>
      <c r="R338" s="27">
        <v>0.35817776550425445</v>
      </c>
      <c r="S338" s="80">
        <v>0.34084064280702564</v>
      </c>
      <c r="T338" s="80">
        <v>0.50501807763538265</v>
      </c>
      <c r="U338" s="80">
        <v>0.32006474029423687</v>
      </c>
      <c r="V338" s="80">
        <v>0.24451892373149794</v>
      </c>
      <c r="W338" s="80">
        <v>0.50501807763538265</v>
      </c>
      <c r="X338" s="80">
        <v>0.85995397122987849</v>
      </c>
      <c r="Y338" s="80">
        <v>0.58441984630442911</v>
      </c>
      <c r="Z338" s="80">
        <v>0.56931353496959458</v>
      </c>
      <c r="AA338" s="80">
        <v>0.47400287644143091</v>
      </c>
      <c r="AB338" s="80">
        <v>0.39979111556274671</v>
      </c>
      <c r="AC338" s="80">
        <v>0.45263645261719082</v>
      </c>
      <c r="AD338" s="80">
        <v>0.45263645261719082</v>
      </c>
      <c r="AE338" s="80">
        <v>0.87441821974528655</v>
      </c>
      <c r="AF338" s="80">
        <v>0.89011308866459482</v>
      </c>
      <c r="AG338" s="80"/>
      <c r="AH338" s="80">
        <v>0.92257293120225559</v>
      </c>
      <c r="AI338" s="80">
        <v>0.71220818244857065</v>
      </c>
      <c r="AJ338" s="80">
        <v>0.78159658525472697</v>
      </c>
      <c r="AK338" s="80">
        <v>1.7890248069606371</v>
      </c>
      <c r="AL338" s="80">
        <v>0</v>
      </c>
      <c r="AM338" s="80">
        <v>0.71220818244857065</v>
      </c>
      <c r="AN338" s="41" t="s">
        <v>5591</v>
      </c>
      <c r="AO338" s="41"/>
      <c r="AP338" s="40" t="str" cm="1">
        <f t="array" ref="AP338">IFERROR(_xlfn.IFS(
AR338="MPR ISSUE","PDH",
AR338="BSS Hardware Issue","BSS",
AR338="Sites strategiques, MLL, Pylone, etc.","ENVTECH",
AR338="AKTIVCO DEFAUT GE &amp; POWER Cabinet","AKTIVCO",
AR338="AKTIVCO Coupure ENEO &amp; Baisse de tension","AKTIVCO GRID ONLY",
AR338="Coupure ENEO &amp; Baisse de tension","IHS GRID ONLY",
AR338="Defaut GE &amp; POWER Cabinet","IHS",
AR338="Sharing","Partners",
AR338="Sites strategiques &amp; DataCenter","SST &amp; DC",
AR338="Exclu","Exclu",
AR338="SAT","SAT",
AR338="SPARE-ISSUE","SPARE-ISSUE",
AR338="Fiber CAmtel","TRANS_FO_CAMTEL",
AR338="Fiber AOF","Fiber AOF",
AR338="Projet OCM (HUAWEI)","TRAVAUX-HUAWEI",
AR338="Projet OCM (NOKIA)","TRAVAUX-NOKIA",
AR338="ACCESS-ISSUE","ACCESS-ISSUE",
AR338="Projet OCM (ZTE, NOKIA, autres projets)","TRAVAUX OCM",
AR338="No root CAuse","No root cause",
AR338="ODU HS","PDH",
AR338="IP &amp; VLAN","PDH",
AR338="Warehouse HUAWEI","SPARE-ISSUE",
AR338="SPARE-HS","SPARE-ISSUE",
AR338="Power Telco","BSS",AR338="no impacts","no impacts"
),"")</f>
        <v>No root cause</v>
      </c>
      <c r="AQ338" s="40" t="str" cm="1">
        <f t="array" ref="AQ338">IFERROR(_xlfn.IFS(
AR338="MPR ISSUE","TX ISSUE",
AR338="BSS Hardware Issue","RAN ISSUE",
AR338="Sites strategiques, MLL, Pylone, etc.","ENVTECH",
AR338="AKTIVCO DEFAUT GE &amp; POWER Cabinet","POWER ISSUE",
AR338="AKTIVCO Coupure ENEO &amp; Baisse de tension","POWER ISSUE",
AR338="Coupure ENEO &amp; Baisse de tension","POWER ISSUE",
AR338="Defaut GE &amp; POWER Cabinet","POWER ISSUE",
AR338="Sharing","POWER ISSUE",
AR338="Sites strategiques &amp; DataCenter","POWER ISSUE",
AR338="Exclu","Exclu",
AR338="SAT","TX ISSUE",
AR338="SPARE-ISSUE","SPARE-ISSUE",
AR338="Fiber CAmtel","TX ISSUE",
AR338="Fiber AOF","TX ISSUE",
AR338="Projet OCM (HUAWEI)","TRAVAUX-HUAWEI",
AR338="Projet OCM (NOKIA)","TRAVAUX -NOKIA",
AR338="ACCESS-ISSUE","ACCESS-ISSUE",
AR338="Projet OCM (ZTE, NOKIA, autres projets)","TRAVAUX OCM",
AR338="No root CAuse","No root cause",
AR338="ODU HS","TX ISSUE",
AR338="IP &amp; VLAN","TX ISSUE",
AR338="Warehouse HUAWEI","SPARE-ISSUE",
AR338="SPARE-HS","SPARE-ISSUE",
AR338="Power Telco","RAN ISSUE",AR338="no impacts","no impacts"
),"")</f>
        <v>No root cause</v>
      </c>
      <c r="AR338" s="59" t="s">
        <v>5343</v>
      </c>
      <c r="AS338" s="40" t="str" cm="1">
        <f t="array" ref="AS338">IFERROR(_xlfn.IFS(
AR338="MPR ISSUE","ACTIVE",
AR338="BSS Hardware Issue","ACTIVE",
AR338="Sites strategiques, MLL, Pylone, etc.","PASSIVE",
AR338="AKTIVCO DEFAUT GE &amp; POWER Cabinet","PASSIVE",
AR338="AKTIVCO Coupure ENEO &amp; Baisse de tension","PASSIVE",
AR338="Coupure ENEO &amp; Baisse de tension","PASSIVE",
AR338="Defaut GE &amp; POWER Cabinet","PASSIVE",
AR338="Sharing","PASSIVE",
AR338="Sites strategiques &amp; DataCenter","PASSIVE",
AR338="Exclu","Exclu",
AR338="SAT","ACTIVE",
AR338="SPARE-ISSUE","SPARE-ISSUE",
AR338="Fiber CAmtel","ACTIVE",
AR338="Fiber AOF","ACTIVE",
AR338="Projet OCM (HUAWEI)","PLANNED WORKS",
AR338="Projet OCM (NOKIA)","PLANNED WORKS",
AR338="ACCESS-ISSUE","ACCESS-ISSUE",
AR338="Projet OCM (ZTE, NOKIA, autres projets)","PLANNED WORKS",
AR338="No root CAuse","No root cause",
AR338="ODU HS","ACTIVE",
AR338="IP &amp; VLAN","ACTIVE",
AR338="Warehouse HUAWEI","SPARE-ISSUE",
AR338="SPARE-HS","SPARE-ISSUE",
AR338="Power Telco","ACTIVE", AR338="no impacts","no impacts"
),"")</f>
        <v>No root cause</v>
      </c>
      <c r="AT338" s="99" t="s">
        <v>6461</v>
      </c>
      <c r="AU338" s="99" t="s">
        <v>222</v>
      </c>
      <c r="AW338" s="17"/>
      <c r="AX338" s="17" t="s">
        <v>5536</v>
      </c>
      <c r="AY338" s="17"/>
      <c r="AZ338" s="17" t="s">
        <v>5536</v>
      </c>
      <c r="BA338" s="7"/>
      <c r="BC338" s="18"/>
      <c r="BD338" s="18"/>
      <c r="BE338" s="18"/>
      <c r="BF338" s="18"/>
      <c r="BG338" s="18"/>
      <c r="BH338" s="18"/>
      <c r="BI338" s="18" t="s">
        <v>5675</v>
      </c>
      <c r="BJ338" s="18"/>
      <c r="BK338" s="18"/>
      <c r="BM338" s="18"/>
      <c r="BN338" s="18"/>
      <c r="BO338" s="18"/>
      <c r="BP338" s="9" t="s">
        <v>5661</v>
      </c>
      <c r="BQ338" s="14"/>
      <c r="BR338" s="102" t="s">
        <v>5536</v>
      </c>
      <c r="BS338" s="14"/>
      <c r="BT338" s="14"/>
      <c r="BU338" s="9"/>
      <c r="BV338" s="9"/>
      <c r="BW338" s="9"/>
    </row>
    <row r="339" spans="1:75" x14ac:dyDescent="0.35">
      <c r="A339" s="1" t="s">
        <v>2754</v>
      </c>
      <c r="B339" s="8" t="s">
        <v>2755</v>
      </c>
      <c r="C339" s="3" t="s">
        <v>32</v>
      </c>
      <c r="D339" s="1" t="s">
        <v>21</v>
      </c>
      <c r="E339" s="1" t="s">
        <v>22</v>
      </c>
      <c r="F339" s="3" t="s">
        <v>31</v>
      </c>
      <c r="G339" s="1" t="s">
        <v>32</v>
      </c>
      <c r="H339" s="30" t="s">
        <v>5587</v>
      </c>
      <c r="I339" s="27">
        <v>4.2804187961750177E-4</v>
      </c>
      <c r="J339" s="27">
        <v>5.5955239660648406</v>
      </c>
      <c r="K339" s="27">
        <v>5.1171871655922843</v>
      </c>
      <c r="L339" s="27">
        <v>0</v>
      </c>
      <c r="M339" s="27">
        <v>0</v>
      </c>
      <c r="N339" s="27">
        <v>0</v>
      </c>
      <c r="O339" s="27">
        <v>0</v>
      </c>
      <c r="P339" s="27">
        <v>0.67289966983702865</v>
      </c>
      <c r="Q339" s="27">
        <v>0</v>
      </c>
      <c r="R339" s="27">
        <v>0</v>
      </c>
      <c r="S339" s="80">
        <v>0</v>
      </c>
      <c r="T339" s="80">
        <v>0</v>
      </c>
      <c r="U339" s="80">
        <v>0</v>
      </c>
      <c r="V339" s="80">
        <v>1.9440235365960586E-3</v>
      </c>
      <c r="W339" s="80">
        <v>0</v>
      </c>
      <c r="X339" s="80">
        <v>0</v>
      </c>
      <c r="Y339" s="80">
        <v>0</v>
      </c>
      <c r="Z339" s="80">
        <v>0</v>
      </c>
      <c r="AA339" s="80">
        <v>0</v>
      </c>
      <c r="AB339" s="80">
        <v>0</v>
      </c>
      <c r="AC339" s="80">
        <v>0</v>
      </c>
      <c r="AD339" s="80">
        <v>0</v>
      </c>
      <c r="AE339" s="80">
        <v>0</v>
      </c>
      <c r="AF339" s="80">
        <v>0</v>
      </c>
      <c r="AG339" s="80"/>
      <c r="AH339" s="80">
        <v>0.66767399189003074</v>
      </c>
      <c r="AI339" s="80">
        <v>0.71188715103885691</v>
      </c>
      <c r="AJ339" s="80">
        <v>0.17048247664952099</v>
      </c>
      <c r="AK339" s="80">
        <v>0.20703280394136936</v>
      </c>
      <c r="AL339" s="80">
        <v>1.185143871192271</v>
      </c>
      <c r="AM339" s="80">
        <v>0.71188715103885691</v>
      </c>
      <c r="AN339" s="41" t="s">
        <v>5558</v>
      </c>
      <c r="AO339" s="41"/>
      <c r="AP339" s="40" t="str" cm="1">
        <f t="array" ref="AP339">IFERROR(_xlfn.IFS(
AR339="MPR ISSUE","PDH",
AR339="BSS Hardware Issue","BSS",
AR339="Sites strategiques, MLL, Pylone, etc.","ENVTECH",
AR339="AKTIVCO DEFAUT GE &amp; POWER Cabinet","AKTIVCO",
AR339="AKTIVCO Coupure ENEO &amp; Baisse de tension","AKTIVCO GRID ONLY",
AR339="Coupure ENEO &amp; Baisse de tension","IHS GRID ONLY",
AR339="Defaut GE &amp; POWER Cabinet","IHS",
AR339="Sharing","Partners",
AR339="Sites strategiques &amp; DataCenter","SST &amp; DC",
AR339="Exclu","Exclu",
AR339="SAT","SAT",
AR339="SPARE-ISSUE","SPARE-ISSUE",
AR339="Fiber CAmtel","TRANS_FO_CAMTEL",
AR339="Fiber AOF","Fiber AOF",
AR339="Projet OCM (HUAWEI)","TRAVAUX-HUAWEI",
AR339="Projet OCM (NOKIA)","TRAVAUX-NOKIA",
AR339="ACCESS-ISSUE","ACCESS-ISSUE",
AR339="Projet OCM (ZTE, NOKIA, autres projets)","TRAVAUX OCM",
AR339="No root CAuse","No root cause",
AR339="ODU HS","PDH",
AR339="IP &amp; VLAN","PDH",
AR339="Warehouse HUAWEI","SPARE-ISSUE",
AR339="SPARE-HS","SPARE-ISSUE",
AR339="Power Telco","BSS",AR339="no impacts","no impacts"
),"")</f>
        <v>No root cause</v>
      </c>
      <c r="AQ339" s="40" t="str" cm="1">
        <f t="array" ref="AQ339">IFERROR(_xlfn.IFS(
AR339="MPR ISSUE","TX ISSUE",
AR339="BSS Hardware Issue","RAN ISSUE",
AR339="Sites strategiques, MLL, Pylone, etc.","ENVTECH",
AR339="AKTIVCO DEFAUT GE &amp; POWER Cabinet","POWER ISSUE",
AR339="AKTIVCO Coupure ENEO &amp; Baisse de tension","POWER ISSUE",
AR339="Coupure ENEO &amp; Baisse de tension","POWER ISSUE",
AR339="Defaut GE &amp; POWER Cabinet","POWER ISSUE",
AR339="Sharing","POWER ISSUE",
AR339="Sites strategiques &amp; DataCenter","POWER ISSUE",
AR339="Exclu","Exclu",
AR339="SAT","TX ISSUE",
AR339="SPARE-ISSUE","SPARE-ISSUE",
AR339="Fiber CAmtel","TX ISSUE",
AR339="Fiber AOF","TX ISSUE",
AR339="Projet OCM (HUAWEI)","TRAVAUX-HUAWEI",
AR339="Projet OCM (NOKIA)","TRAVAUX -NOKIA",
AR339="ACCESS-ISSUE","ACCESS-ISSUE",
AR339="Projet OCM (ZTE, NOKIA, autres projets)","TRAVAUX OCM",
AR339="No root CAuse","No root cause",
AR339="ODU HS","TX ISSUE",
AR339="IP &amp; VLAN","TX ISSUE",
AR339="Warehouse HUAWEI","SPARE-ISSUE",
AR339="SPARE-HS","SPARE-ISSUE",
AR339="Power Telco","RAN ISSUE",AR339="no impacts","no impacts"
),"")</f>
        <v>No root cause</v>
      </c>
      <c r="AR339" s="59" t="s">
        <v>5343</v>
      </c>
      <c r="AS339" s="40" t="str" cm="1">
        <f t="array" ref="AS339">IFERROR(_xlfn.IFS(
AR339="MPR ISSUE","ACTIVE",
AR339="BSS Hardware Issue","ACTIVE",
AR339="Sites strategiques, MLL, Pylone, etc.","PASSIVE",
AR339="AKTIVCO DEFAUT GE &amp; POWER Cabinet","PASSIVE",
AR339="AKTIVCO Coupure ENEO &amp; Baisse de tension","PASSIVE",
AR339="Coupure ENEO &amp; Baisse de tension","PASSIVE",
AR339="Defaut GE &amp; POWER Cabinet","PASSIVE",
AR339="Sharing","PASSIVE",
AR339="Sites strategiques &amp; DataCenter","PASSIVE",
AR339="Exclu","Exclu",
AR339="SAT","ACTIVE",
AR339="SPARE-ISSUE","SPARE-ISSUE",
AR339="Fiber CAmtel","ACTIVE",
AR339="Fiber AOF","ACTIVE",
AR339="Projet OCM (HUAWEI)","PLANNED WORKS",
AR339="Projet OCM (NOKIA)","PLANNED WORKS",
AR339="ACCESS-ISSUE","ACCESS-ISSUE",
AR339="Projet OCM (ZTE, NOKIA, autres projets)","PLANNED WORKS",
AR339="No root CAuse","No root cause",
AR339="ODU HS","ACTIVE",
AR339="IP &amp; VLAN","ACTIVE",
AR339="Warehouse HUAWEI","SPARE-ISSUE",
AR339="SPARE-HS","SPARE-ISSUE",
AR339="Power Telco","ACTIVE", AR339="no impacts","no impacts"
),"")</f>
        <v>No root cause</v>
      </c>
      <c r="AT339" s="99" t="s">
        <v>5661</v>
      </c>
      <c r="AU339" s="99" t="s">
        <v>2755</v>
      </c>
      <c r="AW339" s="17"/>
      <c r="AX339" s="17" t="s">
        <v>5536</v>
      </c>
      <c r="AY339" s="17"/>
      <c r="AZ339" s="17" t="s">
        <v>6200</v>
      </c>
      <c r="BA339" s="7"/>
      <c r="BC339" s="18"/>
      <c r="BD339" s="18"/>
      <c r="BE339" s="18"/>
      <c r="BF339" s="18"/>
      <c r="BG339" s="18"/>
      <c r="BH339" s="18"/>
      <c r="BI339" s="18"/>
      <c r="BJ339" s="18"/>
      <c r="BK339" s="18"/>
      <c r="BM339" s="18"/>
      <c r="BN339" s="18"/>
      <c r="BO339" s="18"/>
      <c r="BP339" s="9" t="s">
        <v>5661</v>
      </c>
      <c r="BQ339" s="14"/>
      <c r="BR339" s="102" t="s">
        <v>5536</v>
      </c>
      <c r="BS339" s="14"/>
      <c r="BT339" s="14"/>
      <c r="BU339" s="9"/>
      <c r="BV339" s="9"/>
      <c r="BW339" s="9"/>
    </row>
    <row r="340" spans="1:75" x14ac:dyDescent="0.35">
      <c r="A340" s="1" t="s">
        <v>186</v>
      </c>
      <c r="B340" s="8" t="s">
        <v>187</v>
      </c>
      <c r="C340" s="3" t="s">
        <v>24</v>
      </c>
      <c r="D340" s="1" t="s">
        <v>21</v>
      </c>
      <c r="E340" s="1" t="s">
        <v>188</v>
      </c>
      <c r="F340" s="3" t="s">
        <v>23</v>
      </c>
      <c r="G340" s="1" t="s">
        <v>24</v>
      </c>
      <c r="H340" s="28" t="s">
        <v>5589</v>
      </c>
      <c r="I340" s="27">
        <v>0</v>
      </c>
      <c r="J340" s="27">
        <v>0</v>
      </c>
      <c r="K340" s="27">
        <v>0</v>
      </c>
      <c r="L340" s="27">
        <v>0</v>
      </c>
      <c r="M340" s="27">
        <v>0</v>
      </c>
      <c r="N340" s="27">
        <v>0</v>
      </c>
      <c r="O340" s="27">
        <v>0</v>
      </c>
      <c r="P340" s="27">
        <v>0</v>
      </c>
      <c r="Q340" s="27">
        <v>1.0058984171011292E-2</v>
      </c>
      <c r="R340" s="27">
        <v>6.1531020195015893E-3</v>
      </c>
      <c r="S340" s="80">
        <v>0</v>
      </c>
      <c r="T340" s="80">
        <v>0</v>
      </c>
      <c r="U340" s="80">
        <v>0</v>
      </c>
      <c r="V340" s="80">
        <v>0</v>
      </c>
      <c r="W340" s="80">
        <v>0</v>
      </c>
      <c r="X340" s="80">
        <v>0</v>
      </c>
      <c r="Y340" s="80">
        <v>0</v>
      </c>
      <c r="Z340" s="80">
        <v>0</v>
      </c>
      <c r="AA340" s="80">
        <v>0</v>
      </c>
      <c r="AB340" s="80">
        <v>0</v>
      </c>
      <c r="AC340" s="80">
        <v>0</v>
      </c>
      <c r="AD340" s="80">
        <v>0</v>
      </c>
      <c r="AE340" s="80">
        <v>0</v>
      </c>
      <c r="AF340" s="80">
        <v>0</v>
      </c>
      <c r="AG340" s="80"/>
      <c r="AH340" s="80">
        <v>0</v>
      </c>
      <c r="AI340" s="80">
        <v>0.70992529242394409</v>
      </c>
      <c r="AJ340" s="80">
        <v>0</v>
      </c>
      <c r="AK340" s="80">
        <v>1.585817089466222</v>
      </c>
      <c r="AL340" s="80">
        <v>0.3404642379510886</v>
      </c>
      <c r="AM340" s="80">
        <v>0.70992529242394409</v>
      </c>
      <c r="AN340" s="41" t="s">
        <v>5558</v>
      </c>
      <c r="AO340" s="41"/>
      <c r="AP340" s="40" t="str" cm="1">
        <f t="array" ref="AP340">IFERROR(_xlfn.IFS(
AR340="MPR ISSUE","PDH",
AR340="BSS Hardware Issue","BSS",
AR340="Sites strategiques, MLL, Pylone, etc.","ENVTECH",
AR340="AKTIVCO DEFAUT GE &amp; POWER Cabinet","AKTIVCO",
AR340="AKTIVCO Coupure ENEO &amp; Baisse de tension","AKTIVCO GRID ONLY",
AR340="Coupure ENEO &amp; Baisse de tension","IHS GRID ONLY",
AR340="Defaut GE &amp; POWER Cabinet","IHS",
AR340="Sharing","Partners",
AR340="Sites strategiques &amp; DataCenter","SST &amp; DC",
AR340="Exclu","Exclu",
AR340="SAT","SAT",
AR340="SPARE-ISSUE","SPARE-ISSUE",
AR340="Fiber CAmtel","TRANS_FO_CAMTEL",
AR340="Fiber AOF","Fiber AOF",
AR340="Projet OCM (HUAWEI)","TRAVAUX-HUAWEI",
AR340="Projet OCM (NOKIA)","TRAVAUX-NOKIA",
AR340="ACCESS-ISSUE","ACCESS-ISSUE",
AR340="Projet OCM (ZTE, NOKIA, autres projets)","TRAVAUX OCM",
AR340="No root CAuse","No root cause",
AR340="ODU HS","PDH",
AR340="IP &amp; VLAN","PDH",
AR340="Warehouse HUAWEI","SPARE-ISSUE",
AR340="SPARE-HS","SPARE-ISSUE",
AR340="Power Telco","BSS",AR340="no impacts","no impacts"
),"")</f>
        <v>No root cause</v>
      </c>
      <c r="AQ340" s="40" t="str" cm="1">
        <f t="array" ref="AQ340">IFERROR(_xlfn.IFS(
AR340="MPR ISSUE","TX ISSUE",
AR340="BSS Hardware Issue","RAN ISSUE",
AR340="Sites strategiques, MLL, Pylone, etc.","ENVTECH",
AR340="AKTIVCO DEFAUT GE &amp; POWER Cabinet","POWER ISSUE",
AR340="AKTIVCO Coupure ENEO &amp; Baisse de tension","POWER ISSUE",
AR340="Coupure ENEO &amp; Baisse de tension","POWER ISSUE",
AR340="Defaut GE &amp; POWER Cabinet","POWER ISSUE",
AR340="Sharing","POWER ISSUE",
AR340="Sites strategiques &amp; DataCenter","POWER ISSUE",
AR340="Exclu","Exclu",
AR340="SAT","TX ISSUE",
AR340="SPARE-ISSUE","SPARE-ISSUE",
AR340="Fiber CAmtel","TX ISSUE",
AR340="Fiber AOF","TX ISSUE",
AR340="Projet OCM (HUAWEI)","TRAVAUX-HUAWEI",
AR340="Projet OCM (NOKIA)","TRAVAUX -NOKIA",
AR340="ACCESS-ISSUE","ACCESS-ISSUE",
AR340="Projet OCM (ZTE, NOKIA, autres projets)","TRAVAUX OCM",
AR340="No root CAuse","No root cause",
AR340="ODU HS","TX ISSUE",
AR340="IP &amp; VLAN","TX ISSUE",
AR340="Warehouse HUAWEI","SPARE-ISSUE",
AR340="SPARE-HS","SPARE-ISSUE",
AR340="Power Telco","RAN ISSUE",AR340="no impacts","no impacts"
),"")</f>
        <v>No root cause</v>
      </c>
      <c r="AR340" s="59" t="s">
        <v>5343</v>
      </c>
      <c r="AS340" s="40" t="str" cm="1">
        <f t="array" ref="AS340">IFERROR(_xlfn.IFS(
AR340="MPR ISSUE","ACTIVE",
AR340="BSS Hardware Issue","ACTIVE",
AR340="Sites strategiques, MLL, Pylone, etc.","PASSIVE",
AR340="AKTIVCO DEFAUT GE &amp; POWER Cabinet","PASSIVE",
AR340="AKTIVCO Coupure ENEO &amp; Baisse de tension","PASSIVE",
AR340="Coupure ENEO &amp; Baisse de tension","PASSIVE",
AR340="Defaut GE &amp; POWER Cabinet","PASSIVE",
AR340="Sharing","PASSIVE",
AR340="Sites strategiques &amp; DataCenter","PASSIVE",
AR340="Exclu","Exclu",
AR340="SAT","ACTIVE",
AR340="SPARE-ISSUE","SPARE-ISSUE",
AR340="Fiber CAmtel","ACTIVE",
AR340="Fiber AOF","ACTIVE",
AR340="Projet OCM (HUAWEI)","PLANNED WORKS",
AR340="Projet OCM (NOKIA)","PLANNED WORKS",
AR340="ACCESS-ISSUE","ACCESS-ISSUE",
AR340="Projet OCM (ZTE, NOKIA, autres projets)","PLANNED WORKS",
AR340="No root CAuse","No root cause",
AR340="ODU HS","ACTIVE",
AR340="IP &amp; VLAN","ACTIVE",
AR340="Warehouse HUAWEI","SPARE-ISSUE",
AR340="SPARE-HS","SPARE-ISSUE",
AR340="Power Telco","ACTIVE", AR340="no impacts","no impacts"
),"")</f>
        <v>No root cause</v>
      </c>
      <c r="AT340" s="99" t="s">
        <v>5661</v>
      </c>
      <c r="AU340" s="99" t="s">
        <v>187</v>
      </c>
      <c r="AW340" s="17"/>
      <c r="AX340" s="17" t="s">
        <v>5536</v>
      </c>
      <c r="AY340" s="17"/>
      <c r="AZ340" s="17" t="s">
        <v>6200</v>
      </c>
      <c r="BA340" s="7"/>
      <c r="BC340" s="18"/>
      <c r="BD340" s="18"/>
      <c r="BE340" s="18"/>
      <c r="BF340" s="18"/>
      <c r="BG340" s="18"/>
      <c r="BH340" s="18"/>
      <c r="BI340" s="18"/>
      <c r="BJ340" s="18"/>
      <c r="BK340" s="18"/>
      <c r="BM340" s="18"/>
      <c r="BN340" s="18"/>
      <c r="BO340" s="18"/>
      <c r="BP340" s="9" t="s">
        <v>5661</v>
      </c>
      <c r="BQ340" s="14"/>
      <c r="BR340" s="102" t="s">
        <v>5536</v>
      </c>
      <c r="BS340" s="14"/>
      <c r="BT340" s="14"/>
      <c r="BU340" s="9"/>
      <c r="BV340" s="9"/>
      <c r="BW340" s="9"/>
    </row>
    <row r="341" spans="1:75" x14ac:dyDescent="0.35">
      <c r="A341" s="1" t="s">
        <v>4672</v>
      </c>
      <c r="B341" s="8" t="s">
        <v>4673</v>
      </c>
      <c r="C341" s="3" t="s">
        <v>299</v>
      </c>
      <c r="D341" s="1" t="s">
        <v>11</v>
      </c>
      <c r="E341" s="1" t="s">
        <v>12</v>
      </c>
      <c r="F341" s="3" t="s">
        <v>102</v>
      </c>
      <c r="G341" s="1" t="s">
        <v>299</v>
      </c>
      <c r="H341" s="28" t="s">
        <v>5589</v>
      </c>
      <c r="I341" s="27">
        <v>5.4664515042818447E-2</v>
      </c>
      <c r="J341" s="27">
        <v>4.4498520401902782E-2</v>
      </c>
      <c r="K341" s="27">
        <v>0</v>
      </c>
      <c r="L341" s="27">
        <v>2.2153129128820632</v>
      </c>
      <c r="M341" s="27">
        <v>2.8583209914591374</v>
      </c>
      <c r="N341" s="27">
        <v>0</v>
      </c>
      <c r="O341" s="27">
        <v>0</v>
      </c>
      <c r="P341" s="27">
        <v>0</v>
      </c>
      <c r="Q341" s="27">
        <v>0</v>
      </c>
      <c r="R341" s="27">
        <v>0</v>
      </c>
      <c r="S341" s="80">
        <v>0</v>
      </c>
      <c r="T341" s="80">
        <v>0</v>
      </c>
      <c r="U341" s="80">
        <v>0</v>
      </c>
      <c r="V341" s="80">
        <v>0</v>
      </c>
      <c r="W341" s="80">
        <v>0</v>
      </c>
      <c r="X341" s="80">
        <v>0</v>
      </c>
      <c r="Y341" s="80">
        <v>0</v>
      </c>
      <c r="Z341" s="80">
        <v>0</v>
      </c>
      <c r="AA341" s="80">
        <v>0</v>
      </c>
      <c r="AB341" s="80">
        <v>0</v>
      </c>
      <c r="AC341" s="80">
        <v>0</v>
      </c>
      <c r="AD341" s="80">
        <v>0</v>
      </c>
      <c r="AE341" s="80">
        <v>0</v>
      </c>
      <c r="AF341" s="80">
        <v>0</v>
      </c>
      <c r="AG341" s="80"/>
      <c r="AH341" s="80">
        <v>0</v>
      </c>
      <c r="AI341" s="80">
        <v>0.68957546806379533</v>
      </c>
      <c r="AJ341" s="80">
        <v>0.57889104708463723</v>
      </c>
      <c r="AK341" s="80">
        <v>0.73521349082489262</v>
      </c>
      <c r="AL341" s="80">
        <v>0.69050456697463369</v>
      </c>
      <c r="AM341" s="80">
        <v>0.68957546806379533</v>
      </c>
      <c r="AN341" s="41" t="s">
        <v>5558</v>
      </c>
      <c r="AO341" s="41"/>
      <c r="AP341" s="40" t="str" cm="1">
        <f t="array" ref="AP341">IFERROR(_xlfn.IFS(
AR341="MPR ISSUE","PDH",
AR341="BSS Hardware Issue","BSS",
AR341="Sites strategiques, MLL, Pylone, etc.","ENVTECH",
AR341="AKTIVCO DEFAUT GE &amp; POWER Cabinet","AKTIVCO",
AR341="AKTIVCO Coupure ENEO &amp; Baisse de tension","AKTIVCO GRID ONLY",
AR341="Coupure ENEO &amp; Baisse de tension","IHS GRID ONLY",
AR341="Defaut GE &amp; POWER Cabinet","IHS",
AR341="Sharing","Partners",
AR341="Sites strategiques &amp; DataCenter","SST &amp; DC",
AR341="Exclu","Exclu",
AR341="SAT","SAT",
AR341="SPARE-ISSUE","SPARE-ISSUE",
AR341="Fiber CAmtel","TRANS_FO_CAMTEL",
AR341="Fiber AOF","Fiber AOF",
AR341="Projet OCM (HUAWEI)","TRAVAUX-HUAWEI",
AR341="Projet OCM (NOKIA)","TRAVAUX-NOKIA",
AR341="ACCESS-ISSUE","ACCESS-ISSUE",
AR341="Projet OCM (ZTE, NOKIA, autres projets)","TRAVAUX OCM",
AR341="No root CAuse","No root cause",
AR341="ODU HS","PDH",
AR341="IP &amp; VLAN","PDH",
AR341="Warehouse HUAWEI","SPARE-ISSUE",
AR341="SPARE-HS","SPARE-ISSUE",
AR341="Power Telco","BSS",AR341="no impacts","no impacts"
),"")</f>
        <v>No root cause</v>
      </c>
      <c r="AQ341" s="40" t="str" cm="1">
        <f t="array" ref="AQ341">IFERROR(_xlfn.IFS(
AR341="MPR ISSUE","TX ISSUE",
AR341="BSS Hardware Issue","RAN ISSUE",
AR341="Sites strategiques, MLL, Pylone, etc.","ENVTECH",
AR341="AKTIVCO DEFAUT GE &amp; POWER Cabinet","POWER ISSUE",
AR341="AKTIVCO Coupure ENEO &amp; Baisse de tension","POWER ISSUE",
AR341="Coupure ENEO &amp; Baisse de tension","POWER ISSUE",
AR341="Defaut GE &amp; POWER Cabinet","POWER ISSUE",
AR341="Sharing","POWER ISSUE",
AR341="Sites strategiques &amp; DataCenter","POWER ISSUE",
AR341="Exclu","Exclu",
AR341="SAT","TX ISSUE",
AR341="SPARE-ISSUE","SPARE-ISSUE",
AR341="Fiber CAmtel","TX ISSUE",
AR341="Fiber AOF","TX ISSUE",
AR341="Projet OCM (HUAWEI)","TRAVAUX-HUAWEI",
AR341="Projet OCM (NOKIA)","TRAVAUX -NOKIA",
AR341="ACCESS-ISSUE","ACCESS-ISSUE",
AR341="Projet OCM (ZTE, NOKIA, autres projets)","TRAVAUX OCM",
AR341="No root CAuse","No root cause",
AR341="ODU HS","TX ISSUE",
AR341="IP &amp; VLAN","TX ISSUE",
AR341="Warehouse HUAWEI","SPARE-ISSUE",
AR341="SPARE-HS","SPARE-ISSUE",
AR341="Power Telco","RAN ISSUE",AR341="no impacts","no impacts"
),"")</f>
        <v>No root cause</v>
      </c>
      <c r="AR341" s="59" t="s">
        <v>5343</v>
      </c>
      <c r="AS341" s="40" t="str" cm="1">
        <f t="array" ref="AS341">IFERROR(_xlfn.IFS(
AR341="MPR ISSUE","ACTIVE",
AR341="BSS Hardware Issue","ACTIVE",
AR341="Sites strategiques, MLL, Pylone, etc.","PASSIVE",
AR341="AKTIVCO DEFAUT GE &amp; POWER Cabinet","PASSIVE",
AR341="AKTIVCO Coupure ENEO &amp; Baisse de tension","PASSIVE",
AR341="Coupure ENEO &amp; Baisse de tension","PASSIVE",
AR341="Defaut GE &amp; POWER Cabinet","PASSIVE",
AR341="Sharing","PASSIVE",
AR341="Sites strategiques &amp; DataCenter","PASSIVE",
AR341="Exclu","Exclu",
AR341="SAT","ACTIVE",
AR341="SPARE-ISSUE","SPARE-ISSUE",
AR341="Fiber CAmtel","ACTIVE",
AR341="Fiber AOF","ACTIVE",
AR341="Projet OCM (HUAWEI)","PLANNED WORKS",
AR341="Projet OCM (NOKIA)","PLANNED WORKS",
AR341="ACCESS-ISSUE","ACCESS-ISSUE",
AR341="Projet OCM (ZTE, NOKIA, autres projets)","PLANNED WORKS",
AR341="No root CAuse","No root cause",
AR341="ODU HS","ACTIVE",
AR341="IP &amp; VLAN","ACTIVE",
AR341="Warehouse HUAWEI","SPARE-ISSUE",
AR341="SPARE-HS","SPARE-ISSUE",
AR341="Power Telco","ACTIVE", AR341="no impacts","no impacts"
),"")</f>
        <v>No root cause</v>
      </c>
      <c r="AT341" s="99" t="s">
        <v>5661</v>
      </c>
      <c r="AU341" s="99" t="s">
        <v>4673</v>
      </c>
      <c r="AW341" s="17"/>
      <c r="AX341" s="17" t="s">
        <v>5536</v>
      </c>
      <c r="AY341" s="17"/>
      <c r="AZ341" s="17" t="s">
        <v>5536</v>
      </c>
      <c r="BA341" s="7"/>
      <c r="BC341" s="18"/>
      <c r="BD341" s="18"/>
      <c r="BE341" s="18"/>
      <c r="BF341" s="18"/>
      <c r="BG341" s="18"/>
      <c r="BH341" s="18"/>
      <c r="BI341" s="18"/>
      <c r="BJ341" s="18"/>
      <c r="BK341" s="18"/>
      <c r="BM341" s="18"/>
      <c r="BN341" s="18"/>
      <c r="BO341" s="18"/>
      <c r="BP341" s="9" t="s">
        <v>5661</v>
      </c>
      <c r="BQ341" s="14"/>
      <c r="BR341" s="102" t="s">
        <v>5536</v>
      </c>
      <c r="BS341" s="14"/>
      <c r="BT341" s="14"/>
      <c r="BU341" s="9"/>
      <c r="BV341" s="9"/>
      <c r="BW341" s="9"/>
    </row>
    <row r="342" spans="1:75" x14ac:dyDescent="0.35">
      <c r="A342" s="1" t="s">
        <v>2999</v>
      </c>
      <c r="B342" s="8" t="s">
        <v>3000</v>
      </c>
      <c r="C342" s="3" t="s">
        <v>91</v>
      </c>
      <c r="D342" s="1" t="s">
        <v>357</v>
      </c>
      <c r="E342" s="1" t="s">
        <v>5516</v>
      </c>
      <c r="F342" s="3" t="s">
        <v>90</v>
      </c>
      <c r="G342" s="1" t="s">
        <v>91</v>
      </c>
      <c r="H342" s="28" t="s">
        <v>5589</v>
      </c>
      <c r="I342" s="27">
        <v>1.1816631139190659</v>
      </c>
      <c r="J342" s="27">
        <v>2.5682512777050113E-2</v>
      </c>
      <c r="K342" s="27">
        <v>0.59774264980752378</v>
      </c>
      <c r="L342" s="27">
        <v>0</v>
      </c>
      <c r="M342" s="27">
        <v>0.82558577531225663</v>
      </c>
      <c r="N342" s="27">
        <v>0</v>
      </c>
      <c r="O342" s="27">
        <v>0.16356550324883784</v>
      </c>
      <c r="P342" s="27">
        <v>0</v>
      </c>
      <c r="Q342" s="27">
        <v>0</v>
      </c>
      <c r="R342" s="27">
        <v>0</v>
      </c>
      <c r="S342" s="80">
        <v>0</v>
      </c>
      <c r="T342" s="80">
        <v>0.30551489157699191</v>
      </c>
      <c r="U342" s="80">
        <v>0</v>
      </c>
      <c r="V342" s="80">
        <v>0</v>
      </c>
      <c r="W342" s="80">
        <v>0.30551489157699191</v>
      </c>
      <c r="X342" s="80">
        <v>0.41823258654293399</v>
      </c>
      <c r="Y342" s="80">
        <v>0</v>
      </c>
      <c r="Z342" s="80">
        <v>0</v>
      </c>
      <c r="AA342" s="80">
        <v>0</v>
      </c>
      <c r="AB342" s="80">
        <v>0</v>
      </c>
      <c r="AC342" s="80">
        <v>0</v>
      </c>
      <c r="AD342" s="80">
        <v>0</v>
      </c>
      <c r="AE342" s="80">
        <v>0.15356002431277882</v>
      </c>
      <c r="AF342" s="80">
        <v>0</v>
      </c>
      <c r="AG342" s="80"/>
      <c r="AH342" s="80">
        <v>0</v>
      </c>
      <c r="AI342" s="80">
        <v>0.6877206199187863</v>
      </c>
      <c r="AJ342" s="80">
        <v>1.3751004160521803</v>
      </c>
      <c r="AK342" s="80">
        <v>1.1682451523404429</v>
      </c>
      <c r="AL342" s="80">
        <v>0.19015380843877983</v>
      </c>
      <c r="AM342" s="80">
        <v>0.6877206199187863</v>
      </c>
      <c r="AN342" s="41" t="s">
        <v>5558</v>
      </c>
      <c r="AO342" s="41"/>
      <c r="AP342" s="40" t="str" cm="1">
        <f t="array" ref="AP342">IFERROR(_xlfn.IFS(
AR342="MPR ISSUE","PDH",
AR342="BSS Hardware Issue","BSS",
AR342="Sites strategiques, MLL, Pylone, etc.","ENVTECH",
AR342="AKTIVCO DEFAUT GE &amp; POWER Cabinet","AKTIVCO",
AR342="AKTIVCO Coupure ENEO &amp; Baisse de tension","AKTIVCO GRID ONLY",
AR342="Coupure ENEO &amp; Baisse de tension","IHS GRID ONLY",
AR342="Defaut GE &amp; POWER Cabinet","IHS",
AR342="Sharing","Partners",
AR342="Sites strategiques &amp; DataCenter","SST &amp; DC",
AR342="Exclu","Exclu",
AR342="SAT","SAT",
AR342="SPARE-ISSUE","SPARE-ISSUE",
AR342="Fiber CAmtel","TRANS_FO_CAMTEL",
AR342="Fiber AOF","Fiber AOF",
AR342="Projet OCM (HUAWEI)","TRAVAUX-HUAWEI",
AR342="Projet OCM (NOKIA)","TRAVAUX-NOKIA",
AR342="ACCESS-ISSUE","ACCESS-ISSUE",
AR342="Projet OCM (ZTE, NOKIA, autres projets)","TRAVAUX OCM",
AR342="No root CAuse","No root cause",
AR342="ODU HS","PDH",
AR342="IP &amp; VLAN","PDH",
AR342="Warehouse HUAWEI","SPARE-ISSUE",
AR342="SPARE-HS","SPARE-ISSUE",
AR342="Power Telco","BSS",AR342="no impacts","no impacts"
),"")</f>
        <v>AKTIVCO</v>
      </c>
      <c r="AQ342" s="40" t="str" cm="1">
        <f t="array" ref="AQ342">IFERROR(_xlfn.IFS(
AR342="MPR ISSUE","TX ISSUE",
AR342="BSS Hardware Issue","RAN ISSUE",
AR342="Sites strategiques, MLL, Pylone, etc.","ENVTECH",
AR342="AKTIVCO DEFAUT GE &amp; POWER Cabinet","POWER ISSUE",
AR342="AKTIVCO Coupure ENEO &amp; Baisse de tension","POWER ISSUE",
AR342="Coupure ENEO &amp; Baisse de tension","POWER ISSUE",
AR342="Defaut GE &amp; POWER Cabinet","POWER ISSUE",
AR342="Sharing","POWER ISSUE",
AR342="Sites strategiques &amp; DataCenter","POWER ISSUE",
AR342="Exclu","Exclu",
AR342="SAT","TX ISSUE",
AR342="SPARE-ISSUE","SPARE-ISSUE",
AR342="Fiber CAmtel","TX ISSUE",
AR342="Fiber AOF","TX ISSUE",
AR342="Projet OCM (HUAWEI)","TRAVAUX-HUAWEI",
AR342="Projet OCM (NOKIA)","TRAVAUX -NOKIA",
AR342="ACCESS-ISSUE","ACCESS-ISSUE",
AR342="Projet OCM (ZTE, NOKIA, autres projets)","TRAVAUX OCM",
AR342="No root CAuse","No root cause",
AR342="ODU HS","TX ISSUE",
AR342="IP &amp; VLAN","TX ISSUE",
AR342="Warehouse HUAWEI","SPARE-ISSUE",
AR342="SPARE-HS","SPARE-ISSUE",
AR342="Power Telco","RAN ISSUE",AR342="no impacts","no impacts"
),"")</f>
        <v>POWER ISSUE</v>
      </c>
      <c r="AR342" s="59" t="s">
        <v>5324</v>
      </c>
      <c r="AS342" s="40" t="str" cm="1">
        <f t="array" ref="AS342">IFERROR(_xlfn.IFS(
AR342="MPR ISSUE","ACTIVE",
AR342="BSS Hardware Issue","ACTIVE",
AR342="Sites strategiques, MLL, Pylone, etc.","PASSIVE",
AR342="AKTIVCO DEFAUT GE &amp; POWER Cabinet","PASSIVE",
AR342="AKTIVCO Coupure ENEO &amp; Baisse de tension","PASSIVE",
AR342="Coupure ENEO &amp; Baisse de tension","PASSIVE",
AR342="Defaut GE &amp; POWER Cabinet","PASSIVE",
AR342="Sharing","PASSIVE",
AR342="Sites strategiques &amp; DataCenter","PASSIVE",
AR342="Exclu","Exclu",
AR342="SAT","ACTIVE",
AR342="SPARE-ISSUE","SPARE-ISSUE",
AR342="Fiber CAmtel","ACTIVE",
AR342="Fiber AOF","ACTIVE",
AR342="Projet OCM (HUAWEI)","PLANNED WORKS",
AR342="Projet OCM (NOKIA)","PLANNED WORKS",
AR342="ACCESS-ISSUE","ACCESS-ISSUE",
AR342="Projet OCM (ZTE, NOKIA, autres projets)","PLANNED WORKS",
AR342="No root CAuse","No root cause",
AR342="ODU HS","ACTIVE",
AR342="IP &amp; VLAN","ACTIVE",
AR342="Warehouse HUAWEI","SPARE-ISSUE",
AR342="SPARE-HS","SPARE-ISSUE",
AR342="Power Telco","ACTIVE", AR342="no impacts","no impacts"
),"")</f>
        <v>PASSIVE</v>
      </c>
      <c r="AT342" s="99" t="s">
        <v>6478</v>
      </c>
      <c r="AU342" s="99" t="s">
        <v>3000</v>
      </c>
      <c r="AW342" s="17"/>
      <c r="AX342" s="17" t="s">
        <v>5536</v>
      </c>
      <c r="AY342" s="17" t="s">
        <v>6212</v>
      </c>
      <c r="AZ342" s="17" t="s">
        <v>6212</v>
      </c>
      <c r="BA342" s="7"/>
      <c r="BC342" s="18"/>
      <c r="BD342" s="18"/>
      <c r="BE342" s="18"/>
      <c r="BF342" s="18"/>
      <c r="BG342" s="18"/>
      <c r="BH342" s="18"/>
      <c r="BI342" s="18"/>
      <c r="BJ342" s="18"/>
      <c r="BK342" s="18"/>
      <c r="BM342" s="18"/>
      <c r="BN342" s="18" t="s">
        <v>6006</v>
      </c>
      <c r="BO342" s="18"/>
      <c r="BP342" s="9" t="s">
        <v>5661</v>
      </c>
      <c r="BQ342" s="14"/>
      <c r="BR342" s="102" t="s">
        <v>5536</v>
      </c>
      <c r="BS342" s="14"/>
      <c r="BT342" s="14"/>
      <c r="BU342" s="9"/>
      <c r="BV342" s="9"/>
      <c r="BW342" s="9"/>
    </row>
    <row r="343" spans="1:75" x14ac:dyDescent="0.35">
      <c r="A343" s="1" t="s">
        <v>893</v>
      </c>
      <c r="B343" s="8" t="s">
        <v>894</v>
      </c>
      <c r="C343" s="3" t="s">
        <v>55</v>
      </c>
      <c r="D343" s="1" t="s">
        <v>11</v>
      </c>
      <c r="E343" s="1" t="s">
        <v>12</v>
      </c>
      <c r="F343" s="3" t="s">
        <v>55</v>
      </c>
      <c r="G343" s="1" t="s">
        <v>893</v>
      </c>
      <c r="H343" s="29" t="s">
        <v>5588</v>
      </c>
      <c r="I343" s="27">
        <v>0.27262700715971389</v>
      </c>
      <c r="J343" s="27">
        <v>0.32805843057018014</v>
      </c>
      <c r="K343" s="27">
        <v>7.0097921713993827</v>
      </c>
      <c r="L343" s="27">
        <v>0.32054986259855661</v>
      </c>
      <c r="M343" s="27">
        <v>0.34653557170700244</v>
      </c>
      <c r="N343" s="27">
        <v>9.3898655377775508</v>
      </c>
      <c r="O343" s="27">
        <v>0.45770161485933097</v>
      </c>
      <c r="P343" s="27">
        <v>4.8507667656870215</v>
      </c>
      <c r="Q343" s="27">
        <v>0.75766979707961291</v>
      </c>
      <c r="R343" s="27">
        <v>1.4112540770989035</v>
      </c>
      <c r="S343" s="80">
        <v>0.61288463129899295</v>
      </c>
      <c r="T343" s="80">
        <v>0.55720351679208324</v>
      </c>
      <c r="U343" s="80">
        <v>1.0029021239438065</v>
      </c>
      <c r="V343" s="80">
        <v>0.56171579160638396</v>
      </c>
      <c r="W343" s="80">
        <v>0.55720351679208324</v>
      </c>
      <c r="X343" s="80">
        <v>0.50036312219454238</v>
      </c>
      <c r="Y343" s="80">
        <v>0.61691535899872463</v>
      </c>
      <c r="Z343" s="80">
        <v>1.1858186871670191</v>
      </c>
      <c r="AA343" s="80">
        <v>1.1720856768626242</v>
      </c>
      <c r="AB343" s="80">
        <v>1.0942177249288736</v>
      </c>
      <c r="AC343" s="80">
        <v>0.48395485014253797</v>
      </c>
      <c r="AD343" s="80">
        <v>0.48395485014253797</v>
      </c>
      <c r="AE343" s="80">
        <v>0.49272970867469673</v>
      </c>
      <c r="AF343" s="80">
        <v>0.59142903208316555</v>
      </c>
      <c r="AG343" s="80"/>
      <c r="AH343" s="80">
        <v>0.39486863394714539</v>
      </c>
      <c r="AI343" s="80">
        <v>0.67086647090884699</v>
      </c>
      <c r="AJ343" s="80">
        <v>1.4387971655695837</v>
      </c>
      <c r="AK343" s="80">
        <v>1.386328206017456</v>
      </c>
      <c r="AL343" s="80">
        <v>0</v>
      </c>
      <c r="AM343" s="80">
        <v>0.67086647090884699</v>
      </c>
      <c r="AN343" s="41" t="s">
        <v>5591</v>
      </c>
      <c r="AO343" s="41"/>
      <c r="AP343" s="40" t="str" cm="1">
        <f t="array" ref="AP343">IFERROR(_xlfn.IFS(
AR343="MPR ISSUE","PDH",
AR343="BSS Hardware Issue","BSS",
AR343="Sites strategiques, MLL, Pylone, etc.","ENVTECH",
AR343="AKTIVCO DEFAUT GE &amp; POWER Cabinet","AKTIVCO",
AR343="AKTIVCO Coupure ENEO &amp; Baisse de tension","AKTIVCO GRID ONLY",
AR343="Coupure ENEO &amp; Baisse de tension","IHS GRID ONLY",
AR343="Defaut GE &amp; POWER Cabinet","IHS",
AR343="Sharing","Partners",
AR343="Sites strategiques &amp; DataCenter","SST &amp; DC",
AR343="Exclu","Exclu",
AR343="SAT","SAT",
AR343="SPARE-ISSUE","SPARE-ISSUE",
AR343="Fiber CAmtel","TRANS_FO_CAMTEL",
AR343="Fiber AOF","Fiber AOF",
AR343="Projet OCM (HUAWEI)","TRAVAUX-HUAWEI",
AR343="Projet OCM (NOKIA)","TRAVAUX-NOKIA",
AR343="ACCESS-ISSUE","ACCESS-ISSUE",
AR343="Projet OCM (ZTE, NOKIA, autres projets)","TRAVAUX OCM",
AR343="No root CAuse","No root cause",
AR343="ODU HS","PDH",
AR343="IP &amp; VLAN","PDH",
AR343="Warehouse HUAWEI","SPARE-ISSUE",
AR343="SPARE-HS","SPARE-ISSUE",
AR343="Power Telco","BSS",AR343="no impacts","no impacts"
),"")</f>
        <v>IHS</v>
      </c>
      <c r="AQ343" s="40" t="str" cm="1">
        <f t="array" ref="AQ343">IFERROR(_xlfn.IFS(
AR343="MPR ISSUE","TX ISSUE",
AR343="BSS Hardware Issue","RAN ISSUE",
AR343="Sites strategiques, MLL, Pylone, etc.","ENVTECH",
AR343="AKTIVCO DEFAUT GE &amp; POWER Cabinet","POWER ISSUE",
AR343="AKTIVCO Coupure ENEO &amp; Baisse de tension","POWER ISSUE",
AR343="Coupure ENEO &amp; Baisse de tension","POWER ISSUE",
AR343="Defaut GE &amp; POWER Cabinet","POWER ISSUE",
AR343="Sharing","POWER ISSUE",
AR343="Sites strategiques &amp; DataCenter","POWER ISSUE",
AR343="Exclu","Exclu",
AR343="SAT","TX ISSUE",
AR343="SPARE-ISSUE","SPARE-ISSUE",
AR343="Fiber CAmtel","TX ISSUE",
AR343="Fiber AOF","TX ISSUE",
AR343="Projet OCM (HUAWEI)","TRAVAUX-HUAWEI",
AR343="Projet OCM (NOKIA)","TRAVAUX -NOKIA",
AR343="ACCESS-ISSUE","ACCESS-ISSUE",
AR343="Projet OCM (ZTE, NOKIA, autres projets)","TRAVAUX OCM",
AR343="No root CAuse","No root cause",
AR343="ODU HS","TX ISSUE",
AR343="IP &amp; VLAN","TX ISSUE",
AR343="Warehouse HUAWEI","SPARE-ISSUE",
AR343="SPARE-HS","SPARE-ISSUE",
AR343="Power Telco","RAN ISSUE",AR343="no impacts","no impacts"
),"")</f>
        <v>POWER ISSUE</v>
      </c>
      <c r="AR343" s="59" t="s">
        <v>5329</v>
      </c>
      <c r="AS343" s="40" t="str" cm="1">
        <f t="array" ref="AS343">IFERROR(_xlfn.IFS(
AR343="MPR ISSUE","ACTIVE",
AR343="BSS Hardware Issue","ACTIVE",
AR343="Sites strategiques, MLL, Pylone, etc.","PASSIVE",
AR343="AKTIVCO DEFAUT GE &amp; POWER Cabinet","PASSIVE",
AR343="AKTIVCO Coupure ENEO &amp; Baisse de tension","PASSIVE",
AR343="Coupure ENEO &amp; Baisse de tension","PASSIVE",
AR343="Defaut GE &amp; POWER Cabinet","PASSIVE",
AR343="Sharing","PASSIVE",
AR343="Sites strategiques &amp; DataCenter","PASSIVE",
AR343="Exclu","Exclu",
AR343="SAT","ACTIVE",
AR343="SPARE-ISSUE","SPARE-ISSUE",
AR343="Fiber CAmtel","ACTIVE",
AR343="Fiber AOF","ACTIVE",
AR343="Projet OCM (HUAWEI)","PLANNED WORKS",
AR343="Projet OCM (NOKIA)","PLANNED WORKS",
AR343="ACCESS-ISSUE","ACCESS-ISSUE",
AR343="Projet OCM (ZTE, NOKIA, autres projets)","PLANNED WORKS",
AR343="No root CAuse","No root cause",
AR343="ODU HS","ACTIVE",
AR343="IP &amp; VLAN","ACTIVE",
AR343="Warehouse HUAWEI","SPARE-ISSUE",
AR343="SPARE-HS","SPARE-ISSUE",
AR343="Power Telco","ACTIVE", AR343="no impacts","no impacts"
),"")</f>
        <v>PASSIVE</v>
      </c>
      <c r="AT343" s="99" t="s">
        <v>5774</v>
      </c>
      <c r="AU343" s="99" t="s">
        <v>894</v>
      </c>
      <c r="AW343" s="17"/>
      <c r="AX343" s="17" t="s">
        <v>5536</v>
      </c>
      <c r="AY343" s="17"/>
      <c r="AZ343" s="17" t="s">
        <v>5536</v>
      </c>
      <c r="BA343" s="7"/>
      <c r="BC343" s="18"/>
      <c r="BD343" s="18"/>
      <c r="BE343" s="18"/>
      <c r="BF343" s="18"/>
      <c r="BG343" s="18"/>
      <c r="BH343" s="18"/>
      <c r="BI343" s="18"/>
      <c r="BJ343" s="18"/>
      <c r="BK343" s="18"/>
      <c r="BM343" s="18"/>
      <c r="BN343" s="18"/>
      <c r="BO343" s="18"/>
      <c r="BP343" s="9" t="s">
        <v>5774</v>
      </c>
      <c r="BQ343" s="14"/>
      <c r="BR343" s="102" t="s">
        <v>5536</v>
      </c>
      <c r="BS343" s="14"/>
      <c r="BT343" s="14"/>
      <c r="BU343" s="9"/>
      <c r="BV343" s="9"/>
      <c r="BW343" s="9"/>
    </row>
    <row r="344" spans="1:75" x14ac:dyDescent="0.35">
      <c r="A344" s="1" t="s">
        <v>1973</v>
      </c>
      <c r="B344" s="8" t="s">
        <v>1974</v>
      </c>
      <c r="C344" s="3" t="s">
        <v>32</v>
      </c>
      <c r="D344" s="1" t="s">
        <v>11</v>
      </c>
      <c r="E344" s="1" t="s">
        <v>302</v>
      </c>
      <c r="F344" s="3" t="s">
        <v>31</v>
      </c>
      <c r="G344" s="1" t="s">
        <v>32</v>
      </c>
      <c r="H344" s="30" t="s">
        <v>5587</v>
      </c>
      <c r="I344" s="27">
        <v>0</v>
      </c>
      <c r="J344" s="27">
        <v>0</v>
      </c>
      <c r="K344" s="27">
        <v>0</v>
      </c>
      <c r="L344" s="27">
        <v>0</v>
      </c>
      <c r="M344" s="27">
        <v>0</v>
      </c>
      <c r="N344" s="27">
        <v>0</v>
      </c>
      <c r="O344" s="27">
        <v>0</v>
      </c>
      <c r="P344" s="27">
        <v>3.051778085967932</v>
      </c>
      <c r="Q344" s="27">
        <v>16.237893548838148</v>
      </c>
      <c r="R344" s="27">
        <v>0.38777027277682186</v>
      </c>
      <c r="S344" s="80">
        <v>0.33228534413140237</v>
      </c>
      <c r="T344" s="80">
        <v>0.81458153199042371</v>
      </c>
      <c r="U344" s="80">
        <v>0</v>
      </c>
      <c r="V344" s="80">
        <v>0</v>
      </c>
      <c r="W344" s="80">
        <v>0.8145815319904236</v>
      </c>
      <c r="X344" s="80">
        <v>0.97641703264247359</v>
      </c>
      <c r="Y344" s="80">
        <v>0.65786469881546528</v>
      </c>
      <c r="Z344" s="80">
        <v>0</v>
      </c>
      <c r="AA344" s="80">
        <v>0.36167755319847145</v>
      </c>
      <c r="AB344" s="80">
        <v>2.1174518381545115</v>
      </c>
      <c r="AC344" s="80">
        <v>0</v>
      </c>
      <c r="AD344" s="80">
        <v>0</v>
      </c>
      <c r="AE344" s="80">
        <v>0</v>
      </c>
      <c r="AF344" s="80">
        <v>0</v>
      </c>
      <c r="AG344" s="80"/>
      <c r="AH344" s="80">
        <v>0</v>
      </c>
      <c r="AI344" s="80">
        <v>0.6653554317087722</v>
      </c>
      <c r="AJ344" s="80">
        <v>0.30961616088949639</v>
      </c>
      <c r="AK344" s="80">
        <v>0.45757596621683772</v>
      </c>
      <c r="AL344" s="80">
        <v>0.89652732633348453</v>
      </c>
      <c r="AM344" s="80">
        <v>0.6653554317087722</v>
      </c>
      <c r="AN344" s="41" t="s">
        <v>5558</v>
      </c>
      <c r="AO344" s="41"/>
      <c r="AP344" s="40" t="str" cm="1">
        <f t="array" ref="AP344">IFERROR(_xlfn.IFS(
AR344="MPR ISSUE","PDH",
AR344="BSS Hardware Issue","BSS",
AR344="Sites strategiques, MLL, Pylone, etc.","ENVTECH",
AR344="AKTIVCO DEFAUT GE &amp; POWER Cabinet","AKTIVCO",
AR344="AKTIVCO Coupure ENEO &amp; Baisse de tension","AKTIVCO GRID ONLY",
AR344="Coupure ENEO &amp; Baisse de tension","IHS GRID ONLY",
AR344="Defaut GE &amp; POWER Cabinet","IHS",
AR344="Sharing","Partners",
AR344="Sites strategiques &amp; DataCenter","SST &amp; DC",
AR344="Exclu","Exclu",
AR344="SAT","SAT",
AR344="SPARE-ISSUE","SPARE-ISSUE",
AR344="Fiber CAmtel","TRANS_FO_CAMTEL",
AR344="Fiber AOF","Fiber AOF",
AR344="Projet OCM (HUAWEI)","TRAVAUX-HUAWEI",
AR344="Projet OCM (NOKIA)","TRAVAUX-NOKIA",
AR344="ACCESS-ISSUE","ACCESS-ISSUE",
AR344="Projet OCM (ZTE, NOKIA, autres projets)","TRAVAUX OCM",
AR344="No root CAuse","No root cause",
AR344="ODU HS","PDH",
AR344="IP &amp; VLAN","PDH",
AR344="Warehouse HUAWEI","SPARE-ISSUE",
AR344="SPARE-HS","SPARE-ISSUE",
AR344="Power Telco","BSS",AR344="no impacts","no impacts"
),"")</f>
        <v>No root cause</v>
      </c>
      <c r="AQ344" s="40" t="str" cm="1">
        <f t="array" ref="AQ344">IFERROR(_xlfn.IFS(
AR344="MPR ISSUE","TX ISSUE",
AR344="BSS Hardware Issue","RAN ISSUE",
AR344="Sites strategiques, MLL, Pylone, etc.","ENVTECH",
AR344="AKTIVCO DEFAUT GE &amp; POWER Cabinet","POWER ISSUE",
AR344="AKTIVCO Coupure ENEO &amp; Baisse de tension","POWER ISSUE",
AR344="Coupure ENEO &amp; Baisse de tension","POWER ISSUE",
AR344="Defaut GE &amp; POWER Cabinet","POWER ISSUE",
AR344="Sharing","POWER ISSUE",
AR344="Sites strategiques &amp; DataCenter","POWER ISSUE",
AR344="Exclu","Exclu",
AR344="SAT","TX ISSUE",
AR344="SPARE-ISSUE","SPARE-ISSUE",
AR344="Fiber CAmtel","TX ISSUE",
AR344="Fiber AOF","TX ISSUE",
AR344="Projet OCM (HUAWEI)","TRAVAUX-HUAWEI",
AR344="Projet OCM (NOKIA)","TRAVAUX -NOKIA",
AR344="ACCESS-ISSUE","ACCESS-ISSUE",
AR344="Projet OCM (ZTE, NOKIA, autres projets)","TRAVAUX OCM",
AR344="No root CAuse","No root cause",
AR344="ODU HS","TX ISSUE",
AR344="IP &amp; VLAN","TX ISSUE",
AR344="Warehouse HUAWEI","SPARE-ISSUE",
AR344="SPARE-HS","SPARE-ISSUE",
AR344="Power Telco","RAN ISSUE",AR344="no impacts","no impacts"
),"")</f>
        <v>No root cause</v>
      </c>
      <c r="AR344" s="59" t="s">
        <v>5343</v>
      </c>
      <c r="AS344" s="40" t="str" cm="1">
        <f t="array" ref="AS344">IFERROR(_xlfn.IFS(
AR344="MPR ISSUE","ACTIVE",
AR344="BSS Hardware Issue","ACTIVE",
AR344="Sites strategiques, MLL, Pylone, etc.","PASSIVE",
AR344="AKTIVCO DEFAUT GE &amp; POWER Cabinet","PASSIVE",
AR344="AKTIVCO Coupure ENEO &amp; Baisse de tension","PASSIVE",
AR344="Coupure ENEO &amp; Baisse de tension","PASSIVE",
AR344="Defaut GE &amp; POWER Cabinet","PASSIVE",
AR344="Sharing","PASSIVE",
AR344="Sites strategiques &amp; DataCenter","PASSIVE",
AR344="Exclu","Exclu",
AR344="SAT","ACTIVE",
AR344="SPARE-ISSUE","SPARE-ISSUE",
AR344="Fiber CAmtel","ACTIVE",
AR344="Fiber AOF","ACTIVE",
AR344="Projet OCM (HUAWEI)","PLANNED WORKS",
AR344="Projet OCM (NOKIA)","PLANNED WORKS",
AR344="ACCESS-ISSUE","ACCESS-ISSUE",
AR344="Projet OCM (ZTE, NOKIA, autres projets)","PLANNED WORKS",
AR344="No root CAuse","No root cause",
AR344="ODU HS","ACTIVE",
AR344="IP &amp; VLAN","ACTIVE",
AR344="Warehouse HUAWEI","SPARE-ISSUE",
AR344="SPARE-HS","SPARE-ISSUE",
AR344="Power Telco","ACTIVE", AR344="no impacts","no impacts"
),"")</f>
        <v>No root cause</v>
      </c>
      <c r="AT344" s="99" t="s">
        <v>5661</v>
      </c>
      <c r="AU344" s="99" t="s">
        <v>1974</v>
      </c>
      <c r="AW344" s="17"/>
      <c r="AX344" s="17" t="s">
        <v>5536</v>
      </c>
      <c r="AY344" s="17"/>
      <c r="AZ344" s="17" t="s">
        <v>5536</v>
      </c>
      <c r="BA344" s="7"/>
      <c r="BC344" s="18"/>
      <c r="BD344" s="18"/>
      <c r="BE344" s="18"/>
      <c r="BF344" s="18"/>
      <c r="BG344" s="18"/>
      <c r="BH344" s="18"/>
      <c r="BI344" s="18"/>
      <c r="BJ344" s="18"/>
      <c r="BK344" s="18"/>
      <c r="BM344" s="18"/>
      <c r="BN344" s="18"/>
      <c r="BO344" s="18"/>
      <c r="BP344" s="9" t="s">
        <v>5661</v>
      </c>
      <c r="BQ344" s="14"/>
      <c r="BR344" s="102" t="s">
        <v>5536</v>
      </c>
      <c r="BS344" s="14"/>
      <c r="BT344" s="14"/>
      <c r="BU344" s="9"/>
      <c r="BV344" s="9"/>
      <c r="BW344" s="9"/>
    </row>
    <row r="345" spans="1:75" x14ac:dyDescent="0.35">
      <c r="A345" s="1" t="s">
        <v>2261</v>
      </c>
      <c r="B345" s="8" t="s">
        <v>2262</v>
      </c>
      <c r="C345" s="3" t="s">
        <v>37</v>
      </c>
      <c r="D345" s="1" t="s">
        <v>11</v>
      </c>
      <c r="E345" s="1" t="s">
        <v>12</v>
      </c>
      <c r="F345" s="3" t="s">
        <v>226</v>
      </c>
      <c r="G345" s="1" t="s">
        <v>1865</v>
      </c>
      <c r="H345" s="30" t="s">
        <v>5587</v>
      </c>
      <c r="I345" s="27">
        <v>0</v>
      </c>
      <c r="J345" s="27">
        <v>0</v>
      </c>
      <c r="K345" s="27">
        <v>0</v>
      </c>
      <c r="L345" s="27">
        <v>0</v>
      </c>
      <c r="M345" s="27">
        <v>0</v>
      </c>
      <c r="N345" s="27">
        <v>0</v>
      </c>
      <c r="O345" s="27">
        <v>0</v>
      </c>
      <c r="P345" s="27">
        <v>0</v>
      </c>
      <c r="Q345" s="27">
        <v>0</v>
      </c>
      <c r="R345" s="27">
        <v>3.0926025802364636E-2</v>
      </c>
      <c r="S345" s="80">
        <v>0</v>
      </c>
      <c r="T345" s="80">
        <v>1.1296560255455392</v>
      </c>
      <c r="U345" s="80">
        <v>0</v>
      </c>
      <c r="V345" s="80">
        <v>4.3422645349446661E-17</v>
      </c>
      <c r="W345" s="80">
        <v>1.1296560255455395</v>
      </c>
      <c r="X345" s="80">
        <v>0</v>
      </c>
      <c r="Y345" s="80">
        <v>0</v>
      </c>
      <c r="Z345" s="80">
        <v>0</v>
      </c>
      <c r="AA345" s="80">
        <v>17.519005059455019</v>
      </c>
      <c r="AB345" s="80">
        <v>18.684028045303954</v>
      </c>
      <c r="AC345" s="80">
        <v>16.54153575719182</v>
      </c>
      <c r="AD345" s="80">
        <v>16.54153575719182</v>
      </c>
      <c r="AE345" s="80">
        <v>5.4263939183809748</v>
      </c>
      <c r="AF345" s="80">
        <v>9.630942291393935E-4</v>
      </c>
      <c r="AG345" s="80"/>
      <c r="AH345" s="80">
        <v>0</v>
      </c>
      <c r="AI345" s="80">
        <v>0.62511949502472652</v>
      </c>
      <c r="AJ345" s="80">
        <v>0.70878245786522465</v>
      </c>
      <c r="AK345" s="80">
        <v>0.29915363587217059</v>
      </c>
      <c r="AL345" s="80">
        <v>0.81205252294431418</v>
      </c>
      <c r="AM345" s="80">
        <v>0.62511949502472652</v>
      </c>
      <c r="AN345" s="41" t="s">
        <v>5558</v>
      </c>
      <c r="AO345" s="41"/>
      <c r="AP345" s="40" t="str" cm="1">
        <f t="array" ref="AP345">IFERROR(_xlfn.IFS(
AR345="MPR ISSUE","PDH",
AR345="BSS Hardware Issue","BSS",
AR345="Sites strategiques, MLL, Pylone, etc.","ENVTECH",
AR345="AKTIVCO DEFAUT GE &amp; POWER Cabinet","AKTIVCO",
AR345="AKTIVCO Coupure ENEO &amp; Baisse de tension","AKTIVCO GRID ONLY",
AR345="Coupure ENEO &amp; Baisse de tension","IHS GRID ONLY",
AR345="Defaut GE &amp; POWER Cabinet","IHS",
AR345="Sharing","Partners",
AR345="Sites strategiques &amp; DataCenter","SST &amp; DC",
AR345="Exclu","Exclu",
AR345="SAT","SAT",
AR345="SPARE-ISSUE","SPARE-ISSUE",
AR345="Fiber CAmtel","TRANS_FO_CAMTEL",
AR345="Fiber AOF","Fiber AOF",
AR345="Projet OCM (HUAWEI)","TRAVAUX-HUAWEI",
AR345="Projet OCM (NOKIA)","TRAVAUX-NOKIA",
AR345="ACCESS-ISSUE","ACCESS-ISSUE",
AR345="Projet OCM (ZTE, NOKIA, autres projets)","TRAVAUX OCM",
AR345="No root CAuse","No root cause",
AR345="ODU HS","PDH",
AR345="IP &amp; VLAN","PDH",
AR345="Warehouse HUAWEI","SPARE-ISSUE",
AR345="SPARE-HS","SPARE-ISSUE",
AR345="Power Telco","BSS",AR345="no impacts","no impacts"
),"")</f>
        <v>No root cause</v>
      </c>
      <c r="AQ345" s="40" t="str" cm="1">
        <f t="array" ref="AQ345">IFERROR(_xlfn.IFS(
AR345="MPR ISSUE","TX ISSUE",
AR345="BSS Hardware Issue","RAN ISSUE",
AR345="Sites strategiques, MLL, Pylone, etc.","ENVTECH",
AR345="AKTIVCO DEFAUT GE &amp; POWER Cabinet","POWER ISSUE",
AR345="AKTIVCO Coupure ENEO &amp; Baisse de tension","POWER ISSUE",
AR345="Coupure ENEO &amp; Baisse de tension","POWER ISSUE",
AR345="Defaut GE &amp; POWER Cabinet","POWER ISSUE",
AR345="Sharing","POWER ISSUE",
AR345="Sites strategiques &amp; DataCenter","POWER ISSUE",
AR345="Exclu","Exclu",
AR345="SAT","TX ISSUE",
AR345="SPARE-ISSUE","SPARE-ISSUE",
AR345="Fiber CAmtel","TX ISSUE",
AR345="Fiber AOF","TX ISSUE",
AR345="Projet OCM (HUAWEI)","TRAVAUX-HUAWEI",
AR345="Projet OCM (NOKIA)","TRAVAUX -NOKIA",
AR345="ACCESS-ISSUE","ACCESS-ISSUE",
AR345="Projet OCM (ZTE, NOKIA, autres projets)","TRAVAUX OCM",
AR345="No root CAuse","No root cause",
AR345="ODU HS","TX ISSUE",
AR345="IP &amp; VLAN","TX ISSUE",
AR345="Warehouse HUAWEI","SPARE-ISSUE",
AR345="SPARE-HS","SPARE-ISSUE",
AR345="Power Telco","RAN ISSUE",AR345="no impacts","no impacts"
),"")</f>
        <v>No root cause</v>
      </c>
      <c r="AR345" s="59" t="s">
        <v>5343</v>
      </c>
      <c r="AS345" s="40" t="str" cm="1">
        <f t="array" ref="AS345">IFERROR(_xlfn.IFS(
AR345="MPR ISSUE","ACTIVE",
AR345="BSS Hardware Issue","ACTIVE",
AR345="Sites strategiques, MLL, Pylone, etc.","PASSIVE",
AR345="AKTIVCO DEFAUT GE &amp; POWER Cabinet","PASSIVE",
AR345="AKTIVCO Coupure ENEO &amp; Baisse de tension","PASSIVE",
AR345="Coupure ENEO &amp; Baisse de tension","PASSIVE",
AR345="Defaut GE &amp; POWER Cabinet","PASSIVE",
AR345="Sharing","PASSIVE",
AR345="Sites strategiques &amp; DataCenter","PASSIVE",
AR345="Exclu","Exclu",
AR345="SAT","ACTIVE",
AR345="SPARE-ISSUE","SPARE-ISSUE",
AR345="Fiber CAmtel","ACTIVE",
AR345="Fiber AOF","ACTIVE",
AR345="Projet OCM (HUAWEI)","PLANNED WORKS",
AR345="Projet OCM (NOKIA)","PLANNED WORKS",
AR345="ACCESS-ISSUE","ACCESS-ISSUE",
AR345="Projet OCM (ZTE, NOKIA, autres projets)","PLANNED WORKS",
AR345="No root CAuse","No root cause",
AR345="ODU HS","ACTIVE",
AR345="IP &amp; VLAN","ACTIVE",
AR345="Warehouse HUAWEI","SPARE-ISSUE",
AR345="SPARE-HS","SPARE-ISSUE",
AR345="Power Telco","ACTIVE", AR345="no impacts","no impacts"
),"")</f>
        <v>No root cause</v>
      </c>
      <c r="AT345" s="99" t="s">
        <v>5725</v>
      </c>
      <c r="AU345" s="99" t="s">
        <v>2262</v>
      </c>
      <c r="AW345" s="17"/>
      <c r="AX345" s="17" t="s">
        <v>5536</v>
      </c>
      <c r="AY345" s="17"/>
      <c r="AZ345" s="17" t="s">
        <v>5536</v>
      </c>
      <c r="BA345" s="7"/>
      <c r="BC345" s="18"/>
      <c r="BD345" s="18"/>
      <c r="BE345" s="18"/>
      <c r="BF345" s="18"/>
      <c r="BG345" s="18"/>
      <c r="BH345" s="18"/>
      <c r="BI345" s="18"/>
      <c r="BJ345" s="18"/>
      <c r="BK345" s="18"/>
      <c r="BM345" s="18"/>
      <c r="BN345" s="18"/>
      <c r="BO345" s="18"/>
      <c r="BP345" s="9" t="s">
        <v>5725</v>
      </c>
      <c r="BQ345" s="14"/>
      <c r="BR345" s="102" t="s">
        <v>5536</v>
      </c>
      <c r="BS345" s="14"/>
      <c r="BT345" s="14"/>
      <c r="BU345" s="9"/>
      <c r="BV345" s="9"/>
      <c r="BW345" s="9"/>
    </row>
    <row r="346" spans="1:75" x14ac:dyDescent="0.35">
      <c r="A346" s="1" t="s">
        <v>478</v>
      </c>
      <c r="B346" s="1" t="s">
        <v>479</v>
      </c>
      <c r="C346" s="3" t="s">
        <v>32</v>
      </c>
      <c r="D346" s="1" t="s">
        <v>21</v>
      </c>
      <c r="E346" s="1" t="s">
        <v>125</v>
      </c>
      <c r="F346" s="3" t="s">
        <v>31</v>
      </c>
      <c r="G346" s="1" t="s">
        <v>32</v>
      </c>
      <c r="H346" s="30" t="s">
        <v>5587</v>
      </c>
      <c r="I346" s="27">
        <v>3.6437600054789354</v>
      </c>
      <c r="J346" s="27">
        <v>33.672396007225345</v>
      </c>
      <c r="K346" s="27">
        <v>3.7787180431066703</v>
      </c>
      <c r="L346" s="27">
        <v>0</v>
      </c>
      <c r="M346" s="27">
        <v>1.7869856720114823</v>
      </c>
      <c r="N346" s="27">
        <v>7.1124152120376802</v>
      </c>
      <c r="O346" s="27">
        <v>1.1468133708868757</v>
      </c>
      <c r="P346" s="27">
        <v>59.436718288517326</v>
      </c>
      <c r="Q346" s="27">
        <v>43.199627318203476</v>
      </c>
      <c r="R346" s="27">
        <v>27.347310327509135</v>
      </c>
      <c r="S346" s="80">
        <v>43.775325811210706</v>
      </c>
      <c r="T346" s="80">
        <v>44.204366455213986</v>
      </c>
      <c r="U346" s="80">
        <v>21.703863506005426</v>
      </c>
      <c r="V346" s="80">
        <v>9.21609836973116</v>
      </c>
      <c r="W346" s="80">
        <v>44.204366455213986</v>
      </c>
      <c r="X346" s="80">
        <v>0.60626781724323797</v>
      </c>
      <c r="Y346" s="80">
        <v>0</v>
      </c>
      <c r="Z346" s="80">
        <v>0.6218021704576906</v>
      </c>
      <c r="AA346" s="80">
        <v>1.0585475682940833</v>
      </c>
      <c r="AB346" s="80">
        <v>2.9444287495755268</v>
      </c>
      <c r="AC346" s="80">
        <v>4.7377815445463192</v>
      </c>
      <c r="AD346" s="80">
        <v>4.7377815445463192</v>
      </c>
      <c r="AE346" s="80">
        <v>2.3857627563614154</v>
      </c>
      <c r="AF346" s="80">
        <v>1.6127726270071607</v>
      </c>
      <c r="AG346" s="80"/>
      <c r="AH346" s="80">
        <v>0.57131106374114082</v>
      </c>
      <c r="AI346" s="80">
        <v>0.62214103694572154</v>
      </c>
      <c r="AJ346" s="80">
        <v>0.10091563452953331</v>
      </c>
      <c r="AK346" s="80">
        <v>0.21505486023984174</v>
      </c>
      <c r="AL346" s="80">
        <v>1.0269331665451871</v>
      </c>
      <c r="AM346" s="80">
        <v>0.62214103694572154</v>
      </c>
      <c r="AN346" s="41" t="s">
        <v>5558</v>
      </c>
      <c r="AO346" s="41"/>
      <c r="AP346" s="40" t="str" cm="1">
        <f t="array" ref="AP346">IFERROR(_xlfn.IFS(
AR346="MPR ISSUE","PDH",
AR346="BSS Hardware Issue","BSS",
AR346="Sites strategiques, MLL, Pylone, etc.","ENVTECH",
AR346="AKTIVCO DEFAUT GE &amp; POWER Cabinet","AKTIVCO",
AR346="AKTIVCO Coupure ENEO &amp; Baisse de tension","AKTIVCO GRID ONLY",
AR346="Coupure ENEO &amp; Baisse de tension","IHS GRID ONLY",
AR346="Defaut GE &amp; POWER Cabinet","IHS",
AR346="Sharing","Partners",
AR346="Sites strategiques &amp; DataCenter","SST &amp; DC",
AR346="Exclu","Exclu",
AR346="SAT","SAT",
AR346="SPARE-ISSUE","SPARE-ISSUE",
AR346="Fiber CAmtel","TRANS_FO_CAMTEL",
AR346="Fiber AOF","Fiber AOF",
AR346="Projet OCM (HUAWEI)","TRAVAUX-HUAWEI",
AR346="Projet OCM (NOKIA)","TRAVAUX-NOKIA",
AR346="ACCESS-ISSUE","ACCESS-ISSUE",
AR346="Projet OCM (ZTE, NOKIA, autres projets)","TRAVAUX OCM",
AR346="No root CAuse","No root cause",
AR346="ODU HS","PDH",
AR346="IP &amp; VLAN","PDH",
AR346="Warehouse HUAWEI","SPARE-ISSUE",
AR346="SPARE-HS","SPARE-ISSUE",
AR346="Power Telco","BSS",AR346="no impacts","no impacts"
),"")</f>
        <v>AKTIVCO GRID ONLY</v>
      </c>
      <c r="AQ346" s="40" t="str" cm="1">
        <f t="array" ref="AQ346">IFERROR(_xlfn.IFS(
AR346="MPR ISSUE","TX ISSUE",
AR346="BSS Hardware Issue","RAN ISSUE",
AR346="Sites strategiques, MLL, Pylone, etc.","ENVTECH",
AR346="AKTIVCO DEFAUT GE &amp; POWER Cabinet","POWER ISSUE",
AR346="AKTIVCO Coupure ENEO &amp; Baisse de tension","POWER ISSUE",
AR346="Coupure ENEO &amp; Baisse de tension","POWER ISSUE",
AR346="Defaut GE &amp; POWER Cabinet","POWER ISSUE",
AR346="Sharing","POWER ISSUE",
AR346="Sites strategiques &amp; DataCenter","POWER ISSUE",
AR346="Exclu","Exclu",
AR346="SAT","TX ISSUE",
AR346="SPARE-ISSUE","SPARE-ISSUE",
AR346="Fiber CAmtel","TX ISSUE",
AR346="Fiber AOF","TX ISSUE",
AR346="Projet OCM (HUAWEI)","TRAVAUX-HUAWEI",
AR346="Projet OCM (NOKIA)","TRAVAUX -NOKIA",
AR346="ACCESS-ISSUE","ACCESS-ISSUE",
AR346="Projet OCM (ZTE, NOKIA, autres projets)","TRAVAUX OCM",
AR346="No root CAuse","No root cause",
AR346="ODU HS","TX ISSUE",
AR346="IP &amp; VLAN","TX ISSUE",
AR346="Warehouse HUAWEI","SPARE-ISSUE",
AR346="SPARE-HS","SPARE-ISSUE",
AR346="Power Telco","RAN ISSUE",AR346="no impacts","no impacts"
),"")</f>
        <v>POWER ISSUE</v>
      </c>
      <c r="AR346" s="59" t="s">
        <v>5326</v>
      </c>
      <c r="AS346" s="40" t="str" cm="1">
        <f t="array" ref="AS346">IFERROR(_xlfn.IFS(
AR346="MPR ISSUE","ACTIVE",
AR346="BSS Hardware Issue","ACTIVE",
AR346="Sites strategiques, MLL, Pylone, etc.","PASSIVE",
AR346="AKTIVCO DEFAUT GE &amp; POWER Cabinet","PASSIVE",
AR346="AKTIVCO Coupure ENEO &amp; Baisse de tension","PASSIVE",
AR346="Coupure ENEO &amp; Baisse de tension","PASSIVE",
AR346="Defaut GE &amp; POWER Cabinet","PASSIVE",
AR346="Sharing","PASSIVE",
AR346="Sites strategiques &amp; DataCenter","PASSIVE",
AR346="Exclu","Exclu",
AR346="SAT","ACTIVE",
AR346="SPARE-ISSUE","SPARE-ISSUE",
AR346="Fiber CAmtel","ACTIVE",
AR346="Fiber AOF","ACTIVE",
AR346="Projet OCM (HUAWEI)","PLANNED WORKS",
AR346="Projet OCM (NOKIA)","PLANNED WORKS",
AR346="ACCESS-ISSUE","ACCESS-ISSUE",
AR346="Projet OCM (ZTE, NOKIA, autres projets)","PLANNED WORKS",
AR346="No root CAuse","No root cause",
AR346="ODU HS","ACTIVE",
AR346="IP &amp; VLAN","ACTIVE",
AR346="Warehouse HUAWEI","SPARE-ISSUE",
AR346="SPARE-HS","SPARE-ISSUE",
AR346="Power Telco","ACTIVE", AR346="no impacts","no impacts"
),"")</f>
        <v>PASSIVE</v>
      </c>
      <c r="AT346" s="99" t="s">
        <v>6479</v>
      </c>
      <c r="AU346" s="99" t="s">
        <v>479</v>
      </c>
      <c r="AW346" s="17"/>
      <c r="AX346" s="17" t="s">
        <v>5536</v>
      </c>
      <c r="AY346" s="17" t="s">
        <v>6197</v>
      </c>
      <c r="AZ346" s="17" t="s">
        <v>6197</v>
      </c>
      <c r="BA346" s="7"/>
      <c r="BC346" s="18"/>
      <c r="BD346" s="18"/>
      <c r="BE346" s="18"/>
      <c r="BF346" s="18"/>
      <c r="BG346" s="18"/>
      <c r="BH346" s="18"/>
      <c r="BI346" s="18"/>
      <c r="BJ346" s="18"/>
      <c r="BK346" s="18"/>
      <c r="BM346" s="18"/>
      <c r="BN346" s="18"/>
      <c r="BO346" s="18"/>
      <c r="BP346" s="9" t="s">
        <v>5661</v>
      </c>
      <c r="BQ346" s="14"/>
      <c r="BR346" s="102" t="s">
        <v>5536</v>
      </c>
      <c r="BS346" s="14"/>
      <c r="BT346" s="14"/>
      <c r="BU346" s="9"/>
      <c r="BV346" s="9"/>
      <c r="BW346" s="9"/>
    </row>
    <row r="347" spans="1:75" x14ac:dyDescent="0.35">
      <c r="A347" s="1" t="s">
        <v>81</v>
      </c>
      <c r="B347" s="8" t="s">
        <v>82</v>
      </c>
      <c r="C347" s="3" t="s">
        <v>84</v>
      </c>
      <c r="D347" s="1" t="s">
        <v>11</v>
      </c>
      <c r="E347" s="1" t="s">
        <v>83</v>
      </c>
      <c r="F347" s="3" t="s">
        <v>55</v>
      </c>
      <c r="G347" s="1" t="s">
        <v>84</v>
      </c>
      <c r="H347" s="28" t="s">
        <v>5589</v>
      </c>
      <c r="I347" s="27">
        <v>1.2240214249228811</v>
      </c>
      <c r="J347" s="27">
        <v>1.2007466477186794</v>
      </c>
      <c r="K347" s="27">
        <v>0.23260509141547739</v>
      </c>
      <c r="L347" s="27">
        <v>0.54050988348700024</v>
      </c>
      <c r="M347" s="27">
        <v>0.75802649864596072</v>
      </c>
      <c r="N347" s="27">
        <v>0.55756021835843084</v>
      </c>
      <c r="O347" s="27">
        <v>0.76708671843119791</v>
      </c>
      <c r="P347" s="27">
        <v>0.34325391729660165</v>
      </c>
      <c r="Q347" s="27">
        <v>8.0703729386216491E-2</v>
      </c>
      <c r="R347" s="27">
        <v>1.782170200865786</v>
      </c>
      <c r="S347" s="80">
        <v>1.3051531961887151</v>
      </c>
      <c r="T347" s="80">
        <v>1.0402131077837991</v>
      </c>
      <c r="U347" s="80">
        <v>0.15596775988562725</v>
      </c>
      <c r="V347" s="80">
        <v>0.65615253129699558</v>
      </c>
      <c r="W347" s="80">
        <v>1.0402131077837991</v>
      </c>
      <c r="X347" s="80">
        <v>9.0780548635545175E-2</v>
      </c>
      <c r="Y347" s="80">
        <v>1.7669747141393648</v>
      </c>
      <c r="Z347" s="80">
        <v>0.61941226996315979</v>
      </c>
      <c r="AA347" s="80">
        <v>1.8390641006982791</v>
      </c>
      <c r="AB347" s="80">
        <v>2.1537997277653647</v>
      </c>
      <c r="AC347" s="80">
        <v>1.0775954319370609</v>
      </c>
      <c r="AD347" s="80">
        <v>1.0775954319370609</v>
      </c>
      <c r="AE347" s="80">
        <v>0.16060488024815012</v>
      </c>
      <c r="AF347" s="80">
        <v>0.31942625266456071</v>
      </c>
      <c r="AG347" s="80"/>
      <c r="AH347" s="80">
        <v>1.8198913915070785</v>
      </c>
      <c r="AI347" s="80">
        <v>0.61957278566801632</v>
      </c>
      <c r="AJ347" s="80">
        <v>0.79496041309465282</v>
      </c>
      <c r="AK347" s="80">
        <v>1.0069540071605618</v>
      </c>
      <c r="AL347" s="80">
        <v>0.32216706393764483</v>
      </c>
      <c r="AM347" s="80">
        <v>0.61957278566801632</v>
      </c>
      <c r="AN347" s="41" t="s">
        <v>5558</v>
      </c>
      <c r="AO347" s="41"/>
      <c r="AP347" s="40" t="str" cm="1">
        <f t="array" ref="AP347">IFERROR(_xlfn.IFS(
AR347="MPR ISSUE","PDH",
AR347="BSS Hardware Issue","BSS",
AR347="Sites strategiques, MLL, Pylone, etc.","ENVTECH",
AR347="AKTIVCO DEFAUT GE &amp; POWER Cabinet","AKTIVCO",
AR347="AKTIVCO Coupure ENEO &amp; Baisse de tension","AKTIVCO GRID ONLY",
AR347="Coupure ENEO &amp; Baisse de tension","IHS GRID ONLY",
AR347="Defaut GE &amp; POWER Cabinet","IHS",
AR347="Sharing","Partners",
AR347="Sites strategiques &amp; DataCenter","SST &amp; DC",
AR347="Exclu","Exclu",
AR347="SAT","SAT",
AR347="SPARE-ISSUE","SPARE-ISSUE",
AR347="Fiber CAmtel","TRANS_FO_CAMTEL",
AR347="Fiber AOF","Fiber AOF",
AR347="Projet OCM (HUAWEI)","TRAVAUX-HUAWEI",
AR347="Projet OCM (NOKIA)","TRAVAUX-NOKIA",
AR347="ACCESS-ISSUE","ACCESS-ISSUE",
AR347="Projet OCM (ZTE, NOKIA, autres projets)","TRAVAUX OCM",
AR347="No root CAuse","No root cause",
AR347="ODU HS","PDH",
AR347="IP &amp; VLAN","PDH",
AR347="Warehouse HUAWEI","SPARE-ISSUE",
AR347="SPARE-HS","SPARE-ISSUE",
AR347="Power Telco","BSS",AR347="no impacts","no impacts"
),"")</f>
        <v>No root cause</v>
      </c>
      <c r="AQ347" s="40" t="str" cm="1">
        <f t="array" ref="AQ347">IFERROR(_xlfn.IFS(
AR347="MPR ISSUE","TX ISSUE",
AR347="BSS Hardware Issue","RAN ISSUE",
AR347="Sites strategiques, MLL, Pylone, etc.","ENVTECH",
AR347="AKTIVCO DEFAUT GE &amp; POWER Cabinet","POWER ISSUE",
AR347="AKTIVCO Coupure ENEO &amp; Baisse de tension","POWER ISSUE",
AR347="Coupure ENEO &amp; Baisse de tension","POWER ISSUE",
AR347="Defaut GE &amp; POWER Cabinet","POWER ISSUE",
AR347="Sharing","POWER ISSUE",
AR347="Sites strategiques &amp; DataCenter","POWER ISSUE",
AR347="Exclu","Exclu",
AR347="SAT","TX ISSUE",
AR347="SPARE-ISSUE","SPARE-ISSUE",
AR347="Fiber CAmtel","TX ISSUE",
AR347="Fiber AOF","TX ISSUE",
AR347="Projet OCM (HUAWEI)","TRAVAUX-HUAWEI",
AR347="Projet OCM (NOKIA)","TRAVAUX -NOKIA",
AR347="ACCESS-ISSUE","ACCESS-ISSUE",
AR347="Projet OCM (ZTE, NOKIA, autres projets)","TRAVAUX OCM",
AR347="No root CAuse","No root cause",
AR347="ODU HS","TX ISSUE",
AR347="IP &amp; VLAN","TX ISSUE",
AR347="Warehouse HUAWEI","SPARE-ISSUE",
AR347="SPARE-HS","SPARE-ISSUE",
AR347="Power Telco","RAN ISSUE",AR347="no impacts","no impacts"
),"")</f>
        <v>No root cause</v>
      </c>
      <c r="AR347" s="59" t="s">
        <v>5343</v>
      </c>
      <c r="AS347" s="40" t="str" cm="1">
        <f t="array" ref="AS347">IFERROR(_xlfn.IFS(
AR347="MPR ISSUE","ACTIVE",
AR347="BSS Hardware Issue","ACTIVE",
AR347="Sites strategiques, MLL, Pylone, etc.","PASSIVE",
AR347="AKTIVCO DEFAUT GE &amp; POWER Cabinet","PASSIVE",
AR347="AKTIVCO Coupure ENEO &amp; Baisse de tension","PASSIVE",
AR347="Coupure ENEO &amp; Baisse de tension","PASSIVE",
AR347="Defaut GE &amp; POWER Cabinet","PASSIVE",
AR347="Sharing","PASSIVE",
AR347="Sites strategiques &amp; DataCenter","PASSIVE",
AR347="Exclu","Exclu",
AR347="SAT","ACTIVE",
AR347="SPARE-ISSUE","SPARE-ISSUE",
AR347="Fiber CAmtel","ACTIVE",
AR347="Fiber AOF","ACTIVE",
AR347="Projet OCM (HUAWEI)","PLANNED WORKS",
AR347="Projet OCM (NOKIA)","PLANNED WORKS",
AR347="ACCESS-ISSUE","ACCESS-ISSUE",
AR347="Projet OCM (ZTE, NOKIA, autres projets)","PLANNED WORKS",
AR347="No root CAuse","No root cause",
AR347="ODU HS","ACTIVE",
AR347="IP &amp; VLAN","ACTIVE",
AR347="Warehouse HUAWEI","SPARE-ISSUE",
AR347="SPARE-HS","SPARE-ISSUE",
AR347="Power Telco","ACTIVE", AR347="no impacts","no impacts"
),"")</f>
        <v>No root cause</v>
      </c>
      <c r="AT347" s="99" t="s">
        <v>5661</v>
      </c>
      <c r="AU347" s="99" t="s">
        <v>82</v>
      </c>
      <c r="AW347" s="17"/>
      <c r="AX347" s="17" t="s">
        <v>5536</v>
      </c>
      <c r="AY347" s="17"/>
      <c r="AZ347" s="17" t="s">
        <v>5536</v>
      </c>
      <c r="BA347" s="7"/>
      <c r="BC347" s="18"/>
      <c r="BD347" s="18"/>
      <c r="BE347" s="18"/>
      <c r="BF347" s="18"/>
      <c r="BG347" s="18"/>
      <c r="BH347" s="18"/>
      <c r="BI347" s="18"/>
      <c r="BJ347" s="18"/>
      <c r="BK347" s="18"/>
      <c r="BM347" s="18"/>
      <c r="BN347" s="18"/>
      <c r="BO347" s="18"/>
      <c r="BP347" s="9" t="s">
        <v>5661</v>
      </c>
      <c r="BQ347" s="14"/>
      <c r="BR347" s="102" t="s">
        <v>5536</v>
      </c>
      <c r="BS347" s="14"/>
      <c r="BT347" s="14"/>
      <c r="BU347" s="9"/>
      <c r="BV347" s="9"/>
      <c r="BW347" s="9"/>
    </row>
    <row r="348" spans="1:75" x14ac:dyDescent="0.35">
      <c r="A348" s="1" t="s">
        <v>399</v>
      </c>
      <c r="B348" s="8" t="s">
        <v>400</v>
      </c>
      <c r="C348" s="3" t="s">
        <v>32</v>
      </c>
      <c r="D348" s="1" t="s">
        <v>21</v>
      </c>
      <c r="E348" s="1" t="s">
        <v>5490</v>
      </c>
      <c r="F348" s="3" t="s">
        <v>31</v>
      </c>
      <c r="G348" s="1" t="s">
        <v>32</v>
      </c>
      <c r="H348" s="30" t="s">
        <v>5587</v>
      </c>
      <c r="I348" s="27">
        <v>0</v>
      </c>
      <c r="J348" s="27">
        <v>0</v>
      </c>
      <c r="K348" s="27">
        <v>0</v>
      </c>
      <c r="L348" s="27">
        <v>0</v>
      </c>
      <c r="M348" s="27">
        <v>0</v>
      </c>
      <c r="N348" s="27">
        <v>0</v>
      </c>
      <c r="O348" s="27">
        <v>0.23062539772224599</v>
      </c>
      <c r="P348" s="27">
        <v>3.5359469570502764</v>
      </c>
      <c r="Q348" s="27">
        <v>0.11619553523783435</v>
      </c>
      <c r="R348" s="27">
        <v>29.782440580653081</v>
      </c>
      <c r="S348" s="80">
        <v>0</v>
      </c>
      <c r="T348" s="80">
        <v>4.4848622989273261</v>
      </c>
      <c r="U348" s="80">
        <v>0</v>
      </c>
      <c r="V348" s="80">
        <v>0</v>
      </c>
      <c r="W348" s="80">
        <v>4.4848622989273261</v>
      </c>
      <c r="X348" s="80">
        <v>7.3005396181295712</v>
      </c>
      <c r="Y348" s="80">
        <v>3.0113816335790284</v>
      </c>
      <c r="Z348" s="80">
        <v>1.4239883230175248</v>
      </c>
      <c r="AA348" s="80">
        <v>36.445340478779109</v>
      </c>
      <c r="AB348" s="80">
        <v>68.566798075523707</v>
      </c>
      <c r="AC348" s="80">
        <v>0</v>
      </c>
      <c r="AD348" s="80">
        <v>0</v>
      </c>
      <c r="AE348" s="80">
        <v>0.12404296969748844</v>
      </c>
      <c r="AF348" s="80">
        <v>0</v>
      </c>
      <c r="AG348" s="80"/>
      <c r="AH348" s="80">
        <v>13.927573173759319</v>
      </c>
      <c r="AI348" s="80">
        <v>0.6051442073092429</v>
      </c>
      <c r="AJ348" s="80">
        <v>0.27014915530616407</v>
      </c>
      <c r="AK348" s="80">
        <v>0.22854891520548265</v>
      </c>
      <c r="AL348" s="80">
        <v>0.93931193323221007</v>
      </c>
      <c r="AM348" s="80">
        <v>0.6051442073092429</v>
      </c>
      <c r="AN348" s="41" t="s">
        <v>5558</v>
      </c>
      <c r="AO348" s="41"/>
      <c r="AP348" s="40" t="str" cm="1">
        <f t="array" ref="AP348">IFERROR(_xlfn.IFS(
AR348="MPR ISSUE","PDH",
AR348="BSS Hardware Issue","BSS",
AR348="Sites strategiques, MLL, Pylone, etc.","ENVTECH",
AR348="AKTIVCO DEFAUT GE &amp; POWER Cabinet","AKTIVCO",
AR348="AKTIVCO Coupure ENEO &amp; Baisse de tension","AKTIVCO GRID ONLY",
AR348="Coupure ENEO &amp; Baisse de tension","IHS GRID ONLY",
AR348="Defaut GE &amp; POWER Cabinet","IHS",
AR348="Sharing","Partners",
AR348="Sites strategiques &amp; DataCenter","SST &amp; DC",
AR348="Exclu","Exclu",
AR348="SAT","SAT",
AR348="SPARE-ISSUE","SPARE-ISSUE",
AR348="Fiber CAmtel","TRANS_FO_CAMTEL",
AR348="Fiber AOF","Fiber AOF",
AR348="Projet OCM (HUAWEI)","TRAVAUX-HUAWEI",
AR348="Projet OCM (NOKIA)","TRAVAUX-NOKIA",
AR348="ACCESS-ISSUE","ACCESS-ISSUE",
AR348="Projet OCM (ZTE, NOKIA, autres projets)","TRAVAUX OCM",
AR348="No root CAuse","No root cause",
AR348="ODU HS","PDH",
AR348="IP &amp; VLAN","PDH",
AR348="Warehouse HUAWEI","SPARE-ISSUE",
AR348="SPARE-HS","SPARE-ISSUE",
AR348="Power Telco","BSS",AR348="no impacts","no impacts"
),"")</f>
        <v>No root cause</v>
      </c>
      <c r="AQ348" s="40" t="str" cm="1">
        <f t="array" ref="AQ348">IFERROR(_xlfn.IFS(
AR348="MPR ISSUE","TX ISSUE",
AR348="BSS Hardware Issue","RAN ISSUE",
AR348="Sites strategiques, MLL, Pylone, etc.","ENVTECH",
AR348="AKTIVCO DEFAUT GE &amp; POWER Cabinet","POWER ISSUE",
AR348="AKTIVCO Coupure ENEO &amp; Baisse de tension","POWER ISSUE",
AR348="Coupure ENEO &amp; Baisse de tension","POWER ISSUE",
AR348="Defaut GE &amp; POWER Cabinet","POWER ISSUE",
AR348="Sharing","POWER ISSUE",
AR348="Sites strategiques &amp; DataCenter","POWER ISSUE",
AR348="Exclu","Exclu",
AR348="SAT","TX ISSUE",
AR348="SPARE-ISSUE","SPARE-ISSUE",
AR348="Fiber CAmtel","TX ISSUE",
AR348="Fiber AOF","TX ISSUE",
AR348="Projet OCM (HUAWEI)","TRAVAUX-HUAWEI",
AR348="Projet OCM (NOKIA)","TRAVAUX -NOKIA",
AR348="ACCESS-ISSUE","ACCESS-ISSUE",
AR348="Projet OCM (ZTE, NOKIA, autres projets)","TRAVAUX OCM",
AR348="No root CAuse","No root cause",
AR348="ODU HS","TX ISSUE",
AR348="IP &amp; VLAN","TX ISSUE",
AR348="Warehouse HUAWEI","SPARE-ISSUE",
AR348="SPARE-HS","SPARE-ISSUE",
AR348="Power Telco","RAN ISSUE",AR348="no impacts","no impacts"
),"")</f>
        <v>No root cause</v>
      </c>
      <c r="AR348" s="59" t="s">
        <v>5343</v>
      </c>
      <c r="AS348" s="40" t="str" cm="1">
        <f t="array" ref="AS348">IFERROR(_xlfn.IFS(
AR348="MPR ISSUE","ACTIVE",
AR348="BSS Hardware Issue","ACTIVE",
AR348="Sites strategiques, MLL, Pylone, etc.","PASSIVE",
AR348="AKTIVCO DEFAUT GE &amp; POWER Cabinet","PASSIVE",
AR348="AKTIVCO Coupure ENEO &amp; Baisse de tension","PASSIVE",
AR348="Coupure ENEO &amp; Baisse de tension","PASSIVE",
AR348="Defaut GE &amp; POWER Cabinet","PASSIVE",
AR348="Sharing","PASSIVE",
AR348="Sites strategiques &amp; DataCenter","PASSIVE",
AR348="Exclu","Exclu",
AR348="SAT","ACTIVE",
AR348="SPARE-ISSUE","SPARE-ISSUE",
AR348="Fiber CAmtel","ACTIVE",
AR348="Fiber AOF","ACTIVE",
AR348="Projet OCM (HUAWEI)","PLANNED WORKS",
AR348="Projet OCM (NOKIA)","PLANNED WORKS",
AR348="ACCESS-ISSUE","ACCESS-ISSUE",
AR348="Projet OCM (ZTE, NOKIA, autres projets)","PLANNED WORKS",
AR348="No root CAuse","No root cause",
AR348="ODU HS","ACTIVE",
AR348="IP &amp; VLAN","ACTIVE",
AR348="Warehouse HUAWEI","SPARE-ISSUE",
AR348="SPARE-HS","SPARE-ISSUE",
AR348="Power Telco","ACTIVE", AR348="no impacts","no impacts"
),"")</f>
        <v>No root cause</v>
      </c>
      <c r="AT348" s="99" t="s">
        <v>5661</v>
      </c>
      <c r="AU348" s="99" t="s">
        <v>400</v>
      </c>
      <c r="AW348" s="17"/>
      <c r="AX348" s="17" t="s">
        <v>5536</v>
      </c>
      <c r="AY348" s="17"/>
      <c r="AZ348" s="17" t="s">
        <v>5536</v>
      </c>
      <c r="BA348" s="7"/>
      <c r="BC348" s="18"/>
      <c r="BD348" s="18"/>
      <c r="BE348" s="18"/>
      <c r="BF348" s="18"/>
      <c r="BG348" s="18"/>
      <c r="BH348" s="18"/>
      <c r="BI348" s="18"/>
      <c r="BJ348" s="18"/>
      <c r="BK348" s="18"/>
      <c r="BM348" s="18"/>
      <c r="BN348" s="18"/>
      <c r="BO348" s="18"/>
      <c r="BP348" s="9" t="s">
        <v>5661</v>
      </c>
      <c r="BQ348" s="14"/>
      <c r="BR348" s="102" t="s">
        <v>5536</v>
      </c>
      <c r="BS348" s="14"/>
      <c r="BT348" s="14"/>
      <c r="BU348" s="9"/>
      <c r="BV348" s="9"/>
      <c r="BW348" s="9"/>
    </row>
    <row r="349" spans="1:75" x14ac:dyDescent="0.35">
      <c r="A349" s="1" t="s">
        <v>2116</v>
      </c>
      <c r="B349" s="1" t="s">
        <v>2117</v>
      </c>
      <c r="C349" s="3" t="s">
        <v>32</v>
      </c>
      <c r="D349" s="1" t="s">
        <v>11</v>
      </c>
      <c r="E349" s="1" t="s">
        <v>12</v>
      </c>
      <c r="F349" s="3" t="s">
        <v>31</v>
      </c>
      <c r="G349" s="1" t="s">
        <v>32</v>
      </c>
      <c r="H349" s="30" t="s">
        <v>5587</v>
      </c>
      <c r="I349" s="27">
        <v>0</v>
      </c>
      <c r="J349" s="27">
        <v>3.4996169025177419</v>
      </c>
      <c r="K349" s="27">
        <v>8.3842703170078581E-2</v>
      </c>
      <c r="L349" s="27">
        <v>0</v>
      </c>
      <c r="M349" s="27">
        <v>2.1355722777249864</v>
      </c>
      <c r="N349" s="27">
        <v>0</v>
      </c>
      <c r="O349" s="27">
        <v>0</v>
      </c>
      <c r="P349" s="27">
        <v>0</v>
      </c>
      <c r="Q349" s="27">
        <v>0</v>
      </c>
      <c r="R349" s="27">
        <v>0</v>
      </c>
      <c r="S349" s="80">
        <v>0</v>
      </c>
      <c r="T349" s="80">
        <v>5.6030682041930984</v>
      </c>
      <c r="U349" s="80">
        <v>0</v>
      </c>
      <c r="V349" s="80">
        <v>0</v>
      </c>
      <c r="W349" s="80">
        <v>5.6030682041930984</v>
      </c>
      <c r="X349" s="80">
        <v>0</v>
      </c>
      <c r="Y349" s="80">
        <v>0</v>
      </c>
      <c r="Z349" s="80">
        <v>9.4953956961816216E-2</v>
      </c>
      <c r="AA349" s="80">
        <v>1.8184645852416865</v>
      </c>
      <c r="AB349" s="80">
        <v>1.067197581278019</v>
      </c>
      <c r="AC349" s="80">
        <v>0</v>
      </c>
      <c r="AD349" s="80">
        <v>0</v>
      </c>
      <c r="AE349" s="80">
        <v>0.75943546983303489</v>
      </c>
      <c r="AF349" s="80">
        <v>0.90532641046933393</v>
      </c>
      <c r="AG349" s="80"/>
      <c r="AH349" s="80">
        <v>0.6440246780411667</v>
      </c>
      <c r="AI349" s="80">
        <v>0.59701141159651061</v>
      </c>
      <c r="AJ349" s="80">
        <v>0.1714816413478332</v>
      </c>
      <c r="AK349" s="80">
        <v>0.11353069079361167</v>
      </c>
      <c r="AL349" s="80">
        <v>1.0247785460538845</v>
      </c>
      <c r="AM349" s="80">
        <v>0.59701141159651061</v>
      </c>
      <c r="AN349" s="41" t="s">
        <v>5558</v>
      </c>
      <c r="AO349" s="41"/>
      <c r="AP349" s="40" t="str" cm="1">
        <f t="array" ref="AP349">IFERROR(_xlfn.IFS(
AR349="MPR ISSUE","PDH",
AR349="BSS Hardware Issue","BSS",
AR349="Sites strategiques, MLL, Pylone, etc.","ENVTECH",
AR349="AKTIVCO DEFAUT GE &amp; POWER Cabinet","AKTIVCO",
AR349="AKTIVCO Coupure ENEO &amp; Baisse de tension","AKTIVCO GRID ONLY",
AR349="Coupure ENEO &amp; Baisse de tension","IHS GRID ONLY",
AR349="Defaut GE &amp; POWER Cabinet","IHS",
AR349="Sharing","Partners",
AR349="Sites strategiques &amp; DataCenter","SST &amp; DC",
AR349="Exclu","Exclu",
AR349="SAT","SAT",
AR349="SPARE-ISSUE","SPARE-ISSUE",
AR349="Fiber CAmtel","TRANS_FO_CAMTEL",
AR349="Fiber AOF","Fiber AOF",
AR349="Projet OCM (HUAWEI)","TRAVAUX-HUAWEI",
AR349="Projet OCM (NOKIA)","TRAVAUX-NOKIA",
AR349="ACCESS-ISSUE","ACCESS-ISSUE",
AR349="Projet OCM (ZTE, NOKIA, autres projets)","TRAVAUX OCM",
AR349="No root CAuse","No root cause",
AR349="ODU HS","PDH",
AR349="IP &amp; VLAN","PDH",
AR349="Warehouse HUAWEI","SPARE-ISSUE",
AR349="SPARE-HS","SPARE-ISSUE",
AR349="Power Telco","BSS",AR349="no impacts","no impacts"
),"")</f>
        <v>No root cause</v>
      </c>
      <c r="AQ349" s="40" t="str" cm="1">
        <f t="array" ref="AQ349">IFERROR(_xlfn.IFS(
AR349="MPR ISSUE","TX ISSUE",
AR349="BSS Hardware Issue","RAN ISSUE",
AR349="Sites strategiques, MLL, Pylone, etc.","ENVTECH",
AR349="AKTIVCO DEFAUT GE &amp; POWER Cabinet","POWER ISSUE",
AR349="AKTIVCO Coupure ENEO &amp; Baisse de tension","POWER ISSUE",
AR349="Coupure ENEO &amp; Baisse de tension","POWER ISSUE",
AR349="Defaut GE &amp; POWER Cabinet","POWER ISSUE",
AR349="Sharing","POWER ISSUE",
AR349="Sites strategiques &amp; DataCenter","POWER ISSUE",
AR349="Exclu","Exclu",
AR349="SAT","TX ISSUE",
AR349="SPARE-ISSUE","SPARE-ISSUE",
AR349="Fiber CAmtel","TX ISSUE",
AR349="Fiber AOF","TX ISSUE",
AR349="Projet OCM (HUAWEI)","TRAVAUX-HUAWEI",
AR349="Projet OCM (NOKIA)","TRAVAUX -NOKIA",
AR349="ACCESS-ISSUE","ACCESS-ISSUE",
AR349="Projet OCM (ZTE, NOKIA, autres projets)","TRAVAUX OCM",
AR349="No root CAuse","No root cause",
AR349="ODU HS","TX ISSUE",
AR349="IP &amp; VLAN","TX ISSUE",
AR349="Warehouse HUAWEI","SPARE-ISSUE",
AR349="SPARE-HS","SPARE-ISSUE",
AR349="Power Telco","RAN ISSUE",AR349="no impacts","no impacts"
),"")</f>
        <v>No root cause</v>
      </c>
      <c r="AR349" s="59" t="s">
        <v>5343</v>
      </c>
      <c r="AS349" s="40" t="str" cm="1">
        <f t="array" ref="AS349">IFERROR(_xlfn.IFS(
AR349="MPR ISSUE","ACTIVE",
AR349="BSS Hardware Issue","ACTIVE",
AR349="Sites strategiques, MLL, Pylone, etc.","PASSIVE",
AR349="AKTIVCO DEFAUT GE &amp; POWER Cabinet","PASSIVE",
AR349="AKTIVCO Coupure ENEO &amp; Baisse de tension","PASSIVE",
AR349="Coupure ENEO &amp; Baisse de tension","PASSIVE",
AR349="Defaut GE &amp; POWER Cabinet","PASSIVE",
AR349="Sharing","PASSIVE",
AR349="Sites strategiques &amp; DataCenter","PASSIVE",
AR349="Exclu","Exclu",
AR349="SAT","ACTIVE",
AR349="SPARE-ISSUE","SPARE-ISSUE",
AR349="Fiber CAmtel","ACTIVE",
AR349="Fiber AOF","ACTIVE",
AR349="Projet OCM (HUAWEI)","PLANNED WORKS",
AR349="Projet OCM (NOKIA)","PLANNED WORKS",
AR349="ACCESS-ISSUE","ACCESS-ISSUE",
AR349="Projet OCM (ZTE, NOKIA, autres projets)","PLANNED WORKS",
AR349="No root CAuse","No root cause",
AR349="ODU HS","ACTIVE",
AR349="IP &amp; VLAN","ACTIVE",
AR349="Warehouse HUAWEI","SPARE-ISSUE",
AR349="SPARE-HS","SPARE-ISSUE",
AR349="Power Telco","ACTIVE", AR349="no impacts","no impacts"
),"")</f>
        <v>No root cause</v>
      </c>
      <c r="AT349" s="99" t="s">
        <v>5661</v>
      </c>
      <c r="AU349" s="99" t="s">
        <v>2117</v>
      </c>
      <c r="AW349" s="17"/>
      <c r="AX349" s="17" t="s">
        <v>5536</v>
      </c>
      <c r="AY349" s="17"/>
      <c r="AZ349" s="17" t="s">
        <v>5536</v>
      </c>
      <c r="BA349" s="7"/>
      <c r="BC349" s="18"/>
      <c r="BD349" s="18"/>
      <c r="BE349" s="18"/>
      <c r="BF349" s="18"/>
      <c r="BG349" s="18"/>
      <c r="BH349" s="18"/>
      <c r="BI349" s="18"/>
      <c r="BJ349" s="18"/>
      <c r="BK349" s="18"/>
      <c r="BM349" s="18"/>
      <c r="BN349" s="18"/>
      <c r="BO349" s="18"/>
      <c r="BP349" s="9" t="s">
        <v>5661</v>
      </c>
      <c r="BQ349" s="14"/>
      <c r="BR349" s="102" t="s">
        <v>5536</v>
      </c>
      <c r="BS349" s="14"/>
      <c r="BT349" s="14"/>
      <c r="BU349" s="9"/>
      <c r="BV349" s="9"/>
      <c r="BW349" s="9"/>
    </row>
    <row r="350" spans="1:75" x14ac:dyDescent="0.35">
      <c r="A350" s="1" t="s">
        <v>1120</v>
      </c>
      <c r="B350" s="8" t="s">
        <v>1121</v>
      </c>
      <c r="C350" s="3" t="s">
        <v>84</v>
      </c>
      <c r="D350" s="1" t="s">
        <v>11</v>
      </c>
      <c r="E350" s="1" t="s">
        <v>12</v>
      </c>
      <c r="F350" s="3" t="s">
        <v>55</v>
      </c>
      <c r="G350" s="1" t="s">
        <v>84</v>
      </c>
      <c r="H350" s="29" t="s">
        <v>5588</v>
      </c>
      <c r="I350" s="27">
        <v>0</v>
      </c>
      <c r="J350" s="27">
        <v>1.0120809815603458</v>
      </c>
      <c r="K350" s="27">
        <v>0.21697413022933226</v>
      </c>
      <c r="L350" s="27">
        <v>0</v>
      </c>
      <c r="M350" s="27">
        <v>0</v>
      </c>
      <c r="N350" s="27">
        <v>5.4088412574883112E-3</v>
      </c>
      <c r="O350" s="27">
        <v>0.20581716577800915</v>
      </c>
      <c r="P350" s="27">
        <v>1.2208052176986062</v>
      </c>
      <c r="Q350" s="27">
        <v>0.48638450978317849</v>
      </c>
      <c r="R350" s="27">
        <v>0.74344988774519372</v>
      </c>
      <c r="S350" s="80">
        <v>0</v>
      </c>
      <c r="T350" s="80">
        <v>2.6485091301332923E-2</v>
      </c>
      <c r="U350" s="80">
        <v>1.6727625801242836</v>
      </c>
      <c r="V350" s="80">
        <v>1.4637670628001243</v>
      </c>
      <c r="W350" s="80">
        <v>2.6485091301332923E-2</v>
      </c>
      <c r="X350" s="80">
        <v>0.80588371245012635</v>
      </c>
      <c r="Y350" s="80">
        <v>0.86793306467325249</v>
      </c>
      <c r="Z350" s="80">
        <v>0</v>
      </c>
      <c r="AA350" s="80">
        <v>0</v>
      </c>
      <c r="AB350" s="80">
        <v>0</v>
      </c>
      <c r="AC350" s="80">
        <v>0</v>
      </c>
      <c r="AD350" s="80">
        <v>0</v>
      </c>
      <c r="AE350" s="80">
        <v>7.4198219678820607E-2</v>
      </c>
      <c r="AF350" s="80">
        <v>0</v>
      </c>
      <c r="AG350" s="80"/>
      <c r="AH350" s="80">
        <v>8.0173316696225655E-2</v>
      </c>
      <c r="AI350" s="80">
        <v>0.58746964469670393</v>
      </c>
      <c r="AJ350" s="80">
        <v>4.1139357497132405</v>
      </c>
      <c r="AK350" s="80">
        <v>0</v>
      </c>
      <c r="AL350" s="80">
        <v>0</v>
      </c>
      <c r="AM350" s="80">
        <v>0.58746964469670393</v>
      </c>
      <c r="AN350" s="41" t="s">
        <v>5558</v>
      </c>
      <c r="AO350" s="41"/>
      <c r="AP350" s="40" t="str" cm="1">
        <f t="array" ref="AP350">IFERROR(_xlfn.IFS(
AR350="MPR ISSUE","PDH",
AR350="BSS Hardware Issue","BSS",
AR350="Sites strategiques, MLL, Pylone, etc.","ENVTECH",
AR350="AKTIVCO DEFAUT GE &amp; POWER Cabinet","AKTIVCO",
AR350="AKTIVCO Coupure ENEO &amp; Baisse de tension","AKTIVCO GRID ONLY",
AR350="Coupure ENEO &amp; Baisse de tension","IHS GRID ONLY",
AR350="Defaut GE &amp; POWER Cabinet","IHS",
AR350="Sharing","Partners",
AR350="Sites strategiques &amp; DataCenter","SST &amp; DC",
AR350="Exclu","Exclu",
AR350="SAT","SAT",
AR350="SPARE-ISSUE","SPARE-ISSUE",
AR350="Fiber CAmtel","TRANS_FO_CAMTEL",
AR350="Fiber AOF","Fiber AOF",
AR350="Projet OCM (HUAWEI)","TRAVAUX-HUAWEI",
AR350="Projet OCM (NOKIA)","TRAVAUX-NOKIA",
AR350="ACCESS-ISSUE","ACCESS-ISSUE",
AR350="Projet OCM (ZTE, NOKIA, autres projets)","TRAVAUX OCM",
AR350="No root CAuse","No root cause",
AR350="ODU HS","PDH",
AR350="IP &amp; VLAN","PDH",
AR350="Warehouse HUAWEI","SPARE-ISSUE",
AR350="SPARE-HS","SPARE-ISSUE",
AR350="Power Telco","BSS",AR350="no impacts","no impacts"
),"")</f>
        <v>IHS</v>
      </c>
      <c r="AQ350" s="40" t="str" cm="1">
        <f t="array" ref="AQ350">IFERROR(_xlfn.IFS(
AR350="MPR ISSUE","TX ISSUE",
AR350="BSS Hardware Issue","RAN ISSUE",
AR350="Sites strategiques, MLL, Pylone, etc.","ENVTECH",
AR350="AKTIVCO DEFAUT GE &amp; POWER Cabinet","POWER ISSUE",
AR350="AKTIVCO Coupure ENEO &amp; Baisse de tension","POWER ISSUE",
AR350="Coupure ENEO &amp; Baisse de tension","POWER ISSUE",
AR350="Defaut GE &amp; POWER Cabinet","POWER ISSUE",
AR350="Sharing","POWER ISSUE",
AR350="Sites strategiques &amp; DataCenter","POWER ISSUE",
AR350="Exclu","Exclu",
AR350="SAT","TX ISSUE",
AR350="SPARE-ISSUE","SPARE-ISSUE",
AR350="Fiber CAmtel","TX ISSUE",
AR350="Fiber AOF","TX ISSUE",
AR350="Projet OCM (HUAWEI)","TRAVAUX-HUAWEI",
AR350="Projet OCM (NOKIA)","TRAVAUX -NOKIA",
AR350="ACCESS-ISSUE","ACCESS-ISSUE",
AR350="Projet OCM (ZTE, NOKIA, autres projets)","TRAVAUX OCM",
AR350="No root CAuse","No root cause",
AR350="ODU HS","TX ISSUE",
AR350="IP &amp; VLAN","TX ISSUE",
AR350="Warehouse HUAWEI","SPARE-ISSUE",
AR350="SPARE-HS","SPARE-ISSUE",
AR350="Power Telco","RAN ISSUE",AR350="no impacts","no impacts"
),"")</f>
        <v>POWER ISSUE</v>
      </c>
      <c r="AR350" s="59" t="s">
        <v>5329</v>
      </c>
      <c r="AS350" s="40" t="str" cm="1">
        <f t="array" ref="AS350">IFERROR(_xlfn.IFS(
AR350="MPR ISSUE","ACTIVE",
AR350="BSS Hardware Issue","ACTIVE",
AR350="Sites strategiques, MLL, Pylone, etc.","PASSIVE",
AR350="AKTIVCO DEFAUT GE &amp; POWER Cabinet","PASSIVE",
AR350="AKTIVCO Coupure ENEO &amp; Baisse de tension","PASSIVE",
AR350="Coupure ENEO &amp; Baisse de tension","PASSIVE",
AR350="Defaut GE &amp; POWER Cabinet","PASSIVE",
AR350="Sharing","PASSIVE",
AR350="Sites strategiques &amp; DataCenter","PASSIVE",
AR350="Exclu","Exclu",
AR350="SAT","ACTIVE",
AR350="SPARE-ISSUE","SPARE-ISSUE",
AR350="Fiber CAmtel","ACTIVE",
AR350="Fiber AOF","ACTIVE",
AR350="Projet OCM (HUAWEI)","PLANNED WORKS",
AR350="Projet OCM (NOKIA)","PLANNED WORKS",
AR350="ACCESS-ISSUE","ACCESS-ISSUE",
AR350="Projet OCM (ZTE, NOKIA, autres projets)","PLANNED WORKS",
AR350="No root CAuse","No root cause",
AR350="ODU HS","ACTIVE",
AR350="IP &amp; VLAN","ACTIVE",
AR350="Warehouse HUAWEI","SPARE-ISSUE",
AR350="SPARE-HS","SPARE-ISSUE",
AR350="Power Telco","ACTIVE", AR350="no impacts","no impacts"
),"")</f>
        <v>PASSIVE</v>
      </c>
      <c r="AT350" s="99" t="s">
        <v>6480</v>
      </c>
      <c r="AU350" s="99" t="s">
        <v>1121</v>
      </c>
      <c r="AW350" s="17"/>
      <c r="AX350" s="17" t="s">
        <v>5536</v>
      </c>
      <c r="AY350" s="17"/>
      <c r="AZ350" s="17" t="s">
        <v>5536</v>
      </c>
      <c r="BA350" s="7"/>
      <c r="BB350" s="9" t="s">
        <v>5621</v>
      </c>
      <c r="BC350" s="18"/>
      <c r="BD350" s="18"/>
      <c r="BE350" s="18"/>
      <c r="BF350" s="18"/>
      <c r="BG350" s="18"/>
      <c r="BH350" s="18"/>
      <c r="BI350" s="18"/>
      <c r="BJ350" s="18"/>
      <c r="BK350" s="18"/>
      <c r="BM350" s="18"/>
      <c r="BN350" s="18"/>
      <c r="BO350" s="18"/>
      <c r="BP350" s="9" t="s">
        <v>5809</v>
      </c>
      <c r="BQ350" s="14"/>
      <c r="BR350" s="102" t="s">
        <v>5536</v>
      </c>
      <c r="BS350" s="14"/>
      <c r="BT350" s="14"/>
      <c r="BU350" s="9"/>
      <c r="BV350" s="9"/>
      <c r="BW350" s="9"/>
    </row>
    <row r="351" spans="1:75" x14ac:dyDescent="0.35">
      <c r="A351" s="1" t="s">
        <v>1058</v>
      </c>
      <c r="B351" s="1" t="s">
        <v>1059</v>
      </c>
      <c r="C351" s="3" t="s">
        <v>102</v>
      </c>
      <c r="D351" s="1" t="s">
        <v>21</v>
      </c>
      <c r="E351" s="1" t="s">
        <v>986</v>
      </c>
      <c r="F351" s="3" t="s">
        <v>102</v>
      </c>
      <c r="G351" s="1" t="s">
        <v>1060</v>
      </c>
      <c r="H351" s="29" t="s">
        <v>5588</v>
      </c>
      <c r="I351" s="27">
        <v>0</v>
      </c>
      <c r="J351" s="27">
        <v>0</v>
      </c>
      <c r="K351" s="27">
        <v>0</v>
      </c>
      <c r="L351" s="27">
        <v>0</v>
      </c>
      <c r="M351" s="27">
        <v>14.922929802204877</v>
      </c>
      <c r="N351" s="27">
        <v>10.969301816894975</v>
      </c>
      <c r="O351" s="27">
        <v>0.13286988910407271</v>
      </c>
      <c r="P351" s="27">
        <v>1.4446413437091358E-3</v>
      </c>
      <c r="Q351" s="27">
        <v>0.19530180678650941</v>
      </c>
      <c r="R351" s="27">
        <v>7.1340313269589948E-5</v>
      </c>
      <c r="S351" s="80">
        <v>1.7835078317296165E-5</v>
      </c>
      <c r="T351" s="80">
        <v>0</v>
      </c>
      <c r="U351" s="80">
        <v>7.1340313269589948E-5</v>
      </c>
      <c r="V351" s="80">
        <v>7.1340313269532038E-5</v>
      </c>
      <c r="W351" s="80">
        <v>0</v>
      </c>
      <c r="X351" s="80">
        <v>0.42033712578438676</v>
      </c>
      <c r="Y351" s="80">
        <v>0</v>
      </c>
      <c r="Z351" s="80">
        <v>6.5633088208015382E-3</v>
      </c>
      <c r="AA351" s="80">
        <v>0</v>
      </c>
      <c r="AB351" s="80">
        <v>5.985452283318056E-2</v>
      </c>
      <c r="AC351" s="80">
        <v>1.8816007624852669E-2</v>
      </c>
      <c r="AD351" s="80">
        <v>1.8816007624852669E-2</v>
      </c>
      <c r="AE351" s="80">
        <v>6.1709370978189184E-3</v>
      </c>
      <c r="AF351" s="80">
        <v>6.5989789774364991E-3</v>
      </c>
      <c r="AG351" s="80"/>
      <c r="AH351" s="80">
        <v>0.65936284539412671</v>
      </c>
      <c r="AI351" s="80">
        <v>0.58358159762351125</v>
      </c>
      <c r="AJ351" s="80">
        <v>2.367895439412651</v>
      </c>
      <c r="AK351" s="80">
        <v>0.3190228349160687</v>
      </c>
      <c r="AL351" s="80">
        <v>0.26529192303230448</v>
      </c>
      <c r="AM351" s="80">
        <v>0.58358159762351125</v>
      </c>
      <c r="AN351" s="41" t="s">
        <v>5558</v>
      </c>
      <c r="AO351" s="41"/>
      <c r="AP351" s="40" t="str" cm="1">
        <f t="array" ref="AP351">IFERROR(_xlfn.IFS(
AR351="MPR ISSUE","PDH",
AR351="BSS Hardware Issue","BSS",
AR351="Sites strategiques, MLL, Pylone, etc.","ENVTECH",
AR351="AKTIVCO DEFAUT GE &amp; POWER Cabinet","AKTIVCO",
AR351="AKTIVCO Coupure ENEO &amp; Baisse de tension","AKTIVCO GRID ONLY",
AR351="Coupure ENEO &amp; Baisse de tension","IHS GRID ONLY",
AR351="Defaut GE &amp; POWER Cabinet","IHS",
AR351="Sharing","Partners",
AR351="Sites strategiques &amp; DataCenter","SST &amp; DC",
AR351="Exclu","Exclu",
AR351="SAT","SAT",
AR351="SPARE-ISSUE","SPARE-ISSUE",
AR351="Fiber CAmtel","TRANS_FO_CAMTEL",
AR351="Fiber AOF","Fiber AOF",
AR351="Projet OCM (HUAWEI)","TRAVAUX-HUAWEI",
AR351="Projet OCM (NOKIA)","TRAVAUX-NOKIA",
AR351="ACCESS-ISSUE","ACCESS-ISSUE",
AR351="Projet OCM (ZTE, NOKIA, autres projets)","TRAVAUX OCM",
AR351="No root CAuse","No root cause",
AR351="ODU HS","PDH",
AR351="IP &amp; VLAN","PDH",
AR351="Warehouse HUAWEI","SPARE-ISSUE",
AR351="SPARE-HS","SPARE-ISSUE",
AR351="Power Telco","BSS",AR351="no impacts","no impacts"
),"")</f>
        <v>AKTIVCO</v>
      </c>
      <c r="AQ351" s="40" t="str" cm="1">
        <f t="array" ref="AQ351">IFERROR(_xlfn.IFS(
AR351="MPR ISSUE","TX ISSUE",
AR351="BSS Hardware Issue","RAN ISSUE",
AR351="Sites strategiques, MLL, Pylone, etc.","ENVTECH",
AR351="AKTIVCO DEFAUT GE &amp; POWER Cabinet","POWER ISSUE",
AR351="AKTIVCO Coupure ENEO &amp; Baisse de tension","POWER ISSUE",
AR351="Coupure ENEO &amp; Baisse de tension","POWER ISSUE",
AR351="Defaut GE &amp; POWER Cabinet","POWER ISSUE",
AR351="Sharing","POWER ISSUE",
AR351="Sites strategiques &amp; DataCenter","POWER ISSUE",
AR351="Exclu","Exclu",
AR351="SAT","TX ISSUE",
AR351="SPARE-ISSUE","SPARE-ISSUE",
AR351="Fiber CAmtel","TX ISSUE",
AR351="Fiber AOF","TX ISSUE",
AR351="Projet OCM (HUAWEI)","TRAVAUX-HUAWEI",
AR351="Projet OCM (NOKIA)","TRAVAUX -NOKIA",
AR351="ACCESS-ISSUE","ACCESS-ISSUE",
AR351="Projet OCM (ZTE, NOKIA, autres projets)","TRAVAUX OCM",
AR351="No root CAuse","No root cause",
AR351="ODU HS","TX ISSUE",
AR351="IP &amp; VLAN","TX ISSUE",
AR351="Warehouse HUAWEI","SPARE-ISSUE",
AR351="SPARE-HS","SPARE-ISSUE",
AR351="Power Telco","RAN ISSUE",AR351="no impacts","no impacts"
),"")</f>
        <v>POWER ISSUE</v>
      </c>
      <c r="AR351" s="59" t="s">
        <v>5324</v>
      </c>
      <c r="AS351" s="40" t="str" cm="1">
        <f t="array" ref="AS351">IFERROR(_xlfn.IFS(
AR351="MPR ISSUE","ACTIVE",
AR351="BSS Hardware Issue","ACTIVE",
AR351="Sites strategiques, MLL, Pylone, etc.","PASSIVE",
AR351="AKTIVCO DEFAUT GE &amp; POWER Cabinet","PASSIVE",
AR351="AKTIVCO Coupure ENEO &amp; Baisse de tension","PASSIVE",
AR351="Coupure ENEO &amp; Baisse de tension","PASSIVE",
AR351="Defaut GE &amp; POWER Cabinet","PASSIVE",
AR351="Sharing","PASSIVE",
AR351="Sites strategiques &amp; DataCenter","PASSIVE",
AR351="Exclu","Exclu",
AR351="SAT","ACTIVE",
AR351="SPARE-ISSUE","SPARE-ISSUE",
AR351="Fiber CAmtel","ACTIVE",
AR351="Fiber AOF","ACTIVE",
AR351="Projet OCM (HUAWEI)","PLANNED WORKS",
AR351="Projet OCM (NOKIA)","PLANNED WORKS",
AR351="ACCESS-ISSUE","ACCESS-ISSUE",
AR351="Projet OCM (ZTE, NOKIA, autres projets)","PLANNED WORKS",
AR351="No root CAuse","No root cause",
AR351="ODU HS","ACTIVE",
AR351="IP &amp; VLAN","ACTIVE",
AR351="Warehouse HUAWEI","SPARE-ISSUE",
AR351="SPARE-HS","SPARE-ISSUE",
AR351="Power Telco","ACTIVE", AR351="no impacts","no impacts"
),"")</f>
        <v>PASSIVE</v>
      </c>
      <c r="AT351" s="99" t="s">
        <v>6479</v>
      </c>
      <c r="AU351" s="99" t="s">
        <v>1059</v>
      </c>
      <c r="AW351" s="17"/>
      <c r="AX351" s="17" t="s">
        <v>5536</v>
      </c>
      <c r="AY351" s="17" t="s">
        <v>6197</v>
      </c>
      <c r="AZ351" s="17" t="s">
        <v>6197</v>
      </c>
      <c r="BA351" s="7"/>
      <c r="BC351" s="18"/>
      <c r="BD351" s="18"/>
      <c r="BE351" s="18"/>
      <c r="BF351" s="18"/>
      <c r="BG351" s="18"/>
      <c r="BH351" s="18"/>
      <c r="BI351" s="18"/>
      <c r="BJ351" s="18"/>
      <c r="BK351" s="18"/>
      <c r="BM351" s="18"/>
      <c r="BN351" s="18"/>
      <c r="BO351" s="18"/>
      <c r="BP351" s="9" t="s">
        <v>5661</v>
      </c>
      <c r="BQ351" s="14"/>
      <c r="BR351" s="102" t="s">
        <v>5536</v>
      </c>
      <c r="BS351" s="14"/>
      <c r="BT351" s="14"/>
      <c r="BU351" s="9"/>
      <c r="BV351" s="9"/>
      <c r="BW351" s="9"/>
    </row>
    <row r="352" spans="1:75" x14ac:dyDescent="0.35">
      <c r="A352" s="1" t="s">
        <v>858</v>
      </c>
      <c r="B352" s="8" t="s">
        <v>859</v>
      </c>
      <c r="C352" s="3" t="s">
        <v>38</v>
      </c>
      <c r="D352" s="1" t="s">
        <v>21</v>
      </c>
      <c r="E352" s="1" t="s">
        <v>36</v>
      </c>
      <c r="F352" s="3" t="s">
        <v>37</v>
      </c>
      <c r="G352" s="1" t="s">
        <v>38</v>
      </c>
      <c r="H352" s="30" t="s">
        <v>5587</v>
      </c>
      <c r="I352" s="27">
        <v>1.7145930891211736</v>
      </c>
      <c r="J352" s="27">
        <v>0.3818846969320811</v>
      </c>
      <c r="K352" s="27">
        <v>1.6396679251097936</v>
      </c>
      <c r="L352" s="27">
        <v>0</v>
      </c>
      <c r="M352" s="27">
        <v>0.75126700396366852</v>
      </c>
      <c r="N352" s="27">
        <v>0</v>
      </c>
      <c r="O352" s="27">
        <v>1.1997657184112227</v>
      </c>
      <c r="P352" s="27">
        <v>2.9747305476367796</v>
      </c>
      <c r="Q352" s="27">
        <v>1.7790847323168766</v>
      </c>
      <c r="R352" s="27">
        <v>0.3229397630930872</v>
      </c>
      <c r="S352" s="80">
        <v>2.7873730499125364</v>
      </c>
      <c r="T352" s="80">
        <v>13.868556899607057</v>
      </c>
      <c r="U352" s="80">
        <v>13.868556899607057</v>
      </c>
      <c r="V352" s="80">
        <v>13.868556899607057</v>
      </c>
      <c r="W352" s="80">
        <v>13.868556899607057</v>
      </c>
      <c r="X352" s="80">
        <v>24.2340368915028</v>
      </c>
      <c r="Y352" s="80">
        <v>1.0744921283098343</v>
      </c>
      <c r="Z352" s="80">
        <v>0.11209346722483335</v>
      </c>
      <c r="AA352" s="80">
        <v>1.1788986767798765E-2</v>
      </c>
      <c r="AB352" s="80">
        <v>2.0403329595100685E-2</v>
      </c>
      <c r="AC352" s="80">
        <v>2.0474134856020973</v>
      </c>
      <c r="AD352" s="80">
        <v>2.0474134856020973</v>
      </c>
      <c r="AE352" s="80">
        <v>7.3030543641723247</v>
      </c>
      <c r="AF352" s="80">
        <v>5.2655928522713333</v>
      </c>
      <c r="AG352" s="80"/>
      <c r="AH352" s="80">
        <v>0</v>
      </c>
      <c r="AI352" s="80">
        <v>0.57849860030305467</v>
      </c>
      <c r="AJ352" s="80">
        <v>0.13313869605010212</v>
      </c>
      <c r="AK352" s="80">
        <v>0.23216149684982909</v>
      </c>
      <c r="AL352" s="80">
        <v>0.92340878198688192</v>
      </c>
      <c r="AM352" s="80">
        <v>0.57849860030305467</v>
      </c>
      <c r="AN352" s="41" t="s">
        <v>5558</v>
      </c>
      <c r="AO352" s="41"/>
      <c r="AP352" s="40" t="str" cm="1">
        <f t="array" ref="AP352">IFERROR(_xlfn.IFS(
AR352="MPR ISSUE","PDH",
AR352="BSS Hardware Issue","BSS",
AR352="Sites strategiques, MLL, Pylone, etc.","ENVTECH",
AR352="AKTIVCO DEFAUT GE &amp; POWER Cabinet","AKTIVCO",
AR352="AKTIVCO Coupure ENEO &amp; Baisse de tension","AKTIVCO GRID ONLY",
AR352="Coupure ENEO &amp; Baisse de tension","IHS GRID ONLY",
AR352="Defaut GE &amp; POWER Cabinet","IHS",
AR352="Sharing","Partners",
AR352="Sites strategiques &amp; DataCenter","SST &amp; DC",
AR352="Exclu","Exclu",
AR352="SAT","SAT",
AR352="SPARE-ISSUE","SPARE-ISSUE",
AR352="Fiber CAmtel","TRANS_FO_CAMTEL",
AR352="Fiber AOF","Fiber AOF",
AR352="Projet OCM (HUAWEI)","TRAVAUX-HUAWEI",
AR352="Projet OCM (NOKIA)","TRAVAUX-NOKIA",
AR352="ACCESS-ISSUE","ACCESS-ISSUE",
AR352="Projet OCM (ZTE, NOKIA, autres projets)","TRAVAUX OCM",
AR352="No root CAuse","No root cause",
AR352="ODU HS","PDH",
AR352="IP &amp; VLAN","PDH",
AR352="Warehouse HUAWEI","SPARE-ISSUE",
AR352="SPARE-HS","SPARE-ISSUE",
AR352="Power Telco","BSS",AR352="no impacts","no impacts"
),"")</f>
        <v>AKTIVCO</v>
      </c>
      <c r="AQ352" s="40" t="str" cm="1">
        <f t="array" ref="AQ352">IFERROR(_xlfn.IFS(
AR352="MPR ISSUE","TX ISSUE",
AR352="BSS Hardware Issue","RAN ISSUE",
AR352="Sites strategiques, MLL, Pylone, etc.","ENVTECH",
AR352="AKTIVCO DEFAUT GE &amp; POWER Cabinet","POWER ISSUE",
AR352="AKTIVCO Coupure ENEO &amp; Baisse de tension","POWER ISSUE",
AR352="Coupure ENEO &amp; Baisse de tension","POWER ISSUE",
AR352="Defaut GE &amp; POWER Cabinet","POWER ISSUE",
AR352="Sharing","POWER ISSUE",
AR352="Sites strategiques &amp; DataCenter","POWER ISSUE",
AR352="Exclu","Exclu",
AR352="SAT","TX ISSUE",
AR352="SPARE-ISSUE","SPARE-ISSUE",
AR352="Fiber CAmtel","TX ISSUE",
AR352="Fiber AOF","TX ISSUE",
AR352="Projet OCM (HUAWEI)","TRAVAUX-HUAWEI",
AR352="Projet OCM (NOKIA)","TRAVAUX -NOKIA",
AR352="ACCESS-ISSUE","ACCESS-ISSUE",
AR352="Projet OCM (ZTE, NOKIA, autres projets)","TRAVAUX OCM",
AR352="No root CAuse","No root cause",
AR352="ODU HS","TX ISSUE",
AR352="IP &amp; VLAN","TX ISSUE",
AR352="Warehouse HUAWEI","SPARE-ISSUE",
AR352="SPARE-HS","SPARE-ISSUE",
AR352="Power Telco","RAN ISSUE",AR352="no impacts","no impacts"
),"")</f>
        <v>POWER ISSUE</v>
      </c>
      <c r="AR352" s="59" t="s">
        <v>5324</v>
      </c>
      <c r="AS352" s="40" t="str" cm="1">
        <f t="array" ref="AS352">IFERROR(_xlfn.IFS(
AR352="MPR ISSUE","ACTIVE",
AR352="BSS Hardware Issue","ACTIVE",
AR352="Sites strategiques, MLL, Pylone, etc.","PASSIVE",
AR352="AKTIVCO DEFAUT GE &amp; POWER Cabinet","PASSIVE",
AR352="AKTIVCO Coupure ENEO &amp; Baisse de tension","PASSIVE",
AR352="Coupure ENEO &amp; Baisse de tension","PASSIVE",
AR352="Defaut GE &amp; POWER Cabinet","PASSIVE",
AR352="Sharing","PASSIVE",
AR352="Sites strategiques &amp; DataCenter","PASSIVE",
AR352="Exclu","Exclu",
AR352="SAT","ACTIVE",
AR352="SPARE-ISSUE","SPARE-ISSUE",
AR352="Fiber CAmtel","ACTIVE",
AR352="Fiber AOF","ACTIVE",
AR352="Projet OCM (HUAWEI)","PLANNED WORKS",
AR352="Projet OCM (NOKIA)","PLANNED WORKS",
AR352="ACCESS-ISSUE","ACCESS-ISSUE",
AR352="Projet OCM (ZTE, NOKIA, autres projets)","PLANNED WORKS",
AR352="No root CAuse","No root cause",
AR352="ODU HS","ACTIVE",
AR352="IP &amp; VLAN","ACTIVE",
AR352="Warehouse HUAWEI","SPARE-ISSUE",
AR352="SPARE-HS","SPARE-ISSUE",
AR352="Power Telco","ACTIVE", AR352="no impacts","no impacts"
),"")</f>
        <v>PASSIVE</v>
      </c>
      <c r="AT352" s="99" t="s">
        <v>6479</v>
      </c>
      <c r="AU352" s="99" t="s">
        <v>859</v>
      </c>
      <c r="AW352" s="17"/>
      <c r="AX352" s="17" t="s">
        <v>5536</v>
      </c>
      <c r="AY352" s="17" t="s">
        <v>6197</v>
      </c>
      <c r="AZ352" s="17" t="s">
        <v>6197</v>
      </c>
      <c r="BA352" s="7"/>
      <c r="BC352" s="18"/>
      <c r="BD352" s="18"/>
      <c r="BE352" s="18"/>
      <c r="BF352" s="18"/>
      <c r="BG352" s="18"/>
      <c r="BH352" s="18"/>
      <c r="BI352" s="18"/>
      <c r="BJ352" s="18"/>
      <c r="BK352" s="18"/>
      <c r="BM352" s="18"/>
      <c r="BN352" s="18"/>
      <c r="BO352" s="18"/>
      <c r="BP352" s="9" t="s">
        <v>5661</v>
      </c>
      <c r="BQ352" s="14"/>
      <c r="BR352" s="102" t="s">
        <v>5536</v>
      </c>
      <c r="BS352" s="14"/>
      <c r="BT352" s="14"/>
      <c r="BU352" s="9"/>
      <c r="BV352" s="9"/>
      <c r="BW352" s="9"/>
    </row>
    <row r="353" spans="1:75" x14ac:dyDescent="0.35">
      <c r="A353" s="2" t="s">
        <v>1854</v>
      </c>
      <c r="B353" s="8" t="s">
        <v>1855</v>
      </c>
      <c r="C353" s="3" t="s">
        <v>55</v>
      </c>
      <c r="D353" s="1" t="s">
        <v>11</v>
      </c>
      <c r="E353" s="1" t="s">
        <v>83</v>
      </c>
      <c r="F353" s="3" t="s">
        <v>55</v>
      </c>
      <c r="G353" s="1" t="s">
        <v>1854</v>
      </c>
      <c r="H353" s="29" t="s">
        <v>5588</v>
      </c>
      <c r="I353" s="27">
        <v>5.3508331499149322E-3</v>
      </c>
      <c r="J353" s="27">
        <v>4.2498106279001309E-2</v>
      </c>
      <c r="K353" s="27">
        <v>0</v>
      </c>
      <c r="L353" s="27">
        <v>0</v>
      </c>
      <c r="M353" s="27">
        <v>2.4613832489608793E-2</v>
      </c>
      <c r="N353" s="27">
        <v>2.6946638920243058</v>
      </c>
      <c r="O353" s="27">
        <v>9.0312251637387249</v>
      </c>
      <c r="P353" s="27">
        <v>9.1321528209828866</v>
      </c>
      <c r="Q353" s="27">
        <v>7.4141095394643912</v>
      </c>
      <c r="R353" s="27">
        <v>6.202311113284388</v>
      </c>
      <c r="S353" s="80">
        <v>6.7786783233518744</v>
      </c>
      <c r="T353" s="80">
        <v>0</v>
      </c>
      <c r="U353" s="80">
        <v>1.7836110499716445E-3</v>
      </c>
      <c r="V353" s="80">
        <v>0</v>
      </c>
      <c r="W353" s="80">
        <v>0</v>
      </c>
      <c r="X353" s="80">
        <v>1.6944304974729593E-3</v>
      </c>
      <c r="Y353" s="80">
        <v>0.41985278764882211</v>
      </c>
      <c r="Z353" s="80">
        <v>3.4779744555938699E-3</v>
      </c>
      <c r="AA353" s="80">
        <v>2.0065624312181167E-2</v>
      </c>
      <c r="AB353" s="80">
        <v>1.9619721549688431E-3</v>
      </c>
      <c r="AC353" s="80">
        <v>7.9633624687172805E-2</v>
      </c>
      <c r="AD353" s="80">
        <v>7.9633624687172805E-2</v>
      </c>
      <c r="AE353" s="80">
        <v>7.0452636473880115E-2</v>
      </c>
      <c r="AF353" s="80">
        <v>2.6754165749574663E-2</v>
      </c>
      <c r="AG353" s="80"/>
      <c r="AH353" s="80">
        <v>0.18192668592721825</v>
      </c>
      <c r="AI353" s="80">
        <v>0.57272003492821733</v>
      </c>
      <c r="AJ353" s="80">
        <v>0</v>
      </c>
      <c r="AK353" s="80">
        <v>1.7059885553413507</v>
      </c>
      <c r="AL353" s="80">
        <v>0</v>
      </c>
      <c r="AM353" s="80">
        <v>0.57272003492821733</v>
      </c>
      <c r="AN353" s="41" t="s">
        <v>5591</v>
      </c>
      <c r="AO353" s="41"/>
      <c r="AP353" s="40" t="str" cm="1">
        <f t="array" ref="AP353">IFERROR(_xlfn.IFS(
AR353="MPR ISSUE","PDH",
AR353="BSS Hardware Issue","BSS",
AR353="Sites strategiques, MLL, Pylone, etc.","ENVTECH",
AR353="AKTIVCO DEFAUT GE &amp; POWER Cabinet","AKTIVCO",
AR353="AKTIVCO Coupure ENEO &amp; Baisse de tension","AKTIVCO GRID ONLY",
AR353="Coupure ENEO &amp; Baisse de tension","IHS GRID ONLY",
AR353="Defaut GE &amp; POWER Cabinet","IHS",
AR353="Sharing","Partners",
AR353="Sites strategiques &amp; DataCenter","SST &amp; DC",
AR353="Exclu","Exclu",
AR353="SAT","SAT",
AR353="SPARE-ISSUE","SPARE-ISSUE",
AR353="Fiber CAmtel","TRANS_FO_CAMTEL",
AR353="Fiber AOF","Fiber AOF",
AR353="Projet OCM (HUAWEI)","TRAVAUX-HUAWEI",
AR353="Projet OCM (NOKIA)","TRAVAUX-NOKIA",
AR353="ACCESS-ISSUE","ACCESS-ISSUE",
AR353="Projet OCM (ZTE, NOKIA, autres projets)","TRAVAUX OCM",
AR353="No root CAuse","No root cause",
AR353="ODU HS","PDH",
AR353="IP &amp; VLAN","PDH",
AR353="Warehouse HUAWEI","SPARE-ISSUE",
AR353="SPARE-HS","SPARE-ISSUE",
AR353="Power Telco","BSS",AR353="no impacts","no impacts"
),"")</f>
        <v>IHS</v>
      </c>
      <c r="AQ353" s="40" t="str" cm="1">
        <f t="array" ref="AQ353">IFERROR(_xlfn.IFS(
AR353="MPR ISSUE","TX ISSUE",
AR353="BSS Hardware Issue","RAN ISSUE",
AR353="Sites strategiques, MLL, Pylone, etc.","ENVTECH",
AR353="AKTIVCO DEFAUT GE &amp; POWER Cabinet","POWER ISSUE",
AR353="AKTIVCO Coupure ENEO &amp; Baisse de tension","POWER ISSUE",
AR353="Coupure ENEO &amp; Baisse de tension","POWER ISSUE",
AR353="Defaut GE &amp; POWER Cabinet","POWER ISSUE",
AR353="Sharing","POWER ISSUE",
AR353="Sites strategiques &amp; DataCenter","POWER ISSUE",
AR353="Exclu","Exclu",
AR353="SAT","TX ISSUE",
AR353="SPARE-ISSUE","SPARE-ISSUE",
AR353="Fiber CAmtel","TX ISSUE",
AR353="Fiber AOF","TX ISSUE",
AR353="Projet OCM (HUAWEI)","TRAVAUX-HUAWEI",
AR353="Projet OCM (NOKIA)","TRAVAUX -NOKIA",
AR353="ACCESS-ISSUE","ACCESS-ISSUE",
AR353="Projet OCM (ZTE, NOKIA, autres projets)","TRAVAUX OCM",
AR353="No root CAuse","No root cause",
AR353="ODU HS","TX ISSUE",
AR353="IP &amp; VLAN","TX ISSUE",
AR353="Warehouse HUAWEI","SPARE-ISSUE",
AR353="SPARE-HS","SPARE-ISSUE",
AR353="Power Telco","RAN ISSUE",AR353="no impacts","no impacts"
),"")</f>
        <v>POWER ISSUE</v>
      </c>
      <c r="AR353" s="59" t="s">
        <v>5329</v>
      </c>
      <c r="AS353" s="40" t="str" cm="1">
        <f t="array" ref="AS353">IFERROR(_xlfn.IFS(
AR353="MPR ISSUE","ACTIVE",
AR353="BSS Hardware Issue","ACTIVE",
AR353="Sites strategiques, MLL, Pylone, etc.","PASSIVE",
AR353="AKTIVCO DEFAUT GE &amp; POWER Cabinet","PASSIVE",
AR353="AKTIVCO Coupure ENEO &amp; Baisse de tension","PASSIVE",
AR353="Coupure ENEO &amp; Baisse de tension","PASSIVE",
AR353="Defaut GE &amp; POWER Cabinet","PASSIVE",
AR353="Sharing","PASSIVE",
AR353="Sites strategiques &amp; DataCenter","PASSIVE",
AR353="Exclu","Exclu",
AR353="SAT","ACTIVE",
AR353="SPARE-ISSUE","SPARE-ISSUE",
AR353="Fiber CAmtel","ACTIVE",
AR353="Fiber AOF","ACTIVE",
AR353="Projet OCM (HUAWEI)","PLANNED WORKS",
AR353="Projet OCM (NOKIA)","PLANNED WORKS",
AR353="ACCESS-ISSUE","ACCESS-ISSUE",
AR353="Projet OCM (ZTE, NOKIA, autres projets)","PLANNED WORKS",
AR353="No root CAuse","No root cause",
AR353="ODU HS","ACTIVE",
AR353="IP &amp; VLAN","ACTIVE",
AR353="Warehouse HUAWEI","SPARE-ISSUE",
AR353="SPARE-HS","SPARE-ISSUE",
AR353="Power Telco","ACTIVE", AR353="no impacts","no impacts"
),"")</f>
        <v>PASSIVE</v>
      </c>
      <c r="AT353" s="99" t="s">
        <v>5812</v>
      </c>
      <c r="AU353" s="99" t="s">
        <v>1855</v>
      </c>
      <c r="AW353" s="17"/>
      <c r="AX353" s="17" t="s">
        <v>5536</v>
      </c>
      <c r="AY353" s="17"/>
      <c r="AZ353" s="17" t="s">
        <v>5536</v>
      </c>
      <c r="BA353" s="7"/>
      <c r="BC353" s="18"/>
      <c r="BD353" s="18"/>
      <c r="BE353" s="18"/>
      <c r="BF353" s="18"/>
      <c r="BG353" s="18"/>
      <c r="BH353" s="18"/>
      <c r="BI353" s="18"/>
      <c r="BJ353" s="18"/>
      <c r="BK353" s="18"/>
      <c r="BM353" s="18"/>
      <c r="BN353" s="18"/>
      <c r="BO353" s="18"/>
      <c r="BP353" s="9" t="s">
        <v>5812</v>
      </c>
      <c r="BQ353" s="14"/>
      <c r="BR353" s="102" t="s">
        <v>5536</v>
      </c>
      <c r="BS353" s="14"/>
      <c r="BT353" s="14"/>
      <c r="BU353" s="9"/>
      <c r="BV353" s="9"/>
      <c r="BW353" s="9"/>
    </row>
    <row r="354" spans="1:75" x14ac:dyDescent="0.35">
      <c r="A354" s="1" t="s">
        <v>1305</v>
      </c>
      <c r="B354" s="1" t="s">
        <v>1306</v>
      </c>
      <c r="C354" s="3" t="s">
        <v>51</v>
      </c>
      <c r="D354" s="1" t="s">
        <v>11</v>
      </c>
      <c r="E354" s="1" t="s">
        <v>66</v>
      </c>
      <c r="F354" s="3" t="s">
        <v>51</v>
      </c>
      <c r="G354" s="1" t="s">
        <v>1305</v>
      </c>
      <c r="H354" s="29" t="s">
        <v>5588</v>
      </c>
      <c r="I354" s="27">
        <v>1.3772101724945498</v>
      </c>
      <c r="J354" s="27">
        <v>1.7529789867477827</v>
      </c>
      <c r="K354" s="27">
        <v>1.7494347962478241</v>
      </c>
      <c r="L354" s="27">
        <v>0.32771615626655243</v>
      </c>
      <c r="M354" s="27">
        <v>2.6368159397671675</v>
      </c>
      <c r="N354" s="27">
        <v>0.5396473636077308</v>
      </c>
      <c r="O354" s="27">
        <v>0.44382272630359626</v>
      </c>
      <c r="P354" s="27">
        <v>1.8156653712567401</v>
      </c>
      <c r="Q354" s="27">
        <v>1.9733958767943285</v>
      </c>
      <c r="R354" s="27">
        <v>1.3563902097091696</v>
      </c>
      <c r="S354" s="80">
        <v>2.5985395165136871</v>
      </c>
      <c r="T354" s="80">
        <v>0.26665225592338632</v>
      </c>
      <c r="U354" s="80">
        <v>0.29950657014578247</v>
      </c>
      <c r="V354" s="80">
        <v>1.3070080443337244</v>
      </c>
      <c r="W354" s="80">
        <v>0.26665225592338632</v>
      </c>
      <c r="X354" s="80">
        <v>8.5715386393404688E-2</v>
      </c>
      <c r="Y354" s="80">
        <v>0.10515562175936617</v>
      </c>
      <c r="Z354" s="80">
        <v>7.8991561867746529E-2</v>
      </c>
      <c r="AA354" s="80">
        <v>0.83928311546001666</v>
      </c>
      <c r="AB354" s="80">
        <v>1.4143217105694923E-2</v>
      </c>
      <c r="AC354" s="80">
        <v>3.9040986436779529E-2</v>
      </c>
      <c r="AD354" s="80">
        <v>3.9040986436779529E-2</v>
      </c>
      <c r="AE354" s="80">
        <v>0.28721610122334351</v>
      </c>
      <c r="AF354" s="80">
        <v>0.3244379096717489</v>
      </c>
      <c r="AG354" s="80"/>
      <c r="AH354" s="80">
        <v>0.29192456189913624</v>
      </c>
      <c r="AI354" s="80">
        <v>0.57264869461494783</v>
      </c>
      <c r="AJ354" s="80">
        <v>1.8862980548261654</v>
      </c>
      <c r="AK354" s="80">
        <v>0.90341104208955114</v>
      </c>
      <c r="AL354" s="80">
        <v>0</v>
      </c>
      <c r="AM354" s="80">
        <v>0.57264869461494783</v>
      </c>
      <c r="AN354" s="41" t="s">
        <v>5591</v>
      </c>
      <c r="AO354" s="41"/>
      <c r="AP354" s="40" t="str" cm="1">
        <f t="array" ref="AP354">IFERROR(_xlfn.IFS(
AR354="MPR ISSUE","PDH",
AR354="BSS Hardware Issue","BSS",
AR354="Sites strategiques, MLL, Pylone, etc.","ENVTECH",
AR354="AKTIVCO DEFAUT GE &amp; POWER Cabinet","AKTIVCO",
AR354="AKTIVCO Coupure ENEO &amp; Baisse de tension","AKTIVCO GRID ONLY",
AR354="Coupure ENEO &amp; Baisse de tension","IHS GRID ONLY",
AR354="Defaut GE &amp; POWER Cabinet","IHS",
AR354="Sharing","Partners",
AR354="Sites strategiques &amp; DataCenter","SST &amp; DC",
AR354="Exclu","Exclu",
AR354="SAT","SAT",
AR354="SPARE-ISSUE","SPARE-ISSUE",
AR354="Fiber CAmtel","TRANS_FO_CAMTEL",
AR354="Fiber AOF","Fiber AOF",
AR354="Projet OCM (HUAWEI)","TRAVAUX-HUAWEI",
AR354="Projet OCM (NOKIA)","TRAVAUX-NOKIA",
AR354="ACCESS-ISSUE","ACCESS-ISSUE",
AR354="Projet OCM (ZTE, NOKIA, autres projets)","TRAVAUX OCM",
AR354="No root CAuse","No root cause",
AR354="ODU HS","PDH",
AR354="IP &amp; VLAN","PDH",
AR354="Warehouse HUAWEI","SPARE-ISSUE",
AR354="SPARE-HS","SPARE-ISSUE",
AR354="Power Telco","BSS",AR354="no impacts","no impacts"
),"")</f>
        <v>IHS</v>
      </c>
      <c r="AQ354" s="40" t="str" cm="1">
        <f t="array" ref="AQ354">IFERROR(_xlfn.IFS(
AR354="MPR ISSUE","TX ISSUE",
AR354="BSS Hardware Issue","RAN ISSUE",
AR354="Sites strategiques, MLL, Pylone, etc.","ENVTECH",
AR354="AKTIVCO DEFAUT GE &amp; POWER Cabinet","POWER ISSUE",
AR354="AKTIVCO Coupure ENEO &amp; Baisse de tension","POWER ISSUE",
AR354="Coupure ENEO &amp; Baisse de tension","POWER ISSUE",
AR354="Defaut GE &amp; POWER Cabinet","POWER ISSUE",
AR354="Sharing","POWER ISSUE",
AR354="Sites strategiques &amp; DataCenter","POWER ISSUE",
AR354="Exclu","Exclu",
AR354="SAT","TX ISSUE",
AR354="SPARE-ISSUE","SPARE-ISSUE",
AR354="Fiber CAmtel","TX ISSUE",
AR354="Fiber AOF","TX ISSUE",
AR354="Projet OCM (HUAWEI)","TRAVAUX-HUAWEI",
AR354="Projet OCM (NOKIA)","TRAVAUX -NOKIA",
AR354="ACCESS-ISSUE","ACCESS-ISSUE",
AR354="Projet OCM (ZTE, NOKIA, autres projets)","TRAVAUX OCM",
AR354="No root CAuse","No root cause",
AR354="ODU HS","TX ISSUE",
AR354="IP &amp; VLAN","TX ISSUE",
AR354="Warehouse HUAWEI","SPARE-ISSUE",
AR354="SPARE-HS","SPARE-ISSUE",
AR354="Power Telco","RAN ISSUE",AR354="no impacts","no impacts"
),"")</f>
        <v>POWER ISSUE</v>
      </c>
      <c r="AR354" s="59" t="s">
        <v>5329</v>
      </c>
      <c r="AS354" s="40" t="str" cm="1">
        <f t="array" ref="AS354">IFERROR(_xlfn.IFS(
AR354="MPR ISSUE","ACTIVE",
AR354="BSS Hardware Issue","ACTIVE",
AR354="Sites strategiques, MLL, Pylone, etc.","PASSIVE",
AR354="AKTIVCO DEFAUT GE &amp; POWER Cabinet","PASSIVE",
AR354="AKTIVCO Coupure ENEO &amp; Baisse de tension","PASSIVE",
AR354="Coupure ENEO &amp; Baisse de tension","PASSIVE",
AR354="Defaut GE &amp; POWER Cabinet","PASSIVE",
AR354="Sharing","PASSIVE",
AR354="Sites strategiques &amp; DataCenter","PASSIVE",
AR354="Exclu","Exclu",
AR354="SAT","ACTIVE",
AR354="SPARE-ISSUE","SPARE-ISSUE",
AR354="Fiber CAmtel","ACTIVE",
AR354="Fiber AOF","ACTIVE",
AR354="Projet OCM (HUAWEI)","PLANNED WORKS",
AR354="Projet OCM (NOKIA)","PLANNED WORKS",
AR354="ACCESS-ISSUE","ACCESS-ISSUE",
AR354="Projet OCM (ZTE, NOKIA, autres projets)","PLANNED WORKS",
AR354="No root CAuse","No root cause",
AR354="ODU HS","ACTIVE",
AR354="IP &amp; VLAN","ACTIVE",
AR354="Warehouse HUAWEI","SPARE-ISSUE",
AR354="SPARE-HS","SPARE-ISSUE",
AR354="Power Telco","ACTIVE", AR354="no impacts","no impacts"
),"")</f>
        <v>PASSIVE</v>
      </c>
      <c r="AT354" s="99" t="s">
        <v>6481</v>
      </c>
      <c r="AU354" s="99" t="s">
        <v>1306</v>
      </c>
      <c r="AW354" s="17"/>
      <c r="AX354" s="17" t="s">
        <v>5536</v>
      </c>
      <c r="AY354" s="17"/>
      <c r="AZ354" s="17" t="s">
        <v>5536</v>
      </c>
      <c r="BA354" s="7"/>
      <c r="BC354" s="18"/>
      <c r="BD354" s="18"/>
      <c r="BE354" s="18"/>
      <c r="BF354" s="18"/>
      <c r="BG354" s="18"/>
      <c r="BH354" s="18"/>
      <c r="BI354" s="18"/>
      <c r="BJ354" s="18"/>
      <c r="BK354" s="18"/>
      <c r="BM354" s="18"/>
      <c r="BN354" s="18"/>
      <c r="BO354" s="18" t="s">
        <v>6055</v>
      </c>
      <c r="BP354" s="9" t="s">
        <v>5787</v>
      </c>
      <c r="BQ354" s="14"/>
      <c r="BR354" s="102" t="s">
        <v>5536</v>
      </c>
      <c r="BS354" s="14"/>
      <c r="BT354" s="14"/>
      <c r="BU354" s="9"/>
      <c r="BV354" s="9"/>
      <c r="BW354" s="9"/>
    </row>
    <row r="355" spans="1:75" x14ac:dyDescent="0.35">
      <c r="A355" s="1" t="s">
        <v>1865</v>
      </c>
      <c r="B355" s="8" t="s">
        <v>1866</v>
      </c>
      <c r="C355" s="3" t="s">
        <v>37</v>
      </c>
      <c r="D355" s="1" t="s">
        <v>21</v>
      </c>
      <c r="E355" s="1" t="s">
        <v>709</v>
      </c>
      <c r="F355" s="3" t="s">
        <v>226</v>
      </c>
      <c r="G355" s="1" t="s">
        <v>1865</v>
      </c>
      <c r="H355" s="30" t="s">
        <v>5587</v>
      </c>
      <c r="I355" s="27">
        <v>0</v>
      </c>
      <c r="J355" s="27">
        <v>0</v>
      </c>
      <c r="K355" s="27">
        <v>0</v>
      </c>
      <c r="L355" s="27">
        <v>0</v>
      </c>
      <c r="M355" s="27">
        <v>0</v>
      </c>
      <c r="N355" s="27">
        <v>0</v>
      </c>
      <c r="O355" s="27">
        <v>0</v>
      </c>
      <c r="P355" s="27">
        <v>2.4601350329449558</v>
      </c>
      <c r="Q355" s="27">
        <v>21.774347735515779</v>
      </c>
      <c r="R355" s="27">
        <v>46.76803411779143</v>
      </c>
      <c r="S355" s="80">
        <v>28.483815023128532</v>
      </c>
      <c r="T355" s="80">
        <v>0</v>
      </c>
      <c r="U355" s="80">
        <v>5.7806877491560442</v>
      </c>
      <c r="V355" s="80">
        <v>4.4671163960015186</v>
      </c>
      <c r="W355" s="80">
        <v>0</v>
      </c>
      <c r="X355" s="80">
        <v>3.4587567380925881</v>
      </c>
      <c r="Y355" s="80">
        <v>26.535243541561435</v>
      </c>
      <c r="Z355" s="80">
        <v>0</v>
      </c>
      <c r="AA355" s="80">
        <v>1.1570507058410595</v>
      </c>
      <c r="AB355" s="80">
        <v>1.1096985729083733</v>
      </c>
      <c r="AC355" s="80">
        <v>0.88581483479010259</v>
      </c>
      <c r="AD355" s="80">
        <v>0.88581483479010259</v>
      </c>
      <c r="AE355" s="80">
        <v>0</v>
      </c>
      <c r="AF355" s="80">
        <v>0</v>
      </c>
      <c r="AG355" s="80"/>
      <c r="AH355" s="80">
        <v>0</v>
      </c>
      <c r="AI355" s="80">
        <v>0.5625540402873016</v>
      </c>
      <c r="AJ355" s="80">
        <v>0.317359687301416</v>
      </c>
      <c r="AK355" s="80">
        <v>0.56101267888654283</v>
      </c>
      <c r="AL355" s="80">
        <v>0.63068819809703902</v>
      </c>
      <c r="AM355" s="80">
        <v>0.5625540402873016</v>
      </c>
      <c r="AN355" s="41" t="s">
        <v>5558</v>
      </c>
      <c r="AO355" s="41"/>
      <c r="AP355" s="40" t="str" cm="1">
        <f t="array" ref="AP355">IFERROR(_xlfn.IFS(
AR355="MPR ISSUE","PDH",
AR355="BSS Hardware Issue","BSS",
AR355="Sites strategiques, MLL, Pylone, etc.","ENVTECH",
AR355="AKTIVCO DEFAUT GE &amp; POWER Cabinet","AKTIVCO",
AR355="AKTIVCO Coupure ENEO &amp; Baisse de tension","AKTIVCO GRID ONLY",
AR355="Coupure ENEO &amp; Baisse de tension","IHS GRID ONLY",
AR355="Defaut GE &amp; POWER Cabinet","IHS",
AR355="Sharing","Partners",
AR355="Sites strategiques &amp; DataCenter","SST &amp; DC",
AR355="Exclu","Exclu",
AR355="SAT","SAT",
AR355="SPARE-ISSUE","SPARE-ISSUE",
AR355="Fiber CAmtel","TRANS_FO_CAMTEL",
AR355="Fiber AOF","Fiber AOF",
AR355="Projet OCM (HUAWEI)","TRAVAUX-HUAWEI",
AR355="Projet OCM (NOKIA)","TRAVAUX-NOKIA",
AR355="ACCESS-ISSUE","ACCESS-ISSUE",
AR355="Projet OCM (ZTE, NOKIA, autres projets)","TRAVAUX OCM",
AR355="No root CAuse","No root cause",
AR355="ODU HS","PDH",
AR355="IP &amp; VLAN","PDH",
AR355="Warehouse HUAWEI","SPARE-ISSUE",
AR355="SPARE-HS","SPARE-ISSUE",
AR355="Power Telco","BSS",AR355="no impacts","no impacts"
),"")</f>
        <v>No root cause</v>
      </c>
      <c r="AQ355" s="40" t="str" cm="1">
        <f t="array" ref="AQ355">IFERROR(_xlfn.IFS(
AR355="MPR ISSUE","TX ISSUE",
AR355="BSS Hardware Issue","RAN ISSUE",
AR355="Sites strategiques, MLL, Pylone, etc.","ENVTECH",
AR355="AKTIVCO DEFAUT GE &amp; POWER Cabinet","POWER ISSUE",
AR355="AKTIVCO Coupure ENEO &amp; Baisse de tension","POWER ISSUE",
AR355="Coupure ENEO &amp; Baisse de tension","POWER ISSUE",
AR355="Defaut GE &amp; POWER Cabinet","POWER ISSUE",
AR355="Sharing","POWER ISSUE",
AR355="Sites strategiques &amp; DataCenter","POWER ISSUE",
AR355="Exclu","Exclu",
AR355="SAT","TX ISSUE",
AR355="SPARE-ISSUE","SPARE-ISSUE",
AR355="Fiber CAmtel","TX ISSUE",
AR355="Fiber AOF","TX ISSUE",
AR355="Projet OCM (HUAWEI)","TRAVAUX-HUAWEI",
AR355="Projet OCM (NOKIA)","TRAVAUX -NOKIA",
AR355="ACCESS-ISSUE","ACCESS-ISSUE",
AR355="Projet OCM (ZTE, NOKIA, autres projets)","TRAVAUX OCM",
AR355="No root CAuse","No root cause",
AR355="ODU HS","TX ISSUE",
AR355="IP &amp; VLAN","TX ISSUE",
AR355="Warehouse HUAWEI","SPARE-ISSUE",
AR355="SPARE-HS","SPARE-ISSUE",
AR355="Power Telco","RAN ISSUE",AR355="no impacts","no impacts"
),"")</f>
        <v>No root cause</v>
      </c>
      <c r="AR355" s="59" t="s">
        <v>5343</v>
      </c>
      <c r="AS355" s="40" t="str" cm="1">
        <f t="array" ref="AS355">IFERROR(_xlfn.IFS(
AR355="MPR ISSUE","ACTIVE",
AR355="BSS Hardware Issue","ACTIVE",
AR355="Sites strategiques, MLL, Pylone, etc.","PASSIVE",
AR355="AKTIVCO DEFAUT GE &amp; POWER Cabinet","PASSIVE",
AR355="AKTIVCO Coupure ENEO &amp; Baisse de tension","PASSIVE",
AR355="Coupure ENEO &amp; Baisse de tension","PASSIVE",
AR355="Defaut GE &amp; POWER Cabinet","PASSIVE",
AR355="Sharing","PASSIVE",
AR355="Sites strategiques &amp; DataCenter","PASSIVE",
AR355="Exclu","Exclu",
AR355="SAT","ACTIVE",
AR355="SPARE-ISSUE","SPARE-ISSUE",
AR355="Fiber CAmtel","ACTIVE",
AR355="Fiber AOF","ACTIVE",
AR355="Projet OCM (HUAWEI)","PLANNED WORKS",
AR355="Projet OCM (NOKIA)","PLANNED WORKS",
AR355="ACCESS-ISSUE","ACCESS-ISSUE",
AR355="Projet OCM (ZTE, NOKIA, autres projets)","PLANNED WORKS",
AR355="No root CAuse","No root cause",
AR355="ODU HS","ACTIVE",
AR355="IP &amp; VLAN","ACTIVE",
AR355="Warehouse HUAWEI","SPARE-ISSUE",
AR355="SPARE-HS","SPARE-ISSUE",
AR355="Power Telco","ACTIVE", AR355="no impacts","no impacts"
),"")</f>
        <v>No root cause</v>
      </c>
      <c r="AT355" s="99" t="s">
        <v>5661</v>
      </c>
      <c r="AU355" s="99" t="s">
        <v>1866</v>
      </c>
      <c r="AW355" s="17"/>
      <c r="AX355" s="17" t="s">
        <v>5536</v>
      </c>
      <c r="AY355" s="17"/>
      <c r="AZ355" s="17" t="s">
        <v>6200</v>
      </c>
      <c r="BA355" s="7"/>
      <c r="BC355" s="18"/>
      <c r="BD355" s="18"/>
      <c r="BE355" s="18"/>
      <c r="BF355" s="18"/>
      <c r="BG355" s="18"/>
      <c r="BH355" s="18"/>
      <c r="BI355" s="18"/>
      <c r="BJ355" s="18"/>
      <c r="BK355" s="18"/>
      <c r="BM355" s="18"/>
      <c r="BN355" s="18"/>
      <c r="BO355" s="18"/>
      <c r="BP355" s="9" t="s">
        <v>5661</v>
      </c>
      <c r="BQ355" s="14"/>
      <c r="BR355" s="102" t="s">
        <v>5536</v>
      </c>
      <c r="BS355" s="14"/>
      <c r="BT355" s="14"/>
      <c r="BU355" s="9"/>
      <c r="BV355" s="9"/>
      <c r="BW355" s="9"/>
    </row>
    <row r="356" spans="1:75" x14ac:dyDescent="0.35">
      <c r="A356" s="1" t="s">
        <v>953</v>
      </c>
      <c r="B356" s="8" t="s">
        <v>954</v>
      </c>
      <c r="C356" s="3" t="s">
        <v>38</v>
      </c>
      <c r="D356" s="1" t="s">
        <v>21</v>
      </c>
      <c r="E356" s="1" t="s">
        <v>30</v>
      </c>
      <c r="F356" s="3" t="s">
        <v>37</v>
      </c>
      <c r="G356" s="1" t="s">
        <v>38</v>
      </c>
      <c r="H356" s="30" t="s">
        <v>5587</v>
      </c>
      <c r="I356" s="27">
        <v>0.29934395447917261</v>
      </c>
      <c r="J356" s="27">
        <v>0.64734200260820185</v>
      </c>
      <c r="K356" s="27">
        <v>0</v>
      </c>
      <c r="L356" s="27">
        <v>0.21432413614014667</v>
      </c>
      <c r="M356" s="27">
        <v>0</v>
      </c>
      <c r="N356" s="27">
        <v>0</v>
      </c>
      <c r="O356" s="27">
        <v>0</v>
      </c>
      <c r="P356" s="27">
        <v>0.82690557110774376</v>
      </c>
      <c r="Q356" s="27">
        <v>0.17981325959598565</v>
      </c>
      <c r="R356" s="27">
        <v>0.18207831454229492</v>
      </c>
      <c r="S356" s="80">
        <v>6.2601124894059159E-3</v>
      </c>
      <c r="T356" s="80">
        <v>0.3344255535294906</v>
      </c>
      <c r="U356" s="80">
        <v>0.50494673732211259</v>
      </c>
      <c r="V356" s="80">
        <v>0</v>
      </c>
      <c r="W356" s="80">
        <v>0.3344255535294906</v>
      </c>
      <c r="X356" s="80">
        <v>0.20938381944622811</v>
      </c>
      <c r="Y356" s="80">
        <v>0.22563157579337528</v>
      </c>
      <c r="Z356" s="80">
        <v>0</v>
      </c>
      <c r="AA356" s="80">
        <v>0.18486058675980874</v>
      </c>
      <c r="AB356" s="80">
        <v>0</v>
      </c>
      <c r="AC356" s="80">
        <v>0.51211643880570601</v>
      </c>
      <c r="AD356" s="80">
        <v>0.51211643880570601</v>
      </c>
      <c r="AE356" s="80">
        <v>0.36424580447617666</v>
      </c>
      <c r="AF356" s="80">
        <v>0.79146727049107779</v>
      </c>
      <c r="AG356" s="80"/>
      <c r="AH356" s="80">
        <v>0.23790210967574418</v>
      </c>
      <c r="AI356" s="80">
        <v>0.54281060858994457</v>
      </c>
      <c r="AJ356" s="80">
        <v>0</v>
      </c>
      <c r="AK356" s="80">
        <v>0.84874418161850507</v>
      </c>
      <c r="AL356" s="80">
        <v>0.49450250291660369</v>
      </c>
      <c r="AM356" s="80">
        <v>0.54281060858994457</v>
      </c>
      <c r="AN356" s="41" t="s">
        <v>5558</v>
      </c>
      <c r="AO356" s="41"/>
      <c r="AP356" s="40" t="str" cm="1">
        <f t="array" ref="AP356">IFERROR(_xlfn.IFS(
AR356="MPR ISSUE","PDH",
AR356="BSS Hardware Issue","BSS",
AR356="Sites strategiques, MLL, Pylone, etc.","ENVTECH",
AR356="AKTIVCO DEFAUT GE &amp; POWER Cabinet","AKTIVCO",
AR356="AKTIVCO Coupure ENEO &amp; Baisse de tension","AKTIVCO GRID ONLY",
AR356="Coupure ENEO &amp; Baisse de tension","IHS GRID ONLY",
AR356="Defaut GE &amp; POWER Cabinet","IHS",
AR356="Sharing","Partners",
AR356="Sites strategiques &amp; DataCenter","SST &amp; DC",
AR356="Exclu","Exclu",
AR356="SAT","SAT",
AR356="SPARE-ISSUE","SPARE-ISSUE",
AR356="Fiber CAmtel","TRANS_FO_CAMTEL",
AR356="Fiber AOF","Fiber AOF",
AR356="Projet OCM (HUAWEI)","TRAVAUX-HUAWEI",
AR356="Projet OCM (NOKIA)","TRAVAUX-NOKIA",
AR356="ACCESS-ISSUE","ACCESS-ISSUE",
AR356="Projet OCM (ZTE, NOKIA, autres projets)","TRAVAUX OCM",
AR356="No root CAuse","No root cause",
AR356="ODU HS","PDH",
AR356="IP &amp; VLAN","PDH",
AR356="Warehouse HUAWEI","SPARE-ISSUE",
AR356="SPARE-HS","SPARE-ISSUE",
AR356="Power Telco","BSS",AR356="no impacts","no impacts"
),"")</f>
        <v>No root cause</v>
      </c>
      <c r="AQ356" s="40" t="str" cm="1">
        <f t="array" ref="AQ356">IFERROR(_xlfn.IFS(
AR356="MPR ISSUE","TX ISSUE",
AR356="BSS Hardware Issue","RAN ISSUE",
AR356="Sites strategiques, MLL, Pylone, etc.","ENVTECH",
AR356="AKTIVCO DEFAUT GE &amp; POWER Cabinet","POWER ISSUE",
AR356="AKTIVCO Coupure ENEO &amp; Baisse de tension","POWER ISSUE",
AR356="Coupure ENEO &amp; Baisse de tension","POWER ISSUE",
AR356="Defaut GE &amp; POWER Cabinet","POWER ISSUE",
AR356="Sharing","POWER ISSUE",
AR356="Sites strategiques &amp; DataCenter","POWER ISSUE",
AR356="Exclu","Exclu",
AR356="SAT","TX ISSUE",
AR356="SPARE-ISSUE","SPARE-ISSUE",
AR356="Fiber CAmtel","TX ISSUE",
AR356="Fiber AOF","TX ISSUE",
AR356="Projet OCM (HUAWEI)","TRAVAUX-HUAWEI",
AR356="Projet OCM (NOKIA)","TRAVAUX -NOKIA",
AR356="ACCESS-ISSUE","ACCESS-ISSUE",
AR356="Projet OCM (ZTE, NOKIA, autres projets)","TRAVAUX OCM",
AR356="No root CAuse","No root cause",
AR356="ODU HS","TX ISSUE",
AR356="IP &amp; VLAN","TX ISSUE",
AR356="Warehouse HUAWEI","SPARE-ISSUE",
AR356="SPARE-HS","SPARE-ISSUE",
AR356="Power Telco","RAN ISSUE",AR356="no impacts","no impacts"
),"")</f>
        <v>No root cause</v>
      </c>
      <c r="AR356" s="59" t="s">
        <v>5343</v>
      </c>
      <c r="AS356" s="40" t="str" cm="1">
        <f t="array" ref="AS356">IFERROR(_xlfn.IFS(
AR356="MPR ISSUE","ACTIVE",
AR356="BSS Hardware Issue","ACTIVE",
AR356="Sites strategiques, MLL, Pylone, etc.","PASSIVE",
AR356="AKTIVCO DEFAUT GE &amp; POWER Cabinet","PASSIVE",
AR356="AKTIVCO Coupure ENEO &amp; Baisse de tension","PASSIVE",
AR356="Coupure ENEO &amp; Baisse de tension","PASSIVE",
AR356="Defaut GE &amp; POWER Cabinet","PASSIVE",
AR356="Sharing","PASSIVE",
AR356="Sites strategiques &amp; DataCenter","PASSIVE",
AR356="Exclu","Exclu",
AR356="SAT","ACTIVE",
AR356="SPARE-ISSUE","SPARE-ISSUE",
AR356="Fiber CAmtel","ACTIVE",
AR356="Fiber AOF","ACTIVE",
AR356="Projet OCM (HUAWEI)","PLANNED WORKS",
AR356="Projet OCM (NOKIA)","PLANNED WORKS",
AR356="ACCESS-ISSUE","ACCESS-ISSUE",
AR356="Projet OCM (ZTE, NOKIA, autres projets)","PLANNED WORKS",
AR356="No root CAuse","No root cause",
AR356="ODU HS","ACTIVE",
AR356="IP &amp; VLAN","ACTIVE",
AR356="Warehouse HUAWEI","SPARE-ISSUE",
AR356="SPARE-HS","SPARE-ISSUE",
AR356="Power Telco","ACTIVE", AR356="no impacts","no impacts"
),"")</f>
        <v>No root cause</v>
      </c>
      <c r="AT356" s="99" t="s">
        <v>5661</v>
      </c>
      <c r="AU356" s="99" t="s">
        <v>954</v>
      </c>
      <c r="AW356" s="17"/>
      <c r="AX356" s="17" t="s">
        <v>5536</v>
      </c>
      <c r="AY356" s="17"/>
      <c r="AZ356" s="17" t="s">
        <v>5536</v>
      </c>
      <c r="BA356" s="7"/>
      <c r="BC356" s="18"/>
      <c r="BD356" s="18"/>
      <c r="BE356" s="18"/>
      <c r="BF356" s="18"/>
      <c r="BG356" s="18"/>
      <c r="BH356" s="18"/>
      <c r="BI356" s="18"/>
      <c r="BJ356" s="18"/>
      <c r="BK356" s="18"/>
      <c r="BM356" s="18"/>
      <c r="BN356" s="18"/>
      <c r="BO356" s="18"/>
      <c r="BP356" s="9" t="s">
        <v>5661</v>
      </c>
      <c r="BQ356" s="14"/>
      <c r="BR356" s="102" t="s">
        <v>5536</v>
      </c>
      <c r="BS356" s="14"/>
      <c r="BT356" s="14"/>
      <c r="BU356" s="9"/>
      <c r="BV356" s="9"/>
      <c r="BW356" s="9"/>
    </row>
    <row r="357" spans="1:75" x14ac:dyDescent="0.35">
      <c r="A357" s="1" t="s">
        <v>456</v>
      </c>
      <c r="B357" s="1" t="s">
        <v>457</v>
      </c>
      <c r="C357" s="3" t="s">
        <v>13</v>
      </c>
      <c r="D357" s="1" t="s">
        <v>357</v>
      </c>
      <c r="E357" s="1" t="s">
        <v>36</v>
      </c>
      <c r="F357" s="3" t="s">
        <v>13</v>
      </c>
      <c r="G357" s="1" t="s">
        <v>63</v>
      </c>
      <c r="H357" s="28" t="s">
        <v>5589</v>
      </c>
      <c r="I357" s="27">
        <v>1.546479640901399</v>
      </c>
      <c r="J357" s="27">
        <v>1.6580380557767107</v>
      </c>
      <c r="K357" s="27">
        <v>0.20224978811926955</v>
      </c>
      <c r="L357" s="27">
        <v>0</v>
      </c>
      <c r="M357" s="27">
        <v>0.25388233984813069</v>
      </c>
      <c r="N357" s="27">
        <v>0</v>
      </c>
      <c r="O357" s="27">
        <v>0</v>
      </c>
      <c r="P357" s="27">
        <v>0.45746975884120505</v>
      </c>
      <c r="Q357" s="27">
        <v>1.5015352435415614</v>
      </c>
      <c r="R357" s="27">
        <v>7.6244959806867491E-2</v>
      </c>
      <c r="S357" s="80">
        <v>0.12876926545159845</v>
      </c>
      <c r="T357" s="80">
        <v>0</v>
      </c>
      <c r="U357" s="80">
        <v>0.78866716319524699</v>
      </c>
      <c r="V357" s="80">
        <v>8.9175391586979543E-5</v>
      </c>
      <c r="W357" s="80">
        <v>0</v>
      </c>
      <c r="X357" s="80">
        <v>0.69610310672796227</v>
      </c>
      <c r="Y357" s="80">
        <v>0.84903890329963227</v>
      </c>
      <c r="Z357" s="80">
        <v>0</v>
      </c>
      <c r="AA357" s="80">
        <v>0.13670587530283965</v>
      </c>
      <c r="AB357" s="80">
        <v>0.80819657395279543</v>
      </c>
      <c r="AC357" s="80">
        <v>0.21473434294144672</v>
      </c>
      <c r="AD357" s="80">
        <v>0.21473434294144672</v>
      </c>
      <c r="AE357" s="80">
        <v>0</v>
      </c>
      <c r="AF357" s="80">
        <v>5.5556268958688253E-2</v>
      </c>
      <c r="AG357" s="80"/>
      <c r="AH357" s="80">
        <v>0.71964541010692484</v>
      </c>
      <c r="AI357" s="80">
        <v>0.53692503274520376</v>
      </c>
      <c r="AJ357" s="80">
        <v>3.7599816553361389</v>
      </c>
      <c r="AK357" s="80">
        <v>0</v>
      </c>
      <c r="AL357" s="80">
        <v>0</v>
      </c>
      <c r="AM357" s="80">
        <v>0.53692503274520376</v>
      </c>
      <c r="AN357" s="41" t="s">
        <v>5558</v>
      </c>
      <c r="AO357" s="41"/>
      <c r="AP357" s="40" t="str" cm="1">
        <f t="array" ref="AP357">IFERROR(_xlfn.IFS(
AR357="MPR ISSUE","PDH",
AR357="BSS Hardware Issue","BSS",
AR357="Sites strategiques, MLL, Pylone, etc.","ENVTECH",
AR357="AKTIVCO DEFAUT GE &amp; POWER Cabinet","AKTIVCO",
AR357="AKTIVCO Coupure ENEO &amp; Baisse de tension","AKTIVCO GRID ONLY",
AR357="Coupure ENEO &amp; Baisse de tension","IHS GRID ONLY",
AR357="Defaut GE &amp; POWER Cabinet","IHS",
AR357="Sharing","Partners",
AR357="Sites strategiques &amp; DataCenter","SST &amp; DC",
AR357="Exclu","Exclu",
AR357="SAT","SAT",
AR357="SPARE-ISSUE","SPARE-ISSUE",
AR357="Fiber CAmtel","TRANS_FO_CAMTEL",
AR357="Fiber AOF","Fiber AOF",
AR357="Projet OCM (HUAWEI)","TRAVAUX-HUAWEI",
AR357="Projet OCM (NOKIA)","TRAVAUX-NOKIA",
AR357="ACCESS-ISSUE","ACCESS-ISSUE",
AR357="Projet OCM (ZTE, NOKIA, autres projets)","TRAVAUX OCM",
AR357="No root CAuse","No root cause",
AR357="ODU HS","PDH",
AR357="IP &amp; VLAN","PDH",
AR357="Warehouse HUAWEI","SPARE-ISSUE",
AR357="SPARE-HS","SPARE-ISSUE",
AR357="Power Telco","BSS",AR357="no impacts","no impacts"
),"")</f>
        <v>AKTIVCO</v>
      </c>
      <c r="AQ357" s="40" t="str" cm="1">
        <f t="array" ref="AQ357">IFERROR(_xlfn.IFS(
AR357="MPR ISSUE","TX ISSUE",
AR357="BSS Hardware Issue","RAN ISSUE",
AR357="Sites strategiques, MLL, Pylone, etc.","ENVTECH",
AR357="AKTIVCO DEFAUT GE &amp; POWER Cabinet","POWER ISSUE",
AR357="AKTIVCO Coupure ENEO &amp; Baisse de tension","POWER ISSUE",
AR357="Coupure ENEO &amp; Baisse de tension","POWER ISSUE",
AR357="Defaut GE &amp; POWER Cabinet","POWER ISSUE",
AR357="Sharing","POWER ISSUE",
AR357="Sites strategiques &amp; DataCenter","POWER ISSUE",
AR357="Exclu","Exclu",
AR357="SAT","TX ISSUE",
AR357="SPARE-ISSUE","SPARE-ISSUE",
AR357="Fiber CAmtel","TX ISSUE",
AR357="Fiber AOF","TX ISSUE",
AR357="Projet OCM (HUAWEI)","TRAVAUX-HUAWEI",
AR357="Projet OCM (NOKIA)","TRAVAUX -NOKIA",
AR357="ACCESS-ISSUE","ACCESS-ISSUE",
AR357="Projet OCM (ZTE, NOKIA, autres projets)","TRAVAUX OCM",
AR357="No root CAuse","No root cause",
AR357="ODU HS","TX ISSUE",
AR357="IP &amp; VLAN","TX ISSUE",
AR357="Warehouse HUAWEI","SPARE-ISSUE",
AR357="SPARE-HS","SPARE-ISSUE",
AR357="Power Telco","RAN ISSUE",AR357="no impacts","no impacts"
),"")</f>
        <v>POWER ISSUE</v>
      </c>
      <c r="AR357" s="59" t="s">
        <v>5324</v>
      </c>
      <c r="AS357" s="40" t="str" cm="1">
        <f t="array" ref="AS357">IFERROR(_xlfn.IFS(
AR357="MPR ISSUE","ACTIVE",
AR357="BSS Hardware Issue","ACTIVE",
AR357="Sites strategiques, MLL, Pylone, etc.","PASSIVE",
AR357="AKTIVCO DEFAUT GE &amp; POWER Cabinet","PASSIVE",
AR357="AKTIVCO Coupure ENEO &amp; Baisse de tension","PASSIVE",
AR357="Coupure ENEO &amp; Baisse de tension","PASSIVE",
AR357="Defaut GE &amp; POWER Cabinet","PASSIVE",
AR357="Sharing","PASSIVE",
AR357="Sites strategiques &amp; DataCenter","PASSIVE",
AR357="Exclu","Exclu",
AR357="SAT","ACTIVE",
AR357="SPARE-ISSUE","SPARE-ISSUE",
AR357="Fiber CAmtel","ACTIVE",
AR357="Fiber AOF","ACTIVE",
AR357="Projet OCM (HUAWEI)","PLANNED WORKS",
AR357="Projet OCM (NOKIA)","PLANNED WORKS",
AR357="ACCESS-ISSUE","ACCESS-ISSUE",
AR357="Projet OCM (ZTE, NOKIA, autres projets)","PLANNED WORKS",
AR357="No root CAuse","No root cause",
AR357="ODU HS","ACTIVE",
AR357="IP &amp; VLAN","ACTIVE",
AR357="Warehouse HUAWEI","SPARE-ISSUE",
AR357="SPARE-HS","SPARE-ISSUE",
AR357="Power Telco","ACTIVE", AR357="no impacts","no impacts"
),"")</f>
        <v>PASSIVE</v>
      </c>
      <c r="AT357" s="99" t="s">
        <v>6482</v>
      </c>
      <c r="AU357" s="99" t="s">
        <v>457</v>
      </c>
      <c r="AW357" s="17"/>
      <c r="AX357" s="17" t="s">
        <v>5536</v>
      </c>
      <c r="AY357" s="17" t="s">
        <v>6229</v>
      </c>
      <c r="AZ357" s="17" t="s">
        <v>6229</v>
      </c>
      <c r="BA357" s="7"/>
      <c r="BC357" s="18"/>
      <c r="BD357" s="18"/>
      <c r="BE357" s="18"/>
      <c r="BF357" s="18"/>
      <c r="BG357" s="18"/>
      <c r="BH357" s="18"/>
      <c r="BI357" s="18"/>
      <c r="BJ357" s="18"/>
      <c r="BK357" s="18"/>
      <c r="BM357" s="18"/>
      <c r="BN357" s="18" t="s">
        <v>6006</v>
      </c>
      <c r="BO357" s="18"/>
      <c r="BP357" s="9" t="s">
        <v>5885</v>
      </c>
      <c r="BQ357" s="14"/>
      <c r="BR357" s="102" t="s">
        <v>5536</v>
      </c>
      <c r="BS357" s="14"/>
      <c r="BT357" s="14"/>
      <c r="BU357" s="9"/>
      <c r="BV357" s="9"/>
      <c r="BW357" s="9"/>
    </row>
    <row r="358" spans="1:75" x14ac:dyDescent="0.35">
      <c r="A358" s="1" t="s">
        <v>2672</v>
      </c>
      <c r="B358" s="8" t="s">
        <v>2673</v>
      </c>
      <c r="C358" s="3" t="s">
        <v>51</v>
      </c>
      <c r="D358" s="1" t="s">
        <v>11</v>
      </c>
      <c r="E358" s="1" t="s">
        <v>12</v>
      </c>
      <c r="F358" s="3" t="s">
        <v>51</v>
      </c>
      <c r="G358" s="1" t="s">
        <v>52</v>
      </c>
      <c r="H358" s="28" t="s">
        <v>5589</v>
      </c>
      <c r="I358" s="27">
        <v>9.4769007199664426</v>
      </c>
      <c r="J358" s="27">
        <v>5.5451933750531479</v>
      </c>
      <c r="K358" s="27">
        <v>0</v>
      </c>
      <c r="L358" s="27">
        <v>0</v>
      </c>
      <c r="M358" s="27">
        <v>7.3343014213844002</v>
      </c>
      <c r="N358" s="27">
        <v>0</v>
      </c>
      <c r="O358" s="27">
        <v>0</v>
      </c>
      <c r="P358" s="27">
        <v>1.7089393692945583</v>
      </c>
      <c r="Q358" s="27">
        <v>14.990704357180975</v>
      </c>
      <c r="R358" s="27">
        <v>6.1590054304246449</v>
      </c>
      <c r="S358" s="80">
        <v>1.0371989795481591</v>
      </c>
      <c r="T358" s="80">
        <v>0</v>
      </c>
      <c r="U358" s="80">
        <v>0.31097242554211496</v>
      </c>
      <c r="V358" s="80">
        <v>3.7632015249705365E-2</v>
      </c>
      <c r="W358" s="80">
        <v>0</v>
      </c>
      <c r="X358" s="80">
        <v>0</v>
      </c>
      <c r="Y358" s="80">
        <v>0</v>
      </c>
      <c r="Z358" s="80">
        <v>2.5366475189265851</v>
      </c>
      <c r="AA358" s="80">
        <v>1.4770655160900941</v>
      </c>
      <c r="AB358" s="80">
        <v>0</v>
      </c>
      <c r="AC358" s="80">
        <v>0</v>
      </c>
      <c r="AD358" s="80">
        <v>0</v>
      </c>
      <c r="AE358" s="80">
        <v>0.84288580128013069</v>
      </c>
      <c r="AF358" s="80">
        <v>0</v>
      </c>
      <c r="AG358" s="80"/>
      <c r="AH358" s="80">
        <v>0</v>
      </c>
      <c r="AI358" s="80">
        <v>0.52806099882145807</v>
      </c>
      <c r="AJ358" s="80">
        <v>0.67443617136074241</v>
      </c>
      <c r="AK358" s="80">
        <v>1.1522010397434983</v>
      </c>
      <c r="AL358" s="80">
        <v>8.6184819652108807E-2</v>
      </c>
      <c r="AM358" s="80">
        <v>0.52806099882145807</v>
      </c>
      <c r="AN358" s="41" t="s">
        <v>5558</v>
      </c>
      <c r="AO358" s="41"/>
      <c r="AP358" s="40" t="str" cm="1">
        <f t="array" ref="AP358">IFERROR(_xlfn.IFS(
AR358="MPR ISSUE","PDH",
AR358="BSS Hardware Issue","BSS",
AR358="Sites strategiques, MLL, Pylone, etc.","ENVTECH",
AR358="AKTIVCO DEFAUT GE &amp; POWER Cabinet","AKTIVCO",
AR358="AKTIVCO Coupure ENEO &amp; Baisse de tension","AKTIVCO GRID ONLY",
AR358="Coupure ENEO &amp; Baisse de tension","IHS GRID ONLY",
AR358="Defaut GE &amp; POWER Cabinet","IHS",
AR358="Sharing","Partners",
AR358="Sites strategiques &amp; DataCenter","SST &amp; DC",
AR358="Exclu","Exclu",
AR358="SAT","SAT",
AR358="SPARE-ISSUE","SPARE-ISSUE",
AR358="Fiber CAmtel","TRANS_FO_CAMTEL",
AR358="Fiber AOF","Fiber AOF",
AR358="Projet OCM (HUAWEI)","TRAVAUX-HUAWEI",
AR358="Projet OCM (NOKIA)","TRAVAUX-NOKIA",
AR358="ACCESS-ISSUE","ACCESS-ISSUE",
AR358="Projet OCM (ZTE, NOKIA, autres projets)","TRAVAUX OCM",
AR358="No root CAuse","No root cause",
AR358="ODU HS","PDH",
AR358="IP &amp; VLAN","PDH",
AR358="Warehouse HUAWEI","SPARE-ISSUE",
AR358="SPARE-HS","SPARE-ISSUE",
AR358="Power Telco","BSS",AR358="no impacts","no impacts"
),"")</f>
        <v>No root cause</v>
      </c>
      <c r="AQ358" s="40" t="str" cm="1">
        <f t="array" ref="AQ358">IFERROR(_xlfn.IFS(
AR358="MPR ISSUE","TX ISSUE",
AR358="BSS Hardware Issue","RAN ISSUE",
AR358="Sites strategiques, MLL, Pylone, etc.","ENVTECH",
AR358="AKTIVCO DEFAUT GE &amp; POWER Cabinet","POWER ISSUE",
AR358="AKTIVCO Coupure ENEO &amp; Baisse de tension","POWER ISSUE",
AR358="Coupure ENEO &amp; Baisse de tension","POWER ISSUE",
AR358="Defaut GE &amp; POWER Cabinet","POWER ISSUE",
AR358="Sharing","POWER ISSUE",
AR358="Sites strategiques &amp; DataCenter","POWER ISSUE",
AR358="Exclu","Exclu",
AR358="SAT","TX ISSUE",
AR358="SPARE-ISSUE","SPARE-ISSUE",
AR358="Fiber CAmtel","TX ISSUE",
AR358="Fiber AOF","TX ISSUE",
AR358="Projet OCM (HUAWEI)","TRAVAUX-HUAWEI",
AR358="Projet OCM (NOKIA)","TRAVAUX -NOKIA",
AR358="ACCESS-ISSUE","ACCESS-ISSUE",
AR358="Projet OCM (ZTE, NOKIA, autres projets)","TRAVAUX OCM",
AR358="No root CAuse","No root cause",
AR358="ODU HS","TX ISSUE",
AR358="IP &amp; VLAN","TX ISSUE",
AR358="Warehouse HUAWEI","SPARE-ISSUE",
AR358="SPARE-HS","SPARE-ISSUE",
AR358="Power Telco","RAN ISSUE",AR358="no impacts","no impacts"
),"")</f>
        <v>No root cause</v>
      </c>
      <c r="AR358" s="59" t="s">
        <v>5343</v>
      </c>
      <c r="AS358" s="40" t="str" cm="1">
        <f t="array" ref="AS358">IFERROR(_xlfn.IFS(
AR358="MPR ISSUE","ACTIVE",
AR358="BSS Hardware Issue","ACTIVE",
AR358="Sites strategiques, MLL, Pylone, etc.","PASSIVE",
AR358="AKTIVCO DEFAUT GE &amp; POWER Cabinet","PASSIVE",
AR358="AKTIVCO Coupure ENEO &amp; Baisse de tension","PASSIVE",
AR358="Coupure ENEO &amp; Baisse de tension","PASSIVE",
AR358="Defaut GE &amp; POWER Cabinet","PASSIVE",
AR358="Sharing","PASSIVE",
AR358="Sites strategiques &amp; DataCenter","PASSIVE",
AR358="Exclu","Exclu",
AR358="SAT","ACTIVE",
AR358="SPARE-ISSUE","SPARE-ISSUE",
AR358="Fiber CAmtel","ACTIVE",
AR358="Fiber AOF","ACTIVE",
AR358="Projet OCM (HUAWEI)","PLANNED WORKS",
AR358="Projet OCM (NOKIA)","PLANNED WORKS",
AR358="ACCESS-ISSUE","ACCESS-ISSUE",
AR358="Projet OCM (ZTE, NOKIA, autres projets)","PLANNED WORKS",
AR358="No root CAuse","No root cause",
AR358="ODU HS","ACTIVE",
AR358="IP &amp; VLAN","ACTIVE",
AR358="Warehouse HUAWEI","SPARE-ISSUE",
AR358="SPARE-HS","SPARE-ISSUE",
AR358="Power Telco","ACTIVE", AR358="no impacts","no impacts"
),"")</f>
        <v>No root cause</v>
      </c>
      <c r="AT358" s="99" t="s">
        <v>5661</v>
      </c>
      <c r="AU358" s="99" t="s">
        <v>2673</v>
      </c>
      <c r="AW358" s="17"/>
      <c r="AX358" s="17" t="s">
        <v>5536</v>
      </c>
      <c r="AY358" s="17"/>
      <c r="AZ358" s="17" t="s">
        <v>5536</v>
      </c>
      <c r="BA358" s="7"/>
      <c r="BC358" s="18"/>
      <c r="BD358" s="18"/>
      <c r="BE358" s="18"/>
      <c r="BF358" s="18"/>
      <c r="BG358" s="18"/>
      <c r="BH358" s="18"/>
      <c r="BI358" s="18"/>
      <c r="BJ358" s="18"/>
      <c r="BK358" s="18"/>
      <c r="BM358" s="18"/>
      <c r="BN358" s="18"/>
      <c r="BO358" s="18"/>
      <c r="BP358" s="9" t="s">
        <v>5661</v>
      </c>
      <c r="BQ358" s="14"/>
      <c r="BR358" s="102" t="s">
        <v>5536</v>
      </c>
      <c r="BS358" s="14"/>
      <c r="BT358" s="14"/>
      <c r="BU358" s="9"/>
      <c r="BV358" s="9"/>
      <c r="BW358" s="9"/>
    </row>
    <row r="359" spans="1:75" x14ac:dyDescent="0.35">
      <c r="A359" s="1" t="s">
        <v>1130</v>
      </c>
      <c r="B359" s="1" t="s">
        <v>1131</v>
      </c>
      <c r="C359" s="3" t="s">
        <v>51</v>
      </c>
      <c r="D359" s="1" t="s">
        <v>11</v>
      </c>
      <c r="E359" s="1" t="s">
        <v>66</v>
      </c>
      <c r="F359" s="3" t="s">
        <v>51</v>
      </c>
      <c r="G359" s="1" t="s">
        <v>1130</v>
      </c>
      <c r="H359" s="29" t="s">
        <v>5588</v>
      </c>
      <c r="I359" s="27">
        <v>2.1031375782882402</v>
      </c>
      <c r="J359" s="27">
        <v>2.7368516426357177</v>
      </c>
      <c r="K359" s="27">
        <v>1.3466527571241187</v>
      </c>
      <c r="L359" s="27">
        <v>6.0613229867346644E-2</v>
      </c>
      <c r="M359" s="27">
        <v>3.3901379888783665</v>
      </c>
      <c r="N359" s="27">
        <v>1.6453919926820271</v>
      </c>
      <c r="O359" s="27">
        <v>3.3941056554467539</v>
      </c>
      <c r="P359" s="27">
        <v>2.7205824682356585</v>
      </c>
      <c r="Q359" s="27">
        <v>2.9774032209236561</v>
      </c>
      <c r="R359" s="27">
        <v>2.3662617369310706</v>
      </c>
      <c r="S359" s="80">
        <v>3.8138603444805064</v>
      </c>
      <c r="T359" s="80">
        <v>0.38864419161437419</v>
      </c>
      <c r="U359" s="80">
        <v>0.44277786590844326</v>
      </c>
      <c r="V359" s="80">
        <v>1.9096196705218971</v>
      </c>
      <c r="W359" s="80">
        <v>0.38864419161437419</v>
      </c>
      <c r="X359" s="80">
        <v>0.12250915296219257</v>
      </c>
      <c r="Y359" s="80">
        <v>8.714219265879633E-2</v>
      </c>
      <c r="Z359" s="80">
        <v>1.0744742932315166</v>
      </c>
      <c r="AA359" s="80">
        <v>1.2522186837426836</v>
      </c>
      <c r="AB359" s="80">
        <v>1.5748374154260485E-2</v>
      </c>
      <c r="AC359" s="80">
        <v>4.476604657666361E-3</v>
      </c>
      <c r="AD359" s="80">
        <v>4.476604657666361E-3</v>
      </c>
      <c r="AE359" s="80">
        <v>0.46918740529573411</v>
      </c>
      <c r="AF359" s="80">
        <v>0.41179412327035414</v>
      </c>
      <c r="AG359" s="80"/>
      <c r="AH359" s="80">
        <v>0.32481244631641432</v>
      </c>
      <c r="AI359" s="80">
        <v>0.5234773836938873</v>
      </c>
      <c r="AJ359" s="80">
        <v>2.4018670391552663</v>
      </c>
      <c r="AK359" s="80">
        <v>0.53763715059960338</v>
      </c>
      <c r="AL359" s="80">
        <v>0</v>
      </c>
      <c r="AM359" s="80">
        <v>0.5234773836938873</v>
      </c>
      <c r="AN359" s="41" t="s">
        <v>5591</v>
      </c>
      <c r="AO359" s="41"/>
      <c r="AP359" s="40" t="str" cm="1">
        <f t="array" ref="AP359">IFERROR(_xlfn.IFS(
AR359="MPR ISSUE","PDH",
AR359="BSS Hardware Issue","BSS",
AR359="Sites strategiques, MLL, Pylone, etc.","ENVTECH",
AR359="AKTIVCO DEFAUT GE &amp; POWER Cabinet","AKTIVCO",
AR359="AKTIVCO Coupure ENEO &amp; Baisse de tension","AKTIVCO GRID ONLY",
AR359="Coupure ENEO &amp; Baisse de tension","IHS GRID ONLY",
AR359="Defaut GE &amp; POWER Cabinet","IHS",
AR359="Sharing","Partners",
AR359="Sites strategiques &amp; DataCenter","SST &amp; DC",
AR359="Exclu","Exclu",
AR359="SAT","SAT",
AR359="SPARE-ISSUE","SPARE-ISSUE",
AR359="Fiber CAmtel","TRANS_FO_CAMTEL",
AR359="Fiber AOF","Fiber AOF",
AR359="Projet OCM (HUAWEI)","TRAVAUX-HUAWEI",
AR359="Projet OCM (NOKIA)","TRAVAUX-NOKIA",
AR359="ACCESS-ISSUE","ACCESS-ISSUE",
AR359="Projet OCM (ZTE, NOKIA, autres projets)","TRAVAUX OCM",
AR359="No root CAuse","No root cause",
AR359="ODU HS","PDH",
AR359="IP &amp; VLAN","PDH",
AR359="Warehouse HUAWEI","SPARE-ISSUE",
AR359="SPARE-HS","SPARE-ISSUE",
AR359="Power Telco","BSS",AR359="no impacts","no impacts"
),"")</f>
        <v>No root cause</v>
      </c>
      <c r="AQ359" s="40" t="str" cm="1">
        <f t="array" ref="AQ359">IFERROR(_xlfn.IFS(
AR359="MPR ISSUE","TX ISSUE",
AR359="BSS Hardware Issue","RAN ISSUE",
AR359="Sites strategiques, MLL, Pylone, etc.","ENVTECH",
AR359="AKTIVCO DEFAUT GE &amp; POWER Cabinet","POWER ISSUE",
AR359="AKTIVCO Coupure ENEO &amp; Baisse de tension","POWER ISSUE",
AR359="Coupure ENEO &amp; Baisse de tension","POWER ISSUE",
AR359="Defaut GE &amp; POWER Cabinet","POWER ISSUE",
AR359="Sharing","POWER ISSUE",
AR359="Sites strategiques &amp; DataCenter","POWER ISSUE",
AR359="Exclu","Exclu",
AR359="SAT","TX ISSUE",
AR359="SPARE-ISSUE","SPARE-ISSUE",
AR359="Fiber CAmtel","TX ISSUE",
AR359="Fiber AOF","TX ISSUE",
AR359="Projet OCM (HUAWEI)","TRAVAUX-HUAWEI",
AR359="Projet OCM (NOKIA)","TRAVAUX -NOKIA",
AR359="ACCESS-ISSUE","ACCESS-ISSUE",
AR359="Projet OCM (ZTE, NOKIA, autres projets)","TRAVAUX OCM",
AR359="No root CAuse","No root cause",
AR359="ODU HS","TX ISSUE",
AR359="IP &amp; VLAN","TX ISSUE",
AR359="Warehouse HUAWEI","SPARE-ISSUE",
AR359="SPARE-HS","SPARE-ISSUE",
AR359="Power Telco","RAN ISSUE",AR359="no impacts","no impacts"
),"")</f>
        <v>No root cause</v>
      </c>
      <c r="AR359" s="59" t="s">
        <v>5343</v>
      </c>
      <c r="AS359" s="40" t="str" cm="1">
        <f t="array" ref="AS359">IFERROR(_xlfn.IFS(
AR359="MPR ISSUE","ACTIVE",
AR359="BSS Hardware Issue","ACTIVE",
AR359="Sites strategiques, MLL, Pylone, etc.","PASSIVE",
AR359="AKTIVCO DEFAUT GE &amp; POWER Cabinet","PASSIVE",
AR359="AKTIVCO Coupure ENEO &amp; Baisse de tension","PASSIVE",
AR359="Coupure ENEO &amp; Baisse de tension","PASSIVE",
AR359="Defaut GE &amp; POWER Cabinet","PASSIVE",
AR359="Sharing","PASSIVE",
AR359="Sites strategiques &amp; DataCenter","PASSIVE",
AR359="Exclu","Exclu",
AR359="SAT","ACTIVE",
AR359="SPARE-ISSUE","SPARE-ISSUE",
AR359="Fiber CAmtel","ACTIVE",
AR359="Fiber AOF","ACTIVE",
AR359="Projet OCM (HUAWEI)","PLANNED WORKS",
AR359="Projet OCM (NOKIA)","PLANNED WORKS",
AR359="ACCESS-ISSUE","ACCESS-ISSUE",
AR359="Projet OCM (ZTE, NOKIA, autres projets)","PLANNED WORKS",
AR359="No root CAuse","No root cause",
AR359="ODU HS","ACTIVE",
AR359="IP &amp; VLAN","ACTIVE",
AR359="Warehouse HUAWEI","SPARE-ISSUE",
AR359="SPARE-HS","SPARE-ISSUE",
AR359="Power Telco","ACTIVE", AR359="no impacts","no impacts"
),"")</f>
        <v>No root cause</v>
      </c>
      <c r="AT359" s="99" t="s">
        <v>5775</v>
      </c>
      <c r="AU359" s="99" t="s">
        <v>1131</v>
      </c>
      <c r="AW359" s="17"/>
      <c r="AX359" s="17" t="s">
        <v>5536</v>
      </c>
      <c r="AY359" s="17"/>
      <c r="AZ359" s="17" t="s">
        <v>5536</v>
      </c>
      <c r="BA359" s="7"/>
      <c r="BC359" s="18"/>
      <c r="BD359" s="18"/>
      <c r="BE359" s="18"/>
      <c r="BF359" s="18"/>
      <c r="BG359" s="18"/>
      <c r="BH359" s="18"/>
      <c r="BI359" s="18"/>
      <c r="BJ359" s="18"/>
      <c r="BK359" s="18"/>
      <c r="BM359" s="18"/>
      <c r="BN359" s="18"/>
      <c r="BO359" s="18"/>
      <c r="BP359" s="9" t="s">
        <v>5775</v>
      </c>
      <c r="BQ359" s="14"/>
      <c r="BR359" s="102" t="s">
        <v>5536</v>
      </c>
      <c r="BS359" s="14"/>
      <c r="BT359" s="14"/>
      <c r="BU359" s="9"/>
      <c r="BV359" s="9"/>
      <c r="BW359" s="9"/>
    </row>
    <row r="360" spans="1:75" x14ac:dyDescent="0.35">
      <c r="A360" s="1" t="s">
        <v>1884</v>
      </c>
      <c r="B360" s="1" t="s">
        <v>1885</v>
      </c>
      <c r="C360" s="3" t="s">
        <v>51</v>
      </c>
      <c r="D360" s="1" t="s">
        <v>11</v>
      </c>
      <c r="E360" s="1" t="s">
        <v>12</v>
      </c>
      <c r="F360" s="3" t="s">
        <v>51</v>
      </c>
      <c r="G360" s="1" t="s">
        <v>1033</v>
      </c>
      <c r="H360" s="29" t="s">
        <v>5588</v>
      </c>
      <c r="I360" s="27">
        <v>2.0851100761353658</v>
      </c>
      <c r="J360" s="27">
        <v>2.9296682274015251</v>
      </c>
      <c r="K360" s="27">
        <v>13.969769898642186</v>
      </c>
      <c r="L360" s="27">
        <v>13.969986325098887</v>
      </c>
      <c r="M360" s="27">
        <v>13.969878111870537</v>
      </c>
      <c r="N360" s="27">
        <v>13.970094538327237</v>
      </c>
      <c r="O360" s="27">
        <v>13.969878111870537</v>
      </c>
      <c r="P360" s="27">
        <v>13.970202751555588</v>
      </c>
      <c r="Q360" s="27">
        <v>13.969878111870537</v>
      </c>
      <c r="R360" s="27">
        <v>13.970094538327237</v>
      </c>
      <c r="S360" s="80">
        <v>13.970094538327237</v>
      </c>
      <c r="T360" s="80">
        <v>13.865988648329351</v>
      </c>
      <c r="U360" s="80">
        <v>13.969986325098887</v>
      </c>
      <c r="V360" s="80">
        <v>13.865774627389543</v>
      </c>
      <c r="W360" s="80">
        <v>13.865988648329351</v>
      </c>
      <c r="X360" s="80">
        <v>13.865881637859449</v>
      </c>
      <c r="Y360" s="80">
        <v>13.866095658799258</v>
      </c>
      <c r="Z360" s="80">
        <v>11.061511758310433</v>
      </c>
      <c r="AA360" s="80">
        <v>1.255143636586737</v>
      </c>
      <c r="AB360" s="80">
        <v>3.1603758778425535E-2</v>
      </c>
      <c r="AC360" s="80">
        <v>1.6372601895369456E-2</v>
      </c>
      <c r="AD360" s="80">
        <v>1.6372601895369456E-2</v>
      </c>
      <c r="AE360" s="80">
        <v>7.8770406896610758</v>
      </c>
      <c r="AF360" s="80">
        <v>0.83277331187416714</v>
      </c>
      <c r="AG360" s="80"/>
      <c r="AH360" s="80">
        <v>0.36001889091495393</v>
      </c>
      <c r="AI360" s="80">
        <v>0.52345954861556987</v>
      </c>
      <c r="AJ360" s="80">
        <v>2.3967463200764163</v>
      </c>
      <c r="AK360" s="80">
        <v>0.53976219862568886</v>
      </c>
      <c r="AL360" s="80">
        <v>0</v>
      </c>
      <c r="AM360" s="80">
        <v>0.52345954861556987</v>
      </c>
      <c r="AN360" s="41" t="s">
        <v>5591</v>
      </c>
      <c r="AO360" s="41"/>
      <c r="AP360" s="40" t="str" cm="1">
        <f t="array" ref="AP360">IFERROR(_xlfn.IFS(
AR360="MPR ISSUE","PDH",
AR360="BSS Hardware Issue","BSS",
AR360="Sites strategiques, MLL, Pylone, etc.","ENVTECH",
AR360="AKTIVCO DEFAUT GE &amp; POWER Cabinet","AKTIVCO",
AR360="AKTIVCO Coupure ENEO &amp; Baisse de tension","AKTIVCO GRID ONLY",
AR360="Coupure ENEO &amp; Baisse de tension","IHS GRID ONLY",
AR360="Defaut GE &amp; POWER Cabinet","IHS",
AR360="Sharing","Partners",
AR360="Sites strategiques &amp; DataCenter","SST &amp; DC",
AR360="Exclu","Exclu",
AR360="SAT","SAT",
AR360="SPARE-ISSUE","SPARE-ISSUE",
AR360="Fiber CAmtel","TRANS_FO_CAMTEL",
AR360="Fiber AOF","Fiber AOF",
AR360="Projet OCM (HUAWEI)","TRAVAUX-HUAWEI",
AR360="Projet OCM (NOKIA)","TRAVAUX-NOKIA",
AR360="ACCESS-ISSUE","ACCESS-ISSUE",
AR360="Projet OCM (ZTE, NOKIA, autres projets)","TRAVAUX OCM",
AR360="No root CAuse","No root cause",
AR360="ODU HS","PDH",
AR360="IP &amp; VLAN","PDH",
AR360="Warehouse HUAWEI","SPARE-ISSUE",
AR360="SPARE-HS","SPARE-ISSUE",
AR360="Power Telco","BSS",AR360="no impacts","no impacts"
),"")</f>
        <v>No root cause</v>
      </c>
      <c r="AQ360" s="40" t="str" cm="1">
        <f t="array" ref="AQ360">IFERROR(_xlfn.IFS(
AR360="MPR ISSUE","TX ISSUE",
AR360="BSS Hardware Issue","RAN ISSUE",
AR360="Sites strategiques, MLL, Pylone, etc.","ENVTECH",
AR360="AKTIVCO DEFAUT GE &amp; POWER Cabinet","POWER ISSUE",
AR360="AKTIVCO Coupure ENEO &amp; Baisse de tension","POWER ISSUE",
AR360="Coupure ENEO &amp; Baisse de tension","POWER ISSUE",
AR360="Defaut GE &amp; POWER Cabinet","POWER ISSUE",
AR360="Sharing","POWER ISSUE",
AR360="Sites strategiques &amp; DataCenter","POWER ISSUE",
AR360="Exclu","Exclu",
AR360="SAT","TX ISSUE",
AR360="SPARE-ISSUE","SPARE-ISSUE",
AR360="Fiber CAmtel","TX ISSUE",
AR360="Fiber AOF","TX ISSUE",
AR360="Projet OCM (HUAWEI)","TRAVAUX-HUAWEI",
AR360="Projet OCM (NOKIA)","TRAVAUX -NOKIA",
AR360="ACCESS-ISSUE","ACCESS-ISSUE",
AR360="Projet OCM (ZTE, NOKIA, autres projets)","TRAVAUX OCM",
AR360="No root CAuse","No root cause",
AR360="ODU HS","TX ISSUE",
AR360="IP &amp; VLAN","TX ISSUE",
AR360="Warehouse HUAWEI","SPARE-ISSUE",
AR360="SPARE-HS","SPARE-ISSUE",
AR360="Power Telco","RAN ISSUE",AR360="no impacts","no impacts"
),"")</f>
        <v>No root cause</v>
      </c>
      <c r="AR360" s="59" t="s">
        <v>5343</v>
      </c>
      <c r="AS360" s="40" t="str" cm="1">
        <f t="array" ref="AS360">IFERROR(_xlfn.IFS(
AR360="MPR ISSUE","ACTIVE",
AR360="BSS Hardware Issue","ACTIVE",
AR360="Sites strategiques, MLL, Pylone, etc.","PASSIVE",
AR360="AKTIVCO DEFAUT GE &amp; POWER Cabinet","PASSIVE",
AR360="AKTIVCO Coupure ENEO &amp; Baisse de tension","PASSIVE",
AR360="Coupure ENEO &amp; Baisse de tension","PASSIVE",
AR360="Defaut GE &amp; POWER Cabinet","PASSIVE",
AR360="Sharing","PASSIVE",
AR360="Sites strategiques &amp; DataCenter","PASSIVE",
AR360="Exclu","Exclu",
AR360="SAT","ACTIVE",
AR360="SPARE-ISSUE","SPARE-ISSUE",
AR360="Fiber CAmtel","ACTIVE",
AR360="Fiber AOF","ACTIVE",
AR360="Projet OCM (HUAWEI)","PLANNED WORKS",
AR360="Projet OCM (NOKIA)","PLANNED WORKS",
AR360="ACCESS-ISSUE","ACCESS-ISSUE",
AR360="Projet OCM (ZTE, NOKIA, autres projets)","PLANNED WORKS",
AR360="No root CAuse","No root cause",
AR360="ODU HS","ACTIVE",
AR360="IP &amp; VLAN","ACTIVE",
AR360="Warehouse HUAWEI","SPARE-ISSUE",
AR360="SPARE-HS","SPARE-ISSUE",
AR360="Power Telco","ACTIVE", AR360="no impacts","no impacts"
),"")</f>
        <v>No root cause</v>
      </c>
      <c r="AT360" s="99" t="s">
        <v>5717</v>
      </c>
      <c r="AU360" s="99" t="s">
        <v>1885</v>
      </c>
      <c r="AW360" s="17"/>
      <c r="AX360" s="17" t="s">
        <v>5536</v>
      </c>
      <c r="AY360" s="17"/>
      <c r="AZ360" s="17" t="s">
        <v>5536</v>
      </c>
      <c r="BA360" s="7"/>
      <c r="BC360" s="18"/>
      <c r="BD360" s="18"/>
      <c r="BE360" s="18"/>
      <c r="BF360" s="18"/>
      <c r="BG360" s="18"/>
      <c r="BH360" s="18"/>
      <c r="BI360" s="18"/>
      <c r="BJ360" s="18"/>
      <c r="BK360" s="18"/>
      <c r="BM360" s="18"/>
      <c r="BN360" s="18"/>
      <c r="BO360" s="18"/>
      <c r="BP360" s="9" t="s">
        <v>5717</v>
      </c>
      <c r="BQ360" s="14"/>
      <c r="BR360" s="102" t="s">
        <v>5536</v>
      </c>
      <c r="BS360" s="14"/>
      <c r="BT360" s="14"/>
      <c r="BU360" s="9"/>
      <c r="BV360" s="9"/>
      <c r="BW360" s="9"/>
    </row>
    <row r="361" spans="1:75" x14ac:dyDescent="0.35">
      <c r="A361" s="1" t="s">
        <v>3790</v>
      </c>
      <c r="B361" s="8" t="s">
        <v>3791</v>
      </c>
      <c r="C361" s="3" t="s">
        <v>84</v>
      </c>
      <c r="D361" s="1" t="s">
        <v>11</v>
      </c>
      <c r="E361" s="1" t="s">
        <v>12</v>
      </c>
      <c r="F361" s="3" t="s">
        <v>55</v>
      </c>
      <c r="G361" s="1" t="s">
        <v>84</v>
      </c>
      <c r="H361" s="28" t="s">
        <v>5589</v>
      </c>
      <c r="I361" s="27">
        <v>0</v>
      </c>
      <c r="J361" s="27">
        <v>0</v>
      </c>
      <c r="K361" s="27">
        <v>0</v>
      </c>
      <c r="L361" s="27">
        <v>0</v>
      </c>
      <c r="M361" s="27">
        <v>0</v>
      </c>
      <c r="N361" s="27">
        <v>0</v>
      </c>
      <c r="O361" s="27">
        <v>0</v>
      </c>
      <c r="P361" s="27">
        <v>0</v>
      </c>
      <c r="Q361" s="27">
        <v>0</v>
      </c>
      <c r="R361" s="27">
        <v>0.36196291445154988</v>
      </c>
      <c r="S361" s="80">
        <v>8.9175391586979543E-5</v>
      </c>
      <c r="T361" s="80">
        <v>0</v>
      </c>
      <c r="U361" s="80">
        <v>0</v>
      </c>
      <c r="V361" s="80">
        <v>0</v>
      </c>
      <c r="W361" s="80">
        <v>0</v>
      </c>
      <c r="X361" s="80">
        <v>0</v>
      </c>
      <c r="Y361" s="80">
        <v>0</v>
      </c>
      <c r="Z361" s="80">
        <v>0</v>
      </c>
      <c r="AA361" s="80">
        <v>0</v>
      </c>
      <c r="AB361" s="80">
        <v>0</v>
      </c>
      <c r="AC361" s="80">
        <v>0</v>
      </c>
      <c r="AD361" s="80">
        <v>0</v>
      </c>
      <c r="AE361" s="80">
        <v>0</v>
      </c>
      <c r="AF361" s="80">
        <v>0</v>
      </c>
      <c r="AG361" s="80"/>
      <c r="AH361" s="80">
        <v>8.8283637671109742E-3</v>
      </c>
      <c r="AI361" s="80">
        <v>0.51222344927561048</v>
      </c>
      <c r="AJ361" s="80">
        <v>0.42402051884624453</v>
      </c>
      <c r="AK361" s="80">
        <v>0.365508260486687</v>
      </c>
      <c r="AL361" s="80">
        <v>0.63082499939807435</v>
      </c>
      <c r="AM361" s="80">
        <v>0.51222344927561048</v>
      </c>
      <c r="AN361" s="41" t="s">
        <v>5558</v>
      </c>
      <c r="AO361" s="41"/>
      <c r="AP361" s="40" t="str" cm="1">
        <f t="array" ref="AP361">IFERROR(_xlfn.IFS(
AR361="MPR ISSUE","PDH",
AR361="BSS Hardware Issue","BSS",
AR361="Sites strategiques, MLL, Pylone, etc.","ENVTECH",
AR361="AKTIVCO DEFAUT GE &amp; POWER Cabinet","AKTIVCO",
AR361="AKTIVCO Coupure ENEO &amp; Baisse de tension","AKTIVCO GRID ONLY",
AR361="Coupure ENEO &amp; Baisse de tension","IHS GRID ONLY",
AR361="Defaut GE &amp; POWER Cabinet","IHS",
AR361="Sharing","Partners",
AR361="Sites strategiques &amp; DataCenter","SST &amp; DC",
AR361="Exclu","Exclu",
AR361="SAT","SAT",
AR361="SPARE-ISSUE","SPARE-ISSUE",
AR361="Fiber CAmtel","TRANS_FO_CAMTEL",
AR361="Fiber AOF","Fiber AOF",
AR361="Projet OCM (HUAWEI)","TRAVAUX-HUAWEI",
AR361="Projet OCM (NOKIA)","TRAVAUX-NOKIA",
AR361="ACCESS-ISSUE","ACCESS-ISSUE",
AR361="Projet OCM (ZTE, NOKIA, autres projets)","TRAVAUX OCM",
AR361="No root CAuse","No root cause",
AR361="ODU HS","PDH",
AR361="IP &amp; VLAN","PDH",
AR361="Warehouse HUAWEI","SPARE-ISSUE",
AR361="SPARE-HS","SPARE-ISSUE",
AR361="Power Telco","BSS",AR361="no impacts","no impacts"
),"")</f>
        <v>No root cause</v>
      </c>
      <c r="AQ361" s="40" t="str" cm="1">
        <f t="array" ref="AQ361">IFERROR(_xlfn.IFS(
AR361="MPR ISSUE","TX ISSUE",
AR361="BSS Hardware Issue","RAN ISSUE",
AR361="Sites strategiques, MLL, Pylone, etc.","ENVTECH",
AR361="AKTIVCO DEFAUT GE &amp; POWER Cabinet","POWER ISSUE",
AR361="AKTIVCO Coupure ENEO &amp; Baisse de tension","POWER ISSUE",
AR361="Coupure ENEO &amp; Baisse de tension","POWER ISSUE",
AR361="Defaut GE &amp; POWER Cabinet","POWER ISSUE",
AR361="Sharing","POWER ISSUE",
AR361="Sites strategiques &amp; DataCenter","POWER ISSUE",
AR361="Exclu","Exclu",
AR361="SAT","TX ISSUE",
AR361="SPARE-ISSUE","SPARE-ISSUE",
AR361="Fiber CAmtel","TX ISSUE",
AR361="Fiber AOF","TX ISSUE",
AR361="Projet OCM (HUAWEI)","TRAVAUX-HUAWEI",
AR361="Projet OCM (NOKIA)","TRAVAUX -NOKIA",
AR361="ACCESS-ISSUE","ACCESS-ISSUE",
AR361="Projet OCM (ZTE, NOKIA, autres projets)","TRAVAUX OCM",
AR361="No root CAuse","No root cause",
AR361="ODU HS","TX ISSUE",
AR361="IP &amp; VLAN","TX ISSUE",
AR361="Warehouse HUAWEI","SPARE-ISSUE",
AR361="SPARE-HS","SPARE-ISSUE",
AR361="Power Telco","RAN ISSUE",AR361="no impacts","no impacts"
),"")</f>
        <v>No root cause</v>
      </c>
      <c r="AR361" s="59" t="s">
        <v>5343</v>
      </c>
      <c r="AS361" s="40" t="str" cm="1">
        <f t="array" ref="AS361">IFERROR(_xlfn.IFS(
AR361="MPR ISSUE","ACTIVE",
AR361="BSS Hardware Issue","ACTIVE",
AR361="Sites strategiques, MLL, Pylone, etc.","PASSIVE",
AR361="AKTIVCO DEFAUT GE &amp; POWER Cabinet","PASSIVE",
AR361="AKTIVCO Coupure ENEO &amp; Baisse de tension","PASSIVE",
AR361="Coupure ENEO &amp; Baisse de tension","PASSIVE",
AR361="Defaut GE &amp; POWER Cabinet","PASSIVE",
AR361="Sharing","PASSIVE",
AR361="Sites strategiques &amp; DataCenter","PASSIVE",
AR361="Exclu","Exclu",
AR361="SAT","ACTIVE",
AR361="SPARE-ISSUE","SPARE-ISSUE",
AR361="Fiber CAmtel","ACTIVE",
AR361="Fiber AOF","ACTIVE",
AR361="Projet OCM (HUAWEI)","PLANNED WORKS",
AR361="Projet OCM (NOKIA)","PLANNED WORKS",
AR361="ACCESS-ISSUE","ACCESS-ISSUE",
AR361="Projet OCM (ZTE, NOKIA, autres projets)","PLANNED WORKS",
AR361="No root CAuse","No root cause",
AR361="ODU HS","ACTIVE",
AR361="IP &amp; VLAN","ACTIVE",
AR361="Warehouse HUAWEI","SPARE-ISSUE",
AR361="SPARE-HS","SPARE-ISSUE",
AR361="Power Telco","ACTIVE", AR361="no impacts","no impacts"
),"")</f>
        <v>No root cause</v>
      </c>
      <c r="AT361" s="99" t="s">
        <v>5661</v>
      </c>
      <c r="AU361" s="99" t="s">
        <v>3791</v>
      </c>
      <c r="AW361" s="17"/>
      <c r="AX361" s="17" t="s">
        <v>5536</v>
      </c>
      <c r="AY361" s="17"/>
      <c r="AZ361" s="17" t="s">
        <v>5536</v>
      </c>
      <c r="BA361" s="7"/>
      <c r="BC361" s="18"/>
      <c r="BD361" s="18"/>
      <c r="BE361" s="18"/>
      <c r="BF361" s="18"/>
      <c r="BG361" s="18"/>
      <c r="BH361" s="18"/>
      <c r="BI361" s="18"/>
      <c r="BJ361" s="18"/>
      <c r="BK361" s="18"/>
      <c r="BM361" s="18"/>
      <c r="BN361" s="18"/>
      <c r="BO361" s="18"/>
      <c r="BP361" s="9" t="s">
        <v>5661</v>
      </c>
      <c r="BQ361" s="14"/>
      <c r="BR361" s="102" t="s">
        <v>5536</v>
      </c>
      <c r="BS361" s="14"/>
      <c r="BT361" s="14"/>
      <c r="BU361" s="9"/>
      <c r="BV361" s="9"/>
      <c r="BW361" s="9"/>
    </row>
    <row r="362" spans="1:75" x14ac:dyDescent="0.35">
      <c r="A362" s="1" t="s">
        <v>1311</v>
      </c>
      <c r="B362" s="8" t="s">
        <v>1312</v>
      </c>
      <c r="C362" s="3" t="s">
        <v>84</v>
      </c>
      <c r="D362" s="1" t="s">
        <v>21</v>
      </c>
      <c r="E362" s="1" t="s">
        <v>89</v>
      </c>
      <c r="F362" s="3" t="s">
        <v>55</v>
      </c>
      <c r="G362" s="1" t="s">
        <v>84</v>
      </c>
      <c r="H362" s="28" t="s">
        <v>5589</v>
      </c>
      <c r="I362" s="27">
        <v>0.33897349850042657</v>
      </c>
      <c r="J362" s="27">
        <v>0.10429953800013127</v>
      </c>
      <c r="K362" s="27">
        <v>0.27073648885806983</v>
      </c>
      <c r="L362" s="27">
        <v>0.23258725633716001</v>
      </c>
      <c r="M362" s="27">
        <v>0.45087077986376861</v>
      </c>
      <c r="N362" s="27">
        <v>0.53503451444355987</v>
      </c>
      <c r="O362" s="27">
        <v>0.55773856914160469</v>
      </c>
      <c r="P362" s="27">
        <v>0.27820938667305878</v>
      </c>
      <c r="Q362" s="27">
        <v>0.14999300864929957</v>
      </c>
      <c r="R362" s="27">
        <v>0.37833551634691942</v>
      </c>
      <c r="S362" s="80">
        <v>0.48017381353924998</v>
      </c>
      <c r="T362" s="80">
        <v>9.0958899418719139E-2</v>
      </c>
      <c r="U362" s="80">
        <v>6.1334834333524532E-2</v>
      </c>
      <c r="V362" s="80">
        <v>0.1317120533739688</v>
      </c>
      <c r="W362" s="80">
        <v>9.0958899418719139E-2</v>
      </c>
      <c r="X362" s="80">
        <v>0.10522696207263586</v>
      </c>
      <c r="Y362" s="80">
        <v>0.26012461725921932</v>
      </c>
      <c r="Z362" s="80">
        <v>2.9249528440529287E-2</v>
      </c>
      <c r="AA362" s="80">
        <v>0.23328282439153847</v>
      </c>
      <c r="AB362" s="80">
        <v>0.13964866322520997</v>
      </c>
      <c r="AC362" s="80">
        <v>0.3386524670907135</v>
      </c>
      <c r="AD362" s="80">
        <v>0.3386524670907135</v>
      </c>
      <c r="AE362" s="80">
        <v>6.3849580376277346E-2</v>
      </c>
      <c r="AF362" s="80">
        <v>0.1779049062160242</v>
      </c>
      <c r="AG362" s="80"/>
      <c r="AH362" s="80">
        <v>0.20679773309020558</v>
      </c>
      <c r="AI362" s="80">
        <v>0.50778251477457881</v>
      </c>
      <c r="AJ362" s="80">
        <v>0.75936517071728038</v>
      </c>
      <c r="AK362" s="80">
        <v>0.97704395619340989</v>
      </c>
      <c r="AL362" s="80">
        <v>0.13680130103509336</v>
      </c>
      <c r="AM362" s="80">
        <v>0.50778251477457881</v>
      </c>
      <c r="AN362" s="41" t="s">
        <v>5558</v>
      </c>
      <c r="AO362" s="41"/>
      <c r="AP362" s="40" t="str" cm="1">
        <f t="array" ref="AP362">IFERROR(_xlfn.IFS(
AR362="MPR ISSUE","PDH",
AR362="BSS Hardware Issue","BSS",
AR362="Sites strategiques, MLL, Pylone, etc.","ENVTECH",
AR362="AKTIVCO DEFAUT GE &amp; POWER Cabinet","AKTIVCO",
AR362="AKTIVCO Coupure ENEO &amp; Baisse de tension","AKTIVCO GRID ONLY",
AR362="Coupure ENEO &amp; Baisse de tension","IHS GRID ONLY",
AR362="Defaut GE &amp; POWER Cabinet","IHS",
AR362="Sharing","Partners",
AR362="Sites strategiques &amp; DataCenter","SST &amp; DC",
AR362="Exclu","Exclu",
AR362="SAT","SAT",
AR362="SPARE-ISSUE","SPARE-ISSUE",
AR362="Fiber CAmtel","TRANS_FO_CAMTEL",
AR362="Fiber AOF","Fiber AOF",
AR362="Projet OCM (HUAWEI)","TRAVAUX-HUAWEI",
AR362="Projet OCM (NOKIA)","TRAVAUX-NOKIA",
AR362="ACCESS-ISSUE","ACCESS-ISSUE",
AR362="Projet OCM (ZTE, NOKIA, autres projets)","TRAVAUX OCM",
AR362="No root CAuse","No root cause",
AR362="ODU HS","PDH",
AR362="IP &amp; VLAN","PDH",
AR362="Warehouse HUAWEI","SPARE-ISSUE",
AR362="SPARE-HS","SPARE-ISSUE",
AR362="Power Telco","BSS",AR362="no impacts","no impacts"
),"")</f>
        <v>No root cause</v>
      </c>
      <c r="AQ362" s="40" t="str" cm="1">
        <f t="array" ref="AQ362">IFERROR(_xlfn.IFS(
AR362="MPR ISSUE","TX ISSUE",
AR362="BSS Hardware Issue","RAN ISSUE",
AR362="Sites strategiques, MLL, Pylone, etc.","ENVTECH",
AR362="AKTIVCO DEFAUT GE &amp; POWER Cabinet","POWER ISSUE",
AR362="AKTIVCO Coupure ENEO &amp; Baisse de tension","POWER ISSUE",
AR362="Coupure ENEO &amp; Baisse de tension","POWER ISSUE",
AR362="Defaut GE &amp; POWER Cabinet","POWER ISSUE",
AR362="Sharing","POWER ISSUE",
AR362="Sites strategiques &amp; DataCenter","POWER ISSUE",
AR362="Exclu","Exclu",
AR362="SAT","TX ISSUE",
AR362="SPARE-ISSUE","SPARE-ISSUE",
AR362="Fiber CAmtel","TX ISSUE",
AR362="Fiber AOF","TX ISSUE",
AR362="Projet OCM (HUAWEI)","TRAVAUX-HUAWEI",
AR362="Projet OCM (NOKIA)","TRAVAUX -NOKIA",
AR362="ACCESS-ISSUE","ACCESS-ISSUE",
AR362="Projet OCM (ZTE, NOKIA, autres projets)","TRAVAUX OCM",
AR362="No root CAuse","No root cause",
AR362="ODU HS","TX ISSUE",
AR362="IP &amp; VLAN","TX ISSUE",
AR362="Warehouse HUAWEI","SPARE-ISSUE",
AR362="SPARE-HS","SPARE-ISSUE",
AR362="Power Telco","RAN ISSUE",AR362="no impacts","no impacts"
),"")</f>
        <v>No root cause</v>
      </c>
      <c r="AR362" s="59" t="s">
        <v>5343</v>
      </c>
      <c r="AS362" s="40" t="str" cm="1">
        <f t="array" ref="AS362">IFERROR(_xlfn.IFS(
AR362="MPR ISSUE","ACTIVE",
AR362="BSS Hardware Issue","ACTIVE",
AR362="Sites strategiques, MLL, Pylone, etc.","PASSIVE",
AR362="AKTIVCO DEFAUT GE &amp; POWER Cabinet","PASSIVE",
AR362="AKTIVCO Coupure ENEO &amp; Baisse de tension","PASSIVE",
AR362="Coupure ENEO &amp; Baisse de tension","PASSIVE",
AR362="Defaut GE &amp; POWER Cabinet","PASSIVE",
AR362="Sharing","PASSIVE",
AR362="Sites strategiques &amp; DataCenter","PASSIVE",
AR362="Exclu","Exclu",
AR362="SAT","ACTIVE",
AR362="SPARE-ISSUE","SPARE-ISSUE",
AR362="Fiber CAmtel","ACTIVE",
AR362="Fiber AOF","ACTIVE",
AR362="Projet OCM (HUAWEI)","PLANNED WORKS",
AR362="Projet OCM (NOKIA)","PLANNED WORKS",
AR362="ACCESS-ISSUE","ACCESS-ISSUE",
AR362="Projet OCM (ZTE, NOKIA, autres projets)","PLANNED WORKS",
AR362="No root CAuse","No root cause",
AR362="ODU HS","ACTIVE",
AR362="IP &amp; VLAN","ACTIVE",
AR362="Warehouse HUAWEI","SPARE-ISSUE",
AR362="SPARE-HS","SPARE-ISSUE",
AR362="Power Telco","ACTIVE", AR362="no impacts","no impacts"
),"")</f>
        <v>No root cause</v>
      </c>
      <c r="AT362" s="99" t="s">
        <v>5661</v>
      </c>
      <c r="AU362" s="99" t="s">
        <v>1312</v>
      </c>
      <c r="AW362" s="17"/>
      <c r="AX362" s="17" t="s">
        <v>5536</v>
      </c>
      <c r="AY362" s="17"/>
      <c r="AZ362" s="17" t="s">
        <v>6200</v>
      </c>
      <c r="BA362" s="7"/>
      <c r="BC362" s="18"/>
      <c r="BD362" s="18"/>
      <c r="BE362" s="18"/>
      <c r="BF362" s="18"/>
      <c r="BG362" s="18"/>
      <c r="BH362" s="18"/>
      <c r="BI362" s="18"/>
      <c r="BJ362" s="18"/>
      <c r="BK362" s="18"/>
      <c r="BM362" s="18"/>
      <c r="BN362" s="18"/>
      <c r="BO362" s="18"/>
      <c r="BP362" s="9" t="s">
        <v>5661</v>
      </c>
      <c r="BQ362" s="14"/>
      <c r="BR362" s="102" t="s">
        <v>5536</v>
      </c>
      <c r="BS362" s="14"/>
      <c r="BT362" s="14"/>
      <c r="BU362" s="9"/>
      <c r="BV362" s="9"/>
      <c r="BW362" s="9"/>
    </row>
    <row r="363" spans="1:75" x14ac:dyDescent="0.35">
      <c r="A363" s="1" t="s">
        <v>804</v>
      </c>
      <c r="B363" s="8" t="s">
        <v>805</v>
      </c>
      <c r="C363" s="3" t="s">
        <v>32</v>
      </c>
      <c r="D363" s="1" t="s">
        <v>11</v>
      </c>
      <c r="E363" s="1" t="s">
        <v>12</v>
      </c>
      <c r="F363" s="3" t="s">
        <v>31</v>
      </c>
      <c r="G363" s="1" t="s">
        <v>32</v>
      </c>
      <c r="H363" s="30" t="s">
        <v>5587</v>
      </c>
      <c r="I363" s="27">
        <v>0</v>
      </c>
      <c r="J363" s="27">
        <v>4.6264193155324602E-2</v>
      </c>
      <c r="K363" s="27">
        <v>0</v>
      </c>
      <c r="L363" s="27">
        <v>0</v>
      </c>
      <c r="M363" s="27">
        <v>0</v>
      </c>
      <c r="N363" s="27">
        <v>0</v>
      </c>
      <c r="O363" s="27">
        <v>0</v>
      </c>
      <c r="P363" s="27">
        <v>0</v>
      </c>
      <c r="Q363" s="27">
        <v>0</v>
      </c>
      <c r="R363" s="27">
        <v>0</v>
      </c>
      <c r="S363" s="80">
        <v>0</v>
      </c>
      <c r="T363" s="80">
        <v>20.782021813014186</v>
      </c>
      <c r="U363" s="80">
        <v>0</v>
      </c>
      <c r="V363" s="80">
        <v>0</v>
      </c>
      <c r="W363" s="80">
        <v>20.782021813014186</v>
      </c>
      <c r="X363" s="80">
        <v>0.16363684356210731</v>
      </c>
      <c r="Y363" s="80">
        <v>0</v>
      </c>
      <c r="Z363" s="80">
        <v>0</v>
      </c>
      <c r="AA363" s="80">
        <v>0</v>
      </c>
      <c r="AB363" s="80">
        <v>0</v>
      </c>
      <c r="AC363" s="80">
        <v>0.28561094417477767</v>
      </c>
      <c r="AD363" s="80">
        <v>0.28561094417477767</v>
      </c>
      <c r="AE363" s="80">
        <v>0</v>
      </c>
      <c r="AF363" s="80">
        <v>0.1214212131848313</v>
      </c>
      <c r="AG363" s="80"/>
      <c r="AH363" s="80">
        <v>0</v>
      </c>
      <c r="AI363" s="80">
        <v>0.5064805540574091</v>
      </c>
      <c r="AJ363" s="80">
        <v>0.21956644245410833</v>
      </c>
      <c r="AK363" s="80">
        <v>0.18296663504595209</v>
      </c>
      <c r="AL363" s="80">
        <v>0.79331074470250651</v>
      </c>
      <c r="AM363" s="80">
        <v>0.5064805540574091</v>
      </c>
      <c r="AN363" s="41" t="s">
        <v>5558</v>
      </c>
      <c r="AO363" s="41"/>
      <c r="AP363" s="40" t="str" cm="1">
        <f t="array" ref="AP363">IFERROR(_xlfn.IFS(
AR363="MPR ISSUE","PDH",
AR363="BSS Hardware Issue","BSS",
AR363="Sites strategiques, MLL, Pylone, etc.","ENVTECH",
AR363="AKTIVCO DEFAUT GE &amp; POWER Cabinet","AKTIVCO",
AR363="AKTIVCO Coupure ENEO &amp; Baisse de tension","AKTIVCO GRID ONLY",
AR363="Coupure ENEO &amp; Baisse de tension","IHS GRID ONLY",
AR363="Defaut GE &amp; POWER Cabinet","IHS",
AR363="Sharing","Partners",
AR363="Sites strategiques &amp; DataCenter","SST &amp; DC",
AR363="Exclu","Exclu",
AR363="SAT","SAT",
AR363="SPARE-ISSUE","SPARE-ISSUE",
AR363="Fiber CAmtel","TRANS_FO_CAMTEL",
AR363="Fiber AOF","Fiber AOF",
AR363="Projet OCM (HUAWEI)","TRAVAUX-HUAWEI",
AR363="Projet OCM (NOKIA)","TRAVAUX-NOKIA",
AR363="ACCESS-ISSUE","ACCESS-ISSUE",
AR363="Projet OCM (ZTE, NOKIA, autres projets)","TRAVAUX OCM",
AR363="No root CAuse","No root cause",
AR363="ODU HS","PDH",
AR363="IP &amp; VLAN","PDH",
AR363="Warehouse HUAWEI","SPARE-ISSUE",
AR363="SPARE-HS","SPARE-ISSUE",
AR363="Power Telco","BSS",AR363="no impacts","no impacts"
),"")</f>
        <v>No root cause</v>
      </c>
      <c r="AQ363" s="40" t="str" cm="1">
        <f t="array" ref="AQ363">IFERROR(_xlfn.IFS(
AR363="MPR ISSUE","TX ISSUE",
AR363="BSS Hardware Issue","RAN ISSUE",
AR363="Sites strategiques, MLL, Pylone, etc.","ENVTECH",
AR363="AKTIVCO DEFAUT GE &amp; POWER Cabinet","POWER ISSUE",
AR363="AKTIVCO Coupure ENEO &amp; Baisse de tension","POWER ISSUE",
AR363="Coupure ENEO &amp; Baisse de tension","POWER ISSUE",
AR363="Defaut GE &amp; POWER Cabinet","POWER ISSUE",
AR363="Sharing","POWER ISSUE",
AR363="Sites strategiques &amp; DataCenter","POWER ISSUE",
AR363="Exclu","Exclu",
AR363="SAT","TX ISSUE",
AR363="SPARE-ISSUE","SPARE-ISSUE",
AR363="Fiber CAmtel","TX ISSUE",
AR363="Fiber AOF","TX ISSUE",
AR363="Projet OCM (HUAWEI)","TRAVAUX-HUAWEI",
AR363="Projet OCM (NOKIA)","TRAVAUX -NOKIA",
AR363="ACCESS-ISSUE","ACCESS-ISSUE",
AR363="Projet OCM (ZTE, NOKIA, autres projets)","TRAVAUX OCM",
AR363="No root CAuse","No root cause",
AR363="ODU HS","TX ISSUE",
AR363="IP &amp; VLAN","TX ISSUE",
AR363="Warehouse HUAWEI","SPARE-ISSUE",
AR363="SPARE-HS","SPARE-ISSUE",
AR363="Power Telco","RAN ISSUE",AR363="no impacts","no impacts"
),"")</f>
        <v>No root cause</v>
      </c>
      <c r="AR363" s="59" t="s">
        <v>5343</v>
      </c>
      <c r="AS363" s="40" t="str" cm="1">
        <f t="array" ref="AS363">IFERROR(_xlfn.IFS(
AR363="MPR ISSUE","ACTIVE",
AR363="BSS Hardware Issue","ACTIVE",
AR363="Sites strategiques, MLL, Pylone, etc.","PASSIVE",
AR363="AKTIVCO DEFAUT GE &amp; POWER Cabinet","PASSIVE",
AR363="AKTIVCO Coupure ENEO &amp; Baisse de tension","PASSIVE",
AR363="Coupure ENEO &amp; Baisse de tension","PASSIVE",
AR363="Defaut GE &amp; POWER Cabinet","PASSIVE",
AR363="Sharing","PASSIVE",
AR363="Sites strategiques &amp; DataCenter","PASSIVE",
AR363="Exclu","Exclu",
AR363="SAT","ACTIVE",
AR363="SPARE-ISSUE","SPARE-ISSUE",
AR363="Fiber CAmtel","ACTIVE",
AR363="Fiber AOF","ACTIVE",
AR363="Projet OCM (HUAWEI)","PLANNED WORKS",
AR363="Projet OCM (NOKIA)","PLANNED WORKS",
AR363="ACCESS-ISSUE","ACCESS-ISSUE",
AR363="Projet OCM (ZTE, NOKIA, autres projets)","PLANNED WORKS",
AR363="No root CAuse","No root cause",
AR363="ODU HS","ACTIVE",
AR363="IP &amp; VLAN","ACTIVE",
AR363="Warehouse HUAWEI","SPARE-ISSUE",
AR363="SPARE-HS","SPARE-ISSUE",
AR363="Power Telco","ACTIVE", AR363="no impacts","no impacts"
),"")</f>
        <v>No root cause</v>
      </c>
      <c r="AT363" s="99" t="s">
        <v>5661</v>
      </c>
      <c r="AU363" s="99" t="s">
        <v>805</v>
      </c>
      <c r="AW363" s="17"/>
      <c r="AX363" s="17" t="s">
        <v>5536</v>
      </c>
      <c r="AY363" s="17"/>
      <c r="AZ363" s="17" t="s">
        <v>5536</v>
      </c>
      <c r="BA363" s="7"/>
      <c r="BC363" s="18"/>
      <c r="BD363" s="18"/>
      <c r="BE363" s="18"/>
      <c r="BF363" s="18"/>
      <c r="BG363" s="18"/>
      <c r="BH363" s="18"/>
      <c r="BI363" s="18"/>
      <c r="BJ363" s="18"/>
      <c r="BK363" s="18"/>
      <c r="BM363" s="18"/>
      <c r="BN363" s="18"/>
      <c r="BO363" s="18"/>
      <c r="BP363" s="9" t="s">
        <v>5661</v>
      </c>
      <c r="BQ363" s="14"/>
      <c r="BR363" s="102" t="s">
        <v>5536</v>
      </c>
      <c r="BS363" s="14"/>
      <c r="BT363" s="14"/>
      <c r="BU363" s="9"/>
      <c r="BV363" s="9"/>
      <c r="BW363" s="9"/>
    </row>
    <row r="364" spans="1:75" x14ac:dyDescent="0.35">
      <c r="A364" s="1" t="s">
        <v>1537</v>
      </c>
      <c r="B364" s="8" t="s">
        <v>1538</v>
      </c>
      <c r="C364" s="3" t="s">
        <v>37</v>
      </c>
      <c r="D364" s="1" t="s">
        <v>11</v>
      </c>
      <c r="E364" s="1" t="s">
        <v>5536</v>
      </c>
      <c r="F364" s="3" t="s">
        <v>69</v>
      </c>
      <c r="G364" s="1" t="s">
        <v>1343</v>
      </c>
      <c r="H364" s="29" t="s">
        <v>5588</v>
      </c>
      <c r="I364" s="27">
        <v>0.53786853543581203</v>
      </c>
      <c r="J364" s="27">
        <v>0.35932202473778641</v>
      </c>
      <c r="K364" s="27">
        <v>0.50085528199811957</v>
      </c>
      <c r="L364" s="27">
        <v>0.45438734584368773</v>
      </c>
      <c r="M364" s="27">
        <v>0.41285150169515977</v>
      </c>
      <c r="N364" s="27">
        <v>0.56976068280336345</v>
      </c>
      <c r="O364" s="27">
        <v>0.53311246946866586</v>
      </c>
      <c r="P364" s="27">
        <v>0.54589966595208139</v>
      </c>
      <c r="Q364" s="27">
        <v>1.0163161187875764</v>
      </c>
      <c r="R364" s="27">
        <v>0.57549598390593926</v>
      </c>
      <c r="S364" s="80">
        <v>0.5618070105196028</v>
      </c>
      <c r="T364" s="80">
        <v>0.51504139164975904</v>
      </c>
      <c r="U364" s="80">
        <v>0.46115067261559306</v>
      </c>
      <c r="V364" s="80">
        <v>0.45292181387026903</v>
      </c>
      <c r="W364" s="80">
        <v>0.51504139164975904</v>
      </c>
      <c r="X364" s="80">
        <v>0.50633787343086978</v>
      </c>
      <c r="Y364" s="80">
        <v>0.47198751259156529</v>
      </c>
      <c r="Z364" s="80">
        <v>0.69258959629943528</v>
      </c>
      <c r="AA364" s="80">
        <v>0.50755065875645289</v>
      </c>
      <c r="AB364" s="80">
        <v>0.46214725473783502</v>
      </c>
      <c r="AC364" s="80">
        <v>0.26476173762174221</v>
      </c>
      <c r="AD364" s="80">
        <v>0.26476173762174221</v>
      </c>
      <c r="AE364" s="80">
        <v>0.55857681782252266</v>
      </c>
      <c r="AF364" s="80">
        <v>0.46870585818116428</v>
      </c>
      <c r="AG364" s="80"/>
      <c r="AH364" s="80">
        <v>0.43726261510759545</v>
      </c>
      <c r="AI364" s="80">
        <v>0.50587416139461738</v>
      </c>
      <c r="AJ364" s="80">
        <v>2.9742635157008741</v>
      </c>
      <c r="AK364" s="80">
        <v>8.5533183049936706E-2</v>
      </c>
      <c r="AL364" s="80">
        <v>0.1005489562607936</v>
      </c>
      <c r="AM364" s="80">
        <v>0.50587416139461738</v>
      </c>
      <c r="AN364" s="41" t="s">
        <v>5558</v>
      </c>
      <c r="AO364" s="41"/>
      <c r="AP364" s="40" t="str" cm="1">
        <f t="array" ref="AP364">IFERROR(_xlfn.IFS(
AR364="MPR ISSUE","PDH",
AR364="BSS Hardware Issue","BSS",
AR364="Sites strategiques, MLL, Pylone, etc.","ENVTECH",
AR364="AKTIVCO DEFAUT GE &amp; POWER Cabinet","AKTIVCO",
AR364="AKTIVCO Coupure ENEO &amp; Baisse de tension","AKTIVCO GRID ONLY",
AR364="Coupure ENEO &amp; Baisse de tension","IHS GRID ONLY",
AR364="Defaut GE &amp; POWER Cabinet","IHS",
AR364="Sharing","Partners",
AR364="Sites strategiques &amp; DataCenter","SST &amp; DC",
AR364="Exclu","Exclu",
AR364="SAT","SAT",
AR364="SPARE-ISSUE","SPARE-ISSUE",
AR364="Fiber CAmtel","TRANS_FO_CAMTEL",
AR364="Fiber AOF","Fiber AOF",
AR364="Projet OCM (HUAWEI)","TRAVAUX-HUAWEI",
AR364="Projet OCM (NOKIA)","TRAVAUX-NOKIA",
AR364="ACCESS-ISSUE","ACCESS-ISSUE",
AR364="Projet OCM (ZTE, NOKIA, autres projets)","TRAVAUX OCM",
AR364="No root CAuse","No root cause",
AR364="ODU HS","PDH",
AR364="IP &amp; VLAN","PDH",
AR364="Warehouse HUAWEI","SPARE-ISSUE",
AR364="SPARE-HS","SPARE-ISSUE",
AR364="Power Telco","BSS",AR364="no impacts","no impacts"
),"")</f>
        <v>No root cause</v>
      </c>
      <c r="AQ364" s="40" t="str" cm="1">
        <f t="array" ref="AQ364">IFERROR(_xlfn.IFS(
AR364="MPR ISSUE","TX ISSUE",
AR364="BSS Hardware Issue","RAN ISSUE",
AR364="Sites strategiques, MLL, Pylone, etc.","ENVTECH",
AR364="AKTIVCO DEFAUT GE &amp; POWER Cabinet","POWER ISSUE",
AR364="AKTIVCO Coupure ENEO &amp; Baisse de tension","POWER ISSUE",
AR364="Coupure ENEO &amp; Baisse de tension","POWER ISSUE",
AR364="Defaut GE &amp; POWER Cabinet","POWER ISSUE",
AR364="Sharing","POWER ISSUE",
AR364="Sites strategiques &amp; DataCenter","POWER ISSUE",
AR364="Exclu","Exclu",
AR364="SAT","TX ISSUE",
AR364="SPARE-ISSUE","SPARE-ISSUE",
AR364="Fiber CAmtel","TX ISSUE",
AR364="Fiber AOF","TX ISSUE",
AR364="Projet OCM (HUAWEI)","TRAVAUX-HUAWEI",
AR364="Projet OCM (NOKIA)","TRAVAUX -NOKIA",
AR364="ACCESS-ISSUE","ACCESS-ISSUE",
AR364="Projet OCM (ZTE, NOKIA, autres projets)","TRAVAUX OCM",
AR364="No root CAuse","No root cause",
AR364="ODU HS","TX ISSUE",
AR364="IP &amp; VLAN","TX ISSUE",
AR364="Warehouse HUAWEI","SPARE-ISSUE",
AR364="SPARE-HS","SPARE-ISSUE",
AR364="Power Telco","RAN ISSUE",AR364="no impacts","no impacts"
),"")</f>
        <v>No root cause</v>
      </c>
      <c r="AR364" s="59" t="s">
        <v>5343</v>
      </c>
      <c r="AS364" s="40" t="str" cm="1">
        <f t="array" ref="AS364">IFERROR(_xlfn.IFS(
AR364="MPR ISSUE","ACTIVE",
AR364="BSS Hardware Issue","ACTIVE",
AR364="Sites strategiques, MLL, Pylone, etc.","PASSIVE",
AR364="AKTIVCO DEFAUT GE &amp; POWER Cabinet","PASSIVE",
AR364="AKTIVCO Coupure ENEO &amp; Baisse de tension","PASSIVE",
AR364="Coupure ENEO &amp; Baisse de tension","PASSIVE",
AR364="Defaut GE &amp; POWER Cabinet","PASSIVE",
AR364="Sharing","PASSIVE",
AR364="Sites strategiques &amp; DataCenter","PASSIVE",
AR364="Exclu","Exclu",
AR364="SAT","ACTIVE",
AR364="SPARE-ISSUE","SPARE-ISSUE",
AR364="Fiber CAmtel","ACTIVE",
AR364="Fiber AOF","ACTIVE",
AR364="Projet OCM (HUAWEI)","PLANNED WORKS",
AR364="Projet OCM (NOKIA)","PLANNED WORKS",
AR364="ACCESS-ISSUE","ACCESS-ISSUE",
AR364="Projet OCM (ZTE, NOKIA, autres projets)","PLANNED WORKS",
AR364="No root CAuse","No root cause",
AR364="ODU HS","ACTIVE",
AR364="IP &amp; VLAN","ACTIVE",
AR364="Warehouse HUAWEI","SPARE-ISSUE",
AR364="SPARE-HS","SPARE-ISSUE",
AR364="Power Telco","ACTIVE", AR364="no impacts","no impacts"
),"")</f>
        <v>No root cause</v>
      </c>
      <c r="AT364" s="99" t="s">
        <v>5769</v>
      </c>
      <c r="AU364" s="99" t="s">
        <v>1538</v>
      </c>
      <c r="AW364" s="17"/>
      <c r="AX364" s="17" t="s">
        <v>5536</v>
      </c>
      <c r="AY364" s="17"/>
      <c r="AZ364" s="17" t="s">
        <v>5536</v>
      </c>
      <c r="BA364" s="7"/>
      <c r="BC364" s="18"/>
      <c r="BD364" s="18"/>
      <c r="BE364" s="18"/>
      <c r="BF364" s="18"/>
      <c r="BG364" s="18"/>
      <c r="BH364" s="18"/>
      <c r="BI364" s="18"/>
      <c r="BJ364" s="18"/>
      <c r="BK364" s="18"/>
      <c r="BM364" s="18"/>
      <c r="BN364" s="18"/>
      <c r="BO364" s="18"/>
      <c r="BP364" s="9" t="s">
        <v>5769</v>
      </c>
      <c r="BQ364" s="14"/>
      <c r="BR364" s="102" t="s">
        <v>5536</v>
      </c>
      <c r="BS364" s="14"/>
      <c r="BT364" s="14"/>
      <c r="BU364" s="9"/>
      <c r="BV364" s="9"/>
      <c r="BW364" s="9"/>
    </row>
    <row r="365" spans="1:75" x14ac:dyDescent="0.35">
      <c r="A365" s="1" t="s">
        <v>3826</v>
      </c>
      <c r="B365" s="8" t="s">
        <v>3827</v>
      </c>
      <c r="C365" s="3" t="s">
        <v>84</v>
      </c>
      <c r="D365" s="1" t="s">
        <v>11</v>
      </c>
      <c r="E365" s="1" t="s">
        <v>12</v>
      </c>
      <c r="F365" s="3" t="s">
        <v>55</v>
      </c>
      <c r="G365" s="1" t="s">
        <v>84</v>
      </c>
      <c r="H365" s="28" t="s">
        <v>5589</v>
      </c>
      <c r="I365" s="27">
        <v>0</v>
      </c>
      <c r="J365" s="27">
        <v>0</v>
      </c>
      <c r="K365" s="27">
        <v>0</v>
      </c>
      <c r="L365" s="27">
        <v>0</v>
      </c>
      <c r="M365" s="27">
        <v>0</v>
      </c>
      <c r="N365" s="27">
        <v>0</v>
      </c>
      <c r="O365" s="27">
        <v>0</v>
      </c>
      <c r="P365" s="27">
        <v>0</v>
      </c>
      <c r="Q365" s="27">
        <v>0</v>
      </c>
      <c r="R365" s="27">
        <v>0.56465857952875431</v>
      </c>
      <c r="S365" s="80">
        <v>0</v>
      </c>
      <c r="T365" s="80">
        <v>0</v>
      </c>
      <c r="U365" s="80">
        <v>0</v>
      </c>
      <c r="V365" s="80">
        <v>0</v>
      </c>
      <c r="W365" s="80">
        <v>0</v>
      </c>
      <c r="X365" s="80">
        <v>1.0312242283118314</v>
      </c>
      <c r="Y365" s="80">
        <v>0</v>
      </c>
      <c r="Z365" s="80">
        <v>0</v>
      </c>
      <c r="AA365" s="80">
        <v>0</v>
      </c>
      <c r="AB365" s="80">
        <v>0</v>
      </c>
      <c r="AC365" s="80">
        <v>0</v>
      </c>
      <c r="AD365" s="80">
        <v>0</v>
      </c>
      <c r="AE365" s="80">
        <v>0</v>
      </c>
      <c r="AF365" s="80">
        <v>0</v>
      </c>
      <c r="AG365" s="80"/>
      <c r="AH365" s="80">
        <v>0</v>
      </c>
      <c r="AI365" s="80">
        <v>0.49410300970513615</v>
      </c>
      <c r="AJ365" s="80">
        <v>0.44213037900315333</v>
      </c>
      <c r="AK365" s="80">
        <v>0.5665378037543648</v>
      </c>
      <c r="AL365" s="80">
        <v>0.46170439099344007</v>
      </c>
      <c r="AM365" s="80">
        <v>0.49410300970513615</v>
      </c>
      <c r="AN365" s="41" t="s">
        <v>5558</v>
      </c>
      <c r="AO365" s="41"/>
      <c r="AP365" s="40" t="str" cm="1">
        <f t="array" ref="AP365">IFERROR(_xlfn.IFS(
AR365="MPR ISSUE","PDH",
AR365="BSS Hardware Issue","BSS",
AR365="Sites strategiques, MLL, Pylone, etc.","ENVTECH",
AR365="AKTIVCO DEFAUT GE &amp; POWER Cabinet","AKTIVCO",
AR365="AKTIVCO Coupure ENEO &amp; Baisse de tension","AKTIVCO GRID ONLY",
AR365="Coupure ENEO &amp; Baisse de tension","IHS GRID ONLY",
AR365="Defaut GE &amp; POWER Cabinet","IHS",
AR365="Sharing","Partners",
AR365="Sites strategiques &amp; DataCenter","SST &amp; DC",
AR365="Exclu","Exclu",
AR365="SAT","SAT",
AR365="SPARE-ISSUE","SPARE-ISSUE",
AR365="Fiber CAmtel","TRANS_FO_CAMTEL",
AR365="Fiber AOF","Fiber AOF",
AR365="Projet OCM (HUAWEI)","TRAVAUX-HUAWEI",
AR365="Projet OCM (NOKIA)","TRAVAUX-NOKIA",
AR365="ACCESS-ISSUE","ACCESS-ISSUE",
AR365="Projet OCM (ZTE, NOKIA, autres projets)","TRAVAUX OCM",
AR365="No root CAuse","No root cause",
AR365="ODU HS","PDH",
AR365="IP &amp; VLAN","PDH",
AR365="Warehouse HUAWEI","SPARE-ISSUE",
AR365="SPARE-HS","SPARE-ISSUE",
AR365="Power Telco","BSS",AR365="no impacts","no impacts"
),"")</f>
        <v>No root cause</v>
      </c>
      <c r="AQ365" s="40" t="str" cm="1">
        <f t="array" ref="AQ365">IFERROR(_xlfn.IFS(
AR365="MPR ISSUE","TX ISSUE",
AR365="BSS Hardware Issue","RAN ISSUE",
AR365="Sites strategiques, MLL, Pylone, etc.","ENVTECH",
AR365="AKTIVCO DEFAUT GE &amp; POWER Cabinet","POWER ISSUE",
AR365="AKTIVCO Coupure ENEO &amp; Baisse de tension","POWER ISSUE",
AR365="Coupure ENEO &amp; Baisse de tension","POWER ISSUE",
AR365="Defaut GE &amp; POWER Cabinet","POWER ISSUE",
AR365="Sharing","POWER ISSUE",
AR365="Sites strategiques &amp; DataCenter","POWER ISSUE",
AR365="Exclu","Exclu",
AR365="SAT","TX ISSUE",
AR365="SPARE-ISSUE","SPARE-ISSUE",
AR365="Fiber CAmtel","TX ISSUE",
AR365="Fiber AOF","TX ISSUE",
AR365="Projet OCM (HUAWEI)","TRAVAUX-HUAWEI",
AR365="Projet OCM (NOKIA)","TRAVAUX -NOKIA",
AR365="ACCESS-ISSUE","ACCESS-ISSUE",
AR365="Projet OCM (ZTE, NOKIA, autres projets)","TRAVAUX OCM",
AR365="No root CAuse","No root cause",
AR365="ODU HS","TX ISSUE",
AR365="IP &amp; VLAN","TX ISSUE",
AR365="Warehouse HUAWEI","SPARE-ISSUE",
AR365="SPARE-HS","SPARE-ISSUE",
AR365="Power Telco","RAN ISSUE",AR365="no impacts","no impacts"
),"")</f>
        <v>No root cause</v>
      </c>
      <c r="AR365" s="59" t="s">
        <v>5343</v>
      </c>
      <c r="AS365" s="40" t="str" cm="1">
        <f t="array" ref="AS365">IFERROR(_xlfn.IFS(
AR365="MPR ISSUE","ACTIVE",
AR365="BSS Hardware Issue","ACTIVE",
AR365="Sites strategiques, MLL, Pylone, etc.","PASSIVE",
AR365="AKTIVCO DEFAUT GE &amp; POWER Cabinet","PASSIVE",
AR365="AKTIVCO Coupure ENEO &amp; Baisse de tension","PASSIVE",
AR365="Coupure ENEO &amp; Baisse de tension","PASSIVE",
AR365="Defaut GE &amp; POWER Cabinet","PASSIVE",
AR365="Sharing","PASSIVE",
AR365="Sites strategiques &amp; DataCenter","PASSIVE",
AR365="Exclu","Exclu",
AR365="SAT","ACTIVE",
AR365="SPARE-ISSUE","SPARE-ISSUE",
AR365="Fiber CAmtel","ACTIVE",
AR365="Fiber AOF","ACTIVE",
AR365="Projet OCM (HUAWEI)","PLANNED WORKS",
AR365="Projet OCM (NOKIA)","PLANNED WORKS",
AR365="ACCESS-ISSUE","ACCESS-ISSUE",
AR365="Projet OCM (ZTE, NOKIA, autres projets)","PLANNED WORKS",
AR365="No root CAuse","No root cause",
AR365="ODU HS","ACTIVE",
AR365="IP &amp; VLAN","ACTIVE",
AR365="Warehouse HUAWEI","SPARE-ISSUE",
AR365="SPARE-HS","SPARE-ISSUE",
AR365="Power Telco","ACTIVE", AR365="no impacts","no impacts"
),"")</f>
        <v>No root cause</v>
      </c>
      <c r="AT365" s="99" t="s">
        <v>5661</v>
      </c>
      <c r="AU365" s="99" t="s">
        <v>3827</v>
      </c>
      <c r="AW365" s="17"/>
      <c r="AX365" s="17" t="s">
        <v>5536</v>
      </c>
      <c r="AY365" s="17"/>
      <c r="AZ365" s="17" t="s">
        <v>5536</v>
      </c>
      <c r="BA365" s="7"/>
      <c r="BC365" s="18"/>
      <c r="BD365" s="18"/>
      <c r="BE365" s="18"/>
      <c r="BF365" s="18"/>
      <c r="BG365" s="18"/>
      <c r="BH365" s="18"/>
      <c r="BI365" s="18"/>
      <c r="BJ365" s="18"/>
      <c r="BK365" s="18"/>
      <c r="BM365" s="18"/>
      <c r="BN365" s="18"/>
      <c r="BO365" s="18"/>
      <c r="BP365" s="9" t="s">
        <v>5661</v>
      </c>
      <c r="BQ365" s="14"/>
      <c r="BR365" s="102" t="s">
        <v>5536</v>
      </c>
      <c r="BS365" s="14"/>
      <c r="BT365" s="14"/>
      <c r="BU365" s="9"/>
      <c r="BV365" s="9"/>
      <c r="BW365" s="9"/>
    </row>
    <row r="366" spans="1:75" x14ac:dyDescent="0.35">
      <c r="A366" s="1" t="s">
        <v>1160</v>
      </c>
      <c r="B366" s="8" t="s">
        <v>1161</v>
      </c>
      <c r="C366" s="3" t="s">
        <v>102</v>
      </c>
      <c r="D366" s="1" t="s">
        <v>11</v>
      </c>
      <c r="E366" s="1" t="s">
        <v>12</v>
      </c>
      <c r="F366" s="3" t="s">
        <v>102</v>
      </c>
      <c r="G366" s="1" t="s">
        <v>1162</v>
      </c>
      <c r="H366" s="29" t="s">
        <v>5588</v>
      </c>
      <c r="I366" s="27">
        <v>0.12931043085011604</v>
      </c>
      <c r="J366" s="27">
        <v>1.2930431780111889E-2</v>
      </c>
      <c r="K366" s="27">
        <v>2.7136375268845905E-2</v>
      </c>
      <c r="L366" s="27">
        <v>0</v>
      </c>
      <c r="M366" s="27">
        <v>3.031963313957151E-3</v>
      </c>
      <c r="N366" s="27">
        <v>6.2290552422678794E-2</v>
      </c>
      <c r="O366" s="27">
        <v>0.83768963178549594</v>
      </c>
      <c r="P366" s="27">
        <v>3.1211387055442015E-3</v>
      </c>
      <c r="Q366" s="27">
        <v>6.5098035858493827E-3</v>
      </c>
      <c r="R366" s="27">
        <v>3.567015663479283E-3</v>
      </c>
      <c r="S366" s="80">
        <v>1.0701046990437507E-2</v>
      </c>
      <c r="T366" s="80">
        <v>1.8459306058504772E-2</v>
      </c>
      <c r="U366" s="80">
        <v>1.5159816569786612E-3</v>
      </c>
      <c r="V366" s="80">
        <v>1.3449967611497775</v>
      </c>
      <c r="W366" s="80">
        <v>1.8459306058504772E-2</v>
      </c>
      <c r="X366" s="80">
        <v>0</v>
      </c>
      <c r="Y366" s="80">
        <v>0.47865783188227135</v>
      </c>
      <c r="Z366" s="80">
        <v>0.24874583729272054</v>
      </c>
      <c r="AA366" s="80">
        <v>0</v>
      </c>
      <c r="AB366" s="80">
        <v>3.0087777121446748E-2</v>
      </c>
      <c r="AC366" s="80">
        <v>0.14967197723958653</v>
      </c>
      <c r="AD366" s="80">
        <v>0.14967197723958653</v>
      </c>
      <c r="AE366" s="80">
        <v>1.5248991961373659E-2</v>
      </c>
      <c r="AF366" s="80">
        <v>4.7066771679607891E-2</v>
      </c>
      <c r="AG366" s="80"/>
      <c r="AH366" s="80">
        <v>0.24137994994763637</v>
      </c>
      <c r="AI366" s="80">
        <v>0.48768238151087367</v>
      </c>
      <c r="AJ366" s="80">
        <v>1.5785553277460043</v>
      </c>
      <c r="AK366" s="80">
        <v>0.78122078058964117</v>
      </c>
      <c r="AL366" s="80">
        <v>0</v>
      </c>
      <c r="AM366" s="80">
        <v>0.48768238151087367</v>
      </c>
      <c r="AN366" s="41" t="s">
        <v>5558</v>
      </c>
      <c r="AO366" s="41"/>
      <c r="AP366" s="40" t="str" cm="1">
        <f t="array" ref="AP366">IFERROR(_xlfn.IFS(
AR366="MPR ISSUE","PDH",
AR366="BSS Hardware Issue","BSS",
AR366="Sites strategiques, MLL, Pylone, etc.","ENVTECH",
AR366="AKTIVCO DEFAUT GE &amp; POWER Cabinet","AKTIVCO",
AR366="AKTIVCO Coupure ENEO &amp; Baisse de tension","AKTIVCO GRID ONLY",
AR366="Coupure ENEO &amp; Baisse de tension","IHS GRID ONLY",
AR366="Defaut GE &amp; POWER Cabinet","IHS",
AR366="Sharing","Partners",
AR366="Sites strategiques &amp; DataCenter","SST &amp; DC",
AR366="Exclu","Exclu",
AR366="SAT","SAT",
AR366="SPARE-ISSUE","SPARE-ISSUE",
AR366="Fiber CAmtel","TRANS_FO_CAMTEL",
AR366="Fiber AOF","Fiber AOF",
AR366="Projet OCM (HUAWEI)","TRAVAUX-HUAWEI",
AR366="Projet OCM (NOKIA)","TRAVAUX-NOKIA",
AR366="ACCESS-ISSUE","ACCESS-ISSUE",
AR366="Projet OCM (ZTE, NOKIA, autres projets)","TRAVAUX OCM",
AR366="No root CAuse","No root cause",
AR366="ODU HS","PDH",
AR366="IP &amp; VLAN","PDH",
AR366="Warehouse HUAWEI","SPARE-ISSUE",
AR366="SPARE-HS","SPARE-ISSUE",
AR366="Power Telco","BSS",AR366="no impacts","no impacts"
),"")</f>
        <v>IHS</v>
      </c>
      <c r="AQ366" s="40" t="str" cm="1">
        <f t="array" ref="AQ366">IFERROR(_xlfn.IFS(
AR366="MPR ISSUE","TX ISSUE",
AR366="BSS Hardware Issue","RAN ISSUE",
AR366="Sites strategiques, MLL, Pylone, etc.","ENVTECH",
AR366="AKTIVCO DEFAUT GE &amp; POWER Cabinet","POWER ISSUE",
AR366="AKTIVCO Coupure ENEO &amp; Baisse de tension","POWER ISSUE",
AR366="Coupure ENEO &amp; Baisse de tension","POWER ISSUE",
AR366="Defaut GE &amp; POWER Cabinet","POWER ISSUE",
AR366="Sharing","POWER ISSUE",
AR366="Sites strategiques &amp; DataCenter","POWER ISSUE",
AR366="Exclu","Exclu",
AR366="SAT","TX ISSUE",
AR366="SPARE-ISSUE","SPARE-ISSUE",
AR366="Fiber CAmtel","TX ISSUE",
AR366="Fiber AOF","TX ISSUE",
AR366="Projet OCM (HUAWEI)","TRAVAUX-HUAWEI",
AR366="Projet OCM (NOKIA)","TRAVAUX -NOKIA",
AR366="ACCESS-ISSUE","ACCESS-ISSUE",
AR366="Projet OCM (ZTE, NOKIA, autres projets)","TRAVAUX OCM",
AR366="No root CAuse","No root cause",
AR366="ODU HS","TX ISSUE",
AR366="IP &amp; VLAN","TX ISSUE",
AR366="Warehouse HUAWEI","SPARE-ISSUE",
AR366="SPARE-HS","SPARE-ISSUE",
AR366="Power Telco","RAN ISSUE",AR366="no impacts","no impacts"
),"")</f>
        <v>POWER ISSUE</v>
      </c>
      <c r="AR366" s="59" t="s">
        <v>5329</v>
      </c>
      <c r="AS366" s="40" t="str" cm="1">
        <f t="array" ref="AS366">IFERROR(_xlfn.IFS(
AR366="MPR ISSUE","ACTIVE",
AR366="BSS Hardware Issue","ACTIVE",
AR366="Sites strategiques, MLL, Pylone, etc.","PASSIVE",
AR366="AKTIVCO DEFAUT GE &amp; POWER Cabinet","PASSIVE",
AR366="AKTIVCO Coupure ENEO &amp; Baisse de tension","PASSIVE",
AR366="Coupure ENEO &amp; Baisse de tension","PASSIVE",
AR366="Defaut GE &amp; POWER Cabinet","PASSIVE",
AR366="Sharing","PASSIVE",
AR366="Sites strategiques &amp; DataCenter","PASSIVE",
AR366="Exclu","Exclu",
AR366="SAT","ACTIVE",
AR366="SPARE-ISSUE","SPARE-ISSUE",
AR366="Fiber CAmtel","ACTIVE",
AR366="Fiber AOF","ACTIVE",
AR366="Projet OCM (HUAWEI)","PLANNED WORKS",
AR366="Projet OCM (NOKIA)","PLANNED WORKS",
AR366="ACCESS-ISSUE","ACCESS-ISSUE",
AR366="Projet OCM (ZTE, NOKIA, autres projets)","PLANNED WORKS",
AR366="No root CAuse","No root cause",
AR366="ODU HS","ACTIVE",
AR366="IP &amp; VLAN","ACTIVE",
AR366="Warehouse HUAWEI","SPARE-ISSUE",
AR366="SPARE-HS","SPARE-ISSUE",
AR366="Power Telco","ACTIVE", AR366="no impacts","no impacts"
),"")</f>
        <v>PASSIVE</v>
      </c>
      <c r="AT366" s="99" t="s">
        <v>6483</v>
      </c>
      <c r="AU366" s="99" t="s">
        <v>1161</v>
      </c>
      <c r="AW366" s="17"/>
      <c r="AX366" s="17" t="s">
        <v>5536</v>
      </c>
      <c r="AY366" s="17"/>
      <c r="AZ366" s="17" t="s">
        <v>5536</v>
      </c>
      <c r="BA366" s="7"/>
      <c r="BB366" s="9" t="s">
        <v>5623</v>
      </c>
      <c r="BC366" s="18"/>
      <c r="BD366" s="18"/>
      <c r="BE366" s="18"/>
      <c r="BF366" s="18"/>
      <c r="BG366" s="18"/>
      <c r="BH366" s="18"/>
      <c r="BI366" s="18"/>
      <c r="BJ366" s="18"/>
      <c r="BK366" s="18"/>
      <c r="BM366" s="18"/>
      <c r="BN366" s="18"/>
      <c r="BO366" s="18"/>
      <c r="BP366" s="9" t="s">
        <v>5661</v>
      </c>
      <c r="BQ366" s="14"/>
      <c r="BR366" s="102" t="s">
        <v>5536</v>
      </c>
      <c r="BS366" s="14"/>
      <c r="BT366" s="14"/>
      <c r="BU366" s="9"/>
      <c r="BV366" s="9"/>
      <c r="BW366" s="9"/>
    </row>
    <row r="367" spans="1:75" x14ac:dyDescent="0.35">
      <c r="A367" s="1" t="s">
        <v>665</v>
      </c>
      <c r="B367" s="8" t="s">
        <v>666</v>
      </c>
      <c r="C367" s="3" t="s">
        <v>55</v>
      </c>
      <c r="D367" s="1" t="s">
        <v>11</v>
      </c>
      <c r="E367" s="1" t="s">
        <v>12</v>
      </c>
      <c r="F367" s="3" t="s">
        <v>55</v>
      </c>
      <c r="G367" s="1" t="s">
        <v>185</v>
      </c>
      <c r="H367" s="28" t="s">
        <v>5589</v>
      </c>
      <c r="I367" s="27">
        <v>0</v>
      </c>
      <c r="J367" s="27">
        <v>2.9267363518846689E-2</v>
      </c>
      <c r="K367" s="27">
        <v>1.9618586149135499E-2</v>
      </c>
      <c r="L367" s="27">
        <v>0</v>
      </c>
      <c r="M367" s="27">
        <v>1.4268062653916727E-3</v>
      </c>
      <c r="N367" s="27">
        <v>9.2635396780554324E-2</v>
      </c>
      <c r="O367" s="27">
        <v>0.43867158629466968</v>
      </c>
      <c r="P367" s="27">
        <v>0.99319984133914341</v>
      </c>
      <c r="Q367" s="27">
        <v>8.9175391586979543E-5</v>
      </c>
      <c r="R367" s="27">
        <v>0</v>
      </c>
      <c r="S367" s="80">
        <v>7.044855935371382E-3</v>
      </c>
      <c r="T367" s="80">
        <v>0</v>
      </c>
      <c r="U367" s="80">
        <v>0.63073754469470622</v>
      </c>
      <c r="V367" s="80">
        <v>0</v>
      </c>
      <c r="W367" s="80">
        <v>0</v>
      </c>
      <c r="X367" s="80">
        <v>0.40913669660106211</v>
      </c>
      <c r="Y367" s="80">
        <v>0</v>
      </c>
      <c r="Z367" s="80">
        <v>0</v>
      </c>
      <c r="AA367" s="80">
        <v>0.4103138117700102</v>
      </c>
      <c r="AB367" s="80">
        <v>0</v>
      </c>
      <c r="AC367" s="80">
        <v>6.5098035858495058E-3</v>
      </c>
      <c r="AD367" s="80">
        <v>6.5098035858495058E-3</v>
      </c>
      <c r="AE367" s="80">
        <v>0</v>
      </c>
      <c r="AF367" s="80">
        <v>3.3422936766799929E-2</v>
      </c>
      <c r="AG367" s="80"/>
      <c r="AH367" s="80">
        <v>2.1758795547223001E-3</v>
      </c>
      <c r="AI367" s="80">
        <v>0.47355699948349617</v>
      </c>
      <c r="AJ367" s="80">
        <v>0.73376157532302999</v>
      </c>
      <c r="AK367" s="80">
        <v>1.021988721945116</v>
      </c>
      <c r="AL367" s="80">
        <v>4.9248468372633601E-2</v>
      </c>
      <c r="AM367" s="80">
        <v>0.47355699948349617</v>
      </c>
      <c r="AN367" s="41" t="s">
        <v>5591</v>
      </c>
      <c r="AO367" s="41"/>
      <c r="AP367" s="40" t="str" cm="1">
        <f t="array" ref="AP367">IFERROR(_xlfn.IFS(
AR367="MPR ISSUE","PDH",
AR367="BSS Hardware Issue","BSS",
AR367="Sites strategiques, MLL, Pylone, etc.","ENVTECH",
AR367="AKTIVCO DEFAUT GE &amp; POWER Cabinet","AKTIVCO",
AR367="AKTIVCO Coupure ENEO &amp; Baisse de tension","AKTIVCO GRID ONLY",
AR367="Coupure ENEO &amp; Baisse de tension","IHS GRID ONLY",
AR367="Defaut GE &amp; POWER Cabinet","IHS",
AR367="Sharing","Partners",
AR367="Sites strategiques &amp; DataCenter","SST &amp; DC",
AR367="Exclu","Exclu",
AR367="SAT","SAT",
AR367="SPARE-ISSUE","SPARE-ISSUE",
AR367="Fiber CAmtel","TRANS_FO_CAMTEL",
AR367="Fiber AOF","Fiber AOF",
AR367="Projet OCM (HUAWEI)","TRAVAUX-HUAWEI",
AR367="Projet OCM (NOKIA)","TRAVAUX-NOKIA",
AR367="ACCESS-ISSUE","ACCESS-ISSUE",
AR367="Projet OCM (ZTE, NOKIA, autres projets)","TRAVAUX OCM",
AR367="No root CAuse","No root cause",
AR367="ODU HS","PDH",
AR367="IP &amp; VLAN","PDH",
AR367="Warehouse HUAWEI","SPARE-ISSUE",
AR367="SPARE-HS","SPARE-ISSUE",
AR367="Power Telco","BSS",AR367="no impacts","no impacts"
),"")</f>
        <v>No root cause</v>
      </c>
      <c r="AQ367" s="40" t="str" cm="1">
        <f t="array" ref="AQ367">IFERROR(_xlfn.IFS(
AR367="MPR ISSUE","TX ISSUE",
AR367="BSS Hardware Issue","RAN ISSUE",
AR367="Sites strategiques, MLL, Pylone, etc.","ENVTECH",
AR367="AKTIVCO DEFAUT GE &amp; POWER Cabinet","POWER ISSUE",
AR367="AKTIVCO Coupure ENEO &amp; Baisse de tension","POWER ISSUE",
AR367="Coupure ENEO &amp; Baisse de tension","POWER ISSUE",
AR367="Defaut GE &amp; POWER Cabinet","POWER ISSUE",
AR367="Sharing","POWER ISSUE",
AR367="Sites strategiques &amp; DataCenter","POWER ISSUE",
AR367="Exclu","Exclu",
AR367="SAT","TX ISSUE",
AR367="SPARE-ISSUE","SPARE-ISSUE",
AR367="Fiber CAmtel","TX ISSUE",
AR367="Fiber AOF","TX ISSUE",
AR367="Projet OCM (HUAWEI)","TRAVAUX-HUAWEI",
AR367="Projet OCM (NOKIA)","TRAVAUX -NOKIA",
AR367="ACCESS-ISSUE","ACCESS-ISSUE",
AR367="Projet OCM (ZTE, NOKIA, autres projets)","TRAVAUX OCM",
AR367="No root CAuse","No root cause",
AR367="ODU HS","TX ISSUE",
AR367="IP &amp; VLAN","TX ISSUE",
AR367="Warehouse HUAWEI","SPARE-ISSUE",
AR367="SPARE-HS","SPARE-ISSUE",
AR367="Power Telco","RAN ISSUE",AR367="no impacts","no impacts"
),"")</f>
        <v>No root cause</v>
      </c>
      <c r="AR367" s="59" t="s">
        <v>5343</v>
      </c>
      <c r="AS367" s="40" t="str" cm="1">
        <f t="array" ref="AS367">IFERROR(_xlfn.IFS(
AR367="MPR ISSUE","ACTIVE",
AR367="BSS Hardware Issue","ACTIVE",
AR367="Sites strategiques, MLL, Pylone, etc.","PASSIVE",
AR367="AKTIVCO DEFAUT GE &amp; POWER Cabinet","PASSIVE",
AR367="AKTIVCO Coupure ENEO &amp; Baisse de tension","PASSIVE",
AR367="Coupure ENEO &amp; Baisse de tension","PASSIVE",
AR367="Defaut GE &amp; POWER Cabinet","PASSIVE",
AR367="Sharing","PASSIVE",
AR367="Sites strategiques &amp; DataCenter","PASSIVE",
AR367="Exclu","Exclu",
AR367="SAT","ACTIVE",
AR367="SPARE-ISSUE","SPARE-ISSUE",
AR367="Fiber CAmtel","ACTIVE",
AR367="Fiber AOF","ACTIVE",
AR367="Projet OCM (HUAWEI)","PLANNED WORKS",
AR367="Projet OCM (NOKIA)","PLANNED WORKS",
AR367="ACCESS-ISSUE","ACCESS-ISSUE",
AR367="Projet OCM (ZTE, NOKIA, autres projets)","PLANNED WORKS",
AR367="No root CAuse","No root cause",
AR367="ODU HS","ACTIVE",
AR367="IP &amp; VLAN","ACTIVE",
AR367="Warehouse HUAWEI","SPARE-ISSUE",
AR367="SPARE-HS","SPARE-ISSUE",
AR367="Power Telco","ACTIVE", AR367="no impacts","no impacts"
),"")</f>
        <v>No root cause</v>
      </c>
      <c r="AT367" s="99" t="s">
        <v>5661</v>
      </c>
      <c r="AU367" s="99" t="s">
        <v>666</v>
      </c>
      <c r="AW367" s="17"/>
      <c r="AX367" s="17" t="s">
        <v>5536</v>
      </c>
      <c r="AY367" s="17"/>
      <c r="AZ367" s="17" t="s">
        <v>5536</v>
      </c>
      <c r="BA367" s="7"/>
      <c r="BC367" s="18"/>
      <c r="BD367" s="18"/>
      <c r="BE367" s="18"/>
      <c r="BF367" s="18"/>
      <c r="BG367" s="18"/>
      <c r="BH367" s="18"/>
      <c r="BI367" s="18"/>
      <c r="BJ367" s="18"/>
      <c r="BK367" s="18"/>
      <c r="BM367" s="18"/>
      <c r="BN367" s="18"/>
      <c r="BO367" s="18"/>
      <c r="BP367" s="9" t="s">
        <v>5661</v>
      </c>
      <c r="BQ367" s="14"/>
      <c r="BR367" s="102" t="s">
        <v>5536</v>
      </c>
      <c r="BS367" s="14"/>
      <c r="BT367" s="14"/>
      <c r="BU367" s="9"/>
      <c r="BV367" s="9"/>
      <c r="BW367" s="9"/>
    </row>
    <row r="368" spans="1:75" x14ac:dyDescent="0.35">
      <c r="A368" s="1" t="s">
        <v>610</v>
      </c>
      <c r="B368" s="8" t="s">
        <v>611</v>
      </c>
      <c r="C368" s="3" t="s">
        <v>32</v>
      </c>
      <c r="D368" s="1" t="s">
        <v>21</v>
      </c>
      <c r="E368" s="1" t="s">
        <v>30</v>
      </c>
      <c r="F368" s="3" t="s">
        <v>31</v>
      </c>
      <c r="G368" s="1" t="s">
        <v>32</v>
      </c>
      <c r="H368" s="30" t="s">
        <v>5587</v>
      </c>
      <c r="I368" s="27">
        <v>0</v>
      </c>
      <c r="J368" s="27">
        <v>0</v>
      </c>
      <c r="K368" s="27">
        <v>0</v>
      </c>
      <c r="L368" s="27">
        <v>0</v>
      </c>
      <c r="M368" s="27">
        <v>0</v>
      </c>
      <c r="N368" s="27">
        <v>2.1228915370413182</v>
      </c>
      <c r="O368" s="27">
        <v>0</v>
      </c>
      <c r="P368" s="27">
        <v>0</v>
      </c>
      <c r="Q368" s="27">
        <v>0</v>
      </c>
      <c r="R368" s="27">
        <v>0</v>
      </c>
      <c r="S368" s="80">
        <v>3.442705167606932</v>
      </c>
      <c r="T368" s="80">
        <v>0.67348822742150549</v>
      </c>
      <c r="U368" s="80">
        <v>0</v>
      </c>
      <c r="V368" s="80">
        <v>0</v>
      </c>
      <c r="W368" s="80">
        <v>0.6734882274215056</v>
      </c>
      <c r="X368" s="80">
        <v>2.0640179435155934</v>
      </c>
      <c r="Y368" s="80">
        <v>3.9279084732316871</v>
      </c>
      <c r="Z368" s="80">
        <v>0</v>
      </c>
      <c r="AA368" s="80">
        <v>0.38074325191976682</v>
      </c>
      <c r="AB368" s="80">
        <v>0</v>
      </c>
      <c r="AC368" s="80">
        <v>0.66819120916123842</v>
      </c>
      <c r="AD368" s="80">
        <v>0.66819120916123842</v>
      </c>
      <c r="AE368" s="80">
        <v>7.6426699254921768</v>
      </c>
      <c r="AF368" s="80">
        <v>0.67031358348100911</v>
      </c>
      <c r="AG368" s="80"/>
      <c r="AH368" s="80">
        <v>0.47733803608678355</v>
      </c>
      <c r="AI368" s="80">
        <v>0.4695262717837641</v>
      </c>
      <c r="AJ368" s="80">
        <v>0.18821765004456276</v>
      </c>
      <c r="AK368" s="80">
        <v>0.19837323323507122</v>
      </c>
      <c r="AL368" s="80">
        <v>0.72111385808123485</v>
      </c>
      <c r="AM368" s="80">
        <v>0.4695262717837641</v>
      </c>
      <c r="AN368" s="41" t="s">
        <v>5558</v>
      </c>
      <c r="AO368" s="41"/>
      <c r="AP368" s="40" t="str" cm="1">
        <f t="array" ref="AP368">IFERROR(_xlfn.IFS(
AR368="MPR ISSUE","PDH",
AR368="BSS Hardware Issue","BSS",
AR368="Sites strategiques, MLL, Pylone, etc.","ENVTECH",
AR368="AKTIVCO DEFAUT GE &amp; POWER Cabinet","AKTIVCO",
AR368="AKTIVCO Coupure ENEO &amp; Baisse de tension","AKTIVCO GRID ONLY",
AR368="Coupure ENEO &amp; Baisse de tension","IHS GRID ONLY",
AR368="Defaut GE &amp; POWER Cabinet","IHS",
AR368="Sharing","Partners",
AR368="Sites strategiques &amp; DataCenter","SST &amp; DC",
AR368="Exclu","Exclu",
AR368="SAT","SAT",
AR368="SPARE-ISSUE","SPARE-ISSUE",
AR368="Fiber CAmtel","TRANS_FO_CAMTEL",
AR368="Fiber AOF","Fiber AOF",
AR368="Projet OCM (HUAWEI)","TRAVAUX-HUAWEI",
AR368="Projet OCM (NOKIA)","TRAVAUX-NOKIA",
AR368="ACCESS-ISSUE","ACCESS-ISSUE",
AR368="Projet OCM (ZTE, NOKIA, autres projets)","TRAVAUX OCM",
AR368="No root CAuse","No root cause",
AR368="ODU HS","PDH",
AR368="IP &amp; VLAN","PDH",
AR368="Warehouse HUAWEI","SPARE-ISSUE",
AR368="SPARE-HS","SPARE-ISSUE",
AR368="Power Telco","BSS",AR368="no impacts","no impacts"
),"")</f>
        <v>No root cause</v>
      </c>
      <c r="AQ368" s="40" t="str" cm="1">
        <f t="array" ref="AQ368">IFERROR(_xlfn.IFS(
AR368="MPR ISSUE","TX ISSUE",
AR368="BSS Hardware Issue","RAN ISSUE",
AR368="Sites strategiques, MLL, Pylone, etc.","ENVTECH",
AR368="AKTIVCO DEFAUT GE &amp; POWER Cabinet","POWER ISSUE",
AR368="AKTIVCO Coupure ENEO &amp; Baisse de tension","POWER ISSUE",
AR368="Coupure ENEO &amp; Baisse de tension","POWER ISSUE",
AR368="Defaut GE &amp; POWER Cabinet","POWER ISSUE",
AR368="Sharing","POWER ISSUE",
AR368="Sites strategiques &amp; DataCenter","POWER ISSUE",
AR368="Exclu","Exclu",
AR368="SAT","TX ISSUE",
AR368="SPARE-ISSUE","SPARE-ISSUE",
AR368="Fiber CAmtel","TX ISSUE",
AR368="Fiber AOF","TX ISSUE",
AR368="Projet OCM (HUAWEI)","TRAVAUX-HUAWEI",
AR368="Projet OCM (NOKIA)","TRAVAUX -NOKIA",
AR368="ACCESS-ISSUE","ACCESS-ISSUE",
AR368="Projet OCM (ZTE, NOKIA, autres projets)","TRAVAUX OCM",
AR368="No root CAuse","No root cause",
AR368="ODU HS","TX ISSUE",
AR368="IP &amp; VLAN","TX ISSUE",
AR368="Warehouse HUAWEI","SPARE-ISSUE",
AR368="SPARE-HS","SPARE-ISSUE",
AR368="Power Telco","RAN ISSUE",AR368="no impacts","no impacts"
),"")</f>
        <v>No root cause</v>
      </c>
      <c r="AR368" s="59" t="s">
        <v>5343</v>
      </c>
      <c r="AS368" s="40" t="str" cm="1">
        <f t="array" ref="AS368">IFERROR(_xlfn.IFS(
AR368="MPR ISSUE","ACTIVE",
AR368="BSS Hardware Issue","ACTIVE",
AR368="Sites strategiques, MLL, Pylone, etc.","PASSIVE",
AR368="AKTIVCO DEFAUT GE &amp; POWER Cabinet","PASSIVE",
AR368="AKTIVCO Coupure ENEO &amp; Baisse de tension","PASSIVE",
AR368="Coupure ENEO &amp; Baisse de tension","PASSIVE",
AR368="Defaut GE &amp; POWER Cabinet","PASSIVE",
AR368="Sharing","PASSIVE",
AR368="Sites strategiques &amp; DataCenter","PASSIVE",
AR368="Exclu","Exclu",
AR368="SAT","ACTIVE",
AR368="SPARE-ISSUE","SPARE-ISSUE",
AR368="Fiber CAmtel","ACTIVE",
AR368="Fiber AOF","ACTIVE",
AR368="Projet OCM (HUAWEI)","PLANNED WORKS",
AR368="Projet OCM (NOKIA)","PLANNED WORKS",
AR368="ACCESS-ISSUE","ACCESS-ISSUE",
AR368="Projet OCM (ZTE, NOKIA, autres projets)","PLANNED WORKS",
AR368="No root CAuse","No root cause",
AR368="ODU HS","ACTIVE",
AR368="IP &amp; VLAN","ACTIVE",
AR368="Warehouse HUAWEI","SPARE-ISSUE",
AR368="SPARE-HS","SPARE-ISSUE",
AR368="Power Telco","ACTIVE", AR368="no impacts","no impacts"
),"")</f>
        <v>No root cause</v>
      </c>
      <c r="AT368" s="99" t="s">
        <v>5661</v>
      </c>
      <c r="AU368" s="99" t="s">
        <v>611</v>
      </c>
      <c r="AW368" s="17"/>
      <c r="AX368" s="17" t="s">
        <v>5536</v>
      </c>
      <c r="AY368" s="17"/>
      <c r="AZ368" s="17" t="s">
        <v>6200</v>
      </c>
      <c r="BA368" s="7"/>
      <c r="BC368" s="18"/>
      <c r="BD368" s="18"/>
      <c r="BE368" s="18"/>
      <c r="BF368" s="18"/>
      <c r="BG368" s="18"/>
      <c r="BH368" s="18"/>
      <c r="BI368" s="18"/>
      <c r="BJ368" s="18"/>
      <c r="BK368" s="18"/>
      <c r="BM368" s="18"/>
      <c r="BN368" s="18"/>
      <c r="BO368" s="18"/>
      <c r="BP368" s="9" t="s">
        <v>5661</v>
      </c>
      <c r="BQ368" s="14"/>
      <c r="BR368" s="102" t="s">
        <v>5536</v>
      </c>
      <c r="BS368" s="14"/>
      <c r="BT368" s="14"/>
      <c r="BU368" s="9"/>
      <c r="BV368" s="9"/>
      <c r="BW368" s="9"/>
    </row>
    <row r="369" spans="1:75" x14ac:dyDescent="0.35">
      <c r="A369" s="1" t="s">
        <v>235</v>
      </c>
      <c r="B369" s="1" t="s">
        <v>236</v>
      </c>
      <c r="C369" s="3" t="s">
        <v>23</v>
      </c>
      <c r="D369" s="1" t="s">
        <v>11</v>
      </c>
      <c r="E369" s="1" t="s">
        <v>237</v>
      </c>
      <c r="F369" s="3" t="s">
        <v>23</v>
      </c>
      <c r="G369" s="1" t="s">
        <v>238</v>
      </c>
      <c r="H369" s="29" t="s">
        <v>5588</v>
      </c>
      <c r="I369" s="27">
        <v>1.1447527500779828</v>
      </c>
      <c r="J369" s="27">
        <v>4.9306967440238747</v>
      </c>
      <c r="K369" s="27">
        <v>2.8212534630552889E-2</v>
      </c>
      <c r="L369" s="27">
        <v>0</v>
      </c>
      <c r="M369" s="27">
        <v>3.1502062659026976E-2</v>
      </c>
      <c r="N369" s="27">
        <v>4.0131248624361996E-3</v>
      </c>
      <c r="O369" s="27">
        <v>7.9273054053202258E-2</v>
      </c>
      <c r="P369" s="27">
        <v>6.1044171601470028E-2</v>
      </c>
      <c r="Q369" s="27">
        <v>0</v>
      </c>
      <c r="R369" s="27">
        <v>2.4660642935519048</v>
      </c>
      <c r="S369" s="80">
        <v>3.0542120097570395E-2</v>
      </c>
      <c r="T369" s="80">
        <v>2.8341776837209374E-2</v>
      </c>
      <c r="U369" s="80">
        <v>2.8393511513777212</v>
      </c>
      <c r="V369" s="80">
        <v>0</v>
      </c>
      <c r="W369" s="80">
        <v>2.8341776837209377E-2</v>
      </c>
      <c r="X369" s="80">
        <v>0.11605631242206929</v>
      </c>
      <c r="Y369" s="80">
        <v>0.1194454469453303</v>
      </c>
      <c r="Z369" s="80">
        <v>5.7216778848559968E-2</v>
      </c>
      <c r="AA369" s="80">
        <v>2.9000771469085935E-2</v>
      </c>
      <c r="AB369" s="80">
        <v>2.9018627191049466E-2</v>
      </c>
      <c r="AC369" s="80">
        <v>9.3473645461471952E-2</v>
      </c>
      <c r="AD369" s="80">
        <v>9.3473645461471952E-2</v>
      </c>
      <c r="AE369" s="80">
        <v>0</v>
      </c>
      <c r="AF369" s="80">
        <v>0</v>
      </c>
      <c r="AG369" s="80"/>
      <c r="AH369" s="80">
        <v>0.3663813184768876</v>
      </c>
      <c r="AI369" s="80">
        <v>0.44534190558537584</v>
      </c>
      <c r="AJ369" s="80">
        <v>3.1186428146069884</v>
      </c>
      <c r="AK369" s="80">
        <v>0</v>
      </c>
      <c r="AL369" s="80">
        <v>0</v>
      </c>
      <c r="AM369" s="80">
        <v>0.44534190558537584</v>
      </c>
      <c r="AN369" s="41" t="s">
        <v>5558</v>
      </c>
      <c r="AO369" s="41"/>
      <c r="AP369" s="40" t="str" cm="1">
        <f t="array" ref="AP369">IFERROR(_xlfn.IFS(
AR369="MPR ISSUE","PDH",
AR369="BSS Hardware Issue","BSS",
AR369="Sites strategiques, MLL, Pylone, etc.","ENVTECH",
AR369="AKTIVCO DEFAUT GE &amp; POWER Cabinet","AKTIVCO",
AR369="AKTIVCO Coupure ENEO &amp; Baisse de tension","AKTIVCO GRID ONLY",
AR369="Coupure ENEO &amp; Baisse de tension","IHS GRID ONLY",
AR369="Defaut GE &amp; POWER Cabinet","IHS",
AR369="Sharing","Partners",
AR369="Sites strategiques &amp; DataCenter","SST &amp; DC",
AR369="Exclu","Exclu",
AR369="SAT","SAT",
AR369="SPARE-ISSUE","SPARE-ISSUE",
AR369="Fiber CAmtel","TRANS_FO_CAMTEL",
AR369="Fiber AOF","Fiber AOF",
AR369="Projet OCM (HUAWEI)","TRAVAUX-HUAWEI",
AR369="Projet OCM (NOKIA)","TRAVAUX-NOKIA",
AR369="ACCESS-ISSUE","ACCESS-ISSUE",
AR369="Projet OCM (ZTE, NOKIA, autres projets)","TRAVAUX OCM",
AR369="No root CAuse","No root cause",
AR369="ODU HS","PDH",
AR369="IP &amp; VLAN","PDH",
AR369="Warehouse HUAWEI","SPARE-ISSUE",
AR369="SPARE-HS","SPARE-ISSUE",
AR369="Power Telco","BSS",AR369="no impacts","no impacts"
),"")</f>
        <v>IHS</v>
      </c>
      <c r="AQ369" s="40" t="str" cm="1">
        <f t="array" ref="AQ369">IFERROR(_xlfn.IFS(
AR369="MPR ISSUE","TX ISSUE",
AR369="BSS Hardware Issue","RAN ISSUE",
AR369="Sites strategiques, MLL, Pylone, etc.","ENVTECH",
AR369="AKTIVCO DEFAUT GE &amp; POWER Cabinet","POWER ISSUE",
AR369="AKTIVCO Coupure ENEO &amp; Baisse de tension","POWER ISSUE",
AR369="Coupure ENEO &amp; Baisse de tension","POWER ISSUE",
AR369="Defaut GE &amp; POWER Cabinet","POWER ISSUE",
AR369="Sharing","POWER ISSUE",
AR369="Sites strategiques &amp; DataCenter","POWER ISSUE",
AR369="Exclu","Exclu",
AR369="SAT","TX ISSUE",
AR369="SPARE-ISSUE","SPARE-ISSUE",
AR369="Fiber CAmtel","TX ISSUE",
AR369="Fiber AOF","TX ISSUE",
AR369="Projet OCM (HUAWEI)","TRAVAUX-HUAWEI",
AR369="Projet OCM (NOKIA)","TRAVAUX -NOKIA",
AR369="ACCESS-ISSUE","ACCESS-ISSUE",
AR369="Projet OCM (ZTE, NOKIA, autres projets)","TRAVAUX OCM",
AR369="No root CAuse","No root cause",
AR369="ODU HS","TX ISSUE",
AR369="IP &amp; VLAN","TX ISSUE",
AR369="Warehouse HUAWEI","SPARE-ISSUE",
AR369="SPARE-HS","SPARE-ISSUE",
AR369="Power Telco","RAN ISSUE",AR369="no impacts","no impacts"
),"")</f>
        <v>POWER ISSUE</v>
      </c>
      <c r="AR369" s="59" t="s">
        <v>5329</v>
      </c>
      <c r="AS369" s="40" t="str" cm="1">
        <f t="array" ref="AS369">IFERROR(_xlfn.IFS(
AR369="MPR ISSUE","ACTIVE",
AR369="BSS Hardware Issue","ACTIVE",
AR369="Sites strategiques, MLL, Pylone, etc.","PASSIVE",
AR369="AKTIVCO DEFAUT GE &amp; POWER Cabinet","PASSIVE",
AR369="AKTIVCO Coupure ENEO &amp; Baisse de tension","PASSIVE",
AR369="Coupure ENEO &amp; Baisse de tension","PASSIVE",
AR369="Defaut GE &amp; POWER Cabinet","PASSIVE",
AR369="Sharing","PASSIVE",
AR369="Sites strategiques &amp; DataCenter","PASSIVE",
AR369="Exclu","Exclu",
AR369="SAT","ACTIVE",
AR369="SPARE-ISSUE","SPARE-ISSUE",
AR369="Fiber CAmtel","ACTIVE",
AR369="Fiber AOF","ACTIVE",
AR369="Projet OCM (HUAWEI)","PLANNED WORKS",
AR369="Projet OCM (NOKIA)","PLANNED WORKS",
AR369="ACCESS-ISSUE","ACCESS-ISSUE",
AR369="Projet OCM (ZTE, NOKIA, autres projets)","PLANNED WORKS",
AR369="No root CAuse","No root cause",
AR369="ODU HS","ACTIVE",
AR369="IP &amp; VLAN","ACTIVE",
AR369="Warehouse HUAWEI","SPARE-ISSUE",
AR369="SPARE-HS","SPARE-ISSUE",
AR369="Power Telco","ACTIVE", AR369="no impacts","no impacts"
),"")</f>
        <v>PASSIVE</v>
      </c>
      <c r="AT369" s="99" t="s">
        <v>5887</v>
      </c>
      <c r="AU369" s="99" t="s">
        <v>236</v>
      </c>
      <c r="AW369" s="17"/>
      <c r="AX369" s="17" t="s">
        <v>5536</v>
      </c>
      <c r="AY369" s="17"/>
      <c r="AZ369" s="17" t="s">
        <v>5536</v>
      </c>
      <c r="BA369" s="7"/>
      <c r="BC369" s="18"/>
      <c r="BD369" s="18"/>
      <c r="BE369" s="18"/>
      <c r="BF369" s="18"/>
      <c r="BG369" s="18"/>
      <c r="BH369" s="18"/>
      <c r="BI369" s="18"/>
      <c r="BJ369" s="18"/>
      <c r="BK369" s="18"/>
      <c r="BM369" s="18"/>
      <c r="BN369" s="18"/>
      <c r="BO369" s="18"/>
      <c r="BP369" s="9" t="s">
        <v>5887</v>
      </c>
      <c r="BQ369" s="14"/>
      <c r="BR369" s="102" t="s">
        <v>5536</v>
      </c>
      <c r="BS369" s="14"/>
      <c r="BT369" s="14"/>
      <c r="BU369" s="9"/>
      <c r="BV369" s="9"/>
      <c r="BW369" s="9"/>
    </row>
    <row r="370" spans="1:75" x14ac:dyDescent="0.35">
      <c r="A370" s="1" t="s">
        <v>3222</v>
      </c>
      <c r="B370" s="8" t="s">
        <v>3223</v>
      </c>
      <c r="C370" s="3" t="s">
        <v>38</v>
      </c>
      <c r="D370" s="1" t="s">
        <v>21</v>
      </c>
      <c r="E370" s="1" t="s">
        <v>30</v>
      </c>
      <c r="F370" s="3" t="s">
        <v>37</v>
      </c>
      <c r="G370" s="1" t="s">
        <v>38</v>
      </c>
      <c r="H370" s="30" t="s">
        <v>5587</v>
      </c>
      <c r="I370" s="27">
        <v>0</v>
      </c>
      <c r="J370" s="27">
        <v>0</v>
      </c>
      <c r="K370" s="27">
        <v>0.14064742761098362</v>
      </c>
      <c r="L370" s="27">
        <v>0</v>
      </c>
      <c r="M370" s="27">
        <v>0.61987598199941263</v>
      </c>
      <c r="N370" s="27">
        <v>4.5336769082820763E-2</v>
      </c>
      <c r="O370" s="27">
        <v>36.46228380318064</v>
      </c>
      <c r="P370" s="27">
        <v>1.4473522756133113</v>
      </c>
      <c r="Q370" s="27">
        <v>1.287621314202714</v>
      </c>
      <c r="R370" s="27">
        <v>0</v>
      </c>
      <c r="S370" s="80">
        <v>1.287157602166463</v>
      </c>
      <c r="T370" s="80">
        <v>0</v>
      </c>
      <c r="U370" s="80">
        <v>1.8906431471921883</v>
      </c>
      <c r="V370" s="80">
        <v>0</v>
      </c>
      <c r="W370" s="80">
        <v>0</v>
      </c>
      <c r="X370" s="80">
        <v>2.540071853963525</v>
      </c>
      <c r="Y370" s="80">
        <v>0.17786923605938953</v>
      </c>
      <c r="Z370" s="80">
        <v>0.33758236239166989</v>
      </c>
      <c r="AA370" s="80">
        <v>0.67502204415680156</v>
      </c>
      <c r="AB370" s="80">
        <v>0</v>
      </c>
      <c r="AC370" s="80">
        <v>0.37146901119472187</v>
      </c>
      <c r="AD370" s="80">
        <v>0.37146901119472187</v>
      </c>
      <c r="AE370" s="80">
        <v>0</v>
      </c>
      <c r="AF370" s="80">
        <v>0</v>
      </c>
      <c r="AG370" s="80"/>
      <c r="AH370" s="80">
        <v>0.16622292991813004</v>
      </c>
      <c r="AI370" s="80">
        <v>0.42884445814178473</v>
      </c>
      <c r="AJ370" s="80">
        <v>0.26515333181460299</v>
      </c>
      <c r="AK370" s="80">
        <v>0.39584332105905579</v>
      </c>
      <c r="AL370" s="80">
        <v>0.4949129068197094</v>
      </c>
      <c r="AM370" s="80">
        <v>0.42884445814178473</v>
      </c>
      <c r="AN370" s="41" t="s">
        <v>5558</v>
      </c>
      <c r="AO370" s="41"/>
      <c r="AP370" s="40" t="str" cm="1">
        <f t="array" ref="AP370">IFERROR(_xlfn.IFS(
AR370="MPR ISSUE","PDH",
AR370="BSS Hardware Issue","BSS",
AR370="Sites strategiques, MLL, Pylone, etc.","ENVTECH",
AR370="AKTIVCO DEFAUT GE &amp; POWER Cabinet","AKTIVCO",
AR370="AKTIVCO Coupure ENEO &amp; Baisse de tension","AKTIVCO GRID ONLY",
AR370="Coupure ENEO &amp; Baisse de tension","IHS GRID ONLY",
AR370="Defaut GE &amp; POWER Cabinet","IHS",
AR370="Sharing","Partners",
AR370="Sites strategiques &amp; DataCenter","SST &amp; DC",
AR370="Exclu","Exclu",
AR370="SAT","SAT",
AR370="SPARE-ISSUE","SPARE-ISSUE",
AR370="Fiber CAmtel","TRANS_FO_CAMTEL",
AR370="Fiber AOF","Fiber AOF",
AR370="Projet OCM (HUAWEI)","TRAVAUX-HUAWEI",
AR370="Projet OCM (NOKIA)","TRAVAUX-NOKIA",
AR370="ACCESS-ISSUE","ACCESS-ISSUE",
AR370="Projet OCM (ZTE, NOKIA, autres projets)","TRAVAUX OCM",
AR370="No root CAuse","No root cause",
AR370="ODU HS","PDH",
AR370="IP &amp; VLAN","PDH",
AR370="Warehouse HUAWEI","SPARE-ISSUE",
AR370="SPARE-HS","SPARE-ISSUE",
AR370="Power Telco","BSS",AR370="no impacts","no impacts"
),"")</f>
        <v>No root cause</v>
      </c>
      <c r="AQ370" s="40" t="str" cm="1">
        <f t="array" ref="AQ370">IFERROR(_xlfn.IFS(
AR370="MPR ISSUE","TX ISSUE",
AR370="BSS Hardware Issue","RAN ISSUE",
AR370="Sites strategiques, MLL, Pylone, etc.","ENVTECH",
AR370="AKTIVCO DEFAUT GE &amp; POWER Cabinet","POWER ISSUE",
AR370="AKTIVCO Coupure ENEO &amp; Baisse de tension","POWER ISSUE",
AR370="Coupure ENEO &amp; Baisse de tension","POWER ISSUE",
AR370="Defaut GE &amp; POWER Cabinet","POWER ISSUE",
AR370="Sharing","POWER ISSUE",
AR370="Sites strategiques &amp; DataCenter","POWER ISSUE",
AR370="Exclu","Exclu",
AR370="SAT","TX ISSUE",
AR370="SPARE-ISSUE","SPARE-ISSUE",
AR370="Fiber CAmtel","TX ISSUE",
AR370="Fiber AOF","TX ISSUE",
AR370="Projet OCM (HUAWEI)","TRAVAUX-HUAWEI",
AR370="Projet OCM (NOKIA)","TRAVAUX -NOKIA",
AR370="ACCESS-ISSUE","ACCESS-ISSUE",
AR370="Projet OCM (ZTE, NOKIA, autres projets)","TRAVAUX OCM",
AR370="No root CAuse","No root cause",
AR370="ODU HS","TX ISSUE",
AR370="IP &amp; VLAN","TX ISSUE",
AR370="Warehouse HUAWEI","SPARE-ISSUE",
AR370="SPARE-HS","SPARE-ISSUE",
AR370="Power Telco","RAN ISSUE",AR370="no impacts","no impacts"
),"")</f>
        <v>No root cause</v>
      </c>
      <c r="AR370" s="59" t="s">
        <v>5343</v>
      </c>
      <c r="AS370" s="40" t="str" cm="1">
        <f t="array" ref="AS370">IFERROR(_xlfn.IFS(
AR370="MPR ISSUE","ACTIVE",
AR370="BSS Hardware Issue","ACTIVE",
AR370="Sites strategiques, MLL, Pylone, etc.","PASSIVE",
AR370="AKTIVCO DEFAUT GE &amp; POWER Cabinet","PASSIVE",
AR370="AKTIVCO Coupure ENEO &amp; Baisse de tension","PASSIVE",
AR370="Coupure ENEO &amp; Baisse de tension","PASSIVE",
AR370="Defaut GE &amp; POWER Cabinet","PASSIVE",
AR370="Sharing","PASSIVE",
AR370="Sites strategiques &amp; DataCenter","PASSIVE",
AR370="Exclu","Exclu",
AR370="SAT","ACTIVE",
AR370="SPARE-ISSUE","SPARE-ISSUE",
AR370="Fiber CAmtel","ACTIVE",
AR370="Fiber AOF","ACTIVE",
AR370="Projet OCM (HUAWEI)","PLANNED WORKS",
AR370="Projet OCM (NOKIA)","PLANNED WORKS",
AR370="ACCESS-ISSUE","ACCESS-ISSUE",
AR370="Projet OCM (ZTE, NOKIA, autres projets)","PLANNED WORKS",
AR370="No root CAuse","No root cause",
AR370="ODU HS","ACTIVE",
AR370="IP &amp; VLAN","ACTIVE",
AR370="Warehouse HUAWEI","SPARE-ISSUE",
AR370="SPARE-HS","SPARE-ISSUE",
AR370="Power Telco","ACTIVE", AR370="no impacts","no impacts"
),"")</f>
        <v>No root cause</v>
      </c>
      <c r="AT370" s="99" t="s">
        <v>5661</v>
      </c>
      <c r="AU370" s="99" t="s">
        <v>3223</v>
      </c>
      <c r="AW370" s="17"/>
      <c r="AX370" s="17" t="s">
        <v>5536</v>
      </c>
      <c r="AY370" s="17"/>
      <c r="AZ370" s="17" t="s">
        <v>6200</v>
      </c>
      <c r="BA370" s="7"/>
      <c r="BC370" s="18"/>
      <c r="BD370" s="18"/>
      <c r="BE370" s="18"/>
      <c r="BF370" s="18"/>
      <c r="BG370" s="18"/>
      <c r="BH370" s="18"/>
      <c r="BI370" s="18"/>
      <c r="BJ370" s="18"/>
      <c r="BK370" s="18"/>
      <c r="BM370" s="18"/>
      <c r="BN370" s="18"/>
      <c r="BO370" s="18"/>
      <c r="BP370" s="9" t="s">
        <v>5661</v>
      </c>
      <c r="BQ370" s="14"/>
      <c r="BR370" s="102" t="s">
        <v>5536</v>
      </c>
      <c r="BS370" s="14"/>
      <c r="BT370" s="14"/>
      <c r="BU370" s="9"/>
      <c r="BV370" s="9"/>
      <c r="BW370" s="9"/>
    </row>
    <row r="371" spans="1:75" x14ac:dyDescent="0.35">
      <c r="A371" s="1" t="s">
        <v>630</v>
      </c>
      <c r="B371" s="8" t="s">
        <v>631</v>
      </c>
      <c r="C371" s="3" t="s">
        <v>37</v>
      </c>
      <c r="D371" s="1" t="s">
        <v>11</v>
      </c>
      <c r="E371" s="1" t="s">
        <v>237</v>
      </c>
      <c r="F371" s="3" t="s">
        <v>69</v>
      </c>
      <c r="G371" s="1" t="s">
        <v>632</v>
      </c>
      <c r="H371" s="29" t="s">
        <v>5588</v>
      </c>
      <c r="I371" s="27">
        <v>0.2687475526084302</v>
      </c>
      <c r="J371" s="27">
        <v>9.1133573809167021E-2</v>
      </c>
      <c r="K371" s="27">
        <v>1.1858005562646179</v>
      </c>
      <c r="L371" s="27">
        <v>0.55118407860319685</v>
      </c>
      <c r="M371" s="27">
        <v>2.8802754279287506E-2</v>
      </c>
      <c r="N371" s="27">
        <v>5.1455390080655757E-2</v>
      </c>
      <c r="O371" s="27">
        <v>0.17746969449479591</v>
      </c>
      <c r="P371" s="27">
        <v>0.12280397863974239</v>
      </c>
      <c r="Q371" s="27">
        <v>0.12264165879721667</v>
      </c>
      <c r="R371" s="27">
        <v>0.21382933922055894</v>
      </c>
      <c r="S371" s="80">
        <v>0.72843734664129178</v>
      </c>
      <c r="T371" s="80">
        <v>0.2971145696894984</v>
      </c>
      <c r="U371" s="80">
        <v>3.3383780946124715E-2</v>
      </c>
      <c r="V371" s="80">
        <v>4.2072949750736943E-2</v>
      </c>
      <c r="W371" s="80">
        <v>0.2971145696894984</v>
      </c>
      <c r="X371" s="80">
        <v>0.34022195398264432</v>
      </c>
      <c r="Y371" s="80">
        <v>0.71593571381690657</v>
      </c>
      <c r="Z371" s="80">
        <v>1.897812848675781</v>
      </c>
      <c r="AA371" s="80">
        <v>1.7761062742378713</v>
      </c>
      <c r="AB371" s="80">
        <v>1.291455856040955</v>
      </c>
      <c r="AC371" s="80">
        <v>0.3631221945421807</v>
      </c>
      <c r="AD371" s="80">
        <v>0.3631221945421807</v>
      </c>
      <c r="AE371" s="80">
        <v>0.46449677969825909</v>
      </c>
      <c r="AF371" s="80">
        <v>0.33906267389201361</v>
      </c>
      <c r="AG371" s="80"/>
      <c r="AH371" s="80">
        <v>0.19722029603376398</v>
      </c>
      <c r="AI371" s="80">
        <v>0.42854126181038882</v>
      </c>
      <c r="AJ371" s="80">
        <v>3.0009911713807256</v>
      </c>
      <c r="AK371" s="80">
        <v>0</v>
      </c>
      <c r="AL371" s="80">
        <v>0</v>
      </c>
      <c r="AM371" s="80">
        <v>0.42854126181038882</v>
      </c>
      <c r="AN371" s="41" t="s">
        <v>5558</v>
      </c>
      <c r="AO371" s="41"/>
      <c r="AP371" s="40" t="str" cm="1">
        <f t="array" ref="AP371">IFERROR(_xlfn.IFS(
AR371="MPR ISSUE","PDH",
AR371="BSS Hardware Issue","BSS",
AR371="Sites strategiques, MLL, Pylone, etc.","ENVTECH",
AR371="AKTIVCO DEFAUT GE &amp; POWER Cabinet","AKTIVCO",
AR371="AKTIVCO Coupure ENEO &amp; Baisse de tension","AKTIVCO GRID ONLY",
AR371="Coupure ENEO &amp; Baisse de tension","IHS GRID ONLY",
AR371="Defaut GE &amp; POWER Cabinet","IHS",
AR371="Sharing","Partners",
AR371="Sites strategiques &amp; DataCenter","SST &amp; DC",
AR371="Exclu","Exclu",
AR371="SAT","SAT",
AR371="SPARE-ISSUE","SPARE-ISSUE",
AR371="Fiber CAmtel","TRANS_FO_CAMTEL",
AR371="Fiber AOF","Fiber AOF",
AR371="Projet OCM (HUAWEI)","TRAVAUX-HUAWEI",
AR371="Projet OCM (NOKIA)","TRAVAUX-NOKIA",
AR371="ACCESS-ISSUE","ACCESS-ISSUE",
AR371="Projet OCM (ZTE, NOKIA, autres projets)","TRAVAUX OCM",
AR371="No root CAuse","No root cause",
AR371="ODU HS","PDH",
AR371="IP &amp; VLAN","PDH",
AR371="Warehouse HUAWEI","SPARE-ISSUE",
AR371="SPARE-HS","SPARE-ISSUE",
AR371="Power Telco","BSS",AR371="no impacts","no impacts"
),"")</f>
        <v>IHS</v>
      </c>
      <c r="AQ371" s="40" t="str" cm="1">
        <f t="array" ref="AQ371">IFERROR(_xlfn.IFS(
AR371="MPR ISSUE","TX ISSUE",
AR371="BSS Hardware Issue","RAN ISSUE",
AR371="Sites strategiques, MLL, Pylone, etc.","ENVTECH",
AR371="AKTIVCO DEFAUT GE &amp; POWER Cabinet","POWER ISSUE",
AR371="AKTIVCO Coupure ENEO &amp; Baisse de tension","POWER ISSUE",
AR371="Coupure ENEO &amp; Baisse de tension","POWER ISSUE",
AR371="Defaut GE &amp; POWER Cabinet","POWER ISSUE",
AR371="Sharing","POWER ISSUE",
AR371="Sites strategiques &amp; DataCenter","POWER ISSUE",
AR371="Exclu","Exclu",
AR371="SAT","TX ISSUE",
AR371="SPARE-ISSUE","SPARE-ISSUE",
AR371="Fiber CAmtel","TX ISSUE",
AR371="Fiber AOF","TX ISSUE",
AR371="Projet OCM (HUAWEI)","TRAVAUX-HUAWEI",
AR371="Projet OCM (NOKIA)","TRAVAUX -NOKIA",
AR371="ACCESS-ISSUE","ACCESS-ISSUE",
AR371="Projet OCM (ZTE, NOKIA, autres projets)","TRAVAUX OCM",
AR371="No root CAuse","No root cause",
AR371="ODU HS","TX ISSUE",
AR371="IP &amp; VLAN","TX ISSUE",
AR371="Warehouse HUAWEI","SPARE-ISSUE",
AR371="SPARE-HS","SPARE-ISSUE",
AR371="Power Telco","RAN ISSUE",AR371="no impacts","no impacts"
),"")</f>
        <v>POWER ISSUE</v>
      </c>
      <c r="AR371" s="59" t="s">
        <v>5329</v>
      </c>
      <c r="AS371" s="40" t="str" cm="1">
        <f t="array" ref="AS371">IFERROR(_xlfn.IFS(
AR371="MPR ISSUE","ACTIVE",
AR371="BSS Hardware Issue","ACTIVE",
AR371="Sites strategiques, MLL, Pylone, etc.","PASSIVE",
AR371="AKTIVCO DEFAUT GE &amp; POWER Cabinet","PASSIVE",
AR371="AKTIVCO Coupure ENEO &amp; Baisse de tension","PASSIVE",
AR371="Coupure ENEO &amp; Baisse de tension","PASSIVE",
AR371="Defaut GE &amp; POWER Cabinet","PASSIVE",
AR371="Sharing","PASSIVE",
AR371="Sites strategiques &amp; DataCenter","PASSIVE",
AR371="Exclu","Exclu",
AR371="SAT","ACTIVE",
AR371="SPARE-ISSUE","SPARE-ISSUE",
AR371="Fiber CAmtel","ACTIVE",
AR371="Fiber AOF","ACTIVE",
AR371="Projet OCM (HUAWEI)","PLANNED WORKS",
AR371="Projet OCM (NOKIA)","PLANNED WORKS",
AR371="ACCESS-ISSUE","ACCESS-ISSUE",
AR371="Projet OCM (ZTE, NOKIA, autres projets)","PLANNED WORKS",
AR371="No root CAuse","No root cause",
AR371="ODU HS","ACTIVE",
AR371="IP &amp; VLAN","ACTIVE",
AR371="Warehouse HUAWEI","SPARE-ISSUE",
AR371="SPARE-HS","SPARE-ISSUE",
AR371="Power Telco","ACTIVE", AR371="no impacts","no impacts"
),"")</f>
        <v>PASSIVE</v>
      </c>
      <c r="AT371" s="99" t="s">
        <v>5776</v>
      </c>
      <c r="AU371" s="99" t="s">
        <v>631</v>
      </c>
      <c r="AW371" s="17"/>
      <c r="AX371" s="17" t="s">
        <v>5536</v>
      </c>
      <c r="AY371" s="17"/>
      <c r="AZ371" s="17" t="s">
        <v>5536</v>
      </c>
      <c r="BA371" s="7"/>
      <c r="BC371" s="18"/>
      <c r="BD371" s="18"/>
      <c r="BE371" s="18"/>
      <c r="BF371" s="18"/>
      <c r="BG371" s="18"/>
      <c r="BH371" s="18"/>
      <c r="BI371" s="18"/>
      <c r="BJ371" s="18"/>
      <c r="BK371" s="18"/>
      <c r="BM371" s="18"/>
      <c r="BN371" s="18"/>
      <c r="BO371" s="18"/>
      <c r="BP371" s="9" t="s">
        <v>5776</v>
      </c>
      <c r="BQ371" s="14"/>
      <c r="BR371" s="102" t="s">
        <v>5536</v>
      </c>
      <c r="BS371" s="14"/>
      <c r="BT371" s="14"/>
      <c r="BU371" s="9"/>
      <c r="BV371" s="9"/>
      <c r="BW371" s="9"/>
    </row>
    <row r="372" spans="1:75" x14ac:dyDescent="0.35">
      <c r="A372" s="1" t="s">
        <v>1108</v>
      </c>
      <c r="B372" s="8" t="s">
        <v>1109</v>
      </c>
      <c r="C372" s="3" t="s">
        <v>84</v>
      </c>
      <c r="D372" s="1" t="s">
        <v>11</v>
      </c>
      <c r="E372" s="1" t="s">
        <v>12</v>
      </c>
      <c r="F372" s="3" t="s">
        <v>55</v>
      </c>
      <c r="G372" s="1" t="s">
        <v>84</v>
      </c>
      <c r="H372" s="28" t="s">
        <v>5589</v>
      </c>
      <c r="I372" s="27">
        <v>0.59535274931299276</v>
      </c>
      <c r="J372" s="27">
        <v>7.874187077130293E-2</v>
      </c>
      <c r="K372" s="27">
        <v>0</v>
      </c>
      <c r="L372" s="27">
        <v>0</v>
      </c>
      <c r="M372" s="27">
        <v>0</v>
      </c>
      <c r="N372" s="27">
        <v>0</v>
      </c>
      <c r="O372" s="27">
        <v>0</v>
      </c>
      <c r="P372" s="27">
        <v>8.9175391586979543E-5</v>
      </c>
      <c r="Q372" s="27">
        <v>0</v>
      </c>
      <c r="R372" s="27">
        <v>0.56694146955338098</v>
      </c>
      <c r="S372" s="80">
        <v>0.18511027785625211</v>
      </c>
      <c r="T372" s="80">
        <v>0</v>
      </c>
      <c r="U372" s="80">
        <v>9.861014801688199E-2</v>
      </c>
      <c r="V372" s="80">
        <v>0</v>
      </c>
      <c r="W372" s="80">
        <v>0</v>
      </c>
      <c r="X372" s="80">
        <v>0.77413157436656943</v>
      </c>
      <c r="Y372" s="80">
        <v>0</v>
      </c>
      <c r="Z372" s="80">
        <v>0</v>
      </c>
      <c r="AA372" s="80">
        <v>0</v>
      </c>
      <c r="AB372" s="80">
        <v>0</v>
      </c>
      <c r="AC372" s="80">
        <v>0</v>
      </c>
      <c r="AD372" s="80">
        <v>0</v>
      </c>
      <c r="AE372" s="80">
        <v>0</v>
      </c>
      <c r="AF372" s="80">
        <v>0</v>
      </c>
      <c r="AG372" s="80"/>
      <c r="AH372" s="80">
        <v>0</v>
      </c>
      <c r="AI372" s="80">
        <v>0.42747115711134503</v>
      </c>
      <c r="AJ372" s="80">
        <v>0.4440038128124888</v>
      </c>
      <c r="AK372" s="80">
        <v>0.56223458150154182</v>
      </c>
      <c r="AL372" s="80">
        <v>0.33618919729374197</v>
      </c>
      <c r="AM372" s="80">
        <v>0.42747115711134503</v>
      </c>
      <c r="AN372" s="41" t="s">
        <v>5558</v>
      </c>
      <c r="AO372" s="41"/>
      <c r="AP372" s="40" t="str" cm="1">
        <f t="array" ref="AP372">IFERROR(_xlfn.IFS(
AR372="MPR ISSUE","PDH",
AR372="BSS Hardware Issue","BSS",
AR372="Sites strategiques, MLL, Pylone, etc.","ENVTECH",
AR372="AKTIVCO DEFAUT GE &amp; POWER Cabinet","AKTIVCO",
AR372="AKTIVCO Coupure ENEO &amp; Baisse de tension","AKTIVCO GRID ONLY",
AR372="Coupure ENEO &amp; Baisse de tension","IHS GRID ONLY",
AR372="Defaut GE &amp; POWER Cabinet","IHS",
AR372="Sharing","Partners",
AR372="Sites strategiques &amp; DataCenter","SST &amp; DC",
AR372="Exclu","Exclu",
AR372="SAT","SAT",
AR372="SPARE-ISSUE","SPARE-ISSUE",
AR372="Fiber CAmtel","TRANS_FO_CAMTEL",
AR372="Fiber AOF","Fiber AOF",
AR372="Projet OCM (HUAWEI)","TRAVAUX-HUAWEI",
AR372="Projet OCM (NOKIA)","TRAVAUX-NOKIA",
AR372="ACCESS-ISSUE","ACCESS-ISSUE",
AR372="Projet OCM (ZTE, NOKIA, autres projets)","TRAVAUX OCM",
AR372="No root CAuse","No root cause",
AR372="ODU HS","PDH",
AR372="IP &amp; VLAN","PDH",
AR372="Warehouse HUAWEI","SPARE-ISSUE",
AR372="SPARE-HS","SPARE-ISSUE",
AR372="Power Telco","BSS",AR372="no impacts","no impacts"
),"")</f>
        <v>No root cause</v>
      </c>
      <c r="AQ372" s="40" t="str" cm="1">
        <f t="array" ref="AQ372">IFERROR(_xlfn.IFS(
AR372="MPR ISSUE","TX ISSUE",
AR372="BSS Hardware Issue","RAN ISSUE",
AR372="Sites strategiques, MLL, Pylone, etc.","ENVTECH",
AR372="AKTIVCO DEFAUT GE &amp; POWER Cabinet","POWER ISSUE",
AR372="AKTIVCO Coupure ENEO &amp; Baisse de tension","POWER ISSUE",
AR372="Coupure ENEO &amp; Baisse de tension","POWER ISSUE",
AR372="Defaut GE &amp; POWER Cabinet","POWER ISSUE",
AR372="Sharing","POWER ISSUE",
AR372="Sites strategiques &amp; DataCenter","POWER ISSUE",
AR372="Exclu","Exclu",
AR372="SAT","TX ISSUE",
AR372="SPARE-ISSUE","SPARE-ISSUE",
AR372="Fiber CAmtel","TX ISSUE",
AR372="Fiber AOF","TX ISSUE",
AR372="Projet OCM (HUAWEI)","TRAVAUX-HUAWEI",
AR372="Projet OCM (NOKIA)","TRAVAUX -NOKIA",
AR372="ACCESS-ISSUE","ACCESS-ISSUE",
AR372="Projet OCM (ZTE, NOKIA, autres projets)","TRAVAUX OCM",
AR372="No root CAuse","No root cause",
AR372="ODU HS","TX ISSUE",
AR372="IP &amp; VLAN","TX ISSUE",
AR372="Warehouse HUAWEI","SPARE-ISSUE",
AR372="SPARE-HS","SPARE-ISSUE",
AR372="Power Telco","RAN ISSUE",AR372="no impacts","no impacts"
),"")</f>
        <v>No root cause</v>
      </c>
      <c r="AR372" s="59" t="s">
        <v>5343</v>
      </c>
      <c r="AS372" s="40" t="str" cm="1">
        <f t="array" ref="AS372">IFERROR(_xlfn.IFS(
AR372="MPR ISSUE","ACTIVE",
AR372="BSS Hardware Issue","ACTIVE",
AR372="Sites strategiques, MLL, Pylone, etc.","PASSIVE",
AR372="AKTIVCO DEFAUT GE &amp; POWER Cabinet","PASSIVE",
AR372="AKTIVCO Coupure ENEO &amp; Baisse de tension","PASSIVE",
AR372="Coupure ENEO &amp; Baisse de tension","PASSIVE",
AR372="Defaut GE &amp; POWER Cabinet","PASSIVE",
AR372="Sharing","PASSIVE",
AR372="Sites strategiques &amp; DataCenter","PASSIVE",
AR372="Exclu","Exclu",
AR372="SAT","ACTIVE",
AR372="SPARE-ISSUE","SPARE-ISSUE",
AR372="Fiber CAmtel","ACTIVE",
AR372="Fiber AOF","ACTIVE",
AR372="Projet OCM (HUAWEI)","PLANNED WORKS",
AR372="Projet OCM (NOKIA)","PLANNED WORKS",
AR372="ACCESS-ISSUE","ACCESS-ISSUE",
AR372="Projet OCM (ZTE, NOKIA, autres projets)","PLANNED WORKS",
AR372="No root CAuse","No root cause",
AR372="ODU HS","ACTIVE",
AR372="IP &amp; VLAN","ACTIVE",
AR372="Warehouse HUAWEI","SPARE-ISSUE",
AR372="SPARE-HS","SPARE-ISSUE",
AR372="Power Telco","ACTIVE", AR372="no impacts","no impacts"
),"")</f>
        <v>No root cause</v>
      </c>
      <c r="AT372" s="99" t="s">
        <v>5661</v>
      </c>
      <c r="AU372" s="99" t="s">
        <v>1109</v>
      </c>
      <c r="AW372" s="17"/>
      <c r="AX372" s="17" t="s">
        <v>5536</v>
      </c>
      <c r="AY372" s="17"/>
      <c r="AZ372" s="17" t="s">
        <v>5536</v>
      </c>
      <c r="BA372" s="7"/>
      <c r="BC372" s="18"/>
      <c r="BD372" s="18"/>
      <c r="BE372" s="18"/>
      <c r="BF372" s="18"/>
      <c r="BG372" s="18"/>
      <c r="BH372" s="18"/>
      <c r="BI372" s="18"/>
      <c r="BJ372" s="18"/>
      <c r="BK372" s="18"/>
      <c r="BM372" s="18"/>
      <c r="BN372" s="18"/>
      <c r="BO372" s="18"/>
      <c r="BP372" s="9" t="s">
        <v>5661</v>
      </c>
      <c r="BQ372" s="14"/>
      <c r="BR372" s="102" t="s">
        <v>5536</v>
      </c>
      <c r="BS372" s="14"/>
      <c r="BT372" s="14"/>
      <c r="BU372" s="9"/>
      <c r="BV372" s="9"/>
      <c r="BW372" s="9"/>
    </row>
    <row r="373" spans="1:75" x14ac:dyDescent="0.35">
      <c r="A373" s="1" t="s">
        <v>1143</v>
      </c>
      <c r="B373" s="8" t="s">
        <v>1144</v>
      </c>
      <c r="C373" s="3" t="s">
        <v>38</v>
      </c>
      <c r="D373" s="1" t="s">
        <v>18</v>
      </c>
      <c r="E373" s="1" t="s">
        <v>5489</v>
      </c>
      <c r="F373" s="3" t="s">
        <v>37</v>
      </c>
      <c r="G373" s="1" t="s">
        <v>38</v>
      </c>
      <c r="H373" s="30" t="s">
        <v>5587</v>
      </c>
      <c r="I373" s="27">
        <v>0</v>
      </c>
      <c r="J373" s="27">
        <v>0</v>
      </c>
      <c r="K373" s="27">
        <v>0</v>
      </c>
      <c r="L373" s="27">
        <v>0.35179691981063327</v>
      </c>
      <c r="M373" s="27">
        <v>0</v>
      </c>
      <c r="N373" s="27">
        <v>0</v>
      </c>
      <c r="O373" s="27">
        <v>5.5270907705610203E-2</v>
      </c>
      <c r="P373" s="27">
        <v>0.71565035256382814</v>
      </c>
      <c r="Q373" s="27">
        <v>0</v>
      </c>
      <c r="R373" s="27">
        <v>0</v>
      </c>
      <c r="S373" s="80">
        <v>0.35263516849155196</v>
      </c>
      <c r="T373" s="80">
        <v>0</v>
      </c>
      <c r="U373" s="80">
        <v>0</v>
      </c>
      <c r="V373" s="80">
        <v>0</v>
      </c>
      <c r="W373" s="80">
        <v>0</v>
      </c>
      <c r="X373" s="80">
        <v>1.1286394260814483</v>
      </c>
      <c r="Y373" s="80">
        <v>0</v>
      </c>
      <c r="Z373" s="80">
        <v>0.22579209149823218</v>
      </c>
      <c r="AA373" s="80">
        <v>0.44354056267531855</v>
      </c>
      <c r="AB373" s="80">
        <v>2.1526939529096876E-2</v>
      </c>
      <c r="AC373" s="80">
        <v>0.1117010955018508</v>
      </c>
      <c r="AD373" s="80">
        <v>0.1117010955018508</v>
      </c>
      <c r="AE373" s="80">
        <v>0.15819714467530166</v>
      </c>
      <c r="AF373" s="80">
        <v>1.6944037804658805</v>
      </c>
      <c r="AG373" s="80"/>
      <c r="AH373" s="80">
        <v>0</v>
      </c>
      <c r="AI373" s="80">
        <v>0.42388630636954888</v>
      </c>
      <c r="AJ373" s="80">
        <v>0.12539516963818248</v>
      </c>
      <c r="AK373" s="80">
        <v>0.28305639707457531</v>
      </c>
      <c r="AL373" s="80">
        <v>0.59628267088671294</v>
      </c>
      <c r="AM373" s="80">
        <v>0.42388630636954888</v>
      </c>
      <c r="AN373" s="41" t="s">
        <v>5558</v>
      </c>
      <c r="AO373" s="41"/>
      <c r="AP373" s="40" t="str" cm="1">
        <f t="array" ref="AP373">IFERROR(_xlfn.IFS(
AR373="MPR ISSUE","PDH",
AR373="BSS Hardware Issue","BSS",
AR373="Sites strategiques, MLL, Pylone, etc.","ENVTECH",
AR373="AKTIVCO DEFAUT GE &amp; POWER Cabinet","AKTIVCO",
AR373="AKTIVCO Coupure ENEO &amp; Baisse de tension","AKTIVCO GRID ONLY",
AR373="Coupure ENEO &amp; Baisse de tension","IHS GRID ONLY",
AR373="Defaut GE &amp; POWER Cabinet","IHS",
AR373="Sharing","Partners",
AR373="Sites strategiques &amp; DataCenter","SST &amp; DC",
AR373="Exclu","Exclu",
AR373="SAT","SAT",
AR373="SPARE-ISSUE","SPARE-ISSUE",
AR373="Fiber CAmtel","TRANS_FO_CAMTEL",
AR373="Fiber AOF","Fiber AOF",
AR373="Projet OCM (HUAWEI)","TRAVAUX-HUAWEI",
AR373="Projet OCM (NOKIA)","TRAVAUX-NOKIA",
AR373="ACCESS-ISSUE","ACCESS-ISSUE",
AR373="Projet OCM (ZTE, NOKIA, autres projets)","TRAVAUX OCM",
AR373="No root CAuse","No root cause",
AR373="ODU HS","PDH",
AR373="IP &amp; VLAN","PDH",
AR373="Warehouse HUAWEI","SPARE-ISSUE",
AR373="SPARE-HS","SPARE-ISSUE",
AR373="Power Telco","BSS",AR373="no impacts","no impacts"
),"")</f>
        <v>No root cause</v>
      </c>
      <c r="AQ373" s="40" t="str" cm="1">
        <f t="array" ref="AQ373">IFERROR(_xlfn.IFS(
AR373="MPR ISSUE","TX ISSUE",
AR373="BSS Hardware Issue","RAN ISSUE",
AR373="Sites strategiques, MLL, Pylone, etc.","ENVTECH",
AR373="AKTIVCO DEFAUT GE &amp; POWER Cabinet","POWER ISSUE",
AR373="AKTIVCO Coupure ENEO &amp; Baisse de tension","POWER ISSUE",
AR373="Coupure ENEO &amp; Baisse de tension","POWER ISSUE",
AR373="Defaut GE &amp; POWER Cabinet","POWER ISSUE",
AR373="Sharing","POWER ISSUE",
AR373="Sites strategiques &amp; DataCenter","POWER ISSUE",
AR373="Exclu","Exclu",
AR373="SAT","TX ISSUE",
AR373="SPARE-ISSUE","SPARE-ISSUE",
AR373="Fiber CAmtel","TX ISSUE",
AR373="Fiber AOF","TX ISSUE",
AR373="Projet OCM (HUAWEI)","TRAVAUX-HUAWEI",
AR373="Projet OCM (NOKIA)","TRAVAUX -NOKIA",
AR373="ACCESS-ISSUE","ACCESS-ISSUE",
AR373="Projet OCM (ZTE, NOKIA, autres projets)","TRAVAUX OCM",
AR373="No root CAuse","No root cause",
AR373="ODU HS","TX ISSUE",
AR373="IP &amp; VLAN","TX ISSUE",
AR373="Warehouse HUAWEI","SPARE-ISSUE",
AR373="SPARE-HS","SPARE-ISSUE",
AR373="Power Telco","RAN ISSUE",AR373="no impacts","no impacts"
),"")</f>
        <v>No root cause</v>
      </c>
      <c r="AR373" s="59" t="s">
        <v>5343</v>
      </c>
      <c r="AS373" s="40" t="str" cm="1">
        <f t="array" ref="AS373">IFERROR(_xlfn.IFS(
AR373="MPR ISSUE","ACTIVE",
AR373="BSS Hardware Issue","ACTIVE",
AR373="Sites strategiques, MLL, Pylone, etc.","PASSIVE",
AR373="AKTIVCO DEFAUT GE &amp; POWER Cabinet","PASSIVE",
AR373="AKTIVCO Coupure ENEO &amp; Baisse de tension","PASSIVE",
AR373="Coupure ENEO &amp; Baisse de tension","PASSIVE",
AR373="Defaut GE &amp; POWER Cabinet","PASSIVE",
AR373="Sharing","PASSIVE",
AR373="Sites strategiques &amp; DataCenter","PASSIVE",
AR373="Exclu","Exclu",
AR373="SAT","ACTIVE",
AR373="SPARE-ISSUE","SPARE-ISSUE",
AR373="Fiber CAmtel","ACTIVE",
AR373="Fiber AOF","ACTIVE",
AR373="Projet OCM (HUAWEI)","PLANNED WORKS",
AR373="Projet OCM (NOKIA)","PLANNED WORKS",
AR373="ACCESS-ISSUE","ACCESS-ISSUE",
AR373="Projet OCM (ZTE, NOKIA, autres projets)","PLANNED WORKS",
AR373="No root CAuse","No root cause",
AR373="ODU HS","ACTIVE",
AR373="IP &amp; VLAN","ACTIVE",
AR373="Warehouse HUAWEI","SPARE-ISSUE",
AR373="SPARE-HS","SPARE-ISSUE",
AR373="Power Telco","ACTIVE", AR373="no impacts","no impacts"
),"")</f>
        <v>No root cause</v>
      </c>
      <c r="AT373" s="99" t="s">
        <v>5661</v>
      </c>
      <c r="AU373" s="99" t="s">
        <v>1144</v>
      </c>
      <c r="AW373" s="17"/>
      <c r="AX373" s="17" t="s">
        <v>5536</v>
      </c>
      <c r="AY373" s="17"/>
      <c r="AZ373" s="17" t="s">
        <v>5536</v>
      </c>
      <c r="BA373" s="7"/>
      <c r="BC373" s="18"/>
      <c r="BD373" s="18"/>
      <c r="BE373" s="18"/>
      <c r="BF373" s="18"/>
      <c r="BG373" s="18"/>
      <c r="BH373" s="18"/>
      <c r="BI373" s="18"/>
      <c r="BJ373" s="18"/>
      <c r="BK373" s="18"/>
      <c r="BM373" s="18"/>
      <c r="BN373" s="18"/>
      <c r="BO373" s="18"/>
      <c r="BP373" s="9" t="s">
        <v>5661</v>
      </c>
      <c r="BQ373" s="14"/>
      <c r="BR373" s="102" t="s">
        <v>5536</v>
      </c>
      <c r="BS373" s="14"/>
      <c r="BT373" s="14"/>
      <c r="BU373" s="9"/>
      <c r="BV373" s="9"/>
      <c r="BW373" s="9"/>
    </row>
    <row r="374" spans="1:75" x14ac:dyDescent="0.35">
      <c r="A374" s="1" t="s">
        <v>640</v>
      </c>
      <c r="B374" s="8" t="s">
        <v>641</v>
      </c>
      <c r="C374" s="3" t="s">
        <v>31</v>
      </c>
      <c r="D374" s="1" t="s">
        <v>11</v>
      </c>
      <c r="E374" s="1" t="s">
        <v>12</v>
      </c>
      <c r="F374" s="3" t="s">
        <v>31</v>
      </c>
      <c r="G374" s="1" t="s">
        <v>640</v>
      </c>
      <c r="H374" s="29" t="s">
        <v>5588</v>
      </c>
      <c r="I374" s="27">
        <v>0</v>
      </c>
      <c r="J374" s="27">
        <v>0</v>
      </c>
      <c r="K374" s="27">
        <v>0</v>
      </c>
      <c r="L374" s="27">
        <v>3.5888646075235377E-2</v>
      </c>
      <c r="M374" s="27">
        <v>1.4942411168913235E-2</v>
      </c>
      <c r="N374" s="27">
        <v>0.11211768587548591</v>
      </c>
      <c r="O374" s="27">
        <v>0</v>
      </c>
      <c r="P374" s="27">
        <v>0.27669868314052304</v>
      </c>
      <c r="Q374" s="27">
        <v>0</v>
      </c>
      <c r="R374" s="27">
        <v>8.7917708550138807E-2</v>
      </c>
      <c r="S374" s="80">
        <v>0.25315133907486909</v>
      </c>
      <c r="T374" s="80">
        <v>0</v>
      </c>
      <c r="U374" s="80">
        <v>0</v>
      </c>
      <c r="V374" s="80">
        <v>0</v>
      </c>
      <c r="W374" s="80">
        <v>0</v>
      </c>
      <c r="X374" s="80">
        <v>3.7294428667752268E-2</v>
      </c>
      <c r="Y374" s="80">
        <v>0</v>
      </c>
      <c r="Z374" s="80">
        <v>7.9009396946063491E-3</v>
      </c>
      <c r="AA374" s="80">
        <v>0</v>
      </c>
      <c r="AB374" s="80">
        <v>0</v>
      </c>
      <c r="AC374" s="80">
        <v>5.4075957458344363E-2</v>
      </c>
      <c r="AD374" s="80">
        <v>5.4075957458344363E-2</v>
      </c>
      <c r="AE374" s="80">
        <v>0.16638868910917501</v>
      </c>
      <c r="AF374" s="80">
        <v>0</v>
      </c>
      <c r="AG374" s="80"/>
      <c r="AH374" s="80">
        <v>0.16052071094081793</v>
      </c>
      <c r="AI374" s="80">
        <v>0.40568855118235109</v>
      </c>
      <c r="AJ374" s="80">
        <v>1.4058247305252809</v>
      </c>
      <c r="AK374" s="80">
        <v>0.61045537277154571</v>
      </c>
      <c r="AL374" s="80">
        <v>0</v>
      </c>
      <c r="AM374" s="80">
        <v>0.40568855118235109</v>
      </c>
      <c r="AN374" s="41" t="s">
        <v>5558</v>
      </c>
      <c r="AO374" s="41"/>
      <c r="AP374" s="40" t="str" cm="1">
        <f t="array" ref="AP374">IFERROR(_xlfn.IFS(
AR374="MPR ISSUE","PDH",
AR374="BSS Hardware Issue","BSS",
AR374="Sites strategiques, MLL, Pylone, etc.","ENVTECH",
AR374="AKTIVCO DEFAUT GE &amp; POWER Cabinet","AKTIVCO",
AR374="AKTIVCO Coupure ENEO &amp; Baisse de tension","AKTIVCO GRID ONLY",
AR374="Coupure ENEO &amp; Baisse de tension","IHS GRID ONLY",
AR374="Defaut GE &amp; POWER Cabinet","IHS",
AR374="Sharing","Partners",
AR374="Sites strategiques &amp; DataCenter","SST &amp; DC",
AR374="Exclu","Exclu",
AR374="SAT","SAT",
AR374="SPARE-ISSUE","SPARE-ISSUE",
AR374="Fiber CAmtel","TRANS_FO_CAMTEL",
AR374="Fiber AOF","Fiber AOF",
AR374="Projet OCM (HUAWEI)","TRAVAUX-HUAWEI",
AR374="Projet OCM (NOKIA)","TRAVAUX-NOKIA",
AR374="ACCESS-ISSUE","ACCESS-ISSUE",
AR374="Projet OCM (ZTE, NOKIA, autres projets)","TRAVAUX OCM",
AR374="No root CAuse","No root cause",
AR374="ODU HS","PDH",
AR374="IP &amp; VLAN","PDH",
AR374="Warehouse HUAWEI","SPARE-ISSUE",
AR374="SPARE-HS","SPARE-ISSUE",
AR374="Power Telco","BSS",AR374="no impacts","no impacts"
),"")</f>
        <v>IHS</v>
      </c>
      <c r="AQ374" s="40" t="str" cm="1">
        <f t="array" ref="AQ374">IFERROR(_xlfn.IFS(
AR374="MPR ISSUE","TX ISSUE",
AR374="BSS Hardware Issue","RAN ISSUE",
AR374="Sites strategiques, MLL, Pylone, etc.","ENVTECH",
AR374="AKTIVCO DEFAUT GE &amp; POWER Cabinet","POWER ISSUE",
AR374="AKTIVCO Coupure ENEO &amp; Baisse de tension","POWER ISSUE",
AR374="Coupure ENEO &amp; Baisse de tension","POWER ISSUE",
AR374="Defaut GE &amp; POWER Cabinet","POWER ISSUE",
AR374="Sharing","POWER ISSUE",
AR374="Sites strategiques &amp; DataCenter","POWER ISSUE",
AR374="Exclu","Exclu",
AR374="SAT","TX ISSUE",
AR374="SPARE-ISSUE","SPARE-ISSUE",
AR374="Fiber CAmtel","TX ISSUE",
AR374="Fiber AOF","TX ISSUE",
AR374="Projet OCM (HUAWEI)","TRAVAUX-HUAWEI",
AR374="Projet OCM (NOKIA)","TRAVAUX -NOKIA",
AR374="ACCESS-ISSUE","ACCESS-ISSUE",
AR374="Projet OCM (ZTE, NOKIA, autres projets)","TRAVAUX OCM",
AR374="No root CAuse","No root cause",
AR374="ODU HS","TX ISSUE",
AR374="IP &amp; VLAN","TX ISSUE",
AR374="Warehouse HUAWEI","SPARE-ISSUE",
AR374="SPARE-HS","SPARE-ISSUE",
AR374="Power Telco","RAN ISSUE",AR374="no impacts","no impacts"
),"")</f>
        <v>POWER ISSUE</v>
      </c>
      <c r="AR374" s="59" t="s">
        <v>5329</v>
      </c>
      <c r="AS374" s="40" t="str" cm="1">
        <f t="array" ref="AS374">IFERROR(_xlfn.IFS(
AR374="MPR ISSUE","ACTIVE",
AR374="BSS Hardware Issue","ACTIVE",
AR374="Sites strategiques, MLL, Pylone, etc.","PASSIVE",
AR374="AKTIVCO DEFAUT GE &amp; POWER Cabinet","PASSIVE",
AR374="AKTIVCO Coupure ENEO &amp; Baisse de tension","PASSIVE",
AR374="Coupure ENEO &amp; Baisse de tension","PASSIVE",
AR374="Defaut GE &amp; POWER Cabinet","PASSIVE",
AR374="Sharing","PASSIVE",
AR374="Sites strategiques &amp; DataCenter","PASSIVE",
AR374="Exclu","Exclu",
AR374="SAT","ACTIVE",
AR374="SPARE-ISSUE","SPARE-ISSUE",
AR374="Fiber CAmtel","ACTIVE",
AR374="Fiber AOF","ACTIVE",
AR374="Projet OCM (HUAWEI)","PLANNED WORKS",
AR374="Projet OCM (NOKIA)","PLANNED WORKS",
AR374="ACCESS-ISSUE","ACCESS-ISSUE",
AR374="Projet OCM (ZTE, NOKIA, autres projets)","PLANNED WORKS",
AR374="No root CAuse","No root cause",
AR374="ODU HS","ACTIVE",
AR374="IP &amp; VLAN","ACTIVE",
AR374="Warehouse HUAWEI","SPARE-ISSUE",
AR374="SPARE-HS","SPARE-ISSUE",
AR374="Power Telco","ACTIVE", AR374="no impacts","no impacts"
),"")</f>
        <v>PASSIVE</v>
      </c>
      <c r="AT374" s="99" t="s">
        <v>6484</v>
      </c>
      <c r="AU374" s="99" t="s">
        <v>641</v>
      </c>
      <c r="AW374" s="17"/>
      <c r="AX374" s="17" t="s">
        <v>5536</v>
      </c>
      <c r="AY374" s="17"/>
      <c r="AZ374" s="17" t="s">
        <v>5536</v>
      </c>
      <c r="BA374" s="7"/>
      <c r="BC374" s="18"/>
      <c r="BD374" s="18"/>
      <c r="BE374" s="18"/>
      <c r="BF374" s="18"/>
      <c r="BG374" s="18"/>
      <c r="BH374" s="18"/>
      <c r="BI374" s="18" t="s">
        <v>5677</v>
      </c>
      <c r="BJ374" s="18" t="s">
        <v>5677</v>
      </c>
      <c r="BK374" s="18" t="s">
        <v>5677</v>
      </c>
      <c r="BM374" s="18"/>
      <c r="BN374" s="18"/>
      <c r="BO374" s="18"/>
      <c r="BP374" s="9" t="s">
        <v>5792</v>
      </c>
      <c r="BQ374" s="14"/>
      <c r="BR374" s="102" t="s">
        <v>5536</v>
      </c>
      <c r="BS374" s="14"/>
      <c r="BT374" s="14"/>
      <c r="BU374" s="9"/>
      <c r="BV374" s="9"/>
      <c r="BW374" s="9"/>
    </row>
    <row r="375" spans="1:75" x14ac:dyDescent="0.35">
      <c r="A375" s="2" t="s">
        <v>1858</v>
      </c>
      <c r="B375" s="8" t="s">
        <v>1859</v>
      </c>
      <c r="C375" s="3" t="s">
        <v>23</v>
      </c>
      <c r="D375" s="1" t="s">
        <v>11</v>
      </c>
      <c r="E375" s="1" t="s">
        <v>66</v>
      </c>
      <c r="F375" s="3" t="s">
        <v>23</v>
      </c>
      <c r="G375" s="1" t="s">
        <v>1860</v>
      </c>
      <c r="H375" s="29" t="s">
        <v>5588</v>
      </c>
      <c r="I375" s="27">
        <v>0</v>
      </c>
      <c r="J375" s="27">
        <v>0</v>
      </c>
      <c r="K375" s="27">
        <v>0</v>
      </c>
      <c r="L375" s="27">
        <v>0</v>
      </c>
      <c r="M375" s="27">
        <v>0</v>
      </c>
      <c r="N375" s="27">
        <v>0</v>
      </c>
      <c r="O375" s="27">
        <v>0</v>
      </c>
      <c r="P375" s="27">
        <v>0.4182473777471255</v>
      </c>
      <c r="Q375" s="27">
        <v>0.3549708086212327</v>
      </c>
      <c r="R375" s="27">
        <v>0</v>
      </c>
      <c r="S375" s="80">
        <v>9.8092930745687112E-4</v>
      </c>
      <c r="T375" s="80">
        <v>0.49134917575638293</v>
      </c>
      <c r="U375" s="80">
        <v>0</v>
      </c>
      <c r="V375" s="80">
        <v>0</v>
      </c>
      <c r="W375" s="80">
        <v>0.49134917575638293</v>
      </c>
      <c r="X375" s="80">
        <v>1.8656049298449173E-2</v>
      </c>
      <c r="Y375" s="80">
        <v>0.56560237401286351</v>
      </c>
      <c r="Z375" s="80">
        <v>0</v>
      </c>
      <c r="AA375" s="80">
        <v>0</v>
      </c>
      <c r="AB375" s="80">
        <v>0</v>
      </c>
      <c r="AC375" s="80">
        <v>0.54989113468195061</v>
      </c>
      <c r="AD375" s="80">
        <v>0.54989113468195061</v>
      </c>
      <c r="AE375" s="80">
        <v>1.8656075103007191E-2</v>
      </c>
      <c r="AF375" s="80">
        <v>0</v>
      </c>
      <c r="AG375" s="80"/>
      <c r="AH375" s="80">
        <v>0.58905617807965915</v>
      </c>
      <c r="AI375" s="80">
        <v>0.40073637471356865</v>
      </c>
      <c r="AJ375" s="80">
        <v>2.1468302499110741</v>
      </c>
      <c r="AK375" s="80">
        <v>0.28050633944327141</v>
      </c>
      <c r="AL375" s="80">
        <v>0</v>
      </c>
      <c r="AM375" s="80">
        <v>0.40073637471356865</v>
      </c>
      <c r="AN375" s="41" t="s">
        <v>5558</v>
      </c>
      <c r="AO375" s="41"/>
      <c r="AP375" s="40" t="str" cm="1">
        <f t="array" ref="AP375">IFERROR(_xlfn.IFS(
AR375="MPR ISSUE","PDH",
AR375="BSS Hardware Issue","BSS",
AR375="Sites strategiques, MLL, Pylone, etc.","ENVTECH",
AR375="AKTIVCO DEFAUT GE &amp; POWER Cabinet","AKTIVCO",
AR375="AKTIVCO Coupure ENEO &amp; Baisse de tension","AKTIVCO GRID ONLY",
AR375="Coupure ENEO &amp; Baisse de tension","IHS GRID ONLY",
AR375="Defaut GE &amp; POWER Cabinet","IHS",
AR375="Sharing","Partners",
AR375="Sites strategiques &amp; DataCenter","SST &amp; DC",
AR375="Exclu","Exclu",
AR375="SAT","SAT",
AR375="SPARE-ISSUE","SPARE-ISSUE",
AR375="Fiber CAmtel","TRANS_FO_CAMTEL",
AR375="Fiber AOF","Fiber AOF",
AR375="Projet OCM (HUAWEI)","TRAVAUX-HUAWEI",
AR375="Projet OCM (NOKIA)","TRAVAUX-NOKIA",
AR375="ACCESS-ISSUE","ACCESS-ISSUE",
AR375="Projet OCM (ZTE, NOKIA, autres projets)","TRAVAUX OCM",
AR375="No root CAuse","No root cause",
AR375="ODU HS","PDH",
AR375="IP &amp; VLAN","PDH",
AR375="Warehouse HUAWEI","SPARE-ISSUE",
AR375="SPARE-HS","SPARE-ISSUE",
AR375="Power Telco","BSS",AR375="no impacts","no impacts"
),"")</f>
        <v>No root cause</v>
      </c>
      <c r="AQ375" s="40" t="str" cm="1">
        <f t="array" ref="AQ375">IFERROR(_xlfn.IFS(
AR375="MPR ISSUE","TX ISSUE",
AR375="BSS Hardware Issue","RAN ISSUE",
AR375="Sites strategiques, MLL, Pylone, etc.","ENVTECH",
AR375="AKTIVCO DEFAUT GE &amp; POWER Cabinet","POWER ISSUE",
AR375="AKTIVCO Coupure ENEO &amp; Baisse de tension","POWER ISSUE",
AR375="Coupure ENEO &amp; Baisse de tension","POWER ISSUE",
AR375="Defaut GE &amp; POWER Cabinet","POWER ISSUE",
AR375="Sharing","POWER ISSUE",
AR375="Sites strategiques &amp; DataCenter","POWER ISSUE",
AR375="Exclu","Exclu",
AR375="SAT","TX ISSUE",
AR375="SPARE-ISSUE","SPARE-ISSUE",
AR375="Fiber CAmtel","TX ISSUE",
AR375="Fiber AOF","TX ISSUE",
AR375="Projet OCM (HUAWEI)","TRAVAUX-HUAWEI",
AR375="Projet OCM (NOKIA)","TRAVAUX -NOKIA",
AR375="ACCESS-ISSUE","ACCESS-ISSUE",
AR375="Projet OCM (ZTE, NOKIA, autres projets)","TRAVAUX OCM",
AR375="No root CAuse","No root cause",
AR375="ODU HS","TX ISSUE",
AR375="IP &amp; VLAN","TX ISSUE",
AR375="Warehouse HUAWEI","SPARE-ISSUE",
AR375="SPARE-HS","SPARE-ISSUE",
AR375="Power Telco","RAN ISSUE",AR375="no impacts","no impacts"
),"")</f>
        <v>No root cause</v>
      </c>
      <c r="AR375" s="59" t="s">
        <v>5343</v>
      </c>
      <c r="AS375" s="40" t="str" cm="1">
        <f t="array" ref="AS375">IFERROR(_xlfn.IFS(
AR375="MPR ISSUE","ACTIVE",
AR375="BSS Hardware Issue","ACTIVE",
AR375="Sites strategiques, MLL, Pylone, etc.","PASSIVE",
AR375="AKTIVCO DEFAUT GE &amp; POWER Cabinet","PASSIVE",
AR375="AKTIVCO Coupure ENEO &amp; Baisse de tension","PASSIVE",
AR375="Coupure ENEO &amp; Baisse de tension","PASSIVE",
AR375="Defaut GE &amp; POWER Cabinet","PASSIVE",
AR375="Sharing","PASSIVE",
AR375="Sites strategiques &amp; DataCenter","PASSIVE",
AR375="Exclu","Exclu",
AR375="SAT","ACTIVE",
AR375="SPARE-ISSUE","SPARE-ISSUE",
AR375="Fiber CAmtel","ACTIVE",
AR375="Fiber AOF","ACTIVE",
AR375="Projet OCM (HUAWEI)","PLANNED WORKS",
AR375="Projet OCM (NOKIA)","PLANNED WORKS",
AR375="ACCESS-ISSUE","ACCESS-ISSUE",
AR375="Projet OCM (ZTE, NOKIA, autres projets)","PLANNED WORKS",
AR375="No root CAuse","No root cause",
AR375="ODU HS","ACTIVE",
AR375="IP &amp; VLAN","ACTIVE",
AR375="Warehouse HUAWEI","SPARE-ISSUE",
AR375="SPARE-HS","SPARE-ISSUE",
AR375="Power Telco","ACTIVE", AR375="no impacts","no impacts"
),"")</f>
        <v>No root cause</v>
      </c>
      <c r="AT375" s="99" t="s">
        <v>5661</v>
      </c>
      <c r="AU375" s="99" t="s">
        <v>1859</v>
      </c>
      <c r="AW375" s="17"/>
      <c r="AX375" s="17" t="s">
        <v>5536</v>
      </c>
      <c r="AY375" s="17"/>
      <c r="AZ375" s="17" t="s">
        <v>5536</v>
      </c>
      <c r="BA375" s="7"/>
      <c r="BC375" s="18"/>
      <c r="BD375" s="18"/>
      <c r="BE375" s="18"/>
      <c r="BF375" s="18"/>
      <c r="BG375" s="18"/>
      <c r="BH375" s="18"/>
      <c r="BI375" s="18"/>
      <c r="BJ375" s="18"/>
      <c r="BK375" s="18"/>
      <c r="BM375" s="18"/>
      <c r="BN375" s="18"/>
      <c r="BO375" s="18"/>
      <c r="BP375" s="9" t="s">
        <v>5661</v>
      </c>
      <c r="BQ375" s="14"/>
      <c r="BR375" s="102" t="s">
        <v>5536</v>
      </c>
      <c r="BS375" s="14"/>
      <c r="BT375" s="14"/>
      <c r="BU375" s="9"/>
      <c r="BV375" s="9"/>
      <c r="BW375" s="9"/>
    </row>
    <row r="376" spans="1:75" x14ac:dyDescent="0.35">
      <c r="A376" s="1" t="s">
        <v>1635</v>
      </c>
      <c r="B376" s="1" t="s">
        <v>1636</v>
      </c>
      <c r="C376" s="3" t="s">
        <v>32</v>
      </c>
      <c r="D376" s="1" t="s">
        <v>21</v>
      </c>
      <c r="E376" s="1" t="s">
        <v>30</v>
      </c>
      <c r="F376" s="3" t="s">
        <v>31</v>
      </c>
      <c r="G376" s="1" t="s">
        <v>32</v>
      </c>
      <c r="H376" s="30" t="s">
        <v>5587</v>
      </c>
      <c r="I376" s="27">
        <v>13.868556899607057</v>
      </c>
      <c r="J376" s="27">
        <v>13.868556899607057</v>
      </c>
      <c r="K376" s="27">
        <v>13.868556899607057</v>
      </c>
      <c r="L376" s="27">
        <v>13.868556899607057</v>
      </c>
      <c r="M376" s="27">
        <v>17.112632799993154</v>
      </c>
      <c r="N376" s="27">
        <v>0.55370784144187368</v>
      </c>
      <c r="O376" s="27">
        <v>0.47801576906284549</v>
      </c>
      <c r="P376" s="27">
        <v>6.0238868770920542</v>
      </c>
      <c r="Q376" s="27">
        <v>3.8312066785947674</v>
      </c>
      <c r="R376" s="27">
        <v>1.4139650090031481</v>
      </c>
      <c r="S376" s="80">
        <v>1.6922635710677936</v>
      </c>
      <c r="T376" s="80">
        <v>2.0240852031629442</v>
      </c>
      <c r="U376" s="80">
        <v>0</v>
      </c>
      <c r="V376" s="80">
        <v>0.34710629421315908</v>
      </c>
      <c r="W376" s="80">
        <v>2.0240852031629442</v>
      </c>
      <c r="X376" s="80">
        <v>1.3820758889716434</v>
      </c>
      <c r="Y376" s="80">
        <v>15.174798035573136</v>
      </c>
      <c r="Z376" s="80">
        <v>25.836643523869043</v>
      </c>
      <c r="AA376" s="80">
        <v>1.4810605736331917</v>
      </c>
      <c r="AB376" s="80">
        <v>0</v>
      </c>
      <c r="AC376" s="80">
        <v>2.5835002696663842</v>
      </c>
      <c r="AD376" s="80">
        <v>2.5835002696663842</v>
      </c>
      <c r="AE376" s="80">
        <v>4.0942740837763569</v>
      </c>
      <c r="AF376" s="80">
        <v>0</v>
      </c>
      <c r="AG376" s="80"/>
      <c r="AH376" s="80">
        <v>4.207134459368838</v>
      </c>
      <c r="AI376" s="80">
        <v>0.39731203967662837</v>
      </c>
      <c r="AJ376" s="80">
        <v>0.33259694895067721</v>
      </c>
      <c r="AK376" s="80">
        <v>0.40354662015361437</v>
      </c>
      <c r="AL376" s="80">
        <v>0.41101950895993827</v>
      </c>
      <c r="AM376" s="80">
        <v>0.39731203967662837</v>
      </c>
      <c r="AN376" s="41" t="s">
        <v>5558</v>
      </c>
      <c r="AO376" s="41"/>
      <c r="AP376" s="40" t="str" cm="1">
        <f t="array" ref="AP376">IFERROR(_xlfn.IFS(
AR376="MPR ISSUE","PDH",
AR376="BSS Hardware Issue","BSS",
AR376="Sites strategiques, MLL, Pylone, etc.","ENVTECH",
AR376="AKTIVCO DEFAUT GE &amp; POWER Cabinet","AKTIVCO",
AR376="AKTIVCO Coupure ENEO &amp; Baisse de tension","AKTIVCO GRID ONLY",
AR376="Coupure ENEO &amp; Baisse de tension","IHS GRID ONLY",
AR376="Defaut GE &amp; POWER Cabinet","IHS",
AR376="Sharing","Partners",
AR376="Sites strategiques &amp; DataCenter","SST &amp; DC",
AR376="Exclu","Exclu",
AR376="SAT","SAT",
AR376="SPARE-ISSUE","SPARE-ISSUE",
AR376="Fiber CAmtel","TRANS_FO_CAMTEL",
AR376="Fiber AOF","Fiber AOF",
AR376="Projet OCM (HUAWEI)","TRAVAUX-HUAWEI",
AR376="Projet OCM (NOKIA)","TRAVAUX-NOKIA",
AR376="ACCESS-ISSUE","ACCESS-ISSUE",
AR376="Projet OCM (ZTE, NOKIA, autres projets)","TRAVAUX OCM",
AR376="No root CAuse","No root cause",
AR376="ODU HS","PDH",
AR376="IP &amp; VLAN","PDH",
AR376="Warehouse HUAWEI","SPARE-ISSUE",
AR376="SPARE-HS","SPARE-ISSUE",
AR376="Power Telco","BSS",AR376="no impacts","no impacts"
),"")</f>
        <v>AKTIVCO GRID ONLY</v>
      </c>
      <c r="AQ376" s="40" t="str" cm="1">
        <f t="array" ref="AQ376">IFERROR(_xlfn.IFS(
AR376="MPR ISSUE","TX ISSUE",
AR376="BSS Hardware Issue","RAN ISSUE",
AR376="Sites strategiques, MLL, Pylone, etc.","ENVTECH",
AR376="AKTIVCO DEFAUT GE &amp; POWER Cabinet","POWER ISSUE",
AR376="AKTIVCO Coupure ENEO &amp; Baisse de tension","POWER ISSUE",
AR376="Coupure ENEO &amp; Baisse de tension","POWER ISSUE",
AR376="Defaut GE &amp; POWER Cabinet","POWER ISSUE",
AR376="Sharing","POWER ISSUE",
AR376="Sites strategiques &amp; DataCenter","POWER ISSUE",
AR376="Exclu","Exclu",
AR376="SAT","TX ISSUE",
AR376="SPARE-ISSUE","SPARE-ISSUE",
AR376="Fiber CAmtel","TX ISSUE",
AR376="Fiber AOF","TX ISSUE",
AR376="Projet OCM (HUAWEI)","TRAVAUX-HUAWEI",
AR376="Projet OCM (NOKIA)","TRAVAUX -NOKIA",
AR376="ACCESS-ISSUE","ACCESS-ISSUE",
AR376="Projet OCM (ZTE, NOKIA, autres projets)","TRAVAUX OCM",
AR376="No root CAuse","No root cause",
AR376="ODU HS","TX ISSUE",
AR376="IP &amp; VLAN","TX ISSUE",
AR376="Warehouse HUAWEI","SPARE-ISSUE",
AR376="SPARE-HS","SPARE-ISSUE",
AR376="Power Telco","RAN ISSUE",AR376="no impacts","no impacts"
),"")</f>
        <v>POWER ISSUE</v>
      </c>
      <c r="AR376" s="59" t="s">
        <v>5326</v>
      </c>
      <c r="AS376" s="40" t="str" cm="1">
        <f t="array" ref="AS376">IFERROR(_xlfn.IFS(
AR376="MPR ISSUE","ACTIVE",
AR376="BSS Hardware Issue","ACTIVE",
AR376="Sites strategiques, MLL, Pylone, etc.","PASSIVE",
AR376="AKTIVCO DEFAUT GE &amp; POWER Cabinet","PASSIVE",
AR376="AKTIVCO Coupure ENEO &amp; Baisse de tension","PASSIVE",
AR376="Coupure ENEO &amp; Baisse de tension","PASSIVE",
AR376="Defaut GE &amp; POWER Cabinet","PASSIVE",
AR376="Sharing","PASSIVE",
AR376="Sites strategiques &amp; DataCenter","PASSIVE",
AR376="Exclu","Exclu",
AR376="SAT","ACTIVE",
AR376="SPARE-ISSUE","SPARE-ISSUE",
AR376="Fiber CAmtel","ACTIVE",
AR376="Fiber AOF","ACTIVE",
AR376="Projet OCM (HUAWEI)","PLANNED WORKS",
AR376="Projet OCM (NOKIA)","PLANNED WORKS",
AR376="ACCESS-ISSUE","ACCESS-ISSUE",
AR376="Projet OCM (ZTE, NOKIA, autres projets)","PLANNED WORKS",
AR376="No root CAuse","No root cause",
AR376="ODU HS","ACTIVE",
AR376="IP &amp; VLAN","ACTIVE",
AR376="Warehouse HUAWEI","SPARE-ISSUE",
AR376="SPARE-HS","SPARE-ISSUE",
AR376="Power Telco","ACTIVE", AR376="no impacts","no impacts"
),"")</f>
        <v>PASSIVE</v>
      </c>
      <c r="AT376" s="99" t="s">
        <v>6485</v>
      </c>
      <c r="AU376" s="99" t="s">
        <v>1636</v>
      </c>
      <c r="AW376" s="17"/>
      <c r="AX376" s="17" t="s">
        <v>5536</v>
      </c>
      <c r="AY376" s="17" t="s">
        <v>6197</v>
      </c>
      <c r="AZ376" s="17" t="s">
        <v>6197</v>
      </c>
      <c r="BA376" s="7"/>
      <c r="BC376" s="18"/>
      <c r="BD376" s="18"/>
      <c r="BE376" s="18"/>
      <c r="BF376" s="18"/>
      <c r="BG376" s="18"/>
      <c r="BH376" s="18"/>
      <c r="BI376" s="18"/>
      <c r="BJ376" s="18"/>
      <c r="BK376" s="18"/>
      <c r="BM376" s="18" t="s">
        <v>5678</v>
      </c>
      <c r="BN376" s="18"/>
      <c r="BO376" s="18"/>
      <c r="BP376" s="9" t="s">
        <v>5661</v>
      </c>
      <c r="BQ376" s="14"/>
      <c r="BR376" s="102" t="s">
        <v>5536</v>
      </c>
      <c r="BS376" s="14"/>
      <c r="BT376" s="14"/>
      <c r="BU376" s="9"/>
      <c r="BV376" s="9"/>
      <c r="BW376" s="9"/>
    </row>
    <row r="377" spans="1:75" x14ac:dyDescent="0.35">
      <c r="A377" s="1" t="s">
        <v>1867</v>
      </c>
      <c r="B377" s="1" t="s">
        <v>1868</v>
      </c>
      <c r="C377" s="3" t="s">
        <v>37</v>
      </c>
      <c r="D377" s="1" t="s">
        <v>11</v>
      </c>
      <c r="E377" s="1" t="s">
        <v>66</v>
      </c>
      <c r="F377" s="3" t="s">
        <v>226</v>
      </c>
      <c r="G377" s="1" t="s">
        <v>1869</v>
      </c>
      <c r="H377" s="29" t="s">
        <v>5588</v>
      </c>
      <c r="I377" s="27">
        <v>0.10731366623577118</v>
      </c>
      <c r="J377" s="27">
        <v>8.1096101109199181E-2</v>
      </c>
      <c r="K377" s="27">
        <v>9.8734993565103735E-2</v>
      </c>
      <c r="L377" s="27">
        <v>0.1215282236547357</v>
      </c>
      <c r="M377" s="27">
        <v>0.14574826000975935</v>
      </c>
      <c r="N377" s="27">
        <v>0.16417189591162931</v>
      </c>
      <c r="O377" s="27">
        <v>7.763609591562437E-2</v>
      </c>
      <c r="P377" s="27">
        <v>0.14228825481618457</v>
      </c>
      <c r="Q377" s="27">
        <v>0.26413750988063339</v>
      </c>
      <c r="R377" s="27">
        <v>0.24539284256905028</v>
      </c>
      <c r="S377" s="80">
        <v>0.15553971800600971</v>
      </c>
      <c r="T377" s="80">
        <v>0.19554379867192875</v>
      </c>
      <c r="U377" s="80">
        <v>0.16076539595300671</v>
      </c>
      <c r="V377" s="80">
        <v>0.2330866385300471</v>
      </c>
      <c r="W377" s="80">
        <v>0.19554379867192875</v>
      </c>
      <c r="X377" s="80">
        <v>0.15980230172386733</v>
      </c>
      <c r="Y377" s="80">
        <v>0.28061712224590724</v>
      </c>
      <c r="Z377" s="80">
        <v>0.28045660654105065</v>
      </c>
      <c r="AA377" s="80">
        <v>0.37601695616565789</v>
      </c>
      <c r="AB377" s="80">
        <v>0.25256254405264345</v>
      </c>
      <c r="AC377" s="80">
        <v>0.34066783094057917</v>
      </c>
      <c r="AD377" s="80">
        <v>0.34066783094057917</v>
      </c>
      <c r="AE377" s="80">
        <v>0.33053750645629837</v>
      </c>
      <c r="AF377" s="80">
        <v>0.21592929318871226</v>
      </c>
      <c r="AG377" s="80"/>
      <c r="AH377" s="80">
        <v>0.25975008061455401</v>
      </c>
      <c r="AI377" s="80">
        <v>0.38525552673406899</v>
      </c>
      <c r="AJ377" s="80">
        <v>2.6978695810302584</v>
      </c>
      <c r="AK377" s="80">
        <v>0</v>
      </c>
      <c r="AL377" s="80">
        <v>0</v>
      </c>
      <c r="AM377" s="80">
        <v>0.38525552673406899</v>
      </c>
      <c r="AN377" s="41" t="s">
        <v>5558</v>
      </c>
      <c r="AO377" s="41"/>
      <c r="AP377" s="40" t="str" cm="1">
        <f t="array" ref="AP377">IFERROR(_xlfn.IFS(
AR377="MPR ISSUE","PDH",
AR377="BSS Hardware Issue","BSS",
AR377="Sites strategiques, MLL, Pylone, etc.","ENVTECH",
AR377="AKTIVCO DEFAUT GE &amp; POWER Cabinet","AKTIVCO",
AR377="AKTIVCO Coupure ENEO &amp; Baisse de tension","AKTIVCO GRID ONLY",
AR377="Coupure ENEO &amp; Baisse de tension","IHS GRID ONLY",
AR377="Defaut GE &amp; POWER Cabinet","IHS",
AR377="Sharing","Partners",
AR377="Sites strategiques &amp; DataCenter","SST &amp; DC",
AR377="Exclu","Exclu",
AR377="SAT","SAT",
AR377="SPARE-ISSUE","SPARE-ISSUE",
AR377="Fiber CAmtel","TRANS_FO_CAMTEL",
AR377="Fiber AOF","Fiber AOF",
AR377="Projet OCM (HUAWEI)","TRAVAUX-HUAWEI",
AR377="Projet OCM (NOKIA)","TRAVAUX-NOKIA",
AR377="ACCESS-ISSUE","ACCESS-ISSUE",
AR377="Projet OCM (ZTE, NOKIA, autres projets)","TRAVAUX OCM",
AR377="No root CAuse","No root cause",
AR377="ODU HS","PDH",
AR377="IP &amp; VLAN","PDH",
AR377="Warehouse HUAWEI","SPARE-ISSUE",
AR377="SPARE-HS","SPARE-ISSUE",
AR377="Power Telco","BSS",AR377="no impacts","no impacts"
),"")</f>
        <v>No root cause</v>
      </c>
      <c r="AQ377" s="40" t="str" cm="1">
        <f t="array" ref="AQ377">IFERROR(_xlfn.IFS(
AR377="MPR ISSUE","TX ISSUE",
AR377="BSS Hardware Issue","RAN ISSUE",
AR377="Sites strategiques, MLL, Pylone, etc.","ENVTECH",
AR377="AKTIVCO DEFAUT GE &amp; POWER Cabinet","POWER ISSUE",
AR377="AKTIVCO Coupure ENEO &amp; Baisse de tension","POWER ISSUE",
AR377="Coupure ENEO &amp; Baisse de tension","POWER ISSUE",
AR377="Defaut GE &amp; POWER Cabinet","POWER ISSUE",
AR377="Sharing","POWER ISSUE",
AR377="Sites strategiques &amp; DataCenter","POWER ISSUE",
AR377="Exclu","Exclu",
AR377="SAT","TX ISSUE",
AR377="SPARE-ISSUE","SPARE-ISSUE",
AR377="Fiber CAmtel","TX ISSUE",
AR377="Fiber AOF","TX ISSUE",
AR377="Projet OCM (HUAWEI)","TRAVAUX-HUAWEI",
AR377="Projet OCM (NOKIA)","TRAVAUX -NOKIA",
AR377="ACCESS-ISSUE","ACCESS-ISSUE",
AR377="Projet OCM (ZTE, NOKIA, autres projets)","TRAVAUX OCM",
AR377="No root CAuse","No root cause",
AR377="ODU HS","TX ISSUE",
AR377="IP &amp; VLAN","TX ISSUE",
AR377="Warehouse HUAWEI","SPARE-ISSUE",
AR377="SPARE-HS","SPARE-ISSUE",
AR377="Power Telco","RAN ISSUE",AR377="no impacts","no impacts"
),"")</f>
        <v>No root cause</v>
      </c>
      <c r="AR377" s="59" t="s">
        <v>5343</v>
      </c>
      <c r="AS377" s="40" t="str" cm="1">
        <f t="array" ref="AS377">IFERROR(_xlfn.IFS(
AR377="MPR ISSUE","ACTIVE",
AR377="BSS Hardware Issue","ACTIVE",
AR377="Sites strategiques, MLL, Pylone, etc.","PASSIVE",
AR377="AKTIVCO DEFAUT GE &amp; POWER Cabinet","PASSIVE",
AR377="AKTIVCO Coupure ENEO &amp; Baisse de tension","PASSIVE",
AR377="Coupure ENEO &amp; Baisse de tension","PASSIVE",
AR377="Defaut GE &amp; POWER Cabinet","PASSIVE",
AR377="Sharing","PASSIVE",
AR377="Sites strategiques &amp; DataCenter","PASSIVE",
AR377="Exclu","Exclu",
AR377="SAT","ACTIVE",
AR377="SPARE-ISSUE","SPARE-ISSUE",
AR377="Fiber CAmtel","ACTIVE",
AR377="Fiber AOF","ACTIVE",
AR377="Projet OCM (HUAWEI)","PLANNED WORKS",
AR377="Projet OCM (NOKIA)","PLANNED WORKS",
AR377="ACCESS-ISSUE","ACCESS-ISSUE",
AR377="Projet OCM (ZTE, NOKIA, autres projets)","PLANNED WORKS",
AR377="No root CAuse","No root cause",
AR377="ODU HS","ACTIVE",
AR377="IP &amp; VLAN","ACTIVE",
AR377="Warehouse HUAWEI","SPARE-ISSUE",
AR377="SPARE-HS","SPARE-ISSUE",
AR377="Power Telco","ACTIVE", AR377="no impacts","no impacts"
),"")</f>
        <v>No root cause</v>
      </c>
      <c r="AT377" s="99" t="s">
        <v>6486</v>
      </c>
      <c r="AU377" s="99" t="s">
        <v>1868</v>
      </c>
      <c r="AW377" s="17"/>
      <c r="AX377" s="17" t="s">
        <v>5536</v>
      </c>
      <c r="AY377" s="17"/>
      <c r="AZ377" s="17" t="s">
        <v>5536</v>
      </c>
      <c r="BA377" s="7"/>
      <c r="BC377" s="18"/>
      <c r="BD377" s="18"/>
      <c r="BE377" s="18"/>
      <c r="BF377" s="18"/>
      <c r="BG377" s="18"/>
      <c r="BH377" s="18"/>
      <c r="BI377" s="18"/>
      <c r="BJ377" s="18" t="s">
        <v>5675</v>
      </c>
      <c r="BK377" s="18" t="s">
        <v>5675</v>
      </c>
      <c r="BM377" s="18"/>
      <c r="BN377" s="18"/>
      <c r="BO377" s="18"/>
      <c r="BP377" s="9" t="s">
        <v>5784</v>
      </c>
      <c r="BQ377" s="14"/>
      <c r="BR377" s="102" t="s">
        <v>5536</v>
      </c>
      <c r="BS377" s="14"/>
      <c r="BT377" s="14"/>
      <c r="BU377" s="9"/>
      <c r="BV377" s="9"/>
      <c r="BW377" s="9"/>
    </row>
    <row r="378" spans="1:75" x14ac:dyDescent="0.35">
      <c r="A378" s="1" t="s">
        <v>2010</v>
      </c>
      <c r="B378" s="8" t="s">
        <v>2011</v>
      </c>
      <c r="C378" s="3" t="s">
        <v>90</v>
      </c>
      <c r="D378" s="1" t="s">
        <v>11</v>
      </c>
      <c r="E378" s="1" t="s">
        <v>96</v>
      </c>
      <c r="F378" s="3" t="s">
        <v>90</v>
      </c>
      <c r="G378" s="1" t="s">
        <v>2012</v>
      </c>
      <c r="H378" s="29" t="s">
        <v>5588</v>
      </c>
      <c r="I378" s="27">
        <v>0</v>
      </c>
      <c r="J378" s="27">
        <v>1.7837142801516962E-3</v>
      </c>
      <c r="K378" s="27">
        <v>0</v>
      </c>
      <c r="L378" s="27">
        <v>0</v>
      </c>
      <c r="M378" s="27">
        <v>0</v>
      </c>
      <c r="N378" s="27">
        <v>0</v>
      </c>
      <c r="O378" s="27">
        <v>0.13175457903312876</v>
      </c>
      <c r="P378" s="27">
        <v>0</v>
      </c>
      <c r="Q378" s="27">
        <v>0</v>
      </c>
      <c r="R378" s="27">
        <v>0</v>
      </c>
      <c r="S378" s="80">
        <v>1.6546092081616361</v>
      </c>
      <c r="T378" s="80">
        <v>0</v>
      </c>
      <c r="U378" s="80">
        <v>0</v>
      </c>
      <c r="V378" s="80">
        <v>0</v>
      </c>
      <c r="W378" s="80">
        <v>0</v>
      </c>
      <c r="X378" s="80">
        <v>0</v>
      </c>
      <c r="Y378" s="80">
        <v>0</v>
      </c>
      <c r="Z378" s="80">
        <v>0.58390938724372499</v>
      </c>
      <c r="AA378" s="80">
        <v>1.6332299921333144</v>
      </c>
      <c r="AB378" s="80">
        <v>1.5421674813499662</v>
      </c>
      <c r="AC378" s="80">
        <v>1.5531158230036537</v>
      </c>
      <c r="AD378" s="80">
        <v>1.5531158230036537</v>
      </c>
      <c r="AE378" s="80">
        <v>1.5409507666230065</v>
      </c>
      <c r="AF378" s="80">
        <v>0.84962751348387389</v>
      </c>
      <c r="AG378" s="80"/>
      <c r="AH378" s="80">
        <v>0</v>
      </c>
      <c r="AI378" s="80">
        <v>0.3647825437659416</v>
      </c>
      <c r="AJ378" s="80">
        <v>0.78809115579375633</v>
      </c>
      <c r="AK378" s="80">
        <v>0.37642091523815469</v>
      </c>
      <c r="AL378" s="80">
        <v>0.2413751071914072</v>
      </c>
      <c r="AM378" s="80">
        <v>0.3647825437659416</v>
      </c>
      <c r="AN378" s="41" t="s">
        <v>5558</v>
      </c>
      <c r="AO378" s="41"/>
      <c r="AP378" s="40" t="str" cm="1">
        <f t="array" ref="AP378">IFERROR(_xlfn.IFS(
AR378="MPR ISSUE","PDH",
AR378="BSS Hardware Issue","BSS",
AR378="Sites strategiques, MLL, Pylone, etc.","ENVTECH",
AR378="AKTIVCO DEFAUT GE &amp; POWER Cabinet","AKTIVCO",
AR378="AKTIVCO Coupure ENEO &amp; Baisse de tension","AKTIVCO GRID ONLY",
AR378="Coupure ENEO &amp; Baisse de tension","IHS GRID ONLY",
AR378="Defaut GE &amp; POWER Cabinet","IHS",
AR378="Sharing","Partners",
AR378="Sites strategiques &amp; DataCenter","SST &amp; DC",
AR378="Exclu","Exclu",
AR378="SAT","SAT",
AR378="SPARE-ISSUE","SPARE-ISSUE",
AR378="Fiber CAmtel","TRANS_FO_CAMTEL",
AR378="Fiber AOF","Fiber AOF",
AR378="Projet OCM (HUAWEI)","TRAVAUX-HUAWEI",
AR378="Projet OCM (NOKIA)","TRAVAUX-NOKIA",
AR378="ACCESS-ISSUE","ACCESS-ISSUE",
AR378="Projet OCM (ZTE, NOKIA, autres projets)","TRAVAUX OCM",
AR378="No root CAuse","No root cause",
AR378="ODU HS","PDH",
AR378="IP &amp; VLAN","PDH",
AR378="Warehouse HUAWEI","SPARE-ISSUE",
AR378="SPARE-HS","SPARE-ISSUE",
AR378="Power Telco","BSS",AR378="no impacts","no impacts"
),"")</f>
        <v>IHS</v>
      </c>
      <c r="AQ378" s="40" t="str" cm="1">
        <f t="array" ref="AQ378">IFERROR(_xlfn.IFS(
AR378="MPR ISSUE","TX ISSUE",
AR378="BSS Hardware Issue","RAN ISSUE",
AR378="Sites strategiques, MLL, Pylone, etc.","ENVTECH",
AR378="AKTIVCO DEFAUT GE &amp; POWER Cabinet","POWER ISSUE",
AR378="AKTIVCO Coupure ENEO &amp; Baisse de tension","POWER ISSUE",
AR378="Coupure ENEO &amp; Baisse de tension","POWER ISSUE",
AR378="Defaut GE &amp; POWER Cabinet","POWER ISSUE",
AR378="Sharing","POWER ISSUE",
AR378="Sites strategiques &amp; DataCenter","POWER ISSUE",
AR378="Exclu","Exclu",
AR378="SAT","TX ISSUE",
AR378="SPARE-ISSUE","SPARE-ISSUE",
AR378="Fiber CAmtel","TX ISSUE",
AR378="Fiber AOF","TX ISSUE",
AR378="Projet OCM (HUAWEI)","TRAVAUX-HUAWEI",
AR378="Projet OCM (NOKIA)","TRAVAUX -NOKIA",
AR378="ACCESS-ISSUE","ACCESS-ISSUE",
AR378="Projet OCM (ZTE, NOKIA, autres projets)","TRAVAUX OCM",
AR378="No root CAuse","No root cause",
AR378="ODU HS","TX ISSUE",
AR378="IP &amp; VLAN","TX ISSUE",
AR378="Warehouse HUAWEI","SPARE-ISSUE",
AR378="SPARE-HS","SPARE-ISSUE",
AR378="Power Telco","RAN ISSUE",AR378="no impacts","no impacts"
),"")</f>
        <v>POWER ISSUE</v>
      </c>
      <c r="AR378" s="59" t="s">
        <v>5329</v>
      </c>
      <c r="AS378" s="40" t="str" cm="1">
        <f t="array" ref="AS378">IFERROR(_xlfn.IFS(
AR378="MPR ISSUE","ACTIVE",
AR378="BSS Hardware Issue","ACTIVE",
AR378="Sites strategiques, MLL, Pylone, etc.","PASSIVE",
AR378="AKTIVCO DEFAUT GE &amp; POWER Cabinet","PASSIVE",
AR378="AKTIVCO Coupure ENEO &amp; Baisse de tension","PASSIVE",
AR378="Coupure ENEO &amp; Baisse de tension","PASSIVE",
AR378="Defaut GE &amp; POWER Cabinet","PASSIVE",
AR378="Sharing","PASSIVE",
AR378="Sites strategiques &amp; DataCenter","PASSIVE",
AR378="Exclu","Exclu",
AR378="SAT","ACTIVE",
AR378="SPARE-ISSUE","SPARE-ISSUE",
AR378="Fiber CAmtel","ACTIVE",
AR378="Fiber AOF","ACTIVE",
AR378="Projet OCM (HUAWEI)","PLANNED WORKS",
AR378="Projet OCM (NOKIA)","PLANNED WORKS",
AR378="ACCESS-ISSUE","ACCESS-ISSUE",
AR378="Projet OCM (ZTE, NOKIA, autres projets)","PLANNED WORKS",
AR378="No root CAuse","No root cause",
AR378="ODU HS","ACTIVE",
AR378="IP &amp; VLAN","ACTIVE",
AR378="Warehouse HUAWEI","SPARE-ISSUE",
AR378="SPARE-HS","SPARE-ISSUE",
AR378="Power Telco","ACTIVE", AR378="no impacts","no impacts"
),"")</f>
        <v>PASSIVE</v>
      </c>
      <c r="AT378" s="99" t="s">
        <v>5755</v>
      </c>
      <c r="AU378" s="99" t="s">
        <v>2011</v>
      </c>
      <c r="AW378" s="17"/>
      <c r="AX378" s="17" t="s">
        <v>5536</v>
      </c>
      <c r="AY378" s="17"/>
      <c r="AZ378" s="17" t="s">
        <v>5536</v>
      </c>
      <c r="BA378" s="7"/>
      <c r="BC378" s="18"/>
      <c r="BD378" s="18"/>
      <c r="BE378" s="18"/>
      <c r="BF378" s="18"/>
      <c r="BG378" s="18"/>
      <c r="BH378" s="18"/>
      <c r="BI378" s="18"/>
      <c r="BJ378" s="18"/>
      <c r="BK378" s="18"/>
      <c r="BM378" s="18"/>
      <c r="BN378" s="18"/>
      <c r="BO378" s="18"/>
      <c r="BP378" s="9" t="s">
        <v>5755</v>
      </c>
      <c r="BQ378" s="14"/>
      <c r="BR378" s="102" t="s">
        <v>5536</v>
      </c>
      <c r="BS378" s="14"/>
      <c r="BT378" s="14"/>
      <c r="BU378" s="9"/>
      <c r="BV378" s="9"/>
      <c r="BW378" s="9"/>
    </row>
    <row r="379" spans="1:75" x14ac:dyDescent="0.35">
      <c r="A379" s="1" t="s">
        <v>1491</v>
      </c>
      <c r="B379" s="8" t="s">
        <v>1492</v>
      </c>
      <c r="C379" s="3" t="s">
        <v>90</v>
      </c>
      <c r="D379" s="1" t="s">
        <v>11</v>
      </c>
      <c r="E379" s="1" t="s">
        <v>66</v>
      </c>
      <c r="F379" s="3" t="s">
        <v>90</v>
      </c>
      <c r="G379" s="1" t="s">
        <v>1493</v>
      </c>
      <c r="H379" s="29" t="s">
        <v>5588</v>
      </c>
      <c r="I379" s="27">
        <v>2.3189627789662859E-3</v>
      </c>
      <c r="J379" s="27">
        <v>7.7705625802252945E-2</v>
      </c>
      <c r="K379" s="27">
        <v>3.4155929789315864E-2</v>
      </c>
      <c r="L379" s="27">
        <v>0</v>
      </c>
      <c r="M379" s="27">
        <v>0</v>
      </c>
      <c r="N379" s="27">
        <v>0</v>
      </c>
      <c r="O379" s="27">
        <v>4.4846242712833745E-2</v>
      </c>
      <c r="P379" s="27">
        <v>0.19942687465053999</v>
      </c>
      <c r="Q379" s="27">
        <v>3.7012009378622895E-2</v>
      </c>
      <c r="R379" s="27">
        <v>1.516157138129019E-3</v>
      </c>
      <c r="S379" s="80">
        <v>5.7257354309730437E-3</v>
      </c>
      <c r="T379" s="80">
        <v>0</v>
      </c>
      <c r="U379" s="80">
        <v>0</v>
      </c>
      <c r="V379" s="80">
        <v>2.9610720519737052E-3</v>
      </c>
      <c r="W379" s="80">
        <v>0</v>
      </c>
      <c r="X379" s="80">
        <v>0</v>
      </c>
      <c r="Y379" s="80">
        <v>0.54469721550004213</v>
      </c>
      <c r="Z379" s="80">
        <v>0</v>
      </c>
      <c r="AA379" s="80">
        <v>0</v>
      </c>
      <c r="AB379" s="80">
        <v>0</v>
      </c>
      <c r="AC379" s="80">
        <v>1.4270540178254463E-3</v>
      </c>
      <c r="AD379" s="80">
        <v>1.4270540178254463E-3</v>
      </c>
      <c r="AE379" s="80">
        <v>4.0135894251337786E-3</v>
      </c>
      <c r="AF379" s="80">
        <v>0</v>
      </c>
      <c r="AG379" s="80"/>
      <c r="AH379" s="80">
        <v>1.0613099966902276E-2</v>
      </c>
      <c r="AI379" s="80">
        <v>0.36095433504408947</v>
      </c>
      <c r="AJ379" s="80">
        <v>0.72202139011786137</v>
      </c>
      <c r="AK379" s="80">
        <v>0.41281446879329031</v>
      </c>
      <c r="AL379" s="80">
        <v>0.2286975750054176</v>
      </c>
      <c r="AM379" s="80">
        <v>0.36095433504408947</v>
      </c>
      <c r="AN379" s="41" t="s">
        <v>5558</v>
      </c>
      <c r="AO379" s="41"/>
      <c r="AP379" s="40" t="str" cm="1">
        <f t="array" ref="AP379">IFERROR(_xlfn.IFS(
AR379="MPR ISSUE","PDH",
AR379="BSS Hardware Issue","BSS",
AR379="Sites strategiques, MLL, Pylone, etc.","ENVTECH",
AR379="AKTIVCO DEFAUT GE &amp; POWER Cabinet","AKTIVCO",
AR379="AKTIVCO Coupure ENEO &amp; Baisse de tension","AKTIVCO GRID ONLY",
AR379="Coupure ENEO &amp; Baisse de tension","IHS GRID ONLY",
AR379="Defaut GE &amp; POWER Cabinet","IHS",
AR379="Sharing","Partners",
AR379="Sites strategiques &amp; DataCenter","SST &amp; DC",
AR379="Exclu","Exclu",
AR379="SAT","SAT",
AR379="SPARE-ISSUE","SPARE-ISSUE",
AR379="Fiber CAmtel","TRANS_FO_CAMTEL",
AR379="Fiber AOF","Fiber AOF",
AR379="Projet OCM (HUAWEI)","TRAVAUX-HUAWEI",
AR379="Projet OCM (NOKIA)","TRAVAUX-NOKIA",
AR379="ACCESS-ISSUE","ACCESS-ISSUE",
AR379="Projet OCM (ZTE, NOKIA, autres projets)","TRAVAUX OCM",
AR379="No root CAuse","No root cause",
AR379="ODU HS","PDH",
AR379="IP &amp; VLAN","PDH",
AR379="Warehouse HUAWEI","SPARE-ISSUE",
AR379="SPARE-HS","SPARE-ISSUE",
AR379="Power Telco","BSS",AR379="no impacts","no impacts"
),"")</f>
        <v>No root cause</v>
      </c>
      <c r="AQ379" s="40" t="str" cm="1">
        <f t="array" ref="AQ379">IFERROR(_xlfn.IFS(
AR379="MPR ISSUE","TX ISSUE",
AR379="BSS Hardware Issue","RAN ISSUE",
AR379="Sites strategiques, MLL, Pylone, etc.","ENVTECH",
AR379="AKTIVCO DEFAUT GE &amp; POWER Cabinet","POWER ISSUE",
AR379="AKTIVCO Coupure ENEO &amp; Baisse de tension","POWER ISSUE",
AR379="Coupure ENEO &amp; Baisse de tension","POWER ISSUE",
AR379="Defaut GE &amp; POWER Cabinet","POWER ISSUE",
AR379="Sharing","POWER ISSUE",
AR379="Sites strategiques &amp; DataCenter","POWER ISSUE",
AR379="Exclu","Exclu",
AR379="SAT","TX ISSUE",
AR379="SPARE-ISSUE","SPARE-ISSUE",
AR379="Fiber CAmtel","TX ISSUE",
AR379="Fiber AOF","TX ISSUE",
AR379="Projet OCM (HUAWEI)","TRAVAUX-HUAWEI",
AR379="Projet OCM (NOKIA)","TRAVAUX -NOKIA",
AR379="ACCESS-ISSUE","ACCESS-ISSUE",
AR379="Projet OCM (ZTE, NOKIA, autres projets)","TRAVAUX OCM",
AR379="No root CAuse","No root cause",
AR379="ODU HS","TX ISSUE",
AR379="IP &amp; VLAN","TX ISSUE",
AR379="Warehouse HUAWEI","SPARE-ISSUE",
AR379="SPARE-HS","SPARE-ISSUE",
AR379="Power Telco","RAN ISSUE",AR379="no impacts","no impacts"
),"")</f>
        <v>No root cause</v>
      </c>
      <c r="AR379" s="59" t="s">
        <v>5343</v>
      </c>
      <c r="AS379" s="40" t="str" cm="1">
        <f t="array" ref="AS379">IFERROR(_xlfn.IFS(
AR379="MPR ISSUE","ACTIVE",
AR379="BSS Hardware Issue","ACTIVE",
AR379="Sites strategiques, MLL, Pylone, etc.","PASSIVE",
AR379="AKTIVCO DEFAUT GE &amp; POWER Cabinet","PASSIVE",
AR379="AKTIVCO Coupure ENEO &amp; Baisse de tension","PASSIVE",
AR379="Coupure ENEO &amp; Baisse de tension","PASSIVE",
AR379="Defaut GE &amp; POWER Cabinet","PASSIVE",
AR379="Sharing","PASSIVE",
AR379="Sites strategiques &amp; DataCenter","PASSIVE",
AR379="Exclu","Exclu",
AR379="SAT","ACTIVE",
AR379="SPARE-ISSUE","SPARE-ISSUE",
AR379="Fiber CAmtel","ACTIVE",
AR379="Fiber AOF","ACTIVE",
AR379="Projet OCM (HUAWEI)","PLANNED WORKS",
AR379="Projet OCM (NOKIA)","PLANNED WORKS",
AR379="ACCESS-ISSUE","ACCESS-ISSUE",
AR379="Projet OCM (ZTE, NOKIA, autres projets)","PLANNED WORKS",
AR379="No root CAuse","No root cause",
AR379="ODU HS","ACTIVE",
AR379="IP &amp; VLAN","ACTIVE",
AR379="Warehouse HUAWEI","SPARE-ISSUE",
AR379="SPARE-HS","SPARE-ISSUE",
AR379="Power Telco","ACTIVE", AR379="no impacts","no impacts"
),"")</f>
        <v>No root cause</v>
      </c>
      <c r="AT379" s="99" t="s">
        <v>5834</v>
      </c>
      <c r="AU379" s="99" t="s">
        <v>1492</v>
      </c>
      <c r="AW379" s="17"/>
      <c r="AX379" s="17" t="s">
        <v>5536</v>
      </c>
      <c r="AY379" s="17"/>
      <c r="AZ379" s="17" t="s">
        <v>5536</v>
      </c>
      <c r="BA379" s="7"/>
      <c r="BC379" s="18"/>
      <c r="BD379" s="18"/>
      <c r="BE379" s="18"/>
      <c r="BF379" s="18"/>
      <c r="BG379" s="18"/>
      <c r="BH379" s="18"/>
      <c r="BI379" s="18"/>
      <c r="BJ379" s="18"/>
      <c r="BK379" s="18"/>
      <c r="BM379" s="18"/>
      <c r="BN379" s="18"/>
      <c r="BO379" s="18"/>
      <c r="BP379" s="9" t="s">
        <v>5834</v>
      </c>
      <c r="BQ379" s="14"/>
      <c r="BR379" s="102" t="s">
        <v>5536</v>
      </c>
      <c r="BS379" s="14"/>
      <c r="BT379" s="14"/>
      <c r="BU379" s="9"/>
      <c r="BV379" s="9"/>
      <c r="BW379" s="9"/>
    </row>
    <row r="380" spans="1:75" x14ac:dyDescent="0.35">
      <c r="A380" s="1" t="s">
        <v>1627</v>
      </c>
      <c r="B380" s="1" t="s">
        <v>1628</v>
      </c>
      <c r="C380" s="3" t="s">
        <v>32</v>
      </c>
      <c r="D380" s="1" t="s">
        <v>21</v>
      </c>
      <c r="E380" s="1" t="s">
        <v>30</v>
      </c>
      <c r="F380" s="3" t="s">
        <v>31</v>
      </c>
      <c r="G380" s="1" t="s">
        <v>32</v>
      </c>
      <c r="H380" s="30" t="s">
        <v>5587</v>
      </c>
      <c r="I380" s="27">
        <v>11.803807717880451</v>
      </c>
      <c r="J380" s="27">
        <v>11.495867255652296</v>
      </c>
      <c r="K380" s="27">
        <v>34.0139555920818</v>
      </c>
      <c r="L380" s="27">
        <v>0</v>
      </c>
      <c r="M380" s="27">
        <v>9.9608377350306618</v>
      </c>
      <c r="N380" s="27">
        <v>0.32340347512933976</v>
      </c>
      <c r="O380" s="27">
        <v>26.663138888175482</v>
      </c>
      <c r="P380" s="27">
        <v>6.7139617273487371</v>
      </c>
      <c r="Q380" s="27">
        <v>3.9261963057132179</v>
      </c>
      <c r="R380" s="27">
        <v>0.81135338281497393</v>
      </c>
      <c r="S380" s="80">
        <v>1.0646471650786318</v>
      </c>
      <c r="T380" s="80">
        <v>2.1525156021265119</v>
      </c>
      <c r="U380" s="80">
        <v>0</v>
      </c>
      <c r="V380" s="80">
        <v>0.28136619553523801</v>
      </c>
      <c r="W380" s="80">
        <v>2.1525156021265119</v>
      </c>
      <c r="X380" s="80">
        <v>1.5634586354595605</v>
      </c>
      <c r="Y380" s="80">
        <v>17.97046439690326</v>
      </c>
      <c r="Z380" s="80">
        <v>29.527666486889082</v>
      </c>
      <c r="AA380" s="80">
        <v>1.9482504501573774</v>
      </c>
      <c r="AB380" s="80">
        <v>1.7844174207337791</v>
      </c>
      <c r="AC380" s="80">
        <v>2.7663276574980102</v>
      </c>
      <c r="AD380" s="80">
        <v>2.7663276574980102</v>
      </c>
      <c r="AE380" s="80">
        <v>4.5505667274486132</v>
      </c>
      <c r="AF380" s="80">
        <v>0</v>
      </c>
      <c r="AG380" s="80"/>
      <c r="AH380" s="80">
        <v>3.890044601963857</v>
      </c>
      <c r="AI380" s="80">
        <v>0.36058961342111029</v>
      </c>
      <c r="AJ380" s="80">
        <v>0.31636052260310382</v>
      </c>
      <c r="AK380" s="80">
        <v>0.27062486612197389</v>
      </c>
      <c r="AL380" s="80">
        <v>0.4306162953332151</v>
      </c>
      <c r="AM380" s="80">
        <v>0.36058961342111029</v>
      </c>
      <c r="AN380" s="41" t="s">
        <v>5558</v>
      </c>
      <c r="AO380" s="41"/>
      <c r="AP380" s="40" t="str" cm="1">
        <f t="array" ref="AP380">IFERROR(_xlfn.IFS(
AR380="MPR ISSUE","PDH",
AR380="BSS Hardware Issue","BSS",
AR380="Sites strategiques, MLL, Pylone, etc.","ENVTECH",
AR380="AKTIVCO DEFAUT GE &amp; POWER Cabinet","AKTIVCO",
AR380="AKTIVCO Coupure ENEO &amp; Baisse de tension","AKTIVCO GRID ONLY",
AR380="Coupure ENEO &amp; Baisse de tension","IHS GRID ONLY",
AR380="Defaut GE &amp; POWER Cabinet","IHS",
AR380="Sharing","Partners",
AR380="Sites strategiques &amp; DataCenter","SST &amp; DC",
AR380="Exclu","Exclu",
AR380="SAT","SAT",
AR380="SPARE-ISSUE","SPARE-ISSUE",
AR380="Fiber CAmtel","TRANS_FO_CAMTEL",
AR380="Fiber AOF","Fiber AOF",
AR380="Projet OCM (HUAWEI)","TRAVAUX-HUAWEI",
AR380="Projet OCM (NOKIA)","TRAVAUX-NOKIA",
AR380="ACCESS-ISSUE","ACCESS-ISSUE",
AR380="Projet OCM (ZTE, NOKIA, autres projets)","TRAVAUX OCM",
AR380="No root CAuse","No root cause",
AR380="ODU HS","PDH",
AR380="IP &amp; VLAN","PDH",
AR380="Warehouse HUAWEI","SPARE-ISSUE",
AR380="SPARE-HS","SPARE-ISSUE",
AR380="Power Telco","BSS",AR380="no impacts","no impacts"
),"")</f>
        <v>AKTIVCO GRID ONLY</v>
      </c>
      <c r="AQ380" s="40" t="str" cm="1">
        <f t="array" ref="AQ380">IFERROR(_xlfn.IFS(
AR380="MPR ISSUE","TX ISSUE",
AR380="BSS Hardware Issue","RAN ISSUE",
AR380="Sites strategiques, MLL, Pylone, etc.","ENVTECH",
AR380="AKTIVCO DEFAUT GE &amp; POWER Cabinet","POWER ISSUE",
AR380="AKTIVCO Coupure ENEO &amp; Baisse de tension","POWER ISSUE",
AR380="Coupure ENEO &amp; Baisse de tension","POWER ISSUE",
AR380="Defaut GE &amp; POWER Cabinet","POWER ISSUE",
AR380="Sharing","POWER ISSUE",
AR380="Sites strategiques &amp; DataCenter","POWER ISSUE",
AR380="Exclu","Exclu",
AR380="SAT","TX ISSUE",
AR380="SPARE-ISSUE","SPARE-ISSUE",
AR380="Fiber CAmtel","TX ISSUE",
AR380="Fiber AOF","TX ISSUE",
AR380="Projet OCM (HUAWEI)","TRAVAUX-HUAWEI",
AR380="Projet OCM (NOKIA)","TRAVAUX -NOKIA",
AR380="ACCESS-ISSUE","ACCESS-ISSUE",
AR380="Projet OCM (ZTE, NOKIA, autres projets)","TRAVAUX OCM",
AR380="No root CAuse","No root cause",
AR380="ODU HS","TX ISSUE",
AR380="IP &amp; VLAN","TX ISSUE",
AR380="Warehouse HUAWEI","SPARE-ISSUE",
AR380="SPARE-HS","SPARE-ISSUE",
AR380="Power Telco","RAN ISSUE",AR380="no impacts","no impacts"
),"")</f>
        <v>POWER ISSUE</v>
      </c>
      <c r="AR380" s="59" t="s">
        <v>5326</v>
      </c>
      <c r="AS380" s="40" t="str" cm="1">
        <f t="array" ref="AS380">IFERROR(_xlfn.IFS(
AR380="MPR ISSUE","ACTIVE",
AR380="BSS Hardware Issue","ACTIVE",
AR380="Sites strategiques, MLL, Pylone, etc.","PASSIVE",
AR380="AKTIVCO DEFAUT GE &amp; POWER Cabinet","PASSIVE",
AR380="AKTIVCO Coupure ENEO &amp; Baisse de tension","PASSIVE",
AR380="Coupure ENEO &amp; Baisse de tension","PASSIVE",
AR380="Defaut GE &amp; POWER Cabinet","PASSIVE",
AR380="Sharing","PASSIVE",
AR380="Sites strategiques &amp; DataCenter","PASSIVE",
AR380="Exclu","Exclu",
AR380="SAT","ACTIVE",
AR380="SPARE-ISSUE","SPARE-ISSUE",
AR380="Fiber CAmtel","ACTIVE",
AR380="Fiber AOF","ACTIVE",
AR380="Projet OCM (HUAWEI)","PLANNED WORKS",
AR380="Projet OCM (NOKIA)","PLANNED WORKS",
AR380="ACCESS-ISSUE","ACCESS-ISSUE",
AR380="Projet OCM (ZTE, NOKIA, autres projets)","PLANNED WORKS",
AR380="No root CAuse","No root cause",
AR380="ODU HS","ACTIVE",
AR380="IP &amp; VLAN","ACTIVE",
AR380="Warehouse HUAWEI","SPARE-ISSUE",
AR380="SPARE-HS","SPARE-ISSUE",
AR380="Power Telco","ACTIVE", AR380="no impacts","no impacts"
),"")</f>
        <v>PASSIVE</v>
      </c>
      <c r="AT380" s="99" t="s">
        <v>6485</v>
      </c>
      <c r="AU380" s="99" t="s">
        <v>1628</v>
      </c>
      <c r="AW380" s="17"/>
      <c r="AX380" s="17" t="s">
        <v>5536</v>
      </c>
      <c r="AY380" s="17" t="s">
        <v>6197</v>
      </c>
      <c r="AZ380" s="17" t="s">
        <v>6197</v>
      </c>
      <c r="BA380" s="7"/>
      <c r="BC380" s="18"/>
      <c r="BD380" s="18"/>
      <c r="BE380" s="18"/>
      <c r="BF380" s="18"/>
      <c r="BG380" s="18"/>
      <c r="BH380" s="18"/>
      <c r="BI380" s="18"/>
      <c r="BJ380" s="18"/>
      <c r="BK380" s="18"/>
      <c r="BM380" s="18" t="s">
        <v>5678</v>
      </c>
      <c r="BN380" s="18"/>
      <c r="BO380" s="18"/>
      <c r="BP380" s="9" t="s">
        <v>5661</v>
      </c>
      <c r="BQ380" s="14"/>
      <c r="BR380" s="102" t="s">
        <v>5536</v>
      </c>
      <c r="BS380" s="14"/>
      <c r="BT380" s="14"/>
      <c r="BU380" s="9"/>
      <c r="BV380" s="9"/>
      <c r="BW380" s="9"/>
    </row>
    <row r="381" spans="1:75" x14ac:dyDescent="0.35">
      <c r="A381" s="1" t="s">
        <v>4430</v>
      </c>
      <c r="B381" s="8" t="s">
        <v>4431</v>
      </c>
      <c r="C381" s="3" t="s">
        <v>13</v>
      </c>
      <c r="D381" s="1" t="s">
        <v>11</v>
      </c>
      <c r="E381" s="1" t="s">
        <v>12</v>
      </c>
      <c r="F381" s="3" t="s">
        <v>13</v>
      </c>
      <c r="G381" s="1" t="s">
        <v>14</v>
      </c>
      <c r="H381" s="28" t="s">
        <v>5589</v>
      </c>
      <c r="I381" s="27">
        <v>0</v>
      </c>
      <c r="J381" s="27">
        <v>0</v>
      </c>
      <c r="K381" s="27">
        <v>0</v>
      </c>
      <c r="L381" s="27">
        <v>0</v>
      </c>
      <c r="M381" s="27">
        <v>0</v>
      </c>
      <c r="N381" s="27">
        <v>0</v>
      </c>
      <c r="O381" s="27">
        <v>7.0448559353713837E-3</v>
      </c>
      <c r="P381" s="27">
        <v>0</v>
      </c>
      <c r="Q381" s="27">
        <v>0</v>
      </c>
      <c r="R381" s="27">
        <v>0</v>
      </c>
      <c r="S381" s="80">
        <v>0</v>
      </c>
      <c r="T381" s="80">
        <v>0</v>
      </c>
      <c r="U381" s="80">
        <v>0</v>
      </c>
      <c r="V381" s="80">
        <v>0</v>
      </c>
      <c r="W381" s="80">
        <v>0</v>
      </c>
      <c r="X381" s="80">
        <v>0</v>
      </c>
      <c r="Y381" s="80">
        <v>11.047047509795025</v>
      </c>
      <c r="Z381" s="80">
        <v>0</v>
      </c>
      <c r="AA381" s="80">
        <v>8.9175391586979543E-5</v>
      </c>
      <c r="AB381" s="80">
        <v>0</v>
      </c>
      <c r="AC381" s="80">
        <v>0</v>
      </c>
      <c r="AD381" s="80">
        <v>0</v>
      </c>
      <c r="AE381" s="80">
        <v>0</v>
      </c>
      <c r="AF381" s="80">
        <v>0.32878966878119359</v>
      </c>
      <c r="AG381" s="80"/>
      <c r="AH381" s="80">
        <v>0.89005958342964286</v>
      </c>
      <c r="AI381" s="80">
        <v>0.3459648492008458</v>
      </c>
      <c r="AJ381" s="80">
        <v>0</v>
      </c>
      <c r="AK381" s="80">
        <v>1.0305420402501095</v>
      </c>
      <c r="AL381" s="80">
        <v>0</v>
      </c>
      <c r="AM381" s="80">
        <v>0.3459648492008458</v>
      </c>
      <c r="AN381" s="41" t="s">
        <v>5591</v>
      </c>
      <c r="AO381" s="41"/>
      <c r="AP381" s="40" t="str" cm="1">
        <f t="array" ref="AP381">IFERROR(_xlfn.IFS(
AR381="MPR ISSUE","PDH",
AR381="BSS Hardware Issue","BSS",
AR381="Sites strategiques, MLL, Pylone, etc.","ENVTECH",
AR381="AKTIVCO DEFAUT GE &amp; POWER Cabinet","AKTIVCO",
AR381="AKTIVCO Coupure ENEO &amp; Baisse de tension","AKTIVCO GRID ONLY",
AR381="Coupure ENEO &amp; Baisse de tension","IHS GRID ONLY",
AR381="Defaut GE &amp; POWER Cabinet","IHS",
AR381="Sharing","Partners",
AR381="Sites strategiques &amp; DataCenter","SST &amp; DC",
AR381="Exclu","Exclu",
AR381="SAT","SAT",
AR381="SPARE-ISSUE","SPARE-ISSUE",
AR381="Fiber CAmtel","TRANS_FO_CAMTEL",
AR381="Fiber AOF","Fiber AOF",
AR381="Projet OCM (HUAWEI)","TRAVAUX-HUAWEI",
AR381="Projet OCM (NOKIA)","TRAVAUX-NOKIA",
AR381="ACCESS-ISSUE","ACCESS-ISSUE",
AR381="Projet OCM (ZTE, NOKIA, autres projets)","TRAVAUX OCM",
AR381="No root CAuse","No root cause",
AR381="ODU HS","PDH",
AR381="IP &amp; VLAN","PDH",
AR381="Warehouse HUAWEI","SPARE-ISSUE",
AR381="SPARE-HS","SPARE-ISSUE",
AR381="Power Telco","BSS",AR381="no impacts","no impacts"
),"")</f>
        <v>No root cause</v>
      </c>
      <c r="AQ381" s="40" t="str" cm="1">
        <f t="array" ref="AQ381">IFERROR(_xlfn.IFS(
AR381="MPR ISSUE","TX ISSUE",
AR381="BSS Hardware Issue","RAN ISSUE",
AR381="Sites strategiques, MLL, Pylone, etc.","ENVTECH",
AR381="AKTIVCO DEFAUT GE &amp; POWER Cabinet","POWER ISSUE",
AR381="AKTIVCO Coupure ENEO &amp; Baisse de tension","POWER ISSUE",
AR381="Coupure ENEO &amp; Baisse de tension","POWER ISSUE",
AR381="Defaut GE &amp; POWER Cabinet","POWER ISSUE",
AR381="Sharing","POWER ISSUE",
AR381="Sites strategiques &amp; DataCenter","POWER ISSUE",
AR381="Exclu","Exclu",
AR381="SAT","TX ISSUE",
AR381="SPARE-ISSUE","SPARE-ISSUE",
AR381="Fiber CAmtel","TX ISSUE",
AR381="Fiber AOF","TX ISSUE",
AR381="Projet OCM (HUAWEI)","TRAVAUX-HUAWEI",
AR381="Projet OCM (NOKIA)","TRAVAUX -NOKIA",
AR381="ACCESS-ISSUE","ACCESS-ISSUE",
AR381="Projet OCM (ZTE, NOKIA, autres projets)","TRAVAUX OCM",
AR381="No root CAuse","No root cause",
AR381="ODU HS","TX ISSUE",
AR381="IP &amp; VLAN","TX ISSUE",
AR381="Warehouse HUAWEI","SPARE-ISSUE",
AR381="SPARE-HS","SPARE-ISSUE",
AR381="Power Telco","RAN ISSUE",AR381="no impacts","no impacts"
),"")</f>
        <v>No root cause</v>
      </c>
      <c r="AR381" s="59" t="s">
        <v>5343</v>
      </c>
      <c r="AS381" s="40" t="str" cm="1">
        <f t="array" ref="AS381">IFERROR(_xlfn.IFS(
AR381="MPR ISSUE","ACTIVE",
AR381="BSS Hardware Issue","ACTIVE",
AR381="Sites strategiques, MLL, Pylone, etc.","PASSIVE",
AR381="AKTIVCO DEFAUT GE &amp; POWER Cabinet","PASSIVE",
AR381="AKTIVCO Coupure ENEO &amp; Baisse de tension","PASSIVE",
AR381="Coupure ENEO &amp; Baisse de tension","PASSIVE",
AR381="Defaut GE &amp; POWER Cabinet","PASSIVE",
AR381="Sharing","PASSIVE",
AR381="Sites strategiques &amp; DataCenter","PASSIVE",
AR381="Exclu","Exclu",
AR381="SAT","ACTIVE",
AR381="SPARE-ISSUE","SPARE-ISSUE",
AR381="Fiber CAmtel","ACTIVE",
AR381="Fiber AOF","ACTIVE",
AR381="Projet OCM (HUAWEI)","PLANNED WORKS",
AR381="Projet OCM (NOKIA)","PLANNED WORKS",
AR381="ACCESS-ISSUE","ACCESS-ISSUE",
AR381="Projet OCM (ZTE, NOKIA, autres projets)","PLANNED WORKS",
AR381="No root CAuse","No root cause",
AR381="ODU HS","ACTIVE",
AR381="IP &amp; VLAN","ACTIVE",
AR381="Warehouse HUAWEI","SPARE-ISSUE",
AR381="SPARE-HS","SPARE-ISSUE",
AR381="Power Telco","ACTIVE", AR381="no impacts","no impacts"
),"")</f>
        <v>No root cause</v>
      </c>
      <c r="AT381" s="99" t="s">
        <v>6487</v>
      </c>
      <c r="AU381" s="99" t="s">
        <v>4431</v>
      </c>
      <c r="AW381" s="17"/>
      <c r="AX381" s="17" t="s">
        <v>5536</v>
      </c>
      <c r="AY381" s="17"/>
      <c r="AZ381" s="17" t="s">
        <v>5536</v>
      </c>
      <c r="BA381" s="7"/>
      <c r="BC381" s="18"/>
      <c r="BD381" s="18"/>
      <c r="BE381" s="18"/>
      <c r="BF381" s="18"/>
      <c r="BG381" s="18"/>
      <c r="BH381" s="18"/>
      <c r="BI381" s="18"/>
      <c r="BJ381" s="18"/>
      <c r="BK381" s="18"/>
      <c r="BM381" s="18" t="s">
        <v>5929</v>
      </c>
      <c r="BN381" s="18" t="s">
        <v>6031</v>
      </c>
      <c r="BO381" s="18"/>
      <c r="BP381" s="9" t="s">
        <v>5661</v>
      </c>
      <c r="BQ381" s="14"/>
      <c r="BR381" s="102" t="s">
        <v>5536</v>
      </c>
      <c r="BS381" s="14"/>
      <c r="BT381" s="14"/>
      <c r="BU381" s="9"/>
      <c r="BV381" s="9"/>
      <c r="BW381" s="9"/>
    </row>
    <row r="382" spans="1:75" x14ac:dyDescent="0.35">
      <c r="A382" s="1" t="s">
        <v>2377</v>
      </c>
      <c r="B382" s="1" t="s">
        <v>2378</v>
      </c>
      <c r="C382" s="3" t="s">
        <v>38</v>
      </c>
      <c r="D382" s="1" t="s">
        <v>11</v>
      </c>
      <c r="E382" s="1" t="s">
        <v>12</v>
      </c>
      <c r="F382" s="3" t="s">
        <v>37</v>
      </c>
      <c r="G382" s="1" t="s">
        <v>38</v>
      </c>
      <c r="H382" s="30" t="s">
        <v>5587</v>
      </c>
      <c r="I382" s="27">
        <v>4.7498023873322435</v>
      </c>
      <c r="J382" s="27">
        <v>23.135342561916257</v>
      </c>
      <c r="K382" s="27">
        <v>9.8779046208547712</v>
      </c>
      <c r="L382" s="27">
        <v>0</v>
      </c>
      <c r="M382" s="27">
        <v>2.4754375301412823</v>
      </c>
      <c r="N382" s="27">
        <v>1.5050487539700874</v>
      </c>
      <c r="O382" s="27">
        <v>0</v>
      </c>
      <c r="P382" s="27">
        <v>3.1621593856742895E-2</v>
      </c>
      <c r="Q382" s="27">
        <v>3.19069551098215E-2</v>
      </c>
      <c r="R382" s="27">
        <v>0</v>
      </c>
      <c r="S382" s="80">
        <v>1.2324039117320452E-2</v>
      </c>
      <c r="T382" s="80">
        <v>3.9237172298271117E-2</v>
      </c>
      <c r="U382" s="80">
        <v>0.58932449284171251</v>
      </c>
      <c r="V382" s="80">
        <v>0</v>
      </c>
      <c r="W382" s="80">
        <v>3.923717229827111E-2</v>
      </c>
      <c r="X382" s="80">
        <v>2.7644371391963656E-3</v>
      </c>
      <c r="Y382" s="80">
        <v>0</v>
      </c>
      <c r="Z382" s="80">
        <v>0</v>
      </c>
      <c r="AA382" s="80">
        <v>7.9027232024381763E-2</v>
      </c>
      <c r="AB382" s="80">
        <v>0.49968538921848055</v>
      </c>
      <c r="AC382" s="80">
        <v>9.7165506673173488E-2</v>
      </c>
      <c r="AD382" s="80">
        <v>9.7165506673173488E-2</v>
      </c>
      <c r="AE382" s="80">
        <v>0.38887604763250094</v>
      </c>
      <c r="AF382" s="80">
        <v>1.605157048565732E-3</v>
      </c>
      <c r="AG382" s="80"/>
      <c r="AH382" s="80">
        <v>0.19766617299169892</v>
      </c>
      <c r="AI382" s="80">
        <v>0.34548330208627637</v>
      </c>
      <c r="AJ382" s="80">
        <v>0.11865080792457505</v>
      </c>
      <c r="AK382" s="80">
        <v>4.6219794567357315E-2</v>
      </c>
      <c r="AL382" s="80">
        <v>0.60024990861673122</v>
      </c>
      <c r="AM382" s="80">
        <v>0.34548330208627637</v>
      </c>
      <c r="AN382" s="41" t="s">
        <v>5558</v>
      </c>
      <c r="AO382" s="41"/>
      <c r="AP382" s="40" t="str" cm="1">
        <f t="array" ref="AP382">IFERROR(_xlfn.IFS(
AR382="MPR ISSUE","PDH",
AR382="BSS Hardware Issue","BSS",
AR382="Sites strategiques, MLL, Pylone, etc.","ENVTECH",
AR382="AKTIVCO DEFAUT GE &amp; POWER Cabinet","AKTIVCO",
AR382="AKTIVCO Coupure ENEO &amp; Baisse de tension","AKTIVCO GRID ONLY",
AR382="Coupure ENEO &amp; Baisse de tension","IHS GRID ONLY",
AR382="Defaut GE &amp; POWER Cabinet","IHS",
AR382="Sharing","Partners",
AR382="Sites strategiques &amp; DataCenter","SST &amp; DC",
AR382="Exclu","Exclu",
AR382="SAT","SAT",
AR382="SPARE-ISSUE","SPARE-ISSUE",
AR382="Fiber CAmtel","TRANS_FO_CAMTEL",
AR382="Fiber AOF","Fiber AOF",
AR382="Projet OCM (HUAWEI)","TRAVAUX-HUAWEI",
AR382="Projet OCM (NOKIA)","TRAVAUX-NOKIA",
AR382="ACCESS-ISSUE","ACCESS-ISSUE",
AR382="Projet OCM (ZTE, NOKIA, autres projets)","TRAVAUX OCM",
AR382="No root CAuse","No root cause",
AR382="ODU HS","PDH",
AR382="IP &amp; VLAN","PDH",
AR382="Warehouse HUAWEI","SPARE-ISSUE",
AR382="SPARE-HS","SPARE-ISSUE",
AR382="Power Telco","BSS",AR382="no impacts","no impacts"
),"")</f>
        <v>No root cause</v>
      </c>
      <c r="AQ382" s="40" t="str" cm="1">
        <f t="array" ref="AQ382">IFERROR(_xlfn.IFS(
AR382="MPR ISSUE","TX ISSUE",
AR382="BSS Hardware Issue","RAN ISSUE",
AR382="Sites strategiques, MLL, Pylone, etc.","ENVTECH",
AR382="AKTIVCO DEFAUT GE &amp; POWER Cabinet","POWER ISSUE",
AR382="AKTIVCO Coupure ENEO &amp; Baisse de tension","POWER ISSUE",
AR382="Coupure ENEO &amp; Baisse de tension","POWER ISSUE",
AR382="Defaut GE &amp; POWER Cabinet","POWER ISSUE",
AR382="Sharing","POWER ISSUE",
AR382="Sites strategiques &amp; DataCenter","POWER ISSUE",
AR382="Exclu","Exclu",
AR382="SAT","TX ISSUE",
AR382="SPARE-ISSUE","SPARE-ISSUE",
AR382="Fiber CAmtel","TX ISSUE",
AR382="Fiber AOF","TX ISSUE",
AR382="Projet OCM (HUAWEI)","TRAVAUX-HUAWEI",
AR382="Projet OCM (NOKIA)","TRAVAUX -NOKIA",
AR382="ACCESS-ISSUE","ACCESS-ISSUE",
AR382="Projet OCM (ZTE, NOKIA, autres projets)","TRAVAUX OCM",
AR382="No root CAuse","No root cause",
AR382="ODU HS","TX ISSUE",
AR382="IP &amp; VLAN","TX ISSUE",
AR382="Warehouse HUAWEI","SPARE-ISSUE",
AR382="SPARE-HS","SPARE-ISSUE",
AR382="Power Telco","RAN ISSUE",AR382="no impacts","no impacts"
),"")</f>
        <v>No root cause</v>
      </c>
      <c r="AR382" s="59" t="s">
        <v>5343</v>
      </c>
      <c r="AS382" s="40" t="str" cm="1">
        <f t="array" ref="AS382">IFERROR(_xlfn.IFS(
AR382="MPR ISSUE","ACTIVE",
AR382="BSS Hardware Issue","ACTIVE",
AR382="Sites strategiques, MLL, Pylone, etc.","PASSIVE",
AR382="AKTIVCO DEFAUT GE &amp; POWER Cabinet","PASSIVE",
AR382="AKTIVCO Coupure ENEO &amp; Baisse de tension","PASSIVE",
AR382="Coupure ENEO &amp; Baisse de tension","PASSIVE",
AR382="Defaut GE &amp; POWER Cabinet","PASSIVE",
AR382="Sharing","PASSIVE",
AR382="Sites strategiques &amp; DataCenter","PASSIVE",
AR382="Exclu","Exclu",
AR382="SAT","ACTIVE",
AR382="SPARE-ISSUE","SPARE-ISSUE",
AR382="Fiber CAmtel","ACTIVE",
AR382="Fiber AOF","ACTIVE",
AR382="Projet OCM (HUAWEI)","PLANNED WORKS",
AR382="Projet OCM (NOKIA)","PLANNED WORKS",
AR382="ACCESS-ISSUE","ACCESS-ISSUE",
AR382="Projet OCM (ZTE, NOKIA, autres projets)","PLANNED WORKS",
AR382="No root CAuse","No root cause",
AR382="ODU HS","ACTIVE",
AR382="IP &amp; VLAN","ACTIVE",
AR382="Warehouse HUAWEI","SPARE-ISSUE",
AR382="SPARE-HS","SPARE-ISSUE",
AR382="Power Telco","ACTIVE", AR382="no impacts","no impacts"
),"")</f>
        <v>No root cause</v>
      </c>
      <c r="AT382" s="99" t="s">
        <v>5661</v>
      </c>
      <c r="AU382" s="99" t="s">
        <v>2378</v>
      </c>
      <c r="AW382" s="17"/>
      <c r="AX382" s="17" t="s">
        <v>5536</v>
      </c>
      <c r="AY382" s="17"/>
      <c r="AZ382" s="17" t="s">
        <v>5536</v>
      </c>
      <c r="BA382" s="7"/>
      <c r="BC382" s="18"/>
      <c r="BD382" s="18"/>
      <c r="BE382" s="18"/>
      <c r="BF382" s="18"/>
      <c r="BG382" s="18"/>
      <c r="BH382" s="18"/>
      <c r="BI382" s="18"/>
      <c r="BJ382" s="18"/>
      <c r="BK382" s="18"/>
      <c r="BM382" s="18"/>
      <c r="BN382" s="18"/>
      <c r="BO382" s="18"/>
      <c r="BP382" s="9" t="s">
        <v>5661</v>
      </c>
      <c r="BQ382" s="14"/>
      <c r="BR382" s="102" t="s">
        <v>5536</v>
      </c>
      <c r="BS382" s="14"/>
      <c r="BT382" s="14"/>
      <c r="BU382" s="9"/>
      <c r="BV382" s="9"/>
      <c r="BW382" s="9"/>
    </row>
    <row r="383" spans="1:75" x14ac:dyDescent="0.35">
      <c r="A383" s="1" t="s">
        <v>1326</v>
      </c>
      <c r="B383" s="8" t="s">
        <v>1327</v>
      </c>
      <c r="C383" s="3" t="s">
        <v>37</v>
      </c>
      <c r="D383" s="1" t="s">
        <v>11</v>
      </c>
      <c r="E383" s="1" t="s">
        <v>154</v>
      </c>
      <c r="F383" s="3" t="s">
        <v>37</v>
      </c>
      <c r="G383" s="1" t="s">
        <v>1328</v>
      </c>
      <c r="H383" s="29" t="s">
        <v>5588</v>
      </c>
      <c r="I383" s="27">
        <v>8.9821716608666266E-2</v>
      </c>
      <c r="J383" s="27">
        <v>7.5001556688607959E-2</v>
      </c>
      <c r="K383" s="27">
        <v>8.2240794347801446E-2</v>
      </c>
      <c r="L383" s="27">
        <v>0.11808434865857413</v>
      </c>
      <c r="M383" s="27">
        <v>0.14496020216632838</v>
      </c>
      <c r="N383" s="27">
        <v>0.12740966574714691</v>
      </c>
      <c r="O383" s="27">
        <v>0.13300367776410424</v>
      </c>
      <c r="P383" s="27">
        <v>0.15706798025488961</v>
      </c>
      <c r="Q383" s="27">
        <v>0.14416757656549764</v>
      </c>
      <c r="R383" s="27">
        <v>7.1392450318148074E-2</v>
      </c>
      <c r="S383" s="80">
        <v>0.229231169084087</v>
      </c>
      <c r="T383" s="80">
        <v>4.5080835708965772</v>
      </c>
      <c r="U383" s="80">
        <v>5.9695036498825296</v>
      </c>
      <c r="V383" s="80">
        <v>5.5354910924484857</v>
      </c>
      <c r="W383" s="80">
        <v>4.5080835708965772</v>
      </c>
      <c r="X383" s="80">
        <v>0.12602266339071944</v>
      </c>
      <c r="Y383" s="80">
        <v>0.18081202398175958</v>
      </c>
      <c r="Z383" s="80">
        <v>0.48621990508884716</v>
      </c>
      <c r="AA383" s="80">
        <v>0.30234024763649536</v>
      </c>
      <c r="AB383" s="80">
        <v>0.16199601635690697</v>
      </c>
      <c r="AC383" s="80">
        <v>0.2021427776493652</v>
      </c>
      <c r="AD383" s="80">
        <v>0.2021427776493652</v>
      </c>
      <c r="AE383" s="80">
        <v>0.30822582348123612</v>
      </c>
      <c r="AF383" s="80">
        <v>0.27260917208139651</v>
      </c>
      <c r="AG383" s="80"/>
      <c r="AH383" s="80">
        <v>0.3526886737265042</v>
      </c>
      <c r="AI383" s="80">
        <v>0.34418134136910628</v>
      </c>
      <c r="AJ383" s="80">
        <v>0.28263871403506668</v>
      </c>
      <c r="AK383" s="80">
        <v>0.90500482810911542</v>
      </c>
      <c r="AL383" s="80">
        <v>0</v>
      </c>
      <c r="AM383" s="80">
        <v>0.34418134136910628</v>
      </c>
      <c r="AN383" s="41" t="s">
        <v>5586</v>
      </c>
      <c r="AO383" s="41"/>
      <c r="AP383" s="40" t="str" cm="1">
        <f t="array" ref="AP383">IFERROR(_xlfn.IFS(
AR383="MPR ISSUE","PDH",
AR383="BSS Hardware Issue","BSS",
AR383="Sites strategiques, MLL, Pylone, etc.","ENVTECH",
AR383="AKTIVCO DEFAUT GE &amp; POWER Cabinet","AKTIVCO",
AR383="AKTIVCO Coupure ENEO &amp; Baisse de tension","AKTIVCO GRID ONLY",
AR383="Coupure ENEO &amp; Baisse de tension","IHS GRID ONLY",
AR383="Defaut GE &amp; POWER Cabinet","IHS",
AR383="Sharing","Partners",
AR383="Sites strategiques &amp; DataCenter","SST &amp; DC",
AR383="Exclu","Exclu",
AR383="SAT","SAT",
AR383="SPARE-ISSUE","SPARE-ISSUE",
AR383="Fiber CAmtel","TRANS_FO_CAMTEL",
AR383="Fiber AOF","Fiber AOF",
AR383="Projet OCM (HUAWEI)","TRAVAUX-HUAWEI",
AR383="Projet OCM (NOKIA)","TRAVAUX-NOKIA",
AR383="ACCESS-ISSUE","ACCESS-ISSUE",
AR383="Projet OCM (ZTE, NOKIA, autres projets)","TRAVAUX OCM",
AR383="No root CAuse","No root cause",
AR383="ODU HS","PDH",
AR383="IP &amp; VLAN","PDH",
AR383="Warehouse HUAWEI","SPARE-ISSUE",
AR383="SPARE-HS","SPARE-ISSUE",
AR383="Power Telco","BSS",AR383="no impacts","no impacts"
),"")</f>
        <v>Exclu</v>
      </c>
      <c r="AQ383" s="40" t="str" cm="1">
        <f t="array" ref="AQ383">IFERROR(_xlfn.IFS(
AR383="MPR ISSUE","TX ISSUE",
AR383="BSS Hardware Issue","RAN ISSUE",
AR383="Sites strategiques, MLL, Pylone, etc.","ENVTECH",
AR383="AKTIVCO DEFAUT GE &amp; POWER Cabinet","POWER ISSUE",
AR383="AKTIVCO Coupure ENEO &amp; Baisse de tension","POWER ISSUE",
AR383="Coupure ENEO &amp; Baisse de tension","POWER ISSUE",
AR383="Defaut GE &amp; POWER Cabinet","POWER ISSUE",
AR383="Sharing","POWER ISSUE",
AR383="Sites strategiques &amp; DataCenter","POWER ISSUE",
AR383="Exclu","Exclu",
AR383="SAT","TX ISSUE",
AR383="SPARE-ISSUE","SPARE-ISSUE",
AR383="Fiber CAmtel","TX ISSUE",
AR383="Fiber AOF","TX ISSUE",
AR383="Projet OCM (HUAWEI)","TRAVAUX-HUAWEI",
AR383="Projet OCM (NOKIA)","TRAVAUX -NOKIA",
AR383="ACCESS-ISSUE","ACCESS-ISSUE",
AR383="Projet OCM (ZTE, NOKIA, autres projets)","TRAVAUX OCM",
AR383="No root CAuse","No root cause",
AR383="ODU HS","TX ISSUE",
AR383="IP &amp; VLAN","TX ISSUE",
AR383="Warehouse HUAWEI","SPARE-ISSUE",
AR383="SPARE-HS","SPARE-ISSUE",
AR383="Power Telco","RAN ISSUE",AR383="no impacts","no impacts"
),"")</f>
        <v>Exclu</v>
      </c>
      <c r="AR383" s="59" t="s">
        <v>5586</v>
      </c>
      <c r="AS383" s="40" t="str" cm="1">
        <f t="array" ref="AS383">IFERROR(_xlfn.IFS(
AR383="MPR ISSUE","ACTIVE",
AR383="BSS Hardware Issue","ACTIVE",
AR383="Sites strategiques, MLL, Pylone, etc.","PASSIVE",
AR383="AKTIVCO DEFAUT GE &amp; POWER Cabinet","PASSIVE",
AR383="AKTIVCO Coupure ENEO &amp; Baisse de tension","PASSIVE",
AR383="Coupure ENEO &amp; Baisse de tension","PASSIVE",
AR383="Defaut GE &amp; POWER Cabinet","PASSIVE",
AR383="Sharing","PASSIVE",
AR383="Sites strategiques &amp; DataCenter","PASSIVE",
AR383="Exclu","Exclu",
AR383="SAT","ACTIVE",
AR383="SPARE-ISSUE","SPARE-ISSUE",
AR383="Fiber CAmtel","ACTIVE",
AR383="Fiber AOF","ACTIVE",
AR383="Projet OCM (HUAWEI)","PLANNED WORKS",
AR383="Projet OCM (NOKIA)","PLANNED WORKS",
AR383="ACCESS-ISSUE","ACCESS-ISSUE",
AR383="Projet OCM (ZTE, NOKIA, autres projets)","PLANNED WORKS",
AR383="No root CAuse","No root cause",
AR383="ODU HS","ACTIVE",
AR383="IP &amp; VLAN","ACTIVE",
AR383="Warehouse HUAWEI","SPARE-ISSUE",
AR383="SPARE-HS","SPARE-ISSUE",
AR383="Power Telco","ACTIVE", AR383="no impacts","no impacts"
),"")</f>
        <v>Exclu</v>
      </c>
      <c r="AT383" s="99" t="s">
        <v>5785</v>
      </c>
      <c r="AU383" s="99" t="s">
        <v>1327</v>
      </c>
      <c r="AW383" s="17"/>
      <c r="AX383" s="17" t="s">
        <v>5536</v>
      </c>
      <c r="AY383" s="17"/>
      <c r="AZ383" s="17" t="s">
        <v>5536</v>
      </c>
      <c r="BA383" s="7"/>
      <c r="BC383" s="18"/>
      <c r="BD383" s="18"/>
      <c r="BE383" s="18"/>
      <c r="BF383" s="18"/>
      <c r="BG383" s="18"/>
      <c r="BH383" s="18"/>
      <c r="BI383" s="18"/>
      <c r="BJ383" s="18"/>
      <c r="BK383" s="18"/>
      <c r="BM383" s="18"/>
      <c r="BN383" s="18"/>
      <c r="BO383" s="18"/>
      <c r="BP383" s="9" t="s">
        <v>5785</v>
      </c>
      <c r="BQ383" s="14"/>
      <c r="BR383" s="102" t="s">
        <v>5536</v>
      </c>
      <c r="BS383" s="14"/>
      <c r="BT383" s="14"/>
      <c r="BU383" s="9"/>
      <c r="BV383" s="9"/>
      <c r="BW383" s="9"/>
    </row>
    <row r="384" spans="1:75" x14ac:dyDescent="0.35">
      <c r="A384" s="1" t="s">
        <v>476</v>
      </c>
      <c r="B384" s="1" t="s">
        <v>477</v>
      </c>
      <c r="C384" s="3" t="s">
        <v>51</v>
      </c>
      <c r="D384" s="1" t="s">
        <v>11</v>
      </c>
      <c r="E384" s="1" t="s">
        <v>96</v>
      </c>
      <c r="F384" s="3" t="s">
        <v>51</v>
      </c>
      <c r="G384" s="1" t="s">
        <v>476</v>
      </c>
      <c r="H384" s="29" t="s">
        <v>5588</v>
      </c>
      <c r="I384" s="27">
        <v>3.3536926661023241</v>
      </c>
      <c r="J384" s="27">
        <v>5.9314207636972629</v>
      </c>
      <c r="K384" s="27">
        <v>3.7208201961283032</v>
      </c>
      <c r="L384" s="27">
        <v>5.7481776710180421</v>
      </c>
      <c r="M384" s="27">
        <v>11.92999102931838</v>
      </c>
      <c r="N384" s="27">
        <v>12.855955704306867</v>
      </c>
      <c r="O384" s="27">
        <v>0.19079468164671992</v>
      </c>
      <c r="P384" s="27">
        <v>6.1982129794441017</v>
      </c>
      <c r="Q384" s="27">
        <v>7.897186463520768</v>
      </c>
      <c r="R384" s="27">
        <v>5.8395198825471768</v>
      </c>
      <c r="S384" s="80">
        <v>5.3997353087385749</v>
      </c>
      <c r="T384" s="80">
        <v>2.9555935086022149</v>
      </c>
      <c r="U384" s="80">
        <v>3.0231543110979953</v>
      </c>
      <c r="V384" s="80">
        <v>2.0532990614468392</v>
      </c>
      <c r="W384" s="80">
        <v>2.9555935086022149</v>
      </c>
      <c r="X384" s="80">
        <v>2.9451243176299036</v>
      </c>
      <c r="Y384" s="80">
        <v>4.1239873242531386</v>
      </c>
      <c r="Z384" s="80">
        <v>0.13633133865817429</v>
      </c>
      <c r="AA384" s="80">
        <v>4.1912434045879516E-3</v>
      </c>
      <c r="AB384" s="80">
        <v>0</v>
      </c>
      <c r="AC384" s="80">
        <v>3.8309748225766486E-2</v>
      </c>
      <c r="AD384" s="80">
        <v>3.8309748225766486E-2</v>
      </c>
      <c r="AE384" s="80">
        <v>0</v>
      </c>
      <c r="AF384" s="80">
        <v>0</v>
      </c>
      <c r="AG384" s="80"/>
      <c r="AH384" s="80">
        <v>0.7684956896182723</v>
      </c>
      <c r="AI384" s="80">
        <v>0.32620358242517139</v>
      </c>
      <c r="AJ384" s="80">
        <v>1.523726164926122</v>
      </c>
      <c r="AK384" s="80">
        <v>0.32353856197150116</v>
      </c>
      <c r="AL384" s="80">
        <v>0</v>
      </c>
      <c r="AM384" s="80">
        <v>0.32620358242517139</v>
      </c>
      <c r="AN384" s="41" t="s">
        <v>5591</v>
      </c>
      <c r="AO384" s="41"/>
      <c r="AP384" s="40" t="str" cm="1">
        <f t="array" ref="AP384">IFERROR(_xlfn.IFS(
AR384="MPR ISSUE","PDH",
AR384="BSS Hardware Issue","BSS",
AR384="Sites strategiques, MLL, Pylone, etc.","ENVTECH",
AR384="AKTIVCO DEFAUT GE &amp; POWER Cabinet","AKTIVCO",
AR384="AKTIVCO Coupure ENEO &amp; Baisse de tension","AKTIVCO GRID ONLY",
AR384="Coupure ENEO &amp; Baisse de tension","IHS GRID ONLY",
AR384="Defaut GE &amp; POWER Cabinet","IHS",
AR384="Sharing","Partners",
AR384="Sites strategiques &amp; DataCenter","SST &amp; DC",
AR384="Exclu","Exclu",
AR384="SAT","SAT",
AR384="SPARE-ISSUE","SPARE-ISSUE",
AR384="Fiber CAmtel","TRANS_FO_CAMTEL",
AR384="Fiber AOF","Fiber AOF",
AR384="Projet OCM (HUAWEI)","TRAVAUX-HUAWEI",
AR384="Projet OCM (NOKIA)","TRAVAUX-NOKIA",
AR384="ACCESS-ISSUE","ACCESS-ISSUE",
AR384="Projet OCM (ZTE, NOKIA, autres projets)","TRAVAUX OCM",
AR384="No root CAuse","No root cause",
AR384="ODU HS","PDH",
AR384="IP &amp; VLAN","PDH",
AR384="Warehouse HUAWEI","SPARE-ISSUE",
AR384="SPARE-HS","SPARE-ISSUE",
AR384="Power Telco","BSS",AR384="no impacts","no impacts"
),"")</f>
        <v>No root cause</v>
      </c>
      <c r="AQ384" s="40" t="str" cm="1">
        <f t="array" ref="AQ384">IFERROR(_xlfn.IFS(
AR384="MPR ISSUE","TX ISSUE",
AR384="BSS Hardware Issue","RAN ISSUE",
AR384="Sites strategiques, MLL, Pylone, etc.","ENVTECH",
AR384="AKTIVCO DEFAUT GE &amp; POWER Cabinet","POWER ISSUE",
AR384="AKTIVCO Coupure ENEO &amp; Baisse de tension","POWER ISSUE",
AR384="Coupure ENEO &amp; Baisse de tension","POWER ISSUE",
AR384="Defaut GE &amp; POWER Cabinet","POWER ISSUE",
AR384="Sharing","POWER ISSUE",
AR384="Sites strategiques &amp; DataCenter","POWER ISSUE",
AR384="Exclu","Exclu",
AR384="SAT","TX ISSUE",
AR384="SPARE-ISSUE","SPARE-ISSUE",
AR384="Fiber CAmtel","TX ISSUE",
AR384="Fiber AOF","TX ISSUE",
AR384="Projet OCM (HUAWEI)","TRAVAUX-HUAWEI",
AR384="Projet OCM (NOKIA)","TRAVAUX -NOKIA",
AR384="ACCESS-ISSUE","ACCESS-ISSUE",
AR384="Projet OCM (ZTE, NOKIA, autres projets)","TRAVAUX OCM",
AR384="No root CAuse","No root cause",
AR384="ODU HS","TX ISSUE",
AR384="IP &amp; VLAN","TX ISSUE",
AR384="Warehouse HUAWEI","SPARE-ISSUE",
AR384="SPARE-HS","SPARE-ISSUE",
AR384="Power Telco","RAN ISSUE",AR384="no impacts","no impacts"
),"")</f>
        <v>No root cause</v>
      </c>
      <c r="AR384" s="59" t="s">
        <v>5343</v>
      </c>
      <c r="AS384" s="40" t="str" cm="1">
        <f t="array" ref="AS384">IFERROR(_xlfn.IFS(
AR384="MPR ISSUE","ACTIVE",
AR384="BSS Hardware Issue","ACTIVE",
AR384="Sites strategiques, MLL, Pylone, etc.","PASSIVE",
AR384="AKTIVCO DEFAUT GE &amp; POWER Cabinet","PASSIVE",
AR384="AKTIVCO Coupure ENEO &amp; Baisse de tension","PASSIVE",
AR384="Coupure ENEO &amp; Baisse de tension","PASSIVE",
AR384="Defaut GE &amp; POWER Cabinet","PASSIVE",
AR384="Sharing","PASSIVE",
AR384="Sites strategiques &amp; DataCenter","PASSIVE",
AR384="Exclu","Exclu",
AR384="SAT","ACTIVE",
AR384="SPARE-ISSUE","SPARE-ISSUE",
AR384="Fiber CAmtel","ACTIVE",
AR384="Fiber AOF","ACTIVE",
AR384="Projet OCM (HUAWEI)","PLANNED WORKS",
AR384="Projet OCM (NOKIA)","PLANNED WORKS",
AR384="ACCESS-ISSUE","ACCESS-ISSUE",
AR384="Projet OCM (ZTE, NOKIA, autres projets)","PLANNED WORKS",
AR384="No root CAuse","No root cause",
AR384="ODU HS","ACTIVE",
AR384="IP &amp; VLAN","ACTIVE",
AR384="Warehouse HUAWEI","SPARE-ISSUE",
AR384="SPARE-HS","SPARE-ISSUE",
AR384="Power Telco","ACTIVE", AR384="no impacts","no impacts"
),"")</f>
        <v>No root cause</v>
      </c>
      <c r="AT384" s="99" t="s">
        <v>5890</v>
      </c>
      <c r="AU384" s="99" t="s">
        <v>477</v>
      </c>
      <c r="AW384" s="17"/>
      <c r="AX384" s="17" t="s">
        <v>5536</v>
      </c>
      <c r="AY384" s="17"/>
      <c r="AZ384" s="17" t="s">
        <v>5536</v>
      </c>
      <c r="BA384" s="7"/>
      <c r="BC384" s="18"/>
      <c r="BD384" s="18"/>
      <c r="BE384" s="18"/>
      <c r="BF384" s="18"/>
      <c r="BG384" s="18"/>
      <c r="BH384" s="18"/>
      <c r="BI384" s="18"/>
      <c r="BJ384" s="18"/>
      <c r="BK384" s="18"/>
      <c r="BM384" s="18"/>
      <c r="BN384" s="18"/>
      <c r="BO384" s="18"/>
      <c r="BP384" s="9" t="s">
        <v>5890</v>
      </c>
      <c r="BQ384" s="14"/>
      <c r="BR384" s="102" t="s">
        <v>5536</v>
      </c>
      <c r="BS384" s="14"/>
      <c r="BT384" s="14"/>
      <c r="BU384" s="9"/>
      <c r="BV384" s="9"/>
      <c r="BW384" s="9"/>
    </row>
    <row r="385" spans="1:75" x14ac:dyDescent="0.35">
      <c r="A385" s="1" t="s">
        <v>3240</v>
      </c>
      <c r="B385" s="8" t="s">
        <v>3241</v>
      </c>
      <c r="C385" s="3" t="s">
        <v>38</v>
      </c>
      <c r="D385" s="1" t="s">
        <v>11</v>
      </c>
      <c r="E385" s="1" t="s">
        <v>12</v>
      </c>
      <c r="F385" s="3" t="s">
        <v>37</v>
      </c>
      <c r="G385" s="1" t="s">
        <v>38</v>
      </c>
      <c r="H385" s="30" t="s">
        <v>5587</v>
      </c>
      <c r="I385" s="27">
        <v>0</v>
      </c>
      <c r="J385" s="27">
        <v>0</v>
      </c>
      <c r="K385" s="27">
        <v>0</v>
      </c>
      <c r="L385" s="27">
        <v>0</v>
      </c>
      <c r="M385" s="27">
        <v>0</v>
      </c>
      <c r="N385" s="27">
        <v>0</v>
      </c>
      <c r="O385" s="27">
        <v>0</v>
      </c>
      <c r="P385" s="27">
        <v>0</v>
      </c>
      <c r="Q385" s="27">
        <v>0</v>
      </c>
      <c r="R385" s="27">
        <v>0</v>
      </c>
      <c r="S385" s="80">
        <v>0</v>
      </c>
      <c r="T385" s="80">
        <v>0</v>
      </c>
      <c r="U385" s="80">
        <v>1.4036206635790501E-2</v>
      </c>
      <c r="V385" s="80">
        <v>0</v>
      </c>
      <c r="W385" s="80">
        <v>0</v>
      </c>
      <c r="X385" s="80">
        <v>0.3538479538171348</v>
      </c>
      <c r="Y385" s="80">
        <v>0</v>
      </c>
      <c r="Z385" s="80">
        <v>0</v>
      </c>
      <c r="AA385" s="80">
        <v>0</v>
      </c>
      <c r="AB385" s="80">
        <v>0</v>
      </c>
      <c r="AC385" s="80">
        <v>0</v>
      </c>
      <c r="AD385" s="80">
        <v>0</v>
      </c>
      <c r="AE385" s="80">
        <v>0.38999965756649707</v>
      </c>
      <c r="AF385" s="80">
        <v>0</v>
      </c>
      <c r="AG385" s="80"/>
      <c r="AH385" s="80">
        <v>0</v>
      </c>
      <c r="AI385" s="80">
        <v>0.32550801437079269</v>
      </c>
      <c r="AJ385" s="80">
        <v>0.27614414349603733</v>
      </c>
      <c r="AK385" s="80">
        <v>0.2355084474909136</v>
      </c>
      <c r="AL385" s="80">
        <v>0.39696317527858188</v>
      </c>
      <c r="AM385" s="80">
        <v>0.32550801437079269</v>
      </c>
      <c r="AN385" s="41" t="s">
        <v>5558</v>
      </c>
      <c r="AO385" s="41"/>
      <c r="AP385" s="40" t="str" cm="1">
        <f t="array" ref="AP385">IFERROR(_xlfn.IFS(
AR385="MPR ISSUE","PDH",
AR385="BSS Hardware Issue","BSS",
AR385="Sites strategiques, MLL, Pylone, etc.","ENVTECH",
AR385="AKTIVCO DEFAUT GE &amp; POWER Cabinet","AKTIVCO",
AR385="AKTIVCO Coupure ENEO &amp; Baisse de tension","AKTIVCO GRID ONLY",
AR385="Coupure ENEO &amp; Baisse de tension","IHS GRID ONLY",
AR385="Defaut GE &amp; POWER Cabinet","IHS",
AR385="Sharing","Partners",
AR385="Sites strategiques &amp; DataCenter","SST &amp; DC",
AR385="Exclu","Exclu",
AR385="SAT","SAT",
AR385="SPARE-ISSUE","SPARE-ISSUE",
AR385="Fiber CAmtel","TRANS_FO_CAMTEL",
AR385="Fiber AOF","Fiber AOF",
AR385="Projet OCM (HUAWEI)","TRAVAUX-HUAWEI",
AR385="Projet OCM (NOKIA)","TRAVAUX-NOKIA",
AR385="ACCESS-ISSUE","ACCESS-ISSUE",
AR385="Projet OCM (ZTE, NOKIA, autres projets)","TRAVAUX OCM",
AR385="No root CAuse","No root cause",
AR385="ODU HS","PDH",
AR385="IP &amp; VLAN","PDH",
AR385="Warehouse HUAWEI","SPARE-ISSUE",
AR385="SPARE-HS","SPARE-ISSUE",
AR385="Power Telco","BSS",AR385="no impacts","no impacts"
),"")</f>
        <v>No root cause</v>
      </c>
      <c r="AQ385" s="40" t="str" cm="1">
        <f t="array" ref="AQ385">IFERROR(_xlfn.IFS(
AR385="MPR ISSUE","TX ISSUE",
AR385="BSS Hardware Issue","RAN ISSUE",
AR385="Sites strategiques, MLL, Pylone, etc.","ENVTECH",
AR385="AKTIVCO DEFAUT GE &amp; POWER Cabinet","POWER ISSUE",
AR385="AKTIVCO Coupure ENEO &amp; Baisse de tension","POWER ISSUE",
AR385="Coupure ENEO &amp; Baisse de tension","POWER ISSUE",
AR385="Defaut GE &amp; POWER Cabinet","POWER ISSUE",
AR385="Sharing","POWER ISSUE",
AR385="Sites strategiques &amp; DataCenter","POWER ISSUE",
AR385="Exclu","Exclu",
AR385="SAT","TX ISSUE",
AR385="SPARE-ISSUE","SPARE-ISSUE",
AR385="Fiber CAmtel","TX ISSUE",
AR385="Fiber AOF","TX ISSUE",
AR385="Projet OCM (HUAWEI)","TRAVAUX-HUAWEI",
AR385="Projet OCM (NOKIA)","TRAVAUX -NOKIA",
AR385="ACCESS-ISSUE","ACCESS-ISSUE",
AR385="Projet OCM (ZTE, NOKIA, autres projets)","TRAVAUX OCM",
AR385="No root CAuse","No root cause",
AR385="ODU HS","TX ISSUE",
AR385="IP &amp; VLAN","TX ISSUE",
AR385="Warehouse HUAWEI","SPARE-ISSUE",
AR385="SPARE-HS","SPARE-ISSUE",
AR385="Power Telco","RAN ISSUE",AR385="no impacts","no impacts"
),"")</f>
        <v>No root cause</v>
      </c>
      <c r="AR385" s="59" t="s">
        <v>5343</v>
      </c>
      <c r="AS385" s="40" t="str" cm="1">
        <f t="array" ref="AS385">IFERROR(_xlfn.IFS(
AR385="MPR ISSUE","ACTIVE",
AR385="BSS Hardware Issue","ACTIVE",
AR385="Sites strategiques, MLL, Pylone, etc.","PASSIVE",
AR385="AKTIVCO DEFAUT GE &amp; POWER Cabinet","PASSIVE",
AR385="AKTIVCO Coupure ENEO &amp; Baisse de tension","PASSIVE",
AR385="Coupure ENEO &amp; Baisse de tension","PASSIVE",
AR385="Defaut GE &amp; POWER Cabinet","PASSIVE",
AR385="Sharing","PASSIVE",
AR385="Sites strategiques &amp; DataCenter","PASSIVE",
AR385="Exclu","Exclu",
AR385="SAT","ACTIVE",
AR385="SPARE-ISSUE","SPARE-ISSUE",
AR385="Fiber CAmtel","ACTIVE",
AR385="Fiber AOF","ACTIVE",
AR385="Projet OCM (HUAWEI)","PLANNED WORKS",
AR385="Projet OCM (NOKIA)","PLANNED WORKS",
AR385="ACCESS-ISSUE","ACCESS-ISSUE",
AR385="Projet OCM (ZTE, NOKIA, autres projets)","PLANNED WORKS",
AR385="No root CAuse","No root cause",
AR385="ODU HS","ACTIVE",
AR385="IP &amp; VLAN","ACTIVE",
AR385="Warehouse HUAWEI","SPARE-ISSUE",
AR385="SPARE-HS","SPARE-ISSUE",
AR385="Power Telco","ACTIVE", AR385="no impacts","no impacts"
),"")</f>
        <v>No root cause</v>
      </c>
      <c r="AT385" s="99" t="s">
        <v>5661</v>
      </c>
      <c r="AU385" s="99" t="s">
        <v>3241</v>
      </c>
      <c r="AW385" s="17"/>
      <c r="AX385" s="17" t="s">
        <v>5536</v>
      </c>
      <c r="AY385" s="17"/>
      <c r="AZ385" s="17" t="s">
        <v>5536</v>
      </c>
      <c r="BA385" s="7"/>
      <c r="BC385" s="18"/>
      <c r="BD385" s="18"/>
      <c r="BE385" s="18"/>
      <c r="BF385" s="18"/>
      <c r="BG385" s="18"/>
      <c r="BH385" s="18"/>
      <c r="BI385" s="18"/>
      <c r="BJ385" s="18"/>
      <c r="BK385" s="18"/>
      <c r="BM385" s="18"/>
      <c r="BN385" s="18"/>
      <c r="BO385" s="18"/>
      <c r="BP385" s="9" t="s">
        <v>5661</v>
      </c>
      <c r="BQ385" s="14"/>
      <c r="BR385" s="102" t="s">
        <v>5536</v>
      </c>
      <c r="BS385" s="14"/>
      <c r="BT385" s="14"/>
      <c r="BU385" s="9"/>
      <c r="BV385" s="9"/>
      <c r="BW385" s="9"/>
    </row>
    <row r="386" spans="1:75" x14ac:dyDescent="0.35">
      <c r="A386" s="1" t="s">
        <v>70</v>
      </c>
      <c r="B386" s="8" t="s">
        <v>4582</v>
      </c>
      <c r="C386" s="3" t="s">
        <v>37</v>
      </c>
      <c r="D386" s="1"/>
      <c r="E386" s="1"/>
      <c r="F386" s="3" t="s">
        <v>69</v>
      </c>
      <c r="G386" s="1" t="s">
        <v>70</v>
      </c>
      <c r="H386" s="30" t="s">
        <v>5587</v>
      </c>
      <c r="I386" s="27">
        <v>0.260106782180903</v>
      </c>
      <c r="J386" s="27">
        <v>0.64648591884896578</v>
      </c>
      <c r="K386" s="27">
        <v>0.48714732916135189</v>
      </c>
      <c r="L386" s="27">
        <v>0.36981034891120534</v>
      </c>
      <c r="M386" s="27">
        <v>0</v>
      </c>
      <c r="N386" s="27">
        <v>0.34858660571350308</v>
      </c>
      <c r="O386" s="27">
        <v>0.50348426090008624</v>
      </c>
      <c r="P386" s="27">
        <v>0.61607711031780699</v>
      </c>
      <c r="Q386" s="27">
        <v>0.50027394680295501</v>
      </c>
      <c r="R386" s="27">
        <v>0.46002017504059178</v>
      </c>
      <c r="S386" s="80">
        <v>1.8869512859805669E-2</v>
      </c>
      <c r="T386" s="80">
        <v>0</v>
      </c>
      <c r="U386" s="80">
        <v>0</v>
      </c>
      <c r="V386" s="80">
        <v>0</v>
      </c>
      <c r="W386" s="80">
        <v>0</v>
      </c>
      <c r="X386" s="80">
        <v>0.34214814244092262</v>
      </c>
      <c r="Y386" s="80">
        <v>8.9710443936502335E-2</v>
      </c>
      <c r="Z386" s="80">
        <v>9.0352506755927597E-2</v>
      </c>
      <c r="AA386" s="80">
        <v>0.57769602177877011</v>
      </c>
      <c r="AB386" s="80">
        <v>0.39058821515097075</v>
      </c>
      <c r="AC386" s="80">
        <v>3.9201502141635758E-2</v>
      </c>
      <c r="AD386" s="80">
        <v>3.9201502141635758E-2</v>
      </c>
      <c r="AE386" s="80">
        <v>0.16788159220164858</v>
      </c>
      <c r="AF386" s="80">
        <v>3.6294384375901739E-2</v>
      </c>
      <c r="AG386" s="80"/>
      <c r="AH386" s="80">
        <v>0.42679342413528526</v>
      </c>
      <c r="AI386" s="80">
        <v>0.32529399343098503</v>
      </c>
      <c r="AJ386" s="80">
        <v>0.11540352265506038</v>
      </c>
      <c r="AK386" s="80">
        <v>0.16192865958770955</v>
      </c>
      <c r="AL386" s="80">
        <v>0.48793604046691952</v>
      </c>
      <c r="AM386" s="80">
        <v>0.32529399343098503</v>
      </c>
      <c r="AN386" s="41" t="s">
        <v>5558</v>
      </c>
      <c r="AO386" s="41"/>
      <c r="AP386" s="40" t="str" cm="1">
        <f t="array" ref="AP386">IFERROR(_xlfn.IFS(
AR386="MPR ISSUE","PDH",
AR386="BSS Hardware Issue","BSS",
AR386="Sites strategiques, MLL, Pylone, etc.","ENVTECH",
AR386="AKTIVCO DEFAUT GE &amp; POWER Cabinet","AKTIVCO",
AR386="AKTIVCO Coupure ENEO &amp; Baisse de tension","AKTIVCO GRID ONLY",
AR386="Coupure ENEO &amp; Baisse de tension","IHS GRID ONLY",
AR386="Defaut GE &amp; POWER Cabinet","IHS",
AR386="Sharing","Partners",
AR386="Sites strategiques &amp; DataCenter","SST &amp; DC",
AR386="Exclu","Exclu",
AR386="SAT","SAT",
AR386="SPARE-ISSUE","SPARE-ISSUE",
AR386="Fiber CAmtel","TRANS_FO_CAMTEL",
AR386="Fiber AOF","Fiber AOF",
AR386="Projet OCM (HUAWEI)","TRAVAUX-HUAWEI",
AR386="Projet OCM (NOKIA)","TRAVAUX-NOKIA",
AR386="ACCESS-ISSUE","ACCESS-ISSUE",
AR386="Projet OCM (ZTE, NOKIA, autres projets)","TRAVAUX OCM",
AR386="No root CAuse","No root cause",
AR386="ODU HS","PDH",
AR386="IP &amp; VLAN","PDH",
AR386="Warehouse HUAWEI","SPARE-ISSUE",
AR386="SPARE-HS","SPARE-ISSUE",
AR386="Power Telco","BSS",AR386="no impacts","no impacts"
),"")</f>
        <v>No root cause</v>
      </c>
      <c r="AQ386" s="40" t="str" cm="1">
        <f t="array" ref="AQ386">IFERROR(_xlfn.IFS(
AR386="MPR ISSUE","TX ISSUE",
AR386="BSS Hardware Issue","RAN ISSUE",
AR386="Sites strategiques, MLL, Pylone, etc.","ENVTECH",
AR386="AKTIVCO DEFAUT GE &amp; POWER Cabinet","POWER ISSUE",
AR386="AKTIVCO Coupure ENEO &amp; Baisse de tension","POWER ISSUE",
AR386="Coupure ENEO &amp; Baisse de tension","POWER ISSUE",
AR386="Defaut GE &amp; POWER Cabinet","POWER ISSUE",
AR386="Sharing","POWER ISSUE",
AR386="Sites strategiques &amp; DataCenter","POWER ISSUE",
AR386="Exclu","Exclu",
AR386="SAT","TX ISSUE",
AR386="SPARE-ISSUE","SPARE-ISSUE",
AR386="Fiber CAmtel","TX ISSUE",
AR386="Fiber AOF","TX ISSUE",
AR386="Projet OCM (HUAWEI)","TRAVAUX-HUAWEI",
AR386="Projet OCM (NOKIA)","TRAVAUX -NOKIA",
AR386="ACCESS-ISSUE","ACCESS-ISSUE",
AR386="Projet OCM (ZTE, NOKIA, autres projets)","TRAVAUX OCM",
AR386="No root CAuse","No root cause",
AR386="ODU HS","TX ISSUE",
AR386="IP &amp; VLAN","TX ISSUE",
AR386="Warehouse HUAWEI","SPARE-ISSUE",
AR386="SPARE-HS","SPARE-ISSUE",
AR386="Power Telco","RAN ISSUE",AR386="no impacts","no impacts"
),"")</f>
        <v>No root cause</v>
      </c>
      <c r="AR386" s="59" t="s">
        <v>5343</v>
      </c>
      <c r="AS386" s="40" t="str" cm="1">
        <f t="array" ref="AS386">IFERROR(_xlfn.IFS(
AR386="MPR ISSUE","ACTIVE",
AR386="BSS Hardware Issue","ACTIVE",
AR386="Sites strategiques, MLL, Pylone, etc.","PASSIVE",
AR386="AKTIVCO DEFAUT GE &amp; POWER Cabinet","PASSIVE",
AR386="AKTIVCO Coupure ENEO &amp; Baisse de tension","PASSIVE",
AR386="Coupure ENEO &amp; Baisse de tension","PASSIVE",
AR386="Defaut GE &amp; POWER Cabinet","PASSIVE",
AR386="Sharing","PASSIVE",
AR386="Sites strategiques &amp; DataCenter","PASSIVE",
AR386="Exclu","Exclu",
AR386="SAT","ACTIVE",
AR386="SPARE-ISSUE","SPARE-ISSUE",
AR386="Fiber CAmtel","ACTIVE",
AR386="Fiber AOF","ACTIVE",
AR386="Projet OCM (HUAWEI)","PLANNED WORKS",
AR386="Projet OCM (NOKIA)","PLANNED WORKS",
AR386="ACCESS-ISSUE","ACCESS-ISSUE",
AR386="Projet OCM (ZTE, NOKIA, autres projets)","PLANNED WORKS",
AR386="No root CAuse","No root cause",
AR386="ODU HS","ACTIVE",
AR386="IP &amp; VLAN","ACTIVE",
AR386="Warehouse HUAWEI","SPARE-ISSUE",
AR386="SPARE-HS","SPARE-ISSUE",
AR386="Power Telco","ACTIVE", AR386="no impacts","no impacts"
),"")</f>
        <v>No root cause</v>
      </c>
      <c r="AT386" s="99" t="s">
        <v>5661</v>
      </c>
      <c r="AU386" s="99" t="s">
        <v>4582</v>
      </c>
      <c r="AW386" s="17"/>
      <c r="AX386" s="17" t="s">
        <v>5536</v>
      </c>
      <c r="AY386" s="17"/>
      <c r="AZ386" s="17" t="s">
        <v>5536</v>
      </c>
      <c r="BA386" s="7"/>
      <c r="BC386" s="18"/>
      <c r="BD386" s="18"/>
      <c r="BE386" s="18"/>
      <c r="BF386" s="18"/>
      <c r="BG386" s="18"/>
      <c r="BH386" s="18"/>
      <c r="BI386" s="18"/>
      <c r="BJ386" s="18"/>
      <c r="BK386" s="18"/>
      <c r="BM386" s="18"/>
      <c r="BN386" s="18"/>
      <c r="BO386" s="18"/>
      <c r="BP386" s="9" t="s">
        <v>5661</v>
      </c>
      <c r="BQ386" s="14"/>
      <c r="BR386" s="102" t="s">
        <v>5536</v>
      </c>
      <c r="BS386" s="14"/>
      <c r="BT386" s="14"/>
      <c r="BU386" s="9"/>
      <c r="BV386" s="9"/>
      <c r="BW386" s="9"/>
    </row>
    <row r="387" spans="1:75" x14ac:dyDescent="0.35">
      <c r="A387" s="19" t="s">
        <v>5405</v>
      </c>
      <c r="B387" s="25" t="s">
        <v>5406</v>
      </c>
      <c r="C387" s="3" t="s">
        <v>5536</v>
      </c>
      <c r="D387" s="19" t="s">
        <v>357</v>
      </c>
      <c r="E387" s="19" t="s">
        <v>89</v>
      </c>
      <c r="F387" s="19" t="s">
        <v>5402</v>
      </c>
      <c r="G387" s="19" t="s">
        <v>24</v>
      </c>
      <c r="H387" s="28" t="s">
        <v>5589</v>
      </c>
      <c r="I387" s="27">
        <v>0</v>
      </c>
      <c r="J387" s="27">
        <v>0.85672582205442971</v>
      </c>
      <c r="K387" s="27">
        <v>5.354821749093265</v>
      </c>
      <c r="L387" s="27">
        <v>0</v>
      </c>
      <c r="M387" s="27">
        <v>0</v>
      </c>
      <c r="N387" s="27">
        <v>0</v>
      </c>
      <c r="O387" s="27">
        <v>0</v>
      </c>
      <c r="P387" s="27">
        <v>0</v>
      </c>
      <c r="Q387" s="27">
        <v>0</v>
      </c>
      <c r="R387" s="27">
        <v>0</v>
      </c>
      <c r="S387" s="80">
        <v>0</v>
      </c>
      <c r="T387" s="80">
        <v>0</v>
      </c>
      <c r="U387" s="80">
        <v>0</v>
      </c>
      <c r="V387" s="80" t="s">
        <v>5536</v>
      </c>
      <c r="W387" s="80">
        <v>0</v>
      </c>
      <c r="X387" s="80">
        <v>0</v>
      </c>
      <c r="Y387" s="80">
        <v>10.188645190378761</v>
      </c>
      <c r="Z387" s="80">
        <v>0</v>
      </c>
      <c r="AA387" s="80">
        <v>0</v>
      </c>
      <c r="AB387" s="80">
        <v>0</v>
      </c>
      <c r="AC387" s="80">
        <v>0.26030296804239328</v>
      </c>
      <c r="AD387" s="80">
        <v>0.26030296804239328</v>
      </c>
      <c r="AE387" s="80">
        <v>0</v>
      </c>
      <c r="AF387" s="80">
        <v>0</v>
      </c>
      <c r="AG387" s="80"/>
      <c r="AH387" s="80">
        <v>0</v>
      </c>
      <c r="AI387" s="80">
        <v>0.32518698296107956</v>
      </c>
      <c r="AJ387" s="80">
        <v>0.57514417946596641</v>
      </c>
      <c r="AK387" s="80">
        <v>0.7240038624872922</v>
      </c>
      <c r="AL387" s="80">
        <v>0</v>
      </c>
      <c r="AM387" s="80">
        <v>0.32518698296107956</v>
      </c>
      <c r="AN387" s="41" t="s">
        <v>5558</v>
      </c>
      <c r="AO387" s="41"/>
      <c r="AP387" s="40" t="str" cm="1">
        <f t="array" ref="AP387">IFERROR(_xlfn.IFS(
AR387="MPR ISSUE","PDH",
AR387="BSS Hardware Issue","BSS",
AR387="Sites strategiques, MLL, Pylone, etc.","ENVTECH",
AR387="AKTIVCO DEFAUT GE &amp; POWER Cabinet","AKTIVCO",
AR387="AKTIVCO Coupure ENEO &amp; Baisse de tension","AKTIVCO GRID ONLY",
AR387="Coupure ENEO &amp; Baisse de tension","IHS GRID ONLY",
AR387="Defaut GE &amp; POWER Cabinet","IHS",
AR387="Sharing","Partners",
AR387="Sites strategiques &amp; DataCenter","SST &amp; DC",
AR387="Exclu","Exclu",
AR387="SAT","SAT",
AR387="SPARE-ISSUE","SPARE-ISSUE",
AR387="Fiber CAmtel","TRANS_FO_CAMTEL",
AR387="Fiber AOF","Fiber AOF",
AR387="Projet OCM (HUAWEI)","TRAVAUX-HUAWEI",
AR387="Projet OCM (NOKIA)","TRAVAUX-NOKIA",
AR387="ACCESS-ISSUE","ACCESS-ISSUE",
AR387="Projet OCM (ZTE, NOKIA, autres projets)","TRAVAUX OCM",
AR387="No root CAuse","No root cause",
AR387="ODU HS","PDH",
AR387="IP &amp; VLAN","PDH",
AR387="Warehouse HUAWEI","SPARE-ISSUE",
AR387="SPARE-HS","SPARE-ISSUE",
AR387="Power Telco","BSS",AR387="no impacts","no impacts"
),"")</f>
        <v>No root cause</v>
      </c>
      <c r="AQ387" s="40" t="str" cm="1">
        <f t="array" ref="AQ387">IFERROR(_xlfn.IFS(
AR387="MPR ISSUE","TX ISSUE",
AR387="BSS Hardware Issue","RAN ISSUE",
AR387="Sites strategiques, MLL, Pylone, etc.","ENVTECH",
AR387="AKTIVCO DEFAUT GE &amp; POWER Cabinet","POWER ISSUE",
AR387="AKTIVCO Coupure ENEO &amp; Baisse de tension","POWER ISSUE",
AR387="Coupure ENEO &amp; Baisse de tension","POWER ISSUE",
AR387="Defaut GE &amp; POWER Cabinet","POWER ISSUE",
AR387="Sharing","POWER ISSUE",
AR387="Sites strategiques &amp; DataCenter","POWER ISSUE",
AR387="Exclu","Exclu",
AR387="SAT","TX ISSUE",
AR387="SPARE-ISSUE","SPARE-ISSUE",
AR387="Fiber CAmtel","TX ISSUE",
AR387="Fiber AOF","TX ISSUE",
AR387="Projet OCM (HUAWEI)","TRAVAUX-HUAWEI",
AR387="Projet OCM (NOKIA)","TRAVAUX -NOKIA",
AR387="ACCESS-ISSUE","ACCESS-ISSUE",
AR387="Projet OCM (ZTE, NOKIA, autres projets)","TRAVAUX OCM",
AR387="No root CAuse","No root cause",
AR387="ODU HS","TX ISSUE",
AR387="IP &amp; VLAN","TX ISSUE",
AR387="Warehouse HUAWEI","SPARE-ISSUE",
AR387="SPARE-HS","SPARE-ISSUE",
AR387="Power Telco","RAN ISSUE",AR387="no impacts","no impacts"
),"")</f>
        <v>No root cause</v>
      </c>
      <c r="AR387" s="59" t="s">
        <v>5343</v>
      </c>
      <c r="AS387" s="40" t="str" cm="1">
        <f t="array" ref="AS387">IFERROR(_xlfn.IFS(
AR387="MPR ISSUE","ACTIVE",
AR387="BSS Hardware Issue","ACTIVE",
AR387="Sites strategiques, MLL, Pylone, etc.","PASSIVE",
AR387="AKTIVCO DEFAUT GE &amp; POWER Cabinet","PASSIVE",
AR387="AKTIVCO Coupure ENEO &amp; Baisse de tension","PASSIVE",
AR387="Coupure ENEO &amp; Baisse de tension","PASSIVE",
AR387="Defaut GE &amp; POWER Cabinet","PASSIVE",
AR387="Sharing","PASSIVE",
AR387="Sites strategiques &amp; DataCenter","PASSIVE",
AR387="Exclu","Exclu",
AR387="SAT","ACTIVE",
AR387="SPARE-ISSUE","SPARE-ISSUE",
AR387="Fiber CAmtel","ACTIVE",
AR387="Fiber AOF","ACTIVE",
AR387="Projet OCM (HUAWEI)","PLANNED WORKS",
AR387="Projet OCM (NOKIA)","PLANNED WORKS",
AR387="ACCESS-ISSUE","ACCESS-ISSUE",
AR387="Projet OCM (ZTE, NOKIA, autres projets)","PLANNED WORKS",
AR387="No root CAuse","No root cause",
AR387="ODU HS","ACTIVE",
AR387="IP &amp; VLAN","ACTIVE",
AR387="Warehouse HUAWEI","SPARE-ISSUE",
AR387="SPARE-HS","SPARE-ISSUE",
AR387="Power Telco","ACTIVE", AR387="no impacts","no impacts"
),"")</f>
        <v>No root cause</v>
      </c>
      <c r="AT387" s="99" t="s">
        <v>5661</v>
      </c>
      <c r="AU387" s="99" t="s">
        <v>5406</v>
      </c>
      <c r="AW387" s="17"/>
      <c r="AX387" s="17" t="s">
        <v>5536</v>
      </c>
      <c r="AY387" s="17"/>
      <c r="AZ387" s="17" t="s">
        <v>5536</v>
      </c>
      <c r="BA387" s="7"/>
      <c r="BC387" s="18"/>
      <c r="BD387" s="18"/>
      <c r="BE387" s="18"/>
      <c r="BF387" s="18"/>
      <c r="BG387" s="18"/>
      <c r="BH387" s="18"/>
      <c r="BI387" s="18"/>
      <c r="BJ387" s="18"/>
      <c r="BK387" s="18"/>
      <c r="BM387" s="18"/>
      <c r="BN387" s="18"/>
      <c r="BO387" s="18"/>
      <c r="BP387" s="9" t="s">
        <v>5661</v>
      </c>
      <c r="BQ387" s="14"/>
      <c r="BR387" s="102" t="s">
        <v>5536</v>
      </c>
      <c r="BS387" s="14"/>
      <c r="BT387" s="14"/>
      <c r="BU387" s="9"/>
      <c r="BV387" s="9"/>
      <c r="BW387" s="9"/>
    </row>
    <row r="388" spans="1:75" x14ac:dyDescent="0.35">
      <c r="A388" s="1" t="s">
        <v>2900</v>
      </c>
      <c r="B388" s="8" t="s">
        <v>2901</v>
      </c>
      <c r="C388" s="3" t="s">
        <v>24</v>
      </c>
      <c r="D388" s="1" t="s">
        <v>21</v>
      </c>
      <c r="E388" s="1" t="s">
        <v>36</v>
      </c>
      <c r="F388" s="3" t="s">
        <v>23</v>
      </c>
      <c r="G388" s="1" t="s">
        <v>24</v>
      </c>
      <c r="H388" s="28" t="s">
        <v>5589</v>
      </c>
      <c r="I388" s="27">
        <v>0</v>
      </c>
      <c r="J388" s="27">
        <v>0</v>
      </c>
      <c r="K388" s="27">
        <v>5.1936283112606398</v>
      </c>
      <c r="L388" s="27">
        <v>0</v>
      </c>
      <c r="M388" s="27">
        <v>0</v>
      </c>
      <c r="N388" s="27">
        <v>0.7853676737065286</v>
      </c>
      <c r="O388" s="27">
        <v>0</v>
      </c>
      <c r="P388" s="27">
        <v>0</v>
      </c>
      <c r="Q388" s="27">
        <v>0</v>
      </c>
      <c r="R388" s="27">
        <v>0</v>
      </c>
      <c r="S388" s="80">
        <v>0</v>
      </c>
      <c r="T388" s="80">
        <v>8.9175391586979543E-5</v>
      </c>
      <c r="U388" s="80">
        <v>6.2890053162801447</v>
      </c>
      <c r="V388" s="80">
        <v>6.4536230891497093</v>
      </c>
      <c r="W388" s="80">
        <v>8.9175391586979543E-5</v>
      </c>
      <c r="X388" s="80">
        <v>0</v>
      </c>
      <c r="Y388" s="80">
        <v>1.8296115091900589</v>
      </c>
      <c r="Z388" s="80">
        <v>6.399119089811748</v>
      </c>
      <c r="AA388" s="80">
        <v>0</v>
      </c>
      <c r="AB388" s="80">
        <v>0</v>
      </c>
      <c r="AC388" s="80">
        <v>0</v>
      </c>
      <c r="AD388" s="80">
        <v>0</v>
      </c>
      <c r="AE388" s="80">
        <v>0.62021484848744268</v>
      </c>
      <c r="AF388" s="80">
        <v>1.6271120299743462</v>
      </c>
      <c r="AG388" s="80"/>
      <c r="AH388" s="80">
        <v>0</v>
      </c>
      <c r="AI388" s="80">
        <v>0.32502646725622297</v>
      </c>
      <c r="AJ388" s="80">
        <v>0.56827492216507003</v>
      </c>
      <c r="AK388" s="80">
        <v>0.72644766771729041</v>
      </c>
      <c r="AL388" s="80">
        <v>0</v>
      </c>
      <c r="AM388" s="80">
        <v>0.32502646725622297</v>
      </c>
      <c r="AN388" s="41" t="s">
        <v>5558</v>
      </c>
      <c r="AO388" s="41"/>
      <c r="AP388" s="40" t="str" cm="1">
        <f t="array" ref="AP388">IFERROR(_xlfn.IFS(
AR388="MPR ISSUE","PDH",
AR388="BSS Hardware Issue","BSS",
AR388="Sites strategiques, MLL, Pylone, etc.","ENVTECH",
AR388="AKTIVCO DEFAUT GE &amp; POWER Cabinet","AKTIVCO",
AR388="AKTIVCO Coupure ENEO &amp; Baisse de tension","AKTIVCO GRID ONLY",
AR388="Coupure ENEO &amp; Baisse de tension","IHS GRID ONLY",
AR388="Defaut GE &amp; POWER Cabinet","IHS",
AR388="Sharing","Partners",
AR388="Sites strategiques &amp; DataCenter","SST &amp; DC",
AR388="Exclu","Exclu",
AR388="SAT","SAT",
AR388="SPARE-ISSUE","SPARE-ISSUE",
AR388="Fiber CAmtel","TRANS_FO_CAMTEL",
AR388="Fiber AOF","Fiber AOF",
AR388="Projet OCM (HUAWEI)","TRAVAUX-HUAWEI",
AR388="Projet OCM (NOKIA)","TRAVAUX-NOKIA",
AR388="ACCESS-ISSUE","ACCESS-ISSUE",
AR388="Projet OCM (ZTE, NOKIA, autres projets)","TRAVAUX OCM",
AR388="No root CAuse","No root cause",
AR388="ODU HS","PDH",
AR388="IP &amp; VLAN","PDH",
AR388="Warehouse HUAWEI","SPARE-ISSUE",
AR388="SPARE-HS","SPARE-ISSUE",
AR388="Power Telco","BSS",AR388="no impacts","no impacts"
),"")</f>
        <v>No root cause</v>
      </c>
      <c r="AQ388" s="40" t="str" cm="1">
        <f t="array" ref="AQ388">IFERROR(_xlfn.IFS(
AR388="MPR ISSUE","TX ISSUE",
AR388="BSS Hardware Issue","RAN ISSUE",
AR388="Sites strategiques, MLL, Pylone, etc.","ENVTECH",
AR388="AKTIVCO DEFAUT GE &amp; POWER Cabinet","POWER ISSUE",
AR388="AKTIVCO Coupure ENEO &amp; Baisse de tension","POWER ISSUE",
AR388="Coupure ENEO &amp; Baisse de tension","POWER ISSUE",
AR388="Defaut GE &amp; POWER Cabinet","POWER ISSUE",
AR388="Sharing","POWER ISSUE",
AR388="Sites strategiques &amp; DataCenter","POWER ISSUE",
AR388="Exclu","Exclu",
AR388="SAT","TX ISSUE",
AR388="SPARE-ISSUE","SPARE-ISSUE",
AR388="Fiber CAmtel","TX ISSUE",
AR388="Fiber AOF","TX ISSUE",
AR388="Projet OCM (HUAWEI)","TRAVAUX-HUAWEI",
AR388="Projet OCM (NOKIA)","TRAVAUX -NOKIA",
AR388="ACCESS-ISSUE","ACCESS-ISSUE",
AR388="Projet OCM (ZTE, NOKIA, autres projets)","TRAVAUX OCM",
AR388="No root CAuse","No root cause",
AR388="ODU HS","TX ISSUE",
AR388="IP &amp; VLAN","TX ISSUE",
AR388="Warehouse HUAWEI","SPARE-ISSUE",
AR388="SPARE-HS","SPARE-ISSUE",
AR388="Power Telco","RAN ISSUE",AR388="no impacts","no impacts"
),"")</f>
        <v>No root cause</v>
      </c>
      <c r="AR388" s="59" t="s">
        <v>5343</v>
      </c>
      <c r="AS388" s="40" t="str" cm="1">
        <f t="array" ref="AS388">IFERROR(_xlfn.IFS(
AR388="MPR ISSUE","ACTIVE",
AR388="BSS Hardware Issue","ACTIVE",
AR388="Sites strategiques, MLL, Pylone, etc.","PASSIVE",
AR388="AKTIVCO DEFAUT GE &amp; POWER Cabinet","PASSIVE",
AR388="AKTIVCO Coupure ENEO &amp; Baisse de tension","PASSIVE",
AR388="Coupure ENEO &amp; Baisse de tension","PASSIVE",
AR388="Defaut GE &amp; POWER Cabinet","PASSIVE",
AR388="Sharing","PASSIVE",
AR388="Sites strategiques &amp; DataCenter","PASSIVE",
AR388="Exclu","Exclu",
AR388="SAT","ACTIVE",
AR388="SPARE-ISSUE","SPARE-ISSUE",
AR388="Fiber CAmtel","ACTIVE",
AR388="Fiber AOF","ACTIVE",
AR388="Projet OCM (HUAWEI)","PLANNED WORKS",
AR388="Projet OCM (NOKIA)","PLANNED WORKS",
AR388="ACCESS-ISSUE","ACCESS-ISSUE",
AR388="Projet OCM (ZTE, NOKIA, autres projets)","PLANNED WORKS",
AR388="No root CAuse","No root cause",
AR388="ODU HS","ACTIVE",
AR388="IP &amp; VLAN","ACTIVE",
AR388="Warehouse HUAWEI","SPARE-ISSUE",
AR388="SPARE-HS","SPARE-ISSUE",
AR388="Power Telco","ACTIVE", AR388="no impacts","no impacts"
),"")</f>
        <v>No root cause</v>
      </c>
      <c r="AT388" s="99" t="s">
        <v>5661</v>
      </c>
      <c r="AU388" s="99" t="s">
        <v>2901</v>
      </c>
      <c r="AW388" s="17"/>
      <c r="AX388" s="17" t="s">
        <v>5536</v>
      </c>
      <c r="AY388" s="17"/>
      <c r="AZ388" s="17" t="s">
        <v>6200</v>
      </c>
      <c r="BA388" s="7"/>
      <c r="BC388" s="18"/>
      <c r="BD388" s="18"/>
      <c r="BE388" s="18"/>
      <c r="BF388" s="18"/>
      <c r="BG388" s="18"/>
      <c r="BH388" s="18"/>
      <c r="BI388" s="18"/>
      <c r="BJ388" s="18"/>
      <c r="BK388" s="18"/>
      <c r="BM388" s="18"/>
      <c r="BN388" s="18"/>
      <c r="BO388" s="18"/>
      <c r="BP388" s="9" t="s">
        <v>5661</v>
      </c>
      <c r="BQ388" s="14"/>
      <c r="BR388" s="102" t="s">
        <v>5536</v>
      </c>
      <c r="BS388" s="14"/>
      <c r="BT388" s="14"/>
      <c r="BU388" s="9"/>
      <c r="BV388" s="9"/>
      <c r="BW388" s="9"/>
    </row>
    <row r="389" spans="1:75" x14ac:dyDescent="0.35">
      <c r="A389" s="1" t="s">
        <v>252</v>
      </c>
      <c r="B389" s="8" t="s">
        <v>253</v>
      </c>
      <c r="C389" s="3" t="s">
        <v>13</v>
      </c>
      <c r="D389" s="1" t="s">
        <v>11</v>
      </c>
      <c r="E389" s="1" t="s">
        <v>12</v>
      </c>
      <c r="F389" s="3" t="s">
        <v>13</v>
      </c>
      <c r="G389" s="1" t="s">
        <v>106</v>
      </c>
      <c r="H389" s="28" t="s">
        <v>5589</v>
      </c>
      <c r="I389" s="27">
        <v>15.199517454121045</v>
      </c>
      <c r="J389" s="27">
        <v>4.9523732068612265</v>
      </c>
      <c r="K389" s="27">
        <v>21.632166491169496</v>
      </c>
      <c r="L389" s="27">
        <v>22.567420163055417</v>
      </c>
      <c r="M389" s="27">
        <v>5.8833999651859274</v>
      </c>
      <c r="N389" s="27">
        <v>10.682801705318848</v>
      </c>
      <c r="O389" s="27">
        <v>16.961177314921823</v>
      </c>
      <c r="P389" s="27">
        <v>4.885491663170991</v>
      </c>
      <c r="Q389" s="27">
        <v>2.276487231510731</v>
      </c>
      <c r="R389" s="27">
        <v>0.74489988100435744</v>
      </c>
      <c r="S389" s="80">
        <v>0.91087311982604391</v>
      </c>
      <c r="T389" s="80">
        <v>25.073212996492913</v>
      </c>
      <c r="U389" s="80">
        <v>37.085548450060351</v>
      </c>
      <c r="V389" s="80">
        <v>26.870971055808106</v>
      </c>
      <c r="W389" s="80">
        <v>25.073212996492913</v>
      </c>
      <c r="X389" s="80">
        <v>38.071953126560572</v>
      </c>
      <c r="Y389" s="80">
        <v>20.242421518521372</v>
      </c>
      <c r="Z389" s="80">
        <v>0.20096566248041714</v>
      </c>
      <c r="AA389" s="80">
        <v>0.41377381696358501</v>
      </c>
      <c r="AB389" s="80">
        <v>0</v>
      </c>
      <c r="AC389" s="80">
        <v>2.7179767601795493</v>
      </c>
      <c r="AD389" s="80">
        <v>2.7179767601795493</v>
      </c>
      <c r="AE389" s="80">
        <v>0.90760930049396016</v>
      </c>
      <c r="AF389" s="80">
        <v>1.3952203416915645</v>
      </c>
      <c r="AG389" s="80"/>
      <c r="AH389" s="80">
        <v>0</v>
      </c>
      <c r="AI389" s="80">
        <v>0.32458059029828812</v>
      </c>
      <c r="AJ389" s="80">
        <v>0.23542818203981475</v>
      </c>
      <c r="AK389" s="80">
        <v>0.4600197714468347</v>
      </c>
      <c r="AL389" s="80">
        <v>0.2618034898559099</v>
      </c>
      <c r="AM389" s="80">
        <v>0.32458059029828812</v>
      </c>
      <c r="AN389" s="41" t="s">
        <v>5558</v>
      </c>
      <c r="AO389" s="41"/>
      <c r="AP389" s="40" t="str" cm="1">
        <f t="array" ref="AP389">IFERROR(_xlfn.IFS(
AR389="MPR ISSUE","PDH",
AR389="BSS Hardware Issue","BSS",
AR389="Sites strategiques, MLL, Pylone, etc.","ENVTECH",
AR389="AKTIVCO DEFAUT GE &amp; POWER Cabinet","AKTIVCO",
AR389="AKTIVCO Coupure ENEO &amp; Baisse de tension","AKTIVCO GRID ONLY",
AR389="Coupure ENEO &amp; Baisse de tension","IHS GRID ONLY",
AR389="Defaut GE &amp; POWER Cabinet","IHS",
AR389="Sharing","Partners",
AR389="Sites strategiques &amp; DataCenter","SST &amp; DC",
AR389="Exclu","Exclu",
AR389="SAT","SAT",
AR389="SPARE-ISSUE","SPARE-ISSUE",
AR389="Fiber CAmtel","TRANS_FO_CAMTEL",
AR389="Fiber AOF","Fiber AOF",
AR389="Projet OCM (HUAWEI)","TRAVAUX-HUAWEI",
AR389="Projet OCM (NOKIA)","TRAVAUX-NOKIA",
AR389="ACCESS-ISSUE","ACCESS-ISSUE",
AR389="Projet OCM (ZTE, NOKIA, autres projets)","TRAVAUX OCM",
AR389="No root CAuse","No root cause",
AR389="ODU HS","PDH",
AR389="IP &amp; VLAN","PDH",
AR389="Warehouse HUAWEI","SPARE-ISSUE",
AR389="SPARE-HS","SPARE-ISSUE",
AR389="Power Telco","BSS",AR389="no impacts","no impacts"
),"")</f>
        <v>No root cause</v>
      </c>
      <c r="AQ389" s="40" t="str" cm="1">
        <f t="array" ref="AQ389">IFERROR(_xlfn.IFS(
AR389="MPR ISSUE","TX ISSUE",
AR389="BSS Hardware Issue","RAN ISSUE",
AR389="Sites strategiques, MLL, Pylone, etc.","ENVTECH",
AR389="AKTIVCO DEFAUT GE &amp; POWER Cabinet","POWER ISSUE",
AR389="AKTIVCO Coupure ENEO &amp; Baisse de tension","POWER ISSUE",
AR389="Coupure ENEO &amp; Baisse de tension","POWER ISSUE",
AR389="Defaut GE &amp; POWER Cabinet","POWER ISSUE",
AR389="Sharing","POWER ISSUE",
AR389="Sites strategiques &amp; DataCenter","POWER ISSUE",
AR389="Exclu","Exclu",
AR389="SAT","TX ISSUE",
AR389="SPARE-ISSUE","SPARE-ISSUE",
AR389="Fiber CAmtel","TX ISSUE",
AR389="Fiber AOF","TX ISSUE",
AR389="Projet OCM (HUAWEI)","TRAVAUX-HUAWEI",
AR389="Projet OCM (NOKIA)","TRAVAUX -NOKIA",
AR389="ACCESS-ISSUE","ACCESS-ISSUE",
AR389="Projet OCM (ZTE, NOKIA, autres projets)","TRAVAUX OCM",
AR389="No root CAuse","No root cause",
AR389="ODU HS","TX ISSUE",
AR389="IP &amp; VLAN","TX ISSUE",
AR389="Warehouse HUAWEI","SPARE-ISSUE",
AR389="SPARE-HS","SPARE-ISSUE",
AR389="Power Telco","RAN ISSUE",AR389="no impacts","no impacts"
),"")</f>
        <v>No root cause</v>
      </c>
      <c r="AR389" s="59" t="s">
        <v>5343</v>
      </c>
      <c r="AS389" s="40" t="str" cm="1">
        <f t="array" ref="AS389">IFERROR(_xlfn.IFS(
AR389="MPR ISSUE","ACTIVE",
AR389="BSS Hardware Issue","ACTIVE",
AR389="Sites strategiques, MLL, Pylone, etc.","PASSIVE",
AR389="AKTIVCO DEFAUT GE &amp; POWER Cabinet","PASSIVE",
AR389="AKTIVCO Coupure ENEO &amp; Baisse de tension","PASSIVE",
AR389="Coupure ENEO &amp; Baisse de tension","PASSIVE",
AR389="Defaut GE &amp; POWER Cabinet","PASSIVE",
AR389="Sharing","PASSIVE",
AR389="Sites strategiques &amp; DataCenter","PASSIVE",
AR389="Exclu","Exclu",
AR389="SAT","ACTIVE",
AR389="SPARE-ISSUE","SPARE-ISSUE",
AR389="Fiber CAmtel","ACTIVE",
AR389="Fiber AOF","ACTIVE",
AR389="Projet OCM (HUAWEI)","PLANNED WORKS",
AR389="Projet OCM (NOKIA)","PLANNED WORKS",
AR389="ACCESS-ISSUE","ACCESS-ISSUE",
AR389="Projet OCM (ZTE, NOKIA, autres projets)","PLANNED WORKS",
AR389="No root CAuse","No root cause",
AR389="ODU HS","ACTIVE",
AR389="IP &amp; VLAN","ACTIVE",
AR389="Warehouse HUAWEI","SPARE-ISSUE",
AR389="SPARE-HS","SPARE-ISSUE",
AR389="Power Telco","ACTIVE", AR389="no impacts","no impacts"
),"")</f>
        <v>No root cause</v>
      </c>
      <c r="AT389" s="99" t="s">
        <v>6363</v>
      </c>
      <c r="AU389" s="99" t="s">
        <v>253</v>
      </c>
      <c r="AW389" s="17"/>
      <c r="AX389" s="17" t="s">
        <v>5536</v>
      </c>
      <c r="AY389" s="17"/>
      <c r="AZ389" s="17" t="s">
        <v>5536</v>
      </c>
      <c r="BA389" s="7"/>
      <c r="BC389" s="18"/>
      <c r="BD389" s="18"/>
      <c r="BE389" s="18"/>
      <c r="BF389" s="18"/>
      <c r="BG389" s="18"/>
      <c r="BH389" s="18"/>
      <c r="BI389" s="18"/>
      <c r="BJ389" s="18"/>
      <c r="BK389" s="18"/>
      <c r="BM389" s="18"/>
      <c r="BN389" s="18" t="s">
        <v>6006</v>
      </c>
      <c r="BO389" s="18"/>
      <c r="BP389" s="9" t="s">
        <v>5661</v>
      </c>
      <c r="BQ389" s="14"/>
      <c r="BR389" s="102" t="s">
        <v>5536</v>
      </c>
      <c r="BS389" s="14"/>
      <c r="BT389" s="14"/>
      <c r="BU389" s="9"/>
      <c r="BV389" s="9"/>
      <c r="BW389" s="9"/>
    </row>
    <row r="390" spans="1:75" x14ac:dyDescent="0.35">
      <c r="A390" s="1" t="s">
        <v>2588</v>
      </c>
      <c r="B390" s="8" t="s">
        <v>2589</v>
      </c>
      <c r="C390" s="3" t="s">
        <v>13</v>
      </c>
      <c r="D390" s="1" t="s">
        <v>11</v>
      </c>
      <c r="E390" s="1" t="s">
        <v>12</v>
      </c>
      <c r="F390" s="3" t="s">
        <v>13</v>
      </c>
      <c r="G390" s="1" t="s">
        <v>63</v>
      </c>
      <c r="H390" s="28" t="s">
        <v>5589</v>
      </c>
      <c r="I390" s="27">
        <v>0</v>
      </c>
      <c r="J390" s="27">
        <v>0</v>
      </c>
      <c r="K390" s="27">
        <v>0</v>
      </c>
      <c r="L390" s="27">
        <v>0</v>
      </c>
      <c r="M390" s="27">
        <v>0</v>
      </c>
      <c r="N390" s="27">
        <v>0</v>
      </c>
      <c r="O390" s="27">
        <v>0</v>
      </c>
      <c r="P390" s="27">
        <v>0</v>
      </c>
      <c r="Q390" s="27">
        <v>2.6639364728778396</v>
      </c>
      <c r="R390" s="27">
        <v>0</v>
      </c>
      <c r="S390" s="80">
        <v>0</v>
      </c>
      <c r="T390" s="80">
        <v>0</v>
      </c>
      <c r="U390" s="80">
        <v>0</v>
      </c>
      <c r="V390" s="80">
        <v>0.98726076025945042</v>
      </c>
      <c r="W390" s="80">
        <v>0</v>
      </c>
      <c r="X390" s="80">
        <v>0</v>
      </c>
      <c r="Y390" s="80">
        <v>2.7763866416690206</v>
      </c>
      <c r="Z390" s="80">
        <v>0</v>
      </c>
      <c r="AA390" s="80">
        <v>0</v>
      </c>
      <c r="AB390" s="80">
        <v>0</v>
      </c>
      <c r="AC390" s="80">
        <v>0</v>
      </c>
      <c r="AD390" s="80">
        <v>0</v>
      </c>
      <c r="AE390" s="80">
        <v>0</v>
      </c>
      <c r="AF390" s="80">
        <v>0.88354977984379324</v>
      </c>
      <c r="AG390" s="80"/>
      <c r="AH390" s="80">
        <v>2.5760452069297126</v>
      </c>
      <c r="AI390" s="80">
        <v>0.32359966099083126</v>
      </c>
      <c r="AJ390" s="80">
        <v>0.35345451202794465</v>
      </c>
      <c r="AK390" s="80">
        <v>0.30409437253281923</v>
      </c>
      <c r="AL390" s="80">
        <v>0.3279811192316362</v>
      </c>
      <c r="AM390" s="80">
        <v>0.32359966099083126</v>
      </c>
      <c r="AN390" s="41" t="s">
        <v>5558</v>
      </c>
      <c r="AO390" s="41"/>
      <c r="AP390" s="40" t="str" cm="1">
        <f t="array" ref="AP390">IFERROR(_xlfn.IFS(
AR390="MPR ISSUE","PDH",
AR390="BSS Hardware Issue","BSS",
AR390="Sites strategiques, MLL, Pylone, etc.","ENVTECH",
AR390="AKTIVCO DEFAUT GE &amp; POWER Cabinet","AKTIVCO",
AR390="AKTIVCO Coupure ENEO &amp; Baisse de tension","AKTIVCO GRID ONLY",
AR390="Coupure ENEO &amp; Baisse de tension","IHS GRID ONLY",
AR390="Defaut GE &amp; POWER Cabinet","IHS",
AR390="Sharing","Partners",
AR390="Sites strategiques &amp; DataCenter","SST &amp; DC",
AR390="Exclu","Exclu",
AR390="SAT","SAT",
AR390="SPARE-ISSUE","SPARE-ISSUE",
AR390="Fiber CAmtel","TRANS_FO_CAMTEL",
AR390="Fiber AOF","Fiber AOF",
AR390="Projet OCM (HUAWEI)","TRAVAUX-HUAWEI",
AR390="Projet OCM (NOKIA)","TRAVAUX-NOKIA",
AR390="ACCESS-ISSUE","ACCESS-ISSUE",
AR390="Projet OCM (ZTE, NOKIA, autres projets)","TRAVAUX OCM",
AR390="No root CAuse","No root cause",
AR390="ODU HS","PDH",
AR390="IP &amp; VLAN","PDH",
AR390="Warehouse HUAWEI","SPARE-ISSUE",
AR390="SPARE-HS","SPARE-ISSUE",
AR390="Power Telco","BSS",AR390="no impacts","no impacts"
),"")</f>
        <v>No root cause</v>
      </c>
      <c r="AQ390" s="40" t="str" cm="1">
        <f t="array" ref="AQ390">IFERROR(_xlfn.IFS(
AR390="MPR ISSUE","TX ISSUE",
AR390="BSS Hardware Issue","RAN ISSUE",
AR390="Sites strategiques, MLL, Pylone, etc.","ENVTECH",
AR390="AKTIVCO DEFAUT GE &amp; POWER Cabinet","POWER ISSUE",
AR390="AKTIVCO Coupure ENEO &amp; Baisse de tension","POWER ISSUE",
AR390="Coupure ENEO &amp; Baisse de tension","POWER ISSUE",
AR390="Defaut GE &amp; POWER Cabinet","POWER ISSUE",
AR390="Sharing","POWER ISSUE",
AR390="Sites strategiques &amp; DataCenter","POWER ISSUE",
AR390="Exclu","Exclu",
AR390="SAT","TX ISSUE",
AR390="SPARE-ISSUE","SPARE-ISSUE",
AR390="Fiber CAmtel","TX ISSUE",
AR390="Fiber AOF","TX ISSUE",
AR390="Projet OCM (HUAWEI)","TRAVAUX-HUAWEI",
AR390="Projet OCM (NOKIA)","TRAVAUX -NOKIA",
AR390="ACCESS-ISSUE","ACCESS-ISSUE",
AR390="Projet OCM (ZTE, NOKIA, autres projets)","TRAVAUX OCM",
AR390="No root CAuse","No root cause",
AR390="ODU HS","TX ISSUE",
AR390="IP &amp; VLAN","TX ISSUE",
AR390="Warehouse HUAWEI","SPARE-ISSUE",
AR390="SPARE-HS","SPARE-ISSUE",
AR390="Power Telco","RAN ISSUE",AR390="no impacts","no impacts"
),"")</f>
        <v>No root cause</v>
      </c>
      <c r="AR390" s="59" t="s">
        <v>5343</v>
      </c>
      <c r="AS390" s="40" t="str" cm="1">
        <f t="array" ref="AS390">IFERROR(_xlfn.IFS(
AR390="MPR ISSUE","ACTIVE",
AR390="BSS Hardware Issue","ACTIVE",
AR390="Sites strategiques, MLL, Pylone, etc.","PASSIVE",
AR390="AKTIVCO DEFAUT GE &amp; POWER Cabinet","PASSIVE",
AR390="AKTIVCO Coupure ENEO &amp; Baisse de tension","PASSIVE",
AR390="Coupure ENEO &amp; Baisse de tension","PASSIVE",
AR390="Defaut GE &amp; POWER Cabinet","PASSIVE",
AR390="Sharing","PASSIVE",
AR390="Sites strategiques &amp; DataCenter","PASSIVE",
AR390="Exclu","Exclu",
AR390="SAT","ACTIVE",
AR390="SPARE-ISSUE","SPARE-ISSUE",
AR390="Fiber CAmtel","ACTIVE",
AR390="Fiber AOF","ACTIVE",
AR390="Projet OCM (HUAWEI)","PLANNED WORKS",
AR390="Projet OCM (NOKIA)","PLANNED WORKS",
AR390="ACCESS-ISSUE","ACCESS-ISSUE",
AR390="Projet OCM (ZTE, NOKIA, autres projets)","PLANNED WORKS",
AR390="No root CAuse","No root cause",
AR390="ODU HS","ACTIVE",
AR390="IP &amp; VLAN","ACTIVE",
AR390="Warehouse HUAWEI","SPARE-ISSUE",
AR390="SPARE-HS","SPARE-ISSUE",
AR390="Power Telco","ACTIVE", AR390="no impacts","no impacts"
),"")</f>
        <v>No root cause</v>
      </c>
      <c r="AT390" s="99" t="s">
        <v>5661</v>
      </c>
      <c r="AU390" s="99" t="s">
        <v>2589</v>
      </c>
      <c r="AW390" s="17"/>
      <c r="AX390" s="17" t="s">
        <v>5536</v>
      </c>
      <c r="AY390" s="17"/>
      <c r="AZ390" s="17" t="s">
        <v>5536</v>
      </c>
      <c r="BA390" s="7"/>
      <c r="BC390" s="18"/>
      <c r="BD390" s="18"/>
      <c r="BE390" s="18"/>
      <c r="BF390" s="18"/>
      <c r="BG390" s="18"/>
      <c r="BH390" s="18"/>
      <c r="BI390" s="18"/>
      <c r="BJ390" s="18"/>
      <c r="BK390" s="18"/>
      <c r="BM390" s="18"/>
      <c r="BN390" s="18"/>
      <c r="BO390" s="18"/>
      <c r="BP390" s="9" t="s">
        <v>5661</v>
      </c>
      <c r="BQ390" s="14"/>
      <c r="BR390" s="102" t="s">
        <v>5536</v>
      </c>
      <c r="BS390" s="14"/>
      <c r="BT390" s="14"/>
      <c r="BU390" s="9"/>
      <c r="BV390" s="9"/>
      <c r="BW390" s="9"/>
    </row>
    <row r="391" spans="1:75" x14ac:dyDescent="0.35">
      <c r="A391" s="19" t="s">
        <v>5371</v>
      </c>
      <c r="B391" s="19" t="s">
        <v>5372</v>
      </c>
      <c r="C391" s="3" t="s">
        <v>32</v>
      </c>
      <c r="D391" s="19" t="s">
        <v>357</v>
      </c>
      <c r="E391" s="19" t="s">
        <v>22</v>
      </c>
      <c r="F391" s="19" t="s">
        <v>5370</v>
      </c>
      <c r="G391" s="19" t="s">
        <v>32</v>
      </c>
      <c r="H391" s="30" t="s">
        <v>5587</v>
      </c>
      <c r="I391" s="27">
        <v>0</v>
      </c>
      <c r="J391" s="27">
        <v>8.0850512080768677</v>
      </c>
      <c r="K391" s="27">
        <v>0</v>
      </c>
      <c r="L391" s="27">
        <v>3.9541617085148961</v>
      </c>
      <c r="M391" s="27">
        <v>30.641966510003339</v>
      </c>
      <c r="N391" s="27">
        <v>10.506876492796055</v>
      </c>
      <c r="O391" s="27">
        <v>0</v>
      </c>
      <c r="P391" s="27">
        <v>0</v>
      </c>
      <c r="Q391" s="27">
        <v>7.2368148833015216</v>
      </c>
      <c r="R391" s="27">
        <v>0</v>
      </c>
      <c r="S391" s="80">
        <v>0.1732677858535018</v>
      </c>
      <c r="T391" s="80">
        <v>0</v>
      </c>
      <c r="U391" s="80">
        <v>0</v>
      </c>
      <c r="V391" s="80">
        <v>4.6669941187045749</v>
      </c>
      <c r="W391" s="80">
        <v>0</v>
      </c>
      <c r="X391" s="80">
        <v>4.8087294860929202</v>
      </c>
      <c r="Y391" s="80">
        <v>8.8361755314139927</v>
      </c>
      <c r="Z391" s="80">
        <v>0</v>
      </c>
      <c r="AA391" s="80">
        <v>0.17378500312470607</v>
      </c>
      <c r="AB391" s="80">
        <v>0</v>
      </c>
      <c r="AC391" s="80">
        <v>0.49030413802353123</v>
      </c>
      <c r="AD391" s="80">
        <v>0.49030413802353123</v>
      </c>
      <c r="AE391" s="80">
        <v>0</v>
      </c>
      <c r="AF391" s="80">
        <v>0</v>
      </c>
      <c r="AG391" s="80"/>
      <c r="AH391" s="80">
        <v>0.16363684356210703</v>
      </c>
      <c r="AI391" s="80">
        <v>0.32090656416490443</v>
      </c>
      <c r="AJ391" s="80">
        <v>0.1448788812552706</v>
      </c>
      <c r="AK391" s="80">
        <v>0.12367779511816963</v>
      </c>
      <c r="AL391" s="80">
        <v>0.49607571787850713</v>
      </c>
      <c r="AM391" s="80">
        <v>0.32090656416490443</v>
      </c>
      <c r="AN391" s="41" t="s">
        <v>5558</v>
      </c>
      <c r="AO391" s="41"/>
      <c r="AP391" s="40" t="str" cm="1">
        <f t="array" ref="AP391">IFERROR(_xlfn.IFS(
AR391="MPR ISSUE","PDH",
AR391="BSS Hardware Issue","BSS",
AR391="Sites strategiques, MLL, Pylone, etc.","ENVTECH",
AR391="AKTIVCO DEFAUT GE &amp; POWER Cabinet","AKTIVCO",
AR391="AKTIVCO Coupure ENEO &amp; Baisse de tension","AKTIVCO GRID ONLY",
AR391="Coupure ENEO &amp; Baisse de tension","IHS GRID ONLY",
AR391="Defaut GE &amp; POWER Cabinet","IHS",
AR391="Sharing","Partners",
AR391="Sites strategiques &amp; DataCenter","SST &amp; DC",
AR391="Exclu","Exclu",
AR391="SAT","SAT",
AR391="SPARE-ISSUE","SPARE-ISSUE",
AR391="Fiber CAmtel","TRANS_FO_CAMTEL",
AR391="Fiber AOF","Fiber AOF",
AR391="Projet OCM (HUAWEI)","TRAVAUX-HUAWEI",
AR391="Projet OCM (NOKIA)","TRAVAUX-NOKIA",
AR391="ACCESS-ISSUE","ACCESS-ISSUE",
AR391="Projet OCM (ZTE, NOKIA, autres projets)","TRAVAUX OCM",
AR391="No root CAuse","No root cause",
AR391="ODU HS","PDH",
AR391="IP &amp; VLAN","PDH",
AR391="Warehouse HUAWEI","SPARE-ISSUE",
AR391="SPARE-HS","SPARE-ISSUE",
AR391="Power Telco","BSS",AR391="no impacts","no impacts"
),"")</f>
        <v>No root cause</v>
      </c>
      <c r="AQ391" s="40" t="str" cm="1">
        <f t="array" ref="AQ391">IFERROR(_xlfn.IFS(
AR391="MPR ISSUE","TX ISSUE",
AR391="BSS Hardware Issue","RAN ISSUE",
AR391="Sites strategiques, MLL, Pylone, etc.","ENVTECH",
AR391="AKTIVCO DEFAUT GE &amp; POWER Cabinet","POWER ISSUE",
AR391="AKTIVCO Coupure ENEO &amp; Baisse de tension","POWER ISSUE",
AR391="Coupure ENEO &amp; Baisse de tension","POWER ISSUE",
AR391="Defaut GE &amp; POWER Cabinet","POWER ISSUE",
AR391="Sharing","POWER ISSUE",
AR391="Sites strategiques &amp; DataCenter","POWER ISSUE",
AR391="Exclu","Exclu",
AR391="SAT","TX ISSUE",
AR391="SPARE-ISSUE","SPARE-ISSUE",
AR391="Fiber CAmtel","TX ISSUE",
AR391="Fiber AOF","TX ISSUE",
AR391="Projet OCM (HUAWEI)","TRAVAUX-HUAWEI",
AR391="Projet OCM (NOKIA)","TRAVAUX -NOKIA",
AR391="ACCESS-ISSUE","ACCESS-ISSUE",
AR391="Projet OCM (ZTE, NOKIA, autres projets)","TRAVAUX OCM",
AR391="No root CAuse","No root cause",
AR391="ODU HS","TX ISSUE",
AR391="IP &amp; VLAN","TX ISSUE",
AR391="Warehouse HUAWEI","SPARE-ISSUE",
AR391="SPARE-HS","SPARE-ISSUE",
AR391="Power Telco","RAN ISSUE",AR391="no impacts","no impacts"
),"")</f>
        <v>No root cause</v>
      </c>
      <c r="AR391" s="59" t="s">
        <v>5343</v>
      </c>
      <c r="AS391" s="40" t="str" cm="1">
        <f t="array" ref="AS391">IFERROR(_xlfn.IFS(
AR391="MPR ISSUE","ACTIVE",
AR391="BSS Hardware Issue","ACTIVE",
AR391="Sites strategiques, MLL, Pylone, etc.","PASSIVE",
AR391="AKTIVCO DEFAUT GE &amp; POWER Cabinet","PASSIVE",
AR391="AKTIVCO Coupure ENEO &amp; Baisse de tension","PASSIVE",
AR391="Coupure ENEO &amp; Baisse de tension","PASSIVE",
AR391="Defaut GE &amp; POWER Cabinet","PASSIVE",
AR391="Sharing","PASSIVE",
AR391="Sites strategiques &amp; DataCenter","PASSIVE",
AR391="Exclu","Exclu",
AR391="SAT","ACTIVE",
AR391="SPARE-ISSUE","SPARE-ISSUE",
AR391="Fiber CAmtel","ACTIVE",
AR391="Fiber AOF","ACTIVE",
AR391="Projet OCM (HUAWEI)","PLANNED WORKS",
AR391="Projet OCM (NOKIA)","PLANNED WORKS",
AR391="ACCESS-ISSUE","ACCESS-ISSUE",
AR391="Projet OCM (ZTE, NOKIA, autres projets)","PLANNED WORKS",
AR391="No root CAuse","No root cause",
AR391="ODU HS","ACTIVE",
AR391="IP &amp; VLAN","ACTIVE",
AR391="Warehouse HUAWEI","SPARE-ISSUE",
AR391="SPARE-HS","SPARE-ISSUE",
AR391="Power Telco","ACTIVE", AR391="no impacts","no impacts"
),"")</f>
        <v>No root cause</v>
      </c>
      <c r="AT391" s="99" t="s">
        <v>5661</v>
      </c>
      <c r="AU391" s="99" t="s">
        <v>5372</v>
      </c>
      <c r="AW391" s="17"/>
      <c r="AX391" s="17" t="s">
        <v>5536</v>
      </c>
      <c r="AY391" s="17"/>
      <c r="AZ391" s="17" t="s">
        <v>6200</v>
      </c>
      <c r="BA391" s="7"/>
      <c r="BC391" s="18"/>
      <c r="BD391" s="18"/>
      <c r="BE391" s="18"/>
      <c r="BF391" s="18"/>
      <c r="BG391" s="18"/>
      <c r="BH391" s="18"/>
      <c r="BI391" s="18"/>
      <c r="BJ391" s="18"/>
      <c r="BK391" s="18"/>
      <c r="BM391" s="18"/>
      <c r="BN391" s="18"/>
      <c r="BO391" s="18"/>
      <c r="BP391" s="9" t="s">
        <v>5661</v>
      </c>
      <c r="BQ391" s="14"/>
      <c r="BR391" s="102" t="s">
        <v>5536</v>
      </c>
      <c r="BS391" s="14"/>
      <c r="BT391" s="14"/>
      <c r="BU391" s="9"/>
      <c r="BV391" s="9"/>
      <c r="BW391" s="9"/>
    </row>
    <row r="392" spans="1:75" x14ac:dyDescent="0.35">
      <c r="A392" s="1" t="s">
        <v>1270</v>
      </c>
      <c r="B392" s="8" t="s">
        <v>1271</v>
      </c>
      <c r="C392" s="3" t="s">
        <v>90</v>
      </c>
      <c r="D392" s="1" t="s">
        <v>11</v>
      </c>
      <c r="E392" s="1" t="s">
        <v>96</v>
      </c>
      <c r="F392" s="3" t="s">
        <v>90</v>
      </c>
      <c r="G392" s="1" t="s">
        <v>1272</v>
      </c>
      <c r="H392" s="29" t="s">
        <v>5588</v>
      </c>
      <c r="I392" s="27">
        <v>3.389253292335157E-3</v>
      </c>
      <c r="J392" s="27">
        <v>7.5632830013669036E-2</v>
      </c>
      <c r="K392" s="27">
        <v>0</v>
      </c>
      <c r="L392" s="27">
        <v>0</v>
      </c>
      <c r="M392" s="27">
        <v>1.7838175222816795E-3</v>
      </c>
      <c r="N392" s="27">
        <v>0</v>
      </c>
      <c r="O392" s="27">
        <v>9.9882218798410718E-3</v>
      </c>
      <c r="P392" s="27">
        <v>0</v>
      </c>
      <c r="Q392" s="27">
        <v>3.5674285603033928E-3</v>
      </c>
      <c r="R392" s="27">
        <v>0</v>
      </c>
      <c r="S392" s="80">
        <v>5.5314446653833359E-2</v>
      </c>
      <c r="T392" s="80">
        <v>8.833075089327394E-2</v>
      </c>
      <c r="U392" s="80">
        <v>0</v>
      </c>
      <c r="V392" s="80">
        <v>0</v>
      </c>
      <c r="W392" s="80">
        <v>8.833075089327394E-2</v>
      </c>
      <c r="X392" s="80">
        <v>0</v>
      </c>
      <c r="Y392" s="80">
        <v>0</v>
      </c>
      <c r="Z392" s="80">
        <v>0</v>
      </c>
      <c r="AA392" s="80">
        <v>0</v>
      </c>
      <c r="AB392" s="80">
        <v>1.2129107502524781E-2</v>
      </c>
      <c r="AC392" s="80">
        <v>1.0648966331978829E-2</v>
      </c>
      <c r="AD392" s="80">
        <v>1.0648966331978829E-2</v>
      </c>
      <c r="AE392" s="80">
        <v>0.34603437782444441</v>
      </c>
      <c r="AF392" s="80">
        <v>0</v>
      </c>
      <c r="AG392" s="80"/>
      <c r="AH392" s="80">
        <v>0</v>
      </c>
      <c r="AI392" s="80">
        <v>0.32038139496110235</v>
      </c>
      <c r="AJ392" s="80">
        <v>1.0476241861803532</v>
      </c>
      <c r="AK392" s="80">
        <v>0.50871281064295426</v>
      </c>
      <c r="AL392" s="80">
        <v>0</v>
      </c>
      <c r="AM392" s="80">
        <v>0.32038139496110235</v>
      </c>
      <c r="AN392" s="41" t="s">
        <v>5558</v>
      </c>
      <c r="AO392" s="41"/>
      <c r="AP392" s="40" t="str" cm="1">
        <f t="array" ref="AP392">IFERROR(_xlfn.IFS(
AR392="MPR ISSUE","PDH",
AR392="BSS Hardware Issue","BSS",
AR392="Sites strategiques, MLL, Pylone, etc.","ENVTECH",
AR392="AKTIVCO DEFAUT GE &amp; POWER Cabinet","AKTIVCO",
AR392="AKTIVCO Coupure ENEO &amp; Baisse de tension","AKTIVCO GRID ONLY",
AR392="Coupure ENEO &amp; Baisse de tension","IHS GRID ONLY",
AR392="Defaut GE &amp; POWER Cabinet","IHS",
AR392="Sharing","Partners",
AR392="Sites strategiques &amp; DataCenter","SST &amp; DC",
AR392="Exclu","Exclu",
AR392="SAT","SAT",
AR392="SPARE-ISSUE","SPARE-ISSUE",
AR392="Fiber CAmtel","TRANS_FO_CAMTEL",
AR392="Fiber AOF","Fiber AOF",
AR392="Projet OCM (HUAWEI)","TRAVAUX-HUAWEI",
AR392="Projet OCM (NOKIA)","TRAVAUX-NOKIA",
AR392="ACCESS-ISSUE","ACCESS-ISSUE",
AR392="Projet OCM (ZTE, NOKIA, autres projets)","TRAVAUX OCM",
AR392="No root CAuse","No root cause",
AR392="ODU HS","PDH",
AR392="IP &amp; VLAN","PDH",
AR392="Warehouse HUAWEI","SPARE-ISSUE",
AR392="SPARE-HS","SPARE-ISSUE",
AR392="Power Telco","BSS",AR392="no impacts","no impacts"
),"")</f>
        <v>IHS</v>
      </c>
      <c r="AQ392" s="40" t="str" cm="1">
        <f t="array" ref="AQ392">IFERROR(_xlfn.IFS(
AR392="MPR ISSUE","TX ISSUE",
AR392="BSS Hardware Issue","RAN ISSUE",
AR392="Sites strategiques, MLL, Pylone, etc.","ENVTECH",
AR392="AKTIVCO DEFAUT GE &amp; POWER Cabinet","POWER ISSUE",
AR392="AKTIVCO Coupure ENEO &amp; Baisse de tension","POWER ISSUE",
AR392="Coupure ENEO &amp; Baisse de tension","POWER ISSUE",
AR392="Defaut GE &amp; POWER Cabinet","POWER ISSUE",
AR392="Sharing","POWER ISSUE",
AR392="Sites strategiques &amp; DataCenter","POWER ISSUE",
AR392="Exclu","Exclu",
AR392="SAT","TX ISSUE",
AR392="SPARE-ISSUE","SPARE-ISSUE",
AR392="Fiber CAmtel","TX ISSUE",
AR392="Fiber AOF","TX ISSUE",
AR392="Projet OCM (HUAWEI)","TRAVAUX-HUAWEI",
AR392="Projet OCM (NOKIA)","TRAVAUX -NOKIA",
AR392="ACCESS-ISSUE","ACCESS-ISSUE",
AR392="Projet OCM (ZTE, NOKIA, autres projets)","TRAVAUX OCM",
AR392="No root CAuse","No root cause",
AR392="ODU HS","TX ISSUE",
AR392="IP &amp; VLAN","TX ISSUE",
AR392="Warehouse HUAWEI","SPARE-ISSUE",
AR392="SPARE-HS","SPARE-ISSUE",
AR392="Power Telco","RAN ISSUE",AR392="no impacts","no impacts"
),"")</f>
        <v>POWER ISSUE</v>
      </c>
      <c r="AR392" s="59" t="s">
        <v>5329</v>
      </c>
      <c r="AS392" s="40" t="str" cm="1">
        <f t="array" ref="AS392">IFERROR(_xlfn.IFS(
AR392="MPR ISSUE","ACTIVE",
AR392="BSS Hardware Issue","ACTIVE",
AR392="Sites strategiques, MLL, Pylone, etc.","PASSIVE",
AR392="AKTIVCO DEFAUT GE &amp; POWER Cabinet","PASSIVE",
AR392="AKTIVCO Coupure ENEO &amp; Baisse de tension","PASSIVE",
AR392="Coupure ENEO &amp; Baisse de tension","PASSIVE",
AR392="Defaut GE &amp; POWER Cabinet","PASSIVE",
AR392="Sharing","PASSIVE",
AR392="Sites strategiques &amp; DataCenter","PASSIVE",
AR392="Exclu","Exclu",
AR392="SAT","ACTIVE",
AR392="SPARE-ISSUE","SPARE-ISSUE",
AR392="Fiber CAmtel","ACTIVE",
AR392="Fiber AOF","ACTIVE",
AR392="Projet OCM (HUAWEI)","PLANNED WORKS",
AR392="Projet OCM (NOKIA)","PLANNED WORKS",
AR392="ACCESS-ISSUE","ACCESS-ISSUE",
AR392="Projet OCM (ZTE, NOKIA, autres projets)","PLANNED WORKS",
AR392="No root CAuse","No root cause",
AR392="ODU HS","ACTIVE",
AR392="IP &amp; VLAN","ACTIVE",
AR392="Warehouse HUAWEI","SPARE-ISSUE",
AR392="SPARE-HS","SPARE-ISSUE",
AR392="Power Telco","ACTIVE", AR392="no impacts","no impacts"
),"")</f>
        <v>PASSIVE</v>
      </c>
      <c r="AT392" s="99" t="s">
        <v>5781</v>
      </c>
      <c r="AU392" s="99" t="s">
        <v>1271</v>
      </c>
      <c r="AW392" s="17"/>
      <c r="AX392" s="17" t="s">
        <v>5536</v>
      </c>
      <c r="AY392" s="17"/>
      <c r="AZ392" s="17" t="s">
        <v>5536</v>
      </c>
      <c r="BA392" s="7"/>
      <c r="BC392" s="18"/>
      <c r="BD392" s="18"/>
      <c r="BE392" s="18"/>
      <c r="BF392" s="18"/>
      <c r="BG392" s="18"/>
      <c r="BH392" s="18"/>
      <c r="BI392" s="18"/>
      <c r="BJ392" s="18"/>
      <c r="BK392" s="18"/>
      <c r="BM392" s="18"/>
      <c r="BN392" s="18"/>
      <c r="BO392" s="18"/>
      <c r="BP392" s="9" t="s">
        <v>5781</v>
      </c>
      <c r="BQ392" s="14"/>
      <c r="BR392" s="102" t="s">
        <v>5536</v>
      </c>
      <c r="BS392" s="14"/>
      <c r="BT392" s="14"/>
      <c r="BU392" s="9"/>
      <c r="BV392" s="9"/>
      <c r="BW392" s="9"/>
    </row>
    <row r="393" spans="1:75" x14ac:dyDescent="0.35">
      <c r="A393" s="1" t="s">
        <v>2918</v>
      </c>
      <c r="B393" s="8" t="s">
        <v>2919</v>
      </c>
      <c r="C393" s="3" t="s">
        <v>24</v>
      </c>
      <c r="D393" s="1" t="s">
        <v>11</v>
      </c>
      <c r="E393" s="1" t="s">
        <v>12</v>
      </c>
      <c r="F393" s="3" t="s">
        <v>23</v>
      </c>
      <c r="G393" s="1" t="s">
        <v>24</v>
      </c>
      <c r="H393" s="28" t="s">
        <v>5589</v>
      </c>
      <c r="I393" s="27">
        <v>0</v>
      </c>
      <c r="J393" s="27">
        <v>0</v>
      </c>
      <c r="K393" s="27">
        <v>4.7484112512234855</v>
      </c>
      <c r="L393" s="27">
        <v>0</v>
      </c>
      <c r="M393" s="27">
        <v>0</v>
      </c>
      <c r="N393" s="27">
        <v>0</v>
      </c>
      <c r="O393" s="27">
        <v>0</v>
      </c>
      <c r="P393" s="27">
        <v>0</v>
      </c>
      <c r="Q393" s="27">
        <v>0</v>
      </c>
      <c r="R393" s="27">
        <v>0</v>
      </c>
      <c r="S393" s="80">
        <v>0</v>
      </c>
      <c r="T393" s="80">
        <v>0</v>
      </c>
      <c r="U393" s="80">
        <v>0</v>
      </c>
      <c r="V393" s="80">
        <v>0</v>
      </c>
      <c r="W393" s="80">
        <v>0</v>
      </c>
      <c r="X393" s="80">
        <v>0</v>
      </c>
      <c r="Y393" s="80">
        <v>0.91342353602543147</v>
      </c>
      <c r="Z393" s="80">
        <v>0</v>
      </c>
      <c r="AA393" s="80">
        <v>0</v>
      </c>
      <c r="AB393" s="80">
        <v>0</v>
      </c>
      <c r="AC393" s="80">
        <v>0</v>
      </c>
      <c r="AD393" s="80">
        <v>0</v>
      </c>
      <c r="AE393" s="80">
        <v>0</v>
      </c>
      <c r="AF393" s="80">
        <v>0</v>
      </c>
      <c r="AG393" s="80"/>
      <c r="AH393" s="80">
        <v>0</v>
      </c>
      <c r="AI393" s="80">
        <v>0.32012182071893913</v>
      </c>
      <c r="AJ393" s="80">
        <v>0.57451970152952136</v>
      </c>
      <c r="AK393" s="80">
        <v>0.70918165250534659</v>
      </c>
      <c r="AL393" s="80">
        <v>0</v>
      </c>
      <c r="AM393" s="80">
        <v>0.32012182071893913</v>
      </c>
      <c r="AN393" s="41" t="s">
        <v>5558</v>
      </c>
      <c r="AO393" s="41"/>
      <c r="AP393" s="40" t="str" cm="1">
        <f t="array" ref="AP393">IFERROR(_xlfn.IFS(
AR393="MPR ISSUE","PDH",
AR393="BSS Hardware Issue","BSS",
AR393="Sites strategiques, MLL, Pylone, etc.","ENVTECH",
AR393="AKTIVCO DEFAUT GE &amp; POWER Cabinet","AKTIVCO",
AR393="AKTIVCO Coupure ENEO &amp; Baisse de tension","AKTIVCO GRID ONLY",
AR393="Coupure ENEO &amp; Baisse de tension","IHS GRID ONLY",
AR393="Defaut GE &amp; POWER Cabinet","IHS",
AR393="Sharing","Partners",
AR393="Sites strategiques &amp; DataCenter","SST &amp; DC",
AR393="Exclu","Exclu",
AR393="SAT","SAT",
AR393="SPARE-ISSUE","SPARE-ISSUE",
AR393="Fiber CAmtel","TRANS_FO_CAMTEL",
AR393="Fiber AOF","Fiber AOF",
AR393="Projet OCM (HUAWEI)","TRAVAUX-HUAWEI",
AR393="Projet OCM (NOKIA)","TRAVAUX-NOKIA",
AR393="ACCESS-ISSUE","ACCESS-ISSUE",
AR393="Projet OCM (ZTE, NOKIA, autres projets)","TRAVAUX OCM",
AR393="No root CAuse","No root cause",
AR393="ODU HS","PDH",
AR393="IP &amp; VLAN","PDH",
AR393="Warehouse HUAWEI","SPARE-ISSUE",
AR393="SPARE-HS","SPARE-ISSUE",
AR393="Power Telco","BSS",AR393="no impacts","no impacts"
),"")</f>
        <v>PDH</v>
      </c>
      <c r="AQ393" s="40" t="str" cm="1">
        <f t="array" ref="AQ393">IFERROR(_xlfn.IFS(
AR393="MPR ISSUE","TX ISSUE",
AR393="BSS Hardware Issue","RAN ISSUE",
AR393="Sites strategiques, MLL, Pylone, etc.","ENVTECH",
AR393="AKTIVCO DEFAUT GE &amp; POWER Cabinet","POWER ISSUE",
AR393="AKTIVCO Coupure ENEO &amp; Baisse de tension","POWER ISSUE",
AR393="Coupure ENEO &amp; Baisse de tension","POWER ISSUE",
AR393="Defaut GE &amp; POWER Cabinet","POWER ISSUE",
AR393="Sharing","POWER ISSUE",
AR393="Sites strategiques &amp; DataCenter","POWER ISSUE",
AR393="Exclu","Exclu",
AR393="SAT","TX ISSUE",
AR393="SPARE-ISSUE","SPARE-ISSUE",
AR393="Fiber CAmtel","TX ISSUE",
AR393="Fiber AOF","TX ISSUE",
AR393="Projet OCM (HUAWEI)","TRAVAUX-HUAWEI",
AR393="Projet OCM (NOKIA)","TRAVAUX -NOKIA",
AR393="ACCESS-ISSUE","ACCESS-ISSUE",
AR393="Projet OCM (ZTE, NOKIA, autres projets)","TRAVAUX OCM",
AR393="No root CAuse","No root cause",
AR393="ODU HS","TX ISSUE",
AR393="IP &amp; VLAN","TX ISSUE",
AR393="Warehouse HUAWEI","SPARE-ISSUE",
AR393="SPARE-HS","SPARE-ISSUE",
AR393="Power Telco","RAN ISSUE",AR393="no impacts","no impacts"
),"")</f>
        <v>TX ISSUE</v>
      </c>
      <c r="AR393" s="59" t="s">
        <v>5598</v>
      </c>
      <c r="AS393" s="40" t="str" cm="1">
        <f t="array" ref="AS393">IFERROR(_xlfn.IFS(
AR393="MPR ISSUE","ACTIVE",
AR393="BSS Hardware Issue","ACTIVE",
AR393="Sites strategiques, MLL, Pylone, etc.","PASSIVE",
AR393="AKTIVCO DEFAUT GE &amp; POWER Cabinet","PASSIVE",
AR393="AKTIVCO Coupure ENEO &amp; Baisse de tension","PASSIVE",
AR393="Coupure ENEO &amp; Baisse de tension","PASSIVE",
AR393="Defaut GE &amp; POWER Cabinet","PASSIVE",
AR393="Sharing","PASSIVE",
AR393="Sites strategiques &amp; DataCenter","PASSIVE",
AR393="Exclu","Exclu",
AR393="SAT","ACTIVE",
AR393="SPARE-ISSUE","SPARE-ISSUE",
AR393="Fiber CAmtel","ACTIVE",
AR393="Fiber AOF","ACTIVE",
AR393="Projet OCM (HUAWEI)","PLANNED WORKS",
AR393="Projet OCM (NOKIA)","PLANNED WORKS",
AR393="ACCESS-ISSUE","ACCESS-ISSUE",
AR393="Projet OCM (ZTE, NOKIA, autres projets)","PLANNED WORKS",
AR393="No root CAuse","No root cause",
AR393="ODU HS","ACTIVE",
AR393="IP &amp; VLAN","ACTIVE",
AR393="Warehouse HUAWEI","SPARE-ISSUE",
AR393="SPARE-HS","SPARE-ISSUE",
AR393="Power Telco","ACTIVE", AR393="no impacts","no impacts"
),"")</f>
        <v>ACTIVE</v>
      </c>
      <c r="AT393" s="99" t="s">
        <v>6435</v>
      </c>
      <c r="AU393" s="107" t="s">
        <v>2919</v>
      </c>
      <c r="AV393" s="9" t="s">
        <v>6183</v>
      </c>
      <c r="AW393" s="17" t="s">
        <v>6146</v>
      </c>
      <c r="AX393" s="17" t="s">
        <v>5536</v>
      </c>
      <c r="AY393" s="17"/>
      <c r="AZ393" s="17" t="s">
        <v>5536</v>
      </c>
      <c r="BA393" s="7"/>
      <c r="BC393" s="18"/>
      <c r="BD393" s="18"/>
      <c r="BE393" s="18"/>
      <c r="BF393" s="18"/>
      <c r="BG393" s="18"/>
      <c r="BH393" s="18"/>
      <c r="BI393" s="18"/>
      <c r="BJ393" s="18"/>
      <c r="BK393" s="18"/>
      <c r="BM393" s="18"/>
      <c r="BN393" s="18"/>
      <c r="BO393" s="18"/>
      <c r="BP393" s="9" t="s">
        <v>5661</v>
      </c>
      <c r="BQ393" s="14"/>
      <c r="BR393" s="102" t="s">
        <v>5536</v>
      </c>
      <c r="BS393" s="14"/>
      <c r="BT393" s="14"/>
      <c r="BU393" s="9"/>
      <c r="BV393" s="9"/>
      <c r="BW393" s="9"/>
    </row>
    <row r="394" spans="1:75" x14ac:dyDescent="0.35">
      <c r="A394" s="1" t="s">
        <v>2882</v>
      </c>
      <c r="B394" s="8" t="s">
        <v>2883</v>
      </c>
      <c r="C394" s="3" t="s">
        <v>24</v>
      </c>
      <c r="D394" s="1" t="s">
        <v>11</v>
      </c>
      <c r="E394" s="1" t="s">
        <v>12</v>
      </c>
      <c r="F394" s="3" t="s">
        <v>23</v>
      </c>
      <c r="G394" s="1" t="s">
        <v>24</v>
      </c>
      <c r="H394" s="28" t="s">
        <v>5589</v>
      </c>
      <c r="I394" s="27">
        <v>0</v>
      </c>
      <c r="J394" s="27">
        <v>0</v>
      </c>
      <c r="K394" s="27">
        <v>5.2659852239943161</v>
      </c>
      <c r="L394" s="27">
        <v>0</v>
      </c>
      <c r="M394" s="27">
        <v>0</v>
      </c>
      <c r="N394" s="27">
        <v>0.30455179734785254</v>
      </c>
      <c r="O394" s="27">
        <v>0</v>
      </c>
      <c r="P394" s="27">
        <v>0</v>
      </c>
      <c r="Q394" s="27">
        <v>0</v>
      </c>
      <c r="R394" s="27">
        <v>0</v>
      </c>
      <c r="S394" s="80">
        <v>0</v>
      </c>
      <c r="T394" s="80">
        <v>0</v>
      </c>
      <c r="U394" s="80">
        <v>2.4283350883050399</v>
      </c>
      <c r="V394" s="80">
        <v>0.47050720109122152</v>
      </c>
      <c r="W394" s="80">
        <v>0</v>
      </c>
      <c r="X394" s="80">
        <v>0</v>
      </c>
      <c r="Y394" s="80">
        <v>1.8147192187950336</v>
      </c>
      <c r="Z394" s="80">
        <v>2.8826480382840658</v>
      </c>
      <c r="AA394" s="80">
        <v>0</v>
      </c>
      <c r="AB394" s="80">
        <v>0</v>
      </c>
      <c r="AC394" s="80">
        <v>0</v>
      </c>
      <c r="AD394" s="80">
        <v>0</v>
      </c>
      <c r="AE394" s="80">
        <v>0</v>
      </c>
      <c r="AF394" s="80">
        <v>0</v>
      </c>
      <c r="AG394" s="80"/>
      <c r="AH394" s="80">
        <v>0</v>
      </c>
      <c r="AI394" s="80">
        <v>0.31762490975450369</v>
      </c>
      <c r="AJ394" s="80">
        <v>0.54267132677081964</v>
      </c>
      <c r="AK394" s="80">
        <v>0.71529116558034211</v>
      </c>
      <c r="AL394" s="80">
        <v>0</v>
      </c>
      <c r="AM394" s="80">
        <v>0.31762490975450369</v>
      </c>
      <c r="AN394" s="41" t="s">
        <v>5558</v>
      </c>
      <c r="AO394" s="41"/>
      <c r="AP394" s="40" t="str" cm="1">
        <f t="array" ref="AP394">IFERROR(_xlfn.IFS(
AR394="MPR ISSUE","PDH",
AR394="BSS Hardware Issue","BSS",
AR394="Sites strategiques, MLL, Pylone, etc.","ENVTECH",
AR394="AKTIVCO DEFAUT GE &amp; POWER Cabinet","AKTIVCO",
AR394="AKTIVCO Coupure ENEO &amp; Baisse de tension","AKTIVCO GRID ONLY",
AR394="Coupure ENEO &amp; Baisse de tension","IHS GRID ONLY",
AR394="Defaut GE &amp; POWER Cabinet","IHS",
AR394="Sharing","Partners",
AR394="Sites strategiques &amp; DataCenter","SST &amp; DC",
AR394="Exclu","Exclu",
AR394="SAT","SAT",
AR394="SPARE-ISSUE","SPARE-ISSUE",
AR394="Fiber CAmtel","TRANS_FO_CAMTEL",
AR394="Fiber AOF","Fiber AOF",
AR394="Projet OCM (HUAWEI)","TRAVAUX-HUAWEI",
AR394="Projet OCM (NOKIA)","TRAVAUX-NOKIA",
AR394="ACCESS-ISSUE","ACCESS-ISSUE",
AR394="Projet OCM (ZTE, NOKIA, autres projets)","TRAVAUX OCM",
AR394="No root CAuse","No root cause",
AR394="ODU HS","PDH",
AR394="IP &amp; VLAN","PDH",
AR394="Warehouse HUAWEI","SPARE-ISSUE",
AR394="SPARE-HS","SPARE-ISSUE",
AR394="Power Telco","BSS",AR394="no impacts","no impacts"
),"")</f>
        <v>No root cause</v>
      </c>
      <c r="AQ394" s="40" t="str" cm="1">
        <f t="array" ref="AQ394">IFERROR(_xlfn.IFS(
AR394="MPR ISSUE","TX ISSUE",
AR394="BSS Hardware Issue","RAN ISSUE",
AR394="Sites strategiques, MLL, Pylone, etc.","ENVTECH",
AR394="AKTIVCO DEFAUT GE &amp; POWER Cabinet","POWER ISSUE",
AR394="AKTIVCO Coupure ENEO &amp; Baisse de tension","POWER ISSUE",
AR394="Coupure ENEO &amp; Baisse de tension","POWER ISSUE",
AR394="Defaut GE &amp; POWER Cabinet","POWER ISSUE",
AR394="Sharing","POWER ISSUE",
AR394="Sites strategiques &amp; DataCenter","POWER ISSUE",
AR394="Exclu","Exclu",
AR394="SAT","TX ISSUE",
AR394="SPARE-ISSUE","SPARE-ISSUE",
AR394="Fiber CAmtel","TX ISSUE",
AR394="Fiber AOF","TX ISSUE",
AR394="Projet OCM (HUAWEI)","TRAVAUX-HUAWEI",
AR394="Projet OCM (NOKIA)","TRAVAUX -NOKIA",
AR394="ACCESS-ISSUE","ACCESS-ISSUE",
AR394="Projet OCM (ZTE, NOKIA, autres projets)","TRAVAUX OCM",
AR394="No root CAuse","No root cause",
AR394="ODU HS","TX ISSUE",
AR394="IP &amp; VLAN","TX ISSUE",
AR394="Warehouse HUAWEI","SPARE-ISSUE",
AR394="SPARE-HS","SPARE-ISSUE",
AR394="Power Telco","RAN ISSUE",AR394="no impacts","no impacts"
),"")</f>
        <v>No root cause</v>
      </c>
      <c r="AR394" s="59" t="s">
        <v>5343</v>
      </c>
      <c r="AS394" s="40" t="str" cm="1">
        <f t="array" ref="AS394">IFERROR(_xlfn.IFS(
AR394="MPR ISSUE","ACTIVE",
AR394="BSS Hardware Issue","ACTIVE",
AR394="Sites strategiques, MLL, Pylone, etc.","PASSIVE",
AR394="AKTIVCO DEFAUT GE &amp; POWER Cabinet","PASSIVE",
AR394="AKTIVCO Coupure ENEO &amp; Baisse de tension","PASSIVE",
AR394="Coupure ENEO &amp; Baisse de tension","PASSIVE",
AR394="Defaut GE &amp; POWER Cabinet","PASSIVE",
AR394="Sharing","PASSIVE",
AR394="Sites strategiques &amp; DataCenter","PASSIVE",
AR394="Exclu","Exclu",
AR394="SAT","ACTIVE",
AR394="SPARE-ISSUE","SPARE-ISSUE",
AR394="Fiber CAmtel","ACTIVE",
AR394="Fiber AOF","ACTIVE",
AR394="Projet OCM (HUAWEI)","PLANNED WORKS",
AR394="Projet OCM (NOKIA)","PLANNED WORKS",
AR394="ACCESS-ISSUE","ACCESS-ISSUE",
AR394="Projet OCM (ZTE, NOKIA, autres projets)","PLANNED WORKS",
AR394="No root CAuse","No root cause",
AR394="ODU HS","ACTIVE",
AR394="IP &amp; VLAN","ACTIVE",
AR394="Warehouse HUAWEI","SPARE-ISSUE",
AR394="SPARE-HS","SPARE-ISSUE",
AR394="Power Telco","ACTIVE", AR394="no impacts","no impacts"
),"")</f>
        <v>No root cause</v>
      </c>
      <c r="AT394" s="99" t="s">
        <v>5661</v>
      </c>
      <c r="AU394" s="99" t="s">
        <v>2883</v>
      </c>
      <c r="AW394" s="17"/>
      <c r="AX394" s="17" t="s">
        <v>5536</v>
      </c>
      <c r="AY394" s="17"/>
      <c r="AZ394" s="17" t="s">
        <v>5536</v>
      </c>
      <c r="BA394" s="7"/>
      <c r="BC394" s="18"/>
      <c r="BD394" s="18"/>
      <c r="BE394" s="18"/>
      <c r="BF394" s="18"/>
      <c r="BG394" s="18"/>
      <c r="BH394" s="18"/>
      <c r="BI394" s="18"/>
      <c r="BJ394" s="18"/>
      <c r="BK394" s="18"/>
      <c r="BM394" s="18"/>
      <c r="BN394" s="18"/>
      <c r="BO394" s="18"/>
      <c r="BP394" s="9" t="s">
        <v>5661</v>
      </c>
      <c r="BQ394" s="14"/>
      <c r="BR394" s="102" t="s">
        <v>5536</v>
      </c>
      <c r="BS394" s="14"/>
      <c r="BT394" s="14"/>
      <c r="BU394" s="9"/>
      <c r="BV394" s="9"/>
      <c r="BW394" s="9"/>
    </row>
    <row r="395" spans="1:75" x14ac:dyDescent="0.35">
      <c r="A395" s="1" t="s">
        <v>326</v>
      </c>
      <c r="B395" s="8" t="s">
        <v>327</v>
      </c>
      <c r="C395" s="3" t="s">
        <v>32</v>
      </c>
      <c r="D395" s="1" t="s">
        <v>21</v>
      </c>
      <c r="E395" s="1" t="s">
        <v>125</v>
      </c>
      <c r="F395" s="3" t="s">
        <v>31</v>
      </c>
      <c r="G395" s="1" t="s">
        <v>32</v>
      </c>
      <c r="H395" s="30" t="s">
        <v>5587</v>
      </c>
      <c r="I395" s="27">
        <v>0</v>
      </c>
      <c r="J395" s="27">
        <v>0</v>
      </c>
      <c r="K395" s="27">
        <v>0</v>
      </c>
      <c r="L395" s="27">
        <v>0</v>
      </c>
      <c r="M395" s="27">
        <v>0</v>
      </c>
      <c r="N395" s="27">
        <v>0</v>
      </c>
      <c r="O395" s="27">
        <v>0.11084501174261581</v>
      </c>
      <c r="P395" s="27">
        <v>1.8771776630625534</v>
      </c>
      <c r="Q395" s="27">
        <v>0.44414695533811016</v>
      </c>
      <c r="R395" s="27">
        <v>16.078768980090342</v>
      </c>
      <c r="S395" s="80">
        <v>0</v>
      </c>
      <c r="T395" s="80">
        <v>2.5879412041674152</v>
      </c>
      <c r="U395" s="80">
        <v>0</v>
      </c>
      <c r="V395" s="80">
        <v>0</v>
      </c>
      <c r="W395" s="80">
        <v>2.5879412041674152</v>
      </c>
      <c r="X395" s="80">
        <v>3.8850329449566678</v>
      </c>
      <c r="Y395" s="80">
        <v>1.799488061911978</v>
      </c>
      <c r="Z395" s="80">
        <v>0.69499733187228385</v>
      </c>
      <c r="AA395" s="80">
        <v>19.366077110317807</v>
      </c>
      <c r="AB395" s="80">
        <v>36.497026535742918</v>
      </c>
      <c r="AC395" s="80">
        <v>0</v>
      </c>
      <c r="AD395" s="80">
        <v>0</v>
      </c>
      <c r="AE395" s="80">
        <v>0</v>
      </c>
      <c r="AF395" s="80">
        <v>0</v>
      </c>
      <c r="AG395" s="80"/>
      <c r="AH395" s="80">
        <v>7.613687923226407</v>
      </c>
      <c r="AI395" s="80">
        <v>0.31639428935060304</v>
      </c>
      <c r="AJ395" s="80">
        <v>0.27027405089345308</v>
      </c>
      <c r="AK395" s="80">
        <v>0.22950518681722126</v>
      </c>
      <c r="AL395" s="80">
        <v>0.38495886111275252</v>
      </c>
      <c r="AM395" s="80">
        <v>0.31639428935060304</v>
      </c>
      <c r="AN395" s="41" t="s">
        <v>5558</v>
      </c>
      <c r="AO395" s="41"/>
      <c r="AP395" s="40" t="str" cm="1">
        <f t="array" ref="AP395">IFERROR(_xlfn.IFS(
AR395="MPR ISSUE","PDH",
AR395="BSS Hardware Issue","BSS",
AR395="Sites strategiques, MLL, Pylone, etc.","ENVTECH",
AR395="AKTIVCO DEFAUT GE &amp; POWER Cabinet","AKTIVCO",
AR395="AKTIVCO Coupure ENEO &amp; Baisse de tension","AKTIVCO GRID ONLY",
AR395="Coupure ENEO &amp; Baisse de tension","IHS GRID ONLY",
AR395="Defaut GE &amp; POWER Cabinet","IHS",
AR395="Sharing","Partners",
AR395="Sites strategiques &amp; DataCenter","SST &amp; DC",
AR395="Exclu","Exclu",
AR395="SAT","SAT",
AR395="SPARE-ISSUE","SPARE-ISSUE",
AR395="Fiber CAmtel","TRANS_FO_CAMTEL",
AR395="Fiber AOF","Fiber AOF",
AR395="Projet OCM (HUAWEI)","TRAVAUX-HUAWEI",
AR395="Projet OCM (NOKIA)","TRAVAUX-NOKIA",
AR395="ACCESS-ISSUE","ACCESS-ISSUE",
AR395="Projet OCM (ZTE, NOKIA, autres projets)","TRAVAUX OCM",
AR395="No root CAuse","No root cause",
AR395="ODU HS","PDH",
AR395="IP &amp; VLAN","PDH",
AR395="Warehouse HUAWEI","SPARE-ISSUE",
AR395="SPARE-HS","SPARE-ISSUE",
AR395="Power Telco","BSS",AR395="no impacts","no impacts"
),"")</f>
        <v>AKTIVCO GRID ONLY</v>
      </c>
      <c r="AQ395" s="40" t="str" cm="1">
        <f t="array" ref="AQ395">IFERROR(_xlfn.IFS(
AR395="MPR ISSUE","TX ISSUE",
AR395="BSS Hardware Issue","RAN ISSUE",
AR395="Sites strategiques, MLL, Pylone, etc.","ENVTECH",
AR395="AKTIVCO DEFAUT GE &amp; POWER Cabinet","POWER ISSUE",
AR395="AKTIVCO Coupure ENEO &amp; Baisse de tension","POWER ISSUE",
AR395="Coupure ENEO &amp; Baisse de tension","POWER ISSUE",
AR395="Defaut GE &amp; POWER Cabinet","POWER ISSUE",
AR395="Sharing","POWER ISSUE",
AR395="Sites strategiques &amp; DataCenter","POWER ISSUE",
AR395="Exclu","Exclu",
AR395="SAT","TX ISSUE",
AR395="SPARE-ISSUE","SPARE-ISSUE",
AR395="Fiber CAmtel","TX ISSUE",
AR395="Fiber AOF","TX ISSUE",
AR395="Projet OCM (HUAWEI)","TRAVAUX-HUAWEI",
AR395="Projet OCM (NOKIA)","TRAVAUX -NOKIA",
AR395="ACCESS-ISSUE","ACCESS-ISSUE",
AR395="Projet OCM (ZTE, NOKIA, autres projets)","TRAVAUX OCM",
AR395="No root CAuse","No root cause",
AR395="ODU HS","TX ISSUE",
AR395="IP &amp; VLAN","TX ISSUE",
AR395="Warehouse HUAWEI","SPARE-ISSUE",
AR395="SPARE-HS","SPARE-ISSUE",
AR395="Power Telco","RAN ISSUE",AR395="no impacts","no impacts"
),"")</f>
        <v>POWER ISSUE</v>
      </c>
      <c r="AR395" s="59" t="s">
        <v>5326</v>
      </c>
      <c r="AS395" s="40" t="str" cm="1">
        <f t="array" ref="AS395">IFERROR(_xlfn.IFS(
AR395="MPR ISSUE","ACTIVE",
AR395="BSS Hardware Issue","ACTIVE",
AR395="Sites strategiques, MLL, Pylone, etc.","PASSIVE",
AR395="AKTIVCO DEFAUT GE &amp; POWER Cabinet","PASSIVE",
AR395="AKTIVCO Coupure ENEO &amp; Baisse de tension","PASSIVE",
AR395="Coupure ENEO &amp; Baisse de tension","PASSIVE",
AR395="Defaut GE &amp; POWER Cabinet","PASSIVE",
AR395="Sharing","PASSIVE",
AR395="Sites strategiques &amp; DataCenter","PASSIVE",
AR395="Exclu","Exclu",
AR395="SAT","ACTIVE",
AR395="SPARE-ISSUE","SPARE-ISSUE",
AR395="Fiber CAmtel","ACTIVE",
AR395="Fiber AOF","ACTIVE",
AR395="Projet OCM (HUAWEI)","PLANNED WORKS",
AR395="Projet OCM (NOKIA)","PLANNED WORKS",
AR395="ACCESS-ISSUE","ACCESS-ISSUE",
AR395="Projet OCM (ZTE, NOKIA, autres projets)","PLANNED WORKS",
AR395="No root CAuse","No root cause",
AR395="ODU HS","ACTIVE",
AR395="IP &amp; VLAN","ACTIVE",
AR395="Warehouse HUAWEI","SPARE-ISSUE",
AR395="SPARE-HS","SPARE-ISSUE",
AR395="Power Telco","ACTIVE", AR395="no impacts","no impacts"
),"")</f>
        <v>PASSIVE</v>
      </c>
      <c r="AT395" s="99" t="s">
        <v>6479</v>
      </c>
      <c r="AU395" s="99" t="s">
        <v>327</v>
      </c>
      <c r="AW395" s="17"/>
      <c r="AX395" s="17" t="s">
        <v>5536</v>
      </c>
      <c r="AY395" s="17" t="s">
        <v>6197</v>
      </c>
      <c r="AZ395" s="17" t="s">
        <v>6197</v>
      </c>
      <c r="BA395" s="7"/>
      <c r="BC395" s="18"/>
      <c r="BD395" s="18"/>
      <c r="BE395" s="18"/>
      <c r="BF395" s="18"/>
      <c r="BG395" s="18"/>
      <c r="BH395" s="18"/>
      <c r="BI395" s="18"/>
      <c r="BJ395" s="18"/>
      <c r="BK395" s="18"/>
      <c r="BM395" s="18"/>
      <c r="BN395" s="18"/>
      <c r="BO395" s="18"/>
      <c r="BP395" s="9" t="s">
        <v>5661</v>
      </c>
      <c r="BQ395" s="14"/>
      <c r="BR395" s="102" t="s">
        <v>5536</v>
      </c>
      <c r="BS395" s="14"/>
      <c r="BT395" s="14"/>
      <c r="BU395" s="9"/>
      <c r="BV395" s="9"/>
      <c r="BW395" s="9"/>
    </row>
    <row r="396" spans="1:75" x14ac:dyDescent="0.35">
      <c r="A396" s="1" t="s">
        <v>413</v>
      </c>
      <c r="B396" s="8" t="s">
        <v>414</v>
      </c>
      <c r="C396" s="3" t="s">
        <v>13</v>
      </c>
      <c r="D396" s="1" t="s">
        <v>11</v>
      </c>
      <c r="E396" s="1" t="s">
        <v>12</v>
      </c>
      <c r="F396" s="3" t="s">
        <v>13</v>
      </c>
      <c r="G396" s="1" t="s">
        <v>106</v>
      </c>
      <c r="H396" s="28" t="s">
        <v>5589</v>
      </c>
      <c r="I396" s="27">
        <v>0</v>
      </c>
      <c r="J396" s="27">
        <v>4.1020680130010589E-3</v>
      </c>
      <c r="K396" s="27">
        <v>0</v>
      </c>
      <c r="L396" s="27">
        <v>0</v>
      </c>
      <c r="M396" s="27">
        <v>0</v>
      </c>
      <c r="N396" s="27">
        <v>7.5620732065758639E-3</v>
      </c>
      <c r="O396" s="27">
        <v>1.5855384624164963E-2</v>
      </c>
      <c r="P396" s="27">
        <v>0</v>
      </c>
      <c r="Q396" s="27">
        <v>7.4728978149888855E-3</v>
      </c>
      <c r="R396" s="27">
        <v>7.4728978149888855E-3</v>
      </c>
      <c r="S396" s="80">
        <v>7.3123821101323217E-3</v>
      </c>
      <c r="T396" s="80">
        <v>2.9886954139593018</v>
      </c>
      <c r="U396" s="80">
        <v>7.66908367648024E-3</v>
      </c>
      <c r="V396" s="80">
        <v>0</v>
      </c>
      <c r="W396" s="80">
        <v>2.9886954139593018</v>
      </c>
      <c r="X396" s="80">
        <v>0</v>
      </c>
      <c r="Y396" s="80">
        <v>0.14945795629977768</v>
      </c>
      <c r="Z396" s="80">
        <v>0</v>
      </c>
      <c r="AA396" s="80">
        <v>0</v>
      </c>
      <c r="AB396" s="80">
        <v>0</v>
      </c>
      <c r="AC396" s="80">
        <v>2.7812912882063041</v>
      </c>
      <c r="AD396" s="80">
        <v>2.7812912882063041</v>
      </c>
      <c r="AE396" s="80">
        <v>0</v>
      </c>
      <c r="AF396" s="80">
        <v>0.903899604203942</v>
      </c>
      <c r="AG396" s="80"/>
      <c r="AH396" s="80">
        <v>0</v>
      </c>
      <c r="AI396" s="80">
        <v>0.31443243073568988</v>
      </c>
      <c r="AJ396" s="80">
        <v>0.23979952759493062</v>
      </c>
      <c r="AK396" s="80">
        <v>0.42315018819425321</v>
      </c>
      <c r="AL396" s="80">
        <v>0.26488151912919961</v>
      </c>
      <c r="AM396" s="80">
        <v>0.31443243073568988</v>
      </c>
      <c r="AN396" s="41" t="s">
        <v>5558</v>
      </c>
      <c r="AO396" s="41"/>
      <c r="AP396" s="40" t="str" cm="1">
        <f t="array" ref="AP396">IFERROR(_xlfn.IFS(
AR396="MPR ISSUE","PDH",
AR396="BSS Hardware Issue","BSS",
AR396="Sites strategiques, MLL, Pylone, etc.","ENVTECH",
AR396="AKTIVCO DEFAUT GE &amp; POWER Cabinet","AKTIVCO",
AR396="AKTIVCO Coupure ENEO &amp; Baisse de tension","AKTIVCO GRID ONLY",
AR396="Coupure ENEO &amp; Baisse de tension","IHS GRID ONLY",
AR396="Defaut GE &amp; POWER Cabinet","IHS",
AR396="Sharing","Partners",
AR396="Sites strategiques &amp; DataCenter","SST &amp; DC",
AR396="Exclu","Exclu",
AR396="SAT","SAT",
AR396="SPARE-ISSUE","SPARE-ISSUE",
AR396="Fiber CAmtel","TRANS_FO_CAMTEL",
AR396="Fiber AOF","Fiber AOF",
AR396="Projet OCM (HUAWEI)","TRAVAUX-HUAWEI",
AR396="Projet OCM (NOKIA)","TRAVAUX-NOKIA",
AR396="ACCESS-ISSUE","ACCESS-ISSUE",
AR396="Projet OCM (ZTE, NOKIA, autres projets)","TRAVAUX OCM",
AR396="No root CAuse","No root cause",
AR396="ODU HS","PDH",
AR396="IP &amp; VLAN","PDH",
AR396="Warehouse HUAWEI","SPARE-ISSUE",
AR396="SPARE-HS","SPARE-ISSUE",
AR396="Power Telco","BSS",AR396="no impacts","no impacts"
),"")</f>
        <v>IHS</v>
      </c>
      <c r="AQ396" s="40" t="str" cm="1">
        <f t="array" ref="AQ396">IFERROR(_xlfn.IFS(
AR396="MPR ISSUE","TX ISSUE",
AR396="BSS Hardware Issue","RAN ISSUE",
AR396="Sites strategiques, MLL, Pylone, etc.","ENVTECH",
AR396="AKTIVCO DEFAUT GE &amp; POWER Cabinet","POWER ISSUE",
AR396="AKTIVCO Coupure ENEO &amp; Baisse de tension","POWER ISSUE",
AR396="Coupure ENEO &amp; Baisse de tension","POWER ISSUE",
AR396="Defaut GE &amp; POWER Cabinet","POWER ISSUE",
AR396="Sharing","POWER ISSUE",
AR396="Sites strategiques &amp; DataCenter","POWER ISSUE",
AR396="Exclu","Exclu",
AR396="SAT","TX ISSUE",
AR396="SPARE-ISSUE","SPARE-ISSUE",
AR396="Fiber CAmtel","TX ISSUE",
AR396="Fiber AOF","TX ISSUE",
AR396="Projet OCM (HUAWEI)","TRAVAUX-HUAWEI",
AR396="Projet OCM (NOKIA)","TRAVAUX -NOKIA",
AR396="ACCESS-ISSUE","ACCESS-ISSUE",
AR396="Projet OCM (ZTE, NOKIA, autres projets)","TRAVAUX OCM",
AR396="No root CAuse","No root cause",
AR396="ODU HS","TX ISSUE",
AR396="IP &amp; VLAN","TX ISSUE",
AR396="Warehouse HUAWEI","SPARE-ISSUE",
AR396="SPARE-HS","SPARE-ISSUE",
AR396="Power Telco","RAN ISSUE",AR396="no impacts","no impacts"
),"")</f>
        <v>POWER ISSUE</v>
      </c>
      <c r="AR396" s="59" t="s">
        <v>5329</v>
      </c>
      <c r="AS396" s="40" t="str" cm="1">
        <f t="array" ref="AS396">IFERROR(_xlfn.IFS(
AR396="MPR ISSUE","ACTIVE",
AR396="BSS Hardware Issue","ACTIVE",
AR396="Sites strategiques, MLL, Pylone, etc.","PASSIVE",
AR396="AKTIVCO DEFAUT GE &amp; POWER Cabinet","PASSIVE",
AR396="AKTIVCO Coupure ENEO &amp; Baisse de tension","PASSIVE",
AR396="Coupure ENEO &amp; Baisse de tension","PASSIVE",
AR396="Defaut GE &amp; POWER Cabinet","PASSIVE",
AR396="Sharing","PASSIVE",
AR396="Sites strategiques &amp; DataCenter","PASSIVE",
AR396="Exclu","Exclu",
AR396="SAT","ACTIVE",
AR396="SPARE-ISSUE","SPARE-ISSUE",
AR396="Fiber CAmtel","ACTIVE",
AR396="Fiber AOF","ACTIVE",
AR396="Projet OCM (HUAWEI)","PLANNED WORKS",
AR396="Projet OCM (NOKIA)","PLANNED WORKS",
AR396="ACCESS-ISSUE","ACCESS-ISSUE",
AR396="Projet OCM (ZTE, NOKIA, autres projets)","PLANNED WORKS",
AR396="No root CAuse","No root cause",
AR396="ODU HS","ACTIVE",
AR396="IP &amp; VLAN","ACTIVE",
AR396="Warehouse HUAWEI","SPARE-ISSUE",
AR396="SPARE-HS","SPARE-ISSUE",
AR396="Power Telco","ACTIVE", AR396="no impacts","no impacts"
),"")</f>
        <v>PASSIVE</v>
      </c>
      <c r="AT396" s="99" t="s">
        <v>6488</v>
      </c>
      <c r="AU396" s="99" t="s">
        <v>414</v>
      </c>
      <c r="AW396" s="17"/>
      <c r="AX396" s="17" t="s">
        <v>5536</v>
      </c>
      <c r="AY396" s="17"/>
      <c r="AZ396" s="17" t="s">
        <v>5536</v>
      </c>
      <c r="BA396" s="7"/>
      <c r="BB396" s="9" t="s">
        <v>5628</v>
      </c>
      <c r="BC396" s="18"/>
      <c r="BD396" s="18"/>
      <c r="BE396" s="18"/>
      <c r="BF396" s="18"/>
      <c r="BG396" s="18"/>
      <c r="BH396" s="18"/>
      <c r="BI396" s="18"/>
      <c r="BJ396" s="18"/>
      <c r="BK396" s="18"/>
      <c r="BM396" s="18"/>
      <c r="BN396" s="18" t="s">
        <v>6006</v>
      </c>
      <c r="BO396" s="18"/>
      <c r="BP396" s="9" t="s">
        <v>5661</v>
      </c>
      <c r="BQ396" s="14"/>
      <c r="BR396" s="102" t="s">
        <v>5536</v>
      </c>
      <c r="BS396" s="14"/>
      <c r="BT396" s="14"/>
      <c r="BU396" s="9"/>
      <c r="BV396" s="9"/>
      <c r="BW396" s="9"/>
    </row>
    <row r="397" spans="1:75" x14ac:dyDescent="0.35">
      <c r="A397" s="1" t="s">
        <v>4960</v>
      </c>
      <c r="B397" s="8" t="s">
        <v>4961</v>
      </c>
      <c r="C397" s="3" t="s">
        <v>32</v>
      </c>
      <c r="D397" s="1" t="s">
        <v>11</v>
      </c>
      <c r="E397" s="1" t="s">
        <v>593</v>
      </c>
      <c r="F397" s="3" t="s">
        <v>31</v>
      </c>
      <c r="G397" s="1" t="s">
        <v>32</v>
      </c>
      <c r="H397" s="30" t="s">
        <v>5587</v>
      </c>
      <c r="I397" s="27">
        <v>0</v>
      </c>
      <c r="J397" s="27">
        <v>0</v>
      </c>
      <c r="K397" s="27">
        <v>0</v>
      </c>
      <c r="L397" s="27">
        <v>0</v>
      </c>
      <c r="M397" s="27">
        <v>0</v>
      </c>
      <c r="N397" s="27">
        <v>0</v>
      </c>
      <c r="O397" s="27">
        <v>0</v>
      </c>
      <c r="P397" s="27">
        <v>0</v>
      </c>
      <c r="Q397" s="27">
        <v>0</v>
      </c>
      <c r="R397" s="27">
        <v>0</v>
      </c>
      <c r="S397" s="80">
        <v>0</v>
      </c>
      <c r="T397" s="80">
        <v>13.214294886611709</v>
      </c>
      <c r="U397" s="80">
        <v>0</v>
      </c>
      <c r="V397" s="80">
        <v>0</v>
      </c>
      <c r="W397" s="80">
        <v>13.214294886611709</v>
      </c>
      <c r="X397" s="80">
        <v>0</v>
      </c>
      <c r="Y397" s="80">
        <v>0</v>
      </c>
      <c r="Z397" s="80">
        <v>0.63264589807466809</v>
      </c>
      <c r="AA397" s="80">
        <v>1.6248113048714015</v>
      </c>
      <c r="AB397" s="80">
        <v>1.144637491332152</v>
      </c>
      <c r="AC397" s="80">
        <v>3.2759828554959145</v>
      </c>
      <c r="AD397" s="80">
        <v>3.2759828554959145</v>
      </c>
      <c r="AE397" s="80">
        <v>2.211603216592045</v>
      </c>
      <c r="AF397" s="80">
        <v>4.4591976212285935</v>
      </c>
      <c r="AG397" s="80"/>
      <c r="AH397" s="80">
        <v>0.117247804858561</v>
      </c>
      <c r="AI397" s="80">
        <v>0.30321416647404725</v>
      </c>
      <c r="AJ397" s="80">
        <v>1.1240602856012374E-3</v>
      </c>
      <c r="AK397" s="80">
        <v>2.2313004273889886E-3</v>
      </c>
      <c r="AL397" s="80">
        <v>0.57969551313620749</v>
      </c>
      <c r="AM397" s="80">
        <v>0.30321416647404725</v>
      </c>
      <c r="AN397" s="41" t="s">
        <v>5558</v>
      </c>
      <c r="AO397" s="41"/>
      <c r="AP397" s="40" t="str" cm="1">
        <f t="array" ref="AP397">IFERROR(_xlfn.IFS(
AR397="MPR ISSUE","PDH",
AR397="BSS Hardware Issue","BSS",
AR397="Sites strategiques, MLL, Pylone, etc.","ENVTECH",
AR397="AKTIVCO DEFAUT GE &amp; POWER Cabinet","AKTIVCO",
AR397="AKTIVCO Coupure ENEO &amp; Baisse de tension","AKTIVCO GRID ONLY",
AR397="Coupure ENEO &amp; Baisse de tension","IHS GRID ONLY",
AR397="Defaut GE &amp; POWER Cabinet","IHS",
AR397="Sharing","Partners",
AR397="Sites strategiques &amp; DataCenter","SST &amp; DC",
AR397="Exclu","Exclu",
AR397="SAT","SAT",
AR397="SPARE-ISSUE","SPARE-ISSUE",
AR397="Fiber CAmtel","TRANS_FO_CAMTEL",
AR397="Fiber AOF","Fiber AOF",
AR397="Projet OCM (HUAWEI)","TRAVAUX-HUAWEI",
AR397="Projet OCM (NOKIA)","TRAVAUX-NOKIA",
AR397="ACCESS-ISSUE","ACCESS-ISSUE",
AR397="Projet OCM (ZTE, NOKIA, autres projets)","TRAVAUX OCM",
AR397="No root CAuse","No root cause",
AR397="ODU HS","PDH",
AR397="IP &amp; VLAN","PDH",
AR397="Warehouse HUAWEI","SPARE-ISSUE",
AR397="SPARE-HS","SPARE-ISSUE",
AR397="Power Telco","BSS",AR397="no impacts","no impacts"
),"")</f>
        <v>No root cause</v>
      </c>
      <c r="AQ397" s="40" t="str" cm="1">
        <f t="array" ref="AQ397">IFERROR(_xlfn.IFS(
AR397="MPR ISSUE","TX ISSUE",
AR397="BSS Hardware Issue","RAN ISSUE",
AR397="Sites strategiques, MLL, Pylone, etc.","ENVTECH",
AR397="AKTIVCO DEFAUT GE &amp; POWER Cabinet","POWER ISSUE",
AR397="AKTIVCO Coupure ENEO &amp; Baisse de tension","POWER ISSUE",
AR397="Coupure ENEO &amp; Baisse de tension","POWER ISSUE",
AR397="Defaut GE &amp; POWER Cabinet","POWER ISSUE",
AR397="Sharing","POWER ISSUE",
AR397="Sites strategiques &amp; DataCenter","POWER ISSUE",
AR397="Exclu","Exclu",
AR397="SAT","TX ISSUE",
AR397="SPARE-ISSUE","SPARE-ISSUE",
AR397="Fiber CAmtel","TX ISSUE",
AR397="Fiber AOF","TX ISSUE",
AR397="Projet OCM (HUAWEI)","TRAVAUX-HUAWEI",
AR397="Projet OCM (NOKIA)","TRAVAUX -NOKIA",
AR397="ACCESS-ISSUE","ACCESS-ISSUE",
AR397="Projet OCM (ZTE, NOKIA, autres projets)","TRAVAUX OCM",
AR397="No root CAuse","No root cause",
AR397="ODU HS","TX ISSUE",
AR397="IP &amp; VLAN","TX ISSUE",
AR397="Warehouse HUAWEI","SPARE-ISSUE",
AR397="SPARE-HS","SPARE-ISSUE",
AR397="Power Telco","RAN ISSUE",AR397="no impacts","no impacts"
),"")</f>
        <v>No root cause</v>
      </c>
      <c r="AR397" s="59" t="s">
        <v>5343</v>
      </c>
      <c r="AS397" s="40" t="str" cm="1">
        <f t="array" ref="AS397">IFERROR(_xlfn.IFS(
AR397="MPR ISSUE","ACTIVE",
AR397="BSS Hardware Issue","ACTIVE",
AR397="Sites strategiques, MLL, Pylone, etc.","PASSIVE",
AR397="AKTIVCO DEFAUT GE &amp; POWER Cabinet","PASSIVE",
AR397="AKTIVCO Coupure ENEO &amp; Baisse de tension","PASSIVE",
AR397="Coupure ENEO &amp; Baisse de tension","PASSIVE",
AR397="Defaut GE &amp; POWER Cabinet","PASSIVE",
AR397="Sharing","PASSIVE",
AR397="Sites strategiques &amp; DataCenter","PASSIVE",
AR397="Exclu","Exclu",
AR397="SAT","ACTIVE",
AR397="SPARE-ISSUE","SPARE-ISSUE",
AR397="Fiber CAmtel","ACTIVE",
AR397="Fiber AOF","ACTIVE",
AR397="Projet OCM (HUAWEI)","PLANNED WORKS",
AR397="Projet OCM (NOKIA)","PLANNED WORKS",
AR397="ACCESS-ISSUE","ACCESS-ISSUE",
AR397="Projet OCM (ZTE, NOKIA, autres projets)","PLANNED WORKS",
AR397="No root CAuse","No root cause",
AR397="ODU HS","ACTIVE",
AR397="IP &amp; VLAN","ACTIVE",
AR397="Warehouse HUAWEI","SPARE-ISSUE",
AR397="SPARE-HS","SPARE-ISSUE",
AR397="Power Telco","ACTIVE", AR397="no impacts","no impacts"
),"")</f>
        <v>No root cause</v>
      </c>
      <c r="AT397" s="99" t="s">
        <v>5661</v>
      </c>
      <c r="AU397" s="99" t="s">
        <v>4961</v>
      </c>
      <c r="AW397" s="17"/>
      <c r="AX397" s="17" t="s">
        <v>5536</v>
      </c>
      <c r="AY397" s="17"/>
      <c r="AZ397" s="17" t="s">
        <v>5536</v>
      </c>
      <c r="BA397" s="7"/>
      <c r="BC397" s="18"/>
      <c r="BD397" s="18"/>
      <c r="BE397" s="18"/>
      <c r="BF397" s="18"/>
      <c r="BG397" s="18"/>
      <c r="BH397" s="18"/>
      <c r="BI397" s="18"/>
      <c r="BJ397" s="18"/>
      <c r="BK397" s="18"/>
      <c r="BM397" s="18"/>
      <c r="BN397" s="18"/>
      <c r="BO397" s="18"/>
      <c r="BP397" s="9" t="s">
        <v>5661</v>
      </c>
      <c r="BQ397" s="14"/>
      <c r="BR397" s="102" t="s">
        <v>5536</v>
      </c>
      <c r="BS397" s="14"/>
      <c r="BT397" s="14"/>
      <c r="BU397" s="9"/>
      <c r="BV397" s="9"/>
      <c r="BW397" s="9"/>
    </row>
    <row r="398" spans="1:75" x14ac:dyDescent="0.35">
      <c r="A398" s="1" t="s">
        <v>775</v>
      </c>
      <c r="B398" s="8" t="s">
        <v>776</v>
      </c>
      <c r="C398" s="3" t="s">
        <v>102</v>
      </c>
      <c r="D398" s="1" t="s">
        <v>11</v>
      </c>
      <c r="E398" s="1" t="s">
        <v>12</v>
      </c>
      <c r="F398" s="3" t="s">
        <v>102</v>
      </c>
      <c r="G398" s="1" t="s">
        <v>775</v>
      </c>
      <c r="H398" s="29" t="s">
        <v>5588</v>
      </c>
      <c r="I398" s="27">
        <v>0</v>
      </c>
      <c r="J398" s="27">
        <v>0</v>
      </c>
      <c r="K398" s="27">
        <v>3.567015663479283E-3</v>
      </c>
      <c r="L398" s="27">
        <v>0</v>
      </c>
      <c r="M398" s="27">
        <v>0.25253314264189036</v>
      </c>
      <c r="N398" s="27">
        <v>0</v>
      </c>
      <c r="O398" s="27">
        <v>0</v>
      </c>
      <c r="P398" s="27">
        <v>0</v>
      </c>
      <c r="Q398" s="27">
        <v>0</v>
      </c>
      <c r="R398" s="27">
        <v>0</v>
      </c>
      <c r="S398" s="80">
        <v>0</v>
      </c>
      <c r="T398" s="80">
        <v>13.668197629789431</v>
      </c>
      <c r="U398" s="80">
        <v>18.491409199476074</v>
      </c>
      <c r="V398" s="80">
        <v>18.491409199476074</v>
      </c>
      <c r="W398" s="80">
        <v>13.668197629789434</v>
      </c>
      <c r="X398" s="80">
        <v>0</v>
      </c>
      <c r="Y398" s="80">
        <v>0</v>
      </c>
      <c r="Z398" s="80">
        <v>0</v>
      </c>
      <c r="AA398" s="80">
        <v>0</v>
      </c>
      <c r="AB398" s="80">
        <v>0</v>
      </c>
      <c r="AC398" s="80">
        <v>0</v>
      </c>
      <c r="AD398" s="80">
        <v>0</v>
      </c>
      <c r="AE398" s="80">
        <v>0</v>
      </c>
      <c r="AF398" s="80">
        <v>4.6995431366338145E-2</v>
      </c>
      <c r="AG398" s="80"/>
      <c r="AH398" s="80">
        <v>4.2251300533910879E-2</v>
      </c>
      <c r="AI398" s="80">
        <v>0.30062808011802533</v>
      </c>
      <c r="AJ398" s="80">
        <v>1.0305134907217566</v>
      </c>
      <c r="AK398" s="80">
        <v>0.45715095661161936</v>
      </c>
      <c r="AL398" s="80">
        <v>0</v>
      </c>
      <c r="AM398" s="80">
        <v>0.30062808011802533</v>
      </c>
      <c r="AN398" s="41" t="s">
        <v>5558</v>
      </c>
      <c r="AO398" s="41"/>
      <c r="AP398" s="40" t="str" cm="1">
        <f t="array" ref="AP398">IFERROR(_xlfn.IFS(
AR398="MPR ISSUE","PDH",
AR398="BSS Hardware Issue","BSS",
AR398="Sites strategiques, MLL, Pylone, etc.","ENVTECH",
AR398="AKTIVCO DEFAUT GE &amp; POWER Cabinet","AKTIVCO",
AR398="AKTIVCO Coupure ENEO &amp; Baisse de tension","AKTIVCO GRID ONLY",
AR398="Coupure ENEO &amp; Baisse de tension","IHS GRID ONLY",
AR398="Defaut GE &amp; POWER Cabinet","IHS",
AR398="Sharing","Partners",
AR398="Sites strategiques &amp; DataCenter","SST &amp; DC",
AR398="Exclu","Exclu",
AR398="SAT","SAT",
AR398="SPARE-ISSUE","SPARE-ISSUE",
AR398="Fiber CAmtel","TRANS_FO_CAMTEL",
AR398="Fiber AOF","Fiber AOF",
AR398="Projet OCM (HUAWEI)","TRAVAUX-HUAWEI",
AR398="Projet OCM (NOKIA)","TRAVAUX-NOKIA",
AR398="ACCESS-ISSUE","ACCESS-ISSUE",
AR398="Projet OCM (ZTE, NOKIA, autres projets)","TRAVAUX OCM",
AR398="No root CAuse","No root cause",
AR398="ODU HS","PDH",
AR398="IP &amp; VLAN","PDH",
AR398="Warehouse HUAWEI","SPARE-ISSUE",
AR398="SPARE-HS","SPARE-ISSUE",
AR398="Power Telco","BSS",AR398="no impacts","no impacts"
),"")</f>
        <v>No root cause</v>
      </c>
      <c r="AQ398" s="40" t="str" cm="1">
        <f t="array" ref="AQ398">IFERROR(_xlfn.IFS(
AR398="MPR ISSUE","TX ISSUE",
AR398="BSS Hardware Issue","RAN ISSUE",
AR398="Sites strategiques, MLL, Pylone, etc.","ENVTECH",
AR398="AKTIVCO DEFAUT GE &amp; POWER Cabinet","POWER ISSUE",
AR398="AKTIVCO Coupure ENEO &amp; Baisse de tension","POWER ISSUE",
AR398="Coupure ENEO &amp; Baisse de tension","POWER ISSUE",
AR398="Defaut GE &amp; POWER Cabinet","POWER ISSUE",
AR398="Sharing","POWER ISSUE",
AR398="Sites strategiques &amp; DataCenter","POWER ISSUE",
AR398="Exclu","Exclu",
AR398="SAT","TX ISSUE",
AR398="SPARE-ISSUE","SPARE-ISSUE",
AR398="Fiber CAmtel","TX ISSUE",
AR398="Fiber AOF","TX ISSUE",
AR398="Projet OCM (HUAWEI)","TRAVAUX-HUAWEI",
AR398="Projet OCM (NOKIA)","TRAVAUX -NOKIA",
AR398="ACCESS-ISSUE","ACCESS-ISSUE",
AR398="Projet OCM (ZTE, NOKIA, autres projets)","TRAVAUX OCM",
AR398="No root CAuse","No root cause",
AR398="ODU HS","TX ISSUE",
AR398="IP &amp; VLAN","TX ISSUE",
AR398="Warehouse HUAWEI","SPARE-ISSUE",
AR398="SPARE-HS","SPARE-ISSUE",
AR398="Power Telco","RAN ISSUE",AR398="no impacts","no impacts"
),"")</f>
        <v>No root cause</v>
      </c>
      <c r="AR398" s="59" t="s">
        <v>5343</v>
      </c>
      <c r="AS398" s="40" t="str" cm="1">
        <f t="array" ref="AS398">IFERROR(_xlfn.IFS(
AR398="MPR ISSUE","ACTIVE",
AR398="BSS Hardware Issue","ACTIVE",
AR398="Sites strategiques, MLL, Pylone, etc.","PASSIVE",
AR398="AKTIVCO DEFAUT GE &amp; POWER Cabinet","PASSIVE",
AR398="AKTIVCO Coupure ENEO &amp; Baisse de tension","PASSIVE",
AR398="Coupure ENEO &amp; Baisse de tension","PASSIVE",
AR398="Defaut GE &amp; POWER Cabinet","PASSIVE",
AR398="Sharing","PASSIVE",
AR398="Sites strategiques &amp; DataCenter","PASSIVE",
AR398="Exclu","Exclu",
AR398="SAT","ACTIVE",
AR398="SPARE-ISSUE","SPARE-ISSUE",
AR398="Fiber CAmtel","ACTIVE",
AR398="Fiber AOF","ACTIVE",
AR398="Projet OCM (HUAWEI)","PLANNED WORKS",
AR398="Projet OCM (NOKIA)","PLANNED WORKS",
AR398="ACCESS-ISSUE","ACCESS-ISSUE",
AR398="Projet OCM (ZTE, NOKIA, autres projets)","PLANNED WORKS",
AR398="No root CAuse","No root cause",
AR398="ODU HS","ACTIVE",
AR398="IP &amp; VLAN","ACTIVE",
AR398="Warehouse HUAWEI","SPARE-ISSUE",
AR398="SPARE-HS","SPARE-ISSUE",
AR398="Power Telco","ACTIVE", AR398="no impacts","no impacts"
),"")</f>
        <v>No root cause</v>
      </c>
      <c r="AT398" s="99" t="s">
        <v>5952</v>
      </c>
      <c r="AU398" s="99" t="s">
        <v>776</v>
      </c>
      <c r="AW398" s="17"/>
      <c r="AX398" s="17" t="s">
        <v>5536</v>
      </c>
      <c r="AY398" s="17"/>
      <c r="AZ398" s="17" t="s">
        <v>5536</v>
      </c>
      <c r="BA398" s="7"/>
      <c r="BC398" s="18"/>
      <c r="BD398" s="18"/>
      <c r="BE398" s="18"/>
      <c r="BF398" s="18"/>
      <c r="BG398" s="18"/>
      <c r="BH398" s="18"/>
      <c r="BI398" s="18"/>
      <c r="BJ398" s="18"/>
      <c r="BK398" s="18"/>
      <c r="BM398" s="18"/>
      <c r="BN398" s="18"/>
      <c r="BO398" s="18"/>
      <c r="BP398" s="9" t="s">
        <v>5952</v>
      </c>
      <c r="BQ398" s="14"/>
      <c r="BR398" s="102" t="s">
        <v>5536</v>
      </c>
      <c r="BS398" s="14"/>
      <c r="BT398" s="14"/>
      <c r="BU398" s="9"/>
      <c r="BV398" s="9"/>
      <c r="BW398" s="9"/>
    </row>
    <row r="399" spans="1:75" x14ac:dyDescent="0.35">
      <c r="A399" s="1" t="s">
        <v>1748</v>
      </c>
      <c r="B399" s="8" t="s">
        <v>1749</v>
      </c>
      <c r="C399" s="3" t="s">
        <v>90</v>
      </c>
      <c r="D399" s="1" t="s">
        <v>11</v>
      </c>
      <c r="E399" s="1" t="s">
        <v>66</v>
      </c>
      <c r="F399" s="3" t="s">
        <v>90</v>
      </c>
      <c r="G399" s="1" t="s">
        <v>1750</v>
      </c>
      <c r="H399" s="29" t="s">
        <v>5588</v>
      </c>
      <c r="I399" s="27">
        <v>2.0513901506238972E-3</v>
      </c>
      <c r="J399" s="27">
        <v>0</v>
      </c>
      <c r="K399" s="27">
        <v>1.5045242377724869E-2</v>
      </c>
      <c r="L399" s="27">
        <v>0</v>
      </c>
      <c r="M399" s="27">
        <v>0</v>
      </c>
      <c r="N399" s="27">
        <v>0</v>
      </c>
      <c r="O399" s="27">
        <v>4.0397043315757997E-2</v>
      </c>
      <c r="P399" s="27">
        <v>0.12421202450420094</v>
      </c>
      <c r="Q399" s="27">
        <v>2.4740092291893539E-2</v>
      </c>
      <c r="R399" s="27">
        <v>0</v>
      </c>
      <c r="S399" s="80">
        <v>0</v>
      </c>
      <c r="T399" s="80">
        <v>0</v>
      </c>
      <c r="U399" s="80">
        <v>0</v>
      </c>
      <c r="V399" s="80">
        <v>0.31658981312910739</v>
      </c>
      <c r="W399" s="80">
        <v>0</v>
      </c>
      <c r="X399" s="80">
        <v>1.1594813894832284E-3</v>
      </c>
      <c r="Y399" s="80">
        <v>0.54432260143274169</v>
      </c>
      <c r="Z399" s="80">
        <v>0</v>
      </c>
      <c r="AA399" s="80">
        <v>0</v>
      </c>
      <c r="AB399" s="80">
        <v>0</v>
      </c>
      <c r="AC399" s="80">
        <v>1.0702905133692132E-3</v>
      </c>
      <c r="AD399" s="80">
        <v>1.0702905133692132E-3</v>
      </c>
      <c r="AE399" s="80">
        <v>1.9621992745098818E-3</v>
      </c>
      <c r="AF399" s="80">
        <v>0</v>
      </c>
      <c r="AG399" s="80"/>
      <c r="AH399" s="80">
        <v>6.5574897949759556E-2</v>
      </c>
      <c r="AI399" s="80">
        <v>0.29362821379284593</v>
      </c>
      <c r="AJ399" s="80">
        <v>0.64083925837999434</v>
      </c>
      <c r="AK399" s="80">
        <v>0.33763654429618511</v>
      </c>
      <c r="AL399" s="80">
        <v>0.17022031122991077</v>
      </c>
      <c r="AM399" s="80">
        <v>0.29362821379284593</v>
      </c>
      <c r="AN399" s="41" t="s">
        <v>5558</v>
      </c>
      <c r="AO399" s="41"/>
      <c r="AP399" s="40" t="str" cm="1">
        <f t="array" ref="AP399">IFERROR(_xlfn.IFS(
AR399="MPR ISSUE","PDH",
AR399="BSS Hardware Issue","BSS",
AR399="Sites strategiques, MLL, Pylone, etc.","ENVTECH",
AR399="AKTIVCO DEFAUT GE &amp; POWER Cabinet","AKTIVCO",
AR399="AKTIVCO Coupure ENEO &amp; Baisse de tension","AKTIVCO GRID ONLY",
AR399="Coupure ENEO &amp; Baisse de tension","IHS GRID ONLY",
AR399="Defaut GE &amp; POWER Cabinet","IHS",
AR399="Sharing","Partners",
AR399="Sites strategiques &amp; DataCenter","SST &amp; DC",
AR399="Exclu","Exclu",
AR399="SAT","SAT",
AR399="SPARE-ISSUE","SPARE-ISSUE",
AR399="Fiber CAmtel","TRANS_FO_CAMTEL",
AR399="Fiber AOF","Fiber AOF",
AR399="Projet OCM (HUAWEI)","TRAVAUX-HUAWEI",
AR399="Projet OCM (NOKIA)","TRAVAUX-NOKIA",
AR399="ACCESS-ISSUE","ACCESS-ISSUE",
AR399="Projet OCM (ZTE, NOKIA, autres projets)","TRAVAUX OCM",
AR399="No root CAuse","No root cause",
AR399="ODU HS","PDH",
AR399="IP &amp; VLAN","PDH",
AR399="Warehouse HUAWEI","SPARE-ISSUE",
AR399="SPARE-HS","SPARE-ISSUE",
AR399="Power Telco","BSS",AR399="no impacts","no impacts"
),"")</f>
        <v>IHS</v>
      </c>
      <c r="AQ399" s="40" t="str" cm="1">
        <f t="array" ref="AQ399">IFERROR(_xlfn.IFS(
AR399="MPR ISSUE","TX ISSUE",
AR399="BSS Hardware Issue","RAN ISSUE",
AR399="Sites strategiques, MLL, Pylone, etc.","ENVTECH",
AR399="AKTIVCO DEFAUT GE &amp; POWER Cabinet","POWER ISSUE",
AR399="AKTIVCO Coupure ENEO &amp; Baisse de tension","POWER ISSUE",
AR399="Coupure ENEO &amp; Baisse de tension","POWER ISSUE",
AR399="Defaut GE &amp; POWER Cabinet","POWER ISSUE",
AR399="Sharing","POWER ISSUE",
AR399="Sites strategiques &amp; DataCenter","POWER ISSUE",
AR399="Exclu","Exclu",
AR399="SAT","TX ISSUE",
AR399="SPARE-ISSUE","SPARE-ISSUE",
AR399="Fiber CAmtel","TX ISSUE",
AR399="Fiber AOF","TX ISSUE",
AR399="Projet OCM (HUAWEI)","TRAVAUX-HUAWEI",
AR399="Projet OCM (NOKIA)","TRAVAUX -NOKIA",
AR399="ACCESS-ISSUE","ACCESS-ISSUE",
AR399="Projet OCM (ZTE, NOKIA, autres projets)","TRAVAUX OCM",
AR399="No root CAuse","No root cause",
AR399="ODU HS","TX ISSUE",
AR399="IP &amp; VLAN","TX ISSUE",
AR399="Warehouse HUAWEI","SPARE-ISSUE",
AR399="SPARE-HS","SPARE-ISSUE",
AR399="Power Telco","RAN ISSUE",AR399="no impacts","no impacts"
),"")</f>
        <v>POWER ISSUE</v>
      </c>
      <c r="AR399" s="59" t="s">
        <v>5329</v>
      </c>
      <c r="AS399" s="40" t="str" cm="1">
        <f t="array" ref="AS399">IFERROR(_xlfn.IFS(
AR399="MPR ISSUE","ACTIVE",
AR399="BSS Hardware Issue","ACTIVE",
AR399="Sites strategiques, MLL, Pylone, etc.","PASSIVE",
AR399="AKTIVCO DEFAUT GE &amp; POWER Cabinet","PASSIVE",
AR399="AKTIVCO Coupure ENEO &amp; Baisse de tension","PASSIVE",
AR399="Coupure ENEO &amp; Baisse de tension","PASSIVE",
AR399="Defaut GE &amp; POWER Cabinet","PASSIVE",
AR399="Sharing","PASSIVE",
AR399="Sites strategiques &amp; DataCenter","PASSIVE",
AR399="Exclu","Exclu",
AR399="SAT","ACTIVE",
AR399="SPARE-ISSUE","SPARE-ISSUE",
AR399="Fiber CAmtel","ACTIVE",
AR399="Fiber AOF","ACTIVE",
AR399="Projet OCM (HUAWEI)","PLANNED WORKS",
AR399="Projet OCM (NOKIA)","PLANNED WORKS",
AR399="ACCESS-ISSUE","ACCESS-ISSUE",
AR399="Projet OCM (ZTE, NOKIA, autres projets)","PLANNED WORKS",
AR399="No root CAuse","No root cause",
AR399="ODU HS","ACTIVE",
AR399="IP &amp; VLAN","ACTIVE",
AR399="Warehouse HUAWEI","SPARE-ISSUE",
AR399="SPARE-HS","SPARE-ISSUE",
AR399="Power Telco","ACTIVE", AR399="no impacts","no impacts"
),"")</f>
        <v>PASSIVE</v>
      </c>
      <c r="AT399" s="99" t="s">
        <v>5842</v>
      </c>
      <c r="AU399" s="99" t="s">
        <v>1749</v>
      </c>
      <c r="AW399" s="17"/>
      <c r="AX399" s="17" t="s">
        <v>5536</v>
      </c>
      <c r="AY399" s="17"/>
      <c r="AZ399" s="17" t="s">
        <v>5536</v>
      </c>
      <c r="BA399" s="7"/>
      <c r="BC399" s="18"/>
      <c r="BD399" s="18"/>
      <c r="BE399" s="18"/>
      <c r="BF399" s="18"/>
      <c r="BG399" s="18"/>
      <c r="BH399" s="18"/>
      <c r="BI399" s="18"/>
      <c r="BJ399" s="18"/>
      <c r="BK399" s="18"/>
      <c r="BM399" s="18"/>
      <c r="BN399" s="18"/>
      <c r="BO399" s="18"/>
      <c r="BP399" s="9" t="s">
        <v>5842</v>
      </c>
      <c r="BQ399" s="14"/>
      <c r="BR399" s="102" t="s">
        <v>5536</v>
      </c>
      <c r="BS399" s="14"/>
      <c r="BT399" s="14"/>
      <c r="BU399" s="9"/>
      <c r="BV399" s="9"/>
      <c r="BW399" s="9"/>
    </row>
    <row r="400" spans="1:75" x14ac:dyDescent="0.35">
      <c r="A400" s="1" t="s">
        <v>2902</v>
      </c>
      <c r="B400" s="8" t="s">
        <v>2903</v>
      </c>
      <c r="C400" s="3" t="s">
        <v>84</v>
      </c>
      <c r="D400" s="1" t="s">
        <v>11</v>
      </c>
      <c r="E400" s="1" t="s">
        <v>12</v>
      </c>
      <c r="F400" s="3" t="s">
        <v>55</v>
      </c>
      <c r="G400" s="1" t="s">
        <v>84</v>
      </c>
      <c r="H400" s="28" t="s">
        <v>5589</v>
      </c>
      <c r="I400" s="27">
        <v>0.27136071659917876</v>
      </c>
      <c r="J400" s="27">
        <v>0.69710187111373645</v>
      </c>
      <c r="K400" s="27">
        <v>0</v>
      </c>
      <c r="L400" s="27">
        <v>0</v>
      </c>
      <c r="M400" s="27">
        <v>0</v>
      </c>
      <c r="N400" s="27">
        <v>0</v>
      </c>
      <c r="O400" s="27">
        <v>0</v>
      </c>
      <c r="P400" s="27">
        <v>0</v>
      </c>
      <c r="Q400" s="27">
        <v>0</v>
      </c>
      <c r="R400" s="27">
        <v>0</v>
      </c>
      <c r="S400" s="80">
        <v>0</v>
      </c>
      <c r="T400" s="80">
        <v>0</v>
      </c>
      <c r="U400" s="80">
        <v>0</v>
      </c>
      <c r="V400" s="80">
        <v>0.36524456886195078</v>
      </c>
      <c r="W400" s="80">
        <v>0</v>
      </c>
      <c r="X400" s="80">
        <v>4.8154711456968929E-3</v>
      </c>
      <c r="Y400" s="80">
        <v>0</v>
      </c>
      <c r="Z400" s="80">
        <v>0</v>
      </c>
      <c r="AA400" s="80">
        <v>0</v>
      </c>
      <c r="AB400" s="80">
        <v>0</v>
      </c>
      <c r="AC400" s="80">
        <v>0</v>
      </c>
      <c r="AD400" s="80">
        <v>0</v>
      </c>
      <c r="AE400" s="80">
        <v>0.23681416989838286</v>
      </c>
      <c r="AF400" s="80">
        <v>0</v>
      </c>
      <c r="AG400" s="80"/>
      <c r="AH400" s="80">
        <v>0</v>
      </c>
      <c r="AI400" s="80">
        <v>0.29142517970624909</v>
      </c>
      <c r="AJ400" s="80">
        <v>0.33284674012525528</v>
      </c>
      <c r="AK400" s="80">
        <v>0.42793154625294533</v>
      </c>
      <c r="AL400" s="80">
        <v>0.19220582795430621</v>
      </c>
      <c r="AM400" s="80">
        <v>0.29142517970624909</v>
      </c>
      <c r="AN400" s="41" t="s">
        <v>5558</v>
      </c>
      <c r="AO400" s="41"/>
      <c r="AP400" s="40" t="str" cm="1">
        <f t="array" ref="AP400">IFERROR(_xlfn.IFS(
AR400="MPR ISSUE","PDH",
AR400="BSS Hardware Issue","BSS",
AR400="Sites strategiques, MLL, Pylone, etc.","ENVTECH",
AR400="AKTIVCO DEFAUT GE &amp; POWER Cabinet","AKTIVCO",
AR400="AKTIVCO Coupure ENEO &amp; Baisse de tension","AKTIVCO GRID ONLY",
AR400="Coupure ENEO &amp; Baisse de tension","IHS GRID ONLY",
AR400="Defaut GE &amp; POWER Cabinet","IHS",
AR400="Sharing","Partners",
AR400="Sites strategiques &amp; DataCenter","SST &amp; DC",
AR400="Exclu","Exclu",
AR400="SAT","SAT",
AR400="SPARE-ISSUE","SPARE-ISSUE",
AR400="Fiber CAmtel","TRANS_FO_CAMTEL",
AR400="Fiber AOF","Fiber AOF",
AR400="Projet OCM (HUAWEI)","TRAVAUX-HUAWEI",
AR400="Projet OCM (NOKIA)","TRAVAUX-NOKIA",
AR400="ACCESS-ISSUE","ACCESS-ISSUE",
AR400="Projet OCM (ZTE, NOKIA, autres projets)","TRAVAUX OCM",
AR400="No root CAuse","No root cause",
AR400="ODU HS","PDH",
AR400="IP &amp; VLAN","PDH",
AR400="Warehouse HUAWEI","SPARE-ISSUE",
AR400="SPARE-HS","SPARE-ISSUE",
AR400="Power Telco","BSS",AR400="no impacts","no impacts"
),"")</f>
        <v>No root cause</v>
      </c>
      <c r="AQ400" s="40" t="str" cm="1">
        <f t="array" ref="AQ400">IFERROR(_xlfn.IFS(
AR400="MPR ISSUE","TX ISSUE",
AR400="BSS Hardware Issue","RAN ISSUE",
AR400="Sites strategiques, MLL, Pylone, etc.","ENVTECH",
AR400="AKTIVCO DEFAUT GE &amp; POWER Cabinet","POWER ISSUE",
AR400="AKTIVCO Coupure ENEO &amp; Baisse de tension","POWER ISSUE",
AR400="Coupure ENEO &amp; Baisse de tension","POWER ISSUE",
AR400="Defaut GE &amp; POWER Cabinet","POWER ISSUE",
AR400="Sharing","POWER ISSUE",
AR400="Sites strategiques &amp; DataCenter","POWER ISSUE",
AR400="Exclu","Exclu",
AR400="SAT","TX ISSUE",
AR400="SPARE-ISSUE","SPARE-ISSUE",
AR400="Fiber CAmtel","TX ISSUE",
AR400="Fiber AOF","TX ISSUE",
AR400="Projet OCM (HUAWEI)","TRAVAUX-HUAWEI",
AR400="Projet OCM (NOKIA)","TRAVAUX -NOKIA",
AR400="ACCESS-ISSUE","ACCESS-ISSUE",
AR400="Projet OCM (ZTE, NOKIA, autres projets)","TRAVAUX OCM",
AR400="No root CAuse","No root cause",
AR400="ODU HS","TX ISSUE",
AR400="IP &amp; VLAN","TX ISSUE",
AR400="Warehouse HUAWEI","SPARE-ISSUE",
AR400="SPARE-HS","SPARE-ISSUE",
AR400="Power Telco","RAN ISSUE",AR400="no impacts","no impacts"
),"")</f>
        <v>No root cause</v>
      </c>
      <c r="AR400" s="59" t="s">
        <v>5343</v>
      </c>
      <c r="AS400" s="40" t="str" cm="1">
        <f t="array" ref="AS400">IFERROR(_xlfn.IFS(
AR400="MPR ISSUE","ACTIVE",
AR400="BSS Hardware Issue","ACTIVE",
AR400="Sites strategiques, MLL, Pylone, etc.","PASSIVE",
AR400="AKTIVCO DEFAUT GE &amp; POWER Cabinet","PASSIVE",
AR400="AKTIVCO Coupure ENEO &amp; Baisse de tension","PASSIVE",
AR400="Coupure ENEO &amp; Baisse de tension","PASSIVE",
AR400="Defaut GE &amp; POWER Cabinet","PASSIVE",
AR400="Sharing","PASSIVE",
AR400="Sites strategiques &amp; DataCenter","PASSIVE",
AR400="Exclu","Exclu",
AR400="SAT","ACTIVE",
AR400="SPARE-ISSUE","SPARE-ISSUE",
AR400="Fiber CAmtel","ACTIVE",
AR400="Fiber AOF","ACTIVE",
AR400="Projet OCM (HUAWEI)","PLANNED WORKS",
AR400="Projet OCM (NOKIA)","PLANNED WORKS",
AR400="ACCESS-ISSUE","ACCESS-ISSUE",
AR400="Projet OCM (ZTE, NOKIA, autres projets)","PLANNED WORKS",
AR400="No root CAuse","No root cause",
AR400="ODU HS","ACTIVE",
AR400="IP &amp; VLAN","ACTIVE",
AR400="Warehouse HUAWEI","SPARE-ISSUE",
AR400="SPARE-HS","SPARE-ISSUE",
AR400="Power Telco","ACTIVE", AR400="no impacts","no impacts"
),"")</f>
        <v>No root cause</v>
      </c>
      <c r="AT400" s="99" t="s">
        <v>5661</v>
      </c>
      <c r="AU400" s="99" t="s">
        <v>2903</v>
      </c>
      <c r="AW400" s="17"/>
      <c r="AX400" s="17" t="s">
        <v>5536</v>
      </c>
      <c r="AY400" s="17"/>
      <c r="AZ400" s="17" t="s">
        <v>5536</v>
      </c>
      <c r="BA400" s="7"/>
      <c r="BC400" s="18"/>
      <c r="BD400" s="18"/>
      <c r="BE400" s="18"/>
      <c r="BF400" s="18"/>
      <c r="BG400" s="18"/>
      <c r="BH400" s="18"/>
      <c r="BI400" s="18"/>
      <c r="BJ400" s="18"/>
      <c r="BK400" s="18"/>
      <c r="BM400" s="18"/>
      <c r="BN400" s="18"/>
      <c r="BO400" s="18"/>
      <c r="BP400" s="9" t="s">
        <v>5661</v>
      </c>
      <c r="BQ400" s="14"/>
      <c r="BR400" s="102" t="s">
        <v>5536</v>
      </c>
      <c r="BS400" s="14"/>
      <c r="BT400" s="14"/>
      <c r="BU400" s="9"/>
      <c r="BV400" s="9"/>
      <c r="BW400" s="9"/>
    </row>
    <row r="401" spans="1:75" x14ac:dyDescent="0.35">
      <c r="A401" s="1" t="s">
        <v>2940</v>
      </c>
      <c r="B401" s="8" t="s">
        <v>2941</v>
      </c>
      <c r="C401" s="3" t="s">
        <v>90</v>
      </c>
      <c r="D401" s="1" t="s">
        <v>11</v>
      </c>
      <c r="E401" s="1" t="s">
        <v>66</v>
      </c>
      <c r="F401" s="3" t="s">
        <v>90</v>
      </c>
      <c r="G401" s="1" t="s">
        <v>2942</v>
      </c>
      <c r="H401" s="29" t="s">
        <v>5588</v>
      </c>
      <c r="I401" s="27">
        <v>0</v>
      </c>
      <c r="J401" s="27">
        <v>6.4621110814108665E-2</v>
      </c>
      <c r="K401" s="27">
        <v>0</v>
      </c>
      <c r="L401" s="27">
        <v>0</v>
      </c>
      <c r="M401" s="27">
        <v>0</v>
      </c>
      <c r="N401" s="27">
        <v>0</v>
      </c>
      <c r="O401" s="27">
        <v>0</v>
      </c>
      <c r="P401" s="27">
        <v>0</v>
      </c>
      <c r="Q401" s="27">
        <v>0</v>
      </c>
      <c r="R401" s="27">
        <v>0</v>
      </c>
      <c r="S401" s="80">
        <v>6.0603178560773414E-2</v>
      </c>
      <c r="T401" s="80">
        <v>0</v>
      </c>
      <c r="U401" s="80">
        <v>0</v>
      </c>
      <c r="V401" s="80">
        <v>0</v>
      </c>
      <c r="W401" s="80">
        <v>0</v>
      </c>
      <c r="X401" s="80">
        <v>0</v>
      </c>
      <c r="Y401" s="80">
        <v>0</v>
      </c>
      <c r="Z401" s="80">
        <v>0</v>
      </c>
      <c r="AA401" s="80">
        <v>5.3511428404552598E-3</v>
      </c>
      <c r="AB401" s="80">
        <v>0</v>
      </c>
      <c r="AC401" s="80">
        <v>4.4163215355106186E-2</v>
      </c>
      <c r="AD401" s="80">
        <v>4.4163215355106186E-2</v>
      </c>
      <c r="AE401" s="80">
        <v>0</v>
      </c>
      <c r="AF401" s="80">
        <v>0</v>
      </c>
      <c r="AG401" s="80"/>
      <c r="AH401" s="80">
        <v>0</v>
      </c>
      <c r="AI401" s="80">
        <v>0.28984529460962072</v>
      </c>
      <c r="AJ401" s="80">
        <v>0.44188058782857531</v>
      </c>
      <c r="AK401" s="80">
        <v>0.38279642826971144</v>
      </c>
      <c r="AL401" s="80">
        <v>0.18837539152532348</v>
      </c>
      <c r="AM401" s="80">
        <v>0.28984529460962072</v>
      </c>
      <c r="AN401" s="41" t="s">
        <v>5558</v>
      </c>
      <c r="AO401" s="41"/>
      <c r="AP401" s="40" t="str" cm="1">
        <f t="array" ref="AP401">IFERROR(_xlfn.IFS(
AR401="MPR ISSUE","PDH",
AR401="BSS Hardware Issue","BSS",
AR401="Sites strategiques, MLL, Pylone, etc.","ENVTECH",
AR401="AKTIVCO DEFAUT GE &amp; POWER Cabinet","AKTIVCO",
AR401="AKTIVCO Coupure ENEO &amp; Baisse de tension","AKTIVCO GRID ONLY",
AR401="Coupure ENEO &amp; Baisse de tension","IHS GRID ONLY",
AR401="Defaut GE &amp; POWER Cabinet","IHS",
AR401="Sharing","Partners",
AR401="Sites strategiques &amp; DataCenter","SST &amp; DC",
AR401="Exclu","Exclu",
AR401="SAT","SAT",
AR401="SPARE-ISSUE","SPARE-ISSUE",
AR401="Fiber CAmtel","TRANS_FO_CAMTEL",
AR401="Fiber AOF","Fiber AOF",
AR401="Projet OCM (HUAWEI)","TRAVAUX-HUAWEI",
AR401="Projet OCM (NOKIA)","TRAVAUX-NOKIA",
AR401="ACCESS-ISSUE","ACCESS-ISSUE",
AR401="Projet OCM (ZTE, NOKIA, autres projets)","TRAVAUX OCM",
AR401="No root CAuse","No root cause",
AR401="ODU HS","PDH",
AR401="IP &amp; VLAN","PDH",
AR401="Warehouse HUAWEI","SPARE-ISSUE",
AR401="SPARE-HS","SPARE-ISSUE",
AR401="Power Telco","BSS",AR401="no impacts","no impacts"
),"")</f>
        <v>IHS</v>
      </c>
      <c r="AQ401" s="40" t="str" cm="1">
        <f t="array" ref="AQ401">IFERROR(_xlfn.IFS(
AR401="MPR ISSUE","TX ISSUE",
AR401="BSS Hardware Issue","RAN ISSUE",
AR401="Sites strategiques, MLL, Pylone, etc.","ENVTECH",
AR401="AKTIVCO DEFAUT GE &amp; POWER Cabinet","POWER ISSUE",
AR401="AKTIVCO Coupure ENEO &amp; Baisse de tension","POWER ISSUE",
AR401="Coupure ENEO &amp; Baisse de tension","POWER ISSUE",
AR401="Defaut GE &amp; POWER Cabinet","POWER ISSUE",
AR401="Sharing","POWER ISSUE",
AR401="Sites strategiques &amp; DataCenter","POWER ISSUE",
AR401="Exclu","Exclu",
AR401="SAT","TX ISSUE",
AR401="SPARE-ISSUE","SPARE-ISSUE",
AR401="Fiber CAmtel","TX ISSUE",
AR401="Fiber AOF","TX ISSUE",
AR401="Projet OCM (HUAWEI)","TRAVAUX-HUAWEI",
AR401="Projet OCM (NOKIA)","TRAVAUX -NOKIA",
AR401="ACCESS-ISSUE","ACCESS-ISSUE",
AR401="Projet OCM (ZTE, NOKIA, autres projets)","TRAVAUX OCM",
AR401="No root CAuse","No root cause",
AR401="ODU HS","TX ISSUE",
AR401="IP &amp; VLAN","TX ISSUE",
AR401="Warehouse HUAWEI","SPARE-ISSUE",
AR401="SPARE-HS","SPARE-ISSUE",
AR401="Power Telco","RAN ISSUE",AR401="no impacts","no impacts"
),"")</f>
        <v>POWER ISSUE</v>
      </c>
      <c r="AR401" s="59" t="s">
        <v>5329</v>
      </c>
      <c r="AS401" s="40" t="str" cm="1">
        <f t="array" ref="AS401">IFERROR(_xlfn.IFS(
AR401="MPR ISSUE","ACTIVE",
AR401="BSS Hardware Issue","ACTIVE",
AR401="Sites strategiques, MLL, Pylone, etc.","PASSIVE",
AR401="AKTIVCO DEFAUT GE &amp; POWER Cabinet","PASSIVE",
AR401="AKTIVCO Coupure ENEO &amp; Baisse de tension","PASSIVE",
AR401="Coupure ENEO &amp; Baisse de tension","PASSIVE",
AR401="Defaut GE &amp; POWER Cabinet","PASSIVE",
AR401="Sharing","PASSIVE",
AR401="Sites strategiques &amp; DataCenter","PASSIVE",
AR401="Exclu","Exclu",
AR401="SAT","ACTIVE",
AR401="SPARE-ISSUE","SPARE-ISSUE",
AR401="Fiber CAmtel","ACTIVE",
AR401="Fiber AOF","ACTIVE",
AR401="Projet OCM (HUAWEI)","PLANNED WORKS",
AR401="Projet OCM (NOKIA)","PLANNED WORKS",
AR401="ACCESS-ISSUE","ACCESS-ISSUE",
AR401="Projet OCM (ZTE, NOKIA, autres projets)","PLANNED WORKS",
AR401="No root CAuse","No root cause",
AR401="ODU HS","ACTIVE",
AR401="IP &amp; VLAN","ACTIVE",
AR401="Warehouse HUAWEI","SPARE-ISSUE",
AR401="SPARE-HS","SPARE-ISSUE",
AR401="Power Telco","ACTIVE", AR401="no impacts","no impacts"
),"")</f>
        <v>PASSIVE</v>
      </c>
      <c r="AT401" s="99" t="s">
        <v>5888</v>
      </c>
      <c r="AU401" s="99" t="s">
        <v>2941</v>
      </c>
      <c r="AW401" s="17"/>
      <c r="AX401" s="17" t="s">
        <v>5536</v>
      </c>
      <c r="AY401" s="17"/>
      <c r="AZ401" s="17" t="s">
        <v>5536</v>
      </c>
      <c r="BA401" s="7"/>
      <c r="BC401" s="18"/>
      <c r="BD401" s="18"/>
      <c r="BE401" s="18"/>
      <c r="BF401" s="18"/>
      <c r="BG401" s="18"/>
      <c r="BH401" s="18"/>
      <c r="BI401" s="18"/>
      <c r="BJ401" s="18"/>
      <c r="BK401" s="18"/>
      <c r="BM401" s="18"/>
      <c r="BN401" s="18"/>
      <c r="BO401" s="18"/>
      <c r="BP401" s="9" t="s">
        <v>5888</v>
      </c>
      <c r="BQ401" s="14"/>
      <c r="BR401" s="102" t="s">
        <v>5536</v>
      </c>
      <c r="BS401" s="14"/>
      <c r="BT401" s="14"/>
      <c r="BU401" s="9"/>
      <c r="BV401" s="9"/>
      <c r="BW401" s="9"/>
    </row>
    <row r="402" spans="1:75" x14ac:dyDescent="0.35">
      <c r="A402" s="1" t="s">
        <v>140</v>
      </c>
      <c r="B402" s="8" t="s">
        <v>141</v>
      </c>
      <c r="C402" s="3" t="s">
        <v>55</v>
      </c>
      <c r="D402" s="1" t="s">
        <v>11</v>
      </c>
      <c r="E402" s="1" t="s">
        <v>12</v>
      </c>
      <c r="F402" s="3" t="s">
        <v>55</v>
      </c>
      <c r="G402" s="1" t="s">
        <v>142</v>
      </c>
      <c r="H402" s="29" t="s">
        <v>5588</v>
      </c>
      <c r="I402" s="27">
        <v>0.29148544407314159</v>
      </c>
      <c r="J402" s="27">
        <v>0.91131625650335035</v>
      </c>
      <c r="K402" s="27">
        <v>0.19339086689202542</v>
      </c>
      <c r="L402" s="27">
        <v>0.20392879451527351</v>
      </c>
      <c r="M402" s="27">
        <v>0</v>
      </c>
      <c r="N402" s="27">
        <v>0</v>
      </c>
      <c r="O402" s="27">
        <v>0.18615463029031387</v>
      </c>
      <c r="P402" s="27">
        <v>1.0623405585258097</v>
      </c>
      <c r="Q402" s="27">
        <v>0.45544492667444564</v>
      </c>
      <c r="R402" s="27">
        <v>2.1806151447311417</v>
      </c>
      <c r="S402" s="80">
        <v>5.2828354572275655</v>
      </c>
      <c r="T402" s="80">
        <v>0.61712550903080687</v>
      </c>
      <c r="U402" s="80">
        <v>1.4313898639656926</v>
      </c>
      <c r="V402" s="80">
        <v>3.8924825071937534</v>
      </c>
      <c r="W402" s="80">
        <v>0.61712550903080687</v>
      </c>
      <c r="X402" s="80">
        <v>0.63028547567503013</v>
      </c>
      <c r="Y402" s="80">
        <v>0.45353663946261968</v>
      </c>
      <c r="Z402" s="80">
        <v>1.2496614479147046</v>
      </c>
      <c r="AA402" s="80">
        <v>5.4915217677936057E-2</v>
      </c>
      <c r="AB402" s="80">
        <v>0.4236087380929906</v>
      </c>
      <c r="AC402" s="80">
        <v>0.14747826260654678</v>
      </c>
      <c r="AD402" s="80">
        <v>0.14747826260654678</v>
      </c>
      <c r="AE402" s="80">
        <v>1.1331559411007222</v>
      </c>
      <c r="AF402" s="80">
        <v>4.0004911572686985E-2</v>
      </c>
      <c r="AG402" s="80"/>
      <c r="AH402" s="80">
        <v>3.5761401551931568E-2</v>
      </c>
      <c r="AI402" s="80">
        <v>0.2898021875793661</v>
      </c>
      <c r="AJ402" s="80">
        <v>2.0294283978593897</v>
      </c>
      <c r="AK402" s="80">
        <v>0</v>
      </c>
      <c r="AL402" s="80">
        <v>0</v>
      </c>
      <c r="AM402" s="80">
        <v>0.2898021875793661</v>
      </c>
      <c r="AN402" s="41" t="s">
        <v>5591</v>
      </c>
      <c r="AO402" s="41"/>
      <c r="AP402" s="40" t="str" cm="1">
        <f t="array" ref="AP402">IFERROR(_xlfn.IFS(
AR402="MPR ISSUE","PDH",
AR402="BSS Hardware Issue","BSS",
AR402="Sites strategiques, MLL, Pylone, etc.","ENVTECH",
AR402="AKTIVCO DEFAUT GE &amp; POWER Cabinet","AKTIVCO",
AR402="AKTIVCO Coupure ENEO &amp; Baisse de tension","AKTIVCO GRID ONLY",
AR402="Coupure ENEO &amp; Baisse de tension","IHS GRID ONLY",
AR402="Defaut GE &amp; POWER Cabinet","IHS",
AR402="Sharing","Partners",
AR402="Sites strategiques &amp; DataCenter","SST &amp; DC",
AR402="Exclu","Exclu",
AR402="SAT","SAT",
AR402="SPARE-ISSUE","SPARE-ISSUE",
AR402="Fiber CAmtel","TRANS_FO_CAMTEL",
AR402="Fiber AOF","Fiber AOF",
AR402="Projet OCM (HUAWEI)","TRAVAUX-HUAWEI",
AR402="Projet OCM (NOKIA)","TRAVAUX-NOKIA",
AR402="ACCESS-ISSUE","ACCESS-ISSUE",
AR402="Projet OCM (ZTE, NOKIA, autres projets)","TRAVAUX OCM",
AR402="No root CAuse","No root cause",
AR402="ODU HS","PDH",
AR402="IP &amp; VLAN","PDH",
AR402="Warehouse HUAWEI","SPARE-ISSUE",
AR402="SPARE-HS","SPARE-ISSUE",
AR402="Power Telco","BSS",AR402="no impacts","no impacts"
),"")</f>
        <v>No root cause</v>
      </c>
      <c r="AQ402" s="40" t="str" cm="1">
        <f t="array" ref="AQ402">IFERROR(_xlfn.IFS(
AR402="MPR ISSUE","TX ISSUE",
AR402="BSS Hardware Issue","RAN ISSUE",
AR402="Sites strategiques, MLL, Pylone, etc.","ENVTECH",
AR402="AKTIVCO DEFAUT GE &amp; POWER Cabinet","POWER ISSUE",
AR402="AKTIVCO Coupure ENEO &amp; Baisse de tension","POWER ISSUE",
AR402="Coupure ENEO &amp; Baisse de tension","POWER ISSUE",
AR402="Defaut GE &amp; POWER Cabinet","POWER ISSUE",
AR402="Sharing","POWER ISSUE",
AR402="Sites strategiques &amp; DataCenter","POWER ISSUE",
AR402="Exclu","Exclu",
AR402="SAT","TX ISSUE",
AR402="SPARE-ISSUE","SPARE-ISSUE",
AR402="Fiber CAmtel","TX ISSUE",
AR402="Fiber AOF","TX ISSUE",
AR402="Projet OCM (HUAWEI)","TRAVAUX-HUAWEI",
AR402="Projet OCM (NOKIA)","TRAVAUX -NOKIA",
AR402="ACCESS-ISSUE","ACCESS-ISSUE",
AR402="Projet OCM (ZTE, NOKIA, autres projets)","TRAVAUX OCM",
AR402="No root CAuse","No root cause",
AR402="ODU HS","TX ISSUE",
AR402="IP &amp; VLAN","TX ISSUE",
AR402="Warehouse HUAWEI","SPARE-ISSUE",
AR402="SPARE-HS","SPARE-ISSUE",
AR402="Power Telco","RAN ISSUE",AR402="no impacts","no impacts"
),"")</f>
        <v>No root cause</v>
      </c>
      <c r="AR402" s="59" t="s">
        <v>5343</v>
      </c>
      <c r="AS402" s="40" t="str" cm="1">
        <f t="array" ref="AS402">IFERROR(_xlfn.IFS(
AR402="MPR ISSUE","ACTIVE",
AR402="BSS Hardware Issue","ACTIVE",
AR402="Sites strategiques, MLL, Pylone, etc.","PASSIVE",
AR402="AKTIVCO DEFAUT GE &amp; POWER Cabinet","PASSIVE",
AR402="AKTIVCO Coupure ENEO &amp; Baisse de tension","PASSIVE",
AR402="Coupure ENEO &amp; Baisse de tension","PASSIVE",
AR402="Defaut GE &amp; POWER Cabinet","PASSIVE",
AR402="Sharing","PASSIVE",
AR402="Sites strategiques &amp; DataCenter","PASSIVE",
AR402="Exclu","Exclu",
AR402="SAT","ACTIVE",
AR402="SPARE-ISSUE","SPARE-ISSUE",
AR402="Fiber CAmtel","ACTIVE",
AR402="Fiber AOF","ACTIVE",
AR402="Projet OCM (HUAWEI)","PLANNED WORKS",
AR402="Projet OCM (NOKIA)","PLANNED WORKS",
AR402="ACCESS-ISSUE","ACCESS-ISSUE",
AR402="Projet OCM (ZTE, NOKIA, autres projets)","PLANNED WORKS",
AR402="No root CAuse","No root cause",
AR402="ODU HS","ACTIVE",
AR402="IP &amp; VLAN","ACTIVE",
AR402="Warehouse HUAWEI","SPARE-ISSUE",
AR402="SPARE-HS","SPARE-ISSUE",
AR402="Power Telco","ACTIVE", AR402="no impacts","no impacts"
),"")</f>
        <v>No root cause</v>
      </c>
      <c r="AT402" s="99" t="s">
        <v>5757</v>
      </c>
      <c r="AU402" s="99" t="s">
        <v>141</v>
      </c>
      <c r="AW402" s="17"/>
      <c r="AX402" s="17" t="s">
        <v>5536</v>
      </c>
      <c r="AY402" s="17"/>
      <c r="AZ402" s="17" t="s">
        <v>5536</v>
      </c>
      <c r="BA402" s="7"/>
      <c r="BC402" s="18"/>
      <c r="BD402" s="18"/>
      <c r="BE402" s="18"/>
      <c r="BF402" s="18"/>
      <c r="BG402" s="18"/>
      <c r="BH402" s="18"/>
      <c r="BI402" s="18"/>
      <c r="BJ402" s="18"/>
      <c r="BK402" s="18"/>
      <c r="BM402" s="18"/>
      <c r="BN402" s="18"/>
      <c r="BO402" s="18"/>
      <c r="BP402" s="9" t="s">
        <v>5757</v>
      </c>
      <c r="BQ402" s="14"/>
      <c r="BR402" s="102" t="s">
        <v>5536</v>
      </c>
      <c r="BS402" s="14"/>
      <c r="BT402" s="14"/>
      <c r="BU402" s="9"/>
      <c r="BV402" s="9"/>
      <c r="BW402" s="9"/>
    </row>
    <row r="403" spans="1:75" x14ac:dyDescent="0.35">
      <c r="A403" s="1" t="s">
        <v>1914</v>
      </c>
      <c r="B403" s="8" t="s">
        <v>1915</v>
      </c>
      <c r="C403" s="3" t="s">
        <v>32</v>
      </c>
      <c r="D403" s="1" t="s">
        <v>11</v>
      </c>
      <c r="E403" s="1" t="s">
        <v>12</v>
      </c>
      <c r="F403" s="3" t="s">
        <v>31</v>
      </c>
      <c r="G403" s="1" t="s">
        <v>32</v>
      </c>
      <c r="H403" s="30" t="s">
        <v>5587</v>
      </c>
      <c r="I403" s="27">
        <v>0</v>
      </c>
      <c r="J403" s="27">
        <v>0</v>
      </c>
      <c r="K403" s="27">
        <v>0</v>
      </c>
      <c r="L403" s="27">
        <v>0</v>
      </c>
      <c r="M403" s="27">
        <v>0</v>
      </c>
      <c r="N403" s="27">
        <v>0.29781013774387655</v>
      </c>
      <c r="O403" s="27">
        <v>0.443130355874019</v>
      </c>
      <c r="P403" s="27">
        <v>0</v>
      </c>
      <c r="Q403" s="27">
        <v>0.29470683411665022</v>
      </c>
      <c r="R403" s="27">
        <v>1.1911157054272863</v>
      </c>
      <c r="S403" s="80">
        <v>0</v>
      </c>
      <c r="T403" s="80">
        <v>0.59346223101134898</v>
      </c>
      <c r="U403" s="80">
        <v>0.60519771254419363</v>
      </c>
      <c r="V403" s="80">
        <v>46.252957055985036</v>
      </c>
      <c r="W403" s="80">
        <v>0.59346223101134898</v>
      </c>
      <c r="X403" s="80">
        <v>0.14986816310107798</v>
      </c>
      <c r="Y403" s="80">
        <v>0</v>
      </c>
      <c r="Z403" s="80">
        <v>0</v>
      </c>
      <c r="AA403" s="80">
        <v>0</v>
      </c>
      <c r="AB403" s="80">
        <v>0</v>
      </c>
      <c r="AC403" s="80">
        <v>0.14630114743759898</v>
      </c>
      <c r="AD403" s="80">
        <v>0.14630114743759898</v>
      </c>
      <c r="AE403" s="80">
        <v>0</v>
      </c>
      <c r="AF403" s="80">
        <v>0.41789372005490316</v>
      </c>
      <c r="AG403" s="80"/>
      <c r="AH403" s="80">
        <v>0</v>
      </c>
      <c r="AI403" s="80">
        <v>0.28969517710946241</v>
      </c>
      <c r="AJ403" s="80">
        <v>0.13238932252636798</v>
      </c>
      <c r="AK403" s="80">
        <v>0.11220253577730979</v>
      </c>
      <c r="AL403" s="80">
        <v>0.44703245145742682</v>
      </c>
      <c r="AM403" s="80">
        <v>0.28969517710946241</v>
      </c>
      <c r="AN403" s="41" t="s">
        <v>5558</v>
      </c>
      <c r="AO403" s="41"/>
      <c r="AP403" s="40" t="str" cm="1">
        <f t="array" ref="AP403">IFERROR(_xlfn.IFS(
AR403="MPR ISSUE","PDH",
AR403="BSS Hardware Issue","BSS",
AR403="Sites strategiques, MLL, Pylone, etc.","ENVTECH",
AR403="AKTIVCO DEFAUT GE &amp; POWER Cabinet","AKTIVCO",
AR403="AKTIVCO Coupure ENEO &amp; Baisse de tension","AKTIVCO GRID ONLY",
AR403="Coupure ENEO &amp; Baisse de tension","IHS GRID ONLY",
AR403="Defaut GE &amp; POWER Cabinet","IHS",
AR403="Sharing","Partners",
AR403="Sites strategiques &amp; DataCenter","SST &amp; DC",
AR403="Exclu","Exclu",
AR403="SAT","SAT",
AR403="SPARE-ISSUE","SPARE-ISSUE",
AR403="Fiber CAmtel","TRANS_FO_CAMTEL",
AR403="Fiber AOF","Fiber AOF",
AR403="Projet OCM (HUAWEI)","TRAVAUX-HUAWEI",
AR403="Projet OCM (NOKIA)","TRAVAUX-NOKIA",
AR403="ACCESS-ISSUE","ACCESS-ISSUE",
AR403="Projet OCM (ZTE, NOKIA, autres projets)","TRAVAUX OCM",
AR403="No root CAuse","No root cause",
AR403="ODU HS","PDH",
AR403="IP &amp; VLAN","PDH",
AR403="Warehouse HUAWEI","SPARE-ISSUE",
AR403="SPARE-HS","SPARE-ISSUE",
AR403="Power Telco","BSS",AR403="no impacts","no impacts"
),"")</f>
        <v>No root cause</v>
      </c>
      <c r="AQ403" s="40" t="str" cm="1">
        <f t="array" ref="AQ403">IFERROR(_xlfn.IFS(
AR403="MPR ISSUE","TX ISSUE",
AR403="BSS Hardware Issue","RAN ISSUE",
AR403="Sites strategiques, MLL, Pylone, etc.","ENVTECH",
AR403="AKTIVCO DEFAUT GE &amp; POWER Cabinet","POWER ISSUE",
AR403="AKTIVCO Coupure ENEO &amp; Baisse de tension","POWER ISSUE",
AR403="Coupure ENEO &amp; Baisse de tension","POWER ISSUE",
AR403="Defaut GE &amp; POWER Cabinet","POWER ISSUE",
AR403="Sharing","POWER ISSUE",
AR403="Sites strategiques &amp; DataCenter","POWER ISSUE",
AR403="Exclu","Exclu",
AR403="SAT","TX ISSUE",
AR403="SPARE-ISSUE","SPARE-ISSUE",
AR403="Fiber CAmtel","TX ISSUE",
AR403="Fiber AOF","TX ISSUE",
AR403="Projet OCM (HUAWEI)","TRAVAUX-HUAWEI",
AR403="Projet OCM (NOKIA)","TRAVAUX -NOKIA",
AR403="ACCESS-ISSUE","ACCESS-ISSUE",
AR403="Projet OCM (ZTE, NOKIA, autres projets)","TRAVAUX OCM",
AR403="No root CAuse","No root cause",
AR403="ODU HS","TX ISSUE",
AR403="IP &amp; VLAN","TX ISSUE",
AR403="Warehouse HUAWEI","SPARE-ISSUE",
AR403="SPARE-HS","SPARE-ISSUE",
AR403="Power Telco","RAN ISSUE",AR403="no impacts","no impacts"
),"")</f>
        <v>No root cause</v>
      </c>
      <c r="AR403" s="59" t="s">
        <v>5343</v>
      </c>
      <c r="AS403" s="40" t="str" cm="1">
        <f t="array" ref="AS403">IFERROR(_xlfn.IFS(
AR403="MPR ISSUE","ACTIVE",
AR403="BSS Hardware Issue","ACTIVE",
AR403="Sites strategiques, MLL, Pylone, etc.","PASSIVE",
AR403="AKTIVCO DEFAUT GE &amp; POWER Cabinet","PASSIVE",
AR403="AKTIVCO Coupure ENEO &amp; Baisse de tension","PASSIVE",
AR403="Coupure ENEO &amp; Baisse de tension","PASSIVE",
AR403="Defaut GE &amp; POWER Cabinet","PASSIVE",
AR403="Sharing","PASSIVE",
AR403="Sites strategiques &amp; DataCenter","PASSIVE",
AR403="Exclu","Exclu",
AR403="SAT","ACTIVE",
AR403="SPARE-ISSUE","SPARE-ISSUE",
AR403="Fiber CAmtel","ACTIVE",
AR403="Fiber AOF","ACTIVE",
AR403="Projet OCM (HUAWEI)","PLANNED WORKS",
AR403="Projet OCM (NOKIA)","PLANNED WORKS",
AR403="ACCESS-ISSUE","ACCESS-ISSUE",
AR403="Projet OCM (ZTE, NOKIA, autres projets)","PLANNED WORKS",
AR403="No root CAuse","No root cause",
AR403="ODU HS","ACTIVE",
AR403="IP &amp; VLAN","ACTIVE",
AR403="Warehouse HUAWEI","SPARE-ISSUE",
AR403="SPARE-HS","SPARE-ISSUE",
AR403="Power Telco","ACTIVE", AR403="no impacts","no impacts"
),"")</f>
        <v>No root cause</v>
      </c>
      <c r="AT403" s="99" t="s">
        <v>5661</v>
      </c>
      <c r="AU403" s="99" t="s">
        <v>1915</v>
      </c>
      <c r="AW403" s="17"/>
      <c r="AX403" s="17" t="s">
        <v>5536</v>
      </c>
      <c r="AY403" s="17"/>
      <c r="AZ403" s="17" t="s">
        <v>5536</v>
      </c>
      <c r="BA403" s="7"/>
      <c r="BC403" s="18"/>
      <c r="BD403" s="18"/>
      <c r="BE403" s="18"/>
      <c r="BF403" s="18"/>
      <c r="BG403" s="18"/>
      <c r="BH403" s="18"/>
      <c r="BI403" s="18"/>
      <c r="BJ403" s="18"/>
      <c r="BK403" s="18"/>
      <c r="BM403" s="18"/>
      <c r="BN403" s="18"/>
      <c r="BO403" s="18"/>
      <c r="BP403" s="9" t="s">
        <v>5661</v>
      </c>
      <c r="BQ403" s="14"/>
      <c r="BR403" s="102" t="s">
        <v>5536</v>
      </c>
      <c r="BS403" s="14"/>
      <c r="BT403" s="14"/>
      <c r="BU403" s="9"/>
      <c r="BV403" s="9"/>
      <c r="BW403" s="9"/>
    </row>
    <row r="404" spans="1:75" x14ac:dyDescent="0.35">
      <c r="A404" s="1" t="s">
        <v>56</v>
      </c>
      <c r="B404" s="8" t="s">
        <v>3206</v>
      </c>
      <c r="C404" s="3" t="s">
        <v>55</v>
      </c>
      <c r="D404" s="1" t="s">
        <v>21</v>
      </c>
      <c r="E404" s="1" t="s">
        <v>22</v>
      </c>
      <c r="F404" s="3" t="s">
        <v>55</v>
      </c>
      <c r="G404" s="1" t="s">
        <v>56</v>
      </c>
      <c r="H404" s="29" t="s">
        <v>5588</v>
      </c>
      <c r="I404" s="27">
        <v>0</v>
      </c>
      <c r="J404" s="27">
        <v>1.2857737472321866</v>
      </c>
      <c r="K404" s="27">
        <v>0.23670939562500687</v>
      </c>
      <c r="L404" s="27">
        <v>0</v>
      </c>
      <c r="M404" s="27">
        <v>0</v>
      </c>
      <c r="N404" s="27">
        <v>1.9619721549688431E-3</v>
      </c>
      <c r="O404" s="27">
        <v>0.19196505319428347</v>
      </c>
      <c r="P404" s="27">
        <v>1.6412769823653586</v>
      </c>
      <c r="Q404" s="27">
        <v>0.47819269716572094</v>
      </c>
      <c r="R404" s="27">
        <v>1.6052499449744453E-3</v>
      </c>
      <c r="S404" s="80">
        <v>0</v>
      </c>
      <c r="T404" s="80">
        <v>0</v>
      </c>
      <c r="U404" s="80">
        <v>2.1728241177459782</v>
      </c>
      <c r="V404" s="80">
        <v>2.0540578713119992</v>
      </c>
      <c r="W404" s="80">
        <v>0</v>
      </c>
      <c r="X404" s="80">
        <v>0.90764101429576038</v>
      </c>
      <c r="Y404" s="80">
        <v>0.82257702061777804</v>
      </c>
      <c r="Z404" s="80">
        <v>0</v>
      </c>
      <c r="AA404" s="80">
        <v>0</v>
      </c>
      <c r="AB404" s="80">
        <v>0</v>
      </c>
      <c r="AC404" s="80">
        <v>0</v>
      </c>
      <c r="AD404" s="80">
        <v>0</v>
      </c>
      <c r="AE404" s="80">
        <v>0</v>
      </c>
      <c r="AF404" s="80">
        <v>0</v>
      </c>
      <c r="AG404" s="80"/>
      <c r="AH404" s="80">
        <v>5.0208651056701928E-2</v>
      </c>
      <c r="AI404" s="80">
        <v>0.28757280278969138</v>
      </c>
      <c r="AJ404" s="80">
        <v>1.1966246218161618</v>
      </c>
      <c r="AK404" s="80">
        <v>0</v>
      </c>
      <c r="AL404" s="80">
        <v>0.22377272816815352</v>
      </c>
      <c r="AM404" s="80">
        <v>0.28757280278969138</v>
      </c>
      <c r="AN404" s="41" t="s">
        <v>5591</v>
      </c>
      <c r="AO404" s="41"/>
      <c r="AP404" s="40" t="str" cm="1">
        <f t="array" ref="AP404">IFERROR(_xlfn.IFS(
AR404="MPR ISSUE","PDH",
AR404="BSS Hardware Issue","BSS",
AR404="Sites strategiques, MLL, Pylone, etc.","ENVTECH",
AR404="AKTIVCO DEFAUT GE &amp; POWER Cabinet","AKTIVCO",
AR404="AKTIVCO Coupure ENEO &amp; Baisse de tension","AKTIVCO GRID ONLY",
AR404="Coupure ENEO &amp; Baisse de tension","IHS GRID ONLY",
AR404="Defaut GE &amp; POWER Cabinet","IHS",
AR404="Sharing","Partners",
AR404="Sites strategiques &amp; DataCenter","SST &amp; DC",
AR404="Exclu","Exclu",
AR404="SAT","SAT",
AR404="SPARE-ISSUE","SPARE-ISSUE",
AR404="Fiber CAmtel","TRANS_FO_CAMTEL",
AR404="Fiber AOF","Fiber AOF",
AR404="Projet OCM (HUAWEI)","TRAVAUX-HUAWEI",
AR404="Projet OCM (NOKIA)","TRAVAUX-NOKIA",
AR404="ACCESS-ISSUE","ACCESS-ISSUE",
AR404="Projet OCM (ZTE, NOKIA, autres projets)","TRAVAUX OCM",
AR404="No root CAuse","No root cause",
AR404="ODU HS","PDH",
AR404="IP &amp; VLAN","PDH",
AR404="Warehouse HUAWEI","SPARE-ISSUE",
AR404="SPARE-HS","SPARE-ISSUE",
AR404="Power Telco","BSS",AR404="no impacts","no impacts"
),"")</f>
        <v>No root cause</v>
      </c>
      <c r="AQ404" s="40" t="str" cm="1">
        <f t="array" ref="AQ404">IFERROR(_xlfn.IFS(
AR404="MPR ISSUE","TX ISSUE",
AR404="BSS Hardware Issue","RAN ISSUE",
AR404="Sites strategiques, MLL, Pylone, etc.","ENVTECH",
AR404="AKTIVCO DEFAUT GE &amp; POWER Cabinet","POWER ISSUE",
AR404="AKTIVCO Coupure ENEO &amp; Baisse de tension","POWER ISSUE",
AR404="Coupure ENEO &amp; Baisse de tension","POWER ISSUE",
AR404="Defaut GE &amp; POWER Cabinet","POWER ISSUE",
AR404="Sharing","POWER ISSUE",
AR404="Sites strategiques &amp; DataCenter","POWER ISSUE",
AR404="Exclu","Exclu",
AR404="SAT","TX ISSUE",
AR404="SPARE-ISSUE","SPARE-ISSUE",
AR404="Fiber CAmtel","TX ISSUE",
AR404="Fiber AOF","TX ISSUE",
AR404="Projet OCM (HUAWEI)","TRAVAUX-HUAWEI",
AR404="Projet OCM (NOKIA)","TRAVAUX -NOKIA",
AR404="ACCESS-ISSUE","ACCESS-ISSUE",
AR404="Projet OCM (ZTE, NOKIA, autres projets)","TRAVAUX OCM",
AR404="No root CAuse","No root cause",
AR404="ODU HS","TX ISSUE",
AR404="IP &amp; VLAN","TX ISSUE",
AR404="Warehouse HUAWEI","SPARE-ISSUE",
AR404="SPARE-HS","SPARE-ISSUE",
AR404="Power Telco","RAN ISSUE",AR404="no impacts","no impacts"
),"")</f>
        <v>No root cause</v>
      </c>
      <c r="AR404" s="59" t="s">
        <v>5343</v>
      </c>
      <c r="AS404" s="40" t="str" cm="1">
        <f t="array" ref="AS404">IFERROR(_xlfn.IFS(
AR404="MPR ISSUE","ACTIVE",
AR404="BSS Hardware Issue","ACTIVE",
AR404="Sites strategiques, MLL, Pylone, etc.","PASSIVE",
AR404="AKTIVCO DEFAUT GE &amp; POWER Cabinet","PASSIVE",
AR404="AKTIVCO Coupure ENEO &amp; Baisse de tension","PASSIVE",
AR404="Coupure ENEO &amp; Baisse de tension","PASSIVE",
AR404="Defaut GE &amp; POWER Cabinet","PASSIVE",
AR404="Sharing","PASSIVE",
AR404="Sites strategiques &amp; DataCenter","PASSIVE",
AR404="Exclu","Exclu",
AR404="SAT","ACTIVE",
AR404="SPARE-ISSUE","SPARE-ISSUE",
AR404="Fiber CAmtel","ACTIVE",
AR404="Fiber AOF","ACTIVE",
AR404="Projet OCM (HUAWEI)","PLANNED WORKS",
AR404="Projet OCM (NOKIA)","PLANNED WORKS",
AR404="ACCESS-ISSUE","ACCESS-ISSUE",
AR404="Projet OCM (ZTE, NOKIA, autres projets)","PLANNED WORKS",
AR404="No root CAuse","No root cause",
AR404="ODU HS","ACTIVE",
AR404="IP &amp; VLAN","ACTIVE",
AR404="Warehouse HUAWEI","SPARE-ISSUE",
AR404="SPARE-HS","SPARE-ISSUE",
AR404="Power Telco","ACTIVE", AR404="no impacts","no impacts"
),"")</f>
        <v>No root cause</v>
      </c>
      <c r="AT404" s="99" t="s">
        <v>5661</v>
      </c>
      <c r="AU404" s="99" t="s">
        <v>3206</v>
      </c>
      <c r="AW404" s="17"/>
      <c r="AX404" s="17" t="s">
        <v>5536</v>
      </c>
      <c r="AY404" s="17"/>
      <c r="AZ404" s="17" t="s">
        <v>5536</v>
      </c>
      <c r="BA404" s="7"/>
      <c r="BC404" s="18"/>
      <c r="BD404" s="18"/>
      <c r="BE404" s="18"/>
      <c r="BF404" s="18"/>
      <c r="BG404" s="18"/>
      <c r="BH404" s="18"/>
      <c r="BI404" s="18"/>
      <c r="BJ404" s="18"/>
      <c r="BK404" s="18"/>
      <c r="BM404" s="18"/>
      <c r="BN404" s="18"/>
      <c r="BO404" s="18"/>
      <c r="BP404" s="9" t="s">
        <v>5661</v>
      </c>
      <c r="BQ404" s="14"/>
      <c r="BR404" s="102" t="s">
        <v>5536</v>
      </c>
      <c r="BS404" s="14"/>
      <c r="BT404" s="14"/>
      <c r="BU404" s="9"/>
      <c r="BV404" s="9"/>
      <c r="BW404" s="9"/>
    </row>
    <row r="405" spans="1:75" x14ac:dyDescent="0.35">
      <c r="A405" s="1" t="s">
        <v>866</v>
      </c>
      <c r="B405" s="8" t="s">
        <v>867</v>
      </c>
      <c r="C405" s="3" t="s">
        <v>32</v>
      </c>
      <c r="D405" s="1" t="s">
        <v>11</v>
      </c>
      <c r="E405" s="1" t="s">
        <v>12</v>
      </c>
      <c r="F405" s="3" t="s">
        <v>31</v>
      </c>
      <c r="G405" s="1" t="s">
        <v>32</v>
      </c>
      <c r="H405" s="30" t="s">
        <v>5587</v>
      </c>
      <c r="I405" s="27">
        <v>0</v>
      </c>
      <c r="J405" s="27">
        <v>0</v>
      </c>
      <c r="K405" s="27">
        <v>0</v>
      </c>
      <c r="L405" s="27">
        <v>4.4846304429092019</v>
      </c>
      <c r="M405" s="27">
        <v>0.96300505374779155</v>
      </c>
      <c r="N405" s="27">
        <v>1.2719264452834067</v>
      </c>
      <c r="O405" s="27">
        <v>0</v>
      </c>
      <c r="P405" s="27">
        <v>0</v>
      </c>
      <c r="Q405" s="27">
        <v>0</v>
      </c>
      <c r="R405" s="27">
        <v>0</v>
      </c>
      <c r="S405" s="80">
        <v>0</v>
      </c>
      <c r="T405" s="80">
        <v>0</v>
      </c>
      <c r="U405" s="80">
        <v>0</v>
      </c>
      <c r="V405" s="80">
        <v>0</v>
      </c>
      <c r="W405" s="80">
        <v>0</v>
      </c>
      <c r="X405" s="80">
        <v>0</v>
      </c>
      <c r="Y405" s="80">
        <v>0</v>
      </c>
      <c r="Z405" s="80">
        <v>0</v>
      </c>
      <c r="AA405" s="80">
        <v>0</v>
      </c>
      <c r="AB405" s="80">
        <v>0</v>
      </c>
      <c r="AC405" s="80">
        <v>0</v>
      </c>
      <c r="AD405" s="80">
        <v>0</v>
      </c>
      <c r="AE405" s="80">
        <v>0</v>
      </c>
      <c r="AF405" s="80">
        <v>0</v>
      </c>
      <c r="AG405" s="80"/>
      <c r="AH405" s="80">
        <v>0</v>
      </c>
      <c r="AI405" s="80">
        <v>0.28496888135535131</v>
      </c>
      <c r="AJ405" s="80">
        <v>0.11765164322626284</v>
      </c>
      <c r="AK405" s="80">
        <v>0.22504258596244328</v>
      </c>
      <c r="AL405" s="80">
        <v>0.36936351279475071</v>
      </c>
      <c r="AM405" s="80">
        <v>0.28496888135535131</v>
      </c>
      <c r="AN405" s="41" t="s">
        <v>5558</v>
      </c>
      <c r="AO405" s="41"/>
      <c r="AP405" s="40" t="str" cm="1">
        <f t="array" ref="AP405">IFERROR(_xlfn.IFS(
AR405="MPR ISSUE","PDH",
AR405="BSS Hardware Issue","BSS",
AR405="Sites strategiques, MLL, Pylone, etc.","ENVTECH",
AR405="AKTIVCO DEFAUT GE &amp; POWER Cabinet","AKTIVCO",
AR405="AKTIVCO Coupure ENEO &amp; Baisse de tension","AKTIVCO GRID ONLY",
AR405="Coupure ENEO &amp; Baisse de tension","IHS GRID ONLY",
AR405="Defaut GE &amp; POWER Cabinet","IHS",
AR405="Sharing","Partners",
AR405="Sites strategiques &amp; DataCenter","SST &amp; DC",
AR405="Exclu","Exclu",
AR405="SAT","SAT",
AR405="SPARE-ISSUE","SPARE-ISSUE",
AR405="Fiber CAmtel","TRANS_FO_CAMTEL",
AR405="Fiber AOF","Fiber AOF",
AR405="Projet OCM (HUAWEI)","TRAVAUX-HUAWEI",
AR405="Projet OCM (NOKIA)","TRAVAUX-NOKIA",
AR405="ACCESS-ISSUE","ACCESS-ISSUE",
AR405="Projet OCM (ZTE, NOKIA, autres projets)","TRAVAUX OCM",
AR405="No root CAuse","No root cause",
AR405="ODU HS","PDH",
AR405="IP &amp; VLAN","PDH",
AR405="Warehouse HUAWEI","SPARE-ISSUE",
AR405="SPARE-HS","SPARE-ISSUE",
AR405="Power Telco","BSS",AR405="no impacts","no impacts"
),"")</f>
        <v>No root cause</v>
      </c>
      <c r="AQ405" s="40" t="str" cm="1">
        <f t="array" ref="AQ405">IFERROR(_xlfn.IFS(
AR405="MPR ISSUE","TX ISSUE",
AR405="BSS Hardware Issue","RAN ISSUE",
AR405="Sites strategiques, MLL, Pylone, etc.","ENVTECH",
AR405="AKTIVCO DEFAUT GE &amp; POWER Cabinet","POWER ISSUE",
AR405="AKTIVCO Coupure ENEO &amp; Baisse de tension","POWER ISSUE",
AR405="Coupure ENEO &amp; Baisse de tension","POWER ISSUE",
AR405="Defaut GE &amp; POWER Cabinet","POWER ISSUE",
AR405="Sharing","POWER ISSUE",
AR405="Sites strategiques &amp; DataCenter","POWER ISSUE",
AR405="Exclu","Exclu",
AR405="SAT","TX ISSUE",
AR405="SPARE-ISSUE","SPARE-ISSUE",
AR405="Fiber CAmtel","TX ISSUE",
AR405="Fiber AOF","TX ISSUE",
AR405="Projet OCM (HUAWEI)","TRAVAUX-HUAWEI",
AR405="Projet OCM (NOKIA)","TRAVAUX -NOKIA",
AR405="ACCESS-ISSUE","ACCESS-ISSUE",
AR405="Projet OCM (ZTE, NOKIA, autres projets)","TRAVAUX OCM",
AR405="No root CAuse","No root cause",
AR405="ODU HS","TX ISSUE",
AR405="IP &amp; VLAN","TX ISSUE",
AR405="Warehouse HUAWEI","SPARE-ISSUE",
AR405="SPARE-HS","SPARE-ISSUE",
AR405="Power Telco","RAN ISSUE",AR405="no impacts","no impacts"
),"")</f>
        <v>No root cause</v>
      </c>
      <c r="AR405" s="59" t="s">
        <v>5343</v>
      </c>
      <c r="AS405" s="40" t="str" cm="1">
        <f t="array" ref="AS405">IFERROR(_xlfn.IFS(
AR405="MPR ISSUE","ACTIVE",
AR405="BSS Hardware Issue","ACTIVE",
AR405="Sites strategiques, MLL, Pylone, etc.","PASSIVE",
AR405="AKTIVCO DEFAUT GE &amp; POWER Cabinet","PASSIVE",
AR405="AKTIVCO Coupure ENEO &amp; Baisse de tension","PASSIVE",
AR405="Coupure ENEO &amp; Baisse de tension","PASSIVE",
AR405="Defaut GE &amp; POWER Cabinet","PASSIVE",
AR405="Sharing","PASSIVE",
AR405="Sites strategiques &amp; DataCenter","PASSIVE",
AR405="Exclu","Exclu",
AR405="SAT","ACTIVE",
AR405="SPARE-ISSUE","SPARE-ISSUE",
AR405="Fiber CAmtel","ACTIVE",
AR405="Fiber AOF","ACTIVE",
AR405="Projet OCM (HUAWEI)","PLANNED WORKS",
AR405="Projet OCM (NOKIA)","PLANNED WORKS",
AR405="ACCESS-ISSUE","ACCESS-ISSUE",
AR405="Projet OCM (ZTE, NOKIA, autres projets)","PLANNED WORKS",
AR405="No root CAuse","No root cause",
AR405="ODU HS","ACTIVE",
AR405="IP &amp; VLAN","ACTIVE",
AR405="Warehouse HUAWEI","SPARE-ISSUE",
AR405="SPARE-HS","SPARE-ISSUE",
AR405="Power Telco","ACTIVE", AR405="no impacts","no impacts"
),"")</f>
        <v>No root cause</v>
      </c>
      <c r="AT405" s="99" t="s">
        <v>5661</v>
      </c>
      <c r="AU405" s="99" t="s">
        <v>867</v>
      </c>
      <c r="AW405" s="17"/>
      <c r="AX405" s="17" t="s">
        <v>5536</v>
      </c>
      <c r="AY405" s="17"/>
      <c r="AZ405" s="17" t="s">
        <v>5536</v>
      </c>
      <c r="BA405" s="7"/>
      <c r="BC405" s="18"/>
      <c r="BD405" s="18"/>
      <c r="BE405" s="18"/>
      <c r="BF405" s="18"/>
      <c r="BG405" s="18"/>
      <c r="BH405" s="18"/>
      <c r="BI405" s="18"/>
      <c r="BJ405" s="18"/>
      <c r="BK405" s="18"/>
      <c r="BM405" s="18"/>
      <c r="BN405" s="18"/>
      <c r="BO405" s="18"/>
      <c r="BP405" s="9" t="s">
        <v>5661</v>
      </c>
      <c r="BQ405" s="14"/>
      <c r="BR405" s="102" t="s">
        <v>5536</v>
      </c>
      <c r="BS405" s="14"/>
      <c r="BT405" s="14"/>
      <c r="BU405" s="9"/>
      <c r="BV405" s="9"/>
      <c r="BW405" s="9"/>
    </row>
    <row r="406" spans="1:75" x14ac:dyDescent="0.35">
      <c r="A406" s="1" t="s">
        <v>376</v>
      </c>
      <c r="B406" s="8" t="s">
        <v>377</v>
      </c>
      <c r="C406" s="3" t="s">
        <v>51</v>
      </c>
      <c r="D406" s="1" t="s">
        <v>21</v>
      </c>
      <c r="E406" s="1" t="s">
        <v>122</v>
      </c>
      <c r="F406" s="3" t="s">
        <v>102</v>
      </c>
      <c r="G406" s="1" t="s">
        <v>376</v>
      </c>
      <c r="H406" s="29" t="s">
        <v>5588</v>
      </c>
      <c r="I406" s="27">
        <v>0.9544490096733268</v>
      </c>
      <c r="J406" s="27">
        <v>1.7835078317400378E-4</v>
      </c>
      <c r="K406" s="27">
        <v>1.9618586149124207E-4</v>
      </c>
      <c r="L406" s="27">
        <v>1.426806265391799E-4</v>
      </c>
      <c r="M406" s="27">
        <v>1.6051570485653394E-4</v>
      </c>
      <c r="N406" s="27">
        <v>1.5982654247249164</v>
      </c>
      <c r="O406" s="27">
        <v>0.67409728143948044</v>
      </c>
      <c r="P406" s="27">
        <v>7.8658505164106038E-2</v>
      </c>
      <c r="Q406" s="27">
        <v>6.9616434243876341E-2</v>
      </c>
      <c r="R406" s="27">
        <v>1.9618586149124207E-4</v>
      </c>
      <c r="S406" s="80">
        <v>1.9618586149141573E-4</v>
      </c>
      <c r="T406" s="80">
        <v>1.9618586149118417E-4</v>
      </c>
      <c r="U406" s="80">
        <v>1.9618586149141573E-4</v>
      </c>
      <c r="V406" s="80">
        <v>1.1573737139255658</v>
      </c>
      <c r="W406" s="80">
        <v>1.9618586149118417E-4</v>
      </c>
      <c r="X406" s="80">
        <v>1.7835078317394589E-4</v>
      </c>
      <c r="Y406" s="80">
        <v>3.0676334705919332E-3</v>
      </c>
      <c r="Z406" s="80">
        <v>0.68549778786362492</v>
      </c>
      <c r="AA406" s="80">
        <v>1.0646010993855382</v>
      </c>
      <c r="AB406" s="80">
        <v>1.6051570485653394E-4</v>
      </c>
      <c r="AC406" s="80">
        <v>1.7835078317388799E-4</v>
      </c>
      <c r="AD406" s="80">
        <v>1.7835078317388799E-4</v>
      </c>
      <c r="AE406" s="80">
        <v>1.6051570485647602E-4</v>
      </c>
      <c r="AF406" s="80">
        <v>2.9652949020368045E-2</v>
      </c>
      <c r="AG406" s="80"/>
      <c r="AH406" s="80">
        <v>2.2360479749338666</v>
      </c>
      <c r="AI406" s="80">
        <v>0.28395470192132799</v>
      </c>
      <c r="AJ406" s="80">
        <v>0.76685890595462203</v>
      </c>
      <c r="AK406" s="80">
        <v>0.32725739601715054</v>
      </c>
      <c r="AL406" s="80">
        <v>0.12384401838169898</v>
      </c>
      <c r="AM406" s="80">
        <v>0.28395470192132799</v>
      </c>
      <c r="AN406" s="41" t="s">
        <v>5558</v>
      </c>
      <c r="AO406" s="41"/>
      <c r="AP406" s="40" t="str" cm="1">
        <f t="array" ref="AP406">IFERROR(_xlfn.IFS(
AR406="MPR ISSUE","PDH",
AR406="BSS Hardware Issue","BSS",
AR406="Sites strategiques, MLL, Pylone, etc.","ENVTECH",
AR406="AKTIVCO DEFAUT GE &amp; POWER Cabinet","AKTIVCO",
AR406="AKTIVCO Coupure ENEO &amp; Baisse de tension","AKTIVCO GRID ONLY",
AR406="Coupure ENEO &amp; Baisse de tension","IHS GRID ONLY",
AR406="Defaut GE &amp; POWER Cabinet","IHS",
AR406="Sharing","Partners",
AR406="Sites strategiques &amp; DataCenter","SST &amp; DC",
AR406="Exclu","Exclu",
AR406="SAT","SAT",
AR406="SPARE-ISSUE","SPARE-ISSUE",
AR406="Fiber CAmtel","TRANS_FO_CAMTEL",
AR406="Fiber AOF","Fiber AOF",
AR406="Projet OCM (HUAWEI)","TRAVAUX-HUAWEI",
AR406="Projet OCM (NOKIA)","TRAVAUX-NOKIA",
AR406="ACCESS-ISSUE","ACCESS-ISSUE",
AR406="Projet OCM (ZTE, NOKIA, autres projets)","TRAVAUX OCM",
AR406="No root CAuse","No root cause",
AR406="ODU HS","PDH",
AR406="IP &amp; VLAN","PDH",
AR406="Warehouse HUAWEI","SPARE-ISSUE",
AR406="SPARE-HS","SPARE-ISSUE",
AR406="Power Telco","BSS",AR406="no impacts","no impacts"
),"")</f>
        <v>No root cause</v>
      </c>
      <c r="AQ406" s="40" t="str" cm="1">
        <f t="array" ref="AQ406">IFERROR(_xlfn.IFS(
AR406="MPR ISSUE","TX ISSUE",
AR406="BSS Hardware Issue","RAN ISSUE",
AR406="Sites strategiques, MLL, Pylone, etc.","ENVTECH",
AR406="AKTIVCO DEFAUT GE &amp; POWER Cabinet","POWER ISSUE",
AR406="AKTIVCO Coupure ENEO &amp; Baisse de tension","POWER ISSUE",
AR406="Coupure ENEO &amp; Baisse de tension","POWER ISSUE",
AR406="Defaut GE &amp; POWER Cabinet","POWER ISSUE",
AR406="Sharing","POWER ISSUE",
AR406="Sites strategiques &amp; DataCenter","POWER ISSUE",
AR406="Exclu","Exclu",
AR406="SAT","TX ISSUE",
AR406="SPARE-ISSUE","SPARE-ISSUE",
AR406="Fiber CAmtel","TX ISSUE",
AR406="Fiber AOF","TX ISSUE",
AR406="Projet OCM (HUAWEI)","TRAVAUX-HUAWEI",
AR406="Projet OCM (NOKIA)","TRAVAUX -NOKIA",
AR406="ACCESS-ISSUE","ACCESS-ISSUE",
AR406="Projet OCM (ZTE, NOKIA, autres projets)","TRAVAUX OCM",
AR406="No root CAuse","No root cause",
AR406="ODU HS","TX ISSUE",
AR406="IP &amp; VLAN","TX ISSUE",
AR406="Warehouse HUAWEI","SPARE-ISSUE",
AR406="SPARE-HS","SPARE-ISSUE",
AR406="Power Telco","RAN ISSUE",AR406="no impacts","no impacts"
),"")</f>
        <v>No root cause</v>
      </c>
      <c r="AR406" s="59" t="s">
        <v>5343</v>
      </c>
      <c r="AS406" s="40" t="str" cm="1">
        <f t="array" ref="AS406">IFERROR(_xlfn.IFS(
AR406="MPR ISSUE","ACTIVE",
AR406="BSS Hardware Issue","ACTIVE",
AR406="Sites strategiques, MLL, Pylone, etc.","PASSIVE",
AR406="AKTIVCO DEFAUT GE &amp; POWER Cabinet","PASSIVE",
AR406="AKTIVCO Coupure ENEO &amp; Baisse de tension","PASSIVE",
AR406="Coupure ENEO &amp; Baisse de tension","PASSIVE",
AR406="Defaut GE &amp; POWER Cabinet","PASSIVE",
AR406="Sharing","PASSIVE",
AR406="Sites strategiques &amp; DataCenter","PASSIVE",
AR406="Exclu","Exclu",
AR406="SAT","ACTIVE",
AR406="SPARE-ISSUE","SPARE-ISSUE",
AR406="Fiber CAmtel","ACTIVE",
AR406="Fiber AOF","ACTIVE",
AR406="Projet OCM (HUAWEI)","PLANNED WORKS",
AR406="Projet OCM (NOKIA)","PLANNED WORKS",
AR406="ACCESS-ISSUE","ACCESS-ISSUE",
AR406="Projet OCM (ZTE, NOKIA, autres projets)","PLANNED WORKS",
AR406="No root CAuse","No root cause",
AR406="ODU HS","ACTIVE",
AR406="IP &amp; VLAN","ACTIVE",
AR406="Warehouse HUAWEI","SPARE-ISSUE",
AR406="SPARE-HS","SPARE-ISSUE",
AR406="Power Telco","ACTIVE", AR406="no impacts","no impacts"
),"")</f>
        <v>No root cause</v>
      </c>
      <c r="AT406" s="99" t="s">
        <v>5661</v>
      </c>
      <c r="AU406" s="99" t="s">
        <v>377</v>
      </c>
      <c r="AW406" s="17"/>
      <c r="AX406" s="17" t="s">
        <v>5536</v>
      </c>
      <c r="AY406" s="17"/>
      <c r="AZ406" s="17" t="s">
        <v>6200</v>
      </c>
      <c r="BA406" s="7"/>
      <c r="BC406" s="18"/>
      <c r="BD406" s="18"/>
      <c r="BE406" s="18"/>
      <c r="BF406" s="18"/>
      <c r="BG406" s="18"/>
      <c r="BH406" s="18"/>
      <c r="BI406" s="18"/>
      <c r="BJ406" s="18"/>
      <c r="BK406" s="18"/>
      <c r="BM406" s="18"/>
      <c r="BN406" s="18"/>
      <c r="BO406" s="18"/>
      <c r="BP406" s="9" t="s">
        <v>5661</v>
      </c>
      <c r="BQ406" s="14"/>
      <c r="BR406" s="102" t="s">
        <v>5536</v>
      </c>
      <c r="BS406" s="14"/>
      <c r="BT406" s="14"/>
      <c r="BU406" s="9"/>
      <c r="BV406" s="9"/>
      <c r="BW406" s="9"/>
    </row>
    <row r="407" spans="1:75" x14ac:dyDescent="0.35">
      <c r="A407" s="1" t="s">
        <v>533</v>
      </c>
      <c r="B407" s="8" t="s">
        <v>534</v>
      </c>
      <c r="C407" s="3" t="s">
        <v>37</v>
      </c>
      <c r="D407" s="1" t="s">
        <v>11</v>
      </c>
      <c r="E407" s="1" t="s">
        <v>66</v>
      </c>
      <c r="F407" s="3" t="s">
        <v>226</v>
      </c>
      <c r="G407" s="1" t="s">
        <v>533</v>
      </c>
      <c r="H407" s="29" t="s">
        <v>5588</v>
      </c>
      <c r="I407" s="27">
        <v>5.2456353996341676</v>
      </c>
      <c r="J407" s="27">
        <v>2.0492504986687678E-2</v>
      </c>
      <c r="K407" s="27">
        <v>0.47173782149512189</v>
      </c>
      <c r="L407" s="27">
        <v>3.1609644354270285</v>
      </c>
      <c r="M407" s="27">
        <v>1.4805611914403041</v>
      </c>
      <c r="N407" s="27">
        <v>2.0139013734437108</v>
      </c>
      <c r="O407" s="27">
        <v>1.3389328345218627</v>
      </c>
      <c r="P407" s="27">
        <v>0.16470694826115131</v>
      </c>
      <c r="Q407" s="27">
        <v>0.21150619376599811</v>
      </c>
      <c r="R407" s="27">
        <v>7.8884551397842145E-2</v>
      </c>
      <c r="S407" s="80">
        <v>0.21801599735184765</v>
      </c>
      <c r="T407" s="80">
        <v>0.12133203779324438</v>
      </c>
      <c r="U407" s="80">
        <v>0.23435292909058211</v>
      </c>
      <c r="V407" s="80">
        <v>0.21607197381525159</v>
      </c>
      <c r="W407" s="80">
        <v>0.12133203779324436</v>
      </c>
      <c r="X407" s="80">
        <v>0.13372741722383444</v>
      </c>
      <c r="Y407" s="80">
        <v>0.16142529385075038</v>
      </c>
      <c r="Z407" s="80">
        <v>0.392639249157471</v>
      </c>
      <c r="AA407" s="80">
        <v>0.26873896008652148</v>
      </c>
      <c r="AB407" s="80">
        <v>0.17526531462504952</v>
      </c>
      <c r="AC407" s="80">
        <v>0.17635325440241068</v>
      </c>
      <c r="AD407" s="80">
        <v>0.17635325440241068</v>
      </c>
      <c r="AE407" s="80">
        <v>0.23884736882656593</v>
      </c>
      <c r="AF407" s="80">
        <v>0.17626407901082389</v>
      </c>
      <c r="AG407" s="80"/>
      <c r="AH407" s="80">
        <v>0.11899564253366551</v>
      </c>
      <c r="AI407" s="80">
        <v>0.28068846255917684</v>
      </c>
      <c r="AJ407" s="80">
        <v>0.44312954370146557</v>
      </c>
      <c r="AK407" s="80">
        <v>0.64760838594952252</v>
      </c>
      <c r="AL407" s="80">
        <v>0</v>
      </c>
      <c r="AM407" s="80">
        <v>0.28068846255917684</v>
      </c>
      <c r="AN407" s="41" t="s">
        <v>5558</v>
      </c>
      <c r="AO407" s="41"/>
      <c r="AP407" s="40" t="str" cm="1">
        <f t="array" ref="AP407">IFERROR(_xlfn.IFS(
AR407="MPR ISSUE","PDH",
AR407="BSS Hardware Issue","BSS",
AR407="Sites strategiques, MLL, Pylone, etc.","ENVTECH",
AR407="AKTIVCO DEFAUT GE &amp; POWER Cabinet","AKTIVCO",
AR407="AKTIVCO Coupure ENEO &amp; Baisse de tension","AKTIVCO GRID ONLY",
AR407="Coupure ENEO &amp; Baisse de tension","IHS GRID ONLY",
AR407="Defaut GE &amp; POWER Cabinet","IHS",
AR407="Sharing","Partners",
AR407="Sites strategiques &amp; DataCenter","SST &amp; DC",
AR407="Exclu","Exclu",
AR407="SAT","SAT",
AR407="SPARE-ISSUE","SPARE-ISSUE",
AR407="Fiber CAmtel","TRANS_FO_CAMTEL",
AR407="Fiber AOF","Fiber AOF",
AR407="Projet OCM (HUAWEI)","TRAVAUX-HUAWEI",
AR407="Projet OCM (NOKIA)","TRAVAUX-NOKIA",
AR407="ACCESS-ISSUE","ACCESS-ISSUE",
AR407="Projet OCM (ZTE, NOKIA, autres projets)","TRAVAUX OCM",
AR407="No root CAuse","No root cause",
AR407="ODU HS","PDH",
AR407="IP &amp; VLAN","PDH",
AR407="Warehouse HUAWEI","SPARE-ISSUE",
AR407="SPARE-HS","SPARE-ISSUE",
AR407="Power Telco","BSS",AR407="no impacts","no impacts"
),"")</f>
        <v>IHS</v>
      </c>
      <c r="AQ407" s="40" t="str" cm="1">
        <f t="array" ref="AQ407">IFERROR(_xlfn.IFS(
AR407="MPR ISSUE","TX ISSUE",
AR407="BSS Hardware Issue","RAN ISSUE",
AR407="Sites strategiques, MLL, Pylone, etc.","ENVTECH",
AR407="AKTIVCO DEFAUT GE &amp; POWER Cabinet","POWER ISSUE",
AR407="AKTIVCO Coupure ENEO &amp; Baisse de tension","POWER ISSUE",
AR407="Coupure ENEO &amp; Baisse de tension","POWER ISSUE",
AR407="Defaut GE &amp; POWER Cabinet","POWER ISSUE",
AR407="Sharing","POWER ISSUE",
AR407="Sites strategiques &amp; DataCenter","POWER ISSUE",
AR407="Exclu","Exclu",
AR407="SAT","TX ISSUE",
AR407="SPARE-ISSUE","SPARE-ISSUE",
AR407="Fiber CAmtel","TX ISSUE",
AR407="Fiber AOF","TX ISSUE",
AR407="Projet OCM (HUAWEI)","TRAVAUX-HUAWEI",
AR407="Projet OCM (NOKIA)","TRAVAUX -NOKIA",
AR407="ACCESS-ISSUE","ACCESS-ISSUE",
AR407="Projet OCM (ZTE, NOKIA, autres projets)","TRAVAUX OCM",
AR407="No root CAuse","No root cause",
AR407="ODU HS","TX ISSUE",
AR407="IP &amp; VLAN","TX ISSUE",
AR407="Warehouse HUAWEI","SPARE-ISSUE",
AR407="SPARE-HS","SPARE-ISSUE",
AR407="Power Telco","RAN ISSUE",AR407="no impacts","no impacts"
),"")</f>
        <v>POWER ISSUE</v>
      </c>
      <c r="AR407" s="59" t="s">
        <v>5329</v>
      </c>
      <c r="AS407" s="40" t="str" cm="1">
        <f t="array" ref="AS407">IFERROR(_xlfn.IFS(
AR407="MPR ISSUE","ACTIVE",
AR407="BSS Hardware Issue","ACTIVE",
AR407="Sites strategiques, MLL, Pylone, etc.","PASSIVE",
AR407="AKTIVCO DEFAUT GE &amp; POWER Cabinet","PASSIVE",
AR407="AKTIVCO Coupure ENEO &amp; Baisse de tension","PASSIVE",
AR407="Coupure ENEO &amp; Baisse de tension","PASSIVE",
AR407="Defaut GE &amp; POWER Cabinet","PASSIVE",
AR407="Sharing","PASSIVE",
AR407="Sites strategiques &amp; DataCenter","PASSIVE",
AR407="Exclu","Exclu",
AR407="SAT","ACTIVE",
AR407="SPARE-ISSUE","SPARE-ISSUE",
AR407="Fiber CAmtel","ACTIVE",
AR407="Fiber AOF","ACTIVE",
AR407="Projet OCM (HUAWEI)","PLANNED WORKS",
AR407="Projet OCM (NOKIA)","PLANNED WORKS",
AR407="ACCESS-ISSUE","ACCESS-ISSUE",
AR407="Projet OCM (ZTE, NOKIA, autres projets)","PLANNED WORKS",
AR407="No root CAuse","No root cause",
AR407="ODU HS","ACTIVE",
AR407="IP &amp; VLAN","ACTIVE",
AR407="Warehouse HUAWEI","SPARE-ISSUE",
AR407="SPARE-HS","SPARE-ISSUE",
AR407="Power Telco","ACTIVE", AR407="no impacts","no impacts"
),"")</f>
        <v>PASSIVE</v>
      </c>
      <c r="AT407" s="99" t="s">
        <v>5790</v>
      </c>
      <c r="AU407" s="99" t="s">
        <v>534</v>
      </c>
      <c r="AW407" s="17"/>
      <c r="AX407" s="17" t="s">
        <v>5536</v>
      </c>
      <c r="AY407" s="17"/>
      <c r="AZ407" s="17" t="s">
        <v>5536</v>
      </c>
      <c r="BA407" s="7"/>
      <c r="BC407" s="18"/>
      <c r="BD407" s="18"/>
      <c r="BE407" s="18"/>
      <c r="BF407" s="18"/>
      <c r="BG407" s="18"/>
      <c r="BH407" s="18"/>
      <c r="BI407" s="18"/>
      <c r="BJ407" s="18"/>
      <c r="BK407" s="18"/>
      <c r="BM407" s="18"/>
      <c r="BN407" s="18"/>
      <c r="BO407" s="18"/>
      <c r="BP407" s="9" t="s">
        <v>5790</v>
      </c>
      <c r="BQ407" s="14"/>
      <c r="BR407" s="102" t="s">
        <v>5536</v>
      </c>
      <c r="BS407" s="14"/>
      <c r="BT407" s="14"/>
      <c r="BU407" s="9"/>
      <c r="BV407" s="9"/>
      <c r="BW407" s="9"/>
    </row>
    <row r="408" spans="1:75" x14ac:dyDescent="0.35">
      <c r="A408" s="1" t="s">
        <v>4877</v>
      </c>
      <c r="B408" s="8" t="s">
        <v>4878</v>
      </c>
      <c r="C408" s="3" t="s">
        <v>13</v>
      </c>
      <c r="D408" s="1" t="s">
        <v>11</v>
      </c>
      <c r="E408" s="1" t="s">
        <v>12</v>
      </c>
      <c r="F408" s="3" t="s">
        <v>13</v>
      </c>
      <c r="G408" s="1" t="s">
        <v>63</v>
      </c>
      <c r="H408" s="28" t="s">
        <v>5589</v>
      </c>
      <c r="I408" s="27">
        <v>4.3220637040461369</v>
      </c>
      <c r="J408" s="27">
        <v>0.15391672587912658</v>
      </c>
      <c r="K408" s="27">
        <v>0</v>
      </c>
      <c r="L408" s="27">
        <v>0</v>
      </c>
      <c r="M408" s="27">
        <v>0</v>
      </c>
      <c r="N408" s="27">
        <v>0</v>
      </c>
      <c r="O408" s="27">
        <v>0</v>
      </c>
      <c r="P408" s="27">
        <v>0</v>
      </c>
      <c r="Q408" s="27">
        <v>0</v>
      </c>
      <c r="R408" s="27">
        <v>0</v>
      </c>
      <c r="S408" s="80">
        <v>0</v>
      </c>
      <c r="T408" s="80">
        <v>0</v>
      </c>
      <c r="U408" s="80">
        <v>0</v>
      </c>
      <c r="V408" s="80">
        <v>0</v>
      </c>
      <c r="W408" s="80">
        <v>0</v>
      </c>
      <c r="X408" s="80">
        <v>0</v>
      </c>
      <c r="Y408" s="80">
        <v>0</v>
      </c>
      <c r="Z408" s="80">
        <v>0</v>
      </c>
      <c r="AA408" s="80">
        <v>0</v>
      </c>
      <c r="AB408" s="80">
        <v>0.64705664135512342</v>
      </c>
      <c r="AC408" s="80">
        <v>0</v>
      </c>
      <c r="AD408" s="80">
        <v>0</v>
      </c>
      <c r="AE408" s="80">
        <v>0</v>
      </c>
      <c r="AF408" s="80">
        <v>0.76262794885184881</v>
      </c>
      <c r="AG408" s="80"/>
      <c r="AH408" s="80">
        <v>0.30480148844429611</v>
      </c>
      <c r="AI408" s="80">
        <v>0.2764972191545888</v>
      </c>
      <c r="AJ408" s="80">
        <v>0.2822640272731996</v>
      </c>
      <c r="AK408" s="80">
        <v>0.2463993186246009</v>
      </c>
      <c r="AL408" s="80">
        <v>0.29429379885174467</v>
      </c>
      <c r="AM408" s="80">
        <v>0.2764972191545888</v>
      </c>
      <c r="AN408" s="41" t="s">
        <v>5558</v>
      </c>
      <c r="AO408" s="41"/>
      <c r="AP408" s="40" t="str" cm="1">
        <f t="array" ref="AP408">IFERROR(_xlfn.IFS(
AR408="MPR ISSUE","PDH",
AR408="BSS Hardware Issue","BSS",
AR408="Sites strategiques, MLL, Pylone, etc.","ENVTECH",
AR408="AKTIVCO DEFAUT GE &amp; POWER Cabinet","AKTIVCO",
AR408="AKTIVCO Coupure ENEO &amp; Baisse de tension","AKTIVCO GRID ONLY",
AR408="Coupure ENEO &amp; Baisse de tension","IHS GRID ONLY",
AR408="Defaut GE &amp; POWER Cabinet","IHS",
AR408="Sharing","Partners",
AR408="Sites strategiques &amp; DataCenter","SST &amp; DC",
AR408="Exclu","Exclu",
AR408="SAT","SAT",
AR408="SPARE-ISSUE","SPARE-ISSUE",
AR408="Fiber CAmtel","TRANS_FO_CAMTEL",
AR408="Fiber AOF","Fiber AOF",
AR408="Projet OCM (HUAWEI)","TRAVAUX-HUAWEI",
AR408="Projet OCM (NOKIA)","TRAVAUX-NOKIA",
AR408="ACCESS-ISSUE","ACCESS-ISSUE",
AR408="Projet OCM (ZTE, NOKIA, autres projets)","TRAVAUX OCM",
AR408="No root CAuse","No root cause",
AR408="ODU HS","PDH",
AR408="IP &amp; VLAN","PDH",
AR408="Warehouse HUAWEI","SPARE-ISSUE",
AR408="SPARE-HS","SPARE-ISSUE",
AR408="Power Telco","BSS",AR408="no impacts","no impacts"
),"")</f>
        <v>No root cause</v>
      </c>
      <c r="AQ408" s="40" t="str" cm="1">
        <f t="array" ref="AQ408">IFERROR(_xlfn.IFS(
AR408="MPR ISSUE","TX ISSUE",
AR408="BSS Hardware Issue","RAN ISSUE",
AR408="Sites strategiques, MLL, Pylone, etc.","ENVTECH",
AR408="AKTIVCO DEFAUT GE &amp; POWER Cabinet","POWER ISSUE",
AR408="AKTIVCO Coupure ENEO &amp; Baisse de tension","POWER ISSUE",
AR408="Coupure ENEO &amp; Baisse de tension","POWER ISSUE",
AR408="Defaut GE &amp; POWER Cabinet","POWER ISSUE",
AR408="Sharing","POWER ISSUE",
AR408="Sites strategiques &amp; DataCenter","POWER ISSUE",
AR408="Exclu","Exclu",
AR408="SAT","TX ISSUE",
AR408="SPARE-ISSUE","SPARE-ISSUE",
AR408="Fiber CAmtel","TX ISSUE",
AR408="Fiber AOF","TX ISSUE",
AR408="Projet OCM (HUAWEI)","TRAVAUX-HUAWEI",
AR408="Projet OCM (NOKIA)","TRAVAUX -NOKIA",
AR408="ACCESS-ISSUE","ACCESS-ISSUE",
AR408="Projet OCM (ZTE, NOKIA, autres projets)","TRAVAUX OCM",
AR408="No root CAuse","No root cause",
AR408="ODU HS","TX ISSUE",
AR408="IP &amp; VLAN","TX ISSUE",
AR408="Warehouse HUAWEI","SPARE-ISSUE",
AR408="SPARE-HS","SPARE-ISSUE",
AR408="Power Telco","RAN ISSUE",AR408="no impacts","no impacts"
),"")</f>
        <v>No root cause</v>
      </c>
      <c r="AR408" s="59" t="s">
        <v>5343</v>
      </c>
      <c r="AS408" s="40" t="str" cm="1">
        <f t="array" ref="AS408">IFERROR(_xlfn.IFS(
AR408="MPR ISSUE","ACTIVE",
AR408="BSS Hardware Issue","ACTIVE",
AR408="Sites strategiques, MLL, Pylone, etc.","PASSIVE",
AR408="AKTIVCO DEFAUT GE &amp; POWER Cabinet","PASSIVE",
AR408="AKTIVCO Coupure ENEO &amp; Baisse de tension","PASSIVE",
AR408="Coupure ENEO &amp; Baisse de tension","PASSIVE",
AR408="Defaut GE &amp; POWER Cabinet","PASSIVE",
AR408="Sharing","PASSIVE",
AR408="Sites strategiques &amp; DataCenter","PASSIVE",
AR408="Exclu","Exclu",
AR408="SAT","ACTIVE",
AR408="SPARE-ISSUE","SPARE-ISSUE",
AR408="Fiber CAmtel","ACTIVE",
AR408="Fiber AOF","ACTIVE",
AR408="Projet OCM (HUAWEI)","PLANNED WORKS",
AR408="Projet OCM (NOKIA)","PLANNED WORKS",
AR408="ACCESS-ISSUE","ACCESS-ISSUE",
AR408="Projet OCM (ZTE, NOKIA, autres projets)","PLANNED WORKS",
AR408="No root CAuse","No root cause",
AR408="ODU HS","ACTIVE",
AR408="IP &amp; VLAN","ACTIVE",
AR408="Warehouse HUAWEI","SPARE-ISSUE",
AR408="SPARE-HS","SPARE-ISSUE",
AR408="Power Telco","ACTIVE", AR408="no impacts","no impacts"
),"")</f>
        <v>No root cause</v>
      </c>
      <c r="AT408" s="99" t="s">
        <v>5661</v>
      </c>
      <c r="AU408" s="99" t="s">
        <v>4878</v>
      </c>
      <c r="AW408" s="17"/>
      <c r="AX408" s="17" t="s">
        <v>5536</v>
      </c>
      <c r="AY408" s="17"/>
      <c r="AZ408" s="17" t="s">
        <v>5536</v>
      </c>
      <c r="BA408" s="7"/>
      <c r="BC408" s="18"/>
      <c r="BD408" s="18"/>
      <c r="BE408" s="18"/>
      <c r="BF408" s="18"/>
      <c r="BG408" s="18"/>
      <c r="BH408" s="18"/>
      <c r="BI408" s="18"/>
      <c r="BJ408" s="18"/>
      <c r="BK408" s="18"/>
      <c r="BM408" s="18"/>
      <c r="BN408" s="18"/>
      <c r="BO408" s="18"/>
      <c r="BP408" s="9" t="s">
        <v>5661</v>
      </c>
      <c r="BQ408" s="14"/>
      <c r="BR408" s="102" t="s">
        <v>5536</v>
      </c>
      <c r="BS408" s="14"/>
      <c r="BT408" s="14"/>
      <c r="BU408" s="9"/>
      <c r="BV408" s="9"/>
      <c r="BW408" s="9"/>
    </row>
    <row r="409" spans="1:75" x14ac:dyDescent="0.35">
      <c r="A409" s="1" t="s">
        <v>1372</v>
      </c>
      <c r="B409" s="8" t="s">
        <v>1373</v>
      </c>
      <c r="C409" s="3" t="s">
        <v>90</v>
      </c>
      <c r="D409" s="1" t="s">
        <v>11</v>
      </c>
      <c r="E409" s="1" t="s">
        <v>1302</v>
      </c>
      <c r="F409" s="3" t="s">
        <v>90</v>
      </c>
      <c r="G409" s="1" t="s">
        <v>1374</v>
      </c>
      <c r="H409" s="29" t="s">
        <v>5588</v>
      </c>
      <c r="I409" s="27">
        <v>4.1919711773618102E-3</v>
      </c>
      <c r="J409" s="27">
        <v>3.1214999902655972E-3</v>
      </c>
      <c r="K409" s="27">
        <v>3.9100132920999377E-2</v>
      </c>
      <c r="L409" s="27">
        <v>3.7563028448333022E-2</v>
      </c>
      <c r="M409" s="27">
        <v>1.4430962975947039E-2</v>
      </c>
      <c r="N409" s="27">
        <v>9.7190971302756363E-2</v>
      </c>
      <c r="O409" s="27">
        <v>9.0682183490703616E-2</v>
      </c>
      <c r="P409" s="27">
        <v>0.23178735173490575</v>
      </c>
      <c r="Q409" s="27">
        <v>0.52044134632696659</v>
      </c>
      <c r="R409" s="27">
        <v>0.1480850991334241</v>
      </c>
      <c r="S409" s="80">
        <v>1.6945285661437951E-3</v>
      </c>
      <c r="T409" s="80">
        <v>0</v>
      </c>
      <c r="U409" s="80">
        <v>0</v>
      </c>
      <c r="V409" s="80">
        <v>1.7510804166169997E-3</v>
      </c>
      <c r="W409" s="80">
        <v>0</v>
      </c>
      <c r="X409" s="80">
        <v>9.6210066724502088</v>
      </c>
      <c r="Y409" s="80">
        <v>18.490178579072179</v>
      </c>
      <c r="Z409" s="80">
        <v>1.92685953600507</v>
      </c>
      <c r="AA409" s="80">
        <v>2.1593140412372547</v>
      </c>
      <c r="AB409" s="80">
        <v>0.26544842375137417</v>
      </c>
      <c r="AC409" s="80">
        <v>5.7132754856869652E-2</v>
      </c>
      <c r="AD409" s="80">
        <v>5.7132754856869652E-2</v>
      </c>
      <c r="AE409" s="80">
        <v>0.10404497237455576</v>
      </c>
      <c r="AF409" s="80">
        <v>5.1549229488519276E-2</v>
      </c>
      <c r="AG409" s="80"/>
      <c r="AH409" s="80">
        <v>0.12296594071870434</v>
      </c>
      <c r="AI409" s="80">
        <v>0.26439626353785178</v>
      </c>
      <c r="AJ409" s="80">
        <v>0.44088142313026313</v>
      </c>
      <c r="AK409" s="80">
        <v>0.46647503680889169</v>
      </c>
      <c r="AL409" s="80">
        <v>8.5979617700556496E-2</v>
      </c>
      <c r="AM409" s="80">
        <v>0.26439626353785178</v>
      </c>
      <c r="AN409" s="41" t="s">
        <v>5558</v>
      </c>
      <c r="AO409" s="41"/>
      <c r="AP409" s="40" t="str" cm="1">
        <f t="array" ref="AP409">IFERROR(_xlfn.IFS(
AR409="MPR ISSUE","PDH",
AR409="BSS Hardware Issue","BSS",
AR409="Sites strategiques, MLL, Pylone, etc.","ENVTECH",
AR409="AKTIVCO DEFAUT GE &amp; POWER Cabinet","AKTIVCO",
AR409="AKTIVCO Coupure ENEO &amp; Baisse de tension","AKTIVCO GRID ONLY",
AR409="Coupure ENEO &amp; Baisse de tension","IHS GRID ONLY",
AR409="Defaut GE &amp; POWER Cabinet","IHS",
AR409="Sharing","Partners",
AR409="Sites strategiques &amp; DataCenter","SST &amp; DC",
AR409="Exclu","Exclu",
AR409="SAT","SAT",
AR409="SPARE-ISSUE","SPARE-ISSUE",
AR409="Fiber CAmtel","TRANS_FO_CAMTEL",
AR409="Fiber AOF","Fiber AOF",
AR409="Projet OCM (HUAWEI)","TRAVAUX-HUAWEI",
AR409="Projet OCM (NOKIA)","TRAVAUX-NOKIA",
AR409="ACCESS-ISSUE","ACCESS-ISSUE",
AR409="Projet OCM (ZTE, NOKIA, autres projets)","TRAVAUX OCM",
AR409="No root CAuse","No root cause",
AR409="ODU HS","PDH",
AR409="IP &amp; VLAN","PDH",
AR409="Warehouse HUAWEI","SPARE-ISSUE",
AR409="SPARE-HS","SPARE-ISSUE",
AR409="Power Telco","BSS",AR409="no impacts","no impacts"
),"")</f>
        <v>No root cause</v>
      </c>
      <c r="AQ409" s="40" t="str" cm="1">
        <f t="array" ref="AQ409">IFERROR(_xlfn.IFS(
AR409="MPR ISSUE","TX ISSUE",
AR409="BSS Hardware Issue","RAN ISSUE",
AR409="Sites strategiques, MLL, Pylone, etc.","ENVTECH",
AR409="AKTIVCO DEFAUT GE &amp; POWER Cabinet","POWER ISSUE",
AR409="AKTIVCO Coupure ENEO &amp; Baisse de tension","POWER ISSUE",
AR409="Coupure ENEO &amp; Baisse de tension","POWER ISSUE",
AR409="Defaut GE &amp; POWER Cabinet","POWER ISSUE",
AR409="Sharing","POWER ISSUE",
AR409="Sites strategiques &amp; DataCenter","POWER ISSUE",
AR409="Exclu","Exclu",
AR409="SAT","TX ISSUE",
AR409="SPARE-ISSUE","SPARE-ISSUE",
AR409="Fiber CAmtel","TX ISSUE",
AR409="Fiber AOF","TX ISSUE",
AR409="Projet OCM (HUAWEI)","TRAVAUX-HUAWEI",
AR409="Projet OCM (NOKIA)","TRAVAUX -NOKIA",
AR409="ACCESS-ISSUE","ACCESS-ISSUE",
AR409="Projet OCM (ZTE, NOKIA, autres projets)","TRAVAUX OCM",
AR409="No root CAuse","No root cause",
AR409="ODU HS","TX ISSUE",
AR409="IP &amp; VLAN","TX ISSUE",
AR409="Warehouse HUAWEI","SPARE-ISSUE",
AR409="SPARE-HS","SPARE-ISSUE",
AR409="Power Telco","RAN ISSUE",AR409="no impacts","no impacts"
),"")</f>
        <v>No root cause</v>
      </c>
      <c r="AR409" s="59" t="s">
        <v>5343</v>
      </c>
      <c r="AS409" s="40" t="str" cm="1">
        <f t="array" ref="AS409">IFERROR(_xlfn.IFS(
AR409="MPR ISSUE","ACTIVE",
AR409="BSS Hardware Issue","ACTIVE",
AR409="Sites strategiques, MLL, Pylone, etc.","PASSIVE",
AR409="AKTIVCO DEFAUT GE &amp; POWER Cabinet","PASSIVE",
AR409="AKTIVCO Coupure ENEO &amp; Baisse de tension","PASSIVE",
AR409="Coupure ENEO &amp; Baisse de tension","PASSIVE",
AR409="Defaut GE &amp; POWER Cabinet","PASSIVE",
AR409="Sharing","PASSIVE",
AR409="Sites strategiques &amp; DataCenter","PASSIVE",
AR409="Exclu","Exclu",
AR409="SAT","ACTIVE",
AR409="SPARE-ISSUE","SPARE-ISSUE",
AR409="Fiber CAmtel","ACTIVE",
AR409="Fiber AOF","ACTIVE",
AR409="Projet OCM (HUAWEI)","PLANNED WORKS",
AR409="Projet OCM (NOKIA)","PLANNED WORKS",
AR409="ACCESS-ISSUE","ACCESS-ISSUE",
AR409="Projet OCM (ZTE, NOKIA, autres projets)","PLANNED WORKS",
AR409="No root CAuse","No root cause",
AR409="ODU HS","ACTIVE",
AR409="IP &amp; VLAN","ACTIVE",
AR409="Warehouse HUAWEI","SPARE-ISSUE",
AR409="SPARE-HS","SPARE-ISSUE",
AR409="Power Telco","ACTIVE", AR409="no impacts","no impacts"
),"")</f>
        <v>No root cause</v>
      </c>
      <c r="AT409" s="99" t="s">
        <v>5801</v>
      </c>
      <c r="AU409" s="99" t="s">
        <v>1373</v>
      </c>
      <c r="AW409" s="17"/>
      <c r="AX409" s="17" t="s">
        <v>5536</v>
      </c>
      <c r="AY409" s="17"/>
      <c r="AZ409" s="17" t="s">
        <v>5536</v>
      </c>
      <c r="BA409" s="7"/>
      <c r="BC409" s="18"/>
      <c r="BD409" s="18"/>
      <c r="BE409" s="18"/>
      <c r="BF409" s="18"/>
      <c r="BG409" s="18"/>
      <c r="BH409" s="18"/>
      <c r="BI409" s="18"/>
      <c r="BJ409" s="18"/>
      <c r="BK409" s="18"/>
      <c r="BM409" s="18"/>
      <c r="BN409" s="18"/>
      <c r="BO409" s="18"/>
      <c r="BP409" s="9" t="s">
        <v>5801</v>
      </c>
      <c r="BQ409" s="14"/>
      <c r="BR409" s="102" t="s">
        <v>5536</v>
      </c>
      <c r="BS409" s="14"/>
      <c r="BT409" s="14"/>
      <c r="BU409" s="9"/>
      <c r="BV409" s="9"/>
      <c r="BW409" s="9"/>
    </row>
    <row r="410" spans="1:75" x14ac:dyDescent="0.35">
      <c r="A410" s="1" t="s">
        <v>905</v>
      </c>
      <c r="B410" s="8" t="s">
        <v>906</v>
      </c>
      <c r="C410" s="3" t="s">
        <v>24</v>
      </c>
      <c r="D410" s="1" t="s">
        <v>21</v>
      </c>
      <c r="E410" s="1" t="s">
        <v>22</v>
      </c>
      <c r="F410" s="3" t="s">
        <v>23</v>
      </c>
      <c r="G410" s="1" t="s">
        <v>24</v>
      </c>
      <c r="H410" s="28" t="s">
        <v>5589</v>
      </c>
      <c r="I410" s="27">
        <v>0</v>
      </c>
      <c r="J410" s="27">
        <v>0</v>
      </c>
      <c r="K410" s="27">
        <v>0</v>
      </c>
      <c r="L410" s="27">
        <v>0</v>
      </c>
      <c r="M410" s="27">
        <v>2.9877501548084795</v>
      </c>
      <c r="N410" s="27">
        <v>5.1205044901593171</v>
      </c>
      <c r="O410" s="27">
        <v>0</v>
      </c>
      <c r="P410" s="27">
        <v>3.8139066526268923</v>
      </c>
      <c r="Q410" s="27">
        <v>4.1371317769730585</v>
      </c>
      <c r="R410" s="27">
        <v>7.9532143091546761</v>
      </c>
      <c r="S410" s="80">
        <v>3.0752490490336237</v>
      </c>
      <c r="T410" s="80">
        <v>0.18371914174749526</v>
      </c>
      <c r="U410" s="80">
        <v>0.7946240793532573</v>
      </c>
      <c r="V410" s="80">
        <v>3.0011799687814791</v>
      </c>
      <c r="W410" s="80">
        <v>0.18371914174749526</v>
      </c>
      <c r="X410" s="80">
        <v>1.4743367491075325</v>
      </c>
      <c r="Y410" s="80">
        <v>0.64357880108323129</v>
      </c>
      <c r="Z410" s="80">
        <v>2.6534316117488932</v>
      </c>
      <c r="AA410" s="80">
        <v>7.2327484854451489</v>
      </c>
      <c r="AB410" s="80">
        <v>2.6482237688802135</v>
      </c>
      <c r="AC410" s="80">
        <v>0.12618317909557605</v>
      </c>
      <c r="AD410" s="80">
        <v>0.12618317909557605</v>
      </c>
      <c r="AE410" s="80">
        <v>0.41011762590851886</v>
      </c>
      <c r="AF410" s="80">
        <v>0.38657532252955629</v>
      </c>
      <c r="AG410" s="80"/>
      <c r="AH410" s="80">
        <v>0.36401394845805046</v>
      </c>
      <c r="AI410" s="80">
        <v>0.25985709108445837</v>
      </c>
      <c r="AJ410" s="80">
        <v>0.20295532934466787</v>
      </c>
      <c r="AK410" s="80">
        <v>0.34903913828452521</v>
      </c>
      <c r="AL410" s="80">
        <v>0.21802707352468009</v>
      </c>
      <c r="AM410" s="80">
        <v>0.25985709108445837</v>
      </c>
      <c r="AN410" s="41" t="s">
        <v>5558</v>
      </c>
      <c r="AO410" s="41"/>
      <c r="AP410" s="40" t="str" cm="1">
        <f t="array" ref="AP410">IFERROR(_xlfn.IFS(
AR410="MPR ISSUE","PDH",
AR410="BSS Hardware Issue","BSS",
AR410="Sites strategiques, MLL, Pylone, etc.","ENVTECH",
AR410="AKTIVCO DEFAUT GE &amp; POWER Cabinet","AKTIVCO",
AR410="AKTIVCO Coupure ENEO &amp; Baisse de tension","AKTIVCO GRID ONLY",
AR410="Coupure ENEO &amp; Baisse de tension","IHS GRID ONLY",
AR410="Defaut GE &amp; POWER Cabinet","IHS",
AR410="Sharing","Partners",
AR410="Sites strategiques &amp; DataCenter","SST &amp; DC",
AR410="Exclu","Exclu",
AR410="SAT","SAT",
AR410="SPARE-ISSUE","SPARE-ISSUE",
AR410="Fiber CAmtel","TRANS_FO_CAMTEL",
AR410="Fiber AOF","Fiber AOF",
AR410="Projet OCM (HUAWEI)","TRAVAUX-HUAWEI",
AR410="Projet OCM (NOKIA)","TRAVAUX-NOKIA",
AR410="ACCESS-ISSUE","ACCESS-ISSUE",
AR410="Projet OCM (ZTE, NOKIA, autres projets)","TRAVAUX OCM",
AR410="No root CAuse","No root cause",
AR410="ODU HS","PDH",
AR410="IP &amp; VLAN","PDH",
AR410="Warehouse HUAWEI","SPARE-ISSUE",
AR410="SPARE-HS","SPARE-ISSUE",
AR410="Power Telco","BSS",AR410="no impacts","no impacts"
),"")</f>
        <v>No root cause</v>
      </c>
      <c r="AQ410" s="40" t="str" cm="1">
        <f t="array" ref="AQ410">IFERROR(_xlfn.IFS(
AR410="MPR ISSUE","TX ISSUE",
AR410="BSS Hardware Issue","RAN ISSUE",
AR410="Sites strategiques, MLL, Pylone, etc.","ENVTECH",
AR410="AKTIVCO DEFAUT GE &amp; POWER Cabinet","POWER ISSUE",
AR410="AKTIVCO Coupure ENEO &amp; Baisse de tension","POWER ISSUE",
AR410="Coupure ENEO &amp; Baisse de tension","POWER ISSUE",
AR410="Defaut GE &amp; POWER Cabinet","POWER ISSUE",
AR410="Sharing","POWER ISSUE",
AR410="Sites strategiques &amp; DataCenter","POWER ISSUE",
AR410="Exclu","Exclu",
AR410="SAT","TX ISSUE",
AR410="SPARE-ISSUE","SPARE-ISSUE",
AR410="Fiber CAmtel","TX ISSUE",
AR410="Fiber AOF","TX ISSUE",
AR410="Projet OCM (HUAWEI)","TRAVAUX-HUAWEI",
AR410="Projet OCM (NOKIA)","TRAVAUX -NOKIA",
AR410="ACCESS-ISSUE","ACCESS-ISSUE",
AR410="Projet OCM (ZTE, NOKIA, autres projets)","TRAVAUX OCM",
AR410="No root CAuse","No root cause",
AR410="ODU HS","TX ISSUE",
AR410="IP &amp; VLAN","TX ISSUE",
AR410="Warehouse HUAWEI","SPARE-ISSUE",
AR410="SPARE-HS","SPARE-ISSUE",
AR410="Power Telco","RAN ISSUE",AR410="no impacts","no impacts"
),"")</f>
        <v>No root cause</v>
      </c>
      <c r="AR410" s="59" t="s">
        <v>5343</v>
      </c>
      <c r="AS410" s="40" t="str" cm="1">
        <f t="array" ref="AS410">IFERROR(_xlfn.IFS(
AR410="MPR ISSUE","ACTIVE",
AR410="BSS Hardware Issue","ACTIVE",
AR410="Sites strategiques, MLL, Pylone, etc.","PASSIVE",
AR410="AKTIVCO DEFAUT GE &amp; POWER Cabinet","PASSIVE",
AR410="AKTIVCO Coupure ENEO &amp; Baisse de tension","PASSIVE",
AR410="Coupure ENEO &amp; Baisse de tension","PASSIVE",
AR410="Defaut GE &amp; POWER Cabinet","PASSIVE",
AR410="Sharing","PASSIVE",
AR410="Sites strategiques &amp; DataCenter","PASSIVE",
AR410="Exclu","Exclu",
AR410="SAT","ACTIVE",
AR410="SPARE-ISSUE","SPARE-ISSUE",
AR410="Fiber CAmtel","ACTIVE",
AR410="Fiber AOF","ACTIVE",
AR410="Projet OCM (HUAWEI)","PLANNED WORKS",
AR410="Projet OCM (NOKIA)","PLANNED WORKS",
AR410="ACCESS-ISSUE","ACCESS-ISSUE",
AR410="Projet OCM (ZTE, NOKIA, autres projets)","PLANNED WORKS",
AR410="No root CAuse","No root cause",
AR410="ODU HS","ACTIVE",
AR410="IP &amp; VLAN","ACTIVE",
AR410="Warehouse HUAWEI","SPARE-ISSUE",
AR410="SPARE-HS","SPARE-ISSUE",
AR410="Power Telco","ACTIVE", AR410="no impacts","no impacts"
),"")</f>
        <v>No root cause</v>
      </c>
      <c r="AT410" s="99" t="s">
        <v>5661</v>
      </c>
      <c r="AU410" s="99" t="s">
        <v>906</v>
      </c>
      <c r="AW410" s="17"/>
      <c r="AX410" s="17" t="s">
        <v>5536</v>
      </c>
      <c r="AY410" s="17"/>
      <c r="AZ410" s="17" t="s">
        <v>6200</v>
      </c>
      <c r="BA410" s="7"/>
      <c r="BC410" s="18"/>
      <c r="BD410" s="18"/>
      <c r="BE410" s="18"/>
      <c r="BF410" s="18"/>
      <c r="BG410" s="18"/>
      <c r="BH410" s="18"/>
      <c r="BI410" s="18"/>
      <c r="BJ410" s="18"/>
      <c r="BK410" s="18"/>
      <c r="BM410" s="18"/>
      <c r="BN410" s="18"/>
      <c r="BO410" s="18"/>
      <c r="BP410" s="9" t="s">
        <v>5661</v>
      </c>
      <c r="BQ410" s="14"/>
      <c r="BR410" s="102" t="s">
        <v>5536</v>
      </c>
      <c r="BS410" s="14"/>
      <c r="BT410" s="14"/>
      <c r="BU410" s="9"/>
      <c r="BV410" s="9"/>
      <c r="BW410" s="9"/>
    </row>
    <row r="411" spans="1:75" x14ac:dyDescent="0.35">
      <c r="A411" s="1" t="s">
        <v>1011</v>
      </c>
      <c r="B411" s="8" t="s">
        <v>1012</v>
      </c>
      <c r="C411" s="3" t="s">
        <v>32</v>
      </c>
      <c r="D411" s="1" t="s">
        <v>11</v>
      </c>
      <c r="E411" s="1" t="s">
        <v>12</v>
      </c>
      <c r="F411" s="3" t="s">
        <v>31</v>
      </c>
      <c r="G411" s="1" t="s">
        <v>32</v>
      </c>
      <c r="H411" s="30" t="s">
        <v>5587</v>
      </c>
      <c r="I411" s="27">
        <v>0.26474390254342467</v>
      </c>
      <c r="J411" s="27">
        <v>0</v>
      </c>
      <c r="K411" s="27">
        <v>0</v>
      </c>
      <c r="L411" s="27">
        <v>0</v>
      </c>
      <c r="M411" s="27">
        <v>0.13176555860892122</v>
      </c>
      <c r="N411" s="27">
        <v>0</v>
      </c>
      <c r="O411" s="27">
        <v>0.13388793292869133</v>
      </c>
      <c r="P411" s="27">
        <v>0.13156937274742897</v>
      </c>
      <c r="Q411" s="27">
        <v>6.6863708611916789E-2</v>
      </c>
      <c r="R411" s="27">
        <v>0</v>
      </c>
      <c r="S411" s="80">
        <v>0.2229919842024011</v>
      </c>
      <c r="T411" s="80">
        <v>0.13345989104907385</v>
      </c>
      <c r="U411" s="80">
        <v>0.22047723815964776</v>
      </c>
      <c r="V411" s="80">
        <v>0</v>
      </c>
      <c r="W411" s="80">
        <v>0.13345989104907385</v>
      </c>
      <c r="X411" s="80">
        <v>0.41184762850530598</v>
      </c>
      <c r="Y411" s="80">
        <v>0</v>
      </c>
      <c r="Z411" s="80">
        <v>0</v>
      </c>
      <c r="AA411" s="80">
        <v>0</v>
      </c>
      <c r="AB411" s="80">
        <v>0</v>
      </c>
      <c r="AC411" s="80">
        <v>0.54179400912585329</v>
      </c>
      <c r="AD411" s="80">
        <v>0.54179400912585329</v>
      </c>
      <c r="AE411" s="80">
        <v>0.78556385956802066</v>
      </c>
      <c r="AF411" s="80">
        <v>0</v>
      </c>
      <c r="AG411" s="80"/>
      <c r="AH411" s="80">
        <v>0</v>
      </c>
      <c r="AI411" s="80">
        <v>0.25488110423390453</v>
      </c>
      <c r="AJ411" s="80">
        <v>0.12402131817800319</v>
      </c>
      <c r="AK411" s="80">
        <v>0.10295857686383589</v>
      </c>
      <c r="AL411" s="80">
        <v>0.38851569493966526</v>
      </c>
      <c r="AM411" s="80">
        <v>0.25488110423390453</v>
      </c>
      <c r="AN411" s="41" t="s">
        <v>5558</v>
      </c>
      <c r="AO411" s="41"/>
      <c r="AP411" s="40" t="str" cm="1">
        <f t="array" ref="AP411">IFERROR(_xlfn.IFS(
AR411="MPR ISSUE","PDH",
AR411="BSS Hardware Issue","BSS",
AR411="Sites strategiques, MLL, Pylone, etc.","ENVTECH",
AR411="AKTIVCO DEFAUT GE &amp; POWER Cabinet","AKTIVCO",
AR411="AKTIVCO Coupure ENEO &amp; Baisse de tension","AKTIVCO GRID ONLY",
AR411="Coupure ENEO &amp; Baisse de tension","IHS GRID ONLY",
AR411="Defaut GE &amp; POWER Cabinet","IHS",
AR411="Sharing","Partners",
AR411="Sites strategiques &amp; DataCenter","SST &amp; DC",
AR411="Exclu","Exclu",
AR411="SAT","SAT",
AR411="SPARE-ISSUE","SPARE-ISSUE",
AR411="Fiber CAmtel","TRANS_FO_CAMTEL",
AR411="Fiber AOF","Fiber AOF",
AR411="Projet OCM (HUAWEI)","TRAVAUX-HUAWEI",
AR411="Projet OCM (NOKIA)","TRAVAUX-NOKIA",
AR411="ACCESS-ISSUE","ACCESS-ISSUE",
AR411="Projet OCM (ZTE, NOKIA, autres projets)","TRAVAUX OCM",
AR411="No root CAuse","No root cause",
AR411="ODU HS","PDH",
AR411="IP &amp; VLAN","PDH",
AR411="Warehouse HUAWEI","SPARE-ISSUE",
AR411="SPARE-HS","SPARE-ISSUE",
AR411="Power Telco","BSS",AR411="no impacts","no impacts"
),"")</f>
        <v>No root cause</v>
      </c>
      <c r="AQ411" s="40" t="str" cm="1">
        <f t="array" ref="AQ411">IFERROR(_xlfn.IFS(
AR411="MPR ISSUE","TX ISSUE",
AR411="BSS Hardware Issue","RAN ISSUE",
AR411="Sites strategiques, MLL, Pylone, etc.","ENVTECH",
AR411="AKTIVCO DEFAUT GE &amp; POWER Cabinet","POWER ISSUE",
AR411="AKTIVCO Coupure ENEO &amp; Baisse de tension","POWER ISSUE",
AR411="Coupure ENEO &amp; Baisse de tension","POWER ISSUE",
AR411="Defaut GE &amp; POWER Cabinet","POWER ISSUE",
AR411="Sharing","POWER ISSUE",
AR411="Sites strategiques &amp; DataCenter","POWER ISSUE",
AR411="Exclu","Exclu",
AR411="SAT","TX ISSUE",
AR411="SPARE-ISSUE","SPARE-ISSUE",
AR411="Fiber CAmtel","TX ISSUE",
AR411="Fiber AOF","TX ISSUE",
AR411="Projet OCM (HUAWEI)","TRAVAUX-HUAWEI",
AR411="Projet OCM (NOKIA)","TRAVAUX -NOKIA",
AR411="ACCESS-ISSUE","ACCESS-ISSUE",
AR411="Projet OCM (ZTE, NOKIA, autres projets)","TRAVAUX OCM",
AR411="No root CAuse","No root cause",
AR411="ODU HS","TX ISSUE",
AR411="IP &amp; VLAN","TX ISSUE",
AR411="Warehouse HUAWEI","SPARE-ISSUE",
AR411="SPARE-HS","SPARE-ISSUE",
AR411="Power Telco","RAN ISSUE",AR411="no impacts","no impacts"
),"")</f>
        <v>No root cause</v>
      </c>
      <c r="AR411" s="59" t="s">
        <v>5343</v>
      </c>
      <c r="AS411" s="40" t="str" cm="1">
        <f t="array" ref="AS411">IFERROR(_xlfn.IFS(
AR411="MPR ISSUE","ACTIVE",
AR411="BSS Hardware Issue","ACTIVE",
AR411="Sites strategiques, MLL, Pylone, etc.","PASSIVE",
AR411="AKTIVCO DEFAUT GE &amp; POWER Cabinet","PASSIVE",
AR411="AKTIVCO Coupure ENEO &amp; Baisse de tension","PASSIVE",
AR411="Coupure ENEO &amp; Baisse de tension","PASSIVE",
AR411="Defaut GE &amp; POWER Cabinet","PASSIVE",
AR411="Sharing","PASSIVE",
AR411="Sites strategiques &amp; DataCenter","PASSIVE",
AR411="Exclu","Exclu",
AR411="SAT","ACTIVE",
AR411="SPARE-ISSUE","SPARE-ISSUE",
AR411="Fiber CAmtel","ACTIVE",
AR411="Fiber AOF","ACTIVE",
AR411="Projet OCM (HUAWEI)","PLANNED WORKS",
AR411="Projet OCM (NOKIA)","PLANNED WORKS",
AR411="ACCESS-ISSUE","ACCESS-ISSUE",
AR411="Projet OCM (ZTE, NOKIA, autres projets)","PLANNED WORKS",
AR411="No root CAuse","No root cause",
AR411="ODU HS","ACTIVE",
AR411="IP &amp; VLAN","ACTIVE",
AR411="Warehouse HUAWEI","SPARE-ISSUE",
AR411="SPARE-HS","SPARE-ISSUE",
AR411="Power Telco","ACTIVE", AR411="no impacts","no impacts"
),"")</f>
        <v>No root cause</v>
      </c>
      <c r="AT411" s="99" t="s">
        <v>5661</v>
      </c>
      <c r="AU411" s="99" t="s">
        <v>1012</v>
      </c>
      <c r="AW411" s="17"/>
      <c r="AX411" s="17" t="s">
        <v>5536</v>
      </c>
      <c r="AY411" s="17"/>
      <c r="AZ411" s="17" t="s">
        <v>5536</v>
      </c>
      <c r="BA411" s="7"/>
      <c r="BC411" s="18"/>
      <c r="BD411" s="18"/>
      <c r="BE411" s="18"/>
      <c r="BF411" s="18"/>
      <c r="BG411" s="18"/>
      <c r="BH411" s="18"/>
      <c r="BI411" s="18"/>
      <c r="BJ411" s="18"/>
      <c r="BK411" s="18"/>
      <c r="BM411" s="18"/>
      <c r="BN411" s="18"/>
      <c r="BO411" s="18"/>
      <c r="BP411" s="9" t="s">
        <v>5661</v>
      </c>
      <c r="BQ411" s="14"/>
      <c r="BR411" s="102" t="s">
        <v>5536</v>
      </c>
      <c r="BS411" s="14"/>
      <c r="BT411" s="14"/>
      <c r="BU411" s="9"/>
      <c r="BV411" s="9"/>
      <c r="BW411" s="9"/>
    </row>
    <row r="412" spans="1:75" x14ac:dyDescent="0.35">
      <c r="A412" s="1" t="s">
        <v>1459</v>
      </c>
      <c r="B412" s="8" t="s">
        <v>1460</v>
      </c>
      <c r="C412" s="3" t="s">
        <v>90</v>
      </c>
      <c r="D412" s="1" t="s">
        <v>11</v>
      </c>
      <c r="E412" s="1" t="s">
        <v>96</v>
      </c>
      <c r="F412" s="3" t="s">
        <v>90</v>
      </c>
      <c r="G412" s="1" t="s">
        <v>1461</v>
      </c>
      <c r="H412" s="29" t="s">
        <v>5588</v>
      </c>
      <c r="I412" s="27">
        <v>0.37108853071733838</v>
      </c>
      <c r="J412" s="27">
        <v>7.0632690692424742E-3</v>
      </c>
      <c r="K412" s="27">
        <v>2.7469117334968252E-3</v>
      </c>
      <c r="L412" s="27">
        <v>0.31426412714093471</v>
      </c>
      <c r="M412" s="27">
        <v>0.31287225007496283</v>
      </c>
      <c r="N412" s="27">
        <v>0</v>
      </c>
      <c r="O412" s="27">
        <v>3.5468760725246053E-2</v>
      </c>
      <c r="P412" s="27">
        <v>7.7997218879545596E-2</v>
      </c>
      <c r="Q412" s="27">
        <v>1.6017737719889052E-2</v>
      </c>
      <c r="R412" s="27">
        <v>0.33550306380836931</v>
      </c>
      <c r="S412" s="80">
        <v>0.11431404797759512</v>
      </c>
      <c r="T412" s="80">
        <v>4.0133261881727484E-3</v>
      </c>
      <c r="U412" s="80">
        <v>2.0335395877790776E-3</v>
      </c>
      <c r="V412" s="80">
        <v>1.7015624755476234E-2</v>
      </c>
      <c r="W412" s="80">
        <v>4.4235329894728543E-3</v>
      </c>
      <c r="X412" s="80">
        <v>0.28922587825583085</v>
      </c>
      <c r="Y412" s="80">
        <v>0.81268485704080307</v>
      </c>
      <c r="Z412" s="80">
        <v>0.23711227491726736</v>
      </c>
      <c r="AA412" s="80">
        <v>0.12793521799586594</v>
      </c>
      <c r="AB412" s="80">
        <v>0</v>
      </c>
      <c r="AC412" s="80">
        <v>8.2411997900763423E-3</v>
      </c>
      <c r="AD412" s="80">
        <v>8.2411997900763423E-3</v>
      </c>
      <c r="AE412" s="80">
        <v>0</v>
      </c>
      <c r="AF412" s="80">
        <v>3.9600377366001737E-3</v>
      </c>
      <c r="AG412" s="80"/>
      <c r="AH412" s="80">
        <v>7.0165386453803005E-2</v>
      </c>
      <c r="AI412" s="80">
        <v>0.25285219402326359</v>
      </c>
      <c r="AJ412" s="80">
        <v>0.62222981587392934</v>
      </c>
      <c r="AK412" s="80">
        <v>0.22075213871764765</v>
      </c>
      <c r="AL412" s="80">
        <v>0.17236963930421703</v>
      </c>
      <c r="AM412" s="80">
        <v>0.25285219402326359</v>
      </c>
      <c r="AN412" s="41" t="s">
        <v>5558</v>
      </c>
      <c r="AO412" s="41"/>
      <c r="AP412" s="40" t="str" cm="1">
        <f t="array" ref="AP412">IFERROR(_xlfn.IFS(
AR412="MPR ISSUE","PDH",
AR412="BSS Hardware Issue","BSS",
AR412="Sites strategiques, MLL, Pylone, etc.","ENVTECH",
AR412="AKTIVCO DEFAUT GE &amp; POWER Cabinet","AKTIVCO",
AR412="AKTIVCO Coupure ENEO &amp; Baisse de tension","AKTIVCO GRID ONLY",
AR412="Coupure ENEO &amp; Baisse de tension","IHS GRID ONLY",
AR412="Defaut GE &amp; POWER Cabinet","IHS",
AR412="Sharing","Partners",
AR412="Sites strategiques &amp; DataCenter","SST &amp; DC",
AR412="Exclu","Exclu",
AR412="SAT","SAT",
AR412="SPARE-ISSUE","SPARE-ISSUE",
AR412="Fiber CAmtel","TRANS_FO_CAMTEL",
AR412="Fiber AOF","Fiber AOF",
AR412="Projet OCM (HUAWEI)","TRAVAUX-HUAWEI",
AR412="Projet OCM (NOKIA)","TRAVAUX-NOKIA",
AR412="ACCESS-ISSUE","ACCESS-ISSUE",
AR412="Projet OCM (ZTE, NOKIA, autres projets)","TRAVAUX OCM",
AR412="No root CAuse","No root cause",
AR412="ODU HS","PDH",
AR412="IP &amp; VLAN","PDH",
AR412="Warehouse HUAWEI","SPARE-ISSUE",
AR412="SPARE-HS","SPARE-ISSUE",
AR412="Power Telco","BSS",AR412="no impacts","no impacts"
),"")</f>
        <v>No root cause</v>
      </c>
      <c r="AQ412" s="40" t="str" cm="1">
        <f t="array" ref="AQ412">IFERROR(_xlfn.IFS(
AR412="MPR ISSUE","TX ISSUE",
AR412="BSS Hardware Issue","RAN ISSUE",
AR412="Sites strategiques, MLL, Pylone, etc.","ENVTECH",
AR412="AKTIVCO DEFAUT GE &amp; POWER Cabinet","POWER ISSUE",
AR412="AKTIVCO Coupure ENEO &amp; Baisse de tension","POWER ISSUE",
AR412="Coupure ENEO &amp; Baisse de tension","POWER ISSUE",
AR412="Defaut GE &amp; POWER Cabinet","POWER ISSUE",
AR412="Sharing","POWER ISSUE",
AR412="Sites strategiques &amp; DataCenter","POWER ISSUE",
AR412="Exclu","Exclu",
AR412="SAT","TX ISSUE",
AR412="SPARE-ISSUE","SPARE-ISSUE",
AR412="Fiber CAmtel","TX ISSUE",
AR412="Fiber AOF","TX ISSUE",
AR412="Projet OCM (HUAWEI)","TRAVAUX-HUAWEI",
AR412="Projet OCM (NOKIA)","TRAVAUX -NOKIA",
AR412="ACCESS-ISSUE","ACCESS-ISSUE",
AR412="Projet OCM (ZTE, NOKIA, autres projets)","TRAVAUX OCM",
AR412="No root CAuse","No root cause",
AR412="ODU HS","TX ISSUE",
AR412="IP &amp; VLAN","TX ISSUE",
AR412="Warehouse HUAWEI","SPARE-ISSUE",
AR412="SPARE-HS","SPARE-ISSUE",
AR412="Power Telco","RAN ISSUE",AR412="no impacts","no impacts"
),"")</f>
        <v>No root cause</v>
      </c>
      <c r="AR412" s="59" t="s">
        <v>5343</v>
      </c>
      <c r="AS412" s="40" t="str" cm="1">
        <f t="array" ref="AS412">IFERROR(_xlfn.IFS(
AR412="MPR ISSUE","ACTIVE",
AR412="BSS Hardware Issue","ACTIVE",
AR412="Sites strategiques, MLL, Pylone, etc.","PASSIVE",
AR412="AKTIVCO DEFAUT GE &amp; POWER Cabinet","PASSIVE",
AR412="AKTIVCO Coupure ENEO &amp; Baisse de tension","PASSIVE",
AR412="Coupure ENEO &amp; Baisse de tension","PASSIVE",
AR412="Defaut GE &amp; POWER Cabinet","PASSIVE",
AR412="Sharing","PASSIVE",
AR412="Sites strategiques &amp; DataCenter","PASSIVE",
AR412="Exclu","Exclu",
AR412="SAT","ACTIVE",
AR412="SPARE-ISSUE","SPARE-ISSUE",
AR412="Fiber CAmtel","ACTIVE",
AR412="Fiber AOF","ACTIVE",
AR412="Projet OCM (HUAWEI)","PLANNED WORKS",
AR412="Projet OCM (NOKIA)","PLANNED WORKS",
AR412="ACCESS-ISSUE","ACCESS-ISSUE",
AR412="Projet OCM (ZTE, NOKIA, autres projets)","PLANNED WORKS",
AR412="No root CAuse","No root cause",
AR412="ODU HS","ACTIVE",
AR412="IP &amp; VLAN","ACTIVE",
AR412="Warehouse HUAWEI","SPARE-ISSUE",
AR412="SPARE-HS","SPARE-ISSUE",
AR412="Power Telco","ACTIVE", AR412="no impacts","no impacts"
),"")</f>
        <v>No root cause</v>
      </c>
      <c r="AT412" s="99" t="s">
        <v>5892</v>
      </c>
      <c r="AU412" s="99" t="s">
        <v>1460</v>
      </c>
      <c r="AW412" s="17"/>
      <c r="AX412" s="17" t="s">
        <v>5536</v>
      </c>
      <c r="AY412" s="17"/>
      <c r="AZ412" s="17" t="s">
        <v>5536</v>
      </c>
      <c r="BA412" s="7"/>
      <c r="BC412" s="18"/>
      <c r="BD412" s="18"/>
      <c r="BE412" s="18"/>
      <c r="BF412" s="18"/>
      <c r="BG412" s="18"/>
      <c r="BH412" s="18"/>
      <c r="BI412" s="18"/>
      <c r="BJ412" s="18"/>
      <c r="BK412" s="18"/>
      <c r="BM412" s="18"/>
      <c r="BN412" s="18"/>
      <c r="BO412" s="18"/>
      <c r="BP412" s="9" t="s">
        <v>5892</v>
      </c>
      <c r="BQ412" s="14"/>
      <c r="BR412" s="102" t="s">
        <v>5536</v>
      </c>
      <c r="BS412" s="14"/>
      <c r="BT412" s="14"/>
      <c r="BU412" s="9"/>
      <c r="BV412" s="9"/>
      <c r="BW412" s="9"/>
    </row>
    <row r="413" spans="1:75" x14ac:dyDescent="0.35">
      <c r="A413" s="1" t="s">
        <v>435</v>
      </c>
      <c r="B413" s="1" t="s">
        <v>436</v>
      </c>
      <c r="C413" s="3" t="s">
        <v>55</v>
      </c>
      <c r="D413" s="1" t="s">
        <v>11</v>
      </c>
      <c r="E413" s="1" t="s">
        <v>12</v>
      </c>
      <c r="F413" s="3" t="s">
        <v>55</v>
      </c>
      <c r="G413" s="1" t="s">
        <v>437</v>
      </c>
      <c r="H413" s="29" t="s">
        <v>5588</v>
      </c>
      <c r="I413" s="27">
        <v>9.2965275257123032</v>
      </c>
      <c r="J413" s="27">
        <v>9.2968521653973557</v>
      </c>
      <c r="K413" s="27">
        <v>9.2966357389406529</v>
      </c>
      <c r="L413" s="27">
        <v>9.2969062720115296</v>
      </c>
      <c r="M413" s="27">
        <v>9.29679805878318</v>
      </c>
      <c r="N413" s="27">
        <v>9.29679805878318</v>
      </c>
      <c r="O413" s="27">
        <v>9.2969062720115296</v>
      </c>
      <c r="P413" s="27">
        <v>9.2968521653973557</v>
      </c>
      <c r="Q413" s="27">
        <v>9.2966357389406529</v>
      </c>
      <c r="R413" s="27">
        <v>9.2969603786257053</v>
      </c>
      <c r="S413" s="80">
        <v>9.2971226984682325</v>
      </c>
      <c r="T413" s="80">
        <v>9.2448485159788039</v>
      </c>
      <c r="U413" s="80">
        <v>9.2969603786257053</v>
      </c>
      <c r="V413" s="80">
        <v>9.2449020212137576</v>
      </c>
      <c r="W413" s="80">
        <v>9.2448485159788039</v>
      </c>
      <c r="X413" s="80">
        <v>9.2450090316836597</v>
      </c>
      <c r="Y413" s="80">
        <v>9.2449020212137576</v>
      </c>
      <c r="Z413" s="80">
        <v>9.2445274845690903</v>
      </c>
      <c r="AA413" s="80">
        <v>9.2445809898040405</v>
      </c>
      <c r="AB413" s="80">
        <v>9.2446344950389943</v>
      </c>
      <c r="AC413" s="80">
        <v>9.2450090316836597</v>
      </c>
      <c r="AD413" s="80">
        <v>9.2450090316836597</v>
      </c>
      <c r="AE413" s="80">
        <v>6.252268136010537</v>
      </c>
      <c r="AF413" s="80">
        <v>2.8608298643844861</v>
      </c>
      <c r="AG413" s="80"/>
      <c r="AH413" s="80">
        <v>0.12040929982847515</v>
      </c>
      <c r="AI413" s="80">
        <v>0.25224151264293043</v>
      </c>
      <c r="AJ413" s="80">
        <v>1.1189395665223874</v>
      </c>
      <c r="AK413" s="80">
        <v>0.27540622418066674</v>
      </c>
      <c r="AL413" s="80">
        <v>0</v>
      </c>
      <c r="AM413" s="80">
        <v>0.25224151264293043</v>
      </c>
      <c r="AN413" s="41" t="s">
        <v>5586</v>
      </c>
      <c r="AO413" s="41" t="s">
        <v>5535</v>
      </c>
      <c r="AP413" s="40" t="str" cm="1">
        <f t="array" ref="AP413">IFERROR(_xlfn.IFS(
AR413="MPR ISSUE","PDH",
AR413="BSS Hardware Issue","BSS",
AR413="Sites strategiques, MLL, Pylone, etc.","ENVTECH",
AR413="AKTIVCO DEFAUT GE &amp; POWER Cabinet","AKTIVCO",
AR413="AKTIVCO Coupure ENEO &amp; Baisse de tension","AKTIVCO GRID ONLY",
AR413="Coupure ENEO &amp; Baisse de tension","IHS GRID ONLY",
AR413="Defaut GE &amp; POWER Cabinet","IHS",
AR413="Sharing","Partners",
AR413="Sites strategiques &amp; DataCenter","SST &amp; DC",
AR413="Exclu","Exclu",
AR413="SAT","SAT",
AR413="SPARE-ISSUE","SPARE-ISSUE",
AR413="Fiber CAmtel","TRANS_FO_CAMTEL",
AR413="Fiber AOF","Fiber AOF",
AR413="Projet OCM (HUAWEI)","TRAVAUX-HUAWEI",
AR413="Projet OCM (NOKIA)","TRAVAUX-NOKIA",
AR413="ACCESS-ISSUE","ACCESS-ISSUE",
AR413="Projet OCM (ZTE, NOKIA, autres projets)","TRAVAUX OCM",
AR413="No root CAuse","No root cause",
AR413="ODU HS","PDH",
AR413="IP &amp; VLAN","PDH",
AR413="Warehouse HUAWEI","SPARE-ISSUE",
AR413="SPARE-HS","SPARE-ISSUE",
AR413="Power Telco","BSS",AR413="no impacts","no impacts"
),"")</f>
        <v>Exclu</v>
      </c>
      <c r="AQ413" s="40" t="str" cm="1">
        <f t="array" ref="AQ413">IFERROR(_xlfn.IFS(
AR413="MPR ISSUE","TX ISSUE",
AR413="BSS Hardware Issue","RAN ISSUE",
AR413="Sites strategiques, MLL, Pylone, etc.","ENVTECH",
AR413="AKTIVCO DEFAUT GE &amp; POWER Cabinet","POWER ISSUE",
AR413="AKTIVCO Coupure ENEO &amp; Baisse de tension","POWER ISSUE",
AR413="Coupure ENEO &amp; Baisse de tension","POWER ISSUE",
AR413="Defaut GE &amp; POWER Cabinet","POWER ISSUE",
AR413="Sharing","POWER ISSUE",
AR413="Sites strategiques &amp; DataCenter","POWER ISSUE",
AR413="Exclu","Exclu",
AR413="SAT","TX ISSUE",
AR413="SPARE-ISSUE","SPARE-ISSUE",
AR413="Fiber CAmtel","TX ISSUE",
AR413="Fiber AOF","TX ISSUE",
AR413="Projet OCM (HUAWEI)","TRAVAUX-HUAWEI",
AR413="Projet OCM (NOKIA)","TRAVAUX -NOKIA",
AR413="ACCESS-ISSUE","ACCESS-ISSUE",
AR413="Projet OCM (ZTE, NOKIA, autres projets)","TRAVAUX OCM",
AR413="No root CAuse","No root cause",
AR413="ODU HS","TX ISSUE",
AR413="IP &amp; VLAN","TX ISSUE",
AR413="Warehouse HUAWEI","SPARE-ISSUE",
AR413="SPARE-HS","SPARE-ISSUE",
AR413="Power Telco","RAN ISSUE",AR413="no impacts","no impacts"
),"")</f>
        <v>Exclu</v>
      </c>
      <c r="AR413" s="59" t="s">
        <v>5586</v>
      </c>
      <c r="AS413" s="40" t="str" cm="1">
        <f t="array" ref="AS413">IFERROR(_xlfn.IFS(
AR413="MPR ISSUE","ACTIVE",
AR413="BSS Hardware Issue","ACTIVE",
AR413="Sites strategiques, MLL, Pylone, etc.","PASSIVE",
AR413="AKTIVCO DEFAUT GE &amp; POWER Cabinet","PASSIVE",
AR413="AKTIVCO Coupure ENEO &amp; Baisse de tension","PASSIVE",
AR413="Coupure ENEO &amp; Baisse de tension","PASSIVE",
AR413="Defaut GE &amp; POWER Cabinet","PASSIVE",
AR413="Sharing","PASSIVE",
AR413="Sites strategiques &amp; DataCenter","PASSIVE",
AR413="Exclu","Exclu",
AR413="SAT","ACTIVE",
AR413="SPARE-ISSUE","SPARE-ISSUE",
AR413="Fiber CAmtel","ACTIVE",
AR413="Fiber AOF","ACTIVE",
AR413="Projet OCM (HUAWEI)","PLANNED WORKS",
AR413="Projet OCM (NOKIA)","PLANNED WORKS",
AR413="ACCESS-ISSUE","ACCESS-ISSUE",
AR413="Projet OCM (ZTE, NOKIA, autres projets)","PLANNED WORKS",
AR413="No root CAuse","No root cause",
AR413="ODU HS","ACTIVE",
AR413="IP &amp; VLAN","ACTIVE",
AR413="Warehouse HUAWEI","SPARE-ISSUE",
AR413="SPARE-HS","SPARE-ISSUE",
AR413="Power Telco","ACTIVE", AR413="no impacts","no impacts"
),"")</f>
        <v>Exclu</v>
      </c>
      <c r="AT413" s="99" t="s">
        <v>6489</v>
      </c>
      <c r="AU413" s="99" t="s">
        <v>436</v>
      </c>
      <c r="AW413" s="17"/>
      <c r="AX413" s="17" t="s">
        <v>5536</v>
      </c>
      <c r="AY413" s="17"/>
      <c r="AZ413" s="17" t="s">
        <v>5536</v>
      </c>
      <c r="BA413" s="7"/>
      <c r="BC413" s="18"/>
      <c r="BD413" s="18"/>
      <c r="BE413" s="18"/>
      <c r="BF413" s="18"/>
      <c r="BG413" s="18"/>
      <c r="BH413" s="18"/>
      <c r="BI413" s="18"/>
      <c r="BJ413" s="18" t="s">
        <v>5720</v>
      </c>
      <c r="BK413" s="18" t="s">
        <v>5720</v>
      </c>
      <c r="BM413" s="18"/>
      <c r="BN413" s="18"/>
      <c r="BO413" s="18"/>
      <c r="BP413" s="9" t="s">
        <v>5721</v>
      </c>
      <c r="BQ413" s="14"/>
      <c r="BR413" s="102" t="s">
        <v>5536</v>
      </c>
      <c r="BS413" s="14"/>
      <c r="BT413" s="14"/>
      <c r="BU413" s="9"/>
      <c r="BV413" s="9"/>
      <c r="BW413" s="9"/>
    </row>
    <row r="414" spans="1:75" x14ac:dyDescent="0.35">
      <c r="A414" s="1" t="s">
        <v>4502</v>
      </c>
      <c r="B414" s="8" t="s">
        <v>4503</v>
      </c>
      <c r="C414" s="3" t="s">
        <v>32</v>
      </c>
      <c r="D414" s="1" t="s">
        <v>11</v>
      </c>
      <c r="E414" s="1" t="s">
        <v>145</v>
      </c>
      <c r="F414" s="3" t="s">
        <v>31</v>
      </c>
      <c r="G414" s="1" t="s">
        <v>32</v>
      </c>
      <c r="H414" s="30" t="s">
        <v>5587</v>
      </c>
      <c r="I414" s="27">
        <v>0</v>
      </c>
      <c r="J414" s="27">
        <v>0</v>
      </c>
      <c r="K414" s="27">
        <v>0</v>
      </c>
      <c r="L414" s="27">
        <v>0</v>
      </c>
      <c r="M414" s="27">
        <v>0</v>
      </c>
      <c r="N414" s="27">
        <v>0</v>
      </c>
      <c r="O414" s="27">
        <v>0</v>
      </c>
      <c r="P414" s="27">
        <v>0</v>
      </c>
      <c r="Q414" s="27">
        <v>0</v>
      </c>
      <c r="R414" s="27">
        <v>0</v>
      </c>
      <c r="S414" s="80">
        <v>0</v>
      </c>
      <c r="T414" s="80">
        <v>0</v>
      </c>
      <c r="U414" s="80">
        <v>0</v>
      </c>
      <c r="V414" s="80">
        <v>0</v>
      </c>
      <c r="W414" s="80">
        <v>0</v>
      </c>
      <c r="X414" s="80">
        <v>0</v>
      </c>
      <c r="Y414" s="80">
        <v>0</v>
      </c>
      <c r="Z414" s="80">
        <v>0</v>
      </c>
      <c r="AA414" s="80">
        <v>0</v>
      </c>
      <c r="AB414" s="80">
        <v>0</v>
      </c>
      <c r="AC414" s="80">
        <v>0</v>
      </c>
      <c r="AD414" s="80">
        <v>0</v>
      </c>
      <c r="AE414" s="80">
        <v>0</v>
      </c>
      <c r="AF414" s="80">
        <v>0</v>
      </c>
      <c r="AG414" s="80"/>
      <c r="AH414" s="80">
        <v>0</v>
      </c>
      <c r="AI414" s="80">
        <v>0.25051151004614247</v>
      </c>
      <c r="AJ414" s="80">
        <v>0.13064078430432158</v>
      </c>
      <c r="AK414" s="80">
        <v>0.10997123534991773</v>
      </c>
      <c r="AL414" s="80">
        <v>0.37380955507839253</v>
      </c>
      <c r="AM414" s="80">
        <v>0.25051151004614247</v>
      </c>
      <c r="AN414" s="41" t="s">
        <v>5558</v>
      </c>
      <c r="AO414" s="41"/>
      <c r="AP414" s="40" t="str" cm="1">
        <f t="array" ref="AP414">IFERROR(_xlfn.IFS(
AR414="MPR ISSUE","PDH",
AR414="BSS Hardware Issue","BSS",
AR414="Sites strategiques, MLL, Pylone, etc.","ENVTECH",
AR414="AKTIVCO DEFAUT GE &amp; POWER Cabinet","AKTIVCO",
AR414="AKTIVCO Coupure ENEO &amp; Baisse de tension","AKTIVCO GRID ONLY",
AR414="Coupure ENEO &amp; Baisse de tension","IHS GRID ONLY",
AR414="Defaut GE &amp; POWER Cabinet","IHS",
AR414="Sharing","Partners",
AR414="Sites strategiques &amp; DataCenter","SST &amp; DC",
AR414="Exclu","Exclu",
AR414="SAT","SAT",
AR414="SPARE-ISSUE","SPARE-ISSUE",
AR414="Fiber CAmtel","TRANS_FO_CAMTEL",
AR414="Fiber AOF","Fiber AOF",
AR414="Projet OCM (HUAWEI)","TRAVAUX-HUAWEI",
AR414="Projet OCM (NOKIA)","TRAVAUX-NOKIA",
AR414="ACCESS-ISSUE","ACCESS-ISSUE",
AR414="Projet OCM (ZTE, NOKIA, autres projets)","TRAVAUX OCM",
AR414="No root CAuse","No root cause",
AR414="ODU HS","PDH",
AR414="IP &amp; VLAN","PDH",
AR414="Warehouse HUAWEI","SPARE-ISSUE",
AR414="SPARE-HS","SPARE-ISSUE",
AR414="Power Telco","BSS",AR414="no impacts","no impacts"
),"")</f>
        <v>No root cause</v>
      </c>
      <c r="AQ414" s="40" t="str" cm="1">
        <f t="array" ref="AQ414">IFERROR(_xlfn.IFS(
AR414="MPR ISSUE","TX ISSUE",
AR414="BSS Hardware Issue","RAN ISSUE",
AR414="Sites strategiques, MLL, Pylone, etc.","ENVTECH",
AR414="AKTIVCO DEFAUT GE &amp; POWER Cabinet","POWER ISSUE",
AR414="AKTIVCO Coupure ENEO &amp; Baisse de tension","POWER ISSUE",
AR414="Coupure ENEO &amp; Baisse de tension","POWER ISSUE",
AR414="Defaut GE &amp; POWER Cabinet","POWER ISSUE",
AR414="Sharing","POWER ISSUE",
AR414="Sites strategiques &amp; DataCenter","POWER ISSUE",
AR414="Exclu","Exclu",
AR414="SAT","TX ISSUE",
AR414="SPARE-ISSUE","SPARE-ISSUE",
AR414="Fiber CAmtel","TX ISSUE",
AR414="Fiber AOF","TX ISSUE",
AR414="Projet OCM (HUAWEI)","TRAVAUX-HUAWEI",
AR414="Projet OCM (NOKIA)","TRAVAUX -NOKIA",
AR414="ACCESS-ISSUE","ACCESS-ISSUE",
AR414="Projet OCM (ZTE, NOKIA, autres projets)","TRAVAUX OCM",
AR414="No root CAuse","No root cause",
AR414="ODU HS","TX ISSUE",
AR414="IP &amp; VLAN","TX ISSUE",
AR414="Warehouse HUAWEI","SPARE-ISSUE",
AR414="SPARE-HS","SPARE-ISSUE",
AR414="Power Telco","RAN ISSUE",AR414="no impacts","no impacts"
),"")</f>
        <v>No root cause</v>
      </c>
      <c r="AR414" s="59" t="s">
        <v>5343</v>
      </c>
      <c r="AS414" s="40" t="str" cm="1">
        <f t="array" ref="AS414">IFERROR(_xlfn.IFS(
AR414="MPR ISSUE","ACTIVE",
AR414="BSS Hardware Issue","ACTIVE",
AR414="Sites strategiques, MLL, Pylone, etc.","PASSIVE",
AR414="AKTIVCO DEFAUT GE &amp; POWER Cabinet","PASSIVE",
AR414="AKTIVCO Coupure ENEO &amp; Baisse de tension","PASSIVE",
AR414="Coupure ENEO &amp; Baisse de tension","PASSIVE",
AR414="Defaut GE &amp; POWER Cabinet","PASSIVE",
AR414="Sharing","PASSIVE",
AR414="Sites strategiques &amp; DataCenter","PASSIVE",
AR414="Exclu","Exclu",
AR414="SAT","ACTIVE",
AR414="SPARE-ISSUE","SPARE-ISSUE",
AR414="Fiber CAmtel","ACTIVE",
AR414="Fiber AOF","ACTIVE",
AR414="Projet OCM (HUAWEI)","PLANNED WORKS",
AR414="Projet OCM (NOKIA)","PLANNED WORKS",
AR414="ACCESS-ISSUE","ACCESS-ISSUE",
AR414="Projet OCM (ZTE, NOKIA, autres projets)","PLANNED WORKS",
AR414="No root CAuse","No root cause",
AR414="ODU HS","ACTIVE",
AR414="IP &amp; VLAN","ACTIVE",
AR414="Warehouse HUAWEI","SPARE-ISSUE",
AR414="SPARE-HS","SPARE-ISSUE",
AR414="Power Telco","ACTIVE", AR414="no impacts","no impacts"
),"")</f>
        <v>No root cause</v>
      </c>
      <c r="AT414" s="99" t="s">
        <v>5661</v>
      </c>
      <c r="AU414" s="99" t="s">
        <v>4503</v>
      </c>
      <c r="AW414" s="17"/>
      <c r="AX414" s="17" t="s">
        <v>5536</v>
      </c>
      <c r="AY414" s="17"/>
      <c r="AZ414" s="17" t="s">
        <v>5536</v>
      </c>
      <c r="BA414" s="7"/>
      <c r="BC414" s="18"/>
      <c r="BD414" s="18"/>
      <c r="BE414" s="18"/>
      <c r="BF414" s="18"/>
      <c r="BG414" s="18"/>
      <c r="BH414" s="18"/>
      <c r="BI414" s="18"/>
      <c r="BJ414" s="18"/>
      <c r="BK414" s="18"/>
      <c r="BM414" s="18"/>
      <c r="BN414" s="18"/>
      <c r="BO414" s="18"/>
      <c r="BP414" s="9" t="s">
        <v>5661</v>
      </c>
      <c r="BQ414" s="14"/>
      <c r="BR414" s="102" t="s">
        <v>5536</v>
      </c>
      <c r="BS414" s="14"/>
      <c r="BT414" s="14"/>
      <c r="BU414" s="9"/>
      <c r="BV414" s="9"/>
      <c r="BW414" s="9"/>
    </row>
    <row r="415" spans="1:75" x14ac:dyDescent="0.35">
      <c r="A415" s="1" t="s">
        <v>1541</v>
      </c>
      <c r="B415" s="8" t="s">
        <v>1542</v>
      </c>
      <c r="C415" s="3" t="s">
        <v>37</v>
      </c>
      <c r="D415" s="1" t="s">
        <v>21</v>
      </c>
      <c r="E415" s="1" t="s">
        <v>89</v>
      </c>
      <c r="F415" s="3" t="s">
        <v>69</v>
      </c>
      <c r="G415" s="1" t="s">
        <v>1541</v>
      </c>
      <c r="H415" s="29" t="s">
        <v>5588</v>
      </c>
      <c r="I415" s="27">
        <v>3.0819015332460129</v>
      </c>
      <c r="J415" s="27">
        <v>3.0819015332460129</v>
      </c>
      <c r="K415" s="27">
        <v>1.7911600369842346</v>
      </c>
      <c r="L415" s="27">
        <v>1.7835078317383009E-4</v>
      </c>
      <c r="M415" s="27">
        <v>2.4969109644359369E-4</v>
      </c>
      <c r="N415" s="27">
        <v>1.9618586149132891E-4</v>
      </c>
      <c r="O415" s="27">
        <v>1.7835078317400378E-4</v>
      </c>
      <c r="P415" s="27">
        <v>7.4907328933066539E-4</v>
      </c>
      <c r="Q415" s="27">
        <v>1.0181545178821445</v>
      </c>
      <c r="R415" s="27">
        <v>1.7835078317406171E-4</v>
      </c>
      <c r="S415" s="80">
        <v>1.7835078317406171E-4</v>
      </c>
      <c r="T415" s="80">
        <v>2.8536125307827289E-4</v>
      </c>
      <c r="U415" s="80">
        <v>6.0639266279136972E-4</v>
      </c>
      <c r="V415" s="80">
        <v>2.8536125307821499E-4</v>
      </c>
      <c r="W415" s="80">
        <v>2.8536125307827289E-4</v>
      </c>
      <c r="X415" s="80">
        <v>1.5230134267846121E-4</v>
      </c>
      <c r="Y415" s="80">
        <v>2.6752617476088987E-4</v>
      </c>
      <c r="Z415" s="80">
        <v>1.9779280204775236</v>
      </c>
      <c r="AA415" s="80">
        <v>3.0819015332460129</v>
      </c>
      <c r="AB415" s="80">
        <v>2.0331271758156864</v>
      </c>
      <c r="AC415" s="80">
        <v>0.69608527164964473</v>
      </c>
      <c r="AD415" s="80">
        <v>0.69608527164964473</v>
      </c>
      <c r="AE415" s="80">
        <v>3.1722183698453059</v>
      </c>
      <c r="AF415" s="80">
        <v>1.5513486172820481</v>
      </c>
      <c r="AG415" s="80"/>
      <c r="AH415" s="80">
        <v>6.6881543690236198E-3</v>
      </c>
      <c r="AI415" s="80">
        <v>0.24036335048354435</v>
      </c>
      <c r="AJ415" s="80">
        <v>0.52543573572493396</v>
      </c>
      <c r="AK415" s="80">
        <v>0.25925585918241745</v>
      </c>
      <c r="AL415" s="80">
        <v>0.15013942788601442</v>
      </c>
      <c r="AM415" s="80">
        <v>0.24036335048354435</v>
      </c>
      <c r="AN415" s="41" t="s">
        <v>5558</v>
      </c>
      <c r="AO415" s="41"/>
      <c r="AP415" s="40" t="str" cm="1">
        <f t="array" ref="AP415">IFERROR(_xlfn.IFS(
AR415="MPR ISSUE","PDH",
AR415="BSS Hardware Issue","BSS",
AR415="Sites strategiques, MLL, Pylone, etc.","ENVTECH",
AR415="AKTIVCO DEFAUT GE &amp; POWER Cabinet","AKTIVCO",
AR415="AKTIVCO Coupure ENEO &amp; Baisse de tension","AKTIVCO GRID ONLY",
AR415="Coupure ENEO &amp; Baisse de tension","IHS GRID ONLY",
AR415="Defaut GE &amp; POWER Cabinet","IHS",
AR415="Sharing","Partners",
AR415="Sites strategiques &amp; DataCenter","SST &amp; DC",
AR415="Exclu","Exclu",
AR415="SAT","SAT",
AR415="SPARE-ISSUE","SPARE-ISSUE",
AR415="Fiber CAmtel","TRANS_FO_CAMTEL",
AR415="Fiber AOF","Fiber AOF",
AR415="Projet OCM (HUAWEI)","TRAVAUX-HUAWEI",
AR415="Projet OCM (NOKIA)","TRAVAUX-NOKIA",
AR415="ACCESS-ISSUE","ACCESS-ISSUE",
AR415="Projet OCM (ZTE, NOKIA, autres projets)","TRAVAUX OCM",
AR415="No root CAuse","No root cause",
AR415="ODU HS","PDH",
AR415="IP &amp; VLAN","PDH",
AR415="Warehouse HUAWEI","SPARE-ISSUE",
AR415="SPARE-HS","SPARE-ISSUE",
AR415="Power Telco","BSS",AR415="no impacts","no impacts"
),"")</f>
        <v>No root cause</v>
      </c>
      <c r="AQ415" s="40" t="str" cm="1">
        <f t="array" ref="AQ415">IFERROR(_xlfn.IFS(
AR415="MPR ISSUE","TX ISSUE",
AR415="BSS Hardware Issue","RAN ISSUE",
AR415="Sites strategiques, MLL, Pylone, etc.","ENVTECH",
AR415="AKTIVCO DEFAUT GE &amp; POWER Cabinet","POWER ISSUE",
AR415="AKTIVCO Coupure ENEO &amp; Baisse de tension","POWER ISSUE",
AR415="Coupure ENEO &amp; Baisse de tension","POWER ISSUE",
AR415="Defaut GE &amp; POWER Cabinet","POWER ISSUE",
AR415="Sharing","POWER ISSUE",
AR415="Sites strategiques &amp; DataCenter","POWER ISSUE",
AR415="Exclu","Exclu",
AR415="SAT","TX ISSUE",
AR415="SPARE-ISSUE","SPARE-ISSUE",
AR415="Fiber CAmtel","TX ISSUE",
AR415="Fiber AOF","TX ISSUE",
AR415="Projet OCM (HUAWEI)","TRAVAUX-HUAWEI",
AR415="Projet OCM (NOKIA)","TRAVAUX -NOKIA",
AR415="ACCESS-ISSUE","ACCESS-ISSUE",
AR415="Projet OCM (ZTE, NOKIA, autres projets)","TRAVAUX OCM",
AR415="No root CAuse","No root cause",
AR415="ODU HS","TX ISSUE",
AR415="IP &amp; VLAN","TX ISSUE",
AR415="Warehouse HUAWEI","SPARE-ISSUE",
AR415="SPARE-HS","SPARE-ISSUE",
AR415="Power Telco","RAN ISSUE",AR415="no impacts","no impacts"
),"")</f>
        <v>No root cause</v>
      </c>
      <c r="AR415" s="59" t="s">
        <v>5343</v>
      </c>
      <c r="AS415" s="40" t="str" cm="1">
        <f t="array" ref="AS415">IFERROR(_xlfn.IFS(
AR415="MPR ISSUE","ACTIVE",
AR415="BSS Hardware Issue","ACTIVE",
AR415="Sites strategiques, MLL, Pylone, etc.","PASSIVE",
AR415="AKTIVCO DEFAUT GE &amp; POWER Cabinet","PASSIVE",
AR415="AKTIVCO Coupure ENEO &amp; Baisse de tension","PASSIVE",
AR415="Coupure ENEO &amp; Baisse de tension","PASSIVE",
AR415="Defaut GE &amp; POWER Cabinet","PASSIVE",
AR415="Sharing","PASSIVE",
AR415="Sites strategiques &amp; DataCenter","PASSIVE",
AR415="Exclu","Exclu",
AR415="SAT","ACTIVE",
AR415="SPARE-ISSUE","SPARE-ISSUE",
AR415="Fiber CAmtel","ACTIVE",
AR415="Fiber AOF","ACTIVE",
AR415="Projet OCM (HUAWEI)","PLANNED WORKS",
AR415="Projet OCM (NOKIA)","PLANNED WORKS",
AR415="ACCESS-ISSUE","ACCESS-ISSUE",
AR415="Projet OCM (ZTE, NOKIA, autres projets)","PLANNED WORKS",
AR415="No root CAuse","No root cause",
AR415="ODU HS","ACTIVE",
AR415="IP &amp; VLAN","ACTIVE",
AR415="Warehouse HUAWEI","SPARE-ISSUE",
AR415="SPARE-HS","SPARE-ISSUE",
AR415="Power Telco","ACTIVE", AR415="no impacts","no impacts"
),"")</f>
        <v>No root cause</v>
      </c>
      <c r="AT415" s="99" t="s">
        <v>5742</v>
      </c>
      <c r="AU415" s="99" t="s">
        <v>1542</v>
      </c>
      <c r="AW415" s="17"/>
      <c r="AX415" s="17" t="s">
        <v>5536</v>
      </c>
      <c r="AY415" s="17"/>
      <c r="AZ415" s="17" t="s">
        <v>6200</v>
      </c>
      <c r="BA415" s="7"/>
      <c r="BC415" s="18"/>
      <c r="BD415" s="18"/>
      <c r="BE415" s="18"/>
      <c r="BF415" s="18"/>
      <c r="BG415" s="18"/>
      <c r="BH415" s="18"/>
      <c r="BI415" s="18"/>
      <c r="BJ415" s="18"/>
      <c r="BK415" s="18"/>
      <c r="BM415" s="18"/>
      <c r="BN415" s="18"/>
      <c r="BO415" s="18"/>
      <c r="BP415" s="9" t="s">
        <v>5742</v>
      </c>
      <c r="BQ415" s="14"/>
      <c r="BR415" s="102" t="s">
        <v>5536</v>
      </c>
      <c r="BS415" s="14"/>
      <c r="BT415" s="14"/>
      <c r="BU415" s="9"/>
      <c r="BV415" s="9"/>
      <c r="BW415" s="9"/>
    </row>
    <row r="416" spans="1:75" x14ac:dyDescent="0.35">
      <c r="A416" s="1" t="s">
        <v>2469</v>
      </c>
      <c r="B416" s="8" t="s">
        <v>2470</v>
      </c>
      <c r="C416" s="3" t="s">
        <v>37</v>
      </c>
      <c r="D416" s="1" t="s">
        <v>11</v>
      </c>
      <c r="E416" s="1" t="s">
        <v>96</v>
      </c>
      <c r="F416" s="3" t="s">
        <v>226</v>
      </c>
      <c r="G416" s="1" t="s">
        <v>2469</v>
      </c>
      <c r="H416" s="29" t="s">
        <v>5588</v>
      </c>
      <c r="I416" s="27">
        <v>0.15621745098207074</v>
      </c>
      <c r="J416" s="27">
        <v>0.1666153016411123</v>
      </c>
      <c r="K416" s="27">
        <v>0.26461905699520316</v>
      </c>
      <c r="L416" s="27">
        <v>0.358039197221723</v>
      </c>
      <c r="M416" s="27">
        <v>9.2171684744301985E-2</v>
      </c>
      <c r="N416" s="27">
        <v>0</v>
      </c>
      <c r="O416" s="27">
        <v>0.31468332618198724</v>
      </c>
      <c r="P416" s="27">
        <v>2.5866570785285634</v>
      </c>
      <c r="Q416" s="27">
        <v>3.4123261529349262</v>
      </c>
      <c r="R416" s="27">
        <v>0.29172837603764495</v>
      </c>
      <c r="S416" s="80">
        <v>0.27223463543673121</v>
      </c>
      <c r="T416" s="80">
        <v>4.426612933142712</v>
      </c>
      <c r="U416" s="80">
        <v>0.16115776767598938</v>
      </c>
      <c r="V416" s="80">
        <v>0.20462185353548318</v>
      </c>
      <c r="W416" s="80">
        <v>4.426612933142712</v>
      </c>
      <c r="X416" s="80">
        <v>0.26884597055642578</v>
      </c>
      <c r="Y416" s="80">
        <v>0.29310167706808432</v>
      </c>
      <c r="Z416" s="80">
        <v>0.29488518489982407</v>
      </c>
      <c r="AA416" s="80">
        <v>0.25785956231291002</v>
      </c>
      <c r="AB416" s="80">
        <v>0.23119612022840316</v>
      </c>
      <c r="AC416" s="80">
        <v>0.30151983403389526</v>
      </c>
      <c r="AD416" s="80">
        <v>0.30151983403389526</v>
      </c>
      <c r="AE416" s="80">
        <v>0.1836834715908604</v>
      </c>
      <c r="AF416" s="80">
        <v>0.20915196342810194</v>
      </c>
      <c r="AG416" s="80"/>
      <c r="AH416" s="80">
        <v>0.30255426857630413</v>
      </c>
      <c r="AI416" s="80">
        <v>0.23576190027765645</v>
      </c>
      <c r="AJ416" s="80">
        <v>0.35320472085336657</v>
      </c>
      <c r="AK416" s="80">
        <v>0.19284810836724917</v>
      </c>
      <c r="AL416" s="80">
        <v>0.23122839907456638</v>
      </c>
      <c r="AM416" s="80">
        <v>0.23576190027765645</v>
      </c>
      <c r="AN416" s="41" t="s">
        <v>5558</v>
      </c>
      <c r="AO416" s="41"/>
      <c r="AP416" s="40" t="str" cm="1">
        <f t="array" ref="AP416">IFERROR(_xlfn.IFS(
AR416="MPR ISSUE","PDH",
AR416="BSS Hardware Issue","BSS",
AR416="Sites strategiques, MLL, Pylone, etc.","ENVTECH",
AR416="AKTIVCO DEFAUT GE &amp; POWER Cabinet","AKTIVCO",
AR416="AKTIVCO Coupure ENEO &amp; Baisse de tension","AKTIVCO GRID ONLY",
AR416="Coupure ENEO &amp; Baisse de tension","IHS GRID ONLY",
AR416="Defaut GE &amp; POWER Cabinet","IHS",
AR416="Sharing","Partners",
AR416="Sites strategiques &amp; DataCenter","SST &amp; DC",
AR416="Exclu","Exclu",
AR416="SAT","SAT",
AR416="SPARE-ISSUE","SPARE-ISSUE",
AR416="Fiber CAmtel","TRANS_FO_CAMTEL",
AR416="Fiber AOF","Fiber AOF",
AR416="Projet OCM (HUAWEI)","TRAVAUX-HUAWEI",
AR416="Projet OCM (NOKIA)","TRAVAUX-NOKIA",
AR416="ACCESS-ISSUE","ACCESS-ISSUE",
AR416="Projet OCM (ZTE, NOKIA, autres projets)","TRAVAUX OCM",
AR416="No root CAuse","No root cause",
AR416="ODU HS","PDH",
AR416="IP &amp; VLAN","PDH",
AR416="Warehouse HUAWEI","SPARE-ISSUE",
AR416="SPARE-HS","SPARE-ISSUE",
AR416="Power Telco","BSS",AR416="no impacts","no impacts"
),"")</f>
        <v>No root cause</v>
      </c>
      <c r="AQ416" s="40" t="str" cm="1">
        <f t="array" ref="AQ416">IFERROR(_xlfn.IFS(
AR416="MPR ISSUE","TX ISSUE",
AR416="BSS Hardware Issue","RAN ISSUE",
AR416="Sites strategiques, MLL, Pylone, etc.","ENVTECH",
AR416="AKTIVCO DEFAUT GE &amp; POWER Cabinet","POWER ISSUE",
AR416="AKTIVCO Coupure ENEO &amp; Baisse de tension","POWER ISSUE",
AR416="Coupure ENEO &amp; Baisse de tension","POWER ISSUE",
AR416="Defaut GE &amp; POWER Cabinet","POWER ISSUE",
AR416="Sharing","POWER ISSUE",
AR416="Sites strategiques &amp; DataCenter","POWER ISSUE",
AR416="Exclu","Exclu",
AR416="SAT","TX ISSUE",
AR416="SPARE-ISSUE","SPARE-ISSUE",
AR416="Fiber CAmtel","TX ISSUE",
AR416="Fiber AOF","TX ISSUE",
AR416="Projet OCM (HUAWEI)","TRAVAUX-HUAWEI",
AR416="Projet OCM (NOKIA)","TRAVAUX -NOKIA",
AR416="ACCESS-ISSUE","ACCESS-ISSUE",
AR416="Projet OCM (ZTE, NOKIA, autres projets)","TRAVAUX OCM",
AR416="No root CAuse","No root cause",
AR416="ODU HS","TX ISSUE",
AR416="IP &amp; VLAN","TX ISSUE",
AR416="Warehouse HUAWEI","SPARE-ISSUE",
AR416="SPARE-HS","SPARE-ISSUE",
AR416="Power Telco","RAN ISSUE",AR416="no impacts","no impacts"
),"")</f>
        <v>No root cause</v>
      </c>
      <c r="AR416" s="59" t="s">
        <v>5343</v>
      </c>
      <c r="AS416" s="40" t="str" cm="1">
        <f t="array" ref="AS416">IFERROR(_xlfn.IFS(
AR416="MPR ISSUE","ACTIVE",
AR416="BSS Hardware Issue","ACTIVE",
AR416="Sites strategiques, MLL, Pylone, etc.","PASSIVE",
AR416="AKTIVCO DEFAUT GE &amp; POWER Cabinet","PASSIVE",
AR416="AKTIVCO Coupure ENEO &amp; Baisse de tension","PASSIVE",
AR416="Coupure ENEO &amp; Baisse de tension","PASSIVE",
AR416="Defaut GE &amp; POWER Cabinet","PASSIVE",
AR416="Sharing","PASSIVE",
AR416="Sites strategiques &amp; DataCenter","PASSIVE",
AR416="Exclu","Exclu",
AR416="SAT","ACTIVE",
AR416="SPARE-ISSUE","SPARE-ISSUE",
AR416="Fiber CAmtel","ACTIVE",
AR416="Fiber AOF","ACTIVE",
AR416="Projet OCM (HUAWEI)","PLANNED WORKS",
AR416="Projet OCM (NOKIA)","PLANNED WORKS",
AR416="ACCESS-ISSUE","ACCESS-ISSUE",
AR416="Projet OCM (ZTE, NOKIA, autres projets)","PLANNED WORKS",
AR416="No root CAuse","No root cause",
AR416="ODU HS","ACTIVE",
AR416="IP &amp; VLAN","ACTIVE",
AR416="Warehouse HUAWEI","SPARE-ISSUE",
AR416="SPARE-HS","SPARE-ISSUE",
AR416="Power Telco","ACTIVE", AR416="no impacts","no impacts"
),"")</f>
        <v>No root cause</v>
      </c>
      <c r="AT416" s="99" t="s">
        <v>5661</v>
      </c>
      <c r="AU416" s="99" t="s">
        <v>2470</v>
      </c>
      <c r="AW416" s="17"/>
      <c r="AX416" s="17" t="s">
        <v>5536</v>
      </c>
      <c r="AY416" s="17"/>
      <c r="AZ416" s="17" t="s">
        <v>5536</v>
      </c>
      <c r="BA416" s="7"/>
      <c r="BC416" s="18"/>
      <c r="BD416" s="18"/>
      <c r="BE416" s="18"/>
      <c r="BF416" s="18"/>
      <c r="BG416" s="18"/>
      <c r="BH416" s="18"/>
      <c r="BI416" s="18"/>
      <c r="BJ416" s="18"/>
      <c r="BK416" s="18"/>
      <c r="BM416" s="18"/>
      <c r="BN416" s="18"/>
      <c r="BO416" s="18"/>
      <c r="BP416" s="9" t="s">
        <v>5661</v>
      </c>
      <c r="BQ416" s="14"/>
      <c r="BR416" s="102" t="s">
        <v>5536</v>
      </c>
      <c r="BS416" s="14"/>
      <c r="BT416" s="14"/>
      <c r="BU416" s="9"/>
      <c r="BV416" s="9"/>
      <c r="BW416" s="9"/>
    </row>
    <row r="417" spans="1:75" x14ac:dyDescent="0.35">
      <c r="A417" s="1" t="s">
        <v>1450</v>
      </c>
      <c r="B417" s="8" t="s">
        <v>1451</v>
      </c>
      <c r="C417" s="3" t="s">
        <v>90</v>
      </c>
      <c r="D417" s="1" t="s">
        <v>11</v>
      </c>
      <c r="E417" s="1" t="s">
        <v>66</v>
      </c>
      <c r="F417" s="3" t="s">
        <v>90</v>
      </c>
      <c r="G417" s="1" t="s">
        <v>1452</v>
      </c>
      <c r="H417" s="29" t="s">
        <v>5588</v>
      </c>
      <c r="I417" s="27">
        <v>1.9621992745097105E-3</v>
      </c>
      <c r="J417" s="27">
        <v>0</v>
      </c>
      <c r="K417" s="27">
        <v>1.6515452495365072E-2</v>
      </c>
      <c r="L417" s="27">
        <v>6.2429999805308526E-3</v>
      </c>
      <c r="M417" s="27">
        <v>4.3166154267316294E-3</v>
      </c>
      <c r="N417" s="27">
        <v>5.6241924421704614E-2</v>
      </c>
      <c r="O417" s="27">
        <v>2.2531213303344805E-2</v>
      </c>
      <c r="P417" s="27">
        <v>0.29235404852629554</v>
      </c>
      <c r="Q417" s="27">
        <v>1.3663177064533414E-2</v>
      </c>
      <c r="R417" s="27">
        <v>7.1348571206081551E-4</v>
      </c>
      <c r="S417" s="80">
        <v>9.8104285408349284E-4</v>
      </c>
      <c r="T417" s="80">
        <v>0</v>
      </c>
      <c r="U417" s="80">
        <v>0</v>
      </c>
      <c r="V417" s="80">
        <v>0</v>
      </c>
      <c r="W417" s="80">
        <v>0</v>
      </c>
      <c r="X417" s="80">
        <v>3.2812081803956938</v>
      </c>
      <c r="Y417" s="80">
        <v>6.1629826528894256</v>
      </c>
      <c r="Z417" s="80">
        <v>3.9912846124175796E-2</v>
      </c>
      <c r="AA417" s="80">
        <v>0.15550915744757351</v>
      </c>
      <c r="AB417" s="80">
        <v>0.15815753538429794</v>
      </c>
      <c r="AC417" s="80">
        <v>1.7838175222816795E-3</v>
      </c>
      <c r="AD417" s="80">
        <v>1.7838175222816795E-3</v>
      </c>
      <c r="AE417" s="80">
        <v>6.2728472067287766E-2</v>
      </c>
      <c r="AF417" s="80">
        <v>3.0317648029141189E-2</v>
      </c>
      <c r="AG417" s="80"/>
      <c r="AH417" s="80">
        <v>3.0517394547068727E-2</v>
      </c>
      <c r="AI417" s="80">
        <v>0.23167979240925793</v>
      </c>
      <c r="AJ417" s="80">
        <v>0.50420348588579944</v>
      </c>
      <c r="AK417" s="80">
        <v>0.25714569227278328</v>
      </c>
      <c r="AL417" s="80">
        <v>0.14066043297796332</v>
      </c>
      <c r="AM417" s="80">
        <v>0.23167979240925793</v>
      </c>
      <c r="AN417" s="41" t="s">
        <v>5558</v>
      </c>
      <c r="AO417" s="41"/>
      <c r="AP417" s="40" t="str" cm="1">
        <f t="array" ref="AP417">IFERROR(_xlfn.IFS(
AR417="MPR ISSUE","PDH",
AR417="BSS Hardware Issue","BSS",
AR417="Sites strategiques, MLL, Pylone, etc.","ENVTECH",
AR417="AKTIVCO DEFAUT GE &amp; POWER Cabinet","AKTIVCO",
AR417="AKTIVCO Coupure ENEO &amp; Baisse de tension","AKTIVCO GRID ONLY",
AR417="Coupure ENEO &amp; Baisse de tension","IHS GRID ONLY",
AR417="Defaut GE &amp; POWER Cabinet","IHS",
AR417="Sharing","Partners",
AR417="Sites strategiques &amp; DataCenter","SST &amp; DC",
AR417="Exclu","Exclu",
AR417="SAT","SAT",
AR417="SPARE-ISSUE","SPARE-ISSUE",
AR417="Fiber CAmtel","TRANS_FO_CAMTEL",
AR417="Fiber AOF","Fiber AOF",
AR417="Projet OCM (HUAWEI)","TRAVAUX-HUAWEI",
AR417="Projet OCM (NOKIA)","TRAVAUX-NOKIA",
AR417="ACCESS-ISSUE","ACCESS-ISSUE",
AR417="Projet OCM (ZTE, NOKIA, autres projets)","TRAVAUX OCM",
AR417="No root CAuse","No root cause",
AR417="ODU HS","PDH",
AR417="IP &amp; VLAN","PDH",
AR417="Warehouse HUAWEI","SPARE-ISSUE",
AR417="SPARE-HS","SPARE-ISSUE",
AR417="Power Telco","BSS",AR417="no impacts","no impacts"
),"")</f>
        <v>No root cause</v>
      </c>
      <c r="AQ417" s="40" t="str" cm="1">
        <f t="array" ref="AQ417">IFERROR(_xlfn.IFS(
AR417="MPR ISSUE","TX ISSUE",
AR417="BSS Hardware Issue","RAN ISSUE",
AR417="Sites strategiques, MLL, Pylone, etc.","ENVTECH",
AR417="AKTIVCO DEFAUT GE &amp; POWER Cabinet","POWER ISSUE",
AR417="AKTIVCO Coupure ENEO &amp; Baisse de tension","POWER ISSUE",
AR417="Coupure ENEO &amp; Baisse de tension","POWER ISSUE",
AR417="Defaut GE &amp; POWER Cabinet","POWER ISSUE",
AR417="Sharing","POWER ISSUE",
AR417="Sites strategiques &amp; DataCenter","POWER ISSUE",
AR417="Exclu","Exclu",
AR417="SAT","TX ISSUE",
AR417="SPARE-ISSUE","SPARE-ISSUE",
AR417="Fiber CAmtel","TX ISSUE",
AR417="Fiber AOF","TX ISSUE",
AR417="Projet OCM (HUAWEI)","TRAVAUX-HUAWEI",
AR417="Projet OCM (NOKIA)","TRAVAUX -NOKIA",
AR417="ACCESS-ISSUE","ACCESS-ISSUE",
AR417="Projet OCM (ZTE, NOKIA, autres projets)","TRAVAUX OCM",
AR417="No root CAuse","No root cause",
AR417="ODU HS","TX ISSUE",
AR417="IP &amp; VLAN","TX ISSUE",
AR417="Warehouse HUAWEI","SPARE-ISSUE",
AR417="SPARE-HS","SPARE-ISSUE",
AR417="Power Telco","RAN ISSUE",AR417="no impacts","no impacts"
),"")</f>
        <v>No root cause</v>
      </c>
      <c r="AR417" s="59" t="s">
        <v>5343</v>
      </c>
      <c r="AS417" s="40" t="str" cm="1">
        <f t="array" ref="AS417">IFERROR(_xlfn.IFS(
AR417="MPR ISSUE","ACTIVE",
AR417="BSS Hardware Issue","ACTIVE",
AR417="Sites strategiques, MLL, Pylone, etc.","PASSIVE",
AR417="AKTIVCO DEFAUT GE &amp; POWER Cabinet","PASSIVE",
AR417="AKTIVCO Coupure ENEO &amp; Baisse de tension","PASSIVE",
AR417="Coupure ENEO &amp; Baisse de tension","PASSIVE",
AR417="Defaut GE &amp; POWER Cabinet","PASSIVE",
AR417="Sharing","PASSIVE",
AR417="Sites strategiques &amp; DataCenter","PASSIVE",
AR417="Exclu","Exclu",
AR417="SAT","ACTIVE",
AR417="SPARE-ISSUE","SPARE-ISSUE",
AR417="Fiber CAmtel","ACTIVE",
AR417="Fiber AOF","ACTIVE",
AR417="Projet OCM (HUAWEI)","PLANNED WORKS",
AR417="Projet OCM (NOKIA)","PLANNED WORKS",
AR417="ACCESS-ISSUE","ACCESS-ISSUE",
AR417="Projet OCM (ZTE, NOKIA, autres projets)","PLANNED WORKS",
AR417="No root CAuse","No root cause",
AR417="ODU HS","ACTIVE",
AR417="IP &amp; VLAN","ACTIVE",
AR417="Warehouse HUAWEI","SPARE-ISSUE",
AR417="SPARE-HS","SPARE-ISSUE",
AR417="Power Telco","ACTIVE", AR417="no impacts","no impacts"
),"")</f>
        <v>No root cause</v>
      </c>
      <c r="AT417" s="99" t="s">
        <v>5816</v>
      </c>
      <c r="AU417" s="99" t="s">
        <v>1451</v>
      </c>
      <c r="AW417" s="17"/>
      <c r="AX417" s="17" t="s">
        <v>5536</v>
      </c>
      <c r="AY417" s="17"/>
      <c r="AZ417" s="17" t="s">
        <v>5536</v>
      </c>
      <c r="BA417" s="7"/>
      <c r="BC417" s="18"/>
      <c r="BD417" s="18"/>
      <c r="BE417" s="18"/>
      <c r="BF417" s="18"/>
      <c r="BG417" s="18"/>
      <c r="BH417" s="18"/>
      <c r="BI417" s="18"/>
      <c r="BJ417" s="18"/>
      <c r="BK417" s="18"/>
      <c r="BM417" s="18"/>
      <c r="BN417" s="18"/>
      <c r="BO417" s="18"/>
      <c r="BP417" s="9" t="s">
        <v>5816</v>
      </c>
      <c r="BQ417" s="14"/>
      <c r="BR417" s="102" t="s">
        <v>5536</v>
      </c>
      <c r="BS417" s="14"/>
      <c r="BT417" s="14"/>
      <c r="BU417" s="9"/>
      <c r="BV417" s="9"/>
      <c r="BW417" s="9"/>
    </row>
    <row r="418" spans="1:75" x14ac:dyDescent="0.35">
      <c r="A418" s="3" t="s">
        <v>619</v>
      </c>
      <c r="B418" s="24" t="s">
        <v>620</v>
      </c>
      <c r="C418" s="3" t="s">
        <v>37</v>
      </c>
      <c r="D418" s="3" t="s">
        <v>11</v>
      </c>
      <c r="E418" s="3" t="s">
        <v>96</v>
      </c>
      <c r="F418" s="3" t="s">
        <v>226</v>
      </c>
      <c r="G418" s="3" t="s">
        <v>621</v>
      </c>
      <c r="H418" s="29" t="s">
        <v>5588</v>
      </c>
      <c r="I418" s="27">
        <v>6.4741334292146707E-3</v>
      </c>
      <c r="J418" s="27">
        <v>6.0817617062319897E-2</v>
      </c>
      <c r="K418" s="27">
        <v>0</v>
      </c>
      <c r="L418" s="27">
        <v>7.7457745132450517E-2</v>
      </c>
      <c r="M418" s="27">
        <v>2.2204672505157862E-2</v>
      </c>
      <c r="N418" s="27">
        <v>9.9270045914625557E-2</v>
      </c>
      <c r="O418" s="27">
        <v>0.72822408277759254</v>
      </c>
      <c r="P418" s="27">
        <v>7.6726506921437218E-2</v>
      </c>
      <c r="Q418" s="27">
        <v>2.7733011731201116</v>
      </c>
      <c r="R418" s="27">
        <v>0</v>
      </c>
      <c r="S418" s="80">
        <v>3.388664880305182E-3</v>
      </c>
      <c r="T418" s="80">
        <v>0</v>
      </c>
      <c r="U418" s="80">
        <v>2.7644371391963413E-3</v>
      </c>
      <c r="V418" s="80">
        <v>0</v>
      </c>
      <c r="W418" s="80">
        <v>0</v>
      </c>
      <c r="X418" s="80">
        <v>0.16402921528509018</v>
      </c>
      <c r="Y418" s="80">
        <v>1.2484554822176804E-3</v>
      </c>
      <c r="Z418" s="80">
        <v>0</v>
      </c>
      <c r="AA418" s="80">
        <v>0</v>
      </c>
      <c r="AB418" s="80">
        <v>0.12925081256616805</v>
      </c>
      <c r="AC418" s="80">
        <v>1.2115547051790212</v>
      </c>
      <c r="AD418" s="80">
        <v>1.2115547051790212</v>
      </c>
      <c r="AE418" s="80">
        <v>1.0897232851928951E-2</v>
      </c>
      <c r="AF418" s="80">
        <v>6.5472572503160339E-2</v>
      </c>
      <c r="AG418" s="80"/>
      <c r="AH418" s="80">
        <v>6.9200103871497141E-3</v>
      </c>
      <c r="AI418" s="80">
        <v>0.22345569623865352</v>
      </c>
      <c r="AJ418" s="80">
        <v>0.70678412846860028</v>
      </c>
      <c r="AK418" s="80">
        <v>0.36497699848016613</v>
      </c>
      <c r="AL418" s="80">
        <v>0</v>
      </c>
      <c r="AM418" s="80">
        <v>0.22345569623865352</v>
      </c>
      <c r="AN418" s="41" t="s">
        <v>5558</v>
      </c>
      <c r="AO418" s="41"/>
      <c r="AP418" s="40" t="str" cm="1">
        <f t="array" ref="AP418">IFERROR(_xlfn.IFS(
AR418="MPR ISSUE","PDH",
AR418="BSS Hardware Issue","BSS",
AR418="Sites strategiques, MLL, Pylone, etc.","ENVTECH",
AR418="AKTIVCO DEFAUT GE &amp; POWER Cabinet","AKTIVCO",
AR418="AKTIVCO Coupure ENEO &amp; Baisse de tension","AKTIVCO GRID ONLY",
AR418="Coupure ENEO &amp; Baisse de tension","IHS GRID ONLY",
AR418="Defaut GE &amp; POWER Cabinet","IHS",
AR418="Sharing","Partners",
AR418="Sites strategiques &amp; DataCenter","SST &amp; DC",
AR418="Exclu","Exclu",
AR418="SAT","SAT",
AR418="SPARE-ISSUE","SPARE-ISSUE",
AR418="Fiber CAmtel","TRANS_FO_CAMTEL",
AR418="Fiber AOF","Fiber AOF",
AR418="Projet OCM (HUAWEI)","TRAVAUX-HUAWEI",
AR418="Projet OCM (NOKIA)","TRAVAUX-NOKIA",
AR418="ACCESS-ISSUE","ACCESS-ISSUE",
AR418="Projet OCM (ZTE, NOKIA, autres projets)","TRAVAUX OCM",
AR418="No root CAuse","No root cause",
AR418="ODU HS","PDH",
AR418="IP &amp; VLAN","PDH",
AR418="Warehouse HUAWEI","SPARE-ISSUE",
AR418="SPARE-HS","SPARE-ISSUE",
AR418="Power Telco","BSS",AR418="no impacts","no impacts"
),"")</f>
        <v>No root cause</v>
      </c>
      <c r="AQ418" s="40" t="str" cm="1">
        <f t="array" ref="AQ418">IFERROR(_xlfn.IFS(
AR418="MPR ISSUE","TX ISSUE",
AR418="BSS Hardware Issue","RAN ISSUE",
AR418="Sites strategiques, MLL, Pylone, etc.","ENVTECH",
AR418="AKTIVCO DEFAUT GE &amp; POWER Cabinet","POWER ISSUE",
AR418="AKTIVCO Coupure ENEO &amp; Baisse de tension","POWER ISSUE",
AR418="Coupure ENEO &amp; Baisse de tension","POWER ISSUE",
AR418="Defaut GE &amp; POWER Cabinet","POWER ISSUE",
AR418="Sharing","POWER ISSUE",
AR418="Sites strategiques &amp; DataCenter","POWER ISSUE",
AR418="Exclu","Exclu",
AR418="SAT","TX ISSUE",
AR418="SPARE-ISSUE","SPARE-ISSUE",
AR418="Fiber CAmtel","TX ISSUE",
AR418="Fiber AOF","TX ISSUE",
AR418="Projet OCM (HUAWEI)","TRAVAUX-HUAWEI",
AR418="Projet OCM (NOKIA)","TRAVAUX -NOKIA",
AR418="ACCESS-ISSUE","ACCESS-ISSUE",
AR418="Projet OCM (ZTE, NOKIA, autres projets)","TRAVAUX OCM",
AR418="No root CAuse","No root cause",
AR418="ODU HS","TX ISSUE",
AR418="IP &amp; VLAN","TX ISSUE",
AR418="Warehouse HUAWEI","SPARE-ISSUE",
AR418="SPARE-HS","SPARE-ISSUE",
AR418="Power Telco","RAN ISSUE",AR418="no impacts","no impacts"
),"")</f>
        <v>No root cause</v>
      </c>
      <c r="AR418" s="59" t="s">
        <v>5343</v>
      </c>
      <c r="AS418" s="40" t="str" cm="1">
        <f t="array" ref="AS418">IFERROR(_xlfn.IFS(
AR418="MPR ISSUE","ACTIVE",
AR418="BSS Hardware Issue","ACTIVE",
AR418="Sites strategiques, MLL, Pylone, etc.","PASSIVE",
AR418="AKTIVCO DEFAUT GE &amp; POWER Cabinet","PASSIVE",
AR418="AKTIVCO Coupure ENEO &amp; Baisse de tension","PASSIVE",
AR418="Coupure ENEO &amp; Baisse de tension","PASSIVE",
AR418="Defaut GE &amp; POWER Cabinet","PASSIVE",
AR418="Sharing","PASSIVE",
AR418="Sites strategiques &amp; DataCenter","PASSIVE",
AR418="Exclu","Exclu",
AR418="SAT","ACTIVE",
AR418="SPARE-ISSUE","SPARE-ISSUE",
AR418="Fiber CAmtel","ACTIVE",
AR418="Fiber AOF","ACTIVE",
AR418="Projet OCM (HUAWEI)","PLANNED WORKS",
AR418="Projet OCM (NOKIA)","PLANNED WORKS",
AR418="ACCESS-ISSUE","ACCESS-ISSUE",
AR418="Projet OCM (ZTE, NOKIA, autres projets)","PLANNED WORKS",
AR418="No root CAuse","No root cause",
AR418="ODU HS","ACTIVE",
AR418="IP &amp; VLAN","ACTIVE",
AR418="Warehouse HUAWEI","SPARE-ISSUE",
AR418="SPARE-HS","SPARE-ISSUE",
AR418="Power Telco","ACTIVE", AR418="no impacts","no impacts"
),"")</f>
        <v>No root cause</v>
      </c>
      <c r="AT418" s="99" t="s">
        <v>5830</v>
      </c>
      <c r="AU418" s="99" t="s">
        <v>620</v>
      </c>
      <c r="AW418" s="17"/>
      <c r="AX418" s="17" t="s">
        <v>5536</v>
      </c>
      <c r="AY418" s="17"/>
      <c r="AZ418" s="17" t="s">
        <v>5536</v>
      </c>
      <c r="BA418" s="7"/>
      <c r="BC418" s="18"/>
      <c r="BD418" s="18"/>
      <c r="BE418" s="18"/>
      <c r="BF418" s="18"/>
      <c r="BG418" s="18"/>
      <c r="BH418" s="18"/>
      <c r="BI418" s="18"/>
      <c r="BJ418" s="18"/>
      <c r="BK418" s="18"/>
      <c r="BM418" s="18"/>
      <c r="BN418" s="18"/>
      <c r="BO418" s="18"/>
      <c r="BP418" s="9" t="s">
        <v>5830</v>
      </c>
      <c r="BQ418" s="14"/>
      <c r="BR418" s="102" t="s">
        <v>5536</v>
      </c>
      <c r="BS418" s="14"/>
      <c r="BT418" s="14"/>
      <c r="BU418" s="9"/>
      <c r="BV418" s="9"/>
      <c r="BW418" s="9"/>
    </row>
    <row r="419" spans="1:75" x14ac:dyDescent="0.35">
      <c r="A419" s="1" t="s">
        <v>1442</v>
      </c>
      <c r="B419" s="8" t="s">
        <v>1443</v>
      </c>
      <c r="C419" s="3" t="s">
        <v>37</v>
      </c>
      <c r="D419" s="1" t="s">
        <v>11</v>
      </c>
      <c r="E419" s="1" t="s">
        <v>12</v>
      </c>
      <c r="F419" s="3" t="s">
        <v>69</v>
      </c>
      <c r="G419" s="1" t="s">
        <v>1444</v>
      </c>
      <c r="H419" s="29" t="s">
        <v>5588</v>
      </c>
      <c r="I419" s="27">
        <v>0</v>
      </c>
      <c r="J419" s="27">
        <v>0</v>
      </c>
      <c r="K419" s="27">
        <v>0</v>
      </c>
      <c r="L419" s="27">
        <v>0</v>
      </c>
      <c r="M419" s="27">
        <v>0</v>
      </c>
      <c r="N419" s="27">
        <v>0</v>
      </c>
      <c r="O419" s="27">
        <v>0</v>
      </c>
      <c r="P419" s="27">
        <v>0</v>
      </c>
      <c r="Q419" s="27">
        <v>0</v>
      </c>
      <c r="R419" s="27">
        <v>0</v>
      </c>
      <c r="S419" s="80">
        <v>0</v>
      </c>
      <c r="T419" s="80">
        <v>0</v>
      </c>
      <c r="U419" s="80">
        <v>0.23633103934238686</v>
      </c>
      <c r="V419" s="80">
        <v>0</v>
      </c>
      <c r="W419" s="80">
        <v>0</v>
      </c>
      <c r="X419" s="80">
        <v>0</v>
      </c>
      <c r="Y419" s="80">
        <v>0</v>
      </c>
      <c r="Z419" s="80">
        <v>0</v>
      </c>
      <c r="AA419" s="80">
        <v>0</v>
      </c>
      <c r="AB419" s="80">
        <v>0</v>
      </c>
      <c r="AC419" s="80">
        <v>0.36057369216501534</v>
      </c>
      <c r="AD419" s="80">
        <v>0.36057369216501534</v>
      </c>
      <c r="AE419" s="80">
        <v>0</v>
      </c>
      <c r="AF419" s="80">
        <v>0</v>
      </c>
      <c r="AG419" s="80"/>
      <c r="AH419" s="80">
        <v>0</v>
      </c>
      <c r="AI419" s="80">
        <v>0.21852346274347256</v>
      </c>
      <c r="AJ419" s="80">
        <v>0.66057276117166053</v>
      </c>
      <c r="AK419" s="80">
        <v>0.28342828047913865</v>
      </c>
      <c r="AL419" s="80">
        <v>5.5693629763056571E-2</v>
      </c>
      <c r="AM419" s="80">
        <v>0.21852346274347256</v>
      </c>
      <c r="AN419" s="41" t="s">
        <v>5558</v>
      </c>
      <c r="AO419" s="41"/>
      <c r="AP419" s="40" t="str" cm="1">
        <f t="array" ref="AP419">IFERROR(_xlfn.IFS(
AR419="MPR ISSUE","PDH",
AR419="BSS Hardware Issue","BSS",
AR419="Sites strategiques, MLL, Pylone, etc.","ENVTECH",
AR419="AKTIVCO DEFAUT GE &amp; POWER Cabinet","AKTIVCO",
AR419="AKTIVCO Coupure ENEO &amp; Baisse de tension","AKTIVCO GRID ONLY",
AR419="Coupure ENEO &amp; Baisse de tension","IHS GRID ONLY",
AR419="Defaut GE &amp; POWER Cabinet","IHS",
AR419="Sharing","Partners",
AR419="Sites strategiques &amp; DataCenter","SST &amp; DC",
AR419="Exclu","Exclu",
AR419="SAT","SAT",
AR419="SPARE-ISSUE","SPARE-ISSUE",
AR419="Fiber CAmtel","TRANS_FO_CAMTEL",
AR419="Fiber AOF","Fiber AOF",
AR419="Projet OCM (HUAWEI)","TRAVAUX-HUAWEI",
AR419="Projet OCM (NOKIA)","TRAVAUX-NOKIA",
AR419="ACCESS-ISSUE","ACCESS-ISSUE",
AR419="Projet OCM (ZTE, NOKIA, autres projets)","TRAVAUX OCM",
AR419="No root CAuse","No root cause",
AR419="ODU HS","PDH",
AR419="IP &amp; VLAN","PDH",
AR419="Warehouse HUAWEI","SPARE-ISSUE",
AR419="SPARE-HS","SPARE-ISSUE",
AR419="Power Telco","BSS",AR419="no impacts","no impacts"
),"")</f>
        <v>No root cause</v>
      </c>
      <c r="AQ419" s="40" t="str" cm="1">
        <f t="array" ref="AQ419">IFERROR(_xlfn.IFS(
AR419="MPR ISSUE","TX ISSUE",
AR419="BSS Hardware Issue","RAN ISSUE",
AR419="Sites strategiques, MLL, Pylone, etc.","ENVTECH",
AR419="AKTIVCO DEFAUT GE &amp; POWER Cabinet","POWER ISSUE",
AR419="AKTIVCO Coupure ENEO &amp; Baisse de tension","POWER ISSUE",
AR419="Coupure ENEO &amp; Baisse de tension","POWER ISSUE",
AR419="Defaut GE &amp; POWER Cabinet","POWER ISSUE",
AR419="Sharing","POWER ISSUE",
AR419="Sites strategiques &amp; DataCenter","POWER ISSUE",
AR419="Exclu","Exclu",
AR419="SAT","TX ISSUE",
AR419="SPARE-ISSUE","SPARE-ISSUE",
AR419="Fiber CAmtel","TX ISSUE",
AR419="Fiber AOF","TX ISSUE",
AR419="Projet OCM (HUAWEI)","TRAVAUX-HUAWEI",
AR419="Projet OCM (NOKIA)","TRAVAUX -NOKIA",
AR419="ACCESS-ISSUE","ACCESS-ISSUE",
AR419="Projet OCM (ZTE, NOKIA, autres projets)","TRAVAUX OCM",
AR419="No root CAuse","No root cause",
AR419="ODU HS","TX ISSUE",
AR419="IP &amp; VLAN","TX ISSUE",
AR419="Warehouse HUAWEI","SPARE-ISSUE",
AR419="SPARE-HS","SPARE-ISSUE",
AR419="Power Telco","RAN ISSUE",AR419="no impacts","no impacts"
),"")</f>
        <v>No root cause</v>
      </c>
      <c r="AR419" s="59" t="s">
        <v>5343</v>
      </c>
      <c r="AS419" s="40" t="str" cm="1">
        <f t="array" ref="AS419">IFERROR(_xlfn.IFS(
AR419="MPR ISSUE","ACTIVE",
AR419="BSS Hardware Issue","ACTIVE",
AR419="Sites strategiques, MLL, Pylone, etc.","PASSIVE",
AR419="AKTIVCO DEFAUT GE &amp; POWER Cabinet","PASSIVE",
AR419="AKTIVCO Coupure ENEO &amp; Baisse de tension","PASSIVE",
AR419="Coupure ENEO &amp; Baisse de tension","PASSIVE",
AR419="Defaut GE &amp; POWER Cabinet","PASSIVE",
AR419="Sharing","PASSIVE",
AR419="Sites strategiques &amp; DataCenter","PASSIVE",
AR419="Exclu","Exclu",
AR419="SAT","ACTIVE",
AR419="SPARE-ISSUE","SPARE-ISSUE",
AR419="Fiber CAmtel","ACTIVE",
AR419="Fiber AOF","ACTIVE",
AR419="Projet OCM (HUAWEI)","PLANNED WORKS",
AR419="Projet OCM (NOKIA)","PLANNED WORKS",
AR419="ACCESS-ISSUE","ACCESS-ISSUE",
AR419="Projet OCM (ZTE, NOKIA, autres projets)","PLANNED WORKS",
AR419="No root CAuse","No root cause",
AR419="ODU HS","ACTIVE",
AR419="IP &amp; VLAN","ACTIVE",
AR419="Warehouse HUAWEI","SPARE-ISSUE",
AR419="SPARE-HS","SPARE-ISSUE",
AR419="Power Telco","ACTIVE", AR419="no impacts","no impacts"
),"")</f>
        <v>No root cause</v>
      </c>
      <c r="AT419" s="99" t="s">
        <v>5661</v>
      </c>
      <c r="AU419" s="99" t="s">
        <v>1443</v>
      </c>
      <c r="AW419" s="17"/>
      <c r="AX419" s="17" t="s">
        <v>5536</v>
      </c>
      <c r="AY419" s="17"/>
      <c r="AZ419" s="17" t="s">
        <v>5536</v>
      </c>
      <c r="BA419" s="7"/>
      <c r="BC419" s="18"/>
      <c r="BD419" s="18"/>
      <c r="BE419" s="18"/>
      <c r="BF419" s="18"/>
      <c r="BG419" s="18"/>
      <c r="BH419" s="18"/>
      <c r="BI419" s="18"/>
      <c r="BJ419" s="18"/>
      <c r="BK419" s="18"/>
      <c r="BM419" s="18"/>
      <c r="BN419" s="18"/>
      <c r="BO419" s="18"/>
      <c r="BP419" s="9" t="s">
        <v>5661</v>
      </c>
      <c r="BQ419" s="14"/>
      <c r="BR419" s="102" t="s">
        <v>5536</v>
      </c>
      <c r="BS419" s="14"/>
      <c r="BT419" s="14"/>
      <c r="BU419" s="9"/>
      <c r="BV419" s="9"/>
      <c r="BW419" s="9"/>
    </row>
    <row r="420" spans="1:75" x14ac:dyDescent="0.35">
      <c r="A420" s="1" t="s">
        <v>1339</v>
      </c>
      <c r="B420" s="8" t="s">
        <v>1340</v>
      </c>
      <c r="C420" s="3" t="s">
        <v>37</v>
      </c>
      <c r="D420" s="1" t="s">
        <v>11</v>
      </c>
      <c r="E420" s="1" t="s">
        <v>96</v>
      </c>
      <c r="F420" s="3" t="s">
        <v>37</v>
      </c>
      <c r="G420" s="1" t="s">
        <v>1339</v>
      </c>
      <c r="H420" s="29" t="s">
        <v>5588</v>
      </c>
      <c r="I420" s="27">
        <v>0.18823346786827289</v>
      </c>
      <c r="J420" s="27">
        <v>0.13530156139887475</v>
      </c>
      <c r="K420" s="27">
        <v>3.2407557577054075E-2</v>
      </c>
      <c r="L420" s="27">
        <v>6.6664132450728664E-2</v>
      </c>
      <c r="M420" s="27">
        <v>0.14978966689277487</v>
      </c>
      <c r="N420" s="27">
        <v>0</v>
      </c>
      <c r="O420" s="27">
        <v>8.8058614800077428E-2</v>
      </c>
      <c r="P420" s="27">
        <v>0.26305875427334852</v>
      </c>
      <c r="Q420" s="27">
        <v>0.50774505410375281</v>
      </c>
      <c r="R420" s="27">
        <v>1.7855182677830074E-3</v>
      </c>
      <c r="S420" s="80">
        <v>2.3163119123857046</v>
      </c>
      <c r="T420" s="80">
        <v>0.70292967002399942</v>
      </c>
      <c r="U420" s="80">
        <v>5.115144801928722E-2</v>
      </c>
      <c r="V420" s="80">
        <v>8.4252909971378409E-2</v>
      </c>
      <c r="W420" s="80">
        <v>0.70292967002399953</v>
      </c>
      <c r="X420" s="80">
        <v>0.42235248963425287</v>
      </c>
      <c r="Y420" s="80">
        <v>3.5448382681526267</v>
      </c>
      <c r="Z420" s="80">
        <v>9.5435504076385097E-2</v>
      </c>
      <c r="AA420" s="80">
        <v>0.11830007447928716</v>
      </c>
      <c r="AB420" s="80">
        <v>7.0448559353713447E-3</v>
      </c>
      <c r="AC420" s="80">
        <v>1.6700318302246639</v>
      </c>
      <c r="AD420" s="80">
        <v>1.6700318302246639</v>
      </c>
      <c r="AE420" s="80">
        <v>1.8726832233265207E-3</v>
      </c>
      <c r="AF420" s="80">
        <v>1.9671199630171818</v>
      </c>
      <c r="AG420" s="80"/>
      <c r="AH420" s="80">
        <v>1.3376308738047311E-3</v>
      </c>
      <c r="AI420" s="80">
        <v>0.21625032459842508</v>
      </c>
      <c r="AJ420" s="80">
        <v>0.24167296140426603</v>
      </c>
      <c r="AK420" s="80">
        <v>0.23534906888895712</v>
      </c>
      <c r="AL420" s="80">
        <v>0.19699387349053374</v>
      </c>
      <c r="AM420" s="80">
        <v>0.21625032459842508</v>
      </c>
      <c r="AN420" s="41" t="s">
        <v>5558</v>
      </c>
      <c r="AO420" s="41"/>
      <c r="AP420" s="40" t="str" cm="1">
        <f t="array" ref="AP420">IFERROR(_xlfn.IFS(
AR420="MPR ISSUE","PDH",
AR420="BSS Hardware Issue","BSS",
AR420="Sites strategiques, MLL, Pylone, etc.","ENVTECH",
AR420="AKTIVCO DEFAUT GE &amp; POWER Cabinet","AKTIVCO",
AR420="AKTIVCO Coupure ENEO &amp; Baisse de tension","AKTIVCO GRID ONLY",
AR420="Coupure ENEO &amp; Baisse de tension","IHS GRID ONLY",
AR420="Defaut GE &amp; POWER Cabinet","IHS",
AR420="Sharing","Partners",
AR420="Sites strategiques &amp; DataCenter","SST &amp; DC",
AR420="Exclu","Exclu",
AR420="SAT","SAT",
AR420="SPARE-ISSUE","SPARE-ISSUE",
AR420="Fiber CAmtel","TRANS_FO_CAMTEL",
AR420="Fiber AOF","Fiber AOF",
AR420="Projet OCM (HUAWEI)","TRAVAUX-HUAWEI",
AR420="Projet OCM (NOKIA)","TRAVAUX-NOKIA",
AR420="ACCESS-ISSUE","ACCESS-ISSUE",
AR420="Projet OCM (ZTE, NOKIA, autres projets)","TRAVAUX OCM",
AR420="No root CAuse","No root cause",
AR420="ODU HS","PDH",
AR420="IP &amp; VLAN","PDH",
AR420="Warehouse HUAWEI","SPARE-ISSUE",
AR420="SPARE-HS","SPARE-ISSUE",
AR420="Power Telco","BSS",AR420="no impacts","no impacts"
),"")</f>
        <v>IHS</v>
      </c>
      <c r="AQ420" s="40" t="str" cm="1">
        <f t="array" ref="AQ420">IFERROR(_xlfn.IFS(
AR420="MPR ISSUE","TX ISSUE",
AR420="BSS Hardware Issue","RAN ISSUE",
AR420="Sites strategiques, MLL, Pylone, etc.","ENVTECH",
AR420="AKTIVCO DEFAUT GE &amp; POWER Cabinet","POWER ISSUE",
AR420="AKTIVCO Coupure ENEO &amp; Baisse de tension","POWER ISSUE",
AR420="Coupure ENEO &amp; Baisse de tension","POWER ISSUE",
AR420="Defaut GE &amp; POWER Cabinet","POWER ISSUE",
AR420="Sharing","POWER ISSUE",
AR420="Sites strategiques &amp; DataCenter","POWER ISSUE",
AR420="Exclu","Exclu",
AR420="SAT","TX ISSUE",
AR420="SPARE-ISSUE","SPARE-ISSUE",
AR420="Fiber CAmtel","TX ISSUE",
AR420="Fiber AOF","TX ISSUE",
AR420="Projet OCM (HUAWEI)","TRAVAUX-HUAWEI",
AR420="Projet OCM (NOKIA)","TRAVAUX -NOKIA",
AR420="ACCESS-ISSUE","ACCESS-ISSUE",
AR420="Projet OCM (ZTE, NOKIA, autres projets)","TRAVAUX OCM",
AR420="No root CAuse","No root cause",
AR420="ODU HS","TX ISSUE",
AR420="IP &amp; VLAN","TX ISSUE",
AR420="Warehouse HUAWEI","SPARE-ISSUE",
AR420="SPARE-HS","SPARE-ISSUE",
AR420="Power Telco","RAN ISSUE",AR420="no impacts","no impacts"
),"")</f>
        <v>POWER ISSUE</v>
      </c>
      <c r="AR420" s="59" t="s">
        <v>5329</v>
      </c>
      <c r="AS420" s="40" t="str" cm="1">
        <f t="array" ref="AS420">IFERROR(_xlfn.IFS(
AR420="MPR ISSUE","ACTIVE",
AR420="BSS Hardware Issue","ACTIVE",
AR420="Sites strategiques, MLL, Pylone, etc.","PASSIVE",
AR420="AKTIVCO DEFAUT GE &amp; POWER Cabinet","PASSIVE",
AR420="AKTIVCO Coupure ENEO &amp; Baisse de tension","PASSIVE",
AR420="Coupure ENEO &amp; Baisse de tension","PASSIVE",
AR420="Defaut GE &amp; POWER Cabinet","PASSIVE",
AR420="Sharing","PASSIVE",
AR420="Sites strategiques &amp; DataCenter","PASSIVE",
AR420="Exclu","Exclu",
AR420="SAT","ACTIVE",
AR420="SPARE-ISSUE","SPARE-ISSUE",
AR420="Fiber CAmtel","ACTIVE",
AR420="Fiber AOF","ACTIVE",
AR420="Projet OCM (HUAWEI)","PLANNED WORKS",
AR420="Projet OCM (NOKIA)","PLANNED WORKS",
AR420="ACCESS-ISSUE","ACCESS-ISSUE",
AR420="Projet OCM (ZTE, NOKIA, autres projets)","PLANNED WORKS",
AR420="No root CAuse","No root cause",
AR420="ODU HS","ACTIVE",
AR420="IP &amp; VLAN","ACTIVE",
AR420="Warehouse HUAWEI","SPARE-ISSUE",
AR420="SPARE-HS","SPARE-ISSUE",
AR420="Power Telco","ACTIVE", AR420="no impacts","no impacts"
),"")</f>
        <v>PASSIVE</v>
      </c>
      <c r="AT420" s="99" t="s">
        <v>5844</v>
      </c>
      <c r="AU420" s="99" t="s">
        <v>1340</v>
      </c>
      <c r="AW420" s="17"/>
      <c r="AX420" s="17" t="s">
        <v>5536</v>
      </c>
      <c r="AY420" s="17"/>
      <c r="AZ420" s="17" t="s">
        <v>5536</v>
      </c>
      <c r="BA420" s="7"/>
      <c r="BC420" s="18"/>
      <c r="BD420" s="18"/>
      <c r="BE420" s="18"/>
      <c r="BF420" s="18"/>
      <c r="BG420" s="18"/>
      <c r="BH420" s="18"/>
      <c r="BI420" s="18"/>
      <c r="BJ420" s="18"/>
      <c r="BK420" s="18"/>
      <c r="BM420" s="18"/>
      <c r="BN420" s="18"/>
      <c r="BO420" s="18"/>
      <c r="BP420" s="9" t="s">
        <v>5844</v>
      </c>
      <c r="BQ420" s="14"/>
      <c r="BR420" s="102" t="s">
        <v>5536</v>
      </c>
      <c r="BS420" s="14"/>
      <c r="BT420" s="14"/>
      <c r="BU420" s="9"/>
      <c r="BV420" s="9"/>
      <c r="BW420" s="9"/>
    </row>
    <row r="421" spans="1:75" x14ac:dyDescent="0.35">
      <c r="A421" s="1" t="s">
        <v>1645</v>
      </c>
      <c r="B421" s="1" t="s">
        <v>1646</v>
      </c>
      <c r="C421" s="3" t="s">
        <v>84</v>
      </c>
      <c r="D421" s="1" t="s">
        <v>11</v>
      </c>
      <c r="E421" s="1" t="s">
        <v>12</v>
      </c>
      <c r="F421" s="3" t="s">
        <v>55</v>
      </c>
      <c r="G421" s="1" t="s">
        <v>84</v>
      </c>
      <c r="H421" s="28" t="s">
        <v>5589</v>
      </c>
      <c r="I421" s="27">
        <v>1.9289172252613196</v>
      </c>
      <c r="J421" s="27">
        <v>3.3094771325759846</v>
      </c>
      <c r="K421" s="27">
        <v>1.2299961761592086</v>
      </c>
      <c r="L421" s="27">
        <v>5.6715549049318982E-3</v>
      </c>
      <c r="M421" s="27">
        <v>3.929121258557271</v>
      </c>
      <c r="N421" s="27">
        <v>2.4000308190153326</v>
      </c>
      <c r="O421" s="27">
        <v>0.787311697243125</v>
      </c>
      <c r="P421" s="27">
        <v>3.388664880305222E-2</v>
      </c>
      <c r="Q421" s="27">
        <v>4.1734083262706424E-2</v>
      </c>
      <c r="R421" s="27">
        <v>0.64241952099260058</v>
      </c>
      <c r="S421" s="80">
        <v>0.13782948523683558</v>
      </c>
      <c r="T421" s="80">
        <v>1.044582701971561</v>
      </c>
      <c r="U421" s="80">
        <v>0</v>
      </c>
      <c r="V421" s="80">
        <v>5.8231530706297635E-2</v>
      </c>
      <c r="W421" s="80">
        <v>1.0445827019715608</v>
      </c>
      <c r="X421" s="80">
        <v>1.1987847891037657</v>
      </c>
      <c r="Y421" s="80">
        <v>1.429089155416299</v>
      </c>
      <c r="Z421" s="80">
        <v>1.2998561779284488</v>
      </c>
      <c r="AA421" s="80">
        <v>1.9261884582787579E-2</v>
      </c>
      <c r="AB421" s="80">
        <v>1.1475981143328395</v>
      </c>
      <c r="AC421" s="80">
        <v>0</v>
      </c>
      <c r="AD421" s="80">
        <v>0</v>
      </c>
      <c r="AE421" s="80">
        <v>0</v>
      </c>
      <c r="AF421" s="80">
        <v>0</v>
      </c>
      <c r="AG421" s="80"/>
      <c r="AH421" s="80">
        <v>0.45912842112472285</v>
      </c>
      <c r="AI421" s="80">
        <v>0.21428846598351184</v>
      </c>
      <c r="AJ421" s="80">
        <v>0.37406228393063401</v>
      </c>
      <c r="AK421" s="80">
        <v>0.3192884659193298</v>
      </c>
      <c r="AL421" s="80">
        <v>0.10294297902890773</v>
      </c>
      <c r="AM421" s="80">
        <v>0.21428846598351184</v>
      </c>
      <c r="AN421" s="41" t="s">
        <v>5558</v>
      </c>
      <c r="AO421" s="41"/>
      <c r="AP421" s="40" t="str" cm="1">
        <f t="array" ref="AP421">IFERROR(_xlfn.IFS(
AR421="MPR ISSUE","PDH",
AR421="BSS Hardware Issue","BSS",
AR421="Sites strategiques, MLL, Pylone, etc.","ENVTECH",
AR421="AKTIVCO DEFAUT GE &amp; POWER Cabinet","AKTIVCO",
AR421="AKTIVCO Coupure ENEO &amp; Baisse de tension","AKTIVCO GRID ONLY",
AR421="Coupure ENEO &amp; Baisse de tension","IHS GRID ONLY",
AR421="Defaut GE &amp; POWER Cabinet","IHS",
AR421="Sharing","Partners",
AR421="Sites strategiques &amp; DataCenter","SST &amp; DC",
AR421="Exclu","Exclu",
AR421="SAT","SAT",
AR421="SPARE-ISSUE","SPARE-ISSUE",
AR421="Fiber CAmtel","TRANS_FO_CAMTEL",
AR421="Fiber AOF","Fiber AOF",
AR421="Projet OCM (HUAWEI)","TRAVAUX-HUAWEI",
AR421="Projet OCM (NOKIA)","TRAVAUX-NOKIA",
AR421="ACCESS-ISSUE","ACCESS-ISSUE",
AR421="Projet OCM (ZTE, NOKIA, autres projets)","TRAVAUX OCM",
AR421="No root CAuse","No root cause",
AR421="ODU HS","PDH",
AR421="IP &amp; VLAN","PDH",
AR421="Warehouse HUAWEI","SPARE-ISSUE",
AR421="SPARE-HS","SPARE-ISSUE",
AR421="Power Telco","BSS",AR421="no impacts","no impacts"
),"")</f>
        <v>No root cause</v>
      </c>
      <c r="AQ421" s="40" t="str" cm="1">
        <f t="array" ref="AQ421">IFERROR(_xlfn.IFS(
AR421="MPR ISSUE","TX ISSUE",
AR421="BSS Hardware Issue","RAN ISSUE",
AR421="Sites strategiques, MLL, Pylone, etc.","ENVTECH",
AR421="AKTIVCO DEFAUT GE &amp; POWER Cabinet","POWER ISSUE",
AR421="AKTIVCO Coupure ENEO &amp; Baisse de tension","POWER ISSUE",
AR421="Coupure ENEO &amp; Baisse de tension","POWER ISSUE",
AR421="Defaut GE &amp; POWER Cabinet","POWER ISSUE",
AR421="Sharing","POWER ISSUE",
AR421="Sites strategiques &amp; DataCenter","POWER ISSUE",
AR421="Exclu","Exclu",
AR421="SAT","TX ISSUE",
AR421="SPARE-ISSUE","SPARE-ISSUE",
AR421="Fiber CAmtel","TX ISSUE",
AR421="Fiber AOF","TX ISSUE",
AR421="Projet OCM (HUAWEI)","TRAVAUX-HUAWEI",
AR421="Projet OCM (NOKIA)","TRAVAUX -NOKIA",
AR421="ACCESS-ISSUE","ACCESS-ISSUE",
AR421="Projet OCM (ZTE, NOKIA, autres projets)","TRAVAUX OCM",
AR421="No root CAuse","No root cause",
AR421="ODU HS","TX ISSUE",
AR421="IP &amp; VLAN","TX ISSUE",
AR421="Warehouse HUAWEI","SPARE-ISSUE",
AR421="SPARE-HS","SPARE-ISSUE",
AR421="Power Telco","RAN ISSUE",AR421="no impacts","no impacts"
),"")</f>
        <v>No root cause</v>
      </c>
      <c r="AR421" s="59" t="s">
        <v>5343</v>
      </c>
      <c r="AS421" s="40" t="str" cm="1">
        <f t="array" ref="AS421">IFERROR(_xlfn.IFS(
AR421="MPR ISSUE","ACTIVE",
AR421="BSS Hardware Issue","ACTIVE",
AR421="Sites strategiques, MLL, Pylone, etc.","PASSIVE",
AR421="AKTIVCO DEFAUT GE &amp; POWER Cabinet","PASSIVE",
AR421="AKTIVCO Coupure ENEO &amp; Baisse de tension","PASSIVE",
AR421="Coupure ENEO &amp; Baisse de tension","PASSIVE",
AR421="Defaut GE &amp; POWER Cabinet","PASSIVE",
AR421="Sharing","PASSIVE",
AR421="Sites strategiques &amp; DataCenter","PASSIVE",
AR421="Exclu","Exclu",
AR421="SAT","ACTIVE",
AR421="SPARE-ISSUE","SPARE-ISSUE",
AR421="Fiber CAmtel","ACTIVE",
AR421="Fiber AOF","ACTIVE",
AR421="Projet OCM (HUAWEI)","PLANNED WORKS",
AR421="Projet OCM (NOKIA)","PLANNED WORKS",
AR421="ACCESS-ISSUE","ACCESS-ISSUE",
AR421="Projet OCM (ZTE, NOKIA, autres projets)","PLANNED WORKS",
AR421="No root CAuse","No root cause",
AR421="ODU HS","ACTIVE",
AR421="IP &amp; VLAN","ACTIVE",
AR421="Warehouse HUAWEI","SPARE-ISSUE",
AR421="SPARE-HS","SPARE-ISSUE",
AR421="Power Telco","ACTIVE", AR421="no impacts","no impacts"
),"")</f>
        <v>No root cause</v>
      </c>
      <c r="AT421" s="99" t="s">
        <v>5661</v>
      </c>
      <c r="AU421" s="99" t="s">
        <v>1646</v>
      </c>
      <c r="AW421" s="17"/>
      <c r="AX421" s="17" t="s">
        <v>5536</v>
      </c>
      <c r="AY421" s="17"/>
      <c r="AZ421" s="17" t="s">
        <v>5536</v>
      </c>
      <c r="BA421" s="7"/>
      <c r="BC421" s="18"/>
      <c r="BD421" s="18"/>
      <c r="BE421" s="18"/>
      <c r="BF421" s="18"/>
      <c r="BG421" s="18"/>
      <c r="BH421" s="18"/>
      <c r="BI421" s="18"/>
      <c r="BJ421" s="18"/>
      <c r="BK421" s="18"/>
      <c r="BM421" s="18"/>
      <c r="BN421" s="18"/>
      <c r="BO421" s="18"/>
      <c r="BP421" s="9" t="s">
        <v>5661</v>
      </c>
      <c r="BQ421" s="14"/>
      <c r="BR421" s="102" t="s">
        <v>5536</v>
      </c>
      <c r="BS421" s="14"/>
      <c r="BT421" s="14"/>
      <c r="BU421" s="9"/>
      <c r="BV421" s="9"/>
      <c r="BW421" s="9"/>
    </row>
    <row r="422" spans="1:75" x14ac:dyDescent="0.35">
      <c r="A422" s="1" t="s">
        <v>1419</v>
      </c>
      <c r="B422" s="1" t="s">
        <v>1420</v>
      </c>
      <c r="C422" s="3" t="s">
        <v>90</v>
      </c>
      <c r="D422" s="1" t="s">
        <v>21</v>
      </c>
      <c r="E422" s="1" t="s">
        <v>122</v>
      </c>
      <c r="F422" s="3" t="s">
        <v>90</v>
      </c>
      <c r="G422" s="1" t="s">
        <v>1421</v>
      </c>
      <c r="H422" s="29" t="s">
        <v>5588</v>
      </c>
      <c r="I422" s="27">
        <v>0.309783438584947</v>
      </c>
      <c r="J422" s="27">
        <v>9.632057112818955E-3</v>
      </c>
      <c r="K422" s="27">
        <v>3.2998714182807154E-3</v>
      </c>
      <c r="L422" s="27">
        <v>0.23011747148543063</v>
      </c>
      <c r="M422" s="27">
        <v>0.21560351403475531</v>
      </c>
      <c r="N422" s="27">
        <v>0</v>
      </c>
      <c r="O422" s="27">
        <v>5.5200593605484356E-2</v>
      </c>
      <c r="P422" s="27">
        <v>0.10206599083241366</v>
      </c>
      <c r="Q422" s="27">
        <v>2.7023271344297439E-2</v>
      </c>
      <c r="R422" s="27">
        <v>0.21797928659383906</v>
      </c>
      <c r="S422" s="80">
        <v>0.10515348131511636</v>
      </c>
      <c r="T422" s="80">
        <v>4.9232403574292856E-3</v>
      </c>
      <c r="U422" s="80">
        <v>3.3000624162211412E-3</v>
      </c>
      <c r="V422" s="80">
        <v>1.2325680477193573E-2</v>
      </c>
      <c r="W422" s="80">
        <v>4.9232403574292856E-3</v>
      </c>
      <c r="X422" s="80">
        <v>0.18689532175308038</v>
      </c>
      <c r="Y422" s="80">
        <v>0.5837504656822875</v>
      </c>
      <c r="Z422" s="80">
        <v>0.17305650877189507</v>
      </c>
      <c r="AA422" s="80">
        <v>0.10134564521767635</v>
      </c>
      <c r="AB422" s="80">
        <v>0</v>
      </c>
      <c r="AC422" s="80">
        <v>1.3824585797682675E-2</v>
      </c>
      <c r="AD422" s="80">
        <v>1.3824585797682675E-2</v>
      </c>
      <c r="AE422" s="80">
        <v>2.0513901506238972E-3</v>
      </c>
      <c r="AF422" s="80">
        <v>5.7082160713012716E-3</v>
      </c>
      <c r="AG422" s="80"/>
      <c r="AH422" s="80">
        <v>3.9935857723671496E-2</v>
      </c>
      <c r="AI422" s="80">
        <v>0.21095247130266154</v>
      </c>
      <c r="AJ422" s="80">
        <v>0.40828367484782724</v>
      </c>
      <c r="AK422" s="80">
        <v>0.45470466402145437</v>
      </c>
      <c r="AL422" s="80">
        <v>0</v>
      </c>
      <c r="AM422" s="80">
        <v>0.21095247130266154</v>
      </c>
      <c r="AN422" s="41" t="s">
        <v>5558</v>
      </c>
      <c r="AO422" s="41"/>
      <c r="AP422" s="40" t="str" cm="1">
        <f t="array" ref="AP422">IFERROR(_xlfn.IFS(
AR422="MPR ISSUE","PDH",
AR422="BSS Hardware Issue","BSS",
AR422="Sites strategiques, MLL, Pylone, etc.","ENVTECH",
AR422="AKTIVCO DEFAUT GE &amp; POWER Cabinet","AKTIVCO",
AR422="AKTIVCO Coupure ENEO &amp; Baisse de tension","AKTIVCO GRID ONLY",
AR422="Coupure ENEO &amp; Baisse de tension","IHS GRID ONLY",
AR422="Defaut GE &amp; POWER Cabinet","IHS",
AR422="Sharing","Partners",
AR422="Sites strategiques &amp; DataCenter","SST &amp; DC",
AR422="Exclu","Exclu",
AR422="SAT","SAT",
AR422="SPARE-ISSUE","SPARE-ISSUE",
AR422="Fiber CAmtel","TRANS_FO_CAMTEL",
AR422="Fiber AOF","Fiber AOF",
AR422="Projet OCM (HUAWEI)","TRAVAUX-HUAWEI",
AR422="Projet OCM (NOKIA)","TRAVAUX-NOKIA",
AR422="ACCESS-ISSUE","ACCESS-ISSUE",
AR422="Projet OCM (ZTE, NOKIA, autres projets)","TRAVAUX OCM",
AR422="No root CAuse","No root cause",
AR422="ODU HS","PDH",
AR422="IP &amp; VLAN","PDH",
AR422="Warehouse HUAWEI","SPARE-ISSUE",
AR422="SPARE-HS","SPARE-ISSUE",
AR422="Power Telco","BSS",AR422="no impacts","no impacts"
),"")</f>
        <v>No root cause</v>
      </c>
      <c r="AQ422" s="40" t="str" cm="1">
        <f t="array" ref="AQ422">IFERROR(_xlfn.IFS(
AR422="MPR ISSUE","TX ISSUE",
AR422="BSS Hardware Issue","RAN ISSUE",
AR422="Sites strategiques, MLL, Pylone, etc.","ENVTECH",
AR422="AKTIVCO DEFAUT GE &amp; POWER Cabinet","POWER ISSUE",
AR422="AKTIVCO Coupure ENEO &amp; Baisse de tension","POWER ISSUE",
AR422="Coupure ENEO &amp; Baisse de tension","POWER ISSUE",
AR422="Defaut GE &amp; POWER Cabinet","POWER ISSUE",
AR422="Sharing","POWER ISSUE",
AR422="Sites strategiques &amp; DataCenter","POWER ISSUE",
AR422="Exclu","Exclu",
AR422="SAT","TX ISSUE",
AR422="SPARE-ISSUE","SPARE-ISSUE",
AR422="Fiber CAmtel","TX ISSUE",
AR422="Fiber AOF","TX ISSUE",
AR422="Projet OCM (HUAWEI)","TRAVAUX-HUAWEI",
AR422="Projet OCM (NOKIA)","TRAVAUX -NOKIA",
AR422="ACCESS-ISSUE","ACCESS-ISSUE",
AR422="Projet OCM (ZTE, NOKIA, autres projets)","TRAVAUX OCM",
AR422="No root CAuse","No root cause",
AR422="ODU HS","TX ISSUE",
AR422="IP &amp; VLAN","TX ISSUE",
AR422="Warehouse HUAWEI","SPARE-ISSUE",
AR422="SPARE-HS","SPARE-ISSUE",
AR422="Power Telco","RAN ISSUE",AR422="no impacts","no impacts"
),"")</f>
        <v>No root cause</v>
      </c>
      <c r="AR422" s="59" t="s">
        <v>5343</v>
      </c>
      <c r="AS422" s="40" t="str" cm="1">
        <f t="array" ref="AS422">IFERROR(_xlfn.IFS(
AR422="MPR ISSUE","ACTIVE",
AR422="BSS Hardware Issue","ACTIVE",
AR422="Sites strategiques, MLL, Pylone, etc.","PASSIVE",
AR422="AKTIVCO DEFAUT GE &amp; POWER Cabinet","PASSIVE",
AR422="AKTIVCO Coupure ENEO &amp; Baisse de tension","PASSIVE",
AR422="Coupure ENEO &amp; Baisse de tension","PASSIVE",
AR422="Defaut GE &amp; POWER Cabinet","PASSIVE",
AR422="Sharing","PASSIVE",
AR422="Sites strategiques &amp; DataCenter","PASSIVE",
AR422="Exclu","Exclu",
AR422="SAT","ACTIVE",
AR422="SPARE-ISSUE","SPARE-ISSUE",
AR422="Fiber CAmtel","ACTIVE",
AR422="Fiber AOF","ACTIVE",
AR422="Projet OCM (HUAWEI)","PLANNED WORKS",
AR422="Projet OCM (NOKIA)","PLANNED WORKS",
AR422="ACCESS-ISSUE","ACCESS-ISSUE",
AR422="Projet OCM (ZTE, NOKIA, autres projets)","PLANNED WORKS",
AR422="No root CAuse","No root cause",
AR422="ODU HS","ACTIVE",
AR422="IP &amp; VLAN","ACTIVE",
AR422="Warehouse HUAWEI","SPARE-ISSUE",
AR422="SPARE-HS","SPARE-ISSUE",
AR422="Power Telco","ACTIVE", AR422="no impacts","no impacts"
),"")</f>
        <v>No root cause</v>
      </c>
      <c r="AT422" s="99" t="s">
        <v>5661</v>
      </c>
      <c r="AU422" s="99" t="s">
        <v>1420</v>
      </c>
      <c r="AW422" s="17"/>
      <c r="AX422" s="17" t="s">
        <v>5536</v>
      </c>
      <c r="AY422" s="17"/>
      <c r="AZ422" s="17" t="s">
        <v>6200</v>
      </c>
      <c r="BA422" s="7"/>
      <c r="BC422" s="18"/>
      <c r="BD422" s="18"/>
      <c r="BE422" s="18"/>
      <c r="BF422" s="18"/>
      <c r="BG422" s="18"/>
      <c r="BH422" s="18"/>
      <c r="BI422" s="18"/>
      <c r="BJ422" s="18"/>
      <c r="BK422" s="18"/>
      <c r="BM422" s="18"/>
      <c r="BN422" s="18"/>
      <c r="BO422" s="18"/>
      <c r="BP422" s="9" t="s">
        <v>5661</v>
      </c>
      <c r="BQ422" s="14"/>
      <c r="BR422" s="102" t="s">
        <v>5536</v>
      </c>
      <c r="BS422" s="14"/>
      <c r="BT422" s="14"/>
      <c r="BU422" s="9"/>
      <c r="BV422" s="9"/>
      <c r="BW422" s="9"/>
    </row>
    <row r="423" spans="1:75" x14ac:dyDescent="0.35">
      <c r="A423" s="1" t="s">
        <v>1028</v>
      </c>
      <c r="B423" s="1" t="s">
        <v>1029</v>
      </c>
      <c r="C423" s="3" t="s">
        <v>90</v>
      </c>
      <c r="D423" s="1" t="s">
        <v>11</v>
      </c>
      <c r="E423" s="1" t="s">
        <v>96</v>
      </c>
      <c r="F423" s="3" t="s">
        <v>90</v>
      </c>
      <c r="G423" s="1" t="s">
        <v>1030</v>
      </c>
      <c r="H423" s="29" t="s">
        <v>5588</v>
      </c>
      <c r="I423" s="27">
        <v>4.6737293324574605</v>
      </c>
      <c r="J423" s="27">
        <v>4.6737834390716344</v>
      </c>
      <c r="K423" s="27">
        <v>4.7056082235962036</v>
      </c>
      <c r="L423" s="27">
        <v>4.6732964795440575</v>
      </c>
      <c r="M423" s="27">
        <v>1.9402992554003182</v>
      </c>
      <c r="N423" s="27">
        <v>0</v>
      </c>
      <c r="O423" s="27">
        <v>0</v>
      </c>
      <c r="P423" s="27">
        <v>0</v>
      </c>
      <c r="Q423" s="27">
        <v>0</v>
      </c>
      <c r="R423" s="27">
        <v>0</v>
      </c>
      <c r="S423" s="80">
        <v>4.2219026338985728E-2</v>
      </c>
      <c r="T423" s="80">
        <v>0</v>
      </c>
      <c r="U423" s="80">
        <v>0</v>
      </c>
      <c r="V423" s="80">
        <v>0</v>
      </c>
      <c r="W423" s="80">
        <v>0</v>
      </c>
      <c r="X423" s="80">
        <v>0.28737661692820027</v>
      </c>
      <c r="Y423" s="80">
        <v>4.6216216794651199</v>
      </c>
      <c r="Z423" s="80">
        <v>0</v>
      </c>
      <c r="AA423" s="80">
        <v>4.8160285564095625E-3</v>
      </c>
      <c r="AB423" s="80">
        <v>0.79223417885872616</v>
      </c>
      <c r="AC423" s="80">
        <v>1.4836647273354373</v>
      </c>
      <c r="AD423" s="80">
        <v>1.4836647273354373</v>
      </c>
      <c r="AE423" s="80">
        <v>0</v>
      </c>
      <c r="AF423" s="80">
        <v>0</v>
      </c>
      <c r="AG423" s="80"/>
      <c r="AH423" s="80">
        <v>0</v>
      </c>
      <c r="AI423" s="80">
        <v>0.20692814210113533</v>
      </c>
      <c r="AJ423" s="80">
        <v>0.88825741679955561</v>
      </c>
      <c r="AK423" s="80">
        <v>0.23855321308049643</v>
      </c>
      <c r="AL423" s="80">
        <v>0</v>
      </c>
      <c r="AM423" s="80">
        <v>0.20692814210113533</v>
      </c>
      <c r="AN423" s="41" t="s">
        <v>5558</v>
      </c>
      <c r="AO423" s="41"/>
      <c r="AP423" s="40" t="str" cm="1">
        <f t="array" ref="AP423">IFERROR(_xlfn.IFS(
AR423="MPR ISSUE","PDH",
AR423="BSS Hardware Issue","BSS",
AR423="Sites strategiques, MLL, Pylone, etc.","ENVTECH",
AR423="AKTIVCO DEFAUT GE &amp; POWER Cabinet","AKTIVCO",
AR423="AKTIVCO Coupure ENEO &amp; Baisse de tension","AKTIVCO GRID ONLY",
AR423="Coupure ENEO &amp; Baisse de tension","IHS GRID ONLY",
AR423="Defaut GE &amp; POWER Cabinet","IHS",
AR423="Sharing","Partners",
AR423="Sites strategiques &amp; DataCenter","SST &amp; DC",
AR423="Exclu","Exclu",
AR423="SAT","SAT",
AR423="SPARE-ISSUE","SPARE-ISSUE",
AR423="Fiber CAmtel","TRANS_FO_CAMTEL",
AR423="Fiber AOF","Fiber AOF",
AR423="Projet OCM (HUAWEI)","TRAVAUX-HUAWEI",
AR423="Projet OCM (NOKIA)","TRAVAUX-NOKIA",
AR423="ACCESS-ISSUE","ACCESS-ISSUE",
AR423="Projet OCM (ZTE, NOKIA, autres projets)","TRAVAUX OCM",
AR423="No root CAuse","No root cause",
AR423="ODU HS","PDH",
AR423="IP &amp; VLAN","PDH",
AR423="Warehouse HUAWEI","SPARE-ISSUE",
AR423="SPARE-HS","SPARE-ISSUE",
AR423="Power Telco","BSS",AR423="no impacts","no impacts"
),"")</f>
        <v>IHS</v>
      </c>
      <c r="AQ423" s="40" t="str" cm="1">
        <f t="array" ref="AQ423">IFERROR(_xlfn.IFS(
AR423="MPR ISSUE","TX ISSUE",
AR423="BSS Hardware Issue","RAN ISSUE",
AR423="Sites strategiques, MLL, Pylone, etc.","ENVTECH",
AR423="AKTIVCO DEFAUT GE &amp; POWER Cabinet","POWER ISSUE",
AR423="AKTIVCO Coupure ENEO &amp; Baisse de tension","POWER ISSUE",
AR423="Coupure ENEO &amp; Baisse de tension","POWER ISSUE",
AR423="Defaut GE &amp; POWER Cabinet","POWER ISSUE",
AR423="Sharing","POWER ISSUE",
AR423="Sites strategiques &amp; DataCenter","POWER ISSUE",
AR423="Exclu","Exclu",
AR423="SAT","TX ISSUE",
AR423="SPARE-ISSUE","SPARE-ISSUE",
AR423="Fiber CAmtel","TX ISSUE",
AR423="Fiber AOF","TX ISSUE",
AR423="Projet OCM (HUAWEI)","TRAVAUX-HUAWEI",
AR423="Projet OCM (NOKIA)","TRAVAUX -NOKIA",
AR423="ACCESS-ISSUE","ACCESS-ISSUE",
AR423="Projet OCM (ZTE, NOKIA, autres projets)","TRAVAUX OCM",
AR423="No root CAuse","No root cause",
AR423="ODU HS","TX ISSUE",
AR423="IP &amp; VLAN","TX ISSUE",
AR423="Warehouse HUAWEI","SPARE-ISSUE",
AR423="SPARE-HS","SPARE-ISSUE",
AR423="Power Telco","RAN ISSUE",AR423="no impacts","no impacts"
),"")</f>
        <v>POWER ISSUE</v>
      </c>
      <c r="AR423" s="59" t="s">
        <v>5329</v>
      </c>
      <c r="AS423" s="40" t="str" cm="1">
        <f t="array" ref="AS423">IFERROR(_xlfn.IFS(
AR423="MPR ISSUE","ACTIVE",
AR423="BSS Hardware Issue","ACTIVE",
AR423="Sites strategiques, MLL, Pylone, etc.","PASSIVE",
AR423="AKTIVCO DEFAUT GE &amp; POWER Cabinet","PASSIVE",
AR423="AKTIVCO Coupure ENEO &amp; Baisse de tension","PASSIVE",
AR423="Coupure ENEO &amp; Baisse de tension","PASSIVE",
AR423="Defaut GE &amp; POWER Cabinet","PASSIVE",
AR423="Sharing","PASSIVE",
AR423="Sites strategiques &amp; DataCenter","PASSIVE",
AR423="Exclu","Exclu",
AR423="SAT","ACTIVE",
AR423="SPARE-ISSUE","SPARE-ISSUE",
AR423="Fiber CAmtel","ACTIVE",
AR423="Fiber AOF","ACTIVE",
AR423="Projet OCM (HUAWEI)","PLANNED WORKS",
AR423="Projet OCM (NOKIA)","PLANNED WORKS",
AR423="ACCESS-ISSUE","ACCESS-ISSUE",
AR423="Projet OCM (ZTE, NOKIA, autres projets)","PLANNED WORKS",
AR423="No root CAuse","No root cause",
AR423="ODU HS","ACTIVE",
AR423="IP &amp; VLAN","ACTIVE",
AR423="Warehouse HUAWEI","SPARE-ISSUE",
AR423="SPARE-HS","SPARE-ISSUE",
AR423="Power Telco","ACTIVE", AR423="no impacts","no impacts"
),"")</f>
        <v>PASSIVE</v>
      </c>
      <c r="AT423" s="99" t="s">
        <v>5874</v>
      </c>
      <c r="AU423" s="99" t="s">
        <v>1029</v>
      </c>
      <c r="AW423" s="17"/>
      <c r="AX423" s="17" t="s">
        <v>5536</v>
      </c>
      <c r="AY423" s="17"/>
      <c r="AZ423" s="17" t="s">
        <v>5536</v>
      </c>
      <c r="BA423" s="7"/>
      <c r="BC423" s="18"/>
      <c r="BD423" s="18"/>
      <c r="BE423" s="18"/>
      <c r="BF423" s="18"/>
      <c r="BG423" s="18"/>
      <c r="BH423" s="18"/>
      <c r="BI423" s="18"/>
      <c r="BJ423" s="18"/>
      <c r="BK423" s="18"/>
      <c r="BM423" s="18"/>
      <c r="BN423" s="18"/>
      <c r="BO423" s="18"/>
      <c r="BP423" s="9" t="s">
        <v>5874</v>
      </c>
      <c r="BQ423" s="14"/>
      <c r="BR423" s="102" t="s">
        <v>5536</v>
      </c>
      <c r="BS423" s="14"/>
      <c r="BT423" s="14"/>
      <c r="BU423" s="9"/>
      <c r="BV423" s="9"/>
      <c r="BW423" s="9"/>
    </row>
    <row r="424" spans="1:75" x14ac:dyDescent="0.35">
      <c r="A424" s="1" t="s">
        <v>2981</v>
      </c>
      <c r="B424" s="8" t="s">
        <v>2982</v>
      </c>
      <c r="C424" s="3" t="s">
        <v>91</v>
      </c>
      <c r="D424" s="1" t="s">
        <v>21</v>
      </c>
      <c r="E424" s="1" t="s">
        <v>122</v>
      </c>
      <c r="F424" s="3" t="s">
        <v>90</v>
      </c>
      <c r="G424" s="1" t="s">
        <v>91</v>
      </c>
      <c r="H424" s="28" t="s">
        <v>5589</v>
      </c>
      <c r="I424" s="27">
        <v>0</v>
      </c>
      <c r="J424" s="27">
        <v>0</v>
      </c>
      <c r="K424" s="27">
        <v>0</v>
      </c>
      <c r="L424" s="27">
        <v>0</v>
      </c>
      <c r="M424" s="27">
        <v>0</v>
      </c>
      <c r="N424" s="27">
        <v>0</v>
      </c>
      <c r="O424" s="27">
        <v>0</v>
      </c>
      <c r="P424" s="27">
        <v>0</v>
      </c>
      <c r="Q424" s="27">
        <v>0.1656700424902906</v>
      </c>
      <c r="R424" s="27">
        <v>3.5019711328556387</v>
      </c>
      <c r="S424" s="80">
        <v>0.61226040355788414</v>
      </c>
      <c r="T424" s="80">
        <v>0.78474344596541978</v>
      </c>
      <c r="U424" s="80">
        <v>0.19128121495407113</v>
      </c>
      <c r="V424" s="80">
        <v>1.2480096052597787</v>
      </c>
      <c r="W424" s="80">
        <v>0.78474344596541978</v>
      </c>
      <c r="X424" s="80">
        <v>1.791997329018671</v>
      </c>
      <c r="Y424" s="80">
        <v>0.37574942999089705</v>
      </c>
      <c r="Z424" s="80">
        <v>5.8165540916523266</v>
      </c>
      <c r="AA424" s="80">
        <v>14.295350323742342</v>
      </c>
      <c r="AB424" s="80">
        <v>4.6906255974751246E-2</v>
      </c>
      <c r="AC424" s="80">
        <v>5.7881963171276674</v>
      </c>
      <c r="AD424" s="80">
        <v>5.7881963171276674</v>
      </c>
      <c r="AE424" s="80">
        <v>27.206966096229529</v>
      </c>
      <c r="AF424" s="80">
        <v>0.33984741733797902</v>
      </c>
      <c r="AG424" s="80"/>
      <c r="AH424" s="80">
        <v>0</v>
      </c>
      <c r="AI424" s="80">
        <v>0.20608432995750969</v>
      </c>
      <c r="AJ424" s="80">
        <v>0.27726820378163858</v>
      </c>
      <c r="AK424" s="80">
        <v>0.36205505744429822</v>
      </c>
      <c r="AL424" s="80">
        <v>8.6184819652108835E-2</v>
      </c>
      <c r="AM424" s="80">
        <v>0.20608432995750969</v>
      </c>
      <c r="AN424" s="41" t="s">
        <v>5558</v>
      </c>
      <c r="AO424" s="41"/>
      <c r="AP424" s="40" t="str" cm="1">
        <f t="array" ref="AP424">IFERROR(_xlfn.IFS(
AR424="MPR ISSUE","PDH",
AR424="BSS Hardware Issue","BSS",
AR424="Sites strategiques, MLL, Pylone, etc.","ENVTECH",
AR424="AKTIVCO DEFAUT GE &amp; POWER Cabinet","AKTIVCO",
AR424="AKTIVCO Coupure ENEO &amp; Baisse de tension","AKTIVCO GRID ONLY",
AR424="Coupure ENEO &amp; Baisse de tension","IHS GRID ONLY",
AR424="Defaut GE &amp; POWER Cabinet","IHS",
AR424="Sharing","Partners",
AR424="Sites strategiques &amp; DataCenter","SST &amp; DC",
AR424="Exclu","Exclu",
AR424="SAT","SAT",
AR424="SPARE-ISSUE","SPARE-ISSUE",
AR424="Fiber CAmtel","TRANS_FO_CAMTEL",
AR424="Fiber AOF","Fiber AOF",
AR424="Projet OCM (HUAWEI)","TRAVAUX-HUAWEI",
AR424="Projet OCM (NOKIA)","TRAVAUX-NOKIA",
AR424="ACCESS-ISSUE","ACCESS-ISSUE",
AR424="Projet OCM (ZTE, NOKIA, autres projets)","TRAVAUX OCM",
AR424="No root CAuse","No root cause",
AR424="ODU HS","PDH",
AR424="IP &amp; VLAN","PDH",
AR424="Warehouse HUAWEI","SPARE-ISSUE",
AR424="SPARE-HS","SPARE-ISSUE",
AR424="Power Telco","BSS",AR424="no impacts","no impacts"
),"")</f>
        <v>No root cause</v>
      </c>
      <c r="AQ424" s="40" t="str" cm="1">
        <f t="array" ref="AQ424">IFERROR(_xlfn.IFS(
AR424="MPR ISSUE","TX ISSUE",
AR424="BSS Hardware Issue","RAN ISSUE",
AR424="Sites strategiques, MLL, Pylone, etc.","ENVTECH",
AR424="AKTIVCO DEFAUT GE &amp; POWER Cabinet","POWER ISSUE",
AR424="AKTIVCO Coupure ENEO &amp; Baisse de tension","POWER ISSUE",
AR424="Coupure ENEO &amp; Baisse de tension","POWER ISSUE",
AR424="Defaut GE &amp; POWER Cabinet","POWER ISSUE",
AR424="Sharing","POWER ISSUE",
AR424="Sites strategiques &amp; DataCenter","POWER ISSUE",
AR424="Exclu","Exclu",
AR424="SAT","TX ISSUE",
AR424="SPARE-ISSUE","SPARE-ISSUE",
AR424="Fiber CAmtel","TX ISSUE",
AR424="Fiber AOF","TX ISSUE",
AR424="Projet OCM (HUAWEI)","TRAVAUX-HUAWEI",
AR424="Projet OCM (NOKIA)","TRAVAUX -NOKIA",
AR424="ACCESS-ISSUE","ACCESS-ISSUE",
AR424="Projet OCM (ZTE, NOKIA, autres projets)","TRAVAUX OCM",
AR424="No root CAuse","No root cause",
AR424="ODU HS","TX ISSUE",
AR424="IP &amp; VLAN","TX ISSUE",
AR424="Warehouse HUAWEI","SPARE-ISSUE",
AR424="SPARE-HS","SPARE-ISSUE",
AR424="Power Telco","RAN ISSUE",AR424="no impacts","no impacts"
),"")</f>
        <v>No root cause</v>
      </c>
      <c r="AR424" s="59" t="s">
        <v>5343</v>
      </c>
      <c r="AS424" s="40" t="str" cm="1">
        <f t="array" ref="AS424">IFERROR(_xlfn.IFS(
AR424="MPR ISSUE","ACTIVE",
AR424="BSS Hardware Issue","ACTIVE",
AR424="Sites strategiques, MLL, Pylone, etc.","PASSIVE",
AR424="AKTIVCO DEFAUT GE &amp; POWER Cabinet","PASSIVE",
AR424="AKTIVCO Coupure ENEO &amp; Baisse de tension","PASSIVE",
AR424="Coupure ENEO &amp; Baisse de tension","PASSIVE",
AR424="Defaut GE &amp; POWER Cabinet","PASSIVE",
AR424="Sharing","PASSIVE",
AR424="Sites strategiques &amp; DataCenter","PASSIVE",
AR424="Exclu","Exclu",
AR424="SAT","ACTIVE",
AR424="SPARE-ISSUE","SPARE-ISSUE",
AR424="Fiber CAmtel","ACTIVE",
AR424="Fiber AOF","ACTIVE",
AR424="Projet OCM (HUAWEI)","PLANNED WORKS",
AR424="Projet OCM (NOKIA)","PLANNED WORKS",
AR424="ACCESS-ISSUE","ACCESS-ISSUE",
AR424="Projet OCM (ZTE, NOKIA, autres projets)","PLANNED WORKS",
AR424="No root CAuse","No root cause",
AR424="ODU HS","ACTIVE",
AR424="IP &amp; VLAN","ACTIVE",
AR424="Warehouse HUAWEI","SPARE-ISSUE",
AR424="SPARE-HS","SPARE-ISSUE",
AR424="Power Telco","ACTIVE", AR424="no impacts","no impacts"
),"")</f>
        <v>No root cause</v>
      </c>
      <c r="AT424" s="99" t="s">
        <v>5661</v>
      </c>
      <c r="AU424" s="99" t="s">
        <v>2982</v>
      </c>
      <c r="AW424" s="17"/>
      <c r="AX424" s="17" t="s">
        <v>5536</v>
      </c>
      <c r="AY424" s="17"/>
      <c r="AZ424" s="17" t="s">
        <v>6200</v>
      </c>
      <c r="BA424" s="7"/>
      <c r="BC424" s="18"/>
      <c r="BD424" s="18"/>
      <c r="BE424" s="18"/>
      <c r="BF424" s="18"/>
      <c r="BG424" s="18"/>
      <c r="BH424" s="18"/>
      <c r="BI424" s="18"/>
      <c r="BJ424" s="18"/>
      <c r="BK424" s="18"/>
      <c r="BM424" s="18"/>
      <c r="BN424" s="18"/>
      <c r="BO424" s="18"/>
      <c r="BP424" s="9" t="s">
        <v>5661</v>
      </c>
      <c r="BQ424" s="14"/>
      <c r="BR424" s="102" t="s">
        <v>5536</v>
      </c>
      <c r="BS424" s="14"/>
      <c r="BT424" s="14"/>
      <c r="BU424" s="9"/>
      <c r="BV424" s="9"/>
      <c r="BW424" s="9"/>
    </row>
    <row r="425" spans="1:75" x14ac:dyDescent="0.35">
      <c r="A425" s="2" t="s">
        <v>1422</v>
      </c>
      <c r="B425" s="8" t="s">
        <v>1423</v>
      </c>
      <c r="C425" s="3" t="s">
        <v>90</v>
      </c>
      <c r="D425" s="1" t="s">
        <v>11</v>
      </c>
      <c r="E425" s="1" t="s">
        <v>96</v>
      </c>
      <c r="F425" s="3" t="s">
        <v>90</v>
      </c>
      <c r="G425" s="1" t="s">
        <v>1422</v>
      </c>
      <c r="H425" s="29" t="s">
        <v>5588</v>
      </c>
      <c r="I425" s="27">
        <v>1.6054357700533064E-3</v>
      </c>
      <c r="J425" s="27">
        <v>1.3377857101139006E-3</v>
      </c>
      <c r="K425" s="27">
        <v>2.3994931835718068E-2</v>
      </c>
      <c r="L425" s="27">
        <v>9.2931390126852094E-3</v>
      </c>
      <c r="M425" s="27">
        <v>0.13472159459329286</v>
      </c>
      <c r="N425" s="27">
        <v>8.5511609294543947E-2</v>
      </c>
      <c r="O425" s="27">
        <v>3.1288191940604823E-2</v>
      </c>
      <c r="P425" s="27">
        <v>0.15275361830202938</v>
      </c>
      <c r="Q425" s="27">
        <v>1.8066006417997791</v>
      </c>
      <c r="R425" s="27">
        <v>1.3206037068948022</v>
      </c>
      <c r="S425" s="80">
        <v>2.5474809494320405E-2</v>
      </c>
      <c r="T425" s="80">
        <v>2.593342715113487E-2</v>
      </c>
      <c r="U425" s="80">
        <v>0</v>
      </c>
      <c r="V425" s="80">
        <v>0</v>
      </c>
      <c r="W425" s="80">
        <v>2.5933427151134874E-2</v>
      </c>
      <c r="X425" s="80">
        <v>5.1617271597515828E-2</v>
      </c>
      <c r="Y425" s="80">
        <v>0.75542026072636637</v>
      </c>
      <c r="Z425" s="80">
        <v>2.5184260954641696E-2</v>
      </c>
      <c r="AA425" s="80">
        <v>8.9185714007576275E-4</v>
      </c>
      <c r="AB425" s="80">
        <v>2.495238945198822E-2</v>
      </c>
      <c r="AC425" s="80">
        <v>0.14151006132518373</v>
      </c>
      <c r="AD425" s="80">
        <v>0.14151006132518373</v>
      </c>
      <c r="AE425" s="80">
        <v>7.1352700891280868E-4</v>
      </c>
      <c r="AF425" s="80">
        <v>0</v>
      </c>
      <c r="AG425" s="80"/>
      <c r="AH425" s="80">
        <v>7.402414262629292E-3</v>
      </c>
      <c r="AI425" s="80">
        <v>0.19863270954887755</v>
      </c>
      <c r="AJ425" s="80">
        <v>0.25303845984756745</v>
      </c>
      <c r="AK425" s="80">
        <v>0.17718613300201128</v>
      </c>
      <c r="AL425" s="80">
        <v>0.19754107869467474</v>
      </c>
      <c r="AM425" s="80">
        <v>0.19863270954887755</v>
      </c>
      <c r="AN425" s="41" t="s">
        <v>5558</v>
      </c>
      <c r="AO425" s="41"/>
      <c r="AP425" s="40" t="str" cm="1">
        <f t="array" ref="AP425">IFERROR(_xlfn.IFS(
AR425="MPR ISSUE","PDH",
AR425="BSS Hardware Issue","BSS",
AR425="Sites strategiques, MLL, Pylone, etc.","ENVTECH",
AR425="AKTIVCO DEFAUT GE &amp; POWER Cabinet","AKTIVCO",
AR425="AKTIVCO Coupure ENEO &amp; Baisse de tension","AKTIVCO GRID ONLY",
AR425="Coupure ENEO &amp; Baisse de tension","IHS GRID ONLY",
AR425="Defaut GE &amp; POWER Cabinet","IHS",
AR425="Sharing","Partners",
AR425="Sites strategiques &amp; DataCenter","SST &amp; DC",
AR425="Exclu","Exclu",
AR425="SAT","SAT",
AR425="SPARE-ISSUE","SPARE-ISSUE",
AR425="Fiber CAmtel","TRANS_FO_CAMTEL",
AR425="Fiber AOF","Fiber AOF",
AR425="Projet OCM (HUAWEI)","TRAVAUX-HUAWEI",
AR425="Projet OCM (NOKIA)","TRAVAUX-NOKIA",
AR425="ACCESS-ISSUE","ACCESS-ISSUE",
AR425="Projet OCM (ZTE, NOKIA, autres projets)","TRAVAUX OCM",
AR425="No root CAuse","No root cause",
AR425="ODU HS","PDH",
AR425="IP &amp; VLAN","PDH",
AR425="Warehouse HUAWEI","SPARE-ISSUE",
AR425="SPARE-HS","SPARE-ISSUE",
AR425="Power Telco","BSS",AR425="no impacts","no impacts"
),"")</f>
        <v>No root cause</v>
      </c>
      <c r="AQ425" s="40" t="str" cm="1">
        <f t="array" ref="AQ425">IFERROR(_xlfn.IFS(
AR425="MPR ISSUE","TX ISSUE",
AR425="BSS Hardware Issue","RAN ISSUE",
AR425="Sites strategiques, MLL, Pylone, etc.","ENVTECH",
AR425="AKTIVCO DEFAUT GE &amp; POWER Cabinet","POWER ISSUE",
AR425="AKTIVCO Coupure ENEO &amp; Baisse de tension","POWER ISSUE",
AR425="Coupure ENEO &amp; Baisse de tension","POWER ISSUE",
AR425="Defaut GE &amp; POWER Cabinet","POWER ISSUE",
AR425="Sharing","POWER ISSUE",
AR425="Sites strategiques &amp; DataCenter","POWER ISSUE",
AR425="Exclu","Exclu",
AR425="SAT","TX ISSUE",
AR425="SPARE-ISSUE","SPARE-ISSUE",
AR425="Fiber CAmtel","TX ISSUE",
AR425="Fiber AOF","TX ISSUE",
AR425="Projet OCM (HUAWEI)","TRAVAUX-HUAWEI",
AR425="Projet OCM (NOKIA)","TRAVAUX -NOKIA",
AR425="ACCESS-ISSUE","ACCESS-ISSUE",
AR425="Projet OCM (ZTE, NOKIA, autres projets)","TRAVAUX OCM",
AR425="No root CAuse","No root cause",
AR425="ODU HS","TX ISSUE",
AR425="IP &amp; VLAN","TX ISSUE",
AR425="Warehouse HUAWEI","SPARE-ISSUE",
AR425="SPARE-HS","SPARE-ISSUE",
AR425="Power Telco","RAN ISSUE",AR425="no impacts","no impacts"
),"")</f>
        <v>No root cause</v>
      </c>
      <c r="AR425" s="59" t="s">
        <v>5343</v>
      </c>
      <c r="AS425" s="40" t="str" cm="1">
        <f t="array" ref="AS425">IFERROR(_xlfn.IFS(
AR425="MPR ISSUE","ACTIVE",
AR425="BSS Hardware Issue","ACTIVE",
AR425="Sites strategiques, MLL, Pylone, etc.","PASSIVE",
AR425="AKTIVCO DEFAUT GE &amp; POWER Cabinet","PASSIVE",
AR425="AKTIVCO Coupure ENEO &amp; Baisse de tension","PASSIVE",
AR425="Coupure ENEO &amp; Baisse de tension","PASSIVE",
AR425="Defaut GE &amp; POWER Cabinet","PASSIVE",
AR425="Sharing","PASSIVE",
AR425="Sites strategiques &amp; DataCenter","PASSIVE",
AR425="Exclu","Exclu",
AR425="SAT","ACTIVE",
AR425="SPARE-ISSUE","SPARE-ISSUE",
AR425="Fiber CAmtel","ACTIVE",
AR425="Fiber AOF","ACTIVE",
AR425="Projet OCM (HUAWEI)","PLANNED WORKS",
AR425="Projet OCM (NOKIA)","PLANNED WORKS",
AR425="ACCESS-ISSUE","ACCESS-ISSUE",
AR425="Projet OCM (ZTE, NOKIA, autres projets)","PLANNED WORKS",
AR425="No root CAuse","No root cause",
AR425="ODU HS","ACTIVE",
AR425="IP &amp; VLAN","ACTIVE",
AR425="Warehouse HUAWEI","SPARE-ISSUE",
AR425="SPARE-HS","SPARE-ISSUE",
AR425="Power Telco","ACTIVE", AR425="no impacts","no impacts"
),"")</f>
        <v>No root cause</v>
      </c>
      <c r="AT425" s="99" t="s">
        <v>5853</v>
      </c>
      <c r="AU425" s="99" t="s">
        <v>1423</v>
      </c>
      <c r="AW425" s="17"/>
      <c r="AX425" s="17" t="s">
        <v>5536</v>
      </c>
      <c r="AY425" s="17"/>
      <c r="AZ425" s="17" t="s">
        <v>5536</v>
      </c>
      <c r="BA425" s="7"/>
      <c r="BC425" s="18"/>
      <c r="BD425" s="18"/>
      <c r="BE425" s="18"/>
      <c r="BF425" s="18"/>
      <c r="BG425" s="18"/>
      <c r="BH425" s="18"/>
      <c r="BI425" s="18"/>
      <c r="BJ425" s="18"/>
      <c r="BK425" s="18"/>
      <c r="BM425" s="18"/>
      <c r="BN425" s="18"/>
      <c r="BO425" s="18"/>
      <c r="BP425" s="9" t="s">
        <v>5853</v>
      </c>
      <c r="BQ425" s="14"/>
      <c r="BR425" s="102" t="s">
        <v>5536</v>
      </c>
      <c r="BS425" s="14"/>
      <c r="BT425" s="14"/>
      <c r="BU425" s="9"/>
      <c r="BV425" s="9"/>
      <c r="BW425" s="9"/>
    </row>
    <row r="426" spans="1:75" x14ac:dyDescent="0.35">
      <c r="A426" s="1" t="s">
        <v>2622</v>
      </c>
      <c r="B426" s="8" t="s">
        <v>2623</v>
      </c>
      <c r="C426" s="3" t="s">
        <v>90</v>
      </c>
      <c r="D426" s="1" t="s">
        <v>11</v>
      </c>
      <c r="E426" s="1" t="s">
        <v>12</v>
      </c>
      <c r="F426" s="3" t="s">
        <v>90</v>
      </c>
      <c r="G426" s="1" t="s">
        <v>2624</v>
      </c>
      <c r="H426" s="29" t="s">
        <v>5588</v>
      </c>
      <c r="I426" s="27">
        <v>0</v>
      </c>
      <c r="J426" s="27">
        <v>0.11317903851352555</v>
      </c>
      <c r="K426" s="27">
        <v>2.3691276287142293</v>
      </c>
      <c r="L426" s="27">
        <v>5.0708592700559834</v>
      </c>
      <c r="M426" s="27">
        <v>8.2486013055829421E-2</v>
      </c>
      <c r="N426" s="27">
        <v>8.2465815154381797E-2</v>
      </c>
      <c r="O426" s="27">
        <v>0.11835764153433224</v>
      </c>
      <c r="P426" s="27">
        <v>7.9038961128181512E-2</v>
      </c>
      <c r="Q426" s="27">
        <v>0</v>
      </c>
      <c r="R426" s="27">
        <v>0.11913844602482747</v>
      </c>
      <c r="S426" s="80">
        <v>1.4311007438906167</v>
      </c>
      <c r="T426" s="80">
        <v>0.15086325653897525</v>
      </c>
      <c r="U426" s="80">
        <v>4.1802794667392353</v>
      </c>
      <c r="V426" s="80">
        <v>1.9539737131743511</v>
      </c>
      <c r="W426" s="80">
        <v>0.15086325653897525</v>
      </c>
      <c r="X426" s="80">
        <v>6.8793860931907008E-2</v>
      </c>
      <c r="Y426" s="80">
        <v>0</v>
      </c>
      <c r="Z426" s="80">
        <v>3.233691707079956E-2</v>
      </c>
      <c r="AA426" s="80">
        <v>0</v>
      </c>
      <c r="AB426" s="80">
        <v>0.15645298978948854</v>
      </c>
      <c r="AC426" s="80">
        <v>4.1313028830681157E-2</v>
      </c>
      <c r="AD426" s="80">
        <v>4.1313028830681157E-2</v>
      </c>
      <c r="AE426" s="80">
        <v>8.2645269687406278E-2</v>
      </c>
      <c r="AF426" s="80">
        <v>4.7987071793687608E-2</v>
      </c>
      <c r="AG426" s="80"/>
      <c r="AH426" s="80">
        <v>0.20653465378161096</v>
      </c>
      <c r="AI426" s="80">
        <v>0.19661081091803806</v>
      </c>
      <c r="AJ426" s="80">
        <v>0.50882462261549355</v>
      </c>
      <c r="AK426" s="80">
        <v>0.23722221404916843</v>
      </c>
      <c r="AL426" s="80">
        <v>8.4973040643966574E-2</v>
      </c>
      <c r="AM426" s="80">
        <v>0.19661081091803806</v>
      </c>
      <c r="AN426" s="41" t="s">
        <v>5558</v>
      </c>
      <c r="AO426" s="41"/>
      <c r="AP426" s="40" t="str" cm="1">
        <f t="array" ref="AP426">IFERROR(_xlfn.IFS(
AR426="MPR ISSUE","PDH",
AR426="BSS Hardware Issue","BSS",
AR426="Sites strategiques, MLL, Pylone, etc.","ENVTECH",
AR426="AKTIVCO DEFAUT GE &amp; POWER Cabinet","AKTIVCO",
AR426="AKTIVCO Coupure ENEO &amp; Baisse de tension","AKTIVCO GRID ONLY",
AR426="Coupure ENEO &amp; Baisse de tension","IHS GRID ONLY",
AR426="Defaut GE &amp; POWER Cabinet","IHS",
AR426="Sharing","Partners",
AR426="Sites strategiques &amp; DataCenter","SST &amp; DC",
AR426="Exclu","Exclu",
AR426="SAT","SAT",
AR426="SPARE-ISSUE","SPARE-ISSUE",
AR426="Fiber CAmtel","TRANS_FO_CAMTEL",
AR426="Fiber AOF","Fiber AOF",
AR426="Projet OCM (HUAWEI)","TRAVAUX-HUAWEI",
AR426="Projet OCM (NOKIA)","TRAVAUX-NOKIA",
AR426="ACCESS-ISSUE","ACCESS-ISSUE",
AR426="Projet OCM (ZTE, NOKIA, autres projets)","TRAVAUX OCM",
AR426="No root CAuse","No root cause",
AR426="ODU HS","PDH",
AR426="IP &amp; VLAN","PDH",
AR426="Warehouse HUAWEI","SPARE-ISSUE",
AR426="SPARE-HS","SPARE-ISSUE",
AR426="Power Telco","BSS",AR426="no impacts","no impacts"
),"")</f>
        <v>No root cause</v>
      </c>
      <c r="AQ426" s="40" t="str" cm="1">
        <f t="array" ref="AQ426">IFERROR(_xlfn.IFS(
AR426="MPR ISSUE","TX ISSUE",
AR426="BSS Hardware Issue","RAN ISSUE",
AR426="Sites strategiques, MLL, Pylone, etc.","ENVTECH",
AR426="AKTIVCO DEFAUT GE &amp; POWER Cabinet","POWER ISSUE",
AR426="AKTIVCO Coupure ENEO &amp; Baisse de tension","POWER ISSUE",
AR426="Coupure ENEO &amp; Baisse de tension","POWER ISSUE",
AR426="Defaut GE &amp; POWER Cabinet","POWER ISSUE",
AR426="Sharing","POWER ISSUE",
AR426="Sites strategiques &amp; DataCenter","POWER ISSUE",
AR426="Exclu","Exclu",
AR426="SAT","TX ISSUE",
AR426="SPARE-ISSUE","SPARE-ISSUE",
AR426="Fiber CAmtel","TX ISSUE",
AR426="Fiber AOF","TX ISSUE",
AR426="Projet OCM (HUAWEI)","TRAVAUX-HUAWEI",
AR426="Projet OCM (NOKIA)","TRAVAUX -NOKIA",
AR426="ACCESS-ISSUE","ACCESS-ISSUE",
AR426="Projet OCM (ZTE, NOKIA, autres projets)","TRAVAUX OCM",
AR426="No root CAuse","No root cause",
AR426="ODU HS","TX ISSUE",
AR426="IP &amp; VLAN","TX ISSUE",
AR426="Warehouse HUAWEI","SPARE-ISSUE",
AR426="SPARE-HS","SPARE-ISSUE",
AR426="Power Telco","RAN ISSUE",AR426="no impacts","no impacts"
),"")</f>
        <v>No root cause</v>
      </c>
      <c r="AR426" s="59" t="s">
        <v>5343</v>
      </c>
      <c r="AS426" s="40" t="str" cm="1">
        <f t="array" ref="AS426">IFERROR(_xlfn.IFS(
AR426="MPR ISSUE","ACTIVE",
AR426="BSS Hardware Issue","ACTIVE",
AR426="Sites strategiques, MLL, Pylone, etc.","PASSIVE",
AR426="AKTIVCO DEFAUT GE &amp; POWER Cabinet","PASSIVE",
AR426="AKTIVCO Coupure ENEO &amp; Baisse de tension","PASSIVE",
AR426="Coupure ENEO &amp; Baisse de tension","PASSIVE",
AR426="Defaut GE &amp; POWER Cabinet","PASSIVE",
AR426="Sharing","PASSIVE",
AR426="Sites strategiques &amp; DataCenter","PASSIVE",
AR426="Exclu","Exclu",
AR426="SAT","ACTIVE",
AR426="SPARE-ISSUE","SPARE-ISSUE",
AR426="Fiber CAmtel","ACTIVE",
AR426="Fiber AOF","ACTIVE",
AR426="Projet OCM (HUAWEI)","PLANNED WORKS",
AR426="Projet OCM (NOKIA)","PLANNED WORKS",
AR426="ACCESS-ISSUE","ACCESS-ISSUE",
AR426="Projet OCM (ZTE, NOKIA, autres projets)","PLANNED WORKS",
AR426="No root CAuse","No root cause",
AR426="ODU HS","ACTIVE",
AR426="IP &amp; VLAN","ACTIVE",
AR426="Warehouse HUAWEI","SPARE-ISSUE",
AR426="SPARE-HS","SPARE-ISSUE",
AR426="Power Telco","ACTIVE", AR426="no impacts","no impacts"
),"")</f>
        <v>No root cause</v>
      </c>
      <c r="AT426" s="99" t="s">
        <v>5661</v>
      </c>
      <c r="AU426" s="99" t="s">
        <v>2623</v>
      </c>
      <c r="AW426" s="17"/>
      <c r="AX426" s="17" t="s">
        <v>5536</v>
      </c>
      <c r="AY426" s="17"/>
      <c r="AZ426" s="17" t="s">
        <v>5536</v>
      </c>
      <c r="BA426" s="7"/>
      <c r="BC426" s="18"/>
      <c r="BD426" s="18"/>
      <c r="BE426" s="18"/>
      <c r="BF426" s="18"/>
      <c r="BG426" s="18"/>
      <c r="BH426" s="18"/>
      <c r="BI426" s="18"/>
      <c r="BJ426" s="18"/>
      <c r="BK426" s="18"/>
      <c r="BM426" s="18"/>
      <c r="BN426" s="18"/>
      <c r="BO426" s="18"/>
      <c r="BP426" s="9" t="s">
        <v>5661</v>
      </c>
      <c r="BQ426" s="14"/>
      <c r="BR426" s="102" t="s">
        <v>5536</v>
      </c>
      <c r="BS426" s="14"/>
      <c r="BT426" s="14"/>
      <c r="BU426" s="9"/>
      <c r="BV426" s="9"/>
      <c r="BW426" s="9"/>
    </row>
    <row r="427" spans="1:75" x14ac:dyDescent="0.35">
      <c r="A427" s="1" t="s">
        <v>342</v>
      </c>
      <c r="B427" s="8" t="s">
        <v>343</v>
      </c>
      <c r="C427" s="3" t="s">
        <v>102</v>
      </c>
      <c r="D427" s="1" t="s">
        <v>11</v>
      </c>
      <c r="E427" s="1" t="s">
        <v>12</v>
      </c>
      <c r="F427" s="3" t="s">
        <v>102</v>
      </c>
      <c r="G427" s="1" t="s">
        <v>342</v>
      </c>
      <c r="H427" s="29" t="s">
        <v>5588</v>
      </c>
      <c r="I427" s="27">
        <v>0.10575969064613097</v>
      </c>
      <c r="J427" s="27">
        <v>0.14904365077794765</v>
      </c>
      <c r="K427" s="27">
        <v>3.3768459802731576</v>
      </c>
      <c r="L427" s="27">
        <v>10.868519273884139</v>
      </c>
      <c r="M427" s="27">
        <v>4.3828634548907619</v>
      </c>
      <c r="N427" s="27">
        <v>1.6229067382286164</v>
      </c>
      <c r="O427" s="27">
        <v>2.6752617476088987E-4</v>
      </c>
      <c r="P427" s="27">
        <v>2.8536125307818605E-4</v>
      </c>
      <c r="Q427" s="27">
        <v>0.24004470512861278</v>
      </c>
      <c r="R427" s="27">
        <v>0.15298079881042304</v>
      </c>
      <c r="S427" s="80">
        <v>0.11386501169707747</v>
      </c>
      <c r="T427" s="80">
        <v>0.19556163375024638</v>
      </c>
      <c r="U427" s="80">
        <v>0.16023767692682597</v>
      </c>
      <c r="V427" s="80">
        <v>2.8536125307830184E-4</v>
      </c>
      <c r="W427" s="80">
        <v>0.19556163375024641</v>
      </c>
      <c r="X427" s="80">
        <v>0.10454922909657476</v>
      </c>
      <c r="Y427" s="80">
        <v>2.6752617476083203E-4</v>
      </c>
      <c r="Z427" s="80">
        <v>5.3041522915935307E-2</v>
      </c>
      <c r="AA427" s="80">
        <v>2.8536125307818605E-4</v>
      </c>
      <c r="AB427" s="80">
        <v>5.1311520319147874E-2</v>
      </c>
      <c r="AC427" s="80">
        <v>0.15175868140272175</v>
      </c>
      <c r="AD427" s="80">
        <v>0.15175868140272175</v>
      </c>
      <c r="AE427" s="80">
        <v>2.4969109644330426E-4</v>
      </c>
      <c r="AF427" s="80">
        <v>0.11120171330896371</v>
      </c>
      <c r="AG427" s="80"/>
      <c r="AH427" s="80">
        <v>0.19927133004026457</v>
      </c>
      <c r="AI427" s="80">
        <v>0.19338575419552398</v>
      </c>
      <c r="AJ427" s="80">
        <v>0.28376277432066793</v>
      </c>
      <c r="AK427" s="80">
        <v>0.27917818442696801</v>
      </c>
      <c r="AL427" s="80">
        <v>0.11340827855809271</v>
      </c>
      <c r="AM427" s="80">
        <v>0.19338575419552398</v>
      </c>
      <c r="AN427" s="41" t="s">
        <v>5558</v>
      </c>
      <c r="AO427" s="41"/>
      <c r="AP427" s="40" t="str" cm="1">
        <f t="array" ref="AP427">IFERROR(_xlfn.IFS(
AR427="MPR ISSUE","PDH",
AR427="BSS Hardware Issue","BSS",
AR427="Sites strategiques, MLL, Pylone, etc.","ENVTECH",
AR427="AKTIVCO DEFAUT GE &amp; POWER Cabinet","AKTIVCO",
AR427="AKTIVCO Coupure ENEO &amp; Baisse de tension","AKTIVCO GRID ONLY",
AR427="Coupure ENEO &amp; Baisse de tension","IHS GRID ONLY",
AR427="Defaut GE &amp; POWER Cabinet","IHS",
AR427="Sharing","Partners",
AR427="Sites strategiques &amp; DataCenter","SST &amp; DC",
AR427="Exclu","Exclu",
AR427="SAT","SAT",
AR427="SPARE-ISSUE","SPARE-ISSUE",
AR427="Fiber CAmtel","TRANS_FO_CAMTEL",
AR427="Fiber AOF","Fiber AOF",
AR427="Projet OCM (HUAWEI)","TRAVAUX-HUAWEI",
AR427="Projet OCM (NOKIA)","TRAVAUX-NOKIA",
AR427="ACCESS-ISSUE","ACCESS-ISSUE",
AR427="Projet OCM (ZTE, NOKIA, autres projets)","TRAVAUX OCM",
AR427="No root CAuse","No root cause",
AR427="ODU HS","PDH",
AR427="IP &amp; VLAN","PDH",
AR427="Warehouse HUAWEI","SPARE-ISSUE",
AR427="SPARE-HS","SPARE-ISSUE",
AR427="Power Telco","BSS",AR427="no impacts","no impacts"
),"")</f>
        <v>No root cause</v>
      </c>
      <c r="AQ427" s="40" t="str" cm="1">
        <f t="array" ref="AQ427">IFERROR(_xlfn.IFS(
AR427="MPR ISSUE","TX ISSUE",
AR427="BSS Hardware Issue","RAN ISSUE",
AR427="Sites strategiques, MLL, Pylone, etc.","ENVTECH",
AR427="AKTIVCO DEFAUT GE &amp; POWER Cabinet","POWER ISSUE",
AR427="AKTIVCO Coupure ENEO &amp; Baisse de tension","POWER ISSUE",
AR427="Coupure ENEO &amp; Baisse de tension","POWER ISSUE",
AR427="Defaut GE &amp; POWER Cabinet","POWER ISSUE",
AR427="Sharing","POWER ISSUE",
AR427="Sites strategiques &amp; DataCenter","POWER ISSUE",
AR427="Exclu","Exclu",
AR427="SAT","TX ISSUE",
AR427="SPARE-ISSUE","SPARE-ISSUE",
AR427="Fiber CAmtel","TX ISSUE",
AR427="Fiber AOF","TX ISSUE",
AR427="Projet OCM (HUAWEI)","TRAVAUX-HUAWEI",
AR427="Projet OCM (NOKIA)","TRAVAUX -NOKIA",
AR427="ACCESS-ISSUE","ACCESS-ISSUE",
AR427="Projet OCM (ZTE, NOKIA, autres projets)","TRAVAUX OCM",
AR427="No root CAuse","No root cause",
AR427="ODU HS","TX ISSUE",
AR427="IP &amp; VLAN","TX ISSUE",
AR427="Warehouse HUAWEI","SPARE-ISSUE",
AR427="SPARE-HS","SPARE-ISSUE",
AR427="Power Telco","RAN ISSUE",AR427="no impacts","no impacts"
),"")</f>
        <v>No root cause</v>
      </c>
      <c r="AR427" s="59" t="s">
        <v>5343</v>
      </c>
      <c r="AS427" s="40" t="str" cm="1">
        <f t="array" ref="AS427">IFERROR(_xlfn.IFS(
AR427="MPR ISSUE","ACTIVE",
AR427="BSS Hardware Issue","ACTIVE",
AR427="Sites strategiques, MLL, Pylone, etc.","PASSIVE",
AR427="AKTIVCO DEFAUT GE &amp; POWER Cabinet","PASSIVE",
AR427="AKTIVCO Coupure ENEO &amp; Baisse de tension","PASSIVE",
AR427="Coupure ENEO &amp; Baisse de tension","PASSIVE",
AR427="Defaut GE &amp; POWER Cabinet","PASSIVE",
AR427="Sharing","PASSIVE",
AR427="Sites strategiques &amp; DataCenter","PASSIVE",
AR427="Exclu","Exclu",
AR427="SAT","ACTIVE",
AR427="SPARE-ISSUE","SPARE-ISSUE",
AR427="Fiber CAmtel","ACTIVE",
AR427="Fiber AOF","ACTIVE",
AR427="Projet OCM (HUAWEI)","PLANNED WORKS",
AR427="Projet OCM (NOKIA)","PLANNED WORKS",
AR427="ACCESS-ISSUE","ACCESS-ISSUE",
AR427="Projet OCM (ZTE, NOKIA, autres projets)","PLANNED WORKS",
AR427="No root CAuse","No root cause",
AR427="ODU HS","ACTIVE",
AR427="IP &amp; VLAN","ACTIVE",
AR427="Warehouse HUAWEI","SPARE-ISSUE",
AR427="SPARE-HS","SPARE-ISSUE",
AR427="Power Telco","ACTIVE", AR427="no impacts","no impacts"
),"")</f>
        <v>No root cause</v>
      </c>
      <c r="AT427" s="99" t="s">
        <v>5661</v>
      </c>
      <c r="AU427" s="99" t="s">
        <v>343</v>
      </c>
      <c r="AW427" s="17"/>
      <c r="AX427" s="17" t="s">
        <v>5536</v>
      </c>
      <c r="AY427" s="17"/>
      <c r="AZ427" s="17" t="s">
        <v>5536</v>
      </c>
      <c r="BA427" s="7"/>
      <c r="BC427" s="18"/>
      <c r="BD427" s="18"/>
      <c r="BE427" s="18"/>
      <c r="BF427" s="18"/>
      <c r="BG427" s="18"/>
      <c r="BH427" s="18"/>
      <c r="BI427" s="18"/>
      <c r="BJ427" s="18"/>
      <c r="BK427" s="18"/>
      <c r="BM427" s="18"/>
      <c r="BN427" s="18"/>
      <c r="BO427" s="18"/>
      <c r="BP427" s="9" t="s">
        <v>5661</v>
      </c>
      <c r="BQ427" s="14"/>
      <c r="BR427" s="102" t="s">
        <v>5536</v>
      </c>
      <c r="BS427" s="14"/>
      <c r="BT427" s="14"/>
      <c r="BU427" s="9"/>
      <c r="BV427" s="9"/>
      <c r="BW427" s="9"/>
    </row>
    <row r="428" spans="1:75" x14ac:dyDescent="0.35">
      <c r="A428" s="3" t="s">
        <v>1751</v>
      </c>
      <c r="B428" s="24" t="s">
        <v>1752</v>
      </c>
      <c r="C428" s="3" t="s">
        <v>37</v>
      </c>
      <c r="D428" s="3" t="s">
        <v>11</v>
      </c>
      <c r="E428" s="3" t="s">
        <v>66</v>
      </c>
      <c r="F428" s="3" t="s">
        <v>37</v>
      </c>
      <c r="G428" s="3" t="s">
        <v>1753</v>
      </c>
      <c r="H428" s="29" t="s">
        <v>5588</v>
      </c>
      <c r="I428" s="27">
        <v>7.5616162362147382E-2</v>
      </c>
      <c r="J428" s="27">
        <v>2.8030151298025576E-2</v>
      </c>
      <c r="K428" s="27">
        <v>1.3376308738047311E-3</v>
      </c>
      <c r="L428" s="27">
        <v>0</v>
      </c>
      <c r="M428" s="27">
        <v>1.4394712339807493E-2</v>
      </c>
      <c r="N428" s="27">
        <v>0.2240086167225849</v>
      </c>
      <c r="O428" s="27">
        <v>6.1519010126454624E-2</v>
      </c>
      <c r="P428" s="27">
        <v>0.189517163394477</v>
      </c>
      <c r="Q428" s="27">
        <v>1.0142801818659954</v>
      </c>
      <c r="R428" s="27">
        <v>0</v>
      </c>
      <c r="S428" s="80">
        <v>4.1452754558981675E-2</v>
      </c>
      <c r="T428" s="80">
        <v>0</v>
      </c>
      <c r="U428" s="80">
        <v>0</v>
      </c>
      <c r="V428" s="80">
        <v>0</v>
      </c>
      <c r="W428" s="80">
        <v>0</v>
      </c>
      <c r="X428" s="80">
        <v>0</v>
      </c>
      <c r="Y428" s="80">
        <v>0.78383385697123253</v>
      </c>
      <c r="Z428" s="80">
        <v>0.29763178696070314</v>
      </c>
      <c r="AA428" s="80">
        <v>0</v>
      </c>
      <c r="AB428" s="80">
        <v>1.3376308738047311E-3</v>
      </c>
      <c r="AC428" s="80">
        <v>3.3173245670353024E-3</v>
      </c>
      <c r="AD428" s="80">
        <v>3.3173245670353024E-3</v>
      </c>
      <c r="AE428" s="80">
        <v>8.9175391586964945E-4</v>
      </c>
      <c r="AF428" s="80">
        <v>0</v>
      </c>
      <c r="AG428" s="80"/>
      <c r="AH428" s="80">
        <v>0</v>
      </c>
      <c r="AI428" s="80">
        <v>0.19242265996638486</v>
      </c>
      <c r="AJ428" s="80">
        <v>0.2454198290229368</v>
      </c>
      <c r="AK428" s="80">
        <v>0.1997545144520266</v>
      </c>
      <c r="AL428" s="80">
        <v>0.17319044711042902</v>
      </c>
      <c r="AM428" s="80">
        <v>0.19242265996638486</v>
      </c>
      <c r="AN428" s="41" t="s">
        <v>5558</v>
      </c>
      <c r="AO428" s="41"/>
      <c r="AP428" s="40" t="str" cm="1">
        <f t="array" ref="AP428">IFERROR(_xlfn.IFS(
AR428="MPR ISSUE","PDH",
AR428="BSS Hardware Issue","BSS",
AR428="Sites strategiques, MLL, Pylone, etc.","ENVTECH",
AR428="AKTIVCO DEFAUT GE &amp; POWER Cabinet","AKTIVCO",
AR428="AKTIVCO Coupure ENEO &amp; Baisse de tension","AKTIVCO GRID ONLY",
AR428="Coupure ENEO &amp; Baisse de tension","IHS GRID ONLY",
AR428="Defaut GE &amp; POWER Cabinet","IHS",
AR428="Sharing","Partners",
AR428="Sites strategiques &amp; DataCenter","SST &amp; DC",
AR428="Exclu","Exclu",
AR428="SAT","SAT",
AR428="SPARE-ISSUE","SPARE-ISSUE",
AR428="Fiber CAmtel","TRANS_FO_CAMTEL",
AR428="Fiber AOF","Fiber AOF",
AR428="Projet OCM (HUAWEI)","TRAVAUX-HUAWEI",
AR428="Projet OCM (NOKIA)","TRAVAUX-NOKIA",
AR428="ACCESS-ISSUE","ACCESS-ISSUE",
AR428="Projet OCM (ZTE, NOKIA, autres projets)","TRAVAUX OCM",
AR428="No root CAuse","No root cause",
AR428="ODU HS","PDH",
AR428="IP &amp; VLAN","PDH",
AR428="Warehouse HUAWEI","SPARE-ISSUE",
AR428="SPARE-HS","SPARE-ISSUE",
AR428="Power Telco","BSS",AR428="no impacts","no impacts"
),"")</f>
        <v>IHS</v>
      </c>
      <c r="AQ428" s="40" t="str" cm="1">
        <f t="array" ref="AQ428">IFERROR(_xlfn.IFS(
AR428="MPR ISSUE","TX ISSUE",
AR428="BSS Hardware Issue","RAN ISSUE",
AR428="Sites strategiques, MLL, Pylone, etc.","ENVTECH",
AR428="AKTIVCO DEFAUT GE &amp; POWER Cabinet","POWER ISSUE",
AR428="AKTIVCO Coupure ENEO &amp; Baisse de tension","POWER ISSUE",
AR428="Coupure ENEO &amp; Baisse de tension","POWER ISSUE",
AR428="Defaut GE &amp; POWER Cabinet","POWER ISSUE",
AR428="Sharing","POWER ISSUE",
AR428="Sites strategiques &amp; DataCenter","POWER ISSUE",
AR428="Exclu","Exclu",
AR428="SAT","TX ISSUE",
AR428="SPARE-ISSUE","SPARE-ISSUE",
AR428="Fiber CAmtel","TX ISSUE",
AR428="Fiber AOF","TX ISSUE",
AR428="Projet OCM (HUAWEI)","TRAVAUX-HUAWEI",
AR428="Projet OCM (NOKIA)","TRAVAUX -NOKIA",
AR428="ACCESS-ISSUE","ACCESS-ISSUE",
AR428="Projet OCM (ZTE, NOKIA, autres projets)","TRAVAUX OCM",
AR428="No root CAuse","No root cause",
AR428="ODU HS","TX ISSUE",
AR428="IP &amp; VLAN","TX ISSUE",
AR428="Warehouse HUAWEI","SPARE-ISSUE",
AR428="SPARE-HS","SPARE-ISSUE",
AR428="Power Telco","RAN ISSUE",AR428="no impacts","no impacts"
),"")</f>
        <v>POWER ISSUE</v>
      </c>
      <c r="AR428" s="59" t="s">
        <v>5329</v>
      </c>
      <c r="AS428" s="40" t="str" cm="1">
        <f t="array" ref="AS428">IFERROR(_xlfn.IFS(
AR428="MPR ISSUE","ACTIVE",
AR428="BSS Hardware Issue","ACTIVE",
AR428="Sites strategiques, MLL, Pylone, etc.","PASSIVE",
AR428="AKTIVCO DEFAUT GE &amp; POWER Cabinet","PASSIVE",
AR428="AKTIVCO Coupure ENEO &amp; Baisse de tension","PASSIVE",
AR428="Coupure ENEO &amp; Baisse de tension","PASSIVE",
AR428="Defaut GE &amp; POWER Cabinet","PASSIVE",
AR428="Sharing","PASSIVE",
AR428="Sites strategiques &amp; DataCenter","PASSIVE",
AR428="Exclu","Exclu",
AR428="SAT","ACTIVE",
AR428="SPARE-ISSUE","SPARE-ISSUE",
AR428="Fiber CAmtel","ACTIVE",
AR428="Fiber AOF","ACTIVE",
AR428="Projet OCM (HUAWEI)","PLANNED WORKS",
AR428="Projet OCM (NOKIA)","PLANNED WORKS",
AR428="ACCESS-ISSUE","ACCESS-ISSUE",
AR428="Projet OCM (ZTE, NOKIA, autres projets)","PLANNED WORKS",
AR428="No root CAuse","No root cause",
AR428="ODU HS","ACTIVE",
AR428="IP &amp; VLAN","ACTIVE",
AR428="Warehouse HUAWEI","SPARE-ISSUE",
AR428="SPARE-HS","SPARE-ISSUE",
AR428="Power Telco","ACTIVE", AR428="no impacts","no impacts"
),"")</f>
        <v>PASSIVE</v>
      </c>
      <c r="AT428" s="99" t="s">
        <v>5852</v>
      </c>
      <c r="AU428" s="99" t="s">
        <v>1752</v>
      </c>
      <c r="AW428" s="17"/>
      <c r="AX428" s="17" t="s">
        <v>5536</v>
      </c>
      <c r="AY428" s="17"/>
      <c r="AZ428" s="17" t="s">
        <v>5536</v>
      </c>
      <c r="BA428" s="7"/>
      <c r="BC428" s="18"/>
      <c r="BD428" s="18"/>
      <c r="BE428" s="18"/>
      <c r="BF428" s="18"/>
      <c r="BG428" s="18"/>
      <c r="BH428" s="18"/>
      <c r="BI428" s="18"/>
      <c r="BJ428" s="18"/>
      <c r="BK428" s="18"/>
      <c r="BM428" s="18"/>
      <c r="BN428" s="18"/>
      <c r="BO428" s="18"/>
      <c r="BP428" s="9" t="s">
        <v>5852</v>
      </c>
      <c r="BQ428" s="14"/>
      <c r="BR428" s="102" t="s">
        <v>5536</v>
      </c>
      <c r="BS428" s="14"/>
      <c r="BT428" s="14"/>
      <c r="BU428" s="9"/>
      <c r="BV428" s="9"/>
      <c r="BW428" s="9"/>
    </row>
    <row r="429" spans="1:75" x14ac:dyDescent="0.35">
      <c r="A429" s="1" t="s">
        <v>28</v>
      </c>
      <c r="B429" s="8" t="s">
        <v>29</v>
      </c>
      <c r="C429" s="3" t="s">
        <v>32</v>
      </c>
      <c r="D429" s="1" t="s">
        <v>21</v>
      </c>
      <c r="E429" s="1" t="s">
        <v>30</v>
      </c>
      <c r="F429" s="3" t="s">
        <v>31</v>
      </c>
      <c r="G429" s="1" t="s">
        <v>32</v>
      </c>
      <c r="H429" s="30" t="s">
        <v>5587</v>
      </c>
      <c r="I429" s="27">
        <v>0</v>
      </c>
      <c r="J429" s="27">
        <v>0</v>
      </c>
      <c r="K429" s="27">
        <v>24.475220655588945</v>
      </c>
      <c r="L429" s="27">
        <v>28.880966547100314</v>
      </c>
      <c r="M429" s="27">
        <v>0</v>
      </c>
      <c r="N429" s="27">
        <v>0</v>
      </c>
      <c r="O429" s="27">
        <v>0</v>
      </c>
      <c r="P429" s="27">
        <v>61.36729417606216</v>
      </c>
      <c r="Q429" s="27">
        <v>61.405247222721577</v>
      </c>
      <c r="R429" s="27">
        <v>0</v>
      </c>
      <c r="S429" s="80">
        <v>0</v>
      </c>
      <c r="T429" s="80">
        <v>36.324418647787169</v>
      </c>
      <c r="U429" s="80">
        <v>16.595932746059884</v>
      </c>
      <c r="V429" s="80">
        <v>13.868556899607057</v>
      </c>
      <c r="W429" s="80">
        <v>36.324418647787169</v>
      </c>
      <c r="X429" s="80">
        <v>5.0425651979122943</v>
      </c>
      <c r="Y429" s="80">
        <v>0</v>
      </c>
      <c r="Z429" s="80">
        <v>0</v>
      </c>
      <c r="AA429" s="80">
        <v>0</v>
      </c>
      <c r="AB429" s="80">
        <v>16.590100675450095</v>
      </c>
      <c r="AC429" s="80">
        <v>2.0478415274817161</v>
      </c>
      <c r="AD429" s="80">
        <v>2.0478415274817161</v>
      </c>
      <c r="AE429" s="80">
        <v>0</v>
      </c>
      <c r="AF429" s="80">
        <v>0</v>
      </c>
      <c r="AG429" s="80"/>
      <c r="AH429" s="80">
        <v>0</v>
      </c>
      <c r="AI429" s="80">
        <v>0.18951554220064884</v>
      </c>
      <c r="AJ429" s="80">
        <v>8.4804103769248906E-2</v>
      </c>
      <c r="AK429" s="80">
        <v>7.0126584860818617E-2</v>
      </c>
      <c r="AL429" s="80">
        <v>0.29504620600743697</v>
      </c>
      <c r="AM429" s="80">
        <v>0.18951554220064884</v>
      </c>
      <c r="AN429" s="41" t="s">
        <v>5558</v>
      </c>
      <c r="AO429" s="41"/>
      <c r="AP429" s="40" t="str" cm="1">
        <f t="array" ref="AP429">IFERROR(_xlfn.IFS(
AR429="MPR ISSUE","PDH",
AR429="BSS Hardware Issue","BSS",
AR429="Sites strategiques, MLL, Pylone, etc.","ENVTECH",
AR429="AKTIVCO DEFAUT GE &amp; POWER Cabinet","AKTIVCO",
AR429="AKTIVCO Coupure ENEO &amp; Baisse de tension","AKTIVCO GRID ONLY",
AR429="Coupure ENEO &amp; Baisse de tension","IHS GRID ONLY",
AR429="Defaut GE &amp; POWER Cabinet","IHS",
AR429="Sharing","Partners",
AR429="Sites strategiques &amp; DataCenter","SST &amp; DC",
AR429="Exclu","Exclu",
AR429="SAT","SAT",
AR429="SPARE-ISSUE","SPARE-ISSUE",
AR429="Fiber CAmtel","TRANS_FO_CAMTEL",
AR429="Fiber AOF","Fiber AOF",
AR429="Projet OCM (HUAWEI)","TRAVAUX-HUAWEI",
AR429="Projet OCM (NOKIA)","TRAVAUX-NOKIA",
AR429="ACCESS-ISSUE","ACCESS-ISSUE",
AR429="Projet OCM (ZTE, NOKIA, autres projets)","TRAVAUX OCM",
AR429="No root CAuse","No root cause",
AR429="ODU HS","PDH",
AR429="IP &amp; VLAN","PDH",
AR429="Warehouse HUAWEI","SPARE-ISSUE",
AR429="SPARE-HS","SPARE-ISSUE",
AR429="Power Telco","BSS",AR429="no impacts","no impacts"
),"")</f>
        <v>No root cause</v>
      </c>
      <c r="AQ429" s="40" t="str" cm="1">
        <f t="array" ref="AQ429">IFERROR(_xlfn.IFS(
AR429="MPR ISSUE","TX ISSUE",
AR429="BSS Hardware Issue","RAN ISSUE",
AR429="Sites strategiques, MLL, Pylone, etc.","ENVTECH",
AR429="AKTIVCO DEFAUT GE &amp; POWER Cabinet","POWER ISSUE",
AR429="AKTIVCO Coupure ENEO &amp; Baisse de tension","POWER ISSUE",
AR429="Coupure ENEO &amp; Baisse de tension","POWER ISSUE",
AR429="Defaut GE &amp; POWER Cabinet","POWER ISSUE",
AR429="Sharing","POWER ISSUE",
AR429="Sites strategiques &amp; DataCenter","POWER ISSUE",
AR429="Exclu","Exclu",
AR429="SAT","TX ISSUE",
AR429="SPARE-ISSUE","SPARE-ISSUE",
AR429="Fiber CAmtel","TX ISSUE",
AR429="Fiber AOF","TX ISSUE",
AR429="Projet OCM (HUAWEI)","TRAVAUX-HUAWEI",
AR429="Projet OCM (NOKIA)","TRAVAUX -NOKIA",
AR429="ACCESS-ISSUE","ACCESS-ISSUE",
AR429="Projet OCM (ZTE, NOKIA, autres projets)","TRAVAUX OCM",
AR429="No root CAuse","No root cause",
AR429="ODU HS","TX ISSUE",
AR429="IP &amp; VLAN","TX ISSUE",
AR429="Warehouse HUAWEI","SPARE-ISSUE",
AR429="SPARE-HS","SPARE-ISSUE",
AR429="Power Telco","RAN ISSUE",AR429="no impacts","no impacts"
),"")</f>
        <v>No root cause</v>
      </c>
      <c r="AR429" s="59" t="s">
        <v>5343</v>
      </c>
      <c r="AS429" s="40" t="str" cm="1">
        <f t="array" ref="AS429">IFERROR(_xlfn.IFS(
AR429="MPR ISSUE","ACTIVE",
AR429="BSS Hardware Issue","ACTIVE",
AR429="Sites strategiques, MLL, Pylone, etc.","PASSIVE",
AR429="AKTIVCO DEFAUT GE &amp; POWER Cabinet","PASSIVE",
AR429="AKTIVCO Coupure ENEO &amp; Baisse de tension","PASSIVE",
AR429="Coupure ENEO &amp; Baisse de tension","PASSIVE",
AR429="Defaut GE &amp; POWER Cabinet","PASSIVE",
AR429="Sharing","PASSIVE",
AR429="Sites strategiques &amp; DataCenter","PASSIVE",
AR429="Exclu","Exclu",
AR429="SAT","ACTIVE",
AR429="SPARE-ISSUE","SPARE-ISSUE",
AR429="Fiber CAmtel","ACTIVE",
AR429="Fiber AOF","ACTIVE",
AR429="Projet OCM (HUAWEI)","PLANNED WORKS",
AR429="Projet OCM (NOKIA)","PLANNED WORKS",
AR429="ACCESS-ISSUE","ACCESS-ISSUE",
AR429="Projet OCM (ZTE, NOKIA, autres projets)","PLANNED WORKS",
AR429="No root CAuse","No root cause",
AR429="ODU HS","ACTIVE",
AR429="IP &amp; VLAN","ACTIVE",
AR429="Warehouse HUAWEI","SPARE-ISSUE",
AR429="SPARE-HS","SPARE-ISSUE",
AR429="Power Telco","ACTIVE", AR429="no impacts","no impacts"
),"")</f>
        <v>No root cause</v>
      </c>
      <c r="AT429" s="99" t="s">
        <v>5661</v>
      </c>
      <c r="AU429" s="99" t="s">
        <v>29</v>
      </c>
      <c r="AW429" s="17"/>
      <c r="AX429" s="17" t="s">
        <v>5536</v>
      </c>
      <c r="AY429" s="17"/>
      <c r="AZ429" s="17" t="s">
        <v>6200</v>
      </c>
      <c r="BA429" s="7"/>
      <c r="BC429" s="18"/>
      <c r="BD429" s="18"/>
      <c r="BE429" s="18"/>
      <c r="BF429" s="18"/>
      <c r="BG429" s="18"/>
      <c r="BH429" s="18"/>
      <c r="BI429" s="18"/>
      <c r="BJ429" s="18"/>
      <c r="BK429" s="18"/>
      <c r="BM429" s="18"/>
      <c r="BN429" s="18"/>
      <c r="BO429" s="18"/>
      <c r="BP429" s="9" t="s">
        <v>5661</v>
      </c>
      <c r="BQ429" s="14"/>
      <c r="BR429" s="102" t="s">
        <v>5536</v>
      </c>
      <c r="BS429" s="14"/>
      <c r="BT429" s="14"/>
      <c r="BU429" s="9"/>
      <c r="BV429" s="9"/>
      <c r="BW429" s="9"/>
    </row>
    <row r="430" spans="1:75" x14ac:dyDescent="0.35">
      <c r="A430" s="1" t="s">
        <v>1462</v>
      </c>
      <c r="B430" s="8" t="s">
        <v>1463</v>
      </c>
      <c r="C430" s="3" t="s">
        <v>90</v>
      </c>
      <c r="D430" s="1" t="s">
        <v>11</v>
      </c>
      <c r="E430" s="1" t="s">
        <v>12</v>
      </c>
      <c r="F430" s="3" t="s">
        <v>90</v>
      </c>
      <c r="G430" s="1" t="s">
        <v>1464</v>
      </c>
      <c r="H430" s="29" t="s">
        <v>5588</v>
      </c>
      <c r="I430" s="27">
        <v>0.11697473898338348</v>
      </c>
      <c r="J430" s="27">
        <v>0.37754863447342851</v>
      </c>
      <c r="K430" s="27">
        <v>3.732737393539924</v>
      </c>
      <c r="L430" s="27">
        <v>0.21571315627140375</v>
      </c>
      <c r="M430" s="27">
        <v>0</v>
      </c>
      <c r="N430" s="27">
        <v>0</v>
      </c>
      <c r="O430" s="27">
        <v>0.10074437309704068</v>
      </c>
      <c r="P430" s="27">
        <v>0.14561115273816316</v>
      </c>
      <c r="Q430" s="27">
        <v>5.9869311715237679</v>
      </c>
      <c r="R430" s="27">
        <v>2.7760662766465769</v>
      </c>
      <c r="S430" s="80">
        <v>0.19226532613100777</v>
      </c>
      <c r="T430" s="80">
        <v>1.7443960841108885E-2</v>
      </c>
      <c r="U430" s="80">
        <v>0</v>
      </c>
      <c r="V430" s="80">
        <v>0</v>
      </c>
      <c r="W430" s="80">
        <v>1.7443960841108885E-2</v>
      </c>
      <c r="X430" s="80">
        <v>0.19435826301714176</v>
      </c>
      <c r="Y430" s="80">
        <v>8.4253393274438206</v>
      </c>
      <c r="Z430" s="80">
        <v>2.6706294460316977</v>
      </c>
      <c r="AA430" s="80">
        <v>1.6185304979931714</v>
      </c>
      <c r="AB430" s="80">
        <v>1.3378631417112596E-3</v>
      </c>
      <c r="AC430" s="80">
        <v>3.4549349400202038E-2</v>
      </c>
      <c r="AD430" s="80">
        <v>3.4549349400202038E-2</v>
      </c>
      <c r="AE430" s="80">
        <v>2.140581026737913E-3</v>
      </c>
      <c r="AF430" s="80">
        <v>0</v>
      </c>
      <c r="AG430" s="80"/>
      <c r="AH430" s="80">
        <v>2.0565847849553977E-2</v>
      </c>
      <c r="AI430" s="80">
        <v>0.1865405006451254</v>
      </c>
      <c r="AJ430" s="80">
        <v>0.2439210819754685</v>
      </c>
      <c r="AK430" s="80">
        <v>0.17585790112043648</v>
      </c>
      <c r="AL430" s="80">
        <v>0.17770489004458714</v>
      </c>
      <c r="AM430" s="80">
        <v>0.1865405006451254</v>
      </c>
      <c r="AN430" s="41" t="s">
        <v>5558</v>
      </c>
      <c r="AO430" s="41"/>
      <c r="AP430" s="40" t="str" cm="1">
        <f t="array" ref="AP430">IFERROR(_xlfn.IFS(
AR430="MPR ISSUE","PDH",
AR430="BSS Hardware Issue","BSS",
AR430="Sites strategiques, MLL, Pylone, etc.","ENVTECH",
AR430="AKTIVCO DEFAUT GE &amp; POWER Cabinet","AKTIVCO",
AR430="AKTIVCO Coupure ENEO &amp; Baisse de tension","AKTIVCO GRID ONLY",
AR430="Coupure ENEO &amp; Baisse de tension","IHS GRID ONLY",
AR430="Defaut GE &amp; POWER Cabinet","IHS",
AR430="Sharing","Partners",
AR430="Sites strategiques &amp; DataCenter","SST &amp; DC",
AR430="Exclu","Exclu",
AR430="SAT","SAT",
AR430="SPARE-ISSUE","SPARE-ISSUE",
AR430="Fiber CAmtel","TRANS_FO_CAMTEL",
AR430="Fiber AOF","Fiber AOF",
AR430="Projet OCM (HUAWEI)","TRAVAUX-HUAWEI",
AR430="Projet OCM (NOKIA)","TRAVAUX-NOKIA",
AR430="ACCESS-ISSUE","ACCESS-ISSUE",
AR430="Projet OCM (ZTE, NOKIA, autres projets)","TRAVAUX OCM",
AR430="No root CAuse","No root cause",
AR430="ODU HS","PDH",
AR430="IP &amp; VLAN","PDH",
AR430="Warehouse HUAWEI","SPARE-ISSUE",
AR430="SPARE-HS","SPARE-ISSUE",
AR430="Power Telco","BSS",AR430="no impacts","no impacts"
),"")</f>
        <v>IHS</v>
      </c>
      <c r="AQ430" s="40" t="str" cm="1">
        <f t="array" ref="AQ430">IFERROR(_xlfn.IFS(
AR430="MPR ISSUE","TX ISSUE",
AR430="BSS Hardware Issue","RAN ISSUE",
AR430="Sites strategiques, MLL, Pylone, etc.","ENVTECH",
AR430="AKTIVCO DEFAUT GE &amp; POWER Cabinet","POWER ISSUE",
AR430="AKTIVCO Coupure ENEO &amp; Baisse de tension","POWER ISSUE",
AR430="Coupure ENEO &amp; Baisse de tension","POWER ISSUE",
AR430="Defaut GE &amp; POWER Cabinet","POWER ISSUE",
AR430="Sharing","POWER ISSUE",
AR430="Sites strategiques &amp; DataCenter","POWER ISSUE",
AR430="Exclu","Exclu",
AR430="SAT","TX ISSUE",
AR430="SPARE-ISSUE","SPARE-ISSUE",
AR430="Fiber CAmtel","TX ISSUE",
AR430="Fiber AOF","TX ISSUE",
AR430="Projet OCM (HUAWEI)","TRAVAUX-HUAWEI",
AR430="Projet OCM (NOKIA)","TRAVAUX -NOKIA",
AR430="ACCESS-ISSUE","ACCESS-ISSUE",
AR430="Projet OCM (ZTE, NOKIA, autres projets)","TRAVAUX OCM",
AR430="No root CAuse","No root cause",
AR430="ODU HS","TX ISSUE",
AR430="IP &amp; VLAN","TX ISSUE",
AR430="Warehouse HUAWEI","SPARE-ISSUE",
AR430="SPARE-HS","SPARE-ISSUE",
AR430="Power Telco","RAN ISSUE",AR430="no impacts","no impacts"
),"")</f>
        <v>POWER ISSUE</v>
      </c>
      <c r="AR430" s="59" t="s">
        <v>5329</v>
      </c>
      <c r="AS430" s="40" t="str" cm="1">
        <f t="array" ref="AS430">IFERROR(_xlfn.IFS(
AR430="MPR ISSUE","ACTIVE",
AR430="BSS Hardware Issue","ACTIVE",
AR430="Sites strategiques, MLL, Pylone, etc.","PASSIVE",
AR430="AKTIVCO DEFAUT GE &amp; POWER Cabinet","PASSIVE",
AR430="AKTIVCO Coupure ENEO &amp; Baisse de tension","PASSIVE",
AR430="Coupure ENEO &amp; Baisse de tension","PASSIVE",
AR430="Defaut GE &amp; POWER Cabinet","PASSIVE",
AR430="Sharing","PASSIVE",
AR430="Sites strategiques &amp; DataCenter","PASSIVE",
AR430="Exclu","Exclu",
AR430="SAT","ACTIVE",
AR430="SPARE-ISSUE","SPARE-ISSUE",
AR430="Fiber CAmtel","ACTIVE",
AR430="Fiber AOF","ACTIVE",
AR430="Projet OCM (HUAWEI)","PLANNED WORKS",
AR430="Projet OCM (NOKIA)","PLANNED WORKS",
AR430="ACCESS-ISSUE","ACCESS-ISSUE",
AR430="Projet OCM (ZTE, NOKIA, autres projets)","PLANNED WORKS",
AR430="No root CAuse","No root cause",
AR430="ODU HS","ACTIVE",
AR430="IP &amp; VLAN","ACTIVE",
AR430="Warehouse HUAWEI","SPARE-ISSUE",
AR430="SPARE-HS","SPARE-ISSUE",
AR430="Power Telco","ACTIVE", AR430="no impacts","no impacts"
),"")</f>
        <v>PASSIVE</v>
      </c>
      <c r="AT430" s="99" t="s">
        <v>5841</v>
      </c>
      <c r="AU430" s="99" t="s">
        <v>1463</v>
      </c>
      <c r="AW430" s="17"/>
      <c r="AX430" s="17" t="s">
        <v>5536</v>
      </c>
      <c r="AY430" s="17"/>
      <c r="AZ430" s="17" t="s">
        <v>5536</v>
      </c>
      <c r="BA430" s="7"/>
      <c r="BC430" s="18"/>
      <c r="BD430" s="18"/>
      <c r="BE430" s="18"/>
      <c r="BF430" s="18"/>
      <c r="BG430" s="18"/>
      <c r="BH430" s="18"/>
      <c r="BI430" s="18"/>
      <c r="BJ430" s="18"/>
      <c r="BK430" s="18"/>
      <c r="BM430" s="18"/>
      <c r="BN430" s="18"/>
      <c r="BO430" s="18"/>
      <c r="BP430" s="9" t="s">
        <v>5841</v>
      </c>
      <c r="BQ430" s="14"/>
      <c r="BR430" s="102" t="s">
        <v>5536</v>
      </c>
      <c r="BS430" s="14"/>
      <c r="BT430" s="14"/>
      <c r="BU430" s="9"/>
      <c r="BV430" s="9"/>
      <c r="BW430" s="9"/>
    </row>
    <row r="431" spans="1:75" x14ac:dyDescent="0.35">
      <c r="A431" s="3" t="s">
        <v>1756</v>
      </c>
      <c r="B431" s="24" t="s">
        <v>1757</v>
      </c>
      <c r="C431" s="3" t="s">
        <v>37</v>
      </c>
      <c r="D431" s="3" t="s">
        <v>11</v>
      </c>
      <c r="E431" s="3" t="s">
        <v>96</v>
      </c>
      <c r="F431" s="3" t="s">
        <v>37</v>
      </c>
      <c r="G431" s="3" t="s">
        <v>1756</v>
      </c>
      <c r="H431" s="29" t="s">
        <v>5588</v>
      </c>
      <c r="I431" s="27">
        <v>3.0319633139573223E-3</v>
      </c>
      <c r="J431" s="27">
        <v>1.3031199972605316</v>
      </c>
      <c r="K431" s="27">
        <v>2.3362045856453149</v>
      </c>
      <c r="L431" s="27">
        <v>4.5484673339892139E-2</v>
      </c>
      <c r="M431" s="27">
        <v>1.5508719892904157</v>
      </c>
      <c r="N431" s="27">
        <v>4.7953401221709491E-2</v>
      </c>
      <c r="O431" s="27">
        <v>6.2355530930299004E-2</v>
      </c>
      <c r="P431" s="27">
        <v>0.19066403833569676</v>
      </c>
      <c r="Q431" s="27">
        <v>0.51015419289478792</v>
      </c>
      <c r="R431" s="27">
        <v>0</v>
      </c>
      <c r="S431" s="80">
        <v>2.9531913809665937</v>
      </c>
      <c r="T431" s="80">
        <v>3.4906499774163611</v>
      </c>
      <c r="U431" s="80">
        <v>1.8726832233265207E-3</v>
      </c>
      <c r="V431" s="80">
        <v>2.8946332109133559</v>
      </c>
      <c r="W431" s="80">
        <v>3.4906499774163611</v>
      </c>
      <c r="X431" s="80">
        <v>3.7453664466530413E-3</v>
      </c>
      <c r="Y431" s="80">
        <v>3.6842561322419103</v>
      </c>
      <c r="Z431" s="80">
        <v>0</v>
      </c>
      <c r="AA431" s="80">
        <v>0</v>
      </c>
      <c r="AB431" s="80">
        <v>3.5670156634803098E-4</v>
      </c>
      <c r="AC431" s="80">
        <v>1.0701046990435794E-3</v>
      </c>
      <c r="AD431" s="80">
        <v>1.0701046990435794E-3</v>
      </c>
      <c r="AE431" s="80">
        <v>1.8726832233265207E-3</v>
      </c>
      <c r="AF431" s="80">
        <v>0</v>
      </c>
      <c r="AG431" s="80"/>
      <c r="AH431" s="80">
        <v>0</v>
      </c>
      <c r="AI431" s="80">
        <v>0.18559182497082205</v>
      </c>
      <c r="AJ431" s="80">
        <v>0.22668549092958287</v>
      </c>
      <c r="AK431" s="80">
        <v>0.18833238131181718</v>
      </c>
      <c r="AL431" s="80">
        <v>0.17257484125577102</v>
      </c>
      <c r="AM431" s="80">
        <v>0.18559182497082205</v>
      </c>
      <c r="AN431" s="41" t="s">
        <v>5558</v>
      </c>
      <c r="AO431" s="41"/>
      <c r="AP431" s="40" t="str" cm="1">
        <f t="array" ref="AP431">IFERROR(_xlfn.IFS(
AR431="MPR ISSUE","PDH",
AR431="BSS Hardware Issue","BSS",
AR431="Sites strategiques, MLL, Pylone, etc.","ENVTECH",
AR431="AKTIVCO DEFAUT GE &amp; POWER Cabinet","AKTIVCO",
AR431="AKTIVCO Coupure ENEO &amp; Baisse de tension","AKTIVCO GRID ONLY",
AR431="Coupure ENEO &amp; Baisse de tension","IHS GRID ONLY",
AR431="Defaut GE &amp; POWER Cabinet","IHS",
AR431="Sharing","Partners",
AR431="Sites strategiques &amp; DataCenter","SST &amp; DC",
AR431="Exclu","Exclu",
AR431="SAT","SAT",
AR431="SPARE-ISSUE","SPARE-ISSUE",
AR431="Fiber CAmtel","TRANS_FO_CAMTEL",
AR431="Fiber AOF","Fiber AOF",
AR431="Projet OCM (HUAWEI)","TRAVAUX-HUAWEI",
AR431="Projet OCM (NOKIA)","TRAVAUX-NOKIA",
AR431="ACCESS-ISSUE","ACCESS-ISSUE",
AR431="Projet OCM (ZTE, NOKIA, autres projets)","TRAVAUX OCM",
AR431="No root CAuse","No root cause",
AR431="ODU HS","PDH",
AR431="IP &amp; VLAN","PDH",
AR431="Warehouse HUAWEI","SPARE-ISSUE",
AR431="SPARE-HS","SPARE-ISSUE",
AR431="Power Telco","BSS",AR431="no impacts","no impacts"
),"")</f>
        <v>No root cause</v>
      </c>
      <c r="AQ431" s="40" t="str" cm="1">
        <f t="array" ref="AQ431">IFERROR(_xlfn.IFS(
AR431="MPR ISSUE","TX ISSUE",
AR431="BSS Hardware Issue","RAN ISSUE",
AR431="Sites strategiques, MLL, Pylone, etc.","ENVTECH",
AR431="AKTIVCO DEFAUT GE &amp; POWER Cabinet","POWER ISSUE",
AR431="AKTIVCO Coupure ENEO &amp; Baisse de tension","POWER ISSUE",
AR431="Coupure ENEO &amp; Baisse de tension","POWER ISSUE",
AR431="Defaut GE &amp; POWER Cabinet","POWER ISSUE",
AR431="Sharing","POWER ISSUE",
AR431="Sites strategiques &amp; DataCenter","POWER ISSUE",
AR431="Exclu","Exclu",
AR431="SAT","TX ISSUE",
AR431="SPARE-ISSUE","SPARE-ISSUE",
AR431="Fiber CAmtel","TX ISSUE",
AR431="Fiber AOF","TX ISSUE",
AR431="Projet OCM (HUAWEI)","TRAVAUX-HUAWEI",
AR431="Projet OCM (NOKIA)","TRAVAUX -NOKIA",
AR431="ACCESS-ISSUE","ACCESS-ISSUE",
AR431="Projet OCM (ZTE, NOKIA, autres projets)","TRAVAUX OCM",
AR431="No root CAuse","No root cause",
AR431="ODU HS","TX ISSUE",
AR431="IP &amp; VLAN","TX ISSUE",
AR431="Warehouse HUAWEI","SPARE-ISSUE",
AR431="SPARE-HS","SPARE-ISSUE",
AR431="Power Telco","RAN ISSUE",AR431="no impacts","no impacts"
),"")</f>
        <v>No root cause</v>
      </c>
      <c r="AR431" s="59" t="s">
        <v>5343</v>
      </c>
      <c r="AS431" s="40" t="str" cm="1">
        <f t="array" ref="AS431">IFERROR(_xlfn.IFS(
AR431="MPR ISSUE","ACTIVE",
AR431="BSS Hardware Issue","ACTIVE",
AR431="Sites strategiques, MLL, Pylone, etc.","PASSIVE",
AR431="AKTIVCO DEFAUT GE &amp; POWER Cabinet","PASSIVE",
AR431="AKTIVCO Coupure ENEO &amp; Baisse de tension","PASSIVE",
AR431="Coupure ENEO &amp; Baisse de tension","PASSIVE",
AR431="Defaut GE &amp; POWER Cabinet","PASSIVE",
AR431="Sharing","PASSIVE",
AR431="Sites strategiques &amp; DataCenter","PASSIVE",
AR431="Exclu","Exclu",
AR431="SAT","ACTIVE",
AR431="SPARE-ISSUE","SPARE-ISSUE",
AR431="Fiber CAmtel","ACTIVE",
AR431="Fiber AOF","ACTIVE",
AR431="Projet OCM (HUAWEI)","PLANNED WORKS",
AR431="Projet OCM (NOKIA)","PLANNED WORKS",
AR431="ACCESS-ISSUE","ACCESS-ISSUE",
AR431="Projet OCM (ZTE, NOKIA, autres projets)","PLANNED WORKS",
AR431="No root CAuse","No root cause",
AR431="ODU HS","ACTIVE",
AR431="IP &amp; VLAN","ACTIVE",
AR431="Warehouse HUAWEI","SPARE-ISSUE",
AR431="SPARE-HS","SPARE-ISSUE",
AR431="Power Telco","ACTIVE", AR431="no impacts","no impacts"
),"")</f>
        <v>No root cause</v>
      </c>
      <c r="AT431" s="99" t="s">
        <v>5661</v>
      </c>
      <c r="AU431" s="99" t="s">
        <v>1757</v>
      </c>
      <c r="AW431" s="17"/>
      <c r="AX431" s="17" t="s">
        <v>5536</v>
      </c>
      <c r="AY431" s="17"/>
      <c r="AZ431" s="17" t="s">
        <v>5536</v>
      </c>
      <c r="BA431" s="7"/>
      <c r="BC431" s="18"/>
      <c r="BD431" s="18"/>
      <c r="BE431" s="18"/>
      <c r="BF431" s="18"/>
      <c r="BG431" s="18"/>
      <c r="BH431" s="18"/>
      <c r="BI431" s="18"/>
      <c r="BJ431" s="18"/>
      <c r="BK431" s="18"/>
      <c r="BM431" s="18"/>
      <c r="BN431" s="18"/>
      <c r="BO431" s="18"/>
      <c r="BP431" s="9" t="s">
        <v>5661</v>
      </c>
      <c r="BQ431" s="14"/>
      <c r="BR431" s="102" t="s">
        <v>5536</v>
      </c>
      <c r="BS431" s="14"/>
      <c r="BT431" s="14"/>
      <c r="BU431" s="9"/>
      <c r="BV431" s="9"/>
      <c r="BW431" s="9"/>
    </row>
    <row r="432" spans="1:75" x14ac:dyDescent="0.35">
      <c r="A432" s="1" t="s">
        <v>1147</v>
      </c>
      <c r="B432" s="8" t="s">
        <v>1148</v>
      </c>
      <c r="C432" s="3" t="s">
        <v>55</v>
      </c>
      <c r="D432" s="1" t="s">
        <v>11</v>
      </c>
      <c r="E432" s="1" t="s">
        <v>12</v>
      </c>
      <c r="F432" s="3" t="s">
        <v>55</v>
      </c>
      <c r="G432" s="1" t="s">
        <v>1149</v>
      </c>
      <c r="H432" s="29" t="s">
        <v>5588</v>
      </c>
      <c r="I432" s="27">
        <v>0</v>
      </c>
      <c r="J432" s="27">
        <v>0</v>
      </c>
      <c r="K432" s="27">
        <v>0.38274345089291528</v>
      </c>
      <c r="L432" s="27">
        <v>0</v>
      </c>
      <c r="M432" s="27">
        <v>0</v>
      </c>
      <c r="N432" s="27">
        <v>7.5561544820089109E-3</v>
      </c>
      <c r="O432" s="27">
        <v>0.49122303379909238</v>
      </c>
      <c r="P432" s="27">
        <v>1.76417280854449E-2</v>
      </c>
      <c r="Q432" s="27">
        <v>0</v>
      </c>
      <c r="R432" s="27">
        <v>1.7836110499716445E-3</v>
      </c>
      <c r="S432" s="80">
        <v>0</v>
      </c>
      <c r="T432" s="80">
        <v>1.314396647197587</v>
      </c>
      <c r="U432" s="80">
        <v>0</v>
      </c>
      <c r="V432" s="80">
        <v>0</v>
      </c>
      <c r="W432" s="80">
        <v>1.314396647197587</v>
      </c>
      <c r="X432" s="80">
        <v>0</v>
      </c>
      <c r="Y432" s="80">
        <v>1.872791602470329E-3</v>
      </c>
      <c r="Z432" s="80">
        <v>0</v>
      </c>
      <c r="AA432" s="80">
        <v>0</v>
      </c>
      <c r="AB432" s="80">
        <v>0.27834241226617129</v>
      </c>
      <c r="AC432" s="80">
        <v>5.8677407664232102E-3</v>
      </c>
      <c r="AD432" s="80">
        <v>5.8677407664232102E-3</v>
      </c>
      <c r="AE432" s="80">
        <v>2.9214740799778482E-2</v>
      </c>
      <c r="AF432" s="80">
        <v>2.7752228251370938E-2</v>
      </c>
      <c r="AG432" s="80"/>
      <c r="AH432" s="80">
        <v>4.9316845531715933E-2</v>
      </c>
      <c r="AI432" s="80">
        <v>0.18452172027177799</v>
      </c>
      <c r="AJ432" s="80">
        <v>0.29700170657330471</v>
      </c>
      <c r="AK432" s="80">
        <v>0.42330956679620946</v>
      </c>
      <c r="AL432" s="80">
        <v>0</v>
      </c>
      <c r="AM432" s="80">
        <v>0.18452172027177799</v>
      </c>
      <c r="AN432" s="41" t="s">
        <v>5591</v>
      </c>
      <c r="AO432" s="41"/>
      <c r="AP432" s="40" t="str" cm="1">
        <f t="array" ref="AP432">IFERROR(_xlfn.IFS(
AR432="MPR ISSUE","PDH",
AR432="BSS Hardware Issue","BSS",
AR432="Sites strategiques, MLL, Pylone, etc.","ENVTECH",
AR432="AKTIVCO DEFAUT GE &amp; POWER Cabinet","AKTIVCO",
AR432="AKTIVCO Coupure ENEO &amp; Baisse de tension","AKTIVCO GRID ONLY",
AR432="Coupure ENEO &amp; Baisse de tension","IHS GRID ONLY",
AR432="Defaut GE &amp; POWER Cabinet","IHS",
AR432="Sharing","Partners",
AR432="Sites strategiques &amp; DataCenter","SST &amp; DC",
AR432="Exclu","Exclu",
AR432="SAT","SAT",
AR432="SPARE-ISSUE","SPARE-ISSUE",
AR432="Fiber CAmtel","TRANS_FO_CAMTEL",
AR432="Fiber AOF","Fiber AOF",
AR432="Projet OCM (HUAWEI)","TRAVAUX-HUAWEI",
AR432="Projet OCM (NOKIA)","TRAVAUX-NOKIA",
AR432="ACCESS-ISSUE","ACCESS-ISSUE",
AR432="Projet OCM (ZTE, NOKIA, autres projets)","TRAVAUX OCM",
AR432="No root CAuse","No root cause",
AR432="ODU HS","PDH",
AR432="IP &amp; VLAN","PDH",
AR432="Warehouse HUAWEI","SPARE-ISSUE",
AR432="SPARE-HS","SPARE-ISSUE",
AR432="Power Telco","BSS",AR432="no impacts","no impacts"
),"")</f>
        <v>No root cause</v>
      </c>
      <c r="AQ432" s="40" t="str" cm="1">
        <f t="array" ref="AQ432">IFERROR(_xlfn.IFS(
AR432="MPR ISSUE","TX ISSUE",
AR432="BSS Hardware Issue","RAN ISSUE",
AR432="Sites strategiques, MLL, Pylone, etc.","ENVTECH",
AR432="AKTIVCO DEFAUT GE &amp; POWER Cabinet","POWER ISSUE",
AR432="AKTIVCO Coupure ENEO &amp; Baisse de tension","POWER ISSUE",
AR432="Coupure ENEO &amp; Baisse de tension","POWER ISSUE",
AR432="Defaut GE &amp; POWER Cabinet","POWER ISSUE",
AR432="Sharing","POWER ISSUE",
AR432="Sites strategiques &amp; DataCenter","POWER ISSUE",
AR432="Exclu","Exclu",
AR432="SAT","TX ISSUE",
AR432="SPARE-ISSUE","SPARE-ISSUE",
AR432="Fiber CAmtel","TX ISSUE",
AR432="Fiber AOF","TX ISSUE",
AR432="Projet OCM (HUAWEI)","TRAVAUX-HUAWEI",
AR432="Projet OCM (NOKIA)","TRAVAUX -NOKIA",
AR432="ACCESS-ISSUE","ACCESS-ISSUE",
AR432="Projet OCM (ZTE, NOKIA, autres projets)","TRAVAUX OCM",
AR432="No root CAuse","No root cause",
AR432="ODU HS","TX ISSUE",
AR432="IP &amp; VLAN","TX ISSUE",
AR432="Warehouse HUAWEI","SPARE-ISSUE",
AR432="SPARE-HS","SPARE-ISSUE",
AR432="Power Telco","RAN ISSUE",AR432="no impacts","no impacts"
),"")</f>
        <v>No root cause</v>
      </c>
      <c r="AR432" s="59" t="s">
        <v>5343</v>
      </c>
      <c r="AS432" s="40" t="str" cm="1">
        <f t="array" ref="AS432">IFERROR(_xlfn.IFS(
AR432="MPR ISSUE","ACTIVE",
AR432="BSS Hardware Issue","ACTIVE",
AR432="Sites strategiques, MLL, Pylone, etc.","PASSIVE",
AR432="AKTIVCO DEFAUT GE &amp; POWER Cabinet","PASSIVE",
AR432="AKTIVCO Coupure ENEO &amp; Baisse de tension","PASSIVE",
AR432="Coupure ENEO &amp; Baisse de tension","PASSIVE",
AR432="Defaut GE &amp; POWER Cabinet","PASSIVE",
AR432="Sharing","PASSIVE",
AR432="Sites strategiques &amp; DataCenter","PASSIVE",
AR432="Exclu","Exclu",
AR432="SAT","ACTIVE",
AR432="SPARE-ISSUE","SPARE-ISSUE",
AR432="Fiber CAmtel","ACTIVE",
AR432="Fiber AOF","ACTIVE",
AR432="Projet OCM (HUAWEI)","PLANNED WORKS",
AR432="Projet OCM (NOKIA)","PLANNED WORKS",
AR432="ACCESS-ISSUE","ACCESS-ISSUE",
AR432="Projet OCM (ZTE, NOKIA, autres projets)","PLANNED WORKS",
AR432="No root CAuse","No root cause",
AR432="ODU HS","ACTIVE",
AR432="IP &amp; VLAN","ACTIVE",
AR432="Warehouse HUAWEI","SPARE-ISSUE",
AR432="SPARE-HS","SPARE-ISSUE",
AR432="Power Telco","ACTIVE", AR432="no impacts","no impacts"
),"")</f>
        <v>No root cause</v>
      </c>
      <c r="AT432" s="99" t="s">
        <v>5825</v>
      </c>
      <c r="AU432" s="99" t="s">
        <v>1148</v>
      </c>
      <c r="AW432" s="17"/>
      <c r="AX432" s="17" t="s">
        <v>5536</v>
      </c>
      <c r="AY432" s="17"/>
      <c r="AZ432" s="17" t="s">
        <v>5536</v>
      </c>
      <c r="BA432" s="7"/>
      <c r="BC432" s="18"/>
      <c r="BD432" s="18"/>
      <c r="BE432" s="18"/>
      <c r="BF432" s="18"/>
      <c r="BG432" s="18"/>
      <c r="BH432" s="18"/>
      <c r="BI432" s="18"/>
      <c r="BJ432" s="18"/>
      <c r="BK432" s="18"/>
      <c r="BM432" s="18"/>
      <c r="BN432" s="18"/>
      <c r="BO432" s="18"/>
      <c r="BP432" s="9" t="s">
        <v>5825</v>
      </c>
      <c r="BQ432" s="14"/>
      <c r="BR432" s="102" t="s">
        <v>5536</v>
      </c>
      <c r="BS432" s="14"/>
      <c r="BT432" s="14"/>
      <c r="BU432" s="9"/>
      <c r="BV432" s="9"/>
      <c r="BW432" s="9"/>
    </row>
    <row r="433" spans="1:75" x14ac:dyDescent="0.35">
      <c r="A433" s="1" t="s">
        <v>1228</v>
      </c>
      <c r="B433" s="8" t="s">
        <v>1229</v>
      </c>
      <c r="C433" s="3" t="s">
        <v>90</v>
      </c>
      <c r="D433" s="1" t="s">
        <v>21</v>
      </c>
      <c r="E433" s="1" t="s">
        <v>122</v>
      </c>
      <c r="F433" s="3" t="s">
        <v>90</v>
      </c>
      <c r="G433" s="1" t="s">
        <v>1228</v>
      </c>
      <c r="H433" s="29" t="s">
        <v>5588</v>
      </c>
      <c r="I433" s="27">
        <v>2.485297144449479E-2</v>
      </c>
      <c r="J433" s="27">
        <v>4.9781292092498194E-2</v>
      </c>
      <c r="K433" s="27">
        <v>5.2619571264475307E-3</v>
      </c>
      <c r="L433" s="27">
        <v>4.6434926596300448E-2</v>
      </c>
      <c r="M433" s="27">
        <v>1.2932677036542007E-2</v>
      </c>
      <c r="N433" s="27">
        <v>0</v>
      </c>
      <c r="O433" s="27">
        <v>4.6962133582099601E-2</v>
      </c>
      <c r="P433" s="27">
        <v>8.7426465248208393E-2</v>
      </c>
      <c r="Q433" s="27">
        <v>9.6417707710545517E-2</v>
      </c>
      <c r="R433" s="27">
        <v>1.8532741823156521E-2</v>
      </c>
      <c r="S433" s="80">
        <v>0.20802998515092078</v>
      </c>
      <c r="T433" s="80">
        <v>3.4965916285194933</v>
      </c>
      <c r="U433" s="80">
        <v>1.4270540178252754E-3</v>
      </c>
      <c r="V433" s="80">
        <v>1.1294070312528155</v>
      </c>
      <c r="W433" s="80">
        <v>3.4965916285194933</v>
      </c>
      <c r="X433" s="80">
        <v>4.1919711773619811E-3</v>
      </c>
      <c r="Y433" s="80">
        <v>4.6336834168871237E-2</v>
      </c>
      <c r="Z433" s="80">
        <v>1.5875612588393706</v>
      </c>
      <c r="AA433" s="80">
        <v>4.6927918173086463</v>
      </c>
      <c r="AB433" s="80">
        <v>2.2238084181576596</v>
      </c>
      <c r="AC433" s="80">
        <v>0</v>
      </c>
      <c r="AD433" s="80">
        <v>0</v>
      </c>
      <c r="AE433" s="80">
        <v>1.5162448939392906E-3</v>
      </c>
      <c r="AF433" s="80">
        <v>1.3378631417112596E-3</v>
      </c>
      <c r="AG433" s="80"/>
      <c r="AH433" s="80">
        <v>1.2414639002950294E-2</v>
      </c>
      <c r="AI433" s="80">
        <v>0.184489255041249</v>
      </c>
      <c r="AJ433" s="80">
        <v>0.34433713415584571</v>
      </c>
      <c r="AK433" s="80">
        <v>0.16496639969152752</v>
      </c>
      <c r="AL433" s="80">
        <v>0.15328585780982248</v>
      </c>
      <c r="AM433" s="80">
        <v>0.184489255041249</v>
      </c>
      <c r="AN433" s="41" t="s">
        <v>5558</v>
      </c>
      <c r="AO433" s="41"/>
      <c r="AP433" s="40" t="str" cm="1">
        <f t="array" ref="AP433">IFERROR(_xlfn.IFS(
AR433="MPR ISSUE","PDH",
AR433="BSS Hardware Issue","BSS",
AR433="Sites strategiques, MLL, Pylone, etc.","ENVTECH",
AR433="AKTIVCO DEFAUT GE &amp; POWER Cabinet","AKTIVCO",
AR433="AKTIVCO Coupure ENEO &amp; Baisse de tension","AKTIVCO GRID ONLY",
AR433="Coupure ENEO &amp; Baisse de tension","IHS GRID ONLY",
AR433="Defaut GE &amp; POWER Cabinet","IHS",
AR433="Sharing","Partners",
AR433="Sites strategiques &amp; DataCenter","SST &amp; DC",
AR433="Exclu","Exclu",
AR433="SAT","SAT",
AR433="SPARE-ISSUE","SPARE-ISSUE",
AR433="Fiber CAmtel","TRANS_FO_CAMTEL",
AR433="Fiber AOF","Fiber AOF",
AR433="Projet OCM (HUAWEI)","TRAVAUX-HUAWEI",
AR433="Projet OCM (NOKIA)","TRAVAUX-NOKIA",
AR433="ACCESS-ISSUE","ACCESS-ISSUE",
AR433="Projet OCM (ZTE, NOKIA, autres projets)","TRAVAUX OCM",
AR433="No root CAuse","No root cause",
AR433="ODU HS","PDH",
AR433="IP &amp; VLAN","PDH",
AR433="Warehouse HUAWEI","SPARE-ISSUE",
AR433="SPARE-HS","SPARE-ISSUE",
AR433="Power Telco","BSS",AR433="no impacts","no impacts"
),"")</f>
        <v>No root cause</v>
      </c>
      <c r="AQ433" s="40" t="str" cm="1">
        <f t="array" ref="AQ433">IFERROR(_xlfn.IFS(
AR433="MPR ISSUE","TX ISSUE",
AR433="BSS Hardware Issue","RAN ISSUE",
AR433="Sites strategiques, MLL, Pylone, etc.","ENVTECH",
AR433="AKTIVCO DEFAUT GE &amp; POWER Cabinet","POWER ISSUE",
AR433="AKTIVCO Coupure ENEO &amp; Baisse de tension","POWER ISSUE",
AR433="Coupure ENEO &amp; Baisse de tension","POWER ISSUE",
AR433="Defaut GE &amp; POWER Cabinet","POWER ISSUE",
AR433="Sharing","POWER ISSUE",
AR433="Sites strategiques &amp; DataCenter","POWER ISSUE",
AR433="Exclu","Exclu",
AR433="SAT","TX ISSUE",
AR433="SPARE-ISSUE","SPARE-ISSUE",
AR433="Fiber CAmtel","TX ISSUE",
AR433="Fiber AOF","TX ISSUE",
AR433="Projet OCM (HUAWEI)","TRAVAUX-HUAWEI",
AR433="Projet OCM (NOKIA)","TRAVAUX -NOKIA",
AR433="ACCESS-ISSUE","ACCESS-ISSUE",
AR433="Projet OCM (ZTE, NOKIA, autres projets)","TRAVAUX OCM",
AR433="No root CAuse","No root cause",
AR433="ODU HS","TX ISSUE",
AR433="IP &amp; VLAN","TX ISSUE",
AR433="Warehouse HUAWEI","SPARE-ISSUE",
AR433="SPARE-HS","SPARE-ISSUE",
AR433="Power Telco","RAN ISSUE",AR433="no impacts","no impacts"
),"")</f>
        <v>No root cause</v>
      </c>
      <c r="AR433" s="59" t="s">
        <v>5343</v>
      </c>
      <c r="AS433" s="40" t="str" cm="1">
        <f t="array" ref="AS433">IFERROR(_xlfn.IFS(
AR433="MPR ISSUE","ACTIVE",
AR433="BSS Hardware Issue","ACTIVE",
AR433="Sites strategiques, MLL, Pylone, etc.","PASSIVE",
AR433="AKTIVCO DEFAUT GE &amp; POWER Cabinet","PASSIVE",
AR433="AKTIVCO Coupure ENEO &amp; Baisse de tension","PASSIVE",
AR433="Coupure ENEO &amp; Baisse de tension","PASSIVE",
AR433="Defaut GE &amp; POWER Cabinet","PASSIVE",
AR433="Sharing","PASSIVE",
AR433="Sites strategiques &amp; DataCenter","PASSIVE",
AR433="Exclu","Exclu",
AR433="SAT","ACTIVE",
AR433="SPARE-ISSUE","SPARE-ISSUE",
AR433="Fiber CAmtel","ACTIVE",
AR433="Fiber AOF","ACTIVE",
AR433="Projet OCM (HUAWEI)","PLANNED WORKS",
AR433="Projet OCM (NOKIA)","PLANNED WORKS",
AR433="ACCESS-ISSUE","ACCESS-ISSUE",
AR433="Projet OCM (ZTE, NOKIA, autres projets)","PLANNED WORKS",
AR433="No root CAuse","No root cause",
AR433="ODU HS","ACTIVE",
AR433="IP &amp; VLAN","ACTIVE",
AR433="Warehouse HUAWEI","SPARE-ISSUE",
AR433="SPARE-HS","SPARE-ISSUE",
AR433="Power Telco","ACTIVE", AR433="no impacts","no impacts"
),"")</f>
        <v>No root cause</v>
      </c>
      <c r="AT433" s="99" t="s">
        <v>5845</v>
      </c>
      <c r="AU433" s="99" t="s">
        <v>1229</v>
      </c>
      <c r="AW433" s="17"/>
      <c r="AX433" s="17" t="s">
        <v>5536</v>
      </c>
      <c r="AY433" s="17"/>
      <c r="AZ433" s="17" t="s">
        <v>6200</v>
      </c>
      <c r="BA433" s="7"/>
      <c r="BC433" s="18"/>
      <c r="BD433" s="18"/>
      <c r="BE433" s="18"/>
      <c r="BF433" s="18"/>
      <c r="BG433" s="18"/>
      <c r="BH433" s="18"/>
      <c r="BI433" s="18"/>
      <c r="BJ433" s="18"/>
      <c r="BK433" s="18"/>
      <c r="BM433" s="18"/>
      <c r="BN433" s="18"/>
      <c r="BO433" s="18"/>
      <c r="BP433" s="9" t="s">
        <v>5845</v>
      </c>
      <c r="BQ433" s="14"/>
      <c r="BR433" s="102" t="s">
        <v>5536</v>
      </c>
      <c r="BS433" s="14"/>
      <c r="BT433" s="14"/>
      <c r="BU433" s="9"/>
      <c r="BV433" s="9"/>
      <c r="BW433" s="9"/>
    </row>
    <row r="434" spans="1:75" x14ac:dyDescent="0.35">
      <c r="A434" s="1" t="s">
        <v>254</v>
      </c>
      <c r="B434" s="8" t="s">
        <v>255</v>
      </c>
      <c r="C434" s="3" t="s">
        <v>32</v>
      </c>
      <c r="D434" s="1" t="s">
        <v>21</v>
      </c>
      <c r="E434" s="1" t="s">
        <v>30</v>
      </c>
      <c r="F434" s="3" t="s">
        <v>31</v>
      </c>
      <c r="G434" s="1" t="s">
        <v>32</v>
      </c>
      <c r="H434" s="30" t="s">
        <v>5587</v>
      </c>
      <c r="I434" s="27">
        <v>0</v>
      </c>
      <c r="J434" s="27">
        <v>0</v>
      </c>
      <c r="K434" s="27">
        <v>0</v>
      </c>
      <c r="L434" s="27">
        <v>0</v>
      </c>
      <c r="M434" s="27">
        <v>7.722588911432432E-2</v>
      </c>
      <c r="N434" s="27">
        <v>7.7439910054132935E-2</v>
      </c>
      <c r="O434" s="27">
        <v>0</v>
      </c>
      <c r="P434" s="27">
        <v>0.13219360048853881</v>
      </c>
      <c r="Q434" s="27">
        <v>7.9401768669046482E-2</v>
      </c>
      <c r="R434" s="27">
        <v>7.8991561867746612E-2</v>
      </c>
      <c r="S434" s="80">
        <v>0.10075035741496964</v>
      </c>
      <c r="T434" s="80">
        <v>7.1126292329774826E-2</v>
      </c>
      <c r="U434" s="80">
        <v>7.1607839444344581E-2</v>
      </c>
      <c r="V434" s="80">
        <v>7.9366098512411998E-2</v>
      </c>
      <c r="W434" s="80">
        <v>7.1126292329774826E-2</v>
      </c>
      <c r="X434" s="80">
        <v>0.32689915047954993</v>
      </c>
      <c r="Y434" s="80">
        <v>0</v>
      </c>
      <c r="Z434" s="80">
        <v>0.12327606132984062</v>
      </c>
      <c r="AA434" s="80">
        <v>0.14929744059492134</v>
      </c>
      <c r="AB434" s="80">
        <v>7.0341548883809724E-2</v>
      </c>
      <c r="AC434" s="80">
        <v>0.11787203259966932</v>
      </c>
      <c r="AD434" s="80">
        <v>0.11787203259966932</v>
      </c>
      <c r="AE434" s="80">
        <v>0.23515550761486484</v>
      </c>
      <c r="AF434" s="80">
        <v>0.1390601056407359</v>
      </c>
      <c r="AG434" s="80"/>
      <c r="AH434" s="80">
        <v>1.6051570485656259E-2</v>
      </c>
      <c r="AI434" s="80">
        <v>0.18311274908470343</v>
      </c>
      <c r="AJ434" s="80">
        <v>0</v>
      </c>
      <c r="AK434" s="80">
        <v>0.3541392535471295</v>
      </c>
      <c r="AL434" s="80">
        <v>0.12315537125684259</v>
      </c>
      <c r="AM434" s="80">
        <v>0.18311274908470343</v>
      </c>
      <c r="AN434" s="41" t="s">
        <v>5558</v>
      </c>
      <c r="AO434" s="41"/>
      <c r="AP434" s="40" t="str" cm="1">
        <f t="array" ref="AP434">IFERROR(_xlfn.IFS(
AR434="MPR ISSUE","PDH",
AR434="BSS Hardware Issue","BSS",
AR434="Sites strategiques, MLL, Pylone, etc.","ENVTECH",
AR434="AKTIVCO DEFAUT GE &amp; POWER Cabinet","AKTIVCO",
AR434="AKTIVCO Coupure ENEO &amp; Baisse de tension","AKTIVCO GRID ONLY",
AR434="Coupure ENEO &amp; Baisse de tension","IHS GRID ONLY",
AR434="Defaut GE &amp; POWER Cabinet","IHS",
AR434="Sharing","Partners",
AR434="Sites strategiques &amp; DataCenter","SST &amp; DC",
AR434="Exclu","Exclu",
AR434="SAT","SAT",
AR434="SPARE-ISSUE","SPARE-ISSUE",
AR434="Fiber CAmtel","TRANS_FO_CAMTEL",
AR434="Fiber AOF","Fiber AOF",
AR434="Projet OCM (HUAWEI)","TRAVAUX-HUAWEI",
AR434="Projet OCM (NOKIA)","TRAVAUX-NOKIA",
AR434="ACCESS-ISSUE","ACCESS-ISSUE",
AR434="Projet OCM (ZTE, NOKIA, autres projets)","TRAVAUX OCM",
AR434="No root CAuse","No root cause",
AR434="ODU HS","PDH",
AR434="IP &amp; VLAN","PDH",
AR434="Warehouse HUAWEI","SPARE-ISSUE",
AR434="SPARE-HS","SPARE-ISSUE",
AR434="Power Telco","BSS",AR434="no impacts","no impacts"
),"")</f>
        <v>No root cause</v>
      </c>
      <c r="AQ434" s="40" t="str" cm="1">
        <f t="array" ref="AQ434">IFERROR(_xlfn.IFS(
AR434="MPR ISSUE","TX ISSUE",
AR434="BSS Hardware Issue","RAN ISSUE",
AR434="Sites strategiques, MLL, Pylone, etc.","ENVTECH",
AR434="AKTIVCO DEFAUT GE &amp; POWER Cabinet","POWER ISSUE",
AR434="AKTIVCO Coupure ENEO &amp; Baisse de tension","POWER ISSUE",
AR434="Coupure ENEO &amp; Baisse de tension","POWER ISSUE",
AR434="Defaut GE &amp; POWER Cabinet","POWER ISSUE",
AR434="Sharing","POWER ISSUE",
AR434="Sites strategiques &amp; DataCenter","POWER ISSUE",
AR434="Exclu","Exclu",
AR434="SAT","TX ISSUE",
AR434="SPARE-ISSUE","SPARE-ISSUE",
AR434="Fiber CAmtel","TX ISSUE",
AR434="Fiber AOF","TX ISSUE",
AR434="Projet OCM (HUAWEI)","TRAVAUX-HUAWEI",
AR434="Projet OCM (NOKIA)","TRAVAUX -NOKIA",
AR434="ACCESS-ISSUE","ACCESS-ISSUE",
AR434="Projet OCM (ZTE, NOKIA, autres projets)","TRAVAUX OCM",
AR434="No root CAuse","No root cause",
AR434="ODU HS","TX ISSUE",
AR434="IP &amp; VLAN","TX ISSUE",
AR434="Warehouse HUAWEI","SPARE-ISSUE",
AR434="SPARE-HS","SPARE-ISSUE",
AR434="Power Telco","RAN ISSUE",AR434="no impacts","no impacts"
),"")</f>
        <v>No root cause</v>
      </c>
      <c r="AR434" s="59" t="s">
        <v>5343</v>
      </c>
      <c r="AS434" s="40" t="str" cm="1">
        <f t="array" ref="AS434">IFERROR(_xlfn.IFS(
AR434="MPR ISSUE","ACTIVE",
AR434="BSS Hardware Issue","ACTIVE",
AR434="Sites strategiques, MLL, Pylone, etc.","PASSIVE",
AR434="AKTIVCO DEFAUT GE &amp; POWER Cabinet","PASSIVE",
AR434="AKTIVCO Coupure ENEO &amp; Baisse de tension","PASSIVE",
AR434="Coupure ENEO &amp; Baisse de tension","PASSIVE",
AR434="Defaut GE &amp; POWER Cabinet","PASSIVE",
AR434="Sharing","PASSIVE",
AR434="Sites strategiques &amp; DataCenter","PASSIVE",
AR434="Exclu","Exclu",
AR434="SAT","ACTIVE",
AR434="SPARE-ISSUE","SPARE-ISSUE",
AR434="Fiber CAmtel","ACTIVE",
AR434="Fiber AOF","ACTIVE",
AR434="Projet OCM (HUAWEI)","PLANNED WORKS",
AR434="Projet OCM (NOKIA)","PLANNED WORKS",
AR434="ACCESS-ISSUE","ACCESS-ISSUE",
AR434="Projet OCM (ZTE, NOKIA, autres projets)","PLANNED WORKS",
AR434="No root CAuse","No root cause",
AR434="ODU HS","ACTIVE",
AR434="IP &amp; VLAN","ACTIVE",
AR434="Warehouse HUAWEI","SPARE-ISSUE",
AR434="SPARE-HS","SPARE-ISSUE",
AR434="Power Telco","ACTIVE", AR434="no impacts","no impacts"
),"")</f>
        <v>No root cause</v>
      </c>
      <c r="AT434" s="99" t="s">
        <v>5661</v>
      </c>
      <c r="AU434" s="99" t="s">
        <v>255</v>
      </c>
      <c r="AW434" s="17"/>
      <c r="AX434" s="17" t="s">
        <v>5536</v>
      </c>
      <c r="AY434" s="17"/>
      <c r="AZ434" s="17" t="s">
        <v>6200</v>
      </c>
      <c r="BA434" s="7"/>
      <c r="BC434" s="18"/>
      <c r="BD434" s="18"/>
      <c r="BE434" s="18"/>
      <c r="BF434" s="18"/>
      <c r="BG434" s="18"/>
      <c r="BH434" s="18"/>
      <c r="BI434" s="18"/>
      <c r="BJ434" s="18"/>
      <c r="BK434" s="18"/>
      <c r="BM434" s="18"/>
      <c r="BN434" s="18"/>
      <c r="BO434" s="18"/>
      <c r="BP434" s="9" t="s">
        <v>5661</v>
      </c>
      <c r="BQ434" s="14"/>
      <c r="BR434" s="102" t="s">
        <v>5536</v>
      </c>
      <c r="BS434" s="14"/>
      <c r="BT434" s="14"/>
      <c r="BU434" s="9"/>
      <c r="BV434" s="9"/>
      <c r="BW434" s="9"/>
    </row>
    <row r="435" spans="1:75" x14ac:dyDescent="0.35">
      <c r="A435" s="1" t="s">
        <v>1761</v>
      </c>
      <c r="B435" s="8" t="s">
        <v>1762</v>
      </c>
      <c r="C435" s="3" t="s">
        <v>90</v>
      </c>
      <c r="D435" s="1" t="s">
        <v>11</v>
      </c>
      <c r="E435" s="1" t="s">
        <v>66</v>
      </c>
      <c r="F435" s="3" t="s">
        <v>90</v>
      </c>
      <c r="G435" s="1" t="s">
        <v>1763</v>
      </c>
      <c r="H435" s="29" t="s">
        <v>5588</v>
      </c>
      <c r="I435" s="27">
        <v>2.140581026737913E-3</v>
      </c>
      <c r="J435" s="27">
        <v>0</v>
      </c>
      <c r="K435" s="27">
        <v>0</v>
      </c>
      <c r="L435" s="27">
        <v>0</v>
      </c>
      <c r="M435" s="27">
        <v>0</v>
      </c>
      <c r="N435" s="27">
        <v>0</v>
      </c>
      <c r="O435" s="27">
        <v>4.2520841359271908E-2</v>
      </c>
      <c r="P435" s="27">
        <v>0.15637465449112825</v>
      </c>
      <c r="Q435" s="27">
        <v>0.4906753068881366</v>
      </c>
      <c r="R435" s="27">
        <v>4.4592857003779572E-4</v>
      </c>
      <c r="S435" s="80">
        <v>0</v>
      </c>
      <c r="T435" s="80">
        <v>0</v>
      </c>
      <c r="U435" s="80">
        <v>0</v>
      </c>
      <c r="V435" s="80">
        <v>0</v>
      </c>
      <c r="W435" s="80">
        <v>0</v>
      </c>
      <c r="X435" s="80">
        <v>1.3378631417112596E-3</v>
      </c>
      <c r="Y435" s="80">
        <v>0.78390370147918442</v>
      </c>
      <c r="Z435" s="80">
        <v>0</v>
      </c>
      <c r="AA435" s="80">
        <v>0</v>
      </c>
      <c r="AB435" s="80">
        <v>0</v>
      </c>
      <c r="AC435" s="80">
        <v>0</v>
      </c>
      <c r="AD435" s="80">
        <v>0</v>
      </c>
      <c r="AE435" s="80">
        <v>2.3189627789661155E-3</v>
      </c>
      <c r="AF435" s="80">
        <v>0</v>
      </c>
      <c r="AG435" s="80"/>
      <c r="AH435" s="80">
        <v>4.8160285564095634E-3</v>
      </c>
      <c r="AI435" s="80">
        <v>0.18234919014868597</v>
      </c>
      <c r="AJ435" s="80">
        <v>0.24292191727715629</v>
      </c>
      <c r="AK435" s="80">
        <v>0.17240449822834292</v>
      </c>
      <c r="AL435" s="80">
        <v>0.17216443735266501</v>
      </c>
      <c r="AM435" s="80">
        <v>0.18234919014868597</v>
      </c>
      <c r="AN435" s="41" t="s">
        <v>5558</v>
      </c>
      <c r="AO435" s="41"/>
      <c r="AP435" s="40" t="str" cm="1">
        <f t="array" ref="AP435">IFERROR(_xlfn.IFS(
AR435="MPR ISSUE","PDH",
AR435="BSS Hardware Issue","BSS",
AR435="Sites strategiques, MLL, Pylone, etc.","ENVTECH",
AR435="AKTIVCO DEFAUT GE &amp; POWER Cabinet","AKTIVCO",
AR435="AKTIVCO Coupure ENEO &amp; Baisse de tension","AKTIVCO GRID ONLY",
AR435="Coupure ENEO &amp; Baisse de tension","IHS GRID ONLY",
AR435="Defaut GE &amp; POWER Cabinet","IHS",
AR435="Sharing","Partners",
AR435="Sites strategiques &amp; DataCenter","SST &amp; DC",
AR435="Exclu","Exclu",
AR435="SAT","SAT",
AR435="SPARE-ISSUE","SPARE-ISSUE",
AR435="Fiber CAmtel","TRANS_FO_CAMTEL",
AR435="Fiber AOF","Fiber AOF",
AR435="Projet OCM (HUAWEI)","TRAVAUX-HUAWEI",
AR435="Projet OCM (NOKIA)","TRAVAUX-NOKIA",
AR435="ACCESS-ISSUE","ACCESS-ISSUE",
AR435="Projet OCM (ZTE, NOKIA, autres projets)","TRAVAUX OCM",
AR435="No root CAuse","No root cause",
AR435="ODU HS","PDH",
AR435="IP &amp; VLAN","PDH",
AR435="Warehouse HUAWEI","SPARE-ISSUE",
AR435="SPARE-HS","SPARE-ISSUE",
AR435="Power Telco","BSS",AR435="no impacts","no impacts"
),"")</f>
        <v>No root cause</v>
      </c>
      <c r="AQ435" s="40" t="str" cm="1">
        <f t="array" ref="AQ435">IFERROR(_xlfn.IFS(
AR435="MPR ISSUE","TX ISSUE",
AR435="BSS Hardware Issue","RAN ISSUE",
AR435="Sites strategiques, MLL, Pylone, etc.","ENVTECH",
AR435="AKTIVCO DEFAUT GE &amp; POWER Cabinet","POWER ISSUE",
AR435="AKTIVCO Coupure ENEO &amp; Baisse de tension","POWER ISSUE",
AR435="Coupure ENEO &amp; Baisse de tension","POWER ISSUE",
AR435="Defaut GE &amp; POWER Cabinet","POWER ISSUE",
AR435="Sharing","POWER ISSUE",
AR435="Sites strategiques &amp; DataCenter","POWER ISSUE",
AR435="Exclu","Exclu",
AR435="SAT","TX ISSUE",
AR435="SPARE-ISSUE","SPARE-ISSUE",
AR435="Fiber CAmtel","TX ISSUE",
AR435="Fiber AOF","TX ISSUE",
AR435="Projet OCM (HUAWEI)","TRAVAUX-HUAWEI",
AR435="Projet OCM (NOKIA)","TRAVAUX -NOKIA",
AR435="ACCESS-ISSUE","ACCESS-ISSUE",
AR435="Projet OCM (ZTE, NOKIA, autres projets)","TRAVAUX OCM",
AR435="No root CAuse","No root cause",
AR435="ODU HS","TX ISSUE",
AR435="IP &amp; VLAN","TX ISSUE",
AR435="Warehouse HUAWEI","SPARE-ISSUE",
AR435="SPARE-HS","SPARE-ISSUE",
AR435="Power Telco","RAN ISSUE",AR435="no impacts","no impacts"
),"")</f>
        <v>No root cause</v>
      </c>
      <c r="AR435" s="59" t="s">
        <v>5343</v>
      </c>
      <c r="AS435" s="40" t="str" cm="1">
        <f t="array" ref="AS435">IFERROR(_xlfn.IFS(
AR435="MPR ISSUE","ACTIVE",
AR435="BSS Hardware Issue","ACTIVE",
AR435="Sites strategiques, MLL, Pylone, etc.","PASSIVE",
AR435="AKTIVCO DEFAUT GE &amp; POWER Cabinet","PASSIVE",
AR435="AKTIVCO Coupure ENEO &amp; Baisse de tension","PASSIVE",
AR435="Coupure ENEO &amp; Baisse de tension","PASSIVE",
AR435="Defaut GE &amp; POWER Cabinet","PASSIVE",
AR435="Sharing","PASSIVE",
AR435="Sites strategiques &amp; DataCenter","PASSIVE",
AR435="Exclu","Exclu",
AR435="SAT","ACTIVE",
AR435="SPARE-ISSUE","SPARE-ISSUE",
AR435="Fiber CAmtel","ACTIVE",
AR435="Fiber AOF","ACTIVE",
AR435="Projet OCM (HUAWEI)","PLANNED WORKS",
AR435="Projet OCM (NOKIA)","PLANNED WORKS",
AR435="ACCESS-ISSUE","ACCESS-ISSUE",
AR435="Projet OCM (ZTE, NOKIA, autres projets)","PLANNED WORKS",
AR435="No root CAuse","No root cause",
AR435="ODU HS","ACTIVE",
AR435="IP &amp; VLAN","ACTIVE",
AR435="Warehouse HUAWEI","SPARE-ISSUE",
AR435="SPARE-HS","SPARE-ISSUE",
AR435="Power Telco","ACTIVE", AR435="no impacts","no impacts"
),"")</f>
        <v>No root cause</v>
      </c>
      <c r="AT435" s="99" t="s">
        <v>5661</v>
      </c>
      <c r="AU435" s="99" t="s">
        <v>1762</v>
      </c>
      <c r="AW435" s="17"/>
      <c r="AX435" s="17" t="s">
        <v>5536</v>
      </c>
      <c r="AY435" s="17"/>
      <c r="AZ435" s="17" t="s">
        <v>5536</v>
      </c>
      <c r="BA435" s="7"/>
      <c r="BC435" s="18"/>
      <c r="BD435" s="18"/>
      <c r="BE435" s="18"/>
      <c r="BF435" s="18"/>
      <c r="BG435" s="18"/>
      <c r="BH435" s="18"/>
      <c r="BI435" s="18"/>
      <c r="BJ435" s="18"/>
      <c r="BK435" s="18"/>
      <c r="BM435" s="18"/>
      <c r="BN435" s="18"/>
      <c r="BO435" s="18"/>
      <c r="BP435" s="9" t="s">
        <v>5661</v>
      </c>
      <c r="BQ435" s="14"/>
      <c r="BR435" s="102" t="s">
        <v>5536</v>
      </c>
      <c r="BS435" s="14"/>
      <c r="BT435" s="14"/>
      <c r="BU435" s="9"/>
      <c r="BV435" s="9"/>
      <c r="BW435" s="9"/>
    </row>
    <row r="436" spans="1:75" x14ac:dyDescent="0.35">
      <c r="A436" s="1" t="s">
        <v>4236</v>
      </c>
      <c r="B436" s="8" t="s">
        <v>4237</v>
      </c>
      <c r="C436" s="3" t="s">
        <v>32</v>
      </c>
      <c r="D436" s="1" t="s">
        <v>11</v>
      </c>
      <c r="E436" s="1" t="s">
        <v>12</v>
      </c>
      <c r="F436" s="3" t="s">
        <v>31</v>
      </c>
      <c r="G436" s="1" t="s">
        <v>32</v>
      </c>
      <c r="H436" s="30" t="s">
        <v>5587</v>
      </c>
      <c r="I436" s="27">
        <v>9.9573242246021515E-2</v>
      </c>
      <c r="J436" s="27">
        <v>1.8139166402707507</v>
      </c>
      <c r="K436" s="27">
        <v>0.92465963536539075</v>
      </c>
      <c r="L436" s="27">
        <v>0</v>
      </c>
      <c r="M436" s="27">
        <v>0</v>
      </c>
      <c r="N436" s="27">
        <v>0</v>
      </c>
      <c r="O436" s="27">
        <v>0</v>
      </c>
      <c r="P436" s="27">
        <v>0.19079966783950197</v>
      </c>
      <c r="Q436" s="27">
        <v>0</v>
      </c>
      <c r="R436" s="27">
        <v>0</v>
      </c>
      <c r="S436" s="80">
        <v>0</v>
      </c>
      <c r="T436" s="80">
        <v>0</v>
      </c>
      <c r="U436" s="80">
        <v>0</v>
      </c>
      <c r="V436" s="80">
        <v>0</v>
      </c>
      <c r="W436" s="80">
        <v>0</v>
      </c>
      <c r="X436" s="80">
        <v>0</v>
      </c>
      <c r="Y436" s="80">
        <v>3.6536228037884571</v>
      </c>
      <c r="Z436" s="80">
        <v>0</v>
      </c>
      <c r="AA436" s="80">
        <v>0</v>
      </c>
      <c r="AB436" s="80">
        <v>0</v>
      </c>
      <c r="AC436" s="80">
        <v>0</v>
      </c>
      <c r="AD436" s="80">
        <v>0</v>
      </c>
      <c r="AE436" s="80">
        <v>0</v>
      </c>
      <c r="AF436" s="80">
        <v>0.62608258925386562</v>
      </c>
      <c r="AG436" s="80"/>
      <c r="AH436" s="80">
        <v>0.18885564430290508</v>
      </c>
      <c r="AI436" s="80">
        <v>0.1822388302471514</v>
      </c>
      <c r="AJ436" s="80">
        <v>9.7543453672729596E-2</v>
      </c>
      <c r="AK436" s="80">
        <v>8.3195630221243794E-2</v>
      </c>
      <c r="AL436" s="80">
        <v>0.26919076011180448</v>
      </c>
      <c r="AM436" s="80">
        <v>0.1822388302471514</v>
      </c>
      <c r="AN436" s="41" t="s">
        <v>5558</v>
      </c>
      <c r="AO436" s="41"/>
      <c r="AP436" s="40" t="str" cm="1">
        <f t="array" ref="AP436">IFERROR(_xlfn.IFS(
AR436="MPR ISSUE","PDH",
AR436="BSS Hardware Issue","BSS",
AR436="Sites strategiques, MLL, Pylone, etc.","ENVTECH",
AR436="AKTIVCO DEFAUT GE &amp; POWER Cabinet","AKTIVCO",
AR436="AKTIVCO Coupure ENEO &amp; Baisse de tension","AKTIVCO GRID ONLY",
AR436="Coupure ENEO &amp; Baisse de tension","IHS GRID ONLY",
AR436="Defaut GE &amp; POWER Cabinet","IHS",
AR436="Sharing","Partners",
AR436="Sites strategiques &amp; DataCenter","SST &amp; DC",
AR436="Exclu","Exclu",
AR436="SAT","SAT",
AR436="SPARE-ISSUE","SPARE-ISSUE",
AR436="Fiber CAmtel","TRANS_FO_CAMTEL",
AR436="Fiber AOF","Fiber AOF",
AR436="Projet OCM (HUAWEI)","TRAVAUX-HUAWEI",
AR436="Projet OCM (NOKIA)","TRAVAUX-NOKIA",
AR436="ACCESS-ISSUE","ACCESS-ISSUE",
AR436="Projet OCM (ZTE, NOKIA, autres projets)","TRAVAUX OCM",
AR436="No root CAuse","No root cause",
AR436="ODU HS","PDH",
AR436="IP &amp; VLAN","PDH",
AR436="Warehouse HUAWEI","SPARE-ISSUE",
AR436="SPARE-HS","SPARE-ISSUE",
AR436="Power Telco","BSS",AR436="no impacts","no impacts"
),"")</f>
        <v>No root cause</v>
      </c>
      <c r="AQ436" s="40" t="str" cm="1">
        <f t="array" ref="AQ436">IFERROR(_xlfn.IFS(
AR436="MPR ISSUE","TX ISSUE",
AR436="BSS Hardware Issue","RAN ISSUE",
AR436="Sites strategiques, MLL, Pylone, etc.","ENVTECH",
AR436="AKTIVCO DEFAUT GE &amp; POWER Cabinet","POWER ISSUE",
AR436="AKTIVCO Coupure ENEO &amp; Baisse de tension","POWER ISSUE",
AR436="Coupure ENEO &amp; Baisse de tension","POWER ISSUE",
AR436="Defaut GE &amp; POWER Cabinet","POWER ISSUE",
AR436="Sharing","POWER ISSUE",
AR436="Sites strategiques &amp; DataCenter","POWER ISSUE",
AR436="Exclu","Exclu",
AR436="SAT","TX ISSUE",
AR436="SPARE-ISSUE","SPARE-ISSUE",
AR436="Fiber CAmtel","TX ISSUE",
AR436="Fiber AOF","TX ISSUE",
AR436="Projet OCM (HUAWEI)","TRAVAUX-HUAWEI",
AR436="Projet OCM (NOKIA)","TRAVAUX -NOKIA",
AR436="ACCESS-ISSUE","ACCESS-ISSUE",
AR436="Projet OCM (ZTE, NOKIA, autres projets)","TRAVAUX OCM",
AR436="No root CAuse","No root cause",
AR436="ODU HS","TX ISSUE",
AR436="IP &amp; VLAN","TX ISSUE",
AR436="Warehouse HUAWEI","SPARE-ISSUE",
AR436="SPARE-HS","SPARE-ISSUE",
AR436="Power Telco","RAN ISSUE",AR436="no impacts","no impacts"
),"")</f>
        <v>No root cause</v>
      </c>
      <c r="AR436" s="59" t="s">
        <v>5343</v>
      </c>
      <c r="AS436" s="40" t="str" cm="1">
        <f t="array" ref="AS436">IFERROR(_xlfn.IFS(
AR436="MPR ISSUE","ACTIVE",
AR436="BSS Hardware Issue","ACTIVE",
AR436="Sites strategiques, MLL, Pylone, etc.","PASSIVE",
AR436="AKTIVCO DEFAUT GE &amp; POWER Cabinet","PASSIVE",
AR436="AKTIVCO Coupure ENEO &amp; Baisse de tension","PASSIVE",
AR436="Coupure ENEO &amp; Baisse de tension","PASSIVE",
AR436="Defaut GE &amp; POWER Cabinet","PASSIVE",
AR436="Sharing","PASSIVE",
AR436="Sites strategiques &amp; DataCenter","PASSIVE",
AR436="Exclu","Exclu",
AR436="SAT","ACTIVE",
AR436="SPARE-ISSUE","SPARE-ISSUE",
AR436="Fiber CAmtel","ACTIVE",
AR436="Fiber AOF","ACTIVE",
AR436="Projet OCM (HUAWEI)","PLANNED WORKS",
AR436="Projet OCM (NOKIA)","PLANNED WORKS",
AR436="ACCESS-ISSUE","ACCESS-ISSUE",
AR436="Projet OCM (ZTE, NOKIA, autres projets)","PLANNED WORKS",
AR436="No root CAuse","No root cause",
AR436="ODU HS","ACTIVE",
AR436="IP &amp; VLAN","ACTIVE",
AR436="Warehouse HUAWEI","SPARE-ISSUE",
AR436="SPARE-HS","SPARE-ISSUE",
AR436="Power Telco","ACTIVE", AR436="no impacts","no impacts"
),"")</f>
        <v>No root cause</v>
      </c>
      <c r="AT436" s="99" t="s">
        <v>5661</v>
      </c>
      <c r="AU436" s="99" t="s">
        <v>4237</v>
      </c>
      <c r="AW436" s="17"/>
      <c r="AX436" s="17" t="s">
        <v>5536</v>
      </c>
      <c r="AY436" s="17"/>
      <c r="AZ436" s="17" t="s">
        <v>5536</v>
      </c>
      <c r="BA436" s="7"/>
      <c r="BC436" s="18"/>
      <c r="BD436" s="18"/>
      <c r="BE436" s="18"/>
      <c r="BF436" s="18"/>
      <c r="BG436" s="18"/>
      <c r="BH436" s="18"/>
      <c r="BI436" s="18"/>
      <c r="BJ436" s="18"/>
      <c r="BK436" s="18"/>
      <c r="BM436" s="18"/>
      <c r="BN436" s="18"/>
      <c r="BO436" s="18"/>
      <c r="BP436" s="9" t="s">
        <v>5661</v>
      </c>
      <c r="BQ436" s="14"/>
      <c r="BR436" s="102" t="s">
        <v>5536</v>
      </c>
      <c r="BS436" s="14"/>
      <c r="BT436" s="14"/>
      <c r="BU436" s="9"/>
      <c r="BV436" s="9"/>
      <c r="BW436" s="9"/>
    </row>
    <row r="437" spans="1:75" x14ac:dyDescent="0.35">
      <c r="A437" s="2" t="s">
        <v>1426</v>
      </c>
      <c r="B437" s="8" t="s">
        <v>1427</v>
      </c>
      <c r="C437" s="3" t="s">
        <v>90</v>
      </c>
      <c r="D437" s="1" t="s">
        <v>11</v>
      </c>
      <c r="E437" s="1" t="s">
        <v>96</v>
      </c>
      <c r="F437" s="3" t="s">
        <v>90</v>
      </c>
      <c r="G437" s="1" t="s">
        <v>1426</v>
      </c>
      <c r="H437" s="29" t="s">
        <v>5588</v>
      </c>
      <c r="I437" s="27">
        <v>1.6054357700533064E-3</v>
      </c>
      <c r="J437" s="27">
        <v>0</v>
      </c>
      <c r="K437" s="27">
        <v>2.5154011466607291E-2</v>
      </c>
      <c r="L437" s="27">
        <v>7.3132285486219029E-3</v>
      </c>
      <c r="M437" s="27">
        <v>2.9432989117645662E-3</v>
      </c>
      <c r="N437" s="27">
        <v>8.6589134811266524E-2</v>
      </c>
      <c r="O437" s="27">
        <v>3.4407136726632481E-2</v>
      </c>
      <c r="P437" s="27">
        <v>0.1367705666427117</v>
      </c>
      <c r="Q437" s="27">
        <v>2.5007649433917072E-2</v>
      </c>
      <c r="R437" s="27">
        <v>0</v>
      </c>
      <c r="S437" s="80">
        <v>0</v>
      </c>
      <c r="T437" s="80">
        <v>0</v>
      </c>
      <c r="U437" s="80">
        <v>0</v>
      </c>
      <c r="V437" s="80">
        <v>0</v>
      </c>
      <c r="W437" s="80">
        <v>0</v>
      </c>
      <c r="X437" s="80">
        <v>1.0702905133692132E-3</v>
      </c>
      <c r="Y437" s="80">
        <v>0.72845205837322646</v>
      </c>
      <c r="Z437" s="80">
        <v>0</v>
      </c>
      <c r="AA437" s="80">
        <v>0</v>
      </c>
      <c r="AB437" s="80">
        <v>0</v>
      </c>
      <c r="AC437" s="80">
        <v>2.140581026737913E-3</v>
      </c>
      <c r="AD437" s="80">
        <v>2.140581026737913E-3</v>
      </c>
      <c r="AE437" s="80">
        <v>2.5865354073085042E-3</v>
      </c>
      <c r="AF437" s="80">
        <v>0</v>
      </c>
      <c r="AG437" s="80"/>
      <c r="AH437" s="80">
        <v>9.721242826826515E-3</v>
      </c>
      <c r="AI437" s="80">
        <v>0.17715904817462169</v>
      </c>
      <c r="AJ437" s="80">
        <v>0.21232249839134482</v>
      </c>
      <c r="AK437" s="80">
        <v>0.16549769244415685</v>
      </c>
      <c r="AL437" s="80">
        <v>0.17503726467440109</v>
      </c>
      <c r="AM437" s="80">
        <v>0.17715904817462169</v>
      </c>
      <c r="AN437" s="41" t="s">
        <v>5558</v>
      </c>
      <c r="AO437" s="41"/>
      <c r="AP437" s="40" t="str" cm="1">
        <f t="array" ref="AP437">IFERROR(_xlfn.IFS(
AR437="MPR ISSUE","PDH",
AR437="BSS Hardware Issue","BSS",
AR437="Sites strategiques, MLL, Pylone, etc.","ENVTECH",
AR437="AKTIVCO DEFAUT GE &amp; POWER Cabinet","AKTIVCO",
AR437="AKTIVCO Coupure ENEO &amp; Baisse de tension","AKTIVCO GRID ONLY",
AR437="Coupure ENEO &amp; Baisse de tension","IHS GRID ONLY",
AR437="Defaut GE &amp; POWER Cabinet","IHS",
AR437="Sharing","Partners",
AR437="Sites strategiques &amp; DataCenter","SST &amp; DC",
AR437="Exclu","Exclu",
AR437="SAT","SAT",
AR437="SPARE-ISSUE","SPARE-ISSUE",
AR437="Fiber CAmtel","TRANS_FO_CAMTEL",
AR437="Fiber AOF","Fiber AOF",
AR437="Projet OCM (HUAWEI)","TRAVAUX-HUAWEI",
AR437="Projet OCM (NOKIA)","TRAVAUX-NOKIA",
AR437="ACCESS-ISSUE","ACCESS-ISSUE",
AR437="Projet OCM (ZTE, NOKIA, autres projets)","TRAVAUX OCM",
AR437="No root CAuse","No root cause",
AR437="ODU HS","PDH",
AR437="IP &amp; VLAN","PDH",
AR437="Warehouse HUAWEI","SPARE-ISSUE",
AR437="SPARE-HS","SPARE-ISSUE",
AR437="Power Telco","BSS",AR437="no impacts","no impacts"
),"")</f>
        <v>No root cause</v>
      </c>
      <c r="AQ437" s="40" t="str" cm="1">
        <f t="array" ref="AQ437">IFERROR(_xlfn.IFS(
AR437="MPR ISSUE","TX ISSUE",
AR437="BSS Hardware Issue","RAN ISSUE",
AR437="Sites strategiques, MLL, Pylone, etc.","ENVTECH",
AR437="AKTIVCO DEFAUT GE &amp; POWER Cabinet","POWER ISSUE",
AR437="AKTIVCO Coupure ENEO &amp; Baisse de tension","POWER ISSUE",
AR437="Coupure ENEO &amp; Baisse de tension","POWER ISSUE",
AR437="Defaut GE &amp; POWER Cabinet","POWER ISSUE",
AR437="Sharing","POWER ISSUE",
AR437="Sites strategiques &amp; DataCenter","POWER ISSUE",
AR437="Exclu","Exclu",
AR437="SAT","TX ISSUE",
AR437="SPARE-ISSUE","SPARE-ISSUE",
AR437="Fiber CAmtel","TX ISSUE",
AR437="Fiber AOF","TX ISSUE",
AR437="Projet OCM (HUAWEI)","TRAVAUX-HUAWEI",
AR437="Projet OCM (NOKIA)","TRAVAUX -NOKIA",
AR437="ACCESS-ISSUE","ACCESS-ISSUE",
AR437="Projet OCM (ZTE, NOKIA, autres projets)","TRAVAUX OCM",
AR437="No root CAuse","No root cause",
AR437="ODU HS","TX ISSUE",
AR437="IP &amp; VLAN","TX ISSUE",
AR437="Warehouse HUAWEI","SPARE-ISSUE",
AR437="SPARE-HS","SPARE-ISSUE",
AR437="Power Telco","RAN ISSUE",AR437="no impacts","no impacts"
),"")</f>
        <v>No root cause</v>
      </c>
      <c r="AR437" s="59" t="s">
        <v>5343</v>
      </c>
      <c r="AS437" s="40" t="str" cm="1">
        <f t="array" ref="AS437">IFERROR(_xlfn.IFS(
AR437="MPR ISSUE","ACTIVE",
AR437="BSS Hardware Issue","ACTIVE",
AR437="Sites strategiques, MLL, Pylone, etc.","PASSIVE",
AR437="AKTIVCO DEFAUT GE &amp; POWER Cabinet","PASSIVE",
AR437="AKTIVCO Coupure ENEO &amp; Baisse de tension","PASSIVE",
AR437="Coupure ENEO &amp; Baisse de tension","PASSIVE",
AR437="Defaut GE &amp; POWER Cabinet","PASSIVE",
AR437="Sharing","PASSIVE",
AR437="Sites strategiques &amp; DataCenter","PASSIVE",
AR437="Exclu","Exclu",
AR437="SAT","ACTIVE",
AR437="SPARE-ISSUE","SPARE-ISSUE",
AR437="Fiber CAmtel","ACTIVE",
AR437="Fiber AOF","ACTIVE",
AR437="Projet OCM (HUAWEI)","PLANNED WORKS",
AR437="Projet OCM (NOKIA)","PLANNED WORKS",
AR437="ACCESS-ISSUE","ACCESS-ISSUE",
AR437="Projet OCM (ZTE, NOKIA, autres projets)","PLANNED WORKS",
AR437="No root CAuse","No root cause",
AR437="ODU HS","ACTIVE",
AR437="IP &amp; VLAN","ACTIVE",
AR437="Warehouse HUAWEI","SPARE-ISSUE",
AR437="SPARE-HS","SPARE-ISSUE",
AR437="Power Telco","ACTIVE", AR437="no impacts","no impacts"
),"")</f>
        <v>No root cause</v>
      </c>
      <c r="AT437" s="99" t="s">
        <v>5661</v>
      </c>
      <c r="AU437" s="99" t="s">
        <v>1427</v>
      </c>
      <c r="AW437" s="17"/>
      <c r="AX437" s="17" t="s">
        <v>5536</v>
      </c>
      <c r="AY437" s="17"/>
      <c r="AZ437" s="17" t="s">
        <v>5536</v>
      </c>
      <c r="BA437" s="7"/>
      <c r="BC437" s="18"/>
      <c r="BD437" s="18"/>
      <c r="BE437" s="18"/>
      <c r="BF437" s="18"/>
      <c r="BG437" s="18"/>
      <c r="BH437" s="18"/>
      <c r="BI437" s="18"/>
      <c r="BJ437" s="18"/>
      <c r="BK437" s="18"/>
      <c r="BM437" s="18"/>
      <c r="BN437" s="18"/>
      <c r="BO437" s="18"/>
      <c r="BP437" s="9" t="s">
        <v>5661</v>
      </c>
      <c r="BQ437" s="14"/>
      <c r="BR437" s="102" t="s">
        <v>5536</v>
      </c>
      <c r="BS437" s="14"/>
      <c r="BT437" s="14"/>
      <c r="BU437" s="9"/>
      <c r="BV437" s="9"/>
      <c r="BW437" s="9"/>
    </row>
    <row r="438" spans="1:75" x14ac:dyDescent="0.35">
      <c r="A438" s="1" t="s">
        <v>1056</v>
      </c>
      <c r="B438" s="8" t="s">
        <v>1057</v>
      </c>
      <c r="C438" s="3" t="s">
        <v>38</v>
      </c>
      <c r="D438" s="1" t="s">
        <v>11</v>
      </c>
      <c r="E438" s="1" t="s">
        <v>12</v>
      </c>
      <c r="F438" s="3" t="s">
        <v>37</v>
      </c>
      <c r="G438" s="1" t="s">
        <v>38</v>
      </c>
      <c r="H438" s="30" t="s">
        <v>5587</v>
      </c>
      <c r="I438" s="27">
        <v>0</v>
      </c>
      <c r="J438" s="27">
        <v>0.65561747894747358</v>
      </c>
      <c r="K438" s="27">
        <v>0.98155353519788358</v>
      </c>
      <c r="L438" s="27">
        <v>0</v>
      </c>
      <c r="M438" s="27">
        <v>0</v>
      </c>
      <c r="N438" s="27">
        <v>0.73607151723724662</v>
      </c>
      <c r="O438" s="27">
        <v>0.35242114755174297</v>
      </c>
      <c r="P438" s="27">
        <v>0.37546406873781857</v>
      </c>
      <c r="Q438" s="27">
        <v>6.361772435815119E-2</v>
      </c>
      <c r="R438" s="27">
        <v>1.1819306400938268</v>
      </c>
      <c r="S438" s="80">
        <v>1.4770120108551426</v>
      </c>
      <c r="T438" s="80">
        <v>0.35181475488895159</v>
      </c>
      <c r="U438" s="80">
        <v>7.6051805908690113</v>
      </c>
      <c r="V438" s="80">
        <v>3.2370667146073573</v>
      </c>
      <c r="W438" s="80">
        <v>0.35181475488895159</v>
      </c>
      <c r="X438" s="80">
        <v>1.0701046990437544E-4</v>
      </c>
      <c r="Y438" s="80">
        <v>0.20881309694007119</v>
      </c>
      <c r="Z438" s="80">
        <v>1.1539295671355298E-2</v>
      </c>
      <c r="AA438" s="80">
        <v>1.1894570431437677</v>
      </c>
      <c r="AB438" s="80">
        <v>0.45384923794277388</v>
      </c>
      <c r="AC438" s="80">
        <v>4.2715012570163371E-2</v>
      </c>
      <c r="AD438" s="80">
        <v>4.2715012570163371E-2</v>
      </c>
      <c r="AE438" s="80">
        <v>8.9960135032944935E-2</v>
      </c>
      <c r="AF438" s="80">
        <v>0.34086401680207079</v>
      </c>
      <c r="AG438" s="80"/>
      <c r="AH438" s="80">
        <v>0.22329518053379679</v>
      </c>
      <c r="AI438" s="80">
        <v>0.17658511042053687</v>
      </c>
      <c r="AJ438" s="80">
        <v>1.2365912097486502</v>
      </c>
      <c r="AK438" s="80">
        <v>0</v>
      </c>
      <c r="AL438" s="80">
        <v>0</v>
      </c>
      <c r="AM438" s="80">
        <v>0.17658511042053687</v>
      </c>
      <c r="AN438" s="41" t="s">
        <v>5558</v>
      </c>
      <c r="AO438" s="41"/>
      <c r="AP438" s="40" t="str" cm="1">
        <f t="array" ref="AP438">IFERROR(_xlfn.IFS(
AR438="MPR ISSUE","PDH",
AR438="BSS Hardware Issue","BSS",
AR438="Sites strategiques, MLL, Pylone, etc.","ENVTECH",
AR438="AKTIVCO DEFAUT GE &amp; POWER Cabinet","AKTIVCO",
AR438="AKTIVCO Coupure ENEO &amp; Baisse de tension","AKTIVCO GRID ONLY",
AR438="Coupure ENEO &amp; Baisse de tension","IHS GRID ONLY",
AR438="Defaut GE &amp; POWER Cabinet","IHS",
AR438="Sharing","Partners",
AR438="Sites strategiques &amp; DataCenter","SST &amp; DC",
AR438="Exclu","Exclu",
AR438="SAT","SAT",
AR438="SPARE-ISSUE","SPARE-ISSUE",
AR438="Fiber CAmtel","TRANS_FO_CAMTEL",
AR438="Fiber AOF","Fiber AOF",
AR438="Projet OCM (HUAWEI)","TRAVAUX-HUAWEI",
AR438="Projet OCM (NOKIA)","TRAVAUX-NOKIA",
AR438="ACCESS-ISSUE","ACCESS-ISSUE",
AR438="Projet OCM (ZTE, NOKIA, autres projets)","TRAVAUX OCM",
AR438="No root CAuse","No root cause",
AR438="ODU HS","PDH",
AR438="IP &amp; VLAN","PDH",
AR438="Warehouse HUAWEI","SPARE-ISSUE",
AR438="SPARE-HS","SPARE-ISSUE",
AR438="Power Telco","BSS",AR438="no impacts","no impacts"
),"")</f>
        <v>No root cause</v>
      </c>
      <c r="AQ438" s="40" t="str" cm="1">
        <f t="array" ref="AQ438">IFERROR(_xlfn.IFS(
AR438="MPR ISSUE","TX ISSUE",
AR438="BSS Hardware Issue","RAN ISSUE",
AR438="Sites strategiques, MLL, Pylone, etc.","ENVTECH",
AR438="AKTIVCO DEFAUT GE &amp; POWER Cabinet","POWER ISSUE",
AR438="AKTIVCO Coupure ENEO &amp; Baisse de tension","POWER ISSUE",
AR438="Coupure ENEO &amp; Baisse de tension","POWER ISSUE",
AR438="Defaut GE &amp; POWER Cabinet","POWER ISSUE",
AR438="Sharing","POWER ISSUE",
AR438="Sites strategiques &amp; DataCenter","POWER ISSUE",
AR438="Exclu","Exclu",
AR438="SAT","TX ISSUE",
AR438="SPARE-ISSUE","SPARE-ISSUE",
AR438="Fiber CAmtel","TX ISSUE",
AR438="Fiber AOF","TX ISSUE",
AR438="Projet OCM (HUAWEI)","TRAVAUX-HUAWEI",
AR438="Projet OCM (NOKIA)","TRAVAUX -NOKIA",
AR438="ACCESS-ISSUE","ACCESS-ISSUE",
AR438="Projet OCM (ZTE, NOKIA, autres projets)","TRAVAUX OCM",
AR438="No root CAuse","No root cause",
AR438="ODU HS","TX ISSUE",
AR438="IP &amp; VLAN","TX ISSUE",
AR438="Warehouse HUAWEI","SPARE-ISSUE",
AR438="SPARE-HS","SPARE-ISSUE",
AR438="Power Telco","RAN ISSUE",AR438="no impacts","no impacts"
),"")</f>
        <v>No root cause</v>
      </c>
      <c r="AR438" s="59" t="s">
        <v>5343</v>
      </c>
      <c r="AS438" s="40" t="str" cm="1">
        <f t="array" ref="AS438">IFERROR(_xlfn.IFS(
AR438="MPR ISSUE","ACTIVE",
AR438="BSS Hardware Issue","ACTIVE",
AR438="Sites strategiques, MLL, Pylone, etc.","PASSIVE",
AR438="AKTIVCO DEFAUT GE &amp; POWER Cabinet","PASSIVE",
AR438="AKTIVCO Coupure ENEO &amp; Baisse de tension","PASSIVE",
AR438="Coupure ENEO &amp; Baisse de tension","PASSIVE",
AR438="Defaut GE &amp; POWER Cabinet","PASSIVE",
AR438="Sharing","PASSIVE",
AR438="Sites strategiques &amp; DataCenter","PASSIVE",
AR438="Exclu","Exclu",
AR438="SAT","ACTIVE",
AR438="SPARE-ISSUE","SPARE-ISSUE",
AR438="Fiber CAmtel","ACTIVE",
AR438="Fiber AOF","ACTIVE",
AR438="Projet OCM (HUAWEI)","PLANNED WORKS",
AR438="Projet OCM (NOKIA)","PLANNED WORKS",
AR438="ACCESS-ISSUE","ACCESS-ISSUE",
AR438="Projet OCM (ZTE, NOKIA, autres projets)","PLANNED WORKS",
AR438="No root CAuse","No root cause",
AR438="ODU HS","ACTIVE",
AR438="IP &amp; VLAN","ACTIVE",
AR438="Warehouse HUAWEI","SPARE-ISSUE",
AR438="SPARE-HS","SPARE-ISSUE",
AR438="Power Telco","ACTIVE", AR438="no impacts","no impacts"
),"")</f>
        <v>No root cause</v>
      </c>
      <c r="AT438" s="99" t="s">
        <v>5661</v>
      </c>
      <c r="AU438" s="99" t="s">
        <v>1057</v>
      </c>
      <c r="AW438" s="17"/>
      <c r="AX438" s="17" t="s">
        <v>5536</v>
      </c>
      <c r="AY438" s="17"/>
      <c r="AZ438" s="17" t="s">
        <v>5536</v>
      </c>
      <c r="BA438" s="7"/>
      <c r="BC438" s="18"/>
      <c r="BD438" s="18"/>
      <c r="BE438" s="18"/>
      <c r="BF438" s="18"/>
      <c r="BG438" s="18"/>
      <c r="BH438" s="18"/>
      <c r="BI438" s="18"/>
      <c r="BJ438" s="18"/>
      <c r="BK438" s="18"/>
      <c r="BM438" s="18"/>
      <c r="BN438" s="18"/>
      <c r="BO438" s="18"/>
      <c r="BP438" s="9" t="s">
        <v>5661</v>
      </c>
      <c r="BQ438" s="14"/>
      <c r="BR438" s="102" t="s">
        <v>5536</v>
      </c>
      <c r="BS438" s="14"/>
      <c r="BT438" s="14"/>
      <c r="BU438" s="9"/>
      <c r="BV438" s="9"/>
      <c r="BW438" s="9"/>
    </row>
    <row r="439" spans="1:75" x14ac:dyDescent="0.35">
      <c r="A439" s="19" t="s">
        <v>5388</v>
      </c>
      <c r="B439" s="31" t="s">
        <v>5389</v>
      </c>
      <c r="C439" s="3" t="s">
        <v>32</v>
      </c>
      <c r="D439" s="19" t="s">
        <v>357</v>
      </c>
      <c r="E439" s="19" t="s">
        <v>89</v>
      </c>
      <c r="F439" s="19" t="s">
        <v>5370</v>
      </c>
      <c r="G439" s="19" t="s">
        <v>32</v>
      </c>
      <c r="H439" s="30" t="s">
        <v>5587</v>
      </c>
      <c r="I439" s="27">
        <v>0</v>
      </c>
      <c r="J439" s="27">
        <v>4.4712184640145187</v>
      </c>
      <c r="K439" s="27">
        <v>0</v>
      </c>
      <c r="L439" s="27">
        <v>1.8708818804165137</v>
      </c>
      <c r="M439" s="27">
        <v>15.390602483213623</v>
      </c>
      <c r="N439" s="27">
        <v>5.1131564378925489</v>
      </c>
      <c r="O439" s="27">
        <v>0</v>
      </c>
      <c r="P439" s="27">
        <v>0</v>
      </c>
      <c r="Q439" s="27">
        <v>3.7057190675535692</v>
      </c>
      <c r="R439" s="27">
        <v>0</v>
      </c>
      <c r="S439" s="80">
        <v>9.4436739690611837E-2</v>
      </c>
      <c r="T439" s="80">
        <v>0</v>
      </c>
      <c r="U439" s="80">
        <v>0</v>
      </c>
      <c r="V439" s="80">
        <v>2.2811956921865235</v>
      </c>
      <c r="W439" s="80">
        <v>0</v>
      </c>
      <c r="X439" s="80">
        <v>2.5898138873907421</v>
      </c>
      <c r="Y439" s="80">
        <v>4.6327686034134912</v>
      </c>
      <c r="Z439" s="80">
        <v>0</v>
      </c>
      <c r="AA439" s="80">
        <v>9.461509047378508E-2</v>
      </c>
      <c r="AB439" s="80">
        <v>0</v>
      </c>
      <c r="AC439" s="80">
        <v>0.26806122711046099</v>
      </c>
      <c r="AD439" s="80">
        <v>0.26806122711046099</v>
      </c>
      <c r="AE439" s="80">
        <v>0</v>
      </c>
      <c r="AF439" s="80">
        <v>0</v>
      </c>
      <c r="AG439" s="80"/>
      <c r="AH439" s="80">
        <v>8.9835289484723427E-2</v>
      </c>
      <c r="AI439" s="80">
        <v>0.17421304500432272</v>
      </c>
      <c r="AJ439" s="80">
        <v>0.14500377684255961</v>
      </c>
      <c r="AK439" s="80">
        <v>0.12304028071034291</v>
      </c>
      <c r="AL439" s="80">
        <v>0.21515424620294288</v>
      </c>
      <c r="AM439" s="80">
        <v>0.17421304500432272</v>
      </c>
      <c r="AN439" s="41" t="s">
        <v>5558</v>
      </c>
      <c r="AO439" s="41"/>
      <c r="AP439" s="40" t="str" cm="1">
        <f t="array" ref="AP439">IFERROR(_xlfn.IFS(
AR439="MPR ISSUE","PDH",
AR439="BSS Hardware Issue","BSS",
AR439="Sites strategiques, MLL, Pylone, etc.","ENVTECH",
AR439="AKTIVCO DEFAUT GE &amp; POWER Cabinet","AKTIVCO",
AR439="AKTIVCO Coupure ENEO &amp; Baisse de tension","AKTIVCO GRID ONLY",
AR439="Coupure ENEO &amp; Baisse de tension","IHS GRID ONLY",
AR439="Defaut GE &amp; POWER Cabinet","IHS",
AR439="Sharing","Partners",
AR439="Sites strategiques &amp; DataCenter","SST &amp; DC",
AR439="Exclu","Exclu",
AR439="SAT","SAT",
AR439="SPARE-ISSUE","SPARE-ISSUE",
AR439="Fiber CAmtel","TRANS_FO_CAMTEL",
AR439="Fiber AOF","Fiber AOF",
AR439="Projet OCM (HUAWEI)","TRAVAUX-HUAWEI",
AR439="Projet OCM (NOKIA)","TRAVAUX-NOKIA",
AR439="ACCESS-ISSUE","ACCESS-ISSUE",
AR439="Projet OCM (ZTE, NOKIA, autres projets)","TRAVAUX OCM",
AR439="No root CAuse","No root cause",
AR439="ODU HS","PDH",
AR439="IP &amp; VLAN","PDH",
AR439="Warehouse HUAWEI","SPARE-ISSUE",
AR439="SPARE-HS","SPARE-ISSUE",
AR439="Power Telco","BSS",AR439="no impacts","no impacts"
),"")</f>
        <v>No root cause</v>
      </c>
      <c r="AQ439" s="40" t="str" cm="1">
        <f t="array" ref="AQ439">IFERROR(_xlfn.IFS(
AR439="MPR ISSUE","TX ISSUE",
AR439="BSS Hardware Issue","RAN ISSUE",
AR439="Sites strategiques, MLL, Pylone, etc.","ENVTECH",
AR439="AKTIVCO DEFAUT GE &amp; POWER Cabinet","POWER ISSUE",
AR439="AKTIVCO Coupure ENEO &amp; Baisse de tension","POWER ISSUE",
AR439="Coupure ENEO &amp; Baisse de tension","POWER ISSUE",
AR439="Defaut GE &amp; POWER Cabinet","POWER ISSUE",
AR439="Sharing","POWER ISSUE",
AR439="Sites strategiques &amp; DataCenter","POWER ISSUE",
AR439="Exclu","Exclu",
AR439="SAT","TX ISSUE",
AR439="SPARE-ISSUE","SPARE-ISSUE",
AR439="Fiber CAmtel","TX ISSUE",
AR439="Fiber AOF","TX ISSUE",
AR439="Projet OCM (HUAWEI)","TRAVAUX-HUAWEI",
AR439="Projet OCM (NOKIA)","TRAVAUX -NOKIA",
AR439="ACCESS-ISSUE","ACCESS-ISSUE",
AR439="Projet OCM (ZTE, NOKIA, autres projets)","TRAVAUX OCM",
AR439="No root CAuse","No root cause",
AR439="ODU HS","TX ISSUE",
AR439="IP &amp; VLAN","TX ISSUE",
AR439="Warehouse HUAWEI","SPARE-ISSUE",
AR439="SPARE-HS","SPARE-ISSUE",
AR439="Power Telco","RAN ISSUE",AR439="no impacts","no impacts"
),"")</f>
        <v>No root cause</v>
      </c>
      <c r="AR439" s="59" t="s">
        <v>5343</v>
      </c>
      <c r="AS439" s="40" t="str" cm="1">
        <f t="array" ref="AS439">IFERROR(_xlfn.IFS(
AR439="MPR ISSUE","ACTIVE",
AR439="BSS Hardware Issue","ACTIVE",
AR439="Sites strategiques, MLL, Pylone, etc.","PASSIVE",
AR439="AKTIVCO DEFAUT GE &amp; POWER Cabinet","PASSIVE",
AR439="AKTIVCO Coupure ENEO &amp; Baisse de tension","PASSIVE",
AR439="Coupure ENEO &amp; Baisse de tension","PASSIVE",
AR439="Defaut GE &amp; POWER Cabinet","PASSIVE",
AR439="Sharing","PASSIVE",
AR439="Sites strategiques &amp; DataCenter","PASSIVE",
AR439="Exclu","Exclu",
AR439="SAT","ACTIVE",
AR439="SPARE-ISSUE","SPARE-ISSUE",
AR439="Fiber CAmtel","ACTIVE",
AR439="Fiber AOF","ACTIVE",
AR439="Projet OCM (HUAWEI)","PLANNED WORKS",
AR439="Projet OCM (NOKIA)","PLANNED WORKS",
AR439="ACCESS-ISSUE","ACCESS-ISSUE",
AR439="Projet OCM (ZTE, NOKIA, autres projets)","PLANNED WORKS",
AR439="No root CAuse","No root cause",
AR439="ODU HS","ACTIVE",
AR439="IP &amp; VLAN","ACTIVE",
AR439="Warehouse HUAWEI","SPARE-ISSUE",
AR439="SPARE-HS","SPARE-ISSUE",
AR439="Power Telco","ACTIVE", AR439="no impacts","no impacts"
),"")</f>
        <v>No root cause</v>
      </c>
      <c r="AT439" s="99" t="s">
        <v>5661</v>
      </c>
      <c r="AU439" s="99" t="s">
        <v>5389</v>
      </c>
      <c r="AW439" s="17"/>
      <c r="AX439" s="17" t="s">
        <v>5536</v>
      </c>
      <c r="AY439" s="17"/>
      <c r="AZ439" s="17" t="s">
        <v>6200</v>
      </c>
      <c r="BA439" s="7"/>
      <c r="BC439" s="18"/>
      <c r="BD439" s="18"/>
      <c r="BE439" s="18"/>
      <c r="BF439" s="18"/>
      <c r="BG439" s="18"/>
      <c r="BH439" s="18"/>
      <c r="BI439" s="18"/>
      <c r="BJ439" s="18"/>
      <c r="BK439" s="18"/>
      <c r="BM439" s="18"/>
      <c r="BN439" s="18"/>
      <c r="BO439" s="18"/>
      <c r="BP439" s="9" t="s">
        <v>5661</v>
      </c>
      <c r="BQ439" s="14"/>
      <c r="BR439" s="102" t="s">
        <v>5536</v>
      </c>
      <c r="BS439" s="14"/>
      <c r="BT439" s="14"/>
      <c r="BU439" s="9"/>
      <c r="BV439" s="9"/>
      <c r="BW439" s="9"/>
    </row>
    <row r="440" spans="1:75" x14ac:dyDescent="0.35">
      <c r="A440" s="1" t="s">
        <v>382</v>
      </c>
      <c r="B440" s="8" t="s">
        <v>383</v>
      </c>
      <c r="C440" s="3" t="s">
        <v>32</v>
      </c>
      <c r="D440" s="1" t="s">
        <v>21</v>
      </c>
      <c r="E440" s="1" t="s">
        <v>30</v>
      </c>
      <c r="F440" s="3" t="s">
        <v>31</v>
      </c>
      <c r="G440" s="1" t="s">
        <v>32</v>
      </c>
      <c r="H440" s="30" t="s">
        <v>5587</v>
      </c>
      <c r="I440" s="27">
        <v>0</v>
      </c>
      <c r="J440" s="27">
        <v>0</v>
      </c>
      <c r="K440" s="27">
        <v>0</v>
      </c>
      <c r="L440" s="27">
        <v>2.1085521340741318</v>
      </c>
      <c r="M440" s="27">
        <v>0</v>
      </c>
      <c r="N440" s="27">
        <v>0</v>
      </c>
      <c r="O440" s="27">
        <v>0</v>
      </c>
      <c r="P440" s="27">
        <v>0</v>
      </c>
      <c r="Q440" s="27">
        <v>0</v>
      </c>
      <c r="R440" s="27">
        <v>0</v>
      </c>
      <c r="S440" s="80">
        <v>0</v>
      </c>
      <c r="T440" s="80">
        <v>0</v>
      </c>
      <c r="U440" s="80">
        <v>0</v>
      </c>
      <c r="V440" s="80">
        <v>0</v>
      </c>
      <c r="W440" s="80">
        <v>0</v>
      </c>
      <c r="X440" s="80">
        <v>0</v>
      </c>
      <c r="Y440" s="80">
        <v>0</v>
      </c>
      <c r="Z440" s="80">
        <v>0</v>
      </c>
      <c r="AA440" s="80">
        <v>0</v>
      </c>
      <c r="AB440" s="80">
        <v>0</v>
      </c>
      <c r="AC440" s="80">
        <v>0</v>
      </c>
      <c r="AD440" s="80">
        <v>0</v>
      </c>
      <c r="AE440" s="80">
        <v>0</v>
      </c>
      <c r="AF440" s="80">
        <v>0</v>
      </c>
      <c r="AG440" s="80"/>
      <c r="AH440" s="80">
        <v>0</v>
      </c>
      <c r="AI440" s="80">
        <v>0.16945107909357812</v>
      </c>
      <c r="AJ440" s="80">
        <v>0.12402131817800319</v>
      </c>
      <c r="AK440" s="80">
        <v>0.10391484847557446</v>
      </c>
      <c r="AL440" s="80">
        <v>0.22408053109548284</v>
      </c>
      <c r="AM440" s="80">
        <v>0.16945107909357812</v>
      </c>
      <c r="AN440" s="41" t="s">
        <v>5558</v>
      </c>
      <c r="AO440" s="41"/>
      <c r="AP440" s="40" t="str" cm="1">
        <f t="array" ref="AP440">IFERROR(_xlfn.IFS(
AR440="MPR ISSUE","PDH",
AR440="BSS Hardware Issue","BSS",
AR440="Sites strategiques, MLL, Pylone, etc.","ENVTECH",
AR440="AKTIVCO DEFAUT GE &amp; POWER Cabinet","AKTIVCO",
AR440="AKTIVCO Coupure ENEO &amp; Baisse de tension","AKTIVCO GRID ONLY",
AR440="Coupure ENEO &amp; Baisse de tension","IHS GRID ONLY",
AR440="Defaut GE &amp; POWER Cabinet","IHS",
AR440="Sharing","Partners",
AR440="Sites strategiques &amp; DataCenter","SST &amp; DC",
AR440="Exclu","Exclu",
AR440="SAT","SAT",
AR440="SPARE-ISSUE","SPARE-ISSUE",
AR440="Fiber CAmtel","TRANS_FO_CAMTEL",
AR440="Fiber AOF","Fiber AOF",
AR440="Projet OCM (HUAWEI)","TRAVAUX-HUAWEI",
AR440="Projet OCM (NOKIA)","TRAVAUX-NOKIA",
AR440="ACCESS-ISSUE","ACCESS-ISSUE",
AR440="Projet OCM (ZTE, NOKIA, autres projets)","TRAVAUX OCM",
AR440="No root CAuse","No root cause",
AR440="ODU HS","PDH",
AR440="IP &amp; VLAN","PDH",
AR440="Warehouse HUAWEI","SPARE-ISSUE",
AR440="SPARE-HS","SPARE-ISSUE",
AR440="Power Telco","BSS",AR440="no impacts","no impacts"
),"")</f>
        <v>No root cause</v>
      </c>
      <c r="AQ440" s="40" t="str" cm="1">
        <f t="array" ref="AQ440">IFERROR(_xlfn.IFS(
AR440="MPR ISSUE","TX ISSUE",
AR440="BSS Hardware Issue","RAN ISSUE",
AR440="Sites strategiques, MLL, Pylone, etc.","ENVTECH",
AR440="AKTIVCO DEFAUT GE &amp; POWER Cabinet","POWER ISSUE",
AR440="AKTIVCO Coupure ENEO &amp; Baisse de tension","POWER ISSUE",
AR440="Coupure ENEO &amp; Baisse de tension","POWER ISSUE",
AR440="Defaut GE &amp; POWER Cabinet","POWER ISSUE",
AR440="Sharing","POWER ISSUE",
AR440="Sites strategiques &amp; DataCenter","POWER ISSUE",
AR440="Exclu","Exclu",
AR440="SAT","TX ISSUE",
AR440="SPARE-ISSUE","SPARE-ISSUE",
AR440="Fiber CAmtel","TX ISSUE",
AR440="Fiber AOF","TX ISSUE",
AR440="Projet OCM (HUAWEI)","TRAVAUX-HUAWEI",
AR440="Projet OCM (NOKIA)","TRAVAUX -NOKIA",
AR440="ACCESS-ISSUE","ACCESS-ISSUE",
AR440="Projet OCM (ZTE, NOKIA, autres projets)","TRAVAUX OCM",
AR440="No root CAuse","No root cause",
AR440="ODU HS","TX ISSUE",
AR440="IP &amp; VLAN","TX ISSUE",
AR440="Warehouse HUAWEI","SPARE-ISSUE",
AR440="SPARE-HS","SPARE-ISSUE",
AR440="Power Telco","RAN ISSUE",AR440="no impacts","no impacts"
),"")</f>
        <v>No root cause</v>
      </c>
      <c r="AR440" s="59" t="s">
        <v>5343</v>
      </c>
      <c r="AS440" s="40" t="str" cm="1">
        <f t="array" ref="AS440">IFERROR(_xlfn.IFS(
AR440="MPR ISSUE","ACTIVE",
AR440="BSS Hardware Issue","ACTIVE",
AR440="Sites strategiques, MLL, Pylone, etc.","PASSIVE",
AR440="AKTIVCO DEFAUT GE &amp; POWER Cabinet","PASSIVE",
AR440="AKTIVCO Coupure ENEO &amp; Baisse de tension","PASSIVE",
AR440="Coupure ENEO &amp; Baisse de tension","PASSIVE",
AR440="Defaut GE &amp; POWER Cabinet","PASSIVE",
AR440="Sharing","PASSIVE",
AR440="Sites strategiques &amp; DataCenter","PASSIVE",
AR440="Exclu","Exclu",
AR440="SAT","ACTIVE",
AR440="SPARE-ISSUE","SPARE-ISSUE",
AR440="Fiber CAmtel","ACTIVE",
AR440="Fiber AOF","ACTIVE",
AR440="Projet OCM (HUAWEI)","PLANNED WORKS",
AR440="Projet OCM (NOKIA)","PLANNED WORKS",
AR440="ACCESS-ISSUE","ACCESS-ISSUE",
AR440="Projet OCM (ZTE, NOKIA, autres projets)","PLANNED WORKS",
AR440="No root CAuse","No root cause",
AR440="ODU HS","ACTIVE",
AR440="IP &amp; VLAN","ACTIVE",
AR440="Warehouse HUAWEI","SPARE-ISSUE",
AR440="SPARE-HS","SPARE-ISSUE",
AR440="Power Telco","ACTIVE", AR440="no impacts","no impacts"
),"")</f>
        <v>No root cause</v>
      </c>
      <c r="AT440" s="99" t="s">
        <v>5661</v>
      </c>
      <c r="AU440" s="99" t="s">
        <v>383</v>
      </c>
      <c r="AW440" s="17"/>
      <c r="AX440" s="17" t="s">
        <v>5536</v>
      </c>
      <c r="AY440" s="17"/>
      <c r="AZ440" s="17" t="s">
        <v>6200</v>
      </c>
      <c r="BA440" s="7"/>
      <c r="BC440" s="18"/>
      <c r="BD440" s="18"/>
      <c r="BE440" s="18"/>
      <c r="BF440" s="18"/>
      <c r="BG440" s="18"/>
      <c r="BH440" s="18"/>
      <c r="BI440" s="18"/>
      <c r="BJ440" s="18"/>
      <c r="BK440" s="18"/>
      <c r="BM440" s="18"/>
      <c r="BN440" s="18"/>
      <c r="BO440" s="18"/>
      <c r="BP440" s="9" t="s">
        <v>5661</v>
      </c>
      <c r="BQ440" s="14"/>
      <c r="BR440" s="102" t="s">
        <v>5536</v>
      </c>
      <c r="BS440" s="14"/>
      <c r="BT440" s="14"/>
      <c r="BU440" s="9"/>
      <c r="BV440" s="9"/>
      <c r="BW440" s="9"/>
    </row>
    <row r="441" spans="1:75" x14ac:dyDescent="0.35">
      <c r="A441" s="1" t="s">
        <v>1506</v>
      </c>
      <c r="B441" s="8" t="s">
        <v>1507</v>
      </c>
      <c r="C441" s="3" t="s">
        <v>37</v>
      </c>
      <c r="D441" s="1" t="s">
        <v>11</v>
      </c>
      <c r="E441" s="1" t="s">
        <v>96</v>
      </c>
      <c r="F441" s="3" t="s">
        <v>69</v>
      </c>
      <c r="G441" s="1" t="s">
        <v>1508</v>
      </c>
      <c r="H441" s="29" t="s">
        <v>5588</v>
      </c>
      <c r="I441" s="27">
        <v>0</v>
      </c>
      <c r="J441" s="27">
        <v>0</v>
      </c>
      <c r="K441" s="27">
        <v>1.2750483157643213E-2</v>
      </c>
      <c r="L441" s="27">
        <v>0</v>
      </c>
      <c r="M441" s="27">
        <v>0.21232737222955178</v>
      </c>
      <c r="N441" s="27">
        <v>0</v>
      </c>
      <c r="O441" s="27">
        <v>0</v>
      </c>
      <c r="P441" s="27">
        <v>0.10259446831346235</v>
      </c>
      <c r="Q441" s="27">
        <v>0.75430580042471951</v>
      </c>
      <c r="R441" s="27">
        <v>0.49846642661893742</v>
      </c>
      <c r="S441" s="80">
        <v>5.8432957714221856E-2</v>
      </c>
      <c r="T441" s="80">
        <v>0</v>
      </c>
      <c r="U441" s="80">
        <v>0</v>
      </c>
      <c r="V441" s="80">
        <v>0</v>
      </c>
      <c r="W441" s="80">
        <v>0</v>
      </c>
      <c r="X441" s="80">
        <v>0</v>
      </c>
      <c r="Y441" s="80">
        <v>0</v>
      </c>
      <c r="Z441" s="80">
        <v>0.30899273184888382</v>
      </c>
      <c r="AA441" s="80">
        <v>0</v>
      </c>
      <c r="AB441" s="80">
        <v>0</v>
      </c>
      <c r="AC441" s="80">
        <v>5.4396988868054613E-3</v>
      </c>
      <c r="AD441" s="80">
        <v>5.4396988868054613E-3</v>
      </c>
      <c r="AE441" s="80">
        <v>7.1697014835931563E-2</v>
      </c>
      <c r="AF441" s="80">
        <v>1.5338167352958317E-3</v>
      </c>
      <c r="AG441" s="80"/>
      <c r="AH441" s="80">
        <v>0</v>
      </c>
      <c r="AI441" s="80">
        <v>0.15967745617564533</v>
      </c>
      <c r="AJ441" s="80">
        <v>0.26203094213237732</v>
      </c>
      <c r="AK441" s="80">
        <v>0.12989356059446883</v>
      </c>
      <c r="AL441" s="80">
        <v>0.15082343439119042</v>
      </c>
      <c r="AM441" s="80">
        <v>0.15967745617564533</v>
      </c>
      <c r="AN441" s="41" t="s">
        <v>5558</v>
      </c>
      <c r="AO441" s="41"/>
      <c r="AP441" s="40" t="str" cm="1">
        <f t="array" ref="AP441">IFERROR(_xlfn.IFS(
AR441="MPR ISSUE","PDH",
AR441="BSS Hardware Issue","BSS",
AR441="Sites strategiques, MLL, Pylone, etc.","ENVTECH",
AR441="AKTIVCO DEFAUT GE &amp; POWER Cabinet","AKTIVCO",
AR441="AKTIVCO Coupure ENEO &amp; Baisse de tension","AKTIVCO GRID ONLY",
AR441="Coupure ENEO &amp; Baisse de tension","IHS GRID ONLY",
AR441="Defaut GE &amp; POWER Cabinet","IHS",
AR441="Sharing","Partners",
AR441="Sites strategiques &amp; DataCenter","SST &amp; DC",
AR441="Exclu","Exclu",
AR441="SAT","SAT",
AR441="SPARE-ISSUE","SPARE-ISSUE",
AR441="Fiber CAmtel","TRANS_FO_CAMTEL",
AR441="Fiber AOF","Fiber AOF",
AR441="Projet OCM (HUAWEI)","TRAVAUX-HUAWEI",
AR441="Projet OCM (NOKIA)","TRAVAUX-NOKIA",
AR441="ACCESS-ISSUE","ACCESS-ISSUE",
AR441="Projet OCM (ZTE, NOKIA, autres projets)","TRAVAUX OCM",
AR441="No root CAuse","No root cause",
AR441="ODU HS","PDH",
AR441="IP &amp; VLAN","PDH",
AR441="Warehouse HUAWEI","SPARE-ISSUE",
AR441="SPARE-HS","SPARE-ISSUE",
AR441="Power Telco","BSS",AR441="no impacts","no impacts"
),"")</f>
        <v>No root cause</v>
      </c>
      <c r="AQ441" s="40" t="str" cm="1">
        <f t="array" ref="AQ441">IFERROR(_xlfn.IFS(
AR441="MPR ISSUE","TX ISSUE",
AR441="BSS Hardware Issue","RAN ISSUE",
AR441="Sites strategiques, MLL, Pylone, etc.","ENVTECH",
AR441="AKTIVCO DEFAUT GE &amp; POWER Cabinet","POWER ISSUE",
AR441="AKTIVCO Coupure ENEO &amp; Baisse de tension","POWER ISSUE",
AR441="Coupure ENEO &amp; Baisse de tension","POWER ISSUE",
AR441="Defaut GE &amp; POWER Cabinet","POWER ISSUE",
AR441="Sharing","POWER ISSUE",
AR441="Sites strategiques &amp; DataCenter","POWER ISSUE",
AR441="Exclu","Exclu",
AR441="SAT","TX ISSUE",
AR441="SPARE-ISSUE","SPARE-ISSUE",
AR441="Fiber CAmtel","TX ISSUE",
AR441="Fiber AOF","TX ISSUE",
AR441="Projet OCM (HUAWEI)","TRAVAUX-HUAWEI",
AR441="Projet OCM (NOKIA)","TRAVAUX -NOKIA",
AR441="ACCESS-ISSUE","ACCESS-ISSUE",
AR441="Projet OCM (ZTE, NOKIA, autres projets)","TRAVAUX OCM",
AR441="No root CAuse","No root cause",
AR441="ODU HS","TX ISSUE",
AR441="IP &amp; VLAN","TX ISSUE",
AR441="Warehouse HUAWEI","SPARE-ISSUE",
AR441="SPARE-HS","SPARE-ISSUE",
AR441="Power Telco","RAN ISSUE",AR441="no impacts","no impacts"
),"")</f>
        <v>No root cause</v>
      </c>
      <c r="AR441" s="59" t="s">
        <v>5343</v>
      </c>
      <c r="AS441" s="40" t="str" cm="1">
        <f t="array" ref="AS441">IFERROR(_xlfn.IFS(
AR441="MPR ISSUE","ACTIVE",
AR441="BSS Hardware Issue","ACTIVE",
AR441="Sites strategiques, MLL, Pylone, etc.","PASSIVE",
AR441="AKTIVCO DEFAUT GE &amp; POWER Cabinet","PASSIVE",
AR441="AKTIVCO Coupure ENEO &amp; Baisse de tension","PASSIVE",
AR441="Coupure ENEO &amp; Baisse de tension","PASSIVE",
AR441="Defaut GE &amp; POWER Cabinet","PASSIVE",
AR441="Sharing","PASSIVE",
AR441="Sites strategiques &amp; DataCenter","PASSIVE",
AR441="Exclu","Exclu",
AR441="SAT","ACTIVE",
AR441="SPARE-ISSUE","SPARE-ISSUE",
AR441="Fiber CAmtel","ACTIVE",
AR441="Fiber AOF","ACTIVE",
AR441="Projet OCM (HUAWEI)","PLANNED WORKS",
AR441="Projet OCM (NOKIA)","PLANNED WORKS",
AR441="ACCESS-ISSUE","ACCESS-ISSUE",
AR441="Projet OCM (ZTE, NOKIA, autres projets)","PLANNED WORKS",
AR441="No root CAuse","No root cause",
AR441="ODU HS","ACTIVE",
AR441="IP &amp; VLAN","ACTIVE",
AR441="Warehouse HUAWEI","SPARE-ISSUE",
AR441="SPARE-HS","SPARE-ISSUE",
AR441="Power Telco","ACTIVE", AR441="no impacts","no impacts"
),"")</f>
        <v>No root cause</v>
      </c>
      <c r="AT441" s="99" t="s">
        <v>5811</v>
      </c>
      <c r="AU441" s="99" t="s">
        <v>1507</v>
      </c>
      <c r="AW441" s="17"/>
      <c r="AX441" s="17" t="s">
        <v>5536</v>
      </c>
      <c r="AY441" s="17"/>
      <c r="AZ441" s="17" t="s">
        <v>5536</v>
      </c>
      <c r="BA441" s="7"/>
      <c r="BC441" s="18"/>
      <c r="BD441" s="18"/>
      <c r="BE441" s="18"/>
      <c r="BF441" s="18"/>
      <c r="BG441" s="18"/>
      <c r="BH441" s="18"/>
      <c r="BI441" s="18"/>
      <c r="BJ441" s="18"/>
      <c r="BK441" s="18"/>
      <c r="BM441" s="18"/>
      <c r="BN441" s="18"/>
      <c r="BO441" s="18"/>
      <c r="BP441" s="9" t="s">
        <v>5811</v>
      </c>
      <c r="BQ441" s="14"/>
      <c r="BR441" s="102" t="s">
        <v>5536</v>
      </c>
      <c r="BS441" s="14"/>
      <c r="BT441" s="14"/>
      <c r="BU441" s="9"/>
      <c r="BV441" s="9"/>
      <c r="BW441" s="9"/>
    </row>
    <row r="442" spans="1:75" x14ac:dyDescent="0.35">
      <c r="A442" s="1" t="s">
        <v>3434</v>
      </c>
      <c r="B442" s="8" t="s">
        <v>3435</v>
      </c>
      <c r="C442" s="3" t="s">
        <v>32</v>
      </c>
      <c r="D442" s="1" t="s">
        <v>11</v>
      </c>
      <c r="E442" s="1" t="s">
        <v>145</v>
      </c>
      <c r="F442" s="3" t="s">
        <v>31</v>
      </c>
      <c r="G442" s="1" t="s">
        <v>32</v>
      </c>
      <c r="H442" s="30" t="s">
        <v>5587</v>
      </c>
      <c r="I442" s="27">
        <v>0</v>
      </c>
      <c r="J442" s="27">
        <v>0</v>
      </c>
      <c r="K442" s="27">
        <v>0</v>
      </c>
      <c r="L442" s="27">
        <v>0</v>
      </c>
      <c r="M442" s="27">
        <v>0</v>
      </c>
      <c r="N442" s="27">
        <v>0.12420348540234563</v>
      </c>
      <c r="O442" s="27">
        <v>0.19063915213464436</v>
      </c>
      <c r="P442" s="27">
        <v>0</v>
      </c>
      <c r="Q442" s="27">
        <v>0.12334740164311035</v>
      </c>
      <c r="R442" s="27">
        <v>0.50833540220241846</v>
      </c>
      <c r="S442" s="80">
        <v>0</v>
      </c>
      <c r="T442" s="80">
        <v>0.24496480068943324</v>
      </c>
      <c r="U442" s="80">
        <v>0</v>
      </c>
      <c r="V442" s="80">
        <v>0</v>
      </c>
      <c r="W442" s="80">
        <v>0.24496480068943324</v>
      </c>
      <c r="X442" s="80">
        <v>6.2333598719298597E-2</v>
      </c>
      <c r="Y442" s="80">
        <v>0</v>
      </c>
      <c r="Z442" s="80">
        <v>0</v>
      </c>
      <c r="AA442" s="80">
        <v>0</v>
      </c>
      <c r="AB442" s="80">
        <v>0</v>
      </c>
      <c r="AC442" s="80">
        <v>6.1120813393715862E-2</v>
      </c>
      <c r="AD442" s="80">
        <v>6.1120813393715862E-2</v>
      </c>
      <c r="AE442" s="80">
        <v>0</v>
      </c>
      <c r="AF442" s="80">
        <v>0.21122083251291981</v>
      </c>
      <c r="AG442" s="80"/>
      <c r="AH442" s="80">
        <v>0</v>
      </c>
      <c r="AI442" s="80">
        <v>0.15949910539247189</v>
      </c>
      <c r="AJ442" s="80">
        <v>0.13313869605010212</v>
      </c>
      <c r="AK442" s="80">
        <v>0.11151189516883162</v>
      </c>
      <c r="AL442" s="80">
        <v>0.19760947934519243</v>
      </c>
      <c r="AM442" s="80">
        <v>0.15949910539247189</v>
      </c>
      <c r="AN442" s="41" t="s">
        <v>5558</v>
      </c>
      <c r="AO442" s="41"/>
      <c r="AP442" s="40" t="str" cm="1">
        <f t="array" ref="AP442">IFERROR(_xlfn.IFS(
AR442="MPR ISSUE","PDH",
AR442="BSS Hardware Issue","BSS",
AR442="Sites strategiques, MLL, Pylone, etc.","ENVTECH",
AR442="AKTIVCO DEFAUT GE &amp; POWER Cabinet","AKTIVCO",
AR442="AKTIVCO Coupure ENEO &amp; Baisse de tension","AKTIVCO GRID ONLY",
AR442="Coupure ENEO &amp; Baisse de tension","IHS GRID ONLY",
AR442="Defaut GE &amp; POWER Cabinet","IHS",
AR442="Sharing","Partners",
AR442="Sites strategiques &amp; DataCenter","SST &amp; DC",
AR442="Exclu","Exclu",
AR442="SAT","SAT",
AR442="SPARE-ISSUE","SPARE-ISSUE",
AR442="Fiber CAmtel","TRANS_FO_CAMTEL",
AR442="Fiber AOF","Fiber AOF",
AR442="Projet OCM (HUAWEI)","TRAVAUX-HUAWEI",
AR442="Projet OCM (NOKIA)","TRAVAUX-NOKIA",
AR442="ACCESS-ISSUE","ACCESS-ISSUE",
AR442="Projet OCM (ZTE, NOKIA, autres projets)","TRAVAUX OCM",
AR442="No root CAuse","No root cause",
AR442="ODU HS","PDH",
AR442="IP &amp; VLAN","PDH",
AR442="Warehouse HUAWEI","SPARE-ISSUE",
AR442="SPARE-HS","SPARE-ISSUE",
AR442="Power Telco","BSS",AR442="no impacts","no impacts"
),"")</f>
        <v>No root cause</v>
      </c>
      <c r="AQ442" s="40" t="str" cm="1">
        <f t="array" ref="AQ442">IFERROR(_xlfn.IFS(
AR442="MPR ISSUE","TX ISSUE",
AR442="BSS Hardware Issue","RAN ISSUE",
AR442="Sites strategiques, MLL, Pylone, etc.","ENVTECH",
AR442="AKTIVCO DEFAUT GE &amp; POWER Cabinet","POWER ISSUE",
AR442="AKTIVCO Coupure ENEO &amp; Baisse de tension","POWER ISSUE",
AR442="Coupure ENEO &amp; Baisse de tension","POWER ISSUE",
AR442="Defaut GE &amp; POWER Cabinet","POWER ISSUE",
AR442="Sharing","POWER ISSUE",
AR442="Sites strategiques &amp; DataCenter","POWER ISSUE",
AR442="Exclu","Exclu",
AR442="SAT","TX ISSUE",
AR442="SPARE-ISSUE","SPARE-ISSUE",
AR442="Fiber CAmtel","TX ISSUE",
AR442="Fiber AOF","TX ISSUE",
AR442="Projet OCM (HUAWEI)","TRAVAUX-HUAWEI",
AR442="Projet OCM (NOKIA)","TRAVAUX -NOKIA",
AR442="ACCESS-ISSUE","ACCESS-ISSUE",
AR442="Projet OCM (ZTE, NOKIA, autres projets)","TRAVAUX OCM",
AR442="No root CAuse","No root cause",
AR442="ODU HS","TX ISSUE",
AR442="IP &amp; VLAN","TX ISSUE",
AR442="Warehouse HUAWEI","SPARE-ISSUE",
AR442="SPARE-HS","SPARE-ISSUE",
AR442="Power Telco","RAN ISSUE",AR442="no impacts","no impacts"
),"")</f>
        <v>No root cause</v>
      </c>
      <c r="AR442" s="59" t="s">
        <v>5343</v>
      </c>
      <c r="AS442" s="40" t="str" cm="1">
        <f t="array" ref="AS442">IFERROR(_xlfn.IFS(
AR442="MPR ISSUE","ACTIVE",
AR442="BSS Hardware Issue","ACTIVE",
AR442="Sites strategiques, MLL, Pylone, etc.","PASSIVE",
AR442="AKTIVCO DEFAUT GE &amp; POWER Cabinet","PASSIVE",
AR442="AKTIVCO Coupure ENEO &amp; Baisse de tension","PASSIVE",
AR442="Coupure ENEO &amp; Baisse de tension","PASSIVE",
AR442="Defaut GE &amp; POWER Cabinet","PASSIVE",
AR442="Sharing","PASSIVE",
AR442="Sites strategiques &amp; DataCenter","PASSIVE",
AR442="Exclu","Exclu",
AR442="SAT","ACTIVE",
AR442="SPARE-ISSUE","SPARE-ISSUE",
AR442="Fiber CAmtel","ACTIVE",
AR442="Fiber AOF","ACTIVE",
AR442="Projet OCM (HUAWEI)","PLANNED WORKS",
AR442="Projet OCM (NOKIA)","PLANNED WORKS",
AR442="ACCESS-ISSUE","ACCESS-ISSUE",
AR442="Projet OCM (ZTE, NOKIA, autres projets)","PLANNED WORKS",
AR442="No root CAuse","No root cause",
AR442="ODU HS","ACTIVE",
AR442="IP &amp; VLAN","ACTIVE",
AR442="Warehouse HUAWEI","SPARE-ISSUE",
AR442="SPARE-HS","SPARE-ISSUE",
AR442="Power Telco","ACTIVE", AR442="no impacts","no impacts"
),"")</f>
        <v>No root cause</v>
      </c>
      <c r="AT442" s="99" t="s">
        <v>5661</v>
      </c>
      <c r="AU442" s="99" t="s">
        <v>3435</v>
      </c>
      <c r="AW442" s="17"/>
      <c r="AX442" s="17" t="s">
        <v>5536</v>
      </c>
      <c r="AY442" s="17"/>
      <c r="AZ442" s="17" t="s">
        <v>5536</v>
      </c>
      <c r="BA442" s="7"/>
      <c r="BC442" s="18"/>
      <c r="BD442" s="18"/>
      <c r="BE442" s="18"/>
      <c r="BF442" s="18"/>
      <c r="BG442" s="18"/>
      <c r="BH442" s="18"/>
      <c r="BI442" s="18"/>
      <c r="BJ442" s="18"/>
      <c r="BK442" s="18"/>
      <c r="BM442" s="18"/>
      <c r="BN442" s="18"/>
      <c r="BO442" s="18"/>
      <c r="BP442" s="9" t="s">
        <v>5661</v>
      </c>
      <c r="BQ442" s="14"/>
      <c r="BR442" s="102" t="s">
        <v>5536</v>
      </c>
      <c r="BS442" s="14"/>
      <c r="BT442" s="14"/>
      <c r="BU442" s="9"/>
      <c r="BV442" s="9"/>
      <c r="BW442" s="9"/>
    </row>
    <row r="443" spans="1:75" x14ac:dyDescent="0.35">
      <c r="A443" s="1" t="s">
        <v>1808</v>
      </c>
      <c r="B443" s="8" t="s">
        <v>1809</v>
      </c>
      <c r="C443" s="3" t="s">
        <v>37</v>
      </c>
      <c r="D443" s="1" t="s">
        <v>11</v>
      </c>
      <c r="E443" s="1" t="s">
        <v>154</v>
      </c>
      <c r="F443" s="3" t="s">
        <v>69</v>
      </c>
      <c r="G443" s="1" t="s">
        <v>1810</v>
      </c>
      <c r="H443" s="29" t="s">
        <v>5588</v>
      </c>
      <c r="I443" s="27">
        <v>1.6051570485647602E-4</v>
      </c>
      <c r="J443" s="27">
        <v>1.9618586149141573E-4</v>
      </c>
      <c r="K443" s="27">
        <v>1.3202774827290287E-2</v>
      </c>
      <c r="L443" s="27">
        <v>1.6051570485659184E-4</v>
      </c>
      <c r="M443" s="27">
        <v>1.7835078317400378E-4</v>
      </c>
      <c r="N443" s="27">
        <v>1.7835078317394589E-4</v>
      </c>
      <c r="O443" s="27">
        <v>1.7835078317394589E-4</v>
      </c>
      <c r="P443" s="27">
        <v>1.6051570485664974E-4</v>
      </c>
      <c r="Q443" s="27">
        <v>0.66121107836768245</v>
      </c>
      <c r="R443" s="27">
        <v>1.9618586149135786E-4</v>
      </c>
      <c r="S443" s="80">
        <v>2.9427879223706821E-3</v>
      </c>
      <c r="T443" s="80">
        <v>1.9618586149141573E-4</v>
      </c>
      <c r="U443" s="80">
        <v>1.9618586149135786E-4</v>
      </c>
      <c r="V443" s="80">
        <v>1.7835078317400378E-4</v>
      </c>
      <c r="W443" s="80">
        <v>1.9618586149135786E-4</v>
      </c>
      <c r="X443" s="80">
        <v>2.2290431531458565E-4</v>
      </c>
      <c r="Y443" s="80">
        <v>0.35904644803210478</v>
      </c>
      <c r="Z443" s="80">
        <v>0.34603618951411569</v>
      </c>
      <c r="AA443" s="80">
        <v>1.4268062653906408E-4</v>
      </c>
      <c r="AB443" s="80">
        <v>1.4268062653906408E-4</v>
      </c>
      <c r="AC443" s="80">
        <v>1.7835078317388799E-4</v>
      </c>
      <c r="AD443" s="80">
        <v>1.7835078317388799E-4</v>
      </c>
      <c r="AE443" s="80">
        <v>6.5169376171764687E-2</v>
      </c>
      <c r="AF443" s="80">
        <v>1.5159816569786191E-3</v>
      </c>
      <c r="AG443" s="80"/>
      <c r="AH443" s="80">
        <v>1.7835078317388799E-4</v>
      </c>
      <c r="AI443" s="80">
        <v>0.15809013420539761</v>
      </c>
      <c r="AJ443" s="80">
        <v>0.26165625537051024</v>
      </c>
      <c r="AK443" s="80">
        <v>0.12511220253577748</v>
      </c>
      <c r="AL443" s="80">
        <v>0.15096023569222591</v>
      </c>
      <c r="AM443" s="80">
        <v>0.15809013420539761</v>
      </c>
      <c r="AN443" s="41" t="s">
        <v>5558</v>
      </c>
      <c r="AO443" s="41"/>
      <c r="AP443" s="40" t="str" cm="1">
        <f t="array" ref="AP443">IFERROR(_xlfn.IFS(
AR443="MPR ISSUE","PDH",
AR443="BSS Hardware Issue","BSS",
AR443="Sites strategiques, MLL, Pylone, etc.","ENVTECH",
AR443="AKTIVCO DEFAUT GE &amp; POWER Cabinet","AKTIVCO",
AR443="AKTIVCO Coupure ENEO &amp; Baisse de tension","AKTIVCO GRID ONLY",
AR443="Coupure ENEO &amp; Baisse de tension","IHS GRID ONLY",
AR443="Defaut GE &amp; POWER Cabinet","IHS",
AR443="Sharing","Partners",
AR443="Sites strategiques &amp; DataCenter","SST &amp; DC",
AR443="Exclu","Exclu",
AR443="SAT","SAT",
AR443="SPARE-ISSUE","SPARE-ISSUE",
AR443="Fiber CAmtel","TRANS_FO_CAMTEL",
AR443="Fiber AOF","Fiber AOF",
AR443="Projet OCM (HUAWEI)","TRAVAUX-HUAWEI",
AR443="Projet OCM (NOKIA)","TRAVAUX-NOKIA",
AR443="ACCESS-ISSUE","ACCESS-ISSUE",
AR443="Projet OCM (ZTE, NOKIA, autres projets)","TRAVAUX OCM",
AR443="No root CAuse","No root cause",
AR443="ODU HS","PDH",
AR443="IP &amp; VLAN","PDH",
AR443="Warehouse HUAWEI","SPARE-ISSUE",
AR443="SPARE-HS","SPARE-ISSUE",
AR443="Power Telco","BSS",AR443="no impacts","no impacts"
),"")</f>
        <v>No root cause</v>
      </c>
      <c r="AQ443" s="40" t="str" cm="1">
        <f t="array" ref="AQ443">IFERROR(_xlfn.IFS(
AR443="MPR ISSUE","TX ISSUE",
AR443="BSS Hardware Issue","RAN ISSUE",
AR443="Sites strategiques, MLL, Pylone, etc.","ENVTECH",
AR443="AKTIVCO DEFAUT GE &amp; POWER Cabinet","POWER ISSUE",
AR443="AKTIVCO Coupure ENEO &amp; Baisse de tension","POWER ISSUE",
AR443="Coupure ENEO &amp; Baisse de tension","POWER ISSUE",
AR443="Defaut GE &amp; POWER Cabinet","POWER ISSUE",
AR443="Sharing","POWER ISSUE",
AR443="Sites strategiques &amp; DataCenter","POWER ISSUE",
AR443="Exclu","Exclu",
AR443="SAT","TX ISSUE",
AR443="SPARE-ISSUE","SPARE-ISSUE",
AR443="Fiber CAmtel","TX ISSUE",
AR443="Fiber AOF","TX ISSUE",
AR443="Projet OCM (HUAWEI)","TRAVAUX-HUAWEI",
AR443="Projet OCM (NOKIA)","TRAVAUX -NOKIA",
AR443="ACCESS-ISSUE","ACCESS-ISSUE",
AR443="Projet OCM (ZTE, NOKIA, autres projets)","TRAVAUX OCM",
AR443="No root CAuse","No root cause",
AR443="ODU HS","TX ISSUE",
AR443="IP &amp; VLAN","TX ISSUE",
AR443="Warehouse HUAWEI","SPARE-ISSUE",
AR443="SPARE-HS","SPARE-ISSUE",
AR443="Power Telco","RAN ISSUE",AR443="no impacts","no impacts"
),"")</f>
        <v>No root cause</v>
      </c>
      <c r="AR443" s="59" t="s">
        <v>5343</v>
      </c>
      <c r="AS443" s="40" t="str" cm="1">
        <f t="array" ref="AS443">IFERROR(_xlfn.IFS(
AR443="MPR ISSUE","ACTIVE",
AR443="BSS Hardware Issue","ACTIVE",
AR443="Sites strategiques, MLL, Pylone, etc.","PASSIVE",
AR443="AKTIVCO DEFAUT GE &amp; POWER Cabinet","PASSIVE",
AR443="AKTIVCO Coupure ENEO &amp; Baisse de tension","PASSIVE",
AR443="Coupure ENEO &amp; Baisse de tension","PASSIVE",
AR443="Defaut GE &amp; POWER Cabinet","PASSIVE",
AR443="Sharing","PASSIVE",
AR443="Sites strategiques &amp; DataCenter","PASSIVE",
AR443="Exclu","Exclu",
AR443="SAT","ACTIVE",
AR443="SPARE-ISSUE","SPARE-ISSUE",
AR443="Fiber CAmtel","ACTIVE",
AR443="Fiber AOF","ACTIVE",
AR443="Projet OCM (HUAWEI)","PLANNED WORKS",
AR443="Projet OCM (NOKIA)","PLANNED WORKS",
AR443="ACCESS-ISSUE","ACCESS-ISSUE",
AR443="Projet OCM (ZTE, NOKIA, autres projets)","PLANNED WORKS",
AR443="No root CAuse","No root cause",
AR443="ODU HS","ACTIVE",
AR443="IP &amp; VLAN","ACTIVE",
AR443="Warehouse HUAWEI","SPARE-ISSUE",
AR443="SPARE-HS","SPARE-ISSUE",
AR443="Power Telco","ACTIVE", AR443="no impacts","no impacts"
),"")</f>
        <v>No root cause</v>
      </c>
      <c r="AT443" s="99" t="s">
        <v>5814</v>
      </c>
      <c r="AU443" s="99" t="s">
        <v>1809</v>
      </c>
      <c r="AW443" s="17"/>
      <c r="AX443" s="17" t="s">
        <v>5536</v>
      </c>
      <c r="AY443" s="17"/>
      <c r="AZ443" s="17" t="s">
        <v>5536</v>
      </c>
      <c r="BA443" s="7"/>
      <c r="BC443" s="18"/>
      <c r="BD443" s="18"/>
      <c r="BE443" s="18"/>
      <c r="BF443" s="18"/>
      <c r="BG443" s="18"/>
      <c r="BH443" s="18"/>
      <c r="BI443" s="18"/>
      <c r="BJ443" s="18"/>
      <c r="BK443" s="18"/>
      <c r="BM443" s="18"/>
      <c r="BN443" s="18"/>
      <c r="BO443" s="18"/>
      <c r="BP443" s="9" t="s">
        <v>5814</v>
      </c>
      <c r="BQ443" s="14"/>
      <c r="BR443" s="102" t="s">
        <v>5536</v>
      </c>
      <c r="BS443" s="14"/>
      <c r="BT443" s="14"/>
      <c r="BU443" s="9"/>
      <c r="BV443" s="9"/>
      <c r="BW443" s="9"/>
    </row>
    <row r="444" spans="1:75" x14ac:dyDescent="0.35">
      <c r="A444" s="1" t="s">
        <v>2712</v>
      </c>
      <c r="B444" s="8" t="s">
        <v>2713</v>
      </c>
      <c r="C444" s="3" t="s">
        <v>32</v>
      </c>
      <c r="D444" s="1" t="s">
        <v>11</v>
      </c>
      <c r="E444" s="1" t="s">
        <v>756</v>
      </c>
      <c r="F444" s="3" t="s">
        <v>31</v>
      </c>
      <c r="G444" s="1" t="s">
        <v>32</v>
      </c>
      <c r="H444" s="30" t="s">
        <v>5587</v>
      </c>
      <c r="I444" s="27">
        <v>0</v>
      </c>
      <c r="J444" s="27">
        <v>0</v>
      </c>
      <c r="K444" s="27">
        <v>0</v>
      </c>
      <c r="L444" s="27">
        <v>0</v>
      </c>
      <c r="M444" s="27">
        <v>0</v>
      </c>
      <c r="N444" s="27">
        <v>0</v>
      </c>
      <c r="O444" s="27">
        <v>0</v>
      </c>
      <c r="P444" s="27">
        <v>0</v>
      </c>
      <c r="Q444" s="27">
        <v>0</v>
      </c>
      <c r="R444" s="27">
        <v>0</v>
      </c>
      <c r="S444" s="80">
        <v>0</v>
      </c>
      <c r="T444" s="80">
        <v>0</v>
      </c>
      <c r="U444" s="80">
        <v>0</v>
      </c>
      <c r="V444" s="80">
        <v>0</v>
      </c>
      <c r="W444" s="80">
        <v>0</v>
      </c>
      <c r="X444" s="80">
        <v>0</v>
      </c>
      <c r="Y444" s="80">
        <v>0</v>
      </c>
      <c r="Z444" s="80">
        <v>0</v>
      </c>
      <c r="AA444" s="80">
        <v>0</v>
      </c>
      <c r="AB444" s="80">
        <v>0</v>
      </c>
      <c r="AC444" s="80">
        <v>1.7594839812460599</v>
      </c>
      <c r="AD444" s="80">
        <v>1.7594839812460599</v>
      </c>
      <c r="AE444" s="80">
        <v>0</v>
      </c>
      <c r="AF444" s="80">
        <v>0</v>
      </c>
      <c r="AG444" s="80"/>
      <c r="AH444" s="80">
        <v>0</v>
      </c>
      <c r="AI444" s="80">
        <v>0.15807229912707993</v>
      </c>
      <c r="AJ444" s="80">
        <v>0.13039099312974353</v>
      </c>
      <c r="AK444" s="80">
        <v>0.11028999255383266</v>
      </c>
      <c r="AL444" s="80">
        <v>0.19641246796113471</v>
      </c>
      <c r="AM444" s="80">
        <v>0.15807229912707993</v>
      </c>
      <c r="AN444" s="41" t="s">
        <v>5558</v>
      </c>
      <c r="AO444" s="41"/>
      <c r="AP444" s="40" t="str" cm="1">
        <f t="array" ref="AP444">IFERROR(_xlfn.IFS(
AR444="MPR ISSUE","PDH",
AR444="BSS Hardware Issue","BSS",
AR444="Sites strategiques, MLL, Pylone, etc.","ENVTECH",
AR444="AKTIVCO DEFAUT GE &amp; POWER Cabinet","AKTIVCO",
AR444="AKTIVCO Coupure ENEO &amp; Baisse de tension","AKTIVCO GRID ONLY",
AR444="Coupure ENEO &amp; Baisse de tension","IHS GRID ONLY",
AR444="Defaut GE &amp; POWER Cabinet","IHS",
AR444="Sharing","Partners",
AR444="Sites strategiques &amp; DataCenter","SST &amp; DC",
AR444="Exclu","Exclu",
AR444="SAT","SAT",
AR444="SPARE-ISSUE","SPARE-ISSUE",
AR444="Fiber CAmtel","TRANS_FO_CAMTEL",
AR444="Fiber AOF","Fiber AOF",
AR444="Projet OCM (HUAWEI)","TRAVAUX-HUAWEI",
AR444="Projet OCM (NOKIA)","TRAVAUX-NOKIA",
AR444="ACCESS-ISSUE","ACCESS-ISSUE",
AR444="Projet OCM (ZTE, NOKIA, autres projets)","TRAVAUX OCM",
AR444="No root CAuse","No root cause",
AR444="ODU HS","PDH",
AR444="IP &amp; VLAN","PDH",
AR444="Warehouse HUAWEI","SPARE-ISSUE",
AR444="SPARE-HS","SPARE-ISSUE",
AR444="Power Telco","BSS",AR444="no impacts","no impacts"
),"")</f>
        <v>No root cause</v>
      </c>
      <c r="AQ444" s="40" t="str" cm="1">
        <f t="array" ref="AQ444">IFERROR(_xlfn.IFS(
AR444="MPR ISSUE","TX ISSUE",
AR444="BSS Hardware Issue","RAN ISSUE",
AR444="Sites strategiques, MLL, Pylone, etc.","ENVTECH",
AR444="AKTIVCO DEFAUT GE &amp; POWER Cabinet","POWER ISSUE",
AR444="AKTIVCO Coupure ENEO &amp; Baisse de tension","POWER ISSUE",
AR444="Coupure ENEO &amp; Baisse de tension","POWER ISSUE",
AR444="Defaut GE &amp; POWER Cabinet","POWER ISSUE",
AR444="Sharing","POWER ISSUE",
AR444="Sites strategiques &amp; DataCenter","POWER ISSUE",
AR444="Exclu","Exclu",
AR444="SAT","TX ISSUE",
AR444="SPARE-ISSUE","SPARE-ISSUE",
AR444="Fiber CAmtel","TX ISSUE",
AR444="Fiber AOF","TX ISSUE",
AR444="Projet OCM (HUAWEI)","TRAVAUX-HUAWEI",
AR444="Projet OCM (NOKIA)","TRAVAUX -NOKIA",
AR444="ACCESS-ISSUE","ACCESS-ISSUE",
AR444="Projet OCM (ZTE, NOKIA, autres projets)","TRAVAUX OCM",
AR444="No root CAuse","No root cause",
AR444="ODU HS","TX ISSUE",
AR444="IP &amp; VLAN","TX ISSUE",
AR444="Warehouse HUAWEI","SPARE-ISSUE",
AR444="SPARE-HS","SPARE-ISSUE",
AR444="Power Telco","RAN ISSUE",AR444="no impacts","no impacts"
),"")</f>
        <v>No root cause</v>
      </c>
      <c r="AR444" s="59" t="s">
        <v>5343</v>
      </c>
      <c r="AS444" s="40" t="str" cm="1">
        <f t="array" ref="AS444">IFERROR(_xlfn.IFS(
AR444="MPR ISSUE","ACTIVE",
AR444="BSS Hardware Issue","ACTIVE",
AR444="Sites strategiques, MLL, Pylone, etc.","PASSIVE",
AR444="AKTIVCO DEFAUT GE &amp; POWER Cabinet","PASSIVE",
AR444="AKTIVCO Coupure ENEO &amp; Baisse de tension","PASSIVE",
AR444="Coupure ENEO &amp; Baisse de tension","PASSIVE",
AR444="Defaut GE &amp; POWER Cabinet","PASSIVE",
AR444="Sharing","PASSIVE",
AR444="Sites strategiques &amp; DataCenter","PASSIVE",
AR444="Exclu","Exclu",
AR444="SAT","ACTIVE",
AR444="SPARE-ISSUE","SPARE-ISSUE",
AR444="Fiber CAmtel","ACTIVE",
AR444="Fiber AOF","ACTIVE",
AR444="Projet OCM (HUAWEI)","PLANNED WORKS",
AR444="Projet OCM (NOKIA)","PLANNED WORKS",
AR444="ACCESS-ISSUE","ACCESS-ISSUE",
AR444="Projet OCM (ZTE, NOKIA, autres projets)","PLANNED WORKS",
AR444="No root CAuse","No root cause",
AR444="ODU HS","ACTIVE",
AR444="IP &amp; VLAN","ACTIVE",
AR444="Warehouse HUAWEI","SPARE-ISSUE",
AR444="SPARE-HS","SPARE-ISSUE",
AR444="Power Telco","ACTIVE", AR444="no impacts","no impacts"
),"")</f>
        <v>No root cause</v>
      </c>
      <c r="AT444" s="99" t="s">
        <v>5661</v>
      </c>
      <c r="AU444" s="99" t="s">
        <v>2713</v>
      </c>
      <c r="AW444" s="17"/>
      <c r="AX444" s="17" t="s">
        <v>5536</v>
      </c>
      <c r="AY444" s="17"/>
      <c r="AZ444" s="17" t="s">
        <v>5536</v>
      </c>
      <c r="BA444" s="7"/>
      <c r="BC444" s="18"/>
      <c r="BD444" s="18"/>
      <c r="BE444" s="18"/>
      <c r="BF444" s="18"/>
      <c r="BG444" s="18"/>
      <c r="BH444" s="18"/>
      <c r="BI444" s="18"/>
      <c r="BJ444" s="18"/>
      <c r="BK444" s="18"/>
      <c r="BM444" s="18"/>
      <c r="BN444" s="18"/>
      <c r="BO444" s="18"/>
      <c r="BP444" s="9" t="s">
        <v>5661</v>
      </c>
      <c r="BQ444" s="14"/>
      <c r="BR444" s="102" t="s">
        <v>5536</v>
      </c>
      <c r="BS444" s="14"/>
      <c r="BT444" s="14"/>
      <c r="BU444" s="9"/>
      <c r="BV444" s="9"/>
      <c r="BW444" s="9"/>
    </row>
    <row r="445" spans="1:75" x14ac:dyDescent="0.35">
      <c r="A445" s="1" t="s">
        <v>3453</v>
      </c>
      <c r="B445" s="8" t="s">
        <v>3454</v>
      </c>
      <c r="C445" s="3" t="s">
        <v>24</v>
      </c>
      <c r="D445" s="1" t="s">
        <v>21</v>
      </c>
      <c r="E445" s="1" t="s">
        <v>122</v>
      </c>
      <c r="F445" s="3" t="s">
        <v>23</v>
      </c>
      <c r="G445" s="1" t="s">
        <v>24</v>
      </c>
      <c r="H445" s="28" t="s">
        <v>5589</v>
      </c>
      <c r="I445" s="27">
        <v>0</v>
      </c>
      <c r="J445" s="27">
        <v>0</v>
      </c>
      <c r="K445" s="27">
        <v>0.15052806099882146</v>
      </c>
      <c r="L445" s="27">
        <v>0</v>
      </c>
      <c r="M445" s="27">
        <v>0.14820950081755999</v>
      </c>
      <c r="N445" s="27">
        <v>0</v>
      </c>
      <c r="O445" s="27">
        <v>0</v>
      </c>
      <c r="P445" s="27">
        <v>0</v>
      </c>
      <c r="Q445" s="27">
        <v>0</v>
      </c>
      <c r="R445" s="27">
        <v>0</v>
      </c>
      <c r="S445" s="80">
        <v>0</v>
      </c>
      <c r="T445" s="80">
        <v>0</v>
      </c>
      <c r="U445" s="80">
        <v>0</v>
      </c>
      <c r="V445" s="80">
        <v>0</v>
      </c>
      <c r="W445" s="80">
        <v>0</v>
      </c>
      <c r="X445" s="80">
        <v>0</v>
      </c>
      <c r="Y445" s="80">
        <v>0</v>
      </c>
      <c r="Z445" s="80">
        <v>3.4722400573005396</v>
      </c>
      <c r="AA445" s="80">
        <v>0.43510457063119051</v>
      </c>
      <c r="AB445" s="80">
        <v>4.5770161485933132</v>
      </c>
      <c r="AC445" s="80">
        <v>7.4818153541475849E-2</v>
      </c>
      <c r="AD445" s="80">
        <v>7.4818153541475849E-2</v>
      </c>
      <c r="AE445" s="80">
        <v>0</v>
      </c>
      <c r="AF445" s="80">
        <v>1.6749457100216014</v>
      </c>
      <c r="AG445" s="80"/>
      <c r="AH445" s="80">
        <v>0</v>
      </c>
      <c r="AI445" s="80">
        <v>0.15748374154260583</v>
      </c>
      <c r="AJ445" s="80">
        <v>0.11427946236945914</v>
      </c>
      <c r="AK445" s="80">
        <v>0.19842635943572323</v>
      </c>
      <c r="AL445" s="80">
        <v>0.14295735958167255</v>
      </c>
      <c r="AM445" s="80">
        <v>0.15748374154260583</v>
      </c>
      <c r="AN445" s="41" t="s">
        <v>5558</v>
      </c>
      <c r="AO445" s="41"/>
      <c r="AP445" s="40" t="str" cm="1">
        <f t="array" ref="AP445">IFERROR(_xlfn.IFS(
AR445="MPR ISSUE","PDH",
AR445="BSS Hardware Issue","BSS",
AR445="Sites strategiques, MLL, Pylone, etc.","ENVTECH",
AR445="AKTIVCO DEFAUT GE &amp; POWER Cabinet","AKTIVCO",
AR445="AKTIVCO Coupure ENEO &amp; Baisse de tension","AKTIVCO GRID ONLY",
AR445="Coupure ENEO &amp; Baisse de tension","IHS GRID ONLY",
AR445="Defaut GE &amp; POWER Cabinet","IHS",
AR445="Sharing","Partners",
AR445="Sites strategiques &amp; DataCenter","SST &amp; DC",
AR445="Exclu","Exclu",
AR445="SAT","SAT",
AR445="SPARE-ISSUE","SPARE-ISSUE",
AR445="Fiber CAmtel","TRANS_FO_CAMTEL",
AR445="Fiber AOF","Fiber AOF",
AR445="Projet OCM (HUAWEI)","TRAVAUX-HUAWEI",
AR445="Projet OCM (NOKIA)","TRAVAUX-NOKIA",
AR445="ACCESS-ISSUE","ACCESS-ISSUE",
AR445="Projet OCM (ZTE, NOKIA, autres projets)","TRAVAUX OCM",
AR445="No root CAuse","No root cause",
AR445="ODU HS","PDH",
AR445="IP &amp; VLAN","PDH",
AR445="Warehouse HUAWEI","SPARE-ISSUE",
AR445="SPARE-HS","SPARE-ISSUE",
AR445="Power Telco","BSS",AR445="no impacts","no impacts"
),"")</f>
        <v>No root cause</v>
      </c>
      <c r="AQ445" s="40" t="str" cm="1">
        <f t="array" ref="AQ445">IFERROR(_xlfn.IFS(
AR445="MPR ISSUE","TX ISSUE",
AR445="BSS Hardware Issue","RAN ISSUE",
AR445="Sites strategiques, MLL, Pylone, etc.","ENVTECH",
AR445="AKTIVCO DEFAUT GE &amp; POWER Cabinet","POWER ISSUE",
AR445="AKTIVCO Coupure ENEO &amp; Baisse de tension","POWER ISSUE",
AR445="Coupure ENEO &amp; Baisse de tension","POWER ISSUE",
AR445="Defaut GE &amp; POWER Cabinet","POWER ISSUE",
AR445="Sharing","POWER ISSUE",
AR445="Sites strategiques &amp; DataCenter","POWER ISSUE",
AR445="Exclu","Exclu",
AR445="SAT","TX ISSUE",
AR445="SPARE-ISSUE","SPARE-ISSUE",
AR445="Fiber CAmtel","TX ISSUE",
AR445="Fiber AOF","TX ISSUE",
AR445="Projet OCM (HUAWEI)","TRAVAUX-HUAWEI",
AR445="Projet OCM (NOKIA)","TRAVAUX -NOKIA",
AR445="ACCESS-ISSUE","ACCESS-ISSUE",
AR445="Projet OCM (ZTE, NOKIA, autres projets)","TRAVAUX OCM",
AR445="No root CAuse","No root cause",
AR445="ODU HS","TX ISSUE",
AR445="IP &amp; VLAN","TX ISSUE",
AR445="Warehouse HUAWEI","SPARE-ISSUE",
AR445="SPARE-HS","SPARE-ISSUE",
AR445="Power Telco","RAN ISSUE",AR445="no impacts","no impacts"
),"")</f>
        <v>No root cause</v>
      </c>
      <c r="AR445" s="59" t="s">
        <v>5343</v>
      </c>
      <c r="AS445" s="40" t="str" cm="1">
        <f t="array" ref="AS445">IFERROR(_xlfn.IFS(
AR445="MPR ISSUE","ACTIVE",
AR445="BSS Hardware Issue","ACTIVE",
AR445="Sites strategiques, MLL, Pylone, etc.","PASSIVE",
AR445="AKTIVCO DEFAUT GE &amp; POWER Cabinet","PASSIVE",
AR445="AKTIVCO Coupure ENEO &amp; Baisse de tension","PASSIVE",
AR445="Coupure ENEO &amp; Baisse de tension","PASSIVE",
AR445="Defaut GE &amp; POWER Cabinet","PASSIVE",
AR445="Sharing","PASSIVE",
AR445="Sites strategiques &amp; DataCenter","PASSIVE",
AR445="Exclu","Exclu",
AR445="SAT","ACTIVE",
AR445="SPARE-ISSUE","SPARE-ISSUE",
AR445="Fiber CAmtel","ACTIVE",
AR445="Fiber AOF","ACTIVE",
AR445="Projet OCM (HUAWEI)","PLANNED WORKS",
AR445="Projet OCM (NOKIA)","PLANNED WORKS",
AR445="ACCESS-ISSUE","ACCESS-ISSUE",
AR445="Projet OCM (ZTE, NOKIA, autres projets)","PLANNED WORKS",
AR445="No root CAuse","No root cause",
AR445="ODU HS","ACTIVE",
AR445="IP &amp; VLAN","ACTIVE",
AR445="Warehouse HUAWEI","SPARE-ISSUE",
AR445="SPARE-HS","SPARE-ISSUE",
AR445="Power Telco","ACTIVE", AR445="no impacts","no impacts"
),"")</f>
        <v>No root cause</v>
      </c>
      <c r="AT445" s="99" t="s">
        <v>5661</v>
      </c>
      <c r="AU445" s="99" t="s">
        <v>3454</v>
      </c>
      <c r="AW445" s="17"/>
      <c r="AX445" s="17" t="s">
        <v>5536</v>
      </c>
      <c r="AY445" s="17"/>
      <c r="AZ445" s="17" t="s">
        <v>6200</v>
      </c>
      <c r="BA445" s="7"/>
      <c r="BC445" s="18"/>
      <c r="BD445" s="18"/>
      <c r="BE445" s="18"/>
      <c r="BF445" s="18"/>
      <c r="BG445" s="18"/>
      <c r="BH445" s="18"/>
      <c r="BI445" s="18"/>
      <c r="BJ445" s="18"/>
      <c r="BK445" s="18"/>
      <c r="BM445" s="18"/>
      <c r="BN445" s="18"/>
      <c r="BO445" s="18"/>
      <c r="BP445" s="9" t="s">
        <v>5661</v>
      </c>
      <c r="BQ445" s="14"/>
      <c r="BR445" s="102" t="s">
        <v>5536</v>
      </c>
      <c r="BS445" s="14"/>
      <c r="BT445" s="14"/>
      <c r="BU445" s="9"/>
      <c r="BV445" s="9"/>
      <c r="BW445" s="9"/>
    </row>
    <row r="446" spans="1:75" x14ac:dyDescent="0.35">
      <c r="A446" s="1" t="s">
        <v>1509</v>
      </c>
      <c r="B446" s="8" t="s">
        <v>1510</v>
      </c>
      <c r="C446" s="3" t="s">
        <v>37</v>
      </c>
      <c r="D446" s="1" t="s">
        <v>11</v>
      </c>
      <c r="E446" s="1" t="s">
        <v>96</v>
      </c>
      <c r="F446" s="3" t="s">
        <v>69</v>
      </c>
      <c r="G446" s="1" t="s">
        <v>1511</v>
      </c>
      <c r="H446" s="29" t="s">
        <v>5588</v>
      </c>
      <c r="I446" s="27">
        <v>0</v>
      </c>
      <c r="J446" s="27">
        <v>0</v>
      </c>
      <c r="K446" s="27">
        <v>1.2974126165021258E-2</v>
      </c>
      <c r="L446" s="27">
        <v>0</v>
      </c>
      <c r="M446" s="27">
        <v>0</v>
      </c>
      <c r="N446" s="27">
        <v>0.38976741215264477</v>
      </c>
      <c r="O446" s="27">
        <v>0</v>
      </c>
      <c r="P446" s="27">
        <v>0</v>
      </c>
      <c r="Q446" s="27">
        <v>0.71924524380857524</v>
      </c>
      <c r="R446" s="27">
        <v>0</v>
      </c>
      <c r="S446" s="80">
        <v>0</v>
      </c>
      <c r="T446" s="80">
        <v>0</v>
      </c>
      <c r="U446" s="80">
        <v>0</v>
      </c>
      <c r="V446" s="80">
        <v>0</v>
      </c>
      <c r="W446" s="80">
        <v>0</v>
      </c>
      <c r="X446" s="80">
        <v>0</v>
      </c>
      <c r="Y446" s="80">
        <v>0</v>
      </c>
      <c r="Z446" s="80">
        <v>0.3099023208430714</v>
      </c>
      <c r="AA446" s="80">
        <v>0</v>
      </c>
      <c r="AB446" s="80">
        <v>0</v>
      </c>
      <c r="AC446" s="80">
        <v>0</v>
      </c>
      <c r="AD446" s="80">
        <v>0</v>
      </c>
      <c r="AE446" s="80">
        <v>6.6577894055844619E-2</v>
      </c>
      <c r="AF446" s="80">
        <v>1.0701046990405002E-4</v>
      </c>
      <c r="AG446" s="80"/>
      <c r="AH446" s="80">
        <v>0</v>
      </c>
      <c r="AI446" s="80">
        <v>0.15616394574711812</v>
      </c>
      <c r="AJ446" s="80">
        <v>0.26290521124340049</v>
      </c>
      <c r="AK446" s="80">
        <v>0.11873705845752086</v>
      </c>
      <c r="AL446" s="80">
        <v>0.15102863634274241</v>
      </c>
      <c r="AM446" s="80">
        <v>0.15616394574711812</v>
      </c>
      <c r="AN446" s="41" t="s">
        <v>5558</v>
      </c>
      <c r="AO446" s="41"/>
      <c r="AP446" s="40" t="str" cm="1">
        <f t="array" ref="AP446">IFERROR(_xlfn.IFS(
AR446="MPR ISSUE","PDH",
AR446="BSS Hardware Issue","BSS",
AR446="Sites strategiques, MLL, Pylone, etc.","ENVTECH",
AR446="AKTIVCO DEFAUT GE &amp; POWER Cabinet","AKTIVCO",
AR446="AKTIVCO Coupure ENEO &amp; Baisse de tension","AKTIVCO GRID ONLY",
AR446="Coupure ENEO &amp; Baisse de tension","IHS GRID ONLY",
AR446="Defaut GE &amp; POWER Cabinet","IHS",
AR446="Sharing","Partners",
AR446="Sites strategiques &amp; DataCenter","SST &amp; DC",
AR446="Exclu","Exclu",
AR446="SAT","SAT",
AR446="SPARE-ISSUE","SPARE-ISSUE",
AR446="Fiber CAmtel","TRANS_FO_CAMTEL",
AR446="Fiber AOF","Fiber AOF",
AR446="Projet OCM (HUAWEI)","TRAVAUX-HUAWEI",
AR446="Projet OCM (NOKIA)","TRAVAUX-NOKIA",
AR446="ACCESS-ISSUE","ACCESS-ISSUE",
AR446="Projet OCM (ZTE, NOKIA, autres projets)","TRAVAUX OCM",
AR446="No root CAuse","No root cause",
AR446="ODU HS","PDH",
AR446="IP &amp; VLAN","PDH",
AR446="Warehouse HUAWEI","SPARE-ISSUE",
AR446="SPARE-HS","SPARE-ISSUE",
AR446="Power Telco","BSS",AR446="no impacts","no impacts"
),"")</f>
        <v>No root cause</v>
      </c>
      <c r="AQ446" s="40" t="str" cm="1">
        <f t="array" ref="AQ446">IFERROR(_xlfn.IFS(
AR446="MPR ISSUE","TX ISSUE",
AR446="BSS Hardware Issue","RAN ISSUE",
AR446="Sites strategiques, MLL, Pylone, etc.","ENVTECH",
AR446="AKTIVCO DEFAUT GE &amp; POWER Cabinet","POWER ISSUE",
AR446="AKTIVCO Coupure ENEO &amp; Baisse de tension","POWER ISSUE",
AR446="Coupure ENEO &amp; Baisse de tension","POWER ISSUE",
AR446="Defaut GE &amp; POWER Cabinet","POWER ISSUE",
AR446="Sharing","POWER ISSUE",
AR446="Sites strategiques &amp; DataCenter","POWER ISSUE",
AR446="Exclu","Exclu",
AR446="SAT","TX ISSUE",
AR446="SPARE-ISSUE","SPARE-ISSUE",
AR446="Fiber CAmtel","TX ISSUE",
AR446="Fiber AOF","TX ISSUE",
AR446="Projet OCM (HUAWEI)","TRAVAUX-HUAWEI",
AR446="Projet OCM (NOKIA)","TRAVAUX -NOKIA",
AR446="ACCESS-ISSUE","ACCESS-ISSUE",
AR446="Projet OCM (ZTE, NOKIA, autres projets)","TRAVAUX OCM",
AR446="No root CAuse","No root cause",
AR446="ODU HS","TX ISSUE",
AR446="IP &amp; VLAN","TX ISSUE",
AR446="Warehouse HUAWEI","SPARE-ISSUE",
AR446="SPARE-HS","SPARE-ISSUE",
AR446="Power Telco","RAN ISSUE",AR446="no impacts","no impacts"
),"")</f>
        <v>No root cause</v>
      </c>
      <c r="AR446" s="59" t="s">
        <v>5343</v>
      </c>
      <c r="AS446" s="40" t="str" cm="1">
        <f t="array" ref="AS446">IFERROR(_xlfn.IFS(
AR446="MPR ISSUE","ACTIVE",
AR446="BSS Hardware Issue","ACTIVE",
AR446="Sites strategiques, MLL, Pylone, etc.","PASSIVE",
AR446="AKTIVCO DEFAUT GE &amp; POWER Cabinet","PASSIVE",
AR446="AKTIVCO Coupure ENEO &amp; Baisse de tension","PASSIVE",
AR446="Coupure ENEO &amp; Baisse de tension","PASSIVE",
AR446="Defaut GE &amp; POWER Cabinet","PASSIVE",
AR446="Sharing","PASSIVE",
AR446="Sites strategiques &amp; DataCenter","PASSIVE",
AR446="Exclu","Exclu",
AR446="SAT","ACTIVE",
AR446="SPARE-ISSUE","SPARE-ISSUE",
AR446="Fiber CAmtel","ACTIVE",
AR446="Fiber AOF","ACTIVE",
AR446="Projet OCM (HUAWEI)","PLANNED WORKS",
AR446="Projet OCM (NOKIA)","PLANNED WORKS",
AR446="ACCESS-ISSUE","ACCESS-ISSUE",
AR446="Projet OCM (ZTE, NOKIA, autres projets)","PLANNED WORKS",
AR446="No root CAuse","No root cause",
AR446="ODU HS","ACTIVE",
AR446="IP &amp; VLAN","ACTIVE",
AR446="Warehouse HUAWEI","SPARE-ISSUE",
AR446="SPARE-HS","SPARE-ISSUE",
AR446="Power Telco","ACTIVE", AR446="no impacts","no impacts"
),"")</f>
        <v>No root cause</v>
      </c>
      <c r="AT446" s="99" t="s">
        <v>5813</v>
      </c>
      <c r="AU446" s="99" t="s">
        <v>1510</v>
      </c>
      <c r="AW446" s="17"/>
      <c r="AX446" s="17" t="s">
        <v>5536</v>
      </c>
      <c r="AY446" s="17"/>
      <c r="AZ446" s="17" t="s">
        <v>5536</v>
      </c>
      <c r="BA446" s="7"/>
      <c r="BC446" s="18"/>
      <c r="BD446" s="18"/>
      <c r="BE446" s="18"/>
      <c r="BF446" s="18"/>
      <c r="BG446" s="18"/>
      <c r="BH446" s="18"/>
      <c r="BI446" s="18"/>
      <c r="BJ446" s="18"/>
      <c r="BK446" s="18"/>
      <c r="BM446" s="18"/>
      <c r="BN446" s="18"/>
      <c r="BO446" s="18"/>
      <c r="BP446" s="9" t="s">
        <v>5813</v>
      </c>
      <c r="BQ446" s="14"/>
      <c r="BR446" s="102" t="s">
        <v>5536</v>
      </c>
      <c r="BS446" s="14"/>
      <c r="BT446" s="14"/>
      <c r="BU446" s="9"/>
      <c r="BV446" s="9"/>
      <c r="BW446" s="9"/>
    </row>
    <row r="447" spans="1:75" x14ac:dyDescent="0.35">
      <c r="A447" s="2" t="s">
        <v>1351</v>
      </c>
      <c r="B447" s="8" t="s">
        <v>1352</v>
      </c>
      <c r="C447" s="3" t="s">
        <v>90</v>
      </c>
      <c r="D447" s="1" t="s">
        <v>11</v>
      </c>
      <c r="E447" s="1" t="s">
        <v>96</v>
      </c>
      <c r="F447" s="3" t="s">
        <v>90</v>
      </c>
      <c r="G447" s="1" t="s">
        <v>1353</v>
      </c>
      <c r="H447" s="29" t="s">
        <v>5588</v>
      </c>
      <c r="I447" s="27">
        <v>4.0185234960237147E-3</v>
      </c>
      <c r="J447" s="27">
        <v>9.6031291336014166E-2</v>
      </c>
      <c r="K447" s="27">
        <v>3.2845142161902437E-2</v>
      </c>
      <c r="L447" s="27">
        <v>8.0267142606837473E-4</v>
      </c>
      <c r="M447" s="27">
        <v>8.9190876114083977E-4</v>
      </c>
      <c r="N447" s="27">
        <v>0</v>
      </c>
      <c r="O447" s="27">
        <v>3.3341125692069908E-2</v>
      </c>
      <c r="P447" s="27">
        <v>7.8593451926515609E-2</v>
      </c>
      <c r="Q447" s="27">
        <v>1.5875057093349635E-2</v>
      </c>
      <c r="R447" s="27">
        <v>1.8728999941590844E-3</v>
      </c>
      <c r="S447" s="80">
        <v>1.5161571381288477E-3</v>
      </c>
      <c r="T447" s="80">
        <v>8.0271788502682428E-4</v>
      </c>
      <c r="U447" s="80">
        <v>0</v>
      </c>
      <c r="V447" s="80">
        <v>2.764917159536535E-3</v>
      </c>
      <c r="W447" s="80">
        <v>8.0271788502682428E-4</v>
      </c>
      <c r="X447" s="80">
        <v>1.6054357700536486E-3</v>
      </c>
      <c r="Y447" s="80">
        <v>0.24161509178241378</v>
      </c>
      <c r="Z447" s="80">
        <v>0</v>
      </c>
      <c r="AA447" s="80">
        <v>0</v>
      </c>
      <c r="AB447" s="80">
        <v>0</v>
      </c>
      <c r="AC447" s="80">
        <v>1.8730083983956953E-3</v>
      </c>
      <c r="AD447" s="80">
        <v>1.8730083983956953E-3</v>
      </c>
      <c r="AE447" s="80">
        <v>3.3000624162211412E-3</v>
      </c>
      <c r="AF447" s="80">
        <v>0</v>
      </c>
      <c r="AG447" s="80"/>
      <c r="AH447" s="80">
        <v>6.24299998053068E-3</v>
      </c>
      <c r="AI447" s="80">
        <v>0.15609780763274475</v>
      </c>
      <c r="AJ447" s="80">
        <v>0.46361242001686587</v>
      </c>
      <c r="AK447" s="80">
        <v>0.26777154732537761</v>
      </c>
      <c r="AL447" s="80">
        <v>0</v>
      </c>
      <c r="AM447" s="80">
        <v>0.15609780763274475</v>
      </c>
      <c r="AN447" s="41" t="s">
        <v>5558</v>
      </c>
      <c r="AO447" s="41"/>
      <c r="AP447" s="40" t="str" cm="1">
        <f t="array" ref="AP447">IFERROR(_xlfn.IFS(
AR447="MPR ISSUE","PDH",
AR447="BSS Hardware Issue","BSS",
AR447="Sites strategiques, MLL, Pylone, etc.","ENVTECH",
AR447="AKTIVCO DEFAUT GE &amp; POWER Cabinet","AKTIVCO",
AR447="AKTIVCO Coupure ENEO &amp; Baisse de tension","AKTIVCO GRID ONLY",
AR447="Coupure ENEO &amp; Baisse de tension","IHS GRID ONLY",
AR447="Defaut GE &amp; POWER Cabinet","IHS",
AR447="Sharing","Partners",
AR447="Sites strategiques &amp; DataCenter","SST &amp; DC",
AR447="Exclu","Exclu",
AR447="SAT","SAT",
AR447="SPARE-ISSUE","SPARE-ISSUE",
AR447="Fiber CAmtel","TRANS_FO_CAMTEL",
AR447="Fiber AOF","Fiber AOF",
AR447="Projet OCM (HUAWEI)","TRAVAUX-HUAWEI",
AR447="Projet OCM (NOKIA)","TRAVAUX-NOKIA",
AR447="ACCESS-ISSUE","ACCESS-ISSUE",
AR447="Projet OCM (ZTE, NOKIA, autres projets)","TRAVAUX OCM",
AR447="No root CAuse","No root cause",
AR447="ODU HS","PDH",
AR447="IP &amp; VLAN","PDH",
AR447="Warehouse HUAWEI","SPARE-ISSUE",
AR447="SPARE-HS","SPARE-ISSUE",
AR447="Power Telco","BSS",AR447="no impacts","no impacts"
),"")</f>
        <v>No root cause</v>
      </c>
      <c r="AQ447" s="40" t="str" cm="1">
        <f t="array" ref="AQ447">IFERROR(_xlfn.IFS(
AR447="MPR ISSUE","TX ISSUE",
AR447="BSS Hardware Issue","RAN ISSUE",
AR447="Sites strategiques, MLL, Pylone, etc.","ENVTECH",
AR447="AKTIVCO DEFAUT GE &amp; POWER Cabinet","POWER ISSUE",
AR447="AKTIVCO Coupure ENEO &amp; Baisse de tension","POWER ISSUE",
AR447="Coupure ENEO &amp; Baisse de tension","POWER ISSUE",
AR447="Defaut GE &amp; POWER Cabinet","POWER ISSUE",
AR447="Sharing","POWER ISSUE",
AR447="Sites strategiques &amp; DataCenter","POWER ISSUE",
AR447="Exclu","Exclu",
AR447="SAT","TX ISSUE",
AR447="SPARE-ISSUE","SPARE-ISSUE",
AR447="Fiber CAmtel","TX ISSUE",
AR447="Fiber AOF","TX ISSUE",
AR447="Projet OCM (HUAWEI)","TRAVAUX-HUAWEI",
AR447="Projet OCM (NOKIA)","TRAVAUX -NOKIA",
AR447="ACCESS-ISSUE","ACCESS-ISSUE",
AR447="Projet OCM (ZTE, NOKIA, autres projets)","TRAVAUX OCM",
AR447="No root CAuse","No root cause",
AR447="ODU HS","TX ISSUE",
AR447="IP &amp; VLAN","TX ISSUE",
AR447="Warehouse HUAWEI","SPARE-ISSUE",
AR447="SPARE-HS","SPARE-ISSUE",
AR447="Power Telco","RAN ISSUE",AR447="no impacts","no impacts"
),"")</f>
        <v>No root cause</v>
      </c>
      <c r="AR447" s="59" t="s">
        <v>5343</v>
      </c>
      <c r="AS447" s="40" t="str" cm="1">
        <f t="array" ref="AS447">IFERROR(_xlfn.IFS(
AR447="MPR ISSUE","ACTIVE",
AR447="BSS Hardware Issue","ACTIVE",
AR447="Sites strategiques, MLL, Pylone, etc.","PASSIVE",
AR447="AKTIVCO DEFAUT GE &amp; POWER Cabinet","PASSIVE",
AR447="AKTIVCO Coupure ENEO &amp; Baisse de tension","PASSIVE",
AR447="Coupure ENEO &amp; Baisse de tension","PASSIVE",
AR447="Defaut GE &amp; POWER Cabinet","PASSIVE",
AR447="Sharing","PASSIVE",
AR447="Sites strategiques &amp; DataCenter","PASSIVE",
AR447="Exclu","Exclu",
AR447="SAT","ACTIVE",
AR447="SPARE-ISSUE","SPARE-ISSUE",
AR447="Fiber CAmtel","ACTIVE",
AR447="Fiber AOF","ACTIVE",
AR447="Projet OCM (HUAWEI)","PLANNED WORKS",
AR447="Projet OCM (NOKIA)","PLANNED WORKS",
AR447="ACCESS-ISSUE","ACCESS-ISSUE",
AR447="Projet OCM (ZTE, NOKIA, autres projets)","PLANNED WORKS",
AR447="No root CAuse","No root cause",
AR447="ODU HS","ACTIVE",
AR447="IP &amp; VLAN","ACTIVE",
AR447="Warehouse HUAWEI","SPARE-ISSUE",
AR447="SPARE-HS","SPARE-ISSUE",
AR447="Power Telco","ACTIVE", AR447="no impacts","no impacts"
),"")</f>
        <v>No root cause</v>
      </c>
      <c r="AT447" s="99" t="s">
        <v>5836</v>
      </c>
      <c r="AU447" s="99" t="s">
        <v>1352</v>
      </c>
      <c r="AW447" s="17"/>
      <c r="AX447" s="17" t="s">
        <v>5536</v>
      </c>
      <c r="AY447" s="17"/>
      <c r="AZ447" s="17" t="s">
        <v>5536</v>
      </c>
      <c r="BA447" s="7"/>
      <c r="BC447" s="18"/>
      <c r="BD447" s="18"/>
      <c r="BE447" s="18"/>
      <c r="BF447" s="18"/>
      <c r="BG447" s="18"/>
      <c r="BH447" s="18"/>
      <c r="BI447" s="18"/>
      <c r="BJ447" s="18"/>
      <c r="BK447" s="18"/>
      <c r="BM447" s="18"/>
      <c r="BN447" s="18"/>
      <c r="BO447" s="18"/>
      <c r="BP447" s="9" t="s">
        <v>5836</v>
      </c>
      <c r="BQ447" s="14"/>
      <c r="BR447" s="102" t="s">
        <v>5536</v>
      </c>
      <c r="BS447" s="14"/>
      <c r="BT447" s="14"/>
      <c r="BU447" s="9"/>
      <c r="BV447" s="9"/>
      <c r="BW447" s="9"/>
    </row>
    <row r="448" spans="1:75" x14ac:dyDescent="0.35">
      <c r="A448" s="1" t="s">
        <v>4904</v>
      </c>
      <c r="B448" s="8" t="s">
        <v>4905</v>
      </c>
      <c r="C448" s="3" t="s">
        <v>32</v>
      </c>
      <c r="D448" s="1" t="s">
        <v>11</v>
      </c>
      <c r="E448" s="1" t="s">
        <v>145</v>
      </c>
      <c r="F448" s="3" t="s">
        <v>31</v>
      </c>
      <c r="G448" s="1" t="s">
        <v>32</v>
      </c>
      <c r="H448" s="30" t="s">
        <v>5587</v>
      </c>
      <c r="I448" s="27">
        <v>0</v>
      </c>
      <c r="J448" s="27">
        <v>0</v>
      </c>
      <c r="K448" s="27">
        <v>0</v>
      </c>
      <c r="L448" s="27">
        <v>0</v>
      </c>
      <c r="M448" s="27">
        <v>0</v>
      </c>
      <c r="N448" s="27">
        <v>0</v>
      </c>
      <c r="O448" s="27">
        <v>0</v>
      </c>
      <c r="P448" s="27">
        <v>0</v>
      </c>
      <c r="Q448" s="27">
        <v>8.6275586203354138</v>
      </c>
      <c r="R448" s="27">
        <v>3.6884725468206478</v>
      </c>
      <c r="S448" s="80">
        <v>0</v>
      </c>
      <c r="T448" s="80">
        <v>0</v>
      </c>
      <c r="U448" s="80">
        <v>0</v>
      </c>
      <c r="V448" s="80">
        <v>0</v>
      </c>
      <c r="W448" s="80">
        <v>0</v>
      </c>
      <c r="X448" s="80">
        <v>0</v>
      </c>
      <c r="Y448" s="80">
        <v>0</v>
      </c>
      <c r="Z448" s="80">
        <v>0</v>
      </c>
      <c r="AA448" s="80">
        <v>0</v>
      </c>
      <c r="AB448" s="80">
        <v>0</v>
      </c>
      <c r="AC448" s="80">
        <v>0</v>
      </c>
      <c r="AD448" s="80">
        <v>0</v>
      </c>
      <c r="AE448" s="80">
        <v>0</v>
      </c>
      <c r="AF448" s="80">
        <v>0</v>
      </c>
      <c r="AG448" s="80"/>
      <c r="AH448" s="80">
        <v>0</v>
      </c>
      <c r="AI448" s="80">
        <v>0.15236507406551331</v>
      </c>
      <c r="AJ448" s="80">
        <v>8.1806609674312275E-2</v>
      </c>
      <c r="AK448" s="80">
        <v>7.1507866077773485E-2</v>
      </c>
      <c r="AL448" s="80">
        <v>0.22373852784289525</v>
      </c>
      <c r="AM448" s="80">
        <v>0.15236507406551331</v>
      </c>
      <c r="AN448" s="41" t="s">
        <v>5558</v>
      </c>
      <c r="AO448" s="41"/>
      <c r="AP448" s="40" t="str" cm="1">
        <f t="array" ref="AP448">IFERROR(_xlfn.IFS(
AR448="MPR ISSUE","PDH",
AR448="BSS Hardware Issue","BSS",
AR448="Sites strategiques, MLL, Pylone, etc.","ENVTECH",
AR448="AKTIVCO DEFAUT GE &amp; POWER Cabinet","AKTIVCO",
AR448="AKTIVCO Coupure ENEO &amp; Baisse de tension","AKTIVCO GRID ONLY",
AR448="Coupure ENEO &amp; Baisse de tension","IHS GRID ONLY",
AR448="Defaut GE &amp; POWER Cabinet","IHS",
AR448="Sharing","Partners",
AR448="Sites strategiques &amp; DataCenter","SST &amp; DC",
AR448="Exclu","Exclu",
AR448="SAT","SAT",
AR448="SPARE-ISSUE","SPARE-ISSUE",
AR448="Fiber CAmtel","TRANS_FO_CAMTEL",
AR448="Fiber AOF","Fiber AOF",
AR448="Projet OCM (HUAWEI)","TRAVAUX-HUAWEI",
AR448="Projet OCM (NOKIA)","TRAVAUX-NOKIA",
AR448="ACCESS-ISSUE","ACCESS-ISSUE",
AR448="Projet OCM (ZTE, NOKIA, autres projets)","TRAVAUX OCM",
AR448="No root CAuse","No root cause",
AR448="ODU HS","PDH",
AR448="IP &amp; VLAN","PDH",
AR448="Warehouse HUAWEI","SPARE-ISSUE",
AR448="SPARE-HS","SPARE-ISSUE",
AR448="Power Telco","BSS",AR448="no impacts","no impacts"
),"")</f>
        <v>No root cause</v>
      </c>
      <c r="AQ448" s="40" t="str" cm="1">
        <f t="array" ref="AQ448">IFERROR(_xlfn.IFS(
AR448="MPR ISSUE","TX ISSUE",
AR448="BSS Hardware Issue","RAN ISSUE",
AR448="Sites strategiques, MLL, Pylone, etc.","ENVTECH",
AR448="AKTIVCO DEFAUT GE &amp; POWER Cabinet","POWER ISSUE",
AR448="AKTIVCO Coupure ENEO &amp; Baisse de tension","POWER ISSUE",
AR448="Coupure ENEO &amp; Baisse de tension","POWER ISSUE",
AR448="Defaut GE &amp; POWER Cabinet","POWER ISSUE",
AR448="Sharing","POWER ISSUE",
AR448="Sites strategiques &amp; DataCenter","POWER ISSUE",
AR448="Exclu","Exclu",
AR448="SAT","TX ISSUE",
AR448="SPARE-ISSUE","SPARE-ISSUE",
AR448="Fiber CAmtel","TX ISSUE",
AR448="Fiber AOF","TX ISSUE",
AR448="Projet OCM (HUAWEI)","TRAVAUX-HUAWEI",
AR448="Projet OCM (NOKIA)","TRAVAUX -NOKIA",
AR448="ACCESS-ISSUE","ACCESS-ISSUE",
AR448="Projet OCM (ZTE, NOKIA, autres projets)","TRAVAUX OCM",
AR448="No root CAuse","No root cause",
AR448="ODU HS","TX ISSUE",
AR448="IP &amp; VLAN","TX ISSUE",
AR448="Warehouse HUAWEI","SPARE-ISSUE",
AR448="SPARE-HS","SPARE-ISSUE",
AR448="Power Telco","RAN ISSUE",AR448="no impacts","no impacts"
),"")</f>
        <v>No root cause</v>
      </c>
      <c r="AR448" s="59" t="s">
        <v>5343</v>
      </c>
      <c r="AS448" s="40" t="str" cm="1">
        <f t="array" ref="AS448">IFERROR(_xlfn.IFS(
AR448="MPR ISSUE","ACTIVE",
AR448="BSS Hardware Issue","ACTIVE",
AR448="Sites strategiques, MLL, Pylone, etc.","PASSIVE",
AR448="AKTIVCO DEFAUT GE &amp; POWER Cabinet","PASSIVE",
AR448="AKTIVCO Coupure ENEO &amp; Baisse de tension","PASSIVE",
AR448="Coupure ENEO &amp; Baisse de tension","PASSIVE",
AR448="Defaut GE &amp; POWER Cabinet","PASSIVE",
AR448="Sharing","PASSIVE",
AR448="Sites strategiques &amp; DataCenter","PASSIVE",
AR448="Exclu","Exclu",
AR448="SAT","ACTIVE",
AR448="SPARE-ISSUE","SPARE-ISSUE",
AR448="Fiber CAmtel","ACTIVE",
AR448="Fiber AOF","ACTIVE",
AR448="Projet OCM (HUAWEI)","PLANNED WORKS",
AR448="Projet OCM (NOKIA)","PLANNED WORKS",
AR448="ACCESS-ISSUE","ACCESS-ISSUE",
AR448="Projet OCM (ZTE, NOKIA, autres projets)","PLANNED WORKS",
AR448="No root CAuse","No root cause",
AR448="ODU HS","ACTIVE",
AR448="IP &amp; VLAN","ACTIVE",
AR448="Warehouse HUAWEI","SPARE-ISSUE",
AR448="SPARE-HS","SPARE-ISSUE",
AR448="Power Telco","ACTIVE", AR448="no impacts","no impacts"
),"")</f>
        <v>No root cause</v>
      </c>
      <c r="AT448" s="99" t="s">
        <v>5661</v>
      </c>
      <c r="AU448" s="99" t="s">
        <v>4905</v>
      </c>
      <c r="AW448" s="17"/>
      <c r="AX448" s="17" t="s">
        <v>5536</v>
      </c>
      <c r="AY448" s="17"/>
      <c r="AZ448" s="17" t="s">
        <v>5536</v>
      </c>
      <c r="BA448" s="7"/>
      <c r="BC448" s="18"/>
      <c r="BD448" s="18"/>
      <c r="BE448" s="18"/>
      <c r="BF448" s="18"/>
      <c r="BG448" s="18"/>
      <c r="BH448" s="18"/>
      <c r="BI448" s="18"/>
      <c r="BJ448" s="18"/>
      <c r="BK448" s="18"/>
      <c r="BM448" s="18"/>
      <c r="BN448" s="18"/>
      <c r="BO448" s="18"/>
      <c r="BP448" s="9" t="s">
        <v>5661</v>
      </c>
      <c r="BQ448" s="14"/>
      <c r="BR448" s="102" t="s">
        <v>5536</v>
      </c>
      <c r="BS448" s="14"/>
      <c r="BT448" s="14"/>
      <c r="BU448" s="9"/>
      <c r="BV448" s="9"/>
      <c r="BW448" s="9"/>
    </row>
    <row r="449" spans="1:75" x14ac:dyDescent="0.35">
      <c r="A449" s="1" t="s">
        <v>4828</v>
      </c>
      <c r="B449" s="8" t="s">
        <v>4829</v>
      </c>
      <c r="C449" s="3" t="s">
        <v>24</v>
      </c>
      <c r="D449" s="1" t="s">
        <v>11</v>
      </c>
      <c r="E449" s="1" t="s">
        <v>12</v>
      </c>
      <c r="F449" s="3" t="s">
        <v>23</v>
      </c>
      <c r="G449" s="1" t="s">
        <v>24</v>
      </c>
      <c r="H449" s="28" t="s">
        <v>5589</v>
      </c>
      <c r="I449" s="27">
        <v>0</v>
      </c>
      <c r="J449" s="27">
        <v>0</v>
      </c>
      <c r="K449" s="27">
        <v>0</v>
      </c>
      <c r="L449" s="27">
        <v>0</v>
      </c>
      <c r="M449" s="27">
        <v>0</v>
      </c>
      <c r="N449" s="27">
        <v>0</v>
      </c>
      <c r="O449" s="27">
        <v>0</v>
      </c>
      <c r="P449" s="27">
        <v>0</v>
      </c>
      <c r="Q449" s="27">
        <v>0</v>
      </c>
      <c r="R449" s="27">
        <v>0</v>
      </c>
      <c r="S449" s="80">
        <v>0</v>
      </c>
      <c r="T449" s="80">
        <v>5.0810354618429203</v>
      </c>
      <c r="U449" s="80">
        <v>0.1720193303712835</v>
      </c>
      <c r="V449" s="80">
        <v>1.2051162419064416</v>
      </c>
      <c r="W449" s="80">
        <v>5.0810354618429203</v>
      </c>
      <c r="X449" s="80">
        <v>0.1686306654909783</v>
      </c>
      <c r="Y449" s="80">
        <v>0</v>
      </c>
      <c r="Z449" s="80">
        <v>0</v>
      </c>
      <c r="AA449" s="80">
        <v>0</v>
      </c>
      <c r="AB449" s="80">
        <v>0</v>
      </c>
      <c r="AC449" s="80">
        <v>0.15775126771736681</v>
      </c>
      <c r="AD449" s="80">
        <v>0.15775126771736681</v>
      </c>
      <c r="AE449" s="80">
        <v>0</v>
      </c>
      <c r="AF449" s="80">
        <v>0.15612827559048373</v>
      </c>
      <c r="AG449" s="80"/>
      <c r="AH449" s="80">
        <v>0.31951542805614763</v>
      </c>
      <c r="AI449" s="80">
        <v>0.15017135943247351</v>
      </c>
      <c r="AJ449" s="80">
        <v>0.11490394030590427</v>
      </c>
      <c r="AK449" s="80">
        <v>0.19762946642594117</v>
      </c>
      <c r="AL449" s="80">
        <v>0.1292772294781632</v>
      </c>
      <c r="AM449" s="80">
        <v>0.15017135943247351</v>
      </c>
      <c r="AN449" s="41" t="s">
        <v>5558</v>
      </c>
      <c r="AO449" s="41"/>
      <c r="AP449" s="40" t="str" cm="1">
        <f t="array" ref="AP449">IFERROR(_xlfn.IFS(
AR449="MPR ISSUE","PDH",
AR449="BSS Hardware Issue","BSS",
AR449="Sites strategiques, MLL, Pylone, etc.","ENVTECH",
AR449="AKTIVCO DEFAUT GE &amp; POWER Cabinet","AKTIVCO",
AR449="AKTIVCO Coupure ENEO &amp; Baisse de tension","AKTIVCO GRID ONLY",
AR449="Coupure ENEO &amp; Baisse de tension","IHS GRID ONLY",
AR449="Defaut GE &amp; POWER Cabinet","IHS",
AR449="Sharing","Partners",
AR449="Sites strategiques &amp; DataCenter","SST &amp; DC",
AR449="Exclu","Exclu",
AR449="SAT","SAT",
AR449="SPARE-ISSUE","SPARE-ISSUE",
AR449="Fiber CAmtel","TRANS_FO_CAMTEL",
AR449="Fiber AOF","Fiber AOF",
AR449="Projet OCM (HUAWEI)","TRAVAUX-HUAWEI",
AR449="Projet OCM (NOKIA)","TRAVAUX-NOKIA",
AR449="ACCESS-ISSUE","ACCESS-ISSUE",
AR449="Projet OCM (ZTE, NOKIA, autres projets)","TRAVAUX OCM",
AR449="No root CAuse","No root cause",
AR449="ODU HS","PDH",
AR449="IP &amp; VLAN","PDH",
AR449="Warehouse HUAWEI","SPARE-ISSUE",
AR449="SPARE-HS","SPARE-ISSUE",
AR449="Power Telco","BSS",AR449="no impacts","no impacts"
),"")</f>
        <v>No root cause</v>
      </c>
      <c r="AQ449" s="40" t="str" cm="1">
        <f t="array" ref="AQ449">IFERROR(_xlfn.IFS(
AR449="MPR ISSUE","TX ISSUE",
AR449="BSS Hardware Issue","RAN ISSUE",
AR449="Sites strategiques, MLL, Pylone, etc.","ENVTECH",
AR449="AKTIVCO DEFAUT GE &amp; POWER Cabinet","POWER ISSUE",
AR449="AKTIVCO Coupure ENEO &amp; Baisse de tension","POWER ISSUE",
AR449="Coupure ENEO &amp; Baisse de tension","POWER ISSUE",
AR449="Defaut GE &amp; POWER Cabinet","POWER ISSUE",
AR449="Sharing","POWER ISSUE",
AR449="Sites strategiques &amp; DataCenter","POWER ISSUE",
AR449="Exclu","Exclu",
AR449="SAT","TX ISSUE",
AR449="SPARE-ISSUE","SPARE-ISSUE",
AR449="Fiber CAmtel","TX ISSUE",
AR449="Fiber AOF","TX ISSUE",
AR449="Projet OCM (HUAWEI)","TRAVAUX-HUAWEI",
AR449="Projet OCM (NOKIA)","TRAVAUX -NOKIA",
AR449="ACCESS-ISSUE","ACCESS-ISSUE",
AR449="Projet OCM (ZTE, NOKIA, autres projets)","TRAVAUX OCM",
AR449="No root CAuse","No root cause",
AR449="ODU HS","TX ISSUE",
AR449="IP &amp; VLAN","TX ISSUE",
AR449="Warehouse HUAWEI","SPARE-ISSUE",
AR449="SPARE-HS","SPARE-ISSUE",
AR449="Power Telco","RAN ISSUE",AR449="no impacts","no impacts"
),"")</f>
        <v>No root cause</v>
      </c>
      <c r="AR449" s="59" t="s">
        <v>5343</v>
      </c>
      <c r="AS449" s="40" t="str" cm="1">
        <f t="array" ref="AS449">IFERROR(_xlfn.IFS(
AR449="MPR ISSUE","ACTIVE",
AR449="BSS Hardware Issue","ACTIVE",
AR449="Sites strategiques, MLL, Pylone, etc.","PASSIVE",
AR449="AKTIVCO DEFAUT GE &amp; POWER Cabinet","PASSIVE",
AR449="AKTIVCO Coupure ENEO &amp; Baisse de tension","PASSIVE",
AR449="Coupure ENEO &amp; Baisse de tension","PASSIVE",
AR449="Defaut GE &amp; POWER Cabinet","PASSIVE",
AR449="Sharing","PASSIVE",
AR449="Sites strategiques &amp; DataCenter","PASSIVE",
AR449="Exclu","Exclu",
AR449="SAT","ACTIVE",
AR449="SPARE-ISSUE","SPARE-ISSUE",
AR449="Fiber CAmtel","ACTIVE",
AR449="Fiber AOF","ACTIVE",
AR449="Projet OCM (HUAWEI)","PLANNED WORKS",
AR449="Projet OCM (NOKIA)","PLANNED WORKS",
AR449="ACCESS-ISSUE","ACCESS-ISSUE",
AR449="Projet OCM (ZTE, NOKIA, autres projets)","PLANNED WORKS",
AR449="No root CAuse","No root cause",
AR449="ODU HS","ACTIVE",
AR449="IP &amp; VLAN","ACTIVE",
AR449="Warehouse HUAWEI","SPARE-ISSUE",
AR449="SPARE-HS","SPARE-ISSUE",
AR449="Power Telco","ACTIVE", AR449="no impacts","no impacts"
),"")</f>
        <v>No root cause</v>
      </c>
      <c r="AT449" s="99" t="s">
        <v>5661</v>
      </c>
      <c r="AU449" s="99" t="s">
        <v>4829</v>
      </c>
      <c r="AW449" s="17"/>
      <c r="AX449" s="17" t="s">
        <v>5536</v>
      </c>
      <c r="AY449" s="17"/>
      <c r="AZ449" s="17" t="s">
        <v>5536</v>
      </c>
      <c r="BA449" s="7"/>
      <c r="BC449" s="18"/>
      <c r="BD449" s="18"/>
      <c r="BE449" s="18"/>
      <c r="BF449" s="18"/>
      <c r="BG449" s="18"/>
      <c r="BH449" s="18"/>
      <c r="BI449" s="18"/>
      <c r="BJ449" s="18"/>
      <c r="BK449" s="18"/>
      <c r="BM449" s="18"/>
      <c r="BN449" s="18"/>
      <c r="BO449" s="18"/>
      <c r="BP449" s="9" t="s">
        <v>5661</v>
      </c>
      <c r="BQ449" s="14"/>
      <c r="BR449" s="102" t="s">
        <v>5536</v>
      </c>
      <c r="BS449" s="14"/>
      <c r="BT449" s="14"/>
      <c r="BU449" s="9"/>
      <c r="BV449" s="9"/>
      <c r="BW449" s="9"/>
    </row>
    <row r="450" spans="1:75" x14ac:dyDescent="0.35">
      <c r="A450" s="1" t="s">
        <v>754</v>
      </c>
      <c r="B450" s="8" t="s">
        <v>755</v>
      </c>
      <c r="C450" s="3" t="s">
        <v>32</v>
      </c>
      <c r="D450" s="1" t="s">
        <v>11</v>
      </c>
      <c r="E450" s="1" t="s">
        <v>756</v>
      </c>
      <c r="F450" s="3" t="s">
        <v>31</v>
      </c>
      <c r="G450" s="1" t="s">
        <v>32</v>
      </c>
      <c r="H450" s="30" t="s">
        <v>5587</v>
      </c>
      <c r="I450" s="27">
        <v>0.33351596453530324</v>
      </c>
      <c r="J450" s="27">
        <v>0.50364477660494322</v>
      </c>
      <c r="K450" s="27">
        <v>0</v>
      </c>
      <c r="L450" s="27">
        <v>0</v>
      </c>
      <c r="M450" s="27">
        <v>0.30062808011802544</v>
      </c>
      <c r="N450" s="27">
        <v>0.2362612824705437</v>
      </c>
      <c r="O450" s="27">
        <v>0.27639020868468417</v>
      </c>
      <c r="P450" s="27">
        <v>1.3190645572762842</v>
      </c>
      <c r="Q450" s="27">
        <v>0.1245780220470105</v>
      </c>
      <c r="R450" s="27">
        <v>0.11649873156922998</v>
      </c>
      <c r="S450" s="80">
        <v>0.93316696772278895</v>
      </c>
      <c r="T450" s="80">
        <v>0.15766209232577977</v>
      </c>
      <c r="U450" s="80">
        <v>0.58417015520798665</v>
      </c>
      <c r="V450" s="80">
        <v>0.11978038597963138</v>
      </c>
      <c r="W450" s="80">
        <v>0.15766209232577977</v>
      </c>
      <c r="X450" s="80">
        <v>0.63211084572514564</v>
      </c>
      <c r="Y450" s="80">
        <v>0.12006574723270926</v>
      </c>
      <c r="Z450" s="80">
        <v>0.12011925246766147</v>
      </c>
      <c r="AA450" s="80">
        <v>0.11594584414139063</v>
      </c>
      <c r="AB450" s="80">
        <v>0</v>
      </c>
      <c r="AC450" s="80">
        <v>0.81055080429069182</v>
      </c>
      <c r="AD450" s="80">
        <v>0.81055080429069182</v>
      </c>
      <c r="AE450" s="80">
        <v>1.5584469784523716</v>
      </c>
      <c r="AF450" s="80">
        <v>0</v>
      </c>
      <c r="AG450" s="80"/>
      <c r="AH450" s="80">
        <v>0</v>
      </c>
      <c r="AI450" s="80">
        <v>0.15006434896256862</v>
      </c>
      <c r="AJ450" s="80">
        <v>0.12464579611444832</v>
      </c>
      <c r="AK450" s="80">
        <v>0.10391484847557446</v>
      </c>
      <c r="AL450" s="80">
        <v>0.18673377591290211</v>
      </c>
      <c r="AM450" s="80">
        <v>0.15006434896256862</v>
      </c>
      <c r="AN450" s="41" t="s">
        <v>5558</v>
      </c>
      <c r="AO450" s="41"/>
      <c r="AP450" s="40" t="str" cm="1">
        <f t="array" ref="AP450">IFERROR(_xlfn.IFS(
AR450="MPR ISSUE","PDH",
AR450="BSS Hardware Issue","BSS",
AR450="Sites strategiques, MLL, Pylone, etc.","ENVTECH",
AR450="AKTIVCO DEFAUT GE &amp; POWER Cabinet","AKTIVCO",
AR450="AKTIVCO Coupure ENEO &amp; Baisse de tension","AKTIVCO GRID ONLY",
AR450="Coupure ENEO &amp; Baisse de tension","IHS GRID ONLY",
AR450="Defaut GE &amp; POWER Cabinet","IHS",
AR450="Sharing","Partners",
AR450="Sites strategiques &amp; DataCenter","SST &amp; DC",
AR450="Exclu","Exclu",
AR450="SAT","SAT",
AR450="SPARE-ISSUE","SPARE-ISSUE",
AR450="Fiber CAmtel","TRANS_FO_CAMTEL",
AR450="Fiber AOF","Fiber AOF",
AR450="Projet OCM (HUAWEI)","TRAVAUX-HUAWEI",
AR450="Projet OCM (NOKIA)","TRAVAUX-NOKIA",
AR450="ACCESS-ISSUE","ACCESS-ISSUE",
AR450="Projet OCM (ZTE, NOKIA, autres projets)","TRAVAUX OCM",
AR450="No root CAuse","No root cause",
AR450="ODU HS","PDH",
AR450="IP &amp; VLAN","PDH",
AR450="Warehouse HUAWEI","SPARE-ISSUE",
AR450="SPARE-HS","SPARE-ISSUE",
AR450="Power Telco","BSS",AR450="no impacts","no impacts"
),"")</f>
        <v>No root cause</v>
      </c>
      <c r="AQ450" s="40" t="str" cm="1">
        <f t="array" ref="AQ450">IFERROR(_xlfn.IFS(
AR450="MPR ISSUE","TX ISSUE",
AR450="BSS Hardware Issue","RAN ISSUE",
AR450="Sites strategiques, MLL, Pylone, etc.","ENVTECH",
AR450="AKTIVCO DEFAUT GE &amp; POWER Cabinet","POWER ISSUE",
AR450="AKTIVCO Coupure ENEO &amp; Baisse de tension","POWER ISSUE",
AR450="Coupure ENEO &amp; Baisse de tension","POWER ISSUE",
AR450="Defaut GE &amp; POWER Cabinet","POWER ISSUE",
AR450="Sharing","POWER ISSUE",
AR450="Sites strategiques &amp; DataCenter","POWER ISSUE",
AR450="Exclu","Exclu",
AR450="SAT","TX ISSUE",
AR450="SPARE-ISSUE","SPARE-ISSUE",
AR450="Fiber CAmtel","TX ISSUE",
AR450="Fiber AOF","TX ISSUE",
AR450="Projet OCM (HUAWEI)","TRAVAUX-HUAWEI",
AR450="Projet OCM (NOKIA)","TRAVAUX -NOKIA",
AR450="ACCESS-ISSUE","ACCESS-ISSUE",
AR450="Projet OCM (ZTE, NOKIA, autres projets)","TRAVAUX OCM",
AR450="No root CAuse","No root cause",
AR450="ODU HS","TX ISSUE",
AR450="IP &amp; VLAN","TX ISSUE",
AR450="Warehouse HUAWEI","SPARE-ISSUE",
AR450="SPARE-HS","SPARE-ISSUE",
AR450="Power Telco","RAN ISSUE",AR450="no impacts","no impacts"
),"")</f>
        <v>No root cause</v>
      </c>
      <c r="AR450" s="59" t="s">
        <v>5343</v>
      </c>
      <c r="AS450" s="40" t="str" cm="1">
        <f t="array" ref="AS450">IFERROR(_xlfn.IFS(
AR450="MPR ISSUE","ACTIVE",
AR450="BSS Hardware Issue","ACTIVE",
AR450="Sites strategiques, MLL, Pylone, etc.","PASSIVE",
AR450="AKTIVCO DEFAUT GE &amp; POWER Cabinet","PASSIVE",
AR450="AKTIVCO Coupure ENEO &amp; Baisse de tension","PASSIVE",
AR450="Coupure ENEO &amp; Baisse de tension","PASSIVE",
AR450="Defaut GE &amp; POWER Cabinet","PASSIVE",
AR450="Sharing","PASSIVE",
AR450="Sites strategiques &amp; DataCenter","PASSIVE",
AR450="Exclu","Exclu",
AR450="SAT","ACTIVE",
AR450="SPARE-ISSUE","SPARE-ISSUE",
AR450="Fiber CAmtel","ACTIVE",
AR450="Fiber AOF","ACTIVE",
AR450="Projet OCM (HUAWEI)","PLANNED WORKS",
AR450="Projet OCM (NOKIA)","PLANNED WORKS",
AR450="ACCESS-ISSUE","ACCESS-ISSUE",
AR450="Projet OCM (ZTE, NOKIA, autres projets)","PLANNED WORKS",
AR450="No root CAuse","No root cause",
AR450="ODU HS","ACTIVE",
AR450="IP &amp; VLAN","ACTIVE",
AR450="Warehouse HUAWEI","SPARE-ISSUE",
AR450="SPARE-HS","SPARE-ISSUE",
AR450="Power Telco","ACTIVE", AR450="no impacts","no impacts"
),"")</f>
        <v>No root cause</v>
      </c>
      <c r="AT450" s="99" t="s">
        <v>5661</v>
      </c>
      <c r="AU450" s="99" t="s">
        <v>755</v>
      </c>
      <c r="AW450" s="17"/>
      <c r="AX450" s="17" t="s">
        <v>5536</v>
      </c>
      <c r="AY450" s="17"/>
      <c r="AZ450" s="17" t="s">
        <v>5536</v>
      </c>
      <c r="BA450" s="7"/>
      <c r="BC450" s="18"/>
      <c r="BD450" s="18"/>
      <c r="BE450" s="18"/>
      <c r="BF450" s="18"/>
      <c r="BG450" s="18"/>
      <c r="BH450" s="18"/>
      <c r="BI450" s="18"/>
      <c r="BJ450" s="18"/>
      <c r="BK450" s="18"/>
      <c r="BM450" s="18"/>
      <c r="BN450" s="18"/>
      <c r="BO450" s="18"/>
      <c r="BP450" s="9" t="s">
        <v>5661</v>
      </c>
      <c r="BQ450" s="14"/>
      <c r="BR450" s="102" t="s">
        <v>5536</v>
      </c>
      <c r="BS450" s="14"/>
      <c r="BT450" s="14"/>
      <c r="BU450" s="9"/>
      <c r="BV450" s="9"/>
      <c r="BW450" s="9"/>
    </row>
    <row r="451" spans="1:75" x14ac:dyDescent="0.35">
      <c r="A451" s="1" t="s">
        <v>1758</v>
      </c>
      <c r="B451" s="8" t="s">
        <v>1759</v>
      </c>
      <c r="C451" s="3" t="s">
        <v>37</v>
      </c>
      <c r="D451" s="1" t="s">
        <v>11</v>
      </c>
      <c r="E451" s="1" t="s">
        <v>96</v>
      </c>
      <c r="F451" s="3" t="s">
        <v>37</v>
      </c>
      <c r="G451" s="1" t="s">
        <v>1760</v>
      </c>
      <c r="H451" s="29" t="s">
        <v>5588</v>
      </c>
      <c r="I451" s="27">
        <v>2.1402093980876723E-3</v>
      </c>
      <c r="J451" s="27">
        <v>0</v>
      </c>
      <c r="K451" s="27">
        <v>0</v>
      </c>
      <c r="L451" s="27">
        <v>0</v>
      </c>
      <c r="M451" s="27">
        <v>0</v>
      </c>
      <c r="N451" s="27">
        <v>0</v>
      </c>
      <c r="O451" s="27">
        <v>5.9924872525011837E-2</v>
      </c>
      <c r="P451" s="27">
        <v>0.17405416217056086</v>
      </c>
      <c r="Q451" s="27">
        <v>0.40025165722115302</v>
      </c>
      <c r="R451" s="27">
        <v>1.0701046990435794E-3</v>
      </c>
      <c r="S451" s="80">
        <v>0</v>
      </c>
      <c r="T451" s="80">
        <v>0</v>
      </c>
      <c r="U451" s="80">
        <v>0</v>
      </c>
      <c r="V451" s="80">
        <v>0</v>
      </c>
      <c r="W451" s="80">
        <v>0</v>
      </c>
      <c r="X451" s="80">
        <v>0</v>
      </c>
      <c r="Y451" s="80">
        <v>0.58484788818404665</v>
      </c>
      <c r="Z451" s="80">
        <v>0</v>
      </c>
      <c r="AA451" s="80">
        <v>0</v>
      </c>
      <c r="AB451" s="80">
        <v>0</v>
      </c>
      <c r="AC451" s="80">
        <v>1.2484554822176806E-3</v>
      </c>
      <c r="AD451" s="80">
        <v>1.2484554822176806E-3</v>
      </c>
      <c r="AE451" s="80">
        <v>2.3185601812614311E-3</v>
      </c>
      <c r="AF451" s="80">
        <v>0</v>
      </c>
      <c r="AG451" s="80"/>
      <c r="AH451" s="80">
        <v>0</v>
      </c>
      <c r="AI451" s="80">
        <v>0.1459801160278858</v>
      </c>
      <c r="AJ451" s="80">
        <v>0.22331331007277916</v>
      </c>
      <c r="AK451" s="80">
        <v>0.20533276552050109</v>
      </c>
      <c r="AL451" s="80">
        <v>8.6595223555214512E-2</v>
      </c>
      <c r="AM451" s="80">
        <v>0.1459801160278858</v>
      </c>
      <c r="AN451" s="41" t="s">
        <v>5558</v>
      </c>
      <c r="AO451" s="41"/>
      <c r="AP451" s="40" t="str" cm="1">
        <f t="array" ref="AP451">IFERROR(_xlfn.IFS(
AR451="MPR ISSUE","PDH",
AR451="BSS Hardware Issue","BSS",
AR451="Sites strategiques, MLL, Pylone, etc.","ENVTECH",
AR451="AKTIVCO DEFAUT GE &amp; POWER Cabinet","AKTIVCO",
AR451="AKTIVCO Coupure ENEO &amp; Baisse de tension","AKTIVCO GRID ONLY",
AR451="Coupure ENEO &amp; Baisse de tension","IHS GRID ONLY",
AR451="Defaut GE &amp; POWER Cabinet","IHS",
AR451="Sharing","Partners",
AR451="Sites strategiques &amp; DataCenter","SST &amp; DC",
AR451="Exclu","Exclu",
AR451="SAT","SAT",
AR451="SPARE-ISSUE","SPARE-ISSUE",
AR451="Fiber CAmtel","TRANS_FO_CAMTEL",
AR451="Fiber AOF","Fiber AOF",
AR451="Projet OCM (HUAWEI)","TRAVAUX-HUAWEI",
AR451="Projet OCM (NOKIA)","TRAVAUX-NOKIA",
AR451="ACCESS-ISSUE","ACCESS-ISSUE",
AR451="Projet OCM (ZTE, NOKIA, autres projets)","TRAVAUX OCM",
AR451="No root CAuse","No root cause",
AR451="ODU HS","PDH",
AR451="IP &amp; VLAN","PDH",
AR451="Warehouse HUAWEI","SPARE-ISSUE",
AR451="SPARE-HS","SPARE-ISSUE",
AR451="Power Telco","BSS",AR451="no impacts","no impacts"
),"")</f>
        <v>IHS</v>
      </c>
      <c r="AQ451" s="40" t="str" cm="1">
        <f t="array" ref="AQ451">IFERROR(_xlfn.IFS(
AR451="MPR ISSUE","TX ISSUE",
AR451="BSS Hardware Issue","RAN ISSUE",
AR451="Sites strategiques, MLL, Pylone, etc.","ENVTECH",
AR451="AKTIVCO DEFAUT GE &amp; POWER Cabinet","POWER ISSUE",
AR451="AKTIVCO Coupure ENEO &amp; Baisse de tension","POWER ISSUE",
AR451="Coupure ENEO &amp; Baisse de tension","POWER ISSUE",
AR451="Defaut GE &amp; POWER Cabinet","POWER ISSUE",
AR451="Sharing","POWER ISSUE",
AR451="Sites strategiques &amp; DataCenter","POWER ISSUE",
AR451="Exclu","Exclu",
AR451="SAT","TX ISSUE",
AR451="SPARE-ISSUE","SPARE-ISSUE",
AR451="Fiber CAmtel","TX ISSUE",
AR451="Fiber AOF","TX ISSUE",
AR451="Projet OCM (HUAWEI)","TRAVAUX-HUAWEI",
AR451="Projet OCM (NOKIA)","TRAVAUX -NOKIA",
AR451="ACCESS-ISSUE","ACCESS-ISSUE",
AR451="Projet OCM (ZTE, NOKIA, autres projets)","TRAVAUX OCM",
AR451="No root CAuse","No root cause",
AR451="ODU HS","TX ISSUE",
AR451="IP &amp; VLAN","TX ISSUE",
AR451="Warehouse HUAWEI","SPARE-ISSUE",
AR451="SPARE-HS","SPARE-ISSUE",
AR451="Power Telco","RAN ISSUE",AR451="no impacts","no impacts"
),"")</f>
        <v>POWER ISSUE</v>
      </c>
      <c r="AR451" s="59" t="s">
        <v>5329</v>
      </c>
      <c r="AS451" s="40" t="str" cm="1">
        <f t="array" ref="AS451">IFERROR(_xlfn.IFS(
AR451="MPR ISSUE","ACTIVE",
AR451="BSS Hardware Issue","ACTIVE",
AR451="Sites strategiques, MLL, Pylone, etc.","PASSIVE",
AR451="AKTIVCO DEFAUT GE &amp; POWER Cabinet","PASSIVE",
AR451="AKTIVCO Coupure ENEO &amp; Baisse de tension","PASSIVE",
AR451="Coupure ENEO &amp; Baisse de tension","PASSIVE",
AR451="Defaut GE &amp; POWER Cabinet","PASSIVE",
AR451="Sharing","PASSIVE",
AR451="Sites strategiques &amp; DataCenter","PASSIVE",
AR451="Exclu","Exclu",
AR451="SAT","ACTIVE",
AR451="SPARE-ISSUE","SPARE-ISSUE",
AR451="Fiber CAmtel","ACTIVE",
AR451="Fiber AOF","ACTIVE",
AR451="Projet OCM (HUAWEI)","PLANNED WORKS",
AR451="Projet OCM (NOKIA)","PLANNED WORKS",
AR451="ACCESS-ISSUE","ACCESS-ISSUE",
AR451="Projet OCM (ZTE, NOKIA, autres projets)","PLANNED WORKS",
AR451="No root CAuse","No root cause",
AR451="ODU HS","ACTIVE",
AR451="IP &amp; VLAN","ACTIVE",
AR451="Warehouse HUAWEI","SPARE-ISSUE",
AR451="SPARE-HS","SPARE-ISSUE",
AR451="Power Telco","ACTIVE", AR451="no impacts","no impacts"
),"")</f>
        <v>PASSIVE</v>
      </c>
      <c r="AT451" s="99" t="s">
        <v>5840</v>
      </c>
      <c r="AU451" s="99" t="s">
        <v>1759</v>
      </c>
      <c r="AW451" s="17"/>
      <c r="AX451" s="17" t="s">
        <v>5536</v>
      </c>
      <c r="AY451" s="17"/>
      <c r="AZ451" s="17" t="s">
        <v>5536</v>
      </c>
      <c r="BA451" s="7"/>
      <c r="BC451" s="18"/>
      <c r="BD451" s="18"/>
      <c r="BE451" s="18"/>
      <c r="BF451" s="18"/>
      <c r="BG451" s="18"/>
      <c r="BH451" s="18"/>
      <c r="BI451" s="18"/>
      <c r="BJ451" s="18"/>
      <c r="BK451" s="18"/>
      <c r="BM451" s="18"/>
      <c r="BN451" s="18"/>
      <c r="BO451" s="18"/>
      <c r="BP451" s="9" t="s">
        <v>5840</v>
      </c>
      <c r="BQ451" s="14"/>
      <c r="BR451" s="102" t="s">
        <v>5536</v>
      </c>
      <c r="BS451" s="14"/>
      <c r="BT451" s="14"/>
      <c r="BU451" s="9"/>
      <c r="BV451" s="9"/>
      <c r="BW451" s="9"/>
    </row>
    <row r="452" spans="1:75" x14ac:dyDescent="0.35">
      <c r="A452" s="1" t="s">
        <v>1754</v>
      </c>
      <c r="B452" s="8" t="s">
        <v>1755</v>
      </c>
      <c r="C452" s="3" t="s">
        <v>37</v>
      </c>
      <c r="D452" s="1" t="s">
        <v>11</v>
      </c>
      <c r="E452" s="48" t="s">
        <v>96</v>
      </c>
      <c r="F452" s="3" t="s">
        <v>37</v>
      </c>
      <c r="G452" s="1" t="s">
        <v>1754</v>
      </c>
      <c r="H452" s="29" t="s">
        <v>5588</v>
      </c>
      <c r="I452" s="27">
        <v>1.2484554822176806E-3</v>
      </c>
      <c r="J452" s="27">
        <v>0</v>
      </c>
      <c r="K452" s="27">
        <v>0</v>
      </c>
      <c r="L452" s="27">
        <v>0</v>
      </c>
      <c r="M452" s="27">
        <v>4.4924352663456109</v>
      </c>
      <c r="N452" s="27">
        <v>9.2966357389406529</v>
      </c>
      <c r="O452" s="27">
        <v>9.2964734190981293</v>
      </c>
      <c r="P452" s="27">
        <v>9.29679805878318</v>
      </c>
      <c r="Q452" s="27">
        <v>9.2964734190981293</v>
      </c>
      <c r="R452" s="27">
        <v>9.2967439521690061</v>
      </c>
      <c r="S452" s="80">
        <v>9.2967439521690061</v>
      </c>
      <c r="T452" s="80">
        <v>4.6228522998690194</v>
      </c>
      <c r="U452" s="80">
        <v>4.6228522998690194</v>
      </c>
      <c r="V452" s="80">
        <v>4.6228522998690194</v>
      </c>
      <c r="W452" s="80">
        <v>4.6228522998690194</v>
      </c>
      <c r="X452" s="80">
        <v>4.6228522998690194</v>
      </c>
      <c r="Y452" s="80">
        <v>4.6228522998690194</v>
      </c>
      <c r="Z452" s="80">
        <v>4.6228522998690194</v>
      </c>
      <c r="AA452" s="80">
        <v>4.6228522998690194</v>
      </c>
      <c r="AB452" s="80">
        <v>2.4238344044566831</v>
      </c>
      <c r="AC452" s="80">
        <v>0</v>
      </c>
      <c r="AD452" s="80">
        <v>0</v>
      </c>
      <c r="AE452" s="80">
        <v>2.2293847896743806E-3</v>
      </c>
      <c r="AF452" s="80">
        <v>0</v>
      </c>
      <c r="AG452" s="80"/>
      <c r="AH452" s="80">
        <v>0</v>
      </c>
      <c r="AI452" s="80">
        <v>0.14344753490681558</v>
      </c>
      <c r="AJ452" s="80">
        <v>0.22681038651687188</v>
      </c>
      <c r="AK452" s="80">
        <v>0.19630131140963814</v>
      </c>
      <c r="AL452" s="80">
        <v>8.6595223555214512E-2</v>
      </c>
      <c r="AM452" s="80">
        <v>0.14344753490681558</v>
      </c>
      <c r="AN452" s="41" t="s">
        <v>5558</v>
      </c>
      <c r="AO452" s="41"/>
      <c r="AP452" s="40" t="str" cm="1">
        <f t="array" ref="AP452">IFERROR(_xlfn.IFS(
AR452="MPR ISSUE","PDH",
AR452="BSS Hardware Issue","BSS",
AR452="Sites strategiques, MLL, Pylone, etc.","ENVTECH",
AR452="AKTIVCO DEFAUT GE &amp; POWER Cabinet","AKTIVCO",
AR452="AKTIVCO Coupure ENEO &amp; Baisse de tension","AKTIVCO GRID ONLY",
AR452="Coupure ENEO &amp; Baisse de tension","IHS GRID ONLY",
AR452="Defaut GE &amp; POWER Cabinet","IHS",
AR452="Sharing","Partners",
AR452="Sites strategiques &amp; DataCenter","SST &amp; DC",
AR452="Exclu","Exclu",
AR452="SAT","SAT",
AR452="SPARE-ISSUE","SPARE-ISSUE",
AR452="Fiber CAmtel","TRANS_FO_CAMTEL",
AR452="Fiber AOF","Fiber AOF",
AR452="Projet OCM (HUAWEI)","TRAVAUX-HUAWEI",
AR452="Projet OCM (NOKIA)","TRAVAUX-NOKIA",
AR452="ACCESS-ISSUE","ACCESS-ISSUE",
AR452="Projet OCM (ZTE, NOKIA, autres projets)","TRAVAUX OCM",
AR452="No root CAuse","No root cause",
AR452="ODU HS","PDH",
AR452="IP &amp; VLAN","PDH",
AR452="Warehouse HUAWEI","SPARE-ISSUE",
AR452="SPARE-HS","SPARE-ISSUE",
AR452="Power Telco","BSS",AR452="no impacts","no impacts"
),"")</f>
        <v>No root cause</v>
      </c>
      <c r="AQ452" s="40" t="str" cm="1">
        <f t="array" ref="AQ452">IFERROR(_xlfn.IFS(
AR452="MPR ISSUE","TX ISSUE",
AR452="BSS Hardware Issue","RAN ISSUE",
AR452="Sites strategiques, MLL, Pylone, etc.","ENVTECH",
AR452="AKTIVCO DEFAUT GE &amp; POWER Cabinet","POWER ISSUE",
AR452="AKTIVCO Coupure ENEO &amp; Baisse de tension","POWER ISSUE",
AR452="Coupure ENEO &amp; Baisse de tension","POWER ISSUE",
AR452="Defaut GE &amp; POWER Cabinet","POWER ISSUE",
AR452="Sharing","POWER ISSUE",
AR452="Sites strategiques &amp; DataCenter","POWER ISSUE",
AR452="Exclu","Exclu",
AR452="SAT","TX ISSUE",
AR452="SPARE-ISSUE","SPARE-ISSUE",
AR452="Fiber CAmtel","TX ISSUE",
AR452="Fiber AOF","TX ISSUE",
AR452="Projet OCM (HUAWEI)","TRAVAUX-HUAWEI",
AR452="Projet OCM (NOKIA)","TRAVAUX -NOKIA",
AR452="ACCESS-ISSUE","ACCESS-ISSUE",
AR452="Projet OCM (ZTE, NOKIA, autres projets)","TRAVAUX OCM",
AR452="No root CAuse","No root cause",
AR452="ODU HS","TX ISSUE",
AR452="IP &amp; VLAN","TX ISSUE",
AR452="Warehouse HUAWEI","SPARE-ISSUE",
AR452="SPARE-HS","SPARE-ISSUE",
AR452="Power Telco","RAN ISSUE",AR452="no impacts","no impacts"
),"")</f>
        <v>No root cause</v>
      </c>
      <c r="AR452" s="59" t="s">
        <v>5343</v>
      </c>
      <c r="AS452" s="40" t="str" cm="1">
        <f t="array" ref="AS452">IFERROR(_xlfn.IFS(
AR452="MPR ISSUE","ACTIVE",
AR452="BSS Hardware Issue","ACTIVE",
AR452="Sites strategiques, MLL, Pylone, etc.","PASSIVE",
AR452="AKTIVCO DEFAUT GE &amp; POWER Cabinet","PASSIVE",
AR452="AKTIVCO Coupure ENEO &amp; Baisse de tension","PASSIVE",
AR452="Coupure ENEO &amp; Baisse de tension","PASSIVE",
AR452="Defaut GE &amp; POWER Cabinet","PASSIVE",
AR452="Sharing","PASSIVE",
AR452="Sites strategiques &amp; DataCenter","PASSIVE",
AR452="Exclu","Exclu",
AR452="SAT","ACTIVE",
AR452="SPARE-ISSUE","SPARE-ISSUE",
AR452="Fiber CAmtel","ACTIVE",
AR452="Fiber AOF","ACTIVE",
AR452="Projet OCM (HUAWEI)","PLANNED WORKS",
AR452="Projet OCM (NOKIA)","PLANNED WORKS",
AR452="ACCESS-ISSUE","ACCESS-ISSUE",
AR452="Projet OCM (ZTE, NOKIA, autres projets)","PLANNED WORKS",
AR452="No root CAuse","No root cause",
AR452="ODU HS","ACTIVE",
AR452="IP &amp; VLAN","ACTIVE",
AR452="Warehouse HUAWEI","SPARE-ISSUE",
AR452="SPARE-HS","SPARE-ISSUE",
AR452="Power Telco","ACTIVE", AR452="no impacts","no impacts"
),"")</f>
        <v>No root cause</v>
      </c>
      <c r="AT452" s="99" t="s">
        <v>5661</v>
      </c>
      <c r="AU452" s="99" t="s">
        <v>1755</v>
      </c>
      <c r="AW452" s="17"/>
      <c r="AX452" s="17" t="s">
        <v>5536</v>
      </c>
      <c r="AY452" s="17"/>
      <c r="AZ452" s="17" t="s">
        <v>5536</v>
      </c>
      <c r="BA452" s="7"/>
      <c r="BC452" s="18"/>
      <c r="BD452" s="18"/>
      <c r="BE452" s="18"/>
      <c r="BF452" s="18"/>
      <c r="BG452" s="18"/>
      <c r="BH452" s="18"/>
      <c r="BI452" s="18"/>
      <c r="BJ452" s="18"/>
      <c r="BK452" s="18"/>
      <c r="BM452" s="18"/>
      <c r="BN452" s="18"/>
      <c r="BO452" s="18"/>
      <c r="BP452" s="9" t="s">
        <v>5661</v>
      </c>
      <c r="BQ452" s="14"/>
      <c r="BR452" s="102" t="s">
        <v>5536</v>
      </c>
      <c r="BS452" s="14"/>
      <c r="BT452" s="14"/>
      <c r="BU452" s="9"/>
      <c r="BV452" s="9"/>
      <c r="BW452" s="9"/>
    </row>
    <row r="453" spans="1:75" x14ac:dyDescent="0.35">
      <c r="A453" s="1" t="s">
        <v>1297</v>
      </c>
      <c r="B453" s="8" t="s">
        <v>1298</v>
      </c>
      <c r="C453" s="3" t="s">
        <v>51</v>
      </c>
      <c r="D453" s="1" t="s">
        <v>11</v>
      </c>
      <c r="E453" s="1" t="s">
        <v>154</v>
      </c>
      <c r="F453" s="3" t="s">
        <v>51</v>
      </c>
      <c r="G453" s="1" t="s">
        <v>1299</v>
      </c>
      <c r="H453" s="29" t="s">
        <v>5588</v>
      </c>
      <c r="I453" s="27">
        <v>0.45715389072948154</v>
      </c>
      <c r="J453" s="27">
        <v>1.2983560267523773</v>
      </c>
      <c r="K453" s="27">
        <v>0.53557725821926117</v>
      </c>
      <c r="L453" s="27">
        <v>0.10983520844760779</v>
      </c>
      <c r="M453" s="27">
        <v>2.2071770947035261</v>
      </c>
      <c r="N453" s="27">
        <v>3.8408604071254598E-2</v>
      </c>
      <c r="O453" s="27">
        <v>0.20527206708690351</v>
      </c>
      <c r="P453" s="27">
        <v>0.74806464792363381</v>
      </c>
      <c r="Q453" s="27">
        <v>0.75962942533663125</v>
      </c>
      <c r="R453" s="27">
        <v>4.1062246274719394</v>
      </c>
      <c r="S453" s="80">
        <v>2.6468326035782903</v>
      </c>
      <c r="T453" s="80">
        <v>0.11594584414139084</v>
      </c>
      <c r="U453" s="80">
        <v>0.52606261177082436</v>
      </c>
      <c r="V453" s="80">
        <v>1.2354358750460144</v>
      </c>
      <c r="W453" s="80">
        <v>0.11594584414139084</v>
      </c>
      <c r="X453" s="80">
        <v>3.6009023122822337E-2</v>
      </c>
      <c r="Y453" s="80">
        <v>5.6180496699797331E-3</v>
      </c>
      <c r="Z453" s="80">
        <v>0.10934686516395412</v>
      </c>
      <c r="AA453" s="80">
        <v>7.4835988619793056E-2</v>
      </c>
      <c r="AB453" s="80">
        <v>2.0082298185387905E-2</v>
      </c>
      <c r="AC453" s="80">
        <v>0.96635804847146278</v>
      </c>
      <c r="AD453" s="80">
        <v>0.96635804847146278</v>
      </c>
      <c r="AE453" s="80">
        <v>0.12580864245091058</v>
      </c>
      <c r="AF453" s="80">
        <v>3.4831907953874086E-2</v>
      </c>
      <c r="AG453" s="80"/>
      <c r="AH453" s="80">
        <v>3.6829436725422368E-2</v>
      </c>
      <c r="AI453" s="80">
        <v>0.14332268935859352</v>
      </c>
      <c r="AJ453" s="80">
        <v>0.47223021553980871</v>
      </c>
      <c r="AK453" s="80">
        <v>0.22605198377483332</v>
      </c>
      <c r="AL453" s="80">
        <v>0</v>
      </c>
      <c r="AM453" s="80">
        <v>0.14332268935859352</v>
      </c>
      <c r="AN453" s="41" t="s">
        <v>5591</v>
      </c>
      <c r="AO453" s="41"/>
      <c r="AP453" s="40" t="str" cm="1">
        <f t="array" ref="AP453">IFERROR(_xlfn.IFS(
AR453="MPR ISSUE","PDH",
AR453="BSS Hardware Issue","BSS",
AR453="Sites strategiques, MLL, Pylone, etc.","ENVTECH",
AR453="AKTIVCO DEFAUT GE &amp; POWER Cabinet","AKTIVCO",
AR453="AKTIVCO Coupure ENEO &amp; Baisse de tension","AKTIVCO GRID ONLY",
AR453="Coupure ENEO &amp; Baisse de tension","IHS GRID ONLY",
AR453="Defaut GE &amp; POWER Cabinet","IHS",
AR453="Sharing","Partners",
AR453="Sites strategiques &amp; DataCenter","SST &amp; DC",
AR453="Exclu","Exclu",
AR453="SAT","SAT",
AR453="SPARE-ISSUE","SPARE-ISSUE",
AR453="Fiber CAmtel","TRANS_FO_CAMTEL",
AR453="Fiber AOF","Fiber AOF",
AR453="Projet OCM (HUAWEI)","TRAVAUX-HUAWEI",
AR453="Projet OCM (NOKIA)","TRAVAUX-NOKIA",
AR453="ACCESS-ISSUE","ACCESS-ISSUE",
AR453="Projet OCM (ZTE, NOKIA, autres projets)","TRAVAUX OCM",
AR453="No root CAuse","No root cause",
AR453="ODU HS","PDH",
AR453="IP &amp; VLAN","PDH",
AR453="Warehouse HUAWEI","SPARE-ISSUE",
AR453="SPARE-HS","SPARE-ISSUE",
AR453="Power Telco","BSS",AR453="no impacts","no impacts"
),"")</f>
        <v>IHS</v>
      </c>
      <c r="AQ453" s="40" t="str" cm="1">
        <f t="array" ref="AQ453">IFERROR(_xlfn.IFS(
AR453="MPR ISSUE","TX ISSUE",
AR453="BSS Hardware Issue","RAN ISSUE",
AR453="Sites strategiques, MLL, Pylone, etc.","ENVTECH",
AR453="AKTIVCO DEFAUT GE &amp; POWER Cabinet","POWER ISSUE",
AR453="AKTIVCO Coupure ENEO &amp; Baisse de tension","POWER ISSUE",
AR453="Coupure ENEO &amp; Baisse de tension","POWER ISSUE",
AR453="Defaut GE &amp; POWER Cabinet","POWER ISSUE",
AR453="Sharing","POWER ISSUE",
AR453="Sites strategiques &amp; DataCenter","POWER ISSUE",
AR453="Exclu","Exclu",
AR453="SAT","TX ISSUE",
AR453="SPARE-ISSUE","SPARE-ISSUE",
AR453="Fiber CAmtel","TX ISSUE",
AR453="Fiber AOF","TX ISSUE",
AR453="Projet OCM (HUAWEI)","TRAVAUX-HUAWEI",
AR453="Projet OCM (NOKIA)","TRAVAUX -NOKIA",
AR453="ACCESS-ISSUE","ACCESS-ISSUE",
AR453="Projet OCM (ZTE, NOKIA, autres projets)","TRAVAUX OCM",
AR453="No root CAuse","No root cause",
AR453="ODU HS","TX ISSUE",
AR453="IP &amp; VLAN","TX ISSUE",
AR453="Warehouse HUAWEI","SPARE-ISSUE",
AR453="SPARE-HS","SPARE-ISSUE",
AR453="Power Telco","RAN ISSUE",AR453="no impacts","no impacts"
),"")</f>
        <v>POWER ISSUE</v>
      </c>
      <c r="AR453" s="59" t="s">
        <v>5329</v>
      </c>
      <c r="AS453" s="40" t="str" cm="1">
        <f t="array" ref="AS453">IFERROR(_xlfn.IFS(
AR453="MPR ISSUE","ACTIVE",
AR453="BSS Hardware Issue","ACTIVE",
AR453="Sites strategiques, MLL, Pylone, etc.","PASSIVE",
AR453="AKTIVCO DEFAUT GE &amp; POWER Cabinet","PASSIVE",
AR453="AKTIVCO Coupure ENEO &amp; Baisse de tension","PASSIVE",
AR453="Coupure ENEO &amp; Baisse de tension","PASSIVE",
AR453="Defaut GE &amp; POWER Cabinet","PASSIVE",
AR453="Sharing","PASSIVE",
AR453="Sites strategiques &amp; DataCenter","PASSIVE",
AR453="Exclu","Exclu",
AR453="SAT","ACTIVE",
AR453="SPARE-ISSUE","SPARE-ISSUE",
AR453="Fiber CAmtel","ACTIVE",
AR453="Fiber AOF","ACTIVE",
AR453="Projet OCM (HUAWEI)","PLANNED WORKS",
AR453="Projet OCM (NOKIA)","PLANNED WORKS",
AR453="ACCESS-ISSUE","ACCESS-ISSUE",
AR453="Projet OCM (ZTE, NOKIA, autres projets)","PLANNED WORKS",
AR453="No root CAuse","No root cause",
AR453="ODU HS","ACTIVE",
AR453="IP &amp; VLAN","ACTIVE",
AR453="Warehouse HUAWEI","SPARE-ISSUE",
AR453="SPARE-HS","SPARE-ISSUE",
AR453="Power Telco","ACTIVE", AR453="no impacts","no impacts"
),"")</f>
        <v>PASSIVE</v>
      </c>
      <c r="AT453" s="99" t="s">
        <v>5793</v>
      </c>
      <c r="AU453" s="99" t="s">
        <v>1298</v>
      </c>
      <c r="AW453" s="17"/>
      <c r="AX453" s="17" t="s">
        <v>5536</v>
      </c>
      <c r="AY453" s="17"/>
      <c r="AZ453" s="17" t="s">
        <v>5536</v>
      </c>
      <c r="BA453" s="7"/>
      <c r="BC453" s="18"/>
      <c r="BD453" s="18"/>
      <c r="BE453" s="18"/>
      <c r="BF453" s="18"/>
      <c r="BG453" s="18"/>
      <c r="BH453" s="18"/>
      <c r="BI453" s="18"/>
      <c r="BJ453" s="18"/>
      <c r="BK453" s="18"/>
      <c r="BM453" s="18"/>
      <c r="BN453" s="18"/>
      <c r="BO453" s="18"/>
      <c r="BP453" s="9" t="s">
        <v>5793</v>
      </c>
      <c r="BQ453" s="14"/>
      <c r="BR453" s="102" t="s">
        <v>5536</v>
      </c>
      <c r="BS453" s="14"/>
      <c r="BT453" s="14"/>
      <c r="BU453" s="9"/>
      <c r="BV453" s="9"/>
      <c r="BW453" s="9"/>
    </row>
    <row r="454" spans="1:75" x14ac:dyDescent="0.35">
      <c r="A454" s="1" t="s">
        <v>4865</v>
      </c>
      <c r="B454" s="1" t="s">
        <v>4866</v>
      </c>
      <c r="C454" s="3" t="s">
        <v>13</v>
      </c>
      <c r="D454" s="1" t="s">
        <v>18</v>
      </c>
      <c r="E454" s="1" t="e">
        <v>#N/A</v>
      </c>
      <c r="F454" s="3" t="s">
        <v>13</v>
      </c>
      <c r="G454" s="1" t="s">
        <v>1430</v>
      </c>
      <c r="H454" s="28" t="s">
        <v>5589</v>
      </c>
      <c r="I454" s="27">
        <v>15.514841638772607</v>
      </c>
      <c r="J454" s="27">
        <v>18.155414159054661</v>
      </c>
      <c r="K454" s="27">
        <v>16.708293739459474</v>
      </c>
      <c r="L454" s="27">
        <v>17.428438531759276</v>
      </c>
      <c r="M454" s="27">
        <v>21.325973866616444</v>
      </c>
      <c r="N454" s="27">
        <v>35.009259972662399</v>
      </c>
      <c r="O454" s="27">
        <v>11.537066286565478</v>
      </c>
      <c r="P454" s="27">
        <v>12.278256471279807</v>
      </c>
      <c r="Q454" s="27">
        <v>11.320173899147624</v>
      </c>
      <c r="R454" s="27">
        <v>1.4136974828283866</v>
      </c>
      <c r="S454" s="80">
        <v>0</v>
      </c>
      <c r="T454" s="80">
        <v>17.373559995776656</v>
      </c>
      <c r="U454" s="80">
        <v>0</v>
      </c>
      <c r="V454" s="80">
        <v>0</v>
      </c>
      <c r="W454" s="80">
        <v>17.373559995776656</v>
      </c>
      <c r="X454" s="80">
        <v>19.838528334945622</v>
      </c>
      <c r="Y454" s="80">
        <v>1.2388958802395893</v>
      </c>
      <c r="Z454" s="80">
        <v>2.041313888817549</v>
      </c>
      <c r="AA454" s="80">
        <v>0</v>
      </c>
      <c r="AB454" s="80">
        <v>0</v>
      </c>
      <c r="AC454" s="80">
        <v>0</v>
      </c>
      <c r="AD454" s="80">
        <v>0</v>
      </c>
      <c r="AE454" s="80">
        <v>0</v>
      </c>
      <c r="AF454" s="80">
        <v>0</v>
      </c>
      <c r="AG454" s="80"/>
      <c r="AH454" s="80">
        <v>0</v>
      </c>
      <c r="AI454" s="80">
        <v>0.14169969723171047</v>
      </c>
      <c r="AJ454" s="80">
        <v>0.22481205712024746</v>
      </c>
      <c r="AK454" s="80">
        <v>0.19842635943572323</v>
      </c>
      <c r="AL454" s="80">
        <v>8.242278387364374E-2</v>
      </c>
      <c r="AM454" s="80">
        <v>0.14169969723171047</v>
      </c>
      <c r="AN454" s="41" t="s">
        <v>5591</v>
      </c>
      <c r="AO454" s="41"/>
      <c r="AP454" s="40" t="str" cm="1">
        <f t="array" ref="AP454">IFERROR(_xlfn.IFS(
AR454="MPR ISSUE","PDH",
AR454="BSS Hardware Issue","BSS",
AR454="Sites strategiques, MLL, Pylone, etc.","ENVTECH",
AR454="AKTIVCO DEFAUT GE &amp; POWER Cabinet","AKTIVCO",
AR454="AKTIVCO Coupure ENEO &amp; Baisse de tension","AKTIVCO GRID ONLY",
AR454="Coupure ENEO &amp; Baisse de tension","IHS GRID ONLY",
AR454="Defaut GE &amp; POWER Cabinet","IHS",
AR454="Sharing","Partners",
AR454="Sites strategiques &amp; DataCenter","SST &amp; DC",
AR454="Exclu","Exclu",
AR454="SAT","SAT",
AR454="SPARE-ISSUE","SPARE-ISSUE",
AR454="Fiber CAmtel","TRANS_FO_CAMTEL",
AR454="Fiber AOF","Fiber AOF",
AR454="Projet OCM (HUAWEI)","TRAVAUX-HUAWEI",
AR454="Projet OCM (NOKIA)","TRAVAUX-NOKIA",
AR454="ACCESS-ISSUE","ACCESS-ISSUE",
AR454="Projet OCM (ZTE, NOKIA, autres projets)","TRAVAUX OCM",
AR454="No root CAuse","No root cause",
AR454="ODU HS","PDH",
AR454="IP &amp; VLAN","PDH",
AR454="Warehouse HUAWEI","SPARE-ISSUE",
AR454="SPARE-HS","SPARE-ISSUE",
AR454="Power Telco","BSS",AR454="no impacts","no impacts"
),"")</f>
        <v>No root cause</v>
      </c>
      <c r="AQ454" s="40" t="str" cm="1">
        <f t="array" ref="AQ454">IFERROR(_xlfn.IFS(
AR454="MPR ISSUE","TX ISSUE",
AR454="BSS Hardware Issue","RAN ISSUE",
AR454="Sites strategiques, MLL, Pylone, etc.","ENVTECH",
AR454="AKTIVCO DEFAUT GE &amp; POWER Cabinet","POWER ISSUE",
AR454="AKTIVCO Coupure ENEO &amp; Baisse de tension","POWER ISSUE",
AR454="Coupure ENEO &amp; Baisse de tension","POWER ISSUE",
AR454="Defaut GE &amp; POWER Cabinet","POWER ISSUE",
AR454="Sharing","POWER ISSUE",
AR454="Sites strategiques &amp; DataCenter","POWER ISSUE",
AR454="Exclu","Exclu",
AR454="SAT","TX ISSUE",
AR454="SPARE-ISSUE","SPARE-ISSUE",
AR454="Fiber CAmtel","TX ISSUE",
AR454="Fiber AOF","TX ISSUE",
AR454="Projet OCM (HUAWEI)","TRAVAUX-HUAWEI",
AR454="Projet OCM (NOKIA)","TRAVAUX -NOKIA",
AR454="ACCESS-ISSUE","ACCESS-ISSUE",
AR454="Projet OCM (ZTE, NOKIA, autres projets)","TRAVAUX OCM",
AR454="No root CAuse","No root cause",
AR454="ODU HS","TX ISSUE",
AR454="IP &amp; VLAN","TX ISSUE",
AR454="Warehouse HUAWEI","SPARE-ISSUE",
AR454="SPARE-HS","SPARE-ISSUE",
AR454="Power Telco","RAN ISSUE",AR454="no impacts","no impacts"
),"")</f>
        <v>No root cause</v>
      </c>
      <c r="AR454" s="59" t="s">
        <v>5343</v>
      </c>
      <c r="AS454" s="40" t="str" cm="1">
        <f t="array" ref="AS454">IFERROR(_xlfn.IFS(
AR454="MPR ISSUE","ACTIVE",
AR454="BSS Hardware Issue","ACTIVE",
AR454="Sites strategiques, MLL, Pylone, etc.","PASSIVE",
AR454="AKTIVCO DEFAUT GE &amp; POWER Cabinet","PASSIVE",
AR454="AKTIVCO Coupure ENEO &amp; Baisse de tension","PASSIVE",
AR454="Coupure ENEO &amp; Baisse de tension","PASSIVE",
AR454="Defaut GE &amp; POWER Cabinet","PASSIVE",
AR454="Sharing","PASSIVE",
AR454="Sites strategiques &amp; DataCenter","PASSIVE",
AR454="Exclu","Exclu",
AR454="SAT","ACTIVE",
AR454="SPARE-ISSUE","SPARE-ISSUE",
AR454="Fiber CAmtel","ACTIVE",
AR454="Fiber AOF","ACTIVE",
AR454="Projet OCM (HUAWEI)","PLANNED WORKS",
AR454="Projet OCM (NOKIA)","PLANNED WORKS",
AR454="ACCESS-ISSUE","ACCESS-ISSUE",
AR454="Projet OCM (ZTE, NOKIA, autres projets)","PLANNED WORKS",
AR454="No root CAuse","No root cause",
AR454="ODU HS","ACTIVE",
AR454="IP &amp; VLAN","ACTIVE",
AR454="Warehouse HUAWEI","SPARE-ISSUE",
AR454="SPARE-HS","SPARE-ISSUE",
AR454="Power Telco","ACTIVE", AR454="no impacts","no impacts"
),"")</f>
        <v>No root cause</v>
      </c>
      <c r="AT454" s="99" t="s">
        <v>5661</v>
      </c>
      <c r="AU454" s="99" t="s">
        <v>4866</v>
      </c>
      <c r="AW454" s="17"/>
      <c r="AX454" s="17" t="s">
        <v>5536</v>
      </c>
      <c r="AY454" s="17"/>
      <c r="AZ454" s="17" t="s">
        <v>5536</v>
      </c>
      <c r="BA454" s="7"/>
      <c r="BC454" s="18"/>
      <c r="BD454" s="18"/>
      <c r="BE454" s="18"/>
      <c r="BF454" s="18"/>
      <c r="BG454" s="18"/>
      <c r="BH454" s="18"/>
      <c r="BI454" s="18"/>
      <c r="BJ454" s="18"/>
      <c r="BK454" s="18"/>
      <c r="BM454" s="18"/>
      <c r="BN454" s="18"/>
      <c r="BO454" s="18"/>
      <c r="BP454" s="9" t="s">
        <v>5661</v>
      </c>
      <c r="BQ454" s="14"/>
      <c r="BR454" s="102" t="s">
        <v>5536</v>
      </c>
      <c r="BS454" s="14"/>
      <c r="BT454" s="14"/>
      <c r="BU454" s="9"/>
      <c r="BV454" s="9"/>
      <c r="BW454" s="9"/>
    </row>
    <row r="455" spans="1:75" x14ac:dyDescent="0.35">
      <c r="A455" s="1" t="s">
        <v>1856</v>
      </c>
      <c r="B455" s="8" t="s">
        <v>1857</v>
      </c>
      <c r="C455" s="3" t="s">
        <v>91</v>
      </c>
      <c r="D455" s="1" t="s">
        <v>11</v>
      </c>
      <c r="E455" s="1" t="s">
        <v>12</v>
      </c>
      <c r="F455" s="3" t="s">
        <v>90</v>
      </c>
      <c r="G455" s="1" t="s">
        <v>91</v>
      </c>
      <c r="H455" s="28" t="s">
        <v>5589</v>
      </c>
      <c r="I455" s="27">
        <v>0</v>
      </c>
      <c r="J455" s="27">
        <v>2.3915769918928866</v>
      </c>
      <c r="K455" s="27">
        <v>27.108445123604223</v>
      </c>
      <c r="L455" s="27">
        <v>5.2524305644730949E-2</v>
      </c>
      <c r="M455" s="27">
        <v>7.3123821101323219E-2</v>
      </c>
      <c r="N455" s="27">
        <v>0.15473713948172688</v>
      </c>
      <c r="O455" s="27">
        <v>5.4593174729548874E-2</v>
      </c>
      <c r="P455" s="27">
        <v>5.8855758447406481E-2</v>
      </c>
      <c r="Q455" s="27">
        <v>0</v>
      </c>
      <c r="R455" s="27">
        <v>4.8600588414903848E-2</v>
      </c>
      <c r="S455" s="80">
        <v>0.54004617145074807</v>
      </c>
      <c r="T455" s="80">
        <v>4.4608027782771602</v>
      </c>
      <c r="U455" s="80">
        <v>5.5199567392340332E-2</v>
      </c>
      <c r="V455" s="80">
        <v>0.95513978420982037</v>
      </c>
      <c r="W455" s="80">
        <v>4.4608027782771593</v>
      </c>
      <c r="X455" s="80">
        <v>0.24594572999688952</v>
      </c>
      <c r="Y455" s="80">
        <v>1.4416093803951111</v>
      </c>
      <c r="Z455" s="80">
        <v>7.3748048842432079E-2</v>
      </c>
      <c r="AA455" s="80">
        <v>5.2970182602665852E-2</v>
      </c>
      <c r="AB455" s="80">
        <v>3.7971060088519062</v>
      </c>
      <c r="AC455" s="80">
        <v>1.5675250333159261</v>
      </c>
      <c r="AD455" s="80">
        <v>1.5675250333159261</v>
      </c>
      <c r="AE455" s="80">
        <v>0</v>
      </c>
      <c r="AF455" s="80">
        <v>5.389760667517042E-2</v>
      </c>
      <c r="AG455" s="80"/>
      <c r="AH455" s="80">
        <v>2.6871755799254062</v>
      </c>
      <c r="AI455" s="80">
        <v>0.13545741982062193</v>
      </c>
      <c r="AJ455" s="80">
        <v>0.17173143252241127</v>
      </c>
      <c r="AK455" s="80">
        <v>0.22286441173570523</v>
      </c>
      <c r="AL455" s="80">
        <v>6.9255658649016005E-2</v>
      </c>
      <c r="AM455" s="80">
        <v>0.13545741982062193</v>
      </c>
      <c r="AN455" s="41" t="s">
        <v>5558</v>
      </c>
      <c r="AO455" s="41"/>
      <c r="AP455" s="40" t="str" cm="1">
        <f t="array" ref="AP455">IFERROR(_xlfn.IFS(
AR455="MPR ISSUE","PDH",
AR455="BSS Hardware Issue","BSS",
AR455="Sites strategiques, MLL, Pylone, etc.","ENVTECH",
AR455="AKTIVCO DEFAUT GE &amp; POWER Cabinet","AKTIVCO",
AR455="AKTIVCO Coupure ENEO &amp; Baisse de tension","AKTIVCO GRID ONLY",
AR455="Coupure ENEO &amp; Baisse de tension","IHS GRID ONLY",
AR455="Defaut GE &amp; POWER Cabinet","IHS",
AR455="Sharing","Partners",
AR455="Sites strategiques &amp; DataCenter","SST &amp; DC",
AR455="Exclu","Exclu",
AR455="SAT","SAT",
AR455="SPARE-ISSUE","SPARE-ISSUE",
AR455="Fiber CAmtel","TRANS_FO_CAMTEL",
AR455="Fiber AOF","Fiber AOF",
AR455="Projet OCM (HUAWEI)","TRAVAUX-HUAWEI",
AR455="Projet OCM (NOKIA)","TRAVAUX-NOKIA",
AR455="ACCESS-ISSUE","ACCESS-ISSUE",
AR455="Projet OCM (ZTE, NOKIA, autres projets)","TRAVAUX OCM",
AR455="No root CAuse","No root cause",
AR455="ODU HS","PDH",
AR455="IP &amp; VLAN","PDH",
AR455="Warehouse HUAWEI","SPARE-ISSUE",
AR455="SPARE-HS","SPARE-ISSUE",
AR455="Power Telco","BSS",AR455="no impacts","no impacts"
),"")</f>
        <v>No root cause</v>
      </c>
      <c r="AQ455" s="40" t="str" cm="1">
        <f t="array" ref="AQ455">IFERROR(_xlfn.IFS(
AR455="MPR ISSUE","TX ISSUE",
AR455="BSS Hardware Issue","RAN ISSUE",
AR455="Sites strategiques, MLL, Pylone, etc.","ENVTECH",
AR455="AKTIVCO DEFAUT GE &amp; POWER Cabinet","POWER ISSUE",
AR455="AKTIVCO Coupure ENEO &amp; Baisse de tension","POWER ISSUE",
AR455="Coupure ENEO &amp; Baisse de tension","POWER ISSUE",
AR455="Defaut GE &amp; POWER Cabinet","POWER ISSUE",
AR455="Sharing","POWER ISSUE",
AR455="Sites strategiques &amp; DataCenter","POWER ISSUE",
AR455="Exclu","Exclu",
AR455="SAT","TX ISSUE",
AR455="SPARE-ISSUE","SPARE-ISSUE",
AR455="Fiber CAmtel","TX ISSUE",
AR455="Fiber AOF","TX ISSUE",
AR455="Projet OCM (HUAWEI)","TRAVAUX-HUAWEI",
AR455="Projet OCM (NOKIA)","TRAVAUX -NOKIA",
AR455="ACCESS-ISSUE","ACCESS-ISSUE",
AR455="Projet OCM (ZTE, NOKIA, autres projets)","TRAVAUX OCM",
AR455="No root CAuse","No root cause",
AR455="ODU HS","TX ISSUE",
AR455="IP &amp; VLAN","TX ISSUE",
AR455="Warehouse HUAWEI","SPARE-ISSUE",
AR455="SPARE-HS","SPARE-ISSUE",
AR455="Power Telco","RAN ISSUE",AR455="no impacts","no impacts"
),"")</f>
        <v>No root cause</v>
      </c>
      <c r="AR455" s="59" t="s">
        <v>5343</v>
      </c>
      <c r="AS455" s="40" t="str" cm="1">
        <f t="array" ref="AS455">IFERROR(_xlfn.IFS(
AR455="MPR ISSUE","ACTIVE",
AR455="BSS Hardware Issue","ACTIVE",
AR455="Sites strategiques, MLL, Pylone, etc.","PASSIVE",
AR455="AKTIVCO DEFAUT GE &amp; POWER Cabinet","PASSIVE",
AR455="AKTIVCO Coupure ENEO &amp; Baisse de tension","PASSIVE",
AR455="Coupure ENEO &amp; Baisse de tension","PASSIVE",
AR455="Defaut GE &amp; POWER Cabinet","PASSIVE",
AR455="Sharing","PASSIVE",
AR455="Sites strategiques &amp; DataCenter","PASSIVE",
AR455="Exclu","Exclu",
AR455="SAT","ACTIVE",
AR455="SPARE-ISSUE","SPARE-ISSUE",
AR455="Fiber CAmtel","ACTIVE",
AR455="Fiber AOF","ACTIVE",
AR455="Projet OCM (HUAWEI)","PLANNED WORKS",
AR455="Projet OCM (NOKIA)","PLANNED WORKS",
AR455="ACCESS-ISSUE","ACCESS-ISSUE",
AR455="Projet OCM (ZTE, NOKIA, autres projets)","PLANNED WORKS",
AR455="No root CAuse","No root cause",
AR455="ODU HS","ACTIVE",
AR455="IP &amp; VLAN","ACTIVE",
AR455="Warehouse HUAWEI","SPARE-ISSUE",
AR455="SPARE-HS","SPARE-ISSUE",
AR455="Power Telco","ACTIVE", AR455="no impacts","no impacts"
),"")</f>
        <v>No root cause</v>
      </c>
      <c r="AT455" s="99" t="s">
        <v>5661</v>
      </c>
      <c r="AU455" s="99" t="s">
        <v>1857</v>
      </c>
      <c r="AW455" s="17"/>
      <c r="AX455" s="17" t="s">
        <v>5536</v>
      </c>
      <c r="AY455" s="17"/>
      <c r="AZ455" s="17" t="s">
        <v>5536</v>
      </c>
      <c r="BA455" s="7"/>
      <c r="BC455" s="18"/>
      <c r="BD455" s="18"/>
      <c r="BE455" s="18"/>
      <c r="BF455" s="18"/>
      <c r="BG455" s="18"/>
      <c r="BH455" s="18"/>
      <c r="BI455" s="18"/>
      <c r="BJ455" s="18"/>
      <c r="BK455" s="18"/>
      <c r="BM455" s="18"/>
      <c r="BN455" s="18"/>
      <c r="BO455" s="18"/>
      <c r="BP455" s="9" t="s">
        <v>5661</v>
      </c>
      <c r="BQ455" s="14"/>
      <c r="BR455" s="102" t="s">
        <v>5536</v>
      </c>
      <c r="BS455" s="14"/>
      <c r="BT455" s="14"/>
      <c r="BU455" s="9"/>
      <c r="BV455" s="9"/>
      <c r="BW455" s="9"/>
    </row>
    <row r="456" spans="1:75" x14ac:dyDescent="0.35">
      <c r="A456" s="1" t="s">
        <v>1501</v>
      </c>
      <c r="B456" s="1" t="s">
        <v>1502</v>
      </c>
      <c r="C456" s="3" t="s">
        <v>55</v>
      </c>
      <c r="D456" s="1" t="s">
        <v>11</v>
      </c>
      <c r="E456" s="1" t="s">
        <v>96</v>
      </c>
      <c r="F456" s="3" t="s">
        <v>55</v>
      </c>
      <c r="G456" s="1" t="s">
        <v>1503</v>
      </c>
      <c r="H456" s="29" t="s">
        <v>5588</v>
      </c>
      <c r="I456" s="27">
        <v>6.7531955450733885E-2</v>
      </c>
      <c r="J456" s="27">
        <v>0.31171101427214959</v>
      </c>
      <c r="K456" s="27">
        <v>1.1592800906306299E-3</v>
      </c>
      <c r="L456" s="27">
        <v>0</v>
      </c>
      <c r="M456" s="27">
        <v>3.8967604161864373E-3</v>
      </c>
      <c r="N456" s="27">
        <v>5.1003987335793838E-2</v>
      </c>
      <c r="O456" s="27">
        <v>2.1613538137216649E-2</v>
      </c>
      <c r="P456" s="27">
        <v>0.10639938298046415</v>
      </c>
      <c r="Q456" s="27">
        <v>9.8092930745670003E-4</v>
      </c>
      <c r="R456" s="27">
        <v>0</v>
      </c>
      <c r="S456" s="80">
        <v>1.1592800906306299E-3</v>
      </c>
      <c r="T456" s="80">
        <v>10.023866841934298</v>
      </c>
      <c r="U456" s="80">
        <v>0</v>
      </c>
      <c r="V456" s="80">
        <v>9.5385926295163223E-2</v>
      </c>
      <c r="W456" s="80">
        <v>10.023866841934298</v>
      </c>
      <c r="X456" s="80">
        <v>11.805587312709013</v>
      </c>
      <c r="Y456" s="80">
        <v>2.2295138124645555E-3</v>
      </c>
      <c r="Z456" s="80">
        <v>1.2217735692305798E-2</v>
      </c>
      <c r="AA456" s="80">
        <v>3.1213193374503775E-3</v>
      </c>
      <c r="AB456" s="80">
        <v>0.26193485241996817</v>
      </c>
      <c r="AC456" s="80">
        <v>0</v>
      </c>
      <c r="AD456" s="80">
        <v>0</v>
      </c>
      <c r="AE456" s="80">
        <v>0.93322772197417836</v>
      </c>
      <c r="AF456" s="80">
        <v>0.35056921119306056</v>
      </c>
      <c r="AG456" s="80"/>
      <c r="AH456" s="80">
        <v>0.51051550544719648</v>
      </c>
      <c r="AI456" s="80">
        <v>0.13208659001863421</v>
      </c>
      <c r="AJ456" s="80">
        <v>0.77510201471569773</v>
      </c>
      <c r="AK456" s="80">
        <v>6.3751440782561966E-2</v>
      </c>
      <c r="AL456" s="80">
        <v>0</v>
      </c>
      <c r="AM456" s="80">
        <v>0.13208659001863421</v>
      </c>
      <c r="AN456" s="41" t="s">
        <v>5591</v>
      </c>
      <c r="AO456" s="41"/>
      <c r="AP456" s="40" t="str" cm="1">
        <f t="array" ref="AP456">IFERROR(_xlfn.IFS(
AR456="MPR ISSUE","PDH",
AR456="BSS Hardware Issue","BSS",
AR456="Sites strategiques, MLL, Pylone, etc.","ENVTECH",
AR456="AKTIVCO DEFAUT GE &amp; POWER Cabinet","AKTIVCO",
AR456="AKTIVCO Coupure ENEO &amp; Baisse de tension","AKTIVCO GRID ONLY",
AR456="Coupure ENEO &amp; Baisse de tension","IHS GRID ONLY",
AR456="Defaut GE &amp; POWER Cabinet","IHS",
AR456="Sharing","Partners",
AR456="Sites strategiques &amp; DataCenter","SST &amp; DC",
AR456="Exclu","Exclu",
AR456="SAT","SAT",
AR456="SPARE-ISSUE","SPARE-ISSUE",
AR456="Fiber CAmtel","TRANS_FO_CAMTEL",
AR456="Fiber AOF","Fiber AOF",
AR456="Projet OCM (HUAWEI)","TRAVAUX-HUAWEI",
AR456="Projet OCM (NOKIA)","TRAVAUX-NOKIA",
AR456="ACCESS-ISSUE","ACCESS-ISSUE",
AR456="Projet OCM (ZTE, NOKIA, autres projets)","TRAVAUX OCM",
AR456="No root CAuse","No root cause",
AR456="ODU HS","PDH",
AR456="IP &amp; VLAN","PDH",
AR456="Warehouse HUAWEI","SPARE-ISSUE",
AR456="SPARE-HS","SPARE-ISSUE",
AR456="Power Telco","BSS",AR456="no impacts","no impacts"
),"")</f>
        <v>IHS</v>
      </c>
      <c r="AQ456" s="40" t="str" cm="1">
        <f t="array" ref="AQ456">IFERROR(_xlfn.IFS(
AR456="MPR ISSUE","TX ISSUE",
AR456="BSS Hardware Issue","RAN ISSUE",
AR456="Sites strategiques, MLL, Pylone, etc.","ENVTECH",
AR456="AKTIVCO DEFAUT GE &amp; POWER Cabinet","POWER ISSUE",
AR456="AKTIVCO Coupure ENEO &amp; Baisse de tension","POWER ISSUE",
AR456="Coupure ENEO &amp; Baisse de tension","POWER ISSUE",
AR456="Defaut GE &amp; POWER Cabinet","POWER ISSUE",
AR456="Sharing","POWER ISSUE",
AR456="Sites strategiques &amp; DataCenter","POWER ISSUE",
AR456="Exclu","Exclu",
AR456="SAT","TX ISSUE",
AR456="SPARE-ISSUE","SPARE-ISSUE",
AR456="Fiber CAmtel","TX ISSUE",
AR456="Fiber AOF","TX ISSUE",
AR456="Projet OCM (HUAWEI)","TRAVAUX-HUAWEI",
AR456="Projet OCM (NOKIA)","TRAVAUX -NOKIA",
AR456="ACCESS-ISSUE","ACCESS-ISSUE",
AR456="Projet OCM (ZTE, NOKIA, autres projets)","TRAVAUX OCM",
AR456="No root CAuse","No root cause",
AR456="ODU HS","TX ISSUE",
AR456="IP &amp; VLAN","TX ISSUE",
AR456="Warehouse HUAWEI","SPARE-ISSUE",
AR456="SPARE-HS","SPARE-ISSUE",
AR456="Power Telco","RAN ISSUE",AR456="no impacts","no impacts"
),"")</f>
        <v>POWER ISSUE</v>
      </c>
      <c r="AR456" s="59" t="s">
        <v>5329</v>
      </c>
      <c r="AS456" s="40" t="str" cm="1">
        <f t="array" ref="AS456">IFERROR(_xlfn.IFS(
AR456="MPR ISSUE","ACTIVE",
AR456="BSS Hardware Issue","ACTIVE",
AR456="Sites strategiques, MLL, Pylone, etc.","PASSIVE",
AR456="AKTIVCO DEFAUT GE &amp; POWER Cabinet","PASSIVE",
AR456="AKTIVCO Coupure ENEO &amp; Baisse de tension","PASSIVE",
AR456="Coupure ENEO &amp; Baisse de tension","PASSIVE",
AR456="Defaut GE &amp; POWER Cabinet","PASSIVE",
AR456="Sharing","PASSIVE",
AR456="Sites strategiques &amp; DataCenter","PASSIVE",
AR456="Exclu","Exclu",
AR456="SAT","ACTIVE",
AR456="SPARE-ISSUE","SPARE-ISSUE",
AR456="Fiber CAmtel","ACTIVE",
AR456="Fiber AOF","ACTIVE",
AR456="Projet OCM (HUAWEI)","PLANNED WORKS",
AR456="Projet OCM (NOKIA)","PLANNED WORKS",
AR456="ACCESS-ISSUE","ACCESS-ISSUE",
AR456="Projet OCM (ZTE, NOKIA, autres projets)","PLANNED WORKS",
AR456="No root CAuse","No root cause",
AR456="ODU HS","ACTIVE",
AR456="IP &amp; VLAN","ACTIVE",
AR456="Warehouse HUAWEI","SPARE-ISSUE",
AR456="SPARE-HS","SPARE-ISSUE",
AR456="Power Telco","ACTIVE", AR456="no impacts","no impacts"
),"")</f>
        <v>PASSIVE</v>
      </c>
      <c r="AT456" s="99" t="s">
        <v>5760</v>
      </c>
      <c r="AU456" s="99" t="s">
        <v>1502</v>
      </c>
      <c r="AW456" s="17"/>
      <c r="AX456" s="17" t="s">
        <v>5536</v>
      </c>
      <c r="AY456" s="17"/>
      <c r="AZ456" s="17" t="s">
        <v>5536</v>
      </c>
      <c r="BA456" s="7"/>
      <c r="BC456" s="18"/>
      <c r="BD456" s="18"/>
      <c r="BE456" s="18"/>
      <c r="BF456" s="18"/>
      <c r="BG456" s="18"/>
      <c r="BH456" s="18"/>
      <c r="BI456" s="18"/>
      <c r="BJ456" s="18"/>
      <c r="BK456" s="18"/>
      <c r="BM456" s="18"/>
      <c r="BN456" s="18"/>
      <c r="BO456" s="18"/>
      <c r="BP456" s="9" t="s">
        <v>5760</v>
      </c>
      <c r="BQ456" s="14"/>
      <c r="BR456" s="102" t="s">
        <v>5536</v>
      </c>
      <c r="BS456" s="14"/>
      <c r="BT456" s="14"/>
      <c r="BU456" s="9"/>
      <c r="BV456" s="9"/>
      <c r="BW456" s="9"/>
    </row>
    <row r="457" spans="1:75" x14ac:dyDescent="0.35">
      <c r="A457" s="1" t="s">
        <v>1247</v>
      </c>
      <c r="B457" s="8" t="s">
        <v>1248</v>
      </c>
      <c r="C457" s="3" t="s">
        <v>55</v>
      </c>
      <c r="D457" s="1" t="s">
        <v>11</v>
      </c>
      <c r="E457" s="1" t="s">
        <v>12</v>
      </c>
      <c r="F457" s="3" t="s">
        <v>55</v>
      </c>
      <c r="G457" s="1" t="s">
        <v>1249</v>
      </c>
      <c r="H457" s="29" t="s">
        <v>5588</v>
      </c>
      <c r="I457" s="27">
        <v>3.6339227178753548E-2</v>
      </c>
      <c r="J457" s="27">
        <v>4.3313171696150184E-2</v>
      </c>
      <c r="K457" s="27">
        <v>0.64635082260699817</v>
      </c>
      <c r="L457" s="27">
        <v>0</v>
      </c>
      <c r="M457" s="27">
        <v>0</v>
      </c>
      <c r="N457" s="27">
        <v>1.9619721549688431E-3</v>
      </c>
      <c r="O457" s="27">
        <v>0</v>
      </c>
      <c r="P457" s="27">
        <v>0</v>
      </c>
      <c r="Q457" s="27">
        <v>0.17304173343680915</v>
      </c>
      <c r="R457" s="27">
        <v>1.4268888399772469E-3</v>
      </c>
      <c r="S457" s="80">
        <v>0</v>
      </c>
      <c r="T457" s="80">
        <v>0</v>
      </c>
      <c r="U457" s="80">
        <v>0</v>
      </c>
      <c r="V457" s="80">
        <v>0</v>
      </c>
      <c r="W457" s="80">
        <v>0</v>
      </c>
      <c r="X457" s="80">
        <v>0</v>
      </c>
      <c r="Y457" s="80">
        <v>0</v>
      </c>
      <c r="Z457" s="80">
        <v>0</v>
      </c>
      <c r="AA457" s="80">
        <v>0</v>
      </c>
      <c r="AB457" s="80">
        <v>0</v>
      </c>
      <c r="AC457" s="80">
        <v>0</v>
      </c>
      <c r="AD457" s="80">
        <v>0</v>
      </c>
      <c r="AE457" s="80">
        <v>0</v>
      </c>
      <c r="AF457" s="80">
        <v>0</v>
      </c>
      <c r="AG457" s="80"/>
      <c r="AH457" s="80">
        <v>4.5482081774277101E-2</v>
      </c>
      <c r="AI457" s="80">
        <v>0.13199741462704712</v>
      </c>
      <c r="AJ457" s="80">
        <v>0.92435224152608431</v>
      </c>
      <c r="AK457" s="80">
        <v>0</v>
      </c>
      <c r="AL457" s="80">
        <v>0</v>
      </c>
      <c r="AM457" s="80">
        <v>0.13199741462704712</v>
      </c>
      <c r="AN457" s="41" t="s">
        <v>5591</v>
      </c>
      <c r="AO457" s="41"/>
      <c r="AP457" s="40" t="str" cm="1">
        <f t="array" ref="AP457">IFERROR(_xlfn.IFS(
AR457="MPR ISSUE","PDH",
AR457="BSS Hardware Issue","BSS",
AR457="Sites strategiques, MLL, Pylone, etc.","ENVTECH",
AR457="AKTIVCO DEFAUT GE &amp; POWER Cabinet","AKTIVCO",
AR457="AKTIVCO Coupure ENEO &amp; Baisse de tension","AKTIVCO GRID ONLY",
AR457="Coupure ENEO &amp; Baisse de tension","IHS GRID ONLY",
AR457="Defaut GE &amp; POWER Cabinet","IHS",
AR457="Sharing","Partners",
AR457="Sites strategiques &amp; DataCenter","SST &amp; DC",
AR457="Exclu","Exclu",
AR457="SAT","SAT",
AR457="SPARE-ISSUE","SPARE-ISSUE",
AR457="Fiber CAmtel","TRANS_FO_CAMTEL",
AR457="Fiber AOF","Fiber AOF",
AR457="Projet OCM (HUAWEI)","TRAVAUX-HUAWEI",
AR457="Projet OCM (NOKIA)","TRAVAUX-NOKIA",
AR457="ACCESS-ISSUE","ACCESS-ISSUE",
AR457="Projet OCM (ZTE, NOKIA, autres projets)","TRAVAUX OCM",
AR457="No root CAuse","No root cause",
AR457="ODU HS","PDH",
AR457="IP &amp; VLAN","PDH",
AR457="Warehouse HUAWEI","SPARE-ISSUE",
AR457="SPARE-HS","SPARE-ISSUE",
AR457="Power Telco","BSS",AR457="no impacts","no impacts"
),"")</f>
        <v>No root cause</v>
      </c>
      <c r="AQ457" s="40" t="str" cm="1">
        <f t="array" ref="AQ457">IFERROR(_xlfn.IFS(
AR457="MPR ISSUE","TX ISSUE",
AR457="BSS Hardware Issue","RAN ISSUE",
AR457="Sites strategiques, MLL, Pylone, etc.","ENVTECH",
AR457="AKTIVCO DEFAUT GE &amp; POWER Cabinet","POWER ISSUE",
AR457="AKTIVCO Coupure ENEO &amp; Baisse de tension","POWER ISSUE",
AR457="Coupure ENEO &amp; Baisse de tension","POWER ISSUE",
AR457="Defaut GE &amp; POWER Cabinet","POWER ISSUE",
AR457="Sharing","POWER ISSUE",
AR457="Sites strategiques &amp; DataCenter","POWER ISSUE",
AR457="Exclu","Exclu",
AR457="SAT","TX ISSUE",
AR457="SPARE-ISSUE","SPARE-ISSUE",
AR457="Fiber CAmtel","TX ISSUE",
AR457="Fiber AOF","TX ISSUE",
AR457="Projet OCM (HUAWEI)","TRAVAUX-HUAWEI",
AR457="Projet OCM (NOKIA)","TRAVAUX -NOKIA",
AR457="ACCESS-ISSUE","ACCESS-ISSUE",
AR457="Projet OCM (ZTE, NOKIA, autres projets)","TRAVAUX OCM",
AR457="No root CAuse","No root cause",
AR457="ODU HS","TX ISSUE",
AR457="IP &amp; VLAN","TX ISSUE",
AR457="Warehouse HUAWEI","SPARE-ISSUE",
AR457="SPARE-HS","SPARE-ISSUE",
AR457="Power Telco","RAN ISSUE",AR457="no impacts","no impacts"
),"")</f>
        <v>No root cause</v>
      </c>
      <c r="AR457" s="59" t="s">
        <v>5343</v>
      </c>
      <c r="AS457" s="40" t="str" cm="1">
        <f t="array" ref="AS457">IFERROR(_xlfn.IFS(
AR457="MPR ISSUE","ACTIVE",
AR457="BSS Hardware Issue","ACTIVE",
AR457="Sites strategiques, MLL, Pylone, etc.","PASSIVE",
AR457="AKTIVCO DEFAUT GE &amp; POWER Cabinet","PASSIVE",
AR457="AKTIVCO Coupure ENEO &amp; Baisse de tension","PASSIVE",
AR457="Coupure ENEO &amp; Baisse de tension","PASSIVE",
AR457="Defaut GE &amp; POWER Cabinet","PASSIVE",
AR457="Sharing","PASSIVE",
AR457="Sites strategiques &amp; DataCenter","PASSIVE",
AR457="Exclu","Exclu",
AR457="SAT","ACTIVE",
AR457="SPARE-ISSUE","SPARE-ISSUE",
AR457="Fiber CAmtel","ACTIVE",
AR457="Fiber AOF","ACTIVE",
AR457="Projet OCM (HUAWEI)","PLANNED WORKS",
AR457="Projet OCM (NOKIA)","PLANNED WORKS",
AR457="ACCESS-ISSUE","ACCESS-ISSUE",
AR457="Projet OCM (ZTE, NOKIA, autres projets)","PLANNED WORKS",
AR457="No root CAuse","No root cause",
AR457="ODU HS","ACTIVE",
AR457="IP &amp; VLAN","ACTIVE",
AR457="Warehouse HUAWEI","SPARE-ISSUE",
AR457="SPARE-HS","SPARE-ISSUE",
AR457="Power Telco","ACTIVE", AR457="no impacts","no impacts"
),"")</f>
        <v>No root cause</v>
      </c>
      <c r="AT457" s="99" t="s">
        <v>5661</v>
      </c>
      <c r="AU457" s="99" t="s">
        <v>1248</v>
      </c>
      <c r="AW457" s="17"/>
      <c r="AX457" s="17" t="s">
        <v>5536</v>
      </c>
      <c r="AY457" s="17"/>
      <c r="AZ457" s="17" t="s">
        <v>5536</v>
      </c>
      <c r="BA457" s="7"/>
      <c r="BC457" s="18"/>
      <c r="BD457" s="18"/>
      <c r="BE457" s="18"/>
      <c r="BF457" s="18"/>
      <c r="BG457" s="18"/>
      <c r="BH457" s="18"/>
      <c r="BI457" s="18"/>
      <c r="BJ457" s="18"/>
      <c r="BK457" s="18"/>
      <c r="BM457" s="18"/>
      <c r="BN457" s="18"/>
      <c r="BO457" s="18"/>
      <c r="BP457" s="9" t="s">
        <v>5661</v>
      </c>
      <c r="BQ457" s="14"/>
      <c r="BR457" s="102" t="s">
        <v>5536</v>
      </c>
      <c r="BS457" s="14"/>
      <c r="BT457" s="14"/>
      <c r="BU457" s="9"/>
      <c r="BV457" s="9"/>
      <c r="BW457" s="9"/>
    </row>
    <row r="458" spans="1:75" x14ac:dyDescent="0.35">
      <c r="A458" s="1" t="s">
        <v>1114</v>
      </c>
      <c r="B458" s="8" t="s">
        <v>1115</v>
      </c>
      <c r="C458" s="3" t="s">
        <v>5600</v>
      </c>
      <c r="D458" s="1" t="s">
        <v>21</v>
      </c>
      <c r="E458" s="1" t="s">
        <v>122</v>
      </c>
      <c r="F458" s="3" t="s">
        <v>90</v>
      </c>
      <c r="G458" s="1" t="s">
        <v>1114</v>
      </c>
      <c r="H458" s="29" t="s">
        <v>5588</v>
      </c>
      <c r="I458" s="27">
        <v>6.1994732231268168E-2</v>
      </c>
      <c r="J458" s="27">
        <v>9.1279930828432249E-2</v>
      </c>
      <c r="K458" s="27">
        <v>6.4652158900560169E-2</v>
      </c>
      <c r="L458" s="27">
        <v>0.11837141479255664</v>
      </c>
      <c r="M458" s="27">
        <v>0.10981057720020661</v>
      </c>
      <c r="N458" s="27">
        <v>4.5657800492533526E-2</v>
      </c>
      <c r="O458" s="27">
        <v>1.0397672308258639</v>
      </c>
      <c r="P458" s="27">
        <v>0.32231553535197882</v>
      </c>
      <c r="Q458" s="27">
        <v>0.24018499970037069</v>
      </c>
      <c r="R458" s="27">
        <v>0.45900357557650107</v>
      </c>
      <c r="S458" s="80">
        <v>0.34009710843442253</v>
      </c>
      <c r="T458" s="80">
        <v>0.18097253968661628</v>
      </c>
      <c r="U458" s="80">
        <v>0.50203961955637744</v>
      </c>
      <c r="V458" s="80">
        <v>0.21114949219965015</v>
      </c>
      <c r="W458" s="80">
        <v>0.18097253968661628</v>
      </c>
      <c r="X458" s="80">
        <v>0.1693975738586263</v>
      </c>
      <c r="Y458" s="80">
        <v>0.15769776248241463</v>
      </c>
      <c r="Z458" s="80">
        <v>0.19440235365961536</v>
      </c>
      <c r="AA458" s="80">
        <v>0.37512520224978818</v>
      </c>
      <c r="AB458" s="80">
        <v>0.30551489157699191</v>
      </c>
      <c r="AC458" s="80">
        <v>2.6788287632728655E-2</v>
      </c>
      <c r="AD458" s="80">
        <v>2.6788287632728655E-2</v>
      </c>
      <c r="AE458" s="80">
        <v>0.36433497986776364</v>
      </c>
      <c r="AF458" s="80">
        <v>2.4017608216121196</v>
      </c>
      <c r="AG458" s="80"/>
      <c r="AH458" s="80">
        <v>0.21935362822565227</v>
      </c>
      <c r="AI458" s="80">
        <v>0.12917947225289855</v>
      </c>
      <c r="AJ458" s="80">
        <v>0.904618738734418</v>
      </c>
      <c r="AK458" s="80">
        <v>0</v>
      </c>
      <c r="AL458" s="80">
        <v>0</v>
      </c>
      <c r="AM458" s="80">
        <v>0.12917947225289855</v>
      </c>
      <c r="AN458" s="41" t="s">
        <v>5558</v>
      </c>
      <c r="AO458" s="41"/>
      <c r="AP458" s="40" t="str" cm="1">
        <f t="array" ref="AP458">IFERROR(_xlfn.IFS(
AR458="MPR ISSUE","PDH",
AR458="BSS Hardware Issue","BSS",
AR458="Sites strategiques, MLL, Pylone, etc.","ENVTECH",
AR458="AKTIVCO DEFAUT GE &amp; POWER Cabinet","AKTIVCO",
AR458="AKTIVCO Coupure ENEO &amp; Baisse de tension","AKTIVCO GRID ONLY",
AR458="Coupure ENEO &amp; Baisse de tension","IHS GRID ONLY",
AR458="Defaut GE &amp; POWER Cabinet","IHS",
AR458="Sharing","Partners",
AR458="Sites strategiques &amp; DataCenter","SST &amp; DC",
AR458="Exclu","Exclu",
AR458="SAT","SAT",
AR458="SPARE-ISSUE","SPARE-ISSUE",
AR458="Fiber CAmtel","TRANS_FO_CAMTEL",
AR458="Fiber AOF","Fiber AOF",
AR458="Projet OCM (HUAWEI)","TRAVAUX-HUAWEI",
AR458="Projet OCM (NOKIA)","TRAVAUX-NOKIA",
AR458="ACCESS-ISSUE","ACCESS-ISSUE",
AR458="Projet OCM (ZTE, NOKIA, autres projets)","TRAVAUX OCM",
AR458="No root CAuse","No root cause",
AR458="ODU HS","PDH",
AR458="IP &amp; VLAN","PDH",
AR458="Warehouse HUAWEI","SPARE-ISSUE",
AR458="SPARE-HS","SPARE-ISSUE",
AR458="Power Telco","BSS",AR458="no impacts","no impacts"
),"")</f>
        <v>No root cause</v>
      </c>
      <c r="AQ458" s="40" t="str" cm="1">
        <f t="array" ref="AQ458">IFERROR(_xlfn.IFS(
AR458="MPR ISSUE","TX ISSUE",
AR458="BSS Hardware Issue","RAN ISSUE",
AR458="Sites strategiques, MLL, Pylone, etc.","ENVTECH",
AR458="AKTIVCO DEFAUT GE &amp; POWER Cabinet","POWER ISSUE",
AR458="AKTIVCO Coupure ENEO &amp; Baisse de tension","POWER ISSUE",
AR458="Coupure ENEO &amp; Baisse de tension","POWER ISSUE",
AR458="Defaut GE &amp; POWER Cabinet","POWER ISSUE",
AR458="Sharing","POWER ISSUE",
AR458="Sites strategiques &amp; DataCenter","POWER ISSUE",
AR458="Exclu","Exclu",
AR458="SAT","TX ISSUE",
AR458="SPARE-ISSUE","SPARE-ISSUE",
AR458="Fiber CAmtel","TX ISSUE",
AR458="Fiber AOF","TX ISSUE",
AR458="Projet OCM (HUAWEI)","TRAVAUX-HUAWEI",
AR458="Projet OCM (NOKIA)","TRAVAUX -NOKIA",
AR458="ACCESS-ISSUE","ACCESS-ISSUE",
AR458="Projet OCM (ZTE, NOKIA, autres projets)","TRAVAUX OCM",
AR458="No root CAuse","No root cause",
AR458="ODU HS","TX ISSUE",
AR458="IP &amp; VLAN","TX ISSUE",
AR458="Warehouse HUAWEI","SPARE-ISSUE",
AR458="SPARE-HS","SPARE-ISSUE",
AR458="Power Telco","RAN ISSUE",AR458="no impacts","no impacts"
),"")</f>
        <v>No root cause</v>
      </c>
      <c r="AR458" s="59" t="s">
        <v>5343</v>
      </c>
      <c r="AS458" s="40" t="str" cm="1">
        <f t="array" ref="AS458">IFERROR(_xlfn.IFS(
AR458="MPR ISSUE","ACTIVE",
AR458="BSS Hardware Issue","ACTIVE",
AR458="Sites strategiques, MLL, Pylone, etc.","PASSIVE",
AR458="AKTIVCO DEFAUT GE &amp; POWER Cabinet","PASSIVE",
AR458="AKTIVCO Coupure ENEO &amp; Baisse de tension","PASSIVE",
AR458="Coupure ENEO &amp; Baisse de tension","PASSIVE",
AR458="Defaut GE &amp; POWER Cabinet","PASSIVE",
AR458="Sharing","PASSIVE",
AR458="Sites strategiques &amp; DataCenter","PASSIVE",
AR458="Exclu","Exclu",
AR458="SAT","ACTIVE",
AR458="SPARE-ISSUE","SPARE-ISSUE",
AR458="Fiber CAmtel","ACTIVE",
AR458="Fiber AOF","ACTIVE",
AR458="Projet OCM (HUAWEI)","PLANNED WORKS",
AR458="Projet OCM (NOKIA)","PLANNED WORKS",
AR458="ACCESS-ISSUE","ACCESS-ISSUE",
AR458="Projet OCM (ZTE, NOKIA, autres projets)","PLANNED WORKS",
AR458="No root CAuse","No root cause",
AR458="ODU HS","ACTIVE",
AR458="IP &amp; VLAN","ACTIVE",
AR458="Warehouse HUAWEI","SPARE-ISSUE",
AR458="SPARE-HS","SPARE-ISSUE",
AR458="Power Telco","ACTIVE", AR458="no impacts","no impacts"
),"")</f>
        <v>No root cause</v>
      </c>
      <c r="AT458" s="99" t="s">
        <v>5661</v>
      </c>
      <c r="AU458" s="99" t="s">
        <v>1115</v>
      </c>
      <c r="AW458" s="17"/>
      <c r="AX458" s="17" t="s">
        <v>5536</v>
      </c>
      <c r="AY458" s="17"/>
      <c r="AZ458" s="17" t="s">
        <v>6200</v>
      </c>
      <c r="BA458" s="7"/>
      <c r="BC458" s="18"/>
      <c r="BD458" s="18"/>
      <c r="BE458" s="18"/>
      <c r="BF458" s="18"/>
      <c r="BG458" s="18"/>
      <c r="BH458" s="18"/>
      <c r="BI458" s="18"/>
      <c r="BJ458" s="18"/>
      <c r="BK458" s="18"/>
      <c r="BM458" s="18"/>
      <c r="BN458" s="18"/>
      <c r="BO458" s="18"/>
      <c r="BP458" s="9" t="s">
        <v>5661</v>
      </c>
      <c r="BQ458" s="14"/>
      <c r="BR458" s="102" t="s">
        <v>5536</v>
      </c>
      <c r="BS458" s="14"/>
      <c r="BT458" s="14"/>
      <c r="BU458" s="9"/>
      <c r="BV458" s="9"/>
      <c r="BW458" s="9"/>
    </row>
    <row r="459" spans="1:75" x14ac:dyDescent="0.35">
      <c r="A459" s="1" t="s">
        <v>4434</v>
      </c>
      <c r="B459" s="8" t="s">
        <v>4435</v>
      </c>
      <c r="C459" s="3" t="s">
        <v>32</v>
      </c>
      <c r="D459" s="1" t="s">
        <v>11</v>
      </c>
      <c r="E459" s="1" t="s">
        <v>145</v>
      </c>
      <c r="F459" s="3" t="s">
        <v>31</v>
      </c>
      <c r="G459" s="1" t="s">
        <v>32</v>
      </c>
      <c r="H459" s="30" t="s">
        <v>5587</v>
      </c>
      <c r="I459" s="27">
        <v>0</v>
      </c>
      <c r="J459" s="27">
        <v>0</v>
      </c>
      <c r="K459" s="27">
        <v>0</v>
      </c>
      <c r="L459" s="27">
        <v>0</v>
      </c>
      <c r="M459" s="27">
        <v>0</v>
      </c>
      <c r="N459" s="27">
        <v>0</v>
      </c>
      <c r="O459" s="27">
        <v>0</v>
      </c>
      <c r="P459" s="27">
        <v>0</v>
      </c>
      <c r="Q459" s="27">
        <v>0.10276572126483552</v>
      </c>
      <c r="R459" s="27">
        <v>0</v>
      </c>
      <c r="S459" s="80">
        <v>0</v>
      </c>
      <c r="T459" s="80">
        <v>0</v>
      </c>
      <c r="U459" s="80">
        <v>0</v>
      </c>
      <c r="V459" s="80">
        <v>0</v>
      </c>
      <c r="W459" s="80">
        <v>0</v>
      </c>
      <c r="X459" s="80">
        <v>0</v>
      </c>
      <c r="Y459" s="80">
        <v>0</v>
      </c>
      <c r="Z459" s="80">
        <v>0</v>
      </c>
      <c r="AA459" s="80">
        <v>0</v>
      </c>
      <c r="AB459" s="80">
        <v>0</v>
      </c>
      <c r="AC459" s="80">
        <v>0</v>
      </c>
      <c r="AD459" s="80">
        <v>0</v>
      </c>
      <c r="AE459" s="80">
        <v>0</v>
      </c>
      <c r="AF459" s="80">
        <v>0</v>
      </c>
      <c r="AG459" s="80"/>
      <c r="AH459" s="80">
        <v>0</v>
      </c>
      <c r="AI459" s="80">
        <v>0.12785967645741139</v>
      </c>
      <c r="AJ459" s="80">
        <v>5.4204684883437451E-2</v>
      </c>
      <c r="AK459" s="80">
        <v>4.4997891952358877E-2</v>
      </c>
      <c r="AL459" s="80">
        <v>0.2013715151236572</v>
      </c>
      <c r="AM459" s="80">
        <v>0.12785967645741139</v>
      </c>
      <c r="AN459" s="41" t="s">
        <v>5558</v>
      </c>
      <c r="AO459" s="41"/>
      <c r="AP459" s="40" t="str" cm="1">
        <f t="array" ref="AP459">IFERROR(_xlfn.IFS(
AR459="MPR ISSUE","PDH",
AR459="BSS Hardware Issue","BSS",
AR459="Sites strategiques, MLL, Pylone, etc.","ENVTECH",
AR459="AKTIVCO DEFAUT GE &amp; POWER Cabinet","AKTIVCO",
AR459="AKTIVCO Coupure ENEO &amp; Baisse de tension","AKTIVCO GRID ONLY",
AR459="Coupure ENEO &amp; Baisse de tension","IHS GRID ONLY",
AR459="Defaut GE &amp; POWER Cabinet","IHS",
AR459="Sharing","Partners",
AR459="Sites strategiques &amp; DataCenter","SST &amp; DC",
AR459="Exclu","Exclu",
AR459="SAT","SAT",
AR459="SPARE-ISSUE","SPARE-ISSUE",
AR459="Fiber CAmtel","TRANS_FO_CAMTEL",
AR459="Fiber AOF","Fiber AOF",
AR459="Projet OCM (HUAWEI)","TRAVAUX-HUAWEI",
AR459="Projet OCM (NOKIA)","TRAVAUX-NOKIA",
AR459="ACCESS-ISSUE","ACCESS-ISSUE",
AR459="Projet OCM (ZTE, NOKIA, autres projets)","TRAVAUX OCM",
AR459="No root CAuse","No root cause",
AR459="ODU HS","PDH",
AR459="IP &amp; VLAN","PDH",
AR459="Warehouse HUAWEI","SPARE-ISSUE",
AR459="SPARE-HS","SPARE-ISSUE",
AR459="Power Telco","BSS",AR459="no impacts","no impacts"
),"")</f>
        <v>No root cause</v>
      </c>
      <c r="AQ459" s="40" t="str" cm="1">
        <f t="array" ref="AQ459">IFERROR(_xlfn.IFS(
AR459="MPR ISSUE","TX ISSUE",
AR459="BSS Hardware Issue","RAN ISSUE",
AR459="Sites strategiques, MLL, Pylone, etc.","ENVTECH",
AR459="AKTIVCO DEFAUT GE &amp; POWER Cabinet","POWER ISSUE",
AR459="AKTIVCO Coupure ENEO &amp; Baisse de tension","POWER ISSUE",
AR459="Coupure ENEO &amp; Baisse de tension","POWER ISSUE",
AR459="Defaut GE &amp; POWER Cabinet","POWER ISSUE",
AR459="Sharing","POWER ISSUE",
AR459="Sites strategiques &amp; DataCenter","POWER ISSUE",
AR459="Exclu","Exclu",
AR459="SAT","TX ISSUE",
AR459="SPARE-ISSUE","SPARE-ISSUE",
AR459="Fiber CAmtel","TX ISSUE",
AR459="Fiber AOF","TX ISSUE",
AR459="Projet OCM (HUAWEI)","TRAVAUX-HUAWEI",
AR459="Projet OCM (NOKIA)","TRAVAUX -NOKIA",
AR459="ACCESS-ISSUE","ACCESS-ISSUE",
AR459="Projet OCM (ZTE, NOKIA, autres projets)","TRAVAUX OCM",
AR459="No root CAuse","No root cause",
AR459="ODU HS","TX ISSUE",
AR459="IP &amp; VLAN","TX ISSUE",
AR459="Warehouse HUAWEI","SPARE-ISSUE",
AR459="SPARE-HS","SPARE-ISSUE",
AR459="Power Telco","RAN ISSUE",AR459="no impacts","no impacts"
),"")</f>
        <v>No root cause</v>
      </c>
      <c r="AR459" s="59" t="s">
        <v>5343</v>
      </c>
      <c r="AS459" s="40" t="str" cm="1">
        <f t="array" ref="AS459">IFERROR(_xlfn.IFS(
AR459="MPR ISSUE","ACTIVE",
AR459="BSS Hardware Issue","ACTIVE",
AR459="Sites strategiques, MLL, Pylone, etc.","PASSIVE",
AR459="AKTIVCO DEFAUT GE &amp; POWER Cabinet","PASSIVE",
AR459="AKTIVCO Coupure ENEO &amp; Baisse de tension","PASSIVE",
AR459="Coupure ENEO &amp; Baisse de tension","PASSIVE",
AR459="Defaut GE &amp; POWER Cabinet","PASSIVE",
AR459="Sharing","PASSIVE",
AR459="Sites strategiques &amp; DataCenter","PASSIVE",
AR459="Exclu","Exclu",
AR459="SAT","ACTIVE",
AR459="SPARE-ISSUE","SPARE-ISSUE",
AR459="Fiber CAmtel","ACTIVE",
AR459="Fiber AOF","ACTIVE",
AR459="Projet OCM (HUAWEI)","PLANNED WORKS",
AR459="Projet OCM (NOKIA)","PLANNED WORKS",
AR459="ACCESS-ISSUE","ACCESS-ISSUE",
AR459="Projet OCM (ZTE, NOKIA, autres projets)","PLANNED WORKS",
AR459="No root CAuse","No root cause",
AR459="ODU HS","ACTIVE",
AR459="IP &amp; VLAN","ACTIVE",
AR459="Warehouse HUAWEI","SPARE-ISSUE",
AR459="SPARE-HS","SPARE-ISSUE",
AR459="Power Telco","ACTIVE", AR459="no impacts","no impacts"
),"")</f>
        <v>No root cause</v>
      </c>
      <c r="AT459" s="99" t="s">
        <v>5661</v>
      </c>
      <c r="AU459" s="99" t="s">
        <v>4435</v>
      </c>
      <c r="AW459" s="17"/>
      <c r="AX459" s="17" t="s">
        <v>5536</v>
      </c>
      <c r="AY459" s="17"/>
      <c r="AZ459" s="17" t="s">
        <v>5536</v>
      </c>
      <c r="BA459" s="7"/>
      <c r="BC459" s="18"/>
      <c r="BD459" s="18"/>
      <c r="BE459" s="18"/>
      <c r="BF459" s="18"/>
      <c r="BG459" s="18"/>
      <c r="BH459" s="18"/>
      <c r="BI459" s="18"/>
      <c r="BJ459" s="18"/>
      <c r="BK459" s="18"/>
      <c r="BM459" s="18"/>
      <c r="BN459" s="18"/>
      <c r="BO459" s="18"/>
      <c r="BP459" s="9" t="s">
        <v>5661</v>
      </c>
      <c r="BQ459" s="14"/>
      <c r="BR459" s="102" t="s">
        <v>5536</v>
      </c>
      <c r="BS459" s="14"/>
      <c r="BT459" s="14"/>
      <c r="BU459" s="9"/>
      <c r="BV459" s="9"/>
      <c r="BW459" s="9"/>
    </row>
    <row r="460" spans="1:75" x14ac:dyDescent="0.35">
      <c r="A460" s="1" t="s">
        <v>1785</v>
      </c>
      <c r="B460" s="8" t="s">
        <v>1786</v>
      </c>
      <c r="C460" s="3" t="s">
        <v>37</v>
      </c>
      <c r="D460" s="1" t="s">
        <v>11</v>
      </c>
      <c r="E460" s="1" t="s">
        <v>66</v>
      </c>
      <c r="F460" s="3" t="s">
        <v>37</v>
      </c>
      <c r="G460" s="1" t="s">
        <v>1787</v>
      </c>
      <c r="H460" s="29" t="s">
        <v>5588</v>
      </c>
      <c r="I460" s="27">
        <v>1.2484554822176806E-3</v>
      </c>
      <c r="J460" s="27">
        <v>0</v>
      </c>
      <c r="K460" s="27">
        <v>3.299489488718302E-3</v>
      </c>
      <c r="L460" s="27">
        <v>3.7706197031148157E-2</v>
      </c>
      <c r="M460" s="27">
        <v>9.7488618582528455E-2</v>
      </c>
      <c r="N460" s="27">
        <v>0</v>
      </c>
      <c r="O460" s="27">
        <v>6.5504227780409985E-2</v>
      </c>
      <c r="P460" s="27">
        <v>0.1401116084542976</v>
      </c>
      <c r="Q460" s="27">
        <v>0.34117550593886886</v>
      </c>
      <c r="R460" s="27">
        <v>0</v>
      </c>
      <c r="S460" s="80">
        <v>1.5086990810911771</v>
      </c>
      <c r="T460" s="80">
        <v>1.2484554822176806E-3</v>
      </c>
      <c r="U460" s="80">
        <v>1.2306204039001678E-3</v>
      </c>
      <c r="V460" s="80">
        <v>0</v>
      </c>
      <c r="W460" s="80">
        <v>1.2484554822176804E-3</v>
      </c>
      <c r="X460" s="80">
        <v>3.388664880305182E-3</v>
      </c>
      <c r="Y460" s="80">
        <v>2.364829620028063</v>
      </c>
      <c r="Z460" s="80">
        <v>0</v>
      </c>
      <c r="AA460" s="80">
        <v>0</v>
      </c>
      <c r="AB460" s="80">
        <v>0</v>
      </c>
      <c r="AC460" s="80">
        <v>0</v>
      </c>
      <c r="AD460" s="80">
        <v>0</v>
      </c>
      <c r="AE460" s="80">
        <v>1.4268062653917815E-3</v>
      </c>
      <c r="AF460" s="80">
        <v>0</v>
      </c>
      <c r="AG460" s="80"/>
      <c r="AH460" s="80">
        <v>0</v>
      </c>
      <c r="AI460" s="80">
        <v>0.12714627332471534</v>
      </c>
      <c r="AJ460" s="80">
        <v>0.17635256925210524</v>
      </c>
      <c r="AK460" s="80">
        <v>0.12458094052925625</v>
      </c>
      <c r="AL460" s="80">
        <v>0.11532349677258336</v>
      </c>
      <c r="AM460" s="80">
        <v>0.12714627332471534</v>
      </c>
      <c r="AN460" s="41" t="s">
        <v>5558</v>
      </c>
      <c r="AO460" s="41"/>
      <c r="AP460" s="40" t="str" cm="1">
        <f t="array" ref="AP460">IFERROR(_xlfn.IFS(
AR460="MPR ISSUE","PDH",
AR460="BSS Hardware Issue","BSS",
AR460="Sites strategiques, MLL, Pylone, etc.","ENVTECH",
AR460="AKTIVCO DEFAUT GE &amp; POWER Cabinet","AKTIVCO",
AR460="AKTIVCO Coupure ENEO &amp; Baisse de tension","AKTIVCO GRID ONLY",
AR460="Coupure ENEO &amp; Baisse de tension","IHS GRID ONLY",
AR460="Defaut GE &amp; POWER Cabinet","IHS",
AR460="Sharing","Partners",
AR460="Sites strategiques &amp; DataCenter","SST &amp; DC",
AR460="Exclu","Exclu",
AR460="SAT","SAT",
AR460="SPARE-ISSUE","SPARE-ISSUE",
AR460="Fiber CAmtel","TRANS_FO_CAMTEL",
AR460="Fiber AOF","Fiber AOF",
AR460="Projet OCM (HUAWEI)","TRAVAUX-HUAWEI",
AR460="Projet OCM (NOKIA)","TRAVAUX-NOKIA",
AR460="ACCESS-ISSUE","ACCESS-ISSUE",
AR460="Projet OCM (ZTE, NOKIA, autres projets)","TRAVAUX OCM",
AR460="No root CAuse","No root cause",
AR460="ODU HS","PDH",
AR460="IP &amp; VLAN","PDH",
AR460="Warehouse HUAWEI","SPARE-ISSUE",
AR460="SPARE-HS","SPARE-ISSUE",
AR460="Power Telco","BSS",AR460="no impacts","no impacts"
),"")</f>
        <v>No root cause</v>
      </c>
      <c r="AQ460" s="40" t="str" cm="1">
        <f t="array" ref="AQ460">IFERROR(_xlfn.IFS(
AR460="MPR ISSUE","TX ISSUE",
AR460="BSS Hardware Issue","RAN ISSUE",
AR460="Sites strategiques, MLL, Pylone, etc.","ENVTECH",
AR460="AKTIVCO DEFAUT GE &amp; POWER Cabinet","POWER ISSUE",
AR460="AKTIVCO Coupure ENEO &amp; Baisse de tension","POWER ISSUE",
AR460="Coupure ENEO &amp; Baisse de tension","POWER ISSUE",
AR460="Defaut GE &amp; POWER Cabinet","POWER ISSUE",
AR460="Sharing","POWER ISSUE",
AR460="Sites strategiques &amp; DataCenter","POWER ISSUE",
AR460="Exclu","Exclu",
AR460="SAT","TX ISSUE",
AR460="SPARE-ISSUE","SPARE-ISSUE",
AR460="Fiber CAmtel","TX ISSUE",
AR460="Fiber AOF","TX ISSUE",
AR460="Projet OCM (HUAWEI)","TRAVAUX-HUAWEI",
AR460="Projet OCM (NOKIA)","TRAVAUX -NOKIA",
AR460="ACCESS-ISSUE","ACCESS-ISSUE",
AR460="Projet OCM (ZTE, NOKIA, autres projets)","TRAVAUX OCM",
AR460="No root CAuse","No root cause",
AR460="ODU HS","TX ISSUE",
AR460="IP &amp; VLAN","TX ISSUE",
AR460="Warehouse HUAWEI","SPARE-ISSUE",
AR460="SPARE-HS","SPARE-ISSUE",
AR460="Power Telco","RAN ISSUE",AR460="no impacts","no impacts"
),"")</f>
        <v>No root cause</v>
      </c>
      <c r="AR460" s="59" t="s">
        <v>5343</v>
      </c>
      <c r="AS460" s="40" t="str" cm="1">
        <f t="array" ref="AS460">IFERROR(_xlfn.IFS(
AR460="MPR ISSUE","ACTIVE",
AR460="BSS Hardware Issue","ACTIVE",
AR460="Sites strategiques, MLL, Pylone, etc.","PASSIVE",
AR460="AKTIVCO DEFAUT GE &amp; POWER Cabinet","PASSIVE",
AR460="AKTIVCO Coupure ENEO &amp; Baisse de tension","PASSIVE",
AR460="Coupure ENEO &amp; Baisse de tension","PASSIVE",
AR460="Defaut GE &amp; POWER Cabinet","PASSIVE",
AR460="Sharing","PASSIVE",
AR460="Sites strategiques &amp; DataCenter","PASSIVE",
AR460="Exclu","Exclu",
AR460="SAT","ACTIVE",
AR460="SPARE-ISSUE","SPARE-ISSUE",
AR460="Fiber CAmtel","ACTIVE",
AR460="Fiber AOF","ACTIVE",
AR460="Projet OCM (HUAWEI)","PLANNED WORKS",
AR460="Projet OCM (NOKIA)","PLANNED WORKS",
AR460="ACCESS-ISSUE","ACCESS-ISSUE",
AR460="Projet OCM (ZTE, NOKIA, autres projets)","PLANNED WORKS",
AR460="No root CAuse","No root cause",
AR460="ODU HS","ACTIVE",
AR460="IP &amp; VLAN","ACTIVE",
AR460="Warehouse HUAWEI","SPARE-ISSUE",
AR460="SPARE-HS","SPARE-ISSUE",
AR460="Power Telco","ACTIVE", AR460="no impacts","no impacts"
),"")</f>
        <v>No root cause</v>
      </c>
      <c r="AT460" s="99" t="s">
        <v>5661</v>
      </c>
      <c r="AU460" s="99" t="s">
        <v>1786</v>
      </c>
      <c r="AW460" s="17"/>
      <c r="AX460" s="17" t="s">
        <v>5536</v>
      </c>
      <c r="AY460" s="17"/>
      <c r="AZ460" s="17" t="s">
        <v>5536</v>
      </c>
      <c r="BA460" s="7"/>
      <c r="BC460" s="18"/>
      <c r="BD460" s="18"/>
      <c r="BE460" s="18"/>
      <c r="BF460" s="18"/>
      <c r="BG460" s="18"/>
      <c r="BH460" s="18"/>
      <c r="BI460" s="18"/>
      <c r="BJ460" s="18"/>
      <c r="BK460" s="18"/>
      <c r="BM460" s="18"/>
      <c r="BN460" s="18"/>
      <c r="BO460" s="18"/>
      <c r="BP460" s="9" t="s">
        <v>5661</v>
      </c>
      <c r="BQ460" s="14"/>
      <c r="BR460" s="102" t="s">
        <v>5536</v>
      </c>
      <c r="BS460" s="14"/>
      <c r="BT460" s="14"/>
      <c r="BU460" s="9"/>
      <c r="BV460" s="9"/>
      <c r="BW460" s="9"/>
    </row>
    <row r="461" spans="1:75" x14ac:dyDescent="0.35">
      <c r="A461" s="1" t="s">
        <v>1154</v>
      </c>
      <c r="B461" s="8" t="s">
        <v>1155</v>
      </c>
      <c r="C461" s="3" t="s">
        <v>55</v>
      </c>
      <c r="D461" s="1" t="s">
        <v>11</v>
      </c>
      <c r="E461" s="1" t="s">
        <v>12</v>
      </c>
      <c r="F461" s="3" t="s">
        <v>55</v>
      </c>
      <c r="G461" s="1" t="s">
        <v>1156</v>
      </c>
      <c r="H461" s="29" t="s">
        <v>5588</v>
      </c>
      <c r="I461" s="27">
        <v>0</v>
      </c>
      <c r="J461" s="27">
        <v>0</v>
      </c>
      <c r="K461" s="27">
        <v>0.35883133432357295</v>
      </c>
      <c r="L461" s="27">
        <v>0</v>
      </c>
      <c r="M461" s="27">
        <v>1.1593471824815857E-2</v>
      </c>
      <c r="N461" s="27">
        <v>1.5160693924757608E-3</v>
      </c>
      <c r="O461" s="27">
        <v>0.49213282325302071</v>
      </c>
      <c r="P461" s="27">
        <v>0</v>
      </c>
      <c r="Q461" s="27">
        <v>0</v>
      </c>
      <c r="R461" s="27">
        <v>1.6944304974729593E-3</v>
      </c>
      <c r="S461" s="80">
        <v>0</v>
      </c>
      <c r="T461" s="80">
        <v>1.3150744524305928</v>
      </c>
      <c r="U461" s="80">
        <v>0</v>
      </c>
      <c r="V461" s="80">
        <v>0</v>
      </c>
      <c r="W461" s="80">
        <v>1.3150744524305926</v>
      </c>
      <c r="X461" s="80">
        <v>0</v>
      </c>
      <c r="Y461" s="80">
        <v>0</v>
      </c>
      <c r="Z461" s="80">
        <v>0</v>
      </c>
      <c r="AA461" s="80">
        <v>0</v>
      </c>
      <c r="AB461" s="80">
        <v>0.24045966341587843</v>
      </c>
      <c r="AC461" s="80">
        <v>5.8855758447407145E-3</v>
      </c>
      <c r="AD461" s="80">
        <v>5.8855758447407145E-3</v>
      </c>
      <c r="AE461" s="80">
        <v>1.5160693924757608E-3</v>
      </c>
      <c r="AF461" s="80">
        <v>0.3335627667782658</v>
      </c>
      <c r="AG461" s="80"/>
      <c r="AH461" s="80">
        <v>4.3876831829302479E-2</v>
      </c>
      <c r="AI461" s="80">
        <v>0.12611183878230645</v>
      </c>
      <c r="AJ461" s="80">
        <v>0.88313669772070547</v>
      </c>
      <c r="AK461" s="80">
        <v>0</v>
      </c>
      <c r="AL461" s="80">
        <v>0</v>
      </c>
      <c r="AM461" s="80">
        <v>0.12611183878230645</v>
      </c>
      <c r="AN461" s="41" t="s">
        <v>5591</v>
      </c>
      <c r="AO461" s="41"/>
      <c r="AP461" s="40" t="str" cm="1">
        <f t="array" ref="AP461">IFERROR(_xlfn.IFS(
AR461="MPR ISSUE","PDH",
AR461="BSS Hardware Issue","BSS",
AR461="Sites strategiques, MLL, Pylone, etc.","ENVTECH",
AR461="AKTIVCO DEFAUT GE &amp; POWER Cabinet","AKTIVCO",
AR461="AKTIVCO Coupure ENEO &amp; Baisse de tension","AKTIVCO GRID ONLY",
AR461="Coupure ENEO &amp; Baisse de tension","IHS GRID ONLY",
AR461="Defaut GE &amp; POWER Cabinet","IHS",
AR461="Sharing","Partners",
AR461="Sites strategiques &amp; DataCenter","SST &amp; DC",
AR461="Exclu","Exclu",
AR461="SAT","SAT",
AR461="SPARE-ISSUE","SPARE-ISSUE",
AR461="Fiber CAmtel","TRANS_FO_CAMTEL",
AR461="Fiber AOF","Fiber AOF",
AR461="Projet OCM (HUAWEI)","TRAVAUX-HUAWEI",
AR461="Projet OCM (NOKIA)","TRAVAUX-NOKIA",
AR461="ACCESS-ISSUE","ACCESS-ISSUE",
AR461="Projet OCM (ZTE, NOKIA, autres projets)","TRAVAUX OCM",
AR461="No root CAuse","No root cause",
AR461="ODU HS","PDH",
AR461="IP &amp; VLAN","PDH",
AR461="Warehouse HUAWEI","SPARE-ISSUE",
AR461="SPARE-HS","SPARE-ISSUE",
AR461="Power Telco","BSS",AR461="no impacts","no impacts"
),"")</f>
        <v>IHS</v>
      </c>
      <c r="AQ461" s="40" t="str" cm="1">
        <f t="array" ref="AQ461">IFERROR(_xlfn.IFS(
AR461="MPR ISSUE","TX ISSUE",
AR461="BSS Hardware Issue","RAN ISSUE",
AR461="Sites strategiques, MLL, Pylone, etc.","ENVTECH",
AR461="AKTIVCO DEFAUT GE &amp; POWER Cabinet","POWER ISSUE",
AR461="AKTIVCO Coupure ENEO &amp; Baisse de tension","POWER ISSUE",
AR461="Coupure ENEO &amp; Baisse de tension","POWER ISSUE",
AR461="Defaut GE &amp; POWER Cabinet","POWER ISSUE",
AR461="Sharing","POWER ISSUE",
AR461="Sites strategiques &amp; DataCenter","POWER ISSUE",
AR461="Exclu","Exclu",
AR461="SAT","TX ISSUE",
AR461="SPARE-ISSUE","SPARE-ISSUE",
AR461="Fiber CAmtel","TX ISSUE",
AR461="Fiber AOF","TX ISSUE",
AR461="Projet OCM (HUAWEI)","TRAVAUX-HUAWEI",
AR461="Projet OCM (NOKIA)","TRAVAUX -NOKIA",
AR461="ACCESS-ISSUE","ACCESS-ISSUE",
AR461="Projet OCM (ZTE, NOKIA, autres projets)","TRAVAUX OCM",
AR461="No root CAuse","No root cause",
AR461="ODU HS","TX ISSUE",
AR461="IP &amp; VLAN","TX ISSUE",
AR461="Warehouse HUAWEI","SPARE-ISSUE",
AR461="SPARE-HS","SPARE-ISSUE",
AR461="Power Telco","RAN ISSUE",AR461="no impacts","no impacts"
),"")</f>
        <v>POWER ISSUE</v>
      </c>
      <c r="AR461" s="59" t="s">
        <v>5329</v>
      </c>
      <c r="AS461" s="40" t="str" cm="1">
        <f t="array" ref="AS461">IFERROR(_xlfn.IFS(
AR461="MPR ISSUE","ACTIVE",
AR461="BSS Hardware Issue","ACTIVE",
AR461="Sites strategiques, MLL, Pylone, etc.","PASSIVE",
AR461="AKTIVCO DEFAUT GE &amp; POWER Cabinet","PASSIVE",
AR461="AKTIVCO Coupure ENEO &amp; Baisse de tension","PASSIVE",
AR461="Coupure ENEO &amp; Baisse de tension","PASSIVE",
AR461="Defaut GE &amp; POWER Cabinet","PASSIVE",
AR461="Sharing","PASSIVE",
AR461="Sites strategiques &amp; DataCenter","PASSIVE",
AR461="Exclu","Exclu",
AR461="SAT","ACTIVE",
AR461="SPARE-ISSUE","SPARE-ISSUE",
AR461="Fiber CAmtel","ACTIVE",
AR461="Fiber AOF","ACTIVE",
AR461="Projet OCM (HUAWEI)","PLANNED WORKS",
AR461="Projet OCM (NOKIA)","PLANNED WORKS",
AR461="ACCESS-ISSUE","ACCESS-ISSUE",
AR461="Projet OCM (ZTE, NOKIA, autres projets)","PLANNED WORKS",
AR461="No root CAuse","No root cause",
AR461="ODU HS","ACTIVE",
AR461="IP &amp; VLAN","ACTIVE",
AR461="Warehouse HUAWEI","SPARE-ISSUE",
AR461="SPARE-HS","SPARE-ISSUE",
AR461="Power Telco","ACTIVE", AR461="no impacts","no impacts"
),"")</f>
        <v>PASSIVE</v>
      </c>
      <c r="AT461" s="99" t="s">
        <v>6490</v>
      </c>
      <c r="AU461" s="99" t="s">
        <v>1155</v>
      </c>
      <c r="AW461" s="17"/>
      <c r="AX461" s="17" t="s">
        <v>5536</v>
      </c>
      <c r="AY461" s="17"/>
      <c r="AZ461" s="17" t="s">
        <v>5536</v>
      </c>
      <c r="BA461" s="7"/>
      <c r="BB461" s="9" t="s">
        <v>5625</v>
      </c>
      <c r="BC461" s="18"/>
      <c r="BD461" s="18"/>
      <c r="BE461" s="18"/>
      <c r="BF461" s="18"/>
      <c r="BG461" s="18"/>
      <c r="BH461" s="18"/>
      <c r="BI461" s="18"/>
      <c r="BJ461" s="18"/>
      <c r="BK461" s="18"/>
      <c r="BM461" s="18"/>
      <c r="BN461" s="18"/>
      <c r="BO461" s="18" t="s">
        <v>6055</v>
      </c>
      <c r="BP461" s="9" t="s">
        <v>5846</v>
      </c>
      <c r="BQ461" s="14"/>
      <c r="BR461" s="102" t="s">
        <v>5536</v>
      </c>
      <c r="BS461" s="14"/>
      <c r="BT461" s="14"/>
      <c r="BU461" s="9"/>
      <c r="BV461" s="9"/>
      <c r="BW461" s="9"/>
    </row>
    <row r="462" spans="1:75" x14ac:dyDescent="0.35">
      <c r="A462" s="1" t="s">
        <v>570</v>
      </c>
      <c r="B462" s="8" t="s">
        <v>571</v>
      </c>
      <c r="C462" s="3" t="s">
        <v>32</v>
      </c>
      <c r="D462" s="1" t="s">
        <v>21</v>
      </c>
      <c r="E462" s="1" t="s">
        <v>30</v>
      </c>
      <c r="F462" s="3" t="s">
        <v>31</v>
      </c>
      <c r="G462" s="1" t="s">
        <v>32</v>
      </c>
      <c r="H462" s="30" t="s">
        <v>5587</v>
      </c>
      <c r="I462" s="27">
        <v>0</v>
      </c>
      <c r="J462" s="27">
        <v>0</v>
      </c>
      <c r="K462" s="27">
        <v>0</v>
      </c>
      <c r="L462" s="27">
        <v>11.67425370898289</v>
      </c>
      <c r="M462" s="27">
        <v>0</v>
      </c>
      <c r="N462" s="27">
        <v>0</v>
      </c>
      <c r="O462" s="27">
        <v>0.85897304192242108</v>
      </c>
      <c r="P462" s="27">
        <v>10.660311671560615</v>
      </c>
      <c r="Q462" s="27">
        <v>1.062399945210639</v>
      </c>
      <c r="R462" s="27">
        <v>3.8822150025825199</v>
      </c>
      <c r="S462" s="80">
        <v>4.6973850921574165</v>
      </c>
      <c r="T462" s="80">
        <v>2.801462761783279</v>
      </c>
      <c r="U462" s="80">
        <v>6.6491312176650039</v>
      </c>
      <c r="V462" s="80">
        <v>1.8401342053973226</v>
      </c>
      <c r="W462" s="80">
        <v>2.801462761783279</v>
      </c>
      <c r="X462" s="80">
        <v>2.3936458609777054</v>
      </c>
      <c r="Y462" s="80">
        <v>0</v>
      </c>
      <c r="Z462" s="80">
        <v>48.400389660791085</v>
      </c>
      <c r="AA462" s="80">
        <v>42.173646602916961</v>
      </c>
      <c r="AB462" s="80">
        <v>22.028158735050635</v>
      </c>
      <c r="AC462" s="80">
        <v>0.67534307556651318</v>
      </c>
      <c r="AD462" s="80">
        <v>0.67534307556651318</v>
      </c>
      <c r="AE462" s="80">
        <v>0</v>
      </c>
      <c r="AF462" s="80">
        <v>0</v>
      </c>
      <c r="AG462" s="80"/>
      <c r="AH462" s="80">
        <v>0</v>
      </c>
      <c r="AI462" s="80">
        <v>0.12541627072792777</v>
      </c>
      <c r="AJ462" s="80">
        <v>4.5711784947783655E-2</v>
      </c>
      <c r="AK462" s="80">
        <v>8.9039512292978157E-2</v>
      </c>
      <c r="AL462" s="80">
        <v>0.1706596230412783</v>
      </c>
      <c r="AM462" s="80">
        <v>0.12541627072792777</v>
      </c>
      <c r="AN462" s="41" t="s">
        <v>5558</v>
      </c>
      <c r="AO462" s="41"/>
      <c r="AP462" s="40" t="str" cm="1">
        <f t="array" ref="AP462">IFERROR(_xlfn.IFS(
AR462="MPR ISSUE","PDH",
AR462="BSS Hardware Issue","BSS",
AR462="Sites strategiques, MLL, Pylone, etc.","ENVTECH",
AR462="AKTIVCO DEFAUT GE &amp; POWER Cabinet","AKTIVCO",
AR462="AKTIVCO Coupure ENEO &amp; Baisse de tension","AKTIVCO GRID ONLY",
AR462="Coupure ENEO &amp; Baisse de tension","IHS GRID ONLY",
AR462="Defaut GE &amp; POWER Cabinet","IHS",
AR462="Sharing","Partners",
AR462="Sites strategiques &amp; DataCenter","SST &amp; DC",
AR462="Exclu","Exclu",
AR462="SAT","SAT",
AR462="SPARE-ISSUE","SPARE-ISSUE",
AR462="Fiber CAmtel","TRANS_FO_CAMTEL",
AR462="Fiber AOF","Fiber AOF",
AR462="Projet OCM (HUAWEI)","TRAVAUX-HUAWEI",
AR462="Projet OCM (NOKIA)","TRAVAUX-NOKIA",
AR462="ACCESS-ISSUE","ACCESS-ISSUE",
AR462="Projet OCM (ZTE, NOKIA, autres projets)","TRAVAUX OCM",
AR462="No root CAuse","No root cause",
AR462="ODU HS","PDH",
AR462="IP &amp; VLAN","PDH",
AR462="Warehouse HUAWEI","SPARE-ISSUE",
AR462="SPARE-HS","SPARE-ISSUE",
AR462="Power Telco","BSS",AR462="no impacts","no impacts"
),"")</f>
        <v>No root cause</v>
      </c>
      <c r="AQ462" s="40" t="str" cm="1">
        <f t="array" ref="AQ462">IFERROR(_xlfn.IFS(
AR462="MPR ISSUE","TX ISSUE",
AR462="BSS Hardware Issue","RAN ISSUE",
AR462="Sites strategiques, MLL, Pylone, etc.","ENVTECH",
AR462="AKTIVCO DEFAUT GE &amp; POWER Cabinet","POWER ISSUE",
AR462="AKTIVCO Coupure ENEO &amp; Baisse de tension","POWER ISSUE",
AR462="Coupure ENEO &amp; Baisse de tension","POWER ISSUE",
AR462="Defaut GE &amp; POWER Cabinet","POWER ISSUE",
AR462="Sharing","POWER ISSUE",
AR462="Sites strategiques &amp; DataCenter","POWER ISSUE",
AR462="Exclu","Exclu",
AR462="SAT","TX ISSUE",
AR462="SPARE-ISSUE","SPARE-ISSUE",
AR462="Fiber CAmtel","TX ISSUE",
AR462="Fiber AOF","TX ISSUE",
AR462="Projet OCM (HUAWEI)","TRAVAUX-HUAWEI",
AR462="Projet OCM (NOKIA)","TRAVAUX -NOKIA",
AR462="ACCESS-ISSUE","ACCESS-ISSUE",
AR462="Projet OCM (ZTE, NOKIA, autres projets)","TRAVAUX OCM",
AR462="No root CAuse","No root cause",
AR462="ODU HS","TX ISSUE",
AR462="IP &amp; VLAN","TX ISSUE",
AR462="Warehouse HUAWEI","SPARE-ISSUE",
AR462="SPARE-HS","SPARE-ISSUE",
AR462="Power Telco","RAN ISSUE",AR462="no impacts","no impacts"
),"")</f>
        <v>No root cause</v>
      </c>
      <c r="AR462" s="59" t="s">
        <v>5343</v>
      </c>
      <c r="AS462" s="40" t="str" cm="1">
        <f t="array" ref="AS462">IFERROR(_xlfn.IFS(
AR462="MPR ISSUE","ACTIVE",
AR462="BSS Hardware Issue","ACTIVE",
AR462="Sites strategiques, MLL, Pylone, etc.","PASSIVE",
AR462="AKTIVCO DEFAUT GE &amp; POWER Cabinet","PASSIVE",
AR462="AKTIVCO Coupure ENEO &amp; Baisse de tension","PASSIVE",
AR462="Coupure ENEO &amp; Baisse de tension","PASSIVE",
AR462="Defaut GE &amp; POWER Cabinet","PASSIVE",
AR462="Sharing","PASSIVE",
AR462="Sites strategiques &amp; DataCenter","PASSIVE",
AR462="Exclu","Exclu",
AR462="SAT","ACTIVE",
AR462="SPARE-ISSUE","SPARE-ISSUE",
AR462="Fiber CAmtel","ACTIVE",
AR462="Fiber AOF","ACTIVE",
AR462="Projet OCM (HUAWEI)","PLANNED WORKS",
AR462="Projet OCM (NOKIA)","PLANNED WORKS",
AR462="ACCESS-ISSUE","ACCESS-ISSUE",
AR462="Projet OCM (ZTE, NOKIA, autres projets)","PLANNED WORKS",
AR462="No root CAuse","No root cause",
AR462="ODU HS","ACTIVE",
AR462="IP &amp; VLAN","ACTIVE",
AR462="Warehouse HUAWEI","SPARE-ISSUE",
AR462="SPARE-HS","SPARE-ISSUE",
AR462="Power Telco","ACTIVE", AR462="no impacts","no impacts"
),"")</f>
        <v>No root cause</v>
      </c>
      <c r="AT462" s="99" t="s">
        <v>5661</v>
      </c>
      <c r="AU462" s="99" t="s">
        <v>571</v>
      </c>
      <c r="AW462" s="17"/>
      <c r="AX462" s="17" t="s">
        <v>5536</v>
      </c>
      <c r="AY462" s="17"/>
      <c r="AZ462" s="17" t="s">
        <v>6200</v>
      </c>
      <c r="BA462" s="7"/>
      <c r="BC462" s="18"/>
      <c r="BD462" s="18"/>
      <c r="BE462" s="18"/>
      <c r="BF462" s="18"/>
      <c r="BG462" s="18"/>
      <c r="BH462" s="18"/>
      <c r="BI462" s="18"/>
      <c r="BJ462" s="18"/>
      <c r="BK462" s="18"/>
      <c r="BM462" s="18"/>
      <c r="BN462" s="18"/>
      <c r="BO462" s="18"/>
      <c r="BP462" s="9" t="s">
        <v>5661</v>
      </c>
      <c r="BQ462" s="14"/>
      <c r="BR462" s="102" t="s">
        <v>5536</v>
      </c>
      <c r="BS462" s="14"/>
      <c r="BT462" s="14"/>
      <c r="BU462" s="9"/>
      <c r="BV462" s="9"/>
      <c r="BW462" s="9"/>
    </row>
    <row r="463" spans="1:75" x14ac:dyDescent="0.35">
      <c r="A463" s="1" t="s">
        <v>243</v>
      </c>
      <c r="B463" s="8" t="s">
        <v>244</v>
      </c>
      <c r="C463" s="3" t="s">
        <v>55</v>
      </c>
      <c r="D463" s="1" t="s">
        <v>11</v>
      </c>
      <c r="E463" s="1" t="s">
        <v>66</v>
      </c>
      <c r="F463" s="3" t="s">
        <v>55</v>
      </c>
      <c r="G463" s="1" t="s">
        <v>245</v>
      </c>
      <c r="H463" s="29" t="s">
        <v>5588</v>
      </c>
      <c r="I463" s="27">
        <v>0.44258307486857673</v>
      </c>
      <c r="J463" s="27">
        <v>0</v>
      </c>
      <c r="K463" s="27">
        <v>0.48675141533420735</v>
      </c>
      <c r="L463" s="27">
        <v>0</v>
      </c>
      <c r="M463" s="27">
        <v>0</v>
      </c>
      <c r="N463" s="27">
        <v>2.5862360224589527E-3</v>
      </c>
      <c r="O463" s="27">
        <v>0</v>
      </c>
      <c r="P463" s="27">
        <v>0</v>
      </c>
      <c r="Q463" s="27">
        <v>0</v>
      </c>
      <c r="R463" s="27">
        <v>9.8098607748450719E-4</v>
      </c>
      <c r="S463" s="80">
        <v>0</v>
      </c>
      <c r="T463" s="80">
        <v>0.38209586062586709</v>
      </c>
      <c r="U463" s="80">
        <v>0</v>
      </c>
      <c r="V463" s="80">
        <v>0</v>
      </c>
      <c r="W463" s="80">
        <v>0.38209586062586709</v>
      </c>
      <c r="X463" s="80">
        <v>2.7645971274559804E-3</v>
      </c>
      <c r="Y463" s="80">
        <v>0</v>
      </c>
      <c r="Z463" s="80">
        <v>0</v>
      </c>
      <c r="AA463" s="80">
        <v>0</v>
      </c>
      <c r="AB463" s="80">
        <v>0</v>
      </c>
      <c r="AC463" s="80">
        <v>0</v>
      </c>
      <c r="AD463" s="80">
        <v>0</v>
      </c>
      <c r="AE463" s="80">
        <v>0</v>
      </c>
      <c r="AF463" s="80">
        <v>0</v>
      </c>
      <c r="AG463" s="80"/>
      <c r="AH463" s="80">
        <v>3.8793540336883432E-2</v>
      </c>
      <c r="AI463" s="80">
        <v>0.12491688853504093</v>
      </c>
      <c r="AJ463" s="80">
        <v>0.87476869337234064</v>
      </c>
      <c r="AK463" s="80">
        <v>0</v>
      </c>
      <c r="AL463" s="80">
        <v>0</v>
      </c>
      <c r="AM463" s="80">
        <v>0.12491688853504093</v>
      </c>
      <c r="AN463" s="41" t="s">
        <v>5591</v>
      </c>
      <c r="AO463" s="41"/>
      <c r="AP463" s="40" t="str" cm="1">
        <f t="array" ref="AP463">IFERROR(_xlfn.IFS(
AR463="MPR ISSUE","PDH",
AR463="BSS Hardware Issue","BSS",
AR463="Sites strategiques, MLL, Pylone, etc.","ENVTECH",
AR463="AKTIVCO DEFAUT GE &amp; POWER Cabinet","AKTIVCO",
AR463="AKTIVCO Coupure ENEO &amp; Baisse de tension","AKTIVCO GRID ONLY",
AR463="Coupure ENEO &amp; Baisse de tension","IHS GRID ONLY",
AR463="Defaut GE &amp; POWER Cabinet","IHS",
AR463="Sharing","Partners",
AR463="Sites strategiques &amp; DataCenter","SST &amp; DC",
AR463="Exclu","Exclu",
AR463="SAT","SAT",
AR463="SPARE-ISSUE","SPARE-ISSUE",
AR463="Fiber CAmtel","TRANS_FO_CAMTEL",
AR463="Fiber AOF","Fiber AOF",
AR463="Projet OCM (HUAWEI)","TRAVAUX-HUAWEI",
AR463="Projet OCM (NOKIA)","TRAVAUX-NOKIA",
AR463="ACCESS-ISSUE","ACCESS-ISSUE",
AR463="Projet OCM (ZTE, NOKIA, autres projets)","TRAVAUX OCM",
AR463="No root CAuse","No root cause",
AR463="ODU HS","PDH",
AR463="IP &amp; VLAN","PDH",
AR463="Warehouse HUAWEI","SPARE-ISSUE",
AR463="SPARE-HS","SPARE-ISSUE",
AR463="Power Telco","BSS",AR463="no impacts","no impacts"
),"")</f>
        <v>IHS</v>
      </c>
      <c r="AQ463" s="40" t="str" cm="1">
        <f t="array" ref="AQ463">IFERROR(_xlfn.IFS(
AR463="MPR ISSUE","TX ISSUE",
AR463="BSS Hardware Issue","RAN ISSUE",
AR463="Sites strategiques, MLL, Pylone, etc.","ENVTECH",
AR463="AKTIVCO DEFAUT GE &amp; POWER Cabinet","POWER ISSUE",
AR463="AKTIVCO Coupure ENEO &amp; Baisse de tension","POWER ISSUE",
AR463="Coupure ENEO &amp; Baisse de tension","POWER ISSUE",
AR463="Defaut GE &amp; POWER Cabinet","POWER ISSUE",
AR463="Sharing","POWER ISSUE",
AR463="Sites strategiques &amp; DataCenter","POWER ISSUE",
AR463="Exclu","Exclu",
AR463="SAT","TX ISSUE",
AR463="SPARE-ISSUE","SPARE-ISSUE",
AR463="Fiber CAmtel","TX ISSUE",
AR463="Fiber AOF","TX ISSUE",
AR463="Projet OCM (HUAWEI)","TRAVAUX-HUAWEI",
AR463="Projet OCM (NOKIA)","TRAVAUX -NOKIA",
AR463="ACCESS-ISSUE","ACCESS-ISSUE",
AR463="Projet OCM (ZTE, NOKIA, autres projets)","TRAVAUX OCM",
AR463="No root CAuse","No root cause",
AR463="ODU HS","TX ISSUE",
AR463="IP &amp; VLAN","TX ISSUE",
AR463="Warehouse HUAWEI","SPARE-ISSUE",
AR463="SPARE-HS","SPARE-ISSUE",
AR463="Power Telco","RAN ISSUE",AR463="no impacts","no impacts"
),"")</f>
        <v>POWER ISSUE</v>
      </c>
      <c r="AR463" s="59" t="s">
        <v>5329</v>
      </c>
      <c r="AS463" s="40" t="str" cm="1">
        <f t="array" ref="AS463">IFERROR(_xlfn.IFS(
AR463="MPR ISSUE","ACTIVE",
AR463="BSS Hardware Issue","ACTIVE",
AR463="Sites strategiques, MLL, Pylone, etc.","PASSIVE",
AR463="AKTIVCO DEFAUT GE &amp; POWER Cabinet","PASSIVE",
AR463="AKTIVCO Coupure ENEO &amp; Baisse de tension","PASSIVE",
AR463="Coupure ENEO &amp; Baisse de tension","PASSIVE",
AR463="Defaut GE &amp; POWER Cabinet","PASSIVE",
AR463="Sharing","PASSIVE",
AR463="Sites strategiques &amp; DataCenter","PASSIVE",
AR463="Exclu","Exclu",
AR463="SAT","ACTIVE",
AR463="SPARE-ISSUE","SPARE-ISSUE",
AR463="Fiber CAmtel","ACTIVE",
AR463="Fiber AOF","ACTIVE",
AR463="Projet OCM (HUAWEI)","PLANNED WORKS",
AR463="Projet OCM (NOKIA)","PLANNED WORKS",
AR463="ACCESS-ISSUE","ACCESS-ISSUE",
AR463="Projet OCM (ZTE, NOKIA, autres projets)","PLANNED WORKS",
AR463="No root CAuse","No root cause",
AR463="ODU HS","ACTIVE",
AR463="IP &amp; VLAN","ACTIVE",
AR463="Warehouse HUAWEI","SPARE-ISSUE",
AR463="SPARE-HS","SPARE-ISSUE",
AR463="Power Telco","ACTIVE", AR463="no impacts","no impacts"
),"")</f>
        <v>PASSIVE</v>
      </c>
      <c r="AT463" s="99" t="s">
        <v>5908</v>
      </c>
      <c r="AU463" s="99" t="s">
        <v>244</v>
      </c>
      <c r="AW463" s="17"/>
      <c r="AX463" s="17" t="s">
        <v>5536</v>
      </c>
      <c r="AY463" s="17"/>
      <c r="AZ463" s="17" t="s">
        <v>5536</v>
      </c>
      <c r="BA463" s="7"/>
      <c r="BC463" s="18"/>
      <c r="BD463" s="18"/>
      <c r="BE463" s="18"/>
      <c r="BF463" s="18"/>
      <c r="BG463" s="18"/>
      <c r="BH463" s="18"/>
      <c r="BI463" s="18"/>
      <c r="BJ463" s="18"/>
      <c r="BK463" s="18"/>
      <c r="BM463" s="18"/>
      <c r="BN463" s="18"/>
      <c r="BO463" s="18"/>
      <c r="BP463" s="9" t="s">
        <v>5908</v>
      </c>
      <c r="BQ463" s="14"/>
      <c r="BR463" s="102" t="s">
        <v>5536</v>
      </c>
      <c r="BS463" s="14"/>
      <c r="BT463" s="14"/>
      <c r="BU463" s="9"/>
      <c r="BV463" s="9"/>
      <c r="BW463" s="9"/>
    </row>
    <row r="464" spans="1:75" x14ac:dyDescent="0.35">
      <c r="A464" s="1" t="s">
        <v>1358</v>
      </c>
      <c r="B464" s="8" t="s">
        <v>1359</v>
      </c>
      <c r="C464" s="3" t="s">
        <v>23</v>
      </c>
      <c r="D464" s="1" t="s">
        <v>21</v>
      </c>
      <c r="E464" s="1" t="s">
        <v>122</v>
      </c>
      <c r="F464" s="3" t="s">
        <v>23</v>
      </c>
      <c r="G464" s="1" t="s">
        <v>1358</v>
      </c>
      <c r="H464" s="29" t="s">
        <v>5588</v>
      </c>
      <c r="I464" s="27">
        <v>4.7595784936155114E-2</v>
      </c>
      <c r="J464" s="27">
        <v>5.3186801734263524E-2</v>
      </c>
      <c r="K464" s="27">
        <v>7.3368568821629038E-2</v>
      </c>
      <c r="L464" s="27">
        <v>3.7441777009267915E-2</v>
      </c>
      <c r="M464" s="27">
        <v>3.1147374226881352E-2</v>
      </c>
      <c r="N464" s="27">
        <v>5.1960385146291366E-2</v>
      </c>
      <c r="O464" s="27">
        <v>0.10511111580443805</v>
      </c>
      <c r="P464" s="27">
        <v>3.9281401891226156E-2</v>
      </c>
      <c r="Q464" s="27">
        <v>3.4213415696811772E-2</v>
      </c>
      <c r="R464" s="27">
        <v>5.9733702049467881E-2</v>
      </c>
      <c r="S464" s="80">
        <v>8.0564748506936304E-2</v>
      </c>
      <c r="T464" s="80">
        <v>6.5472572503160381E-2</v>
      </c>
      <c r="U464" s="80">
        <v>3.9930681261329072E-2</v>
      </c>
      <c r="V464" s="80">
        <v>5.1097499379339266E-2</v>
      </c>
      <c r="W464" s="80">
        <v>6.5472572503160381E-2</v>
      </c>
      <c r="X464" s="80">
        <v>1.4176568702148484</v>
      </c>
      <c r="Y464" s="80">
        <v>1.5421992221052241</v>
      </c>
      <c r="Z464" s="80">
        <v>0.1756398512697149</v>
      </c>
      <c r="AA464" s="80">
        <v>0.102034483053822</v>
      </c>
      <c r="AB464" s="80">
        <v>5.766080820014096E-2</v>
      </c>
      <c r="AC464" s="80">
        <v>1.1348817034925363</v>
      </c>
      <c r="AD464" s="80">
        <v>1.1348817034925363</v>
      </c>
      <c r="AE464" s="80">
        <v>8.6589305230957134E-2</v>
      </c>
      <c r="AF464" s="80">
        <v>9.6844475263459781E-2</v>
      </c>
      <c r="AG464" s="80"/>
      <c r="AH464" s="80">
        <v>6.957464051616144E-2</v>
      </c>
      <c r="AI464" s="80">
        <v>0.12300853515507958</v>
      </c>
      <c r="AJ464" s="80">
        <v>0.86140486553241491</v>
      </c>
      <c r="AK464" s="80">
        <v>0</v>
      </c>
      <c r="AL464" s="80">
        <v>0</v>
      </c>
      <c r="AM464" s="80">
        <v>0.12300853515507958</v>
      </c>
      <c r="AN464" s="41" t="s">
        <v>5558</v>
      </c>
      <c r="AO464" s="41"/>
      <c r="AP464" s="40" t="str" cm="1">
        <f t="array" ref="AP464">IFERROR(_xlfn.IFS(
AR464="MPR ISSUE","PDH",
AR464="BSS Hardware Issue","BSS",
AR464="Sites strategiques, MLL, Pylone, etc.","ENVTECH",
AR464="AKTIVCO DEFAUT GE &amp; POWER Cabinet","AKTIVCO",
AR464="AKTIVCO Coupure ENEO &amp; Baisse de tension","AKTIVCO GRID ONLY",
AR464="Coupure ENEO &amp; Baisse de tension","IHS GRID ONLY",
AR464="Defaut GE &amp; POWER Cabinet","IHS",
AR464="Sharing","Partners",
AR464="Sites strategiques &amp; DataCenter","SST &amp; DC",
AR464="Exclu","Exclu",
AR464="SAT","SAT",
AR464="SPARE-ISSUE","SPARE-ISSUE",
AR464="Fiber CAmtel","TRANS_FO_CAMTEL",
AR464="Fiber AOF","Fiber AOF",
AR464="Projet OCM (HUAWEI)","TRAVAUX-HUAWEI",
AR464="Projet OCM (NOKIA)","TRAVAUX-NOKIA",
AR464="ACCESS-ISSUE","ACCESS-ISSUE",
AR464="Projet OCM (ZTE, NOKIA, autres projets)","TRAVAUX OCM",
AR464="No root CAuse","No root cause",
AR464="ODU HS","PDH",
AR464="IP &amp; VLAN","PDH",
AR464="Warehouse HUAWEI","SPARE-ISSUE",
AR464="SPARE-HS","SPARE-ISSUE",
AR464="Power Telco","BSS",AR464="no impacts","no impacts"
),"")</f>
        <v>No root cause</v>
      </c>
      <c r="AQ464" s="40" t="str" cm="1">
        <f t="array" ref="AQ464">IFERROR(_xlfn.IFS(
AR464="MPR ISSUE","TX ISSUE",
AR464="BSS Hardware Issue","RAN ISSUE",
AR464="Sites strategiques, MLL, Pylone, etc.","ENVTECH",
AR464="AKTIVCO DEFAUT GE &amp; POWER Cabinet","POWER ISSUE",
AR464="AKTIVCO Coupure ENEO &amp; Baisse de tension","POWER ISSUE",
AR464="Coupure ENEO &amp; Baisse de tension","POWER ISSUE",
AR464="Defaut GE &amp; POWER Cabinet","POWER ISSUE",
AR464="Sharing","POWER ISSUE",
AR464="Sites strategiques &amp; DataCenter","POWER ISSUE",
AR464="Exclu","Exclu",
AR464="SAT","TX ISSUE",
AR464="SPARE-ISSUE","SPARE-ISSUE",
AR464="Fiber CAmtel","TX ISSUE",
AR464="Fiber AOF","TX ISSUE",
AR464="Projet OCM (HUAWEI)","TRAVAUX-HUAWEI",
AR464="Projet OCM (NOKIA)","TRAVAUX -NOKIA",
AR464="ACCESS-ISSUE","ACCESS-ISSUE",
AR464="Projet OCM (ZTE, NOKIA, autres projets)","TRAVAUX OCM",
AR464="No root CAuse","No root cause",
AR464="ODU HS","TX ISSUE",
AR464="IP &amp; VLAN","TX ISSUE",
AR464="Warehouse HUAWEI","SPARE-ISSUE",
AR464="SPARE-HS","SPARE-ISSUE",
AR464="Power Telco","RAN ISSUE",AR464="no impacts","no impacts"
),"")</f>
        <v>No root cause</v>
      </c>
      <c r="AR464" s="59" t="s">
        <v>5343</v>
      </c>
      <c r="AS464" s="40" t="str" cm="1">
        <f t="array" ref="AS464">IFERROR(_xlfn.IFS(
AR464="MPR ISSUE","ACTIVE",
AR464="BSS Hardware Issue","ACTIVE",
AR464="Sites strategiques, MLL, Pylone, etc.","PASSIVE",
AR464="AKTIVCO DEFAUT GE &amp; POWER Cabinet","PASSIVE",
AR464="AKTIVCO Coupure ENEO &amp; Baisse de tension","PASSIVE",
AR464="Coupure ENEO &amp; Baisse de tension","PASSIVE",
AR464="Defaut GE &amp; POWER Cabinet","PASSIVE",
AR464="Sharing","PASSIVE",
AR464="Sites strategiques &amp; DataCenter","PASSIVE",
AR464="Exclu","Exclu",
AR464="SAT","ACTIVE",
AR464="SPARE-ISSUE","SPARE-ISSUE",
AR464="Fiber CAmtel","ACTIVE",
AR464="Fiber AOF","ACTIVE",
AR464="Projet OCM (HUAWEI)","PLANNED WORKS",
AR464="Projet OCM (NOKIA)","PLANNED WORKS",
AR464="ACCESS-ISSUE","ACCESS-ISSUE",
AR464="Projet OCM (ZTE, NOKIA, autres projets)","PLANNED WORKS",
AR464="No root CAuse","No root cause",
AR464="ODU HS","ACTIVE",
AR464="IP &amp; VLAN","ACTIVE",
AR464="Warehouse HUAWEI","SPARE-ISSUE",
AR464="SPARE-HS","SPARE-ISSUE",
AR464="Power Telco","ACTIVE", AR464="no impacts","no impacts"
),"")</f>
        <v>No root cause</v>
      </c>
      <c r="AT464" s="99" t="s">
        <v>5807</v>
      </c>
      <c r="AU464" s="99" t="s">
        <v>1359</v>
      </c>
      <c r="AW464" s="17"/>
      <c r="AX464" s="17" t="s">
        <v>5536</v>
      </c>
      <c r="AY464" s="17"/>
      <c r="AZ464" s="17" t="s">
        <v>6200</v>
      </c>
      <c r="BA464" s="7"/>
      <c r="BC464" s="18"/>
      <c r="BD464" s="18"/>
      <c r="BE464" s="18"/>
      <c r="BF464" s="18"/>
      <c r="BG464" s="18"/>
      <c r="BH464" s="18"/>
      <c r="BI464" s="18"/>
      <c r="BJ464" s="18"/>
      <c r="BK464" s="18"/>
      <c r="BM464" s="18"/>
      <c r="BN464" s="18"/>
      <c r="BO464" s="18"/>
      <c r="BP464" s="9" t="s">
        <v>5807</v>
      </c>
      <c r="BQ464" s="14"/>
      <c r="BR464" s="102" t="s">
        <v>5536</v>
      </c>
      <c r="BS464" s="14"/>
      <c r="BT464" s="14"/>
      <c r="BU464" s="9"/>
      <c r="BV464" s="9"/>
      <c r="BW464" s="9"/>
    </row>
    <row r="465" spans="1:75" x14ac:dyDescent="0.35">
      <c r="A465" s="1" t="s">
        <v>1520</v>
      </c>
      <c r="B465" s="8" t="s">
        <v>1521</v>
      </c>
      <c r="C465" s="3" t="s">
        <v>90</v>
      </c>
      <c r="D465" s="1" t="s">
        <v>11</v>
      </c>
      <c r="E465" s="1" t="s">
        <v>66</v>
      </c>
      <c r="F465" s="3" t="s">
        <v>90</v>
      </c>
      <c r="G465" s="1" t="s">
        <v>1522</v>
      </c>
      <c r="H465" s="29" t="s">
        <v>5588</v>
      </c>
      <c r="I465" s="27">
        <v>2.9411595468580101E-2</v>
      </c>
      <c r="J465" s="27">
        <v>2.5684990157996729E-3</v>
      </c>
      <c r="K465" s="27">
        <v>0.21341889129611924</v>
      </c>
      <c r="L465" s="27">
        <v>0</v>
      </c>
      <c r="M465" s="27">
        <v>0</v>
      </c>
      <c r="N465" s="27">
        <v>3.4248924799157388E-3</v>
      </c>
      <c r="O465" s="27">
        <v>2.4865794919242637E-2</v>
      </c>
      <c r="P465" s="27">
        <v>8.7035947366799093E-2</v>
      </c>
      <c r="Q465" s="27">
        <v>1.5857170402929409E-2</v>
      </c>
      <c r="R465" s="27">
        <v>8.9131758655391677E-2</v>
      </c>
      <c r="S465" s="80">
        <v>0</v>
      </c>
      <c r="T465" s="80">
        <v>0</v>
      </c>
      <c r="U465" s="80">
        <v>0</v>
      </c>
      <c r="V465" s="80">
        <v>3.3423680024100962E-2</v>
      </c>
      <c r="W465" s="80">
        <v>0</v>
      </c>
      <c r="X465" s="80">
        <v>7.1352700891280868E-4</v>
      </c>
      <c r="Y465" s="80">
        <v>0.56760756435887127</v>
      </c>
      <c r="Z465" s="80">
        <v>0</v>
      </c>
      <c r="AA465" s="80">
        <v>0.23204058300652369</v>
      </c>
      <c r="AB465" s="80">
        <v>7.2414753636211573E-3</v>
      </c>
      <c r="AC465" s="80">
        <v>1.7838175222803111E-4</v>
      </c>
      <c r="AD465" s="80">
        <v>1.7838175222803111E-4</v>
      </c>
      <c r="AE465" s="80">
        <v>0</v>
      </c>
      <c r="AF465" s="80">
        <v>0</v>
      </c>
      <c r="AG465" s="80"/>
      <c r="AH465" s="80">
        <v>0.15914735858801285</v>
      </c>
      <c r="AI465" s="80">
        <v>0.12247576392848616</v>
      </c>
      <c r="AJ465" s="80">
        <v>0.15749333557146225</v>
      </c>
      <c r="AK465" s="80">
        <v>0.11741569833116777</v>
      </c>
      <c r="AL465" s="80">
        <v>0.11614430457879406</v>
      </c>
      <c r="AM465" s="80">
        <v>0.12247576392848616</v>
      </c>
      <c r="AN465" s="41" t="s">
        <v>5558</v>
      </c>
      <c r="AO465" s="41"/>
      <c r="AP465" s="40" t="str" cm="1">
        <f t="array" ref="AP465">IFERROR(_xlfn.IFS(
AR465="MPR ISSUE","PDH",
AR465="BSS Hardware Issue","BSS",
AR465="Sites strategiques, MLL, Pylone, etc.","ENVTECH",
AR465="AKTIVCO DEFAUT GE &amp; POWER Cabinet","AKTIVCO",
AR465="AKTIVCO Coupure ENEO &amp; Baisse de tension","AKTIVCO GRID ONLY",
AR465="Coupure ENEO &amp; Baisse de tension","IHS GRID ONLY",
AR465="Defaut GE &amp; POWER Cabinet","IHS",
AR465="Sharing","Partners",
AR465="Sites strategiques &amp; DataCenter","SST &amp; DC",
AR465="Exclu","Exclu",
AR465="SAT","SAT",
AR465="SPARE-ISSUE","SPARE-ISSUE",
AR465="Fiber CAmtel","TRANS_FO_CAMTEL",
AR465="Fiber AOF","Fiber AOF",
AR465="Projet OCM (HUAWEI)","TRAVAUX-HUAWEI",
AR465="Projet OCM (NOKIA)","TRAVAUX-NOKIA",
AR465="ACCESS-ISSUE","ACCESS-ISSUE",
AR465="Projet OCM (ZTE, NOKIA, autres projets)","TRAVAUX OCM",
AR465="No root CAuse","No root cause",
AR465="ODU HS","PDH",
AR465="IP &amp; VLAN","PDH",
AR465="Warehouse HUAWEI","SPARE-ISSUE",
AR465="SPARE-HS","SPARE-ISSUE",
AR465="Power Telco","BSS",AR465="no impacts","no impacts"
),"")</f>
        <v>No root cause</v>
      </c>
      <c r="AQ465" s="40" t="str" cm="1">
        <f t="array" ref="AQ465">IFERROR(_xlfn.IFS(
AR465="MPR ISSUE","TX ISSUE",
AR465="BSS Hardware Issue","RAN ISSUE",
AR465="Sites strategiques, MLL, Pylone, etc.","ENVTECH",
AR465="AKTIVCO DEFAUT GE &amp; POWER Cabinet","POWER ISSUE",
AR465="AKTIVCO Coupure ENEO &amp; Baisse de tension","POWER ISSUE",
AR465="Coupure ENEO &amp; Baisse de tension","POWER ISSUE",
AR465="Defaut GE &amp; POWER Cabinet","POWER ISSUE",
AR465="Sharing","POWER ISSUE",
AR465="Sites strategiques &amp; DataCenter","POWER ISSUE",
AR465="Exclu","Exclu",
AR465="SAT","TX ISSUE",
AR465="SPARE-ISSUE","SPARE-ISSUE",
AR465="Fiber CAmtel","TX ISSUE",
AR465="Fiber AOF","TX ISSUE",
AR465="Projet OCM (HUAWEI)","TRAVAUX-HUAWEI",
AR465="Projet OCM (NOKIA)","TRAVAUX -NOKIA",
AR465="ACCESS-ISSUE","ACCESS-ISSUE",
AR465="Projet OCM (ZTE, NOKIA, autres projets)","TRAVAUX OCM",
AR465="No root CAuse","No root cause",
AR465="ODU HS","TX ISSUE",
AR465="IP &amp; VLAN","TX ISSUE",
AR465="Warehouse HUAWEI","SPARE-ISSUE",
AR465="SPARE-HS","SPARE-ISSUE",
AR465="Power Telco","RAN ISSUE",AR465="no impacts","no impacts"
),"")</f>
        <v>No root cause</v>
      </c>
      <c r="AR465" s="59" t="s">
        <v>5343</v>
      </c>
      <c r="AS465" s="40" t="str" cm="1">
        <f t="array" ref="AS465">IFERROR(_xlfn.IFS(
AR465="MPR ISSUE","ACTIVE",
AR465="BSS Hardware Issue","ACTIVE",
AR465="Sites strategiques, MLL, Pylone, etc.","PASSIVE",
AR465="AKTIVCO DEFAUT GE &amp; POWER Cabinet","PASSIVE",
AR465="AKTIVCO Coupure ENEO &amp; Baisse de tension","PASSIVE",
AR465="Coupure ENEO &amp; Baisse de tension","PASSIVE",
AR465="Defaut GE &amp; POWER Cabinet","PASSIVE",
AR465="Sharing","PASSIVE",
AR465="Sites strategiques &amp; DataCenter","PASSIVE",
AR465="Exclu","Exclu",
AR465="SAT","ACTIVE",
AR465="SPARE-ISSUE","SPARE-ISSUE",
AR465="Fiber CAmtel","ACTIVE",
AR465="Fiber AOF","ACTIVE",
AR465="Projet OCM (HUAWEI)","PLANNED WORKS",
AR465="Projet OCM (NOKIA)","PLANNED WORKS",
AR465="ACCESS-ISSUE","ACCESS-ISSUE",
AR465="Projet OCM (ZTE, NOKIA, autres projets)","PLANNED WORKS",
AR465="No root CAuse","No root cause",
AR465="ODU HS","ACTIVE",
AR465="IP &amp; VLAN","ACTIVE",
AR465="Warehouse HUAWEI","SPARE-ISSUE",
AR465="SPARE-HS","SPARE-ISSUE",
AR465="Power Telco","ACTIVE", AR465="no impacts","no impacts"
),"")</f>
        <v>No root cause</v>
      </c>
      <c r="AT465" s="99" t="s">
        <v>5897</v>
      </c>
      <c r="AU465" s="99" t="s">
        <v>1521</v>
      </c>
      <c r="AW465" s="17"/>
      <c r="AX465" s="17" t="s">
        <v>5536</v>
      </c>
      <c r="AY465" s="17"/>
      <c r="AZ465" s="17" t="s">
        <v>5536</v>
      </c>
      <c r="BA465" s="7"/>
      <c r="BC465" s="18"/>
      <c r="BD465" s="18"/>
      <c r="BE465" s="18"/>
      <c r="BF465" s="18"/>
      <c r="BG465" s="18"/>
      <c r="BH465" s="18"/>
      <c r="BI465" s="18"/>
      <c r="BJ465" s="18"/>
      <c r="BK465" s="18"/>
      <c r="BM465" s="18"/>
      <c r="BN465" s="18"/>
      <c r="BO465" s="18"/>
      <c r="BP465" s="9" t="s">
        <v>5897</v>
      </c>
      <c r="BQ465" s="14"/>
      <c r="BR465" s="102" t="s">
        <v>5536</v>
      </c>
      <c r="BS465" s="14"/>
      <c r="BT465" s="14"/>
      <c r="BU465" s="9"/>
      <c r="BV465" s="9"/>
      <c r="BW465" s="9"/>
    </row>
    <row r="466" spans="1:75" x14ac:dyDescent="0.35">
      <c r="A466" s="2" t="s">
        <v>2075</v>
      </c>
      <c r="B466" s="8" t="s">
        <v>2076</v>
      </c>
      <c r="C466" s="3" t="s">
        <v>55</v>
      </c>
      <c r="D466" s="1" t="s">
        <v>11</v>
      </c>
      <c r="E466" s="1" t="s">
        <v>12</v>
      </c>
      <c r="F466" s="3" t="s">
        <v>55</v>
      </c>
      <c r="G466" s="1" t="s">
        <v>2077</v>
      </c>
      <c r="H466" s="29" t="s">
        <v>5588</v>
      </c>
      <c r="I466" s="27">
        <v>0</v>
      </c>
      <c r="J466" s="27">
        <v>0.36431854782121542</v>
      </c>
      <c r="K466" s="27">
        <v>0.78966301920085269</v>
      </c>
      <c r="L466" s="27">
        <v>0</v>
      </c>
      <c r="M466" s="27">
        <v>0</v>
      </c>
      <c r="N466" s="27">
        <v>0</v>
      </c>
      <c r="O466" s="27">
        <v>0</v>
      </c>
      <c r="P466" s="27">
        <v>0</v>
      </c>
      <c r="Q466" s="27">
        <v>0</v>
      </c>
      <c r="R466" s="27">
        <v>0</v>
      </c>
      <c r="S466" s="80">
        <v>0</v>
      </c>
      <c r="T466" s="80">
        <v>0</v>
      </c>
      <c r="U466" s="80">
        <v>1.6660458533815097</v>
      </c>
      <c r="V466" s="80">
        <v>0</v>
      </c>
      <c r="W466" s="80">
        <v>0</v>
      </c>
      <c r="X466" s="80">
        <v>0</v>
      </c>
      <c r="Y466" s="80">
        <v>0</v>
      </c>
      <c r="Z466" s="80">
        <v>0</v>
      </c>
      <c r="AA466" s="80">
        <v>0</v>
      </c>
      <c r="AB466" s="80">
        <v>0</v>
      </c>
      <c r="AC466" s="80">
        <v>0</v>
      </c>
      <c r="AD466" s="80">
        <v>0</v>
      </c>
      <c r="AE466" s="80">
        <v>0.82924706569130768</v>
      </c>
      <c r="AF466" s="80">
        <v>0</v>
      </c>
      <c r="AG466" s="80"/>
      <c r="AH466" s="80">
        <v>4.3520109619308259E-2</v>
      </c>
      <c r="AI466" s="80">
        <v>0.12152861627871255</v>
      </c>
      <c r="AJ466" s="80">
        <v>0.6134871247636976</v>
      </c>
      <c r="AK466" s="80">
        <v>0</v>
      </c>
      <c r="AL466" s="80">
        <v>6.5049771533061448E-2</v>
      </c>
      <c r="AM466" s="80">
        <v>0.12152861627871255</v>
      </c>
      <c r="AN466" s="41" t="s">
        <v>5591</v>
      </c>
      <c r="AO466" s="41"/>
      <c r="AP466" s="40" t="str" cm="1">
        <f t="array" ref="AP466">IFERROR(_xlfn.IFS(
AR466="MPR ISSUE","PDH",
AR466="BSS Hardware Issue","BSS",
AR466="Sites strategiques, MLL, Pylone, etc.","ENVTECH",
AR466="AKTIVCO DEFAUT GE &amp; POWER Cabinet","AKTIVCO",
AR466="AKTIVCO Coupure ENEO &amp; Baisse de tension","AKTIVCO GRID ONLY",
AR466="Coupure ENEO &amp; Baisse de tension","IHS GRID ONLY",
AR466="Defaut GE &amp; POWER Cabinet","IHS",
AR466="Sharing","Partners",
AR466="Sites strategiques &amp; DataCenter","SST &amp; DC",
AR466="Exclu","Exclu",
AR466="SAT","SAT",
AR466="SPARE-ISSUE","SPARE-ISSUE",
AR466="Fiber CAmtel","TRANS_FO_CAMTEL",
AR466="Fiber AOF","Fiber AOF",
AR466="Projet OCM (HUAWEI)","TRAVAUX-HUAWEI",
AR466="Projet OCM (NOKIA)","TRAVAUX-NOKIA",
AR466="ACCESS-ISSUE","ACCESS-ISSUE",
AR466="Projet OCM (ZTE, NOKIA, autres projets)","TRAVAUX OCM",
AR466="No root CAuse","No root cause",
AR466="ODU HS","PDH",
AR466="IP &amp; VLAN","PDH",
AR466="Warehouse HUAWEI","SPARE-ISSUE",
AR466="SPARE-HS","SPARE-ISSUE",
AR466="Power Telco","BSS",AR466="no impacts","no impacts"
),"")</f>
        <v>No root cause</v>
      </c>
      <c r="AQ466" s="40" t="str" cm="1">
        <f t="array" ref="AQ466">IFERROR(_xlfn.IFS(
AR466="MPR ISSUE","TX ISSUE",
AR466="BSS Hardware Issue","RAN ISSUE",
AR466="Sites strategiques, MLL, Pylone, etc.","ENVTECH",
AR466="AKTIVCO DEFAUT GE &amp; POWER Cabinet","POWER ISSUE",
AR466="AKTIVCO Coupure ENEO &amp; Baisse de tension","POWER ISSUE",
AR466="Coupure ENEO &amp; Baisse de tension","POWER ISSUE",
AR466="Defaut GE &amp; POWER Cabinet","POWER ISSUE",
AR466="Sharing","POWER ISSUE",
AR466="Sites strategiques &amp; DataCenter","POWER ISSUE",
AR466="Exclu","Exclu",
AR466="SAT","TX ISSUE",
AR466="SPARE-ISSUE","SPARE-ISSUE",
AR466="Fiber CAmtel","TX ISSUE",
AR466="Fiber AOF","TX ISSUE",
AR466="Projet OCM (HUAWEI)","TRAVAUX-HUAWEI",
AR466="Projet OCM (NOKIA)","TRAVAUX -NOKIA",
AR466="ACCESS-ISSUE","ACCESS-ISSUE",
AR466="Projet OCM (ZTE, NOKIA, autres projets)","TRAVAUX OCM",
AR466="No root CAuse","No root cause",
AR466="ODU HS","TX ISSUE",
AR466="IP &amp; VLAN","TX ISSUE",
AR466="Warehouse HUAWEI","SPARE-ISSUE",
AR466="SPARE-HS","SPARE-ISSUE",
AR466="Power Telco","RAN ISSUE",AR466="no impacts","no impacts"
),"")</f>
        <v>No root cause</v>
      </c>
      <c r="AR466" s="59" t="s">
        <v>5343</v>
      </c>
      <c r="AS466" s="40" t="str" cm="1">
        <f t="array" ref="AS466">IFERROR(_xlfn.IFS(
AR466="MPR ISSUE","ACTIVE",
AR466="BSS Hardware Issue","ACTIVE",
AR466="Sites strategiques, MLL, Pylone, etc.","PASSIVE",
AR466="AKTIVCO DEFAUT GE &amp; POWER Cabinet","PASSIVE",
AR466="AKTIVCO Coupure ENEO &amp; Baisse de tension","PASSIVE",
AR466="Coupure ENEO &amp; Baisse de tension","PASSIVE",
AR466="Defaut GE &amp; POWER Cabinet","PASSIVE",
AR466="Sharing","PASSIVE",
AR466="Sites strategiques &amp; DataCenter","PASSIVE",
AR466="Exclu","Exclu",
AR466="SAT","ACTIVE",
AR466="SPARE-ISSUE","SPARE-ISSUE",
AR466="Fiber CAmtel","ACTIVE",
AR466="Fiber AOF","ACTIVE",
AR466="Projet OCM (HUAWEI)","PLANNED WORKS",
AR466="Projet OCM (NOKIA)","PLANNED WORKS",
AR466="ACCESS-ISSUE","ACCESS-ISSUE",
AR466="Projet OCM (ZTE, NOKIA, autres projets)","PLANNED WORKS",
AR466="No root CAuse","No root cause",
AR466="ODU HS","ACTIVE",
AR466="IP &amp; VLAN","ACTIVE",
AR466="Warehouse HUAWEI","SPARE-ISSUE",
AR466="SPARE-HS","SPARE-ISSUE",
AR466="Power Telco","ACTIVE", AR466="no impacts","no impacts"
),"")</f>
        <v>No root cause</v>
      </c>
      <c r="AT466" s="99" t="s">
        <v>5762</v>
      </c>
      <c r="AU466" s="99" t="s">
        <v>2076</v>
      </c>
      <c r="AW466" s="17"/>
      <c r="AX466" s="17" t="s">
        <v>5536</v>
      </c>
      <c r="AY466" s="17"/>
      <c r="AZ466" s="17" t="s">
        <v>5536</v>
      </c>
      <c r="BA466" s="7"/>
      <c r="BC466" s="18"/>
      <c r="BD466" s="18"/>
      <c r="BE466" s="18"/>
      <c r="BF466" s="18"/>
      <c r="BG466" s="18"/>
      <c r="BH466" s="18"/>
      <c r="BI466" s="18"/>
      <c r="BJ466" s="18"/>
      <c r="BK466" s="18"/>
      <c r="BM466" s="18"/>
      <c r="BN466" s="18"/>
      <c r="BO466" s="18"/>
      <c r="BP466" s="9" t="s">
        <v>5762</v>
      </c>
      <c r="BQ466" s="14"/>
      <c r="BR466" s="102" t="s">
        <v>5536</v>
      </c>
      <c r="BS466" s="14"/>
      <c r="BT466" s="14"/>
      <c r="BU466" s="9"/>
      <c r="BV466" s="9"/>
      <c r="BW466" s="9"/>
    </row>
    <row r="467" spans="1:75" x14ac:dyDescent="0.35">
      <c r="A467" s="1" t="s">
        <v>1487</v>
      </c>
      <c r="B467" s="8" t="s">
        <v>1488</v>
      </c>
      <c r="C467" s="3" t="s">
        <v>299</v>
      </c>
      <c r="D467" s="1" t="s">
        <v>11</v>
      </c>
      <c r="E467" s="1" t="s">
        <v>12</v>
      </c>
      <c r="F467" s="3" t="s">
        <v>102</v>
      </c>
      <c r="G467" s="1" t="s">
        <v>299</v>
      </c>
      <c r="H467" s="28" t="s">
        <v>5589</v>
      </c>
      <c r="I467" s="27">
        <v>13.868556899607057</v>
      </c>
      <c r="J467" s="27">
        <v>5.493649998715874</v>
      </c>
      <c r="K467" s="27">
        <v>8.3789197935125972E-2</v>
      </c>
      <c r="L467" s="27">
        <v>1.7210850576287049E-2</v>
      </c>
      <c r="M467" s="27">
        <v>0</v>
      </c>
      <c r="N467" s="27">
        <v>5.6715549049318982E-3</v>
      </c>
      <c r="O467" s="27">
        <v>0</v>
      </c>
      <c r="P467" s="27">
        <v>1.7478376751047991E-2</v>
      </c>
      <c r="Q467" s="27">
        <v>0.17831511301732425</v>
      </c>
      <c r="R467" s="27">
        <v>1.2659338589687614</v>
      </c>
      <c r="S467" s="80">
        <v>1.1236099339959421E-2</v>
      </c>
      <c r="T467" s="80">
        <v>0.52820367944799718</v>
      </c>
      <c r="U467" s="80">
        <v>0</v>
      </c>
      <c r="V467" s="80">
        <v>0</v>
      </c>
      <c r="W467" s="80">
        <v>0.52820367944799707</v>
      </c>
      <c r="X467" s="80">
        <v>0.34366412409790165</v>
      </c>
      <c r="Y467" s="80">
        <v>0.33606638073469108</v>
      </c>
      <c r="Z467" s="80">
        <v>0.19502658140072426</v>
      </c>
      <c r="AA467" s="80">
        <v>0.1201549226242962</v>
      </c>
      <c r="AB467" s="80">
        <v>9.7022826046633731E-2</v>
      </c>
      <c r="AC467" s="80">
        <v>0.1380970114115965</v>
      </c>
      <c r="AD467" s="80">
        <v>0.1380970114115965</v>
      </c>
      <c r="AE467" s="80">
        <v>5.266698627127011E-2</v>
      </c>
      <c r="AF467" s="80">
        <v>0</v>
      </c>
      <c r="AG467" s="80"/>
      <c r="AH467" s="80">
        <v>8.3575176995317205E-2</v>
      </c>
      <c r="AI467" s="80">
        <v>0.12011925246766142</v>
      </c>
      <c r="AJ467" s="80">
        <v>8.4928999356537929E-2</v>
      </c>
      <c r="AK467" s="80">
        <v>9.297085114123578E-2</v>
      </c>
      <c r="AL467" s="80">
        <v>0.14723240023901921</v>
      </c>
      <c r="AM467" s="80">
        <v>0.12011925246766142</v>
      </c>
      <c r="AN467" s="41" t="s">
        <v>5558</v>
      </c>
      <c r="AO467" s="41"/>
      <c r="AP467" s="40" t="str" cm="1">
        <f t="array" ref="AP467">IFERROR(_xlfn.IFS(
AR467="MPR ISSUE","PDH",
AR467="BSS Hardware Issue","BSS",
AR467="Sites strategiques, MLL, Pylone, etc.","ENVTECH",
AR467="AKTIVCO DEFAUT GE &amp; POWER Cabinet","AKTIVCO",
AR467="AKTIVCO Coupure ENEO &amp; Baisse de tension","AKTIVCO GRID ONLY",
AR467="Coupure ENEO &amp; Baisse de tension","IHS GRID ONLY",
AR467="Defaut GE &amp; POWER Cabinet","IHS",
AR467="Sharing","Partners",
AR467="Sites strategiques &amp; DataCenter","SST &amp; DC",
AR467="Exclu","Exclu",
AR467="SAT","SAT",
AR467="SPARE-ISSUE","SPARE-ISSUE",
AR467="Fiber CAmtel","TRANS_FO_CAMTEL",
AR467="Fiber AOF","Fiber AOF",
AR467="Projet OCM (HUAWEI)","TRAVAUX-HUAWEI",
AR467="Projet OCM (NOKIA)","TRAVAUX-NOKIA",
AR467="ACCESS-ISSUE","ACCESS-ISSUE",
AR467="Projet OCM (ZTE, NOKIA, autres projets)","TRAVAUX OCM",
AR467="No root CAuse","No root cause",
AR467="ODU HS","PDH",
AR467="IP &amp; VLAN","PDH",
AR467="Warehouse HUAWEI","SPARE-ISSUE",
AR467="SPARE-HS","SPARE-ISSUE",
AR467="Power Telco","BSS",AR467="no impacts","no impacts"
),"")</f>
        <v>No root cause</v>
      </c>
      <c r="AQ467" s="40" t="str" cm="1">
        <f t="array" ref="AQ467">IFERROR(_xlfn.IFS(
AR467="MPR ISSUE","TX ISSUE",
AR467="BSS Hardware Issue","RAN ISSUE",
AR467="Sites strategiques, MLL, Pylone, etc.","ENVTECH",
AR467="AKTIVCO DEFAUT GE &amp; POWER Cabinet","POWER ISSUE",
AR467="AKTIVCO Coupure ENEO &amp; Baisse de tension","POWER ISSUE",
AR467="Coupure ENEO &amp; Baisse de tension","POWER ISSUE",
AR467="Defaut GE &amp; POWER Cabinet","POWER ISSUE",
AR467="Sharing","POWER ISSUE",
AR467="Sites strategiques &amp; DataCenter","POWER ISSUE",
AR467="Exclu","Exclu",
AR467="SAT","TX ISSUE",
AR467="SPARE-ISSUE","SPARE-ISSUE",
AR467="Fiber CAmtel","TX ISSUE",
AR467="Fiber AOF","TX ISSUE",
AR467="Projet OCM (HUAWEI)","TRAVAUX-HUAWEI",
AR467="Projet OCM (NOKIA)","TRAVAUX -NOKIA",
AR467="ACCESS-ISSUE","ACCESS-ISSUE",
AR467="Projet OCM (ZTE, NOKIA, autres projets)","TRAVAUX OCM",
AR467="No root CAuse","No root cause",
AR467="ODU HS","TX ISSUE",
AR467="IP &amp; VLAN","TX ISSUE",
AR467="Warehouse HUAWEI","SPARE-ISSUE",
AR467="SPARE-HS","SPARE-ISSUE",
AR467="Power Telco","RAN ISSUE",AR467="no impacts","no impacts"
),"")</f>
        <v>No root cause</v>
      </c>
      <c r="AR467" s="59" t="s">
        <v>5343</v>
      </c>
      <c r="AS467" s="40" t="str" cm="1">
        <f t="array" ref="AS467">IFERROR(_xlfn.IFS(
AR467="MPR ISSUE","ACTIVE",
AR467="BSS Hardware Issue","ACTIVE",
AR467="Sites strategiques, MLL, Pylone, etc.","PASSIVE",
AR467="AKTIVCO DEFAUT GE &amp; POWER Cabinet","PASSIVE",
AR467="AKTIVCO Coupure ENEO &amp; Baisse de tension","PASSIVE",
AR467="Coupure ENEO &amp; Baisse de tension","PASSIVE",
AR467="Defaut GE &amp; POWER Cabinet","PASSIVE",
AR467="Sharing","PASSIVE",
AR467="Sites strategiques &amp; DataCenter","PASSIVE",
AR467="Exclu","Exclu",
AR467="SAT","ACTIVE",
AR467="SPARE-ISSUE","SPARE-ISSUE",
AR467="Fiber CAmtel","ACTIVE",
AR467="Fiber AOF","ACTIVE",
AR467="Projet OCM (HUAWEI)","PLANNED WORKS",
AR467="Projet OCM (NOKIA)","PLANNED WORKS",
AR467="ACCESS-ISSUE","ACCESS-ISSUE",
AR467="Projet OCM (ZTE, NOKIA, autres projets)","PLANNED WORKS",
AR467="No root CAuse","No root cause",
AR467="ODU HS","ACTIVE",
AR467="IP &amp; VLAN","ACTIVE",
AR467="Warehouse HUAWEI","SPARE-ISSUE",
AR467="SPARE-HS","SPARE-ISSUE",
AR467="Power Telco","ACTIVE", AR467="no impacts","no impacts"
),"")</f>
        <v>No root cause</v>
      </c>
      <c r="AT467" s="99" t="s">
        <v>5661</v>
      </c>
      <c r="AU467" s="99" t="s">
        <v>1488</v>
      </c>
      <c r="AW467" s="17"/>
      <c r="AX467" s="17" t="s">
        <v>5536</v>
      </c>
      <c r="AY467" s="17"/>
      <c r="AZ467" s="17" t="s">
        <v>5536</v>
      </c>
      <c r="BA467" s="7"/>
      <c r="BC467" s="18"/>
      <c r="BD467" s="18"/>
      <c r="BE467" s="18"/>
      <c r="BF467" s="18"/>
      <c r="BG467" s="18"/>
      <c r="BH467" s="18"/>
      <c r="BI467" s="18"/>
      <c r="BJ467" s="18"/>
      <c r="BK467" s="18"/>
      <c r="BM467" s="18"/>
      <c r="BN467" s="18"/>
      <c r="BO467" s="18"/>
      <c r="BP467" s="9" t="s">
        <v>5661</v>
      </c>
      <c r="BQ467" s="14"/>
      <c r="BR467" s="102" t="s">
        <v>5536</v>
      </c>
      <c r="BS467" s="14"/>
      <c r="BT467" s="14"/>
      <c r="BU467" s="9"/>
      <c r="BV467" s="9"/>
      <c r="BW467" s="9"/>
    </row>
    <row r="468" spans="1:75" x14ac:dyDescent="0.35">
      <c r="A468" s="1" t="s">
        <v>1126</v>
      </c>
      <c r="B468" s="8" t="s">
        <v>1127</v>
      </c>
      <c r="C468" s="3" t="s">
        <v>37</v>
      </c>
      <c r="D468" s="1" t="s">
        <v>11</v>
      </c>
      <c r="E468" s="1" t="s">
        <v>1128</v>
      </c>
      <c r="F468" s="3" t="s">
        <v>226</v>
      </c>
      <c r="G468" s="1" t="s">
        <v>1129</v>
      </c>
      <c r="H468" s="29" t="s">
        <v>5588</v>
      </c>
      <c r="I468" s="27">
        <v>1.3999644725239919</v>
      </c>
      <c r="J468" s="27">
        <v>7.4907328933057854E-4</v>
      </c>
      <c r="K468" s="27">
        <v>8.2235332481002649E-2</v>
      </c>
      <c r="L468" s="27">
        <v>8.9175391586943995E-5</v>
      </c>
      <c r="M468" s="27">
        <v>0.60048556050523216</v>
      </c>
      <c r="N468" s="27">
        <v>8.9175391587001892E-5</v>
      </c>
      <c r="O468" s="27">
        <v>5.3505234952235873E-5</v>
      </c>
      <c r="P468" s="27">
        <v>7.1340313269589948E-5</v>
      </c>
      <c r="Q468" s="27">
        <v>7.27069382682516E-2</v>
      </c>
      <c r="R468" s="27">
        <v>1.2484554822182582E-4</v>
      </c>
      <c r="S468" s="80">
        <v>1.0701046990418226E-4</v>
      </c>
      <c r="T468" s="80">
        <v>9.2458116102079444</v>
      </c>
      <c r="U468" s="80">
        <v>2.7804352044470693</v>
      </c>
      <c r="V468" s="80">
        <v>9.2458116102079444</v>
      </c>
      <c r="W468" s="80">
        <v>9.2458116102079444</v>
      </c>
      <c r="X468" s="80">
        <v>9.2457045997380387</v>
      </c>
      <c r="Y468" s="80">
        <v>5.3772939477731843</v>
      </c>
      <c r="Z468" s="80">
        <v>1.4268062653935356E-4</v>
      </c>
      <c r="AA468" s="80">
        <v>5.3505234952235873E-5</v>
      </c>
      <c r="AB468" s="80">
        <v>3.5670156634823915E-5</v>
      </c>
      <c r="AC468" s="80">
        <v>0.27968406073796026</v>
      </c>
      <c r="AD468" s="80">
        <v>0.27968406073796026</v>
      </c>
      <c r="AE468" s="80">
        <v>1.7835078317411958E-5</v>
      </c>
      <c r="AF468" s="80">
        <v>0.20920546866305409</v>
      </c>
      <c r="AG468" s="80"/>
      <c r="AH468" s="80">
        <v>8.9175391587059801E-5</v>
      </c>
      <c r="AI468" s="80">
        <v>0.11956636503982231</v>
      </c>
      <c r="AJ468" s="80">
        <v>0</v>
      </c>
      <c r="AK468" s="80">
        <v>2.4438052299984242E-3</v>
      </c>
      <c r="AL468" s="80">
        <v>0.22770576557291303</v>
      </c>
      <c r="AM468" s="80">
        <v>0.11956636503982231</v>
      </c>
      <c r="AN468" s="41" t="s">
        <v>5558</v>
      </c>
      <c r="AO468" s="41"/>
      <c r="AP468" s="40" t="str" cm="1">
        <f t="array" ref="AP468">IFERROR(_xlfn.IFS(
AR468="MPR ISSUE","PDH",
AR468="BSS Hardware Issue","BSS",
AR468="Sites strategiques, MLL, Pylone, etc.","ENVTECH",
AR468="AKTIVCO DEFAUT GE &amp; POWER Cabinet","AKTIVCO",
AR468="AKTIVCO Coupure ENEO &amp; Baisse de tension","AKTIVCO GRID ONLY",
AR468="Coupure ENEO &amp; Baisse de tension","IHS GRID ONLY",
AR468="Defaut GE &amp; POWER Cabinet","IHS",
AR468="Sharing","Partners",
AR468="Sites strategiques &amp; DataCenter","SST &amp; DC",
AR468="Exclu","Exclu",
AR468="SAT","SAT",
AR468="SPARE-ISSUE","SPARE-ISSUE",
AR468="Fiber CAmtel","TRANS_FO_CAMTEL",
AR468="Fiber AOF","Fiber AOF",
AR468="Projet OCM (HUAWEI)","TRAVAUX-HUAWEI",
AR468="Projet OCM (NOKIA)","TRAVAUX-NOKIA",
AR468="ACCESS-ISSUE","ACCESS-ISSUE",
AR468="Projet OCM (ZTE, NOKIA, autres projets)","TRAVAUX OCM",
AR468="No root CAuse","No root cause",
AR468="ODU HS","PDH",
AR468="IP &amp; VLAN","PDH",
AR468="Warehouse HUAWEI","SPARE-ISSUE",
AR468="SPARE-HS","SPARE-ISSUE",
AR468="Power Telco","BSS",AR468="no impacts","no impacts"
),"")</f>
        <v>No root cause</v>
      </c>
      <c r="AQ468" s="40" t="str" cm="1">
        <f t="array" ref="AQ468">IFERROR(_xlfn.IFS(
AR468="MPR ISSUE","TX ISSUE",
AR468="BSS Hardware Issue","RAN ISSUE",
AR468="Sites strategiques, MLL, Pylone, etc.","ENVTECH",
AR468="AKTIVCO DEFAUT GE &amp; POWER Cabinet","POWER ISSUE",
AR468="AKTIVCO Coupure ENEO &amp; Baisse de tension","POWER ISSUE",
AR468="Coupure ENEO &amp; Baisse de tension","POWER ISSUE",
AR468="Defaut GE &amp; POWER Cabinet","POWER ISSUE",
AR468="Sharing","POWER ISSUE",
AR468="Sites strategiques &amp; DataCenter","POWER ISSUE",
AR468="Exclu","Exclu",
AR468="SAT","TX ISSUE",
AR468="SPARE-ISSUE","SPARE-ISSUE",
AR468="Fiber CAmtel","TX ISSUE",
AR468="Fiber AOF","TX ISSUE",
AR468="Projet OCM (HUAWEI)","TRAVAUX-HUAWEI",
AR468="Projet OCM (NOKIA)","TRAVAUX -NOKIA",
AR468="ACCESS-ISSUE","ACCESS-ISSUE",
AR468="Projet OCM (ZTE, NOKIA, autres projets)","TRAVAUX OCM",
AR468="No root CAuse","No root cause",
AR468="ODU HS","TX ISSUE",
AR468="IP &amp; VLAN","TX ISSUE",
AR468="Warehouse HUAWEI","SPARE-ISSUE",
AR468="SPARE-HS","SPARE-ISSUE",
AR468="Power Telco","RAN ISSUE",AR468="no impacts","no impacts"
),"")</f>
        <v>No root cause</v>
      </c>
      <c r="AR468" s="59" t="s">
        <v>5343</v>
      </c>
      <c r="AS468" s="40" t="str" cm="1">
        <f t="array" ref="AS468">IFERROR(_xlfn.IFS(
AR468="MPR ISSUE","ACTIVE",
AR468="BSS Hardware Issue","ACTIVE",
AR468="Sites strategiques, MLL, Pylone, etc.","PASSIVE",
AR468="AKTIVCO DEFAUT GE &amp; POWER Cabinet","PASSIVE",
AR468="AKTIVCO Coupure ENEO &amp; Baisse de tension","PASSIVE",
AR468="Coupure ENEO &amp; Baisse de tension","PASSIVE",
AR468="Defaut GE &amp; POWER Cabinet","PASSIVE",
AR468="Sharing","PASSIVE",
AR468="Sites strategiques &amp; DataCenter","PASSIVE",
AR468="Exclu","Exclu",
AR468="SAT","ACTIVE",
AR468="SPARE-ISSUE","SPARE-ISSUE",
AR468="Fiber CAmtel","ACTIVE",
AR468="Fiber AOF","ACTIVE",
AR468="Projet OCM (HUAWEI)","PLANNED WORKS",
AR468="Projet OCM (NOKIA)","PLANNED WORKS",
AR468="ACCESS-ISSUE","ACCESS-ISSUE",
AR468="Projet OCM (ZTE, NOKIA, autres projets)","PLANNED WORKS",
AR468="No root CAuse","No root cause",
AR468="ODU HS","ACTIVE",
AR468="IP &amp; VLAN","ACTIVE",
AR468="Warehouse HUAWEI","SPARE-ISSUE",
AR468="SPARE-HS","SPARE-ISSUE",
AR468="Power Telco","ACTIVE", AR468="no impacts","no impacts"
),"")</f>
        <v>No root cause</v>
      </c>
      <c r="AT468" s="99" t="s">
        <v>5855</v>
      </c>
      <c r="AU468" s="99" t="s">
        <v>1127</v>
      </c>
      <c r="AW468" s="17"/>
      <c r="AX468" s="17" t="s">
        <v>5536</v>
      </c>
      <c r="AY468" s="17"/>
      <c r="AZ468" s="17" t="s">
        <v>5536</v>
      </c>
      <c r="BA468" s="7"/>
      <c r="BC468" s="18"/>
      <c r="BD468" s="18"/>
      <c r="BE468" s="18"/>
      <c r="BF468" s="18"/>
      <c r="BG468" s="18"/>
      <c r="BH468" s="18"/>
      <c r="BI468" s="18"/>
      <c r="BJ468" s="18"/>
      <c r="BK468" s="18"/>
      <c r="BM468" s="18"/>
      <c r="BN468" s="18"/>
      <c r="BO468" s="18"/>
      <c r="BP468" s="9" t="s">
        <v>5855</v>
      </c>
      <c r="BQ468" s="14"/>
      <c r="BR468" s="102" t="s">
        <v>5536</v>
      </c>
      <c r="BS468" s="14"/>
      <c r="BT468" s="14"/>
      <c r="BU468" s="9"/>
      <c r="BV468" s="9"/>
      <c r="BW468" s="9"/>
    </row>
    <row r="469" spans="1:75" ht="26" customHeight="1" x14ac:dyDescent="0.35">
      <c r="A469" s="1" t="s">
        <v>1931</v>
      </c>
      <c r="B469" s="8" t="s">
        <v>1932</v>
      </c>
      <c r="C469" s="3" t="s">
        <v>13</v>
      </c>
      <c r="D469" s="1" t="s">
        <v>11</v>
      </c>
      <c r="E469" s="1" t="s">
        <v>12</v>
      </c>
      <c r="F469" s="3" t="s">
        <v>13</v>
      </c>
      <c r="G469" s="1" t="s">
        <v>14</v>
      </c>
      <c r="H469" s="28" t="s">
        <v>5589</v>
      </c>
      <c r="I469" s="27">
        <v>0</v>
      </c>
      <c r="J469" s="27">
        <v>0.58099551126748905</v>
      </c>
      <c r="K469" s="27">
        <v>0</v>
      </c>
      <c r="L469" s="27">
        <v>0</v>
      </c>
      <c r="M469" s="27">
        <v>0.8229283486429646</v>
      </c>
      <c r="N469" s="27">
        <v>0</v>
      </c>
      <c r="O469" s="27">
        <v>0</v>
      </c>
      <c r="P469" s="27">
        <v>0</v>
      </c>
      <c r="Q469" s="27">
        <v>0</v>
      </c>
      <c r="R469" s="27">
        <v>0</v>
      </c>
      <c r="S469" s="80">
        <v>0</v>
      </c>
      <c r="T469" s="80">
        <v>0</v>
      </c>
      <c r="U469" s="80">
        <v>0</v>
      </c>
      <c r="V469" s="80">
        <v>0</v>
      </c>
      <c r="W469" s="80">
        <v>0</v>
      </c>
      <c r="X469" s="80">
        <v>0</v>
      </c>
      <c r="Y469" s="80">
        <v>1.7605005807101497</v>
      </c>
      <c r="Z469" s="80">
        <v>0</v>
      </c>
      <c r="AA469" s="80">
        <v>1.8263120197013407</v>
      </c>
      <c r="AB469" s="80">
        <v>0</v>
      </c>
      <c r="AC469" s="80">
        <v>0</v>
      </c>
      <c r="AD469" s="80">
        <v>0</v>
      </c>
      <c r="AE469" s="80">
        <v>0</v>
      </c>
      <c r="AF469" s="80">
        <v>0</v>
      </c>
      <c r="AG469" s="80"/>
      <c r="AH469" s="80">
        <v>0.24530366717746335</v>
      </c>
      <c r="AI469" s="80">
        <v>0.11828223940096964</v>
      </c>
      <c r="AJ469" s="80">
        <v>0.21919175569224128</v>
      </c>
      <c r="AK469" s="80">
        <v>0.25909648058046109</v>
      </c>
      <c r="AL469" s="80">
        <v>0</v>
      </c>
      <c r="AM469" s="80">
        <v>0.11828223940096964</v>
      </c>
      <c r="AN469" s="41" t="s">
        <v>5558</v>
      </c>
      <c r="AO469" s="41"/>
      <c r="AP469" s="40" t="str" cm="1">
        <f t="array" ref="AP469">IFERROR(_xlfn.IFS(
AR469="MPR ISSUE","PDH",
AR469="BSS Hardware Issue","BSS",
AR469="Sites strategiques, MLL, Pylone, etc.","ENVTECH",
AR469="AKTIVCO DEFAUT GE &amp; POWER Cabinet","AKTIVCO",
AR469="AKTIVCO Coupure ENEO &amp; Baisse de tension","AKTIVCO GRID ONLY",
AR469="Coupure ENEO &amp; Baisse de tension","IHS GRID ONLY",
AR469="Defaut GE &amp; POWER Cabinet","IHS",
AR469="Sharing","Partners",
AR469="Sites strategiques &amp; DataCenter","SST &amp; DC",
AR469="Exclu","Exclu",
AR469="SAT","SAT",
AR469="SPARE-ISSUE","SPARE-ISSUE",
AR469="Fiber CAmtel","TRANS_FO_CAMTEL",
AR469="Fiber AOF","Fiber AOF",
AR469="Projet OCM (HUAWEI)","TRAVAUX-HUAWEI",
AR469="Projet OCM (NOKIA)","TRAVAUX-NOKIA",
AR469="ACCESS-ISSUE","ACCESS-ISSUE",
AR469="Projet OCM (ZTE, NOKIA, autres projets)","TRAVAUX OCM",
AR469="No root CAuse","No root cause",
AR469="ODU HS","PDH",
AR469="IP &amp; VLAN","PDH",
AR469="Warehouse HUAWEI","SPARE-ISSUE",
AR469="SPARE-HS","SPARE-ISSUE",
AR469="Power Telco","BSS",AR469="no impacts","no impacts"
),"")</f>
        <v>No root cause</v>
      </c>
      <c r="AQ469" s="40" t="str" cm="1">
        <f t="array" ref="AQ469">IFERROR(_xlfn.IFS(
AR469="MPR ISSUE","TX ISSUE",
AR469="BSS Hardware Issue","RAN ISSUE",
AR469="Sites strategiques, MLL, Pylone, etc.","ENVTECH",
AR469="AKTIVCO DEFAUT GE &amp; POWER Cabinet","POWER ISSUE",
AR469="AKTIVCO Coupure ENEO &amp; Baisse de tension","POWER ISSUE",
AR469="Coupure ENEO &amp; Baisse de tension","POWER ISSUE",
AR469="Defaut GE &amp; POWER Cabinet","POWER ISSUE",
AR469="Sharing","POWER ISSUE",
AR469="Sites strategiques &amp; DataCenter","POWER ISSUE",
AR469="Exclu","Exclu",
AR469="SAT","TX ISSUE",
AR469="SPARE-ISSUE","SPARE-ISSUE",
AR469="Fiber CAmtel","TX ISSUE",
AR469="Fiber AOF","TX ISSUE",
AR469="Projet OCM (HUAWEI)","TRAVAUX-HUAWEI",
AR469="Projet OCM (NOKIA)","TRAVAUX -NOKIA",
AR469="ACCESS-ISSUE","ACCESS-ISSUE",
AR469="Projet OCM (ZTE, NOKIA, autres projets)","TRAVAUX OCM",
AR469="No root CAuse","No root cause",
AR469="ODU HS","TX ISSUE",
AR469="IP &amp; VLAN","TX ISSUE",
AR469="Warehouse HUAWEI","SPARE-ISSUE",
AR469="SPARE-HS","SPARE-ISSUE",
AR469="Power Telco","RAN ISSUE",AR469="no impacts","no impacts"
),"")</f>
        <v>No root cause</v>
      </c>
      <c r="AR469" s="59" t="s">
        <v>5343</v>
      </c>
      <c r="AS469" s="40" t="str" cm="1">
        <f t="array" ref="AS469">IFERROR(_xlfn.IFS(
AR469="MPR ISSUE","ACTIVE",
AR469="BSS Hardware Issue","ACTIVE",
AR469="Sites strategiques, MLL, Pylone, etc.","PASSIVE",
AR469="AKTIVCO DEFAUT GE &amp; POWER Cabinet","PASSIVE",
AR469="AKTIVCO Coupure ENEO &amp; Baisse de tension","PASSIVE",
AR469="Coupure ENEO &amp; Baisse de tension","PASSIVE",
AR469="Defaut GE &amp; POWER Cabinet","PASSIVE",
AR469="Sharing","PASSIVE",
AR469="Sites strategiques &amp; DataCenter","PASSIVE",
AR469="Exclu","Exclu",
AR469="SAT","ACTIVE",
AR469="SPARE-ISSUE","SPARE-ISSUE",
AR469="Fiber CAmtel","ACTIVE",
AR469="Fiber AOF","ACTIVE",
AR469="Projet OCM (HUAWEI)","PLANNED WORKS",
AR469="Projet OCM (NOKIA)","PLANNED WORKS",
AR469="ACCESS-ISSUE","ACCESS-ISSUE",
AR469="Projet OCM (ZTE, NOKIA, autres projets)","PLANNED WORKS",
AR469="No root CAuse","No root cause",
AR469="ODU HS","ACTIVE",
AR469="IP &amp; VLAN","ACTIVE",
AR469="Warehouse HUAWEI","SPARE-ISSUE",
AR469="SPARE-HS","SPARE-ISSUE",
AR469="Power Telco","ACTIVE", AR469="no impacts","no impacts"
),"")</f>
        <v>No root cause</v>
      </c>
      <c r="AT469" s="99" t="s">
        <v>6491</v>
      </c>
      <c r="AU469" s="99" t="s">
        <v>1932</v>
      </c>
      <c r="AW469" s="17"/>
      <c r="AX469" s="17" t="s">
        <v>5536</v>
      </c>
      <c r="AY469" s="17"/>
      <c r="AZ469" s="17" t="s">
        <v>5536</v>
      </c>
      <c r="BA469" s="7"/>
      <c r="BC469" s="18"/>
      <c r="BD469" s="18"/>
      <c r="BE469" s="18"/>
      <c r="BF469" s="18"/>
      <c r="BG469" s="18"/>
      <c r="BH469" s="18"/>
      <c r="BI469" s="18"/>
      <c r="BJ469" s="18"/>
      <c r="BK469" s="18"/>
      <c r="BM469" s="18" t="s">
        <v>5927</v>
      </c>
      <c r="BN469" s="18" t="s">
        <v>6030</v>
      </c>
      <c r="BO469" s="18"/>
      <c r="BP469" s="9" t="s">
        <v>5661</v>
      </c>
      <c r="BQ469" s="14"/>
      <c r="BR469" s="102" t="s">
        <v>5536</v>
      </c>
      <c r="BS469" s="14"/>
      <c r="BT469" s="14"/>
      <c r="BU469" s="9"/>
      <c r="BV469" s="9"/>
      <c r="BW469" s="9"/>
    </row>
    <row r="470" spans="1:75" x14ac:dyDescent="0.35">
      <c r="A470" s="1" t="s">
        <v>1456</v>
      </c>
      <c r="B470" s="8" t="s">
        <v>1457</v>
      </c>
      <c r="C470" s="3" t="s">
        <v>90</v>
      </c>
      <c r="D470" s="1" t="s">
        <v>11</v>
      </c>
      <c r="E470" s="1" t="s">
        <v>96</v>
      </c>
      <c r="F470" s="3" t="s">
        <v>90</v>
      </c>
      <c r="G470" s="1" t="s">
        <v>1458</v>
      </c>
      <c r="H470" s="29" t="s">
        <v>5588</v>
      </c>
      <c r="I470" s="27">
        <v>0.18367498584865552</v>
      </c>
      <c r="J470" s="27">
        <v>4.9943999844246816E-3</v>
      </c>
      <c r="K470" s="27">
        <v>1.9620857081666435E-3</v>
      </c>
      <c r="L470" s="27">
        <v>0.15136395349284346</v>
      </c>
      <c r="M470" s="27">
        <v>0.14667830330252743</v>
      </c>
      <c r="N470" s="27">
        <v>0</v>
      </c>
      <c r="O470" s="27">
        <v>2.8346278787682734E-2</v>
      </c>
      <c r="P470" s="27">
        <v>5.711452903081455E-2</v>
      </c>
      <c r="Q470" s="27">
        <v>1.1950885677016007E-2</v>
      </c>
      <c r="R470" s="27">
        <v>0.14228919407220406</v>
      </c>
      <c r="S470" s="80">
        <v>6.7626223056955023E-2</v>
      </c>
      <c r="T470" s="80">
        <v>3.4783667458138214E-3</v>
      </c>
      <c r="U470" s="80">
        <v>9.8109963725485526E-4</v>
      </c>
      <c r="V470" s="80">
        <v>7.5987188884182036E-3</v>
      </c>
      <c r="W470" s="80">
        <v>3.4783667458138214E-3</v>
      </c>
      <c r="X470" s="80">
        <v>0.12173662680811152</v>
      </c>
      <c r="Y470" s="80">
        <v>0.32455622694334413</v>
      </c>
      <c r="Z470" s="80">
        <v>0.11449595663989919</v>
      </c>
      <c r="AA470" s="80">
        <v>6.2658893288720777E-2</v>
      </c>
      <c r="AB470" s="80">
        <v>0</v>
      </c>
      <c r="AC470" s="80">
        <v>8.4731332308378079E-3</v>
      </c>
      <c r="AD470" s="80">
        <v>8.4731332308378079E-3</v>
      </c>
      <c r="AE470" s="80">
        <v>8.9190876114083977E-4</v>
      </c>
      <c r="AF470" s="80">
        <v>2.8541080356505508E-3</v>
      </c>
      <c r="AG470" s="80"/>
      <c r="AH470" s="80">
        <v>3.5815417866481701E-2</v>
      </c>
      <c r="AI470" s="80">
        <v>0.11726988220621569</v>
      </c>
      <c r="AJ470" s="80">
        <v>0.30786762266745005</v>
      </c>
      <c r="AK470" s="80">
        <v>0.21836132133081373</v>
      </c>
      <c r="AL470" s="80">
        <v>0</v>
      </c>
      <c r="AM470" s="80">
        <v>0.11726988220621569</v>
      </c>
      <c r="AN470" s="41" t="s">
        <v>5558</v>
      </c>
      <c r="AO470" s="41"/>
      <c r="AP470" s="40" t="str" cm="1">
        <f t="array" ref="AP470">IFERROR(_xlfn.IFS(
AR470="MPR ISSUE","PDH",
AR470="BSS Hardware Issue","BSS",
AR470="Sites strategiques, MLL, Pylone, etc.","ENVTECH",
AR470="AKTIVCO DEFAUT GE &amp; POWER Cabinet","AKTIVCO",
AR470="AKTIVCO Coupure ENEO &amp; Baisse de tension","AKTIVCO GRID ONLY",
AR470="Coupure ENEO &amp; Baisse de tension","IHS GRID ONLY",
AR470="Defaut GE &amp; POWER Cabinet","IHS",
AR470="Sharing","Partners",
AR470="Sites strategiques &amp; DataCenter","SST &amp; DC",
AR470="Exclu","Exclu",
AR470="SAT","SAT",
AR470="SPARE-ISSUE","SPARE-ISSUE",
AR470="Fiber CAmtel","TRANS_FO_CAMTEL",
AR470="Fiber AOF","Fiber AOF",
AR470="Projet OCM (HUAWEI)","TRAVAUX-HUAWEI",
AR470="Projet OCM (NOKIA)","TRAVAUX-NOKIA",
AR470="ACCESS-ISSUE","ACCESS-ISSUE",
AR470="Projet OCM (ZTE, NOKIA, autres projets)","TRAVAUX OCM",
AR470="No root CAuse","No root cause",
AR470="ODU HS","PDH",
AR470="IP &amp; VLAN","PDH",
AR470="Warehouse HUAWEI","SPARE-ISSUE",
AR470="SPARE-HS","SPARE-ISSUE",
AR470="Power Telco","BSS",AR470="no impacts","no impacts"
),"")</f>
        <v>No root cause</v>
      </c>
      <c r="AQ470" s="40" t="str" cm="1">
        <f t="array" ref="AQ470">IFERROR(_xlfn.IFS(
AR470="MPR ISSUE","TX ISSUE",
AR470="BSS Hardware Issue","RAN ISSUE",
AR470="Sites strategiques, MLL, Pylone, etc.","ENVTECH",
AR470="AKTIVCO DEFAUT GE &amp; POWER Cabinet","POWER ISSUE",
AR470="AKTIVCO Coupure ENEO &amp; Baisse de tension","POWER ISSUE",
AR470="Coupure ENEO &amp; Baisse de tension","POWER ISSUE",
AR470="Defaut GE &amp; POWER Cabinet","POWER ISSUE",
AR470="Sharing","POWER ISSUE",
AR470="Sites strategiques &amp; DataCenter","POWER ISSUE",
AR470="Exclu","Exclu",
AR470="SAT","TX ISSUE",
AR470="SPARE-ISSUE","SPARE-ISSUE",
AR470="Fiber CAmtel","TX ISSUE",
AR470="Fiber AOF","TX ISSUE",
AR470="Projet OCM (HUAWEI)","TRAVAUX-HUAWEI",
AR470="Projet OCM (NOKIA)","TRAVAUX -NOKIA",
AR470="ACCESS-ISSUE","ACCESS-ISSUE",
AR470="Projet OCM (ZTE, NOKIA, autres projets)","TRAVAUX OCM",
AR470="No root CAuse","No root cause",
AR470="ODU HS","TX ISSUE",
AR470="IP &amp; VLAN","TX ISSUE",
AR470="Warehouse HUAWEI","SPARE-ISSUE",
AR470="SPARE-HS","SPARE-ISSUE",
AR470="Power Telco","RAN ISSUE",AR470="no impacts","no impacts"
),"")</f>
        <v>No root cause</v>
      </c>
      <c r="AR470" s="59" t="s">
        <v>5343</v>
      </c>
      <c r="AS470" s="40" t="str" cm="1">
        <f t="array" ref="AS470">IFERROR(_xlfn.IFS(
AR470="MPR ISSUE","ACTIVE",
AR470="BSS Hardware Issue","ACTIVE",
AR470="Sites strategiques, MLL, Pylone, etc.","PASSIVE",
AR470="AKTIVCO DEFAUT GE &amp; POWER Cabinet","PASSIVE",
AR470="AKTIVCO Coupure ENEO &amp; Baisse de tension","PASSIVE",
AR470="Coupure ENEO &amp; Baisse de tension","PASSIVE",
AR470="Defaut GE &amp; POWER Cabinet","PASSIVE",
AR470="Sharing","PASSIVE",
AR470="Sites strategiques &amp; DataCenter","PASSIVE",
AR470="Exclu","Exclu",
AR470="SAT","ACTIVE",
AR470="SPARE-ISSUE","SPARE-ISSUE",
AR470="Fiber CAmtel","ACTIVE",
AR470="Fiber AOF","ACTIVE",
AR470="Projet OCM (HUAWEI)","PLANNED WORKS",
AR470="Projet OCM (NOKIA)","PLANNED WORKS",
AR470="ACCESS-ISSUE","ACCESS-ISSUE",
AR470="Projet OCM (ZTE, NOKIA, autres projets)","PLANNED WORKS",
AR470="No root CAuse","No root cause",
AR470="ODU HS","ACTIVE",
AR470="IP &amp; VLAN","ACTIVE",
AR470="Warehouse HUAWEI","SPARE-ISSUE",
AR470="SPARE-HS","SPARE-ISSUE",
AR470="Power Telco","ACTIVE", AR470="no impacts","no impacts"
),"")</f>
        <v>No root cause</v>
      </c>
      <c r="AT470" s="99" t="s">
        <v>5661</v>
      </c>
      <c r="AU470" s="99" t="s">
        <v>1457</v>
      </c>
      <c r="AW470" s="17"/>
      <c r="AX470" s="17" t="s">
        <v>5536</v>
      </c>
      <c r="AY470" s="17"/>
      <c r="AZ470" s="17" t="s">
        <v>5536</v>
      </c>
      <c r="BA470" s="7"/>
      <c r="BC470" s="18"/>
      <c r="BD470" s="18"/>
      <c r="BE470" s="18"/>
      <c r="BF470" s="18"/>
      <c r="BG470" s="18"/>
      <c r="BH470" s="18"/>
      <c r="BI470" s="18"/>
      <c r="BJ470" s="18"/>
      <c r="BK470" s="18"/>
      <c r="BM470" s="18"/>
      <c r="BN470" s="18"/>
      <c r="BO470" s="18"/>
      <c r="BP470" s="9" t="s">
        <v>5661</v>
      </c>
      <c r="BQ470" s="14"/>
      <c r="BR470" s="102" t="s">
        <v>5536</v>
      </c>
      <c r="BS470" s="14"/>
      <c r="BT470" s="14"/>
      <c r="BU470" s="9"/>
      <c r="BV470" s="9"/>
      <c r="BW470" s="9"/>
    </row>
    <row r="471" spans="1:75" x14ac:dyDescent="0.35">
      <c r="A471" s="1" t="s">
        <v>4797</v>
      </c>
      <c r="B471" s="8" t="s">
        <v>4798</v>
      </c>
      <c r="C471" s="3" t="s">
        <v>32</v>
      </c>
      <c r="D471" s="1" t="s">
        <v>11</v>
      </c>
      <c r="E471" s="1" t="s">
        <v>12</v>
      </c>
      <c r="F471" s="3" t="s">
        <v>31</v>
      </c>
      <c r="G471" s="1" t="s">
        <v>32</v>
      </c>
      <c r="H471" s="30" t="s">
        <v>5587</v>
      </c>
      <c r="I471" s="27">
        <v>0</v>
      </c>
      <c r="J471" s="27">
        <v>0</v>
      </c>
      <c r="K471" s="27">
        <v>0</v>
      </c>
      <c r="L471" s="27">
        <v>0</v>
      </c>
      <c r="M471" s="27">
        <v>0</v>
      </c>
      <c r="N471" s="27">
        <v>0</v>
      </c>
      <c r="O471" s="27">
        <v>0</v>
      </c>
      <c r="P471" s="27">
        <v>0</v>
      </c>
      <c r="Q471" s="27">
        <v>0</v>
      </c>
      <c r="R471" s="27">
        <v>0</v>
      </c>
      <c r="S471" s="80">
        <v>0</v>
      </c>
      <c r="T471" s="80">
        <v>0</v>
      </c>
      <c r="U471" s="80">
        <v>0</v>
      </c>
      <c r="V471" s="80">
        <v>0</v>
      </c>
      <c r="W471" s="80">
        <v>0</v>
      </c>
      <c r="X471" s="80">
        <v>0</v>
      </c>
      <c r="Y471" s="80">
        <v>0</v>
      </c>
      <c r="Z471" s="80">
        <v>0</v>
      </c>
      <c r="AA471" s="80">
        <v>0</v>
      </c>
      <c r="AB471" s="80">
        <v>1.3911361087569271E-3</v>
      </c>
      <c r="AC471" s="80">
        <v>0</v>
      </c>
      <c r="AD471" s="80">
        <v>0</v>
      </c>
      <c r="AE471" s="80">
        <v>0</v>
      </c>
      <c r="AF471" s="80">
        <v>0</v>
      </c>
      <c r="AG471" s="80"/>
      <c r="AH471" s="80">
        <v>0</v>
      </c>
      <c r="AI471" s="80">
        <v>0.11642739125596061</v>
      </c>
      <c r="AJ471" s="80">
        <v>6.0449464247888759E-2</v>
      </c>
      <c r="AK471" s="80">
        <v>5.0098007214963582E-2</v>
      </c>
      <c r="AL471" s="80">
        <v>0.1744558591450027</v>
      </c>
      <c r="AM471" s="80">
        <v>0.11642739125596061</v>
      </c>
      <c r="AN471" s="41" t="s">
        <v>5558</v>
      </c>
      <c r="AO471" s="41"/>
      <c r="AP471" s="40" t="str" cm="1">
        <f t="array" ref="AP471">IFERROR(_xlfn.IFS(
AR471="MPR ISSUE","PDH",
AR471="BSS Hardware Issue","BSS",
AR471="Sites strategiques, MLL, Pylone, etc.","ENVTECH",
AR471="AKTIVCO DEFAUT GE &amp; POWER Cabinet","AKTIVCO",
AR471="AKTIVCO Coupure ENEO &amp; Baisse de tension","AKTIVCO GRID ONLY",
AR471="Coupure ENEO &amp; Baisse de tension","IHS GRID ONLY",
AR471="Defaut GE &amp; POWER Cabinet","IHS",
AR471="Sharing","Partners",
AR471="Sites strategiques &amp; DataCenter","SST &amp; DC",
AR471="Exclu","Exclu",
AR471="SAT","SAT",
AR471="SPARE-ISSUE","SPARE-ISSUE",
AR471="Fiber CAmtel","TRANS_FO_CAMTEL",
AR471="Fiber AOF","Fiber AOF",
AR471="Projet OCM (HUAWEI)","TRAVAUX-HUAWEI",
AR471="Projet OCM (NOKIA)","TRAVAUX-NOKIA",
AR471="ACCESS-ISSUE","ACCESS-ISSUE",
AR471="Projet OCM (ZTE, NOKIA, autres projets)","TRAVAUX OCM",
AR471="No root CAuse","No root cause",
AR471="ODU HS","PDH",
AR471="IP &amp; VLAN","PDH",
AR471="Warehouse HUAWEI","SPARE-ISSUE",
AR471="SPARE-HS","SPARE-ISSUE",
AR471="Power Telco","BSS",AR471="no impacts","no impacts"
),"")</f>
        <v>No root cause</v>
      </c>
      <c r="AQ471" s="40" t="str" cm="1">
        <f t="array" ref="AQ471">IFERROR(_xlfn.IFS(
AR471="MPR ISSUE","TX ISSUE",
AR471="BSS Hardware Issue","RAN ISSUE",
AR471="Sites strategiques, MLL, Pylone, etc.","ENVTECH",
AR471="AKTIVCO DEFAUT GE &amp; POWER Cabinet","POWER ISSUE",
AR471="AKTIVCO Coupure ENEO &amp; Baisse de tension","POWER ISSUE",
AR471="Coupure ENEO &amp; Baisse de tension","POWER ISSUE",
AR471="Defaut GE &amp; POWER Cabinet","POWER ISSUE",
AR471="Sharing","POWER ISSUE",
AR471="Sites strategiques &amp; DataCenter","POWER ISSUE",
AR471="Exclu","Exclu",
AR471="SAT","TX ISSUE",
AR471="SPARE-ISSUE","SPARE-ISSUE",
AR471="Fiber CAmtel","TX ISSUE",
AR471="Fiber AOF","TX ISSUE",
AR471="Projet OCM (HUAWEI)","TRAVAUX-HUAWEI",
AR471="Projet OCM (NOKIA)","TRAVAUX -NOKIA",
AR471="ACCESS-ISSUE","ACCESS-ISSUE",
AR471="Projet OCM (ZTE, NOKIA, autres projets)","TRAVAUX OCM",
AR471="No root CAuse","No root cause",
AR471="ODU HS","TX ISSUE",
AR471="IP &amp; VLAN","TX ISSUE",
AR471="Warehouse HUAWEI","SPARE-ISSUE",
AR471="SPARE-HS","SPARE-ISSUE",
AR471="Power Telco","RAN ISSUE",AR471="no impacts","no impacts"
),"")</f>
        <v>No root cause</v>
      </c>
      <c r="AR471" s="59" t="s">
        <v>5343</v>
      </c>
      <c r="AS471" s="40" t="str" cm="1">
        <f t="array" ref="AS471">IFERROR(_xlfn.IFS(
AR471="MPR ISSUE","ACTIVE",
AR471="BSS Hardware Issue","ACTIVE",
AR471="Sites strategiques, MLL, Pylone, etc.","PASSIVE",
AR471="AKTIVCO DEFAUT GE &amp; POWER Cabinet","PASSIVE",
AR471="AKTIVCO Coupure ENEO &amp; Baisse de tension","PASSIVE",
AR471="Coupure ENEO &amp; Baisse de tension","PASSIVE",
AR471="Defaut GE &amp; POWER Cabinet","PASSIVE",
AR471="Sharing","PASSIVE",
AR471="Sites strategiques &amp; DataCenter","PASSIVE",
AR471="Exclu","Exclu",
AR471="SAT","ACTIVE",
AR471="SPARE-ISSUE","SPARE-ISSUE",
AR471="Fiber CAmtel","ACTIVE",
AR471="Fiber AOF","ACTIVE",
AR471="Projet OCM (HUAWEI)","PLANNED WORKS",
AR471="Projet OCM (NOKIA)","PLANNED WORKS",
AR471="ACCESS-ISSUE","ACCESS-ISSUE",
AR471="Projet OCM (ZTE, NOKIA, autres projets)","PLANNED WORKS",
AR471="No root CAuse","No root cause",
AR471="ODU HS","ACTIVE",
AR471="IP &amp; VLAN","ACTIVE",
AR471="Warehouse HUAWEI","SPARE-ISSUE",
AR471="SPARE-HS","SPARE-ISSUE",
AR471="Power Telco","ACTIVE", AR471="no impacts","no impacts"
),"")</f>
        <v>No root cause</v>
      </c>
      <c r="AT471" s="99" t="s">
        <v>5661</v>
      </c>
      <c r="AU471" s="99" t="s">
        <v>4798</v>
      </c>
      <c r="AW471" s="17"/>
      <c r="AX471" s="17" t="s">
        <v>5536</v>
      </c>
      <c r="AY471" s="17"/>
      <c r="AZ471" s="17" t="s">
        <v>5536</v>
      </c>
      <c r="BA471" s="7"/>
      <c r="BC471" s="18"/>
      <c r="BD471" s="18"/>
      <c r="BE471" s="18"/>
      <c r="BF471" s="18"/>
      <c r="BG471" s="18"/>
      <c r="BH471" s="18"/>
      <c r="BI471" s="18"/>
      <c r="BJ471" s="18"/>
      <c r="BK471" s="18"/>
      <c r="BM471" s="18"/>
      <c r="BN471" s="18"/>
      <c r="BO471" s="18"/>
      <c r="BP471" s="9" t="s">
        <v>5661</v>
      </c>
      <c r="BQ471" s="14"/>
      <c r="BR471" s="102" t="s">
        <v>5536</v>
      </c>
      <c r="BS471" s="14"/>
      <c r="BT471" s="14"/>
      <c r="BU471" s="9"/>
      <c r="BV471" s="9"/>
      <c r="BW471" s="9"/>
    </row>
    <row r="472" spans="1:75" x14ac:dyDescent="0.35">
      <c r="A472" s="1" t="s">
        <v>2138</v>
      </c>
      <c r="B472" s="8" t="s">
        <v>2139</v>
      </c>
      <c r="C472" s="3" t="s">
        <v>32</v>
      </c>
      <c r="D472" s="1" t="s">
        <v>21</v>
      </c>
      <c r="E472" s="1" t="s">
        <v>30</v>
      </c>
      <c r="F472" s="3" t="s">
        <v>31</v>
      </c>
      <c r="G472" s="1" t="s">
        <v>32</v>
      </c>
      <c r="H472" s="30" t="s">
        <v>5587</v>
      </c>
      <c r="I472" s="27">
        <v>0</v>
      </c>
      <c r="J472" s="27">
        <v>0</v>
      </c>
      <c r="K472" s="27">
        <v>0</v>
      </c>
      <c r="L472" s="27">
        <v>9.7902273758464489</v>
      </c>
      <c r="M472" s="27">
        <v>0</v>
      </c>
      <c r="N472" s="27">
        <v>1.8487663833029431</v>
      </c>
      <c r="O472" s="27">
        <v>0</v>
      </c>
      <c r="P472" s="27">
        <v>0</v>
      </c>
      <c r="Q472" s="27">
        <v>9.3527150696423922E-2</v>
      </c>
      <c r="R472" s="27">
        <v>0</v>
      </c>
      <c r="S472" s="80">
        <v>0</v>
      </c>
      <c r="T472" s="80">
        <v>42.753161802684104</v>
      </c>
      <c r="U472" s="80">
        <v>39.464391196034605</v>
      </c>
      <c r="V472" s="80">
        <v>13.868556899607057</v>
      </c>
      <c r="W472" s="80">
        <v>42.753161802684097</v>
      </c>
      <c r="X472" s="80">
        <v>1.7884303133551929</v>
      </c>
      <c r="Y472" s="80">
        <v>0</v>
      </c>
      <c r="Z472" s="80">
        <v>0</v>
      </c>
      <c r="AA472" s="80">
        <v>0</v>
      </c>
      <c r="AB472" s="80">
        <v>0</v>
      </c>
      <c r="AC472" s="80">
        <v>0</v>
      </c>
      <c r="AD472" s="80">
        <v>0</v>
      </c>
      <c r="AE472" s="80">
        <v>1.8591820690403016</v>
      </c>
      <c r="AF472" s="80">
        <v>1.3590329677855677</v>
      </c>
      <c r="AG472" s="80"/>
      <c r="AH472" s="80">
        <v>0</v>
      </c>
      <c r="AI472" s="80">
        <v>0.11587450382812098</v>
      </c>
      <c r="AJ472" s="80">
        <v>5.2581042248680113E-2</v>
      </c>
      <c r="AK472" s="80">
        <v>4.4626008547791994E-2</v>
      </c>
      <c r="AL472" s="80">
        <v>0.17907290305493753</v>
      </c>
      <c r="AM472" s="80">
        <v>0.11587450382812098</v>
      </c>
      <c r="AN472" s="41" t="s">
        <v>5558</v>
      </c>
      <c r="AO472" s="41"/>
      <c r="AP472" s="40" t="str" cm="1">
        <f t="array" ref="AP472">IFERROR(_xlfn.IFS(
AR472="MPR ISSUE","PDH",
AR472="BSS Hardware Issue","BSS",
AR472="Sites strategiques, MLL, Pylone, etc.","ENVTECH",
AR472="AKTIVCO DEFAUT GE &amp; POWER Cabinet","AKTIVCO",
AR472="AKTIVCO Coupure ENEO &amp; Baisse de tension","AKTIVCO GRID ONLY",
AR472="Coupure ENEO &amp; Baisse de tension","IHS GRID ONLY",
AR472="Defaut GE &amp; POWER Cabinet","IHS",
AR472="Sharing","Partners",
AR472="Sites strategiques &amp; DataCenter","SST &amp; DC",
AR472="Exclu","Exclu",
AR472="SAT","SAT",
AR472="SPARE-ISSUE","SPARE-ISSUE",
AR472="Fiber CAmtel","TRANS_FO_CAMTEL",
AR472="Fiber AOF","Fiber AOF",
AR472="Projet OCM (HUAWEI)","TRAVAUX-HUAWEI",
AR472="Projet OCM (NOKIA)","TRAVAUX-NOKIA",
AR472="ACCESS-ISSUE","ACCESS-ISSUE",
AR472="Projet OCM (ZTE, NOKIA, autres projets)","TRAVAUX OCM",
AR472="No root CAuse","No root cause",
AR472="ODU HS","PDH",
AR472="IP &amp; VLAN","PDH",
AR472="Warehouse HUAWEI","SPARE-ISSUE",
AR472="SPARE-HS","SPARE-ISSUE",
AR472="Power Telco","BSS",AR472="no impacts","no impacts"
),"")</f>
        <v>No root cause</v>
      </c>
      <c r="AQ472" s="40" t="str" cm="1">
        <f t="array" ref="AQ472">IFERROR(_xlfn.IFS(
AR472="MPR ISSUE","TX ISSUE",
AR472="BSS Hardware Issue","RAN ISSUE",
AR472="Sites strategiques, MLL, Pylone, etc.","ENVTECH",
AR472="AKTIVCO DEFAUT GE &amp; POWER Cabinet","POWER ISSUE",
AR472="AKTIVCO Coupure ENEO &amp; Baisse de tension","POWER ISSUE",
AR472="Coupure ENEO &amp; Baisse de tension","POWER ISSUE",
AR472="Defaut GE &amp; POWER Cabinet","POWER ISSUE",
AR472="Sharing","POWER ISSUE",
AR472="Sites strategiques &amp; DataCenter","POWER ISSUE",
AR472="Exclu","Exclu",
AR472="SAT","TX ISSUE",
AR472="SPARE-ISSUE","SPARE-ISSUE",
AR472="Fiber CAmtel","TX ISSUE",
AR472="Fiber AOF","TX ISSUE",
AR472="Projet OCM (HUAWEI)","TRAVAUX-HUAWEI",
AR472="Projet OCM (NOKIA)","TRAVAUX -NOKIA",
AR472="ACCESS-ISSUE","ACCESS-ISSUE",
AR472="Projet OCM (ZTE, NOKIA, autres projets)","TRAVAUX OCM",
AR472="No root CAuse","No root cause",
AR472="ODU HS","TX ISSUE",
AR472="IP &amp; VLAN","TX ISSUE",
AR472="Warehouse HUAWEI","SPARE-ISSUE",
AR472="SPARE-HS","SPARE-ISSUE",
AR472="Power Telco","RAN ISSUE",AR472="no impacts","no impacts"
),"")</f>
        <v>No root cause</v>
      </c>
      <c r="AR472" s="59" t="s">
        <v>5343</v>
      </c>
      <c r="AS472" s="40" t="str" cm="1">
        <f t="array" ref="AS472">IFERROR(_xlfn.IFS(
AR472="MPR ISSUE","ACTIVE",
AR472="BSS Hardware Issue","ACTIVE",
AR472="Sites strategiques, MLL, Pylone, etc.","PASSIVE",
AR472="AKTIVCO DEFAUT GE &amp; POWER Cabinet","PASSIVE",
AR472="AKTIVCO Coupure ENEO &amp; Baisse de tension","PASSIVE",
AR472="Coupure ENEO &amp; Baisse de tension","PASSIVE",
AR472="Defaut GE &amp; POWER Cabinet","PASSIVE",
AR472="Sharing","PASSIVE",
AR472="Sites strategiques &amp; DataCenter","PASSIVE",
AR472="Exclu","Exclu",
AR472="SAT","ACTIVE",
AR472="SPARE-ISSUE","SPARE-ISSUE",
AR472="Fiber CAmtel","ACTIVE",
AR472="Fiber AOF","ACTIVE",
AR472="Projet OCM (HUAWEI)","PLANNED WORKS",
AR472="Projet OCM (NOKIA)","PLANNED WORKS",
AR472="ACCESS-ISSUE","ACCESS-ISSUE",
AR472="Projet OCM (ZTE, NOKIA, autres projets)","PLANNED WORKS",
AR472="No root CAuse","No root cause",
AR472="ODU HS","ACTIVE",
AR472="IP &amp; VLAN","ACTIVE",
AR472="Warehouse HUAWEI","SPARE-ISSUE",
AR472="SPARE-HS","SPARE-ISSUE",
AR472="Power Telco","ACTIVE", AR472="no impacts","no impacts"
),"")</f>
        <v>No root cause</v>
      </c>
      <c r="AT472" s="99" t="s">
        <v>5661</v>
      </c>
      <c r="AU472" s="99" t="s">
        <v>2139</v>
      </c>
      <c r="AW472" s="17"/>
      <c r="AX472" s="17" t="s">
        <v>5536</v>
      </c>
      <c r="AY472" s="17"/>
      <c r="AZ472" s="17" t="s">
        <v>6200</v>
      </c>
      <c r="BA472" s="7"/>
      <c r="BC472" s="18"/>
      <c r="BD472" s="18"/>
      <c r="BE472" s="18"/>
      <c r="BF472" s="18"/>
      <c r="BG472" s="18"/>
      <c r="BH472" s="18"/>
      <c r="BI472" s="18"/>
      <c r="BJ472" s="18"/>
      <c r="BK472" s="18"/>
      <c r="BM472" s="18"/>
      <c r="BN472" s="18"/>
      <c r="BO472" s="18"/>
      <c r="BP472" s="9" t="s">
        <v>5661</v>
      </c>
      <c r="BQ472" s="14"/>
      <c r="BR472" s="102" t="s">
        <v>5536</v>
      </c>
      <c r="BS472" s="14"/>
      <c r="BT472" s="14"/>
      <c r="BU472" s="9"/>
      <c r="BV472" s="9"/>
      <c r="BW472" s="9"/>
    </row>
    <row r="473" spans="1:75" x14ac:dyDescent="0.35">
      <c r="A473" s="1" t="s">
        <v>1453</v>
      </c>
      <c r="B473" s="8" t="s">
        <v>1454</v>
      </c>
      <c r="C473" s="3" t="s">
        <v>90</v>
      </c>
      <c r="D473" s="1" t="s">
        <v>11</v>
      </c>
      <c r="E473" s="1" t="s">
        <v>96</v>
      </c>
      <c r="F473" s="3" t="s">
        <v>90</v>
      </c>
      <c r="G473" s="1" t="s">
        <v>1455</v>
      </c>
      <c r="H473" s="29" t="s">
        <v>5588</v>
      </c>
      <c r="I473" s="27">
        <v>0.19108446338251586</v>
      </c>
      <c r="J473" s="27">
        <v>5.5295142684700354E-3</v>
      </c>
      <c r="K473" s="27">
        <v>1.7837142801515253E-3</v>
      </c>
      <c r="L473" s="27">
        <v>0.15073072570822976</v>
      </c>
      <c r="M473" s="27">
        <v>0.15548359313174528</v>
      </c>
      <c r="N473" s="27">
        <v>0</v>
      </c>
      <c r="O473" s="27">
        <v>8.775591105426675E-2</v>
      </c>
      <c r="P473" s="27">
        <v>0.19530140531421714</v>
      </c>
      <c r="Q473" s="27">
        <v>1.3645414243159975E-2</v>
      </c>
      <c r="R473" s="27">
        <v>0.14405685676686619</v>
      </c>
      <c r="S473" s="80">
        <v>6.799026967685208E-2</v>
      </c>
      <c r="T473" s="80">
        <v>2.9432369736562512E-3</v>
      </c>
      <c r="U473" s="80">
        <v>7.1352700891280868E-4</v>
      </c>
      <c r="V473" s="80">
        <v>8.0267917370899482E-3</v>
      </c>
      <c r="W473" s="80">
        <v>2.9432369736562512E-3</v>
      </c>
      <c r="X473" s="80">
        <v>0.12227177206479596</v>
      </c>
      <c r="Y473" s="80">
        <v>0.33019231299049356</v>
      </c>
      <c r="Z473" s="80">
        <v>0.11674356362106866</v>
      </c>
      <c r="AA473" s="80">
        <v>5.9323774933050064E-2</v>
      </c>
      <c r="AB473" s="80">
        <v>2.6757262834221777E-4</v>
      </c>
      <c r="AC473" s="80">
        <v>8.2055606024955888E-3</v>
      </c>
      <c r="AD473" s="80">
        <v>8.2055606024955888E-3</v>
      </c>
      <c r="AE473" s="80">
        <v>2.6757262834225196E-3</v>
      </c>
      <c r="AF473" s="80">
        <v>2.8541080356507221E-3</v>
      </c>
      <c r="AG473" s="80"/>
      <c r="AH473" s="80">
        <v>2.6059340999089232E-2</v>
      </c>
      <c r="AI473" s="80">
        <v>0.11575408634205467</v>
      </c>
      <c r="AJ473" s="80">
        <v>0.27477029203585801</v>
      </c>
      <c r="AK473" s="80">
        <v>0.22792459087814843</v>
      </c>
      <c r="AL473" s="80">
        <v>0</v>
      </c>
      <c r="AM473" s="80">
        <v>0.11575408634205467</v>
      </c>
      <c r="AN473" s="41" t="s">
        <v>5558</v>
      </c>
      <c r="AO473" s="41"/>
      <c r="AP473" s="40" t="str" cm="1">
        <f t="array" ref="AP473">IFERROR(_xlfn.IFS(
AR473="MPR ISSUE","PDH",
AR473="BSS Hardware Issue","BSS",
AR473="Sites strategiques, MLL, Pylone, etc.","ENVTECH",
AR473="AKTIVCO DEFAUT GE &amp; POWER Cabinet","AKTIVCO",
AR473="AKTIVCO Coupure ENEO &amp; Baisse de tension","AKTIVCO GRID ONLY",
AR473="Coupure ENEO &amp; Baisse de tension","IHS GRID ONLY",
AR473="Defaut GE &amp; POWER Cabinet","IHS",
AR473="Sharing","Partners",
AR473="Sites strategiques &amp; DataCenter","SST &amp; DC",
AR473="Exclu","Exclu",
AR473="SAT","SAT",
AR473="SPARE-ISSUE","SPARE-ISSUE",
AR473="Fiber CAmtel","TRANS_FO_CAMTEL",
AR473="Fiber AOF","Fiber AOF",
AR473="Projet OCM (HUAWEI)","TRAVAUX-HUAWEI",
AR473="Projet OCM (NOKIA)","TRAVAUX-NOKIA",
AR473="ACCESS-ISSUE","ACCESS-ISSUE",
AR473="Projet OCM (ZTE, NOKIA, autres projets)","TRAVAUX OCM",
AR473="No root CAuse","No root cause",
AR473="ODU HS","PDH",
AR473="IP &amp; VLAN","PDH",
AR473="Warehouse HUAWEI","SPARE-ISSUE",
AR473="SPARE-HS","SPARE-ISSUE",
AR473="Power Telco","BSS",AR473="no impacts","no impacts"
),"")</f>
        <v>No root cause</v>
      </c>
      <c r="AQ473" s="40" t="str" cm="1">
        <f t="array" ref="AQ473">IFERROR(_xlfn.IFS(
AR473="MPR ISSUE","TX ISSUE",
AR473="BSS Hardware Issue","RAN ISSUE",
AR473="Sites strategiques, MLL, Pylone, etc.","ENVTECH",
AR473="AKTIVCO DEFAUT GE &amp; POWER Cabinet","POWER ISSUE",
AR473="AKTIVCO Coupure ENEO &amp; Baisse de tension","POWER ISSUE",
AR473="Coupure ENEO &amp; Baisse de tension","POWER ISSUE",
AR473="Defaut GE &amp; POWER Cabinet","POWER ISSUE",
AR473="Sharing","POWER ISSUE",
AR473="Sites strategiques &amp; DataCenter","POWER ISSUE",
AR473="Exclu","Exclu",
AR473="SAT","TX ISSUE",
AR473="SPARE-ISSUE","SPARE-ISSUE",
AR473="Fiber CAmtel","TX ISSUE",
AR473="Fiber AOF","TX ISSUE",
AR473="Projet OCM (HUAWEI)","TRAVAUX-HUAWEI",
AR473="Projet OCM (NOKIA)","TRAVAUX -NOKIA",
AR473="ACCESS-ISSUE","ACCESS-ISSUE",
AR473="Projet OCM (ZTE, NOKIA, autres projets)","TRAVAUX OCM",
AR473="No root CAuse","No root cause",
AR473="ODU HS","TX ISSUE",
AR473="IP &amp; VLAN","TX ISSUE",
AR473="Warehouse HUAWEI","SPARE-ISSUE",
AR473="SPARE-HS","SPARE-ISSUE",
AR473="Power Telco","RAN ISSUE",AR473="no impacts","no impacts"
),"")</f>
        <v>No root cause</v>
      </c>
      <c r="AR473" s="59" t="s">
        <v>5343</v>
      </c>
      <c r="AS473" s="40" t="str" cm="1">
        <f t="array" ref="AS473">IFERROR(_xlfn.IFS(
AR473="MPR ISSUE","ACTIVE",
AR473="BSS Hardware Issue","ACTIVE",
AR473="Sites strategiques, MLL, Pylone, etc.","PASSIVE",
AR473="AKTIVCO DEFAUT GE &amp; POWER Cabinet","PASSIVE",
AR473="AKTIVCO Coupure ENEO &amp; Baisse de tension","PASSIVE",
AR473="Coupure ENEO &amp; Baisse de tension","PASSIVE",
AR473="Defaut GE &amp; POWER Cabinet","PASSIVE",
AR473="Sharing","PASSIVE",
AR473="Sites strategiques &amp; DataCenter","PASSIVE",
AR473="Exclu","Exclu",
AR473="SAT","ACTIVE",
AR473="SPARE-ISSUE","SPARE-ISSUE",
AR473="Fiber CAmtel","ACTIVE",
AR473="Fiber AOF","ACTIVE",
AR473="Projet OCM (HUAWEI)","PLANNED WORKS",
AR473="Projet OCM (NOKIA)","PLANNED WORKS",
AR473="ACCESS-ISSUE","ACCESS-ISSUE",
AR473="Projet OCM (ZTE, NOKIA, autres projets)","PLANNED WORKS",
AR473="No root CAuse","No root cause",
AR473="ODU HS","ACTIVE",
AR473="IP &amp; VLAN","ACTIVE",
AR473="Warehouse HUAWEI","SPARE-ISSUE",
AR473="SPARE-HS","SPARE-ISSUE",
AR473="Power Telco","ACTIVE", AR473="no impacts","no impacts"
),"")</f>
        <v>No root cause</v>
      </c>
      <c r="AT473" s="99" t="s">
        <v>5837</v>
      </c>
      <c r="AU473" s="99" t="s">
        <v>1454</v>
      </c>
      <c r="AW473" s="17"/>
      <c r="AX473" s="17" t="s">
        <v>5536</v>
      </c>
      <c r="AY473" s="17"/>
      <c r="AZ473" s="17" t="s">
        <v>5536</v>
      </c>
      <c r="BA473" s="7"/>
      <c r="BC473" s="18"/>
      <c r="BD473" s="18"/>
      <c r="BE473" s="18"/>
      <c r="BF473" s="18"/>
      <c r="BG473" s="18"/>
      <c r="BH473" s="18"/>
      <c r="BI473" s="18"/>
      <c r="BJ473" s="18"/>
      <c r="BK473" s="18"/>
      <c r="BM473" s="18"/>
      <c r="BN473" s="18"/>
      <c r="BO473" s="18"/>
      <c r="BP473" s="9" t="s">
        <v>5837</v>
      </c>
      <c r="BQ473" s="14"/>
      <c r="BR473" s="102" t="s">
        <v>5536</v>
      </c>
      <c r="BS473" s="14"/>
      <c r="BT473" s="14"/>
      <c r="BU473" s="9"/>
      <c r="BV473" s="9"/>
      <c r="BW473" s="9"/>
    </row>
    <row r="474" spans="1:75" x14ac:dyDescent="0.35">
      <c r="A474" s="1" t="s">
        <v>4509</v>
      </c>
      <c r="B474" s="8" t="s">
        <v>4510</v>
      </c>
      <c r="C474" s="3" t="s">
        <v>13</v>
      </c>
      <c r="D474" s="1" t="s">
        <v>11</v>
      </c>
      <c r="E474" s="1" t="s">
        <v>12</v>
      </c>
      <c r="F474" s="3" t="s">
        <v>13</v>
      </c>
      <c r="G474" s="1" t="s">
        <v>14</v>
      </c>
      <c r="H474" s="28" t="s">
        <v>5589</v>
      </c>
      <c r="I474" s="27">
        <v>0</v>
      </c>
      <c r="J474" s="27">
        <v>0</v>
      </c>
      <c r="K474" s="27">
        <v>0</v>
      </c>
      <c r="L474" s="27">
        <v>0</v>
      </c>
      <c r="M474" s="27">
        <v>0</v>
      </c>
      <c r="N474" s="27">
        <v>0</v>
      </c>
      <c r="O474" s="27">
        <v>6.9556805437844052E-3</v>
      </c>
      <c r="P474" s="27">
        <v>0</v>
      </c>
      <c r="Q474" s="27">
        <v>0</v>
      </c>
      <c r="R474" s="27">
        <v>0</v>
      </c>
      <c r="S474" s="80">
        <v>0</v>
      </c>
      <c r="T474" s="80">
        <v>0</v>
      </c>
      <c r="U474" s="80">
        <v>0</v>
      </c>
      <c r="V474" s="80">
        <v>0</v>
      </c>
      <c r="W474" s="80">
        <v>0</v>
      </c>
      <c r="X474" s="80">
        <v>0</v>
      </c>
      <c r="Y474" s="80">
        <v>11.084251483165112</v>
      </c>
      <c r="Z474" s="80">
        <v>0</v>
      </c>
      <c r="AA474" s="80">
        <v>0</v>
      </c>
      <c r="AB474" s="80">
        <v>0</v>
      </c>
      <c r="AC474" s="80">
        <v>0</v>
      </c>
      <c r="AD474" s="80">
        <v>0</v>
      </c>
      <c r="AE474" s="80">
        <v>0</v>
      </c>
      <c r="AF474" s="80">
        <v>0.25889399685531894</v>
      </c>
      <c r="AG474" s="80"/>
      <c r="AH474" s="80">
        <v>0.23445993956048661</v>
      </c>
      <c r="AI474" s="80">
        <v>0.11228965308632466</v>
      </c>
      <c r="AJ474" s="80">
        <v>0</v>
      </c>
      <c r="AK474" s="80">
        <v>0.33448255930584037</v>
      </c>
      <c r="AL474" s="80">
        <v>0</v>
      </c>
      <c r="AM474" s="80">
        <v>0.11228965308632466</v>
      </c>
      <c r="AN474" s="41" t="s">
        <v>5558</v>
      </c>
      <c r="AO474" s="41"/>
      <c r="AP474" s="40" t="str" cm="1">
        <f t="array" ref="AP474">IFERROR(_xlfn.IFS(
AR474="MPR ISSUE","PDH",
AR474="BSS Hardware Issue","BSS",
AR474="Sites strategiques, MLL, Pylone, etc.","ENVTECH",
AR474="AKTIVCO DEFAUT GE &amp; POWER Cabinet","AKTIVCO",
AR474="AKTIVCO Coupure ENEO &amp; Baisse de tension","AKTIVCO GRID ONLY",
AR474="Coupure ENEO &amp; Baisse de tension","IHS GRID ONLY",
AR474="Defaut GE &amp; POWER Cabinet","IHS",
AR474="Sharing","Partners",
AR474="Sites strategiques &amp; DataCenter","SST &amp; DC",
AR474="Exclu","Exclu",
AR474="SAT","SAT",
AR474="SPARE-ISSUE","SPARE-ISSUE",
AR474="Fiber CAmtel","TRANS_FO_CAMTEL",
AR474="Fiber AOF","Fiber AOF",
AR474="Projet OCM (HUAWEI)","TRAVAUX-HUAWEI",
AR474="Projet OCM (NOKIA)","TRAVAUX-NOKIA",
AR474="ACCESS-ISSUE","ACCESS-ISSUE",
AR474="Projet OCM (ZTE, NOKIA, autres projets)","TRAVAUX OCM",
AR474="No root CAuse","No root cause",
AR474="ODU HS","PDH",
AR474="IP &amp; VLAN","PDH",
AR474="Warehouse HUAWEI","SPARE-ISSUE",
AR474="SPARE-HS","SPARE-ISSUE",
AR474="Power Telco","BSS",AR474="no impacts","no impacts"
),"")</f>
        <v>No root cause</v>
      </c>
      <c r="AQ474" s="40" t="str" cm="1">
        <f t="array" ref="AQ474">IFERROR(_xlfn.IFS(
AR474="MPR ISSUE","TX ISSUE",
AR474="BSS Hardware Issue","RAN ISSUE",
AR474="Sites strategiques, MLL, Pylone, etc.","ENVTECH",
AR474="AKTIVCO DEFAUT GE &amp; POWER Cabinet","POWER ISSUE",
AR474="AKTIVCO Coupure ENEO &amp; Baisse de tension","POWER ISSUE",
AR474="Coupure ENEO &amp; Baisse de tension","POWER ISSUE",
AR474="Defaut GE &amp; POWER Cabinet","POWER ISSUE",
AR474="Sharing","POWER ISSUE",
AR474="Sites strategiques &amp; DataCenter","POWER ISSUE",
AR474="Exclu","Exclu",
AR474="SAT","TX ISSUE",
AR474="SPARE-ISSUE","SPARE-ISSUE",
AR474="Fiber CAmtel","TX ISSUE",
AR474="Fiber AOF","TX ISSUE",
AR474="Projet OCM (HUAWEI)","TRAVAUX-HUAWEI",
AR474="Projet OCM (NOKIA)","TRAVAUX -NOKIA",
AR474="ACCESS-ISSUE","ACCESS-ISSUE",
AR474="Projet OCM (ZTE, NOKIA, autres projets)","TRAVAUX OCM",
AR474="No root CAuse","No root cause",
AR474="ODU HS","TX ISSUE",
AR474="IP &amp; VLAN","TX ISSUE",
AR474="Warehouse HUAWEI","SPARE-ISSUE",
AR474="SPARE-HS","SPARE-ISSUE",
AR474="Power Telco","RAN ISSUE",AR474="no impacts","no impacts"
),"")</f>
        <v>No root cause</v>
      </c>
      <c r="AR474" s="59" t="s">
        <v>5343</v>
      </c>
      <c r="AS474" s="40" t="str" cm="1">
        <f t="array" ref="AS474">IFERROR(_xlfn.IFS(
AR474="MPR ISSUE","ACTIVE",
AR474="BSS Hardware Issue","ACTIVE",
AR474="Sites strategiques, MLL, Pylone, etc.","PASSIVE",
AR474="AKTIVCO DEFAUT GE &amp; POWER Cabinet","PASSIVE",
AR474="AKTIVCO Coupure ENEO &amp; Baisse de tension","PASSIVE",
AR474="Coupure ENEO &amp; Baisse de tension","PASSIVE",
AR474="Defaut GE &amp; POWER Cabinet","PASSIVE",
AR474="Sharing","PASSIVE",
AR474="Sites strategiques &amp; DataCenter","PASSIVE",
AR474="Exclu","Exclu",
AR474="SAT","ACTIVE",
AR474="SPARE-ISSUE","SPARE-ISSUE",
AR474="Fiber CAmtel","ACTIVE",
AR474="Fiber AOF","ACTIVE",
AR474="Projet OCM (HUAWEI)","PLANNED WORKS",
AR474="Projet OCM (NOKIA)","PLANNED WORKS",
AR474="ACCESS-ISSUE","ACCESS-ISSUE",
AR474="Projet OCM (ZTE, NOKIA, autres projets)","PLANNED WORKS",
AR474="No root CAuse","No root cause",
AR474="ODU HS","ACTIVE",
AR474="IP &amp; VLAN","ACTIVE",
AR474="Warehouse HUAWEI","SPARE-ISSUE",
AR474="SPARE-HS","SPARE-ISSUE",
AR474="Power Telco","ACTIVE", AR474="no impacts","no impacts"
),"")</f>
        <v>No root cause</v>
      </c>
      <c r="AT474" s="99" t="s">
        <v>6492</v>
      </c>
      <c r="AU474" s="99" t="s">
        <v>4510</v>
      </c>
      <c r="AW474" s="17"/>
      <c r="AX474" s="17" t="s">
        <v>5536</v>
      </c>
      <c r="AY474" s="17"/>
      <c r="AZ474" s="17" t="s">
        <v>5536</v>
      </c>
      <c r="BA474" s="7"/>
      <c r="BC474" s="18"/>
      <c r="BD474" s="18"/>
      <c r="BE474" s="18"/>
      <c r="BF474" s="18"/>
      <c r="BG474" s="18"/>
      <c r="BH474" s="18"/>
      <c r="BI474" s="18"/>
      <c r="BJ474" s="18"/>
      <c r="BK474" s="18"/>
      <c r="BM474" s="18" t="s">
        <v>5678</v>
      </c>
      <c r="BN474" s="18" t="s">
        <v>6006</v>
      </c>
      <c r="BO474" s="18"/>
      <c r="BP474" s="9" t="s">
        <v>5661</v>
      </c>
      <c r="BQ474" s="14"/>
      <c r="BR474" s="102" t="s">
        <v>5536</v>
      </c>
      <c r="BS474" s="14"/>
      <c r="BT474" s="14"/>
      <c r="BU474" s="9"/>
      <c r="BV474" s="9"/>
      <c r="BW474" s="9"/>
    </row>
    <row r="475" spans="1:75" x14ac:dyDescent="0.35">
      <c r="A475" s="1" t="s">
        <v>1026</v>
      </c>
      <c r="B475" s="8" t="s">
        <v>1027</v>
      </c>
      <c r="C475" s="3" t="s">
        <v>37</v>
      </c>
      <c r="D475" s="1" t="s">
        <v>357</v>
      </c>
      <c r="E475" s="1" t="s">
        <v>122</v>
      </c>
      <c r="F475" s="3" t="s">
        <v>69</v>
      </c>
      <c r="G475" s="1" t="s">
        <v>1026</v>
      </c>
      <c r="H475" s="29" t="s">
        <v>5588</v>
      </c>
      <c r="I475" s="27">
        <v>0</v>
      </c>
      <c r="J475" s="27">
        <v>0.7837800559121969</v>
      </c>
      <c r="K475" s="27">
        <v>1.0578017257151051E-2</v>
      </c>
      <c r="L475" s="27">
        <v>3.9997494687631772E-2</v>
      </c>
      <c r="M475" s="27">
        <v>0.34393282945035375</v>
      </c>
      <c r="N475" s="27">
        <v>1.6210093270368944E-2</v>
      </c>
      <c r="O475" s="27">
        <v>4.102068013000902E-3</v>
      </c>
      <c r="P475" s="27">
        <v>9.9941222105565261E-2</v>
      </c>
      <c r="Q475" s="27">
        <v>1.0791203720036304</v>
      </c>
      <c r="R475" s="27">
        <v>1.0737012854383505</v>
      </c>
      <c r="S475" s="80">
        <v>3.931635389597353E-2</v>
      </c>
      <c r="T475" s="80">
        <v>8.9175391586982075E-4</v>
      </c>
      <c r="U475" s="80">
        <v>0</v>
      </c>
      <c r="V475" s="80">
        <v>0.45279696832204713</v>
      </c>
      <c r="W475" s="80">
        <v>8.9175391586982075E-4</v>
      </c>
      <c r="X475" s="80">
        <v>0</v>
      </c>
      <c r="Y475" s="80">
        <v>0</v>
      </c>
      <c r="Z475" s="80">
        <v>0.205477937294718</v>
      </c>
      <c r="AA475" s="80">
        <v>3.4064999586225523E-3</v>
      </c>
      <c r="AB475" s="80">
        <v>0.20305236664355245</v>
      </c>
      <c r="AC475" s="80">
        <v>1.215514092565483</v>
      </c>
      <c r="AD475" s="80">
        <v>1.215514092565483</v>
      </c>
      <c r="AE475" s="80">
        <v>0.43351724866094238</v>
      </c>
      <c r="AF475" s="80">
        <v>9.6309422913918739E-4</v>
      </c>
      <c r="AG475" s="80"/>
      <c r="AH475" s="80">
        <v>0.23479880604851713</v>
      </c>
      <c r="AI475" s="80">
        <v>0.11089851697756743</v>
      </c>
      <c r="AJ475" s="80">
        <v>0.1928387867742567</v>
      </c>
      <c r="AK475" s="80">
        <v>9.1908327128192857E-2</v>
      </c>
      <c r="AL475" s="80">
        <v>0.10068575756182827</v>
      </c>
      <c r="AM475" s="80">
        <v>0.11089851697756743</v>
      </c>
      <c r="AN475" s="41" t="s">
        <v>5558</v>
      </c>
      <c r="AO475" s="41"/>
      <c r="AP475" s="40" t="str" cm="1">
        <f t="array" ref="AP475">IFERROR(_xlfn.IFS(
AR475="MPR ISSUE","PDH",
AR475="BSS Hardware Issue","BSS",
AR475="Sites strategiques, MLL, Pylone, etc.","ENVTECH",
AR475="AKTIVCO DEFAUT GE &amp; POWER Cabinet","AKTIVCO",
AR475="AKTIVCO Coupure ENEO &amp; Baisse de tension","AKTIVCO GRID ONLY",
AR475="Coupure ENEO &amp; Baisse de tension","IHS GRID ONLY",
AR475="Defaut GE &amp; POWER Cabinet","IHS",
AR475="Sharing","Partners",
AR475="Sites strategiques &amp; DataCenter","SST &amp; DC",
AR475="Exclu","Exclu",
AR475="SAT","SAT",
AR475="SPARE-ISSUE","SPARE-ISSUE",
AR475="Fiber CAmtel","TRANS_FO_CAMTEL",
AR475="Fiber AOF","Fiber AOF",
AR475="Projet OCM (HUAWEI)","TRAVAUX-HUAWEI",
AR475="Projet OCM (NOKIA)","TRAVAUX-NOKIA",
AR475="ACCESS-ISSUE","ACCESS-ISSUE",
AR475="Projet OCM (ZTE, NOKIA, autres projets)","TRAVAUX OCM",
AR475="No root CAuse","No root cause",
AR475="ODU HS","PDH",
AR475="IP &amp; VLAN","PDH",
AR475="Warehouse HUAWEI","SPARE-ISSUE",
AR475="SPARE-HS","SPARE-ISSUE",
AR475="Power Telco","BSS",AR475="no impacts","no impacts"
),"")</f>
        <v>No root cause</v>
      </c>
      <c r="AQ475" s="40" t="str" cm="1">
        <f t="array" ref="AQ475">IFERROR(_xlfn.IFS(
AR475="MPR ISSUE","TX ISSUE",
AR475="BSS Hardware Issue","RAN ISSUE",
AR475="Sites strategiques, MLL, Pylone, etc.","ENVTECH",
AR475="AKTIVCO DEFAUT GE &amp; POWER Cabinet","POWER ISSUE",
AR475="AKTIVCO Coupure ENEO &amp; Baisse de tension","POWER ISSUE",
AR475="Coupure ENEO &amp; Baisse de tension","POWER ISSUE",
AR475="Defaut GE &amp; POWER Cabinet","POWER ISSUE",
AR475="Sharing","POWER ISSUE",
AR475="Sites strategiques &amp; DataCenter","POWER ISSUE",
AR475="Exclu","Exclu",
AR475="SAT","TX ISSUE",
AR475="SPARE-ISSUE","SPARE-ISSUE",
AR475="Fiber CAmtel","TX ISSUE",
AR475="Fiber AOF","TX ISSUE",
AR475="Projet OCM (HUAWEI)","TRAVAUX-HUAWEI",
AR475="Projet OCM (NOKIA)","TRAVAUX -NOKIA",
AR475="ACCESS-ISSUE","ACCESS-ISSUE",
AR475="Projet OCM (ZTE, NOKIA, autres projets)","TRAVAUX OCM",
AR475="No root CAuse","No root cause",
AR475="ODU HS","TX ISSUE",
AR475="IP &amp; VLAN","TX ISSUE",
AR475="Warehouse HUAWEI","SPARE-ISSUE",
AR475="SPARE-HS","SPARE-ISSUE",
AR475="Power Telco","RAN ISSUE",AR475="no impacts","no impacts"
),"")</f>
        <v>No root cause</v>
      </c>
      <c r="AR475" s="59" t="s">
        <v>5343</v>
      </c>
      <c r="AS475" s="40" t="str" cm="1">
        <f t="array" ref="AS475">IFERROR(_xlfn.IFS(
AR475="MPR ISSUE","ACTIVE",
AR475="BSS Hardware Issue","ACTIVE",
AR475="Sites strategiques, MLL, Pylone, etc.","PASSIVE",
AR475="AKTIVCO DEFAUT GE &amp; POWER Cabinet","PASSIVE",
AR475="AKTIVCO Coupure ENEO &amp; Baisse de tension","PASSIVE",
AR475="Coupure ENEO &amp; Baisse de tension","PASSIVE",
AR475="Defaut GE &amp; POWER Cabinet","PASSIVE",
AR475="Sharing","PASSIVE",
AR475="Sites strategiques &amp; DataCenter","PASSIVE",
AR475="Exclu","Exclu",
AR475="SAT","ACTIVE",
AR475="SPARE-ISSUE","SPARE-ISSUE",
AR475="Fiber CAmtel","ACTIVE",
AR475="Fiber AOF","ACTIVE",
AR475="Projet OCM (HUAWEI)","PLANNED WORKS",
AR475="Projet OCM (NOKIA)","PLANNED WORKS",
AR475="ACCESS-ISSUE","ACCESS-ISSUE",
AR475="Projet OCM (ZTE, NOKIA, autres projets)","PLANNED WORKS",
AR475="No root CAuse","No root cause",
AR475="ODU HS","ACTIVE",
AR475="IP &amp; VLAN","ACTIVE",
AR475="Warehouse HUAWEI","SPARE-ISSUE",
AR475="SPARE-HS","SPARE-ISSUE",
AR475="Power Telco","ACTIVE", AR475="no impacts","no impacts"
),"")</f>
        <v>No root cause</v>
      </c>
      <c r="AT475" s="99" t="s">
        <v>5661</v>
      </c>
      <c r="AU475" s="99" t="s">
        <v>1027</v>
      </c>
      <c r="AW475" s="17"/>
      <c r="AX475" s="17" t="s">
        <v>5536</v>
      </c>
      <c r="AY475" s="17"/>
      <c r="AZ475" s="17" t="s">
        <v>6200</v>
      </c>
      <c r="BA475" s="7"/>
      <c r="BC475" s="18"/>
      <c r="BD475" s="18"/>
      <c r="BE475" s="18"/>
      <c r="BF475" s="18"/>
      <c r="BG475" s="18"/>
      <c r="BH475" s="18"/>
      <c r="BI475" s="18"/>
      <c r="BJ475" s="18"/>
      <c r="BK475" s="18"/>
      <c r="BM475" s="18"/>
      <c r="BN475" s="18"/>
      <c r="BO475" s="18"/>
      <c r="BP475" s="9" t="s">
        <v>5661</v>
      </c>
      <c r="BQ475" s="14"/>
      <c r="BR475" s="102" t="s">
        <v>5536</v>
      </c>
      <c r="BS475" s="14"/>
      <c r="BT475" s="14"/>
      <c r="BU475" s="9"/>
      <c r="BV475" s="9"/>
      <c r="BW475" s="9"/>
    </row>
    <row r="476" spans="1:75" x14ac:dyDescent="0.35">
      <c r="A476" s="1" t="s">
        <v>59</v>
      </c>
      <c r="B476" s="8" t="s">
        <v>60</v>
      </c>
      <c r="C476" s="3" t="s">
        <v>13</v>
      </c>
      <c r="D476" s="1" t="s">
        <v>18</v>
      </c>
      <c r="E476" s="1" t="s">
        <v>5489</v>
      </c>
      <c r="F476" s="3" t="s">
        <v>13</v>
      </c>
      <c r="G476" s="1" t="s">
        <v>14</v>
      </c>
      <c r="H476" s="28" t="s">
        <v>5589</v>
      </c>
      <c r="I476" s="27">
        <v>8.560837592350037E-3</v>
      </c>
      <c r="J476" s="27">
        <v>2.1402093980875093E-3</v>
      </c>
      <c r="K476" s="27">
        <v>1.0455814663573351</v>
      </c>
      <c r="L476" s="27">
        <v>0</v>
      </c>
      <c r="M476" s="27">
        <v>0.67612781901247887</v>
      </c>
      <c r="N476" s="27">
        <v>6.864061746467943</v>
      </c>
      <c r="O476" s="27">
        <v>0</v>
      </c>
      <c r="P476" s="27">
        <v>0.79612222593191828</v>
      </c>
      <c r="Q476" s="27">
        <v>0.56774404807766388</v>
      </c>
      <c r="R476" s="27">
        <v>1.478795518686882</v>
      </c>
      <c r="S476" s="80">
        <v>0.53264461394902873</v>
      </c>
      <c r="T476" s="80">
        <v>0.15801879389212775</v>
      </c>
      <c r="U476" s="80">
        <v>8.4060826177899912</v>
      </c>
      <c r="V476" s="80">
        <v>0.208937942488293</v>
      </c>
      <c r="W476" s="80">
        <v>0.15801879389212775</v>
      </c>
      <c r="X476" s="80">
        <v>1.8907501576620922</v>
      </c>
      <c r="Y476" s="80">
        <v>1.4367760741710971</v>
      </c>
      <c r="Z476" s="80">
        <v>0.98850921574166828</v>
      </c>
      <c r="AA476" s="80">
        <v>1.1454935750913871</v>
      </c>
      <c r="AB476" s="80">
        <v>1.0518059086901062</v>
      </c>
      <c r="AC476" s="80">
        <v>1.5522582062762356</v>
      </c>
      <c r="AD476" s="80">
        <v>1.5522582062762356</v>
      </c>
      <c r="AE476" s="80">
        <v>0.20990103671743249</v>
      </c>
      <c r="AF476" s="80">
        <v>0.21835486383987812</v>
      </c>
      <c r="AG476" s="80"/>
      <c r="AH476" s="80">
        <v>0.2942787922370324</v>
      </c>
      <c r="AI476" s="80">
        <v>0.11038129970636326</v>
      </c>
      <c r="AJ476" s="80">
        <v>0</v>
      </c>
      <c r="AK476" s="80">
        <v>0.22599885757418114</v>
      </c>
      <c r="AL476" s="80">
        <v>6.617762937572641E-2</v>
      </c>
      <c r="AM476" s="80">
        <v>0.11038129970636326</v>
      </c>
      <c r="AN476" s="41" t="s">
        <v>5558</v>
      </c>
      <c r="AO476" s="41"/>
      <c r="AP476" s="40" t="str" cm="1">
        <f t="array" ref="AP476">IFERROR(_xlfn.IFS(
AR476="MPR ISSUE","PDH",
AR476="BSS Hardware Issue","BSS",
AR476="Sites strategiques, MLL, Pylone, etc.","ENVTECH",
AR476="AKTIVCO DEFAUT GE &amp; POWER Cabinet","AKTIVCO",
AR476="AKTIVCO Coupure ENEO &amp; Baisse de tension","AKTIVCO GRID ONLY",
AR476="Coupure ENEO &amp; Baisse de tension","IHS GRID ONLY",
AR476="Defaut GE &amp; POWER Cabinet","IHS",
AR476="Sharing","Partners",
AR476="Sites strategiques &amp; DataCenter","SST &amp; DC",
AR476="Exclu","Exclu",
AR476="SAT","SAT",
AR476="SPARE-ISSUE","SPARE-ISSUE",
AR476="Fiber CAmtel","TRANS_FO_CAMTEL",
AR476="Fiber AOF","Fiber AOF",
AR476="Projet OCM (HUAWEI)","TRAVAUX-HUAWEI",
AR476="Projet OCM (NOKIA)","TRAVAUX-NOKIA",
AR476="ACCESS-ISSUE","ACCESS-ISSUE",
AR476="Projet OCM (ZTE, NOKIA, autres projets)","TRAVAUX OCM",
AR476="No root CAuse","No root cause",
AR476="ODU HS","PDH",
AR476="IP &amp; VLAN","PDH",
AR476="Warehouse HUAWEI","SPARE-ISSUE",
AR476="SPARE-HS","SPARE-ISSUE",
AR476="Power Telco","BSS",AR476="no impacts","no impacts"
),"")</f>
        <v>No root cause</v>
      </c>
      <c r="AQ476" s="40" t="str" cm="1">
        <f t="array" ref="AQ476">IFERROR(_xlfn.IFS(
AR476="MPR ISSUE","TX ISSUE",
AR476="BSS Hardware Issue","RAN ISSUE",
AR476="Sites strategiques, MLL, Pylone, etc.","ENVTECH",
AR476="AKTIVCO DEFAUT GE &amp; POWER Cabinet","POWER ISSUE",
AR476="AKTIVCO Coupure ENEO &amp; Baisse de tension","POWER ISSUE",
AR476="Coupure ENEO &amp; Baisse de tension","POWER ISSUE",
AR476="Defaut GE &amp; POWER Cabinet","POWER ISSUE",
AR476="Sharing","POWER ISSUE",
AR476="Sites strategiques &amp; DataCenter","POWER ISSUE",
AR476="Exclu","Exclu",
AR476="SAT","TX ISSUE",
AR476="SPARE-ISSUE","SPARE-ISSUE",
AR476="Fiber CAmtel","TX ISSUE",
AR476="Fiber AOF","TX ISSUE",
AR476="Projet OCM (HUAWEI)","TRAVAUX-HUAWEI",
AR476="Projet OCM (NOKIA)","TRAVAUX -NOKIA",
AR476="ACCESS-ISSUE","ACCESS-ISSUE",
AR476="Projet OCM (ZTE, NOKIA, autres projets)","TRAVAUX OCM",
AR476="No root CAuse","No root cause",
AR476="ODU HS","TX ISSUE",
AR476="IP &amp; VLAN","TX ISSUE",
AR476="Warehouse HUAWEI","SPARE-ISSUE",
AR476="SPARE-HS","SPARE-ISSUE",
AR476="Power Telco","RAN ISSUE",AR476="no impacts","no impacts"
),"")</f>
        <v>No root cause</v>
      </c>
      <c r="AR476" s="59" t="s">
        <v>5343</v>
      </c>
      <c r="AS476" s="40" t="str" cm="1">
        <f t="array" ref="AS476">IFERROR(_xlfn.IFS(
AR476="MPR ISSUE","ACTIVE",
AR476="BSS Hardware Issue","ACTIVE",
AR476="Sites strategiques, MLL, Pylone, etc.","PASSIVE",
AR476="AKTIVCO DEFAUT GE &amp; POWER Cabinet","PASSIVE",
AR476="AKTIVCO Coupure ENEO &amp; Baisse de tension","PASSIVE",
AR476="Coupure ENEO &amp; Baisse de tension","PASSIVE",
AR476="Defaut GE &amp; POWER Cabinet","PASSIVE",
AR476="Sharing","PASSIVE",
AR476="Sites strategiques &amp; DataCenter","PASSIVE",
AR476="Exclu","Exclu",
AR476="SAT","ACTIVE",
AR476="SPARE-ISSUE","SPARE-ISSUE",
AR476="Fiber CAmtel","ACTIVE",
AR476="Fiber AOF","ACTIVE",
AR476="Projet OCM (HUAWEI)","PLANNED WORKS",
AR476="Projet OCM (NOKIA)","PLANNED WORKS",
AR476="ACCESS-ISSUE","ACCESS-ISSUE",
AR476="Projet OCM (ZTE, NOKIA, autres projets)","PLANNED WORKS",
AR476="No root CAuse","No root cause",
AR476="ODU HS","ACTIVE",
AR476="IP &amp; VLAN","ACTIVE",
AR476="Warehouse HUAWEI","SPARE-ISSUE",
AR476="SPARE-HS","SPARE-ISSUE",
AR476="Power Telco","ACTIVE", AR476="no impacts","no impacts"
),"")</f>
        <v>No root cause</v>
      </c>
      <c r="AT476" s="99" t="s">
        <v>5661</v>
      </c>
      <c r="AU476" s="99" t="s">
        <v>60</v>
      </c>
      <c r="AW476" s="17"/>
      <c r="AX476" s="17" t="s">
        <v>5536</v>
      </c>
      <c r="AY476" s="17"/>
      <c r="AZ476" s="17" t="s">
        <v>5536</v>
      </c>
      <c r="BA476" s="7"/>
      <c r="BC476" s="18"/>
      <c r="BD476" s="18"/>
      <c r="BE476" s="18"/>
      <c r="BF476" s="18"/>
      <c r="BG476" s="18"/>
      <c r="BH476" s="18"/>
      <c r="BI476" s="18"/>
      <c r="BJ476" s="18"/>
      <c r="BK476" s="18"/>
      <c r="BM476" s="18"/>
      <c r="BN476" s="18"/>
      <c r="BO476" s="18"/>
      <c r="BP476" s="9" t="s">
        <v>5661</v>
      </c>
      <c r="BQ476" s="14"/>
      <c r="BR476" s="102" t="s">
        <v>5536</v>
      </c>
      <c r="BS476" s="14"/>
      <c r="BT476" s="14"/>
      <c r="BU476" s="9"/>
      <c r="BV476" s="9"/>
      <c r="BW476" s="9"/>
    </row>
    <row r="477" spans="1:75" x14ac:dyDescent="0.35">
      <c r="A477" s="1" t="s">
        <v>4518</v>
      </c>
      <c r="B477" s="8" t="s">
        <v>4519</v>
      </c>
      <c r="C477" s="3" t="s">
        <v>32</v>
      </c>
      <c r="D477" s="1" t="s">
        <v>11</v>
      </c>
      <c r="E477" s="1" t="s">
        <v>12</v>
      </c>
      <c r="F477" s="3" t="s">
        <v>31</v>
      </c>
      <c r="G477" s="1" t="s">
        <v>32</v>
      </c>
      <c r="H477" s="30" t="s">
        <v>5587</v>
      </c>
      <c r="I477" s="27">
        <v>0</v>
      </c>
      <c r="J477" s="27">
        <v>0</v>
      </c>
      <c r="K477" s="27">
        <v>0</v>
      </c>
      <c r="L477" s="27">
        <v>0</v>
      </c>
      <c r="M477" s="27">
        <v>0</v>
      </c>
      <c r="N477" s="27">
        <v>0</v>
      </c>
      <c r="O477" s="27">
        <v>0</v>
      </c>
      <c r="P477" s="27">
        <v>0</v>
      </c>
      <c r="Q477" s="27">
        <v>0</v>
      </c>
      <c r="R477" s="27">
        <v>0</v>
      </c>
      <c r="S477" s="80">
        <v>0</v>
      </c>
      <c r="T477" s="80">
        <v>21.826586679907432</v>
      </c>
      <c r="U477" s="80">
        <v>9.9502080283534955</v>
      </c>
      <c r="V477" s="80">
        <v>13.868556899607057</v>
      </c>
      <c r="W477" s="80">
        <v>21.826586679907429</v>
      </c>
      <c r="X477" s="80">
        <v>0</v>
      </c>
      <c r="Y477" s="80">
        <v>0.45907491588977112</v>
      </c>
      <c r="Z477" s="80">
        <v>0</v>
      </c>
      <c r="AA477" s="80">
        <v>0</v>
      </c>
      <c r="AB477" s="80">
        <v>0</v>
      </c>
      <c r="AC477" s="80">
        <v>0</v>
      </c>
      <c r="AD477" s="80">
        <v>0</v>
      </c>
      <c r="AE477" s="80">
        <v>0</v>
      </c>
      <c r="AF477" s="80">
        <v>0</v>
      </c>
      <c r="AG477" s="80"/>
      <c r="AH477" s="80">
        <v>0</v>
      </c>
      <c r="AI477" s="80">
        <v>0.10988191751347651</v>
      </c>
      <c r="AJ477" s="80">
        <v>8.2805774372624485E-2</v>
      </c>
      <c r="AK477" s="80">
        <v>7.2304759087556153E-2</v>
      </c>
      <c r="AL477" s="80">
        <v>0.14148674559554544</v>
      </c>
      <c r="AM477" s="80">
        <v>0.10988191751347651</v>
      </c>
      <c r="AN477" s="41" t="s">
        <v>5558</v>
      </c>
      <c r="AO477" s="41"/>
      <c r="AP477" s="40" t="str" cm="1">
        <f t="array" ref="AP477">IFERROR(_xlfn.IFS(
AR477="MPR ISSUE","PDH",
AR477="BSS Hardware Issue","BSS",
AR477="Sites strategiques, MLL, Pylone, etc.","ENVTECH",
AR477="AKTIVCO DEFAUT GE &amp; POWER Cabinet","AKTIVCO",
AR477="AKTIVCO Coupure ENEO &amp; Baisse de tension","AKTIVCO GRID ONLY",
AR477="Coupure ENEO &amp; Baisse de tension","IHS GRID ONLY",
AR477="Defaut GE &amp; POWER Cabinet","IHS",
AR477="Sharing","Partners",
AR477="Sites strategiques &amp; DataCenter","SST &amp; DC",
AR477="Exclu","Exclu",
AR477="SAT","SAT",
AR477="SPARE-ISSUE","SPARE-ISSUE",
AR477="Fiber CAmtel","TRANS_FO_CAMTEL",
AR477="Fiber AOF","Fiber AOF",
AR477="Projet OCM (HUAWEI)","TRAVAUX-HUAWEI",
AR477="Projet OCM (NOKIA)","TRAVAUX-NOKIA",
AR477="ACCESS-ISSUE","ACCESS-ISSUE",
AR477="Projet OCM (ZTE, NOKIA, autres projets)","TRAVAUX OCM",
AR477="No root CAuse","No root cause",
AR477="ODU HS","PDH",
AR477="IP &amp; VLAN","PDH",
AR477="Warehouse HUAWEI","SPARE-ISSUE",
AR477="SPARE-HS","SPARE-ISSUE",
AR477="Power Telco","BSS",AR477="no impacts","no impacts"
),"")</f>
        <v>No root cause</v>
      </c>
      <c r="AQ477" s="40" t="str" cm="1">
        <f t="array" ref="AQ477">IFERROR(_xlfn.IFS(
AR477="MPR ISSUE","TX ISSUE",
AR477="BSS Hardware Issue","RAN ISSUE",
AR477="Sites strategiques, MLL, Pylone, etc.","ENVTECH",
AR477="AKTIVCO DEFAUT GE &amp; POWER Cabinet","POWER ISSUE",
AR477="AKTIVCO Coupure ENEO &amp; Baisse de tension","POWER ISSUE",
AR477="Coupure ENEO &amp; Baisse de tension","POWER ISSUE",
AR477="Defaut GE &amp; POWER Cabinet","POWER ISSUE",
AR477="Sharing","POWER ISSUE",
AR477="Sites strategiques &amp; DataCenter","POWER ISSUE",
AR477="Exclu","Exclu",
AR477="SAT","TX ISSUE",
AR477="SPARE-ISSUE","SPARE-ISSUE",
AR477="Fiber CAmtel","TX ISSUE",
AR477="Fiber AOF","TX ISSUE",
AR477="Projet OCM (HUAWEI)","TRAVAUX-HUAWEI",
AR477="Projet OCM (NOKIA)","TRAVAUX -NOKIA",
AR477="ACCESS-ISSUE","ACCESS-ISSUE",
AR477="Projet OCM (ZTE, NOKIA, autres projets)","TRAVAUX OCM",
AR477="No root CAuse","No root cause",
AR477="ODU HS","TX ISSUE",
AR477="IP &amp; VLAN","TX ISSUE",
AR477="Warehouse HUAWEI","SPARE-ISSUE",
AR477="SPARE-HS","SPARE-ISSUE",
AR477="Power Telco","RAN ISSUE",AR477="no impacts","no impacts"
),"")</f>
        <v>No root cause</v>
      </c>
      <c r="AR477" s="59" t="s">
        <v>5343</v>
      </c>
      <c r="AS477" s="40" t="str" cm="1">
        <f t="array" ref="AS477">IFERROR(_xlfn.IFS(
AR477="MPR ISSUE","ACTIVE",
AR477="BSS Hardware Issue","ACTIVE",
AR477="Sites strategiques, MLL, Pylone, etc.","PASSIVE",
AR477="AKTIVCO DEFAUT GE &amp; POWER Cabinet","PASSIVE",
AR477="AKTIVCO Coupure ENEO &amp; Baisse de tension","PASSIVE",
AR477="Coupure ENEO &amp; Baisse de tension","PASSIVE",
AR477="Defaut GE &amp; POWER Cabinet","PASSIVE",
AR477="Sharing","PASSIVE",
AR477="Sites strategiques &amp; DataCenter","PASSIVE",
AR477="Exclu","Exclu",
AR477="SAT","ACTIVE",
AR477="SPARE-ISSUE","SPARE-ISSUE",
AR477="Fiber CAmtel","ACTIVE",
AR477="Fiber AOF","ACTIVE",
AR477="Projet OCM (HUAWEI)","PLANNED WORKS",
AR477="Projet OCM (NOKIA)","PLANNED WORKS",
AR477="ACCESS-ISSUE","ACCESS-ISSUE",
AR477="Projet OCM (ZTE, NOKIA, autres projets)","PLANNED WORKS",
AR477="No root CAuse","No root cause",
AR477="ODU HS","ACTIVE",
AR477="IP &amp; VLAN","ACTIVE",
AR477="Warehouse HUAWEI","SPARE-ISSUE",
AR477="SPARE-HS","SPARE-ISSUE",
AR477="Power Telco","ACTIVE", AR477="no impacts","no impacts"
),"")</f>
        <v>No root cause</v>
      </c>
      <c r="AT477" s="99" t="s">
        <v>5661</v>
      </c>
      <c r="AU477" s="99" t="s">
        <v>4519</v>
      </c>
      <c r="AW477" s="17"/>
      <c r="AX477" s="17" t="s">
        <v>5536</v>
      </c>
      <c r="AY477" s="17"/>
      <c r="AZ477" s="17" t="s">
        <v>5536</v>
      </c>
      <c r="BA477" s="7"/>
      <c r="BC477" s="18"/>
      <c r="BD477" s="18"/>
      <c r="BE477" s="18"/>
      <c r="BF477" s="18"/>
      <c r="BG477" s="18"/>
      <c r="BH477" s="18"/>
      <c r="BI477" s="18"/>
      <c r="BJ477" s="18"/>
      <c r="BK477" s="18"/>
      <c r="BM477" s="18"/>
      <c r="BN477" s="18"/>
      <c r="BO477" s="18"/>
      <c r="BP477" s="9" t="s">
        <v>5661</v>
      </c>
      <c r="BQ477" s="14"/>
      <c r="BR477" s="102" t="s">
        <v>5536</v>
      </c>
      <c r="BS477" s="14"/>
      <c r="BT477" s="14"/>
      <c r="BU477" s="9"/>
      <c r="BV477" s="9"/>
      <c r="BW477" s="9"/>
    </row>
    <row r="478" spans="1:75" x14ac:dyDescent="0.35">
      <c r="A478" s="1" t="s">
        <v>1208</v>
      </c>
      <c r="B478" s="8" t="s">
        <v>1209</v>
      </c>
      <c r="C478" s="3" t="s">
        <v>37</v>
      </c>
      <c r="D478" s="1" t="s">
        <v>11</v>
      </c>
      <c r="E478" s="1" t="s">
        <v>12</v>
      </c>
      <c r="F478" s="3" t="s">
        <v>69</v>
      </c>
      <c r="G478" s="1" t="s">
        <v>1210</v>
      </c>
      <c r="H478" s="29" t="s">
        <v>5588</v>
      </c>
      <c r="I478" s="27">
        <v>0</v>
      </c>
      <c r="J478" s="27">
        <v>0.78398045142824935</v>
      </c>
      <c r="K478" s="27">
        <v>9.0578201069784221E-3</v>
      </c>
      <c r="L478" s="27">
        <v>4.1403458978590463E-2</v>
      </c>
      <c r="M478" s="27">
        <v>0.34801415302569788</v>
      </c>
      <c r="N478" s="27">
        <v>1.4696316670541736E-2</v>
      </c>
      <c r="O478" s="27">
        <v>3.0319633139573223E-3</v>
      </c>
      <c r="P478" s="27">
        <v>0.14880315163642469</v>
      </c>
      <c r="Q478" s="27">
        <v>1.076042320465139</v>
      </c>
      <c r="R478" s="27">
        <v>1.0681196668935369</v>
      </c>
      <c r="S478" s="80">
        <v>3.9976652713198675E-2</v>
      </c>
      <c r="T478" s="80">
        <v>3.5670156634785984E-4</v>
      </c>
      <c r="U478" s="80">
        <v>0</v>
      </c>
      <c r="V478" s="80">
        <v>0.47221936860969121</v>
      </c>
      <c r="W478" s="80">
        <v>3.5670156634785984E-4</v>
      </c>
      <c r="X478" s="80">
        <v>0</v>
      </c>
      <c r="Y478" s="80">
        <v>3.5670156634785984E-4</v>
      </c>
      <c r="Z478" s="80">
        <v>0.20513907080668756</v>
      </c>
      <c r="AA478" s="80">
        <v>3.5848507417966533E-3</v>
      </c>
      <c r="AB478" s="80">
        <v>0.23287261759023806</v>
      </c>
      <c r="AC478" s="80">
        <v>1.2056691293342807</v>
      </c>
      <c r="AD478" s="80">
        <v>1.2056691293342807</v>
      </c>
      <c r="AE478" s="80">
        <v>0.42310156292358331</v>
      </c>
      <c r="AF478" s="80">
        <v>4.2804187961722654E-4</v>
      </c>
      <c r="AG478" s="80"/>
      <c r="AH478" s="80">
        <v>0.26163898717221928</v>
      </c>
      <c r="AI478" s="80">
        <v>0.10849078140471942</v>
      </c>
      <c r="AJ478" s="80">
        <v>0.18796785886998468</v>
      </c>
      <c r="AK478" s="80">
        <v>8.7658231076022775E-2</v>
      </c>
      <c r="AL478" s="80">
        <v>0.10013855235768826</v>
      </c>
      <c r="AM478" s="80">
        <v>0.10849078140471942</v>
      </c>
      <c r="AN478" s="41" t="s">
        <v>5558</v>
      </c>
      <c r="AO478" s="41"/>
      <c r="AP478" s="40" t="str" cm="1">
        <f t="array" ref="AP478">IFERROR(_xlfn.IFS(
AR478="MPR ISSUE","PDH",
AR478="BSS Hardware Issue","BSS",
AR478="Sites strategiques, MLL, Pylone, etc.","ENVTECH",
AR478="AKTIVCO DEFAUT GE &amp; POWER Cabinet","AKTIVCO",
AR478="AKTIVCO Coupure ENEO &amp; Baisse de tension","AKTIVCO GRID ONLY",
AR478="Coupure ENEO &amp; Baisse de tension","IHS GRID ONLY",
AR478="Defaut GE &amp; POWER Cabinet","IHS",
AR478="Sharing","Partners",
AR478="Sites strategiques &amp; DataCenter","SST &amp; DC",
AR478="Exclu","Exclu",
AR478="SAT","SAT",
AR478="SPARE-ISSUE","SPARE-ISSUE",
AR478="Fiber CAmtel","TRANS_FO_CAMTEL",
AR478="Fiber AOF","Fiber AOF",
AR478="Projet OCM (HUAWEI)","TRAVAUX-HUAWEI",
AR478="Projet OCM (NOKIA)","TRAVAUX-NOKIA",
AR478="ACCESS-ISSUE","ACCESS-ISSUE",
AR478="Projet OCM (ZTE, NOKIA, autres projets)","TRAVAUX OCM",
AR478="No root CAuse","No root cause",
AR478="ODU HS","PDH",
AR478="IP &amp; VLAN","PDH",
AR478="Warehouse HUAWEI","SPARE-ISSUE",
AR478="SPARE-HS","SPARE-ISSUE",
AR478="Power Telco","BSS",AR478="no impacts","no impacts"
),"")</f>
        <v>No root cause</v>
      </c>
      <c r="AQ478" s="40" t="str" cm="1">
        <f t="array" ref="AQ478">IFERROR(_xlfn.IFS(
AR478="MPR ISSUE","TX ISSUE",
AR478="BSS Hardware Issue","RAN ISSUE",
AR478="Sites strategiques, MLL, Pylone, etc.","ENVTECH",
AR478="AKTIVCO DEFAUT GE &amp; POWER Cabinet","POWER ISSUE",
AR478="AKTIVCO Coupure ENEO &amp; Baisse de tension","POWER ISSUE",
AR478="Coupure ENEO &amp; Baisse de tension","POWER ISSUE",
AR478="Defaut GE &amp; POWER Cabinet","POWER ISSUE",
AR478="Sharing","POWER ISSUE",
AR478="Sites strategiques &amp; DataCenter","POWER ISSUE",
AR478="Exclu","Exclu",
AR478="SAT","TX ISSUE",
AR478="SPARE-ISSUE","SPARE-ISSUE",
AR478="Fiber CAmtel","TX ISSUE",
AR478="Fiber AOF","TX ISSUE",
AR478="Projet OCM (HUAWEI)","TRAVAUX-HUAWEI",
AR478="Projet OCM (NOKIA)","TRAVAUX -NOKIA",
AR478="ACCESS-ISSUE","ACCESS-ISSUE",
AR478="Projet OCM (ZTE, NOKIA, autres projets)","TRAVAUX OCM",
AR478="No root CAuse","No root cause",
AR478="ODU HS","TX ISSUE",
AR478="IP &amp; VLAN","TX ISSUE",
AR478="Warehouse HUAWEI","SPARE-ISSUE",
AR478="SPARE-HS","SPARE-ISSUE",
AR478="Power Telco","RAN ISSUE",AR478="no impacts","no impacts"
),"")</f>
        <v>No root cause</v>
      </c>
      <c r="AR478" s="59" t="s">
        <v>5343</v>
      </c>
      <c r="AS478" s="40" t="str" cm="1">
        <f t="array" ref="AS478">IFERROR(_xlfn.IFS(
AR478="MPR ISSUE","ACTIVE",
AR478="BSS Hardware Issue","ACTIVE",
AR478="Sites strategiques, MLL, Pylone, etc.","PASSIVE",
AR478="AKTIVCO DEFAUT GE &amp; POWER Cabinet","PASSIVE",
AR478="AKTIVCO Coupure ENEO &amp; Baisse de tension","PASSIVE",
AR478="Coupure ENEO &amp; Baisse de tension","PASSIVE",
AR478="Defaut GE &amp; POWER Cabinet","PASSIVE",
AR478="Sharing","PASSIVE",
AR478="Sites strategiques &amp; DataCenter","PASSIVE",
AR478="Exclu","Exclu",
AR478="SAT","ACTIVE",
AR478="SPARE-ISSUE","SPARE-ISSUE",
AR478="Fiber CAmtel","ACTIVE",
AR478="Fiber AOF","ACTIVE",
AR478="Projet OCM (HUAWEI)","PLANNED WORKS",
AR478="Projet OCM (NOKIA)","PLANNED WORKS",
AR478="ACCESS-ISSUE","ACCESS-ISSUE",
AR478="Projet OCM (ZTE, NOKIA, autres projets)","PLANNED WORKS",
AR478="No root CAuse","No root cause",
AR478="ODU HS","ACTIVE",
AR478="IP &amp; VLAN","ACTIVE",
AR478="Warehouse HUAWEI","SPARE-ISSUE",
AR478="SPARE-HS","SPARE-ISSUE",
AR478="Power Telco","ACTIVE", AR478="no impacts","no impacts"
),"")</f>
        <v>No root cause</v>
      </c>
      <c r="AT478" s="99" t="s">
        <v>5777</v>
      </c>
      <c r="AU478" s="99" t="s">
        <v>1209</v>
      </c>
      <c r="AW478" s="17"/>
      <c r="AX478" s="17" t="s">
        <v>5536</v>
      </c>
      <c r="AY478" s="17"/>
      <c r="AZ478" s="17" t="s">
        <v>5536</v>
      </c>
      <c r="BA478" s="7"/>
      <c r="BC478" s="18"/>
      <c r="BD478" s="18"/>
      <c r="BE478" s="18"/>
      <c r="BF478" s="18"/>
      <c r="BG478" s="18"/>
      <c r="BH478" s="18"/>
      <c r="BI478" s="18"/>
      <c r="BJ478" s="18"/>
      <c r="BK478" s="18"/>
      <c r="BM478" s="18"/>
      <c r="BN478" s="18"/>
      <c r="BO478" s="18"/>
      <c r="BP478" s="9" t="s">
        <v>5777</v>
      </c>
      <c r="BQ478" s="14"/>
      <c r="BR478" s="102" t="s">
        <v>5536</v>
      </c>
      <c r="BS478" s="14"/>
      <c r="BT478" s="14"/>
      <c r="BU478" s="9"/>
      <c r="BV478" s="9"/>
      <c r="BW478" s="9"/>
    </row>
    <row r="479" spans="1:75" x14ac:dyDescent="0.35">
      <c r="A479" s="1" t="s">
        <v>1341</v>
      </c>
      <c r="B479" s="8" t="s">
        <v>1342</v>
      </c>
      <c r="C479" s="3" t="s">
        <v>37</v>
      </c>
      <c r="D479" s="1"/>
      <c r="E479" s="1"/>
      <c r="F479" s="3" t="s">
        <v>69</v>
      </c>
      <c r="G479" s="1" t="s">
        <v>1343</v>
      </c>
      <c r="H479" s="29" t="s">
        <v>5588</v>
      </c>
      <c r="I479" s="27">
        <v>0</v>
      </c>
      <c r="J479" s="27">
        <v>0</v>
      </c>
      <c r="K479" s="27">
        <v>8.8417945697595954E-3</v>
      </c>
      <c r="L479" s="27">
        <v>0</v>
      </c>
      <c r="M479" s="27">
        <v>0</v>
      </c>
      <c r="N479" s="27">
        <v>0</v>
      </c>
      <c r="O479" s="27">
        <v>0</v>
      </c>
      <c r="P479" s="27">
        <v>0</v>
      </c>
      <c r="Q479" s="27">
        <v>0.83497108740266046</v>
      </c>
      <c r="R479" s="27">
        <v>0</v>
      </c>
      <c r="S479" s="80">
        <v>0</v>
      </c>
      <c r="T479" s="80">
        <v>0</v>
      </c>
      <c r="U479" s="80">
        <v>0</v>
      </c>
      <c r="V479" s="80">
        <v>0</v>
      </c>
      <c r="W479" s="80">
        <v>0</v>
      </c>
      <c r="X479" s="80">
        <v>0</v>
      </c>
      <c r="Y479" s="80">
        <v>0</v>
      </c>
      <c r="Z479" s="80">
        <v>0.41282956033009471</v>
      </c>
      <c r="AA479" s="80">
        <v>0</v>
      </c>
      <c r="AB479" s="80">
        <v>0</v>
      </c>
      <c r="AC479" s="80">
        <v>0</v>
      </c>
      <c r="AD479" s="80">
        <v>0</v>
      </c>
      <c r="AE479" s="80">
        <v>4.4106148678919835E-2</v>
      </c>
      <c r="AF479" s="80">
        <v>9.6309422913918739E-4</v>
      </c>
      <c r="AG479" s="80"/>
      <c r="AH479" s="80">
        <v>0</v>
      </c>
      <c r="AI479" s="80">
        <v>0.10809840968173633</v>
      </c>
      <c r="AJ479" s="80">
        <v>0.18671890299709443</v>
      </c>
      <c r="AK479" s="80">
        <v>8.5533183049936706E-2</v>
      </c>
      <c r="AL479" s="80">
        <v>0.10109616146493361</v>
      </c>
      <c r="AM479" s="80">
        <v>0.10809840968173633</v>
      </c>
      <c r="AN479" s="41" t="s">
        <v>5558</v>
      </c>
      <c r="AO479" s="41"/>
      <c r="AP479" s="40" t="str" cm="1">
        <f t="array" ref="AP479">IFERROR(_xlfn.IFS(
AR479="MPR ISSUE","PDH",
AR479="BSS Hardware Issue","BSS",
AR479="Sites strategiques, MLL, Pylone, etc.","ENVTECH",
AR479="AKTIVCO DEFAUT GE &amp; POWER Cabinet","AKTIVCO",
AR479="AKTIVCO Coupure ENEO &amp; Baisse de tension","AKTIVCO GRID ONLY",
AR479="Coupure ENEO &amp; Baisse de tension","IHS GRID ONLY",
AR479="Defaut GE &amp; POWER Cabinet","IHS",
AR479="Sharing","Partners",
AR479="Sites strategiques &amp; DataCenter","SST &amp; DC",
AR479="Exclu","Exclu",
AR479="SAT","SAT",
AR479="SPARE-ISSUE","SPARE-ISSUE",
AR479="Fiber CAmtel","TRANS_FO_CAMTEL",
AR479="Fiber AOF","Fiber AOF",
AR479="Projet OCM (HUAWEI)","TRAVAUX-HUAWEI",
AR479="Projet OCM (NOKIA)","TRAVAUX-NOKIA",
AR479="ACCESS-ISSUE","ACCESS-ISSUE",
AR479="Projet OCM (ZTE, NOKIA, autres projets)","TRAVAUX OCM",
AR479="No root CAuse","No root cause",
AR479="ODU HS","PDH",
AR479="IP &amp; VLAN","PDH",
AR479="Warehouse HUAWEI","SPARE-ISSUE",
AR479="SPARE-HS","SPARE-ISSUE",
AR479="Power Telco","BSS",AR479="no impacts","no impacts"
),"")</f>
        <v>No root cause</v>
      </c>
      <c r="AQ479" s="40" t="str" cm="1">
        <f t="array" ref="AQ479">IFERROR(_xlfn.IFS(
AR479="MPR ISSUE","TX ISSUE",
AR479="BSS Hardware Issue","RAN ISSUE",
AR479="Sites strategiques, MLL, Pylone, etc.","ENVTECH",
AR479="AKTIVCO DEFAUT GE &amp; POWER Cabinet","POWER ISSUE",
AR479="AKTIVCO Coupure ENEO &amp; Baisse de tension","POWER ISSUE",
AR479="Coupure ENEO &amp; Baisse de tension","POWER ISSUE",
AR479="Defaut GE &amp; POWER Cabinet","POWER ISSUE",
AR479="Sharing","POWER ISSUE",
AR479="Sites strategiques &amp; DataCenter","POWER ISSUE",
AR479="Exclu","Exclu",
AR479="SAT","TX ISSUE",
AR479="SPARE-ISSUE","SPARE-ISSUE",
AR479="Fiber CAmtel","TX ISSUE",
AR479="Fiber AOF","TX ISSUE",
AR479="Projet OCM (HUAWEI)","TRAVAUX-HUAWEI",
AR479="Projet OCM (NOKIA)","TRAVAUX -NOKIA",
AR479="ACCESS-ISSUE","ACCESS-ISSUE",
AR479="Projet OCM (ZTE, NOKIA, autres projets)","TRAVAUX OCM",
AR479="No root CAuse","No root cause",
AR479="ODU HS","TX ISSUE",
AR479="IP &amp; VLAN","TX ISSUE",
AR479="Warehouse HUAWEI","SPARE-ISSUE",
AR479="SPARE-HS","SPARE-ISSUE",
AR479="Power Telco","RAN ISSUE",AR479="no impacts","no impacts"
),"")</f>
        <v>No root cause</v>
      </c>
      <c r="AR479" s="59" t="s">
        <v>5343</v>
      </c>
      <c r="AS479" s="40" t="str" cm="1">
        <f t="array" ref="AS479">IFERROR(_xlfn.IFS(
AR479="MPR ISSUE","ACTIVE",
AR479="BSS Hardware Issue","ACTIVE",
AR479="Sites strategiques, MLL, Pylone, etc.","PASSIVE",
AR479="AKTIVCO DEFAUT GE &amp; POWER Cabinet","PASSIVE",
AR479="AKTIVCO Coupure ENEO &amp; Baisse de tension","PASSIVE",
AR479="Coupure ENEO &amp; Baisse de tension","PASSIVE",
AR479="Defaut GE &amp; POWER Cabinet","PASSIVE",
AR479="Sharing","PASSIVE",
AR479="Sites strategiques &amp; DataCenter","PASSIVE",
AR479="Exclu","Exclu",
AR479="SAT","ACTIVE",
AR479="SPARE-ISSUE","SPARE-ISSUE",
AR479="Fiber CAmtel","ACTIVE",
AR479="Fiber AOF","ACTIVE",
AR479="Projet OCM (HUAWEI)","PLANNED WORKS",
AR479="Projet OCM (NOKIA)","PLANNED WORKS",
AR479="ACCESS-ISSUE","ACCESS-ISSUE",
AR479="Projet OCM (ZTE, NOKIA, autres projets)","PLANNED WORKS",
AR479="No root CAuse","No root cause",
AR479="ODU HS","ACTIVE",
AR479="IP &amp; VLAN","ACTIVE",
AR479="Warehouse HUAWEI","SPARE-ISSUE",
AR479="SPARE-HS","SPARE-ISSUE",
AR479="Power Telco","ACTIVE", AR479="no impacts","no impacts"
),"")</f>
        <v>No root cause</v>
      </c>
      <c r="AT479" s="99" t="s">
        <v>5661</v>
      </c>
      <c r="AU479" s="99" t="s">
        <v>1342</v>
      </c>
      <c r="AW479" s="17"/>
      <c r="AX479" s="17" t="s">
        <v>5536</v>
      </c>
      <c r="AY479" s="17"/>
      <c r="AZ479" s="17" t="s">
        <v>5536</v>
      </c>
      <c r="BA479" s="7"/>
      <c r="BC479" s="18"/>
      <c r="BD479" s="18"/>
      <c r="BE479" s="18"/>
      <c r="BF479" s="18"/>
      <c r="BG479" s="18"/>
      <c r="BH479" s="18"/>
      <c r="BI479" s="18"/>
      <c r="BJ479" s="18"/>
      <c r="BK479" s="18"/>
      <c r="BM479" s="18"/>
      <c r="BN479" s="18"/>
      <c r="BO479" s="18"/>
      <c r="BP479" s="9" t="s">
        <v>5661</v>
      </c>
      <c r="BQ479" s="14"/>
      <c r="BR479" s="102" t="s">
        <v>5536</v>
      </c>
      <c r="BS479" s="14"/>
      <c r="BT479" s="14"/>
      <c r="BU479" s="9"/>
      <c r="BV479" s="9"/>
      <c r="BW479" s="9"/>
    </row>
    <row r="480" spans="1:75" x14ac:dyDescent="0.35">
      <c r="A480" s="1" t="s">
        <v>138</v>
      </c>
      <c r="B480" s="8" t="s">
        <v>139</v>
      </c>
      <c r="C480" s="3" t="s">
        <v>32</v>
      </c>
      <c r="D480" s="1"/>
      <c r="E480" s="1"/>
      <c r="F480" s="3" t="s">
        <v>31</v>
      </c>
      <c r="G480" s="1" t="s">
        <v>32</v>
      </c>
      <c r="H480" s="30" t="s">
        <v>5587</v>
      </c>
      <c r="I480" s="27">
        <v>0</v>
      </c>
      <c r="J480" s="27">
        <v>0</v>
      </c>
      <c r="K480" s="27">
        <v>0</v>
      </c>
      <c r="L480" s="27">
        <v>0</v>
      </c>
      <c r="M480" s="27">
        <v>0</v>
      </c>
      <c r="N480" s="27">
        <v>0</v>
      </c>
      <c r="O480" s="27">
        <v>0</v>
      </c>
      <c r="P480" s="27">
        <v>0</v>
      </c>
      <c r="Q480" s="27">
        <v>0</v>
      </c>
      <c r="R480" s="27">
        <v>0</v>
      </c>
      <c r="S480" s="80">
        <v>0</v>
      </c>
      <c r="T480" s="80">
        <v>0</v>
      </c>
      <c r="U480" s="80">
        <v>0</v>
      </c>
      <c r="V480" s="80">
        <v>0</v>
      </c>
      <c r="W480" s="80">
        <v>0</v>
      </c>
      <c r="X480" s="80">
        <v>0</v>
      </c>
      <c r="Y480" s="80">
        <v>0</v>
      </c>
      <c r="Z480" s="80">
        <v>0</v>
      </c>
      <c r="AA480" s="80">
        <v>0</v>
      </c>
      <c r="AB480" s="80">
        <v>0</v>
      </c>
      <c r="AC480" s="80">
        <v>0</v>
      </c>
      <c r="AD480" s="80">
        <v>0</v>
      </c>
      <c r="AE480" s="80">
        <v>0</v>
      </c>
      <c r="AF480" s="80">
        <v>0</v>
      </c>
      <c r="AG480" s="80"/>
      <c r="AH480" s="80">
        <v>0</v>
      </c>
      <c r="AI480" s="80">
        <v>0.10686778927783613</v>
      </c>
      <c r="AJ480" s="80">
        <v>0</v>
      </c>
      <c r="AK480" s="80">
        <v>3.5063292430408802E-2</v>
      </c>
      <c r="AL480" s="80">
        <v>0.18235613427977929</v>
      </c>
      <c r="AM480" s="80">
        <v>0.10686778927783613</v>
      </c>
      <c r="AN480" s="41" t="s">
        <v>5558</v>
      </c>
      <c r="AO480" s="41"/>
      <c r="AP480" s="40" t="str" cm="1">
        <f t="array" ref="AP480">IFERROR(_xlfn.IFS(
AR480="MPR ISSUE","PDH",
AR480="BSS Hardware Issue","BSS",
AR480="Sites strategiques, MLL, Pylone, etc.","ENVTECH",
AR480="AKTIVCO DEFAUT GE &amp; POWER Cabinet","AKTIVCO",
AR480="AKTIVCO Coupure ENEO &amp; Baisse de tension","AKTIVCO GRID ONLY",
AR480="Coupure ENEO &amp; Baisse de tension","IHS GRID ONLY",
AR480="Defaut GE &amp; POWER Cabinet","IHS",
AR480="Sharing","Partners",
AR480="Sites strategiques &amp; DataCenter","SST &amp; DC",
AR480="Exclu","Exclu",
AR480="SAT","SAT",
AR480="SPARE-ISSUE","SPARE-ISSUE",
AR480="Fiber CAmtel","TRANS_FO_CAMTEL",
AR480="Fiber AOF","Fiber AOF",
AR480="Projet OCM (HUAWEI)","TRAVAUX-HUAWEI",
AR480="Projet OCM (NOKIA)","TRAVAUX-NOKIA",
AR480="ACCESS-ISSUE","ACCESS-ISSUE",
AR480="Projet OCM (ZTE, NOKIA, autres projets)","TRAVAUX OCM",
AR480="No root CAuse","No root cause",
AR480="ODU HS","PDH",
AR480="IP &amp; VLAN","PDH",
AR480="Warehouse HUAWEI","SPARE-ISSUE",
AR480="SPARE-HS","SPARE-ISSUE",
AR480="Power Telco","BSS",AR480="no impacts","no impacts"
),"")</f>
        <v>No root cause</v>
      </c>
      <c r="AQ480" s="40" t="str" cm="1">
        <f t="array" ref="AQ480">IFERROR(_xlfn.IFS(
AR480="MPR ISSUE","TX ISSUE",
AR480="BSS Hardware Issue","RAN ISSUE",
AR480="Sites strategiques, MLL, Pylone, etc.","ENVTECH",
AR480="AKTIVCO DEFAUT GE &amp; POWER Cabinet","POWER ISSUE",
AR480="AKTIVCO Coupure ENEO &amp; Baisse de tension","POWER ISSUE",
AR480="Coupure ENEO &amp; Baisse de tension","POWER ISSUE",
AR480="Defaut GE &amp; POWER Cabinet","POWER ISSUE",
AR480="Sharing","POWER ISSUE",
AR480="Sites strategiques &amp; DataCenter","POWER ISSUE",
AR480="Exclu","Exclu",
AR480="SAT","TX ISSUE",
AR480="SPARE-ISSUE","SPARE-ISSUE",
AR480="Fiber CAmtel","TX ISSUE",
AR480="Fiber AOF","TX ISSUE",
AR480="Projet OCM (HUAWEI)","TRAVAUX-HUAWEI",
AR480="Projet OCM (NOKIA)","TRAVAUX -NOKIA",
AR480="ACCESS-ISSUE","ACCESS-ISSUE",
AR480="Projet OCM (ZTE, NOKIA, autres projets)","TRAVAUX OCM",
AR480="No root CAuse","No root cause",
AR480="ODU HS","TX ISSUE",
AR480="IP &amp; VLAN","TX ISSUE",
AR480="Warehouse HUAWEI","SPARE-ISSUE",
AR480="SPARE-HS","SPARE-ISSUE",
AR480="Power Telco","RAN ISSUE",AR480="no impacts","no impacts"
),"")</f>
        <v>No root cause</v>
      </c>
      <c r="AR480" s="59" t="s">
        <v>5343</v>
      </c>
      <c r="AS480" s="40" t="str" cm="1">
        <f t="array" ref="AS480">IFERROR(_xlfn.IFS(
AR480="MPR ISSUE","ACTIVE",
AR480="BSS Hardware Issue","ACTIVE",
AR480="Sites strategiques, MLL, Pylone, etc.","PASSIVE",
AR480="AKTIVCO DEFAUT GE &amp; POWER Cabinet","PASSIVE",
AR480="AKTIVCO Coupure ENEO &amp; Baisse de tension","PASSIVE",
AR480="Coupure ENEO &amp; Baisse de tension","PASSIVE",
AR480="Defaut GE &amp; POWER Cabinet","PASSIVE",
AR480="Sharing","PASSIVE",
AR480="Sites strategiques &amp; DataCenter","PASSIVE",
AR480="Exclu","Exclu",
AR480="SAT","ACTIVE",
AR480="SPARE-ISSUE","SPARE-ISSUE",
AR480="Fiber CAmtel","ACTIVE",
AR480="Fiber AOF","ACTIVE",
AR480="Projet OCM (HUAWEI)","PLANNED WORKS",
AR480="Projet OCM (NOKIA)","PLANNED WORKS",
AR480="ACCESS-ISSUE","ACCESS-ISSUE",
AR480="Projet OCM (ZTE, NOKIA, autres projets)","PLANNED WORKS",
AR480="No root CAuse","No root cause",
AR480="ODU HS","ACTIVE",
AR480="IP &amp; VLAN","ACTIVE",
AR480="Warehouse HUAWEI","SPARE-ISSUE",
AR480="SPARE-HS","SPARE-ISSUE",
AR480="Power Telco","ACTIVE", AR480="no impacts","no impacts"
),"")</f>
        <v>No root cause</v>
      </c>
      <c r="AT480" s="99" t="s">
        <v>5661</v>
      </c>
      <c r="AU480" s="99" t="s">
        <v>139</v>
      </c>
      <c r="AW480" s="17"/>
      <c r="AX480" s="17" t="s">
        <v>5536</v>
      </c>
      <c r="AY480" s="17"/>
      <c r="AZ480" s="17" t="s">
        <v>5536</v>
      </c>
      <c r="BA480" s="7"/>
      <c r="BC480" s="18"/>
      <c r="BD480" s="18"/>
      <c r="BE480" s="18"/>
      <c r="BF480" s="18"/>
      <c r="BG480" s="18"/>
      <c r="BH480" s="18"/>
      <c r="BI480" s="18"/>
      <c r="BJ480" s="18"/>
      <c r="BK480" s="18"/>
      <c r="BM480" s="18"/>
      <c r="BN480" s="18"/>
      <c r="BO480" s="18"/>
      <c r="BP480" s="9" t="s">
        <v>5661</v>
      </c>
      <c r="BQ480" s="14"/>
      <c r="BR480" s="102" t="s">
        <v>5536</v>
      </c>
      <c r="BS480" s="14"/>
      <c r="BT480" s="14"/>
      <c r="BU480" s="9"/>
      <c r="BV480" s="9"/>
      <c r="BW480" s="9"/>
    </row>
    <row r="481" spans="1:75" x14ac:dyDescent="0.35">
      <c r="A481" s="1" t="s">
        <v>1375</v>
      </c>
      <c r="B481" s="8" t="s">
        <v>1376</v>
      </c>
      <c r="C481" s="3" t="s">
        <v>37</v>
      </c>
      <c r="D481" s="1" t="s">
        <v>11</v>
      </c>
      <c r="E481" s="1" t="s">
        <v>66</v>
      </c>
      <c r="F481" s="3" t="s">
        <v>37</v>
      </c>
      <c r="G481" s="1" t="s">
        <v>1377</v>
      </c>
      <c r="H481" s="29" t="s">
        <v>5588</v>
      </c>
      <c r="I481" s="27">
        <v>0.18662716608802224</v>
      </c>
      <c r="J481" s="27">
        <v>5.3511428404549172E-3</v>
      </c>
      <c r="K481" s="27">
        <v>1.7837142801515253E-3</v>
      </c>
      <c r="L481" s="27">
        <v>0.15281888021786791</v>
      </c>
      <c r="M481" s="27">
        <v>0.15496549659894135</v>
      </c>
      <c r="N481" s="27">
        <v>0</v>
      </c>
      <c r="O481" s="27">
        <v>3.2438264593580061E-2</v>
      </c>
      <c r="P481" s="27">
        <v>6.9161184258265923E-2</v>
      </c>
      <c r="Q481" s="27">
        <v>0.14437076467772586</v>
      </c>
      <c r="R481" s="27">
        <v>0.14249056091969994</v>
      </c>
      <c r="S481" s="80">
        <v>6.4079173917154314E-2</v>
      </c>
      <c r="T481" s="80">
        <v>3.7637589679462282E-3</v>
      </c>
      <c r="U481" s="80">
        <v>7.1352700891280868E-4</v>
      </c>
      <c r="V481" s="80">
        <v>7.6879097645323902E-3</v>
      </c>
      <c r="W481" s="80">
        <v>3.7637589679462282E-3</v>
      </c>
      <c r="X481" s="80">
        <v>0.12152265232188404</v>
      </c>
      <c r="Y481" s="80">
        <v>0.32444924744249404</v>
      </c>
      <c r="Z481" s="80">
        <v>0.11633315552091626</v>
      </c>
      <c r="AA481" s="80">
        <v>6.2088129492881797E-2</v>
      </c>
      <c r="AB481" s="80">
        <v>0</v>
      </c>
      <c r="AC481" s="80">
        <v>7.3136518413547498E-3</v>
      </c>
      <c r="AD481" s="80">
        <v>7.3136518413547498E-3</v>
      </c>
      <c r="AE481" s="80">
        <v>1.3378631417112596E-3</v>
      </c>
      <c r="AF481" s="80">
        <v>3.8352076729055774E-3</v>
      </c>
      <c r="AG481" s="80"/>
      <c r="AH481" s="80">
        <v>2.6380238217334481E-2</v>
      </c>
      <c r="AI481" s="80">
        <v>0.10366172777186587</v>
      </c>
      <c r="AJ481" s="80">
        <v>0.21132333369303263</v>
      </c>
      <c r="AK481" s="80">
        <v>0.21889261408344357</v>
      </c>
      <c r="AL481" s="80">
        <v>0</v>
      </c>
      <c r="AM481" s="80">
        <v>0.10366172777186587</v>
      </c>
      <c r="AN481" s="41" t="s">
        <v>5558</v>
      </c>
      <c r="AO481" s="41"/>
      <c r="AP481" s="40" t="str" cm="1">
        <f t="array" ref="AP481">IFERROR(_xlfn.IFS(
AR481="MPR ISSUE","PDH",
AR481="BSS Hardware Issue","BSS",
AR481="Sites strategiques, MLL, Pylone, etc.","ENVTECH",
AR481="AKTIVCO DEFAUT GE &amp; POWER Cabinet","AKTIVCO",
AR481="AKTIVCO Coupure ENEO &amp; Baisse de tension","AKTIVCO GRID ONLY",
AR481="Coupure ENEO &amp; Baisse de tension","IHS GRID ONLY",
AR481="Defaut GE &amp; POWER Cabinet","IHS",
AR481="Sharing","Partners",
AR481="Sites strategiques &amp; DataCenter","SST &amp; DC",
AR481="Exclu","Exclu",
AR481="SAT","SAT",
AR481="SPARE-ISSUE","SPARE-ISSUE",
AR481="Fiber CAmtel","TRANS_FO_CAMTEL",
AR481="Fiber AOF","Fiber AOF",
AR481="Projet OCM (HUAWEI)","TRAVAUX-HUAWEI",
AR481="Projet OCM (NOKIA)","TRAVAUX-NOKIA",
AR481="ACCESS-ISSUE","ACCESS-ISSUE",
AR481="Projet OCM (ZTE, NOKIA, autres projets)","TRAVAUX OCM",
AR481="No root CAuse","No root cause",
AR481="ODU HS","PDH",
AR481="IP &amp; VLAN","PDH",
AR481="Warehouse HUAWEI","SPARE-ISSUE",
AR481="SPARE-HS","SPARE-ISSUE",
AR481="Power Telco","BSS",AR481="no impacts","no impacts"
),"")</f>
        <v>No root cause</v>
      </c>
      <c r="AQ481" s="40" t="str" cm="1">
        <f t="array" ref="AQ481">IFERROR(_xlfn.IFS(
AR481="MPR ISSUE","TX ISSUE",
AR481="BSS Hardware Issue","RAN ISSUE",
AR481="Sites strategiques, MLL, Pylone, etc.","ENVTECH",
AR481="AKTIVCO DEFAUT GE &amp; POWER Cabinet","POWER ISSUE",
AR481="AKTIVCO Coupure ENEO &amp; Baisse de tension","POWER ISSUE",
AR481="Coupure ENEO &amp; Baisse de tension","POWER ISSUE",
AR481="Defaut GE &amp; POWER Cabinet","POWER ISSUE",
AR481="Sharing","POWER ISSUE",
AR481="Sites strategiques &amp; DataCenter","POWER ISSUE",
AR481="Exclu","Exclu",
AR481="SAT","TX ISSUE",
AR481="SPARE-ISSUE","SPARE-ISSUE",
AR481="Fiber CAmtel","TX ISSUE",
AR481="Fiber AOF","TX ISSUE",
AR481="Projet OCM (HUAWEI)","TRAVAUX-HUAWEI",
AR481="Projet OCM (NOKIA)","TRAVAUX -NOKIA",
AR481="ACCESS-ISSUE","ACCESS-ISSUE",
AR481="Projet OCM (ZTE, NOKIA, autres projets)","TRAVAUX OCM",
AR481="No root CAuse","No root cause",
AR481="ODU HS","TX ISSUE",
AR481="IP &amp; VLAN","TX ISSUE",
AR481="Warehouse HUAWEI","SPARE-ISSUE",
AR481="SPARE-HS","SPARE-ISSUE",
AR481="Power Telco","RAN ISSUE",AR481="no impacts","no impacts"
),"")</f>
        <v>No root cause</v>
      </c>
      <c r="AR481" s="59" t="s">
        <v>5343</v>
      </c>
      <c r="AS481" s="40" t="str" cm="1">
        <f t="array" ref="AS481">IFERROR(_xlfn.IFS(
AR481="MPR ISSUE","ACTIVE",
AR481="BSS Hardware Issue","ACTIVE",
AR481="Sites strategiques, MLL, Pylone, etc.","PASSIVE",
AR481="AKTIVCO DEFAUT GE &amp; POWER Cabinet","PASSIVE",
AR481="AKTIVCO Coupure ENEO &amp; Baisse de tension","PASSIVE",
AR481="Coupure ENEO &amp; Baisse de tension","PASSIVE",
AR481="Defaut GE &amp; POWER Cabinet","PASSIVE",
AR481="Sharing","PASSIVE",
AR481="Sites strategiques &amp; DataCenter","PASSIVE",
AR481="Exclu","Exclu",
AR481="SAT","ACTIVE",
AR481="SPARE-ISSUE","SPARE-ISSUE",
AR481="Fiber CAmtel","ACTIVE",
AR481="Fiber AOF","ACTIVE",
AR481="Projet OCM (HUAWEI)","PLANNED WORKS",
AR481="Projet OCM (NOKIA)","PLANNED WORKS",
AR481="ACCESS-ISSUE","ACCESS-ISSUE",
AR481="Projet OCM (ZTE, NOKIA, autres projets)","PLANNED WORKS",
AR481="No root CAuse","No root cause",
AR481="ODU HS","ACTIVE",
AR481="IP &amp; VLAN","ACTIVE",
AR481="Warehouse HUAWEI","SPARE-ISSUE",
AR481="SPARE-HS","SPARE-ISSUE",
AR481="Power Telco","ACTIVE", AR481="no impacts","no impacts"
),"")</f>
        <v>No root cause</v>
      </c>
      <c r="AT481" s="99" t="s">
        <v>5848</v>
      </c>
      <c r="AU481" s="99" t="s">
        <v>1376</v>
      </c>
      <c r="AW481" s="17"/>
      <c r="AX481" s="17" t="s">
        <v>5536</v>
      </c>
      <c r="AY481" s="17"/>
      <c r="AZ481" s="17" t="s">
        <v>5536</v>
      </c>
      <c r="BA481" s="7"/>
      <c r="BC481" s="18"/>
      <c r="BD481" s="18"/>
      <c r="BE481" s="18"/>
      <c r="BF481" s="18"/>
      <c r="BG481" s="18"/>
      <c r="BH481" s="18"/>
      <c r="BI481" s="18"/>
      <c r="BJ481" s="18"/>
      <c r="BK481" s="18"/>
      <c r="BM481" s="18"/>
      <c r="BN481" s="18"/>
      <c r="BO481" s="18"/>
      <c r="BP481" s="9" t="s">
        <v>5848</v>
      </c>
      <c r="BQ481" s="14"/>
      <c r="BR481" s="102" t="s">
        <v>5536</v>
      </c>
      <c r="BS481" s="14"/>
      <c r="BT481" s="14"/>
      <c r="BU481" s="9"/>
      <c r="BV481" s="9"/>
      <c r="BW481" s="9"/>
    </row>
    <row r="482" spans="1:75" x14ac:dyDescent="0.35">
      <c r="A482" s="1" t="s">
        <v>1704</v>
      </c>
      <c r="B482" s="1" t="s">
        <v>1705</v>
      </c>
      <c r="C482" s="3" t="s">
        <v>32</v>
      </c>
      <c r="D482" s="1" t="s">
        <v>11</v>
      </c>
      <c r="E482" s="1" t="s">
        <v>12</v>
      </c>
      <c r="F482" s="3" t="s">
        <v>31</v>
      </c>
      <c r="G482" s="1" t="s">
        <v>32</v>
      </c>
      <c r="H482" s="30" t="s">
        <v>5587</v>
      </c>
      <c r="I482" s="27">
        <v>0</v>
      </c>
      <c r="J482" s="27">
        <v>4.1116276149791844</v>
      </c>
      <c r="K482" s="27">
        <v>0</v>
      </c>
      <c r="L482" s="27">
        <v>0</v>
      </c>
      <c r="M482" s="27">
        <v>9.2054686630539919</v>
      </c>
      <c r="N482" s="27">
        <v>0</v>
      </c>
      <c r="O482" s="27">
        <v>0</v>
      </c>
      <c r="P482" s="27">
        <v>0</v>
      </c>
      <c r="Q482" s="27">
        <v>0</v>
      </c>
      <c r="R482" s="27">
        <v>0</v>
      </c>
      <c r="S482" s="80">
        <v>0</v>
      </c>
      <c r="T482" s="80">
        <v>0</v>
      </c>
      <c r="U482" s="80">
        <v>0</v>
      </c>
      <c r="V482" s="80">
        <v>1.9975287715482551E-3</v>
      </c>
      <c r="W482" s="80">
        <v>0</v>
      </c>
      <c r="X482" s="80">
        <v>0</v>
      </c>
      <c r="Y482" s="80">
        <v>0</v>
      </c>
      <c r="Z482" s="80">
        <v>0</v>
      </c>
      <c r="AA482" s="80">
        <v>0</v>
      </c>
      <c r="AB482" s="80">
        <v>0</v>
      </c>
      <c r="AC482" s="80">
        <v>0</v>
      </c>
      <c r="AD482" s="80">
        <v>0</v>
      </c>
      <c r="AE482" s="80">
        <v>0</v>
      </c>
      <c r="AF482" s="80">
        <v>0</v>
      </c>
      <c r="AG482" s="80"/>
      <c r="AH482" s="80">
        <v>0</v>
      </c>
      <c r="AI482" s="80">
        <v>0.1036218050240703</v>
      </c>
      <c r="AJ482" s="80">
        <v>4.0341274694355514E-2</v>
      </c>
      <c r="AK482" s="80">
        <v>3.4107020818670737E-2</v>
      </c>
      <c r="AL482" s="80">
        <v>0.16570057587875683</v>
      </c>
      <c r="AM482" s="80">
        <v>0.1036218050240703</v>
      </c>
      <c r="AN482" s="41" t="s">
        <v>5558</v>
      </c>
      <c r="AO482" s="41"/>
      <c r="AP482" s="40" t="str" cm="1">
        <f t="array" ref="AP482">IFERROR(_xlfn.IFS(
AR482="MPR ISSUE","PDH",
AR482="BSS Hardware Issue","BSS",
AR482="Sites strategiques, MLL, Pylone, etc.","ENVTECH",
AR482="AKTIVCO DEFAUT GE &amp; POWER Cabinet","AKTIVCO",
AR482="AKTIVCO Coupure ENEO &amp; Baisse de tension","AKTIVCO GRID ONLY",
AR482="Coupure ENEO &amp; Baisse de tension","IHS GRID ONLY",
AR482="Defaut GE &amp; POWER Cabinet","IHS",
AR482="Sharing","Partners",
AR482="Sites strategiques &amp; DataCenter","SST &amp; DC",
AR482="Exclu","Exclu",
AR482="SAT","SAT",
AR482="SPARE-ISSUE","SPARE-ISSUE",
AR482="Fiber CAmtel","TRANS_FO_CAMTEL",
AR482="Fiber AOF","Fiber AOF",
AR482="Projet OCM (HUAWEI)","TRAVAUX-HUAWEI",
AR482="Projet OCM (NOKIA)","TRAVAUX-NOKIA",
AR482="ACCESS-ISSUE","ACCESS-ISSUE",
AR482="Projet OCM (ZTE, NOKIA, autres projets)","TRAVAUX OCM",
AR482="No root CAuse","No root cause",
AR482="ODU HS","PDH",
AR482="IP &amp; VLAN","PDH",
AR482="Warehouse HUAWEI","SPARE-ISSUE",
AR482="SPARE-HS","SPARE-ISSUE",
AR482="Power Telco","BSS",AR482="no impacts","no impacts"
),"")</f>
        <v>No root cause</v>
      </c>
      <c r="AQ482" s="40" t="str" cm="1">
        <f t="array" ref="AQ482">IFERROR(_xlfn.IFS(
AR482="MPR ISSUE","TX ISSUE",
AR482="BSS Hardware Issue","RAN ISSUE",
AR482="Sites strategiques, MLL, Pylone, etc.","ENVTECH",
AR482="AKTIVCO DEFAUT GE &amp; POWER Cabinet","POWER ISSUE",
AR482="AKTIVCO Coupure ENEO &amp; Baisse de tension","POWER ISSUE",
AR482="Coupure ENEO &amp; Baisse de tension","POWER ISSUE",
AR482="Defaut GE &amp; POWER Cabinet","POWER ISSUE",
AR482="Sharing","POWER ISSUE",
AR482="Sites strategiques &amp; DataCenter","POWER ISSUE",
AR482="Exclu","Exclu",
AR482="SAT","TX ISSUE",
AR482="SPARE-ISSUE","SPARE-ISSUE",
AR482="Fiber CAmtel","TX ISSUE",
AR482="Fiber AOF","TX ISSUE",
AR482="Projet OCM (HUAWEI)","TRAVAUX-HUAWEI",
AR482="Projet OCM (NOKIA)","TRAVAUX -NOKIA",
AR482="ACCESS-ISSUE","ACCESS-ISSUE",
AR482="Projet OCM (ZTE, NOKIA, autres projets)","TRAVAUX OCM",
AR482="No root CAuse","No root cause",
AR482="ODU HS","TX ISSUE",
AR482="IP &amp; VLAN","TX ISSUE",
AR482="Warehouse HUAWEI","SPARE-ISSUE",
AR482="SPARE-HS","SPARE-ISSUE",
AR482="Power Telco","RAN ISSUE",AR482="no impacts","no impacts"
),"")</f>
        <v>No root cause</v>
      </c>
      <c r="AR482" s="59" t="s">
        <v>5343</v>
      </c>
      <c r="AS482" s="40" t="str" cm="1">
        <f t="array" ref="AS482">IFERROR(_xlfn.IFS(
AR482="MPR ISSUE","ACTIVE",
AR482="BSS Hardware Issue","ACTIVE",
AR482="Sites strategiques, MLL, Pylone, etc.","PASSIVE",
AR482="AKTIVCO DEFAUT GE &amp; POWER Cabinet","PASSIVE",
AR482="AKTIVCO Coupure ENEO &amp; Baisse de tension","PASSIVE",
AR482="Coupure ENEO &amp; Baisse de tension","PASSIVE",
AR482="Defaut GE &amp; POWER Cabinet","PASSIVE",
AR482="Sharing","PASSIVE",
AR482="Sites strategiques &amp; DataCenter","PASSIVE",
AR482="Exclu","Exclu",
AR482="SAT","ACTIVE",
AR482="SPARE-ISSUE","SPARE-ISSUE",
AR482="Fiber CAmtel","ACTIVE",
AR482="Fiber AOF","ACTIVE",
AR482="Projet OCM (HUAWEI)","PLANNED WORKS",
AR482="Projet OCM (NOKIA)","PLANNED WORKS",
AR482="ACCESS-ISSUE","ACCESS-ISSUE",
AR482="Projet OCM (ZTE, NOKIA, autres projets)","PLANNED WORKS",
AR482="No root CAuse","No root cause",
AR482="ODU HS","ACTIVE",
AR482="IP &amp; VLAN","ACTIVE",
AR482="Warehouse HUAWEI","SPARE-ISSUE",
AR482="SPARE-HS","SPARE-ISSUE",
AR482="Power Telco","ACTIVE", AR482="no impacts","no impacts"
),"")</f>
        <v>No root cause</v>
      </c>
      <c r="AT482" s="99" t="s">
        <v>5661</v>
      </c>
      <c r="AU482" s="99" t="s">
        <v>1705</v>
      </c>
      <c r="AW482" s="17"/>
      <c r="AX482" s="17" t="s">
        <v>5536</v>
      </c>
      <c r="AY482" s="17"/>
      <c r="AZ482" s="17" t="s">
        <v>5536</v>
      </c>
      <c r="BA482" s="7"/>
      <c r="BC482" s="18"/>
      <c r="BD482" s="18"/>
      <c r="BE482" s="18"/>
      <c r="BF482" s="18"/>
      <c r="BG482" s="18"/>
      <c r="BH482" s="18"/>
      <c r="BI482" s="18"/>
      <c r="BJ482" s="18"/>
      <c r="BK482" s="18"/>
      <c r="BM482" s="18"/>
      <c r="BN482" s="18"/>
      <c r="BO482" s="18"/>
      <c r="BP482" s="9" t="s">
        <v>5661</v>
      </c>
      <c r="BQ482" s="14"/>
      <c r="BR482" s="102" t="s">
        <v>5536</v>
      </c>
      <c r="BS482" s="14"/>
      <c r="BT482" s="14"/>
      <c r="BU482" s="9"/>
      <c r="BV482" s="9"/>
      <c r="BW482" s="9"/>
    </row>
    <row r="483" spans="1:75" x14ac:dyDescent="0.35">
      <c r="A483" s="1" t="s">
        <v>1788</v>
      </c>
      <c r="B483" s="8" t="s">
        <v>1789</v>
      </c>
      <c r="C483" s="3" t="s">
        <v>90</v>
      </c>
      <c r="D483" s="1" t="s">
        <v>11</v>
      </c>
      <c r="E483" s="1" t="s">
        <v>96</v>
      </c>
      <c r="F483" s="3" t="s">
        <v>90</v>
      </c>
      <c r="G483" s="1" t="s">
        <v>1790</v>
      </c>
      <c r="H483" s="29" t="s">
        <v>5588</v>
      </c>
      <c r="I483" s="27">
        <v>1.4270540178252754E-3</v>
      </c>
      <c r="J483" s="27">
        <v>0</v>
      </c>
      <c r="K483" s="27">
        <v>0</v>
      </c>
      <c r="L483" s="27">
        <v>0</v>
      </c>
      <c r="M483" s="27">
        <v>0</v>
      </c>
      <c r="N483" s="27">
        <v>0</v>
      </c>
      <c r="O483" s="27">
        <v>2.6346821338865109E-2</v>
      </c>
      <c r="P483" s="27">
        <v>9.1842287416797633E-2</v>
      </c>
      <c r="Q483" s="27">
        <v>7.8361715817266683E-2</v>
      </c>
      <c r="R483" s="27">
        <v>8.9185714007593373E-4</v>
      </c>
      <c r="S483" s="80">
        <v>0</v>
      </c>
      <c r="T483" s="80">
        <v>0</v>
      </c>
      <c r="U483" s="80">
        <v>0</v>
      </c>
      <c r="V483" s="80">
        <v>0</v>
      </c>
      <c r="W483" s="80">
        <v>0</v>
      </c>
      <c r="X483" s="80">
        <v>1.2486722655972442E-3</v>
      </c>
      <c r="Y483" s="80">
        <v>0.38886292294732783</v>
      </c>
      <c r="Z483" s="80">
        <v>0</v>
      </c>
      <c r="AA483" s="80">
        <v>0</v>
      </c>
      <c r="AB483" s="80">
        <v>0</v>
      </c>
      <c r="AC483" s="80">
        <v>0</v>
      </c>
      <c r="AD483" s="80">
        <v>0</v>
      </c>
      <c r="AE483" s="80">
        <v>1.3378631417112596E-3</v>
      </c>
      <c r="AF483" s="80">
        <v>0</v>
      </c>
      <c r="AG483" s="80"/>
      <c r="AH483" s="80">
        <v>6.5105571225535291E-3</v>
      </c>
      <c r="AI483" s="80">
        <v>9.8862192489016357E-2</v>
      </c>
      <c r="AJ483" s="80">
        <v>0.19770971467852877</v>
      </c>
      <c r="AK483" s="80">
        <v>0.12113474759957549</v>
      </c>
      <c r="AL483" s="80">
        <v>5.7456546434739006E-2</v>
      </c>
      <c r="AM483" s="80">
        <v>9.8862192489016357E-2</v>
      </c>
      <c r="AN483" s="41" t="s">
        <v>5558</v>
      </c>
      <c r="AO483" s="41"/>
      <c r="AP483" s="40" t="str" cm="1">
        <f t="array" ref="AP483">IFERROR(_xlfn.IFS(
AR483="MPR ISSUE","PDH",
AR483="BSS Hardware Issue","BSS",
AR483="Sites strategiques, MLL, Pylone, etc.","ENVTECH",
AR483="AKTIVCO DEFAUT GE &amp; POWER Cabinet","AKTIVCO",
AR483="AKTIVCO Coupure ENEO &amp; Baisse de tension","AKTIVCO GRID ONLY",
AR483="Coupure ENEO &amp; Baisse de tension","IHS GRID ONLY",
AR483="Defaut GE &amp; POWER Cabinet","IHS",
AR483="Sharing","Partners",
AR483="Sites strategiques &amp; DataCenter","SST &amp; DC",
AR483="Exclu","Exclu",
AR483="SAT","SAT",
AR483="SPARE-ISSUE","SPARE-ISSUE",
AR483="Fiber CAmtel","TRANS_FO_CAMTEL",
AR483="Fiber AOF","Fiber AOF",
AR483="Projet OCM (HUAWEI)","TRAVAUX-HUAWEI",
AR483="Projet OCM (NOKIA)","TRAVAUX-NOKIA",
AR483="ACCESS-ISSUE","ACCESS-ISSUE",
AR483="Projet OCM (ZTE, NOKIA, autres projets)","TRAVAUX OCM",
AR483="No root CAuse","No root cause",
AR483="ODU HS","PDH",
AR483="IP &amp; VLAN","PDH",
AR483="Warehouse HUAWEI","SPARE-ISSUE",
AR483="SPARE-HS","SPARE-ISSUE",
AR483="Power Telco","BSS",AR483="no impacts","no impacts"
),"")</f>
        <v>IHS</v>
      </c>
      <c r="AQ483" s="40" t="str" cm="1">
        <f t="array" ref="AQ483">IFERROR(_xlfn.IFS(
AR483="MPR ISSUE","TX ISSUE",
AR483="BSS Hardware Issue","RAN ISSUE",
AR483="Sites strategiques, MLL, Pylone, etc.","ENVTECH",
AR483="AKTIVCO DEFAUT GE &amp; POWER Cabinet","POWER ISSUE",
AR483="AKTIVCO Coupure ENEO &amp; Baisse de tension","POWER ISSUE",
AR483="Coupure ENEO &amp; Baisse de tension","POWER ISSUE",
AR483="Defaut GE &amp; POWER Cabinet","POWER ISSUE",
AR483="Sharing","POWER ISSUE",
AR483="Sites strategiques &amp; DataCenter","POWER ISSUE",
AR483="Exclu","Exclu",
AR483="SAT","TX ISSUE",
AR483="SPARE-ISSUE","SPARE-ISSUE",
AR483="Fiber CAmtel","TX ISSUE",
AR483="Fiber AOF","TX ISSUE",
AR483="Projet OCM (HUAWEI)","TRAVAUX-HUAWEI",
AR483="Projet OCM (NOKIA)","TRAVAUX -NOKIA",
AR483="ACCESS-ISSUE","ACCESS-ISSUE",
AR483="Projet OCM (ZTE, NOKIA, autres projets)","TRAVAUX OCM",
AR483="No root CAuse","No root cause",
AR483="ODU HS","TX ISSUE",
AR483="IP &amp; VLAN","TX ISSUE",
AR483="Warehouse HUAWEI","SPARE-ISSUE",
AR483="SPARE-HS","SPARE-ISSUE",
AR483="Power Telco","RAN ISSUE",AR483="no impacts","no impacts"
),"")</f>
        <v>POWER ISSUE</v>
      </c>
      <c r="AR483" s="59" t="s">
        <v>5329</v>
      </c>
      <c r="AS483" s="40" t="str" cm="1">
        <f t="array" ref="AS483">IFERROR(_xlfn.IFS(
AR483="MPR ISSUE","ACTIVE",
AR483="BSS Hardware Issue","ACTIVE",
AR483="Sites strategiques, MLL, Pylone, etc.","PASSIVE",
AR483="AKTIVCO DEFAUT GE &amp; POWER Cabinet","PASSIVE",
AR483="AKTIVCO Coupure ENEO &amp; Baisse de tension","PASSIVE",
AR483="Coupure ENEO &amp; Baisse de tension","PASSIVE",
AR483="Defaut GE &amp; POWER Cabinet","PASSIVE",
AR483="Sharing","PASSIVE",
AR483="Sites strategiques &amp; DataCenter","PASSIVE",
AR483="Exclu","Exclu",
AR483="SAT","ACTIVE",
AR483="SPARE-ISSUE","SPARE-ISSUE",
AR483="Fiber CAmtel","ACTIVE",
AR483="Fiber AOF","ACTIVE",
AR483="Projet OCM (HUAWEI)","PLANNED WORKS",
AR483="Projet OCM (NOKIA)","PLANNED WORKS",
AR483="ACCESS-ISSUE","ACCESS-ISSUE",
AR483="Projet OCM (ZTE, NOKIA, autres projets)","PLANNED WORKS",
AR483="No root CAuse","No root cause",
AR483="ODU HS","ACTIVE",
AR483="IP &amp; VLAN","ACTIVE",
AR483="Warehouse HUAWEI","SPARE-ISSUE",
AR483="SPARE-HS","SPARE-ISSUE",
AR483="Power Telco","ACTIVE", AR483="no impacts","no impacts"
),"")</f>
        <v>PASSIVE</v>
      </c>
      <c r="AT483" s="99" t="s">
        <v>5849</v>
      </c>
      <c r="AU483" s="99" t="s">
        <v>1789</v>
      </c>
      <c r="AW483" s="17"/>
      <c r="AX483" s="17" t="s">
        <v>5536</v>
      </c>
      <c r="AY483" s="17"/>
      <c r="AZ483" s="17" t="s">
        <v>5536</v>
      </c>
      <c r="BA483" s="7"/>
      <c r="BC483" s="18"/>
      <c r="BD483" s="18"/>
      <c r="BE483" s="18"/>
      <c r="BF483" s="18"/>
      <c r="BG483" s="18"/>
      <c r="BH483" s="18"/>
      <c r="BI483" s="18"/>
      <c r="BJ483" s="18"/>
      <c r="BK483" s="18"/>
      <c r="BM483" s="18"/>
      <c r="BN483" s="18"/>
      <c r="BO483" s="18"/>
      <c r="BP483" s="9" t="s">
        <v>5849</v>
      </c>
      <c r="BQ483" s="14"/>
      <c r="BR483" s="102" t="s">
        <v>5536</v>
      </c>
      <c r="BS483" s="14"/>
      <c r="BT483" s="14"/>
      <c r="BU483" s="9"/>
      <c r="BV483" s="9"/>
      <c r="BW483" s="9"/>
    </row>
    <row r="484" spans="1:75" x14ac:dyDescent="0.35">
      <c r="A484" s="1" t="s">
        <v>438</v>
      </c>
      <c r="B484" s="8" t="s">
        <v>439</v>
      </c>
      <c r="C484" s="3" t="s">
        <v>90</v>
      </c>
      <c r="D484" s="1" t="s">
        <v>21</v>
      </c>
      <c r="E484" s="1" t="s">
        <v>122</v>
      </c>
      <c r="F484" s="3" t="s">
        <v>90</v>
      </c>
      <c r="G484" s="1" t="s">
        <v>438</v>
      </c>
      <c r="H484" s="29" t="s">
        <v>5588</v>
      </c>
      <c r="I484" s="27">
        <v>5.3514525668448666E-3</v>
      </c>
      <c r="J484" s="27">
        <v>0.19645188146116996</v>
      </c>
      <c r="K484" s="27">
        <v>0.42173790051285587</v>
      </c>
      <c r="L484" s="27">
        <v>9.9887999688493649E-3</v>
      </c>
      <c r="M484" s="27">
        <v>0.53340959289289447</v>
      </c>
      <c r="N484" s="27">
        <v>8.2055606024955888E-3</v>
      </c>
      <c r="O484" s="27">
        <v>0.15523546154407619</v>
      </c>
      <c r="P484" s="27">
        <v>0.12428707958701435</v>
      </c>
      <c r="Q484" s="27">
        <v>0.45735764477326279</v>
      </c>
      <c r="R484" s="27">
        <v>0.2549806174562837</v>
      </c>
      <c r="S484" s="80">
        <v>0.19332777414843666</v>
      </c>
      <c r="T484" s="80">
        <v>9.7906159476664742E-2</v>
      </c>
      <c r="U484" s="80">
        <v>1.8373320479501062E-2</v>
      </c>
      <c r="V484" s="80">
        <v>1.195157739928698E-2</v>
      </c>
      <c r="W484" s="80">
        <v>9.7906159476664742E-2</v>
      </c>
      <c r="X484" s="80">
        <v>5.4263227329129755E-2</v>
      </c>
      <c r="Y484" s="80">
        <v>5.8935940425651957E-2</v>
      </c>
      <c r="Z484" s="80">
        <v>0.34289993171630767</v>
      </c>
      <c r="AA484" s="80">
        <v>0.20349826631081253</v>
      </c>
      <c r="AB484" s="80">
        <v>0.30832720377708572</v>
      </c>
      <c r="AC484" s="80">
        <v>2.8273089645932462E-2</v>
      </c>
      <c r="AD484" s="80">
        <v>2.8273089645932462E-2</v>
      </c>
      <c r="AE484" s="80">
        <v>0.40498160956725987</v>
      </c>
      <c r="AF484" s="80">
        <v>1.1684004770944762E-2</v>
      </c>
      <c r="AG484" s="80"/>
      <c r="AH484" s="80">
        <v>8.81666784522286E-2</v>
      </c>
      <c r="AI484" s="80">
        <v>9.5439034139921969E-2</v>
      </c>
      <c r="AJ484" s="80">
        <v>0.24117337905510994</v>
      </c>
      <c r="AK484" s="80">
        <v>0.18170212139936345</v>
      </c>
      <c r="AL484" s="80">
        <v>0</v>
      </c>
      <c r="AM484" s="80">
        <v>9.5439034139921969E-2</v>
      </c>
      <c r="AN484" s="41" t="s">
        <v>5558</v>
      </c>
      <c r="AO484" s="41"/>
      <c r="AP484" s="40" t="str" cm="1">
        <f t="array" ref="AP484">IFERROR(_xlfn.IFS(
AR484="MPR ISSUE","PDH",
AR484="BSS Hardware Issue","BSS",
AR484="Sites strategiques, MLL, Pylone, etc.","ENVTECH",
AR484="AKTIVCO DEFAUT GE &amp; POWER Cabinet","AKTIVCO",
AR484="AKTIVCO Coupure ENEO &amp; Baisse de tension","AKTIVCO GRID ONLY",
AR484="Coupure ENEO &amp; Baisse de tension","IHS GRID ONLY",
AR484="Defaut GE &amp; POWER Cabinet","IHS",
AR484="Sharing","Partners",
AR484="Sites strategiques &amp; DataCenter","SST &amp; DC",
AR484="Exclu","Exclu",
AR484="SAT","SAT",
AR484="SPARE-ISSUE","SPARE-ISSUE",
AR484="Fiber CAmtel","TRANS_FO_CAMTEL",
AR484="Fiber AOF","Fiber AOF",
AR484="Projet OCM (HUAWEI)","TRAVAUX-HUAWEI",
AR484="Projet OCM (NOKIA)","TRAVAUX-NOKIA",
AR484="ACCESS-ISSUE","ACCESS-ISSUE",
AR484="Projet OCM (ZTE, NOKIA, autres projets)","TRAVAUX OCM",
AR484="No root CAuse","No root cause",
AR484="ODU HS","PDH",
AR484="IP &amp; VLAN","PDH",
AR484="Warehouse HUAWEI","SPARE-ISSUE",
AR484="SPARE-HS","SPARE-ISSUE",
AR484="Power Telco","BSS",AR484="no impacts","no impacts"
),"")</f>
        <v>No root cause</v>
      </c>
      <c r="AQ484" s="40" t="str" cm="1">
        <f t="array" ref="AQ484">IFERROR(_xlfn.IFS(
AR484="MPR ISSUE","TX ISSUE",
AR484="BSS Hardware Issue","RAN ISSUE",
AR484="Sites strategiques, MLL, Pylone, etc.","ENVTECH",
AR484="AKTIVCO DEFAUT GE &amp; POWER Cabinet","POWER ISSUE",
AR484="AKTIVCO Coupure ENEO &amp; Baisse de tension","POWER ISSUE",
AR484="Coupure ENEO &amp; Baisse de tension","POWER ISSUE",
AR484="Defaut GE &amp; POWER Cabinet","POWER ISSUE",
AR484="Sharing","POWER ISSUE",
AR484="Sites strategiques &amp; DataCenter","POWER ISSUE",
AR484="Exclu","Exclu",
AR484="SAT","TX ISSUE",
AR484="SPARE-ISSUE","SPARE-ISSUE",
AR484="Fiber CAmtel","TX ISSUE",
AR484="Fiber AOF","TX ISSUE",
AR484="Projet OCM (HUAWEI)","TRAVAUX-HUAWEI",
AR484="Projet OCM (NOKIA)","TRAVAUX -NOKIA",
AR484="ACCESS-ISSUE","ACCESS-ISSUE",
AR484="Projet OCM (ZTE, NOKIA, autres projets)","TRAVAUX OCM",
AR484="No root CAuse","No root cause",
AR484="ODU HS","TX ISSUE",
AR484="IP &amp; VLAN","TX ISSUE",
AR484="Warehouse HUAWEI","SPARE-ISSUE",
AR484="SPARE-HS","SPARE-ISSUE",
AR484="Power Telco","RAN ISSUE",AR484="no impacts","no impacts"
),"")</f>
        <v>No root cause</v>
      </c>
      <c r="AR484" s="59" t="s">
        <v>5343</v>
      </c>
      <c r="AS484" s="40" t="str" cm="1">
        <f t="array" ref="AS484">IFERROR(_xlfn.IFS(
AR484="MPR ISSUE","ACTIVE",
AR484="BSS Hardware Issue","ACTIVE",
AR484="Sites strategiques, MLL, Pylone, etc.","PASSIVE",
AR484="AKTIVCO DEFAUT GE &amp; POWER Cabinet","PASSIVE",
AR484="AKTIVCO Coupure ENEO &amp; Baisse de tension","PASSIVE",
AR484="Coupure ENEO &amp; Baisse de tension","PASSIVE",
AR484="Defaut GE &amp; POWER Cabinet","PASSIVE",
AR484="Sharing","PASSIVE",
AR484="Sites strategiques &amp; DataCenter","PASSIVE",
AR484="Exclu","Exclu",
AR484="SAT","ACTIVE",
AR484="SPARE-ISSUE","SPARE-ISSUE",
AR484="Fiber CAmtel","ACTIVE",
AR484="Fiber AOF","ACTIVE",
AR484="Projet OCM (HUAWEI)","PLANNED WORKS",
AR484="Projet OCM (NOKIA)","PLANNED WORKS",
AR484="ACCESS-ISSUE","ACCESS-ISSUE",
AR484="Projet OCM (ZTE, NOKIA, autres projets)","PLANNED WORKS",
AR484="No root CAuse","No root cause",
AR484="ODU HS","ACTIVE",
AR484="IP &amp; VLAN","ACTIVE",
AR484="Warehouse HUAWEI","SPARE-ISSUE",
AR484="SPARE-HS","SPARE-ISSUE",
AR484="Power Telco","ACTIVE", AR484="no impacts","no impacts"
),"")</f>
        <v>No root cause</v>
      </c>
      <c r="AT484" s="99" t="s">
        <v>5661</v>
      </c>
      <c r="AU484" s="99" t="s">
        <v>439</v>
      </c>
      <c r="AW484" s="17"/>
      <c r="AX484" s="17" t="s">
        <v>5536</v>
      </c>
      <c r="AY484" s="17"/>
      <c r="AZ484" s="17" t="s">
        <v>6200</v>
      </c>
      <c r="BA484" s="7"/>
      <c r="BC484" s="18"/>
      <c r="BD484" s="18"/>
      <c r="BE484" s="18"/>
      <c r="BF484" s="18"/>
      <c r="BG484" s="18"/>
      <c r="BH484" s="18"/>
      <c r="BI484" s="18"/>
      <c r="BJ484" s="18"/>
      <c r="BK484" s="18"/>
      <c r="BM484" s="18"/>
      <c r="BN484" s="18"/>
      <c r="BO484" s="18"/>
      <c r="BP484" s="9" t="s">
        <v>5661</v>
      </c>
      <c r="BQ484" s="14"/>
      <c r="BR484" s="102" t="s">
        <v>5536</v>
      </c>
      <c r="BS484" s="14"/>
      <c r="BT484" s="14"/>
      <c r="BU484" s="9"/>
      <c r="BV484" s="9"/>
      <c r="BW484" s="9"/>
    </row>
    <row r="485" spans="1:75" x14ac:dyDescent="0.35">
      <c r="A485" s="1" t="s">
        <v>847</v>
      </c>
      <c r="B485" s="8" t="s">
        <v>848</v>
      </c>
      <c r="C485" s="3" t="s">
        <v>32</v>
      </c>
      <c r="D485" s="1" t="s">
        <v>11</v>
      </c>
      <c r="E485" s="1" t="s">
        <v>12</v>
      </c>
      <c r="F485" s="3" t="s">
        <v>31</v>
      </c>
      <c r="G485" s="1" t="s">
        <v>32</v>
      </c>
      <c r="H485" s="30" t="s">
        <v>5587</v>
      </c>
      <c r="I485" s="27">
        <v>0</v>
      </c>
      <c r="J485" s="27">
        <v>0</v>
      </c>
      <c r="K485" s="27">
        <v>0</v>
      </c>
      <c r="L485" s="27">
        <v>0</v>
      </c>
      <c r="M485" s="27">
        <v>0</v>
      </c>
      <c r="N485" s="27">
        <v>0</v>
      </c>
      <c r="O485" s="27">
        <v>0</v>
      </c>
      <c r="P485" s="27">
        <v>0</v>
      </c>
      <c r="Q485" s="27">
        <v>0</v>
      </c>
      <c r="R485" s="27">
        <v>0</v>
      </c>
      <c r="S485" s="80">
        <v>0</v>
      </c>
      <c r="T485" s="80">
        <v>0</v>
      </c>
      <c r="U485" s="80">
        <v>0</v>
      </c>
      <c r="V485" s="80">
        <v>0</v>
      </c>
      <c r="W485" s="80">
        <v>0</v>
      </c>
      <c r="X485" s="80">
        <v>0</v>
      </c>
      <c r="Y485" s="80">
        <v>0</v>
      </c>
      <c r="Z485" s="80">
        <v>0</v>
      </c>
      <c r="AA485" s="80">
        <v>0</v>
      </c>
      <c r="AB485" s="80">
        <v>0.54234689655369128</v>
      </c>
      <c r="AC485" s="80">
        <v>10.885158503908023</v>
      </c>
      <c r="AD485" s="80">
        <v>10.885158503908023</v>
      </c>
      <c r="AE485" s="80">
        <v>0.13699123655591794</v>
      </c>
      <c r="AF485" s="80">
        <v>0.10984624735684127</v>
      </c>
      <c r="AG485" s="80"/>
      <c r="AH485" s="80">
        <v>8.799827641803136E-2</v>
      </c>
      <c r="AI485" s="80">
        <v>8.8765184785679463E-2</v>
      </c>
      <c r="AJ485" s="80">
        <v>0</v>
      </c>
      <c r="AK485" s="80">
        <v>0</v>
      </c>
      <c r="AL485" s="80">
        <v>0.17021501881291498</v>
      </c>
      <c r="AM485" s="80">
        <v>8.8765184785679463E-2</v>
      </c>
      <c r="AN485" s="41" t="s">
        <v>5558</v>
      </c>
      <c r="AO485" s="41"/>
      <c r="AP485" s="40" t="str" cm="1">
        <f t="array" ref="AP485">IFERROR(_xlfn.IFS(
AR485="MPR ISSUE","PDH",
AR485="BSS Hardware Issue","BSS",
AR485="Sites strategiques, MLL, Pylone, etc.","ENVTECH",
AR485="AKTIVCO DEFAUT GE &amp; POWER Cabinet","AKTIVCO",
AR485="AKTIVCO Coupure ENEO &amp; Baisse de tension","AKTIVCO GRID ONLY",
AR485="Coupure ENEO &amp; Baisse de tension","IHS GRID ONLY",
AR485="Defaut GE &amp; POWER Cabinet","IHS",
AR485="Sharing","Partners",
AR485="Sites strategiques &amp; DataCenter","SST &amp; DC",
AR485="Exclu","Exclu",
AR485="SAT","SAT",
AR485="SPARE-ISSUE","SPARE-ISSUE",
AR485="Fiber CAmtel","TRANS_FO_CAMTEL",
AR485="Fiber AOF","Fiber AOF",
AR485="Projet OCM (HUAWEI)","TRAVAUX-HUAWEI",
AR485="Projet OCM (NOKIA)","TRAVAUX-NOKIA",
AR485="ACCESS-ISSUE","ACCESS-ISSUE",
AR485="Projet OCM (ZTE, NOKIA, autres projets)","TRAVAUX OCM",
AR485="No root CAuse","No root cause",
AR485="ODU HS","PDH",
AR485="IP &amp; VLAN","PDH",
AR485="Warehouse HUAWEI","SPARE-ISSUE",
AR485="SPARE-HS","SPARE-ISSUE",
AR485="Power Telco","BSS",AR485="no impacts","no impacts"
),"")</f>
        <v>No root cause</v>
      </c>
      <c r="AQ485" s="40" t="str" cm="1">
        <f t="array" ref="AQ485">IFERROR(_xlfn.IFS(
AR485="MPR ISSUE","TX ISSUE",
AR485="BSS Hardware Issue","RAN ISSUE",
AR485="Sites strategiques, MLL, Pylone, etc.","ENVTECH",
AR485="AKTIVCO DEFAUT GE &amp; POWER Cabinet","POWER ISSUE",
AR485="AKTIVCO Coupure ENEO &amp; Baisse de tension","POWER ISSUE",
AR485="Coupure ENEO &amp; Baisse de tension","POWER ISSUE",
AR485="Defaut GE &amp; POWER Cabinet","POWER ISSUE",
AR485="Sharing","POWER ISSUE",
AR485="Sites strategiques &amp; DataCenter","POWER ISSUE",
AR485="Exclu","Exclu",
AR485="SAT","TX ISSUE",
AR485="SPARE-ISSUE","SPARE-ISSUE",
AR485="Fiber CAmtel","TX ISSUE",
AR485="Fiber AOF","TX ISSUE",
AR485="Projet OCM (HUAWEI)","TRAVAUX-HUAWEI",
AR485="Projet OCM (NOKIA)","TRAVAUX -NOKIA",
AR485="ACCESS-ISSUE","ACCESS-ISSUE",
AR485="Projet OCM (ZTE, NOKIA, autres projets)","TRAVAUX OCM",
AR485="No root CAuse","No root cause",
AR485="ODU HS","TX ISSUE",
AR485="IP &amp; VLAN","TX ISSUE",
AR485="Warehouse HUAWEI","SPARE-ISSUE",
AR485="SPARE-HS","SPARE-ISSUE",
AR485="Power Telco","RAN ISSUE",AR485="no impacts","no impacts"
),"")</f>
        <v>No root cause</v>
      </c>
      <c r="AR485" s="59" t="s">
        <v>5343</v>
      </c>
      <c r="AS485" s="40" t="str" cm="1">
        <f t="array" ref="AS485">IFERROR(_xlfn.IFS(
AR485="MPR ISSUE","ACTIVE",
AR485="BSS Hardware Issue","ACTIVE",
AR485="Sites strategiques, MLL, Pylone, etc.","PASSIVE",
AR485="AKTIVCO DEFAUT GE &amp; POWER Cabinet","PASSIVE",
AR485="AKTIVCO Coupure ENEO &amp; Baisse de tension","PASSIVE",
AR485="Coupure ENEO &amp; Baisse de tension","PASSIVE",
AR485="Defaut GE &amp; POWER Cabinet","PASSIVE",
AR485="Sharing","PASSIVE",
AR485="Sites strategiques &amp; DataCenter","PASSIVE",
AR485="Exclu","Exclu",
AR485="SAT","ACTIVE",
AR485="SPARE-ISSUE","SPARE-ISSUE",
AR485="Fiber CAmtel","ACTIVE",
AR485="Fiber AOF","ACTIVE",
AR485="Projet OCM (HUAWEI)","PLANNED WORKS",
AR485="Projet OCM (NOKIA)","PLANNED WORKS",
AR485="ACCESS-ISSUE","ACCESS-ISSUE",
AR485="Projet OCM (ZTE, NOKIA, autres projets)","PLANNED WORKS",
AR485="No root CAuse","No root cause",
AR485="ODU HS","ACTIVE",
AR485="IP &amp; VLAN","ACTIVE",
AR485="Warehouse HUAWEI","SPARE-ISSUE",
AR485="SPARE-HS","SPARE-ISSUE",
AR485="Power Telco","ACTIVE", AR485="no impacts","no impacts"
),"")</f>
        <v>No root cause</v>
      </c>
      <c r="AT485" s="99" t="s">
        <v>5661</v>
      </c>
      <c r="AU485" s="99" t="s">
        <v>848</v>
      </c>
      <c r="AW485" s="17"/>
      <c r="AX485" s="17" t="s">
        <v>5536</v>
      </c>
      <c r="AY485" s="17"/>
      <c r="AZ485" s="17" t="s">
        <v>5536</v>
      </c>
      <c r="BA485" s="7"/>
      <c r="BC485" s="18"/>
      <c r="BD485" s="18"/>
      <c r="BE485" s="18"/>
      <c r="BF485" s="18"/>
      <c r="BG485" s="18"/>
      <c r="BH485" s="18"/>
      <c r="BI485" s="18"/>
      <c r="BJ485" s="18"/>
      <c r="BK485" s="18"/>
      <c r="BM485" s="18"/>
      <c r="BN485" s="18"/>
      <c r="BO485" s="18"/>
      <c r="BP485" s="9" t="s">
        <v>5661</v>
      </c>
      <c r="BQ485" s="14"/>
      <c r="BR485" s="102" t="s">
        <v>5536</v>
      </c>
      <c r="BS485" s="14"/>
      <c r="BT485" s="14"/>
      <c r="BU485" s="9"/>
      <c r="BV485" s="9"/>
      <c r="BW485" s="9"/>
    </row>
    <row r="486" spans="1:75" x14ac:dyDescent="0.35">
      <c r="A486" s="1" t="s">
        <v>652</v>
      </c>
      <c r="B486" s="1" t="s">
        <v>653</v>
      </c>
      <c r="C486" s="3" t="s">
        <v>90</v>
      </c>
      <c r="D486" s="1" t="s">
        <v>11</v>
      </c>
      <c r="E486" s="1" t="s">
        <v>96</v>
      </c>
      <c r="F486" s="3" t="s">
        <v>90</v>
      </c>
      <c r="G486" s="1" t="s">
        <v>654</v>
      </c>
      <c r="H486" s="29" t="s">
        <v>5588</v>
      </c>
      <c r="I486" s="27">
        <v>1.8730083983956953E-3</v>
      </c>
      <c r="J486" s="27">
        <v>0.13370404778714545</v>
      </c>
      <c r="K486" s="27">
        <v>0.5225340432262614</v>
      </c>
      <c r="L486" s="27">
        <v>0.49332353333419532</v>
      </c>
      <c r="M486" s="27">
        <v>0.11526572165947926</v>
      </c>
      <c r="N486" s="27">
        <v>7.5812244696969681E-3</v>
      </c>
      <c r="O486" s="27">
        <v>5.7382162933927415E-2</v>
      </c>
      <c r="P486" s="27">
        <v>8.3561002898401404E-2</v>
      </c>
      <c r="Q486" s="27">
        <v>3.9337549749657613E-2</v>
      </c>
      <c r="R486" s="27">
        <v>0.13740275884992414</v>
      </c>
      <c r="S486" s="80">
        <v>0.17717964084255328</v>
      </c>
      <c r="T486" s="80">
        <v>2.6222055639430163E-3</v>
      </c>
      <c r="U486" s="80">
        <v>9.9893781247772685E-3</v>
      </c>
      <c r="V486" s="80">
        <v>7.0460792130125323E-3</v>
      </c>
      <c r="W486" s="80">
        <v>2.6222055639430163E-3</v>
      </c>
      <c r="X486" s="80">
        <v>3.5585843384715259E-2</v>
      </c>
      <c r="Y486" s="80">
        <v>4.229095024268599E-2</v>
      </c>
      <c r="Z486" s="80">
        <v>0.31528656034760449</v>
      </c>
      <c r="AA486" s="80">
        <v>0.16930029743135061</v>
      </c>
      <c r="AB486" s="80">
        <v>5.7082160713014425E-3</v>
      </c>
      <c r="AC486" s="80">
        <v>1.2218840337087422E-2</v>
      </c>
      <c r="AD486" s="80">
        <v>1.2218840337087422E-2</v>
      </c>
      <c r="AE486" s="80">
        <v>2.3902721231815515E-3</v>
      </c>
      <c r="AF486" s="80">
        <v>5.6190251951872576E-3</v>
      </c>
      <c r="AG486" s="80"/>
      <c r="AH486" s="80">
        <v>2.0655023241141369E-2</v>
      </c>
      <c r="AI486" s="80">
        <v>8.8017861685793924E-2</v>
      </c>
      <c r="AJ486" s="80">
        <v>0.18397120007673584</v>
      </c>
      <c r="AK486" s="80">
        <v>0.10572725777331382</v>
      </c>
      <c r="AL486" s="80">
        <v>5.0342296115450345E-2</v>
      </c>
      <c r="AM486" s="80">
        <v>8.8017861685793924E-2</v>
      </c>
      <c r="AN486" s="41" t="s">
        <v>5558</v>
      </c>
      <c r="AO486" s="41"/>
      <c r="AP486" s="40" t="str" cm="1">
        <f t="array" ref="AP486">IFERROR(_xlfn.IFS(
AR486="MPR ISSUE","PDH",
AR486="BSS Hardware Issue","BSS",
AR486="Sites strategiques, MLL, Pylone, etc.","ENVTECH",
AR486="AKTIVCO DEFAUT GE &amp; POWER Cabinet","AKTIVCO",
AR486="AKTIVCO Coupure ENEO &amp; Baisse de tension","AKTIVCO GRID ONLY",
AR486="Coupure ENEO &amp; Baisse de tension","IHS GRID ONLY",
AR486="Defaut GE &amp; POWER Cabinet","IHS",
AR486="Sharing","Partners",
AR486="Sites strategiques &amp; DataCenter","SST &amp; DC",
AR486="Exclu","Exclu",
AR486="SAT","SAT",
AR486="SPARE-ISSUE","SPARE-ISSUE",
AR486="Fiber CAmtel","TRANS_FO_CAMTEL",
AR486="Fiber AOF","Fiber AOF",
AR486="Projet OCM (HUAWEI)","TRAVAUX-HUAWEI",
AR486="Projet OCM (NOKIA)","TRAVAUX-NOKIA",
AR486="ACCESS-ISSUE","ACCESS-ISSUE",
AR486="Projet OCM (ZTE, NOKIA, autres projets)","TRAVAUX OCM",
AR486="No root CAuse","No root cause",
AR486="ODU HS","PDH",
AR486="IP &amp; VLAN","PDH",
AR486="Warehouse HUAWEI","SPARE-ISSUE",
AR486="SPARE-HS","SPARE-ISSUE",
AR486="Power Telco","BSS",AR486="no impacts","no impacts"
),"")</f>
        <v>No root cause</v>
      </c>
      <c r="AQ486" s="40" t="str" cm="1">
        <f t="array" ref="AQ486">IFERROR(_xlfn.IFS(
AR486="MPR ISSUE","TX ISSUE",
AR486="BSS Hardware Issue","RAN ISSUE",
AR486="Sites strategiques, MLL, Pylone, etc.","ENVTECH",
AR486="AKTIVCO DEFAUT GE &amp; POWER Cabinet","POWER ISSUE",
AR486="AKTIVCO Coupure ENEO &amp; Baisse de tension","POWER ISSUE",
AR486="Coupure ENEO &amp; Baisse de tension","POWER ISSUE",
AR486="Defaut GE &amp; POWER Cabinet","POWER ISSUE",
AR486="Sharing","POWER ISSUE",
AR486="Sites strategiques &amp; DataCenter","POWER ISSUE",
AR486="Exclu","Exclu",
AR486="SAT","TX ISSUE",
AR486="SPARE-ISSUE","SPARE-ISSUE",
AR486="Fiber CAmtel","TX ISSUE",
AR486="Fiber AOF","TX ISSUE",
AR486="Projet OCM (HUAWEI)","TRAVAUX-HUAWEI",
AR486="Projet OCM (NOKIA)","TRAVAUX -NOKIA",
AR486="ACCESS-ISSUE","ACCESS-ISSUE",
AR486="Projet OCM (ZTE, NOKIA, autres projets)","TRAVAUX OCM",
AR486="No root CAuse","No root cause",
AR486="ODU HS","TX ISSUE",
AR486="IP &amp; VLAN","TX ISSUE",
AR486="Warehouse HUAWEI","SPARE-ISSUE",
AR486="SPARE-HS","SPARE-ISSUE",
AR486="Power Telco","RAN ISSUE",AR486="no impacts","no impacts"
),"")</f>
        <v>No root cause</v>
      </c>
      <c r="AR486" s="59" t="s">
        <v>5343</v>
      </c>
      <c r="AS486" s="40" t="str" cm="1">
        <f t="array" ref="AS486">IFERROR(_xlfn.IFS(
AR486="MPR ISSUE","ACTIVE",
AR486="BSS Hardware Issue","ACTIVE",
AR486="Sites strategiques, MLL, Pylone, etc.","PASSIVE",
AR486="AKTIVCO DEFAUT GE &amp; POWER Cabinet","PASSIVE",
AR486="AKTIVCO Coupure ENEO &amp; Baisse de tension","PASSIVE",
AR486="Coupure ENEO &amp; Baisse de tension","PASSIVE",
AR486="Defaut GE &amp; POWER Cabinet","PASSIVE",
AR486="Sharing","PASSIVE",
AR486="Sites strategiques &amp; DataCenter","PASSIVE",
AR486="Exclu","Exclu",
AR486="SAT","ACTIVE",
AR486="SPARE-ISSUE","SPARE-ISSUE",
AR486="Fiber CAmtel","ACTIVE",
AR486="Fiber AOF","ACTIVE",
AR486="Projet OCM (HUAWEI)","PLANNED WORKS",
AR486="Projet OCM (NOKIA)","PLANNED WORKS",
AR486="ACCESS-ISSUE","ACCESS-ISSUE",
AR486="Projet OCM (ZTE, NOKIA, autres projets)","PLANNED WORKS",
AR486="No root CAuse","No root cause",
AR486="ODU HS","ACTIVE",
AR486="IP &amp; VLAN","ACTIVE",
AR486="Warehouse HUAWEI","SPARE-ISSUE",
AR486="SPARE-HS","SPARE-ISSUE",
AR486="Power Telco","ACTIVE", AR486="no impacts","no impacts"
),"")</f>
        <v>No root cause</v>
      </c>
      <c r="AT486" s="99" t="s">
        <v>5839</v>
      </c>
      <c r="AU486" s="99" t="s">
        <v>653</v>
      </c>
      <c r="AW486" s="17"/>
      <c r="AX486" s="17" t="s">
        <v>5536</v>
      </c>
      <c r="AY486" s="17"/>
      <c r="AZ486" s="17" t="s">
        <v>5536</v>
      </c>
      <c r="BA486" s="7"/>
      <c r="BC486" s="18"/>
      <c r="BD486" s="18"/>
      <c r="BE486" s="18"/>
      <c r="BF486" s="18"/>
      <c r="BG486" s="18"/>
      <c r="BH486" s="18"/>
      <c r="BI486" s="18"/>
      <c r="BJ486" s="18"/>
      <c r="BK486" s="18"/>
      <c r="BM486" s="18"/>
      <c r="BN486" s="18"/>
      <c r="BO486" s="18"/>
      <c r="BP486" s="9" t="s">
        <v>5839</v>
      </c>
      <c r="BQ486" s="14"/>
      <c r="BR486" s="102" t="s">
        <v>5536</v>
      </c>
      <c r="BS486" s="14"/>
      <c r="BT486" s="14"/>
      <c r="BU486" s="9"/>
      <c r="BV486" s="9"/>
      <c r="BW486" s="9"/>
    </row>
    <row r="487" spans="1:75" x14ac:dyDescent="0.35">
      <c r="A487" s="1" t="s">
        <v>1333</v>
      </c>
      <c r="B487" s="8" t="s">
        <v>1334</v>
      </c>
      <c r="C487" s="3" t="s">
        <v>37</v>
      </c>
      <c r="D487" s="1" t="s">
        <v>21</v>
      </c>
      <c r="E487" s="1" t="s">
        <v>122</v>
      </c>
      <c r="F487" s="3" t="s">
        <v>69</v>
      </c>
      <c r="G487" s="1" t="s">
        <v>1335</v>
      </c>
      <c r="H487" s="29" t="s">
        <v>5588</v>
      </c>
      <c r="I487" s="27">
        <v>5.2880197587270486E-2</v>
      </c>
      <c r="J487" s="27">
        <v>4.6369368348182949E-2</v>
      </c>
      <c r="K487" s="27">
        <v>8.7815034806418821E-2</v>
      </c>
      <c r="L487" s="27">
        <v>2.7792764148016312E-2</v>
      </c>
      <c r="M487" s="27">
        <v>2.9866851024733944E-2</v>
      </c>
      <c r="N487" s="27">
        <v>6.7218450343709768E-2</v>
      </c>
      <c r="O487" s="27">
        <v>5.6306949818369187E-2</v>
      </c>
      <c r="P487" s="27">
        <v>6.835468924138989E-2</v>
      </c>
      <c r="Q487" s="27">
        <v>4.274422519844169E-2</v>
      </c>
      <c r="R487" s="27">
        <v>5.2627700054452685E-2</v>
      </c>
      <c r="S487" s="80">
        <v>6.6857739582541487E-2</v>
      </c>
      <c r="T487" s="80">
        <v>7.1821860384153308E-2</v>
      </c>
      <c r="U487" s="80">
        <v>3.7441777009267915E-2</v>
      </c>
      <c r="V487" s="80">
        <v>4.1698413106071634E-2</v>
      </c>
      <c r="W487" s="80">
        <v>7.1821860384153322E-2</v>
      </c>
      <c r="X487" s="80">
        <v>0.13709824702582235</v>
      </c>
      <c r="Y487" s="80">
        <v>0.1080805746034192</v>
      </c>
      <c r="Z487" s="80">
        <v>0.17242953717258361</v>
      </c>
      <c r="AA487" s="80">
        <v>0.10337211392762669</v>
      </c>
      <c r="AB487" s="80">
        <v>7.790362209038533E-2</v>
      </c>
      <c r="AC487" s="80">
        <v>4.2750682726797988E-2</v>
      </c>
      <c r="AD487" s="80">
        <v>4.2750682726797988E-2</v>
      </c>
      <c r="AE487" s="80">
        <v>9.8306951685486241E-2</v>
      </c>
      <c r="AF487" s="80">
        <v>8.8836525098949001E-2</v>
      </c>
      <c r="AG487" s="80"/>
      <c r="AH487" s="80">
        <v>6.5543912816429947E-2</v>
      </c>
      <c r="AI487" s="80">
        <v>8.7677245008318277E-2</v>
      </c>
      <c r="AJ487" s="80">
        <v>0.61398670711285364</v>
      </c>
      <c r="AK487" s="80">
        <v>0</v>
      </c>
      <c r="AL487" s="80">
        <v>0</v>
      </c>
      <c r="AM487" s="80">
        <v>8.7677245008318277E-2</v>
      </c>
      <c r="AN487" s="41" t="s">
        <v>5558</v>
      </c>
      <c r="AO487" s="41"/>
      <c r="AP487" s="40" t="str" cm="1">
        <f t="array" ref="AP487">IFERROR(_xlfn.IFS(
AR487="MPR ISSUE","PDH",
AR487="BSS Hardware Issue","BSS",
AR487="Sites strategiques, MLL, Pylone, etc.","ENVTECH",
AR487="AKTIVCO DEFAUT GE &amp; POWER Cabinet","AKTIVCO",
AR487="AKTIVCO Coupure ENEO &amp; Baisse de tension","AKTIVCO GRID ONLY",
AR487="Coupure ENEO &amp; Baisse de tension","IHS GRID ONLY",
AR487="Defaut GE &amp; POWER Cabinet","IHS",
AR487="Sharing","Partners",
AR487="Sites strategiques &amp; DataCenter","SST &amp; DC",
AR487="Exclu","Exclu",
AR487="SAT","SAT",
AR487="SPARE-ISSUE","SPARE-ISSUE",
AR487="Fiber CAmtel","TRANS_FO_CAMTEL",
AR487="Fiber AOF","Fiber AOF",
AR487="Projet OCM (HUAWEI)","TRAVAUX-HUAWEI",
AR487="Projet OCM (NOKIA)","TRAVAUX-NOKIA",
AR487="ACCESS-ISSUE","ACCESS-ISSUE",
AR487="Projet OCM (ZTE, NOKIA, autres projets)","TRAVAUX OCM",
AR487="No root CAuse","No root cause",
AR487="ODU HS","PDH",
AR487="IP &amp; VLAN","PDH",
AR487="Warehouse HUAWEI","SPARE-ISSUE",
AR487="SPARE-HS","SPARE-ISSUE",
AR487="Power Telco","BSS",AR487="no impacts","no impacts"
),"")</f>
        <v>No root cause</v>
      </c>
      <c r="AQ487" s="40" t="str" cm="1">
        <f t="array" ref="AQ487">IFERROR(_xlfn.IFS(
AR487="MPR ISSUE","TX ISSUE",
AR487="BSS Hardware Issue","RAN ISSUE",
AR487="Sites strategiques, MLL, Pylone, etc.","ENVTECH",
AR487="AKTIVCO DEFAUT GE &amp; POWER Cabinet","POWER ISSUE",
AR487="AKTIVCO Coupure ENEO &amp; Baisse de tension","POWER ISSUE",
AR487="Coupure ENEO &amp; Baisse de tension","POWER ISSUE",
AR487="Defaut GE &amp; POWER Cabinet","POWER ISSUE",
AR487="Sharing","POWER ISSUE",
AR487="Sites strategiques &amp; DataCenter","POWER ISSUE",
AR487="Exclu","Exclu",
AR487="SAT","TX ISSUE",
AR487="SPARE-ISSUE","SPARE-ISSUE",
AR487="Fiber CAmtel","TX ISSUE",
AR487="Fiber AOF","TX ISSUE",
AR487="Projet OCM (HUAWEI)","TRAVAUX-HUAWEI",
AR487="Projet OCM (NOKIA)","TRAVAUX -NOKIA",
AR487="ACCESS-ISSUE","ACCESS-ISSUE",
AR487="Projet OCM (ZTE, NOKIA, autres projets)","TRAVAUX OCM",
AR487="No root CAuse","No root cause",
AR487="ODU HS","TX ISSUE",
AR487="IP &amp; VLAN","TX ISSUE",
AR487="Warehouse HUAWEI","SPARE-ISSUE",
AR487="SPARE-HS","SPARE-ISSUE",
AR487="Power Telco","RAN ISSUE",AR487="no impacts","no impacts"
),"")</f>
        <v>No root cause</v>
      </c>
      <c r="AR487" s="59" t="s">
        <v>5343</v>
      </c>
      <c r="AS487" s="40" t="str" cm="1">
        <f t="array" ref="AS487">IFERROR(_xlfn.IFS(
AR487="MPR ISSUE","ACTIVE",
AR487="BSS Hardware Issue","ACTIVE",
AR487="Sites strategiques, MLL, Pylone, etc.","PASSIVE",
AR487="AKTIVCO DEFAUT GE &amp; POWER Cabinet","PASSIVE",
AR487="AKTIVCO Coupure ENEO &amp; Baisse de tension","PASSIVE",
AR487="Coupure ENEO &amp; Baisse de tension","PASSIVE",
AR487="Defaut GE &amp; POWER Cabinet","PASSIVE",
AR487="Sharing","PASSIVE",
AR487="Sites strategiques &amp; DataCenter","PASSIVE",
AR487="Exclu","Exclu",
AR487="SAT","ACTIVE",
AR487="SPARE-ISSUE","SPARE-ISSUE",
AR487="Fiber CAmtel","ACTIVE",
AR487="Fiber AOF","ACTIVE",
AR487="Projet OCM (HUAWEI)","PLANNED WORKS",
AR487="Projet OCM (NOKIA)","PLANNED WORKS",
AR487="ACCESS-ISSUE","ACCESS-ISSUE",
AR487="Projet OCM (ZTE, NOKIA, autres projets)","PLANNED WORKS",
AR487="No root CAuse","No root cause",
AR487="ODU HS","ACTIVE",
AR487="IP &amp; VLAN","ACTIVE",
AR487="Warehouse HUAWEI","SPARE-ISSUE",
AR487="SPARE-HS","SPARE-ISSUE",
AR487="Power Telco","ACTIVE", AR487="no impacts","no impacts"
),"")</f>
        <v>No root cause</v>
      </c>
      <c r="AT487" s="99" t="s">
        <v>5661</v>
      </c>
      <c r="AU487" s="99" t="s">
        <v>1334</v>
      </c>
      <c r="AW487" s="17"/>
      <c r="AX487" s="17" t="s">
        <v>5536</v>
      </c>
      <c r="AY487" s="17"/>
      <c r="AZ487" s="17" t="s">
        <v>6200</v>
      </c>
      <c r="BA487" s="7"/>
      <c r="BC487" s="18"/>
      <c r="BD487" s="18"/>
      <c r="BE487" s="18"/>
      <c r="BF487" s="18"/>
      <c r="BG487" s="18"/>
      <c r="BH487" s="18"/>
      <c r="BI487" s="18"/>
      <c r="BJ487" s="18"/>
      <c r="BK487" s="18"/>
      <c r="BM487" s="18"/>
      <c r="BN487" s="18"/>
      <c r="BO487" s="18"/>
      <c r="BP487" s="9" t="s">
        <v>5661</v>
      </c>
      <c r="BQ487" s="14"/>
      <c r="BR487" s="102" t="s">
        <v>5536</v>
      </c>
      <c r="BS487" s="14"/>
      <c r="BT487" s="14"/>
      <c r="BU487" s="9"/>
      <c r="BV487" s="9"/>
      <c r="BW487" s="9"/>
    </row>
    <row r="488" spans="1:75" x14ac:dyDescent="0.35">
      <c r="A488" s="1" t="s">
        <v>1723</v>
      </c>
      <c r="B488" s="8" t="s">
        <v>1724</v>
      </c>
      <c r="C488" s="3" t="s">
        <v>32</v>
      </c>
      <c r="D488" s="1" t="s">
        <v>11</v>
      </c>
      <c r="E488" s="1" t="s">
        <v>12</v>
      </c>
      <c r="F488" s="3" t="s">
        <v>31</v>
      </c>
      <c r="G488" s="1" t="s">
        <v>32</v>
      </c>
      <c r="H488" s="30" t="s">
        <v>5587</v>
      </c>
      <c r="I488" s="27">
        <v>0</v>
      </c>
      <c r="J488" s="27">
        <v>1.3976280772644134</v>
      </c>
      <c r="K488" s="27">
        <v>0</v>
      </c>
      <c r="L488" s="27">
        <v>0</v>
      </c>
      <c r="M488" s="27">
        <v>5.0385344702125652</v>
      </c>
      <c r="N488" s="27">
        <v>0</v>
      </c>
      <c r="O488" s="27">
        <v>0</v>
      </c>
      <c r="P488" s="27">
        <v>0</v>
      </c>
      <c r="Q488" s="27">
        <v>0</v>
      </c>
      <c r="R488" s="27">
        <v>0</v>
      </c>
      <c r="S488" s="80">
        <v>0</v>
      </c>
      <c r="T488" s="80">
        <v>5.6792596587650133</v>
      </c>
      <c r="U488" s="80">
        <v>2.687015064220549</v>
      </c>
      <c r="V488" s="80">
        <v>0</v>
      </c>
      <c r="W488" s="80">
        <v>5.6792596587650133</v>
      </c>
      <c r="X488" s="80">
        <v>0.42117537446530462</v>
      </c>
      <c r="Y488" s="80">
        <v>0</v>
      </c>
      <c r="Z488" s="80">
        <v>1.3574278107370021</v>
      </c>
      <c r="AA488" s="80">
        <v>0</v>
      </c>
      <c r="AB488" s="80">
        <v>0</v>
      </c>
      <c r="AC488" s="80">
        <v>0</v>
      </c>
      <c r="AD488" s="80">
        <v>0</v>
      </c>
      <c r="AE488" s="80">
        <v>1.0843905967759884</v>
      </c>
      <c r="AF488" s="80">
        <v>0</v>
      </c>
      <c r="AG488" s="80"/>
      <c r="AH488" s="80">
        <v>0</v>
      </c>
      <c r="AI488" s="80">
        <v>8.7267038207018213E-2</v>
      </c>
      <c r="AJ488" s="80">
        <v>4.0341274694355514E-2</v>
      </c>
      <c r="AK488" s="80">
        <v>3.4107020818670737E-2</v>
      </c>
      <c r="AL488" s="80">
        <v>0.1343388776164616</v>
      </c>
      <c r="AM488" s="80">
        <v>8.7267038207018213E-2</v>
      </c>
      <c r="AN488" s="41" t="s">
        <v>5558</v>
      </c>
      <c r="AO488" s="41"/>
      <c r="AP488" s="40" t="str" cm="1">
        <f t="array" ref="AP488">IFERROR(_xlfn.IFS(
AR488="MPR ISSUE","PDH",
AR488="BSS Hardware Issue","BSS",
AR488="Sites strategiques, MLL, Pylone, etc.","ENVTECH",
AR488="AKTIVCO DEFAUT GE &amp; POWER Cabinet","AKTIVCO",
AR488="AKTIVCO Coupure ENEO &amp; Baisse de tension","AKTIVCO GRID ONLY",
AR488="Coupure ENEO &amp; Baisse de tension","IHS GRID ONLY",
AR488="Defaut GE &amp; POWER Cabinet","IHS",
AR488="Sharing","Partners",
AR488="Sites strategiques &amp; DataCenter","SST &amp; DC",
AR488="Exclu","Exclu",
AR488="SAT","SAT",
AR488="SPARE-ISSUE","SPARE-ISSUE",
AR488="Fiber CAmtel","TRANS_FO_CAMTEL",
AR488="Fiber AOF","Fiber AOF",
AR488="Projet OCM (HUAWEI)","TRAVAUX-HUAWEI",
AR488="Projet OCM (NOKIA)","TRAVAUX-NOKIA",
AR488="ACCESS-ISSUE","ACCESS-ISSUE",
AR488="Projet OCM (ZTE, NOKIA, autres projets)","TRAVAUX OCM",
AR488="No root CAuse","No root cause",
AR488="ODU HS","PDH",
AR488="IP &amp; VLAN","PDH",
AR488="Warehouse HUAWEI","SPARE-ISSUE",
AR488="SPARE-HS","SPARE-ISSUE",
AR488="Power Telco","BSS",AR488="no impacts","no impacts"
),"")</f>
        <v>No root cause</v>
      </c>
      <c r="AQ488" s="40" t="str" cm="1">
        <f t="array" ref="AQ488">IFERROR(_xlfn.IFS(
AR488="MPR ISSUE","TX ISSUE",
AR488="BSS Hardware Issue","RAN ISSUE",
AR488="Sites strategiques, MLL, Pylone, etc.","ENVTECH",
AR488="AKTIVCO DEFAUT GE &amp; POWER Cabinet","POWER ISSUE",
AR488="AKTIVCO Coupure ENEO &amp; Baisse de tension","POWER ISSUE",
AR488="Coupure ENEO &amp; Baisse de tension","POWER ISSUE",
AR488="Defaut GE &amp; POWER Cabinet","POWER ISSUE",
AR488="Sharing","POWER ISSUE",
AR488="Sites strategiques &amp; DataCenter","POWER ISSUE",
AR488="Exclu","Exclu",
AR488="SAT","TX ISSUE",
AR488="SPARE-ISSUE","SPARE-ISSUE",
AR488="Fiber CAmtel","TX ISSUE",
AR488="Fiber AOF","TX ISSUE",
AR488="Projet OCM (HUAWEI)","TRAVAUX-HUAWEI",
AR488="Projet OCM (NOKIA)","TRAVAUX -NOKIA",
AR488="ACCESS-ISSUE","ACCESS-ISSUE",
AR488="Projet OCM (ZTE, NOKIA, autres projets)","TRAVAUX OCM",
AR488="No root CAuse","No root cause",
AR488="ODU HS","TX ISSUE",
AR488="IP &amp; VLAN","TX ISSUE",
AR488="Warehouse HUAWEI","SPARE-ISSUE",
AR488="SPARE-HS","SPARE-ISSUE",
AR488="Power Telco","RAN ISSUE",AR488="no impacts","no impacts"
),"")</f>
        <v>No root cause</v>
      </c>
      <c r="AR488" s="59" t="s">
        <v>5343</v>
      </c>
      <c r="AS488" s="40" t="str" cm="1">
        <f t="array" ref="AS488">IFERROR(_xlfn.IFS(
AR488="MPR ISSUE","ACTIVE",
AR488="BSS Hardware Issue","ACTIVE",
AR488="Sites strategiques, MLL, Pylone, etc.","PASSIVE",
AR488="AKTIVCO DEFAUT GE &amp; POWER Cabinet","PASSIVE",
AR488="AKTIVCO Coupure ENEO &amp; Baisse de tension","PASSIVE",
AR488="Coupure ENEO &amp; Baisse de tension","PASSIVE",
AR488="Defaut GE &amp; POWER Cabinet","PASSIVE",
AR488="Sharing","PASSIVE",
AR488="Sites strategiques &amp; DataCenter","PASSIVE",
AR488="Exclu","Exclu",
AR488="SAT","ACTIVE",
AR488="SPARE-ISSUE","SPARE-ISSUE",
AR488="Fiber CAmtel","ACTIVE",
AR488="Fiber AOF","ACTIVE",
AR488="Projet OCM (HUAWEI)","PLANNED WORKS",
AR488="Projet OCM (NOKIA)","PLANNED WORKS",
AR488="ACCESS-ISSUE","ACCESS-ISSUE",
AR488="Projet OCM (ZTE, NOKIA, autres projets)","PLANNED WORKS",
AR488="No root CAuse","No root cause",
AR488="ODU HS","ACTIVE",
AR488="IP &amp; VLAN","ACTIVE",
AR488="Warehouse HUAWEI","SPARE-ISSUE",
AR488="SPARE-HS","SPARE-ISSUE",
AR488="Power Telco","ACTIVE", AR488="no impacts","no impacts"
),"")</f>
        <v>No root cause</v>
      </c>
      <c r="AT488" s="99" t="s">
        <v>5661</v>
      </c>
      <c r="AU488" s="99" t="s">
        <v>1724</v>
      </c>
      <c r="AW488" s="17"/>
      <c r="AX488" s="17" t="s">
        <v>5536</v>
      </c>
      <c r="AY488" s="17"/>
      <c r="AZ488" s="17" t="s">
        <v>5536</v>
      </c>
      <c r="BA488" s="7"/>
      <c r="BC488" s="18"/>
      <c r="BD488" s="18"/>
      <c r="BE488" s="18"/>
      <c r="BF488" s="18"/>
      <c r="BG488" s="18"/>
      <c r="BH488" s="18"/>
      <c r="BI488" s="18"/>
      <c r="BJ488" s="18"/>
      <c r="BK488" s="18"/>
      <c r="BM488" s="18"/>
      <c r="BN488" s="18"/>
      <c r="BO488" s="18"/>
      <c r="BP488" s="9" t="s">
        <v>5661</v>
      </c>
      <c r="BQ488" s="14"/>
      <c r="BR488" s="102" t="s">
        <v>5536</v>
      </c>
      <c r="BS488" s="14"/>
      <c r="BT488" s="14"/>
      <c r="BU488" s="9"/>
      <c r="BV488" s="9"/>
      <c r="BW488" s="9"/>
    </row>
    <row r="489" spans="1:75" x14ac:dyDescent="0.35">
      <c r="A489" s="1" t="s">
        <v>1275</v>
      </c>
      <c r="B489" s="8" t="s">
        <v>1394</v>
      </c>
      <c r="C489" s="3" t="s">
        <v>31</v>
      </c>
      <c r="D489" s="1" t="s">
        <v>21</v>
      </c>
      <c r="E489" s="1" t="s">
        <v>562</v>
      </c>
      <c r="F489" s="3" t="s">
        <v>31</v>
      </c>
      <c r="G489" s="1" t="s">
        <v>1275</v>
      </c>
      <c r="H489" s="29" t="s">
        <v>5588</v>
      </c>
      <c r="I489" s="27">
        <v>0.27585705583717451</v>
      </c>
      <c r="J489" s="27">
        <v>3.7700206593450997E-2</v>
      </c>
      <c r="K489" s="27">
        <v>7.0488651301917702E-3</v>
      </c>
      <c r="L489" s="27">
        <v>5.5023256238376013E-2</v>
      </c>
      <c r="M489" s="27">
        <v>1.3376308738047311E-3</v>
      </c>
      <c r="N489" s="27">
        <v>1.0628944210053994</v>
      </c>
      <c r="O489" s="27">
        <v>6.6274448445244216E-2</v>
      </c>
      <c r="P489" s="27">
        <v>3.7645091841937407E-2</v>
      </c>
      <c r="Q489" s="27">
        <v>1.9894148229436835E-2</v>
      </c>
      <c r="R489" s="27">
        <v>0.98159038475843174</v>
      </c>
      <c r="S489" s="80">
        <v>0.98245206971314891</v>
      </c>
      <c r="T489" s="80">
        <v>0.8626649031341227</v>
      </c>
      <c r="U489" s="80">
        <v>5.7813193316288167</v>
      </c>
      <c r="V489" s="80">
        <v>0.48680846267332123</v>
      </c>
      <c r="W489" s="80">
        <v>0.8626649031341227</v>
      </c>
      <c r="X489" s="80">
        <v>0.37801448493720613</v>
      </c>
      <c r="Y489" s="80">
        <v>4.4624257704040424</v>
      </c>
      <c r="Z489" s="80">
        <v>7.9544449295585962E-2</v>
      </c>
      <c r="AA489" s="80">
        <v>0.13246112666329943</v>
      </c>
      <c r="AB489" s="80">
        <v>4.5627837560960289</v>
      </c>
      <c r="AC489" s="80">
        <v>0.10000128412563883</v>
      </c>
      <c r="AD489" s="80">
        <v>0.10000128412563883</v>
      </c>
      <c r="AE489" s="80">
        <v>4.6781410426529425E-2</v>
      </c>
      <c r="AF489" s="80">
        <v>0</v>
      </c>
      <c r="AG489" s="80"/>
      <c r="AH489" s="80">
        <v>0.61275978575077139</v>
      </c>
      <c r="AI489" s="80">
        <v>8.723136805038352E-2</v>
      </c>
      <c r="AJ489" s="80">
        <v>0.2980008712716169</v>
      </c>
      <c r="AK489" s="80">
        <v>0.13308113263359792</v>
      </c>
      <c r="AL489" s="80">
        <v>0</v>
      </c>
      <c r="AM489" s="80">
        <v>8.723136805038352E-2</v>
      </c>
      <c r="AN489" s="41" t="s">
        <v>5558</v>
      </c>
      <c r="AO489" s="41"/>
      <c r="AP489" s="40" t="str" cm="1">
        <f t="array" ref="AP489">IFERROR(_xlfn.IFS(
AR489="MPR ISSUE","PDH",
AR489="BSS Hardware Issue","BSS",
AR489="Sites strategiques, MLL, Pylone, etc.","ENVTECH",
AR489="AKTIVCO DEFAUT GE &amp; POWER Cabinet","AKTIVCO",
AR489="AKTIVCO Coupure ENEO &amp; Baisse de tension","AKTIVCO GRID ONLY",
AR489="Coupure ENEO &amp; Baisse de tension","IHS GRID ONLY",
AR489="Defaut GE &amp; POWER Cabinet","IHS",
AR489="Sharing","Partners",
AR489="Sites strategiques &amp; DataCenter","SST &amp; DC",
AR489="Exclu","Exclu",
AR489="SAT","SAT",
AR489="SPARE-ISSUE","SPARE-ISSUE",
AR489="Fiber CAmtel","TRANS_FO_CAMTEL",
AR489="Fiber AOF","Fiber AOF",
AR489="Projet OCM (HUAWEI)","TRAVAUX-HUAWEI",
AR489="Projet OCM (NOKIA)","TRAVAUX-NOKIA",
AR489="ACCESS-ISSUE","ACCESS-ISSUE",
AR489="Projet OCM (ZTE, NOKIA, autres projets)","TRAVAUX OCM",
AR489="No root CAuse","No root cause",
AR489="ODU HS","PDH",
AR489="IP &amp; VLAN","PDH",
AR489="Warehouse HUAWEI","SPARE-ISSUE",
AR489="SPARE-HS","SPARE-ISSUE",
AR489="Power Telco","BSS",AR489="no impacts","no impacts"
),"")</f>
        <v>No root cause</v>
      </c>
      <c r="AQ489" s="40" t="str" cm="1">
        <f t="array" ref="AQ489">IFERROR(_xlfn.IFS(
AR489="MPR ISSUE","TX ISSUE",
AR489="BSS Hardware Issue","RAN ISSUE",
AR489="Sites strategiques, MLL, Pylone, etc.","ENVTECH",
AR489="AKTIVCO DEFAUT GE &amp; POWER Cabinet","POWER ISSUE",
AR489="AKTIVCO Coupure ENEO &amp; Baisse de tension","POWER ISSUE",
AR489="Coupure ENEO &amp; Baisse de tension","POWER ISSUE",
AR489="Defaut GE &amp; POWER Cabinet","POWER ISSUE",
AR489="Sharing","POWER ISSUE",
AR489="Sites strategiques &amp; DataCenter","POWER ISSUE",
AR489="Exclu","Exclu",
AR489="SAT","TX ISSUE",
AR489="SPARE-ISSUE","SPARE-ISSUE",
AR489="Fiber CAmtel","TX ISSUE",
AR489="Fiber AOF","TX ISSUE",
AR489="Projet OCM (HUAWEI)","TRAVAUX-HUAWEI",
AR489="Projet OCM (NOKIA)","TRAVAUX -NOKIA",
AR489="ACCESS-ISSUE","ACCESS-ISSUE",
AR489="Projet OCM (ZTE, NOKIA, autres projets)","TRAVAUX OCM",
AR489="No root CAuse","No root cause",
AR489="ODU HS","TX ISSUE",
AR489="IP &amp; VLAN","TX ISSUE",
AR489="Warehouse HUAWEI","SPARE-ISSUE",
AR489="SPARE-HS","SPARE-ISSUE",
AR489="Power Telco","RAN ISSUE",AR489="no impacts","no impacts"
),"")</f>
        <v>No root cause</v>
      </c>
      <c r="AR489" s="59" t="s">
        <v>5343</v>
      </c>
      <c r="AS489" s="40" t="str" cm="1">
        <f t="array" ref="AS489">IFERROR(_xlfn.IFS(
AR489="MPR ISSUE","ACTIVE",
AR489="BSS Hardware Issue","ACTIVE",
AR489="Sites strategiques, MLL, Pylone, etc.","PASSIVE",
AR489="AKTIVCO DEFAUT GE &amp; POWER Cabinet","PASSIVE",
AR489="AKTIVCO Coupure ENEO &amp; Baisse de tension","PASSIVE",
AR489="Coupure ENEO &amp; Baisse de tension","PASSIVE",
AR489="Defaut GE &amp; POWER Cabinet","PASSIVE",
AR489="Sharing","PASSIVE",
AR489="Sites strategiques &amp; DataCenter","PASSIVE",
AR489="Exclu","Exclu",
AR489="SAT","ACTIVE",
AR489="SPARE-ISSUE","SPARE-ISSUE",
AR489="Fiber CAmtel","ACTIVE",
AR489="Fiber AOF","ACTIVE",
AR489="Projet OCM (HUAWEI)","PLANNED WORKS",
AR489="Projet OCM (NOKIA)","PLANNED WORKS",
AR489="ACCESS-ISSUE","ACCESS-ISSUE",
AR489="Projet OCM (ZTE, NOKIA, autres projets)","PLANNED WORKS",
AR489="No root CAuse","No root cause",
AR489="ODU HS","ACTIVE",
AR489="IP &amp; VLAN","ACTIVE",
AR489="Warehouse HUAWEI","SPARE-ISSUE",
AR489="SPARE-HS","SPARE-ISSUE",
AR489="Power Telco","ACTIVE", AR489="no impacts","no impacts"
),"")</f>
        <v>No root cause</v>
      </c>
      <c r="AT489" s="99" t="s">
        <v>5661</v>
      </c>
      <c r="AU489" s="99" t="s">
        <v>1394</v>
      </c>
      <c r="AW489" s="17"/>
      <c r="AX489" s="17" t="s">
        <v>5536</v>
      </c>
      <c r="AY489" s="17"/>
      <c r="AZ489" s="17" t="s">
        <v>6200</v>
      </c>
      <c r="BA489" s="7"/>
      <c r="BC489" s="18"/>
      <c r="BD489" s="18"/>
      <c r="BE489" s="18"/>
      <c r="BF489" s="18"/>
      <c r="BG489" s="18"/>
      <c r="BH489" s="18"/>
      <c r="BI489" s="18"/>
      <c r="BJ489" s="18"/>
      <c r="BK489" s="18"/>
      <c r="BM489" s="18"/>
      <c r="BN489" s="18"/>
      <c r="BO489" s="18"/>
      <c r="BP489" s="9" t="s">
        <v>5661</v>
      </c>
      <c r="BQ489" s="14"/>
      <c r="BR489" s="102" t="s">
        <v>5536</v>
      </c>
      <c r="BS489" s="14"/>
      <c r="BT489" s="14"/>
      <c r="BU489" s="9"/>
      <c r="BV489" s="9"/>
      <c r="BW489" s="9"/>
    </row>
    <row r="490" spans="1:75" x14ac:dyDescent="0.35">
      <c r="A490" s="1" t="s">
        <v>1465</v>
      </c>
      <c r="B490" s="8" t="s">
        <v>1466</v>
      </c>
      <c r="C490" s="3" t="s">
        <v>90</v>
      </c>
      <c r="D490" s="1" t="s">
        <v>11</v>
      </c>
      <c r="E490" s="1" t="s">
        <v>66</v>
      </c>
      <c r="F490" s="3" t="s">
        <v>90</v>
      </c>
      <c r="G490" s="1" t="s">
        <v>1467</v>
      </c>
      <c r="H490" s="29" t="s">
        <v>5588</v>
      </c>
      <c r="I490" s="27">
        <v>1.4270540178252754E-3</v>
      </c>
      <c r="J490" s="27">
        <v>1.0434850602975347E-2</v>
      </c>
      <c r="K490" s="27">
        <v>0</v>
      </c>
      <c r="L490" s="27">
        <v>0</v>
      </c>
      <c r="M490" s="27">
        <v>0</v>
      </c>
      <c r="N490" s="27">
        <v>0</v>
      </c>
      <c r="O490" s="27">
        <v>2.3601082232077852E-2</v>
      </c>
      <c r="P490" s="27">
        <v>7.2865247448749559E-2</v>
      </c>
      <c r="Q490" s="27">
        <v>1.448375582586303E-2</v>
      </c>
      <c r="R490" s="27">
        <v>1.2485999961061704E-3</v>
      </c>
      <c r="S490" s="80">
        <v>1.9071934099086151E-2</v>
      </c>
      <c r="T490" s="80">
        <v>0</v>
      </c>
      <c r="U490" s="80">
        <v>0</v>
      </c>
      <c r="V490" s="80">
        <v>0</v>
      </c>
      <c r="W490" s="80">
        <v>0</v>
      </c>
      <c r="X490" s="80">
        <v>3.2765795114880834E-2</v>
      </c>
      <c r="Y490" s="80">
        <v>0.38898795430987454</v>
      </c>
      <c r="Z490" s="80">
        <v>0</v>
      </c>
      <c r="AA490" s="80">
        <v>1.1058987247257355E-3</v>
      </c>
      <c r="AB490" s="80">
        <v>0</v>
      </c>
      <c r="AC490" s="80">
        <v>0</v>
      </c>
      <c r="AD490" s="80">
        <v>0</v>
      </c>
      <c r="AE490" s="80">
        <v>1.2486722655972442E-3</v>
      </c>
      <c r="AF490" s="80">
        <v>0</v>
      </c>
      <c r="AG490" s="80"/>
      <c r="AH490" s="80">
        <v>1.8906648800165224E-2</v>
      </c>
      <c r="AI490" s="80">
        <v>8.6573575804573505E-2</v>
      </c>
      <c r="AJ490" s="80">
        <v>0.14163159598575592</v>
      </c>
      <c r="AK490" s="80">
        <v>0.10838372153646189</v>
      </c>
      <c r="AL490" s="80">
        <v>5.7456546434739006E-2</v>
      </c>
      <c r="AM490" s="80">
        <v>8.6573575804573505E-2</v>
      </c>
      <c r="AN490" s="41" t="s">
        <v>5558</v>
      </c>
      <c r="AO490" s="41"/>
      <c r="AP490" s="40" t="str" cm="1">
        <f t="array" ref="AP490">IFERROR(_xlfn.IFS(
AR490="MPR ISSUE","PDH",
AR490="BSS Hardware Issue","BSS",
AR490="Sites strategiques, MLL, Pylone, etc.","ENVTECH",
AR490="AKTIVCO DEFAUT GE &amp; POWER Cabinet","AKTIVCO",
AR490="AKTIVCO Coupure ENEO &amp; Baisse de tension","AKTIVCO GRID ONLY",
AR490="Coupure ENEO &amp; Baisse de tension","IHS GRID ONLY",
AR490="Defaut GE &amp; POWER Cabinet","IHS",
AR490="Sharing","Partners",
AR490="Sites strategiques &amp; DataCenter","SST &amp; DC",
AR490="Exclu","Exclu",
AR490="SAT","SAT",
AR490="SPARE-ISSUE","SPARE-ISSUE",
AR490="Fiber CAmtel","TRANS_FO_CAMTEL",
AR490="Fiber AOF","Fiber AOF",
AR490="Projet OCM (HUAWEI)","TRAVAUX-HUAWEI",
AR490="Projet OCM (NOKIA)","TRAVAUX-NOKIA",
AR490="ACCESS-ISSUE","ACCESS-ISSUE",
AR490="Projet OCM (ZTE, NOKIA, autres projets)","TRAVAUX OCM",
AR490="No root CAuse","No root cause",
AR490="ODU HS","PDH",
AR490="IP &amp; VLAN","PDH",
AR490="Warehouse HUAWEI","SPARE-ISSUE",
AR490="SPARE-HS","SPARE-ISSUE",
AR490="Power Telco","BSS",AR490="no impacts","no impacts"
),"")</f>
        <v>No root cause</v>
      </c>
      <c r="AQ490" s="40" t="str" cm="1">
        <f t="array" ref="AQ490">IFERROR(_xlfn.IFS(
AR490="MPR ISSUE","TX ISSUE",
AR490="BSS Hardware Issue","RAN ISSUE",
AR490="Sites strategiques, MLL, Pylone, etc.","ENVTECH",
AR490="AKTIVCO DEFAUT GE &amp; POWER Cabinet","POWER ISSUE",
AR490="AKTIVCO Coupure ENEO &amp; Baisse de tension","POWER ISSUE",
AR490="Coupure ENEO &amp; Baisse de tension","POWER ISSUE",
AR490="Defaut GE &amp; POWER Cabinet","POWER ISSUE",
AR490="Sharing","POWER ISSUE",
AR490="Sites strategiques &amp; DataCenter","POWER ISSUE",
AR490="Exclu","Exclu",
AR490="SAT","TX ISSUE",
AR490="SPARE-ISSUE","SPARE-ISSUE",
AR490="Fiber CAmtel","TX ISSUE",
AR490="Fiber AOF","TX ISSUE",
AR490="Projet OCM (HUAWEI)","TRAVAUX-HUAWEI",
AR490="Projet OCM (NOKIA)","TRAVAUX -NOKIA",
AR490="ACCESS-ISSUE","ACCESS-ISSUE",
AR490="Projet OCM (ZTE, NOKIA, autres projets)","TRAVAUX OCM",
AR490="No root CAuse","No root cause",
AR490="ODU HS","TX ISSUE",
AR490="IP &amp; VLAN","TX ISSUE",
AR490="Warehouse HUAWEI","SPARE-ISSUE",
AR490="SPARE-HS","SPARE-ISSUE",
AR490="Power Telco","RAN ISSUE",AR490="no impacts","no impacts"
),"")</f>
        <v>No root cause</v>
      </c>
      <c r="AR490" s="59" t="s">
        <v>5343</v>
      </c>
      <c r="AS490" s="40" t="str" cm="1">
        <f t="array" ref="AS490">IFERROR(_xlfn.IFS(
AR490="MPR ISSUE","ACTIVE",
AR490="BSS Hardware Issue","ACTIVE",
AR490="Sites strategiques, MLL, Pylone, etc.","PASSIVE",
AR490="AKTIVCO DEFAUT GE &amp; POWER Cabinet","PASSIVE",
AR490="AKTIVCO Coupure ENEO &amp; Baisse de tension","PASSIVE",
AR490="Coupure ENEO &amp; Baisse de tension","PASSIVE",
AR490="Defaut GE &amp; POWER Cabinet","PASSIVE",
AR490="Sharing","PASSIVE",
AR490="Sites strategiques &amp; DataCenter","PASSIVE",
AR490="Exclu","Exclu",
AR490="SAT","ACTIVE",
AR490="SPARE-ISSUE","SPARE-ISSUE",
AR490="Fiber CAmtel","ACTIVE",
AR490="Fiber AOF","ACTIVE",
AR490="Projet OCM (HUAWEI)","PLANNED WORKS",
AR490="Projet OCM (NOKIA)","PLANNED WORKS",
AR490="ACCESS-ISSUE","ACCESS-ISSUE",
AR490="Projet OCM (ZTE, NOKIA, autres projets)","PLANNED WORKS",
AR490="No root CAuse","No root cause",
AR490="ODU HS","ACTIVE",
AR490="IP &amp; VLAN","ACTIVE",
AR490="Warehouse HUAWEI","SPARE-ISSUE",
AR490="SPARE-HS","SPARE-ISSUE",
AR490="Power Telco","ACTIVE", AR490="no impacts","no impacts"
),"")</f>
        <v>No root cause</v>
      </c>
      <c r="AT490" s="99" t="s">
        <v>5661</v>
      </c>
      <c r="AU490" s="99" t="s">
        <v>1466</v>
      </c>
      <c r="AW490" s="17"/>
      <c r="AX490" s="17" t="s">
        <v>5536</v>
      </c>
      <c r="AY490" s="17"/>
      <c r="AZ490" s="17" t="s">
        <v>5536</v>
      </c>
      <c r="BA490" s="7"/>
      <c r="BC490" s="18"/>
      <c r="BD490" s="18"/>
      <c r="BE490" s="18"/>
      <c r="BF490" s="18"/>
      <c r="BG490" s="18"/>
      <c r="BH490" s="18"/>
      <c r="BI490" s="18"/>
      <c r="BJ490" s="18"/>
      <c r="BK490" s="18"/>
      <c r="BM490" s="18"/>
      <c r="BN490" s="18"/>
      <c r="BO490" s="18"/>
      <c r="BP490" s="9" t="s">
        <v>5661</v>
      </c>
      <c r="BQ490" s="14"/>
      <c r="BR490" s="102" t="s">
        <v>5536</v>
      </c>
      <c r="BS490" s="14"/>
      <c r="BT490" s="14"/>
      <c r="BU490" s="9"/>
      <c r="BV490" s="9"/>
      <c r="BW490" s="9"/>
    </row>
    <row r="491" spans="1:75" x14ac:dyDescent="0.35">
      <c r="A491" s="1" t="s">
        <v>3154</v>
      </c>
      <c r="B491" s="1" t="s">
        <v>3155</v>
      </c>
      <c r="C491" s="3" t="s">
        <v>32</v>
      </c>
      <c r="D491" s="1" t="s">
        <v>21</v>
      </c>
      <c r="E491" s="1" t="s">
        <v>12</v>
      </c>
      <c r="F491" s="3" t="s">
        <v>31</v>
      </c>
      <c r="G491" s="1" t="s">
        <v>32</v>
      </c>
      <c r="H491" s="30" t="s">
        <v>5587</v>
      </c>
      <c r="I491" s="27">
        <v>0</v>
      </c>
      <c r="J491" s="27">
        <v>31.170865757505716</v>
      </c>
      <c r="K491" s="27">
        <v>53.219071120585099</v>
      </c>
      <c r="L491" s="27">
        <v>22.29885955375207</v>
      </c>
      <c r="M491" s="27">
        <v>49.418023559425087</v>
      </c>
      <c r="N491" s="27">
        <v>20.376006255118671</v>
      </c>
      <c r="O491" s="27">
        <v>0</v>
      </c>
      <c r="P491" s="27">
        <v>0</v>
      </c>
      <c r="Q491" s="27">
        <v>12.850976506208037</v>
      </c>
      <c r="R491" s="27">
        <v>0</v>
      </c>
      <c r="S491" s="80">
        <v>0</v>
      </c>
      <c r="T491" s="80">
        <v>0</v>
      </c>
      <c r="U491" s="80">
        <v>0</v>
      </c>
      <c r="V491" s="80">
        <v>0</v>
      </c>
      <c r="W491" s="80">
        <v>0</v>
      </c>
      <c r="X491" s="80">
        <v>0</v>
      </c>
      <c r="Y491" s="80">
        <v>0</v>
      </c>
      <c r="Z491" s="80">
        <v>0</v>
      </c>
      <c r="AA491" s="80">
        <v>0</v>
      </c>
      <c r="AB491" s="80">
        <v>0</v>
      </c>
      <c r="AC491" s="80">
        <v>0</v>
      </c>
      <c r="AD491" s="80">
        <v>0</v>
      </c>
      <c r="AE491" s="80">
        <v>0</v>
      </c>
      <c r="AF491" s="80">
        <v>0</v>
      </c>
      <c r="AG491" s="80"/>
      <c r="AH491" s="80">
        <v>0</v>
      </c>
      <c r="AI491" s="80">
        <v>8.6214768586291679E-2</v>
      </c>
      <c r="AJ491" s="80">
        <v>4.0091483519777468E-2</v>
      </c>
      <c r="AK491" s="80">
        <v>3.4160147019322712E-2</v>
      </c>
      <c r="AL491" s="80">
        <v>0.13235525875145251</v>
      </c>
      <c r="AM491" s="80">
        <v>8.6214768586291679E-2</v>
      </c>
      <c r="AN491" s="41" t="s">
        <v>5558</v>
      </c>
      <c r="AO491" s="41"/>
      <c r="AP491" s="40" t="str" cm="1">
        <f t="array" ref="AP491">IFERROR(_xlfn.IFS(
AR491="MPR ISSUE","PDH",
AR491="BSS Hardware Issue","BSS",
AR491="Sites strategiques, MLL, Pylone, etc.","ENVTECH",
AR491="AKTIVCO DEFAUT GE &amp; POWER Cabinet","AKTIVCO",
AR491="AKTIVCO Coupure ENEO &amp; Baisse de tension","AKTIVCO GRID ONLY",
AR491="Coupure ENEO &amp; Baisse de tension","IHS GRID ONLY",
AR491="Defaut GE &amp; POWER Cabinet","IHS",
AR491="Sharing","Partners",
AR491="Sites strategiques &amp; DataCenter","SST &amp; DC",
AR491="Exclu","Exclu",
AR491="SAT","SAT",
AR491="SPARE-ISSUE","SPARE-ISSUE",
AR491="Fiber CAmtel","TRANS_FO_CAMTEL",
AR491="Fiber AOF","Fiber AOF",
AR491="Projet OCM (HUAWEI)","TRAVAUX-HUAWEI",
AR491="Projet OCM (NOKIA)","TRAVAUX-NOKIA",
AR491="ACCESS-ISSUE","ACCESS-ISSUE",
AR491="Projet OCM (ZTE, NOKIA, autres projets)","TRAVAUX OCM",
AR491="No root CAuse","No root cause",
AR491="ODU HS","PDH",
AR491="IP &amp; VLAN","PDH",
AR491="Warehouse HUAWEI","SPARE-ISSUE",
AR491="SPARE-HS","SPARE-ISSUE",
AR491="Power Telco","BSS",AR491="no impacts","no impacts"
),"")</f>
        <v>No root cause</v>
      </c>
      <c r="AQ491" s="40" t="str" cm="1">
        <f t="array" ref="AQ491">IFERROR(_xlfn.IFS(
AR491="MPR ISSUE","TX ISSUE",
AR491="BSS Hardware Issue","RAN ISSUE",
AR491="Sites strategiques, MLL, Pylone, etc.","ENVTECH",
AR491="AKTIVCO DEFAUT GE &amp; POWER Cabinet","POWER ISSUE",
AR491="AKTIVCO Coupure ENEO &amp; Baisse de tension","POWER ISSUE",
AR491="Coupure ENEO &amp; Baisse de tension","POWER ISSUE",
AR491="Defaut GE &amp; POWER Cabinet","POWER ISSUE",
AR491="Sharing","POWER ISSUE",
AR491="Sites strategiques &amp; DataCenter","POWER ISSUE",
AR491="Exclu","Exclu",
AR491="SAT","TX ISSUE",
AR491="SPARE-ISSUE","SPARE-ISSUE",
AR491="Fiber CAmtel","TX ISSUE",
AR491="Fiber AOF","TX ISSUE",
AR491="Projet OCM (HUAWEI)","TRAVAUX-HUAWEI",
AR491="Projet OCM (NOKIA)","TRAVAUX -NOKIA",
AR491="ACCESS-ISSUE","ACCESS-ISSUE",
AR491="Projet OCM (ZTE, NOKIA, autres projets)","TRAVAUX OCM",
AR491="No root CAuse","No root cause",
AR491="ODU HS","TX ISSUE",
AR491="IP &amp; VLAN","TX ISSUE",
AR491="Warehouse HUAWEI","SPARE-ISSUE",
AR491="SPARE-HS","SPARE-ISSUE",
AR491="Power Telco","RAN ISSUE",AR491="no impacts","no impacts"
),"")</f>
        <v>No root cause</v>
      </c>
      <c r="AR491" s="59" t="s">
        <v>5343</v>
      </c>
      <c r="AS491" s="40" t="str" cm="1">
        <f t="array" ref="AS491">IFERROR(_xlfn.IFS(
AR491="MPR ISSUE","ACTIVE",
AR491="BSS Hardware Issue","ACTIVE",
AR491="Sites strategiques, MLL, Pylone, etc.","PASSIVE",
AR491="AKTIVCO DEFAUT GE &amp; POWER Cabinet","PASSIVE",
AR491="AKTIVCO Coupure ENEO &amp; Baisse de tension","PASSIVE",
AR491="Coupure ENEO &amp; Baisse de tension","PASSIVE",
AR491="Defaut GE &amp; POWER Cabinet","PASSIVE",
AR491="Sharing","PASSIVE",
AR491="Sites strategiques &amp; DataCenter","PASSIVE",
AR491="Exclu","Exclu",
AR491="SAT","ACTIVE",
AR491="SPARE-ISSUE","SPARE-ISSUE",
AR491="Fiber CAmtel","ACTIVE",
AR491="Fiber AOF","ACTIVE",
AR491="Projet OCM (HUAWEI)","PLANNED WORKS",
AR491="Projet OCM (NOKIA)","PLANNED WORKS",
AR491="ACCESS-ISSUE","ACCESS-ISSUE",
AR491="Projet OCM (ZTE, NOKIA, autres projets)","PLANNED WORKS",
AR491="No root CAuse","No root cause",
AR491="ODU HS","ACTIVE",
AR491="IP &amp; VLAN","ACTIVE",
AR491="Warehouse HUAWEI","SPARE-ISSUE",
AR491="SPARE-HS","SPARE-ISSUE",
AR491="Power Telco","ACTIVE", AR491="no impacts","no impacts"
),"")</f>
        <v>No root cause</v>
      </c>
      <c r="AT491" s="99" t="s">
        <v>5661</v>
      </c>
      <c r="AU491" s="99" t="s">
        <v>3155</v>
      </c>
      <c r="AW491" s="17"/>
      <c r="AX491" s="17" t="s">
        <v>5536</v>
      </c>
      <c r="AY491" s="17"/>
      <c r="AZ491" s="17" t="s">
        <v>5536</v>
      </c>
      <c r="BA491" s="7"/>
      <c r="BC491" s="18"/>
      <c r="BD491" s="18"/>
      <c r="BE491" s="18"/>
      <c r="BF491" s="18"/>
      <c r="BG491" s="18"/>
      <c r="BH491" s="18"/>
      <c r="BI491" s="18"/>
      <c r="BJ491" s="18"/>
      <c r="BK491" s="18"/>
      <c r="BM491" s="18"/>
      <c r="BN491" s="18"/>
      <c r="BO491" s="18"/>
      <c r="BP491" s="9" t="s">
        <v>5661</v>
      </c>
      <c r="BQ491" s="14"/>
      <c r="BR491" s="102" t="s">
        <v>5536</v>
      </c>
      <c r="BS491" s="14"/>
      <c r="BT491" s="14"/>
      <c r="BU491" s="9"/>
      <c r="BV491" s="9"/>
      <c r="BW491" s="9"/>
    </row>
    <row r="492" spans="1:75" x14ac:dyDescent="0.35">
      <c r="A492" s="1" t="s">
        <v>3061</v>
      </c>
      <c r="B492" s="1" t="s">
        <v>3062</v>
      </c>
      <c r="C492" s="3" t="s">
        <v>55</v>
      </c>
      <c r="D492" s="1" t="s">
        <v>21</v>
      </c>
      <c r="E492" s="1" t="s">
        <v>122</v>
      </c>
      <c r="F492" s="3" t="s">
        <v>55</v>
      </c>
      <c r="G492" s="1" t="s">
        <v>3061</v>
      </c>
      <c r="H492" s="29" t="s">
        <v>5588</v>
      </c>
      <c r="I492" s="27">
        <v>6.6661176877187159E-2</v>
      </c>
      <c r="J492" s="27">
        <v>6.6951234561534845</v>
      </c>
      <c r="K492" s="27">
        <v>9.2457045997380387</v>
      </c>
      <c r="L492" s="27">
        <v>9.2457045997380387</v>
      </c>
      <c r="M492" s="27">
        <v>9.2490042801804879</v>
      </c>
      <c r="N492" s="27">
        <v>9.2947796945816012</v>
      </c>
      <c r="O492" s="27">
        <v>9.2457045997380387</v>
      </c>
      <c r="P492" s="27">
        <v>9.2457045997380387</v>
      </c>
      <c r="Q492" s="27">
        <v>5.1925938767182318</v>
      </c>
      <c r="R492" s="27">
        <v>0</v>
      </c>
      <c r="S492" s="80">
        <v>0</v>
      </c>
      <c r="T492" s="80">
        <v>4.9052142704169507E-3</v>
      </c>
      <c r="U492" s="80">
        <v>0</v>
      </c>
      <c r="V492" s="80">
        <v>0</v>
      </c>
      <c r="W492" s="80">
        <v>4.9052142704169507E-3</v>
      </c>
      <c r="X492" s="80">
        <v>2.2295138124645555E-3</v>
      </c>
      <c r="Y492" s="80">
        <v>0</v>
      </c>
      <c r="Z492" s="80">
        <v>0</v>
      </c>
      <c r="AA492" s="80">
        <v>0</v>
      </c>
      <c r="AB492" s="80">
        <v>0.3372711521967372</v>
      </c>
      <c r="AC492" s="80">
        <v>0</v>
      </c>
      <c r="AD492" s="80">
        <v>0</v>
      </c>
      <c r="AE492" s="80">
        <v>0</v>
      </c>
      <c r="AF492" s="80">
        <v>0</v>
      </c>
      <c r="AG492" s="80"/>
      <c r="AH492" s="80">
        <v>0.22984925751592308</v>
      </c>
      <c r="AI492" s="80">
        <v>8.4894972790804518E-2</v>
      </c>
      <c r="AJ492" s="80">
        <v>0.59450299549576557</v>
      </c>
      <c r="AK492" s="80">
        <v>0</v>
      </c>
      <c r="AL492" s="80">
        <v>0</v>
      </c>
      <c r="AM492" s="80">
        <v>8.4894972790804518E-2</v>
      </c>
      <c r="AN492" s="41" t="s">
        <v>5591</v>
      </c>
      <c r="AO492" s="41"/>
      <c r="AP492" s="40" t="str" cm="1">
        <f t="array" ref="AP492">IFERROR(_xlfn.IFS(
AR492="MPR ISSUE","PDH",
AR492="BSS Hardware Issue","BSS",
AR492="Sites strategiques, MLL, Pylone, etc.","ENVTECH",
AR492="AKTIVCO DEFAUT GE &amp; POWER Cabinet","AKTIVCO",
AR492="AKTIVCO Coupure ENEO &amp; Baisse de tension","AKTIVCO GRID ONLY",
AR492="Coupure ENEO &amp; Baisse de tension","IHS GRID ONLY",
AR492="Defaut GE &amp; POWER Cabinet","IHS",
AR492="Sharing","Partners",
AR492="Sites strategiques &amp; DataCenter","SST &amp; DC",
AR492="Exclu","Exclu",
AR492="SAT","SAT",
AR492="SPARE-ISSUE","SPARE-ISSUE",
AR492="Fiber CAmtel","TRANS_FO_CAMTEL",
AR492="Fiber AOF","Fiber AOF",
AR492="Projet OCM (HUAWEI)","TRAVAUX-HUAWEI",
AR492="Projet OCM (NOKIA)","TRAVAUX-NOKIA",
AR492="ACCESS-ISSUE","ACCESS-ISSUE",
AR492="Projet OCM (ZTE, NOKIA, autres projets)","TRAVAUX OCM",
AR492="No root CAuse","No root cause",
AR492="ODU HS","PDH",
AR492="IP &amp; VLAN","PDH",
AR492="Warehouse HUAWEI","SPARE-ISSUE",
AR492="SPARE-HS","SPARE-ISSUE",
AR492="Power Telco","BSS",AR492="no impacts","no impacts"
),"")</f>
        <v>No root cause</v>
      </c>
      <c r="AQ492" s="40" t="str" cm="1">
        <f t="array" ref="AQ492">IFERROR(_xlfn.IFS(
AR492="MPR ISSUE","TX ISSUE",
AR492="BSS Hardware Issue","RAN ISSUE",
AR492="Sites strategiques, MLL, Pylone, etc.","ENVTECH",
AR492="AKTIVCO DEFAUT GE &amp; POWER Cabinet","POWER ISSUE",
AR492="AKTIVCO Coupure ENEO &amp; Baisse de tension","POWER ISSUE",
AR492="Coupure ENEO &amp; Baisse de tension","POWER ISSUE",
AR492="Defaut GE &amp; POWER Cabinet","POWER ISSUE",
AR492="Sharing","POWER ISSUE",
AR492="Sites strategiques &amp; DataCenter","POWER ISSUE",
AR492="Exclu","Exclu",
AR492="SAT","TX ISSUE",
AR492="SPARE-ISSUE","SPARE-ISSUE",
AR492="Fiber CAmtel","TX ISSUE",
AR492="Fiber AOF","TX ISSUE",
AR492="Projet OCM (HUAWEI)","TRAVAUX-HUAWEI",
AR492="Projet OCM (NOKIA)","TRAVAUX -NOKIA",
AR492="ACCESS-ISSUE","ACCESS-ISSUE",
AR492="Projet OCM (ZTE, NOKIA, autres projets)","TRAVAUX OCM",
AR492="No root CAuse","No root cause",
AR492="ODU HS","TX ISSUE",
AR492="IP &amp; VLAN","TX ISSUE",
AR492="Warehouse HUAWEI","SPARE-ISSUE",
AR492="SPARE-HS","SPARE-ISSUE",
AR492="Power Telco","RAN ISSUE",AR492="no impacts","no impacts"
),"")</f>
        <v>No root cause</v>
      </c>
      <c r="AR492" s="59" t="s">
        <v>5343</v>
      </c>
      <c r="AS492" s="40" t="str" cm="1">
        <f t="array" ref="AS492">IFERROR(_xlfn.IFS(
AR492="MPR ISSUE","ACTIVE",
AR492="BSS Hardware Issue","ACTIVE",
AR492="Sites strategiques, MLL, Pylone, etc.","PASSIVE",
AR492="AKTIVCO DEFAUT GE &amp; POWER Cabinet","PASSIVE",
AR492="AKTIVCO Coupure ENEO &amp; Baisse de tension","PASSIVE",
AR492="Coupure ENEO &amp; Baisse de tension","PASSIVE",
AR492="Defaut GE &amp; POWER Cabinet","PASSIVE",
AR492="Sharing","PASSIVE",
AR492="Sites strategiques &amp; DataCenter","PASSIVE",
AR492="Exclu","Exclu",
AR492="SAT","ACTIVE",
AR492="SPARE-ISSUE","SPARE-ISSUE",
AR492="Fiber CAmtel","ACTIVE",
AR492="Fiber AOF","ACTIVE",
AR492="Projet OCM (HUAWEI)","PLANNED WORKS",
AR492="Projet OCM (NOKIA)","PLANNED WORKS",
AR492="ACCESS-ISSUE","ACCESS-ISSUE",
AR492="Projet OCM (ZTE, NOKIA, autres projets)","PLANNED WORKS",
AR492="No root CAuse","No root cause",
AR492="ODU HS","ACTIVE",
AR492="IP &amp; VLAN","ACTIVE",
AR492="Warehouse HUAWEI","SPARE-ISSUE",
AR492="SPARE-HS","SPARE-ISSUE",
AR492="Power Telco","ACTIVE", AR492="no impacts","no impacts"
),"")</f>
        <v>No root cause</v>
      </c>
      <c r="AT492" s="99" t="s">
        <v>5661</v>
      </c>
      <c r="AU492" s="99" t="s">
        <v>3062</v>
      </c>
      <c r="AW492" s="17"/>
      <c r="AX492" s="17" t="s">
        <v>5536</v>
      </c>
      <c r="AY492" s="17"/>
      <c r="AZ492" s="17" t="s">
        <v>5536</v>
      </c>
      <c r="BA492" s="7"/>
      <c r="BC492" s="18"/>
      <c r="BD492" s="18"/>
      <c r="BE492" s="18"/>
      <c r="BF492" s="18"/>
      <c r="BG492" s="18"/>
      <c r="BH492" s="18"/>
      <c r="BI492" s="18"/>
      <c r="BJ492" s="18"/>
      <c r="BK492" s="18"/>
      <c r="BM492" s="18"/>
      <c r="BN492" s="18"/>
      <c r="BO492" s="18"/>
      <c r="BP492" s="9" t="s">
        <v>5661</v>
      </c>
      <c r="BQ492" s="14"/>
      <c r="BR492" s="102" t="s">
        <v>5536</v>
      </c>
      <c r="BS492" s="14"/>
      <c r="BT492" s="14"/>
      <c r="BU492" s="9"/>
      <c r="BV492" s="9"/>
      <c r="BW492" s="9"/>
    </row>
    <row r="493" spans="1:75" x14ac:dyDescent="0.35">
      <c r="A493" s="1" t="s">
        <v>2253</v>
      </c>
      <c r="B493" s="8" t="s">
        <v>2254</v>
      </c>
      <c r="C493" s="3" t="s">
        <v>38</v>
      </c>
      <c r="D493" s="1" t="s">
        <v>11</v>
      </c>
      <c r="E493" s="1" t="s">
        <v>12</v>
      </c>
      <c r="F493" s="3" t="s">
        <v>37</v>
      </c>
      <c r="G493" s="1" t="s">
        <v>38</v>
      </c>
      <c r="H493" s="30" t="s">
        <v>5587</v>
      </c>
      <c r="I493" s="27">
        <v>0</v>
      </c>
      <c r="J493" s="27">
        <v>0</v>
      </c>
      <c r="K493" s="27">
        <v>0</v>
      </c>
      <c r="L493" s="27">
        <v>0</v>
      </c>
      <c r="M493" s="27">
        <v>0</v>
      </c>
      <c r="N493" s="27">
        <v>0</v>
      </c>
      <c r="O493" s="27">
        <v>0</v>
      </c>
      <c r="P493" s="27">
        <v>0</v>
      </c>
      <c r="Q493" s="27">
        <v>0</v>
      </c>
      <c r="R493" s="27">
        <v>0</v>
      </c>
      <c r="S493" s="80">
        <v>0</v>
      </c>
      <c r="T493" s="80">
        <v>0</v>
      </c>
      <c r="U493" s="80">
        <v>0</v>
      </c>
      <c r="V493" s="80">
        <v>0</v>
      </c>
      <c r="W493" s="80">
        <v>0</v>
      </c>
      <c r="X493" s="80">
        <v>0</v>
      </c>
      <c r="Y493" s="80">
        <v>0</v>
      </c>
      <c r="Z493" s="80">
        <v>0</v>
      </c>
      <c r="AA493" s="80">
        <v>0</v>
      </c>
      <c r="AB493" s="80">
        <v>0</v>
      </c>
      <c r="AC493" s="80">
        <v>0</v>
      </c>
      <c r="AD493" s="80">
        <v>0</v>
      </c>
      <c r="AE493" s="80">
        <v>0.29479600950823698</v>
      </c>
      <c r="AF493" s="80">
        <v>0</v>
      </c>
      <c r="AG493" s="80"/>
      <c r="AH493" s="80">
        <v>0</v>
      </c>
      <c r="AI493" s="80">
        <v>8.2736928314400049E-2</v>
      </c>
      <c r="AJ493" s="80">
        <v>1.3488723427214848E-2</v>
      </c>
      <c r="AK493" s="80">
        <v>1.1794016544774735E-2</v>
      </c>
      <c r="AL493" s="80">
        <v>0.14736920154005462</v>
      </c>
      <c r="AM493" s="80">
        <v>8.2736928314400049E-2</v>
      </c>
      <c r="AN493" s="41" t="s">
        <v>5558</v>
      </c>
      <c r="AO493" s="41"/>
      <c r="AP493" s="40" t="str" cm="1">
        <f t="array" ref="AP493">IFERROR(_xlfn.IFS(
AR493="MPR ISSUE","PDH",
AR493="BSS Hardware Issue","BSS",
AR493="Sites strategiques, MLL, Pylone, etc.","ENVTECH",
AR493="AKTIVCO DEFAUT GE &amp; POWER Cabinet","AKTIVCO",
AR493="AKTIVCO Coupure ENEO &amp; Baisse de tension","AKTIVCO GRID ONLY",
AR493="Coupure ENEO &amp; Baisse de tension","IHS GRID ONLY",
AR493="Defaut GE &amp; POWER Cabinet","IHS",
AR493="Sharing","Partners",
AR493="Sites strategiques &amp; DataCenter","SST &amp; DC",
AR493="Exclu","Exclu",
AR493="SAT","SAT",
AR493="SPARE-ISSUE","SPARE-ISSUE",
AR493="Fiber CAmtel","TRANS_FO_CAMTEL",
AR493="Fiber AOF","Fiber AOF",
AR493="Projet OCM (HUAWEI)","TRAVAUX-HUAWEI",
AR493="Projet OCM (NOKIA)","TRAVAUX-NOKIA",
AR493="ACCESS-ISSUE","ACCESS-ISSUE",
AR493="Projet OCM (ZTE, NOKIA, autres projets)","TRAVAUX OCM",
AR493="No root CAuse","No root cause",
AR493="ODU HS","PDH",
AR493="IP &amp; VLAN","PDH",
AR493="Warehouse HUAWEI","SPARE-ISSUE",
AR493="SPARE-HS","SPARE-ISSUE",
AR493="Power Telco","BSS",AR493="no impacts","no impacts"
),"")</f>
        <v>No root cause</v>
      </c>
      <c r="AQ493" s="40" t="str" cm="1">
        <f t="array" ref="AQ493">IFERROR(_xlfn.IFS(
AR493="MPR ISSUE","TX ISSUE",
AR493="BSS Hardware Issue","RAN ISSUE",
AR493="Sites strategiques, MLL, Pylone, etc.","ENVTECH",
AR493="AKTIVCO DEFAUT GE &amp; POWER Cabinet","POWER ISSUE",
AR493="AKTIVCO Coupure ENEO &amp; Baisse de tension","POWER ISSUE",
AR493="Coupure ENEO &amp; Baisse de tension","POWER ISSUE",
AR493="Defaut GE &amp; POWER Cabinet","POWER ISSUE",
AR493="Sharing","POWER ISSUE",
AR493="Sites strategiques &amp; DataCenter","POWER ISSUE",
AR493="Exclu","Exclu",
AR493="SAT","TX ISSUE",
AR493="SPARE-ISSUE","SPARE-ISSUE",
AR493="Fiber CAmtel","TX ISSUE",
AR493="Fiber AOF","TX ISSUE",
AR493="Projet OCM (HUAWEI)","TRAVAUX-HUAWEI",
AR493="Projet OCM (NOKIA)","TRAVAUX -NOKIA",
AR493="ACCESS-ISSUE","ACCESS-ISSUE",
AR493="Projet OCM (ZTE, NOKIA, autres projets)","TRAVAUX OCM",
AR493="No root CAuse","No root cause",
AR493="ODU HS","TX ISSUE",
AR493="IP &amp; VLAN","TX ISSUE",
AR493="Warehouse HUAWEI","SPARE-ISSUE",
AR493="SPARE-HS","SPARE-ISSUE",
AR493="Power Telco","RAN ISSUE",AR493="no impacts","no impacts"
),"")</f>
        <v>No root cause</v>
      </c>
      <c r="AR493" s="59" t="s">
        <v>5343</v>
      </c>
      <c r="AS493" s="40" t="str" cm="1">
        <f t="array" ref="AS493">IFERROR(_xlfn.IFS(
AR493="MPR ISSUE","ACTIVE",
AR493="BSS Hardware Issue","ACTIVE",
AR493="Sites strategiques, MLL, Pylone, etc.","PASSIVE",
AR493="AKTIVCO DEFAUT GE &amp; POWER Cabinet","PASSIVE",
AR493="AKTIVCO Coupure ENEO &amp; Baisse de tension","PASSIVE",
AR493="Coupure ENEO &amp; Baisse de tension","PASSIVE",
AR493="Defaut GE &amp; POWER Cabinet","PASSIVE",
AR493="Sharing","PASSIVE",
AR493="Sites strategiques &amp; DataCenter","PASSIVE",
AR493="Exclu","Exclu",
AR493="SAT","ACTIVE",
AR493="SPARE-ISSUE","SPARE-ISSUE",
AR493="Fiber CAmtel","ACTIVE",
AR493="Fiber AOF","ACTIVE",
AR493="Projet OCM (HUAWEI)","PLANNED WORKS",
AR493="Projet OCM (NOKIA)","PLANNED WORKS",
AR493="ACCESS-ISSUE","ACCESS-ISSUE",
AR493="Projet OCM (ZTE, NOKIA, autres projets)","PLANNED WORKS",
AR493="No root CAuse","No root cause",
AR493="ODU HS","ACTIVE",
AR493="IP &amp; VLAN","ACTIVE",
AR493="Warehouse HUAWEI","SPARE-ISSUE",
AR493="SPARE-HS","SPARE-ISSUE",
AR493="Power Telco","ACTIVE", AR493="no impacts","no impacts"
),"")</f>
        <v>No root cause</v>
      </c>
      <c r="AT493" s="99" t="s">
        <v>5661</v>
      </c>
      <c r="AU493" s="99" t="s">
        <v>2254</v>
      </c>
      <c r="AW493" s="17"/>
      <c r="AX493" s="17" t="s">
        <v>5536</v>
      </c>
      <c r="AY493" s="17"/>
      <c r="AZ493" s="17" t="s">
        <v>5536</v>
      </c>
      <c r="BA493" s="7"/>
      <c r="BC493" s="18"/>
      <c r="BD493" s="18"/>
      <c r="BE493" s="18"/>
      <c r="BF493" s="18"/>
      <c r="BG493" s="18"/>
      <c r="BH493" s="18"/>
      <c r="BI493" s="18"/>
      <c r="BJ493" s="18"/>
      <c r="BK493" s="18"/>
      <c r="BM493" s="18"/>
      <c r="BN493" s="18"/>
      <c r="BO493" s="18"/>
      <c r="BP493" s="9" t="s">
        <v>5661</v>
      </c>
      <c r="BQ493" s="14"/>
      <c r="BR493" s="102" t="s">
        <v>5536</v>
      </c>
      <c r="BS493" s="14"/>
      <c r="BT493" s="14"/>
      <c r="BU493" s="9"/>
      <c r="BV493" s="9"/>
      <c r="BW493" s="9"/>
    </row>
    <row r="494" spans="1:75" x14ac:dyDescent="0.35">
      <c r="A494" s="1" t="s">
        <v>4162</v>
      </c>
      <c r="B494" s="8" t="s">
        <v>4163</v>
      </c>
      <c r="C494" s="3" t="s">
        <v>32</v>
      </c>
      <c r="D494" s="1" t="s">
        <v>11</v>
      </c>
      <c r="E494" s="1" t="s">
        <v>302</v>
      </c>
      <c r="F494" s="3" t="s">
        <v>31</v>
      </c>
      <c r="G494" s="1" t="s">
        <v>32</v>
      </c>
      <c r="H494" s="30" t="s">
        <v>5587</v>
      </c>
      <c r="I494" s="27">
        <v>0</v>
      </c>
      <c r="J494" s="27">
        <v>0</v>
      </c>
      <c r="K494" s="27">
        <v>0</v>
      </c>
      <c r="L494" s="27">
        <v>0</v>
      </c>
      <c r="M494" s="27">
        <v>0</v>
      </c>
      <c r="N494" s="27">
        <v>0</v>
      </c>
      <c r="O494" s="27">
        <v>0</v>
      </c>
      <c r="P494" s="27">
        <v>0</v>
      </c>
      <c r="Q494" s="27">
        <v>6.581143899119074E-2</v>
      </c>
      <c r="R494" s="27">
        <v>0</v>
      </c>
      <c r="S494" s="80">
        <v>0</v>
      </c>
      <c r="T494" s="80">
        <v>0</v>
      </c>
      <c r="U494" s="80">
        <v>0</v>
      </c>
      <c r="V494" s="80">
        <v>0</v>
      </c>
      <c r="W494" s="80">
        <v>0</v>
      </c>
      <c r="X494" s="80">
        <v>0</v>
      </c>
      <c r="Y494" s="80">
        <v>0</v>
      </c>
      <c r="Z494" s="80">
        <v>0</v>
      </c>
      <c r="AA494" s="80">
        <v>0</v>
      </c>
      <c r="AB494" s="80">
        <v>0</v>
      </c>
      <c r="AC494" s="80">
        <v>0</v>
      </c>
      <c r="AD494" s="80">
        <v>0</v>
      </c>
      <c r="AE494" s="80">
        <v>0</v>
      </c>
      <c r="AF494" s="80">
        <v>0</v>
      </c>
      <c r="AG494" s="80"/>
      <c r="AH494" s="80">
        <v>0</v>
      </c>
      <c r="AI494" s="80">
        <v>8.1506307910499523E-2</v>
      </c>
      <c r="AJ494" s="80">
        <v>5.2081459899524001E-2</v>
      </c>
      <c r="AK494" s="80">
        <v>4.3988494139968325E-2</v>
      </c>
      <c r="AL494" s="80">
        <v>0.11371608148542131</v>
      </c>
      <c r="AM494" s="80">
        <v>8.1506307910499523E-2</v>
      </c>
      <c r="AN494" s="41" t="s">
        <v>5558</v>
      </c>
      <c r="AO494" s="41"/>
      <c r="AP494" s="40" t="str" cm="1">
        <f t="array" ref="AP494">IFERROR(_xlfn.IFS(
AR494="MPR ISSUE","PDH",
AR494="BSS Hardware Issue","BSS",
AR494="Sites strategiques, MLL, Pylone, etc.","ENVTECH",
AR494="AKTIVCO DEFAUT GE &amp; POWER Cabinet","AKTIVCO",
AR494="AKTIVCO Coupure ENEO &amp; Baisse de tension","AKTIVCO GRID ONLY",
AR494="Coupure ENEO &amp; Baisse de tension","IHS GRID ONLY",
AR494="Defaut GE &amp; POWER Cabinet","IHS",
AR494="Sharing","Partners",
AR494="Sites strategiques &amp; DataCenter","SST &amp; DC",
AR494="Exclu","Exclu",
AR494="SAT","SAT",
AR494="SPARE-ISSUE","SPARE-ISSUE",
AR494="Fiber CAmtel","TRANS_FO_CAMTEL",
AR494="Fiber AOF","Fiber AOF",
AR494="Projet OCM (HUAWEI)","TRAVAUX-HUAWEI",
AR494="Projet OCM (NOKIA)","TRAVAUX-NOKIA",
AR494="ACCESS-ISSUE","ACCESS-ISSUE",
AR494="Projet OCM (ZTE, NOKIA, autres projets)","TRAVAUX OCM",
AR494="No root CAuse","No root cause",
AR494="ODU HS","PDH",
AR494="IP &amp; VLAN","PDH",
AR494="Warehouse HUAWEI","SPARE-ISSUE",
AR494="SPARE-HS","SPARE-ISSUE",
AR494="Power Telco","BSS",AR494="no impacts","no impacts"
),"")</f>
        <v>No root cause</v>
      </c>
      <c r="AQ494" s="40" t="str" cm="1">
        <f t="array" ref="AQ494">IFERROR(_xlfn.IFS(
AR494="MPR ISSUE","TX ISSUE",
AR494="BSS Hardware Issue","RAN ISSUE",
AR494="Sites strategiques, MLL, Pylone, etc.","ENVTECH",
AR494="AKTIVCO DEFAUT GE &amp; POWER Cabinet","POWER ISSUE",
AR494="AKTIVCO Coupure ENEO &amp; Baisse de tension","POWER ISSUE",
AR494="Coupure ENEO &amp; Baisse de tension","POWER ISSUE",
AR494="Defaut GE &amp; POWER Cabinet","POWER ISSUE",
AR494="Sharing","POWER ISSUE",
AR494="Sites strategiques &amp; DataCenter","POWER ISSUE",
AR494="Exclu","Exclu",
AR494="SAT","TX ISSUE",
AR494="SPARE-ISSUE","SPARE-ISSUE",
AR494="Fiber CAmtel","TX ISSUE",
AR494="Fiber AOF","TX ISSUE",
AR494="Projet OCM (HUAWEI)","TRAVAUX-HUAWEI",
AR494="Projet OCM (NOKIA)","TRAVAUX -NOKIA",
AR494="ACCESS-ISSUE","ACCESS-ISSUE",
AR494="Projet OCM (ZTE, NOKIA, autres projets)","TRAVAUX OCM",
AR494="No root CAuse","No root cause",
AR494="ODU HS","TX ISSUE",
AR494="IP &amp; VLAN","TX ISSUE",
AR494="Warehouse HUAWEI","SPARE-ISSUE",
AR494="SPARE-HS","SPARE-ISSUE",
AR494="Power Telco","RAN ISSUE",AR494="no impacts","no impacts"
),"")</f>
        <v>No root cause</v>
      </c>
      <c r="AR494" s="59" t="s">
        <v>5343</v>
      </c>
      <c r="AS494" s="40" t="str" cm="1">
        <f t="array" ref="AS494">IFERROR(_xlfn.IFS(
AR494="MPR ISSUE","ACTIVE",
AR494="BSS Hardware Issue","ACTIVE",
AR494="Sites strategiques, MLL, Pylone, etc.","PASSIVE",
AR494="AKTIVCO DEFAUT GE &amp; POWER Cabinet","PASSIVE",
AR494="AKTIVCO Coupure ENEO &amp; Baisse de tension","PASSIVE",
AR494="Coupure ENEO &amp; Baisse de tension","PASSIVE",
AR494="Defaut GE &amp; POWER Cabinet","PASSIVE",
AR494="Sharing","PASSIVE",
AR494="Sites strategiques &amp; DataCenter","PASSIVE",
AR494="Exclu","Exclu",
AR494="SAT","ACTIVE",
AR494="SPARE-ISSUE","SPARE-ISSUE",
AR494="Fiber CAmtel","ACTIVE",
AR494="Fiber AOF","ACTIVE",
AR494="Projet OCM (HUAWEI)","PLANNED WORKS",
AR494="Projet OCM (NOKIA)","PLANNED WORKS",
AR494="ACCESS-ISSUE","ACCESS-ISSUE",
AR494="Projet OCM (ZTE, NOKIA, autres projets)","PLANNED WORKS",
AR494="No root CAuse","No root cause",
AR494="ODU HS","ACTIVE",
AR494="IP &amp; VLAN","ACTIVE",
AR494="Warehouse HUAWEI","SPARE-ISSUE",
AR494="SPARE-HS","SPARE-ISSUE",
AR494="Power Telco","ACTIVE", AR494="no impacts","no impacts"
),"")</f>
        <v>No root cause</v>
      </c>
      <c r="AT494" s="99" t="s">
        <v>5661</v>
      </c>
      <c r="AU494" s="99" t="s">
        <v>4163</v>
      </c>
      <c r="AW494" s="17"/>
      <c r="AX494" s="17" t="s">
        <v>5536</v>
      </c>
      <c r="AY494" s="17"/>
      <c r="AZ494" s="17" t="s">
        <v>5536</v>
      </c>
      <c r="BA494" s="7"/>
      <c r="BC494" s="18"/>
      <c r="BD494" s="18"/>
      <c r="BE494" s="18"/>
      <c r="BF494" s="18"/>
      <c r="BG494" s="18"/>
      <c r="BH494" s="18"/>
      <c r="BI494" s="18"/>
      <c r="BJ494" s="18"/>
      <c r="BK494" s="18"/>
      <c r="BM494" s="18"/>
      <c r="BN494" s="18"/>
      <c r="BO494" s="18"/>
      <c r="BP494" s="9" t="s">
        <v>5661</v>
      </c>
      <c r="BQ494" s="14"/>
      <c r="BR494" s="102" t="s">
        <v>5536</v>
      </c>
      <c r="BS494" s="14"/>
      <c r="BT494" s="14"/>
      <c r="BU494" s="9"/>
      <c r="BV494" s="9"/>
      <c r="BW494" s="9"/>
    </row>
    <row r="495" spans="1:75" x14ac:dyDescent="0.35">
      <c r="A495" s="1" t="s">
        <v>1199</v>
      </c>
      <c r="B495" s="8" t="s">
        <v>1200</v>
      </c>
      <c r="C495" s="3" t="s">
        <v>51</v>
      </c>
      <c r="D495" s="1" t="s">
        <v>11</v>
      </c>
      <c r="E495" s="1" t="s">
        <v>12</v>
      </c>
      <c r="F495" s="3" t="s">
        <v>51</v>
      </c>
      <c r="G495" s="1" t="s">
        <v>1201</v>
      </c>
      <c r="H495" s="29" t="s">
        <v>5588</v>
      </c>
      <c r="I495" s="27">
        <v>0.25397799028397378</v>
      </c>
      <c r="J495" s="27">
        <v>1.2130319007954298</v>
      </c>
      <c r="K495" s="27">
        <v>0.32959080905548982</v>
      </c>
      <c r="L495" s="27">
        <v>6.8897631530621256E-2</v>
      </c>
      <c r="M495" s="27">
        <v>3.2195381119870232</v>
      </c>
      <c r="N495" s="27">
        <v>3.5642928402252512</v>
      </c>
      <c r="O495" s="27">
        <v>7.4639937046866153E-2</v>
      </c>
      <c r="P495" s="27">
        <v>0.13644154286045734</v>
      </c>
      <c r="Q495" s="27">
        <v>0.45461998813108928</v>
      </c>
      <c r="R495" s="27">
        <v>8.7873103906348244E-3</v>
      </c>
      <c r="S495" s="80">
        <v>0.52184332151839352</v>
      </c>
      <c r="T495" s="80">
        <v>1.1931667394337845E-2</v>
      </c>
      <c r="U495" s="80">
        <v>2.3768922590706802</v>
      </c>
      <c r="V495" s="80">
        <v>1.1236099339959449E-2</v>
      </c>
      <c r="W495" s="80">
        <v>1.1931667394337845E-2</v>
      </c>
      <c r="X495" s="80">
        <v>2.0046628028752903E-2</v>
      </c>
      <c r="Y495" s="80">
        <v>1.9244049504470163E-2</v>
      </c>
      <c r="Z495" s="80">
        <v>0.25243769850442166</v>
      </c>
      <c r="AA495" s="80">
        <v>0.27380412232866197</v>
      </c>
      <c r="AB495" s="80">
        <v>7.5620732065758162E-3</v>
      </c>
      <c r="AC495" s="80">
        <v>6.6863708611917358E-2</v>
      </c>
      <c r="AD495" s="80">
        <v>6.6863708611917358E-2</v>
      </c>
      <c r="AE495" s="80">
        <v>1.4268062653917815E-3</v>
      </c>
      <c r="AF495" s="80">
        <v>6.4206281942625276E-4</v>
      </c>
      <c r="AG495" s="80"/>
      <c r="AH495" s="80">
        <v>2.6485091301333058E-2</v>
      </c>
      <c r="AI495" s="80">
        <v>8.102476079592956E-2</v>
      </c>
      <c r="AJ495" s="80">
        <v>0.32697664752267108</v>
      </c>
      <c r="AK495" s="80">
        <v>0.10226793625535922</v>
      </c>
      <c r="AL495" s="80">
        <v>0</v>
      </c>
      <c r="AM495" s="80">
        <v>8.102476079592956E-2</v>
      </c>
      <c r="AN495" s="41" t="s">
        <v>5591</v>
      </c>
      <c r="AO495" s="41"/>
      <c r="AP495" s="40" t="str" cm="1">
        <f t="array" ref="AP495">IFERROR(_xlfn.IFS(
AR495="MPR ISSUE","PDH",
AR495="BSS Hardware Issue","BSS",
AR495="Sites strategiques, MLL, Pylone, etc.","ENVTECH",
AR495="AKTIVCO DEFAUT GE &amp; POWER Cabinet","AKTIVCO",
AR495="AKTIVCO Coupure ENEO &amp; Baisse de tension","AKTIVCO GRID ONLY",
AR495="Coupure ENEO &amp; Baisse de tension","IHS GRID ONLY",
AR495="Defaut GE &amp; POWER Cabinet","IHS",
AR495="Sharing","Partners",
AR495="Sites strategiques &amp; DataCenter","SST &amp; DC",
AR495="Exclu","Exclu",
AR495="SAT","SAT",
AR495="SPARE-ISSUE","SPARE-ISSUE",
AR495="Fiber CAmtel","TRANS_FO_CAMTEL",
AR495="Fiber AOF","Fiber AOF",
AR495="Projet OCM (HUAWEI)","TRAVAUX-HUAWEI",
AR495="Projet OCM (NOKIA)","TRAVAUX-NOKIA",
AR495="ACCESS-ISSUE","ACCESS-ISSUE",
AR495="Projet OCM (ZTE, NOKIA, autres projets)","TRAVAUX OCM",
AR495="No root CAuse","No root cause",
AR495="ODU HS","PDH",
AR495="IP &amp; VLAN","PDH",
AR495="Warehouse HUAWEI","SPARE-ISSUE",
AR495="SPARE-HS","SPARE-ISSUE",
AR495="Power Telco","BSS",AR495="no impacts","no impacts"
),"")</f>
        <v>No root cause</v>
      </c>
      <c r="AQ495" s="40" t="str" cm="1">
        <f t="array" ref="AQ495">IFERROR(_xlfn.IFS(
AR495="MPR ISSUE","TX ISSUE",
AR495="BSS Hardware Issue","RAN ISSUE",
AR495="Sites strategiques, MLL, Pylone, etc.","ENVTECH",
AR495="AKTIVCO DEFAUT GE &amp; POWER Cabinet","POWER ISSUE",
AR495="AKTIVCO Coupure ENEO &amp; Baisse de tension","POWER ISSUE",
AR495="Coupure ENEO &amp; Baisse de tension","POWER ISSUE",
AR495="Defaut GE &amp; POWER Cabinet","POWER ISSUE",
AR495="Sharing","POWER ISSUE",
AR495="Sites strategiques &amp; DataCenter","POWER ISSUE",
AR495="Exclu","Exclu",
AR495="SAT","TX ISSUE",
AR495="SPARE-ISSUE","SPARE-ISSUE",
AR495="Fiber CAmtel","TX ISSUE",
AR495="Fiber AOF","TX ISSUE",
AR495="Projet OCM (HUAWEI)","TRAVAUX-HUAWEI",
AR495="Projet OCM (NOKIA)","TRAVAUX -NOKIA",
AR495="ACCESS-ISSUE","ACCESS-ISSUE",
AR495="Projet OCM (ZTE, NOKIA, autres projets)","TRAVAUX OCM",
AR495="No root CAuse","No root cause",
AR495="ODU HS","TX ISSUE",
AR495="IP &amp; VLAN","TX ISSUE",
AR495="Warehouse HUAWEI","SPARE-ISSUE",
AR495="SPARE-HS","SPARE-ISSUE",
AR495="Power Telco","RAN ISSUE",AR495="no impacts","no impacts"
),"")</f>
        <v>No root cause</v>
      </c>
      <c r="AR495" s="59" t="s">
        <v>5343</v>
      </c>
      <c r="AS495" s="40" t="str" cm="1">
        <f t="array" ref="AS495">IFERROR(_xlfn.IFS(
AR495="MPR ISSUE","ACTIVE",
AR495="BSS Hardware Issue","ACTIVE",
AR495="Sites strategiques, MLL, Pylone, etc.","PASSIVE",
AR495="AKTIVCO DEFAUT GE &amp; POWER Cabinet","PASSIVE",
AR495="AKTIVCO Coupure ENEO &amp; Baisse de tension","PASSIVE",
AR495="Coupure ENEO &amp; Baisse de tension","PASSIVE",
AR495="Defaut GE &amp; POWER Cabinet","PASSIVE",
AR495="Sharing","PASSIVE",
AR495="Sites strategiques &amp; DataCenter","PASSIVE",
AR495="Exclu","Exclu",
AR495="SAT","ACTIVE",
AR495="SPARE-ISSUE","SPARE-ISSUE",
AR495="Fiber CAmtel","ACTIVE",
AR495="Fiber AOF","ACTIVE",
AR495="Projet OCM (HUAWEI)","PLANNED WORKS",
AR495="Projet OCM (NOKIA)","PLANNED WORKS",
AR495="ACCESS-ISSUE","ACCESS-ISSUE",
AR495="Projet OCM (ZTE, NOKIA, autres projets)","PLANNED WORKS",
AR495="No root CAuse","No root cause",
AR495="ODU HS","ACTIVE",
AR495="IP &amp; VLAN","ACTIVE",
AR495="Warehouse HUAWEI","SPARE-ISSUE",
AR495="SPARE-HS","SPARE-ISSUE",
AR495="Power Telco","ACTIVE", AR495="no impacts","no impacts"
),"")</f>
        <v>No root cause</v>
      </c>
      <c r="AT495" s="99" t="s">
        <v>5847</v>
      </c>
      <c r="AU495" s="99" t="s">
        <v>1200</v>
      </c>
      <c r="AW495" s="17"/>
      <c r="AX495" s="17" t="s">
        <v>5536</v>
      </c>
      <c r="AY495" s="17"/>
      <c r="AZ495" s="17" t="s">
        <v>5536</v>
      </c>
      <c r="BA495" s="7"/>
      <c r="BC495" s="18"/>
      <c r="BD495" s="18"/>
      <c r="BE495" s="18"/>
      <c r="BF495" s="18"/>
      <c r="BG495" s="18"/>
      <c r="BH495" s="18"/>
      <c r="BI495" s="18"/>
      <c r="BJ495" s="18"/>
      <c r="BK495" s="18"/>
      <c r="BM495" s="18"/>
      <c r="BN495" s="18"/>
      <c r="BO495" s="18"/>
      <c r="BP495" s="9" t="s">
        <v>5847</v>
      </c>
      <c r="BQ495" s="14"/>
      <c r="BR495" s="102" t="s">
        <v>5536</v>
      </c>
      <c r="BS495" s="14"/>
      <c r="BT495" s="14"/>
      <c r="BU495" s="9"/>
      <c r="BV495" s="9"/>
      <c r="BW495" s="9"/>
    </row>
    <row r="496" spans="1:75" x14ac:dyDescent="0.35">
      <c r="A496" s="1" t="s">
        <v>1434</v>
      </c>
      <c r="B496" s="8" t="s">
        <v>1435</v>
      </c>
      <c r="C496" s="3" t="s">
        <v>37</v>
      </c>
      <c r="D496" s="1" t="s">
        <v>11</v>
      </c>
      <c r="E496" s="1" t="s">
        <v>154</v>
      </c>
      <c r="F496" s="3" t="s">
        <v>226</v>
      </c>
      <c r="G496" s="1" t="s">
        <v>533</v>
      </c>
      <c r="H496" s="29" t="s">
        <v>5588</v>
      </c>
      <c r="I496" s="27">
        <v>0</v>
      </c>
      <c r="J496" s="27">
        <v>0</v>
      </c>
      <c r="K496" s="27">
        <v>0</v>
      </c>
      <c r="L496" s="27">
        <v>7.419392580036697E-3</v>
      </c>
      <c r="M496" s="27">
        <v>0.7661236242020586</v>
      </c>
      <c r="N496" s="27">
        <v>0</v>
      </c>
      <c r="O496" s="27">
        <v>0</v>
      </c>
      <c r="P496" s="27">
        <v>0.21732042929746911</v>
      </c>
      <c r="Q496" s="27">
        <v>0.9066818764214557</v>
      </c>
      <c r="R496" s="27">
        <v>0</v>
      </c>
      <c r="S496" s="80">
        <v>0.69258959629943539</v>
      </c>
      <c r="T496" s="80">
        <v>0</v>
      </c>
      <c r="U496" s="80">
        <v>0</v>
      </c>
      <c r="V496" s="80">
        <v>0</v>
      </c>
      <c r="W496" s="80">
        <v>0</v>
      </c>
      <c r="X496" s="80">
        <v>0</v>
      </c>
      <c r="Y496" s="80">
        <v>1.6051570485656318E-3</v>
      </c>
      <c r="Z496" s="80">
        <v>0</v>
      </c>
      <c r="AA496" s="80">
        <v>0</v>
      </c>
      <c r="AB496" s="80">
        <v>0</v>
      </c>
      <c r="AC496" s="80">
        <v>0.12609400370398904</v>
      </c>
      <c r="AD496" s="80">
        <v>0.12609400370398904</v>
      </c>
      <c r="AE496" s="80">
        <v>0</v>
      </c>
      <c r="AF496" s="80">
        <v>0</v>
      </c>
      <c r="AG496" s="80"/>
      <c r="AH496" s="80">
        <v>0</v>
      </c>
      <c r="AI496" s="80">
        <v>7.9758470235394494E-2</v>
      </c>
      <c r="AJ496" s="80">
        <v>0.558533066356526</v>
      </c>
      <c r="AK496" s="80">
        <v>0</v>
      </c>
      <c r="AL496" s="80">
        <v>0</v>
      </c>
      <c r="AM496" s="80">
        <v>7.9758470235394494E-2</v>
      </c>
      <c r="AN496" s="41" t="s">
        <v>5558</v>
      </c>
      <c r="AO496" s="41"/>
      <c r="AP496" s="40" t="str" cm="1">
        <f t="array" ref="AP496">IFERROR(_xlfn.IFS(
AR496="MPR ISSUE","PDH",
AR496="BSS Hardware Issue","BSS",
AR496="Sites strategiques, MLL, Pylone, etc.","ENVTECH",
AR496="AKTIVCO DEFAUT GE &amp; POWER Cabinet","AKTIVCO",
AR496="AKTIVCO Coupure ENEO &amp; Baisse de tension","AKTIVCO GRID ONLY",
AR496="Coupure ENEO &amp; Baisse de tension","IHS GRID ONLY",
AR496="Defaut GE &amp; POWER Cabinet","IHS",
AR496="Sharing","Partners",
AR496="Sites strategiques &amp; DataCenter","SST &amp; DC",
AR496="Exclu","Exclu",
AR496="SAT","SAT",
AR496="SPARE-ISSUE","SPARE-ISSUE",
AR496="Fiber CAmtel","TRANS_FO_CAMTEL",
AR496="Fiber AOF","Fiber AOF",
AR496="Projet OCM (HUAWEI)","TRAVAUX-HUAWEI",
AR496="Projet OCM (NOKIA)","TRAVAUX-NOKIA",
AR496="ACCESS-ISSUE","ACCESS-ISSUE",
AR496="Projet OCM (ZTE, NOKIA, autres projets)","TRAVAUX OCM",
AR496="No root CAuse","No root cause",
AR496="ODU HS","PDH",
AR496="IP &amp; VLAN","PDH",
AR496="Warehouse HUAWEI","SPARE-ISSUE",
AR496="SPARE-HS","SPARE-ISSUE",
AR496="Power Telco","BSS",AR496="no impacts","no impacts"
),"")</f>
        <v>No root cause</v>
      </c>
      <c r="AQ496" s="40" t="str" cm="1">
        <f t="array" ref="AQ496">IFERROR(_xlfn.IFS(
AR496="MPR ISSUE","TX ISSUE",
AR496="BSS Hardware Issue","RAN ISSUE",
AR496="Sites strategiques, MLL, Pylone, etc.","ENVTECH",
AR496="AKTIVCO DEFAUT GE &amp; POWER Cabinet","POWER ISSUE",
AR496="AKTIVCO Coupure ENEO &amp; Baisse de tension","POWER ISSUE",
AR496="Coupure ENEO &amp; Baisse de tension","POWER ISSUE",
AR496="Defaut GE &amp; POWER Cabinet","POWER ISSUE",
AR496="Sharing","POWER ISSUE",
AR496="Sites strategiques &amp; DataCenter","POWER ISSUE",
AR496="Exclu","Exclu",
AR496="SAT","TX ISSUE",
AR496="SPARE-ISSUE","SPARE-ISSUE",
AR496="Fiber CAmtel","TX ISSUE",
AR496="Fiber AOF","TX ISSUE",
AR496="Projet OCM (HUAWEI)","TRAVAUX-HUAWEI",
AR496="Projet OCM (NOKIA)","TRAVAUX -NOKIA",
AR496="ACCESS-ISSUE","ACCESS-ISSUE",
AR496="Projet OCM (ZTE, NOKIA, autres projets)","TRAVAUX OCM",
AR496="No root CAuse","No root cause",
AR496="ODU HS","TX ISSUE",
AR496="IP &amp; VLAN","TX ISSUE",
AR496="Warehouse HUAWEI","SPARE-ISSUE",
AR496="SPARE-HS","SPARE-ISSUE",
AR496="Power Telco","RAN ISSUE",AR496="no impacts","no impacts"
),"")</f>
        <v>No root cause</v>
      </c>
      <c r="AR496" s="59" t="s">
        <v>5343</v>
      </c>
      <c r="AS496" s="40" t="str" cm="1">
        <f t="array" ref="AS496">IFERROR(_xlfn.IFS(
AR496="MPR ISSUE","ACTIVE",
AR496="BSS Hardware Issue","ACTIVE",
AR496="Sites strategiques, MLL, Pylone, etc.","PASSIVE",
AR496="AKTIVCO DEFAUT GE &amp; POWER Cabinet","PASSIVE",
AR496="AKTIVCO Coupure ENEO &amp; Baisse de tension","PASSIVE",
AR496="Coupure ENEO &amp; Baisse de tension","PASSIVE",
AR496="Defaut GE &amp; POWER Cabinet","PASSIVE",
AR496="Sharing","PASSIVE",
AR496="Sites strategiques &amp; DataCenter","PASSIVE",
AR496="Exclu","Exclu",
AR496="SAT","ACTIVE",
AR496="SPARE-ISSUE","SPARE-ISSUE",
AR496="Fiber CAmtel","ACTIVE",
AR496="Fiber AOF","ACTIVE",
AR496="Projet OCM (HUAWEI)","PLANNED WORKS",
AR496="Projet OCM (NOKIA)","PLANNED WORKS",
AR496="ACCESS-ISSUE","ACCESS-ISSUE",
AR496="Projet OCM (ZTE, NOKIA, autres projets)","PLANNED WORKS",
AR496="No root CAuse","No root cause",
AR496="ODU HS","ACTIVE",
AR496="IP &amp; VLAN","ACTIVE",
AR496="Warehouse HUAWEI","SPARE-ISSUE",
AR496="SPARE-HS","SPARE-ISSUE",
AR496="Power Telco","ACTIVE", AR496="no impacts","no impacts"
),"")</f>
        <v>No root cause</v>
      </c>
      <c r="AT496" s="99" t="s">
        <v>5886</v>
      </c>
      <c r="AU496" s="99" t="s">
        <v>1435</v>
      </c>
      <c r="AW496" s="17"/>
      <c r="AX496" s="17" t="s">
        <v>5536</v>
      </c>
      <c r="AY496" s="17"/>
      <c r="AZ496" s="17" t="s">
        <v>5536</v>
      </c>
      <c r="BA496" s="7"/>
      <c r="BC496" s="18"/>
      <c r="BD496" s="18"/>
      <c r="BE496" s="18"/>
      <c r="BF496" s="18"/>
      <c r="BG496" s="18"/>
      <c r="BH496" s="18"/>
      <c r="BI496" s="18"/>
      <c r="BJ496" s="18"/>
      <c r="BK496" s="18"/>
      <c r="BM496" s="18"/>
      <c r="BN496" s="18"/>
      <c r="BO496" s="18"/>
      <c r="BP496" s="9" t="s">
        <v>5886</v>
      </c>
      <c r="BQ496" s="14"/>
      <c r="BR496" s="102" t="s">
        <v>5536</v>
      </c>
      <c r="BS496" s="14"/>
      <c r="BT496" s="14"/>
      <c r="BU496" s="9"/>
      <c r="BV496" s="9"/>
      <c r="BW496" s="9"/>
    </row>
    <row r="497" spans="1:75" x14ac:dyDescent="0.35">
      <c r="A497" s="1" t="s">
        <v>2514</v>
      </c>
      <c r="B497" s="8" t="s">
        <v>2515</v>
      </c>
      <c r="C497" s="3" t="s">
        <v>32</v>
      </c>
      <c r="D497" s="1" t="s">
        <v>11</v>
      </c>
      <c r="E497" s="1" t="s">
        <v>756</v>
      </c>
      <c r="F497" s="3" t="s">
        <v>31</v>
      </c>
      <c r="G497" s="1" t="s">
        <v>32</v>
      </c>
      <c r="H497" s="30" t="s">
        <v>5587</v>
      </c>
      <c r="I497" s="27">
        <v>0</v>
      </c>
      <c r="J497" s="27">
        <v>0.43858241090308248</v>
      </c>
      <c r="K497" s="27">
        <v>0</v>
      </c>
      <c r="L497" s="27">
        <v>3.6258714219265784E-2</v>
      </c>
      <c r="M497" s="27">
        <v>0</v>
      </c>
      <c r="N497" s="27">
        <v>0</v>
      </c>
      <c r="O497" s="27">
        <v>3.7203973370088315E-2</v>
      </c>
      <c r="P497" s="27">
        <v>0</v>
      </c>
      <c r="Q497" s="27">
        <v>0</v>
      </c>
      <c r="R497" s="27">
        <v>0</v>
      </c>
      <c r="S497" s="80">
        <v>0</v>
      </c>
      <c r="T497" s="80">
        <v>0</v>
      </c>
      <c r="U497" s="80">
        <v>0</v>
      </c>
      <c r="V497" s="80">
        <v>0</v>
      </c>
      <c r="W497" s="80">
        <v>0</v>
      </c>
      <c r="X497" s="80">
        <v>4.0539133015440834E-2</v>
      </c>
      <c r="Y497" s="80">
        <v>0</v>
      </c>
      <c r="Z497" s="80">
        <v>0</v>
      </c>
      <c r="AA497" s="80">
        <v>0</v>
      </c>
      <c r="AB497" s="80">
        <v>7.7118878644419922E-2</v>
      </c>
      <c r="AC497" s="80">
        <v>7.9473108982316201E-2</v>
      </c>
      <c r="AD497" s="80">
        <v>7.9473108982316201E-2</v>
      </c>
      <c r="AE497" s="80">
        <v>7.8920221554476616E-2</v>
      </c>
      <c r="AF497" s="80">
        <v>21.778556813998684</v>
      </c>
      <c r="AG497" s="80"/>
      <c r="AH497" s="80">
        <v>0</v>
      </c>
      <c r="AI497" s="80">
        <v>7.9348263434095304E-2</v>
      </c>
      <c r="AJ497" s="80">
        <v>1.1240602856012374E-3</v>
      </c>
      <c r="AK497" s="80">
        <v>2.5500576313038851E-3</v>
      </c>
      <c r="AL497" s="80">
        <v>0.15020782853653333</v>
      </c>
      <c r="AM497" s="80">
        <v>7.9348263434095304E-2</v>
      </c>
      <c r="AN497" s="41" t="s">
        <v>5558</v>
      </c>
      <c r="AO497" s="41"/>
      <c r="AP497" s="40" t="str" cm="1">
        <f t="array" ref="AP497">IFERROR(_xlfn.IFS(
AR497="MPR ISSUE","PDH",
AR497="BSS Hardware Issue","BSS",
AR497="Sites strategiques, MLL, Pylone, etc.","ENVTECH",
AR497="AKTIVCO DEFAUT GE &amp; POWER Cabinet","AKTIVCO",
AR497="AKTIVCO Coupure ENEO &amp; Baisse de tension","AKTIVCO GRID ONLY",
AR497="Coupure ENEO &amp; Baisse de tension","IHS GRID ONLY",
AR497="Defaut GE &amp; POWER Cabinet","IHS",
AR497="Sharing","Partners",
AR497="Sites strategiques &amp; DataCenter","SST &amp; DC",
AR497="Exclu","Exclu",
AR497="SAT","SAT",
AR497="SPARE-ISSUE","SPARE-ISSUE",
AR497="Fiber CAmtel","TRANS_FO_CAMTEL",
AR497="Fiber AOF","Fiber AOF",
AR497="Projet OCM (HUAWEI)","TRAVAUX-HUAWEI",
AR497="Projet OCM (NOKIA)","TRAVAUX-NOKIA",
AR497="ACCESS-ISSUE","ACCESS-ISSUE",
AR497="Projet OCM (ZTE, NOKIA, autres projets)","TRAVAUX OCM",
AR497="No root CAuse","No root cause",
AR497="ODU HS","PDH",
AR497="IP &amp; VLAN","PDH",
AR497="Warehouse HUAWEI","SPARE-ISSUE",
AR497="SPARE-HS","SPARE-ISSUE",
AR497="Power Telco","BSS",AR497="no impacts","no impacts"
),"")</f>
        <v>No root cause</v>
      </c>
      <c r="AQ497" s="40" t="str" cm="1">
        <f t="array" ref="AQ497">IFERROR(_xlfn.IFS(
AR497="MPR ISSUE","TX ISSUE",
AR497="BSS Hardware Issue","RAN ISSUE",
AR497="Sites strategiques, MLL, Pylone, etc.","ENVTECH",
AR497="AKTIVCO DEFAUT GE &amp; POWER Cabinet","POWER ISSUE",
AR497="AKTIVCO Coupure ENEO &amp; Baisse de tension","POWER ISSUE",
AR497="Coupure ENEO &amp; Baisse de tension","POWER ISSUE",
AR497="Defaut GE &amp; POWER Cabinet","POWER ISSUE",
AR497="Sharing","POWER ISSUE",
AR497="Sites strategiques &amp; DataCenter","POWER ISSUE",
AR497="Exclu","Exclu",
AR497="SAT","TX ISSUE",
AR497="SPARE-ISSUE","SPARE-ISSUE",
AR497="Fiber CAmtel","TX ISSUE",
AR497="Fiber AOF","TX ISSUE",
AR497="Projet OCM (HUAWEI)","TRAVAUX-HUAWEI",
AR497="Projet OCM (NOKIA)","TRAVAUX -NOKIA",
AR497="ACCESS-ISSUE","ACCESS-ISSUE",
AR497="Projet OCM (ZTE, NOKIA, autres projets)","TRAVAUX OCM",
AR497="No root CAuse","No root cause",
AR497="ODU HS","TX ISSUE",
AR497="IP &amp; VLAN","TX ISSUE",
AR497="Warehouse HUAWEI","SPARE-ISSUE",
AR497="SPARE-HS","SPARE-ISSUE",
AR497="Power Telco","RAN ISSUE",AR497="no impacts","no impacts"
),"")</f>
        <v>No root cause</v>
      </c>
      <c r="AR497" s="59" t="s">
        <v>5343</v>
      </c>
      <c r="AS497" s="40" t="str" cm="1">
        <f t="array" ref="AS497">IFERROR(_xlfn.IFS(
AR497="MPR ISSUE","ACTIVE",
AR497="BSS Hardware Issue","ACTIVE",
AR497="Sites strategiques, MLL, Pylone, etc.","PASSIVE",
AR497="AKTIVCO DEFAUT GE &amp; POWER Cabinet","PASSIVE",
AR497="AKTIVCO Coupure ENEO &amp; Baisse de tension","PASSIVE",
AR497="Coupure ENEO &amp; Baisse de tension","PASSIVE",
AR497="Defaut GE &amp; POWER Cabinet","PASSIVE",
AR497="Sharing","PASSIVE",
AR497="Sites strategiques &amp; DataCenter","PASSIVE",
AR497="Exclu","Exclu",
AR497="SAT","ACTIVE",
AR497="SPARE-ISSUE","SPARE-ISSUE",
AR497="Fiber CAmtel","ACTIVE",
AR497="Fiber AOF","ACTIVE",
AR497="Projet OCM (HUAWEI)","PLANNED WORKS",
AR497="Projet OCM (NOKIA)","PLANNED WORKS",
AR497="ACCESS-ISSUE","ACCESS-ISSUE",
AR497="Projet OCM (ZTE, NOKIA, autres projets)","PLANNED WORKS",
AR497="No root CAuse","No root cause",
AR497="ODU HS","ACTIVE",
AR497="IP &amp; VLAN","ACTIVE",
AR497="Warehouse HUAWEI","SPARE-ISSUE",
AR497="SPARE-HS","SPARE-ISSUE",
AR497="Power Telco","ACTIVE", AR497="no impacts","no impacts"
),"")</f>
        <v>No root cause</v>
      </c>
      <c r="AT497" s="99" t="s">
        <v>5661</v>
      </c>
      <c r="AU497" s="99" t="s">
        <v>2515</v>
      </c>
      <c r="AW497" s="17"/>
      <c r="AX497" s="17" t="s">
        <v>5536</v>
      </c>
      <c r="AY497" s="17"/>
      <c r="AZ497" s="17" t="s">
        <v>5536</v>
      </c>
      <c r="BA497" s="7"/>
      <c r="BC497" s="18"/>
      <c r="BD497" s="18"/>
      <c r="BE497" s="18"/>
      <c r="BF497" s="18"/>
      <c r="BG497" s="18"/>
      <c r="BH497" s="18"/>
      <c r="BI497" s="18"/>
      <c r="BJ497" s="18"/>
      <c r="BK497" s="18"/>
      <c r="BM497" s="18"/>
      <c r="BN497" s="18"/>
      <c r="BO497" s="18"/>
      <c r="BP497" s="9" t="s">
        <v>5661</v>
      </c>
      <c r="BQ497" s="14"/>
      <c r="BR497" s="102" t="s">
        <v>5536</v>
      </c>
      <c r="BS497" s="14"/>
      <c r="BT497" s="14"/>
      <c r="BU497" s="9"/>
      <c r="BV497" s="9"/>
      <c r="BW497" s="9"/>
    </row>
    <row r="498" spans="1:75" x14ac:dyDescent="0.35">
      <c r="A498" s="1" t="s">
        <v>1150</v>
      </c>
      <c r="B498" s="8" t="s">
        <v>1151</v>
      </c>
      <c r="C498" s="3" t="s">
        <v>55</v>
      </c>
      <c r="D498" s="1" t="s">
        <v>11</v>
      </c>
      <c r="E498" s="1" t="s">
        <v>66</v>
      </c>
      <c r="F498" s="3" t="s">
        <v>55</v>
      </c>
      <c r="G498" s="1" t="s">
        <v>1150</v>
      </c>
      <c r="H498" s="29" t="s">
        <v>5588</v>
      </c>
      <c r="I498" s="27">
        <v>0</v>
      </c>
      <c r="J498" s="27">
        <v>0</v>
      </c>
      <c r="K498" s="27">
        <v>0</v>
      </c>
      <c r="L498" s="27">
        <v>5.6451234122836492E-3</v>
      </c>
      <c r="M498" s="27">
        <v>0.15034424525494089</v>
      </c>
      <c r="N498" s="27">
        <v>0</v>
      </c>
      <c r="O498" s="27">
        <v>4.3127457377968055</v>
      </c>
      <c r="P498" s="27">
        <v>4.164686947672692</v>
      </c>
      <c r="Q498" s="27">
        <v>4.7490163827414991</v>
      </c>
      <c r="R498" s="27">
        <v>0.59897998697455568</v>
      </c>
      <c r="S498" s="80">
        <v>0</v>
      </c>
      <c r="T498" s="80">
        <v>7.5283877541372632</v>
      </c>
      <c r="U498" s="80">
        <v>0.27601587444597114</v>
      </c>
      <c r="V498" s="80">
        <v>0.95170590561514445</v>
      </c>
      <c r="W498" s="80">
        <v>7.5283877541372632</v>
      </c>
      <c r="X498" s="80">
        <v>3.1851358570269355</v>
      </c>
      <c r="Y498" s="80">
        <v>3.04281914391199</v>
      </c>
      <c r="Z498" s="80">
        <v>1.4347200640136291</v>
      </c>
      <c r="AA498" s="80">
        <v>0.79578348124140186</v>
      </c>
      <c r="AB498" s="80">
        <v>0.32197666886394832</v>
      </c>
      <c r="AC498" s="80">
        <v>0.50385879754475182</v>
      </c>
      <c r="AD498" s="80">
        <v>0.50385879754475182</v>
      </c>
      <c r="AE498" s="80">
        <v>0</v>
      </c>
      <c r="AF498" s="80">
        <v>0</v>
      </c>
      <c r="AG498" s="80"/>
      <c r="AH498" s="80">
        <v>0.1420920689546932</v>
      </c>
      <c r="AI498" s="80">
        <v>7.6334135198454486E-2</v>
      </c>
      <c r="AJ498" s="80">
        <v>0.53455311359703284</v>
      </c>
      <c r="AK498" s="80">
        <v>0</v>
      </c>
      <c r="AL498" s="80">
        <v>0</v>
      </c>
      <c r="AM498" s="80">
        <v>7.6334135198454486E-2</v>
      </c>
      <c r="AN498" s="41" t="s">
        <v>5591</v>
      </c>
      <c r="AO498" s="41"/>
      <c r="AP498" s="40" t="str" cm="1">
        <f t="array" ref="AP498">IFERROR(_xlfn.IFS(
AR498="MPR ISSUE","PDH",
AR498="BSS Hardware Issue","BSS",
AR498="Sites strategiques, MLL, Pylone, etc.","ENVTECH",
AR498="AKTIVCO DEFAUT GE &amp; POWER Cabinet","AKTIVCO",
AR498="AKTIVCO Coupure ENEO &amp; Baisse de tension","AKTIVCO GRID ONLY",
AR498="Coupure ENEO &amp; Baisse de tension","IHS GRID ONLY",
AR498="Defaut GE &amp; POWER Cabinet","IHS",
AR498="Sharing","Partners",
AR498="Sites strategiques &amp; DataCenter","SST &amp; DC",
AR498="Exclu","Exclu",
AR498="SAT","SAT",
AR498="SPARE-ISSUE","SPARE-ISSUE",
AR498="Fiber CAmtel","TRANS_FO_CAMTEL",
AR498="Fiber AOF","Fiber AOF",
AR498="Projet OCM (HUAWEI)","TRAVAUX-HUAWEI",
AR498="Projet OCM (NOKIA)","TRAVAUX-NOKIA",
AR498="ACCESS-ISSUE","ACCESS-ISSUE",
AR498="Projet OCM (ZTE, NOKIA, autres projets)","TRAVAUX OCM",
AR498="No root CAuse","No root cause",
AR498="ODU HS","PDH",
AR498="IP &amp; VLAN","PDH",
AR498="Warehouse HUAWEI","SPARE-ISSUE",
AR498="SPARE-HS","SPARE-ISSUE",
AR498="Power Telco","BSS",AR498="no impacts","no impacts"
),"")</f>
        <v>No root cause</v>
      </c>
      <c r="AQ498" s="40" t="str" cm="1">
        <f t="array" ref="AQ498">IFERROR(_xlfn.IFS(
AR498="MPR ISSUE","TX ISSUE",
AR498="BSS Hardware Issue","RAN ISSUE",
AR498="Sites strategiques, MLL, Pylone, etc.","ENVTECH",
AR498="AKTIVCO DEFAUT GE &amp; POWER Cabinet","POWER ISSUE",
AR498="AKTIVCO Coupure ENEO &amp; Baisse de tension","POWER ISSUE",
AR498="Coupure ENEO &amp; Baisse de tension","POWER ISSUE",
AR498="Defaut GE &amp; POWER Cabinet","POWER ISSUE",
AR498="Sharing","POWER ISSUE",
AR498="Sites strategiques &amp; DataCenter","POWER ISSUE",
AR498="Exclu","Exclu",
AR498="SAT","TX ISSUE",
AR498="SPARE-ISSUE","SPARE-ISSUE",
AR498="Fiber CAmtel","TX ISSUE",
AR498="Fiber AOF","TX ISSUE",
AR498="Projet OCM (HUAWEI)","TRAVAUX-HUAWEI",
AR498="Projet OCM (NOKIA)","TRAVAUX -NOKIA",
AR498="ACCESS-ISSUE","ACCESS-ISSUE",
AR498="Projet OCM (ZTE, NOKIA, autres projets)","TRAVAUX OCM",
AR498="No root CAuse","No root cause",
AR498="ODU HS","TX ISSUE",
AR498="IP &amp; VLAN","TX ISSUE",
AR498="Warehouse HUAWEI","SPARE-ISSUE",
AR498="SPARE-HS","SPARE-ISSUE",
AR498="Power Telco","RAN ISSUE",AR498="no impacts","no impacts"
),"")</f>
        <v>No root cause</v>
      </c>
      <c r="AR498" s="59" t="s">
        <v>5343</v>
      </c>
      <c r="AS498" s="40" t="str" cm="1">
        <f t="array" ref="AS498">IFERROR(_xlfn.IFS(
AR498="MPR ISSUE","ACTIVE",
AR498="BSS Hardware Issue","ACTIVE",
AR498="Sites strategiques, MLL, Pylone, etc.","PASSIVE",
AR498="AKTIVCO DEFAUT GE &amp; POWER Cabinet","PASSIVE",
AR498="AKTIVCO Coupure ENEO &amp; Baisse de tension","PASSIVE",
AR498="Coupure ENEO &amp; Baisse de tension","PASSIVE",
AR498="Defaut GE &amp; POWER Cabinet","PASSIVE",
AR498="Sharing","PASSIVE",
AR498="Sites strategiques &amp; DataCenter","PASSIVE",
AR498="Exclu","Exclu",
AR498="SAT","ACTIVE",
AR498="SPARE-ISSUE","SPARE-ISSUE",
AR498="Fiber CAmtel","ACTIVE",
AR498="Fiber AOF","ACTIVE",
AR498="Projet OCM (HUAWEI)","PLANNED WORKS",
AR498="Projet OCM (NOKIA)","PLANNED WORKS",
AR498="ACCESS-ISSUE","ACCESS-ISSUE",
AR498="Projet OCM (ZTE, NOKIA, autres projets)","PLANNED WORKS",
AR498="No root CAuse","No root cause",
AR498="ODU HS","ACTIVE",
AR498="IP &amp; VLAN","ACTIVE",
AR498="Warehouse HUAWEI","SPARE-ISSUE",
AR498="SPARE-HS","SPARE-ISSUE",
AR498="Power Telco","ACTIVE", AR498="no impacts","no impacts"
),"")</f>
        <v>No root cause</v>
      </c>
      <c r="AT498" s="99" t="s">
        <v>5884</v>
      </c>
      <c r="AU498" s="99" t="s">
        <v>1151</v>
      </c>
      <c r="AW498" s="17"/>
      <c r="AX498" s="17" t="s">
        <v>5536</v>
      </c>
      <c r="AY498" s="17"/>
      <c r="AZ498" s="17" t="s">
        <v>5536</v>
      </c>
      <c r="BA498" s="7"/>
      <c r="BC498" s="18"/>
      <c r="BD498" s="18"/>
      <c r="BE498" s="18"/>
      <c r="BF498" s="18"/>
      <c r="BG498" s="18"/>
      <c r="BH498" s="18"/>
      <c r="BI498" s="18"/>
      <c r="BJ498" s="18"/>
      <c r="BK498" s="18"/>
      <c r="BM498" s="18"/>
      <c r="BN498" s="18"/>
      <c r="BO498" s="18"/>
      <c r="BP498" s="9" t="s">
        <v>5884</v>
      </c>
      <c r="BQ498" s="14"/>
      <c r="BR498" s="102" t="s">
        <v>5536</v>
      </c>
      <c r="BS498" s="14"/>
      <c r="BT498" s="14"/>
      <c r="BU498" s="9"/>
      <c r="BV498" s="9"/>
      <c r="BW498" s="9"/>
    </row>
    <row r="499" spans="1:75" x14ac:dyDescent="0.35">
      <c r="A499" s="1" t="s">
        <v>2413</v>
      </c>
      <c r="B499" s="8" t="s">
        <v>2414</v>
      </c>
      <c r="C499" s="3" t="s">
        <v>51</v>
      </c>
      <c r="D499" s="1" t="s">
        <v>11</v>
      </c>
      <c r="E499" s="1" t="s">
        <v>96</v>
      </c>
      <c r="F499" s="3" t="s">
        <v>51</v>
      </c>
      <c r="G499" s="1" t="s">
        <v>2045</v>
      </c>
      <c r="H499" s="29" t="s">
        <v>5588</v>
      </c>
      <c r="I499" s="27">
        <v>2.0848930813850308</v>
      </c>
      <c r="J499" s="27">
        <v>1.7835078317400378E-4</v>
      </c>
      <c r="K499" s="27">
        <v>1.5469258118621358</v>
      </c>
      <c r="L499" s="27">
        <v>0.15424561025053926</v>
      </c>
      <c r="M499" s="27">
        <v>8.1450019593705972E-2</v>
      </c>
      <c r="N499" s="27">
        <v>6.4295817549164273E-3</v>
      </c>
      <c r="O499" s="27">
        <v>1.9618586149147365E-4</v>
      </c>
      <c r="P499" s="27">
        <v>0.64227449967287309</v>
      </c>
      <c r="Q499" s="27">
        <v>1.3379683739833423E-4</v>
      </c>
      <c r="R499" s="27">
        <v>0.84537389785459427</v>
      </c>
      <c r="S499" s="80">
        <v>0.90757165757250935</v>
      </c>
      <c r="T499" s="80">
        <v>1.9262198340791539E-3</v>
      </c>
      <c r="U499" s="80">
        <v>7.7099513543120862E-3</v>
      </c>
      <c r="V499" s="80">
        <v>1.9228889687900397</v>
      </c>
      <c r="W499" s="80">
        <v>1.9262198340790958E-3</v>
      </c>
      <c r="X499" s="80">
        <v>1.9618586149124207E-4</v>
      </c>
      <c r="Y499" s="80">
        <v>1.7835078317400378E-4</v>
      </c>
      <c r="Z499" s="80">
        <v>0.42396524198503294</v>
      </c>
      <c r="AA499" s="80">
        <v>1.7353531202826324E-2</v>
      </c>
      <c r="AB499" s="80">
        <v>1.8730269161701076E-4</v>
      </c>
      <c r="AC499" s="80">
        <v>8.5006620381071425</v>
      </c>
      <c r="AD499" s="80">
        <v>8.5006620381071425</v>
      </c>
      <c r="AE499" s="80">
        <v>1.8730537510470801E-4</v>
      </c>
      <c r="AF499" s="80">
        <v>0.15342530332351142</v>
      </c>
      <c r="AG499" s="80"/>
      <c r="AH499" s="80">
        <v>1.783507831741196E-4</v>
      </c>
      <c r="AI499" s="80">
        <v>7.4479287053445267E-2</v>
      </c>
      <c r="AJ499" s="80">
        <v>6.5070600977582729E-2</v>
      </c>
      <c r="AK499" s="80">
        <v>4.6219794567357315E-2</v>
      </c>
      <c r="AL499" s="80">
        <v>9.52479058456836E-2</v>
      </c>
      <c r="AM499" s="80">
        <v>7.4479287053445267E-2</v>
      </c>
      <c r="AN499" s="41" t="s">
        <v>5591</v>
      </c>
      <c r="AO499" s="41"/>
      <c r="AP499" s="40" t="str" cm="1">
        <f t="array" ref="AP499">IFERROR(_xlfn.IFS(
AR499="MPR ISSUE","PDH",
AR499="BSS Hardware Issue","BSS",
AR499="Sites strategiques, MLL, Pylone, etc.","ENVTECH",
AR499="AKTIVCO DEFAUT GE &amp; POWER Cabinet","AKTIVCO",
AR499="AKTIVCO Coupure ENEO &amp; Baisse de tension","AKTIVCO GRID ONLY",
AR499="Coupure ENEO &amp; Baisse de tension","IHS GRID ONLY",
AR499="Defaut GE &amp; POWER Cabinet","IHS",
AR499="Sharing","Partners",
AR499="Sites strategiques &amp; DataCenter","SST &amp; DC",
AR499="Exclu","Exclu",
AR499="SAT","SAT",
AR499="SPARE-ISSUE","SPARE-ISSUE",
AR499="Fiber CAmtel","TRANS_FO_CAMTEL",
AR499="Fiber AOF","Fiber AOF",
AR499="Projet OCM (HUAWEI)","TRAVAUX-HUAWEI",
AR499="Projet OCM (NOKIA)","TRAVAUX-NOKIA",
AR499="ACCESS-ISSUE","ACCESS-ISSUE",
AR499="Projet OCM (ZTE, NOKIA, autres projets)","TRAVAUX OCM",
AR499="No root CAuse","No root cause",
AR499="ODU HS","PDH",
AR499="IP &amp; VLAN","PDH",
AR499="Warehouse HUAWEI","SPARE-ISSUE",
AR499="SPARE-HS","SPARE-ISSUE",
AR499="Power Telco","BSS",AR499="no impacts","no impacts"
),"")</f>
        <v>No root cause</v>
      </c>
      <c r="AQ499" s="40" t="str" cm="1">
        <f t="array" ref="AQ499">IFERROR(_xlfn.IFS(
AR499="MPR ISSUE","TX ISSUE",
AR499="BSS Hardware Issue","RAN ISSUE",
AR499="Sites strategiques, MLL, Pylone, etc.","ENVTECH",
AR499="AKTIVCO DEFAUT GE &amp; POWER Cabinet","POWER ISSUE",
AR499="AKTIVCO Coupure ENEO &amp; Baisse de tension","POWER ISSUE",
AR499="Coupure ENEO &amp; Baisse de tension","POWER ISSUE",
AR499="Defaut GE &amp; POWER Cabinet","POWER ISSUE",
AR499="Sharing","POWER ISSUE",
AR499="Sites strategiques &amp; DataCenter","POWER ISSUE",
AR499="Exclu","Exclu",
AR499="SAT","TX ISSUE",
AR499="SPARE-ISSUE","SPARE-ISSUE",
AR499="Fiber CAmtel","TX ISSUE",
AR499="Fiber AOF","TX ISSUE",
AR499="Projet OCM (HUAWEI)","TRAVAUX-HUAWEI",
AR499="Projet OCM (NOKIA)","TRAVAUX -NOKIA",
AR499="ACCESS-ISSUE","ACCESS-ISSUE",
AR499="Projet OCM (ZTE, NOKIA, autres projets)","TRAVAUX OCM",
AR499="No root CAuse","No root cause",
AR499="ODU HS","TX ISSUE",
AR499="IP &amp; VLAN","TX ISSUE",
AR499="Warehouse HUAWEI","SPARE-ISSUE",
AR499="SPARE-HS","SPARE-ISSUE",
AR499="Power Telco","RAN ISSUE",AR499="no impacts","no impacts"
),"")</f>
        <v>No root cause</v>
      </c>
      <c r="AR499" s="59" t="s">
        <v>5343</v>
      </c>
      <c r="AS499" s="40" t="str" cm="1">
        <f t="array" ref="AS499">IFERROR(_xlfn.IFS(
AR499="MPR ISSUE","ACTIVE",
AR499="BSS Hardware Issue","ACTIVE",
AR499="Sites strategiques, MLL, Pylone, etc.","PASSIVE",
AR499="AKTIVCO DEFAUT GE &amp; POWER Cabinet","PASSIVE",
AR499="AKTIVCO Coupure ENEO &amp; Baisse de tension","PASSIVE",
AR499="Coupure ENEO &amp; Baisse de tension","PASSIVE",
AR499="Defaut GE &amp; POWER Cabinet","PASSIVE",
AR499="Sharing","PASSIVE",
AR499="Sites strategiques &amp; DataCenter","PASSIVE",
AR499="Exclu","Exclu",
AR499="SAT","ACTIVE",
AR499="SPARE-ISSUE","SPARE-ISSUE",
AR499="Fiber CAmtel","ACTIVE",
AR499="Fiber AOF","ACTIVE",
AR499="Projet OCM (HUAWEI)","PLANNED WORKS",
AR499="Projet OCM (NOKIA)","PLANNED WORKS",
AR499="ACCESS-ISSUE","ACCESS-ISSUE",
AR499="Projet OCM (ZTE, NOKIA, autres projets)","PLANNED WORKS",
AR499="No root CAuse","No root cause",
AR499="ODU HS","ACTIVE",
AR499="IP &amp; VLAN","ACTIVE",
AR499="Warehouse HUAWEI","SPARE-ISSUE",
AR499="SPARE-HS","SPARE-ISSUE",
AR499="Power Telco","ACTIVE", AR499="no impacts","no impacts"
),"")</f>
        <v>No root cause</v>
      </c>
      <c r="AT499" s="99" t="s">
        <v>5661</v>
      </c>
      <c r="AU499" s="99" t="s">
        <v>2414</v>
      </c>
      <c r="AW499" s="17"/>
      <c r="AX499" s="17" t="s">
        <v>5536</v>
      </c>
      <c r="AY499" s="17"/>
      <c r="AZ499" s="17" t="s">
        <v>5536</v>
      </c>
      <c r="BA499" s="7"/>
      <c r="BC499" s="18"/>
      <c r="BD499" s="18"/>
      <c r="BE499" s="18"/>
      <c r="BF499" s="18"/>
      <c r="BG499" s="18"/>
      <c r="BH499" s="18"/>
      <c r="BI499" s="18"/>
      <c r="BJ499" s="18"/>
      <c r="BK499" s="18"/>
      <c r="BM499" s="18"/>
      <c r="BN499" s="18"/>
      <c r="BO499" s="18"/>
      <c r="BP499" s="9" t="s">
        <v>5661</v>
      </c>
      <c r="BQ499" s="14"/>
      <c r="BR499" s="102" t="s">
        <v>5536</v>
      </c>
      <c r="BS499" s="14"/>
      <c r="BT499" s="14"/>
      <c r="BU499" s="9"/>
      <c r="BV499" s="9"/>
      <c r="BW499" s="9"/>
    </row>
    <row r="500" spans="1:75" x14ac:dyDescent="0.35">
      <c r="A500" s="1" t="s">
        <v>604</v>
      </c>
      <c r="B500" s="8" t="s">
        <v>605</v>
      </c>
      <c r="C500" s="3" t="s">
        <v>38</v>
      </c>
      <c r="D500" s="1" t="s">
        <v>11</v>
      </c>
      <c r="E500" s="1" t="s">
        <v>12</v>
      </c>
      <c r="F500" s="3" t="s">
        <v>37</v>
      </c>
      <c r="G500" s="1" t="s">
        <v>38</v>
      </c>
      <c r="H500" s="30" t="s">
        <v>5587</v>
      </c>
      <c r="I500" s="27">
        <v>0</v>
      </c>
      <c r="J500" s="27">
        <v>0</v>
      </c>
      <c r="K500" s="27">
        <v>0</v>
      </c>
      <c r="L500" s="27">
        <v>0</v>
      </c>
      <c r="M500" s="27">
        <v>0</v>
      </c>
      <c r="N500" s="27">
        <v>0</v>
      </c>
      <c r="O500" s="27">
        <v>0</v>
      </c>
      <c r="P500" s="27">
        <v>0</v>
      </c>
      <c r="Q500" s="27">
        <v>6.9503300202891458E-2</v>
      </c>
      <c r="R500" s="27">
        <v>0</v>
      </c>
      <c r="S500" s="80">
        <v>0</v>
      </c>
      <c r="T500" s="80">
        <v>7.3368161674271537</v>
      </c>
      <c r="U500" s="80">
        <v>1.2930431780111835E-2</v>
      </c>
      <c r="V500" s="80">
        <v>8.2826103705986226E-2</v>
      </c>
      <c r="W500" s="80">
        <v>7.3368161674271537</v>
      </c>
      <c r="X500" s="80">
        <v>2.0391201741845095</v>
      </c>
      <c r="Y500" s="80">
        <v>0</v>
      </c>
      <c r="Z500" s="80">
        <v>0</v>
      </c>
      <c r="AA500" s="80">
        <v>0</v>
      </c>
      <c r="AB500" s="80">
        <v>2.6574266692919492E-3</v>
      </c>
      <c r="AC500" s="80">
        <v>0</v>
      </c>
      <c r="AD500" s="80">
        <v>0</v>
      </c>
      <c r="AE500" s="80">
        <v>0.33875947756061831</v>
      </c>
      <c r="AF500" s="80">
        <v>0</v>
      </c>
      <c r="AG500" s="80"/>
      <c r="AH500" s="80">
        <v>0</v>
      </c>
      <c r="AI500" s="80">
        <v>7.4140420565414936E-2</v>
      </c>
      <c r="AJ500" s="80">
        <v>7.3188814151369463E-2</v>
      </c>
      <c r="AK500" s="80">
        <v>6.2157654762998192E-2</v>
      </c>
      <c r="AL500" s="80">
        <v>8.2114980946314725E-2</v>
      </c>
      <c r="AM500" s="80">
        <v>7.4140420565414936E-2</v>
      </c>
      <c r="AN500" s="41" t="s">
        <v>5558</v>
      </c>
      <c r="AO500" s="41"/>
      <c r="AP500" s="40" t="str" cm="1">
        <f t="array" ref="AP500">IFERROR(_xlfn.IFS(
AR500="MPR ISSUE","PDH",
AR500="BSS Hardware Issue","BSS",
AR500="Sites strategiques, MLL, Pylone, etc.","ENVTECH",
AR500="AKTIVCO DEFAUT GE &amp; POWER Cabinet","AKTIVCO",
AR500="AKTIVCO Coupure ENEO &amp; Baisse de tension","AKTIVCO GRID ONLY",
AR500="Coupure ENEO &amp; Baisse de tension","IHS GRID ONLY",
AR500="Defaut GE &amp; POWER Cabinet","IHS",
AR500="Sharing","Partners",
AR500="Sites strategiques &amp; DataCenter","SST &amp; DC",
AR500="Exclu","Exclu",
AR500="SAT","SAT",
AR500="SPARE-ISSUE","SPARE-ISSUE",
AR500="Fiber CAmtel","TRANS_FO_CAMTEL",
AR500="Fiber AOF","Fiber AOF",
AR500="Projet OCM (HUAWEI)","TRAVAUX-HUAWEI",
AR500="Projet OCM (NOKIA)","TRAVAUX-NOKIA",
AR500="ACCESS-ISSUE","ACCESS-ISSUE",
AR500="Projet OCM (ZTE, NOKIA, autres projets)","TRAVAUX OCM",
AR500="No root CAuse","No root cause",
AR500="ODU HS","PDH",
AR500="IP &amp; VLAN","PDH",
AR500="Warehouse HUAWEI","SPARE-ISSUE",
AR500="SPARE-HS","SPARE-ISSUE",
AR500="Power Telco","BSS",AR500="no impacts","no impacts"
),"")</f>
        <v>No root cause</v>
      </c>
      <c r="AQ500" s="40" t="str" cm="1">
        <f t="array" ref="AQ500">IFERROR(_xlfn.IFS(
AR500="MPR ISSUE","TX ISSUE",
AR500="BSS Hardware Issue","RAN ISSUE",
AR500="Sites strategiques, MLL, Pylone, etc.","ENVTECH",
AR500="AKTIVCO DEFAUT GE &amp; POWER Cabinet","POWER ISSUE",
AR500="AKTIVCO Coupure ENEO &amp; Baisse de tension","POWER ISSUE",
AR500="Coupure ENEO &amp; Baisse de tension","POWER ISSUE",
AR500="Defaut GE &amp; POWER Cabinet","POWER ISSUE",
AR500="Sharing","POWER ISSUE",
AR500="Sites strategiques &amp; DataCenter","POWER ISSUE",
AR500="Exclu","Exclu",
AR500="SAT","TX ISSUE",
AR500="SPARE-ISSUE","SPARE-ISSUE",
AR500="Fiber CAmtel","TX ISSUE",
AR500="Fiber AOF","TX ISSUE",
AR500="Projet OCM (HUAWEI)","TRAVAUX-HUAWEI",
AR500="Projet OCM (NOKIA)","TRAVAUX -NOKIA",
AR500="ACCESS-ISSUE","ACCESS-ISSUE",
AR500="Projet OCM (ZTE, NOKIA, autres projets)","TRAVAUX OCM",
AR500="No root CAuse","No root cause",
AR500="ODU HS","TX ISSUE",
AR500="IP &amp; VLAN","TX ISSUE",
AR500="Warehouse HUAWEI","SPARE-ISSUE",
AR500="SPARE-HS","SPARE-ISSUE",
AR500="Power Telco","RAN ISSUE",AR500="no impacts","no impacts"
),"")</f>
        <v>No root cause</v>
      </c>
      <c r="AR500" s="59" t="s">
        <v>5343</v>
      </c>
      <c r="AS500" s="40" t="str" cm="1">
        <f t="array" ref="AS500">IFERROR(_xlfn.IFS(
AR500="MPR ISSUE","ACTIVE",
AR500="BSS Hardware Issue","ACTIVE",
AR500="Sites strategiques, MLL, Pylone, etc.","PASSIVE",
AR500="AKTIVCO DEFAUT GE &amp; POWER Cabinet","PASSIVE",
AR500="AKTIVCO Coupure ENEO &amp; Baisse de tension","PASSIVE",
AR500="Coupure ENEO &amp; Baisse de tension","PASSIVE",
AR500="Defaut GE &amp; POWER Cabinet","PASSIVE",
AR500="Sharing","PASSIVE",
AR500="Sites strategiques &amp; DataCenter","PASSIVE",
AR500="Exclu","Exclu",
AR500="SAT","ACTIVE",
AR500="SPARE-ISSUE","SPARE-ISSUE",
AR500="Fiber CAmtel","ACTIVE",
AR500="Fiber AOF","ACTIVE",
AR500="Projet OCM (HUAWEI)","PLANNED WORKS",
AR500="Projet OCM (NOKIA)","PLANNED WORKS",
AR500="ACCESS-ISSUE","ACCESS-ISSUE",
AR500="Projet OCM (ZTE, NOKIA, autres projets)","PLANNED WORKS",
AR500="No root CAuse","No root cause",
AR500="ODU HS","ACTIVE",
AR500="IP &amp; VLAN","ACTIVE",
AR500="Warehouse HUAWEI","SPARE-ISSUE",
AR500="SPARE-HS","SPARE-ISSUE",
AR500="Power Telco","ACTIVE", AR500="no impacts","no impacts"
),"")</f>
        <v>No root cause</v>
      </c>
      <c r="AT500" s="99" t="s">
        <v>5661</v>
      </c>
      <c r="AU500" s="99" t="s">
        <v>605</v>
      </c>
      <c r="AW500" s="17"/>
      <c r="AX500" s="17" t="s">
        <v>5536</v>
      </c>
      <c r="AY500" s="17"/>
      <c r="AZ500" s="17" t="s">
        <v>5536</v>
      </c>
      <c r="BA500" s="7"/>
      <c r="BC500" s="18"/>
      <c r="BD500" s="18"/>
      <c r="BE500" s="18"/>
      <c r="BF500" s="18"/>
      <c r="BG500" s="18"/>
      <c r="BH500" s="18"/>
      <c r="BI500" s="18"/>
      <c r="BJ500" s="18"/>
      <c r="BK500" s="18"/>
      <c r="BM500" s="18"/>
      <c r="BN500" s="18"/>
      <c r="BO500" s="18"/>
      <c r="BP500" s="9" t="s">
        <v>5661</v>
      </c>
      <c r="BQ500" s="14"/>
      <c r="BR500" s="102" t="s">
        <v>5536</v>
      </c>
      <c r="BS500" s="14"/>
      <c r="BT500" s="14"/>
      <c r="BU500" s="9"/>
      <c r="BV500" s="9"/>
      <c r="BW500" s="9"/>
    </row>
    <row r="501" spans="1:75" x14ac:dyDescent="0.35">
      <c r="A501" s="1" t="s">
        <v>158</v>
      </c>
      <c r="B501" s="8" t="s">
        <v>159</v>
      </c>
      <c r="C501" s="3" t="s">
        <v>38</v>
      </c>
      <c r="D501" s="1" t="s">
        <v>21</v>
      </c>
      <c r="E501" s="1" t="s">
        <v>30</v>
      </c>
      <c r="F501" s="3" t="s">
        <v>37</v>
      </c>
      <c r="G501" s="1" t="s">
        <v>38</v>
      </c>
      <c r="H501" s="30" t="s">
        <v>5587</v>
      </c>
      <c r="I501" s="27">
        <v>0</v>
      </c>
      <c r="J501" s="27">
        <v>0</v>
      </c>
      <c r="K501" s="27">
        <v>0</v>
      </c>
      <c r="L501" s="27">
        <v>0</v>
      </c>
      <c r="M501" s="27">
        <v>0</v>
      </c>
      <c r="N501" s="27">
        <v>0</v>
      </c>
      <c r="O501" s="27">
        <v>0</v>
      </c>
      <c r="P501" s="27">
        <v>0</v>
      </c>
      <c r="Q501" s="27">
        <v>0</v>
      </c>
      <c r="R501" s="27">
        <v>0</v>
      </c>
      <c r="S501" s="80">
        <v>0</v>
      </c>
      <c r="T501" s="80">
        <v>13.868556899607057</v>
      </c>
      <c r="U501" s="80">
        <v>13.868556899607057</v>
      </c>
      <c r="V501" s="80">
        <v>13.868556899607057</v>
      </c>
      <c r="W501" s="80">
        <v>13.868556899607057</v>
      </c>
      <c r="X501" s="80">
        <v>38.878152171741817</v>
      </c>
      <c r="Y501" s="80">
        <v>1.8300217159913594</v>
      </c>
      <c r="Z501" s="80">
        <v>0</v>
      </c>
      <c r="AA501" s="80">
        <v>0</v>
      </c>
      <c r="AB501" s="80">
        <v>0</v>
      </c>
      <c r="AC501" s="80">
        <v>0</v>
      </c>
      <c r="AD501" s="80">
        <v>0</v>
      </c>
      <c r="AE501" s="80">
        <v>0.27011226111696107</v>
      </c>
      <c r="AF501" s="80">
        <v>0</v>
      </c>
      <c r="AG501" s="80"/>
      <c r="AH501" s="80">
        <v>0</v>
      </c>
      <c r="AI501" s="80">
        <v>7.0555569823617353E-2</v>
      </c>
      <c r="AJ501" s="80">
        <v>1.4238096950949006E-2</v>
      </c>
      <c r="AK501" s="80">
        <v>1.1475259340859838E-2</v>
      </c>
      <c r="AL501" s="80">
        <v>0.12401037938831129</v>
      </c>
      <c r="AM501" s="80">
        <v>7.0555569823617353E-2</v>
      </c>
      <c r="AN501" s="41" t="s">
        <v>5558</v>
      </c>
      <c r="AO501" s="41"/>
      <c r="AP501" s="40" t="str" cm="1">
        <f t="array" ref="AP501">IFERROR(_xlfn.IFS(
AR501="MPR ISSUE","PDH",
AR501="BSS Hardware Issue","BSS",
AR501="Sites strategiques, MLL, Pylone, etc.","ENVTECH",
AR501="AKTIVCO DEFAUT GE &amp; POWER Cabinet","AKTIVCO",
AR501="AKTIVCO Coupure ENEO &amp; Baisse de tension","AKTIVCO GRID ONLY",
AR501="Coupure ENEO &amp; Baisse de tension","IHS GRID ONLY",
AR501="Defaut GE &amp; POWER Cabinet","IHS",
AR501="Sharing","Partners",
AR501="Sites strategiques &amp; DataCenter","SST &amp; DC",
AR501="Exclu","Exclu",
AR501="SAT","SAT",
AR501="SPARE-ISSUE","SPARE-ISSUE",
AR501="Fiber CAmtel","TRANS_FO_CAMTEL",
AR501="Fiber AOF","Fiber AOF",
AR501="Projet OCM (HUAWEI)","TRAVAUX-HUAWEI",
AR501="Projet OCM (NOKIA)","TRAVAUX-NOKIA",
AR501="ACCESS-ISSUE","ACCESS-ISSUE",
AR501="Projet OCM (ZTE, NOKIA, autres projets)","TRAVAUX OCM",
AR501="No root CAuse","No root cause",
AR501="ODU HS","PDH",
AR501="IP &amp; VLAN","PDH",
AR501="Warehouse HUAWEI","SPARE-ISSUE",
AR501="SPARE-HS","SPARE-ISSUE",
AR501="Power Telco","BSS",AR501="no impacts","no impacts"
),"")</f>
        <v>No root cause</v>
      </c>
      <c r="AQ501" s="40" t="str" cm="1">
        <f t="array" ref="AQ501">IFERROR(_xlfn.IFS(
AR501="MPR ISSUE","TX ISSUE",
AR501="BSS Hardware Issue","RAN ISSUE",
AR501="Sites strategiques, MLL, Pylone, etc.","ENVTECH",
AR501="AKTIVCO DEFAUT GE &amp; POWER Cabinet","POWER ISSUE",
AR501="AKTIVCO Coupure ENEO &amp; Baisse de tension","POWER ISSUE",
AR501="Coupure ENEO &amp; Baisse de tension","POWER ISSUE",
AR501="Defaut GE &amp; POWER Cabinet","POWER ISSUE",
AR501="Sharing","POWER ISSUE",
AR501="Sites strategiques &amp; DataCenter","POWER ISSUE",
AR501="Exclu","Exclu",
AR501="SAT","TX ISSUE",
AR501="SPARE-ISSUE","SPARE-ISSUE",
AR501="Fiber CAmtel","TX ISSUE",
AR501="Fiber AOF","TX ISSUE",
AR501="Projet OCM (HUAWEI)","TRAVAUX-HUAWEI",
AR501="Projet OCM (NOKIA)","TRAVAUX -NOKIA",
AR501="ACCESS-ISSUE","ACCESS-ISSUE",
AR501="Projet OCM (ZTE, NOKIA, autres projets)","TRAVAUX OCM",
AR501="No root CAuse","No root cause",
AR501="ODU HS","TX ISSUE",
AR501="IP &amp; VLAN","TX ISSUE",
AR501="Warehouse HUAWEI","SPARE-ISSUE",
AR501="SPARE-HS","SPARE-ISSUE",
AR501="Power Telco","RAN ISSUE",AR501="no impacts","no impacts"
),"")</f>
        <v>No root cause</v>
      </c>
      <c r="AR501" s="59" t="s">
        <v>5343</v>
      </c>
      <c r="AS501" s="40" t="str" cm="1">
        <f t="array" ref="AS501">IFERROR(_xlfn.IFS(
AR501="MPR ISSUE","ACTIVE",
AR501="BSS Hardware Issue","ACTIVE",
AR501="Sites strategiques, MLL, Pylone, etc.","PASSIVE",
AR501="AKTIVCO DEFAUT GE &amp; POWER Cabinet","PASSIVE",
AR501="AKTIVCO Coupure ENEO &amp; Baisse de tension","PASSIVE",
AR501="Coupure ENEO &amp; Baisse de tension","PASSIVE",
AR501="Defaut GE &amp; POWER Cabinet","PASSIVE",
AR501="Sharing","PASSIVE",
AR501="Sites strategiques &amp; DataCenter","PASSIVE",
AR501="Exclu","Exclu",
AR501="SAT","ACTIVE",
AR501="SPARE-ISSUE","SPARE-ISSUE",
AR501="Fiber CAmtel","ACTIVE",
AR501="Fiber AOF","ACTIVE",
AR501="Projet OCM (HUAWEI)","PLANNED WORKS",
AR501="Projet OCM (NOKIA)","PLANNED WORKS",
AR501="ACCESS-ISSUE","ACCESS-ISSUE",
AR501="Projet OCM (ZTE, NOKIA, autres projets)","PLANNED WORKS",
AR501="No root CAuse","No root cause",
AR501="ODU HS","ACTIVE",
AR501="IP &amp; VLAN","ACTIVE",
AR501="Warehouse HUAWEI","SPARE-ISSUE",
AR501="SPARE-HS","SPARE-ISSUE",
AR501="Power Telco","ACTIVE", AR501="no impacts","no impacts"
),"")</f>
        <v>No root cause</v>
      </c>
      <c r="AT501" s="99" t="s">
        <v>5661</v>
      </c>
      <c r="AU501" s="99" t="s">
        <v>159</v>
      </c>
      <c r="AW501" s="17"/>
      <c r="AX501" s="17" t="s">
        <v>5536</v>
      </c>
      <c r="AY501" s="17"/>
      <c r="AZ501" s="17" t="s">
        <v>6200</v>
      </c>
      <c r="BA501" s="7"/>
      <c r="BC501" s="18"/>
      <c r="BD501" s="18"/>
      <c r="BE501" s="18"/>
      <c r="BF501" s="18"/>
      <c r="BG501" s="18"/>
      <c r="BH501" s="18"/>
      <c r="BI501" s="18"/>
      <c r="BJ501" s="18"/>
      <c r="BK501" s="18"/>
      <c r="BM501" s="18"/>
      <c r="BN501" s="18"/>
      <c r="BO501" s="18"/>
      <c r="BP501" s="9" t="s">
        <v>5661</v>
      </c>
      <c r="BQ501" s="14"/>
      <c r="BR501" s="102" t="s">
        <v>5536</v>
      </c>
      <c r="BS501" s="14"/>
      <c r="BT501" s="14"/>
      <c r="BU501" s="9"/>
      <c r="BV501" s="9"/>
      <c r="BW501" s="9"/>
    </row>
    <row r="502" spans="1:75" x14ac:dyDescent="0.35">
      <c r="A502" s="1" t="s">
        <v>1360</v>
      </c>
      <c r="B502" s="8" t="s">
        <v>1361</v>
      </c>
      <c r="C502" s="3" t="s">
        <v>13</v>
      </c>
      <c r="D502" s="1" t="s">
        <v>11</v>
      </c>
      <c r="E502" s="1" t="s">
        <v>12</v>
      </c>
      <c r="F502" s="3" t="s">
        <v>13</v>
      </c>
      <c r="G502" s="1" t="s">
        <v>223</v>
      </c>
      <c r="H502" s="29" t="s">
        <v>5588</v>
      </c>
      <c r="I502" s="27">
        <v>4.2058874752221954E-2</v>
      </c>
      <c r="J502" s="27">
        <v>6.0743692180739071E-2</v>
      </c>
      <c r="K502" s="27">
        <v>6.447704855883081E-2</v>
      </c>
      <c r="L502" s="27">
        <v>3.2896821418547537E-2</v>
      </c>
      <c r="M502" s="27">
        <v>2.6638489712277797E-2</v>
      </c>
      <c r="N502" s="27">
        <v>4.3122971497668382E-2</v>
      </c>
      <c r="O502" s="27">
        <v>4.8100780001790716E-2</v>
      </c>
      <c r="P502" s="27">
        <v>5.060771979191029E-2</v>
      </c>
      <c r="Q502" s="27">
        <v>3.6630177796639268E-2</v>
      </c>
      <c r="R502" s="27">
        <v>4.9525587508405446E-2</v>
      </c>
      <c r="S502" s="80">
        <v>6.11404740180242E-2</v>
      </c>
      <c r="T502" s="80">
        <v>8.2683423079447441E-2</v>
      </c>
      <c r="U502" s="80">
        <v>4.182441275746257E-2</v>
      </c>
      <c r="V502" s="80">
        <v>2.5967874030128443E-2</v>
      </c>
      <c r="W502" s="80">
        <v>8.2683423079447441E-2</v>
      </c>
      <c r="X502" s="80">
        <v>0.13096298008463816</v>
      </c>
      <c r="Y502" s="80">
        <v>8.6268273821243996E-2</v>
      </c>
      <c r="Z502" s="80">
        <v>0.15290012641503511</v>
      </c>
      <c r="AA502" s="80">
        <v>9.5346328684798518E-2</v>
      </c>
      <c r="AB502" s="80">
        <v>6.0817617062320042E-2</v>
      </c>
      <c r="AC502" s="80">
        <v>4.0485627780488712E-2</v>
      </c>
      <c r="AD502" s="80">
        <v>4.0485627780488712E-2</v>
      </c>
      <c r="AE502" s="80">
        <v>7.8099807951876682E-2</v>
      </c>
      <c r="AF502" s="80">
        <v>9.4793441256959252E-2</v>
      </c>
      <c r="AG502" s="80"/>
      <c r="AH502" s="80">
        <v>6.260112489405964E-2</v>
      </c>
      <c r="AI502" s="80">
        <v>6.7969483467595807E-2</v>
      </c>
      <c r="AJ502" s="80">
        <v>0.47597708315847947</v>
      </c>
      <c r="AK502" s="80">
        <v>0</v>
      </c>
      <c r="AL502" s="80">
        <v>0</v>
      </c>
      <c r="AM502" s="80">
        <v>6.7969483467595807E-2</v>
      </c>
      <c r="AN502" s="41" t="s">
        <v>5591</v>
      </c>
      <c r="AO502" s="41"/>
      <c r="AP502" s="40" t="str" cm="1">
        <f t="array" ref="AP502">IFERROR(_xlfn.IFS(
AR502="MPR ISSUE","PDH",
AR502="BSS Hardware Issue","BSS",
AR502="Sites strategiques, MLL, Pylone, etc.","ENVTECH",
AR502="AKTIVCO DEFAUT GE &amp; POWER Cabinet","AKTIVCO",
AR502="AKTIVCO Coupure ENEO &amp; Baisse de tension","AKTIVCO GRID ONLY",
AR502="Coupure ENEO &amp; Baisse de tension","IHS GRID ONLY",
AR502="Defaut GE &amp; POWER Cabinet","IHS",
AR502="Sharing","Partners",
AR502="Sites strategiques &amp; DataCenter","SST &amp; DC",
AR502="Exclu","Exclu",
AR502="SAT","SAT",
AR502="SPARE-ISSUE","SPARE-ISSUE",
AR502="Fiber CAmtel","TRANS_FO_CAMTEL",
AR502="Fiber AOF","Fiber AOF",
AR502="Projet OCM (HUAWEI)","TRAVAUX-HUAWEI",
AR502="Projet OCM (NOKIA)","TRAVAUX-NOKIA",
AR502="ACCESS-ISSUE","ACCESS-ISSUE",
AR502="Projet OCM (ZTE, NOKIA, autres projets)","TRAVAUX OCM",
AR502="No root CAuse","No root cause",
AR502="ODU HS","PDH",
AR502="IP &amp; VLAN","PDH",
AR502="Warehouse HUAWEI","SPARE-ISSUE",
AR502="SPARE-HS","SPARE-ISSUE",
AR502="Power Telco","BSS",AR502="no impacts","no impacts"
),"")</f>
        <v>IHS</v>
      </c>
      <c r="AQ502" s="40" t="str" cm="1">
        <f t="array" ref="AQ502">IFERROR(_xlfn.IFS(
AR502="MPR ISSUE","TX ISSUE",
AR502="BSS Hardware Issue","RAN ISSUE",
AR502="Sites strategiques, MLL, Pylone, etc.","ENVTECH",
AR502="AKTIVCO DEFAUT GE &amp; POWER Cabinet","POWER ISSUE",
AR502="AKTIVCO Coupure ENEO &amp; Baisse de tension","POWER ISSUE",
AR502="Coupure ENEO &amp; Baisse de tension","POWER ISSUE",
AR502="Defaut GE &amp; POWER Cabinet","POWER ISSUE",
AR502="Sharing","POWER ISSUE",
AR502="Sites strategiques &amp; DataCenter","POWER ISSUE",
AR502="Exclu","Exclu",
AR502="SAT","TX ISSUE",
AR502="SPARE-ISSUE","SPARE-ISSUE",
AR502="Fiber CAmtel","TX ISSUE",
AR502="Fiber AOF","TX ISSUE",
AR502="Projet OCM (HUAWEI)","TRAVAUX-HUAWEI",
AR502="Projet OCM (NOKIA)","TRAVAUX -NOKIA",
AR502="ACCESS-ISSUE","ACCESS-ISSUE",
AR502="Projet OCM (ZTE, NOKIA, autres projets)","TRAVAUX OCM",
AR502="No root CAuse","No root cause",
AR502="ODU HS","TX ISSUE",
AR502="IP &amp; VLAN","TX ISSUE",
AR502="Warehouse HUAWEI","SPARE-ISSUE",
AR502="SPARE-HS","SPARE-ISSUE",
AR502="Power Telco","RAN ISSUE",AR502="no impacts","no impacts"
),"")</f>
        <v>POWER ISSUE</v>
      </c>
      <c r="AR502" s="59" t="s">
        <v>5329</v>
      </c>
      <c r="AS502" s="40" t="str" cm="1">
        <f t="array" ref="AS502">IFERROR(_xlfn.IFS(
AR502="MPR ISSUE","ACTIVE",
AR502="BSS Hardware Issue","ACTIVE",
AR502="Sites strategiques, MLL, Pylone, etc.","PASSIVE",
AR502="AKTIVCO DEFAUT GE &amp; POWER Cabinet","PASSIVE",
AR502="AKTIVCO Coupure ENEO &amp; Baisse de tension","PASSIVE",
AR502="Coupure ENEO &amp; Baisse de tension","PASSIVE",
AR502="Defaut GE &amp; POWER Cabinet","PASSIVE",
AR502="Sharing","PASSIVE",
AR502="Sites strategiques &amp; DataCenter","PASSIVE",
AR502="Exclu","Exclu",
AR502="SAT","ACTIVE",
AR502="SPARE-ISSUE","SPARE-ISSUE",
AR502="Fiber CAmtel","ACTIVE",
AR502="Fiber AOF","ACTIVE",
AR502="Projet OCM (HUAWEI)","PLANNED WORKS",
AR502="Projet OCM (NOKIA)","PLANNED WORKS",
AR502="ACCESS-ISSUE","ACCESS-ISSUE",
AR502="Projet OCM (ZTE, NOKIA, autres projets)","PLANNED WORKS",
AR502="No root CAuse","No root cause",
AR502="ODU HS","ACTIVE",
AR502="IP &amp; VLAN","ACTIVE",
AR502="Warehouse HUAWEI","SPARE-ISSUE",
AR502="SPARE-HS","SPARE-ISSUE",
AR502="Power Telco","ACTIVE", AR502="no impacts","no impacts"
),"")</f>
        <v>PASSIVE</v>
      </c>
      <c r="AT502" s="99" t="s">
        <v>5808</v>
      </c>
      <c r="AU502" s="99" t="s">
        <v>1361</v>
      </c>
      <c r="AW502" s="17"/>
      <c r="AX502" s="17" t="s">
        <v>5536</v>
      </c>
      <c r="AY502" s="17"/>
      <c r="AZ502" s="17" t="s">
        <v>5536</v>
      </c>
      <c r="BA502" s="7"/>
      <c r="BC502" s="18"/>
      <c r="BD502" s="18"/>
      <c r="BE502" s="18"/>
      <c r="BF502" s="18"/>
      <c r="BG502" s="18"/>
      <c r="BH502" s="18"/>
      <c r="BI502" s="18"/>
      <c r="BJ502" s="18"/>
      <c r="BK502" s="18"/>
      <c r="BM502" s="18"/>
      <c r="BN502" s="18"/>
      <c r="BO502" s="18"/>
      <c r="BP502" s="9" t="s">
        <v>5808</v>
      </c>
      <c r="BQ502" s="14"/>
      <c r="BR502" s="102" t="s">
        <v>5536</v>
      </c>
      <c r="BS502" s="14"/>
      <c r="BT502" s="14"/>
      <c r="BU502" s="9"/>
      <c r="BV502" s="9"/>
      <c r="BW502" s="9"/>
    </row>
    <row r="503" spans="1:75" x14ac:dyDescent="0.35">
      <c r="A503" s="1" t="s">
        <v>1395</v>
      </c>
      <c r="B503" s="1" t="s">
        <v>1396</v>
      </c>
      <c r="C503" s="3" t="s">
        <v>55</v>
      </c>
      <c r="D503" s="1" t="s">
        <v>11</v>
      </c>
      <c r="E503" s="1" t="s">
        <v>12</v>
      </c>
      <c r="F503" s="3" t="s">
        <v>23</v>
      </c>
      <c r="G503" s="1" t="s">
        <v>1397</v>
      </c>
      <c r="H503" s="29" t="s">
        <v>5588</v>
      </c>
      <c r="I503" s="27">
        <v>0</v>
      </c>
      <c r="J503" s="27">
        <v>0.71386609729377348</v>
      </c>
      <c r="K503" s="27">
        <v>0.49014883816436305</v>
      </c>
      <c r="L503" s="27">
        <v>0</v>
      </c>
      <c r="M503" s="27">
        <v>7.8811494932899656E-2</v>
      </c>
      <c r="N503" s="27">
        <v>0</v>
      </c>
      <c r="O503" s="27">
        <v>0.49078817628828031</v>
      </c>
      <c r="P503" s="27">
        <v>0</v>
      </c>
      <c r="Q503" s="27">
        <v>0</v>
      </c>
      <c r="R503" s="27">
        <v>0</v>
      </c>
      <c r="S503" s="80">
        <v>0</v>
      </c>
      <c r="T503" s="80">
        <v>1.313629842054145</v>
      </c>
      <c r="U503" s="80">
        <v>2.0511527074673565E-3</v>
      </c>
      <c r="V503" s="80">
        <v>3.2996804424475757E-3</v>
      </c>
      <c r="W503" s="80">
        <v>1.3136298420541452</v>
      </c>
      <c r="X503" s="80">
        <v>0</v>
      </c>
      <c r="Y503" s="80">
        <v>0</v>
      </c>
      <c r="Z503" s="80">
        <v>0</v>
      </c>
      <c r="AA503" s="80">
        <v>1.6052499449744457E-3</v>
      </c>
      <c r="AB503" s="80">
        <v>0.24629174950840185</v>
      </c>
      <c r="AC503" s="80">
        <v>9.8627983095201256E-3</v>
      </c>
      <c r="AD503" s="80">
        <v>9.8627983095201256E-3</v>
      </c>
      <c r="AE503" s="80">
        <v>0</v>
      </c>
      <c r="AF503" s="80">
        <v>4.3483376314883214E-2</v>
      </c>
      <c r="AG503" s="80"/>
      <c r="AH503" s="80">
        <v>4.8425040006730279E-2</v>
      </c>
      <c r="AI503" s="80">
        <v>6.6114635322586643E-2</v>
      </c>
      <c r="AJ503" s="80">
        <v>0.46298794208042082</v>
      </c>
      <c r="AK503" s="80">
        <v>0</v>
      </c>
      <c r="AL503" s="80">
        <v>0</v>
      </c>
      <c r="AM503" s="80">
        <v>6.6114635322586643E-2</v>
      </c>
      <c r="AN503" s="41" t="s">
        <v>5558</v>
      </c>
      <c r="AO503" s="41"/>
      <c r="AP503" s="40" t="str" cm="1">
        <f t="array" ref="AP503">IFERROR(_xlfn.IFS(
AR503="MPR ISSUE","PDH",
AR503="BSS Hardware Issue","BSS",
AR503="Sites strategiques, MLL, Pylone, etc.","ENVTECH",
AR503="AKTIVCO DEFAUT GE &amp; POWER Cabinet","AKTIVCO",
AR503="AKTIVCO Coupure ENEO &amp; Baisse de tension","AKTIVCO GRID ONLY",
AR503="Coupure ENEO &amp; Baisse de tension","IHS GRID ONLY",
AR503="Defaut GE &amp; POWER Cabinet","IHS",
AR503="Sharing","Partners",
AR503="Sites strategiques &amp; DataCenter","SST &amp; DC",
AR503="Exclu","Exclu",
AR503="SAT","SAT",
AR503="SPARE-ISSUE","SPARE-ISSUE",
AR503="Fiber CAmtel","TRANS_FO_CAMTEL",
AR503="Fiber AOF","Fiber AOF",
AR503="Projet OCM (HUAWEI)","TRAVAUX-HUAWEI",
AR503="Projet OCM (NOKIA)","TRAVAUX-NOKIA",
AR503="ACCESS-ISSUE","ACCESS-ISSUE",
AR503="Projet OCM (ZTE, NOKIA, autres projets)","TRAVAUX OCM",
AR503="No root CAuse","No root cause",
AR503="ODU HS","PDH",
AR503="IP &amp; VLAN","PDH",
AR503="Warehouse HUAWEI","SPARE-ISSUE",
AR503="SPARE-HS","SPARE-ISSUE",
AR503="Power Telco","BSS",AR503="no impacts","no impacts"
),"")</f>
        <v>IHS</v>
      </c>
      <c r="AQ503" s="40" t="str" cm="1">
        <f t="array" ref="AQ503">IFERROR(_xlfn.IFS(
AR503="MPR ISSUE","TX ISSUE",
AR503="BSS Hardware Issue","RAN ISSUE",
AR503="Sites strategiques, MLL, Pylone, etc.","ENVTECH",
AR503="AKTIVCO DEFAUT GE &amp; POWER Cabinet","POWER ISSUE",
AR503="AKTIVCO Coupure ENEO &amp; Baisse de tension","POWER ISSUE",
AR503="Coupure ENEO &amp; Baisse de tension","POWER ISSUE",
AR503="Defaut GE &amp; POWER Cabinet","POWER ISSUE",
AR503="Sharing","POWER ISSUE",
AR503="Sites strategiques &amp; DataCenter","POWER ISSUE",
AR503="Exclu","Exclu",
AR503="SAT","TX ISSUE",
AR503="SPARE-ISSUE","SPARE-ISSUE",
AR503="Fiber CAmtel","TX ISSUE",
AR503="Fiber AOF","TX ISSUE",
AR503="Projet OCM (HUAWEI)","TRAVAUX-HUAWEI",
AR503="Projet OCM (NOKIA)","TRAVAUX -NOKIA",
AR503="ACCESS-ISSUE","ACCESS-ISSUE",
AR503="Projet OCM (ZTE, NOKIA, autres projets)","TRAVAUX OCM",
AR503="No root CAuse","No root cause",
AR503="ODU HS","TX ISSUE",
AR503="IP &amp; VLAN","TX ISSUE",
AR503="Warehouse HUAWEI","SPARE-ISSUE",
AR503="SPARE-HS","SPARE-ISSUE",
AR503="Power Telco","RAN ISSUE",AR503="no impacts","no impacts"
),"")</f>
        <v>POWER ISSUE</v>
      </c>
      <c r="AR503" s="59" t="s">
        <v>5329</v>
      </c>
      <c r="AS503" s="40" t="str" cm="1">
        <f t="array" ref="AS503">IFERROR(_xlfn.IFS(
AR503="MPR ISSUE","ACTIVE",
AR503="BSS Hardware Issue","ACTIVE",
AR503="Sites strategiques, MLL, Pylone, etc.","PASSIVE",
AR503="AKTIVCO DEFAUT GE &amp; POWER Cabinet","PASSIVE",
AR503="AKTIVCO Coupure ENEO &amp; Baisse de tension","PASSIVE",
AR503="Coupure ENEO &amp; Baisse de tension","PASSIVE",
AR503="Defaut GE &amp; POWER Cabinet","PASSIVE",
AR503="Sharing","PASSIVE",
AR503="Sites strategiques &amp; DataCenter","PASSIVE",
AR503="Exclu","Exclu",
AR503="SAT","ACTIVE",
AR503="SPARE-ISSUE","SPARE-ISSUE",
AR503="Fiber CAmtel","ACTIVE",
AR503="Fiber AOF","ACTIVE",
AR503="Projet OCM (HUAWEI)","PLANNED WORKS",
AR503="Projet OCM (NOKIA)","PLANNED WORKS",
AR503="ACCESS-ISSUE","ACCESS-ISSUE",
AR503="Projet OCM (ZTE, NOKIA, autres projets)","PLANNED WORKS",
AR503="No root CAuse","No root cause",
AR503="ODU HS","ACTIVE",
AR503="IP &amp; VLAN","ACTIVE",
AR503="Warehouse HUAWEI","SPARE-ISSUE",
AR503="SPARE-HS","SPARE-ISSUE",
AR503="Power Telco","ACTIVE", AR503="no impacts","no impacts"
),"")</f>
        <v>PASSIVE</v>
      </c>
      <c r="AT503" s="99" t="s">
        <v>5891</v>
      </c>
      <c r="AU503" s="99" t="s">
        <v>1396</v>
      </c>
      <c r="AW503" s="17"/>
      <c r="AX503" s="17" t="s">
        <v>5536</v>
      </c>
      <c r="AY503" s="17"/>
      <c r="AZ503" s="17" t="s">
        <v>5536</v>
      </c>
      <c r="BA503" s="7"/>
      <c r="BC503" s="18"/>
      <c r="BD503" s="18"/>
      <c r="BE503" s="18"/>
      <c r="BF503" s="18"/>
      <c r="BG503" s="18"/>
      <c r="BH503" s="18"/>
      <c r="BI503" s="18"/>
      <c r="BJ503" s="18"/>
      <c r="BK503" s="18"/>
      <c r="BM503" s="18"/>
      <c r="BN503" s="18"/>
      <c r="BO503" s="18"/>
      <c r="BP503" s="9" t="s">
        <v>5891</v>
      </c>
      <c r="BQ503" s="14"/>
      <c r="BR503" s="102" t="s">
        <v>5536</v>
      </c>
      <c r="BS503" s="14"/>
      <c r="BT503" s="14"/>
      <c r="BU503" s="9"/>
      <c r="BV503" s="9"/>
      <c r="BW503" s="9"/>
    </row>
    <row r="504" spans="1:75" x14ac:dyDescent="0.35">
      <c r="A504" s="1" t="s">
        <v>718</v>
      </c>
      <c r="B504" s="8" t="s">
        <v>966</v>
      </c>
      <c r="C504" s="3" t="s">
        <v>55</v>
      </c>
      <c r="D504" s="1" t="s">
        <v>11</v>
      </c>
      <c r="E504" s="1" t="s">
        <v>12</v>
      </c>
      <c r="F504" s="3" t="s">
        <v>55</v>
      </c>
      <c r="G504" s="1" t="s">
        <v>718</v>
      </c>
      <c r="H504" s="29" t="s">
        <v>5588</v>
      </c>
      <c r="I504" s="27">
        <v>0.23333032236829862</v>
      </c>
      <c r="J504" s="27">
        <v>0.59597723953319981</v>
      </c>
      <c r="K504" s="27">
        <v>0.92546130111667813</v>
      </c>
      <c r="L504" s="27">
        <v>0</v>
      </c>
      <c r="M504" s="27">
        <v>0</v>
      </c>
      <c r="N504" s="27">
        <v>0</v>
      </c>
      <c r="O504" s="27">
        <v>0</v>
      </c>
      <c r="P504" s="27">
        <v>0.10539955596344142</v>
      </c>
      <c r="Q504" s="27">
        <v>0</v>
      </c>
      <c r="R504" s="27">
        <v>0.11074796143878519</v>
      </c>
      <c r="S504" s="80">
        <v>0</v>
      </c>
      <c r="T504" s="80">
        <v>0.42694501507528732</v>
      </c>
      <c r="U504" s="80">
        <v>0.13122420095732315</v>
      </c>
      <c r="V504" s="80">
        <v>1.9673216462817208E-2</v>
      </c>
      <c r="W504" s="80">
        <v>0.42694501507528737</v>
      </c>
      <c r="X504" s="80">
        <v>6.02129584658272E-2</v>
      </c>
      <c r="Y504" s="80">
        <v>7.0129256849387617E-2</v>
      </c>
      <c r="Z504" s="80">
        <v>5.1668221885495955E-2</v>
      </c>
      <c r="AA504" s="80">
        <v>0</v>
      </c>
      <c r="AB504" s="80">
        <v>0.20790936558055348</v>
      </c>
      <c r="AC504" s="80">
        <v>6.6881543690234654E-3</v>
      </c>
      <c r="AD504" s="80">
        <v>6.6881543690234654E-3</v>
      </c>
      <c r="AE504" s="80">
        <v>5.8769984096565912E-2</v>
      </c>
      <c r="AF504" s="80">
        <v>1.507282405801476</v>
      </c>
      <c r="AG504" s="80"/>
      <c r="AH504" s="80">
        <v>9.1137250201893082E-3</v>
      </c>
      <c r="AI504" s="80">
        <v>6.5989789774364843E-2</v>
      </c>
      <c r="AJ504" s="80">
        <v>0.46211367296939754</v>
      </c>
      <c r="AK504" s="80">
        <v>0</v>
      </c>
      <c r="AL504" s="80">
        <v>0</v>
      </c>
      <c r="AM504" s="80">
        <v>6.5989789774364843E-2</v>
      </c>
      <c r="AN504" s="41" t="s">
        <v>5591</v>
      </c>
      <c r="AO504" s="41"/>
      <c r="AP504" s="40" t="str" cm="1">
        <f t="array" ref="AP504">IFERROR(_xlfn.IFS(
AR504="MPR ISSUE","PDH",
AR504="BSS Hardware Issue","BSS",
AR504="Sites strategiques, MLL, Pylone, etc.","ENVTECH",
AR504="AKTIVCO DEFAUT GE &amp; POWER Cabinet","AKTIVCO",
AR504="AKTIVCO Coupure ENEO &amp; Baisse de tension","AKTIVCO GRID ONLY",
AR504="Coupure ENEO &amp; Baisse de tension","IHS GRID ONLY",
AR504="Defaut GE &amp; POWER Cabinet","IHS",
AR504="Sharing","Partners",
AR504="Sites strategiques &amp; DataCenter","SST &amp; DC",
AR504="Exclu","Exclu",
AR504="SAT","SAT",
AR504="SPARE-ISSUE","SPARE-ISSUE",
AR504="Fiber CAmtel","TRANS_FO_CAMTEL",
AR504="Fiber AOF","Fiber AOF",
AR504="Projet OCM (HUAWEI)","TRAVAUX-HUAWEI",
AR504="Projet OCM (NOKIA)","TRAVAUX-NOKIA",
AR504="ACCESS-ISSUE","ACCESS-ISSUE",
AR504="Projet OCM (ZTE, NOKIA, autres projets)","TRAVAUX OCM",
AR504="No root CAuse","No root cause",
AR504="ODU HS","PDH",
AR504="IP &amp; VLAN","PDH",
AR504="Warehouse HUAWEI","SPARE-ISSUE",
AR504="SPARE-HS","SPARE-ISSUE",
AR504="Power Telco","BSS",AR504="no impacts","no impacts"
),"")</f>
        <v>No root cause</v>
      </c>
      <c r="AQ504" s="40" t="str" cm="1">
        <f t="array" ref="AQ504">IFERROR(_xlfn.IFS(
AR504="MPR ISSUE","TX ISSUE",
AR504="BSS Hardware Issue","RAN ISSUE",
AR504="Sites strategiques, MLL, Pylone, etc.","ENVTECH",
AR504="AKTIVCO DEFAUT GE &amp; POWER Cabinet","POWER ISSUE",
AR504="AKTIVCO Coupure ENEO &amp; Baisse de tension","POWER ISSUE",
AR504="Coupure ENEO &amp; Baisse de tension","POWER ISSUE",
AR504="Defaut GE &amp; POWER Cabinet","POWER ISSUE",
AR504="Sharing","POWER ISSUE",
AR504="Sites strategiques &amp; DataCenter","POWER ISSUE",
AR504="Exclu","Exclu",
AR504="SAT","TX ISSUE",
AR504="SPARE-ISSUE","SPARE-ISSUE",
AR504="Fiber CAmtel","TX ISSUE",
AR504="Fiber AOF","TX ISSUE",
AR504="Projet OCM (HUAWEI)","TRAVAUX-HUAWEI",
AR504="Projet OCM (NOKIA)","TRAVAUX -NOKIA",
AR504="ACCESS-ISSUE","ACCESS-ISSUE",
AR504="Projet OCM (ZTE, NOKIA, autres projets)","TRAVAUX OCM",
AR504="No root CAuse","No root cause",
AR504="ODU HS","TX ISSUE",
AR504="IP &amp; VLAN","TX ISSUE",
AR504="Warehouse HUAWEI","SPARE-ISSUE",
AR504="SPARE-HS","SPARE-ISSUE",
AR504="Power Telco","RAN ISSUE",AR504="no impacts","no impacts"
),"")</f>
        <v>No root cause</v>
      </c>
      <c r="AR504" s="59" t="s">
        <v>5343</v>
      </c>
      <c r="AS504" s="40" t="str" cm="1">
        <f t="array" ref="AS504">IFERROR(_xlfn.IFS(
AR504="MPR ISSUE","ACTIVE",
AR504="BSS Hardware Issue","ACTIVE",
AR504="Sites strategiques, MLL, Pylone, etc.","PASSIVE",
AR504="AKTIVCO DEFAUT GE &amp; POWER Cabinet","PASSIVE",
AR504="AKTIVCO Coupure ENEO &amp; Baisse de tension","PASSIVE",
AR504="Coupure ENEO &amp; Baisse de tension","PASSIVE",
AR504="Defaut GE &amp; POWER Cabinet","PASSIVE",
AR504="Sharing","PASSIVE",
AR504="Sites strategiques &amp; DataCenter","PASSIVE",
AR504="Exclu","Exclu",
AR504="SAT","ACTIVE",
AR504="SPARE-ISSUE","SPARE-ISSUE",
AR504="Fiber CAmtel","ACTIVE",
AR504="Fiber AOF","ACTIVE",
AR504="Projet OCM (HUAWEI)","PLANNED WORKS",
AR504="Projet OCM (NOKIA)","PLANNED WORKS",
AR504="ACCESS-ISSUE","ACCESS-ISSUE",
AR504="Projet OCM (ZTE, NOKIA, autres projets)","PLANNED WORKS",
AR504="No root CAuse","No root cause",
AR504="ODU HS","ACTIVE",
AR504="IP &amp; VLAN","ACTIVE",
AR504="Warehouse HUAWEI","SPARE-ISSUE",
AR504="SPARE-HS","SPARE-ISSUE",
AR504="Power Telco","ACTIVE", AR504="no impacts","no impacts"
),"")</f>
        <v>No root cause</v>
      </c>
      <c r="AT504" s="99" t="s">
        <v>5661</v>
      </c>
      <c r="AU504" s="99" t="s">
        <v>966</v>
      </c>
      <c r="AW504" s="17"/>
      <c r="AX504" s="17" t="s">
        <v>5536</v>
      </c>
      <c r="AY504" s="17"/>
      <c r="AZ504" s="17" t="s">
        <v>5536</v>
      </c>
      <c r="BA504" s="7"/>
      <c r="BC504" s="18"/>
      <c r="BD504" s="18"/>
      <c r="BE504" s="18"/>
      <c r="BF504" s="18"/>
      <c r="BG504" s="18"/>
      <c r="BH504" s="18"/>
      <c r="BI504" s="18"/>
      <c r="BJ504" s="18"/>
      <c r="BK504" s="18"/>
      <c r="BM504" s="18"/>
      <c r="BN504" s="18"/>
      <c r="BO504" s="18"/>
      <c r="BP504" s="9" t="s">
        <v>5661</v>
      </c>
      <c r="BQ504" s="14"/>
      <c r="BR504" s="102" t="s">
        <v>5536</v>
      </c>
      <c r="BS504" s="14"/>
      <c r="BT504" s="14"/>
      <c r="BU504" s="9"/>
      <c r="BV504" s="9"/>
      <c r="BW504" s="9"/>
    </row>
    <row r="505" spans="1:75" x14ac:dyDescent="0.35">
      <c r="A505" s="1" t="s">
        <v>2226</v>
      </c>
      <c r="B505" s="8" t="s">
        <v>2227</v>
      </c>
      <c r="C505" s="3" t="s">
        <v>51</v>
      </c>
      <c r="D505" s="1" t="s">
        <v>11</v>
      </c>
      <c r="E505" s="1" t="s">
        <v>12</v>
      </c>
      <c r="F505" s="3" t="s">
        <v>51</v>
      </c>
      <c r="G505" s="1" t="s">
        <v>2228</v>
      </c>
      <c r="H505" s="29" t="s">
        <v>5588</v>
      </c>
      <c r="I505" s="27">
        <v>2.0924462720842469</v>
      </c>
      <c r="J505" s="27">
        <v>0</v>
      </c>
      <c r="K505" s="27">
        <v>0</v>
      </c>
      <c r="L505" s="27">
        <v>0</v>
      </c>
      <c r="M505" s="27">
        <v>1.0795221731192857</v>
      </c>
      <c r="N505" s="27">
        <v>0</v>
      </c>
      <c r="O505" s="27">
        <v>0</v>
      </c>
      <c r="P505" s="27">
        <v>0</v>
      </c>
      <c r="Q505" s="27">
        <v>0</v>
      </c>
      <c r="R505" s="27">
        <v>0</v>
      </c>
      <c r="S505" s="80">
        <v>0</v>
      </c>
      <c r="T505" s="80">
        <v>0</v>
      </c>
      <c r="U505" s="80">
        <v>0</v>
      </c>
      <c r="V505" s="80">
        <v>0.36706374685032511</v>
      </c>
      <c r="W505" s="80">
        <v>0</v>
      </c>
      <c r="X505" s="80">
        <v>0</v>
      </c>
      <c r="Y505" s="80">
        <v>0</v>
      </c>
      <c r="Z505" s="80">
        <v>0.27478505163611888</v>
      </c>
      <c r="AA505" s="80">
        <v>0.36704591177200763</v>
      </c>
      <c r="AB505" s="80">
        <v>0</v>
      </c>
      <c r="AC505" s="80">
        <v>0</v>
      </c>
      <c r="AD505" s="80">
        <v>0</v>
      </c>
      <c r="AE505" s="80">
        <v>0</v>
      </c>
      <c r="AF505" s="80">
        <v>5.1472036024004637E-2</v>
      </c>
      <c r="AG505" s="80"/>
      <c r="AH505" s="80">
        <v>0</v>
      </c>
      <c r="AI505" s="80">
        <v>6.4402467804116376E-2</v>
      </c>
      <c r="AJ505" s="80">
        <v>0.20932500429640821</v>
      </c>
      <c r="AK505" s="80">
        <v>0.10279919826187998</v>
      </c>
      <c r="AL505" s="80">
        <v>0</v>
      </c>
      <c r="AM505" s="80">
        <v>6.4402467804116376E-2</v>
      </c>
      <c r="AN505" s="41" t="s">
        <v>5591</v>
      </c>
      <c r="AO505" s="41"/>
      <c r="AP505" s="40" t="str" cm="1">
        <f t="array" ref="AP505">IFERROR(_xlfn.IFS(
AR505="MPR ISSUE","PDH",
AR505="BSS Hardware Issue","BSS",
AR505="Sites strategiques, MLL, Pylone, etc.","ENVTECH",
AR505="AKTIVCO DEFAUT GE &amp; POWER Cabinet","AKTIVCO",
AR505="AKTIVCO Coupure ENEO &amp; Baisse de tension","AKTIVCO GRID ONLY",
AR505="Coupure ENEO &amp; Baisse de tension","IHS GRID ONLY",
AR505="Defaut GE &amp; POWER Cabinet","IHS",
AR505="Sharing","Partners",
AR505="Sites strategiques &amp; DataCenter","SST &amp; DC",
AR505="Exclu","Exclu",
AR505="SAT","SAT",
AR505="SPARE-ISSUE","SPARE-ISSUE",
AR505="Fiber CAmtel","TRANS_FO_CAMTEL",
AR505="Fiber AOF","Fiber AOF",
AR505="Projet OCM (HUAWEI)","TRAVAUX-HUAWEI",
AR505="Projet OCM (NOKIA)","TRAVAUX-NOKIA",
AR505="ACCESS-ISSUE","ACCESS-ISSUE",
AR505="Projet OCM (ZTE, NOKIA, autres projets)","TRAVAUX OCM",
AR505="No root CAuse","No root cause",
AR505="ODU HS","PDH",
AR505="IP &amp; VLAN","PDH",
AR505="Warehouse HUAWEI","SPARE-ISSUE",
AR505="SPARE-HS","SPARE-ISSUE",
AR505="Power Telco","BSS",AR505="no impacts","no impacts"
),"")</f>
        <v>IHS</v>
      </c>
      <c r="AQ505" s="40" t="str" cm="1">
        <f t="array" ref="AQ505">IFERROR(_xlfn.IFS(
AR505="MPR ISSUE","TX ISSUE",
AR505="BSS Hardware Issue","RAN ISSUE",
AR505="Sites strategiques, MLL, Pylone, etc.","ENVTECH",
AR505="AKTIVCO DEFAUT GE &amp; POWER Cabinet","POWER ISSUE",
AR505="AKTIVCO Coupure ENEO &amp; Baisse de tension","POWER ISSUE",
AR505="Coupure ENEO &amp; Baisse de tension","POWER ISSUE",
AR505="Defaut GE &amp; POWER Cabinet","POWER ISSUE",
AR505="Sharing","POWER ISSUE",
AR505="Sites strategiques &amp; DataCenter","POWER ISSUE",
AR505="Exclu","Exclu",
AR505="SAT","TX ISSUE",
AR505="SPARE-ISSUE","SPARE-ISSUE",
AR505="Fiber CAmtel","TX ISSUE",
AR505="Fiber AOF","TX ISSUE",
AR505="Projet OCM (HUAWEI)","TRAVAUX-HUAWEI",
AR505="Projet OCM (NOKIA)","TRAVAUX -NOKIA",
AR505="ACCESS-ISSUE","ACCESS-ISSUE",
AR505="Projet OCM (ZTE, NOKIA, autres projets)","TRAVAUX OCM",
AR505="No root CAuse","No root cause",
AR505="ODU HS","TX ISSUE",
AR505="IP &amp; VLAN","TX ISSUE",
AR505="Warehouse HUAWEI","SPARE-ISSUE",
AR505="SPARE-HS","SPARE-ISSUE",
AR505="Power Telco","RAN ISSUE",AR505="no impacts","no impacts"
),"")</f>
        <v>POWER ISSUE</v>
      </c>
      <c r="AR505" s="59" t="s">
        <v>5329</v>
      </c>
      <c r="AS505" s="40" t="str" cm="1">
        <f t="array" ref="AS505">IFERROR(_xlfn.IFS(
AR505="MPR ISSUE","ACTIVE",
AR505="BSS Hardware Issue","ACTIVE",
AR505="Sites strategiques, MLL, Pylone, etc.","PASSIVE",
AR505="AKTIVCO DEFAUT GE &amp; POWER Cabinet","PASSIVE",
AR505="AKTIVCO Coupure ENEO &amp; Baisse de tension","PASSIVE",
AR505="Coupure ENEO &amp; Baisse de tension","PASSIVE",
AR505="Defaut GE &amp; POWER Cabinet","PASSIVE",
AR505="Sharing","PASSIVE",
AR505="Sites strategiques &amp; DataCenter","PASSIVE",
AR505="Exclu","Exclu",
AR505="SAT","ACTIVE",
AR505="SPARE-ISSUE","SPARE-ISSUE",
AR505="Fiber CAmtel","ACTIVE",
AR505="Fiber AOF","ACTIVE",
AR505="Projet OCM (HUAWEI)","PLANNED WORKS",
AR505="Projet OCM (NOKIA)","PLANNED WORKS",
AR505="ACCESS-ISSUE","ACCESS-ISSUE",
AR505="Projet OCM (ZTE, NOKIA, autres projets)","PLANNED WORKS",
AR505="No root CAuse","No root cause",
AR505="ODU HS","ACTIVE",
AR505="IP &amp; VLAN","ACTIVE",
AR505="Warehouse HUAWEI","SPARE-ISSUE",
AR505="SPARE-HS","SPARE-ISSUE",
AR505="Power Telco","ACTIVE", AR505="no impacts","no impacts"
),"")</f>
        <v>PASSIVE</v>
      </c>
      <c r="AT505" s="99" t="s">
        <v>6493</v>
      </c>
      <c r="AU505" s="99" t="s">
        <v>2227</v>
      </c>
      <c r="AW505" s="17"/>
      <c r="AX505" s="17" t="s">
        <v>5536</v>
      </c>
      <c r="AY505" s="17"/>
      <c r="AZ505" s="17" t="s">
        <v>5536</v>
      </c>
      <c r="BA505" s="7"/>
      <c r="BC505" s="18"/>
      <c r="BD505" s="18"/>
      <c r="BE505" s="18"/>
      <c r="BF505" s="18"/>
      <c r="BG505" s="18"/>
      <c r="BH505" s="18"/>
      <c r="BI505" s="18"/>
      <c r="BJ505" s="18"/>
      <c r="BK505" s="18"/>
      <c r="BM505" s="18"/>
      <c r="BN505" s="18"/>
      <c r="BO505" s="18" t="s">
        <v>6055</v>
      </c>
      <c r="BP505" s="9" t="s">
        <v>5928</v>
      </c>
      <c r="BQ505" s="14"/>
      <c r="BR505" s="102" t="s">
        <v>5536</v>
      </c>
      <c r="BS505" s="14"/>
      <c r="BT505" s="14"/>
      <c r="BU505" s="9"/>
      <c r="BV505" s="9"/>
      <c r="BW505" s="9"/>
    </row>
    <row r="506" spans="1:75" x14ac:dyDescent="0.35">
      <c r="A506" s="1" t="s">
        <v>2078</v>
      </c>
      <c r="B506" s="8" t="s">
        <v>2079</v>
      </c>
      <c r="C506" s="3" t="s">
        <v>55</v>
      </c>
      <c r="D506" s="1" t="s">
        <v>21</v>
      </c>
      <c r="E506" s="1" t="s">
        <v>122</v>
      </c>
      <c r="F506" s="3" t="s">
        <v>55</v>
      </c>
      <c r="G506" s="1" t="s">
        <v>2080</v>
      </c>
      <c r="H506" s="29" t="s">
        <v>5588</v>
      </c>
      <c r="I506" s="27">
        <v>0</v>
      </c>
      <c r="J506" s="27">
        <v>0</v>
      </c>
      <c r="K506" s="27">
        <v>0.35418919662889159</v>
      </c>
      <c r="L506" s="27">
        <v>0</v>
      </c>
      <c r="M506" s="27">
        <v>0</v>
      </c>
      <c r="N506" s="27">
        <v>1.6052499449744453E-3</v>
      </c>
      <c r="O506" s="27">
        <v>0.4909985947913838</v>
      </c>
      <c r="P506" s="27">
        <v>0</v>
      </c>
      <c r="Q506" s="27">
        <v>0</v>
      </c>
      <c r="R506" s="27">
        <v>0</v>
      </c>
      <c r="S506" s="80">
        <v>0</v>
      </c>
      <c r="T506" s="80">
        <v>1.3145572454818086</v>
      </c>
      <c r="U506" s="80">
        <v>0</v>
      </c>
      <c r="V506" s="80">
        <v>0</v>
      </c>
      <c r="W506" s="80">
        <v>1.3145572454818086</v>
      </c>
      <c r="X506" s="80">
        <v>0</v>
      </c>
      <c r="Y506" s="80">
        <v>0</v>
      </c>
      <c r="Z506" s="80">
        <v>0</v>
      </c>
      <c r="AA506" s="80">
        <v>0</v>
      </c>
      <c r="AB506" s="80">
        <v>0.24486495356483323</v>
      </c>
      <c r="AC506" s="80">
        <v>9.8627983095199746E-3</v>
      </c>
      <c r="AD506" s="80">
        <v>9.8627983095199746E-3</v>
      </c>
      <c r="AE506" s="80">
        <v>0</v>
      </c>
      <c r="AF506" s="80">
        <v>0</v>
      </c>
      <c r="AG506" s="80"/>
      <c r="AH506" s="80">
        <v>5.8234900781574138E-2</v>
      </c>
      <c r="AI506" s="80">
        <v>6.4366797647481822E-2</v>
      </c>
      <c r="AJ506" s="80">
        <v>0.45074817452609617</v>
      </c>
      <c r="AK506" s="80">
        <v>0</v>
      </c>
      <c r="AL506" s="80">
        <v>0</v>
      </c>
      <c r="AM506" s="80">
        <v>6.4366797647481822E-2</v>
      </c>
      <c r="AN506" s="41" t="s">
        <v>5591</v>
      </c>
      <c r="AO506" s="41"/>
      <c r="AP506" s="40" t="str" cm="1">
        <f t="array" ref="AP506">IFERROR(_xlfn.IFS(
AR506="MPR ISSUE","PDH",
AR506="BSS Hardware Issue","BSS",
AR506="Sites strategiques, MLL, Pylone, etc.","ENVTECH",
AR506="AKTIVCO DEFAUT GE &amp; POWER Cabinet","AKTIVCO",
AR506="AKTIVCO Coupure ENEO &amp; Baisse de tension","AKTIVCO GRID ONLY",
AR506="Coupure ENEO &amp; Baisse de tension","IHS GRID ONLY",
AR506="Defaut GE &amp; POWER Cabinet","IHS",
AR506="Sharing","Partners",
AR506="Sites strategiques &amp; DataCenter","SST &amp; DC",
AR506="Exclu","Exclu",
AR506="SAT","SAT",
AR506="SPARE-ISSUE","SPARE-ISSUE",
AR506="Fiber CAmtel","TRANS_FO_CAMTEL",
AR506="Fiber AOF","Fiber AOF",
AR506="Projet OCM (HUAWEI)","TRAVAUX-HUAWEI",
AR506="Projet OCM (NOKIA)","TRAVAUX-NOKIA",
AR506="ACCESS-ISSUE","ACCESS-ISSUE",
AR506="Projet OCM (ZTE, NOKIA, autres projets)","TRAVAUX OCM",
AR506="No root CAuse","No root cause",
AR506="ODU HS","PDH",
AR506="IP &amp; VLAN","PDH",
AR506="Warehouse HUAWEI","SPARE-ISSUE",
AR506="SPARE-HS","SPARE-ISSUE",
AR506="Power Telco","BSS",AR506="no impacts","no impacts"
),"")</f>
        <v>No root cause</v>
      </c>
      <c r="AQ506" s="40" t="str" cm="1">
        <f t="array" ref="AQ506">IFERROR(_xlfn.IFS(
AR506="MPR ISSUE","TX ISSUE",
AR506="BSS Hardware Issue","RAN ISSUE",
AR506="Sites strategiques, MLL, Pylone, etc.","ENVTECH",
AR506="AKTIVCO DEFAUT GE &amp; POWER Cabinet","POWER ISSUE",
AR506="AKTIVCO Coupure ENEO &amp; Baisse de tension","POWER ISSUE",
AR506="Coupure ENEO &amp; Baisse de tension","POWER ISSUE",
AR506="Defaut GE &amp; POWER Cabinet","POWER ISSUE",
AR506="Sharing","POWER ISSUE",
AR506="Sites strategiques &amp; DataCenter","POWER ISSUE",
AR506="Exclu","Exclu",
AR506="SAT","TX ISSUE",
AR506="SPARE-ISSUE","SPARE-ISSUE",
AR506="Fiber CAmtel","TX ISSUE",
AR506="Fiber AOF","TX ISSUE",
AR506="Projet OCM (HUAWEI)","TRAVAUX-HUAWEI",
AR506="Projet OCM (NOKIA)","TRAVAUX -NOKIA",
AR506="ACCESS-ISSUE","ACCESS-ISSUE",
AR506="Projet OCM (ZTE, NOKIA, autres projets)","TRAVAUX OCM",
AR506="No root CAuse","No root cause",
AR506="ODU HS","TX ISSUE",
AR506="IP &amp; VLAN","TX ISSUE",
AR506="Warehouse HUAWEI","SPARE-ISSUE",
AR506="SPARE-HS","SPARE-ISSUE",
AR506="Power Telco","RAN ISSUE",AR506="no impacts","no impacts"
),"")</f>
        <v>No root cause</v>
      </c>
      <c r="AR506" s="59" t="s">
        <v>5343</v>
      </c>
      <c r="AS506" s="40" t="str" cm="1">
        <f t="array" ref="AS506">IFERROR(_xlfn.IFS(
AR506="MPR ISSUE","ACTIVE",
AR506="BSS Hardware Issue","ACTIVE",
AR506="Sites strategiques, MLL, Pylone, etc.","PASSIVE",
AR506="AKTIVCO DEFAUT GE &amp; POWER Cabinet","PASSIVE",
AR506="AKTIVCO Coupure ENEO &amp; Baisse de tension","PASSIVE",
AR506="Coupure ENEO &amp; Baisse de tension","PASSIVE",
AR506="Defaut GE &amp; POWER Cabinet","PASSIVE",
AR506="Sharing","PASSIVE",
AR506="Sites strategiques &amp; DataCenter","PASSIVE",
AR506="Exclu","Exclu",
AR506="SAT","ACTIVE",
AR506="SPARE-ISSUE","SPARE-ISSUE",
AR506="Fiber CAmtel","ACTIVE",
AR506="Fiber AOF","ACTIVE",
AR506="Projet OCM (HUAWEI)","PLANNED WORKS",
AR506="Projet OCM (NOKIA)","PLANNED WORKS",
AR506="ACCESS-ISSUE","ACCESS-ISSUE",
AR506="Projet OCM (ZTE, NOKIA, autres projets)","PLANNED WORKS",
AR506="No root CAuse","No root cause",
AR506="ODU HS","ACTIVE",
AR506="IP &amp; VLAN","ACTIVE",
AR506="Warehouse HUAWEI","SPARE-ISSUE",
AR506="SPARE-HS","SPARE-ISSUE",
AR506="Power Telco","ACTIVE", AR506="no impacts","no impacts"
),"")</f>
        <v>No root cause</v>
      </c>
      <c r="AT506" s="99" t="s">
        <v>6494</v>
      </c>
      <c r="AU506" s="99" t="s">
        <v>2079</v>
      </c>
      <c r="AW506" s="17"/>
      <c r="AX506" s="17" t="s">
        <v>5536</v>
      </c>
      <c r="AY506" s="17"/>
      <c r="AZ506" s="17" t="s">
        <v>5536</v>
      </c>
      <c r="BA506" s="7"/>
      <c r="BC506" s="18"/>
      <c r="BD506" s="18"/>
      <c r="BE506" s="18"/>
      <c r="BF506" s="18"/>
      <c r="BG506" s="18"/>
      <c r="BH506" s="18"/>
      <c r="BI506" s="18" t="s">
        <v>5675</v>
      </c>
      <c r="BJ506" s="18" t="s">
        <v>5677</v>
      </c>
      <c r="BK506" s="18" t="s">
        <v>5677</v>
      </c>
      <c r="BM506" s="18"/>
      <c r="BN506" s="18"/>
      <c r="BO506" s="18"/>
      <c r="BP506" s="9" t="s">
        <v>5661</v>
      </c>
      <c r="BQ506" s="14"/>
      <c r="BR506" s="102" t="s">
        <v>5536</v>
      </c>
      <c r="BS506" s="14"/>
      <c r="BT506" s="14"/>
      <c r="BU506" s="9"/>
      <c r="BV506" s="9"/>
      <c r="BW506" s="9"/>
    </row>
    <row r="507" spans="1:75" x14ac:dyDescent="0.35">
      <c r="A507" s="1" t="s">
        <v>1534</v>
      </c>
      <c r="B507" s="8" t="s">
        <v>1535</v>
      </c>
      <c r="C507" s="3" t="s">
        <v>37</v>
      </c>
      <c r="D507" s="1" t="s">
        <v>11</v>
      </c>
      <c r="E507" s="1" t="s">
        <v>96</v>
      </c>
      <c r="F507" s="3" t="s">
        <v>37</v>
      </c>
      <c r="G507" s="1" t="s">
        <v>1536</v>
      </c>
      <c r="H507" s="29" t="s">
        <v>5588</v>
      </c>
      <c r="I507" s="27">
        <v>0</v>
      </c>
      <c r="J507" s="27">
        <v>0</v>
      </c>
      <c r="K507" s="27">
        <v>0</v>
      </c>
      <c r="L507" s="27">
        <v>0</v>
      </c>
      <c r="M507" s="27">
        <v>0</v>
      </c>
      <c r="N507" s="27">
        <v>0</v>
      </c>
      <c r="O507" s="27">
        <v>0</v>
      </c>
      <c r="P507" s="27">
        <v>0</v>
      </c>
      <c r="Q507" s="27">
        <v>0</v>
      </c>
      <c r="R507" s="27">
        <v>0</v>
      </c>
      <c r="S507" s="80">
        <v>0</v>
      </c>
      <c r="T507" s="80">
        <v>0</v>
      </c>
      <c r="U507" s="80">
        <v>0.57666213792550824</v>
      </c>
      <c r="V507" s="80">
        <v>0</v>
      </c>
      <c r="W507" s="80">
        <v>0</v>
      </c>
      <c r="X507" s="80">
        <v>0</v>
      </c>
      <c r="Y507" s="80">
        <v>1.5216710469619013</v>
      </c>
      <c r="Z507" s="80">
        <v>6.1628399722628862</v>
      </c>
      <c r="AA507" s="80">
        <v>3.1365780115917339</v>
      </c>
      <c r="AB507" s="80">
        <v>0</v>
      </c>
      <c r="AC507" s="80">
        <v>0</v>
      </c>
      <c r="AD507" s="80">
        <v>0</v>
      </c>
      <c r="AE507" s="80">
        <v>0</v>
      </c>
      <c r="AF507" s="80">
        <v>0</v>
      </c>
      <c r="AG507" s="80"/>
      <c r="AH507" s="80">
        <v>0</v>
      </c>
      <c r="AI507" s="80">
        <v>6.4110119196833751E-2</v>
      </c>
      <c r="AJ507" s="80">
        <v>0.20782625724893988</v>
      </c>
      <c r="AK507" s="80">
        <v>9.1111434118411216E-2</v>
      </c>
      <c r="AL507" s="80">
        <v>7.3738713920245271E-3</v>
      </c>
      <c r="AM507" s="80">
        <v>6.4110119196833751E-2</v>
      </c>
      <c r="AN507" s="41" t="s">
        <v>5558</v>
      </c>
      <c r="AO507" s="41"/>
      <c r="AP507" s="40" t="str" cm="1">
        <f t="array" ref="AP507">IFERROR(_xlfn.IFS(
AR507="MPR ISSUE","PDH",
AR507="BSS Hardware Issue","BSS",
AR507="Sites strategiques, MLL, Pylone, etc.","ENVTECH",
AR507="AKTIVCO DEFAUT GE &amp; POWER Cabinet","AKTIVCO",
AR507="AKTIVCO Coupure ENEO &amp; Baisse de tension","AKTIVCO GRID ONLY",
AR507="Coupure ENEO &amp; Baisse de tension","IHS GRID ONLY",
AR507="Defaut GE &amp; POWER Cabinet","IHS",
AR507="Sharing","Partners",
AR507="Sites strategiques &amp; DataCenter","SST &amp; DC",
AR507="Exclu","Exclu",
AR507="SAT","SAT",
AR507="SPARE-ISSUE","SPARE-ISSUE",
AR507="Fiber CAmtel","TRANS_FO_CAMTEL",
AR507="Fiber AOF","Fiber AOF",
AR507="Projet OCM (HUAWEI)","TRAVAUX-HUAWEI",
AR507="Projet OCM (NOKIA)","TRAVAUX-NOKIA",
AR507="ACCESS-ISSUE","ACCESS-ISSUE",
AR507="Projet OCM (ZTE, NOKIA, autres projets)","TRAVAUX OCM",
AR507="No root CAuse","No root cause",
AR507="ODU HS","PDH",
AR507="IP &amp; VLAN","PDH",
AR507="Warehouse HUAWEI","SPARE-ISSUE",
AR507="SPARE-HS","SPARE-ISSUE",
AR507="Power Telco","BSS",AR507="no impacts","no impacts"
),"")</f>
        <v>No root cause</v>
      </c>
      <c r="AQ507" s="40" t="str" cm="1">
        <f t="array" ref="AQ507">IFERROR(_xlfn.IFS(
AR507="MPR ISSUE","TX ISSUE",
AR507="BSS Hardware Issue","RAN ISSUE",
AR507="Sites strategiques, MLL, Pylone, etc.","ENVTECH",
AR507="AKTIVCO DEFAUT GE &amp; POWER Cabinet","POWER ISSUE",
AR507="AKTIVCO Coupure ENEO &amp; Baisse de tension","POWER ISSUE",
AR507="Coupure ENEO &amp; Baisse de tension","POWER ISSUE",
AR507="Defaut GE &amp; POWER Cabinet","POWER ISSUE",
AR507="Sharing","POWER ISSUE",
AR507="Sites strategiques &amp; DataCenter","POWER ISSUE",
AR507="Exclu","Exclu",
AR507="SAT","TX ISSUE",
AR507="SPARE-ISSUE","SPARE-ISSUE",
AR507="Fiber CAmtel","TX ISSUE",
AR507="Fiber AOF","TX ISSUE",
AR507="Projet OCM (HUAWEI)","TRAVAUX-HUAWEI",
AR507="Projet OCM (NOKIA)","TRAVAUX -NOKIA",
AR507="ACCESS-ISSUE","ACCESS-ISSUE",
AR507="Projet OCM (ZTE, NOKIA, autres projets)","TRAVAUX OCM",
AR507="No root CAuse","No root cause",
AR507="ODU HS","TX ISSUE",
AR507="IP &amp; VLAN","TX ISSUE",
AR507="Warehouse HUAWEI","SPARE-ISSUE",
AR507="SPARE-HS","SPARE-ISSUE",
AR507="Power Telco","RAN ISSUE",AR507="no impacts","no impacts"
),"")</f>
        <v>No root cause</v>
      </c>
      <c r="AR507" s="59" t="s">
        <v>5343</v>
      </c>
      <c r="AS507" s="40" t="str" cm="1">
        <f t="array" ref="AS507">IFERROR(_xlfn.IFS(
AR507="MPR ISSUE","ACTIVE",
AR507="BSS Hardware Issue","ACTIVE",
AR507="Sites strategiques, MLL, Pylone, etc.","PASSIVE",
AR507="AKTIVCO DEFAUT GE &amp; POWER Cabinet","PASSIVE",
AR507="AKTIVCO Coupure ENEO &amp; Baisse de tension","PASSIVE",
AR507="Coupure ENEO &amp; Baisse de tension","PASSIVE",
AR507="Defaut GE &amp; POWER Cabinet","PASSIVE",
AR507="Sharing","PASSIVE",
AR507="Sites strategiques &amp; DataCenter","PASSIVE",
AR507="Exclu","Exclu",
AR507="SAT","ACTIVE",
AR507="SPARE-ISSUE","SPARE-ISSUE",
AR507="Fiber CAmtel","ACTIVE",
AR507="Fiber AOF","ACTIVE",
AR507="Projet OCM (HUAWEI)","PLANNED WORKS",
AR507="Projet OCM (NOKIA)","PLANNED WORKS",
AR507="ACCESS-ISSUE","ACCESS-ISSUE",
AR507="Projet OCM (ZTE, NOKIA, autres projets)","PLANNED WORKS",
AR507="No root CAuse","No root cause",
AR507="ODU HS","ACTIVE",
AR507="IP &amp; VLAN","ACTIVE",
AR507="Warehouse HUAWEI","SPARE-ISSUE",
AR507="SPARE-HS","SPARE-ISSUE",
AR507="Power Telco","ACTIVE", AR507="no impacts","no impacts"
),"")</f>
        <v>No root cause</v>
      </c>
      <c r="AT507" s="99" t="s">
        <v>5904</v>
      </c>
      <c r="AU507" s="99" t="s">
        <v>1535</v>
      </c>
      <c r="AW507" s="17"/>
      <c r="AX507" s="17" t="s">
        <v>5536</v>
      </c>
      <c r="AY507" s="17"/>
      <c r="AZ507" s="17" t="s">
        <v>5536</v>
      </c>
      <c r="BA507" s="7"/>
      <c r="BC507" s="18"/>
      <c r="BD507" s="18"/>
      <c r="BE507" s="18"/>
      <c r="BF507" s="18"/>
      <c r="BG507" s="18"/>
      <c r="BH507" s="18"/>
      <c r="BI507" s="18"/>
      <c r="BJ507" s="18"/>
      <c r="BK507" s="18"/>
      <c r="BM507" s="18"/>
      <c r="BN507" s="18"/>
      <c r="BO507" s="18"/>
      <c r="BP507" s="9" t="s">
        <v>5904</v>
      </c>
      <c r="BQ507" s="14"/>
      <c r="BR507" s="102" t="s">
        <v>5536</v>
      </c>
      <c r="BS507" s="14"/>
      <c r="BT507" s="14"/>
      <c r="BU507" s="9"/>
      <c r="BV507" s="9"/>
      <c r="BW507" s="9"/>
    </row>
    <row r="508" spans="1:75" x14ac:dyDescent="0.35">
      <c r="A508" s="1" t="s">
        <v>1254</v>
      </c>
      <c r="B508" s="8" t="s">
        <v>1255</v>
      </c>
      <c r="C508" s="3" t="s">
        <v>51</v>
      </c>
      <c r="D508" s="1" t="s">
        <v>11</v>
      </c>
      <c r="E508" s="1" t="s">
        <v>12</v>
      </c>
      <c r="F508" s="3" t="s">
        <v>51</v>
      </c>
      <c r="G508" s="1" t="s">
        <v>1256</v>
      </c>
      <c r="H508" s="29" t="s">
        <v>5588</v>
      </c>
      <c r="I508" s="27">
        <v>2.0923861516778413</v>
      </c>
      <c r="J508" s="27">
        <v>0</v>
      </c>
      <c r="K508" s="27">
        <v>0</v>
      </c>
      <c r="L508" s="27">
        <v>0</v>
      </c>
      <c r="M508" s="27">
        <v>1.0719943551738911</v>
      </c>
      <c r="N508" s="27">
        <v>0</v>
      </c>
      <c r="O508" s="27">
        <v>0.58064207155090763</v>
      </c>
      <c r="P508" s="27">
        <v>0</v>
      </c>
      <c r="Q508" s="27">
        <v>0</v>
      </c>
      <c r="R508" s="27">
        <v>0</v>
      </c>
      <c r="S508" s="80">
        <v>0</v>
      </c>
      <c r="T508" s="80">
        <v>0</v>
      </c>
      <c r="U508" s="80">
        <v>0</v>
      </c>
      <c r="V508" s="80">
        <v>0.36670704528397718</v>
      </c>
      <c r="W508" s="80">
        <v>0</v>
      </c>
      <c r="X508" s="80">
        <v>0</v>
      </c>
      <c r="Y508" s="80">
        <v>0</v>
      </c>
      <c r="Z508" s="80">
        <v>0.27150339722571781</v>
      </c>
      <c r="AA508" s="80">
        <v>0.36347889610852863</v>
      </c>
      <c r="AB508" s="80">
        <v>0</v>
      </c>
      <c r="AC508" s="80">
        <v>0</v>
      </c>
      <c r="AD508" s="80">
        <v>0</v>
      </c>
      <c r="AE508" s="80">
        <v>0</v>
      </c>
      <c r="AF508" s="80">
        <v>5.0847808282895757E-2</v>
      </c>
      <c r="AG508" s="80"/>
      <c r="AH508" s="80">
        <v>0</v>
      </c>
      <c r="AI508" s="80">
        <v>6.1655865743237809E-2</v>
      </c>
      <c r="AJ508" s="80">
        <v>0.20008273083702027</v>
      </c>
      <c r="AK508" s="80">
        <v>9.8549102209710387E-2</v>
      </c>
      <c r="AL508" s="80">
        <v>0</v>
      </c>
      <c r="AM508" s="80">
        <v>6.1655865743237809E-2</v>
      </c>
      <c r="AN508" s="41" t="s">
        <v>5591</v>
      </c>
      <c r="AO508" s="41"/>
      <c r="AP508" s="40" t="str" cm="1">
        <f t="array" ref="AP508">IFERROR(_xlfn.IFS(
AR508="MPR ISSUE","PDH",
AR508="BSS Hardware Issue","BSS",
AR508="Sites strategiques, MLL, Pylone, etc.","ENVTECH",
AR508="AKTIVCO DEFAUT GE &amp; POWER Cabinet","AKTIVCO",
AR508="AKTIVCO Coupure ENEO &amp; Baisse de tension","AKTIVCO GRID ONLY",
AR508="Coupure ENEO &amp; Baisse de tension","IHS GRID ONLY",
AR508="Defaut GE &amp; POWER Cabinet","IHS",
AR508="Sharing","Partners",
AR508="Sites strategiques &amp; DataCenter","SST &amp; DC",
AR508="Exclu","Exclu",
AR508="SAT","SAT",
AR508="SPARE-ISSUE","SPARE-ISSUE",
AR508="Fiber CAmtel","TRANS_FO_CAMTEL",
AR508="Fiber AOF","Fiber AOF",
AR508="Projet OCM (HUAWEI)","TRAVAUX-HUAWEI",
AR508="Projet OCM (NOKIA)","TRAVAUX-NOKIA",
AR508="ACCESS-ISSUE","ACCESS-ISSUE",
AR508="Projet OCM (ZTE, NOKIA, autres projets)","TRAVAUX OCM",
AR508="No root CAuse","No root cause",
AR508="ODU HS","PDH",
AR508="IP &amp; VLAN","PDH",
AR508="Warehouse HUAWEI","SPARE-ISSUE",
AR508="SPARE-HS","SPARE-ISSUE",
AR508="Power Telco","BSS",AR508="no impacts","no impacts"
),"")</f>
        <v>No root cause</v>
      </c>
      <c r="AQ508" s="40" t="str" cm="1">
        <f t="array" ref="AQ508">IFERROR(_xlfn.IFS(
AR508="MPR ISSUE","TX ISSUE",
AR508="BSS Hardware Issue","RAN ISSUE",
AR508="Sites strategiques, MLL, Pylone, etc.","ENVTECH",
AR508="AKTIVCO DEFAUT GE &amp; POWER Cabinet","POWER ISSUE",
AR508="AKTIVCO Coupure ENEO &amp; Baisse de tension","POWER ISSUE",
AR508="Coupure ENEO &amp; Baisse de tension","POWER ISSUE",
AR508="Defaut GE &amp; POWER Cabinet","POWER ISSUE",
AR508="Sharing","POWER ISSUE",
AR508="Sites strategiques &amp; DataCenter","POWER ISSUE",
AR508="Exclu","Exclu",
AR508="SAT","TX ISSUE",
AR508="SPARE-ISSUE","SPARE-ISSUE",
AR508="Fiber CAmtel","TX ISSUE",
AR508="Fiber AOF","TX ISSUE",
AR508="Projet OCM (HUAWEI)","TRAVAUX-HUAWEI",
AR508="Projet OCM (NOKIA)","TRAVAUX -NOKIA",
AR508="ACCESS-ISSUE","ACCESS-ISSUE",
AR508="Projet OCM (ZTE, NOKIA, autres projets)","TRAVAUX OCM",
AR508="No root CAuse","No root cause",
AR508="ODU HS","TX ISSUE",
AR508="IP &amp; VLAN","TX ISSUE",
AR508="Warehouse HUAWEI","SPARE-ISSUE",
AR508="SPARE-HS","SPARE-ISSUE",
AR508="Power Telco","RAN ISSUE",AR508="no impacts","no impacts"
),"")</f>
        <v>No root cause</v>
      </c>
      <c r="AR508" s="59" t="s">
        <v>5343</v>
      </c>
      <c r="AS508" s="40" t="str" cm="1">
        <f t="array" ref="AS508">IFERROR(_xlfn.IFS(
AR508="MPR ISSUE","ACTIVE",
AR508="BSS Hardware Issue","ACTIVE",
AR508="Sites strategiques, MLL, Pylone, etc.","PASSIVE",
AR508="AKTIVCO DEFAUT GE &amp; POWER Cabinet","PASSIVE",
AR508="AKTIVCO Coupure ENEO &amp; Baisse de tension","PASSIVE",
AR508="Coupure ENEO &amp; Baisse de tension","PASSIVE",
AR508="Defaut GE &amp; POWER Cabinet","PASSIVE",
AR508="Sharing","PASSIVE",
AR508="Sites strategiques &amp; DataCenter","PASSIVE",
AR508="Exclu","Exclu",
AR508="SAT","ACTIVE",
AR508="SPARE-ISSUE","SPARE-ISSUE",
AR508="Fiber CAmtel","ACTIVE",
AR508="Fiber AOF","ACTIVE",
AR508="Projet OCM (HUAWEI)","PLANNED WORKS",
AR508="Projet OCM (NOKIA)","PLANNED WORKS",
AR508="ACCESS-ISSUE","ACCESS-ISSUE",
AR508="Projet OCM (ZTE, NOKIA, autres projets)","PLANNED WORKS",
AR508="No root CAuse","No root cause",
AR508="ODU HS","ACTIVE",
AR508="IP &amp; VLAN","ACTIVE",
AR508="Warehouse HUAWEI","SPARE-ISSUE",
AR508="SPARE-HS","SPARE-ISSUE",
AR508="Power Telco","ACTIVE", AR508="no impacts","no impacts"
),"")</f>
        <v>No root cause</v>
      </c>
      <c r="AT508" s="99" t="s">
        <v>5661</v>
      </c>
      <c r="AU508" s="99" t="s">
        <v>1255</v>
      </c>
      <c r="AW508" s="17"/>
      <c r="AX508" s="17" t="s">
        <v>5536</v>
      </c>
      <c r="AY508" s="17"/>
      <c r="AZ508" s="17" t="s">
        <v>5536</v>
      </c>
      <c r="BA508" s="7"/>
      <c r="BC508" s="18"/>
      <c r="BD508" s="18"/>
      <c r="BE508" s="18"/>
      <c r="BF508" s="18"/>
      <c r="BG508" s="18"/>
      <c r="BH508" s="18"/>
      <c r="BI508" s="18"/>
      <c r="BJ508" s="18"/>
      <c r="BK508" s="18"/>
      <c r="BM508" s="18"/>
      <c r="BN508" s="18"/>
      <c r="BO508" s="18"/>
      <c r="BP508" s="9" t="s">
        <v>5661</v>
      </c>
      <c r="BQ508" s="14"/>
      <c r="BR508" s="102" t="s">
        <v>5536</v>
      </c>
      <c r="BS508" s="14"/>
      <c r="BT508" s="14"/>
      <c r="BU508" s="9"/>
      <c r="BV508" s="9"/>
      <c r="BW508" s="9"/>
    </row>
    <row r="509" spans="1:75" x14ac:dyDescent="0.35">
      <c r="A509" s="1" t="s">
        <v>1356</v>
      </c>
      <c r="B509" s="1" t="s">
        <v>1357</v>
      </c>
      <c r="C509" s="3" t="s">
        <v>23</v>
      </c>
      <c r="D509" s="1" t="s">
        <v>11</v>
      </c>
      <c r="E509" s="1" t="s">
        <v>12</v>
      </c>
      <c r="F509" s="3" t="s">
        <v>23</v>
      </c>
      <c r="G509" s="1" t="s">
        <v>1356</v>
      </c>
      <c r="H509" s="29" t="s">
        <v>5588</v>
      </c>
      <c r="I509" s="27">
        <v>0.27440856003813824</v>
      </c>
      <c r="J509" s="27">
        <v>1.7913100101545736</v>
      </c>
      <c r="K509" s="27">
        <v>1.9410619273638929</v>
      </c>
      <c r="L509" s="27">
        <v>0.15238514163131733</v>
      </c>
      <c r="M509" s="27">
        <v>0.19189938535300505</v>
      </c>
      <c r="N509" s="27">
        <v>5.8859164649063579E-3</v>
      </c>
      <c r="O509" s="27">
        <v>1.783370505255133</v>
      </c>
      <c r="P509" s="27">
        <v>0.13050946850434039</v>
      </c>
      <c r="Q509" s="27">
        <v>0</v>
      </c>
      <c r="R509" s="27">
        <v>0.83678112409419891</v>
      </c>
      <c r="S509" s="80">
        <v>0.17772655543285021</v>
      </c>
      <c r="T509" s="80">
        <v>3.2908676884766161</v>
      </c>
      <c r="U509" s="80">
        <v>1.7415281392201041</v>
      </c>
      <c r="V509" s="80">
        <v>1.7494939144334163</v>
      </c>
      <c r="W509" s="80">
        <v>1.3095178660841684</v>
      </c>
      <c r="X509" s="80">
        <v>0</v>
      </c>
      <c r="Y509" s="80">
        <v>0</v>
      </c>
      <c r="Z509" s="80">
        <v>0</v>
      </c>
      <c r="AA509" s="80">
        <v>0</v>
      </c>
      <c r="AB509" s="80">
        <v>0.6635218959108804</v>
      </c>
      <c r="AC509" s="80">
        <v>0.59078696926373953</v>
      </c>
      <c r="AD509" s="80">
        <v>0.59078696926373953</v>
      </c>
      <c r="AE509" s="80">
        <v>8.1154302773709126E-3</v>
      </c>
      <c r="AF509" s="80">
        <v>5.7607302965188747E-2</v>
      </c>
      <c r="AG509" s="80"/>
      <c r="AH509" s="80">
        <v>9.6308308234450849E-4</v>
      </c>
      <c r="AI509" s="80">
        <v>6.0424849628117124E-2</v>
      </c>
      <c r="AJ509" s="80">
        <v>0.1837214089021578</v>
      </c>
      <c r="AK509" s="80">
        <v>0</v>
      </c>
      <c r="AL509" s="80">
        <v>6.5561264710134279E-2</v>
      </c>
      <c r="AM509" s="80">
        <v>6.0424849628117124E-2</v>
      </c>
      <c r="AN509" s="41" t="s">
        <v>5558</v>
      </c>
      <c r="AO509" s="41"/>
      <c r="AP509" s="40" t="str" cm="1">
        <f t="array" ref="AP509">IFERROR(_xlfn.IFS(
AR509="MPR ISSUE","PDH",
AR509="BSS Hardware Issue","BSS",
AR509="Sites strategiques, MLL, Pylone, etc.","ENVTECH",
AR509="AKTIVCO DEFAUT GE &amp; POWER Cabinet","AKTIVCO",
AR509="AKTIVCO Coupure ENEO &amp; Baisse de tension","AKTIVCO GRID ONLY",
AR509="Coupure ENEO &amp; Baisse de tension","IHS GRID ONLY",
AR509="Defaut GE &amp; POWER Cabinet","IHS",
AR509="Sharing","Partners",
AR509="Sites strategiques &amp; DataCenter","SST &amp; DC",
AR509="Exclu","Exclu",
AR509="SAT","SAT",
AR509="SPARE-ISSUE","SPARE-ISSUE",
AR509="Fiber CAmtel","TRANS_FO_CAMTEL",
AR509="Fiber AOF","Fiber AOF",
AR509="Projet OCM (HUAWEI)","TRAVAUX-HUAWEI",
AR509="Projet OCM (NOKIA)","TRAVAUX-NOKIA",
AR509="ACCESS-ISSUE","ACCESS-ISSUE",
AR509="Projet OCM (ZTE, NOKIA, autres projets)","TRAVAUX OCM",
AR509="No root CAuse","No root cause",
AR509="ODU HS","PDH",
AR509="IP &amp; VLAN","PDH",
AR509="Warehouse HUAWEI","SPARE-ISSUE",
AR509="SPARE-HS","SPARE-ISSUE",
AR509="Power Telco","BSS",AR509="no impacts","no impacts"
),"")</f>
        <v>IHS</v>
      </c>
      <c r="AQ509" s="40" t="str" cm="1">
        <f t="array" ref="AQ509">IFERROR(_xlfn.IFS(
AR509="MPR ISSUE","TX ISSUE",
AR509="BSS Hardware Issue","RAN ISSUE",
AR509="Sites strategiques, MLL, Pylone, etc.","ENVTECH",
AR509="AKTIVCO DEFAUT GE &amp; POWER Cabinet","POWER ISSUE",
AR509="AKTIVCO Coupure ENEO &amp; Baisse de tension","POWER ISSUE",
AR509="Coupure ENEO &amp; Baisse de tension","POWER ISSUE",
AR509="Defaut GE &amp; POWER Cabinet","POWER ISSUE",
AR509="Sharing","POWER ISSUE",
AR509="Sites strategiques &amp; DataCenter","POWER ISSUE",
AR509="Exclu","Exclu",
AR509="SAT","TX ISSUE",
AR509="SPARE-ISSUE","SPARE-ISSUE",
AR509="Fiber CAmtel","TX ISSUE",
AR509="Fiber AOF","TX ISSUE",
AR509="Projet OCM (HUAWEI)","TRAVAUX-HUAWEI",
AR509="Projet OCM (NOKIA)","TRAVAUX -NOKIA",
AR509="ACCESS-ISSUE","ACCESS-ISSUE",
AR509="Projet OCM (ZTE, NOKIA, autres projets)","TRAVAUX OCM",
AR509="No root CAuse","No root cause",
AR509="ODU HS","TX ISSUE",
AR509="IP &amp; VLAN","TX ISSUE",
AR509="Warehouse HUAWEI","SPARE-ISSUE",
AR509="SPARE-HS","SPARE-ISSUE",
AR509="Power Telco","RAN ISSUE",AR509="no impacts","no impacts"
),"")</f>
        <v>POWER ISSUE</v>
      </c>
      <c r="AR509" s="59" t="s">
        <v>5329</v>
      </c>
      <c r="AS509" s="40" t="str" cm="1">
        <f t="array" ref="AS509">IFERROR(_xlfn.IFS(
AR509="MPR ISSUE","ACTIVE",
AR509="BSS Hardware Issue","ACTIVE",
AR509="Sites strategiques, MLL, Pylone, etc.","PASSIVE",
AR509="AKTIVCO DEFAUT GE &amp; POWER Cabinet","PASSIVE",
AR509="AKTIVCO Coupure ENEO &amp; Baisse de tension","PASSIVE",
AR509="Coupure ENEO &amp; Baisse de tension","PASSIVE",
AR509="Defaut GE &amp; POWER Cabinet","PASSIVE",
AR509="Sharing","PASSIVE",
AR509="Sites strategiques &amp; DataCenter","PASSIVE",
AR509="Exclu","Exclu",
AR509="SAT","ACTIVE",
AR509="SPARE-ISSUE","SPARE-ISSUE",
AR509="Fiber CAmtel","ACTIVE",
AR509="Fiber AOF","ACTIVE",
AR509="Projet OCM (HUAWEI)","PLANNED WORKS",
AR509="Projet OCM (NOKIA)","PLANNED WORKS",
AR509="ACCESS-ISSUE","ACCESS-ISSUE",
AR509="Projet OCM (ZTE, NOKIA, autres projets)","PLANNED WORKS",
AR509="No root CAuse","No root cause",
AR509="ODU HS","ACTIVE",
AR509="IP &amp; VLAN","ACTIVE",
AR509="Warehouse HUAWEI","SPARE-ISSUE",
AR509="SPARE-HS","SPARE-ISSUE",
AR509="Power Telco","ACTIVE", AR509="no impacts","no impacts"
),"")</f>
        <v>PASSIVE</v>
      </c>
      <c r="AT509" s="99" t="s">
        <v>5831</v>
      </c>
      <c r="AU509" s="99" t="s">
        <v>1357</v>
      </c>
      <c r="AW509" s="17"/>
      <c r="AX509" s="17" t="s">
        <v>5536</v>
      </c>
      <c r="AY509" s="17"/>
      <c r="AZ509" s="17" t="s">
        <v>5536</v>
      </c>
      <c r="BA509" s="7"/>
      <c r="BC509" s="18"/>
      <c r="BD509" s="18"/>
      <c r="BE509" s="18"/>
      <c r="BF509" s="18"/>
      <c r="BG509" s="18"/>
      <c r="BH509" s="18"/>
      <c r="BI509" s="18"/>
      <c r="BJ509" s="18"/>
      <c r="BK509" s="18"/>
      <c r="BM509" s="18"/>
      <c r="BN509" s="18"/>
      <c r="BO509" s="18"/>
      <c r="BP509" s="9" t="s">
        <v>5831</v>
      </c>
      <c r="BQ509" s="14"/>
      <c r="BR509" s="102" t="s">
        <v>5536</v>
      </c>
      <c r="BS509" s="14"/>
      <c r="BT509" s="14"/>
      <c r="BU509" s="9"/>
      <c r="BV509" s="9"/>
      <c r="BW509" s="9"/>
    </row>
    <row r="510" spans="1:75" x14ac:dyDescent="0.35">
      <c r="A510" s="1" t="s">
        <v>813</v>
      </c>
      <c r="B510" s="1" t="s">
        <v>814</v>
      </c>
      <c r="C510" s="3" t="s">
        <v>90</v>
      </c>
      <c r="D510" s="1" t="s">
        <v>11</v>
      </c>
      <c r="E510" s="1" t="s">
        <v>96</v>
      </c>
      <c r="F510" s="3" t="s">
        <v>90</v>
      </c>
      <c r="G510" s="1" t="s">
        <v>815</v>
      </c>
      <c r="H510" s="29" t="s">
        <v>5588</v>
      </c>
      <c r="I510" s="27">
        <v>7.0460792130125323E-3</v>
      </c>
      <c r="J510" s="27">
        <v>0.10459049954350873</v>
      </c>
      <c r="K510" s="27">
        <v>0.30566363529421858</v>
      </c>
      <c r="L510" s="27">
        <v>6.7781142645762073E-3</v>
      </c>
      <c r="M510" s="27">
        <v>8.1216566360464718E-2</v>
      </c>
      <c r="N510" s="27">
        <v>8.2055606024955888E-3</v>
      </c>
      <c r="O510" s="27">
        <v>4.4101884295042464E-2</v>
      </c>
      <c r="P510" s="27">
        <v>6.0300749382617272E-2</v>
      </c>
      <c r="Q510" s="27">
        <v>2.3829269271923272E-2</v>
      </c>
      <c r="R510" s="27">
        <v>9.1137436547942832E-2</v>
      </c>
      <c r="S510" s="80">
        <v>0.12321264683942047</v>
      </c>
      <c r="T510" s="80">
        <v>5.6190251951872558E-3</v>
      </c>
      <c r="U510" s="80">
        <v>8.8298967352942112E-3</v>
      </c>
      <c r="V510" s="80">
        <v>1.0792096009804093E-2</v>
      </c>
      <c r="W510" s="80">
        <v>5.6190251951872576E-3</v>
      </c>
      <c r="X510" s="80">
        <v>3.0003510324951545E-2</v>
      </c>
      <c r="Y510" s="80">
        <v>2.9610488251830585E-2</v>
      </c>
      <c r="Z510" s="80">
        <v>0.19570900928540297</v>
      </c>
      <c r="AA510" s="80">
        <v>0.12187754675483665</v>
      </c>
      <c r="AB510" s="80">
        <v>1.0524523381461703E-2</v>
      </c>
      <c r="AC510" s="80">
        <v>1.3467806808699235E-2</v>
      </c>
      <c r="AD510" s="80">
        <v>1.3467806808699235E-2</v>
      </c>
      <c r="AE510" s="80">
        <v>3.6568259206773749E-3</v>
      </c>
      <c r="AF510" s="80">
        <v>8.4552516989391327E-3</v>
      </c>
      <c r="AG510" s="80"/>
      <c r="AH510" s="80">
        <v>2.4525895870934726E-2</v>
      </c>
      <c r="AI510" s="80">
        <v>5.8911157736916901E-2</v>
      </c>
      <c r="AJ510" s="80">
        <v>0.18334672214029071</v>
      </c>
      <c r="AK510" s="80">
        <v>9.7492220107552929E-2</v>
      </c>
      <c r="AL510" s="80">
        <v>0</v>
      </c>
      <c r="AM510" s="80">
        <v>5.8911157736916901E-2</v>
      </c>
      <c r="AN510" s="41" t="s">
        <v>5558</v>
      </c>
      <c r="AO510" s="41"/>
      <c r="AP510" s="40" t="str" cm="1">
        <f t="array" ref="AP510">IFERROR(_xlfn.IFS(
AR510="MPR ISSUE","PDH",
AR510="BSS Hardware Issue","BSS",
AR510="Sites strategiques, MLL, Pylone, etc.","ENVTECH",
AR510="AKTIVCO DEFAUT GE &amp; POWER Cabinet","AKTIVCO",
AR510="AKTIVCO Coupure ENEO &amp; Baisse de tension","AKTIVCO GRID ONLY",
AR510="Coupure ENEO &amp; Baisse de tension","IHS GRID ONLY",
AR510="Defaut GE &amp; POWER Cabinet","IHS",
AR510="Sharing","Partners",
AR510="Sites strategiques &amp; DataCenter","SST &amp; DC",
AR510="Exclu","Exclu",
AR510="SAT","SAT",
AR510="SPARE-ISSUE","SPARE-ISSUE",
AR510="Fiber CAmtel","TRANS_FO_CAMTEL",
AR510="Fiber AOF","Fiber AOF",
AR510="Projet OCM (HUAWEI)","TRAVAUX-HUAWEI",
AR510="Projet OCM (NOKIA)","TRAVAUX-NOKIA",
AR510="ACCESS-ISSUE","ACCESS-ISSUE",
AR510="Projet OCM (ZTE, NOKIA, autres projets)","TRAVAUX OCM",
AR510="No root CAuse","No root cause",
AR510="ODU HS","PDH",
AR510="IP &amp; VLAN","PDH",
AR510="Warehouse HUAWEI","SPARE-ISSUE",
AR510="SPARE-HS","SPARE-ISSUE",
AR510="Power Telco","BSS",AR510="no impacts","no impacts"
),"")</f>
        <v>No root cause</v>
      </c>
      <c r="AQ510" s="40" t="str" cm="1">
        <f t="array" ref="AQ510">IFERROR(_xlfn.IFS(
AR510="MPR ISSUE","TX ISSUE",
AR510="BSS Hardware Issue","RAN ISSUE",
AR510="Sites strategiques, MLL, Pylone, etc.","ENVTECH",
AR510="AKTIVCO DEFAUT GE &amp; POWER Cabinet","POWER ISSUE",
AR510="AKTIVCO Coupure ENEO &amp; Baisse de tension","POWER ISSUE",
AR510="Coupure ENEO &amp; Baisse de tension","POWER ISSUE",
AR510="Defaut GE &amp; POWER Cabinet","POWER ISSUE",
AR510="Sharing","POWER ISSUE",
AR510="Sites strategiques &amp; DataCenter","POWER ISSUE",
AR510="Exclu","Exclu",
AR510="SAT","TX ISSUE",
AR510="SPARE-ISSUE","SPARE-ISSUE",
AR510="Fiber CAmtel","TX ISSUE",
AR510="Fiber AOF","TX ISSUE",
AR510="Projet OCM (HUAWEI)","TRAVAUX-HUAWEI",
AR510="Projet OCM (NOKIA)","TRAVAUX -NOKIA",
AR510="ACCESS-ISSUE","ACCESS-ISSUE",
AR510="Projet OCM (ZTE, NOKIA, autres projets)","TRAVAUX OCM",
AR510="No root CAuse","No root cause",
AR510="ODU HS","TX ISSUE",
AR510="IP &amp; VLAN","TX ISSUE",
AR510="Warehouse HUAWEI","SPARE-ISSUE",
AR510="SPARE-HS","SPARE-ISSUE",
AR510="Power Telco","RAN ISSUE",AR510="no impacts","no impacts"
),"")</f>
        <v>No root cause</v>
      </c>
      <c r="AR510" s="59" t="s">
        <v>5343</v>
      </c>
      <c r="AS510" s="40" t="str" cm="1">
        <f t="array" ref="AS510">IFERROR(_xlfn.IFS(
AR510="MPR ISSUE","ACTIVE",
AR510="BSS Hardware Issue","ACTIVE",
AR510="Sites strategiques, MLL, Pylone, etc.","PASSIVE",
AR510="AKTIVCO DEFAUT GE &amp; POWER Cabinet","PASSIVE",
AR510="AKTIVCO Coupure ENEO &amp; Baisse de tension","PASSIVE",
AR510="Coupure ENEO &amp; Baisse de tension","PASSIVE",
AR510="Defaut GE &amp; POWER Cabinet","PASSIVE",
AR510="Sharing","PASSIVE",
AR510="Sites strategiques &amp; DataCenter","PASSIVE",
AR510="Exclu","Exclu",
AR510="SAT","ACTIVE",
AR510="SPARE-ISSUE","SPARE-ISSUE",
AR510="Fiber CAmtel","ACTIVE",
AR510="Fiber AOF","ACTIVE",
AR510="Projet OCM (HUAWEI)","PLANNED WORKS",
AR510="Projet OCM (NOKIA)","PLANNED WORKS",
AR510="ACCESS-ISSUE","ACCESS-ISSUE",
AR510="Projet OCM (ZTE, NOKIA, autres projets)","PLANNED WORKS",
AR510="No root CAuse","No root cause",
AR510="ODU HS","ACTIVE",
AR510="IP &amp; VLAN","ACTIVE",
AR510="Warehouse HUAWEI","SPARE-ISSUE",
AR510="SPARE-HS","SPARE-ISSUE",
AR510="Power Telco","ACTIVE", AR510="no impacts","no impacts"
),"")</f>
        <v>No root cause</v>
      </c>
      <c r="AT510" s="99" t="s">
        <v>5661</v>
      </c>
      <c r="AU510" s="99" t="s">
        <v>814</v>
      </c>
      <c r="AW510" s="17"/>
      <c r="AX510" s="17" t="s">
        <v>5536</v>
      </c>
      <c r="AY510" s="17"/>
      <c r="AZ510" s="17" t="s">
        <v>5536</v>
      </c>
      <c r="BA510" s="7"/>
      <c r="BC510" s="18"/>
      <c r="BD510" s="18"/>
      <c r="BE510" s="18"/>
      <c r="BF510" s="18"/>
      <c r="BG510" s="18"/>
      <c r="BH510" s="18"/>
      <c r="BI510" s="18"/>
      <c r="BJ510" s="18"/>
      <c r="BK510" s="18"/>
      <c r="BM510" s="18"/>
      <c r="BN510" s="18"/>
      <c r="BO510" s="18"/>
      <c r="BP510" s="9" t="s">
        <v>5661</v>
      </c>
      <c r="BQ510" s="14"/>
      <c r="BR510" s="102" t="s">
        <v>5536</v>
      </c>
      <c r="BS510" s="14"/>
      <c r="BT510" s="14"/>
      <c r="BU510" s="9"/>
      <c r="BV510" s="9"/>
      <c r="BW510" s="9"/>
    </row>
    <row r="511" spans="1:75" x14ac:dyDescent="0.35">
      <c r="A511" s="1" t="s">
        <v>2429</v>
      </c>
      <c r="B511" s="8" t="s">
        <v>2430</v>
      </c>
      <c r="C511" s="3" t="s">
        <v>90</v>
      </c>
      <c r="D511" s="1" t="s">
        <v>11</v>
      </c>
      <c r="E511" s="1" t="s">
        <v>83</v>
      </c>
      <c r="F511" s="3" t="s">
        <v>90</v>
      </c>
      <c r="G511" s="1" t="s">
        <v>2429</v>
      </c>
      <c r="H511" s="29" t="s">
        <v>5588</v>
      </c>
      <c r="I511" s="27">
        <v>0</v>
      </c>
      <c r="J511" s="27">
        <v>0</v>
      </c>
      <c r="K511" s="27">
        <v>0</v>
      </c>
      <c r="L511" s="27">
        <v>0</v>
      </c>
      <c r="M511" s="27">
        <v>0</v>
      </c>
      <c r="N511" s="27">
        <v>0</v>
      </c>
      <c r="O511" s="27">
        <v>0</v>
      </c>
      <c r="P511" s="27">
        <v>0</v>
      </c>
      <c r="Q511" s="27">
        <v>0</v>
      </c>
      <c r="R511" s="27">
        <v>3.4814715937128843E-2</v>
      </c>
      <c r="S511" s="80">
        <v>4.4479868197211093E-2</v>
      </c>
      <c r="T511" s="80">
        <v>0</v>
      </c>
      <c r="U511" s="80">
        <v>0</v>
      </c>
      <c r="V511" s="80">
        <v>0</v>
      </c>
      <c r="W511" s="80">
        <v>0</v>
      </c>
      <c r="X511" s="80">
        <v>0.15005992348472294</v>
      </c>
      <c r="Y511" s="80">
        <v>0</v>
      </c>
      <c r="Z511" s="80">
        <v>0</v>
      </c>
      <c r="AA511" s="80">
        <v>0</v>
      </c>
      <c r="AB511" s="80">
        <v>0</v>
      </c>
      <c r="AC511" s="80">
        <v>0</v>
      </c>
      <c r="AD511" s="80">
        <v>0</v>
      </c>
      <c r="AE511" s="80">
        <v>0</v>
      </c>
      <c r="AF511" s="80">
        <v>0</v>
      </c>
      <c r="AG511" s="80"/>
      <c r="AH511" s="80">
        <v>0</v>
      </c>
      <c r="AI511" s="80">
        <v>5.8215548395245668E-2</v>
      </c>
      <c r="AJ511" s="80">
        <v>0.18347161772757975</v>
      </c>
      <c r="AK511" s="80">
        <v>9.5367049097034154E-2</v>
      </c>
      <c r="AL511" s="80">
        <v>0</v>
      </c>
      <c r="AM511" s="80">
        <v>5.8215548395245668E-2</v>
      </c>
      <c r="AN511" s="41" t="s">
        <v>5558</v>
      </c>
      <c r="AO511" s="41"/>
      <c r="AP511" s="40" t="str" cm="1">
        <f t="array" ref="AP511">IFERROR(_xlfn.IFS(
AR511="MPR ISSUE","PDH",
AR511="BSS Hardware Issue","BSS",
AR511="Sites strategiques, MLL, Pylone, etc.","ENVTECH",
AR511="AKTIVCO DEFAUT GE &amp; POWER Cabinet","AKTIVCO",
AR511="AKTIVCO Coupure ENEO &amp; Baisse de tension","AKTIVCO GRID ONLY",
AR511="Coupure ENEO &amp; Baisse de tension","IHS GRID ONLY",
AR511="Defaut GE &amp; POWER Cabinet","IHS",
AR511="Sharing","Partners",
AR511="Sites strategiques &amp; DataCenter","SST &amp; DC",
AR511="Exclu","Exclu",
AR511="SAT","SAT",
AR511="SPARE-ISSUE","SPARE-ISSUE",
AR511="Fiber CAmtel","TRANS_FO_CAMTEL",
AR511="Fiber AOF","Fiber AOF",
AR511="Projet OCM (HUAWEI)","TRAVAUX-HUAWEI",
AR511="Projet OCM (NOKIA)","TRAVAUX-NOKIA",
AR511="ACCESS-ISSUE","ACCESS-ISSUE",
AR511="Projet OCM (ZTE, NOKIA, autres projets)","TRAVAUX OCM",
AR511="No root CAuse","No root cause",
AR511="ODU HS","PDH",
AR511="IP &amp; VLAN","PDH",
AR511="Warehouse HUAWEI","SPARE-ISSUE",
AR511="SPARE-HS","SPARE-ISSUE",
AR511="Power Telco","BSS",AR511="no impacts","no impacts"
),"")</f>
        <v>BSS</v>
      </c>
      <c r="AQ511" s="40" t="str" cm="1">
        <f t="array" ref="AQ511">IFERROR(_xlfn.IFS(
AR511="MPR ISSUE","TX ISSUE",
AR511="BSS Hardware Issue","RAN ISSUE",
AR511="Sites strategiques, MLL, Pylone, etc.","ENVTECH",
AR511="AKTIVCO DEFAUT GE &amp; POWER Cabinet","POWER ISSUE",
AR511="AKTIVCO Coupure ENEO &amp; Baisse de tension","POWER ISSUE",
AR511="Coupure ENEO &amp; Baisse de tension","POWER ISSUE",
AR511="Defaut GE &amp; POWER Cabinet","POWER ISSUE",
AR511="Sharing","POWER ISSUE",
AR511="Sites strategiques &amp; DataCenter","POWER ISSUE",
AR511="Exclu","Exclu",
AR511="SAT","TX ISSUE",
AR511="SPARE-ISSUE","SPARE-ISSUE",
AR511="Fiber CAmtel","TX ISSUE",
AR511="Fiber AOF","TX ISSUE",
AR511="Projet OCM (HUAWEI)","TRAVAUX-HUAWEI",
AR511="Projet OCM (NOKIA)","TRAVAUX -NOKIA",
AR511="ACCESS-ISSUE","ACCESS-ISSUE",
AR511="Projet OCM (ZTE, NOKIA, autres projets)","TRAVAUX OCM",
AR511="No root CAuse","No root cause",
AR511="ODU HS","TX ISSUE",
AR511="IP &amp; VLAN","TX ISSUE",
AR511="Warehouse HUAWEI","SPARE-ISSUE",
AR511="SPARE-HS","SPARE-ISSUE",
AR511="Power Telco","RAN ISSUE",AR511="no impacts","no impacts"
),"")</f>
        <v>RAN ISSUE</v>
      </c>
      <c r="AR511" s="59" t="s">
        <v>5319</v>
      </c>
      <c r="AS511" s="40" t="str" cm="1">
        <f t="array" ref="AS511">IFERROR(_xlfn.IFS(
AR511="MPR ISSUE","ACTIVE",
AR511="BSS Hardware Issue","ACTIVE",
AR511="Sites strategiques, MLL, Pylone, etc.","PASSIVE",
AR511="AKTIVCO DEFAUT GE &amp; POWER Cabinet","PASSIVE",
AR511="AKTIVCO Coupure ENEO &amp; Baisse de tension","PASSIVE",
AR511="Coupure ENEO &amp; Baisse de tension","PASSIVE",
AR511="Defaut GE &amp; POWER Cabinet","PASSIVE",
AR511="Sharing","PASSIVE",
AR511="Sites strategiques &amp; DataCenter","PASSIVE",
AR511="Exclu","Exclu",
AR511="SAT","ACTIVE",
AR511="SPARE-ISSUE","SPARE-ISSUE",
AR511="Fiber CAmtel","ACTIVE",
AR511="Fiber AOF","ACTIVE",
AR511="Projet OCM (HUAWEI)","PLANNED WORKS",
AR511="Projet OCM (NOKIA)","PLANNED WORKS",
AR511="ACCESS-ISSUE","ACCESS-ISSUE",
AR511="Projet OCM (ZTE, NOKIA, autres projets)","PLANNED WORKS",
AR511="No root CAuse","No root cause",
AR511="ODU HS","ACTIVE",
AR511="IP &amp; VLAN","ACTIVE",
AR511="Warehouse HUAWEI","SPARE-ISSUE",
AR511="SPARE-HS","SPARE-ISSUE",
AR511="Power Telco","ACTIVE", AR511="no impacts","no impacts"
),"")</f>
        <v>ACTIVE</v>
      </c>
      <c r="AT511" s="99" t="s">
        <v>6495</v>
      </c>
      <c r="AU511" s="99" t="s">
        <v>2430</v>
      </c>
      <c r="AW511" s="17"/>
      <c r="AX511" s="17" t="s">
        <v>5536</v>
      </c>
      <c r="AY511" s="17"/>
      <c r="AZ511" s="17" t="s">
        <v>5536</v>
      </c>
      <c r="BA511" s="7"/>
      <c r="BC511" s="18"/>
      <c r="BD511" s="18"/>
      <c r="BE511" s="18"/>
      <c r="BF511" s="18"/>
      <c r="BG511" s="18"/>
      <c r="BH511" s="18"/>
      <c r="BI511" s="18" t="s">
        <v>5951</v>
      </c>
      <c r="BJ511" s="18" t="s">
        <v>5951</v>
      </c>
      <c r="BK511" s="18"/>
      <c r="BM511" s="18"/>
      <c r="BN511" s="18"/>
      <c r="BO511" s="18"/>
      <c r="BP511" s="9" t="s">
        <v>5661</v>
      </c>
      <c r="BQ511" s="14"/>
      <c r="BR511" s="102" t="s">
        <v>5536</v>
      </c>
      <c r="BS511" s="14"/>
      <c r="BT511" s="14"/>
      <c r="BU511" s="9"/>
      <c r="BV511" s="9"/>
      <c r="BW511" s="9"/>
    </row>
    <row r="512" spans="1:75" x14ac:dyDescent="0.35">
      <c r="A512" s="1" t="s">
        <v>2032</v>
      </c>
      <c r="B512" s="8" t="s">
        <v>2033</v>
      </c>
      <c r="C512" s="3" t="s">
        <v>37</v>
      </c>
      <c r="D512" s="1" t="s">
        <v>21</v>
      </c>
      <c r="E512" s="1" t="s">
        <v>36</v>
      </c>
      <c r="F512" s="3" t="s">
        <v>37</v>
      </c>
      <c r="G512" s="1" t="s">
        <v>2034</v>
      </c>
      <c r="H512" s="29" t="s">
        <v>5588</v>
      </c>
      <c r="I512" s="27">
        <v>0</v>
      </c>
      <c r="J512" s="27">
        <v>2.7557132383088576</v>
      </c>
      <c r="K512" s="27">
        <v>13.868556899607057</v>
      </c>
      <c r="L512" s="27">
        <v>15.277168942620083</v>
      </c>
      <c r="M512" s="27">
        <v>13.868556899607057</v>
      </c>
      <c r="N512" s="27">
        <v>16.475857390383077</v>
      </c>
      <c r="O512" s="27">
        <v>11.797636780782634</v>
      </c>
      <c r="P512" s="27">
        <v>0</v>
      </c>
      <c r="Q512" s="27">
        <v>3.2995751239518789</v>
      </c>
      <c r="R512" s="27">
        <v>9.0302263954605291</v>
      </c>
      <c r="S512" s="80">
        <v>0</v>
      </c>
      <c r="T512" s="80">
        <v>0</v>
      </c>
      <c r="U512" s="80">
        <v>0</v>
      </c>
      <c r="V512" s="80">
        <v>0</v>
      </c>
      <c r="W512" s="80">
        <v>0</v>
      </c>
      <c r="X512" s="80">
        <v>0</v>
      </c>
      <c r="Y512" s="80">
        <v>0</v>
      </c>
      <c r="Z512" s="80">
        <v>0</v>
      </c>
      <c r="AA512" s="80">
        <v>0</v>
      </c>
      <c r="AB512" s="80">
        <v>0</v>
      </c>
      <c r="AC512" s="80">
        <v>0</v>
      </c>
      <c r="AD512" s="80">
        <v>0</v>
      </c>
      <c r="AE512" s="80">
        <v>0</v>
      </c>
      <c r="AF512" s="80">
        <v>0</v>
      </c>
      <c r="AG512" s="80"/>
      <c r="AH512" s="80">
        <v>0</v>
      </c>
      <c r="AI512" s="80">
        <v>5.8106685158075606E-2</v>
      </c>
      <c r="AJ512" s="80">
        <v>0.13213953135178991</v>
      </c>
      <c r="AK512" s="80">
        <v>0.11687764143469567</v>
      </c>
      <c r="AL512" s="80">
        <v>0</v>
      </c>
      <c r="AM512" s="80">
        <v>5.8106685158075606E-2</v>
      </c>
      <c r="AN512" s="41" t="s">
        <v>5558</v>
      </c>
      <c r="AO512" s="41"/>
      <c r="AP512" s="40" t="str" cm="1">
        <f t="array" ref="AP512">IFERROR(_xlfn.IFS(
AR512="MPR ISSUE","PDH",
AR512="BSS Hardware Issue","BSS",
AR512="Sites strategiques, MLL, Pylone, etc.","ENVTECH",
AR512="AKTIVCO DEFAUT GE &amp; POWER Cabinet","AKTIVCO",
AR512="AKTIVCO Coupure ENEO &amp; Baisse de tension","AKTIVCO GRID ONLY",
AR512="Coupure ENEO &amp; Baisse de tension","IHS GRID ONLY",
AR512="Defaut GE &amp; POWER Cabinet","IHS",
AR512="Sharing","Partners",
AR512="Sites strategiques &amp; DataCenter","SST &amp; DC",
AR512="Exclu","Exclu",
AR512="SAT","SAT",
AR512="SPARE-ISSUE","SPARE-ISSUE",
AR512="Fiber CAmtel","TRANS_FO_CAMTEL",
AR512="Fiber AOF","Fiber AOF",
AR512="Projet OCM (HUAWEI)","TRAVAUX-HUAWEI",
AR512="Projet OCM (NOKIA)","TRAVAUX-NOKIA",
AR512="ACCESS-ISSUE","ACCESS-ISSUE",
AR512="Projet OCM (ZTE, NOKIA, autres projets)","TRAVAUX OCM",
AR512="No root CAuse","No root cause",
AR512="ODU HS","PDH",
AR512="IP &amp; VLAN","PDH",
AR512="Warehouse HUAWEI","SPARE-ISSUE",
AR512="SPARE-HS","SPARE-ISSUE",
AR512="Power Telco","BSS",AR512="no impacts","no impacts"
),"")</f>
        <v>No root cause</v>
      </c>
      <c r="AQ512" s="40" t="str" cm="1">
        <f t="array" ref="AQ512">IFERROR(_xlfn.IFS(
AR512="MPR ISSUE","TX ISSUE",
AR512="BSS Hardware Issue","RAN ISSUE",
AR512="Sites strategiques, MLL, Pylone, etc.","ENVTECH",
AR512="AKTIVCO DEFAUT GE &amp; POWER Cabinet","POWER ISSUE",
AR512="AKTIVCO Coupure ENEO &amp; Baisse de tension","POWER ISSUE",
AR512="Coupure ENEO &amp; Baisse de tension","POWER ISSUE",
AR512="Defaut GE &amp; POWER Cabinet","POWER ISSUE",
AR512="Sharing","POWER ISSUE",
AR512="Sites strategiques &amp; DataCenter","POWER ISSUE",
AR512="Exclu","Exclu",
AR512="SAT","TX ISSUE",
AR512="SPARE-ISSUE","SPARE-ISSUE",
AR512="Fiber CAmtel","TX ISSUE",
AR512="Fiber AOF","TX ISSUE",
AR512="Projet OCM (HUAWEI)","TRAVAUX-HUAWEI",
AR512="Projet OCM (NOKIA)","TRAVAUX -NOKIA",
AR512="ACCESS-ISSUE","ACCESS-ISSUE",
AR512="Projet OCM (ZTE, NOKIA, autres projets)","TRAVAUX OCM",
AR512="No root CAuse","No root cause",
AR512="ODU HS","TX ISSUE",
AR512="IP &amp; VLAN","TX ISSUE",
AR512="Warehouse HUAWEI","SPARE-ISSUE",
AR512="SPARE-HS","SPARE-ISSUE",
AR512="Power Telco","RAN ISSUE",AR512="no impacts","no impacts"
),"")</f>
        <v>No root cause</v>
      </c>
      <c r="AR512" s="59" t="s">
        <v>5343</v>
      </c>
      <c r="AS512" s="40" t="str" cm="1">
        <f t="array" ref="AS512">IFERROR(_xlfn.IFS(
AR512="MPR ISSUE","ACTIVE",
AR512="BSS Hardware Issue","ACTIVE",
AR512="Sites strategiques, MLL, Pylone, etc.","PASSIVE",
AR512="AKTIVCO DEFAUT GE &amp; POWER Cabinet","PASSIVE",
AR512="AKTIVCO Coupure ENEO &amp; Baisse de tension","PASSIVE",
AR512="Coupure ENEO &amp; Baisse de tension","PASSIVE",
AR512="Defaut GE &amp; POWER Cabinet","PASSIVE",
AR512="Sharing","PASSIVE",
AR512="Sites strategiques &amp; DataCenter","PASSIVE",
AR512="Exclu","Exclu",
AR512="SAT","ACTIVE",
AR512="SPARE-ISSUE","SPARE-ISSUE",
AR512="Fiber CAmtel","ACTIVE",
AR512="Fiber AOF","ACTIVE",
AR512="Projet OCM (HUAWEI)","PLANNED WORKS",
AR512="Projet OCM (NOKIA)","PLANNED WORKS",
AR512="ACCESS-ISSUE","ACCESS-ISSUE",
AR512="Projet OCM (ZTE, NOKIA, autres projets)","PLANNED WORKS",
AR512="No root CAuse","No root cause",
AR512="ODU HS","ACTIVE",
AR512="IP &amp; VLAN","ACTIVE",
AR512="Warehouse HUAWEI","SPARE-ISSUE",
AR512="SPARE-HS","SPARE-ISSUE",
AR512="Power Telco","ACTIVE", AR512="no impacts","no impacts"
),"")</f>
        <v>No root cause</v>
      </c>
      <c r="AT512" s="99" t="s">
        <v>5661</v>
      </c>
      <c r="AU512" s="99" t="s">
        <v>2033</v>
      </c>
      <c r="AW512" s="17"/>
      <c r="AX512" s="17" t="s">
        <v>5536</v>
      </c>
      <c r="AY512" s="17"/>
      <c r="AZ512" s="17" t="s">
        <v>6200</v>
      </c>
      <c r="BA512" s="7"/>
      <c r="BC512" s="18"/>
      <c r="BD512" s="18"/>
      <c r="BE512" s="18"/>
      <c r="BF512" s="18"/>
      <c r="BG512" s="18"/>
      <c r="BH512" s="18"/>
      <c r="BI512" s="18"/>
      <c r="BJ512" s="18"/>
      <c r="BK512" s="18"/>
      <c r="BM512" s="18"/>
      <c r="BN512" s="18"/>
      <c r="BO512" s="18"/>
      <c r="BP512" s="9" t="s">
        <v>5661</v>
      </c>
      <c r="BQ512" s="14"/>
      <c r="BR512" s="102" t="s">
        <v>5536</v>
      </c>
      <c r="BS512" s="14"/>
      <c r="BT512" s="14"/>
      <c r="BU512" s="9"/>
      <c r="BV512" s="9"/>
      <c r="BW512" s="9"/>
    </row>
    <row r="513" spans="1:75" x14ac:dyDescent="0.35">
      <c r="A513" s="3" t="s">
        <v>1935</v>
      </c>
      <c r="B513" s="24" t="s">
        <v>1936</v>
      </c>
      <c r="C513" s="3" t="s">
        <v>37</v>
      </c>
      <c r="D513" s="3" t="s">
        <v>11</v>
      </c>
      <c r="E513" s="3" t="s">
        <v>12</v>
      </c>
      <c r="F513" s="3" t="s">
        <v>69</v>
      </c>
      <c r="G513" s="3" t="s">
        <v>1935</v>
      </c>
      <c r="H513" s="29" t="s">
        <v>5588</v>
      </c>
      <c r="I513" s="27">
        <v>9.7201176829808059E-3</v>
      </c>
      <c r="J513" s="27">
        <v>3.8345418382400923E-3</v>
      </c>
      <c r="K513" s="27">
        <v>0</v>
      </c>
      <c r="L513" s="27">
        <v>0</v>
      </c>
      <c r="M513" s="27">
        <v>2.4077355728483103E-3</v>
      </c>
      <c r="N513" s="27">
        <v>0</v>
      </c>
      <c r="O513" s="27">
        <v>0</v>
      </c>
      <c r="P513" s="27">
        <v>0</v>
      </c>
      <c r="Q513" s="27">
        <v>3.1505322438735179</v>
      </c>
      <c r="R513" s="27">
        <v>7.1233332771329856</v>
      </c>
      <c r="S513" s="80">
        <v>0</v>
      </c>
      <c r="T513" s="80">
        <v>0</v>
      </c>
      <c r="U513" s="80">
        <v>0</v>
      </c>
      <c r="V513" s="80">
        <v>0</v>
      </c>
      <c r="W513" s="80">
        <v>0</v>
      </c>
      <c r="X513" s="80">
        <v>0</v>
      </c>
      <c r="Y513" s="80">
        <v>0</v>
      </c>
      <c r="Z513" s="80">
        <v>1.8405800823552466E-2</v>
      </c>
      <c r="AA513" s="80">
        <v>0</v>
      </c>
      <c r="AB513" s="80">
        <v>0</v>
      </c>
      <c r="AC513" s="80">
        <v>0</v>
      </c>
      <c r="AD513" s="80">
        <v>0</v>
      </c>
      <c r="AE513" s="80">
        <v>0</v>
      </c>
      <c r="AF513" s="80">
        <v>0</v>
      </c>
      <c r="AG513" s="80"/>
      <c r="AH513" s="80">
        <v>0</v>
      </c>
      <c r="AI513" s="80">
        <v>5.6483693031192765E-2</v>
      </c>
      <c r="AJ513" s="80">
        <v>0.18384630448944683</v>
      </c>
      <c r="AK513" s="80">
        <v>9.0048910105368182E-2</v>
      </c>
      <c r="AL513" s="80">
        <v>0</v>
      </c>
      <c r="AM513" s="80">
        <v>5.6483693031192765E-2</v>
      </c>
      <c r="AN513" s="41" t="s">
        <v>5558</v>
      </c>
      <c r="AO513" s="41"/>
      <c r="AP513" s="40" t="str" cm="1">
        <f t="array" ref="AP513">IFERROR(_xlfn.IFS(
AR513="MPR ISSUE","PDH",
AR513="BSS Hardware Issue","BSS",
AR513="Sites strategiques, MLL, Pylone, etc.","ENVTECH",
AR513="AKTIVCO DEFAUT GE &amp; POWER Cabinet","AKTIVCO",
AR513="AKTIVCO Coupure ENEO &amp; Baisse de tension","AKTIVCO GRID ONLY",
AR513="Coupure ENEO &amp; Baisse de tension","IHS GRID ONLY",
AR513="Defaut GE &amp; POWER Cabinet","IHS",
AR513="Sharing","Partners",
AR513="Sites strategiques &amp; DataCenter","SST &amp; DC",
AR513="Exclu","Exclu",
AR513="SAT","SAT",
AR513="SPARE-ISSUE","SPARE-ISSUE",
AR513="Fiber CAmtel","TRANS_FO_CAMTEL",
AR513="Fiber AOF","Fiber AOF",
AR513="Projet OCM (HUAWEI)","TRAVAUX-HUAWEI",
AR513="Projet OCM (NOKIA)","TRAVAUX-NOKIA",
AR513="ACCESS-ISSUE","ACCESS-ISSUE",
AR513="Projet OCM (ZTE, NOKIA, autres projets)","TRAVAUX OCM",
AR513="No root CAuse","No root cause",
AR513="ODU HS","PDH",
AR513="IP &amp; VLAN","PDH",
AR513="Warehouse HUAWEI","SPARE-ISSUE",
AR513="SPARE-HS","SPARE-ISSUE",
AR513="Power Telco","BSS",AR513="no impacts","no impacts"
),"")</f>
        <v>No root cause</v>
      </c>
      <c r="AQ513" s="40" t="str" cm="1">
        <f t="array" ref="AQ513">IFERROR(_xlfn.IFS(
AR513="MPR ISSUE","TX ISSUE",
AR513="BSS Hardware Issue","RAN ISSUE",
AR513="Sites strategiques, MLL, Pylone, etc.","ENVTECH",
AR513="AKTIVCO DEFAUT GE &amp; POWER Cabinet","POWER ISSUE",
AR513="AKTIVCO Coupure ENEO &amp; Baisse de tension","POWER ISSUE",
AR513="Coupure ENEO &amp; Baisse de tension","POWER ISSUE",
AR513="Defaut GE &amp; POWER Cabinet","POWER ISSUE",
AR513="Sharing","POWER ISSUE",
AR513="Sites strategiques &amp; DataCenter","POWER ISSUE",
AR513="Exclu","Exclu",
AR513="SAT","TX ISSUE",
AR513="SPARE-ISSUE","SPARE-ISSUE",
AR513="Fiber CAmtel","TX ISSUE",
AR513="Fiber AOF","TX ISSUE",
AR513="Projet OCM (HUAWEI)","TRAVAUX-HUAWEI",
AR513="Projet OCM (NOKIA)","TRAVAUX -NOKIA",
AR513="ACCESS-ISSUE","ACCESS-ISSUE",
AR513="Projet OCM (ZTE, NOKIA, autres projets)","TRAVAUX OCM",
AR513="No root CAuse","No root cause",
AR513="ODU HS","TX ISSUE",
AR513="IP &amp; VLAN","TX ISSUE",
AR513="Warehouse HUAWEI","SPARE-ISSUE",
AR513="SPARE-HS","SPARE-ISSUE",
AR513="Power Telco","RAN ISSUE",AR513="no impacts","no impacts"
),"")</f>
        <v>No root cause</v>
      </c>
      <c r="AR513" s="59" t="s">
        <v>5343</v>
      </c>
      <c r="AS513" s="40" t="str" cm="1">
        <f t="array" ref="AS513">IFERROR(_xlfn.IFS(
AR513="MPR ISSUE","ACTIVE",
AR513="BSS Hardware Issue","ACTIVE",
AR513="Sites strategiques, MLL, Pylone, etc.","PASSIVE",
AR513="AKTIVCO DEFAUT GE &amp; POWER Cabinet","PASSIVE",
AR513="AKTIVCO Coupure ENEO &amp; Baisse de tension","PASSIVE",
AR513="Coupure ENEO &amp; Baisse de tension","PASSIVE",
AR513="Defaut GE &amp; POWER Cabinet","PASSIVE",
AR513="Sharing","PASSIVE",
AR513="Sites strategiques &amp; DataCenter","PASSIVE",
AR513="Exclu","Exclu",
AR513="SAT","ACTIVE",
AR513="SPARE-ISSUE","SPARE-ISSUE",
AR513="Fiber CAmtel","ACTIVE",
AR513="Fiber AOF","ACTIVE",
AR513="Projet OCM (HUAWEI)","PLANNED WORKS",
AR513="Projet OCM (NOKIA)","PLANNED WORKS",
AR513="ACCESS-ISSUE","ACCESS-ISSUE",
AR513="Projet OCM (ZTE, NOKIA, autres projets)","PLANNED WORKS",
AR513="No root CAuse","No root cause",
AR513="ODU HS","ACTIVE",
AR513="IP &amp; VLAN","ACTIVE",
AR513="Warehouse HUAWEI","SPARE-ISSUE",
AR513="SPARE-HS","SPARE-ISSUE",
AR513="Power Telco","ACTIVE", AR513="no impacts","no impacts"
),"")</f>
        <v>No root cause</v>
      </c>
      <c r="AT513" s="99" t="s">
        <v>5961</v>
      </c>
      <c r="AU513" s="99" t="s">
        <v>1936</v>
      </c>
      <c r="AW513" s="17"/>
      <c r="AX513" s="17" t="s">
        <v>5536</v>
      </c>
      <c r="AY513" s="17"/>
      <c r="AZ513" s="17" t="s">
        <v>5536</v>
      </c>
      <c r="BA513" s="7"/>
      <c r="BC513" s="18"/>
      <c r="BD513" s="18"/>
      <c r="BE513" s="18"/>
      <c r="BF513" s="18"/>
      <c r="BG513" s="18"/>
      <c r="BH513" s="18"/>
      <c r="BI513" s="18"/>
      <c r="BJ513" s="18"/>
      <c r="BK513" s="18"/>
      <c r="BM513" s="18"/>
      <c r="BN513" s="18"/>
      <c r="BO513" s="18"/>
      <c r="BP513" s="9" t="s">
        <v>5961</v>
      </c>
      <c r="BQ513" s="14"/>
      <c r="BR513" s="102" t="s">
        <v>5536</v>
      </c>
      <c r="BS513" s="14"/>
      <c r="BT513" s="14"/>
      <c r="BU513" s="9"/>
      <c r="BV513" s="9"/>
      <c r="BW513" s="9"/>
    </row>
    <row r="514" spans="1:75" x14ac:dyDescent="0.35">
      <c r="A514" s="1" t="s">
        <v>109</v>
      </c>
      <c r="B514" s="1" t="s">
        <v>110</v>
      </c>
      <c r="C514" s="3" t="s">
        <v>37</v>
      </c>
      <c r="D514" s="1" t="s">
        <v>21</v>
      </c>
      <c r="E514" s="1" t="s">
        <v>709</v>
      </c>
      <c r="F514" s="3" t="s">
        <v>37</v>
      </c>
      <c r="G514" s="1" t="s">
        <v>109</v>
      </c>
      <c r="H514" s="29" t="s">
        <v>5588</v>
      </c>
      <c r="I514" s="27">
        <v>18.542340338678692</v>
      </c>
      <c r="J514" s="27">
        <v>13.745846130854471</v>
      </c>
      <c r="K514" s="27">
        <v>0</v>
      </c>
      <c r="L514" s="27">
        <v>0</v>
      </c>
      <c r="M514" s="27">
        <v>7.5442381282584681E-2</v>
      </c>
      <c r="N514" s="27">
        <v>5.4445598000339057</v>
      </c>
      <c r="O514" s="27">
        <v>18.542178018836168</v>
      </c>
      <c r="P514" s="27">
        <v>18.542502658521219</v>
      </c>
      <c r="Q514" s="27">
        <v>18.542178018836168</v>
      </c>
      <c r="R514" s="27">
        <v>8.0829600918532165</v>
      </c>
      <c r="S514" s="80">
        <v>0</v>
      </c>
      <c r="T514" s="80">
        <v>0</v>
      </c>
      <c r="U514" s="80">
        <v>0</v>
      </c>
      <c r="V514" s="80">
        <v>0</v>
      </c>
      <c r="W514" s="80">
        <v>0</v>
      </c>
      <c r="X514" s="80">
        <v>8.1114827941432459</v>
      </c>
      <c r="Y514" s="80">
        <v>18.490178579072179</v>
      </c>
      <c r="Z514" s="80">
        <v>18.489964558132368</v>
      </c>
      <c r="AA514" s="80">
        <v>18.490339094777031</v>
      </c>
      <c r="AB514" s="80">
        <v>18.490392600011983</v>
      </c>
      <c r="AC514" s="80">
        <v>4.1798467895432223</v>
      </c>
      <c r="AD514" s="80">
        <v>4.1798467895432223</v>
      </c>
      <c r="AE514" s="80">
        <v>0.43155539004602878</v>
      </c>
      <c r="AF514" s="80">
        <v>0</v>
      </c>
      <c r="AG514" s="80"/>
      <c r="AH514" s="80">
        <v>1.8762502389900376E-2</v>
      </c>
      <c r="AI514" s="80">
        <v>5.5805960055131838E-2</v>
      </c>
      <c r="AJ514" s="80">
        <v>0.13601129455774971</v>
      </c>
      <c r="AK514" s="80">
        <v>0.10837744933035501</v>
      </c>
      <c r="AL514" s="80">
        <v>0</v>
      </c>
      <c r="AM514" s="80">
        <v>5.5805960055131838E-2</v>
      </c>
      <c r="AN514" s="41" t="s">
        <v>5558</v>
      </c>
      <c r="AO514" s="41"/>
      <c r="AP514" s="40" t="str" cm="1">
        <f t="array" ref="AP514">IFERROR(_xlfn.IFS(
AR514="MPR ISSUE","PDH",
AR514="BSS Hardware Issue","BSS",
AR514="Sites strategiques, MLL, Pylone, etc.","ENVTECH",
AR514="AKTIVCO DEFAUT GE &amp; POWER Cabinet","AKTIVCO",
AR514="AKTIVCO Coupure ENEO &amp; Baisse de tension","AKTIVCO GRID ONLY",
AR514="Coupure ENEO &amp; Baisse de tension","IHS GRID ONLY",
AR514="Defaut GE &amp; POWER Cabinet","IHS",
AR514="Sharing","Partners",
AR514="Sites strategiques &amp; DataCenter","SST &amp; DC",
AR514="Exclu","Exclu",
AR514="SAT","SAT",
AR514="SPARE-ISSUE","SPARE-ISSUE",
AR514="Fiber CAmtel","TRANS_FO_CAMTEL",
AR514="Fiber AOF","Fiber AOF",
AR514="Projet OCM (HUAWEI)","TRAVAUX-HUAWEI",
AR514="Projet OCM (NOKIA)","TRAVAUX-NOKIA",
AR514="ACCESS-ISSUE","ACCESS-ISSUE",
AR514="Projet OCM (ZTE, NOKIA, autres projets)","TRAVAUX OCM",
AR514="No root CAuse","No root cause",
AR514="ODU HS","PDH",
AR514="IP &amp; VLAN","PDH",
AR514="Warehouse HUAWEI","SPARE-ISSUE",
AR514="SPARE-HS","SPARE-ISSUE",
AR514="Power Telco","BSS",AR514="no impacts","no impacts"
),"")</f>
        <v>No root cause</v>
      </c>
      <c r="AQ514" s="40" t="str" cm="1">
        <f t="array" ref="AQ514">IFERROR(_xlfn.IFS(
AR514="MPR ISSUE","TX ISSUE",
AR514="BSS Hardware Issue","RAN ISSUE",
AR514="Sites strategiques, MLL, Pylone, etc.","ENVTECH",
AR514="AKTIVCO DEFAUT GE &amp; POWER Cabinet","POWER ISSUE",
AR514="AKTIVCO Coupure ENEO &amp; Baisse de tension","POWER ISSUE",
AR514="Coupure ENEO &amp; Baisse de tension","POWER ISSUE",
AR514="Defaut GE &amp; POWER Cabinet","POWER ISSUE",
AR514="Sharing","POWER ISSUE",
AR514="Sites strategiques &amp; DataCenter","POWER ISSUE",
AR514="Exclu","Exclu",
AR514="SAT","TX ISSUE",
AR514="SPARE-ISSUE","SPARE-ISSUE",
AR514="Fiber CAmtel","TX ISSUE",
AR514="Fiber AOF","TX ISSUE",
AR514="Projet OCM (HUAWEI)","TRAVAUX-HUAWEI",
AR514="Projet OCM (NOKIA)","TRAVAUX -NOKIA",
AR514="ACCESS-ISSUE","ACCESS-ISSUE",
AR514="Projet OCM (ZTE, NOKIA, autres projets)","TRAVAUX OCM",
AR514="No root CAuse","No root cause",
AR514="ODU HS","TX ISSUE",
AR514="IP &amp; VLAN","TX ISSUE",
AR514="Warehouse HUAWEI","SPARE-ISSUE",
AR514="SPARE-HS","SPARE-ISSUE",
AR514="Power Telco","RAN ISSUE",AR514="no impacts","no impacts"
),"")</f>
        <v>No root cause</v>
      </c>
      <c r="AR514" s="59" t="s">
        <v>5343</v>
      </c>
      <c r="AS514" s="40" t="str" cm="1">
        <f t="array" ref="AS514">IFERROR(_xlfn.IFS(
AR514="MPR ISSUE","ACTIVE",
AR514="BSS Hardware Issue","ACTIVE",
AR514="Sites strategiques, MLL, Pylone, etc.","PASSIVE",
AR514="AKTIVCO DEFAUT GE &amp; POWER Cabinet","PASSIVE",
AR514="AKTIVCO Coupure ENEO &amp; Baisse de tension","PASSIVE",
AR514="Coupure ENEO &amp; Baisse de tension","PASSIVE",
AR514="Defaut GE &amp; POWER Cabinet","PASSIVE",
AR514="Sharing","PASSIVE",
AR514="Sites strategiques &amp; DataCenter","PASSIVE",
AR514="Exclu","Exclu",
AR514="SAT","ACTIVE",
AR514="SPARE-ISSUE","SPARE-ISSUE",
AR514="Fiber CAmtel","ACTIVE",
AR514="Fiber AOF","ACTIVE",
AR514="Projet OCM (HUAWEI)","PLANNED WORKS",
AR514="Projet OCM (NOKIA)","PLANNED WORKS",
AR514="ACCESS-ISSUE","ACCESS-ISSUE",
AR514="Projet OCM (ZTE, NOKIA, autres projets)","PLANNED WORKS",
AR514="No root CAuse","No root cause",
AR514="ODU HS","ACTIVE",
AR514="IP &amp; VLAN","ACTIVE",
AR514="Warehouse HUAWEI","SPARE-ISSUE",
AR514="SPARE-HS","SPARE-ISSUE",
AR514="Power Telco","ACTIVE", AR514="no impacts","no impacts"
),"")</f>
        <v>No root cause</v>
      </c>
      <c r="AT514" s="99" t="s">
        <v>5661</v>
      </c>
      <c r="AU514" s="99" t="s">
        <v>110</v>
      </c>
      <c r="AW514" s="17"/>
      <c r="AX514" s="17" t="s">
        <v>5536</v>
      </c>
      <c r="AY514" s="17"/>
      <c r="AZ514" s="17" t="s">
        <v>5536</v>
      </c>
      <c r="BA514" s="7"/>
      <c r="BC514" s="18"/>
      <c r="BD514" s="18"/>
      <c r="BE514" s="18"/>
      <c r="BF514" s="18"/>
      <c r="BG514" s="18"/>
      <c r="BH514" s="18"/>
      <c r="BI514" s="18"/>
      <c r="BJ514" s="18"/>
      <c r="BK514" s="18"/>
      <c r="BM514" s="18"/>
      <c r="BN514" s="18"/>
      <c r="BO514" s="18"/>
      <c r="BP514" s="9" t="s">
        <v>5661</v>
      </c>
      <c r="BQ514" s="14"/>
      <c r="BR514" s="102" t="s">
        <v>5536</v>
      </c>
      <c r="BS514" s="14"/>
      <c r="BT514" s="14"/>
      <c r="BU514" s="9"/>
      <c r="BV514" s="9"/>
      <c r="BW514" s="9"/>
    </row>
    <row r="515" spans="1:75" x14ac:dyDescent="0.35">
      <c r="A515" s="1" t="s">
        <v>888</v>
      </c>
      <c r="B515" s="8" t="s">
        <v>889</v>
      </c>
      <c r="C515" s="3" t="s">
        <v>102</v>
      </c>
      <c r="D515" s="1" t="s">
        <v>11</v>
      </c>
      <c r="E515" s="1" t="s">
        <v>12</v>
      </c>
      <c r="F515" s="3" t="s">
        <v>102</v>
      </c>
      <c r="G515" s="1" t="s">
        <v>103</v>
      </c>
      <c r="H515" s="28" t="s">
        <v>5589</v>
      </c>
      <c r="I515" s="27">
        <v>0</v>
      </c>
      <c r="J515" s="27">
        <v>0</v>
      </c>
      <c r="K515" s="27">
        <v>0</v>
      </c>
      <c r="L515" s="27">
        <v>0</v>
      </c>
      <c r="M515" s="27">
        <v>0</v>
      </c>
      <c r="N515" s="27">
        <v>0</v>
      </c>
      <c r="O515" s="27">
        <v>0</v>
      </c>
      <c r="P515" s="27">
        <v>0</v>
      </c>
      <c r="Q515" s="27">
        <v>0.14455330976249384</v>
      </c>
      <c r="R515" s="27">
        <v>0</v>
      </c>
      <c r="S515" s="80">
        <v>4.9866878975438948E-2</v>
      </c>
      <c r="T515" s="80">
        <v>0</v>
      </c>
      <c r="U515" s="80">
        <v>0</v>
      </c>
      <c r="V515" s="80">
        <v>0</v>
      </c>
      <c r="W515" s="80">
        <v>0</v>
      </c>
      <c r="X515" s="80">
        <v>0</v>
      </c>
      <c r="Y515" s="80">
        <v>0</v>
      </c>
      <c r="Z515" s="80">
        <v>0</v>
      </c>
      <c r="AA515" s="80">
        <v>0</v>
      </c>
      <c r="AB515" s="80">
        <v>5.3237708777426784E-2</v>
      </c>
      <c r="AC515" s="80">
        <v>0</v>
      </c>
      <c r="AD515" s="80">
        <v>0</v>
      </c>
      <c r="AE515" s="80">
        <v>0</v>
      </c>
      <c r="AF515" s="80">
        <v>5.5823795133449178E-2</v>
      </c>
      <c r="AG515" s="80"/>
      <c r="AH515" s="80">
        <v>0.15304280704157425</v>
      </c>
      <c r="AI515" s="80">
        <v>5.3951111910122612E-2</v>
      </c>
      <c r="AJ515" s="80">
        <v>4.8084801106275152E-2</v>
      </c>
      <c r="AK515" s="80">
        <v>6.4813964795604376E-2</v>
      </c>
      <c r="AL515" s="80">
        <v>4.8564461867458143E-2</v>
      </c>
      <c r="AM515" s="80">
        <v>5.3951111910122612E-2</v>
      </c>
      <c r="AN515" s="41" t="s">
        <v>5558</v>
      </c>
      <c r="AO515" s="41"/>
      <c r="AP515" s="40" t="str" cm="1">
        <f t="array" ref="AP515">IFERROR(_xlfn.IFS(
AR515="MPR ISSUE","PDH",
AR515="BSS Hardware Issue","BSS",
AR515="Sites strategiques, MLL, Pylone, etc.","ENVTECH",
AR515="AKTIVCO DEFAUT GE &amp; POWER Cabinet","AKTIVCO",
AR515="AKTIVCO Coupure ENEO &amp; Baisse de tension","AKTIVCO GRID ONLY",
AR515="Coupure ENEO &amp; Baisse de tension","IHS GRID ONLY",
AR515="Defaut GE &amp; POWER Cabinet","IHS",
AR515="Sharing","Partners",
AR515="Sites strategiques &amp; DataCenter","SST &amp; DC",
AR515="Exclu","Exclu",
AR515="SAT","SAT",
AR515="SPARE-ISSUE","SPARE-ISSUE",
AR515="Fiber CAmtel","TRANS_FO_CAMTEL",
AR515="Fiber AOF","Fiber AOF",
AR515="Projet OCM (HUAWEI)","TRAVAUX-HUAWEI",
AR515="Projet OCM (NOKIA)","TRAVAUX-NOKIA",
AR515="ACCESS-ISSUE","ACCESS-ISSUE",
AR515="Projet OCM (ZTE, NOKIA, autres projets)","TRAVAUX OCM",
AR515="No root CAuse","No root cause",
AR515="ODU HS","PDH",
AR515="IP &amp; VLAN","PDH",
AR515="Warehouse HUAWEI","SPARE-ISSUE",
AR515="SPARE-HS","SPARE-ISSUE",
AR515="Power Telco","BSS",AR515="no impacts","no impacts"
),"")</f>
        <v>No root cause</v>
      </c>
      <c r="AQ515" s="40" t="str" cm="1">
        <f t="array" ref="AQ515">IFERROR(_xlfn.IFS(
AR515="MPR ISSUE","TX ISSUE",
AR515="BSS Hardware Issue","RAN ISSUE",
AR515="Sites strategiques, MLL, Pylone, etc.","ENVTECH",
AR515="AKTIVCO DEFAUT GE &amp; POWER Cabinet","POWER ISSUE",
AR515="AKTIVCO Coupure ENEO &amp; Baisse de tension","POWER ISSUE",
AR515="Coupure ENEO &amp; Baisse de tension","POWER ISSUE",
AR515="Defaut GE &amp; POWER Cabinet","POWER ISSUE",
AR515="Sharing","POWER ISSUE",
AR515="Sites strategiques &amp; DataCenter","POWER ISSUE",
AR515="Exclu","Exclu",
AR515="SAT","TX ISSUE",
AR515="SPARE-ISSUE","SPARE-ISSUE",
AR515="Fiber CAmtel","TX ISSUE",
AR515="Fiber AOF","TX ISSUE",
AR515="Projet OCM (HUAWEI)","TRAVAUX-HUAWEI",
AR515="Projet OCM (NOKIA)","TRAVAUX -NOKIA",
AR515="ACCESS-ISSUE","ACCESS-ISSUE",
AR515="Projet OCM (ZTE, NOKIA, autres projets)","TRAVAUX OCM",
AR515="No root CAuse","No root cause",
AR515="ODU HS","TX ISSUE",
AR515="IP &amp; VLAN","TX ISSUE",
AR515="Warehouse HUAWEI","SPARE-ISSUE",
AR515="SPARE-HS","SPARE-ISSUE",
AR515="Power Telco","RAN ISSUE",AR515="no impacts","no impacts"
),"")</f>
        <v>No root cause</v>
      </c>
      <c r="AR515" s="59" t="s">
        <v>5343</v>
      </c>
      <c r="AS515" s="40" t="str" cm="1">
        <f t="array" ref="AS515">IFERROR(_xlfn.IFS(
AR515="MPR ISSUE","ACTIVE",
AR515="BSS Hardware Issue","ACTIVE",
AR515="Sites strategiques, MLL, Pylone, etc.","PASSIVE",
AR515="AKTIVCO DEFAUT GE &amp; POWER Cabinet","PASSIVE",
AR515="AKTIVCO Coupure ENEO &amp; Baisse de tension","PASSIVE",
AR515="Coupure ENEO &amp; Baisse de tension","PASSIVE",
AR515="Defaut GE &amp; POWER Cabinet","PASSIVE",
AR515="Sharing","PASSIVE",
AR515="Sites strategiques &amp; DataCenter","PASSIVE",
AR515="Exclu","Exclu",
AR515="SAT","ACTIVE",
AR515="SPARE-ISSUE","SPARE-ISSUE",
AR515="Fiber CAmtel","ACTIVE",
AR515="Fiber AOF","ACTIVE",
AR515="Projet OCM (HUAWEI)","PLANNED WORKS",
AR515="Projet OCM (NOKIA)","PLANNED WORKS",
AR515="ACCESS-ISSUE","ACCESS-ISSUE",
AR515="Projet OCM (ZTE, NOKIA, autres projets)","PLANNED WORKS",
AR515="No root CAuse","No root cause",
AR515="ODU HS","ACTIVE",
AR515="IP &amp; VLAN","ACTIVE",
AR515="Warehouse HUAWEI","SPARE-ISSUE",
AR515="SPARE-HS","SPARE-ISSUE",
AR515="Power Telco","ACTIVE", AR515="no impacts","no impacts"
),"")</f>
        <v>No root cause</v>
      </c>
      <c r="AT515" s="99" t="s">
        <v>5661</v>
      </c>
      <c r="AU515" s="99" t="s">
        <v>889</v>
      </c>
      <c r="AW515" s="17"/>
      <c r="AX515" s="17" t="s">
        <v>5536</v>
      </c>
      <c r="AY515" s="17"/>
      <c r="AZ515" s="17" t="s">
        <v>5536</v>
      </c>
      <c r="BA515" s="7"/>
      <c r="BC515" s="18"/>
      <c r="BD515" s="18"/>
      <c r="BE515" s="18"/>
      <c r="BF515" s="18"/>
      <c r="BG515" s="18"/>
      <c r="BH515" s="18"/>
      <c r="BI515" s="18"/>
      <c r="BJ515" s="18"/>
      <c r="BK515" s="18"/>
      <c r="BM515" s="18"/>
      <c r="BN515" s="18"/>
      <c r="BO515" s="18"/>
      <c r="BP515" s="9" t="s">
        <v>5661</v>
      </c>
      <c r="BQ515" s="14"/>
      <c r="BR515" s="102" t="s">
        <v>5536</v>
      </c>
      <c r="BS515" s="14"/>
      <c r="BT515" s="14"/>
      <c r="BU515" s="9"/>
      <c r="BV515" s="9"/>
      <c r="BW515" s="9"/>
    </row>
    <row r="516" spans="1:75" x14ac:dyDescent="0.35">
      <c r="A516" s="1" t="s">
        <v>53</v>
      </c>
      <c r="B516" s="8" t="s">
        <v>54</v>
      </c>
      <c r="C516" s="3" t="s">
        <v>55</v>
      </c>
      <c r="D516" s="1"/>
      <c r="E516" s="1"/>
      <c r="F516" s="3" t="s">
        <v>55</v>
      </c>
      <c r="G516" s="1" t="s">
        <v>56</v>
      </c>
      <c r="H516" s="29" t="s">
        <v>5588</v>
      </c>
      <c r="I516" s="27">
        <v>0</v>
      </c>
      <c r="J516" s="27">
        <v>0.81668465357338604</v>
      </c>
      <c r="K516" s="27">
        <v>0.16739040939603173</v>
      </c>
      <c r="L516" s="27">
        <v>0</v>
      </c>
      <c r="M516" s="27">
        <v>0</v>
      </c>
      <c r="N516" s="27">
        <v>5.083291492419221E-3</v>
      </c>
      <c r="O516" s="27">
        <v>0.14911644101847027</v>
      </c>
      <c r="P516" s="27">
        <v>1.0654501347913408</v>
      </c>
      <c r="Q516" s="27">
        <v>0.45632201199742134</v>
      </c>
      <c r="R516" s="27">
        <v>0</v>
      </c>
      <c r="S516" s="80">
        <v>0</v>
      </c>
      <c r="T516" s="80">
        <v>0</v>
      </c>
      <c r="U516" s="80">
        <v>1.7224099388344294</v>
      </c>
      <c r="V516" s="80">
        <v>1.5486508137047401</v>
      </c>
      <c r="W516" s="80">
        <v>0</v>
      </c>
      <c r="X516" s="80">
        <v>0.59560796877794564</v>
      </c>
      <c r="Y516" s="80">
        <v>0.51101347251812157</v>
      </c>
      <c r="Z516" s="80">
        <v>0</v>
      </c>
      <c r="AA516" s="80">
        <v>0</v>
      </c>
      <c r="AB516" s="80">
        <v>0</v>
      </c>
      <c r="AC516" s="80">
        <v>0</v>
      </c>
      <c r="AD516" s="80">
        <v>0</v>
      </c>
      <c r="AE516" s="80">
        <v>0</v>
      </c>
      <c r="AF516" s="80">
        <v>0</v>
      </c>
      <c r="AG516" s="80"/>
      <c r="AH516" s="80">
        <v>8.5524149846140568E-2</v>
      </c>
      <c r="AI516" s="80">
        <v>5.3665750657044285E-2</v>
      </c>
      <c r="AJ516" s="80">
        <v>0.37581082215268036</v>
      </c>
      <c r="AK516" s="80">
        <v>0</v>
      </c>
      <c r="AL516" s="80">
        <v>0</v>
      </c>
      <c r="AM516" s="80">
        <v>5.3665750657044285E-2</v>
      </c>
      <c r="AN516" s="41" t="s">
        <v>5591</v>
      </c>
      <c r="AO516" s="41"/>
      <c r="AP516" s="40" t="str" cm="1">
        <f t="array" ref="AP516">IFERROR(_xlfn.IFS(
AR516="MPR ISSUE","PDH",
AR516="BSS Hardware Issue","BSS",
AR516="Sites strategiques, MLL, Pylone, etc.","ENVTECH",
AR516="AKTIVCO DEFAUT GE &amp; POWER Cabinet","AKTIVCO",
AR516="AKTIVCO Coupure ENEO &amp; Baisse de tension","AKTIVCO GRID ONLY",
AR516="Coupure ENEO &amp; Baisse de tension","IHS GRID ONLY",
AR516="Defaut GE &amp; POWER Cabinet","IHS",
AR516="Sharing","Partners",
AR516="Sites strategiques &amp; DataCenter","SST &amp; DC",
AR516="Exclu","Exclu",
AR516="SAT","SAT",
AR516="SPARE-ISSUE","SPARE-ISSUE",
AR516="Fiber CAmtel","TRANS_FO_CAMTEL",
AR516="Fiber AOF","Fiber AOF",
AR516="Projet OCM (HUAWEI)","TRAVAUX-HUAWEI",
AR516="Projet OCM (NOKIA)","TRAVAUX-NOKIA",
AR516="ACCESS-ISSUE","ACCESS-ISSUE",
AR516="Projet OCM (ZTE, NOKIA, autres projets)","TRAVAUX OCM",
AR516="No root CAuse","No root cause",
AR516="ODU HS","PDH",
AR516="IP &amp; VLAN","PDH",
AR516="Warehouse HUAWEI","SPARE-ISSUE",
AR516="SPARE-HS","SPARE-ISSUE",
AR516="Power Telco","BSS",AR516="no impacts","no impacts"
),"")</f>
        <v>No root cause</v>
      </c>
      <c r="AQ516" s="40" t="str" cm="1">
        <f t="array" ref="AQ516">IFERROR(_xlfn.IFS(
AR516="MPR ISSUE","TX ISSUE",
AR516="BSS Hardware Issue","RAN ISSUE",
AR516="Sites strategiques, MLL, Pylone, etc.","ENVTECH",
AR516="AKTIVCO DEFAUT GE &amp; POWER Cabinet","POWER ISSUE",
AR516="AKTIVCO Coupure ENEO &amp; Baisse de tension","POWER ISSUE",
AR516="Coupure ENEO &amp; Baisse de tension","POWER ISSUE",
AR516="Defaut GE &amp; POWER Cabinet","POWER ISSUE",
AR516="Sharing","POWER ISSUE",
AR516="Sites strategiques &amp; DataCenter","POWER ISSUE",
AR516="Exclu","Exclu",
AR516="SAT","TX ISSUE",
AR516="SPARE-ISSUE","SPARE-ISSUE",
AR516="Fiber CAmtel","TX ISSUE",
AR516="Fiber AOF","TX ISSUE",
AR516="Projet OCM (HUAWEI)","TRAVAUX-HUAWEI",
AR516="Projet OCM (NOKIA)","TRAVAUX -NOKIA",
AR516="ACCESS-ISSUE","ACCESS-ISSUE",
AR516="Projet OCM (ZTE, NOKIA, autres projets)","TRAVAUX OCM",
AR516="No root CAuse","No root cause",
AR516="ODU HS","TX ISSUE",
AR516="IP &amp; VLAN","TX ISSUE",
AR516="Warehouse HUAWEI","SPARE-ISSUE",
AR516="SPARE-HS","SPARE-ISSUE",
AR516="Power Telco","RAN ISSUE",AR516="no impacts","no impacts"
),"")</f>
        <v>No root cause</v>
      </c>
      <c r="AR516" s="59" t="s">
        <v>5343</v>
      </c>
      <c r="AS516" s="40" t="str" cm="1">
        <f t="array" ref="AS516">IFERROR(_xlfn.IFS(
AR516="MPR ISSUE","ACTIVE",
AR516="BSS Hardware Issue","ACTIVE",
AR516="Sites strategiques, MLL, Pylone, etc.","PASSIVE",
AR516="AKTIVCO DEFAUT GE &amp; POWER Cabinet","PASSIVE",
AR516="AKTIVCO Coupure ENEO &amp; Baisse de tension","PASSIVE",
AR516="Coupure ENEO &amp; Baisse de tension","PASSIVE",
AR516="Defaut GE &amp; POWER Cabinet","PASSIVE",
AR516="Sharing","PASSIVE",
AR516="Sites strategiques &amp; DataCenter","PASSIVE",
AR516="Exclu","Exclu",
AR516="SAT","ACTIVE",
AR516="SPARE-ISSUE","SPARE-ISSUE",
AR516="Fiber CAmtel","ACTIVE",
AR516="Fiber AOF","ACTIVE",
AR516="Projet OCM (HUAWEI)","PLANNED WORKS",
AR516="Projet OCM (NOKIA)","PLANNED WORKS",
AR516="ACCESS-ISSUE","ACCESS-ISSUE",
AR516="Projet OCM (ZTE, NOKIA, autres projets)","PLANNED WORKS",
AR516="No root CAuse","No root cause",
AR516="ODU HS","ACTIVE",
AR516="IP &amp; VLAN","ACTIVE",
AR516="Warehouse HUAWEI","SPARE-ISSUE",
AR516="SPARE-HS","SPARE-ISSUE",
AR516="Power Telco","ACTIVE", AR516="no impacts","no impacts"
),"")</f>
        <v>No root cause</v>
      </c>
      <c r="AT516" s="99" t="s">
        <v>5907</v>
      </c>
      <c r="AU516" s="99" t="s">
        <v>54</v>
      </c>
      <c r="AW516" s="17"/>
      <c r="AX516" s="17" t="s">
        <v>5536</v>
      </c>
      <c r="AY516" s="17"/>
      <c r="AZ516" s="17" t="s">
        <v>5536</v>
      </c>
      <c r="BA516" s="7"/>
      <c r="BC516" s="18"/>
      <c r="BD516" s="18"/>
      <c r="BE516" s="18"/>
      <c r="BF516" s="18"/>
      <c r="BG516" s="18"/>
      <c r="BH516" s="18"/>
      <c r="BI516" s="18"/>
      <c r="BJ516" s="18"/>
      <c r="BK516" s="18"/>
      <c r="BM516" s="18"/>
      <c r="BN516" s="18"/>
      <c r="BO516" s="18"/>
      <c r="BP516" s="9" t="s">
        <v>5907</v>
      </c>
      <c r="BQ516" s="14"/>
      <c r="BR516" s="102" t="s">
        <v>5536</v>
      </c>
      <c r="BS516" s="14"/>
      <c r="BT516" s="14"/>
      <c r="BU516" s="9"/>
      <c r="BV516" s="9"/>
      <c r="BW516" s="9"/>
    </row>
    <row r="517" spans="1:75" x14ac:dyDescent="0.35">
      <c r="A517" s="1" t="s">
        <v>2086</v>
      </c>
      <c r="B517" s="8" t="s">
        <v>2087</v>
      </c>
      <c r="C517" s="3" t="s">
        <v>37</v>
      </c>
      <c r="D517" s="1" t="s">
        <v>357</v>
      </c>
      <c r="E517" s="1" t="s">
        <v>562</v>
      </c>
      <c r="F517" s="3" t="s">
        <v>69</v>
      </c>
      <c r="G517" s="1" t="s">
        <v>2088</v>
      </c>
      <c r="H517" s="29" t="s">
        <v>5588</v>
      </c>
      <c r="I517" s="27">
        <v>0</v>
      </c>
      <c r="J517" s="27">
        <v>0</v>
      </c>
      <c r="K517" s="27">
        <v>3.759398628524356E-3</v>
      </c>
      <c r="L517" s="27">
        <v>0</v>
      </c>
      <c r="M517" s="27">
        <v>0</v>
      </c>
      <c r="N517" s="27">
        <v>0</v>
      </c>
      <c r="O517" s="27">
        <v>0</v>
      </c>
      <c r="P517" s="27">
        <v>0</v>
      </c>
      <c r="Q517" s="27">
        <v>0.22160425785545262</v>
      </c>
      <c r="R517" s="27">
        <v>0</v>
      </c>
      <c r="S517" s="80">
        <v>0</v>
      </c>
      <c r="T517" s="80">
        <v>0</v>
      </c>
      <c r="U517" s="80">
        <v>0</v>
      </c>
      <c r="V517" s="80">
        <v>0.83307650820556278</v>
      </c>
      <c r="W517" s="80">
        <v>0</v>
      </c>
      <c r="X517" s="80">
        <v>0</v>
      </c>
      <c r="Y517" s="80">
        <v>0</v>
      </c>
      <c r="Z517" s="80">
        <v>0.10119623437290447</v>
      </c>
      <c r="AA517" s="80">
        <v>0</v>
      </c>
      <c r="AB517" s="80">
        <v>0</v>
      </c>
      <c r="AC517" s="80">
        <v>0</v>
      </c>
      <c r="AD517" s="80">
        <v>0</v>
      </c>
      <c r="AE517" s="80">
        <v>1.8209614962061169E-2</v>
      </c>
      <c r="AF517" s="80">
        <v>8.9175391586982075E-4</v>
      </c>
      <c r="AG517" s="80"/>
      <c r="AH517" s="80">
        <v>0</v>
      </c>
      <c r="AI517" s="80">
        <v>5.3416059560600672E-2</v>
      </c>
      <c r="AJ517" s="80">
        <v>0.18796785886998468</v>
      </c>
      <c r="AK517" s="80">
        <v>7.9158038971680569E-2</v>
      </c>
      <c r="AL517" s="80">
        <v>0</v>
      </c>
      <c r="AM517" s="80">
        <v>5.3416059560600672E-2</v>
      </c>
      <c r="AN517" s="41" t="s">
        <v>5558</v>
      </c>
      <c r="AO517" s="41"/>
      <c r="AP517" s="40" t="str" cm="1">
        <f t="array" ref="AP517">IFERROR(_xlfn.IFS(
AR517="MPR ISSUE","PDH",
AR517="BSS Hardware Issue","BSS",
AR517="Sites strategiques, MLL, Pylone, etc.","ENVTECH",
AR517="AKTIVCO DEFAUT GE &amp; POWER Cabinet","AKTIVCO",
AR517="AKTIVCO Coupure ENEO &amp; Baisse de tension","AKTIVCO GRID ONLY",
AR517="Coupure ENEO &amp; Baisse de tension","IHS GRID ONLY",
AR517="Defaut GE &amp; POWER Cabinet","IHS",
AR517="Sharing","Partners",
AR517="Sites strategiques &amp; DataCenter","SST &amp; DC",
AR517="Exclu","Exclu",
AR517="SAT","SAT",
AR517="SPARE-ISSUE","SPARE-ISSUE",
AR517="Fiber CAmtel","TRANS_FO_CAMTEL",
AR517="Fiber AOF","Fiber AOF",
AR517="Projet OCM (HUAWEI)","TRAVAUX-HUAWEI",
AR517="Projet OCM (NOKIA)","TRAVAUX-NOKIA",
AR517="ACCESS-ISSUE","ACCESS-ISSUE",
AR517="Projet OCM (ZTE, NOKIA, autres projets)","TRAVAUX OCM",
AR517="No root CAuse","No root cause",
AR517="ODU HS","PDH",
AR517="IP &amp; VLAN","PDH",
AR517="Warehouse HUAWEI","SPARE-ISSUE",
AR517="SPARE-HS","SPARE-ISSUE",
AR517="Power Telco","BSS",AR517="no impacts","no impacts"
),"")</f>
        <v>No root cause</v>
      </c>
      <c r="AQ517" s="40" t="str" cm="1">
        <f t="array" ref="AQ517">IFERROR(_xlfn.IFS(
AR517="MPR ISSUE","TX ISSUE",
AR517="BSS Hardware Issue","RAN ISSUE",
AR517="Sites strategiques, MLL, Pylone, etc.","ENVTECH",
AR517="AKTIVCO DEFAUT GE &amp; POWER Cabinet","POWER ISSUE",
AR517="AKTIVCO Coupure ENEO &amp; Baisse de tension","POWER ISSUE",
AR517="Coupure ENEO &amp; Baisse de tension","POWER ISSUE",
AR517="Defaut GE &amp; POWER Cabinet","POWER ISSUE",
AR517="Sharing","POWER ISSUE",
AR517="Sites strategiques &amp; DataCenter","POWER ISSUE",
AR517="Exclu","Exclu",
AR517="SAT","TX ISSUE",
AR517="SPARE-ISSUE","SPARE-ISSUE",
AR517="Fiber CAmtel","TX ISSUE",
AR517="Fiber AOF","TX ISSUE",
AR517="Projet OCM (HUAWEI)","TRAVAUX-HUAWEI",
AR517="Projet OCM (NOKIA)","TRAVAUX -NOKIA",
AR517="ACCESS-ISSUE","ACCESS-ISSUE",
AR517="Projet OCM (ZTE, NOKIA, autres projets)","TRAVAUX OCM",
AR517="No root CAuse","No root cause",
AR517="ODU HS","TX ISSUE",
AR517="IP &amp; VLAN","TX ISSUE",
AR517="Warehouse HUAWEI","SPARE-ISSUE",
AR517="SPARE-HS","SPARE-ISSUE",
AR517="Power Telco","RAN ISSUE",AR517="no impacts","no impacts"
),"")</f>
        <v>No root cause</v>
      </c>
      <c r="AR517" s="59" t="s">
        <v>5343</v>
      </c>
      <c r="AS517" s="40" t="str" cm="1">
        <f t="array" ref="AS517">IFERROR(_xlfn.IFS(
AR517="MPR ISSUE","ACTIVE",
AR517="BSS Hardware Issue","ACTIVE",
AR517="Sites strategiques, MLL, Pylone, etc.","PASSIVE",
AR517="AKTIVCO DEFAUT GE &amp; POWER Cabinet","PASSIVE",
AR517="AKTIVCO Coupure ENEO &amp; Baisse de tension","PASSIVE",
AR517="Coupure ENEO &amp; Baisse de tension","PASSIVE",
AR517="Defaut GE &amp; POWER Cabinet","PASSIVE",
AR517="Sharing","PASSIVE",
AR517="Sites strategiques &amp; DataCenter","PASSIVE",
AR517="Exclu","Exclu",
AR517="SAT","ACTIVE",
AR517="SPARE-ISSUE","SPARE-ISSUE",
AR517="Fiber CAmtel","ACTIVE",
AR517="Fiber AOF","ACTIVE",
AR517="Projet OCM (HUAWEI)","PLANNED WORKS",
AR517="Projet OCM (NOKIA)","PLANNED WORKS",
AR517="ACCESS-ISSUE","ACCESS-ISSUE",
AR517="Projet OCM (ZTE, NOKIA, autres projets)","PLANNED WORKS",
AR517="No root CAuse","No root cause",
AR517="ODU HS","ACTIVE",
AR517="IP &amp; VLAN","ACTIVE",
AR517="Warehouse HUAWEI","SPARE-ISSUE",
AR517="SPARE-HS","SPARE-ISSUE",
AR517="Power Telco","ACTIVE", AR517="no impacts","no impacts"
),"")</f>
        <v>No root cause</v>
      </c>
      <c r="AT517" s="99" t="s">
        <v>5661</v>
      </c>
      <c r="AU517" s="99" t="s">
        <v>2087</v>
      </c>
      <c r="AW517" s="17"/>
      <c r="AX517" s="17" t="s">
        <v>5536</v>
      </c>
      <c r="AY517" s="17"/>
      <c r="AZ517" s="17" t="s">
        <v>5536</v>
      </c>
      <c r="BA517" s="7"/>
      <c r="BC517" s="18"/>
      <c r="BD517" s="18"/>
      <c r="BE517" s="18"/>
      <c r="BF517" s="18"/>
      <c r="BG517" s="18"/>
      <c r="BH517" s="18"/>
      <c r="BI517" s="18"/>
      <c r="BJ517" s="18"/>
      <c r="BK517" s="18"/>
      <c r="BM517" s="18"/>
      <c r="BN517" s="18"/>
      <c r="BO517" s="18"/>
      <c r="BP517" s="9" t="s">
        <v>5661</v>
      </c>
      <c r="BQ517" s="14"/>
      <c r="BR517" s="102" t="s">
        <v>5536</v>
      </c>
      <c r="BS517" s="14"/>
      <c r="BT517" s="14"/>
      <c r="BU517" s="9"/>
      <c r="BV517" s="9"/>
      <c r="BW517" s="9"/>
    </row>
    <row r="518" spans="1:75" x14ac:dyDescent="0.35">
      <c r="A518" s="1" t="s">
        <v>2338</v>
      </c>
      <c r="B518" s="8" t="s">
        <v>2339</v>
      </c>
      <c r="C518" s="3" t="s">
        <v>38</v>
      </c>
      <c r="D518" s="1" t="s">
        <v>11</v>
      </c>
      <c r="E518" s="1" t="s">
        <v>12</v>
      </c>
      <c r="F518" s="3" t="s">
        <v>37</v>
      </c>
      <c r="G518" s="1" t="s">
        <v>38</v>
      </c>
      <c r="H518" s="30" t="s">
        <v>5587</v>
      </c>
      <c r="I518" s="27">
        <v>0</v>
      </c>
      <c r="J518" s="27">
        <v>0</v>
      </c>
      <c r="K518" s="27">
        <v>0</v>
      </c>
      <c r="L518" s="27">
        <v>1.1129088870055419E-2</v>
      </c>
      <c r="M518" s="27">
        <v>0</v>
      </c>
      <c r="N518" s="27">
        <v>0</v>
      </c>
      <c r="O518" s="27">
        <v>1.1396615044815888E-2</v>
      </c>
      <c r="P518" s="27">
        <v>0</v>
      </c>
      <c r="Q518" s="27">
        <v>0</v>
      </c>
      <c r="R518" s="27">
        <v>0</v>
      </c>
      <c r="S518" s="80">
        <v>0</v>
      </c>
      <c r="T518" s="80">
        <v>0</v>
      </c>
      <c r="U518" s="80">
        <v>0.14854836730559065</v>
      </c>
      <c r="V518" s="80">
        <v>0</v>
      </c>
      <c r="W518" s="80">
        <v>0</v>
      </c>
      <c r="X518" s="80">
        <v>0</v>
      </c>
      <c r="Y518" s="80">
        <v>10.039151563922346</v>
      </c>
      <c r="Z518" s="80">
        <v>0</v>
      </c>
      <c r="AA518" s="80">
        <v>0</v>
      </c>
      <c r="AB518" s="80">
        <v>0.44011622763837899</v>
      </c>
      <c r="AC518" s="80">
        <v>0</v>
      </c>
      <c r="AD518" s="80">
        <v>0</v>
      </c>
      <c r="AE518" s="80">
        <v>0</v>
      </c>
      <c r="AF518" s="80">
        <v>0</v>
      </c>
      <c r="AG518" s="80"/>
      <c r="AH518" s="80">
        <v>5.3359344011551428</v>
      </c>
      <c r="AI518" s="80">
        <v>5.3219873699108987E-2</v>
      </c>
      <c r="AJ518" s="80">
        <v>1.8734338093353954E-3</v>
      </c>
      <c r="AK518" s="80">
        <v>1.7212889011291286E-2</v>
      </c>
      <c r="AL518" s="80">
        <v>9.0459860309454951E-2</v>
      </c>
      <c r="AM518" s="80">
        <v>5.3219873699108987E-2</v>
      </c>
      <c r="AN518" s="41" t="s">
        <v>5558</v>
      </c>
      <c r="AO518" s="41"/>
      <c r="AP518" s="40" t="str" cm="1">
        <f t="array" ref="AP518">IFERROR(_xlfn.IFS(
AR518="MPR ISSUE","PDH",
AR518="BSS Hardware Issue","BSS",
AR518="Sites strategiques, MLL, Pylone, etc.","ENVTECH",
AR518="AKTIVCO DEFAUT GE &amp; POWER Cabinet","AKTIVCO",
AR518="AKTIVCO Coupure ENEO &amp; Baisse de tension","AKTIVCO GRID ONLY",
AR518="Coupure ENEO &amp; Baisse de tension","IHS GRID ONLY",
AR518="Defaut GE &amp; POWER Cabinet","IHS",
AR518="Sharing","Partners",
AR518="Sites strategiques &amp; DataCenter","SST &amp; DC",
AR518="Exclu","Exclu",
AR518="SAT","SAT",
AR518="SPARE-ISSUE","SPARE-ISSUE",
AR518="Fiber CAmtel","TRANS_FO_CAMTEL",
AR518="Fiber AOF","Fiber AOF",
AR518="Projet OCM (HUAWEI)","TRAVAUX-HUAWEI",
AR518="Projet OCM (NOKIA)","TRAVAUX-NOKIA",
AR518="ACCESS-ISSUE","ACCESS-ISSUE",
AR518="Projet OCM (ZTE, NOKIA, autres projets)","TRAVAUX OCM",
AR518="No root CAuse","No root cause",
AR518="ODU HS","PDH",
AR518="IP &amp; VLAN","PDH",
AR518="Warehouse HUAWEI","SPARE-ISSUE",
AR518="SPARE-HS","SPARE-ISSUE",
AR518="Power Telco","BSS",AR518="no impacts","no impacts"
),"")</f>
        <v>No root cause</v>
      </c>
      <c r="AQ518" s="40" t="str" cm="1">
        <f t="array" ref="AQ518">IFERROR(_xlfn.IFS(
AR518="MPR ISSUE","TX ISSUE",
AR518="BSS Hardware Issue","RAN ISSUE",
AR518="Sites strategiques, MLL, Pylone, etc.","ENVTECH",
AR518="AKTIVCO DEFAUT GE &amp; POWER Cabinet","POWER ISSUE",
AR518="AKTIVCO Coupure ENEO &amp; Baisse de tension","POWER ISSUE",
AR518="Coupure ENEO &amp; Baisse de tension","POWER ISSUE",
AR518="Defaut GE &amp; POWER Cabinet","POWER ISSUE",
AR518="Sharing","POWER ISSUE",
AR518="Sites strategiques &amp; DataCenter","POWER ISSUE",
AR518="Exclu","Exclu",
AR518="SAT","TX ISSUE",
AR518="SPARE-ISSUE","SPARE-ISSUE",
AR518="Fiber CAmtel","TX ISSUE",
AR518="Fiber AOF","TX ISSUE",
AR518="Projet OCM (HUAWEI)","TRAVAUX-HUAWEI",
AR518="Projet OCM (NOKIA)","TRAVAUX -NOKIA",
AR518="ACCESS-ISSUE","ACCESS-ISSUE",
AR518="Projet OCM (ZTE, NOKIA, autres projets)","TRAVAUX OCM",
AR518="No root CAuse","No root cause",
AR518="ODU HS","TX ISSUE",
AR518="IP &amp; VLAN","TX ISSUE",
AR518="Warehouse HUAWEI","SPARE-ISSUE",
AR518="SPARE-HS","SPARE-ISSUE",
AR518="Power Telco","RAN ISSUE",AR518="no impacts","no impacts"
),"")</f>
        <v>No root cause</v>
      </c>
      <c r="AR518" s="59" t="s">
        <v>5343</v>
      </c>
      <c r="AS518" s="40" t="str" cm="1">
        <f t="array" ref="AS518">IFERROR(_xlfn.IFS(
AR518="MPR ISSUE","ACTIVE",
AR518="BSS Hardware Issue","ACTIVE",
AR518="Sites strategiques, MLL, Pylone, etc.","PASSIVE",
AR518="AKTIVCO DEFAUT GE &amp; POWER Cabinet","PASSIVE",
AR518="AKTIVCO Coupure ENEO &amp; Baisse de tension","PASSIVE",
AR518="Coupure ENEO &amp; Baisse de tension","PASSIVE",
AR518="Defaut GE &amp; POWER Cabinet","PASSIVE",
AR518="Sharing","PASSIVE",
AR518="Sites strategiques &amp; DataCenter","PASSIVE",
AR518="Exclu","Exclu",
AR518="SAT","ACTIVE",
AR518="SPARE-ISSUE","SPARE-ISSUE",
AR518="Fiber CAmtel","ACTIVE",
AR518="Fiber AOF","ACTIVE",
AR518="Projet OCM (HUAWEI)","PLANNED WORKS",
AR518="Projet OCM (NOKIA)","PLANNED WORKS",
AR518="ACCESS-ISSUE","ACCESS-ISSUE",
AR518="Projet OCM (ZTE, NOKIA, autres projets)","PLANNED WORKS",
AR518="No root CAuse","No root cause",
AR518="ODU HS","ACTIVE",
AR518="IP &amp; VLAN","ACTIVE",
AR518="Warehouse HUAWEI","SPARE-ISSUE",
AR518="SPARE-HS","SPARE-ISSUE",
AR518="Power Telco","ACTIVE", AR518="no impacts","no impacts"
),"")</f>
        <v>No root cause</v>
      </c>
      <c r="AT518" s="99" t="s">
        <v>5661</v>
      </c>
      <c r="AU518" s="99" t="s">
        <v>2339</v>
      </c>
      <c r="AW518" s="17"/>
      <c r="AX518" s="17" t="s">
        <v>5536</v>
      </c>
      <c r="AY518" s="17"/>
      <c r="AZ518" s="17" t="s">
        <v>5536</v>
      </c>
      <c r="BA518" s="7"/>
      <c r="BC518" s="18"/>
      <c r="BD518" s="18"/>
      <c r="BE518" s="18"/>
      <c r="BF518" s="18"/>
      <c r="BG518" s="18"/>
      <c r="BH518" s="18"/>
      <c r="BI518" s="18"/>
      <c r="BJ518" s="18"/>
      <c r="BK518" s="18"/>
      <c r="BM518" s="18"/>
      <c r="BN518" s="18"/>
      <c r="BO518" s="18"/>
      <c r="BP518" s="9" t="s">
        <v>5661</v>
      </c>
      <c r="BQ518" s="14"/>
      <c r="BR518" s="102" t="s">
        <v>5536</v>
      </c>
      <c r="BS518" s="14"/>
      <c r="BT518" s="14"/>
      <c r="BU518" s="9"/>
      <c r="BV518" s="9"/>
      <c r="BW518" s="9"/>
    </row>
    <row r="519" spans="1:75" x14ac:dyDescent="0.35">
      <c r="A519" s="1" t="s">
        <v>344</v>
      </c>
      <c r="B519" s="8" t="s">
        <v>345</v>
      </c>
      <c r="C519" s="3" t="s">
        <v>102</v>
      </c>
      <c r="D519" s="1" t="s">
        <v>11</v>
      </c>
      <c r="E519" s="1" t="s">
        <v>12</v>
      </c>
      <c r="F519" s="3" t="s">
        <v>102</v>
      </c>
      <c r="G519" s="1" t="s">
        <v>344</v>
      </c>
      <c r="H519" s="29" t="s">
        <v>5588</v>
      </c>
      <c r="I519" s="27">
        <v>1.7756656423187911</v>
      </c>
      <c r="J519" s="27">
        <v>0</v>
      </c>
      <c r="K519" s="27">
        <v>0</v>
      </c>
      <c r="L519" s="27">
        <v>0</v>
      </c>
      <c r="M519" s="27">
        <v>0</v>
      </c>
      <c r="N519" s="27">
        <v>0</v>
      </c>
      <c r="O519" s="27">
        <v>0</v>
      </c>
      <c r="P519" s="27">
        <v>0</v>
      </c>
      <c r="Q519" s="27">
        <v>0.25878843825887876</v>
      </c>
      <c r="R519" s="27">
        <v>0</v>
      </c>
      <c r="S519" s="80">
        <v>0</v>
      </c>
      <c r="T519" s="80">
        <v>0.83940796100823833</v>
      </c>
      <c r="U519" s="80">
        <v>0</v>
      </c>
      <c r="V519" s="80">
        <v>5.321220461543291</v>
      </c>
      <c r="W519" s="80">
        <v>0.83940796100823822</v>
      </c>
      <c r="X519" s="80">
        <v>0.44070478522285272</v>
      </c>
      <c r="Y519" s="80">
        <v>5.8927098760676228E-2</v>
      </c>
      <c r="Z519" s="80">
        <v>0</v>
      </c>
      <c r="AA519" s="80">
        <v>0</v>
      </c>
      <c r="AB519" s="80">
        <v>0</v>
      </c>
      <c r="AC519" s="80">
        <v>0</v>
      </c>
      <c r="AD519" s="80">
        <v>0</v>
      </c>
      <c r="AE519" s="80">
        <v>3.7763459776904571</v>
      </c>
      <c r="AF519" s="80">
        <v>2.9310346057591605</v>
      </c>
      <c r="AG519" s="80"/>
      <c r="AH519" s="80">
        <v>0.68520587387603338</v>
      </c>
      <c r="AI519" s="80">
        <v>5.3077193072570174E-2</v>
      </c>
      <c r="AJ519" s="80">
        <v>0.17185632810970031</v>
      </c>
      <c r="AK519" s="80">
        <v>8.5001921043415446E-2</v>
      </c>
      <c r="AL519" s="80">
        <v>0</v>
      </c>
      <c r="AM519" s="80">
        <v>5.3077193072570174E-2</v>
      </c>
      <c r="AN519" s="41" t="s">
        <v>5558</v>
      </c>
      <c r="AO519" s="41"/>
      <c r="AP519" s="40" t="str" cm="1">
        <f t="array" ref="AP519">IFERROR(_xlfn.IFS(
AR519="MPR ISSUE","PDH",
AR519="BSS Hardware Issue","BSS",
AR519="Sites strategiques, MLL, Pylone, etc.","ENVTECH",
AR519="AKTIVCO DEFAUT GE &amp; POWER Cabinet","AKTIVCO",
AR519="AKTIVCO Coupure ENEO &amp; Baisse de tension","AKTIVCO GRID ONLY",
AR519="Coupure ENEO &amp; Baisse de tension","IHS GRID ONLY",
AR519="Defaut GE &amp; POWER Cabinet","IHS",
AR519="Sharing","Partners",
AR519="Sites strategiques &amp; DataCenter","SST &amp; DC",
AR519="Exclu","Exclu",
AR519="SAT","SAT",
AR519="SPARE-ISSUE","SPARE-ISSUE",
AR519="Fiber CAmtel","TRANS_FO_CAMTEL",
AR519="Fiber AOF","Fiber AOF",
AR519="Projet OCM (HUAWEI)","TRAVAUX-HUAWEI",
AR519="Projet OCM (NOKIA)","TRAVAUX-NOKIA",
AR519="ACCESS-ISSUE","ACCESS-ISSUE",
AR519="Projet OCM (ZTE, NOKIA, autres projets)","TRAVAUX OCM",
AR519="No root CAuse","No root cause",
AR519="ODU HS","PDH",
AR519="IP &amp; VLAN","PDH",
AR519="Warehouse HUAWEI","SPARE-ISSUE",
AR519="SPARE-HS","SPARE-ISSUE",
AR519="Power Telco","BSS",AR519="no impacts","no impacts"
),"")</f>
        <v>No root cause</v>
      </c>
      <c r="AQ519" s="40" t="str" cm="1">
        <f t="array" ref="AQ519">IFERROR(_xlfn.IFS(
AR519="MPR ISSUE","TX ISSUE",
AR519="BSS Hardware Issue","RAN ISSUE",
AR519="Sites strategiques, MLL, Pylone, etc.","ENVTECH",
AR519="AKTIVCO DEFAUT GE &amp; POWER Cabinet","POWER ISSUE",
AR519="AKTIVCO Coupure ENEO &amp; Baisse de tension","POWER ISSUE",
AR519="Coupure ENEO &amp; Baisse de tension","POWER ISSUE",
AR519="Defaut GE &amp; POWER Cabinet","POWER ISSUE",
AR519="Sharing","POWER ISSUE",
AR519="Sites strategiques &amp; DataCenter","POWER ISSUE",
AR519="Exclu","Exclu",
AR519="SAT","TX ISSUE",
AR519="SPARE-ISSUE","SPARE-ISSUE",
AR519="Fiber CAmtel","TX ISSUE",
AR519="Fiber AOF","TX ISSUE",
AR519="Projet OCM (HUAWEI)","TRAVAUX-HUAWEI",
AR519="Projet OCM (NOKIA)","TRAVAUX -NOKIA",
AR519="ACCESS-ISSUE","ACCESS-ISSUE",
AR519="Projet OCM (ZTE, NOKIA, autres projets)","TRAVAUX OCM",
AR519="No root CAuse","No root cause",
AR519="ODU HS","TX ISSUE",
AR519="IP &amp; VLAN","TX ISSUE",
AR519="Warehouse HUAWEI","SPARE-ISSUE",
AR519="SPARE-HS","SPARE-ISSUE",
AR519="Power Telco","RAN ISSUE",AR519="no impacts","no impacts"
),"")</f>
        <v>No root cause</v>
      </c>
      <c r="AR519" s="59" t="s">
        <v>5343</v>
      </c>
      <c r="AS519" s="40" t="str" cm="1">
        <f t="array" ref="AS519">IFERROR(_xlfn.IFS(
AR519="MPR ISSUE","ACTIVE",
AR519="BSS Hardware Issue","ACTIVE",
AR519="Sites strategiques, MLL, Pylone, etc.","PASSIVE",
AR519="AKTIVCO DEFAUT GE &amp; POWER Cabinet","PASSIVE",
AR519="AKTIVCO Coupure ENEO &amp; Baisse de tension","PASSIVE",
AR519="Coupure ENEO &amp; Baisse de tension","PASSIVE",
AR519="Defaut GE &amp; POWER Cabinet","PASSIVE",
AR519="Sharing","PASSIVE",
AR519="Sites strategiques &amp; DataCenter","PASSIVE",
AR519="Exclu","Exclu",
AR519="SAT","ACTIVE",
AR519="SPARE-ISSUE","SPARE-ISSUE",
AR519="Fiber CAmtel","ACTIVE",
AR519="Fiber AOF","ACTIVE",
AR519="Projet OCM (HUAWEI)","PLANNED WORKS",
AR519="Projet OCM (NOKIA)","PLANNED WORKS",
AR519="ACCESS-ISSUE","ACCESS-ISSUE",
AR519="Projet OCM (ZTE, NOKIA, autres projets)","PLANNED WORKS",
AR519="No root CAuse","No root cause",
AR519="ODU HS","ACTIVE",
AR519="IP &amp; VLAN","ACTIVE",
AR519="Warehouse HUAWEI","SPARE-ISSUE",
AR519="SPARE-HS","SPARE-ISSUE",
AR519="Power Telco","ACTIVE", AR519="no impacts","no impacts"
),"")</f>
        <v>No root cause</v>
      </c>
      <c r="AT519" s="99" t="s">
        <v>5661</v>
      </c>
      <c r="AU519" s="99" t="s">
        <v>345</v>
      </c>
      <c r="AW519" s="17"/>
      <c r="AX519" s="17" t="s">
        <v>5536</v>
      </c>
      <c r="AY519" s="17"/>
      <c r="AZ519" s="17" t="s">
        <v>5536</v>
      </c>
      <c r="BA519" s="7"/>
      <c r="BC519" s="18"/>
      <c r="BD519" s="18"/>
      <c r="BE519" s="18"/>
      <c r="BF519" s="18"/>
      <c r="BG519" s="18"/>
      <c r="BH519" s="18"/>
      <c r="BI519" s="18"/>
      <c r="BJ519" s="18"/>
      <c r="BK519" s="18"/>
      <c r="BM519" s="18"/>
      <c r="BN519" s="18"/>
      <c r="BO519" s="18"/>
      <c r="BP519" s="9" t="s">
        <v>5661</v>
      </c>
      <c r="BQ519" s="14"/>
      <c r="BR519" s="102" t="s">
        <v>5536</v>
      </c>
      <c r="BS519" s="14"/>
      <c r="BT519" s="14"/>
      <c r="BU519" s="9"/>
      <c r="BV519" s="9"/>
      <c r="BW519" s="9"/>
    </row>
    <row r="520" spans="1:75" x14ac:dyDescent="0.35">
      <c r="A520" s="1" t="s">
        <v>313</v>
      </c>
      <c r="B520" s="8" t="s">
        <v>314</v>
      </c>
      <c r="C520" s="3" t="s">
        <v>55</v>
      </c>
      <c r="D520" s="1" t="s">
        <v>11</v>
      </c>
      <c r="E520" s="1" t="s">
        <v>96</v>
      </c>
      <c r="F520" s="3" t="s">
        <v>55</v>
      </c>
      <c r="G520" s="1" t="s">
        <v>315</v>
      </c>
      <c r="H520" s="29" t="s">
        <v>5588</v>
      </c>
      <c r="I520" s="27">
        <v>0</v>
      </c>
      <c r="J520" s="27">
        <v>0</v>
      </c>
      <c r="K520" s="27">
        <v>0</v>
      </c>
      <c r="L520" s="27">
        <v>0</v>
      </c>
      <c r="M520" s="27">
        <v>0</v>
      </c>
      <c r="N520" s="27">
        <v>2.7645971274559804E-3</v>
      </c>
      <c r="O520" s="27">
        <v>0</v>
      </c>
      <c r="P520" s="27">
        <v>0</v>
      </c>
      <c r="Q520" s="27">
        <v>0</v>
      </c>
      <c r="R520" s="27">
        <v>0</v>
      </c>
      <c r="S520" s="80">
        <v>0</v>
      </c>
      <c r="T520" s="80">
        <v>0</v>
      </c>
      <c r="U520" s="80">
        <v>9.8837447351154253E-2</v>
      </c>
      <c r="V520" s="80">
        <v>0</v>
      </c>
      <c r="W520" s="80">
        <v>0</v>
      </c>
      <c r="X520" s="80">
        <v>0</v>
      </c>
      <c r="Y520" s="80">
        <v>0</v>
      </c>
      <c r="Z520" s="80">
        <v>0</v>
      </c>
      <c r="AA520" s="80">
        <v>0</v>
      </c>
      <c r="AB520" s="80">
        <v>0</v>
      </c>
      <c r="AC520" s="80">
        <v>3.2994894887183024E-3</v>
      </c>
      <c r="AD520" s="80">
        <v>3.2994894887183024E-3</v>
      </c>
      <c r="AE520" s="80">
        <v>0</v>
      </c>
      <c r="AF520" s="80">
        <v>0</v>
      </c>
      <c r="AG520" s="80"/>
      <c r="AH520" s="80">
        <v>4.2628304094322431E-2</v>
      </c>
      <c r="AI520" s="80">
        <v>5.2613481036317931E-2</v>
      </c>
      <c r="AJ520" s="80">
        <v>0.36844198250262783</v>
      </c>
      <c r="AK520" s="80">
        <v>0</v>
      </c>
      <c r="AL520" s="80">
        <v>0</v>
      </c>
      <c r="AM520" s="80">
        <v>5.2613481036317931E-2</v>
      </c>
      <c r="AN520" s="41" t="s">
        <v>5591</v>
      </c>
      <c r="AO520" s="41"/>
      <c r="AP520" s="40" t="str" cm="1">
        <f t="array" ref="AP520">IFERROR(_xlfn.IFS(
AR520="MPR ISSUE","PDH",
AR520="BSS Hardware Issue","BSS",
AR520="Sites strategiques, MLL, Pylone, etc.","ENVTECH",
AR520="AKTIVCO DEFAUT GE &amp; POWER Cabinet","AKTIVCO",
AR520="AKTIVCO Coupure ENEO &amp; Baisse de tension","AKTIVCO GRID ONLY",
AR520="Coupure ENEO &amp; Baisse de tension","IHS GRID ONLY",
AR520="Defaut GE &amp; POWER Cabinet","IHS",
AR520="Sharing","Partners",
AR520="Sites strategiques &amp; DataCenter","SST &amp; DC",
AR520="Exclu","Exclu",
AR520="SAT","SAT",
AR520="SPARE-ISSUE","SPARE-ISSUE",
AR520="Fiber CAmtel","TRANS_FO_CAMTEL",
AR520="Fiber AOF","Fiber AOF",
AR520="Projet OCM (HUAWEI)","TRAVAUX-HUAWEI",
AR520="Projet OCM (NOKIA)","TRAVAUX-NOKIA",
AR520="ACCESS-ISSUE","ACCESS-ISSUE",
AR520="Projet OCM (ZTE, NOKIA, autres projets)","TRAVAUX OCM",
AR520="No root CAuse","No root cause",
AR520="ODU HS","PDH",
AR520="IP &amp; VLAN","PDH",
AR520="Warehouse HUAWEI","SPARE-ISSUE",
AR520="SPARE-HS","SPARE-ISSUE",
AR520="Power Telco","BSS",AR520="no impacts","no impacts"
),"")</f>
        <v>IHS</v>
      </c>
      <c r="AQ520" s="40" t="str" cm="1">
        <f t="array" ref="AQ520">IFERROR(_xlfn.IFS(
AR520="MPR ISSUE","TX ISSUE",
AR520="BSS Hardware Issue","RAN ISSUE",
AR520="Sites strategiques, MLL, Pylone, etc.","ENVTECH",
AR520="AKTIVCO DEFAUT GE &amp; POWER Cabinet","POWER ISSUE",
AR520="AKTIVCO Coupure ENEO &amp; Baisse de tension","POWER ISSUE",
AR520="Coupure ENEO &amp; Baisse de tension","POWER ISSUE",
AR520="Defaut GE &amp; POWER Cabinet","POWER ISSUE",
AR520="Sharing","POWER ISSUE",
AR520="Sites strategiques &amp; DataCenter","POWER ISSUE",
AR520="Exclu","Exclu",
AR520="SAT","TX ISSUE",
AR520="SPARE-ISSUE","SPARE-ISSUE",
AR520="Fiber CAmtel","TX ISSUE",
AR520="Fiber AOF","TX ISSUE",
AR520="Projet OCM (HUAWEI)","TRAVAUX-HUAWEI",
AR520="Projet OCM (NOKIA)","TRAVAUX -NOKIA",
AR520="ACCESS-ISSUE","ACCESS-ISSUE",
AR520="Projet OCM (ZTE, NOKIA, autres projets)","TRAVAUX OCM",
AR520="No root CAuse","No root cause",
AR520="ODU HS","TX ISSUE",
AR520="IP &amp; VLAN","TX ISSUE",
AR520="Warehouse HUAWEI","SPARE-ISSUE",
AR520="SPARE-HS","SPARE-ISSUE",
AR520="Power Telco","RAN ISSUE",AR520="no impacts","no impacts"
),"")</f>
        <v>POWER ISSUE</v>
      </c>
      <c r="AR520" s="59" t="s">
        <v>5329</v>
      </c>
      <c r="AS520" s="40" t="str" cm="1">
        <f t="array" ref="AS520">IFERROR(_xlfn.IFS(
AR520="MPR ISSUE","ACTIVE",
AR520="BSS Hardware Issue","ACTIVE",
AR520="Sites strategiques, MLL, Pylone, etc.","PASSIVE",
AR520="AKTIVCO DEFAUT GE &amp; POWER Cabinet","PASSIVE",
AR520="AKTIVCO Coupure ENEO &amp; Baisse de tension","PASSIVE",
AR520="Coupure ENEO &amp; Baisse de tension","PASSIVE",
AR520="Defaut GE &amp; POWER Cabinet","PASSIVE",
AR520="Sharing","PASSIVE",
AR520="Sites strategiques &amp; DataCenter","PASSIVE",
AR520="Exclu","Exclu",
AR520="SAT","ACTIVE",
AR520="SPARE-ISSUE","SPARE-ISSUE",
AR520="Fiber CAmtel","ACTIVE",
AR520="Fiber AOF","ACTIVE",
AR520="Projet OCM (HUAWEI)","PLANNED WORKS",
AR520="Projet OCM (NOKIA)","PLANNED WORKS",
AR520="ACCESS-ISSUE","ACCESS-ISSUE",
AR520="Projet OCM (ZTE, NOKIA, autres projets)","PLANNED WORKS",
AR520="No root CAuse","No root cause",
AR520="ODU HS","ACTIVE",
AR520="IP &amp; VLAN","ACTIVE",
AR520="Warehouse HUAWEI","SPARE-ISSUE",
AR520="SPARE-HS","SPARE-ISSUE",
AR520="Power Telco","ACTIVE", AR520="no impacts","no impacts"
),"")</f>
        <v>PASSIVE</v>
      </c>
      <c r="AT520" s="99" t="s">
        <v>5894</v>
      </c>
      <c r="AU520" s="99" t="s">
        <v>314</v>
      </c>
      <c r="AW520" s="17"/>
      <c r="AX520" s="17" t="s">
        <v>5536</v>
      </c>
      <c r="AY520" s="17"/>
      <c r="AZ520" s="17" t="s">
        <v>5536</v>
      </c>
      <c r="BA520" s="7"/>
      <c r="BC520" s="18"/>
      <c r="BD520" s="18"/>
      <c r="BE520" s="18"/>
      <c r="BF520" s="18"/>
      <c r="BG520" s="18"/>
      <c r="BH520" s="18"/>
      <c r="BI520" s="18"/>
      <c r="BJ520" s="18"/>
      <c r="BK520" s="18"/>
      <c r="BM520" s="18"/>
      <c r="BN520" s="18"/>
      <c r="BO520" s="18"/>
      <c r="BP520" s="9" t="s">
        <v>5894</v>
      </c>
      <c r="BQ520" s="14"/>
      <c r="BR520" s="102" t="s">
        <v>5536</v>
      </c>
      <c r="BS520" s="14"/>
      <c r="BT520" s="14"/>
      <c r="BU520" s="9"/>
      <c r="BV520" s="9"/>
      <c r="BW520" s="9"/>
    </row>
    <row r="521" spans="1:75" x14ac:dyDescent="0.35">
      <c r="A521" s="1" t="s">
        <v>1188</v>
      </c>
      <c r="B521" s="8" t="s">
        <v>1189</v>
      </c>
      <c r="C521" s="3" t="s">
        <v>23</v>
      </c>
      <c r="D521" s="1" t="s">
        <v>11</v>
      </c>
      <c r="E521" s="1" t="s">
        <v>12</v>
      </c>
      <c r="F521" s="3" t="s">
        <v>23</v>
      </c>
      <c r="G521" s="1" t="s">
        <v>1190</v>
      </c>
      <c r="H521" s="29" t="s">
        <v>5588</v>
      </c>
      <c r="I521" s="27">
        <v>0</v>
      </c>
      <c r="J521" s="27">
        <v>0</v>
      </c>
      <c r="K521" s="27">
        <v>0</v>
      </c>
      <c r="L521" s="27">
        <v>0</v>
      </c>
      <c r="M521" s="27">
        <v>0</v>
      </c>
      <c r="N521" s="27">
        <v>1.0701666299831919E-3</v>
      </c>
      <c r="O521" s="27">
        <v>0</v>
      </c>
      <c r="P521" s="27">
        <v>0</v>
      </c>
      <c r="Q521" s="27">
        <v>0</v>
      </c>
      <c r="R521" s="27">
        <v>1.997322350721719</v>
      </c>
      <c r="S521" s="80">
        <v>0</v>
      </c>
      <c r="T521" s="80">
        <v>0</v>
      </c>
      <c r="U521" s="80">
        <v>0.14376696406804423</v>
      </c>
      <c r="V521" s="80">
        <v>0</v>
      </c>
      <c r="W521" s="80">
        <v>0</v>
      </c>
      <c r="X521" s="80">
        <v>0</v>
      </c>
      <c r="Y521" s="80">
        <v>0</v>
      </c>
      <c r="Z521" s="80">
        <v>0</v>
      </c>
      <c r="AA521" s="80">
        <v>3.5761401551931575E-2</v>
      </c>
      <c r="AB521" s="80">
        <v>0</v>
      </c>
      <c r="AC521" s="80">
        <v>2.5860863560224117E-3</v>
      </c>
      <c r="AD521" s="80">
        <v>2.5860863560224117E-3</v>
      </c>
      <c r="AE521" s="80">
        <v>0</v>
      </c>
      <c r="AF521" s="80">
        <v>0</v>
      </c>
      <c r="AG521" s="80"/>
      <c r="AH521" s="80">
        <v>3.1302373927002636E-2</v>
      </c>
      <c r="AI521" s="80">
        <v>5.2524305644730949E-2</v>
      </c>
      <c r="AJ521" s="80">
        <v>0.36781750456618267</v>
      </c>
      <c r="AK521" s="80">
        <v>0</v>
      </c>
      <c r="AL521" s="80">
        <v>0</v>
      </c>
      <c r="AM521" s="80">
        <v>5.2524305644730949E-2</v>
      </c>
      <c r="AN521" s="41" t="s">
        <v>5558</v>
      </c>
      <c r="AO521" s="41"/>
      <c r="AP521" s="40" t="str" cm="1">
        <f t="array" ref="AP521">IFERROR(_xlfn.IFS(
AR521="MPR ISSUE","PDH",
AR521="BSS Hardware Issue","BSS",
AR521="Sites strategiques, MLL, Pylone, etc.","ENVTECH",
AR521="AKTIVCO DEFAUT GE &amp; POWER Cabinet","AKTIVCO",
AR521="AKTIVCO Coupure ENEO &amp; Baisse de tension","AKTIVCO GRID ONLY",
AR521="Coupure ENEO &amp; Baisse de tension","IHS GRID ONLY",
AR521="Defaut GE &amp; POWER Cabinet","IHS",
AR521="Sharing","Partners",
AR521="Sites strategiques &amp; DataCenter","SST &amp; DC",
AR521="Exclu","Exclu",
AR521="SAT","SAT",
AR521="SPARE-ISSUE","SPARE-ISSUE",
AR521="Fiber CAmtel","TRANS_FO_CAMTEL",
AR521="Fiber AOF","Fiber AOF",
AR521="Projet OCM (HUAWEI)","TRAVAUX-HUAWEI",
AR521="Projet OCM (NOKIA)","TRAVAUX-NOKIA",
AR521="ACCESS-ISSUE","ACCESS-ISSUE",
AR521="Projet OCM (ZTE, NOKIA, autres projets)","TRAVAUX OCM",
AR521="No root CAuse","No root cause",
AR521="ODU HS","PDH",
AR521="IP &amp; VLAN","PDH",
AR521="Warehouse HUAWEI","SPARE-ISSUE",
AR521="SPARE-HS","SPARE-ISSUE",
AR521="Power Telco","BSS",AR521="no impacts","no impacts"
),"")</f>
        <v>No root cause</v>
      </c>
      <c r="AQ521" s="40" t="str" cm="1">
        <f t="array" ref="AQ521">IFERROR(_xlfn.IFS(
AR521="MPR ISSUE","TX ISSUE",
AR521="BSS Hardware Issue","RAN ISSUE",
AR521="Sites strategiques, MLL, Pylone, etc.","ENVTECH",
AR521="AKTIVCO DEFAUT GE &amp; POWER Cabinet","POWER ISSUE",
AR521="AKTIVCO Coupure ENEO &amp; Baisse de tension","POWER ISSUE",
AR521="Coupure ENEO &amp; Baisse de tension","POWER ISSUE",
AR521="Defaut GE &amp; POWER Cabinet","POWER ISSUE",
AR521="Sharing","POWER ISSUE",
AR521="Sites strategiques &amp; DataCenter","POWER ISSUE",
AR521="Exclu","Exclu",
AR521="SAT","TX ISSUE",
AR521="SPARE-ISSUE","SPARE-ISSUE",
AR521="Fiber CAmtel","TX ISSUE",
AR521="Fiber AOF","TX ISSUE",
AR521="Projet OCM (HUAWEI)","TRAVAUX-HUAWEI",
AR521="Projet OCM (NOKIA)","TRAVAUX -NOKIA",
AR521="ACCESS-ISSUE","ACCESS-ISSUE",
AR521="Projet OCM (ZTE, NOKIA, autres projets)","TRAVAUX OCM",
AR521="No root CAuse","No root cause",
AR521="ODU HS","TX ISSUE",
AR521="IP &amp; VLAN","TX ISSUE",
AR521="Warehouse HUAWEI","SPARE-ISSUE",
AR521="SPARE-HS","SPARE-ISSUE",
AR521="Power Telco","RAN ISSUE",AR521="no impacts","no impacts"
),"")</f>
        <v>No root cause</v>
      </c>
      <c r="AR521" s="59" t="s">
        <v>5343</v>
      </c>
      <c r="AS521" s="40" t="str" cm="1">
        <f t="array" ref="AS521">IFERROR(_xlfn.IFS(
AR521="MPR ISSUE","ACTIVE",
AR521="BSS Hardware Issue","ACTIVE",
AR521="Sites strategiques, MLL, Pylone, etc.","PASSIVE",
AR521="AKTIVCO DEFAUT GE &amp; POWER Cabinet","PASSIVE",
AR521="AKTIVCO Coupure ENEO &amp; Baisse de tension","PASSIVE",
AR521="Coupure ENEO &amp; Baisse de tension","PASSIVE",
AR521="Defaut GE &amp; POWER Cabinet","PASSIVE",
AR521="Sharing","PASSIVE",
AR521="Sites strategiques &amp; DataCenter","PASSIVE",
AR521="Exclu","Exclu",
AR521="SAT","ACTIVE",
AR521="SPARE-ISSUE","SPARE-ISSUE",
AR521="Fiber CAmtel","ACTIVE",
AR521="Fiber AOF","ACTIVE",
AR521="Projet OCM (HUAWEI)","PLANNED WORKS",
AR521="Projet OCM (NOKIA)","PLANNED WORKS",
AR521="ACCESS-ISSUE","ACCESS-ISSUE",
AR521="Projet OCM (ZTE, NOKIA, autres projets)","PLANNED WORKS",
AR521="No root CAuse","No root cause",
AR521="ODU HS","ACTIVE",
AR521="IP &amp; VLAN","ACTIVE",
AR521="Warehouse HUAWEI","SPARE-ISSUE",
AR521="SPARE-HS","SPARE-ISSUE",
AR521="Power Telco","ACTIVE", AR521="no impacts","no impacts"
),"")</f>
        <v>No root cause</v>
      </c>
      <c r="AT521" s="99" t="s">
        <v>5895</v>
      </c>
      <c r="AU521" s="99" t="s">
        <v>1189</v>
      </c>
      <c r="AW521" s="17"/>
      <c r="AX521" s="17" t="s">
        <v>5536</v>
      </c>
      <c r="AY521" s="17"/>
      <c r="AZ521" s="17" t="s">
        <v>5536</v>
      </c>
      <c r="BA521" s="7"/>
      <c r="BC521" s="18"/>
      <c r="BD521" s="18"/>
      <c r="BE521" s="18"/>
      <c r="BF521" s="18"/>
      <c r="BG521" s="18"/>
      <c r="BH521" s="18"/>
      <c r="BI521" s="18"/>
      <c r="BJ521" s="18"/>
      <c r="BK521" s="18"/>
      <c r="BM521" s="18"/>
      <c r="BN521" s="18"/>
      <c r="BO521" s="18"/>
      <c r="BP521" s="9" t="s">
        <v>5895</v>
      </c>
      <c r="BQ521" s="14"/>
      <c r="BR521" s="102" t="s">
        <v>5536</v>
      </c>
      <c r="BS521" s="14"/>
      <c r="BT521" s="14"/>
      <c r="BU521" s="9"/>
      <c r="BV521" s="9"/>
      <c r="BW521" s="9"/>
    </row>
    <row r="522" spans="1:75" x14ac:dyDescent="0.35">
      <c r="A522" s="1" t="s">
        <v>1211</v>
      </c>
      <c r="B522" s="93" t="s">
        <v>1212</v>
      </c>
      <c r="C522" s="3" t="s">
        <v>24</v>
      </c>
      <c r="D522" s="93"/>
      <c r="E522" s="1"/>
      <c r="F522" s="3" t="s">
        <v>23</v>
      </c>
      <c r="G522" s="1" t="s">
        <v>24</v>
      </c>
      <c r="H522" s="28" t="s">
        <v>5589</v>
      </c>
      <c r="I522" s="27">
        <v>0.15871436194650618</v>
      </c>
      <c r="J522" s="27">
        <v>4.6585224565038108E-2</v>
      </c>
      <c r="K522" s="27">
        <v>0.11389481013489028</v>
      </c>
      <c r="L522" s="27">
        <v>4.0610473328710484E-2</v>
      </c>
      <c r="M522" s="27">
        <v>2.0314154203513936E-2</v>
      </c>
      <c r="N522" s="27">
        <v>3.6098198514409319E-2</v>
      </c>
      <c r="O522" s="27">
        <v>1.9351059974374557E-2</v>
      </c>
      <c r="P522" s="27">
        <v>3.0212622669668669E-2</v>
      </c>
      <c r="Q522" s="27">
        <v>2.7804887096820222E-2</v>
      </c>
      <c r="R522" s="27">
        <v>2.6395915909745944E-2</v>
      </c>
      <c r="S522" s="80">
        <v>2.6823957789363445E-2</v>
      </c>
      <c r="T522" s="80">
        <v>4.0182431449092976E-2</v>
      </c>
      <c r="U522" s="80">
        <v>2.750169076542449E-2</v>
      </c>
      <c r="V522" s="80">
        <v>3.9593873864618913E-2</v>
      </c>
      <c r="W522" s="80">
        <v>4.0182431449092976E-2</v>
      </c>
      <c r="X522" s="80">
        <v>2.4969109644354271E-2</v>
      </c>
      <c r="Y522" s="80">
        <v>6.5989789774364861E-3</v>
      </c>
      <c r="Z522" s="80">
        <v>2.5843028481906668E-2</v>
      </c>
      <c r="AA522" s="80">
        <v>5.7553797730236597E-2</v>
      </c>
      <c r="AB522" s="80">
        <v>4.1555732479532467E-2</v>
      </c>
      <c r="AC522" s="80">
        <v>5.3041522915935425E-2</v>
      </c>
      <c r="AD522" s="80">
        <v>5.3041522915935425E-2</v>
      </c>
      <c r="AE522" s="80">
        <v>1.9083533799613622E-2</v>
      </c>
      <c r="AF522" s="80">
        <v>1.355465952122089E-2</v>
      </c>
      <c r="AG522" s="80"/>
      <c r="AH522" s="80">
        <v>6.9913507004191961E-3</v>
      </c>
      <c r="AI522" s="80">
        <v>5.2488635488096159E-2</v>
      </c>
      <c r="AJ522" s="80">
        <v>0</v>
      </c>
      <c r="AK522" s="80">
        <v>0.14838147842141233</v>
      </c>
      <c r="AL522" s="80">
        <v>5.1300487888160011E-3</v>
      </c>
      <c r="AM522" s="80">
        <v>5.2488635488096159E-2</v>
      </c>
      <c r="AN522" s="41" t="s">
        <v>5558</v>
      </c>
      <c r="AO522" s="41"/>
      <c r="AP522" s="40" t="str" cm="1">
        <f t="array" ref="AP522">IFERROR(_xlfn.IFS(
AR522="MPR ISSUE","PDH",
AR522="BSS Hardware Issue","BSS",
AR522="Sites strategiques, MLL, Pylone, etc.","ENVTECH",
AR522="AKTIVCO DEFAUT GE &amp; POWER Cabinet","AKTIVCO",
AR522="AKTIVCO Coupure ENEO &amp; Baisse de tension","AKTIVCO GRID ONLY",
AR522="Coupure ENEO &amp; Baisse de tension","IHS GRID ONLY",
AR522="Defaut GE &amp; POWER Cabinet","IHS",
AR522="Sharing","Partners",
AR522="Sites strategiques &amp; DataCenter","SST &amp; DC",
AR522="Exclu","Exclu",
AR522="SAT","SAT",
AR522="SPARE-ISSUE","SPARE-ISSUE",
AR522="Fiber CAmtel","TRANS_FO_CAMTEL",
AR522="Fiber AOF","Fiber AOF",
AR522="Projet OCM (HUAWEI)","TRAVAUX-HUAWEI",
AR522="Projet OCM (NOKIA)","TRAVAUX-NOKIA",
AR522="ACCESS-ISSUE","ACCESS-ISSUE",
AR522="Projet OCM (ZTE, NOKIA, autres projets)","TRAVAUX OCM",
AR522="No root CAuse","No root cause",
AR522="ODU HS","PDH",
AR522="IP &amp; VLAN","PDH",
AR522="Warehouse HUAWEI","SPARE-ISSUE",
AR522="SPARE-HS","SPARE-ISSUE",
AR522="Power Telco","BSS",AR522="no impacts","no impacts"
),"")</f>
        <v>No root cause</v>
      </c>
      <c r="AQ522" s="40" t="str" cm="1">
        <f t="array" ref="AQ522">IFERROR(_xlfn.IFS(
AR522="MPR ISSUE","TX ISSUE",
AR522="BSS Hardware Issue","RAN ISSUE",
AR522="Sites strategiques, MLL, Pylone, etc.","ENVTECH",
AR522="AKTIVCO DEFAUT GE &amp; POWER Cabinet","POWER ISSUE",
AR522="AKTIVCO Coupure ENEO &amp; Baisse de tension","POWER ISSUE",
AR522="Coupure ENEO &amp; Baisse de tension","POWER ISSUE",
AR522="Defaut GE &amp; POWER Cabinet","POWER ISSUE",
AR522="Sharing","POWER ISSUE",
AR522="Sites strategiques &amp; DataCenter","POWER ISSUE",
AR522="Exclu","Exclu",
AR522="SAT","TX ISSUE",
AR522="SPARE-ISSUE","SPARE-ISSUE",
AR522="Fiber CAmtel","TX ISSUE",
AR522="Fiber AOF","TX ISSUE",
AR522="Projet OCM (HUAWEI)","TRAVAUX-HUAWEI",
AR522="Projet OCM (NOKIA)","TRAVAUX -NOKIA",
AR522="ACCESS-ISSUE","ACCESS-ISSUE",
AR522="Projet OCM (ZTE, NOKIA, autres projets)","TRAVAUX OCM",
AR522="No root CAuse","No root cause",
AR522="ODU HS","TX ISSUE",
AR522="IP &amp; VLAN","TX ISSUE",
AR522="Warehouse HUAWEI","SPARE-ISSUE",
AR522="SPARE-HS","SPARE-ISSUE",
AR522="Power Telco","RAN ISSUE",AR522="no impacts","no impacts"
),"")</f>
        <v>No root cause</v>
      </c>
      <c r="AR522" s="59" t="s">
        <v>5343</v>
      </c>
      <c r="AS522" s="40" t="str" cm="1">
        <f t="array" ref="AS522">IFERROR(_xlfn.IFS(
AR522="MPR ISSUE","ACTIVE",
AR522="BSS Hardware Issue","ACTIVE",
AR522="Sites strategiques, MLL, Pylone, etc.","PASSIVE",
AR522="AKTIVCO DEFAUT GE &amp; POWER Cabinet","PASSIVE",
AR522="AKTIVCO Coupure ENEO &amp; Baisse de tension","PASSIVE",
AR522="Coupure ENEO &amp; Baisse de tension","PASSIVE",
AR522="Defaut GE &amp; POWER Cabinet","PASSIVE",
AR522="Sharing","PASSIVE",
AR522="Sites strategiques &amp; DataCenter","PASSIVE",
AR522="Exclu","Exclu",
AR522="SAT","ACTIVE",
AR522="SPARE-ISSUE","SPARE-ISSUE",
AR522="Fiber CAmtel","ACTIVE",
AR522="Fiber AOF","ACTIVE",
AR522="Projet OCM (HUAWEI)","PLANNED WORKS",
AR522="Projet OCM (NOKIA)","PLANNED WORKS",
AR522="ACCESS-ISSUE","ACCESS-ISSUE",
AR522="Projet OCM (ZTE, NOKIA, autres projets)","PLANNED WORKS",
AR522="No root CAuse","No root cause",
AR522="ODU HS","ACTIVE",
AR522="IP &amp; VLAN","ACTIVE",
AR522="Warehouse HUAWEI","SPARE-ISSUE",
AR522="SPARE-HS","SPARE-ISSUE",
AR522="Power Telco","ACTIVE", AR522="no impacts","no impacts"
),"")</f>
        <v>No root cause</v>
      </c>
      <c r="AT522" s="99" t="s">
        <v>6496</v>
      </c>
      <c r="AU522" s="99" t="s">
        <v>1212</v>
      </c>
      <c r="AW522" s="17"/>
      <c r="AX522" s="17" t="s">
        <v>5536</v>
      </c>
      <c r="AY522" s="17"/>
      <c r="AZ522" s="17" t="s">
        <v>5536</v>
      </c>
      <c r="BA522" s="7"/>
      <c r="BC522" s="18" t="s">
        <v>5829</v>
      </c>
      <c r="BD522" s="18" t="s">
        <v>5829</v>
      </c>
      <c r="BE522" s="18" t="s">
        <v>5829</v>
      </c>
      <c r="BF522" s="18"/>
      <c r="BG522" s="18"/>
      <c r="BH522" s="18"/>
      <c r="BI522" s="18"/>
      <c r="BJ522" s="18"/>
      <c r="BK522" s="18"/>
      <c r="BM522" s="18"/>
      <c r="BN522" s="18"/>
      <c r="BO522" s="18"/>
      <c r="BP522" s="9" t="s">
        <v>5661</v>
      </c>
      <c r="BQ522" s="14"/>
      <c r="BR522" s="102" t="s">
        <v>5536</v>
      </c>
      <c r="BS522" s="14"/>
      <c r="BT522" s="14"/>
      <c r="BU522" s="9"/>
      <c r="BV522" s="9"/>
      <c r="BW522" s="9"/>
    </row>
    <row r="523" spans="1:75" x14ac:dyDescent="0.35">
      <c r="A523" s="1" t="s">
        <v>1431</v>
      </c>
      <c r="B523" s="1" t="s">
        <v>1432</v>
      </c>
      <c r="C523" s="3" t="s">
        <v>5600</v>
      </c>
      <c r="D523" s="1" t="s">
        <v>11</v>
      </c>
      <c r="E523" s="1" t="s">
        <v>96</v>
      </c>
      <c r="F523" s="3" t="s">
        <v>90</v>
      </c>
      <c r="G523" s="1" t="s">
        <v>1433</v>
      </c>
      <c r="H523" s="29" t="s">
        <v>5588</v>
      </c>
      <c r="I523" s="27">
        <v>4.4712541341711542E-2</v>
      </c>
      <c r="J523" s="27">
        <v>8.4538271224456601E-3</v>
      </c>
      <c r="K523" s="27">
        <v>4.4052643443967887E-3</v>
      </c>
      <c r="L523" s="27">
        <v>4.6371203625229362E-4</v>
      </c>
      <c r="M523" s="27">
        <v>2.4255706511658436E-3</v>
      </c>
      <c r="N523" s="27">
        <v>0.50737230797327881</v>
      </c>
      <c r="O523" s="27">
        <v>1.5486911906127561</v>
      </c>
      <c r="P523" s="27">
        <v>1.5519371748665223</v>
      </c>
      <c r="Q523" s="27">
        <v>0.4643362639934025</v>
      </c>
      <c r="R523" s="27">
        <v>0.51630768221029422</v>
      </c>
      <c r="S523" s="80">
        <v>3.6651085942248585E-2</v>
      </c>
      <c r="T523" s="80">
        <v>1.5601769810491588</v>
      </c>
      <c r="U523" s="80">
        <v>1.8013429100569866E-3</v>
      </c>
      <c r="V523" s="80">
        <v>0.66334006785890598</v>
      </c>
      <c r="W523" s="80">
        <v>1.5601769810491588</v>
      </c>
      <c r="X523" s="80">
        <v>1.5568774915604411</v>
      </c>
      <c r="Y523" s="80">
        <v>2.3511448693473502</v>
      </c>
      <c r="Z523" s="80">
        <v>1.6253998624558761</v>
      </c>
      <c r="AA523" s="80">
        <v>1.5747482400344714</v>
      </c>
      <c r="AB523" s="80">
        <v>1.5419316959304632</v>
      </c>
      <c r="AC523" s="80">
        <v>1.543679533605568</v>
      </c>
      <c r="AD523" s="80">
        <v>1.543679533605568</v>
      </c>
      <c r="AE523" s="80">
        <v>1.5610687349650287</v>
      </c>
      <c r="AF523" s="80">
        <v>1.5412182927977673</v>
      </c>
      <c r="AG523" s="80"/>
      <c r="AH523" s="80">
        <v>1.5405048896650715</v>
      </c>
      <c r="AI523" s="80">
        <v>5.2435130253143961E-2</v>
      </c>
      <c r="AJ523" s="80">
        <v>0.36719302662973752</v>
      </c>
      <c r="AK523" s="80">
        <v>0</v>
      </c>
      <c r="AL523" s="80">
        <v>0</v>
      </c>
      <c r="AM523" s="80">
        <v>5.2435130253143961E-2</v>
      </c>
      <c r="AN523" s="41" t="s">
        <v>5558</v>
      </c>
      <c r="AO523" s="41"/>
      <c r="AP523" s="40" t="str" cm="1">
        <f t="array" ref="AP523">IFERROR(_xlfn.IFS(
AR523="MPR ISSUE","PDH",
AR523="BSS Hardware Issue","BSS",
AR523="Sites strategiques, MLL, Pylone, etc.","ENVTECH",
AR523="AKTIVCO DEFAUT GE &amp; POWER Cabinet","AKTIVCO",
AR523="AKTIVCO Coupure ENEO &amp; Baisse de tension","AKTIVCO GRID ONLY",
AR523="Coupure ENEO &amp; Baisse de tension","IHS GRID ONLY",
AR523="Defaut GE &amp; POWER Cabinet","IHS",
AR523="Sharing","Partners",
AR523="Sites strategiques &amp; DataCenter","SST &amp; DC",
AR523="Exclu","Exclu",
AR523="SAT","SAT",
AR523="SPARE-ISSUE","SPARE-ISSUE",
AR523="Fiber CAmtel","TRANS_FO_CAMTEL",
AR523="Fiber AOF","Fiber AOF",
AR523="Projet OCM (HUAWEI)","TRAVAUX-HUAWEI",
AR523="Projet OCM (NOKIA)","TRAVAUX-NOKIA",
AR523="ACCESS-ISSUE","ACCESS-ISSUE",
AR523="Projet OCM (ZTE, NOKIA, autres projets)","TRAVAUX OCM",
AR523="No root CAuse","No root cause",
AR523="ODU HS","PDH",
AR523="IP &amp; VLAN","PDH",
AR523="Warehouse HUAWEI","SPARE-ISSUE",
AR523="SPARE-HS","SPARE-ISSUE",
AR523="Power Telco","BSS",AR523="no impacts","no impacts"
),"")</f>
        <v>No root cause</v>
      </c>
      <c r="AQ523" s="40" t="str" cm="1">
        <f t="array" ref="AQ523">IFERROR(_xlfn.IFS(
AR523="MPR ISSUE","TX ISSUE",
AR523="BSS Hardware Issue","RAN ISSUE",
AR523="Sites strategiques, MLL, Pylone, etc.","ENVTECH",
AR523="AKTIVCO DEFAUT GE &amp; POWER Cabinet","POWER ISSUE",
AR523="AKTIVCO Coupure ENEO &amp; Baisse de tension","POWER ISSUE",
AR523="Coupure ENEO &amp; Baisse de tension","POWER ISSUE",
AR523="Defaut GE &amp; POWER Cabinet","POWER ISSUE",
AR523="Sharing","POWER ISSUE",
AR523="Sites strategiques &amp; DataCenter","POWER ISSUE",
AR523="Exclu","Exclu",
AR523="SAT","TX ISSUE",
AR523="SPARE-ISSUE","SPARE-ISSUE",
AR523="Fiber CAmtel","TX ISSUE",
AR523="Fiber AOF","TX ISSUE",
AR523="Projet OCM (HUAWEI)","TRAVAUX-HUAWEI",
AR523="Projet OCM (NOKIA)","TRAVAUX -NOKIA",
AR523="ACCESS-ISSUE","ACCESS-ISSUE",
AR523="Projet OCM (ZTE, NOKIA, autres projets)","TRAVAUX OCM",
AR523="No root CAuse","No root cause",
AR523="ODU HS","TX ISSUE",
AR523="IP &amp; VLAN","TX ISSUE",
AR523="Warehouse HUAWEI","SPARE-ISSUE",
AR523="SPARE-HS","SPARE-ISSUE",
AR523="Power Telco","RAN ISSUE",AR523="no impacts","no impacts"
),"")</f>
        <v>No root cause</v>
      </c>
      <c r="AR523" s="59" t="s">
        <v>5343</v>
      </c>
      <c r="AS523" s="40" t="str" cm="1">
        <f t="array" ref="AS523">IFERROR(_xlfn.IFS(
AR523="MPR ISSUE","ACTIVE",
AR523="BSS Hardware Issue","ACTIVE",
AR523="Sites strategiques, MLL, Pylone, etc.","PASSIVE",
AR523="AKTIVCO DEFAUT GE &amp; POWER Cabinet","PASSIVE",
AR523="AKTIVCO Coupure ENEO &amp; Baisse de tension","PASSIVE",
AR523="Coupure ENEO &amp; Baisse de tension","PASSIVE",
AR523="Defaut GE &amp; POWER Cabinet","PASSIVE",
AR523="Sharing","PASSIVE",
AR523="Sites strategiques &amp; DataCenter","PASSIVE",
AR523="Exclu","Exclu",
AR523="SAT","ACTIVE",
AR523="SPARE-ISSUE","SPARE-ISSUE",
AR523="Fiber CAmtel","ACTIVE",
AR523="Fiber AOF","ACTIVE",
AR523="Projet OCM (HUAWEI)","PLANNED WORKS",
AR523="Projet OCM (NOKIA)","PLANNED WORKS",
AR523="ACCESS-ISSUE","ACCESS-ISSUE",
AR523="Projet OCM (ZTE, NOKIA, autres projets)","PLANNED WORKS",
AR523="No root CAuse","No root cause",
AR523="ODU HS","ACTIVE",
AR523="IP &amp; VLAN","ACTIVE",
AR523="Warehouse HUAWEI","SPARE-ISSUE",
AR523="SPARE-HS","SPARE-ISSUE",
AR523="Power Telco","ACTIVE", AR523="no impacts","no impacts"
),"")</f>
        <v>No root cause</v>
      </c>
      <c r="AT523" s="99" t="s">
        <v>6497</v>
      </c>
      <c r="AU523" s="99" t="s">
        <v>1432</v>
      </c>
      <c r="AW523" s="17"/>
      <c r="AX523" s="17" t="s">
        <v>5536</v>
      </c>
      <c r="AY523" s="17"/>
      <c r="AZ523" s="17" t="s">
        <v>5536</v>
      </c>
      <c r="BA523" s="7"/>
      <c r="BC523" s="18"/>
      <c r="BD523" s="18"/>
      <c r="BE523" s="18"/>
      <c r="BF523" s="18"/>
      <c r="BG523" s="18"/>
      <c r="BH523" s="18"/>
      <c r="BI523" s="18" t="s">
        <v>5754</v>
      </c>
      <c r="BJ523" s="18" t="s">
        <v>5754</v>
      </c>
      <c r="BK523" s="18" t="s">
        <v>5754</v>
      </c>
      <c r="BM523" s="18"/>
      <c r="BN523" s="18"/>
      <c r="BO523" s="18"/>
      <c r="BP523" s="9" t="s">
        <v>5661</v>
      </c>
      <c r="BQ523" s="14"/>
      <c r="BR523" s="102" t="s">
        <v>5536</v>
      </c>
      <c r="BS523" s="14"/>
      <c r="BT523" s="14"/>
      <c r="BU523" s="9"/>
      <c r="BV523" s="9"/>
      <c r="BW523" s="9"/>
    </row>
    <row r="524" spans="1:75" x14ac:dyDescent="0.35">
      <c r="A524" s="1" t="s">
        <v>3031</v>
      </c>
      <c r="B524" s="8" t="s">
        <v>3032</v>
      </c>
      <c r="C524" s="3" t="s">
        <v>55</v>
      </c>
      <c r="D524" s="1" t="s">
        <v>11</v>
      </c>
      <c r="E524" s="1" t="e">
        <v>#N/A</v>
      </c>
      <c r="F524" s="3" t="s">
        <v>55</v>
      </c>
      <c r="G524" s="1" t="s">
        <v>3033</v>
      </c>
      <c r="H524" s="29" t="s">
        <v>5588</v>
      </c>
      <c r="I524" s="27">
        <v>0</v>
      </c>
      <c r="J524" s="27">
        <v>0</v>
      </c>
      <c r="K524" s="27">
        <v>0.4083459218469665</v>
      </c>
      <c r="L524" s="27">
        <v>0</v>
      </c>
      <c r="M524" s="27">
        <v>0</v>
      </c>
      <c r="N524" s="27">
        <v>2.6754165749574661E-3</v>
      </c>
      <c r="O524" s="27">
        <v>0</v>
      </c>
      <c r="P524" s="27">
        <v>0</v>
      </c>
      <c r="Q524" s="27">
        <v>0</v>
      </c>
      <c r="R524" s="27">
        <v>1.1593471824817056E-3</v>
      </c>
      <c r="S524" s="80">
        <v>0</v>
      </c>
      <c r="T524" s="80">
        <v>0</v>
      </c>
      <c r="U524" s="80">
        <v>0</v>
      </c>
      <c r="V524" s="80">
        <v>0</v>
      </c>
      <c r="W524" s="80">
        <v>0</v>
      </c>
      <c r="X524" s="80">
        <v>0</v>
      </c>
      <c r="Y524" s="80">
        <v>0</v>
      </c>
      <c r="Z524" s="80">
        <v>0</v>
      </c>
      <c r="AA524" s="80">
        <v>0</v>
      </c>
      <c r="AB524" s="80">
        <v>0.21850393883589339</v>
      </c>
      <c r="AC524" s="80">
        <v>0</v>
      </c>
      <c r="AD524" s="80">
        <v>0</v>
      </c>
      <c r="AE524" s="80">
        <v>0</v>
      </c>
      <c r="AF524" s="80">
        <v>0</v>
      </c>
      <c r="AG524" s="80"/>
      <c r="AH524" s="80">
        <v>0.17124641057380044</v>
      </c>
      <c r="AI524" s="80">
        <v>4.287552827501976E-2</v>
      </c>
      <c r="AJ524" s="80">
        <v>0.30024899184281939</v>
      </c>
      <c r="AK524" s="80">
        <v>0</v>
      </c>
      <c r="AL524" s="80">
        <v>0</v>
      </c>
      <c r="AM524" s="80">
        <v>4.287552827501976E-2</v>
      </c>
      <c r="AN524" s="41" t="s">
        <v>5591</v>
      </c>
      <c r="AO524" s="41"/>
      <c r="AP524" s="40" t="str" cm="1">
        <f t="array" ref="AP524">IFERROR(_xlfn.IFS(
AR524="MPR ISSUE","PDH",
AR524="BSS Hardware Issue","BSS",
AR524="Sites strategiques, MLL, Pylone, etc.","ENVTECH",
AR524="AKTIVCO DEFAUT GE &amp; POWER Cabinet","AKTIVCO",
AR524="AKTIVCO Coupure ENEO &amp; Baisse de tension","AKTIVCO GRID ONLY",
AR524="Coupure ENEO &amp; Baisse de tension","IHS GRID ONLY",
AR524="Defaut GE &amp; POWER Cabinet","IHS",
AR524="Sharing","Partners",
AR524="Sites strategiques &amp; DataCenter","SST &amp; DC",
AR524="Exclu","Exclu",
AR524="SAT","SAT",
AR524="SPARE-ISSUE","SPARE-ISSUE",
AR524="Fiber CAmtel","TRANS_FO_CAMTEL",
AR524="Fiber AOF","Fiber AOF",
AR524="Projet OCM (HUAWEI)","TRAVAUX-HUAWEI",
AR524="Projet OCM (NOKIA)","TRAVAUX-NOKIA",
AR524="ACCESS-ISSUE","ACCESS-ISSUE",
AR524="Projet OCM (ZTE, NOKIA, autres projets)","TRAVAUX OCM",
AR524="No root CAuse","No root cause",
AR524="ODU HS","PDH",
AR524="IP &amp; VLAN","PDH",
AR524="Warehouse HUAWEI","SPARE-ISSUE",
AR524="SPARE-HS","SPARE-ISSUE",
AR524="Power Telco","BSS",AR524="no impacts","no impacts"
),"")</f>
        <v>IHS</v>
      </c>
      <c r="AQ524" s="40" t="str" cm="1">
        <f t="array" ref="AQ524">IFERROR(_xlfn.IFS(
AR524="MPR ISSUE","TX ISSUE",
AR524="BSS Hardware Issue","RAN ISSUE",
AR524="Sites strategiques, MLL, Pylone, etc.","ENVTECH",
AR524="AKTIVCO DEFAUT GE &amp; POWER Cabinet","POWER ISSUE",
AR524="AKTIVCO Coupure ENEO &amp; Baisse de tension","POWER ISSUE",
AR524="Coupure ENEO &amp; Baisse de tension","POWER ISSUE",
AR524="Defaut GE &amp; POWER Cabinet","POWER ISSUE",
AR524="Sharing","POWER ISSUE",
AR524="Sites strategiques &amp; DataCenter","POWER ISSUE",
AR524="Exclu","Exclu",
AR524="SAT","TX ISSUE",
AR524="SPARE-ISSUE","SPARE-ISSUE",
AR524="Fiber CAmtel","TX ISSUE",
AR524="Fiber AOF","TX ISSUE",
AR524="Projet OCM (HUAWEI)","TRAVAUX-HUAWEI",
AR524="Projet OCM (NOKIA)","TRAVAUX -NOKIA",
AR524="ACCESS-ISSUE","ACCESS-ISSUE",
AR524="Projet OCM (ZTE, NOKIA, autres projets)","TRAVAUX OCM",
AR524="No root CAuse","No root cause",
AR524="ODU HS","TX ISSUE",
AR524="IP &amp; VLAN","TX ISSUE",
AR524="Warehouse HUAWEI","SPARE-ISSUE",
AR524="SPARE-HS","SPARE-ISSUE",
AR524="Power Telco","RAN ISSUE",AR524="no impacts","no impacts"
),"")</f>
        <v>POWER ISSUE</v>
      </c>
      <c r="AR524" s="59" t="s">
        <v>5329</v>
      </c>
      <c r="AS524" s="40" t="str" cm="1">
        <f t="array" ref="AS524">IFERROR(_xlfn.IFS(
AR524="MPR ISSUE","ACTIVE",
AR524="BSS Hardware Issue","ACTIVE",
AR524="Sites strategiques, MLL, Pylone, etc.","PASSIVE",
AR524="AKTIVCO DEFAUT GE &amp; POWER Cabinet","PASSIVE",
AR524="AKTIVCO Coupure ENEO &amp; Baisse de tension","PASSIVE",
AR524="Coupure ENEO &amp; Baisse de tension","PASSIVE",
AR524="Defaut GE &amp; POWER Cabinet","PASSIVE",
AR524="Sharing","PASSIVE",
AR524="Sites strategiques &amp; DataCenter","PASSIVE",
AR524="Exclu","Exclu",
AR524="SAT","ACTIVE",
AR524="SPARE-ISSUE","SPARE-ISSUE",
AR524="Fiber CAmtel","ACTIVE",
AR524="Fiber AOF","ACTIVE",
AR524="Projet OCM (HUAWEI)","PLANNED WORKS",
AR524="Projet OCM (NOKIA)","PLANNED WORKS",
AR524="ACCESS-ISSUE","ACCESS-ISSUE",
AR524="Projet OCM (ZTE, NOKIA, autres projets)","PLANNED WORKS",
AR524="No root CAuse","No root cause",
AR524="ODU HS","ACTIVE",
AR524="IP &amp; VLAN","ACTIVE",
AR524="Warehouse HUAWEI","SPARE-ISSUE",
AR524="SPARE-HS","SPARE-ISSUE",
AR524="Power Telco","ACTIVE", AR524="no impacts","no impacts"
),"")</f>
        <v>PASSIVE</v>
      </c>
      <c r="AT524" s="99" t="s">
        <v>5909</v>
      </c>
      <c r="AU524" s="99" t="s">
        <v>3032</v>
      </c>
      <c r="AW524" s="17"/>
      <c r="AX524" s="17" t="s">
        <v>5536</v>
      </c>
      <c r="AY524" s="17"/>
      <c r="AZ524" s="17" t="s">
        <v>5536</v>
      </c>
      <c r="BA524" s="7"/>
      <c r="BC524" s="18"/>
      <c r="BD524" s="18"/>
      <c r="BE524" s="18"/>
      <c r="BF524" s="18"/>
      <c r="BG524" s="18"/>
      <c r="BH524" s="18"/>
      <c r="BI524" s="18"/>
      <c r="BJ524" s="18"/>
      <c r="BK524" s="18"/>
      <c r="BM524" s="18"/>
      <c r="BN524" s="18"/>
      <c r="BO524" s="18"/>
      <c r="BP524" s="9" t="s">
        <v>5909</v>
      </c>
      <c r="BQ524" s="14"/>
      <c r="BR524" s="102" t="s">
        <v>5536</v>
      </c>
      <c r="BS524" s="14"/>
      <c r="BT524" s="14"/>
      <c r="BU524" s="9"/>
      <c r="BV524" s="9"/>
      <c r="BW524" s="9"/>
    </row>
    <row r="525" spans="1:75" x14ac:dyDescent="0.35">
      <c r="A525" s="1" t="s">
        <v>73</v>
      </c>
      <c r="B525" s="8" t="s">
        <v>74</v>
      </c>
      <c r="C525" s="3" t="s">
        <v>51</v>
      </c>
      <c r="D525" s="1" t="s">
        <v>11</v>
      </c>
      <c r="E525" s="1" t="s">
        <v>12</v>
      </c>
      <c r="F525" s="3" t="s">
        <v>51</v>
      </c>
      <c r="G525" s="1" t="s">
        <v>52</v>
      </c>
      <c r="H525" s="28" t="s">
        <v>5589</v>
      </c>
      <c r="I525" s="27">
        <v>0</v>
      </c>
      <c r="J525" s="27">
        <v>0.20405113102932659</v>
      </c>
      <c r="K525" s="27">
        <v>0</v>
      </c>
      <c r="L525" s="27">
        <v>0</v>
      </c>
      <c r="M525" s="27">
        <v>0.57683993801953592</v>
      </c>
      <c r="N525" s="27">
        <v>0</v>
      </c>
      <c r="O525" s="27">
        <v>0.55249505611629024</v>
      </c>
      <c r="P525" s="27">
        <v>9.3277459599980569E-3</v>
      </c>
      <c r="Q525" s="27">
        <v>0</v>
      </c>
      <c r="R525" s="27">
        <v>0</v>
      </c>
      <c r="S525" s="80">
        <v>0</v>
      </c>
      <c r="T525" s="80">
        <v>0</v>
      </c>
      <c r="U525" s="80">
        <v>0.65738315170089578</v>
      </c>
      <c r="V525" s="80">
        <v>0</v>
      </c>
      <c r="W525" s="80">
        <v>0</v>
      </c>
      <c r="X525" s="80">
        <v>0</v>
      </c>
      <c r="Y525" s="80">
        <v>0.82934897683722719</v>
      </c>
      <c r="Z525" s="80">
        <v>0.26121255703658047</v>
      </c>
      <c r="AA525" s="80">
        <v>0</v>
      </c>
      <c r="AB525" s="80">
        <v>0</v>
      </c>
      <c r="AC525" s="80">
        <v>1.5335848792779216</v>
      </c>
      <c r="AD525" s="80">
        <v>1.5335848792779216</v>
      </c>
      <c r="AE525" s="80">
        <v>0</v>
      </c>
      <c r="AF525" s="80">
        <v>0</v>
      </c>
      <c r="AG525" s="80"/>
      <c r="AH525" s="80">
        <v>0</v>
      </c>
      <c r="AI525" s="80">
        <v>3.8791295340336103E-2</v>
      </c>
      <c r="AJ525" s="80">
        <v>6.7443617136074246E-2</v>
      </c>
      <c r="AK525" s="80">
        <v>8.6861338066240301E-2</v>
      </c>
      <c r="AL525" s="80">
        <v>0</v>
      </c>
      <c r="AM525" s="80">
        <v>3.8791295340336103E-2</v>
      </c>
      <c r="AN525" s="41" t="s">
        <v>5558</v>
      </c>
      <c r="AO525" s="41"/>
      <c r="AP525" s="40" t="str" cm="1">
        <f t="array" ref="AP525">IFERROR(_xlfn.IFS(
AR525="MPR ISSUE","PDH",
AR525="BSS Hardware Issue","BSS",
AR525="Sites strategiques, MLL, Pylone, etc.","ENVTECH",
AR525="AKTIVCO DEFAUT GE &amp; POWER Cabinet","AKTIVCO",
AR525="AKTIVCO Coupure ENEO &amp; Baisse de tension","AKTIVCO GRID ONLY",
AR525="Coupure ENEO &amp; Baisse de tension","IHS GRID ONLY",
AR525="Defaut GE &amp; POWER Cabinet","IHS",
AR525="Sharing","Partners",
AR525="Sites strategiques &amp; DataCenter","SST &amp; DC",
AR525="Exclu","Exclu",
AR525="SAT","SAT",
AR525="SPARE-ISSUE","SPARE-ISSUE",
AR525="Fiber CAmtel","TRANS_FO_CAMTEL",
AR525="Fiber AOF","Fiber AOF",
AR525="Projet OCM (HUAWEI)","TRAVAUX-HUAWEI",
AR525="Projet OCM (NOKIA)","TRAVAUX-NOKIA",
AR525="ACCESS-ISSUE","ACCESS-ISSUE",
AR525="Projet OCM (ZTE, NOKIA, autres projets)","TRAVAUX OCM",
AR525="No root CAuse","No root cause",
AR525="ODU HS","PDH",
AR525="IP &amp; VLAN","PDH",
AR525="Warehouse HUAWEI","SPARE-ISSUE",
AR525="SPARE-HS","SPARE-ISSUE",
AR525="Power Telco","BSS",AR525="no impacts","no impacts"
),"")</f>
        <v>No root cause</v>
      </c>
      <c r="AQ525" s="40" t="str" cm="1">
        <f t="array" ref="AQ525">IFERROR(_xlfn.IFS(
AR525="MPR ISSUE","TX ISSUE",
AR525="BSS Hardware Issue","RAN ISSUE",
AR525="Sites strategiques, MLL, Pylone, etc.","ENVTECH",
AR525="AKTIVCO DEFAUT GE &amp; POWER Cabinet","POWER ISSUE",
AR525="AKTIVCO Coupure ENEO &amp; Baisse de tension","POWER ISSUE",
AR525="Coupure ENEO &amp; Baisse de tension","POWER ISSUE",
AR525="Defaut GE &amp; POWER Cabinet","POWER ISSUE",
AR525="Sharing","POWER ISSUE",
AR525="Sites strategiques &amp; DataCenter","POWER ISSUE",
AR525="Exclu","Exclu",
AR525="SAT","TX ISSUE",
AR525="SPARE-ISSUE","SPARE-ISSUE",
AR525="Fiber CAmtel","TX ISSUE",
AR525="Fiber AOF","TX ISSUE",
AR525="Projet OCM (HUAWEI)","TRAVAUX-HUAWEI",
AR525="Projet OCM (NOKIA)","TRAVAUX -NOKIA",
AR525="ACCESS-ISSUE","ACCESS-ISSUE",
AR525="Projet OCM (ZTE, NOKIA, autres projets)","TRAVAUX OCM",
AR525="No root CAuse","No root cause",
AR525="ODU HS","TX ISSUE",
AR525="IP &amp; VLAN","TX ISSUE",
AR525="Warehouse HUAWEI","SPARE-ISSUE",
AR525="SPARE-HS","SPARE-ISSUE",
AR525="Power Telco","RAN ISSUE",AR525="no impacts","no impacts"
),"")</f>
        <v>No root cause</v>
      </c>
      <c r="AR525" s="59" t="s">
        <v>5343</v>
      </c>
      <c r="AS525" s="40" t="str" cm="1">
        <f t="array" ref="AS525">IFERROR(_xlfn.IFS(
AR525="MPR ISSUE","ACTIVE",
AR525="BSS Hardware Issue","ACTIVE",
AR525="Sites strategiques, MLL, Pylone, etc.","PASSIVE",
AR525="AKTIVCO DEFAUT GE &amp; POWER Cabinet","PASSIVE",
AR525="AKTIVCO Coupure ENEO &amp; Baisse de tension","PASSIVE",
AR525="Coupure ENEO &amp; Baisse de tension","PASSIVE",
AR525="Defaut GE &amp; POWER Cabinet","PASSIVE",
AR525="Sharing","PASSIVE",
AR525="Sites strategiques &amp; DataCenter","PASSIVE",
AR525="Exclu","Exclu",
AR525="SAT","ACTIVE",
AR525="SPARE-ISSUE","SPARE-ISSUE",
AR525="Fiber CAmtel","ACTIVE",
AR525="Fiber AOF","ACTIVE",
AR525="Projet OCM (HUAWEI)","PLANNED WORKS",
AR525="Projet OCM (NOKIA)","PLANNED WORKS",
AR525="ACCESS-ISSUE","ACCESS-ISSUE",
AR525="Projet OCM (ZTE, NOKIA, autres projets)","PLANNED WORKS",
AR525="No root CAuse","No root cause",
AR525="ODU HS","ACTIVE",
AR525="IP &amp; VLAN","ACTIVE",
AR525="Warehouse HUAWEI","SPARE-ISSUE",
AR525="SPARE-HS","SPARE-ISSUE",
AR525="Power Telco","ACTIVE", AR525="no impacts","no impacts"
),"")</f>
        <v>No root cause</v>
      </c>
      <c r="AT525" s="99" t="s">
        <v>5661</v>
      </c>
      <c r="AU525" s="99" t="s">
        <v>74</v>
      </c>
      <c r="AW525" s="17"/>
      <c r="AX525" s="17" t="s">
        <v>5536</v>
      </c>
      <c r="AY525" s="17"/>
      <c r="AZ525" s="17" t="s">
        <v>5536</v>
      </c>
      <c r="BA525" s="7"/>
      <c r="BC525" s="18"/>
      <c r="BD525" s="18"/>
      <c r="BE525" s="18"/>
      <c r="BF525" s="18"/>
      <c r="BG525" s="18"/>
      <c r="BH525" s="18"/>
      <c r="BI525" s="18"/>
      <c r="BJ525" s="18"/>
      <c r="BK525" s="18"/>
      <c r="BM525" s="18"/>
      <c r="BN525" s="18"/>
      <c r="BO525" s="18"/>
      <c r="BP525" s="9" t="s">
        <v>5661</v>
      </c>
      <c r="BQ525" s="14"/>
      <c r="BR525" s="102" t="s">
        <v>5536</v>
      </c>
      <c r="BS525" s="14"/>
      <c r="BT525" s="14"/>
      <c r="BU525" s="9"/>
      <c r="BV525" s="9"/>
      <c r="BW525" s="9"/>
    </row>
    <row r="526" spans="1:75" x14ac:dyDescent="0.35">
      <c r="A526" s="3" t="s">
        <v>2327</v>
      </c>
      <c r="B526" s="3" t="s">
        <v>2328</v>
      </c>
      <c r="C526" s="3" t="s">
        <v>37</v>
      </c>
      <c r="D526" s="3" t="s">
        <v>11</v>
      </c>
      <c r="E526" s="3" t="s">
        <v>66</v>
      </c>
      <c r="F526" s="3" t="s">
        <v>226</v>
      </c>
      <c r="G526" s="3" t="s">
        <v>2327</v>
      </c>
      <c r="H526" s="29" t="s">
        <v>5588</v>
      </c>
      <c r="I526" s="27">
        <v>5.8855758447407145E-3</v>
      </c>
      <c r="J526" s="27">
        <v>0.39713368889345474</v>
      </c>
      <c r="K526" s="27">
        <v>3.2861845202934652</v>
      </c>
      <c r="L526" s="27">
        <v>0.32386718716559226</v>
      </c>
      <c r="M526" s="27">
        <v>0</v>
      </c>
      <c r="N526" s="27">
        <v>0</v>
      </c>
      <c r="O526" s="27">
        <v>0.1161777001595168</v>
      </c>
      <c r="P526" s="27">
        <v>0</v>
      </c>
      <c r="Q526" s="27">
        <v>0</v>
      </c>
      <c r="R526" s="27">
        <v>8.4181569658109169E-3</v>
      </c>
      <c r="S526" s="80">
        <v>9.3081273738489331E-2</v>
      </c>
      <c r="T526" s="80">
        <v>0</v>
      </c>
      <c r="U526" s="80">
        <v>0.2020179321011436</v>
      </c>
      <c r="V526" s="80">
        <v>0.40093256057505999</v>
      </c>
      <c r="W526" s="80">
        <v>0</v>
      </c>
      <c r="X526" s="80">
        <v>0.33881298279556993</v>
      </c>
      <c r="Y526" s="80">
        <v>4.7280792619416631E-2</v>
      </c>
      <c r="Z526" s="80">
        <v>2.9427879223701005E-3</v>
      </c>
      <c r="AA526" s="80">
        <v>8.1096101109199126E-2</v>
      </c>
      <c r="AB526" s="80">
        <v>0.14917259504669939</v>
      </c>
      <c r="AC526" s="80">
        <v>0.10203448305382201</v>
      </c>
      <c r="AD526" s="80">
        <v>0.10203448305382201</v>
      </c>
      <c r="AE526" s="80">
        <v>2.1402093980876723E-3</v>
      </c>
      <c r="AF526" s="80">
        <v>0.1973629766603032</v>
      </c>
      <c r="AG526" s="80"/>
      <c r="AH526" s="80">
        <v>0</v>
      </c>
      <c r="AI526" s="80">
        <v>3.7632015249705407E-2</v>
      </c>
      <c r="AJ526" s="80">
        <v>8.5553477292983071E-2</v>
      </c>
      <c r="AK526" s="80">
        <v>7.5704835929292114E-2</v>
      </c>
      <c r="AL526" s="80">
        <v>0</v>
      </c>
      <c r="AM526" s="80">
        <v>3.7632015249705407E-2</v>
      </c>
      <c r="AN526" s="41" t="s">
        <v>5558</v>
      </c>
      <c r="AO526" s="41"/>
      <c r="AP526" s="40" t="str" cm="1">
        <f t="array" ref="AP526">IFERROR(_xlfn.IFS(
AR526="MPR ISSUE","PDH",
AR526="BSS Hardware Issue","BSS",
AR526="Sites strategiques, MLL, Pylone, etc.","ENVTECH",
AR526="AKTIVCO DEFAUT GE &amp; POWER Cabinet","AKTIVCO",
AR526="AKTIVCO Coupure ENEO &amp; Baisse de tension","AKTIVCO GRID ONLY",
AR526="Coupure ENEO &amp; Baisse de tension","IHS GRID ONLY",
AR526="Defaut GE &amp; POWER Cabinet","IHS",
AR526="Sharing","Partners",
AR526="Sites strategiques &amp; DataCenter","SST &amp; DC",
AR526="Exclu","Exclu",
AR526="SAT","SAT",
AR526="SPARE-ISSUE","SPARE-ISSUE",
AR526="Fiber CAmtel","TRANS_FO_CAMTEL",
AR526="Fiber AOF","Fiber AOF",
AR526="Projet OCM (HUAWEI)","TRAVAUX-HUAWEI",
AR526="Projet OCM (NOKIA)","TRAVAUX-NOKIA",
AR526="ACCESS-ISSUE","ACCESS-ISSUE",
AR526="Projet OCM (ZTE, NOKIA, autres projets)","TRAVAUX OCM",
AR526="No root CAuse","No root cause",
AR526="ODU HS","PDH",
AR526="IP &amp; VLAN","PDH",
AR526="Warehouse HUAWEI","SPARE-ISSUE",
AR526="SPARE-HS","SPARE-ISSUE",
AR526="Power Telco","BSS",AR526="no impacts","no impacts"
),"")</f>
        <v>No root cause</v>
      </c>
      <c r="AQ526" s="40" t="str" cm="1">
        <f t="array" ref="AQ526">IFERROR(_xlfn.IFS(
AR526="MPR ISSUE","TX ISSUE",
AR526="BSS Hardware Issue","RAN ISSUE",
AR526="Sites strategiques, MLL, Pylone, etc.","ENVTECH",
AR526="AKTIVCO DEFAUT GE &amp; POWER Cabinet","POWER ISSUE",
AR526="AKTIVCO Coupure ENEO &amp; Baisse de tension","POWER ISSUE",
AR526="Coupure ENEO &amp; Baisse de tension","POWER ISSUE",
AR526="Defaut GE &amp; POWER Cabinet","POWER ISSUE",
AR526="Sharing","POWER ISSUE",
AR526="Sites strategiques &amp; DataCenter","POWER ISSUE",
AR526="Exclu","Exclu",
AR526="SAT","TX ISSUE",
AR526="SPARE-ISSUE","SPARE-ISSUE",
AR526="Fiber CAmtel","TX ISSUE",
AR526="Fiber AOF","TX ISSUE",
AR526="Projet OCM (HUAWEI)","TRAVAUX-HUAWEI",
AR526="Projet OCM (NOKIA)","TRAVAUX -NOKIA",
AR526="ACCESS-ISSUE","ACCESS-ISSUE",
AR526="Projet OCM (ZTE, NOKIA, autres projets)","TRAVAUX OCM",
AR526="No root CAuse","No root cause",
AR526="ODU HS","TX ISSUE",
AR526="IP &amp; VLAN","TX ISSUE",
AR526="Warehouse HUAWEI","SPARE-ISSUE",
AR526="SPARE-HS","SPARE-ISSUE",
AR526="Power Telco","RAN ISSUE",AR526="no impacts","no impacts"
),"")</f>
        <v>No root cause</v>
      </c>
      <c r="AR526" s="59" t="s">
        <v>5343</v>
      </c>
      <c r="AS526" s="40" t="str" cm="1">
        <f t="array" ref="AS526">IFERROR(_xlfn.IFS(
AR526="MPR ISSUE","ACTIVE",
AR526="BSS Hardware Issue","ACTIVE",
AR526="Sites strategiques, MLL, Pylone, etc.","PASSIVE",
AR526="AKTIVCO DEFAUT GE &amp; POWER Cabinet","PASSIVE",
AR526="AKTIVCO Coupure ENEO &amp; Baisse de tension","PASSIVE",
AR526="Coupure ENEO &amp; Baisse de tension","PASSIVE",
AR526="Defaut GE &amp; POWER Cabinet","PASSIVE",
AR526="Sharing","PASSIVE",
AR526="Sites strategiques &amp; DataCenter","PASSIVE",
AR526="Exclu","Exclu",
AR526="SAT","ACTIVE",
AR526="SPARE-ISSUE","SPARE-ISSUE",
AR526="Fiber CAmtel","ACTIVE",
AR526="Fiber AOF","ACTIVE",
AR526="Projet OCM (HUAWEI)","PLANNED WORKS",
AR526="Projet OCM (NOKIA)","PLANNED WORKS",
AR526="ACCESS-ISSUE","ACCESS-ISSUE",
AR526="Projet OCM (ZTE, NOKIA, autres projets)","PLANNED WORKS",
AR526="No root CAuse","No root cause",
AR526="ODU HS","ACTIVE",
AR526="IP &amp; VLAN","ACTIVE",
AR526="Warehouse HUAWEI","SPARE-ISSUE",
AR526="SPARE-HS","SPARE-ISSUE",
AR526="Power Telco","ACTIVE", AR526="no impacts","no impacts"
),"")</f>
        <v>No root cause</v>
      </c>
      <c r="AT526" s="99" t="s">
        <v>5661</v>
      </c>
      <c r="AU526" s="99" t="s">
        <v>2328</v>
      </c>
      <c r="AW526" s="17"/>
      <c r="AX526" s="17" t="s">
        <v>5536</v>
      </c>
      <c r="AY526" s="17"/>
      <c r="AZ526" s="17" t="s">
        <v>5536</v>
      </c>
      <c r="BA526" s="7"/>
      <c r="BC526" s="18"/>
      <c r="BD526" s="18"/>
      <c r="BE526" s="18"/>
      <c r="BF526" s="18"/>
      <c r="BG526" s="18"/>
      <c r="BH526" s="18"/>
      <c r="BI526" s="18"/>
      <c r="BJ526" s="18"/>
      <c r="BK526" s="18"/>
      <c r="BM526" s="18"/>
      <c r="BN526" s="18"/>
      <c r="BO526" s="18"/>
      <c r="BP526" s="9" t="s">
        <v>5661</v>
      </c>
      <c r="BQ526" s="14"/>
      <c r="BR526" s="102" t="s">
        <v>5536</v>
      </c>
      <c r="BS526" s="14"/>
      <c r="BT526" s="14"/>
      <c r="BU526" s="9"/>
      <c r="BV526" s="9"/>
      <c r="BW526" s="9"/>
    </row>
    <row r="527" spans="1:75" x14ac:dyDescent="0.35">
      <c r="A527" s="3" t="s">
        <v>1276</v>
      </c>
      <c r="B527" s="24" t="s">
        <v>1277</v>
      </c>
      <c r="C527" s="3" t="s">
        <v>37</v>
      </c>
      <c r="D527" s="3" t="s">
        <v>11</v>
      </c>
      <c r="E527" s="3" t="s">
        <v>66</v>
      </c>
      <c r="F527" s="3" t="s">
        <v>69</v>
      </c>
      <c r="G527" s="3" t="s">
        <v>1276</v>
      </c>
      <c r="H527" s="29" t="s">
        <v>5588</v>
      </c>
      <c r="I527" s="27">
        <v>0</v>
      </c>
      <c r="J527" s="27">
        <v>0.29132804625756481</v>
      </c>
      <c r="K527" s="27">
        <v>1.8756959580750786E-3</v>
      </c>
      <c r="L527" s="27">
        <v>1.0117936850770377E-2</v>
      </c>
      <c r="M527" s="27">
        <v>9.7500118743787251E-2</v>
      </c>
      <c r="N527" s="27">
        <v>2.9037216274046887E-3</v>
      </c>
      <c r="O527" s="27">
        <v>0</v>
      </c>
      <c r="P527" s="27">
        <v>2.322977301923751E-2</v>
      </c>
      <c r="Q527" s="27">
        <v>0.39378793796741601</v>
      </c>
      <c r="R527" s="27">
        <v>0.36590499612910765</v>
      </c>
      <c r="S527" s="80">
        <v>8.6570582680388242E-3</v>
      </c>
      <c r="T527" s="80">
        <v>0</v>
      </c>
      <c r="U527" s="80">
        <v>0</v>
      </c>
      <c r="V527" s="80">
        <v>0.16440375192975548</v>
      </c>
      <c r="W527" s="80">
        <v>0</v>
      </c>
      <c r="X527" s="80">
        <v>0</v>
      </c>
      <c r="Y527" s="80">
        <v>0</v>
      </c>
      <c r="Z527" s="80">
        <v>7.4122585487097395E-2</v>
      </c>
      <c r="AA527" s="80">
        <v>1.1592800906307342E-3</v>
      </c>
      <c r="AB527" s="80">
        <v>5.1400695710735009E-2</v>
      </c>
      <c r="AC527" s="80">
        <v>0.42695393984014063</v>
      </c>
      <c r="AD527" s="80">
        <v>0.42695393984014063</v>
      </c>
      <c r="AE527" s="80">
        <v>0.10936470024227171</v>
      </c>
      <c r="AF527" s="80">
        <v>2.675261747609386E-4</v>
      </c>
      <c r="AG527" s="80"/>
      <c r="AH527" s="80">
        <v>8.1648988537038461E-2</v>
      </c>
      <c r="AI527" s="80">
        <v>3.7578510014753173E-2</v>
      </c>
      <c r="AJ527" s="80">
        <v>0.26315500241797857</v>
      </c>
      <c r="AK527" s="80">
        <v>0</v>
      </c>
      <c r="AL527" s="80">
        <v>0</v>
      </c>
      <c r="AM527" s="80">
        <v>3.7578510014753173E-2</v>
      </c>
      <c r="AN527" s="41" t="s">
        <v>5558</v>
      </c>
      <c r="AO527" s="41"/>
      <c r="AP527" s="40" t="str" cm="1">
        <f t="array" ref="AP527">IFERROR(_xlfn.IFS(
AR527="MPR ISSUE","PDH",
AR527="BSS Hardware Issue","BSS",
AR527="Sites strategiques, MLL, Pylone, etc.","ENVTECH",
AR527="AKTIVCO DEFAUT GE &amp; POWER Cabinet","AKTIVCO",
AR527="AKTIVCO Coupure ENEO &amp; Baisse de tension","AKTIVCO GRID ONLY",
AR527="Coupure ENEO &amp; Baisse de tension","IHS GRID ONLY",
AR527="Defaut GE &amp; POWER Cabinet","IHS",
AR527="Sharing","Partners",
AR527="Sites strategiques &amp; DataCenter","SST &amp; DC",
AR527="Exclu","Exclu",
AR527="SAT","SAT",
AR527="SPARE-ISSUE","SPARE-ISSUE",
AR527="Fiber CAmtel","TRANS_FO_CAMTEL",
AR527="Fiber AOF","Fiber AOF",
AR527="Projet OCM (HUAWEI)","TRAVAUX-HUAWEI",
AR527="Projet OCM (NOKIA)","TRAVAUX-NOKIA",
AR527="ACCESS-ISSUE","ACCESS-ISSUE",
AR527="Projet OCM (ZTE, NOKIA, autres projets)","TRAVAUX OCM",
AR527="No root CAuse","No root cause",
AR527="ODU HS","PDH",
AR527="IP &amp; VLAN","PDH",
AR527="Warehouse HUAWEI","SPARE-ISSUE",
AR527="SPARE-HS","SPARE-ISSUE",
AR527="Power Telco","BSS",AR527="no impacts","no impacts"
),"")</f>
        <v>No root cause</v>
      </c>
      <c r="AQ527" s="40" t="str" cm="1">
        <f t="array" ref="AQ527">IFERROR(_xlfn.IFS(
AR527="MPR ISSUE","TX ISSUE",
AR527="BSS Hardware Issue","RAN ISSUE",
AR527="Sites strategiques, MLL, Pylone, etc.","ENVTECH",
AR527="AKTIVCO DEFAUT GE &amp; POWER Cabinet","POWER ISSUE",
AR527="AKTIVCO Coupure ENEO &amp; Baisse de tension","POWER ISSUE",
AR527="Coupure ENEO &amp; Baisse de tension","POWER ISSUE",
AR527="Defaut GE &amp; POWER Cabinet","POWER ISSUE",
AR527="Sharing","POWER ISSUE",
AR527="Sites strategiques &amp; DataCenter","POWER ISSUE",
AR527="Exclu","Exclu",
AR527="SAT","TX ISSUE",
AR527="SPARE-ISSUE","SPARE-ISSUE",
AR527="Fiber CAmtel","TX ISSUE",
AR527="Fiber AOF","TX ISSUE",
AR527="Projet OCM (HUAWEI)","TRAVAUX-HUAWEI",
AR527="Projet OCM (NOKIA)","TRAVAUX -NOKIA",
AR527="ACCESS-ISSUE","ACCESS-ISSUE",
AR527="Projet OCM (ZTE, NOKIA, autres projets)","TRAVAUX OCM",
AR527="No root CAuse","No root cause",
AR527="ODU HS","TX ISSUE",
AR527="IP &amp; VLAN","TX ISSUE",
AR527="Warehouse HUAWEI","SPARE-ISSUE",
AR527="SPARE-HS","SPARE-ISSUE",
AR527="Power Telco","RAN ISSUE",AR527="no impacts","no impacts"
),"")</f>
        <v>No root cause</v>
      </c>
      <c r="AR527" s="59" t="s">
        <v>5343</v>
      </c>
      <c r="AS527" s="40" t="str" cm="1">
        <f t="array" ref="AS527">IFERROR(_xlfn.IFS(
AR527="MPR ISSUE","ACTIVE",
AR527="BSS Hardware Issue","ACTIVE",
AR527="Sites strategiques, MLL, Pylone, etc.","PASSIVE",
AR527="AKTIVCO DEFAUT GE &amp; POWER Cabinet","PASSIVE",
AR527="AKTIVCO Coupure ENEO &amp; Baisse de tension","PASSIVE",
AR527="Coupure ENEO &amp; Baisse de tension","PASSIVE",
AR527="Defaut GE &amp; POWER Cabinet","PASSIVE",
AR527="Sharing","PASSIVE",
AR527="Sites strategiques &amp; DataCenter","PASSIVE",
AR527="Exclu","Exclu",
AR527="SAT","ACTIVE",
AR527="SPARE-ISSUE","SPARE-ISSUE",
AR527="Fiber CAmtel","ACTIVE",
AR527="Fiber AOF","ACTIVE",
AR527="Projet OCM (HUAWEI)","PLANNED WORKS",
AR527="Projet OCM (NOKIA)","PLANNED WORKS",
AR527="ACCESS-ISSUE","ACCESS-ISSUE",
AR527="Projet OCM (ZTE, NOKIA, autres projets)","PLANNED WORKS",
AR527="No root CAuse","No root cause",
AR527="ODU HS","ACTIVE",
AR527="IP &amp; VLAN","ACTIVE",
AR527="Warehouse HUAWEI","SPARE-ISSUE",
AR527="SPARE-HS","SPARE-ISSUE",
AR527="Power Telco","ACTIVE", AR527="no impacts","no impacts"
),"")</f>
        <v>No root cause</v>
      </c>
      <c r="AT527" s="99" t="s">
        <v>5661</v>
      </c>
      <c r="AU527" s="99" t="s">
        <v>1277</v>
      </c>
      <c r="AW527" s="17"/>
      <c r="AX527" s="17" t="s">
        <v>5536</v>
      </c>
      <c r="AY527" s="17"/>
      <c r="AZ527" s="17" t="s">
        <v>5536</v>
      </c>
      <c r="BA527" s="7"/>
      <c r="BC527" s="18"/>
      <c r="BD527" s="18"/>
      <c r="BE527" s="18"/>
      <c r="BF527" s="18"/>
      <c r="BG527" s="18"/>
      <c r="BH527" s="18"/>
      <c r="BI527" s="18"/>
      <c r="BJ527" s="18"/>
      <c r="BK527" s="18"/>
      <c r="BM527" s="18"/>
      <c r="BN527" s="18"/>
      <c r="BO527" s="18"/>
      <c r="BP527" s="9" t="s">
        <v>5661</v>
      </c>
      <c r="BQ527" s="14"/>
      <c r="BR527" s="102" t="s">
        <v>5536</v>
      </c>
      <c r="BS527" s="14"/>
      <c r="BT527" s="14"/>
      <c r="BU527" s="9"/>
      <c r="BV527" s="9"/>
      <c r="BW527" s="9"/>
    </row>
    <row r="528" spans="1:75" x14ac:dyDescent="0.35">
      <c r="A528" s="1" t="s">
        <v>3066</v>
      </c>
      <c r="B528" s="1" t="s">
        <v>3067</v>
      </c>
      <c r="C528" s="3" t="s">
        <v>55</v>
      </c>
      <c r="D528" s="1" t="s">
        <v>11</v>
      </c>
      <c r="E528" s="1" t="s">
        <v>154</v>
      </c>
      <c r="F528" s="3" t="s">
        <v>23</v>
      </c>
      <c r="G528" s="1" t="s">
        <v>3068</v>
      </c>
      <c r="H528" s="29" t="s">
        <v>5588</v>
      </c>
      <c r="I528" s="27">
        <v>0</v>
      </c>
      <c r="J528" s="27">
        <v>0.35019604248022884</v>
      </c>
      <c r="K528" s="27">
        <v>0.37284867828159707</v>
      </c>
      <c r="L528" s="27">
        <v>2.6259743413051099E-2</v>
      </c>
      <c r="M528" s="27">
        <v>2.4203692074391877E-2</v>
      </c>
      <c r="N528" s="27">
        <v>0</v>
      </c>
      <c r="O528" s="27">
        <v>0.24411100762063639</v>
      </c>
      <c r="P528" s="27">
        <v>7.5027838323003145E-3</v>
      </c>
      <c r="Q528" s="27">
        <v>2.4726722678085889E-2</v>
      </c>
      <c r="R528" s="27">
        <v>0</v>
      </c>
      <c r="S528" s="80">
        <v>0</v>
      </c>
      <c r="T528" s="80">
        <v>0.65570665433906061</v>
      </c>
      <c r="U528" s="80">
        <v>0.44315120563329574</v>
      </c>
      <c r="V528" s="80">
        <v>0.87481059146826923</v>
      </c>
      <c r="W528" s="80">
        <v>0.65570665433906061</v>
      </c>
      <c r="X528" s="80">
        <v>0</v>
      </c>
      <c r="Y528" s="80">
        <v>0</v>
      </c>
      <c r="Z528" s="80">
        <v>0</v>
      </c>
      <c r="AA528" s="80">
        <v>0</v>
      </c>
      <c r="AB528" s="80">
        <v>0.10207015321045679</v>
      </c>
      <c r="AC528" s="80">
        <v>0</v>
      </c>
      <c r="AD528" s="80">
        <v>0</v>
      </c>
      <c r="AE528" s="80">
        <v>0</v>
      </c>
      <c r="AF528" s="80">
        <v>1.9119203956248412E-2</v>
      </c>
      <c r="AG528" s="80"/>
      <c r="AH528" s="80">
        <v>0</v>
      </c>
      <c r="AI528" s="80">
        <v>3.6775931490470357E-2</v>
      </c>
      <c r="AJ528" s="80">
        <v>0.25753470098997239</v>
      </c>
      <c r="AK528" s="80">
        <v>0</v>
      </c>
      <c r="AL528" s="80">
        <v>0</v>
      </c>
      <c r="AM528" s="80">
        <v>3.6775931490470357E-2</v>
      </c>
      <c r="AN528" s="41" t="s">
        <v>5558</v>
      </c>
      <c r="AO528" s="41"/>
      <c r="AP528" s="40" t="str" cm="1">
        <f t="array" ref="AP528">IFERROR(_xlfn.IFS(
AR528="MPR ISSUE","PDH",
AR528="BSS Hardware Issue","BSS",
AR528="Sites strategiques, MLL, Pylone, etc.","ENVTECH",
AR528="AKTIVCO DEFAUT GE &amp; POWER Cabinet","AKTIVCO",
AR528="AKTIVCO Coupure ENEO &amp; Baisse de tension","AKTIVCO GRID ONLY",
AR528="Coupure ENEO &amp; Baisse de tension","IHS GRID ONLY",
AR528="Defaut GE &amp; POWER Cabinet","IHS",
AR528="Sharing","Partners",
AR528="Sites strategiques &amp; DataCenter","SST &amp; DC",
AR528="Exclu","Exclu",
AR528="SAT","SAT",
AR528="SPARE-ISSUE","SPARE-ISSUE",
AR528="Fiber CAmtel","TRANS_FO_CAMTEL",
AR528="Fiber AOF","Fiber AOF",
AR528="Projet OCM (HUAWEI)","TRAVAUX-HUAWEI",
AR528="Projet OCM (NOKIA)","TRAVAUX-NOKIA",
AR528="ACCESS-ISSUE","ACCESS-ISSUE",
AR528="Projet OCM (ZTE, NOKIA, autres projets)","TRAVAUX OCM",
AR528="No root CAuse","No root cause",
AR528="ODU HS","PDH",
AR528="IP &amp; VLAN","PDH",
AR528="Warehouse HUAWEI","SPARE-ISSUE",
AR528="SPARE-HS","SPARE-ISSUE",
AR528="Power Telco","BSS",AR528="no impacts","no impacts"
),"")</f>
        <v>No root cause</v>
      </c>
      <c r="AQ528" s="40" t="str" cm="1">
        <f t="array" ref="AQ528">IFERROR(_xlfn.IFS(
AR528="MPR ISSUE","TX ISSUE",
AR528="BSS Hardware Issue","RAN ISSUE",
AR528="Sites strategiques, MLL, Pylone, etc.","ENVTECH",
AR528="AKTIVCO DEFAUT GE &amp; POWER Cabinet","POWER ISSUE",
AR528="AKTIVCO Coupure ENEO &amp; Baisse de tension","POWER ISSUE",
AR528="Coupure ENEO &amp; Baisse de tension","POWER ISSUE",
AR528="Defaut GE &amp; POWER Cabinet","POWER ISSUE",
AR528="Sharing","POWER ISSUE",
AR528="Sites strategiques &amp; DataCenter","POWER ISSUE",
AR528="Exclu","Exclu",
AR528="SAT","TX ISSUE",
AR528="SPARE-ISSUE","SPARE-ISSUE",
AR528="Fiber CAmtel","TX ISSUE",
AR528="Fiber AOF","TX ISSUE",
AR528="Projet OCM (HUAWEI)","TRAVAUX-HUAWEI",
AR528="Projet OCM (NOKIA)","TRAVAUX -NOKIA",
AR528="ACCESS-ISSUE","ACCESS-ISSUE",
AR528="Projet OCM (ZTE, NOKIA, autres projets)","TRAVAUX OCM",
AR528="No root CAuse","No root cause",
AR528="ODU HS","TX ISSUE",
AR528="IP &amp; VLAN","TX ISSUE",
AR528="Warehouse HUAWEI","SPARE-ISSUE",
AR528="SPARE-HS","SPARE-ISSUE",
AR528="Power Telco","RAN ISSUE",AR528="no impacts","no impacts"
),"")</f>
        <v>No root cause</v>
      </c>
      <c r="AR528" s="59" t="s">
        <v>5343</v>
      </c>
      <c r="AS528" s="40" t="str" cm="1">
        <f t="array" ref="AS528">IFERROR(_xlfn.IFS(
AR528="MPR ISSUE","ACTIVE",
AR528="BSS Hardware Issue","ACTIVE",
AR528="Sites strategiques, MLL, Pylone, etc.","PASSIVE",
AR528="AKTIVCO DEFAUT GE &amp; POWER Cabinet","PASSIVE",
AR528="AKTIVCO Coupure ENEO &amp; Baisse de tension","PASSIVE",
AR528="Coupure ENEO &amp; Baisse de tension","PASSIVE",
AR528="Defaut GE &amp; POWER Cabinet","PASSIVE",
AR528="Sharing","PASSIVE",
AR528="Sites strategiques &amp; DataCenter","PASSIVE",
AR528="Exclu","Exclu",
AR528="SAT","ACTIVE",
AR528="SPARE-ISSUE","SPARE-ISSUE",
AR528="Fiber CAmtel","ACTIVE",
AR528="Fiber AOF","ACTIVE",
AR528="Projet OCM (HUAWEI)","PLANNED WORKS",
AR528="Projet OCM (NOKIA)","PLANNED WORKS",
AR528="ACCESS-ISSUE","ACCESS-ISSUE",
AR528="Projet OCM (ZTE, NOKIA, autres projets)","PLANNED WORKS",
AR528="No root CAuse","No root cause",
AR528="ODU HS","ACTIVE",
AR528="IP &amp; VLAN","ACTIVE",
AR528="Warehouse HUAWEI","SPARE-ISSUE",
AR528="SPARE-HS","SPARE-ISSUE",
AR528="Power Telco","ACTIVE", AR528="no impacts","no impacts"
),"")</f>
        <v>No root cause</v>
      </c>
      <c r="AT528" s="99" t="s">
        <v>5661</v>
      </c>
      <c r="AU528" s="99" t="s">
        <v>3067</v>
      </c>
      <c r="AW528" s="17"/>
      <c r="AX528" s="17" t="s">
        <v>5536</v>
      </c>
      <c r="AY528" s="17"/>
      <c r="AZ528" s="17" t="s">
        <v>5536</v>
      </c>
      <c r="BA528" s="7"/>
      <c r="BC528" s="18"/>
      <c r="BD528" s="18"/>
      <c r="BE528" s="18"/>
      <c r="BF528" s="18"/>
      <c r="BG528" s="18"/>
      <c r="BH528" s="18"/>
      <c r="BI528" s="18"/>
      <c r="BJ528" s="18"/>
      <c r="BK528" s="18"/>
      <c r="BM528" s="18"/>
      <c r="BN528" s="18"/>
      <c r="BO528" s="18"/>
      <c r="BP528" s="9" t="s">
        <v>5661</v>
      </c>
      <c r="BQ528" s="14"/>
      <c r="BR528" s="102" t="s">
        <v>5536</v>
      </c>
      <c r="BS528" s="14"/>
      <c r="BT528" s="14"/>
      <c r="BU528" s="9"/>
      <c r="BV528" s="9"/>
      <c r="BW528" s="9"/>
    </row>
    <row r="529" spans="1:75" x14ac:dyDescent="0.35">
      <c r="A529" s="3" t="s">
        <v>2204</v>
      </c>
      <c r="B529" s="24" t="s">
        <v>2205</v>
      </c>
      <c r="C529" s="3" t="s">
        <v>37</v>
      </c>
      <c r="D529" s="3" t="s">
        <v>11</v>
      </c>
      <c r="E529" s="3" t="s">
        <v>12</v>
      </c>
      <c r="F529" s="3" t="s">
        <v>226</v>
      </c>
      <c r="G529" s="3" t="s">
        <v>2206</v>
      </c>
      <c r="H529" s="29" t="s">
        <v>5588</v>
      </c>
      <c r="I529" s="27">
        <v>0</v>
      </c>
      <c r="J529" s="27">
        <v>0</v>
      </c>
      <c r="K529" s="27">
        <v>0</v>
      </c>
      <c r="L529" s="27">
        <v>0.48190381613603728</v>
      </c>
      <c r="M529" s="27">
        <v>0</v>
      </c>
      <c r="N529" s="27">
        <v>0</v>
      </c>
      <c r="O529" s="27">
        <v>0</v>
      </c>
      <c r="P529" s="27">
        <v>0</v>
      </c>
      <c r="Q529" s="27">
        <v>0</v>
      </c>
      <c r="R529" s="27">
        <v>9.9876438577416946E-3</v>
      </c>
      <c r="S529" s="80">
        <v>9.4543750160515888E-2</v>
      </c>
      <c r="T529" s="80">
        <v>0</v>
      </c>
      <c r="U529" s="80">
        <v>0.2692918475143608</v>
      </c>
      <c r="V529" s="80">
        <v>0.52661635747774893</v>
      </c>
      <c r="W529" s="80">
        <v>0</v>
      </c>
      <c r="X529" s="80">
        <v>0.43544343711922107</v>
      </c>
      <c r="Y529" s="80">
        <v>5.5930805603354034E-2</v>
      </c>
      <c r="Z529" s="80">
        <v>0</v>
      </c>
      <c r="AA529" s="80">
        <v>0.12083265560035722</v>
      </c>
      <c r="AB529" s="80">
        <v>0.20276700539047379</v>
      </c>
      <c r="AC529" s="80">
        <v>0.17605005807101501</v>
      </c>
      <c r="AD529" s="80">
        <v>0.17605005807101501</v>
      </c>
      <c r="AE529" s="80">
        <v>2.1758795547221848E-3</v>
      </c>
      <c r="AF529" s="80">
        <v>0.26861411453829981</v>
      </c>
      <c r="AG529" s="80"/>
      <c r="AH529" s="80">
        <v>0</v>
      </c>
      <c r="AI529" s="80">
        <v>3.6722426255518095E-2</v>
      </c>
      <c r="AJ529" s="80">
        <v>7.1814962691190171E-2</v>
      </c>
      <c r="AK529" s="80">
        <v>2.6563100326067103E-2</v>
      </c>
      <c r="AL529" s="80">
        <v>3.365312005463298E-2</v>
      </c>
      <c r="AM529" s="80">
        <v>3.6722426255518095E-2</v>
      </c>
      <c r="AN529" s="41" t="s">
        <v>5558</v>
      </c>
      <c r="AO529" s="41"/>
      <c r="AP529" s="40" t="str" cm="1">
        <f t="array" ref="AP529">IFERROR(_xlfn.IFS(
AR529="MPR ISSUE","PDH",
AR529="BSS Hardware Issue","BSS",
AR529="Sites strategiques, MLL, Pylone, etc.","ENVTECH",
AR529="AKTIVCO DEFAUT GE &amp; POWER Cabinet","AKTIVCO",
AR529="AKTIVCO Coupure ENEO &amp; Baisse de tension","AKTIVCO GRID ONLY",
AR529="Coupure ENEO &amp; Baisse de tension","IHS GRID ONLY",
AR529="Defaut GE &amp; POWER Cabinet","IHS",
AR529="Sharing","Partners",
AR529="Sites strategiques &amp; DataCenter","SST &amp; DC",
AR529="Exclu","Exclu",
AR529="SAT","SAT",
AR529="SPARE-ISSUE","SPARE-ISSUE",
AR529="Fiber CAmtel","TRANS_FO_CAMTEL",
AR529="Fiber AOF","Fiber AOF",
AR529="Projet OCM (HUAWEI)","TRAVAUX-HUAWEI",
AR529="Projet OCM (NOKIA)","TRAVAUX-NOKIA",
AR529="ACCESS-ISSUE","ACCESS-ISSUE",
AR529="Projet OCM (ZTE, NOKIA, autres projets)","TRAVAUX OCM",
AR529="No root CAuse","No root cause",
AR529="ODU HS","PDH",
AR529="IP &amp; VLAN","PDH",
AR529="Warehouse HUAWEI","SPARE-ISSUE",
AR529="SPARE-HS","SPARE-ISSUE",
AR529="Power Telco","BSS",AR529="no impacts","no impacts"
),"")</f>
        <v>No root cause</v>
      </c>
      <c r="AQ529" s="40" t="str" cm="1">
        <f t="array" ref="AQ529">IFERROR(_xlfn.IFS(
AR529="MPR ISSUE","TX ISSUE",
AR529="BSS Hardware Issue","RAN ISSUE",
AR529="Sites strategiques, MLL, Pylone, etc.","ENVTECH",
AR529="AKTIVCO DEFAUT GE &amp; POWER Cabinet","POWER ISSUE",
AR529="AKTIVCO Coupure ENEO &amp; Baisse de tension","POWER ISSUE",
AR529="Coupure ENEO &amp; Baisse de tension","POWER ISSUE",
AR529="Defaut GE &amp; POWER Cabinet","POWER ISSUE",
AR529="Sharing","POWER ISSUE",
AR529="Sites strategiques &amp; DataCenter","POWER ISSUE",
AR529="Exclu","Exclu",
AR529="SAT","TX ISSUE",
AR529="SPARE-ISSUE","SPARE-ISSUE",
AR529="Fiber CAmtel","TX ISSUE",
AR529="Fiber AOF","TX ISSUE",
AR529="Projet OCM (HUAWEI)","TRAVAUX-HUAWEI",
AR529="Projet OCM (NOKIA)","TRAVAUX -NOKIA",
AR529="ACCESS-ISSUE","ACCESS-ISSUE",
AR529="Projet OCM (ZTE, NOKIA, autres projets)","TRAVAUX OCM",
AR529="No root CAuse","No root cause",
AR529="ODU HS","TX ISSUE",
AR529="IP &amp; VLAN","TX ISSUE",
AR529="Warehouse HUAWEI","SPARE-ISSUE",
AR529="SPARE-HS","SPARE-ISSUE",
AR529="Power Telco","RAN ISSUE",AR529="no impacts","no impacts"
),"")</f>
        <v>No root cause</v>
      </c>
      <c r="AR529" s="59" t="s">
        <v>5343</v>
      </c>
      <c r="AS529" s="40" t="str" cm="1">
        <f t="array" ref="AS529">IFERROR(_xlfn.IFS(
AR529="MPR ISSUE","ACTIVE",
AR529="BSS Hardware Issue","ACTIVE",
AR529="Sites strategiques, MLL, Pylone, etc.","PASSIVE",
AR529="AKTIVCO DEFAUT GE &amp; POWER Cabinet","PASSIVE",
AR529="AKTIVCO Coupure ENEO &amp; Baisse de tension","PASSIVE",
AR529="Coupure ENEO &amp; Baisse de tension","PASSIVE",
AR529="Defaut GE &amp; POWER Cabinet","PASSIVE",
AR529="Sharing","PASSIVE",
AR529="Sites strategiques &amp; DataCenter","PASSIVE",
AR529="Exclu","Exclu",
AR529="SAT","ACTIVE",
AR529="SPARE-ISSUE","SPARE-ISSUE",
AR529="Fiber CAmtel","ACTIVE",
AR529="Fiber AOF","ACTIVE",
AR529="Projet OCM (HUAWEI)","PLANNED WORKS",
AR529="Projet OCM (NOKIA)","PLANNED WORKS",
AR529="ACCESS-ISSUE","ACCESS-ISSUE",
AR529="Projet OCM (ZTE, NOKIA, autres projets)","PLANNED WORKS",
AR529="No root CAuse","No root cause",
AR529="ODU HS","ACTIVE",
AR529="IP &amp; VLAN","ACTIVE",
AR529="Warehouse HUAWEI","SPARE-ISSUE",
AR529="SPARE-HS","SPARE-ISSUE",
AR529="Power Telco","ACTIVE", AR529="no impacts","no impacts"
),"")</f>
        <v>No root cause</v>
      </c>
      <c r="AT529" s="99" t="s">
        <v>5661</v>
      </c>
      <c r="AU529" s="99" t="s">
        <v>2205</v>
      </c>
      <c r="AW529" s="17"/>
      <c r="AX529" s="17" t="s">
        <v>5536</v>
      </c>
      <c r="AY529" s="17"/>
      <c r="AZ529" s="17" t="s">
        <v>5536</v>
      </c>
      <c r="BA529" s="7"/>
      <c r="BC529" s="18"/>
      <c r="BD529" s="18"/>
      <c r="BE529" s="18"/>
      <c r="BF529" s="18"/>
      <c r="BG529" s="18"/>
      <c r="BH529" s="18"/>
      <c r="BI529" s="18"/>
      <c r="BJ529" s="18"/>
      <c r="BK529" s="18"/>
      <c r="BM529" s="18"/>
      <c r="BN529" s="18"/>
      <c r="BO529" s="18"/>
      <c r="BP529" s="9" t="s">
        <v>5661</v>
      </c>
      <c r="BQ529" s="14"/>
      <c r="BR529" s="102" t="s">
        <v>5536</v>
      </c>
      <c r="BS529" s="14"/>
      <c r="BT529" s="14"/>
      <c r="BU529" s="9"/>
      <c r="BV529" s="9"/>
      <c r="BW529" s="9"/>
    </row>
    <row r="530" spans="1:75" x14ac:dyDescent="0.35">
      <c r="A530" s="1" t="s">
        <v>3036</v>
      </c>
      <c r="B530" s="16" t="s">
        <v>3037</v>
      </c>
      <c r="C530" s="3" t="s">
        <v>32</v>
      </c>
      <c r="D530" s="1"/>
      <c r="E530" s="1"/>
      <c r="F530" s="3" t="s">
        <v>31</v>
      </c>
      <c r="G530" s="1" t="s">
        <v>32</v>
      </c>
      <c r="H530" s="30" t="s">
        <v>5587</v>
      </c>
      <c r="I530" s="27">
        <v>0</v>
      </c>
      <c r="J530" s="27">
        <v>7.4586297523349707E-2</v>
      </c>
      <c r="K530" s="27">
        <v>0</v>
      </c>
      <c r="L530" s="27">
        <v>0</v>
      </c>
      <c r="M530" s="27">
        <v>0</v>
      </c>
      <c r="N530" s="27">
        <v>0</v>
      </c>
      <c r="O530" s="27">
        <v>0</v>
      </c>
      <c r="P530" s="27">
        <v>0.46028770121535362</v>
      </c>
      <c r="Q530" s="27">
        <v>0</v>
      </c>
      <c r="R530" s="27">
        <v>0</v>
      </c>
      <c r="S530" s="80">
        <v>0</v>
      </c>
      <c r="T530" s="80">
        <v>0</v>
      </c>
      <c r="U530" s="80">
        <v>0</v>
      </c>
      <c r="V530" s="80">
        <v>0</v>
      </c>
      <c r="W530" s="80">
        <v>0</v>
      </c>
      <c r="X530" s="80">
        <v>0</v>
      </c>
      <c r="Y530" s="80">
        <v>0</v>
      </c>
      <c r="Z530" s="80">
        <v>0</v>
      </c>
      <c r="AA530" s="80">
        <v>0</v>
      </c>
      <c r="AB530" s="80">
        <v>0</v>
      </c>
      <c r="AC530" s="80">
        <v>0</v>
      </c>
      <c r="AD530" s="80">
        <v>0</v>
      </c>
      <c r="AE530" s="80">
        <v>0</v>
      </c>
      <c r="AF530" s="80">
        <v>0.13613515279668278</v>
      </c>
      <c r="AG530" s="80"/>
      <c r="AH530" s="80">
        <v>3.9130161828366518E-2</v>
      </c>
      <c r="AI530" s="80">
        <v>3.6633250863931328E-2</v>
      </c>
      <c r="AJ530" s="80">
        <v>0</v>
      </c>
      <c r="AK530" s="80">
        <v>3.5700806838235025E-2</v>
      </c>
      <c r="AL530" s="80">
        <v>4.7264849507624704E-2</v>
      </c>
      <c r="AM530" s="80">
        <v>3.6633250863931328E-2</v>
      </c>
      <c r="AN530" s="41" t="s">
        <v>5558</v>
      </c>
      <c r="AO530" s="41"/>
      <c r="AP530" s="40" t="str" cm="1">
        <f t="array" ref="AP530">IFERROR(_xlfn.IFS(
AR530="MPR ISSUE","PDH",
AR530="BSS Hardware Issue","BSS",
AR530="Sites strategiques, MLL, Pylone, etc.","ENVTECH",
AR530="AKTIVCO DEFAUT GE &amp; POWER Cabinet","AKTIVCO",
AR530="AKTIVCO Coupure ENEO &amp; Baisse de tension","AKTIVCO GRID ONLY",
AR530="Coupure ENEO &amp; Baisse de tension","IHS GRID ONLY",
AR530="Defaut GE &amp; POWER Cabinet","IHS",
AR530="Sharing","Partners",
AR530="Sites strategiques &amp; DataCenter","SST &amp; DC",
AR530="Exclu","Exclu",
AR530="SAT","SAT",
AR530="SPARE-ISSUE","SPARE-ISSUE",
AR530="Fiber CAmtel","TRANS_FO_CAMTEL",
AR530="Fiber AOF","Fiber AOF",
AR530="Projet OCM (HUAWEI)","TRAVAUX-HUAWEI",
AR530="Projet OCM (NOKIA)","TRAVAUX-NOKIA",
AR530="ACCESS-ISSUE","ACCESS-ISSUE",
AR530="Projet OCM (ZTE, NOKIA, autres projets)","TRAVAUX OCM",
AR530="No root CAuse","No root cause",
AR530="ODU HS","PDH",
AR530="IP &amp; VLAN","PDH",
AR530="Warehouse HUAWEI","SPARE-ISSUE",
AR530="SPARE-HS","SPARE-ISSUE",
AR530="Power Telco","BSS",AR530="no impacts","no impacts"
),"")</f>
        <v>No root cause</v>
      </c>
      <c r="AQ530" s="40" t="str" cm="1">
        <f t="array" ref="AQ530">IFERROR(_xlfn.IFS(
AR530="MPR ISSUE","TX ISSUE",
AR530="BSS Hardware Issue","RAN ISSUE",
AR530="Sites strategiques, MLL, Pylone, etc.","ENVTECH",
AR530="AKTIVCO DEFAUT GE &amp; POWER Cabinet","POWER ISSUE",
AR530="AKTIVCO Coupure ENEO &amp; Baisse de tension","POWER ISSUE",
AR530="Coupure ENEO &amp; Baisse de tension","POWER ISSUE",
AR530="Defaut GE &amp; POWER Cabinet","POWER ISSUE",
AR530="Sharing","POWER ISSUE",
AR530="Sites strategiques &amp; DataCenter","POWER ISSUE",
AR530="Exclu","Exclu",
AR530="SAT","TX ISSUE",
AR530="SPARE-ISSUE","SPARE-ISSUE",
AR530="Fiber CAmtel","TX ISSUE",
AR530="Fiber AOF","TX ISSUE",
AR530="Projet OCM (HUAWEI)","TRAVAUX-HUAWEI",
AR530="Projet OCM (NOKIA)","TRAVAUX -NOKIA",
AR530="ACCESS-ISSUE","ACCESS-ISSUE",
AR530="Projet OCM (ZTE, NOKIA, autres projets)","TRAVAUX OCM",
AR530="No root CAuse","No root cause",
AR530="ODU HS","TX ISSUE",
AR530="IP &amp; VLAN","TX ISSUE",
AR530="Warehouse HUAWEI","SPARE-ISSUE",
AR530="SPARE-HS","SPARE-ISSUE",
AR530="Power Telco","RAN ISSUE",AR530="no impacts","no impacts"
),"")</f>
        <v>No root cause</v>
      </c>
      <c r="AR530" s="59" t="s">
        <v>5343</v>
      </c>
      <c r="AS530" s="40" t="str" cm="1">
        <f t="array" ref="AS530">IFERROR(_xlfn.IFS(
AR530="MPR ISSUE","ACTIVE",
AR530="BSS Hardware Issue","ACTIVE",
AR530="Sites strategiques, MLL, Pylone, etc.","PASSIVE",
AR530="AKTIVCO DEFAUT GE &amp; POWER Cabinet","PASSIVE",
AR530="AKTIVCO Coupure ENEO &amp; Baisse de tension","PASSIVE",
AR530="Coupure ENEO &amp; Baisse de tension","PASSIVE",
AR530="Defaut GE &amp; POWER Cabinet","PASSIVE",
AR530="Sharing","PASSIVE",
AR530="Sites strategiques &amp; DataCenter","PASSIVE",
AR530="Exclu","Exclu",
AR530="SAT","ACTIVE",
AR530="SPARE-ISSUE","SPARE-ISSUE",
AR530="Fiber CAmtel","ACTIVE",
AR530="Fiber AOF","ACTIVE",
AR530="Projet OCM (HUAWEI)","PLANNED WORKS",
AR530="Projet OCM (NOKIA)","PLANNED WORKS",
AR530="ACCESS-ISSUE","ACCESS-ISSUE",
AR530="Projet OCM (ZTE, NOKIA, autres projets)","PLANNED WORKS",
AR530="No root CAuse","No root cause",
AR530="ODU HS","ACTIVE",
AR530="IP &amp; VLAN","ACTIVE",
AR530="Warehouse HUAWEI","SPARE-ISSUE",
AR530="SPARE-HS","SPARE-ISSUE",
AR530="Power Telco","ACTIVE", AR530="no impacts","no impacts"
),"")</f>
        <v>No root cause</v>
      </c>
      <c r="AT530" s="99" t="s">
        <v>5661</v>
      </c>
      <c r="AU530" s="99" t="s">
        <v>3037</v>
      </c>
      <c r="AW530" s="17"/>
      <c r="AX530" s="17" t="s">
        <v>5536</v>
      </c>
      <c r="AY530" s="17"/>
      <c r="AZ530" s="17" t="s">
        <v>5536</v>
      </c>
      <c r="BA530" s="7"/>
      <c r="BC530" s="18"/>
      <c r="BD530" s="18"/>
      <c r="BE530" s="18"/>
      <c r="BF530" s="18"/>
      <c r="BG530" s="18"/>
      <c r="BH530" s="18"/>
      <c r="BI530" s="18"/>
      <c r="BJ530" s="18"/>
      <c r="BK530" s="18"/>
      <c r="BM530" s="18"/>
      <c r="BN530" s="18"/>
      <c r="BO530" s="18"/>
      <c r="BP530" s="9" t="s">
        <v>5661</v>
      </c>
      <c r="BQ530" s="14"/>
      <c r="BR530" s="102" t="s">
        <v>5536</v>
      </c>
      <c r="BS530" s="14"/>
      <c r="BT530" s="14"/>
      <c r="BU530" s="9"/>
      <c r="BV530" s="9"/>
      <c r="BW530" s="9"/>
    </row>
    <row r="531" spans="1:75" x14ac:dyDescent="0.35">
      <c r="A531" s="1" t="s">
        <v>3402</v>
      </c>
      <c r="B531" s="8" t="s">
        <v>3403</v>
      </c>
      <c r="C531" s="3" t="s">
        <v>31</v>
      </c>
      <c r="D531" s="1" t="s">
        <v>11</v>
      </c>
      <c r="E531" s="1" t="s">
        <v>12</v>
      </c>
      <c r="F531" s="3" t="s">
        <v>31</v>
      </c>
      <c r="G531" s="1" t="s">
        <v>3402</v>
      </c>
      <c r="H531" s="30" t="s">
        <v>5587</v>
      </c>
      <c r="I531" s="27">
        <v>0</v>
      </c>
      <c r="J531" s="27">
        <v>0</v>
      </c>
      <c r="K531" s="27">
        <v>0</v>
      </c>
      <c r="L531" s="27">
        <v>0</v>
      </c>
      <c r="M531" s="27">
        <v>3.2103140971312638E-4</v>
      </c>
      <c r="N531" s="27">
        <v>0</v>
      </c>
      <c r="O531" s="27">
        <v>0</v>
      </c>
      <c r="P531" s="27">
        <v>0</v>
      </c>
      <c r="Q531" s="27">
        <v>0</v>
      </c>
      <c r="R531" s="27">
        <v>0</v>
      </c>
      <c r="S531" s="80">
        <v>0</v>
      </c>
      <c r="T531" s="80">
        <v>0</v>
      </c>
      <c r="U531" s="80">
        <v>0</v>
      </c>
      <c r="V531" s="80">
        <v>0</v>
      </c>
      <c r="W531" s="80">
        <v>0</v>
      </c>
      <c r="X531" s="80">
        <v>0</v>
      </c>
      <c r="Y531" s="80">
        <v>0</v>
      </c>
      <c r="Z531" s="80">
        <v>0</v>
      </c>
      <c r="AA531" s="80">
        <v>3.6847271803739944E-2</v>
      </c>
      <c r="AB531" s="80">
        <v>0</v>
      </c>
      <c r="AC531" s="80">
        <v>3.6508405315709425E-2</v>
      </c>
      <c r="AD531" s="80">
        <v>3.6508405315709425E-2</v>
      </c>
      <c r="AE531" s="80">
        <v>0</v>
      </c>
      <c r="AF531" s="80">
        <v>3.7061292743548566E-2</v>
      </c>
      <c r="AG531" s="80"/>
      <c r="AH531" s="80">
        <v>0</v>
      </c>
      <c r="AI531" s="80">
        <v>3.6419229924122373E-2</v>
      </c>
      <c r="AJ531" s="80">
        <v>0</v>
      </c>
      <c r="AK531" s="80">
        <v>6.8001536834732049E-2</v>
      </c>
      <c r="AL531" s="80">
        <v>2.6060647847185425E-2</v>
      </c>
      <c r="AM531" s="80">
        <v>3.6419229924122373E-2</v>
      </c>
      <c r="AN531" s="41" t="s">
        <v>5558</v>
      </c>
      <c r="AO531" s="41"/>
      <c r="AP531" s="40" t="str" cm="1">
        <f t="array" ref="AP531">IFERROR(_xlfn.IFS(
AR531="MPR ISSUE","PDH",
AR531="BSS Hardware Issue","BSS",
AR531="Sites strategiques, MLL, Pylone, etc.","ENVTECH",
AR531="AKTIVCO DEFAUT GE &amp; POWER Cabinet","AKTIVCO",
AR531="AKTIVCO Coupure ENEO &amp; Baisse de tension","AKTIVCO GRID ONLY",
AR531="Coupure ENEO &amp; Baisse de tension","IHS GRID ONLY",
AR531="Defaut GE &amp; POWER Cabinet","IHS",
AR531="Sharing","Partners",
AR531="Sites strategiques &amp; DataCenter","SST &amp; DC",
AR531="Exclu","Exclu",
AR531="SAT","SAT",
AR531="SPARE-ISSUE","SPARE-ISSUE",
AR531="Fiber CAmtel","TRANS_FO_CAMTEL",
AR531="Fiber AOF","Fiber AOF",
AR531="Projet OCM (HUAWEI)","TRAVAUX-HUAWEI",
AR531="Projet OCM (NOKIA)","TRAVAUX-NOKIA",
AR531="ACCESS-ISSUE","ACCESS-ISSUE",
AR531="Projet OCM (ZTE, NOKIA, autres projets)","TRAVAUX OCM",
AR531="No root CAuse","No root cause",
AR531="ODU HS","PDH",
AR531="IP &amp; VLAN","PDH",
AR531="Warehouse HUAWEI","SPARE-ISSUE",
AR531="SPARE-HS","SPARE-ISSUE",
AR531="Power Telco","BSS",AR531="no impacts","no impacts"
),"")</f>
        <v>No root cause</v>
      </c>
      <c r="AQ531" s="40" t="str" cm="1">
        <f t="array" ref="AQ531">IFERROR(_xlfn.IFS(
AR531="MPR ISSUE","TX ISSUE",
AR531="BSS Hardware Issue","RAN ISSUE",
AR531="Sites strategiques, MLL, Pylone, etc.","ENVTECH",
AR531="AKTIVCO DEFAUT GE &amp; POWER Cabinet","POWER ISSUE",
AR531="AKTIVCO Coupure ENEO &amp; Baisse de tension","POWER ISSUE",
AR531="Coupure ENEO &amp; Baisse de tension","POWER ISSUE",
AR531="Defaut GE &amp; POWER Cabinet","POWER ISSUE",
AR531="Sharing","POWER ISSUE",
AR531="Sites strategiques &amp; DataCenter","POWER ISSUE",
AR531="Exclu","Exclu",
AR531="SAT","TX ISSUE",
AR531="SPARE-ISSUE","SPARE-ISSUE",
AR531="Fiber CAmtel","TX ISSUE",
AR531="Fiber AOF","TX ISSUE",
AR531="Projet OCM (HUAWEI)","TRAVAUX-HUAWEI",
AR531="Projet OCM (NOKIA)","TRAVAUX -NOKIA",
AR531="ACCESS-ISSUE","ACCESS-ISSUE",
AR531="Projet OCM (ZTE, NOKIA, autres projets)","TRAVAUX OCM",
AR531="No root CAuse","No root cause",
AR531="ODU HS","TX ISSUE",
AR531="IP &amp; VLAN","TX ISSUE",
AR531="Warehouse HUAWEI","SPARE-ISSUE",
AR531="SPARE-HS","SPARE-ISSUE",
AR531="Power Telco","RAN ISSUE",AR531="no impacts","no impacts"
),"")</f>
        <v>No root cause</v>
      </c>
      <c r="AR531" s="59" t="s">
        <v>5343</v>
      </c>
      <c r="AS531" s="40" t="str" cm="1">
        <f t="array" ref="AS531">IFERROR(_xlfn.IFS(
AR531="MPR ISSUE","ACTIVE",
AR531="BSS Hardware Issue","ACTIVE",
AR531="Sites strategiques, MLL, Pylone, etc.","PASSIVE",
AR531="AKTIVCO DEFAUT GE &amp; POWER Cabinet","PASSIVE",
AR531="AKTIVCO Coupure ENEO &amp; Baisse de tension","PASSIVE",
AR531="Coupure ENEO &amp; Baisse de tension","PASSIVE",
AR531="Defaut GE &amp; POWER Cabinet","PASSIVE",
AR531="Sharing","PASSIVE",
AR531="Sites strategiques &amp; DataCenter","PASSIVE",
AR531="Exclu","Exclu",
AR531="SAT","ACTIVE",
AR531="SPARE-ISSUE","SPARE-ISSUE",
AR531="Fiber CAmtel","ACTIVE",
AR531="Fiber AOF","ACTIVE",
AR531="Projet OCM (HUAWEI)","PLANNED WORKS",
AR531="Projet OCM (NOKIA)","PLANNED WORKS",
AR531="ACCESS-ISSUE","ACCESS-ISSUE",
AR531="Projet OCM (ZTE, NOKIA, autres projets)","PLANNED WORKS",
AR531="No root CAuse","No root cause",
AR531="ODU HS","ACTIVE",
AR531="IP &amp; VLAN","ACTIVE",
AR531="Warehouse HUAWEI","SPARE-ISSUE",
AR531="SPARE-HS","SPARE-ISSUE",
AR531="Power Telco","ACTIVE", AR531="no impacts","no impacts"
),"")</f>
        <v>No root cause</v>
      </c>
      <c r="AT531" s="99" t="s">
        <v>5661</v>
      </c>
      <c r="AU531" s="99" t="s">
        <v>3403</v>
      </c>
      <c r="AW531" s="17"/>
      <c r="AX531" s="17" t="s">
        <v>5536</v>
      </c>
      <c r="AY531" s="17"/>
      <c r="AZ531" s="17" t="s">
        <v>5536</v>
      </c>
      <c r="BA531" s="7"/>
      <c r="BC531" s="18"/>
      <c r="BD531" s="18"/>
      <c r="BE531" s="18"/>
      <c r="BF531" s="18"/>
      <c r="BG531" s="18"/>
      <c r="BH531" s="18"/>
      <c r="BI531" s="18"/>
      <c r="BJ531" s="18"/>
      <c r="BK531" s="18"/>
      <c r="BM531" s="18"/>
      <c r="BN531" s="18"/>
      <c r="BO531" s="18"/>
      <c r="BP531" s="9" t="s">
        <v>5661</v>
      </c>
      <c r="BQ531" s="14"/>
      <c r="BR531" s="102" t="s">
        <v>5536</v>
      </c>
      <c r="BS531" s="14"/>
      <c r="BT531" s="14"/>
      <c r="BU531" s="9"/>
      <c r="BV531" s="9"/>
      <c r="BW531" s="9"/>
    </row>
    <row r="532" spans="1:75" x14ac:dyDescent="0.35">
      <c r="A532" s="1" t="s">
        <v>696</v>
      </c>
      <c r="B532" s="8" t="s">
        <v>697</v>
      </c>
      <c r="C532" s="3" t="s">
        <v>55</v>
      </c>
      <c r="D532" s="1" t="s">
        <v>11</v>
      </c>
      <c r="E532" s="1" t="s">
        <v>96</v>
      </c>
      <c r="F532" s="3" t="s">
        <v>55</v>
      </c>
      <c r="G532" s="1" t="s">
        <v>696</v>
      </c>
      <c r="H532" s="29" t="s">
        <v>5588</v>
      </c>
      <c r="I532" s="27">
        <v>0.36770942932995687</v>
      </c>
      <c r="J532" s="27">
        <v>13.745183172200379</v>
      </c>
      <c r="K532" s="27">
        <v>13.844990729841649</v>
      </c>
      <c r="L532" s="27">
        <v>0.68454449923727356</v>
      </c>
      <c r="M532" s="27">
        <v>0.12406847668592286</v>
      </c>
      <c r="N532" s="27">
        <v>0</v>
      </c>
      <c r="O532" s="27">
        <v>4.7053032480352179</v>
      </c>
      <c r="P532" s="27">
        <v>3.6423021668779083</v>
      </c>
      <c r="Q532" s="27">
        <v>3.5529232502674621</v>
      </c>
      <c r="R532" s="27">
        <v>1.1142163850689402</v>
      </c>
      <c r="S532" s="80">
        <v>0</v>
      </c>
      <c r="T532" s="80">
        <v>8.716756677893553</v>
      </c>
      <c r="U532" s="80">
        <v>1.6555807837671508</v>
      </c>
      <c r="V532" s="80">
        <v>1.4878099766689359</v>
      </c>
      <c r="W532" s="80">
        <v>3.4845875799247312</v>
      </c>
      <c r="X532" s="80">
        <v>0</v>
      </c>
      <c r="Y532" s="80">
        <v>2.0982840132500518</v>
      </c>
      <c r="Z532" s="80">
        <v>3.2461663100837601</v>
      </c>
      <c r="AA532" s="80">
        <v>0</v>
      </c>
      <c r="AB532" s="80">
        <v>2.5358378720177712</v>
      </c>
      <c r="AC532" s="80">
        <v>0.73801554077384302</v>
      </c>
      <c r="AD532" s="80">
        <v>0.73801554077384302</v>
      </c>
      <c r="AE532" s="80">
        <v>2.4155344369368237</v>
      </c>
      <c r="AF532" s="80">
        <v>0.14416312110511914</v>
      </c>
      <c r="AG532" s="80"/>
      <c r="AH532" s="80">
        <v>0</v>
      </c>
      <c r="AI532" s="80">
        <v>3.6080363436091917E-2</v>
      </c>
      <c r="AJ532" s="80">
        <v>0.25266377308570032</v>
      </c>
      <c r="AK532" s="80">
        <v>0</v>
      </c>
      <c r="AL532" s="80">
        <v>0</v>
      </c>
      <c r="AM532" s="80">
        <v>3.6080363436091917E-2</v>
      </c>
      <c r="AN532" s="41" t="s">
        <v>5591</v>
      </c>
      <c r="AO532" s="41"/>
      <c r="AP532" s="40" t="str" cm="1">
        <f t="array" ref="AP532">IFERROR(_xlfn.IFS(
AR532="MPR ISSUE","PDH",
AR532="BSS Hardware Issue","BSS",
AR532="Sites strategiques, MLL, Pylone, etc.","ENVTECH",
AR532="AKTIVCO DEFAUT GE &amp; POWER Cabinet","AKTIVCO",
AR532="AKTIVCO Coupure ENEO &amp; Baisse de tension","AKTIVCO GRID ONLY",
AR532="Coupure ENEO &amp; Baisse de tension","IHS GRID ONLY",
AR532="Defaut GE &amp; POWER Cabinet","IHS",
AR532="Sharing","Partners",
AR532="Sites strategiques &amp; DataCenter","SST &amp; DC",
AR532="Exclu","Exclu",
AR532="SAT","SAT",
AR532="SPARE-ISSUE","SPARE-ISSUE",
AR532="Fiber CAmtel","TRANS_FO_CAMTEL",
AR532="Fiber AOF","Fiber AOF",
AR532="Projet OCM (HUAWEI)","TRAVAUX-HUAWEI",
AR532="Projet OCM (NOKIA)","TRAVAUX-NOKIA",
AR532="ACCESS-ISSUE","ACCESS-ISSUE",
AR532="Projet OCM (ZTE, NOKIA, autres projets)","TRAVAUX OCM",
AR532="No root CAuse","No root cause",
AR532="ODU HS","PDH",
AR532="IP &amp; VLAN","PDH",
AR532="Warehouse HUAWEI","SPARE-ISSUE",
AR532="SPARE-HS","SPARE-ISSUE",
AR532="Power Telco","BSS",AR532="no impacts","no impacts"
),"")</f>
        <v>No root cause</v>
      </c>
      <c r="AQ532" s="40" t="str" cm="1">
        <f t="array" ref="AQ532">IFERROR(_xlfn.IFS(
AR532="MPR ISSUE","TX ISSUE",
AR532="BSS Hardware Issue","RAN ISSUE",
AR532="Sites strategiques, MLL, Pylone, etc.","ENVTECH",
AR532="AKTIVCO DEFAUT GE &amp; POWER Cabinet","POWER ISSUE",
AR532="AKTIVCO Coupure ENEO &amp; Baisse de tension","POWER ISSUE",
AR532="Coupure ENEO &amp; Baisse de tension","POWER ISSUE",
AR532="Defaut GE &amp; POWER Cabinet","POWER ISSUE",
AR532="Sharing","POWER ISSUE",
AR532="Sites strategiques &amp; DataCenter","POWER ISSUE",
AR532="Exclu","Exclu",
AR532="SAT","TX ISSUE",
AR532="SPARE-ISSUE","SPARE-ISSUE",
AR532="Fiber CAmtel","TX ISSUE",
AR532="Fiber AOF","TX ISSUE",
AR532="Projet OCM (HUAWEI)","TRAVAUX-HUAWEI",
AR532="Projet OCM (NOKIA)","TRAVAUX -NOKIA",
AR532="ACCESS-ISSUE","ACCESS-ISSUE",
AR532="Projet OCM (ZTE, NOKIA, autres projets)","TRAVAUX OCM",
AR532="No root CAuse","No root cause",
AR532="ODU HS","TX ISSUE",
AR532="IP &amp; VLAN","TX ISSUE",
AR532="Warehouse HUAWEI","SPARE-ISSUE",
AR532="SPARE-HS","SPARE-ISSUE",
AR532="Power Telco","RAN ISSUE",AR532="no impacts","no impacts"
),"")</f>
        <v>No root cause</v>
      </c>
      <c r="AR532" s="59" t="s">
        <v>5343</v>
      </c>
      <c r="AS532" s="40" t="str" cm="1">
        <f t="array" ref="AS532">IFERROR(_xlfn.IFS(
AR532="MPR ISSUE","ACTIVE",
AR532="BSS Hardware Issue","ACTIVE",
AR532="Sites strategiques, MLL, Pylone, etc.","PASSIVE",
AR532="AKTIVCO DEFAUT GE &amp; POWER Cabinet","PASSIVE",
AR532="AKTIVCO Coupure ENEO &amp; Baisse de tension","PASSIVE",
AR532="Coupure ENEO &amp; Baisse de tension","PASSIVE",
AR532="Defaut GE &amp; POWER Cabinet","PASSIVE",
AR532="Sharing","PASSIVE",
AR532="Sites strategiques &amp; DataCenter","PASSIVE",
AR532="Exclu","Exclu",
AR532="SAT","ACTIVE",
AR532="SPARE-ISSUE","SPARE-ISSUE",
AR532="Fiber CAmtel","ACTIVE",
AR532="Fiber AOF","ACTIVE",
AR532="Projet OCM (HUAWEI)","PLANNED WORKS",
AR532="Projet OCM (NOKIA)","PLANNED WORKS",
AR532="ACCESS-ISSUE","ACCESS-ISSUE",
AR532="Projet OCM (ZTE, NOKIA, autres projets)","PLANNED WORKS",
AR532="No root CAuse","No root cause",
AR532="ODU HS","ACTIVE",
AR532="IP &amp; VLAN","ACTIVE",
AR532="Warehouse HUAWEI","SPARE-ISSUE",
AR532="SPARE-HS","SPARE-ISSUE",
AR532="Power Telco","ACTIVE", AR532="no impacts","no impacts"
),"")</f>
        <v>No root cause</v>
      </c>
      <c r="AT532" s="99" t="s">
        <v>5661</v>
      </c>
      <c r="AU532" s="99" t="s">
        <v>697</v>
      </c>
      <c r="AW532" s="17"/>
      <c r="AX532" s="17" t="s">
        <v>5536</v>
      </c>
      <c r="AY532" s="17"/>
      <c r="AZ532" s="17" t="s">
        <v>5536</v>
      </c>
      <c r="BA532" s="7"/>
      <c r="BC532" s="18"/>
      <c r="BD532" s="18"/>
      <c r="BE532" s="18"/>
      <c r="BF532" s="18"/>
      <c r="BG532" s="18"/>
      <c r="BH532" s="18"/>
      <c r="BI532" s="18"/>
      <c r="BJ532" s="18"/>
      <c r="BK532" s="18"/>
      <c r="BM532" s="18"/>
      <c r="BN532" s="18"/>
      <c r="BO532" s="18"/>
      <c r="BP532" s="9" t="s">
        <v>5661</v>
      </c>
      <c r="BQ532" s="14"/>
      <c r="BR532" s="102" t="s">
        <v>5536</v>
      </c>
      <c r="BS532" s="14"/>
      <c r="BT532" s="14"/>
      <c r="BU532" s="9"/>
      <c r="BV532" s="9"/>
      <c r="BW532" s="9"/>
    </row>
    <row r="533" spans="1:75" x14ac:dyDescent="0.35">
      <c r="A533" s="1" t="s">
        <v>3325</v>
      </c>
      <c r="B533" s="8" t="s">
        <v>3326</v>
      </c>
      <c r="C533" s="3" t="s">
        <v>55</v>
      </c>
      <c r="D533" s="1" t="s">
        <v>21</v>
      </c>
      <c r="E533" s="1" t="s">
        <v>709</v>
      </c>
      <c r="F533" s="3" t="s">
        <v>55</v>
      </c>
      <c r="G533" s="1" t="s">
        <v>3327</v>
      </c>
      <c r="H533" s="29" t="s">
        <v>5588</v>
      </c>
      <c r="I533" s="27">
        <v>0</v>
      </c>
      <c r="J533" s="27">
        <v>0</v>
      </c>
      <c r="K533" s="27">
        <v>0</v>
      </c>
      <c r="L533" s="27">
        <v>0</v>
      </c>
      <c r="M533" s="27">
        <v>0</v>
      </c>
      <c r="N533" s="27">
        <v>0.10275775134102022</v>
      </c>
      <c r="O533" s="27">
        <v>2.2293847896745003E-2</v>
      </c>
      <c r="P533" s="27">
        <v>0</v>
      </c>
      <c r="Q533" s="27">
        <v>0</v>
      </c>
      <c r="R533" s="27">
        <v>0</v>
      </c>
      <c r="S533" s="80">
        <v>0</v>
      </c>
      <c r="T533" s="80">
        <v>0.95237708743073757</v>
      </c>
      <c r="U533" s="80">
        <v>1.1527138383791871E-2</v>
      </c>
      <c r="V533" s="80">
        <v>8.0796827070620802E-3</v>
      </c>
      <c r="W533" s="80">
        <v>0.95237708743073757</v>
      </c>
      <c r="X533" s="80">
        <v>5.6183748074106451E-3</v>
      </c>
      <c r="Y533" s="80">
        <v>0</v>
      </c>
      <c r="Z533" s="80">
        <v>5.8501121245699648E-3</v>
      </c>
      <c r="AA533" s="80">
        <v>0</v>
      </c>
      <c r="AB533" s="80">
        <v>0</v>
      </c>
      <c r="AC533" s="80">
        <v>2.7644371391963413E-3</v>
      </c>
      <c r="AD533" s="80">
        <v>2.7644371391963413E-3</v>
      </c>
      <c r="AE533" s="80">
        <v>1.9048808089802083E-2</v>
      </c>
      <c r="AF533" s="80">
        <v>0</v>
      </c>
      <c r="AG533" s="80"/>
      <c r="AH533" s="80">
        <v>3.1962230537453326E-2</v>
      </c>
      <c r="AI533" s="80">
        <v>3.4528711622478482E-2</v>
      </c>
      <c r="AJ533" s="80">
        <v>0.24179785699155507</v>
      </c>
      <c r="AK533" s="80">
        <v>0</v>
      </c>
      <c r="AL533" s="80">
        <v>0</v>
      </c>
      <c r="AM533" s="80">
        <v>3.4528711622478482E-2</v>
      </c>
      <c r="AN533" s="41" t="s">
        <v>5591</v>
      </c>
      <c r="AO533" s="41"/>
      <c r="AP533" s="40" t="str" cm="1">
        <f t="array" ref="AP533">IFERROR(_xlfn.IFS(
AR533="MPR ISSUE","PDH",
AR533="BSS Hardware Issue","BSS",
AR533="Sites strategiques, MLL, Pylone, etc.","ENVTECH",
AR533="AKTIVCO DEFAUT GE &amp; POWER Cabinet","AKTIVCO",
AR533="AKTIVCO Coupure ENEO &amp; Baisse de tension","AKTIVCO GRID ONLY",
AR533="Coupure ENEO &amp; Baisse de tension","IHS GRID ONLY",
AR533="Defaut GE &amp; POWER Cabinet","IHS",
AR533="Sharing","Partners",
AR533="Sites strategiques &amp; DataCenter","SST &amp; DC",
AR533="Exclu","Exclu",
AR533="SAT","SAT",
AR533="SPARE-ISSUE","SPARE-ISSUE",
AR533="Fiber CAmtel","TRANS_FO_CAMTEL",
AR533="Fiber AOF","Fiber AOF",
AR533="Projet OCM (HUAWEI)","TRAVAUX-HUAWEI",
AR533="Projet OCM (NOKIA)","TRAVAUX-NOKIA",
AR533="ACCESS-ISSUE","ACCESS-ISSUE",
AR533="Projet OCM (ZTE, NOKIA, autres projets)","TRAVAUX OCM",
AR533="No root CAuse","No root cause",
AR533="ODU HS","PDH",
AR533="IP &amp; VLAN","PDH",
AR533="Warehouse HUAWEI","SPARE-ISSUE",
AR533="SPARE-HS","SPARE-ISSUE",
AR533="Power Telco","BSS",AR533="no impacts","no impacts"
),"")</f>
        <v>No root cause</v>
      </c>
      <c r="AQ533" s="40" t="str" cm="1">
        <f t="array" ref="AQ533">IFERROR(_xlfn.IFS(
AR533="MPR ISSUE","TX ISSUE",
AR533="BSS Hardware Issue","RAN ISSUE",
AR533="Sites strategiques, MLL, Pylone, etc.","ENVTECH",
AR533="AKTIVCO DEFAUT GE &amp; POWER Cabinet","POWER ISSUE",
AR533="AKTIVCO Coupure ENEO &amp; Baisse de tension","POWER ISSUE",
AR533="Coupure ENEO &amp; Baisse de tension","POWER ISSUE",
AR533="Defaut GE &amp; POWER Cabinet","POWER ISSUE",
AR533="Sharing","POWER ISSUE",
AR533="Sites strategiques &amp; DataCenter","POWER ISSUE",
AR533="Exclu","Exclu",
AR533="SAT","TX ISSUE",
AR533="SPARE-ISSUE","SPARE-ISSUE",
AR533="Fiber CAmtel","TX ISSUE",
AR533="Fiber AOF","TX ISSUE",
AR533="Projet OCM (HUAWEI)","TRAVAUX-HUAWEI",
AR533="Projet OCM (NOKIA)","TRAVAUX -NOKIA",
AR533="ACCESS-ISSUE","ACCESS-ISSUE",
AR533="Projet OCM (ZTE, NOKIA, autres projets)","TRAVAUX OCM",
AR533="No root CAuse","No root cause",
AR533="ODU HS","TX ISSUE",
AR533="IP &amp; VLAN","TX ISSUE",
AR533="Warehouse HUAWEI","SPARE-ISSUE",
AR533="SPARE-HS","SPARE-ISSUE",
AR533="Power Telco","RAN ISSUE",AR533="no impacts","no impacts"
),"")</f>
        <v>No root cause</v>
      </c>
      <c r="AR533" s="59" t="s">
        <v>5343</v>
      </c>
      <c r="AS533" s="40" t="str" cm="1">
        <f t="array" ref="AS533">IFERROR(_xlfn.IFS(
AR533="MPR ISSUE","ACTIVE",
AR533="BSS Hardware Issue","ACTIVE",
AR533="Sites strategiques, MLL, Pylone, etc.","PASSIVE",
AR533="AKTIVCO DEFAUT GE &amp; POWER Cabinet","PASSIVE",
AR533="AKTIVCO Coupure ENEO &amp; Baisse de tension","PASSIVE",
AR533="Coupure ENEO &amp; Baisse de tension","PASSIVE",
AR533="Defaut GE &amp; POWER Cabinet","PASSIVE",
AR533="Sharing","PASSIVE",
AR533="Sites strategiques &amp; DataCenter","PASSIVE",
AR533="Exclu","Exclu",
AR533="SAT","ACTIVE",
AR533="SPARE-ISSUE","SPARE-ISSUE",
AR533="Fiber CAmtel","ACTIVE",
AR533="Fiber AOF","ACTIVE",
AR533="Projet OCM (HUAWEI)","PLANNED WORKS",
AR533="Projet OCM (NOKIA)","PLANNED WORKS",
AR533="ACCESS-ISSUE","ACCESS-ISSUE",
AR533="Projet OCM (ZTE, NOKIA, autres projets)","PLANNED WORKS",
AR533="No root CAuse","No root cause",
AR533="ODU HS","ACTIVE",
AR533="IP &amp; VLAN","ACTIVE",
AR533="Warehouse HUAWEI","SPARE-ISSUE",
AR533="SPARE-HS","SPARE-ISSUE",
AR533="Power Telco","ACTIVE", AR533="no impacts","no impacts"
),"")</f>
        <v>No root cause</v>
      </c>
      <c r="AT533" s="99" t="s">
        <v>5661</v>
      </c>
      <c r="AU533" s="99" t="s">
        <v>3326</v>
      </c>
      <c r="AW533" s="17"/>
      <c r="AX533" s="17" t="s">
        <v>5536</v>
      </c>
      <c r="AY533" s="17"/>
      <c r="AZ533" s="17" t="s">
        <v>5536</v>
      </c>
      <c r="BA533" s="7"/>
      <c r="BC533" s="18"/>
      <c r="BD533" s="18"/>
      <c r="BE533" s="18"/>
      <c r="BF533" s="18"/>
      <c r="BG533" s="18"/>
      <c r="BH533" s="18"/>
      <c r="BI533" s="18"/>
      <c r="BJ533" s="18"/>
      <c r="BK533" s="18"/>
      <c r="BM533" s="18"/>
      <c r="BN533" s="18"/>
      <c r="BO533" s="18"/>
      <c r="BP533" s="9" t="s">
        <v>5661</v>
      </c>
      <c r="BQ533" s="14"/>
      <c r="BR533" s="102" t="s">
        <v>5536</v>
      </c>
      <c r="BS533" s="14"/>
      <c r="BT533" s="14"/>
      <c r="BU533" s="9"/>
      <c r="BV533" s="9"/>
      <c r="BW533" s="9"/>
    </row>
    <row r="534" spans="1:75" x14ac:dyDescent="0.35">
      <c r="A534" s="1" t="s">
        <v>4561</v>
      </c>
      <c r="B534" s="8" t="s">
        <v>4562</v>
      </c>
      <c r="C534" s="3" t="s">
        <v>38</v>
      </c>
      <c r="D534" s="1" t="s">
        <v>11</v>
      </c>
      <c r="E534" s="1" t="s">
        <v>12</v>
      </c>
      <c r="F534" s="3" t="s">
        <v>37</v>
      </c>
      <c r="G534" s="1" t="s">
        <v>38</v>
      </c>
      <c r="H534" s="30" t="s">
        <v>5587</v>
      </c>
      <c r="I534" s="27">
        <v>0</v>
      </c>
      <c r="J534" s="27">
        <v>0</v>
      </c>
      <c r="K534" s="27">
        <v>0</v>
      </c>
      <c r="L534" s="27">
        <v>0</v>
      </c>
      <c r="M534" s="27">
        <v>0</v>
      </c>
      <c r="N534" s="27">
        <v>3.9194368110309252</v>
      </c>
      <c r="O534" s="27">
        <v>0.36048260295120621</v>
      </c>
      <c r="P534" s="27">
        <v>0</v>
      </c>
      <c r="Q534" s="27">
        <v>0</v>
      </c>
      <c r="R534" s="27">
        <v>0</v>
      </c>
      <c r="S534" s="80">
        <v>0</v>
      </c>
      <c r="T534" s="80">
        <v>0</v>
      </c>
      <c r="U534" s="80">
        <v>0</v>
      </c>
      <c r="V534" s="80">
        <v>0</v>
      </c>
      <c r="W534" s="80">
        <v>0</v>
      </c>
      <c r="X534" s="80">
        <v>0</v>
      </c>
      <c r="Y534" s="80">
        <v>0</v>
      </c>
      <c r="Z534" s="80">
        <v>0</v>
      </c>
      <c r="AA534" s="80">
        <v>0</v>
      </c>
      <c r="AB534" s="80">
        <v>1.5338167352961737E-3</v>
      </c>
      <c r="AC534" s="80">
        <v>0.93509315618106759</v>
      </c>
      <c r="AD534" s="80">
        <v>0.93509315618106759</v>
      </c>
      <c r="AE534" s="80">
        <v>0</v>
      </c>
      <c r="AF534" s="80">
        <v>0</v>
      </c>
      <c r="AG534" s="80"/>
      <c r="AH534" s="80">
        <v>0</v>
      </c>
      <c r="AI534" s="80">
        <v>3.1550253543473336E-2</v>
      </c>
      <c r="AJ534" s="80">
        <v>1.8734338093353954E-3</v>
      </c>
      <c r="AK534" s="80">
        <v>0</v>
      </c>
      <c r="AL534" s="80">
        <v>5.9987370503888394E-2</v>
      </c>
      <c r="AM534" s="80">
        <v>3.1550253543473336E-2</v>
      </c>
      <c r="AN534" s="41" t="s">
        <v>5558</v>
      </c>
      <c r="AO534" s="41"/>
      <c r="AP534" s="40" t="str" cm="1">
        <f t="array" ref="AP534">IFERROR(_xlfn.IFS(
AR534="MPR ISSUE","PDH",
AR534="BSS Hardware Issue","BSS",
AR534="Sites strategiques, MLL, Pylone, etc.","ENVTECH",
AR534="AKTIVCO DEFAUT GE &amp; POWER Cabinet","AKTIVCO",
AR534="AKTIVCO Coupure ENEO &amp; Baisse de tension","AKTIVCO GRID ONLY",
AR534="Coupure ENEO &amp; Baisse de tension","IHS GRID ONLY",
AR534="Defaut GE &amp; POWER Cabinet","IHS",
AR534="Sharing","Partners",
AR534="Sites strategiques &amp; DataCenter","SST &amp; DC",
AR534="Exclu","Exclu",
AR534="SAT","SAT",
AR534="SPARE-ISSUE","SPARE-ISSUE",
AR534="Fiber CAmtel","TRANS_FO_CAMTEL",
AR534="Fiber AOF","Fiber AOF",
AR534="Projet OCM (HUAWEI)","TRAVAUX-HUAWEI",
AR534="Projet OCM (NOKIA)","TRAVAUX-NOKIA",
AR534="ACCESS-ISSUE","ACCESS-ISSUE",
AR534="Projet OCM (ZTE, NOKIA, autres projets)","TRAVAUX OCM",
AR534="No root CAuse","No root cause",
AR534="ODU HS","PDH",
AR534="IP &amp; VLAN","PDH",
AR534="Warehouse HUAWEI","SPARE-ISSUE",
AR534="SPARE-HS","SPARE-ISSUE",
AR534="Power Telco","BSS",AR534="no impacts","no impacts"
),"")</f>
        <v>No root cause</v>
      </c>
      <c r="AQ534" s="40" t="str" cm="1">
        <f t="array" ref="AQ534">IFERROR(_xlfn.IFS(
AR534="MPR ISSUE","TX ISSUE",
AR534="BSS Hardware Issue","RAN ISSUE",
AR534="Sites strategiques, MLL, Pylone, etc.","ENVTECH",
AR534="AKTIVCO DEFAUT GE &amp; POWER Cabinet","POWER ISSUE",
AR534="AKTIVCO Coupure ENEO &amp; Baisse de tension","POWER ISSUE",
AR534="Coupure ENEO &amp; Baisse de tension","POWER ISSUE",
AR534="Defaut GE &amp; POWER Cabinet","POWER ISSUE",
AR534="Sharing","POWER ISSUE",
AR534="Sites strategiques &amp; DataCenter","POWER ISSUE",
AR534="Exclu","Exclu",
AR534="SAT","TX ISSUE",
AR534="SPARE-ISSUE","SPARE-ISSUE",
AR534="Fiber CAmtel","TX ISSUE",
AR534="Fiber AOF","TX ISSUE",
AR534="Projet OCM (HUAWEI)","TRAVAUX-HUAWEI",
AR534="Projet OCM (NOKIA)","TRAVAUX -NOKIA",
AR534="ACCESS-ISSUE","ACCESS-ISSUE",
AR534="Projet OCM (ZTE, NOKIA, autres projets)","TRAVAUX OCM",
AR534="No root CAuse","No root cause",
AR534="ODU HS","TX ISSUE",
AR534="IP &amp; VLAN","TX ISSUE",
AR534="Warehouse HUAWEI","SPARE-ISSUE",
AR534="SPARE-HS","SPARE-ISSUE",
AR534="Power Telco","RAN ISSUE",AR534="no impacts","no impacts"
),"")</f>
        <v>No root cause</v>
      </c>
      <c r="AR534" s="59" t="s">
        <v>5343</v>
      </c>
      <c r="AS534" s="40" t="str" cm="1">
        <f t="array" ref="AS534">IFERROR(_xlfn.IFS(
AR534="MPR ISSUE","ACTIVE",
AR534="BSS Hardware Issue","ACTIVE",
AR534="Sites strategiques, MLL, Pylone, etc.","PASSIVE",
AR534="AKTIVCO DEFAUT GE &amp; POWER Cabinet","PASSIVE",
AR534="AKTIVCO Coupure ENEO &amp; Baisse de tension","PASSIVE",
AR534="Coupure ENEO &amp; Baisse de tension","PASSIVE",
AR534="Defaut GE &amp; POWER Cabinet","PASSIVE",
AR534="Sharing","PASSIVE",
AR534="Sites strategiques &amp; DataCenter","PASSIVE",
AR534="Exclu","Exclu",
AR534="SAT","ACTIVE",
AR534="SPARE-ISSUE","SPARE-ISSUE",
AR534="Fiber CAmtel","ACTIVE",
AR534="Fiber AOF","ACTIVE",
AR534="Projet OCM (HUAWEI)","PLANNED WORKS",
AR534="Projet OCM (NOKIA)","PLANNED WORKS",
AR534="ACCESS-ISSUE","ACCESS-ISSUE",
AR534="Projet OCM (ZTE, NOKIA, autres projets)","PLANNED WORKS",
AR534="No root CAuse","No root cause",
AR534="ODU HS","ACTIVE",
AR534="IP &amp; VLAN","ACTIVE",
AR534="Warehouse HUAWEI","SPARE-ISSUE",
AR534="SPARE-HS","SPARE-ISSUE",
AR534="Power Telco","ACTIVE", AR534="no impacts","no impacts"
),"")</f>
        <v>No root cause</v>
      </c>
      <c r="AT534" s="99" t="s">
        <v>5661</v>
      </c>
      <c r="AU534" s="99" t="s">
        <v>4562</v>
      </c>
      <c r="AW534" s="17"/>
      <c r="AX534" s="17" t="s">
        <v>5536</v>
      </c>
      <c r="AY534" s="17"/>
      <c r="AZ534" s="17" t="s">
        <v>5536</v>
      </c>
      <c r="BA534" s="7"/>
      <c r="BC534" s="18"/>
      <c r="BD534" s="18"/>
      <c r="BE534" s="18"/>
      <c r="BF534" s="18"/>
      <c r="BG534" s="18"/>
      <c r="BH534" s="18"/>
      <c r="BI534" s="18"/>
      <c r="BJ534" s="18"/>
      <c r="BK534" s="18"/>
      <c r="BM534" s="18"/>
      <c r="BN534" s="18"/>
      <c r="BO534" s="18"/>
      <c r="BP534" s="9" t="s">
        <v>5661</v>
      </c>
      <c r="BQ534" s="14"/>
      <c r="BR534" s="102" t="s">
        <v>5536</v>
      </c>
      <c r="BS534" s="14"/>
      <c r="BT534" s="14"/>
      <c r="BU534" s="9"/>
      <c r="BV534" s="9"/>
      <c r="BW534" s="9"/>
    </row>
    <row r="535" spans="1:75" x14ac:dyDescent="0.35">
      <c r="A535" s="1" t="s">
        <v>2405</v>
      </c>
      <c r="B535" s="8" t="s">
        <v>2406</v>
      </c>
      <c r="C535" s="3" t="s">
        <v>37</v>
      </c>
      <c r="D535" s="1" t="s">
        <v>11</v>
      </c>
      <c r="E535" s="1" t="s">
        <v>12</v>
      </c>
      <c r="F535" s="3" t="s">
        <v>69</v>
      </c>
      <c r="G535" s="1" t="s">
        <v>70</v>
      </c>
      <c r="H535" s="30" t="s">
        <v>5587</v>
      </c>
      <c r="I535" s="27">
        <v>0</v>
      </c>
      <c r="J535" s="27">
        <v>0</v>
      </c>
      <c r="K535" s="27">
        <v>0</v>
      </c>
      <c r="L535" s="27">
        <v>0</v>
      </c>
      <c r="M535" s="27">
        <v>0</v>
      </c>
      <c r="N535" s="27">
        <v>0</v>
      </c>
      <c r="O535" s="27">
        <v>8.5499581945764227</v>
      </c>
      <c r="P535" s="27">
        <v>6.2190918092759526</v>
      </c>
      <c r="Q535" s="27">
        <v>0</v>
      </c>
      <c r="R535" s="27">
        <v>4.6127219753847362</v>
      </c>
      <c r="S535" s="80">
        <v>1.3290343660557089</v>
      </c>
      <c r="T535" s="80">
        <v>1.5127356727248866</v>
      </c>
      <c r="U535" s="80">
        <v>0.84987715198055114</v>
      </c>
      <c r="V535" s="80">
        <v>0.86510830886360734</v>
      </c>
      <c r="W535" s="80">
        <v>1.5127356727248866</v>
      </c>
      <c r="X535" s="80">
        <v>0</v>
      </c>
      <c r="Y535" s="80">
        <v>0</v>
      </c>
      <c r="Z535" s="80">
        <v>0</v>
      </c>
      <c r="AA535" s="80">
        <v>0</v>
      </c>
      <c r="AB535" s="80">
        <v>0</v>
      </c>
      <c r="AC535" s="80">
        <v>1.458980746676255</v>
      </c>
      <c r="AD535" s="80">
        <v>1.458980746676255</v>
      </c>
      <c r="AE535" s="80">
        <v>0</v>
      </c>
      <c r="AF535" s="80">
        <v>0</v>
      </c>
      <c r="AG535" s="80"/>
      <c r="AH535" s="80">
        <v>0</v>
      </c>
      <c r="AI535" s="80">
        <v>3.0052106964811535E-2</v>
      </c>
      <c r="AJ535" s="80">
        <v>1.61115307602844E-2</v>
      </c>
      <c r="AK535" s="80">
        <v>2.6775605128673972E-2</v>
      </c>
      <c r="AL535" s="80">
        <v>3.5978742172229704E-2</v>
      </c>
      <c r="AM535" s="80">
        <v>3.0052106964811535E-2</v>
      </c>
      <c r="AN535" s="41" t="s">
        <v>5558</v>
      </c>
      <c r="AO535" s="41"/>
      <c r="AP535" s="40" t="str" cm="1">
        <f t="array" ref="AP535">IFERROR(_xlfn.IFS(
AR535="MPR ISSUE","PDH",
AR535="BSS Hardware Issue","BSS",
AR535="Sites strategiques, MLL, Pylone, etc.","ENVTECH",
AR535="AKTIVCO DEFAUT GE &amp; POWER Cabinet","AKTIVCO",
AR535="AKTIVCO Coupure ENEO &amp; Baisse de tension","AKTIVCO GRID ONLY",
AR535="Coupure ENEO &amp; Baisse de tension","IHS GRID ONLY",
AR535="Defaut GE &amp; POWER Cabinet","IHS",
AR535="Sharing","Partners",
AR535="Sites strategiques &amp; DataCenter","SST &amp; DC",
AR535="Exclu","Exclu",
AR535="SAT","SAT",
AR535="SPARE-ISSUE","SPARE-ISSUE",
AR535="Fiber CAmtel","TRANS_FO_CAMTEL",
AR535="Fiber AOF","Fiber AOF",
AR535="Projet OCM (HUAWEI)","TRAVAUX-HUAWEI",
AR535="Projet OCM (NOKIA)","TRAVAUX-NOKIA",
AR535="ACCESS-ISSUE","ACCESS-ISSUE",
AR535="Projet OCM (ZTE, NOKIA, autres projets)","TRAVAUX OCM",
AR535="No root CAuse","No root cause",
AR535="ODU HS","PDH",
AR535="IP &amp; VLAN","PDH",
AR535="Warehouse HUAWEI","SPARE-ISSUE",
AR535="SPARE-HS","SPARE-ISSUE",
AR535="Power Telco","BSS",AR535="no impacts","no impacts"
),"")</f>
        <v>No root cause</v>
      </c>
      <c r="AQ535" s="40" t="str" cm="1">
        <f t="array" ref="AQ535">IFERROR(_xlfn.IFS(
AR535="MPR ISSUE","TX ISSUE",
AR535="BSS Hardware Issue","RAN ISSUE",
AR535="Sites strategiques, MLL, Pylone, etc.","ENVTECH",
AR535="AKTIVCO DEFAUT GE &amp; POWER Cabinet","POWER ISSUE",
AR535="AKTIVCO Coupure ENEO &amp; Baisse de tension","POWER ISSUE",
AR535="Coupure ENEO &amp; Baisse de tension","POWER ISSUE",
AR535="Defaut GE &amp; POWER Cabinet","POWER ISSUE",
AR535="Sharing","POWER ISSUE",
AR535="Sites strategiques &amp; DataCenter","POWER ISSUE",
AR535="Exclu","Exclu",
AR535="SAT","TX ISSUE",
AR535="SPARE-ISSUE","SPARE-ISSUE",
AR535="Fiber CAmtel","TX ISSUE",
AR535="Fiber AOF","TX ISSUE",
AR535="Projet OCM (HUAWEI)","TRAVAUX-HUAWEI",
AR535="Projet OCM (NOKIA)","TRAVAUX -NOKIA",
AR535="ACCESS-ISSUE","ACCESS-ISSUE",
AR535="Projet OCM (ZTE, NOKIA, autres projets)","TRAVAUX OCM",
AR535="No root CAuse","No root cause",
AR535="ODU HS","TX ISSUE",
AR535="IP &amp; VLAN","TX ISSUE",
AR535="Warehouse HUAWEI","SPARE-ISSUE",
AR535="SPARE-HS","SPARE-ISSUE",
AR535="Power Telco","RAN ISSUE",AR535="no impacts","no impacts"
),"")</f>
        <v>No root cause</v>
      </c>
      <c r="AR535" s="59" t="s">
        <v>5343</v>
      </c>
      <c r="AS535" s="40" t="str" cm="1">
        <f t="array" ref="AS535">IFERROR(_xlfn.IFS(
AR535="MPR ISSUE","ACTIVE",
AR535="BSS Hardware Issue","ACTIVE",
AR535="Sites strategiques, MLL, Pylone, etc.","PASSIVE",
AR535="AKTIVCO DEFAUT GE &amp; POWER Cabinet","PASSIVE",
AR535="AKTIVCO Coupure ENEO &amp; Baisse de tension","PASSIVE",
AR535="Coupure ENEO &amp; Baisse de tension","PASSIVE",
AR535="Defaut GE &amp; POWER Cabinet","PASSIVE",
AR535="Sharing","PASSIVE",
AR535="Sites strategiques &amp; DataCenter","PASSIVE",
AR535="Exclu","Exclu",
AR535="SAT","ACTIVE",
AR535="SPARE-ISSUE","SPARE-ISSUE",
AR535="Fiber CAmtel","ACTIVE",
AR535="Fiber AOF","ACTIVE",
AR535="Projet OCM (HUAWEI)","PLANNED WORKS",
AR535="Projet OCM (NOKIA)","PLANNED WORKS",
AR535="ACCESS-ISSUE","ACCESS-ISSUE",
AR535="Projet OCM (ZTE, NOKIA, autres projets)","PLANNED WORKS",
AR535="No root CAuse","No root cause",
AR535="ODU HS","ACTIVE",
AR535="IP &amp; VLAN","ACTIVE",
AR535="Warehouse HUAWEI","SPARE-ISSUE",
AR535="SPARE-HS","SPARE-ISSUE",
AR535="Power Telco","ACTIVE", AR535="no impacts","no impacts"
),"")</f>
        <v>No root cause</v>
      </c>
      <c r="AT535" s="99" t="s">
        <v>5661</v>
      </c>
      <c r="AU535" s="99" t="s">
        <v>2406</v>
      </c>
      <c r="AW535" s="17"/>
      <c r="AX535" s="17" t="s">
        <v>5536</v>
      </c>
      <c r="AY535" s="17"/>
      <c r="AZ535" s="17" t="s">
        <v>5536</v>
      </c>
      <c r="BA535" s="7"/>
      <c r="BC535" s="18"/>
      <c r="BD535" s="18"/>
      <c r="BE535" s="18"/>
      <c r="BF535" s="18"/>
      <c r="BG535" s="18"/>
      <c r="BH535" s="18"/>
      <c r="BI535" s="18"/>
      <c r="BJ535" s="18"/>
      <c r="BK535" s="18"/>
      <c r="BM535" s="18"/>
      <c r="BN535" s="18"/>
      <c r="BO535" s="18"/>
      <c r="BP535" s="9" t="s">
        <v>5661</v>
      </c>
      <c r="BQ535" s="14"/>
      <c r="BR535" s="102" t="s">
        <v>5536</v>
      </c>
      <c r="BS535" s="14"/>
      <c r="BT535" s="14"/>
      <c r="BU535" s="9"/>
      <c r="BV535" s="9"/>
      <c r="BW535" s="9"/>
    </row>
    <row r="536" spans="1:75" x14ac:dyDescent="0.35">
      <c r="A536" s="1" t="s">
        <v>1303</v>
      </c>
      <c r="B536" s="8" t="s">
        <v>1304</v>
      </c>
      <c r="C536" s="3" t="s">
        <v>102</v>
      </c>
      <c r="D536" s="1" t="s">
        <v>11</v>
      </c>
      <c r="E536" s="1" t="s">
        <v>12</v>
      </c>
      <c r="F536" s="3" t="s">
        <v>102</v>
      </c>
      <c r="G536" s="1" t="s">
        <v>103</v>
      </c>
      <c r="H536" s="29" t="s">
        <v>5588</v>
      </c>
      <c r="I536" s="27">
        <v>0</v>
      </c>
      <c r="J536" s="27">
        <v>1.7949912555833222E-2</v>
      </c>
      <c r="K536" s="27">
        <v>0</v>
      </c>
      <c r="L536" s="27">
        <v>0</v>
      </c>
      <c r="M536" s="27">
        <v>0</v>
      </c>
      <c r="N536" s="27">
        <v>0</v>
      </c>
      <c r="O536" s="27">
        <v>0</v>
      </c>
      <c r="P536" s="27">
        <v>0</v>
      </c>
      <c r="Q536" s="27">
        <v>0</v>
      </c>
      <c r="R536" s="27">
        <v>0</v>
      </c>
      <c r="S536" s="80">
        <v>0</v>
      </c>
      <c r="T536" s="80">
        <v>0</v>
      </c>
      <c r="U536" s="80">
        <v>0</v>
      </c>
      <c r="V536" s="80">
        <v>0</v>
      </c>
      <c r="W536" s="80">
        <v>0</v>
      </c>
      <c r="X536" s="80">
        <v>0</v>
      </c>
      <c r="Y536" s="80">
        <v>4.2269135612230313E-3</v>
      </c>
      <c r="Z536" s="80">
        <v>0</v>
      </c>
      <c r="AA536" s="80">
        <v>0</v>
      </c>
      <c r="AB536" s="80">
        <v>2.9035507500720634E-2</v>
      </c>
      <c r="AC536" s="80">
        <v>0</v>
      </c>
      <c r="AD536" s="80">
        <v>0</v>
      </c>
      <c r="AE536" s="80">
        <v>0</v>
      </c>
      <c r="AF536" s="80">
        <v>0</v>
      </c>
      <c r="AG536" s="80"/>
      <c r="AH536" s="80">
        <v>5.7964004531537256E-3</v>
      </c>
      <c r="AI536" s="80">
        <v>2.9713240476781519E-2</v>
      </c>
      <c r="AJ536" s="80">
        <v>9.5670019863394198E-2</v>
      </c>
      <c r="AK536" s="80">
        <v>4.7813580586921089E-2</v>
      </c>
      <c r="AL536" s="80">
        <v>0</v>
      </c>
      <c r="AM536" s="80">
        <v>2.9713240476781519E-2</v>
      </c>
      <c r="AN536" s="41" t="s">
        <v>5558</v>
      </c>
      <c r="AO536" s="41"/>
      <c r="AP536" s="40" t="str" cm="1">
        <f t="array" ref="AP536">IFERROR(_xlfn.IFS(
AR536="MPR ISSUE","PDH",
AR536="BSS Hardware Issue","BSS",
AR536="Sites strategiques, MLL, Pylone, etc.","ENVTECH",
AR536="AKTIVCO DEFAUT GE &amp; POWER Cabinet","AKTIVCO",
AR536="AKTIVCO Coupure ENEO &amp; Baisse de tension","AKTIVCO GRID ONLY",
AR536="Coupure ENEO &amp; Baisse de tension","IHS GRID ONLY",
AR536="Defaut GE &amp; POWER Cabinet","IHS",
AR536="Sharing","Partners",
AR536="Sites strategiques &amp; DataCenter","SST &amp; DC",
AR536="Exclu","Exclu",
AR536="SAT","SAT",
AR536="SPARE-ISSUE","SPARE-ISSUE",
AR536="Fiber CAmtel","TRANS_FO_CAMTEL",
AR536="Fiber AOF","Fiber AOF",
AR536="Projet OCM (HUAWEI)","TRAVAUX-HUAWEI",
AR536="Projet OCM (NOKIA)","TRAVAUX-NOKIA",
AR536="ACCESS-ISSUE","ACCESS-ISSUE",
AR536="Projet OCM (ZTE, NOKIA, autres projets)","TRAVAUX OCM",
AR536="No root CAuse","No root cause",
AR536="ODU HS","PDH",
AR536="IP &amp; VLAN","PDH",
AR536="Warehouse HUAWEI","SPARE-ISSUE",
AR536="SPARE-HS","SPARE-ISSUE",
AR536="Power Telco","BSS",AR536="no impacts","no impacts"
),"")</f>
        <v>No root cause</v>
      </c>
      <c r="AQ536" s="40" t="str" cm="1">
        <f t="array" ref="AQ536">IFERROR(_xlfn.IFS(
AR536="MPR ISSUE","TX ISSUE",
AR536="BSS Hardware Issue","RAN ISSUE",
AR536="Sites strategiques, MLL, Pylone, etc.","ENVTECH",
AR536="AKTIVCO DEFAUT GE &amp; POWER Cabinet","POWER ISSUE",
AR536="AKTIVCO Coupure ENEO &amp; Baisse de tension","POWER ISSUE",
AR536="Coupure ENEO &amp; Baisse de tension","POWER ISSUE",
AR536="Defaut GE &amp; POWER Cabinet","POWER ISSUE",
AR536="Sharing","POWER ISSUE",
AR536="Sites strategiques &amp; DataCenter","POWER ISSUE",
AR536="Exclu","Exclu",
AR536="SAT","TX ISSUE",
AR536="SPARE-ISSUE","SPARE-ISSUE",
AR536="Fiber CAmtel","TX ISSUE",
AR536="Fiber AOF","TX ISSUE",
AR536="Projet OCM (HUAWEI)","TRAVAUX-HUAWEI",
AR536="Projet OCM (NOKIA)","TRAVAUX -NOKIA",
AR536="ACCESS-ISSUE","ACCESS-ISSUE",
AR536="Projet OCM (ZTE, NOKIA, autres projets)","TRAVAUX OCM",
AR536="No root CAuse","No root cause",
AR536="ODU HS","TX ISSUE",
AR536="IP &amp; VLAN","TX ISSUE",
AR536="Warehouse HUAWEI","SPARE-ISSUE",
AR536="SPARE-HS","SPARE-ISSUE",
AR536="Power Telco","RAN ISSUE",AR536="no impacts","no impacts"
),"")</f>
        <v>No root cause</v>
      </c>
      <c r="AR536" s="59" t="s">
        <v>5343</v>
      </c>
      <c r="AS536" s="40" t="str" cm="1">
        <f t="array" ref="AS536">IFERROR(_xlfn.IFS(
AR536="MPR ISSUE","ACTIVE",
AR536="BSS Hardware Issue","ACTIVE",
AR536="Sites strategiques, MLL, Pylone, etc.","PASSIVE",
AR536="AKTIVCO DEFAUT GE &amp; POWER Cabinet","PASSIVE",
AR536="AKTIVCO Coupure ENEO &amp; Baisse de tension","PASSIVE",
AR536="Coupure ENEO &amp; Baisse de tension","PASSIVE",
AR536="Defaut GE &amp; POWER Cabinet","PASSIVE",
AR536="Sharing","PASSIVE",
AR536="Sites strategiques &amp; DataCenter","PASSIVE",
AR536="Exclu","Exclu",
AR536="SAT","ACTIVE",
AR536="SPARE-ISSUE","SPARE-ISSUE",
AR536="Fiber CAmtel","ACTIVE",
AR536="Fiber AOF","ACTIVE",
AR536="Projet OCM (HUAWEI)","PLANNED WORKS",
AR536="Projet OCM (NOKIA)","PLANNED WORKS",
AR536="ACCESS-ISSUE","ACCESS-ISSUE",
AR536="Projet OCM (ZTE, NOKIA, autres projets)","PLANNED WORKS",
AR536="No root CAuse","No root cause",
AR536="ODU HS","ACTIVE",
AR536="IP &amp; VLAN","ACTIVE",
AR536="Warehouse HUAWEI","SPARE-ISSUE",
AR536="SPARE-HS","SPARE-ISSUE",
AR536="Power Telco","ACTIVE", AR536="no impacts","no impacts"
),"")</f>
        <v>No root cause</v>
      </c>
      <c r="AT536" s="99" t="s">
        <v>5661</v>
      </c>
      <c r="AU536" s="99" t="s">
        <v>1304</v>
      </c>
      <c r="AW536" s="17"/>
      <c r="AX536" s="17" t="s">
        <v>5536</v>
      </c>
      <c r="AY536" s="17"/>
      <c r="AZ536" s="17" t="s">
        <v>5536</v>
      </c>
      <c r="BA536" s="7"/>
      <c r="BC536" s="18"/>
      <c r="BD536" s="18"/>
      <c r="BE536" s="18"/>
      <c r="BF536" s="18"/>
      <c r="BG536" s="18"/>
      <c r="BH536" s="18"/>
      <c r="BI536" s="18"/>
      <c r="BJ536" s="18"/>
      <c r="BK536" s="18"/>
      <c r="BM536" s="18"/>
      <c r="BN536" s="18"/>
      <c r="BO536" s="18"/>
      <c r="BP536" s="9" t="s">
        <v>5661</v>
      </c>
      <c r="BQ536" s="14"/>
      <c r="BR536" s="102" t="s">
        <v>5536</v>
      </c>
      <c r="BS536" s="14"/>
      <c r="BT536" s="14"/>
      <c r="BU536" s="9"/>
      <c r="BV536" s="9"/>
      <c r="BW536" s="9"/>
    </row>
    <row r="537" spans="1:75" x14ac:dyDescent="0.35">
      <c r="A537" s="1" t="s">
        <v>4943</v>
      </c>
      <c r="B537" s="8" t="s">
        <v>4944</v>
      </c>
      <c r="C537" s="3" t="s">
        <v>37</v>
      </c>
      <c r="D537" s="1" t="s">
        <v>357</v>
      </c>
      <c r="E537" s="1" t="s">
        <v>122</v>
      </c>
      <c r="F537" s="3" t="s">
        <v>69</v>
      </c>
      <c r="G537" s="1" t="s">
        <v>4943</v>
      </c>
      <c r="H537" s="29" t="s">
        <v>5588</v>
      </c>
      <c r="I537" s="27">
        <v>0</v>
      </c>
      <c r="J537" s="27">
        <v>0.1971667907988118</v>
      </c>
      <c r="K537" s="27">
        <v>2.2115497113572103E-3</v>
      </c>
      <c r="L537" s="27">
        <v>1.3162287798238184E-2</v>
      </c>
      <c r="M537" s="27">
        <v>8.3967548718299825E-2</v>
      </c>
      <c r="N537" s="27">
        <v>3.1389737838617136E-3</v>
      </c>
      <c r="O537" s="27">
        <v>2.6253235283206663E-2</v>
      </c>
      <c r="P537" s="27">
        <v>1.6871984088256541E-2</v>
      </c>
      <c r="Q537" s="27">
        <v>0.27055813807489598</v>
      </c>
      <c r="R537" s="27">
        <v>0.26793328048260356</v>
      </c>
      <c r="S537" s="80">
        <v>1.2912596701794716E-2</v>
      </c>
      <c r="T537" s="80">
        <v>0</v>
      </c>
      <c r="U537" s="80">
        <v>0</v>
      </c>
      <c r="V537" s="80">
        <v>0.11235969294018514</v>
      </c>
      <c r="W537" s="80">
        <v>0</v>
      </c>
      <c r="X537" s="80">
        <v>0</v>
      </c>
      <c r="Y537" s="80">
        <v>0</v>
      </c>
      <c r="Z537" s="80">
        <v>5.3523070030505222E-2</v>
      </c>
      <c r="AA537" s="80">
        <v>2.4969109644346771E-4</v>
      </c>
      <c r="AB537" s="80">
        <v>5.3826266361900708E-2</v>
      </c>
      <c r="AC537" s="80">
        <v>0.27059455918219666</v>
      </c>
      <c r="AD537" s="80">
        <v>0.27059455918219666</v>
      </c>
      <c r="AE537" s="80">
        <v>0.13454627357789811</v>
      </c>
      <c r="AF537" s="80">
        <v>3.2103140971317652E-4</v>
      </c>
      <c r="AG537" s="80"/>
      <c r="AH537" s="80">
        <v>6.702422431677392E-2</v>
      </c>
      <c r="AI537" s="80">
        <v>2.6395915909746076E-2</v>
      </c>
      <c r="AJ537" s="80">
        <v>0</v>
      </c>
      <c r="AK537" s="80">
        <v>0</v>
      </c>
      <c r="AL537" s="80">
        <v>5.0616481382984801E-2</v>
      </c>
      <c r="AM537" s="80">
        <v>2.6395915909746076E-2</v>
      </c>
      <c r="AN537" s="41" t="s">
        <v>5558</v>
      </c>
      <c r="AO537" s="41"/>
      <c r="AP537" s="40" t="str" cm="1">
        <f t="array" ref="AP537">IFERROR(_xlfn.IFS(
AR537="MPR ISSUE","PDH",
AR537="BSS Hardware Issue","BSS",
AR537="Sites strategiques, MLL, Pylone, etc.","ENVTECH",
AR537="AKTIVCO DEFAUT GE &amp; POWER Cabinet","AKTIVCO",
AR537="AKTIVCO Coupure ENEO &amp; Baisse de tension","AKTIVCO GRID ONLY",
AR537="Coupure ENEO &amp; Baisse de tension","IHS GRID ONLY",
AR537="Defaut GE &amp; POWER Cabinet","IHS",
AR537="Sharing","Partners",
AR537="Sites strategiques &amp; DataCenter","SST &amp; DC",
AR537="Exclu","Exclu",
AR537="SAT","SAT",
AR537="SPARE-ISSUE","SPARE-ISSUE",
AR537="Fiber CAmtel","TRANS_FO_CAMTEL",
AR537="Fiber AOF","Fiber AOF",
AR537="Projet OCM (HUAWEI)","TRAVAUX-HUAWEI",
AR537="Projet OCM (NOKIA)","TRAVAUX-NOKIA",
AR537="ACCESS-ISSUE","ACCESS-ISSUE",
AR537="Projet OCM (ZTE, NOKIA, autres projets)","TRAVAUX OCM",
AR537="No root CAuse","No root cause",
AR537="ODU HS","PDH",
AR537="IP &amp; VLAN","PDH",
AR537="Warehouse HUAWEI","SPARE-ISSUE",
AR537="SPARE-HS","SPARE-ISSUE",
AR537="Power Telco","BSS",AR537="no impacts","no impacts"
),"")</f>
        <v>No root cause</v>
      </c>
      <c r="AQ537" s="40" t="str" cm="1">
        <f t="array" ref="AQ537">IFERROR(_xlfn.IFS(
AR537="MPR ISSUE","TX ISSUE",
AR537="BSS Hardware Issue","RAN ISSUE",
AR537="Sites strategiques, MLL, Pylone, etc.","ENVTECH",
AR537="AKTIVCO DEFAUT GE &amp; POWER Cabinet","POWER ISSUE",
AR537="AKTIVCO Coupure ENEO &amp; Baisse de tension","POWER ISSUE",
AR537="Coupure ENEO &amp; Baisse de tension","POWER ISSUE",
AR537="Defaut GE &amp; POWER Cabinet","POWER ISSUE",
AR537="Sharing","POWER ISSUE",
AR537="Sites strategiques &amp; DataCenter","POWER ISSUE",
AR537="Exclu","Exclu",
AR537="SAT","TX ISSUE",
AR537="SPARE-ISSUE","SPARE-ISSUE",
AR537="Fiber CAmtel","TX ISSUE",
AR537="Fiber AOF","TX ISSUE",
AR537="Projet OCM (HUAWEI)","TRAVAUX-HUAWEI",
AR537="Projet OCM (NOKIA)","TRAVAUX -NOKIA",
AR537="ACCESS-ISSUE","ACCESS-ISSUE",
AR537="Projet OCM (ZTE, NOKIA, autres projets)","TRAVAUX OCM",
AR537="No root CAuse","No root cause",
AR537="ODU HS","TX ISSUE",
AR537="IP &amp; VLAN","TX ISSUE",
AR537="Warehouse HUAWEI","SPARE-ISSUE",
AR537="SPARE-HS","SPARE-ISSUE",
AR537="Power Telco","RAN ISSUE",AR537="no impacts","no impacts"
),"")</f>
        <v>No root cause</v>
      </c>
      <c r="AR537" s="59" t="s">
        <v>5343</v>
      </c>
      <c r="AS537" s="40" t="str" cm="1">
        <f t="array" ref="AS537">IFERROR(_xlfn.IFS(
AR537="MPR ISSUE","ACTIVE",
AR537="BSS Hardware Issue","ACTIVE",
AR537="Sites strategiques, MLL, Pylone, etc.","PASSIVE",
AR537="AKTIVCO DEFAUT GE &amp; POWER Cabinet","PASSIVE",
AR537="AKTIVCO Coupure ENEO &amp; Baisse de tension","PASSIVE",
AR537="Coupure ENEO &amp; Baisse de tension","PASSIVE",
AR537="Defaut GE &amp; POWER Cabinet","PASSIVE",
AR537="Sharing","PASSIVE",
AR537="Sites strategiques &amp; DataCenter","PASSIVE",
AR537="Exclu","Exclu",
AR537="SAT","ACTIVE",
AR537="SPARE-ISSUE","SPARE-ISSUE",
AR537="Fiber CAmtel","ACTIVE",
AR537="Fiber AOF","ACTIVE",
AR537="Projet OCM (HUAWEI)","PLANNED WORKS",
AR537="Projet OCM (NOKIA)","PLANNED WORKS",
AR537="ACCESS-ISSUE","ACCESS-ISSUE",
AR537="Projet OCM (ZTE, NOKIA, autres projets)","PLANNED WORKS",
AR537="No root CAuse","No root cause",
AR537="ODU HS","ACTIVE",
AR537="IP &amp; VLAN","ACTIVE",
AR537="Warehouse HUAWEI","SPARE-ISSUE",
AR537="SPARE-HS","SPARE-ISSUE",
AR537="Power Telco","ACTIVE", AR537="no impacts","no impacts"
),"")</f>
        <v>No root cause</v>
      </c>
      <c r="AT537" s="99" t="s">
        <v>5661</v>
      </c>
      <c r="AU537" s="99" t="s">
        <v>4944</v>
      </c>
      <c r="AW537" s="17"/>
      <c r="AX537" s="17" t="s">
        <v>5536</v>
      </c>
      <c r="AY537" s="17"/>
      <c r="AZ537" s="17" t="s">
        <v>6200</v>
      </c>
      <c r="BA537" s="7"/>
      <c r="BC537" s="18"/>
      <c r="BD537" s="18"/>
      <c r="BE537" s="18"/>
      <c r="BF537" s="18"/>
      <c r="BG537" s="18"/>
      <c r="BH537" s="18"/>
      <c r="BI537" s="18"/>
      <c r="BJ537" s="18"/>
      <c r="BK537" s="18"/>
      <c r="BM537" s="18"/>
      <c r="BN537" s="18"/>
      <c r="BO537" s="18"/>
      <c r="BP537" s="9" t="s">
        <v>5661</v>
      </c>
      <c r="BQ537" s="14"/>
      <c r="BR537" s="102" t="s">
        <v>5536</v>
      </c>
      <c r="BS537" s="14"/>
      <c r="BT537" s="14"/>
      <c r="BU537" s="9"/>
      <c r="BV537" s="9"/>
      <c r="BW537" s="9"/>
    </row>
    <row r="538" spans="1:75" x14ac:dyDescent="0.35">
      <c r="A538" s="1" t="s">
        <v>1240</v>
      </c>
      <c r="B538" s="8" t="s">
        <v>1241</v>
      </c>
      <c r="C538" s="3" t="s">
        <v>51</v>
      </c>
      <c r="D538" s="1" t="s">
        <v>11</v>
      </c>
      <c r="E538" s="1" t="s">
        <v>12</v>
      </c>
      <c r="F538" s="3" t="s">
        <v>51</v>
      </c>
      <c r="G538" s="1" t="s">
        <v>1240</v>
      </c>
      <c r="H538" s="29" t="s">
        <v>5588</v>
      </c>
      <c r="I538" s="27">
        <v>1.5338385698381303</v>
      </c>
      <c r="J538" s="27">
        <v>0</v>
      </c>
      <c r="K538" s="27">
        <v>2.1144105096728474</v>
      </c>
      <c r="L538" s="27">
        <v>8.3601583187221509E-2</v>
      </c>
      <c r="M538" s="27">
        <v>1.4228089774906807</v>
      </c>
      <c r="N538" s="27">
        <v>0</v>
      </c>
      <c r="O538" s="27">
        <v>3.6383559767487868E-2</v>
      </c>
      <c r="P538" s="27">
        <v>0.22833249249541335</v>
      </c>
      <c r="Q538" s="27">
        <v>0</v>
      </c>
      <c r="R538" s="27">
        <v>0.8848942029942598</v>
      </c>
      <c r="S538" s="80">
        <v>0.28662920764934097</v>
      </c>
      <c r="T538" s="80">
        <v>0</v>
      </c>
      <c r="U538" s="80">
        <v>3.9137117586758837E-3</v>
      </c>
      <c r="V538" s="80">
        <v>0.96057948309662611</v>
      </c>
      <c r="W538" s="80">
        <v>0</v>
      </c>
      <c r="X538" s="80">
        <v>0</v>
      </c>
      <c r="Y538" s="80">
        <v>0</v>
      </c>
      <c r="Z538" s="80">
        <v>1.5461764445700032</v>
      </c>
      <c r="AA538" s="80">
        <v>0.10818758507332359</v>
      </c>
      <c r="AB538" s="80">
        <v>0</v>
      </c>
      <c r="AC538" s="80">
        <v>2.4178480622544112</v>
      </c>
      <c r="AD538" s="80">
        <v>2.4178480622544112</v>
      </c>
      <c r="AE538" s="80">
        <v>0</v>
      </c>
      <c r="AF538" s="80">
        <v>6.7077729551725793E-2</v>
      </c>
      <c r="AG538" s="80"/>
      <c r="AH538" s="80">
        <v>0</v>
      </c>
      <c r="AI538" s="80">
        <v>2.6288905439841598E-2</v>
      </c>
      <c r="AJ538" s="80">
        <v>7.543693472257193E-2</v>
      </c>
      <c r="AK538" s="80">
        <v>4.6219794567357315E-2</v>
      </c>
      <c r="AL538" s="80">
        <v>0</v>
      </c>
      <c r="AM538" s="80">
        <v>2.6288905439841598E-2</v>
      </c>
      <c r="AN538" s="41" t="s">
        <v>5591</v>
      </c>
      <c r="AO538" s="41"/>
      <c r="AP538" s="40" t="str" cm="1">
        <f t="array" ref="AP538">IFERROR(_xlfn.IFS(
AR538="MPR ISSUE","PDH",
AR538="BSS Hardware Issue","BSS",
AR538="Sites strategiques, MLL, Pylone, etc.","ENVTECH",
AR538="AKTIVCO DEFAUT GE &amp; POWER Cabinet","AKTIVCO",
AR538="AKTIVCO Coupure ENEO &amp; Baisse de tension","AKTIVCO GRID ONLY",
AR538="Coupure ENEO &amp; Baisse de tension","IHS GRID ONLY",
AR538="Defaut GE &amp; POWER Cabinet","IHS",
AR538="Sharing","Partners",
AR538="Sites strategiques &amp; DataCenter","SST &amp; DC",
AR538="Exclu","Exclu",
AR538="SAT","SAT",
AR538="SPARE-ISSUE","SPARE-ISSUE",
AR538="Fiber CAmtel","TRANS_FO_CAMTEL",
AR538="Fiber AOF","Fiber AOF",
AR538="Projet OCM (HUAWEI)","TRAVAUX-HUAWEI",
AR538="Projet OCM (NOKIA)","TRAVAUX-NOKIA",
AR538="ACCESS-ISSUE","ACCESS-ISSUE",
AR538="Projet OCM (ZTE, NOKIA, autres projets)","TRAVAUX OCM",
AR538="No root CAuse","No root cause",
AR538="ODU HS","PDH",
AR538="IP &amp; VLAN","PDH",
AR538="Warehouse HUAWEI","SPARE-ISSUE",
AR538="SPARE-HS","SPARE-ISSUE",
AR538="Power Telco","BSS",AR538="no impacts","no impacts"
),"")</f>
        <v>No root cause</v>
      </c>
      <c r="AQ538" s="40" t="str" cm="1">
        <f t="array" ref="AQ538">IFERROR(_xlfn.IFS(
AR538="MPR ISSUE","TX ISSUE",
AR538="BSS Hardware Issue","RAN ISSUE",
AR538="Sites strategiques, MLL, Pylone, etc.","ENVTECH",
AR538="AKTIVCO DEFAUT GE &amp; POWER Cabinet","POWER ISSUE",
AR538="AKTIVCO Coupure ENEO &amp; Baisse de tension","POWER ISSUE",
AR538="Coupure ENEO &amp; Baisse de tension","POWER ISSUE",
AR538="Defaut GE &amp; POWER Cabinet","POWER ISSUE",
AR538="Sharing","POWER ISSUE",
AR538="Sites strategiques &amp; DataCenter","POWER ISSUE",
AR538="Exclu","Exclu",
AR538="SAT","TX ISSUE",
AR538="SPARE-ISSUE","SPARE-ISSUE",
AR538="Fiber CAmtel","TX ISSUE",
AR538="Fiber AOF","TX ISSUE",
AR538="Projet OCM (HUAWEI)","TRAVAUX-HUAWEI",
AR538="Projet OCM (NOKIA)","TRAVAUX -NOKIA",
AR538="ACCESS-ISSUE","ACCESS-ISSUE",
AR538="Projet OCM (ZTE, NOKIA, autres projets)","TRAVAUX OCM",
AR538="No root CAuse","No root cause",
AR538="ODU HS","TX ISSUE",
AR538="IP &amp; VLAN","TX ISSUE",
AR538="Warehouse HUAWEI","SPARE-ISSUE",
AR538="SPARE-HS","SPARE-ISSUE",
AR538="Power Telco","RAN ISSUE",AR538="no impacts","no impacts"
),"")</f>
        <v>No root cause</v>
      </c>
      <c r="AR538" s="59" t="s">
        <v>5343</v>
      </c>
      <c r="AS538" s="40" t="str" cm="1">
        <f t="array" ref="AS538">IFERROR(_xlfn.IFS(
AR538="MPR ISSUE","ACTIVE",
AR538="BSS Hardware Issue","ACTIVE",
AR538="Sites strategiques, MLL, Pylone, etc.","PASSIVE",
AR538="AKTIVCO DEFAUT GE &amp; POWER Cabinet","PASSIVE",
AR538="AKTIVCO Coupure ENEO &amp; Baisse de tension","PASSIVE",
AR538="Coupure ENEO &amp; Baisse de tension","PASSIVE",
AR538="Defaut GE &amp; POWER Cabinet","PASSIVE",
AR538="Sharing","PASSIVE",
AR538="Sites strategiques &amp; DataCenter","PASSIVE",
AR538="Exclu","Exclu",
AR538="SAT","ACTIVE",
AR538="SPARE-ISSUE","SPARE-ISSUE",
AR538="Fiber CAmtel","ACTIVE",
AR538="Fiber AOF","ACTIVE",
AR538="Projet OCM (HUAWEI)","PLANNED WORKS",
AR538="Projet OCM (NOKIA)","PLANNED WORKS",
AR538="ACCESS-ISSUE","ACCESS-ISSUE",
AR538="Projet OCM (ZTE, NOKIA, autres projets)","PLANNED WORKS",
AR538="No root CAuse","No root cause",
AR538="ODU HS","ACTIVE",
AR538="IP &amp; VLAN","ACTIVE",
AR538="Warehouse HUAWEI","SPARE-ISSUE",
AR538="SPARE-HS","SPARE-ISSUE",
AR538="Power Telco","ACTIVE", AR538="no impacts","no impacts"
),"")</f>
        <v>No root cause</v>
      </c>
      <c r="AT538" s="99" t="s">
        <v>5867</v>
      </c>
      <c r="AU538" s="99" t="s">
        <v>1241</v>
      </c>
      <c r="AW538" s="17"/>
      <c r="AX538" s="17" t="s">
        <v>5536</v>
      </c>
      <c r="AY538" s="17"/>
      <c r="AZ538" s="17" t="s">
        <v>5536</v>
      </c>
      <c r="BA538" s="7"/>
      <c r="BC538" s="18"/>
      <c r="BD538" s="18"/>
      <c r="BE538" s="18"/>
      <c r="BF538" s="18"/>
      <c r="BG538" s="18"/>
      <c r="BH538" s="18"/>
      <c r="BI538" s="18"/>
      <c r="BJ538" s="18"/>
      <c r="BK538" s="18"/>
      <c r="BM538" s="18"/>
      <c r="BN538" s="18"/>
      <c r="BO538" s="18"/>
      <c r="BP538" s="9" t="s">
        <v>5867</v>
      </c>
      <c r="BQ538" s="14"/>
      <c r="BR538" s="102" t="s">
        <v>5536</v>
      </c>
      <c r="BS538" s="14"/>
      <c r="BT538" s="14"/>
      <c r="BU538" s="9"/>
      <c r="BV538" s="9"/>
      <c r="BW538" s="9"/>
    </row>
    <row r="539" spans="1:75" x14ac:dyDescent="0.35">
      <c r="A539" s="1" t="s">
        <v>1585</v>
      </c>
      <c r="B539" s="8" t="s">
        <v>1586</v>
      </c>
      <c r="C539" s="3" t="s">
        <v>91</v>
      </c>
      <c r="D539" s="1" t="s">
        <v>1021</v>
      </c>
      <c r="E539" s="1"/>
      <c r="F539" s="3" t="s">
        <v>90</v>
      </c>
      <c r="G539" s="1" t="s">
        <v>91</v>
      </c>
      <c r="H539" s="28" t="s">
        <v>5589</v>
      </c>
      <c r="I539" s="27">
        <v>0</v>
      </c>
      <c r="J539" s="27">
        <v>0</v>
      </c>
      <c r="K539" s="27">
        <v>0</v>
      </c>
      <c r="L539" s="27">
        <v>0</v>
      </c>
      <c r="M539" s="27">
        <v>0</v>
      </c>
      <c r="N539" s="27">
        <v>0</v>
      </c>
      <c r="O539" s="27">
        <v>0</v>
      </c>
      <c r="P539" s="27">
        <v>0</v>
      </c>
      <c r="Q539" s="27">
        <v>0</v>
      </c>
      <c r="R539" s="27">
        <v>0</v>
      </c>
      <c r="S539" s="80">
        <v>0</v>
      </c>
      <c r="T539" s="80">
        <v>0</v>
      </c>
      <c r="U539" s="80">
        <v>0</v>
      </c>
      <c r="V539" s="80">
        <v>0</v>
      </c>
      <c r="W539" s="80">
        <v>0</v>
      </c>
      <c r="X539" s="80">
        <v>0</v>
      </c>
      <c r="Y539" s="80">
        <v>0</v>
      </c>
      <c r="Z539" s="80">
        <v>0</v>
      </c>
      <c r="AA539" s="80">
        <v>0</v>
      </c>
      <c r="AB539" s="80">
        <v>0</v>
      </c>
      <c r="AC539" s="80"/>
      <c r="AD539" s="80">
        <v>0</v>
      </c>
      <c r="AE539" s="80">
        <v>0</v>
      </c>
      <c r="AF539" s="80">
        <v>2.0938381944622796E-2</v>
      </c>
      <c r="AG539" s="80"/>
      <c r="AH539" s="80">
        <v>0.81363627283960127</v>
      </c>
      <c r="AI539" s="80">
        <v>2.5860863560224066E-2</v>
      </c>
      <c r="AJ539" s="80">
        <v>3.1848374758701725E-2</v>
      </c>
      <c r="AK539" s="80">
        <v>0</v>
      </c>
      <c r="AL539" s="80">
        <v>4.0869388684234148E-2</v>
      </c>
      <c r="AM539" s="80">
        <v>2.5860863560224066E-2</v>
      </c>
      <c r="AN539" s="41" t="s">
        <v>5558</v>
      </c>
      <c r="AO539" s="41"/>
      <c r="AP539" s="40" t="str" cm="1">
        <f t="array" ref="AP539">IFERROR(_xlfn.IFS(
AR539="MPR ISSUE","PDH",
AR539="BSS Hardware Issue","BSS",
AR539="Sites strategiques, MLL, Pylone, etc.","ENVTECH",
AR539="AKTIVCO DEFAUT GE &amp; POWER Cabinet","AKTIVCO",
AR539="AKTIVCO Coupure ENEO &amp; Baisse de tension","AKTIVCO GRID ONLY",
AR539="Coupure ENEO &amp; Baisse de tension","IHS GRID ONLY",
AR539="Defaut GE &amp; POWER Cabinet","IHS",
AR539="Sharing","Partners",
AR539="Sites strategiques &amp; DataCenter","SST &amp; DC",
AR539="Exclu","Exclu",
AR539="SAT","SAT",
AR539="SPARE-ISSUE","SPARE-ISSUE",
AR539="Fiber CAmtel","TRANS_FO_CAMTEL",
AR539="Fiber AOF","Fiber AOF",
AR539="Projet OCM (HUAWEI)","TRAVAUX-HUAWEI",
AR539="Projet OCM (NOKIA)","TRAVAUX-NOKIA",
AR539="ACCESS-ISSUE","ACCESS-ISSUE",
AR539="Projet OCM (ZTE, NOKIA, autres projets)","TRAVAUX OCM",
AR539="No root CAuse","No root cause",
AR539="ODU HS","PDH",
AR539="IP &amp; VLAN","PDH",
AR539="Warehouse HUAWEI","SPARE-ISSUE",
AR539="SPARE-HS","SPARE-ISSUE",
AR539="Power Telco","BSS",AR539="no impacts","no impacts"
),"")</f>
        <v>No root cause</v>
      </c>
      <c r="AQ539" s="40" t="str" cm="1">
        <f t="array" ref="AQ539">IFERROR(_xlfn.IFS(
AR539="MPR ISSUE","TX ISSUE",
AR539="BSS Hardware Issue","RAN ISSUE",
AR539="Sites strategiques, MLL, Pylone, etc.","ENVTECH",
AR539="AKTIVCO DEFAUT GE &amp; POWER Cabinet","POWER ISSUE",
AR539="AKTIVCO Coupure ENEO &amp; Baisse de tension","POWER ISSUE",
AR539="Coupure ENEO &amp; Baisse de tension","POWER ISSUE",
AR539="Defaut GE &amp; POWER Cabinet","POWER ISSUE",
AR539="Sharing","POWER ISSUE",
AR539="Sites strategiques &amp; DataCenter","POWER ISSUE",
AR539="Exclu","Exclu",
AR539="SAT","TX ISSUE",
AR539="SPARE-ISSUE","SPARE-ISSUE",
AR539="Fiber CAmtel","TX ISSUE",
AR539="Fiber AOF","TX ISSUE",
AR539="Projet OCM (HUAWEI)","TRAVAUX-HUAWEI",
AR539="Projet OCM (NOKIA)","TRAVAUX -NOKIA",
AR539="ACCESS-ISSUE","ACCESS-ISSUE",
AR539="Projet OCM (ZTE, NOKIA, autres projets)","TRAVAUX OCM",
AR539="No root CAuse","No root cause",
AR539="ODU HS","TX ISSUE",
AR539="IP &amp; VLAN","TX ISSUE",
AR539="Warehouse HUAWEI","SPARE-ISSUE",
AR539="SPARE-HS","SPARE-ISSUE",
AR539="Power Telco","RAN ISSUE",AR539="no impacts","no impacts"
),"")</f>
        <v>No root cause</v>
      </c>
      <c r="AR539" s="59" t="s">
        <v>5343</v>
      </c>
      <c r="AS539" s="40" t="str" cm="1">
        <f t="array" ref="AS539">IFERROR(_xlfn.IFS(
AR539="MPR ISSUE","ACTIVE",
AR539="BSS Hardware Issue","ACTIVE",
AR539="Sites strategiques, MLL, Pylone, etc.","PASSIVE",
AR539="AKTIVCO DEFAUT GE &amp; POWER Cabinet","PASSIVE",
AR539="AKTIVCO Coupure ENEO &amp; Baisse de tension","PASSIVE",
AR539="Coupure ENEO &amp; Baisse de tension","PASSIVE",
AR539="Defaut GE &amp; POWER Cabinet","PASSIVE",
AR539="Sharing","PASSIVE",
AR539="Sites strategiques &amp; DataCenter","PASSIVE",
AR539="Exclu","Exclu",
AR539="SAT","ACTIVE",
AR539="SPARE-ISSUE","SPARE-ISSUE",
AR539="Fiber CAmtel","ACTIVE",
AR539="Fiber AOF","ACTIVE",
AR539="Projet OCM (HUAWEI)","PLANNED WORKS",
AR539="Projet OCM (NOKIA)","PLANNED WORKS",
AR539="ACCESS-ISSUE","ACCESS-ISSUE",
AR539="Projet OCM (ZTE, NOKIA, autres projets)","PLANNED WORKS",
AR539="No root CAuse","No root cause",
AR539="ODU HS","ACTIVE",
AR539="IP &amp; VLAN","ACTIVE",
AR539="Warehouse HUAWEI","SPARE-ISSUE",
AR539="SPARE-HS","SPARE-ISSUE",
AR539="Power Telco","ACTIVE", AR539="no impacts","no impacts"
),"")</f>
        <v>No root cause</v>
      </c>
      <c r="AT539" s="99" t="s">
        <v>5661</v>
      </c>
      <c r="AU539" s="99" t="s">
        <v>1586</v>
      </c>
      <c r="AW539" s="17"/>
      <c r="AX539" s="17" t="s">
        <v>5536</v>
      </c>
      <c r="AY539" s="17"/>
      <c r="AZ539" s="17" t="s">
        <v>5536</v>
      </c>
      <c r="BA539" s="7"/>
      <c r="BC539" s="18"/>
      <c r="BD539" s="18"/>
      <c r="BE539" s="18"/>
      <c r="BF539" s="18"/>
      <c r="BG539" s="18"/>
      <c r="BH539" s="18"/>
      <c r="BI539" s="18"/>
      <c r="BJ539" s="18"/>
      <c r="BK539" s="18"/>
      <c r="BM539" s="18"/>
      <c r="BN539" s="18"/>
      <c r="BO539" s="18"/>
      <c r="BP539" s="9" t="s">
        <v>5661</v>
      </c>
      <c r="BQ539" s="14"/>
      <c r="BR539" s="102" t="s">
        <v>5536</v>
      </c>
      <c r="BS539" s="14"/>
      <c r="BT539" s="14"/>
      <c r="BU539" s="9"/>
      <c r="BV539" s="9"/>
      <c r="BW539" s="9"/>
    </row>
    <row r="540" spans="1:75" x14ac:dyDescent="0.35">
      <c r="A540" s="1" t="s">
        <v>2808</v>
      </c>
      <c r="B540" s="8" t="s">
        <v>2809</v>
      </c>
      <c r="C540" s="3" t="s">
        <v>23</v>
      </c>
      <c r="D540" s="1" t="s">
        <v>11</v>
      </c>
      <c r="E540" s="1" t="s">
        <v>66</v>
      </c>
      <c r="F540" s="3" t="s">
        <v>23</v>
      </c>
      <c r="G540" s="1" t="s">
        <v>2810</v>
      </c>
      <c r="H540" s="29" t="s">
        <v>5588</v>
      </c>
      <c r="I540" s="27">
        <v>0</v>
      </c>
      <c r="J540" s="27">
        <v>0</v>
      </c>
      <c r="K540" s="27">
        <v>0</v>
      </c>
      <c r="L540" s="27">
        <v>0</v>
      </c>
      <c r="M540" s="27">
        <v>0</v>
      </c>
      <c r="N540" s="27">
        <v>0</v>
      </c>
      <c r="O540" s="27">
        <v>0</v>
      </c>
      <c r="P540" s="27">
        <v>0</v>
      </c>
      <c r="Q540" s="27">
        <v>2.2293847896745519E-3</v>
      </c>
      <c r="R540" s="27">
        <v>0</v>
      </c>
      <c r="S540" s="80">
        <v>0</v>
      </c>
      <c r="T540" s="80">
        <v>0</v>
      </c>
      <c r="U540" s="80">
        <v>0</v>
      </c>
      <c r="V540" s="80">
        <v>6.5479167879821514</v>
      </c>
      <c r="W540" s="80">
        <v>0</v>
      </c>
      <c r="X540" s="80">
        <v>0</v>
      </c>
      <c r="Y540" s="80">
        <v>5.3114530203652817E-2</v>
      </c>
      <c r="Z540" s="80">
        <v>0</v>
      </c>
      <c r="AA540" s="80">
        <v>0.10574770424646508</v>
      </c>
      <c r="AB540" s="80">
        <v>0.18914673416786293</v>
      </c>
      <c r="AC540" s="80">
        <v>0</v>
      </c>
      <c r="AD540" s="80">
        <v>0</v>
      </c>
      <c r="AE540" s="80">
        <v>0</v>
      </c>
      <c r="AF540" s="80">
        <v>0.25695473374358557</v>
      </c>
      <c r="AG540" s="80"/>
      <c r="AH540" s="80">
        <v>0</v>
      </c>
      <c r="AI540" s="80">
        <v>2.3577973535597391E-2</v>
      </c>
      <c r="AJ540" s="80">
        <v>0.16511196639609288</v>
      </c>
      <c r="AK540" s="80">
        <v>0</v>
      </c>
      <c r="AL540" s="80">
        <v>0</v>
      </c>
      <c r="AM540" s="80">
        <v>2.3577973535597391E-2</v>
      </c>
      <c r="AN540" s="41" t="s">
        <v>5558</v>
      </c>
      <c r="AO540" s="41"/>
      <c r="AP540" s="40" t="str" cm="1">
        <f t="array" ref="AP540">IFERROR(_xlfn.IFS(
AR540="MPR ISSUE","PDH",
AR540="BSS Hardware Issue","BSS",
AR540="Sites strategiques, MLL, Pylone, etc.","ENVTECH",
AR540="AKTIVCO DEFAUT GE &amp; POWER Cabinet","AKTIVCO",
AR540="AKTIVCO Coupure ENEO &amp; Baisse de tension","AKTIVCO GRID ONLY",
AR540="Coupure ENEO &amp; Baisse de tension","IHS GRID ONLY",
AR540="Defaut GE &amp; POWER Cabinet","IHS",
AR540="Sharing","Partners",
AR540="Sites strategiques &amp; DataCenter","SST &amp; DC",
AR540="Exclu","Exclu",
AR540="SAT","SAT",
AR540="SPARE-ISSUE","SPARE-ISSUE",
AR540="Fiber CAmtel","TRANS_FO_CAMTEL",
AR540="Fiber AOF","Fiber AOF",
AR540="Projet OCM (HUAWEI)","TRAVAUX-HUAWEI",
AR540="Projet OCM (NOKIA)","TRAVAUX-NOKIA",
AR540="ACCESS-ISSUE","ACCESS-ISSUE",
AR540="Projet OCM (ZTE, NOKIA, autres projets)","TRAVAUX OCM",
AR540="No root CAuse","No root cause",
AR540="ODU HS","PDH",
AR540="IP &amp; VLAN","PDH",
AR540="Warehouse HUAWEI","SPARE-ISSUE",
AR540="SPARE-HS","SPARE-ISSUE",
AR540="Power Telco","BSS",AR540="no impacts","no impacts"
),"")</f>
        <v>No root cause</v>
      </c>
      <c r="AQ540" s="40" t="str" cm="1">
        <f t="array" ref="AQ540">IFERROR(_xlfn.IFS(
AR540="MPR ISSUE","TX ISSUE",
AR540="BSS Hardware Issue","RAN ISSUE",
AR540="Sites strategiques, MLL, Pylone, etc.","ENVTECH",
AR540="AKTIVCO DEFAUT GE &amp; POWER Cabinet","POWER ISSUE",
AR540="AKTIVCO Coupure ENEO &amp; Baisse de tension","POWER ISSUE",
AR540="Coupure ENEO &amp; Baisse de tension","POWER ISSUE",
AR540="Defaut GE &amp; POWER Cabinet","POWER ISSUE",
AR540="Sharing","POWER ISSUE",
AR540="Sites strategiques &amp; DataCenter","POWER ISSUE",
AR540="Exclu","Exclu",
AR540="SAT","TX ISSUE",
AR540="SPARE-ISSUE","SPARE-ISSUE",
AR540="Fiber CAmtel","TX ISSUE",
AR540="Fiber AOF","TX ISSUE",
AR540="Projet OCM (HUAWEI)","TRAVAUX-HUAWEI",
AR540="Projet OCM (NOKIA)","TRAVAUX -NOKIA",
AR540="ACCESS-ISSUE","ACCESS-ISSUE",
AR540="Projet OCM (ZTE, NOKIA, autres projets)","TRAVAUX OCM",
AR540="No root CAuse","No root cause",
AR540="ODU HS","TX ISSUE",
AR540="IP &amp; VLAN","TX ISSUE",
AR540="Warehouse HUAWEI","SPARE-ISSUE",
AR540="SPARE-HS","SPARE-ISSUE",
AR540="Power Telco","RAN ISSUE",AR540="no impacts","no impacts"
),"")</f>
        <v>No root cause</v>
      </c>
      <c r="AR540" s="59" t="s">
        <v>5343</v>
      </c>
      <c r="AS540" s="40" t="str" cm="1">
        <f t="array" ref="AS540">IFERROR(_xlfn.IFS(
AR540="MPR ISSUE","ACTIVE",
AR540="BSS Hardware Issue","ACTIVE",
AR540="Sites strategiques, MLL, Pylone, etc.","PASSIVE",
AR540="AKTIVCO DEFAUT GE &amp; POWER Cabinet","PASSIVE",
AR540="AKTIVCO Coupure ENEO &amp; Baisse de tension","PASSIVE",
AR540="Coupure ENEO &amp; Baisse de tension","PASSIVE",
AR540="Defaut GE &amp; POWER Cabinet","PASSIVE",
AR540="Sharing","PASSIVE",
AR540="Sites strategiques &amp; DataCenter","PASSIVE",
AR540="Exclu","Exclu",
AR540="SAT","ACTIVE",
AR540="SPARE-ISSUE","SPARE-ISSUE",
AR540="Fiber CAmtel","ACTIVE",
AR540="Fiber AOF","ACTIVE",
AR540="Projet OCM (HUAWEI)","PLANNED WORKS",
AR540="Projet OCM (NOKIA)","PLANNED WORKS",
AR540="ACCESS-ISSUE","ACCESS-ISSUE",
AR540="Projet OCM (ZTE, NOKIA, autres projets)","PLANNED WORKS",
AR540="No root CAuse","No root cause",
AR540="ODU HS","ACTIVE",
AR540="IP &amp; VLAN","ACTIVE",
AR540="Warehouse HUAWEI","SPARE-ISSUE",
AR540="SPARE-HS","SPARE-ISSUE",
AR540="Power Telco","ACTIVE", AR540="no impacts","no impacts"
),"")</f>
        <v>No root cause</v>
      </c>
      <c r="AT540" s="99" t="s">
        <v>5661</v>
      </c>
      <c r="AU540" s="99" t="s">
        <v>2809</v>
      </c>
      <c r="AW540" s="17"/>
      <c r="AX540" s="17" t="s">
        <v>5536</v>
      </c>
      <c r="AY540" s="17"/>
      <c r="AZ540" s="17" t="s">
        <v>5536</v>
      </c>
      <c r="BA540" s="7"/>
      <c r="BC540" s="18"/>
      <c r="BD540" s="18"/>
      <c r="BE540" s="18"/>
      <c r="BF540" s="18"/>
      <c r="BG540" s="18"/>
      <c r="BH540" s="18"/>
      <c r="BI540" s="18"/>
      <c r="BJ540" s="18"/>
      <c r="BK540" s="18"/>
      <c r="BM540" s="18"/>
      <c r="BN540" s="18"/>
      <c r="BO540" s="18"/>
      <c r="BP540" s="9" t="s">
        <v>5661</v>
      </c>
      <c r="BQ540" s="14"/>
      <c r="BR540" s="102" t="s">
        <v>5536</v>
      </c>
      <c r="BS540" s="14"/>
      <c r="BT540" s="14"/>
      <c r="BU540" s="9"/>
      <c r="BV540" s="9"/>
      <c r="BW540" s="9"/>
    </row>
    <row r="541" spans="1:75" x14ac:dyDescent="0.35">
      <c r="A541" s="1" t="s">
        <v>3943</v>
      </c>
      <c r="B541" s="8" t="s">
        <v>3944</v>
      </c>
      <c r="C541" s="3" t="s">
        <v>23</v>
      </c>
      <c r="D541" s="1" t="s">
        <v>11</v>
      </c>
      <c r="E541" s="1" t="s">
        <v>83</v>
      </c>
      <c r="F541" s="3" t="s">
        <v>23</v>
      </c>
      <c r="G541" s="1" t="s">
        <v>3945</v>
      </c>
      <c r="H541" s="29" t="s">
        <v>5588</v>
      </c>
      <c r="I541" s="27">
        <v>0</v>
      </c>
      <c r="J541" s="27">
        <v>0</v>
      </c>
      <c r="K541" s="27">
        <v>2.1202735795326871E-2</v>
      </c>
      <c r="L541" s="27">
        <v>0</v>
      </c>
      <c r="M541" s="27">
        <v>2.1132277182129868E-2</v>
      </c>
      <c r="N541" s="27">
        <v>1.0755511740678195E-2</v>
      </c>
      <c r="O541" s="27">
        <v>2.0600552787096868E-2</v>
      </c>
      <c r="P541" s="27">
        <v>0</v>
      </c>
      <c r="Q541" s="27">
        <v>1.9865104921522308E-2</v>
      </c>
      <c r="R541" s="27">
        <v>0</v>
      </c>
      <c r="S541" s="80">
        <v>0</v>
      </c>
      <c r="T541" s="80">
        <v>6.3954036604493263</v>
      </c>
      <c r="U541" s="80">
        <v>2.8200611497264454</v>
      </c>
      <c r="V541" s="80">
        <v>6.4656381062986172</v>
      </c>
      <c r="W541" s="80">
        <v>6.3954036604493263</v>
      </c>
      <c r="X541" s="80">
        <v>8.0331288071661788E-2</v>
      </c>
      <c r="Y541" s="80">
        <v>0</v>
      </c>
      <c r="Z541" s="80">
        <v>2.2027018445050308E-2</v>
      </c>
      <c r="AA541" s="80">
        <v>1.0915418872235414E-2</v>
      </c>
      <c r="AB541" s="80">
        <v>3.2336054976317329E-2</v>
      </c>
      <c r="AC541" s="80">
        <v>1.0273181962978564</v>
      </c>
      <c r="AD541" s="80">
        <v>1.0273181962978564</v>
      </c>
      <c r="AE541" s="80">
        <v>2.177735831407648E-2</v>
      </c>
      <c r="AF541" s="80">
        <v>7.9439565121261754E-2</v>
      </c>
      <c r="AG541" s="80"/>
      <c r="AH541" s="80">
        <v>7.4267050742819654E-2</v>
      </c>
      <c r="AI541" s="80">
        <v>2.306075626439302E-2</v>
      </c>
      <c r="AJ541" s="80">
        <v>6.956684211998769E-2</v>
      </c>
      <c r="AK541" s="80">
        <v>0</v>
      </c>
      <c r="AL541" s="80">
        <v>2.5171439390457396E-2</v>
      </c>
      <c r="AM541" s="80">
        <v>2.306075626439302E-2</v>
      </c>
      <c r="AN541" s="41" t="s">
        <v>5558</v>
      </c>
      <c r="AO541" s="41"/>
      <c r="AP541" s="40" t="str" cm="1">
        <f t="array" ref="AP541">IFERROR(_xlfn.IFS(
AR541="MPR ISSUE","PDH",
AR541="BSS Hardware Issue","BSS",
AR541="Sites strategiques, MLL, Pylone, etc.","ENVTECH",
AR541="AKTIVCO DEFAUT GE &amp; POWER Cabinet","AKTIVCO",
AR541="AKTIVCO Coupure ENEO &amp; Baisse de tension","AKTIVCO GRID ONLY",
AR541="Coupure ENEO &amp; Baisse de tension","IHS GRID ONLY",
AR541="Defaut GE &amp; POWER Cabinet","IHS",
AR541="Sharing","Partners",
AR541="Sites strategiques &amp; DataCenter","SST &amp; DC",
AR541="Exclu","Exclu",
AR541="SAT","SAT",
AR541="SPARE-ISSUE","SPARE-ISSUE",
AR541="Fiber CAmtel","TRANS_FO_CAMTEL",
AR541="Fiber AOF","Fiber AOF",
AR541="Projet OCM (HUAWEI)","TRAVAUX-HUAWEI",
AR541="Projet OCM (NOKIA)","TRAVAUX-NOKIA",
AR541="ACCESS-ISSUE","ACCESS-ISSUE",
AR541="Projet OCM (ZTE, NOKIA, autres projets)","TRAVAUX OCM",
AR541="No root CAuse","No root cause",
AR541="ODU HS","PDH",
AR541="IP &amp; VLAN","PDH",
AR541="Warehouse HUAWEI","SPARE-ISSUE",
AR541="SPARE-HS","SPARE-ISSUE",
AR541="Power Telco","BSS",AR541="no impacts","no impacts"
),"")</f>
        <v>No root cause</v>
      </c>
      <c r="AQ541" s="40" t="str" cm="1">
        <f t="array" ref="AQ541">IFERROR(_xlfn.IFS(
AR541="MPR ISSUE","TX ISSUE",
AR541="BSS Hardware Issue","RAN ISSUE",
AR541="Sites strategiques, MLL, Pylone, etc.","ENVTECH",
AR541="AKTIVCO DEFAUT GE &amp; POWER Cabinet","POWER ISSUE",
AR541="AKTIVCO Coupure ENEO &amp; Baisse de tension","POWER ISSUE",
AR541="Coupure ENEO &amp; Baisse de tension","POWER ISSUE",
AR541="Defaut GE &amp; POWER Cabinet","POWER ISSUE",
AR541="Sharing","POWER ISSUE",
AR541="Sites strategiques &amp; DataCenter","POWER ISSUE",
AR541="Exclu","Exclu",
AR541="SAT","TX ISSUE",
AR541="SPARE-ISSUE","SPARE-ISSUE",
AR541="Fiber CAmtel","TX ISSUE",
AR541="Fiber AOF","TX ISSUE",
AR541="Projet OCM (HUAWEI)","TRAVAUX-HUAWEI",
AR541="Projet OCM (NOKIA)","TRAVAUX -NOKIA",
AR541="ACCESS-ISSUE","ACCESS-ISSUE",
AR541="Projet OCM (ZTE, NOKIA, autres projets)","TRAVAUX OCM",
AR541="No root CAuse","No root cause",
AR541="ODU HS","TX ISSUE",
AR541="IP &amp; VLAN","TX ISSUE",
AR541="Warehouse HUAWEI","SPARE-ISSUE",
AR541="SPARE-HS","SPARE-ISSUE",
AR541="Power Telco","RAN ISSUE",AR541="no impacts","no impacts"
),"")</f>
        <v>No root cause</v>
      </c>
      <c r="AR541" s="59" t="s">
        <v>5343</v>
      </c>
      <c r="AS541" s="40" t="str" cm="1">
        <f t="array" ref="AS541">IFERROR(_xlfn.IFS(
AR541="MPR ISSUE","ACTIVE",
AR541="BSS Hardware Issue","ACTIVE",
AR541="Sites strategiques, MLL, Pylone, etc.","PASSIVE",
AR541="AKTIVCO DEFAUT GE &amp; POWER Cabinet","PASSIVE",
AR541="AKTIVCO Coupure ENEO &amp; Baisse de tension","PASSIVE",
AR541="Coupure ENEO &amp; Baisse de tension","PASSIVE",
AR541="Defaut GE &amp; POWER Cabinet","PASSIVE",
AR541="Sharing","PASSIVE",
AR541="Sites strategiques &amp; DataCenter","PASSIVE",
AR541="Exclu","Exclu",
AR541="SAT","ACTIVE",
AR541="SPARE-ISSUE","SPARE-ISSUE",
AR541="Fiber CAmtel","ACTIVE",
AR541="Fiber AOF","ACTIVE",
AR541="Projet OCM (HUAWEI)","PLANNED WORKS",
AR541="Projet OCM (NOKIA)","PLANNED WORKS",
AR541="ACCESS-ISSUE","ACCESS-ISSUE",
AR541="Projet OCM (ZTE, NOKIA, autres projets)","PLANNED WORKS",
AR541="No root CAuse","No root cause",
AR541="ODU HS","ACTIVE",
AR541="IP &amp; VLAN","ACTIVE",
AR541="Warehouse HUAWEI","SPARE-ISSUE",
AR541="SPARE-HS","SPARE-ISSUE",
AR541="Power Telco","ACTIVE", AR541="no impacts","no impacts"
),"")</f>
        <v>No root cause</v>
      </c>
      <c r="AT541" s="99" t="s">
        <v>5661</v>
      </c>
      <c r="AU541" s="99" t="s">
        <v>3944</v>
      </c>
      <c r="AW541" s="17"/>
      <c r="AX541" s="17" t="s">
        <v>5536</v>
      </c>
      <c r="AY541" s="17"/>
      <c r="AZ541" s="17" t="s">
        <v>5536</v>
      </c>
      <c r="BA541" s="7"/>
      <c r="BC541" s="18"/>
      <c r="BD541" s="18"/>
      <c r="BE541" s="18"/>
      <c r="BF541" s="18"/>
      <c r="BG541" s="18"/>
      <c r="BH541" s="18"/>
      <c r="BI541" s="18"/>
      <c r="BJ541" s="18"/>
      <c r="BK541" s="18"/>
      <c r="BM541" s="18"/>
      <c r="BN541" s="18"/>
      <c r="BO541" s="18"/>
      <c r="BP541" s="9" t="s">
        <v>5661</v>
      </c>
      <c r="BQ541" s="14"/>
      <c r="BR541" s="102" t="s">
        <v>5536</v>
      </c>
      <c r="BS541" s="14"/>
      <c r="BT541" s="14"/>
      <c r="BU541" s="9"/>
      <c r="BV541" s="9"/>
      <c r="BW541" s="9"/>
    </row>
    <row r="542" spans="1:75" x14ac:dyDescent="0.35">
      <c r="A542" s="1" t="s">
        <v>2365</v>
      </c>
      <c r="B542" s="8" t="s">
        <v>2366</v>
      </c>
      <c r="C542" s="3" t="s">
        <v>38</v>
      </c>
      <c r="D542" s="1" t="s">
        <v>21</v>
      </c>
      <c r="E542" s="1" t="s">
        <v>36</v>
      </c>
      <c r="F542" s="3" t="s">
        <v>37</v>
      </c>
      <c r="G542" s="1" t="s">
        <v>38</v>
      </c>
      <c r="H542" s="30" t="s">
        <v>5587</v>
      </c>
      <c r="I542" s="27">
        <v>0</v>
      </c>
      <c r="J542" s="27">
        <v>0</v>
      </c>
      <c r="K542" s="27">
        <v>0</v>
      </c>
      <c r="L542" s="27">
        <v>0</v>
      </c>
      <c r="M542" s="27">
        <v>0</v>
      </c>
      <c r="N542" s="27">
        <v>0</v>
      </c>
      <c r="O542" s="27">
        <v>0</v>
      </c>
      <c r="P542" s="27">
        <v>0</v>
      </c>
      <c r="Q542" s="27">
        <v>0</v>
      </c>
      <c r="R542" s="27">
        <v>0</v>
      </c>
      <c r="S542" s="80">
        <v>0</v>
      </c>
      <c r="T542" s="80">
        <v>0</v>
      </c>
      <c r="U542" s="80">
        <v>0</v>
      </c>
      <c r="V542" s="80">
        <v>0</v>
      </c>
      <c r="W542" s="80">
        <v>0</v>
      </c>
      <c r="X542" s="80">
        <v>0</v>
      </c>
      <c r="Y542" s="80">
        <v>1.4514186734696788</v>
      </c>
      <c r="Z542" s="80">
        <v>0</v>
      </c>
      <c r="AA542" s="80">
        <v>0</v>
      </c>
      <c r="AB542" s="80">
        <v>0</v>
      </c>
      <c r="AC542" s="80">
        <v>0</v>
      </c>
      <c r="AD542" s="80">
        <v>0</v>
      </c>
      <c r="AE542" s="80">
        <v>0</v>
      </c>
      <c r="AF542" s="80">
        <v>0</v>
      </c>
      <c r="AG542" s="80"/>
      <c r="AH542" s="80">
        <v>0</v>
      </c>
      <c r="AI542" s="80">
        <v>2.229384789674449E-2</v>
      </c>
      <c r="AJ542" s="80">
        <v>0</v>
      </c>
      <c r="AK542" s="80">
        <v>9.5627161173857469E-4</v>
      </c>
      <c r="AL542" s="80">
        <v>4.2134800718807902E-2</v>
      </c>
      <c r="AM542" s="80">
        <v>2.229384789674449E-2</v>
      </c>
      <c r="AN542" s="41" t="s">
        <v>5558</v>
      </c>
      <c r="AO542" s="41"/>
      <c r="AP542" s="40" t="str" cm="1">
        <f t="array" ref="AP542">IFERROR(_xlfn.IFS(
AR542="MPR ISSUE","PDH",
AR542="BSS Hardware Issue","BSS",
AR542="Sites strategiques, MLL, Pylone, etc.","ENVTECH",
AR542="AKTIVCO DEFAUT GE &amp; POWER Cabinet","AKTIVCO",
AR542="AKTIVCO Coupure ENEO &amp; Baisse de tension","AKTIVCO GRID ONLY",
AR542="Coupure ENEO &amp; Baisse de tension","IHS GRID ONLY",
AR542="Defaut GE &amp; POWER Cabinet","IHS",
AR542="Sharing","Partners",
AR542="Sites strategiques &amp; DataCenter","SST &amp; DC",
AR542="Exclu","Exclu",
AR542="SAT","SAT",
AR542="SPARE-ISSUE","SPARE-ISSUE",
AR542="Fiber CAmtel","TRANS_FO_CAMTEL",
AR542="Fiber AOF","Fiber AOF",
AR542="Projet OCM (HUAWEI)","TRAVAUX-HUAWEI",
AR542="Projet OCM (NOKIA)","TRAVAUX-NOKIA",
AR542="ACCESS-ISSUE","ACCESS-ISSUE",
AR542="Projet OCM (ZTE, NOKIA, autres projets)","TRAVAUX OCM",
AR542="No root CAuse","No root cause",
AR542="ODU HS","PDH",
AR542="IP &amp; VLAN","PDH",
AR542="Warehouse HUAWEI","SPARE-ISSUE",
AR542="SPARE-HS","SPARE-ISSUE",
AR542="Power Telco","BSS",AR542="no impacts","no impacts"
),"")</f>
        <v>No root cause</v>
      </c>
      <c r="AQ542" s="40" t="str" cm="1">
        <f t="array" ref="AQ542">IFERROR(_xlfn.IFS(
AR542="MPR ISSUE","TX ISSUE",
AR542="BSS Hardware Issue","RAN ISSUE",
AR542="Sites strategiques, MLL, Pylone, etc.","ENVTECH",
AR542="AKTIVCO DEFAUT GE &amp; POWER Cabinet","POWER ISSUE",
AR542="AKTIVCO Coupure ENEO &amp; Baisse de tension","POWER ISSUE",
AR542="Coupure ENEO &amp; Baisse de tension","POWER ISSUE",
AR542="Defaut GE &amp; POWER Cabinet","POWER ISSUE",
AR542="Sharing","POWER ISSUE",
AR542="Sites strategiques &amp; DataCenter","POWER ISSUE",
AR542="Exclu","Exclu",
AR542="SAT","TX ISSUE",
AR542="SPARE-ISSUE","SPARE-ISSUE",
AR542="Fiber CAmtel","TX ISSUE",
AR542="Fiber AOF","TX ISSUE",
AR542="Projet OCM (HUAWEI)","TRAVAUX-HUAWEI",
AR542="Projet OCM (NOKIA)","TRAVAUX -NOKIA",
AR542="ACCESS-ISSUE","ACCESS-ISSUE",
AR542="Projet OCM (ZTE, NOKIA, autres projets)","TRAVAUX OCM",
AR542="No root CAuse","No root cause",
AR542="ODU HS","TX ISSUE",
AR542="IP &amp; VLAN","TX ISSUE",
AR542="Warehouse HUAWEI","SPARE-ISSUE",
AR542="SPARE-HS","SPARE-ISSUE",
AR542="Power Telco","RAN ISSUE",AR542="no impacts","no impacts"
),"")</f>
        <v>No root cause</v>
      </c>
      <c r="AR542" s="59" t="s">
        <v>5343</v>
      </c>
      <c r="AS542" s="40" t="str" cm="1">
        <f t="array" ref="AS542">IFERROR(_xlfn.IFS(
AR542="MPR ISSUE","ACTIVE",
AR542="BSS Hardware Issue","ACTIVE",
AR542="Sites strategiques, MLL, Pylone, etc.","PASSIVE",
AR542="AKTIVCO DEFAUT GE &amp; POWER Cabinet","PASSIVE",
AR542="AKTIVCO Coupure ENEO &amp; Baisse de tension","PASSIVE",
AR542="Coupure ENEO &amp; Baisse de tension","PASSIVE",
AR542="Defaut GE &amp; POWER Cabinet","PASSIVE",
AR542="Sharing","PASSIVE",
AR542="Sites strategiques &amp; DataCenter","PASSIVE",
AR542="Exclu","Exclu",
AR542="SAT","ACTIVE",
AR542="SPARE-ISSUE","SPARE-ISSUE",
AR542="Fiber CAmtel","ACTIVE",
AR542="Fiber AOF","ACTIVE",
AR542="Projet OCM (HUAWEI)","PLANNED WORKS",
AR542="Projet OCM (NOKIA)","PLANNED WORKS",
AR542="ACCESS-ISSUE","ACCESS-ISSUE",
AR542="Projet OCM (ZTE, NOKIA, autres projets)","PLANNED WORKS",
AR542="No root CAuse","No root cause",
AR542="ODU HS","ACTIVE",
AR542="IP &amp; VLAN","ACTIVE",
AR542="Warehouse HUAWEI","SPARE-ISSUE",
AR542="SPARE-HS","SPARE-ISSUE",
AR542="Power Telco","ACTIVE", AR542="no impacts","no impacts"
),"")</f>
        <v>No root cause</v>
      </c>
      <c r="AT542" s="99" t="s">
        <v>5661</v>
      </c>
      <c r="AU542" s="99" t="s">
        <v>2366</v>
      </c>
      <c r="AW542" s="17"/>
      <c r="AX542" s="17" t="s">
        <v>5536</v>
      </c>
      <c r="AY542" s="17"/>
      <c r="AZ542" s="17" t="s">
        <v>6200</v>
      </c>
      <c r="BA542" s="7"/>
      <c r="BC542" s="18"/>
      <c r="BD542" s="18"/>
      <c r="BE542" s="18"/>
      <c r="BF542" s="18"/>
      <c r="BG542" s="18"/>
      <c r="BH542" s="18"/>
      <c r="BI542" s="18"/>
      <c r="BJ542" s="18"/>
      <c r="BK542" s="18"/>
      <c r="BM542" s="18"/>
      <c r="BN542" s="18"/>
      <c r="BO542" s="18"/>
      <c r="BP542" s="9" t="s">
        <v>5661</v>
      </c>
      <c r="BQ542" s="14"/>
      <c r="BR542" s="102" t="s">
        <v>5536</v>
      </c>
      <c r="BS542" s="14"/>
      <c r="BT542" s="14"/>
      <c r="BU542" s="9"/>
      <c r="BV542" s="9"/>
      <c r="BW542" s="9"/>
    </row>
    <row r="543" spans="1:75" x14ac:dyDescent="0.35">
      <c r="A543" s="1" t="s">
        <v>204</v>
      </c>
      <c r="B543" s="1" t="s">
        <v>205</v>
      </c>
      <c r="C543" s="3" t="s">
        <v>55</v>
      </c>
      <c r="D543" s="1" t="s">
        <v>11</v>
      </c>
      <c r="E543" s="1" t="s">
        <v>96</v>
      </c>
      <c r="F543" s="3" t="s">
        <v>55</v>
      </c>
      <c r="G543" s="1" t="s">
        <v>206</v>
      </c>
      <c r="H543" s="29" t="s">
        <v>5588</v>
      </c>
      <c r="I543" s="27">
        <v>0</v>
      </c>
      <c r="J543" s="27">
        <v>0</v>
      </c>
      <c r="K543" s="27">
        <v>0</v>
      </c>
      <c r="L543" s="27">
        <v>3.745583204940658E-3</v>
      </c>
      <c r="M543" s="27">
        <v>0</v>
      </c>
      <c r="N543" s="27">
        <v>0</v>
      </c>
      <c r="O543" s="27">
        <v>0</v>
      </c>
      <c r="P543" s="27">
        <v>2.0662503352013832</v>
      </c>
      <c r="Q543" s="27">
        <v>0</v>
      </c>
      <c r="R543" s="27">
        <v>2.9429582324530077E-3</v>
      </c>
      <c r="S543" s="80">
        <v>0</v>
      </c>
      <c r="T543" s="80">
        <v>0</v>
      </c>
      <c r="U543" s="80">
        <v>0</v>
      </c>
      <c r="V543" s="80">
        <v>0</v>
      </c>
      <c r="W543" s="80">
        <v>0</v>
      </c>
      <c r="X543" s="80">
        <v>0</v>
      </c>
      <c r="Y543" s="80">
        <v>0</v>
      </c>
      <c r="Z543" s="80">
        <v>0</v>
      </c>
      <c r="AA543" s="80">
        <v>0</v>
      </c>
      <c r="AB543" s="80">
        <v>0</v>
      </c>
      <c r="AC543" s="80">
        <v>0</v>
      </c>
      <c r="AD543" s="80">
        <v>0</v>
      </c>
      <c r="AE543" s="80">
        <v>0</v>
      </c>
      <c r="AF543" s="80">
        <v>0</v>
      </c>
      <c r="AG543" s="80"/>
      <c r="AH543" s="80">
        <v>0</v>
      </c>
      <c r="AI543" s="80">
        <v>2.1919311252079573E-2</v>
      </c>
      <c r="AJ543" s="80">
        <v>0.15349667677821344</v>
      </c>
      <c r="AK543" s="80">
        <v>0</v>
      </c>
      <c r="AL543" s="80">
        <v>0</v>
      </c>
      <c r="AM543" s="80">
        <v>2.1919311252079573E-2</v>
      </c>
      <c r="AN543" s="41" t="s">
        <v>5591</v>
      </c>
      <c r="AO543" s="41"/>
      <c r="AP543" s="40" t="str" cm="1">
        <f t="array" ref="AP543">IFERROR(_xlfn.IFS(
AR543="MPR ISSUE","PDH",
AR543="BSS Hardware Issue","BSS",
AR543="Sites strategiques, MLL, Pylone, etc.","ENVTECH",
AR543="AKTIVCO DEFAUT GE &amp; POWER Cabinet","AKTIVCO",
AR543="AKTIVCO Coupure ENEO &amp; Baisse de tension","AKTIVCO GRID ONLY",
AR543="Coupure ENEO &amp; Baisse de tension","IHS GRID ONLY",
AR543="Defaut GE &amp; POWER Cabinet","IHS",
AR543="Sharing","Partners",
AR543="Sites strategiques &amp; DataCenter","SST &amp; DC",
AR543="Exclu","Exclu",
AR543="SAT","SAT",
AR543="SPARE-ISSUE","SPARE-ISSUE",
AR543="Fiber CAmtel","TRANS_FO_CAMTEL",
AR543="Fiber AOF","Fiber AOF",
AR543="Projet OCM (HUAWEI)","TRAVAUX-HUAWEI",
AR543="Projet OCM (NOKIA)","TRAVAUX-NOKIA",
AR543="ACCESS-ISSUE","ACCESS-ISSUE",
AR543="Projet OCM (ZTE, NOKIA, autres projets)","TRAVAUX OCM",
AR543="No root CAuse","No root cause",
AR543="ODU HS","PDH",
AR543="IP &amp; VLAN","PDH",
AR543="Warehouse HUAWEI","SPARE-ISSUE",
AR543="SPARE-HS","SPARE-ISSUE",
AR543="Power Telco","BSS",AR543="no impacts","no impacts"
),"")</f>
        <v>No root cause</v>
      </c>
      <c r="AQ543" s="40" t="str" cm="1">
        <f t="array" ref="AQ543">IFERROR(_xlfn.IFS(
AR543="MPR ISSUE","TX ISSUE",
AR543="BSS Hardware Issue","RAN ISSUE",
AR543="Sites strategiques, MLL, Pylone, etc.","ENVTECH",
AR543="AKTIVCO DEFAUT GE &amp; POWER Cabinet","POWER ISSUE",
AR543="AKTIVCO Coupure ENEO &amp; Baisse de tension","POWER ISSUE",
AR543="Coupure ENEO &amp; Baisse de tension","POWER ISSUE",
AR543="Defaut GE &amp; POWER Cabinet","POWER ISSUE",
AR543="Sharing","POWER ISSUE",
AR543="Sites strategiques &amp; DataCenter","POWER ISSUE",
AR543="Exclu","Exclu",
AR543="SAT","TX ISSUE",
AR543="SPARE-ISSUE","SPARE-ISSUE",
AR543="Fiber CAmtel","TX ISSUE",
AR543="Fiber AOF","TX ISSUE",
AR543="Projet OCM (HUAWEI)","TRAVAUX-HUAWEI",
AR543="Projet OCM (NOKIA)","TRAVAUX -NOKIA",
AR543="ACCESS-ISSUE","ACCESS-ISSUE",
AR543="Projet OCM (ZTE, NOKIA, autres projets)","TRAVAUX OCM",
AR543="No root CAuse","No root cause",
AR543="ODU HS","TX ISSUE",
AR543="IP &amp; VLAN","TX ISSUE",
AR543="Warehouse HUAWEI","SPARE-ISSUE",
AR543="SPARE-HS","SPARE-ISSUE",
AR543="Power Telco","RAN ISSUE",AR543="no impacts","no impacts"
),"")</f>
        <v>No root cause</v>
      </c>
      <c r="AR543" s="59" t="s">
        <v>5343</v>
      </c>
      <c r="AS543" s="40" t="str" cm="1">
        <f t="array" ref="AS543">IFERROR(_xlfn.IFS(
AR543="MPR ISSUE","ACTIVE",
AR543="BSS Hardware Issue","ACTIVE",
AR543="Sites strategiques, MLL, Pylone, etc.","PASSIVE",
AR543="AKTIVCO DEFAUT GE &amp; POWER Cabinet","PASSIVE",
AR543="AKTIVCO Coupure ENEO &amp; Baisse de tension","PASSIVE",
AR543="Coupure ENEO &amp; Baisse de tension","PASSIVE",
AR543="Defaut GE &amp; POWER Cabinet","PASSIVE",
AR543="Sharing","PASSIVE",
AR543="Sites strategiques &amp; DataCenter","PASSIVE",
AR543="Exclu","Exclu",
AR543="SAT","ACTIVE",
AR543="SPARE-ISSUE","SPARE-ISSUE",
AR543="Fiber CAmtel","ACTIVE",
AR543="Fiber AOF","ACTIVE",
AR543="Projet OCM (HUAWEI)","PLANNED WORKS",
AR543="Projet OCM (NOKIA)","PLANNED WORKS",
AR543="ACCESS-ISSUE","ACCESS-ISSUE",
AR543="Projet OCM (ZTE, NOKIA, autres projets)","PLANNED WORKS",
AR543="No root CAuse","No root cause",
AR543="ODU HS","ACTIVE",
AR543="IP &amp; VLAN","ACTIVE",
AR543="Warehouse HUAWEI","SPARE-ISSUE",
AR543="SPARE-HS","SPARE-ISSUE",
AR543="Power Telco","ACTIVE", AR543="no impacts","no impacts"
),"")</f>
        <v>No root cause</v>
      </c>
      <c r="AT543" s="99" t="s">
        <v>5661</v>
      </c>
      <c r="AU543" s="99" t="s">
        <v>205</v>
      </c>
      <c r="AW543" s="17"/>
      <c r="AX543" s="17" t="s">
        <v>5536</v>
      </c>
      <c r="AY543" s="17"/>
      <c r="AZ543" s="17" t="s">
        <v>5536</v>
      </c>
      <c r="BA543" s="7"/>
      <c r="BC543" s="18"/>
      <c r="BD543" s="18"/>
      <c r="BE543" s="18"/>
      <c r="BF543" s="18"/>
      <c r="BG543" s="18"/>
      <c r="BH543" s="18"/>
      <c r="BI543" s="18"/>
      <c r="BJ543" s="18"/>
      <c r="BK543" s="18"/>
      <c r="BM543" s="18"/>
      <c r="BN543" s="18"/>
      <c r="BO543" s="18"/>
      <c r="BP543" s="9" t="s">
        <v>5661</v>
      </c>
      <c r="BQ543" s="14"/>
      <c r="BR543" s="102" t="s">
        <v>5536</v>
      </c>
      <c r="BS543" s="14"/>
      <c r="BT543" s="14"/>
      <c r="BU543" s="9"/>
      <c r="BV543" s="9"/>
      <c r="BW543" s="9"/>
    </row>
    <row r="544" spans="1:75" x14ac:dyDescent="0.35">
      <c r="A544" s="1" t="s">
        <v>1252</v>
      </c>
      <c r="B544" s="8" t="s">
        <v>1253</v>
      </c>
      <c r="C544" s="3" t="s">
        <v>55</v>
      </c>
      <c r="D544" s="1" t="s">
        <v>11</v>
      </c>
      <c r="E544" s="1" t="s">
        <v>12</v>
      </c>
      <c r="F544" s="3" t="s">
        <v>55</v>
      </c>
      <c r="G544" s="1" t="s">
        <v>1252</v>
      </c>
      <c r="H544" s="29" t="s">
        <v>5588</v>
      </c>
      <c r="I544" s="27">
        <v>0</v>
      </c>
      <c r="J544" s="27">
        <v>0</v>
      </c>
      <c r="K544" s="27">
        <v>0.46878315779275459</v>
      </c>
      <c r="L544" s="27">
        <v>0</v>
      </c>
      <c r="M544" s="27">
        <v>0</v>
      </c>
      <c r="N544" s="27">
        <v>1.2485277349802194E-3</v>
      </c>
      <c r="O544" s="27">
        <v>0</v>
      </c>
      <c r="P544" s="27">
        <v>0</v>
      </c>
      <c r="Q544" s="27">
        <v>0</v>
      </c>
      <c r="R544" s="27">
        <v>0</v>
      </c>
      <c r="S544" s="80">
        <v>0</v>
      </c>
      <c r="T544" s="80">
        <v>0</v>
      </c>
      <c r="U544" s="80">
        <v>0</v>
      </c>
      <c r="V544" s="80">
        <v>0</v>
      </c>
      <c r="W544" s="80">
        <v>0</v>
      </c>
      <c r="X544" s="80">
        <v>0</v>
      </c>
      <c r="Y544" s="80">
        <v>2.0511527074673565E-3</v>
      </c>
      <c r="Z544" s="80">
        <v>0</v>
      </c>
      <c r="AA544" s="80">
        <v>2.1046610389665505E-2</v>
      </c>
      <c r="AB544" s="80">
        <v>0</v>
      </c>
      <c r="AC544" s="80">
        <v>1.1592800906306299E-3</v>
      </c>
      <c r="AD544" s="80">
        <v>1.1592800906306299E-3</v>
      </c>
      <c r="AE544" s="80">
        <v>0</v>
      </c>
      <c r="AF544" s="80">
        <v>0</v>
      </c>
      <c r="AG544" s="80"/>
      <c r="AH544" s="80">
        <v>4.4322734591795393E-2</v>
      </c>
      <c r="AI544" s="80">
        <v>2.1562609685731652E-2</v>
      </c>
      <c r="AJ544" s="80">
        <v>0.1509987650324329</v>
      </c>
      <c r="AK544" s="80">
        <v>0</v>
      </c>
      <c r="AL544" s="80">
        <v>0</v>
      </c>
      <c r="AM544" s="80">
        <v>2.1562609685731652E-2</v>
      </c>
      <c r="AN544" s="41" t="s">
        <v>5591</v>
      </c>
      <c r="AO544" s="41"/>
      <c r="AP544" s="40" t="str" cm="1">
        <f t="array" ref="AP544">IFERROR(_xlfn.IFS(
AR544="MPR ISSUE","PDH",
AR544="BSS Hardware Issue","BSS",
AR544="Sites strategiques, MLL, Pylone, etc.","ENVTECH",
AR544="AKTIVCO DEFAUT GE &amp; POWER Cabinet","AKTIVCO",
AR544="AKTIVCO Coupure ENEO &amp; Baisse de tension","AKTIVCO GRID ONLY",
AR544="Coupure ENEO &amp; Baisse de tension","IHS GRID ONLY",
AR544="Defaut GE &amp; POWER Cabinet","IHS",
AR544="Sharing","Partners",
AR544="Sites strategiques &amp; DataCenter","SST &amp; DC",
AR544="Exclu","Exclu",
AR544="SAT","SAT",
AR544="SPARE-ISSUE","SPARE-ISSUE",
AR544="Fiber CAmtel","TRANS_FO_CAMTEL",
AR544="Fiber AOF","Fiber AOF",
AR544="Projet OCM (HUAWEI)","TRAVAUX-HUAWEI",
AR544="Projet OCM (NOKIA)","TRAVAUX-NOKIA",
AR544="ACCESS-ISSUE","ACCESS-ISSUE",
AR544="Projet OCM (ZTE, NOKIA, autres projets)","TRAVAUX OCM",
AR544="No root CAuse","No root cause",
AR544="ODU HS","PDH",
AR544="IP &amp; VLAN","PDH",
AR544="Warehouse HUAWEI","SPARE-ISSUE",
AR544="SPARE-HS","SPARE-ISSUE",
AR544="Power Telco","BSS",AR544="no impacts","no impacts"
),"")</f>
        <v>IHS</v>
      </c>
      <c r="AQ544" s="40" t="str" cm="1">
        <f t="array" ref="AQ544">IFERROR(_xlfn.IFS(
AR544="MPR ISSUE","TX ISSUE",
AR544="BSS Hardware Issue","RAN ISSUE",
AR544="Sites strategiques, MLL, Pylone, etc.","ENVTECH",
AR544="AKTIVCO DEFAUT GE &amp; POWER Cabinet","POWER ISSUE",
AR544="AKTIVCO Coupure ENEO &amp; Baisse de tension","POWER ISSUE",
AR544="Coupure ENEO &amp; Baisse de tension","POWER ISSUE",
AR544="Defaut GE &amp; POWER Cabinet","POWER ISSUE",
AR544="Sharing","POWER ISSUE",
AR544="Sites strategiques &amp; DataCenter","POWER ISSUE",
AR544="Exclu","Exclu",
AR544="SAT","TX ISSUE",
AR544="SPARE-ISSUE","SPARE-ISSUE",
AR544="Fiber CAmtel","TX ISSUE",
AR544="Fiber AOF","TX ISSUE",
AR544="Projet OCM (HUAWEI)","TRAVAUX-HUAWEI",
AR544="Projet OCM (NOKIA)","TRAVAUX -NOKIA",
AR544="ACCESS-ISSUE","ACCESS-ISSUE",
AR544="Projet OCM (ZTE, NOKIA, autres projets)","TRAVAUX OCM",
AR544="No root CAuse","No root cause",
AR544="ODU HS","TX ISSUE",
AR544="IP &amp; VLAN","TX ISSUE",
AR544="Warehouse HUAWEI","SPARE-ISSUE",
AR544="SPARE-HS","SPARE-ISSUE",
AR544="Power Telco","RAN ISSUE",AR544="no impacts","no impacts"
),"")</f>
        <v>POWER ISSUE</v>
      </c>
      <c r="AR544" s="59" t="s">
        <v>5329</v>
      </c>
      <c r="AS544" s="40" t="str" cm="1">
        <f t="array" ref="AS544">IFERROR(_xlfn.IFS(
AR544="MPR ISSUE","ACTIVE",
AR544="BSS Hardware Issue","ACTIVE",
AR544="Sites strategiques, MLL, Pylone, etc.","PASSIVE",
AR544="AKTIVCO DEFAUT GE &amp; POWER Cabinet","PASSIVE",
AR544="AKTIVCO Coupure ENEO &amp; Baisse de tension","PASSIVE",
AR544="Coupure ENEO &amp; Baisse de tension","PASSIVE",
AR544="Defaut GE &amp; POWER Cabinet","PASSIVE",
AR544="Sharing","PASSIVE",
AR544="Sites strategiques &amp; DataCenter","PASSIVE",
AR544="Exclu","Exclu",
AR544="SAT","ACTIVE",
AR544="SPARE-ISSUE","SPARE-ISSUE",
AR544="Fiber CAmtel","ACTIVE",
AR544="Fiber AOF","ACTIVE",
AR544="Projet OCM (HUAWEI)","PLANNED WORKS",
AR544="Projet OCM (NOKIA)","PLANNED WORKS",
AR544="ACCESS-ISSUE","ACCESS-ISSUE",
AR544="Projet OCM (ZTE, NOKIA, autres projets)","PLANNED WORKS",
AR544="No root CAuse","No root cause",
AR544="ODU HS","ACTIVE",
AR544="IP &amp; VLAN","ACTIVE",
AR544="Warehouse HUAWEI","SPARE-ISSUE",
AR544="SPARE-HS","SPARE-ISSUE",
AR544="Power Telco","ACTIVE", AR544="no impacts","no impacts"
),"")</f>
        <v>PASSIVE</v>
      </c>
      <c r="AT544" s="99" t="s">
        <v>5896</v>
      </c>
      <c r="AU544" s="99" t="s">
        <v>1253</v>
      </c>
      <c r="AW544" s="17"/>
      <c r="AX544" s="17" t="s">
        <v>5536</v>
      </c>
      <c r="AY544" s="17"/>
      <c r="AZ544" s="17" t="s">
        <v>5536</v>
      </c>
      <c r="BA544" s="7"/>
      <c r="BC544" s="18"/>
      <c r="BD544" s="18"/>
      <c r="BE544" s="18"/>
      <c r="BF544" s="18"/>
      <c r="BG544" s="18"/>
      <c r="BH544" s="18"/>
      <c r="BI544" s="18"/>
      <c r="BJ544" s="18"/>
      <c r="BK544" s="18"/>
      <c r="BM544" s="18"/>
      <c r="BN544" s="18"/>
      <c r="BO544" s="18"/>
      <c r="BP544" s="9" t="s">
        <v>5896</v>
      </c>
      <c r="BQ544" s="14"/>
      <c r="BR544" s="102" t="s">
        <v>5536</v>
      </c>
      <c r="BS544" s="14"/>
      <c r="BT544" s="14"/>
      <c r="BU544" s="9"/>
      <c r="BV544" s="9"/>
      <c r="BW544" s="9"/>
    </row>
    <row r="545" spans="1:75" x14ac:dyDescent="0.35">
      <c r="A545" s="1" t="s">
        <v>1223</v>
      </c>
      <c r="B545" s="8" t="s">
        <v>1224</v>
      </c>
      <c r="C545" s="3" t="s">
        <v>102</v>
      </c>
      <c r="D545" s="1" t="s">
        <v>21</v>
      </c>
      <c r="E545" s="1" t="s">
        <v>22</v>
      </c>
      <c r="F545" s="3" t="s">
        <v>102</v>
      </c>
      <c r="G545" s="1" t="s">
        <v>103</v>
      </c>
      <c r="H545" s="29" t="s">
        <v>5588</v>
      </c>
      <c r="I545" s="27">
        <v>5.525333147336596E-2</v>
      </c>
      <c r="J545" s="27">
        <v>4.1038515208327894E-2</v>
      </c>
      <c r="K545" s="27">
        <v>0.98496752417673428</v>
      </c>
      <c r="L545" s="27">
        <v>0</v>
      </c>
      <c r="M545" s="27">
        <v>5.5253531933106864E-2</v>
      </c>
      <c r="N545" s="27">
        <v>0</v>
      </c>
      <c r="O545" s="27">
        <v>0</v>
      </c>
      <c r="P545" s="27">
        <v>1.1888178743402145</v>
      </c>
      <c r="Q545" s="27">
        <v>0</v>
      </c>
      <c r="R545" s="27">
        <v>5.4737717880089923E-2</v>
      </c>
      <c r="S545" s="80">
        <v>0</v>
      </c>
      <c r="T545" s="80">
        <v>5.9729677284958954E-2</v>
      </c>
      <c r="U545" s="80">
        <v>5.9196292838330763E-2</v>
      </c>
      <c r="V545" s="80">
        <v>0</v>
      </c>
      <c r="W545" s="80">
        <v>5.9729677284958954E-2</v>
      </c>
      <c r="X545" s="80">
        <v>0</v>
      </c>
      <c r="Y545" s="80">
        <v>2.4077355728483103E-3</v>
      </c>
      <c r="Z545" s="80">
        <v>5.8338541176201832E-2</v>
      </c>
      <c r="AA545" s="80">
        <v>0</v>
      </c>
      <c r="AB545" s="80">
        <v>5.523523754897483E-2</v>
      </c>
      <c r="AC545" s="80">
        <v>5.5948640681670922E-2</v>
      </c>
      <c r="AD545" s="80">
        <v>5.5948640681670922E-2</v>
      </c>
      <c r="AE545" s="80">
        <v>0</v>
      </c>
      <c r="AF545" s="80">
        <v>4.7739689184523151</v>
      </c>
      <c r="AG545" s="80"/>
      <c r="AH545" s="80">
        <v>11.932808839350177</v>
      </c>
      <c r="AI545" s="80">
        <v>1.9689926462405249E-2</v>
      </c>
      <c r="AJ545" s="80">
        <v>0</v>
      </c>
      <c r="AK545" s="80">
        <v>0</v>
      </c>
      <c r="AL545" s="80">
        <v>3.7757159085686096E-2</v>
      </c>
      <c r="AM545" s="80">
        <v>1.9689926462405249E-2</v>
      </c>
      <c r="AN545" s="41" t="s">
        <v>5558</v>
      </c>
      <c r="AO545" s="41"/>
      <c r="AP545" s="40" t="str" cm="1">
        <f t="array" ref="AP545">IFERROR(_xlfn.IFS(
AR545="MPR ISSUE","PDH",
AR545="BSS Hardware Issue","BSS",
AR545="Sites strategiques, MLL, Pylone, etc.","ENVTECH",
AR545="AKTIVCO DEFAUT GE &amp; POWER Cabinet","AKTIVCO",
AR545="AKTIVCO Coupure ENEO &amp; Baisse de tension","AKTIVCO GRID ONLY",
AR545="Coupure ENEO &amp; Baisse de tension","IHS GRID ONLY",
AR545="Defaut GE &amp; POWER Cabinet","IHS",
AR545="Sharing","Partners",
AR545="Sites strategiques &amp; DataCenter","SST &amp; DC",
AR545="Exclu","Exclu",
AR545="SAT","SAT",
AR545="SPARE-ISSUE","SPARE-ISSUE",
AR545="Fiber CAmtel","TRANS_FO_CAMTEL",
AR545="Fiber AOF","Fiber AOF",
AR545="Projet OCM (HUAWEI)","TRAVAUX-HUAWEI",
AR545="Projet OCM (NOKIA)","TRAVAUX-NOKIA",
AR545="ACCESS-ISSUE","ACCESS-ISSUE",
AR545="Projet OCM (ZTE, NOKIA, autres projets)","TRAVAUX OCM",
AR545="No root CAuse","No root cause",
AR545="ODU HS","PDH",
AR545="IP &amp; VLAN","PDH",
AR545="Warehouse HUAWEI","SPARE-ISSUE",
AR545="SPARE-HS","SPARE-ISSUE",
AR545="Power Telco","BSS",AR545="no impacts","no impacts"
),"")</f>
        <v>No root cause</v>
      </c>
      <c r="AQ545" s="40" t="str" cm="1">
        <f t="array" ref="AQ545">IFERROR(_xlfn.IFS(
AR545="MPR ISSUE","TX ISSUE",
AR545="BSS Hardware Issue","RAN ISSUE",
AR545="Sites strategiques, MLL, Pylone, etc.","ENVTECH",
AR545="AKTIVCO DEFAUT GE &amp; POWER Cabinet","POWER ISSUE",
AR545="AKTIVCO Coupure ENEO &amp; Baisse de tension","POWER ISSUE",
AR545="Coupure ENEO &amp; Baisse de tension","POWER ISSUE",
AR545="Defaut GE &amp; POWER Cabinet","POWER ISSUE",
AR545="Sharing","POWER ISSUE",
AR545="Sites strategiques &amp; DataCenter","POWER ISSUE",
AR545="Exclu","Exclu",
AR545="SAT","TX ISSUE",
AR545="SPARE-ISSUE","SPARE-ISSUE",
AR545="Fiber CAmtel","TX ISSUE",
AR545="Fiber AOF","TX ISSUE",
AR545="Projet OCM (HUAWEI)","TRAVAUX-HUAWEI",
AR545="Projet OCM (NOKIA)","TRAVAUX -NOKIA",
AR545="ACCESS-ISSUE","ACCESS-ISSUE",
AR545="Projet OCM (ZTE, NOKIA, autres projets)","TRAVAUX OCM",
AR545="No root CAuse","No root cause",
AR545="ODU HS","TX ISSUE",
AR545="IP &amp; VLAN","TX ISSUE",
AR545="Warehouse HUAWEI","SPARE-ISSUE",
AR545="SPARE-HS","SPARE-ISSUE",
AR545="Power Telco","RAN ISSUE",AR545="no impacts","no impacts"
),"")</f>
        <v>No root cause</v>
      </c>
      <c r="AR545" s="59" t="s">
        <v>5343</v>
      </c>
      <c r="AS545" s="40" t="str" cm="1">
        <f t="array" ref="AS545">IFERROR(_xlfn.IFS(
AR545="MPR ISSUE","ACTIVE",
AR545="BSS Hardware Issue","ACTIVE",
AR545="Sites strategiques, MLL, Pylone, etc.","PASSIVE",
AR545="AKTIVCO DEFAUT GE &amp; POWER Cabinet","PASSIVE",
AR545="AKTIVCO Coupure ENEO &amp; Baisse de tension","PASSIVE",
AR545="Coupure ENEO &amp; Baisse de tension","PASSIVE",
AR545="Defaut GE &amp; POWER Cabinet","PASSIVE",
AR545="Sharing","PASSIVE",
AR545="Sites strategiques &amp; DataCenter","PASSIVE",
AR545="Exclu","Exclu",
AR545="SAT","ACTIVE",
AR545="SPARE-ISSUE","SPARE-ISSUE",
AR545="Fiber CAmtel","ACTIVE",
AR545="Fiber AOF","ACTIVE",
AR545="Projet OCM (HUAWEI)","PLANNED WORKS",
AR545="Projet OCM (NOKIA)","PLANNED WORKS",
AR545="ACCESS-ISSUE","ACCESS-ISSUE",
AR545="Projet OCM (ZTE, NOKIA, autres projets)","PLANNED WORKS",
AR545="No root CAuse","No root cause",
AR545="ODU HS","ACTIVE",
AR545="IP &amp; VLAN","ACTIVE",
AR545="Warehouse HUAWEI","SPARE-ISSUE",
AR545="SPARE-HS","SPARE-ISSUE",
AR545="Power Telco","ACTIVE", AR545="no impacts","no impacts"
),"")</f>
        <v>No root cause</v>
      </c>
      <c r="AT545" s="99" t="s">
        <v>5661</v>
      </c>
      <c r="AU545" s="99" t="s">
        <v>1224</v>
      </c>
      <c r="AW545" s="17"/>
      <c r="AX545" s="17" t="s">
        <v>5536</v>
      </c>
      <c r="AY545" s="17"/>
      <c r="AZ545" s="17" t="s">
        <v>6200</v>
      </c>
      <c r="BA545" s="7"/>
      <c r="BC545" s="18"/>
      <c r="BD545" s="18"/>
      <c r="BE545" s="18"/>
      <c r="BF545" s="18"/>
      <c r="BG545" s="18"/>
      <c r="BH545" s="18"/>
      <c r="BI545" s="18"/>
      <c r="BJ545" s="18"/>
      <c r="BK545" s="18"/>
      <c r="BM545" s="18"/>
      <c r="BN545" s="18"/>
      <c r="BO545" s="18"/>
      <c r="BP545" s="9" t="s">
        <v>5661</v>
      </c>
      <c r="BQ545" s="14"/>
      <c r="BR545" s="102" t="s">
        <v>5536</v>
      </c>
      <c r="BS545" s="14"/>
      <c r="BT545" s="14"/>
      <c r="BU545" s="9"/>
      <c r="BV545" s="9"/>
      <c r="BW545" s="9"/>
    </row>
    <row r="546" spans="1:75" x14ac:dyDescent="0.35">
      <c r="A546" s="3" t="s">
        <v>1925</v>
      </c>
      <c r="B546" s="24" t="s">
        <v>1926</v>
      </c>
      <c r="C546" s="3" t="s">
        <v>38</v>
      </c>
      <c r="D546" s="3" t="s">
        <v>357</v>
      </c>
      <c r="E546" s="3" t="s">
        <v>89</v>
      </c>
      <c r="F546" s="3" t="s">
        <v>37</v>
      </c>
      <c r="G546" s="3" t="s">
        <v>115</v>
      </c>
      <c r="H546" s="30" t="s">
        <v>5587</v>
      </c>
      <c r="I546" s="27">
        <v>0</v>
      </c>
      <c r="J546" s="27">
        <v>0</v>
      </c>
      <c r="K546" s="27">
        <v>0</v>
      </c>
      <c r="L546" s="27">
        <v>0</v>
      </c>
      <c r="M546" s="27">
        <v>0</v>
      </c>
      <c r="N546" s="27">
        <v>0</v>
      </c>
      <c r="O546" s="27">
        <v>0</v>
      </c>
      <c r="P546" s="27">
        <v>0</v>
      </c>
      <c r="Q546" s="27">
        <v>0</v>
      </c>
      <c r="R546" s="27">
        <v>0</v>
      </c>
      <c r="S546" s="80">
        <v>0</v>
      </c>
      <c r="T546" s="80">
        <v>0</v>
      </c>
      <c r="U546" s="80">
        <v>0</v>
      </c>
      <c r="V546" s="80">
        <v>0</v>
      </c>
      <c r="W546" s="80">
        <v>0</v>
      </c>
      <c r="X546" s="80">
        <v>0</v>
      </c>
      <c r="Y546" s="80">
        <v>8.0768649071291794</v>
      </c>
      <c r="Z546" s="80">
        <v>0</v>
      </c>
      <c r="AA546" s="80">
        <v>0</v>
      </c>
      <c r="AB546" s="80">
        <v>0</v>
      </c>
      <c r="AC546" s="80">
        <v>0</v>
      </c>
      <c r="AD546" s="80">
        <v>0</v>
      </c>
      <c r="AE546" s="80">
        <v>0</v>
      </c>
      <c r="AF546" s="80">
        <v>0</v>
      </c>
      <c r="AG546" s="80"/>
      <c r="AH546" s="80">
        <v>0</v>
      </c>
      <c r="AI546" s="80">
        <v>1.8512811293456766E-2</v>
      </c>
      <c r="AJ546" s="80">
        <v>0</v>
      </c>
      <c r="AK546" s="80">
        <v>0</v>
      </c>
      <c r="AL546" s="80">
        <v>3.549993761860637E-2</v>
      </c>
      <c r="AM546" s="80">
        <v>1.8512811293456766E-2</v>
      </c>
      <c r="AN546" s="41" t="s">
        <v>5558</v>
      </c>
      <c r="AO546" s="41"/>
      <c r="AP546" s="40" t="str" cm="1">
        <f t="array" ref="AP546">IFERROR(_xlfn.IFS(
AR546="MPR ISSUE","PDH",
AR546="BSS Hardware Issue","BSS",
AR546="Sites strategiques, MLL, Pylone, etc.","ENVTECH",
AR546="AKTIVCO DEFAUT GE &amp; POWER Cabinet","AKTIVCO",
AR546="AKTIVCO Coupure ENEO &amp; Baisse de tension","AKTIVCO GRID ONLY",
AR546="Coupure ENEO &amp; Baisse de tension","IHS GRID ONLY",
AR546="Defaut GE &amp; POWER Cabinet","IHS",
AR546="Sharing","Partners",
AR546="Sites strategiques &amp; DataCenter","SST &amp; DC",
AR546="Exclu","Exclu",
AR546="SAT","SAT",
AR546="SPARE-ISSUE","SPARE-ISSUE",
AR546="Fiber CAmtel","TRANS_FO_CAMTEL",
AR546="Fiber AOF","Fiber AOF",
AR546="Projet OCM (HUAWEI)","TRAVAUX-HUAWEI",
AR546="Projet OCM (NOKIA)","TRAVAUX-NOKIA",
AR546="ACCESS-ISSUE","ACCESS-ISSUE",
AR546="Projet OCM (ZTE, NOKIA, autres projets)","TRAVAUX OCM",
AR546="No root CAuse","No root cause",
AR546="ODU HS","PDH",
AR546="IP &amp; VLAN","PDH",
AR546="Warehouse HUAWEI","SPARE-ISSUE",
AR546="SPARE-HS","SPARE-ISSUE",
AR546="Power Telco","BSS",AR546="no impacts","no impacts"
),"")</f>
        <v>No root cause</v>
      </c>
      <c r="AQ546" s="40" t="str" cm="1">
        <f t="array" ref="AQ546">IFERROR(_xlfn.IFS(
AR546="MPR ISSUE","TX ISSUE",
AR546="BSS Hardware Issue","RAN ISSUE",
AR546="Sites strategiques, MLL, Pylone, etc.","ENVTECH",
AR546="AKTIVCO DEFAUT GE &amp; POWER Cabinet","POWER ISSUE",
AR546="AKTIVCO Coupure ENEO &amp; Baisse de tension","POWER ISSUE",
AR546="Coupure ENEO &amp; Baisse de tension","POWER ISSUE",
AR546="Defaut GE &amp; POWER Cabinet","POWER ISSUE",
AR546="Sharing","POWER ISSUE",
AR546="Sites strategiques &amp; DataCenter","POWER ISSUE",
AR546="Exclu","Exclu",
AR546="SAT","TX ISSUE",
AR546="SPARE-ISSUE","SPARE-ISSUE",
AR546="Fiber CAmtel","TX ISSUE",
AR546="Fiber AOF","TX ISSUE",
AR546="Projet OCM (HUAWEI)","TRAVAUX-HUAWEI",
AR546="Projet OCM (NOKIA)","TRAVAUX -NOKIA",
AR546="ACCESS-ISSUE","ACCESS-ISSUE",
AR546="Projet OCM (ZTE, NOKIA, autres projets)","TRAVAUX OCM",
AR546="No root CAuse","No root cause",
AR546="ODU HS","TX ISSUE",
AR546="IP &amp; VLAN","TX ISSUE",
AR546="Warehouse HUAWEI","SPARE-ISSUE",
AR546="SPARE-HS","SPARE-ISSUE",
AR546="Power Telco","RAN ISSUE",AR546="no impacts","no impacts"
),"")</f>
        <v>No root cause</v>
      </c>
      <c r="AR546" s="59" t="s">
        <v>5343</v>
      </c>
      <c r="AS546" s="40" t="str" cm="1">
        <f t="array" ref="AS546">IFERROR(_xlfn.IFS(
AR546="MPR ISSUE","ACTIVE",
AR546="BSS Hardware Issue","ACTIVE",
AR546="Sites strategiques, MLL, Pylone, etc.","PASSIVE",
AR546="AKTIVCO DEFAUT GE &amp; POWER Cabinet","PASSIVE",
AR546="AKTIVCO Coupure ENEO &amp; Baisse de tension","PASSIVE",
AR546="Coupure ENEO &amp; Baisse de tension","PASSIVE",
AR546="Defaut GE &amp; POWER Cabinet","PASSIVE",
AR546="Sharing","PASSIVE",
AR546="Sites strategiques &amp; DataCenter","PASSIVE",
AR546="Exclu","Exclu",
AR546="SAT","ACTIVE",
AR546="SPARE-ISSUE","SPARE-ISSUE",
AR546="Fiber CAmtel","ACTIVE",
AR546="Fiber AOF","ACTIVE",
AR546="Projet OCM (HUAWEI)","PLANNED WORKS",
AR546="Projet OCM (NOKIA)","PLANNED WORKS",
AR546="ACCESS-ISSUE","ACCESS-ISSUE",
AR546="Projet OCM (ZTE, NOKIA, autres projets)","PLANNED WORKS",
AR546="No root CAuse","No root cause",
AR546="ODU HS","ACTIVE",
AR546="IP &amp; VLAN","ACTIVE",
AR546="Warehouse HUAWEI","SPARE-ISSUE",
AR546="SPARE-HS","SPARE-ISSUE",
AR546="Power Telco","ACTIVE", AR546="no impacts","no impacts"
),"")</f>
        <v>No root cause</v>
      </c>
      <c r="AT546" s="99" t="s">
        <v>5661</v>
      </c>
      <c r="AU546" s="99" t="s">
        <v>1926</v>
      </c>
      <c r="AW546" s="17"/>
      <c r="AX546" s="17" t="s">
        <v>5536</v>
      </c>
      <c r="AY546" s="17"/>
      <c r="AZ546" s="17" t="s">
        <v>6200</v>
      </c>
      <c r="BA546" s="7"/>
      <c r="BC546" s="18"/>
      <c r="BD546" s="18"/>
      <c r="BE546" s="18"/>
      <c r="BF546" s="18"/>
      <c r="BG546" s="18"/>
      <c r="BH546" s="18"/>
      <c r="BI546" s="18"/>
      <c r="BJ546" s="18"/>
      <c r="BK546" s="18"/>
      <c r="BM546" s="18"/>
      <c r="BN546" s="18"/>
      <c r="BO546" s="18"/>
      <c r="BP546" s="9" t="s">
        <v>5661</v>
      </c>
      <c r="BQ546" s="14"/>
      <c r="BR546" s="102" t="s">
        <v>5536</v>
      </c>
      <c r="BS546" s="14"/>
      <c r="BT546" s="14"/>
      <c r="BU546" s="9"/>
      <c r="BV546" s="9"/>
      <c r="BW546" s="9"/>
    </row>
    <row r="547" spans="1:75" x14ac:dyDescent="0.35">
      <c r="A547" s="1" t="s">
        <v>380</v>
      </c>
      <c r="B547" s="8" t="s">
        <v>381</v>
      </c>
      <c r="C547" s="3" t="s">
        <v>38</v>
      </c>
      <c r="D547" s="1"/>
      <c r="E547" s="1"/>
      <c r="F547" s="3" t="s">
        <v>37</v>
      </c>
      <c r="G547" s="1" t="s">
        <v>38</v>
      </c>
      <c r="H547" s="30" t="s">
        <v>5587</v>
      </c>
      <c r="I547" s="27">
        <v>0</v>
      </c>
      <c r="J547" s="27">
        <v>0</v>
      </c>
      <c r="K547" s="27">
        <v>0</v>
      </c>
      <c r="L547" s="27">
        <v>0</v>
      </c>
      <c r="M547" s="27">
        <v>2.3434222804359179</v>
      </c>
      <c r="N547" s="27">
        <v>0</v>
      </c>
      <c r="O547" s="27">
        <v>0</v>
      </c>
      <c r="P547" s="27">
        <v>0.20583463886106595</v>
      </c>
      <c r="Q547" s="27">
        <v>0</v>
      </c>
      <c r="R547" s="27">
        <v>0</v>
      </c>
      <c r="S547" s="80">
        <v>1.3911361087568404E-2</v>
      </c>
      <c r="T547" s="80">
        <v>0</v>
      </c>
      <c r="U547" s="80">
        <v>0</v>
      </c>
      <c r="V547" s="80">
        <v>0</v>
      </c>
      <c r="W547" s="80">
        <v>0</v>
      </c>
      <c r="X547" s="80">
        <v>0</v>
      </c>
      <c r="Y547" s="80">
        <v>1.2089686188229989</v>
      </c>
      <c r="Z547" s="80">
        <v>0</v>
      </c>
      <c r="AA547" s="80">
        <v>1.3101826882742205</v>
      </c>
      <c r="AB547" s="80">
        <v>0</v>
      </c>
      <c r="AC547" s="80">
        <v>0</v>
      </c>
      <c r="AD547" s="80">
        <v>0</v>
      </c>
      <c r="AE547" s="80">
        <v>0</v>
      </c>
      <c r="AF547" s="80">
        <v>0</v>
      </c>
      <c r="AG547" s="80"/>
      <c r="AH547" s="80">
        <v>0</v>
      </c>
      <c r="AI547" s="80">
        <v>1.560569352772152E-2</v>
      </c>
      <c r="AJ547" s="80">
        <v>0</v>
      </c>
      <c r="AK547" s="80">
        <v>0</v>
      </c>
      <c r="AL547" s="80">
        <v>2.9925284601426867E-2</v>
      </c>
      <c r="AM547" s="80">
        <v>1.560569352772152E-2</v>
      </c>
      <c r="AN547" s="41" t="s">
        <v>5558</v>
      </c>
      <c r="AO547" s="41"/>
      <c r="AP547" s="40" t="str" cm="1">
        <f t="array" ref="AP547">IFERROR(_xlfn.IFS(
AR547="MPR ISSUE","PDH",
AR547="BSS Hardware Issue","BSS",
AR547="Sites strategiques, MLL, Pylone, etc.","ENVTECH",
AR547="AKTIVCO DEFAUT GE &amp; POWER Cabinet","AKTIVCO",
AR547="AKTIVCO Coupure ENEO &amp; Baisse de tension","AKTIVCO GRID ONLY",
AR547="Coupure ENEO &amp; Baisse de tension","IHS GRID ONLY",
AR547="Defaut GE &amp; POWER Cabinet","IHS",
AR547="Sharing","Partners",
AR547="Sites strategiques &amp; DataCenter","SST &amp; DC",
AR547="Exclu","Exclu",
AR547="SAT","SAT",
AR547="SPARE-ISSUE","SPARE-ISSUE",
AR547="Fiber CAmtel","TRANS_FO_CAMTEL",
AR547="Fiber AOF","Fiber AOF",
AR547="Projet OCM (HUAWEI)","TRAVAUX-HUAWEI",
AR547="Projet OCM (NOKIA)","TRAVAUX-NOKIA",
AR547="ACCESS-ISSUE","ACCESS-ISSUE",
AR547="Projet OCM (ZTE, NOKIA, autres projets)","TRAVAUX OCM",
AR547="No root CAuse","No root cause",
AR547="ODU HS","PDH",
AR547="IP &amp; VLAN","PDH",
AR547="Warehouse HUAWEI","SPARE-ISSUE",
AR547="SPARE-HS","SPARE-ISSUE",
AR547="Power Telco","BSS",AR547="no impacts","no impacts"
),"")</f>
        <v>No root cause</v>
      </c>
      <c r="AQ547" s="40" t="str" cm="1">
        <f t="array" ref="AQ547">IFERROR(_xlfn.IFS(
AR547="MPR ISSUE","TX ISSUE",
AR547="BSS Hardware Issue","RAN ISSUE",
AR547="Sites strategiques, MLL, Pylone, etc.","ENVTECH",
AR547="AKTIVCO DEFAUT GE &amp; POWER Cabinet","POWER ISSUE",
AR547="AKTIVCO Coupure ENEO &amp; Baisse de tension","POWER ISSUE",
AR547="Coupure ENEO &amp; Baisse de tension","POWER ISSUE",
AR547="Defaut GE &amp; POWER Cabinet","POWER ISSUE",
AR547="Sharing","POWER ISSUE",
AR547="Sites strategiques &amp; DataCenter","POWER ISSUE",
AR547="Exclu","Exclu",
AR547="SAT","TX ISSUE",
AR547="SPARE-ISSUE","SPARE-ISSUE",
AR547="Fiber CAmtel","TX ISSUE",
AR547="Fiber AOF","TX ISSUE",
AR547="Projet OCM (HUAWEI)","TRAVAUX-HUAWEI",
AR547="Projet OCM (NOKIA)","TRAVAUX -NOKIA",
AR547="ACCESS-ISSUE","ACCESS-ISSUE",
AR547="Projet OCM (ZTE, NOKIA, autres projets)","TRAVAUX OCM",
AR547="No root CAuse","No root cause",
AR547="ODU HS","TX ISSUE",
AR547="IP &amp; VLAN","TX ISSUE",
AR547="Warehouse HUAWEI","SPARE-ISSUE",
AR547="SPARE-HS","SPARE-ISSUE",
AR547="Power Telco","RAN ISSUE",AR547="no impacts","no impacts"
),"")</f>
        <v>No root cause</v>
      </c>
      <c r="AR547" s="59" t="s">
        <v>5343</v>
      </c>
      <c r="AS547" s="40" t="str" cm="1">
        <f t="array" ref="AS547">IFERROR(_xlfn.IFS(
AR547="MPR ISSUE","ACTIVE",
AR547="BSS Hardware Issue","ACTIVE",
AR547="Sites strategiques, MLL, Pylone, etc.","PASSIVE",
AR547="AKTIVCO DEFAUT GE &amp; POWER Cabinet","PASSIVE",
AR547="AKTIVCO Coupure ENEO &amp; Baisse de tension","PASSIVE",
AR547="Coupure ENEO &amp; Baisse de tension","PASSIVE",
AR547="Defaut GE &amp; POWER Cabinet","PASSIVE",
AR547="Sharing","PASSIVE",
AR547="Sites strategiques &amp; DataCenter","PASSIVE",
AR547="Exclu","Exclu",
AR547="SAT","ACTIVE",
AR547="SPARE-ISSUE","SPARE-ISSUE",
AR547="Fiber CAmtel","ACTIVE",
AR547="Fiber AOF","ACTIVE",
AR547="Projet OCM (HUAWEI)","PLANNED WORKS",
AR547="Projet OCM (NOKIA)","PLANNED WORKS",
AR547="ACCESS-ISSUE","ACCESS-ISSUE",
AR547="Projet OCM (ZTE, NOKIA, autres projets)","PLANNED WORKS",
AR547="No root CAuse","No root cause",
AR547="ODU HS","ACTIVE",
AR547="IP &amp; VLAN","ACTIVE",
AR547="Warehouse HUAWEI","SPARE-ISSUE",
AR547="SPARE-HS","SPARE-ISSUE",
AR547="Power Telco","ACTIVE", AR547="no impacts","no impacts"
),"")</f>
        <v>No root cause</v>
      </c>
      <c r="AT547" s="99" t="s">
        <v>5661</v>
      </c>
      <c r="AU547" s="99" t="s">
        <v>381</v>
      </c>
      <c r="AW547" s="17"/>
      <c r="AX547" s="17" t="s">
        <v>5536</v>
      </c>
      <c r="AY547" s="17"/>
      <c r="AZ547" s="17" t="s">
        <v>5536</v>
      </c>
      <c r="BA547" s="7"/>
      <c r="BC547" s="18"/>
      <c r="BD547" s="18"/>
      <c r="BE547" s="18"/>
      <c r="BF547" s="18"/>
      <c r="BG547" s="18"/>
      <c r="BH547" s="18"/>
      <c r="BI547" s="18"/>
      <c r="BJ547" s="18"/>
      <c r="BK547" s="18"/>
      <c r="BM547" s="18"/>
      <c r="BN547" s="18"/>
      <c r="BO547" s="18"/>
      <c r="BP547" s="9" t="s">
        <v>5661</v>
      </c>
      <c r="BQ547" s="14"/>
      <c r="BR547" s="102" t="s">
        <v>5536</v>
      </c>
      <c r="BS547" s="14"/>
      <c r="BT547" s="14"/>
      <c r="BU547" s="9"/>
      <c r="BV547" s="9"/>
      <c r="BW547" s="9"/>
    </row>
    <row r="548" spans="1:75" x14ac:dyDescent="0.35">
      <c r="A548" s="1" t="s">
        <v>106</v>
      </c>
      <c r="B548" s="8" t="s">
        <v>1089</v>
      </c>
      <c r="C548" s="3" t="s">
        <v>13</v>
      </c>
      <c r="D548" s="1" t="s">
        <v>11</v>
      </c>
      <c r="E548" s="1" t="s">
        <v>12</v>
      </c>
      <c r="F548" s="3" t="s">
        <v>13</v>
      </c>
      <c r="G548" s="1" t="s">
        <v>106</v>
      </c>
      <c r="H548" s="28" t="s">
        <v>5589</v>
      </c>
      <c r="I548" s="27">
        <v>0</v>
      </c>
      <c r="J548" s="27">
        <v>8.0257852428281603E-4</v>
      </c>
      <c r="K548" s="27">
        <v>0</v>
      </c>
      <c r="L548" s="27">
        <v>2.675261747609386E-4</v>
      </c>
      <c r="M548" s="27">
        <v>0</v>
      </c>
      <c r="N548" s="27">
        <v>6.3136177243581504E-3</v>
      </c>
      <c r="O548" s="27">
        <v>8.0257852428281603E-4</v>
      </c>
      <c r="P548" s="27">
        <v>0</v>
      </c>
      <c r="Q548" s="27">
        <v>1.6051570485656321E-3</v>
      </c>
      <c r="R548" s="27">
        <v>3.4778402718922017E-3</v>
      </c>
      <c r="S548" s="80">
        <v>2.675261747609386E-4</v>
      </c>
      <c r="T548" s="80">
        <v>5.3505234952187721E-4</v>
      </c>
      <c r="U548" s="80">
        <v>0</v>
      </c>
      <c r="V548" s="80">
        <v>1.2038677864242238E-2</v>
      </c>
      <c r="W548" s="80">
        <v>5.3505234952187721E-4</v>
      </c>
      <c r="X548" s="80">
        <v>0</v>
      </c>
      <c r="Y548" s="80">
        <v>1.8548481450091745E-3</v>
      </c>
      <c r="Z548" s="80">
        <v>5.974751236327628E-3</v>
      </c>
      <c r="AA548" s="80">
        <v>1.6051570485656321E-3</v>
      </c>
      <c r="AB548" s="80">
        <v>1.3376308738046931E-3</v>
      </c>
      <c r="AC548" s="80">
        <v>1.6943324401526112E-3</v>
      </c>
      <c r="AD548" s="80">
        <v>1.6943324401526112E-3</v>
      </c>
      <c r="AE548" s="80">
        <v>5.1721727120448129E-3</v>
      </c>
      <c r="AF548" s="80">
        <v>8.9175391586979538E-4</v>
      </c>
      <c r="AG548" s="80"/>
      <c r="AH548" s="80">
        <v>5.5056886765801172E-2</v>
      </c>
      <c r="AI548" s="80">
        <v>1.3287133346459952E-2</v>
      </c>
      <c r="AJ548" s="80">
        <v>0</v>
      </c>
      <c r="AK548" s="80">
        <v>3.9579019485840382E-2</v>
      </c>
      <c r="AL548" s="80">
        <v>0</v>
      </c>
      <c r="AM548" s="80">
        <v>1.3287133346459952E-2</v>
      </c>
      <c r="AN548" s="41" t="s">
        <v>5558</v>
      </c>
      <c r="AO548" s="41"/>
      <c r="AP548" s="40" t="str" cm="1">
        <f t="array" ref="AP548">IFERROR(_xlfn.IFS(
AR548="MPR ISSUE","PDH",
AR548="BSS Hardware Issue","BSS",
AR548="Sites strategiques, MLL, Pylone, etc.","ENVTECH",
AR548="AKTIVCO DEFAUT GE &amp; POWER Cabinet","AKTIVCO",
AR548="AKTIVCO Coupure ENEO &amp; Baisse de tension","AKTIVCO GRID ONLY",
AR548="Coupure ENEO &amp; Baisse de tension","IHS GRID ONLY",
AR548="Defaut GE &amp; POWER Cabinet","IHS",
AR548="Sharing","Partners",
AR548="Sites strategiques &amp; DataCenter","SST &amp; DC",
AR548="Exclu","Exclu",
AR548="SAT","SAT",
AR548="SPARE-ISSUE","SPARE-ISSUE",
AR548="Fiber CAmtel","TRANS_FO_CAMTEL",
AR548="Fiber AOF","Fiber AOF",
AR548="Projet OCM (HUAWEI)","TRAVAUX-HUAWEI",
AR548="Projet OCM (NOKIA)","TRAVAUX-NOKIA",
AR548="ACCESS-ISSUE","ACCESS-ISSUE",
AR548="Projet OCM (ZTE, NOKIA, autres projets)","TRAVAUX OCM",
AR548="No root CAuse","No root cause",
AR548="ODU HS","PDH",
AR548="IP &amp; VLAN","PDH",
AR548="Warehouse HUAWEI","SPARE-ISSUE",
AR548="SPARE-HS","SPARE-ISSUE",
AR548="Power Telco","BSS",AR548="no impacts","no impacts"
),"")</f>
        <v>No root cause</v>
      </c>
      <c r="AQ548" s="40" t="str" cm="1">
        <f t="array" ref="AQ548">IFERROR(_xlfn.IFS(
AR548="MPR ISSUE","TX ISSUE",
AR548="BSS Hardware Issue","RAN ISSUE",
AR548="Sites strategiques, MLL, Pylone, etc.","ENVTECH",
AR548="AKTIVCO DEFAUT GE &amp; POWER Cabinet","POWER ISSUE",
AR548="AKTIVCO Coupure ENEO &amp; Baisse de tension","POWER ISSUE",
AR548="Coupure ENEO &amp; Baisse de tension","POWER ISSUE",
AR548="Defaut GE &amp; POWER Cabinet","POWER ISSUE",
AR548="Sharing","POWER ISSUE",
AR548="Sites strategiques &amp; DataCenter","POWER ISSUE",
AR548="Exclu","Exclu",
AR548="SAT","TX ISSUE",
AR548="SPARE-ISSUE","SPARE-ISSUE",
AR548="Fiber CAmtel","TX ISSUE",
AR548="Fiber AOF","TX ISSUE",
AR548="Projet OCM (HUAWEI)","TRAVAUX-HUAWEI",
AR548="Projet OCM (NOKIA)","TRAVAUX -NOKIA",
AR548="ACCESS-ISSUE","ACCESS-ISSUE",
AR548="Projet OCM (ZTE, NOKIA, autres projets)","TRAVAUX OCM",
AR548="No root CAuse","No root cause",
AR548="ODU HS","TX ISSUE",
AR548="IP &amp; VLAN","TX ISSUE",
AR548="Warehouse HUAWEI","SPARE-ISSUE",
AR548="SPARE-HS","SPARE-ISSUE",
AR548="Power Telco","RAN ISSUE",AR548="no impacts","no impacts"
),"")</f>
        <v>No root cause</v>
      </c>
      <c r="AR548" s="59" t="s">
        <v>5343</v>
      </c>
      <c r="AS548" s="40" t="str" cm="1">
        <f t="array" ref="AS548">IFERROR(_xlfn.IFS(
AR548="MPR ISSUE","ACTIVE",
AR548="BSS Hardware Issue","ACTIVE",
AR548="Sites strategiques, MLL, Pylone, etc.","PASSIVE",
AR548="AKTIVCO DEFAUT GE &amp; POWER Cabinet","PASSIVE",
AR548="AKTIVCO Coupure ENEO &amp; Baisse de tension","PASSIVE",
AR548="Coupure ENEO &amp; Baisse de tension","PASSIVE",
AR548="Defaut GE &amp; POWER Cabinet","PASSIVE",
AR548="Sharing","PASSIVE",
AR548="Sites strategiques &amp; DataCenter","PASSIVE",
AR548="Exclu","Exclu",
AR548="SAT","ACTIVE",
AR548="SPARE-ISSUE","SPARE-ISSUE",
AR548="Fiber CAmtel","ACTIVE",
AR548="Fiber AOF","ACTIVE",
AR548="Projet OCM (HUAWEI)","PLANNED WORKS",
AR548="Projet OCM (NOKIA)","PLANNED WORKS",
AR548="ACCESS-ISSUE","ACCESS-ISSUE",
AR548="Projet OCM (ZTE, NOKIA, autres projets)","PLANNED WORKS",
AR548="No root CAuse","No root cause",
AR548="ODU HS","ACTIVE",
AR548="IP &amp; VLAN","ACTIVE",
AR548="Warehouse HUAWEI","SPARE-ISSUE",
AR548="SPARE-HS","SPARE-ISSUE",
AR548="Power Telco","ACTIVE", AR548="no impacts","no impacts"
),"")</f>
        <v>No root cause</v>
      </c>
      <c r="AT548" s="99" t="s">
        <v>5661</v>
      </c>
      <c r="AU548" s="99" t="s">
        <v>1089</v>
      </c>
      <c r="AW548" s="17"/>
      <c r="AX548" s="17" t="s">
        <v>5536</v>
      </c>
      <c r="AY548" s="17"/>
      <c r="AZ548" s="17" t="s">
        <v>5536</v>
      </c>
      <c r="BA548" s="7"/>
      <c r="BC548" s="18"/>
      <c r="BD548" s="18"/>
      <c r="BE548" s="18"/>
      <c r="BF548" s="18"/>
      <c r="BG548" s="18"/>
      <c r="BH548" s="18"/>
      <c r="BI548" s="18"/>
      <c r="BJ548" s="18"/>
      <c r="BK548" s="18"/>
      <c r="BM548" s="18"/>
      <c r="BN548" s="18"/>
      <c r="BO548" s="18"/>
      <c r="BP548" s="9" t="s">
        <v>5661</v>
      </c>
      <c r="BQ548" s="14"/>
      <c r="BR548" s="102" t="s">
        <v>5536</v>
      </c>
      <c r="BS548" s="14"/>
      <c r="BT548" s="14"/>
      <c r="BU548" s="9"/>
      <c r="BV548" s="9"/>
      <c r="BW548" s="9"/>
    </row>
    <row r="549" spans="1:75" x14ac:dyDescent="0.35">
      <c r="A549" s="1" t="s">
        <v>57</v>
      </c>
      <c r="B549" s="8" t="s">
        <v>58</v>
      </c>
      <c r="C549" s="3" t="s">
        <v>38</v>
      </c>
      <c r="D549" s="1" t="s">
        <v>18</v>
      </c>
      <c r="E549" s="1" t="s">
        <v>5529</v>
      </c>
      <c r="F549" s="3" t="s">
        <v>37</v>
      </c>
      <c r="G549" s="1" t="s">
        <v>38</v>
      </c>
      <c r="H549" s="30" t="s">
        <v>5587</v>
      </c>
      <c r="I549" s="27">
        <v>0</v>
      </c>
      <c r="J549" s="27">
        <v>0</v>
      </c>
      <c r="K549" s="27">
        <v>0</v>
      </c>
      <c r="L549" s="27">
        <v>2.9179793284308273</v>
      </c>
      <c r="M549" s="27">
        <v>0</v>
      </c>
      <c r="N549" s="27">
        <v>0</v>
      </c>
      <c r="O549" s="27">
        <v>9.5417668998068767E-3</v>
      </c>
      <c r="P549" s="27">
        <v>2.9917095421949425</v>
      </c>
      <c r="Q549" s="27">
        <v>15.80209341015258</v>
      </c>
      <c r="R549" s="27">
        <v>0</v>
      </c>
      <c r="S549" s="80">
        <v>0</v>
      </c>
      <c r="T549" s="80">
        <v>0</v>
      </c>
      <c r="U549" s="80">
        <v>3.3558840063578486</v>
      </c>
      <c r="V549" s="80">
        <v>0</v>
      </c>
      <c r="W549" s="80">
        <v>0</v>
      </c>
      <c r="X549" s="80">
        <v>0</v>
      </c>
      <c r="Y549" s="80">
        <v>1.5368843687666398</v>
      </c>
      <c r="Z549" s="80">
        <v>0</v>
      </c>
      <c r="AA549" s="80">
        <v>0</v>
      </c>
      <c r="AB549" s="80">
        <v>0</v>
      </c>
      <c r="AC549" s="80">
        <v>0</v>
      </c>
      <c r="AD549" s="80">
        <v>0</v>
      </c>
      <c r="AE549" s="80">
        <v>0</v>
      </c>
      <c r="AF549" s="80">
        <v>0</v>
      </c>
      <c r="AG549" s="80"/>
      <c r="AH549" s="80">
        <v>0</v>
      </c>
      <c r="AI549" s="80">
        <v>1.1057748556785707E-2</v>
      </c>
      <c r="AJ549" s="80">
        <v>0</v>
      </c>
      <c r="AK549" s="80">
        <v>9.5627161173857469E-4</v>
      </c>
      <c r="AL549" s="80">
        <v>2.0588595805781925E-2</v>
      </c>
      <c r="AM549" s="80">
        <v>1.1057748556785707E-2</v>
      </c>
      <c r="AN549" s="41" t="s">
        <v>5558</v>
      </c>
      <c r="AO549" s="41"/>
      <c r="AP549" s="40" t="str" cm="1">
        <f t="array" ref="AP549">IFERROR(_xlfn.IFS(
AR549="MPR ISSUE","PDH",
AR549="BSS Hardware Issue","BSS",
AR549="Sites strategiques, MLL, Pylone, etc.","ENVTECH",
AR549="AKTIVCO DEFAUT GE &amp; POWER Cabinet","AKTIVCO",
AR549="AKTIVCO Coupure ENEO &amp; Baisse de tension","AKTIVCO GRID ONLY",
AR549="Coupure ENEO &amp; Baisse de tension","IHS GRID ONLY",
AR549="Defaut GE &amp; POWER Cabinet","IHS",
AR549="Sharing","Partners",
AR549="Sites strategiques &amp; DataCenter","SST &amp; DC",
AR549="Exclu","Exclu",
AR549="SAT","SAT",
AR549="SPARE-ISSUE","SPARE-ISSUE",
AR549="Fiber CAmtel","TRANS_FO_CAMTEL",
AR549="Fiber AOF","Fiber AOF",
AR549="Projet OCM (HUAWEI)","TRAVAUX-HUAWEI",
AR549="Projet OCM (NOKIA)","TRAVAUX-NOKIA",
AR549="ACCESS-ISSUE","ACCESS-ISSUE",
AR549="Projet OCM (ZTE, NOKIA, autres projets)","TRAVAUX OCM",
AR549="No root CAuse","No root cause",
AR549="ODU HS","PDH",
AR549="IP &amp; VLAN","PDH",
AR549="Warehouse HUAWEI","SPARE-ISSUE",
AR549="SPARE-HS","SPARE-ISSUE",
AR549="Power Telco","BSS",AR549="no impacts","no impacts"
),"")</f>
        <v>No root cause</v>
      </c>
      <c r="AQ549" s="40" t="str" cm="1">
        <f t="array" ref="AQ549">IFERROR(_xlfn.IFS(
AR549="MPR ISSUE","TX ISSUE",
AR549="BSS Hardware Issue","RAN ISSUE",
AR549="Sites strategiques, MLL, Pylone, etc.","ENVTECH",
AR549="AKTIVCO DEFAUT GE &amp; POWER Cabinet","POWER ISSUE",
AR549="AKTIVCO Coupure ENEO &amp; Baisse de tension","POWER ISSUE",
AR549="Coupure ENEO &amp; Baisse de tension","POWER ISSUE",
AR549="Defaut GE &amp; POWER Cabinet","POWER ISSUE",
AR549="Sharing","POWER ISSUE",
AR549="Sites strategiques &amp; DataCenter","POWER ISSUE",
AR549="Exclu","Exclu",
AR549="SAT","TX ISSUE",
AR549="SPARE-ISSUE","SPARE-ISSUE",
AR549="Fiber CAmtel","TX ISSUE",
AR549="Fiber AOF","TX ISSUE",
AR549="Projet OCM (HUAWEI)","TRAVAUX-HUAWEI",
AR549="Projet OCM (NOKIA)","TRAVAUX -NOKIA",
AR549="ACCESS-ISSUE","ACCESS-ISSUE",
AR549="Projet OCM (ZTE, NOKIA, autres projets)","TRAVAUX OCM",
AR549="No root CAuse","No root cause",
AR549="ODU HS","TX ISSUE",
AR549="IP &amp; VLAN","TX ISSUE",
AR549="Warehouse HUAWEI","SPARE-ISSUE",
AR549="SPARE-HS","SPARE-ISSUE",
AR549="Power Telco","RAN ISSUE",AR549="no impacts","no impacts"
),"")</f>
        <v>No root cause</v>
      </c>
      <c r="AR549" s="59" t="s">
        <v>5343</v>
      </c>
      <c r="AS549" s="40" t="str" cm="1">
        <f t="array" ref="AS549">IFERROR(_xlfn.IFS(
AR549="MPR ISSUE","ACTIVE",
AR549="BSS Hardware Issue","ACTIVE",
AR549="Sites strategiques, MLL, Pylone, etc.","PASSIVE",
AR549="AKTIVCO DEFAUT GE &amp; POWER Cabinet","PASSIVE",
AR549="AKTIVCO Coupure ENEO &amp; Baisse de tension","PASSIVE",
AR549="Coupure ENEO &amp; Baisse de tension","PASSIVE",
AR549="Defaut GE &amp; POWER Cabinet","PASSIVE",
AR549="Sharing","PASSIVE",
AR549="Sites strategiques &amp; DataCenter","PASSIVE",
AR549="Exclu","Exclu",
AR549="SAT","ACTIVE",
AR549="SPARE-ISSUE","SPARE-ISSUE",
AR549="Fiber CAmtel","ACTIVE",
AR549="Fiber AOF","ACTIVE",
AR549="Projet OCM (HUAWEI)","PLANNED WORKS",
AR549="Projet OCM (NOKIA)","PLANNED WORKS",
AR549="ACCESS-ISSUE","ACCESS-ISSUE",
AR549="Projet OCM (ZTE, NOKIA, autres projets)","PLANNED WORKS",
AR549="No root CAuse","No root cause",
AR549="ODU HS","ACTIVE",
AR549="IP &amp; VLAN","ACTIVE",
AR549="Warehouse HUAWEI","SPARE-ISSUE",
AR549="SPARE-HS","SPARE-ISSUE",
AR549="Power Telco","ACTIVE", AR549="no impacts","no impacts"
),"")</f>
        <v>No root cause</v>
      </c>
      <c r="AT549" s="99" t="s">
        <v>5661</v>
      </c>
      <c r="AU549" s="99" t="s">
        <v>58</v>
      </c>
      <c r="AW549" s="17"/>
      <c r="AX549" s="17" t="s">
        <v>5536</v>
      </c>
      <c r="AY549" s="17"/>
      <c r="AZ549" s="17" t="s">
        <v>5536</v>
      </c>
      <c r="BA549" s="7"/>
      <c r="BC549" s="18"/>
      <c r="BD549" s="18"/>
      <c r="BE549" s="18"/>
      <c r="BF549" s="18"/>
      <c r="BG549" s="18"/>
      <c r="BH549" s="18"/>
      <c r="BI549" s="18"/>
      <c r="BJ549" s="18"/>
      <c r="BK549" s="18"/>
      <c r="BM549" s="18"/>
      <c r="BN549" s="18"/>
      <c r="BO549" s="18"/>
      <c r="BP549" s="9" t="s">
        <v>5661</v>
      </c>
      <c r="BQ549" s="14"/>
      <c r="BR549" s="102" t="s">
        <v>5536</v>
      </c>
      <c r="BS549" s="14"/>
      <c r="BT549" s="14"/>
      <c r="BU549" s="9"/>
      <c r="BV549" s="9"/>
      <c r="BW549" s="9"/>
    </row>
    <row r="550" spans="1:75" x14ac:dyDescent="0.35">
      <c r="A550" s="1" t="s">
        <v>2361</v>
      </c>
      <c r="B550" s="8" t="s">
        <v>2362</v>
      </c>
      <c r="C550" s="3" t="s">
        <v>38</v>
      </c>
      <c r="D550" s="1" t="s">
        <v>21</v>
      </c>
      <c r="E550" s="1" t="s">
        <v>36</v>
      </c>
      <c r="F550" s="3" t="s">
        <v>37</v>
      </c>
      <c r="G550" s="1" t="s">
        <v>38</v>
      </c>
      <c r="H550" s="30" t="s">
        <v>5587</v>
      </c>
      <c r="I550" s="27">
        <v>0</v>
      </c>
      <c r="J550" s="27">
        <v>0</v>
      </c>
      <c r="K550" s="27">
        <v>0</v>
      </c>
      <c r="L550" s="27">
        <v>0</v>
      </c>
      <c r="M550" s="27">
        <v>9.2742407250458962E-3</v>
      </c>
      <c r="N550" s="27">
        <v>0</v>
      </c>
      <c r="O550" s="27">
        <v>9.3099108816805769E-3</v>
      </c>
      <c r="P550" s="27">
        <v>1.6408272052003906E-2</v>
      </c>
      <c r="Q550" s="27">
        <v>0</v>
      </c>
      <c r="R550" s="27">
        <v>0</v>
      </c>
      <c r="S550" s="80">
        <v>0</v>
      </c>
      <c r="T550" s="80">
        <v>0</v>
      </c>
      <c r="U550" s="80">
        <v>0</v>
      </c>
      <c r="V550" s="80">
        <v>0</v>
      </c>
      <c r="W550" s="80">
        <v>0</v>
      </c>
      <c r="X550" s="80">
        <v>0</v>
      </c>
      <c r="Y550" s="80">
        <v>1.541860355617193</v>
      </c>
      <c r="Z550" s="80">
        <v>0</v>
      </c>
      <c r="AA550" s="80">
        <v>0</v>
      </c>
      <c r="AB550" s="80">
        <v>0</v>
      </c>
      <c r="AC550" s="80">
        <v>0</v>
      </c>
      <c r="AD550" s="80">
        <v>0</v>
      </c>
      <c r="AE550" s="80">
        <v>0</v>
      </c>
      <c r="AF550" s="80">
        <v>0</v>
      </c>
      <c r="AG550" s="80"/>
      <c r="AH550" s="80">
        <v>0</v>
      </c>
      <c r="AI550" s="80">
        <v>1.0754552225390041E-2</v>
      </c>
      <c r="AJ550" s="80">
        <v>0</v>
      </c>
      <c r="AK550" s="80">
        <v>6.3751440782673576E-4</v>
      </c>
      <c r="AL550" s="80">
        <v>2.0212392227934917E-2</v>
      </c>
      <c r="AM550" s="80">
        <v>1.0754552225390041E-2</v>
      </c>
      <c r="AN550" s="41" t="s">
        <v>5558</v>
      </c>
      <c r="AO550" s="41"/>
      <c r="AP550" s="40" t="str" cm="1">
        <f t="array" ref="AP550">IFERROR(_xlfn.IFS(
AR550="MPR ISSUE","PDH",
AR550="BSS Hardware Issue","BSS",
AR550="Sites strategiques, MLL, Pylone, etc.","ENVTECH",
AR550="AKTIVCO DEFAUT GE &amp; POWER Cabinet","AKTIVCO",
AR550="AKTIVCO Coupure ENEO &amp; Baisse de tension","AKTIVCO GRID ONLY",
AR550="Coupure ENEO &amp; Baisse de tension","IHS GRID ONLY",
AR550="Defaut GE &amp; POWER Cabinet","IHS",
AR550="Sharing","Partners",
AR550="Sites strategiques &amp; DataCenter","SST &amp; DC",
AR550="Exclu","Exclu",
AR550="SAT","SAT",
AR550="SPARE-ISSUE","SPARE-ISSUE",
AR550="Fiber CAmtel","TRANS_FO_CAMTEL",
AR550="Fiber AOF","Fiber AOF",
AR550="Projet OCM (HUAWEI)","TRAVAUX-HUAWEI",
AR550="Projet OCM (NOKIA)","TRAVAUX-NOKIA",
AR550="ACCESS-ISSUE","ACCESS-ISSUE",
AR550="Projet OCM (ZTE, NOKIA, autres projets)","TRAVAUX OCM",
AR550="No root CAuse","No root cause",
AR550="ODU HS","PDH",
AR550="IP &amp; VLAN","PDH",
AR550="Warehouse HUAWEI","SPARE-ISSUE",
AR550="SPARE-HS","SPARE-ISSUE",
AR550="Power Telco","BSS",AR550="no impacts","no impacts"
),"")</f>
        <v>No root cause</v>
      </c>
      <c r="AQ550" s="40" t="str" cm="1">
        <f t="array" ref="AQ550">IFERROR(_xlfn.IFS(
AR550="MPR ISSUE","TX ISSUE",
AR550="BSS Hardware Issue","RAN ISSUE",
AR550="Sites strategiques, MLL, Pylone, etc.","ENVTECH",
AR550="AKTIVCO DEFAUT GE &amp; POWER Cabinet","POWER ISSUE",
AR550="AKTIVCO Coupure ENEO &amp; Baisse de tension","POWER ISSUE",
AR550="Coupure ENEO &amp; Baisse de tension","POWER ISSUE",
AR550="Defaut GE &amp; POWER Cabinet","POWER ISSUE",
AR550="Sharing","POWER ISSUE",
AR550="Sites strategiques &amp; DataCenter","POWER ISSUE",
AR550="Exclu","Exclu",
AR550="SAT","TX ISSUE",
AR550="SPARE-ISSUE","SPARE-ISSUE",
AR550="Fiber CAmtel","TX ISSUE",
AR550="Fiber AOF","TX ISSUE",
AR550="Projet OCM (HUAWEI)","TRAVAUX-HUAWEI",
AR550="Projet OCM (NOKIA)","TRAVAUX -NOKIA",
AR550="ACCESS-ISSUE","ACCESS-ISSUE",
AR550="Projet OCM (ZTE, NOKIA, autres projets)","TRAVAUX OCM",
AR550="No root CAuse","No root cause",
AR550="ODU HS","TX ISSUE",
AR550="IP &amp; VLAN","TX ISSUE",
AR550="Warehouse HUAWEI","SPARE-ISSUE",
AR550="SPARE-HS","SPARE-ISSUE",
AR550="Power Telco","RAN ISSUE",AR550="no impacts","no impacts"
),"")</f>
        <v>No root cause</v>
      </c>
      <c r="AR550" s="59" t="s">
        <v>5343</v>
      </c>
      <c r="AS550" s="40" t="str" cm="1">
        <f t="array" ref="AS550">IFERROR(_xlfn.IFS(
AR550="MPR ISSUE","ACTIVE",
AR550="BSS Hardware Issue","ACTIVE",
AR550="Sites strategiques, MLL, Pylone, etc.","PASSIVE",
AR550="AKTIVCO DEFAUT GE &amp; POWER Cabinet","PASSIVE",
AR550="AKTIVCO Coupure ENEO &amp; Baisse de tension","PASSIVE",
AR550="Coupure ENEO &amp; Baisse de tension","PASSIVE",
AR550="Defaut GE &amp; POWER Cabinet","PASSIVE",
AR550="Sharing","PASSIVE",
AR550="Sites strategiques &amp; DataCenter","PASSIVE",
AR550="Exclu","Exclu",
AR550="SAT","ACTIVE",
AR550="SPARE-ISSUE","SPARE-ISSUE",
AR550="Fiber CAmtel","ACTIVE",
AR550="Fiber AOF","ACTIVE",
AR550="Projet OCM (HUAWEI)","PLANNED WORKS",
AR550="Projet OCM (NOKIA)","PLANNED WORKS",
AR550="ACCESS-ISSUE","ACCESS-ISSUE",
AR550="Projet OCM (ZTE, NOKIA, autres projets)","PLANNED WORKS",
AR550="No root CAuse","No root cause",
AR550="ODU HS","ACTIVE",
AR550="IP &amp; VLAN","ACTIVE",
AR550="Warehouse HUAWEI","SPARE-ISSUE",
AR550="SPARE-HS","SPARE-ISSUE",
AR550="Power Telco","ACTIVE", AR550="no impacts","no impacts"
),"")</f>
        <v>No root cause</v>
      </c>
      <c r="AT550" s="99" t="s">
        <v>5661</v>
      </c>
      <c r="AU550" s="99" t="s">
        <v>2362</v>
      </c>
      <c r="AW550" s="17"/>
      <c r="AX550" s="17" t="s">
        <v>5536</v>
      </c>
      <c r="AY550" s="17"/>
      <c r="AZ550" s="17" t="s">
        <v>6200</v>
      </c>
      <c r="BA550" s="7"/>
      <c r="BC550" s="18"/>
      <c r="BD550" s="18"/>
      <c r="BE550" s="18"/>
      <c r="BF550" s="18"/>
      <c r="BG550" s="18"/>
      <c r="BH550" s="18"/>
      <c r="BI550" s="18"/>
      <c r="BJ550" s="18"/>
      <c r="BK550" s="18"/>
      <c r="BM550" s="18"/>
      <c r="BN550" s="18"/>
      <c r="BO550" s="18"/>
      <c r="BP550" s="9" t="s">
        <v>5661</v>
      </c>
      <c r="BQ550" s="14"/>
      <c r="BR550" s="102" t="s">
        <v>5536</v>
      </c>
      <c r="BS550" s="14"/>
      <c r="BT550" s="14"/>
      <c r="BU550" s="9"/>
      <c r="BV550" s="9"/>
      <c r="BW550" s="9"/>
    </row>
    <row r="551" spans="1:75" x14ac:dyDescent="0.35">
      <c r="A551" s="1" t="s">
        <v>1799</v>
      </c>
      <c r="B551" s="8" t="s">
        <v>1800</v>
      </c>
      <c r="C551" s="3" t="s">
        <v>55</v>
      </c>
      <c r="D551" s="1" t="s">
        <v>21</v>
      </c>
      <c r="E551" s="1" t="s">
        <v>709</v>
      </c>
      <c r="F551" s="3" t="s">
        <v>55</v>
      </c>
      <c r="G551" s="1" t="s">
        <v>1624</v>
      </c>
      <c r="H551" s="28" t="s">
        <v>5589</v>
      </c>
      <c r="I551" s="27">
        <v>0</v>
      </c>
      <c r="J551" s="27">
        <v>0</v>
      </c>
      <c r="K551" s="27">
        <v>1.8837766420399902</v>
      </c>
      <c r="L551" s="27">
        <v>0</v>
      </c>
      <c r="M551" s="27">
        <v>2.4077355728484478E-3</v>
      </c>
      <c r="N551" s="27">
        <v>0</v>
      </c>
      <c r="O551" s="27">
        <v>0</v>
      </c>
      <c r="P551" s="27">
        <v>2.0510340065005299E-3</v>
      </c>
      <c r="Q551" s="27">
        <v>0</v>
      </c>
      <c r="R551" s="27">
        <v>0</v>
      </c>
      <c r="S551" s="80">
        <v>4.8860088804421959</v>
      </c>
      <c r="T551" s="80">
        <v>26.849997003706843</v>
      </c>
      <c r="U551" s="80">
        <v>6.7212384393022351</v>
      </c>
      <c r="V551" s="80">
        <v>27.916748708026926</v>
      </c>
      <c r="W551" s="80">
        <v>26.849997003706843</v>
      </c>
      <c r="X551" s="80">
        <v>26.829486663641838</v>
      </c>
      <c r="Y551" s="80">
        <v>21.460931904244177</v>
      </c>
      <c r="Z551" s="80">
        <v>6.7397869207523264</v>
      </c>
      <c r="AA551" s="80">
        <v>15.535869196108814</v>
      </c>
      <c r="AB551" s="80">
        <v>8.3727666914930943</v>
      </c>
      <c r="AC551" s="80">
        <v>9.7914579962503547E-3</v>
      </c>
      <c r="AD551" s="80">
        <v>9.7914579962503547E-3</v>
      </c>
      <c r="AE551" s="80">
        <v>1.8868442755105828</v>
      </c>
      <c r="AF551" s="80">
        <v>4.6192852842055383E-3</v>
      </c>
      <c r="AG551" s="80"/>
      <c r="AH551" s="80">
        <v>1.0522696207263585E-2</v>
      </c>
      <c r="AI551" s="80">
        <v>1.0469190972311396E-2</v>
      </c>
      <c r="AJ551" s="80">
        <v>5.6203014280061872E-3</v>
      </c>
      <c r="AK551" s="80">
        <v>2.8794400753457024E-2</v>
      </c>
      <c r="AL551" s="80">
        <v>0</v>
      </c>
      <c r="AM551" s="80">
        <v>1.0469190972311396E-2</v>
      </c>
      <c r="AN551" s="41" t="s">
        <v>5591</v>
      </c>
      <c r="AO551" s="41"/>
      <c r="AP551" s="40" t="str" cm="1">
        <f t="array" ref="AP551">IFERROR(_xlfn.IFS(
AR551="MPR ISSUE","PDH",
AR551="BSS Hardware Issue","BSS",
AR551="Sites strategiques, MLL, Pylone, etc.","ENVTECH",
AR551="AKTIVCO DEFAUT GE &amp; POWER Cabinet","AKTIVCO",
AR551="AKTIVCO Coupure ENEO &amp; Baisse de tension","AKTIVCO GRID ONLY",
AR551="Coupure ENEO &amp; Baisse de tension","IHS GRID ONLY",
AR551="Defaut GE &amp; POWER Cabinet","IHS",
AR551="Sharing","Partners",
AR551="Sites strategiques &amp; DataCenter","SST &amp; DC",
AR551="Exclu","Exclu",
AR551="SAT","SAT",
AR551="SPARE-ISSUE","SPARE-ISSUE",
AR551="Fiber CAmtel","TRANS_FO_CAMTEL",
AR551="Fiber AOF","Fiber AOF",
AR551="Projet OCM (HUAWEI)","TRAVAUX-HUAWEI",
AR551="Projet OCM (NOKIA)","TRAVAUX-NOKIA",
AR551="ACCESS-ISSUE","ACCESS-ISSUE",
AR551="Projet OCM (ZTE, NOKIA, autres projets)","TRAVAUX OCM",
AR551="No root CAuse","No root cause",
AR551="ODU HS","PDH",
AR551="IP &amp; VLAN","PDH",
AR551="Warehouse HUAWEI","SPARE-ISSUE",
AR551="SPARE-HS","SPARE-ISSUE",
AR551="Power Telco","BSS",AR551="no impacts","no impacts"
),"")</f>
        <v>No root cause</v>
      </c>
      <c r="AQ551" s="40" t="str" cm="1">
        <f t="array" ref="AQ551">IFERROR(_xlfn.IFS(
AR551="MPR ISSUE","TX ISSUE",
AR551="BSS Hardware Issue","RAN ISSUE",
AR551="Sites strategiques, MLL, Pylone, etc.","ENVTECH",
AR551="AKTIVCO DEFAUT GE &amp; POWER Cabinet","POWER ISSUE",
AR551="AKTIVCO Coupure ENEO &amp; Baisse de tension","POWER ISSUE",
AR551="Coupure ENEO &amp; Baisse de tension","POWER ISSUE",
AR551="Defaut GE &amp; POWER Cabinet","POWER ISSUE",
AR551="Sharing","POWER ISSUE",
AR551="Sites strategiques &amp; DataCenter","POWER ISSUE",
AR551="Exclu","Exclu",
AR551="SAT","TX ISSUE",
AR551="SPARE-ISSUE","SPARE-ISSUE",
AR551="Fiber CAmtel","TX ISSUE",
AR551="Fiber AOF","TX ISSUE",
AR551="Projet OCM (HUAWEI)","TRAVAUX-HUAWEI",
AR551="Projet OCM (NOKIA)","TRAVAUX -NOKIA",
AR551="ACCESS-ISSUE","ACCESS-ISSUE",
AR551="Projet OCM (ZTE, NOKIA, autres projets)","TRAVAUX OCM",
AR551="No root CAuse","No root cause",
AR551="ODU HS","TX ISSUE",
AR551="IP &amp; VLAN","TX ISSUE",
AR551="Warehouse HUAWEI","SPARE-ISSUE",
AR551="SPARE-HS","SPARE-ISSUE",
AR551="Power Telco","RAN ISSUE",AR551="no impacts","no impacts"
),"")</f>
        <v>No root cause</v>
      </c>
      <c r="AR551" s="59" t="s">
        <v>5343</v>
      </c>
      <c r="AS551" s="40" t="str" cm="1">
        <f t="array" ref="AS551">IFERROR(_xlfn.IFS(
AR551="MPR ISSUE","ACTIVE",
AR551="BSS Hardware Issue","ACTIVE",
AR551="Sites strategiques, MLL, Pylone, etc.","PASSIVE",
AR551="AKTIVCO DEFAUT GE &amp; POWER Cabinet","PASSIVE",
AR551="AKTIVCO Coupure ENEO &amp; Baisse de tension","PASSIVE",
AR551="Coupure ENEO &amp; Baisse de tension","PASSIVE",
AR551="Defaut GE &amp; POWER Cabinet","PASSIVE",
AR551="Sharing","PASSIVE",
AR551="Sites strategiques &amp; DataCenter","PASSIVE",
AR551="Exclu","Exclu",
AR551="SAT","ACTIVE",
AR551="SPARE-ISSUE","SPARE-ISSUE",
AR551="Fiber CAmtel","ACTIVE",
AR551="Fiber AOF","ACTIVE",
AR551="Projet OCM (HUAWEI)","PLANNED WORKS",
AR551="Projet OCM (NOKIA)","PLANNED WORKS",
AR551="ACCESS-ISSUE","ACCESS-ISSUE",
AR551="Projet OCM (ZTE, NOKIA, autres projets)","PLANNED WORKS",
AR551="No root CAuse","No root cause",
AR551="ODU HS","ACTIVE",
AR551="IP &amp; VLAN","ACTIVE",
AR551="Warehouse HUAWEI","SPARE-ISSUE",
AR551="SPARE-HS","SPARE-ISSUE",
AR551="Power Telco","ACTIVE", AR551="no impacts","no impacts"
),"")</f>
        <v>No root cause</v>
      </c>
      <c r="AT551" s="99" t="s">
        <v>5661</v>
      </c>
      <c r="AU551" s="99" t="s">
        <v>1800</v>
      </c>
      <c r="AW551" s="17"/>
      <c r="AX551" s="17" t="s">
        <v>5536</v>
      </c>
      <c r="AY551" s="17"/>
      <c r="AZ551" s="17" t="s">
        <v>5536</v>
      </c>
      <c r="BA551" s="7"/>
      <c r="BC551" s="18"/>
      <c r="BD551" s="18"/>
      <c r="BE551" s="18"/>
      <c r="BF551" s="18"/>
      <c r="BG551" s="18"/>
      <c r="BH551" s="18"/>
      <c r="BI551" s="18"/>
      <c r="BJ551" s="18"/>
      <c r="BK551" s="18"/>
      <c r="BM551" s="18"/>
      <c r="BN551" s="18"/>
      <c r="BO551" s="18"/>
      <c r="BP551" s="9" t="s">
        <v>5661</v>
      </c>
      <c r="BQ551" s="14"/>
      <c r="BR551" s="102" t="s">
        <v>5536</v>
      </c>
      <c r="BS551" s="14"/>
      <c r="BT551" s="14"/>
      <c r="BU551" s="9"/>
      <c r="BV551" s="9"/>
      <c r="BW551" s="9"/>
    </row>
    <row r="552" spans="1:75" x14ac:dyDescent="0.35">
      <c r="A552" s="1" t="s">
        <v>955</v>
      </c>
      <c r="B552" s="8" t="s">
        <v>956</v>
      </c>
      <c r="C552" s="3" t="s">
        <v>13</v>
      </c>
      <c r="D552" s="1" t="s">
        <v>11</v>
      </c>
      <c r="E552" s="1" t="s">
        <v>12</v>
      </c>
      <c r="F552" s="3" t="s">
        <v>13</v>
      </c>
      <c r="G552" s="1" t="s">
        <v>106</v>
      </c>
      <c r="H552" s="28" t="s">
        <v>5589</v>
      </c>
      <c r="I552" s="27">
        <v>0</v>
      </c>
      <c r="J552" s="27">
        <v>5.3505234952187721E-4</v>
      </c>
      <c r="K552" s="27">
        <v>0</v>
      </c>
      <c r="L552" s="27">
        <v>0</v>
      </c>
      <c r="M552" s="27">
        <v>3.3315926296895559E-2</v>
      </c>
      <c r="N552" s="27">
        <v>3.299489488718243E-3</v>
      </c>
      <c r="O552" s="27">
        <v>1.9618586149135501E-3</v>
      </c>
      <c r="P552" s="27">
        <v>0</v>
      </c>
      <c r="Q552" s="27">
        <v>1.8726832233265705E-3</v>
      </c>
      <c r="R552" s="27">
        <v>2.1402093980875093E-3</v>
      </c>
      <c r="S552" s="80">
        <v>2.675261747609386E-4</v>
      </c>
      <c r="T552" s="80">
        <v>2.675261747609386E-4</v>
      </c>
      <c r="U552" s="80">
        <v>0</v>
      </c>
      <c r="V552" s="80">
        <v>1.0165994640915667E-2</v>
      </c>
      <c r="W552" s="80">
        <v>2.675261747609386E-4</v>
      </c>
      <c r="X552" s="80">
        <v>2.675261747609386E-4</v>
      </c>
      <c r="Y552" s="80">
        <v>9.6309422913937897E-4</v>
      </c>
      <c r="Z552" s="80">
        <v>3.0141282356399082E-3</v>
      </c>
      <c r="AA552" s="80">
        <v>2.4077355728484478E-3</v>
      </c>
      <c r="AB552" s="80">
        <v>2.1402093980875093E-3</v>
      </c>
      <c r="AC552" s="80">
        <v>1.6051570485656321E-3</v>
      </c>
      <c r="AD552" s="80">
        <v>1.6051570485656321E-3</v>
      </c>
      <c r="AE552" s="80">
        <v>3.9950575430966837E-3</v>
      </c>
      <c r="AF552" s="80">
        <v>1.6051570485656314E-3</v>
      </c>
      <c r="AG552" s="80"/>
      <c r="AH552" s="80">
        <v>5.4896371060944603E-2</v>
      </c>
      <c r="AI552" s="80">
        <v>1.0433520815676604E-2</v>
      </c>
      <c r="AJ552" s="80">
        <v>0</v>
      </c>
      <c r="AK552" s="80">
        <v>3.1078827381498818E-2</v>
      </c>
      <c r="AL552" s="80">
        <v>0</v>
      </c>
      <c r="AM552" s="80">
        <v>1.0433520815676604E-2</v>
      </c>
      <c r="AN552" s="41" t="s">
        <v>5558</v>
      </c>
      <c r="AO552" s="41"/>
      <c r="AP552" s="40" t="str" cm="1">
        <f t="array" ref="AP552">IFERROR(_xlfn.IFS(
AR552="MPR ISSUE","PDH",
AR552="BSS Hardware Issue","BSS",
AR552="Sites strategiques, MLL, Pylone, etc.","ENVTECH",
AR552="AKTIVCO DEFAUT GE &amp; POWER Cabinet","AKTIVCO",
AR552="AKTIVCO Coupure ENEO &amp; Baisse de tension","AKTIVCO GRID ONLY",
AR552="Coupure ENEO &amp; Baisse de tension","IHS GRID ONLY",
AR552="Defaut GE &amp; POWER Cabinet","IHS",
AR552="Sharing","Partners",
AR552="Sites strategiques &amp; DataCenter","SST &amp; DC",
AR552="Exclu","Exclu",
AR552="SAT","SAT",
AR552="SPARE-ISSUE","SPARE-ISSUE",
AR552="Fiber CAmtel","TRANS_FO_CAMTEL",
AR552="Fiber AOF","Fiber AOF",
AR552="Projet OCM (HUAWEI)","TRAVAUX-HUAWEI",
AR552="Projet OCM (NOKIA)","TRAVAUX-NOKIA",
AR552="ACCESS-ISSUE","ACCESS-ISSUE",
AR552="Projet OCM (ZTE, NOKIA, autres projets)","TRAVAUX OCM",
AR552="No root CAuse","No root cause",
AR552="ODU HS","PDH",
AR552="IP &amp; VLAN","PDH",
AR552="Warehouse HUAWEI","SPARE-ISSUE",
AR552="SPARE-HS","SPARE-ISSUE",
AR552="Power Telco","BSS",AR552="no impacts","no impacts"
),"")</f>
        <v>No root cause</v>
      </c>
      <c r="AQ552" s="40" t="str" cm="1">
        <f t="array" ref="AQ552">IFERROR(_xlfn.IFS(
AR552="MPR ISSUE","TX ISSUE",
AR552="BSS Hardware Issue","RAN ISSUE",
AR552="Sites strategiques, MLL, Pylone, etc.","ENVTECH",
AR552="AKTIVCO DEFAUT GE &amp; POWER Cabinet","POWER ISSUE",
AR552="AKTIVCO Coupure ENEO &amp; Baisse de tension","POWER ISSUE",
AR552="Coupure ENEO &amp; Baisse de tension","POWER ISSUE",
AR552="Defaut GE &amp; POWER Cabinet","POWER ISSUE",
AR552="Sharing","POWER ISSUE",
AR552="Sites strategiques &amp; DataCenter","POWER ISSUE",
AR552="Exclu","Exclu",
AR552="SAT","TX ISSUE",
AR552="SPARE-ISSUE","SPARE-ISSUE",
AR552="Fiber CAmtel","TX ISSUE",
AR552="Fiber AOF","TX ISSUE",
AR552="Projet OCM (HUAWEI)","TRAVAUX-HUAWEI",
AR552="Projet OCM (NOKIA)","TRAVAUX -NOKIA",
AR552="ACCESS-ISSUE","ACCESS-ISSUE",
AR552="Projet OCM (ZTE, NOKIA, autres projets)","TRAVAUX OCM",
AR552="No root CAuse","No root cause",
AR552="ODU HS","TX ISSUE",
AR552="IP &amp; VLAN","TX ISSUE",
AR552="Warehouse HUAWEI","SPARE-ISSUE",
AR552="SPARE-HS","SPARE-ISSUE",
AR552="Power Telco","RAN ISSUE",AR552="no impacts","no impacts"
),"")</f>
        <v>No root cause</v>
      </c>
      <c r="AR552" s="59" t="s">
        <v>5343</v>
      </c>
      <c r="AS552" s="40" t="str" cm="1">
        <f t="array" ref="AS552">IFERROR(_xlfn.IFS(
AR552="MPR ISSUE","ACTIVE",
AR552="BSS Hardware Issue","ACTIVE",
AR552="Sites strategiques, MLL, Pylone, etc.","PASSIVE",
AR552="AKTIVCO DEFAUT GE &amp; POWER Cabinet","PASSIVE",
AR552="AKTIVCO Coupure ENEO &amp; Baisse de tension","PASSIVE",
AR552="Coupure ENEO &amp; Baisse de tension","PASSIVE",
AR552="Defaut GE &amp; POWER Cabinet","PASSIVE",
AR552="Sharing","PASSIVE",
AR552="Sites strategiques &amp; DataCenter","PASSIVE",
AR552="Exclu","Exclu",
AR552="SAT","ACTIVE",
AR552="SPARE-ISSUE","SPARE-ISSUE",
AR552="Fiber CAmtel","ACTIVE",
AR552="Fiber AOF","ACTIVE",
AR552="Projet OCM (HUAWEI)","PLANNED WORKS",
AR552="Projet OCM (NOKIA)","PLANNED WORKS",
AR552="ACCESS-ISSUE","ACCESS-ISSUE",
AR552="Projet OCM (ZTE, NOKIA, autres projets)","PLANNED WORKS",
AR552="No root CAuse","No root cause",
AR552="ODU HS","ACTIVE",
AR552="IP &amp; VLAN","ACTIVE",
AR552="Warehouse HUAWEI","SPARE-ISSUE",
AR552="SPARE-HS","SPARE-ISSUE",
AR552="Power Telco","ACTIVE", AR552="no impacts","no impacts"
),"")</f>
        <v>No root cause</v>
      </c>
      <c r="AT552" s="99" t="s">
        <v>5661</v>
      </c>
      <c r="AU552" s="99" t="s">
        <v>956</v>
      </c>
      <c r="AW552" s="17"/>
      <c r="AX552" s="17" t="s">
        <v>5536</v>
      </c>
      <c r="AY552" s="17"/>
      <c r="AZ552" s="17" t="s">
        <v>5536</v>
      </c>
      <c r="BA552" s="7"/>
      <c r="BC552" s="18"/>
      <c r="BD552" s="18"/>
      <c r="BE552" s="18"/>
      <c r="BF552" s="18"/>
      <c r="BG552" s="18"/>
      <c r="BH552" s="18"/>
      <c r="BI552" s="18"/>
      <c r="BJ552" s="18"/>
      <c r="BK552" s="18"/>
      <c r="BM552" s="18"/>
      <c r="BN552" s="18"/>
      <c r="BO552" s="18"/>
      <c r="BP552" s="9" t="s">
        <v>5661</v>
      </c>
      <c r="BQ552" s="14"/>
      <c r="BR552" s="102" t="s">
        <v>5536</v>
      </c>
      <c r="BS552" s="14"/>
      <c r="BT552" s="14"/>
      <c r="BU552" s="9"/>
      <c r="BV552" s="9"/>
      <c r="BW552" s="9"/>
    </row>
    <row r="553" spans="1:75" x14ac:dyDescent="0.35">
      <c r="A553" s="1" t="s">
        <v>951</v>
      </c>
      <c r="B553" s="8" t="s">
        <v>952</v>
      </c>
      <c r="C553" s="3" t="s">
        <v>13</v>
      </c>
      <c r="D553" s="1" t="s">
        <v>11</v>
      </c>
      <c r="E553" s="1" t="s">
        <v>12</v>
      </c>
      <c r="F553" s="3" t="s">
        <v>13</v>
      </c>
      <c r="G553" s="1" t="s">
        <v>106</v>
      </c>
      <c r="H553" s="28" t="s">
        <v>5589</v>
      </c>
      <c r="I553" s="27">
        <v>0</v>
      </c>
      <c r="J553" s="27">
        <v>2.675261747609386E-4</v>
      </c>
      <c r="K553" s="27">
        <v>8.9175391586979543E-5</v>
      </c>
      <c r="L553" s="27">
        <v>2.675261747609386E-4</v>
      </c>
      <c r="M553" s="27">
        <v>6.2422774110885678E-4</v>
      </c>
      <c r="N553" s="27">
        <v>1.6943324401526112E-3</v>
      </c>
      <c r="O553" s="27">
        <v>1.6051570485656321E-3</v>
      </c>
      <c r="P553" s="27">
        <v>0</v>
      </c>
      <c r="Q553" s="27">
        <v>5.3505234952187721E-4</v>
      </c>
      <c r="R553" s="27">
        <v>3.4778402718922022E-3</v>
      </c>
      <c r="S553" s="80">
        <v>0</v>
      </c>
      <c r="T553" s="80">
        <v>8.0257852428281603E-4</v>
      </c>
      <c r="U553" s="80">
        <v>0</v>
      </c>
      <c r="V553" s="80">
        <v>9.7201176829807678E-3</v>
      </c>
      <c r="W553" s="80">
        <v>8.0257852428281581E-4</v>
      </c>
      <c r="X553" s="80">
        <v>5.3505234952187721E-4</v>
      </c>
      <c r="Y553" s="80">
        <v>3.0319633139573041E-3</v>
      </c>
      <c r="Z553" s="80">
        <v>3.7453664466531398E-3</v>
      </c>
      <c r="AA553" s="80">
        <v>1.9618586149135501E-3</v>
      </c>
      <c r="AB553" s="80">
        <v>5.3505234952187721E-4</v>
      </c>
      <c r="AC553" s="80">
        <v>1.6051570485656321E-3</v>
      </c>
      <c r="AD553" s="80">
        <v>1.6051570485656321E-3</v>
      </c>
      <c r="AE553" s="80">
        <v>5.0829973204578344E-3</v>
      </c>
      <c r="AF553" s="80">
        <v>1.3376308738046929E-3</v>
      </c>
      <c r="AG553" s="80"/>
      <c r="AH553" s="80">
        <v>6.9182268793178722E-2</v>
      </c>
      <c r="AI553" s="80">
        <v>9.6131072130763943E-3</v>
      </c>
      <c r="AJ553" s="80">
        <v>0</v>
      </c>
      <c r="AK553" s="80">
        <v>2.8635022151500624E-2</v>
      </c>
      <c r="AL553" s="80">
        <v>0</v>
      </c>
      <c r="AM553" s="80">
        <v>9.6131072130763943E-3</v>
      </c>
      <c r="AN553" s="41" t="s">
        <v>5558</v>
      </c>
      <c r="AO553" s="41"/>
      <c r="AP553" s="40" t="str" cm="1">
        <f t="array" ref="AP553">IFERROR(_xlfn.IFS(
AR553="MPR ISSUE","PDH",
AR553="BSS Hardware Issue","BSS",
AR553="Sites strategiques, MLL, Pylone, etc.","ENVTECH",
AR553="AKTIVCO DEFAUT GE &amp; POWER Cabinet","AKTIVCO",
AR553="AKTIVCO Coupure ENEO &amp; Baisse de tension","AKTIVCO GRID ONLY",
AR553="Coupure ENEO &amp; Baisse de tension","IHS GRID ONLY",
AR553="Defaut GE &amp; POWER Cabinet","IHS",
AR553="Sharing","Partners",
AR553="Sites strategiques &amp; DataCenter","SST &amp; DC",
AR553="Exclu","Exclu",
AR553="SAT","SAT",
AR553="SPARE-ISSUE","SPARE-ISSUE",
AR553="Fiber CAmtel","TRANS_FO_CAMTEL",
AR553="Fiber AOF","Fiber AOF",
AR553="Projet OCM (HUAWEI)","TRAVAUX-HUAWEI",
AR553="Projet OCM (NOKIA)","TRAVAUX-NOKIA",
AR553="ACCESS-ISSUE","ACCESS-ISSUE",
AR553="Projet OCM (ZTE, NOKIA, autres projets)","TRAVAUX OCM",
AR553="No root CAuse","No root cause",
AR553="ODU HS","PDH",
AR553="IP &amp; VLAN","PDH",
AR553="Warehouse HUAWEI","SPARE-ISSUE",
AR553="SPARE-HS","SPARE-ISSUE",
AR553="Power Telco","BSS",AR553="no impacts","no impacts"
),"")</f>
        <v>No root cause</v>
      </c>
      <c r="AQ553" s="40" t="str" cm="1">
        <f t="array" ref="AQ553">IFERROR(_xlfn.IFS(
AR553="MPR ISSUE","TX ISSUE",
AR553="BSS Hardware Issue","RAN ISSUE",
AR553="Sites strategiques, MLL, Pylone, etc.","ENVTECH",
AR553="AKTIVCO DEFAUT GE &amp; POWER Cabinet","POWER ISSUE",
AR553="AKTIVCO Coupure ENEO &amp; Baisse de tension","POWER ISSUE",
AR553="Coupure ENEO &amp; Baisse de tension","POWER ISSUE",
AR553="Defaut GE &amp; POWER Cabinet","POWER ISSUE",
AR553="Sharing","POWER ISSUE",
AR553="Sites strategiques &amp; DataCenter","POWER ISSUE",
AR553="Exclu","Exclu",
AR553="SAT","TX ISSUE",
AR553="SPARE-ISSUE","SPARE-ISSUE",
AR553="Fiber CAmtel","TX ISSUE",
AR553="Fiber AOF","TX ISSUE",
AR553="Projet OCM (HUAWEI)","TRAVAUX-HUAWEI",
AR553="Projet OCM (NOKIA)","TRAVAUX -NOKIA",
AR553="ACCESS-ISSUE","ACCESS-ISSUE",
AR553="Projet OCM (ZTE, NOKIA, autres projets)","TRAVAUX OCM",
AR553="No root CAuse","No root cause",
AR553="ODU HS","TX ISSUE",
AR553="IP &amp; VLAN","TX ISSUE",
AR553="Warehouse HUAWEI","SPARE-ISSUE",
AR553="SPARE-HS","SPARE-ISSUE",
AR553="Power Telco","RAN ISSUE",AR553="no impacts","no impacts"
),"")</f>
        <v>No root cause</v>
      </c>
      <c r="AR553" s="59" t="s">
        <v>5343</v>
      </c>
      <c r="AS553" s="40" t="str" cm="1">
        <f t="array" ref="AS553">IFERROR(_xlfn.IFS(
AR553="MPR ISSUE","ACTIVE",
AR553="BSS Hardware Issue","ACTIVE",
AR553="Sites strategiques, MLL, Pylone, etc.","PASSIVE",
AR553="AKTIVCO DEFAUT GE &amp; POWER Cabinet","PASSIVE",
AR553="AKTIVCO Coupure ENEO &amp; Baisse de tension","PASSIVE",
AR553="Coupure ENEO &amp; Baisse de tension","PASSIVE",
AR553="Defaut GE &amp; POWER Cabinet","PASSIVE",
AR553="Sharing","PASSIVE",
AR553="Sites strategiques &amp; DataCenter","PASSIVE",
AR553="Exclu","Exclu",
AR553="SAT","ACTIVE",
AR553="SPARE-ISSUE","SPARE-ISSUE",
AR553="Fiber CAmtel","ACTIVE",
AR553="Fiber AOF","ACTIVE",
AR553="Projet OCM (HUAWEI)","PLANNED WORKS",
AR553="Projet OCM (NOKIA)","PLANNED WORKS",
AR553="ACCESS-ISSUE","ACCESS-ISSUE",
AR553="Projet OCM (ZTE, NOKIA, autres projets)","PLANNED WORKS",
AR553="No root CAuse","No root cause",
AR553="ODU HS","ACTIVE",
AR553="IP &amp; VLAN","ACTIVE",
AR553="Warehouse HUAWEI","SPARE-ISSUE",
AR553="SPARE-HS","SPARE-ISSUE",
AR553="Power Telco","ACTIVE", AR553="no impacts","no impacts"
),"")</f>
        <v>No root cause</v>
      </c>
      <c r="AT553" s="99" t="s">
        <v>5661</v>
      </c>
      <c r="AU553" s="99" t="s">
        <v>952</v>
      </c>
      <c r="AW553" s="17"/>
      <c r="AX553" s="17" t="s">
        <v>5536</v>
      </c>
      <c r="AY553" s="17"/>
      <c r="AZ553" s="17" t="s">
        <v>5536</v>
      </c>
      <c r="BA553" s="7"/>
      <c r="BC553" s="18"/>
      <c r="BD553" s="18"/>
      <c r="BE553" s="18"/>
      <c r="BF553" s="18"/>
      <c r="BG553" s="18"/>
      <c r="BH553" s="18"/>
      <c r="BI553" s="18"/>
      <c r="BJ553" s="18"/>
      <c r="BK553" s="18"/>
      <c r="BM553" s="18"/>
      <c r="BN553" s="18"/>
      <c r="BO553" s="18"/>
      <c r="BP553" s="9" t="s">
        <v>5661</v>
      </c>
      <c r="BQ553" s="14"/>
      <c r="BR553" s="102" t="s">
        <v>5536</v>
      </c>
      <c r="BS553" s="14"/>
      <c r="BT553" s="14"/>
      <c r="BU553" s="9"/>
      <c r="BV553" s="9"/>
      <c r="BW553" s="9"/>
    </row>
    <row r="554" spans="1:75" x14ac:dyDescent="0.35">
      <c r="A554" s="1" t="s">
        <v>1530</v>
      </c>
      <c r="B554" s="8" t="s">
        <v>1531</v>
      </c>
      <c r="C554" s="3" t="s">
        <v>38</v>
      </c>
      <c r="D554" s="1" t="s">
        <v>11</v>
      </c>
      <c r="E554" s="1" t="s">
        <v>12</v>
      </c>
      <c r="F554" s="3" t="s">
        <v>37</v>
      </c>
      <c r="G554" s="1" t="s">
        <v>38</v>
      </c>
      <c r="H554" s="30" t="s">
        <v>5587</v>
      </c>
      <c r="I554" s="27">
        <v>3.791737650278356E-2</v>
      </c>
      <c r="J554" s="27">
        <v>1.4446413437090688E-3</v>
      </c>
      <c r="K554" s="27">
        <v>3.7667685406339933E-2</v>
      </c>
      <c r="L554" s="27">
        <v>9.0958899418719114E-4</v>
      </c>
      <c r="M554" s="27">
        <v>1.979693693230946E-3</v>
      </c>
      <c r="N554" s="27">
        <v>2.6752617476093866E-4</v>
      </c>
      <c r="O554" s="27">
        <v>8.5608375923500353E-4</v>
      </c>
      <c r="P554" s="27">
        <v>1.4446413437090688E-3</v>
      </c>
      <c r="Q554" s="27">
        <v>2.247219867991884E-3</v>
      </c>
      <c r="R554" s="27">
        <v>3.7453664466531404E-4</v>
      </c>
      <c r="S554" s="80">
        <v>3.748933462316606E-2</v>
      </c>
      <c r="T554" s="80">
        <v>1.551651813613444E-3</v>
      </c>
      <c r="U554" s="80">
        <v>0</v>
      </c>
      <c r="V554" s="80">
        <v>0</v>
      </c>
      <c r="W554" s="80">
        <v>1.5516518136134442E-3</v>
      </c>
      <c r="X554" s="80">
        <v>1.4446413437090686E-3</v>
      </c>
      <c r="Y554" s="80">
        <v>0</v>
      </c>
      <c r="Z554" s="80">
        <v>8.5608375923500353E-4</v>
      </c>
      <c r="AA554" s="80">
        <v>0</v>
      </c>
      <c r="AB554" s="80">
        <v>0</v>
      </c>
      <c r="AC554" s="80">
        <v>8.0257852428281592E-4</v>
      </c>
      <c r="AD554" s="80">
        <v>8.0257852428281592E-4</v>
      </c>
      <c r="AE554" s="80">
        <v>0.30876087583075773</v>
      </c>
      <c r="AF554" s="80">
        <v>8.0257852428281592E-4</v>
      </c>
      <c r="AG554" s="80"/>
      <c r="AH554" s="80">
        <v>3.7453664466531404E-4</v>
      </c>
      <c r="AI554" s="80">
        <v>9.3990862732676265E-3</v>
      </c>
      <c r="AJ554" s="80">
        <v>0</v>
      </c>
      <c r="AK554" s="80">
        <v>0</v>
      </c>
      <c r="AL554" s="80">
        <v>1.8023571411373521E-2</v>
      </c>
      <c r="AM554" s="80">
        <v>9.3990862732676265E-3</v>
      </c>
      <c r="AN554" s="41" t="s">
        <v>5558</v>
      </c>
      <c r="AO554" s="41"/>
      <c r="AP554" s="40" t="str" cm="1">
        <f t="array" ref="AP554">IFERROR(_xlfn.IFS(
AR554="MPR ISSUE","PDH",
AR554="BSS Hardware Issue","BSS",
AR554="Sites strategiques, MLL, Pylone, etc.","ENVTECH",
AR554="AKTIVCO DEFAUT GE &amp; POWER Cabinet","AKTIVCO",
AR554="AKTIVCO Coupure ENEO &amp; Baisse de tension","AKTIVCO GRID ONLY",
AR554="Coupure ENEO &amp; Baisse de tension","IHS GRID ONLY",
AR554="Defaut GE &amp; POWER Cabinet","IHS",
AR554="Sharing","Partners",
AR554="Sites strategiques &amp; DataCenter","SST &amp; DC",
AR554="Exclu","Exclu",
AR554="SAT","SAT",
AR554="SPARE-ISSUE","SPARE-ISSUE",
AR554="Fiber CAmtel","TRANS_FO_CAMTEL",
AR554="Fiber AOF","Fiber AOF",
AR554="Projet OCM (HUAWEI)","TRAVAUX-HUAWEI",
AR554="Projet OCM (NOKIA)","TRAVAUX-NOKIA",
AR554="ACCESS-ISSUE","ACCESS-ISSUE",
AR554="Projet OCM (ZTE, NOKIA, autres projets)","TRAVAUX OCM",
AR554="No root CAuse","No root cause",
AR554="ODU HS","PDH",
AR554="IP &amp; VLAN","PDH",
AR554="Warehouse HUAWEI","SPARE-ISSUE",
AR554="SPARE-HS","SPARE-ISSUE",
AR554="Power Telco","BSS",AR554="no impacts","no impacts"
),"")</f>
        <v>No root cause</v>
      </c>
      <c r="AQ554" s="40" t="str" cm="1">
        <f t="array" ref="AQ554">IFERROR(_xlfn.IFS(
AR554="MPR ISSUE","TX ISSUE",
AR554="BSS Hardware Issue","RAN ISSUE",
AR554="Sites strategiques, MLL, Pylone, etc.","ENVTECH",
AR554="AKTIVCO DEFAUT GE &amp; POWER Cabinet","POWER ISSUE",
AR554="AKTIVCO Coupure ENEO &amp; Baisse de tension","POWER ISSUE",
AR554="Coupure ENEO &amp; Baisse de tension","POWER ISSUE",
AR554="Defaut GE &amp; POWER Cabinet","POWER ISSUE",
AR554="Sharing","POWER ISSUE",
AR554="Sites strategiques &amp; DataCenter","POWER ISSUE",
AR554="Exclu","Exclu",
AR554="SAT","TX ISSUE",
AR554="SPARE-ISSUE","SPARE-ISSUE",
AR554="Fiber CAmtel","TX ISSUE",
AR554="Fiber AOF","TX ISSUE",
AR554="Projet OCM (HUAWEI)","TRAVAUX-HUAWEI",
AR554="Projet OCM (NOKIA)","TRAVAUX -NOKIA",
AR554="ACCESS-ISSUE","ACCESS-ISSUE",
AR554="Projet OCM (ZTE, NOKIA, autres projets)","TRAVAUX OCM",
AR554="No root CAuse","No root cause",
AR554="ODU HS","TX ISSUE",
AR554="IP &amp; VLAN","TX ISSUE",
AR554="Warehouse HUAWEI","SPARE-ISSUE",
AR554="SPARE-HS","SPARE-ISSUE",
AR554="Power Telco","RAN ISSUE",AR554="no impacts","no impacts"
),"")</f>
        <v>No root cause</v>
      </c>
      <c r="AR554" s="59" t="s">
        <v>5343</v>
      </c>
      <c r="AS554" s="40" t="str" cm="1">
        <f t="array" ref="AS554">IFERROR(_xlfn.IFS(
AR554="MPR ISSUE","ACTIVE",
AR554="BSS Hardware Issue","ACTIVE",
AR554="Sites strategiques, MLL, Pylone, etc.","PASSIVE",
AR554="AKTIVCO DEFAUT GE &amp; POWER Cabinet","PASSIVE",
AR554="AKTIVCO Coupure ENEO &amp; Baisse de tension","PASSIVE",
AR554="Coupure ENEO &amp; Baisse de tension","PASSIVE",
AR554="Defaut GE &amp; POWER Cabinet","PASSIVE",
AR554="Sharing","PASSIVE",
AR554="Sites strategiques &amp; DataCenter","PASSIVE",
AR554="Exclu","Exclu",
AR554="SAT","ACTIVE",
AR554="SPARE-ISSUE","SPARE-ISSUE",
AR554="Fiber CAmtel","ACTIVE",
AR554="Fiber AOF","ACTIVE",
AR554="Projet OCM (HUAWEI)","PLANNED WORKS",
AR554="Projet OCM (NOKIA)","PLANNED WORKS",
AR554="ACCESS-ISSUE","ACCESS-ISSUE",
AR554="Projet OCM (ZTE, NOKIA, autres projets)","PLANNED WORKS",
AR554="No root CAuse","No root cause",
AR554="ODU HS","ACTIVE",
AR554="IP &amp; VLAN","ACTIVE",
AR554="Warehouse HUAWEI","SPARE-ISSUE",
AR554="SPARE-HS","SPARE-ISSUE",
AR554="Power Telco","ACTIVE", AR554="no impacts","no impacts"
),"")</f>
        <v>No root cause</v>
      </c>
      <c r="AT554" s="99" t="s">
        <v>5661</v>
      </c>
      <c r="AU554" s="99" t="s">
        <v>1531</v>
      </c>
      <c r="AW554" s="17"/>
      <c r="AX554" s="17" t="s">
        <v>5536</v>
      </c>
      <c r="AY554" s="17"/>
      <c r="AZ554" s="17" t="s">
        <v>5536</v>
      </c>
      <c r="BA554" s="7"/>
      <c r="BC554" s="18"/>
      <c r="BD554" s="18"/>
      <c r="BE554" s="18"/>
      <c r="BF554" s="18"/>
      <c r="BG554" s="18"/>
      <c r="BH554" s="18"/>
      <c r="BI554" s="18"/>
      <c r="BJ554" s="18"/>
      <c r="BK554" s="18"/>
      <c r="BM554" s="18"/>
      <c r="BN554" s="18"/>
      <c r="BO554" s="18"/>
      <c r="BP554" s="9" t="s">
        <v>5661</v>
      </c>
      <c r="BQ554" s="14"/>
      <c r="BR554" s="102" t="s">
        <v>5536</v>
      </c>
      <c r="BS554" s="14"/>
      <c r="BT554" s="14"/>
      <c r="BU554" s="9"/>
      <c r="BV554" s="9"/>
      <c r="BW554" s="9"/>
    </row>
    <row r="555" spans="1:75" x14ac:dyDescent="0.35">
      <c r="A555" s="1" t="s">
        <v>1165</v>
      </c>
      <c r="B555" s="8" t="s">
        <v>1166</v>
      </c>
      <c r="C555" s="3" t="s">
        <v>51</v>
      </c>
      <c r="D555" s="1" t="s">
        <v>11</v>
      </c>
      <c r="E555" s="1" t="s">
        <v>96</v>
      </c>
      <c r="F555" s="3" t="s">
        <v>51</v>
      </c>
      <c r="G555" s="1" t="s">
        <v>1165</v>
      </c>
      <c r="H555" s="29" t="s">
        <v>5588</v>
      </c>
      <c r="I555" s="27">
        <v>2.031342272008033</v>
      </c>
      <c r="J555" s="27">
        <v>2.7093603932927262</v>
      </c>
      <c r="K555" s="27">
        <v>8.2881579557503535</v>
      </c>
      <c r="L555" s="27">
        <v>8.9851513508972456</v>
      </c>
      <c r="M555" s="27">
        <v>8.7641810459996581</v>
      </c>
      <c r="N555" s="27">
        <v>9.1857913558242164</v>
      </c>
      <c r="O555" s="27">
        <v>7.3406066217458488</v>
      </c>
      <c r="P555" s="27">
        <v>0.30007972152336426</v>
      </c>
      <c r="Q555" s="27">
        <v>0.7338426734942517</v>
      </c>
      <c r="R555" s="27">
        <v>6.783522320113339</v>
      </c>
      <c r="S555" s="80">
        <v>9.2964734190981293</v>
      </c>
      <c r="T555" s="80">
        <v>9.1392291821831861</v>
      </c>
      <c r="U555" s="80">
        <v>9.2294072889644276</v>
      </c>
      <c r="V555" s="80">
        <v>9.0813543530432348</v>
      </c>
      <c r="W555" s="80">
        <v>9.1392291821831861</v>
      </c>
      <c r="X555" s="80">
        <v>8.8873800412632367</v>
      </c>
      <c r="Y555" s="80">
        <v>6.5990503177497555</v>
      </c>
      <c r="Z555" s="80">
        <v>9.7272517143077317E-2</v>
      </c>
      <c r="AA555" s="80">
        <v>0.31400438885607251</v>
      </c>
      <c r="AB555" s="80">
        <v>1.2318866944608524</v>
      </c>
      <c r="AC555" s="80">
        <v>0.80537863157864686</v>
      </c>
      <c r="AD555" s="80">
        <v>0.80537863157864686</v>
      </c>
      <c r="AE555" s="80">
        <v>4.4552025636854835E-2</v>
      </c>
      <c r="AF555" s="80">
        <v>0</v>
      </c>
      <c r="AG555" s="80"/>
      <c r="AH555" s="80">
        <v>3.2453243558683118</v>
      </c>
      <c r="AI555" s="80">
        <v>9.1850653334588448E-3</v>
      </c>
      <c r="AJ555" s="80">
        <v>0</v>
      </c>
      <c r="AK555" s="80">
        <v>2.735999333584925E-2</v>
      </c>
      <c r="AL555" s="80">
        <v>0</v>
      </c>
      <c r="AM555" s="80">
        <v>9.1850653334588448E-3</v>
      </c>
      <c r="AN555" s="41" t="s">
        <v>5591</v>
      </c>
      <c r="AO555" s="41"/>
      <c r="AP555" s="40" t="str" cm="1">
        <f t="array" ref="AP555">IFERROR(_xlfn.IFS(
AR555="MPR ISSUE","PDH",
AR555="BSS Hardware Issue","BSS",
AR555="Sites strategiques, MLL, Pylone, etc.","ENVTECH",
AR555="AKTIVCO DEFAUT GE &amp; POWER Cabinet","AKTIVCO",
AR555="AKTIVCO Coupure ENEO &amp; Baisse de tension","AKTIVCO GRID ONLY",
AR555="Coupure ENEO &amp; Baisse de tension","IHS GRID ONLY",
AR555="Defaut GE &amp; POWER Cabinet","IHS",
AR555="Sharing","Partners",
AR555="Sites strategiques &amp; DataCenter","SST &amp; DC",
AR555="Exclu","Exclu",
AR555="SAT","SAT",
AR555="SPARE-ISSUE","SPARE-ISSUE",
AR555="Fiber CAmtel","TRANS_FO_CAMTEL",
AR555="Fiber AOF","Fiber AOF",
AR555="Projet OCM (HUAWEI)","TRAVAUX-HUAWEI",
AR555="Projet OCM (NOKIA)","TRAVAUX-NOKIA",
AR555="ACCESS-ISSUE","ACCESS-ISSUE",
AR555="Projet OCM (ZTE, NOKIA, autres projets)","TRAVAUX OCM",
AR555="No root CAuse","No root cause",
AR555="ODU HS","PDH",
AR555="IP &amp; VLAN","PDH",
AR555="Warehouse HUAWEI","SPARE-ISSUE",
AR555="SPARE-HS","SPARE-ISSUE",
AR555="Power Telco","BSS",AR555="no impacts","no impacts"
),"")</f>
        <v>ACCESS-ISSUE</v>
      </c>
      <c r="AQ555" s="40" t="str" cm="1">
        <f t="array" ref="AQ555">IFERROR(_xlfn.IFS(
AR555="MPR ISSUE","TX ISSUE",
AR555="BSS Hardware Issue","RAN ISSUE",
AR555="Sites strategiques, MLL, Pylone, etc.","ENVTECH",
AR555="AKTIVCO DEFAUT GE &amp; POWER Cabinet","POWER ISSUE",
AR555="AKTIVCO Coupure ENEO &amp; Baisse de tension","POWER ISSUE",
AR555="Coupure ENEO &amp; Baisse de tension","POWER ISSUE",
AR555="Defaut GE &amp; POWER Cabinet","POWER ISSUE",
AR555="Sharing","POWER ISSUE",
AR555="Sites strategiques &amp; DataCenter","POWER ISSUE",
AR555="Exclu","Exclu",
AR555="SAT","TX ISSUE",
AR555="SPARE-ISSUE","SPARE-ISSUE",
AR555="Fiber CAmtel","TX ISSUE",
AR555="Fiber AOF","TX ISSUE",
AR555="Projet OCM (HUAWEI)","TRAVAUX-HUAWEI",
AR555="Projet OCM (NOKIA)","TRAVAUX -NOKIA",
AR555="ACCESS-ISSUE","ACCESS-ISSUE",
AR555="Projet OCM (ZTE, NOKIA, autres projets)","TRAVAUX OCM",
AR555="No root CAuse","No root cause",
AR555="ODU HS","TX ISSUE",
AR555="IP &amp; VLAN","TX ISSUE",
AR555="Warehouse HUAWEI","SPARE-ISSUE",
AR555="SPARE-HS","SPARE-ISSUE",
AR555="Power Telco","RAN ISSUE",AR555="no impacts","no impacts"
),"")</f>
        <v>ACCESS-ISSUE</v>
      </c>
      <c r="AR555" s="59" t="s">
        <v>25</v>
      </c>
      <c r="AS555" s="40" t="str" cm="1">
        <f t="array" ref="AS555">IFERROR(_xlfn.IFS(
AR555="MPR ISSUE","ACTIVE",
AR555="BSS Hardware Issue","ACTIVE",
AR555="Sites strategiques, MLL, Pylone, etc.","PASSIVE",
AR555="AKTIVCO DEFAUT GE &amp; POWER Cabinet","PASSIVE",
AR555="AKTIVCO Coupure ENEO &amp; Baisse de tension","PASSIVE",
AR555="Coupure ENEO &amp; Baisse de tension","PASSIVE",
AR555="Defaut GE &amp; POWER Cabinet","PASSIVE",
AR555="Sharing","PASSIVE",
AR555="Sites strategiques &amp; DataCenter","PASSIVE",
AR555="Exclu","Exclu",
AR555="SAT","ACTIVE",
AR555="SPARE-ISSUE","SPARE-ISSUE",
AR555="Fiber CAmtel","ACTIVE",
AR555="Fiber AOF","ACTIVE",
AR555="Projet OCM (HUAWEI)","PLANNED WORKS",
AR555="Projet OCM (NOKIA)","PLANNED WORKS",
AR555="ACCESS-ISSUE","ACCESS-ISSUE",
AR555="Projet OCM (ZTE, NOKIA, autres projets)","PLANNED WORKS",
AR555="No root CAuse","No root cause",
AR555="ODU HS","ACTIVE",
AR555="IP &amp; VLAN","ACTIVE",
AR555="Warehouse HUAWEI","SPARE-ISSUE",
AR555="SPARE-HS","SPARE-ISSUE",
AR555="Power Telco","ACTIVE", AR555="no impacts","no impacts"
),"")</f>
        <v>ACCESS-ISSUE</v>
      </c>
      <c r="AT555" s="99" t="s">
        <v>6498</v>
      </c>
      <c r="AU555" s="99" t="s">
        <v>1166</v>
      </c>
      <c r="AW555" s="17"/>
      <c r="AX555" s="17" t="s">
        <v>5536</v>
      </c>
      <c r="AY555" s="17"/>
      <c r="AZ555" s="17" t="s">
        <v>5536</v>
      </c>
      <c r="BA555" s="7"/>
      <c r="BC555" s="18"/>
      <c r="BD555" s="18"/>
      <c r="BE555" s="18"/>
      <c r="BF555" s="18"/>
      <c r="BG555" s="18"/>
      <c r="BH555" s="18"/>
      <c r="BI555" s="18"/>
      <c r="BJ555" s="18" t="s">
        <v>5675</v>
      </c>
      <c r="BK555" s="18" t="s">
        <v>5675</v>
      </c>
      <c r="BM555" s="18"/>
      <c r="BN555" s="18"/>
      <c r="BO555" s="18"/>
      <c r="BP555" s="9" t="s">
        <v>5820</v>
      </c>
      <c r="BQ555" s="14"/>
      <c r="BR555" s="102" t="s">
        <v>5536</v>
      </c>
      <c r="BS555" s="14"/>
      <c r="BT555" s="14"/>
      <c r="BU555" s="9"/>
      <c r="BV555" s="9"/>
      <c r="BW555" s="9"/>
    </row>
    <row r="556" spans="1:75" x14ac:dyDescent="0.35">
      <c r="A556" s="1" t="s">
        <v>4233</v>
      </c>
      <c r="B556" s="8" t="s">
        <v>4234</v>
      </c>
      <c r="C556" s="3" t="s">
        <v>90</v>
      </c>
      <c r="D556" s="1" t="s">
        <v>11</v>
      </c>
      <c r="E556" s="1" t="s">
        <v>12</v>
      </c>
      <c r="F556" s="3" t="s">
        <v>90</v>
      </c>
      <c r="G556" s="1" t="s">
        <v>4235</v>
      </c>
      <c r="H556" s="29" t="s">
        <v>5588</v>
      </c>
      <c r="I556" s="27">
        <v>0</v>
      </c>
      <c r="J556" s="27">
        <v>0</v>
      </c>
      <c r="K556" s="27">
        <v>0</v>
      </c>
      <c r="L556" s="27">
        <v>0</v>
      </c>
      <c r="M556" s="27">
        <v>0</v>
      </c>
      <c r="N556" s="27">
        <v>0</v>
      </c>
      <c r="O556" s="27">
        <v>0</v>
      </c>
      <c r="P556" s="27">
        <v>2.7158273919121294</v>
      </c>
      <c r="Q556" s="27">
        <v>1.6022050589572854</v>
      </c>
      <c r="R556" s="27">
        <v>0</v>
      </c>
      <c r="S556" s="80">
        <v>0</v>
      </c>
      <c r="T556" s="80">
        <v>0.10440654847003564</v>
      </c>
      <c r="U556" s="80">
        <v>0</v>
      </c>
      <c r="V556" s="80">
        <v>0</v>
      </c>
      <c r="W556" s="80">
        <v>0.10440654847003564</v>
      </c>
      <c r="X556" s="80">
        <v>0</v>
      </c>
      <c r="Y556" s="80">
        <v>0</v>
      </c>
      <c r="Z556" s="80">
        <v>0</v>
      </c>
      <c r="AA556" s="80">
        <v>0</v>
      </c>
      <c r="AB556" s="80">
        <v>0</v>
      </c>
      <c r="AC556" s="80">
        <v>0.29224559330884936</v>
      </c>
      <c r="AD556" s="80">
        <v>0.29224559330884936</v>
      </c>
      <c r="AE556" s="80">
        <v>0</v>
      </c>
      <c r="AF556" s="80">
        <v>0</v>
      </c>
      <c r="AG556" s="80"/>
      <c r="AH556" s="80">
        <v>2.1580444764049051E-3</v>
      </c>
      <c r="AI556" s="80">
        <v>8.9353742370153477E-3</v>
      </c>
      <c r="AJ556" s="80">
        <v>6.2572689231802203E-2</v>
      </c>
      <c r="AK556" s="80">
        <v>0</v>
      </c>
      <c r="AL556" s="80">
        <v>0</v>
      </c>
      <c r="AM556" s="80">
        <v>8.9353742370153477E-3</v>
      </c>
      <c r="AN556" s="41" t="s">
        <v>5558</v>
      </c>
      <c r="AO556" s="41"/>
      <c r="AP556" s="40" t="str" cm="1">
        <f t="array" ref="AP556">IFERROR(_xlfn.IFS(
AR556="MPR ISSUE","PDH",
AR556="BSS Hardware Issue","BSS",
AR556="Sites strategiques, MLL, Pylone, etc.","ENVTECH",
AR556="AKTIVCO DEFAUT GE &amp; POWER Cabinet","AKTIVCO",
AR556="AKTIVCO Coupure ENEO &amp; Baisse de tension","AKTIVCO GRID ONLY",
AR556="Coupure ENEO &amp; Baisse de tension","IHS GRID ONLY",
AR556="Defaut GE &amp; POWER Cabinet","IHS",
AR556="Sharing","Partners",
AR556="Sites strategiques &amp; DataCenter","SST &amp; DC",
AR556="Exclu","Exclu",
AR556="SAT","SAT",
AR556="SPARE-ISSUE","SPARE-ISSUE",
AR556="Fiber CAmtel","TRANS_FO_CAMTEL",
AR556="Fiber AOF","Fiber AOF",
AR556="Projet OCM (HUAWEI)","TRAVAUX-HUAWEI",
AR556="Projet OCM (NOKIA)","TRAVAUX-NOKIA",
AR556="ACCESS-ISSUE","ACCESS-ISSUE",
AR556="Projet OCM (ZTE, NOKIA, autres projets)","TRAVAUX OCM",
AR556="No root CAuse","No root cause",
AR556="ODU HS","PDH",
AR556="IP &amp; VLAN","PDH",
AR556="Warehouse HUAWEI","SPARE-ISSUE",
AR556="SPARE-HS","SPARE-ISSUE",
AR556="Power Telco","BSS",AR556="no impacts","no impacts"
),"")</f>
        <v>No root cause</v>
      </c>
      <c r="AQ556" s="40" t="str" cm="1">
        <f t="array" ref="AQ556">IFERROR(_xlfn.IFS(
AR556="MPR ISSUE","TX ISSUE",
AR556="BSS Hardware Issue","RAN ISSUE",
AR556="Sites strategiques, MLL, Pylone, etc.","ENVTECH",
AR556="AKTIVCO DEFAUT GE &amp; POWER Cabinet","POWER ISSUE",
AR556="AKTIVCO Coupure ENEO &amp; Baisse de tension","POWER ISSUE",
AR556="Coupure ENEO &amp; Baisse de tension","POWER ISSUE",
AR556="Defaut GE &amp; POWER Cabinet","POWER ISSUE",
AR556="Sharing","POWER ISSUE",
AR556="Sites strategiques &amp; DataCenter","POWER ISSUE",
AR556="Exclu","Exclu",
AR556="SAT","TX ISSUE",
AR556="SPARE-ISSUE","SPARE-ISSUE",
AR556="Fiber CAmtel","TX ISSUE",
AR556="Fiber AOF","TX ISSUE",
AR556="Projet OCM (HUAWEI)","TRAVAUX-HUAWEI",
AR556="Projet OCM (NOKIA)","TRAVAUX -NOKIA",
AR556="ACCESS-ISSUE","ACCESS-ISSUE",
AR556="Projet OCM (ZTE, NOKIA, autres projets)","TRAVAUX OCM",
AR556="No root CAuse","No root cause",
AR556="ODU HS","TX ISSUE",
AR556="IP &amp; VLAN","TX ISSUE",
AR556="Warehouse HUAWEI","SPARE-ISSUE",
AR556="SPARE-HS","SPARE-ISSUE",
AR556="Power Telco","RAN ISSUE",AR556="no impacts","no impacts"
),"")</f>
        <v>No root cause</v>
      </c>
      <c r="AR556" s="59" t="s">
        <v>5343</v>
      </c>
      <c r="AS556" s="40" t="str" cm="1">
        <f t="array" ref="AS556">IFERROR(_xlfn.IFS(
AR556="MPR ISSUE","ACTIVE",
AR556="BSS Hardware Issue","ACTIVE",
AR556="Sites strategiques, MLL, Pylone, etc.","PASSIVE",
AR556="AKTIVCO DEFAUT GE &amp; POWER Cabinet","PASSIVE",
AR556="AKTIVCO Coupure ENEO &amp; Baisse de tension","PASSIVE",
AR556="Coupure ENEO &amp; Baisse de tension","PASSIVE",
AR556="Defaut GE &amp; POWER Cabinet","PASSIVE",
AR556="Sharing","PASSIVE",
AR556="Sites strategiques &amp; DataCenter","PASSIVE",
AR556="Exclu","Exclu",
AR556="SAT","ACTIVE",
AR556="SPARE-ISSUE","SPARE-ISSUE",
AR556="Fiber CAmtel","ACTIVE",
AR556="Fiber AOF","ACTIVE",
AR556="Projet OCM (HUAWEI)","PLANNED WORKS",
AR556="Projet OCM (NOKIA)","PLANNED WORKS",
AR556="ACCESS-ISSUE","ACCESS-ISSUE",
AR556="Projet OCM (ZTE, NOKIA, autres projets)","PLANNED WORKS",
AR556="No root CAuse","No root cause",
AR556="ODU HS","ACTIVE",
AR556="IP &amp; VLAN","ACTIVE",
AR556="Warehouse HUAWEI","SPARE-ISSUE",
AR556="SPARE-HS","SPARE-ISSUE",
AR556="Power Telco","ACTIVE", AR556="no impacts","no impacts"
),"")</f>
        <v>No root cause</v>
      </c>
      <c r="AT556" s="99" t="s">
        <v>5661</v>
      </c>
      <c r="AU556" s="99" t="s">
        <v>4234</v>
      </c>
      <c r="AW556" s="17"/>
      <c r="AX556" s="17" t="s">
        <v>5536</v>
      </c>
      <c r="AY556" s="17"/>
      <c r="AZ556" s="17" t="s">
        <v>5536</v>
      </c>
      <c r="BA556" s="7"/>
      <c r="BC556" s="18"/>
      <c r="BD556" s="18"/>
      <c r="BE556" s="18"/>
      <c r="BF556" s="18"/>
      <c r="BG556" s="18"/>
      <c r="BH556" s="18"/>
      <c r="BI556" s="18"/>
      <c r="BJ556" s="18"/>
      <c r="BK556" s="18"/>
      <c r="BM556" s="18"/>
      <c r="BN556" s="18"/>
      <c r="BO556" s="18"/>
      <c r="BP556" s="9" t="s">
        <v>5661</v>
      </c>
      <c r="BQ556" s="14"/>
      <c r="BR556" s="102" t="s">
        <v>5536</v>
      </c>
      <c r="BS556" s="14"/>
      <c r="BT556" s="14"/>
      <c r="BU556" s="9"/>
      <c r="BV556" s="9"/>
      <c r="BW556" s="9"/>
    </row>
    <row r="557" spans="1:75" x14ac:dyDescent="0.35">
      <c r="A557" s="1" t="s">
        <v>1671</v>
      </c>
      <c r="B557" s="8" t="s">
        <v>1672</v>
      </c>
      <c r="C557" s="3" t="s">
        <v>37</v>
      </c>
      <c r="D557" s="1" t="s">
        <v>18</v>
      </c>
      <c r="E557" s="1"/>
      <c r="F557" s="3" t="s">
        <v>37</v>
      </c>
      <c r="G557" s="1" t="s">
        <v>1617</v>
      </c>
      <c r="H557" s="30" t="s">
        <v>5587</v>
      </c>
      <c r="I557" s="27">
        <v>1.5248991961373319E-2</v>
      </c>
      <c r="J557" s="27">
        <v>0.19985988762473889</v>
      </c>
      <c r="K557" s="27">
        <v>2.773176327571889</v>
      </c>
      <c r="L557" s="27">
        <v>0</v>
      </c>
      <c r="M557" s="27">
        <v>6.1901633122451365</v>
      </c>
      <c r="N557" s="27">
        <v>5.8409881489472029E-2</v>
      </c>
      <c r="O557" s="27">
        <v>1.5945451769667809</v>
      </c>
      <c r="P557" s="27">
        <v>0</v>
      </c>
      <c r="Q557" s="27">
        <v>6.1743792679342411</v>
      </c>
      <c r="R557" s="27">
        <v>4.2660437230511965</v>
      </c>
      <c r="S557" s="80">
        <v>2.2073763030308222</v>
      </c>
      <c r="T557" s="80">
        <v>0</v>
      </c>
      <c r="U557" s="80">
        <v>0.39784709202615121</v>
      </c>
      <c r="V557" s="80">
        <v>0.88945319076685136</v>
      </c>
      <c r="W557" s="80">
        <v>0</v>
      </c>
      <c r="X557" s="80">
        <v>0</v>
      </c>
      <c r="Y557" s="80">
        <v>0</v>
      </c>
      <c r="Z557" s="80">
        <v>0</v>
      </c>
      <c r="AA557" s="80">
        <v>0</v>
      </c>
      <c r="AB557" s="80">
        <v>0</v>
      </c>
      <c r="AC557" s="80">
        <v>0</v>
      </c>
      <c r="AD557" s="80">
        <v>0</v>
      </c>
      <c r="AE557" s="80">
        <v>0</v>
      </c>
      <c r="AF557" s="80">
        <v>0</v>
      </c>
      <c r="AG557" s="80"/>
      <c r="AH557" s="80">
        <v>0</v>
      </c>
      <c r="AI557" s="80">
        <v>8.7035182188895943E-3</v>
      </c>
      <c r="AJ557" s="80">
        <v>0</v>
      </c>
      <c r="AK557" s="80">
        <v>0</v>
      </c>
      <c r="AL557" s="80">
        <v>1.6689758726282141E-2</v>
      </c>
      <c r="AM557" s="80">
        <v>8.7035182188895943E-3</v>
      </c>
      <c r="AN557" s="41" t="s">
        <v>5558</v>
      </c>
      <c r="AO557" s="41"/>
      <c r="AP557" s="40" t="str" cm="1">
        <f t="array" ref="AP557">IFERROR(_xlfn.IFS(
AR557="MPR ISSUE","PDH",
AR557="BSS Hardware Issue","BSS",
AR557="Sites strategiques, MLL, Pylone, etc.","ENVTECH",
AR557="AKTIVCO DEFAUT GE &amp; POWER Cabinet","AKTIVCO",
AR557="AKTIVCO Coupure ENEO &amp; Baisse de tension","AKTIVCO GRID ONLY",
AR557="Coupure ENEO &amp; Baisse de tension","IHS GRID ONLY",
AR557="Defaut GE &amp; POWER Cabinet","IHS",
AR557="Sharing","Partners",
AR557="Sites strategiques &amp; DataCenter","SST &amp; DC",
AR557="Exclu","Exclu",
AR557="SAT","SAT",
AR557="SPARE-ISSUE","SPARE-ISSUE",
AR557="Fiber CAmtel","TRANS_FO_CAMTEL",
AR557="Fiber AOF","Fiber AOF",
AR557="Projet OCM (HUAWEI)","TRAVAUX-HUAWEI",
AR557="Projet OCM (NOKIA)","TRAVAUX-NOKIA",
AR557="ACCESS-ISSUE","ACCESS-ISSUE",
AR557="Projet OCM (ZTE, NOKIA, autres projets)","TRAVAUX OCM",
AR557="No root CAuse","No root cause",
AR557="ODU HS","PDH",
AR557="IP &amp; VLAN","PDH",
AR557="Warehouse HUAWEI","SPARE-ISSUE",
AR557="SPARE-HS","SPARE-ISSUE",
AR557="Power Telco","BSS",AR557="no impacts","no impacts"
),"")</f>
        <v>No root cause</v>
      </c>
      <c r="AQ557" s="40" t="str" cm="1">
        <f t="array" ref="AQ557">IFERROR(_xlfn.IFS(
AR557="MPR ISSUE","TX ISSUE",
AR557="BSS Hardware Issue","RAN ISSUE",
AR557="Sites strategiques, MLL, Pylone, etc.","ENVTECH",
AR557="AKTIVCO DEFAUT GE &amp; POWER Cabinet","POWER ISSUE",
AR557="AKTIVCO Coupure ENEO &amp; Baisse de tension","POWER ISSUE",
AR557="Coupure ENEO &amp; Baisse de tension","POWER ISSUE",
AR557="Defaut GE &amp; POWER Cabinet","POWER ISSUE",
AR557="Sharing","POWER ISSUE",
AR557="Sites strategiques &amp; DataCenter","POWER ISSUE",
AR557="Exclu","Exclu",
AR557="SAT","TX ISSUE",
AR557="SPARE-ISSUE","SPARE-ISSUE",
AR557="Fiber CAmtel","TX ISSUE",
AR557="Fiber AOF","TX ISSUE",
AR557="Projet OCM (HUAWEI)","TRAVAUX-HUAWEI",
AR557="Projet OCM (NOKIA)","TRAVAUX -NOKIA",
AR557="ACCESS-ISSUE","ACCESS-ISSUE",
AR557="Projet OCM (ZTE, NOKIA, autres projets)","TRAVAUX OCM",
AR557="No root CAuse","No root cause",
AR557="ODU HS","TX ISSUE",
AR557="IP &amp; VLAN","TX ISSUE",
AR557="Warehouse HUAWEI","SPARE-ISSUE",
AR557="SPARE-HS","SPARE-ISSUE",
AR557="Power Telco","RAN ISSUE",AR557="no impacts","no impacts"
),"")</f>
        <v>No root cause</v>
      </c>
      <c r="AR557" s="59" t="s">
        <v>5343</v>
      </c>
      <c r="AS557" s="40" t="str" cm="1">
        <f t="array" ref="AS557">IFERROR(_xlfn.IFS(
AR557="MPR ISSUE","ACTIVE",
AR557="BSS Hardware Issue","ACTIVE",
AR557="Sites strategiques, MLL, Pylone, etc.","PASSIVE",
AR557="AKTIVCO DEFAUT GE &amp; POWER Cabinet","PASSIVE",
AR557="AKTIVCO Coupure ENEO &amp; Baisse de tension","PASSIVE",
AR557="Coupure ENEO &amp; Baisse de tension","PASSIVE",
AR557="Defaut GE &amp; POWER Cabinet","PASSIVE",
AR557="Sharing","PASSIVE",
AR557="Sites strategiques &amp; DataCenter","PASSIVE",
AR557="Exclu","Exclu",
AR557="SAT","ACTIVE",
AR557="SPARE-ISSUE","SPARE-ISSUE",
AR557="Fiber CAmtel","ACTIVE",
AR557="Fiber AOF","ACTIVE",
AR557="Projet OCM (HUAWEI)","PLANNED WORKS",
AR557="Projet OCM (NOKIA)","PLANNED WORKS",
AR557="ACCESS-ISSUE","ACCESS-ISSUE",
AR557="Projet OCM (ZTE, NOKIA, autres projets)","PLANNED WORKS",
AR557="No root CAuse","No root cause",
AR557="ODU HS","ACTIVE",
AR557="IP &amp; VLAN","ACTIVE",
AR557="Warehouse HUAWEI","SPARE-ISSUE",
AR557="SPARE-HS","SPARE-ISSUE",
AR557="Power Telco","ACTIVE", AR557="no impacts","no impacts"
),"")</f>
        <v>No root cause</v>
      </c>
      <c r="AT557" s="99" t="s">
        <v>5661</v>
      </c>
      <c r="AU557" s="99" t="s">
        <v>1672</v>
      </c>
      <c r="AW557" s="17"/>
      <c r="AX557" s="17" t="s">
        <v>5536</v>
      </c>
      <c r="AY557" s="17"/>
      <c r="AZ557" s="17" t="s">
        <v>5536</v>
      </c>
      <c r="BA557" s="7"/>
      <c r="BC557" s="18"/>
      <c r="BD557" s="18"/>
      <c r="BE557" s="18"/>
      <c r="BF557" s="18"/>
      <c r="BG557" s="18"/>
      <c r="BH557" s="18"/>
      <c r="BI557" s="18"/>
      <c r="BJ557" s="18"/>
      <c r="BK557" s="18"/>
      <c r="BM557" s="18"/>
      <c r="BN557" s="18"/>
      <c r="BO557" s="18"/>
      <c r="BP557" s="9" t="s">
        <v>5661</v>
      </c>
      <c r="BQ557" s="14"/>
      <c r="BR557" s="102" t="s">
        <v>5536</v>
      </c>
      <c r="BS557" s="14"/>
      <c r="BT557" s="14"/>
      <c r="BU557" s="9"/>
      <c r="BV557" s="9"/>
      <c r="BW557" s="9"/>
    </row>
    <row r="558" spans="1:75" x14ac:dyDescent="0.35">
      <c r="A558" s="1" t="s">
        <v>3328</v>
      </c>
      <c r="B558" s="8" t="s">
        <v>3329</v>
      </c>
      <c r="C558" s="3" t="s">
        <v>55</v>
      </c>
      <c r="D558" s="1" t="s">
        <v>11</v>
      </c>
      <c r="E558" s="1" t="s">
        <v>12</v>
      </c>
      <c r="F558" s="3" t="s">
        <v>55</v>
      </c>
      <c r="G558" s="1" t="s">
        <v>1624</v>
      </c>
      <c r="H558" s="28" t="s">
        <v>5589</v>
      </c>
      <c r="I558" s="27">
        <v>0</v>
      </c>
      <c r="J558" s="27">
        <v>0</v>
      </c>
      <c r="K558" s="27">
        <v>0</v>
      </c>
      <c r="L558" s="27">
        <v>0</v>
      </c>
      <c r="M558" s="27">
        <v>0</v>
      </c>
      <c r="N558" s="27">
        <v>0</v>
      </c>
      <c r="O558" s="27">
        <v>0</v>
      </c>
      <c r="P558" s="27">
        <v>0</v>
      </c>
      <c r="Q558" s="27">
        <v>0</v>
      </c>
      <c r="R558" s="27">
        <v>0</v>
      </c>
      <c r="S558" s="80">
        <v>0</v>
      </c>
      <c r="T558" s="80">
        <v>27.735508642165538</v>
      </c>
      <c r="U558" s="80">
        <v>7.6005078003498543</v>
      </c>
      <c r="V558" s="80">
        <v>28.451497861217419</v>
      </c>
      <c r="W558" s="80">
        <v>27.735508642165538</v>
      </c>
      <c r="X558" s="80">
        <v>27.737113799214125</v>
      </c>
      <c r="Y558" s="80">
        <v>16.162415497398936</v>
      </c>
      <c r="Z558" s="80">
        <v>0</v>
      </c>
      <c r="AA558" s="80">
        <v>0</v>
      </c>
      <c r="AB558" s="80">
        <v>0</v>
      </c>
      <c r="AC558" s="80">
        <v>8.6926388211155921</v>
      </c>
      <c r="AD558" s="80">
        <v>8.6926388211155921</v>
      </c>
      <c r="AE558" s="80">
        <v>7.4363359044382236</v>
      </c>
      <c r="AF558" s="80">
        <v>0</v>
      </c>
      <c r="AG558" s="80"/>
      <c r="AH558" s="80">
        <v>1.159280090630734E-3</v>
      </c>
      <c r="AI558" s="80">
        <v>8.4538271224456618E-3</v>
      </c>
      <c r="AJ558" s="80">
        <v>5.6203014280061872E-3</v>
      </c>
      <c r="AK558" s="80">
        <v>2.2791140079765806E-2</v>
      </c>
      <c r="AL558" s="80">
        <v>0</v>
      </c>
      <c r="AM558" s="80">
        <v>8.4538271224456618E-3</v>
      </c>
      <c r="AN558" s="41" t="s">
        <v>5591</v>
      </c>
      <c r="AO558" s="41"/>
      <c r="AP558" s="40" t="str" cm="1">
        <f t="array" ref="AP558">IFERROR(_xlfn.IFS(
AR558="MPR ISSUE","PDH",
AR558="BSS Hardware Issue","BSS",
AR558="Sites strategiques, MLL, Pylone, etc.","ENVTECH",
AR558="AKTIVCO DEFAUT GE &amp; POWER Cabinet","AKTIVCO",
AR558="AKTIVCO Coupure ENEO &amp; Baisse de tension","AKTIVCO GRID ONLY",
AR558="Coupure ENEO &amp; Baisse de tension","IHS GRID ONLY",
AR558="Defaut GE &amp; POWER Cabinet","IHS",
AR558="Sharing","Partners",
AR558="Sites strategiques &amp; DataCenter","SST &amp; DC",
AR558="Exclu","Exclu",
AR558="SAT","SAT",
AR558="SPARE-ISSUE","SPARE-ISSUE",
AR558="Fiber CAmtel","TRANS_FO_CAMTEL",
AR558="Fiber AOF","Fiber AOF",
AR558="Projet OCM (HUAWEI)","TRAVAUX-HUAWEI",
AR558="Projet OCM (NOKIA)","TRAVAUX-NOKIA",
AR558="ACCESS-ISSUE","ACCESS-ISSUE",
AR558="Projet OCM (ZTE, NOKIA, autres projets)","TRAVAUX OCM",
AR558="No root CAuse","No root cause",
AR558="ODU HS","PDH",
AR558="IP &amp; VLAN","PDH",
AR558="Warehouse HUAWEI","SPARE-ISSUE",
AR558="SPARE-HS","SPARE-ISSUE",
AR558="Power Telco","BSS",AR558="no impacts","no impacts"
),"")</f>
        <v>No root cause</v>
      </c>
      <c r="AQ558" s="40" t="str" cm="1">
        <f t="array" ref="AQ558">IFERROR(_xlfn.IFS(
AR558="MPR ISSUE","TX ISSUE",
AR558="BSS Hardware Issue","RAN ISSUE",
AR558="Sites strategiques, MLL, Pylone, etc.","ENVTECH",
AR558="AKTIVCO DEFAUT GE &amp; POWER Cabinet","POWER ISSUE",
AR558="AKTIVCO Coupure ENEO &amp; Baisse de tension","POWER ISSUE",
AR558="Coupure ENEO &amp; Baisse de tension","POWER ISSUE",
AR558="Defaut GE &amp; POWER Cabinet","POWER ISSUE",
AR558="Sharing","POWER ISSUE",
AR558="Sites strategiques &amp; DataCenter","POWER ISSUE",
AR558="Exclu","Exclu",
AR558="SAT","TX ISSUE",
AR558="SPARE-ISSUE","SPARE-ISSUE",
AR558="Fiber CAmtel","TX ISSUE",
AR558="Fiber AOF","TX ISSUE",
AR558="Projet OCM (HUAWEI)","TRAVAUX-HUAWEI",
AR558="Projet OCM (NOKIA)","TRAVAUX -NOKIA",
AR558="ACCESS-ISSUE","ACCESS-ISSUE",
AR558="Projet OCM (ZTE, NOKIA, autres projets)","TRAVAUX OCM",
AR558="No root CAuse","No root cause",
AR558="ODU HS","TX ISSUE",
AR558="IP &amp; VLAN","TX ISSUE",
AR558="Warehouse HUAWEI","SPARE-ISSUE",
AR558="SPARE-HS","SPARE-ISSUE",
AR558="Power Telco","RAN ISSUE",AR558="no impacts","no impacts"
),"")</f>
        <v>No root cause</v>
      </c>
      <c r="AR558" s="59" t="s">
        <v>5343</v>
      </c>
      <c r="AS558" s="40" t="str" cm="1">
        <f t="array" ref="AS558">IFERROR(_xlfn.IFS(
AR558="MPR ISSUE","ACTIVE",
AR558="BSS Hardware Issue","ACTIVE",
AR558="Sites strategiques, MLL, Pylone, etc.","PASSIVE",
AR558="AKTIVCO DEFAUT GE &amp; POWER Cabinet","PASSIVE",
AR558="AKTIVCO Coupure ENEO &amp; Baisse de tension","PASSIVE",
AR558="Coupure ENEO &amp; Baisse de tension","PASSIVE",
AR558="Defaut GE &amp; POWER Cabinet","PASSIVE",
AR558="Sharing","PASSIVE",
AR558="Sites strategiques &amp; DataCenter","PASSIVE",
AR558="Exclu","Exclu",
AR558="SAT","ACTIVE",
AR558="SPARE-ISSUE","SPARE-ISSUE",
AR558="Fiber CAmtel","ACTIVE",
AR558="Fiber AOF","ACTIVE",
AR558="Projet OCM (HUAWEI)","PLANNED WORKS",
AR558="Projet OCM (NOKIA)","PLANNED WORKS",
AR558="ACCESS-ISSUE","ACCESS-ISSUE",
AR558="Projet OCM (ZTE, NOKIA, autres projets)","PLANNED WORKS",
AR558="No root CAuse","No root cause",
AR558="ODU HS","ACTIVE",
AR558="IP &amp; VLAN","ACTIVE",
AR558="Warehouse HUAWEI","SPARE-ISSUE",
AR558="SPARE-HS","SPARE-ISSUE",
AR558="Power Telco","ACTIVE", AR558="no impacts","no impacts"
),"")</f>
        <v>No root cause</v>
      </c>
      <c r="AT558" s="99" t="s">
        <v>5661</v>
      </c>
      <c r="AU558" s="99" t="s">
        <v>3329</v>
      </c>
      <c r="AW558" s="17"/>
      <c r="AX558" s="17" t="s">
        <v>5536</v>
      </c>
      <c r="AY558" s="17"/>
      <c r="AZ558" s="17" t="s">
        <v>5536</v>
      </c>
      <c r="BA558" s="7"/>
      <c r="BC558" s="18"/>
      <c r="BD558" s="18"/>
      <c r="BE558" s="18"/>
      <c r="BF558" s="18"/>
      <c r="BG558" s="18"/>
      <c r="BH558" s="18"/>
      <c r="BI558" s="18"/>
      <c r="BJ558" s="18"/>
      <c r="BK558" s="18"/>
      <c r="BM558" s="18"/>
      <c r="BN558" s="18"/>
      <c r="BO558" s="18"/>
      <c r="BP558" s="9" t="s">
        <v>5661</v>
      </c>
      <c r="BQ558" s="14"/>
      <c r="BR558" s="102" t="s">
        <v>5536</v>
      </c>
      <c r="BS558" s="14"/>
      <c r="BT558" s="14"/>
      <c r="BU558" s="9"/>
      <c r="BV558" s="9"/>
      <c r="BW558" s="9"/>
    </row>
    <row r="559" spans="1:75" x14ac:dyDescent="0.35">
      <c r="A559" s="1" t="s">
        <v>3319</v>
      </c>
      <c r="B559" s="1" t="s">
        <v>3320</v>
      </c>
      <c r="C559" s="3" t="s">
        <v>55</v>
      </c>
      <c r="D559" s="1" t="s">
        <v>11</v>
      </c>
      <c r="E559" s="1" t="s">
        <v>12</v>
      </c>
      <c r="F559" s="3" t="s">
        <v>55</v>
      </c>
      <c r="G559" s="1" t="s">
        <v>1624</v>
      </c>
      <c r="H559" s="28" t="s">
        <v>5589</v>
      </c>
      <c r="I559" s="27">
        <v>11.931934920512624</v>
      </c>
      <c r="J559" s="27">
        <v>11.931934920512624</v>
      </c>
      <c r="K559" s="27">
        <v>13.029844506653195</v>
      </c>
      <c r="L559" s="27">
        <v>13.52371566034021</v>
      </c>
      <c r="M559" s="27">
        <v>10.216664098415391</v>
      </c>
      <c r="N559" s="27">
        <v>6.7571404519551512</v>
      </c>
      <c r="O559" s="27">
        <v>0</v>
      </c>
      <c r="P559" s="27">
        <v>0</v>
      </c>
      <c r="Q559" s="27">
        <v>0</v>
      </c>
      <c r="R559" s="27">
        <v>0</v>
      </c>
      <c r="S559" s="80">
        <v>0</v>
      </c>
      <c r="T559" s="80">
        <v>27.737113799214125</v>
      </c>
      <c r="U559" s="80">
        <v>7.5903418057089391</v>
      </c>
      <c r="V559" s="80">
        <v>28.440172586485872</v>
      </c>
      <c r="W559" s="80">
        <v>27.737113799214125</v>
      </c>
      <c r="X559" s="80">
        <v>27.737113799214125</v>
      </c>
      <c r="Y559" s="80">
        <v>16.162897044513503</v>
      </c>
      <c r="Z559" s="80">
        <v>0</v>
      </c>
      <c r="AA559" s="80">
        <v>0</v>
      </c>
      <c r="AB559" s="80">
        <v>0</v>
      </c>
      <c r="AC559" s="80">
        <v>0</v>
      </c>
      <c r="AD559" s="80">
        <v>0</v>
      </c>
      <c r="AE559" s="80">
        <v>1.8229233548210362</v>
      </c>
      <c r="AF559" s="80">
        <v>0</v>
      </c>
      <c r="AG559" s="80"/>
      <c r="AH559" s="80">
        <v>2.9427879223703239E-3</v>
      </c>
      <c r="AI559" s="80">
        <v>8.1863009476847211E-3</v>
      </c>
      <c r="AJ559" s="80">
        <v>3.7468676186707909E-3</v>
      </c>
      <c r="AK559" s="80">
        <v>2.2791140079765803E-2</v>
      </c>
      <c r="AL559" s="80">
        <v>0</v>
      </c>
      <c r="AM559" s="80">
        <v>8.1863009476847211E-3</v>
      </c>
      <c r="AN559" s="41" t="s">
        <v>5591</v>
      </c>
      <c r="AO559" s="41"/>
      <c r="AP559" s="40" t="str" cm="1">
        <f t="array" ref="AP559">IFERROR(_xlfn.IFS(
AR559="MPR ISSUE","PDH",
AR559="BSS Hardware Issue","BSS",
AR559="Sites strategiques, MLL, Pylone, etc.","ENVTECH",
AR559="AKTIVCO DEFAUT GE &amp; POWER Cabinet","AKTIVCO",
AR559="AKTIVCO Coupure ENEO &amp; Baisse de tension","AKTIVCO GRID ONLY",
AR559="Coupure ENEO &amp; Baisse de tension","IHS GRID ONLY",
AR559="Defaut GE &amp; POWER Cabinet","IHS",
AR559="Sharing","Partners",
AR559="Sites strategiques &amp; DataCenter","SST &amp; DC",
AR559="Exclu","Exclu",
AR559="SAT","SAT",
AR559="SPARE-ISSUE","SPARE-ISSUE",
AR559="Fiber CAmtel","TRANS_FO_CAMTEL",
AR559="Fiber AOF","Fiber AOF",
AR559="Projet OCM (HUAWEI)","TRAVAUX-HUAWEI",
AR559="Projet OCM (NOKIA)","TRAVAUX-NOKIA",
AR559="ACCESS-ISSUE","ACCESS-ISSUE",
AR559="Projet OCM (ZTE, NOKIA, autres projets)","TRAVAUX OCM",
AR559="No root CAuse","No root cause",
AR559="ODU HS","PDH",
AR559="IP &amp; VLAN","PDH",
AR559="Warehouse HUAWEI","SPARE-ISSUE",
AR559="SPARE-HS","SPARE-ISSUE",
AR559="Power Telco","BSS",AR559="no impacts","no impacts"
),"")</f>
        <v>No root cause</v>
      </c>
      <c r="AQ559" s="40" t="str" cm="1">
        <f t="array" ref="AQ559">IFERROR(_xlfn.IFS(
AR559="MPR ISSUE","TX ISSUE",
AR559="BSS Hardware Issue","RAN ISSUE",
AR559="Sites strategiques, MLL, Pylone, etc.","ENVTECH",
AR559="AKTIVCO DEFAUT GE &amp; POWER Cabinet","POWER ISSUE",
AR559="AKTIVCO Coupure ENEO &amp; Baisse de tension","POWER ISSUE",
AR559="Coupure ENEO &amp; Baisse de tension","POWER ISSUE",
AR559="Defaut GE &amp; POWER Cabinet","POWER ISSUE",
AR559="Sharing","POWER ISSUE",
AR559="Sites strategiques &amp; DataCenter","POWER ISSUE",
AR559="Exclu","Exclu",
AR559="SAT","TX ISSUE",
AR559="SPARE-ISSUE","SPARE-ISSUE",
AR559="Fiber CAmtel","TX ISSUE",
AR559="Fiber AOF","TX ISSUE",
AR559="Projet OCM (HUAWEI)","TRAVAUX-HUAWEI",
AR559="Projet OCM (NOKIA)","TRAVAUX -NOKIA",
AR559="ACCESS-ISSUE","ACCESS-ISSUE",
AR559="Projet OCM (ZTE, NOKIA, autres projets)","TRAVAUX OCM",
AR559="No root CAuse","No root cause",
AR559="ODU HS","TX ISSUE",
AR559="IP &amp; VLAN","TX ISSUE",
AR559="Warehouse HUAWEI","SPARE-ISSUE",
AR559="SPARE-HS","SPARE-ISSUE",
AR559="Power Telco","RAN ISSUE",AR559="no impacts","no impacts"
),"")</f>
        <v>No root cause</v>
      </c>
      <c r="AR559" s="59" t="s">
        <v>5343</v>
      </c>
      <c r="AS559" s="40" t="str" cm="1">
        <f t="array" ref="AS559">IFERROR(_xlfn.IFS(
AR559="MPR ISSUE","ACTIVE",
AR559="BSS Hardware Issue","ACTIVE",
AR559="Sites strategiques, MLL, Pylone, etc.","PASSIVE",
AR559="AKTIVCO DEFAUT GE &amp; POWER Cabinet","PASSIVE",
AR559="AKTIVCO Coupure ENEO &amp; Baisse de tension","PASSIVE",
AR559="Coupure ENEO &amp; Baisse de tension","PASSIVE",
AR559="Defaut GE &amp; POWER Cabinet","PASSIVE",
AR559="Sharing","PASSIVE",
AR559="Sites strategiques &amp; DataCenter","PASSIVE",
AR559="Exclu","Exclu",
AR559="SAT","ACTIVE",
AR559="SPARE-ISSUE","SPARE-ISSUE",
AR559="Fiber CAmtel","ACTIVE",
AR559="Fiber AOF","ACTIVE",
AR559="Projet OCM (HUAWEI)","PLANNED WORKS",
AR559="Projet OCM (NOKIA)","PLANNED WORKS",
AR559="ACCESS-ISSUE","ACCESS-ISSUE",
AR559="Projet OCM (ZTE, NOKIA, autres projets)","PLANNED WORKS",
AR559="No root CAuse","No root cause",
AR559="ODU HS","ACTIVE",
AR559="IP &amp; VLAN","ACTIVE",
AR559="Warehouse HUAWEI","SPARE-ISSUE",
AR559="SPARE-HS","SPARE-ISSUE",
AR559="Power Telco","ACTIVE", AR559="no impacts","no impacts"
),"")</f>
        <v>No root cause</v>
      </c>
      <c r="AT559" s="99" t="s">
        <v>5661</v>
      </c>
      <c r="AU559" s="99" t="s">
        <v>3320</v>
      </c>
      <c r="AW559" s="17"/>
      <c r="AX559" s="17" t="s">
        <v>5536</v>
      </c>
      <c r="AY559" s="17"/>
      <c r="AZ559" s="17" t="s">
        <v>5536</v>
      </c>
      <c r="BA559" s="7"/>
      <c r="BC559" s="18"/>
      <c r="BD559" s="18"/>
      <c r="BE559" s="18"/>
      <c r="BF559" s="18"/>
      <c r="BG559" s="18"/>
      <c r="BH559" s="18"/>
      <c r="BI559" s="18"/>
      <c r="BJ559" s="18"/>
      <c r="BK559" s="18"/>
      <c r="BM559" s="18"/>
      <c r="BN559" s="18"/>
      <c r="BO559" s="18"/>
      <c r="BP559" s="9" t="s">
        <v>5661</v>
      </c>
      <c r="BQ559" s="14"/>
      <c r="BR559" s="102" t="s">
        <v>5536</v>
      </c>
      <c r="BS559" s="14"/>
      <c r="BT559" s="14"/>
      <c r="BU559" s="9"/>
      <c r="BV559" s="9"/>
      <c r="BW559" s="9"/>
    </row>
    <row r="560" spans="1:75" x14ac:dyDescent="0.35">
      <c r="A560" s="1" t="s">
        <v>1801</v>
      </c>
      <c r="B560" s="8" t="s">
        <v>1802</v>
      </c>
      <c r="C560" s="3" t="s">
        <v>55</v>
      </c>
      <c r="D560" s="1" t="s">
        <v>11</v>
      </c>
      <c r="E560" s="1" t="s">
        <v>12</v>
      </c>
      <c r="F560" s="3" t="s">
        <v>55</v>
      </c>
      <c r="G560" s="1" t="s">
        <v>1624</v>
      </c>
      <c r="H560" s="28" t="s">
        <v>5589</v>
      </c>
      <c r="I560" s="27">
        <v>0</v>
      </c>
      <c r="J560" s="27">
        <v>0</v>
      </c>
      <c r="K560" s="27">
        <v>1.908478225509584</v>
      </c>
      <c r="L560" s="27">
        <v>0</v>
      </c>
      <c r="M560" s="27">
        <v>0</v>
      </c>
      <c r="N560" s="27">
        <v>0</v>
      </c>
      <c r="O560" s="27">
        <v>0</v>
      </c>
      <c r="P560" s="27">
        <v>0</v>
      </c>
      <c r="Q560" s="27">
        <v>0</v>
      </c>
      <c r="R560" s="27">
        <v>0</v>
      </c>
      <c r="S560" s="80">
        <v>0</v>
      </c>
      <c r="T560" s="80">
        <v>27.737113799214125</v>
      </c>
      <c r="U560" s="80">
        <v>1.3452821224028559</v>
      </c>
      <c r="V560" s="80">
        <v>5.799432416467627</v>
      </c>
      <c r="W560" s="80">
        <v>27.737113799214125</v>
      </c>
      <c r="X560" s="80">
        <v>27.737113799214125</v>
      </c>
      <c r="Y560" s="80">
        <v>15.098767096706077</v>
      </c>
      <c r="Z560" s="80">
        <v>1.3916354909497681</v>
      </c>
      <c r="AA560" s="80">
        <v>1.0003873779010537</v>
      </c>
      <c r="AB560" s="80">
        <v>0</v>
      </c>
      <c r="AC560" s="80">
        <v>0</v>
      </c>
      <c r="AD560" s="80">
        <v>0</v>
      </c>
      <c r="AE560" s="80">
        <v>1.7997377530084209</v>
      </c>
      <c r="AF560" s="80">
        <v>0</v>
      </c>
      <c r="AG560" s="80"/>
      <c r="AH560" s="80">
        <v>3.1211387055442835E-3</v>
      </c>
      <c r="AI560" s="80">
        <v>7.8474344596542005E-3</v>
      </c>
      <c r="AJ560" s="80">
        <v>3.7468676186707913E-3</v>
      </c>
      <c r="AK560" s="80">
        <v>2.1781742267375243E-2</v>
      </c>
      <c r="AL560" s="80">
        <v>0</v>
      </c>
      <c r="AM560" s="80">
        <v>7.8474344596542005E-3</v>
      </c>
      <c r="AN560" s="41" t="s">
        <v>5591</v>
      </c>
      <c r="AO560" s="41"/>
      <c r="AP560" s="40" t="str" cm="1">
        <f t="array" ref="AP560">IFERROR(_xlfn.IFS(
AR560="MPR ISSUE","PDH",
AR560="BSS Hardware Issue","BSS",
AR560="Sites strategiques, MLL, Pylone, etc.","ENVTECH",
AR560="AKTIVCO DEFAUT GE &amp; POWER Cabinet","AKTIVCO",
AR560="AKTIVCO Coupure ENEO &amp; Baisse de tension","AKTIVCO GRID ONLY",
AR560="Coupure ENEO &amp; Baisse de tension","IHS GRID ONLY",
AR560="Defaut GE &amp; POWER Cabinet","IHS",
AR560="Sharing","Partners",
AR560="Sites strategiques &amp; DataCenter","SST &amp; DC",
AR560="Exclu","Exclu",
AR560="SAT","SAT",
AR560="SPARE-ISSUE","SPARE-ISSUE",
AR560="Fiber CAmtel","TRANS_FO_CAMTEL",
AR560="Fiber AOF","Fiber AOF",
AR560="Projet OCM (HUAWEI)","TRAVAUX-HUAWEI",
AR560="Projet OCM (NOKIA)","TRAVAUX-NOKIA",
AR560="ACCESS-ISSUE","ACCESS-ISSUE",
AR560="Projet OCM (ZTE, NOKIA, autres projets)","TRAVAUX OCM",
AR560="No root CAuse","No root cause",
AR560="ODU HS","PDH",
AR560="IP &amp; VLAN","PDH",
AR560="Warehouse HUAWEI","SPARE-ISSUE",
AR560="SPARE-HS","SPARE-ISSUE",
AR560="Power Telco","BSS",AR560="no impacts","no impacts"
),"")</f>
        <v>No root cause</v>
      </c>
      <c r="AQ560" s="40" t="str" cm="1">
        <f t="array" ref="AQ560">IFERROR(_xlfn.IFS(
AR560="MPR ISSUE","TX ISSUE",
AR560="BSS Hardware Issue","RAN ISSUE",
AR560="Sites strategiques, MLL, Pylone, etc.","ENVTECH",
AR560="AKTIVCO DEFAUT GE &amp; POWER Cabinet","POWER ISSUE",
AR560="AKTIVCO Coupure ENEO &amp; Baisse de tension","POWER ISSUE",
AR560="Coupure ENEO &amp; Baisse de tension","POWER ISSUE",
AR560="Defaut GE &amp; POWER Cabinet","POWER ISSUE",
AR560="Sharing","POWER ISSUE",
AR560="Sites strategiques &amp; DataCenter","POWER ISSUE",
AR560="Exclu","Exclu",
AR560="SAT","TX ISSUE",
AR560="SPARE-ISSUE","SPARE-ISSUE",
AR560="Fiber CAmtel","TX ISSUE",
AR560="Fiber AOF","TX ISSUE",
AR560="Projet OCM (HUAWEI)","TRAVAUX-HUAWEI",
AR560="Projet OCM (NOKIA)","TRAVAUX -NOKIA",
AR560="ACCESS-ISSUE","ACCESS-ISSUE",
AR560="Projet OCM (ZTE, NOKIA, autres projets)","TRAVAUX OCM",
AR560="No root CAuse","No root cause",
AR560="ODU HS","TX ISSUE",
AR560="IP &amp; VLAN","TX ISSUE",
AR560="Warehouse HUAWEI","SPARE-ISSUE",
AR560="SPARE-HS","SPARE-ISSUE",
AR560="Power Telco","RAN ISSUE",AR560="no impacts","no impacts"
),"")</f>
        <v>No root cause</v>
      </c>
      <c r="AR560" s="59" t="s">
        <v>5343</v>
      </c>
      <c r="AS560" s="40" t="str" cm="1">
        <f t="array" ref="AS560">IFERROR(_xlfn.IFS(
AR560="MPR ISSUE","ACTIVE",
AR560="BSS Hardware Issue","ACTIVE",
AR560="Sites strategiques, MLL, Pylone, etc.","PASSIVE",
AR560="AKTIVCO DEFAUT GE &amp; POWER Cabinet","PASSIVE",
AR560="AKTIVCO Coupure ENEO &amp; Baisse de tension","PASSIVE",
AR560="Coupure ENEO &amp; Baisse de tension","PASSIVE",
AR560="Defaut GE &amp; POWER Cabinet","PASSIVE",
AR560="Sharing","PASSIVE",
AR560="Sites strategiques &amp; DataCenter","PASSIVE",
AR560="Exclu","Exclu",
AR560="SAT","ACTIVE",
AR560="SPARE-ISSUE","SPARE-ISSUE",
AR560="Fiber CAmtel","ACTIVE",
AR560="Fiber AOF","ACTIVE",
AR560="Projet OCM (HUAWEI)","PLANNED WORKS",
AR560="Projet OCM (NOKIA)","PLANNED WORKS",
AR560="ACCESS-ISSUE","ACCESS-ISSUE",
AR560="Projet OCM (ZTE, NOKIA, autres projets)","PLANNED WORKS",
AR560="No root CAuse","No root cause",
AR560="ODU HS","ACTIVE",
AR560="IP &amp; VLAN","ACTIVE",
AR560="Warehouse HUAWEI","SPARE-ISSUE",
AR560="SPARE-HS","SPARE-ISSUE",
AR560="Power Telco","ACTIVE", AR560="no impacts","no impacts"
),"")</f>
        <v>No root cause</v>
      </c>
      <c r="AT560" s="99" t="s">
        <v>5661</v>
      </c>
      <c r="AU560" s="99" t="s">
        <v>1802</v>
      </c>
      <c r="AW560" s="17"/>
      <c r="AX560" s="17" t="s">
        <v>5536</v>
      </c>
      <c r="AY560" s="17"/>
      <c r="AZ560" s="17" t="s">
        <v>5536</v>
      </c>
      <c r="BA560" s="7"/>
      <c r="BC560" s="18"/>
      <c r="BD560" s="18"/>
      <c r="BE560" s="18"/>
      <c r="BF560" s="18"/>
      <c r="BG560" s="18"/>
      <c r="BH560" s="18"/>
      <c r="BI560" s="18"/>
      <c r="BJ560" s="18"/>
      <c r="BK560" s="18"/>
      <c r="BM560" s="18"/>
      <c r="BN560" s="18"/>
      <c r="BO560" s="18"/>
      <c r="BP560" s="9" t="s">
        <v>5661</v>
      </c>
      <c r="BQ560" s="14"/>
      <c r="BR560" s="102" t="s">
        <v>5536</v>
      </c>
      <c r="BS560" s="14"/>
      <c r="BT560" s="14"/>
      <c r="BU560" s="9"/>
      <c r="BV560" s="9"/>
      <c r="BW560" s="9"/>
    </row>
    <row r="561" spans="1:75" x14ac:dyDescent="0.35">
      <c r="A561" s="3" t="s">
        <v>1475</v>
      </c>
      <c r="B561" s="24" t="s">
        <v>1476</v>
      </c>
      <c r="C561" s="3" t="s">
        <v>37</v>
      </c>
      <c r="D561" s="3" t="s">
        <v>11</v>
      </c>
      <c r="E561" s="3" t="s">
        <v>12</v>
      </c>
      <c r="F561" s="3" t="s">
        <v>37</v>
      </c>
      <c r="G561" s="3" t="s">
        <v>1475</v>
      </c>
      <c r="H561" s="29" t="s">
        <v>5588</v>
      </c>
      <c r="I561" s="27">
        <v>5.7925002461536597E-2</v>
      </c>
      <c r="J561" s="27">
        <v>0.19509804821771382</v>
      </c>
      <c r="K561" s="27">
        <v>0</v>
      </c>
      <c r="L561" s="27">
        <v>1.3376308738047311E-3</v>
      </c>
      <c r="M561" s="27">
        <v>8.3650602405639096E-2</v>
      </c>
      <c r="N561" s="27">
        <v>0.48016726648518404</v>
      </c>
      <c r="O561" s="27">
        <v>0.46698820623987697</v>
      </c>
      <c r="P561" s="27">
        <v>0</v>
      </c>
      <c r="Q561" s="27">
        <v>2.5424036483801184E-2</v>
      </c>
      <c r="R561" s="27">
        <v>8.229160256236618</v>
      </c>
      <c r="S561" s="80">
        <v>9.2967439521690061</v>
      </c>
      <c r="T561" s="80">
        <v>1.685414900993909E-2</v>
      </c>
      <c r="U561" s="80">
        <v>0</v>
      </c>
      <c r="V561" s="80">
        <v>0</v>
      </c>
      <c r="W561" s="80">
        <v>1.685414900993909E-2</v>
      </c>
      <c r="X561" s="80">
        <v>4.1894598967562806E-2</v>
      </c>
      <c r="Y561" s="80">
        <v>0.31593057731435098</v>
      </c>
      <c r="Z561" s="80">
        <v>3.9522533551349333E-2</v>
      </c>
      <c r="AA561" s="80">
        <v>8.150630791049782E-3</v>
      </c>
      <c r="AB561" s="80">
        <v>1.3022817485796143</v>
      </c>
      <c r="AC561" s="80">
        <v>2.4077355728483103E-3</v>
      </c>
      <c r="AD561" s="80">
        <v>2.4077355728483103E-3</v>
      </c>
      <c r="AE561" s="80">
        <v>0.69430176381790532</v>
      </c>
      <c r="AF561" s="80">
        <v>9.4187048594167821E-2</v>
      </c>
      <c r="AG561" s="80"/>
      <c r="AH561" s="80">
        <v>7.1340313269589077E-4</v>
      </c>
      <c r="AI561" s="80">
        <v>7.8474344596541137E-3</v>
      </c>
      <c r="AJ561" s="80">
        <v>0</v>
      </c>
      <c r="AK561" s="80">
        <v>2.3375528286939031E-2</v>
      </c>
      <c r="AL561" s="80">
        <v>0</v>
      </c>
      <c r="AM561" s="80">
        <v>7.8474344596541137E-3</v>
      </c>
      <c r="AN561" s="41" t="s">
        <v>5558</v>
      </c>
      <c r="AO561" s="41"/>
      <c r="AP561" s="40" t="str" cm="1">
        <f t="array" ref="AP561">IFERROR(_xlfn.IFS(
AR561="MPR ISSUE","PDH",
AR561="BSS Hardware Issue","BSS",
AR561="Sites strategiques, MLL, Pylone, etc.","ENVTECH",
AR561="AKTIVCO DEFAUT GE &amp; POWER Cabinet","AKTIVCO",
AR561="AKTIVCO Coupure ENEO &amp; Baisse de tension","AKTIVCO GRID ONLY",
AR561="Coupure ENEO &amp; Baisse de tension","IHS GRID ONLY",
AR561="Defaut GE &amp; POWER Cabinet","IHS",
AR561="Sharing","Partners",
AR561="Sites strategiques &amp; DataCenter","SST &amp; DC",
AR561="Exclu","Exclu",
AR561="SAT","SAT",
AR561="SPARE-ISSUE","SPARE-ISSUE",
AR561="Fiber CAmtel","TRANS_FO_CAMTEL",
AR561="Fiber AOF","Fiber AOF",
AR561="Projet OCM (HUAWEI)","TRAVAUX-HUAWEI",
AR561="Projet OCM (NOKIA)","TRAVAUX-NOKIA",
AR561="ACCESS-ISSUE","ACCESS-ISSUE",
AR561="Projet OCM (ZTE, NOKIA, autres projets)","TRAVAUX OCM",
AR561="No root CAuse","No root cause",
AR561="ODU HS","PDH",
AR561="IP &amp; VLAN","PDH",
AR561="Warehouse HUAWEI","SPARE-ISSUE",
AR561="SPARE-HS","SPARE-ISSUE",
AR561="Power Telco","BSS",AR561="no impacts","no impacts"
),"")</f>
        <v>No root cause</v>
      </c>
      <c r="AQ561" s="40" t="str" cm="1">
        <f t="array" ref="AQ561">IFERROR(_xlfn.IFS(
AR561="MPR ISSUE","TX ISSUE",
AR561="BSS Hardware Issue","RAN ISSUE",
AR561="Sites strategiques, MLL, Pylone, etc.","ENVTECH",
AR561="AKTIVCO DEFAUT GE &amp; POWER Cabinet","POWER ISSUE",
AR561="AKTIVCO Coupure ENEO &amp; Baisse de tension","POWER ISSUE",
AR561="Coupure ENEO &amp; Baisse de tension","POWER ISSUE",
AR561="Defaut GE &amp; POWER Cabinet","POWER ISSUE",
AR561="Sharing","POWER ISSUE",
AR561="Sites strategiques &amp; DataCenter","POWER ISSUE",
AR561="Exclu","Exclu",
AR561="SAT","TX ISSUE",
AR561="SPARE-ISSUE","SPARE-ISSUE",
AR561="Fiber CAmtel","TX ISSUE",
AR561="Fiber AOF","TX ISSUE",
AR561="Projet OCM (HUAWEI)","TRAVAUX-HUAWEI",
AR561="Projet OCM (NOKIA)","TRAVAUX -NOKIA",
AR561="ACCESS-ISSUE","ACCESS-ISSUE",
AR561="Projet OCM (ZTE, NOKIA, autres projets)","TRAVAUX OCM",
AR561="No root CAuse","No root cause",
AR561="ODU HS","TX ISSUE",
AR561="IP &amp; VLAN","TX ISSUE",
AR561="Warehouse HUAWEI","SPARE-ISSUE",
AR561="SPARE-HS","SPARE-ISSUE",
AR561="Power Telco","RAN ISSUE",AR561="no impacts","no impacts"
),"")</f>
        <v>No root cause</v>
      </c>
      <c r="AR561" s="59" t="s">
        <v>5343</v>
      </c>
      <c r="AS561" s="40" t="str" cm="1">
        <f t="array" ref="AS561">IFERROR(_xlfn.IFS(
AR561="MPR ISSUE","ACTIVE",
AR561="BSS Hardware Issue","ACTIVE",
AR561="Sites strategiques, MLL, Pylone, etc.","PASSIVE",
AR561="AKTIVCO DEFAUT GE &amp; POWER Cabinet","PASSIVE",
AR561="AKTIVCO Coupure ENEO &amp; Baisse de tension","PASSIVE",
AR561="Coupure ENEO &amp; Baisse de tension","PASSIVE",
AR561="Defaut GE &amp; POWER Cabinet","PASSIVE",
AR561="Sharing","PASSIVE",
AR561="Sites strategiques &amp; DataCenter","PASSIVE",
AR561="Exclu","Exclu",
AR561="SAT","ACTIVE",
AR561="SPARE-ISSUE","SPARE-ISSUE",
AR561="Fiber CAmtel","ACTIVE",
AR561="Fiber AOF","ACTIVE",
AR561="Projet OCM (HUAWEI)","PLANNED WORKS",
AR561="Projet OCM (NOKIA)","PLANNED WORKS",
AR561="ACCESS-ISSUE","ACCESS-ISSUE",
AR561="Projet OCM (ZTE, NOKIA, autres projets)","PLANNED WORKS",
AR561="No root CAuse","No root cause",
AR561="ODU HS","ACTIVE",
AR561="IP &amp; VLAN","ACTIVE",
AR561="Warehouse HUAWEI","SPARE-ISSUE",
AR561="SPARE-HS","SPARE-ISSUE",
AR561="Power Telco","ACTIVE", AR561="no impacts","no impacts"
),"")</f>
        <v>No root cause</v>
      </c>
      <c r="AT561" s="99" t="s">
        <v>6461</v>
      </c>
      <c r="AU561" s="99" t="s">
        <v>1476</v>
      </c>
      <c r="AW561" s="17"/>
      <c r="AX561" s="17" t="s">
        <v>5536</v>
      </c>
      <c r="AY561" s="17"/>
      <c r="AZ561" s="17" t="s">
        <v>5536</v>
      </c>
      <c r="BA561" s="7"/>
      <c r="BC561" s="18"/>
      <c r="BD561" s="18"/>
      <c r="BE561" s="18"/>
      <c r="BF561" s="18"/>
      <c r="BG561" s="18"/>
      <c r="BH561" s="18"/>
      <c r="BI561" s="18" t="s">
        <v>5675</v>
      </c>
      <c r="BJ561" s="18"/>
      <c r="BK561" s="18"/>
      <c r="BM561" s="18"/>
      <c r="BN561" s="18"/>
      <c r="BO561" s="18"/>
      <c r="BP561" s="9" t="s">
        <v>5661</v>
      </c>
      <c r="BQ561" s="14"/>
      <c r="BR561" s="102" t="s">
        <v>5536</v>
      </c>
      <c r="BS561" s="14"/>
      <c r="BT561" s="14"/>
      <c r="BU561" s="9"/>
      <c r="BV561" s="9"/>
      <c r="BW561" s="9"/>
    </row>
    <row r="562" spans="1:75" x14ac:dyDescent="0.35">
      <c r="A562" s="1" t="s">
        <v>949</v>
      </c>
      <c r="B562" s="8" t="s">
        <v>950</v>
      </c>
      <c r="C562" s="3" t="s">
        <v>13</v>
      </c>
      <c r="D562" s="1" t="s">
        <v>11</v>
      </c>
      <c r="E562" s="1" t="s">
        <v>12</v>
      </c>
      <c r="F562" s="3" t="s">
        <v>13</v>
      </c>
      <c r="G562" s="1" t="s">
        <v>106</v>
      </c>
      <c r="H562" s="28" t="s">
        <v>5589</v>
      </c>
      <c r="I562" s="27">
        <v>0</v>
      </c>
      <c r="J562" s="27">
        <v>0.20010957872118212</v>
      </c>
      <c r="K562" s="27">
        <v>0.165598702177021</v>
      </c>
      <c r="L562" s="27">
        <v>0.83714290606192909</v>
      </c>
      <c r="M562" s="27">
        <v>3.0176774162250704</v>
      </c>
      <c r="N562" s="27">
        <v>1.9886469025462783</v>
      </c>
      <c r="O562" s="27">
        <v>1.8726832233265705E-3</v>
      </c>
      <c r="P562" s="27">
        <v>0</v>
      </c>
      <c r="Q562" s="27">
        <v>1.3376308738046931E-3</v>
      </c>
      <c r="R562" s="27">
        <v>3.0141282356399082E-3</v>
      </c>
      <c r="S562" s="80">
        <v>2.6520939808750881</v>
      </c>
      <c r="T562" s="80">
        <v>8.9175391586979538E-4</v>
      </c>
      <c r="U562" s="80">
        <v>5.3505234952187721E-4</v>
      </c>
      <c r="V562" s="80">
        <v>1.3269298268142552E-2</v>
      </c>
      <c r="W562" s="80">
        <v>8.9175391586979538E-4</v>
      </c>
      <c r="X562" s="80">
        <v>0</v>
      </c>
      <c r="Y562" s="80">
        <v>0.46817080583164256</v>
      </c>
      <c r="Z562" s="80">
        <v>4.5479449709359566E-3</v>
      </c>
      <c r="AA562" s="80">
        <v>1.0701046990437544E-3</v>
      </c>
      <c r="AB562" s="80">
        <v>1.3376308738046931E-3</v>
      </c>
      <c r="AC562" s="80">
        <v>2.9161601504424528</v>
      </c>
      <c r="AD562" s="80">
        <v>2.9161601504424528</v>
      </c>
      <c r="AE562" s="80">
        <v>28.831099668124864</v>
      </c>
      <c r="AF562" s="80">
        <v>31.559902320843069</v>
      </c>
      <c r="AG562" s="80"/>
      <c r="AH562" s="80">
        <v>24.765147688716532</v>
      </c>
      <c r="AI562" s="80">
        <v>7.7404239897498244E-3</v>
      </c>
      <c r="AJ562" s="80">
        <v>0</v>
      </c>
      <c r="AK562" s="80">
        <v>2.3056771083026478E-2</v>
      </c>
      <c r="AL562" s="80">
        <v>0</v>
      </c>
      <c r="AM562" s="80">
        <v>7.7404239897498244E-3</v>
      </c>
      <c r="AN562" s="41" t="s">
        <v>5558</v>
      </c>
      <c r="AO562" s="41"/>
      <c r="AP562" s="40" t="str" cm="1">
        <f t="array" ref="AP562">IFERROR(_xlfn.IFS(
AR562="MPR ISSUE","PDH",
AR562="BSS Hardware Issue","BSS",
AR562="Sites strategiques, MLL, Pylone, etc.","ENVTECH",
AR562="AKTIVCO DEFAUT GE &amp; POWER Cabinet","AKTIVCO",
AR562="AKTIVCO Coupure ENEO &amp; Baisse de tension","AKTIVCO GRID ONLY",
AR562="Coupure ENEO &amp; Baisse de tension","IHS GRID ONLY",
AR562="Defaut GE &amp; POWER Cabinet","IHS",
AR562="Sharing","Partners",
AR562="Sites strategiques &amp; DataCenter","SST &amp; DC",
AR562="Exclu","Exclu",
AR562="SAT","SAT",
AR562="SPARE-ISSUE","SPARE-ISSUE",
AR562="Fiber CAmtel","TRANS_FO_CAMTEL",
AR562="Fiber AOF","Fiber AOF",
AR562="Projet OCM (HUAWEI)","TRAVAUX-HUAWEI",
AR562="Projet OCM (NOKIA)","TRAVAUX-NOKIA",
AR562="ACCESS-ISSUE","ACCESS-ISSUE",
AR562="Projet OCM (ZTE, NOKIA, autres projets)","TRAVAUX OCM",
AR562="No root CAuse","No root cause",
AR562="ODU HS","PDH",
AR562="IP &amp; VLAN","PDH",
AR562="Warehouse HUAWEI","SPARE-ISSUE",
AR562="SPARE-HS","SPARE-ISSUE",
AR562="Power Telco","BSS",AR562="no impacts","no impacts"
),"")</f>
        <v>No root cause</v>
      </c>
      <c r="AQ562" s="40" t="str" cm="1">
        <f t="array" ref="AQ562">IFERROR(_xlfn.IFS(
AR562="MPR ISSUE","TX ISSUE",
AR562="BSS Hardware Issue","RAN ISSUE",
AR562="Sites strategiques, MLL, Pylone, etc.","ENVTECH",
AR562="AKTIVCO DEFAUT GE &amp; POWER Cabinet","POWER ISSUE",
AR562="AKTIVCO Coupure ENEO &amp; Baisse de tension","POWER ISSUE",
AR562="Coupure ENEO &amp; Baisse de tension","POWER ISSUE",
AR562="Defaut GE &amp; POWER Cabinet","POWER ISSUE",
AR562="Sharing","POWER ISSUE",
AR562="Sites strategiques &amp; DataCenter","POWER ISSUE",
AR562="Exclu","Exclu",
AR562="SAT","TX ISSUE",
AR562="SPARE-ISSUE","SPARE-ISSUE",
AR562="Fiber CAmtel","TX ISSUE",
AR562="Fiber AOF","TX ISSUE",
AR562="Projet OCM (HUAWEI)","TRAVAUX-HUAWEI",
AR562="Projet OCM (NOKIA)","TRAVAUX -NOKIA",
AR562="ACCESS-ISSUE","ACCESS-ISSUE",
AR562="Projet OCM (ZTE, NOKIA, autres projets)","TRAVAUX OCM",
AR562="No root CAuse","No root cause",
AR562="ODU HS","TX ISSUE",
AR562="IP &amp; VLAN","TX ISSUE",
AR562="Warehouse HUAWEI","SPARE-ISSUE",
AR562="SPARE-HS","SPARE-ISSUE",
AR562="Power Telco","RAN ISSUE",AR562="no impacts","no impacts"
),"")</f>
        <v>No root cause</v>
      </c>
      <c r="AR562" s="59" t="s">
        <v>5343</v>
      </c>
      <c r="AS562" s="40" t="str" cm="1">
        <f t="array" ref="AS562">IFERROR(_xlfn.IFS(
AR562="MPR ISSUE","ACTIVE",
AR562="BSS Hardware Issue","ACTIVE",
AR562="Sites strategiques, MLL, Pylone, etc.","PASSIVE",
AR562="AKTIVCO DEFAUT GE &amp; POWER Cabinet","PASSIVE",
AR562="AKTIVCO Coupure ENEO &amp; Baisse de tension","PASSIVE",
AR562="Coupure ENEO &amp; Baisse de tension","PASSIVE",
AR562="Defaut GE &amp; POWER Cabinet","PASSIVE",
AR562="Sharing","PASSIVE",
AR562="Sites strategiques &amp; DataCenter","PASSIVE",
AR562="Exclu","Exclu",
AR562="SAT","ACTIVE",
AR562="SPARE-ISSUE","SPARE-ISSUE",
AR562="Fiber CAmtel","ACTIVE",
AR562="Fiber AOF","ACTIVE",
AR562="Projet OCM (HUAWEI)","PLANNED WORKS",
AR562="Projet OCM (NOKIA)","PLANNED WORKS",
AR562="ACCESS-ISSUE","ACCESS-ISSUE",
AR562="Projet OCM (ZTE, NOKIA, autres projets)","PLANNED WORKS",
AR562="No root CAuse","No root cause",
AR562="ODU HS","ACTIVE",
AR562="IP &amp; VLAN","ACTIVE",
AR562="Warehouse HUAWEI","SPARE-ISSUE",
AR562="SPARE-HS","SPARE-ISSUE",
AR562="Power Telco","ACTIVE", AR562="no impacts","no impacts"
),"")</f>
        <v>No root cause</v>
      </c>
      <c r="AT562" s="99" t="s">
        <v>5661</v>
      </c>
      <c r="AU562" s="99" t="s">
        <v>950</v>
      </c>
      <c r="AW562" s="17"/>
      <c r="AX562" s="17" t="s">
        <v>5536</v>
      </c>
      <c r="AY562" s="17"/>
      <c r="AZ562" s="17" t="s">
        <v>5536</v>
      </c>
      <c r="BA562" s="7"/>
      <c r="BC562" s="18"/>
      <c r="BD562" s="18"/>
      <c r="BE562" s="18"/>
      <c r="BF562" s="18"/>
      <c r="BG562" s="18"/>
      <c r="BH562" s="18"/>
      <c r="BI562" s="18"/>
      <c r="BJ562" s="18"/>
      <c r="BK562" s="18"/>
      <c r="BM562" s="18"/>
      <c r="BN562" s="18"/>
      <c r="BO562" s="18"/>
      <c r="BP562" s="9" t="s">
        <v>5661</v>
      </c>
      <c r="BQ562" s="14"/>
      <c r="BR562" s="102" t="s">
        <v>5536</v>
      </c>
      <c r="BS562" s="14"/>
      <c r="BT562" s="14"/>
      <c r="BU562" s="9"/>
      <c r="BV562" s="9"/>
      <c r="BW562" s="9"/>
    </row>
    <row r="563" spans="1:75" x14ac:dyDescent="0.35">
      <c r="A563" s="1" t="s">
        <v>1040</v>
      </c>
      <c r="B563" s="8" t="s">
        <v>1041</v>
      </c>
      <c r="C563" s="3" t="s">
        <v>13</v>
      </c>
      <c r="D563" s="1" t="s">
        <v>11</v>
      </c>
      <c r="E563" s="1" t="s">
        <v>12</v>
      </c>
      <c r="F563" s="3" t="s">
        <v>13</v>
      </c>
      <c r="G563" s="1" t="s">
        <v>106</v>
      </c>
      <c r="H563" s="28" t="s">
        <v>5589</v>
      </c>
      <c r="I563" s="27">
        <v>0</v>
      </c>
      <c r="J563" s="27">
        <v>1.0701046990437544E-3</v>
      </c>
      <c r="K563" s="27">
        <v>0</v>
      </c>
      <c r="L563" s="27">
        <v>2.675261747609386E-4</v>
      </c>
      <c r="M563" s="27">
        <v>1.0701046990437544E-3</v>
      </c>
      <c r="N563" s="27">
        <v>1.9618586149135497E-3</v>
      </c>
      <c r="O563" s="27">
        <v>2.1402093980875088E-3</v>
      </c>
      <c r="P563" s="27">
        <v>2.1402093980875093E-3</v>
      </c>
      <c r="Q563" s="27">
        <v>8.2487237217956089E-2</v>
      </c>
      <c r="R563" s="27">
        <v>4.0128926214140796E-3</v>
      </c>
      <c r="S563" s="80">
        <v>1.0701046990437544E-3</v>
      </c>
      <c r="T563" s="80">
        <v>8.9175391586979538E-4</v>
      </c>
      <c r="U563" s="80">
        <v>2.675261747609386E-4</v>
      </c>
      <c r="V563" s="80">
        <v>1.1146923948372441E-2</v>
      </c>
      <c r="W563" s="80">
        <v>8.9175391586979538E-4</v>
      </c>
      <c r="X563" s="80">
        <v>0</v>
      </c>
      <c r="Y563" s="80">
        <v>2.9427879223703247E-3</v>
      </c>
      <c r="Z563" s="80">
        <v>5.7072250615666916E-3</v>
      </c>
      <c r="AA563" s="80">
        <v>1.0701046990437544E-3</v>
      </c>
      <c r="AB563" s="80">
        <v>2.1402093980875088E-3</v>
      </c>
      <c r="AC563" s="80">
        <v>7.060907505857042E-2</v>
      </c>
      <c r="AD563" s="80">
        <v>7.060907505857042E-2</v>
      </c>
      <c r="AE563" s="80">
        <v>4.904646537283874E-3</v>
      </c>
      <c r="AF563" s="80">
        <v>1.071888206875494</v>
      </c>
      <c r="AG563" s="80"/>
      <c r="AH563" s="80">
        <v>5.3309049090696378E-2</v>
      </c>
      <c r="AI563" s="80">
        <v>7.2232067185453433E-3</v>
      </c>
      <c r="AJ563" s="80">
        <v>0</v>
      </c>
      <c r="AK563" s="80">
        <v>2.1516111264114571E-2</v>
      </c>
      <c r="AL563" s="80">
        <v>0</v>
      </c>
      <c r="AM563" s="80">
        <v>7.2232067185453433E-3</v>
      </c>
      <c r="AN563" s="41" t="s">
        <v>5558</v>
      </c>
      <c r="AO563" s="41"/>
      <c r="AP563" s="40" t="str" cm="1">
        <f t="array" ref="AP563">IFERROR(_xlfn.IFS(
AR563="MPR ISSUE","PDH",
AR563="BSS Hardware Issue","BSS",
AR563="Sites strategiques, MLL, Pylone, etc.","ENVTECH",
AR563="AKTIVCO DEFAUT GE &amp; POWER Cabinet","AKTIVCO",
AR563="AKTIVCO Coupure ENEO &amp; Baisse de tension","AKTIVCO GRID ONLY",
AR563="Coupure ENEO &amp; Baisse de tension","IHS GRID ONLY",
AR563="Defaut GE &amp; POWER Cabinet","IHS",
AR563="Sharing","Partners",
AR563="Sites strategiques &amp; DataCenter","SST &amp; DC",
AR563="Exclu","Exclu",
AR563="SAT","SAT",
AR563="SPARE-ISSUE","SPARE-ISSUE",
AR563="Fiber CAmtel","TRANS_FO_CAMTEL",
AR563="Fiber AOF","Fiber AOF",
AR563="Projet OCM (HUAWEI)","TRAVAUX-HUAWEI",
AR563="Projet OCM (NOKIA)","TRAVAUX-NOKIA",
AR563="ACCESS-ISSUE","ACCESS-ISSUE",
AR563="Projet OCM (ZTE, NOKIA, autres projets)","TRAVAUX OCM",
AR563="No root CAuse","No root cause",
AR563="ODU HS","PDH",
AR563="IP &amp; VLAN","PDH",
AR563="Warehouse HUAWEI","SPARE-ISSUE",
AR563="SPARE-HS","SPARE-ISSUE",
AR563="Power Telco","BSS",AR563="no impacts","no impacts"
),"")</f>
        <v>No root cause</v>
      </c>
      <c r="AQ563" s="40" t="str" cm="1">
        <f t="array" ref="AQ563">IFERROR(_xlfn.IFS(
AR563="MPR ISSUE","TX ISSUE",
AR563="BSS Hardware Issue","RAN ISSUE",
AR563="Sites strategiques, MLL, Pylone, etc.","ENVTECH",
AR563="AKTIVCO DEFAUT GE &amp; POWER Cabinet","POWER ISSUE",
AR563="AKTIVCO Coupure ENEO &amp; Baisse de tension","POWER ISSUE",
AR563="Coupure ENEO &amp; Baisse de tension","POWER ISSUE",
AR563="Defaut GE &amp; POWER Cabinet","POWER ISSUE",
AR563="Sharing","POWER ISSUE",
AR563="Sites strategiques &amp; DataCenter","POWER ISSUE",
AR563="Exclu","Exclu",
AR563="SAT","TX ISSUE",
AR563="SPARE-ISSUE","SPARE-ISSUE",
AR563="Fiber CAmtel","TX ISSUE",
AR563="Fiber AOF","TX ISSUE",
AR563="Projet OCM (HUAWEI)","TRAVAUX-HUAWEI",
AR563="Projet OCM (NOKIA)","TRAVAUX -NOKIA",
AR563="ACCESS-ISSUE","ACCESS-ISSUE",
AR563="Projet OCM (ZTE, NOKIA, autres projets)","TRAVAUX OCM",
AR563="No root CAuse","No root cause",
AR563="ODU HS","TX ISSUE",
AR563="IP &amp; VLAN","TX ISSUE",
AR563="Warehouse HUAWEI","SPARE-ISSUE",
AR563="SPARE-HS","SPARE-ISSUE",
AR563="Power Telco","RAN ISSUE",AR563="no impacts","no impacts"
),"")</f>
        <v>No root cause</v>
      </c>
      <c r="AR563" s="59" t="s">
        <v>5343</v>
      </c>
      <c r="AS563" s="40" t="str" cm="1">
        <f t="array" ref="AS563">IFERROR(_xlfn.IFS(
AR563="MPR ISSUE","ACTIVE",
AR563="BSS Hardware Issue","ACTIVE",
AR563="Sites strategiques, MLL, Pylone, etc.","PASSIVE",
AR563="AKTIVCO DEFAUT GE &amp; POWER Cabinet","PASSIVE",
AR563="AKTIVCO Coupure ENEO &amp; Baisse de tension","PASSIVE",
AR563="Coupure ENEO &amp; Baisse de tension","PASSIVE",
AR563="Defaut GE &amp; POWER Cabinet","PASSIVE",
AR563="Sharing","PASSIVE",
AR563="Sites strategiques &amp; DataCenter","PASSIVE",
AR563="Exclu","Exclu",
AR563="SAT","ACTIVE",
AR563="SPARE-ISSUE","SPARE-ISSUE",
AR563="Fiber CAmtel","ACTIVE",
AR563="Fiber AOF","ACTIVE",
AR563="Projet OCM (HUAWEI)","PLANNED WORKS",
AR563="Projet OCM (NOKIA)","PLANNED WORKS",
AR563="ACCESS-ISSUE","ACCESS-ISSUE",
AR563="Projet OCM (ZTE, NOKIA, autres projets)","PLANNED WORKS",
AR563="No root CAuse","No root cause",
AR563="ODU HS","ACTIVE",
AR563="IP &amp; VLAN","ACTIVE",
AR563="Warehouse HUAWEI","SPARE-ISSUE",
AR563="SPARE-HS","SPARE-ISSUE",
AR563="Power Telco","ACTIVE", AR563="no impacts","no impacts"
),"")</f>
        <v>No root cause</v>
      </c>
      <c r="AT563" s="99" t="s">
        <v>5661</v>
      </c>
      <c r="AU563" s="99" t="s">
        <v>1041</v>
      </c>
      <c r="AW563" s="17"/>
      <c r="AX563" s="17" t="s">
        <v>5536</v>
      </c>
      <c r="AY563" s="17"/>
      <c r="AZ563" s="17" t="s">
        <v>5536</v>
      </c>
      <c r="BA563" s="7"/>
      <c r="BC563" s="18"/>
      <c r="BD563" s="18"/>
      <c r="BE563" s="18"/>
      <c r="BF563" s="18"/>
      <c r="BG563" s="18"/>
      <c r="BH563" s="18"/>
      <c r="BI563" s="18"/>
      <c r="BJ563" s="18"/>
      <c r="BK563" s="18"/>
      <c r="BM563" s="18"/>
      <c r="BN563" s="18"/>
      <c r="BO563" s="18"/>
      <c r="BP563" s="9" t="s">
        <v>5661</v>
      </c>
      <c r="BQ563" s="14"/>
      <c r="BR563" s="102" t="s">
        <v>5536</v>
      </c>
      <c r="BS563" s="14"/>
      <c r="BT563" s="14"/>
      <c r="BU563" s="9"/>
      <c r="BV563" s="9"/>
      <c r="BW563" s="9"/>
    </row>
    <row r="564" spans="1:75" x14ac:dyDescent="0.35">
      <c r="A564" s="1" t="s">
        <v>945</v>
      </c>
      <c r="B564" s="8" t="s">
        <v>946</v>
      </c>
      <c r="C564" s="3" t="s">
        <v>13</v>
      </c>
      <c r="D564" s="1" t="s">
        <v>11</v>
      </c>
      <c r="E564" s="1" t="s">
        <v>96</v>
      </c>
      <c r="F564" s="3" t="s">
        <v>13</v>
      </c>
      <c r="G564" s="1" t="s">
        <v>106</v>
      </c>
      <c r="H564" s="28" t="s">
        <v>5589</v>
      </c>
      <c r="I564" s="27">
        <v>0</v>
      </c>
      <c r="J564" s="27">
        <v>0</v>
      </c>
      <c r="K564" s="27">
        <v>0</v>
      </c>
      <c r="L564" s="27">
        <v>0</v>
      </c>
      <c r="M564" s="27">
        <v>5.3505234952187721E-4</v>
      </c>
      <c r="N564" s="27">
        <v>5.671554904931899E-3</v>
      </c>
      <c r="O564" s="27">
        <v>1.9618586149135506E-3</v>
      </c>
      <c r="P564" s="27">
        <v>0</v>
      </c>
      <c r="Q564" s="27">
        <v>1.8726832233265705E-3</v>
      </c>
      <c r="R564" s="27">
        <v>3.2816544104008467E-3</v>
      </c>
      <c r="S564" s="80">
        <v>8.0257852428281603E-4</v>
      </c>
      <c r="T564" s="80">
        <v>1.6051570485656321E-3</v>
      </c>
      <c r="U564" s="80">
        <v>0</v>
      </c>
      <c r="V564" s="80">
        <v>1.3447649051316511E-2</v>
      </c>
      <c r="W564" s="80">
        <v>1.6051570485656314E-3</v>
      </c>
      <c r="X564" s="80">
        <v>0</v>
      </c>
      <c r="Y564" s="80">
        <v>2.4077355728484469E-3</v>
      </c>
      <c r="Z564" s="80">
        <v>3.9058821515097035E-3</v>
      </c>
      <c r="AA564" s="80">
        <v>1.0701046990437544E-3</v>
      </c>
      <c r="AB564" s="80">
        <v>1.0701046990437544E-3</v>
      </c>
      <c r="AC564" s="80">
        <v>2.318560181261468E-3</v>
      </c>
      <c r="AD564" s="80">
        <v>2.318560181261468E-3</v>
      </c>
      <c r="AE564" s="80">
        <v>8.9888794719675379E-3</v>
      </c>
      <c r="AF564" s="80">
        <v>8.0257852428281581E-4</v>
      </c>
      <c r="AG564" s="80"/>
      <c r="AH564" s="80">
        <v>5.5502763723736068E-2</v>
      </c>
      <c r="AI564" s="80">
        <v>7.1875365619105507E-3</v>
      </c>
      <c r="AJ564" s="80">
        <v>0</v>
      </c>
      <c r="AK564" s="80">
        <v>2.1409858862810299E-2</v>
      </c>
      <c r="AL564" s="80">
        <v>0</v>
      </c>
      <c r="AM564" s="80">
        <v>7.1875365619105507E-3</v>
      </c>
      <c r="AN564" s="41" t="s">
        <v>5558</v>
      </c>
      <c r="AO564" s="41"/>
      <c r="AP564" s="40" t="str" cm="1">
        <f t="array" ref="AP564">IFERROR(_xlfn.IFS(
AR564="MPR ISSUE","PDH",
AR564="BSS Hardware Issue","BSS",
AR564="Sites strategiques, MLL, Pylone, etc.","ENVTECH",
AR564="AKTIVCO DEFAUT GE &amp; POWER Cabinet","AKTIVCO",
AR564="AKTIVCO Coupure ENEO &amp; Baisse de tension","AKTIVCO GRID ONLY",
AR564="Coupure ENEO &amp; Baisse de tension","IHS GRID ONLY",
AR564="Defaut GE &amp; POWER Cabinet","IHS",
AR564="Sharing","Partners",
AR564="Sites strategiques &amp; DataCenter","SST &amp; DC",
AR564="Exclu","Exclu",
AR564="SAT","SAT",
AR564="SPARE-ISSUE","SPARE-ISSUE",
AR564="Fiber CAmtel","TRANS_FO_CAMTEL",
AR564="Fiber AOF","Fiber AOF",
AR564="Projet OCM (HUAWEI)","TRAVAUX-HUAWEI",
AR564="Projet OCM (NOKIA)","TRAVAUX-NOKIA",
AR564="ACCESS-ISSUE","ACCESS-ISSUE",
AR564="Projet OCM (ZTE, NOKIA, autres projets)","TRAVAUX OCM",
AR564="No root CAuse","No root cause",
AR564="ODU HS","PDH",
AR564="IP &amp; VLAN","PDH",
AR564="Warehouse HUAWEI","SPARE-ISSUE",
AR564="SPARE-HS","SPARE-ISSUE",
AR564="Power Telco","BSS",AR564="no impacts","no impacts"
),"")</f>
        <v>No root cause</v>
      </c>
      <c r="AQ564" s="40" t="str" cm="1">
        <f t="array" ref="AQ564">IFERROR(_xlfn.IFS(
AR564="MPR ISSUE","TX ISSUE",
AR564="BSS Hardware Issue","RAN ISSUE",
AR564="Sites strategiques, MLL, Pylone, etc.","ENVTECH",
AR564="AKTIVCO DEFAUT GE &amp; POWER Cabinet","POWER ISSUE",
AR564="AKTIVCO Coupure ENEO &amp; Baisse de tension","POWER ISSUE",
AR564="Coupure ENEO &amp; Baisse de tension","POWER ISSUE",
AR564="Defaut GE &amp; POWER Cabinet","POWER ISSUE",
AR564="Sharing","POWER ISSUE",
AR564="Sites strategiques &amp; DataCenter","POWER ISSUE",
AR564="Exclu","Exclu",
AR564="SAT","TX ISSUE",
AR564="SPARE-ISSUE","SPARE-ISSUE",
AR564="Fiber CAmtel","TX ISSUE",
AR564="Fiber AOF","TX ISSUE",
AR564="Projet OCM (HUAWEI)","TRAVAUX-HUAWEI",
AR564="Projet OCM (NOKIA)","TRAVAUX -NOKIA",
AR564="ACCESS-ISSUE","ACCESS-ISSUE",
AR564="Projet OCM (ZTE, NOKIA, autres projets)","TRAVAUX OCM",
AR564="No root CAuse","No root cause",
AR564="ODU HS","TX ISSUE",
AR564="IP &amp; VLAN","TX ISSUE",
AR564="Warehouse HUAWEI","SPARE-ISSUE",
AR564="SPARE-HS","SPARE-ISSUE",
AR564="Power Telco","RAN ISSUE",AR564="no impacts","no impacts"
),"")</f>
        <v>No root cause</v>
      </c>
      <c r="AR564" s="59" t="s">
        <v>5343</v>
      </c>
      <c r="AS564" s="40" t="str" cm="1">
        <f t="array" ref="AS564">IFERROR(_xlfn.IFS(
AR564="MPR ISSUE","ACTIVE",
AR564="BSS Hardware Issue","ACTIVE",
AR564="Sites strategiques, MLL, Pylone, etc.","PASSIVE",
AR564="AKTIVCO DEFAUT GE &amp; POWER Cabinet","PASSIVE",
AR564="AKTIVCO Coupure ENEO &amp; Baisse de tension","PASSIVE",
AR564="Coupure ENEO &amp; Baisse de tension","PASSIVE",
AR564="Defaut GE &amp; POWER Cabinet","PASSIVE",
AR564="Sharing","PASSIVE",
AR564="Sites strategiques &amp; DataCenter","PASSIVE",
AR564="Exclu","Exclu",
AR564="SAT","ACTIVE",
AR564="SPARE-ISSUE","SPARE-ISSUE",
AR564="Fiber CAmtel","ACTIVE",
AR564="Fiber AOF","ACTIVE",
AR564="Projet OCM (HUAWEI)","PLANNED WORKS",
AR564="Projet OCM (NOKIA)","PLANNED WORKS",
AR564="ACCESS-ISSUE","ACCESS-ISSUE",
AR564="Projet OCM (ZTE, NOKIA, autres projets)","PLANNED WORKS",
AR564="No root CAuse","No root cause",
AR564="ODU HS","ACTIVE",
AR564="IP &amp; VLAN","ACTIVE",
AR564="Warehouse HUAWEI","SPARE-ISSUE",
AR564="SPARE-HS","SPARE-ISSUE",
AR564="Power Telco","ACTIVE", AR564="no impacts","no impacts"
),"")</f>
        <v>No root cause</v>
      </c>
      <c r="AT564" s="99" t="s">
        <v>5661</v>
      </c>
      <c r="AU564" s="99" t="s">
        <v>946</v>
      </c>
      <c r="AW564" s="17"/>
      <c r="AX564" s="17" t="s">
        <v>5536</v>
      </c>
      <c r="AY564" s="17"/>
      <c r="AZ564" s="17" t="s">
        <v>5536</v>
      </c>
      <c r="BA564" s="7"/>
      <c r="BC564" s="18"/>
      <c r="BD564" s="18"/>
      <c r="BE564" s="18"/>
      <c r="BF564" s="18"/>
      <c r="BG564" s="18"/>
      <c r="BH564" s="18"/>
      <c r="BI564" s="18"/>
      <c r="BJ564" s="18"/>
      <c r="BK564" s="18"/>
      <c r="BM564" s="18"/>
      <c r="BN564" s="18"/>
      <c r="BO564" s="18"/>
      <c r="BP564" s="9" t="s">
        <v>5661</v>
      </c>
      <c r="BQ564" s="14"/>
      <c r="BR564" s="102" t="s">
        <v>5536</v>
      </c>
      <c r="BS564" s="14"/>
      <c r="BT564" s="14"/>
      <c r="BU564" s="9"/>
      <c r="BV564" s="9"/>
      <c r="BW564" s="9"/>
    </row>
    <row r="565" spans="1:75" x14ac:dyDescent="0.35">
      <c r="A565" s="1" t="s">
        <v>1554</v>
      </c>
      <c r="B565" s="8" t="s">
        <v>1555</v>
      </c>
      <c r="C565" s="3" t="s">
        <v>55</v>
      </c>
      <c r="D565" s="1" t="s">
        <v>11</v>
      </c>
      <c r="E565" s="1" t="s">
        <v>12</v>
      </c>
      <c r="F565" s="3" t="s">
        <v>55</v>
      </c>
      <c r="G565" s="1" t="s">
        <v>718</v>
      </c>
      <c r="H565" s="29" t="s">
        <v>5588</v>
      </c>
      <c r="I565" s="27">
        <v>3.5670156634708122E-5</v>
      </c>
      <c r="J565" s="27">
        <v>1.42680626539122E-4</v>
      </c>
      <c r="K565" s="27">
        <v>3.5670156634766019E-5</v>
      </c>
      <c r="L565" s="27">
        <v>8.9175391586828202E-5</v>
      </c>
      <c r="M565" s="27">
        <v>1.0701046990435595E-4</v>
      </c>
      <c r="N565" s="27">
        <v>5.3505234952120087E-5</v>
      </c>
      <c r="O565" s="27">
        <v>3.5670156634823915E-5</v>
      </c>
      <c r="P565" s="27">
        <v>0.18431636970232132</v>
      </c>
      <c r="Q565" s="27">
        <v>1.7835078317354061E-5</v>
      </c>
      <c r="R565" s="27">
        <v>1.2147816782389158</v>
      </c>
      <c r="S565" s="80">
        <v>0.99414390621670179</v>
      </c>
      <c r="T565" s="80">
        <v>2.3339815906786532</v>
      </c>
      <c r="U565" s="80">
        <v>0.27180549202709925</v>
      </c>
      <c r="V565" s="80">
        <v>1.086906199530068</v>
      </c>
      <c r="W565" s="80">
        <v>2.3339815906786532</v>
      </c>
      <c r="X565" s="80">
        <v>1.3018002014650445</v>
      </c>
      <c r="Y565" s="80">
        <v>0.58441984630442934</v>
      </c>
      <c r="Z565" s="80">
        <v>8.9175391586886099E-5</v>
      </c>
      <c r="AA565" s="80">
        <v>1.0701046990435595E-4</v>
      </c>
      <c r="AB565" s="80">
        <v>9.0958899418763111E-4</v>
      </c>
      <c r="AC565" s="80">
        <v>13.86916329226985</v>
      </c>
      <c r="AD565" s="80">
        <v>13.86916329226985</v>
      </c>
      <c r="AE565" s="80">
        <v>5.7152954123133917</v>
      </c>
      <c r="AF565" s="80">
        <v>0.36913261593514274</v>
      </c>
      <c r="AG565" s="80"/>
      <c r="AH565" s="80">
        <v>4.6371203625230279E-3</v>
      </c>
      <c r="AI565" s="80">
        <v>7.1518664052755161E-3</v>
      </c>
      <c r="AJ565" s="80">
        <v>1.3738514601792901E-2</v>
      </c>
      <c r="AK565" s="80">
        <v>0</v>
      </c>
      <c r="AL565" s="80">
        <v>9.9522946503025778E-3</v>
      </c>
      <c r="AM565" s="80">
        <v>7.1518664052755161E-3</v>
      </c>
      <c r="AN565" s="41" t="s">
        <v>5591</v>
      </c>
      <c r="AO565" s="41"/>
      <c r="AP565" s="40" t="str" cm="1">
        <f t="array" ref="AP565">IFERROR(_xlfn.IFS(
AR565="MPR ISSUE","PDH",
AR565="BSS Hardware Issue","BSS",
AR565="Sites strategiques, MLL, Pylone, etc.","ENVTECH",
AR565="AKTIVCO DEFAUT GE &amp; POWER Cabinet","AKTIVCO",
AR565="AKTIVCO Coupure ENEO &amp; Baisse de tension","AKTIVCO GRID ONLY",
AR565="Coupure ENEO &amp; Baisse de tension","IHS GRID ONLY",
AR565="Defaut GE &amp; POWER Cabinet","IHS",
AR565="Sharing","Partners",
AR565="Sites strategiques &amp; DataCenter","SST &amp; DC",
AR565="Exclu","Exclu",
AR565="SAT","SAT",
AR565="SPARE-ISSUE","SPARE-ISSUE",
AR565="Fiber CAmtel","TRANS_FO_CAMTEL",
AR565="Fiber AOF","Fiber AOF",
AR565="Projet OCM (HUAWEI)","TRAVAUX-HUAWEI",
AR565="Projet OCM (NOKIA)","TRAVAUX-NOKIA",
AR565="ACCESS-ISSUE","ACCESS-ISSUE",
AR565="Projet OCM (ZTE, NOKIA, autres projets)","TRAVAUX OCM",
AR565="No root CAuse","No root cause",
AR565="ODU HS","PDH",
AR565="IP &amp; VLAN","PDH",
AR565="Warehouse HUAWEI","SPARE-ISSUE",
AR565="SPARE-HS","SPARE-ISSUE",
AR565="Power Telco","BSS",AR565="no impacts","no impacts"
),"")</f>
        <v>No root cause</v>
      </c>
      <c r="AQ565" s="40" t="str" cm="1">
        <f t="array" ref="AQ565">IFERROR(_xlfn.IFS(
AR565="MPR ISSUE","TX ISSUE",
AR565="BSS Hardware Issue","RAN ISSUE",
AR565="Sites strategiques, MLL, Pylone, etc.","ENVTECH",
AR565="AKTIVCO DEFAUT GE &amp; POWER Cabinet","POWER ISSUE",
AR565="AKTIVCO Coupure ENEO &amp; Baisse de tension","POWER ISSUE",
AR565="Coupure ENEO &amp; Baisse de tension","POWER ISSUE",
AR565="Defaut GE &amp; POWER Cabinet","POWER ISSUE",
AR565="Sharing","POWER ISSUE",
AR565="Sites strategiques &amp; DataCenter","POWER ISSUE",
AR565="Exclu","Exclu",
AR565="SAT","TX ISSUE",
AR565="SPARE-ISSUE","SPARE-ISSUE",
AR565="Fiber CAmtel","TX ISSUE",
AR565="Fiber AOF","TX ISSUE",
AR565="Projet OCM (HUAWEI)","TRAVAUX-HUAWEI",
AR565="Projet OCM (NOKIA)","TRAVAUX -NOKIA",
AR565="ACCESS-ISSUE","ACCESS-ISSUE",
AR565="Projet OCM (ZTE, NOKIA, autres projets)","TRAVAUX OCM",
AR565="No root CAuse","No root cause",
AR565="ODU HS","TX ISSUE",
AR565="IP &amp; VLAN","TX ISSUE",
AR565="Warehouse HUAWEI","SPARE-ISSUE",
AR565="SPARE-HS","SPARE-ISSUE",
AR565="Power Telco","RAN ISSUE",AR565="no impacts","no impacts"
),"")</f>
        <v>No root cause</v>
      </c>
      <c r="AR565" s="59" t="s">
        <v>5343</v>
      </c>
      <c r="AS565" s="40" t="str" cm="1">
        <f t="array" ref="AS565">IFERROR(_xlfn.IFS(
AR565="MPR ISSUE","ACTIVE",
AR565="BSS Hardware Issue","ACTIVE",
AR565="Sites strategiques, MLL, Pylone, etc.","PASSIVE",
AR565="AKTIVCO DEFAUT GE &amp; POWER Cabinet","PASSIVE",
AR565="AKTIVCO Coupure ENEO &amp; Baisse de tension","PASSIVE",
AR565="Coupure ENEO &amp; Baisse de tension","PASSIVE",
AR565="Defaut GE &amp; POWER Cabinet","PASSIVE",
AR565="Sharing","PASSIVE",
AR565="Sites strategiques &amp; DataCenter","PASSIVE",
AR565="Exclu","Exclu",
AR565="SAT","ACTIVE",
AR565="SPARE-ISSUE","SPARE-ISSUE",
AR565="Fiber CAmtel","ACTIVE",
AR565="Fiber AOF","ACTIVE",
AR565="Projet OCM (HUAWEI)","PLANNED WORKS",
AR565="Projet OCM (NOKIA)","PLANNED WORKS",
AR565="ACCESS-ISSUE","ACCESS-ISSUE",
AR565="Projet OCM (ZTE, NOKIA, autres projets)","PLANNED WORKS",
AR565="No root CAuse","No root cause",
AR565="ODU HS","ACTIVE",
AR565="IP &amp; VLAN","ACTIVE",
AR565="Warehouse HUAWEI","SPARE-ISSUE",
AR565="SPARE-HS","SPARE-ISSUE",
AR565="Power Telco","ACTIVE", AR565="no impacts","no impacts"
),"")</f>
        <v>No root cause</v>
      </c>
      <c r="AT565" s="99" t="s">
        <v>5661</v>
      </c>
      <c r="AU565" s="99" t="s">
        <v>1555</v>
      </c>
      <c r="AW565" s="17"/>
      <c r="AX565" s="17" t="s">
        <v>5536</v>
      </c>
      <c r="AY565" s="17"/>
      <c r="AZ565" s="17" t="s">
        <v>5536</v>
      </c>
      <c r="BA565" s="7"/>
      <c r="BC565" s="18"/>
      <c r="BD565" s="18"/>
      <c r="BE565" s="18"/>
      <c r="BF565" s="18"/>
      <c r="BG565" s="18"/>
      <c r="BH565" s="18"/>
      <c r="BI565" s="18"/>
      <c r="BJ565" s="18"/>
      <c r="BK565" s="18"/>
      <c r="BM565" s="18"/>
      <c r="BN565" s="18"/>
      <c r="BO565" s="18"/>
      <c r="BP565" s="9" t="s">
        <v>5661</v>
      </c>
      <c r="BQ565" s="14"/>
      <c r="BR565" s="102" t="s">
        <v>5536</v>
      </c>
      <c r="BS565" s="14"/>
      <c r="BT565" s="14"/>
      <c r="BU565" s="9"/>
      <c r="BV565" s="9"/>
      <c r="BW565" s="9"/>
    </row>
    <row r="566" spans="1:75" x14ac:dyDescent="0.35">
      <c r="A566" s="1" t="s">
        <v>964</v>
      </c>
      <c r="B566" s="8" t="s">
        <v>965</v>
      </c>
      <c r="C566" s="3" t="s">
        <v>13</v>
      </c>
      <c r="D566" s="1" t="s">
        <v>11</v>
      </c>
      <c r="E566" s="1" t="s">
        <v>12</v>
      </c>
      <c r="F566" s="3" t="s">
        <v>13</v>
      </c>
      <c r="G566" s="1" t="s">
        <v>106</v>
      </c>
      <c r="H566" s="28" t="s">
        <v>5589</v>
      </c>
      <c r="I566" s="27">
        <v>0</v>
      </c>
      <c r="J566" s="27">
        <v>0</v>
      </c>
      <c r="K566" s="27">
        <v>8.9175391586979543E-5</v>
      </c>
      <c r="L566" s="27">
        <v>3.9927389829154212</v>
      </c>
      <c r="M566" s="27">
        <v>6.2422774110885678E-4</v>
      </c>
      <c r="N566" s="27">
        <v>2.6752617476093858E-3</v>
      </c>
      <c r="O566" s="27">
        <v>1.0701046990437544E-3</v>
      </c>
      <c r="P566" s="27">
        <v>0</v>
      </c>
      <c r="Q566" s="27">
        <v>1.8726832233265705E-3</v>
      </c>
      <c r="R566" s="27">
        <v>2.6752617476093862E-3</v>
      </c>
      <c r="S566" s="80">
        <v>2.675261747609386E-4</v>
      </c>
      <c r="T566" s="80">
        <v>1.4268062653916727E-3</v>
      </c>
      <c r="U566" s="80">
        <v>0</v>
      </c>
      <c r="V566" s="80">
        <v>1.0701046990437543E-2</v>
      </c>
      <c r="W566" s="80">
        <v>1.4268062653916727E-3</v>
      </c>
      <c r="X566" s="80">
        <v>8.9175391586979543E-5</v>
      </c>
      <c r="Y566" s="80">
        <v>1.3376308738046929E-3</v>
      </c>
      <c r="Z566" s="80">
        <v>4.5479449709359566E-3</v>
      </c>
      <c r="AA566" s="80">
        <v>1.3376308738046931E-3</v>
      </c>
      <c r="AB566" s="80">
        <v>1.0701046990437544E-3</v>
      </c>
      <c r="AC566" s="80">
        <v>1.0701046990437544E-3</v>
      </c>
      <c r="AD566" s="80">
        <v>1.0701046990437544E-3</v>
      </c>
      <c r="AE566" s="80">
        <v>5.2435130253143973E-3</v>
      </c>
      <c r="AF566" s="80">
        <v>1.4462465007576344</v>
      </c>
      <c r="AG566" s="80"/>
      <c r="AH566" s="80">
        <v>4.7601824029129679E-2</v>
      </c>
      <c r="AI566" s="80">
        <v>7.1340313269583622E-3</v>
      </c>
      <c r="AJ566" s="80">
        <v>0</v>
      </c>
      <c r="AK566" s="80">
        <v>2.1250480260853893E-2</v>
      </c>
      <c r="AL566" s="80">
        <v>0</v>
      </c>
      <c r="AM566" s="80">
        <v>7.1340313269583622E-3</v>
      </c>
      <c r="AN566" s="41" t="s">
        <v>5558</v>
      </c>
      <c r="AO566" s="41"/>
      <c r="AP566" s="40" t="str" cm="1">
        <f t="array" ref="AP566">IFERROR(_xlfn.IFS(
AR566="MPR ISSUE","PDH",
AR566="BSS Hardware Issue","BSS",
AR566="Sites strategiques, MLL, Pylone, etc.","ENVTECH",
AR566="AKTIVCO DEFAUT GE &amp; POWER Cabinet","AKTIVCO",
AR566="AKTIVCO Coupure ENEO &amp; Baisse de tension","AKTIVCO GRID ONLY",
AR566="Coupure ENEO &amp; Baisse de tension","IHS GRID ONLY",
AR566="Defaut GE &amp; POWER Cabinet","IHS",
AR566="Sharing","Partners",
AR566="Sites strategiques &amp; DataCenter","SST &amp; DC",
AR566="Exclu","Exclu",
AR566="SAT","SAT",
AR566="SPARE-ISSUE","SPARE-ISSUE",
AR566="Fiber CAmtel","TRANS_FO_CAMTEL",
AR566="Fiber AOF","Fiber AOF",
AR566="Projet OCM (HUAWEI)","TRAVAUX-HUAWEI",
AR566="Projet OCM (NOKIA)","TRAVAUX-NOKIA",
AR566="ACCESS-ISSUE","ACCESS-ISSUE",
AR566="Projet OCM (ZTE, NOKIA, autres projets)","TRAVAUX OCM",
AR566="No root CAuse","No root cause",
AR566="ODU HS","PDH",
AR566="IP &amp; VLAN","PDH",
AR566="Warehouse HUAWEI","SPARE-ISSUE",
AR566="SPARE-HS","SPARE-ISSUE",
AR566="Power Telco","BSS",AR566="no impacts","no impacts"
),"")</f>
        <v>No root cause</v>
      </c>
      <c r="AQ566" s="40" t="str" cm="1">
        <f t="array" ref="AQ566">IFERROR(_xlfn.IFS(
AR566="MPR ISSUE","TX ISSUE",
AR566="BSS Hardware Issue","RAN ISSUE",
AR566="Sites strategiques, MLL, Pylone, etc.","ENVTECH",
AR566="AKTIVCO DEFAUT GE &amp; POWER Cabinet","POWER ISSUE",
AR566="AKTIVCO Coupure ENEO &amp; Baisse de tension","POWER ISSUE",
AR566="Coupure ENEO &amp; Baisse de tension","POWER ISSUE",
AR566="Defaut GE &amp; POWER Cabinet","POWER ISSUE",
AR566="Sharing","POWER ISSUE",
AR566="Sites strategiques &amp; DataCenter","POWER ISSUE",
AR566="Exclu","Exclu",
AR566="SAT","TX ISSUE",
AR566="SPARE-ISSUE","SPARE-ISSUE",
AR566="Fiber CAmtel","TX ISSUE",
AR566="Fiber AOF","TX ISSUE",
AR566="Projet OCM (HUAWEI)","TRAVAUX-HUAWEI",
AR566="Projet OCM (NOKIA)","TRAVAUX -NOKIA",
AR566="ACCESS-ISSUE","ACCESS-ISSUE",
AR566="Projet OCM (ZTE, NOKIA, autres projets)","TRAVAUX OCM",
AR566="No root CAuse","No root cause",
AR566="ODU HS","TX ISSUE",
AR566="IP &amp; VLAN","TX ISSUE",
AR566="Warehouse HUAWEI","SPARE-ISSUE",
AR566="SPARE-HS","SPARE-ISSUE",
AR566="Power Telco","RAN ISSUE",AR566="no impacts","no impacts"
),"")</f>
        <v>No root cause</v>
      </c>
      <c r="AR566" s="59" t="s">
        <v>5343</v>
      </c>
      <c r="AS566" s="40" t="str" cm="1">
        <f t="array" ref="AS566">IFERROR(_xlfn.IFS(
AR566="MPR ISSUE","ACTIVE",
AR566="BSS Hardware Issue","ACTIVE",
AR566="Sites strategiques, MLL, Pylone, etc.","PASSIVE",
AR566="AKTIVCO DEFAUT GE &amp; POWER Cabinet","PASSIVE",
AR566="AKTIVCO Coupure ENEO &amp; Baisse de tension","PASSIVE",
AR566="Coupure ENEO &amp; Baisse de tension","PASSIVE",
AR566="Defaut GE &amp; POWER Cabinet","PASSIVE",
AR566="Sharing","PASSIVE",
AR566="Sites strategiques &amp; DataCenter","PASSIVE",
AR566="Exclu","Exclu",
AR566="SAT","ACTIVE",
AR566="SPARE-ISSUE","SPARE-ISSUE",
AR566="Fiber CAmtel","ACTIVE",
AR566="Fiber AOF","ACTIVE",
AR566="Projet OCM (HUAWEI)","PLANNED WORKS",
AR566="Projet OCM (NOKIA)","PLANNED WORKS",
AR566="ACCESS-ISSUE","ACCESS-ISSUE",
AR566="Projet OCM (ZTE, NOKIA, autres projets)","PLANNED WORKS",
AR566="No root CAuse","No root cause",
AR566="ODU HS","ACTIVE",
AR566="IP &amp; VLAN","ACTIVE",
AR566="Warehouse HUAWEI","SPARE-ISSUE",
AR566="SPARE-HS","SPARE-ISSUE",
AR566="Power Telco","ACTIVE", AR566="no impacts","no impacts"
),"")</f>
        <v>No root cause</v>
      </c>
      <c r="AT566" s="99" t="s">
        <v>5661</v>
      </c>
      <c r="AU566" s="99" t="s">
        <v>965</v>
      </c>
      <c r="AW566" s="17"/>
      <c r="AX566" s="17" t="s">
        <v>5536</v>
      </c>
      <c r="AY566" s="17"/>
      <c r="AZ566" s="17" t="s">
        <v>5536</v>
      </c>
      <c r="BA566" s="7"/>
      <c r="BC566" s="18"/>
      <c r="BD566" s="18"/>
      <c r="BE566" s="18"/>
      <c r="BF566" s="18"/>
      <c r="BG566" s="18"/>
      <c r="BH566" s="18"/>
      <c r="BI566" s="18"/>
      <c r="BJ566" s="18"/>
      <c r="BK566" s="18"/>
      <c r="BM566" s="18"/>
      <c r="BN566" s="18"/>
      <c r="BO566" s="18"/>
      <c r="BP566" s="9" t="s">
        <v>5661</v>
      </c>
      <c r="BQ566" s="14"/>
      <c r="BR566" s="102" t="s">
        <v>5536</v>
      </c>
      <c r="BS566" s="14"/>
      <c r="BT566" s="14"/>
      <c r="BU566" s="9"/>
      <c r="BV566" s="9"/>
      <c r="BW566" s="9"/>
    </row>
    <row r="567" spans="1:75" x14ac:dyDescent="0.35">
      <c r="A567" s="1" t="s">
        <v>232</v>
      </c>
      <c r="B567" s="8" t="s">
        <v>233</v>
      </c>
      <c r="C567" s="3" t="s">
        <v>37</v>
      </c>
      <c r="D567" s="1" t="s">
        <v>11</v>
      </c>
      <c r="E567" s="1" t="s">
        <v>66</v>
      </c>
      <c r="F567" s="3" t="s">
        <v>226</v>
      </c>
      <c r="G567" s="1" t="s">
        <v>234</v>
      </c>
      <c r="H567" s="29" t="s">
        <v>5588</v>
      </c>
      <c r="I567" s="27">
        <v>1.1949502472655355E-2</v>
      </c>
      <c r="J567" s="27">
        <v>0</v>
      </c>
      <c r="K567" s="27">
        <v>7.3658421386384107E-3</v>
      </c>
      <c r="L567" s="27">
        <v>6.8308349955626298E-3</v>
      </c>
      <c r="M567" s="27">
        <v>6.723824525658271E-3</v>
      </c>
      <c r="N567" s="27">
        <v>6.8486700738799719E-3</v>
      </c>
      <c r="O567" s="27">
        <v>6.6524842123887344E-3</v>
      </c>
      <c r="P567" s="27">
        <v>6.902175308832339E-3</v>
      </c>
      <c r="Q567" s="27">
        <v>6.9556376079816058E-3</v>
      </c>
      <c r="R567" s="27">
        <v>6.7951648389278623E-3</v>
      </c>
      <c r="S567" s="80">
        <v>6.7416596039756669E-3</v>
      </c>
      <c r="T567" s="80">
        <v>6.7594509208018985E-3</v>
      </c>
      <c r="U567" s="80">
        <v>1.2353903162956008</v>
      </c>
      <c r="V567" s="80">
        <v>7.0983611703236277E-3</v>
      </c>
      <c r="W567" s="80">
        <v>6.7594509208018985E-3</v>
      </c>
      <c r="X567" s="80">
        <v>6.9200103871496516E-3</v>
      </c>
      <c r="Y567" s="80">
        <v>6.723824525658271E-3</v>
      </c>
      <c r="Z567" s="80">
        <v>6.7951648389277539E-3</v>
      </c>
      <c r="AA567" s="80">
        <v>6.7594511272239532E-3</v>
      </c>
      <c r="AB567" s="80">
        <v>6.6168140557538802E-3</v>
      </c>
      <c r="AC567" s="80">
        <v>6.7059894473408214E-3</v>
      </c>
      <c r="AD567" s="80">
        <v>6.7059894473408214E-3</v>
      </c>
      <c r="AE567" s="80">
        <v>6.723824525658271E-3</v>
      </c>
      <c r="AF567" s="80">
        <v>6.902175308832339E-3</v>
      </c>
      <c r="AG567" s="80"/>
      <c r="AH567" s="80">
        <v>1.5587815513601236E-2</v>
      </c>
      <c r="AI567" s="80">
        <v>6.9735156221018228E-3</v>
      </c>
      <c r="AJ567" s="80">
        <v>9.4920646339660044E-3</v>
      </c>
      <c r="AK567" s="80">
        <v>5.5782510684740001E-3</v>
      </c>
      <c r="AL567" s="80">
        <v>7.1820683043425405E-3</v>
      </c>
      <c r="AM567" s="80">
        <v>6.9735156221018228E-3</v>
      </c>
      <c r="AN567" s="41" t="s">
        <v>5558</v>
      </c>
      <c r="AO567" s="41"/>
      <c r="AP567" s="40" t="str" cm="1">
        <f t="array" ref="AP567">IFERROR(_xlfn.IFS(
AR567="MPR ISSUE","PDH",
AR567="BSS Hardware Issue","BSS",
AR567="Sites strategiques, MLL, Pylone, etc.","ENVTECH",
AR567="AKTIVCO DEFAUT GE &amp; POWER Cabinet","AKTIVCO",
AR567="AKTIVCO Coupure ENEO &amp; Baisse de tension","AKTIVCO GRID ONLY",
AR567="Coupure ENEO &amp; Baisse de tension","IHS GRID ONLY",
AR567="Defaut GE &amp; POWER Cabinet","IHS",
AR567="Sharing","Partners",
AR567="Sites strategiques &amp; DataCenter","SST &amp; DC",
AR567="Exclu","Exclu",
AR567="SAT","SAT",
AR567="SPARE-ISSUE","SPARE-ISSUE",
AR567="Fiber CAmtel","TRANS_FO_CAMTEL",
AR567="Fiber AOF","Fiber AOF",
AR567="Projet OCM (HUAWEI)","TRAVAUX-HUAWEI",
AR567="Projet OCM (NOKIA)","TRAVAUX-NOKIA",
AR567="ACCESS-ISSUE","ACCESS-ISSUE",
AR567="Projet OCM (ZTE, NOKIA, autres projets)","TRAVAUX OCM",
AR567="No root CAuse","No root cause",
AR567="ODU HS","PDH",
AR567="IP &amp; VLAN","PDH",
AR567="Warehouse HUAWEI","SPARE-ISSUE",
AR567="SPARE-HS","SPARE-ISSUE",
AR567="Power Telco","BSS",AR567="no impacts","no impacts"
),"")</f>
        <v>No root cause</v>
      </c>
      <c r="AQ567" s="40" t="str" cm="1">
        <f t="array" ref="AQ567">IFERROR(_xlfn.IFS(
AR567="MPR ISSUE","TX ISSUE",
AR567="BSS Hardware Issue","RAN ISSUE",
AR567="Sites strategiques, MLL, Pylone, etc.","ENVTECH",
AR567="AKTIVCO DEFAUT GE &amp; POWER Cabinet","POWER ISSUE",
AR567="AKTIVCO Coupure ENEO &amp; Baisse de tension","POWER ISSUE",
AR567="Coupure ENEO &amp; Baisse de tension","POWER ISSUE",
AR567="Defaut GE &amp; POWER Cabinet","POWER ISSUE",
AR567="Sharing","POWER ISSUE",
AR567="Sites strategiques &amp; DataCenter","POWER ISSUE",
AR567="Exclu","Exclu",
AR567="SAT","TX ISSUE",
AR567="SPARE-ISSUE","SPARE-ISSUE",
AR567="Fiber CAmtel","TX ISSUE",
AR567="Fiber AOF","TX ISSUE",
AR567="Projet OCM (HUAWEI)","TRAVAUX-HUAWEI",
AR567="Projet OCM (NOKIA)","TRAVAUX -NOKIA",
AR567="ACCESS-ISSUE","ACCESS-ISSUE",
AR567="Projet OCM (ZTE, NOKIA, autres projets)","TRAVAUX OCM",
AR567="No root CAuse","No root cause",
AR567="ODU HS","TX ISSUE",
AR567="IP &amp; VLAN","TX ISSUE",
AR567="Warehouse HUAWEI","SPARE-ISSUE",
AR567="SPARE-HS","SPARE-ISSUE",
AR567="Power Telco","RAN ISSUE",AR567="no impacts","no impacts"
),"")</f>
        <v>No root cause</v>
      </c>
      <c r="AR567" s="59" t="s">
        <v>5343</v>
      </c>
      <c r="AS567" s="40" t="str" cm="1">
        <f t="array" ref="AS567">IFERROR(_xlfn.IFS(
AR567="MPR ISSUE","ACTIVE",
AR567="BSS Hardware Issue","ACTIVE",
AR567="Sites strategiques, MLL, Pylone, etc.","PASSIVE",
AR567="AKTIVCO DEFAUT GE &amp; POWER Cabinet","PASSIVE",
AR567="AKTIVCO Coupure ENEO &amp; Baisse de tension","PASSIVE",
AR567="Coupure ENEO &amp; Baisse de tension","PASSIVE",
AR567="Defaut GE &amp; POWER Cabinet","PASSIVE",
AR567="Sharing","PASSIVE",
AR567="Sites strategiques &amp; DataCenter","PASSIVE",
AR567="Exclu","Exclu",
AR567="SAT","ACTIVE",
AR567="SPARE-ISSUE","SPARE-ISSUE",
AR567="Fiber CAmtel","ACTIVE",
AR567="Fiber AOF","ACTIVE",
AR567="Projet OCM (HUAWEI)","PLANNED WORKS",
AR567="Projet OCM (NOKIA)","PLANNED WORKS",
AR567="ACCESS-ISSUE","ACCESS-ISSUE",
AR567="Projet OCM (ZTE, NOKIA, autres projets)","PLANNED WORKS",
AR567="No root CAuse","No root cause",
AR567="ODU HS","ACTIVE",
AR567="IP &amp; VLAN","ACTIVE",
AR567="Warehouse HUAWEI","SPARE-ISSUE",
AR567="SPARE-HS","SPARE-ISSUE",
AR567="Power Telco","ACTIVE", AR567="no impacts","no impacts"
),"")</f>
        <v>No root cause</v>
      </c>
      <c r="AT567" s="99" t="s">
        <v>5661</v>
      </c>
      <c r="AU567" s="99" t="s">
        <v>233</v>
      </c>
      <c r="AW567" s="17"/>
      <c r="AX567" s="17" t="s">
        <v>5536</v>
      </c>
      <c r="AY567" s="17"/>
      <c r="AZ567" s="17" t="s">
        <v>5536</v>
      </c>
      <c r="BA567" s="7"/>
      <c r="BC567" s="18"/>
      <c r="BD567" s="18"/>
      <c r="BE567" s="18"/>
      <c r="BF567" s="18"/>
      <c r="BG567" s="18"/>
      <c r="BH567" s="18"/>
      <c r="BI567" s="18"/>
      <c r="BJ567" s="18"/>
      <c r="BK567" s="18"/>
      <c r="BM567" s="18"/>
      <c r="BN567" s="18"/>
      <c r="BO567" s="18"/>
      <c r="BP567" s="9" t="s">
        <v>5661</v>
      </c>
      <c r="BQ567" s="14"/>
      <c r="BR567" s="102" t="s">
        <v>5536</v>
      </c>
      <c r="BS567" s="14"/>
      <c r="BT567" s="14"/>
      <c r="BU567" s="9"/>
      <c r="BV567" s="9"/>
      <c r="BW567" s="9"/>
    </row>
    <row r="568" spans="1:75" x14ac:dyDescent="0.35">
      <c r="A568" s="1" t="s">
        <v>4915</v>
      </c>
      <c r="B568" s="8" t="s">
        <v>4916</v>
      </c>
      <c r="C568" s="3" t="s">
        <v>37</v>
      </c>
      <c r="D568" s="1" t="s">
        <v>21</v>
      </c>
      <c r="E568" s="1" t="s">
        <v>122</v>
      </c>
      <c r="F568" s="3" t="s">
        <v>69</v>
      </c>
      <c r="G568" s="1" t="s">
        <v>4914</v>
      </c>
      <c r="H568" s="29" t="s">
        <v>5588</v>
      </c>
      <c r="I568" s="27">
        <v>7.2127137215191275E-2</v>
      </c>
      <c r="J568" s="27">
        <v>0</v>
      </c>
      <c r="K568" s="27">
        <v>4.399779337716108E-2</v>
      </c>
      <c r="L568" s="27">
        <v>0</v>
      </c>
      <c r="M568" s="27">
        <v>0</v>
      </c>
      <c r="N568" s="27">
        <v>9.2742407250450407E-4</v>
      </c>
      <c r="O568" s="27">
        <v>0</v>
      </c>
      <c r="P568" s="27">
        <v>8.7632028686346439E-2</v>
      </c>
      <c r="Q568" s="27">
        <v>0</v>
      </c>
      <c r="R568" s="27">
        <v>0</v>
      </c>
      <c r="S568" s="80">
        <v>8.9175391586982075E-4</v>
      </c>
      <c r="T568" s="80">
        <v>0</v>
      </c>
      <c r="U568" s="80">
        <v>8.9175391586982075E-4</v>
      </c>
      <c r="V568" s="80">
        <v>2.3347098090675707E-2</v>
      </c>
      <c r="W568" s="80">
        <v>0</v>
      </c>
      <c r="X568" s="80">
        <v>2.860843587248443E-2</v>
      </c>
      <c r="Y568" s="80">
        <v>0.11384130489993814</v>
      </c>
      <c r="Z568" s="80">
        <v>0</v>
      </c>
      <c r="AA568" s="80">
        <v>7.9528353444478478E-2</v>
      </c>
      <c r="AB568" s="80">
        <v>0</v>
      </c>
      <c r="AC568" s="80">
        <v>0</v>
      </c>
      <c r="AD568" s="80">
        <v>0</v>
      </c>
      <c r="AE568" s="80">
        <v>0</v>
      </c>
      <c r="AF568" s="80">
        <v>0</v>
      </c>
      <c r="AG568" s="80"/>
      <c r="AH568" s="80">
        <v>2.5683957832301476E-3</v>
      </c>
      <c r="AI568" s="80">
        <v>5.7075553599093302E-3</v>
      </c>
      <c r="AJ568" s="80">
        <v>0</v>
      </c>
      <c r="AK568" s="80">
        <v>1.7001368084151106E-2</v>
      </c>
      <c r="AL568" s="80">
        <v>0</v>
      </c>
      <c r="AM568" s="80">
        <v>5.7075553599093302E-3</v>
      </c>
      <c r="AN568" s="41" t="s">
        <v>5558</v>
      </c>
      <c r="AO568" s="41"/>
      <c r="AP568" s="40" t="str" cm="1">
        <f t="array" ref="AP568">IFERROR(_xlfn.IFS(
AR568="MPR ISSUE","PDH",
AR568="BSS Hardware Issue","BSS",
AR568="Sites strategiques, MLL, Pylone, etc.","ENVTECH",
AR568="AKTIVCO DEFAUT GE &amp; POWER Cabinet","AKTIVCO",
AR568="AKTIVCO Coupure ENEO &amp; Baisse de tension","AKTIVCO GRID ONLY",
AR568="Coupure ENEO &amp; Baisse de tension","IHS GRID ONLY",
AR568="Defaut GE &amp; POWER Cabinet","IHS",
AR568="Sharing","Partners",
AR568="Sites strategiques &amp; DataCenter","SST &amp; DC",
AR568="Exclu","Exclu",
AR568="SAT","SAT",
AR568="SPARE-ISSUE","SPARE-ISSUE",
AR568="Fiber CAmtel","TRANS_FO_CAMTEL",
AR568="Fiber AOF","Fiber AOF",
AR568="Projet OCM (HUAWEI)","TRAVAUX-HUAWEI",
AR568="Projet OCM (NOKIA)","TRAVAUX-NOKIA",
AR568="ACCESS-ISSUE","ACCESS-ISSUE",
AR568="Projet OCM (ZTE, NOKIA, autres projets)","TRAVAUX OCM",
AR568="No root CAuse","No root cause",
AR568="ODU HS","PDH",
AR568="IP &amp; VLAN","PDH",
AR568="Warehouse HUAWEI","SPARE-ISSUE",
AR568="SPARE-HS","SPARE-ISSUE",
AR568="Power Telco","BSS",AR568="no impacts","no impacts"
),"")</f>
        <v>No root cause</v>
      </c>
      <c r="AQ568" s="40" t="str" cm="1">
        <f t="array" ref="AQ568">IFERROR(_xlfn.IFS(
AR568="MPR ISSUE","TX ISSUE",
AR568="BSS Hardware Issue","RAN ISSUE",
AR568="Sites strategiques, MLL, Pylone, etc.","ENVTECH",
AR568="AKTIVCO DEFAUT GE &amp; POWER Cabinet","POWER ISSUE",
AR568="AKTIVCO Coupure ENEO &amp; Baisse de tension","POWER ISSUE",
AR568="Coupure ENEO &amp; Baisse de tension","POWER ISSUE",
AR568="Defaut GE &amp; POWER Cabinet","POWER ISSUE",
AR568="Sharing","POWER ISSUE",
AR568="Sites strategiques &amp; DataCenter","POWER ISSUE",
AR568="Exclu","Exclu",
AR568="SAT","TX ISSUE",
AR568="SPARE-ISSUE","SPARE-ISSUE",
AR568="Fiber CAmtel","TX ISSUE",
AR568="Fiber AOF","TX ISSUE",
AR568="Projet OCM (HUAWEI)","TRAVAUX-HUAWEI",
AR568="Projet OCM (NOKIA)","TRAVAUX -NOKIA",
AR568="ACCESS-ISSUE","ACCESS-ISSUE",
AR568="Projet OCM (ZTE, NOKIA, autres projets)","TRAVAUX OCM",
AR568="No root CAuse","No root cause",
AR568="ODU HS","TX ISSUE",
AR568="IP &amp; VLAN","TX ISSUE",
AR568="Warehouse HUAWEI","SPARE-ISSUE",
AR568="SPARE-HS","SPARE-ISSUE",
AR568="Power Telco","RAN ISSUE",AR568="no impacts","no impacts"
),"")</f>
        <v>No root cause</v>
      </c>
      <c r="AR568" s="59" t="s">
        <v>5343</v>
      </c>
      <c r="AS568" s="40" t="str" cm="1">
        <f t="array" ref="AS568">IFERROR(_xlfn.IFS(
AR568="MPR ISSUE","ACTIVE",
AR568="BSS Hardware Issue","ACTIVE",
AR568="Sites strategiques, MLL, Pylone, etc.","PASSIVE",
AR568="AKTIVCO DEFAUT GE &amp; POWER Cabinet","PASSIVE",
AR568="AKTIVCO Coupure ENEO &amp; Baisse de tension","PASSIVE",
AR568="Coupure ENEO &amp; Baisse de tension","PASSIVE",
AR568="Defaut GE &amp; POWER Cabinet","PASSIVE",
AR568="Sharing","PASSIVE",
AR568="Sites strategiques &amp; DataCenter","PASSIVE",
AR568="Exclu","Exclu",
AR568="SAT","ACTIVE",
AR568="SPARE-ISSUE","SPARE-ISSUE",
AR568="Fiber CAmtel","ACTIVE",
AR568="Fiber AOF","ACTIVE",
AR568="Projet OCM (HUAWEI)","PLANNED WORKS",
AR568="Projet OCM (NOKIA)","PLANNED WORKS",
AR568="ACCESS-ISSUE","ACCESS-ISSUE",
AR568="Projet OCM (ZTE, NOKIA, autres projets)","PLANNED WORKS",
AR568="No root CAuse","No root cause",
AR568="ODU HS","ACTIVE",
AR568="IP &amp; VLAN","ACTIVE",
AR568="Warehouse HUAWEI","SPARE-ISSUE",
AR568="SPARE-HS","SPARE-ISSUE",
AR568="Power Telco","ACTIVE", AR568="no impacts","no impacts"
),"")</f>
        <v>No root cause</v>
      </c>
      <c r="AT568" s="99" t="s">
        <v>5661</v>
      </c>
      <c r="AU568" s="99" t="s">
        <v>4916</v>
      </c>
      <c r="AW568" s="17"/>
      <c r="AX568" s="17" t="s">
        <v>5536</v>
      </c>
      <c r="AY568" s="17"/>
      <c r="AZ568" s="17" t="s">
        <v>6200</v>
      </c>
      <c r="BA568" s="7"/>
      <c r="BC568" s="18"/>
      <c r="BD568" s="18"/>
      <c r="BE568" s="18"/>
      <c r="BF568" s="18"/>
      <c r="BG568" s="18"/>
      <c r="BH568" s="18"/>
      <c r="BI568" s="18"/>
      <c r="BJ568" s="18"/>
      <c r="BK568" s="18"/>
      <c r="BM568" s="18"/>
      <c r="BN568" s="18"/>
      <c r="BO568" s="18"/>
      <c r="BP568" s="9" t="s">
        <v>5661</v>
      </c>
      <c r="BQ568" s="14"/>
      <c r="BR568" s="102" t="s">
        <v>5536</v>
      </c>
      <c r="BS568" s="14"/>
      <c r="BT568" s="14"/>
      <c r="BU568" s="9"/>
      <c r="BV568" s="9"/>
      <c r="BW568" s="9"/>
    </row>
    <row r="569" spans="1:75" x14ac:dyDescent="0.35">
      <c r="A569" s="19" t="s">
        <v>5449</v>
      </c>
      <c r="B569" s="25" t="s">
        <v>5450</v>
      </c>
      <c r="C569" s="3" t="s">
        <v>84</v>
      </c>
      <c r="D569" s="19" t="s">
        <v>357</v>
      </c>
      <c r="E569" s="19" t="s">
        <v>122</v>
      </c>
      <c r="F569" s="19" t="s">
        <v>5381</v>
      </c>
      <c r="G569" s="19" t="s">
        <v>84</v>
      </c>
      <c r="H569" s="28" t="s">
        <v>5589</v>
      </c>
      <c r="I569" s="27">
        <v>0</v>
      </c>
      <c r="J569" s="27">
        <v>0</v>
      </c>
      <c r="K569" s="27">
        <v>0</v>
      </c>
      <c r="L569" s="27">
        <v>0</v>
      </c>
      <c r="M569" s="27">
        <v>0</v>
      </c>
      <c r="N569" s="27">
        <v>0</v>
      </c>
      <c r="O569" s="27">
        <v>0</v>
      </c>
      <c r="P569" s="27">
        <v>0</v>
      </c>
      <c r="Q569" s="27">
        <v>0</v>
      </c>
      <c r="R569" s="27">
        <v>0</v>
      </c>
      <c r="S569" s="80">
        <v>0</v>
      </c>
      <c r="T569" s="80">
        <v>0</v>
      </c>
      <c r="U569" s="80">
        <v>0</v>
      </c>
      <c r="V569" s="80" t="s">
        <v>5536</v>
      </c>
      <c r="W569" s="80">
        <v>0</v>
      </c>
      <c r="X569" s="80">
        <v>0</v>
      </c>
      <c r="Y569" s="80">
        <v>0</v>
      </c>
      <c r="Z569" s="80">
        <v>0</v>
      </c>
      <c r="AA569" s="80">
        <v>0</v>
      </c>
      <c r="AB569" s="80">
        <v>0</v>
      </c>
      <c r="AC569" s="80">
        <v>0</v>
      </c>
      <c r="AD569" s="80">
        <v>0</v>
      </c>
      <c r="AE569" s="80">
        <v>0</v>
      </c>
      <c r="AF569" s="80">
        <v>0</v>
      </c>
      <c r="AG569" s="80"/>
      <c r="AH569" s="80">
        <v>3.9237172298270985E-3</v>
      </c>
      <c r="AI569" s="80">
        <v>5.689389983249294E-3</v>
      </c>
      <c r="AJ569" s="80">
        <v>5.6203014280061872E-3</v>
      </c>
      <c r="AK569" s="80">
        <v>1.4556578978684917E-2</v>
      </c>
      <c r="AL569" s="80">
        <v>0</v>
      </c>
      <c r="AM569" s="80">
        <v>5.689389983249294E-3</v>
      </c>
      <c r="AN569" s="41" t="s">
        <v>5558</v>
      </c>
      <c r="AO569" s="41"/>
      <c r="AP569" s="40" t="str" cm="1">
        <f t="array" ref="AP569">IFERROR(_xlfn.IFS(
AR569="MPR ISSUE","PDH",
AR569="BSS Hardware Issue","BSS",
AR569="Sites strategiques, MLL, Pylone, etc.","ENVTECH",
AR569="AKTIVCO DEFAUT GE &amp; POWER Cabinet","AKTIVCO",
AR569="AKTIVCO Coupure ENEO &amp; Baisse de tension","AKTIVCO GRID ONLY",
AR569="Coupure ENEO &amp; Baisse de tension","IHS GRID ONLY",
AR569="Defaut GE &amp; POWER Cabinet","IHS",
AR569="Sharing","Partners",
AR569="Sites strategiques &amp; DataCenter","SST &amp; DC",
AR569="Exclu","Exclu",
AR569="SAT","SAT",
AR569="SPARE-ISSUE","SPARE-ISSUE",
AR569="Fiber CAmtel","TRANS_FO_CAMTEL",
AR569="Fiber AOF","Fiber AOF",
AR569="Projet OCM (HUAWEI)","TRAVAUX-HUAWEI",
AR569="Projet OCM (NOKIA)","TRAVAUX-NOKIA",
AR569="ACCESS-ISSUE","ACCESS-ISSUE",
AR569="Projet OCM (ZTE, NOKIA, autres projets)","TRAVAUX OCM",
AR569="No root CAuse","No root cause",
AR569="ODU HS","PDH",
AR569="IP &amp; VLAN","PDH",
AR569="Warehouse HUAWEI","SPARE-ISSUE",
AR569="SPARE-HS","SPARE-ISSUE",
AR569="Power Telco","BSS",AR569="no impacts","no impacts"
),"")</f>
        <v>No root cause</v>
      </c>
      <c r="AQ569" s="40" t="str" cm="1">
        <f t="array" ref="AQ569">IFERROR(_xlfn.IFS(
AR569="MPR ISSUE","TX ISSUE",
AR569="BSS Hardware Issue","RAN ISSUE",
AR569="Sites strategiques, MLL, Pylone, etc.","ENVTECH",
AR569="AKTIVCO DEFAUT GE &amp; POWER Cabinet","POWER ISSUE",
AR569="AKTIVCO Coupure ENEO &amp; Baisse de tension","POWER ISSUE",
AR569="Coupure ENEO &amp; Baisse de tension","POWER ISSUE",
AR569="Defaut GE &amp; POWER Cabinet","POWER ISSUE",
AR569="Sharing","POWER ISSUE",
AR569="Sites strategiques &amp; DataCenter","POWER ISSUE",
AR569="Exclu","Exclu",
AR569="SAT","TX ISSUE",
AR569="SPARE-ISSUE","SPARE-ISSUE",
AR569="Fiber CAmtel","TX ISSUE",
AR569="Fiber AOF","TX ISSUE",
AR569="Projet OCM (HUAWEI)","TRAVAUX-HUAWEI",
AR569="Projet OCM (NOKIA)","TRAVAUX -NOKIA",
AR569="ACCESS-ISSUE","ACCESS-ISSUE",
AR569="Projet OCM (ZTE, NOKIA, autres projets)","TRAVAUX OCM",
AR569="No root CAuse","No root cause",
AR569="ODU HS","TX ISSUE",
AR569="IP &amp; VLAN","TX ISSUE",
AR569="Warehouse HUAWEI","SPARE-ISSUE",
AR569="SPARE-HS","SPARE-ISSUE",
AR569="Power Telco","RAN ISSUE",AR569="no impacts","no impacts"
),"")</f>
        <v>No root cause</v>
      </c>
      <c r="AR569" s="59" t="s">
        <v>5343</v>
      </c>
      <c r="AS569" s="40" t="str" cm="1">
        <f t="array" ref="AS569">IFERROR(_xlfn.IFS(
AR569="MPR ISSUE","ACTIVE",
AR569="BSS Hardware Issue","ACTIVE",
AR569="Sites strategiques, MLL, Pylone, etc.","PASSIVE",
AR569="AKTIVCO DEFAUT GE &amp; POWER Cabinet","PASSIVE",
AR569="AKTIVCO Coupure ENEO &amp; Baisse de tension","PASSIVE",
AR569="Coupure ENEO &amp; Baisse de tension","PASSIVE",
AR569="Defaut GE &amp; POWER Cabinet","PASSIVE",
AR569="Sharing","PASSIVE",
AR569="Sites strategiques &amp; DataCenter","PASSIVE",
AR569="Exclu","Exclu",
AR569="SAT","ACTIVE",
AR569="SPARE-ISSUE","SPARE-ISSUE",
AR569="Fiber CAmtel","ACTIVE",
AR569="Fiber AOF","ACTIVE",
AR569="Projet OCM (HUAWEI)","PLANNED WORKS",
AR569="Projet OCM (NOKIA)","PLANNED WORKS",
AR569="ACCESS-ISSUE","ACCESS-ISSUE",
AR569="Projet OCM (ZTE, NOKIA, autres projets)","PLANNED WORKS",
AR569="No root CAuse","No root cause",
AR569="ODU HS","ACTIVE",
AR569="IP &amp; VLAN","ACTIVE",
AR569="Warehouse HUAWEI","SPARE-ISSUE",
AR569="SPARE-HS","SPARE-ISSUE",
AR569="Power Telco","ACTIVE", AR569="no impacts","no impacts"
),"")</f>
        <v>No root cause</v>
      </c>
      <c r="AT569" s="99" t="s">
        <v>5661</v>
      </c>
      <c r="AU569" s="99" t="s">
        <v>5450</v>
      </c>
      <c r="AW569" s="17"/>
      <c r="AX569" s="17" t="s">
        <v>5536</v>
      </c>
      <c r="AY569" s="17"/>
      <c r="AZ569" s="17" t="s">
        <v>6200</v>
      </c>
      <c r="BA569" s="7"/>
      <c r="BC569" s="18"/>
      <c r="BD569" s="18"/>
      <c r="BE569" s="18"/>
      <c r="BF569" s="18"/>
      <c r="BG569" s="18"/>
      <c r="BH569" s="18"/>
      <c r="BI569" s="18"/>
      <c r="BJ569" s="18"/>
      <c r="BK569" s="18"/>
      <c r="BM569" s="18"/>
      <c r="BN569" s="18"/>
      <c r="BO569" s="18"/>
      <c r="BP569" s="9" t="s">
        <v>5661</v>
      </c>
      <c r="BQ569" s="14"/>
      <c r="BR569" s="102" t="s">
        <v>5536</v>
      </c>
      <c r="BS569" s="14"/>
      <c r="BT569" s="14"/>
      <c r="BU569" s="9"/>
      <c r="BV569" s="9"/>
      <c r="BW569" s="9"/>
    </row>
    <row r="570" spans="1:75" x14ac:dyDescent="0.35">
      <c r="A570" s="2" t="s">
        <v>837</v>
      </c>
      <c r="B570" s="1" t="s">
        <v>838</v>
      </c>
      <c r="C570" s="3" t="s">
        <v>90</v>
      </c>
      <c r="D570" s="1" t="s">
        <v>11</v>
      </c>
      <c r="E570" s="1" t="s">
        <v>96</v>
      </c>
      <c r="F570" s="3" t="s">
        <v>90</v>
      </c>
      <c r="G570" s="1" t="s">
        <v>839</v>
      </c>
      <c r="H570" s="29" t="s">
        <v>5588</v>
      </c>
      <c r="I570" s="27">
        <v>0</v>
      </c>
      <c r="J570" s="27">
        <v>0.21895589338428956</v>
      </c>
      <c r="K570" s="27">
        <v>11.116514952242214</v>
      </c>
      <c r="L570" s="27">
        <v>12.361235586100744</v>
      </c>
      <c r="M570" s="27">
        <v>12.361235586100744</v>
      </c>
      <c r="N570" s="27">
        <v>18.38198133574879</v>
      </c>
      <c r="O570" s="27">
        <v>2.2829932428585797E-3</v>
      </c>
      <c r="P570" s="27">
        <v>1.967288525894743</v>
      </c>
      <c r="Q570" s="27">
        <v>5.3511428404535489E-4</v>
      </c>
      <c r="R570" s="27">
        <v>0</v>
      </c>
      <c r="S570" s="80">
        <v>0</v>
      </c>
      <c r="T570" s="80">
        <v>0</v>
      </c>
      <c r="U570" s="80">
        <v>0</v>
      </c>
      <c r="V570" s="80">
        <v>0</v>
      </c>
      <c r="W570" s="80">
        <v>0</v>
      </c>
      <c r="X570" s="80">
        <v>0</v>
      </c>
      <c r="Y570" s="80">
        <v>0</v>
      </c>
      <c r="Z570" s="80">
        <v>0</v>
      </c>
      <c r="AA570" s="80">
        <v>3.4495973033294998E-2</v>
      </c>
      <c r="AB570" s="80">
        <v>0</v>
      </c>
      <c r="AC570" s="80">
        <v>4.3666899098584878E-2</v>
      </c>
      <c r="AD570" s="80">
        <v>4.3666899098584878E-2</v>
      </c>
      <c r="AE570" s="80">
        <v>2.4223350043824057E-2</v>
      </c>
      <c r="AF570" s="80">
        <v>0</v>
      </c>
      <c r="AG570" s="80"/>
      <c r="AH570" s="80">
        <v>0.3311600846745949</v>
      </c>
      <c r="AI570" s="80">
        <v>5.475673537225203E-3</v>
      </c>
      <c r="AJ570" s="80">
        <v>0</v>
      </c>
      <c r="AK570" s="80">
        <v>1.5673136202576814E-2</v>
      </c>
      <c r="AL570" s="80">
        <v>4.1040390310534425E-4</v>
      </c>
      <c r="AM570" s="80">
        <v>5.475673537225203E-3</v>
      </c>
      <c r="AN570" s="41" t="s">
        <v>5558</v>
      </c>
      <c r="AO570" s="41"/>
      <c r="AP570" s="40" t="str" cm="1">
        <f t="array" ref="AP570">IFERROR(_xlfn.IFS(
AR570="MPR ISSUE","PDH",
AR570="BSS Hardware Issue","BSS",
AR570="Sites strategiques, MLL, Pylone, etc.","ENVTECH",
AR570="AKTIVCO DEFAUT GE &amp; POWER Cabinet","AKTIVCO",
AR570="AKTIVCO Coupure ENEO &amp; Baisse de tension","AKTIVCO GRID ONLY",
AR570="Coupure ENEO &amp; Baisse de tension","IHS GRID ONLY",
AR570="Defaut GE &amp; POWER Cabinet","IHS",
AR570="Sharing","Partners",
AR570="Sites strategiques &amp; DataCenter","SST &amp; DC",
AR570="Exclu","Exclu",
AR570="SAT","SAT",
AR570="SPARE-ISSUE","SPARE-ISSUE",
AR570="Fiber CAmtel","TRANS_FO_CAMTEL",
AR570="Fiber AOF","Fiber AOF",
AR570="Projet OCM (HUAWEI)","TRAVAUX-HUAWEI",
AR570="Projet OCM (NOKIA)","TRAVAUX-NOKIA",
AR570="ACCESS-ISSUE","ACCESS-ISSUE",
AR570="Projet OCM (ZTE, NOKIA, autres projets)","TRAVAUX OCM",
AR570="No root CAuse","No root cause",
AR570="ODU HS","PDH",
AR570="IP &amp; VLAN","PDH",
AR570="Warehouse HUAWEI","SPARE-ISSUE",
AR570="SPARE-HS","SPARE-ISSUE",
AR570="Power Telco","BSS",AR570="no impacts","no impacts"
),"")</f>
        <v>No root cause</v>
      </c>
      <c r="AQ570" s="40" t="str" cm="1">
        <f t="array" ref="AQ570">IFERROR(_xlfn.IFS(
AR570="MPR ISSUE","TX ISSUE",
AR570="BSS Hardware Issue","RAN ISSUE",
AR570="Sites strategiques, MLL, Pylone, etc.","ENVTECH",
AR570="AKTIVCO DEFAUT GE &amp; POWER Cabinet","POWER ISSUE",
AR570="AKTIVCO Coupure ENEO &amp; Baisse de tension","POWER ISSUE",
AR570="Coupure ENEO &amp; Baisse de tension","POWER ISSUE",
AR570="Defaut GE &amp; POWER Cabinet","POWER ISSUE",
AR570="Sharing","POWER ISSUE",
AR570="Sites strategiques &amp; DataCenter","POWER ISSUE",
AR570="Exclu","Exclu",
AR570="SAT","TX ISSUE",
AR570="SPARE-ISSUE","SPARE-ISSUE",
AR570="Fiber CAmtel","TX ISSUE",
AR570="Fiber AOF","TX ISSUE",
AR570="Projet OCM (HUAWEI)","TRAVAUX-HUAWEI",
AR570="Projet OCM (NOKIA)","TRAVAUX -NOKIA",
AR570="ACCESS-ISSUE","ACCESS-ISSUE",
AR570="Projet OCM (ZTE, NOKIA, autres projets)","TRAVAUX OCM",
AR570="No root CAuse","No root cause",
AR570="ODU HS","TX ISSUE",
AR570="IP &amp; VLAN","TX ISSUE",
AR570="Warehouse HUAWEI","SPARE-ISSUE",
AR570="SPARE-HS","SPARE-ISSUE",
AR570="Power Telco","RAN ISSUE",AR570="no impacts","no impacts"
),"")</f>
        <v>No root cause</v>
      </c>
      <c r="AR570" s="59" t="s">
        <v>5343</v>
      </c>
      <c r="AS570" s="40" t="str" cm="1">
        <f t="array" ref="AS570">IFERROR(_xlfn.IFS(
AR570="MPR ISSUE","ACTIVE",
AR570="BSS Hardware Issue","ACTIVE",
AR570="Sites strategiques, MLL, Pylone, etc.","PASSIVE",
AR570="AKTIVCO DEFAUT GE &amp; POWER Cabinet","PASSIVE",
AR570="AKTIVCO Coupure ENEO &amp; Baisse de tension","PASSIVE",
AR570="Coupure ENEO &amp; Baisse de tension","PASSIVE",
AR570="Defaut GE &amp; POWER Cabinet","PASSIVE",
AR570="Sharing","PASSIVE",
AR570="Sites strategiques &amp; DataCenter","PASSIVE",
AR570="Exclu","Exclu",
AR570="SAT","ACTIVE",
AR570="SPARE-ISSUE","SPARE-ISSUE",
AR570="Fiber CAmtel","ACTIVE",
AR570="Fiber AOF","ACTIVE",
AR570="Projet OCM (HUAWEI)","PLANNED WORKS",
AR570="Projet OCM (NOKIA)","PLANNED WORKS",
AR570="ACCESS-ISSUE","ACCESS-ISSUE",
AR570="Projet OCM (ZTE, NOKIA, autres projets)","PLANNED WORKS",
AR570="No root CAuse","No root cause",
AR570="ODU HS","ACTIVE",
AR570="IP &amp; VLAN","ACTIVE",
AR570="Warehouse HUAWEI","SPARE-ISSUE",
AR570="SPARE-HS","SPARE-ISSUE",
AR570="Power Telco","ACTIVE", AR570="no impacts","no impacts"
),"")</f>
        <v>No root cause</v>
      </c>
      <c r="AT570" s="99" t="s">
        <v>5661</v>
      </c>
      <c r="AU570" s="99" t="s">
        <v>838</v>
      </c>
      <c r="AW570" s="17"/>
      <c r="AX570" s="17" t="s">
        <v>5536</v>
      </c>
      <c r="AY570" s="17"/>
      <c r="AZ570" s="17" t="s">
        <v>5536</v>
      </c>
      <c r="BA570" s="7"/>
      <c r="BC570" s="18"/>
      <c r="BD570" s="18"/>
      <c r="BE570" s="18"/>
      <c r="BF570" s="18"/>
      <c r="BG570" s="18"/>
      <c r="BH570" s="18"/>
      <c r="BI570" s="18"/>
      <c r="BJ570" s="18"/>
      <c r="BK570" s="18"/>
      <c r="BM570" s="18"/>
      <c r="BN570" s="18"/>
      <c r="BO570" s="18"/>
      <c r="BP570" s="9" t="s">
        <v>5661</v>
      </c>
      <c r="BQ570" s="14"/>
      <c r="BR570" s="102" t="s">
        <v>5536</v>
      </c>
      <c r="BS570" s="14"/>
      <c r="BT570" s="14"/>
      <c r="BU570" s="9"/>
      <c r="BV570" s="9"/>
      <c r="BW570" s="9"/>
    </row>
    <row r="571" spans="1:75" x14ac:dyDescent="0.35">
      <c r="A571" s="1" t="s">
        <v>1264</v>
      </c>
      <c r="B571" s="8" t="s">
        <v>1265</v>
      </c>
      <c r="C571" s="3" t="s">
        <v>102</v>
      </c>
      <c r="D571" s="1" t="s">
        <v>11</v>
      </c>
      <c r="E571" s="1" t="s">
        <v>154</v>
      </c>
      <c r="F571" s="3" t="s">
        <v>102</v>
      </c>
      <c r="G571" s="1" t="s">
        <v>1264</v>
      </c>
      <c r="H571" s="29" t="s">
        <v>5588</v>
      </c>
      <c r="I571" s="27">
        <v>0</v>
      </c>
      <c r="J571" s="27">
        <v>0</v>
      </c>
      <c r="K571" s="27">
        <v>0</v>
      </c>
      <c r="L571" s="27">
        <v>0</v>
      </c>
      <c r="M571" s="27">
        <v>0</v>
      </c>
      <c r="N571" s="27">
        <v>1.6040031808880086</v>
      </c>
      <c r="O571" s="27">
        <v>0</v>
      </c>
      <c r="P571" s="27">
        <v>0</v>
      </c>
      <c r="Q571" s="27">
        <v>1.6239855255648601</v>
      </c>
      <c r="R571" s="27">
        <v>0</v>
      </c>
      <c r="S571" s="80">
        <v>8.6143428273022515E-2</v>
      </c>
      <c r="T571" s="80">
        <v>5.1971418216891649E-2</v>
      </c>
      <c r="U571" s="80">
        <v>8.8194462279522989E-2</v>
      </c>
      <c r="V571" s="80">
        <v>0</v>
      </c>
      <c r="W571" s="80">
        <v>3.8684284870431719E-2</v>
      </c>
      <c r="X571" s="80">
        <v>6.4438137960751277E-2</v>
      </c>
      <c r="Y571" s="80">
        <v>1.908353379961358E-2</v>
      </c>
      <c r="Z571" s="80">
        <v>6.2886486147137821E-2</v>
      </c>
      <c r="AA571" s="80">
        <v>2.1812300782175231E-2</v>
      </c>
      <c r="AB571" s="80">
        <v>1.5623528606038606E-2</v>
      </c>
      <c r="AC571" s="80">
        <v>6.6881543690238262E-3</v>
      </c>
      <c r="AD571" s="80">
        <v>6.6881543690238262E-3</v>
      </c>
      <c r="AE571" s="80">
        <v>2.8982002265768404E-2</v>
      </c>
      <c r="AF571" s="80">
        <v>3.3137575513721672E-2</v>
      </c>
      <c r="AG571" s="80"/>
      <c r="AH571" s="80">
        <v>2.4077355728484462E-2</v>
      </c>
      <c r="AI571" s="80">
        <v>5.4396988868058039E-3</v>
      </c>
      <c r="AJ571" s="80">
        <v>0</v>
      </c>
      <c r="AK571" s="80">
        <v>1.620349119890125E-2</v>
      </c>
      <c r="AL571" s="80">
        <v>0</v>
      </c>
      <c r="AM571" s="80">
        <v>5.4396988868058039E-3</v>
      </c>
      <c r="AN571" s="41" t="s">
        <v>5558</v>
      </c>
      <c r="AO571" s="41"/>
      <c r="AP571" s="40" t="str" cm="1">
        <f t="array" ref="AP571">IFERROR(_xlfn.IFS(
AR571="MPR ISSUE","PDH",
AR571="BSS Hardware Issue","BSS",
AR571="Sites strategiques, MLL, Pylone, etc.","ENVTECH",
AR571="AKTIVCO DEFAUT GE &amp; POWER Cabinet","AKTIVCO",
AR571="AKTIVCO Coupure ENEO &amp; Baisse de tension","AKTIVCO GRID ONLY",
AR571="Coupure ENEO &amp; Baisse de tension","IHS GRID ONLY",
AR571="Defaut GE &amp; POWER Cabinet","IHS",
AR571="Sharing","Partners",
AR571="Sites strategiques &amp; DataCenter","SST &amp; DC",
AR571="Exclu","Exclu",
AR571="SAT","SAT",
AR571="SPARE-ISSUE","SPARE-ISSUE",
AR571="Fiber CAmtel","TRANS_FO_CAMTEL",
AR571="Fiber AOF","Fiber AOF",
AR571="Projet OCM (HUAWEI)","TRAVAUX-HUAWEI",
AR571="Projet OCM (NOKIA)","TRAVAUX-NOKIA",
AR571="ACCESS-ISSUE","ACCESS-ISSUE",
AR571="Projet OCM (ZTE, NOKIA, autres projets)","TRAVAUX OCM",
AR571="No root CAuse","No root cause",
AR571="ODU HS","PDH",
AR571="IP &amp; VLAN","PDH",
AR571="Warehouse HUAWEI","SPARE-ISSUE",
AR571="SPARE-HS","SPARE-ISSUE",
AR571="Power Telco","BSS",AR571="no impacts","no impacts"
),"")</f>
        <v>No root cause</v>
      </c>
      <c r="AQ571" s="40" t="str" cm="1">
        <f t="array" ref="AQ571">IFERROR(_xlfn.IFS(
AR571="MPR ISSUE","TX ISSUE",
AR571="BSS Hardware Issue","RAN ISSUE",
AR571="Sites strategiques, MLL, Pylone, etc.","ENVTECH",
AR571="AKTIVCO DEFAUT GE &amp; POWER Cabinet","POWER ISSUE",
AR571="AKTIVCO Coupure ENEO &amp; Baisse de tension","POWER ISSUE",
AR571="Coupure ENEO &amp; Baisse de tension","POWER ISSUE",
AR571="Defaut GE &amp; POWER Cabinet","POWER ISSUE",
AR571="Sharing","POWER ISSUE",
AR571="Sites strategiques &amp; DataCenter","POWER ISSUE",
AR571="Exclu","Exclu",
AR571="SAT","TX ISSUE",
AR571="SPARE-ISSUE","SPARE-ISSUE",
AR571="Fiber CAmtel","TX ISSUE",
AR571="Fiber AOF","TX ISSUE",
AR571="Projet OCM (HUAWEI)","TRAVAUX-HUAWEI",
AR571="Projet OCM (NOKIA)","TRAVAUX -NOKIA",
AR571="ACCESS-ISSUE","ACCESS-ISSUE",
AR571="Projet OCM (ZTE, NOKIA, autres projets)","TRAVAUX OCM",
AR571="No root CAuse","No root cause",
AR571="ODU HS","TX ISSUE",
AR571="IP &amp; VLAN","TX ISSUE",
AR571="Warehouse HUAWEI","SPARE-ISSUE",
AR571="SPARE-HS","SPARE-ISSUE",
AR571="Power Telco","RAN ISSUE",AR571="no impacts","no impacts"
),"")</f>
        <v>No root cause</v>
      </c>
      <c r="AR571" s="59" t="s">
        <v>5343</v>
      </c>
      <c r="AS571" s="40" t="str" cm="1">
        <f t="array" ref="AS571">IFERROR(_xlfn.IFS(
AR571="MPR ISSUE","ACTIVE",
AR571="BSS Hardware Issue","ACTIVE",
AR571="Sites strategiques, MLL, Pylone, etc.","PASSIVE",
AR571="AKTIVCO DEFAUT GE &amp; POWER Cabinet","PASSIVE",
AR571="AKTIVCO Coupure ENEO &amp; Baisse de tension","PASSIVE",
AR571="Coupure ENEO &amp; Baisse de tension","PASSIVE",
AR571="Defaut GE &amp; POWER Cabinet","PASSIVE",
AR571="Sharing","PASSIVE",
AR571="Sites strategiques &amp; DataCenter","PASSIVE",
AR571="Exclu","Exclu",
AR571="SAT","ACTIVE",
AR571="SPARE-ISSUE","SPARE-ISSUE",
AR571="Fiber CAmtel","ACTIVE",
AR571="Fiber AOF","ACTIVE",
AR571="Projet OCM (HUAWEI)","PLANNED WORKS",
AR571="Projet OCM (NOKIA)","PLANNED WORKS",
AR571="ACCESS-ISSUE","ACCESS-ISSUE",
AR571="Projet OCM (ZTE, NOKIA, autres projets)","PLANNED WORKS",
AR571="No root CAuse","No root cause",
AR571="ODU HS","ACTIVE",
AR571="IP &amp; VLAN","ACTIVE",
AR571="Warehouse HUAWEI","SPARE-ISSUE",
AR571="SPARE-HS","SPARE-ISSUE",
AR571="Power Telco","ACTIVE", AR571="no impacts","no impacts"
),"")</f>
        <v>No root cause</v>
      </c>
      <c r="AT571" s="99" t="s">
        <v>5661</v>
      </c>
      <c r="AU571" s="99" t="s">
        <v>1265</v>
      </c>
      <c r="AW571" s="17"/>
      <c r="AX571" s="17" t="s">
        <v>5536</v>
      </c>
      <c r="AY571" s="17"/>
      <c r="AZ571" s="17" t="s">
        <v>5536</v>
      </c>
      <c r="BA571" s="7"/>
      <c r="BC571" s="18"/>
      <c r="BD571" s="18"/>
      <c r="BE571" s="18"/>
      <c r="BF571" s="18"/>
      <c r="BG571" s="18"/>
      <c r="BH571" s="18"/>
      <c r="BI571" s="18"/>
      <c r="BJ571" s="18"/>
      <c r="BK571" s="18"/>
      <c r="BM571" s="18"/>
      <c r="BN571" s="18"/>
      <c r="BO571" s="18"/>
      <c r="BP571" s="9" t="s">
        <v>5661</v>
      </c>
      <c r="BQ571" s="14"/>
      <c r="BR571" s="102" t="s">
        <v>5536</v>
      </c>
      <c r="BS571" s="14"/>
      <c r="BT571" s="14"/>
      <c r="BU571" s="9"/>
      <c r="BV571" s="9"/>
      <c r="BW571" s="9"/>
    </row>
    <row r="572" spans="1:75" x14ac:dyDescent="0.35">
      <c r="A572" s="1" t="s">
        <v>3462</v>
      </c>
      <c r="B572" s="8" t="s">
        <v>3463</v>
      </c>
      <c r="C572" s="3" t="s">
        <v>24</v>
      </c>
      <c r="D572" s="1" t="s">
        <v>21</v>
      </c>
      <c r="E572" s="1" t="s">
        <v>36</v>
      </c>
      <c r="F572" s="3" t="s">
        <v>23</v>
      </c>
      <c r="G572" s="1" t="s">
        <v>24</v>
      </c>
      <c r="H572" s="28" t="s">
        <v>5589</v>
      </c>
      <c r="I572" s="27">
        <v>5.3505234952187721E-4</v>
      </c>
      <c r="J572" s="27">
        <v>3.8345418382401209E-3</v>
      </c>
      <c r="K572" s="27">
        <v>2.2671238153940978</v>
      </c>
      <c r="L572" s="27">
        <v>0.84336734839470029</v>
      </c>
      <c r="M572" s="27">
        <v>7.3623381644993477</v>
      </c>
      <c r="N572" s="27">
        <v>4.1212228871139418</v>
      </c>
      <c r="O572" s="27">
        <v>0.14128949043041039</v>
      </c>
      <c r="P572" s="27">
        <v>0</v>
      </c>
      <c r="Q572" s="27">
        <v>8.6147173639468893</v>
      </c>
      <c r="R572" s="27">
        <v>0.79621140132350543</v>
      </c>
      <c r="S572" s="80">
        <v>1.2377187650706414</v>
      </c>
      <c r="T572" s="80">
        <v>6.1638030664920258</v>
      </c>
      <c r="U572" s="80">
        <v>6.7494892033569887</v>
      </c>
      <c r="V572" s="80">
        <v>6.1638030664920258</v>
      </c>
      <c r="W572" s="80">
        <v>6.1638030664920258</v>
      </c>
      <c r="X572" s="80">
        <v>2.0866328228220512</v>
      </c>
      <c r="Y572" s="80">
        <v>1.749246646291873</v>
      </c>
      <c r="Z572" s="80">
        <v>6.4384632725799223E-2</v>
      </c>
      <c r="AA572" s="80">
        <v>0.4908748605296876</v>
      </c>
      <c r="AB572" s="80">
        <v>0.39804327788764177</v>
      </c>
      <c r="AC572" s="80">
        <v>4.3884101953868502</v>
      </c>
      <c r="AD572" s="80">
        <v>4.3884101953868502</v>
      </c>
      <c r="AE572" s="80">
        <v>4.3617824234589788</v>
      </c>
      <c r="AF572" s="80">
        <v>5.8306973087580225</v>
      </c>
      <c r="AG572" s="80"/>
      <c r="AH572" s="80">
        <v>0.95804690197555598</v>
      </c>
      <c r="AI572" s="80">
        <v>5.439698886805751E-3</v>
      </c>
      <c r="AJ572" s="80">
        <v>0</v>
      </c>
      <c r="AK572" s="80">
        <v>1.6203491198901094E-2</v>
      </c>
      <c r="AL572" s="80">
        <v>0</v>
      </c>
      <c r="AM572" s="80">
        <v>5.439698886805751E-3</v>
      </c>
      <c r="AN572" s="41" t="s">
        <v>5558</v>
      </c>
      <c r="AO572" s="41"/>
      <c r="AP572" s="40" t="str" cm="1">
        <f t="array" ref="AP572">IFERROR(_xlfn.IFS(
AR572="MPR ISSUE","PDH",
AR572="BSS Hardware Issue","BSS",
AR572="Sites strategiques, MLL, Pylone, etc.","ENVTECH",
AR572="AKTIVCO DEFAUT GE &amp; POWER Cabinet","AKTIVCO",
AR572="AKTIVCO Coupure ENEO &amp; Baisse de tension","AKTIVCO GRID ONLY",
AR572="Coupure ENEO &amp; Baisse de tension","IHS GRID ONLY",
AR572="Defaut GE &amp; POWER Cabinet","IHS",
AR572="Sharing","Partners",
AR572="Sites strategiques &amp; DataCenter","SST &amp; DC",
AR572="Exclu","Exclu",
AR572="SAT","SAT",
AR572="SPARE-ISSUE","SPARE-ISSUE",
AR572="Fiber CAmtel","TRANS_FO_CAMTEL",
AR572="Fiber AOF","Fiber AOF",
AR572="Projet OCM (HUAWEI)","TRAVAUX-HUAWEI",
AR572="Projet OCM (NOKIA)","TRAVAUX-NOKIA",
AR572="ACCESS-ISSUE","ACCESS-ISSUE",
AR572="Projet OCM (ZTE, NOKIA, autres projets)","TRAVAUX OCM",
AR572="No root CAuse","No root cause",
AR572="ODU HS","PDH",
AR572="IP &amp; VLAN","PDH",
AR572="Warehouse HUAWEI","SPARE-ISSUE",
AR572="SPARE-HS","SPARE-ISSUE",
AR572="Power Telco","BSS",AR572="no impacts","no impacts"
),"")</f>
        <v>No root cause</v>
      </c>
      <c r="AQ572" s="40" t="str" cm="1">
        <f t="array" ref="AQ572">IFERROR(_xlfn.IFS(
AR572="MPR ISSUE","TX ISSUE",
AR572="BSS Hardware Issue","RAN ISSUE",
AR572="Sites strategiques, MLL, Pylone, etc.","ENVTECH",
AR572="AKTIVCO DEFAUT GE &amp; POWER Cabinet","POWER ISSUE",
AR572="AKTIVCO Coupure ENEO &amp; Baisse de tension","POWER ISSUE",
AR572="Coupure ENEO &amp; Baisse de tension","POWER ISSUE",
AR572="Defaut GE &amp; POWER Cabinet","POWER ISSUE",
AR572="Sharing","POWER ISSUE",
AR572="Sites strategiques &amp; DataCenter","POWER ISSUE",
AR572="Exclu","Exclu",
AR572="SAT","TX ISSUE",
AR572="SPARE-ISSUE","SPARE-ISSUE",
AR572="Fiber CAmtel","TX ISSUE",
AR572="Fiber AOF","TX ISSUE",
AR572="Projet OCM (HUAWEI)","TRAVAUX-HUAWEI",
AR572="Projet OCM (NOKIA)","TRAVAUX -NOKIA",
AR572="ACCESS-ISSUE","ACCESS-ISSUE",
AR572="Projet OCM (ZTE, NOKIA, autres projets)","TRAVAUX OCM",
AR572="No root CAuse","No root cause",
AR572="ODU HS","TX ISSUE",
AR572="IP &amp; VLAN","TX ISSUE",
AR572="Warehouse HUAWEI","SPARE-ISSUE",
AR572="SPARE-HS","SPARE-ISSUE",
AR572="Power Telco","RAN ISSUE",AR572="no impacts","no impacts"
),"")</f>
        <v>No root cause</v>
      </c>
      <c r="AR572" s="59" t="s">
        <v>5343</v>
      </c>
      <c r="AS572" s="40" t="str" cm="1">
        <f t="array" ref="AS572">IFERROR(_xlfn.IFS(
AR572="MPR ISSUE","ACTIVE",
AR572="BSS Hardware Issue","ACTIVE",
AR572="Sites strategiques, MLL, Pylone, etc.","PASSIVE",
AR572="AKTIVCO DEFAUT GE &amp; POWER Cabinet","PASSIVE",
AR572="AKTIVCO Coupure ENEO &amp; Baisse de tension","PASSIVE",
AR572="Coupure ENEO &amp; Baisse de tension","PASSIVE",
AR572="Defaut GE &amp; POWER Cabinet","PASSIVE",
AR572="Sharing","PASSIVE",
AR572="Sites strategiques &amp; DataCenter","PASSIVE",
AR572="Exclu","Exclu",
AR572="SAT","ACTIVE",
AR572="SPARE-ISSUE","SPARE-ISSUE",
AR572="Fiber CAmtel","ACTIVE",
AR572="Fiber AOF","ACTIVE",
AR572="Projet OCM (HUAWEI)","PLANNED WORKS",
AR572="Projet OCM (NOKIA)","PLANNED WORKS",
AR572="ACCESS-ISSUE","ACCESS-ISSUE",
AR572="Projet OCM (ZTE, NOKIA, autres projets)","PLANNED WORKS",
AR572="No root CAuse","No root cause",
AR572="ODU HS","ACTIVE",
AR572="IP &amp; VLAN","ACTIVE",
AR572="Warehouse HUAWEI","SPARE-ISSUE",
AR572="SPARE-HS","SPARE-ISSUE",
AR572="Power Telco","ACTIVE", AR572="no impacts","no impacts"
),"")</f>
        <v>No root cause</v>
      </c>
      <c r="AT572" s="99" t="s">
        <v>5661</v>
      </c>
      <c r="AU572" s="99" t="s">
        <v>3463</v>
      </c>
      <c r="AW572" s="17"/>
      <c r="AX572" s="17" t="s">
        <v>5536</v>
      </c>
      <c r="AY572" s="17"/>
      <c r="AZ572" s="17" t="s">
        <v>6200</v>
      </c>
      <c r="BA572" s="7"/>
      <c r="BC572" s="18"/>
      <c r="BD572" s="18"/>
      <c r="BE572" s="18"/>
      <c r="BF572" s="18"/>
      <c r="BG572" s="18"/>
      <c r="BH572" s="18"/>
      <c r="BI572" s="18"/>
      <c r="BJ572" s="18"/>
      <c r="BK572" s="18"/>
      <c r="BM572" s="18"/>
      <c r="BN572" s="18"/>
      <c r="BO572" s="18"/>
      <c r="BP572" s="9" t="s">
        <v>5661</v>
      </c>
      <c r="BQ572" s="14"/>
      <c r="BR572" s="102" t="s">
        <v>5536</v>
      </c>
      <c r="BS572" s="14"/>
      <c r="BT572" s="14"/>
      <c r="BU572" s="9"/>
      <c r="BV572" s="9"/>
      <c r="BW572" s="9"/>
    </row>
    <row r="573" spans="1:75" x14ac:dyDescent="0.35">
      <c r="A573" s="1" t="s">
        <v>727</v>
      </c>
      <c r="B573" s="8" t="s">
        <v>728</v>
      </c>
      <c r="C573" s="3" t="s">
        <v>90</v>
      </c>
      <c r="D573" s="1" t="s">
        <v>11</v>
      </c>
      <c r="E573" s="1" t="s">
        <v>66</v>
      </c>
      <c r="F573" s="3" t="s">
        <v>90</v>
      </c>
      <c r="G573" s="1" t="s">
        <v>727</v>
      </c>
      <c r="H573" s="29" t="s">
        <v>5588</v>
      </c>
      <c r="I573" s="27">
        <v>0</v>
      </c>
      <c r="J573" s="27">
        <v>0.42960770388030967</v>
      </c>
      <c r="K573" s="27">
        <v>2.9751328288835426</v>
      </c>
      <c r="L573" s="27">
        <v>17.013420618533651</v>
      </c>
      <c r="M573" s="27">
        <v>18.541853379151117</v>
      </c>
      <c r="N573" s="27">
        <v>15.75850530080182</v>
      </c>
      <c r="O573" s="27">
        <v>3.9595645095496625E-3</v>
      </c>
      <c r="P573" s="27">
        <v>2.9451348243667024</v>
      </c>
      <c r="Q573" s="27">
        <v>0</v>
      </c>
      <c r="R573" s="27">
        <v>0</v>
      </c>
      <c r="S573" s="80">
        <v>0</v>
      </c>
      <c r="T573" s="80">
        <v>0</v>
      </c>
      <c r="U573" s="80">
        <v>0</v>
      </c>
      <c r="V573" s="80">
        <v>0</v>
      </c>
      <c r="W573" s="80">
        <v>0</v>
      </c>
      <c r="X573" s="80">
        <v>2.764917159536535E-3</v>
      </c>
      <c r="Y573" s="80">
        <v>0</v>
      </c>
      <c r="Z573" s="80">
        <v>0</v>
      </c>
      <c r="AA573" s="80">
        <v>4.6464404760851806E-2</v>
      </c>
      <c r="AB573" s="80">
        <v>0</v>
      </c>
      <c r="AC573" s="80">
        <v>3.7619429426076052E-2</v>
      </c>
      <c r="AD573" s="80">
        <v>3.7619429426076052E-2</v>
      </c>
      <c r="AE573" s="80">
        <v>4.0848033862678955E-2</v>
      </c>
      <c r="AF573" s="80">
        <v>0</v>
      </c>
      <c r="AG573" s="80"/>
      <c r="AH573" s="80">
        <v>0.37689927050825189</v>
      </c>
      <c r="AI573" s="80">
        <v>5.3864929847270314E-3</v>
      </c>
      <c r="AJ573" s="80">
        <v>0</v>
      </c>
      <c r="AK573" s="80">
        <v>1.5407489826262163E-2</v>
      </c>
      <c r="AL573" s="80">
        <v>4.104039031060004E-4</v>
      </c>
      <c r="AM573" s="80">
        <v>5.3864929847270314E-3</v>
      </c>
      <c r="AN573" s="41" t="s">
        <v>5558</v>
      </c>
      <c r="AO573" s="41"/>
      <c r="AP573" s="40" t="str" cm="1">
        <f t="array" ref="AP573">IFERROR(_xlfn.IFS(
AR573="MPR ISSUE","PDH",
AR573="BSS Hardware Issue","BSS",
AR573="Sites strategiques, MLL, Pylone, etc.","ENVTECH",
AR573="AKTIVCO DEFAUT GE &amp; POWER Cabinet","AKTIVCO",
AR573="AKTIVCO Coupure ENEO &amp; Baisse de tension","AKTIVCO GRID ONLY",
AR573="Coupure ENEO &amp; Baisse de tension","IHS GRID ONLY",
AR573="Defaut GE &amp; POWER Cabinet","IHS",
AR573="Sharing","Partners",
AR573="Sites strategiques &amp; DataCenter","SST &amp; DC",
AR573="Exclu","Exclu",
AR573="SAT","SAT",
AR573="SPARE-ISSUE","SPARE-ISSUE",
AR573="Fiber CAmtel","TRANS_FO_CAMTEL",
AR573="Fiber AOF","Fiber AOF",
AR573="Projet OCM (HUAWEI)","TRAVAUX-HUAWEI",
AR573="Projet OCM (NOKIA)","TRAVAUX-NOKIA",
AR573="ACCESS-ISSUE","ACCESS-ISSUE",
AR573="Projet OCM (ZTE, NOKIA, autres projets)","TRAVAUX OCM",
AR573="No root CAuse","No root cause",
AR573="ODU HS","PDH",
AR573="IP &amp; VLAN","PDH",
AR573="Warehouse HUAWEI","SPARE-ISSUE",
AR573="SPARE-HS","SPARE-ISSUE",
AR573="Power Telco","BSS",AR573="no impacts","no impacts"
),"")</f>
        <v>IHS</v>
      </c>
      <c r="AQ573" s="40" t="str" cm="1">
        <f t="array" ref="AQ573">IFERROR(_xlfn.IFS(
AR573="MPR ISSUE","TX ISSUE",
AR573="BSS Hardware Issue","RAN ISSUE",
AR573="Sites strategiques, MLL, Pylone, etc.","ENVTECH",
AR573="AKTIVCO DEFAUT GE &amp; POWER Cabinet","POWER ISSUE",
AR573="AKTIVCO Coupure ENEO &amp; Baisse de tension","POWER ISSUE",
AR573="Coupure ENEO &amp; Baisse de tension","POWER ISSUE",
AR573="Defaut GE &amp; POWER Cabinet","POWER ISSUE",
AR573="Sharing","POWER ISSUE",
AR573="Sites strategiques &amp; DataCenter","POWER ISSUE",
AR573="Exclu","Exclu",
AR573="SAT","TX ISSUE",
AR573="SPARE-ISSUE","SPARE-ISSUE",
AR573="Fiber CAmtel","TX ISSUE",
AR573="Fiber AOF","TX ISSUE",
AR573="Projet OCM (HUAWEI)","TRAVAUX-HUAWEI",
AR573="Projet OCM (NOKIA)","TRAVAUX -NOKIA",
AR573="ACCESS-ISSUE","ACCESS-ISSUE",
AR573="Projet OCM (ZTE, NOKIA, autres projets)","TRAVAUX OCM",
AR573="No root CAuse","No root cause",
AR573="ODU HS","TX ISSUE",
AR573="IP &amp; VLAN","TX ISSUE",
AR573="Warehouse HUAWEI","SPARE-ISSUE",
AR573="SPARE-HS","SPARE-ISSUE",
AR573="Power Telco","RAN ISSUE",AR573="no impacts","no impacts"
),"")</f>
        <v>POWER ISSUE</v>
      </c>
      <c r="AR573" s="59" t="s">
        <v>5329</v>
      </c>
      <c r="AS573" s="40" t="str" cm="1">
        <f t="array" ref="AS573">IFERROR(_xlfn.IFS(
AR573="MPR ISSUE","ACTIVE",
AR573="BSS Hardware Issue","ACTIVE",
AR573="Sites strategiques, MLL, Pylone, etc.","PASSIVE",
AR573="AKTIVCO DEFAUT GE &amp; POWER Cabinet","PASSIVE",
AR573="AKTIVCO Coupure ENEO &amp; Baisse de tension","PASSIVE",
AR573="Coupure ENEO &amp; Baisse de tension","PASSIVE",
AR573="Defaut GE &amp; POWER Cabinet","PASSIVE",
AR573="Sharing","PASSIVE",
AR573="Sites strategiques &amp; DataCenter","PASSIVE",
AR573="Exclu","Exclu",
AR573="SAT","ACTIVE",
AR573="SPARE-ISSUE","SPARE-ISSUE",
AR573="Fiber CAmtel","ACTIVE",
AR573="Fiber AOF","ACTIVE",
AR573="Projet OCM (HUAWEI)","PLANNED WORKS",
AR573="Projet OCM (NOKIA)","PLANNED WORKS",
AR573="ACCESS-ISSUE","ACCESS-ISSUE",
AR573="Projet OCM (ZTE, NOKIA, autres projets)","PLANNED WORKS",
AR573="No root CAuse","No root cause",
AR573="ODU HS","ACTIVE",
AR573="IP &amp; VLAN","ACTIVE",
AR573="Warehouse HUAWEI","SPARE-ISSUE",
AR573="SPARE-HS","SPARE-ISSUE",
AR573="Power Telco","ACTIVE", AR573="no impacts","no impacts"
),"")</f>
        <v>PASSIVE</v>
      </c>
      <c r="AT573" s="99" t="s">
        <v>5822</v>
      </c>
      <c r="AU573" s="99" t="s">
        <v>728</v>
      </c>
      <c r="AW573" s="17"/>
      <c r="AX573" s="17" t="s">
        <v>5536</v>
      </c>
      <c r="AY573" s="17"/>
      <c r="AZ573" s="17" t="s">
        <v>5536</v>
      </c>
      <c r="BA573" s="7"/>
      <c r="BC573" s="18"/>
      <c r="BD573" s="18"/>
      <c r="BE573" s="18"/>
      <c r="BF573" s="18"/>
      <c r="BG573" s="18"/>
      <c r="BH573" s="18"/>
      <c r="BI573" s="18"/>
      <c r="BJ573" s="18"/>
      <c r="BK573" s="18"/>
      <c r="BM573" s="18"/>
      <c r="BN573" s="18"/>
      <c r="BO573" s="18"/>
      <c r="BP573" s="9" t="s">
        <v>5822</v>
      </c>
      <c r="BQ573" s="14"/>
      <c r="BR573" s="102" t="s">
        <v>5536</v>
      </c>
      <c r="BS573" s="14"/>
      <c r="BT573" s="14"/>
      <c r="BU573" s="9"/>
      <c r="BV573" s="9"/>
      <c r="BW573" s="9"/>
    </row>
    <row r="574" spans="1:75" x14ac:dyDescent="0.35">
      <c r="A574" s="1" t="s">
        <v>3072</v>
      </c>
      <c r="B574" s="8" t="s">
        <v>3073</v>
      </c>
      <c r="C574" s="3" t="s">
        <v>55</v>
      </c>
      <c r="D574" s="1" t="s">
        <v>11</v>
      </c>
      <c r="E574" s="1" t="s">
        <v>12</v>
      </c>
      <c r="F574" s="3" t="s">
        <v>55</v>
      </c>
      <c r="G574" s="1" t="s">
        <v>84</v>
      </c>
      <c r="H574" s="28" t="s">
        <v>5589</v>
      </c>
      <c r="I574" s="27">
        <v>0</v>
      </c>
      <c r="J574" s="27">
        <v>0</v>
      </c>
      <c r="K574" s="27">
        <v>0</v>
      </c>
      <c r="L574" s="27">
        <v>0</v>
      </c>
      <c r="M574" s="27">
        <v>0</v>
      </c>
      <c r="N574" s="27">
        <v>0</v>
      </c>
      <c r="O574" s="27">
        <v>0</v>
      </c>
      <c r="P574" s="27">
        <v>0</v>
      </c>
      <c r="Q574" s="27">
        <v>0</v>
      </c>
      <c r="R574" s="27">
        <v>0</v>
      </c>
      <c r="S574" s="80">
        <v>0</v>
      </c>
      <c r="T574" s="80">
        <v>0</v>
      </c>
      <c r="U574" s="80">
        <v>0</v>
      </c>
      <c r="V574" s="80">
        <v>0</v>
      </c>
      <c r="W574" s="80">
        <v>0</v>
      </c>
      <c r="X574" s="80">
        <v>0</v>
      </c>
      <c r="Y574" s="80">
        <v>0</v>
      </c>
      <c r="Z574" s="80">
        <v>0</v>
      </c>
      <c r="AA574" s="80">
        <v>0</v>
      </c>
      <c r="AB574" s="80">
        <v>0</v>
      </c>
      <c r="AC574" s="80">
        <v>0</v>
      </c>
      <c r="AD574" s="80">
        <v>0</v>
      </c>
      <c r="AE574" s="80">
        <v>0</v>
      </c>
      <c r="AF574" s="80">
        <v>0</v>
      </c>
      <c r="AG574" s="80"/>
      <c r="AH574" s="80">
        <v>2.4077355728484473E-3</v>
      </c>
      <c r="AI574" s="80">
        <v>5.2435130253143964E-3</v>
      </c>
      <c r="AJ574" s="80">
        <v>3.7468676186707909E-3</v>
      </c>
      <c r="AK574" s="80">
        <v>1.402531697216357E-2</v>
      </c>
      <c r="AL574" s="80">
        <v>0</v>
      </c>
      <c r="AM574" s="80">
        <v>5.2435130253143964E-3</v>
      </c>
      <c r="AN574" s="41" t="s">
        <v>5591</v>
      </c>
      <c r="AO574" s="41"/>
      <c r="AP574" s="40" t="str" cm="1">
        <f t="array" ref="AP574">IFERROR(_xlfn.IFS(
AR574="MPR ISSUE","PDH",
AR574="BSS Hardware Issue","BSS",
AR574="Sites strategiques, MLL, Pylone, etc.","ENVTECH",
AR574="AKTIVCO DEFAUT GE &amp; POWER Cabinet","AKTIVCO",
AR574="AKTIVCO Coupure ENEO &amp; Baisse de tension","AKTIVCO GRID ONLY",
AR574="Coupure ENEO &amp; Baisse de tension","IHS GRID ONLY",
AR574="Defaut GE &amp; POWER Cabinet","IHS",
AR574="Sharing","Partners",
AR574="Sites strategiques &amp; DataCenter","SST &amp; DC",
AR574="Exclu","Exclu",
AR574="SAT","SAT",
AR574="SPARE-ISSUE","SPARE-ISSUE",
AR574="Fiber CAmtel","TRANS_FO_CAMTEL",
AR574="Fiber AOF","Fiber AOF",
AR574="Projet OCM (HUAWEI)","TRAVAUX-HUAWEI",
AR574="Projet OCM (NOKIA)","TRAVAUX-NOKIA",
AR574="ACCESS-ISSUE","ACCESS-ISSUE",
AR574="Projet OCM (ZTE, NOKIA, autres projets)","TRAVAUX OCM",
AR574="No root CAuse","No root cause",
AR574="ODU HS","PDH",
AR574="IP &amp; VLAN","PDH",
AR574="Warehouse HUAWEI","SPARE-ISSUE",
AR574="SPARE-HS","SPARE-ISSUE",
AR574="Power Telco","BSS",AR574="no impacts","no impacts"
),"")</f>
        <v>No root cause</v>
      </c>
      <c r="AQ574" s="40" t="str" cm="1">
        <f t="array" ref="AQ574">IFERROR(_xlfn.IFS(
AR574="MPR ISSUE","TX ISSUE",
AR574="BSS Hardware Issue","RAN ISSUE",
AR574="Sites strategiques, MLL, Pylone, etc.","ENVTECH",
AR574="AKTIVCO DEFAUT GE &amp; POWER Cabinet","POWER ISSUE",
AR574="AKTIVCO Coupure ENEO &amp; Baisse de tension","POWER ISSUE",
AR574="Coupure ENEO &amp; Baisse de tension","POWER ISSUE",
AR574="Defaut GE &amp; POWER Cabinet","POWER ISSUE",
AR574="Sharing","POWER ISSUE",
AR574="Sites strategiques &amp; DataCenter","POWER ISSUE",
AR574="Exclu","Exclu",
AR574="SAT","TX ISSUE",
AR574="SPARE-ISSUE","SPARE-ISSUE",
AR574="Fiber CAmtel","TX ISSUE",
AR574="Fiber AOF","TX ISSUE",
AR574="Projet OCM (HUAWEI)","TRAVAUX-HUAWEI",
AR574="Projet OCM (NOKIA)","TRAVAUX -NOKIA",
AR574="ACCESS-ISSUE","ACCESS-ISSUE",
AR574="Projet OCM (ZTE, NOKIA, autres projets)","TRAVAUX OCM",
AR574="No root CAuse","No root cause",
AR574="ODU HS","TX ISSUE",
AR574="IP &amp; VLAN","TX ISSUE",
AR574="Warehouse HUAWEI","SPARE-ISSUE",
AR574="SPARE-HS","SPARE-ISSUE",
AR574="Power Telco","RAN ISSUE",AR574="no impacts","no impacts"
),"")</f>
        <v>No root cause</v>
      </c>
      <c r="AR574" s="59" t="s">
        <v>5343</v>
      </c>
      <c r="AS574" s="40" t="str" cm="1">
        <f t="array" ref="AS574">IFERROR(_xlfn.IFS(
AR574="MPR ISSUE","ACTIVE",
AR574="BSS Hardware Issue","ACTIVE",
AR574="Sites strategiques, MLL, Pylone, etc.","PASSIVE",
AR574="AKTIVCO DEFAUT GE &amp; POWER Cabinet","PASSIVE",
AR574="AKTIVCO Coupure ENEO &amp; Baisse de tension","PASSIVE",
AR574="Coupure ENEO &amp; Baisse de tension","PASSIVE",
AR574="Defaut GE &amp; POWER Cabinet","PASSIVE",
AR574="Sharing","PASSIVE",
AR574="Sites strategiques &amp; DataCenter","PASSIVE",
AR574="Exclu","Exclu",
AR574="SAT","ACTIVE",
AR574="SPARE-ISSUE","SPARE-ISSUE",
AR574="Fiber CAmtel","ACTIVE",
AR574="Fiber AOF","ACTIVE",
AR574="Projet OCM (HUAWEI)","PLANNED WORKS",
AR574="Projet OCM (NOKIA)","PLANNED WORKS",
AR574="ACCESS-ISSUE","ACCESS-ISSUE",
AR574="Projet OCM (ZTE, NOKIA, autres projets)","PLANNED WORKS",
AR574="No root CAuse","No root cause",
AR574="ODU HS","ACTIVE",
AR574="IP &amp; VLAN","ACTIVE",
AR574="Warehouse HUAWEI","SPARE-ISSUE",
AR574="SPARE-HS","SPARE-ISSUE",
AR574="Power Telco","ACTIVE", AR574="no impacts","no impacts"
),"")</f>
        <v>No root cause</v>
      </c>
      <c r="AT574" s="99" t="s">
        <v>5661</v>
      </c>
      <c r="AU574" s="99" t="s">
        <v>3073</v>
      </c>
      <c r="AW574" s="17"/>
      <c r="AX574" s="17" t="s">
        <v>5536</v>
      </c>
      <c r="AY574" s="17"/>
      <c r="AZ574" s="17" t="s">
        <v>5536</v>
      </c>
      <c r="BA574" s="7"/>
      <c r="BC574" s="18"/>
      <c r="BD574" s="18"/>
      <c r="BE574" s="18"/>
      <c r="BF574" s="18"/>
      <c r="BG574" s="18"/>
      <c r="BH574" s="18"/>
      <c r="BI574" s="18"/>
      <c r="BJ574" s="18"/>
      <c r="BK574" s="18"/>
      <c r="BM574" s="18"/>
      <c r="BN574" s="18"/>
      <c r="BO574" s="18"/>
      <c r="BP574" s="9" t="s">
        <v>5661</v>
      </c>
      <c r="BQ574" s="14"/>
      <c r="BR574" s="102" t="s">
        <v>5536</v>
      </c>
      <c r="BS574" s="14"/>
      <c r="BT574" s="14"/>
      <c r="BU574" s="9"/>
      <c r="BV574" s="9"/>
      <c r="BW574" s="9"/>
    </row>
    <row r="575" spans="1:75" x14ac:dyDescent="0.35">
      <c r="A575" s="1" t="s">
        <v>842</v>
      </c>
      <c r="B575" s="8" t="s">
        <v>843</v>
      </c>
      <c r="C575" s="3" t="s">
        <v>37</v>
      </c>
      <c r="D575" s="1" t="s">
        <v>11</v>
      </c>
      <c r="E575" s="1" t="s">
        <v>5501</v>
      </c>
      <c r="F575" s="3" t="s">
        <v>226</v>
      </c>
      <c r="G575" s="1" t="s">
        <v>844</v>
      </c>
      <c r="H575" s="29" t="s">
        <v>5588</v>
      </c>
      <c r="I575" s="27">
        <v>2.0974076872486383E-2</v>
      </c>
      <c r="J575" s="27">
        <v>0.44464633753099769</v>
      </c>
      <c r="K575" s="27">
        <v>3.9307442506841537</v>
      </c>
      <c r="L575" s="27">
        <v>0.38099294301621162</v>
      </c>
      <c r="M575" s="27">
        <v>0.18232800563873838</v>
      </c>
      <c r="N575" s="27">
        <v>0</v>
      </c>
      <c r="O575" s="27">
        <v>2.5652906547043228</v>
      </c>
      <c r="P575" s="27">
        <v>0</v>
      </c>
      <c r="Q575" s="27">
        <v>0</v>
      </c>
      <c r="R575" s="27">
        <v>0</v>
      </c>
      <c r="S575" s="80">
        <v>0.32554368452742793</v>
      </c>
      <c r="T575" s="80">
        <v>9.9519737011070711E-3</v>
      </c>
      <c r="U575" s="80">
        <v>0.4658522456503808</v>
      </c>
      <c r="V575" s="80">
        <v>0</v>
      </c>
      <c r="W575" s="80">
        <v>9.9519737011070711E-3</v>
      </c>
      <c r="X575" s="80">
        <v>0</v>
      </c>
      <c r="Y575" s="80">
        <v>0</v>
      </c>
      <c r="Z575" s="80">
        <v>6.9485465124574819E-2</v>
      </c>
      <c r="AA575" s="80">
        <v>2.1937146330396973E-3</v>
      </c>
      <c r="AB575" s="80">
        <v>0</v>
      </c>
      <c r="AC575" s="80">
        <v>2.7466020608791705E-3</v>
      </c>
      <c r="AD575" s="80">
        <v>2.7466020608791705E-3</v>
      </c>
      <c r="AE575" s="80">
        <v>0</v>
      </c>
      <c r="AF575" s="80">
        <v>0</v>
      </c>
      <c r="AG575" s="80"/>
      <c r="AH575" s="80">
        <v>0</v>
      </c>
      <c r="AI575" s="80">
        <v>5.2256779469967022E-3</v>
      </c>
      <c r="AJ575" s="80">
        <v>3.9966587932488435E-3</v>
      </c>
      <c r="AK575" s="80">
        <v>8.7658231076015638E-3</v>
      </c>
      <c r="AL575" s="80">
        <v>3.2832312248420982E-3</v>
      </c>
      <c r="AM575" s="80">
        <v>5.2256779469967022E-3</v>
      </c>
      <c r="AN575" s="41" t="s">
        <v>5558</v>
      </c>
      <c r="AO575" s="41"/>
      <c r="AP575" s="40" t="str" cm="1">
        <f t="array" ref="AP575">IFERROR(_xlfn.IFS(
AR575="MPR ISSUE","PDH",
AR575="BSS Hardware Issue","BSS",
AR575="Sites strategiques, MLL, Pylone, etc.","ENVTECH",
AR575="AKTIVCO DEFAUT GE &amp; POWER Cabinet","AKTIVCO",
AR575="AKTIVCO Coupure ENEO &amp; Baisse de tension","AKTIVCO GRID ONLY",
AR575="Coupure ENEO &amp; Baisse de tension","IHS GRID ONLY",
AR575="Defaut GE &amp; POWER Cabinet","IHS",
AR575="Sharing","Partners",
AR575="Sites strategiques &amp; DataCenter","SST &amp; DC",
AR575="Exclu","Exclu",
AR575="SAT","SAT",
AR575="SPARE-ISSUE","SPARE-ISSUE",
AR575="Fiber CAmtel","TRANS_FO_CAMTEL",
AR575="Fiber AOF","Fiber AOF",
AR575="Projet OCM (HUAWEI)","TRAVAUX-HUAWEI",
AR575="Projet OCM (NOKIA)","TRAVAUX-NOKIA",
AR575="ACCESS-ISSUE","ACCESS-ISSUE",
AR575="Projet OCM (ZTE, NOKIA, autres projets)","TRAVAUX OCM",
AR575="No root CAuse","No root cause",
AR575="ODU HS","PDH",
AR575="IP &amp; VLAN","PDH",
AR575="Warehouse HUAWEI","SPARE-ISSUE",
AR575="SPARE-HS","SPARE-ISSUE",
AR575="Power Telco","BSS",AR575="no impacts","no impacts"
),"")</f>
        <v>No root cause</v>
      </c>
      <c r="AQ575" s="40" t="str" cm="1">
        <f t="array" ref="AQ575">IFERROR(_xlfn.IFS(
AR575="MPR ISSUE","TX ISSUE",
AR575="BSS Hardware Issue","RAN ISSUE",
AR575="Sites strategiques, MLL, Pylone, etc.","ENVTECH",
AR575="AKTIVCO DEFAUT GE &amp; POWER Cabinet","POWER ISSUE",
AR575="AKTIVCO Coupure ENEO &amp; Baisse de tension","POWER ISSUE",
AR575="Coupure ENEO &amp; Baisse de tension","POWER ISSUE",
AR575="Defaut GE &amp; POWER Cabinet","POWER ISSUE",
AR575="Sharing","POWER ISSUE",
AR575="Sites strategiques &amp; DataCenter","POWER ISSUE",
AR575="Exclu","Exclu",
AR575="SAT","TX ISSUE",
AR575="SPARE-ISSUE","SPARE-ISSUE",
AR575="Fiber CAmtel","TX ISSUE",
AR575="Fiber AOF","TX ISSUE",
AR575="Projet OCM (HUAWEI)","TRAVAUX-HUAWEI",
AR575="Projet OCM (NOKIA)","TRAVAUX -NOKIA",
AR575="ACCESS-ISSUE","ACCESS-ISSUE",
AR575="Projet OCM (ZTE, NOKIA, autres projets)","TRAVAUX OCM",
AR575="No root CAuse","No root cause",
AR575="ODU HS","TX ISSUE",
AR575="IP &amp; VLAN","TX ISSUE",
AR575="Warehouse HUAWEI","SPARE-ISSUE",
AR575="SPARE-HS","SPARE-ISSUE",
AR575="Power Telco","RAN ISSUE",AR575="no impacts","no impacts"
),"")</f>
        <v>No root cause</v>
      </c>
      <c r="AR575" s="59" t="s">
        <v>5343</v>
      </c>
      <c r="AS575" s="40" t="str" cm="1">
        <f t="array" ref="AS575">IFERROR(_xlfn.IFS(
AR575="MPR ISSUE","ACTIVE",
AR575="BSS Hardware Issue","ACTIVE",
AR575="Sites strategiques, MLL, Pylone, etc.","PASSIVE",
AR575="AKTIVCO DEFAUT GE &amp; POWER Cabinet","PASSIVE",
AR575="AKTIVCO Coupure ENEO &amp; Baisse de tension","PASSIVE",
AR575="Coupure ENEO &amp; Baisse de tension","PASSIVE",
AR575="Defaut GE &amp; POWER Cabinet","PASSIVE",
AR575="Sharing","PASSIVE",
AR575="Sites strategiques &amp; DataCenter","PASSIVE",
AR575="Exclu","Exclu",
AR575="SAT","ACTIVE",
AR575="SPARE-ISSUE","SPARE-ISSUE",
AR575="Fiber CAmtel","ACTIVE",
AR575="Fiber AOF","ACTIVE",
AR575="Projet OCM (HUAWEI)","PLANNED WORKS",
AR575="Projet OCM (NOKIA)","PLANNED WORKS",
AR575="ACCESS-ISSUE","ACCESS-ISSUE",
AR575="Projet OCM (ZTE, NOKIA, autres projets)","PLANNED WORKS",
AR575="No root CAuse","No root cause",
AR575="ODU HS","ACTIVE",
AR575="IP &amp; VLAN","ACTIVE",
AR575="Warehouse HUAWEI","SPARE-ISSUE",
AR575="SPARE-HS","SPARE-ISSUE",
AR575="Power Telco","ACTIVE", AR575="no impacts","no impacts"
),"")</f>
        <v>No root cause</v>
      </c>
      <c r="AT575" s="99" t="s">
        <v>5661</v>
      </c>
      <c r="AU575" s="99" t="s">
        <v>843</v>
      </c>
      <c r="AW575" s="17"/>
      <c r="AX575" s="17" t="s">
        <v>5536</v>
      </c>
      <c r="AY575" s="17"/>
      <c r="AZ575" s="17" t="s">
        <v>5536</v>
      </c>
      <c r="BA575" s="7"/>
      <c r="BC575" s="18"/>
      <c r="BD575" s="18"/>
      <c r="BE575" s="18"/>
      <c r="BF575" s="18"/>
      <c r="BG575" s="18"/>
      <c r="BH575" s="18"/>
      <c r="BI575" s="18"/>
      <c r="BJ575" s="18"/>
      <c r="BK575" s="18"/>
      <c r="BM575" s="18"/>
      <c r="BN575" s="18"/>
      <c r="BO575" s="18"/>
      <c r="BP575" s="9" t="s">
        <v>5661</v>
      </c>
      <c r="BQ575" s="14"/>
      <c r="BR575" s="102" t="s">
        <v>5536</v>
      </c>
      <c r="BS575" s="14"/>
      <c r="BT575" s="14"/>
      <c r="BU575" s="9"/>
      <c r="BV575" s="9"/>
      <c r="BW575" s="9"/>
    </row>
    <row r="576" spans="1:75" x14ac:dyDescent="0.35">
      <c r="A576" s="1" t="s">
        <v>2409</v>
      </c>
      <c r="B576" s="8" t="s">
        <v>2410</v>
      </c>
      <c r="C576" s="3" t="s">
        <v>51</v>
      </c>
      <c r="D576" s="1" t="s">
        <v>11</v>
      </c>
      <c r="E576" s="1" t="s">
        <v>12</v>
      </c>
      <c r="F576" s="3" t="s">
        <v>51</v>
      </c>
      <c r="G576" s="1" t="s">
        <v>2045</v>
      </c>
      <c r="H576" s="29" t="s">
        <v>5588</v>
      </c>
      <c r="I576" s="27">
        <v>0.59935991812762679</v>
      </c>
      <c r="J576" s="27">
        <v>0</v>
      </c>
      <c r="K576" s="27">
        <v>0</v>
      </c>
      <c r="L576" s="27">
        <v>5.1353068033237963E-2</v>
      </c>
      <c r="M576" s="27">
        <v>2.4821841798304538E-2</v>
      </c>
      <c r="N576" s="27">
        <v>0</v>
      </c>
      <c r="O576" s="27">
        <v>0</v>
      </c>
      <c r="P576" s="27">
        <v>2.0867041631353226E-2</v>
      </c>
      <c r="Q576" s="27">
        <v>0</v>
      </c>
      <c r="R576" s="27">
        <v>0.36630234820623853</v>
      </c>
      <c r="S576" s="80">
        <v>0.25348300068948926</v>
      </c>
      <c r="T576" s="80">
        <v>2.7644371391963413E-3</v>
      </c>
      <c r="U576" s="80">
        <v>2.7053307087621325E-3</v>
      </c>
      <c r="V576" s="80">
        <v>0.96507392283260973</v>
      </c>
      <c r="W576" s="80">
        <v>2.7644371391963413E-3</v>
      </c>
      <c r="X576" s="80">
        <v>1.4268062653917818E-3</v>
      </c>
      <c r="Y576" s="80">
        <v>2.5860863560224117E-3</v>
      </c>
      <c r="Z576" s="80">
        <v>0.14815599558260784</v>
      </c>
      <c r="AA576" s="80">
        <v>2.7127154120759174E-2</v>
      </c>
      <c r="AB576" s="80">
        <v>0</v>
      </c>
      <c r="AC576" s="80">
        <v>2.2421368706714269</v>
      </c>
      <c r="AD576" s="80">
        <v>2.2421368706714269</v>
      </c>
      <c r="AE576" s="80">
        <v>0</v>
      </c>
      <c r="AF576" s="80">
        <v>0</v>
      </c>
      <c r="AG576" s="80"/>
      <c r="AH576" s="80">
        <v>0</v>
      </c>
      <c r="AI576" s="80">
        <v>4.9938219288710641E-3</v>
      </c>
      <c r="AJ576" s="80">
        <v>0</v>
      </c>
      <c r="AK576" s="80">
        <v>1.4875336182598353E-2</v>
      </c>
      <c r="AL576" s="80">
        <v>0</v>
      </c>
      <c r="AM576" s="80">
        <v>4.9938219288710641E-3</v>
      </c>
      <c r="AN576" s="41" t="s">
        <v>5591</v>
      </c>
      <c r="AO576" s="41"/>
      <c r="AP576" s="40" t="str" cm="1">
        <f t="array" ref="AP576">IFERROR(_xlfn.IFS(
AR576="MPR ISSUE","PDH",
AR576="BSS Hardware Issue","BSS",
AR576="Sites strategiques, MLL, Pylone, etc.","ENVTECH",
AR576="AKTIVCO DEFAUT GE &amp; POWER Cabinet","AKTIVCO",
AR576="AKTIVCO Coupure ENEO &amp; Baisse de tension","AKTIVCO GRID ONLY",
AR576="Coupure ENEO &amp; Baisse de tension","IHS GRID ONLY",
AR576="Defaut GE &amp; POWER Cabinet","IHS",
AR576="Sharing","Partners",
AR576="Sites strategiques &amp; DataCenter","SST &amp; DC",
AR576="Exclu","Exclu",
AR576="SAT","SAT",
AR576="SPARE-ISSUE","SPARE-ISSUE",
AR576="Fiber CAmtel","TRANS_FO_CAMTEL",
AR576="Fiber AOF","Fiber AOF",
AR576="Projet OCM (HUAWEI)","TRAVAUX-HUAWEI",
AR576="Projet OCM (NOKIA)","TRAVAUX-NOKIA",
AR576="ACCESS-ISSUE","ACCESS-ISSUE",
AR576="Projet OCM (ZTE, NOKIA, autres projets)","TRAVAUX OCM",
AR576="No root CAuse","No root cause",
AR576="ODU HS","PDH",
AR576="IP &amp; VLAN","PDH",
AR576="Warehouse HUAWEI","SPARE-ISSUE",
AR576="SPARE-HS","SPARE-ISSUE",
AR576="Power Telco","BSS",AR576="no impacts","no impacts"
),"")</f>
        <v>No root cause</v>
      </c>
      <c r="AQ576" s="40" t="str" cm="1">
        <f t="array" ref="AQ576">IFERROR(_xlfn.IFS(
AR576="MPR ISSUE","TX ISSUE",
AR576="BSS Hardware Issue","RAN ISSUE",
AR576="Sites strategiques, MLL, Pylone, etc.","ENVTECH",
AR576="AKTIVCO DEFAUT GE &amp; POWER Cabinet","POWER ISSUE",
AR576="AKTIVCO Coupure ENEO &amp; Baisse de tension","POWER ISSUE",
AR576="Coupure ENEO &amp; Baisse de tension","POWER ISSUE",
AR576="Defaut GE &amp; POWER Cabinet","POWER ISSUE",
AR576="Sharing","POWER ISSUE",
AR576="Sites strategiques &amp; DataCenter","POWER ISSUE",
AR576="Exclu","Exclu",
AR576="SAT","TX ISSUE",
AR576="SPARE-ISSUE","SPARE-ISSUE",
AR576="Fiber CAmtel","TX ISSUE",
AR576="Fiber AOF","TX ISSUE",
AR576="Projet OCM (HUAWEI)","TRAVAUX-HUAWEI",
AR576="Projet OCM (NOKIA)","TRAVAUX -NOKIA",
AR576="ACCESS-ISSUE","ACCESS-ISSUE",
AR576="Projet OCM (ZTE, NOKIA, autres projets)","TRAVAUX OCM",
AR576="No root CAuse","No root cause",
AR576="ODU HS","TX ISSUE",
AR576="IP &amp; VLAN","TX ISSUE",
AR576="Warehouse HUAWEI","SPARE-ISSUE",
AR576="SPARE-HS","SPARE-ISSUE",
AR576="Power Telco","RAN ISSUE",AR576="no impacts","no impacts"
),"")</f>
        <v>No root cause</v>
      </c>
      <c r="AR576" s="59" t="s">
        <v>5343</v>
      </c>
      <c r="AS576" s="40" t="str" cm="1">
        <f t="array" ref="AS576">IFERROR(_xlfn.IFS(
AR576="MPR ISSUE","ACTIVE",
AR576="BSS Hardware Issue","ACTIVE",
AR576="Sites strategiques, MLL, Pylone, etc.","PASSIVE",
AR576="AKTIVCO DEFAUT GE &amp; POWER Cabinet","PASSIVE",
AR576="AKTIVCO Coupure ENEO &amp; Baisse de tension","PASSIVE",
AR576="Coupure ENEO &amp; Baisse de tension","PASSIVE",
AR576="Defaut GE &amp; POWER Cabinet","PASSIVE",
AR576="Sharing","PASSIVE",
AR576="Sites strategiques &amp; DataCenter","PASSIVE",
AR576="Exclu","Exclu",
AR576="SAT","ACTIVE",
AR576="SPARE-ISSUE","SPARE-ISSUE",
AR576="Fiber CAmtel","ACTIVE",
AR576="Fiber AOF","ACTIVE",
AR576="Projet OCM (HUAWEI)","PLANNED WORKS",
AR576="Projet OCM (NOKIA)","PLANNED WORKS",
AR576="ACCESS-ISSUE","ACCESS-ISSUE",
AR576="Projet OCM (ZTE, NOKIA, autres projets)","PLANNED WORKS",
AR576="No root CAuse","No root cause",
AR576="ODU HS","ACTIVE",
AR576="IP &amp; VLAN","ACTIVE",
AR576="Warehouse HUAWEI","SPARE-ISSUE",
AR576="SPARE-HS","SPARE-ISSUE",
AR576="Power Telco","ACTIVE", AR576="no impacts","no impacts"
),"")</f>
        <v>No root cause</v>
      </c>
      <c r="AT576" s="99" t="s">
        <v>5661</v>
      </c>
      <c r="AU576" s="99" t="s">
        <v>2410</v>
      </c>
      <c r="AW576" s="17"/>
      <c r="AX576" s="17" t="s">
        <v>5536</v>
      </c>
      <c r="AY576" s="17"/>
      <c r="AZ576" s="17" t="s">
        <v>5536</v>
      </c>
      <c r="BA576" s="7"/>
      <c r="BC576" s="18"/>
      <c r="BD576" s="18"/>
      <c r="BE576" s="18"/>
      <c r="BF576" s="18"/>
      <c r="BG576" s="18"/>
      <c r="BH576" s="18"/>
      <c r="BI576" s="18"/>
      <c r="BJ576" s="18"/>
      <c r="BK576" s="18"/>
      <c r="BM576" s="18"/>
      <c r="BN576" s="18"/>
      <c r="BO576" s="18"/>
      <c r="BP576" s="9" t="s">
        <v>5661</v>
      </c>
      <c r="BQ576" s="14"/>
      <c r="BR576" s="102" t="s">
        <v>5536</v>
      </c>
      <c r="BS576" s="14"/>
      <c r="BT576" s="14"/>
      <c r="BU576" s="9"/>
      <c r="BV576" s="9"/>
      <c r="BW576" s="9"/>
    </row>
    <row r="577" spans="1:75" x14ac:dyDescent="0.35">
      <c r="A577" s="1" t="s">
        <v>4912</v>
      </c>
      <c r="B577" s="8" t="s">
        <v>4913</v>
      </c>
      <c r="C577" s="3" t="s">
        <v>37</v>
      </c>
      <c r="D577" s="1" t="s">
        <v>21</v>
      </c>
      <c r="E577" s="1" t="s">
        <v>122</v>
      </c>
      <c r="F577" s="3" t="s">
        <v>69</v>
      </c>
      <c r="G577" s="1" t="s">
        <v>4914</v>
      </c>
      <c r="H577" s="29" t="s">
        <v>5588</v>
      </c>
      <c r="I577" s="27">
        <v>8.0257852428277016E-4</v>
      </c>
      <c r="J577" s="27">
        <v>0</v>
      </c>
      <c r="K577" s="27">
        <v>3.4459405099785123E-2</v>
      </c>
      <c r="L577" s="27">
        <v>0</v>
      </c>
      <c r="M577" s="27">
        <v>0</v>
      </c>
      <c r="N577" s="27">
        <v>9.2742407250450407E-4</v>
      </c>
      <c r="O577" s="27">
        <v>0</v>
      </c>
      <c r="P577" s="27">
        <v>4.6191284195926573E-2</v>
      </c>
      <c r="Q577" s="27">
        <v>0</v>
      </c>
      <c r="R577" s="27">
        <v>0</v>
      </c>
      <c r="S577" s="80">
        <v>0</v>
      </c>
      <c r="T577" s="80">
        <v>0</v>
      </c>
      <c r="U577" s="80">
        <v>7.4907328933040301E-4</v>
      </c>
      <c r="V577" s="80">
        <v>1.2770561189205836E-2</v>
      </c>
      <c r="W577" s="80">
        <v>0</v>
      </c>
      <c r="X577" s="80">
        <v>2.3489654855336529E-2</v>
      </c>
      <c r="Y577" s="80">
        <v>9.9341386227895082E-2</v>
      </c>
      <c r="Z577" s="80">
        <v>0</v>
      </c>
      <c r="AA577" s="80">
        <v>4.459027624929111E-3</v>
      </c>
      <c r="AB577" s="80">
        <v>0</v>
      </c>
      <c r="AC577" s="80">
        <v>5.3505234952196091E-4</v>
      </c>
      <c r="AD577" s="80">
        <v>5.3505234952196091E-4</v>
      </c>
      <c r="AE577" s="80">
        <v>0</v>
      </c>
      <c r="AF577" s="80">
        <v>0</v>
      </c>
      <c r="AG577" s="80"/>
      <c r="AH577" s="80">
        <v>2.5683854614065365E-3</v>
      </c>
      <c r="AI577" s="80">
        <v>4.2806665199320824E-3</v>
      </c>
      <c r="AJ577" s="80">
        <v>0</v>
      </c>
      <c r="AK577" s="80">
        <v>1.2751026063113582E-2</v>
      </c>
      <c r="AL577" s="80">
        <v>0</v>
      </c>
      <c r="AM577" s="80">
        <v>4.2806665199320824E-3</v>
      </c>
      <c r="AN577" s="41" t="s">
        <v>5558</v>
      </c>
      <c r="AO577" s="41"/>
      <c r="AP577" s="40" t="str" cm="1">
        <f t="array" ref="AP577">IFERROR(_xlfn.IFS(
AR577="MPR ISSUE","PDH",
AR577="BSS Hardware Issue","BSS",
AR577="Sites strategiques, MLL, Pylone, etc.","ENVTECH",
AR577="AKTIVCO DEFAUT GE &amp; POWER Cabinet","AKTIVCO",
AR577="AKTIVCO Coupure ENEO &amp; Baisse de tension","AKTIVCO GRID ONLY",
AR577="Coupure ENEO &amp; Baisse de tension","IHS GRID ONLY",
AR577="Defaut GE &amp; POWER Cabinet","IHS",
AR577="Sharing","Partners",
AR577="Sites strategiques &amp; DataCenter","SST &amp; DC",
AR577="Exclu","Exclu",
AR577="SAT","SAT",
AR577="SPARE-ISSUE","SPARE-ISSUE",
AR577="Fiber CAmtel","TRANS_FO_CAMTEL",
AR577="Fiber AOF","Fiber AOF",
AR577="Projet OCM (HUAWEI)","TRAVAUX-HUAWEI",
AR577="Projet OCM (NOKIA)","TRAVAUX-NOKIA",
AR577="ACCESS-ISSUE","ACCESS-ISSUE",
AR577="Projet OCM (ZTE, NOKIA, autres projets)","TRAVAUX OCM",
AR577="No root CAuse","No root cause",
AR577="ODU HS","PDH",
AR577="IP &amp; VLAN","PDH",
AR577="Warehouse HUAWEI","SPARE-ISSUE",
AR577="SPARE-HS","SPARE-ISSUE",
AR577="Power Telco","BSS",AR577="no impacts","no impacts"
),"")</f>
        <v>No root cause</v>
      </c>
      <c r="AQ577" s="40" t="str" cm="1">
        <f t="array" ref="AQ577">IFERROR(_xlfn.IFS(
AR577="MPR ISSUE","TX ISSUE",
AR577="BSS Hardware Issue","RAN ISSUE",
AR577="Sites strategiques, MLL, Pylone, etc.","ENVTECH",
AR577="AKTIVCO DEFAUT GE &amp; POWER Cabinet","POWER ISSUE",
AR577="AKTIVCO Coupure ENEO &amp; Baisse de tension","POWER ISSUE",
AR577="Coupure ENEO &amp; Baisse de tension","POWER ISSUE",
AR577="Defaut GE &amp; POWER Cabinet","POWER ISSUE",
AR577="Sharing","POWER ISSUE",
AR577="Sites strategiques &amp; DataCenter","POWER ISSUE",
AR577="Exclu","Exclu",
AR577="SAT","TX ISSUE",
AR577="SPARE-ISSUE","SPARE-ISSUE",
AR577="Fiber CAmtel","TX ISSUE",
AR577="Fiber AOF","TX ISSUE",
AR577="Projet OCM (HUAWEI)","TRAVAUX-HUAWEI",
AR577="Projet OCM (NOKIA)","TRAVAUX -NOKIA",
AR577="ACCESS-ISSUE","ACCESS-ISSUE",
AR577="Projet OCM (ZTE, NOKIA, autres projets)","TRAVAUX OCM",
AR577="No root CAuse","No root cause",
AR577="ODU HS","TX ISSUE",
AR577="IP &amp; VLAN","TX ISSUE",
AR577="Warehouse HUAWEI","SPARE-ISSUE",
AR577="SPARE-HS","SPARE-ISSUE",
AR577="Power Telco","RAN ISSUE",AR577="no impacts","no impacts"
),"")</f>
        <v>No root cause</v>
      </c>
      <c r="AR577" s="59" t="s">
        <v>5343</v>
      </c>
      <c r="AS577" s="40" t="str" cm="1">
        <f t="array" ref="AS577">IFERROR(_xlfn.IFS(
AR577="MPR ISSUE","ACTIVE",
AR577="BSS Hardware Issue","ACTIVE",
AR577="Sites strategiques, MLL, Pylone, etc.","PASSIVE",
AR577="AKTIVCO DEFAUT GE &amp; POWER Cabinet","PASSIVE",
AR577="AKTIVCO Coupure ENEO &amp; Baisse de tension","PASSIVE",
AR577="Coupure ENEO &amp; Baisse de tension","PASSIVE",
AR577="Defaut GE &amp; POWER Cabinet","PASSIVE",
AR577="Sharing","PASSIVE",
AR577="Sites strategiques &amp; DataCenter","PASSIVE",
AR577="Exclu","Exclu",
AR577="SAT","ACTIVE",
AR577="SPARE-ISSUE","SPARE-ISSUE",
AR577="Fiber CAmtel","ACTIVE",
AR577="Fiber AOF","ACTIVE",
AR577="Projet OCM (HUAWEI)","PLANNED WORKS",
AR577="Projet OCM (NOKIA)","PLANNED WORKS",
AR577="ACCESS-ISSUE","ACCESS-ISSUE",
AR577="Projet OCM (ZTE, NOKIA, autres projets)","PLANNED WORKS",
AR577="No root CAuse","No root cause",
AR577="ODU HS","ACTIVE",
AR577="IP &amp; VLAN","ACTIVE",
AR577="Warehouse HUAWEI","SPARE-ISSUE",
AR577="SPARE-HS","SPARE-ISSUE",
AR577="Power Telco","ACTIVE", AR577="no impacts","no impacts"
),"")</f>
        <v>No root cause</v>
      </c>
      <c r="AT577" s="99" t="s">
        <v>5661</v>
      </c>
      <c r="AU577" s="99" t="s">
        <v>4913</v>
      </c>
      <c r="AW577" s="17"/>
      <c r="AX577" s="17" t="s">
        <v>5536</v>
      </c>
      <c r="AY577" s="17"/>
      <c r="AZ577" s="17" t="s">
        <v>5536</v>
      </c>
      <c r="BA577" s="7"/>
      <c r="BC577" s="18"/>
      <c r="BD577" s="18"/>
      <c r="BE577" s="18"/>
      <c r="BF577" s="18"/>
      <c r="BG577" s="18"/>
      <c r="BH577" s="18"/>
      <c r="BI577" s="18"/>
      <c r="BJ577" s="18"/>
      <c r="BK577" s="18"/>
      <c r="BM577" s="18"/>
      <c r="BN577" s="18"/>
      <c r="BO577" s="18"/>
      <c r="BP577" s="9" t="s">
        <v>5661</v>
      </c>
      <c r="BQ577" s="14"/>
      <c r="BR577" s="102" t="s">
        <v>5536</v>
      </c>
      <c r="BS577" s="14"/>
      <c r="BT577" s="14"/>
      <c r="BU577" s="9"/>
      <c r="BV577" s="9"/>
      <c r="BW577" s="9"/>
    </row>
    <row r="578" spans="1:75" x14ac:dyDescent="0.35">
      <c r="A578" s="1" t="s">
        <v>2400</v>
      </c>
      <c r="B578" s="8" t="s">
        <v>2401</v>
      </c>
      <c r="C578" s="3" t="s">
        <v>51</v>
      </c>
      <c r="D578" s="1" t="s">
        <v>11</v>
      </c>
      <c r="E578" s="1" t="s">
        <v>12</v>
      </c>
      <c r="F578" s="3" t="s">
        <v>51</v>
      </c>
      <c r="G578" s="1" t="s">
        <v>2402</v>
      </c>
      <c r="H578" s="29" t="s">
        <v>5588</v>
      </c>
      <c r="I578" s="27">
        <v>0.25379316445654371</v>
      </c>
      <c r="J578" s="27">
        <v>0.41252536148136731</v>
      </c>
      <c r="K578" s="27">
        <v>0.17942088787300275</v>
      </c>
      <c r="L578" s="27">
        <v>0.23577973535597402</v>
      </c>
      <c r="M578" s="27">
        <v>0.75174855107823757</v>
      </c>
      <c r="N578" s="27">
        <v>0</v>
      </c>
      <c r="O578" s="27">
        <v>0.98182106137264458</v>
      </c>
      <c r="P578" s="27">
        <v>0.10264087571661334</v>
      </c>
      <c r="Q578" s="27">
        <v>0.22686219619727602</v>
      </c>
      <c r="R578" s="27">
        <v>0.45408109396089991</v>
      </c>
      <c r="S578" s="80">
        <v>1.2266966866704905</v>
      </c>
      <c r="T578" s="80">
        <v>3.7453664466530413E-3</v>
      </c>
      <c r="U578" s="80">
        <v>3.4778402718922325E-3</v>
      </c>
      <c r="V578" s="80">
        <v>0.44694706263394141</v>
      </c>
      <c r="W578" s="80">
        <v>3.7453664466530413E-3</v>
      </c>
      <c r="X578" s="80">
        <v>0</v>
      </c>
      <c r="Y578" s="80">
        <v>1.0701046990439218E-3</v>
      </c>
      <c r="Z578" s="80">
        <v>0.12769916075255469</v>
      </c>
      <c r="AA578" s="80">
        <v>1.1592800906308012E-3</v>
      </c>
      <c r="AB578" s="80">
        <v>0</v>
      </c>
      <c r="AC578" s="80">
        <v>0</v>
      </c>
      <c r="AD578" s="80">
        <v>0</v>
      </c>
      <c r="AE578" s="80">
        <v>0</v>
      </c>
      <c r="AF578" s="80">
        <v>2.0421164673418313E-2</v>
      </c>
      <c r="AG578" s="80"/>
      <c r="AH578" s="80">
        <v>0</v>
      </c>
      <c r="AI578" s="80">
        <v>3.7453664466530413E-3</v>
      </c>
      <c r="AJ578" s="80">
        <v>0</v>
      </c>
      <c r="AK578" s="80">
        <v>1.1156502136948E-2</v>
      </c>
      <c r="AL578" s="80">
        <v>0</v>
      </c>
      <c r="AM578" s="80">
        <v>3.7453664466530413E-3</v>
      </c>
      <c r="AN578" s="41" t="s">
        <v>5591</v>
      </c>
      <c r="AO578" s="41"/>
      <c r="AP578" s="40" t="str" cm="1">
        <f t="array" ref="AP578">IFERROR(_xlfn.IFS(
AR578="MPR ISSUE","PDH",
AR578="BSS Hardware Issue","BSS",
AR578="Sites strategiques, MLL, Pylone, etc.","ENVTECH",
AR578="AKTIVCO DEFAUT GE &amp; POWER Cabinet","AKTIVCO",
AR578="AKTIVCO Coupure ENEO &amp; Baisse de tension","AKTIVCO GRID ONLY",
AR578="Coupure ENEO &amp; Baisse de tension","IHS GRID ONLY",
AR578="Defaut GE &amp; POWER Cabinet","IHS",
AR578="Sharing","Partners",
AR578="Sites strategiques &amp; DataCenter","SST &amp; DC",
AR578="Exclu","Exclu",
AR578="SAT","SAT",
AR578="SPARE-ISSUE","SPARE-ISSUE",
AR578="Fiber CAmtel","TRANS_FO_CAMTEL",
AR578="Fiber AOF","Fiber AOF",
AR578="Projet OCM (HUAWEI)","TRAVAUX-HUAWEI",
AR578="Projet OCM (NOKIA)","TRAVAUX-NOKIA",
AR578="ACCESS-ISSUE","ACCESS-ISSUE",
AR578="Projet OCM (ZTE, NOKIA, autres projets)","TRAVAUX OCM",
AR578="No root CAuse","No root cause",
AR578="ODU HS","PDH",
AR578="IP &amp; VLAN","PDH",
AR578="Warehouse HUAWEI","SPARE-ISSUE",
AR578="SPARE-HS","SPARE-ISSUE",
AR578="Power Telco","BSS",AR578="no impacts","no impacts"
),"")</f>
        <v>No root cause</v>
      </c>
      <c r="AQ578" s="40" t="str" cm="1">
        <f t="array" ref="AQ578">IFERROR(_xlfn.IFS(
AR578="MPR ISSUE","TX ISSUE",
AR578="BSS Hardware Issue","RAN ISSUE",
AR578="Sites strategiques, MLL, Pylone, etc.","ENVTECH",
AR578="AKTIVCO DEFAUT GE &amp; POWER Cabinet","POWER ISSUE",
AR578="AKTIVCO Coupure ENEO &amp; Baisse de tension","POWER ISSUE",
AR578="Coupure ENEO &amp; Baisse de tension","POWER ISSUE",
AR578="Defaut GE &amp; POWER Cabinet","POWER ISSUE",
AR578="Sharing","POWER ISSUE",
AR578="Sites strategiques &amp; DataCenter","POWER ISSUE",
AR578="Exclu","Exclu",
AR578="SAT","TX ISSUE",
AR578="SPARE-ISSUE","SPARE-ISSUE",
AR578="Fiber CAmtel","TX ISSUE",
AR578="Fiber AOF","TX ISSUE",
AR578="Projet OCM (HUAWEI)","TRAVAUX-HUAWEI",
AR578="Projet OCM (NOKIA)","TRAVAUX -NOKIA",
AR578="ACCESS-ISSUE","ACCESS-ISSUE",
AR578="Projet OCM (ZTE, NOKIA, autres projets)","TRAVAUX OCM",
AR578="No root CAuse","No root cause",
AR578="ODU HS","TX ISSUE",
AR578="IP &amp; VLAN","TX ISSUE",
AR578="Warehouse HUAWEI","SPARE-ISSUE",
AR578="SPARE-HS","SPARE-ISSUE",
AR578="Power Telco","RAN ISSUE",AR578="no impacts","no impacts"
),"")</f>
        <v>No root cause</v>
      </c>
      <c r="AR578" s="59" t="s">
        <v>5343</v>
      </c>
      <c r="AS578" s="40" t="str" cm="1">
        <f t="array" ref="AS578">IFERROR(_xlfn.IFS(
AR578="MPR ISSUE","ACTIVE",
AR578="BSS Hardware Issue","ACTIVE",
AR578="Sites strategiques, MLL, Pylone, etc.","PASSIVE",
AR578="AKTIVCO DEFAUT GE &amp; POWER Cabinet","PASSIVE",
AR578="AKTIVCO Coupure ENEO &amp; Baisse de tension","PASSIVE",
AR578="Coupure ENEO &amp; Baisse de tension","PASSIVE",
AR578="Defaut GE &amp; POWER Cabinet","PASSIVE",
AR578="Sharing","PASSIVE",
AR578="Sites strategiques &amp; DataCenter","PASSIVE",
AR578="Exclu","Exclu",
AR578="SAT","ACTIVE",
AR578="SPARE-ISSUE","SPARE-ISSUE",
AR578="Fiber CAmtel","ACTIVE",
AR578="Fiber AOF","ACTIVE",
AR578="Projet OCM (HUAWEI)","PLANNED WORKS",
AR578="Projet OCM (NOKIA)","PLANNED WORKS",
AR578="ACCESS-ISSUE","ACCESS-ISSUE",
AR578="Projet OCM (ZTE, NOKIA, autres projets)","PLANNED WORKS",
AR578="No root CAuse","No root cause",
AR578="ODU HS","ACTIVE",
AR578="IP &amp; VLAN","ACTIVE",
AR578="Warehouse HUAWEI","SPARE-ISSUE",
AR578="SPARE-HS","SPARE-ISSUE",
AR578="Power Telco","ACTIVE", AR578="no impacts","no impacts"
),"")</f>
        <v>No root cause</v>
      </c>
      <c r="AT578" s="99" t="s">
        <v>6499</v>
      </c>
      <c r="AU578" s="99" t="s">
        <v>2401</v>
      </c>
      <c r="AW578" s="17"/>
      <c r="AX578" s="17" t="s">
        <v>5536</v>
      </c>
      <c r="AY578" s="17"/>
      <c r="AZ578" s="17" t="s">
        <v>5536</v>
      </c>
      <c r="BA578" s="7"/>
      <c r="BC578" s="18"/>
      <c r="BD578" s="18"/>
      <c r="BE578" s="18"/>
      <c r="BF578" s="18"/>
      <c r="BG578" s="18"/>
      <c r="BH578" s="18"/>
      <c r="BI578" s="18" t="s">
        <v>5675</v>
      </c>
      <c r="BJ578" s="18" t="s">
        <v>5675</v>
      </c>
      <c r="BK578" s="18" t="s">
        <v>5675</v>
      </c>
      <c r="BM578" s="18"/>
      <c r="BN578" s="18"/>
      <c r="BO578" s="18"/>
      <c r="BP578" s="9" t="s">
        <v>5661</v>
      </c>
      <c r="BQ578" s="14"/>
      <c r="BR578" s="102" t="s">
        <v>5536</v>
      </c>
      <c r="BS578" s="14"/>
      <c r="BT578" s="14"/>
      <c r="BU578" s="9"/>
      <c r="BV578" s="9"/>
      <c r="BW578" s="9"/>
    </row>
    <row r="579" spans="1:75" x14ac:dyDescent="0.35">
      <c r="A579" s="1" t="s">
        <v>1564</v>
      </c>
      <c r="B579" s="8" t="s">
        <v>1565</v>
      </c>
      <c r="C579" s="3" t="s">
        <v>38</v>
      </c>
      <c r="D579" s="1" t="s">
        <v>21</v>
      </c>
      <c r="E579" s="1" t="s">
        <v>30</v>
      </c>
      <c r="F579" s="3" t="s">
        <v>37</v>
      </c>
      <c r="G579" s="1" t="s">
        <v>38</v>
      </c>
      <c r="H579" s="30" t="s">
        <v>5587</v>
      </c>
      <c r="I579" s="27">
        <v>0</v>
      </c>
      <c r="J579" s="27">
        <v>0</v>
      </c>
      <c r="K579" s="27">
        <v>0</v>
      </c>
      <c r="L579" s="27">
        <v>0</v>
      </c>
      <c r="M579" s="27">
        <v>0</v>
      </c>
      <c r="N579" s="27">
        <v>0</v>
      </c>
      <c r="O579" s="27">
        <v>0</v>
      </c>
      <c r="P579" s="27">
        <v>2.0062322897672304</v>
      </c>
      <c r="Q579" s="27">
        <v>48.931036745968562</v>
      </c>
      <c r="R579" s="27">
        <v>12.206844817696965</v>
      </c>
      <c r="S579" s="80">
        <v>12.24872158158621</v>
      </c>
      <c r="T579" s="80">
        <v>13.868556899607057</v>
      </c>
      <c r="U579" s="80">
        <v>13.868556899607057</v>
      </c>
      <c r="V579" s="80">
        <v>13.868556899607057</v>
      </c>
      <c r="W579" s="80">
        <v>13.868556899607057</v>
      </c>
      <c r="X579" s="80">
        <v>13.339711157339634</v>
      </c>
      <c r="Y579" s="80">
        <v>12.01030225463926</v>
      </c>
      <c r="Z579" s="80">
        <v>49.656121854962294</v>
      </c>
      <c r="AA579" s="80">
        <v>49.229471111453563</v>
      </c>
      <c r="AB579" s="80">
        <v>25.650962523506635</v>
      </c>
      <c r="AC579" s="80">
        <v>37.726362814004389</v>
      </c>
      <c r="AD579" s="80">
        <v>37.726362814004389</v>
      </c>
      <c r="AE579" s="80">
        <v>0</v>
      </c>
      <c r="AF579" s="80">
        <v>0</v>
      </c>
      <c r="AG579" s="80"/>
      <c r="AH579" s="80">
        <v>0</v>
      </c>
      <c r="AI579" s="80">
        <v>3.2994894887183024E-3</v>
      </c>
      <c r="AJ579" s="80">
        <v>0</v>
      </c>
      <c r="AK579" s="80">
        <v>0</v>
      </c>
      <c r="AL579" s="80">
        <v>6.3270601728731826E-3</v>
      </c>
      <c r="AM579" s="80">
        <v>3.2994894887183024E-3</v>
      </c>
      <c r="AN579" s="41" t="s">
        <v>5558</v>
      </c>
      <c r="AO579" s="41"/>
      <c r="AP579" s="40" t="str" cm="1">
        <f t="array" ref="AP579">IFERROR(_xlfn.IFS(
AR579="MPR ISSUE","PDH",
AR579="BSS Hardware Issue","BSS",
AR579="Sites strategiques, MLL, Pylone, etc.","ENVTECH",
AR579="AKTIVCO DEFAUT GE &amp; POWER Cabinet","AKTIVCO",
AR579="AKTIVCO Coupure ENEO &amp; Baisse de tension","AKTIVCO GRID ONLY",
AR579="Coupure ENEO &amp; Baisse de tension","IHS GRID ONLY",
AR579="Defaut GE &amp; POWER Cabinet","IHS",
AR579="Sharing","Partners",
AR579="Sites strategiques &amp; DataCenter","SST &amp; DC",
AR579="Exclu","Exclu",
AR579="SAT","SAT",
AR579="SPARE-ISSUE","SPARE-ISSUE",
AR579="Fiber CAmtel","TRANS_FO_CAMTEL",
AR579="Fiber AOF","Fiber AOF",
AR579="Projet OCM (HUAWEI)","TRAVAUX-HUAWEI",
AR579="Projet OCM (NOKIA)","TRAVAUX-NOKIA",
AR579="ACCESS-ISSUE","ACCESS-ISSUE",
AR579="Projet OCM (ZTE, NOKIA, autres projets)","TRAVAUX OCM",
AR579="No root CAuse","No root cause",
AR579="ODU HS","PDH",
AR579="IP &amp; VLAN","PDH",
AR579="Warehouse HUAWEI","SPARE-ISSUE",
AR579="SPARE-HS","SPARE-ISSUE",
AR579="Power Telco","BSS",AR579="no impacts","no impacts"
),"")</f>
        <v>No root cause</v>
      </c>
      <c r="AQ579" s="40" t="str" cm="1">
        <f t="array" ref="AQ579">IFERROR(_xlfn.IFS(
AR579="MPR ISSUE","TX ISSUE",
AR579="BSS Hardware Issue","RAN ISSUE",
AR579="Sites strategiques, MLL, Pylone, etc.","ENVTECH",
AR579="AKTIVCO DEFAUT GE &amp; POWER Cabinet","POWER ISSUE",
AR579="AKTIVCO Coupure ENEO &amp; Baisse de tension","POWER ISSUE",
AR579="Coupure ENEO &amp; Baisse de tension","POWER ISSUE",
AR579="Defaut GE &amp; POWER Cabinet","POWER ISSUE",
AR579="Sharing","POWER ISSUE",
AR579="Sites strategiques &amp; DataCenter","POWER ISSUE",
AR579="Exclu","Exclu",
AR579="SAT","TX ISSUE",
AR579="SPARE-ISSUE","SPARE-ISSUE",
AR579="Fiber CAmtel","TX ISSUE",
AR579="Fiber AOF","TX ISSUE",
AR579="Projet OCM (HUAWEI)","TRAVAUX-HUAWEI",
AR579="Projet OCM (NOKIA)","TRAVAUX -NOKIA",
AR579="ACCESS-ISSUE","ACCESS-ISSUE",
AR579="Projet OCM (ZTE, NOKIA, autres projets)","TRAVAUX OCM",
AR579="No root CAuse","No root cause",
AR579="ODU HS","TX ISSUE",
AR579="IP &amp; VLAN","TX ISSUE",
AR579="Warehouse HUAWEI","SPARE-ISSUE",
AR579="SPARE-HS","SPARE-ISSUE",
AR579="Power Telco","RAN ISSUE",AR579="no impacts","no impacts"
),"")</f>
        <v>No root cause</v>
      </c>
      <c r="AR579" s="59" t="s">
        <v>5343</v>
      </c>
      <c r="AS579" s="40" t="str" cm="1">
        <f t="array" ref="AS579">IFERROR(_xlfn.IFS(
AR579="MPR ISSUE","ACTIVE",
AR579="BSS Hardware Issue","ACTIVE",
AR579="Sites strategiques, MLL, Pylone, etc.","PASSIVE",
AR579="AKTIVCO DEFAUT GE &amp; POWER Cabinet","PASSIVE",
AR579="AKTIVCO Coupure ENEO &amp; Baisse de tension","PASSIVE",
AR579="Coupure ENEO &amp; Baisse de tension","PASSIVE",
AR579="Defaut GE &amp; POWER Cabinet","PASSIVE",
AR579="Sharing","PASSIVE",
AR579="Sites strategiques &amp; DataCenter","PASSIVE",
AR579="Exclu","Exclu",
AR579="SAT","ACTIVE",
AR579="SPARE-ISSUE","SPARE-ISSUE",
AR579="Fiber CAmtel","ACTIVE",
AR579="Fiber AOF","ACTIVE",
AR579="Projet OCM (HUAWEI)","PLANNED WORKS",
AR579="Projet OCM (NOKIA)","PLANNED WORKS",
AR579="ACCESS-ISSUE","ACCESS-ISSUE",
AR579="Projet OCM (ZTE, NOKIA, autres projets)","PLANNED WORKS",
AR579="No root CAuse","No root cause",
AR579="ODU HS","ACTIVE",
AR579="IP &amp; VLAN","ACTIVE",
AR579="Warehouse HUAWEI","SPARE-ISSUE",
AR579="SPARE-HS","SPARE-ISSUE",
AR579="Power Telco","ACTIVE", AR579="no impacts","no impacts"
),"")</f>
        <v>No root cause</v>
      </c>
      <c r="AT579" s="99" t="s">
        <v>5661</v>
      </c>
      <c r="AU579" s="99" t="s">
        <v>1565</v>
      </c>
      <c r="AW579" s="17"/>
      <c r="AX579" s="17" t="s">
        <v>5536</v>
      </c>
      <c r="AY579" s="17"/>
      <c r="AZ579" s="17" t="s">
        <v>5536</v>
      </c>
      <c r="BA579" s="7"/>
      <c r="BC579" s="18"/>
      <c r="BD579" s="18"/>
      <c r="BE579" s="18"/>
      <c r="BF579" s="18"/>
      <c r="BG579" s="18"/>
      <c r="BH579" s="18"/>
      <c r="BI579" s="18"/>
      <c r="BJ579" s="18"/>
      <c r="BK579" s="18"/>
      <c r="BM579" s="18"/>
      <c r="BN579" s="18"/>
      <c r="BO579" s="18"/>
      <c r="BP579" s="9" t="s">
        <v>5661</v>
      </c>
      <c r="BQ579" s="14"/>
      <c r="BR579" s="102" t="s">
        <v>5536</v>
      </c>
      <c r="BS579" s="14"/>
      <c r="BT579" s="14"/>
      <c r="BU579" s="9"/>
      <c r="BV579" s="9"/>
      <c r="BW579" s="9"/>
    </row>
    <row r="580" spans="1:75" x14ac:dyDescent="0.35">
      <c r="A580" s="1" t="s">
        <v>2322</v>
      </c>
      <c r="B580" s="8" t="s">
        <v>2323</v>
      </c>
      <c r="C580" s="3" t="s">
        <v>37</v>
      </c>
      <c r="D580" s="1" t="s">
        <v>11</v>
      </c>
      <c r="E580" s="1" t="s">
        <v>1302</v>
      </c>
      <c r="F580" s="3" t="s">
        <v>226</v>
      </c>
      <c r="G580" s="1" t="s">
        <v>2324</v>
      </c>
      <c r="H580" s="29" t="s">
        <v>5588</v>
      </c>
      <c r="I580" s="27">
        <v>4.6371203625233828E-4</v>
      </c>
      <c r="J580" s="27">
        <v>1.7835078317388799E-4</v>
      </c>
      <c r="K580" s="27">
        <v>1.6051570485653394E-4</v>
      </c>
      <c r="L580" s="27">
        <v>1.9618586149147365E-4</v>
      </c>
      <c r="M580" s="27">
        <v>0.64759970105627007</v>
      </c>
      <c r="N580" s="27">
        <v>1.7835078317400378E-4</v>
      </c>
      <c r="O580" s="27">
        <v>1.783507831741196E-4</v>
      </c>
      <c r="P580" s="27">
        <v>1.7835078317388799E-4</v>
      </c>
      <c r="Q580" s="27">
        <v>1.6051570485659184E-4</v>
      </c>
      <c r="R580" s="27">
        <v>1.6051570485641812E-4</v>
      </c>
      <c r="S580" s="80">
        <v>1.6051570485659184E-4</v>
      </c>
      <c r="T580" s="80">
        <v>1.6051570485653394E-4</v>
      </c>
      <c r="U580" s="80">
        <v>1.7835078317388799E-4</v>
      </c>
      <c r="V580" s="80">
        <v>0.72715397807854865</v>
      </c>
      <c r="W580" s="80">
        <v>1.6051570485653394E-4</v>
      </c>
      <c r="X580" s="80">
        <v>1.4268062653906408E-4</v>
      </c>
      <c r="Y580" s="80">
        <v>1.7835078317388799E-4</v>
      </c>
      <c r="Z580" s="80">
        <v>1.783507831741196E-4</v>
      </c>
      <c r="AA580" s="80">
        <v>1.426806265391799E-4</v>
      </c>
      <c r="AB580" s="80">
        <v>0.10032231553535158</v>
      </c>
      <c r="AC580" s="80">
        <v>0.28013557513133713</v>
      </c>
      <c r="AD580" s="80">
        <v>0.28013557513133713</v>
      </c>
      <c r="AE580" s="80">
        <v>1.6051570485641812E-4</v>
      </c>
      <c r="AF580" s="80">
        <v>3.2281491754488196E-3</v>
      </c>
      <c r="AG580" s="80"/>
      <c r="AH580" s="80">
        <v>1.9618586149141573E-4</v>
      </c>
      <c r="AI580" s="80">
        <v>3.0676334705919666E-3</v>
      </c>
      <c r="AJ580" s="80">
        <v>0</v>
      </c>
      <c r="AK580" s="80">
        <v>1.5937860195637816E-3</v>
      </c>
      <c r="AL580" s="80">
        <v>4.8564461867457338E-3</v>
      </c>
      <c r="AM580" s="80">
        <v>3.0676334705919666E-3</v>
      </c>
      <c r="AN580" s="41" t="s">
        <v>5558</v>
      </c>
      <c r="AO580" s="41"/>
      <c r="AP580" s="40" t="str" cm="1">
        <f t="array" ref="AP580">IFERROR(_xlfn.IFS(
AR580="MPR ISSUE","PDH",
AR580="BSS Hardware Issue","BSS",
AR580="Sites strategiques, MLL, Pylone, etc.","ENVTECH",
AR580="AKTIVCO DEFAUT GE &amp; POWER Cabinet","AKTIVCO",
AR580="AKTIVCO Coupure ENEO &amp; Baisse de tension","AKTIVCO GRID ONLY",
AR580="Coupure ENEO &amp; Baisse de tension","IHS GRID ONLY",
AR580="Defaut GE &amp; POWER Cabinet","IHS",
AR580="Sharing","Partners",
AR580="Sites strategiques &amp; DataCenter","SST &amp; DC",
AR580="Exclu","Exclu",
AR580="SAT","SAT",
AR580="SPARE-ISSUE","SPARE-ISSUE",
AR580="Fiber CAmtel","TRANS_FO_CAMTEL",
AR580="Fiber AOF","Fiber AOF",
AR580="Projet OCM (HUAWEI)","TRAVAUX-HUAWEI",
AR580="Projet OCM (NOKIA)","TRAVAUX-NOKIA",
AR580="ACCESS-ISSUE","ACCESS-ISSUE",
AR580="Projet OCM (ZTE, NOKIA, autres projets)","TRAVAUX OCM",
AR580="No root CAuse","No root cause",
AR580="ODU HS","PDH",
AR580="IP &amp; VLAN","PDH",
AR580="Warehouse HUAWEI","SPARE-ISSUE",
AR580="SPARE-HS","SPARE-ISSUE",
AR580="Power Telco","BSS",AR580="no impacts","no impacts"
),"")</f>
        <v>IHS</v>
      </c>
      <c r="AQ580" s="40" t="str" cm="1">
        <f t="array" ref="AQ580">IFERROR(_xlfn.IFS(
AR580="MPR ISSUE","TX ISSUE",
AR580="BSS Hardware Issue","RAN ISSUE",
AR580="Sites strategiques, MLL, Pylone, etc.","ENVTECH",
AR580="AKTIVCO DEFAUT GE &amp; POWER Cabinet","POWER ISSUE",
AR580="AKTIVCO Coupure ENEO &amp; Baisse de tension","POWER ISSUE",
AR580="Coupure ENEO &amp; Baisse de tension","POWER ISSUE",
AR580="Defaut GE &amp; POWER Cabinet","POWER ISSUE",
AR580="Sharing","POWER ISSUE",
AR580="Sites strategiques &amp; DataCenter","POWER ISSUE",
AR580="Exclu","Exclu",
AR580="SAT","TX ISSUE",
AR580="SPARE-ISSUE","SPARE-ISSUE",
AR580="Fiber CAmtel","TX ISSUE",
AR580="Fiber AOF","TX ISSUE",
AR580="Projet OCM (HUAWEI)","TRAVAUX-HUAWEI",
AR580="Projet OCM (NOKIA)","TRAVAUX -NOKIA",
AR580="ACCESS-ISSUE","ACCESS-ISSUE",
AR580="Projet OCM (ZTE, NOKIA, autres projets)","TRAVAUX OCM",
AR580="No root CAuse","No root cause",
AR580="ODU HS","TX ISSUE",
AR580="IP &amp; VLAN","TX ISSUE",
AR580="Warehouse HUAWEI","SPARE-ISSUE",
AR580="SPARE-HS","SPARE-ISSUE",
AR580="Power Telco","RAN ISSUE",AR580="no impacts","no impacts"
),"")</f>
        <v>POWER ISSUE</v>
      </c>
      <c r="AR580" s="59" t="s">
        <v>5329</v>
      </c>
      <c r="AS580" s="40" t="str" cm="1">
        <f t="array" ref="AS580">IFERROR(_xlfn.IFS(
AR580="MPR ISSUE","ACTIVE",
AR580="BSS Hardware Issue","ACTIVE",
AR580="Sites strategiques, MLL, Pylone, etc.","PASSIVE",
AR580="AKTIVCO DEFAUT GE &amp; POWER Cabinet","PASSIVE",
AR580="AKTIVCO Coupure ENEO &amp; Baisse de tension","PASSIVE",
AR580="Coupure ENEO &amp; Baisse de tension","PASSIVE",
AR580="Defaut GE &amp; POWER Cabinet","PASSIVE",
AR580="Sharing","PASSIVE",
AR580="Sites strategiques &amp; DataCenter","PASSIVE",
AR580="Exclu","Exclu",
AR580="SAT","ACTIVE",
AR580="SPARE-ISSUE","SPARE-ISSUE",
AR580="Fiber CAmtel","ACTIVE",
AR580="Fiber AOF","ACTIVE",
AR580="Projet OCM (HUAWEI)","PLANNED WORKS",
AR580="Projet OCM (NOKIA)","PLANNED WORKS",
AR580="ACCESS-ISSUE","ACCESS-ISSUE",
AR580="Projet OCM (ZTE, NOKIA, autres projets)","PLANNED WORKS",
AR580="No root CAuse","No root cause",
AR580="ODU HS","ACTIVE",
AR580="IP &amp; VLAN","ACTIVE",
AR580="Warehouse HUAWEI","SPARE-ISSUE",
AR580="SPARE-HS","SPARE-ISSUE",
AR580="Power Telco","ACTIVE", AR580="no impacts","no impacts"
),"")</f>
        <v>PASSIVE</v>
      </c>
      <c r="AT580" s="99" t="s">
        <v>6500</v>
      </c>
      <c r="AU580" s="99" t="s">
        <v>2323</v>
      </c>
      <c r="AW580" s="17"/>
      <c r="AX580" s="17" t="s">
        <v>5536</v>
      </c>
      <c r="AY580" s="17"/>
      <c r="AZ580" s="17" t="s">
        <v>5536</v>
      </c>
      <c r="BA580" s="7"/>
      <c r="BC580" s="18"/>
      <c r="BD580" s="18"/>
      <c r="BE580" s="18"/>
      <c r="BF580" s="18"/>
      <c r="BG580" s="18"/>
      <c r="BH580" s="18"/>
      <c r="BI580" s="18"/>
      <c r="BJ580" s="18"/>
      <c r="BK580" s="18"/>
      <c r="BL580" s="9" t="s">
        <v>5678</v>
      </c>
      <c r="BM580" s="18"/>
      <c r="BN580" s="18"/>
      <c r="BO580" s="18"/>
      <c r="BP580" s="9" t="s">
        <v>5854</v>
      </c>
      <c r="BQ580" s="14"/>
      <c r="BR580" s="102" t="s">
        <v>5536</v>
      </c>
      <c r="BS580" s="14"/>
      <c r="BT580" s="14"/>
      <c r="BU580" s="9"/>
      <c r="BV580" s="9"/>
      <c r="BW580" s="9"/>
    </row>
    <row r="581" spans="1:75" x14ac:dyDescent="0.35">
      <c r="A581" s="1" t="s">
        <v>4873</v>
      </c>
      <c r="B581" s="1" t="s">
        <v>4874</v>
      </c>
      <c r="C581" s="3" t="s">
        <v>38</v>
      </c>
      <c r="D581" s="1" t="s">
        <v>11</v>
      </c>
      <c r="E581" s="1" t="s">
        <v>593</v>
      </c>
      <c r="F581" s="3" t="s">
        <v>37</v>
      </c>
      <c r="G581" s="1" t="s">
        <v>38</v>
      </c>
      <c r="H581" s="30" t="s">
        <v>5587</v>
      </c>
      <c r="I581" s="27">
        <v>0</v>
      </c>
      <c r="J581" s="27">
        <v>4.2423944092023307</v>
      </c>
      <c r="K581" s="27">
        <v>0</v>
      </c>
      <c r="L581" s="27">
        <v>0</v>
      </c>
      <c r="M581" s="27">
        <v>0</v>
      </c>
      <c r="N581" s="27">
        <v>0</v>
      </c>
      <c r="O581" s="27">
        <v>4.0342947153949517E-2</v>
      </c>
      <c r="P581" s="27">
        <v>0</v>
      </c>
      <c r="Q581" s="27">
        <v>0</v>
      </c>
      <c r="R581" s="27">
        <v>0</v>
      </c>
      <c r="S581" s="80">
        <v>1.0165994640915666E-3</v>
      </c>
      <c r="T581" s="80">
        <v>0</v>
      </c>
      <c r="U581" s="80">
        <v>0</v>
      </c>
      <c r="V581" s="80">
        <v>0</v>
      </c>
      <c r="W581" s="80">
        <v>0</v>
      </c>
      <c r="X581" s="80">
        <v>0</v>
      </c>
      <c r="Y581" s="80">
        <v>0</v>
      </c>
      <c r="Z581" s="80">
        <v>0</v>
      </c>
      <c r="AA581" s="80">
        <v>0</v>
      </c>
      <c r="AB581" s="80">
        <v>0</v>
      </c>
      <c r="AC581" s="80">
        <v>0</v>
      </c>
      <c r="AD581" s="80">
        <v>0</v>
      </c>
      <c r="AE581" s="80">
        <v>0</v>
      </c>
      <c r="AF581" s="80">
        <v>0</v>
      </c>
      <c r="AG581" s="80"/>
      <c r="AH581" s="80">
        <v>0</v>
      </c>
      <c r="AI581" s="80">
        <v>2.8001072958311959E-3</v>
      </c>
      <c r="AJ581" s="80">
        <v>0</v>
      </c>
      <c r="AK581" s="80">
        <v>0</v>
      </c>
      <c r="AL581" s="80">
        <v>5.3694510656274886E-3</v>
      </c>
      <c r="AM581" s="80">
        <v>2.8001072958311959E-3</v>
      </c>
      <c r="AN581" s="41" t="s">
        <v>5558</v>
      </c>
      <c r="AO581" s="41"/>
      <c r="AP581" s="40" t="str" cm="1">
        <f t="array" ref="AP581">IFERROR(_xlfn.IFS(
AR581="MPR ISSUE","PDH",
AR581="BSS Hardware Issue","BSS",
AR581="Sites strategiques, MLL, Pylone, etc.","ENVTECH",
AR581="AKTIVCO DEFAUT GE &amp; POWER Cabinet","AKTIVCO",
AR581="AKTIVCO Coupure ENEO &amp; Baisse de tension","AKTIVCO GRID ONLY",
AR581="Coupure ENEO &amp; Baisse de tension","IHS GRID ONLY",
AR581="Defaut GE &amp; POWER Cabinet","IHS",
AR581="Sharing","Partners",
AR581="Sites strategiques &amp; DataCenter","SST &amp; DC",
AR581="Exclu","Exclu",
AR581="SAT","SAT",
AR581="SPARE-ISSUE","SPARE-ISSUE",
AR581="Fiber CAmtel","TRANS_FO_CAMTEL",
AR581="Fiber AOF","Fiber AOF",
AR581="Projet OCM (HUAWEI)","TRAVAUX-HUAWEI",
AR581="Projet OCM (NOKIA)","TRAVAUX-NOKIA",
AR581="ACCESS-ISSUE","ACCESS-ISSUE",
AR581="Projet OCM (ZTE, NOKIA, autres projets)","TRAVAUX OCM",
AR581="No root CAuse","No root cause",
AR581="ODU HS","PDH",
AR581="IP &amp; VLAN","PDH",
AR581="Warehouse HUAWEI","SPARE-ISSUE",
AR581="SPARE-HS","SPARE-ISSUE",
AR581="Power Telco","BSS",AR581="no impacts","no impacts"
),"")</f>
        <v>No root cause</v>
      </c>
      <c r="AQ581" s="40" t="str" cm="1">
        <f t="array" ref="AQ581">IFERROR(_xlfn.IFS(
AR581="MPR ISSUE","TX ISSUE",
AR581="BSS Hardware Issue","RAN ISSUE",
AR581="Sites strategiques, MLL, Pylone, etc.","ENVTECH",
AR581="AKTIVCO DEFAUT GE &amp; POWER Cabinet","POWER ISSUE",
AR581="AKTIVCO Coupure ENEO &amp; Baisse de tension","POWER ISSUE",
AR581="Coupure ENEO &amp; Baisse de tension","POWER ISSUE",
AR581="Defaut GE &amp; POWER Cabinet","POWER ISSUE",
AR581="Sharing","POWER ISSUE",
AR581="Sites strategiques &amp; DataCenter","POWER ISSUE",
AR581="Exclu","Exclu",
AR581="SAT","TX ISSUE",
AR581="SPARE-ISSUE","SPARE-ISSUE",
AR581="Fiber CAmtel","TX ISSUE",
AR581="Fiber AOF","TX ISSUE",
AR581="Projet OCM (HUAWEI)","TRAVAUX-HUAWEI",
AR581="Projet OCM (NOKIA)","TRAVAUX -NOKIA",
AR581="ACCESS-ISSUE","ACCESS-ISSUE",
AR581="Projet OCM (ZTE, NOKIA, autres projets)","TRAVAUX OCM",
AR581="No root CAuse","No root cause",
AR581="ODU HS","TX ISSUE",
AR581="IP &amp; VLAN","TX ISSUE",
AR581="Warehouse HUAWEI","SPARE-ISSUE",
AR581="SPARE-HS","SPARE-ISSUE",
AR581="Power Telco","RAN ISSUE",AR581="no impacts","no impacts"
),"")</f>
        <v>No root cause</v>
      </c>
      <c r="AR581" s="59" t="s">
        <v>5343</v>
      </c>
      <c r="AS581" s="40" t="str" cm="1">
        <f t="array" ref="AS581">IFERROR(_xlfn.IFS(
AR581="MPR ISSUE","ACTIVE",
AR581="BSS Hardware Issue","ACTIVE",
AR581="Sites strategiques, MLL, Pylone, etc.","PASSIVE",
AR581="AKTIVCO DEFAUT GE &amp; POWER Cabinet","PASSIVE",
AR581="AKTIVCO Coupure ENEO &amp; Baisse de tension","PASSIVE",
AR581="Coupure ENEO &amp; Baisse de tension","PASSIVE",
AR581="Defaut GE &amp; POWER Cabinet","PASSIVE",
AR581="Sharing","PASSIVE",
AR581="Sites strategiques &amp; DataCenter","PASSIVE",
AR581="Exclu","Exclu",
AR581="SAT","ACTIVE",
AR581="SPARE-ISSUE","SPARE-ISSUE",
AR581="Fiber CAmtel","ACTIVE",
AR581="Fiber AOF","ACTIVE",
AR581="Projet OCM (HUAWEI)","PLANNED WORKS",
AR581="Projet OCM (NOKIA)","PLANNED WORKS",
AR581="ACCESS-ISSUE","ACCESS-ISSUE",
AR581="Projet OCM (ZTE, NOKIA, autres projets)","PLANNED WORKS",
AR581="No root CAuse","No root cause",
AR581="ODU HS","ACTIVE",
AR581="IP &amp; VLAN","ACTIVE",
AR581="Warehouse HUAWEI","SPARE-ISSUE",
AR581="SPARE-HS","SPARE-ISSUE",
AR581="Power Telco","ACTIVE", AR581="no impacts","no impacts"
),"")</f>
        <v>No root cause</v>
      </c>
      <c r="AT581" s="99" t="s">
        <v>5661</v>
      </c>
      <c r="AU581" s="99" t="s">
        <v>4874</v>
      </c>
      <c r="AW581" s="17"/>
      <c r="AX581" s="17" t="s">
        <v>5536</v>
      </c>
      <c r="AY581" s="17"/>
      <c r="AZ581" s="17" t="s">
        <v>5536</v>
      </c>
      <c r="BA581" s="7"/>
      <c r="BC581" s="18"/>
      <c r="BD581" s="18"/>
      <c r="BE581" s="18"/>
      <c r="BF581" s="18"/>
      <c r="BG581" s="18"/>
      <c r="BH581" s="18"/>
      <c r="BI581" s="18"/>
      <c r="BJ581" s="18"/>
      <c r="BK581" s="18"/>
      <c r="BM581" s="18"/>
      <c r="BN581" s="18"/>
      <c r="BO581" s="18"/>
      <c r="BP581" s="9" t="s">
        <v>5661</v>
      </c>
      <c r="BQ581" s="14"/>
      <c r="BR581" s="102" t="s">
        <v>5536</v>
      </c>
      <c r="BS581" s="14"/>
      <c r="BT581" s="14"/>
      <c r="BU581" s="9"/>
      <c r="BV581" s="9"/>
      <c r="BW581" s="9"/>
    </row>
    <row r="582" spans="1:75" x14ac:dyDescent="0.35">
      <c r="A582" s="1" t="s">
        <v>2924</v>
      </c>
      <c r="B582" s="8" t="s">
        <v>2925</v>
      </c>
      <c r="C582" s="3" t="s">
        <v>38</v>
      </c>
      <c r="D582" s="1" t="s">
        <v>11</v>
      </c>
      <c r="E582" s="1" t="s">
        <v>12</v>
      </c>
      <c r="F582" s="3" t="s">
        <v>37</v>
      </c>
      <c r="G582" s="1" t="s">
        <v>38</v>
      </c>
      <c r="H582" s="30" t="s">
        <v>5587</v>
      </c>
      <c r="I582" s="27">
        <v>0</v>
      </c>
      <c r="J582" s="27">
        <v>0</v>
      </c>
      <c r="K582" s="27">
        <v>0</v>
      </c>
      <c r="L582" s="27">
        <v>0</v>
      </c>
      <c r="M582" s="27">
        <v>0</v>
      </c>
      <c r="N582" s="27">
        <v>0</v>
      </c>
      <c r="O582" s="27">
        <v>0</v>
      </c>
      <c r="P582" s="27">
        <v>0</v>
      </c>
      <c r="Q582" s="27">
        <v>0.66414264638318832</v>
      </c>
      <c r="R582" s="27">
        <v>0</v>
      </c>
      <c r="S582" s="80">
        <v>5.7944207594604427</v>
      </c>
      <c r="T582" s="80">
        <v>0</v>
      </c>
      <c r="U582" s="80">
        <v>0</v>
      </c>
      <c r="V582" s="80">
        <v>0</v>
      </c>
      <c r="W582" s="80">
        <v>0</v>
      </c>
      <c r="X582" s="80">
        <v>0</v>
      </c>
      <c r="Y582" s="80">
        <v>0</v>
      </c>
      <c r="Z582" s="80">
        <v>0</v>
      </c>
      <c r="AA582" s="80">
        <v>0</v>
      </c>
      <c r="AB582" s="80">
        <v>0</v>
      </c>
      <c r="AC582" s="80">
        <v>0</v>
      </c>
      <c r="AD582" s="80">
        <v>0</v>
      </c>
      <c r="AE582" s="80">
        <v>0</v>
      </c>
      <c r="AF582" s="80">
        <v>0</v>
      </c>
      <c r="AG582" s="80"/>
      <c r="AH582" s="80">
        <v>0</v>
      </c>
      <c r="AI582" s="80">
        <v>2.6217565126572663E-3</v>
      </c>
      <c r="AJ582" s="80">
        <v>0</v>
      </c>
      <c r="AK582" s="80">
        <v>0</v>
      </c>
      <c r="AL582" s="80">
        <v>5.0274478130398108E-3</v>
      </c>
      <c r="AM582" s="80">
        <v>2.6217565126572663E-3</v>
      </c>
      <c r="AN582" s="41" t="s">
        <v>5558</v>
      </c>
      <c r="AO582" s="41"/>
      <c r="AP582" s="40" t="str" cm="1">
        <f t="array" ref="AP582">IFERROR(_xlfn.IFS(
AR582="MPR ISSUE","PDH",
AR582="BSS Hardware Issue","BSS",
AR582="Sites strategiques, MLL, Pylone, etc.","ENVTECH",
AR582="AKTIVCO DEFAUT GE &amp; POWER Cabinet","AKTIVCO",
AR582="AKTIVCO Coupure ENEO &amp; Baisse de tension","AKTIVCO GRID ONLY",
AR582="Coupure ENEO &amp; Baisse de tension","IHS GRID ONLY",
AR582="Defaut GE &amp; POWER Cabinet","IHS",
AR582="Sharing","Partners",
AR582="Sites strategiques &amp; DataCenter","SST &amp; DC",
AR582="Exclu","Exclu",
AR582="SAT","SAT",
AR582="SPARE-ISSUE","SPARE-ISSUE",
AR582="Fiber CAmtel","TRANS_FO_CAMTEL",
AR582="Fiber AOF","Fiber AOF",
AR582="Projet OCM (HUAWEI)","TRAVAUX-HUAWEI",
AR582="Projet OCM (NOKIA)","TRAVAUX-NOKIA",
AR582="ACCESS-ISSUE","ACCESS-ISSUE",
AR582="Projet OCM (ZTE, NOKIA, autres projets)","TRAVAUX OCM",
AR582="No root CAuse","No root cause",
AR582="ODU HS","PDH",
AR582="IP &amp; VLAN","PDH",
AR582="Warehouse HUAWEI","SPARE-ISSUE",
AR582="SPARE-HS","SPARE-ISSUE",
AR582="Power Telco","BSS",AR582="no impacts","no impacts"
),"")</f>
        <v>No root cause</v>
      </c>
      <c r="AQ582" s="40" t="str" cm="1">
        <f t="array" ref="AQ582">IFERROR(_xlfn.IFS(
AR582="MPR ISSUE","TX ISSUE",
AR582="BSS Hardware Issue","RAN ISSUE",
AR582="Sites strategiques, MLL, Pylone, etc.","ENVTECH",
AR582="AKTIVCO DEFAUT GE &amp; POWER Cabinet","POWER ISSUE",
AR582="AKTIVCO Coupure ENEO &amp; Baisse de tension","POWER ISSUE",
AR582="Coupure ENEO &amp; Baisse de tension","POWER ISSUE",
AR582="Defaut GE &amp; POWER Cabinet","POWER ISSUE",
AR582="Sharing","POWER ISSUE",
AR582="Sites strategiques &amp; DataCenter","POWER ISSUE",
AR582="Exclu","Exclu",
AR582="SAT","TX ISSUE",
AR582="SPARE-ISSUE","SPARE-ISSUE",
AR582="Fiber CAmtel","TX ISSUE",
AR582="Fiber AOF","TX ISSUE",
AR582="Projet OCM (HUAWEI)","TRAVAUX-HUAWEI",
AR582="Projet OCM (NOKIA)","TRAVAUX -NOKIA",
AR582="ACCESS-ISSUE","ACCESS-ISSUE",
AR582="Projet OCM (ZTE, NOKIA, autres projets)","TRAVAUX OCM",
AR582="No root CAuse","No root cause",
AR582="ODU HS","TX ISSUE",
AR582="IP &amp; VLAN","TX ISSUE",
AR582="Warehouse HUAWEI","SPARE-ISSUE",
AR582="SPARE-HS","SPARE-ISSUE",
AR582="Power Telco","RAN ISSUE",AR582="no impacts","no impacts"
),"")</f>
        <v>No root cause</v>
      </c>
      <c r="AR582" s="59" t="s">
        <v>5343</v>
      </c>
      <c r="AS582" s="40" t="str" cm="1">
        <f t="array" ref="AS582">IFERROR(_xlfn.IFS(
AR582="MPR ISSUE","ACTIVE",
AR582="BSS Hardware Issue","ACTIVE",
AR582="Sites strategiques, MLL, Pylone, etc.","PASSIVE",
AR582="AKTIVCO DEFAUT GE &amp; POWER Cabinet","PASSIVE",
AR582="AKTIVCO Coupure ENEO &amp; Baisse de tension","PASSIVE",
AR582="Coupure ENEO &amp; Baisse de tension","PASSIVE",
AR582="Defaut GE &amp; POWER Cabinet","PASSIVE",
AR582="Sharing","PASSIVE",
AR582="Sites strategiques &amp; DataCenter","PASSIVE",
AR582="Exclu","Exclu",
AR582="SAT","ACTIVE",
AR582="SPARE-ISSUE","SPARE-ISSUE",
AR582="Fiber CAmtel","ACTIVE",
AR582="Fiber AOF","ACTIVE",
AR582="Projet OCM (HUAWEI)","PLANNED WORKS",
AR582="Projet OCM (NOKIA)","PLANNED WORKS",
AR582="ACCESS-ISSUE","ACCESS-ISSUE",
AR582="Projet OCM (ZTE, NOKIA, autres projets)","PLANNED WORKS",
AR582="No root CAuse","No root cause",
AR582="ODU HS","ACTIVE",
AR582="IP &amp; VLAN","ACTIVE",
AR582="Warehouse HUAWEI","SPARE-ISSUE",
AR582="SPARE-HS","SPARE-ISSUE",
AR582="Power Telco","ACTIVE", AR582="no impacts","no impacts"
),"")</f>
        <v>No root cause</v>
      </c>
      <c r="AT582" s="99" t="s">
        <v>5661</v>
      </c>
      <c r="AU582" s="99" t="s">
        <v>2925</v>
      </c>
      <c r="AW582" s="17"/>
      <c r="AX582" s="17" t="s">
        <v>5536</v>
      </c>
      <c r="AY582" s="17"/>
      <c r="AZ582" s="17" t="s">
        <v>5536</v>
      </c>
      <c r="BA582" s="7"/>
      <c r="BC582" s="18"/>
      <c r="BD582" s="18"/>
      <c r="BE582" s="18"/>
      <c r="BF582" s="18"/>
      <c r="BG582" s="18"/>
      <c r="BH582" s="18"/>
      <c r="BI582" s="18"/>
      <c r="BJ582" s="18"/>
      <c r="BK582" s="18"/>
      <c r="BM582" s="18"/>
      <c r="BN582" s="18"/>
      <c r="BO582" s="18"/>
      <c r="BP582" s="9" t="s">
        <v>5661</v>
      </c>
      <c r="BQ582" s="14"/>
      <c r="BR582" s="102" t="s">
        <v>5536</v>
      </c>
      <c r="BS582" s="14"/>
      <c r="BT582" s="14"/>
      <c r="BU582" s="9"/>
      <c r="BV582" s="9"/>
      <c r="BW582" s="9"/>
    </row>
    <row r="583" spans="1:75" x14ac:dyDescent="0.35">
      <c r="A583" s="1" t="s">
        <v>692</v>
      </c>
      <c r="B583" s="8" t="s">
        <v>693</v>
      </c>
      <c r="C583" s="3" t="s">
        <v>32</v>
      </c>
      <c r="D583" s="1" t="s">
        <v>11</v>
      </c>
      <c r="E583" s="1" t="s">
        <v>12</v>
      </c>
      <c r="F583" s="3" t="s">
        <v>31</v>
      </c>
      <c r="G583" s="1" t="s">
        <v>32</v>
      </c>
      <c r="H583" s="30" t="s">
        <v>5587</v>
      </c>
      <c r="I583" s="27">
        <v>0</v>
      </c>
      <c r="J583" s="27">
        <v>0.37862087759999785</v>
      </c>
      <c r="K583" s="27">
        <v>0</v>
      </c>
      <c r="L583" s="27">
        <v>0.38407841156512113</v>
      </c>
      <c r="M583" s="27">
        <v>0.56000362408791404</v>
      </c>
      <c r="N583" s="27">
        <v>0.18881997414627028</v>
      </c>
      <c r="O583" s="27">
        <v>0.96268402233808004</v>
      </c>
      <c r="P583" s="27">
        <v>13.79957081667537</v>
      </c>
      <c r="Q583" s="27">
        <v>12.960145020588817</v>
      </c>
      <c r="R583" s="27">
        <v>0.38256242990814199</v>
      </c>
      <c r="S583" s="80">
        <v>1.6118630380129726</v>
      </c>
      <c r="T583" s="80">
        <v>1.3232379656025544</v>
      </c>
      <c r="U583" s="80">
        <v>0</v>
      </c>
      <c r="V583" s="80">
        <v>0.91238910148302288</v>
      </c>
      <c r="W583" s="80">
        <v>1.3232379656025548</v>
      </c>
      <c r="X583" s="80">
        <v>13.944534333239165</v>
      </c>
      <c r="Y583" s="80">
        <v>18.558897135829103</v>
      </c>
      <c r="Z583" s="80">
        <v>5.3801118901473322</v>
      </c>
      <c r="AA583" s="80">
        <v>0.18917667571261793</v>
      </c>
      <c r="AB583" s="80">
        <v>3.7586000747646486</v>
      </c>
      <c r="AC583" s="80">
        <v>7.0801158852048749</v>
      </c>
      <c r="AD583" s="80">
        <v>7.0801158852048749</v>
      </c>
      <c r="AE583" s="80">
        <v>0.77925024184366121</v>
      </c>
      <c r="AF583" s="80">
        <v>1.836549354655526</v>
      </c>
      <c r="AG583" s="80"/>
      <c r="AH583" s="80">
        <v>0</v>
      </c>
      <c r="AI583" s="80">
        <v>2.5147460427528737E-3</v>
      </c>
      <c r="AJ583" s="80">
        <v>0</v>
      </c>
      <c r="AK583" s="80">
        <v>0</v>
      </c>
      <c r="AL583" s="80">
        <v>4.8222458614871387E-3</v>
      </c>
      <c r="AM583" s="80">
        <v>2.5147460427528737E-3</v>
      </c>
      <c r="AN583" s="41" t="s">
        <v>5558</v>
      </c>
      <c r="AO583" s="41"/>
      <c r="AP583" s="40" t="str" cm="1">
        <f t="array" ref="AP583">IFERROR(_xlfn.IFS(
AR583="MPR ISSUE","PDH",
AR583="BSS Hardware Issue","BSS",
AR583="Sites strategiques, MLL, Pylone, etc.","ENVTECH",
AR583="AKTIVCO DEFAUT GE &amp; POWER Cabinet","AKTIVCO",
AR583="AKTIVCO Coupure ENEO &amp; Baisse de tension","AKTIVCO GRID ONLY",
AR583="Coupure ENEO &amp; Baisse de tension","IHS GRID ONLY",
AR583="Defaut GE &amp; POWER Cabinet","IHS",
AR583="Sharing","Partners",
AR583="Sites strategiques &amp; DataCenter","SST &amp; DC",
AR583="Exclu","Exclu",
AR583="SAT","SAT",
AR583="SPARE-ISSUE","SPARE-ISSUE",
AR583="Fiber CAmtel","TRANS_FO_CAMTEL",
AR583="Fiber AOF","Fiber AOF",
AR583="Projet OCM (HUAWEI)","TRAVAUX-HUAWEI",
AR583="Projet OCM (NOKIA)","TRAVAUX-NOKIA",
AR583="ACCESS-ISSUE","ACCESS-ISSUE",
AR583="Projet OCM (ZTE, NOKIA, autres projets)","TRAVAUX OCM",
AR583="No root CAuse","No root cause",
AR583="ODU HS","PDH",
AR583="IP &amp; VLAN","PDH",
AR583="Warehouse HUAWEI","SPARE-ISSUE",
AR583="SPARE-HS","SPARE-ISSUE",
AR583="Power Telco","BSS",AR583="no impacts","no impacts"
),"")</f>
        <v>No root cause</v>
      </c>
      <c r="AQ583" s="40" t="str" cm="1">
        <f t="array" ref="AQ583">IFERROR(_xlfn.IFS(
AR583="MPR ISSUE","TX ISSUE",
AR583="BSS Hardware Issue","RAN ISSUE",
AR583="Sites strategiques, MLL, Pylone, etc.","ENVTECH",
AR583="AKTIVCO DEFAUT GE &amp; POWER Cabinet","POWER ISSUE",
AR583="AKTIVCO Coupure ENEO &amp; Baisse de tension","POWER ISSUE",
AR583="Coupure ENEO &amp; Baisse de tension","POWER ISSUE",
AR583="Defaut GE &amp; POWER Cabinet","POWER ISSUE",
AR583="Sharing","POWER ISSUE",
AR583="Sites strategiques &amp; DataCenter","POWER ISSUE",
AR583="Exclu","Exclu",
AR583="SAT","TX ISSUE",
AR583="SPARE-ISSUE","SPARE-ISSUE",
AR583="Fiber CAmtel","TX ISSUE",
AR583="Fiber AOF","TX ISSUE",
AR583="Projet OCM (HUAWEI)","TRAVAUX-HUAWEI",
AR583="Projet OCM (NOKIA)","TRAVAUX -NOKIA",
AR583="ACCESS-ISSUE","ACCESS-ISSUE",
AR583="Projet OCM (ZTE, NOKIA, autres projets)","TRAVAUX OCM",
AR583="No root CAuse","No root cause",
AR583="ODU HS","TX ISSUE",
AR583="IP &amp; VLAN","TX ISSUE",
AR583="Warehouse HUAWEI","SPARE-ISSUE",
AR583="SPARE-HS","SPARE-ISSUE",
AR583="Power Telco","RAN ISSUE",AR583="no impacts","no impacts"
),"")</f>
        <v>No root cause</v>
      </c>
      <c r="AR583" s="59" t="s">
        <v>5343</v>
      </c>
      <c r="AS583" s="40" t="str" cm="1">
        <f t="array" ref="AS583">IFERROR(_xlfn.IFS(
AR583="MPR ISSUE","ACTIVE",
AR583="BSS Hardware Issue","ACTIVE",
AR583="Sites strategiques, MLL, Pylone, etc.","PASSIVE",
AR583="AKTIVCO DEFAUT GE &amp; POWER Cabinet","PASSIVE",
AR583="AKTIVCO Coupure ENEO &amp; Baisse de tension","PASSIVE",
AR583="Coupure ENEO &amp; Baisse de tension","PASSIVE",
AR583="Defaut GE &amp; POWER Cabinet","PASSIVE",
AR583="Sharing","PASSIVE",
AR583="Sites strategiques &amp; DataCenter","PASSIVE",
AR583="Exclu","Exclu",
AR583="SAT","ACTIVE",
AR583="SPARE-ISSUE","SPARE-ISSUE",
AR583="Fiber CAmtel","ACTIVE",
AR583="Fiber AOF","ACTIVE",
AR583="Projet OCM (HUAWEI)","PLANNED WORKS",
AR583="Projet OCM (NOKIA)","PLANNED WORKS",
AR583="ACCESS-ISSUE","ACCESS-ISSUE",
AR583="Projet OCM (ZTE, NOKIA, autres projets)","PLANNED WORKS",
AR583="No root CAuse","No root cause",
AR583="ODU HS","ACTIVE",
AR583="IP &amp; VLAN","ACTIVE",
AR583="Warehouse HUAWEI","SPARE-ISSUE",
AR583="SPARE-HS","SPARE-ISSUE",
AR583="Power Telco","ACTIVE", AR583="no impacts","no impacts"
),"")</f>
        <v>No root cause</v>
      </c>
      <c r="AT583" s="99" t="s">
        <v>5661</v>
      </c>
      <c r="AU583" s="99" t="s">
        <v>693</v>
      </c>
      <c r="AW583" s="17"/>
      <c r="AX583" s="17" t="s">
        <v>5536</v>
      </c>
      <c r="AY583" s="17"/>
      <c r="AZ583" s="17" t="s">
        <v>5536</v>
      </c>
      <c r="BA583" s="7"/>
      <c r="BC583" s="18"/>
      <c r="BD583" s="18"/>
      <c r="BE583" s="18"/>
      <c r="BF583" s="18"/>
      <c r="BG583" s="18"/>
      <c r="BH583" s="18"/>
      <c r="BI583" s="18"/>
      <c r="BJ583" s="18"/>
      <c r="BK583" s="18"/>
      <c r="BM583" s="18"/>
      <c r="BN583" s="18"/>
      <c r="BO583" s="18"/>
      <c r="BP583" s="9" t="s">
        <v>5661</v>
      </c>
      <c r="BQ583" s="14"/>
      <c r="BR583" s="102" t="s">
        <v>5536</v>
      </c>
      <c r="BS583" s="14"/>
      <c r="BT583" s="14"/>
      <c r="BU583" s="9"/>
      <c r="BV583" s="9"/>
      <c r="BW583" s="9"/>
    </row>
    <row r="584" spans="1:75" x14ac:dyDescent="0.35">
      <c r="A584" s="1" t="s">
        <v>450</v>
      </c>
      <c r="B584" s="8" t="s">
        <v>451</v>
      </c>
      <c r="C584" s="3" t="s">
        <v>38</v>
      </c>
      <c r="D584" s="1" t="s">
        <v>21</v>
      </c>
      <c r="E584" s="1" t="s">
        <v>125</v>
      </c>
      <c r="F584" s="3" t="s">
        <v>37</v>
      </c>
      <c r="G584" s="1" t="s">
        <v>38</v>
      </c>
      <c r="H584" s="30" t="s">
        <v>5587</v>
      </c>
      <c r="I584" s="27">
        <v>0.57000910302397378</v>
      </c>
      <c r="J584" s="27">
        <v>0.3791024247145674</v>
      </c>
      <c r="K584" s="27">
        <v>1.4062067499350801</v>
      </c>
      <c r="L584" s="27">
        <v>0.99760510568353977</v>
      </c>
      <c r="M584" s="27">
        <v>19.539113040153186</v>
      </c>
      <c r="N584" s="27">
        <v>0</v>
      </c>
      <c r="O584" s="27">
        <v>0</v>
      </c>
      <c r="P584" s="27">
        <v>9.1810346057591641</v>
      </c>
      <c r="Q584" s="27">
        <v>33.210289128021614</v>
      </c>
      <c r="R584" s="27">
        <v>17.270419737867154</v>
      </c>
      <c r="S584" s="80">
        <v>4.5826698684199254</v>
      </c>
      <c r="T584" s="80">
        <v>0</v>
      </c>
      <c r="U584" s="80">
        <v>2.6058832929547164</v>
      </c>
      <c r="V584" s="80">
        <v>0</v>
      </c>
      <c r="W584" s="80">
        <v>0</v>
      </c>
      <c r="X584" s="80">
        <v>1.8657810480177386</v>
      </c>
      <c r="Y584" s="80">
        <v>0.34660691202027116</v>
      </c>
      <c r="Z584" s="80">
        <v>15.535316308680976</v>
      </c>
      <c r="AA584" s="80">
        <v>0</v>
      </c>
      <c r="AB584" s="80">
        <v>0</v>
      </c>
      <c r="AC584" s="80">
        <v>18.696708785987624</v>
      </c>
      <c r="AD584" s="80">
        <v>18.696708785987624</v>
      </c>
      <c r="AE584" s="80">
        <v>0</v>
      </c>
      <c r="AF584" s="80">
        <v>0</v>
      </c>
      <c r="AG584" s="80"/>
      <c r="AH584" s="80">
        <v>0</v>
      </c>
      <c r="AI584" s="80">
        <v>2.4969109644355321E-3</v>
      </c>
      <c r="AJ584" s="80">
        <v>0</v>
      </c>
      <c r="AK584" s="80">
        <v>0</v>
      </c>
      <c r="AL584" s="80">
        <v>4.7880455362284691E-3</v>
      </c>
      <c r="AM584" s="80">
        <v>2.4969109644355321E-3</v>
      </c>
      <c r="AN584" s="41" t="s">
        <v>5558</v>
      </c>
      <c r="AO584" s="41"/>
      <c r="AP584" s="40" t="str" cm="1">
        <f t="array" ref="AP584">IFERROR(_xlfn.IFS(
AR584="MPR ISSUE","PDH",
AR584="BSS Hardware Issue","BSS",
AR584="Sites strategiques, MLL, Pylone, etc.","ENVTECH",
AR584="AKTIVCO DEFAUT GE &amp; POWER Cabinet","AKTIVCO",
AR584="AKTIVCO Coupure ENEO &amp; Baisse de tension","AKTIVCO GRID ONLY",
AR584="Coupure ENEO &amp; Baisse de tension","IHS GRID ONLY",
AR584="Defaut GE &amp; POWER Cabinet","IHS",
AR584="Sharing","Partners",
AR584="Sites strategiques &amp; DataCenter","SST &amp; DC",
AR584="Exclu","Exclu",
AR584="SAT","SAT",
AR584="SPARE-ISSUE","SPARE-ISSUE",
AR584="Fiber CAmtel","TRANS_FO_CAMTEL",
AR584="Fiber AOF","Fiber AOF",
AR584="Projet OCM (HUAWEI)","TRAVAUX-HUAWEI",
AR584="Projet OCM (NOKIA)","TRAVAUX-NOKIA",
AR584="ACCESS-ISSUE","ACCESS-ISSUE",
AR584="Projet OCM (ZTE, NOKIA, autres projets)","TRAVAUX OCM",
AR584="No root CAuse","No root cause",
AR584="ODU HS","PDH",
AR584="IP &amp; VLAN","PDH",
AR584="Warehouse HUAWEI","SPARE-ISSUE",
AR584="SPARE-HS","SPARE-ISSUE",
AR584="Power Telco","BSS",AR584="no impacts","no impacts"
),"")</f>
        <v>No root cause</v>
      </c>
      <c r="AQ584" s="40" t="str" cm="1">
        <f t="array" ref="AQ584">IFERROR(_xlfn.IFS(
AR584="MPR ISSUE","TX ISSUE",
AR584="BSS Hardware Issue","RAN ISSUE",
AR584="Sites strategiques, MLL, Pylone, etc.","ENVTECH",
AR584="AKTIVCO DEFAUT GE &amp; POWER Cabinet","POWER ISSUE",
AR584="AKTIVCO Coupure ENEO &amp; Baisse de tension","POWER ISSUE",
AR584="Coupure ENEO &amp; Baisse de tension","POWER ISSUE",
AR584="Defaut GE &amp; POWER Cabinet","POWER ISSUE",
AR584="Sharing","POWER ISSUE",
AR584="Sites strategiques &amp; DataCenter","POWER ISSUE",
AR584="Exclu","Exclu",
AR584="SAT","TX ISSUE",
AR584="SPARE-ISSUE","SPARE-ISSUE",
AR584="Fiber CAmtel","TX ISSUE",
AR584="Fiber AOF","TX ISSUE",
AR584="Projet OCM (HUAWEI)","TRAVAUX-HUAWEI",
AR584="Projet OCM (NOKIA)","TRAVAUX -NOKIA",
AR584="ACCESS-ISSUE","ACCESS-ISSUE",
AR584="Projet OCM (ZTE, NOKIA, autres projets)","TRAVAUX OCM",
AR584="No root CAuse","No root cause",
AR584="ODU HS","TX ISSUE",
AR584="IP &amp; VLAN","TX ISSUE",
AR584="Warehouse HUAWEI","SPARE-ISSUE",
AR584="SPARE-HS","SPARE-ISSUE",
AR584="Power Telco","RAN ISSUE",AR584="no impacts","no impacts"
),"")</f>
        <v>No root cause</v>
      </c>
      <c r="AR584" s="59" t="s">
        <v>5343</v>
      </c>
      <c r="AS584" s="40" t="str" cm="1">
        <f t="array" ref="AS584">IFERROR(_xlfn.IFS(
AR584="MPR ISSUE","ACTIVE",
AR584="BSS Hardware Issue","ACTIVE",
AR584="Sites strategiques, MLL, Pylone, etc.","PASSIVE",
AR584="AKTIVCO DEFAUT GE &amp; POWER Cabinet","PASSIVE",
AR584="AKTIVCO Coupure ENEO &amp; Baisse de tension","PASSIVE",
AR584="Coupure ENEO &amp; Baisse de tension","PASSIVE",
AR584="Defaut GE &amp; POWER Cabinet","PASSIVE",
AR584="Sharing","PASSIVE",
AR584="Sites strategiques &amp; DataCenter","PASSIVE",
AR584="Exclu","Exclu",
AR584="SAT","ACTIVE",
AR584="SPARE-ISSUE","SPARE-ISSUE",
AR584="Fiber CAmtel","ACTIVE",
AR584="Fiber AOF","ACTIVE",
AR584="Projet OCM (HUAWEI)","PLANNED WORKS",
AR584="Projet OCM (NOKIA)","PLANNED WORKS",
AR584="ACCESS-ISSUE","ACCESS-ISSUE",
AR584="Projet OCM (ZTE, NOKIA, autres projets)","PLANNED WORKS",
AR584="No root CAuse","No root cause",
AR584="ODU HS","ACTIVE",
AR584="IP &amp; VLAN","ACTIVE",
AR584="Warehouse HUAWEI","SPARE-ISSUE",
AR584="SPARE-HS","SPARE-ISSUE",
AR584="Power Telco","ACTIVE", AR584="no impacts","no impacts"
),"")</f>
        <v>No root cause</v>
      </c>
      <c r="AT584" s="99" t="s">
        <v>5661</v>
      </c>
      <c r="AU584" s="99" t="s">
        <v>451</v>
      </c>
      <c r="AW584" s="17"/>
      <c r="AX584" s="17" t="s">
        <v>5536</v>
      </c>
      <c r="AY584" s="17"/>
      <c r="AZ584" s="17" t="s">
        <v>5536</v>
      </c>
      <c r="BA584" s="7"/>
      <c r="BC584" s="18"/>
      <c r="BD584" s="18"/>
      <c r="BE584" s="18"/>
      <c r="BF584" s="18"/>
      <c r="BG584" s="18"/>
      <c r="BH584" s="18"/>
      <c r="BI584" s="18"/>
      <c r="BJ584" s="18"/>
      <c r="BK584" s="18"/>
      <c r="BM584" s="18"/>
      <c r="BN584" s="18"/>
      <c r="BO584" s="18"/>
      <c r="BP584" s="9" t="s">
        <v>5661</v>
      </c>
      <c r="BQ584" s="14"/>
      <c r="BR584" s="102" t="s">
        <v>5536</v>
      </c>
      <c r="BS584" s="14"/>
      <c r="BT584" s="14"/>
      <c r="BU584" s="9"/>
      <c r="BV584" s="9"/>
      <c r="BW584" s="9"/>
    </row>
    <row r="585" spans="1:75" x14ac:dyDescent="0.35">
      <c r="A585" s="3" t="s">
        <v>2762</v>
      </c>
      <c r="B585" s="24" t="s">
        <v>2763</v>
      </c>
      <c r="C585" s="3" t="s">
        <v>37</v>
      </c>
      <c r="D585" s="3" t="s">
        <v>357</v>
      </c>
      <c r="E585" s="3" t="s">
        <v>5491</v>
      </c>
      <c r="F585" s="3" t="s">
        <v>37</v>
      </c>
      <c r="G585" s="3" t="s">
        <v>2764</v>
      </c>
      <c r="H585" s="30" t="s">
        <v>5587</v>
      </c>
      <c r="I585" s="27">
        <v>5.7989687044313749</v>
      </c>
      <c r="J585" s="27">
        <v>0</v>
      </c>
      <c r="K585" s="27">
        <v>0</v>
      </c>
      <c r="L585" s="27">
        <v>8.9267777292663659</v>
      </c>
      <c r="M585" s="27">
        <v>10.734113225637996</v>
      </c>
      <c r="N585" s="27">
        <v>17.267209423770019</v>
      </c>
      <c r="O585" s="27">
        <v>0</v>
      </c>
      <c r="P585" s="27">
        <v>3.3758771291516494</v>
      </c>
      <c r="Q585" s="27">
        <v>3.4726145939452047</v>
      </c>
      <c r="R585" s="27">
        <v>6.2850815990503378E-2</v>
      </c>
      <c r="S585" s="80">
        <v>0</v>
      </c>
      <c r="T585" s="80">
        <v>0</v>
      </c>
      <c r="U585" s="80">
        <v>1.2523613643692235</v>
      </c>
      <c r="V585" s="80">
        <v>0</v>
      </c>
      <c r="W585" s="80">
        <v>0</v>
      </c>
      <c r="X585" s="80">
        <v>0</v>
      </c>
      <c r="Y585" s="80">
        <v>0</v>
      </c>
      <c r="Z585" s="80">
        <v>0</v>
      </c>
      <c r="AA585" s="80">
        <v>18.449996147623082</v>
      </c>
      <c r="AB585" s="80">
        <v>22.360961296453247</v>
      </c>
      <c r="AC585" s="80">
        <v>2.8467460256311474</v>
      </c>
      <c r="AD585" s="80">
        <v>2.8467460256311474</v>
      </c>
      <c r="AE585" s="80">
        <v>0</v>
      </c>
      <c r="AF585" s="80">
        <v>0.50166508291171208</v>
      </c>
      <c r="AG585" s="80"/>
      <c r="AH585" s="80">
        <v>0</v>
      </c>
      <c r="AI585" s="80">
        <v>2.4255706511656524E-3</v>
      </c>
      <c r="AJ585" s="80">
        <v>0</v>
      </c>
      <c r="AK585" s="80">
        <v>0</v>
      </c>
      <c r="AL585" s="80">
        <v>4.6512442351928076E-3</v>
      </c>
      <c r="AM585" s="80">
        <v>2.4255706511656524E-3</v>
      </c>
      <c r="AN585" s="41" t="s">
        <v>5558</v>
      </c>
      <c r="AO585" s="41"/>
      <c r="AP585" s="40" t="str" cm="1">
        <f t="array" ref="AP585">IFERROR(_xlfn.IFS(
AR585="MPR ISSUE","PDH",
AR585="BSS Hardware Issue","BSS",
AR585="Sites strategiques, MLL, Pylone, etc.","ENVTECH",
AR585="AKTIVCO DEFAUT GE &amp; POWER Cabinet","AKTIVCO",
AR585="AKTIVCO Coupure ENEO &amp; Baisse de tension","AKTIVCO GRID ONLY",
AR585="Coupure ENEO &amp; Baisse de tension","IHS GRID ONLY",
AR585="Defaut GE &amp; POWER Cabinet","IHS",
AR585="Sharing","Partners",
AR585="Sites strategiques &amp; DataCenter","SST &amp; DC",
AR585="Exclu","Exclu",
AR585="SAT","SAT",
AR585="SPARE-ISSUE","SPARE-ISSUE",
AR585="Fiber CAmtel","TRANS_FO_CAMTEL",
AR585="Fiber AOF","Fiber AOF",
AR585="Projet OCM (HUAWEI)","TRAVAUX-HUAWEI",
AR585="Projet OCM (NOKIA)","TRAVAUX-NOKIA",
AR585="ACCESS-ISSUE","ACCESS-ISSUE",
AR585="Projet OCM (ZTE, NOKIA, autres projets)","TRAVAUX OCM",
AR585="No root CAuse","No root cause",
AR585="ODU HS","PDH",
AR585="IP &amp; VLAN","PDH",
AR585="Warehouse HUAWEI","SPARE-ISSUE",
AR585="SPARE-HS","SPARE-ISSUE",
AR585="Power Telco","BSS",AR585="no impacts","no impacts"
),"")</f>
        <v>No root cause</v>
      </c>
      <c r="AQ585" s="40" t="str" cm="1">
        <f t="array" ref="AQ585">IFERROR(_xlfn.IFS(
AR585="MPR ISSUE","TX ISSUE",
AR585="BSS Hardware Issue","RAN ISSUE",
AR585="Sites strategiques, MLL, Pylone, etc.","ENVTECH",
AR585="AKTIVCO DEFAUT GE &amp; POWER Cabinet","POWER ISSUE",
AR585="AKTIVCO Coupure ENEO &amp; Baisse de tension","POWER ISSUE",
AR585="Coupure ENEO &amp; Baisse de tension","POWER ISSUE",
AR585="Defaut GE &amp; POWER Cabinet","POWER ISSUE",
AR585="Sharing","POWER ISSUE",
AR585="Sites strategiques &amp; DataCenter","POWER ISSUE",
AR585="Exclu","Exclu",
AR585="SAT","TX ISSUE",
AR585="SPARE-ISSUE","SPARE-ISSUE",
AR585="Fiber CAmtel","TX ISSUE",
AR585="Fiber AOF","TX ISSUE",
AR585="Projet OCM (HUAWEI)","TRAVAUX-HUAWEI",
AR585="Projet OCM (NOKIA)","TRAVAUX -NOKIA",
AR585="ACCESS-ISSUE","ACCESS-ISSUE",
AR585="Projet OCM (ZTE, NOKIA, autres projets)","TRAVAUX OCM",
AR585="No root CAuse","No root cause",
AR585="ODU HS","TX ISSUE",
AR585="IP &amp; VLAN","TX ISSUE",
AR585="Warehouse HUAWEI","SPARE-ISSUE",
AR585="SPARE-HS","SPARE-ISSUE",
AR585="Power Telco","RAN ISSUE",AR585="no impacts","no impacts"
),"")</f>
        <v>No root cause</v>
      </c>
      <c r="AR585" s="59" t="s">
        <v>5343</v>
      </c>
      <c r="AS585" s="40" t="str" cm="1">
        <f t="array" ref="AS585">IFERROR(_xlfn.IFS(
AR585="MPR ISSUE","ACTIVE",
AR585="BSS Hardware Issue","ACTIVE",
AR585="Sites strategiques, MLL, Pylone, etc.","PASSIVE",
AR585="AKTIVCO DEFAUT GE &amp; POWER Cabinet","PASSIVE",
AR585="AKTIVCO Coupure ENEO &amp; Baisse de tension","PASSIVE",
AR585="Coupure ENEO &amp; Baisse de tension","PASSIVE",
AR585="Defaut GE &amp; POWER Cabinet","PASSIVE",
AR585="Sharing","PASSIVE",
AR585="Sites strategiques &amp; DataCenter","PASSIVE",
AR585="Exclu","Exclu",
AR585="SAT","ACTIVE",
AR585="SPARE-ISSUE","SPARE-ISSUE",
AR585="Fiber CAmtel","ACTIVE",
AR585="Fiber AOF","ACTIVE",
AR585="Projet OCM (HUAWEI)","PLANNED WORKS",
AR585="Projet OCM (NOKIA)","PLANNED WORKS",
AR585="ACCESS-ISSUE","ACCESS-ISSUE",
AR585="Projet OCM (ZTE, NOKIA, autres projets)","PLANNED WORKS",
AR585="No root CAuse","No root cause",
AR585="ODU HS","ACTIVE",
AR585="IP &amp; VLAN","ACTIVE",
AR585="Warehouse HUAWEI","SPARE-ISSUE",
AR585="SPARE-HS","SPARE-ISSUE",
AR585="Power Telco","ACTIVE", AR585="no impacts","no impacts"
),"")</f>
        <v>No root cause</v>
      </c>
      <c r="AT585" s="99" t="s">
        <v>5661</v>
      </c>
      <c r="AU585" s="99" t="s">
        <v>2763</v>
      </c>
      <c r="AW585" s="17"/>
      <c r="AX585" s="17" t="s">
        <v>5536</v>
      </c>
      <c r="AY585" s="17"/>
      <c r="AZ585" s="17" t="s">
        <v>5536</v>
      </c>
      <c r="BA585" s="7"/>
      <c r="BC585" s="18"/>
      <c r="BD585" s="18"/>
      <c r="BE585" s="18"/>
      <c r="BF585" s="18"/>
      <c r="BG585" s="18"/>
      <c r="BH585" s="18"/>
      <c r="BI585" s="18"/>
      <c r="BJ585" s="18"/>
      <c r="BK585" s="18"/>
      <c r="BM585" s="18"/>
      <c r="BN585" s="18"/>
      <c r="BO585" s="18"/>
      <c r="BP585" s="9" t="s">
        <v>5661</v>
      </c>
      <c r="BQ585" s="14"/>
      <c r="BR585" s="102" t="s">
        <v>5536</v>
      </c>
      <c r="BS585" s="14"/>
      <c r="BT585" s="14"/>
      <c r="BU585" s="9"/>
      <c r="BV585" s="9"/>
      <c r="BW585" s="9"/>
    </row>
    <row r="586" spans="1:75" x14ac:dyDescent="0.35">
      <c r="A586" s="1" t="s">
        <v>4642</v>
      </c>
      <c r="B586" s="8" t="s">
        <v>4643</v>
      </c>
      <c r="C586" s="3" t="s">
        <v>38</v>
      </c>
      <c r="D586" s="1"/>
      <c r="E586" s="1"/>
      <c r="F586" s="3" t="s">
        <v>37</v>
      </c>
      <c r="G586" s="1" t="s">
        <v>38</v>
      </c>
      <c r="H586" s="30" t="s">
        <v>5587</v>
      </c>
      <c r="I586" s="27">
        <v>0</v>
      </c>
      <c r="J586" s="27">
        <v>0</v>
      </c>
      <c r="K586" s="27">
        <v>0</v>
      </c>
      <c r="L586" s="27">
        <v>0</v>
      </c>
      <c r="M586" s="27">
        <v>0</v>
      </c>
      <c r="N586" s="27">
        <v>0</v>
      </c>
      <c r="O586" s="27">
        <v>0</v>
      </c>
      <c r="P586" s="27">
        <v>0</v>
      </c>
      <c r="Q586" s="27">
        <v>0</v>
      </c>
      <c r="R586" s="27">
        <v>0</v>
      </c>
      <c r="S586" s="80">
        <v>0</v>
      </c>
      <c r="T586" s="80">
        <v>0</v>
      </c>
      <c r="U586" s="80">
        <v>0</v>
      </c>
      <c r="V586" s="80">
        <v>0</v>
      </c>
      <c r="W586" s="80">
        <v>0</v>
      </c>
      <c r="X586" s="80">
        <v>0</v>
      </c>
      <c r="Y586" s="80">
        <v>0</v>
      </c>
      <c r="Z586" s="80">
        <v>0</v>
      </c>
      <c r="AA586" s="80">
        <v>0</v>
      </c>
      <c r="AB586" s="80">
        <v>0</v>
      </c>
      <c r="AC586" s="80">
        <v>0</v>
      </c>
      <c r="AD586" s="80">
        <v>0</v>
      </c>
      <c r="AE586" s="80">
        <v>0</v>
      </c>
      <c r="AF586" s="80">
        <v>0</v>
      </c>
      <c r="AG586" s="80"/>
      <c r="AH586" s="80">
        <v>0</v>
      </c>
      <c r="AI586" s="80">
        <v>2.2650549463092353E-3</v>
      </c>
      <c r="AJ586" s="80">
        <v>0</v>
      </c>
      <c r="AK586" s="80">
        <v>0</v>
      </c>
      <c r="AL586" s="80">
        <v>4.3434413078641283E-3</v>
      </c>
      <c r="AM586" s="80">
        <v>2.2650549463092353E-3</v>
      </c>
      <c r="AN586" s="41" t="s">
        <v>5558</v>
      </c>
      <c r="AO586" s="41"/>
      <c r="AP586" s="40" t="str" cm="1">
        <f t="array" ref="AP586">IFERROR(_xlfn.IFS(
AR586="MPR ISSUE","PDH",
AR586="BSS Hardware Issue","BSS",
AR586="Sites strategiques, MLL, Pylone, etc.","ENVTECH",
AR586="AKTIVCO DEFAUT GE &amp; POWER Cabinet","AKTIVCO",
AR586="AKTIVCO Coupure ENEO &amp; Baisse de tension","AKTIVCO GRID ONLY",
AR586="Coupure ENEO &amp; Baisse de tension","IHS GRID ONLY",
AR586="Defaut GE &amp; POWER Cabinet","IHS",
AR586="Sharing","Partners",
AR586="Sites strategiques &amp; DataCenter","SST &amp; DC",
AR586="Exclu","Exclu",
AR586="SAT","SAT",
AR586="SPARE-ISSUE","SPARE-ISSUE",
AR586="Fiber CAmtel","TRANS_FO_CAMTEL",
AR586="Fiber AOF","Fiber AOF",
AR586="Projet OCM (HUAWEI)","TRAVAUX-HUAWEI",
AR586="Projet OCM (NOKIA)","TRAVAUX-NOKIA",
AR586="ACCESS-ISSUE","ACCESS-ISSUE",
AR586="Projet OCM (ZTE, NOKIA, autres projets)","TRAVAUX OCM",
AR586="No root CAuse","No root cause",
AR586="ODU HS","PDH",
AR586="IP &amp; VLAN","PDH",
AR586="Warehouse HUAWEI","SPARE-ISSUE",
AR586="SPARE-HS","SPARE-ISSUE",
AR586="Power Telco","BSS",AR586="no impacts","no impacts"
),"")</f>
        <v>No root cause</v>
      </c>
      <c r="AQ586" s="40" t="str" cm="1">
        <f t="array" ref="AQ586">IFERROR(_xlfn.IFS(
AR586="MPR ISSUE","TX ISSUE",
AR586="BSS Hardware Issue","RAN ISSUE",
AR586="Sites strategiques, MLL, Pylone, etc.","ENVTECH",
AR586="AKTIVCO DEFAUT GE &amp; POWER Cabinet","POWER ISSUE",
AR586="AKTIVCO Coupure ENEO &amp; Baisse de tension","POWER ISSUE",
AR586="Coupure ENEO &amp; Baisse de tension","POWER ISSUE",
AR586="Defaut GE &amp; POWER Cabinet","POWER ISSUE",
AR586="Sharing","POWER ISSUE",
AR586="Sites strategiques &amp; DataCenter","POWER ISSUE",
AR586="Exclu","Exclu",
AR586="SAT","TX ISSUE",
AR586="SPARE-ISSUE","SPARE-ISSUE",
AR586="Fiber CAmtel","TX ISSUE",
AR586="Fiber AOF","TX ISSUE",
AR586="Projet OCM (HUAWEI)","TRAVAUX-HUAWEI",
AR586="Projet OCM (NOKIA)","TRAVAUX -NOKIA",
AR586="ACCESS-ISSUE","ACCESS-ISSUE",
AR586="Projet OCM (ZTE, NOKIA, autres projets)","TRAVAUX OCM",
AR586="No root CAuse","No root cause",
AR586="ODU HS","TX ISSUE",
AR586="IP &amp; VLAN","TX ISSUE",
AR586="Warehouse HUAWEI","SPARE-ISSUE",
AR586="SPARE-HS","SPARE-ISSUE",
AR586="Power Telco","RAN ISSUE",AR586="no impacts","no impacts"
),"")</f>
        <v>No root cause</v>
      </c>
      <c r="AR586" s="59" t="s">
        <v>5343</v>
      </c>
      <c r="AS586" s="40" t="str" cm="1">
        <f t="array" ref="AS586">IFERROR(_xlfn.IFS(
AR586="MPR ISSUE","ACTIVE",
AR586="BSS Hardware Issue","ACTIVE",
AR586="Sites strategiques, MLL, Pylone, etc.","PASSIVE",
AR586="AKTIVCO DEFAUT GE &amp; POWER Cabinet","PASSIVE",
AR586="AKTIVCO Coupure ENEO &amp; Baisse de tension","PASSIVE",
AR586="Coupure ENEO &amp; Baisse de tension","PASSIVE",
AR586="Defaut GE &amp; POWER Cabinet","PASSIVE",
AR586="Sharing","PASSIVE",
AR586="Sites strategiques &amp; DataCenter","PASSIVE",
AR586="Exclu","Exclu",
AR586="SAT","ACTIVE",
AR586="SPARE-ISSUE","SPARE-ISSUE",
AR586="Fiber CAmtel","ACTIVE",
AR586="Fiber AOF","ACTIVE",
AR586="Projet OCM (HUAWEI)","PLANNED WORKS",
AR586="Projet OCM (NOKIA)","PLANNED WORKS",
AR586="ACCESS-ISSUE","ACCESS-ISSUE",
AR586="Projet OCM (ZTE, NOKIA, autres projets)","PLANNED WORKS",
AR586="No root CAuse","No root cause",
AR586="ODU HS","ACTIVE",
AR586="IP &amp; VLAN","ACTIVE",
AR586="Warehouse HUAWEI","SPARE-ISSUE",
AR586="SPARE-HS","SPARE-ISSUE",
AR586="Power Telco","ACTIVE", AR586="no impacts","no impacts"
),"")</f>
        <v>No root cause</v>
      </c>
      <c r="AT586" s="99" t="s">
        <v>5661</v>
      </c>
      <c r="AU586" s="99" t="s">
        <v>4643</v>
      </c>
      <c r="AW586" s="17"/>
      <c r="AX586" s="17" t="s">
        <v>5536</v>
      </c>
      <c r="AY586" s="17"/>
      <c r="AZ586" s="17" t="s">
        <v>5536</v>
      </c>
      <c r="BA586" s="7"/>
      <c r="BC586" s="18"/>
      <c r="BD586" s="18"/>
      <c r="BE586" s="18"/>
      <c r="BF586" s="18"/>
      <c r="BG586" s="18"/>
      <c r="BH586" s="18"/>
      <c r="BI586" s="18"/>
      <c r="BJ586" s="18"/>
      <c r="BK586" s="18"/>
      <c r="BM586" s="18"/>
      <c r="BN586" s="18"/>
      <c r="BO586" s="18"/>
      <c r="BP586" s="9" t="s">
        <v>5661</v>
      </c>
      <c r="BQ586" s="14"/>
      <c r="BR586" s="102" t="s">
        <v>5536</v>
      </c>
      <c r="BS586" s="14"/>
      <c r="BT586" s="14"/>
      <c r="BU586" s="9"/>
      <c r="BV586" s="9"/>
      <c r="BW586" s="9"/>
    </row>
    <row r="587" spans="1:75" x14ac:dyDescent="0.35">
      <c r="A587" s="1" t="s">
        <v>3152</v>
      </c>
      <c r="B587" s="8" t="s">
        <v>3153</v>
      </c>
      <c r="C587" s="3" t="s">
        <v>38</v>
      </c>
      <c r="D587" s="1" t="s">
        <v>11</v>
      </c>
      <c r="E587" s="1" t="s">
        <v>12</v>
      </c>
      <c r="F587" s="3" t="s">
        <v>37</v>
      </c>
      <c r="G587" s="1" t="s">
        <v>38</v>
      </c>
      <c r="H587" s="30" t="s">
        <v>5587</v>
      </c>
      <c r="I587" s="27">
        <v>0</v>
      </c>
      <c r="J587" s="27">
        <v>0</v>
      </c>
      <c r="K587" s="27">
        <v>0</v>
      </c>
      <c r="L587" s="27">
        <v>0</v>
      </c>
      <c r="M587" s="27">
        <v>0</v>
      </c>
      <c r="N587" s="27">
        <v>0</v>
      </c>
      <c r="O587" s="27">
        <v>0</v>
      </c>
      <c r="P587" s="27">
        <v>0</v>
      </c>
      <c r="Q587" s="27">
        <v>0</v>
      </c>
      <c r="R587" s="27">
        <v>0</v>
      </c>
      <c r="S587" s="80">
        <v>1.551651813613444E-3</v>
      </c>
      <c r="T587" s="80">
        <v>0</v>
      </c>
      <c r="U587" s="80">
        <v>0</v>
      </c>
      <c r="V587" s="80">
        <v>0</v>
      </c>
      <c r="W587" s="80">
        <v>0</v>
      </c>
      <c r="X587" s="80">
        <v>1.656468568884778</v>
      </c>
      <c r="Y587" s="80">
        <v>0</v>
      </c>
      <c r="Z587" s="80">
        <v>0</v>
      </c>
      <c r="AA587" s="80">
        <v>0</v>
      </c>
      <c r="AB587" s="80">
        <v>0</v>
      </c>
      <c r="AC587" s="80">
        <v>0</v>
      </c>
      <c r="AD587" s="80">
        <v>0</v>
      </c>
      <c r="AE587" s="80">
        <v>0</v>
      </c>
      <c r="AF587" s="80">
        <v>0</v>
      </c>
      <c r="AG587" s="80"/>
      <c r="AH587" s="80">
        <v>0</v>
      </c>
      <c r="AI587" s="80">
        <v>2.2115497113570394E-3</v>
      </c>
      <c r="AJ587" s="80">
        <v>0</v>
      </c>
      <c r="AK587" s="80">
        <v>0</v>
      </c>
      <c r="AL587" s="80">
        <v>4.2408403320877922E-3</v>
      </c>
      <c r="AM587" s="80">
        <v>2.2115497113570394E-3</v>
      </c>
      <c r="AN587" s="41" t="s">
        <v>5558</v>
      </c>
      <c r="AO587" s="41"/>
      <c r="AP587" s="40" t="str" cm="1">
        <f t="array" ref="AP587">IFERROR(_xlfn.IFS(
AR587="MPR ISSUE","PDH",
AR587="BSS Hardware Issue","BSS",
AR587="Sites strategiques, MLL, Pylone, etc.","ENVTECH",
AR587="AKTIVCO DEFAUT GE &amp; POWER Cabinet","AKTIVCO",
AR587="AKTIVCO Coupure ENEO &amp; Baisse de tension","AKTIVCO GRID ONLY",
AR587="Coupure ENEO &amp; Baisse de tension","IHS GRID ONLY",
AR587="Defaut GE &amp; POWER Cabinet","IHS",
AR587="Sharing","Partners",
AR587="Sites strategiques &amp; DataCenter","SST &amp; DC",
AR587="Exclu","Exclu",
AR587="SAT","SAT",
AR587="SPARE-ISSUE","SPARE-ISSUE",
AR587="Fiber CAmtel","TRANS_FO_CAMTEL",
AR587="Fiber AOF","Fiber AOF",
AR587="Projet OCM (HUAWEI)","TRAVAUX-HUAWEI",
AR587="Projet OCM (NOKIA)","TRAVAUX-NOKIA",
AR587="ACCESS-ISSUE","ACCESS-ISSUE",
AR587="Projet OCM (ZTE, NOKIA, autres projets)","TRAVAUX OCM",
AR587="No root CAuse","No root cause",
AR587="ODU HS","PDH",
AR587="IP &amp; VLAN","PDH",
AR587="Warehouse HUAWEI","SPARE-ISSUE",
AR587="SPARE-HS","SPARE-ISSUE",
AR587="Power Telco","BSS",AR587="no impacts","no impacts"
),"")</f>
        <v>No root cause</v>
      </c>
      <c r="AQ587" s="40" t="str" cm="1">
        <f t="array" ref="AQ587">IFERROR(_xlfn.IFS(
AR587="MPR ISSUE","TX ISSUE",
AR587="BSS Hardware Issue","RAN ISSUE",
AR587="Sites strategiques, MLL, Pylone, etc.","ENVTECH",
AR587="AKTIVCO DEFAUT GE &amp; POWER Cabinet","POWER ISSUE",
AR587="AKTIVCO Coupure ENEO &amp; Baisse de tension","POWER ISSUE",
AR587="Coupure ENEO &amp; Baisse de tension","POWER ISSUE",
AR587="Defaut GE &amp; POWER Cabinet","POWER ISSUE",
AR587="Sharing","POWER ISSUE",
AR587="Sites strategiques &amp; DataCenter","POWER ISSUE",
AR587="Exclu","Exclu",
AR587="SAT","TX ISSUE",
AR587="SPARE-ISSUE","SPARE-ISSUE",
AR587="Fiber CAmtel","TX ISSUE",
AR587="Fiber AOF","TX ISSUE",
AR587="Projet OCM (HUAWEI)","TRAVAUX-HUAWEI",
AR587="Projet OCM (NOKIA)","TRAVAUX -NOKIA",
AR587="ACCESS-ISSUE","ACCESS-ISSUE",
AR587="Projet OCM (ZTE, NOKIA, autres projets)","TRAVAUX OCM",
AR587="No root CAuse","No root cause",
AR587="ODU HS","TX ISSUE",
AR587="IP &amp; VLAN","TX ISSUE",
AR587="Warehouse HUAWEI","SPARE-ISSUE",
AR587="SPARE-HS","SPARE-ISSUE",
AR587="Power Telco","RAN ISSUE",AR587="no impacts","no impacts"
),"")</f>
        <v>No root cause</v>
      </c>
      <c r="AR587" s="59" t="s">
        <v>5343</v>
      </c>
      <c r="AS587" s="40" t="str" cm="1">
        <f t="array" ref="AS587">IFERROR(_xlfn.IFS(
AR587="MPR ISSUE","ACTIVE",
AR587="BSS Hardware Issue","ACTIVE",
AR587="Sites strategiques, MLL, Pylone, etc.","PASSIVE",
AR587="AKTIVCO DEFAUT GE &amp; POWER Cabinet","PASSIVE",
AR587="AKTIVCO Coupure ENEO &amp; Baisse de tension","PASSIVE",
AR587="Coupure ENEO &amp; Baisse de tension","PASSIVE",
AR587="Defaut GE &amp; POWER Cabinet","PASSIVE",
AR587="Sharing","PASSIVE",
AR587="Sites strategiques &amp; DataCenter","PASSIVE",
AR587="Exclu","Exclu",
AR587="SAT","ACTIVE",
AR587="SPARE-ISSUE","SPARE-ISSUE",
AR587="Fiber CAmtel","ACTIVE",
AR587="Fiber AOF","ACTIVE",
AR587="Projet OCM (HUAWEI)","PLANNED WORKS",
AR587="Projet OCM (NOKIA)","PLANNED WORKS",
AR587="ACCESS-ISSUE","ACCESS-ISSUE",
AR587="Projet OCM (ZTE, NOKIA, autres projets)","PLANNED WORKS",
AR587="No root CAuse","No root cause",
AR587="ODU HS","ACTIVE",
AR587="IP &amp; VLAN","ACTIVE",
AR587="Warehouse HUAWEI","SPARE-ISSUE",
AR587="SPARE-HS","SPARE-ISSUE",
AR587="Power Telco","ACTIVE", AR587="no impacts","no impacts"
),"")</f>
        <v>No root cause</v>
      </c>
      <c r="AT587" s="99" t="s">
        <v>5661</v>
      </c>
      <c r="AU587" s="99" t="s">
        <v>3153</v>
      </c>
      <c r="AW587" s="17"/>
      <c r="AX587" s="17" t="s">
        <v>5536</v>
      </c>
      <c r="AY587" s="17"/>
      <c r="AZ587" s="17" t="s">
        <v>5536</v>
      </c>
      <c r="BA587" s="7"/>
      <c r="BC587" s="18"/>
      <c r="BD587" s="18"/>
      <c r="BE587" s="18"/>
      <c r="BF587" s="18"/>
      <c r="BG587" s="18"/>
      <c r="BH587" s="18"/>
      <c r="BI587" s="18"/>
      <c r="BJ587" s="18"/>
      <c r="BK587" s="18"/>
      <c r="BM587" s="18"/>
      <c r="BN587" s="18"/>
      <c r="BO587" s="18"/>
      <c r="BP587" s="9" t="s">
        <v>5661</v>
      </c>
      <c r="BQ587" s="14"/>
      <c r="BR587" s="102" t="s">
        <v>5536</v>
      </c>
      <c r="BS587" s="14"/>
      <c r="BT587" s="14"/>
      <c r="BU587" s="9"/>
      <c r="BV587" s="9"/>
      <c r="BW587" s="9"/>
    </row>
    <row r="588" spans="1:75" x14ac:dyDescent="0.35">
      <c r="A588" s="1" t="s">
        <v>4632</v>
      </c>
      <c r="B588" s="8" t="s">
        <v>4633</v>
      </c>
      <c r="C588" s="3" t="s">
        <v>38</v>
      </c>
      <c r="D588" s="1" t="s">
        <v>11</v>
      </c>
      <c r="E588" s="1" t="s">
        <v>12</v>
      </c>
      <c r="F588" s="3" t="s">
        <v>37</v>
      </c>
      <c r="G588" s="1" t="s">
        <v>38</v>
      </c>
      <c r="H588" s="30" t="s">
        <v>5587</v>
      </c>
      <c r="I588" s="27">
        <v>0</v>
      </c>
      <c r="J588" s="27">
        <v>0</v>
      </c>
      <c r="K588" s="27">
        <v>0</v>
      </c>
      <c r="L588" s="27">
        <v>0</v>
      </c>
      <c r="M588" s="27">
        <v>0</v>
      </c>
      <c r="N588" s="27">
        <v>0</v>
      </c>
      <c r="O588" s="27">
        <v>0</v>
      </c>
      <c r="P588" s="27">
        <v>0</v>
      </c>
      <c r="Q588" s="27">
        <v>0</v>
      </c>
      <c r="R588" s="27">
        <v>1.3371849968467582</v>
      </c>
      <c r="S588" s="80">
        <v>0</v>
      </c>
      <c r="T588" s="80">
        <v>0</v>
      </c>
      <c r="U588" s="80">
        <v>0</v>
      </c>
      <c r="V588" s="80">
        <v>0</v>
      </c>
      <c r="W588" s="80">
        <v>0</v>
      </c>
      <c r="X588" s="80">
        <v>0</v>
      </c>
      <c r="Y588" s="80">
        <v>0</v>
      </c>
      <c r="Z588" s="80">
        <v>0</v>
      </c>
      <c r="AA588" s="80">
        <v>0</v>
      </c>
      <c r="AB588" s="80">
        <v>0</v>
      </c>
      <c r="AC588" s="80">
        <v>0</v>
      </c>
      <c r="AD588" s="80">
        <v>0</v>
      </c>
      <c r="AE588" s="80">
        <v>0</v>
      </c>
      <c r="AF588" s="80">
        <v>0</v>
      </c>
      <c r="AG588" s="80"/>
      <c r="AH588" s="80">
        <v>0</v>
      </c>
      <c r="AI588" s="80">
        <v>2.1402093980875019E-3</v>
      </c>
      <c r="AJ588" s="80">
        <v>0</v>
      </c>
      <c r="AK588" s="80">
        <v>0</v>
      </c>
      <c r="AL588" s="80">
        <v>4.1040390310527874E-3</v>
      </c>
      <c r="AM588" s="80">
        <v>2.1402093980875019E-3</v>
      </c>
      <c r="AN588" s="41" t="s">
        <v>5558</v>
      </c>
      <c r="AO588" s="41"/>
      <c r="AP588" s="40" t="str" cm="1">
        <f t="array" ref="AP588">IFERROR(_xlfn.IFS(
AR588="MPR ISSUE","PDH",
AR588="BSS Hardware Issue","BSS",
AR588="Sites strategiques, MLL, Pylone, etc.","ENVTECH",
AR588="AKTIVCO DEFAUT GE &amp; POWER Cabinet","AKTIVCO",
AR588="AKTIVCO Coupure ENEO &amp; Baisse de tension","AKTIVCO GRID ONLY",
AR588="Coupure ENEO &amp; Baisse de tension","IHS GRID ONLY",
AR588="Defaut GE &amp; POWER Cabinet","IHS",
AR588="Sharing","Partners",
AR588="Sites strategiques &amp; DataCenter","SST &amp; DC",
AR588="Exclu","Exclu",
AR588="SAT","SAT",
AR588="SPARE-ISSUE","SPARE-ISSUE",
AR588="Fiber CAmtel","TRANS_FO_CAMTEL",
AR588="Fiber AOF","Fiber AOF",
AR588="Projet OCM (HUAWEI)","TRAVAUX-HUAWEI",
AR588="Projet OCM (NOKIA)","TRAVAUX-NOKIA",
AR588="ACCESS-ISSUE","ACCESS-ISSUE",
AR588="Projet OCM (ZTE, NOKIA, autres projets)","TRAVAUX OCM",
AR588="No root CAuse","No root cause",
AR588="ODU HS","PDH",
AR588="IP &amp; VLAN","PDH",
AR588="Warehouse HUAWEI","SPARE-ISSUE",
AR588="SPARE-HS","SPARE-ISSUE",
AR588="Power Telco","BSS",AR588="no impacts","no impacts"
),"")</f>
        <v>No root cause</v>
      </c>
      <c r="AQ588" s="40" t="str" cm="1">
        <f t="array" ref="AQ588">IFERROR(_xlfn.IFS(
AR588="MPR ISSUE","TX ISSUE",
AR588="BSS Hardware Issue","RAN ISSUE",
AR588="Sites strategiques, MLL, Pylone, etc.","ENVTECH",
AR588="AKTIVCO DEFAUT GE &amp; POWER Cabinet","POWER ISSUE",
AR588="AKTIVCO Coupure ENEO &amp; Baisse de tension","POWER ISSUE",
AR588="Coupure ENEO &amp; Baisse de tension","POWER ISSUE",
AR588="Defaut GE &amp; POWER Cabinet","POWER ISSUE",
AR588="Sharing","POWER ISSUE",
AR588="Sites strategiques &amp; DataCenter","POWER ISSUE",
AR588="Exclu","Exclu",
AR588="SAT","TX ISSUE",
AR588="SPARE-ISSUE","SPARE-ISSUE",
AR588="Fiber CAmtel","TX ISSUE",
AR588="Fiber AOF","TX ISSUE",
AR588="Projet OCM (HUAWEI)","TRAVAUX-HUAWEI",
AR588="Projet OCM (NOKIA)","TRAVAUX -NOKIA",
AR588="ACCESS-ISSUE","ACCESS-ISSUE",
AR588="Projet OCM (ZTE, NOKIA, autres projets)","TRAVAUX OCM",
AR588="No root CAuse","No root cause",
AR588="ODU HS","TX ISSUE",
AR588="IP &amp; VLAN","TX ISSUE",
AR588="Warehouse HUAWEI","SPARE-ISSUE",
AR588="SPARE-HS","SPARE-ISSUE",
AR588="Power Telco","RAN ISSUE",AR588="no impacts","no impacts"
),"")</f>
        <v>No root cause</v>
      </c>
      <c r="AR588" s="59" t="s">
        <v>5343</v>
      </c>
      <c r="AS588" s="40" t="str" cm="1">
        <f t="array" ref="AS588">IFERROR(_xlfn.IFS(
AR588="MPR ISSUE","ACTIVE",
AR588="BSS Hardware Issue","ACTIVE",
AR588="Sites strategiques, MLL, Pylone, etc.","PASSIVE",
AR588="AKTIVCO DEFAUT GE &amp; POWER Cabinet","PASSIVE",
AR588="AKTIVCO Coupure ENEO &amp; Baisse de tension","PASSIVE",
AR588="Coupure ENEO &amp; Baisse de tension","PASSIVE",
AR588="Defaut GE &amp; POWER Cabinet","PASSIVE",
AR588="Sharing","PASSIVE",
AR588="Sites strategiques &amp; DataCenter","PASSIVE",
AR588="Exclu","Exclu",
AR588="SAT","ACTIVE",
AR588="SPARE-ISSUE","SPARE-ISSUE",
AR588="Fiber CAmtel","ACTIVE",
AR588="Fiber AOF","ACTIVE",
AR588="Projet OCM (HUAWEI)","PLANNED WORKS",
AR588="Projet OCM (NOKIA)","PLANNED WORKS",
AR588="ACCESS-ISSUE","ACCESS-ISSUE",
AR588="Projet OCM (ZTE, NOKIA, autres projets)","PLANNED WORKS",
AR588="No root CAuse","No root cause",
AR588="ODU HS","ACTIVE",
AR588="IP &amp; VLAN","ACTIVE",
AR588="Warehouse HUAWEI","SPARE-ISSUE",
AR588="SPARE-HS","SPARE-ISSUE",
AR588="Power Telco","ACTIVE", AR588="no impacts","no impacts"
),"")</f>
        <v>No root cause</v>
      </c>
      <c r="AT588" s="99" t="s">
        <v>5661</v>
      </c>
      <c r="AU588" s="99" t="s">
        <v>4633</v>
      </c>
      <c r="AW588" s="17"/>
      <c r="AX588" s="17" t="s">
        <v>5536</v>
      </c>
      <c r="AY588" s="17"/>
      <c r="AZ588" s="17" t="s">
        <v>5536</v>
      </c>
      <c r="BA588" s="7"/>
      <c r="BC588" s="18"/>
      <c r="BD588" s="18"/>
      <c r="BE588" s="18"/>
      <c r="BF588" s="18"/>
      <c r="BG588" s="18"/>
      <c r="BH588" s="18"/>
      <c r="BI588" s="18"/>
      <c r="BJ588" s="18"/>
      <c r="BK588" s="18"/>
      <c r="BM588" s="18"/>
      <c r="BN588" s="18"/>
      <c r="BO588" s="18"/>
      <c r="BP588" s="9" t="s">
        <v>5661</v>
      </c>
      <c r="BQ588" s="14"/>
      <c r="BR588" s="102" t="s">
        <v>5536</v>
      </c>
      <c r="BS588" s="14"/>
      <c r="BT588" s="14"/>
      <c r="BU588" s="9"/>
      <c r="BV588" s="9"/>
      <c r="BW588" s="9"/>
    </row>
    <row r="589" spans="1:75" x14ac:dyDescent="0.35">
      <c r="A589" s="1" t="s">
        <v>3180</v>
      </c>
      <c r="B589" s="8" t="s">
        <v>3181</v>
      </c>
      <c r="C589" s="3" t="s">
        <v>38</v>
      </c>
      <c r="D589" s="1" t="s">
        <v>11</v>
      </c>
      <c r="E589" s="1" t="s">
        <v>12</v>
      </c>
      <c r="F589" s="3" t="s">
        <v>37</v>
      </c>
      <c r="G589" s="1" t="s">
        <v>38</v>
      </c>
      <c r="H589" s="30" t="s">
        <v>5587</v>
      </c>
      <c r="I589" s="27">
        <v>0</v>
      </c>
      <c r="J589" s="27">
        <v>0</v>
      </c>
      <c r="K589" s="27">
        <v>0</v>
      </c>
      <c r="L589" s="27">
        <v>0</v>
      </c>
      <c r="M589" s="27">
        <v>0</v>
      </c>
      <c r="N589" s="27">
        <v>0</v>
      </c>
      <c r="O589" s="27">
        <v>0</v>
      </c>
      <c r="P589" s="27">
        <v>0</v>
      </c>
      <c r="Q589" s="27">
        <v>0</v>
      </c>
      <c r="R589" s="27">
        <v>0</v>
      </c>
      <c r="S589" s="80">
        <v>0</v>
      </c>
      <c r="T589" s="80">
        <v>0</v>
      </c>
      <c r="U589" s="80">
        <v>0</v>
      </c>
      <c r="V589" s="80">
        <v>0</v>
      </c>
      <c r="W589" s="80">
        <v>0</v>
      </c>
      <c r="X589" s="80">
        <v>0</v>
      </c>
      <c r="Y589" s="80">
        <v>0</v>
      </c>
      <c r="Z589" s="80">
        <v>0</v>
      </c>
      <c r="AA589" s="80">
        <v>0</v>
      </c>
      <c r="AB589" s="80">
        <v>0</v>
      </c>
      <c r="AC589" s="80">
        <v>0</v>
      </c>
      <c r="AD589" s="80">
        <v>0</v>
      </c>
      <c r="AE589" s="80">
        <v>0</v>
      </c>
      <c r="AF589" s="80">
        <v>0</v>
      </c>
      <c r="AG589" s="80"/>
      <c r="AH589" s="80">
        <v>0</v>
      </c>
      <c r="AI589" s="80">
        <v>2.1045392414528181E-3</v>
      </c>
      <c r="AJ589" s="80">
        <v>0</v>
      </c>
      <c r="AK589" s="80">
        <v>0</v>
      </c>
      <c r="AL589" s="80">
        <v>4.035638380535448E-3</v>
      </c>
      <c r="AM589" s="80">
        <v>2.1045392414528181E-3</v>
      </c>
      <c r="AN589" s="41" t="s">
        <v>5558</v>
      </c>
      <c r="AO589" s="41"/>
      <c r="AP589" s="40" t="str" cm="1">
        <f t="array" ref="AP589">IFERROR(_xlfn.IFS(
AR589="MPR ISSUE","PDH",
AR589="BSS Hardware Issue","BSS",
AR589="Sites strategiques, MLL, Pylone, etc.","ENVTECH",
AR589="AKTIVCO DEFAUT GE &amp; POWER Cabinet","AKTIVCO",
AR589="AKTIVCO Coupure ENEO &amp; Baisse de tension","AKTIVCO GRID ONLY",
AR589="Coupure ENEO &amp; Baisse de tension","IHS GRID ONLY",
AR589="Defaut GE &amp; POWER Cabinet","IHS",
AR589="Sharing","Partners",
AR589="Sites strategiques &amp; DataCenter","SST &amp; DC",
AR589="Exclu","Exclu",
AR589="SAT","SAT",
AR589="SPARE-ISSUE","SPARE-ISSUE",
AR589="Fiber CAmtel","TRANS_FO_CAMTEL",
AR589="Fiber AOF","Fiber AOF",
AR589="Projet OCM (HUAWEI)","TRAVAUX-HUAWEI",
AR589="Projet OCM (NOKIA)","TRAVAUX-NOKIA",
AR589="ACCESS-ISSUE","ACCESS-ISSUE",
AR589="Projet OCM (ZTE, NOKIA, autres projets)","TRAVAUX OCM",
AR589="No root CAuse","No root cause",
AR589="ODU HS","PDH",
AR589="IP &amp; VLAN","PDH",
AR589="Warehouse HUAWEI","SPARE-ISSUE",
AR589="SPARE-HS","SPARE-ISSUE",
AR589="Power Telco","BSS",AR589="no impacts","no impacts"
),"")</f>
        <v>No root cause</v>
      </c>
      <c r="AQ589" s="40" t="str" cm="1">
        <f t="array" ref="AQ589">IFERROR(_xlfn.IFS(
AR589="MPR ISSUE","TX ISSUE",
AR589="BSS Hardware Issue","RAN ISSUE",
AR589="Sites strategiques, MLL, Pylone, etc.","ENVTECH",
AR589="AKTIVCO DEFAUT GE &amp; POWER Cabinet","POWER ISSUE",
AR589="AKTIVCO Coupure ENEO &amp; Baisse de tension","POWER ISSUE",
AR589="Coupure ENEO &amp; Baisse de tension","POWER ISSUE",
AR589="Defaut GE &amp; POWER Cabinet","POWER ISSUE",
AR589="Sharing","POWER ISSUE",
AR589="Sites strategiques &amp; DataCenter","POWER ISSUE",
AR589="Exclu","Exclu",
AR589="SAT","TX ISSUE",
AR589="SPARE-ISSUE","SPARE-ISSUE",
AR589="Fiber CAmtel","TX ISSUE",
AR589="Fiber AOF","TX ISSUE",
AR589="Projet OCM (HUAWEI)","TRAVAUX-HUAWEI",
AR589="Projet OCM (NOKIA)","TRAVAUX -NOKIA",
AR589="ACCESS-ISSUE","ACCESS-ISSUE",
AR589="Projet OCM (ZTE, NOKIA, autres projets)","TRAVAUX OCM",
AR589="No root CAuse","No root cause",
AR589="ODU HS","TX ISSUE",
AR589="IP &amp; VLAN","TX ISSUE",
AR589="Warehouse HUAWEI","SPARE-ISSUE",
AR589="SPARE-HS","SPARE-ISSUE",
AR589="Power Telco","RAN ISSUE",AR589="no impacts","no impacts"
),"")</f>
        <v>No root cause</v>
      </c>
      <c r="AR589" s="59" t="s">
        <v>5343</v>
      </c>
      <c r="AS589" s="40" t="str" cm="1">
        <f t="array" ref="AS589">IFERROR(_xlfn.IFS(
AR589="MPR ISSUE","ACTIVE",
AR589="BSS Hardware Issue","ACTIVE",
AR589="Sites strategiques, MLL, Pylone, etc.","PASSIVE",
AR589="AKTIVCO DEFAUT GE &amp; POWER Cabinet","PASSIVE",
AR589="AKTIVCO Coupure ENEO &amp; Baisse de tension","PASSIVE",
AR589="Coupure ENEO &amp; Baisse de tension","PASSIVE",
AR589="Defaut GE &amp; POWER Cabinet","PASSIVE",
AR589="Sharing","PASSIVE",
AR589="Sites strategiques &amp; DataCenter","PASSIVE",
AR589="Exclu","Exclu",
AR589="SAT","ACTIVE",
AR589="SPARE-ISSUE","SPARE-ISSUE",
AR589="Fiber CAmtel","ACTIVE",
AR589="Fiber AOF","ACTIVE",
AR589="Projet OCM (HUAWEI)","PLANNED WORKS",
AR589="Projet OCM (NOKIA)","PLANNED WORKS",
AR589="ACCESS-ISSUE","ACCESS-ISSUE",
AR589="Projet OCM (ZTE, NOKIA, autres projets)","PLANNED WORKS",
AR589="No root CAuse","No root cause",
AR589="ODU HS","ACTIVE",
AR589="IP &amp; VLAN","ACTIVE",
AR589="Warehouse HUAWEI","SPARE-ISSUE",
AR589="SPARE-HS","SPARE-ISSUE",
AR589="Power Telco","ACTIVE", AR589="no impacts","no impacts"
),"")</f>
        <v>No root cause</v>
      </c>
      <c r="AT589" s="99" t="s">
        <v>5661</v>
      </c>
      <c r="AU589" s="99" t="s">
        <v>3181</v>
      </c>
      <c r="AW589" s="17"/>
      <c r="AX589" s="17" t="s">
        <v>5536</v>
      </c>
      <c r="AY589" s="17"/>
      <c r="AZ589" s="17" t="s">
        <v>5536</v>
      </c>
      <c r="BA589" s="7"/>
      <c r="BC589" s="18"/>
      <c r="BD589" s="18"/>
      <c r="BE589" s="18"/>
      <c r="BF589" s="18"/>
      <c r="BG589" s="18"/>
      <c r="BH589" s="18"/>
      <c r="BI589" s="18"/>
      <c r="BJ589" s="18"/>
      <c r="BK589" s="18"/>
      <c r="BM589" s="18"/>
      <c r="BN589" s="18"/>
      <c r="BO589" s="18"/>
      <c r="BP589" s="9" t="s">
        <v>5661</v>
      </c>
      <c r="BQ589" s="14"/>
      <c r="BR589" s="102" t="s">
        <v>5536</v>
      </c>
      <c r="BS589" s="14"/>
      <c r="BT589" s="14"/>
      <c r="BU589" s="9"/>
      <c r="BV589" s="9"/>
      <c r="BW589" s="9"/>
    </row>
    <row r="590" spans="1:75" x14ac:dyDescent="0.35">
      <c r="A590" s="1" t="s">
        <v>895</v>
      </c>
      <c r="B590" s="8" t="s">
        <v>896</v>
      </c>
      <c r="C590" s="3" t="s">
        <v>38</v>
      </c>
      <c r="D590" s="1" t="s">
        <v>11</v>
      </c>
      <c r="E590" s="1" t="s">
        <v>12</v>
      </c>
      <c r="F590" s="3" t="s">
        <v>37</v>
      </c>
      <c r="G590" s="1" t="s">
        <v>38</v>
      </c>
      <c r="H590" s="30" t="s">
        <v>5587</v>
      </c>
      <c r="I590" s="27">
        <v>0</v>
      </c>
      <c r="J590" s="27">
        <v>0</v>
      </c>
      <c r="K590" s="27">
        <v>0</v>
      </c>
      <c r="L590" s="27">
        <v>0</v>
      </c>
      <c r="M590" s="27">
        <v>0</v>
      </c>
      <c r="N590" s="27">
        <v>0</v>
      </c>
      <c r="O590" s="27">
        <v>0</v>
      </c>
      <c r="P590" s="27">
        <v>4.4780314639317673</v>
      </c>
      <c r="Q590" s="27">
        <v>0</v>
      </c>
      <c r="R590" s="27">
        <v>21.040041891031947</v>
      </c>
      <c r="S590" s="80">
        <v>0</v>
      </c>
      <c r="T590" s="80">
        <v>0</v>
      </c>
      <c r="U590" s="80">
        <v>0</v>
      </c>
      <c r="V590" s="80">
        <v>0</v>
      </c>
      <c r="W590" s="80">
        <v>0</v>
      </c>
      <c r="X590" s="80">
        <v>0</v>
      </c>
      <c r="Y590" s="80">
        <v>0</v>
      </c>
      <c r="Z590" s="80">
        <v>0</v>
      </c>
      <c r="AA590" s="80">
        <v>0</v>
      </c>
      <c r="AB590" s="80">
        <v>0</v>
      </c>
      <c r="AC590" s="80">
        <v>0</v>
      </c>
      <c r="AD590" s="80">
        <v>0</v>
      </c>
      <c r="AE590" s="80">
        <v>0</v>
      </c>
      <c r="AF590" s="80">
        <v>0</v>
      </c>
      <c r="AG590" s="80"/>
      <c r="AH590" s="80">
        <v>0</v>
      </c>
      <c r="AI590" s="80">
        <v>2.1045392414526468E-3</v>
      </c>
      <c r="AJ590" s="80">
        <v>0</v>
      </c>
      <c r="AK590" s="80">
        <v>0</v>
      </c>
      <c r="AL590" s="80">
        <v>4.0356383805351202E-3</v>
      </c>
      <c r="AM590" s="80">
        <v>2.1045392414526468E-3</v>
      </c>
      <c r="AN590" s="41" t="s">
        <v>5558</v>
      </c>
      <c r="AO590" s="41"/>
      <c r="AP590" s="40" t="str" cm="1">
        <f t="array" ref="AP590">IFERROR(_xlfn.IFS(
AR590="MPR ISSUE","PDH",
AR590="BSS Hardware Issue","BSS",
AR590="Sites strategiques, MLL, Pylone, etc.","ENVTECH",
AR590="AKTIVCO DEFAUT GE &amp; POWER Cabinet","AKTIVCO",
AR590="AKTIVCO Coupure ENEO &amp; Baisse de tension","AKTIVCO GRID ONLY",
AR590="Coupure ENEO &amp; Baisse de tension","IHS GRID ONLY",
AR590="Defaut GE &amp; POWER Cabinet","IHS",
AR590="Sharing","Partners",
AR590="Sites strategiques &amp; DataCenter","SST &amp; DC",
AR590="Exclu","Exclu",
AR590="SAT","SAT",
AR590="SPARE-ISSUE","SPARE-ISSUE",
AR590="Fiber CAmtel","TRANS_FO_CAMTEL",
AR590="Fiber AOF","Fiber AOF",
AR590="Projet OCM (HUAWEI)","TRAVAUX-HUAWEI",
AR590="Projet OCM (NOKIA)","TRAVAUX-NOKIA",
AR590="ACCESS-ISSUE","ACCESS-ISSUE",
AR590="Projet OCM (ZTE, NOKIA, autres projets)","TRAVAUX OCM",
AR590="No root CAuse","No root cause",
AR590="ODU HS","PDH",
AR590="IP &amp; VLAN","PDH",
AR590="Warehouse HUAWEI","SPARE-ISSUE",
AR590="SPARE-HS","SPARE-ISSUE",
AR590="Power Telco","BSS",AR590="no impacts","no impacts"
),"")</f>
        <v>No root cause</v>
      </c>
      <c r="AQ590" s="40" t="str" cm="1">
        <f t="array" ref="AQ590">IFERROR(_xlfn.IFS(
AR590="MPR ISSUE","TX ISSUE",
AR590="BSS Hardware Issue","RAN ISSUE",
AR590="Sites strategiques, MLL, Pylone, etc.","ENVTECH",
AR590="AKTIVCO DEFAUT GE &amp; POWER Cabinet","POWER ISSUE",
AR590="AKTIVCO Coupure ENEO &amp; Baisse de tension","POWER ISSUE",
AR590="Coupure ENEO &amp; Baisse de tension","POWER ISSUE",
AR590="Defaut GE &amp; POWER Cabinet","POWER ISSUE",
AR590="Sharing","POWER ISSUE",
AR590="Sites strategiques &amp; DataCenter","POWER ISSUE",
AR590="Exclu","Exclu",
AR590="SAT","TX ISSUE",
AR590="SPARE-ISSUE","SPARE-ISSUE",
AR590="Fiber CAmtel","TX ISSUE",
AR590="Fiber AOF","TX ISSUE",
AR590="Projet OCM (HUAWEI)","TRAVAUX-HUAWEI",
AR590="Projet OCM (NOKIA)","TRAVAUX -NOKIA",
AR590="ACCESS-ISSUE","ACCESS-ISSUE",
AR590="Projet OCM (ZTE, NOKIA, autres projets)","TRAVAUX OCM",
AR590="No root CAuse","No root cause",
AR590="ODU HS","TX ISSUE",
AR590="IP &amp; VLAN","TX ISSUE",
AR590="Warehouse HUAWEI","SPARE-ISSUE",
AR590="SPARE-HS","SPARE-ISSUE",
AR590="Power Telco","RAN ISSUE",AR590="no impacts","no impacts"
),"")</f>
        <v>No root cause</v>
      </c>
      <c r="AR590" s="59" t="s">
        <v>5343</v>
      </c>
      <c r="AS590" s="40" t="str" cm="1">
        <f t="array" ref="AS590">IFERROR(_xlfn.IFS(
AR590="MPR ISSUE","ACTIVE",
AR590="BSS Hardware Issue","ACTIVE",
AR590="Sites strategiques, MLL, Pylone, etc.","PASSIVE",
AR590="AKTIVCO DEFAUT GE &amp; POWER Cabinet","PASSIVE",
AR590="AKTIVCO Coupure ENEO &amp; Baisse de tension","PASSIVE",
AR590="Coupure ENEO &amp; Baisse de tension","PASSIVE",
AR590="Defaut GE &amp; POWER Cabinet","PASSIVE",
AR590="Sharing","PASSIVE",
AR590="Sites strategiques &amp; DataCenter","PASSIVE",
AR590="Exclu","Exclu",
AR590="SAT","ACTIVE",
AR590="SPARE-ISSUE","SPARE-ISSUE",
AR590="Fiber CAmtel","ACTIVE",
AR590="Fiber AOF","ACTIVE",
AR590="Projet OCM (HUAWEI)","PLANNED WORKS",
AR590="Projet OCM (NOKIA)","PLANNED WORKS",
AR590="ACCESS-ISSUE","ACCESS-ISSUE",
AR590="Projet OCM (ZTE, NOKIA, autres projets)","PLANNED WORKS",
AR590="No root CAuse","No root cause",
AR590="ODU HS","ACTIVE",
AR590="IP &amp; VLAN","ACTIVE",
AR590="Warehouse HUAWEI","SPARE-ISSUE",
AR590="SPARE-HS","SPARE-ISSUE",
AR590="Power Telco","ACTIVE", AR590="no impacts","no impacts"
),"")</f>
        <v>No root cause</v>
      </c>
      <c r="AT590" s="99" t="s">
        <v>5661</v>
      </c>
      <c r="AU590" s="99" t="s">
        <v>896</v>
      </c>
      <c r="AW590" s="17"/>
      <c r="AX590" s="17" t="s">
        <v>5536</v>
      </c>
      <c r="AY590" s="17"/>
      <c r="AZ590" s="17" t="s">
        <v>5536</v>
      </c>
      <c r="BA590" s="7"/>
      <c r="BC590" s="18"/>
      <c r="BD590" s="18"/>
      <c r="BE590" s="18"/>
      <c r="BF590" s="18"/>
      <c r="BG590" s="18"/>
      <c r="BH590" s="18"/>
      <c r="BI590" s="18"/>
      <c r="BJ590" s="18"/>
      <c r="BK590" s="18"/>
      <c r="BM590" s="18"/>
      <c r="BN590" s="18"/>
      <c r="BO590" s="18"/>
      <c r="BP590" s="9" t="s">
        <v>5661</v>
      </c>
      <c r="BQ590" s="14"/>
      <c r="BR590" s="102" t="s">
        <v>5536</v>
      </c>
      <c r="BS590" s="14"/>
      <c r="BT590" s="14"/>
      <c r="BU590" s="9"/>
      <c r="BV590" s="9"/>
      <c r="BW590" s="9"/>
    </row>
    <row r="591" spans="1:75" x14ac:dyDescent="0.35">
      <c r="A591" s="1" t="s">
        <v>1220</v>
      </c>
      <c r="B591" s="1" t="s">
        <v>1221</v>
      </c>
      <c r="C591" s="3" t="s">
        <v>51</v>
      </c>
      <c r="D591" s="1" t="s">
        <v>11</v>
      </c>
      <c r="E591" s="1" t="s">
        <v>96</v>
      </c>
      <c r="F591" s="3" t="s">
        <v>51</v>
      </c>
      <c r="G591" s="1" t="s">
        <v>1222</v>
      </c>
      <c r="H591" s="29" t="s">
        <v>5588</v>
      </c>
      <c r="I591" s="27">
        <v>4.6736211192291091</v>
      </c>
      <c r="J591" s="27">
        <v>4.6395608041729481</v>
      </c>
      <c r="K591" s="27">
        <v>4.5315841942190955</v>
      </c>
      <c r="L591" s="27">
        <v>3.6933513865990388</v>
      </c>
      <c r="M591" s="27">
        <v>2.8777143289767562</v>
      </c>
      <c r="N591" s="27">
        <v>4.1231544062443621</v>
      </c>
      <c r="O591" s="27">
        <v>4.6613138194732686</v>
      </c>
      <c r="P591" s="27">
        <v>4.7291414046911786</v>
      </c>
      <c r="Q591" s="27">
        <v>2.2588251947126885</v>
      </c>
      <c r="R591" s="27">
        <v>2.963103207322475</v>
      </c>
      <c r="S591" s="80">
        <v>4.9693103033873021</v>
      </c>
      <c r="T591" s="80">
        <v>3.6000640636013164</v>
      </c>
      <c r="U591" s="80">
        <v>2.8080250624667422</v>
      </c>
      <c r="V591" s="80">
        <v>5.5825221939714567</v>
      </c>
      <c r="W591" s="80">
        <v>3.6000640636013164</v>
      </c>
      <c r="X591" s="80">
        <v>1.2970560706326177</v>
      </c>
      <c r="Y591" s="80">
        <v>3.9381636432641907</v>
      </c>
      <c r="Z591" s="80">
        <v>0.22729023807689339</v>
      </c>
      <c r="AA591" s="80">
        <v>4.4819551811615913E-2</v>
      </c>
      <c r="AB591" s="80">
        <v>2.4652715355003667</v>
      </c>
      <c r="AC591" s="80">
        <v>0</v>
      </c>
      <c r="AD591" s="80">
        <v>0</v>
      </c>
      <c r="AE591" s="80">
        <v>0</v>
      </c>
      <c r="AF591" s="80">
        <v>0</v>
      </c>
      <c r="AG591" s="80"/>
      <c r="AH591" s="80">
        <v>0</v>
      </c>
      <c r="AI591" s="80">
        <v>2.0510340065006218E-3</v>
      </c>
      <c r="AJ591" s="80">
        <v>0</v>
      </c>
      <c r="AK591" s="80">
        <v>6.1095130749957705E-3</v>
      </c>
      <c r="AL591" s="80">
        <v>0</v>
      </c>
      <c r="AM591" s="80">
        <v>2.0510340065006218E-3</v>
      </c>
      <c r="AN591" s="41" t="s">
        <v>5591</v>
      </c>
      <c r="AO591" s="41"/>
      <c r="AP591" s="40" t="str" cm="1">
        <f t="array" ref="AP591">IFERROR(_xlfn.IFS(
AR591="MPR ISSUE","PDH",
AR591="BSS Hardware Issue","BSS",
AR591="Sites strategiques, MLL, Pylone, etc.","ENVTECH",
AR591="AKTIVCO DEFAUT GE &amp; POWER Cabinet","AKTIVCO",
AR591="AKTIVCO Coupure ENEO &amp; Baisse de tension","AKTIVCO GRID ONLY",
AR591="Coupure ENEO &amp; Baisse de tension","IHS GRID ONLY",
AR591="Defaut GE &amp; POWER Cabinet","IHS",
AR591="Sharing","Partners",
AR591="Sites strategiques &amp; DataCenter","SST &amp; DC",
AR591="Exclu","Exclu",
AR591="SAT","SAT",
AR591="SPARE-ISSUE","SPARE-ISSUE",
AR591="Fiber CAmtel","TRANS_FO_CAMTEL",
AR591="Fiber AOF","Fiber AOF",
AR591="Projet OCM (HUAWEI)","TRAVAUX-HUAWEI",
AR591="Projet OCM (NOKIA)","TRAVAUX-NOKIA",
AR591="ACCESS-ISSUE","ACCESS-ISSUE",
AR591="Projet OCM (ZTE, NOKIA, autres projets)","TRAVAUX OCM",
AR591="No root CAuse","No root cause",
AR591="ODU HS","PDH",
AR591="IP &amp; VLAN","PDH",
AR591="Warehouse HUAWEI","SPARE-ISSUE",
AR591="SPARE-HS","SPARE-ISSUE",
AR591="Power Telco","BSS",AR591="no impacts","no impacts"
),"")</f>
        <v>No root cause</v>
      </c>
      <c r="AQ591" s="40" t="str" cm="1">
        <f t="array" ref="AQ591">IFERROR(_xlfn.IFS(
AR591="MPR ISSUE","TX ISSUE",
AR591="BSS Hardware Issue","RAN ISSUE",
AR591="Sites strategiques, MLL, Pylone, etc.","ENVTECH",
AR591="AKTIVCO DEFAUT GE &amp; POWER Cabinet","POWER ISSUE",
AR591="AKTIVCO Coupure ENEO &amp; Baisse de tension","POWER ISSUE",
AR591="Coupure ENEO &amp; Baisse de tension","POWER ISSUE",
AR591="Defaut GE &amp; POWER Cabinet","POWER ISSUE",
AR591="Sharing","POWER ISSUE",
AR591="Sites strategiques &amp; DataCenter","POWER ISSUE",
AR591="Exclu","Exclu",
AR591="SAT","TX ISSUE",
AR591="SPARE-ISSUE","SPARE-ISSUE",
AR591="Fiber CAmtel","TX ISSUE",
AR591="Fiber AOF","TX ISSUE",
AR591="Projet OCM (HUAWEI)","TRAVAUX-HUAWEI",
AR591="Projet OCM (NOKIA)","TRAVAUX -NOKIA",
AR591="ACCESS-ISSUE","ACCESS-ISSUE",
AR591="Projet OCM (ZTE, NOKIA, autres projets)","TRAVAUX OCM",
AR591="No root CAuse","No root cause",
AR591="ODU HS","TX ISSUE",
AR591="IP &amp; VLAN","TX ISSUE",
AR591="Warehouse HUAWEI","SPARE-ISSUE",
AR591="SPARE-HS","SPARE-ISSUE",
AR591="Power Telco","RAN ISSUE",AR591="no impacts","no impacts"
),"")</f>
        <v>No root cause</v>
      </c>
      <c r="AR591" s="59" t="s">
        <v>5343</v>
      </c>
      <c r="AS591" s="40" t="str" cm="1">
        <f t="array" ref="AS591">IFERROR(_xlfn.IFS(
AR591="MPR ISSUE","ACTIVE",
AR591="BSS Hardware Issue","ACTIVE",
AR591="Sites strategiques, MLL, Pylone, etc.","PASSIVE",
AR591="AKTIVCO DEFAUT GE &amp; POWER Cabinet","PASSIVE",
AR591="AKTIVCO Coupure ENEO &amp; Baisse de tension","PASSIVE",
AR591="Coupure ENEO &amp; Baisse de tension","PASSIVE",
AR591="Defaut GE &amp; POWER Cabinet","PASSIVE",
AR591="Sharing","PASSIVE",
AR591="Sites strategiques &amp; DataCenter","PASSIVE",
AR591="Exclu","Exclu",
AR591="SAT","ACTIVE",
AR591="SPARE-ISSUE","SPARE-ISSUE",
AR591="Fiber CAmtel","ACTIVE",
AR591="Fiber AOF","ACTIVE",
AR591="Projet OCM (HUAWEI)","PLANNED WORKS",
AR591="Projet OCM (NOKIA)","PLANNED WORKS",
AR591="ACCESS-ISSUE","ACCESS-ISSUE",
AR591="Projet OCM (ZTE, NOKIA, autres projets)","PLANNED WORKS",
AR591="No root CAuse","No root cause",
AR591="ODU HS","ACTIVE",
AR591="IP &amp; VLAN","ACTIVE",
AR591="Warehouse HUAWEI","SPARE-ISSUE",
AR591="SPARE-HS","SPARE-ISSUE",
AR591="Power Telco","ACTIVE", AR591="no impacts","no impacts"
),"")</f>
        <v>No root cause</v>
      </c>
      <c r="AT591" s="99" t="s">
        <v>5661</v>
      </c>
      <c r="AU591" s="99" t="s">
        <v>1221</v>
      </c>
      <c r="AW591" s="17"/>
      <c r="AX591" s="17" t="s">
        <v>5536</v>
      </c>
      <c r="AY591" s="17"/>
      <c r="AZ591" s="17" t="s">
        <v>5536</v>
      </c>
      <c r="BA591" s="7"/>
      <c r="BC591" s="18"/>
      <c r="BD591" s="18"/>
      <c r="BE591" s="18"/>
      <c r="BF591" s="18"/>
      <c r="BG591" s="18"/>
      <c r="BH591" s="18"/>
      <c r="BI591" s="18"/>
      <c r="BJ591" s="18"/>
      <c r="BK591" s="18"/>
      <c r="BM591" s="18"/>
      <c r="BN591" s="18"/>
      <c r="BO591" s="18"/>
      <c r="BP591" s="9" t="s">
        <v>5661</v>
      </c>
      <c r="BQ591" s="14"/>
      <c r="BR591" s="102" t="s">
        <v>5536</v>
      </c>
      <c r="BS591" s="14"/>
      <c r="BT591" s="14"/>
      <c r="BU591" s="9"/>
      <c r="BV591" s="9"/>
      <c r="BW591" s="9"/>
    </row>
    <row r="592" spans="1:75" x14ac:dyDescent="0.35">
      <c r="A592" s="1" t="s">
        <v>4532</v>
      </c>
      <c r="B592" s="8" t="s">
        <v>4533</v>
      </c>
      <c r="C592" s="3" t="s">
        <v>38</v>
      </c>
      <c r="D592" s="1" t="s">
        <v>11</v>
      </c>
      <c r="E592" s="1" t="s">
        <v>12</v>
      </c>
      <c r="F592" s="3" t="s">
        <v>37</v>
      </c>
      <c r="G592" s="1" t="s">
        <v>38</v>
      </c>
      <c r="H592" s="30" t="s">
        <v>5587</v>
      </c>
      <c r="I592" s="27">
        <v>0</v>
      </c>
      <c r="J592" s="27">
        <v>0</v>
      </c>
      <c r="K592" s="27">
        <v>0</v>
      </c>
      <c r="L592" s="27">
        <v>0</v>
      </c>
      <c r="M592" s="27">
        <v>3.3445587316263019</v>
      </c>
      <c r="N592" s="27">
        <v>0</v>
      </c>
      <c r="O592" s="27">
        <v>0</v>
      </c>
      <c r="P592" s="27">
        <v>0</v>
      </c>
      <c r="Q592" s="27">
        <v>0</v>
      </c>
      <c r="R592" s="27">
        <v>0</v>
      </c>
      <c r="S592" s="80">
        <v>0</v>
      </c>
      <c r="T592" s="80">
        <v>0</v>
      </c>
      <c r="U592" s="80">
        <v>0</v>
      </c>
      <c r="V592" s="80">
        <v>0</v>
      </c>
      <c r="W592" s="80">
        <v>0</v>
      </c>
      <c r="X592" s="80">
        <v>0</v>
      </c>
      <c r="Y592" s="80">
        <v>0</v>
      </c>
      <c r="Z592" s="80">
        <v>0</v>
      </c>
      <c r="AA592" s="80">
        <v>2.2447407921057647</v>
      </c>
      <c r="AB592" s="80">
        <v>0</v>
      </c>
      <c r="AC592" s="80">
        <v>0</v>
      </c>
      <c r="AD592" s="80">
        <v>0</v>
      </c>
      <c r="AE592" s="80">
        <v>0</v>
      </c>
      <c r="AF592" s="80">
        <v>0</v>
      </c>
      <c r="AG592" s="80"/>
      <c r="AH592" s="80">
        <v>0</v>
      </c>
      <c r="AI592" s="80">
        <v>2.0510340065004505E-3</v>
      </c>
      <c r="AJ592" s="80">
        <v>0</v>
      </c>
      <c r="AK592" s="80">
        <v>0</v>
      </c>
      <c r="AL592" s="80">
        <v>3.9330374047587833E-3</v>
      </c>
      <c r="AM592" s="80">
        <v>2.0510340065004505E-3</v>
      </c>
      <c r="AN592" s="41" t="s">
        <v>5558</v>
      </c>
      <c r="AO592" s="41"/>
      <c r="AP592" s="40" t="str" cm="1">
        <f t="array" ref="AP592">IFERROR(_xlfn.IFS(
AR592="MPR ISSUE","PDH",
AR592="BSS Hardware Issue","BSS",
AR592="Sites strategiques, MLL, Pylone, etc.","ENVTECH",
AR592="AKTIVCO DEFAUT GE &amp; POWER Cabinet","AKTIVCO",
AR592="AKTIVCO Coupure ENEO &amp; Baisse de tension","AKTIVCO GRID ONLY",
AR592="Coupure ENEO &amp; Baisse de tension","IHS GRID ONLY",
AR592="Defaut GE &amp; POWER Cabinet","IHS",
AR592="Sharing","Partners",
AR592="Sites strategiques &amp; DataCenter","SST &amp; DC",
AR592="Exclu","Exclu",
AR592="SAT","SAT",
AR592="SPARE-ISSUE","SPARE-ISSUE",
AR592="Fiber CAmtel","TRANS_FO_CAMTEL",
AR592="Fiber AOF","Fiber AOF",
AR592="Projet OCM (HUAWEI)","TRAVAUX-HUAWEI",
AR592="Projet OCM (NOKIA)","TRAVAUX-NOKIA",
AR592="ACCESS-ISSUE","ACCESS-ISSUE",
AR592="Projet OCM (ZTE, NOKIA, autres projets)","TRAVAUX OCM",
AR592="No root CAuse","No root cause",
AR592="ODU HS","PDH",
AR592="IP &amp; VLAN","PDH",
AR592="Warehouse HUAWEI","SPARE-ISSUE",
AR592="SPARE-HS","SPARE-ISSUE",
AR592="Power Telco","BSS",AR592="no impacts","no impacts"
),"")</f>
        <v>No root cause</v>
      </c>
      <c r="AQ592" s="40" t="str" cm="1">
        <f t="array" ref="AQ592">IFERROR(_xlfn.IFS(
AR592="MPR ISSUE","TX ISSUE",
AR592="BSS Hardware Issue","RAN ISSUE",
AR592="Sites strategiques, MLL, Pylone, etc.","ENVTECH",
AR592="AKTIVCO DEFAUT GE &amp; POWER Cabinet","POWER ISSUE",
AR592="AKTIVCO Coupure ENEO &amp; Baisse de tension","POWER ISSUE",
AR592="Coupure ENEO &amp; Baisse de tension","POWER ISSUE",
AR592="Defaut GE &amp; POWER Cabinet","POWER ISSUE",
AR592="Sharing","POWER ISSUE",
AR592="Sites strategiques &amp; DataCenter","POWER ISSUE",
AR592="Exclu","Exclu",
AR592="SAT","TX ISSUE",
AR592="SPARE-ISSUE","SPARE-ISSUE",
AR592="Fiber CAmtel","TX ISSUE",
AR592="Fiber AOF","TX ISSUE",
AR592="Projet OCM (HUAWEI)","TRAVAUX-HUAWEI",
AR592="Projet OCM (NOKIA)","TRAVAUX -NOKIA",
AR592="ACCESS-ISSUE","ACCESS-ISSUE",
AR592="Projet OCM (ZTE, NOKIA, autres projets)","TRAVAUX OCM",
AR592="No root CAuse","No root cause",
AR592="ODU HS","TX ISSUE",
AR592="IP &amp; VLAN","TX ISSUE",
AR592="Warehouse HUAWEI","SPARE-ISSUE",
AR592="SPARE-HS","SPARE-ISSUE",
AR592="Power Telco","RAN ISSUE",AR592="no impacts","no impacts"
),"")</f>
        <v>No root cause</v>
      </c>
      <c r="AR592" s="59" t="s">
        <v>5343</v>
      </c>
      <c r="AS592" s="40" t="str" cm="1">
        <f t="array" ref="AS592">IFERROR(_xlfn.IFS(
AR592="MPR ISSUE","ACTIVE",
AR592="BSS Hardware Issue","ACTIVE",
AR592="Sites strategiques, MLL, Pylone, etc.","PASSIVE",
AR592="AKTIVCO DEFAUT GE &amp; POWER Cabinet","PASSIVE",
AR592="AKTIVCO Coupure ENEO &amp; Baisse de tension","PASSIVE",
AR592="Coupure ENEO &amp; Baisse de tension","PASSIVE",
AR592="Defaut GE &amp; POWER Cabinet","PASSIVE",
AR592="Sharing","PASSIVE",
AR592="Sites strategiques &amp; DataCenter","PASSIVE",
AR592="Exclu","Exclu",
AR592="SAT","ACTIVE",
AR592="SPARE-ISSUE","SPARE-ISSUE",
AR592="Fiber CAmtel","ACTIVE",
AR592="Fiber AOF","ACTIVE",
AR592="Projet OCM (HUAWEI)","PLANNED WORKS",
AR592="Projet OCM (NOKIA)","PLANNED WORKS",
AR592="ACCESS-ISSUE","ACCESS-ISSUE",
AR592="Projet OCM (ZTE, NOKIA, autres projets)","PLANNED WORKS",
AR592="No root CAuse","No root cause",
AR592="ODU HS","ACTIVE",
AR592="IP &amp; VLAN","ACTIVE",
AR592="Warehouse HUAWEI","SPARE-ISSUE",
AR592="SPARE-HS","SPARE-ISSUE",
AR592="Power Telco","ACTIVE", AR592="no impacts","no impacts"
),"")</f>
        <v>No root cause</v>
      </c>
      <c r="AT592" s="99" t="s">
        <v>5661</v>
      </c>
      <c r="AU592" s="99" t="s">
        <v>4533</v>
      </c>
      <c r="AW592" s="17"/>
      <c r="AX592" s="17" t="s">
        <v>5536</v>
      </c>
      <c r="AY592" s="17"/>
      <c r="AZ592" s="17" t="s">
        <v>5536</v>
      </c>
      <c r="BA592" s="7"/>
      <c r="BC592" s="18"/>
      <c r="BD592" s="18"/>
      <c r="BE592" s="18"/>
      <c r="BF592" s="18"/>
      <c r="BG592" s="18"/>
      <c r="BH592" s="18"/>
      <c r="BI592" s="18"/>
      <c r="BJ592" s="18"/>
      <c r="BK592" s="18"/>
      <c r="BM592" s="18"/>
      <c r="BN592" s="18"/>
      <c r="BO592" s="18"/>
      <c r="BP592" s="9" t="s">
        <v>5661</v>
      </c>
      <c r="BQ592" s="14"/>
      <c r="BR592" s="102" t="s">
        <v>5536</v>
      </c>
      <c r="BS592" s="14"/>
      <c r="BT592" s="14"/>
      <c r="BU592" s="9"/>
      <c r="BV592" s="9"/>
      <c r="BW592" s="9"/>
    </row>
    <row r="593" spans="1:75" x14ac:dyDescent="0.35">
      <c r="A593" s="1" t="s">
        <v>2045</v>
      </c>
      <c r="B593" s="1" t="s">
        <v>2046</v>
      </c>
      <c r="C593" s="3" t="s">
        <v>51</v>
      </c>
      <c r="D593" s="1" t="s">
        <v>11</v>
      </c>
      <c r="E593" s="1" t="s">
        <v>12</v>
      </c>
      <c r="F593" s="3" t="s">
        <v>51</v>
      </c>
      <c r="G593" s="1" t="s">
        <v>2045</v>
      </c>
      <c r="H593" s="29" t="s">
        <v>5588</v>
      </c>
      <c r="I593" s="27">
        <v>7.6193945356098887</v>
      </c>
      <c r="J593" s="27">
        <v>2.487083836282542</v>
      </c>
      <c r="K593" s="27">
        <v>3.0838455567826091</v>
      </c>
      <c r="L593" s="27">
        <v>3.4806334331606963</v>
      </c>
      <c r="M593" s="27">
        <v>4.7175982730377894</v>
      </c>
      <c r="N593" s="27">
        <v>4.8050233552615955</v>
      </c>
      <c r="O593" s="27">
        <v>2.4969109644370954E-4</v>
      </c>
      <c r="P593" s="27">
        <v>2.7204000744305635E-4</v>
      </c>
      <c r="Q593" s="27">
        <v>2.8536125307833079E-4</v>
      </c>
      <c r="R593" s="27">
        <v>0.79751920651254238</v>
      </c>
      <c r="S593" s="80">
        <v>0.90024481611658191</v>
      </c>
      <c r="T593" s="80">
        <v>13.424213758407458</v>
      </c>
      <c r="U593" s="80">
        <v>18.684958431911163</v>
      </c>
      <c r="V593" s="80">
        <v>10.761561411168469</v>
      </c>
      <c r="W593" s="80">
        <v>7.6194308184446111</v>
      </c>
      <c r="X593" s="80">
        <v>2.8448937882794834</v>
      </c>
      <c r="Y593" s="80">
        <v>2.4969109644359369E-4</v>
      </c>
      <c r="Z593" s="80">
        <v>3.6641380314366909</v>
      </c>
      <c r="AA593" s="80">
        <v>0.85353520062834964</v>
      </c>
      <c r="AB593" s="80">
        <v>2.1853023120391708E-4</v>
      </c>
      <c r="AC593" s="80">
        <v>8.1647292120766934</v>
      </c>
      <c r="AD593" s="80">
        <v>8.1647292120766934</v>
      </c>
      <c r="AE593" s="80">
        <v>2.8987426007180358E-4</v>
      </c>
      <c r="AF593" s="80">
        <v>3.0319633139571381E-4</v>
      </c>
      <c r="AG593" s="80"/>
      <c r="AH593" s="80">
        <v>2.3185601812623967E-4</v>
      </c>
      <c r="AI593" s="80">
        <v>2.0510340065003851E-3</v>
      </c>
      <c r="AJ593" s="80">
        <v>0</v>
      </c>
      <c r="AK593" s="80">
        <v>5.0469890619532489E-3</v>
      </c>
      <c r="AL593" s="80">
        <v>6.8400650517490096E-4</v>
      </c>
      <c r="AM593" s="80">
        <v>2.0510340065003851E-3</v>
      </c>
      <c r="AN593" s="41" t="s">
        <v>5591</v>
      </c>
      <c r="AO593" s="41"/>
      <c r="AP593" s="40" t="str" cm="1">
        <f t="array" ref="AP593">IFERROR(_xlfn.IFS(
AR593="MPR ISSUE","PDH",
AR593="BSS Hardware Issue","BSS",
AR593="Sites strategiques, MLL, Pylone, etc.","ENVTECH",
AR593="AKTIVCO DEFAUT GE &amp; POWER Cabinet","AKTIVCO",
AR593="AKTIVCO Coupure ENEO &amp; Baisse de tension","AKTIVCO GRID ONLY",
AR593="Coupure ENEO &amp; Baisse de tension","IHS GRID ONLY",
AR593="Defaut GE &amp; POWER Cabinet","IHS",
AR593="Sharing","Partners",
AR593="Sites strategiques &amp; DataCenter","SST &amp; DC",
AR593="Exclu","Exclu",
AR593="SAT","SAT",
AR593="SPARE-ISSUE","SPARE-ISSUE",
AR593="Fiber CAmtel","TRANS_FO_CAMTEL",
AR593="Fiber AOF","Fiber AOF",
AR593="Projet OCM (HUAWEI)","TRAVAUX-HUAWEI",
AR593="Projet OCM (NOKIA)","TRAVAUX-NOKIA",
AR593="ACCESS-ISSUE","ACCESS-ISSUE",
AR593="Projet OCM (ZTE, NOKIA, autres projets)","TRAVAUX OCM",
AR593="No root CAuse","No root cause",
AR593="ODU HS","PDH",
AR593="IP &amp; VLAN","PDH",
AR593="Warehouse HUAWEI","SPARE-ISSUE",
AR593="SPARE-HS","SPARE-ISSUE",
AR593="Power Telco","BSS",AR593="no impacts","no impacts"
),"")</f>
        <v>No root cause</v>
      </c>
      <c r="AQ593" s="40" t="str" cm="1">
        <f t="array" ref="AQ593">IFERROR(_xlfn.IFS(
AR593="MPR ISSUE","TX ISSUE",
AR593="BSS Hardware Issue","RAN ISSUE",
AR593="Sites strategiques, MLL, Pylone, etc.","ENVTECH",
AR593="AKTIVCO DEFAUT GE &amp; POWER Cabinet","POWER ISSUE",
AR593="AKTIVCO Coupure ENEO &amp; Baisse de tension","POWER ISSUE",
AR593="Coupure ENEO &amp; Baisse de tension","POWER ISSUE",
AR593="Defaut GE &amp; POWER Cabinet","POWER ISSUE",
AR593="Sharing","POWER ISSUE",
AR593="Sites strategiques &amp; DataCenter","POWER ISSUE",
AR593="Exclu","Exclu",
AR593="SAT","TX ISSUE",
AR593="SPARE-ISSUE","SPARE-ISSUE",
AR593="Fiber CAmtel","TX ISSUE",
AR593="Fiber AOF","TX ISSUE",
AR593="Projet OCM (HUAWEI)","TRAVAUX-HUAWEI",
AR593="Projet OCM (NOKIA)","TRAVAUX -NOKIA",
AR593="ACCESS-ISSUE","ACCESS-ISSUE",
AR593="Projet OCM (ZTE, NOKIA, autres projets)","TRAVAUX OCM",
AR593="No root CAuse","No root cause",
AR593="ODU HS","TX ISSUE",
AR593="IP &amp; VLAN","TX ISSUE",
AR593="Warehouse HUAWEI","SPARE-ISSUE",
AR593="SPARE-HS","SPARE-ISSUE",
AR593="Power Telco","RAN ISSUE",AR593="no impacts","no impacts"
),"")</f>
        <v>No root cause</v>
      </c>
      <c r="AR593" s="59" t="s">
        <v>5343</v>
      </c>
      <c r="AS593" s="40" t="str" cm="1">
        <f t="array" ref="AS593">IFERROR(_xlfn.IFS(
AR593="MPR ISSUE","ACTIVE",
AR593="BSS Hardware Issue","ACTIVE",
AR593="Sites strategiques, MLL, Pylone, etc.","PASSIVE",
AR593="AKTIVCO DEFAUT GE &amp; POWER Cabinet","PASSIVE",
AR593="AKTIVCO Coupure ENEO &amp; Baisse de tension","PASSIVE",
AR593="Coupure ENEO &amp; Baisse de tension","PASSIVE",
AR593="Defaut GE &amp; POWER Cabinet","PASSIVE",
AR593="Sharing","PASSIVE",
AR593="Sites strategiques &amp; DataCenter","PASSIVE",
AR593="Exclu","Exclu",
AR593="SAT","ACTIVE",
AR593="SPARE-ISSUE","SPARE-ISSUE",
AR593="Fiber CAmtel","ACTIVE",
AR593="Fiber AOF","ACTIVE",
AR593="Projet OCM (HUAWEI)","PLANNED WORKS",
AR593="Projet OCM (NOKIA)","PLANNED WORKS",
AR593="ACCESS-ISSUE","ACCESS-ISSUE",
AR593="Projet OCM (ZTE, NOKIA, autres projets)","PLANNED WORKS",
AR593="No root CAuse","No root cause",
AR593="ODU HS","ACTIVE",
AR593="IP &amp; VLAN","ACTIVE",
AR593="Warehouse HUAWEI","SPARE-ISSUE",
AR593="SPARE-HS","SPARE-ISSUE",
AR593="Power Telco","ACTIVE", AR593="no impacts","no impacts"
),"")</f>
        <v>No root cause</v>
      </c>
      <c r="AT593" s="99" t="s">
        <v>5661</v>
      </c>
      <c r="AU593" s="99" t="s">
        <v>2046</v>
      </c>
      <c r="AW593" s="17"/>
      <c r="AX593" s="17" t="s">
        <v>5536</v>
      </c>
      <c r="AY593" s="17"/>
      <c r="AZ593" s="17" t="s">
        <v>5536</v>
      </c>
      <c r="BA593" s="7"/>
      <c r="BC593" s="18"/>
      <c r="BD593" s="18"/>
      <c r="BE593" s="18"/>
      <c r="BF593" s="18"/>
      <c r="BG593" s="18"/>
      <c r="BH593" s="18"/>
      <c r="BI593" s="18"/>
      <c r="BJ593" s="18"/>
      <c r="BK593" s="18"/>
      <c r="BM593" s="18"/>
      <c r="BN593" s="18"/>
      <c r="BO593" s="18"/>
      <c r="BP593" s="9" t="s">
        <v>5661</v>
      </c>
      <c r="BQ593" s="14"/>
      <c r="BR593" s="102" t="s">
        <v>5536</v>
      </c>
      <c r="BS593" s="14"/>
      <c r="BT593" s="14"/>
      <c r="BU593" s="9"/>
      <c r="BV593" s="9"/>
      <c r="BW593" s="9"/>
    </row>
    <row r="594" spans="1:75" x14ac:dyDescent="0.35">
      <c r="A594" s="1" t="s">
        <v>4325</v>
      </c>
      <c r="B594" s="8" t="s">
        <v>4326</v>
      </c>
      <c r="C594" s="3" t="s">
        <v>38</v>
      </c>
      <c r="D594" s="1" t="s">
        <v>21</v>
      </c>
      <c r="E594" s="1" t="s">
        <v>36</v>
      </c>
      <c r="F594" s="3" t="s">
        <v>37</v>
      </c>
      <c r="G594" s="1" t="s">
        <v>38</v>
      </c>
      <c r="H594" s="30" t="s">
        <v>5587</v>
      </c>
      <c r="I594" s="27">
        <v>0</v>
      </c>
      <c r="J594" s="27">
        <v>0</v>
      </c>
      <c r="K594" s="27">
        <v>0</v>
      </c>
      <c r="L594" s="27">
        <v>0</v>
      </c>
      <c r="M594" s="27">
        <v>0</v>
      </c>
      <c r="N594" s="27">
        <v>0</v>
      </c>
      <c r="O594" s="27">
        <v>0</v>
      </c>
      <c r="P594" s="27">
        <v>0</v>
      </c>
      <c r="Q594" s="27">
        <v>12.667132518912316</v>
      </c>
      <c r="R594" s="27">
        <v>0</v>
      </c>
      <c r="S594" s="80">
        <v>3.0497983922746955E-2</v>
      </c>
      <c r="T594" s="80">
        <v>0</v>
      </c>
      <c r="U594" s="80">
        <v>0</v>
      </c>
      <c r="V594" s="80">
        <v>0</v>
      </c>
      <c r="W594" s="80">
        <v>0</v>
      </c>
      <c r="X594" s="80">
        <v>0</v>
      </c>
      <c r="Y594" s="80">
        <v>0</v>
      </c>
      <c r="Z594" s="80">
        <v>0</v>
      </c>
      <c r="AA594" s="80">
        <v>8.4977192501847725</v>
      </c>
      <c r="AB594" s="80">
        <v>0</v>
      </c>
      <c r="AC594" s="80">
        <v>0</v>
      </c>
      <c r="AD594" s="80">
        <v>0</v>
      </c>
      <c r="AE594" s="80">
        <v>6.6597430892638565</v>
      </c>
      <c r="AF594" s="80">
        <v>0</v>
      </c>
      <c r="AG594" s="80"/>
      <c r="AH594" s="80">
        <v>0</v>
      </c>
      <c r="AI594" s="80">
        <v>1.9796936932307422E-3</v>
      </c>
      <c r="AJ594" s="80">
        <v>0</v>
      </c>
      <c r="AK594" s="80">
        <v>0</v>
      </c>
      <c r="AL594" s="80">
        <v>3.7962361037234501E-3</v>
      </c>
      <c r="AM594" s="80">
        <v>1.9796936932307422E-3</v>
      </c>
      <c r="AN594" s="41" t="s">
        <v>5558</v>
      </c>
      <c r="AO594" s="41"/>
      <c r="AP594" s="40" t="str" cm="1">
        <f t="array" ref="AP594">IFERROR(_xlfn.IFS(
AR594="MPR ISSUE","PDH",
AR594="BSS Hardware Issue","BSS",
AR594="Sites strategiques, MLL, Pylone, etc.","ENVTECH",
AR594="AKTIVCO DEFAUT GE &amp; POWER Cabinet","AKTIVCO",
AR594="AKTIVCO Coupure ENEO &amp; Baisse de tension","AKTIVCO GRID ONLY",
AR594="Coupure ENEO &amp; Baisse de tension","IHS GRID ONLY",
AR594="Defaut GE &amp; POWER Cabinet","IHS",
AR594="Sharing","Partners",
AR594="Sites strategiques &amp; DataCenter","SST &amp; DC",
AR594="Exclu","Exclu",
AR594="SAT","SAT",
AR594="SPARE-ISSUE","SPARE-ISSUE",
AR594="Fiber CAmtel","TRANS_FO_CAMTEL",
AR594="Fiber AOF","Fiber AOF",
AR594="Projet OCM (HUAWEI)","TRAVAUX-HUAWEI",
AR594="Projet OCM (NOKIA)","TRAVAUX-NOKIA",
AR594="ACCESS-ISSUE","ACCESS-ISSUE",
AR594="Projet OCM (ZTE, NOKIA, autres projets)","TRAVAUX OCM",
AR594="No root CAuse","No root cause",
AR594="ODU HS","PDH",
AR594="IP &amp; VLAN","PDH",
AR594="Warehouse HUAWEI","SPARE-ISSUE",
AR594="SPARE-HS","SPARE-ISSUE",
AR594="Power Telco","BSS",AR594="no impacts","no impacts"
),"")</f>
        <v>No root cause</v>
      </c>
      <c r="AQ594" s="40" t="str" cm="1">
        <f t="array" ref="AQ594">IFERROR(_xlfn.IFS(
AR594="MPR ISSUE","TX ISSUE",
AR594="BSS Hardware Issue","RAN ISSUE",
AR594="Sites strategiques, MLL, Pylone, etc.","ENVTECH",
AR594="AKTIVCO DEFAUT GE &amp; POWER Cabinet","POWER ISSUE",
AR594="AKTIVCO Coupure ENEO &amp; Baisse de tension","POWER ISSUE",
AR594="Coupure ENEO &amp; Baisse de tension","POWER ISSUE",
AR594="Defaut GE &amp; POWER Cabinet","POWER ISSUE",
AR594="Sharing","POWER ISSUE",
AR594="Sites strategiques &amp; DataCenter","POWER ISSUE",
AR594="Exclu","Exclu",
AR594="SAT","TX ISSUE",
AR594="SPARE-ISSUE","SPARE-ISSUE",
AR594="Fiber CAmtel","TX ISSUE",
AR594="Fiber AOF","TX ISSUE",
AR594="Projet OCM (HUAWEI)","TRAVAUX-HUAWEI",
AR594="Projet OCM (NOKIA)","TRAVAUX -NOKIA",
AR594="ACCESS-ISSUE","ACCESS-ISSUE",
AR594="Projet OCM (ZTE, NOKIA, autres projets)","TRAVAUX OCM",
AR594="No root CAuse","No root cause",
AR594="ODU HS","TX ISSUE",
AR594="IP &amp; VLAN","TX ISSUE",
AR594="Warehouse HUAWEI","SPARE-ISSUE",
AR594="SPARE-HS","SPARE-ISSUE",
AR594="Power Telco","RAN ISSUE",AR594="no impacts","no impacts"
),"")</f>
        <v>No root cause</v>
      </c>
      <c r="AR594" s="59" t="s">
        <v>5343</v>
      </c>
      <c r="AS594" s="40" t="str" cm="1">
        <f t="array" ref="AS594">IFERROR(_xlfn.IFS(
AR594="MPR ISSUE","ACTIVE",
AR594="BSS Hardware Issue","ACTIVE",
AR594="Sites strategiques, MLL, Pylone, etc.","PASSIVE",
AR594="AKTIVCO DEFAUT GE &amp; POWER Cabinet","PASSIVE",
AR594="AKTIVCO Coupure ENEO &amp; Baisse de tension","PASSIVE",
AR594="Coupure ENEO &amp; Baisse de tension","PASSIVE",
AR594="Defaut GE &amp; POWER Cabinet","PASSIVE",
AR594="Sharing","PASSIVE",
AR594="Sites strategiques &amp; DataCenter","PASSIVE",
AR594="Exclu","Exclu",
AR594="SAT","ACTIVE",
AR594="SPARE-ISSUE","SPARE-ISSUE",
AR594="Fiber CAmtel","ACTIVE",
AR594="Fiber AOF","ACTIVE",
AR594="Projet OCM (HUAWEI)","PLANNED WORKS",
AR594="Projet OCM (NOKIA)","PLANNED WORKS",
AR594="ACCESS-ISSUE","ACCESS-ISSUE",
AR594="Projet OCM (ZTE, NOKIA, autres projets)","PLANNED WORKS",
AR594="No root CAuse","No root cause",
AR594="ODU HS","ACTIVE",
AR594="IP &amp; VLAN","ACTIVE",
AR594="Warehouse HUAWEI","SPARE-ISSUE",
AR594="SPARE-HS","SPARE-ISSUE",
AR594="Power Telco","ACTIVE", AR594="no impacts","no impacts"
),"")</f>
        <v>No root cause</v>
      </c>
      <c r="AT594" s="99" t="s">
        <v>5661</v>
      </c>
      <c r="AU594" s="99" t="s">
        <v>4326</v>
      </c>
      <c r="AW594" s="17"/>
      <c r="AX594" s="17" t="s">
        <v>5536</v>
      </c>
      <c r="AY594" s="17"/>
      <c r="AZ594" s="17" t="s">
        <v>5536</v>
      </c>
      <c r="BA594" s="7"/>
      <c r="BC594" s="18"/>
      <c r="BD594" s="18"/>
      <c r="BE594" s="18"/>
      <c r="BF594" s="18"/>
      <c r="BG594" s="18"/>
      <c r="BH594" s="18"/>
      <c r="BI594" s="18"/>
      <c r="BJ594" s="18"/>
      <c r="BK594" s="18"/>
      <c r="BM594" s="18"/>
      <c r="BN594" s="18"/>
      <c r="BO594" s="18"/>
      <c r="BP594" s="9" t="s">
        <v>5661</v>
      </c>
      <c r="BQ594" s="14"/>
      <c r="BR594" s="102" t="s">
        <v>5536</v>
      </c>
      <c r="BS594" s="14"/>
      <c r="BT594" s="14"/>
      <c r="BU594" s="9"/>
      <c r="BV594" s="9"/>
      <c r="BW594" s="9"/>
    </row>
    <row r="595" spans="1:75" x14ac:dyDescent="0.35">
      <c r="A595" s="1" t="s">
        <v>5576</v>
      </c>
      <c r="B595" s="8" t="s">
        <v>2567</v>
      </c>
      <c r="C595" s="3" t="s">
        <v>38</v>
      </c>
      <c r="D595" s="1" t="s">
        <v>11</v>
      </c>
      <c r="E595" s="1" t="s">
        <v>12</v>
      </c>
      <c r="F595" s="3" t="s">
        <v>37</v>
      </c>
      <c r="G595" s="1" t="s">
        <v>38</v>
      </c>
      <c r="H595" s="30" t="s">
        <v>5587</v>
      </c>
      <c r="I595" s="27">
        <v>0</v>
      </c>
      <c r="J595" s="27">
        <v>0</v>
      </c>
      <c r="K595" s="27">
        <v>0.17203716544960049</v>
      </c>
      <c r="L595" s="27">
        <v>0.28441599392751243</v>
      </c>
      <c r="M595" s="27">
        <v>4.7407956727819585</v>
      </c>
      <c r="N595" s="27">
        <v>4.3603912873502209</v>
      </c>
      <c r="O595" s="27">
        <v>2.6021022563514284</v>
      </c>
      <c r="P595" s="27">
        <v>3.589238171062656</v>
      </c>
      <c r="Q595" s="27">
        <v>9.1043794391509927</v>
      </c>
      <c r="R595" s="27">
        <v>11.071891773891156</v>
      </c>
      <c r="S595" s="80">
        <v>6.0526191882613789</v>
      </c>
      <c r="T595" s="80">
        <v>0</v>
      </c>
      <c r="U595" s="80">
        <v>0</v>
      </c>
      <c r="V595" s="80">
        <v>0</v>
      </c>
      <c r="W595" s="80">
        <v>0</v>
      </c>
      <c r="X595" s="80">
        <v>4.7207490447532043</v>
      </c>
      <c r="Y595" s="80">
        <v>11.97407921057663</v>
      </c>
      <c r="Z595" s="80">
        <v>0</v>
      </c>
      <c r="AA595" s="80">
        <v>0</v>
      </c>
      <c r="AB595" s="80">
        <v>0</v>
      </c>
      <c r="AC595" s="80">
        <v>0</v>
      </c>
      <c r="AD595" s="80">
        <v>0</v>
      </c>
      <c r="AE595" s="80">
        <v>0</v>
      </c>
      <c r="AF595" s="80">
        <v>5.4200803006566066E-2</v>
      </c>
      <c r="AG595" s="80"/>
      <c r="AH595" s="80">
        <v>0</v>
      </c>
      <c r="AI595" s="80">
        <v>1.8905183016440336E-3</v>
      </c>
      <c r="AJ595" s="80">
        <v>0</v>
      </c>
      <c r="AK595" s="80">
        <v>0</v>
      </c>
      <c r="AL595" s="80">
        <v>3.6252344774301034E-3</v>
      </c>
      <c r="AM595" s="80">
        <v>1.8905183016440336E-3</v>
      </c>
      <c r="AN595" s="41" t="s">
        <v>5558</v>
      </c>
      <c r="AO595" s="41"/>
      <c r="AP595" s="40" t="str" cm="1">
        <f t="array" ref="AP595">IFERROR(_xlfn.IFS(
AR595="MPR ISSUE","PDH",
AR595="BSS Hardware Issue","BSS",
AR595="Sites strategiques, MLL, Pylone, etc.","ENVTECH",
AR595="AKTIVCO DEFAUT GE &amp; POWER Cabinet","AKTIVCO",
AR595="AKTIVCO Coupure ENEO &amp; Baisse de tension","AKTIVCO GRID ONLY",
AR595="Coupure ENEO &amp; Baisse de tension","IHS GRID ONLY",
AR595="Defaut GE &amp; POWER Cabinet","IHS",
AR595="Sharing","Partners",
AR595="Sites strategiques &amp; DataCenter","SST &amp; DC",
AR595="Exclu","Exclu",
AR595="SAT","SAT",
AR595="SPARE-ISSUE","SPARE-ISSUE",
AR595="Fiber CAmtel","TRANS_FO_CAMTEL",
AR595="Fiber AOF","Fiber AOF",
AR595="Projet OCM (HUAWEI)","TRAVAUX-HUAWEI",
AR595="Projet OCM (NOKIA)","TRAVAUX-NOKIA",
AR595="ACCESS-ISSUE","ACCESS-ISSUE",
AR595="Projet OCM (ZTE, NOKIA, autres projets)","TRAVAUX OCM",
AR595="No root CAuse","No root cause",
AR595="ODU HS","PDH",
AR595="IP &amp; VLAN","PDH",
AR595="Warehouse HUAWEI","SPARE-ISSUE",
AR595="SPARE-HS","SPARE-ISSUE",
AR595="Power Telco","BSS",AR595="no impacts","no impacts"
),"")</f>
        <v>No root cause</v>
      </c>
      <c r="AQ595" s="40" t="str" cm="1">
        <f t="array" ref="AQ595">IFERROR(_xlfn.IFS(
AR595="MPR ISSUE","TX ISSUE",
AR595="BSS Hardware Issue","RAN ISSUE",
AR595="Sites strategiques, MLL, Pylone, etc.","ENVTECH",
AR595="AKTIVCO DEFAUT GE &amp; POWER Cabinet","POWER ISSUE",
AR595="AKTIVCO Coupure ENEO &amp; Baisse de tension","POWER ISSUE",
AR595="Coupure ENEO &amp; Baisse de tension","POWER ISSUE",
AR595="Defaut GE &amp; POWER Cabinet","POWER ISSUE",
AR595="Sharing","POWER ISSUE",
AR595="Sites strategiques &amp; DataCenter","POWER ISSUE",
AR595="Exclu","Exclu",
AR595="SAT","TX ISSUE",
AR595="SPARE-ISSUE","SPARE-ISSUE",
AR595="Fiber CAmtel","TX ISSUE",
AR595="Fiber AOF","TX ISSUE",
AR595="Projet OCM (HUAWEI)","TRAVAUX-HUAWEI",
AR595="Projet OCM (NOKIA)","TRAVAUX -NOKIA",
AR595="ACCESS-ISSUE","ACCESS-ISSUE",
AR595="Projet OCM (ZTE, NOKIA, autres projets)","TRAVAUX OCM",
AR595="No root CAuse","No root cause",
AR595="ODU HS","TX ISSUE",
AR595="IP &amp; VLAN","TX ISSUE",
AR595="Warehouse HUAWEI","SPARE-ISSUE",
AR595="SPARE-HS","SPARE-ISSUE",
AR595="Power Telco","RAN ISSUE",AR595="no impacts","no impacts"
),"")</f>
        <v>No root cause</v>
      </c>
      <c r="AR595" s="59" t="s">
        <v>5343</v>
      </c>
      <c r="AS595" s="40" t="str" cm="1">
        <f t="array" ref="AS595">IFERROR(_xlfn.IFS(
AR595="MPR ISSUE","ACTIVE",
AR595="BSS Hardware Issue","ACTIVE",
AR595="Sites strategiques, MLL, Pylone, etc.","PASSIVE",
AR595="AKTIVCO DEFAUT GE &amp; POWER Cabinet","PASSIVE",
AR595="AKTIVCO Coupure ENEO &amp; Baisse de tension","PASSIVE",
AR595="Coupure ENEO &amp; Baisse de tension","PASSIVE",
AR595="Defaut GE &amp; POWER Cabinet","PASSIVE",
AR595="Sharing","PASSIVE",
AR595="Sites strategiques &amp; DataCenter","PASSIVE",
AR595="Exclu","Exclu",
AR595="SAT","ACTIVE",
AR595="SPARE-ISSUE","SPARE-ISSUE",
AR595="Fiber CAmtel","ACTIVE",
AR595="Fiber AOF","ACTIVE",
AR595="Projet OCM (HUAWEI)","PLANNED WORKS",
AR595="Projet OCM (NOKIA)","PLANNED WORKS",
AR595="ACCESS-ISSUE","ACCESS-ISSUE",
AR595="Projet OCM (ZTE, NOKIA, autres projets)","PLANNED WORKS",
AR595="No root CAuse","No root cause",
AR595="ODU HS","ACTIVE",
AR595="IP &amp; VLAN","ACTIVE",
AR595="Warehouse HUAWEI","SPARE-ISSUE",
AR595="SPARE-HS","SPARE-ISSUE",
AR595="Power Telco","ACTIVE", AR595="no impacts","no impacts"
),"")</f>
        <v>No root cause</v>
      </c>
      <c r="AT595" s="99" t="s">
        <v>5661</v>
      </c>
      <c r="AU595" s="99" t="s">
        <v>2567</v>
      </c>
      <c r="AW595" s="17"/>
      <c r="AX595" s="17" t="s">
        <v>5536</v>
      </c>
      <c r="AY595" s="17"/>
      <c r="AZ595" s="17" t="s">
        <v>5536</v>
      </c>
      <c r="BA595" s="7"/>
      <c r="BC595" s="18"/>
      <c r="BD595" s="18"/>
      <c r="BE595" s="18"/>
      <c r="BF595" s="18"/>
      <c r="BG595" s="18"/>
      <c r="BH595" s="18"/>
      <c r="BI595" s="18"/>
      <c r="BJ595" s="18"/>
      <c r="BK595" s="18"/>
      <c r="BM595" s="18"/>
      <c r="BN595" s="18"/>
      <c r="BO595" s="18"/>
      <c r="BP595" s="9" t="s">
        <v>5661</v>
      </c>
      <c r="BQ595" s="14"/>
      <c r="BR595" s="102" t="s">
        <v>5536</v>
      </c>
      <c r="BS595" s="14"/>
      <c r="BT595" s="14"/>
      <c r="BU595" s="9"/>
      <c r="BV595" s="9"/>
      <c r="BW595" s="9"/>
    </row>
    <row r="596" spans="1:75" x14ac:dyDescent="0.35">
      <c r="A596" s="1" t="s">
        <v>768</v>
      </c>
      <c r="B596" s="8" t="s">
        <v>769</v>
      </c>
      <c r="C596" s="3" t="s">
        <v>38</v>
      </c>
      <c r="D596" s="1" t="s">
        <v>21</v>
      </c>
      <c r="E596" s="1" t="s">
        <v>125</v>
      </c>
      <c r="F596" s="3" t="s">
        <v>37</v>
      </c>
      <c r="G596" s="1" t="s">
        <v>38</v>
      </c>
      <c r="H596" s="30" t="s">
        <v>5587</v>
      </c>
      <c r="I596" s="27">
        <v>0</v>
      </c>
      <c r="J596" s="27">
        <v>0</v>
      </c>
      <c r="K596" s="27">
        <v>0</v>
      </c>
      <c r="L596" s="27">
        <v>0</v>
      </c>
      <c r="M596" s="27">
        <v>0</v>
      </c>
      <c r="N596" s="27">
        <v>0</v>
      </c>
      <c r="O596" s="27">
        <v>0</v>
      </c>
      <c r="P596" s="27">
        <v>6.2003828121210054</v>
      </c>
      <c r="Q596" s="27">
        <v>0</v>
      </c>
      <c r="R596" s="27">
        <v>0</v>
      </c>
      <c r="S596" s="80">
        <v>0</v>
      </c>
      <c r="T596" s="80">
        <v>0</v>
      </c>
      <c r="U596" s="80">
        <v>3.4735955232526607</v>
      </c>
      <c r="V596" s="80">
        <v>0</v>
      </c>
      <c r="W596" s="80">
        <v>0</v>
      </c>
      <c r="X596" s="80">
        <v>7.774346308709509</v>
      </c>
      <c r="Y596" s="80">
        <v>0</v>
      </c>
      <c r="Z596" s="80">
        <v>0</v>
      </c>
      <c r="AA596" s="80">
        <v>0</v>
      </c>
      <c r="AB596" s="80">
        <v>3.5993684955469361</v>
      </c>
      <c r="AC596" s="80">
        <v>1.2127853255829973E-3</v>
      </c>
      <c r="AD596" s="80">
        <v>1.2127853255829973E-3</v>
      </c>
      <c r="AE596" s="80">
        <v>0</v>
      </c>
      <c r="AF596" s="80">
        <v>0</v>
      </c>
      <c r="AG596" s="80"/>
      <c r="AH596" s="80">
        <v>0</v>
      </c>
      <c r="AI596" s="80">
        <v>1.8905183016440334E-3</v>
      </c>
      <c r="AJ596" s="80">
        <v>0</v>
      </c>
      <c r="AK596" s="80">
        <v>0</v>
      </c>
      <c r="AL596" s="80">
        <v>3.625234477430103E-3</v>
      </c>
      <c r="AM596" s="80">
        <v>1.8905183016440334E-3</v>
      </c>
      <c r="AN596" s="41" t="s">
        <v>5558</v>
      </c>
      <c r="AO596" s="41"/>
      <c r="AP596" s="40" t="str" cm="1">
        <f t="array" ref="AP596">IFERROR(_xlfn.IFS(
AR596="MPR ISSUE","PDH",
AR596="BSS Hardware Issue","BSS",
AR596="Sites strategiques, MLL, Pylone, etc.","ENVTECH",
AR596="AKTIVCO DEFAUT GE &amp; POWER Cabinet","AKTIVCO",
AR596="AKTIVCO Coupure ENEO &amp; Baisse de tension","AKTIVCO GRID ONLY",
AR596="Coupure ENEO &amp; Baisse de tension","IHS GRID ONLY",
AR596="Defaut GE &amp; POWER Cabinet","IHS",
AR596="Sharing","Partners",
AR596="Sites strategiques &amp; DataCenter","SST &amp; DC",
AR596="Exclu","Exclu",
AR596="SAT","SAT",
AR596="SPARE-ISSUE","SPARE-ISSUE",
AR596="Fiber CAmtel","TRANS_FO_CAMTEL",
AR596="Fiber AOF","Fiber AOF",
AR596="Projet OCM (HUAWEI)","TRAVAUX-HUAWEI",
AR596="Projet OCM (NOKIA)","TRAVAUX-NOKIA",
AR596="ACCESS-ISSUE","ACCESS-ISSUE",
AR596="Projet OCM (ZTE, NOKIA, autres projets)","TRAVAUX OCM",
AR596="No root CAuse","No root cause",
AR596="ODU HS","PDH",
AR596="IP &amp; VLAN","PDH",
AR596="Warehouse HUAWEI","SPARE-ISSUE",
AR596="SPARE-HS","SPARE-ISSUE",
AR596="Power Telco","BSS",AR596="no impacts","no impacts"
),"")</f>
        <v>No root cause</v>
      </c>
      <c r="AQ596" s="40" t="str" cm="1">
        <f t="array" ref="AQ596">IFERROR(_xlfn.IFS(
AR596="MPR ISSUE","TX ISSUE",
AR596="BSS Hardware Issue","RAN ISSUE",
AR596="Sites strategiques, MLL, Pylone, etc.","ENVTECH",
AR596="AKTIVCO DEFAUT GE &amp; POWER Cabinet","POWER ISSUE",
AR596="AKTIVCO Coupure ENEO &amp; Baisse de tension","POWER ISSUE",
AR596="Coupure ENEO &amp; Baisse de tension","POWER ISSUE",
AR596="Defaut GE &amp; POWER Cabinet","POWER ISSUE",
AR596="Sharing","POWER ISSUE",
AR596="Sites strategiques &amp; DataCenter","POWER ISSUE",
AR596="Exclu","Exclu",
AR596="SAT","TX ISSUE",
AR596="SPARE-ISSUE","SPARE-ISSUE",
AR596="Fiber CAmtel","TX ISSUE",
AR596="Fiber AOF","TX ISSUE",
AR596="Projet OCM (HUAWEI)","TRAVAUX-HUAWEI",
AR596="Projet OCM (NOKIA)","TRAVAUX -NOKIA",
AR596="ACCESS-ISSUE","ACCESS-ISSUE",
AR596="Projet OCM (ZTE, NOKIA, autres projets)","TRAVAUX OCM",
AR596="No root CAuse","No root cause",
AR596="ODU HS","TX ISSUE",
AR596="IP &amp; VLAN","TX ISSUE",
AR596="Warehouse HUAWEI","SPARE-ISSUE",
AR596="SPARE-HS","SPARE-ISSUE",
AR596="Power Telco","RAN ISSUE",AR596="no impacts","no impacts"
),"")</f>
        <v>No root cause</v>
      </c>
      <c r="AR596" s="59" t="s">
        <v>5343</v>
      </c>
      <c r="AS596" s="40" t="str" cm="1">
        <f t="array" ref="AS596">IFERROR(_xlfn.IFS(
AR596="MPR ISSUE","ACTIVE",
AR596="BSS Hardware Issue","ACTIVE",
AR596="Sites strategiques, MLL, Pylone, etc.","PASSIVE",
AR596="AKTIVCO DEFAUT GE &amp; POWER Cabinet","PASSIVE",
AR596="AKTIVCO Coupure ENEO &amp; Baisse de tension","PASSIVE",
AR596="Coupure ENEO &amp; Baisse de tension","PASSIVE",
AR596="Defaut GE &amp; POWER Cabinet","PASSIVE",
AR596="Sharing","PASSIVE",
AR596="Sites strategiques &amp; DataCenter","PASSIVE",
AR596="Exclu","Exclu",
AR596="SAT","ACTIVE",
AR596="SPARE-ISSUE","SPARE-ISSUE",
AR596="Fiber CAmtel","ACTIVE",
AR596="Fiber AOF","ACTIVE",
AR596="Projet OCM (HUAWEI)","PLANNED WORKS",
AR596="Projet OCM (NOKIA)","PLANNED WORKS",
AR596="ACCESS-ISSUE","ACCESS-ISSUE",
AR596="Projet OCM (ZTE, NOKIA, autres projets)","PLANNED WORKS",
AR596="No root CAuse","No root cause",
AR596="ODU HS","ACTIVE",
AR596="IP &amp; VLAN","ACTIVE",
AR596="Warehouse HUAWEI","SPARE-ISSUE",
AR596="SPARE-HS","SPARE-ISSUE",
AR596="Power Telco","ACTIVE", AR596="no impacts","no impacts"
),"")</f>
        <v>No root cause</v>
      </c>
      <c r="AT596" s="99" t="s">
        <v>5661</v>
      </c>
      <c r="AU596" s="99" t="s">
        <v>769</v>
      </c>
      <c r="AW596" s="17"/>
      <c r="AX596" s="17" t="s">
        <v>5536</v>
      </c>
      <c r="AY596" s="17"/>
      <c r="AZ596" s="17" t="s">
        <v>5536</v>
      </c>
      <c r="BA596" s="7"/>
      <c r="BC596" s="18"/>
      <c r="BD596" s="18"/>
      <c r="BE596" s="18"/>
      <c r="BF596" s="18"/>
      <c r="BG596" s="18"/>
      <c r="BH596" s="18"/>
      <c r="BI596" s="18"/>
      <c r="BJ596" s="18"/>
      <c r="BK596" s="18"/>
      <c r="BM596" s="18"/>
      <c r="BN596" s="18"/>
      <c r="BO596" s="18"/>
      <c r="BP596" s="9" t="s">
        <v>5661</v>
      </c>
      <c r="BQ596" s="14"/>
      <c r="BR596" s="102" t="s">
        <v>5536</v>
      </c>
      <c r="BS596" s="14"/>
      <c r="BT596" s="14"/>
      <c r="BU596" s="9"/>
      <c r="BV596" s="9"/>
      <c r="BW596" s="9"/>
    </row>
    <row r="597" spans="1:75" x14ac:dyDescent="0.35">
      <c r="A597" s="1" t="s">
        <v>3196</v>
      </c>
      <c r="B597" s="8" t="s">
        <v>3197</v>
      </c>
      <c r="C597" s="3" t="s">
        <v>38</v>
      </c>
      <c r="D597" s="1" t="s">
        <v>11</v>
      </c>
      <c r="E597" s="1" t="s">
        <v>12</v>
      </c>
      <c r="F597" s="3" t="s">
        <v>37</v>
      </c>
      <c r="G597" s="1" t="s">
        <v>38</v>
      </c>
      <c r="H597" s="30" t="s">
        <v>5587</v>
      </c>
      <c r="I597" s="27">
        <v>0</v>
      </c>
      <c r="J597" s="27">
        <v>0</v>
      </c>
      <c r="K597" s="27">
        <v>0</v>
      </c>
      <c r="L597" s="27">
        <v>0</v>
      </c>
      <c r="M597" s="27">
        <v>1.1664141219576867E-2</v>
      </c>
      <c r="N597" s="27">
        <v>0</v>
      </c>
      <c r="O597" s="27">
        <v>0</v>
      </c>
      <c r="P597" s="27">
        <v>0</v>
      </c>
      <c r="Q597" s="27">
        <v>0</v>
      </c>
      <c r="R597" s="27">
        <v>0</v>
      </c>
      <c r="S597" s="80">
        <v>0</v>
      </c>
      <c r="T597" s="80">
        <v>0</v>
      </c>
      <c r="U597" s="80">
        <v>0</v>
      </c>
      <c r="V597" s="80">
        <v>0</v>
      </c>
      <c r="W597" s="80">
        <v>0</v>
      </c>
      <c r="X597" s="80">
        <v>0</v>
      </c>
      <c r="Y597" s="80">
        <v>0</v>
      </c>
      <c r="Z597" s="80">
        <v>0</v>
      </c>
      <c r="AA597" s="80">
        <v>0</v>
      </c>
      <c r="AB597" s="80">
        <v>0</v>
      </c>
      <c r="AC597" s="80">
        <v>0</v>
      </c>
      <c r="AD597" s="80">
        <v>0</v>
      </c>
      <c r="AE597" s="80">
        <v>0</v>
      </c>
      <c r="AF597" s="80">
        <v>0</v>
      </c>
      <c r="AG597" s="80"/>
      <c r="AH597" s="80">
        <v>0</v>
      </c>
      <c r="AI597" s="80">
        <v>1.8726832233265209E-3</v>
      </c>
      <c r="AJ597" s="80">
        <v>0</v>
      </c>
      <c r="AK597" s="80">
        <v>0</v>
      </c>
      <c r="AL597" s="80">
        <v>3.5910341521711063E-3</v>
      </c>
      <c r="AM597" s="80">
        <v>1.8726832233265209E-3</v>
      </c>
      <c r="AN597" s="41" t="s">
        <v>5558</v>
      </c>
      <c r="AO597" s="41"/>
      <c r="AP597" s="40" t="str" cm="1">
        <f t="array" ref="AP597">IFERROR(_xlfn.IFS(
AR597="MPR ISSUE","PDH",
AR597="BSS Hardware Issue","BSS",
AR597="Sites strategiques, MLL, Pylone, etc.","ENVTECH",
AR597="AKTIVCO DEFAUT GE &amp; POWER Cabinet","AKTIVCO",
AR597="AKTIVCO Coupure ENEO &amp; Baisse de tension","AKTIVCO GRID ONLY",
AR597="Coupure ENEO &amp; Baisse de tension","IHS GRID ONLY",
AR597="Defaut GE &amp; POWER Cabinet","IHS",
AR597="Sharing","Partners",
AR597="Sites strategiques &amp; DataCenter","SST &amp; DC",
AR597="Exclu","Exclu",
AR597="SAT","SAT",
AR597="SPARE-ISSUE","SPARE-ISSUE",
AR597="Fiber CAmtel","TRANS_FO_CAMTEL",
AR597="Fiber AOF","Fiber AOF",
AR597="Projet OCM (HUAWEI)","TRAVAUX-HUAWEI",
AR597="Projet OCM (NOKIA)","TRAVAUX-NOKIA",
AR597="ACCESS-ISSUE","ACCESS-ISSUE",
AR597="Projet OCM (ZTE, NOKIA, autres projets)","TRAVAUX OCM",
AR597="No root CAuse","No root cause",
AR597="ODU HS","PDH",
AR597="IP &amp; VLAN","PDH",
AR597="Warehouse HUAWEI","SPARE-ISSUE",
AR597="SPARE-HS","SPARE-ISSUE",
AR597="Power Telco","BSS",AR597="no impacts","no impacts"
),"")</f>
        <v>No root cause</v>
      </c>
      <c r="AQ597" s="40" t="str" cm="1">
        <f t="array" ref="AQ597">IFERROR(_xlfn.IFS(
AR597="MPR ISSUE","TX ISSUE",
AR597="BSS Hardware Issue","RAN ISSUE",
AR597="Sites strategiques, MLL, Pylone, etc.","ENVTECH",
AR597="AKTIVCO DEFAUT GE &amp; POWER Cabinet","POWER ISSUE",
AR597="AKTIVCO Coupure ENEO &amp; Baisse de tension","POWER ISSUE",
AR597="Coupure ENEO &amp; Baisse de tension","POWER ISSUE",
AR597="Defaut GE &amp; POWER Cabinet","POWER ISSUE",
AR597="Sharing","POWER ISSUE",
AR597="Sites strategiques &amp; DataCenter","POWER ISSUE",
AR597="Exclu","Exclu",
AR597="SAT","TX ISSUE",
AR597="SPARE-ISSUE","SPARE-ISSUE",
AR597="Fiber CAmtel","TX ISSUE",
AR597="Fiber AOF","TX ISSUE",
AR597="Projet OCM (HUAWEI)","TRAVAUX-HUAWEI",
AR597="Projet OCM (NOKIA)","TRAVAUX -NOKIA",
AR597="ACCESS-ISSUE","ACCESS-ISSUE",
AR597="Projet OCM (ZTE, NOKIA, autres projets)","TRAVAUX OCM",
AR597="No root CAuse","No root cause",
AR597="ODU HS","TX ISSUE",
AR597="IP &amp; VLAN","TX ISSUE",
AR597="Warehouse HUAWEI","SPARE-ISSUE",
AR597="SPARE-HS","SPARE-ISSUE",
AR597="Power Telco","RAN ISSUE",AR597="no impacts","no impacts"
),"")</f>
        <v>No root cause</v>
      </c>
      <c r="AR597" s="59" t="s">
        <v>5343</v>
      </c>
      <c r="AS597" s="40" t="str" cm="1">
        <f t="array" ref="AS597">IFERROR(_xlfn.IFS(
AR597="MPR ISSUE","ACTIVE",
AR597="BSS Hardware Issue","ACTIVE",
AR597="Sites strategiques, MLL, Pylone, etc.","PASSIVE",
AR597="AKTIVCO DEFAUT GE &amp; POWER Cabinet","PASSIVE",
AR597="AKTIVCO Coupure ENEO &amp; Baisse de tension","PASSIVE",
AR597="Coupure ENEO &amp; Baisse de tension","PASSIVE",
AR597="Defaut GE &amp; POWER Cabinet","PASSIVE",
AR597="Sharing","PASSIVE",
AR597="Sites strategiques &amp; DataCenter","PASSIVE",
AR597="Exclu","Exclu",
AR597="SAT","ACTIVE",
AR597="SPARE-ISSUE","SPARE-ISSUE",
AR597="Fiber CAmtel","ACTIVE",
AR597="Fiber AOF","ACTIVE",
AR597="Projet OCM (HUAWEI)","PLANNED WORKS",
AR597="Projet OCM (NOKIA)","PLANNED WORKS",
AR597="ACCESS-ISSUE","ACCESS-ISSUE",
AR597="Projet OCM (ZTE, NOKIA, autres projets)","PLANNED WORKS",
AR597="No root CAuse","No root cause",
AR597="ODU HS","ACTIVE",
AR597="IP &amp; VLAN","ACTIVE",
AR597="Warehouse HUAWEI","SPARE-ISSUE",
AR597="SPARE-HS","SPARE-ISSUE",
AR597="Power Telco","ACTIVE", AR597="no impacts","no impacts"
),"")</f>
        <v>No root cause</v>
      </c>
      <c r="AT597" s="99" t="s">
        <v>5661</v>
      </c>
      <c r="AU597" s="99" t="s">
        <v>3197</v>
      </c>
      <c r="AW597" s="17"/>
      <c r="AX597" s="17" t="s">
        <v>5536</v>
      </c>
      <c r="AY597" s="17"/>
      <c r="AZ597" s="17" t="s">
        <v>5536</v>
      </c>
      <c r="BA597" s="7"/>
      <c r="BC597" s="18"/>
      <c r="BD597" s="18"/>
      <c r="BE597" s="18"/>
      <c r="BF597" s="18"/>
      <c r="BG597" s="18"/>
      <c r="BH597" s="18"/>
      <c r="BI597" s="18"/>
      <c r="BJ597" s="18"/>
      <c r="BK597" s="18"/>
      <c r="BM597" s="18"/>
      <c r="BN597" s="18"/>
      <c r="BO597" s="18"/>
      <c r="BP597" s="9" t="s">
        <v>5661</v>
      </c>
      <c r="BQ597" s="14"/>
      <c r="BR597" s="102" t="s">
        <v>5536</v>
      </c>
      <c r="BS597" s="14"/>
      <c r="BT597" s="14"/>
      <c r="BU597" s="9"/>
      <c r="BV597" s="9"/>
      <c r="BW597" s="9"/>
    </row>
    <row r="598" spans="1:75" x14ac:dyDescent="0.35">
      <c r="A598" s="1" t="s">
        <v>1820</v>
      </c>
      <c r="B598" s="8" t="s">
        <v>1821</v>
      </c>
      <c r="C598" s="3" t="s">
        <v>37</v>
      </c>
      <c r="D598" s="1" t="s">
        <v>21</v>
      </c>
      <c r="E598" s="1" t="s">
        <v>122</v>
      </c>
      <c r="F598" s="3" t="s">
        <v>226</v>
      </c>
      <c r="G598" s="1" t="s">
        <v>1822</v>
      </c>
      <c r="H598" s="29" t="s">
        <v>5588</v>
      </c>
      <c r="I598" s="27">
        <v>4.3695941877618816E-3</v>
      </c>
      <c r="J598" s="27">
        <v>0</v>
      </c>
      <c r="K598" s="27">
        <v>5.8588232272645639E-2</v>
      </c>
      <c r="L598" s="27">
        <v>0</v>
      </c>
      <c r="M598" s="27">
        <v>1.0451355893993923E-2</v>
      </c>
      <c r="N598" s="27">
        <v>0</v>
      </c>
      <c r="O598" s="27">
        <v>0</v>
      </c>
      <c r="P598" s="27">
        <v>1.6051570485658829E-3</v>
      </c>
      <c r="Q598" s="27">
        <v>0</v>
      </c>
      <c r="R598" s="27">
        <v>0</v>
      </c>
      <c r="S598" s="80">
        <v>0.76475032317161906</v>
      </c>
      <c r="T598" s="80">
        <v>3.176427448328191E-2</v>
      </c>
      <c r="U598" s="80">
        <v>0</v>
      </c>
      <c r="V598" s="80">
        <v>0</v>
      </c>
      <c r="W598" s="80">
        <v>3.176427448328191E-2</v>
      </c>
      <c r="X598" s="80">
        <v>6.5989789774367254E-3</v>
      </c>
      <c r="Y598" s="80">
        <v>1.6943324401527619E-3</v>
      </c>
      <c r="Z598" s="80">
        <v>1.081929355968188</v>
      </c>
      <c r="AA598" s="80">
        <v>8.443126075455222E-2</v>
      </c>
      <c r="AB598" s="80">
        <v>3.6009023122822378E-2</v>
      </c>
      <c r="AC598" s="80">
        <v>0</v>
      </c>
      <c r="AD598" s="80">
        <v>0</v>
      </c>
      <c r="AE598" s="80">
        <v>1.6943324401527621E-3</v>
      </c>
      <c r="AF598" s="80">
        <v>2.4077355728484816E-3</v>
      </c>
      <c r="AG598" s="80"/>
      <c r="AH598" s="80">
        <v>0</v>
      </c>
      <c r="AI598" s="80">
        <v>1.7835078317396415E-3</v>
      </c>
      <c r="AJ598" s="80">
        <v>0</v>
      </c>
      <c r="AK598" s="80">
        <v>5.312620065213625E-3</v>
      </c>
      <c r="AL598" s="80">
        <v>0</v>
      </c>
      <c r="AM598" s="80">
        <v>1.7835078317396415E-3</v>
      </c>
      <c r="AN598" s="41" t="s">
        <v>5558</v>
      </c>
      <c r="AO598" s="41"/>
      <c r="AP598" s="40" t="str" cm="1">
        <f t="array" ref="AP598">IFERROR(_xlfn.IFS(
AR598="MPR ISSUE","PDH",
AR598="BSS Hardware Issue","BSS",
AR598="Sites strategiques, MLL, Pylone, etc.","ENVTECH",
AR598="AKTIVCO DEFAUT GE &amp; POWER Cabinet","AKTIVCO",
AR598="AKTIVCO Coupure ENEO &amp; Baisse de tension","AKTIVCO GRID ONLY",
AR598="Coupure ENEO &amp; Baisse de tension","IHS GRID ONLY",
AR598="Defaut GE &amp; POWER Cabinet","IHS",
AR598="Sharing","Partners",
AR598="Sites strategiques &amp; DataCenter","SST &amp; DC",
AR598="Exclu","Exclu",
AR598="SAT","SAT",
AR598="SPARE-ISSUE","SPARE-ISSUE",
AR598="Fiber CAmtel","TRANS_FO_CAMTEL",
AR598="Fiber AOF","Fiber AOF",
AR598="Projet OCM (HUAWEI)","TRAVAUX-HUAWEI",
AR598="Projet OCM (NOKIA)","TRAVAUX-NOKIA",
AR598="ACCESS-ISSUE","ACCESS-ISSUE",
AR598="Projet OCM (ZTE, NOKIA, autres projets)","TRAVAUX OCM",
AR598="No root CAuse","No root cause",
AR598="ODU HS","PDH",
AR598="IP &amp; VLAN","PDH",
AR598="Warehouse HUAWEI","SPARE-ISSUE",
AR598="SPARE-HS","SPARE-ISSUE",
AR598="Power Telco","BSS",AR598="no impacts","no impacts"
),"")</f>
        <v>No root cause</v>
      </c>
      <c r="AQ598" s="40" t="str" cm="1">
        <f t="array" ref="AQ598">IFERROR(_xlfn.IFS(
AR598="MPR ISSUE","TX ISSUE",
AR598="BSS Hardware Issue","RAN ISSUE",
AR598="Sites strategiques, MLL, Pylone, etc.","ENVTECH",
AR598="AKTIVCO DEFAUT GE &amp; POWER Cabinet","POWER ISSUE",
AR598="AKTIVCO Coupure ENEO &amp; Baisse de tension","POWER ISSUE",
AR598="Coupure ENEO &amp; Baisse de tension","POWER ISSUE",
AR598="Defaut GE &amp; POWER Cabinet","POWER ISSUE",
AR598="Sharing","POWER ISSUE",
AR598="Sites strategiques &amp; DataCenter","POWER ISSUE",
AR598="Exclu","Exclu",
AR598="SAT","TX ISSUE",
AR598="SPARE-ISSUE","SPARE-ISSUE",
AR598="Fiber CAmtel","TX ISSUE",
AR598="Fiber AOF","TX ISSUE",
AR598="Projet OCM (HUAWEI)","TRAVAUX-HUAWEI",
AR598="Projet OCM (NOKIA)","TRAVAUX -NOKIA",
AR598="ACCESS-ISSUE","ACCESS-ISSUE",
AR598="Projet OCM (ZTE, NOKIA, autres projets)","TRAVAUX OCM",
AR598="No root CAuse","No root cause",
AR598="ODU HS","TX ISSUE",
AR598="IP &amp; VLAN","TX ISSUE",
AR598="Warehouse HUAWEI","SPARE-ISSUE",
AR598="SPARE-HS","SPARE-ISSUE",
AR598="Power Telco","RAN ISSUE",AR598="no impacts","no impacts"
),"")</f>
        <v>No root cause</v>
      </c>
      <c r="AR598" s="59" t="s">
        <v>5343</v>
      </c>
      <c r="AS598" s="40" t="str" cm="1">
        <f t="array" ref="AS598">IFERROR(_xlfn.IFS(
AR598="MPR ISSUE","ACTIVE",
AR598="BSS Hardware Issue","ACTIVE",
AR598="Sites strategiques, MLL, Pylone, etc.","PASSIVE",
AR598="AKTIVCO DEFAUT GE &amp; POWER Cabinet","PASSIVE",
AR598="AKTIVCO Coupure ENEO &amp; Baisse de tension","PASSIVE",
AR598="Coupure ENEO &amp; Baisse de tension","PASSIVE",
AR598="Defaut GE &amp; POWER Cabinet","PASSIVE",
AR598="Sharing","PASSIVE",
AR598="Sites strategiques &amp; DataCenter","PASSIVE",
AR598="Exclu","Exclu",
AR598="SAT","ACTIVE",
AR598="SPARE-ISSUE","SPARE-ISSUE",
AR598="Fiber CAmtel","ACTIVE",
AR598="Fiber AOF","ACTIVE",
AR598="Projet OCM (HUAWEI)","PLANNED WORKS",
AR598="Projet OCM (NOKIA)","PLANNED WORKS",
AR598="ACCESS-ISSUE","ACCESS-ISSUE",
AR598="Projet OCM (ZTE, NOKIA, autres projets)","PLANNED WORKS",
AR598="No root CAuse","No root cause",
AR598="ODU HS","ACTIVE",
AR598="IP &amp; VLAN","ACTIVE",
AR598="Warehouse HUAWEI","SPARE-ISSUE",
AR598="SPARE-HS","SPARE-ISSUE",
AR598="Power Telco","ACTIVE", AR598="no impacts","no impacts"
),"")</f>
        <v>No root cause</v>
      </c>
      <c r="AT598" s="99" t="s">
        <v>5661</v>
      </c>
      <c r="AU598" s="99" t="s">
        <v>1821</v>
      </c>
      <c r="AW598" s="17"/>
      <c r="AX598" s="17" t="s">
        <v>5536</v>
      </c>
      <c r="AY598" s="17"/>
      <c r="AZ598" s="17" t="s">
        <v>5536</v>
      </c>
      <c r="BA598" s="7"/>
      <c r="BC598" s="18"/>
      <c r="BD598" s="18"/>
      <c r="BE598" s="18"/>
      <c r="BF598" s="18"/>
      <c r="BG598" s="18"/>
      <c r="BH598" s="18"/>
      <c r="BI598" s="18"/>
      <c r="BJ598" s="18"/>
      <c r="BK598" s="18"/>
      <c r="BM598" s="18"/>
      <c r="BN598" s="18"/>
      <c r="BO598" s="18"/>
      <c r="BP598" s="9" t="s">
        <v>5661</v>
      </c>
      <c r="BQ598" s="14"/>
      <c r="BR598" s="102" t="s">
        <v>5536</v>
      </c>
      <c r="BS598" s="14"/>
      <c r="BT598" s="14"/>
      <c r="BU598" s="9"/>
      <c r="BV598" s="9"/>
      <c r="BW598" s="9"/>
    </row>
    <row r="599" spans="1:75" x14ac:dyDescent="0.35">
      <c r="A599" s="1" t="s">
        <v>2236</v>
      </c>
      <c r="B599" s="8" t="s">
        <v>2237</v>
      </c>
      <c r="C599" s="3" t="s">
        <v>38</v>
      </c>
      <c r="D599" s="1" t="s">
        <v>11</v>
      </c>
      <c r="E599" s="1" t="s">
        <v>12</v>
      </c>
      <c r="F599" s="3" t="s">
        <v>37</v>
      </c>
      <c r="G599" s="1" t="s">
        <v>38</v>
      </c>
      <c r="H599" s="30" t="s">
        <v>5587</v>
      </c>
      <c r="I599" s="27">
        <v>0</v>
      </c>
      <c r="J599" s="27">
        <v>0</v>
      </c>
      <c r="K599" s="27">
        <v>0</v>
      </c>
      <c r="L599" s="27">
        <v>0</v>
      </c>
      <c r="M599" s="27">
        <v>0</v>
      </c>
      <c r="N599" s="27">
        <v>0</v>
      </c>
      <c r="O599" s="27">
        <v>0</v>
      </c>
      <c r="P599" s="27">
        <v>0</v>
      </c>
      <c r="Q599" s="27">
        <v>0</v>
      </c>
      <c r="R599" s="27">
        <v>0</v>
      </c>
      <c r="S599" s="80">
        <v>0</v>
      </c>
      <c r="T599" s="80">
        <v>0</v>
      </c>
      <c r="U599" s="80">
        <v>0</v>
      </c>
      <c r="V599" s="80">
        <v>0</v>
      </c>
      <c r="W599" s="80">
        <v>0</v>
      </c>
      <c r="X599" s="80">
        <v>0</v>
      </c>
      <c r="Y599" s="80">
        <v>0</v>
      </c>
      <c r="Z599" s="80">
        <v>0</v>
      </c>
      <c r="AA599" s="80">
        <v>0</v>
      </c>
      <c r="AB599" s="80">
        <v>1.1771151689481429E-3</v>
      </c>
      <c r="AC599" s="80">
        <v>0</v>
      </c>
      <c r="AD599" s="80">
        <v>0</v>
      </c>
      <c r="AE599" s="80">
        <v>0</v>
      </c>
      <c r="AF599" s="80">
        <v>0</v>
      </c>
      <c r="AG599" s="80"/>
      <c r="AH599" s="80">
        <v>0</v>
      </c>
      <c r="AI599" s="80">
        <v>1.7300025967874456E-3</v>
      </c>
      <c r="AJ599" s="80">
        <v>0</v>
      </c>
      <c r="AK599" s="80">
        <v>0</v>
      </c>
      <c r="AL599" s="80">
        <v>3.3174315501010958E-3</v>
      </c>
      <c r="AM599" s="80">
        <v>1.7300025967874456E-3</v>
      </c>
      <c r="AN599" s="41" t="s">
        <v>5558</v>
      </c>
      <c r="AO599" s="41"/>
      <c r="AP599" s="40" t="str" cm="1">
        <f t="array" ref="AP599">IFERROR(_xlfn.IFS(
AR599="MPR ISSUE","PDH",
AR599="BSS Hardware Issue","BSS",
AR599="Sites strategiques, MLL, Pylone, etc.","ENVTECH",
AR599="AKTIVCO DEFAUT GE &amp; POWER Cabinet","AKTIVCO",
AR599="AKTIVCO Coupure ENEO &amp; Baisse de tension","AKTIVCO GRID ONLY",
AR599="Coupure ENEO &amp; Baisse de tension","IHS GRID ONLY",
AR599="Defaut GE &amp; POWER Cabinet","IHS",
AR599="Sharing","Partners",
AR599="Sites strategiques &amp; DataCenter","SST &amp; DC",
AR599="Exclu","Exclu",
AR599="SAT","SAT",
AR599="SPARE-ISSUE","SPARE-ISSUE",
AR599="Fiber CAmtel","TRANS_FO_CAMTEL",
AR599="Fiber AOF","Fiber AOF",
AR599="Projet OCM (HUAWEI)","TRAVAUX-HUAWEI",
AR599="Projet OCM (NOKIA)","TRAVAUX-NOKIA",
AR599="ACCESS-ISSUE","ACCESS-ISSUE",
AR599="Projet OCM (ZTE, NOKIA, autres projets)","TRAVAUX OCM",
AR599="No root CAuse","No root cause",
AR599="ODU HS","PDH",
AR599="IP &amp; VLAN","PDH",
AR599="Warehouse HUAWEI","SPARE-ISSUE",
AR599="SPARE-HS","SPARE-ISSUE",
AR599="Power Telco","BSS",AR599="no impacts","no impacts"
),"")</f>
        <v>No root cause</v>
      </c>
      <c r="AQ599" s="40" t="str" cm="1">
        <f t="array" ref="AQ599">IFERROR(_xlfn.IFS(
AR599="MPR ISSUE","TX ISSUE",
AR599="BSS Hardware Issue","RAN ISSUE",
AR599="Sites strategiques, MLL, Pylone, etc.","ENVTECH",
AR599="AKTIVCO DEFAUT GE &amp; POWER Cabinet","POWER ISSUE",
AR599="AKTIVCO Coupure ENEO &amp; Baisse de tension","POWER ISSUE",
AR599="Coupure ENEO &amp; Baisse de tension","POWER ISSUE",
AR599="Defaut GE &amp; POWER Cabinet","POWER ISSUE",
AR599="Sharing","POWER ISSUE",
AR599="Sites strategiques &amp; DataCenter","POWER ISSUE",
AR599="Exclu","Exclu",
AR599="SAT","TX ISSUE",
AR599="SPARE-ISSUE","SPARE-ISSUE",
AR599="Fiber CAmtel","TX ISSUE",
AR599="Fiber AOF","TX ISSUE",
AR599="Projet OCM (HUAWEI)","TRAVAUX-HUAWEI",
AR599="Projet OCM (NOKIA)","TRAVAUX -NOKIA",
AR599="ACCESS-ISSUE","ACCESS-ISSUE",
AR599="Projet OCM (ZTE, NOKIA, autres projets)","TRAVAUX OCM",
AR599="No root CAuse","No root cause",
AR599="ODU HS","TX ISSUE",
AR599="IP &amp; VLAN","TX ISSUE",
AR599="Warehouse HUAWEI","SPARE-ISSUE",
AR599="SPARE-HS","SPARE-ISSUE",
AR599="Power Telco","RAN ISSUE",AR599="no impacts","no impacts"
),"")</f>
        <v>No root cause</v>
      </c>
      <c r="AR599" s="59" t="s">
        <v>5343</v>
      </c>
      <c r="AS599" s="40" t="str" cm="1">
        <f t="array" ref="AS599">IFERROR(_xlfn.IFS(
AR599="MPR ISSUE","ACTIVE",
AR599="BSS Hardware Issue","ACTIVE",
AR599="Sites strategiques, MLL, Pylone, etc.","PASSIVE",
AR599="AKTIVCO DEFAUT GE &amp; POWER Cabinet","PASSIVE",
AR599="AKTIVCO Coupure ENEO &amp; Baisse de tension","PASSIVE",
AR599="Coupure ENEO &amp; Baisse de tension","PASSIVE",
AR599="Defaut GE &amp; POWER Cabinet","PASSIVE",
AR599="Sharing","PASSIVE",
AR599="Sites strategiques &amp; DataCenter","PASSIVE",
AR599="Exclu","Exclu",
AR599="SAT","ACTIVE",
AR599="SPARE-ISSUE","SPARE-ISSUE",
AR599="Fiber CAmtel","ACTIVE",
AR599="Fiber AOF","ACTIVE",
AR599="Projet OCM (HUAWEI)","PLANNED WORKS",
AR599="Projet OCM (NOKIA)","PLANNED WORKS",
AR599="ACCESS-ISSUE","ACCESS-ISSUE",
AR599="Projet OCM (ZTE, NOKIA, autres projets)","PLANNED WORKS",
AR599="No root CAuse","No root cause",
AR599="ODU HS","ACTIVE",
AR599="IP &amp; VLAN","ACTIVE",
AR599="Warehouse HUAWEI","SPARE-ISSUE",
AR599="SPARE-HS","SPARE-ISSUE",
AR599="Power Telco","ACTIVE", AR599="no impacts","no impacts"
),"")</f>
        <v>No root cause</v>
      </c>
      <c r="AT599" s="99" t="s">
        <v>5661</v>
      </c>
      <c r="AU599" s="99" t="s">
        <v>2237</v>
      </c>
      <c r="AW599" s="17"/>
      <c r="AX599" s="17" t="s">
        <v>5536</v>
      </c>
      <c r="AY599" s="17"/>
      <c r="AZ599" s="17" t="s">
        <v>5536</v>
      </c>
      <c r="BA599" s="7"/>
      <c r="BC599" s="18"/>
      <c r="BD599" s="18"/>
      <c r="BE599" s="18"/>
      <c r="BF599" s="18"/>
      <c r="BG599" s="18"/>
      <c r="BH599" s="18"/>
      <c r="BI599" s="18"/>
      <c r="BJ599" s="18"/>
      <c r="BK599" s="18"/>
      <c r="BM599" s="18"/>
      <c r="BN599" s="18"/>
      <c r="BO599" s="18"/>
      <c r="BP599" s="9" t="s">
        <v>5661</v>
      </c>
      <c r="BQ599" s="14"/>
      <c r="BR599" s="102" t="s">
        <v>5536</v>
      </c>
      <c r="BS599" s="14"/>
      <c r="BT599" s="14"/>
      <c r="BU599" s="9"/>
      <c r="BV599" s="9"/>
      <c r="BW599" s="9"/>
    </row>
    <row r="600" spans="1:75" x14ac:dyDescent="0.35">
      <c r="A600" s="1" t="s">
        <v>555</v>
      </c>
      <c r="B600" s="8" t="s">
        <v>556</v>
      </c>
      <c r="C600" s="3" t="s">
        <v>13</v>
      </c>
      <c r="D600" s="1" t="s">
        <v>21</v>
      </c>
      <c r="E600" s="1" t="s">
        <v>22</v>
      </c>
      <c r="F600" s="3" t="s">
        <v>13</v>
      </c>
      <c r="G600" s="1" t="s">
        <v>63</v>
      </c>
      <c r="H600" s="28" t="s">
        <v>5589</v>
      </c>
      <c r="I600" s="27">
        <v>0.10610088091018827</v>
      </c>
      <c r="J600" s="27">
        <v>5.1543376337274183E-2</v>
      </c>
      <c r="K600" s="27">
        <v>3.5099434128635143E-2</v>
      </c>
      <c r="L600" s="27">
        <v>0.21464516754985977</v>
      </c>
      <c r="M600" s="27">
        <v>5.0794303047943551E-2</v>
      </c>
      <c r="N600" s="27">
        <v>0</v>
      </c>
      <c r="O600" s="27">
        <v>0</v>
      </c>
      <c r="P600" s="27">
        <v>0</v>
      </c>
      <c r="Q600" s="27">
        <v>0</v>
      </c>
      <c r="R600" s="27">
        <v>0</v>
      </c>
      <c r="S600" s="80">
        <v>0</v>
      </c>
      <c r="T600" s="80">
        <v>0</v>
      </c>
      <c r="U600" s="80">
        <v>4.052308144495524</v>
      </c>
      <c r="V600" s="80">
        <v>0</v>
      </c>
      <c r="W600" s="80">
        <v>0</v>
      </c>
      <c r="X600" s="80">
        <v>0</v>
      </c>
      <c r="Y600" s="80">
        <v>4.9215898616854012</v>
      </c>
      <c r="Z600" s="80">
        <v>0</v>
      </c>
      <c r="AA600" s="80">
        <v>0</v>
      </c>
      <c r="AB600" s="80">
        <v>0</v>
      </c>
      <c r="AC600" s="80">
        <v>4.9248893511741185</v>
      </c>
      <c r="AD600" s="80">
        <v>4.9248893511741185</v>
      </c>
      <c r="AE600" s="80">
        <v>0</v>
      </c>
      <c r="AF600" s="80">
        <v>0.48943021918597851</v>
      </c>
      <c r="AG600" s="80"/>
      <c r="AH600" s="80">
        <v>0.20442566767399195</v>
      </c>
      <c r="AI600" s="80">
        <v>1.6943324401526108E-3</v>
      </c>
      <c r="AJ600" s="80">
        <v>6.2447793644513185E-4</v>
      </c>
      <c r="AK600" s="80">
        <v>4.7813580586921253E-3</v>
      </c>
      <c r="AL600" s="80">
        <v>0</v>
      </c>
      <c r="AM600" s="80">
        <v>1.6943324401526108E-3</v>
      </c>
      <c r="AN600" s="41" t="s">
        <v>5558</v>
      </c>
      <c r="AO600" s="41"/>
      <c r="AP600" s="40" t="str" cm="1">
        <f t="array" ref="AP600">IFERROR(_xlfn.IFS(
AR600="MPR ISSUE","PDH",
AR600="BSS Hardware Issue","BSS",
AR600="Sites strategiques, MLL, Pylone, etc.","ENVTECH",
AR600="AKTIVCO DEFAUT GE &amp; POWER Cabinet","AKTIVCO",
AR600="AKTIVCO Coupure ENEO &amp; Baisse de tension","AKTIVCO GRID ONLY",
AR600="Coupure ENEO &amp; Baisse de tension","IHS GRID ONLY",
AR600="Defaut GE &amp; POWER Cabinet","IHS",
AR600="Sharing","Partners",
AR600="Sites strategiques &amp; DataCenter","SST &amp; DC",
AR600="Exclu","Exclu",
AR600="SAT","SAT",
AR600="SPARE-ISSUE","SPARE-ISSUE",
AR600="Fiber CAmtel","TRANS_FO_CAMTEL",
AR600="Fiber AOF","Fiber AOF",
AR600="Projet OCM (HUAWEI)","TRAVAUX-HUAWEI",
AR600="Projet OCM (NOKIA)","TRAVAUX-NOKIA",
AR600="ACCESS-ISSUE","ACCESS-ISSUE",
AR600="Projet OCM (ZTE, NOKIA, autres projets)","TRAVAUX OCM",
AR600="No root CAuse","No root cause",
AR600="ODU HS","PDH",
AR600="IP &amp; VLAN","PDH",
AR600="Warehouse HUAWEI","SPARE-ISSUE",
AR600="SPARE-HS","SPARE-ISSUE",
AR600="Power Telco","BSS",AR600="no impacts","no impacts"
),"")</f>
        <v>No root cause</v>
      </c>
      <c r="AQ600" s="40" t="str" cm="1">
        <f t="array" ref="AQ600">IFERROR(_xlfn.IFS(
AR600="MPR ISSUE","TX ISSUE",
AR600="BSS Hardware Issue","RAN ISSUE",
AR600="Sites strategiques, MLL, Pylone, etc.","ENVTECH",
AR600="AKTIVCO DEFAUT GE &amp; POWER Cabinet","POWER ISSUE",
AR600="AKTIVCO Coupure ENEO &amp; Baisse de tension","POWER ISSUE",
AR600="Coupure ENEO &amp; Baisse de tension","POWER ISSUE",
AR600="Defaut GE &amp; POWER Cabinet","POWER ISSUE",
AR600="Sharing","POWER ISSUE",
AR600="Sites strategiques &amp; DataCenter","POWER ISSUE",
AR600="Exclu","Exclu",
AR600="SAT","TX ISSUE",
AR600="SPARE-ISSUE","SPARE-ISSUE",
AR600="Fiber CAmtel","TX ISSUE",
AR600="Fiber AOF","TX ISSUE",
AR600="Projet OCM (HUAWEI)","TRAVAUX-HUAWEI",
AR600="Projet OCM (NOKIA)","TRAVAUX -NOKIA",
AR600="ACCESS-ISSUE","ACCESS-ISSUE",
AR600="Projet OCM (ZTE, NOKIA, autres projets)","TRAVAUX OCM",
AR600="No root CAuse","No root cause",
AR600="ODU HS","TX ISSUE",
AR600="IP &amp; VLAN","TX ISSUE",
AR600="Warehouse HUAWEI","SPARE-ISSUE",
AR600="SPARE-HS","SPARE-ISSUE",
AR600="Power Telco","RAN ISSUE",AR600="no impacts","no impacts"
),"")</f>
        <v>No root cause</v>
      </c>
      <c r="AR600" s="59" t="s">
        <v>5343</v>
      </c>
      <c r="AS600" s="40" t="str" cm="1">
        <f t="array" ref="AS600">IFERROR(_xlfn.IFS(
AR600="MPR ISSUE","ACTIVE",
AR600="BSS Hardware Issue","ACTIVE",
AR600="Sites strategiques, MLL, Pylone, etc.","PASSIVE",
AR600="AKTIVCO DEFAUT GE &amp; POWER Cabinet","PASSIVE",
AR600="AKTIVCO Coupure ENEO &amp; Baisse de tension","PASSIVE",
AR600="Coupure ENEO &amp; Baisse de tension","PASSIVE",
AR600="Defaut GE &amp; POWER Cabinet","PASSIVE",
AR600="Sharing","PASSIVE",
AR600="Sites strategiques &amp; DataCenter","PASSIVE",
AR600="Exclu","Exclu",
AR600="SAT","ACTIVE",
AR600="SPARE-ISSUE","SPARE-ISSUE",
AR600="Fiber CAmtel","ACTIVE",
AR600="Fiber AOF","ACTIVE",
AR600="Projet OCM (HUAWEI)","PLANNED WORKS",
AR600="Projet OCM (NOKIA)","PLANNED WORKS",
AR600="ACCESS-ISSUE","ACCESS-ISSUE",
AR600="Projet OCM (ZTE, NOKIA, autres projets)","PLANNED WORKS",
AR600="No root CAuse","No root cause",
AR600="ODU HS","ACTIVE",
AR600="IP &amp; VLAN","ACTIVE",
AR600="Warehouse HUAWEI","SPARE-ISSUE",
AR600="SPARE-HS","SPARE-ISSUE",
AR600="Power Telco","ACTIVE", AR600="no impacts","no impacts"
),"")</f>
        <v>No root cause</v>
      </c>
      <c r="AT600" s="99" t="s">
        <v>5661</v>
      </c>
      <c r="AU600" s="99" t="s">
        <v>556</v>
      </c>
      <c r="AW600" s="17"/>
      <c r="AX600" s="17" t="s">
        <v>5536</v>
      </c>
      <c r="AY600" s="17"/>
      <c r="AZ600" s="17" t="s">
        <v>5536</v>
      </c>
      <c r="BA600" s="7"/>
      <c r="BC600" s="18"/>
      <c r="BD600" s="18"/>
      <c r="BE600" s="18"/>
      <c r="BF600" s="18"/>
      <c r="BG600" s="18"/>
      <c r="BH600" s="18"/>
      <c r="BI600" s="18"/>
      <c r="BJ600" s="18"/>
      <c r="BK600" s="18"/>
      <c r="BM600" s="18"/>
      <c r="BN600" s="18"/>
      <c r="BO600" s="18"/>
      <c r="BP600" s="9" t="s">
        <v>5661</v>
      </c>
      <c r="BQ600" s="14"/>
      <c r="BR600" s="102" t="s">
        <v>5536</v>
      </c>
      <c r="BS600" s="14"/>
      <c r="BT600" s="14"/>
      <c r="BU600" s="9"/>
      <c r="BV600" s="9"/>
      <c r="BW600" s="9"/>
    </row>
    <row r="601" spans="1:75" x14ac:dyDescent="0.35">
      <c r="A601" s="1" t="s">
        <v>940</v>
      </c>
      <c r="B601" s="8" t="s">
        <v>941</v>
      </c>
      <c r="C601" s="3" t="s">
        <v>51</v>
      </c>
      <c r="D601" s="1" t="s">
        <v>11</v>
      </c>
      <c r="E601" s="1" t="s">
        <v>96</v>
      </c>
      <c r="F601" s="3" t="s">
        <v>51</v>
      </c>
      <c r="G601" s="1" t="s">
        <v>942</v>
      </c>
      <c r="H601" s="29" t="s">
        <v>5588</v>
      </c>
      <c r="I601" s="27">
        <v>0</v>
      </c>
      <c r="J601" s="27">
        <v>0</v>
      </c>
      <c r="K601" s="27">
        <v>0</v>
      </c>
      <c r="L601" s="27">
        <v>0</v>
      </c>
      <c r="M601" s="27">
        <v>1.6051570485658829E-3</v>
      </c>
      <c r="N601" s="27">
        <v>0</v>
      </c>
      <c r="O601" s="27">
        <v>3.3360663850941982E-2</v>
      </c>
      <c r="P601" s="27">
        <v>0</v>
      </c>
      <c r="Q601" s="27">
        <v>0</v>
      </c>
      <c r="R601" s="27">
        <v>0</v>
      </c>
      <c r="S601" s="80">
        <v>0</v>
      </c>
      <c r="T601" s="80">
        <v>0</v>
      </c>
      <c r="U601" s="80">
        <v>0</v>
      </c>
      <c r="V601" s="80">
        <v>0</v>
      </c>
      <c r="W601" s="80">
        <v>0</v>
      </c>
      <c r="X601" s="80">
        <v>1.7461790128212811</v>
      </c>
      <c r="Y601" s="80">
        <v>2.4077355728483103E-3</v>
      </c>
      <c r="Z601" s="80">
        <v>0</v>
      </c>
      <c r="AA601" s="80">
        <v>0</v>
      </c>
      <c r="AB601" s="80">
        <v>6.7453693002656721</v>
      </c>
      <c r="AC601" s="80">
        <v>5.3556956679308163</v>
      </c>
      <c r="AD601" s="80">
        <v>5.3556956679308163</v>
      </c>
      <c r="AE601" s="80">
        <v>0</v>
      </c>
      <c r="AF601" s="80">
        <v>0</v>
      </c>
      <c r="AG601" s="80"/>
      <c r="AH601" s="80">
        <v>0</v>
      </c>
      <c r="AI601" s="80">
        <v>1.6051570485658825E-3</v>
      </c>
      <c r="AJ601" s="80">
        <v>0</v>
      </c>
      <c r="AK601" s="80">
        <v>4.7813580586928738E-3</v>
      </c>
      <c r="AL601" s="80">
        <v>0</v>
      </c>
      <c r="AM601" s="80">
        <v>1.6051570485658825E-3</v>
      </c>
      <c r="AN601" s="41" t="s">
        <v>5591</v>
      </c>
      <c r="AO601" s="41"/>
      <c r="AP601" s="40" t="str" cm="1">
        <f t="array" ref="AP601">IFERROR(_xlfn.IFS(
AR601="MPR ISSUE","PDH",
AR601="BSS Hardware Issue","BSS",
AR601="Sites strategiques, MLL, Pylone, etc.","ENVTECH",
AR601="AKTIVCO DEFAUT GE &amp; POWER Cabinet","AKTIVCO",
AR601="AKTIVCO Coupure ENEO &amp; Baisse de tension","AKTIVCO GRID ONLY",
AR601="Coupure ENEO &amp; Baisse de tension","IHS GRID ONLY",
AR601="Defaut GE &amp; POWER Cabinet","IHS",
AR601="Sharing","Partners",
AR601="Sites strategiques &amp; DataCenter","SST &amp; DC",
AR601="Exclu","Exclu",
AR601="SAT","SAT",
AR601="SPARE-ISSUE","SPARE-ISSUE",
AR601="Fiber CAmtel","TRANS_FO_CAMTEL",
AR601="Fiber AOF","Fiber AOF",
AR601="Projet OCM (HUAWEI)","TRAVAUX-HUAWEI",
AR601="Projet OCM (NOKIA)","TRAVAUX-NOKIA",
AR601="ACCESS-ISSUE","ACCESS-ISSUE",
AR601="Projet OCM (ZTE, NOKIA, autres projets)","TRAVAUX OCM",
AR601="No root CAuse","No root cause",
AR601="ODU HS","PDH",
AR601="IP &amp; VLAN","PDH",
AR601="Warehouse HUAWEI","SPARE-ISSUE",
AR601="SPARE-HS","SPARE-ISSUE",
AR601="Power Telco","BSS",AR601="no impacts","no impacts"
),"")</f>
        <v>No root cause</v>
      </c>
      <c r="AQ601" s="40" t="str" cm="1">
        <f t="array" ref="AQ601">IFERROR(_xlfn.IFS(
AR601="MPR ISSUE","TX ISSUE",
AR601="BSS Hardware Issue","RAN ISSUE",
AR601="Sites strategiques, MLL, Pylone, etc.","ENVTECH",
AR601="AKTIVCO DEFAUT GE &amp; POWER Cabinet","POWER ISSUE",
AR601="AKTIVCO Coupure ENEO &amp; Baisse de tension","POWER ISSUE",
AR601="Coupure ENEO &amp; Baisse de tension","POWER ISSUE",
AR601="Defaut GE &amp; POWER Cabinet","POWER ISSUE",
AR601="Sharing","POWER ISSUE",
AR601="Sites strategiques &amp; DataCenter","POWER ISSUE",
AR601="Exclu","Exclu",
AR601="SAT","TX ISSUE",
AR601="SPARE-ISSUE","SPARE-ISSUE",
AR601="Fiber CAmtel","TX ISSUE",
AR601="Fiber AOF","TX ISSUE",
AR601="Projet OCM (HUAWEI)","TRAVAUX-HUAWEI",
AR601="Projet OCM (NOKIA)","TRAVAUX -NOKIA",
AR601="ACCESS-ISSUE","ACCESS-ISSUE",
AR601="Projet OCM (ZTE, NOKIA, autres projets)","TRAVAUX OCM",
AR601="No root CAuse","No root cause",
AR601="ODU HS","TX ISSUE",
AR601="IP &amp; VLAN","TX ISSUE",
AR601="Warehouse HUAWEI","SPARE-ISSUE",
AR601="SPARE-HS","SPARE-ISSUE",
AR601="Power Telco","RAN ISSUE",AR601="no impacts","no impacts"
),"")</f>
        <v>No root cause</v>
      </c>
      <c r="AR601" s="59" t="s">
        <v>5343</v>
      </c>
      <c r="AS601" s="40" t="str" cm="1">
        <f t="array" ref="AS601">IFERROR(_xlfn.IFS(
AR601="MPR ISSUE","ACTIVE",
AR601="BSS Hardware Issue","ACTIVE",
AR601="Sites strategiques, MLL, Pylone, etc.","PASSIVE",
AR601="AKTIVCO DEFAUT GE &amp; POWER Cabinet","PASSIVE",
AR601="AKTIVCO Coupure ENEO &amp; Baisse de tension","PASSIVE",
AR601="Coupure ENEO &amp; Baisse de tension","PASSIVE",
AR601="Defaut GE &amp; POWER Cabinet","PASSIVE",
AR601="Sharing","PASSIVE",
AR601="Sites strategiques &amp; DataCenter","PASSIVE",
AR601="Exclu","Exclu",
AR601="SAT","ACTIVE",
AR601="SPARE-ISSUE","SPARE-ISSUE",
AR601="Fiber CAmtel","ACTIVE",
AR601="Fiber AOF","ACTIVE",
AR601="Projet OCM (HUAWEI)","PLANNED WORKS",
AR601="Projet OCM (NOKIA)","PLANNED WORKS",
AR601="ACCESS-ISSUE","ACCESS-ISSUE",
AR601="Projet OCM (ZTE, NOKIA, autres projets)","PLANNED WORKS",
AR601="No root CAuse","No root cause",
AR601="ODU HS","ACTIVE",
AR601="IP &amp; VLAN","ACTIVE",
AR601="Warehouse HUAWEI","SPARE-ISSUE",
AR601="SPARE-HS","SPARE-ISSUE",
AR601="Power Telco","ACTIVE", AR601="no impacts","no impacts"
),"")</f>
        <v>No root cause</v>
      </c>
      <c r="AT601" s="99" t="s">
        <v>5661</v>
      </c>
      <c r="AU601" s="99" t="s">
        <v>941</v>
      </c>
      <c r="AW601" s="17"/>
      <c r="AX601" s="17" t="s">
        <v>5536</v>
      </c>
      <c r="AY601" s="17"/>
      <c r="AZ601" s="17" t="s">
        <v>5536</v>
      </c>
      <c r="BA601" s="7"/>
      <c r="BC601" s="18"/>
      <c r="BD601" s="18"/>
      <c r="BE601" s="18"/>
      <c r="BF601" s="18"/>
      <c r="BG601" s="18"/>
      <c r="BH601" s="18"/>
      <c r="BI601" s="18"/>
      <c r="BJ601" s="18"/>
      <c r="BK601" s="18"/>
      <c r="BM601" s="18"/>
      <c r="BN601" s="18"/>
      <c r="BO601" s="18"/>
      <c r="BP601" s="9" t="s">
        <v>5661</v>
      </c>
      <c r="BQ601" s="14"/>
      <c r="BR601" s="102" t="s">
        <v>5536</v>
      </c>
      <c r="BS601" s="14"/>
      <c r="BT601" s="14"/>
      <c r="BU601" s="9"/>
      <c r="BV601" s="9"/>
      <c r="BW601" s="9"/>
    </row>
    <row r="602" spans="1:75" x14ac:dyDescent="0.35">
      <c r="A602" s="3" t="s">
        <v>1827</v>
      </c>
      <c r="B602" s="24" t="s">
        <v>1828</v>
      </c>
      <c r="C602" s="3" t="s">
        <v>37</v>
      </c>
      <c r="D602" s="3" t="s">
        <v>11</v>
      </c>
      <c r="E602" s="3" t="s">
        <v>96</v>
      </c>
      <c r="F602" s="3" t="s">
        <v>226</v>
      </c>
      <c r="G602" s="3" t="s">
        <v>1829</v>
      </c>
      <c r="H602" s="29" t="s">
        <v>5588</v>
      </c>
      <c r="I602" s="27">
        <v>5.2452965331461446E-2</v>
      </c>
      <c r="J602" s="27">
        <v>0</v>
      </c>
      <c r="K602" s="27">
        <v>1.5159816569788325E-3</v>
      </c>
      <c r="L602" s="27">
        <v>0</v>
      </c>
      <c r="M602" s="27">
        <v>0</v>
      </c>
      <c r="N602" s="27">
        <v>0</v>
      </c>
      <c r="O602" s="27">
        <v>1.7728067847491646E-2</v>
      </c>
      <c r="P602" s="27">
        <v>0</v>
      </c>
      <c r="Q602" s="27">
        <v>0</v>
      </c>
      <c r="R602" s="27">
        <v>0</v>
      </c>
      <c r="S602" s="80">
        <v>0.96603701706174927</v>
      </c>
      <c r="T602" s="80">
        <v>6.695288400350427E-2</v>
      </c>
      <c r="U602" s="80">
        <v>3.8345418382400923E-3</v>
      </c>
      <c r="V602" s="80">
        <v>1.4268062653917818E-3</v>
      </c>
      <c r="W602" s="80">
        <v>6.695288400350427E-2</v>
      </c>
      <c r="X602" s="80">
        <v>0</v>
      </c>
      <c r="Y602" s="80">
        <v>1.7977758943935E-2</v>
      </c>
      <c r="Z602" s="80">
        <v>1.7835078317396415E-3</v>
      </c>
      <c r="AA602" s="80">
        <v>7.4907328933062544E-3</v>
      </c>
      <c r="AB602" s="80">
        <v>6.8558041052069835E-2</v>
      </c>
      <c r="AC602" s="80">
        <v>0</v>
      </c>
      <c r="AD602" s="80">
        <v>0</v>
      </c>
      <c r="AE602" s="80">
        <v>0</v>
      </c>
      <c r="AF602" s="80">
        <v>1.7835078317396413E-3</v>
      </c>
      <c r="AG602" s="80"/>
      <c r="AH602" s="80">
        <v>0</v>
      </c>
      <c r="AI602" s="80">
        <v>1.6051570485658825E-3</v>
      </c>
      <c r="AJ602" s="80">
        <v>0</v>
      </c>
      <c r="AK602" s="80">
        <v>4.7813580586928738E-3</v>
      </c>
      <c r="AL602" s="80">
        <v>0</v>
      </c>
      <c r="AM602" s="80">
        <v>1.6051570485658825E-3</v>
      </c>
      <c r="AN602" s="41" t="s">
        <v>5558</v>
      </c>
      <c r="AO602" s="41"/>
      <c r="AP602" s="40" t="str" cm="1">
        <f t="array" ref="AP602">IFERROR(_xlfn.IFS(
AR602="MPR ISSUE","PDH",
AR602="BSS Hardware Issue","BSS",
AR602="Sites strategiques, MLL, Pylone, etc.","ENVTECH",
AR602="AKTIVCO DEFAUT GE &amp; POWER Cabinet","AKTIVCO",
AR602="AKTIVCO Coupure ENEO &amp; Baisse de tension","AKTIVCO GRID ONLY",
AR602="Coupure ENEO &amp; Baisse de tension","IHS GRID ONLY",
AR602="Defaut GE &amp; POWER Cabinet","IHS",
AR602="Sharing","Partners",
AR602="Sites strategiques &amp; DataCenter","SST &amp; DC",
AR602="Exclu","Exclu",
AR602="SAT","SAT",
AR602="SPARE-ISSUE","SPARE-ISSUE",
AR602="Fiber CAmtel","TRANS_FO_CAMTEL",
AR602="Fiber AOF","Fiber AOF",
AR602="Projet OCM (HUAWEI)","TRAVAUX-HUAWEI",
AR602="Projet OCM (NOKIA)","TRAVAUX-NOKIA",
AR602="ACCESS-ISSUE","ACCESS-ISSUE",
AR602="Projet OCM (ZTE, NOKIA, autres projets)","TRAVAUX OCM",
AR602="No root CAuse","No root cause",
AR602="ODU HS","PDH",
AR602="IP &amp; VLAN","PDH",
AR602="Warehouse HUAWEI","SPARE-ISSUE",
AR602="SPARE-HS","SPARE-ISSUE",
AR602="Power Telco","BSS",AR602="no impacts","no impacts"
),"")</f>
        <v>No root cause</v>
      </c>
      <c r="AQ602" s="40" t="str" cm="1">
        <f t="array" ref="AQ602">IFERROR(_xlfn.IFS(
AR602="MPR ISSUE","TX ISSUE",
AR602="BSS Hardware Issue","RAN ISSUE",
AR602="Sites strategiques, MLL, Pylone, etc.","ENVTECH",
AR602="AKTIVCO DEFAUT GE &amp; POWER Cabinet","POWER ISSUE",
AR602="AKTIVCO Coupure ENEO &amp; Baisse de tension","POWER ISSUE",
AR602="Coupure ENEO &amp; Baisse de tension","POWER ISSUE",
AR602="Defaut GE &amp; POWER Cabinet","POWER ISSUE",
AR602="Sharing","POWER ISSUE",
AR602="Sites strategiques &amp; DataCenter","POWER ISSUE",
AR602="Exclu","Exclu",
AR602="SAT","TX ISSUE",
AR602="SPARE-ISSUE","SPARE-ISSUE",
AR602="Fiber CAmtel","TX ISSUE",
AR602="Fiber AOF","TX ISSUE",
AR602="Projet OCM (HUAWEI)","TRAVAUX-HUAWEI",
AR602="Projet OCM (NOKIA)","TRAVAUX -NOKIA",
AR602="ACCESS-ISSUE","ACCESS-ISSUE",
AR602="Projet OCM (ZTE, NOKIA, autres projets)","TRAVAUX OCM",
AR602="No root CAuse","No root cause",
AR602="ODU HS","TX ISSUE",
AR602="IP &amp; VLAN","TX ISSUE",
AR602="Warehouse HUAWEI","SPARE-ISSUE",
AR602="SPARE-HS","SPARE-ISSUE",
AR602="Power Telco","RAN ISSUE",AR602="no impacts","no impacts"
),"")</f>
        <v>No root cause</v>
      </c>
      <c r="AR602" s="59" t="s">
        <v>5343</v>
      </c>
      <c r="AS602" s="40" t="str" cm="1">
        <f t="array" ref="AS602">IFERROR(_xlfn.IFS(
AR602="MPR ISSUE","ACTIVE",
AR602="BSS Hardware Issue","ACTIVE",
AR602="Sites strategiques, MLL, Pylone, etc.","PASSIVE",
AR602="AKTIVCO DEFAUT GE &amp; POWER Cabinet","PASSIVE",
AR602="AKTIVCO Coupure ENEO &amp; Baisse de tension","PASSIVE",
AR602="Coupure ENEO &amp; Baisse de tension","PASSIVE",
AR602="Defaut GE &amp; POWER Cabinet","PASSIVE",
AR602="Sharing","PASSIVE",
AR602="Sites strategiques &amp; DataCenter","PASSIVE",
AR602="Exclu","Exclu",
AR602="SAT","ACTIVE",
AR602="SPARE-ISSUE","SPARE-ISSUE",
AR602="Fiber CAmtel","ACTIVE",
AR602="Fiber AOF","ACTIVE",
AR602="Projet OCM (HUAWEI)","PLANNED WORKS",
AR602="Projet OCM (NOKIA)","PLANNED WORKS",
AR602="ACCESS-ISSUE","ACCESS-ISSUE",
AR602="Projet OCM (ZTE, NOKIA, autres projets)","PLANNED WORKS",
AR602="No root CAuse","No root cause",
AR602="ODU HS","ACTIVE",
AR602="IP &amp; VLAN","ACTIVE",
AR602="Warehouse HUAWEI","SPARE-ISSUE",
AR602="SPARE-HS","SPARE-ISSUE",
AR602="Power Telco","ACTIVE", AR602="no impacts","no impacts"
),"")</f>
        <v>No root cause</v>
      </c>
      <c r="AT602" s="99" t="s">
        <v>5925</v>
      </c>
      <c r="AU602" s="99" t="s">
        <v>1828</v>
      </c>
      <c r="AW602" s="17"/>
      <c r="AX602" s="17" t="s">
        <v>5536</v>
      </c>
      <c r="AY602" s="17"/>
      <c r="AZ602" s="17" t="s">
        <v>5536</v>
      </c>
      <c r="BA602" s="7"/>
      <c r="BC602" s="18"/>
      <c r="BD602" s="18"/>
      <c r="BE602" s="18"/>
      <c r="BF602" s="18"/>
      <c r="BG602" s="18"/>
      <c r="BH602" s="18"/>
      <c r="BI602" s="18"/>
      <c r="BJ602" s="18"/>
      <c r="BK602" s="18"/>
      <c r="BM602" s="18"/>
      <c r="BN602" s="18"/>
      <c r="BO602" s="18"/>
      <c r="BP602" s="9" t="s">
        <v>5925</v>
      </c>
      <c r="BQ602" s="14"/>
      <c r="BR602" s="102" t="s">
        <v>5536</v>
      </c>
      <c r="BS602" s="14"/>
      <c r="BT602" s="14"/>
      <c r="BU602" s="9"/>
      <c r="BV602" s="9"/>
      <c r="BW602" s="9"/>
    </row>
    <row r="603" spans="1:75" x14ac:dyDescent="0.35">
      <c r="A603" s="1" t="s">
        <v>515</v>
      </c>
      <c r="B603" s="8" t="s">
        <v>516</v>
      </c>
      <c r="C603" s="3" t="s">
        <v>13</v>
      </c>
      <c r="D603" s="1" t="s">
        <v>21</v>
      </c>
      <c r="E603" s="1" t="s">
        <v>22</v>
      </c>
      <c r="F603" s="3" t="s">
        <v>13</v>
      </c>
      <c r="G603" s="1" t="s">
        <v>63</v>
      </c>
      <c r="H603" s="28" t="s">
        <v>5589</v>
      </c>
      <c r="I603" s="27">
        <v>5.5856790028336381</v>
      </c>
      <c r="J603" s="27">
        <v>4.5925326667294479E-2</v>
      </c>
      <c r="K603" s="27">
        <v>0</v>
      </c>
      <c r="L603" s="27">
        <v>0</v>
      </c>
      <c r="M603" s="27">
        <v>0</v>
      </c>
      <c r="N603" s="27">
        <v>0</v>
      </c>
      <c r="O603" s="27">
        <v>0</v>
      </c>
      <c r="P603" s="27">
        <v>0</v>
      </c>
      <c r="Q603" s="27">
        <v>10.081634720474383</v>
      </c>
      <c r="R603" s="27">
        <v>0</v>
      </c>
      <c r="S603" s="80">
        <v>0</v>
      </c>
      <c r="T603" s="80">
        <v>0</v>
      </c>
      <c r="U603" s="80">
        <v>0.78920221554476899</v>
      </c>
      <c r="V603" s="80">
        <v>0</v>
      </c>
      <c r="W603" s="80">
        <v>0</v>
      </c>
      <c r="X603" s="80">
        <v>2.0780541501513841</v>
      </c>
      <c r="Y603" s="80">
        <v>3.8258918252561829</v>
      </c>
      <c r="Z603" s="80">
        <v>13.868556899607057</v>
      </c>
      <c r="AA603" s="80">
        <v>13.868289373432297</v>
      </c>
      <c r="AB603" s="80">
        <v>13.868556899607057</v>
      </c>
      <c r="AC603" s="80">
        <v>13.868556899607057</v>
      </c>
      <c r="AD603" s="80">
        <v>13.868556899607057</v>
      </c>
      <c r="AE603" s="80">
        <v>8.3890857881535137</v>
      </c>
      <c r="AF603" s="80">
        <v>0.76262794885184881</v>
      </c>
      <c r="AG603" s="80"/>
      <c r="AH603" s="80">
        <v>0.30761943081844456</v>
      </c>
      <c r="AI603" s="80">
        <v>1.6051570485656314E-3</v>
      </c>
      <c r="AJ603" s="80">
        <v>0</v>
      </c>
      <c r="AK603" s="80">
        <v>4.7813580586921253E-3</v>
      </c>
      <c r="AL603" s="80">
        <v>0</v>
      </c>
      <c r="AM603" s="80">
        <v>1.6051570485656314E-3</v>
      </c>
      <c r="AN603" s="41" t="s">
        <v>5558</v>
      </c>
      <c r="AO603" s="41"/>
      <c r="AP603" s="40" t="str" cm="1">
        <f t="array" ref="AP603">IFERROR(_xlfn.IFS(
AR603="MPR ISSUE","PDH",
AR603="BSS Hardware Issue","BSS",
AR603="Sites strategiques, MLL, Pylone, etc.","ENVTECH",
AR603="AKTIVCO DEFAUT GE &amp; POWER Cabinet","AKTIVCO",
AR603="AKTIVCO Coupure ENEO &amp; Baisse de tension","AKTIVCO GRID ONLY",
AR603="Coupure ENEO &amp; Baisse de tension","IHS GRID ONLY",
AR603="Defaut GE &amp; POWER Cabinet","IHS",
AR603="Sharing","Partners",
AR603="Sites strategiques &amp; DataCenter","SST &amp; DC",
AR603="Exclu","Exclu",
AR603="SAT","SAT",
AR603="SPARE-ISSUE","SPARE-ISSUE",
AR603="Fiber CAmtel","TRANS_FO_CAMTEL",
AR603="Fiber AOF","Fiber AOF",
AR603="Projet OCM (HUAWEI)","TRAVAUX-HUAWEI",
AR603="Projet OCM (NOKIA)","TRAVAUX-NOKIA",
AR603="ACCESS-ISSUE","ACCESS-ISSUE",
AR603="Projet OCM (ZTE, NOKIA, autres projets)","TRAVAUX OCM",
AR603="No root CAuse","No root cause",
AR603="ODU HS","PDH",
AR603="IP &amp; VLAN","PDH",
AR603="Warehouse HUAWEI","SPARE-ISSUE",
AR603="SPARE-HS","SPARE-ISSUE",
AR603="Power Telco","BSS",AR603="no impacts","no impacts"
),"")</f>
        <v>No root cause</v>
      </c>
      <c r="AQ603" s="40" t="str" cm="1">
        <f t="array" ref="AQ603">IFERROR(_xlfn.IFS(
AR603="MPR ISSUE","TX ISSUE",
AR603="BSS Hardware Issue","RAN ISSUE",
AR603="Sites strategiques, MLL, Pylone, etc.","ENVTECH",
AR603="AKTIVCO DEFAUT GE &amp; POWER Cabinet","POWER ISSUE",
AR603="AKTIVCO Coupure ENEO &amp; Baisse de tension","POWER ISSUE",
AR603="Coupure ENEO &amp; Baisse de tension","POWER ISSUE",
AR603="Defaut GE &amp; POWER Cabinet","POWER ISSUE",
AR603="Sharing","POWER ISSUE",
AR603="Sites strategiques &amp; DataCenter","POWER ISSUE",
AR603="Exclu","Exclu",
AR603="SAT","TX ISSUE",
AR603="SPARE-ISSUE","SPARE-ISSUE",
AR603="Fiber CAmtel","TX ISSUE",
AR603="Fiber AOF","TX ISSUE",
AR603="Projet OCM (HUAWEI)","TRAVAUX-HUAWEI",
AR603="Projet OCM (NOKIA)","TRAVAUX -NOKIA",
AR603="ACCESS-ISSUE","ACCESS-ISSUE",
AR603="Projet OCM (ZTE, NOKIA, autres projets)","TRAVAUX OCM",
AR603="No root CAuse","No root cause",
AR603="ODU HS","TX ISSUE",
AR603="IP &amp; VLAN","TX ISSUE",
AR603="Warehouse HUAWEI","SPARE-ISSUE",
AR603="SPARE-HS","SPARE-ISSUE",
AR603="Power Telco","RAN ISSUE",AR603="no impacts","no impacts"
),"")</f>
        <v>No root cause</v>
      </c>
      <c r="AR603" s="59" t="s">
        <v>5343</v>
      </c>
      <c r="AS603" s="40" t="str" cm="1">
        <f t="array" ref="AS603">IFERROR(_xlfn.IFS(
AR603="MPR ISSUE","ACTIVE",
AR603="BSS Hardware Issue","ACTIVE",
AR603="Sites strategiques, MLL, Pylone, etc.","PASSIVE",
AR603="AKTIVCO DEFAUT GE &amp; POWER Cabinet","PASSIVE",
AR603="AKTIVCO Coupure ENEO &amp; Baisse de tension","PASSIVE",
AR603="Coupure ENEO &amp; Baisse de tension","PASSIVE",
AR603="Defaut GE &amp; POWER Cabinet","PASSIVE",
AR603="Sharing","PASSIVE",
AR603="Sites strategiques &amp; DataCenter","PASSIVE",
AR603="Exclu","Exclu",
AR603="SAT","ACTIVE",
AR603="SPARE-ISSUE","SPARE-ISSUE",
AR603="Fiber CAmtel","ACTIVE",
AR603="Fiber AOF","ACTIVE",
AR603="Projet OCM (HUAWEI)","PLANNED WORKS",
AR603="Projet OCM (NOKIA)","PLANNED WORKS",
AR603="ACCESS-ISSUE","ACCESS-ISSUE",
AR603="Projet OCM (ZTE, NOKIA, autres projets)","PLANNED WORKS",
AR603="No root CAuse","No root cause",
AR603="ODU HS","ACTIVE",
AR603="IP &amp; VLAN","ACTIVE",
AR603="Warehouse HUAWEI","SPARE-ISSUE",
AR603="SPARE-HS","SPARE-ISSUE",
AR603="Power Telco","ACTIVE", AR603="no impacts","no impacts"
),"")</f>
        <v>No root cause</v>
      </c>
      <c r="AT603" s="99" t="s">
        <v>5661</v>
      </c>
      <c r="AU603" s="99" t="s">
        <v>516</v>
      </c>
      <c r="AW603" s="17"/>
      <c r="AX603" s="17" t="s">
        <v>5536</v>
      </c>
      <c r="AY603" s="17"/>
      <c r="AZ603" s="17" t="s">
        <v>5536</v>
      </c>
      <c r="BA603" s="7"/>
      <c r="BC603" s="18"/>
      <c r="BD603" s="18"/>
      <c r="BE603" s="18"/>
      <c r="BF603" s="18"/>
      <c r="BG603" s="18"/>
      <c r="BH603" s="18"/>
      <c r="BI603" s="18"/>
      <c r="BJ603" s="18"/>
      <c r="BK603" s="18"/>
      <c r="BM603" s="18"/>
      <c r="BN603" s="18"/>
      <c r="BO603" s="18"/>
      <c r="BP603" s="9" t="s">
        <v>5661</v>
      </c>
      <c r="BQ603" s="14"/>
      <c r="BR603" s="102" t="s">
        <v>5536</v>
      </c>
      <c r="BS603" s="14"/>
      <c r="BT603" s="14"/>
      <c r="BU603" s="9"/>
      <c r="BV603" s="9"/>
      <c r="BW603" s="9"/>
    </row>
    <row r="604" spans="1:75" x14ac:dyDescent="0.35">
      <c r="A604" s="1" t="s">
        <v>4740</v>
      </c>
      <c r="B604" s="8" t="s">
        <v>4741</v>
      </c>
      <c r="C604" s="3" t="s">
        <v>13</v>
      </c>
      <c r="D604" s="1" t="s">
        <v>11</v>
      </c>
      <c r="E604" s="1"/>
      <c r="F604" s="3" t="s">
        <v>13</v>
      </c>
      <c r="G604" s="1" t="s">
        <v>63</v>
      </c>
      <c r="H604" s="28" t="s">
        <v>5589</v>
      </c>
      <c r="I604" s="27">
        <v>0</v>
      </c>
      <c r="J604" s="27">
        <v>0</v>
      </c>
      <c r="K604" s="27">
        <v>0</v>
      </c>
      <c r="L604" s="27">
        <v>0</v>
      </c>
      <c r="M604" s="27">
        <v>0</v>
      </c>
      <c r="N604" s="27">
        <v>0</v>
      </c>
      <c r="O604" s="27">
        <v>12.857521979950519</v>
      </c>
      <c r="P604" s="27">
        <v>13.868556899607057</v>
      </c>
      <c r="Q604" s="27">
        <v>13.868556899607057</v>
      </c>
      <c r="R604" s="27">
        <v>13.868289373432297</v>
      </c>
      <c r="S604" s="80">
        <v>13.868556899607057</v>
      </c>
      <c r="T604" s="80">
        <v>0</v>
      </c>
      <c r="U604" s="80">
        <v>26.617784284014352</v>
      </c>
      <c r="V604" s="80">
        <v>0</v>
      </c>
      <c r="W604" s="80">
        <v>0</v>
      </c>
      <c r="X604" s="80">
        <v>2.8143753584850738E-2</v>
      </c>
      <c r="Y604" s="80">
        <v>0</v>
      </c>
      <c r="Z604" s="80">
        <v>0</v>
      </c>
      <c r="AA604" s="80">
        <v>0</v>
      </c>
      <c r="AB604" s="80">
        <v>0</v>
      </c>
      <c r="AC604" s="80">
        <v>0</v>
      </c>
      <c r="AD604" s="80">
        <v>0</v>
      </c>
      <c r="AE604" s="80">
        <v>0</v>
      </c>
      <c r="AF604" s="80">
        <v>0.48877032128823483</v>
      </c>
      <c r="AG604" s="80"/>
      <c r="AH604" s="80">
        <v>0.2019644268661912</v>
      </c>
      <c r="AI604" s="80">
        <v>1.6051570485656314E-3</v>
      </c>
      <c r="AJ604" s="80">
        <v>0</v>
      </c>
      <c r="AK604" s="80">
        <v>4.7813580586921253E-3</v>
      </c>
      <c r="AL604" s="80">
        <v>0</v>
      </c>
      <c r="AM604" s="80">
        <v>1.6051570485656314E-3</v>
      </c>
      <c r="AN604" s="41" t="s">
        <v>5558</v>
      </c>
      <c r="AO604" s="41"/>
      <c r="AP604" s="40" t="str" cm="1">
        <f t="array" ref="AP604">IFERROR(_xlfn.IFS(
AR604="MPR ISSUE","PDH",
AR604="BSS Hardware Issue","BSS",
AR604="Sites strategiques, MLL, Pylone, etc.","ENVTECH",
AR604="AKTIVCO DEFAUT GE &amp; POWER Cabinet","AKTIVCO",
AR604="AKTIVCO Coupure ENEO &amp; Baisse de tension","AKTIVCO GRID ONLY",
AR604="Coupure ENEO &amp; Baisse de tension","IHS GRID ONLY",
AR604="Defaut GE &amp; POWER Cabinet","IHS",
AR604="Sharing","Partners",
AR604="Sites strategiques &amp; DataCenter","SST &amp; DC",
AR604="Exclu","Exclu",
AR604="SAT","SAT",
AR604="SPARE-ISSUE","SPARE-ISSUE",
AR604="Fiber CAmtel","TRANS_FO_CAMTEL",
AR604="Fiber AOF","Fiber AOF",
AR604="Projet OCM (HUAWEI)","TRAVAUX-HUAWEI",
AR604="Projet OCM (NOKIA)","TRAVAUX-NOKIA",
AR604="ACCESS-ISSUE","ACCESS-ISSUE",
AR604="Projet OCM (ZTE, NOKIA, autres projets)","TRAVAUX OCM",
AR604="No root CAuse","No root cause",
AR604="ODU HS","PDH",
AR604="IP &amp; VLAN","PDH",
AR604="Warehouse HUAWEI","SPARE-ISSUE",
AR604="SPARE-HS","SPARE-ISSUE",
AR604="Power Telco","BSS",AR604="no impacts","no impacts"
),"")</f>
        <v>No root cause</v>
      </c>
      <c r="AQ604" s="40" t="str" cm="1">
        <f t="array" ref="AQ604">IFERROR(_xlfn.IFS(
AR604="MPR ISSUE","TX ISSUE",
AR604="BSS Hardware Issue","RAN ISSUE",
AR604="Sites strategiques, MLL, Pylone, etc.","ENVTECH",
AR604="AKTIVCO DEFAUT GE &amp; POWER Cabinet","POWER ISSUE",
AR604="AKTIVCO Coupure ENEO &amp; Baisse de tension","POWER ISSUE",
AR604="Coupure ENEO &amp; Baisse de tension","POWER ISSUE",
AR604="Defaut GE &amp; POWER Cabinet","POWER ISSUE",
AR604="Sharing","POWER ISSUE",
AR604="Sites strategiques &amp; DataCenter","POWER ISSUE",
AR604="Exclu","Exclu",
AR604="SAT","TX ISSUE",
AR604="SPARE-ISSUE","SPARE-ISSUE",
AR604="Fiber CAmtel","TX ISSUE",
AR604="Fiber AOF","TX ISSUE",
AR604="Projet OCM (HUAWEI)","TRAVAUX-HUAWEI",
AR604="Projet OCM (NOKIA)","TRAVAUX -NOKIA",
AR604="ACCESS-ISSUE","ACCESS-ISSUE",
AR604="Projet OCM (ZTE, NOKIA, autres projets)","TRAVAUX OCM",
AR604="No root CAuse","No root cause",
AR604="ODU HS","TX ISSUE",
AR604="IP &amp; VLAN","TX ISSUE",
AR604="Warehouse HUAWEI","SPARE-ISSUE",
AR604="SPARE-HS","SPARE-ISSUE",
AR604="Power Telco","RAN ISSUE",AR604="no impacts","no impacts"
),"")</f>
        <v>No root cause</v>
      </c>
      <c r="AR604" s="59" t="s">
        <v>5343</v>
      </c>
      <c r="AS604" s="40" t="str" cm="1">
        <f t="array" ref="AS604">IFERROR(_xlfn.IFS(
AR604="MPR ISSUE","ACTIVE",
AR604="BSS Hardware Issue","ACTIVE",
AR604="Sites strategiques, MLL, Pylone, etc.","PASSIVE",
AR604="AKTIVCO DEFAUT GE &amp; POWER Cabinet","PASSIVE",
AR604="AKTIVCO Coupure ENEO &amp; Baisse de tension","PASSIVE",
AR604="Coupure ENEO &amp; Baisse de tension","PASSIVE",
AR604="Defaut GE &amp; POWER Cabinet","PASSIVE",
AR604="Sharing","PASSIVE",
AR604="Sites strategiques &amp; DataCenter","PASSIVE",
AR604="Exclu","Exclu",
AR604="SAT","ACTIVE",
AR604="SPARE-ISSUE","SPARE-ISSUE",
AR604="Fiber CAmtel","ACTIVE",
AR604="Fiber AOF","ACTIVE",
AR604="Projet OCM (HUAWEI)","PLANNED WORKS",
AR604="Projet OCM (NOKIA)","PLANNED WORKS",
AR604="ACCESS-ISSUE","ACCESS-ISSUE",
AR604="Projet OCM (ZTE, NOKIA, autres projets)","PLANNED WORKS",
AR604="No root CAuse","No root cause",
AR604="ODU HS","ACTIVE",
AR604="IP &amp; VLAN","ACTIVE",
AR604="Warehouse HUAWEI","SPARE-ISSUE",
AR604="SPARE-HS","SPARE-ISSUE",
AR604="Power Telco","ACTIVE", AR604="no impacts","no impacts"
),"")</f>
        <v>No root cause</v>
      </c>
      <c r="AT604" s="99" t="s">
        <v>5661</v>
      </c>
      <c r="AU604" s="99" t="s">
        <v>4741</v>
      </c>
      <c r="AW604" s="17"/>
      <c r="AX604" s="17" t="s">
        <v>5536</v>
      </c>
      <c r="AY604" s="17"/>
      <c r="AZ604" s="17" t="s">
        <v>5536</v>
      </c>
      <c r="BA604" s="7"/>
      <c r="BC604" s="18"/>
      <c r="BD604" s="18"/>
      <c r="BE604" s="18"/>
      <c r="BF604" s="18"/>
      <c r="BG604" s="18"/>
      <c r="BH604" s="18"/>
      <c r="BI604" s="18"/>
      <c r="BJ604" s="18"/>
      <c r="BK604" s="18"/>
      <c r="BM604" s="18"/>
      <c r="BN604" s="18"/>
      <c r="BO604" s="18"/>
      <c r="BP604" s="9" t="s">
        <v>5661</v>
      </c>
      <c r="BQ604" s="14"/>
      <c r="BR604" s="102" t="s">
        <v>5536</v>
      </c>
      <c r="BS604" s="14"/>
      <c r="BT604" s="14"/>
      <c r="BU604" s="9"/>
      <c r="BV604" s="9"/>
      <c r="BW604" s="9"/>
    </row>
    <row r="605" spans="1:75" x14ac:dyDescent="0.35">
      <c r="A605" s="1" t="s">
        <v>3321</v>
      </c>
      <c r="B605" s="8" t="s">
        <v>3322</v>
      </c>
      <c r="C605" s="3" t="s">
        <v>13</v>
      </c>
      <c r="D605" s="1" t="s">
        <v>11</v>
      </c>
      <c r="E605" s="1" t="s">
        <v>12</v>
      </c>
      <c r="F605" s="3" t="s">
        <v>13</v>
      </c>
      <c r="G605" s="1" t="s">
        <v>63</v>
      </c>
      <c r="H605" s="28" t="s">
        <v>5589</v>
      </c>
      <c r="I605" s="27">
        <v>0.4318764214557419</v>
      </c>
      <c r="J605" s="27">
        <v>7.6601661373215404E-2</v>
      </c>
      <c r="K605" s="27">
        <v>0</v>
      </c>
      <c r="L605" s="27">
        <v>0</v>
      </c>
      <c r="M605" s="27">
        <v>0</v>
      </c>
      <c r="N605" s="27">
        <v>0</v>
      </c>
      <c r="O605" s="27">
        <v>0</v>
      </c>
      <c r="P605" s="27">
        <v>0</v>
      </c>
      <c r="Q605" s="27">
        <v>0</v>
      </c>
      <c r="R605" s="27">
        <v>0</v>
      </c>
      <c r="S605" s="80">
        <v>0</v>
      </c>
      <c r="T605" s="80">
        <v>0</v>
      </c>
      <c r="U605" s="80">
        <v>0</v>
      </c>
      <c r="V605" s="80">
        <v>0</v>
      </c>
      <c r="W605" s="80">
        <v>0</v>
      </c>
      <c r="X605" s="80">
        <v>0</v>
      </c>
      <c r="Y605" s="80">
        <v>0</v>
      </c>
      <c r="Z605" s="80">
        <v>0</v>
      </c>
      <c r="AA605" s="80">
        <v>0</v>
      </c>
      <c r="AB605" s="80">
        <v>0</v>
      </c>
      <c r="AC605" s="80">
        <v>0</v>
      </c>
      <c r="AD605" s="80">
        <v>0</v>
      </c>
      <c r="AE605" s="80">
        <v>0</v>
      </c>
      <c r="AF605" s="80">
        <v>0.48877032128823483</v>
      </c>
      <c r="AG605" s="80"/>
      <c r="AH605" s="80">
        <v>0.20314154203513934</v>
      </c>
      <c r="AI605" s="80">
        <v>1.6051570485656314E-3</v>
      </c>
      <c r="AJ605" s="80">
        <v>0</v>
      </c>
      <c r="AK605" s="80">
        <v>4.7813580586921253E-3</v>
      </c>
      <c r="AL605" s="80">
        <v>0</v>
      </c>
      <c r="AM605" s="80">
        <v>1.6051570485656314E-3</v>
      </c>
      <c r="AN605" s="41" t="s">
        <v>5558</v>
      </c>
      <c r="AO605" s="41"/>
      <c r="AP605" s="40" t="str" cm="1">
        <f t="array" ref="AP605">IFERROR(_xlfn.IFS(
AR605="MPR ISSUE","PDH",
AR605="BSS Hardware Issue","BSS",
AR605="Sites strategiques, MLL, Pylone, etc.","ENVTECH",
AR605="AKTIVCO DEFAUT GE &amp; POWER Cabinet","AKTIVCO",
AR605="AKTIVCO Coupure ENEO &amp; Baisse de tension","AKTIVCO GRID ONLY",
AR605="Coupure ENEO &amp; Baisse de tension","IHS GRID ONLY",
AR605="Defaut GE &amp; POWER Cabinet","IHS",
AR605="Sharing","Partners",
AR605="Sites strategiques &amp; DataCenter","SST &amp; DC",
AR605="Exclu","Exclu",
AR605="SAT","SAT",
AR605="SPARE-ISSUE","SPARE-ISSUE",
AR605="Fiber CAmtel","TRANS_FO_CAMTEL",
AR605="Fiber AOF","Fiber AOF",
AR605="Projet OCM (HUAWEI)","TRAVAUX-HUAWEI",
AR605="Projet OCM (NOKIA)","TRAVAUX-NOKIA",
AR605="ACCESS-ISSUE","ACCESS-ISSUE",
AR605="Projet OCM (ZTE, NOKIA, autres projets)","TRAVAUX OCM",
AR605="No root CAuse","No root cause",
AR605="ODU HS","PDH",
AR605="IP &amp; VLAN","PDH",
AR605="Warehouse HUAWEI","SPARE-ISSUE",
AR605="SPARE-HS","SPARE-ISSUE",
AR605="Power Telco","BSS",AR605="no impacts","no impacts"
),"")</f>
        <v>No root cause</v>
      </c>
      <c r="AQ605" s="40" t="str" cm="1">
        <f t="array" ref="AQ605">IFERROR(_xlfn.IFS(
AR605="MPR ISSUE","TX ISSUE",
AR605="BSS Hardware Issue","RAN ISSUE",
AR605="Sites strategiques, MLL, Pylone, etc.","ENVTECH",
AR605="AKTIVCO DEFAUT GE &amp; POWER Cabinet","POWER ISSUE",
AR605="AKTIVCO Coupure ENEO &amp; Baisse de tension","POWER ISSUE",
AR605="Coupure ENEO &amp; Baisse de tension","POWER ISSUE",
AR605="Defaut GE &amp; POWER Cabinet","POWER ISSUE",
AR605="Sharing","POWER ISSUE",
AR605="Sites strategiques &amp; DataCenter","POWER ISSUE",
AR605="Exclu","Exclu",
AR605="SAT","TX ISSUE",
AR605="SPARE-ISSUE","SPARE-ISSUE",
AR605="Fiber CAmtel","TX ISSUE",
AR605="Fiber AOF","TX ISSUE",
AR605="Projet OCM (HUAWEI)","TRAVAUX-HUAWEI",
AR605="Projet OCM (NOKIA)","TRAVAUX -NOKIA",
AR605="ACCESS-ISSUE","ACCESS-ISSUE",
AR605="Projet OCM (ZTE, NOKIA, autres projets)","TRAVAUX OCM",
AR605="No root CAuse","No root cause",
AR605="ODU HS","TX ISSUE",
AR605="IP &amp; VLAN","TX ISSUE",
AR605="Warehouse HUAWEI","SPARE-ISSUE",
AR605="SPARE-HS","SPARE-ISSUE",
AR605="Power Telco","RAN ISSUE",AR605="no impacts","no impacts"
),"")</f>
        <v>No root cause</v>
      </c>
      <c r="AR605" s="59" t="s">
        <v>5343</v>
      </c>
      <c r="AS605" s="40" t="str" cm="1">
        <f t="array" ref="AS605">IFERROR(_xlfn.IFS(
AR605="MPR ISSUE","ACTIVE",
AR605="BSS Hardware Issue","ACTIVE",
AR605="Sites strategiques, MLL, Pylone, etc.","PASSIVE",
AR605="AKTIVCO DEFAUT GE &amp; POWER Cabinet","PASSIVE",
AR605="AKTIVCO Coupure ENEO &amp; Baisse de tension","PASSIVE",
AR605="Coupure ENEO &amp; Baisse de tension","PASSIVE",
AR605="Defaut GE &amp; POWER Cabinet","PASSIVE",
AR605="Sharing","PASSIVE",
AR605="Sites strategiques &amp; DataCenter","PASSIVE",
AR605="Exclu","Exclu",
AR605="SAT","ACTIVE",
AR605="SPARE-ISSUE","SPARE-ISSUE",
AR605="Fiber CAmtel","ACTIVE",
AR605="Fiber AOF","ACTIVE",
AR605="Projet OCM (HUAWEI)","PLANNED WORKS",
AR605="Projet OCM (NOKIA)","PLANNED WORKS",
AR605="ACCESS-ISSUE","ACCESS-ISSUE",
AR605="Projet OCM (ZTE, NOKIA, autres projets)","PLANNED WORKS",
AR605="No root CAuse","No root cause",
AR605="ODU HS","ACTIVE",
AR605="IP &amp; VLAN","ACTIVE",
AR605="Warehouse HUAWEI","SPARE-ISSUE",
AR605="SPARE-HS","SPARE-ISSUE",
AR605="Power Telco","ACTIVE", AR605="no impacts","no impacts"
),"")</f>
        <v>No root cause</v>
      </c>
      <c r="AT605" s="99" t="s">
        <v>5661</v>
      </c>
      <c r="AU605" s="99" t="s">
        <v>3322</v>
      </c>
      <c r="AW605" s="17"/>
      <c r="AX605" s="17" t="s">
        <v>5536</v>
      </c>
      <c r="AY605" s="17"/>
      <c r="AZ605" s="17" t="s">
        <v>5536</v>
      </c>
      <c r="BA605" s="7"/>
      <c r="BC605" s="18"/>
      <c r="BD605" s="18"/>
      <c r="BE605" s="18"/>
      <c r="BF605" s="18"/>
      <c r="BG605" s="18"/>
      <c r="BH605" s="18"/>
      <c r="BI605" s="18"/>
      <c r="BJ605" s="18"/>
      <c r="BK605" s="18"/>
      <c r="BM605" s="18"/>
      <c r="BN605" s="18"/>
      <c r="BO605" s="18"/>
      <c r="BP605" s="9" t="s">
        <v>5661</v>
      </c>
      <c r="BQ605" s="14"/>
      <c r="BR605" s="102" t="s">
        <v>5536</v>
      </c>
      <c r="BS605" s="14"/>
      <c r="BT605" s="14"/>
      <c r="BU605" s="9"/>
      <c r="BV605" s="9"/>
      <c r="BW605" s="9"/>
    </row>
    <row r="606" spans="1:75" x14ac:dyDescent="0.35">
      <c r="A606" s="1" t="s">
        <v>5197</v>
      </c>
      <c r="B606" s="8" t="s">
        <v>5198</v>
      </c>
      <c r="C606" s="3" t="s">
        <v>13</v>
      </c>
      <c r="D606" s="1" t="s">
        <v>11</v>
      </c>
      <c r="E606" s="1" t="s">
        <v>12</v>
      </c>
      <c r="F606" s="3" t="s">
        <v>13</v>
      </c>
      <c r="G606" s="1" t="s">
        <v>63</v>
      </c>
      <c r="H606" s="28" t="s">
        <v>5589</v>
      </c>
      <c r="I606" s="27">
        <v>0</v>
      </c>
      <c r="J606" s="27">
        <v>0</v>
      </c>
      <c r="K606" s="27">
        <v>0</v>
      </c>
      <c r="L606" s="27">
        <v>0</v>
      </c>
      <c r="M606" s="27">
        <v>0</v>
      </c>
      <c r="N606" s="27">
        <v>0</v>
      </c>
      <c r="O606" s="27">
        <v>0</v>
      </c>
      <c r="P606" s="27">
        <v>0</v>
      </c>
      <c r="Q606" s="27">
        <v>0</v>
      </c>
      <c r="R606" s="27">
        <v>0</v>
      </c>
      <c r="S606" s="80">
        <v>0</v>
      </c>
      <c r="T606" s="80">
        <v>0</v>
      </c>
      <c r="U606" s="80">
        <v>0</v>
      </c>
      <c r="V606" s="80">
        <v>0</v>
      </c>
      <c r="W606" s="80">
        <v>0</v>
      </c>
      <c r="X606" s="80">
        <v>0</v>
      </c>
      <c r="Y606" s="80">
        <v>0</v>
      </c>
      <c r="Z606" s="80">
        <v>0</v>
      </c>
      <c r="AA606" s="80">
        <v>0</v>
      </c>
      <c r="AB606" s="80">
        <v>0</v>
      </c>
      <c r="AC606" s="80"/>
      <c r="AD606" s="80">
        <v>0</v>
      </c>
      <c r="AE606" s="80">
        <v>0</v>
      </c>
      <c r="AF606" s="80">
        <v>0.48966207520410465</v>
      </c>
      <c r="AG606" s="80"/>
      <c r="AH606" s="80">
        <v>0.20171473576974772</v>
      </c>
      <c r="AI606" s="80">
        <v>1.6051570485656314E-3</v>
      </c>
      <c r="AJ606" s="80">
        <v>0</v>
      </c>
      <c r="AK606" s="80">
        <v>4.7813580586921253E-3</v>
      </c>
      <c r="AL606" s="80">
        <v>0</v>
      </c>
      <c r="AM606" s="80">
        <v>1.6051570485656314E-3</v>
      </c>
      <c r="AN606" s="41" t="s">
        <v>5558</v>
      </c>
      <c r="AO606" s="41"/>
      <c r="AP606" s="40" t="str" cm="1">
        <f t="array" ref="AP606">IFERROR(_xlfn.IFS(
AR606="MPR ISSUE","PDH",
AR606="BSS Hardware Issue","BSS",
AR606="Sites strategiques, MLL, Pylone, etc.","ENVTECH",
AR606="AKTIVCO DEFAUT GE &amp; POWER Cabinet","AKTIVCO",
AR606="AKTIVCO Coupure ENEO &amp; Baisse de tension","AKTIVCO GRID ONLY",
AR606="Coupure ENEO &amp; Baisse de tension","IHS GRID ONLY",
AR606="Defaut GE &amp; POWER Cabinet","IHS",
AR606="Sharing","Partners",
AR606="Sites strategiques &amp; DataCenter","SST &amp; DC",
AR606="Exclu","Exclu",
AR606="SAT","SAT",
AR606="SPARE-ISSUE","SPARE-ISSUE",
AR606="Fiber CAmtel","TRANS_FO_CAMTEL",
AR606="Fiber AOF","Fiber AOF",
AR606="Projet OCM (HUAWEI)","TRAVAUX-HUAWEI",
AR606="Projet OCM (NOKIA)","TRAVAUX-NOKIA",
AR606="ACCESS-ISSUE","ACCESS-ISSUE",
AR606="Projet OCM (ZTE, NOKIA, autres projets)","TRAVAUX OCM",
AR606="No root CAuse","No root cause",
AR606="ODU HS","PDH",
AR606="IP &amp; VLAN","PDH",
AR606="Warehouse HUAWEI","SPARE-ISSUE",
AR606="SPARE-HS","SPARE-ISSUE",
AR606="Power Telco","BSS",AR606="no impacts","no impacts"
),"")</f>
        <v>No root cause</v>
      </c>
      <c r="AQ606" s="40" t="str" cm="1">
        <f t="array" ref="AQ606">IFERROR(_xlfn.IFS(
AR606="MPR ISSUE","TX ISSUE",
AR606="BSS Hardware Issue","RAN ISSUE",
AR606="Sites strategiques, MLL, Pylone, etc.","ENVTECH",
AR606="AKTIVCO DEFAUT GE &amp; POWER Cabinet","POWER ISSUE",
AR606="AKTIVCO Coupure ENEO &amp; Baisse de tension","POWER ISSUE",
AR606="Coupure ENEO &amp; Baisse de tension","POWER ISSUE",
AR606="Defaut GE &amp; POWER Cabinet","POWER ISSUE",
AR606="Sharing","POWER ISSUE",
AR606="Sites strategiques &amp; DataCenter","POWER ISSUE",
AR606="Exclu","Exclu",
AR606="SAT","TX ISSUE",
AR606="SPARE-ISSUE","SPARE-ISSUE",
AR606="Fiber CAmtel","TX ISSUE",
AR606="Fiber AOF","TX ISSUE",
AR606="Projet OCM (HUAWEI)","TRAVAUX-HUAWEI",
AR606="Projet OCM (NOKIA)","TRAVAUX -NOKIA",
AR606="ACCESS-ISSUE","ACCESS-ISSUE",
AR606="Projet OCM (ZTE, NOKIA, autres projets)","TRAVAUX OCM",
AR606="No root CAuse","No root cause",
AR606="ODU HS","TX ISSUE",
AR606="IP &amp; VLAN","TX ISSUE",
AR606="Warehouse HUAWEI","SPARE-ISSUE",
AR606="SPARE-HS","SPARE-ISSUE",
AR606="Power Telco","RAN ISSUE",AR606="no impacts","no impacts"
),"")</f>
        <v>No root cause</v>
      </c>
      <c r="AR606" s="59" t="s">
        <v>5343</v>
      </c>
      <c r="AS606" s="40" t="str" cm="1">
        <f t="array" ref="AS606">IFERROR(_xlfn.IFS(
AR606="MPR ISSUE","ACTIVE",
AR606="BSS Hardware Issue","ACTIVE",
AR606="Sites strategiques, MLL, Pylone, etc.","PASSIVE",
AR606="AKTIVCO DEFAUT GE &amp; POWER Cabinet","PASSIVE",
AR606="AKTIVCO Coupure ENEO &amp; Baisse de tension","PASSIVE",
AR606="Coupure ENEO &amp; Baisse de tension","PASSIVE",
AR606="Defaut GE &amp; POWER Cabinet","PASSIVE",
AR606="Sharing","PASSIVE",
AR606="Sites strategiques &amp; DataCenter","PASSIVE",
AR606="Exclu","Exclu",
AR606="SAT","ACTIVE",
AR606="SPARE-ISSUE","SPARE-ISSUE",
AR606="Fiber CAmtel","ACTIVE",
AR606="Fiber AOF","ACTIVE",
AR606="Projet OCM (HUAWEI)","PLANNED WORKS",
AR606="Projet OCM (NOKIA)","PLANNED WORKS",
AR606="ACCESS-ISSUE","ACCESS-ISSUE",
AR606="Projet OCM (ZTE, NOKIA, autres projets)","PLANNED WORKS",
AR606="No root CAuse","No root cause",
AR606="ODU HS","ACTIVE",
AR606="IP &amp; VLAN","ACTIVE",
AR606="Warehouse HUAWEI","SPARE-ISSUE",
AR606="SPARE-HS","SPARE-ISSUE",
AR606="Power Telco","ACTIVE", AR606="no impacts","no impacts"
),"")</f>
        <v>No root cause</v>
      </c>
      <c r="AT606" s="99" t="s">
        <v>5661</v>
      </c>
      <c r="AU606" s="99" t="s">
        <v>5198</v>
      </c>
      <c r="AW606" s="17"/>
      <c r="AX606" s="17" t="s">
        <v>5536</v>
      </c>
      <c r="AY606" s="17"/>
      <c r="AZ606" s="17" t="s">
        <v>5536</v>
      </c>
      <c r="BA606" s="7"/>
      <c r="BC606" s="18"/>
      <c r="BD606" s="18"/>
      <c r="BE606" s="18"/>
      <c r="BF606" s="18"/>
      <c r="BG606" s="18"/>
      <c r="BH606" s="18"/>
      <c r="BI606" s="18"/>
      <c r="BJ606" s="18"/>
      <c r="BK606" s="18"/>
      <c r="BM606" s="18"/>
      <c r="BN606" s="18"/>
      <c r="BO606" s="18"/>
      <c r="BP606" s="9" t="s">
        <v>5661</v>
      </c>
      <c r="BQ606" s="14"/>
      <c r="BR606" s="102" t="s">
        <v>5536</v>
      </c>
      <c r="BS606" s="14"/>
      <c r="BT606" s="14"/>
      <c r="BU606" s="9"/>
      <c r="BV606" s="9"/>
      <c r="BW606" s="9"/>
    </row>
    <row r="607" spans="1:75" x14ac:dyDescent="0.35">
      <c r="A607" s="1" t="s">
        <v>2282</v>
      </c>
      <c r="B607" s="8" t="s">
        <v>2283</v>
      </c>
      <c r="C607" s="3" t="s">
        <v>38</v>
      </c>
      <c r="D607" s="1" t="s">
        <v>11</v>
      </c>
      <c r="E607" s="1" t="s">
        <v>145</v>
      </c>
      <c r="F607" s="3" t="s">
        <v>37</v>
      </c>
      <c r="G607" s="1" t="s">
        <v>38</v>
      </c>
      <c r="H607" s="30" t="s">
        <v>5587</v>
      </c>
      <c r="I607" s="27">
        <v>0</v>
      </c>
      <c r="J607" s="27">
        <v>0</v>
      </c>
      <c r="K607" s="27">
        <v>0</v>
      </c>
      <c r="L607" s="27">
        <v>0</v>
      </c>
      <c r="M607" s="27">
        <v>0</v>
      </c>
      <c r="N607" s="27">
        <v>0</v>
      </c>
      <c r="O607" s="27">
        <v>0</v>
      </c>
      <c r="P607" s="27">
        <v>0</v>
      </c>
      <c r="Q607" s="27">
        <v>0</v>
      </c>
      <c r="R607" s="27">
        <v>0</v>
      </c>
      <c r="S607" s="80">
        <v>0</v>
      </c>
      <c r="T607" s="80">
        <v>0</v>
      </c>
      <c r="U607" s="80">
        <v>2.2033277402527736</v>
      </c>
      <c r="V607" s="80">
        <v>0</v>
      </c>
      <c r="W607" s="80">
        <v>0</v>
      </c>
      <c r="X607" s="80">
        <v>0</v>
      </c>
      <c r="Y607" s="80">
        <v>0</v>
      </c>
      <c r="Z607" s="80">
        <v>0</v>
      </c>
      <c r="AA607" s="80">
        <v>0</v>
      </c>
      <c r="AB607" s="80">
        <v>0</v>
      </c>
      <c r="AC607" s="80">
        <v>0</v>
      </c>
      <c r="AD607" s="80">
        <v>0</v>
      </c>
      <c r="AE607" s="80">
        <v>0</v>
      </c>
      <c r="AF607" s="80">
        <v>1.3019607171699081E-2</v>
      </c>
      <c r="AG607" s="80"/>
      <c r="AH607" s="80">
        <v>0</v>
      </c>
      <c r="AI607" s="80">
        <v>1.5694868919308568E-3</v>
      </c>
      <c r="AJ607" s="80">
        <v>0</v>
      </c>
      <c r="AK607" s="80">
        <v>0</v>
      </c>
      <c r="AL607" s="80">
        <v>3.0096286227720868E-3</v>
      </c>
      <c r="AM607" s="80">
        <v>1.5694868919308568E-3</v>
      </c>
      <c r="AN607" s="41" t="s">
        <v>5558</v>
      </c>
      <c r="AO607" s="41"/>
      <c r="AP607" s="40" t="str" cm="1">
        <f t="array" ref="AP607">IFERROR(_xlfn.IFS(
AR607="MPR ISSUE","PDH",
AR607="BSS Hardware Issue","BSS",
AR607="Sites strategiques, MLL, Pylone, etc.","ENVTECH",
AR607="AKTIVCO DEFAUT GE &amp; POWER Cabinet","AKTIVCO",
AR607="AKTIVCO Coupure ENEO &amp; Baisse de tension","AKTIVCO GRID ONLY",
AR607="Coupure ENEO &amp; Baisse de tension","IHS GRID ONLY",
AR607="Defaut GE &amp; POWER Cabinet","IHS",
AR607="Sharing","Partners",
AR607="Sites strategiques &amp; DataCenter","SST &amp; DC",
AR607="Exclu","Exclu",
AR607="SAT","SAT",
AR607="SPARE-ISSUE","SPARE-ISSUE",
AR607="Fiber CAmtel","TRANS_FO_CAMTEL",
AR607="Fiber AOF","Fiber AOF",
AR607="Projet OCM (HUAWEI)","TRAVAUX-HUAWEI",
AR607="Projet OCM (NOKIA)","TRAVAUX-NOKIA",
AR607="ACCESS-ISSUE","ACCESS-ISSUE",
AR607="Projet OCM (ZTE, NOKIA, autres projets)","TRAVAUX OCM",
AR607="No root CAuse","No root cause",
AR607="ODU HS","PDH",
AR607="IP &amp; VLAN","PDH",
AR607="Warehouse HUAWEI","SPARE-ISSUE",
AR607="SPARE-HS","SPARE-ISSUE",
AR607="Power Telco","BSS",AR607="no impacts","no impacts"
),"")</f>
        <v>No root cause</v>
      </c>
      <c r="AQ607" s="40" t="str" cm="1">
        <f t="array" ref="AQ607">IFERROR(_xlfn.IFS(
AR607="MPR ISSUE","TX ISSUE",
AR607="BSS Hardware Issue","RAN ISSUE",
AR607="Sites strategiques, MLL, Pylone, etc.","ENVTECH",
AR607="AKTIVCO DEFAUT GE &amp; POWER Cabinet","POWER ISSUE",
AR607="AKTIVCO Coupure ENEO &amp; Baisse de tension","POWER ISSUE",
AR607="Coupure ENEO &amp; Baisse de tension","POWER ISSUE",
AR607="Defaut GE &amp; POWER Cabinet","POWER ISSUE",
AR607="Sharing","POWER ISSUE",
AR607="Sites strategiques &amp; DataCenter","POWER ISSUE",
AR607="Exclu","Exclu",
AR607="SAT","TX ISSUE",
AR607="SPARE-ISSUE","SPARE-ISSUE",
AR607="Fiber CAmtel","TX ISSUE",
AR607="Fiber AOF","TX ISSUE",
AR607="Projet OCM (HUAWEI)","TRAVAUX-HUAWEI",
AR607="Projet OCM (NOKIA)","TRAVAUX -NOKIA",
AR607="ACCESS-ISSUE","ACCESS-ISSUE",
AR607="Projet OCM (ZTE, NOKIA, autres projets)","TRAVAUX OCM",
AR607="No root CAuse","No root cause",
AR607="ODU HS","TX ISSUE",
AR607="IP &amp; VLAN","TX ISSUE",
AR607="Warehouse HUAWEI","SPARE-ISSUE",
AR607="SPARE-HS","SPARE-ISSUE",
AR607="Power Telco","RAN ISSUE",AR607="no impacts","no impacts"
),"")</f>
        <v>No root cause</v>
      </c>
      <c r="AR607" s="59" t="s">
        <v>5343</v>
      </c>
      <c r="AS607" s="40" t="str" cm="1">
        <f t="array" ref="AS607">IFERROR(_xlfn.IFS(
AR607="MPR ISSUE","ACTIVE",
AR607="BSS Hardware Issue","ACTIVE",
AR607="Sites strategiques, MLL, Pylone, etc.","PASSIVE",
AR607="AKTIVCO DEFAUT GE &amp; POWER Cabinet","PASSIVE",
AR607="AKTIVCO Coupure ENEO &amp; Baisse de tension","PASSIVE",
AR607="Coupure ENEO &amp; Baisse de tension","PASSIVE",
AR607="Defaut GE &amp; POWER Cabinet","PASSIVE",
AR607="Sharing","PASSIVE",
AR607="Sites strategiques &amp; DataCenter","PASSIVE",
AR607="Exclu","Exclu",
AR607="SAT","ACTIVE",
AR607="SPARE-ISSUE","SPARE-ISSUE",
AR607="Fiber CAmtel","ACTIVE",
AR607="Fiber AOF","ACTIVE",
AR607="Projet OCM (HUAWEI)","PLANNED WORKS",
AR607="Projet OCM (NOKIA)","PLANNED WORKS",
AR607="ACCESS-ISSUE","ACCESS-ISSUE",
AR607="Projet OCM (ZTE, NOKIA, autres projets)","PLANNED WORKS",
AR607="No root CAuse","No root cause",
AR607="ODU HS","ACTIVE",
AR607="IP &amp; VLAN","ACTIVE",
AR607="Warehouse HUAWEI","SPARE-ISSUE",
AR607="SPARE-HS","SPARE-ISSUE",
AR607="Power Telco","ACTIVE", AR607="no impacts","no impacts"
),"")</f>
        <v>No root cause</v>
      </c>
      <c r="AT607" s="99" t="s">
        <v>5661</v>
      </c>
      <c r="AU607" s="99" t="s">
        <v>2283</v>
      </c>
      <c r="AW607" s="17"/>
      <c r="AX607" s="17" t="s">
        <v>5536</v>
      </c>
      <c r="AY607" s="17"/>
      <c r="AZ607" s="17" t="s">
        <v>5536</v>
      </c>
      <c r="BA607" s="7"/>
      <c r="BC607" s="18"/>
      <c r="BD607" s="18"/>
      <c r="BE607" s="18"/>
      <c r="BF607" s="18"/>
      <c r="BG607" s="18"/>
      <c r="BH607" s="18"/>
      <c r="BI607" s="18"/>
      <c r="BJ607" s="18"/>
      <c r="BK607" s="18"/>
      <c r="BM607" s="18"/>
      <c r="BN607" s="18"/>
      <c r="BO607" s="18"/>
      <c r="BP607" s="9" t="s">
        <v>5661</v>
      </c>
      <c r="BQ607" s="14"/>
      <c r="BR607" s="102" t="s">
        <v>5536</v>
      </c>
      <c r="BS607" s="14"/>
      <c r="BT607" s="14"/>
      <c r="BU607" s="9"/>
      <c r="BV607" s="9"/>
      <c r="BW607" s="9"/>
    </row>
    <row r="608" spans="1:75" x14ac:dyDescent="0.35">
      <c r="A608" s="1" t="s">
        <v>2336</v>
      </c>
      <c r="B608" s="8" t="s">
        <v>2337</v>
      </c>
      <c r="C608" s="3" t="s">
        <v>38</v>
      </c>
      <c r="D608" s="1" t="s">
        <v>11</v>
      </c>
      <c r="E608" s="1" t="s">
        <v>145</v>
      </c>
      <c r="F608" s="3" t="s">
        <v>37</v>
      </c>
      <c r="G608" s="1" t="s">
        <v>38</v>
      </c>
      <c r="H608" s="30" t="s">
        <v>5587</v>
      </c>
      <c r="I608" s="27">
        <v>0</v>
      </c>
      <c r="J608" s="27">
        <v>0</v>
      </c>
      <c r="K608" s="27">
        <v>0</v>
      </c>
      <c r="L608" s="27">
        <v>0</v>
      </c>
      <c r="M608" s="27">
        <v>0</v>
      </c>
      <c r="N608" s="27">
        <v>0</v>
      </c>
      <c r="O608" s="27">
        <v>0</v>
      </c>
      <c r="P608" s="27">
        <v>0</v>
      </c>
      <c r="Q608" s="27">
        <v>0</v>
      </c>
      <c r="R608" s="27">
        <v>0</v>
      </c>
      <c r="S608" s="80">
        <v>0</v>
      </c>
      <c r="T608" s="80">
        <v>0</v>
      </c>
      <c r="U608" s="80">
        <v>0</v>
      </c>
      <c r="V608" s="80">
        <v>0</v>
      </c>
      <c r="W608" s="80">
        <v>0</v>
      </c>
      <c r="X608" s="80">
        <v>0</v>
      </c>
      <c r="Y608" s="80">
        <v>0</v>
      </c>
      <c r="Z608" s="80">
        <v>0</v>
      </c>
      <c r="AA608" s="80">
        <v>0</v>
      </c>
      <c r="AB608" s="80">
        <v>0</v>
      </c>
      <c r="AC608" s="80">
        <v>0</v>
      </c>
      <c r="AD608" s="80">
        <v>0</v>
      </c>
      <c r="AE608" s="80">
        <v>0</v>
      </c>
      <c r="AF608" s="80">
        <v>1.039785065904188E-2</v>
      </c>
      <c r="AG608" s="80"/>
      <c r="AH608" s="80">
        <v>0</v>
      </c>
      <c r="AI608" s="80">
        <v>1.5694868919306861E-3</v>
      </c>
      <c r="AJ608" s="80">
        <v>0</v>
      </c>
      <c r="AK608" s="80">
        <v>0</v>
      </c>
      <c r="AL608" s="80">
        <v>3.0096286227717589E-3</v>
      </c>
      <c r="AM608" s="80">
        <v>1.5694868919306861E-3</v>
      </c>
      <c r="AN608" s="41" t="s">
        <v>5558</v>
      </c>
      <c r="AO608" s="41"/>
      <c r="AP608" s="40" t="str" cm="1">
        <f t="array" ref="AP608">IFERROR(_xlfn.IFS(
AR608="MPR ISSUE","PDH",
AR608="BSS Hardware Issue","BSS",
AR608="Sites strategiques, MLL, Pylone, etc.","ENVTECH",
AR608="AKTIVCO DEFAUT GE &amp; POWER Cabinet","AKTIVCO",
AR608="AKTIVCO Coupure ENEO &amp; Baisse de tension","AKTIVCO GRID ONLY",
AR608="Coupure ENEO &amp; Baisse de tension","IHS GRID ONLY",
AR608="Defaut GE &amp; POWER Cabinet","IHS",
AR608="Sharing","Partners",
AR608="Sites strategiques &amp; DataCenter","SST &amp; DC",
AR608="Exclu","Exclu",
AR608="SAT","SAT",
AR608="SPARE-ISSUE","SPARE-ISSUE",
AR608="Fiber CAmtel","TRANS_FO_CAMTEL",
AR608="Fiber AOF","Fiber AOF",
AR608="Projet OCM (HUAWEI)","TRAVAUX-HUAWEI",
AR608="Projet OCM (NOKIA)","TRAVAUX-NOKIA",
AR608="ACCESS-ISSUE","ACCESS-ISSUE",
AR608="Projet OCM (ZTE, NOKIA, autres projets)","TRAVAUX OCM",
AR608="No root CAuse","No root cause",
AR608="ODU HS","PDH",
AR608="IP &amp; VLAN","PDH",
AR608="Warehouse HUAWEI","SPARE-ISSUE",
AR608="SPARE-HS","SPARE-ISSUE",
AR608="Power Telco","BSS",AR608="no impacts","no impacts"
),"")</f>
        <v>No root cause</v>
      </c>
      <c r="AQ608" s="40" t="str" cm="1">
        <f t="array" ref="AQ608">IFERROR(_xlfn.IFS(
AR608="MPR ISSUE","TX ISSUE",
AR608="BSS Hardware Issue","RAN ISSUE",
AR608="Sites strategiques, MLL, Pylone, etc.","ENVTECH",
AR608="AKTIVCO DEFAUT GE &amp; POWER Cabinet","POWER ISSUE",
AR608="AKTIVCO Coupure ENEO &amp; Baisse de tension","POWER ISSUE",
AR608="Coupure ENEO &amp; Baisse de tension","POWER ISSUE",
AR608="Defaut GE &amp; POWER Cabinet","POWER ISSUE",
AR608="Sharing","POWER ISSUE",
AR608="Sites strategiques &amp; DataCenter","POWER ISSUE",
AR608="Exclu","Exclu",
AR608="SAT","TX ISSUE",
AR608="SPARE-ISSUE","SPARE-ISSUE",
AR608="Fiber CAmtel","TX ISSUE",
AR608="Fiber AOF","TX ISSUE",
AR608="Projet OCM (HUAWEI)","TRAVAUX-HUAWEI",
AR608="Projet OCM (NOKIA)","TRAVAUX -NOKIA",
AR608="ACCESS-ISSUE","ACCESS-ISSUE",
AR608="Projet OCM (ZTE, NOKIA, autres projets)","TRAVAUX OCM",
AR608="No root CAuse","No root cause",
AR608="ODU HS","TX ISSUE",
AR608="IP &amp; VLAN","TX ISSUE",
AR608="Warehouse HUAWEI","SPARE-ISSUE",
AR608="SPARE-HS","SPARE-ISSUE",
AR608="Power Telco","RAN ISSUE",AR608="no impacts","no impacts"
),"")</f>
        <v>No root cause</v>
      </c>
      <c r="AR608" s="59" t="s">
        <v>5343</v>
      </c>
      <c r="AS608" s="40" t="str" cm="1">
        <f t="array" ref="AS608">IFERROR(_xlfn.IFS(
AR608="MPR ISSUE","ACTIVE",
AR608="BSS Hardware Issue","ACTIVE",
AR608="Sites strategiques, MLL, Pylone, etc.","PASSIVE",
AR608="AKTIVCO DEFAUT GE &amp; POWER Cabinet","PASSIVE",
AR608="AKTIVCO Coupure ENEO &amp; Baisse de tension","PASSIVE",
AR608="Coupure ENEO &amp; Baisse de tension","PASSIVE",
AR608="Defaut GE &amp; POWER Cabinet","PASSIVE",
AR608="Sharing","PASSIVE",
AR608="Sites strategiques &amp; DataCenter","PASSIVE",
AR608="Exclu","Exclu",
AR608="SAT","ACTIVE",
AR608="SPARE-ISSUE","SPARE-ISSUE",
AR608="Fiber CAmtel","ACTIVE",
AR608="Fiber AOF","ACTIVE",
AR608="Projet OCM (HUAWEI)","PLANNED WORKS",
AR608="Projet OCM (NOKIA)","PLANNED WORKS",
AR608="ACCESS-ISSUE","ACCESS-ISSUE",
AR608="Projet OCM (ZTE, NOKIA, autres projets)","PLANNED WORKS",
AR608="No root CAuse","No root cause",
AR608="ODU HS","ACTIVE",
AR608="IP &amp; VLAN","ACTIVE",
AR608="Warehouse HUAWEI","SPARE-ISSUE",
AR608="SPARE-HS","SPARE-ISSUE",
AR608="Power Telco","ACTIVE", AR608="no impacts","no impacts"
),"")</f>
        <v>No root cause</v>
      </c>
      <c r="AT608" s="99" t="s">
        <v>5661</v>
      </c>
      <c r="AU608" s="99" t="s">
        <v>2337</v>
      </c>
      <c r="AW608" s="17"/>
      <c r="AX608" s="17" t="s">
        <v>5536</v>
      </c>
      <c r="AY608" s="17"/>
      <c r="AZ608" s="17" t="s">
        <v>5536</v>
      </c>
      <c r="BA608" s="7"/>
      <c r="BC608" s="18"/>
      <c r="BD608" s="18"/>
      <c r="BE608" s="18"/>
      <c r="BF608" s="18"/>
      <c r="BG608" s="18"/>
      <c r="BH608" s="18"/>
      <c r="BI608" s="18"/>
      <c r="BJ608" s="18"/>
      <c r="BK608" s="18"/>
      <c r="BM608" s="18"/>
      <c r="BN608" s="18"/>
      <c r="BO608" s="18"/>
      <c r="BP608" s="9" t="s">
        <v>5661</v>
      </c>
      <c r="BQ608" s="14"/>
      <c r="BR608" s="102" t="s">
        <v>5536</v>
      </c>
      <c r="BS608" s="14"/>
      <c r="BT608" s="14"/>
      <c r="BU608" s="9"/>
      <c r="BV608" s="9"/>
      <c r="BW608" s="9"/>
    </row>
    <row r="609" spans="1:75" x14ac:dyDescent="0.35">
      <c r="A609" s="1" t="s">
        <v>2745</v>
      </c>
      <c r="B609" s="8" t="s">
        <v>2746</v>
      </c>
      <c r="C609" s="3" t="s">
        <v>38</v>
      </c>
      <c r="D609" s="1" t="s">
        <v>2747</v>
      </c>
      <c r="E609" s="1" t="s">
        <v>12</v>
      </c>
      <c r="F609" s="3" t="s">
        <v>37</v>
      </c>
      <c r="G609" s="1" t="s">
        <v>38</v>
      </c>
      <c r="H609" s="30" t="s">
        <v>5587</v>
      </c>
      <c r="I609" s="27">
        <v>0</v>
      </c>
      <c r="J609" s="27">
        <v>0</v>
      </c>
      <c r="K609" s="27">
        <v>0</v>
      </c>
      <c r="L609" s="27">
        <v>0</v>
      </c>
      <c r="M609" s="27">
        <v>0</v>
      </c>
      <c r="N609" s="27">
        <v>0</v>
      </c>
      <c r="O609" s="27">
        <v>0</v>
      </c>
      <c r="P609" s="27">
        <v>0</v>
      </c>
      <c r="Q609" s="27">
        <v>0</v>
      </c>
      <c r="R609" s="27">
        <v>4.3714668709853255</v>
      </c>
      <c r="S609" s="80">
        <v>0</v>
      </c>
      <c r="T609" s="80">
        <v>0</v>
      </c>
      <c r="U609" s="80">
        <v>0</v>
      </c>
      <c r="V609" s="80">
        <v>0</v>
      </c>
      <c r="W609" s="80">
        <v>0</v>
      </c>
      <c r="X609" s="80">
        <v>0</v>
      </c>
      <c r="Y609" s="80">
        <v>0</v>
      </c>
      <c r="Z609" s="80">
        <v>0</v>
      </c>
      <c r="AA609" s="80">
        <v>0</v>
      </c>
      <c r="AB609" s="80">
        <v>0</v>
      </c>
      <c r="AC609" s="80">
        <v>0</v>
      </c>
      <c r="AD609" s="80">
        <v>0</v>
      </c>
      <c r="AE609" s="80">
        <v>0</v>
      </c>
      <c r="AF609" s="80">
        <v>0</v>
      </c>
      <c r="AG609" s="80"/>
      <c r="AH609" s="80">
        <v>0</v>
      </c>
      <c r="AI609" s="80">
        <v>1.5516518136135153E-3</v>
      </c>
      <c r="AJ609" s="80">
        <v>0</v>
      </c>
      <c r="AK609" s="80">
        <v>0</v>
      </c>
      <c r="AL609" s="80">
        <v>2.9754282975134176E-3</v>
      </c>
      <c r="AM609" s="80">
        <v>1.5516518136135153E-3</v>
      </c>
      <c r="AN609" s="41" t="s">
        <v>5558</v>
      </c>
      <c r="AO609" s="41"/>
      <c r="AP609" s="40" t="str" cm="1">
        <f t="array" ref="AP609">IFERROR(_xlfn.IFS(
AR609="MPR ISSUE","PDH",
AR609="BSS Hardware Issue","BSS",
AR609="Sites strategiques, MLL, Pylone, etc.","ENVTECH",
AR609="AKTIVCO DEFAUT GE &amp; POWER Cabinet","AKTIVCO",
AR609="AKTIVCO Coupure ENEO &amp; Baisse de tension","AKTIVCO GRID ONLY",
AR609="Coupure ENEO &amp; Baisse de tension","IHS GRID ONLY",
AR609="Defaut GE &amp; POWER Cabinet","IHS",
AR609="Sharing","Partners",
AR609="Sites strategiques &amp; DataCenter","SST &amp; DC",
AR609="Exclu","Exclu",
AR609="SAT","SAT",
AR609="SPARE-ISSUE","SPARE-ISSUE",
AR609="Fiber CAmtel","TRANS_FO_CAMTEL",
AR609="Fiber AOF","Fiber AOF",
AR609="Projet OCM (HUAWEI)","TRAVAUX-HUAWEI",
AR609="Projet OCM (NOKIA)","TRAVAUX-NOKIA",
AR609="ACCESS-ISSUE","ACCESS-ISSUE",
AR609="Projet OCM (ZTE, NOKIA, autres projets)","TRAVAUX OCM",
AR609="No root CAuse","No root cause",
AR609="ODU HS","PDH",
AR609="IP &amp; VLAN","PDH",
AR609="Warehouse HUAWEI","SPARE-ISSUE",
AR609="SPARE-HS","SPARE-ISSUE",
AR609="Power Telco","BSS",AR609="no impacts","no impacts"
),"")</f>
        <v>No root cause</v>
      </c>
      <c r="AQ609" s="40" t="str" cm="1">
        <f t="array" ref="AQ609">IFERROR(_xlfn.IFS(
AR609="MPR ISSUE","TX ISSUE",
AR609="BSS Hardware Issue","RAN ISSUE",
AR609="Sites strategiques, MLL, Pylone, etc.","ENVTECH",
AR609="AKTIVCO DEFAUT GE &amp; POWER Cabinet","POWER ISSUE",
AR609="AKTIVCO Coupure ENEO &amp; Baisse de tension","POWER ISSUE",
AR609="Coupure ENEO &amp; Baisse de tension","POWER ISSUE",
AR609="Defaut GE &amp; POWER Cabinet","POWER ISSUE",
AR609="Sharing","POWER ISSUE",
AR609="Sites strategiques &amp; DataCenter","POWER ISSUE",
AR609="Exclu","Exclu",
AR609="SAT","TX ISSUE",
AR609="SPARE-ISSUE","SPARE-ISSUE",
AR609="Fiber CAmtel","TX ISSUE",
AR609="Fiber AOF","TX ISSUE",
AR609="Projet OCM (HUAWEI)","TRAVAUX-HUAWEI",
AR609="Projet OCM (NOKIA)","TRAVAUX -NOKIA",
AR609="ACCESS-ISSUE","ACCESS-ISSUE",
AR609="Projet OCM (ZTE, NOKIA, autres projets)","TRAVAUX OCM",
AR609="No root CAuse","No root cause",
AR609="ODU HS","TX ISSUE",
AR609="IP &amp; VLAN","TX ISSUE",
AR609="Warehouse HUAWEI","SPARE-ISSUE",
AR609="SPARE-HS","SPARE-ISSUE",
AR609="Power Telco","RAN ISSUE",AR609="no impacts","no impacts"
),"")</f>
        <v>No root cause</v>
      </c>
      <c r="AR609" s="59" t="s">
        <v>5343</v>
      </c>
      <c r="AS609" s="40" t="str" cm="1">
        <f t="array" ref="AS609">IFERROR(_xlfn.IFS(
AR609="MPR ISSUE","ACTIVE",
AR609="BSS Hardware Issue","ACTIVE",
AR609="Sites strategiques, MLL, Pylone, etc.","PASSIVE",
AR609="AKTIVCO DEFAUT GE &amp; POWER Cabinet","PASSIVE",
AR609="AKTIVCO Coupure ENEO &amp; Baisse de tension","PASSIVE",
AR609="Coupure ENEO &amp; Baisse de tension","PASSIVE",
AR609="Defaut GE &amp; POWER Cabinet","PASSIVE",
AR609="Sharing","PASSIVE",
AR609="Sites strategiques &amp; DataCenter","PASSIVE",
AR609="Exclu","Exclu",
AR609="SAT","ACTIVE",
AR609="SPARE-ISSUE","SPARE-ISSUE",
AR609="Fiber CAmtel","ACTIVE",
AR609="Fiber AOF","ACTIVE",
AR609="Projet OCM (HUAWEI)","PLANNED WORKS",
AR609="Projet OCM (NOKIA)","PLANNED WORKS",
AR609="ACCESS-ISSUE","ACCESS-ISSUE",
AR609="Projet OCM (ZTE, NOKIA, autres projets)","PLANNED WORKS",
AR609="No root CAuse","No root cause",
AR609="ODU HS","ACTIVE",
AR609="IP &amp; VLAN","ACTIVE",
AR609="Warehouse HUAWEI","SPARE-ISSUE",
AR609="SPARE-HS","SPARE-ISSUE",
AR609="Power Telco","ACTIVE", AR609="no impacts","no impacts"
),"")</f>
        <v>No root cause</v>
      </c>
      <c r="AT609" s="99" t="s">
        <v>5661</v>
      </c>
      <c r="AU609" s="99" t="s">
        <v>2746</v>
      </c>
      <c r="AW609" s="17"/>
      <c r="AX609" s="17" t="s">
        <v>5536</v>
      </c>
      <c r="AY609" s="17"/>
      <c r="AZ609" s="17" t="s">
        <v>5536</v>
      </c>
      <c r="BA609" s="7"/>
      <c r="BC609" s="18"/>
      <c r="BD609" s="18"/>
      <c r="BE609" s="18"/>
      <c r="BF609" s="18"/>
      <c r="BG609" s="18"/>
      <c r="BH609" s="18"/>
      <c r="BI609" s="18"/>
      <c r="BJ609" s="18"/>
      <c r="BK609" s="18"/>
      <c r="BM609" s="18"/>
      <c r="BN609" s="18"/>
      <c r="BO609" s="18"/>
      <c r="BP609" s="9" t="s">
        <v>5661</v>
      </c>
      <c r="BQ609" s="14"/>
      <c r="BR609" s="102" t="s">
        <v>5536</v>
      </c>
      <c r="BS609" s="14"/>
      <c r="BT609" s="14"/>
      <c r="BU609" s="9"/>
      <c r="BV609" s="9"/>
      <c r="BW609" s="9"/>
    </row>
    <row r="610" spans="1:75" x14ac:dyDescent="0.35">
      <c r="A610" s="1" t="s">
        <v>2696</v>
      </c>
      <c r="B610" s="8" t="s">
        <v>2697</v>
      </c>
      <c r="C610" s="3" t="s">
        <v>38</v>
      </c>
      <c r="D610" s="1" t="s">
        <v>11</v>
      </c>
      <c r="E610" s="1"/>
      <c r="F610" s="3" t="s">
        <v>37</v>
      </c>
      <c r="G610" s="1" t="s">
        <v>38</v>
      </c>
      <c r="H610" s="30" t="s">
        <v>5587</v>
      </c>
      <c r="I610" s="27">
        <v>0</v>
      </c>
      <c r="J610" s="27">
        <v>0</v>
      </c>
      <c r="K610" s="27">
        <v>0</v>
      </c>
      <c r="L610" s="27">
        <v>0</v>
      </c>
      <c r="M610" s="27">
        <v>0</v>
      </c>
      <c r="N610" s="27">
        <v>0</v>
      </c>
      <c r="O610" s="27">
        <v>0</v>
      </c>
      <c r="P610" s="27">
        <v>0</v>
      </c>
      <c r="Q610" s="27">
        <v>0</v>
      </c>
      <c r="R610" s="27">
        <v>0</v>
      </c>
      <c r="S610" s="80">
        <v>0</v>
      </c>
      <c r="T610" s="80">
        <v>0</v>
      </c>
      <c r="U610" s="80">
        <v>0</v>
      </c>
      <c r="V610" s="80">
        <v>0</v>
      </c>
      <c r="W610" s="80">
        <v>0</v>
      </c>
      <c r="X610" s="80">
        <v>0</v>
      </c>
      <c r="Y610" s="80">
        <v>0</v>
      </c>
      <c r="Z610" s="80">
        <v>0</v>
      </c>
      <c r="AA610" s="80">
        <v>0</v>
      </c>
      <c r="AB610" s="80">
        <v>0</v>
      </c>
      <c r="AC610" s="80">
        <v>0</v>
      </c>
      <c r="AD610" s="80">
        <v>0</v>
      </c>
      <c r="AE610" s="80">
        <v>0.24418005724346692</v>
      </c>
      <c r="AF610" s="80">
        <v>0</v>
      </c>
      <c r="AG610" s="80"/>
      <c r="AH610" s="80">
        <v>0</v>
      </c>
      <c r="AI610" s="80">
        <v>1.5516518136133443E-3</v>
      </c>
      <c r="AJ610" s="80">
        <v>0</v>
      </c>
      <c r="AK610" s="80">
        <v>0</v>
      </c>
      <c r="AL610" s="80">
        <v>2.9754282975130897E-3</v>
      </c>
      <c r="AM610" s="80">
        <v>1.5516518136133443E-3</v>
      </c>
      <c r="AN610" s="41" t="s">
        <v>5558</v>
      </c>
      <c r="AO610" s="41"/>
      <c r="AP610" s="40" t="str" cm="1">
        <f t="array" ref="AP610">IFERROR(_xlfn.IFS(
AR610="MPR ISSUE","PDH",
AR610="BSS Hardware Issue","BSS",
AR610="Sites strategiques, MLL, Pylone, etc.","ENVTECH",
AR610="AKTIVCO DEFAUT GE &amp; POWER Cabinet","AKTIVCO",
AR610="AKTIVCO Coupure ENEO &amp; Baisse de tension","AKTIVCO GRID ONLY",
AR610="Coupure ENEO &amp; Baisse de tension","IHS GRID ONLY",
AR610="Defaut GE &amp; POWER Cabinet","IHS",
AR610="Sharing","Partners",
AR610="Sites strategiques &amp; DataCenter","SST &amp; DC",
AR610="Exclu","Exclu",
AR610="SAT","SAT",
AR610="SPARE-ISSUE","SPARE-ISSUE",
AR610="Fiber CAmtel","TRANS_FO_CAMTEL",
AR610="Fiber AOF","Fiber AOF",
AR610="Projet OCM (HUAWEI)","TRAVAUX-HUAWEI",
AR610="Projet OCM (NOKIA)","TRAVAUX-NOKIA",
AR610="ACCESS-ISSUE","ACCESS-ISSUE",
AR610="Projet OCM (ZTE, NOKIA, autres projets)","TRAVAUX OCM",
AR610="No root CAuse","No root cause",
AR610="ODU HS","PDH",
AR610="IP &amp; VLAN","PDH",
AR610="Warehouse HUAWEI","SPARE-ISSUE",
AR610="SPARE-HS","SPARE-ISSUE",
AR610="Power Telco","BSS",AR610="no impacts","no impacts"
),"")</f>
        <v>No root cause</v>
      </c>
      <c r="AQ610" s="40" t="str" cm="1">
        <f t="array" ref="AQ610">IFERROR(_xlfn.IFS(
AR610="MPR ISSUE","TX ISSUE",
AR610="BSS Hardware Issue","RAN ISSUE",
AR610="Sites strategiques, MLL, Pylone, etc.","ENVTECH",
AR610="AKTIVCO DEFAUT GE &amp; POWER Cabinet","POWER ISSUE",
AR610="AKTIVCO Coupure ENEO &amp; Baisse de tension","POWER ISSUE",
AR610="Coupure ENEO &amp; Baisse de tension","POWER ISSUE",
AR610="Defaut GE &amp; POWER Cabinet","POWER ISSUE",
AR610="Sharing","POWER ISSUE",
AR610="Sites strategiques &amp; DataCenter","POWER ISSUE",
AR610="Exclu","Exclu",
AR610="SAT","TX ISSUE",
AR610="SPARE-ISSUE","SPARE-ISSUE",
AR610="Fiber CAmtel","TX ISSUE",
AR610="Fiber AOF","TX ISSUE",
AR610="Projet OCM (HUAWEI)","TRAVAUX-HUAWEI",
AR610="Projet OCM (NOKIA)","TRAVAUX -NOKIA",
AR610="ACCESS-ISSUE","ACCESS-ISSUE",
AR610="Projet OCM (ZTE, NOKIA, autres projets)","TRAVAUX OCM",
AR610="No root CAuse","No root cause",
AR610="ODU HS","TX ISSUE",
AR610="IP &amp; VLAN","TX ISSUE",
AR610="Warehouse HUAWEI","SPARE-ISSUE",
AR610="SPARE-HS","SPARE-ISSUE",
AR610="Power Telco","RAN ISSUE",AR610="no impacts","no impacts"
),"")</f>
        <v>No root cause</v>
      </c>
      <c r="AR610" s="59" t="s">
        <v>5343</v>
      </c>
      <c r="AS610" s="40" t="str" cm="1">
        <f t="array" ref="AS610">IFERROR(_xlfn.IFS(
AR610="MPR ISSUE","ACTIVE",
AR610="BSS Hardware Issue","ACTIVE",
AR610="Sites strategiques, MLL, Pylone, etc.","PASSIVE",
AR610="AKTIVCO DEFAUT GE &amp; POWER Cabinet","PASSIVE",
AR610="AKTIVCO Coupure ENEO &amp; Baisse de tension","PASSIVE",
AR610="Coupure ENEO &amp; Baisse de tension","PASSIVE",
AR610="Defaut GE &amp; POWER Cabinet","PASSIVE",
AR610="Sharing","PASSIVE",
AR610="Sites strategiques &amp; DataCenter","PASSIVE",
AR610="Exclu","Exclu",
AR610="SAT","ACTIVE",
AR610="SPARE-ISSUE","SPARE-ISSUE",
AR610="Fiber CAmtel","ACTIVE",
AR610="Fiber AOF","ACTIVE",
AR610="Projet OCM (HUAWEI)","PLANNED WORKS",
AR610="Projet OCM (NOKIA)","PLANNED WORKS",
AR610="ACCESS-ISSUE","ACCESS-ISSUE",
AR610="Projet OCM (ZTE, NOKIA, autres projets)","PLANNED WORKS",
AR610="No root CAuse","No root cause",
AR610="ODU HS","ACTIVE",
AR610="IP &amp; VLAN","ACTIVE",
AR610="Warehouse HUAWEI","SPARE-ISSUE",
AR610="SPARE-HS","SPARE-ISSUE",
AR610="Power Telco","ACTIVE", AR610="no impacts","no impacts"
),"")</f>
        <v>No root cause</v>
      </c>
      <c r="AT610" s="99" t="s">
        <v>5661</v>
      </c>
      <c r="AU610" s="99" t="s">
        <v>2697</v>
      </c>
      <c r="AW610" s="17"/>
      <c r="AX610" s="17" t="s">
        <v>5536</v>
      </c>
      <c r="AY610" s="17"/>
      <c r="AZ610" s="17" t="s">
        <v>5536</v>
      </c>
      <c r="BA610" s="7"/>
      <c r="BC610" s="18"/>
      <c r="BD610" s="18"/>
      <c r="BE610" s="18"/>
      <c r="BF610" s="18"/>
      <c r="BG610" s="18"/>
      <c r="BH610" s="18"/>
      <c r="BI610" s="18"/>
      <c r="BJ610" s="18"/>
      <c r="BK610" s="18"/>
      <c r="BM610" s="18"/>
      <c r="BN610" s="18"/>
      <c r="BO610" s="18"/>
      <c r="BP610" s="9" t="s">
        <v>5661</v>
      </c>
      <c r="BQ610" s="14"/>
      <c r="BR610" s="102" t="s">
        <v>5536</v>
      </c>
      <c r="BS610" s="14"/>
      <c r="BT610" s="14"/>
      <c r="BU610" s="9"/>
      <c r="BV610" s="9"/>
      <c r="BW610" s="9"/>
    </row>
    <row r="611" spans="1:75" x14ac:dyDescent="0.35">
      <c r="A611" s="1" t="s">
        <v>4589</v>
      </c>
      <c r="B611" s="8" t="s">
        <v>4590</v>
      </c>
      <c r="C611" s="3" t="s">
        <v>38</v>
      </c>
      <c r="D611" s="1" t="s">
        <v>21</v>
      </c>
      <c r="E611" s="1" t="s">
        <v>36</v>
      </c>
      <c r="F611" s="3" t="s">
        <v>37</v>
      </c>
      <c r="G611" s="1" t="s">
        <v>38</v>
      </c>
      <c r="H611" s="30" t="s">
        <v>5587</v>
      </c>
      <c r="I611" s="27">
        <v>0</v>
      </c>
      <c r="J611" s="27">
        <v>0</v>
      </c>
      <c r="K611" s="27">
        <v>0</v>
      </c>
      <c r="L611" s="27">
        <v>0</v>
      </c>
      <c r="M611" s="27">
        <v>0</v>
      </c>
      <c r="N611" s="27">
        <v>0</v>
      </c>
      <c r="O611" s="27">
        <v>0</v>
      </c>
      <c r="P611" s="27">
        <v>9.8754612151252896</v>
      </c>
      <c r="Q611" s="27">
        <v>12.299765575730596</v>
      </c>
      <c r="R611" s="27">
        <v>1.9944433029994322</v>
      </c>
      <c r="S611" s="80">
        <v>0</v>
      </c>
      <c r="T611" s="80">
        <v>0</v>
      </c>
      <c r="U611" s="80">
        <v>0</v>
      </c>
      <c r="V611" s="80">
        <v>0</v>
      </c>
      <c r="W611" s="80">
        <v>0</v>
      </c>
      <c r="X611" s="80">
        <v>0</v>
      </c>
      <c r="Y611" s="80">
        <v>0</v>
      </c>
      <c r="Z611" s="80">
        <v>0</v>
      </c>
      <c r="AA611" s="80">
        <v>0</v>
      </c>
      <c r="AB611" s="80">
        <v>0</v>
      </c>
      <c r="AC611" s="80">
        <v>0</v>
      </c>
      <c r="AD611" s="80">
        <v>0</v>
      </c>
      <c r="AE611" s="80">
        <v>0</v>
      </c>
      <c r="AF611" s="80">
        <v>0</v>
      </c>
      <c r="AG611" s="80"/>
      <c r="AH611" s="80">
        <v>0</v>
      </c>
      <c r="AI611" s="80">
        <v>1.5159816569788322E-3</v>
      </c>
      <c r="AJ611" s="80">
        <v>0</v>
      </c>
      <c r="AK611" s="80">
        <v>0</v>
      </c>
      <c r="AL611" s="80">
        <v>2.9070276469960791E-3</v>
      </c>
      <c r="AM611" s="80">
        <v>1.5159816569788322E-3</v>
      </c>
      <c r="AN611" s="41" t="s">
        <v>5558</v>
      </c>
      <c r="AO611" s="41"/>
      <c r="AP611" s="40" t="str" cm="1">
        <f t="array" ref="AP611">IFERROR(_xlfn.IFS(
AR611="MPR ISSUE","PDH",
AR611="BSS Hardware Issue","BSS",
AR611="Sites strategiques, MLL, Pylone, etc.","ENVTECH",
AR611="AKTIVCO DEFAUT GE &amp; POWER Cabinet","AKTIVCO",
AR611="AKTIVCO Coupure ENEO &amp; Baisse de tension","AKTIVCO GRID ONLY",
AR611="Coupure ENEO &amp; Baisse de tension","IHS GRID ONLY",
AR611="Defaut GE &amp; POWER Cabinet","IHS",
AR611="Sharing","Partners",
AR611="Sites strategiques &amp; DataCenter","SST &amp; DC",
AR611="Exclu","Exclu",
AR611="SAT","SAT",
AR611="SPARE-ISSUE","SPARE-ISSUE",
AR611="Fiber CAmtel","TRANS_FO_CAMTEL",
AR611="Fiber AOF","Fiber AOF",
AR611="Projet OCM (HUAWEI)","TRAVAUX-HUAWEI",
AR611="Projet OCM (NOKIA)","TRAVAUX-NOKIA",
AR611="ACCESS-ISSUE","ACCESS-ISSUE",
AR611="Projet OCM (ZTE, NOKIA, autres projets)","TRAVAUX OCM",
AR611="No root CAuse","No root cause",
AR611="ODU HS","PDH",
AR611="IP &amp; VLAN","PDH",
AR611="Warehouse HUAWEI","SPARE-ISSUE",
AR611="SPARE-HS","SPARE-ISSUE",
AR611="Power Telco","BSS",AR611="no impacts","no impacts"
),"")</f>
        <v>No root cause</v>
      </c>
      <c r="AQ611" s="40" t="str" cm="1">
        <f t="array" ref="AQ611">IFERROR(_xlfn.IFS(
AR611="MPR ISSUE","TX ISSUE",
AR611="BSS Hardware Issue","RAN ISSUE",
AR611="Sites strategiques, MLL, Pylone, etc.","ENVTECH",
AR611="AKTIVCO DEFAUT GE &amp; POWER Cabinet","POWER ISSUE",
AR611="AKTIVCO Coupure ENEO &amp; Baisse de tension","POWER ISSUE",
AR611="Coupure ENEO &amp; Baisse de tension","POWER ISSUE",
AR611="Defaut GE &amp; POWER Cabinet","POWER ISSUE",
AR611="Sharing","POWER ISSUE",
AR611="Sites strategiques &amp; DataCenter","POWER ISSUE",
AR611="Exclu","Exclu",
AR611="SAT","TX ISSUE",
AR611="SPARE-ISSUE","SPARE-ISSUE",
AR611="Fiber CAmtel","TX ISSUE",
AR611="Fiber AOF","TX ISSUE",
AR611="Projet OCM (HUAWEI)","TRAVAUX-HUAWEI",
AR611="Projet OCM (NOKIA)","TRAVAUX -NOKIA",
AR611="ACCESS-ISSUE","ACCESS-ISSUE",
AR611="Projet OCM (ZTE, NOKIA, autres projets)","TRAVAUX OCM",
AR611="No root CAuse","No root cause",
AR611="ODU HS","TX ISSUE",
AR611="IP &amp; VLAN","TX ISSUE",
AR611="Warehouse HUAWEI","SPARE-ISSUE",
AR611="SPARE-HS","SPARE-ISSUE",
AR611="Power Telco","RAN ISSUE",AR611="no impacts","no impacts"
),"")</f>
        <v>No root cause</v>
      </c>
      <c r="AR611" s="59" t="s">
        <v>5343</v>
      </c>
      <c r="AS611" s="40" t="str" cm="1">
        <f t="array" ref="AS611">IFERROR(_xlfn.IFS(
AR611="MPR ISSUE","ACTIVE",
AR611="BSS Hardware Issue","ACTIVE",
AR611="Sites strategiques, MLL, Pylone, etc.","PASSIVE",
AR611="AKTIVCO DEFAUT GE &amp; POWER Cabinet","PASSIVE",
AR611="AKTIVCO Coupure ENEO &amp; Baisse de tension","PASSIVE",
AR611="Coupure ENEO &amp; Baisse de tension","PASSIVE",
AR611="Defaut GE &amp; POWER Cabinet","PASSIVE",
AR611="Sharing","PASSIVE",
AR611="Sites strategiques &amp; DataCenter","PASSIVE",
AR611="Exclu","Exclu",
AR611="SAT","ACTIVE",
AR611="SPARE-ISSUE","SPARE-ISSUE",
AR611="Fiber CAmtel","ACTIVE",
AR611="Fiber AOF","ACTIVE",
AR611="Projet OCM (HUAWEI)","PLANNED WORKS",
AR611="Projet OCM (NOKIA)","PLANNED WORKS",
AR611="ACCESS-ISSUE","ACCESS-ISSUE",
AR611="Projet OCM (ZTE, NOKIA, autres projets)","PLANNED WORKS",
AR611="No root CAuse","No root cause",
AR611="ODU HS","ACTIVE",
AR611="IP &amp; VLAN","ACTIVE",
AR611="Warehouse HUAWEI","SPARE-ISSUE",
AR611="SPARE-HS","SPARE-ISSUE",
AR611="Power Telco","ACTIVE", AR611="no impacts","no impacts"
),"")</f>
        <v>No root cause</v>
      </c>
      <c r="AT611" s="99" t="s">
        <v>5661</v>
      </c>
      <c r="AU611" s="99" t="s">
        <v>4590</v>
      </c>
      <c r="AW611" s="17"/>
      <c r="AX611" s="17" t="s">
        <v>5536</v>
      </c>
      <c r="AY611" s="17"/>
      <c r="AZ611" s="17" t="s">
        <v>5536</v>
      </c>
      <c r="BA611" s="7"/>
      <c r="BC611" s="18"/>
      <c r="BD611" s="18"/>
      <c r="BE611" s="18"/>
      <c r="BF611" s="18"/>
      <c r="BG611" s="18"/>
      <c r="BH611" s="18"/>
      <c r="BI611" s="18"/>
      <c r="BJ611" s="18"/>
      <c r="BK611" s="18"/>
      <c r="BM611" s="18"/>
      <c r="BN611" s="18"/>
      <c r="BO611" s="18"/>
      <c r="BP611" s="9" t="s">
        <v>5661</v>
      </c>
      <c r="BQ611" s="14"/>
      <c r="BR611" s="102" t="s">
        <v>5536</v>
      </c>
      <c r="BS611" s="14"/>
      <c r="BT611" s="14"/>
      <c r="BU611" s="9"/>
      <c r="BV611" s="9"/>
      <c r="BW611" s="9"/>
    </row>
    <row r="612" spans="1:75" x14ac:dyDescent="0.35">
      <c r="A612" s="1" t="s">
        <v>2332</v>
      </c>
      <c r="B612" s="8" t="s">
        <v>2333</v>
      </c>
      <c r="C612" s="3" t="s">
        <v>38</v>
      </c>
      <c r="D612" s="1" t="s">
        <v>11</v>
      </c>
      <c r="E612" s="1" t="s">
        <v>756</v>
      </c>
      <c r="F612" s="3" t="s">
        <v>37</v>
      </c>
      <c r="G612" s="1" t="s">
        <v>38</v>
      </c>
      <c r="H612" s="30" t="s">
        <v>5587</v>
      </c>
      <c r="I612" s="27">
        <v>0</v>
      </c>
      <c r="J612" s="27">
        <v>0</v>
      </c>
      <c r="K612" s="27">
        <v>0</v>
      </c>
      <c r="L612" s="27">
        <v>0</v>
      </c>
      <c r="M612" s="27">
        <v>0</v>
      </c>
      <c r="N612" s="27">
        <v>0</v>
      </c>
      <c r="O612" s="27">
        <v>0</v>
      </c>
      <c r="P612" s="27">
        <v>0</v>
      </c>
      <c r="Q612" s="27">
        <v>0</v>
      </c>
      <c r="R612" s="27">
        <v>0</v>
      </c>
      <c r="S612" s="80">
        <v>0</v>
      </c>
      <c r="T612" s="80">
        <v>0</v>
      </c>
      <c r="U612" s="80">
        <v>0</v>
      </c>
      <c r="V612" s="80">
        <v>0</v>
      </c>
      <c r="W612" s="80">
        <v>0</v>
      </c>
      <c r="X612" s="80">
        <v>0</v>
      </c>
      <c r="Y612" s="80">
        <v>0</v>
      </c>
      <c r="Z612" s="80">
        <v>0</v>
      </c>
      <c r="AA612" s="80">
        <v>0</v>
      </c>
      <c r="AB612" s="80">
        <v>0</v>
      </c>
      <c r="AC612" s="80">
        <v>0</v>
      </c>
      <c r="AD612" s="80">
        <v>0</v>
      </c>
      <c r="AE612" s="80">
        <v>0</v>
      </c>
      <c r="AF612" s="80">
        <v>1.3197957954873012E-2</v>
      </c>
      <c r="AG612" s="80"/>
      <c r="AH612" s="80">
        <v>0</v>
      </c>
      <c r="AI612" s="80">
        <v>1.5159816569784899E-3</v>
      </c>
      <c r="AJ612" s="80">
        <v>0</v>
      </c>
      <c r="AK612" s="80">
        <v>0</v>
      </c>
      <c r="AL612" s="80">
        <v>2.9070276469954229E-3</v>
      </c>
      <c r="AM612" s="80">
        <v>1.5159816569784899E-3</v>
      </c>
      <c r="AN612" s="41" t="s">
        <v>5558</v>
      </c>
      <c r="AO612" s="41"/>
      <c r="AP612" s="40" t="str" cm="1">
        <f t="array" ref="AP612">IFERROR(_xlfn.IFS(
AR612="MPR ISSUE","PDH",
AR612="BSS Hardware Issue","BSS",
AR612="Sites strategiques, MLL, Pylone, etc.","ENVTECH",
AR612="AKTIVCO DEFAUT GE &amp; POWER Cabinet","AKTIVCO",
AR612="AKTIVCO Coupure ENEO &amp; Baisse de tension","AKTIVCO GRID ONLY",
AR612="Coupure ENEO &amp; Baisse de tension","IHS GRID ONLY",
AR612="Defaut GE &amp; POWER Cabinet","IHS",
AR612="Sharing","Partners",
AR612="Sites strategiques &amp; DataCenter","SST &amp; DC",
AR612="Exclu","Exclu",
AR612="SAT","SAT",
AR612="SPARE-ISSUE","SPARE-ISSUE",
AR612="Fiber CAmtel","TRANS_FO_CAMTEL",
AR612="Fiber AOF","Fiber AOF",
AR612="Projet OCM (HUAWEI)","TRAVAUX-HUAWEI",
AR612="Projet OCM (NOKIA)","TRAVAUX-NOKIA",
AR612="ACCESS-ISSUE","ACCESS-ISSUE",
AR612="Projet OCM (ZTE, NOKIA, autres projets)","TRAVAUX OCM",
AR612="No root CAuse","No root cause",
AR612="ODU HS","PDH",
AR612="IP &amp; VLAN","PDH",
AR612="Warehouse HUAWEI","SPARE-ISSUE",
AR612="SPARE-HS","SPARE-ISSUE",
AR612="Power Telco","BSS",AR612="no impacts","no impacts"
),"")</f>
        <v>No root cause</v>
      </c>
      <c r="AQ612" s="40" t="str" cm="1">
        <f t="array" ref="AQ612">IFERROR(_xlfn.IFS(
AR612="MPR ISSUE","TX ISSUE",
AR612="BSS Hardware Issue","RAN ISSUE",
AR612="Sites strategiques, MLL, Pylone, etc.","ENVTECH",
AR612="AKTIVCO DEFAUT GE &amp; POWER Cabinet","POWER ISSUE",
AR612="AKTIVCO Coupure ENEO &amp; Baisse de tension","POWER ISSUE",
AR612="Coupure ENEO &amp; Baisse de tension","POWER ISSUE",
AR612="Defaut GE &amp; POWER Cabinet","POWER ISSUE",
AR612="Sharing","POWER ISSUE",
AR612="Sites strategiques &amp; DataCenter","POWER ISSUE",
AR612="Exclu","Exclu",
AR612="SAT","TX ISSUE",
AR612="SPARE-ISSUE","SPARE-ISSUE",
AR612="Fiber CAmtel","TX ISSUE",
AR612="Fiber AOF","TX ISSUE",
AR612="Projet OCM (HUAWEI)","TRAVAUX-HUAWEI",
AR612="Projet OCM (NOKIA)","TRAVAUX -NOKIA",
AR612="ACCESS-ISSUE","ACCESS-ISSUE",
AR612="Projet OCM (ZTE, NOKIA, autres projets)","TRAVAUX OCM",
AR612="No root CAuse","No root cause",
AR612="ODU HS","TX ISSUE",
AR612="IP &amp; VLAN","TX ISSUE",
AR612="Warehouse HUAWEI","SPARE-ISSUE",
AR612="SPARE-HS","SPARE-ISSUE",
AR612="Power Telco","RAN ISSUE",AR612="no impacts","no impacts"
),"")</f>
        <v>No root cause</v>
      </c>
      <c r="AR612" s="59" t="s">
        <v>5343</v>
      </c>
      <c r="AS612" s="40" t="str" cm="1">
        <f t="array" ref="AS612">IFERROR(_xlfn.IFS(
AR612="MPR ISSUE","ACTIVE",
AR612="BSS Hardware Issue","ACTIVE",
AR612="Sites strategiques, MLL, Pylone, etc.","PASSIVE",
AR612="AKTIVCO DEFAUT GE &amp; POWER Cabinet","PASSIVE",
AR612="AKTIVCO Coupure ENEO &amp; Baisse de tension","PASSIVE",
AR612="Coupure ENEO &amp; Baisse de tension","PASSIVE",
AR612="Defaut GE &amp; POWER Cabinet","PASSIVE",
AR612="Sharing","PASSIVE",
AR612="Sites strategiques &amp; DataCenter","PASSIVE",
AR612="Exclu","Exclu",
AR612="SAT","ACTIVE",
AR612="SPARE-ISSUE","SPARE-ISSUE",
AR612="Fiber CAmtel","ACTIVE",
AR612="Fiber AOF","ACTIVE",
AR612="Projet OCM (HUAWEI)","PLANNED WORKS",
AR612="Projet OCM (NOKIA)","PLANNED WORKS",
AR612="ACCESS-ISSUE","ACCESS-ISSUE",
AR612="Projet OCM (ZTE, NOKIA, autres projets)","PLANNED WORKS",
AR612="No root CAuse","No root cause",
AR612="ODU HS","ACTIVE",
AR612="IP &amp; VLAN","ACTIVE",
AR612="Warehouse HUAWEI","SPARE-ISSUE",
AR612="SPARE-HS","SPARE-ISSUE",
AR612="Power Telco","ACTIVE", AR612="no impacts","no impacts"
),"")</f>
        <v>No root cause</v>
      </c>
      <c r="AT612" s="99" t="s">
        <v>5661</v>
      </c>
      <c r="AU612" s="99" t="s">
        <v>2333</v>
      </c>
      <c r="AW612" s="17"/>
      <c r="AX612" s="17" t="s">
        <v>5536</v>
      </c>
      <c r="AY612" s="17"/>
      <c r="AZ612" s="17" t="s">
        <v>5536</v>
      </c>
      <c r="BA612" s="7"/>
      <c r="BC612" s="18"/>
      <c r="BD612" s="18"/>
      <c r="BE612" s="18"/>
      <c r="BF612" s="18"/>
      <c r="BG612" s="18"/>
      <c r="BH612" s="18"/>
      <c r="BI612" s="18"/>
      <c r="BJ612" s="18"/>
      <c r="BK612" s="18"/>
      <c r="BM612" s="18"/>
      <c r="BN612" s="18"/>
      <c r="BO612" s="18"/>
      <c r="BP612" s="9" t="s">
        <v>5661</v>
      </c>
      <c r="BQ612" s="14"/>
      <c r="BR612" s="102" t="s">
        <v>5536</v>
      </c>
      <c r="BS612" s="14"/>
      <c r="BT612" s="14"/>
      <c r="BU612" s="9"/>
      <c r="BV612" s="9"/>
      <c r="BW612" s="9"/>
    </row>
    <row r="613" spans="1:75" x14ac:dyDescent="0.35">
      <c r="A613" s="1" t="s">
        <v>2704</v>
      </c>
      <c r="B613" s="8" t="s">
        <v>2705</v>
      </c>
      <c r="C613" s="3" t="s">
        <v>38</v>
      </c>
      <c r="D613" s="1" t="s">
        <v>21</v>
      </c>
      <c r="E613" s="1" t="s">
        <v>80</v>
      </c>
      <c r="F613" s="3" t="s">
        <v>37</v>
      </c>
      <c r="G613" s="1" t="s">
        <v>38</v>
      </c>
      <c r="H613" s="30" t="s">
        <v>5587</v>
      </c>
      <c r="I613" s="27">
        <v>5.5391651185818702</v>
      </c>
      <c r="J613" s="27">
        <v>0</v>
      </c>
      <c r="K613" s="27">
        <v>0</v>
      </c>
      <c r="L613" s="27">
        <v>0</v>
      </c>
      <c r="M613" s="27">
        <v>0</v>
      </c>
      <c r="N613" s="27">
        <v>0</v>
      </c>
      <c r="O613" s="27">
        <v>0</v>
      </c>
      <c r="P613" s="27">
        <v>0</v>
      </c>
      <c r="Q613" s="27">
        <v>0</v>
      </c>
      <c r="R613" s="27">
        <v>0</v>
      </c>
      <c r="S613" s="80">
        <v>0</v>
      </c>
      <c r="T613" s="80">
        <v>0</v>
      </c>
      <c r="U613" s="80">
        <v>0</v>
      </c>
      <c r="V613" s="80">
        <v>0</v>
      </c>
      <c r="W613" s="80">
        <v>0</v>
      </c>
      <c r="X613" s="80">
        <v>0</v>
      </c>
      <c r="Y613" s="80">
        <v>0</v>
      </c>
      <c r="Z613" s="80">
        <v>0</v>
      </c>
      <c r="AA613" s="80">
        <v>0</v>
      </c>
      <c r="AB613" s="80">
        <v>0</v>
      </c>
      <c r="AC613" s="80">
        <v>0</v>
      </c>
      <c r="AD613" s="80">
        <v>0</v>
      </c>
      <c r="AE613" s="80">
        <v>0</v>
      </c>
      <c r="AF613" s="80">
        <v>0</v>
      </c>
      <c r="AG613" s="80"/>
      <c r="AH613" s="80">
        <v>0</v>
      </c>
      <c r="AI613" s="80">
        <v>1.5159816569784899E-3</v>
      </c>
      <c r="AJ613" s="80">
        <v>0</v>
      </c>
      <c r="AK613" s="80">
        <v>0</v>
      </c>
      <c r="AL613" s="80">
        <v>2.9070276469954229E-3</v>
      </c>
      <c r="AM613" s="80">
        <v>1.5159816569784899E-3</v>
      </c>
      <c r="AN613" s="41" t="s">
        <v>5558</v>
      </c>
      <c r="AO613" s="41"/>
      <c r="AP613" s="40" t="str" cm="1">
        <f t="array" ref="AP613">IFERROR(_xlfn.IFS(
AR613="MPR ISSUE","PDH",
AR613="BSS Hardware Issue","BSS",
AR613="Sites strategiques, MLL, Pylone, etc.","ENVTECH",
AR613="AKTIVCO DEFAUT GE &amp; POWER Cabinet","AKTIVCO",
AR613="AKTIVCO Coupure ENEO &amp; Baisse de tension","AKTIVCO GRID ONLY",
AR613="Coupure ENEO &amp; Baisse de tension","IHS GRID ONLY",
AR613="Defaut GE &amp; POWER Cabinet","IHS",
AR613="Sharing","Partners",
AR613="Sites strategiques &amp; DataCenter","SST &amp; DC",
AR613="Exclu","Exclu",
AR613="SAT","SAT",
AR613="SPARE-ISSUE","SPARE-ISSUE",
AR613="Fiber CAmtel","TRANS_FO_CAMTEL",
AR613="Fiber AOF","Fiber AOF",
AR613="Projet OCM (HUAWEI)","TRAVAUX-HUAWEI",
AR613="Projet OCM (NOKIA)","TRAVAUX-NOKIA",
AR613="ACCESS-ISSUE","ACCESS-ISSUE",
AR613="Projet OCM (ZTE, NOKIA, autres projets)","TRAVAUX OCM",
AR613="No root CAuse","No root cause",
AR613="ODU HS","PDH",
AR613="IP &amp; VLAN","PDH",
AR613="Warehouse HUAWEI","SPARE-ISSUE",
AR613="SPARE-HS","SPARE-ISSUE",
AR613="Power Telco","BSS",AR613="no impacts","no impacts"
),"")</f>
        <v>No root cause</v>
      </c>
      <c r="AQ613" s="40" t="str" cm="1">
        <f t="array" ref="AQ613">IFERROR(_xlfn.IFS(
AR613="MPR ISSUE","TX ISSUE",
AR613="BSS Hardware Issue","RAN ISSUE",
AR613="Sites strategiques, MLL, Pylone, etc.","ENVTECH",
AR613="AKTIVCO DEFAUT GE &amp; POWER Cabinet","POWER ISSUE",
AR613="AKTIVCO Coupure ENEO &amp; Baisse de tension","POWER ISSUE",
AR613="Coupure ENEO &amp; Baisse de tension","POWER ISSUE",
AR613="Defaut GE &amp; POWER Cabinet","POWER ISSUE",
AR613="Sharing","POWER ISSUE",
AR613="Sites strategiques &amp; DataCenter","POWER ISSUE",
AR613="Exclu","Exclu",
AR613="SAT","TX ISSUE",
AR613="SPARE-ISSUE","SPARE-ISSUE",
AR613="Fiber CAmtel","TX ISSUE",
AR613="Fiber AOF","TX ISSUE",
AR613="Projet OCM (HUAWEI)","TRAVAUX-HUAWEI",
AR613="Projet OCM (NOKIA)","TRAVAUX -NOKIA",
AR613="ACCESS-ISSUE","ACCESS-ISSUE",
AR613="Projet OCM (ZTE, NOKIA, autres projets)","TRAVAUX OCM",
AR613="No root CAuse","No root cause",
AR613="ODU HS","TX ISSUE",
AR613="IP &amp; VLAN","TX ISSUE",
AR613="Warehouse HUAWEI","SPARE-ISSUE",
AR613="SPARE-HS","SPARE-ISSUE",
AR613="Power Telco","RAN ISSUE",AR613="no impacts","no impacts"
),"")</f>
        <v>No root cause</v>
      </c>
      <c r="AR613" s="59" t="s">
        <v>5343</v>
      </c>
      <c r="AS613" s="40" t="str" cm="1">
        <f t="array" ref="AS613">IFERROR(_xlfn.IFS(
AR613="MPR ISSUE","ACTIVE",
AR613="BSS Hardware Issue","ACTIVE",
AR613="Sites strategiques, MLL, Pylone, etc.","PASSIVE",
AR613="AKTIVCO DEFAUT GE &amp; POWER Cabinet","PASSIVE",
AR613="AKTIVCO Coupure ENEO &amp; Baisse de tension","PASSIVE",
AR613="Coupure ENEO &amp; Baisse de tension","PASSIVE",
AR613="Defaut GE &amp; POWER Cabinet","PASSIVE",
AR613="Sharing","PASSIVE",
AR613="Sites strategiques &amp; DataCenter","PASSIVE",
AR613="Exclu","Exclu",
AR613="SAT","ACTIVE",
AR613="SPARE-ISSUE","SPARE-ISSUE",
AR613="Fiber CAmtel","ACTIVE",
AR613="Fiber AOF","ACTIVE",
AR613="Projet OCM (HUAWEI)","PLANNED WORKS",
AR613="Projet OCM (NOKIA)","PLANNED WORKS",
AR613="ACCESS-ISSUE","ACCESS-ISSUE",
AR613="Projet OCM (ZTE, NOKIA, autres projets)","PLANNED WORKS",
AR613="No root CAuse","No root cause",
AR613="ODU HS","ACTIVE",
AR613="IP &amp; VLAN","ACTIVE",
AR613="Warehouse HUAWEI","SPARE-ISSUE",
AR613="SPARE-HS","SPARE-ISSUE",
AR613="Power Telco","ACTIVE", AR613="no impacts","no impacts"
),"")</f>
        <v>No root cause</v>
      </c>
      <c r="AT613" s="99" t="s">
        <v>5661</v>
      </c>
      <c r="AU613" s="99" t="s">
        <v>2705</v>
      </c>
      <c r="AW613" s="17"/>
      <c r="AX613" s="17" t="s">
        <v>5536</v>
      </c>
      <c r="AY613" s="17"/>
      <c r="AZ613" s="17" t="s">
        <v>5536</v>
      </c>
      <c r="BA613" s="7"/>
      <c r="BC613" s="18"/>
      <c r="BD613" s="18"/>
      <c r="BE613" s="18"/>
      <c r="BF613" s="18"/>
      <c r="BG613" s="18"/>
      <c r="BH613" s="18"/>
      <c r="BI613" s="18"/>
      <c r="BJ613" s="18"/>
      <c r="BK613" s="18"/>
      <c r="BM613" s="18"/>
      <c r="BN613" s="18"/>
      <c r="BO613" s="18"/>
      <c r="BP613" s="9" t="s">
        <v>5661</v>
      </c>
      <c r="BQ613" s="14"/>
      <c r="BR613" s="102" t="s">
        <v>5536</v>
      </c>
      <c r="BS613" s="14"/>
      <c r="BT613" s="14"/>
      <c r="BU613" s="9"/>
      <c r="BV613" s="9"/>
      <c r="BW613" s="9"/>
    </row>
    <row r="614" spans="1:75" x14ac:dyDescent="0.35">
      <c r="A614" s="1" t="s">
        <v>2320</v>
      </c>
      <c r="B614" s="8" t="s">
        <v>2321</v>
      </c>
      <c r="C614" s="3" t="s">
        <v>38</v>
      </c>
      <c r="D614" s="1" t="s">
        <v>11</v>
      </c>
      <c r="E614" s="1" t="s">
        <v>12</v>
      </c>
      <c r="F614" s="3" t="s">
        <v>37</v>
      </c>
      <c r="G614" s="1" t="s">
        <v>38</v>
      </c>
      <c r="H614" s="30" t="s">
        <v>5587</v>
      </c>
      <c r="I614" s="27">
        <v>0</v>
      </c>
      <c r="J614" s="27">
        <v>0</v>
      </c>
      <c r="K614" s="27">
        <v>0</v>
      </c>
      <c r="L614" s="27">
        <v>0</v>
      </c>
      <c r="M614" s="27">
        <v>0</v>
      </c>
      <c r="N614" s="27">
        <v>0</v>
      </c>
      <c r="O614" s="27">
        <v>0</v>
      </c>
      <c r="P614" s="27">
        <v>0</v>
      </c>
      <c r="Q614" s="27">
        <v>0</v>
      </c>
      <c r="R614" s="27">
        <v>0</v>
      </c>
      <c r="S614" s="80">
        <v>0</v>
      </c>
      <c r="T614" s="80">
        <v>0</v>
      </c>
      <c r="U614" s="80">
        <v>0</v>
      </c>
      <c r="V614" s="80">
        <v>0</v>
      </c>
      <c r="W614" s="80">
        <v>0</v>
      </c>
      <c r="X614" s="80">
        <v>0</v>
      </c>
      <c r="Y614" s="80">
        <v>0</v>
      </c>
      <c r="Z614" s="80">
        <v>0</v>
      </c>
      <c r="AA614" s="80">
        <v>0</v>
      </c>
      <c r="AB614" s="80">
        <v>0</v>
      </c>
      <c r="AC614" s="80">
        <v>0</v>
      </c>
      <c r="AD614" s="80">
        <v>0</v>
      </c>
      <c r="AE614" s="80">
        <v>0</v>
      </c>
      <c r="AF614" s="80">
        <v>1.681847885330421E-2</v>
      </c>
      <c r="AG614" s="80"/>
      <c r="AH614" s="80">
        <v>0</v>
      </c>
      <c r="AI614" s="80">
        <v>1.4624764220262938E-3</v>
      </c>
      <c r="AJ614" s="80">
        <v>0</v>
      </c>
      <c r="AK614" s="80">
        <v>0</v>
      </c>
      <c r="AL614" s="80">
        <v>2.8044266712190869E-3</v>
      </c>
      <c r="AM614" s="80">
        <v>1.4624764220262938E-3</v>
      </c>
      <c r="AN614" s="41" t="s">
        <v>5558</v>
      </c>
      <c r="AO614" s="41"/>
      <c r="AP614" s="40" t="str" cm="1">
        <f t="array" ref="AP614">IFERROR(_xlfn.IFS(
AR614="MPR ISSUE","PDH",
AR614="BSS Hardware Issue","BSS",
AR614="Sites strategiques, MLL, Pylone, etc.","ENVTECH",
AR614="AKTIVCO DEFAUT GE &amp; POWER Cabinet","AKTIVCO",
AR614="AKTIVCO Coupure ENEO &amp; Baisse de tension","AKTIVCO GRID ONLY",
AR614="Coupure ENEO &amp; Baisse de tension","IHS GRID ONLY",
AR614="Defaut GE &amp; POWER Cabinet","IHS",
AR614="Sharing","Partners",
AR614="Sites strategiques &amp; DataCenter","SST &amp; DC",
AR614="Exclu","Exclu",
AR614="SAT","SAT",
AR614="SPARE-ISSUE","SPARE-ISSUE",
AR614="Fiber CAmtel","TRANS_FO_CAMTEL",
AR614="Fiber AOF","Fiber AOF",
AR614="Projet OCM (HUAWEI)","TRAVAUX-HUAWEI",
AR614="Projet OCM (NOKIA)","TRAVAUX-NOKIA",
AR614="ACCESS-ISSUE","ACCESS-ISSUE",
AR614="Projet OCM (ZTE, NOKIA, autres projets)","TRAVAUX OCM",
AR614="No root CAuse","No root cause",
AR614="ODU HS","PDH",
AR614="IP &amp; VLAN","PDH",
AR614="Warehouse HUAWEI","SPARE-ISSUE",
AR614="SPARE-HS","SPARE-ISSUE",
AR614="Power Telco","BSS",AR614="no impacts","no impacts"
),"")</f>
        <v>No root cause</v>
      </c>
      <c r="AQ614" s="40" t="str" cm="1">
        <f t="array" ref="AQ614">IFERROR(_xlfn.IFS(
AR614="MPR ISSUE","TX ISSUE",
AR614="BSS Hardware Issue","RAN ISSUE",
AR614="Sites strategiques, MLL, Pylone, etc.","ENVTECH",
AR614="AKTIVCO DEFAUT GE &amp; POWER Cabinet","POWER ISSUE",
AR614="AKTIVCO Coupure ENEO &amp; Baisse de tension","POWER ISSUE",
AR614="Coupure ENEO &amp; Baisse de tension","POWER ISSUE",
AR614="Defaut GE &amp; POWER Cabinet","POWER ISSUE",
AR614="Sharing","POWER ISSUE",
AR614="Sites strategiques &amp; DataCenter","POWER ISSUE",
AR614="Exclu","Exclu",
AR614="SAT","TX ISSUE",
AR614="SPARE-ISSUE","SPARE-ISSUE",
AR614="Fiber CAmtel","TX ISSUE",
AR614="Fiber AOF","TX ISSUE",
AR614="Projet OCM (HUAWEI)","TRAVAUX-HUAWEI",
AR614="Projet OCM (NOKIA)","TRAVAUX -NOKIA",
AR614="ACCESS-ISSUE","ACCESS-ISSUE",
AR614="Projet OCM (ZTE, NOKIA, autres projets)","TRAVAUX OCM",
AR614="No root CAuse","No root cause",
AR614="ODU HS","TX ISSUE",
AR614="IP &amp; VLAN","TX ISSUE",
AR614="Warehouse HUAWEI","SPARE-ISSUE",
AR614="SPARE-HS","SPARE-ISSUE",
AR614="Power Telco","RAN ISSUE",AR614="no impacts","no impacts"
),"")</f>
        <v>No root cause</v>
      </c>
      <c r="AR614" s="59" t="s">
        <v>5343</v>
      </c>
      <c r="AS614" s="40" t="str" cm="1">
        <f t="array" ref="AS614">IFERROR(_xlfn.IFS(
AR614="MPR ISSUE","ACTIVE",
AR614="BSS Hardware Issue","ACTIVE",
AR614="Sites strategiques, MLL, Pylone, etc.","PASSIVE",
AR614="AKTIVCO DEFAUT GE &amp; POWER Cabinet","PASSIVE",
AR614="AKTIVCO Coupure ENEO &amp; Baisse de tension","PASSIVE",
AR614="Coupure ENEO &amp; Baisse de tension","PASSIVE",
AR614="Defaut GE &amp; POWER Cabinet","PASSIVE",
AR614="Sharing","PASSIVE",
AR614="Sites strategiques &amp; DataCenter","PASSIVE",
AR614="Exclu","Exclu",
AR614="SAT","ACTIVE",
AR614="SPARE-ISSUE","SPARE-ISSUE",
AR614="Fiber CAmtel","ACTIVE",
AR614="Fiber AOF","ACTIVE",
AR614="Projet OCM (HUAWEI)","PLANNED WORKS",
AR614="Projet OCM (NOKIA)","PLANNED WORKS",
AR614="ACCESS-ISSUE","ACCESS-ISSUE",
AR614="Projet OCM (ZTE, NOKIA, autres projets)","PLANNED WORKS",
AR614="No root CAuse","No root cause",
AR614="ODU HS","ACTIVE",
AR614="IP &amp; VLAN","ACTIVE",
AR614="Warehouse HUAWEI","SPARE-ISSUE",
AR614="SPARE-HS","SPARE-ISSUE",
AR614="Power Telco","ACTIVE", AR614="no impacts","no impacts"
),"")</f>
        <v>No root cause</v>
      </c>
      <c r="AT614" s="99" t="s">
        <v>5661</v>
      </c>
      <c r="AU614" s="99" t="s">
        <v>2321</v>
      </c>
      <c r="AW614" s="17"/>
      <c r="AX614" s="17" t="s">
        <v>5536</v>
      </c>
      <c r="AY614" s="17"/>
      <c r="AZ614" s="17" t="s">
        <v>5536</v>
      </c>
      <c r="BA614" s="7"/>
      <c r="BC614" s="18"/>
      <c r="BD614" s="18"/>
      <c r="BE614" s="18"/>
      <c r="BF614" s="18"/>
      <c r="BG614" s="18"/>
      <c r="BH614" s="18"/>
      <c r="BI614" s="18"/>
      <c r="BJ614" s="18"/>
      <c r="BK614" s="18"/>
      <c r="BM614" s="18"/>
      <c r="BN614" s="18"/>
      <c r="BO614" s="18"/>
      <c r="BP614" s="9" t="s">
        <v>5661</v>
      </c>
      <c r="BQ614" s="14"/>
      <c r="BR614" s="102" t="s">
        <v>5536</v>
      </c>
      <c r="BS614" s="14"/>
      <c r="BT614" s="14"/>
      <c r="BU614" s="9"/>
      <c r="BV614" s="9"/>
      <c r="BW614" s="9"/>
    </row>
    <row r="615" spans="1:75" x14ac:dyDescent="0.35">
      <c r="A615" s="1" t="s">
        <v>2865</v>
      </c>
      <c r="B615" s="8" t="s">
        <v>2866</v>
      </c>
      <c r="C615" s="3" t="s">
        <v>38</v>
      </c>
      <c r="D615" s="1" t="s">
        <v>11</v>
      </c>
      <c r="E615" s="1" t="s">
        <v>12</v>
      </c>
      <c r="F615" s="3" t="s">
        <v>37</v>
      </c>
      <c r="G615" s="1" t="s">
        <v>38</v>
      </c>
      <c r="H615" s="30" t="s">
        <v>5587</v>
      </c>
      <c r="I615" s="27">
        <v>0</v>
      </c>
      <c r="J615" s="27">
        <v>0</v>
      </c>
      <c r="K615" s="27">
        <v>0</v>
      </c>
      <c r="L615" s="27">
        <v>0</v>
      </c>
      <c r="M615" s="27">
        <v>0.94524131574366665</v>
      </c>
      <c r="N615" s="27">
        <v>0</v>
      </c>
      <c r="O615" s="27">
        <v>0</v>
      </c>
      <c r="P615" s="27">
        <v>0</v>
      </c>
      <c r="Q615" s="27">
        <v>0</v>
      </c>
      <c r="R615" s="27">
        <v>0</v>
      </c>
      <c r="S615" s="80">
        <v>2.1830135860492372E-2</v>
      </c>
      <c r="T615" s="80">
        <v>0</v>
      </c>
      <c r="U615" s="80">
        <v>0</v>
      </c>
      <c r="V615" s="80">
        <v>0</v>
      </c>
      <c r="W615" s="80">
        <v>0</v>
      </c>
      <c r="X615" s="80">
        <v>0</v>
      </c>
      <c r="Y615" s="80">
        <v>0</v>
      </c>
      <c r="Z615" s="80">
        <v>0</v>
      </c>
      <c r="AA615" s="80">
        <v>0</v>
      </c>
      <c r="AB615" s="80">
        <v>0</v>
      </c>
      <c r="AC615" s="80">
        <v>0</v>
      </c>
      <c r="AD615" s="80">
        <v>0</v>
      </c>
      <c r="AE615" s="80">
        <v>0</v>
      </c>
      <c r="AF615" s="80">
        <v>0</v>
      </c>
      <c r="AG615" s="80"/>
      <c r="AH615" s="80">
        <v>0</v>
      </c>
      <c r="AI615" s="80">
        <v>1.4446413437089521E-3</v>
      </c>
      <c r="AJ615" s="80">
        <v>0</v>
      </c>
      <c r="AK615" s="80">
        <v>0</v>
      </c>
      <c r="AL615" s="80">
        <v>2.7702263459604176E-3</v>
      </c>
      <c r="AM615" s="80">
        <v>1.4446413437089521E-3</v>
      </c>
      <c r="AN615" s="41" t="s">
        <v>5558</v>
      </c>
      <c r="AO615" s="41"/>
      <c r="AP615" s="40" t="str" cm="1">
        <f t="array" ref="AP615">IFERROR(_xlfn.IFS(
AR615="MPR ISSUE","PDH",
AR615="BSS Hardware Issue","BSS",
AR615="Sites strategiques, MLL, Pylone, etc.","ENVTECH",
AR615="AKTIVCO DEFAUT GE &amp; POWER Cabinet","AKTIVCO",
AR615="AKTIVCO Coupure ENEO &amp; Baisse de tension","AKTIVCO GRID ONLY",
AR615="Coupure ENEO &amp; Baisse de tension","IHS GRID ONLY",
AR615="Defaut GE &amp; POWER Cabinet","IHS",
AR615="Sharing","Partners",
AR615="Sites strategiques &amp; DataCenter","SST &amp; DC",
AR615="Exclu","Exclu",
AR615="SAT","SAT",
AR615="SPARE-ISSUE","SPARE-ISSUE",
AR615="Fiber CAmtel","TRANS_FO_CAMTEL",
AR615="Fiber AOF","Fiber AOF",
AR615="Projet OCM (HUAWEI)","TRAVAUX-HUAWEI",
AR615="Projet OCM (NOKIA)","TRAVAUX-NOKIA",
AR615="ACCESS-ISSUE","ACCESS-ISSUE",
AR615="Projet OCM (ZTE, NOKIA, autres projets)","TRAVAUX OCM",
AR615="No root CAuse","No root cause",
AR615="ODU HS","PDH",
AR615="IP &amp; VLAN","PDH",
AR615="Warehouse HUAWEI","SPARE-ISSUE",
AR615="SPARE-HS","SPARE-ISSUE",
AR615="Power Telco","BSS",AR615="no impacts","no impacts"
),"")</f>
        <v>No root cause</v>
      </c>
      <c r="AQ615" s="40" t="str" cm="1">
        <f t="array" ref="AQ615">IFERROR(_xlfn.IFS(
AR615="MPR ISSUE","TX ISSUE",
AR615="BSS Hardware Issue","RAN ISSUE",
AR615="Sites strategiques, MLL, Pylone, etc.","ENVTECH",
AR615="AKTIVCO DEFAUT GE &amp; POWER Cabinet","POWER ISSUE",
AR615="AKTIVCO Coupure ENEO &amp; Baisse de tension","POWER ISSUE",
AR615="Coupure ENEO &amp; Baisse de tension","POWER ISSUE",
AR615="Defaut GE &amp; POWER Cabinet","POWER ISSUE",
AR615="Sharing","POWER ISSUE",
AR615="Sites strategiques &amp; DataCenter","POWER ISSUE",
AR615="Exclu","Exclu",
AR615="SAT","TX ISSUE",
AR615="SPARE-ISSUE","SPARE-ISSUE",
AR615="Fiber CAmtel","TX ISSUE",
AR615="Fiber AOF","TX ISSUE",
AR615="Projet OCM (HUAWEI)","TRAVAUX-HUAWEI",
AR615="Projet OCM (NOKIA)","TRAVAUX -NOKIA",
AR615="ACCESS-ISSUE","ACCESS-ISSUE",
AR615="Projet OCM (ZTE, NOKIA, autres projets)","TRAVAUX OCM",
AR615="No root CAuse","No root cause",
AR615="ODU HS","TX ISSUE",
AR615="IP &amp; VLAN","TX ISSUE",
AR615="Warehouse HUAWEI","SPARE-ISSUE",
AR615="SPARE-HS","SPARE-ISSUE",
AR615="Power Telco","RAN ISSUE",AR615="no impacts","no impacts"
),"")</f>
        <v>No root cause</v>
      </c>
      <c r="AR615" s="59" t="s">
        <v>5343</v>
      </c>
      <c r="AS615" s="40" t="str" cm="1">
        <f t="array" ref="AS615">IFERROR(_xlfn.IFS(
AR615="MPR ISSUE","ACTIVE",
AR615="BSS Hardware Issue","ACTIVE",
AR615="Sites strategiques, MLL, Pylone, etc.","PASSIVE",
AR615="AKTIVCO DEFAUT GE &amp; POWER Cabinet","PASSIVE",
AR615="AKTIVCO Coupure ENEO &amp; Baisse de tension","PASSIVE",
AR615="Coupure ENEO &amp; Baisse de tension","PASSIVE",
AR615="Defaut GE &amp; POWER Cabinet","PASSIVE",
AR615="Sharing","PASSIVE",
AR615="Sites strategiques &amp; DataCenter","PASSIVE",
AR615="Exclu","Exclu",
AR615="SAT","ACTIVE",
AR615="SPARE-ISSUE","SPARE-ISSUE",
AR615="Fiber CAmtel","ACTIVE",
AR615="Fiber AOF","ACTIVE",
AR615="Projet OCM (HUAWEI)","PLANNED WORKS",
AR615="Projet OCM (NOKIA)","PLANNED WORKS",
AR615="ACCESS-ISSUE","ACCESS-ISSUE",
AR615="Projet OCM (ZTE, NOKIA, autres projets)","PLANNED WORKS",
AR615="No root CAuse","No root cause",
AR615="ODU HS","ACTIVE",
AR615="IP &amp; VLAN","ACTIVE",
AR615="Warehouse HUAWEI","SPARE-ISSUE",
AR615="SPARE-HS","SPARE-ISSUE",
AR615="Power Telco","ACTIVE", AR615="no impacts","no impacts"
),"")</f>
        <v>No root cause</v>
      </c>
      <c r="AT615" s="99" t="s">
        <v>5661</v>
      </c>
      <c r="AU615" s="99" t="s">
        <v>2866</v>
      </c>
      <c r="AW615" s="17"/>
      <c r="AX615" s="17" t="s">
        <v>5536</v>
      </c>
      <c r="AY615" s="17"/>
      <c r="AZ615" s="17" t="s">
        <v>5536</v>
      </c>
      <c r="BA615" s="7"/>
      <c r="BC615" s="18"/>
      <c r="BD615" s="18"/>
      <c r="BE615" s="18"/>
      <c r="BF615" s="18"/>
      <c r="BG615" s="18"/>
      <c r="BH615" s="18"/>
      <c r="BI615" s="18"/>
      <c r="BJ615" s="18"/>
      <c r="BK615" s="18"/>
      <c r="BM615" s="18"/>
      <c r="BN615" s="18"/>
      <c r="BO615" s="18"/>
      <c r="BP615" s="9" t="s">
        <v>5661</v>
      </c>
      <c r="BQ615" s="14"/>
      <c r="BR615" s="102" t="s">
        <v>5536</v>
      </c>
      <c r="BS615" s="14"/>
      <c r="BT615" s="14"/>
      <c r="BU615" s="9"/>
      <c r="BV615" s="9"/>
      <c r="BW615" s="9"/>
    </row>
    <row r="616" spans="1:75" x14ac:dyDescent="0.35">
      <c r="A616" s="1" t="s">
        <v>982</v>
      </c>
      <c r="B616" s="8" t="s">
        <v>983</v>
      </c>
      <c r="C616" s="3" t="s">
        <v>13</v>
      </c>
      <c r="D616" s="1" t="s">
        <v>11</v>
      </c>
      <c r="E616" s="1" t="s">
        <v>12</v>
      </c>
      <c r="F616" s="3" t="s">
        <v>13</v>
      </c>
      <c r="G616" s="1" t="s">
        <v>982</v>
      </c>
      <c r="H616" s="29" t="s">
        <v>5588</v>
      </c>
      <c r="I616" s="27">
        <v>0</v>
      </c>
      <c r="J616" s="27">
        <v>0</v>
      </c>
      <c r="K616" s="27">
        <v>0</v>
      </c>
      <c r="L616" s="27">
        <v>0</v>
      </c>
      <c r="M616" s="27">
        <v>1.3376308738047311E-3</v>
      </c>
      <c r="N616" s="27">
        <v>0</v>
      </c>
      <c r="O616" s="27">
        <v>3.2573113968602393E-2</v>
      </c>
      <c r="P616" s="27">
        <v>0</v>
      </c>
      <c r="Q616" s="27">
        <v>0</v>
      </c>
      <c r="R616" s="27">
        <v>0</v>
      </c>
      <c r="S616" s="80">
        <v>0</v>
      </c>
      <c r="T616" s="80">
        <v>0</v>
      </c>
      <c r="U616" s="80">
        <v>0</v>
      </c>
      <c r="V616" s="80">
        <v>0</v>
      </c>
      <c r="W616" s="80">
        <v>0</v>
      </c>
      <c r="X616" s="80">
        <v>1.7470886018154681</v>
      </c>
      <c r="Y616" s="80">
        <v>2.1402093980876723E-3</v>
      </c>
      <c r="Z616" s="80">
        <v>0</v>
      </c>
      <c r="AA616" s="80">
        <v>1.3568927583874808</v>
      </c>
      <c r="AB616" s="80">
        <v>9.2445274845690903</v>
      </c>
      <c r="AC616" s="80">
        <v>5.3554994820693258</v>
      </c>
      <c r="AD616" s="80">
        <v>5.3554994820693258</v>
      </c>
      <c r="AE616" s="80">
        <v>0</v>
      </c>
      <c r="AF616" s="80">
        <v>0</v>
      </c>
      <c r="AG616" s="80"/>
      <c r="AH616" s="80">
        <v>0</v>
      </c>
      <c r="AI616" s="80">
        <v>1.3376308738047311E-3</v>
      </c>
      <c r="AJ616" s="80">
        <v>0</v>
      </c>
      <c r="AK616" s="80">
        <v>3.9844650489102192E-3</v>
      </c>
      <c r="AL616" s="80">
        <v>0</v>
      </c>
      <c r="AM616" s="80">
        <v>1.3376308738047311E-3</v>
      </c>
      <c r="AN616" s="41" t="s">
        <v>5591</v>
      </c>
      <c r="AO616" s="41"/>
      <c r="AP616" s="40" t="str" cm="1">
        <f t="array" ref="AP616">IFERROR(_xlfn.IFS(
AR616="MPR ISSUE","PDH",
AR616="BSS Hardware Issue","BSS",
AR616="Sites strategiques, MLL, Pylone, etc.","ENVTECH",
AR616="AKTIVCO DEFAUT GE &amp; POWER Cabinet","AKTIVCO",
AR616="AKTIVCO Coupure ENEO &amp; Baisse de tension","AKTIVCO GRID ONLY",
AR616="Coupure ENEO &amp; Baisse de tension","IHS GRID ONLY",
AR616="Defaut GE &amp; POWER Cabinet","IHS",
AR616="Sharing","Partners",
AR616="Sites strategiques &amp; DataCenter","SST &amp; DC",
AR616="Exclu","Exclu",
AR616="SAT","SAT",
AR616="SPARE-ISSUE","SPARE-ISSUE",
AR616="Fiber CAmtel","TRANS_FO_CAMTEL",
AR616="Fiber AOF","Fiber AOF",
AR616="Projet OCM (HUAWEI)","TRAVAUX-HUAWEI",
AR616="Projet OCM (NOKIA)","TRAVAUX-NOKIA",
AR616="ACCESS-ISSUE","ACCESS-ISSUE",
AR616="Projet OCM (ZTE, NOKIA, autres projets)","TRAVAUX OCM",
AR616="No root CAuse","No root cause",
AR616="ODU HS","PDH",
AR616="IP &amp; VLAN","PDH",
AR616="Warehouse HUAWEI","SPARE-ISSUE",
AR616="SPARE-HS","SPARE-ISSUE",
AR616="Power Telco","BSS",AR616="no impacts","no impacts"
),"")</f>
        <v>No root cause</v>
      </c>
      <c r="AQ616" s="40" t="str" cm="1">
        <f t="array" ref="AQ616">IFERROR(_xlfn.IFS(
AR616="MPR ISSUE","TX ISSUE",
AR616="BSS Hardware Issue","RAN ISSUE",
AR616="Sites strategiques, MLL, Pylone, etc.","ENVTECH",
AR616="AKTIVCO DEFAUT GE &amp; POWER Cabinet","POWER ISSUE",
AR616="AKTIVCO Coupure ENEO &amp; Baisse de tension","POWER ISSUE",
AR616="Coupure ENEO &amp; Baisse de tension","POWER ISSUE",
AR616="Defaut GE &amp; POWER Cabinet","POWER ISSUE",
AR616="Sharing","POWER ISSUE",
AR616="Sites strategiques &amp; DataCenter","POWER ISSUE",
AR616="Exclu","Exclu",
AR616="SAT","TX ISSUE",
AR616="SPARE-ISSUE","SPARE-ISSUE",
AR616="Fiber CAmtel","TX ISSUE",
AR616="Fiber AOF","TX ISSUE",
AR616="Projet OCM (HUAWEI)","TRAVAUX-HUAWEI",
AR616="Projet OCM (NOKIA)","TRAVAUX -NOKIA",
AR616="ACCESS-ISSUE","ACCESS-ISSUE",
AR616="Projet OCM (ZTE, NOKIA, autres projets)","TRAVAUX OCM",
AR616="No root CAuse","No root cause",
AR616="ODU HS","TX ISSUE",
AR616="IP &amp; VLAN","TX ISSUE",
AR616="Warehouse HUAWEI","SPARE-ISSUE",
AR616="SPARE-HS","SPARE-ISSUE",
AR616="Power Telco","RAN ISSUE",AR616="no impacts","no impacts"
),"")</f>
        <v>No root cause</v>
      </c>
      <c r="AR616" s="59" t="s">
        <v>5343</v>
      </c>
      <c r="AS616" s="40" t="str" cm="1">
        <f t="array" ref="AS616">IFERROR(_xlfn.IFS(
AR616="MPR ISSUE","ACTIVE",
AR616="BSS Hardware Issue","ACTIVE",
AR616="Sites strategiques, MLL, Pylone, etc.","PASSIVE",
AR616="AKTIVCO DEFAUT GE &amp; POWER Cabinet","PASSIVE",
AR616="AKTIVCO Coupure ENEO &amp; Baisse de tension","PASSIVE",
AR616="Coupure ENEO &amp; Baisse de tension","PASSIVE",
AR616="Defaut GE &amp; POWER Cabinet","PASSIVE",
AR616="Sharing","PASSIVE",
AR616="Sites strategiques &amp; DataCenter","PASSIVE",
AR616="Exclu","Exclu",
AR616="SAT","ACTIVE",
AR616="SPARE-ISSUE","SPARE-ISSUE",
AR616="Fiber CAmtel","ACTIVE",
AR616="Fiber AOF","ACTIVE",
AR616="Projet OCM (HUAWEI)","PLANNED WORKS",
AR616="Projet OCM (NOKIA)","PLANNED WORKS",
AR616="ACCESS-ISSUE","ACCESS-ISSUE",
AR616="Projet OCM (ZTE, NOKIA, autres projets)","PLANNED WORKS",
AR616="No root CAuse","No root cause",
AR616="ODU HS","ACTIVE",
AR616="IP &amp; VLAN","ACTIVE",
AR616="Warehouse HUAWEI","SPARE-ISSUE",
AR616="SPARE-HS","SPARE-ISSUE",
AR616="Power Telco","ACTIVE", AR616="no impacts","no impacts"
),"")</f>
        <v>No root cause</v>
      </c>
      <c r="AT616" s="99" t="s">
        <v>5661</v>
      </c>
      <c r="AU616" s="99" t="s">
        <v>983</v>
      </c>
      <c r="AW616" s="17"/>
      <c r="AX616" s="17" t="s">
        <v>5536</v>
      </c>
      <c r="AY616" s="17"/>
      <c r="AZ616" s="17" t="s">
        <v>5536</v>
      </c>
      <c r="BA616" s="7"/>
      <c r="BC616" s="18"/>
      <c r="BD616" s="18"/>
      <c r="BE616" s="18"/>
      <c r="BF616" s="18"/>
      <c r="BG616" s="18"/>
      <c r="BH616" s="18"/>
      <c r="BI616" s="18"/>
      <c r="BJ616" s="18"/>
      <c r="BK616" s="18"/>
      <c r="BM616" s="18"/>
      <c r="BN616" s="18"/>
      <c r="BO616" s="18"/>
      <c r="BP616" s="9" t="s">
        <v>5661</v>
      </c>
      <c r="BQ616" s="14"/>
      <c r="BR616" s="102" t="s">
        <v>5536</v>
      </c>
      <c r="BS616" s="14"/>
      <c r="BT616" s="14"/>
      <c r="BU616" s="9"/>
      <c r="BV616" s="9"/>
      <c r="BW616" s="9"/>
    </row>
    <row r="617" spans="1:75" x14ac:dyDescent="0.35">
      <c r="A617" s="1" t="s">
        <v>2351</v>
      </c>
      <c r="B617" s="8" t="s">
        <v>2352</v>
      </c>
      <c r="C617" s="3" t="s">
        <v>38</v>
      </c>
      <c r="D617" s="1" t="s">
        <v>11</v>
      </c>
      <c r="E617" s="1" t="s">
        <v>145</v>
      </c>
      <c r="F617" s="3" t="s">
        <v>37</v>
      </c>
      <c r="G617" s="1" t="s">
        <v>38</v>
      </c>
      <c r="H617" s="30" t="s">
        <v>5587</v>
      </c>
      <c r="I617" s="27">
        <v>0</v>
      </c>
      <c r="J617" s="27">
        <v>0</v>
      </c>
      <c r="K617" s="27">
        <v>0.35597032813690493</v>
      </c>
      <c r="L617" s="27">
        <v>0</v>
      </c>
      <c r="M617" s="27">
        <v>0</v>
      </c>
      <c r="N617" s="27">
        <v>0</v>
      </c>
      <c r="O617" s="27">
        <v>0</v>
      </c>
      <c r="P617" s="27">
        <v>0</v>
      </c>
      <c r="Q617" s="27">
        <v>0</v>
      </c>
      <c r="R617" s="27">
        <v>0</v>
      </c>
      <c r="S617" s="80">
        <v>0</v>
      </c>
      <c r="T617" s="80">
        <v>0</v>
      </c>
      <c r="U617" s="80">
        <v>0</v>
      </c>
      <c r="V617" s="80">
        <v>0</v>
      </c>
      <c r="W617" s="80">
        <v>0</v>
      </c>
      <c r="X617" s="80">
        <v>0</v>
      </c>
      <c r="Y617" s="80">
        <v>0</v>
      </c>
      <c r="Z617" s="80">
        <v>0</v>
      </c>
      <c r="AA617" s="80">
        <v>0</v>
      </c>
      <c r="AB617" s="80">
        <v>0</v>
      </c>
      <c r="AC617" s="80">
        <v>0</v>
      </c>
      <c r="AD617" s="80">
        <v>0</v>
      </c>
      <c r="AE617" s="80">
        <v>0</v>
      </c>
      <c r="AF617" s="80">
        <v>1.8191779883743892E-2</v>
      </c>
      <c r="AG617" s="80"/>
      <c r="AH617" s="80">
        <v>0</v>
      </c>
      <c r="AI617" s="80">
        <v>1.33763087380456E-3</v>
      </c>
      <c r="AJ617" s="80">
        <v>0</v>
      </c>
      <c r="AK617" s="80">
        <v>0</v>
      </c>
      <c r="AL617" s="80">
        <v>2.5650243944077451E-3</v>
      </c>
      <c r="AM617" s="80">
        <v>1.33763087380456E-3</v>
      </c>
      <c r="AN617" s="41" t="s">
        <v>5558</v>
      </c>
      <c r="AO617" s="41"/>
      <c r="AP617" s="40" t="str" cm="1">
        <f t="array" ref="AP617">IFERROR(_xlfn.IFS(
AR617="MPR ISSUE","PDH",
AR617="BSS Hardware Issue","BSS",
AR617="Sites strategiques, MLL, Pylone, etc.","ENVTECH",
AR617="AKTIVCO DEFAUT GE &amp; POWER Cabinet","AKTIVCO",
AR617="AKTIVCO Coupure ENEO &amp; Baisse de tension","AKTIVCO GRID ONLY",
AR617="Coupure ENEO &amp; Baisse de tension","IHS GRID ONLY",
AR617="Defaut GE &amp; POWER Cabinet","IHS",
AR617="Sharing","Partners",
AR617="Sites strategiques &amp; DataCenter","SST &amp; DC",
AR617="Exclu","Exclu",
AR617="SAT","SAT",
AR617="SPARE-ISSUE","SPARE-ISSUE",
AR617="Fiber CAmtel","TRANS_FO_CAMTEL",
AR617="Fiber AOF","Fiber AOF",
AR617="Projet OCM (HUAWEI)","TRAVAUX-HUAWEI",
AR617="Projet OCM (NOKIA)","TRAVAUX-NOKIA",
AR617="ACCESS-ISSUE","ACCESS-ISSUE",
AR617="Projet OCM (ZTE, NOKIA, autres projets)","TRAVAUX OCM",
AR617="No root CAuse","No root cause",
AR617="ODU HS","PDH",
AR617="IP &amp; VLAN","PDH",
AR617="Warehouse HUAWEI","SPARE-ISSUE",
AR617="SPARE-HS","SPARE-ISSUE",
AR617="Power Telco","BSS",AR617="no impacts","no impacts"
),"")</f>
        <v>No root cause</v>
      </c>
      <c r="AQ617" s="40" t="str" cm="1">
        <f t="array" ref="AQ617">IFERROR(_xlfn.IFS(
AR617="MPR ISSUE","TX ISSUE",
AR617="BSS Hardware Issue","RAN ISSUE",
AR617="Sites strategiques, MLL, Pylone, etc.","ENVTECH",
AR617="AKTIVCO DEFAUT GE &amp; POWER Cabinet","POWER ISSUE",
AR617="AKTIVCO Coupure ENEO &amp; Baisse de tension","POWER ISSUE",
AR617="Coupure ENEO &amp; Baisse de tension","POWER ISSUE",
AR617="Defaut GE &amp; POWER Cabinet","POWER ISSUE",
AR617="Sharing","POWER ISSUE",
AR617="Sites strategiques &amp; DataCenter","POWER ISSUE",
AR617="Exclu","Exclu",
AR617="SAT","TX ISSUE",
AR617="SPARE-ISSUE","SPARE-ISSUE",
AR617="Fiber CAmtel","TX ISSUE",
AR617="Fiber AOF","TX ISSUE",
AR617="Projet OCM (HUAWEI)","TRAVAUX-HUAWEI",
AR617="Projet OCM (NOKIA)","TRAVAUX -NOKIA",
AR617="ACCESS-ISSUE","ACCESS-ISSUE",
AR617="Projet OCM (ZTE, NOKIA, autres projets)","TRAVAUX OCM",
AR617="No root CAuse","No root cause",
AR617="ODU HS","TX ISSUE",
AR617="IP &amp; VLAN","TX ISSUE",
AR617="Warehouse HUAWEI","SPARE-ISSUE",
AR617="SPARE-HS","SPARE-ISSUE",
AR617="Power Telco","RAN ISSUE",AR617="no impacts","no impacts"
),"")</f>
        <v>No root cause</v>
      </c>
      <c r="AR617" s="59" t="s">
        <v>5343</v>
      </c>
      <c r="AS617" s="40" t="str" cm="1">
        <f t="array" ref="AS617">IFERROR(_xlfn.IFS(
AR617="MPR ISSUE","ACTIVE",
AR617="BSS Hardware Issue","ACTIVE",
AR617="Sites strategiques, MLL, Pylone, etc.","PASSIVE",
AR617="AKTIVCO DEFAUT GE &amp; POWER Cabinet","PASSIVE",
AR617="AKTIVCO Coupure ENEO &amp; Baisse de tension","PASSIVE",
AR617="Coupure ENEO &amp; Baisse de tension","PASSIVE",
AR617="Defaut GE &amp; POWER Cabinet","PASSIVE",
AR617="Sharing","PASSIVE",
AR617="Sites strategiques &amp; DataCenter","PASSIVE",
AR617="Exclu","Exclu",
AR617="SAT","ACTIVE",
AR617="SPARE-ISSUE","SPARE-ISSUE",
AR617="Fiber CAmtel","ACTIVE",
AR617="Fiber AOF","ACTIVE",
AR617="Projet OCM (HUAWEI)","PLANNED WORKS",
AR617="Projet OCM (NOKIA)","PLANNED WORKS",
AR617="ACCESS-ISSUE","ACCESS-ISSUE",
AR617="Projet OCM (ZTE, NOKIA, autres projets)","PLANNED WORKS",
AR617="No root CAuse","No root cause",
AR617="ODU HS","ACTIVE",
AR617="IP &amp; VLAN","ACTIVE",
AR617="Warehouse HUAWEI","SPARE-ISSUE",
AR617="SPARE-HS","SPARE-ISSUE",
AR617="Power Telco","ACTIVE", AR617="no impacts","no impacts"
),"")</f>
        <v>No root cause</v>
      </c>
      <c r="AT617" s="99" t="s">
        <v>5661</v>
      </c>
      <c r="AU617" s="99" t="s">
        <v>2352</v>
      </c>
      <c r="AW617" s="17"/>
      <c r="AX617" s="17" t="s">
        <v>5536</v>
      </c>
      <c r="AY617" s="17"/>
      <c r="AZ617" s="17" t="s">
        <v>5536</v>
      </c>
      <c r="BA617" s="7"/>
      <c r="BC617" s="18"/>
      <c r="BD617" s="18"/>
      <c r="BE617" s="18"/>
      <c r="BF617" s="18"/>
      <c r="BG617" s="18"/>
      <c r="BH617" s="18"/>
      <c r="BI617" s="18"/>
      <c r="BJ617" s="18"/>
      <c r="BK617" s="18"/>
      <c r="BM617" s="18"/>
      <c r="BN617" s="18"/>
      <c r="BO617" s="18"/>
      <c r="BP617" s="9" t="s">
        <v>5661</v>
      </c>
      <c r="BQ617" s="14"/>
      <c r="BR617" s="102" t="s">
        <v>5536</v>
      </c>
      <c r="BS617" s="14"/>
      <c r="BT617" s="14"/>
      <c r="BU617" s="9"/>
      <c r="BV617" s="9"/>
      <c r="BW617" s="9"/>
    </row>
    <row r="618" spans="1:75" x14ac:dyDescent="0.35">
      <c r="A618" s="1" t="s">
        <v>4160</v>
      </c>
      <c r="B618" s="8" t="s">
        <v>4161</v>
      </c>
      <c r="C618" s="3" t="s">
        <v>38</v>
      </c>
      <c r="D618" s="1" t="s">
        <v>21</v>
      </c>
      <c r="E618" s="1" t="s">
        <v>36</v>
      </c>
      <c r="F618" s="3" t="s">
        <v>37</v>
      </c>
      <c r="G618" s="1" t="s">
        <v>2777</v>
      </c>
      <c r="H618" s="30" t="s">
        <v>5587</v>
      </c>
      <c r="I618" s="27">
        <v>0</v>
      </c>
      <c r="J618" s="27">
        <v>0</v>
      </c>
      <c r="K618" s="27">
        <v>0</v>
      </c>
      <c r="L618" s="27">
        <v>0</v>
      </c>
      <c r="M618" s="27">
        <v>0</v>
      </c>
      <c r="N618" s="27">
        <v>0</v>
      </c>
      <c r="O618" s="27">
        <v>0</v>
      </c>
      <c r="P618" s="27">
        <v>0</v>
      </c>
      <c r="Q618" s="27">
        <v>0</v>
      </c>
      <c r="R618" s="27">
        <v>0</v>
      </c>
      <c r="S618" s="80">
        <v>0</v>
      </c>
      <c r="T618" s="80">
        <v>0</v>
      </c>
      <c r="U618" s="80">
        <v>0</v>
      </c>
      <c r="V618" s="80">
        <v>0</v>
      </c>
      <c r="W618" s="80">
        <v>0</v>
      </c>
      <c r="X618" s="80">
        <v>0</v>
      </c>
      <c r="Y618" s="80">
        <v>0</v>
      </c>
      <c r="Z618" s="80">
        <v>0</v>
      </c>
      <c r="AA618" s="80">
        <v>0</v>
      </c>
      <c r="AB618" s="80">
        <v>0</v>
      </c>
      <c r="AC618" s="80">
        <v>0</v>
      </c>
      <c r="AD618" s="80">
        <v>0</v>
      </c>
      <c r="AE618" s="80">
        <v>0</v>
      </c>
      <c r="AF618" s="80">
        <v>0</v>
      </c>
      <c r="AG618" s="80"/>
      <c r="AH618" s="80">
        <v>0</v>
      </c>
      <c r="AI618" s="80">
        <v>1.33763087380456E-3</v>
      </c>
      <c r="AJ618" s="80">
        <v>0</v>
      </c>
      <c r="AK618" s="80">
        <v>0</v>
      </c>
      <c r="AL618" s="80">
        <v>2.5650243944077451E-3</v>
      </c>
      <c r="AM618" s="80">
        <v>1.33763087380456E-3</v>
      </c>
      <c r="AN618" s="41" t="s">
        <v>5558</v>
      </c>
      <c r="AO618" s="41"/>
      <c r="AP618" s="40" t="str" cm="1">
        <f t="array" ref="AP618">IFERROR(_xlfn.IFS(
AR618="MPR ISSUE","PDH",
AR618="BSS Hardware Issue","BSS",
AR618="Sites strategiques, MLL, Pylone, etc.","ENVTECH",
AR618="AKTIVCO DEFAUT GE &amp; POWER Cabinet","AKTIVCO",
AR618="AKTIVCO Coupure ENEO &amp; Baisse de tension","AKTIVCO GRID ONLY",
AR618="Coupure ENEO &amp; Baisse de tension","IHS GRID ONLY",
AR618="Defaut GE &amp; POWER Cabinet","IHS",
AR618="Sharing","Partners",
AR618="Sites strategiques &amp; DataCenter","SST &amp; DC",
AR618="Exclu","Exclu",
AR618="SAT","SAT",
AR618="SPARE-ISSUE","SPARE-ISSUE",
AR618="Fiber CAmtel","TRANS_FO_CAMTEL",
AR618="Fiber AOF","Fiber AOF",
AR618="Projet OCM (HUAWEI)","TRAVAUX-HUAWEI",
AR618="Projet OCM (NOKIA)","TRAVAUX-NOKIA",
AR618="ACCESS-ISSUE","ACCESS-ISSUE",
AR618="Projet OCM (ZTE, NOKIA, autres projets)","TRAVAUX OCM",
AR618="No root CAuse","No root cause",
AR618="ODU HS","PDH",
AR618="IP &amp; VLAN","PDH",
AR618="Warehouse HUAWEI","SPARE-ISSUE",
AR618="SPARE-HS","SPARE-ISSUE",
AR618="Power Telco","BSS",AR618="no impacts","no impacts"
),"")</f>
        <v>No root cause</v>
      </c>
      <c r="AQ618" s="40" t="str" cm="1">
        <f t="array" ref="AQ618">IFERROR(_xlfn.IFS(
AR618="MPR ISSUE","TX ISSUE",
AR618="BSS Hardware Issue","RAN ISSUE",
AR618="Sites strategiques, MLL, Pylone, etc.","ENVTECH",
AR618="AKTIVCO DEFAUT GE &amp; POWER Cabinet","POWER ISSUE",
AR618="AKTIVCO Coupure ENEO &amp; Baisse de tension","POWER ISSUE",
AR618="Coupure ENEO &amp; Baisse de tension","POWER ISSUE",
AR618="Defaut GE &amp; POWER Cabinet","POWER ISSUE",
AR618="Sharing","POWER ISSUE",
AR618="Sites strategiques &amp; DataCenter","POWER ISSUE",
AR618="Exclu","Exclu",
AR618="SAT","TX ISSUE",
AR618="SPARE-ISSUE","SPARE-ISSUE",
AR618="Fiber CAmtel","TX ISSUE",
AR618="Fiber AOF","TX ISSUE",
AR618="Projet OCM (HUAWEI)","TRAVAUX-HUAWEI",
AR618="Projet OCM (NOKIA)","TRAVAUX -NOKIA",
AR618="ACCESS-ISSUE","ACCESS-ISSUE",
AR618="Projet OCM (ZTE, NOKIA, autres projets)","TRAVAUX OCM",
AR618="No root CAuse","No root cause",
AR618="ODU HS","TX ISSUE",
AR618="IP &amp; VLAN","TX ISSUE",
AR618="Warehouse HUAWEI","SPARE-ISSUE",
AR618="SPARE-HS","SPARE-ISSUE",
AR618="Power Telco","RAN ISSUE",AR618="no impacts","no impacts"
),"")</f>
        <v>No root cause</v>
      </c>
      <c r="AR618" s="59" t="s">
        <v>5343</v>
      </c>
      <c r="AS618" s="40" t="str" cm="1">
        <f t="array" ref="AS618">IFERROR(_xlfn.IFS(
AR618="MPR ISSUE","ACTIVE",
AR618="BSS Hardware Issue","ACTIVE",
AR618="Sites strategiques, MLL, Pylone, etc.","PASSIVE",
AR618="AKTIVCO DEFAUT GE &amp; POWER Cabinet","PASSIVE",
AR618="AKTIVCO Coupure ENEO &amp; Baisse de tension","PASSIVE",
AR618="Coupure ENEO &amp; Baisse de tension","PASSIVE",
AR618="Defaut GE &amp; POWER Cabinet","PASSIVE",
AR618="Sharing","PASSIVE",
AR618="Sites strategiques &amp; DataCenter","PASSIVE",
AR618="Exclu","Exclu",
AR618="SAT","ACTIVE",
AR618="SPARE-ISSUE","SPARE-ISSUE",
AR618="Fiber CAmtel","ACTIVE",
AR618="Fiber AOF","ACTIVE",
AR618="Projet OCM (HUAWEI)","PLANNED WORKS",
AR618="Projet OCM (NOKIA)","PLANNED WORKS",
AR618="ACCESS-ISSUE","ACCESS-ISSUE",
AR618="Projet OCM (ZTE, NOKIA, autres projets)","PLANNED WORKS",
AR618="No root CAuse","No root cause",
AR618="ODU HS","ACTIVE",
AR618="IP &amp; VLAN","ACTIVE",
AR618="Warehouse HUAWEI","SPARE-ISSUE",
AR618="SPARE-HS","SPARE-ISSUE",
AR618="Power Telco","ACTIVE", AR618="no impacts","no impacts"
),"")</f>
        <v>No root cause</v>
      </c>
      <c r="AT618" s="99" t="s">
        <v>5661</v>
      </c>
      <c r="AU618" s="99" t="s">
        <v>4161</v>
      </c>
      <c r="AW618" s="17"/>
      <c r="AX618" s="17" t="s">
        <v>5536</v>
      </c>
      <c r="AY618" s="17"/>
      <c r="AZ618" s="17" t="s">
        <v>5536</v>
      </c>
      <c r="BA618" s="7"/>
      <c r="BC618" s="18"/>
      <c r="BD618" s="18"/>
      <c r="BE618" s="18"/>
      <c r="BF618" s="18"/>
      <c r="BG618" s="18"/>
      <c r="BH618" s="18"/>
      <c r="BI618" s="18"/>
      <c r="BJ618" s="18"/>
      <c r="BK618" s="18"/>
      <c r="BM618" s="18"/>
      <c r="BN618" s="18"/>
      <c r="BO618" s="18"/>
      <c r="BP618" s="9" t="s">
        <v>5661</v>
      </c>
      <c r="BQ618" s="14"/>
      <c r="BR618" s="102" t="s">
        <v>5536</v>
      </c>
      <c r="BS618" s="14"/>
      <c r="BT618" s="14"/>
      <c r="BU618" s="9"/>
      <c r="BV618" s="9"/>
      <c r="BW618" s="9"/>
    </row>
    <row r="619" spans="1:75" x14ac:dyDescent="0.35">
      <c r="A619" s="1" t="s">
        <v>2775</v>
      </c>
      <c r="B619" s="8" t="s">
        <v>2776</v>
      </c>
      <c r="C619" s="3" t="s">
        <v>38</v>
      </c>
      <c r="D619" s="1" t="s">
        <v>21</v>
      </c>
      <c r="E619" s="1" t="s">
        <v>30</v>
      </c>
      <c r="F619" s="3" t="s">
        <v>37</v>
      </c>
      <c r="G619" s="1" t="s">
        <v>2777</v>
      </c>
      <c r="H619" s="30" t="s">
        <v>5587</v>
      </c>
      <c r="I619" s="27">
        <v>8.6820626196733777</v>
      </c>
      <c r="J619" s="27">
        <v>0</v>
      </c>
      <c r="K619" s="27">
        <v>0</v>
      </c>
      <c r="L619" s="27">
        <v>0</v>
      </c>
      <c r="M619" s="27">
        <v>0</v>
      </c>
      <c r="N619" s="27">
        <v>0.5078716901661654</v>
      </c>
      <c r="O619" s="27">
        <v>0</v>
      </c>
      <c r="P619" s="27">
        <v>0</v>
      </c>
      <c r="Q619" s="27">
        <v>0</v>
      </c>
      <c r="R619" s="27">
        <v>0</v>
      </c>
      <c r="S619" s="80">
        <v>5.3505234952230308E-4</v>
      </c>
      <c r="T619" s="80">
        <v>0</v>
      </c>
      <c r="U619" s="80">
        <v>0</v>
      </c>
      <c r="V619" s="80">
        <v>0</v>
      </c>
      <c r="W619" s="80">
        <v>0</v>
      </c>
      <c r="X619" s="80">
        <v>0</v>
      </c>
      <c r="Y619" s="80">
        <v>7.2204779515627804</v>
      </c>
      <c r="Z619" s="80">
        <v>13.868556899607057</v>
      </c>
      <c r="AA619" s="80">
        <v>13.868556899607057</v>
      </c>
      <c r="AB619" s="80">
        <v>26.38266444655612</v>
      </c>
      <c r="AC619" s="80">
        <v>0</v>
      </c>
      <c r="AD619" s="80">
        <v>0</v>
      </c>
      <c r="AE619" s="80">
        <v>0</v>
      </c>
      <c r="AF619" s="80">
        <v>0</v>
      </c>
      <c r="AG619" s="80"/>
      <c r="AH619" s="80">
        <v>0</v>
      </c>
      <c r="AI619" s="80">
        <v>1.2662905605350223E-3</v>
      </c>
      <c r="AJ619" s="80">
        <v>0</v>
      </c>
      <c r="AK619" s="80">
        <v>0</v>
      </c>
      <c r="AL619" s="80">
        <v>2.4282230933727398E-3</v>
      </c>
      <c r="AM619" s="80">
        <v>1.2662905605350223E-3</v>
      </c>
      <c r="AN619" s="41" t="s">
        <v>5558</v>
      </c>
      <c r="AO619" s="41"/>
      <c r="AP619" s="40" t="str" cm="1">
        <f t="array" ref="AP619">IFERROR(_xlfn.IFS(
AR619="MPR ISSUE","PDH",
AR619="BSS Hardware Issue","BSS",
AR619="Sites strategiques, MLL, Pylone, etc.","ENVTECH",
AR619="AKTIVCO DEFAUT GE &amp; POWER Cabinet","AKTIVCO",
AR619="AKTIVCO Coupure ENEO &amp; Baisse de tension","AKTIVCO GRID ONLY",
AR619="Coupure ENEO &amp; Baisse de tension","IHS GRID ONLY",
AR619="Defaut GE &amp; POWER Cabinet","IHS",
AR619="Sharing","Partners",
AR619="Sites strategiques &amp; DataCenter","SST &amp; DC",
AR619="Exclu","Exclu",
AR619="SAT","SAT",
AR619="SPARE-ISSUE","SPARE-ISSUE",
AR619="Fiber CAmtel","TRANS_FO_CAMTEL",
AR619="Fiber AOF","Fiber AOF",
AR619="Projet OCM (HUAWEI)","TRAVAUX-HUAWEI",
AR619="Projet OCM (NOKIA)","TRAVAUX-NOKIA",
AR619="ACCESS-ISSUE","ACCESS-ISSUE",
AR619="Projet OCM (ZTE, NOKIA, autres projets)","TRAVAUX OCM",
AR619="No root CAuse","No root cause",
AR619="ODU HS","PDH",
AR619="IP &amp; VLAN","PDH",
AR619="Warehouse HUAWEI","SPARE-ISSUE",
AR619="SPARE-HS","SPARE-ISSUE",
AR619="Power Telco","BSS",AR619="no impacts","no impacts"
),"")</f>
        <v>No root cause</v>
      </c>
      <c r="AQ619" s="40" t="str" cm="1">
        <f t="array" ref="AQ619">IFERROR(_xlfn.IFS(
AR619="MPR ISSUE","TX ISSUE",
AR619="BSS Hardware Issue","RAN ISSUE",
AR619="Sites strategiques, MLL, Pylone, etc.","ENVTECH",
AR619="AKTIVCO DEFAUT GE &amp; POWER Cabinet","POWER ISSUE",
AR619="AKTIVCO Coupure ENEO &amp; Baisse de tension","POWER ISSUE",
AR619="Coupure ENEO &amp; Baisse de tension","POWER ISSUE",
AR619="Defaut GE &amp; POWER Cabinet","POWER ISSUE",
AR619="Sharing","POWER ISSUE",
AR619="Sites strategiques &amp; DataCenter","POWER ISSUE",
AR619="Exclu","Exclu",
AR619="SAT","TX ISSUE",
AR619="SPARE-ISSUE","SPARE-ISSUE",
AR619="Fiber CAmtel","TX ISSUE",
AR619="Fiber AOF","TX ISSUE",
AR619="Projet OCM (HUAWEI)","TRAVAUX-HUAWEI",
AR619="Projet OCM (NOKIA)","TRAVAUX -NOKIA",
AR619="ACCESS-ISSUE","ACCESS-ISSUE",
AR619="Projet OCM (ZTE, NOKIA, autres projets)","TRAVAUX OCM",
AR619="No root CAuse","No root cause",
AR619="ODU HS","TX ISSUE",
AR619="IP &amp; VLAN","TX ISSUE",
AR619="Warehouse HUAWEI","SPARE-ISSUE",
AR619="SPARE-HS","SPARE-ISSUE",
AR619="Power Telco","RAN ISSUE",AR619="no impacts","no impacts"
),"")</f>
        <v>No root cause</v>
      </c>
      <c r="AR619" s="59" t="s">
        <v>5343</v>
      </c>
      <c r="AS619" s="40" t="str" cm="1">
        <f t="array" ref="AS619">IFERROR(_xlfn.IFS(
AR619="MPR ISSUE","ACTIVE",
AR619="BSS Hardware Issue","ACTIVE",
AR619="Sites strategiques, MLL, Pylone, etc.","PASSIVE",
AR619="AKTIVCO DEFAUT GE &amp; POWER Cabinet","PASSIVE",
AR619="AKTIVCO Coupure ENEO &amp; Baisse de tension","PASSIVE",
AR619="Coupure ENEO &amp; Baisse de tension","PASSIVE",
AR619="Defaut GE &amp; POWER Cabinet","PASSIVE",
AR619="Sharing","PASSIVE",
AR619="Sites strategiques &amp; DataCenter","PASSIVE",
AR619="Exclu","Exclu",
AR619="SAT","ACTIVE",
AR619="SPARE-ISSUE","SPARE-ISSUE",
AR619="Fiber CAmtel","ACTIVE",
AR619="Fiber AOF","ACTIVE",
AR619="Projet OCM (HUAWEI)","PLANNED WORKS",
AR619="Projet OCM (NOKIA)","PLANNED WORKS",
AR619="ACCESS-ISSUE","ACCESS-ISSUE",
AR619="Projet OCM (ZTE, NOKIA, autres projets)","PLANNED WORKS",
AR619="No root CAuse","No root cause",
AR619="ODU HS","ACTIVE",
AR619="IP &amp; VLAN","ACTIVE",
AR619="Warehouse HUAWEI","SPARE-ISSUE",
AR619="SPARE-HS","SPARE-ISSUE",
AR619="Power Telco","ACTIVE", AR619="no impacts","no impacts"
),"")</f>
        <v>No root cause</v>
      </c>
      <c r="AT619" s="99" t="s">
        <v>5661</v>
      </c>
      <c r="AU619" s="99" t="s">
        <v>2776</v>
      </c>
      <c r="AW619" s="17"/>
      <c r="AX619" s="17" t="s">
        <v>5536</v>
      </c>
      <c r="AY619" s="17"/>
      <c r="AZ619" s="17" t="s">
        <v>5536</v>
      </c>
      <c r="BA619" s="7"/>
      <c r="BC619" s="18"/>
      <c r="BD619" s="18"/>
      <c r="BE619" s="18"/>
      <c r="BF619" s="18"/>
      <c r="BG619" s="18"/>
      <c r="BH619" s="18"/>
      <c r="BI619" s="18"/>
      <c r="BJ619" s="18"/>
      <c r="BK619" s="18"/>
      <c r="BM619" s="18"/>
      <c r="BN619" s="18"/>
      <c r="BO619" s="18"/>
      <c r="BP619" s="9" t="s">
        <v>5661</v>
      </c>
      <c r="BQ619" s="14"/>
      <c r="BR619" s="102" t="s">
        <v>5536</v>
      </c>
      <c r="BS619" s="14"/>
      <c r="BT619" s="14"/>
      <c r="BU619" s="9"/>
      <c r="BV619" s="9"/>
      <c r="BW619" s="9"/>
    </row>
    <row r="620" spans="1:75" x14ac:dyDescent="0.35">
      <c r="A620" s="1" t="s">
        <v>2244</v>
      </c>
      <c r="B620" s="8" t="s">
        <v>2245</v>
      </c>
      <c r="C620" s="3" t="s">
        <v>51</v>
      </c>
      <c r="D620" s="1" t="s">
        <v>11</v>
      </c>
      <c r="E620" s="1" t="s">
        <v>154</v>
      </c>
      <c r="F620" s="3" t="s">
        <v>102</v>
      </c>
      <c r="G620" s="1" t="s">
        <v>2244</v>
      </c>
      <c r="H620" s="29" t="s">
        <v>5588</v>
      </c>
      <c r="I620" s="27">
        <v>0</v>
      </c>
      <c r="J620" s="27">
        <v>0</v>
      </c>
      <c r="K620" s="27">
        <v>0</v>
      </c>
      <c r="L620" s="27">
        <v>0</v>
      </c>
      <c r="M620" s="27">
        <v>1.6051570485658829E-3</v>
      </c>
      <c r="N620" s="27">
        <v>0</v>
      </c>
      <c r="O620" s="27">
        <v>0</v>
      </c>
      <c r="P620" s="27">
        <v>0</v>
      </c>
      <c r="Q620" s="27">
        <v>0</v>
      </c>
      <c r="R620" s="27">
        <v>0</v>
      </c>
      <c r="S620" s="80">
        <v>0</v>
      </c>
      <c r="T620" s="80">
        <v>0</v>
      </c>
      <c r="U620" s="80">
        <v>0</v>
      </c>
      <c r="V620" s="80">
        <v>0</v>
      </c>
      <c r="W620" s="80">
        <v>0</v>
      </c>
      <c r="X620" s="80">
        <v>1.9637134630585587</v>
      </c>
      <c r="Y620" s="80">
        <v>2.1402093980876723E-3</v>
      </c>
      <c r="Z620" s="80">
        <v>0</v>
      </c>
      <c r="AA620" s="80">
        <v>0</v>
      </c>
      <c r="AB620" s="80">
        <v>0</v>
      </c>
      <c r="AC620" s="80">
        <v>0</v>
      </c>
      <c r="AD620" s="80">
        <v>0</v>
      </c>
      <c r="AE620" s="80">
        <v>0</v>
      </c>
      <c r="AF620" s="80">
        <v>0</v>
      </c>
      <c r="AG620" s="80"/>
      <c r="AH620" s="80">
        <v>0</v>
      </c>
      <c r="AI620" s="80">
        <v>1.0701046990435794E-3</v>
      </c>
      <c r="AJ620" s="80">
        <v>0</v>
      </c>
      <c r="AK620" s="80">
        <v>3.1875720391275632E-3</v>
      </c>
      <c r="AL620" s="80">
        <v>0</v>
      </c>
      <c r="AM620" s="80">
        <v>1.0701046990435794E-3</v>
      </c>
      <c r="AN620" s="41" t="s">
        <v>5558</v>
      </c>
      <c r="AO620" s="41"/>
      <c r="AP620" s="40" t="str" cm="1">
        <f t="array" ref="AP620">IFERROR(_xlfn.IFS(
AR620="MPR ISSUE","PDH",
AR620="BSS Hardware Issue","BSS",
AR620="Sites strategiques, MLL, Pylone, etc.","ENVTECH",
AR620="AKTIVCO DEFAUT GE &amp; POWER Cabinet","AKTIVCO",
AR620="AKTIVCO Coupure ENEO &amp; Baisse de tension","AKTIVCO GRID ONLY",
AR620="Coupure ENEO &amp; Baisse de tension","IHS GRID ONLY",
AR620="Defaut GE &amp; POWER Cabinet","IHS",
AR620="Sharing","Partners",
AR620="Sites strategiques &amp; DataCenter","SST &amp; DC",
AR620="Exclu","Exclu",
AR620="SAT","SAT",
AR620="SPARE-ISSUE","SPARE-ISSUE",
AR620="Fiber CAmtel","TRANS_FO_CAMTEL",
AR620="Fiber AOF","Fiber AOF",
AR620="Projet OCM (HUAWEI)","TRAVAUX-HUAWEI",
AR620="Projet OCM (NOKIA)","TRAVAUX-NOKIA",
AR620="ACCESS-ISSUE","ACCESS-ISSUE",
AR620="Projet OCM (ZTE, NOKIA, autres projets)","TRAVAUX OCM",
AR620="No root CAuse","No root cause",
AR620="ODU HS","PDH",
AR620="IP &amp; VLAN","PDH",
AR620="Warehouse HUAWEI","SPARE-ISSUE",
AR620="SPARE-HS","SPARE-ISSUE",
AR620="Power Telco","BSS",AR620="no impacts","no impacts"
),"")</f>
        <v>No root cause</v>
      </c>
      <c r="AQ620" s="40" t="str" cm="1">
        <f t="array" ref="AQ620">IFERROR(_xlfn.IFS(
AR620="MPR ISSUE","TX ISSUE",
AR620="BSS Hardware Issue","RAN ISSUE",
AR620="Sites strategiques, MLL, Pylone, etc.","ENVTECH",
AR620="AKTIVCO DEFAUT GE &amp; POWER Cabinet","POWER ISSUE",
AR620="AKTIVCO Coupure ENEO &amp; Baisse de tension","POWER ISSUE",
AR620="Coupure ENEO &amp; Baisse de tension","POWER ISSUE",
AR620="Defaut GE &amp; POWER Cabinet","POWER ISSUE",
AR620="Sharing","POWER ISSUE",
AR620="Sites strategiques &amp; DataCenter","POWER ISSUE",
AR620="Exclu","Exclu",
AR620="SAT","TX ISSUE",
AR620="SPARE-ISSUE","SPARE-ISSUE",
AR620="Fiber CAmtel","TX ISSUE",
AR620="Fiber AOF","TX ISSUE",
AR620="Projet OCM (HUAWEI)","TRAVAUX-HUAWEI",
AR620="Projet OCM (NOKIA)","TRAVAUX -NOKIA",
AR620="ACCESS-ISSUE","ACCESS-ISSUE",
AR620="Projet OCM (ZTE, NOKIA, autres projets)","TRAVAUX OCM",
AR620="No root CAuse","No root cause",
AR620="ODU HS","TX ISSUE",
AR620="IP &amp; VLAN","TX ISSUE",
AR620="Warehouse HUAWEI","SPARE-ISSUE",
AR620="SPARE-HS","SPARE-ISSUE",
AR620="Power Telco","RAN ISSUE",AR620="no impacts","no impacts"
),"")</f>
        <v>No root cause</v>
      </c>
      <c r="AR620" s="59" t="s">
        <v>5343</v>
      </c>
      <c r="AS620" s="40" t="str" cm="1">
        <f t="array" ref="AS620">IFERROR(_xlfn.IFS(
AR620="MPR ISSUE","ACTIVE",
AR620="BSS Hardware Issue","ACTIVE",
AR620="Sites strategiques, MLL, Pylone, etc.","PASSIVE",
AR620="AKTIVCO DEFAUT GE &amp; POWER Cabinet","PASSIVE",
AR620="AKTIVCO Coupure ENEO &amp; Baisse de tension","PASSIVE",
AR620="Coupure ENEO &amp; Baisse de tension","PASSIVE",
AR620="Defaut GE &amp; POWER Cabinet","PASSIVE",
AR620="Sharing","PASSIVE",
AR620="Sites strategiques &amp; DataCenter","PASSIVE",
AR620="Exclu","Exclu",
AR620="SAT","ACTIVE",
AR620="SPARE-ISSUE","SPARE-ISSUE",
AR620="Fiber CAmtel","ACTIVE",
AR620="Fiber AOF","ACTIVE",
AR620="Projet OCM (HUAWEI)","PLANNED WORKS",
AR620="Projet OCM (NOKIA)","PLANNED WORKS",
AR620="ACCESS-ISSUE","ACCESS-ISSUE",
AR620="Projet OCM (ZTE, NOKIA, autres projets)","PLANNED WORKS",
AR620="No root CAuse","No root cause",
AR620="ODU HS","ACTIVE",
AR620="IP &amp; VLAN","ACTIVE",
AR620="Warehouse HUAWEI","SPARE-ISSUE",
AR620="SPARE-HS","SPARE-ISSUE",
AR620="Power Telco","ACTIVE", AR620="no impacts","no impacts"
),"")</f>
        <v>No root cause</v>
      </c>
      <c r="AT620" s="99" t="s">
        <v>5661</v>
      </c>
      <c r="AU620" s="99" t="s">
        <v>2245</v>
      </c>
      <c r="AW620" s="17"/>
      <c r="AX620" s="17" t="s">
        <v>5536</v>
      </c>
      <c r="AY620" s="17"/>
      <c r="AZ620" s="17" t="s">
        <v>5536</v>
      </c>
      <c r="BA620" s="7"/>
      <c r="BC620" s="18"/>
      <c r="BD620" s="18"/>
      <c r="BE620" s="18"/>
      <c r="BF620" s="18"/>
      <c r="BG620" s="18"/>
      <c r="BH620" s="18"/>
      <c r="BI620" s="18"/>
      <c r="BJ620" s="18"/>
      <c r="BK620" s="18"/>
      <c r="BM620" s="18"/>
      <c r="BN620" s="18"/>
      <c r="BO620" s="18"/>
      <c r="BP620" s="9" t="s">
        <v>5661</v>
      </c>
      <c r="BQ620" s="14"/>
      <c r="BR620" s="102" t="s">
        <v>5536</v>
      </c>
      <c r="BS620" s="14"/>
      <c r="BT620" s="14"/>
      <c r="BU620" s="9"/>
      <c r="BV620" s="9"/>
      <c r="BW620" s="9"/>
    </row>
    <row r="621" spans="1:75" x14ac:dyDescent="0.35">
      <c r="A621" s="1" t="s">
        <v>1647</v>
      </c>
      <c r="B621" s="8" t="s">
        <v>1648</v>
      </c>
      <c r="C621" s="3" t="s">
        <v>51</v>
      </c>
      <c r="D621" s="1" t="s">
        <v>18</v>
      </c>
      <c r="E621" s="1"/>
      <c r="F621" s="3" t="s">
        <v>51</v>
      </c>
      <c r="G621" s="1" t="s">
        <v>52</v>
      </c>
      <c r="H621" s="28" t="s">
        <v>5589</v>
      </c>
      <c r="I621" s="27">
        <v>5.8593047743791278</v>
      </c>
      <c r="J621" s="27">
        <v>4.363530261134084</v>
      </c>
      <c r="K621" s="27">
        <v>18.491409199476081</v>
      </c>
      <c r="L621" s="27">
        <v>9.0962466434382634</v>
      </c>
      <c r="M621" s="27">
        <v>5.8089741833674351</v>
      </c>
      <c r="N621" s="27">
        <v>4.6228522998690194</v>
      </c>
      <c r="O621" s="27">
        <v>8.0754559359421059</v>
      </c>
      <c r="P621" s="27">
        <v>9.6827531939058247</v>
      </c>
      <c r="Q621" s="27">
        <v>4.6228522998690194</v>
      </c>
      <c r="R621" s="27">
        <v>0</v>
      </c>
      <c r="S621" s="80">
        <v>5.1662871362000713</v>
      </c>
      <c r="T621" s="80">
        <v>0</v>
      </c>
      <c r="U621" s="80">
        <v>0</v>
      </c>
      <c r="V621" s="80">
        <v>0</v>
      </c>
      <c r="W621" s="80">
        <v>0</v>
      </c>
      <c r="X621" s="80">
        <v>0</v>
      </c>
      <c r="Y621" s="80">
        <v>4.2064923965494128</v>
      </c>
      <c r="Z621" s="80">
        <v>1.2780082069896388</v>
      </c>
      <c r="AA621" s="80">
        <v>0</v>
      </c>
      <c r="AB621" s="80">
        <v>0</v>
      </c>
      <c r="AC621" s="80">
        <v>0</v>
      </c>
      <c r="AD621" s="80">
        <v>0</v>
      </c>
      <c r="AE621" s="80">
        <v>0</v>
      </c>
      <c r="AF621" s="80">
        <v>0</v>
      </c>
      <c r="AG621" s="80"/>
      <c r="AH621" s="80">
        <v>0</v>
      </c>
      <c r="AI621" s="80">
        <v>8.0257852428281581E-4</v>
      </c>
      <c r="AJ621" s="80">
        <v>0</v>
      </c>
      <c r="AK621" s="80">
        <v>2.3906790293460631E-3</v>
      </c>
      <c r="AL621" s="80">
        <v>0</v>
      </c>
      <c r="AM621" s="80">
        <v>8.0257852428281581E-4</v>
      </c>
      <c r="AN621" s="41" t="s">
        <v>5558</v>
      </c>
      <c r="AO621" s="41"/>
      <c r="AP621" s="40" t="str" cm="1">
        <f t="array" ref="AP621">IFERROR(_xlfn.IFS(
AR621="MPR ISSUE","PDH",
AR621="BSS Hardware Issue","BSS",
AR621="Sites strategiques, MLL, Pylone, etc.","ENVTECH",
AR621="AKTIVCO DEFAUT GE &amp; POWER Cabinet","AKTIVCO",
AR621="AKTIVCO Coupure ENEO &amp; Baisse de tension","AKTIVCO GRID ONLY",
AR621="Coupure ENEO &amp; Baisse de tension","IHS GRID ONLY",
AR621="Defaut GE &amp; POWER Cabinet","IHS",
AR621="Sharing","Partners",
AR621="Sites strategiques &amp; DataCenter","SST &amp; DC",
AR621="Exclu","Exclu",
AR621="SAT","SAT",
AR621="SPARE-ISSUE","SPARE-ISSUE",
AR621="Fiber CAmtel","TRANS_FO_CAMTEL",
AR621="Fiber AOF","Fiber AOF",
AR621="Projet OCM (HUAWEI)","TRAVAUX-HUAWEI",
AR621="Projet OCM (NOKIA)","TRAVAUX-NOKIA",
AR621="ACCESS-ISSUE","ACCESS-ISSUE",
AR621="Projet OCM (ZTE, NOKIA, autres projets)","TRAVAUX OCM",
AR621="No root CAuse","No root cause",
AR621="ODU HS","PDH",
AR621="IP &amp; VLAN","PDH",
AR621="Warehouse HUAWEI","SPARE-ISSUE",
AR621="SPARE-HS","SPARE-ISSUE",
AR621="Power Telco","BSS",AR621="no impacts","no impacts"
),"")</f>
        <v>No root cause</v>
      </c>
      <c r="AQ621" s="40" t="str" cm="1">
        <f t="array" ref="AQ621">IFERROR(_xlfn.IFS(
AR621="MPR ISSUE","TX ISSUE",
AR621="BSS Hardware Issue","RAN ISSUE",
AR621="Sites strategiques, MLL, Pylone, etc.","ENVTECH",
AR621="AKTIVCO DEFAUT GE &amp; POWER Cabinet","POWER ISSUE",
AR621="AKTIVCO Coupure ENEO &amp; Baisse de tension","POWER ISSUE",
AR621="Coupure ENEO &amp; Baisse de tension","POWER ISSUE",
AR621="Defaut GE &amp; POWER Cabinet","POWER ISSUE",
AR621="Sharing","POWER ISSUE",
AR621="Sites strategiques &amp; DataCenter","POWER ISSUE",
AR621="Exclu","Exclu",
AR621="SAT","TX ISSUE",
AR621="SPARE-ISSUE","SPARE-ISSUE",
AR621="Fiber CAmtel","TX ISSUE",
AR621="Fiber AOF","TX ISSUE",
AR621="Projet OCM (HUAWEI)","TRAVAUX-HUAWEI",
AR621="Projet OCM (NOKIA)","TRAVAUX -NOKIA",
AR621="ACCESS-ISSUE","ACCESS-ISSUE",
AR621="Projet OCM (ZTE, NOKIA, autres projets)","TRAVAUX OCM",
AR621="No root CAuse","No root cause",
AR621="ODU HS","TX ISSUE",
AR621="IP &amp; VLAN","TX ISSUE",
AR621="Warehouse HUAWEI","SPARE-ISSUE",
AR621="SPARE-HS","SPARE-ISSUE",
AR621="Power Telco","RAN ISSUE",AR621="no impacts","no impacts"
),"")</f>
        <v>No root cause</v>
      </c>
      <c r="AR621" s="59" t="s">
        <v>5343</v>
      </c>
      <c r="AS621" s="40" t="str" cm="1">
        <f t="array" ref="AS621">IFERROR(_xlfn.IFS(
AR621="MPR ISSUE","ACTIVE",
AR621="BSS Hardware Issue","ACTIVE",
AR621="Sites strategiques, MLL, Pylone, etc.","PASSIVE",
AR621="AKTIVCO DEFAUT GE &amp; POWER Cabinet","PASSIVE",
AR621="AKTIVCO Coupure ENEO &amp; Baisse de tension","PASSIVE",
AR621="Coupure ENEO &amp; Baisse de tension","PASSIVE",
AR621="Defaut GE &amp; POWER Cabinet","PASSIVE",
AR621="Sharing","PASSIVE",
AR621="Sites strategiques &amp; DataCenter","PASSIVE",
AR621="Exclu","Exclu",
AR621="SAT","ACTIVE",
AR621="SPARE-ISSUE","SPARE-ISSUE",
AR621="Fiber CAmtel","ACTIVE",
AR621="Fiber AOF","ACTIVE",
AR621="Projet OCM (HUAWEI)","PLANNED WORKS",
AR621="Projet OCM (NOKIA)","PLANNED WORKS",
AR621="ACCESS-ISSUE","ACCESS-ISSUE",
AR621="Projet OCM (ZTE, NOKIA, autres projets)","PLANNED WORKS",
AR621="No root CAuse","No root cause",
AR621="ODU HS","ACTIVE",
AR621="IP &amp; VLAN","ACTIVE",
AR621="Warehouse HUAWEI","SPARE-ISSUE",
AR621="SPARE-HS","SPARE-ISSUE",
AR621="Power Telco","ACTIVE", AR621="no impacts","no impacts"
),"")</f>
        <v>No root cause</v>
      </c>
      <c r="AT621" s="99" t="s">
        <v>5661</v>
      </c>
      <c r="AU621" s="99" t="s">
        <v>1648</v>
      </c>
      <c r="AW621" s="17"/>
      <c r="AX621" s="17" t="s">
        <v>5536</v>
      </c>
      <c r="AY621" s="17"/>
      <c r="AZ621" s="17" t="s">
        <v>5536</v>
      </c>
      <c r="BA621" s="7"/>
      <c r="BC621" s="18"/>
      <c r="BD621" s="18"/>
      <c r="BE621" s="18"/>
      <c r="BF621" s="18"/>
      <c r="BG621" s="18"/>
      <c r="BH621" s="18"/>
      <c r="BI621" s="18"/>
      <c r="BJ621" s="18"/>
      <c r="BK621" s="18"/>
      <c r="BM621" s="18"/>
      <c r="BN621" s="18"/>
      <c r="BO621" s="18"/>
      <c r="BP621" s="9" t="s">
        <v>5661</v>
      </c>
      <c r="BQ621" s="14"/>
      <c r="BR621" s="102" t="s">
        <v>5536</v>
      </c>
      <c r="BS621" s="14"/>
      <c r="BT621" s="14"/>
      <c r="BU621" s="9"/>
      <c r="BV621" s="9"/>
      <c r="BW621" s="9"/>
    </row>
    <row r="622" spans="1:75" x14ac:dyDescent="0.35">
      <c r="A622" s="1" t="s">
        <v>1336</v>
      </c>
      <c r="B622" s="8" t="s">
        <v>1337</v>
      </c>
      <c r="C622" s="3" t="s">
        <v>102</v>
      </c>
      <c r="D622" s="1" t="s">
        <v>11</v>
      </c>
      <c r="E622" s="1" t="s">
        <v>12</v>
      </c>
      <c r="F622" s="3" t="s">
        <v>102</v>
      </c>
      <c r="G622" s="1" t="s">
        <v>1338</v>
      </c>
      <c r="H622" s="29" t="s">
        <v>5588</v>
      </c>
      <c r="I622" s="27">
        <v>0</v>
      </c>
      <c r="J622" s="27">
        <v>0</v>
      </c>
      <c r="K622" s="27">
        <v>0</v>
      </c>
      <c r="L622" s="27">
        <v>0</v>
      </c>
      <c r="M622" s="27">
        <v>6.5989789774327555E-4</v>
      </c>
      <c r="N622" s="27">
        <v>1.0577180016607828</v>
      </c>
      <c r="O622" s="27">
        <v>2.4969109644359369E-4</v>
      </c>
      <c r="P622" s="27">
        <v>2.3185601812623967E-4</v>
      </c>
      <c r="Q622" s="27">
        <v>2.8536125307841763E-4</v>
      </c>
      <c r="R622" s="27">
        <v>2.8536125307859132E-4</v>
      </c>
      <c r="S622" s="80">
        <v>0.58057495646188817</v>
      </c>
      <c r="T622" s="80">
        <v>2.3185601812612388E-4</v>
      </c>
      <c r="U622" s="80">
        <v>0.5802077956583509</v>
      </c>
      <c r="V622" s="80">
        <v>2.3185601812606598E-4</v>
      </c>
      <c r="W622" s="80">
        <v>2.3185601812606598E-4</v>
      </c>
      <c r="X622" s="80">
        <v>2.3185601812623967E-4</v>
      </c>
      <c r="Y622" s="80">
        <v>2.3185601812606598E-4</v>
      </c>
      <c r="Z622" s="80">
        <v>1.1990344802002095</v>
      </c>
      <c r="AA622" s="80">
        <v>2.4969109644365164E-4</v>
      </c>
      <c r="AB622" s="80">
        <v>3.2103140971312578E-4</v>
      </c>
      <c r="AC622" s="80">
        <v>2.4969109644353585E-4</v>
      </c>
      <c r="AD622" s="80">
        <v>2.4969109644353585E-4</v>
      </c>
      <c r="AE622" s="80">
        <v>9.3812511949502349E-3</v>
      </c>
      <c r="AF622" s="80">
        <v>2.3185601812606598E-4</v>
      </c>
      <c r="AG622" s="80"/>
      <c r="AH622" s="80">
        <v>0.71411653582853207</v>
      </c>
      <c r="AI622" s="80">
        <v>2.8536125307830184E-4</v>
      </c>
      <c r="AJ622" s="80">
        <v>0</v>
      </c>
      <c r="AK622" s="80">
        <v>0</v>
      </c>
      <c r="AL622" s="80">
        <v>5.4720520414031082E-4</v>
      </c>
      <c r="AM622" s="80">
        <v>2.8536125307830184E-4</v>
      </c>
      <c r="AN622" s="41" t="s">
        <v>5558</v>
      </c>
      <c r="AO622" s="41"/>
      <c r="AP622" s="40" t="str" cm="1">
        <f t="array" ref="AP622">IFERROR(_xlfn.IFS(
AR622="MPR ISSUE","PDH",
AR622="BSS Hardware Issue","BSS",
AR622="Sites strategiques, MLL, Pylone, etc.","ENVTECH",
AR622="AKTIVCO DEFAUT GE &amp; POWER Cabinet","AKTIVCO",
AR622="AKTIVCO Coupure ENEO &amp; Baisse de tension","AKTIVCO GRID ONLY",
AR622="Coupure ENEO &amp; Baisse de tension","IHS GRID ONLY",
AR622="Defaut GE &amp; POWER Cabinet","IHS",
AR622="Sharing","Partners",
AR622="Sites strategiques &amp; DataCenter","SST &amp; DC",
AR622="Exclu","Exclu",
AR622="SAT","SAT",
AR622="SPARE-ISSUE","SPARE-ISSUE",
AR622="Fiber CAmtel","TRANS_FO_CAMTEL",
AR622="Fiber AOF","Fiber AOF",
AR622="Projet OCM (HUAWEI)","TRAVAUX-HUAWEI",
AR622="Projet OCM (NOKIA)","TRAVAUX-NOKIA",
AR622="ACCESS-ISSUE","ACCESS-ISSUE",
AR622="Projet OCM (ZTE, NOKIA, autres projets)","TRAVAUX OCM",
AR622="No root CAuse","No root cause",
AR622="ODU HS","PDH",
AR622="IP &amp; VLAN","PDH",
AR622="Warehouse HUAWEI","SPARE-ISSUE",
AR622="SPARE-HS","SPARE-ISSUE",
AR622="Power Telco","BSS",AR622="no impacts","no impacts"
),"")</f>
        <v>No root cause</v>
      </c>
      <c r="AQ622" s="40" t="str" cm="1">
        <f t="array" ref="AQ622">IFERROR(_xlfn.IFS(
AR622="MPR ISSUE","TX ISSUE",
AR622="BSS Hardware Issue","RAN ISSUE",
AR622="Sites strategiques, MLL, Pylone, etc.","ENVTECH",
AR622="AKTIVCO DEFAUT GE &amp; POWER Cabinet","POWER ISSUE",
AR622="AKTIVCO Coupure ENEO &amp; Baisse de tension","POWER ISSUE",
AR622="Coupure ENEO &amp; Baisse de tension","POWER ISSUE",
AR622="Defaut GE &amp; POWER Cabinet","POWER ISSUE",
AR622="Sharing","POWER ISSUE",
AR622="Sites strategiques &amp; DataCenter","POWER ISSUE",
AR622="Exclu","Exclu",
AR622="SAT","TX ISSUE",
AR622="SPARE-ISSUE","SPARE-ISSUE",
AR622="Fiber CAmtel","TX ISSUE",
AR622="Fiber AOF","TX ISSUE",
AR622="Projet OCM (HUAWEI)","TRAVAUX-HUAWEI",
AR622="Projet OCM (NOKIA)","TRAVAUX -NOKIA",
AR622="ACCESS-ISSUE","ACCESS-ISSUE",
AR622="Projet OCM (ZTE, NOKIA, autres projets)","TRAVAUX OCM",
AR622="No root CAuse","No root cause",
AR622="ODU HS","TX ISSUE",
AR622="IP &amp; VLAN","TX ISSUE",
AR622="Warehouse HUAWEI","SPARE-ISSUE",
AR622="SPARE-HS","SPARE-ISSUE",
AR622="Power Telco","RAN ISSUE",AR622="no impacts","no impacts"
),"")</f>
        <v>No root cause</v>
      </c>
      <c r="AR622" s="59" t="s">
        <v>5343</v>
      </c>
      <c r="AS622" s="40" t="str" cm="1">
        <f t="array" ref="AS622">IFERROR(_xlfn.IFS(
AR622="MPR ISSUE","ACTIVE",
AR622="BSS Hardware Issue","ACTIVE",
AR622="Sites strategiques, MLL, Pylone, etc.","PASSIVE",
AR622="AKTIVCO DEFAUT GE &amp; POWER Cabinet","PASSIVE",
AR622="AKTIVCO Coupure ENEO &amp; Baisse de tension","PASSIVE",
AR622="Coupure ENEO &amp; Baisse de tension","PASSIVE",
AR622="Defaut GE &amp; POWER Cabinet","PASSIVE",
AR622="Sharing","PASSIVE",
AR622="Sites strategiques &amp; DataCenter","PASSIVE",
AR622="Exclu","Exclu",
AR622="SAT","ACTIVE",
AR622="SPARE-ISSUE","SPARE-ISSUE",
AR622="Fiber CAmtel","ACTIVE",
AR622="Fiber AOF","ACTIVE",
AR622="Projet OCM (HUAWEI)","PLANNED WORKS",
AR622="Projet OCM (NOKIA)","PLANNED WORKS",
AR622="ACCESS-ISSUE","ACCESS-ISSUE",
AR622="Projet OCM (ZTE, NOKIA, autres projets)","PLANNED WORKS",
AR622="No root CAuse","No root cause",
AR622="ODU HS","ACTIVE",
AR622="IP &amp; VLAN","ACTIVE",
AR622="Warehouse HUAWEI","SPARE-ISSUE",
AR622="SPARE-HS","SPARE-ISSUE",
AR622="Power Telco","ACTIVE", AR622="no impacts","no impacts"
),"")</f>
        <v>No root cause</v>
      </c>
      <c r="AT622" s="99" t="s">
        <v>5661</v>
      </c>
      <c r="AU622" s="99" t="s">
        <v>1337</v>
      </c>
      <c r="AW622" s="17"/>
      <c r="AX622" s="17" t="s">
        <v>5536</v>
      </c>
      <c r="AY622" s="17"/>
      <c r="AZ622" s="17" t="s">
        <v>5536</v>
      </c>
      <c r="BA622" s="7"/>
      <c r="BC622" s="18"/>
      <c r="BD622" s="18"/>
      <c r="BE622" s="18"/>
      <c r="BF622" s="18"/>
      <c r="BG622" s="18"/>
      <c r="BH622" s="18"/>
      <c r="BI622" s="18"/>
      <c r="BJ622" s="18"/>
      <c r="BK622" s="18"/>
      <c r="BM622" s="18"/>
      <c r="BN622" s="18"/>
      <c r="BO622" s="18"/>
      <c r="BP622" s="9" t="s">
        <v>5661</v>
      </c>
      <c r="BQ622" s="14"/>
      <c r="BR622" s="102" t="s">
        <v>5536</v>
      </c>
      <c r="BS622" s="14"/>
      <c r="BT622" s="14"/>
      <c r="BU622" s="9"/>
      <c r="BV622" s="9"/>
      <c r="BW622" s="9"/>
    </row>
    <row r="623" spans="1:75" x14ac:dyDescent="0.35">
      <c r="A623" s="1" t="s">
        <v>1985</v>
      </c>
      <c r="B623" s="8" t="s">
        <v>1986</v>
      </c>
      <c r="C623" s="3" t="s">
        <v>55</v>
      </c>
      <c r="D623" s="1" t="s">
        <v>11</v>
      </c>
      <c r="E623" s="1" t="s">
        <v>12</v>
      </c>
      <c r="F623" s="3" t="s">
        <v>55</v>
      </c>
      <c r="G623" s="1" t="s">
        <v>559</v>
      </c>
      <c r="H623" s="28" t="s">
        <v>5589</v>
      </c>
      <c r="I623" s="27">
        <v>0.30658499627603564</v>
      </c>
      <c r="J623" s="27">
        <v>0.27933299660705474</v>
      </c>
      <c r="K623" s="27">
        <v>0</v>
      </c>
      <c r="L623" s="27">
        <v>0</v>
      </c>
      <c r="M623" s="27">
        <v>0</v>
      </c>
      <c r="N623" s="27">
        <v>0</v>
      </c>
      <c r="O623" s="27">
        <v>4.745040421421499</v>
      </c>
      <c r="P623" s="27">
        <v>3.2768032690985152</v>
      </c>
      <c r="Q623" s="27">
        <v>3.9430147845665222</v>
      </c>
      <c r="R623" s="27">
        <v>0</v>
      </c>
      <c r="S623" s="80">
        <v>0.32156646206264822</v>
      </c>
      <c r="T623" s="80">
        <v>0</v>
      </c>
      <c r="U623" s="80">
        <v>0</v>
      </c>
      <c r="V623" s="80">
        <v>1.3772069125909947</v>
      </c>
      <c r="W623" s="80">
        <v>0</v>
      </c>
      <c r="X623" s="80">
        <v>0</v>
      </c>
      <c r="Y623" s="80">
        <v>0</v>
      </c>
      <c r="Z623" s="80">
        <v>0</v>
      </c>
      <c r="AA623" s="80">
        <v>0.15311414735484385</v>
      </c>
      <c r="AB623" s="80">
        <v>0</v>
      </c>
      <c r="AC623" s="80">
        <v>1.2091469696061732</v>
      </c>
      <c r="AD623" s="80">
        <v>1.2091469696061732</v>
      </c>
      <c r="AE623" s="80">
        <v>0.41314958922247619</v>
      </c>
      <c r="AF623" s="80">
        <v>0.81780968116587183</v>
      </c>
      <c r="AG623" s="80"/>
      <c r="AH623" s="80">
        <v>3.2531361201713307</v>
      </c>
      <c r="AI623" s="80">
        <v>2.675261747609386E-4</v>
      </c>
      <c r="AJ623" s="80">
        <v>0</v>
      </c>
      <c r="AK623" s="80">
        <v>7.9689300978202102E-4</v>
      </c>
      <c r="AL623" s="80">
        <v>0</v>
      </c>
      <c r="AM623" s="80">
        <v>2.675261747609386E-4</v>
      </c>
      <c r="AN623" s="41" t="s">
        <v>5591</v>
      </c>
      <c r="AO623" s="41"/>
      <c r="AP623" s="40" t="str" cm="1">
        <f t="array" ref="AP623">IFERROR(_xlfn.IFS(
AR623="MPR ISSUE","PDH",
AR623="BSS Hardware Issue","BSS",
AR623="Sites strategiques, MLL, Pylone, etc.","ENVTECH",
AR623="AKTIVCO DEFAUT GE &amp; POWER Cabinet","AKTIVCO",
AR623="AKTIVCO Coupure ENEO &amp; Baisse de tension","AKTIVCO GRID ONLY",
AR623="Coupure ENEO &amp; Baisse de tension","IHS GRID ONLY",
AR623="Defaut GE &amp; POWER Cabinet","IHS",
AR623="Sharing","Partners",
AR623="Sites strategiques &amp; DataCenter","SST &amp; DC",
AR623="Exclu","Exclu",
AR623="SAT","SAT",
AR623="SPARE-ISSUE","SPARE-ISSUE",
AR623="Fiber CAmtel","TRANS_FO_CAMTEL",
AR623="Fiber AOF","Fiber AOF",
AR623="Projet OCM (HUAWEI)","TRAVAUX-HUAWEI",
AR623="Projet OCM (NOKIA)","TRAVAUX-NOKIA",
AR623="ACCESS-ISSUE","ACCESS-ISSUE",
AR623="Projet OCM (ZTE, NOKIA, autres projets)","TRAVAUX OCM",
AR623="No root CAuse","No root cause",
AR623="ODU HS","PDH",
AR623="IP &amp; VLAN","PDH",
AR623="Warehouse HUAWEI","SPARE-ISSUE",
AR623="SPARE-HS","SPARE-ISSUE",
AR623="Power Telco","BSS",AR623="no impacts","no impacts"
),"")</f>
        <v>No root cause</v>
      </c>
      <c r="AQ623" s="40" t="str" cm="1">
        <f t="array" ref="AQ623">IFERROR(_xlfn.IFS(
AR623="MPR ISSUE","TX ISSUE",
AR623="BSS Hardware Issue","RAN ISSUE",
AR623="Sites strategiques, MLL, Pylone, etc.","ENVTECH",
AR623="AKTIVCO DEFAUT GE &amp; POWER Cabinet","POWER ISSUE",
AR623="AKTIVCO Coupure ENEO &amp; Baisse de tension","POWER ISSUE",
AR623="Coupure ENEO &amp; Baisse de tension","POWER ISSUE",
AR623="Defaut GE &amp; POWER Cabinet","POWER ISSUE",
AR623="Sharing","POWER ISSUE",
AR623="Sites strategiques &amp; DataCenter","POWER ISSUE",
AR623="Exclu","Exclu",
AR623="SAT","TX ISSUE",
AR623="SPARE-ISSUE","SPARE-ISSUE",
AR623="Fiber CAmtel","TX ISSUE",
AR623="Fiber AOF","TX ISSUE",
AR623="Projet OCM (HUAWEI)","TRAVAUX-HUAWEI",
AR623="Projet OCM (NOKIA)","TRAVAUX -NOKIA",
AR623="ACCESS-ISSUE","ACCESS-ISSUE",
AR623="Projet OCM (ZTE, NOKIA, autres projets)","TRAVAUX OCM",
AR623="No root CAuse","No root cause",
AR623="ODU HS","TX ISSUE",
AR623="IP &amp; VLAN","TX ISSUE",
AR623="Warehouse HUAWEI","SPARE-ISSUE",
AR623="SPARE-HS","SPARE-ISSUE",
AR623="Power Telco","RAN ISSUE",AR623="no impacts","no impacts"
),"")</f>
        <v>No root cause</v>
      </c>
      <c r="AR623" s="59" t="s">
        <v>5343</v>
      </c>
      <c r="AS623" s="40" t="str" cm="1">
        <f t="array" ref="AS623">IFERROR(_xlfn.IFS(
AR623="MPR ISSUE","ACTIVE",
AR623="BSS Hardware Issue","ACTIVE",
AR623="Sites strategiques, MLL, Pylone, etc.","PASSIVE",
AR623="AKTIVCO DEFAUT GE &amp; POWER Cabinet","PASSIVE",
AR623="AKTIVCO Coupure ENEO &amp; Baisse de tension","PASSIVE",
AR623="Coupure ENEO &amp; Baisse de tension","PASSIVE",
AR623="Defaut GE &amp; POWER Cabinet","PASSIVE",
AR623="Sharing","PASSIVE",
AR623="Sites strategiques &amp; DataCenter","PASSIVE",
AR623="Exclu","Exclu",
AR623="SAT","ACTIVE",
AR623="SPARE-ISSUE","SPARE-ISSUE",
AR623="Fiber CAmtel","ACTIVE",
AR623="Fiber AOF","ACTIVE",
AR623="Projet OCM (HUAWEI)","PLANNED WORKS",
AR623="Projet OCM (NOKIA)","PLANNED WORKS",
AR623="ACCESS-ISSUE","ACCESS-ISSUE",
AR623="Projet OCM (ZTE, NOKIA, autres projets)","PLANNED WORKS",
AR623="No root CAuse","No root cause",
AR623="ODU HS","ACTIVE",
AR623="IP &amp; VLAN","ACTIVE",
AR623="Warehouse HUAWEI","SPARE-ISSUE",
AR623="SPARE-HS","SPARE-ISSUE",
AR623="Power Telco","ACTIVE", AR623="no impacts","no impacts"
),"")</f>
        <v>No root cause</v>
      </c>
      <c r="AT623" s="99" t="s">
        <v>5661</v>
      </c>
      <c r="AU623" s="99" t="s">
        <v>1986</v>
      </c>
      <c r="AW623" s="17"/>
      <c r="AX623" s="17" t="s">
        <v>5536</v>
      </c>
      <c r="AY623" s="17"/>
      <c r="AZ623" s="17" t="s">
        <v>5536</v>
      </c>
      <c r="BA623" s="7"/>
      <c r="BC623" s="18"/>
      <c r="BD623" s="18"/>
      <c r="BE623" s="18"/>
      <c r="BF623" s="18"/>
      <c r="BG623" s="18"/>
      <c r="BH623" s="18"/>
      <c r="BI623" s="18"/>
      <c r="BJ623" s="18"/>
      <c r="BK623" s="18"/>
      <c r="BM623" s="18"/>
      <c r="BN623" s="18"/>
      <c r="BO623" s="18"/>
      <c r="BP623" s="9" t="s">
        <v>5661</v>
      </c>
      <c r="BQ623" s="14"/>
      <c r="BR623" s="102" t="s">
        <v>5536</v>
      </c>
      <c r="BS623" s="14"/>
      <c r="BT623" s="14"/>
      <c r="BU623" s="9"/>
      <c r="BV623" s="9"/>
      <c r="BW623" s="9"/>
    </row>
    <row r="624" spans="1:75" x14ac:dyDescent="0.35">
      <c r="A624" s="1" t="s">
        <v>2606</v>
      </c>
      <c r="B624" s="8" t="s">
        <v>2607</v>
      </c>
      <c r="C624" s="3" t="s">
        <v>37</v>
      </c>
      <c r="D624" s="1" t="s">
        <v>11</v>
      </c>
      <c r="E624" s="1" t="s">
        <v>12</v>
      </c>
      <c r="F624" s="3" t="s">
        <v>37</v>
      </c>
      <c r="G624" s="1" t="s">
        <v>2608</v>
      </c>
      <c r="H624" s="29" t="s">
        <v>5588</v>
      </c>
      <c r="I624" s="27">
        <v>3.0319633139565591E-4</v>
      </c>
      <c r="J624" s="27">
        <v>2.6752617476100566E-4</v>
      </c>
      <c r="K624" s="27">
        <v>2.3185601812600808E-4</v>
      </c>
      <c r="L624" s="27">
        <v>2.6752617476094782E-4</v>
      </c>
      <c r="M624" s="27">
        <v>2.6752617476094782E-4</v>
      </c>
      <c r="N624" s="27">
        <v>2.6752617476094782E-4</v>
      </c>
      <c r="O624" s="27">
        <v>2.3185601812623967E-4</v>
      </c>
      <c r="P624" s="27">
        <v>4.3184366672329978E-2</v>
      </c>
      <c r="Q624" s="27">
        <v>0.1651701698522115</v>
      </c>
      <c r="R624" s="27">
        <v>2.6752617476088987E-4</v>
      </c>
      <c r="S624" s="80">
        <v>3.0319633139577171E-4</v>
      </c>
      <c r="T624" s="80">
        <v>2.6752617476088987E-4</v>
      </c>
      <c r="U624" s="80">
        <v>2.4969109644359369E-4</v>
      </c>
      <c r="V624" s="80">
        <v>2.6752617476094782E-4</v>
      </c>
      <c r="W624" s="80">
        <v>2.6752617476083203E-4</v>
      </c>
      <c r="X624" s="80">
        <v>1.2145688334146381E-2</v>
      </c>
      <c r="Y624" s="80">
        <v>2.4969109644353585E-4</v>
      </c>
      <c r="Z624" s="80">
        <v>7.1875365619107666E-3</v>
      </c>
      <c r="AA624" s="80">
        <v>2.6752617476071623E-4</v>
      </c>
      <c r="AB624" s="80">
        <v>2.1723125390588054E-2</v>
      </c>
      <c r="AC624" s="80">
        <v>0.15122362905319958</v>
      </c>
      <c r="AD624" s="80">
        <v>0.15122362905319958</v>
      </c>
      <c r="AE624" s="80">
        <v>3.0319633139559802E-4</v>
      </c>
      <c r="AF624" s="80">
        <v>2.6217565126571822E-3</v>
      </c>
      <c r="AG624" s="80"/>
      <c r="AH624" s="80">
        <v>3.1568088621791611E-3</v>
      </c>
      <c r="AI624" s="80">
        <v>2.6752617476083203E-4</v>
      </c>
      <c r="AJ624" s="80">
        <v>0</v>
      </c>
      <c r="AK624" s="80">
        <v>0</v>
      </c>
      <c r="AL624" s="80">
        <v>5.1300487888139568E-4</v>
      </c>
      <c r="AM624" s="80">
        <v>2.6752617476083203E-4</v>
      </c>
      <c r="AN624" s="41" t="s">
        <v>5558</v>
      </c>
      <c r="AO624" s="41"/>
      <c r="AP624" s="40" t="str" cm="1">
        <f t="array" ref="AP624">IFERROR(_xlfn.IFS(
AR624="MPR ISSUE","PDH",
AR624="BSS Hardware Issue","BSS",
AR624="Sites strategiques, MLL, Pylone, etc.","ENVTECH",
AR624="AKTIVCO DEFAUT GE &amp; POWER Cabinet","AKTIVCO",
AR624="AKTIVCO Coupure ENEO &amp; Baisse de tension","AKTIVCO GRID ONLY",
AR624="Coupure ENEO &amp; Baisse de tension","IHS GRID ONLY",
AR624="Defaut GE &amp; POWER Cabinet","IHS",
AR624="Sharing","Partners",
AR624="Sites strategiques &amp; DataCenter","SST &amp; DC",
AR624="Exclu","Exclu",
AR624="SAT","SAT",
AR624="SPARE-ISSUE","SPARE-ISSUE",
AR624="Fiber CAmtel","TRANS_FO_CAMTEL",
AR624="Fiber AOF","Fiber AOF",
AR624="Projet OCM (HUAWEI)","TRAVAUX-HUAWEI",
AR624="Projet OCM (NOKIA)","TRAVAUX-NOKIA",
AR624="ACCESS-ISSUE","ACCESS-ISSUE",
AR624="Projet OCM (ZTE, NOKIA, autres projets)","TRAVAUX OCM",
AR624="No root CAuse","No root cause",
AR624="ODU HS","PDH",
AR624="IP &amp; VLAN","PDH",
AR624="Warehouse HUAWEI","SPARE-ISSUE",
AR624="SPARE-HS","SPARE-ISSUE",
AR624="Power Telco","BSS",AR624="no impacts","no impacts"
),"")</f>
        <v>No root cause</v>
      </c>
      <c r="AQ624" s="40" t="str" cm="1">
        <f t="array" ref="AQ624">IFERROR(_xlfn.IFS(
AR624="MPR ISSUE","TX ISSUE",
AR624="BSS Hardware Issue","RAN ISSUE",
AR624="Sites strategiques, MLL, Pylone, etc.","ENVTECH",
AR624="AKTIVCO DEFAUT GE &amp; POWER Cabinet","POWER ISSUE",
AR624="AKTIVCO Coupure ENEO &amp; Baisse de tension","POWER ISSUE",
AR624="Coupure ENEO &amp; Baisse de tension","POWER ISSUE",
AR624="Defaut GE &amp; POWER Cabinet","POWER ISSUE",
AR624="Sharing","POWER ISSUE",
AR624="Sites strategiques &amp; DataCenter","POWER ISSUE",
AR624="Exclu","Exclu",
AR624="SAT","TX ISSUE",
AR624="SPARE-ISSUE","SPARE-ISSUE",
AR624="Fiber CAmtel","TX ISSUE",
AR624="Fiber AOF","TX ISSUE",
AR624="Projet OCM (HUAWEI)","TRAVAUX-HUAWEI",
AR624="Projet OCM (NOKIA)","TRAVAUX -NOKIA",
AR624="ACCESS-ISSUE","ACCESS-ISSUE",
AR624="Projet OCM (ZTE, NOKIA, autres projets)","TRAVAUX OCM",
AR624="No root CAuse","No root cause",
AR624="ODU HS","TX ISSUE",
AR624="IP &amp; VLAN","TX ISSUE",
AR624="Warehouse HUAWEI","SPARE-ISSUE",
AR624="SPARE-HS","SPARE-ISSUE",
AR624="Power Telco","RAN ISSUE",AR624="no impacts","no impacts"
),"")</f>
        <v>No root cause</v>
      </c>
      <c r="AR624" s="59" t="s">
        <v>5343</v>
      </c>
      <c r="AS624" s="40" t="str" cm="1">
        <f t="array" ref="AS624">IFERROR(_xlfn.IFS(
AR624="MPR ISSUE","ACTIVE",
AR624="BSS Hardware Issue","ACTIVE",
AR624="Sites strategiques, MLL, Pylone, etc.","PASSIVE",
AR624="AKTIVCO DEFAUT GE &amp; POWER Cabinet","PASSIVE",
AR624="AKTIVCO Coupure ENEO &amp; Baisse de tension","PASSIVE",
AR624="Coupure ENEO &amp; Baisse de tension","PASSIVE",
AR624="Defaut GE &amp; POWER Cabinet","PASSIVE",
AR624="Sharing","PASSIVE",
AR624="Sites strategiques &amp; DataCenter","PASSIVE",
AR624="Exclu","Exclu",
AR624="SAT","ACTIVE",
AR624="SPARE-ISSUE","SPARE-ISSUE",
AR624="Fiber CAmtel","ACTIVE",
AR624="Fiber AOF","ACTIVE",
AR624="Projet OCM (HUAWEI)","PLANNED WORKS",
AR624="Projet OCM (NOKIA)","PLANNED WORKS",
AR624="ACCESS-ISSUE","ACCESS-ISSUE",
AR624="Projet OCM (ZTE, NOKIA, autres projets)","PLANNED WORKS",
AR624="No root CAuse","No root cause",
AR624="ODU HS","ACTIVE",
AR624="IP &amp; VLAN","ACTIVE",
AR624="Warehouse HUAWEI","SPARE-ISSUE",
AR624="SPARE-HS","SPARE-ISSUE",
AR624="Power Telco","ACTIVE", AR624="no impacts","no impacts"
),"")</f>
        <v>No root cause</v>
      </c>
      <c r="AT624" s="99" t="s">
        <v>5661</v>
      </c>
      <c r="AU624" s="99" t="s">
        <v>2607</v>
      </c>
      <c r="AW624" s="17"/>
      <c r="AX624" s="17" t="s">
        <v>5536</v>
      </c>
      <c r="AY624" s="17"/>
      <c r="AZ624" s="17" t="s">
        <v>5536</v>
      </c>
      <c r="BA624" s="7"/>
      <c r="BC624" s="18"/>
      <c r="BD624" s="18"/>
      <c r="BE624" s="18"/>
      <c r="BF624" s="18"/>
      <c r="BG624" s="18"/>
      <c r="BH624" s="18"/>
      <c r="BI624" s="18"/>
      <c r="BJ624" s="18"/>
      <c r="BK624" s="18"/>
      <c r="BM624" s="18"/>
      <c r="BN624" s="18"/>
      <c r="BO624" s="18"/>
      <c r="BP624" s="9" t="s">
        <v>5661</v>
      </c>
      <c r="BQ624" s="14"/>
      <c r="BR624" s="102" t="s">
        <v>5536</v>
      </c>
      <c r="BS624" s="14"/>
      <c r="BT624" s="14"/>
      <c r="BU624" s="9"/>
      <c r="BV624" s="9"/>
      <c r="BW624" s="9"/>
    </row>
    <row r="625" spans="1:75" x14ac:dyDescent="0.35">
      <c r="A625" s="1" t="s">
        <v>1093</v>
      </c>
      <c r="B625" s="8" t="s">
        <v>1094</v>
      </c>
      <c r="C625" s="3" t="s">
        <v>102</v>
      </c>
      <c r="D625" s="1" t="s">
        <v>11</v>
      </c>
      <c r="E625" s="1" t="s">
        <v>12</v>
      </c>
      <c r="F625" s="3" t="s">
        <v>102</v>
      </c>
      <c r="G625" s="1" t="s">
        <v>1093</v>
      </c>
      <c r="H625" s="29" t="s">
        <v>5588</v>
      </c>
      <c r="I625" s="27">
        <v>3.031963313958296E-4</v>
      </c>
      <c r="J625" s="27">
        <v>2.6752617476100566E-4</v>
      </c>
      <c r="K625" s="27">
        <v>2.3185601812612388E-4</v>
      </c>
      <c r="L625" s="27">
        <v>5.5288742783927277E-3</v>
      </c>
      <c r="M625" s="27">
        <v>0.51375470479712848</v>
      </c>
      <c r="N625" s="27">
        <v>2.4969109644365164E-4</v>
      </c>
      <c r="O625" s="27">
        <v>1.2289743705804836</v>
      </c>
      <c r="P625" s="27">
        <v>7.3658873450849847E-3</v>
      </c>
      <c r="Q625" s="27">
        <v>2.6752617476100566E-4</v>
      </c>
      <c r="R625" s="27">
        <v>0.39070186414686098</v>
      </c>
      <c r="S625" s="80">
        <v>0.94084344700136457</v>
      </c>
      <c r="T625" s="80">
        <v>2.4969109644359369E-4</v>
      </c>
      <c r="U625" s="80">
        <v>2.6752617476088987E-4</v>
      </c>
      <c r="V625" s="80">
        <v>2.6752617476083203E-4</v>
      </c>
      <c r="W625" s="80">
        <v>2.4969109644342005E-4</v>
      </c>
      <c r="X625" s="80">
        <v>2.4969109644376743E-4</v>
      </c>
      <c r="Y625" s="80">
        <v>2.6752617476077408E-4</v>
      </c>
      <c r="Z625" s="80">
        <v>2.4969109644365164E-4</v>
      </c>
      <c r="AA625" s="80">
        <v>2.6752617476100566E-4</v>
      </c>
      <c r="AB625" s="80">
        <v>2.3185601812600808E-4</v>
      </c>
      <c r="AC625" s="80">
        <v>2.6752617476083203E-4</v>
      </c>
      <c r="AD625" s="80">
        <v>2.6752617476083203E-4</v>
      </c>
      <c r="AE625" s="80">
        <v>3.0319633139577171E-4</v>
      </c>
      <c r="AF625" s="80">
        <v>5.6109156386527664E-2</v>
      </c>
      <c r="AG625" s="80"/>
      <c r="AH625" s="80">
        <v>2.6752617476083203E-4</v>
      </c>
      <c r="AI625" s="80">
        <v>2.4969109644376743E-4</v>
      </c>
      <c r="AJ625" s="80">
        <v>0</v>
      </c>
      <c r="AK625" s="80">
        <v>0</v>
      </c>
      <c r="AL625" s="80">
        <v>4.7880455362325769E-4</v>
      </c>
      <c r="AM625" s="80">
        <v>2.4969109644376743E-4</v>
      </c>
      <c r="AN625" s="41" t="s">
        <v>5558</v>
      </c>
      <c r="AO625" s="41"/>
      <c r="AP625" s="40" t="str" cm="1">
        <f t="array" ref="AP625">IFERROR(_xlfn.IFS(
AR625="MPR ISSUE","PDH",
AR625="BSS Hardware Issue","BSS",
AR625="Sites strategiques, MLL, Pylone, etc.","ENVTECH",
AR625="AKTIVCO DEFAUT GE &amp; POWER Cabinet","AKTIVCO",
AR625="AKTIVCO Coupure ENEO &amp; Baisse de tension","AKTIVCO GRID ONLY",
AR625="Coupure ENEO &amp; Baisse de tension","IHS GRID ONLY",
AR625="Defaut GE &amp; POWER Cabinet","IHS",
AR625="Sharing","Partners",
AR625="Sites strategiques &amp; DataCenter","SST &amp; DC",
AR625="Exclu","Exclu",
AR625="SAT","SAT",
AR625="SPARE-ISSUE","SPARE-ISSUE",
AR625="Fiber CAmtel","TRANS_FO_CAMTEL",
AR625="Fiber AOF","Fiber AOF",
AR625="Projet OCM (HUAWEI)","TRAVAUX-HUAWEI",
AR625="Projet OCM (NOKIA)","TRAVAUX-NOKIA",
AR625="ACCESS-ISSUE","ACCESS-ISSUE",
AR625="Projet OCM (ZTE, NOKIA, autres projets)","TRAVAUX OCM",
AR625="No root CAuse","No root cause",
AR625="ODU HS","PDH",
AR625="IP &amp; VLAN","PDH",
AR625="Warehouse HUAWEI","SPARE-ISSUE",
AR625="SPARE-HS","SPARE-ISSUE",
AR625="Power Telco","BSS",AR625="no impacts","no impacts"
),"")</f>
        <v>No root cause</v>
      </c>
      <c r="AQ625" s="40" t="str" cm="1">
        <f t="array" ref="AQ625">IFERROR(_xlfn.IFS(
AR625="MPR ISSUE","TX ISSUE",
AR625="BSS Hardware Issue","RAN ISSUE",
AR625="Sites strategiques, MLL, Pylone, etc.","ENVTECH",
AR625="AKTIVCO DEFAUT GE &amp; POWER Cabinet","POWER ISSUE",
AR625="AKTIVCO Coupure ENEO &amp; Baisse de tension","POWER ISSUE",
AR625="Coupure ENEO &amp; Baisse de tension","POWER ISSUE",
AR625="Defaut GE &amp; POWER Cabinet","POWER ISSUE",
AR625="Sharing","POWER ISSUE",
AR625="Sites strategiques &amp; DataCenter","POWER ISSUE",
AR625="Exclu","Exclu",
AR625="SAT","TX ISSUE",
AR625="SPARE-ISSUE","SPARE-ISSUE",
AR625="Fiber CAmtel","TX ISSUE",
AR625="Fiber AOF","TX ISSUE",
AR625="Projet OCM (HUAWEI)","TRAVAUX-HUAWEI",
AR625="Projet OCM (NOKIA)","TRAVAUX -NOKIA",
AR625="ACCESS-ISSUE","ACCESS-ISSUE",
AR625="Projet OCM (ZTE, NOKIA, autres projets)","TRAVAUX OCM",
AR625="No root CAuse","No root cause",
AR625="ODU HS","TX ISSUE",
AR625="IP &amp; VLAN","TX ISSUE",
AR625="Warehouse HUAWEI","SPARE-ISSUE",
AR625="SPARE-HS","SPARE-ISSUE",
AR625="Power Telco","RAN ISSUE",AR625="no impacts","no impacts"
),"")</f>
        <v>No root cause</v>
      </c>
      <c r="AR625" s="59" t="s">
        <v>5343</v>
      </c>
      <c r="AS625" s="40" t="str" cm="1">
        <f t="array" ref="AS625">IFERROR(_xlfn.IFS(
AR625="MPR ISSUE","ACTIVE",
AR625="BSS Hardware Issue","ACTIVE",
AR625="Sites strategiques, MLL, Pylone, etc.","PASSIVE",
AR625="AKTIVCO DEFAUT GE &amp; POWER Cabinet","PASSIVE",
AR625="AKTIVCO Coupure ENEO &amp; Baisse de tension","PASSIVE",
AR625="Coupure ENEO &amp; Baisse de tension","PASSIVE",
AR625="Defaut GE &amp; POWER Cabinet","PASSIVE",
AR625="Sharing","PASSIVE",
AR625="Sites strategiques &amp; DataCenter","PASSIVE",
AR625="Exclu","Exclu",
AR625="SAT","ACTIVE",
AR625="SPARE-ISSUE","SPARE-ISSUE",
AR625="Fiber CAmtel","ACTIVE",
AR625="Fiber AOF","ACTIVE",
AR625="Projet OCM (HUAWEI)","PLANNED WORKS",
AR625="Projet OCM (NOKIA)","PLANNED WORKS",
AR625="ACCESS-ISSUE","ACCESS-ISSUE",
AR625="Projet OCM (ZTE, NOKIA, autres projets)","PLANNED WORKS",
AR625="No root CAuse","No root cause",
AR625="ODU HS","ACTIVE",
AR625="IP &amp; VLAN","ACTIVE",
AR625="Warehouse HUAWEI","SPARE-ISSUE",
AR625="SPARE-HS","SPARE-ISSUE",
AR625="Power Telco","ACTIVE", AR625="no impacts","no impacts"
),"")</f>
        <v>No root cause</v>
      </c>
      <c r="AT625" s="99" t="s">
        <v>5661</v>
      </c>
      <c r="AU625" s="99" t="s">
        <v>1094</v>
      </c>
      <c r="AW625" s="17"/>
      <c r="AX625" s="17" t="s">
        <v>5536</v>
      </c>
      <c r="AY625" s="17"/>
      <c r="AZ625" s="17" t="s">
        <v>5536</v>
      </c>
      <c r="BA625" s="7"/>
      <c r="BC625" s="18"/>
      <c r="BD625" s="18"/>
      <c r="BE625" s="18"/>
      <c r="BF625" s="18"/>
      <c r="BG625" s="18"/>
      <c r="BH625" s="18"/>
      <c r="BI625" s="18"/>
      <c r="BJ625" s="18"/>
      <c r="BK625" s="18"/>
      <c r="BM625" s="18"/>
      <c r="BN625" s="18"/>
      <c r="BO625" s="18"/>
      <c r="BP625" s="9" t="s">
        <v>5661</v>
      </c>
      <c r="BQ625" s="14"/>
      <c r="BR625" s="102" t="s">
        <v>5536</v>
      </c>
      <c r="BS625" s="14"/>
      <c r="BT625" s="14"/>
      <c r="BU625" s="9"/>
      <c r="BV625" s="9"/>
      <c r="BW625" s="9"/>
    </row>
    <row r="626" spans="1:75" x14ac:dyDescent="0.35">
      <c r="A626" s="1" t="s">
        <v>1068</v>
      </c>
      <c r="B626" s="8" t="s">
        <v>1069</v>
      </c>
      <c r="C626" s="3" t="s">
        <v>102</v>
      </c>
      <c r="D626" s="1" t="s">
        <v>11</v>
      </c>
      <c r="E626" s="1" t="s">
        <v>12</v>
      </c>
      <c r="F626" s="3" t="s">
        <v>102</v>
      </c>
      <c r="G626" s="1" t="s">
        <v>1070</v>
      </c>
      <c r="H626" s="29" t="s">
        <v>5588</v>
      </c>
      <c r="I626" s="27">
        <v>1.5159816569788325E-3</v>
      </c>
      <c r="J626" s="27">
        <v>0</v>
      </c>
      <c r="K626" s="27">
        <v>2.4969109644336216E-4</v>
      </c>
      <c r="L626" s="27">
        <v>2.4969109644353585E-4</v>
      </c>
      <c r="M626" s="27">
        <v>2.0331989281830035E-3</v>
      </c>
      <c r="N626" s="27">
        <v>1.9307004331617305E-3</v>
      </c>
      <c r="O626" s="27">
        <v>2.496910964434779E-4</v>
      </c>
      <c r="P626" s="27">
        <v>2.3185601812600808E-4</v>
      </c>
      <c r="Q626" s="27">
        <v>2.8536125307853343E-4</v>
      </c>
      <c r="R626" s="27">
        <v>2.85361253078244E-4</v>
      </c>
      <c r="S626" s="80">
        <v>2.1853270826962181E-4</v>
      </c>
      <c r="T626" s="80">
        <v>6.3492878809931208E-3</v>
      </c>
      <c r="U626" s="80">
        <v>8.886384279700333E-3</v>
      </c>
      <c r="V626" s="80">
        <v>2.9427879223704097E-3</v>
      </c>
      <c r="W626" s="80">
        <v>6.3492878809931208E-3</v>
      </c>
      <c r="X626" s="80">
        <v>2.8536125307818605E-4</v>
      </c>
      <c r="Y626" s="80">
        <v>2.3007251029441549E-3</v>
      </c>
      <c r="Z626" s="80">
        <v>6.5276386641667751E-3</v>
      </c>
      <c r="AA626" s="80">
        <v>2.6752617476065828E-4</v>
      </c>
      <c r="AB626" s="80">
        <v>2.8536125307853343E-4</v>
      </c>
      <c r="AC626" s="80">
        <v>2.056831908674675E-2</v>
      </c>
      <c r="AD626" s="80">
        <v>2.056831908674675E-2</v>
      </c>
      <c r="AE626" s="80">
        <v>2.007013455506222E-4</v>
      </c>
      <c r="AF626" s="80">
        <v>6.9614574321858386E-2</v>
      </c>
      <c r="AG626" s="80"/>
      <c r="AH626" s="80">
        <v>2.8536125307818605E-4</v>
      </c>
      <c r="AI626" s="80">
        <v>2.4969109644370954E-4</v>
      </c>
      <c r="AJ626" s="80">
        <v>0</v>
      </c>
      <c r="AK626" s="80">
        <v>0</v>
      </c>
      <c r="AL626" s="80">
        <v>4.7880455362314667E-4</v>
      </c>
      <c r="AM626" s="80">
        <v>2.4969109644370954E-4</v>
      </c>
      <c r="AN626" s="41" t="s">
        <v>5558</v>
      </c>
      <c r="AO626" s="41"/>
      <c r="AP626" s="40" t="str" cm="1">
        <f t="array" ref="AP626">IFERROR(_xlfn.IFS(
AR626="MPR ISSUE","PDH",
AR626="BSS Hardware Issue","BSS",
AR626="Sites strategiques, MLL, Pylone, etc.","ENVTECH",
AR626="AKTIVCO DEFAUT GE &amp; POWER Cabinet","AKTIVCO",
AR626="AKTIVCO Coupure ENEO &amp; Baisse de tension","AKTIVCO GRID ONLY",
AR626="Coupure ENEO &amp; Baisse de tension","IHS GRID ONLY",
AR626="Defaut GE &amp; POWER Cabinet","IHS",
AR626="Sharing","Partners",
AR626="Sites strategiques &amp; DataCenter","SST &amp; DC",
AR626="Exclu","Exclu",
AR626="SAT","SAT",
AR626="SPARE-ISSUE","SPARE-ISSUE",
AR626="Fiber CAmtel","TRANS_FO_CAMTEL",
AR626="Fiber AOF","Fiber AOF",
AR626="Projet OCM (HUAWEI)","TRAVAUX-HUAWEI",
AR626="Projet OCM (NOKIA)","TRAVAUX-NOKIA",
AR626="ACCESS-ISSUE","ACCESS-ISSUE",
AR626="Projet OCM (ZTE, NOKIA, autres projets)","TRAVAUX OCM",
AR626="No root CAuse","No root cause",
AR626="ODU HS","PDH",
AR626="IP &amp; VLAN","PDH",
AR626="Warehouse HUAWEI","SPARE-ISSUE",
AR626="SPARE-HS","SPARE-ISSUE",
AR626="Power Telco","BSS",AR626="no impacts","no impacts"
),"")</f>
        <v>No root cause</v>
      </c>
      <c r="AQ626" s="40" t="str" cm="1">
        <f t="array" ref="AQ626">IFERROR(_xlfn.IFS(
AR626="MPR ISSUE","TX ISSUE",
AR626="BSS Hardware Issue","RAN ISSUE",
AR626="Sites strategiques, MLL, Pylone, etc.","ENVTECH",
AR626="AKTIVCO DEFAUT GE &amp; POWER Cabinet","POWER ISSUE",
AR626="AKTIVCO Coupure ENEO &amp; Baisse de tension","POWER ISSUE",
AR626="Coupure ENEO &amp; Baisse de tension","POWER ISSUE",
AR626="Defaut GE &amp; POWER Cabinet","POWER ISSUE",
AR626="Sharing","POWER ISSUE",
AR626="Sites strategiques &amp; DataCenter","POWER ISSUE",
AR626="Exclu","Exclu",
AR626="SAT","TX ISSUE",
AR626="SPARE-ISSUE","SPARE-ISSUE",
AR626="Fiber CAmtel","TX ISSUE",
AR626="Fiber AOF","TX ISSUE",
AR626="Projet OCM (HUAWEI)","TRAVAUX-HUAWEI",
AR626="Projet OCM (NOKIA)","TRAVAUX -NOKIA",
AR626="ACCESS-ISSUE","ACCESS-ISSUE",
AR626="Projet OCM (ZTE, NOKIA, autres projets)","TRAVAUX OCM",
AR626="No root CAuse","No root cause",
AR626="ODU HS","TX ISSUE",
AR626="IP &amp; VLAN","TX ISSUE",
AR626="Warehouse HUAWEI","SPARE-ISSUE",
AR626="SPARE-HS","SPARE-ISSUE",
AR626="Power Telco","RAN ISSUE",AR626="no impacts","no impacts"
),"")</f>
        <v>No root cause</v>
      </c>
      <c r="AR626" s="59" t="s">
        <v>5343</v>
      </c>
      <c r="AS626" s="40" t="str" cm="1">
        <f t="array" ref="AS626">IFERROR(_xlfn.IFS(
AR626="MPR ISSUE","ACTIVE",
AR626="BSS Hardware Issue","ACTIVE",
AR626="Sites strategiques, MLL, Pylone, etc.","PASSIVE",
AR626="AKTIVCO DEFAUT GE &amp; POWER Cabinet","PASSIVE",
AR626="AKTIVCO Coupure ENEO &amp; Baisse de tension","PASSIVE",
AR626="Coupure ENEO &amp; Baisse de tension","PASSIVE",
AR626="Defaut GE &amp; POWER Cabinet","PASSIVE",
AR626="Sharing","PASSIVE",
AR626="Sites strategiques &amp; DataCenter","PASSIVE",
AR626="Exclu","Exclu",
AR626="SAT","ACTIVE",
AR626="SPARE-ISSUE","SPARE-ISSUE",
AR626="Fiber CAmtel","ACTIVE",
AR626="Fiber AOF","ACTIVE",
AR626="Projet OCM (HUAWEI)","PLANNED WORKS",
AR626="Projet OCM (NOKIA)","PLANNED WORKS",
AR626="ACCESS-ISSUE","ACCESS-ISSUE",
AR626="Projet OCM (ZTE, NOKIA, autres projets)","PLANNED WORKS",
AR626="No root CAuse","No root cause",
AR626="ODU HS","ACTIVE",
AR626="IP &amp; VLAN","ACTIVE",
AR626="Warehouse HUAWEI","SPARE-ISSUE",
AR626="SPARE-HS","SPARE-ISSUE",
AR626="Power Telco","ACTIVE", AR626="no impacts","no impacts"
),"")</f>
        <v>No root cause</v>
      </c>
      <c r="AT626" s="99" t="s">
        <v>5661</v>
      </c>
      <c r="AU626" s="99" t="s">
        <v>1069</v>
      </c>
      <c r="AW626" s="17"/>
      <c r="AX626" s="17" t="s">
        <v>5536</v>
      </c>
      <c r="AY626" s="17"/>
      <c r="AZ626" s="17" t="s">
        <v>5536</v>
      </c>
      <c r="BA626" s="7"/>
      <c r="BC626" s="18"/>
      <c r="BD626" s="18"/>
      <c r="BE626" s="18"/>
      <c r="BF626" s="18"/>
      <c r="BG626" s="18"/>
      <c r="BH626" s="18"/>
      <c r="BI626" s="18"/>
      <c r="BJ626" s="18"/>
      <c r="BK626" s="18"/>
      <c r="BM626" s="18"/>
      <c r="BN626" s="18"/>
      <c r="BO626" s="18"/>
      <c r="BP626" s="9" t="s">
        <v>5661</v>
      </c>
      <c r="BQ626" s="14"/>
      <c r="BR626" s="102" t="s">
        <v>5536</v>
      </c>
      <c r="BS626" s="14"/>
      <c r="BT626" s="14"/>
      <c r="BU626" s="9"/>
      <c r="BV626" s="9"/>
      <c r="BW626" s="9"/>
    </row>
    <row r="627" spans="1:75" x14ac:dyDescent="0.35">
      <c r="A627" s="1" t="s">
        <v>4985</v>
      </c>
      <c r="B627" s="8" t="s">
        <v>4986</v>
      </c>
      <c r="C627" s="3" t="s">
        <v>37</v>
      </c>
      <c r="D627" s="1"/>
      <c r="E627" s="1"/>
      <c r="F627" s="3" t="s">
        <v>37</v>
      </c>
      <c r="G627" s="1" t="s">
        <v>4555</v>
      </c>
      <c r="H627" s="29" t="s">
        <v>5588</v>
      </c>
      <c r="I627" s="27">
        <v>2.8536125307835979E-4</v>
      </c>
      <c r="J627" s="27">
        <v>0.54767958497059355</v>
      </c>
      <c r="K627" s="27">
        <v>0.18782120976049646</v>
      </c>
      <c r="L627" s="27">
        <v>2.3042921186075569E-2</v>
      </c>
      <c r="M627" s="27">
        <v>2.6752617476100566E-4</v>
      </c>
      <c r="N627" s="27">
        <v>2.6752617476088987E-4</v>
      </c>
      <c r="O627" s="27">
        <v>7.2331018769000091</v>
      </c>
      <c r="P627" s="27">
        <v>2.3185601812618177E-4</v>
      </c>
      <c r="Q627" s="27">
        <v>0.10492376574123985</v>
      </c>
      <c r="R627" s="27">
        <v>2.3185601812618177E-4</v>
      </c>
      <c r="S627" s="80">
        <v>0.10790222382024464</v>
      </c>
      <c r="T627" s="80">
        <v>4.637120362523346E-4</v>
      </c>
      <c r="U627" s="80">
        <v>7.1340313269572576E-4</v>
      </c>
      <c r="V627" s="80">
        <v>0.72249676632267235</v>
      </c>
      <c r="W627" s="80">
        <v>4.637120362522767E-4</v>
      </c>
      <c r="X627" s="80">
        <v>3.3886648803062454E-4</v>
      </c>
      <c r="Y627" s="80">
        <v>4.280418796176554E-4</v>
      </c>
      <c r="Z627" s="80">
        <v>1.6865151169943444</v>
      </c>
      <c r="AA627" s="80">
        <v>2.6752617476100566E-4</v>
      </c>
      <c r="AB627" s="80">
        <v>4.6371203625224775E-4</v>
      </c>
      <c r="AC627" s="80">
        <v>0.10233767938521773</v>
      </c>
      <c r="AD627" s="80">
        <v>0.10233767938521773</v>
      </c>
      <c r="AE627" s="80">
        <v>0.57685777309785258</v>
      </c>
      <c r="AF627" s="80">
        <v>2.6752617476094782E-4</v>
      </c>
      <c r="AG627" s="80"/>
      <c r="AH627" s="80">
        <v>2.4969109644370954E-4</v>
      </c>
      <c r="AI627" s="80">
        <v>2.4969109644365164E-4</v>
      </c>
      <c r="AJ627" s="80">
        <v>0</v>
      </c>
      <c r="AK627" s="80">
        <v>0</v>
      </c>
      <c r="AL627" s="80">
        <v>4.7880455362303564E-4</v>
      </c>
      <c r="AM627" s="80">
        <v>2.4969109644365164E-4</v>
      </c>
      <c r="AN627" s="41" t="s">
        <v>5558</v>
      </c>
      <c r="AO627" s="41"/>
      <c r="AP627" s="40" t="str" cm="1">
        <f t="array" ref="AP627">IFERROR(_xlfn.IFS(
AR627="MPR ISSUE","PDH",
AR627="BSS Hardware Issue","BSS",
AR627="Sites strategiques, MLL, Pylone, etc.","ENVTECH",
AR627="AKTIVCO DEFAUT GE &amp; POWER Cabinet","AKTIVCO",
AR627="AKTIVCO Coupure ENEO &amp; Baisse de tension","AKTIVCO GRID ONLY",
AR627="Coupure ENEO &amp; Baisse de tension","IHS GRID ONLY",
AR627="Defaut GE &amp; POWER Cabinet","IHS",
AR627="Sharing","Partners",
AR627="Sites strategiques &amp; DataCenter","SST &amp; DC",
AR627="Exclu","Exclu",
AR627="SAT","SAT",
AR627="SPARE-ISSUE","SPARE-ISSUE",
AR627="Fiber CAmtel","TRANS_FO_CAMTEL",
AR627="Fiber AOF","Fiber AOF",
AR627="Projet OCM (HUAWEI)","TRAVAUX-HUAWEI",
AR627="Projet OCM (NOKIA)","TRAVAUX-NOKIA",
AR627="ACCESS-ISSUE","ACCESS-ISSUE",
AR627="Projet OCM (ZTE, NOKIA, autres projets)","TRAVAUX OCM",
AR627="No root CAuse","No root cause",
AR627="ODU HS","PDH",
AR627="IP &amp; VLAN","PDH",
AR627="Warehouse HUAWEI","SPARE-ISSUE",
AR627="SPARE-HS","SPARE-ISSUE",
AR627="Power Telco","BSS",AR627="no impacts","no impacts"
),"")</f>
        <v>No root cause</v>
      </c>
      <c r="AQ627" s="40" t="str" cm="1">
        <f t="array" ref="AQ627">IFERROR(_xlfn.IFS(
AR627="MPR ISSUE","TX ISSUE",
AR627="BSS Hardware Issue","RAN ISSUE",
AR627="Sites strategiques, MLL, Pylone, etc.","ENVTECH",
AR627="AKTIVCO DEFAUT GE &amp; POWER Cabinet","POWER ISSUE",
AR627="AKTIVCO Coupure ENEO &amp; Baisse de tension","POWER ISSUE",
AR627="Coupure ENEO &amp; Baisse de tension","POWER ISSUE",
AR627="Defaut GE &amp; POWER Cabinet","POWER ISSUE",
AR627="Sharing","POWER ISSUE",
AR627="Sites strategiques &amp; DataCenter","POWER ISSUE",
AR627="Exclu","Exclu",
AR627="SAT","TX ISSUE",
AR627="SPARE-ISSUE","SPARE-ISSUE",
AR627="Fiber CAmtel","TX ISSUE",
AR627="Fiber AOF","TX ISSUE",
AR627="Projet OCM (HUAWEI)","TRAVAUX-HUAWEI",
AR627="Projet OCM (NOKIA)","TRAVAUX -NOKIA",
AR627="ACCESS-ISSUE","ACCESS-ISSUE",
AR627="Projet OCM (ZTE, NOKIA, autres projets)","TRAVAUX OCM",
AR627="No root CAuse","No root cause",
AR627="ODU HS","TX ISSUE",
AR627="IP &amp; VLAN","TX ISSUE",
AR627="Warehouse HUAWEI","SPARE-ISSUE",
AR627="SPARE-HS","SPARE-ISSUE",
AR627="Power Telco","RAN ISSUE",AR627="no impacts","no impacts"
),"")</f>
        <v>No root cause</v>
      </c>
      <c r="AR627" s="59" t="s">
        <v>5343</v>
      </c>
      <c r="AS627" s="40" t="str" cm="1">
        <f t="array" ref="AS627">IFERROR(_xlfn.IFS(
AR627="MPR ISSUE","ACTIVE",
AR627="BSS Hardware Issue","ACTIVE",
AR627="Sites strategiques, MLL, Pylone, etc.","PASSIVE",
AR627="AKTIVCO DEFAUT GE &amp; POWER Cabinet","PASSIVE",
AR627="AKTIVCO Coupure ENEO &amp; Baisse de tension","PASSIVE",
AR627="Coupure ENEO &amp; Baisse de tension","PASSIVE",
AR627="Defaut GE &amp; POWER Cabinet","PASSIVE",
AR627="Sharing","PASSIVE",
AR627="Sites strategiques &amp; DataCenter","PASSIVE",
AR627="Exclu","Exclu",
AR627="SAT","ACTIVE",
AR627="SPARE-ISSUE","SPARE-ISSUE",
AR627="Fiber CAmtel","ACTIVE",
AR627="Fiber AOF","ACTIVE",
AR627="Projet OCM (HUAWEI)","PLANNED WORKS",
AR627="Projet OCM (NOKIA)","PLANNED WORKS",
AR627="ACCESS-ISSUE","ACCESS-ISSUE",
AR627="Projet OCM (ZTE, NOKIA, autres projets)","PLANNED WORKS",
AR627="No root CAuse","No root cause",
AR627="ODU HS","ACTIVE",
AR627="IP &amp; VLAN","ACTIVE",
AR627="Warehouse HUAWEI","SPARE-ISSUE",
AR627="SPARE-HS","SPARE-ISSUE",
AR627="Power Telco","ACTIVE", AR627="no impacts","no impacts"
),"")</f>
        <v>No root cause</v>
      </c>
      <c r="AT627" s="99" t="s">
        <v>5661</v>
      </c>
      <c r="AU627" s="99" t="s">
        <v>4986</v>
      </c>
      <c r="AW627" s="17"/>
      <c r="AX627" s="17" t="s">
        <v>5536</v>
      </c>
      <c r="AY627" s="17"/>
      <c r="AZ627" s="17" t="s">
        <v>5536</v>
      </c>
      <c r="BA627" s="7"/>
      <c r="BC627" s="18"/>
      <c r="BD627" s="18"/>
      <c r="BE627" s="18"/>
      <c r="BF627" s="18"/>
      <c r="BG627" s="18"/>
      <c r="BH627" s="18"/>
      <c r="BI627" s="18"/>
      <c r="BJ627" s="18"/>
      <c r="BK627" s="18"/>
      <c r="BM627" s="18"/>
      <c r="BN627" s="18"/>
      <c r="BO627" s="18"/>
      <c r="BP627" s="9" t="s">
        <v>5661</v>
      </c>
      <c r="BQ627" s="14"/>
      <c r="BR627" s="102" t="s">
        <v>5536</v>
      </c>
      <c r="BS627" s="14"/>
      <c r="BT627" s="14"/>
      <c r="BU627" s="9"/>
      <c r="BV627" s="9"/>
      <c r="BW627" s="9"/>
    </row>
    <row r="628" spans="1:75" x14ac:dyDescent="0.35">
      <c r="A628" s="1" t="s">
        <v>4977</v>
      </c>
      <c r="B628" s="8" t="s">
        <v>4978</v>
      </c>
      <c r="C628" s="3" t="s">
        <v>37</v>
      </c>
      <c r="D628" s="1" t="s">
        <v>11</v>
      </c>
      <c r="E628" s="1" t="s">
        <v>1302</v>
      </c>
      <c r="F628" s="3" t="s">
        <v>226</v>
      </c>
      <c r="G628" s="1" t="s">
        <v>4977</v>
      </c>
      <c r="H628" s="29" t="s">
        <v>5588</v>
      </c>
      <c r="I628" s="27">
        <v>2.1402093980865401E-4</v>
      </c>
      <c r="J628" s="27">
        <v>2.6752617476100566E-4</v>
      </c>
      <c r="K628" s="27">
        <v>2.8536125307830184E-4</v>
      </c>
      <c r="L628" s="27">
        <v>2.85361253078244E-4</v>
      </c>
      <c r="M628" s="27">
        <v>2.4969109644353585E-4</v>
      </c>
      <c r="N628" s="27">
        <v>2.6752617476083203E-4</v>
      </c>
      <c r="O628" s="27">
        <v>2.6752617476094782E-4</v>
      </c>
      <c r="P628" s="27">
        <v>2.4969109644370954E-4</v>
      </c>
      <c r="Q628" s="27">
        <v>2.4969109644359369E-4</v>
      </c>
      <c r="R628" s="27">
        <v>2.6752617476094782E-4</v>
      </c>
      <c r="S628" s="80">
        <v>2.6752617476106361E-4</v>
      </c>
      <c r="T628" s="80">
        <v>1.9618586149135206E-3</v>
      </c>
      <c r="U628" s="80">
        <v>2.6752617476083203E-4</v>
      </c>
      <c r="V628" s="80">
        <v>0.72783171105460986</v>
      </c>
      <c r="W628" s="80">
        <v>1.9618586149135206E-3</v>
      </c>
      <c r="X628" s="80">
        <v>2.4969109644330426E-4</v>
      </c>
      <c r="Y628" s="80">
        <v>3.5670156634789177E-4</v>
      </c>
      <c r="Z628" s="80">
        <v>2.6752617476071623E-4</v>
      </c>
      <c r="AA628" s="80">
        <v>0.30881530622827374</v>
      </c>
      <c r="AB628" s="80">
        <v>2.8536125307841763E-4</v>
      </c>
      <c r="AC628" s="80">
        <v>1.7344970365233865</v>
      </c>
      <c r="AD628" s="80">
        <v>1.7344970365233865</v>
      </c>
      <c r="AE628" s="80">
        <v>2.4969109644342005E-4</v>
      </c>
      <c r="AF628" s="80">
        <v>2.6752617476088987E-4</v>
      </c>
      <c r="AG628" s="80"/>
      <c r="AH628" s="80">
        <v>2.3185601812623967E-4</v>
      </c>
      <c r="AI628" s="80">
        <v>2.4969109644353585E-4</v>
      </c>
      <c r="AJ628" s="80">
        <v>0</v>
      </c>
      <c r="AK628" s="80">
        <v>0</v>
      </c>
      <c r="AL628" s="80">
        <v>4.788045536228136E-4</v>
      </c>
      <c r="AM628" s="80">
        <v>2.4969109644353585E-4</v>
      </c>
      <c r="AN628" s="41" t="s">
        <v>5558</v>
      </c>
      <c r="AO628" s="41"/>
      <c r="AP628" s="40" t="str" cm="1">
        <f t="array" ref="AP628">IFERROR(_xlfn.IFS(
AR628="MPR ISSUE","PDH",
AR628="BSS Hardware Issue","BSS",
AR628="Sites strategiques, MLL, Pylone, etc.","ENVTECH",
AR628="AKTIVCO DEFAUT GE &amp; POWER Cabinet","AKTIVCO",
AR628="AKTIVCO Coupure ENEO &amp; Baisse de tension","AKTIVCO GRID ONLY",
AR628="Coupure ENEO &amp; Baisse de tension","IHS GRID ONLY",
AR628="Defaut GE &amp; POWER Cabinet","IHS",
AR628="Sharing","Partners",
AR628="Sites strategiques &amp; DataCenter","SST &amp; DC",
AR628="Exclu","Exclu",
AR628="SAT","SAT",
AR628="SPARE-ISSUE","SPARE-ISSUE",
AR628="Fiber CAmtel","TRANS_FO_CAMTEL",
AR628="Fiber AOF","Fiber AOF",
AR628="Projet OCM (HUAWEI)","TRAVAUX-HUAWEI",
AR628="Projet OCM (NOKIA)","TRAVAUX-NOKIA",
AR628="ACCESS-ISSUE","ACCESS-ISSUE",
AR628="Projet OCM (ZTE, NOKIA, autres projets)","TRAVAUX OCM",
AR628="No root CAuse","No root cause",
AR628="ODU HS","PDH",
AR628="IP &amp; VLAN","PDH",
AR628="Warehouse HUAWEI","SPARE-ISSUE",
AR628="SPARE-HS","SPARE-ISSUE",
AR628="Power Telco","BSS",AR628="no impacts","no impacts"
),"")</f>
        <v>No root cause</v>
      </c>
      <c r="AQ628" s="40" t="str" cm="1">
        <f t="array" ref="AQ628">IFERROR(_xlfn.IFS(
AR628="MPR ISSUE","TX ISSUE",
AR628="BSS Hardware Issue","RAN ISSUE",
AR628="Sites strategiques, MLL, Pylone, etc.","ENVTECH",
AR628="AKTIVCO DEFAUT GE &amp; POWER Cabinet","POWER ISSUE",
AR628="AKTIVCO Coupure ENEO &amp; Baisse de tension","POWER ISSUE",
AR628="Coupure ENEO &amp; Baisse de tension","POWER ISSUE",
AR628="Defaut GE &amp; POWER Cabinet","POWER ISSUE",
AR628="Sharing","POWER ISSUE",
AR628="Sites strategiques &amp; DataCenter","POWER ISSUE",
AR628="Exclu","Exclu",
AR628="SAT","TX ISSUE",
AR628="SPARE-ISSUE","SPARE-ISSUE",
AR628="Fiber CAmtel","TX ISSUE",
AR628="Fiber AOF","TX ISSUE",
AR628="Projet OCM (HUAWEI)","TRAVAUX-HUAWEI",
AR628="Projet OCM (NOKIA)","TRAVAUX -NOKIA",
AR628="ACCESS-ISSUE","ACCESS-ISSUE",
AR628="Projet OCM (ZTE, NOKIA, autres projets)","TRAVAUX OCM",
AR628="No root CAuse","No root cause",
AR628="ODU HS","TX ISSUE",
AR628="IP &amp; VLAN","TX ISSUE",
AR628="Warehouse HUAWEI","SPARE-ISSUE",
AR628="SPARE-HS","SPARE-ISSUE",
AR628="Power Telco","RAN ISSUE",AR628="no impacts","no impacts"
),"")</f>
        <v>No root cause</v>
      </c>
      <c r="AR628" s="59" t="s">
        <v>5343</v>
      </c>
      <c r="AS628" s="40" t="str" cm="1">
        <f t="array" ref="AS628">IFERROR(_xlfn.IFS(
AR628="MPR ISSUE","ACTIVE",
AR628="BSS Hardware Issue","ACTIVE",
AR628="Sites strategiques, MLL, Pylone, etc.","PASSIVE",
AR628="AKTIVCO DEFAUT GE &amp; POWER Cabinet","PASSIVE",
AR628="AKTIVCO Coupure ENEO &amp; Baisse de tension","PASSIVE",
AR628="Coupure ENEO &amp; Baisse de tension","PASSIVE",
AR628="Defaut GE &amp; POWER Cabinet","PASSIVE",
AR628="Sharing","PASSIVE",
AR628="Sites strategiques &amp; DataCenter","PASSIVE",
AR628="Exclu","Exclu",
AR628="SAT","ACTIVE",
AR628="SPARE-ISSUE","SPARE-ISSUE",
AR628="Fiber CAmtel","ACTIVE",
AR628="Fiber AOF","ACTIVE",
AR628="Projet OCM (HUAWEI)","PLANNED WORKS",
AR628="Projet OCM (NOKIA)","PLANNED WORKS",
AR628="ACCESS-ISSUE","ACCESS-ISSUE",
AR628="Projet OCM (ZTE, NOKIA, autres projets)","PLANNED WORKS",
AR628="No root CAuse","No root cause",
AR628="ODU HS","ACTIVE",
AR628="IP &amp; VLAN","ACTIVE",
AR628="Warehouse HUAWEI","SPARE-ISSUE",
AR628="SPARE-HS","SPARE-ISSUE",
AR628="Power Telco","ACTIVE", AR628="no impacts","no impacts"
),"")</f>
        <v>No root cause</v>
      </c>
      <c r="AT628" s="99" t="s">
        <v>5661</v>
      </c>
      <c r="AU628" s="99" t="s">
        <v>4978</v>
      </c>
      <c r="AW628" s="17"/>
      <c r="AX628" s="17" t="s">
        <v>5536</v>
      </c>
      <c r="AY628" s="17"/>
      <c r="AZ628" s="17" t="s">
        <v>5536</v>
      </c>
      <c r="BA628" s="7"/>
      <c r="BC628" s="18"/>
      <c r="BD628" s="18"/>
      <c r="BE628" s="18"/>
      <c r="BF628" s="18"/>
      <c r="BG628" s="18"/>
      <c r="BH628" s="18"/>
      <c r="BI628" s="18"/>
      <c r="BJ628" s="18"/>
      <c r="BK628" s="18"/>
      <c r="BM628" s="18"/>
      <c r="BN628" s="18"/>
      <c r="BO628" s="18"/>
      <c r="BP628" s="9" t="s">
        <v>5661</v>
      </c>
      <c r="BQ628" s="14"/>
      <c r="BR628" s="102" t="s">
        <v>5536</v>
      </c>
      <c r="BS628" s="14"/>
      <c r="BT628" s="14"/>
      <c r="BU628" s="9"/>
      <c r="BV628" s="9"/>
      <c r="BW628" s="9"/>
    </row>
    <row r="629" spans="1:75" x14ac:dyDescent="0.35">
      <c r="A629" s="1" t="s">
        <v>1552</v>
      </c>
      <c r="B629" s="8" t="s">
        <v>1553</v>
      </c>
      <c r="C629" s="3" t="s">
        <v>13</v>
      </c>
      <c r="D629" s="1" t="s">
        <v>11</v>
      </c>
      <c r="E629" s="1" t="s">
        <v>96</v>
      </c>
      <c r="F629" s="3" t="s">
        <v>13</v>
      </c>
      <c r="G629" s="1" t="s">
        <v>63</v>
      </c>
      <c r="H629" s="29" t="s">
        <v>5588</v>
      </c>
      <c r="I629" s="27">
        <v>0.68686719663009466</v>
      </c>
      <c r="J629" s="27">
        <v>7.815052222283267</v>
      </c>
      <c r="K629" s="27">
        <v>8.5322356675918698</v>
      </c>
      <c r="L629" s="27">
        <v>2.8085123801941102E-4</v>
      </c>
      <c r="M629" s="27">
        <v>0.10022058124367998</v>
      </c>
      <c r="N629" s="27">
        <v>2.6752617476106361E-4</v>
      </c>
      <c r="O629" s="27">
        <v>2.8536125307835979E-4</v>
      </c>
      <c r="P629" s="27">
        <v>2.1402093980859614E-4</v>
      </c>
      <c r="Q629" s="27">
        <v>2.6752617476094782E-4</v>
      </c>
      <c r="R629" s="27">
        <v>1.6196450428024005</v>
      </c>
      <c r="S629" s="80">
        <v>2.6752617476088987E-4</v>
      </c>
      <c r="T629" s="80">
        <v>2.4969109644359369E-4</v>
      </c>
      <c r="U629" s="80">
        <v>2.6752617476094782E-4</v>
      </c>
      <c r="V629" s="80">
        <v>3.2103140971306789E-4</v>
      </c>
      <c r="W629" s="80">
        <v>2.4969109644353585E-4</v>
      </c>
      <c r="X629" s="80">
        <v>6.3405366324379564</v>
      </c>
      <c r="Y629" s="80">
        <v>6.9956132841370531</v>
      </c>
      <c r="Z629" s="80">
        <v>2.496910964434779E-4</v>
      </c>
      <c r="AA629" s="80">
        <v>2.8536125307818605E-4</v>
      </c>
      <c r="AB629" s="80">
        <v>2.85361253078244E-4</v>
      </c>
      <c r="AC629" s="80">
        <v>2.85361253078244E-4</v>
      </c>
      <c r="AD629" s="80">
        <v>2.85361253078244E-4</v>
      </c>
      <c r="AE629" s="80">
        <v>2.4969109644365164E-4</v>
      </c>
      <c r="AF629" s="80">
        <v>0.27901196519734139</v>
      </c>
      <c r="AG629" s="80"/>
      <c r="AH629" s="80">
        <v>0.16151446924233745</v>
      </c>
      <c r="AI629" s="80">
        <v>2.496910964434779E-4</v>
      </c>
      <c r="AJ629" s="80">
        <v>0</v>
      </c>
      <c r="AK629" s="80">
        <v>0</v>
      </c>
      <c r="AL629" s="80">
        <v>4.7880455362270258E-4</v>
      </c>
      <c r="AM629" s="80">
        <v>2.496910964434779E-4</v>
      </c>
      <c r="AN629" s="41" t="s">
        <v>5558</v>
      </c>
      <c r="AO629" s="41"/>
      <c r="AP629" s="40" t="str" cm="1">
        <f t="array" ref="AP629">IFERROR(_xlfn.IFS(
AR629="MPR ISSUE","PDH",
AR629="BSS Hardware Issue","BSS",
AR629="Sites strategiques, MLL, Pylone, etc.","ENVTECH",
AR629="AKTIVCO DEFAUT GE &amp; POWER Cabinet","AKTIVCO",
AR629="AKTIVCO Coupure ENEO &amp; Baisse de tension","AKTIVCO GRID ONLY",
AR629="Coupure ENEO &amp; Baisse de tension","IHS GRID ONLY",
AR629="Defaut GE &amp; POWER Cabinet","IHS",
AR629="Sharing","Partners",
AR629="Sites strategiques &amp; DataCenter","SST &amp; DC",
AR629="Exclu","Exclu",
AR629="SAT","SAT",
AR629="SPARE-ISSUE","SPARE-ISSUE",
AR629="Fiber CAmtel","TRANS_FO_CAMTEL",
AR629="Fiber AOF","Fiber AOF",
AR629="Projet OCM (HUAWEI)","TRAVAUX-HUAWEI",
AR629="Projet OCM (NOKIA)","TRAVAUX-NOKIA",
AR629="ACCESS-ISSUE","ACCESS-ISSUE",
AR629="Projet OCM (ZTE, NOKIA, autres projets)","TRAVAUX OCM",
AR629="No root CAuse","No root cause",
AR629="ODU HS","PDH",
AR629="IP &amp; VLAN","PDH",
AR629="Warehouse HUAWEI","SPARE-ISSUE",
AR629="SPARE-HS","SPARE-ISSUE",
AR629="Power Telco","BSS",AR629="no impacts","no impacts"
),"")</f>
        <v>No root cause</v>
      </c>
      <c r="AQ629" s="40" t="str" cm="1">
        <f t="array" ref="AQ629">IFERROR(_xlfn.IFS(
AR629="MPR ISSUE","TX ISSUE",
AR629="BSS Hardware Issue","RAN ISSUE",
AR629="Sites strategiques, MLL, Pylone, etc.","ENVTECH",
AR629="AKTIVCO DEFAUT GE &amp; POWER Cabinet","POWER ISSUE",
AR629="AKTIVCO Coupure ENEO &amp; Baisse de tension","POWER ISSUE",
AR629="Coupure ENEO &amp; Baisse de tension","POWER ISSUE",
AR629="Defaut GE &amp; POWER Cabinet","POWER ISSUE",
AR629="Sharing","POWER ISSUE",
AR629="Sites strategiques &amp; DataCenter","POWER ISSUE",
AR629="Exclu","Exclu",
AR629="SAT","TX ISSUE",
AR629="SPARE-ISSUE","SPARE-ISSUE",
AR629="Fiber CAmtel","TX ISSUE",
AR629="Fiber AOF","TX ISSUE",
AR629="Projet OCM (HUAWEI)","TRAVAUX-HUAWEI",
AR629="Projet OCM (NOKIA)","TRAVAUX -NOKIA",
AR629="ACCESS-ISSUE","ACCESS-ISSUE",
AR629="Projet OCM (ZTE, NOKIA, autres projets)","TRAVAUX OCM",
AR629="No root CAuse","No root cause",
AR629="ODU HS","TX ISSUE",
AR629="IP &amp; VLAN","TX ISSUE",
AR629="Warehouse HUAWEI","SPARE-ISSUE",
AR629="SPARE-HS","SPARE-ISSUE",
AR629="Power Telco","RAN ISSUE",AR629="no impacts","no impacts"
),"")</f>
        <v>No root cause</v>
      </c>
      <c r="AR629" s="59" t="s">
        <v>5343</v>
      </c>
      <c r="AS629" s="40" t="str" cm="1">
        <f t="array" ref="AS629">IFERROR(_xlfn.IFS(
AR629="MPR ISSUE","ACTIVE",
AR629="BSS Hardware Issue","ACTIVE",
AR629="Sites strategiques, MLL, Pylone, etc.","PASSIVE",
AR629="AKTIVCO DEFAUT GE &amp; POWER Cabinet","PASSIVE",
AR629="AKTIVCO Coupure ENEO &amp; Baisse de tension","PASSIVE",
AR629="Coupure ENEO &amp; Baisse de tension","PASSIVE",
AR629="Defaut GE &amp; POWER Cabinet","PASSIVE",
AR629="Sharing","PASSIVE",
AR629="Sites strategiques &amp; DataCenter","PASSIVE",
AR629="Exclu","Exclu",
AR629="SAT","ACTIVE",
AR629="SPARE-ISSUE","SPARE-ISSUE",
AR629="Fiber CAmtel","ACTIVE",
AR629="Fiber AOF","ACTIVE",
AR629="Projet OCM (HUAWEI)","PLANNED WORKS",
AR629="Projet OCM (NOKIA)","PLANNED WORKS",
AR629="ACCESS-ISSUE","ACCESS-ISSUE",
AR629="Projet OCM (ZTE, NOKIA, autres projets)","PLANNED WORKS",
AR629="No root CAuse","No root cause",
AR629="ODU HS","ACTIVE",
AR629="IP &amp; VLAN","ACTIVE",
AR629="Warehouse HUAWEI","SPARE-ISSUE",
AR629="SPARE-HS","SPARE-ISSUE",
AR629="Power Telco","ACTIVE", AR629="no impacts","no impacts"
),"")</f>
        <v>No root cause</v>
      </c>
      <c r="AT629" s="99" t="s">
        <v>5661</v>
      </c>
      <c r="AU629" s="99" t="s">
        <v>1553</v>
      </c>
      <c r="AW629" s="17"/>
      <c r="AX629" s="17" t="s">
        <v>5536</v>
      </c>
      <c r="AY629" s="17"/>
      <c r="AZ629" s="17" t="s">
        <v>5536</v>
      </c>
      <c r="BA629" s="7"/>
      <c r="BC629" s="18"/>
      <c r="BD629" s="18"/>
      <c r="BE629" s="18"/>
      <c r="BF629" s="18"/>
      <c r="BG629" s="18"/>
      <c r="BH629" s="18"/>
      <c r="BI629" s="18"/>
      <c r="BJ629" s="18"/>
      <c r="BK629" s="18"/>
      <c r="BM629" s="18"/>
      <c r="BN629" s="18"/>
      <c r="BO629" s="18"/>
      <c r="BP629" s="9" t="s">
        <v>5661</v>
      </c>
      <c r="BQ629" s="14"/>
      <c r="BR629" s="102" t="s">
        <v>5536</v>
      </c>
      <c r="BS629" s="14"/>
      <c r="BT629" s="14"/>
      <c r="BU629" s="9"/>
      <c r="BV629" s="9"/>
      <c r="BW629" s="9"/>
    </row>
    <row r="630" spans="1:75" x14ac:dyDescent="0.35">
      <c r="A630" s="1" t="s">
        <v>1498</v>
      </c>
      <c r="B630" s="8" t="s">
        <v>1499</v>
      </c>
      <c r="C630" s="3" t="s">
        <v>55</v>
      </c>
      <c r="D630" s="1"/>
      <c r="E630" s="1"/>
      <c r="F630" s="3" t="s">
        <v>55</v>
      </c>
      <c r="G630" s="1" t="s">
        <v>1500</v>
      </c>
      <c r="H630" s="29" t="s">
        <v>5588</v>
      </c>
      <c r="I630" s="27">
        <v>0.61857049057590097</v>
      </c>
      <c r="J630" s="27">
        <v>3.5672220999439727E-4</v>
      </c>
      <c r="K630" s="27">
        <v>0</v>
      </c>
      <c r="L630" s="27">
        <v>0</v>
      </c>
      <c r="M630" s="27">
        <v>1.9262187718538389E-2</v>
      </c>
      <c r="N630" s="27">
        <v>2.0798101408021765E-2</v>
      </c>
      <c r="O630" s="27">
        <v>0.13565214797001604</v>
      </c>
      <c r="P630" s="27">
        <v>6.835650116390328E-2</v>
      </c>
      <c r="Q630" s="27">
        <v>2.1437764137509696E-2</v>
      </c>
      <c r="R630" s="27">
        <v>3.2622231653428771E-2</v>
      </c>
      <c r="S630" s="80">
        <v>7.3962069782240861E-2</v>
      </c>
      <c r="T630" s="80">
        <v>0</v>
      </c>
      <c r="U630" s="80">
        <v>0</v>
      </c>
      <c r="V630" s="80">
        <v>1.0778838028234741</v>
      </c>
      <c r="W630" s="80">
        <v>0</v>
      </c>
      <c r="X630" s="80">
        <v>1.7836110499716443E-3</v>
      </c>
      <c r="Y630" s="80">
        <v>2.1688693852738396E-2</v>
      </c>
      <c r="Z630" s="80">
        <v>3.0321387849518637E-3</v>
      </c>
      <c r="AA630" s="80">
        <v>1.3020360664792934E-2</v>
      </c>
      <c r="AB630" s="80">
        <v>2.6754165749574665E-3</v>
      </c>
      <c r="AC630" s="80">
        <v>2.8536125307832214E-3</v>
      </c>
      <c r="AD630" s="80">
        <v>2.8536125307832214E-3</v>
      </c>
      <c r="AE630" s="80">
        <v>2.2312410663598251E-2</v>
      </c>
      <c r="AF630" s="80">
        <v>1.2485277349802194E-3</v>
      </c>
      <c r="AG630" s="80"/>
      <c r="AH630" s="80">
        <v>1.7448312171797691E-2</v>
      </c>
      <c r="AI630" s="80">
        <v>2.4969109644346771E-4</v>
      </c>
      <c r="AJ630" s="80">
        <v>0</v>
      </c>
      <c r="AK630" s="80">
        <v>0</v>
      </c>
      <c r="AL630" s="80">
        <v>4.788045536226829E-4</v>
      </c>
      <c r="AM630" s="80">
        <v>2.4969109644346771E-4</v>
      </c>
      <c r="AN630" s="41" t="s">
        <v>5591</v>
      </c>
      <c r="AO630" s="41"/>
      <c r="AP630" s="40" t="str" cm="1">
        <f t="array" ref="AP630">IFERROR(_xlfn.IFS(
AR630="MPR ISSUE","PDH",
AR630="BSS Hardware Issue","BSS",
AR630="Sites strategiques, MLL, Pylone, etc.","ENVTECH",
AR630="AKTIVCO DEFAUT GE &amp; POWER Cabinet","AKTIVCO",
AR630="AKTIVCO Coupure ENEO &amp; Baisse de tension","AKTIVCO GRID ONLY",
AR630="Coupure ENEO &amp; Baisse de tension","IHS GRID ONLY",
AR630="Defaut GE &amp; POWER Cabinet","IHS",
AR630="Sharing","Partners",
AR630="Sites strategiques &amp; DataCenter","SST &amp; DC",
AR630="Exclu","Exclu",
AR630="SAT","SAT",
AR630="SPARE-ISSUE","SPARE-ISSUE",
AR630="Fiber CAmtel","TRANS_FO_CAMTEL",
AR630="Fiber AOF","Fiber AOF",
AR630="Projet OCM (HUAWEI)","TRAVAUX-HUAWEI",
AR630="Projet OCM (NOKIA)","TRAVAUX-NOKIA",
AR630="ACCESS-ISSUE","ACCESS-ISSUE",
AR630="Projet OCM (ZTE, NOKIA, autres projets)","TRAVAUX OCM",
AR630="No root CAuse","No root cause",
AR630="ODU HS","PDH",
AR630="IP &amp; VLAN","PDH",
AR630="Warehouse HUAWEI","SPARE-ISSUE",
AR630="SPARE-HS","SPARE-ISSUE",
AR630="Power Telco","BSS",AR630="no impacts","no impacts"
),"")</f>
        <v>No root cause</v>
      </c>
      <c r="AQ630" s="40" t="str" cm="1">
        <f t="array" ref="AQ630">IFERROR(_xlfn.IFS(
AR630="MPR ISSUE","TX ISSUE",
AR630="BSS Hardware Issue","RAN ISSUE",
AR630="Sites strategiques, MLL, Pylone, etc.","ENVTECH",
AR630="AKTIVCO DEFAUT GE &amp; POWER Cabinet","POWER ISSUE",
AR630="AKTIVCO Coupure ENEO &amp; Baisse de tension","POWER ISSUE",
AR630="Coupure ENEO &amp; Baisse de tension","POWER ISSUE",
AR630="Defaut GE &amp; POWER Cabinet","POWER ISSUE",
AR630="Sharing","POWER ISSUE",
AR630="Sites strategiques &amp; DataCenter","POWER ISSUE",
AR630="Exclu","Exclu",
AR630="SAT","TX ISSUE",
AR630="SPARE-ISSUE","SPARE-ISSUE",
AR630="Fiber CAmtel","TX ISSUE",
AR630="Fiber AOF","TX ISSUE",
AR630="Projet OCM (HUAWEI)","TRAVAUX-HUAWEI",
AR630="Projet OCM (NOKIA)","TRAVAUX -NOKIA",
AR630="ACCESS-ISSUE","ACCESS-ISSUE",
AR630="Projet OCM (ZTE, NOKIA, autres projets)","TRAVAUX OCM",
AR630="No root CAuse","No root cause",
AR630="ODU HS","TX ISSUE",
AR630="IP &amp; VLAN","TX ISSUE",
AR630="Warehouse HUAWEI","SPARE-ISSUE",
AR630="SPARE-HS","SPARE-ISSUE",
AR630="Power Telco","RAN ISSUE",AR630="no impacts","no impacts"
),"")</f>
        <v>No root cause</v>
      </c>
      <c r="AR630" s="59" t="s">
        <v>5343</v>
      </c>
      <c r="AS630" s="40" t="str" cm="1">
        <f t="array" ref="AS630">IFERROR(_xlfn.IFS(
AR630="MPR ISSUE","ACTIVE",
AR630="BSS Hardware Issue","ACTIVE",
AR630="Sites strategiques, MLL, Pylone, etc.","PASSIVE",
AR630="AKTIVCO DEFAUT GE &amp; POWER Cabinet","PASSIVE",
AR630="AKTIVCO Coupure ENEO &amp; Baisse de tension","PASSIVE",
AR630="Coupure ENEO &amp; Baisse de tension","PASSIVE",
AR630="Defaut GE &amp; POWER Cabinet","PASSIVE",
AR630="Sharing","PASSIVE",
AR630="Sites strategiques &amp; DataCenter","PASSIVE",
AR630="Exclu","Exclu",
AR630="SAT","ACTIVE",
AR630="SPARE-ISSUE","SPARE-ISSUE",
AR630="Fiber CAmtel","ACTIVE",
AR630="Fiber AOF","ACTIVE",
AR630="Projet OCM (HUAWEI)","PLANNED WORKS",
AR630="Projet OCM (NOKIA)","PLANNED WORKS",
AR630="ACCESS-ISSUE","ACCESS-ISSUE",
AR630="Projet OCM (ZTE, NOKIA, autres projets)","PLANNED WORKS",
AR630="No root CAuse","No root cause",
AR630="ODU HS","ACTIVE",
AR630="IP &amp; VLAN","ACTIVE",
AR630="Warehouse HUAWEI","SPARE-ISSUE",
AR630="SPARE-HS","SPARE-ISSUE",
AR630="Power Telco","ACTIVE", AR630="no impacts","no impacts"
),"")</f>
        <v>No root cause</v>
      </c>
      <c r="AT630" s="99" t="s">
        <v>5661</v>
      </c>
      <c r="AU630" s="99" t="s">
        <v>1499</v>
      </c>
      <c r="AW630" s="17"/>
      <c r="AX630" s="17" t="s">
        <v>5536</v>
      </c>
      <c r="AY630" s="17"/>
      <c r="AZ630" s="17" t="s">
        <v>5536</v>
      </c>
      <c r="BA630" s="7"/>
      <c r="BC630" s="18"/>
      <c r="BD630" s="18"/>
      <c r="BE630" s="18"/>
      <c r="BF630" s="18"/>
      <c r="BG630" s="18"/>
      <c r="BH630" s="18"/>
      <c r="BI630" s="18"/>
      <c r="BJ630" s="18"/>
      <c r="BK630" s="18"/>
      <c r="BM630" s="18"/>
      <c r="BN630" s="18"/>
      <c r="BO630" s="18"/>
      <c r="BP630" s="9" t="s">
        <v>5661</v>
      </c>
      <c r="BQ630" s="14"/>
      <c r="BR630" s="102" t="s">
        <v>5536</v>
      </c>
      <c r="BS630" s="14"/>
      <c r="BT630" s="14"/>
      <c r="BU630" s="9"/>
      <c r="BV630" s="9"/>
      <c r="BW630" s="9"/>
    </row>
    <row r="631" spans="1:75" x14ac:dyDescent="0.35">
      <c r="A631" s="1" t="s">
        <v>674</v>
      </c>
      <c r="B631" s="8" t="s">
        <v>675</v>
      </c>
      <c r="C631" s="3" t="s">
        <v>55</v>
      </c>
      <c r="D631" s="1" t="s">
        <v>11</v>
      </c>
      <c r="E631" s="1" t="s">
        <v>5499</v>
      </c>
      <c r="F631" s="3" t="s">
        <v>55</v>
      </c>
      <c r="G631" s="1" t="s">
        <v>676</v>
      </c>
      <c r="H631" s="29" t="s">
        <v>5588</v>
      </c>
      <c r="I631" s="27">
        <v>0.3731193386765102</v>
      </c>
      <c r="J631" s="27">
        <v>0.9931954968205825</v>
      </c>
      <c r="K631" s="27">
        <v>1.3751161097073294</v>
      </c>
      <c r="L631" s="27">
        <v>1.6212782488878603</v>
      </c>
      <c r="M631" s="27">
        <v>0.42416555403073319</v>
      </c>
      <c r="N631" s="27">
        <v>2.6152693814556671</v>
      </c>
      <c r="O631" s="27">
        <v>8.9830539153262272</v>
      </c>
      <c r="P631" s="27">
        <v>9.0931515441185002</v>
      </c>
      <c r="Q631" s="27">
        <v>7.3848658344648879</v>
      </c>
      <c r="R631" s="27">
        <v>6.1402818025685058</v>
      </c>
      <c r="S631" s="80">
        <v>6.5968382793134346</v>
      </c>
      <c r="T631" s="80">
        <v>0</v>
      </c>
      <c r="U631" s="80">
        <v>2.1750944487225206</v>
      </c>
      <c r="V631" s="80">
        <v>0.65943556986388807</v>
      </c>
      <c r="W631" s="80">
        <v>0</v>
      </c>
      <c r="X631" s="80">
        <v>0.5232785564778375</v>
      </c>
      <c r="Y631" s="80">
        <v>1.0546507807009988</v>
      </c>
      <c r="Z631" s="80">
        <v>2.7645197137819775E-3</v>
      </c>
      <c r="AA631" s="80">
        <v>1.0612485747331181E-2</v>
      </c>
      <c r="AB631" s="80">
        <v>0</v>
      </c>
      <c r="AC631" s="80">
        <v>3.567015663479283E-3</v>
      </c>
      <c r="AD631" s="80">
        <v>3.567015663479283E-3</v>
      </c>
      <c r="AE631" s="80">
        <v>2.1403332599660417E-3</v>
      </c>
      <c r="AF631" s="80">
        <v>2.1403332599660412E-3</v>
      </c>
      <c r="AG631" s="80"/>
      <c r="AH631" s="80">
        <v>0.10239730806630902</v>
      </c>
      <c r="AI631" s="80">
        <v>2.4968820653370444E-4</v>
      </c>
      <c r="AJ631" s="80">
        <v>0</v>
      </c>
      <c r="AK631" s="80">
        <v>0</v>
      </c>
      <c r="AL631" s="80">
        <v>4.7879901196751814E-4</v>
      </c>
      <c r="AM631" s="80">
        <v>2.4968820653370444E-4</v>
      </c>
      <c r="AN631" s="41" t="s">
        <v>5591</v>
      </c>
      <c r="AO631" s="41"/>
      <c r="AP631" s="40" t="str" cm="1">
        <f t="array" ref="AP631">IFERROR(_xlfn.IFS(
AR631="MPR ISSUE","PDH",
AR631="BSS Hardware Issue","BSS",
AR631="Sites strategiques, MLL, Pylone, etc.","ENVTECH",
AR631="AKTIVCO DEFAUT GE &amp; POWER Cabinet","AKTIVCO",
AR631="AKTIVCO Coupure ENEO &amp; Baisse de tension","AKTIVCO GRID ONLY",
AR631="Coupure ENEO &amp; Baisse de tension","IHS GRID ONLY",
AR631="Defaut GE &amp; POWER Cabinet","IHS",
AR631="Sharing","Partners",
AR631="Sites strategiques &amp; DataCenter","SST &amp; DC",
AR631="Exclu","Exclu",
AR631="SAT","SAT",
AR631="SPARE-ISSUE","SPARE-ISSUE",
AR631="Fiber CAmtel","TRANS_FO_CAMTEL",
AR631="Fiber AOF","Fiber AOF",
AR631="Projet OCM (HUAWEI)","TRAVAUX-HUAWEI",
AR631="Projet OCM (NOKIA)","TRAVAUX-NOKIA",
AR631="ACCESS-ISSUE","ACCESS-ISSUE",
AR631="Projet OCM (ZTE, NOKIA, autres projets)","TRAVAUX OCM",
AR631="No root CAuse","No root cause",
AR631="ODU HS","PDH",
AR631="IP &amp; VLAN","PDH",
AR631="Warehouse HUAWEI","SPARE-ISSUE",
AR631="SPARE-HS","SPARE-ISSUE",
AR631="Power Telco","BSS",AR631="no impacts","no impacts"
),"")</f>
        <v>No root cause</v>
      </c>
      <c r="AQ631" s="40" t="str" cm="1">
        <f t="array" ref="AQ631">IFERROR(_xlfn.IFS(
AR631="MPR ISSUE","TX ISSUE",
AR631="BSS Hardware Issue","RAN ISSUE",
AR631="Sites strategiques, MLL, Pylone, etc.","ENVTECH",
AR631="AKTIVCO DEFAUT GE &amp; POWER Cabinet","POWER ISSUE",
AR631="AKTIVCO Coupure ENEO &amp; Baisse de tension","POWER ISSUE",
AR631="Coupure ENEO &amp; Baisse de tension","POWER ISSUE",
AR631="Defaut GE &amp; POWER Cabinet","POWER ISSUE",
AR631="Sharing","POWER ISSUE",
AR631="Sites strategiques &amp; DataCenter","POWER ISSUE",
AR631="Exclu","Exclu",
AR631="SAT","TX ISSUE",
AR631="SPARE-ISSUE","SPARE-ISSUE",
AR631="Fiber CAmtel","TX ISSUE",
AR631="Fiber AOF","TX ISSUE",
AR631="Projet OCM (HUAWEI)","TRAVAUX-HUAWEI",
AR631="Projet OCM (NOKIA)","TRAVAUX -NOKIA",
AR631="ACCESS-ISSUE","ACCESS-ISSUE",
AR631="Projet OCM (ZTE, NOKIA, autres projets)","TRAVAUX OCM",
AR631="No root CAuse","No root cause",
AR631="ODU HS","TX ISSUE",
AR631="IP &amp; VLAN","TX ISSUE",
AR631="Warehouse HUAWEI","SPARE-ISSUE",
AR631="SPARE-HS","SPARE-ISSUE",
AR631="Power Telco","RAN ISSUE",AR631="no impacts","no impacts"
),"")</f>
        <v>No root cause</v>
      </c>
      <c r="AR631" s="59" t="s">
        <v>5343</v>
      </c>
      <c r="AS631" s="40" t="str" cm="1">
        <f t="array" ref="AS631">IFERROR(_xlfn.IFS(
AR631="MPR ISSUE","ACTIVE",
AR631="BSS Hardware Issue","ACTIVE",
AR631="Sites strategiques, MLL, Pylone, etc.","PASSIVE",
AR631="AKTIVCO DEFAUT GE &amp; POWER Cabinet","PASSIVE",
AR631="AKTIVCO Coupure ENEO &amp; Baisse de tension","PASSIVE",
AR631="Coupure ENEO &amp; Baisse de tension","PASSIVE",
AR631="Defaut GE &amp; POWER Cabinet","PASSIVE",
AR631="Sharing","PASSIVE",
AR631="Sites strategiques &amp; DataCenter","PASSIVE",
AR631="Exclu","Exclu",
AR631="SAT","ACTIVE",
AR631="SPARE-ISSUE","SPARE-ISSUE",
AR631="Fiber CAmtel","ACTIVE",
AR631="Fiber AOF","ACTIVE",
AR631="Projet OCM (HUAWEI)","PLANNED WORKS",
AR631="Projet OCM (NOKIA)","PLANNED WORKS",
AR631="ACCESS-ISSUE","ACCESS-ISSUE",
AR631="Projet OCM (ZTE, NOKIA, autres projets)","PLANNED WORKS",
AR631="No root CAuse","No root cause",
AR631="ODU HS","ACTIVE",
AR631="IP &amp; VLAN","ACTIVE",
AR631="Warehouse HUAWEI","SPARE-ISSUE",
AR631="SPARE-HS","SPARE-ISSUE",
AR631="Power Telco","ACTIVE", AR631="no impacts","no impacts"
),"")</f>
        <v>No root cause</v>
      </c>
      <c r="AT631" s="99" t="s">
        <v>5661</v>
      </c>
      <c r="AU631" s="99" t="s">
        <v>675</v>
      </c>
      <c r="AW631" s="17"/>
      <c r="AX631" s="17" t="s">
        <v>5536</v>
      </c>
      <c r="AY631" s="17"/>
      <c r="AZ631" s="17" t="s">
        <v>5536</v>
      </c>
      <c r="BA631" s="7"/>
      <c r="BC631" s="18"/>
      <c r="BD631" s="18"/>
      <c r="BE631" s="18"/>
      <c r="BF631" s="18"/>
      <c r="BG631" s="18"/>
      <c r="BH631" s="18"/>
      <c r="BI631" s="18"/>
      <c r="BJ631" s="18"/>
      <c r="BK631" s="18"/>
      <c r="BM631" s="18"/>
      <c r="BN631" s="18"/>
      <c r="BO631" s="18"/>
      <c r="BP631" s="9" t="s">
        <v>5661</v>
      </c>
      <c r="BQ631" s="14"/>
      <c r="BR631" s="102" t="s">
        <v>5536</v>
      </c>
      <c r="BS631" s="14"/>
      <c r="BT631" s="14"/>
      <c r="BU631" s="9"/>
      <c r="BV631" s="9"/>
      <c r="BW631" s="9"/>
    </row>
    <row r="632" spans="1:75" x14ac:dyDescent="0.35">
      <c r="A632" s="1" t="s">
        <v>1112</v>
      </c>
      <c r="B632" s="8" t="s">
        <v>1113</v>
      </c>
      <c r="C632" s="3" t="s">
        <v>37</v>
      </c>
      <c r="D632" s="1" t="s">
        <v>11</v>
      </c>
      <c r="E632" s="1" t="s">
        <v>12</v>
      </c>
      <c r="F632" s="3" t="s">
        <v>226</v>
      </c>
      <c r="G632" s="1" t="s">
        <v>1112</v>
      </c>
      <c r="H632" s="29" t="s">
        <v>5588</v>
      </c>
      <c r="I632" s="27">
        <v>0.36984697076505602</v>
      </c>
      <c r="J632" s="27">
        <v>8.9175391587059801E-5</v>
      </c>
      <c r="K632" s="27">
        <v>5.3505234952235873E-5</v>
      </c>
      <c r="L632" s="27">
        <v>9.3066143893569722E-2</v>
      </c>
      <c r="M632" s="27">
        <v>7.4402709872628037E-2</v>
      </c>
      <c r="N632" s="27">
        <v>0.17393900680729593</v>
      </c>
      <c r="O632" s="27">
        <v>20.964377875231818</v>
      </c>
      <c r="P632" s="27">
        <v>6.3666997771197833</v>
      </c>
      <c r="Q632" s="27">
        <v>14.394152025638352</v>
      </c>
      <c r="R632" s="27">
        <v>0.16604474498867422</v>
      </c>
      <c r="S632" s="80">
        <v>1.7835078317469854E-5</v>
      </c>
      <c r="T632" s="80">
        <v>1.6051570485673655E-4</v>
      </c>
      <c r="U632" s="80">
        <v>1.2484554822171003E-4</v>
      </c>
      <c r="V632" s="80">
        <v>5.3505234952120087E-5</v>
      </c>
      <c r="W632" s="80">
        <v>1.6051570485664974E-4</v>
      </c>
      <c r="X632" s="80">
        <v>3.059033388695934</v>
      </c>
      <c r="Y632" s="80">
        <v>1.7835078317400378E-4</v>
      </c>
      <c r="Z632" s="80">
        <v>1.7835078317394589E-4</v>
      </c>
      <c r="AA632" s="80">
        <v>1.0701046990452966E-4</v>
      </c>
      <c r="AB632" s="80">
        <v>2.3185601812618177E-4</v>
      </c>
      <c r="AC632" s="80">
        <v>5.3505234952235873E-5</v>
      </c>
      <c r="AD632" s="80">
        <v>5.3505234952235873E-5</v>
      </c>
      <c r="AE632" s="80">
        <v>0.1650993199841336</v>
      </c>
      <c r="AF632" s="80">
        <v>1.7835078317400378E-4</v>
      </c>
      <c r="AG632" s="80"/>
      <c r="AH632" s="80">
        <v>2.3185601812632651E-4</v>
      </c>
      <c r="AI632" s="80">
        <v>2.1402093980871191E-4</v>
      </c>
      <c r="AJ632" s="80">
        <v>0</v>
      </c>
      <c r="AK632" s="80">
        <v>0</v>
      </c>
      <c r="AL632" s="80">
        <v>4.1040390310520536E-4</v>
      </c>
      <c r="AM632" s="80">
        <v>2.1402093980871191E-4</v>
      </c>
      <c r="AN632" s="41" t="s">
        <v>5558</v>
      </c>
      <c r="AO632" s="41"/>
      <c r="AP632" s="40" t="str" cm="1">
        <f t="array" ref="AP632">IFERROR(_xlfn.IFS(
AR632="MPR ISSUE","PDH",
AR632="BSS Hardware Issue","BSS",
AR632="Sites strategiques, MLL, Pylone, etc.","ENVTECH",
AR632="AKTIVCO DEFAUT GE &amp; POWER Cabinet","AKTIVCO",
AR632="AKTIVCO Coupure ENEO &amp; Baisse de tension","AKTIVCO GRID ONLY",
AR632="Coupure ENEO &amp; Baisse de tension","IHS GRID ONLY",
AR632="Defaut GE &amp; POWER Cabinet","IHS",
AR632="Sharing","Partners",
AR632="Sites strategiques &amp; DataCenter","SST &amp; DC",
AR632="Exclu","Exclu",
AR632="SAT","SAT",
AR632="SPARE-ISSUE","SPARE-ISSUE",
AR632="Fiber CAmtel","TRANS_FO_CAMTEL",
AR632="Fiber AOF","Fiber AOF",
AR632="Projet OCM (HUAWEI)","TRAVAUX-HUAWEI",
AR632="Projet OCM (NOKIA)","TRAVAUX-NOKIA",
AR632="ACCESS-ISSUE","ACCESS-ISSUE",
AR632="Projet OCM (ZTE, NOKIA, autres projets)","TRAVAUX OCM",
AR632="No root CAuse","No root cause",
AR632="ODU HS","PDH",
AR632="IP &amp; VLAN","PDH",
AR632="Warehouse HUAWEI","SPARE-ISSUE",
AR632="SPARE-HS","SPARE-ISSUE",
AR632="Power Telco","BSS",AR632="no impacts","no impacts"
),"")</f>
        <v>No root cause</v>
      </c>
      <c r="AQ632" s="40" t="str" cm="1">
        <f t="array" ref="AQ632">IFERROR(_xlfn.IFS(
AR632="MPR ISSUE","TX ISSUE",
AR632="BSS Hardware Issue","RAN ISSUE",
AR632="Sites strategiques, MLL, Pylone, etc.","ENVTECH",
AR632="AKTIVCO DEFAUT GE &amp; POWER Cabinet","POWER ISSUE",
AR632="AKTIVCO Coupure ENEO &amp; Baisse de tension","POWER ISSUE",
AR632="Coupure ENEO &amp; Baisse de tension","POWER ISSUE",
AR632="Defaut GE &amp; POWER Cabinet","POWER ISSUE",
AR632="Sharing","POWER ISSUE",
AR632="Sites strategiques &amp; DataCenter","POWER ISSUE",
AR632="Exclu","Exclu",
AR632="SAT","TX ISSUE",
AR632="SPARE-ISSUE","SPARE-ISSUE",
AR632="Fiber CAmtel","TX ISSUE",
AR632="Fiber AOF","TX ISSUE",
AR632="Projet OCM (HUAWEI)","TRAVAUX-HUAWEI",
AR632="Projet OCM (NOKIA)","TRAVAUX -NOKIA",
AR632="ACCESS-ISSUE","ACCESS-ISSUE",
AR632="Projet OCM (ZTE, NOKIA, autres projets)","TRAVAUX OCM",
AR632="No root CAuse","No root cause",
AR632="ODU HS","TX ISSUE",
AR632="IP &amp; VLAN","TX ISSUE",
AR632="Warehouse HUAWEI","SPARE-ISSUE",
AR632="SPARE-HS","SPARE-ISSUE",
AR632="Power Telco","RAN ISSUE",AR632="no impacts","no impacts"
),"")</f>
        <v>No root cause</v>
      </c>
      <c r="AR632" s="59" t="s">
        <v>5343</v>
      </c>
      <c r="AS632" s="40" t="str" cm="1">
        <f t="array" ref="AS632">IFERROR(_xlfn.IFS(
AR632="MPR ISSUE","ACTIVE",
AR632="BSS Hardware Issue","ACTIVE",
AR632="Sites strategiques, MLL, Pylone, etc.","PASSIVE",
AR632="AKTIVCO DEFAUT GE &amp; POWER Cabinet","PASSIVE",
AR632="AKTIVCO Coupure ENEO &amp; Baisse de tension","PASSIVE",
AR632="Coupure ENEO &amp; Baisse de tension","PASSIVE",
AR632="Defaut GE &amp; POWER Cabinet","PASSIVE",
AR632="Sharing","PASSIVE",
AR632="Sites strategiques &amp; DataCenter","PASSIVE",
AR632="Exclu","Exclu",
AR632="SAT","ACTIVE",
AR632="SPARE-ISSUE","SPARE-ISSUE",
AR632="Fiber CAmtel","ACTIVE",
AR632="Fiber AOF","ACTIVE",
AR632="Projet OCM (HUAWEI)","PLANNED WORKS",
AR632="Projet OCM (NOKIA)","PLANNED WORKS",
AR632="ACCESS-ISSUE","ACCESS-ISSUE",
AR632="Projet OCM (ZTE, NOKIA, autres projets)","PLANNED WORKS",
AR632="No root CAuse","No root cause",
AR632="ODU HS","ACTIVE",
AR632="IP &amp; VLAN","ACTIVE",
AR632="Warehouse HUAWEI","SPARE-ISSUE",
AR632="SPARE-HS","SPARE-ISSUE",
AR632="Power Telco","ACTIVE", AR632="no impacts","no impacts"
),"")</f>
        <v>No root cause</v>
      </c>
      <c r="AT632" s="99" t="s">
        <v>5661</v>
      </c>
      <c r="AU632" s="99" t="s">
        <v>1113</v>
      </c>
      <c r="AW632" s="17"/>
      <c r="AX632" s="17" t="s">
        <v>5536</v>
      </c>
      <c r="AY632" s="17"/>
      <c r="AZ632" s="17" t="s">
        <v>5536</v>
      </c>
      <c r="BA632" s="7"/>
      <c r="BC632" s="18"/>
      <c r="BD632" s="18"/>
      <c r="BE632" s="18"/>
      <c r="BF632" s="18"/>
      <c r="BG632" s="18"/>
      <c r="BH632" s="18"/>
      <c r="BI632" s="18"/>
      <c r="BJ632" s="18"/>
      <c r="BK632" s="18"/>
      <c r="BM632" s="18"/>
      <c r="BN632" s="18"/>
      <c r="BO632" s="18"/>
      <c r="BP632" s="9" t="s">
        <v>5661</v>
      </c>
      <c r="BQ632" s="14"/>
      <c r="BR632" s="102" t="s">
        <v>5536</v>
      </c>
      <c r="BS632" s="14"/>
      <c r="BT632" s="14"/>
      <c r="BU632" s="9"/>
      <c r="BV632" s="9"/>
      <c r="BW632" s="9"/>
    </row>
    <row r="633" spans="1:75" x14ac:dyDescent="0.35">
      <c r="A633" s="1" t="s">
        <v>2644</v>
      </c>
      <c r="B633" s="8" t="s">
        <v>2645</v>
      </c>
      <c r="C633" s="3" t="s">
        <v>37</v>
      </c>
      <c r="D633" s="1" t="s">
        <v>11</v>
      </c>
      <c r="E633" s="1" t="s">
        <v>12</v>
      </c>
      <c r="F633" s="3" t="s">
        <v>37</v>
      </c>
      <c r="G633" s="1" t="s">
        <v>2646</v>
      </c>
      <c r="H633" s="29" t="s">
        <v>5588</v>
      </c>
      <c r="I633" s="27">
        <v>4.6371203625224775E-4</v>
      </c>
      <c r="J633" s="27">
        <v>2.8536125307818605E-4</v>
      </c>
      <c r="K633" s="27">
        <v>0.12034696305619204</v>
      </c>
      <c r="L633" s="27">
        <v>2.8536125307847553E-4</v>
      </c>
      <c r="M633" s="27">
        <v>2.3185601812635546E-4</v>
      </c>
      <c r="N633" s="27">
        <v>2.8536125307841763E-4</v>
      </c>
      <c r="O633" s="27">
        <v>3.0319633139559802E-4</v>
      </c>
      <c r="P633" s="27">
        <v>9.8641655228021125E-2</v>
      </c>
      <c r="Q633" s="27">
        <v>0.16764161075227144</v>
      </c>
      <c r="R633" s="27">
        <v>2.8536125307841763E-4</v>
      </c>
      <c r="S633" s="80">
        <v>2.8536125307830184E-4</v>
      </c>
      <c r="T633" s="80">
        <v>2.6752617476106361E-4</v>
      </c>
      <c r="U633" s="80">
        <v>2.8536125307818605E-4</v>
      </c>
      <c r="V633" s="80">
        <v>3.2103140971312578E-4</v>
      </c>
      <c r="W633" s="80">
        <v>2.6752617476100566E-4</v>
      </c>
      <c r="X633" s="80">
        <v>0.21186289533234626</v>
      </c>
      <c r="Y633" s="80">
        <v>3.031963313958296E-4</v>
      </c>
      <c r="Z633" s="80">
        <v>2.4969109644359369E-4</v>
      </c>
      <c r="AA633" s="80">
        <v>2.140209398087698E-4</v>
      </c>
      <c r="AB633" s="80">
        <v>2.4969109644353585E-4</v>
      </c>
      <c r="AC633" s="80">
        <v>1.2293006081048303</v>
      </c>
      <c r="AD633" s="80">
        <v>1.2293006081048303</v>
      </c>
      <c r="AE633" s="80">
        <v>1.42680626539122E-4</v>
      </c>
      <c r="AF633" s="80">
        <v>1.7835078317400378E-4</v>
      </c>
      <c r="AG633" s="80"/>
      <c r="AH633" s="80">
        <v>1.9618586149141573E-4</v>
      </c>
      <c r="AI633" s="80">
        <v>1.783507831741196E-4</v>
      </c>
      <c r="AJ633" s="80">
        <v>0</v>
      </c>
      <c r="AK633" s="80">
        <v>0</v>
      </c>
      <c r="AL633" s="80">
        <v>3.4200325258804121E-4</v>
      </c>
      <c r="AM633" s="80">
        <v>1.783507831741196E-4</v>
      </c>
      <c r="AN633" s="41" t="s">
        <v>5558</v>
      </c>
      <c r="AO633" s="41"/>
      <c r="AP633" s="40" t="str" cm="1">
        <f t="array" ref="AP633">IFERROR(_xlfn.IFS(
AR633="MPR ISSUE","PDH",
AR633="BSS Hardware Issue","BSS",
AR633="Sites strategiques, MLL, Pylone, etc.","ENVTECH",
AR633="AKTIVCO DEFAUT GE &amp; POWER Cabinet","AKTIVCO",
AR633="AKTIVCO Coupure ENEO &amp; Baisse de tension","AKTIVCO GRID ONLY",
AR633="Coupure ENEO &amp; Baisse de tension","IHS GRID ONLY",
AR633="Defaut GE &amp; POWER Cabinet","IHS",
AR633="Sharing","Partners",
AR633="Sites strategiques &amp; DataCenter","SST &amp; DC",
AR633="Exclu","Exclu",
AR633="SAT","SAT",
AR633="SPARE-ISSUE","SPARE-ISSUE",
AR633="Fiber CAmtel","TRANS_FO_CAMTEL",
AR633="Fiber AOF","Fiber AOF",
AR633="Projet OCM (HUAWEI)","TRAVAUX-HUAWEI",
AR633="Projet OCM (NOKIA)","TRAVAUX-NOKIA",
AR633="ACCESS-ISSUE","ACCESS-ISSUE",
AR633="Projet OCM (ZTE, NOKIA, autres projets)","TRAVAUX OCM",
AR633="No root CAuse","No root cause",
AR633="ODU HS","PDH",
AR633="IP &amp; VLAN","PDH",
AR633="Warehouse HUAWEI","SPARE-ISSUE",
AR633="SPARE-HS","SPARE-ISSUE",
AR633="Power Telco","BSS",AR633="no impacts","no impacts"
),"")</f>
        <v>No root cause</v>
      </c>
      <c r="AQ633" s="40" t="str" cm="1">
        <f t="array" ref="AQ633">IFERROR(_xlfn.IFS(
AR633="MPR ISSUE","TX ISSUE",
AR633="BSS Hardware Issue","RAN ISSUE",
AR633="Sites strategiques, MLL, Pylone, etc.","ENVTECH",
AR633="AKTIVCO DEFAUT GE &amp; POWER Cabinet","POWER ISSUE",
AR633="AKTIVCO Coupure ENEO &amp; Baisse de tension","POWER ISSUE",
AR633="Coupure ENEO &amp; Baisse de tension","POWER ISSUE",
AR633="Defaut GE &amp; POWER Cabinet","POWER ISSUE",
AR633="Sharing","POWER ISSUE",
AR633="Sites strategiques &amp; DataCenter","POWER ISSUE",
AR633="Exclu","Exclu",
AR633="SAT","TX ISSUE",
AR633="SPARE-ISSUE","SPARE-ISSUE",
AR633="Fiber CAmtel","TX ISSUE",
AR633="Fiber AOF","TX ISSUE",
AR633="Projet OCM (HUAWEI)","TRAVAUX-HUAWEI",
AR633="Projet OCM (NOKIA)","TRAVAUX -NOKIA",
AR633="ACCESS-ISSUE","ACCESS-ISSUE",
AR633="Projet OCM (ZTE, NOKIA, autres projets)","TRAVAUX OCM",
AR633="No root CAuse","No root cause",
AR633="ODU HS","TX ISSUE",
AR633="IP &amp; VLAN","TX ISSUE",
AR633="Warehouse HUAWEI","SPARE-ISSUE",
AR633="SPARE-HS","SPARE-ISSUE",
AR633="Power Telco","RAN ISSUE",AR633="no impacts","no impacts"
),"")</f>
        <v>No root cause</v>
      </c>
      <c r="AR633" s="59" t="s">
        <v>5343</v>
      </c>
      <c r="AS633" s="40" t="str" cm="1">
        <f t="array" ref="AS633">IFERROR(_xlfn.IFS(
AR633="MPR ISSUE","ACTIVE",
AR633="BSS Hardware Issue","ACTIVE",
AR633="Sites strategiques, MLL, Pylone, etc.","PASSIVE",
AR633="AKTIVCO DEFAUT GE &amp; POWER Cabinet","PASSIVE",
AR633="AKTIVCO Coupure ENEO &amp; Baisse de tension","PASSIVE",
AR633="Coupure ENEO &amp; Baisse de tension","PASSIVE",
AR633="Defaut GE &amp; POWER Cabinet","PASSIVE",
AR633="Sharing","PASSIVE",
AR633="Sites strategiques &amp; DataCenter","PASSIVE",
AR633="Exclu","Exclu",
AR633="SAT","ACTIVE",
AR633="SPARE-ISSUE","SPARE-ISSUE",
AR633="Fiber CAmtel","ACTIVE",
AR633="Fiber AOF","ACTIVE",
AR633="Projet OCM (HUAWEI)","PLANNED WORKS",
AR633="Projet OCM (NOKIA)","PLANNED WORKS",
AR633="ACCESS-ISSUE","ACCESS-ISSUE",
AR633="Projet OCM (ZTE, NOKIA, autres projets)","PLANNED WORKS",
AR633="No root CAuse","No root cause",
AR633="ODU HS","ACTIVE",
AR633="IP &amp; VLAN","ACTIVE",
AR633="Warehouse HUAWEI","SPARE-ISSUE",
AR633="SPARE-HS","SPARE-ISSUE",
AR633="Power Telco","ACTIVE", AR633="no impacts","no impacts"
),"")</f>
        <v>No root cause</v>
      </c>
      <c r="AT633" s="99" t="s">
        <v>5661</v>
      </c>
      <c r="AU633" s="99" t="s">
        <v>2645</v>
      </c>
      <c r="AW633" s="17"/>
      <c r="AX633" s="17" t="s">
        <v>5536</v>
      </c>
      <c r="AY633" s="17"/>
      <c r="AZ633" s="17" t="s">
        <v>5536</v>
      </c>
      <c r="BA633" s="7"/>
      <c r="BC633" s="18"/>
      <c r="BD633" s="18"/>
      <c r="BE633" s="18"/>
      <c r="BF633" s="18"/>
      <c r="BG633" s="18"/>
      <c r="BH633" s="18"/>
      <c r="BI633" s="18"/>
      <c r="BJ633" s="18"/>
      <c r="BK633" s="18"/>
      <c r="BM633" s="18"/>
      <c r="BN633" s="18"/>
      <c r="BO633" s="18"/>
      <c r="BP633" s="9" t="s">
        <v>5661</v>
      </c>
      <c r="BQ633" s="14"/>
      <c r="BR633" s="102" t="s">
        <v>5536</v>
      </c>
      <c r="BS633" s="14"/>
      <c r="BT633" s="14"/>
      <c r="BU633" s="9"/>
      <c r="BV633" s="9"/>
      <c r="BW633" s="9"/>
    </row>
    <row r="634" spans="1:75" x14ac:dyDescent="0.35">
      <c r="A634" s="1" t="s">
        <v>4786</v>
      </c>
      <c r="B634" s="8" t="s">
        <v>4787</v>
      </c>
      <c r="C634" s="3" t="s">
        <v>37</v>
      </c>
      <c r="D634" s="1" t="s">
        <v>21</v>
      </c>
      <c r="E634" s="1" t="s">
        <v>80</v>
      </c>
      <c r="F634" s="3" t="s">
        <v>37</v>
      </c>
      <c r="G634" s="1" t="s">
        <v>4768</v>
      </c>
      <c r="H634" s="29" t="s">
        <v>5588</v>
      </c>
      <c r="I634" s="27">
        <v>3.5670156634881818E-5</v>
      </c>
      <c r="J634" s="27">
        <v>1.4268062653923776E-4</v>
      </c>
      <c r="K634" s="27">
        <v>7.1340313269300466E-5</v>
      </c>
      <c r="L634" s="27">
        <v>7.1340313269589948E-5</v>
      </c>
      <c r="M634" s="27">
        <v>1.4268062653877459E-4</v>
      </c>
      <c r="N634" s="27">
        <v>1.7835078317354061E-5</v>
      </c>
      <c r="O634" s="27">
        <v>8.9175391586828202E-5</v>
      </c>
      <c r="P634" s="27">
        <v>1.6051570485659184E-4</v>
      </c>
      <c r="Q634" s="27">
        <v>8.9175391587117684E-5</v>
      </c>
      <c r="R634" s="27">
        <v>1.2484554822182582E-4</v>
      </c>
      <c r="S634" s="80">
        <v>1.0701046990452966E-4</v>
      </c>
      <c r="T634" s="80">
        <v>5.3505234952004287E-5</v>
      </c>
      <c r="U634" s="80">
        <v>1.0701046990441385E-4</v>
      </c>
      <c r="V634" s="80">
        <v>1.0701046990429807E-4</v>
      </c>
      <c r="W634" s="80">
        <v>5.3505234952004287E-5</v>
      </c>
      <c r="X634" s="80">
        <v>2.5710423727232006</v>
      </c>
      <c r="Y634" s="80">
        <v>1.0701046990452966E-4</v>
      </c>
      <c r="Z634" s="80">
        <v>7.1340313269416245E-5</v>
      </c>
      <c r="AA634" s="80">
        <v>8.9175391587059801E-5</v>
      </c>
      <c r="AB634" s="80">
        <v>9.4793441256959737E-2</v>
      </c>
      <c r="AC634" s="80">
        <v>1.7835078317388799E-4</v>
      </c>
      <c r="AD634" s="80">
        <v>1.7835078317388799E-4</v>
      </c>
      <c r="AE634" s="80">
        <v>1.2484554822194161E-4</v>
      </c>
      <c r="AF634" s="80">
        <v>1.7835078317388799E-4</v>
      </c>
      <c r="AG634" s="80"/>
      <c r="AH634" s="80">
        <v>3.5670156634766019E-5</v>
      </c>
      <c r="AI634" s="80">
        <v>1.6051570485688132E-4</v>
      </c>
      <c r="AJ634" s="80">
        <v>0</v>
      </c>
      <c r="AK634" s="80">
        <v>0</v>
      </c>
      <c r="AL634" s="80">
        <v>3.0780292732957015E-4</v>
      </c>
      <c r="AM634" s="80">
        <v>1.6051570485688132E-4</v>
      </c>
      <c r="AN634" s="41" t="s">
        <v>5558</v>
      </c>
      <c r="AO634" s="41"/>
      <c r="AP634" s="40" t="str" cm="1">
        <f t="array" ref="AP634">IFERROR(_xlfn.IFS(
AR634="MPR ISSUE","PDH",
AR634="BSS Hardware Issue","BSS",
AR634="Sites strategiques, MLL, Pylone, etc.","ENVTECH",
AR634="AKTIVCO DEFAUT GE &amp; POWER Cabinet","AKTIVCO",
AR634="AKTIVCO Coupure ENEO &amp; Baisse de tension","AKTIVCO GRID ONLY",
AR634="Coupure ENEO &amp; Baisse de tension","IHS GRID ONLY",
AR634="Defaut GE &amp; POWER Cabinet","IHS",
AR634="Sharing","Partners",
AR634="Sites strategiques &amp; DataCenter","SST &amp; DC",
AR634="Exclu","Exclu",
AR634="SAT","SAT",
AR634="SPARE-ISSUE","SPARE-ISSUE",
AR634="Fiber CAmtel","TRANS_FO_CAMTEL",
AR634="Fiber AOF","Fiber AOF",
AR634="Projet OCM (HUAWEI)","TRAVAUX-HUAWEI",
AR634="Projet OCM (NOKIA)","TRAVAUX-NOKIA",
AR634="ACCESS-ISSUE","ACCESS-ISSUE",
AR634="Projet OCM (ZTE, NOKIA, autres projets)","TRAVAUX OCM",
AR634="No root CAuse","No root cause",
AR634="ODU HS","PDH",
AR634="IP &amp; VLAN","PDH",
AR634="Warehouse HUAWEI","SPARE-ISSUE",
AR634="SPARE-HS","SPARE-ISSUE",
AR634="Power Telco","BSS",AR634="no impacts","no impacts"
),"")</f>
        <v>No root cause</v>
      </c>
      <c r="AQ634" s="40" t="str" cm="1">
        <f t="array" ref="AQ634">IFERROR(_xlfn.IFS(
AR634="MPR ISSUE","TX ISSUE",
AR634="BSS Hardware Issue","RAN ISSUE",
AR634="Sites strategiques, MLL, Pylone, etc.","ENVTECH",
AR634="AKTIVCO DEFAUT GE &amp; POWER Cabinet","POWER ISSUE",
AR634="AKTIVCO Coupure ENEO &amp; Baisse de tension","POWER ISSUE",
AR634="Coupure ENEO &amp; Baisse de tension","POWER ISSUE",
AR634="Defaut GE &amp; POWER Cabinet","POWER ISSUE",
AR634="Sharing","POWER ISSUE",
AR634="Sites strategiques &amp; DataCenter","POWER ISSUE",
AR634="Exclu","Exclu",
AR634="SAT","TX ISSUE",
AR634="SPARE-ISSUE","SPARE-ISSUE",
AR634="Fiber CAmtel","TX ISSUE",
AR634="Fiber AOF","TX ISSUE",
AR634="Projet OCM (HUAWEI)","TRAVAUX-HUAWEI",
AR634="Projet OCM (NOKIA)","TRAVAUX -NOKIA",
AR634="ACCESS-ISSUE","ACCESS-ISSUE",
AR634="Projet OCM (ZTE, NOKIA, autres projets)","TRAVAUX OCM",
AR634="No root CAuse","No root cause",
AR634="ODU HS","TX ISSUE",
AR634="IP &amp; VLAN","TX ISSUE",
AR634="Warehouse HUAWEI","SPARE-ISSUE",
AR634="SPARE-HS","SPARE-ISSUE",
AR634="Power Telco","RAN ISSUE",AR634="no impacts","no impacts"
),"")</f>
        <v>No root cause</v>
      </c>
      <c r="AR634" s="59" t="s">
        <v>5343</v>
      </c>
      <c r="AS634" s="40" t="str" cm="1">
        <f t="array" ref="AS634">IFERROR(_xlfn.IFS(
AR634="MPR ISSUE","ACTIVE",
AR634="BSS Hardware Issue","ACTIVE",
AR634="Sites strategiques, MLL, Pylone, etc.","PASSIVE",
AR634="AKTIVCO DEFAUT GE &amp; POWER Cabinet","PASSIVE",
AR634="AKTIVCO Coupure ENEO &amp; Baisse de tension","PASSIVE",
AR634="Coupure ENEO &amp; Baisse de tension","PASSIVE",
AR634="Defaut GE &amp; POWER Cabinet","PASSIVE",
AR634="Sharing","PASSIVE",
AR634="Sites strategiques &amp; DataCenter","PASSIVE",
AR634="Exclu","Exclu",
AR634="SAT","ACTIVE",
AR634="SPARE-ISSUE","SPARE-ISSUE",
AR634="Fiber CAmtel","ACTIVE",
AR634="Fiber AOF","ACTIVE",
AR634="Projet OCM (HUAWEI)","PLANNED WORKS",
AR634="Projet OCM (NOKIA)","PLANNED WORKS",
AR634="ACCESS-ISSUE","ACCESS-ISSUE",
AR634="Projet OCM (ZTE, NOKIA, autres projets)","PLANNED WORKS",
AR634="No root CAuse","No root cause",
AR634="ODU HS","ACTIVE",
AR634="IP &amp; VLAN","ACTIVE",
AR634="Warehouse HUAWEI","SPARE-ISSUE",
AR634="SPARE-HS","SPARE-ISSUE",
AR634="Power Telco","ACTIVE", AR634="no impacts","no impacts"
),"")</f>
        <v>No root cause</v>
      </c>
      <c r="AT634" s="99" t="s">
        <v>5661</v>
      </c>
      <c r="AU634" s="99" t="s">
        <v>4787</v>
      </c>
      <c r="AW634" s="17"/>
      <c r="AX634" s="17" t="s">
        <v>5536</v>
      </c>
      <c r="AY634" s="17"/>
      <c r="AZ634" s="17" t="s">
        <v>5536</v>
      </c>
      <c r="BA634" s="7"/>
      <c r="BC634" s="18"/>
      <c r="BD634" s="18"/>
      <c r="BE634" s="18"/>
      <c r="BF634" s="18"/>
      <c r="BG634" s="18"/>
      <c r="BH634" s="18"/>
      <c r="BI634" s="18"/>
      <c r="BJ634" s="18"/>
      <c r="BK634" s="18"/>
      <c r="BM634" s="18"/>
      <c r="BN634" s="18"/>
      <c r="BO634" s="18"/>
      <c r="BP634" s="9" t="s">
        <v>5661</v>
      </c>
      <c r="BQ634" s="14"/>
      <c r="BR634" s="102" t="s">
        <v>5536</v>
      </c>
      <c r="BS634" s="14"/>
      <c r="BT634" s="14"/>
      <c r="BU634" s="9"/>
      <c r="BV634" s="9"/>
      <c r="BW634" s="9"/>
    </row>
    <row r="635" spans="1:75" x14ac:dyDescent="0.35">
      <c r="A635" s="1" t="s">
        <v>1320</v>
      </c>
      <c r="B635" s="8" t="s">
        <v>1321</v>
      </c>
      <c r="C635" s="3" t="s">
        <v>102</v>
      </c>
      <c r="D635" s="1" t="s">
        <v>11</v>
      </c>
      <c r="E635" s="1" t="s">
        <v>12</v>
      </c>
      <c r="F635" s="3" t="s">
        <v>102</v>
      </c>
      <c r="G635" s="1" t="s">
        <v>1322</v>
      </c>
      <c r="H635" s="29" t="s">
        <v>5588</v>
      </c>
      <c r="I635" s="27">
        <v>1.0701046990406647E-4</v>
      </c>
      <c r="J635" s="27">
        <v>0.67387183535600303</v>
      </c>
      <c r="K635" s="27">
        <v>8.9175391586943995E-5</v>
      </c>
      <c r="L635" s="27">
        <v>5.3505234952235873E-5</v>
      </c>
      <c r="M635" s="27">
        <v>6.449164319570401E-2</v>
      </c>
      <c r="N635" s="27">
        <v>8.9175391587059801E-5</v>
      </c>
      <c r="O635" s="27">
        <v>1.4268062653929566E-4</v>
      </c>
      <c r="P635" s="27">
        <v>1.6051570485641812E-4</v>
      </c>
      <c r="Q635" s="27">
        <v>5.3505234952062184E-5</v>
      </c>
      <c r="R635" s="27">
        <v>8.9175391586943995E-5</v>
      </c>
      <c r="S635" s="80">
        <v>8.9175391587059801E-5</v>
      </c>
      <c r="T635" s="80">
        <v>1.0701046990435595E-4</v>
      </c>
      <c r="U635" s="80">
        <v>1.2484554822171003E-4</v>
      </c>
      <c r="V635" s="80">
        <v>1.0701046990441385E-4</v>
      </c>
      <c r="W635" s="80">
        <v>1.0701046990452966E-4</v>
      </c>
      <c r="X635" s="80">
        <v>5.3505234952120087E-5</v>
      </c>
      <c r="Y635" s="80">
        <v>5.3505234952351672E-5</v>
      </c>
      <c r="Z635" s="80">
        <v>7.1340313269358348E-5</v>
      </c>
      <c r="AA635" s="80">
        <v>1.0701046990418226E-4</v>
      </c>
      <c r="AB635" s="80">
        <v>1.0701046990441385E-4</v>
      </c>
      <c r="AC635" s="80">
        <v>1.0701046990452966E-4</v>
      </c>
      <c r="AD635" s="80">
        <v>1.0701046990452966E-4</v>
      </c>
      <c r="AE635" s="80">
        <v>1.2484554822153631E-4</v>
      </c>
      <c r="AF635" s="80">
        <v>5.3505234952120087E-5</v>
      </c>
      <c r="AG635" s="80"/>
      <c r="AH635" s="80">
        <v>5.3505234952177976E-5</v>
      </c>
      <c r="AI635" s="80">
        <v>1.4268062653900618E-4</v>
      </c>
      <c r="AJ635" s="80">
        <v>0</v>
      </c>
      <c r="AK635" s="80">
        <v>0</v>
      </c>
      <c r="AL635" s="80">
        <v>2.7360260206987785E-4</v>
      </c>
      <c r="AM635" s="80">
        <v>1.4268062653900618E-4</v>
      </c>
      <c r="AN635" s="41" t="s">
        <v>5558</v>
      </c>
      <c r="AO635" s="41"/>
      <c r="AP635" s="40" t="str" cm="1">
        <f t="array" ref="AP635">IFERROR(_xlfn.IFS(
AR635="MPR ISSUE","PDH",
AR635="BSS Hardware Issue","BSS",
AR635="Sites strategiques, MLL, Pylone, etc.","ENVTECH",
AR635="AKTIVCO DEFAUT GE &amp; POWER Cabinet","AKTIVCO",
AR635="AKTIVCO Coupure ENEO &amp; Baisse de tension","AKTIVCO GRID ONLY",
AR635="Coupure ENEO &amp; Baisse de tension","IHS GRID ONLY",
AR635="Defaut GE &amp; POWER Cabinet","IHS",
AR635="Sharing","Partners",
AR635="Sites strategiques &amp; DataCenter","SST &amp; DC",
AR635="Exclu","Exclu",
AR635="SAT","SAT",
AR635="SPARE-ISSUE","SPARE-ISSUE",
AR635="Fiber CAmtel","TRANS_FO_CAMTEL",
AR635="Fiber AOF","Fiber AOF",
AR635="Projet OCM (HUAWEI)","TRAVAUX-HUAWEI",
AR635="Projet OCM (NOKIA)","TRAVAUX-NOKIA",
AR635="ACCESS-ISSUE","ACCESS-ISSUE",
AR635="Projet OCM (ZTE, NOKIA, autres projets)","TRAVAUX OCM",
AR635="No root CAuse","No root cause",
AR635="ODU HS","PDH",
AR635="IP &amp; VLAN","PDH",
AR635="Warehouse HUAWEI","SPARE-ISSUE",
AR635="SPARE-HS","SPARE-ISSUE",
AR635="Power Telco","BSS",AR635="no impacts","no impacts"
),"")</f>
        <v>No root cause</v>
      </c>
      <c r="AQ635" s="40" t="str" cm="1">
        <f t="array" ref="AQ635">IFERROR(_xlfn.IFS(
AR635="MPR ISSUE","TX ISSUE",
AR635="BSS Hardware Issue","RAN ISSUE",
AR635="Sites strategiques, MLL, Pylone, etc.","ENVTECH",
AR635="AKTIVCO DEFAUT GE &amp; POWER Cabinet","POWER ISSUE",
AR635="AKTIVCO Coupure ENEO &amp; Baisse de tension","POWER ISSUE",
AR635="Coupure ENEO &amp; Baisse de tension","POWER ISSUE",
AR635="Defaut GE &amp; POWER Cabinet","POWER ISSUE",
AR635="Sharing","POWER ISSUE",
AR635="Sites strategiques &amp; DataCenter","POWER ISSUE",
AR635="Exclu","Exclu",
AR635="SAT","TX ISSUE",
AR635="SPARE-ISSUE","SPARE-ISSUE",
AR635="Fiber CAmtel","TX ISSUE",
AR635="Fiber AOF","TX ISSUE",
AR635="Projet OCM (HUAWEI)","TRAVAUX-HUAWEI",
AR635="Projet OCM (NOKIA)","TRAVAUX -NOKIA",
AR635="ACCESS-ISSUE","ACCESS-ISSUE",
AR635="Projet OCM (ZTE, NOKIA, autres projets)","TRAVAUX OCM",
AR635="No root CAuse","No root cause",
AR635="ODU HS","TX ISSUE",
AR635="IP &amp; VLAN","TX ISSUE",
AR635="Warehouse HUAWEI","SPARE-ISSUE",
AR635="SPARE-HS","SPARE-ISSUE",
AR635="Power Telco","RAN ISSUE",AR635="no impacts","no impacts"
),"")</f>
        <v>No root cause</v>
      </c>
      <c r="AR635" s="59" t="s">
        <v>5343</v>
      </c>
      <c r="AS635" s="40" t="str" cm="1">
        <f t="array" ref="AS635">IFERROR(_xlfn.IFS(
AR635="MPR ISSUE","ACTIVE",
AR635="BSS Hardware Issue","ACTIVE",
AR635="Sites strategiques, MLL, Pylone, etc.","PASSIVE",
AR635="AKTIVCO DEFAUT GE &amp; POWER Cabinet","PASSIVE",
AR635="AKTIVCO Coupure ENEO &amp; Baisse de tension","PASSIVE",
AR635="Coupure ENEO &amp; Baisse de tension","PASSIVE",
AR635="Defaut GE &amp; POWER Cabinet","PASSIVE",
AR635="Sharing","PASSIVE",
AR635="Sites strategiques &amp; DataCenter","PASSIVE",
AR635="Exclu","Exclu",
AR635="SAT","ACTIVE",
AR635="SPARE-ISSUE","SPARE-ISSUE",
AR635="Fiber CAmtel","ACTIVE",
AR635="Fiber AOF","ACTIVE",
AR635="Projet OCM (HUAWEI)","PLANNED WORKS",
AR635="Projet OCM (NOKIA)","PLANNED WORKS",
AR635="ACCESS-ISSUE","ACCESS-ISSUE",
AR635="Projet OCM (ZTE, NOKIA, autres projets)","PLANNED WORKS",
AR635="No root CAuse","No root cause",
AR635="ODU HS","ACTIVE",
AR635="IP &amp; VLAN","ACTIVE",
AR635="Warehouse HUAWEI","SPARE-ISSUE",
AR635="SPARE-HS","SPARE-ISSUE",
AR635="Power Telco","ACTIVE", AR635="no impacts","no impacts"
),"")</f>
        <v>No root cause</v>
      </c>
      <c r="AT635" s="99" t="s">
        <v>5661</v>
      </c>
      <c r="AU635" s="99" t="s">
        <v>1321</v>
      </c>
      <c r="AW635" s="17"/>
      <c r="AX635" s="17" t="s">
        <v>5536</v>
      </c>
      <c r="AY635" s="17"/>
      <c r="AZ635" s="17" t="s">
        <v>5536</v>
      </c>
      <c r="BA635" s="7"/>
      <c r="BC635" s="18"/>
      <c r="BD635" s="18"/>
      <c r="BE635" s="18"/>
      <c r="BF635" s="18"/>
      <c r="BG635" s="18"/>
      <c r="BH635" s="18"/>
      <c r="BI635" s="18"/>
      <c r="BJ635" s="18"/>
      <c r="BK635" s="18"/>
      <c r="BM635" s="18"/>
      <c r="BN635" s="18"/>
      <c r="BO635" s="18"/>
      <c r="BP635" s="9" t="s">
        <v>5661</v>
      </c>
      <c r="BQ635" s="14"/>
      <c r="BR635" s="102" t="s">
        <v>5536</v>
      </c>
      <c r="BS635" s="14"/>
      <c r="BT635" s="14"/>
      <c r="BU635" s="9"/>
      <c r="BV635" s="9"/>
      <c r="BW635" s="9"/>
    </row>
    <row r="636" spans="1:75" x14ac:dyDescent="0.35">
      <c r="A636" s="1" t="s">
        <v>1118</v>
      </c>
      <c r="B636" s="8" t="s">
        <v>1119</v>
      </c>
      <c r="C636" s="3" t="s">
        <v>299</v>
      </c>
      <c r="D636" s="1" t="s">
        <v>11</v>
      </c>
      <c r="E636" s="1" t="s">
        <v>12</v>
      </c>
      <c r="F636" s="3" t="s">
        <v>102</v>
      </c>
      <c r="G636" s="1" t="s">
        <v>299</v>
      </c>
      <c r="H636" s="28" t="s">
        <v>5589</v>
      </c>
      <c r="I636" s="27">
        <v>0.11450120279768171</v>
      </c>
      <c r="J636" s="27">
        <v>0.16078323103132411</v>
      </c>
      <c r="K636" s="27">
        <v>7.8545684909811578E-2</v>
      </c>
      <c r="L636" s="27">
        <v>5.3059357994252827E-2</v>
      </c>
      <c r="M636" s="27">
        <v>0</v>
      </c>
      <c r="N636" s="27">
        <v>0.10335427884930927</v>
      </c>
      <c r="O636" s="27">
        <v>0</v>
      </c>
      <c r="P636" s="27">
        <v>6.0229059477845966E-2</v>
      </c>
      <c r="Q636" s="27">
        <v>0.96864093849608901</v>
      </c>
      <c r="R636" s="27">
        <v>0</v>
      </c>
      <c r="S636" s="80">
        <v>0.45254727722560373</v>
      </c>
      <c r="T636" s="80">
        <v>2.6485091301332923E-2</v>
      </c>
      <c r="U636" s="80">
        <v>0</v>
      </c>
      <c r="V636" s="80">
        <v>0</v>
      </c>
      <c r="W636" s="80">
        <v>2.6485091301332923E-2</v>
      </c>
      <c r="X636" s="80">
        <v>0</v>
      </c>
      <c r="Y636" s="80">
        <v>0</v>
      </c>
      <c r="Z636" s="80">
        <v>0</v>
      </c>
      <c r="AA636" s="80">
        <v>0</v>
      </c>
      <c r="AB636" s="80">
        <v>9.1761477943001934E-2</v>
      </c>
      <c r="AC636" s="80">
        <v>0</v>
      </c>
      <c r="AD636" s="80">
        <v>0</v>
      </c>
      <c r="AE636" s="80">
        <v>0</v>
      </c>
      <c r="AF636" s="80">
        <v>0</v>
      </c>
      <c r="AG636" s="80"/>
      <c r="AH636" s="80">
        <v>0</v>
      </c>
      <c r="AI636" s="80">
        <v>8.9175391586979543E-5</v>
      </c>
      <c r="AJ636" s="80">
        <v>0</v>
      </c>
      <c r="AK636" s="80">
        <v>2.6563100326067369E-4</v>
      </c>
      <c r="AL636" s="80">
        <v>0</v>
      </c>
      <c r="AM636" s="80">
        <v>8.9175391586979543E-5</v>
      </c>
      <c r="AN636" s="41" t="s">
        <v>5558</v>
      </c>
      <c r="AO636" s="41"/>
      <c r="AP636" s="40" t="str" cm="1">
        <f t="array" ref="AP636">IFERROR(_xlfn.IFS(
AR636="MPR ISSUE","PDH",
AR636="BSS Hardware Issue","BSS",
AR636="Sites strategiques, MLL, Pylone, etc.","ENVTECH",
AR636="AKTIVCO DEFAUT GE &amp; POWER Cabinet","AKTIVCO",
AR636="AKTIVCO Coupure ENEO &amp; Baisse de tension","AKTIVCO GRID ONLY",
AR636="Coupure ENEO &amp; Baisse de tension","IHS GRID ONLY",
AR636="Defaut GE &amp; POWER Cabinet","IHS",
AR636="Sharing","Partners",
AR636="Sites strategiques &amp; DataCenter","SST &amp; DC",
AR636="Exclu","Exclu",
AR636="SAT","SAT",
AR636="SPARE-ISSUE","SPARE-ISSUE",
AR636="Fiber CAmtel","TRANS_FO_CAMTEL",
AR636="Fiber AOF","Fiber AOF",
AR636="Projet OCM (HUAWEI)","TRAVAUX-HUAWEI",
AR636="Projet OCM (NOKIA)","TRAVAUX-NOKIA",
AR636="ACCESS-ISSUE","ACCESS-ISSUE",
AR636="Projet OCM (ZTE, NOKIA, autres projets)","TRAVAUX OCM",
AR636="No root CAuse","No root cause",
AR636="ODU HS","PDH",
AR636="IP &amp; VLAN","PDH",
AR636="Warehouse HUAWEI","SPARE-ISSUE",
AR636="SPARE-HS","SPARE-ISSUE",
AR636="Power Telco","BSS",AR636="no impacts","no impacts"
),"")</f>
        <v>No root cause</v>
      </c>
      <c r="AQ636" s="40" t="str" cm="1">
        <f t="array" ref="AQ636">IFERROR(_xlfn.IFS(
AR636="MPR ISSUE","TX ISSUE",
AR636="BSS Hardware Issue","RAN ISSUE",
AR636="Sites strategiques, MLL, Pylone, etc.","ENVTECH",
AR636="AKTIVCO DEFAUT GE &amp; POWER Cabinet","POWER ISSUE",
AR636="AKTIVCO Coupure ENEO &amp; Baisse de tension","POWER ISSUE",
AR636="Coupure ENEO &amp; Baisse de tension","POWER ISSUE",
AR636="Defaut GE &amp; POWER Cabinet","POWER ISSUE",
AR636="Sharing","POWER ISSUE",
AR636="Sites strategiques &amp; DataCenter","POWER ISSUE",
AR636="Exclu","Exclu",
AR636="SAT","TX ISSUE",
AR636="SPARE-ISSUE","SPARE-ISSUE",
AR636="Fiber CAmtel","TX ISSUE",
AR636="Fiber AOF","TX ISSUE",
AR636="Projet OCM (HUAWEI)","TRAVAUX-HUAWEI",
AR636="Projet OCM (NOKIA)","TRAVAUX -NOKIA",
AR636="ACCESS-ISSUE","ACCESS-ISSUE",
AR636="Projet OCM (ZTE, NOKIA, autres projets)","TRAVAUX OCM",
AR636="No root CAuse","No root cause",
AR636="ODU HS","TX ISSUE",
AR636="IP &amp; VLAN","TX ISSUE",
AR636="Warehouse HUAWEI","SPARE-ISSUE",
AR636="SPARE-HS","SPARE-ISSUE",
AR636="Power Telco","RAN ISSUE",AR636="no impacts","no impacts"
),"")</f>
        <v>No root cause</v>
      </c>
      <c r="AR636" s="59" t="s">
        <v>5343</v>
      </c>
      <c r="AS636" s="40" t="str" cm="1">
        <f t="array" ref="AS636">IFERROR(_xlfn.IFS(
AR636="MPR ISSUE","ACTIVE",
AR636="BSS Hardware Issue","ACTIVE",
AR636="Sites strategiques, MLL, Pylone, etc.","PASSIVE",
AR636="AKTIVCO DEFAUT GE &amp; POWER Cabinet","PASSIVE",
AR636="AKTIVCO Coupure ENEO &amp; Baisse de tension","PASSIVE",
AR636="Coupure ENEO &amp; Baisse de tension","PASSIVE",
AR636="Defaut GE &amp; POWER Cabinet","PASSIVE",
AR636="Sharing","PASSIVE",
AR636="Sites strategiques &amp; DataCenter","PASSIVE",
AR636="Exclu","Exclu",
AR636="SAT","ACTIVE",
AR636="SPARE-ISSUE","SPARE-ISSUE",
AR636="Fiber CAmtel","ACTIVE",
AR636="Fiber AOF","ACTIVE",
AR636="Projet OCM (HUAWEI)","PLANNED WORKS",
AR636="Projet OCM (NOKIA)","PLANNED WORKS",
AR636="ACCESS-ISSUE","ACCESS-ISSUE",
AR636="Projet OCM (ZTE, NOKIA, autres projets)","PLANNED WORKS",
AR636="No root CAuse","No root cause",
AR636="ODU HS","ACTIVE",
AR636="IP &amp; VLAN","ACTIVE",
AR636="Warehouse HUAWEI","SPARE-ISSUE",
AR636="SPARE-HS","SPARE-ISSUE",
AR636="Power Telco","ACTIVE", AR636="no impacts","no impacts"
),"")</f>
        <v>No root cause</v>
      </c>
      <c r="AT636" s="99" t="s">
        <v>5661</v>
      </c>
      <c r="AU636" s="99" t="s">
        <v>1119</v>
      </c>
      <c r="AW636" s="17"/>
      <c r="AX636" s="17" t="s">
        <v>5536</v>
      </c>
      <c r="AY636" s="17"/>
      <c r="AZ636" s="17" t="s">
        <v>5536</v>
      </c>
      <c r="BA636" s="7"/>
      <c r="BC636" s="18"/>
      <c r="BD636" s="18"/>
      <c r="BE636" s="18"/>
      <c r="BF636" s="18"/>
      <c r="BG636" s="18"/>
      <c r="BH636" s="18"/>
      <c r="BI636" s="18"/>
      <c r="BJ636" s="18"/>
      <c r="BK636" s="18"/>
      <c r="BM636" s="18"/>
      <c r="BN636" s="18"/>
      <c r="BO636" s="18"/>
      <c r="BP636" s="9" t="s">
        <v>5661</v>
      </c>
      <c r="BQ636" s="14"/>
      <c r="BR636" s="102" t="s">
        <v>5536</v>
      </c>
      <c r="BS636" s="14"/>
      <c r="BT636" s="14"/>
      <c r="BU636" s="9"/>
      <c r="BV636" s="9"/>
      <c r="BW636" s="9"/>
    </row>
    <row r="637" spans="1:75" x14ac:dyDescent="0.35">
      <c r="A637" s="1" t="s">
        <v>3291</v>
      </c>
      <c r="B637" s="8" t="s">
        <v>3292</v>
      </c>
      <c r="C637" s="3" t="s">
        <v>13</v>
      </c>
      <c r="D637" s="1" t="s">
        <v>11</v>
      </c>
      <c r="E637" s="1" t="s">
        <v>12</v>
      </c>
      <c r="F637" s="3" t="s">
        <v>13</v>
      </c>
      <c r="G637" s="1" t="s">
        <v>63</v>
      </c>
      <c r="H637" s="28" t="s">
        <v>5589</v>
      </c>
      <c r="I637" s="27">
        <v>0</v>
      </c>
      <c r="J637" s="27">
        <v>1.0242507126897296</v>
      </c>
      <c r="K637" s="27">
        <v>0.19021111025502735</v>
      </c>
      <c r="L637" s="27">
        <v>0</v>
      </c>
      <c r="M637" s="27">
        <v>0</v>
      </c>
      <c r="N637" s="27">
        <v>0</v>
      </c>
      <c r="O637" s="27">
        <v>0</v>
      </c>
      <c r="P637" s="27">
        <v>4.3339240311272058E-2</v>
      </c>
      <c r="Q637" s="27">
        <v>0</v>
      </c>
      <c r="R637" s="27">
        <v>0</v>
      </c>
      <c r="S637" s="80">
        <v>0</v>
      </c>
      <c r="T637" s="80">
        <v>0</v>
      </c>
      <c r="U637" s="80">
        <v>0</v>
      </c>
      <c r="V637" s="80">
        <v>0</v>
      </c>
      <c r="W637" s="80">
        <v>0</v>
      </c>
      <c r="X637" s="80">
        <v>0</v>
      </c>
      <c r="Y637" s="80">
        <v>0</v>
      </c>
      <c r="Z637" s="80">
        <v>0</v>
      </c>
      <c r="AA637" s="80">
        <v>0</v>
      </c>
      <c r="AB637" s="80">
        <v>0</v>
      </c>
      <c r="AC637" s="80">
        <v>0</v>
      </c>
      <c r="AD637" s="80">
        <v>0</v>
      </c>
      <c r="AE637" s="80">
        <v>0</v>
      </c>
      <c r="AF637" s="80">
        <v>0.48850279511347389</v>
      </c>
      <c r="AG637" s="80"/>
      <c r="AH637" s="80">
        <v>0.20242813890244354</v>
      </c>
      <c r="AI637" s="80">
        <v>8.9175391586979543E-5</v>
      </c>
      <c r="AJ637" s="80">
        <v>0</v>
      </c>
      <c r="AK637" s="80">
        <v>2.6563100326067369E-4</v>
      </c>
      <c r="AL637" s="80">
        <v>0</v>
      </c>
      <c r="AM637" s="80">
        <v>8.9175391586979543E-5</v>
      </c>
      <c r="AN637" s="41" t="s">
        <v>5558</v>
      </c>
      <c r="AO637" s="41"/>
      <c r="AP637" s="40" t="str" cm="1">
        <f t="array" ref="AP637">IFERROR(_xlfn.IFS(
AR637="MPR ISSUE","PDH",
AR637="BSS Hardware Issue","BSS",
AR637="Sites strategiques, MLL, Pylone, etc.","ENVTECH",
AR637="AKTIVCO DEFAUT GE &amp; POWER Cabinet","AKTIVCO",
AR637="AKTIVCO Coupure ENEO &amp; Baisse de tension","AKTIVCO GRID ONLY",
AR637="Coupure ENEO &amp; Baisse de tension","IHS GRID ONLY",
AR637="Defaut GE &amp; POWER Cabinet","IHS",
AR637="Sharing","Partners",
AR637="Sites strategiques &amp; DataCenter","SST &amp; DC",
AR637="Exclu","Exclu",
AR637="SAT","SAT",
AR637="SPARE-ISSUE","SPARE-ISSUE",
AR637="Fiber CAmtel","TRANS_FO_CAMTEL",
AR637="Fiber AOF","Fiber AOF",
AR637="Projet OCM (HUAWEI)","TRAVAUX-HUAWEI",
AR637="Projet OCM (NOKIA)","TRAVAUX-NOKIA",
AR637="ACCESS-ISSUE","ACCESS-ISSUE",
AR637="Projet OCM (ZTE, NOKIA, autres projets)","TRAVAUX OCM",
AR637="No root CAuse","No root cause",
AR637="ODU HS","PDH",
AR637="IP &amp; VLAN","PDH",
AR637="Warehouse HUAWEI","SPARE-ISSUE",
AR637="SPARE-HS","SPARE-ISSUE",
AR637="Power Telco","BSS",AR637="no impacts","no impacts"
),"")</f>
        <v>No root cause</v>
      </c>
      <c r="AQ637" s="40" t="str" cm="1">
        <f t="array" ref="AQ637">IFERROR(_xlfn.IFS(
AR637="MPR ISSUE","TX ISSUE",
AR637="BSS Hardware Issue","RAN ISSUE",
AR637="Sites strategiques, MLL, Pylone, etc.","ENVTECH",
AR637="AKTIVCO DEFAUT GE &amp; POWER Cabinet","POWER ISSUE",
AR637="AKTIVCO Coupure ENEO &amp; Baisse de tension","POWER ISSUE",
AR637="Coupure ENEO &amp; Baisse de tension","POWER ISSUE",
AR637="Defaut GE &amp; POWER Cabinet","POWER ISSUE",
AR637="Sharing","POWER ISSUE",
AR637="Sites strategiques &amp; DataCenter","POWER ISSUE",
AR637="Exclu","Exclu",
AR637="SAT","TX ISSUE",
AR637="SPARE-ISSUE","SPARE-ISSUE",
AR637="Fiber CAmtel","TX ISSUE",
AR637="Fiber AOF","TX ISSUE",
AR637="Projet OCM (HUAWEI)","TRAVAUX-HUAWEI",
AR637="Projet OCM (NOKIA)","TRAVAUX -NOKIA",
AR637="ACCESS-ISSUE","ACCESS-ISSUE",
AR637="Projet OCM (ZTE, NOKIA, autres projets)","TRAVAUX OCM",
AR637="No root CAuse","No root cause",
AR637="ODU HS","TX ISSUE",
AR637="IP &amp; VLAN","TX ISSUE",
AR637="Warehouse HUAWEI","SPARE-ISSUE",
AR637="SPARE-HS","SPARE-ISSUE",
AR637="Power Telco","RAN ISSUE",AR637="no impacts","no impacts"
),"")</f>
        <v>No root cause</v>
      </c>
      <c r="AR637" s="59" t="s">
        <v>5343</v>
      </c>
      <c r="AS637" s="40" t="str" cm="1">
        <f t="array" ref="AS637">IFERROR(_xlfn.IFS(
AR637="MPR ISSUE","ACTIVE",
AR637="BSS Hardware Issue","ACTIVE",
AR637="Sites strategiques, MLL, Pylone, etc.","PASSIVE",
AR637="AKTIVCO DEFAUT GE &amp; POWER Cabinet","PASSIVE",
AR637="AKTIVCO Coupure ENEO &amp; Baisse de tension","PASSIVE",
AR637="Coupure ENEO &amp; Baisse de tension","PASSIVE",
AR637="Defaut GE &amp; POWER Cabinet","PASSIVE",
AR637="Sharing","PASSIVE",
AR637="Sites strategiques &amp; DataCenter","PASSIVE",
AR637="Exclu","Exclu",
AR637="SAT","ACTIVE",
AR637="SPARE-ISSUE","SPARE-ISSUE",
AR637="Fiber CAmtel","ACTIVE",
AR637="Fiber AOF","ACTIVE",
AR637="Projet OCM (HUAWEI)","PLANNED WORKS",
AR637="Projet OCM (NOKIA)","PLANNED WORKS",
AR637="ACCESS-ISSUE","ACCESS-ISSUE",
AR637="Projet OCM (ZTE, NOKIA, autres projets)","PLANNED WORKS",
AR637="No root CAuse","No root cause",
AR637="ODU HS","ACTIVE",
AR637="IP &amp; VLAN","ACTIVE",
AR637="Warehouse HUAWEI","SPARE-ISSUE",
AR637="SPARE-HS","SPARE-ISSUE",
AR637="Power Telco","ACTIVE", AR637="no impacts","no impacts"
),"")</f>
        <v>No root cause</v>
      </c>
      <c r="AT637" s="99" t="s">
        <v>5661</v>
      </c>
      <c r="AU637" s="99" t="s">
        <v>3292</v>
      </c>
      <c r="AW637" s="17"/>
      <c r="AX637" s="17" t="s">
        <v>5536</v>
      </c>
      <c r="AY637" s="17"/>
      <c r="AZ637" s="17" t="s">
        <v>5536</v>
      </c>
      <c r="BA637" s="7"/>
      <c r="BC637" s="18"/>
      <c r="BD637" s="18"/>
      <c r="BE637" s="18"/>
      <c r="BF637" s="18"/>
      <c r="BG637" s="18"/>
      <c r="BH637" s="18"/>
      <c r="BI637" s="18"/>
      <c r="BJ637" s="18"/>
      <c r="BK637" s="18"/>
      <c r="BM637" s="18"/>
      <c r="BN637" s="18"/>
      <c r="BO637" s="18"/>
      <c r="BP637" s="9" t="s">
        <v>5661</v>
      </c>
      <c r="BQ637" s="14"/>
      <c r="BR637" s="102" t="s">
        <v>5536</v>
      </c>
      <c r="BS637" s="14"/>
      <c r="BT637" s="14"/>
      <c r="BU637" s="9"/>
      <c r="BV637" s="9"/>
      <c r="BW637" s="9"/>
    </row>
    <row r="638" spans="1:75" x14ac:dyDescent="0.35">
      <c r="A638" s="1" t="s">
        <v>1504</v>
      </c>
      <c r="B638" s="8" t="s">
        <v>1505</v>
      </c>
      <c r="C638" s="3" t="s">
        <v>90</v>
      </c>
      <c r="D638" s="1" t="s">
        <v>11</v>
      </c>
      <c r="E638" s="1" t="s">
        <v>154</v>
      </c>
      <c r="F638" s="3" t="s">
        <v>90</v>
      </c>
      <c r="G638" s="1" t="s">
        <v>1504</v>
      </c>
      <c r="H638" s="29" t="s">
        <v>5588</v>
      </c>
      <c r="I638" s="27">
        <v>0</v>
      </c>
      <c r="J638" s="27">
        <v>8.9175391587001892E-5</v>
      </c>
      <c r="K638" s="27">
        <v>0</v>
      </c>
      <c r="L638" s="27">
        <v>5.3505234952351672E-5</v>
      </c>
      <c r="M638" s="27">
        <v>5.3505234952120087E-5</v>
      </c>
      <c r="N638" s="27">
        <v>8.9175391587001892E-5</v>
      </c>
      <c r="O638" s="27">
        <v>9.0146338777817442E-2</v>
      </c>
      <c r="P638" s="27">
        <v>5.3505234952235873E-5</v>
      </c>
      <c r="Q638" s="27">
        <v>0.14072980153912296</v>
      </c>
      <c r="R638" s="27">
        <v>7.1340313269589948E-5</v>
      </c>
      <c r="S638" s="80">
        <v>5.3505234952062184E-5</v>
      </c>
      <c r="T638" s="80">
        <v>0.18597905223815153</v>
      </c>
      <c r="U638" s="80">
        <v>3.5670156634823915E-5</v>
      </c>
      <c r="V638" s="80">
        <v>5.3505234952120087E-5</v>
      </c>
      <c r="W638" s="80">
        <v>0.18597905223815148</v>
      </c>
      <c r="X638" s="80">
        <v>5.3505234952293776E-5</v>
      </c>
      <c r="Y638" s="80">
        <v>4.552612752935965</v>
      </c>
      <c r="Z638" s="80">
        <v>5.3505234952235873E-5</v>
      </c>
      <c r="AA638" s="80">
        <v>7.1340313269532038E-5</v>
      </c>
      <c r="AB638" s="80">
        <v>8.9175391587001892E-5</v>
      </c>
      <c r="AC638" s="80">
        <v>7.1340313269474141E-5</v>
      </c>
      <c r="AD638" s="80">
        <v>7.1340313269474141E-5</v>
      </c>
      <c r="AE638" s="80">
        <v>2.3595738181455812</v>
      </c>
      <c r="AF638" s="80">
        <v>3.5670156634766019E-5</v>
      </c>
      <c r="AG638" s="80"/>
      <c r="AH638" s="80">
        <v>14.479504389079569</v>
      </c>
      <c r="AI638" s="80">
        <v>7.1340313269532038E-5</v>
      </c>
      <c r="AJ638" s="80">
        <v>0</v>
      </c>
      <c r="AK638" s="80">
        <v>0</v>
      </c>
      <c r="AL638" s="80">
        <v>1.3680130103499444E-4</v>
      </c>
      <c r="AM638" s="80">
        <v>7.1340313269532038E-5</v>
      </c>
      <c r="AN638" s="41" t="s">
        <v>5558</v>
      </c>
      <c r="AO638" s="41"/>
      <c r="AP638" s="40" t="str" cm="1">
        <f t="array" ref="AP638">IFERROR(_xlfn.IFS(
AR638="MPR ISSUE","PDH",
AR638="BSS Hardware Issue","BSS",
AR638="Sites strategiques, MLL, Pylone, etc.","ENVTECH",
AR638="AKTIVCO DEFAUT GE &amp; POWER Cabinet","AKTIVCO",
AR638="AKTIVCO Coupure ENEO &amp; Baisse de tension","AKTIVCO GRID ONLY",
AR638="Coupure ENEO &amp; Baisse de tension","IHS GRID ONLY",
AR638="Defaut GE &amp; POWER Cabinet","IHS",
AR638="Sharing","Partners",
AR638="Sites strategiques &amp; DataCenter","SST &amp; DC",
AR638="Exclu","Exclu",
AR638="SAT","SAT",
AR638="SPARE-ISSUE","SPARE-ISSUE",
AR638="Fiber CAmtel","TRANS_FO_CAMTEL",
AR638="Fiber AOF","Fiber AOF",
AR638="Projet OCM (HUAWEI)","TRAVAUX-HUAWEI",
AR638="Projet OCM (NOKIA)","TRAVAUX-NOKIA",
AR638="ACCESS-ISSUE","ACCESS-ISSUE",
AR638="Projet OCM (ZTE, NOKIA, autres projets)","TRAVAUX OCM",
AR638="No root CAuse","No root cause",
AR638="ODU HS","PDH",
AR638="IP &amp; VLAN","PDH",
AR638="Warehouse HUAWEI","SPARE-ISSUE",
AR638="SPARE-HS","SPARE-ISSUE",
AR638="Power Telco","BSS",AR638="no impacts","no impacts"
),"")</f>
        <v>No root cause</v>
      </c>
      <c r="AQ638" s="40" t="str" cm="1">
        <f t="array" ref="AQ638">IFERROR(_xlfn.IFS(
AR638="MPR ISSUE","TX ISSUE",
AR638="BSS Hardware Issue","RAN ISSUE",
AR638="Sites strategiques, MLL, Pylone, etc.","ENVTECH",
AR638="AKTIVCO DEFAUT GE &amp; POWER Cabinet","POWER ISSUE",
AR638="AKTIVCO Coupure ENEO &amp; Baisse de tension","POWER ISSUE",
AR638="Coupure ENEO &amp; Baisse de tension","POWER ISSUE",
AR638="Defaut GE &amp; POWER Cabinet","POWER ISSUE",
AR638="Sharing","POWER ISSUE",
AR638="Sites strategiques &amp; DataCenter","POWER ISSUE",
AR638="Exclu","Exclu",
AR638="SAT","TX ISSUE",
AR638="SPARE-ISSUE","SPARE-ISSUE",
AR638="Fiber CAmtel","TX ISSUE",
AR638="Fiber AOF","TX ISSUE",
AR638="Projet OCM (HUAWEI)","TRAVAUX-HUAWEI",
AR638="Projet OCM (NOKIA)","TRAVAUX -NOKIA",
AR638="ACCESS-ISSUE","ACCESS-ISSUE",
AR638="Projet OCM (ZTE, NOKIA, autres projets)","TRAVAUX OCM",
AR638="No root CAuse","No root cause",
AR638="ODU HS","TX ISSUE",
AR638="IP &amp; VLAN","TX ISSUE",
AR638="Warehouse HUAWEI","SPARE-ISSUE",
AR638="SPARE-HS","SPARE-ISSUE",
AR638="Power Telco","RAN ISSUE",AR638="no impacts","no impacts"
),"")</f>
        <v>No root cause</v>
      </c>
      <c r="AR638" s="59" t="s">
        <v>5343</v>
      </c>
      <c r="AS638" s="40" t="str" cm="1">
        <f t="array" ref="AS638">IFERROR(_xlfn.IFS(
AR638="MPR ISSUE","ACTIVE",
AR638="BSS Hardware Issue","ACTIVE",
AR638="Sites strategiques, MLL, Pylone, etc.","PASSIVE",
AR638="AKTIVCO DEFAUT GE &amp; POWER Cabinet","PASSIVE",
AR638="AKTIVCO Coupure ENEO &amp; Baisse de tension","PASSIVE",
AR638="Coupure ENEO &amp; Baisse de tension","PASSIVE",
AR638="Defaut GE &amp; POWER Cabinet","PASSIVE",
AR638="Sharing","PASSIVE",
AR638="Sites strategiques &amp; DataCenter","PASSIVE",
AR638="Exclu","Exclu",
AR638="SAT","ACTIVE",
AR638="SPARE-ISSUE","SPARE-ISSUE",
AR638="Fiber CAmtel","ACTIVE",
AR638="Fiber AOF","ACTIVE",
AR638="Projet OCM (HUAWEI)","PLANNED WORKS",
AR638="Projet OCM (NOKIA)","PLANNED WORKS",
AR638="ACCESS-ISSUE","ACCESS-ISSUE",
AR638="Projet OCM (ZTE, NOKIA, autres projets)","PLANNED WORKS",
AR638="No root CAuse","No root cause",
AR638="ODU HS","ACTIVE",
AR638="IP &amp; VLAN","ACTIVE",
AR638="Warehouse HUAWEI","SPARE-ISSUE",
AR638="SPARE-HS","SPARE-ISSUE",
AR638="Power Telco","ACTIVE", AR638="no impacts","no impacts"
),"")</f>
        <v>No root cause</v>
      </c>
      <c r="AT638" s="99" t="s">
        <v>5661</v>
      </c>
      <c r="AU638" s="99" t="s">
        <v>1505</v>
      </c>
      <c r="AW638" s="17"/>
      <c r="AX638" s="17" t="s">
        <v>5536</v>
      </c>
      <c r="AY638" s="17"/>
      <c r="AZ638" s="17" t="s">
        <v>5536</v>
      </c>
      <c r="BA638" s="7"/>
      <c r="BC638" s="18"/>
      <c r="BD638" s="18"/>
      <c r="BE638" s="18"/>
      <c r="BF638" s="18"/>
      <c r="BG638" s="18"/>
      <c r="BH638" s="18"/>
      <c r="BI638" s="18"/>
      <c r="BJ638" s="18"/>
      <c r="BK638" s="18"/>
      <c r="BM638" s="18"/>
      <c r="BN638" s="18"/>
      <c r="BO638" s="18"/>
      <c r="BP638" s="9" t="s">
        <v>5661</v>
      </c>
      <c r="BQ638" s="14"/>
      <c r="BR638" s="102" t="s">
        <v>5536</v>
      </c>
      <c r="BS638" s="14"/>
      <c r="BT638" s="14"/>
      <c r="BU638" s="9"/>
      <c r="BV638" s="9"/>
      <c r="BW638" s="9"/>
    </row>
    <row r="639" spans="1:75" x14ac:dyDescent="0.35">
      <c r="A639" s="7" t="s">
        <v>2788</v>
      </c>
      <c r="B639" s="6" t="s">
        <v>2789</v>
      </c>
      <c r="C639" s="3" t="s">
        <v>37</v>
      </c>
      <c r="D639" s="7" t="s">
        <v>11</v>
      </c>
      <c r="E639" s="7" t="s">
        <v>12</v>
      </c>
      <c r="F639" s="3" t="s">
        <v>37</v>
      </c>
      <c r="G639" s="18"/>
      <c r="H639" s="29" t="s">
        <v>5588</v>
      </c>
      <c r="I639" s="27">
        <v>3.0028888666653181E-2</v>
      </c>
      <c r="J639" s="27">
        <v>0.71317429525109188</v>
      </c>
      <c r="K639" s="27">
        <v>3.1391104528937732</v>
      </c>
      <c r="L639" s="27">
        <v>7.2490029678977899E-2</v>
      </c>
      <c r="M639" s="27">
        <v>0.22375489310628435</v>
      </c>
      <c r="N639" s="27">
        <v>1.7835078317411958E-5</v>
      </c>
      <c r="O639" s="27">
        <v>5.3505234952120087E-5</v>
      </c>
      <c r="P639" s="27">
        <v>0.15326658433751628</v>
      </c>
      <c r="Q639" s="27">
        <v>4.0678448915496022</v>
      </c>
      <c r="R639" s="27">
        <v>8.9175391587117684E-5</v>
      </c>
      <c r="S639" s="80">
        <v>1.0701046990435595E-4</v>
      </c>
      <c r="T639" s="80">
        <v>5.7859490972596754</v>
      </c>
      <c r="U639" s="80">
        <v>4.0182957206159458E-5</v>
      </c>
      <c r="V639" s="80">
        <v>0.78388736220618549</v>
      </c>
      <c r="W639" s="80">
        <v>5.7859490972596754</v>
      </c>
      <c r="X639" s="80">
        <v>6.087112229727204E-2</v>
      </c>
      <c r="Y639" s="80">
        <v>3.5670156634708122E-5</v>
      </c>
      <c r="Z639" s="80">
        <v>1.7835078317411958E-5</v>
      </c>
      <c r="AA639" s="80">
        <v>5.0027394680295517E-2</v>
      </c>
      <c r="AB639" s="80">
        <v>0.16387219162338032</v>
      </c>
      <c r="AC639" s="80">
        <v>0.61004978336537108</v>
      </c>
      <c r="AD639" s="80">
        <v>0.61004978336537108</v>
      </c>
      <c r="AE639" s="80">
        <v>1.7835078317296165E-5</v>
      </c>
      <c r="AF639" s="80">
        <v>4.0342947153949697E-2</v>
      </c>
      <c r="AG639" s="80"/>
      <c r="AH639" s="80">
        <v>0.13324587010926445</v>
      </c>
      <c r="AI639" s="80">
        <v>5.8019893322893382E-5</v>
      </c>
      <c r="AJ639" s="80">
        <v>0</v>
      </c>
      <c r="AK639" s="80">
        <v>0</v>
      </c>
      <c r="AL639" s="80">
        <v>1.1125822874502589E-4</v>
      </c>
      <c r="AM639" s="80">
        <v>5.8019893322893382E-5</v>
      </c>
      <c r="AN639" s="41" t="s">
        <v>5558</v>
      </c>
      <c r="AO639" s="41"/>
      <c r="AP639" s="40" t="str" cm="1">
        <f t="array" ref="AP639">IFERROR(_xlfn.IFS(
AR639="MPR ISSUE","PDH",
AR639="BSS Hardware Issue","BSS",
AR639="Sites strategiques, MLL, Pylone, etc.","ENVTECH",
AR639="AKTIVCO DEFAUT GE &amp; POWER Cabinet","AKTIVCO",
AR639="AKTIVCO Coupure ENEO &amp; Baisse de tension","AKTIVCO GRID ONLY",
AR639="Coupure ENEO &amp; Baisse de tension","IHS GRID ONLY",
AR639="Defaut GE &amp; POWER Cabinet","IHS",
AR639="Sharing","Partners",
AR639="Sites strategiques &amp; DataCenter","SST &amp; DC",
AR639="Exclu","Exclu",
AR639="SAT","SAT",
AR639="SPARE-ISSUE","SPARE-ISSUE",
AR639="Fiber CAmtel","TRANS_FO_CAMTEL",
AR639="Fiber AOF","Fiber AOF",
AR639="Projet OCM (HUAWEI)","TRAVAUX-HUAWEI",
AR639="Projet OCM (NOKIA)","TRAVAUX-NOKIA",
AR639="ACCESS-ISSUE","ACCESS-ISSUE",
AR639="Projet OCM (ZTE, NOKIA, autres projets)","TRAVAUX OCM",
AR639="No root CAuse","No root cause",
AR639="ODU HS","PDH",
AR639="IP &amp; VLAN","PDH",
AR639="Warehouse HUAWEI","SPARE-ISSUE",
AR639="SPARE-HS","SPARE-ISSUE",
AR639="Power Telco","BSS",AR639="no impacts","no impacts"
),"")</f>
        <v>No root cause</v>
      </c>
      <c r="AQ639" s="40" t="str" cm="1">
        <f t="array" ref="AQ639">IFERROR(_xlfn.IFS(
AR639="MPR ISSUE","TX ISSUE",
AR639="BSS Hardware Issue","RAN ISSUE",
AR639="Sites strategiques, MLL, Pylone, etc.","ENVTECH",
AR639="AKTIVCO DEFAUT GE &amp; POWER Cabinet","POWER ISSUE",
AR639="AKTIVCO Coupure ENEO &amp; Baisse de tension","POWER ISSUE",
AR639="Coupure ENEO &amp; Baisse de tension","POWER ISSUE",
AR639="Defaut GE &amp; POWER Cabinet","POWER ISSUE",
AR639="Sharing","POWER ISSUE",
AR639="Sites strategiques &amp; DataCenter","POWER ISSUE",
AR639="Exclu","Exclu",
AR639="SAT","TX ISSUE",
AR639="SPARE-ISSUE","SPARE-ISSUE",
AR639="Fiber CAmtel","TX ISSUE",
AR639="Fiber AOF","TX ISSUE",
AR639="Projet OCM (HUAWEI)","TRAVAUX-HUAWEI",
AR639="Projet OCM (NOKIA)","TRAVAUX -NOKIA",
AR639="ACCESS-ISSUE","ACCESS-ISSUE",
AR639="Projet OCM (ZTE, NOKIA, autres projets)","TRAVAUX OCM",
AR639="No root CAuse","No root cause",
AR639="ODU HS","TX ISSUE",
AR639="IP &amp; VLAN","TX ISSUE",
AR639="Warehouse HUAWEI","SPARE-ISSUE",
AR639="SPARE-HS","SPARE-ISSUE",
AR639="Power Telco","RAN ISSUE",AR639="no impacts","no impacts"
),"")</f>
        <v>No root cause</v>
      </c>
      <c r="AR639" s="59" t="s">
        <v>5343</v>
      </c>
      <c r="AS639" s="40" t="str" cm="1">
        <f t="array" ref="AS639">IFERROR(_xlfn.IFS(
AR639="MPR ISSUE","ACTIVE",
AR639="BSS Hardware Issue","ACTIVE",
AR639="Sites strategiques, MLL, Pylone, etc.","PASSIVE",
AR639="AKTIVCO DEFAUT GE &amp; POWER Cabinet","PASSIVE",
AR639="AKTIVCO Coupure ENEO &amp; Baisse de tension","PASSIVE",
AR639="Coupure ENEO &amp; Baisse de tension","PASSIVE",
AR639="Defaut GE &amp; POWER Cabinet","PASSIVE",
AR639="Sharing","PASSIVE",
AR639="Sites strategiques &amp; DataCenter","PASSIVE",
AR639="Exclu","Exclu",
AR639="SAT","ACTIVE",
AR639="SPARE-ISSUE","SPARE-ISSUE",
AR639="Fiber CAmtel","ACTIVE",
AR639="Fiber AOF","ACTIVE",
AR639="Projet OCM (HUAWEI)","PLANNED WORKS",
AR639="Projet OCM (NOKIA)","PLANNED WORKS",
AR639="ACCESS-ISSUE","ACCESS-ISSUE",
AR639="Projet OCM (ZTE, NOKIA, autres projets)","PLANNED WORKS",
AR639="No root CAuse","No root cause",
AR639="ODU HS","ACTIVE",
AR639="IP &amp; VLAN","ACTIVE",
AR639="Warehouse HUAWEI","SPARE-ISSUE",
AR639="SPARE-HS","SPARE-ISSUE",
AR639="Power Telco","ACTIVE", AR639="no impacts","no impacts"
),"")</f>
        <v>No root cause</v>
      </c>
      <c r="AT639" s="99" t="s">
        <v>5661</v>
      </c>
      <c r="AU639" s="99" t="s">
        <v>2789</v>
      </c>
      <c r="AW639" s="17"/>
      <c r="AX639" s="17" t="s">
        <v>5536</v>
      </c>
      <c r="AY639" s="17"/>
      <c r="AZ639" s="17" t="s">
        <v>5536</v>
      </c>
      <c r="BA639" s="7"/>
      <c r="BC639" s="18"/>
      <c r="BD639" s="18"/>
      <c r="BE639" s="18"/>
      <c r="BF639" s="18"/>
      <c r="BG639" s="18"/>
      <c r="BH639" s="18"/>
      <c r="BI639" s="18"/>
      <c r="BJ639" s="18"/>
      <c r="BK639" s="18"/>
      <c r="BM639" s="18"/>
      <c r="BN639" s="18"/>
      <c r="BO639" s="18"/>
      <c r="BP639" s="9" t="s">
        <v>5661</v>
      </c>
      <c r="BQ639" s="14"/>
      <c r="BR639" s="102" t="s">
        <v>5536</v>
      </c>
      <c r="BS639" s="14"/>
      <c r="BT639" s="14"/>
      <c r="BU639" s="9"/>
      <c r="BV639" s="9"/>
      <c r="BW639" s="9"/>
    </row>
    <row r="640" spans="1:75" x14ac:dyDescent="0.35">
      <c r="A640" s="1" t="s">
        <v>1171</v>
      </c>
      <c r="B640" s="8" t="s">
        <v>1172</v>
      </c>
      <c r="C640" s="3" t="s">
        <v>102</v>
      </c>
      <c r="D640" s="1" t="s">
        <v>11</v>
      </c>
      <c r="E640" s="1" t="s">
        <v>12</v>
      </c>
      <c r="F640" s="3" t="s">
        <v>102</v>
      </c>
      <c r="G640" s="1" t="s">
        <v>1171</v>
      </c>
      <c r="H640" s="29" t="s">
        <v>5588</v>
      </c>
      <c r="I640" s="27">
        <v>7.1340313269821533E-5</v>
      </c>
      <c r="J640" s="27">
        <v>1.0701046990429807E-4</v>
      </c>
      <c r="K640" s="27">
        <v>7.1340313269589948E-5</v>
      </c>
      <c r="L640" s="27">
        <v>5.3505234952120087E-5</v>
      </c>
      <c r="M640" s="27">
        <v>5.8855758447410077E-3</v>
      </c>
      <c r="N640" s="27">
        <v>8.9175391586886099E-5</v>
      </c>
      <c r="O640" s="27">
        <v>6.2244423327716819E-3</v>
      </c>
      <c r="P640" s="27">
        <v>8.1149606344152192E-3</v>
      </c>
      <c r="Q640" s="27">
        <v>8.9175391586886099E-5</v>
      </c>
      <c r="R640" s="27">
        <v>7.134031326964783E-5</v>
      </c>
      <c r="S640" s="80">
        <v>7.1340313269532038E-5</v>
      </c>
      <c r="T640" s="80">
        <v>7.1340313269821533E-5</v>
      </c>
      <c r="U640" s="80">
        <v>2.5058285035941468E-2</v>
      </c>
      <c r="V640" s="80">
        <v>5.3505234952177976E-5</v>
      </c>
      <c r="W640" s="80">
        <v>7.1340313269705727E-5</v>
      </c>
      <c r="X640" s="80">
        <v>5.3505234952177976E-5</v>
      </c>
      <c r="Y640" s="80">
        <v>3.5670156634823915E-5</v>
      </c>
      <c r="Z640" s="80">
        <v>5.3505234952120087E-5</v>
      </c>
      <c r="AA640" s="80">
        <v>5.3505234952177976E-5</v>
      </c>
      <c r="AB640" s="80">
        <v>5.3505234952120087E-5</v>
      </c>
      <c r="AC640" s="80">
        <v>7.1340313269474141E-5</v>
      </c>
      <c r="AD640" s="80">
        <v>7.1340313269474141E-5</v>
      </c>
      <c r="AE640" s="80">
        <v>7.1340313269705727E-5</v>
      </c>
      <c r="AF640" s="80">
        <v>5.6234001934749735E-2</v>
      </c>
      <c r="AG640" s="80"/>
      <c r="AH640" s="80">
        <v>7.1340313269474141E-5</v>
      </c>
      <c r="AI640" s="80">
        <v>5.3505234952120087E-5</v>
      </c>
      <c r="AJ640" s="80">
        <v>0</v>
      </c>
      <c r="AK640" s="80">
        <v>0</v>
      </c>
      <c r="AL640" s="80">
        <v>1.0260097577619032E-4</v>
      </c>
      <c r="AM640" s="80">
        <v>5.3505234952120087E-5</v>
      </c>
      <c r="AN640" s="41" t="s">
        <v>5558</v>
      </c>
      <c r="AO640" s="41"/>
      <c r="AP640" s="40" t="str" cm="1">
        <f t="array" ref="AP640">IFERROR(_xlfn.IFS(
AR640="MPR ISSUE","PDH",
AR640="BSS Hardware Issue","BSS",
AR640="Sites strategiques, MLL, Pylone, etc.","ENVTECH",
AR640="AKTIVCO DEFAUT GE &amp; POWER Cabinet","AKTIVCO",
AR640="AKTIVCO Coupure ENEO &amp; Baisse de tension","AKTIVCO GRID ONLY",
AR640="Coupure ENEO &amp; Baisse de tension","IHS GRID ONLY",
AR640="Defaut GE &amp; POWER Cabinet","IHS",
AR640="Sharing","Partners",
AR640="Sites strategiques &amp; DataCenter","SST &amp; DC",
AR640="Exclu","Exclu",
AR640="SAT","SAT",
AR640="SPARE-ISSUE","SPARE-ISSUE",
AR640="Fiber CAmtel","TRANS_FO_CAMTEL",
AR640="Fiber AOF","Fiber AOF",
AR640="Projet OCM (HUAWEI)","TRAVAUX-HUAWEI",
AR640="Projet OCM (NOKIA)","TRAVAUX-NOKIA",
AR640="ACCESS-ISSUE","ACCESS-ISSUE",
AR640="Projet OCM (ZTE, NOKIA, autres projets)","TRAVAUX OCM",
AR640="No root CAuse","No root cause",
AR640="ODU HS","PDH",
AR640="IP &amp; VLAN","PDH",
AR640="Warehouse HUAWEI","SPARE-ISSUE",
AR640="SPARE-HS","SPARE-ISSUE",
AR640="Power Telco","BSS",AR640="no impacts","no impacts"
),"")</f>
        <v>No root cause</v>
      </c>
      <c r="AQ640" s="40" t="str" cm="1">
        <f t="array" ref="AQ640">IFERROR(_xlfn.IFS(
AR640="MPR ISSUE","TX ISSUE",
AR640="BSS Hardware Issue","RAN ISSUE",
AR640="Sites strategiques, MLL, Pylone, etc.","ENVTECH",
AR640="AKTIVCO DEFAUT GE &amp; POWER Cabinet","POWER ISSUE",
AR640="AKTIVCO Coupure ENEO &amp; Baisse de tension","POWER ISSUE",
AR640="Coupure ENEO &amp; Baisse de tension","POWER ISSUE",
AR640="Defaut GE &amp; POWER Cabinet","POWER ISSUE",
AR640="Sharing","POWER ISSUE",
AR640="Sites strategiques &amp; DataCenter","POWER ISSUE",
AR640="Exclu","Exclu",
AR640="SAT","TX ISSUE",
AR640="SPARE-ISSUE","SPARE-ISSUE",
AR640="Fiber CAmtel","TX ISSUE",
AR640="Fiber AOF","TX ISSUE",
AR640="Projet OCM (HUAWEI)","TRAVAUX-HUAWEI",
AR640="Projet OCM (NOKIA)","TRAVAUX -NOKIA",
AR640="ACCESS-ISSUE","ACCESS-ISSUE",
AR640="Projet OCM (ZTE, NOKIA, autres projets)","TRAVAUX OCM",
AR640="No root CAuse","No root cause",
AR640="ODU HS","TX ISSUE",
AR640="IP &amp; VLAN","TX ISSUE",
AR640="Warehouse HUAWEI","SPARE-ISSUE",
AR640="SPARE-HS","SPARE-ISSUE",
AR640="Power Telco","RAN ISSUE",AR640="no impacts","no impacts"
),"")</f>
        <v>No root cause</v>
      </c>
      <c r="AR640" s="59" t="s">
        <v>5343</v>
      </c>
      <c r="AS640" s="40" t="str" cm="1">
        <f t="array" ref="AS640">IFERROR(_xlfn.IFS(
AR640="MPR ISSUE","ACTIVE",
AR640="BSS Hardware Issue","ACTIVE",
AR640="Sites strategiques, MLL, Pylone, etc.","PASSIVE",
AR640="AKTIVCO DEFAUT GE &amp; POWER Cabinet","PASSIVE",
AR640="AKTIVCO Coupure ENEO &amp; Baisse de tension","PASSIVE",
AR640="Coupure ENEO &amp; Baisse de tension","PASSIVE",
AR640="Defaut GE &amp; POWER Cabinet","PASSIVE",
AR640="Sharing","PASSIVE",
AR640="Sites strategiques &amp; DataCenter","PASSIVE",
AR640="Exclu","Exclu",
AR640="SAT","ACTIVE",
AR640="SPARE-ISSUE","SPARE-ISSUE",
AR640="Fiber CAmtel","ACTIVE",
AR640="Fiber AOF","ACTIVE",
AR640="Projet OCM (HUAWEI)","PLANNED WORKS",
AR640="Projet OCM (NOKIA)","PLANNED WORKS",
AR640="ACCESS-ISSUE","ACCESS-ISSUE",
AR640="Projet OCM (ZTE, NOKIA, autres projets)","PLANNED WORKS",
AR640="No root CAuse","No root cause",
AR640="ODU HS","ACTIVE",
AR640="IP &amp; VLAN","ACTIVE",
AR640="Warehouse HUAWEI","SPARE-ISSUE",
AR640="SPARE-HS","SPARE-ISSUE",
AR640="Power Telco","ACTIVE", AR640="no impacts","no impacts"
),"")</f>
        <v>No root cause</v>
      </c>
      <c r="AT640" s="99" t="s">
        <v>5661</v>
      </c>
      <c r="AU640" s="99" t="s">
        <v>1172</v>
      </c>
      <c r="AW640" s="17"/>
      <c r="AX640" s="17" t="s">
        <v>5536</v>
      </c>
      <c r="AY640" s="17"/>
      <c r="AZ640" s="17" t="s">
        <v>5536</v>
      </c>
      <c r="BA640" s="7"/>
      <c r="BC640" s="18"/>
      <c r="BD640" s="18"/>
      <c r="BE640" s="18"/>
      <c r="BF640" s="18"/>
      <c r="BG640" s="18"/>
      <c r="BH640" s="18"/>
      <c r="BI640" s="18"/>
      <c r="BJ640" s="18"/>
      <c r="BK640" s="18"/>
      <c r="BM640" s="18"/>
      <c r="BN640" s="18"/>
      <c r="BO640" s="18"/>
      <c r="BP640" s="9" t="s">
        <v>5661</v>
      </c>
      <c r="BQ640" s="14"/>
      <c r="BR640" s="102" t="s">
        <v>5536</v>
      </c>
      <c r="BS640" s="14"/>
      <c r="BT640" s="14"/>
      <c r="BU640" s="9"/>
      <c r="BV640" s="9"/>
      <c r="BW640" s="9"/>
    </row>
    <row r="641" spans="1:75" x14ac:dyDescent="0.35">
      <c r="A641" s="1" t="s">
        <v>1182</v>
      </c>
      <c r="B641" s="8" t="s">
        <v>1183</v>
      </c>
      <c r="C641" s="3" t="s">
        <v>102</v>
      </c>
      <c r="D641" s="1" t="s">
        <v>11</v>
      </c>
      <c r="E641" s="1" t="s">
        <v>12</v>
      </c>
      <c r="F641" s="3" t="s">
        <v>102</v>
      </c>
      <c r="G641" s="1" t="s">
        <v>1182</v>
      </c>
      <c r="H641" s="29" t="s">
        <v>5588</v>
      </c>
      <c r="I641" s="27">
        <v>5.3505234952235873E-5</v>
      </c>
      <c r="J641" s="27">
        <v>1.7835078317469854E-5</v>
      </c>
      <c r="K641" s="27">
        <v>5.3505234952177976E-5</v>
      </c>
      <c r="L641" s="27">
        <v>3.5670156634823915E-5</v>
      </c>
      <c r="M641" s="27">
        <v>2.2554452118800019</v>
      </c>
      <c r="N641" s="27">
        <v>2.2614879306457926E-2</v>
      </c>
      <c r="O641" s="27">
        <v>3.5670156634766019E-5</v>
      </c>
      <c r="P641" s="27">
        <v>0</v>
      </c>
      <c r="Q641" s="27">
        <v>3.5670156634766019E-5</v>
      </c>
      <c r="R641" s="27">
        <v>3.5670156634766019E-5</v>
      </c>
      <c r="S641" s="80">
        <v>0</v>
      </c>
      <c r="T641" s="80">
        <v>1.8548481450092805E-3</v>
      </c>
      <c r="U641" s="80">
        <v>1.7835078317469854E-5</v>
      </c>
      <c r="V641" s="80">
        <v>1.0701046990435595E-4</v>
      </c>
      <c r="W641" s="80">
        <v>1.8548481450092224E-3</v>
      </c>
      <c r="X641" s="80">
        <v>3.5670156634708122E-5</v>
      </c>
      <c r="Y641" s="80">
        <v>3.5670156634823915E-5</v>
      </c>
      <c r="Z641" s="80">
        <v>7.1340313269532038E-5</v>
      </c>
      <c r="AA641" s="80">
        <v>5.3505234952235873E-5</v>
      </c>
      <c r="AB641" s="80">
        <v>0</v>
      </c>
      <c r="AC641" s="80">
        <v>7.9063987978937433E-2</v>
      </c>
      <c r="AD641" s="80">
        <v>7.9063987978937433E-2</v>
      </c>
      <c r="AE641" s="80">
        <v>1.7835078317411958E-5</v>
      </c>
      <c r="AF641" s="80">
        <v>1.7835078317469854E-5</v>
      </c>
      <c r="AG641" s="80"/>
      <c r="AH641" s="80">
        <v>0.46867643338498172</v>
      </c>
      <c r="AI641" s="80">
        <v>3.5670156634708122E-5</v>
      </c>
      <c r="AJ641" s="80">
        <v>0</v>
      </c>
      <c r="AK641" s="80">
        <v>0</v>
      </c>
      <c r="AL641" s="80">
        <v>6.8400650517386197E-5</v>
      </c>
      <c r="AM641" s="80">
        <v>3.5670156634708122E-5</v>
      </c>
      <c r="AN641" s="41" t="s">
        <v>5558</v>
      </c>
      <c r="AO641" s="41"/>
      <c r="AP641" s="40" t="str" cm="1">
        <f t="array" ref="AP641">IFERROR(_xlfn.IFS(
AR641="MPR ISSUE","PDH",
AR641="BSS Hardware Issue","BSS",
AR641="Sites strategiques, MLL, Pylone, etc.","ENVTECH",
AR641="AKTIVCO DEFAUT GE &amp; POWER Cabinet","AKTIVCO",
AR641="AKTIVCO Coupure ENEO &amp; Baisse de tension","AKTIVCO GRID ONLY",
AR641="Coupure ENEO &amp; Baisse de tension","IHS GRID ONLY",
AR641="Defaut GE &amp; POWER Cabinet","IHS",
AR641="Sharing","Partners",
AR641="Sites strategiques &amp; DataCenter","SST &amp; DC",
AR641="Exclu","Exclu",
AR641="SAT","SAT",
AR641="SPARE-ISSUE","SPARE-ISSUE",
AR641="Fiber CAmtel","TRANS_FO_CAMTEL",
AR641="Fiber AOF","Fiber AOF",
AR641="Projet OCM (HUAWEI)","TRAVAUX-HUAWEI",
AR641="Projet OCM (NOKIA)","TRAVAUX-NOKIA",
AR641="ACCESS-ISSUE","ACCESS-ISSUE",
AR641="Projet OCM (ZTE, NOKIA, autres projets)","TRAVAUX OCM",
AR641="No root CAuse","No root cause",
AR641="ODU HS","PDH",
AR641="IP &amp; VLAN","PDH",
AR641="Warehouse HUAWEI","SPARE-ISSUE",
AR641="SPARE-HS","SPARE-ISSUE",
AR641="Power Telco","BSS",AR641="no impacts","no impacts"
),"")</f>
        <v>No root cause</v>
      </c>
      <c r="AQ641" s="40" t="str" cm="1">
        <f t="array" ref="AQ641">IFERROR(_xlfn.IFS(
AR641="MPR ISSUE","TX ISSUE",
AR641="BSS Hardware Issue","RAN ISSUE",
AR641="Sites strategiques, MLL, Pylone, etc.","ENVTECH",
AR641="AKTIVCO DEFAUT GE &amp; POWER Cabinet","POWER ISSUE",
AR641="AKTIVCO Coupure ENEO &amp; Baisse de tension","POWER ISSUE",
AR641="Coupure ENEO &amp; Baisse de tension","POWER ISSUE",
AR641="Defaut GE &amp; POWER Cabinet","POWER ISSUE",
AR641="Sharing","POWER ISSUE",
AR641="Sites strategiques &amp; DataCenter","POWER ISSUE",
AR641="Exclu","Exclu",
AR641="SAT","TX ISSUE",
AR641="SPARE-ISSUE","SPARE-ISSUE",
AR641="Fiber CAmtel","TX ISSUE",
AR641="Fiber AOF","TX ISSUE",
AR641="Projet OCM (HUAWEI)","TRAVAUX-HUAWEI",
AR641="Projet OCM (NOKIA)","TRAVAUX -NOKIA",
AR641="ACCESS-ISSUE","ACCESS-ISSUE",
AR641="Projet OCM (ZTE, NOKIA, autres projets)","TRAVAUX OCM",
AR641="No root CAuse","No root cause",
AR641="ODU HS","TX ISSUE",
AR641="IP &amp; VLAN","TX ISSUE",
AR641="Warehouse HUAWEI","SPARE-ISSUE",
AR641="SPARE-HS","SPARE-ISSUE",
AR641="Power Telco","RAN ISSUE",AR641="no impacts","no impacts"
),"")</f>
        <v>No root cause</v>
      </c>
      <c r="AR641" s="59" t="s">
        <v>5343</v>
      </c>
      <c r="AS641" s="40" t="str" cm="1">
        <f t="array" ref="AS641">IFERROR(_xlfn.IFS(
AR641="MPR ISSUE","ACTIVE",
AR641="BSS Hardware Issue","ACTIVE",
AR641="Sites strategiques, MLL, Pylone, etc.","PASSIVE",
AR641="AKTIVCO DEFAUT GE &amp; POWER Cabinet","PASSIVE",
AR641="AKTIVCO Coupure ENEO &amp; Baisse de tension","PASSIVE",
AR641="Coupure ENEO &amp; Baisse de tension","PASSIVE",
AR641="Defaut GE &amp; POWER Cabinet","PASSIVE",
AR641="Sharing","PASSIVE",
AR641="Sites strategiques &amp; DataCenter","PASSIVE",
AR641="Exclu","Exclu",
AR641="SAT","ACTIVE",
AR641="SPARE-ISSUE","SPARE-ISSUE",
AR641="Fiber CAmtel","ACTIVE",
AR641="Fiber AOF","ACTIVE",
AR641="Projet OCM (HUAWEI)","PLANNED WORKS",
AR641="Projet OCM (NOKIA)","PLANNED WORKS",
AR641="ACCESS-ISSUE","ACCESS-ISSUE",
AR641="Projet OCM (ZTE, NOKIA, autres projets)","PLANNED WORKS",
AR641="No root CAuse","No root cause",
AR641="ODU HS","ACTIVE",
AR641="IP &amp; VLAN","ACTIVE",
AR641="Warehouse HUAWEI","SPARE-ISSUE",
AR641="SPARE-HS","SPARE-ISSUE",
AR641="Power Telco","ACTIVE", AR641="no impacts","no impacts"
),"")</f>
        <v>No root cause</v>
      </c>
      <c r="AT641" s="99" t="s">
        <v>5661</v>
      </c>
      <c r="AU641" s="99" t="s">
        <v>1183</v>
      </c>
      <c r="AW641" s="17"/>
      <c r="AX641" s="17" t="s">
        <v>5536</v>
      </c>
      <c r="AY641" s="17"/>
      <c r="AZ641" s="17" t="s">
        <v>5536</v>
      </c>
      <c r="BA641" s="7"/>
      <c r="BC641" s="18"/>
      <c r="BD641" s="18"/>
      <c r="BE641" s="18"/>
      <c r="BF641" s="18"/>
      <c r="BG641" s="18"/>
      <c r="BH641" s="18"/>
      <c r="BI641" s="18"/>
      <c r="BJ641" s="18"/>
      <c r="BK641" s="18"/>
      <c r="BM641" s="18"/>
      <c r="BN641" s="18"/>
      <c r="BO641" s="18"/>
      <c r="BP641" s="9" t="s">
        <v>5661</v>
      </c>
      <c r="BQ641" s="14"/>
      <c r="BR641" s="102" t="s">
        <v>5536</v>
      </c>
      <c r="BS641" s="14"/>
      <c r="BT641" s="14"/>
      <c r="BU641" s="9"/>
      <c r="BV641" s="9"/>
      <c r="BW641" s="9"/>
    </row>
    <row r="642" spans="1:75" x14ac:dyDescent="0.35">
      <c r="A642" s="1" t="s">
        <v>1017</v>
      </c>
      <c r="B642" s="8" t="s">
        <v>1018</v>
      </c>
      <c r="C642" s="3" t="s">
        <v>102</v>
      </c>
      <c r="D642" s="1" t="s">
        <v>11</v>
      </c>
      <c r="E642" s="1" t="s">
        <v>12</v>
      </c>
      <c r="F642" s="3" t="s">
        <v>102</v>
      </c>
      <c r="G642" s="1" t="s">
        <v>1017</v>
      </c>
      <c r="H642" s="29" t="s">
        <v>5588</v>
      </c>
      <c r="I642" s="27">
        <v>2.0331989281829367E-3</v>
      </c>
      <c r="J642" s="27">
        <v>1.4268062653894828E-4</v>
      </c>
      <c r="K642" s="27">
        <v>5.7464674886348065E-2</v>
      </c>
      <c r="L642" s="27">
        <v>3.5670156635055508E-5</v>
      </c>
      <c r="M642" s="27">
        <v>5.2970182602665302E-3</v>
      </c>
      <c r="N642" s="27">
        <v>1.5159816569787542E-3</v>
      </c>
      <c r="O642" s="27">
        <v>5.0651622421404256E-3</v>
      </c>
      <c r="P642" s="27">
        <v>0.98176755613769229</v>
      </c>
      <c r="Q642" s="27">
        <v>3.0835780306078489</v>
      </c>
      <c r="R642" s="27">
        <v>3.0820085437159181</v>
      </c>
      <c r="S642" s="80">
        <v>2.6968427159042143</v>
      </c>
      <c r="T642" s="80">
        <v>2.2283325200537623</v>
      </c>
      <c r="U642" s="80">
        <v>3.0925134048448637</v>
      </c>
      <c r="V642" s="80">
        <v>3.0819728735592826</v>
      </c>
      <c r="W642" s="80">
        <v>2.2283325200537618</v>
      </c>
      <c r="X642" s="80">
        <v>2.033198928183448E-3</v>
      </c>
      <c r="Y642" s="80">
        <v>1.3733010304394972E-3</v>
      </c>
      <c r="Z642" s="80">
        <v>7.1340313269416245E-5</v>
      </c>
      <c r="AA642" s="80">
        <v>3.2281491754490967E-3</v>
      </c>
      <c r="AB642" s="80">
        <v>8.9175391586943995E-5</v>
      </c>
      <c r="AC642" s="80">
        <v>6.9735156221011584E-3</v>
      </c>
      <c r="AD642" s="80">
        <v>6.9735156221011584E-3</v>
      </c>
      <c r="AE642" s="80">
        <v>1.0344345424089529E-3</v>
      </c>
      <c r="AF642" s="80">
        <v>9.2118179509350001E-2</v>
      </c>
      <c r="AG642" s="80"/>
      <c r="AH642" s="80">
        <v>8.9175391587117684E-5</v>
      </c>
      <c r="AI642" s="80">
        <v>1.7835078317354061E-5</v>
      </c>
      <c r="AJ642" s="80">
        <v>0</v>
      </c>
      <c r="AK642" s="80">
        <v>0</v>
      </c>
      <c r="AL642" s="80">
        <v>3.4200325258693098E-5</v>
      </c>
      <c r="AM642" s="80">
        <v>1.7835078317354061E-5</v>
      </c>
      <c r="AN642" s="41" t="s">
        <v>5558</v>
      </c>
      <c r="AO642" s="41"/>
      <c r="AP642" s="40" t="str" cm="1">
        <f t="array" ref="AP642">IFERROR(_xlfn.IFS(
AR642="MPR ISSUE","PDH",
AR642="BSS Hardware Issue","BSS",
AR642="Sites strategiques, MLL, Pylone, etc.","ENVTECH",
AR642="AKTIVCO DEFAUT GE &amp; POWER Cabinet","AKTIVCO",
AR642="AKTIVCO Coupure ENEO &amp; Baisse de tension","AKTIVCO GRID ONLY",
AR642="Coupure ENEO &amp; Baisse de tension","IHS GRID ONLY",
AR642="Defaut GE &amp; POWER Cabinet","IHS",
AR642="Sharing","Partners",
AR642="Sites strategiques &amp; DataCenter","SST &amp; DC",
AR642="Exclu","Exclu",
AR642="SAT","SAT",
AR642="SPARE-ISSUE","SPARE-ISSUE",
AR642="Fiber CAmtel","TRANS_FO_CAMTEL",
AR642="Fiber AOF","Fiber AOF",
AR642="Projet OCM (HUAWEI)","TRAVAUX-HUAWEI",
AR642="Projet OCM (NOKIA)","TRAVAUX-NOKIA",
AR642="ACCESS-ISSUE","ACCESS-ISSUE",
AR642="Projet OCM (ZTE, NOKIA, autres projets)","TRAVAUX OCM",
AR642="No root CAuse","No root cause",
AR642="ODU HS","PDH",
AR642="IP &amp; VLAN","PDH",
AR642="Warehouse HUAWEI","SPARE-ISSUE",
AR642="SPARE-HS","SPARE-ISSUE",
AR642="Power Telco","BSS",AR642="no impacts","no impacts"
),"")</f>
        <v>No root cause</v>
      </c>
      <c r="AQ642" s="40" t="str" cm="1">
        <f t="array" ref="AQ642">IFERROR(_xlfn.IFS(
AR642="MPR ISSUE","TX ISSUE",
AR642="BSS Hardware Issue","RAN ISSUE",
AR642="Sites strategiques, MLL, Pylone, etc.","ENVTECH",
AR642="AKTIVCO DEFAUT GE &amp; POWER Cabinet","POWER ISSUE",
AR642="AKTIVCO Coupure ENEO &amp; Baisse de tension","POWER ISSUE",
AR642="Coupure ENEO &amp; Baisse de tension","POWER ISSUE",
AR642="Defaut GE &amp; POWER Cabinet","POWER ISSUE",
AR642="Sharing","POWER ISSUE",
AR642="Sites strategiques &amp; DataCenter","POWER ISSUE",
AR642="Exclu","Exclu",
AR642="SAT","TX ISSUE",
AR642="SPARE-ISSUE","SPARE-ISSUE",
AR642="Fiber CAmtel","TX ISSUE",
AR642="Fiber AOF","TX ISSUE",
AR642="Projet OCM (HUAWEI)","TRAVAUX-HUAWEI",
AR642="Projet OCM (NOKIA)","TRAVAUX -NOKIA",
AR642="ACCESS-ISSUE","ACCESS-ISSUE",
AR642="Projet OCM (ZTE, NOKIA, autres projets)","TRAVAUX OCM",
AR642="No root CAuse","No root cause",
AR642="ODU HS","TX ISSUE",
AR642="IP &amp; VLAN","TX ISSUE",
AR642="Warehouse HUAWEI","SPARE-ISSUE",
AR642="SPARE-HS","SPARE-ISSUE",
AR642="Power Telco","RAN ISSUE",AR642="no impacts","no impacts"
),"")</f>
        <v>No root cause</v>
      </c>
      <c r="AR642" s="59" t="s">
        <v>5343</v>
      </c>
      <c r="AS642" s="40" t="str" cm="1">
        <f t="array" ref="AS642">IFERROR(_xlfn.IFS(
AR642="MPR ISSUE","ACTIVE",
AR642="BSS Hardware Issue","ACTIVE",
AR642="Sites strategiques, MLL, Pylone, etc.","PASSIVE",
AR642="AKTIVCO DEFAUT GE &amp; POWER Cabinet","PASSIVE",
AR642="AKTIVCO Coupure ENEO &amp; Baisse de tension","PASSIVE",
AR642="Coupure ENEO &amp; Baisse de tension","PASSIVE",
AR642="Defaut GE &amp; POWER Cabinet","PASSIVE",
AR642="Sharing","PASSIVE",
AR642="Sites strategiques &amp; DataCenter","PASSIVE",
AR642="Exclu","Exclu",
AR642="SAT","ACTIVE",
AR642="SPARE-ISSUE","SPARE-ISSUE",
AR642="Fiber CAmtel","ACTIVE",
AR642="Fiber AOF","ACTIVE",
AR642="Projet OCM (HUAWEI)","PLANNED WORKS",
AR642="Projet OCM (NOKIA)","PLANNED WORKS",
AR642="ACCESS-ISSUE","ACCESS-ISSUE",
AR642="Projet OCM (ZTE, NOKIA, autres projets)","PLANNED WORKS",
AR642="No root CAuse","No root cause",
AR642="ODU HS","ACTIVE",
AR642="IP &amp; VLAN","ACTIVE",
AR642="Warehouse HUAWEI","SPARE-ISSUE",
AR642="SPARE-HS","SPARE-ISSUE",
AR642="Power Telco","ACTIVE", AR642="no impacts","no impacts"
),"")</f>
        <v>No root cause</v>
      </c>
      <c r="AT642" s="99" t="s">
        <v>5661</v>
      </c>
      <c r="AU642" s="99" t="s">
        <v>1018</v>
      </c>
      <c r="AW642" s="17"/>
      <c r="AX642" s="17" t="s">
        <v>5536</v>
      </c>
      <c r="AY642" s="17"/>
      <c r="AZ642" s="17" t="s">
        <v>5536</v>
      </c>
      <c r="BA642" s="7"/>
      <c r="BC642" s="18"/>
      <c r="BD642" s="18"/>
      <c r="BE642" s="18"/>
      <c r="BF642" s="18"/>
      <c r="BG642" s="18"/>
      <c r="BH642" s="18"/>
      <c r="BI642" s="18"/>
      <c r="BJ642" s="18"/>
      <c r="BK642" s="18"/>
      <c r="BM642" s="18"/>
      <c r="BN642" s="18"/>
      <c r="BO642" s="18"/>
      <c r="BP642" s="9" t="s">
        <v>5661</v>
      </c>
      <c r="BQ642" s="14"/>
      <c r="BR642" s="102" t="s">
        <v>5536</v>
      </c>
      <c r="BS642" s="14"/>
      <c r="BT642" s="14"/>
      <c r="BU642" s="9"/>
      <c r="BV642" s="9"/>
      <c r="BW642" s="9"/>
    </row>
    <row r="643" spans="1:75" x14ac:dyDescent="0.35">
      <c r="A643" s="1" t="s">
        <v>1202</v>
      </c>
      <c r="B643" s="8" t="s">
        <v>1203</v>
      </c>
      <c r="C643" s="3" t="s">
        <v>102</v>
      </c>
      <c r="D643" s="1" t="s">
        <v>11</v>
      </c>
      <c r="E643" s="1" t="s">
        <v>12</v>
      </c>
      <c r="F643" s="3" t="s">
        <v>102</v>
      </c>
      <c r="G643" s="1" t="s">
        <v>1204</v>
      </c>
      <c r="H643" s="29" t="s">
        <v>5588</v>
      </c>
      <c r="I643" s="27">
        <v>1.7835078317411958E-5</v>
      </c>
      <c r="J643" s="27">
        <v>7.134031326964783E-5</v>
      </c>
      <c r="K643" s="27">
        <v>5.3505234952293776E-5</v>
      </c>
      <c r="L643" s="27">
        <v>5.3505234952293776E-5</v>
      </c>
      <c r="M643" s="27">
        <v>7.134031326964783E-5</v>
      </c>
      <c r="N643" s="27">
        <v>5.3505234952293776E-5</v>
      </c>
      <c r="O643" s="27">
        <v>1.7835078317411958E-5</v>
      </c>
      <c r="P643" s="27">
        <v>7.134031326964783E-5</v>
      </c>
      <c r="Q643" s="27">
        <v>0</v>
      </c>
      <c r="R643" s="27">
        <v>1.7835078317411958E-5</v>
      </c>
      <c r="S643" s="80">
        <v>5.3505234952351672E-5</v>
      </c>
      <c r="T643" s="80">
        <v>0</v>
      </c>
      <c r="U643" s="80">
        <v>5.3505234952293776E-5</v>
      </c>
      <c r="V643" s="80">
        <v>3.5670156634823915E-5</v>
      </c>
      <c r="W643" s="80">
        <v>0</v>
      </c>
      <c r="X643" s="80">
        <v>0</v>
      </c>
      <c r="Y643" s="80">
        <v>3.5670156634823915E-5</v>
      </c>
      <c r="Z643" s="80">
        <v>3.5670156634881818E-5</v>
      </c>
      <c r="AA643" s="80">
        <v>0</v>
      </c>
      <c r="AB643" s="80">
        <v>0</v>
      </c>
      <c r="AC643" s="80">
        <v>1.7835078317411958E-5</v>
      </c>
      <c r="AD643" s="80">
        <v>1.7835078317411958E-5</v>
      </c>
      <c r="AE643" s="80">
        <v>3.5670156634823915E-5</v>
      </c>
      <c r="AF643" s="80">
        <v>5.5877300368401696E-2</v>
      </c>
      <c r="AG643" s="80"/>
      <c r="AH643" s="80">
        <v>0</v>
      </c>
      <c r="AI643" s="80">
        <v>1.7835078317354061E-5</v>
      </c>
      <c r="AJ643" s="80">
        <v>0</v>
      </c>
      <c r="AK643" s="80">
        <v>0</v>
      </c>
      <c r="AL643" s="80">
        <v>3.4200325258693098E-5</v>
      </c>
      <c r="AM643" s="80">
        <v>1.7835078317354061E-5</v>
      </c>
      <c r="AN643" s="41" t="s">
        <v>5558</v>
      </c>
      <c r="AO643" s="41"/>
      <c r="AP643" s="40" t="str" cm="1">
        <f t="array" ref="AP643">IFERROR(_xlfn.IFS(
AR643="MPR ISSUE","PDH",
AR643="BSS Hardware Issue","BSS",
AR643="Sites strategiques, MLL, Pylone, etc.","ENVTECH",
AR643="AKTIVCO DEFAUT GE &amp; POWER Cabinet","AKTIVCO",
AR643="AKTIVCO Coupure ENEO &amp; Baisse de tension","AKTIVCO GRID ONLY",
AR643="Coupure ENEO &amp; Baisse de tension","IHS GRID ONLY",
AR643="Defaut GE &amp; POWER Cabinet","IHS",
AR643="Sharing","Partners",
AR643="Sites strategiques &amp; DataCenter","SST &amp; DC",
AR643="Exclu","Exclu",
AR643="SAT","SAT",
AR643="SPARE-ISSUE","SPARE-ISSUE",
AR643="Fiber CAmtel","TRANS_FO_CAMTEL",
AR643="Fiber AOF","Fiber AOF",
AR643="Projet OCM (HUAWEI)","TRAVAUX-HUAWEI",
AR643="Projet OCM (NOKIA)","TRAVAUX-NOKIA",
AR643="ACCESS-ISSUE","ACCESS-ISSUE",
AR643="Projet OCM (ZTE, NOKIA, autres projets)","TRAVAUX OCM",
AR643="No root CAuse","No root cause",
AR643="ODU HS","PDH",
AR643="IP &amp; VLAN","PDH",
AR643="Warehouse HUAWEI","SPARE-ISSUE",
AR643="SPARE-HS","SPARE-ISSUE",
AR643="Power Telco","BSS",AR643="no impacts","no impacts"
),"")</f>
        <v>No root cause</v>
      </c>
      <c r="AQ643" s="40" t="str" cm="1">
        <f t="array" ref="AQ643">IFERROR(_xlfn.IFS(
AR643="MPR ISSUE","TX ISSUE",
AR643="BSS Hardware Issue","RAN ISSUE",
AR643="Sites strategiques, MLL, Pylone, etc.","ENVTECH",
AR643="AKTIVCO DEFAUT GE &amp; POWER Cabinet","POWER ISSUE",
AR643="AKTIVCO Coupure ENEO &amp; Baisse de tension","POWER ISSUE",
AR643="Coupure ENEO &amp; Baisse de tension","POWER ISSUE",
AR643="Defaut GE &amp; POWER Cabinet","POWER ISSUE",
AR643="Sharing","POWER ISSUE",
AR643="Sites strategiques &amp; DataCenter","POWER ISSUE",
AR643="Exclu","Exclu",
AR643="SAT","TX ISSUE",
AR643="SPARE-ISSUE","SPARE-ISSUE",
AR643="Fiber CAmtel","TX ISSUE",
AR643="Fiber AOF","TX ISSUE",
AR643="Projet OCM (HUAWEI)","TRAVAUX-HUAWEI",
AR643="Projet OCM (NOKIA)","TRAVAUX -NOKIA",
AR643="ACCESS-ISSUE","ACCESS-ISSUE",
AR643="Projet OCM (ZTE, NOKIA, autres projets)","TRAVAUX OCM",
AR643="No root CAuse","No root cause",
AR643="ODU HS","TX ISSUE",
AR643="IP &amp; VLAN","TX ISSUE",
AR643="Warehouse HUAWEI","SPARE-ISSUE",
AR643="SPARE-HS","SPARE-ISSUE",
AR643="Power Telco","RAN ISSUE",AR643="no impacts","no impacts"
),"")</f>
        <v>No root cause</v>
      </c>
      <c r="AR643" s="59" t="s">
        <v>5343</v>
      </c>
      <c r="AS643" s="40" t="str" cm="1">
        <f t="array" ref="AS643">IFERROR(_xlfn.IFS(
AR643="MPR ISSUE","ACTIVE",
AR643="BSS Hardware Issue","ACTIVE",
AR643="Sites strategiques, MLL, Pylone, etc.","PASSIVE",
AR643="AKTIVCO DEFAUT GE &amp; POWER Cabinet","PASSIVE",
AR643="AKTIVCO Coupure ENEO &amp; Baisse de tension","PASSIVE",
AR643="Coupure ENEO &amp; Baisse de tension","PASSIVE",
AR643="Defaut GE &amp; POWER Cabinet","PASSIVE",
AR643="Sharing","PASSIVE",
AR643="Sites strategiques &amp; DataCenter","PASSIVE",
AR643="Exclu","Exclu",
AR643="SAT","ACTIVE",
AR643="SPARE-ISSUE","SPARE-ISSUE",
AR643="Fiber CAmtel","ACTIVE",
AR643="Fiber AOF","ACTIVE",
AR643="Projet OCM (HUAWEI)","PLANNED WORKS",
AR643="Projet OCM (NOKIA)","PLANNED WORKS",
AR643="ACCESS-ISSUE","ACCESS-ISSUE",
AR643="Projet OCM (ZTE, NOKIA, autres projets)","PLANNED WORKS",
AR643="No root CAuse","No root cause",
AR643="ODU HS","ACTIVE",
AR643="IP &amp; VLAN","ACTIVE",
AR643="Warehouse HUAWEI","SPARE-ISSUE",
AR643="SPARE-HS","SPARE-ISSUE",
AR643="Power Telco","ACTIVE", AR643="no impacts","no impacts"
),"")</f>
        <v>No root cause</v>
      </c>
      <c r="AT643" s="99" t="s">
        <v>5661</v>
      </c>
      <c r="AU643" s="99" t="s">
        <v>1203</v>
      </c>
      <c r="AW643" s="17"/>
      <c r="AX643" s="17" t="s">
        <v>5536</v>
      </c>
      <c r="AY643" s="17"/>
      <c r="AZ643" s="17" t="s">
        <v>5536</v>
      </c>
      <c r="BA643" s="7"/>
      <c r="BC643" s="18"/>
      <c r="BD643" s="18"/>
      <c r="BE643" s="18"/>
      <c r="BF643" s="18"/>
      <c r="BG643" s="18"/>
      <c r="BH643" s="18"/>
      <c r="BI643" s="18"/>
      <c r="BJ643" s="18"/>
      <c r="BK643" s="18"/>
      <c r="BM643" s="18"/>
      <c r="BN643" s="18"/>
      <c r="BO643" s="18"/>
      <c r="BP643" s="9" t="s">
        <v>5661</v>
      </c>
      <c r="BQ643" s="14"/>
      <c r="BR643" s="102" t="s">
        <v>5536</v>
      </c>
      <c r="BS643" s="14"/>
      <c r="BT643" s="14"/>
      <c r="BU643" s="9"/>
      <c r="BV643" s="9"/>
      <c r="BW643" s="9"/>
    </row>
    <row r="644" spans="1:75" x14ac:dyDescent="0.35">
      <c r="A644" s="1" t="s">
        <v>1892</v>
      </c>
      <c r="B644" s="8" t="s">
        <v>1893</v>
      </c>
      <c r="C644" s="3" t="s">
        <v>37</v>
      </c>
      <c r="D644" s="1"/>
      <c r="E644" s="1"/>
      <c r="F644" s="3" t="s">
        <v>226</v>
      </c>
      <c r="G644" s="1" t="s">
        <v>489</v>
      </c>
      <c r="H644" s="30" t="s">
        <v>5587</v>
      </c>
      <c r="I644" s="27">
        <v>0</v>
      </c>
      <c r="J644" s="27">
        <v>0</v>
      </c>
      <c r="K644" s="27">
        <v>2.6057049421715366E-2</v>
      </c>
      <c r="L644" s="27">
        <v>0</v>
      </c>
      <c r="M644" s="27">
        <v>0</v>
      </c>
      <c r="N644" s="27">
        <v>5.7896860465928885E-17</v>
      </c>
      <c r="O644" s="27">
        <v>0</v>
      </c>
      <c r="P644" s="27">
        <v>0</v>
      </c>
      <c r="Q644" s="27">
        <v>0</v>
      </c>
      <c r="R644" s="27">
        <v>0</v>
      </c>
      <c r="S644" s="80">
        <v>0</v>
      </c>
      <c r="T644" s="80">
        <v>0</v>
      </c>
      <c r="U644" s="80">
        <v>0</v>
      </c>
      <c r="V644" s="80">
        <v>0</v>
      </c>
      <c r="W644" s="80">
        <v>0</v>
      </c>
      <c r="X644" s="80">
        <v>0</v>
      </c>
      <c r="Y644" s="80">
        <v>0</v>
      </c>
      <c r="Z644" s="80">
        <v>0</v>
      </c>
      <c r="AA644" s="80">
        <v>0</v>
      </c>
      <c r="AB644" s="80">
        <v>0</v>
      </c>
      <c r="AC644" s="80">
        <v>0</v>
      </c>
      <c r="AD644" s="80">
        <v>0</v>
      </c>
      <c r="AE644" s="80">
        <v>0.7896480925027044</v>
      </c>
      <c r="AF644" s="80">
        <v>8.5608375923500353E-4</v>
      </c>
      <c r="AG644" s="80"/>
      <c r="AH644" s="80">
        <v>0</v>
      </c>
      <c r="AI644" s="80">
        <v>7.2371075582411097E-17</v>
      </c>
      <c r="AJ644" s="80">
        <v>0</v>
      </c>
      <c r="AK644" s="80">
        <v>0</v>
      </c>
      <c r="AL644" s="80">
        <v>1.3877787807814457E-16</v>
      </c>
      <c r="AM644" s="80">
        <v>7.2371075582411097E-17</v>
      </c>
      <c r="AN644" s="41" t="s">
        <v>5558</v>
      </c>
      <c r="AO644" s="41"/>
      <c r="AP644" s="40" t="str" cm="1">
        <f t="array" ref="AP644">IFERROR(_xlfn.IFS(
AR644="MPR ISSUE","PDH",
AR644="BSS Hardware Issue","BSS",
AR644="Sites strategiques, MLL, Pylone, etc.","ENVTECH",
AR644="AKTIVCO DEFAUT GE &amp; POWER Cabinet","AKTIVCO",
AR644="AKTIVCO Coupure ENEO &amp; Baisse de tension","AKTIVCO GRID ONLY",
AR644="Coupure ENEO &amp; Baisse de tension","IHS GRID ONLY",
AR644="Defaut GE &amp; POWER Cabinet","IHS",
AR644="Sharing","Partners",
AR644="Sites strategiques &amp; DataCenter","SST &amp; DC",
AR644="Exclu","Exclu",
AR644="SAT","SAT",
AR644="SPARE-ISSUE","SPARE-ISSUE",
AR644="Fiber CAmtel","TRANS_FO_CAMTEL",
AR644="Fiber AOF","Fiber AOF",
AR644="Projet OCM (HUAWEI)","TRAVAUX-HUAWEI",
AR644="Projet OCM (NOKIA)","TRAVAUX-NOKIA",
AR644="ACCESS-ISSUE","ACCESS-ISSUE",
AR644="Projet OCM (ZTE, NOKIA, autres projets)","TRAVAUX OCM",
AR644="No root CAuse","No root cause",
AR644="ODU HS","PDH",
AR644="IP &amp; VLAN","PDH",
AR644="Warehouse HUAWEI","SPARE-ISSUE",
AR644="SPARE-HS","SPARE-ISSUE",
AR644="Power Telco","BSS",AR644="no impacts","no impacts"
),"")</f>
        <v>No root cause</v>
      </c>
      <c r="AQ644" s="40" t="str" cm="1">
        <f t="array" ref="AQ644">IFERROR(_xlfn.IFS(
AR644="MPR ISSUE","TX ISSUE",
AR644="BSS Hardware Issue","RAN ISSUE",
AR644="Sites strategiques, MLL, Pylone, etc.","ENVTECH",
AR644="AKTIVCO DEFAUT GE &amp; POWER Cabinet","POWER ISSUE",
AR644="AKTIVCO Coupure ENEO &amp; Baisse de tension","POWER ISSUE",
AR644="Coupure ENEO &amp; Baisse de tension","POWER ISSUE",
AR644="Defaut GE &amp; POWER Cabinet","POWER ISSUE",
AR644="Sharing","POWER ISSUE",
AR644="Sites strategiques &amp; DataCenter","POWER ISSUE",
AR644="Exclu","Exclu",
AR644="SAT","TX ISSUE",
AR644="SPARE-ISSUE","SPARE-ISSUE",
AR644="Fiber CAmtel","TX ISSUE",
AR644="Fiber AOF","TX ISSUE",
AR644="Projet OCM (HUAWEI)","TRAVAUX-HUAWEI",
AR644="Projet OCM (NOKIA)","TRAVAUX -NOKIA",
AR644="ACCESS-ISSUE","ACCESS-ISSUE",
AR644="Projet OCM (ZTE, NOKIA, autres projets)","TRAVAUX OCM",
AR644="No root CAuse","No root cause",
AR644="ODU HS","TX ISSUE",
AR644="IP &amp; VLAN","TX ISSUE",
AR644="Warehouse HUAWEI","SPARE-ISSUE",
AR644="SPARE-HS","SPARE-ISSUE",
AR644="Power Telco","RAN ISSUE",AR644="no impacts","no impacts"
),"")</f>
        <v>No root cause</v>
      </c>
      <c r="AR644" s="59" t="s">
        <v>5343</v>
      </c>
      <c r="AS644" s="40" t="str" cm="1">
        <f t="array" ref="AS644">IFERROR(_xlfn.IFS(
AR644="MPR ISSUE","ACTIVE",
AR644="BSS Hardware Issue","ACTIVE",
AR644="Sites strategiques, MLL, Pylone, etc.","PASSIVE",
AR644="AKTIVCO DEFAUT GE &amp; POWER Cabinet","PASSIVE",
AR644="AKTIVCO Coupure ENEO &amp; Baisse de tension","PASSIVE",
AR644="Coupure ENEO &amp; Baisse de tension","PASSIVE",
AR644="Defaut GE &amp; POWER Cabinet","PASSIVE",
AR644="Sharing","PASSIVE",
AR644="Sites strategiques &amp; DataCenter","PASSIVE",
AR644="Exclu","Exclu",
AR644="SAT","ACTIVE",
AR644="SPARE-ISSUE","SPARE-ISSUE",
AR644="Fiber CAmtel","ACTIVE",
AR644="Fiber AOF","ACTIVE",
AR644="Projet OCM (HUAWEI)","PLANNED WORKS",
AR644="Projet OCM (NOKIA)","PLANNED WORKS",
AR644="ACCESS-ISSUE","ACCESS-ISSUE",
AR644="Projet OCM (ZTE, NOKIA, autres projets)","PLANNED WORKS",
AR644="No root CAuse","No root cause",
AR644="ODU HS","ACTIVE",
AR644="IP &amp; VLAN","ACTIVE",
AR644="Warehouse HUAWEI","SPARE-ISSUE",
AR644="SPARE-HS","SPARE-ISSUE",
AR644="Power Telco","ACTIVE", AR644="no impacts","no impacts"
),"")</f>
        <v>No root cause</v>
      </c>
      <c r="AT644" s="99" t="s">
        <v>5661</v>
      </c>
      <c r="AU644" s="99" t="s">
        <v>1893</v>
      </c>
      <c r="AW644" s="17"/>
      <c r="AX644" s="17" t="s">
        <v>5536</v>
      </c>
      <c r="AY644" s="17"/>
      <c r="AZ644" s="17" t="s">
        <v>5536</v>
      </c>
      <c r="BA644" s="7"/>
      <c r="BC644" s="18"/>
      <c r="BD644" s="18"/>
      <c r="BE644" s="18"/>
      <c r="BF644" s="18"/>
      <c r="BG644" s="18"/>
      <c r="BH644" s="18"/>
      <c r="BI644" s="18"/>
      <c r="BJ644" s="18"/>
      <c r="BK644" s="18"/>
      <c r="BM644" s="18"/>
      <c r="BN644" s="18"/>
      <c r="BO644" s="18"/>
      <c r="BP644" s="9" t="s">
        <v>5661</v>
      </c>
      <c r="BQ644" s="14"/>
      <c r="BR644" s="102" t="s">
        <v>5536</v>
      </c>
      <c r="BS644" s="14"/>
      <c r="BT644" s="14"/>
      <c r="BU644" s="9"/>
      <c r="BV644" s="9"/>
      <c r="BW644" s="9"/>
    </row>
    <row r="645" spans="1:75" x14ac:dyDescent="0.35">
      <c r="A645" s="1" t="s">
        <v>1213</v>
      </c>
      <c r="B645" s="8" t="s">
        <v>1214</v>
      </c>
      <c r="C645" s="3" t="s">
        <v>37</v>
      </c>
      <c r="D645" s="1" t="s">
        <v>11</v>
      </c>
      <c r="E645" s="1" t="s">
        <v>12</v>
      </c>
      <c r="F645" s="3" t="s">
        <v>69</v>
      </c>
      <c r="G645" s="1" t="s">
        <v>1215</v>
      </c>
      <c r="H645" s="30" t="s">
        <v>5587</v>
      </c>
      <c r="I645" s="27">
        <v>8.6845290698893322E-17</v>
      </c>
      <c r="J645" s="27">
        <v>0</v>
      </c>
      <c r="K645" s="27">
        <v>0</v>
      </c>
      <c r="L645" s="27">
        <v>0</v>
      </c>
      <c r="M645" s="27">
        <v>0</v>
      </c>
      <c r="N645" s="27">
        <v>0</v>
      </c>
      <c r="O645" s="27">
        <v>0</v>
      </c>
      <c r="P645" s="27">
        <v>0</v>
      </c>
      <c r="Q645" s="27">
        <v>0</v>
      </c>
      <c r="R645" s="27">
        <v>0</v>
      </c>
      <c r="S645" s="80">
        <v>0</v>
      </c>
      <c r="T645" s="80">
        <v>9.5239318214897992E-3</v>
      </c>
      <c r="U645" s="80">
        <v>5.7896860465928885E-17</v>
      </c>
      <c r="V645" s="80">
        <v>0</v>
      </c>
      <c r="W645" s="80">
        <v>9.5239318214897697E-3</v>
      </c>
      <c r="X645" s="80">
        <v>0</v>
      </c>
      <c r="Y645" s="80">
        <v>8.6845290698893322E-17</v>
      </c>
      <c r="Z645" s="80">
        <v>0</v>
      </c>
      <c r="AA645" s="80">
        <v>0</v>
      </c>
      <c r="AB645" s="80">
        <v>0</v>
      </c>
      <c r="AC645" s="80">
        <v>0</v>
      </c>
      <c r="AD645" s="80">
        <v>0</v>
      </c>
      <c r="AE645" s="80">
        <v>0</v>
      </c>
      <c r="AF645" s="80">
        <v>0</v>
      </c>
      <c r="AG645" s="80"/>
      <c r="AH645" s="80">
        <v>0</v>
      </c>
      <c r="AI645" s="80">
        <v>7.2371075582411097E-17</v>
      </c>
      <c r="AJ645" s="80">
        <v>0</v>
      </c>
      <c r="AK645" s="80">
        <v>0</v>
      </c>
      <c r="AL645" s="80">
        <v>1.3877787807814457E-16</v>
      </c>
      <c r="AM645" s="80">
        <v>7.2371075582411097E-17</v>
      </c>
      <c r="AN645" s="41" t="s">
        <v>5558</v>
      </c>
      <c r="AO645" s="41"/>
      <c r="AP645" s="40" t="str" cm="1">
        <f t="array" ref="AP645">IFERROR(_xlfn.IFS(
AR645="MPR ISSUE","PDH",
AR645="BSS Hardware Issue","BSS",
AR645="Sites strategiques, MLL, Pylone, etc.","ENVTECH",
AR645="AKTIVCO DEFAUT GE &amp; POWER Cabinet","AKTIVCO",
AR645="AKTIVCO Coupure ENEO &amp; Baisse de tension","AKTIVCO GRID ONLY",
AR645="Coupure ENEO &amp; Baisse de tension","IHS GRID ONLY",
AR645="Defaut GE &amp; POWER Cabinet","IHS",
AR645="Sharing","Partners",
AR645="Sites strategiques &amp; DataCenter","SST &amp; DC",
AR645="Exclu","Exclu",
AR645="SAT","SAT",
AR645="SPARE-ISSUE","SPARE-ISSUE",
AR645="Fiber CAmtel","TRANS_FO_CAMTEL",
AR645="Fiber AOF","Fiber AOF",
AR645="Projet OCM (HUAWEI)","TRAVAUX-HUAWEI",
AR645="Projet OCM (NOKIA)","TRAVAUX-NOKIA",
AR645="ACCESS-ISSUE","ACCESS-ISSUE",
AR645="Projet OCM (ZTE, NOKIA, autres projets)","TRAVAUX OCM",
AR645="No root CAuse","No root cause",
AR645="ODU HS","PDH",
AR645="IP &amp; VLAN","PDH",
AR645="Warehouse HUAWEI","SPARE-ISSUE",
AR645="SPARE-HS","SPARE-ISSUE",
AR645="Power Telco","BSS",AR645="no impacts","no impacts"
),"")</f>
        <v>No root cause</v>
      </c>
      <c r="AQ645" s="40" t="str" cm="1">
        <f t="array" ref="AQ645">IFERROR(_xlfn.IFS(
AR645="MPR ISSUE","TX ISSUE",
AR645="BSS Hardware Issue","RAN ISSUE",
AR645="Sites strategiques, MLL, Pylone, etc.","ENVTECH",
AR645="AKTIVCO DEFAUT GE &amp; POWER Cabinet","POWER ISSUE",
AR645="AKTIVCO Coupure ENEO &amp; Baisse de tension","POWER ISSUE",
AR645="Coupure ENEO &amp; Baisse de tension","POWER ISSUE",
AR645="Defaut GE &amp; POWER Cabinet","POWER ISSUE",
AR645="Sharing","POWER ISSUE",
AR645="Sites strategiques &amp; DataCenter","POWER ISSUE",
AR645="Exclu","Exclu",
AR645="SAT","TX ISSUE",
AR645="SPARE-ISSUE","SPARE-ISSUE",
AR645="Fiber CAmtel","TX ISSUE",
AR645="Fiber AOF","TX ISSUE",
AR645="Projet OCM (HUAWEI)","TRAVAUX-HUAWEI",
AR645="Projet OCM (NOKIA)","TRAVAUX -NOKIA",
AR645="ACCESS-ISSUE","ACCESS-ISSUE",
AR645="Projet OCM (ZTE, NOKIA, autres projets)","TRAVAUX OCM",
AR645="No root CAuse","No root cause",
AR645="ODU HS","TX ISSUE",
AR645="IP &amp; VLAN","TX ISSUE",
AR645="Warehouse HUAWEI","SPARE-ISSUE",
AR645="SPARE-HS","SPARE-ISSUE",
AR645="Power Telco","RAN ISSUE",AR645="no impacts","no impacts"
),"")</f>
        <v>No root cause</v>
      </c>
      <c r="AR645" s="59" t="s">
        <v>5343</v>
      </c>
      <c r="AS645" s="40" t="str" cm="1">
        <f t="array" ref="AS645">IFERROR(_xlfn.IFS(
AR645="MPR ISSUE","ACTIVE",
AR645="BSS Hardware Issue","ACTIVE",
AR645="Sites strategiques, MLL, Pylone, etc.","PASSIVE",
AR645="AKTIVCO DEFAUT GE &amp; POWER Cabinet","PASSIVE",
AR645="AKTIVCO Coupure ENEO &amp; Baisse de tension","PASSIVE",
AR645="Coupure ENEO &amp; Baisse de tension","PASSIVE",
AR645="Defaut GE &amp; POWER Cabinet","PASSIVE",
AR645="Sharing","PASSIVE",
AR645="Sites strategiques &amp; DataCenter","PASSIVE",
AR645="Exclu","Exclu",
AR645="SAT","ACTIVE",
AR645="SPARE-ISSUE","SPARE-ISSUE",
AR645="Fiber CAmtel","ACTIVE",
AR645="Fiber AOF","ACTIVE",
AR645="Projet OCM (HUAWEI)","PLANNED WORKS",
AR645="Projet OCM (NOKIA)","PLANNED WORKS",
AR645="ACCESS-ISSUE","ACCESS-ISSUE",
AR645="Projet OCM (ZTE, NOKIA, autres projets)","PLANNED WORKS",
AR645="No root CAuse","No root cause",
AR645="ODU HS","ACTIVE",
AR645="IP &amp; VLAN","ACTIVE",
AR645="Warehouse HUAWEI","SPARE-ISSUE",
AR645="SPARE-HS","SPARE-ISSUE",
AR645="Power Telco","ACTIVE", AR645="no impacts","no impacts"
),"")</f>
        <v>No root cause</v>
      </c>
      <c r="AT645" s="99" t="s">
        <v>5661</v>
      </c>
      <c r="AU645" s="99" t="s">
        <v>1214</v>
      </c>
      <c r="AW645" s="17"/>
      <c r="AX645" s="17" t="s">
        <v>5536</v>
      </c>
      <c r="AY645" s="17"/>
      <c r="AZ645" s="17" t="s">
        <v>5536</v>
      </c>
      <c r="BA645" s="7"/>
      <c r="BC645" s="18"/>
      <c r="BD645" s="18"/>
      <c r="BE645" s="18"/>
      <c r="BF645" s="18"/>
      <c r="BG645" s="18"/>
      <c r="BH645" s="18"/>
      <c r="BI645" s="18"/>
      <c r="BJ645" s="18"/>
      <c r="BK645" s="18"/>
      <c r="BM645" s="18"/>
      <c r="BN645" s="18"/>
      <c r="BO645" s="18"/>
      <c r="BP645" s="9" t="s">
        <v>5661</v>
      </c>
      <c r="BQ645" s="14"/>
      <c r="BR645" s="102" t="s">
        <v>5536</v>
      </c>
      <c r="BS645" s="14"/>
      <c r="BT645" s="14"/>
      <c r="BU645" s="9"/>
      <c r="BV645" s="9"/>
      <c r="BW645" s="9"/>
    </row>
    <row r="646" spans="1:75" x14ac:dyDescent="0.35">
      <c r="A646" s="1" t="s">
        <v>1715</v>
      </c>
      <c r="B646" s="8" t="s">
        <v>1716</v>
      </c>
      <c r="C646" s="3" t="s">
        <v>37</v>
      </c>
      <c r="D646" s="1" t="s">
        <v>21</v>
      </c>
      <c r="E646" s="1" t="s">
        <v>562</v>
      </c>
      <c r="F646" s="3" t="s">
        <v>69</v>
      </c>
      <c r="G646" s="1" t="s">
        <v>1697</v>
      </c>
      <c r="H646" s="30" t="s">
        <v>5587</v>
      </c>
      <c r="I646" s="27">
        <v>0.57107920772301646</v>
      </c>
      <c r="J646" s="27">
        <v>0</v>
      </c>
      <c r="K646" s="27">
        <v>0</v>
      </c>
      <c r="L646" s="27">
        <v>0</v>
      </c>
      <c r="M646" s="27">
        <v>0</v>
      </c>
      <c r="N646" s="27">
        <v>0</v>
      </c>
      <c r="O646" s="27">
        <v>0</v>
      </c>
      <c r="P646" s="27">
        <v>0</v>
      </c>
      <c r="Q646" s="27">
        <v>0</v>
      </c>
      <c r="R646" s="27">
        <v>0</v>
      </c>
      <c r="S646" s="80">
        <v>0.35595249305858762</v>
      </c>
      <c r="T646" s="80">
        <v>7.8474344596541901E-3</v>
      </c>
      <c r="U646" s="80">
        <v>0</v>
      </c>
      <c r="V646" s="80">
        <v>0</v>
      </c>
      <c r="W646" s="80">
        <v>7.8474344596541328E-3</v>
      </c>
      <c r="X646" s="80">
        <v>0</v>
      </c>
      <c r="Y646" s="80">
        <v>5.7896860465928885E-17</v>
      </c>
      <c r="Z646" s="80">
        <v>0</v>
      </c>
      <c r="AA646" s="80">
        <v>0</v>
      </c>
      <c r="AB646" s="80">
        <v>8.616126335133957E-2</v>
      </c>
      <c r="AC646" s="80">
        <v>5.7896860465928885E-17</v>
      </c>
      <c r="AD646" s="80">
        <v>5.7896860465928885E-17</v>
      </c>
      <c r="AE646" s="80">
        <v>0</v>
      </c>
      <c r="AF646" s="80">
        <v>0</v>
      </c>
      <c r="AG646" s="80"/>
      <c r="AH646" s="80">
        <v>0</v>
      </c>
      <c r="AI646" s="80">
        <v>5.7896860465928885E-17</v>
      </c>
      <c r="AJ646" s="80">
        <v>0</v>
      </c>
      <c r="AK646" s="80">
        <v>0</v>
      </c>
      <c r="AL646" s="80">
        <v>1.1102230246251565E-16</v>
      </c>
      <c r="AM646" s="80">
        <v>5.7896860465928885E-17</v>
      </c>
      <c r="AN646" s="41" t="s">
        <v>5558</v>
      </c>
      <c r="AO646" s="41"/>
      <c r="AP646" s="40" t="str" cm="1">
        <f t="array" ref="AP646">IFERROR(_xlfn.IFS(
AR646="MPR ISSUE","PDH",
AR646="BSS Hardware Issue","BSS",
AR646="Sites strategiques, MLL, Pylone, etc.","ENVTECH",
AR646="AKTIVCO DEFAUT GE &amp; POWER Cabinet","AKTIVCO",
AR646="AKTIVCO Coupure ENEO &amp; Baisse de tension","AKTIVCO GRID ONLY",
AR646="Coupure ENEO &amp; Baisse de tension","IHS GRID ONLY",
AR646="Defaut GE &amp; POWER Cabinet","IHS",
AR646="Sharing","Partners",
AR646="Sites strategiques &amp; DataCenter","SST &amp; DC",
AR646="Exclu","Exclu",
AR646="SAT","SAT",
AR646="SPARE-ISSUE","SPARE-ISSUE",
AR646="Fiber CAmtel","TRANS_FO_CAMTEL",
AR646="Fiber AOF","Fiber AOF",
AR646="Projet OCM (HUAWEI)","TRAVAUX-HUAWEI",
AR646="Projet OCM (NOKIA)","TRAVAUX-NOKIA",
AR646="ACCESS-ISSUE","ACCESS-ISSUE",
AR646="Projet OCM (ZTE, NOKIA, autres projets)","TRAVAUX OCM",
AR646="No root CAuse","No root cause",
AR646="ODU HS","PDH",
AR646="IP &amp; VLAN","PDH",
AR646="Warehouse HUAWEI","SPARE-ISSUE",
AR646="SPARE-HS","SPARE-ISSUE",
AR646="Power Telco","BSS",AR646="no impacts","no impacts"
),"")</f>
        <v>No root cause</v>
      </c>
      <c r="AQ646" s="40" t="str" cm="1">
        <f t="array" ref="AQ646">IFERROR(_xlfn.IFS(
AR646="MPR ISSUE","TX ISSUE",
AR646="BSS Hardware Issue","RAN ISSUE",
AR646="Sites strategiques, MLL, Pylone, etc.","ENVTECH",
AR646="AKTIVCO DEFAUT GE &amp; POWER Cabinet","POWER ISSUE",
AR646="AKTIVCO Coupure ENEO &amp; Baisse de tension","POWER ISSUE",
AR646="Coupure ENEO &amp; Baisse de tension","POWER ISSUE",
AR646="Defaut GE &amp; POWER Cabinet","POWER ISSUE",
AR646="Sharing","POWER ISSUE",
AR646="Sites strategiques &amp; DataCenter","POWER ISSUE",
AR646="Exclu","Exclu",
AR646="SAT","TX ISSUE",
AR646="SPARE-ISSUE","SPARE-ISSUE",
AR646="Fiber CAmtel","TX ISSUE",
AR646="Fiber AOF","TX ISSUE",
AR646="Projet OCM (HUAWEI)","TRAVAUX-HUAWEI",
AR646="Projet OCM (NOKIA)","TRAVAUX -NOKIA",
AR646="ACCESS-ISSUE","ACCESS-ISSUE",
AR646="Projet OCM (ZTE, NOKIA, autres projets)","TRAVAUX OCM",
AR646="No root CAuse","No root cause",
AR646="ODU HS","TX ISSUE",
AR646="IP &amp; VLAN","TX ISSUE",
AR646="Warehouse HUAWEI","SPARE-ISSUE",
AR646="SPARE-HS","SPARE-ISSUE",
AR646="Power Telco","RAN ISSUE",AR646="no impacts","no impacts"
),"")</f>
        <v>No root cause</v>
      </c>
      <c r="AR646" s="59" t="s">
        <v>5343</v>
      </c>
      <c r="AS646" s="40" t="str" cm="1">
        <f t="array" ref="AS646">IFERROR(_xlfn.IFS(
AR646="MPR ISSUE","ACTIVE",
AR646="BSS Hardware Issue","ACTIVE",
AR646="Sites strategiques, MLL, Pylone, etc.","PASSIVE",
AR646="AKTIVCO DEFAUT GE &amp; POWER Cabinet","PASSIVE",
AR646="AKTIVCO Coupure ENEO &amp; Baisse de tension","PASSIVE",
AR646="Coupure ENEO &amp; Baisse de tension","PASSIVE",
AR646="Defaut GE &amp; POWER Cabinet","PASSIVE",
AR646="Sharing","PASSIVE",
AR646="Sites strategiques &amp; DataCenter","PASSIVE",
AR646="Exclu","Exclu",
AR646="SAT","ACTIVE",
AR646="SPARE-ISSUE","SPARE-ISSUE",
AR646="Fiber CAmtel","ACTIVE",
AR646="Fiber AOF","ACTIVE",
AR646="Projet OCM (HUAWEI)","PLANNED WORKS",
AR646="Projet OCM (NOKIA)","PLANNED WORKS",
AR646="ACCESS-ISSUE","ACCESS-ISSUE",
AR646="Projet OCM (ZTE, NOKIA, autres projets)","PLANNED WORKS",
AR646="No root CAuse","No root cause",
AR646="ODU HS","ACTIVE",
AR646="IP &amp; VLAN","ACTIVE",
AR646="Warehouse HUAWEI","SPARE-ISSUE",
AR646="SPARE-HS","SPARE-ISSUE",
AR646="Power Telco","ACTIVE", AR646="no impacts","no impacts"
),"")</f>
        <v>No root cause</v>
      </c>
      <c r="AT646" s="99" t="s">
        <v>5661</v>
      </c>
      <c r="AU646" s="99" t="s">
        <v>1716</v>
      </c>
      <c r="AW646" s="17"/>
      <c r="AX646" s="17" t="s">
        <v>5536</v>
      </c>
      <c r="AY646" s="17"/>
      <c r="AZ646" s="17" t="s">
        <v>5536</v>
      </c>
      <c r="BA646" s="7"/>
      <c r="BC646" s="18"/>
      <c r="BD646" s="18"/>
      <c r="BE646" s="18"/>
      <c r="BF646" s="18"/>
      <c r="BG646" s="18"/>
      <c r="BH646" s="18"/>
      <c r="BI646" s="18"/>
      <c r="BJ646" s="18"/>
      <c r="BK646" s="18"/>
      <c r="BM646" s="18"/>
      <c r="BN646" s="18"/>
      <c r="BO646" s="18"/>
      <c r="BP646" s="9" t="s">
        <v>5661</v>
      </c>
      <c r="BQ646" s="14"/>
      <c r="BR646" s="102" t="s">
        <v>5536</v>
      </c>
      <c r="BS646" s="14"/>
      <c r="BT646" s="14"/>
      <c r="BU646" s="9"/>
      <c r="BV646" s="9"/>
      <c r="BW646" s="9"/>
    </row>
    <row r="647" spans="1:75" x14ac:dyDescent="0.35">
      <c r="A647" s="1" t="s">
        <v>1890</v>
      </c>
      <c r="B647" s="8" t="s">
        <v>1891</v>
      </c>
      <c r="C647" s="3" t="s">
        <v>38</v>
      </c>
      <c r="D647" s="1" t="s">
        <v>11</v>
      </c>
      <c r="E647" s="1" t="s">
        <v>145</v>
      </c>
      <c r="F647" s="3" t="s">
        <v>37</v>
      </c>
      <c r="G647" s="1" t="s">
        <v>38</v>
      </c>
      <c r="H647" s="30" t="s">
        <v>5587</v>
      </c>
      <c r="I647" s="27">
        <v>0</v>
      </c>
      <c r="J647" s="27">
        <v>7.5989629361531663E-17</v>
      </c>
      <c r="K647" s="27">
        <v>0</v>
      </c>
      <c r="L647" s="27">
        <v>0.38814480942148699</v>
      </c>
      <c r="M647" s="27">
        <v>0</v>
      </c>
      <c r="N647" s="27">
        <v>0</v>
      </c>
      <c r="O647" s="27">
        <v>3.4756287221808466</v>
      </c>
      <c r="P647" s="27">
        <v>0</v>
      </c>
      <c r="Q647" s="27">
        <v>1.1579372093185777E-16</v>
      </c>
      <c r="R647" s="27">
        <v>1.5921636628130443E-16</v>
      </c>
      <c r="S647" s="80">
        <v>0</v>
      </c>
      <c r="T647" s="80">
        <v>7.2371075582411097E-17</v>
      </c>
      <c r="U647" s="80">
        <v>0.23146364640316341</v>
      </c>
      <c r="V647" s="80">
        <v>0</v>
      </c>
      <c r="W647" s="80">
        <v>5.7896860465928885E-17</v>
      </c>
      <c r="X647" s="80">
        <v>0</v>
      </c>
      <c r="Y647" s="80">
        <v>0</v>
      </c>
      <c r="Z647" s="80">
        <v>0</v>
      </c>
      <c r="AA647" s="80">
        <v>0</v>
      </c>
      <c r="AB647" s="80">
        <v>0</v>
      </c>
      <c r="AC647" s="80">
        <v>0</v>
      </c>
      <c r="AD647" s="80">
        <v>0</v>
      </c>
      <c r="AE647" s="80">
        <v>0</v>
      </c>
      <c r="AF647" s="80">
        <v>0</v>
      </c>
      <c r="AG647" s="80"/>
      <c r="AH647" s="80">
        <v>0</v>
      </c>
      <c r="AI647" s="80">
        <v>5.7896860465928885E-17</v>
      </c>
      <c r="AJ647" s="80">
        <v>0</v>
      </c>
      <c r="AK647" s="80">
        <v>0</v>
      </c>
      <c r="AL647" s="80">
        <v>1.1102230246251565E-16</v>
      </c>
      <c r="AM647" s="80">
        <v>5.7896860465928885E-17</v>
      </c>
      <c r="AN647" s="41" t="s">
        <v>5558</v>
      </c>
      <c r="AO647" s="41"/>
      <c r="AP647" s="40" t="str" cm="1">
        <f t="array" ref="AP647">IFERROR(_xlfn.IFS(
AR647="MPR ISSUE","PDH",
AR647="BSS Hardware Issue","BSS",
AR647="Sites strategiques, MLL, Pylone, etc.","ENVTECH",
AR647="AKTIVCO DEFAUT GE &amp; POWER Cabinet","AKTIVCO",
AR647="AKTIVCO Coupure ENEO &amp; Baisse de tension","AKTIVCO GRID ONLY",
AR647="Coupure ENEO &amp; Baisse de tension","IHS GRID ONLY",
AR647="Defaut GE &amp; POWER Cabinet","IHS",
AR647="Sharing","Partners",
AR647="Sites strategiques &amp; DataCenter","SST &amp; DC",
AR647="Exclu","Exclu",
AR647="SAT","SAT",
AR647="SPARE-ISSUE","SPARE-ISSUE",
AR647="Fiber CAmtel","TRANS_FO_CAMTEL",
AR647="Fiber AOF","Fiber AOF",
AR647="Projet OCM (HUAWEI)","TRAVAUX-HUAWEI",
AR647="Projet OCM (NOKIA)","TRAVAUX-NOKIA",
AR647="ACCESS-ISSUE","ACCESS-ISSUE",
AR647="Projet OCM (ZTE, NOKIA, autres projets)","TRAVAUX OCM",
AR647="No root CAuse","No root cause",
AR647="ODU HS","PDH",
AR647="IP &amp; VLAN","PDH",
AR647="Warehouse HUAWEI","SPARE-ISSUE",
AR647="SPARE-HS","SPARE-ISSUE",
AR647="Power Telco","BSS",AR647="no impacts","no impacts"
),"")</f>
        <v>No root cause</v>
      </c>
      <c r="AQ647" s="40" t="str" cm="1">
        <f t="array" ref="AQ647">IFERROR(_xlfn.IFS(
AR647="MPR ISSUE","TX ISSUE",
AR647="BSS Hardware Issue","RAN ISSUE",
AR647="Sites strategiques, MLL, Pylone, etc.","ENVTECH",
AR647="AKTIVCO DEFAUT GE &amp; POWER Cabinet","POWER ISSUE",
AR647="AKTIVCO Coupure ENEO &amp; Baisse de tension","POWER ISSUE",
AR647="Coupure ENEO &amp; Baisse de tension","POWER ISSUE",
AR647="Defaut GE &amp; POWER Cabinet","POWER ISSUE",
AR647="Sharing","POWER ISSUE",
AR647="Sites strategiques &amp; DataCenter","POWER ISSUE",
AR647="Exclu","Exclu",
AR647="SAT","TX ISSUE",
AR647="SPARE-ISSUE","SPARE-ISSUE",
AR647="Fiber CAmtel","TX ISSUE",
AR647="Fiber AOF","TX ISSUE",
AR647="Projet OCM (HUAWEI)","TRAVAUX-HUAWEI",
AR647="Projet OCM (NOKIA)","TRAVAUX -NOKIA",
AR647="ACCESS-ISSUE","ACCESS-ISSUE",
AR647="Projet OCM (ZTE, NOKIA, autres projets)","TRAVAUX OCM",
AR647="No root CAuse","No root cause",
AR647="ODU HS","TX ISSUE",
AR647="IP &amp; VLAN","TX ISSUE",
AR647="Warehouse HUAWEI","SPARE-ISSUE",
AR647="SPARE-HS","SPARE-ISSUE",
AR647="Power Telco","RAN ISSUE",AR647="no impacts","no impacts"
),"")</f>
        <v>No root cause</v>
      </c>
      <c r="AR647" s="59" t="s">
        <v>5343</v>
      </c>
      <c r="AS647" s="40" t="str" cm="1">
        <f t="array" ref="AS647">IFERROR(_xlfn.IFS(
AR647="MPR ISSUE","ACTIVE",
AR647="BSS Hardware Issue","ACTIVE",
AR647="Sites strategiques, MLL, Pylone, etc.","PASSIVE",
AR647="AKTIVCO DEFAUT GE &amp; POWER Cabinet","PASSIVE",
AR647="AKTIVCO Coupure ENEO &amp; Baisse de tension","PASSIVE",
AR647="Coupure ENEO &amp; Baisse de tension","PASSIVE",
AR647="Defaut GE &amp; POWER Cabinet","PASSIVE",
AR647="Sharing","PASSIVE",
AR647="Sites strategiques &amp; DataCenter","PASSIVE",
AR647="Exclu","Exclu",
AR647="SAT","ACTIVE",
AR647="SPARE-ISSUE","SPARE-ISSUE",
AR647="Fiber CAmtel","ACTIVE",
AR647="Fiber AOF","ACTIVE",
AR647="Projet OCM (HUAWEI)","PLANNED WORKS",
AR647="Projet OCM (NOKIA)","PLANNED WORKS",
AR647="ACCESS-ISSUE","ACCESS-ISSUE",
AR647="Projet OCM (ZTE, NOKIA, autres projets)","PLANNED WORKS",
AR647="No root CAuse","No root cause",
AR647="ODU HS","ACTIVE",
AR647="IP &amp; VLAN","ACTIVE",
AR647="Warehouse HUAWEI","SPARE-ISSUE",
AR647="SPARE-HS","SPARE-ISSUE",
AR647="Power Telco","ACTIVE", AR647="no impacts","no impacts"
),"")</f>
        <v>No root cause</v>
      </c>
      <c r="AT647" s="99" t="s">
        <v>5661</v>
      </c>
      <c r="AU647" s="99" t="s">
        <v>1891</v>
      </c>
      <c r="AW647" s="17"/>
      <c r="AX647" s="17" t="s">
        <v>5536</v>
      </c>
      <c r="AY647" s="17"/>
      <c r="AZ647" s="17" t="s">
        <v>5536</v>
      </c>
      <c r="BA647" s="7"/>
      <c r="BC647" s="18"/>
      <c r="BD647" s="18"/>
      <c r="BE647" s="18"/>
      <c r="BF647" s="18"/>
      <c r="BG647" s="18"/>
      <c r="BH647" s="18"/>
      <c r="BI647" s="18"/>
      <c r="BJ647" s="18"/>
      <c r="BK647" s="18"/>
      <c r="BM647" s="18"/>
      <c r="BN647" s="18"/>
      <c r="BO647" s="18"/>
      <c r="BP647" s="9" t="s">
        <v>5661</v>
      </c>
      <c r="BQ647" s="14"/>
      <c r="BR647" s="102" t="s">
        <v>5536</v>
      </c>
      <c r="BS647" s="14"/>
      <c r="BT647" s="14"/>
      <c r="BU647" s="9"/>
      <c r="BV647" s="9"/>
      <c r="BW647" s="9"/>
    </row>
    <row r="648" spans="1:75" x14ac:dyDescent="0.35">
      <c r="A648" s="1" t="s">
        <v>1574</v>
      </c>
      <c r="B648" s="8" t="s">
        <v>1575</v>
      </c>
      <c r="C648" s="3" t="s">
        <v>37</v>
      </c>
      <c r="D648" s="1" t="s">
        <v>11</v>
      </c>
      <c r="E648" s="1" t="s">
        <v>318</v>
      </c>
      <c r="F648" s="3" t="s">
        <v>37</v>
      </c>
      <c r="G648" s="1" t="s">
        <v>1576</v>
      </c>
      <c r="H648" s="30" t="s">
        <v>5587</v>
      </c>
      <c r="I648" s="27">
        <v>0</v>
      </c>
      <c r="J648" s="27">
        <v>0</v>
      </c>
      <c r="K648" s="27">
        <v>0</v>
      </c>
      <c r="L648" s="27">
        <v>0</v>
      </c>
      <c r="M648" s="27">
        <v>0</v>
      </c>
      <c r="N648" s="27">
        <v>0</v>
      </c>
      <c r="O648" s="27">
        <v>0</v>
      </c>
      <c r="P648" s="27">
        <v>1.9373353822271302</v>
      </c>
      <c r="Q648" s="27">
        <v>1.4769228354635553</v>
      </c>
      <c r="R648" s="27">
        <v>4.1027992512120708</v>
      </c>
      <c r="S648" s="80">
        <v>13.868556899607057</v>
      </c>
      <c r="T648" s="80">
        <v>13.868556899607057</v>
      </c>
      <c r="U648" s="80">
        <v>13.868556899607057</v>
      </c>
      <c r="V648" s="80">
        <v>13.868556899607057</v>
      </c>
      <c r="W648" s="80">
        <v>13.868556899607057</v>
      </c>
      <c r="X648" s="80">
        <v>13.868556899607057</v>
      </c>
      <c r="Y648" s="80">
        <v>13.868556899607057</v>
      </c>
      <c r="Z648" s="80">
        <v>24.325744864210844</v>
      </c>
      <c r="AA648" s="80">
        <v>0</v>
      </c>
      <c r="AB648" s="80">
        <v>0</v>
      </c>
      <c r="AC648" s="80">
        <v>0</v>
      </c>
      <c r="AD648" s="80">
        <v>0</v>
      </c>
      <c r="AE648" s="80">
        <v>0</v>
      </c>
      <c r="AF648" s="80">
        <v>6.1515414245049438E-17</v>
      </c>
      <c r="AG648" s="80"/>
      <c r="AH648" s="80">
        <v>0.42369012050805754</v>
      </c>
      <c r="AI648" s="80">
        <v>5.7896860465928885E-17</v>
      </c>
      <c r="AJ648" s="80">
        <v>0</v>
      </c>
      <c r="AK648" s="80">
        <v>0</v>
      </c>
      <c r="AL648" s="80">
        <v>1.1102230246251565E-16</v>
      </c>
      <c r="AM648" s="80">
        <v>5.7896860465928885E-17</v>
      </c>
      <c r="AN648" s="41" t="s">
        <v>5558</v>
      </c>
      <c r="AO648" s="41"/>
      <c r="AP648" s="40" t="str" cm="1">
        <f t="array" ref="AP648">IFERROR(_xlfn.IFS(
AR648="MPR ISSUE","PDH",
AR648="BSS Hardware Issue","BSS",
AR648="Sites strategiques, MLL, Pylone, etc.","ENVTECH",
AR648="AKTIVCO DEFAUT GE &amp; POWER Cabinet","AKTIVCO",
AR648="AKTIVCO Coupure ENEO &amp; Baisse de tension","AKTIVCO GRID ONLY",
AR648="Coupure ENEO &amp; Baisse de tension","IHS GRID ONLY",
AR648="Defaut GE &amp; POWER Cabinet","IHS",
AR648="Sharing","Partners",
AR648="Sites strategiques &amp; DataCenter","SST &amp; DC",
AR648="Exclu","Exclu",
AR648="SAT","SAT",
AR648="SPARE-ISSUE","SPARE-ISSUE",
AR648="Fiber CAmtel","TRANS_FO_CAMTEL",
AR648="Fiber AOF","Fiber AOF",
AR648="Projet OCM (HUAWEI)","TRAVAUX-HUAWEI",
AR648="Projet OCM (NOKIA)","TRAVAUX-NOKIA",
AR648="ACCESS-ISSUE","ACCESS-ISSUE",
AR648="Projet OCM (ZTE, NOKIA, autres projets)","TRAVAUX OCM",
AR648="No root CAuse","No root cause",
AR648="ODU HS","PDH",
AR648="IP &amp; VLAN","PDH",
AR648="Warehouse HUAWEI","SPARE-ISSUE",
AR648="SPARE-HS","SPARE-ISSUE",
AR648="Power Telco","BSS",AR648="no impacts","no impacts"
),"")</f>
        <v>No root cause</v>
      </c>
      <c r="AQ648" s="40" t="str" cm="1">
        <f t="array" ref="AQ648">IFERROR(_xlfn.IFS(
AR648="MPR ISSUE","TX ISSUE",
AR648="BSS Hardware Issue","RAN ISSUE",
AR648="Sites strategiques, MLL, Pylone, etc.","ENVTECH",
AR648="AKTIVCO DEFAUT GE &amp; POWER Cabinet","POWER ISSUE",
AR648="AKTIVCO Coupure ENEO &amp; Baisse de tension","POWER ISSUE",
AR648="Coupure ENEO &amp; Baisse de tension","POWER ISSUE",
AR648="Defaut GE &amp; POWER Cabinet","POWER ISSUE",
AR648="Sharing","POWER ISSUE",
AR648="Sites strategiques &amp; DataCenter","POWER ISSUE",
AR648="Exclu","Exclu",
AR648="SAT","TX ISSUE",
AR648="SPARE-ISSUE","SPARE-ISSUE",
AR648="Fiber CAmtel","TX ISSUE",
AR648="Fiber AOF","TX ISSUE",
AR648="Projet OCM (HUAWEI)","TRAVAUX-HUAWEI",
AR648="Projet OCM (NOKIA)","TRAVAUX -NOKIA",
AR648="ACCESS-ISSUE","ACCESS-ISSUE",
AR648="Projet OCM (ZTE, NOKIA, autres projets)","TRAVAUX OCM",
AR648="No root CAuse","No root cause",
AR648="ODU HS","TX ISSUE",
AR648="IP &amp; VLAN","TX ISSUE",
AR648="Warehouse HUAWEI","SPARE-ISSUE",
AR648="SPARE-HS","SPARE-ISSUE",
AR648="Power Telco","RAN ISSUE",AR648="no impacts","no impacts"
),"")</f>
        <v>No root cause</v>
      </c>
      <c r="AR648" s="59" t="s">
        <v>5343</v>
      </c>
      <c r="AS648" s="40" t="str" cm="1">
        <f t="array" ref="AS648">IFERROR(_xlfn.IFS(
AR648="MPR ISSUE","ACTIVE",
AR648="BSS Hardware Issue","ACTIVE",
AR648="Sites strategiques, MLL, Pylone, etc.","PASSIVE",
AR648="AKTIVCO DEFAUT GE &amp; POWER Cabinet","PASSIVE",
AR648="AKTIVCO Coupure ENEO &amp; Baisse de tension","PASSIVE",
AR648="Coupure ENEO &amp; Baisse de tension","PASSIVE",
AR648="Defaut GE &amp; POWER Cabinet","PASSIVE",
AR648="Sharing","PASSIVE",
AR648="Sites strategiques &amp; DataCenter","PASSIVE",
AR648="Exclu","Exclu",
AR648="SAT","ACTIVE",
AR648="SPARE-ISSUE","SPARE-ISSUE",
AR648="Fiber CAmtel","ACTIVE",
AR648="Fiber AOF","ACTIVE",
AR648="Projet OCM (HUAWEI)","PLANNED WORKS",
AR648="Projet OCM (NOKIA)","PLANNED WORKS",
AR648="ACCESS-ISSUE","ACCESS-ISSUE",
AR648="Projet OCM (ZTE, NOKIA, autres projets)","PLANNED WORKS",
AR648="No root CAuse","No root cause",
AR648="ODU HS","ACTIVE",
AR648="IP &amp; VLAN","ACTIVE",
AR648="Warehouse HUAWEI","SPARE-ISSUE",
AR648="SPARE-HS","SPARE-ISSUE",
AR648="Power Telco","ACTIVE", AR648="no impacts","no impacts"
),"")</f>
        <v>No root cause</v>
      </c>
      <c r="AT648" s="99" t="s">
        <v>5661</v>
      </c>
      <c r="AU648" s="99" t="s">
        <v>1575</v>
      </c>
      <c r="AW648" s="17"/>
      <c r="AX648" s="17" t="s">
        <v>5536</v>
      </c>
      <c r="AY648" s="17"/>
      <c r="AZ648" s="17" t="s">
        <v>5536</v>
      </c>
      <c r="BA648" s="7"/>
      <c r="BC648" s="18"/>
      <c r="BD648" s="18"/>
      <c r="BE648" s="18"/>
      <c r="BF648" s="18"/>
      <c r="BG648" s="18"/>
      <c r="BH648" s="18"/>
      <c r="BI648" s="18"/>
      <c r="BJ648" s="18"/>
      <c r="BK648" s="18"/>
      <c r="BM648" s="18"/>
      <c r="BN648" s="18"/>
      <c r="BO648" s="18"/>
      <c r="BP648" s="9" t="s">
        <v>5661</v>
      </c>
      <c r="BQ648" s="14"/>
      <c r="BR648" s="102" t="s">
        <v>5536</v>
      </c>
      <c r="BS648" s="14"/>
      <c r="BT648" s="14"/>
      <c r="BU648" s="9"/>
      <c r="BV648" s="9"/>
      <c r="BW648" s="9"/>
    </row>
    <row r="649" spans="1:75" x14ac:dyDescent="0.35">
      <c r="A649" s="1" t="s">
        <v>2265</v>
      </c>
      <c r="B649" s="8" t="s">
        <v>2266</v>
      </c>
      <c r="C649" s="3" t="s">
        <v>38</v>
      </c>
      <c r="D649" s="1" t="s">
        <v>11</v>
      </c>
      <c r="E649" s="1" t="s">
        <v>5481</v>
      </c>
      <c r="F649" s="3" t="s">
        <v>37</v>
      </c>
      <c r="G649" s="1" t="s">
        <v>38</v>
      </c>
      <c r="H649" s="30" t="s">
        <v>5587</v>
      </c>
      <c r="I649" s="27">
        <v>4.8466111924390711</v>
      </c>
      <c r="J649" s="27">
        <v>7.8028467638607095</v>
      </c>
      <c r="K649" s="27">
        <v>0.15801879389212758</v>
      </c>
      <c r="L649" s="27">
        <v>0.14735341705832489</v>
      </c>
      <c r="M649" s="27">
        <v>17.182938678720326</v>
      </c>
      <c r="N649" s="27">
        <v>1.3950241558300731</v>
      </c>
      <c r="O649" s="27">
        <v>19.714538870483089</v>
      </c>
      <c r="P649" s="27">
        <v>4.4263275718896322</v>
      </c>
      <c r="Q649" s="27">
        <v>2.4643441114278617</v>
      </c>
      <c r="R649" s="27">
        <v>0</v>
      </c>
      <c r="S649" s="80">
        <v>0.59160738286633907</v>
      </c>
      <c r="T649" s="80">
        <v>23.185905008946072</v>
      </c>
      <c r="U649" s="80">
        <v>0</v>
      </c>
      <c r="V649" s="80">
        <v>0.61559556320323672</v>
      </c>
      <c r="W649" s="80">
        <v>23.185905008946072</v>
      </c>
      <c r="X649" s="80">
        <v>10.42981111938659</v>
      </c>
      <c r="Y649" s="80">
        <v>0</v>
      </c>
      <c r="Z649" s="80">
        <v>0</v>
      </c>
      <c r="AA649" s="80">
        <v>0</v>
      </c>
      <c r="AB649" s="80">
        <v>1.0522696207264088E-3</v>
      </c>
      <c r="AC649" s="80">
        <v>42.249053314042918</v>
      </c>
      <c r="AD649" s="80">
        <v>42.249053314042918</v>
      </c>
      <c r="AE649" s="80">
        <v>55.062362134844605</v>
      </c>
      <c r="AF649" s="80">
        <v>22.376959361703953</v>
      </c>
      <c r="AG649" s="80"/>
      <c r="AH649" s="80">
        <v>0</v>
      </c>
      <c r="AI649" s="80">
        <v>0</v>
      </c>
      <c r="AJ649" s="80">
        <v>0</v>
      </c>
      <c r="AK649" s="80">
        <v>0</v>
      </c>
      <c r="AL649" s="80">
        <v>0</v>
      </c>
      <c r="AM649" s="80">
        <v>0</v>
      </c>
      <c r="AN649" s="41" t="s">
        <v>5558</v>
      </c>
      <c r="AO649" s="41"/>
      <c r="AP649" s="40" t="str" cm="1">
        <f t="array" ref="AP649">IFERROR(_xlfn.IFS(
AR649="MPR ISSUE","PDH",
AR649="BSS Hardware Issue","BSS",
AR649="Sites strategiques, MLL, Pylone, etc.","ENVTECH",
AR649="AKTIVCO DEFAUT GE &amp; POWER Cabinet","AKTIVCO",
AR649="AKTIVCO Coupure ENEO &amp; Baisse de tension","AKTIVCO GRID ONLY",
AR649="Coupure ENEO &amp; Baisse de tension","IHS GRID ONLY",
AR649="Defaut GE &amp; POWER Cabinet","IHS",
AR649="Sharing","Partners",
AR649="Sites strategiques &amp; DataCenter","SST &amp; DC",
AR649="Exclu","Exclu",
AR649="SAT","SAT",
AR649="SPARE-ISSUE","SPARE-ISSUE",
AR649="Fiber CAmtel","TRANS_FO_CAMTEL",
AR649="Fiber AOF","Fiber AOF",
AR649="Projet OCM (HUAWEI)","TRAVAUX-HUAWEI",
AR649="Projet OCM (NOKIA)","TRAVAUX-NOKIA",
AR649="ACCESS-ISSUE","ACCESS-ISSUE",
AR649="Projet OCM (ZTE, NOKIA, autres projets)","TRAVAUX OCM",
AR649="No root CAuse","No root cause",
AR649="ODU HS","PDH",
AR649="IP &amp; VLAN","PDH",
AR649="Warehouse HUAWEI","SPARE-ISSUE",
AR649="SPARE-HS","SPARE-ISSUE",
AR649="Power Telco","BSS",AR649="no impacts","no impacts"
),"")</f>
        <v>No root cause</v>
      </c>
      <c r="AQ649" s="40" t="str" cm="1">
        <f t="array" ref="AQ649">IFERROR(_xlfn.IFS(
AR649="MPR ISSUE","TX ISSUE",
AR649="BSS Hardware Issue","RAN ISSUE",
AR649="Sites strategiques, MLL, Pylone, etc.","ENVTECH",
AR649="AKTIVCO DEFAUT GE &amp; POWER Cabinet","POWER ISSUE",
AR649="AKTIVCO Coupure ENEO &amp; Baisse de tension","POWER ISSUE",
AR649="Coupure ENEO &amp; Baisse de tension","POWER ISSUE",
AR649="Defaut GE &amp; POWER Cabinet","POWER ISSUE",
AR649="Sharing","POWER ISSUE",
AR649="Sites strategiques &amp; DataCenter","POWER ISSUE",
AR649="Exclu","Exclu",
AR649="SAT","TX ISSUE",
AR649="SPARE-ISSUE","SPARE-ISSUE",
AR649="Fiber CAmtel","TX ISSUE",
AR649="Fiber AOF","TX ISSUE",
AR649="Projet OCM (HUAWEI)","TRAVAUX-HUAWEI",
AR649="Projet OCM (NOKIA)","TRAVAUX -NOKIA",
AR649="ACCESS-ISSUE","ACCESS-ISSUE",
AR649="Projet OCM (ZTE, NOKIA, autres projets)","TRAVAUX OCM",
AR649="No root CAuse","No root cause",
AR649="ODU HS","TX ISSUE",
AR649="IP &amp; VLAN","TX ISSUE",
AR649="Warehouse HUAWEI","SPARE-ISSUE",
AR649="SPARE-HS","SPARE-ISSUE",
AR649="Power Telco","RAN ISSUE",AR649="no impacts","no impacts"
),"")</f>
        <v>No root cause</v>
      </c>
      <c r="AR649" s="59" t="s">
        <v>5343</v>
      </c>
      <c r="AS649" s="40" t="str" cm="1">
        <f t="array" ref="AS649">IFERROR(_xlfn.IFS(
AR649="MPR ISSUE","ACTIVE",
AR649="BSS Hardware Issue","ACTIVE",
AR649="Sites strategiques, MLL, Pylone, etc.","PASSIVE",
AR649="AKTIVCO DEFAUT GE &amp; POWER Cabinet","PASSIVE",
AR649="AKTIVCO Coupure ENEO &amp; Baisse de tension","PASSIVE",
AR649="Coupure ENEO &amp; Baisse de tension","PASSIVE",
AR649="Defaut GE &amp; POWER Cabinet","PASSIVE",
AR649="Sharing","PASSIVE",
AR649="Sites strategiques &amp; DataCenter","PASSIVE",
AR649="Exclu","Exclu",
AR649="SAT","ACTIVE",
AR649="SPARE-ISSUE","SPARE-ISSUE",
AR649="Fiber CAmtel","ACTIVE",
AR649="Fiber AOF","ACTIVE",
AR649="Projet OCM (HUAWEI)","PLANNED WORKS",
AR649="Projet OCM (NOKIA)","PLANNED WORKS",
AR649="ACCESS-ISSUE","ACCESS-ISSUE",
AR649="Projet OCM (ZTE, NOKIA, autres projets)","PLANNED WORKS",
AR649="No root CAuse","No root cause",
AR649="ODU HS","ACTIVE",
AR649="IP &amp; VLAN","ACTIVE",
AR649="Warehouse HUAWEI","SPARE-ISSUE",
AR649="SPARE-HS","SPARE-ISSUE",
AR649="Power Telco","ACTIVE", AR649="no impacts","no impacts"
),"")</f>
        <v>No root cause</v>
      </c>
      <c r="AT649" s="99" t="s">
        <v>5661</v>
      </c>
      <c r="AU649" s="99" t="s">
        <v>2266</v>
      </c>
      <c r="AW649" s="17"/>
      <c r="AX649" s="17" t="s">
        <v>5536</v>
      </c>
      <c r="AY649" s="17"/>
      <c r="AZ649" s="17" t="s">
        <v>5536</v>
      </c>
      <c r="BA649" s="7"/>
      <c r="BC649" s="18"/>
      <c r="BD649" s="18"/>
      <c r="BE649" s="18"/>
      <c r="BF649" s="18"/>
      <c r="BG649" s="18"/>
      <c r="BH649" s="18"/>
      <c r="BI649" s="18"/>
      <c r="BJ649" s="18"/>
      <c r="BK649" s="18"/>
      <c r="BM649" s="18"/>
      <c r="BN649" s="18"/>
      <c r="BO649" s="18"/>
      <c r="BP649" s="9" t="s">
        <v>5661</v>
      </c>
      <c r="BQ649" s="14"/>
      <c r="BR649" s="102" t="s">
        <v>5536</v>
      </c>
      <c r="BS649" s="14"/>
      <c r="BT649" s="14"/>
      <c r="BU649" s="9"/>
      <c r="BV649" s="9"/>
      <c r="BW649" s="9"/>
    </row>
    <row r="650" spans="1:75" x14ac:dyDescent="0.35">
      <c r="A650" s="1" t="s">
        <v>1607</v>
      </c>
      <c r="B650" s="1" t="s">
        <v>1608</v>
      </c>
      <c r="C650" s="3" t="s">
        <v>32</v>
      </c>
      <c r="D650" s="1" t="s">
        <v>11</v>
      </c>
      <c r="E650" s="1" t="s">
        <v>145</v>
      </c>
      <c r="F650" s="3" t="s">
        <v>31</v>
      </c>
      <c r="G650" s="1" t="s">
        <v>32</v>
      </c>
      <c r="H650" s="30" t="s">
        <v>5587</v>
      </c>
      <c r="I650" s="27">
        <v>0</v>
      </c>
      <c r="J650" s="27">
        <v>16.35804847146245</v>
      </c>
      <c r="K650" s="27">
        <v>13.868556899607057</v>
      </c>
      <c r="L650" s="27">
        <v>17.771050386236453</v>
      </c>
      <c r="M650" s="27">
        <v>0</v>
      </c>
      <c r="N650" s="27">
        <v>0</v>
      </c>
      <c r="O650" s="27">
        <v>0</v>
      </c>
      <c r="P650" s="27">
        <v>0</v>
      </c>
      <c r="Q650" s="27">
        <v>0</v>
      </c>
      <c r="R650" s="27">
        <v>0</v>
      </c>
      <c r="S650" s="80">
        <v>14.670600371540351</v>
      </c>
      <c r="T650" s="80">
        <v>0</v>
      </c>
      <c r="U650" s="80">
        <v>0</v>
      </c>
      <c r="V650" s="80">
        <v>0</v>
      </c>
      <c r="W650" s="80">
        <v>0</v>
      </c>
      <c r="X650" s="80">
        <v>0</v>
      </c>
      <c r="Y650" s="80">
        <v>0</v>
      </c>
      <c r="Z650" s="80">
        <v>0</v>
      </c>
      <c r="AA650" s="80">
        <v>32.828832472969154</v>
      </c>
      <c r="AB650" s="80">
        <v>13.868556899607057</v>
      </c>
      <c r="AC650" s="80">
        <v>13.351214782854356</v>
      </c>
      <c r="AD650" s="80">
        <v>13.351214782854356</v>
      </c>
      <c r="AE650" s="80">
        <v>36.376621922022167</v>
      </c>
      <c r="AF650" s="80">
        <v>0.13486886223614816</v>
      </c>
      <c r="AG650" s="80"/>
      <c r="AH650" s="80">
        <v>0</v>
      </c>
      <c r="AI650" s="80">
        <v>0</v>
      </c>
      <c r="AJ650" s="80">
        <v>0</v>
      </c>
      <c r="AK650" s="80">
        <v>0</v>
      </c>
      <c r="AL650" s="80">
        <v>0</v>
      </c>
      <c r="AM650" s="80">
        <v>0</v>
      </c>
      <c r="AN650" s="41" t="s">
        <v>5558</v>
      </c>
      <c r="AO650" s="41"/>
      <c r="AP650" s="40" t="str" cm="1">
        <f t="array" ref="AP650">IFERROR(_xlfn.IFS(
AR650="MPR ISSUE","PDH",
AR650="BSS Hardware Issue","BSS",
AR650="Sites strategiques, MLL, Pylone, etc.","ENVTECH",
AR650="AKTIVCO DEFAUT GE &amp; POWER Cabinet","AKTIVCO",
AR650="AKTIVCO Coupure ENEO &amp; Baisse de tension","AKTIVCO GRID ONLY",
AR650="Coupure ENEO &amp; Baisse de tension","IHS GRID ONLY",
AR650="Defaut GE &amp; POWER Cabinet","IHS",
AR650="Sharing","Partners",
AR650="Sites strategiques &amp; DataCenter","SST &amp; DC",
AR650="Exclu","Exclu",
AR650="SAT","SAT",
AR650="SPARE-ISSUE","SPARE-ISSUE",
AR650="Fiber CAmtel","TRANS_FO_CAMTEL",
AR650="Fiber AOF","Fiber AOF",
AR650="Projet OCM (HUAWEI)","TRAVAUX-HUAWEI",
AR650="Projet OCM (NOKIA)","TRAVAUX-NOKIA",
AR650="ACCESS-ISSUE","ACCESS-ISSUE",
AR650="Projet OCM (ZTE, NOKIA, autres projets)","TRAVAUX OCM",
AR650="No root CAuse","No root cause",
AR650="ODU HS","PDH",
AR650="IP &amp; VLAN","PDH",
AR650="Warehouse HUAWEI","SPARE-ISSUE",
AR650="SPARE-HS","SPARE-ISSUE",
AR650="Power Telco","BSS",AR650="no impacts","no impacts"
),"")</f>
        <v>No root cause</v>
      </c>
      <c r="AQ650" s="40" t="str" cm="1">
        <f t="array" ref="AQ650">IFERROR(_xlfn.IFS(
AR650="MPR ISSUE","TX ISSUE",
AR650="BSS Hardware Issue","RAN ISSUE",
AR650="Sites strategiques, MLL, Pylone, etc.","ENVTECH",
AR650="AKTIVCO DEFAUT GE &amp; POWER Cabinet","POWER ISSUE",
AR650="AKTIVCO Coupure ENEO &amp; Baisse de tension","POWER ISSUE",
AR650="Coupure ENEO &amp; Baisse de tension","POWER ISSUE",
AR650="Defaut GE &amp; POWER Cabinet","POWER ISSUE",
AR650="Sharing","POWER ISSUE",
AR650="Sites strategiques &amp; DataCenter","POWER ISSUE",
AR650="Exclu","Exclu",
AR650="SAT","TX ISSUE",
AR650="SPARE-ISSUE","SPARE-ISSUE",
AR650="Fiber CAmtel","TX ISSUE",
AR650="Fiber AOF","TX ISSUE",
AR650="Projet OCM (HUAWEI)","TRAVAUX-HUAWEI",
AR650="Projet OCM (NOKIA)","TRAVAUX -NOKIA",
AR650="ACCESS-ISSUE","ACCESS-ISSUE",
AR650="Projet OCM (ZTE, NOKIA, autres projets)","TRAVAUX OCM",
AR650="No root CAuse","No root cause",
AR650="ODU HS","TX ISSUE",
AR650="IP &amp; VLAN","TX ISSUE",
AR650="Warehouse HUAWEI","SPARE-ISSUE",
AR650="SPARE-HS","SPARE-ISSUE",
AR650="Power Telco","RAN ISSUE",AR650="no impacts","no impacts"
),"")</f>
        <v>No root cause</v>
      </c>
      <c r="AR650" s="59" t="s">
        <v>5343</v>
      </c>
      <c r="AS650" s="40" t="str" cm="1">
        <f t="array" ref="AS650">IFERROR(_xlfn.IFS(
AR650="MPR ISSUE","ACTIVE",
AR650="BSS Hardware Issue","ACTIVE",
AR650="Sites strategiques, MLL, Pylone, etc.","PASSIVE",
AR650="AKTIVCO DEFAUT GE &amp; POWER Cabinet","PASSIVE",
AR650="AKTIVCO Coupure ENEO &amp; Baisse de tension","PASSIVE",
AR650="Coupure ENEO &amp; Baisse de tension","PASSIVE",
AR650="Defaut GE &amp; POWER Cabinet","PASSIVE",
AR650="Sharing","PASSIVE",
AR650="Sites strategiques &amp; DataCenter","PASSIVE",
AR650="Exclu","Exclu",
AR650="SAT","ACTIVE",
AR650="SPARE-ISSUE","SPARE-ISSUE",
AR650="Fiber CAmtel","ACTIVE",
AR650="Fiber AOF","ACTIVE",
AR650="Projet OCM (HUAWEI)","PLANNED WORKS",
AR650="Projet OCM (NOKIA)","PLANNED WORKS",
AR650="ACCESS-ISSUE","ACCESS-ISSUE",
AR650="Projet OCM (ZTE, NOKIA, autres projets)","PLANNED WORKS",
AR650="No root CAuse","No root cause",
AR650="ODU HS","ACTIVE",
AR650="IP &amp; VLAN","ACTIVE",
AR650="Warehouse HUAWEI","SPARE-ISSUE",
AR650="SPARE-HS","SPARE-ISSUE",
AR650="Power Telco","ACTIVE", AR650="no impacts","no impacts"
),"")</f>
        <v>No root cause</v>
      </c>
      <c r="AT650" s="99" t="s">
        <v>5661</v>
      </c>
      <c r="AU650" s="99" t="s">
        <v>1608</v>
      </c>
      <c r="AW650" s="17"/>
      <c r="AX650" s="17" t="s">
        <v>5536</v>
      </c>
      <c r="AY650" s="17"/>
      <c r="AZ650" s="17" t="s">
        <v>5536</v>
      </c>
      <c r="BA650" s="7"/>
      <c r="BC650" s="18"/>
      <c r="BD650" s="18"/>
      <c r="BE650" s="18"/>
      <c r="BF650" s="18"/>
      <c r="BG650" s="18"/>
      <c r="BH650" s="18"/>
      <c r="BI650" s="18"/>
      <c r="BJ650" s="18"/>
      <c r="BK650" s="18"/>
      <c r="BM650" s="18"/>
      <c r="BN650" s="18"/>
      <c r="BO650" s="18"/>
      <c r="BP650" s="9" t="s">
        <v>5661</v>
      </c>
      <c r="BQ650" s="14"/>
      <c r="BR650" s="102" t="s">
        <v>5536</v>
      </c>
      <c r="BS650" s="14"/>
      <c r="BT650" s="14"/>
      <c r="BU650" s="9"/>
      <c r="BV650" s="9"/>
      <c r="BW650" s="9"/>
    </row>
    <row r="651" spans="1:75" x14ac:dyDescent="0.35">
      <c r="A651" s="1" t="s">
        <v>3745</v>
      </c>
      <c r="B651" s="8" t="s">
        <v>3746</v>
      </c>
      <c r="C651" s="3" t="s">
        <v>55</v>
      </c>
      <c r="D651" s="1" t="s">
        <v>11</v>
      </c>
      <c r="E651" s="1" t="s">
        <v>12</v>
      </c>
      <c r="F651" s="3" t="s">
        <v>55</v>
      </c>
      <c r="G651" s="1" t="s">
        <v>185</v>
      </c>
      <c r="H651" s="28" t="s">
        <v>5589</v>
      </c>
      <c r="I651" s="27">
        <v>0</v>
      </c>
      <c r="J651" s="27">
        <v>0</v>
      </c>
      <c r="K651" s="27">
        <v>0</v>
      </c>
      <c r="L651" s="27">
        <v>0</v>
      </c>
      <c r="M651" s="27">
        <v>8.0257852428281603E-4</v>
      </c>
      <c r="N651" s="27">
        <v>0.12395379430590157</v>
      </c>
      <c r="O651" s="27">
        <v>0.4372982852642302</v>
      </c>
      <c r="P651" s="27">
        <v>0.18218532501219922</v>
      </c>
      <c r="Q651" s="27">
        <v>0</v>
      </c>
      <c r="R651" s="27">
        <v>0</v>
      </c>
      <c r="S651" s="80">
        <v>0</v>
      </c>
      <c r="T651" s="80">
        <v>0</v>
      </c>
      <c r="U651" s="80">
        <v>0</v>
      </c>
      <c r="V651" s="80">
        <v>1.3029416464773582</v>
      </c>
      <c r="W651" s="80">
        <v>0</v>
      </c>
      <c r="X651" s="80">
        <v>0</v>
      </c>
      <c r="Y651" s="80">
        <v>0</v>
      </c>
      <c r="Z651" s="80">
        <v>0</v>
      </c>
      <c r="AA651" s="80">
        <v>0</v>
      </c>
      <c r="AB651" s="80">
        <v>7.2348886948432378</v>
      </c>
      <c r="AC651" s="80">
        <v>5.3195796343380906</v>
      </c>
      <c r="AD651" s="80">
        <v>5.3195796343380906</v>
      </c>
      <c r="AE651" s="80">
        <v>33.875591054495438</v>
      </c>
      <c r="AF651" s="80">
        <v>0</v>
      </c>
      <c r="AG651" s="80"/>
      <c r="AH651" s="80">
        <v>0</v>
      </c>
      <c r="AI651" s="80">
        <v>0</v>
      </c>
      <c r="AJ651" s="80">
        <v>0</v>
      </c>
      <c r="AK651" s="80">
        <v>0</v>
      </c>
      <c r="AL651" s="80">
        <v>0</v>
      </c>
      <c r="AM651" s="80">
        <v>0</v>
      </c>
      <c r="AN651" s="41" t="s">
        <v>5591</v>
      </c>
      <c r="AO651" s="41"/>
      <c r="AP651" s="40" t="str" cm="1">
        <f t="array" ref="AP651">IFERROR(_xlfn.IFS(
AR651="MPR ISSUE","PDH",
AR651="BSS Hardware Issue","BSS",
AR651="Sites strategiques, MLL, Pylone, etc.","ENVTECH",
AR651="AKTIVCO DEFAUT GE &amp; POWER Cabinet","AKTIVCO",
AR651="AKTIVCO Coupure ENEO &amp; Baisse de tension","AKTIVCO GRID ONLY",
AR651="Coupure ENEO &amp; Baisse de tension","IHS GRID ONLY",
AR651="Defaut GE &amp; POWER Cabinet","IHS",
AR651="Sharing","Partners",
AR651="Sites strategiques &amp; DataCenter","SST &amp; DC",
AR651="Exclu","Exclu",
AR651="SAT","SAT",
AR651="SPARE-ISSUE","SPARE-ISSUE",
AR651="Fiber CAmtel","TRANS_FO_CAMTEL",
AR651="Fiber AOF","Fiber AOF",
AR651="Projet OCM (HUAWEI)","TRAVAUX-HUAWEI",
AR651="Projet OCM (NOKIA)","TRAVAUX-NOKIA",
AR651="ACCESS-ISSUE","ACCESS-ISSUE",
AR651="Projet OCM (ZTE, NOKIA, autres projets)","TRAVAUX OCM",
AR651="No root CAuse","No root cause",
AR651="ODU HS","PDH",
AR651="IP &amp; VLAN","PDH",
AR651="Warehouse HUAWEI","SPARE-ISSUE",
AR651="SPARE-HS","SPARE-ISSUE",
AR651="Power Telco","BSS",AR651="no impacts","no impacts"
),"")</f>
        <v>No root cause</v>
      </c>
      <c r="AQ651" s="40" t="str" cm="1">
        <f t="array" ref="AQ651">IFERROR(_xlfn.IFS(
AR651="MPR ISSUE","TX ISSUE",
AR651="BSS Hardware Issue","RAN ISSUE",
AR651="Sites strategiques, MLL, Pylone, etc.","ENVTECH",
AR651="AKTIVCO DEFAUT GE &amp; POWER Cabinet","POWER ISSUE",
AR651="AKTIVCO Coupure ENEO &amp; Baisse de tension","POWER ISSUE",
AR651="Coupure ENEO &amp; Baisse de tension","POWER ISSUE",
AR651="Defaut GE &amp; POWER Cabinet","POWER ISSUE",
AR651="Sharing","POWER ISSUE",
AR651="Sites strategiques &amp; DataCenter","POWER ISSUE",
AR651="Exclu","Exclu",
AR651="SAT","TX ISSUE",
AR651="SPARE-ISSUE","SPARE-ISSUE",
AR651="Fiber CAmtel","TX ISSUE",
AR651="Fiber AOF","TX ISSUE",
AR651="Projet OCM (HUAWEI)","TRAVAUX-HUAWEI",
AR651="Projet OCM (NOKIA)","TRAVAUX -NOKIA",
AR651="ACCESS-ISSUE","ACCESS-ISSUE",
AR651="Projet OCM (ZTE, NOKIA, autres projets)","TRAVAUX OCM",
AR651="No root CAuse","No root cause",
AR651="ODU HS","TX ISSUE",
AR651="IP &amp; VLAN","TX ISSUE",
AR651="Warehouse HUAWEI","SPARE-ISSUE",
AR651="SPARE-HS","SPARE-ISSUE",
AR651="Power Telco","RAN ISSUE",AR651="no impacts","no impacts"
),"")</f>
        <v>No root cause</v>
      </c>
      <c r="AR651" s="59" t="s">
        <v>5343</v>
      </c>
      <c r="AS651" s="40" t="str" cm="1">
        <f t="array" ref="AS651">IFERROR(_xlfn.IFS(
AR651="MPR ISSUE","ACTIVE",
AR651="BSS Hardware Issue","ACTIVE",
AR651="Sites strategiques, MLL, Pylone, etc.","PASSIVE",
AR651="AKTIVCO DEFAUT GE &amp; POWER Cabinet","PASSIVE",
AR651="AKTIVCO Coupure ENEO &amp; Baisse de tension","PASSIVE",
AR651="Coupure ENEO &amp; Baisse de tension","PASSIVE",
AR651="Defaut GE &amp; POWER Cabinet","PASSIVE",
AR651="Sharing","PASSIVE",
AR651="Sites strategiques &amp; DataCenter","PASSIVE",
AR651="Exclu","Exclu",
AR651="SAT","ACTIVE",
AR651="SPARE-ISSUE","SPARE-ISSUE",
AR651="Fiber CAmtel","ACTIVE",
AR651="Fiber AOF","ACTIVE",
AR651="Projet OCM (HUAWEI)","PLANNED WORKS",
AR651="Projet OCM (NOKIA)","PLANNED WORKS",
AR651="ACCESS-ISSUE","ACCESS-ISSUE",
AR651="Projet OCM (ZTE, NOKIA, autres projets)","PLANNED WORKS",
AR651="No root CAuse","No root cause",
AR651="ODU HS","ACTIVE",
AR651="IP &amp; VLAN","ACTIVE",
AR651="Warehouse HUAWEI","SPARE-ISSUE",
AR651="SPARE-HS","SPARE-ISSUE",
AR651="Power Telco","ACTIVE", AR651="no impacts","no impacts"
),"")</f>
        <v>No root cause</v>
      </c>
      <c r="AT651" s="99" t="s">
        <v>5661</v>
      </c>
      <c r="AU651" s="99" t="s">
        <v>3746</v>
      </c>
      <c r="AW651" s="17"/>
      <c r="AX651" s="17" t="s">
        <v>5536</v>
      </c>
      <c r="AY651" s="17"/>
      <c r="AZ651" s="17" t="s">
        <v>5536</v>
      </c>
      <c r="BA651" s="7"/>
      <c r="BC651" s="18"/>
      <c r="BD651" s="18"/>
      <c r="BE651" s="18"/>
      <c r="BF651" s="18"/>
      <c r="BG651" s="18"/>
      <c r="BH651" s="18"/>
      <c r="BI651" s="18"/>
      <c r="BJ651" s="18"/>
      <c r="BK651" s="18"/>
      <c r="BM651" s="18"/>
      <c r="BN651" s="18"/>
      <c r="BO651" s="18"/>
      <c r="BP651" s="9" t="s">
        <v>5661</v>
      </c>
      <c r="BQ651" s="14"/>
      <c r="BR651" s="102" t="s">
        <v>5536</v>
      </c>
      <c r="BS651" s="14"/>
      <c r="BT651" s="14"/>
      <c r="BU651" s="9"/>
      <c r="BV651" s="9"/>
      <c r="BW651" s="9"/>
    </row>
    <row r="652" spans="1:75" x14ac:dyDescent="0.35">
      <c r="A652" s="3" t="s">
        <v>278</v>
      </c>
      <c r="B652" s="24" t="s">
        <v>279</v>
      </c>
      <c r="C652" s="3" t="s">
        <v>38</v>
      </c>
      <c r="D652" s="1" t="s">
        <v>357</v>
      </c>
      <c r="E652" s="3" t="s">
        <v>89</v>
      </c>
      <c r="F652" s="3" t="s">
        <v>37</v>
      </c>
      <c r="G652" s="3" t="s">
        <v>115</v>
      </c>
      <c r="H652" s="30" t="s">
        <v>5587</v>
      </c>
      <c r="I652" s="27">
        <v>0</v>
      </c>
      <c r="J652" s="27">
        <v>0</v>
      </c>
      <c r="K652" s="27">
        <v>0</v>
      </c>
      <c r="L652" s="27">
        <v>0</v>
      </c>
      <c r="M652" s="27">
        <v>0</v>
      </c>
      <c r="N652" s="27">
        <v>0</v>
      </c>
      <c r="O652" s="27">
        <v>0</v>
      </c>
      <c r="P652" s="27">
        <v>4.3580013868556922</v>
      </c>
      <c r="Q652" s="27">
        <v>0</v>
      </c>
      <c r="R652" s="27">
        <v>0.11343109809863772</v>
      </c>
      <c r="S652" s="80">
        <v>5.6834152320129707</v>
      </c>
      <c r="T652" s="80">
        <v>0</v>
      </c>
      <c r="U652" s="80">
        <v>0</v>
      </c>
      <c r="V652" s="80">
        <v>5.3818775629007529</v>
      </c>
      <c r="W652" s="80">
        <v>0</v>
      </c>
      <c r="X652" s="80">
        <v>0</v>
      </c>
      <c r="Y652" s="80">
        <v>22.314358236809884</v>
      </c>
      <c r="Z652" s="80">
        <v>28.203233571039259</v>
      </c>
      <c r="AA652" s="80">
        <v>0</v>
      </c>
      <c r="AB652" s="80">
        <v>0</v>
      </c>
      <c r="AC652" s="80">
        <v>12.470786141716109</v>
      </c>
      <c r="AD652" s="80">
        <v>12.470786141716109</v>
      </c>
      <c r="AE652" s="80">
        <v>25.624941144241557</v>
      </c>
      <c r="AF652" s="80">
        <v>0</v>
      </c>
      <c r="AG652" s="80"/>
      <c r="AH652" s="80">
        <v>0</v>
      </c>
      <c r="AI652" s="80">
        <v>0</v>
      </c>
      <c r="AJ652" s="80">
        <v>0</v>
      </c>
      <c r="AK652" s="80">
        <v>0</v>
      </c>
      <c r="AL652" s="80">
        <v>0</v>
      </c>
      <c r="AM652" s="80">
        <v>0</v>
      </c>
      <c r="AN652" s="41" t="s">
        <v>5558</v>
      </c>
      <c r="AO652" s="41"/>
      <c r="AP652" s="40" t="str" cm="1">
        <f t="array" ref="AP652">IFERROR(_xlfn.IFS(
AR652="MPR ISSUE","PDH",
AR652="BSS Hardware Issue","BSS",
AR652="Sites strategiques, MLL, Pylone, etc.","ENVTECH",
AR652="AKTIVCO DEFAUT GE &amp; POWER Cabinet","AKTIVCO",
AR652="AKTIVCO Coupure ENEO &amp; Baisse de tension","AKTIVCO GRID ONLY",
AR652="Coupure ENEO &amp; Baisse de tension","IHS GRID ONLY",
AR652="Defaut GE &amp; POWER Cabinet","IHS",
AR652="Sharing","Partners",
AR652="Sites strategiques &amp; DataCenter","SST &amp; DC",
AR652="Exclu","Exclu",
AR652="SAT","SAT",
AR652="SPARE-ISSUE","SPARE-ISSUE",
AR652="Fiber CAmtel","TRANS_FO_CAMTEL",
AR652="Fiber AOF","Fiber AOF",
AR652="Projet OCM (HUAWEI)","TRAVAUX-HUAWEI",
AR652="Projet OCM (NOKIA)","TRAVAUX-NOKIA",
AR652="ACCESS-ISSUE","ACCESS-ISSUE",
AR652="Projet OCM (ZTE, NOKIA, autres projets)","TRAVAUX OCM",
AR652="No root CAuse","No root cause",
AR652="ODU HS","PDH",
AR652="IP &amp; VLAN","PDH",
AR652="Warehouse HUAWEI","SPARE-ISSUE",
AR652="SPARE-HS","SPARE-ISSUE",
AR652="Power Telco","BSS",AR652="no impacts","no impacts"
),"")</f>
        <v>No root cause</v>
      </c>
      <c r="AQ652" s="40" t="str" cm="1">
        <f t="array" ref="AQ652">IFERROR(_xlfn.IFS(
AR652="MPR ISSUE","TX ISSUE",
AR652="BSS Hardware Issue","RAN ISSUE",
AR652="Sites strategiques, MLL, Pylone, etc.","ENVTECH",
AR652="AKTIVCO DEFAUT GE &amp; POWER Cabinet","POWER ISSUE",
AR652="AKTIVCO Coupure ENEO &amp; Baisse de tension","POWER ISSUE",
AR652="Coupure ENEO &amp; Baisse de tension","POWER ISSUE",
AR652="Defaut GE &amp; POWER Cabinet","POWER ISSUE",
AR652="Sharing","POWER ISSUE",
AR652="Sites strategiques &amp; DataCenter","POWER ISSUE",
AR652="Exclu","Exclu",
AR652="SAT","TX ISSUE",
AR652="SPARE-ISSUE","SPARE-ISSUE",
AR652="Fiber CAmtel","TX ISSUE",
AR652="Fiber AOF","TX ISSUE",
AR652="Projet OCM (HUAWEI)","TRAVAUX-HUAWEI",
AR652="Projet OCM (NOKIA)","TRAVAUX -NOKIA",
AR652="ACCESS-ISSUE","ACCESS-ISSUE",
AR652="Projet OCM (ZTE, NOKIA, autres projets)","TRAVAUX OCM",
AR652="No root CAuse","No root cause",
AR652="ODU HS","TX ISSUE",
AR652="IP &amp; VLAN","TX ISSUE",
AR652="Warehouse HUAWEI","SPARE-ISSUE",
AR652="SPARE-HS","SPARE-ISSUE",
AR652="Power Telco","RAN ISSUE",AR652="no impacts","no impacts"
),"")</f>
        <v>No root cause</v>
      </c>
      <c r="AR652" s="59" t="s">
        <v>5343</v>
      </c>
      <c r="AS652" s="40" t="str" cm="1">
        <f t="array" ref="AS652">IFERROR(_xlfn.IFS(
AR652="MPR ISSUE","ACTIVE",
AR652="BSS Hardware Issue","ACTIVE",
AR652="Sites strategiques, MLL, Pylone, etc.","PASSIVE",
AR652="AKTIVCO DEFAUT GE &amp; POWER Cabinet","PASSIVE",
AR652="AKTIVCO Coupure ENEO &amp; Baisse de tension","PASSIVE",
AR652="Coupure ENEO &amp; Baisse de tension","PASSIVE",
AR652="Defaut GE &amp; POWER Cabinet","PASSIVE",
AR652="Sharing","PASSIVE",
AR652="Sites strategiques &amp; DataCenter","PASSIVE",
AR652="Exclu","Exclu",
AR652="SAT","ACTIVE",
AR652="SPARE-ISSUE","SPARE-ISSUE",
AR652="Fiber CAmtel","ACTIVE",
AR652="Fiber AOF","ACTIVE",
AR652="Projet OCM (HUAWEI)","PLANNED WORKS",
AR652="Projet OCM (NOKIA)","PLANNED WORKS",
AR652="ACCESS-ISSUE","ACCESS-ISSUE",
AR652="Projet OCM (ZTE, NOKIA, autres projets)","PLANNED WORKS",
AR652="No root CAuse","No root cause",
AR652="ODU HS","ACTIVE",
AR652="IP &amp; VLAN","ACTIVE",
AR652="Warehouse HUAWEI","SPARE-ISSUE",
AR652="SPARE-HS","SPARE-ISSUE",
AR652="Power Telco","ACTIVE", AR652="no impacts","no impacts"
),"")</f>
        <v>No root cause</v>
      </c>
      <c r="AT652" s="99" t="s">
        <v>5661</v>
      </c>
      <c r="AU652" s="99" t="s">
        <v>279</v>
      </c>
      <c r="AW652" s="17"/>
      <c r="AX652" s="17" t="s">
        <v>5536</v>
      </c>
      <c r="AY652" s="17"/>
      <c r="AZ652" s="17" t="s">
        <v>5536</v>
      </c>
      <c r="BA652" s="7"/>
      <c r="BC652" s="18"/>
      <c r="BD652" s="18"/>
      <c r="BE652" s="18"/>
      <c r="BF652" s="18"/>
      <c r="BG652" s="18"/>
      <c r="BH652" s="18"/>
      <c r="BI652" s="18"/>
      <c r="BJ652" s="18"/>
      <c r="BK652" s="18"/>
      <c r="BM652" s="18"/>
      <c r="BN652" s="18"/>
      <c r="BO652" s="18"/>
      <c r="BP652" s="9" t="s">
        <v>5661</v>
      </c>
      <c r="BQ652" s="14"/>
      <c r="BR652" s="102" t="s">
        <v>5536</v>
      </c>
      <c r="BS652" s="14"/>
      <c r="BT652" s="14"/>
      <c r="BU652" s="9"/>
      <c r="BV652" s="9"/>
      <c r="BW652" s="9"/>
    </row>
    <row r="653" spans="1:75" x14ac:dyDescent="0.35">
      <c r="A653" s="1" t="s">
        <v>3296</v>
      </c>
      <c r="B653" s="8" t="s">
        <v>3297</v>
      </c>
      <c r="C653" s="3" t="s">
        <v>32</v>
      </c>
      <c r="D653" s="1" t="s">
        <v>11</v>
      </c>
      <c r="E653" s="1" t="s">
        <v>145</v>
      </c>
      <c r="F653" s="3" t="s">
        <v>31</v>
      </c>
      <c r="G653" s="1" t="s">
        <v>32</v>
      </c>
      <c r="H653" s="30" t="s">
        <v>5587</v>
      </c>
      <c r="I653" s="27">
        <v>0</v>
      </c>
      <c r="J653" s="27">
        <v>0</v>
      </c>
      <c r="K653" s="27">
        <v>0</v>
      </c>
      <c r="L653" s="27">
        <v>1.926188458278717E-3</v>
      </c>
      <c r="M653" s="27">
        <v>0</v>
      </c>
      <c r="N653" s="27">
        <v>0</v>
      </c>
      <c r="O653" s="27">
        <v>0</v>
      </c>
      <c r="P653" s="27">
        <v>0</v>
      </c>
      <c r="Q653" s="27">
        <v>0</v>
      </c>
      <c r="R653" s="27">
        <v>0</v>
      </c>
      <c r="S653" s="80">
        <v>0</v>
      </c>
      <c r="T653" s="80">
        <v>0</v>
      </c>
      <c r="U653" s="80">
        <v>0</v>
      </c>
      <c r="V653" s="80">
        <v>0</v>
      </c>
      <c r="W653" s="80">
        <v>0</v>
      </c>
      <c r="X653" s="80">
        <v>0</v>
      </c>
      <c r="Y653" s="80">
        <v>0</v>
      </c>
      <c r="Z653" s="80">
        <v>0</v>
      </c>
      <c r="AA653" s="80">
        <v>0</v>
      </c>
      <c r="AB653" s="80">
        <v>0</v>
      </c>
      <c r="AC653" s="80">
        <v>4.7001673643749324</v>
      </c>
      <c r="AD653" s="80">
        <v>4.7001673643749324</v>
      </c>
      <c r="AE653" s="80">
        <v>24.186292386847125</v>
      </c>
      <c r="AF653" s="80">
        <v>0</v>
      </c>
      <c r="AG653" s="80"/>
      <c r="AH653" s="80">
        <v>0</v>
      </c>
      <c r="AI653" s="80">
        <v>0</v>
      </c>
      <c r="AJ653" s="80">
        <v>0</v>
      </c>
      <c r="AK653" s="80">
        <v>0</v>
      </c>
      <c r="AL653" s="80">
        <v>0</v>
      </c>
      <c r="AM653" s="80">
        <v>0</v>
      </c>
      <c r="AN653" s="41" t="s">
        <v>5558</v>
      </c>
      <c r="AO653" s="41"/>
      <c r="AP653" s="40" t="str" cm="1">
        <f t="array" ref="AP653">IFERROR(_xlfn.IFS(
AR653="MPR ISSUE","PDH",
AR653="BSS Hardware Issue","BSS",
AR653="Sites strategiques, MLL, Pylone, etc.","ENVTECH",
AR653="AKTIVCO DEFAUT GE &amp; POWER Cabinet","AKTIVCO",
AR653="AKTIVCO Coupure ENEO &amp; Baisse de tension","AKTIVCO GRID ONLY",
AR653="Coupure ENEO &amp; Baisse de tension","IHS GRID ONLY",
AR653="Defaut GE &amp; POWER Cabinet","IHS",
AR653="Sharing","Partners",
AR653="Sites strategiques &amp; DataCenter","SST &amp; DC",
AR653="Exclu","Exclu",
AR653="SAT","SAT",
AR653="SPARE-ISSUE","SPARE-ISSUE",
AR653="Fiber CAmtel","TRANS_FO_CAMTEL",
AR653="Fiber AOF","Fiber AOF",
AR653="Projet OCM (HUAWEI)","TRAVAUX-HUAWEI",
AR653="Projet OCM (NOKIA)","TRAVAUX-NOKIA",
AR653="ACCESS-ISSUE","ACCESS-ISSUE",
AR653="Projet OCM (ZTE, NOKIA, autres projets)","TRAVAUX OCM",
AR653="No root CAuse","No root cause",
AR653="ODU HS","PDH",
AR653="IP &amp; VLAN","PDH",
AR653="Warehouse HUAWEI","SPARE-ISSUE",
AR653="SPARE-HS","SPARE-ISSUE",
AR653="Power Telco","BSS",AR653="no impacts","no impacts"
),"")</f>
        <v>No root cause</v>
      </c>
      <c r="AQ653" s="40" t="str" cm="1">
        <f t="array" ref="AQ653">IFERROR(_xlfn.IFS(
AR653="MPR ISSUE","TX ISSUE",
AR653="BSS Hardware Issue","RAN ISSUE",
AR653="Sites strategiques, MLL, Pylone, etc.","ENVTECH",
AR653="AKTIVCO DEFAUT GE &amp; POWER Cabinet","POWER ISSUE",
AR653="AKTIVCO Coupure ENEO &amp; Baisse de tension","POWER ISSUE",
AR653="Coupure ENEO &amp; Baisse de tension","POWER ISSUE",
AR653="Defaut GE &amp; POWER Cabinet","POWER ISSUE",
AR653="Sharing","POWER ISSUE",
AR653="Sites strategiques &amp; DataCenter","POWER ISSUE",
AR653="Exclu","Exclu",
AR653="SAT","TX ISSUE",
AR653="SPARE-ISSUE","SPARE-ISSUE",
AR653="Fiber CAmtel","TX ISSUE",
AR653="Fiber AOF","TX ISSUE",
AR653="Projet OCM (HUAWEI)","TRAVAUX-HUAWEI",
AR653="Projet OCM (NOKIA)","TRAVAUX -NOKIA",
AR653="ACCESS-ISSUE","ACCESS-ISSUE",
AR653="Projet OCM (ZTE, NOKIA, autres projets)","TRAVAUX OCM",
AR653="No root CAuse","No root cause",
AR653="ODU HS","TX ISSUE",
AR653="IP &amp; VLAN","TX ISSUE",
AR653="Warehouse HUAWEI","SPARE-ISSUE",
AR653="SPARE-HS","SPARE-ISSUE",
AR653="Power Telco","RAN ISSUE",AR653="no impacts","no impacts"
),"")</f>
        <v>No root cause</v>
      </c>
      <c r="AR653" s="59" t="s">
        <v>5343</v>
      </c>
      <c r="AS653" s="40" t="str" cm="1">
        <f t="array" ref="AS653">IFERROR(_xlfn.IFS(
AR653="MPR ISSUE","ACTIVE",
AR653="BSS Hardware Issue","ACTIVE",
AR653="Sites strategiques, MLL, Pylone, etc.","PASSIVE",
AR653="AKTIVCO DEFAUT GE &amp; POWER Cabinet","PASSIVE",
AR653="AKTIVCO Coupure ENEO &amp; Baisse de tension","PASSIVE",
AR653="Coupure ENEO &amp; Baisse de tension","PASSIVE",
AR653="Defaut GE &amp; POWER Cabinet","PASSIVE",
AR653="Sharing","PASSIVE",
AR653="Sites strategiques &amp; DataCenter","PASSIVE",
AR653="Exclu","Exclu",
AR653="SAT","ACTIVE",
AR653="SPARE-ISSUE","SPARE-ISSUE",
AR653="Fiber CAmtel","ACTIVE",
AR653="Fiber AOF","ACTIVE",
AR653="Projet OCM (HUAWEI)","PLANNED WORKS",
AR653="Projet OCM (NOKIA)","PLANNED WORKS",
AR653="ACCESS-ISSUE","ACCESS-ISSUE",
AR653="Projet OCM (ZTE, NOKIA, autres projets)","PLANNED WORKS",
AR653="No root CAuse","No root cause",
AR653="ODU HS","ACTIVE",
AR653="IP &amp; VLAN","ACTIVE",
AR653="Warehouse HUAWEI","SPARE-ISSUE",
AR653="SPARE-HS","SPARE-ISSUE",
AR653="Power Telco","ACTIVE", AR653="no impacts","no impacts"
),"")</f>
        <v>No root cause</v>
      </c>
      <c r="AT653" s="99" t="s">
        <v>5661</v>
      </c>
      <c r="AU653" s="99" t="s">
        <v>3297</v>
      </c>
      <c r="AW653" s="17"/>
      <c r="AX653" s="17" t="s">
        <v>5536</v>
      </c>
      <c r="AY653" s="17"/>
      <c r="AZ653" s="17" t="s">
        <v>5536</v>
      </c>
      <c r="BA653" s="7"/>
      <c r="BC653" s="18"/>
      <c r="BD653" s="18"/>
      <c r="BE653" s="18"/>
      <c r="BF653" s="18"/>
      <c r="BG653" s="18"/>
      <c r="BH653" s="18"/>
      <c r="BI653" s="18"/>
      <c r="BJ653" s="18"/>
      <c r="BK653" s="18"/>
      <c r="BM653" s="18"/>
      <c r="BN653" s="18"/>
      <c r="BO653" s="18"/>
      <c r="BP653" s="9" t="s">
        <v>5661</v>
      </c>
      <c r="BQ653" s="14"/>
      <c r="BR653" s="102" t="s">
        <v>5536</v>
      </c>
      <c r="BS653" s="14"/>
      <c r="BT653" s="14"/>
      <c r="BU653" s="9"/>
      <c r="BV653" s="9"/>
      <c r="BW653" s="9"/>
    </row>
    <row r="654" spans="1:75" x14ac:dyDescent="0.35">
      <c r="A654" s="1" t="s">
        <v>3011</v>
      </c>
      <c r="B654" s="8" t="s">
        <v>3012</v>
      </c>
      <c r="C654" s="3" t="s">
        <v>91</v>
      </c>
      <c r="D654" s="1" t="s">
        <v>11</v>
      </c>
      <c r="E654" s="1" t="s">
        <v>12</v>
      </c>
      <c r="F654" s="3" t="s">
        <v>90</v>
      </c>
      <c r="G654" s="1" t="s">
        <v>91</v>
      </c>
      <c r="H654" s="28" t="s">
        <v>5589</v>
      </c>
      <c r="I654" s="27">
        <v>0</v>
      </c>
      <c r="J654" s="27">
        <v>0</v>
      </c>
      <c r="K654" s="27">
        <v>0</v>
      </c>
      <c r="L654" s="27">
        <v>0</v>
      </c>
      <c r="M654" s="27">
        <v>0</v>
      </c>
      <c r="N654" s="27">
        <v>0</v>
      </c>
      <c r="O654" s="27">
        <v>0</v>
      </c>
      <c r="P654" s="27">
        <v>0</v>
      </c>
      <c r="Q654" s="27">
        <v>0</v>
      </c>
      <c r="R654" s="27">
        <v>0</v>
      </c>
      <c r="S654" s="80">
        <v>0</v>
      </c>
      <c r="T654" s="80">
        <v>0</v>
      </c>
      <c r="U654" s="80">
        <v>0</v>
      </c>
      <c r="V654" s="80">
        <v>0</v>
      </c>
      <c r="W654" s="80">
        <v>0</v>
      </c>
      <c r="X654" s="80">
        <v>0</v>
      </c>
      <c r="Y654" s="80">
        <v>0</v>
      </c>
      <c r="Z654" s="80">
        <v>0</v>
      </c>
      <c r="AA654" s="80">
        <v>0</v>
      </c>
      <c r="AB654" s="80">
        <v>0</v>
      </c>
      <c r="AC654" s="80">
        <v>2.1966752560403839</v>
      </c>
      <c r="AD654" s="80">
        <v>2.1966752560403839</v>
      </c>
      <c r="AE654" s="80">
        <v>23.999505611629043</v>
      </c>
      <c r="AF654" s="80">
        <v>0</v>
      </c>
      <c r="AG654" s="80"/>
      <c r="AH654" s="80">
        <v>0</v>
      </c>
      <c r="AI654" s="80">
        <v>0</v>
      </c>
      <c r="AJ654" s="80">
        <v>0</v>
      </c>
      <c r="AK654" s="80">
        <v>0</v>
      </c>
      <c r="AL654" s="80">
        <v>0</v>
      </c>
      <c r="AM654" s="80">
        <v>0</v>
      </c>
      <c r="AN654" s="41" t="s">
        <v>5558</v>
      </c>
      <c r="AO654" s="41"/>
      <c r="AP654" s="40" t="str" cm="1">
        <f t="array" ref="AP654">IFERROR(_xlfn.IFS(
AR654="MPR ISSUE","PDH",
AR654="BSS Hardware Issue","BSS",
AR654="Sites strategiques, MLL, Pylone, etc.","ENVTECH",
AR654="AKTIVCO DEFAUT GE &amp; POWER Cabinet","AKTIVCO",
AR654="AKTIVCO Coupure ENEO &amp; Baisse de tension","AKTIVCO GRID ONLY",
AR654="Coupure ENEO &amp; Baisse de tension","IHS GRID ONLY",
AR654="Defaut GE &amp; POWER Cabinet","IHS",
AR654="Sharing","Partners",
AR654="Sites strategiques &amp; DataCenter","SST &amp; DC",
AR654="Exclu","Exclu",
AR654="SAT","SAT",
AR654="SPARE-ISSUE","SPARE-ISSUE",
AR654="Fiber CAmtel","TRANS_FO_CAMTEL",
AR654="Fiber AOF","Fiber AOF",
AR654="Projet OCM (HUAWEI)","TRAVAUX-HUAWEI",
AR654="Projet OCM (NOKIA)","TRAVAUX-NOKIA",
AR654="ACCESS-ISSUE","ACCESS-ISSUE",
AR654="Projet OCM (ZTE, NOKIA, autres projets)","TRAVAUX OCM",
AR654="No root CAuse","No root cause",
AR654="ODU HS","PDH",
AR654="IP &amp; VLAN","PDH",
AR654="Warehouse HUAWEI","SPARE-ISSUE",
AR654="SPARE-HS","SPARE-ISSUE",
AR654="Power Telco","BSS",AR654="no impacts","no impacts"
),"")</f>
        <v>No root cause</v>
      </c>
      <c r="AQ654" s="40" t="str" cm="1">
        <f t="array" ref="AQ654">IFERROR(_xlfn.IFS(
AR654="MPR ISSUE","TX ISSUE",
AR654="BSS Hardware Issue","RAN ISSUE",
AR654="Sites strategiques, MLL, Pylone, etc.","ENVTECH",
AR654="AKTIVCO DEFAUT GE &amp; POWER Cabinet","POWER ISSUE",
AR654="AKTIVCO Coupure ENEO &amp; Baisse de tension","POWER ISSUE",
AR654="Coupure ENEO &amp; Baisse de tension","POWER ISSUE",
AR654="Defaut GE &amp; POWER Cabinet","POWER ISSUE",
AR654="Sharing","POWER ISSUE",
AR654="Sites strategiques &amp; DataCenter","POWER ISSUE",
AR654="Exclu","Exclu",
AR654="SAT","TX ISSUE",
AR654="SPARE-ISSUE","SPARE-ISSUE",
AR654="Fiber CAmtel","TX ISSUE",
AR654="Fiber AOF","TX ISSUE",
AR654="Projet OCM (HUAWEI)","TRAVAUX-HUAWEI",
AR654="Projet OCM (NOKIA)","TRAVAUX -NOKIA",
AR654="ACCESS-ISSUE","ACCESS-ISSUE",
AR654="Projet OCM (ZTE, NOKIA, autres projets)","TRAVAUX OCM",
AR654="No root CAuse","No root cause",
AR654="ODU HS","TX ISSUE",
AR654="IP &amp; VLAN","TX ISSUE",
AR654="Warehouse HUAWEI","SPARE-ISSUE",
AR654="SPARE-HS","SPARE-ISSUE",
AR654="Power Telco","RAN ISSUE",AR654="no impacts","no impacts"
),"")</f>
        <v>No root cause</v>
      </c>
      <c r="AR654" s="59" t="s">
        <v>5343</v>
      </c>
      <c r="AS654" s="40" t="str" cm="1">
        <f t="array" ref="AS654">IFERROR(_xlfn.IFS(
AR654="MPR ISSUE","ACTIVE",
AR654="BSS Hardware Issue","ACTIVE",
AR654="Sites strategiques, MLL, Pylone, etc.","PASSIVE",
AR654="AKTIVCO DEFAUT GE &amp; POWER Cabinet","PASSIVE",
AR654="AKTIVCO Coupure ENEO &amp; Baisse de tension","PASSIVE",
AR654="Coupure ENEO &amp; Baisse de tension","PASSIVE",
AR654="Defaut GE &amp; POWER Cabinet","PASSIVE",
AR654="Sharing","PASSIVE",
AR654="Sites strategiques &amp; DataCenter","PASSIVE",
AR654="Exclu","Exclu",
AR654="SAT","ACTIVE",
AR654="SPARE-ISSUE","SPARE-ISSUE",
AR654="Fiber CAmtel","ACTIVE",
AR654="Fiber AOF","ACTIVE",
AR654="Projet OCM (HUAWEI)","PLANNED WORKS",
AR654="Projet OCM (NOKIA)","PLANNED WORKS",
AR654="ACCESS-ISSUE","ACCESS-ISSUE",
AR654="Projet OCM (ZTE, NOKIA, autres projets)","PLANNED WORKS",
AR654="No root CAuse","No root cause",
AR654="ODU HS","ACTIVE",
AR654="IP &amp; VLAN","ACTIVE",
AR654="Warehouse HUAWEI","SPARE-ISSUE",
AR654="SPARE-HS","SPARE-ISSUE",
AR654="Power Telco","ACTIVE", AR654="no impacts","no impacts"
),"")</f>
        <v>No root cause</v>
      </c>
      <c r="AT654" s="99" t="s">
        <v>5661</v>
      </c>
      <c r="AU654" s="99" t="s">
        <v>3012</v>
      </c>
      <c r="AW654" s="17"/>
      <c r="AX654" s="17" t="s">
        <v>5536</v>
      </c>
      <c r="AY654" s="17"/>
      <c r="AZ654" s="17" t="s">
        <v>5536</v>
      </c>
      <c r="BA654" s="7"/>
      <c r="BC654" s="18"/>
      <c r="BD654" s="18"/>
      <c r="BE654" s="18"/>
      <c r="BF654" s="18"/>
      <c r="BG654" s="18"/>
      <c r="BH654" s="18"/>
      <c r="BI654" s="18"/>
      <c r="BJ654" s="18"/>
      <c r="BK654" s="18"/>
      <c r="BM654" s="18"/>
      <c r="BN654" s="18"/>
      <c r="BO654" s="18"/>
      <c r="BP654" s="9" t="s">
        <v>5661</v>
      </c>
      <c r="BQ654" s="14"/>
      <c r="BR654" s="102" t="s">
        <v>5536</v>
      </c>
      <c r="BS654" s="14"/>
      <c r="BT654" s="14"/>
      <c r="BU654" s="9"/>
      <c r="BV654" s="9"/>
      <c r="BW654" s="9"/>
    </row>
    <row r="655" spans="1:75" x14ac:dyDescent="0.35">
      <c r="A655" s="1" t="s">
        <v>49</v>
      </c>
      <c r="B655" s="8" t="s">
        <v>50</v>
      </c>
      <c r="C655" s="3" t="s">
        <v>51</v>
      </c>
      <c r="D655" s="1" t="s">
        <v>18</v>
      </c>
      <c r="E655" s="1" t="s">
        <v>5489</v>
      </c>
      <c r="F655" s="3" t="s">
        <v>51</v>
      </c>
      <c r="G655" s="1" t="s">
        <v>52</v>
      </c>
      <c r="H655" s="28" t="s">
        <v>5589</v>
      </c>
      <c r="I655" s="27">
        <v>1.6604279562712416</v>
      </c>
      <c r="J655" s="27">
        <v>7.7047538331150342E-2</v>
      </c>
      <c r="K655" s="27">
        <v>0</v>
      </c>
      <c r="L655" s="27">
        <v>0.53926142800478272</v>
      </c>
      <c r="M655" s="27">
        <v>1.5049239084218669</v>
      </c>
      <c r="N655" s="27">
        <v>0</v>
      </c>
      <c r="O655" s="27">
        <v>0</v>
      </c>
      <c r="P655" s="27">
        <v>0</v>
      </c>
      <c r="Q655" s="27">
        <v>0</v>
      </c>
      <c r="R655" s="27">
        <v>0</v>
      </c>
      <c r="S655" s="80">
        <v>7.3123821101323226E-3</v>
      </c>
      <c r="T655" s="80">
        <v>0</v>
      </c>
      <c r="U655" s="80">
        <v>0</v>
      </c>
      <c r="V655" s="80">
        <v>0</v>
      </c>
      <c r="W655" s="80">
        <v>0</v>
      </c>
      <c r="X655" s="80">
        <v>0</v>
      </c>
      <c r="Y655" s="80">
        <v>0</v>
      </c>
      <c r="Z655" s="80">
        <v>0.23775942904920483</v>
      </c>
      <c r="AA655" s="80">
        <v>0</v>
      </c>
      <c r="AB655" s="80">
        <v>0</v>
      </c>
      <c r="AC655" s="80">
        <v>9.9763185830101602</v>
      </c>
      <c r="AD655" s="80">
        <v>9.9763185830101602</v>
      </c>
      <c r="AE655" s="80">
        <v>23.114261499345094</v>
      </c>
      <c r="AF655" s="80">
        <v>20.895488581269454</v>
      </c>
      <c r="AG655" s="80"/>
      <c r="AH655" s="80">
        <v>0</v>
      </c>
      <c r="AI655" s="80">
        <v>0</v>
      </c>
      <c r="AJ655" s="80">
        <v>0</v>
      </c>
      <c r="AK655" s="80">
        <v>0</v>
      </c>
      <c r="AL655" s="80">
        <v>0</v>
      </c>
      <c r="AM655" s="80">
        <v>0</v>
      </c>
      <c r="AN655" s="41" t="s">
        <v>5558</v>
      </c>
      <c r="AO655" s="41"/>
      <c r="AP655" s="40" t="str" cm="1">
        <f t="array" ref="AP655">IFERROR(_xlfn.IFS(
AR655="MPR ISSUE","PDH",
AR655="BSS Hardware Issue","BSS",
AR655="Sites strategiques, MLL, Pylone, etc.","ENVTECH",
AR655="AKTIVCO DEFAUT GE &amp; POWER Cabinet","AKTIVCO",
AR655="AKTIVCO Coupure ENEO &amp; Baisse de tension","AKTIVCO GRID ONLY",
AR655="Coupure ENEO &amp; Baisse de tension","IHS GRID ONLY",
AR655="Defaut GE &amp; POWER Cabinet","IHS",
AR655="Sharing","Partners",
AR655="Sites strategiques &amp; DataCenter","SST &amp; DC",
AR655="Exclu","Exclu",
AR655="SAT","SAT",
AR655="SPARE-ISSUE","SPARE-ISSUE",
AR655="Fiber CAmtel","TRANS_FO_CAMTEL",
AR655="Fiber AOF","Fiber AOF",
AR655="Projet OCM (HUAWEI)","TRAVAUX-HUAWEI",
AR655="Projet OCM (NOKIA)","TRAVAUX-NOKIA",
AR655="ACCESS-ISSUE","ACCESS-ISSUE",
AR655="Projet OCM (ZTE, NOKIA, autres projets)","TRAVAUX OCM",
AR655="No root CAuse","No root cause",
AR655="ODU HS","PDH",
AR655="IP &amp; VLAN","PDH",
AR655="Warehouse HUAWEI","SPARE-ISSUE",
AR655="SPARE-HS","SPARE-ISSUE",
AR655="Power Telco","BSS",AR655="no impacts","no impacts"
),"")</f>
        <v>No root cause</v>
      </c>
      <c r="AQ655" s="40" t="str" cm="1">
        <f t="array" ref="AQ655">IFERROR(_xlfn.IFS(
AR655="MPR ISSUE","TX ISSUE",
AR655="BSS Hardware Issue","RAN ISSUE",
AR655="Sites strategiques, MLL, Pylone, etc.","ENVTECH",
AR655="AKTIVCO DEFAUT GE &amp; POWER Cabinet","POWER ISSUE",
AR655="AKTIVCO Coupure ENEO &amp; Baisse de tension","POWER ISSUE",
AR655="Coupure ENEO &amp; Baisse de tension","POWER ISSUE",
AR655="Defaut GE &amp; POWER Cabinet","POWER ISSUE",
AR655="Sharing","POWER ISSUE",
AR655="Sites strategiques &amp; DataCenter","POWER ISSUE",
AR655="Exclu","Exclu",
AR655="SAT","TX ISSUE",
AR655="SPARE-ISSUE","SPARE-ISSUE",
AR655="Fiber CAmtel","TX ISSUE",
AR655="Fiber AOF","TX ISSUE",
AR655="Projet OCM (HUAWEI)","TRAVAUX-HUAWEI",
AR655="Projet OCM (NOKIA)","TRAVAUX -NOKIA",
AR655="ACCESS-ISSUE","ACCESS-ISSUE",
AR655="Projet OCM (ZTE, NOKIA, autres projets)","TRAVAUX OCM",
AR655="No root CAuse","No root cause",
AR655="ODU HS","TX ISSUE",
AR655="IP &amp; VLAN","TX ISSUE",
AR655="Warehouse HUAWEI","SPARE-ISSUE",
AR655="SPARE-HS","SPARE-ISSUE",
AR655="Power Telco","RAN ISSUE",AR655="no impacts","no impacts"
),"")</f>
        <v>No root cause</v>
      </c>
      <c r="AR655" s="59" t="s">
        <v>5343</v>
      </c>
      <c r="AS655" s="40" t="str" cm="1">
        <f t="array" ref="AS655">IFERROR(_xlfn.IFS(
AR655="MPR ISSUE","ACTIVE",
AR655="BSS Hardware Issue","ACTIVE",
AR655="Sites strategiques, MLL, Pylone, etc.","PASSIVE",
AR655="AKTIVCO DEFAUT GE &amp; POWER Cabinet","PASSIVE",
AR655="AKTIVCO Coupure ENEO &amp; Baisse de tension","PASSIVE",
AR655="Coupure ENEO &amp; Baisse de tension","PASSIVE",
AR655="Defaut GE &amp; POWER Cabinet","PASSIVE",
AR655="Sharing","PASSIVE",
AR655="Sites strategiques &amp; DataCenter","PASSIVE",
AR655="Exclu","Exclu",
AR655="SAT","ACTIVE",
AR655="SPARE-ISSUE","SPARE-ISSUE",
AR655="Fiber CAmtel","ACTIVE",
AR655="Fiber AOF","ACTIVE",
AR655="Projet OCM (HUAWEI)","PLANNED WORKS",
AR655="Projet OCM (NOKIA)","PLANNED WORKS",
AR655="ACCESS-ISSUE","ACCESS-ISSUE",
AR655="Projet OCM (ZTE, NOKIA, autres projets)","PLANNED WORKS",
AR655="No root CAuse","No root cause",
AR655="ODU HS","ACTIVE",
AR655="IP &amp; VLAN","ACTIVE",
AR655="Warehouse HUAWEI","SPARE-ISSUE",
AR655="SPARE-HS","SPARE-ISSUE",
AR655="Power Telco","ACTIVE", AR655="no impacts","no impacts"
),"")</f>
        <v>No root cause</v>
      </c>
      <c r="AT655" s="99" t="s">
        <v>5661</v>
      </c>
      <c r="AU655" s="99" t="s">
        <v>50</v>
      </c>
      <c r="AW655" s="17"/>
      <c r="AX655" s="17" t="s">
        <v>5536</v>
      </c>
      <c r="AY655" s="17"/>
      <c r="AZ655" s="17" t="s">
        <v>5536</v>
      </c>
      <c r="BA655" s="7"/>
      <c r="BC655" s="18"/>
      <c r="BD655" s="18"/>
      <c r="BE655" s="18"/>
      <c r="BF655" s="18"/>
      <c r="BG655" s="18"/>
      <c r="BH655" s="18"/>
      <c r="BI655" s="18"/>
      <c r="BJ655" s="18"/>
      <c r="BK655" s="18"/>
      <c r="BM655" s="18"/>
      <c r="BN655" s="18"/>
      <c r="BO655" s="18"/>
      <c r="BP655" s="9" t="s">
        <v>5661</v>
      </c>
      <c r="BQ655" s="14"/>
      <c r="BR655" s="102" t="s">
        <v>5536</v>
      </c>
      <c r="BS655" s="14"/>
      <c r="BT655" s="14"/>
      <c r="BU655" s="9"/>
      <c r="BV655" s="9"/>
      <c r="BW655" s="9"/>
    </row>
    <row r="656" spans="1:75" x14ac:dyDescent="0.35">
      <c r="A656" s="1" t="s">
        <v>1633</v>
      </c>
      <c r="B656" s="8" t="s">
        <v>1634</v>
      </c>
      <c r="C656" s="3" t="s">
        <v>91</v>
      </c>
      <c r="D656" s="1" t="s">
        <v>21</v>
      </c>
      <c r="E656" s="1" t="s">
        <v>986</v>
      </c>
      <c r="F656" s="3" t="s">
        <v>90</v>
      </c>
      <c r="G656" s="1" t="s">
        <v>91</v>
      </c>
      <c r="H656" s="28" t="s">
        <v>5589</v>
      </c>
      <c r="I656" s="27">
        <v>0</v>
      </c>
      <c r="J656" s="27">
        <v>0</v>
      </c>
      <c r="K656" s="27">
        <v>0</v>
      </c>
      <c r="L656" s="27">
        <v>0</v>
      </c>
      <c r="M656" s="27">
        <v>0</v>
      </c>
      <c r="N656" s="27">
        <v>0</v>
      </c>
      <c r="O656" s="27">
        <v>0</v>
      </c>
      <c r="P656" s="27">
        <v>0</v>
      </c>
      <c r="Q656" s="27">
        <v>0</v>
      </c>
      <c r="R656" s="27">
        <v>0</v>
      </c>
      <c r="S656" s="80">
        <v>0</v>
      </c>
      <c r="T656" s="80">
        <v>0</v>
      </c>
      <c r="U656" s="80">
        <v>0</v>
      </c>
      <c r="V656" s="80">
        <v>0</v>
      </c>
      <c r="W656" s="80">
        <v>0</v>
      </c>
      <c r="X656" s="80">
        <v>0</v>
      </c>
      <c r="Y656" s="80">
        <v>0</v>
      </c>
      <c r="Z656" s="80">
        <v>0</v>
      </c>
      <c r="AA656" s="80">
        <v>0</v>
      </c>
      <c r="AB656" s="80">
        <v>0</v>
      </c>
      <c r="AC656" s="80"/>
      <c r="AD656" s="80">
        <v>2.9292332628491038</v>
      </c>
      <c r="AE656" s="80">
        <v>21.43740743594353</v>
      </c>
      <c r="AF656" s="80">
        <v>0</v>
      </c>
      <c r="AG656" s="80"/>
      <c r="AH656" s="80">
        <v>0</v>
      </c>
      <c r="AI656" s="80">
        <v>0</v>
      </c>
      <c r="AJ656" s="80">
        <v>0</v>
      </c>
      <c r="AK656" s="80">
        <v>0</v>
      </c>
      <c r="AL656" s="80">
        <v>0</v>
      </c>
      <c r="AM656" s="80">
        <v>0</v>
      </c>
      <c r="AN656" s="41" t="s">
        <v>5558</v>
      </c>
      <c r="AO656" s="41"/>
      <c r="AP656" s="40" t="str" cm="1">
        <f t="array" ref="AP656">IFERROR(_xlfn.IFS(
AR656="MPR ISSUE","PDH",
AR656="BSS Hardware Issue","BSS",
AR656="Sites strategiques, MLL, Pylone, etc.","ENVTECH",
AR656="AKTIVCO DEFAUT GE &amp; POWER Cabinet","AKTIVCO",
AR656="AKTIVCO Coupure ENEO &amp; Baisse de tension","AKTIVCO GRID ONLY",
AR656="Coupure ENEO &amp; Baisse de tension","IHS GRID ONLY",
AR656="Defaut GE &amp; POWER Cabinet","IHS",
AR656="Sharing","Partners",
AR656="Sites strategiques &amp; DataCenter","SST &amp; DC",
AR656="Exclu","Exclu",
AR656="SAT","SAT",
AR656="SPARE-ISSUE","SPARE-ISSUE",
AR656="Fiber CAmtel","TRANS_FO_CAMTEL",
AR656="Fiber AOF","Fiber AOF",
AR656="Projet OCM (HUAWEI)","TRAVAUX-HUAWEI",
AR656="Projet OCM (NOKIA)","TRAVAUX-NOKIA",
AR656="ACCESS-ISSUE","ACCESS-ISSUE",
AR656="Projet OCM (ZTE, NOKIA, autres projets)","TRAVAUX OCM",
AR656="No root CAuse","No root cause",
AR656="ODU HS","PDH",
AR656="IP &amp; VLAN","PDH",
AR656="Warehouse HUAWEI","SPARE-ISSUE",
AR656="SPARE-HS","SPARE-ISSUE",
AR656="Power Telco","BSS",AR656="no impacts","no impacts"
),"")</f>
        <v>No root cause</v>
      </c>
      <c r="AQ656" s="40" t="str" cm="1">
        <f t="array" ref="AQ656">IFERROR(_xlfn.IFS(
AR656="MPR ISSUE","TX ISSUE",
AR656="BSS Hardware Issue","RAN ISSUE",
AR656="Sites strategiques, MLL, Pylone, etc.","ENVTECH",
AR656="AKTIVCO DEFAUT GE &amp; POWER Cabinet","POWER ISSUE",
AR656="AKTIVCO Coupure ENEO &amp; Baisse de tension","POWER ISSUE",
AR656="Coupure ENEO &amp; Baisse de tension","POWER ISSUE",
AR656="Defaut GE &amp; POWER Cabinet","POWER ISSUE",
AR656="Sharing","POWER ISSUE",
AR656="Sites strategiques &amp; DataCenter","POWER ISSUE",
AR656="Exclu","Exclu",
AR656="SAT","TX ISSUE",
AR656="SPARE-ISSUE","SPARE-ISSUE",
AR656="Fiber CAmtel","TX ISSUE",
AR656="Fiber AOF","TX ISSUE",
AR656="Projet OCM (HUAWEI)","TRAVAUX-HUAWEI",
AR656="Projet OCM (NOKIA)","TRAVAUX -NOKIA",
AR656="ACCESS-ISSUE","ACCESS-ISSUE",
AR656="Projet OCM (ZTE, NOKIA, autres projets)","TRAVAUX OCM",
AR656="No root CAuse","No root cause",
AR656="ODU HS","TX ISSUE",
AR656="IP &amp; VLAN","TX ISSUE",
AR656="Warehouse HUAWEI","SPARE-ISSUE",
AR656="SPARE-HS","SPARE-ISSUE",
AR656="Power Telco","RAN ISSUE",AR656="no impacts","no impacts"
),"")</f>
        <v>No root cause</v>
      </c>
      <c r="AR656" s="59" t="s">
        <v>5343</v>
      </c>
      <c r="AS656" s="40" t="str" cm="1">
        <f t="array" ref="AS656">IFERROR(_xlfn.IFS(
AR656="MPR ISSUE","ACTIVE",
AR656="BSS Hardware Issue","ACTIVE",
AR656="Sites strategiques, MLL, Pylone, etc.","PASSIVE",
AR656="AKTIVCO DEFAUT GE &amp; POWER Cabinet","PASSIVE",
AR656="AKTIVCO Coupure ENEO &amp; Baisse de tension","PASSIVE",
AR656="Coupure ENEO &amp; Baisse de tension","PASSIVE",
AR656="Defaut GE &amp; POWER Cabinet","PASSIVE",
AR656="Sharing","PASSIVE",
AR656="Sites strategiques &amp; DataCenter","PASSIVE",
AR656="Exclu","Exclu",
AR656="SAT","ACTIVE",
AR656="SPARE-ISSUE","SPARE-ISSUE",
AR656="Fiber CAmtel","ACTIVE",
AR656="Fiber AOF","ACTIVE",
AR656="Projet OCM (HUAWEI)","PLANNED WORKS",
AR656="Projet OCM (NOKIA)","PLANNED WORKS",
AR656="ACCESS-ISSUE","ACCESS-ISSUE",
AR656="Projet OCM (ZTE, NOKIA, autres projets)","PLANNED WORKS",
AR656="No root CAuse","No root cause",
AR656="ODU HS","ACTIVE",
AR656="IP &amp; VLAN","ACTIVE",
AR656="Warehouse HUAWEI","SPARE-ISSUE",
AR656="SPARE-HS","SPARE-ISSUE",
AR656="Power Telco","ACTIVE", AR656="no impacts","no impacts"
),"")</f>
        <v>No root cause</v>
      </c>
      <c r="AT656" s="99" t="s">
        <v>5661</v>
      </c>
      <c r="AU656" s="99" t="s">
        <v>1634</v>
      </c>
      <c r="AW656" s="17"/>
      <c r="AX656" s="17" t="s">
        <v>5536</v>
      </c>
      <c r="AY656" s="17"/>
      <c r="AZ656" s="17" t="s">
        <v>5536</v>
      </c>
      <c r="BA656" s="7"/>
      <c r="BC656" s="18"/>
      <c r="BD656" s="18"/>
      <c r="BE656" s="18"/>
      <c r="BF656" s="18"/>
      <c r="BG656" s="18"/>
      <c r="BH656" s="18"/>
      <c r="BI656" s="18"/>
      <c r="BJ656" s="18"/>
      <c r="BK656" s="18"/>
      <c r="BM656" s="18"/>
      <c r="BN656" s="18"/>
      <c r="BO656" s="18"/>
      <c r="BP656" s="9" t="s">
        <v>5661</v>
      </c>
      <c r="BQ656" s="14"/>
      <c r="BR656" s="102" t="s">
        <v>5536</v>
      </c>
      <c r="BS656" s="14"/>
      <c r="BT656" s="14"/>
      <c r="BU656" s="9"/>
      <c r="BV656" s="9"/>
      <c r="BW656" s="9"/>
    </row>
    <row r="657" spans="1:75" x14ac:dyDescent="0.35">
      <c r="A657" s="1" t="s">
        <v>2379</v>
      </c>
      <c r="B657" s="8" t="s">
        <v>2380</v>
      </c>
      <c r="C657" s="3" t="s">
        <v>32</v>
      </c>
      <c r="D657" s="1" t="s">
        <v>11</v>
      </c>
      <c r="E657" s="1" t="s">
        <v>12</v>
      </c>
      <c r="F657" s="3" t="s">
        <v>31</v>
      </c>
      <c r="G657" s="1" t="s">
        <v>32</v>
      </c>
      <c r="H657" s="30" t="s">
        <v>5587</v>
      </c>
      <c r="I657" s="27">
        <v>0</v>
      </c>
      <c r="J657" s="27">
        <v>0</v>
      </c>
      <c r="K657" s="27">
        <v>0</v>
      </c>
      <c r="L657" s="27">
        <v>0</v>
      </c>
      <c r="M657" s="27">
        <v>0</v>
      </c>
      <c r="N657" s="27">
        <v>0</v>
      </c>
      <c r="O657" s="27">
        <v>0</v>
      </c>
      <c r="P657" s="27">
        <v>0</v>
      </c>
      <c r="Q657" s="27">
        <v>0</v>
      </c>
      <c r="R657" s="27">
        <v>0</v>
      </c>
      <c r="S657" s="80">
        <v>0</v>
      </c>
      <c r="T657" s="80">
        <v>0</v>
      </c>
      <c r="U657" s="80">
        <v>0</v>
      </c>
      <c r="V657" s="80">
        <v>0</v>
      </c>
      <c r="W657" s="80">
        <v>0</v>
      </c>
      <c r="X657" s="80">
        <v>0</v>
      </c>
      <c r="Y657" s="80">
        <v>0</v>
      </c>
      <c r="Z657" s="80">
        <v>0</v>
      </c>
      <c r="AA657" s="80">
        <v>0</v>
      </c>
      <c r="AB657" s="80">
        <v>0</v>
      </c>
      <c r="AC657" s="80">
        <v>6.1565798597734807</v>
      </c>
      <c r="AD657" s="80">
        <v>6.1565798597734807</v>
      </c>
      <c r="AE657" s="80">
        <v>20.302133360728014</v>
      </c>
      <c r="AF657" s="80">
        <v>1.8620000114144506</v>
      </c>
      <c r="AG657" s="80"/>
      <c r="AH657" s="80">
        <v>0</v>
      </c>
      <c r="AI657" s="80">
        <v>0</v>
      </c>
      <c r="AJ657" s="80">
        <v>0</v>
      </c>
      <c r="AK657" s="80">
        <v>0</v>
      </c>
      <c r="AL657" s="80">
        <v>0</v>
      </c>
      <c r="AM657" s="80">
        <v>0</v>
      </c>
      <c r="AN657" s="41" t="s">
        <v>5558</v>
      </c>
      <c r="AO657" s="41"/>
      <c r="AP657" s="40" t="str" cm="1">
        <f t="array" ref="AP657">IFERROR(_xlfn.IFS(
AR657="MPR ISSUE","PDH",
AR657="BSS Hardware Issue","BSS",
AR657="Sites strategiques, MLL, Pylone, etc.","ENVTECH",
AR657="AKTIVCO DEFAUT GE &amp; POWER Cabinet","AKTIVCO",
AR657="AKTIVCO Coupure ENEO &amp; Baisse de tension","AKTIVCO GRID ONLY",
AR657="Coupure ENEO &amp; Baisse de tension","IHS GRID ONLY",
AR657="Defaut GE &amp; POWER Cabinet","IHS",
AR657="Sharing","Partners",
AR657="Sites strategiques &amp; DataCenter","SST &amp; DC",
AR657="Exclu","Exclu",
AR657="SAT","SAT",
AR657="SPARE-ISSUE","SPARE-ISSUE",
AR657="Fiber CAmtel","TRANS_FO_CAMTEL",
AR657="Fiber AOF","Fiber AOF",
AR657="Projet OCM (HUAWEI)","TRAVAUX-HUAWEI",
AR657="Projet OCM (NOKIA)","TRAVAUX-NOKIA",
AR657="ACCESS-ISSUE","ACCESS-ISSUE",
AR657="Projet OCM (ZTE, NOKIA, autres projets)","TRAVAUX OCM",
AR657="No root CAuse","No root cause",
AR657="ODU HS","PDH",
AR657="IP &amp; VLAN","PDH",
AR657="Warehouse HUAWEI","SPARE-ISSUE",
AR657="SPARE-HS","SPARE-ISSUE",
AR657="Power Telco","BSS",AR657="no impacts","no impacts"
),"")</f>
        <v>No root cause</v>
      </c>
      <c r="AQ657" s="40" t="str" cm="1">
        <f t="array" ref="AQ657">IFERROR(_xlfn.IFS(
AR657="MPR ISSUE","TX ISSUE",
AR657="BSS Hardware Issue","RAN ISSUE",
AR657="Sites strategiques, MLL, Pylone, etc.","ENVTECH",
AR657="AKTIVCO DEFAUT GE &amp; POWER Cabinet","POWER ISSUE",
AR657="AKTIVCO Coupure ENEO &amp; Baisse de tension","POWER ISSUE",
AR657="Coupure ENEO &amp; Baisse de tension","POWER ISSUE",
AR657="Defaut GE &amp; POWER Cabinet","POWER ISSUE",
AR657="Sharing","POWER ISSUE",
AR657="Sites strategiques &amp; DataCenter","POWER ISSUE",
AR657="Exclu","Exclu",
AR657="SAT","TX ISSUE",
AR657="SPARE-ISSUE","SPARE-ISSUE",
AR657="Fiber CAmtel","TX ISSUE",
AR657="Fiber AOF","TX ISSUE",
AR657="Projet OCM (HUAWEI)","TRAVAUX-HUAWEI",
AR657="Projet OCM (NOKIA)","TRAVAUX -NOKIA",
AR657="ACCESS-ISSUE","ACCESS-ISSUE",
AR657="Projet OCM (ZTE, NOKIA, autres projets)","TRAVAUX OCM",
AR657="No root CAuse","No root cause",
AR657="ODU HS","TX ISSUE",
AR657="IP &amp; VLAN","TX ISSUE",
AR657="Warehouse HUAWEI","SPARE-ISSUE",
AR657="SPARE-HS","SPARE-ISSUE",
AR657="Power Telco","RAN ISSUE",AR657="no impacts","no impacts"
),"")</f>
        <v>No root cause</v>
      </c>
      <c r="AR657" s="59" t="s">
        <v>5343</v>
      </c>
      <c r="AS657" s="40" t="str" cm="1">
        <f t="array" ref="AS657">IFERROR(_xlfn.IFS(
AR657="MPR ISSUE","ACTIVE",
AR657="BSS Hardware Issue","ACTIVE",
AR657="Sites strategiques, MLL, Pylone, etc.","PASSIVE",
AR657="AKTIVCO DEFAUT GE &amp; POWER Cabinet","PASSIVE",
AR657="AKTIVCO Coupure ENEO &amp; Baisse de tension","PASSIVE",
AR657="Coupure ENEO &amp; Baisse de tension","PASSIVE",
AR657="Defaut GE &amp; POWER Cabinet","PASSIVE",
AR657="Sharing","PASSIVE",
AR657="Sites strategiques &amp; DataCenter","PASSIVE",
AR657="Exclu","Exclu",
AR657="SAT","ACTIVE",
AR657="SPARE-ISSUE","SPARE-ISSUE",
AR657="Fiber CAmtel","ACTIVE",
AR657="Fiber AOF","ACTIVE",
AR657="Projet OCM (HUAWEI)","PLANNED WORKS",
AR657="Projet OCM (NOKIA)","PLANNED WORKS",
AR657="ACCESS-ISSUE","ACCESS-ISSUE",
AR657="Projet OCM (ZTE, NOKIA, autres projets)","PLANNED WORKS",
AR657="No root CAuse","No root cause",
AR657="ODU HS","ACTIVE",
AR657="IP &amp; VLAN","ACTIVE",
AR657="Warehouse HUAWEI","SPARE-ISSUE",
AR657="SPARE-HS","SPARE-ISSUE",
AR657="Power Telco","ACTIVE", AR657="no impacts","no impacts"
),"")</f>
        <v>No root cause</v>
      </c>
      <c r="AT657" s="99" t="s">
        <v>5661</v>
      </c>
      <c r="AU657" s="99" t="s">
        <v>2380</v>
      </c>
      <c r="AW657" s="17"/>
      <c r="AX657" s="17" t="s">
        <v>5536</v>
      </c>
      <c r="AY657" s="17"/>
      <c r="AZ657" s="17" t="s">
        <v>5536</v>
      </c>
      <c r="BA657" s="7"/>
      <c r="BC657" s="18"/>
      <c r="BD657" s="18"/>
      <c r="BE657" s="18"/>
      <c r="BF657" s="18"/>
      <c r="BG657" s="18"/>
      <c r="BH657" s="18"/>
      <c r="BI657" s="18"/>
      <c r="BJ657" s="18"/>
      <c r="BK657" s="18"/>
      <c r="BM657" s="18"/>
      <c r="BN657" s="18"/>
      <c r="BO657" s="18"/>
      <c r="BP657" s="9" t="s">
        <v>5661</v>
      </c>
      <c r="BQ657" s="14"/>
      <c r="BR657" s="102" t="s">
        <v>5536</v>
      </c>
      <c r="BS657" s="14"/>
      <c r="BT657" s="14"/>
      <c r="BU657" s="9"/>
      <c r="BV657" s="9"/>
      <c r="BW657" s="9"/>
    </row>
    <row r="658" spans="1:75" x14ac:dyDescent="0.35">
      <c r="A658" s="1" t="s">
        <v>306</v>
      </c>
      <c r="B658" s="8" t="s">
        <v>307</v>
      </c>
      <c r="C658" s="3" t="s">
        <v>38</v>
      </c>
      <c r="D658" s="1" t="s">
        <v>21</v>
      </c>
      <c r="E658" s="1" t="s">
        <v>36</v>
      </c>
      <c r="F658" s="3" t="s">
        <v>37</v>
      </c>
      <c r="G658" s="1" t="s">
        <v>38</v>
      </c>
      <c r="H658" s="30" t="s">
        <v>5587</v>
      </c>
      <c r="I658" s="27">
        <v>0</v>
      </c>
      <c r="J658" s="27">
        <v>0</v>
      </c>
      <c r="K658" s="27">
        <v>17.747383237309279</v>
      </c>
      <c r="L658" s="27">
        <v>2.0039672348209212</v>
      </c>
      <c r="M658" s="27">
        <v>3.492482871190786</v>
      </c>
      <c r="N658" s="27">
        <v>0.71684530281109249</v>
      </c>
      <c r="O658" s="27">
        <v>1.4686116889676488</v>
      </c>
      <c r="P658" s="27">
        <v>17.352318417500644</v>
      </c>
      <c r="Q658" s="27">
        <v>6.2770914839641234</v>
      </c>
      <c r="R658" s="27">
        <v>31.937274742960852</v>
      </c>
      <c r="S658" s="80">
        <v>6.2940883136006009</v>
      </c>
      <c r="T658" s="80">
        <v>0</v>
      </c>
      <c r="U658" s="80">
        <v>43.2320336555062</v>
      </c>
      <c r="V658" s="80">
        <v>12.966369462921584</v>
      </c>
      <c r="W658" s="80">
        <v>0</v>
      </c>
      <c r="X658" s="80">
        <v>24.664165475283429</v>
      </c>
      <c r="Y658" s="80">
        <v>0</v>
      </c>
      <c r="Z658" s="80">
        <v>0</v>
      </c>
      <c r="AA658" s="80">
        <v>7.9529289479015972</v>
      </c>
      <c r="AB658" s="80">
        <v>0</v>
      </c>
      <c r="AC658" s="80">
        <v>32.976007539244321</v>
      </c>
      <c r="AD658" s="80">
        <v>32.976007539244321</v>
      </c>
      <c r="AE658" s="80">
        <v>19.308023930394679</v>
      </c>
      <c r="AF658" s="80">
        <v>0</v>
      </c>
      <c r="AG658" s="80"/>
      <c r="AH658" s="80">
        <v>14.345306378109376</v>
      </c>
      <c r="AI658" s="80">
        <v>0</v>
      </c>
      <c r="AJ658" s="80">
        <v>0</v>
      </c>
      <c r="AK658" s="80">
        <v>0</v>
      </c>
      <c r="AL658" s="80">
        <v>0</v>
      </c>
      <c r="AM658" s="80">
        <v>0</v>
      </c>
      <c r="AN658" s="41" t="s">
        <v>5558</v>
      </c>
      <c r="AO658" s="41"/>
      <c r="AP658" s="40" t="str" cm="1">
        <f t="array" ref="AP658">IFERROR(_xlfn.IFS(
AR658="MPR ISSUE","PDH",
AR658="BSS Hardware Issue","BSS",
AR658="Sites strategiques, MLL, Pylone, etc.","ENVTECH",
AR658="AKTIVCO DEFAUT GE &amp; POWER Cabinet","AKTIVCO",
AR658="AKTIVCO Coupure ENEO &amp; Baisse de tension","AKTIVCO GRID ONLY",
AR658="Coupure ENEO &amp; Baisse de tension","IHS GRID ONLY",
AR658="Defaut GE &amp; POWER Cabinet","IHS",
AR658="Sharing","Partners",
AR658="Sites strategiques &amp; DataCenter","SST &amp; DC",
AR658="Exclu","Exclu",
AR658="SAT","SAT",
AR658="SPARE-ISSUE","SPARE-ISSUE",
AR658="Fiber CAmtel","TRANS_FO_CAMTEL",
AR658="Fiber AOF","Fiber AOF",
AR658="Projet OCM (HUAWEI)","TRAVAUX-HUAWEI",
AR658="Projet OCM (NOKIA)","TRAVAUX-NOKIA",
AR658="ACCESS-ISSUE","ACCESS-ISSUE",
AR658="Projet OCM (ZTE, NOKIA, autres projets)","TRAVAUX OCM",
AR658="No root CAuse","No root cause",
AR658="ODU HS","PDH",
AR658="IP &amp; VLAN","PDH",
AR658="Warehouse HUAWEI","SPARE-ISSUE",
AR658="SPARE-HS","SPARE-ISSUE",
AR658="Power Telco","BSS",AR658="no impacts","no impacts"
),"")</f>
        <v>No root cause</v>
      </c>
      <c r="AQ658" s="40" t="str" cm="1">
        <f t="array" ref="AQ658">IFERROR(_xlfn.IFS(
AR658="MPR ISSUE","TX ISSUE",
AR658="BSS Hardware Issue","RAN ISSUE",
AR658="Sites strategiques, MLL, Pylone, etc.","ENVTECH",
AR658="AKTIVCO DEFAUT GE &amp; POWER Cabinet","POWER ISSUE",
AR658="AKTIVCO Coupure ENEO &amp; Baisse de tension","POWER ISSUE",
AR658="Coupure ENEO &amp; Baisse de tension","POWER ISSUE",
AR658="Defaut GE &amp; POWER Cabinet","POWER ISSUE",
AR658="Sharing","POWER ISSUE",
AR658="Sites strategiques &amp; DataCenter","POWER ISSUE",
AR658="Exclu","Exclu",
AR658="SAT","TX ISSUE",
AR658="SPARE-ISSUE","SPARE-ISSUE",
AR658="Fiber CAmtel","TX ISSUE",
AR658="Fiber AOF","TX ISSUE",
AR658="Projet OCM (HUAWEI)","TRAVAUX-HUAWEI",
AR658="Projet OCM (NOKIA)","TRAVAUX -NOKIA",
AR658="ACCESS-ISSUE","ACCESS-ISSUE",
AR658="Projet OCM (ZTE, NOKIA, autres projets)","TRAVAUX OCM",
AR658="No root CAuse","No root cause",
AR658="ODU HS","TX ISSUE",
AR658="IP &amp; VLAN","TX ISSUE",
AR658="Warehouse HUAWEI","SPARE-ISSUE",
AR658="SPARE-HS","SPARE-ISSUE",
AR658="Power Telco","RAN ISSUE",AR658="no impacts","no impacts"
),"")</f>
        <v>No root cause</v>
      </c>
      <c r="AR658" s="59" t="s">
        <v>5343</v>
      </c>
      <c r="AS658" s="40" t="str" cm="1">
        <f t="array" ref="AS658">IFERROR(_xlfn.IFS(
AR658="MPR ISSUE","ACTIVE",
AR658="BSS Hardware Issue","ACTIVE",
AR658="Sites strategiques, MLL, Pylone, etc.","PASSIVE",
AR658="AKTIVCO DEFAUT GE &amp; POWER Cabinet","PASSIVE",
AR658="AKTIVCO Coupure ENEO &amp; Baisse de tension","PASSIVE",
AR658="Coupure ENEO &amp; Baisse de tension","PASSIVE",
AR658="Defaut GE &amp; POWER Cabinet","PASSIVE",
AR658="Sharing","PASSIVE",
AR658="Sites strategiques &amp; DataCenter","PASSIVE",
AR658="Exclu","Exclu",
AR658="SAT","ACTIVE",
AR658="SPARE-ISSUE","SPARE-ISSUE",
AR658="Fiber CAmtel","ACTIVE",
AR658="Fiber AOF","ACTIVE",
AR658="Projet OCM (HUAWEI)","PLANNED WORKS",
AR658="Projet OCM (NOKIA)","PLANNED WORKS",
AR658="ACCESS-ISSUE","ACCESS-ISSUE",
AR658="Projet OCM (ZTE, NOKIA, autres projets)","PLANNED WORKS",
AR658="No root CAuse","No root cause",
AR658="ODU HS","ACTIVE",
AR658="IP &amp; VLAN","ACTIVE",
AR658="Warehouse HUAWEI","SPARE-ISSUE",
AR658="SPARE-HS","SPARE-ISSUE",
AR658="Power Telco","ACTIVE", AR658="no impacts","no impacts"
),"")</f>
        <v>No root cause</v>
      </c>
      <c r="AT658" s="99" t="s">
        <v>5661</v>
      </c>
      <c r="AU658" s="99" t="s">
        <v>307</v>
      </c>
      <c r="AW658" s="17"/>
      <c r="AX658" s="17" t="s">
        <v>5536</v>
      </c>
      <c r="AY658" s="17"/>
      <c r="AZ658" s="17" t="s">
        <v>5536</v>
      </c>
      <c r="BA658" s="7"/>
      <c r="BC658" s="18"/>
      <c r="BD658" s="18"/>
      <c r="BE658" s="18"/>
      <c r="BF658" s="18"/>
      <c r="BG658" s="18"/>
      <c r="BH658" s="18"/>
      <c r="BI658" s="18"/>
      <c r="BJ658" s="18"/>
      <c r="BK658" s="18"/>
      <c r="BM658" s="18"/>
      <c r="BN658" s="18"/>
      <c r="BO658" s="18"/>
      <c r="BP658" s="9" t="s">
        <v>5661</v>
      </c>
      <c r="BQ658" s="14"/>
      <c r="BR658" s="102" t="s">
        <v>5536</v>
      </c>
      <c r="BS658" s="14"/>
      <c r="BT658" s="14"/>
      <c r="BU658" s="9"/>
      <c r="BV658" s="9"/>
      <c r="BW658" s="9"/>
    </row>
    <row r="659" spans="1:75" x14ac:dyDescent="0.35">
      <c r="A659" s="1" t="s">
        <v>2964</v>
      </c>
      <c r="B659" s="8" t="s">
        <v>2965</v>
      </c>
      <c r="C659" s="3" t="s">
        <v>91</v>
      </c>
      <c r="D659" s="1" t="s">
        <v>21</v>
      </c>
      <c r="E659" s="1" t="s">
        <v>122</v>
      </c>
      <c r="F659" s="3" t="s">
        <v>90</v>
      </c>
      <c r="G659" s="1" t="s">
        <v>91</v>
      </c>
      <c r="H659" s="28" t="s">
        <v>5589</v>
      </c>
      <c r="I659" s="27">
        <v>0</v>
      </c>
      <c r="J659" s="27">
        <v>0</v>
      </c>
      <c r="K659" s="27">
        <v>0</v>
      </c>
      <c r="L659" s="27">
        <v>0</v>
      </c>
      <c r="M659" s="27">
        <v>0</v>
      </c>
      <c r="N659" s="27">
        <v>0</v>
      </c>
      <c r="O659" s="27">
        <v>0</v>
      </c>
      <c r="P659" s="27">
        <v>0</v>
      </c>
      <c r="Q659" s="27">
        <v>0</v>
      </c>
      <c r="R659" s="27">
        <v>0</v>
      </c>
      <c r="S659" s="80">
        <v>0</v>
      </c>
      <c r="T659" s="80">
        <v>0</v>
      </c>
      <c r="U659" s="80">
        <v>0</v>
      </c>
      <c r="V659" s="80">
        <v>0</v>
      </c>
      <c r="W659" s="80">
        <v>0</v>
      </c>
      <c r="X659" s="80">
        <v>0</v>
      </c>
      <c r="Y659" s="80">
        <v>0</v>
      </c>
      <c r="Z659" s="80">
        <v>0</v>
      </c>
      <c r="AA659" s="80">
        <v>0</v>
      </c>
      <c r="AB659" s="80">
        <v>0</v>
      </c>
      <c r="AC659" s="80"/>
      <c r="AD659" s="80">
        <v>2.9292510979274211</v>
      </c>
      <c r="AE659" s="80">
        <v>18.975809926576556</v>
      </c>
      <c r="AF659" s="80">
        <v>0</v>
      </c>
      <c r="AG659" s="80"/>
      <c r="AH659" s="80">
        <v>0</v>
      </c>
      <c r="AI659" s="80">
        <v>0</v>
      </c>
      <c r="AJ659" s="80">
        <v>0</v>
      </c>
      <c r="AK659" s="80">
        <v>0</v>
      </c>
      <c r="AL659" s="80">
        <v>0</v>
      </c>
      <c r="AM659" s="80">
        <v>0</v>
      </c>
      <c r="AN659" s="41" t="s">
        <v>5558</v>
      </c>
      <c r="AO659" s="41"/>
      <c r="AP659" s="40" t="str" cm="1">
        <f t="array" ref="AP659">IFERROR(_xlfn.IFS(
AR659="MPR ISSUE","PDH",
AR659="BSS Hardware Issue","BSS",
AR659="Sites strategiques, MLL, Pylone, etc.","ENVTECH",
AR659="AKTIVCO DEFAUT GE &amp; POWER Cabinet","AKTIVCO",
AR659="AKTIVCO Coupure ENEO &amp; Baisse de tension","AKTIVCO GRID ONLY",
AR659="Coupure ENEO &amp; Baisse de tension","IHS GRID ONLY",
AR659="Defaut GE &amp; POWER Cabinet","IHS",
AR659="Sharing","Partners",
AR659="Sites strategiques &amp; DataCenter","SST &amp; DC",
AR659="Exclu","Exclu",
AR659="SAT","SAT",
AR659="SPARE-ISSUE","SPARE-ISSUE",
AR659="Fiber CAmtel","TRANS_FO_CAMTEL",
AR659="Fiber AOF","Fiber AOF",
AR659="Projet OCM (HUAWEI)","TRAVAUX-HUAWEI",
AR659="Projet OCM (NOKIA)","TRAVAUX-NOKIA",
AR659="ACCESS-ISSUE","ACCESS-ISSUE",
AR659="Projet OCM (ZTE, NOKIA, autres projets)","TRAVAUX OCM",
AR659="No root CAuse","No root cause",
AR659="ODU HS","PDH",
AR659="IP &amp; VLAN","PDH",
AR659="Warehouse HUAWEI","SPARE-ISSUE",
AR659="SPARE-HS","SPARE-ISSUE",
AR659="Power Telco","BSS",AR659="no impacts","no impacts"
),"")</f>
        <v>No root cause</v>
      </c>
      <c r="AQ659" s="40" t="str" cm="1">
        <f t="array" ref="AQ659">IFERROR(_xlfn.IFS(
AR659="MPR ISSUE","TX ISSUE",
AR659="BSS Hardware Issue","RAN ISSUE",
AR659="Sites strategiques, MLL, Pylone, etc.","ENVTECH",
AR659="AKTIVCO DEFAUT GE &amp; POWER Cabinet","POWER ISSUE",
AR659="AKTIVCO Coupure ENEO &amp; Baisse de tension","POWER ISSUE",
AR659="Coupure ENEO &amp; Baisse de tension","POWER ISSUE",
AR659="Defaut GE &amp; POWER Cabinet","POWER ISSUE",
AR659="Sharing","POWER ISSUE",
AR659="Sites strategiques &amp; DataCenter","POWER ISSUE",
AR659="Exclu","Exclu",
AR659="SAT","TX ISSUE",
AR659="SPARE-ISSUE","SPARE-ISSUE",
AR659="Fiber CAmtel","TX ISSUE",
AR659="Fiber AOF","TX ISSUE",
AR659="Projet OCM (HUAWEI)","TRAVAUX-HUAWEI",
AR659="Projet OCM (NOKIA)","TRAVAUX -NOKIA",
AR659="ACCESS-ISSUE","ACCESS-ISSUE",
AR659="Projet OCM (ZTE, NOKIA, autres projets)","TRAVAUX OCM",
AR659="No root CAuse","No root cause",
AR659="ODU HS","TX ISSUE",
AR659="IP &amp; VLAN","TX ISSUE",
AR659="Warehouse HUAWEI","SPARE-ISSUE",
AR659="SPARE-HS","SPARE-ISSUE",
AR659="Power Telco","RAN ISSUE",AR659="no impacts","no impacts"
),"")</f>
        <v>No root cause</v>
      </c>
      <c r="AR659" s="59" t="s">
        <v>5343</v>
      </c>
      <c r="AS659" s="40" t="str" cm="1">
        <f t="array" ref="AS659">IFERROR(_xlfn.IFS(
AR659="MPR ISSUE","ACTIVE",
AR659="BSS Hardware Issue","ACTIVE",
AR659="Sites strategiques, MLL, Pylone, etc.","PASSIVE",
AR659="AKTIVCO DEFAUT GE &amp; POWER Cabinet","PASSIVE",
AR659="AKTIVCO Coupure ENEO &amp; Baisse de tension","PASSIVE",
AR659="Coupure ENEO &amp; Baisse de tension","PASSIVE",
AR659="Defaut GE &amp; POWER Cabinet","PASSIVE",
AR659="Sharing","PASSIVE",
AR659="Sites strategiques &amp; DataCenter","PASSIVE",
AR659="Exclu","Exclu",
AR659="SAT","ACTIVE",
AR659="SPARE-ISSUE","SPARE-ISSUE",
AR659="Fiber CAmtel","ACTIVE",
AR659="Fiber AOF","ACTIVE",
AR659="Projet OCM (HUAWEI)","PLANNED WORKS",
AR659="Projet OCM (NOKIA)","PLANNED WORKS",
AR659="ACCESS-ISSUE","ACCESS-ISSUE",
AR659="Projet OCM (ZTE, NOKIA, autres projets)","PLANNED WORKS",
AR659="No root CAuse","No root cause",
AR659="ODU HS","ACTIVE",
AR659="IP &amp; VLAN","ACTIVE",
AR659="Warehouse HUAWEI","SPARE-ISSUE",
AR659="SPARE-HS","SPARE-ISSUE",
AR659="Power Telco","ACTIVE", AR659="no impacts","no impacts"
),"")</f>
        <v>No root cause</v>
      </c>
      <c r="AT659" s="99" t="s">
        <v>5661</v>
      </c>
      <c r="AU659" s="99" t="s">
        <v>2965</v>
      </c>
      <c r="AW659" s="17"/>
      <c r="AX659" s="17" t="s">
        <v>5536</v>
      </c>
      <c r="AY659" s="17"/>
      <c r="AZ659" s="17" t="s">
        <v>5536</v>
      </c>
      <c r="BA659" s="7"/>
      <c r="BC659" s="18"/>
      <c r="BD659" s="18"/>
      <c r="BE659" s="18"/>
      <c r="BF659" s="18"/>
      <c r="BG659" s="18"/>
      <c r="BH659" s="18"/>
      <c r="BI659" s="18"/>
      <c r="BJ659" s="18"/>
      <c r="BK659" s="18"/>
      <c r="BM659" s="18"/>
      <c r="BN659" s="18"/>
      <c r="BO659" s="18"/>
      <c r="BP659" s="9" t="s">
        <v>5661</v>
      </c>
      <c r="BQ659" s="14"/>
      <c r="BR659" s="102" t="s">
        <v>5536</v>
      </c>
      <c r="BS659" s="14"/>
      <c r="BT659" s="14"/>
      <c r="BU659" s="9"/>
      <c r="BV659" s="9"/>
      <c r="BW659" s="9"/>
    </row>
    <row r="660" spans="1:75" x14ac:dyDescent="0.35">
      <c r="A660" s="1" t="s">
        <v>2446</v>
      </c>
      <c r="B660" s="8" t="s">
        <v>2447</v>
      </c>
      <c r="C660" s="3" t="s">
        <v>32</v>
      </c>
      <c r="D660" s="1" t="s">
        <v>21</v>
      </c>
      <c r="E660" s="1" t="s">
        <v>36</v>
      </c>
      <c r="F660" s="3" t="s">
        <v>31</v>
      </c>
      <c r="G660" s="1" t="s">
        <v>32</v>
      </c>
      <c r="H660" s="30" t="s">
        <v>5587</v>
      </c>
      <c r="I660" s="27">
        <v>0</v>
      </c>
      <c r="J660" s="27">
        <v>0</v>
      </c>
      <c r="K660" s="27">
        <v>0</v>
      </c>
      <c r="L660" s="27">
        <v>0</v>
      </c>
      <c r="M660" s="27">
        <v>8.7160027737113829E-2</v>
      </c>
      <c r="N660" s="27">
        <v>0</v>
      </c>
      <c r="O660" s="27">
        <v>0</v>
      </c>
      <c r="P660" s="27">
        <v>0</v>
      </c>
      <c r="Q660" s="27">
        <v>0</v>
      </c>
      <c r="R660" s="27">
        <v>0</v>
      </c>
      <c r="S660" s="80">
        <v>0</v>
      </c>
      <c r="T660" s="80">
        <v>0</v>
      </c>
      <c r="U660" s="80">
        <v>0</v>
      </c>
      <c r="V660" s="80">
        <v>0</v>
      </c>
      <c r="W660" s="80">
        <v>0</v>
      </c>
      <c r="X660" s="80">
        <v>3.0854685489093473E-3</v>
      </c>
      <c r="Y660" s="80">
        <v>0</v>
      </c>
      <c r="Z660" s="80">
        <v>0</v>
      </c>
      <c r="AA660" s="80">
        <v>0</v>
      </c>
      <c r="AB660" s="80">
        <v>0</v>
      </c>
      <c r="AC660" s="80">
        <v>0</v>
      </c>
      <c r="AD660" s="80">
        <v>0</v>
      </c>
      <c r="AE660" s="80">
        <v>18.085571992363729</v>
      </c>
      <c r="AF660" s="80">
        <v>0</v>
      </c>
      <c r="AG660" s="80"/>
      <c r="AH660" s="80">
        <v>0</v>
      </c>
      <c r="AI660" s="80">
        <v>0</v>
      </c>
      <c r="AJ660" s="80">
        <v>0</v>
      </c>
      <c r="AK660" s="80">
        <v>0</v>
      </c>
      <c r="AL660" s="80">
        <v>0</v>
      </c>
      <c r="AM660" s="80">
        <v>0</v>
      </c>
      <c r="AN660" s="41" t="s">
        <v>5558</v>
      </c>
      <c r="AO660" s="41"/>
      <c r="AP660" s="40" t="str" cm="1">
        <f t="array" ref="AP660">IFERROR(_xlfn.IFS(
AR660="MPR ISSUE","PDH",
AR660="BSS Hardware Issue","BSS",
AR660="Sites strategiques, MLL, Pylone, etc.","ENVTECH",
AR660="AKTIVCO DEFAUT GE &amp; POWER Cabinet","AKTIVCO",
AR660="AKTIVCO Coupure ENEO &amp; Baisse de tension","AKTIVCO GRID ONLY",
AR660="Coupure ENEO &amp; Baisse de tension","IHS GRID ONLY",
AR660="Defaut GE &amp; POWER Cabinet","IHS",
AR660="Sharing","Partners",
AR660="Sites strategiques &amp; DataCenter","SST &amp; DC",
AR660="Exclu","Exclu",
AR660="SAT","SAT",
AR660="SPARE-ISSUE","SPARE-ISSUE",
AR660="Fiber CAmtel","TRANS_FO_CAMTEL",
AR660="Fiber AOF","Fiber AOF",
AR660="Projet OCM (HUAWEI)","TRAVAUX-HUAWEI",
AR660="Projet OCM (NOKIA)","TRAVAUX-NOKIA",
AR660="ACCESS-ISSUE","ACCESS-ISSUE",
AR660="Projet OCM (ZTE, NOKIA, autres projets)","TRAVAUX OCM",
AR660="No root CAuse","No root cause",
AR660="ODU HS","PDH",
AR660="IP &amp; VLAN","PDH",
AR660="Warehouse HUAWEI","SPARE-ISSUE",
AR660="SPARE-HS","SPARE-ISSUE",
AR660="Power Telco","BSS",AR660="no impacts","no impacts"
),"")</f>
        <v>No root cause</v>
      </c>
      <c r="AQ660" s="40" t="str" cm="1">
        <f t="array" ref="AQ660">IFERROR(_xlfn.IFS(
AR660="MPR ISSUE","TX ISSUE",
AR660="BSS Hardware Issue","RAN ISSUE",
AR660="Sites strategiques, MLL, Pylone, etc.","ENVTECH",
AR660="AKTIVCO DEFAUT GE &amp; POWER Cabinet","POWER ISSUE",
AR660="AKTIVCO Coupure ENEO &amp; Baisse de tension","POWER ISSUE",
AR660="Coupure ENEO &amp; Baisse de tension","POWER ISSUE",
AR660="Defaut GE &amp; POWER Cabinet","POWER ISSUE",
AR660="Sharing","POWER ISSUE",
AR660="Sites strategiques &amp; DataCenter","POWER ISSUE",
AR660="Exclu","Exclu",
AR660="SAT","TX ISSUE",
AR660="SPARE-ISSUE","SPARE-ISSUE",
AR660="Fiber CAmtel","TX ISSUE",
AR660="Fiber AOF","TX ISSUE",
AR660="Projet OCM (HUAWEI)","TRAVAUX-HUAWEI",
AR660="Projet OCM (NOKIA)","TRAVAUX -NOKIA",
AR660="ACCESS-ISSUE","ACCESS-ISSUE",
AR660="Projet OCM (ZTE, NOKIA, autres projets)","TRAVAUX OCM",
AR660="No root CAuse","No root cause",
AR660="ODU HS","TX ISSUE",
AR660="IP &amp; VLAN","TX ISSUE",
AR660="Warehouse HUAWEI","SPARE-ISSUE",
AR660="SPARE-HS","SPARE-ISSUE",
AR660="Power Telco","RAN ISSUE",AR660="no impacts","no impacts"
),"")</f>
        <v>No root cause</v>
      </c>
      <c r="AR660" s="59" t="s">
        <v>5343</v>
      </c>
      <c r="AS660" s="40" t="str" cm="1">
        <f t="array" ref="AS660">IFERROR(_xlfn.IFS(
AR660="MPR ISSUE","ACTIVE",
AR660="BSS Hardware Issue","ACTIVE",
AR660="Sites strategiques, MLL, Pylone, etc.","PASSIVE",
AR660="AKTIVCO DEFAUT GE &amp; POWER Cabinet","PASSIVE",
AR660="AKTIVCO Coupure ENEO &amp; Baisse de tension","PASSIVE",
AR660="Coupure ENEO &amp; Baisse de tension","PASSIVE",
AR660="Defaut GE &amp; POWER Cabinet","PASSIVE",
AR660="Sharing","PASSIVE",
AR660="Sites strategiques &amp; DataCenter","PASSIVE",
AR660="Exclu","Exclu",
AR660="SAT","ACTIVE",
AR660="SPARE-ISSUE","SPARE-ISSUE",
AR660="Fiber CAmtel","ACTIVE",
AR660="Fiber AOF","ACTIVE",
AR660="Projet OCM (HUAWEI)","PLANNED WORKS",
AR660="Projet OCM (NOKIA)","PLANNED WORKS",
AR660="ACCESS-ISSUE","ACCESS-ISSUE",
AR660="Projet OCM (ZTE, NOKIA, autres projets)","PLANNED WORKS",
AR660="No root CAuse","No root cause",
AR660="ODU HS","ACTIVE",
AR660="IP &amp; VLAN","ACTIVE",
AR660="Warehouse HUAWEI","SPARE-ISSUE",
AR660="SPARE-HS","SPARE-ISSUE",
AR660="Power Telco","ACTIVE", AR660="no impacts","no impacts"
),"")</f>
        <v>No root cause</v>
      </c>
      <c r="AT660" s="99" t="s">
        <v>5661</v>
      </c>
      <c r="AU660" s="99" t="s">
        <v>2447</v>
      </c>
      <c r="AW660" s="17"/>
      <c r="AX660" s="17" t="s">
        <v>5536</v>
      </c>
      <c r="AY660" s="17"/>
      <c r="AZ660" s="17" t="s">
        <v>5536</v>
      </c>
      <c r="BA660" s="7"/>
      <c r="BC660" s="18"/>
      <c r="BD660" s="18"/>
      <c r="BE660" s="18"/>
      <c r="BF660" s="18"/>
      <c r="BG660" s="18"/>
      <c r="BH660" s="18"/>
      <c r="BI660" s="18"/>
      <c r="BJ660" s="18"/>
      <c r="BK660" s="18"/>
      <c r="BM660" s="18"/>
      <c r="BN660" s="18"/>
      <c r="BO660" s="18"/>
      <c r="BP660" s="9" t="s">
        <v>5661</v>
      </c>
      <c r="BQ660" s="14"/>
      <c r="BR660" s="102" t="s">
        <v>5536</v>
      </c>
      <c r="BS660" s="14"/>
      <c r="BT660" s="14"/>
      <c r="BU660" s="9"/>
      <c r="BV660" s="9"/>
      <c r="BW660" s="9"/>
    </row>
    <row r="661" spans="1:75" x14ac:dyDescent="0.35">
      <c r="A661" s="1" t="s">
        <v>1657</v>
      </c>
      <c r="B661" s="8" t="s">
        <v>1658</v>
      </c>
      <c r="C661" s="3" t="s">
        <v>31</v>
      </c>
      <c r="D661" s="1" t="s">
        <v>21</v>
      </c>
      <c r="E661" s="1" t="s">
        <v>36</v>
      </c>
      <c r="F661" s="3" t="s">
        <v>31</v>
      </c>
      <c r="G661" s="1" t="s">
        <v>1657</v>
      </c>
      <c r="H661" s="30" t="s">
        <v>5587</v>
      </c>
      <c r="I661" s="27">
        <v>0</v>
      </c>
      <c r="J661" s="27">
        <v>0</v>
      </c>
      <c r="K661" s="27">
        <v>0.39278192978400944</v>
      </c>
      <c r="L661" s="27">
        <v>14.078012059366557</v>
      </c>
      <c r="M661" s="27">
        <v>15.543698795490155</v>
      </c>
      <c r="N661" s="27">
        <v>16.075166294270229</v>
      </c>
      <c r="O661" s="27">
        <v>0</v>
      </c>
      <c r="P661" s="27">
        <v>0.74350874489560148</v>
      </c>
      <c r="Q661" s="27">
        <v>14.916439091067337</v>
      </c>
      <c r="R661" s="27">
        <v>18.077902908687253</v>
      </c>
      <c r="S661" s="80">
        <v>0</v>
      </c>
      <c r="T661" s="80">
        <v>0</v>
      </c>
      <c r="U661" s="80">
        <v>0</v>
      </c>
      <c r="V661" s="80">
        <v>0</v>
      </c>
      <c r="W661" s="80">
        <v>0</v>
      </c>
      <c r="X661" s="80">
        <v>17.996878147891319</v>
      </c>
      <c r="Y661" s="80">
        <v>19.828273164913121</v>
      </c>
      <c r="Z661" s="80">
        <v>0</v>
      </c>
      <c r="AA661" s="80">
        <v>0</v>
      </c>
      <c r="AB661" s="80">
        <v>0.71968108026356037</v>
      </c>
      <c r="AC661" s="80">
        <v>4.062527644371392</v>
      </c>
      <c r="AD661" s="80">
        <v>4.062527644371392</v>
      </c>
      <c r="AE661" s="80">
        <v>17.763488313029882</v>
      </c>
      <c r="AF661" s="80">
        <v>5.098799199847047</v>
      </c>
      <c r="AG661" s="80"/>
      <c r="AH661" s="80">
        <v>9.0978339654085065</v>
      </c>
      <c r="AI661" s="80">
        <v>0</v>
      </c>
      <c r="AJ661" s="80">
        <v>0</v>
      </c>
      <c r="AK661" s="80">
        <v>0</v>
      </c>
      <c r="AL661" s="80">
        <v>0</v>
      </c>
      <c r="AM661" s="80">
        <v>0</v>
      </c>
      <c r="AN661" s="41" t="s">
        <v>5558</v>
      </c>
      <c r="AO661" s="41"/>
      <c r="AP661" s="40" t="str" cm="1">
        <f t="array" ref="AP661">IFERROR(_xlfn.IFS(
AR661="MPR ISSUE","PDH",
AR661="BSS Hardware Issue","BSS",
AR661="Sites strategiques, MLL, Pylone, etc.","ENVTECH",
AR661="AKTIVCO DEFAUT GE &amp; POWER Cabinet","AKTIVCO",
AR661="AKTIVCO Coupure ENEO &amp; Baisse de tension","AKTIVCO GRID ONLY",
AR661="Coupure ENEO &amp; Baisse de tension","IHS GRID ONLY",
AR661="Defaut GE &amp; POWER Cabinet","IHS",
AR661="Sharing","Partners",
AR661="Sites strategiques &amp; DataCenter","SST &amp; DC",
AR661="Exclu","Exclu",
AR661="SAT","SAT",
AR661="SPARE-ISSUE","SPARE-ISSUE",
AR661="Fiber CAmtel","TRANS_FO_CAMTEL",
AR661="Fiber AOF","Fiber AOF",
AR661="Projet OCM (HUAWEI)","TRAVAUX-HUAWEI",
AR661="Projet OCM (NOKIA)","TRAVAUX-NOKIA",
AR661="ACCESS-ISSUE","ACCESS-ISSUE",
AR661="Projet OCM (ZTE, NOKIA, autres projets)","TRAVAUX OCM",
AR661="No root CAuse","No root cause",
AR661="ODU HS","PDH",
AR661="IP &amp; VLAN","PDH",
AR661="Warehouse HUAWEI","SPARE-ISSUE",
AR661="SPARE-HS","SPARE-ISSUE",
AR661="Power Telco","BSS",AR661="no impacts","no impacts"
),"")</f>
        <v>No root cause</v>
      </c>
      <c r="AQ661" s="40" t="str" cm="1">
        <f t="array" ref="AQ661">IFERROR(_xlfn.IFS(
AR661="MPR ISSUE","TX ISSUE",
AR661="BSS Hardware Issue","RAN ISSUE",
AR661="Sites strategiques, MLL, Pylone, etc.","ENVTECH",
AR661="AKTIVCO DEFAUT GE &amp; POWER Cabinet","POWER ISSUE",
AR661="AKTIVCO Coupure ENEO &amp; Baisse de tension","POWER ISSUE",
AR661="Coupure ENEO &amp; Baisse de tension","POWER ISSUE",
AR661="Defaut GE &amp; POWER Cabinet","POWER ISSUE",
AR661="Sharing","POWER ISSUE",
AR661="Sites strategiques &amp; DataCenter","POWER ISSUE",
AR661="Exclu","Exclu",
AR661="SAT","TX ISSUE",
AR661="SPARE-ISSUE","SPARE-ISSUE",
AR661="Fiber CAmtel","TX ISSUE",
AR661="Fiber AOF","TX ISSUE",
AR661="Projet OCM (HUAWEI)","TRAVAUX-HUAWEI",
AR661="Projet OCM (NOKIA)","TRAVAUX -NOKIA",
AR661="ACCESS-ISSUE","ACCESS-ISSUE",
AR661="Projet OCM (ZTE, NOKIA, autres projets)","TRAVAUX OCM",
AR661="No root CAuse","No root cause",
AR661="ODU HS","TX ISSUE",
AR661="IP &amp; VLAN","TX ISSUE",
AR661="Warehouse HUAWEI","SPARE-ISSUE",
AR661="SPARE-HS","SPARE-ISSUE",
AR661="Power Telco","RAN ISSUE",AR661="no impacts","no impacts"
),"")</f>
        <v>No root cause</v>
      </c>
      <c r="AR661" s="59" t="s">
        <v>5343</v>
      </c>
      <c r="AS661" s="40" t="str" cm="1">
        <f t="array" ref="AS661">IFERROR(_xlfn.IFS(
AR661="MPR ISSUE","ACTIVE",
AR661="BSS Hardware Issue","ACTIVE",
AR661="Sites strategiques, MLL, Pylone, etc.","PASSIVE",
AR661="AKTIVCO DEFAUT GE &amp; POWER Cabinet","PASSIVE",
AR661="AKTIVCO Coupure ENEO &amp; Baisse de tension","PASSIVE",
AR661="Coupure ENEO &amp; Baisse de tension","PASSIVE",
AR661="Defaut GE &amp; POWER Cabinet","PASSIVE",
AR661="Sharing","PASSIVE",
AR661="Sites strategiques &amp; DataCenter","PASSIVE",
AR661="Exclu","Exclu",
AR661="SAT","ACTIVE",
AR661="SPARE-ISSUE","SPARE-ISSUE",
AR661="Fiber CAmtel","ACTIVE",
AR661="Fiber AOF","ACTIVE",
AR661="Projet OCM (HUAWEI)","PLANNED WORKS",
AR661="Projet OCM (NOKIA)","PLANNED WORKS",
AR661="ACCESS-ISSUE","ACCESS-ISSUE",
AR661="Projet OCM (ZTE, NOKIA, autres projets)","PLANNED WORKS",
AR661="No root CAuse","No root cause",
AR661="ODU HS","ACTIVE",
AR661="IP &amp; VLAN","ACTIVE",
AR661="Warehouse HUAWEI","SPARE-ISSUE",
AR661="SPARE-HS","SPARE-ISSUE",
AR661="Power Telco","ACTIVE", AR661="no impacts","no impacts"
),"")</f>
        <v>No root cause</v>
      </c>
      <c r="AT661" s="99" t="s">
        <v>5661</v>
      </c>
      <c r="AU661" s="99" t="s">
        <v>1658</v>
      </c>
      <c r="AW661" s="17"/>
      <c r="AX661" s="17" t="s">
        <v>5536</v>
      </c>
      <c r="AY661" s="17"/>
      <c r="AZ661" s="17" t="s">
        <v>5536</v>
      </c>
      <c r="BA661" s="7"/>
      <c r="BC661" s="18"/>
      <c r="BD661" s="18"/>
      <c r="BE661" s="18"/>
      <c r="BF661" s="18"/>
      <c r="BG661" s="18"/>
      <c r="BH661" s="18"/>
      <c r="BI661" s="18"/>
      <c r="BJ661" s="18"/>
      <c r="BK661" s="18"/>
      <c r="BM661" s="18"/>
      <c r="BN661" s="18"/>
      <c r="BO661" s="18"/>
      <c r="BP661" s="9" t="s">
        <v>5661</v>
      </c>
      <c r="BQ661" s="14"/>
      <c r="BR661" s="102" t="s">
        <v>5536</v>
      </c>
      <c r="BS661" s="14"/>
      <c r="BT661" s="14"/>
      <c r="BU661" s="9"/>
      <c r="BV661" s="9"/>
      <c r="BW661" s="9"/>
    </row>
    <row r="662" spans="1:75" x14ac:dyDescent="0.35">
      <c r="A662" s="19" t="s">
        <v>5413</v>
      </c>
      <c r="B662" s="25" t="s">
        <v>5414</v>
      </c>
      <c r="C662" s="3" t="s">
        <v>24</v>
      </c>
      <c r="D662" s="19" t="s">
        <v>357</v>
      </c>
      <c r="E662" s="19" t="s">
        <v>986</v>
      </c>
      <c r="F662" s="19" t="s">
        <v>5402</v>
      </c>
      <c r="G662" s="19" t="s">
        <v>24</v>
      </c>
      <c r="H662" s="28" t="s">
        <v>5589</v>
      </c>
      <c r="I662" s="27">
        <v>0</v>
      </c>
      <c r="J662" s="27">
        <v>0</v>
      </c>
      <c r="K662" s="27">
        <v>0</v>
      </c>
      <c r="L662" s="27">
        <v>0</v>
      </c>
      <c r="M662" s="27">
        <v>0</v>
      </c>
      <c r="N662" s="27">
        <v>0</v>
      </c>
      <c r="O662" s="27">
        <v>0</v>
      </c>
      <c r="P662" s="27">
        <v>0</v>
      </c>
      <c r="Q662" s="27">
        <v>8.9175391586979543E-5</v>
      </c>
      <c r="R662" s="27">
        <v>0</v>
      </c>
      <c r="S662" s="80">
        <v>0</v>
      </c>
      <c r="T662" s="80">
        <v>0</v>
      </c>
      <c r="U662" s="80">
        <v>0</v>
      </c>
      <c r="V662" s="80">
        <v>0</v>
      </c>
      <c r="W662" s="80">
        <v>0</v>
      </c>
      <c r="X662" s="80">
        <v>0</v>
      </c>
      <c r="Y662" s="80">
        <v>0</v>
      </c>
      <c r="Z662" s="80">
        <v>0</v>
      </c>
      <c r="AA662" s="80">
        <v>0</v>
      </c>
      <c r="AB662" s="80">
        <v>0</v>
      </c>
      <c r="AC662" s="80">
        <v>0</v>
      </c>
      <c r="AD662" s="80">
        <v>0</v>
      </c>
      <c r="AE662" s="80">
        <v>17.481569230066807</v>
      </c>
      <c r="AF662" s="80">
        <v>0</v>
      </c>
      <c r="AG662" s="80"/>
      <c r="AH662" s="80">
        <v>0</v>
      </c>
      <c r="AI662" s="80">
        <v>0</v>
      </c>
      <c r="AJ662" s="80">
        <v>0</v>
      </c>
      <c r="AK662" s="80">
        <v>0</v>
      </c>
      <c r="AL662" s="80">
        <v>0</v>
      </c>
      <c r="AM662" s="80">
        <v>0</v>
      </c>
      <c r="AN662" s="41" t="s">
        <v>5558</v>
      </c>
      <c r="AO662" s="41"/>
      <c r="AP662" s="40" t="str" cm="1">
        <f t="array" ref="AP662">IFERROR(_xlfn.IFS(
AR662="MPR ISSUE","PDH",
AR662="BSS Hardware Issue","BSS",
AR662="Sites strategiques, MLL, Pylone, etc.","ENVTECH",
AR662="AKTIVCO DEFAUT GE &amp; POWER Cabinet","AKTIVCO",
AR662="AKTIVCO Coupure ENEO &amp; Baisse de tension","AKTIVCO GRID ONLY",
AR662="Coupure ENEO &amp; Baisse de tension","IHS GRID ONLY",
AR662="Defaut GE &amp; POWER Cabinet","IHS",
AR662="Sharing","Partners",
AR662="Sites strategiques &amp; DataCenter","SST &amp; DC",
AR662="Exclu","Exclu",
AR662="SAT","SAT",
AR662="SPARE-ISSUE","SPARE-ISSUE",
AR662="Fiber CAmtel","TRANS_FO_CAMTEL",
AR662="Fiber AOF","Fiber AOF",
AR662="Projet OCM (HUAWEI)","TRAVAUX-HUAWEI",
AR662="Projet OCM (NOKIA)","TRAVAUX-NOKIA",
AR662="ACCESS-ISSUE","ACCESS-ISSUE",
AR662="Projet OCM (ZTE, NOKIA, autres projets)","TRAVAUX OCM",
AR662="No root CAuse","No root cause",
AR662="ODU HS","PDH",
AR662="IP &amp; VLAN","PDH",
AR662="Warehouse HUAWEI","SPARE-ISSUE",
AR662="SPARE-HS","SPARE-ISSUE",
AR662="Power Telco","BSS",AR662="no impacts","no impacts"
),"")</f>
        <v>No root cause</v>
      </c>
      <c r="AQ662" s="40" t="str" cm="1">
        <f t="array" ref="AQ662">IFERROR(_xlfn.IFS(
AR662="MPR ISSUE","TX ISSUE",
AR662="BSS Hardware Issue","RAN ISSUE",
AR662="Sites strategiques, MLL, Pylone, etc.","ENVTECH",
AR662="AKTIVCO DEFAUT GE &amp; POWER Cabinet","POWER ISSUE",
AR662="AKTIVCO Coupure ENEO &amp; Baisse de tension","POWER ISSUE",
AR662="Coupure ENEO &amp; Baisse de tension","POWER ISSUE",
AR662="Defaut GE &amp; POWER Cabinet","POWER ISSUE",
AR662="Sharing","POWER ISSUE",
AR662="Sites strategiques &amp; DataCenter","POWER ISSUE",
AR662="Exclu","Exclu",
AR662="SAT","TX ISSUE",
AR662="SPARE-ISSUE","SPARE-ISSUE",
AR662="Fiber CAmtel","TX ISSUE",
AR662="Fiber AOF","TX ISSUE",
AR662="Projet OCM (HUAWEI)","TRAVAUX-HUAWEI",
AR662="Projet OCM (NOKIA)","TRAVAUX -NOKIA",
AR662="ACCESS-ISSUE","ACCESS-ISSUE",
AR662="Projet OCM (ZTE, NOKIA, autres projets)","TRAVAUX OCM",
AR662="No root CAuse","No root cause",
AR662="ODU HS","TX ISSUE",
AR662="IP &amp; VLAN","TX ISSUE",
AR662="Warehouse HUAWEI","SPARE-ISSUE",
AR662="SPARE-HS","SPARE-ISSUE",
AR662="Power Telco","RAN ISSUE",AR662="no impacts","no impacts"
),"")</f>
        <v>No root cause</v>
      </c>
      <c r="AR662" s="59" t="s">
        <v>5343</v>
      </c>
      <c r="AS662" s="40" t="str" cm="1">
        <f t="array" ref="AS662">IFERROR(_xlfn.IFS(
AR662="MPR ISSUE","ACTIVE",
AR662="BSS Hardware Issue","ACTIVE",
AR662="Sites strategiques, MLL, Pylone, etc.","PASSIVE",
AR662="AKTIVCO DEFAUT GE &amp; POWER Cabinet","PASSIVE",
AR662="AKTIVCO Coupure ENEO &amp; Baisse de tension","PASSIVE",
AR662="Coupure ENEO &amp; Baisse de tension","PASSIVE",
AR662="Defaut GE &amp; POWER Cabinet","PASSIVE",
AR662="Sharing","PASSIVE",
AR662="Sites strategiques &amp; DataCenter","PASSIVE",
AR662="Exclu","Exclu",
AR662="SAT","ACTIVE",
AR662="SPARE-ISSUE","SPARE-ISSUE",
AR662="Fiber CAmtel","ACTIVE",
AR662="Fiber AOF","ACTIVE",
AR662="Projet OCM (HUAWEI)","PLANNED WORKS",
AR662="Projet OCM (NOKIA)","PLANNED WORKS",
AR662="ACCESS-ISSUE","ACCESS-ISSUE",
AR662="Projet OCM (ZTE, NOKIA, autres projets)","PLANNED WORKS",
AR662="No root CAuse","No root cause",
AR662="ODU HS","ACTIVE",
AR662="IP &amp; VLAN","ACTIVE",
AR662="Warehouse HUAWEI","SPARE-ISSUE",
AR662="SPARE-HS","SPARE-ISSUE",
AR662="Power Telco","ACTIVE", AR662="no impacts","no impacts"
),"")</f>
        <v>No root cause</v>
      </c>
      <c r="AT662" s="99" t="s">
        <v>5661</v>
      </c>
      <c r="AU662" s="99" t="s">
        <v>5414</v>
      </c>
      <c r="AW662" s="17"/>
      <c r="AX662" s="17" t="s">
        <v>5536</v>
      </c>
      <c r="AY662" s="17"/>
      <c r="AZ662" s="17" t="s">
        <v>5536</v>
      </c>
      <c r="BA662" s="7"/>
      <c r="BC662" s="18"/>
      <c r="BD662" s="18"/>
      <c r="BE662" s="18"/>
      <c r="BF662" s="18"/>
      <c r="BG662" s="18"/>
      <c r="BH662" s="18"/>
      <c r="BI662" s="18"/>
      <c r="BJ662" s="18"/>
      <c r="BK662" s="18"/>
      <c r="BM662" s="18"/>
      <c r="BN662" s="18"/>
      <c r="BO662" s="18"/>
      <c r="BP662" s="9" t="s">
        <v>5661</v>
      </c>
      <c r="BQ662" s="14"/>
      <c r="BR662" s="102" t="s">
        <v>5536</v>
      </c>
      <c r="BS662" s="14"/>
      <c r="BT662" s="14"/>
      <c r="BU662" s="9"/>
      <c r="BV662" s="9"/>
      <c r="BW662" s="9"/>
    </row>
    <row r="663" spans="1:75" x14ac:dyDescent="0.35">
      <c r="A663" s="1" t="s">
        <v>2898</v>
      </c>
      <c r="B663" s="8" t="s">
        <v>2899</v>
      </c>
      <c r="C663" s="3" t="s">
        <v>31</v>
      </c>
      <c r="D663" s="1" t="s">
        <v>21</v>
      </c>
      <c r="E663" s="1" t="s">
        <v>562</v>
      </c>
      <c r="F663" s="3" t="s">
        <v>31</v>
      </c>
      <c r="G663" s="1" t="s">
        <v>2318</v>
      </c>
      <c r="H663" s="30" t="s">
        <v>5587</v>
      </c>
      <c r="I663" s="27">
        <v>0</v>
      </c>
      <c r="J663" s="27">
        <v>0</v>
      </c>
      <c r="K663" s="27">
        <v>0</v>
      </c>
      <c r="L663" s="27">
        <v>0</v>
      </c>
      <c r="M663" s="27">
        <v>8.7659409930000654E-2</v>
      </c>
      <c r="N663" s="27">
        <v>0</v>
      </c>
      <c r="O663" s="27">
        <v>0</v>
      </c>
      <c r="P663" s="27">
        <v>0</v>
      </c>
      <c r="Q663" s="27">
        <v>0</v>
      </c>
      <c r="R663" s="27">
        <v>0</v>
      </c>
      <c r="S663" s="80">
        <v>0</v>
      </c>
      <c r="T663" s="80">
        <v>0</v>
      </c>
      <c r="U663" s="80">
        <v>0</v>
      </c>
      <c r="V663" s="80">
        <v>0</v>
      </c>
      <c r="W663" s="80">
        <v>0</v>
      </c>
      <c r="X663" s="80">
        <v>0</v>
      </c>
      <c r="Y663" s="80">
        <v>0</v>
      </c>
      <c r="Z663" s="80">
        <v>0</v>
      </c>
      <c r="AA663" s="80">
        <v>24.763239335336575</v>
      </c>
      <c r="AB663" s="80">
        <v>13.868556899607057</v>
      </c>
      <c r="AC663" s="80">
        <v>1.4323173045917481</v>
      </c>
      <c r="AD663" s="80">
        <v>1.4323173045917481</v>
      </c>
      <c r="AE663" s="80">
        <v>16.775228788384659</v>
      </c>
      <c r="AF663" s="80">
        <v>3.2970460829887607</v>
      </c>
      <c r="AG663" s="80"/>
      <c r="AH663" s="80">
        <v>4.8154711456968949E-4</v>
      </c>
      <c r="AI663" s="80">
        <v>0</v>
      </c>
      <c r="AJ663" s="80">
        <v>0</v>
      </c>
      <c r="AK663" s="80">
        <v>0</v>
      </c>
      <c r="AL663" s="80">
        <v>0</v>
      </c>
      <c r="AM663" s="80">
        <v>0</v>
      </c>
      <c r="AN663" s="41" t="s">
        <v>5558</v>
      </c>
      <c r="AO663" s="41"/>
      <c r="AP663" s="40" t="str" cm="1">
        <f t="array" ref="AP663">IFERROR(_xlfn.IFS(
AR663="MPR ISSUE","PDH",
AR663="BSS Hardware Issue","BSS",
AR663="Sites strategiques, MLL, Pylone, etc.","ENVTECH",
AR663="AKTIVCO DEFAUT GE &amp; POWER Cabinet","AKTIVCO",
AR663="AKTIVCO Coupure ENEO &amp; Baisse de tension","AKTIVCO GRID ONLY",
AR663="Coupure ENEO &amp; Baisse de tension","IHS GRID ONLY",
AR663="Defaut GE &amp; POWER Cabinet","IHS",
AR663="Sharing","Partners",
AR663="Sites strategiques &amp; DataCenter","SST &amp; DC",
AR663="Exclu","Exclu",
AR663="SAT","SAT",
AR663="SPARE-ISSUE","SPARE-ISSUE",
AR663="Fiber CAmtel","TRANS_FO_CAMTEL",
AR663="Fiber AOF","Fiber AOF",
AR663="Projet OCM (HUAWEI)","TRAVAUX-HUAWEI",
AR663="Projet OCM (NOKIA)","TRAVAUX-NOKIA",
AR663="ACCESS-ISSUE","ACCESS-ISSUE",
AR663="Projet OCM (ZTE, NOKIA, autres projets)","TRAVAUX OCM",
AR663="No root CAuse","No root cause",
AR663="ODU HS","PDH",
AR663="IP &amp; VLAN","PDH",
AR663="Warehouse HUAWEI","SPARE-ISSUE",
AR663="SPARE-HS","SPARE-ISSUE",
AR663="Power Telco","BSS",AR663="no impacts","no impacts"
),"")</f>
        <v>No root cause</v>
      </c>
      <c r="AQ663" s="40" t="str" cm="1">
        <f t="array" ref="AQ663">IFERROR(_xlfn.IFS(
AR663="MPR ISSUE","TX ISSUE",
AR663="BSS Hardware Issue","RAN ISSUE",
AR663="Sites strategiques, MLL, Pylone, etc.","ENVTECH",
AR663="AKTIVCO DEFAUT GE &amp; POWER Cabinet","POWER ISSUE",
AR663="AKTIVCO Coupure ENEO &amp; Baisse de tension","POWER ISSUE",
AR663="Coupure ENEO &amp; Baisse de tension","POWER ISSUE",
AR663="Defaut GE &amp; POWER Cabinet","POWER ISSUE",
AR663="Sharing","POWER ISSUE",
AR663="Sites strategiques &amp; DataCenter","POWER ISSUE",
AR663="Exclu","Exclu",
AR663="SAT","TX ISSUE",
AR663="SPARE-ISSUE","SPARE-ISSUE",
AR663="Fiber CAmtel","TX ISSUE",
AR663="Fiber AOF","TX ISSUE",
AR663="Projet OCM (HUAWEI)","TRAVAUX-HUAWEI",
AR663="Projet OCM (NOKIA)","TRAVAUX -NOKIA",
AR663="ACCESS-ISSUE","ACCESS-ISSUE",
AR663="Projet OCM (ZTE, NOKIA, autres projets)","TRAVAUX OCM",
AR663="No root CAuse","No root cause",
AR663="ODU HS","TX ISSUE",
AR663="IP &amp; VLAN","TX ISSUE",
AR663="Warehouse HUAWEI","SPARE-ISSUE",
AR663="SPARE-HS","SPARE-ISSUE",
AR663="Power Telco","RAN ISSUE",AR663="no impacts","no impacts"
),"")</f>
        <v>No root cause</v>
      </c>
      <c r="AR663" s="59" t="s">
        <v>5343</v>
      </c>
      <c r="AS663" s="40" t="str" cm="1">
        <f t="array" ref="AS663">IFERROR(_xlfn.IFS(
AR663="MPR ISSUE","ACTIVE",
AR663="BSS Hardware Issue","ACTIVE",
AR663="Sites strategiques, MLL, Pylone, etc.","PASSIVE",
AR663="AKTIVCO DEFAUT GE &amp; POWER Cabinet","PASSIVE",
AR663="AKTIVCO Coupure ENEO &amp; Baisse de tension","PASSIVE",
AR663="Coupure ENEO &amp; Baisse de tension","PASSIVE",
AR663="Defaut GE &amp; POWER Cabinet","PASSIVE",
AR663="Sharing","PASSIVE",
AR663="Sites strategiques &amp; DataCenter","PASSIVE",
AR663="Exclu","Exclu",
AR663="SAT","ACTIVE",
AR663="SPARE-ISSUE","SPARE-ISSUE",
AR663="Fiber CAmtel","ACTIVE",
AR663="Fiber AOF","ACTIVE",
AR663="Projet OCM (HUAWEI)","PLANNED WORKS",
AR663="Projet OCM (NOKIA)","PLANNED WORKS",
AR663="ACCESS-ISSUE","ACCESS-ISSUE",
AR663="Projet OCM (ZTE, NOKIA, autres projets)","PLANNED WORKS",
AR663="No root CAuse","No root cause",
AR663="ODU HS","ACTIVE",
AR663="IP &amp; VLAN","ACTIVE",
AR663="Warehouse HUAWEI","SPARE-ISSUE",
AR663="SPARE-HS","SPARE-ISSUE",
AR663="Power Telco","ACTIVE", AR663="no impacts","no impacts"
),"")</f>
        <v>No root cause</v>
      </c>
      <c r="AT663" s="99" t="s">
        <v>5661</v>
      </c>
      <c r="AU663" s="99" t="s">
        <v>2899</v>
      </c>
      <c r="AW663" s="17"/>
      <c r="AX663" s="17" t="s">
        <v>5536</v>
      </c>
      <c r="AY663" s="17"/>
      <c r="AZ663" s="17" t="s">
        <v>5536</v>
      </c>
      <c r="BA663" s="7"/>
      <c r="BC663" s="18"/>
      <c r="BD663" s="18"/>
      <c r="BE663" s="18"/>
      <c r="BF663" s="18"/>
      <c r="BG663" s="18"/>
      <c r="BH663" s="18"/>
      <c r="BI663" s="18"/>
      <c r="BJ663" s="18"/>
      <c r="BK663" s="18"/>
      <c r="BM663" s="18"/>
      <c r="BN663" s="18"/>
      <c r="BO663" s="18"/>
      <c r="BP663" s="9" t="s">
        <v>5661</v>
      </c>
      <c r="BQ663" s="14"/>
      <c r="BR663" s="102" t="s">
        <v>5536</v>
      </c>
      <c r="BS663" s="14"/>
      <c r="BT663" s="14"/>
      <c r="BU663" s="9"/>
      <c r="BV663" s="9"/>
      <c r="BW663" s="9"/>
    </row>
    <row r="664" spans="1:75" x14ac:dyDescent="0.35">
      <c r="A664" s="1" t="s">
        <v>579</v>
      </c>
      <c r="B664" s="8" t="s">
        <v>580</v>
      </c>
      <c r="C664" s="3" t="s">
        <v>32</v>
      </c>
      <c r="D664" s="1" t="s">
        <v>18</v>
      </c>
      <c r="E664" s="1" t="s">
        <v>5489</v>
      </c>
      <c r="F664" s="3" t="s">
        <v>31</v>
      </c>
      <c r="G664" s="1" t="s">
        <v>32</v>
      </c>
      <c r="H664" s="30" t="s">
        <v>5587</v>
      </c>
      <c r="I664" s="27">
        <v>0</v>
      </c>
      <c r="J664" s="27">
        <v>3.7879922838317168</v>
      </c>
      <c r="K664" s="27">
        <v>0</v>
      </c>
      <c r="L664" s="27">
        <v>1.1910622001923337</v>
      </c>
      <c r="M664" s="27">
        <v>6.4348962569164059E-2</v>
      </c>
      <c r="N664" s="27">
        <v>0.47974577165963245</v>
      </c>
      <c r="O664" s="27">
        <v>0</v>
      </c>
      <c r="P664" s="27">
        <v>0</v>
      </c>
      <c r="Q664" s="27">
        <v>0.68099679539312907</v>
      </c>
      <c r="R664" s="27">
        <v>7.5342326493224094</v>
      </c>
      <c r="S664" s="80">
        <v>0.96407515844683556</v>
      </c>
      <c r="T664" s="80">
        <v>0</v>
      </c>
      <c r="U664" s="80">
        <v>0</v>
      </c>
      <c r="V664" s="80">
        <v>0</v>
      </c>
      <c r="W664" s="80">
        <v>0</v>
      </c>
      <c r="X664" s="80">
        <v>4.1734083262707812E-3</v>
      </c>
      <c r="Y664" s="80">
        <v>0.4797636067379496</v>
      </c>
      <c r="Z664" s="80">
        <v>0</v>
      </c>
      <c r="AA664" s="80">
        <v>0.67264997874058718</v>
      </c>
      <c r="AB664" s="80">
        <v>2.6007111202426723</v>
      </c>
      <c r="AC664" s="80">
        <v>0.47660679787577076</v>
      </c>
      <c r="AD664" s="80">
        <v>0.47660679787577076</v>
      </c>
      <c r="AE664" s="80">
        <v>16.725611600505662</v>
      </c>
      <c r="AF664" s="80">
        <v>9.2775402145345911</v>
      </c>
      <c r="AG664" s="80"/>
      <c r="AH664" s="80">
        <v>0</v>
      </c>
      <c r="AI664" s="80">
        <v>0</v>
      </c>
      <c r="AJ664" s="80">
        <v>0</v>
      </c>
      <c r="AK664" s="80">
        <v>0</v>
      </c>
      <c r="AL664" s="80">
        <v>0</v>
      </c>
      <c r="AM664" s="80">
        <v>0</v>
      </c>
      <c r="AN664" s="41" t="s">
        <v>5558</v>
      </c>
      <c r="AO664" s="41"/>
      <c r="AP664" s="40" t="str" cm="1">
        <f t="array" ref="AP664">IFERROR(_xlfn.IFS(
AR664="MPR ISSUE","PDH",
AR664="BSS Hardware Issue","BSS",
AR664="Sites strategiques, MLL, Pylone, etc.","ENVTECH",
AR664="AKTIVCO DEFAUT GE &amp; POWER Cabinet","AKTIVCO",
AR664="AKTIVCO Coupure ENEO &amp; Baisse de tension","AKTIVCO GRID ONLY",
AR664="Coupure ENEO &amp; Baisse de tension","IHS GRID ONLY",
AR664="Defaut GE &amp; POWER Cabinet","IHS",
AR664="Sharing","Partners",
AR664="Sites strategiques &amp; DataCenter","SST &amp; DC",
AR664="Exclu","Exclu",
AR664="SAT","SAT",
AR664="SPARE-ISSUE","SPARE-ISSUE",
AR664="Fiber CAmtel","TRANS_FO_CAMTEL",
AR664="Fiber AOF","Fiber AOF",
AR664="Projet OCM (HUAWEI)","TRAVAUX-HUAWEI",
AR664="Projet OCM (NOKIA)","TRAVAUX-NOKIA",
AR664="ACCESS-ISSUE","ACCESS-ISSUE",
AR664="Projet OCM (ZTE, NOKIA, autres projets)","TRAVAUX OCM",
AR664="No root CAuse","No root cause",
AR664="ODU HS","PDH",
AR664="IP &amp; VLAN","PDH",
AR664="Warehouse HUAWEI","SPARE-ISSUE",
AR664="SPARE-HS","SPARE-ISSUE",
AR664="Power Telco","BSS",AR664="no impacts","no impacts"
),"")</f>
        <v>No root cause</v>
      </c>
      <c r="AQ664" s="40" t="str" cm="1">
        <f t="array" ref="AQ664">IFERROR(_xlfn.IFS(
AR664="MPR ISSUE","TX ISSUE",
AR664="BSS Hardware Issue","RAN ISSUE",
AR664="Sites strategiques, MLL, Pylone, etc.","ENVTECH",
AR664="AKTIVCO DEFAUT GE &amp; POWER Cabinet","POWER ISSUE",
AR664="AKTIVCO Coupure ENEO &amp; Baisse de tension","POWER ISSUE",
AR664="Coupure ENEO &amp; Baisse de tension","POWER ISSUE",
AR664="Defaut GE &amp; POWER Cabinet","POWER ISSUE",
AR664="Sharing","POWER ISSUE",
AR664="Sites strategiques &amp; DataCenter","POWER ISSUE",
AR664="Exclu","Exclu",
AR664="SAT","TX ISSUE",
AR664="SPARE-ISSUE","SPARE-ISSUE",
AR664="Fiber CAmtel","TX ISSUE",
AR664="Fiber AOF","TX ISSUE",
AR664="Projet OCM (HUAWEI)","TRAVAUX-HUAWEI",
AR664="Projet OCM (NOKIA)","TRAVAUX -NOKIA",
AR664="ACCESS-ISSUE","ACCESS-ISSUE",
AR664="Projet OCM (ZTE, NOKIA, autres projets)","TRAVAUX OCM",
AR664="No root CAuse","No root cause",
AR664="ODU HS","TX ISSUE",
AR664="IP &amp; VLAN","TX ISSUE",
AR664="Warehouse HUAWEI","SPARE-ISSUE",
AR664="SPARE-HS","SPARE-ISSUE",
AR664="Power Telco","RAN ISSUE",AR664="no impacts","no impacts"
),"")</f>
        <v>No root cause</v>
      </c>
      <c r="AR664" s="59" t="s">
        <v>5343</v>
      </c>
      <c r="AS664" s="40" t="str" cm="1">
        <f t="array" ref="AS664">IFERROR(_xlfn.IFS(
AR664="MPR ISSUE","ACTIVE",
AR664="BSS Hardware Issue","ACTIVE",
AR664="Sites strategiques, MLL, Pylone, etc.","PASSIVE",
AR664="AKTIVCO DEFAUT GE &amp; POWER Cabinet","PASSIVE",
AR664="AKTIVCO Coupure ENEO &amp; Baisse de tension","PASSIVE",
AR664="Coupure ENEO &amp; Baisse de tension","PASSIVE",
AR664="Defaut GE &amp; POWER Cabinet","PASSIVE",
AR664="Sharing","PASSIVE",
AR664="Sites strategiques &amp; DataCenter","PASSIVE",
AR664="Exclu","Exclu",
AR664="SAT","ACTIVE",
AR664="SPARE-ISSUE","SPARE-ISSUE",
AR664="Fiber CAmtel","ACTIVE",
AR664="Fiber AOF","ACTIVE",
AR664="Projet OCM (HUAWEI)","PLANNED WORKS",
AR664="Projet OCM (NOKIA)","PLANNED WORKS",
AR664="ACCESS-ISSUE","ACCESS-ISSUE",
AR664="Projet OCM (ZTE, NOKIA, autres projets)","PLANNED WORKS",
AR664="No root CAuse","No root cause",
AR664="ODU HS","ACTIVE",
AR664="IP &amp; VLAN","ACTIVE",
AR664="Warehouse HUAWEI","SPARE-ISSUE",
AR664="SPARE-HS","SPARE-ISSUE",
AR664="Power Telco","ACTIVE", AR664="no impacts","no impacts"
),"")</f>
        <v>No root cause</v>
      </c>
      <c r="AT664" s="99" t="s">
        <v>5661</v>
      </c>
      <c r="AU664" s="99" t="s">
        <v>580</v>
      </c>
      <c r="AW664" s="17"/>
      <c r="AX664" s="17" t="s">
        <v>5536</v>
      </c>
      <c r="AY664" s="17"/>
      <c r="AZ664" s="17" t="s">
        <v>5536</v>
      </c>
      <c r="BA664" s="7"/>
      <c r="BC664" s="18"/>
      <c r="BD664" s="18"/>
      <c r="BE664" s="18"/>
      <c r="BF664" s="18"/>
      <c r="BG664" s="18"/>
      <c r="BH664" s="18"/>
      <c r="BI664" s="18"/>
      <c r="BJ664" s="18"/>
      <c r="BK664" s="18"/>
      <c r="BM664" s="18"/>
      <c r="BN664" s="18"/>
      <c r="BO664" s="18"/>
      <c r="BP664" s="9" t="s">
        <v>5661</v>
      </c>
      <c r="BQ664" s="14"/>
      <c r="BR664" s="102" t="s">
        <v>5536</v>
      </c>
      <c r="BS664" s="14"/>
      <c r="BT664" s="14"/>
      <c r="BU664" s="9"/>
      <c r="BV664" s="9"/>
      <c r="BW664" s="9"/>
    </row>
    <row r="665" spans="1:75" x14ac:dyDescent="0.35">
      <c r="A665" s="1" t="s">
        <v>2463</v>
      </c>
      <c r="B665" s="8" t="s">
        <v>2464</v>
      </c>
      <c r="C665" s="3" t="s">
        <v>32</v>
      </c>
      <c r="D665" s="1" t="s">
        <v>21</v>
      </c>
      <c r="E665" s="1" t="s">
        <v>22</v>
      </c>
      <c r="F665" s="3" t="s">
        <v>31</v>
      </c>
      <c r="G665" s="1" t="s">
        <v>32</v>
      </c>
      <c r="H665" s="30" t="s">
        <v>5587</v>
      </c>
      <c r="I665" s="27">
        <v>14.823232971780627</v>
      </c>
      <c r="J665" s="27">
        <v>0</v>
      </c>
      <c r="K665" s="27">
        <v>0</v>
      </c>
      <c r="L665" s="27">
        <v>0</v>
      </c>
      <c r="M665" s="27">
        <v>7.7422074975815713E-2</v>
      </c>
      <c r="N665" s="27">
        <v>0</v>
      </c>
      <c r="O665" s="27">
        <v>0</v>
      </c>
      <c r="P665" s="27">
        <v>0</v>
      </c>
      <c r="Q665" s="27">
        <v>0</v>
      </c>
      <c r="R665" s="27">
        <v>0</v>
      </c>
      <c r="S665" s="80">
        <v>0</v>
      </c>
      <c r="T665" s="80">
        <v>0</v>
      </c>
      <c r="U665" s="80">
        <v>0</v>
      </c>
      <c r="V665" s="80">
        <v>0</v>
      </c>
      <c r="W665" s="80">
        <v>0</v>
      </c>
      <c r="X665" s="80">
        <v>4.0307276997313627E-3</v>
      </c>
      <c r="Y665" s="80">
        <v>0</v>
      </c>
      <c r="Z665" s="80">
        <v>0</v>
      </c>
      <c r="AA665" s="80">
        <v>0</v>
      </c>
      <c r="AB665" s="80">
        <v>0</v>
      </c>
      <c r="AC665" s="80">
        <v>0</v>
      </c>
      <c r="AD665" s="80">
        <v>0</v>
      </c>
      <c r="AE665" s="80">
        <v>15.985741211586811</v>
      </c>
      <c r="AF665" s="80">
        <v>0</v>
      </c>
      <c r="AG665" s="80"/>
      <c r="AH665" s="80">
        <v>4.9938219288710639E-4</v>
      </c>
      <c r="AI665" s="80">
        <v>0</v>
      </c>
      <c r="AJ665" s="80">
        <v>0</v>
      </c>
      <c r="AK665" s="80">
        <v>0</v>
      </c>
      <c r="AL665" s="80">
        <v>0</v>
      </c>
      <c r="AM665" s="80">
        <v>0</v>
      </c>
      <c r="AN665" s="41" t="s">
        <v>5558</v>
      </c>
      <c r="AO665" s="41"/>
      <c r="AP665" s="40" t="str" cm="1">
        <f t="array" ref="AP665">IFERROR(_xlfn.IFS(
AR665="MPR ISSUE","PDH",
AR665="BSS Hardware Issue","BSS",
AR665="Sites strategiques, MLL, Pylone, etc.","ENVTECH",
AR665="AKTIVCO DEFAUT GE &amp; POWER Cabinet","AKTIVCO",
AR665="AKTIVCO Coupure ENEO &amp; Baisse de tension","AKTIVCO GRID ONLY",
AR665="Coupure ENEO &amp; Baisse de tension","IHS GRID ONLY",
AR665="Defaut GE &amp; POWER Cabinet","IHS",
AR665="Sharing","Partners",
AR665="Sites strategiques &amp; DataCenter","SST &amp; DC",
AR665="Exclu","Exclu",
AR665="SAT","SAT",
AR665="SPARE-ISSUE","SPARE-ISSUE",
AR665="Fiber CAmtel","TRANS_FO_CAMTEL",
AR665="Fiber AOF","Fiber AOF",
AR665="Projet OCM (HUAWEI)","TRAVAUX-HUAWEI",
AR665="Projet OCM (NOKIA)","TRAVAUX-NOKIA",
AR665="ACCESS-ISSUE","ACCESS-ISSUE",
AR665="Projet OCM (ZTE, NOKIA, autres projets)","TRAVAUX OCM",
AR665="No root CAuse","No root cause",
AR665="ODU HS","PDH",
AR665="IP &amp; VLAN","PDH",
AR665="Warehouse HUAWEI","SPARE-ISSUE",
AR665="SPARE-HS","SPARE-ISSUE",
AR665="Power Telco","BSS",AR665="no impacts","no impacts"
),"")</f>
        <v>No root cause</v>
      </c>
      <c r="AQ665" s="40" t="str" cm="1">
        <f t="array" ref="AQ665">IFERROR(_xlfn.IFS(
AR665="MPR ISSUE","TX ISSUE",
AR665="BSS Hardware Issue","RAN ISSUE",
AR665="Sites strategiques, MLL, Pylone, etc.","ENVTECH",
AR665="AKTIVCO DEFAUT GE &amp; POWER Cabinet","POWER ISSUE",
AR665="AKTIVCO Coupure ENEO &amp; Baisse de tension","POWER ISSUE",
AR665="Coupure ENEO &amp; Baisse de tension","POWER ISSUE",
AR665="Defaut GE &amp; POWER Cabinet","POWER ISSUE",
AR665="Sharing","POWER ISSUE",
AR665="Sites strategiques &amp; DataCenter","POWER ISSUE",
AR665="Exclu","Exclu",
AR665="SAT","TX ISSUE",
AR665="SPARE-ISSUE","SPARE-ISSUE",
AR665="Fiber CAmtel","TX ISSUE",
AR665="Fiber AOF","TX ISSUE",
AR665="Projet OCM (HUAWEI)","TRAVAUX-HUAWEI",
AR665="Projet OCM (NOKIA)","TRAVAUX -NOKIA",
AR665="ACCESS-ISSUE","ACCESS-ISSUE",
AR665="Projet OCM (ZTE, NOKIA, autres projets)","TRAVAUX OCM",
AR665="No root CAuse","No root cause",
AR665="ODU HS","TX ISSUE",
AR665="IP &amp; VLAN","TX ISSUE",
AR665="Warehouse HUAWEI","SPARE-ISSUE",
AR665="SPARE-HS","SPARE-ISSUE",
AR665="Power Telco","RAN ISSUE",AR665="no impacts","no impacts"
),"")</f>
        <v>No root cause</v>
      </c>
      <c r="AR665" s="59" t="s">
        <v>5343</v>
      </c>
      <c r="AS665" s="40" t="str" cm="1">
        <f t="array" ref="AS665">IFERROR(_xlfn.IFS(
AR665="MPR ISSUE","ACTIVE",
AR665="BSS Hardware Issue","ACTIVE",
AR665="Sites strategiques, MLL, Pylone, etc.","PASSIVE",
AR665="AKTIVCO DEFAUT GE &amp; POWER Cabinet","PASSIVE",
AR665="AKTIVCO Coupure ENEO &amp; Baisse de tension","PASSIVE",
AR665="Coupure ENEO &amp; Baisse de tension","PASSIVE",
AR665="Defaut GE &amp; POWER Cabinet","PASSIVE",
AR665="Sharing","PASSIVE",
AR665="Sites strategiques &amp; DataCenter","PASSIVE",
AR665="Exclu","Exclu",
AR665="SAT","ACTIVE",
AR665="SPARE-ISSUE","SPARE-ISSUE",
AR665="Fiber CAmtel","ACTIVE",
AR665="Fiber AOF","ACTIVE",
AR665="Projet OCM (HUAWEI)","PLANNED WORKS",
AR665="Projet OCM (NOKIA)","PLANNED WORKS",
AR665="ACCESS-ISSUE","ACCESS-ISSUE",
AR665="Projet OCM (ZTE, NOKIA, autres projets)","PLANNED WORKS",
AR665="No root CAuse","No root cause",
AR665="ODU HS","ACTIVE",
AR665="IP &amp; VLAN","ACTIVE",
AR665="Warehouse HUAWEI","SPARE-ISSUE",
AR665="SPARE-HS","SPARE-ISSUE",
AR665="Power Telco","ACTIVE", AR665="no impacts","no impacts"
),"")</f>
        <v>No root cause</v>
      </c>
      <c r="AT665" s="99" t="s">
        <v>5661</v>
      </c>
      <c r="AU665" s="99" t="s">
        <v>2464</v>
      </c>
      <c r="AW665" s="17"/>
      <c r="AX665" s="17" t="s">
        <v>5536</v>
      </c>
      <c r="AY665" s="17"/>
      <c r="AZ665" s="17" t="s">
        <v>5536</v>
      </c>
      <c r="BA665" s="7"/>
      <c r="BC665" s="18"/>
      <c r="BD665" s="18"/>
      <c r="BE665" s="18"/>
      <c r="BF665" s="18"/>
      <c r="BG665" s="18"/>
      <c r="BH665" s="18"/>
      <c r="BI665" s="18"/>
      <c r="BJ665" s="18"/>
      <c r="BK665" s="18"/>
      <c r="BM665" s="18"/>
      <c r="BN665" s="18"/>
      <c r="BO665" s="18"/>
      <c r="BP665" s="9" t="s">
        <v>5661</v>
      </c>
      <c r="BQ665" s="14"/>
      <c r="BR665" s="102" t="s">
        <v>5536</v>
      </c>
      <c r="BS665" s="14"/>
      <c r="BT665" s="14"/>
      <c r="BU665" s="9"/>
      <c r="BV665" s="9"/>
      <c r="BW665" s="9"/>
    </row>
    <row r="666" spans="1:75" x14ac:dyDescent="0.35">
      <c r="A666" s="1" t="s">
        <v>1659</v>
      </c>
      <c r="B666" s="8" t="s">
        <v>1660</v>
      </c>
      <c r="C666" s="3" t="s">
        <v>31</v>
      </c>
      <c r="D666" s="1" t="s">
        <v>11</v>
      </c>
      <c r="E666" s="1" t="s">
        <v>12</v>
      </c>
      <c r="F666" s="3" t="s">
        <v>13</v>
      </c>
      <c r="G666" s="1" t="s">
        <v>177</v>
      </c>
      <c r="H666" s="30" t="s">
        <v>5587</v>
      </c>
      <c r="I666" s="27">
        <v>0</v>
      </c>
      <c r="J666" s="27">
        <v>0</v>
      </c>
      <c r="K666" s="27">
        <v>0.34489474450180085</v>
      </c>
      <c r="L666" s="27">
        <v>13.046627315349868</v>
      </c>
      <c r="M666" s="27">
        <v>13.810450214448982</v>
      </c>
      <c r="N666" s="27">
        <v>14.415986793481206</v>
      </c>
      <c r="O666" s="27">
        <v>0</v>
      </c>
      <c r="P666" s="27">
        <v>0.64693179580690241</v>
      </c>
      <c r="Q666" s="27">
        <v>13.217380355160616</v>
      </c>
      <c r="R666" s="27">
        <v>16.067265354575621</v>
      </c>
      <c r="S666" s="80">
        <v>0</v>
      </c>
      <c r="T666" s="80">
        <v>0</v>
      </c>
      <c r="U666" s="80">
        <v>0</v>
      </c>
      <c r="V666" s="80">
        <v>1.5159816569786609E-3</v>
      </c>
      <c r="W666" s="80">
        <v>0</v>
      </c>
      <c r="X666" s="80">
        <v>15.395703315612398</v>
      </c>
      <c r="Y666" s="80">
        <v>17.534985289627404</v>
      </c>
      <c r="Z666" s="80">
        <v>0</v>
      </c>
      <c r="AA666" s="80">
        <v>0</v>
      </c>
      <c r="AB666" s="80">
        <v>0</v>
      </c>
      <c r="AC666" s="80">
        <v>2.5551424951417232</v>
      </c>
      <c r="AD666" s="80">
        <v>2.5551424951417232</v>
      </c>
      <c r="AE666" s="80">
        <v>15.786987098817752</v>
      </c>
      <c r="AF666" s="80">
        <v>0</v>
      </c>
      <c r="AG666" s="80"/>
      <c r="AH666" s="80">
        <v>0</v>
      </c>
      <c r="AI666" s="80">
        <v>0</v>
      </c>
      <c r="AJ666" s="80">
        <v>0</v>
      </c>
      <c r="AK666" s="80">
        <v>0</v>
      </c>
      <c r="AL666" s="80">
        <v>0</v>
      </c>
      <c r="AM666" s="80">
        <v>0</v>
      </c>
      <c r="AN666" s="41" t="s">
        <v>5558</v>
      </c>
      <c r="AO666" s="41"/>
      <c r="AP666" s="40" t="str" cm="1">
        <f t="array" ref="AP666">IFERROR(_xlfn.IFS(
AR666="MPR ISSUE","PDH",
AR666="BSS Hardware Issue","BSS",
AR666="Sites strategiques, MLL, Pylone, etc.","ENVTECH",
AR666="AKTIVCO DEFAUT GE &amp; POWER Cabinet","AKTIVCO",
AR666="AKTIVCO Coupure ENEO &amp; Baisse de tension","AKTIVCO GRID ONLY",
AR666="Coupure ENEO &amp; Baisse de tension","IHS GRID ONLY",
AR666="Defaut GE &amp; POWER Cabinet","IHS",
AR666="Sharing","Partners",
AR666="Sites strategiques &amp; DataCenter","SST &amp; DC",
AR666="Exclu","Exclu",
AR666="SAT","SAT",
AR666="SPARE-ISSUE","SPARE-ISSUE",
AR666="Fiber CAmtel","TRANS_FO_CAMTEL",
AR666="Fiber AOF","Fiber AOF",
AR666="Projet OCM (HUAWEI)","TRAVAUX-HUAWEI",
AR666="Projet OCM (NOKIA)","TRAVAUX-NOKIA",
AR666="ACCESS-ISSUE","ACCESS-ISSUE",
AR666="Projet OCM (ZTE, NOKIA, autres projets)","TRAVAUX OCM",
AR666="No root CAuse","No root cause",
AR666="ODU HS","PDH",
AR666="IP &amp; VLAN","PDH",
AR666="Warehouse HUAWEI","SPARE-ISSUE",
AR666="SPARE-HS","SPARE-ISSUE",
AR666="Power Telco","BSS",AR666="no impacts","no impacts"
),"")</f>
        <v>No root cause</v>
      </c>
      <c r="AQ666" s="40" t="str" cm="1">
        <f t="array" ref="AQ666">IFERROR(_xlfn.IFS(
AR666="MPR ISSUE","TX ISSUE",
AR666="BSS Hardware Issue","RAN ISSUE",
AR666="Sites strategiques, MLL, Pylone, etc.","ENVTECH",
AR666="AKTIVCO DEFAUT GE &amp; POWER Cabinet","POWER ISSUE",
AR666="AKTIVCO Coupure ENEO &amp; Baisse de tension","POWER ISSUE",
AR666="Coupure ENEO &amp; Baisse de tension","POWER ISSUE",
AR666="Defaut GE &amp; POWER Cabinet","POWER ISSUE",
AR666="Sharing","POWER ISSUE",
AR666="Sites strategiques &amp; DataCenter","POWER ISSUE",
AR666="Exclu","Exclu",
AR666="SAT","TX ISSUE",
AR666="SPARE-ISSUE","SPARE-ISSUE",
AR666="Fiber CAmtel","TX ISSUE",
AR666="Fiber AOF","TX ISSUE",
AR666="Projet OCM (HUAWEI)","TRAVAUX-HUAWEI",
AR666="Projet OCM (NOKIA)","TRAVAUX -NOKIA",
AR666="ACCESS-ISSUE","ACCESS-ISSUE",
AR666="Projet OCM (ZTE, NOKIA, autres projets)","TRAVAUX OCM",
AR666="No root CAuse","No root cause",
AR666="ODU HS","TX ISSUE",
AR666="IP &amp; VLAN","TX ISSUE",
AR666="Warehouse HUAWEI","SPARE-ISSUE",
AR666="SPARE-HS","SPARE-ISSUE",
AR666="Power Telco","RAN ISSUE",AR666="no impacts","no impacts"
),"")</f>
        <v>No root cause</v>
      </c>
      <c r="AR666" s="59" t="s">
        <v>5343</v>
      </c>
      <c r="AS666" s="40" t="str" cm="1">
        <f t="array" ref="AS666">IFERROR(_xlfn.IFS(
AR666="MPR ISSUE","ACTIVE",
AR666="BSS Hardware Issue","ACTIVE",
AR666="Sites strategiques, MLL, Pylone, etc.","PASSIVE",
AR666="AKTIVCO DEFAUT GE &amp; POWER Cabinet","PASSIVE",
AR666="AKTIVCO Coupure ENEO &amp; Baisse de tension","PASSIVE",
AR666="Coupure ENEO &amp; Baisse de tension","PASSIVE",
AR666="Defaut GE &amp; POWER Cabinet","PASSIVE",
AR666="Sharing","PASSIVE",
AR666="Sites strategiques &amp; DataCenter","PASSIVE",
AR666="Exclu","Exclu",
AR666="SAT","ACTIVE",
AR666="SPARE-ISSUE","SPARE-ISSUE",
AR666="Fiber CAmtel","ACTIVE",
AR666="Fiber AOF","ACTIVE",
AR666="Projet OCM (HUAWEI)","PLANNED WORKS",
AR666="Projet OCM (NOKIA)","PLANNED WORKS",
AR666="ACCESS-ISSUE","ACCESS-ISSUE",
AR666="Projet OCM (ZTE, NOKIA, autres projets)","PLANNED WORKS",
AR666="No root CAuse","No root cause",
AR666="ODU HS","ACTIVE",
AR666="IP &amp; VLAN","ACTIVE",
AR666="Warehouse HUAWEI","SPARE-ISSUE",
AR666="SPARE-HS","SPARE-ISSUE",
AR666="Power Telco","ACTIVE", AR666="no impacts","no impacts"
),"")</f>
        <v>No root cause</v>
      </c>
      <c r="AT666" s="99" t="s">
        <v>5661</v>
      </c>
      <c r="AU666" s="99" t="s">
        <v>1660</v>
      </c>
      <c r="AW666" s="17"/>
      <c r="AX666" s="17" t="s">
        <v>5536</v>
      </c>
      <c r="AY666" s="17"/>
      <c r="AZ666" s="17" t="s">
        <v>5536</v>
      </c>
      <c r="BA666" s="7"/>
      <c r="BC666" s="18"/>
      <c r="BD666" s="18"/>
      <c r="BE666" s="18"/>
      <c r="BF666" s="18"/>
      <c r="BG666" s="18"/>
      <c r="BH666" s="18"/>
      <c r="BI666" s="18"/>
      <c r="BJ666" s="18"/>
      <c r="BK666" s="18"/>
      <c r="BM666" s="18"/>
      <c r="BN666" s="18"/>
      <c r="BO666" s="18"/>
      <c r="BP666" s="9" t="s">
        <v>5661</v>
      </c>
      <c r="BQ666" s="14"/>
      <c r="BR666" s="102" t="s">
        <v>5536</v>
      </c>
      <c r="BS666" s="14"/>
      <c r="BT666" s="14"/>
      <c r="BU666" s="9"/>
      <c r="BV666" s="9"/>
      <c r="BW666" s="9"/>
    </row>
    <row r="667" spans="1:75" x14ac:dyDescent="0.35">
      <c r="A667" s="1" t="s">
        <v>168</v>
      </c>
      <c r="B667" s="8" t="s">
        <v>169</v>
      </c>
      <c r="C667" s="3" t="s">
        <v>32</v>
      </c>
      <c r="D667" s="1" t="s">
        <v>11</v>
      </c>
      <c r="E667" s="1" t="s">
        <v>145</v>
      </c>
      <c r="F667" s="3" t="s">
        <v>31</v>
      </c>
      <c r="G667" s="1" t="s">
        <v>32</v>
      </c>
      <c r="H667" s="30" t="s">
        <v>5587</v>
      </c>
      <c r="I667" s="27">
        <v>0</v>
      </c>
      <c r="J667" s="27">
        <v>0</v>
      </c>
      <c r="K667" s="27">
        <v>0</v>
      </c>
      <c r="L667" s="27">
        <v>0</v>
      </c>
      <c r="M667" s="27">
        <v>22.641917285187176</v>
      </c>
      <c r="N667" s="27">
        <v>36.680460316237351</v>
      </c>
      <c r="O667" s="27">
        <v>0</v>
      </c>
      <c r="P667" s="27">
        <v>0</v>
      </c>
      <c r="Q667" s="27">
        <v>0</v>
      </c>
      <c r="R667" s="27">
        <v>0</v>
      </c>
      <c r="S667" s="80">
        <v>0</v>
      </c>
      <c r="T667" s="80">
        <v>0</v>
      </c>
      <c r="U667" s="80">
        <v>0</v>
      </c>
      <c r="V667" s="80">
        <v>0</v>
      </c>
      <c r="W667" s="80">
        <v>0</v>
      </c>
      <c r="X667" s="80">
        <v>0</v>
      </c>
      <c r="Y667" s="80">
        <v>0</v>
      </c>
      <c r="Z667" s="80">
        <v>0</v>
      </c>
      <c r="AA667" s="80">
        <v>0</v>
      </c>
      <c r="AB667" s="80">
        <v>0</v>
      </c>
      <c r="AC667" s="80">
        <v>20.598980404242749</v>
      </c>
      <c r="AD667" s="80">
        <v>20.598980404242749</v>
      </c>
      <c r="AE667" s="80">
        <v>13.868556899607057</v>
      </c>
      <c r="AF667" s="80">
        <v>40.743326827096759</v>
      </c>
      <c r="AG667" s="80"/>
      <c r="AH667" s="80">
        <v>0</v>
      </c>
      <c r="AI667" s="80">
        <v>0</v>
      </c>
      <c r="AJ667" s="80">
        <v>0</v>
      </c>
      <c r="AK667" s="80">
        <v>0</v>
      </c>
      <c r="AL667" s="80">
        <v>0</v>
      </c>
      <c r="AM667" s="80">
        <v>0</v>
      </c>
      <c r="AN667" s="41" t="s">
        <v>5558</v>
      </c>
      <c r="AO667" s="41"/>
      <c r="AP667" s="40" t="str" cm="1">
        <f t="array" ref="AP667">IFERROR(_xlfn.IFS(
AR667="MPR ISSUE","PDH",
AR667="BSS Hardware Issue","BSS",
AR667="Sites strategiques, MLL, Pylone, etc.","ENVTECH",
AR667="AKTIVCO DEFAUT GE &amp; POWER Cabinet","AKTIVCO",
AR667="AKTIVCO Coupure ENEO &amp; Baisse de tension","AKTIVCO GRID ONLY",
AR667="Coupure ENEO &amp; Baisse de tension","IHS GRID ONLY",
AR667="Defaut GE &amp; POWER Cabinet","IHS",
AR667="Sharing","Partners",
AR667="Sites strategiques &amp; DataCenter","SST &amp; DC",
AR667="Exclu","Exclu",
AR667="SAT","SAT",
AR667="SPARE-ISSUE","SPARE-ISSUE",
AR667="Fiber CAmtel","TRANS_FO_CAMTEL",
AR667="Fiber AOF","Fiber AOF",
AR667="Projet OCM (HUAWEI)","TRAVAUX-HUAWEI",
AR667="Projet OCM (NOKIA)","TRAVAUX-NOKIA",
AR667="ACCESS-ISSUE","ACCESS-ISSUE",
AR667="Projet OCM (ZTE, NOKIA, autres projets)","TRAVAUX OCM",
AR667="No root CAuse","No root cause",
AR667="ODU HS","PDH",
AR667="IP &amp; VLAN","PDH",
AR667="Warehouse HUAWEI","SPARE-ISSUE",
AR667="SPARE-HS","SPARE-ISSUE",
AR667="Power Telco","BSS",AR667="no impacts","no impacts"
),"")</f>
        <v>No root cause</v>
      </c>
      <c r="AQ667" s="40" t="str" cm="1">
        <f t="array" ref="AQ667">IFERROR(_xlfn.IFS(
AR667="MPR ISSUE","TX ISSUE",
AR667="BSS Hardware Issue","RAN ISSUE",
AR667="Sites strategiques, MLL, Pylone, etc.","ENVTECH",
AR667="AKTIVCO DEFAUT GE &amp; POWER Cabinet","POWER ISSUE",
AR667="AKTIVCO Coupure ENEO &amp; Baisse de tension","POWER ISSUE",
AR667="Coupure ENEO &amp; Baisse de tension","POWER ISSUE",
AR667="Defaut GE &amp; POWER Cabinet","POWER ISSUE",
AR667="Sharing","POWER ISSUE",
AR667="Sites strategiques &amp; DataCenter","POWER ISSUE",
AR667="Exclu","Exclu",
AR667="SAT","TX ISSUE",
AR667="SPARE-ISSUE","SPARE-ISSUE",
AR667="Fiber CAmtel","TX ISSUE",
AR667="Fiber AOF","TX ISSUE",
AR667="Projet OCM (HUAWEI)","TRAVAUX-HUAWEI",
AR667="Projet OCM (NOKIA)","TRAVAUX -NOKIA",
AR667="ACCESS-ISSUE","ACCESS-ISSUE",
AR667="Projet OCM (ZTE, NOKIA, autres projets)","TRAVAUX OCM",
AR667="No root CAuse","No root cause",
AR667="ODU HS","TX ISSUE",
AR667="IP &amp; VLAN","TX ISSUE",
AR667="Warehouse HUAWEI","SPARE-ISSUE",
AR667="SPARE-HS","SPARE-ISSUE",
AR667="Power Telco","RAN ISSUE",AR667="no impacts","no impacts"
),"")</f>
        <v>No root cause</v>
      </c>
      <c r="AR667" s="59" t="s">
        <v>5343</v>
      </c>
      <c r="AS667" s="40" t="str" cm="1">
        <f t="array" ref="AS667">IFERROR(_xlfn.IFS(
AR667="MPR ISSUE","ACTIVE",
AR667="BSS Hardware Issue","ACTIVE",
AR667="Sites strategiques, MLL, Pylone, etc.","PASSIVE",
AR667="AKTIVCO DEFAUT GE &amp; POWER Cabinet","PASSIVE",
AR667="AKTIVCO Coupure ENEO &amp; Baisse de tension","PASSIVE",
AR667="Coupure ENEO &amp; Baisse de tension","PASSIVE",
AR667="Defaut GE &amp; POWER Cabinet","PASSIVE",
AR667="Sharing","PASSIVE",
AR667="Sites strategiques &amp; DataCenter","PASSIVE",
AR667="Exclu","Exclu",
AR667="SAT","ACTIVE",
AR667="SPARE-ISSUE","SPARE-ISSUE",
AR667="Fiber CAmtel","ACTIVE",
AR667="Fiber AOF","ACTIVE",
AR667="Projet OCM (HUAWEI)","PLANNED WORKS",
AR667="Projet OCM (NOKIA)","PLANNED WORKS",
AR667="ACCESS-ISSUE","ACCESS-ISSUE",
AR667="Projet OCM (ZTE, NOKIA, autres projets)","PLANNED WORKS",
AR667="No root CAuse","No root cause",
AR667="ODU HS","ACTIVE",
AR667="IP &amp; VLAN","ACTIVE",
AR667="Warehouse HUAWEI","SPARE-ISSUE",
AR667="SPARE-HS","SPARE-ISSUE",
AR667="Power Telco","ACTIVE", AR667="no impacts","no impacts"
),"")</f>
        <v>No root cause</v>
      </c>
      <c r="AT667" s="99" t="s">
        <v>5661</v>
      </c>
      <c r="AU667" s="99" t="s">
        <v>169</v>
      </c>
      <c r="AW667" s="17"/>
      <c r="AX667" s="17" t="s">
        <v>5536</v>
      </c>
      <c r="AY667" s="17"/>
      <c r="AZ667" s="17" t="s">
        <v>5536</v>
      </c>
      <c r="BA667" s="7"/>
      <c r="BC667" s="18"/>
      <c r="BD667" s="18"/>
      <c r="BE667" s="18"/>
      <c r="BF667" s="18"/>
      <c r="BG667" s="18"/>
      <c r="BH667" s="18"/>
      <c r="BI667" s="18"/>
      <c r="BJ667" s="18"/>
      <c r="BK667" s="18"/>
      <c r="BM667" s="18"/>
      <c r="BN667" s="18"/>
      <c r="BO667" s="18"/>
      <c r="BP667" s="9" t="s">
        <v>5661</v>
      </c>
      <c r="BQ667" s="14"/>
      <c r="BR667" s="102" t="s">
        <v>5536</v>
      </c>
      <c r="BS667" s="14"/>
      <c r="BT667" s="14"/>
      <c r="BU667" s="9"/>
      <c r="BV667" s="9"/>
      <c r="BW667" s="9"/>
    </row>
    <row r="668" spans="1:75" x14ac:dyDescent="0.35">
      <c r="A668" s="1" t="s">
        <v>266</v>
      </c>
      <c r="B668" s="8" t="s">
        <v>267</v>
      </c>
      <c r="C668" s="3" t="s">
        <v>32</v>
      </c>
      <c r="D668" s="1" t="s">
        <v>11</v>
      </c>
      <c r="E668" s="1" t="s">
        <v>145</v>
      </c>
      <c r="F668" s="3" t="s">
        <v>31</v>
      </c>
      <c r="G668" s="1" t="s">
        <v>32</v>
      </c>
      <c r="H668" s="30" t="s">
        <v>5587</v>
      </c>
      <c r="I668" s="27">
        <v>46.520768591999044</v>
      </c>
      <c r="J668" s="27">
        <v>0</v>
      </c>
      <c r="K668" s="27">
        <v>0</v>
      </c>
      <c r="L668" s="27">
        <v>0</v>
      </c>
      <c r="M668" s="27">
        <v>0</v>
      </c>
      <c r="N668" s="27">
        <v>34.123391632637336</v>
      </c>
      <c r="O668" s="27">
        <v>0</v>
      </c>
      <c r="P668" s="27">
        <v>14.623319578920938</v>
      </c>
      <c r="Q668" s="27">
        <v>0</v>
      </c>
      <c r="R668" s="27">
        <v>0</v>
      </c>
      <c r="S668" s="80">
        <v>4.2804187961750177E-4</v>
      </c>
      <c r="T668" s="80">
        <v>42.139010880824571</v>
      </c>
      <c r="U668" s="80">
        <v>9.2910592038991737</v>
      </c>
      <c r="V668" s="80">
        <v>0</v>
      </c>
      <c r="W668" s="80">
        <v>42.139010880824571</v>
      </c>
      <c r="X668" s="80">
        <v>32.837357640404882</v>
      </c>
      <c r="Y668" s="80">
        <v>0</v>
      </c>
      <c r="Z668" s="80">
        <v>0</v>
      </c>
      <c r="AA668" s="80">
        <v>0</v>
      </c>
      <c r="AB668" s="80">
        <v>21.889062959253266</v>
      </c>
      <c r="AC668" s="80">
        <v>13.868556899607057</v>
      </c>
      <c r="AD668" s="80">
        <v>13.868556899607057</v>
      </c>
      <c r="AE668" s="80">
        <v>13.868556899607057</v>
      </c>
      <c r="AF668" s="80">
        <v>31.262217028647417</v>
      </c>
      <c r="AG668" s="80"/>
      <c r="AH668" s="80">
        <v>30.218401235043505</v>
      </c>
      <c r="AI668" s="80">
        <v>0</v>
      </c>
      <c r="AJ668" s="80">
        <v>0</v>
      </c>
      <c r="AK668" s="80">
        <v>0</v>
      </c>
      <c r="AL668" s="80">
        <v>0</v>
      </c>
      <c r="AM668" s="80">
        <v>0</v>
      </c>
      <c r="AN668" s="41" t="s">
        <v>5558</v>
      </c>
      <c r="AO668" s="41"/>
      <c r="AP668" s="40" t="str" cm="1">
        <f t="array" ref="AP668">IFERROR(_xlfn.IFS(
AR668="MPR ISSUE","PDH",
AR668="BSS Hardware Issue","BSS",
AR668="Sites strategiques, MLL, Pylone, etc.","ENVTECH",
AR668="AKTIVCO DEFAUT GE &amp; POWER Cabinet","AKTIVCO",
AR668="AKTIVCO Coupure ENEO &amp; Baisse de tension","AKTIVCO GRID ONLY",
AR668="Coupure ENEO &amp; Baisse de tension","IHS GRID ONLY",
AR668="Defaut GE &amp; POWER Cabinet","IHS",
AR668="Sharing","Partners",
AR668="Sites strategiques &amp; DataCenter","SST &amp; DC",
AR668="Exclu","Exclu",
AR668="SAT","SAT",
AR668="SPARE-ISSUE","SPARE-ISSUE",
AR668="Fiber CAmtel","TRANS_FO_CAMTEL",
AR668="Fiber AOF","Fiber AOF",
AR668="Projet OCM (HUAWEI)","TRAVAUX-HUAWEI",
AR668="Projet OCM (NOKIA)","TRAVAUX-NOKIA",
AR668="ACCESS-ISSUE","ACCESS-ISSUE",
AR668="Projet OCM (ZTE, NOKIA, autres projets)","TRAVAUX OCM",
AR668="No root CAuse","No root cause",
AR668="ODU HS","PDH",
AR668="IP &amp; VLAN","PDH",
AR668="Warehouse HUAWEI","SPARE-ISSUE",
AR668="SPARE-HS","SPARE-ISSUE",
AR668="Power Telco","BSS",AR668="no impacts","no impacts"
),"")</f>
        <v>No root cause</v>
      </c>
      <c r="AQ668" s="40" t="str" cm="1">
        <f t="array" ref="AQ668">IFERROR(_xlfn.IFS(
AR668="MPR ISSUE","TX ISSUE",
AR668="BSS Hardware Issue","RAN ISSUE",
AR668="Sites strategiques, MLL, Pylone, etc.","ENVTECH",
AR668="AKTIVCO DEFAUT GE &amp; POWER Cabinet","POWER ISSUE",
AR668="AKTIVCO Coupure ENEO &amp; Baisse de tension","POWER ISSUE",
AR668="Coupure ENEO &amp; Baisse de tension","POWER ISSUE",
AR668="Defaut GE &amp; POWER Cabinet","POWER ISSUE",
AR668="Sharing","POWER ISSUE",
AR668="Sites strategiques &amp; DataCenter","POWER ISSUE",
AR668="Exclu","Exclu",
AR668="SAT","TX ISSUE",
AR668="SPARE-ISSUE","SPARE-ISSUE",
AR668="Fiber CAmtel","TX ISSUE",
AR668="Fiber AOF","TX ISSUE",
AR668="Projet OCM (HUAWEI)","TRAVAUX-HUAWEI",
AR668="Projet OCM (NOKIA)","TRAVAUX -NOKIA",
AR668="ACCESS-ISSUE","ACCESS-ISSUE",
AR668="Projet OCM (ZTE, NOKIA, autres projets)","TRAVAUX OCM",
AR668="No root CAuse","No root cause",
AR668="ODU HS","TX ISSUE",
AR668="IP &amp; VLAN","TX ISSUE",
AR668="Warehouse HUAWEI","SPARE-ISSUE",
AR668="SPARE-HS","SPARE-ISSUE",
AR668="Power Telco","RAN ISSUE",AR668="no impacts","no impacts"
),"")</f>
        <v>No root cause</v>
      </c>
      <c r="AR668" s="59" t="s">
        <v>5343</v>
      </c>
      <c r="AS668" s="40" t="str" cm="1">
        <f t="array" ref="AS668">IFERROR(_xlfn.IFS(
AR668="MPR ISSUE","ACTIVE",
AR668="BSS Hardware Issue","ACTIVE",
AR668="Sites strategiques, MLL, Pylone, etc.","PASSIVE",
AR668="AKTIVCO DEFAUT GE &amp; POWER Cabinet","PASSIVE",
AR668="AKTIVCO Coupure ENEO &amp; Baisse de tension","PASSIVE",
AR668="Coupure ENEO &amp; Baisse de tension","PASSIVE",
AR668="Defaut GE &amp; POWER Cabinet","PASSIVE",
AR668="Sharing","PASSIVE",
AR668="Sites strategiques &amp; DataCenter","PASSIVE",
AR668="Exclu","Exclu",
AR668="SAT","ACTIVE",
AR668="SPARE-ISSUE","SPARE-ISSUE",
AR668="Fiber CAmtel","ACTIVE",
AR668="Fiber AOF","ACTIVE",
AR668="Projet OCM (HUAWEI)","PLANNED WORKS",
AR668="Projet OCM (NOKIA)","PLANNED WORKS",
AR668="ACCESS-ISSUE","ACCESS-ISSUE",
AR668="Projet OCM (ZTE, NOKIA, autres projets)","PLANNED WORKS",
AR668="No root CAuse","No root cause",
AR668="ODU HS","ACTIVE",
AR668="IP &amp; VLAN","ACTIVE",
AR668="Warehouse HUAWEI","SPARE-ISSUE",
AR668="SPARE-HS","SPARE-ISSUE",
AR668="Power Telco","ACTIVE", AR668="no impacts","no impacts"
),"")</f>
        <v>No root cause</v>
      </c>
      <c r="AT668" s="99" t="s">
        <v>5661</v>
      </c>
      <c r="AU668" s="99" t="s">
        <v>267</v>
      </c>
      <c r="AW668" s="17"/>
      <c r="AX668" s="17" t="s">
        <v>5536</v>
      </c>
      <c r="AY668" s="17"/>
      <c r="AZ668" s="17" t="s">
        <v>5536</v>
      </c>
      <c r="BA668" s="7"/>
      <c r="BC668" s="18"/>
      <c r="BD668" s="18"/>
      <c r="BE668" s="18"/>
      <c r="BF668" s="18"/>
      <c r="BG668" s="18"/>
      <c r="BH668" s="18"/>
      <c r="BI668" s="18"/>
      <c r="BJ668" s="18"/>
      <c r="BK668" s="18"/>
      <c r="BM668" s="18"/>
      <c r="BN668" s="18"/>
      <c r="BO668" s="18"/>
      <c r="BP668" s="9" t="s">
        <v>5661</v>
      </c>
      <c r="BQ668" s="14"/>
      <c r="BR668" s="102" t="s">
        <v>5536</v>
      </c>
      <c r="BS668" s="14"/>
      <c r="BT668" s="14"/>
      <c r="BU668" s="9"/>
      <c r="BV668" s="9"/>
      <c r="BW668" s="9"/>
    </row>
    <row r="669" spans="1:75" x14ac:dyDescent="0.35">
      <c r="A669" s="1" t="s">
        <v>209</v>
      </c>
      <c r="B669" s="1" t="s">
        <v>210</v>
      </c>
      <c r="C669" s="3" t="s">
        <v>32</v>
      </c>
      <c r="D669" s="1" t="s">
        <v>11</v>
      </c>
      <c r="E669" s="1" t="s">
        <v>12</v>
      </c>
      <c r="F669" s="3" t="s">
        <v>31</v>
      </c>
      <c r="G669" s="1" t="s">
        <v>32</v>
      </c>
      <c r="H669" s="30" t="s">
        <v>5587</v>
      </c>
      <c r="I669" s="27">
        <v>42.644581845887807</v>
      </c>
      <c r="J669" s="27">
        <v>0</v>
      </c>
      <c r="K669" s="27">
        <v>0</v>
      </c>
      <c r="L669" s="27">
        <v>0</v>
      </c>
      <c r="M669" s="27">
        <v>0</v>
      </c>
      <c r="N669" s="27">
        <v>31.277894062488397</v>
      </c>
      <c r="O669" s="27">
        <v>0</v>
      </c>
      <c r="P669" s="27">
        <v>13.395160415828419</v>
      </c>
      <c r="Q669" s="27">
        <v>0</v>
      </c>
      <c r="R669" s="27">
        <v>0</v>
      </c>
      <c r="S669" s="80">
        <v>0</v>
      </c>
      <c r="T669" s="80">
        <v>0.48238536325060732</v>
      </c>
      <c r="U669" s="80">
        <v>8.5157148442070234</v>
      </c>
      <c r="V669" s="80">
        <v>0</v>
      </c>
      <c r="W669" s="80">
        <v>0.48238536325060732</v>
      </c>
      <c r="X669" s="80">
        <v>0</v>
      </c>
      <c r="Y669" s="80">
        <v>0</v>
      </c>
      <c r="Z669" s="80">
        <v>0</v>
      </c>
      <c r="AA669" s="80">
        <v>0</v>
      </c>
      <c r="AB669" s="80">
        <v>9.4497914009239992</v>
      </c>
      <c r="AC669" s="80">
        <v>13.868556899607057</v>
      </c>
      <c r="AD669" s="80">
        <v>13.868556899607057</v>
      </c>
      <c r="AE669" s="80">
        <v>13.868556899607057</v>
      </c>
      <c r="AF669" s="80">
        <v>28.657956727819588</v>
      </c>
      <c r="AG669" s="80"/>
      <c r="AH669" s="80">
        <v>27.414174036121029</v>
      </c>
      <c r="AI669" s="80">
        <v>0</v>
      </c>
      <c r="AJ669" s="80">
        <v>0</v>
      </c>
      <c r="AK669" s="80">
        <v>0</v>
      </c>
      <c r="AL669" s="80">
        <v>0</v>
      </c>
      <c r="AM669" s="80">
        <v>0</v>
      </c>
      <c r="AN669" s="41" t="s">
        <v>5558</v>
      </c>
      <c r="AO669" s="41"/>
      <c r="AP669" s="40" t="str" cm="1">
        <f t="array" ref="AP669">IFERROR(_xlfn.IFS(
AR669="MPR ISSUE","PDH",
AR669="BSS Hardware Issue","BSS",
AR669="Sites strategiques, MLL, Pylone, etc.","ENVTECH",
AR669="AKTIVCO DEFAUT GE &amp; POWER Cabinet","AKTIVCO",
AR669="AKTIVCO Coupure ENEO &amp; Baisse de tension","AKTIVCO GRID ONLY",
AR669="Coupure ENEO &amp; Baisse de tension","IHS GRID ONLY",
AR669="Defaut GE &amp; POWER Cabinet","IHS",
AR669="Sharing","Partners",
AR669="Sites strategiques &amp; DataCenter","SST &amp; DC",
AR669="Exclu","Exclu",
AR669="SAT","SAT",
AR669="SPARE-ISSUE","SPARE-ISSUE",
AR669="Fiber CAmtel","TRANS_FO_CAMTEL",
AR669="Fiber AOF","Fiber AOF",
AR669="Projet OCM (HUAWEI)","TRAVAUX-HUAWEI",
AR669="Projet OCM (NOKIA)","TRAVAUX-NOKIA",
AR669="ACCESS-ISSUE","ACCESS-ISSUE",
AR669="Projet OCM (ZTE, NOKIA, autres projets)","TRAVAUX OCM",
AR669="No root CAuse","No root cause",
AR669="ODU HS","PDH",
AR669="IP &amp; VLAN","PDH",
AR669="Warehouse HUAWEI","SPARE-ISSUE",
AR669="SPARE-HS","SPARE-ISSUE",
AR669="Power Telco","BSS",AR669="no impacts","no impacts"
),"")</f>
        <v>No root cause</v>
      </c>
      <c r="AQ669" s="40" t="str" cm="1">
        <f t="array" ref="AQ669">IFERROR(_xlfn.IFS(
AR669="MPR ISSUE","TX ISSUE",
AR669="BSS Hardware Issue","RAN ISSUE",
AR669="Sites strategiques, MLL, Pylone, etc.","ENVTECH",
AR669="AKTIVCO DEFAUT GE &amp; POWER Cabinet","POWER ISSUE",
AR669="AKTIVCO Coupure ENEO &amp; Baisse de tension","POWER ISSUE",
AR669="Coupure ENEO &amp; Baisse de tension","POWER ISSUE",
AR669="Defaut GE &amp; POWER Cabinet","POWER ISSUE",
AR669="Sharing","POWER ISSUE",
AR669="Sites strategiques &amp; DataCenter","POWER ISSUE",
AR669="Exclu","Exclu",
AR669="SAT","TX ISSUE",
AR669="SPARE-ISSUE","SPARE-ISSUE",
AR669="Fiber CAmtel","TX ISSUE",
AR669="Fiber AOF","TX ISSUE",
AR669="Projet OCM (HUAWEI)","TRAVAUX-HUAWEI",
AR669="Projet OCM (NOKIA)","TRAVAUX -NOKIA",
AR669="ACCESS-ISSUE","ACCESS-ISSUE",
AR669="Projet OCM (ZTE, NOKIA, autres projets)","TRAVAUX OCM",
AR669="No root CAuse","No root cause",
AR669="ODU HS","TX ISSUE",
AR669="IP &amp; VLAN","TX ISSUE",
AR669="Warehouse HUAWEI","SPARE-ISSUE",
AR669="SPARE-HS","SPARE-ISSUE",
AR669="Power Telco","RAN ISSUE",AR669="no impacts","no impacts"
),"")</f>
        <v>No root cause</v>
      </c>
      <c r="AR669" s="59" t="s">
        <v>5343</v>
      </c>
      <c r="AS669" s="40" t="str" cm="1">
        <f t="array" ref="AS669">IFERROR(_xlfn.IFS(
AR669="MPR ISSUE","ACTIVE",
AR669="BSS Hardware Issue","ACTIVE",
AR669="Sites strategiques, MLL, Pylone, etc.","PASSIVE",
AR669="AKTIVCO DEFAUT GE &amp; POWER Cabinet","PASSIVE",
AR669="AKTIVCO Coupure ENEO &amp; Baisse de tension","PASSIVE",
AR669="Coupure ENEO &amp; Baisse de tension","PASSIVE",
AR669="Defaut GE &amp; POWER Cabinet","PASSIVE",
AR669="Sharing","PASSIVE",
AR669="Sites strategiques &amp; DataCenter","PASSIVE",
AR669="Exclu","Exclu",
AR669="SAT","ACTIVE",
AR669="SPARE-ISSUE","SPARE-ISSUE",
AR669="Fiber CAmtel","ACTIVE",
AR669="Fiber AOF","ACTIVE",
AR669="Projet OCM (HUAWEI)","PLANNED WORKS",
AR669="Projet OCM (NOKIA)","PLANNED WORKS",
AR669="ACCESS-ISSUE","ACCESS-ISSUE",
AR669="Projet OCM (ZTE, NOKIA, autres projets)","PLANNED WORKS",
AR669="No root CAuse","No root cause",
AR669="ODU HS","ACTIVE",
AR669="IP &amp; VLAN","ACTIVE",
AR669="Warehouse HUAWEI","SPARE-ISSUE",
AR669="SPARE-HS","SPARE-ISSUE",
AR669="Power Telco","ACTIVE", AR669="no impacts","no impacts"
),"")</f>
        <v>No root cause</v>
      </c>
      <c r="AT669" s="99" t="s">
        <v>5661</v>
      </c>
      <c r="AU669" s="99" t="s">
        <v>210</v>
      </c>
      <c r="AW669" s="17"/>
      <c r="AX669" s="17" t="s">
        <v>5536</v>
      </c>
      <c r="AY669" s="17"/>
      <c r="AZ669" s="17" t="s">
        <v>5536</v>
      </c>
      <c r="BA669" s="7"/>
      <c r="BC669" s="18"/>
      <c r="BD669" s="18"/>
      <c r="BE669" s="18"/>
      <c r="BF669" s="18"/>
      <c r="BG669" s="18"/>
      <c r="BH669" s="18"/>
      <c r="BI669" s="18"/>
      <c r="BJ669" s="18"/>
      <c r="BK669" s="18"/>
      <c r="BM669" s="18"/>
      <c r="BN669" s="18"/>
      <c r="BO669" s="18"/>
      <c r="BP669" s="9" t="s">
        <v>5661</v>
      </c>
      <c r="BQ669" s="14"/>
      <c r="BR669" s="102" t="s">
        <v>5536</v>
      </c>
      <c r="BS669" s="14"/>
      <c r="BT669" s="14"/>
      <c r="BU669" s="9"/>
      <c r="BV669" s="9"/>
      <c r="BW669" s="9"/>
    </row>
    <row r="670" spans="1:75" x14ac:dyDescent="0.35">
      <c r="A670" s="1" t="s">
        <v>191</v>
      </c>
      <c r="B670" s="8" t="s">
        <v>192</v>
      </c>
      <c r="C670" s="3" t="s">
        <v>32</v>
      </c>
      <c r="D670" s="1" t="s">
        <v>11</v>
      </c>
      <c r="E670" s="1" t="s">
        <v>12</v>
      </c>
      <c r="F670" s="3" t="s">
        <v>31</v>
      </c>
      <c r="G670" s="1" t="s">
        <v>32</v>
      </c>
      <c r="H670" s="30" t="s">
        <v>5587</v>
      </c>
      <c r="I670" s="27">
        <v>42.642602152194577</v>
      </c>
      <c r="J670" s="27">
        <v>0</v>
      </c>
      <c r="K670" s="27">
        <v>0</v>
      </c>
      <c r="L670" s="27">
        <v>0</v>
      </c>
      <c r="M670" s="27">
        <v>0</v>
      </c>
      <c r="N670" s="27">
        <v>31.27787622741009</v>
      </c>
      <c r="O670" s="27">
        <v>0</v>
      </c>
      <c r="P670" s="27">
        <v>13.385993185573279</v>
      </c>
      <c r="Q670" s="27">
        <v>0</v>
      </c>
      <c r="R670" s="27">
        <v>0</v>
      </c>
      <c r="S670" s="80">
        <v>0</v>
      </c>
      <c r="T670" s="80">
        <v>0.48160061980464214</v>
      </c>
      <c r="U670" s="80">
        <v>8.516499587652989</v>
      </c>
      <c r="V670" s="80">
        <v>0</v>
      </c>
      <c r="W670" s="80">
        <v>0.48160061980464208</v>
      </c>
      <c r="X670" s="80">
        <v>0</v>
      </c>
      <c r="Y670" s="80">
        <v>0</v>
      </c>
      <c r="Z670" s="80">
        <v>0</v>
      </c>
      <c r="AA670" s="80">
        <v>0</v>
      </c>
      <c r="AB670" s="80">
        <v>9.4494168642793337</v>
      </c>
      <c r="AC670" s="80">
        <v>13.868556899607057</v>
      </c>
      <c r="AD670" s="80">
        <v>13.868556899607057</v>
      </c>
      <c r="AE670" s="80">
        <v>13.868556899607057</v>
      </c>
      <c r="AF670" s="80">
        <v>28.655905693813079</v>
      </c>
      <c r="AG670" s="80"/>
      <c r="AH670" s="80">
        <v>27.413638983771502</v>
      </c>
      <c r="AI670" s="80">
        <v>0</v>
      </c>
      <c r="AJ670" s="80">
        <v>0</v>
      </c>
      <c r="AK670" s="80">
        <v>0</v>
      </c>
      <c r="AL670" s="80">
        <v>0</v>
      </c>
      <c r="AM670" s="80">
        <v>0</v>
      </c>
      <c r="AN670" s="41" t="s">
        <v>5558</v>
      </c>
      <c r="AO670" s="41"/>
      <c r="AP670" s="40" t="str" cm="1">
        <f t="array" ref="AP670">IFERROR(_xlfn.IFS(
AR670="MPR ISSUE","PDH",
AR670="BSS Hardware Issue","BSS",
AR670="Sites strategiques, MLL, Pylone, etc.","ENVTECH",
AR670="AKTIVCO DEFAUT GE &amp; POWER Cabinet","AKTIVCO",
AR670="AKTIVCO Coupure ENEO &amp; Baisse de tension","AKTIVCO GRID ONLY",
AR670="Coupure ENEO &amp; Baisse de tension","IHS GRID ONLY",
AR670="Defaut GE &amp; POWER Cabinet","IHS",
AR670="Sharing","Partners",
AR670="Sites strategiques &amp; DataCenter","SST &amp; DC",
AR670="Exclu","Exclu",
AR670="SAT","SAT",
AR670="SPARE-ISSUE","SPARE-ISSUE",
AR670="Fiber CAmtel","TRANS_FO_CAMTEL",
AR670="Fiber AOF","Fiber AOF",
AR670="Projet OCM (HUAWEI)","TRAVAUX-HUAWEI",
AR670="Projet OCM (NOKIA)","TRAVAUX-NOKIA",
AR670="ACCESS-ISSUE","ACCESS-ISSUE",
AR670="Projet OCM (ZTE, NOKIA, autres projets)","TRAVAUX OCM",
AR670="No root CAuse","No root cause",
AR670="ODU HS","PDH",
AR670="IP &amp; VLAN","PDH",
AR670="Warehouse HUAWEI","SPARE-ISSUE",
AR670="SPARE-HS","SPARE-ISSUE",
AR670="Power Telco","BSS",AR670="no impacts","no impacts"
),"")</f>
        <v>No root cause</v>
      </c>
      <c r="AQ670" s="40" t="str" cm="1">
        <f t="array" ref="AQ670">IFERROR(_xlfn.IFS(
AR670="MPR ISSUE","TX ISSUE",
AR670="BSS Hardware Issue","RAN ISSUE",
AR670="Sites strategiques, MLL, Pylone, etc.","ENVTECH",
AR670="AKTIVCO DEFAUT GE &amp; POWER Cabinet","POWER ISSUE",
AR670="AKTIVCO Coupure ENEO &amp; Baisse de tension","POWER ISSUE",
AR670="Coupure ENEO &amp; Baisse de tension","POWER ISSUE",
AR670="Defaut GE &amp; POWER Cabinet","POWER ISSUE",
AR670="Sharing","POWER ISSUE",
AR670="Sites strategiques &amp; DataCenter","POWER ISSUE",
AR670="Exclu","Exclu",
AR670="SAT","TX ISSUE",
AR670="SPARE-ISSUE","SPARE-ISSUE",
AR670="Fiber CAmtel","TX ISSUE",
AR670="Fiber AOF","TX ISSUE",
AR670="Projet OCM (HUAWEI)","TRAVAUX-HUAWEI",
AR670="Projet OCM (NOKIA)","TRAVAUX -NOKIA",
AR670="ACCESS-ISSUE","ACCESS-ISSUE",
AR670="Projet OCM (ZTE, NOKIA, autres projets)","TRAVAUX OCM",
AR670="No root CAuse","No root cause",
AR670="ODU HS","TX ISSUE",
AR670="IP &amp; VLAN","TX ISSUE",
AR670="Warehouse HUAWEI","SPARE-ISSUE",
AR670="SPARE-HS","SPARE-ISSUE",
AR670="Power Telco","RAN ISSUE",AR670="no impacts","no impacts"
),"")</f>
        <v>No root cause</v>
      </c>
      <c r="AR670" s="59" t="s">
        <v>5343</v>
      </c>
      <c r="AS670" s="40" t="str" cm="1">
        <f t="array" ref="AS670">IFERROR(_xlfn.IFS(
AR670="MPR ISSUE","ACTIVE",
AR670="BSS Hardware Issue","ACTIVE",
AR670="Sites strategiques, MLL, Pylone, etc.","PASSIVE",
AR670="AKTIVCO DEFAUT GE &amp; POWER Cabinet","PASSIVE",
AR670="AKTIVCO Coupure ENEO &amp; Baisse de tension","PASSIVE",
AR670="Coupure ENEO &amp; Baisse de tension","PASSIVE",
AR670="Defaut GE &amp; POWER Cabinet","PASSIVE",
AR670="Sharing","PASSIVE",
AR670="Sites strategiques &amp; DataCenter","PASSIVE",
AR670="Exclu","Exclu",
AR670="SAT","ACTIVE",
AR670="SPARE-ISSUE","SPARE-ISSUE",
AR670="Fiber CAmtel","ACTIVE",
AR670="Fiber AOF","ACTIVE",
AR670="Projet OCM (HUAWEI)","PLANNED WORKS",
AR670="Projet OCM (NOKIA)","PLANNED WORKS",
AR670="ACCESS-ISSUE","ACCESS-ISSUE",
AR670="Projet OCM (ZTE, NOKIA, autres projets)","PLANNED WORKS",
AR670="No root CAuse","No root cause",
AR670="ODU HS","ACTIVE",
AR670="IP &amp; VLAN","ACTIVE",
AR670="Warehouse HUAWEI","SPARE-ISSUE",
AR670="SPARE-HS","SPARE-ISSUE",
AR670="Power Telco","ACTIVE", AR670="no impacts","no impacts"
),"")</f>
        <v>No root cause</v>
      </c>
      <c r="AT670" s="99" t="s">
        <v>5661</v>
      </c>
      <c r="AU670" s="99" t="s">
        <v>192</v>
      </c>
      <c r="AW670" s="17"/>
      <c r="AX670" s="17" t="s">
        <v>5536</v>
      </c>
      <c r="AY670" s="17"/>
      <c r="AZ670" s="17" t="s">
        <v>5536</v>
      </c>
      <c r="BA670" s="7"/>
      <c r="BC670" s="18"/>
      <c r="BD670" s="18"/>
      <c r="BE670" s="18"/>
      <c r="BF670" s="18"/>
      <c r="BG670" s="18"/>
      <c r="BH670" s="18"/>
      <c r="BI670" s="18"/>
      <c r="BJ670" s="18"/>
      <c r="BK670" s="18"/>
      <c r="BM670" s="18"/>
      <c r="BN670" s="18"/>
      <c r="BO670" s="18"/>
      <c r="BP670" s="9" t="s">
        <v>5661</v>
      </c>
      <c r="BQ670" s="14"/>
      <c r="BR670" s="102" t="s">
        <v>5536</v>
      </c>
      <c r="BS670" s="14"/>
      <c r="BT670" s="14"/>
      <c r="BU670" s="9"/>
      <c r="BV670" s="9"/>
      <c r="BW670" s="9"/>
    </row>
    <row r="671" spans="1:75" x14ac:dyDescent="0.35">
      <c r="A671" s="1" t="s">
        <v>366</v>
      </c>
      <c r="B671" s="8" t="s">
        <v>367</v>
      </c>
      <c r="C671" s="3" t="s">
        <v>32</v>
      </c>
      <c r="D671" s="1" t="s">
        <v>21</v>
      </c>
      <c r="E671" s="1" t="s">
        <v>125</v>
      </c>
      <c r="F671" s="3" t="s">
        <v>31</v>
      </c>
      <c r="G671" s="1" t="s">
        <v>32</v>
      </c>
      <c r="H671" s="30" t="s">
        <v>5587</v>
      </c>
      <c r="I671" s="27">
        <v>27.368159534062141</v>
      </c>
      <c r="J671" s="27">
        <v>0</v>
      </c>
      <c r="K671" s="27">
        <v>0</v>
      </c>
      <c r="L671" s="27">
        <v>0</v>
      </c>
      <c r="M671" s="27">
        <v>0</v>
      </c>
      <c r="N671" s="27">
        <v>20.372457074533511</v>
      </c>
      <c r="O671" s="27">
        <v>0</v>
      </c>
      <c r="P671" s="27">
        <v>10.16378309120431</v>
      </c>
      <c r="Q671" s="27">
        <v>0</v>
      </c>
      <c r="R671" s="27">
        <v>0</v>
      </c>
      <c r="S671" s="80">
        <v>0</v>
      </c>
      <c r="T671" s="80">
        <v>0.30465880781775673</v>
      </c>
      <c r="U671" s="80">
        <v>6.2359281232075734</v>
      </c>
      <c r="V671" s="80">
        <v>0</v>
      </c>
      <c r="W671" s="80">
        <v>0.30465880781775673</v>
      </c>
      <c r="X671" s="80">
        <v>0</v>
      </c>
      <c r="Y671" s="80">
        <v>0</v>
      </c>
      <c r="Z671" s="80">
        <v>0</v>
      </c>
      <c r="AA671" s="80">
        <v>0</v>
      </c>
      <c r="AB671" s="80">
        <v>6.9520778579642899</v>
      </c>
      <c r="AC671" s="80">
        <v>13.868556899607057</v>
      </c>
      <c r="AD671" s="80">
        <v>13.868556899607057</v>
      </c>
      <c r="AE671" s="80">
        <v>13.868556899607057</v>
      </c>
      <c r="AF671" s="80">
        <v>18.4816890817931</v>
      </c>
      <c r="AG671" s="80"/>
      <c r="AH671" s="80">
        <v>0</v>
      </c>
      <c r="AI671" s="80">
        <v>0</v>
      </c>
      <c r="AJ671" s="80">
        <v>0</v>
      </c>
      <c r="AK671" s="80">
        <v>0</v>
      </c>
      <c r="AL671" s="80">
        <v>0</v>
      </c>
      <c r="AM671" s="80">
        <v>0</v>
      </c>
      <c r="AN671" s="41" t="s">
        <v>5558</v>
      </c>
      <c r="AO671" s="41"/>
      <c r="AP671" s="40" t="str" cm="1">
        <f t="array" ref="AP671">IFERROR(_xlfn.IFS(
AR671="MPR ISSUE","PDH",
AR671="BSS Hardware Issue","BSS",
AR671="Sites strategiques, MLL, Pylone, etc.","ENVTECH",
AR671="AKTIVCO DEFAUT GE &amp; POWER Cabinet","AKTIVCO",
AR671="AKTIVCO Coupure ENEO &amp; Baisse de tension","AKTIVCO GRID ONLY",
AR671="Coupure ENEO &amp; Baisse de tension","IHS GRID ONLY",
AR671="Defaut GE &amp; POWER Cabinet","IHS",
AR671="Sharing","Partners",
AR671="Sites strategiques &amp; DataCenter","SST &amp; DC",
AR671="Exclu","Exclu",
AR671="SAT","SAT",
AR671="SPARE-ISSUE","SPARE-ISSUE",
AR671="Fiber CAmtel","TRANS_FO_CAMTEL",
AR671="Fiber AOF","Fiber AOF",
AR671="Projet OCM (HUAWEI)","TRAVAUX-HUAWEI",
AR671="Projet OCM (NOKIA)","TRAVAUX-NOKIA",
AR671="ACCESS-ISSUE","ACCESS-ISSUE",
AR671="Projet OCM (ZTE, NOKIA, autres projets)","TRAVAUX OCM",
AR671="No root CAuse","No root cause",
AR671="ODU HS","PDH",
AR671="IP &amp; VLAN","PDH",
AR671="Warehouse HUAWEI","SPARE-ISSUE",
AR671="SPARE-HS","SPARE-ISSUE",
AR671="Power Telco","BSS",AR671="no impacts","no impacts"
),"")</f>
        <v>No root cause</v>
      </c>
      <c r="AQ671" s="40" t="str" cm="1">
        <f t="array" ref="AQ671">IFERROR(_xlfn.IFS(
AR671="MPR ISSUE","TX ISSUE",
AR671="BSS Hardware Issue","RAN ISSUE",
AR671="Sites strategiques, MLL, Pylone, etc.","ENVTECH",
AR671="AKTIVCO DEFAUT GE &amp; POWER Cabinet","POWER ISSUE",
AR671="AKTIVCO Coupure ENEO &amp; Baisse de tension","POWER ISSUE",
AR671="Coupure ENEO &amp; Baisse de tension","POWER ISSUE",
AR671="Defaut GE &amp; POWER Cabinet","POWER ISSUE",
AR671="Sharing","POWER ISSUE",
AR671="Sites strategiques &amp; DataCenter","POWER ISSUE",
AR671="Exclu","Exclu",
AR671="SAT","TX ISSUE",
AR671="SPARE-ISSUE","SPARE-ISSUE",
AR671="Fiber CAmtel","TX ISSUE",
AR671="Fiber AOF","TX ISSUE",
AR671="Projet OCM (HUAWEI)","TRAVAUX-HUAWEI",
AR671="Projet OCM (NOKIA)","TRAVAUX -NOKIA",
AR671="ACCESS-ISSUE","ACCESS-ISSUE",
AR671="Projet OCM (ZTE, NOKIA, autres projets)","TRAVAUX OCM",
AR671="No root CAuse","No root cause",
AR671="ODU HS","TX ISSUE",
AR671="IP &amp; VLAN","TX ISSUE",
AR671="Warehouse HUAWEI","SPARE-ISSUE",
AR671="SPARE-HS","SPARE-ISSUE",
AR671="Power Telco","RAN ISSUE",AR671="no impacts","no impacts"
),"")</f>
        <v>No root cause</v>
      </c>
      <c r="AR671" s="59" t="s">
        <v>5343</v>
      </c>
      <c r="AS671" s="40" t="str" cm="1">
        <f t="array" ref="AS671">IFERROR(_xlfn.IFS(
AR671="MPR ISSUE","ACTIVE",
AR671="BSS Hardware Issue","ACTIVE",
AR671="Sites strategiques, MLL, Pylone, etc.","PASSIVE",
AR671="AKTIVCO DEFAUT GE &amp; POWER Cabinet","PASSIVE",
AR671="AKTIVCO Coupure ENEO &amp; Baisse de tension","PASSIVE",
AR671="Coupure ENEO &amp; Baisse de tension","PASSIVE",
AR671="Defaut GE &amp; POWER Cabinet","PASSIVE",
AR671="Sharing","PASSIVE",
AR671="Sites strategiques &amp; DataCenter","PASSIVE",
AR671="Exclu","Exclu",
AR671="SAT","ACTIVE",
AR671="SPARE-ISSUE","SPARE-ISSUE",
AR671="Fiber CAmtel","ACTIVE",
AR671="Fiber AOF","ACTIVE",
AR671="Projet OCM (HUAWEI)","PLANNED WORKS",
AR671="Projet OCM (NOKIA)","PLANNED WORKS",
AR671="ACCESS-ISSUE","ACCESS-ISSUE",
AR671="Projet OCM (ZTE, NOKIA, autres projets)","PLANNED WORKS",
AR671="No root CAuse","No root cause",
AR671="ODU HS","ACTIVE",
AR671="IP &amp; VLAN","ACTIVE",
AR671="Warehouse HUAWEI","SPARE-ISSUE",
AR671="SPARE-HS","SPARE-ISSUE",
AR671="Power Telco","ACTIVE", AR671="no impacts","no impacts"
),"")</f>
        <v>No root cause</v>
      </c>
      <c r="AT671" s="99" t="s">
        <v>5661</v>
      </c>
      <c r="AU671" s="99" t="s">
        <v>367</v>
      </c>
      <c r="AW671" s="17"/>
      <c r="AX671" s="17" t="s">
        <v>5536</v>
      </c>
      <c r="AY671" s="17"/>
      <c r="AZ671" s="17" t="s">
        <v>5536</v>
      </c>
      <c r="BA671" s="7"/>
      <c r="BC671" s="18"/>
      <c r="BD671" s="18"/>
      <c r="BE671" s="18"/>
      <c r="BF671" s="18"/>
      <c r="BG671" s="18"/>
      <c r="BH671" s="18"/>
      <c r="BI671" s="18"/>
      <c r="BJ671" s="18"/>
      <c r="BK671" s="18"/>
      <c r="BM671" s="18"/>
      <c r="BN671" s="18"/>
      <c r="BO671" s="18"/>
      <c r="BP671" s="9" t="s">
        <v>5661</v>
      </c>
      <c r="BQ671" s="14"/>
      <c r="BR671" s="102" t="s">
        <v>5536</v>
      </c>
      <c r="BS671" s="14"/>
      <c r="BT671" s="14"/>
      <c r="BU671" s="9"/>
      <c r="BV671" s="9"/>
      <c r="BW671" s="9"/>
    </row>
    <row r="672" spans="1:75" x14ac:dyDescent="0.35">
      <c r="A672" s="3" t="s">
        <v>2142</v>
      </c>
      <c r="B672" s="24" t="s">
        <v>2143</v>
      </c>
      <c r="C672" s="3" t="s">
        <v>38</v>
      </c>
      <c r="D672" s="1" t="s">
        <v>357</v>
      </c>
      <c r="E672" s="3" t="s">
        <v>36</v>
      </c>
      <c r="F672" s="3" t="s">
        <v>37</v>
      </c>
      <c r="G672" s="3" t="s">
        <v>115</v>
      </c>
      <c r="H672" s="30" t="s">
        <v>5587</v>
      </c>
      <c r="I672" s="27">
        <v>0</v>
      </c>
      <c r="J672" s="27">
        <v>0</v>
      </c>
      <c r="K672" s="27">
        <v>0</v>
      </c>
      <c r="L672" s="27">
        <v>0</v>
      </c>
      <c r="M672" s="27">
        <v>7.2328554959150537</v>
      </c>
      <c r="N672" s="27">
        <v>5.4737638863919784</v>
      </c>
      <c r="O672" s="27">
        <v>6.8933469450651046</v>
      </c>
      <c r="P672" s="27">
        <v>2.92604078383029</v>
      </c>
      <c r="Q672" s="27">
        <v>0</v>
      </c>
      <c r="R672" s="27">
        <v>0</v>
      </c>
      <c r="S672" s="80">
        <v>0</v>
      </c>
      <c r="T672" s="80">
        <v>0</v>
      </c>
      <c r="U672" s="80">
        <v>2.7688602386190806</v>
      </c>
      <c r="V672" s="80">
        <v>19.809350146818367</v>
      </c>
      <c r="W672" s="80">
        <v>0</v>
      </c>
      <c r="X672" s="80">
        <v>0</v>
      </c>
      <c r="Y672" s="80">
        <v>0</v>
      </c>
      <c r="Z672" s="80">
        <v>0</v>
      </c>
      <c r="AA672" s="80">
        <v>0</v>
      </c>
      <c r="AB672" s="80">
        <v>0.49647507512134986</v>
      </c>
      <c r="AC672" s="80">
        <v>13.868556899607057</v>
      </c>
      <c r="AD672" s="80">
        <v>13.868556899607057</v>
      </c>
      <c r="AE672" s="80">
        <v>13.868556899607057</v>
      </c>
      <c r="AF672" s="80">
        <v>36.287749726766606</v>
      </c>
      <c r="AG672" s="80"/>
      <c r="AH672" s="80">
        <v>0.20307020172186907</v>
      </c>
      <c r="AI672" s="80">
        <v>0</v>
      </c>
      <c r="AJ672" s="80">
        <v>0</v>
      </c>
      <c r="AK672" s="80">
        <v>0</v>
      </c>
      <c r="AL672" s="80">
        <v>0</v>
      </c>
      <c r="AM672" s="80">
        <v>0</v>
      </c>
      <c r="AN672" s="41" t="s">
        <v>5558</v>
      </c>
      <c r="AO672" s="41"/>
      <c r="AP672" s="40" t="str" cm="1">
        <f t="array" ref="AP672">IFERROR(_xlfn.IFS(
AR672="MPR ISSUE","PDH",
AR672="BSS Hardware Issue","BSS",
AR672="Sites strategiques, MLL, Pylone, etc.","ENVTECH",
AR672="AKTIVCO DEFAUT GE &amp; POWER Cabinet","AKTIVCO",
AR672="AKTIVCO Coupure ENEO &amp; Baisse de tension","AKTIVCO GRID ONLY",
AR672="Coupure ENEO &amp; Baisse de tension","IHS GRID ONLY",
AR672="Defaut GE &amp; POWER Cabinet","IHS",
AR672="Sharing","Partners",
AR672="Sites strategiques &amp; DataCenter","SST &amp; DC",
AR672="Exclu","Exclu",
AR672="SAT","SAT",
AR672="SPARE-ISSUE","SPARE-ISSUE",
AR672="Fiber CAmtel","TRANS_FO_CAMTEL",
AR672="Fiber AOF","Fiber AOF",
AR672="Projet OCM (HUAWEI)","TRAVAUX-HUAWEI",
AR672="Projet OCM (NOKIA)","TRAVAUX-NOKIA",
AR672="ACCESS-ISSUE","ACCESS-ISSUE",
AR672="Projet OCM (ZTE, NOKIA, autres projets)","TRAVAUX OCM",
AR672="No root CAuse","No root cause",
AR672="ODU HS","PDH",
AR672="IP &amp; VLAN","PDH",
AR672="Warehouse HUAWEI","SPARE-ISSUE",
AR672="SPARE-HS","SPARE-ISSUE",
AR672="Power Telco","BSS",AR672="no impacts","no impacts"
),"")</f>
        <v>No root cause</v>
      </c>
      <c r="AQ672" s="40" t="str" cm="1">
        <f t="array" ref="AQ672">IFERROR(_xlfn.IFS(
AR672="MPR ISSUE","TX ISSUE",
AR672="BSS Hardware Issue","RAN ISSUE",
AR672="Sites strategiques, MLL, Pylone, etc.","ENVTECH",
AR672="AKTIVCO DEFAUT GE &amp; POWER Cabinet","POWER ISSUE",
AR672="AKTIVCO Coupure ENEO &amp; Baisse de tension","POWER ISSUE",
AR672="Coupure ENEO &amp; Baisse de tension","POWER ISSUE",
AR672="Defaut GE &amp; POWER Cabinet","POWER ISSUE",
AR672="Sharing","POWER ISSUE",
AR672="Sites strategiques &amp; DataCenter","POWER ISSUE",
AR672="Exclu","Exclu",
AR672="SAT","TX ISSUE",
AR672="SPARE-ISSUE","SPARE-ISSUE",
AR672="Fiber CAmtel","TX ISSUE",
AR672="Fiber AOF","TX ISSUE",
AR672="Projet OCM (HUAWEI)","TRAVAUX-HUAWEI",
AR672="Projet OCM (NOKIA)","TRAVAUX -NOKIA",
AR672="ACCESS-ISSUE","ACCESS-ISSUE",
AR672="Projet OCM (ZTE, NOKIA, autres projets)","TRAVAUX OCM",
AR672="No root CAuse","No root cause",
AR672="ODU HS","TX ISSUE",
AR672="IP &amp; VLAN","TX ISSUE",
AR672="Warehouse HUAWEI","SPARE-ISSUE",
AR672="SPARE-HS","SPARE-ISSUE",
AR672="Power Telco","RAN ISSUE",AR672="no impacts","no impacts"
),"")</f>
        <v>No root cause</v>
      </c>
      <c r="AR672" s="59" t="s">
        <v>5343</v>
      </c>
      <c r="AS672" s="40" t="str" cm="1">
        <f t="array" ref="AS672">IFERROR(_xlfn.IFS(
AR672="MPR ISSUE","ACTIVE",
AR672="BSS Hardware Issue","ACTIVE",
AR672="Sites strategiques, MLL, Pylone, etc.","PASSIVE",
AR672="AKTIVCO DEFAUT GE &amp; POWER Cabinet","PASSIVE",
AR672="AKTIVCO Coupure ENEO &amp; Baisse de tension","PASSIVE",
AR672="Coupure ENEO &amp; Baisse de tension","PASSIVE",
AR672="Defaut GE &amp; POWER Cabinet","PASSIVE",
AR672="Sharing","PASSIVE",
AR672="Sites strategiques &amp; DataCenter","PASSIVE",
AR672="Exclu","Exclu",
AR672="SAT","ACTIVE",
AR672="SPARE-ISSUE","SPARE-ISSUE",
AR672="Fiber CAmtel","ACTIVE",
AR672="Fiber AOF","ACTIVE",
AR672="Projet OCM (HUAWEI)","PLANNED WORKS",
AR672="Projet OCM (NOKIA)","PLANNED WORKS",
AR672="ACCESS-ISSUE","ACCESS-ISSUE",
AR672="Projet OCM (ZTE, NOKIA, autres projets)","PLANNED WORKS",
AR672="No root CAuse","No root cause",
AR672="ODU HS","ACTIVE",
AR672="IP &amp; VLAN","ACTIVE",
AR672="Warehouse HUAWEI","SPARE-ISSUE",
AR672="SPARE-HS","SPARE-ISSUE",
AR672="Power Telco","ACTIVE", AR672="no impacts","no impacts"
),"")</f>
        <v>No root cause</v>
      </c>
      <c r="AT672" s="99" t="s">
        <v>5661</v>
      </c>
      <c r="AU672" s="99" t="s">
        <v>2143</v>
      </c>
      <c r="AW672" s="17"/>
      <c r="AX672" s="17" t="s">
        <v>5536</v>
      </c>
      <c r="AY672" s="17"/>
      <c r="AZ672" s="17" t="s">
        <v>5536</v>
      </c>
      <c r="BA672" s="7"/>
      <c r="BC672" s="18"/>
      <c r="BD672" s="18"/>
      <c r="BE672" s="18"/>
      <c r="BF672" s="18"/>
      <c r="BG672" s="18"/>
      <c r="BH672" s="18"/>
      <c r="BI672" s="18"/>
      <c r="BJ672" s="18"/>
      <c r="BK672" s="18"/>
      <c r="BM672" s="18"/>
      <c r="BN672" s="18"/>
      <c r="BO672" s="18"/>
      <c r="BP672" s="9" t="s">
        <v>5661</v>
      </c>
      <c r="BQ672" s="14"/>
      <c r="BR672" s="102" t="s">
        <v>5536</v>
      </c>
      <c r="BS672" s="14"/>
      <c r="BT672" s="14"/>
      <c r="BU672" s="9"/>
      <c r="BV672" s="9"/>
      <c r="BW672" s="9"/>
    </row>
    <row r="673" spans="1:75" x14ac:dyDescent="0.35">
      <c r="A673" s="1" t="s">
        <v>2525</v>
      </c>
      <c r="B673" s="8" t="s">
        <v>2526</v>
      </c>
      <c r="C673" s="3" t="s">
        <v>13</v>
      </c>
      <c r="D673" s="1" t="s">
        <v>11</v>
      </c>
      <c r="E673" s="1" t="s">
        <v>12</v>
      </c>
      <c r="F673" s="3" t="s">
        <v>13</v>
      </c>
      <c r="G673" s="1" t="s">
        <v>63</v>
      </c>
      <c r="H673" s="28" t="s">
        <v>5589</v>
      </c>
      <c r="I673" s="27">
        <v>0</v>
      </c>
      <c r="J673" s="27">
        <v>0</v>
      </c>
      <c r="K673" s="27">
        <v>0</v>
      </c>
      <c r="L673" s="27">
        <v>0</v>
      </c>
      <c r="M673" s="27">
        <v>0</v>
      </c>
      <c r="N673" s="27">
        <v>8.5060839019156305</v>
      </c>
      <c r="O673" s="27">
        <v>13.868556899607057</v>
      </c>
      <c r="P673" s="27">
        <v>13.868556899607057</v>
      </c>
      <c r="Q673" s="27">
        <v>13.868289373432297</v>
      </c>
      <c r="R673" s="27">
        <v>13.868556899607057</v>
      </c>
      <c r="S673" s="80">
        <v>13.868556899607057</v>
      </c>
      <c r="T673" s="80">
        <v>13.868556899607057</v>
      </c>
      <c r="U673" s="80">
        <v>13.868556899607057</v>
      </c>
      <c r="V673" s="80">
        <v>13.868289373432297</v>
      </c>
      <c r="W673" s="80">
        <v>13.868556899607057</v>
      </c>
      <c r="X673" s="80">
        <v>13.868289373432297</v>
      </c>
      <c r="Y673" s="80">
        <v>13.868556899607057</v>
      </c>
      <c r="Z673" s="80">
        <v>13.868556899607057</v>
      </c>
      <c r="AA673" s="80">
        <v>13.868556899607057</v>
      </c>
      <c r="AB673" s="80">
        <v>13.868289373432297</v>
      </c>
      <c r="AC673" s="80">
        <v>13.868289373432297</v>
      </c>
      <c r="AD673" s="80">
        <v>13.868289373432297</v>
      </c>
      <c r="AE673" s="80">
        <v>13.868556899607057</v>
      </c>
      <c r="AF673" s="80">
        <v>13.868556899607057</v>
      </c>
      <c r="AG673" s="80"/>
      <c r="AH673" s="80">
        <v>35.702884003504238</v>
      </c>
      <c r="AI673" s="80">
        <v>0</v>
      </c>
      <c r="AJ673" s="80">
        <v>0</v>
      </c>
      <c r="AK673" s="80">
        <v>0</v>
      </c>
      <c r="AL673" s="80">
        <v>0</v>
      </c>
      <c r="AM673" s="80">
        <v>0</v>
      </c>
      <c r="AN673" s="41" t="s">
        <v>5591</v>
      </c>
      <c r="AO673" s="41"/>
      <c r="AP673" s="40" t="str" cm="1">
        <f t="array" ref="AP673">IFERROR(_xlfn.IFS(
AR673="MPR ISSUE","PDH",
AR673="BSS Hardware Issue","BSS",
AR673="Sites strategiques, MLL, Pylone, etc.","ENVTECH",
AR673="AKTIVCO DEFAUT GE &amp; POWER Cabinet","AKTIVCO",
AR673="AKTIVCO Coupure ENEO &amp; Baisse de tension","AKTIVCO GRID ONLY",
AR673="Coupure ENEO &amp; Baisse de tension","IHS GRID ONLY",
AR673="Defaut GE &amp; POWER Cabinet","IHS",
AR673="Sharing","Partners",
AR673="Sites strategiques &amp; DataCenter","SST &amp; DC",
AR673="Exclu","Exclu",
AR673="SAT","SAT",
AR673="SPARE-ISSUE","SPARE-ISSUE",
AR673="Fiber CAmtel","TRANS_FO_CAMTEL",
AR673="Fiber AOF","Fiber AOF",
AR673="Projet OCM (HUAWEI)","TRAVAUX-HUAWEI",
AR673="Projet OCM (NOKIA)","TRAVAUX-NOKIA",
AR673="ACCESS-ISSUE","ACCESS-ISSUE",
AR673="Projet OCM (ZTE, NOKIA, autres projets)","TRAVAUX OCM",
AR673="No root CAuse","No root cause",
AR673="ODU HS","PDH",
AR673="IP &amp; VLAN","PDH",
AR673="Warehouse HUAWEI","SPARE-ISSUE",
AR673="SPARE-HS","SPARE-ISSUE",
AR673="Power Telco","BSS",AR673="no impacts","no impacts"
),"")</f>
        <v>No root cause</v>
      </c>
      <c r="AQ673" s="40" t="str" cm="1">
        <f t="array" ref="AQ673">IFERROR(_xlfn.IFS(
AR673="MPR ISSUE","TX ISSUE",
AR673="BSS Hardware Issue","RAN ISSUE",
AR673="Sites strategiques, MLL, Pylone, etc.","ENVTECH",
AR673="AKTIVCO DEFAUT GE &amp; POWER Cabinet","POWER ISSUE",
AR673="AKTIVCO Coupure ENEO &amp; Baisse de tension","POWER ISSUE",
AR673="Coupure ENEO &amp; Baisse de tension","POWER ISSUE",
AR673="Defaut GE &amp; POWER Cabinet","POWER ISSUE",
AR673="Sharing","POWER ISSUE",
AR673="Sites strategiques &amp; DataCenter","POWER ISSUE",
AR673="Exclu","Exclu",
AR673="SAT","TX ISSUE",
AR673="SPARE-ISSUE","SPARE-ISSUE",
AR673="Fiber CAmtel","TX ISSUE",
AR673="Fiber AOF","TX ISSUE",
AR673="Projet OCM (HUAWEI)","TRAVAUX-HUAWEI",
AR673="Projet OCM (NOKIA)","TRAVAUX -NOKIA",
AR673="ACCESS-ISSUE","ACCESS-ISSUE",
AR673="Projet OCM (ZTE, NOKIA, autres projets)","TRAVAUX OCM",
AR673="No root CAuse","No root cause",
AR673="ODU HS","TX ISSUE",
AR673="IP &amp; VLAN","TX ISSUE",
AR673="Warehouse HUAWEI","SPARE-ISSUE",
AR673="SPARE-HS","SPARE-ISSUE",
AR673="Power Telco","RAN ISSUE",AR673="no impacts","no impacts"
),"")</f>
        <v>No root cause</v>
      </c>
      <c r="AR673" s="59" t="s">
        <v>5343</v>
      </c>
      <c r="AS673" s="40" t="str" cm="1">
        <f t="array" ref="AS673">IFERROR(_xlfn.IFS(
AR673="MPR ISSUE","ACTIVE",
AR673="BSS Hardware Issue","ACTIVE",
AR673="Sites strategiques, MLL, Pylone, etc.","PASSIVE",
AR673="AKTIVCO DEFAUT GE &amp; POWER Cabinet","PASSIVE",
AR673="AKTIVCO Coupure ENEO &amp; Baisse de tension","PASSIVE",
AR673="Coupure ENEO &amp; Baisse de tension","PASSIVE",
AR673="Defaut GE &amp; POWER Cabinet","PASSIVE",
AR673="Sharing","PASSIVE",
AR673="Sites strategiques &amp; DataCenter","PASSIVE",
AR673="Exclu","Exclu",
AR673="SAT","ACTIVE",
AR673="SPARE-ISSUE","SPARE-ISSUE",
AR673="Fiber CAmtel","ACTIVE",
AR673="Fiber AOF","ACTIVE",
AR673="Projet OCM (HUAWEI)","PLANNED WORKS",
AR673="Projet OCM (NOKIA)","PLANNED WORKS",
AR673="ACCESS-ISSUE","ACCESS-ISSUE",
AR673="Projet OCM (ZTE, NOKIA, autres projets)","PLANNED WORKS",
AR673="No root CAuse","No root cause",
AR673="ODU HS","ACTIVE",
AR673="IP &amp; VLAN","ACTIVE",
AR673="Warehouse HUAWEI","SPARE-ISSUE",
AR673="SPARE-HS","SPARE-ISSUE",
AR673="Power Telco","ACTIVE", AR673="no impacts","no impacts"
),"")</f>
        <v>No root cause</v>
      </c>
      <c r="AT673" s="99" t="s">
        <v>5661</v>
      </c>
      <c r="AU673" s="99" t="s">
        <v>2526</v>
      </c>
      <c r="AW673" s="17"/>
      <c r="AX673" s="17" t="s">
        <v>5536</v>
      </c>
      <c r="AY673" s="17"/>
      <c r="AZ673" s="17" t="s">
        <v>5536</v>
      </c>
      <c r="BA673" s="7"/>
      <c r="BC673" s="18"/>
      <c r="BD673" s="18"/>
      <c r="BE673" s="18"/>
      <c r="BF673" s="18"/>
      <c r="BG673" s="18"/>
      <c r="BH673" s="18"/>
      <c r="BI673" s="18"/>
      <c r="BJ673" s="18"/>
      <c r="BK673" s="18"/>
      <c r="BM673" s="18"/>
      <c r="BN673" s="18"/>
      <c r="BO673" s="18"/>
      <c r="BP673" s="9" t="s">
        <v>5661</v>
      </c>
      <c r="BQ673" s="14"/>
      <c r="BR673" s="102" t="s">
        <v>5536</v>
      </c>
      <c r="BS673" s="14"/>
      <c r="BT673" s="14"/>
      <c r="BU673" s="9"/>
      <c r="BV673" s="9"/>
      <c r="BW673" s="9"/>
    </row>
    <row r="674" spans="1:75" x14ac:dyDescent="0.35">
      <c r="A674" s="1" t="s">
        <v>3310</v>
      </c>
      <c r="B674" s="8" t="s">
        <v>3311</v>
      </c>
      <c r="C674" s="3" t="s">
        <v>38</v>
      </c>
      <c r="D674" s="1" t="s">
        <v>21</v>
      </c>
      <c r="E674" s="1" t="s">
        <v>36</v>
      </c>
      <c r="F674" s="3" t="s">
        <v>37</v>
      </c>
      <c r="G674" s="1" t="s">
        <v>38</v>
      </c>
      <c r="H674" s="30" t="s">
        <v>5587</v>
      </c>
      <c r="I674" s="27">
        <v>0</v>
      </c>
      <c r="J674" s="27">
        <v>0</v>
      </c>
      <c r="K674" s="27">
        <v>0</v>
      </c>
      <c r="L674" s="27">
        <v>0</v>
      </c>
      <c r="M674" s="27">
        <v>0</v>
      </c>
      <c r="N674" s="27">
        <v>0</v>
      </c>
      <c r="O674" s="27">
        <v>0</v>
      </c>
      <c r="P674" s="27">
        <v>0.2020536022577781</v>
      </c>
      <c r="Q674" s="27">
        <v>0</v>
      </c>
      <c r="R674" s="27">
        <v>0</v>
      </c>
      <c r="S674" s="80">
        <v>4.9063230346457072</v>
      </c>
      <c r="T674" s="80">
        <v>0</v>
      </c>
      <c r="U674" s="80">
        <v>0</v>
      </c>
      <c r="V674" s="80">
        <v>0</v>
      </c>
      <c r="W674" s="80">
        <v>0</v>
      </c>
      <c r="X674" s="80">
        <v>22.891822402570515</v>
      </c>
      <c r="Y674" s="80">
        <v>0.87852028775828761</v>
      </c>
      <c r="Z674" s="80">
        <v>53.017820096851615</v>
      </c>
      <c r="AA674" s="80">
        <v>19.214086572896953</v>
      </c>
      <c r="AB674" s="80">
        <v>21.568049384618448</v>
      </c>
      <c r="AC674" s="80">
        <v>0</v>
      </c>
      <c r="AD674" s="80">
        <v>0</v>
      </c>
      <c r="AE674" s="80">
        <v>11.998370587244921</v>
      </c>
      <c r="AF674" s="80">
        <v>0</v>
      </c>
      <c r="AG674" s="80"/>
      <c r="AH674" s="80">
        <v>0</v>
      </c>
      <c r="AI674" s="80">
        <v>0</v>
      </c>
      <c r="AJ674" s="80">
        <v>0</v>
      </c>
      <c r="AK674" s="80">
        <v>0</v>
      </c>
      <c r="AL674" s="80">
        <v>0</v>
      </c>
      <c r="AM674" s="80">
        <v>0</v>
      </c>
      <c r="AN674" s="41" t="s">
        <v>5558</v>
      </c>
      <c r="AO674" s="41"/>
      <c r="AP674" s="40" t="str" cm="1">
        <f t="array" ref="AP674">IFERROR(_xlfn.IFS(
AR674="MPR ISSUE","PDH",
AR674="BSS Hardware Issue","BSS",
AR674="Sites strategiques, MLL, Pylone, etc.","ENVTECH",
AR674="AKTIVCO DEFAUT GE &amp; POWER Cabinet","AKTIVCO",
AR674="AKTIVCO Coupure ENEO &amp; Baisse de tension","AKTIVCO GRID ONLY",
AR674="Coupure ENEO &amp; Baisse de tension","IHS GRID ONLY",
AR674="Defaut GE &amp; POWER Cabinet","IHS",
AR674="Sharing","Partners",
AR674="Sites strategiques &amp; DataCenter","SST &amp; DC",
AR674="Exclu","Exclu",
AR674="SAT","SAT",
AR674="SPARE-ISSUE","SPARE-ISSUE",
AR674="Fiber CAmtel","TRANS_FO_CAMTEL",
AR674="Fiber AOF","Fiber AOF",
AR674="Projet OCM (HUAWEI)","TRAVAUX-HUAWEI",
AR674="Projet OCM (NOKIA)","TRAVAUX-NOKIA",
AR674="ACCESS-ISSUE","ACCESS-ISSUE",
AR674="Projet OCM (ZTE, NOKIA, autres projets)","TRAVAUX OCM",
AR674="No root CAuse","No root cause",
AR674="ODU HS","PDH",
AR674="IP &amp; VLAN","PDH",
AR674="Warehouse HUAWEI","SPARE-ISSUE",
AR674="SPARE-HS","SPARE-ISSUE",
AR674="Power Telco","BSS",AR674="no impacts","no impacts"
),"")</f>
        <v>No root cause</v>
      </c>
      <c r="AQ674" s="40" t="str" cm="1">
        <f t="array" ref="AQ674">IFERROR(_xlfn.IFS(
AR674="MPR ISSUE","TX ISSUE",
AR674="BSS Hardware Issue","RAN ISSUE",
AR674="Sites strategiques, MLL, Pylone, etc.","ENVTECH",
AR674="AKTIVCO DEFAUT GE &amp; POWER Cabinet","POWER ISSUE",
AR674="AKTIVCO Coupure ENEO &amp; Baisse de tension","POWER ISSUE",
AR674="Coupure ENEO &amp; Baisse de tension","POWER ISSUE",
AR674="Defaut GE &amp; POWER Cabinet","POWER ISSUE",
AR674="Sharing","POWER ISSUE",
AR674="Sites strategiques &amp; DataCenter","POWER ISSUE",
AR674="Exclu","Exclu",
AR674="SAT","TX ISSUE",
AR674="SPARE-ISSUE","SPARE-ISSUE",
AR674="Fiber CAmtel","TX ISSUE",
AR674="Fiber AOF","TX ISSUE",
AR674="Projet OCM (HUAWEI)","TRAVAUX-HUAWEI",
AR674="Projet OCM (NOKIA)","TRAVAUX -NOKIA",
AR674="ACCESS-ISSUE","ACCESS-ISSUE",
AR674="Projet OCM (ZTE, NOKIA, autres projets)","TRAVAUX OCM",
AR674="No root CAuse","No root cause",
AR674="ODU HS","TX ISSUE",
AR674="IP &amp; VLAN","TX ISSUE",
AR674="Warehouse HUAWEI","SPARE-ISSUE",
AR674="SPARE-HS","SPARE-ISSUE",
AR674="Power Telco","RAN ISSUE",AR674="no impacts","no impacts"
),"")</f>
        <v>No root cause</v>
      </c>
      <c r="AR674" s="59" t="s">
        <v>5343</v>
      </c>
      <c r="AS674" s="40" t="str" cm="1">
        <f t="array" ref="AS674">IFERROR(_xlfn.IFS(
AR674="MPR ISSUE","ACTIVE",
AR674="BSS Hardware Issue","ACTIVE",
AR674="Sites strategiques, MLL, Pylone, etc.","PASSIVE",
AR674="AKTIVCO DEFAUT GE &amp; POWER Cabinet","PASSIVE",
AR674="AKTIVCO Coupure ENEO &amp; Baisse de tension","PASSIVE",
AR674="Coupure ENEO &amp; Baisse de tension","PASSIVE",
AR674="Defaut GE &amp; POWER Cabinet","PASSIVE",
AR674="Sharing","PASSIVE",
AR674="Sites strategiques &amp; DataCenter","PASSIVE",
AR674="Exclu","Exclu",
AR674="SAT","ACTIVE",
AR674="SPARE-ISSUE","SPARE-ISSUE",
AR674="Fiber CAmtel","ACTIVE",
AR674="Fiber AOF","ACTIVE",
AR674="Projet OCM (HUAWEI)","PLANNED WORKS",
AR674="Projet OCM (NOKIA)","PLANNED WORKS",
AR674="ACCESS-ISSUE","ACCESS-ISSUE",
AR674="Projet OCM (ZTE, NOKIA, autres projets)","PLANNED WORKS",
AR674="No root CAuse","No root cause",
AR674="ODU HS","ACTIVE",
AR674="IP &amp; VLAN","ACTIVE",
AR674="Warehouse HUAWEI","SPARE-ISSUE",
AR674="SPARE-HS","SPARE-ISSUE",
AR674="Power Telco","ACTIVE", AR674="no impacts","no impacts"
),"")</f>
        <v>No root cause</v>
      </c>
      <c r="AT674" s="99" t="s">
        <v>5661</v>
      </c>
      <c r="AU674" s="99" t="s">
        <v>3311</v>
      </c>
      <c r="AW674" s="17"/>
      <c r="AX674" s="17" t="s">
        <v>5536</v>
      </c>
      <c r="AY674" s="17"/>
      <c r="AZ674" s="17" t="s">
        <v>5536</v>
      </c>
      <c r="BA674" s="7"/>
      <c r="BC674" s="18"/>
      <c r="BD674" s="18"/>
      <c r="BE674" s="18"/>
      <c r="BF674" s="18"/>
      <c r="BG674" s="18"/>
      <c r="BH674" s="18"/>
      <c r="BI674" s="18"/>
      <c r="BJ674" s="18"/>
      <c r="BK674" s="18"/>
      <c r="BM674" s="18"/>
      <c r="BN674" s="18"/>
      <c r="BO674" s="18"/>
      <c r="BP674" s="9" t="s">
        <v>5661</v>
      </c>
      <c r="BQ674" s="14"/>
      <c r="BR674" s="102" t="s">
        <v>5536</v>
      </c>
      <c r="BS674" s="14"/>
      <c r="BT674" s="14"/>
      <c r="BU674" s="9"/>
      <c r="BV674" s="9"/>
      <c r="BW674" s="9"/>
    </row>
    <row r="675" spans="1:75" x14ac:dyDescent="0.35">
      <c r="A675" s="1" t="s">
        <v>849</v>
      </c>
      <c r="B675" s="8" t="s">
        <v>850</v>
      </c>
      <c r="C675" s="3" t="s">
        <v>13</v>
      </c>
      <c r="D675" s="1" t="s">
        <v>21</v>
      </c>
      <c r="E675" s="1" t="s">
        <v>22</v>
      </c>
      <c r="F675" s="3" t="s">
        <v>13</v>
      </c>
      <c r="G675" s="1" t="s">
        <v>63</v>
      </c>
      <c r="H675" s="28" t="s">
        <v>5589</v>
      </c>
      <c r="I675" s="27">
        <v>0</v>
      </c>
      <c r="J675" s="27">
        <v>0</v>
      </c>
      <c r="K675" s="27">
        <v>0</v>
      </c>
      <c r="L675" s="27">
        <v>0</v>
      </c>
      <c r="M675" s="27">
        <v>3.2080847123415879</v>
      </c>
      <c r="N675" s="27">
        <v>1.6494772181843604</v>
      </c>
      <c r="O675" s="27">
        <v>7.9436190370199151</v>
      </c>
      <c r="P675" s="27">
        <v>5.2270155778708052</v>
      </c>
      <c r="Q675" s="27">
        <v>0</v>
      </c>
      <c r="R675" s="27">
        <v>0.70650095738700402</v>
      </c>
      <c r="S675" s="80">
        <v>10.108137646854034</v>
      </c>
      <c r="T675" s="80">
        <v>11.876717518041966</v>
      </c>
      <c r="U675" s="80">
        <v>2.7456032964931962</v>
      </c>
      <c r="V675" s="80">
        <v>3.8645047698133448</v>
      </c>
      <c r="W675" s="80">
        <v>11.876717518041966</v>
      </c>
      <c r="X675" s="80">
        <v>9.8104880248150135</v>
      </c>
      <c r="Y675" s="80">
        <v>0</v>
      </c>
      <c r="Z675" s="80">
        <v>0.39048120468106606</v>
      </c>
      <c r="AA675" s="80">
        <v>1.9458962198194802</v>
      </c>
      <c r="AB675" s="80">
        <v>13.868556899607057</v>
      </c>
      <c r="AC675" s="80">
        <v>9.7891929413040426</v>
      </c>
      <c r="AD675" s="80">
        <v>9.7891929413040426</v>
      </c>
      <c r="AE675" s="80">
        <v>11.523226265791179</v>
      </c>
      <c r="AF675" s="80">
        <v>6.5597239700598973</v>
      </c>
      <c r="AG675" s="80"/>
      <c r="AH675" s="80">
        <v>0.20178607608301727</v>
      </c>
      <c r="AI675" s="80">
        <v>0</v>
      </c>
      <c r="AJ675" s="80">
        <v>0</v>
      </c>
      <c r="AK675" s="80">
        <v>0</v>
      </c>
      <c r="AL675" s="80">
        <v>0</v>
      </c>
      <c r="AM675" s="80">
        <v>0</v>
      </c>
      <c r="AN675" s="41" t="s">
        <v>5558</v>
      </c>
      <c r="AO675" s="41"/>
      <c r="AP675" s="40" t="str" cm="1">
        <f t="array" ref="AP675">IFERROR(_xlfn.IFS(
AR675="MPR ISSUE","PDH",
AR675="BSS Hardware Issue","BSS",
AR675="Sites strategiques, MLL, Pylone, etc.","ENVTECH",
AR675="AKTIVCO DEFAUT GE &amp; POWER Cabinet","AKTIVCO",
AR675="AKTIVCO Coupure ENEO &amp; Baisse de tension","AKTIVCO GRID ONLY",
AR675="Coupure ENEO &amp; Baisse de tension","IHS GRID ONLY",
AR675="Defaut GE &amp; POWER Cabinet","IHS",
AR675="Sharing","Partners",
AR675="Sites strategiques &amp; DataCenter","SST &amp; DC",
AR675="Exclu","Exclu",
AR675="SAT","SAT",
AR675="SPARE-ISSUE","SPARE-ISSUE",
AR675="Fiber CAmtel","TRANS_FO_CAMTEL",
AR675="Fiber AOF","Fiber AOF",
AR675="Projet OCM (HUAWEI)","TRAVAUX-HUAWEI",
AR675="Projet OCM (NOKIA)","TRAVAUX-NOKIA",
AR675="ACCESS-ISSUE","ACCESS-ISSUE",
AR675="Projet OCM (ZTE, NOKIA, autres projets)","TRAVAUX OCM",
AR675="No root CAuse","No root cause",
AR675="ODU HS","PDH",
AR675="IP &amp; VLAN","PDH",
AR675="Warehouse HUAWEI","SPARE-ISSUE",
AR675="SPARE-HS","SPARE-ISSUE",
AR675="Power Telco","BSS",AR675="no impacts","no impacts"
),"")</f>
        <v>No root cause</v>
      </c>
      <c r="AQ675" s="40" t="str" cm="1">
        <f t="array" ref="AQ675">IFERROR(_xlfn.IFS(
AR675="MPR ISSUE","TX ISSUE",
AR675="BSS Hardware Issue","RAN ISSUE",
AR675="Sites strategiques, MLL, Pylone, etc.","ENVTECH",
AR675="AKTIVCO DEFAUT GE &amp; POWER Cabinet","POWER ISSUE",
AR675="AKTIVCO Coupure ENEO &amp; Baisse de tension","POWER ISSUE",
AR675="Coupure ENEO &amp; Baisse de tension","POWER ISSUE",
AR675="Defaut GE &amp; POWER Cabinet","POWER ISSUE",
AR675="Sharing","POWER ISSUE",
AR675="Sites strategiques &amp; DataCenter","POWER ISSUE",
AR675="Exclu","Exclu",
AR675="SAT","TX ISSUE",
AR675="SPARE-ISSUE","SPARE-ISSUE",
AR675="Fiber CAmtel","TX ISSUE",
AR675="Fiber AOF","TX ISSUE",
AR675="Projet OCM (HUAWEI)","TRAVAUX-HUAWEI",
AR675="Projet OCM (NOKIA)","TRAVAUX -NOKIA",
AR675="ACCESS-ISSUE","ACCESS-ISSUE",
AR675="Projet OCM (ZTE, NOKIA, autres projets)","TRAVAUX OCM",
AR675="No root CAuse","No root cause",
AR675="ODU HS","TX ISSUE",
AR675="IP &amp; VLAN","TX ISSUE",
AR675="Warehouse HUAWEI","SPARE-ISSUE",
AR675="SPARE-HS","SPARE-ISSUE",
AR675="Power Telco","RAN ISSUE",AR675="no impacts","no impacts"
),"")</f>
        <v>No root cause</v>
      </c>
      <c r="AR675" s="59" t="s">
        <v>5343</v>
      </c>
      <c r="AS675" s="40" t="str" cm="1">
        <f t="array" ref="AS675">IFERROR(_xlfn.IFS(
AR675="MPR ISSUE","ACTIVE",
AR675="BSS Hardware Issue","ACTIVE",
AR675="Sites strategiques, MLL, Pylone, etc.","PASSIVE",
AR675="AKTIVCO DEFAUT GE &amp; POWER Cabinet","PASSIVE",
AR675="AKTIVCO Coupure ENEO &amp; Baisse de tension","PASSIVE",
AR675="Coupure ENEO &amp; Baisse de tension","PASSIVE",
AR675="Defaut GE &amp; POWER Cabinet","PASSIVE",
AR675="Sharing","PASSIVE",
AR675="Sites strategiques &amp; DataCenter","PASSIVE",
AR675="Exclu","Exclu",
AR675="SAT","ACTIVE",
AR675="SPARE-ISSUE","SPARE-ISSUE",
AR675="Fiber CAmtel","ACTIVE",
AR675="Fiber AOF","ACTIVE",
AR675="Projet OCM (HUAWEI)","PLANNED WORKS",
AR675="Projet OCM (NOKIA)","PLANNED WORKS",
AR675="ACCESS-ISSUE","ACCESS-ISSUE",
AR675="Projet OCM (ZTE, NOKIA, autres projets)","PLANNED WORKS",
AR675="No root CAuse","No root cause",
AR675="ODU HS","ACTIVE",
AR675="IP &amp; VLAN","ACTIVE",
AR675="Warehouse HUAWEI","SPARE-ISSUE",
AR675="SPARE-HS","SPARE-ISSUE",
AR675="Power Telco","ACTIVE", AR675="no impacts","no impacts"
),"")</f>
        <v>No root cause</v>
      </c>
      <c r="AT675" s="99" t="s">
        <v>5661</v>
      </c>
      <c r="AU675" s="99" t="s">
        <v>850</v>
      </c>
      <c r="AW675" s="17"/>
      <c r="AX675" s="17" t="s">
        <v>5536</v>
      </c>
      <c r="AY675" s="17"/>
      <c r="AZ675" s="17" t="s">
        <v>5536</v>
      </c>
      <c r="BA675" s="7"/>
      <c r="BC675" s="18"/>
      <c r="BD675" s="18"/>
      <c r="BE675" s="18"/>
      <c r="BF675" s="18"/>
      <c r="BG675" s="18"/>
      <c r="BH675" s="18"/>
      <c r="BI675" s="18"/>
      <c r="BJ675" s="18"/>
      <c r="BK675" s="18"/>
      <c r="BM675" s="18"/>
      <c r="BN675" s="18"/>
      <c r="BO675" s="18"/>
      <c r="BP675" s="9" t="s">
        <v>5661</v>
      </c>
      <c r="BQ675" s="14"/>
      <c r="BR675" s="102" t="s">
        <v>5536</v>
      </c>
      <c r="BS675" s="14"/>
      <c r="BT675" s="14"/>
      <c r="BU675" s="9"/>
      <c r="BV675" s="9"/>
      <c r="BW675" s="9"/>
    </row>
    <row r="676" spans="1:75" x14ac:dyDescent="0.35">
      <c r="A676" s="1" t="s">
        <v>1512</v>
      </c>
      <c r="B676" s="8" t="s">
        <v>1513</v>
      </c>
      <c r="C676" s="3" t="s">
        <v>37</v>
      </c>
      <c r="D676" s="1" t="s">
        <v>21</v>
      </c>
      <c r="E676" s="1" t="s">
        <v>36</v>
      </c>
      <c r="F676" s="3" t="s">
        <v>37</v>
      </c>
      <c r="G676" s="1" t="s">
        <v>1514</v>
      </c>
      <c r="H676" s="30" t="s">
        <v>5587</v>
      </c>
      <c r="I676" s="27">
        <v>0</v>
      </c>
      <c r="J676" s="27">
        <v>21.457668084912093</v>
      </c>
      <c r="K676" s="27">
        <v>0</v>
      </c>
      <c r="L676" s="27">
        <v>0.65153324601279039</v>
      </c>
      <c r="M676" s="27">
        <v>0</v>
      </c>
      <c r="N676" s="27">
        <v>0</v>
      </c>
      <c r="O676" s="27">
        <v>5.6160699762864796</v>
      </c>
      <c r="P676" s="27">
        <v>2.7662919873413747</v>
      </c>
      <c r="Q676" s="27">
        <v>3.4639110757263158</v>
      </c>
      <c r="R676" s="27">
        <v>9.9394891462847454E-2</v>
      </c>
      <c r="S676" s="80">
        <v>4.6685101003615532</v>
      </c>
      <c r="T676" s="80">
        <v>13.868556899607057</v>
      </c>
      <c r="U676" s="80">
        <v>0.94602605918963112</v>
      </c>
      <c r="V676" s="80">
        <v>6.4848166411268346</v>
      </c>
      <c r="W676" s="80">
        <v>13.868556899607057</v>
      </c>
      <c r="X676" s="80">
        <v>20.734776690551399</v>
      </c>
      <c r="Y676" s="80">
        <v>0</v>
      </c>
      <c r="Z676" s="80">
        <v>2.4700335014111112</v>
      </c>
      <c r="AA676" s="80">
        <v>0.11521460593037752</v>
      </c>
      <c r="AB676" s="80">
        <v>1.1749749595500418</v>
      </c>
      <c r="AC676" s="80">
        <v>0.9916660246038469</v>
      </c>
      <c r="AD676" s="80">
        <v>0.9916660246038469</v>
      </c>
      <c r="AE676" s="80">
        <v>10.468584579648608</v>
      </c>
      <c r="AF676" s="80">
        <v>0.40209184066569048</v>
      </c>
      <c r="AG676" s="80"/>
      <c r="AH676" s="80">
        <v>0</v>
      </c>
      <c r="AI676" s="80">
        <v>0</v>
      </c>
      <c r="AJ676" s="80">
        <v>0</v>
      </c>
      <c r="AK676" s="80">
        <v>0</v>
      </c>
      <c r="AL676" s="80">
        <v>0</v>
      </c>
      <c r="AM676" s="80">
        <v>0</v>
      </c>
      <c r="AN676" s="41" t="s">
        <v>5586</v>
      </c>
      <c r="AO676" s="41" t="s">
        <v>5535</v>
      </c>
      <c r="AP676" s="40" t="str" cm="1">
        <f t="array" ref="AP676">IFERROR(_xlfn.IFS(
AR676="MPR ISSUE","PDH",
AR676="BSS Hardware Issue","BSS",
AR676="Sites strategiques, MLL, Pylone, etc.","ENVTECH",
AR676="AKTIVCO DEFAUT GE &amp; POWER Cabinet","AKTIVCO",
AR676="AKTIVCO Coupure ENEO &amp; Baisse de tension","AKTIVCO GRID ONLY",
AR676="Coupure ENEO &amp; Baisse de tension","IHS GRID ONLY",
AR676="Defaut GE &amp; POWER Cabinet","IHS",
AR676="Sharing","Partners",
AR676="Sites strategiques &amp; DataCenter","SST &amp; DC",
AR676="Exclu","Exclu",
AR676="SAT","SAT",
AR676="SPARE-ISSUE","SPARE-ISSUE",
AR676="Fiber CAmtel","TRANS_FO_CAMTEL",
AR676="Fiber AOF","Fiber AOF",
AR676="Projet OCM (HUAWEI)","TRAVAUX-HUAWEI",
AR676="Projet OCM (NOKIA)","TRAVAUX-NOKIA",
AR676="ACCESS-ISSUE","ACCESS-ISSUE",
AR676="Projet OCM (ZTE, NOKIA, autres projets)","TRAVAUX OCM",
AR676="No root CAuse","No root cause",
AR676="ODU HS","PDH",
AR676="IP &amp; VLAN","PDH",
AR676="Warehouse HUAWEI","SPARE-ISSUE",
AR676="SPARE-HS","SPARE-ISSUE",
AR676="Power Telco","BSS",AR676="no impacts","no impacts"
),"")</f>
        <v>Exclu</v>
      </c>
      <c r="AQ676" s="40" t="str" cm="1">
        <f t="array" ref="AQ676">IFERROR(_xlfn.IFS(
AR676="MPR ISSUE","TX ISSUE",
AR676="BSS Hardware Issue","RAN ISSUE",
AR676="Sites strategiques, MLL, Pylone, etc.","ENVTECH",
AR676="AKTIVCO DEFAUT GE &amp; POWER Cabinet","POWER ISSUE",
AR676="AKTIVCO Coupure ENEO &amp; Baisse de tension","POWER ISSUE",
AR676="Coupure ENEO &amp; Baisse de tension","POWER ISSUE",
AR676="Defaut GE &amp; POWER Cabinet","POWER ISSUE",
AR676="Sharing","POWER ISSUE",
AR676="Sites strategiques &amp; DataCenter","POWER ISSUE",
AR676="Exclu","Exclu",
AR676="SAT","TX ISSUE",
AR676="SPARE-ISSUE","SPARE-ISSUE",
AR676="Fiber CAmtel","TX ISSUE",
AR676="Fiber AOF","TX ISSUE",
AR676="Projet OCM (HUAWEI)","TRAVAUX-HUAWEI",
AR676="Projet OCM (NOKIA)","TRAVAUX -NOKIA",
AR676="ACCESS-ISSUE","ACCESS-ISSUE",
AR676="Projet OCM (ZTE, NOKIA, autres projets)","TRAVAUX OCM",
AR676="No root CAuse","No root cause",
AR676="ODU HS","TX ISSUE",
AR676="IP &amp; VLAN","TX ISSUE",
AR676="Warehouse HUAWEI","SPARE-ISSUE",
AR676="SPARE-HS","SPARE-ISSUE",
AR676="Power Telco","RAN ISSUE",AR676="no impacts","no impacts"
),"")</f>
        <v>Exclu</v>
      </c>
      <c r="AR676" s="59" t="s">
        <v>5586</v>
      </c>
      <c r="AS676" s="40" t="str" cm="1">
        <f t="array" ref="AS676">IFERROR(_xlfn.IFS(
AR676="MPR ISSUE","ACTIVE",
AR676="BSS Hardware Issue","ACTIVE",
AR676="Sites strategiques, MLL, Pylone, etc.","PASSIVE",
AR676="AKTIVCO DEFAUT GE &amp; POWER Cabinet","PASSIVE",
AR676="AKTIVCO Coupure ENEO &amp; Baisse de tension","PASSIVE",
AR676="Coupure ENEO &amp; Baisse de tension","PASSIVE",
AR676="Defaut GE &amp; POWER Cabinet","PASSIVE",
AR676="Sharing","PASSIVE",
AR676="Sites strategiques &amp; DataCenter","PASSIVE",
AR676="Exclu","Exclu",
AR676="SAT","ACTIVE",
AR676="SPARE-ISSUE","SPARE-ISSUE",
AR676="Fiber CAmtel","ACTIVE",
AR676="Fiber AOF","ACTIVE",
AR676="Projet OCM (HUAWEI)","PLANNED WORKS",
AR676="Projet OCM (NOKIA)","PLANNED WORKS",
AR676="ACCESS-ISSUE","ACCESS-ISSUE",
AR676="Projet OCM (ZTE, NOKIA, autres projets)","PLANNED WORKS",
AR676="No root CAuse","No root cause",
AR676="ODU HS","ACTIVE",
AR676="IP &amp; VLAN","ACTIVE",
AR676="Warehouse HUAWEI","SPARE-ISSUE",
AR676="SPARE-HS","SPARE-ISSUE",
AR676="Power Telco","ACTIVE", AR676="no impacts","no impacts"
),"")</f>
        <v>Exclu</v>
      </c>
      <c r="AT676" s="99" t="s">
        <v>5661</v>
      </c>
      <c r="AU676" s="99" t="s">
        <v>1513</v>
      </c>
      <c r="AW676" s="17"/>
      <c r="AX676" s="17" t="s">
        <v>5536</v>
      </c>
      <c r="AY676" s="17"/>
      <c r="AZ676" s="17" t="s">
        <v>5536</v>
      </c>
      <c r="BA676" s="7"/>
      <c r="BC676" s="18"/>
      <c r="BD676" s="18"/>
      <c r="BE676" s="18"/>
      <c r="BF676" s="18"/>
      <c r="BG676" s="18"/>
      <c r="BH676" s="18"/>
      <c r="BI676" s="18"/>
      <c r="BJ676" s="18"/>
      <c r="BK676" s="18"/>
      <c r="BM676" s="18"/>
      <c r="BN676" s="18"/>
      <c r="BO676" s="18"/>
      <c r="BP676" s="9" t="s">
        <v>5661</v>
      </c>
      <c r="BQ676" s="14"/>
      <c r="BR676" s="102" t="s">
        <v>5536</v>
      </c>
      <c r="BS676" s="14"/>
      <c r="BT676" s="14"/>
      <c r="BU676" s="9"/>
      <c r="BV676" s="9"/>
      <c r="BW676" s="9"/>
    </row>
    <row r="677" spans="1:75" x14ac:dyDescent="0.35">
      <c r="A677" s="1" t="s">
        <v>2676</v>
      </c>
      <c r="B677" s="8" t="s">
        <v>2677</v>
      </c>
      <c r="C677" s="3" t="s">
        <v>51</v>
      </c>
      <c r="D677" s="1" t="s">
        <v>11</v>
      </c>
      <c r="E677" s="1" t="s">
        <v>12</v>
      </c>
      <c r="F677" s="3" t="s">
        <v>51</v>
      </c>
      <c r="G677" s="1" t="s">
        <v>52</v>
      </c>
      <c r="H677" s="28" t="s">
        <v>5589</v>
      </c>
      <c r="I677" s="27">
        <v>0</v>
      </c>
      <c r="J677" s="27">
        <v>0</v>
      </c>
      <c r="K677" s="27">
        <v>0</v>
      </c>
      <c r="L677" s="27">
        <v>0</v>
      </c>
      <c r="M677" s="27">
        <v>0</v>
      </c>
      <c r="N677" s="27">
        <v>0</v>
      </c>
      <c r="O677" s="27">
        <v>0</v>
      </c>
      <c r="P677" s="27">
        <v>0</v>
      </c>
      <c r="Q677" s="27">
        <v>0</v>
      </c>
      <c r="R677" s="27">
        <v>0</v>
      </c>
      <c r="S677" s="80">
        <v>6.8665051521974241E-3</v>
      </c>
      <c r="T677" s="80">
        <v>0</v>
      </c>
      <c r="U677" s="80">
        <v>0</v>
      </c>
      <c r="V677" s="80">
        <v>0</v>
      </c>
      <c r="W677" s="80">
        <v>0</v>
      </c>
      <c r="X677" s="80">
        <v>0</v>
      </c>
      <c r="Y677" s="80">
        <v>0</v>
      </c>
      <c r="Z677" s="80">
        <v>0.23791994475406145</v>
      </c>
      <c r="AA677" s="80">
        <v>0</v>
      </c>
      <c r="AB677" s="80">
        <v>0</v>
      </c>
      <c r="AC677" s="80">
        <v>2.3027761369505724</v>
      </c>
      <c r="AD677" s="80">
        <v>2.3027761369505724</v>
      </c>
      <c r="AE677" s="80">
        <v>10.128309120431011</v>
      </c>
      <c r="AF677" s="80">
        <v>0.2436271698156281</v>
      </c>
      <c r="AG677" s="80"/>
      <c r="AH677" s="80">
        <v>0</v>
      </c>
      <c r="AI677" s="80">
        <v>0</v>
      </c>
      <c r="AJ677" s="80">
        <v>0</v>
      </c>
      <c r="AK677" s="80">
        <v>0</v>
      </c>
      <c r="AL677" s="80">
        <v>0</v>
      </c>
      <c r="AM677" s="80">
        <v>0</v>
      </c>
      <c r="AN677" s="41" t="s">
        <v>5558</v>
      </c>
      <c r="AO677" s="41"/>
      <c r="AP677" s="40" t="str" cm="1">
        <f t="array" ref="AP677">IFERROR(_xlfn.IFS(
AR677="MPR ISSUE","PDH",
AR677="BSS Hardware Issue","BSS",
AR677="Sites strategiques, MLL, Pylone, etc.","ENVTECH",
AR677="AKTIVCO DEFAUT GE &amp; POWER Cabinet","AKTIVCO",
AR677="AKTIVCO Coupure ENEO &amp; Baisse de tension","AKTIVCO GRID ONLY",
AR677="Coupure ENEO &amp; Baisse de tension","IHS GRID ONLY",
AR677="Defaut GE &amp; POWER Cabinet","IHS",
AR677="Sharing","Partners",
AR677="Sites strategiques &amp; DataCenter","SST &amp; DC",
AR677="Exclu","Exclu",
AR677="SAT","SAT",
AR677="SPARE-ISSUE","SPARE-ISSUE",
AR677="Fiber CAmtel","TRANS_FO_CAMTEL",
AR677="Fiber AOF","Fiber AOF",
AR677="Projet OCM (HUAWEI)","TRAVAUX-HUAWEI",
AR677="Projet OCM (NOKIA)","TRAVAUX-NOKIA",
AR677="ACCESS-ISSUE","ACCESS-ISSUE",
AR677="Projet OCM (ZTE, NOKIA, autres projets)","TRAVAUX OCM",
AR677="No root CAuse","No root cause",
AR677="ODU HS","PDH",
AR677="IP &amp; VLAN","PDH",
AR677="Warehouse HUAWEI","SPARE-ISSUE",
AR677="SPARE-HS","SPARE-ISSUE",
AR677="Power Telco","BSS",AR677="no impacts","no impacts"
),"")</f>
        <v>No root cause</v>
      </c>
      <c r="AQ677" s="40" t="str" cm="1">
        <f t="array" ref="AQ677">IFERROR(_xlfn.IFS(
AR677="MPR ISSUE","TX ISSUE",
AR677="BSS Hardware Issue","RAN ISSUE",
AR677="Sites strategiques, MLL, Pylone, etc.","ENVTECH",
AR677="AKTIVCO DEFAUT GE &amp; POWER Cabinet","POWER ISSUE",
AR677="AKTIVCO Coupure ENEO &amp; Baisse de tension","POWER ISSUE",
AR677="Coupure ENEO &amp; Baisse de tension","POWER ISSUE",
AR677="Defaut GE &amp; POWER Cabinet","POWER ISSUE",
AR677="Sharing","POWER ISSUE",
AR677="Sites strategiques &amp; DataCenter","POWER ISSUE",
AR677="Exclu","Exclu",
AR677="SAT","TX ISSUE",
AR677="SPARE-ISSUE","SPARE-ISSUE",
AR677="Fiber CAmtel","TX ISSUE",
AR677="Fiber AOF","TX ISSUE",
AR677="Projet OCM (HUAWEI)","TRAVAUX-HUAWEI",
AR677="Projet OCM (NOKIA)","TRAVAUX -NOKIA",
AR677="ACCESS-ISSUE","ACCESS-ISSUE",
AR677="Projet OCM (ZTE, NOKIA, autres projets)","TRAVAUX OCM",
AR677="No root CAuse","No root cause",
AR677="ODU HS","TX ISSUE",
AR677="IP &amp; VLAN","TX ISSUE",
AR677="Warehouse HUAWEI","SPARE-ISSUE",
AR677="SPARE-HS","SPARE-ISSUE",
AR677="Power Telco","RAN ISSUE",AR677="no impacts","no impacts"
),"")</f>
        <v>No root cause</v>
      </c>
      <c r="AR677" s="59" t="s">
        <v>5343</v>
      </c>
      <c r="AS677" s="40" t="str" cm="1">
        <f t="array" ref="AS677">IFERROR(_xlfn.IFS(
AR677="MPR ISSUE","ACTIVE",
AR677="BSS Hardware Issue","ACTIVE",
AR677="Sites strategiques, MLL, Pylone, etc.","PASSIVE",
AR677="AKTIVCO DEFAUT GE &amp; POWER Cabinet","PASSIVE",
AR677="AKTIVCO Coupure ENEO &amp; Baisse de tension","PASSIVE",
AR677="Coupure ENEO &amp; Baisse de tension","PASSIVE",
AR677="Defaut GE &amp; POWER Cabinet","PASSIVE",
AR677="Sharing","PASSIVE",
AR677="Sites strategiques &amp; DataCenter","PASSIVE",
AR677="Exclu","Exclu",
AR677="SAT","ACTIVE",
AR677="SPARE-ISSUE","SPARE-ISSUE",
AR677="Fiber CAmtel","ACTIVE",
AR677="Fiber AOF","ACTIVE",
AR677="Projet OCM (HUAWEI)","PLANNED WORKS",
AR677="Projet OCM (NOKIA)","PLANNED WORKS",
AR677="ACCESS-ISSUE","ACCESS-ISSUE",
AR677="Projet OCM (ZTE, NOKIA, autres projets)","PLANNED WORKS",
AR677="No root CAuse","No root cause",
AR677="ODU HS","ACTIVE",
AR677="IP &amp; VLAN","ACTIVE",
AR677="Warehouse HUAWEI","SPARE-ISSUE",
AR677="SPARE-HS","SPARE-ISSUE",
AR677="Power Telco","ACTIVE", AR677="no impacts","no impacts"
),"")</f>
        <v>No root cause</v>
      </c>
      <c r="AT677" s="99" t="s">
        <v>5661</v>
      </c>
      <c r="AU677" s="99" t="s">
        <v>2677</v>
      </c>
      <c r="AW677" s="17"/>
      <c r="AX677" s="17" t="s">
        <v>5536</v>
      </c>
      <c r="AY677" s="17"/>
      <c r="AZ677" s="17" t="s">
        <v>5536</v>
      </c>
      <c r="BA677" s="7"/>
      <c r="BC677" s="18"/>
      <c r="BD677" s="18"/>
      <c r="BE677" s="18"/>
      <c r="BF677" s="18"/>
      <c r="BG677" s="18"/>
      <c r="BH677" s="18"/>
      <c r="BI677" s="18"/>
      <c r="BJ677" s="18"/>
      <c r="BK677" s="18"/>
      <c r="BM677" s="18"/>
      <c r="BN677" s="18"/>
      <c r="BO677" s="18"/>
      <c r="BP677" s="9" t="s">
        <v>5661</v>
      </c>
      <c r="BQ677" s="14"/>
      <c r="BR677" s="102" t="s">
        <v>5536</v>
      </c>
      <c r="BS677" s="14"/>
      <c r="BT677" s="14"/>
      <c r="BU677" s="9"/>
      <c r="BV677" s="9"/>
      <c r="BW677" s="9"/>
    </row>
    <row r="678" spans="1:75" x14ac:dyDescent="0.35">
      <c r="A678" s="1" t="s">
        <v>669</v>
      </c>
      <c r="B678" s="8" t="s">
        <v>670</v>
      </c>
      <c r="C678" s="3" t="s">
        <v>32</v>
      </c>
      <c r="D678" s="1" t="s">
        <v>11</v>
      </c>
      <c r="E678" s="1" t="s">
        <v>12</v>
      </c>
      <c r="F678" s="3" t="s">
        <v>31</v>
      </c>
      <c r="G678" s="1" t="s">
        <v>32</v>
      </c>
      <c r="H678" s="30" t="s">
        <v>5587</v>
      </c>
      <c r="I678" s="27">
        <v>0</v>
      </c>
      <c r="J678" s="27">
        <v>0</v>
      </c>
      <c r="K678" s="27">
        <v>0</v>
      </c>
      <c r="L678" s="27">
        <v>0</v>
      </c>
      <c r="M678" s="27">
        <v>0</v>
      </c>
      <c r="N678" s="27">
        <v>0</v>
      </c>
      <c r="O678" s="27">
        <v>0</v>
      </c>
      <c r="P678" s="27">
        <v>0</v>
      </c>
      <c r="Q678" s="27">
        <v>0</v>
      </c>
      <c r="R678" s="27">
        <v>0</v>
      </c>
      <c r="S678" s="80">
        <v>0</v>
      </c>
      <c r="T678" s="80">
        <v>0</v>
      </c>
      <c r="U678" s="80">
        <v>0</v>
      </c>
      <c r="V678" s="80">
        <v>0</v>
      </c>
      <c r="W678" s="80">
        <v>0</v>
      </c>
      <c r="X678" s="80">
        <v>3.1490149329543744</v>
      </c>
      <c r="Y678" s="80">
        <v>0</v>
      </c>
      <c r="Z678" s="80">
        <v>0</v>
      </c>
      <c r="AA678" s="80">
        <v>0</v>
      </c>
      <c r="AB678" s="80">
        <v>0</v>
      </c>
      <c r="AC678" s="80">
        <v>0</v>
      </c>
      <c r="AD678" s="80">
        <v>0</v>
      </c>
      <c r="AE678" s="80">
        <v>9.8490831342938598</v>
      </c>
      <c r="AF678" s="80">
        <v>0</v>
      </c>
      <c r="AG678" s="80"/>
      <c r="AH678" s="80">
        <v>0</v>
      </c>
      <c r="AI678" s="80">
        <v>0</v>
      </c>
      <c r="AJ678" s="80">
        <v>0</v>
      </c>
      <c r="AK678" s="80">
        <v>0</v>
      </c>
      <c r="AL678" s="80">
        <v>0</v>
      </c>
      <c r="AM678" s="80">
        <v>0</v>
      </c>
      <c r="AN678" s="41" t="s">
        <v>5558</v>
      </c>
      <c r="AO678" s="41"/>
      <c r="AP678" s="40" t="str" cm="1">
        <f t="array" ref="AP678">IFERROR(_xlfn.IFS(
AR678="MPR ISSUE","PDH",
AR678="BSS Hardware Issue","BSS",
AR678="Sites strategiques, MLL, Pylone, etc.","ENVTECH",
AR678="AKTIVCO DEFAUT GE &amp; POWER Cabinet","AKTIVCO",
AR678="AKTIVCO Coupure ENEO &amp; Baisse de tension","AKTIVCO GRID ONLY",
AR678="Coupure ENEO &amp; Baisse de tension","IHS GRID ONLY",
AR678="Defaut GE &amp; POWER Cabinet","IHS",
AR678="Sharing","Partners",
AR678="Sites strategiques &amp; DataCenter","SST &amp; DC",
AR678="Exclu","Exclu",
AR678="SAT","SAT",
AR678="SPARE-ISSUE","SPARE-ISSUE",
AR678="Fiber CAmtel","TRANS_FO_CAMTEL",
AR678="Fiber AOF","Fiber AOF",
AR678="Projet OCM (HUAWEI)","TRAVAUX-HUAWEI",
AR678="Projet OCM (NOKIA)","TRAVAUX-NOKIA",
AR678="ACCESS-ISSUE","ACCESS-ISSUE",
AR678="Projet OCM (ZTE, NOKIA, autres projets)","TRAVAUX OCM",
AR678="No root CAuse","No root cause",
AR678="ODU HS","PDH",
AR678="IP &amp; VLAN","PDH",
AR678="Warehouse HUAWEI","SPARE-ISSUE",
AR678="SPARE-HS","SPARE-ISSUE",
AR678="Power Telco","BSS",AR678="no impacts","no impacts"
),"")</f>
        <v>No root cause</v>
      </c>
      <c r="AQ678" s="40" t="str" cm="1">
        <f t="array" ref="AQ678">IFERROR(_xlfn.IFS(
AR678="MPR ISSUE","TX ISSUE",
AR678="BSS Hardware Issue","RAN ISSUE",
AR678="Sites strategiques, MLL, Pylone, etc.","ENVTECH",
AR678="AKTIVCO DEFAUT GE &amp; POWER Cabinet","POWER ISSUE",
AR678="AKTIVCO Coupure ENEO &amp; Baisse de tension","POWER ISSUE",
AR678="Coupure ENEO &amp; Baisse de tension","POWER ISSUE",
AR678="Defaut GE &amp; POWER Cabinet","POWER ISSUE",
AR678="Sharing","POWER ISSUE",
AR678="Sites strategiques &amp; DataCenter","POWER ISSUE",
AR678="Exclu","Exclu",
AR678="SAT","TX ISSUE",
AR678="SPARE-ISSUE","SPARE-ISSUE",
AR678="Fiber CAmtel","TX ISSUE",
AR678="Fiber AOF","TX ISSUE",
AR678="Projet OCM (HUAWEI)","TRAVAUX-HUAWEI",
AR678="Projet OCM (NOKIA)","TRAVAUX -NOKIA",
AR678="ACCESS-ISSUE","ACCESS-ISSUE",
AR678="Projet OCM (ZTE, NOKIA, autres projets)","TRAVAUX OCM",
AR678="No root CAuse","No root cause",
AR678="ODU HS","TX ISSUE",
AR678="IP &amp; VLAN","TX ISSUE",
AR678="Warehouse HUAWEI","SPARE-ISSUE",
AR678="SPARE-HS","SPARE-ISSUE",
AR678="Power Telco","RAN ISSUE",AR678="no impacts","no impacts"
),"")</f>
        <v>No root cause</v>
      </c>
      <c r="AR678" s="59" t="s">
        <v>5343</v>
      </c>
      <c r="AS678" s="40" t="str" cm="1">
        <f t="array" ref="AS678">IFERROR(_xlfn.IFS(
AR678="MPR ISSUE","ACTIVE",
AR678="BSS Hardware Issue","ACTIVE",
AR678="Sites strategiques, MLL, Pylone, etc.","PASSIVE",
AR678="AKTIVCO DEFAUT GE &amp; POWER Cabinet","PASSIVE",
AR678="AKTIVCO Coupure ENEO &amp; Baisse de tension","PASSIVE",
AR678="Coupure ENEO &amp; Baisse de tension","PASSIVE",
AR678="Defaut GE &amp; POWER Cabinet","PASSIVE",
AR678="Sharing","PASSIVE",
AR678="Sites strategiques &amp; DataCenter","PASSIVE",
AR678="Exclu","Exclu",
AR678="SAT","ACTIVE",
AR678="SPARE-ISSUE","SPARE-ISSUE",
AR678="Fiber CAmtel","ACTIVE",
AR678="Fiber AOF","ACTIVE",
AR678="Projet OCM (HUAWEI)","PLANNED WORKS",
AR678="Projet OCM (NOKIA)","PLANNED WORKS",
AR678="ACCESS-ISSUE","ACCESS-ISSUE",
AR678="Projet OCM (ZTE, NOKIA, autres projets)","PLANNED WORKS",
AR678="No root CAuse","No root cause",
AR678="ODU HS","ACTIVE",
AR678="IP &amp; VLAN","ACTIVE",
AR678="Warehouse HUAWEI","SPARE-ISSUE",
AR678="SPARE-HS","SPARE-ISSUE",
AR678="Power Telco","ACTIVE", AR678="no impacts","no impacts"
),"")</f>
        <v>No root cause</v>
      </c>
      <c r="AT678" s="99" t="s">
        <v>5661</v>
      </c>
      <c r="AU678" s="99" t="s">
        <v>670</v>
      </c>
      <c r="AW678" s="17"/>
      <c r="AX678" s="17" t="s">
        <v>5536</v>
      </c>
      <c r="AY678" s="17"/>
      <c r="AZ678" s="17" t="s">
        <v>5536</v>
      </c>
      <c r="BA678" s="7"/>
      <c r="BC678" s="18"/>
      <c r="BD678" s="18"/>
      <c r="BE678" s="18"/>
      <c r="BF678" s="18"/>
      <c r="BG678" s="18"/>
      <c r="BH678" s="18"/>
      <c r="BI678" s="18"/>
      <c r="BJ678" s="18"/>
      <c r="BK678" s="18"/>
      <c r="BM678" s="18"/>
      <c r="BN678" s="18"/>
      <c r="BO678" s="18"/>
      <c r="BP678" s="9" t="s">
        <v>5661</v>
      </c>
      <c r="BQ678" s="14"/>
      <c r="BR678" s="102" t="s">
        <v>5536</v>
      </c>
      <c r="BS678" s="14"/>
      <c r="BT678" s="14"/>
      <c r="BU678" s="9"/>
      <c r="BV678" s="9"/>
      <c r="BW678" s="9"/>
    </row>
    <row r="679" spans="1:75" x14ac:dyDescent="0.35">
      <c r="A679" s="1" t="s">
        <v>1685</v>
      </c>
      <c r="B679" s="8" t="s">
        <v>1686</v>
      </c>
      <c r="C679" s="3" t="s">
        <v>51</v>
      </c>
      <c r="D679" s="1" t="s">
        <v>11</v>
      </c>
      <c r="E679" s="1" t="s">
        <v>12</v>
      </c>
      <c r="F679" s="3" t="s">
        <v>51</v>
      </c>
      <c r="G679" s="1" t="s">
        <v>52</v>
      </c>
      <c r="H679" s="28" t="s">
        <v>5589</v>
      </c>
      <c r="I679" s="27">
        <v>0</v>
      </c>
      <c r="J679" s="27">
        <v>0</v>
      </c>
      <c r="K679" s="27">
        <v>0.90241929270359811</v>
      </c>
      <c r="L679" s="27">
        <v>1.4098629409901466</v>
      </c>
      <c r="M679" s="27">
        <v>0</v>
      </c>
      <c r="N679" s="27">
        <v>7.7582590680672185E-3</v>
      </c>
      <c r="O679" s="27">
        <v>0</v>
      </c>
      <c r="P679" s="27">
        <v>0</v>
      </c>
      <c r="Q679" s="27">
        <v>0</v>
      </c>
      <c r="R679" s="27">
        <v>0</v>
      </c>
      <c r="S679" s="80">
        <v>11.653386667351532</v>
      </c>
      <c r="T679" s="80">
        <v>23.114261499345094</v>
      </c>
      <c r="U679" s="80">
        <v>23.114261499345094</v>
      </c>
      <c r="V679" s="80">
        <v>23.113993973170334</v>
      </c>
      <c r="W679" s="80">
        <v>23.114261499345094</v>
      </c>
      <c r="X679" s="80">
        <v>23.114261499345094</v>
      </c>
      <c r="Y679" s="80">
        <v>23.113993973170334</v>
      </c>
      <c r="Z679" s="80">
        <v>19.149987301424236</v>
      </c>
      <c r="AA679" s="80">
        <v>4.6228522998690194</v>
      </c>
      <c r="AB679" s="80">
        <v>3.4781077980669632</v>
      </c>
      <c r="AC679" s="80">
        <v>0</v>
      </c>
      <c r="AD679" s="80">
        <v>0</v>
      </c>
      <c r="AE679" s="80">
        <v>9.3357360750842524</v>
      </c>
      <c r="AF679" s="80">
        <v>8.3514002676688559</v>
      </c>
      <c r="AG679" s="80"/>
      <c r="AH679" s="80">
        <v>3.316254462336595</v>
      </c>
      <c r="AI679" s="80">
        <v>0</v>
      </c>
      <c r="AJ679" s="80">
        <v>0</v>
      </c>
      <c r="AK679" s="80">
        <v>0</v>
      </c>
      <c r="AL679" s="80">
        <v>0</v>
      </c>
      <c r="AM679" s="80">
        <v>0</v>
      </c>
      <c r="AN679" s="41" t="s">
        <v>5558</v>
      </c>
      <c r="AO679" s="41"/>
      <c r="AP679" s="40" t="str" cm="1">
        <f t="array" ref="AP679">IFERROR(_xlfn.IFS(
AR679="MPR ISSUE","PDH",
AR679="BSS Hardware Issue","BSS",
AR679="Sites strategiques, MLL, Pylone, etc.","ENVTECH",
AR679="AKTIVCO DEFAUT GE &amp; POWER Cabinet","AKTIVCO",
AR679="AKTIVCO Coupure ENEO &amp; Baisse de tension","AKTIVCO GRID ONLY",
AR679="Coupure ENEO &amp; Baisse de tension","IHS GRID ONLY",
AR679="Defaut GE &amp; POWER Cabinet","IHS",
AR679="Sharing","Partners",
AR679="Sites strategiques &amp; DataCenter","SST &amp; DC",
AR679="Exclu","Exclu",
AR679="SAT","SAT",
AR679="SPARE-ISSUE","SPARE-ISSUE",
AR679="Fiber CAmtel","TRANS_FO_CAMTEL",
AR679="Fiber AOF","Fiber AOF",
AR679="Projet OCM (HUAWEI)","TRAVAUX-HUAWEI",
AR679="Projet OCM (NOKIA)","TRAVAUX-NOKIA",
AR679="ACCESS-ISSUE","ACCESS-ISSUE",
AR679="Projet OCM (ZTE, NOKIA, autres projets)","TRAVAUX OCM",
AR679="No root CAuse","No root cause",
AR679="ODU HS","PDH",
AR679="IP &amp; VLAN","PDH",
AR679="Warehouse HUAWEI","SPARE-ISSUE",
AR679="SPARE-HS","SPARE-ISSUE",
AR679="Power Telco","BSS",AR679="no impacts","no impacts"
),"")</f>
        <v>IHS</v>
      </c>
      <c r="AQ679" s="40" t="str" cm="1">
        <f t="array" ref="AQ679">IFERROR(_xlfn.IFS(
AR679="MPR ISSUE","TX ISSUE",
AR679="BSS Hardware Issue","RAN ISSUE",
AR679="Sites strategiques, MLL, Pylone, etc.","ENVTECH",
AR679="AKTIVCO DEFAUT GE &amp; POWER Cabinet","POWER ISSUE",
AR679="AKTIVCO Coupure ENEO &amp; Baisse de tension","POWER ISSUE",
AR679="Coupure ENEO &amp; Baisse de tension","POWER ISSUE",
AR679="Defaut GE &amp; POWER Cabinet","POWER ISSUE",
AR679="Sharing","POWER ISSUE",
AR679="Sites strategiques &amp; DataCenter","POWER ISSUE",
AR679="Exclu","Exclu",
AR679="SAT","TX ISSUE",
AR679="SPARE-ISSUE","SPARE-ISSUE",
AR679="Fiber CAmtel","TX ISSUE",
AR679="Fiber AOF","TX ISSUE",
AR679="Projet OCM (HUAWEI)","TRAVAUX-HUAWEI",
AR679="Projet OCM (NOKIA)","TRAVAUX -NOKIA",
AR679="ACCESS-ISSUE","ACCESS-ISSUE",
AR679="Projet OCM (ZTE, NOKIA, autres projets)","TRAVAUX OCM",
AR679="No root CAuse","No root cause",
AR679="ODU HS","TX ISSUE",
AR679="IP &amp; VLAN","TX ISSUE",
AR679="Warehouse HUAWEI","SPARE-ISSUE",
AR679="SPARE-HS","SPARE-ISSUE",
AR679="Power Telco","RAN ISSUE",AR679="no impacts","no impacts"
),"")</f>
        <v>POWER ISSUE</v>
      </c>
      <c r="AR679" s="59" t="s">
        <v>5329</v>
      </c>
      <c r="AS679" s="40" t="str" cm="1">
        <f t="array" ref="AS679">IFERROR(_xlfn.IFS(
AR679="MPR ISSUE","ACTIVE",
AR679="BSS Hardware Issue","ACTIVE",
AR679="Sites strategiques, MLL, Pylone, etc.","PASSIVE",
AR679="AKTIVCO DEFAUT GE &amp; POWER Cabinet","PASSIVE",
AR679="AKTIVCO Coupure ENEO &amp; Baisse de tension","PASSIVE",
AR679="Coupure ENEO &amp; Baisse de tension","PASSIVE",
AR679="Defaut GE &amp; POWER Cabinet","PASSIVE",
AR679="Sharing","PASSIVE",
AR679="Sites strategiques &amp; DataCenter","PASSIVE",
AR679="Exclu","Exclu",
AR679="SAT","ACTIVE",
AR679="SPARE-ISSUE","SPARE-ISSUE",
AR679="Fiber CAmtel","ACTIVE",
AR679="Fiber AOF","ACTIVE",
AR679="Projet OCM (HUAWEI)","PLANNED WORKS",
AR679="Projet OCM (NOKIA)","PLANNED WORKS",
AR679="ACCESS-ISSUE","ACCESS-ISSUE",
AR679="Projet OCM (ZTE, NOKIA, autres projets)","PLANNED WORKS",
AR679="No root CAuse","No root cause",
AR679="ODU HS","ACTIVE",
AR679="IP &amp; VLAN","ACTIVE",
AR679="Warehouse HUAWEI","SPARE-ISSUE",
AR679="SPARE-HS","SPARE-ISSUE",
AR679="Power Telco","ACTIVE", AR679="no impacts","no impacts"
),"")</f>
        <v>PASSIVE</v>
      </c>
      <c r="AT679" s="99" t="s">
        <v>6501</v>
      </c>
      <c r="AU679" s="99" t="s">
        <v>1686</v>
      </c>
      <c r="AW679" s="17"/>
      <c r="AX679" s="17" t="s">
        <v>5536</v>
      </c>
      <c r="AY679" s="17"/>
      <c r="AZ679" s="17" t="s">
        <v>5536</v>
      </c>
      <c r="BA679" s="7"/>
      <c r="BB679" s="9" t="s">
        <v>5612</v>
      </c>
      <c r="BC679" s="18"/>
      <c r="BD679" s="18"/>
      <c r="BE679" s="18"/>
      <c r="BF679" s="18"/>
      <c r="BG679" s="18"/>
      <c r="BH679" s="18"/>
      <c r="BI679" s="18"/>
      <c r="BJ679" s="18"/>
      <c r="BK679" s="18"/>
      <c r="BM679" s="18"/>
      <c r="BN679" s="18"/>
      <c r="BO679" s="18"/>
      <c r="BP679" s="9" t="s">
        <v>5661</v>
      </c>
      <c r="BQ679" s="14"/>
      <c r="BR679" s="102" t="s">
        <v>5536</v>
      </c>
      <c r="BS679" s="14"/>
      <c r="BT679" s="14"/>
      <c r="BU679" s="9"/>
      <c r="BV679" s="9"/>
      <c r="BW679" s="9"/>
    </row>
    <row r="680" spans="1:75" x14ac:dyDescent="0.35">
      <c r="A680" s="1" t="s">
        <v>34</v>
      </c>
      <c r="B680" s="8" t="s">
        <v>35</v>
      </c>
      <c r="C680" s="3" t="s">
        <v>38</v>
      </c>
      <c r="D680" s="1" t="s">
        <v>21</v>
      </c>
      <c r="E680" s="1" t="s">
        <v>36</v>
      </c>
      <c r="F680" s="3" t="s">
        <v>37</v>
      </c>
      <c r="G680" s="1" t="s">
        <v>38</v>
      </c>
      <c r="H680" s="30" t="s">
        <v>5587</v>
      </c>
      <c r="I680" s="27">
        <v>0</v>
      </c>
      <c r="J680" s="27">
        <v>0</v>
      </c>
      <c r="K680" s="27">
        <v>0</v>
      </c>
      <c r="L680" s="27">
        <v>8.6031245630405806</v>
      </c>
      <c r="M680" s="27">
        <v>34.664400898317226</v>
      </c>
      <c r="N680" s="27">
        <v>0</v>
      </c>
      <c r="O680" s="27">
        <v>0</v>
      </c>
      <c r="P680" s="27">
        <v>16.030043546127221</v>
      </c>
      <c r="Q680" s="27">
        <v>0</v>
      </c>
      <c r="R680" s="27">
        <v>0</v>
      </c>
      <c r="S680" s="80">
        <v>3.6143321262552348</v>
      </c>
      <c r="T680" s="80">
        <v>1.066573353536912</v>
      </c>
      <c r="U680" s="80">
        <v>0</v>
      </c>
      <c r="V680" s="80">
        <v>0</v>
      </c>
      <c r="W680" s="80">
        <v>1.0665733535369122</v>
      </c>
      <c r="X680" s="80">
        <v>6.7494000279654065</v>
      </c>
      <c r="Y680" s="80">
        <v>0</v>
      </c>
      <c r="Z680" s="80">
        <v>16.094035807130037</v>
      </c>
      <c r="AA680" s="80">
        <v>0</v>
      </c>
      <c r="AB680" s="80">
        <v>1.1113037299569399</v>
      </c>
      <c r="AC680" s="80">
        <v>0</v>
      </c>
      <c r="AD680" s="80">
        <v>0</v>
      </c>
      <c r="AE680" s="80">
        <v>8.8755910544954393</v>
      </c>
      <c r="AF680" s="80">
        <v>3.1243490196414165</v>
      </c>
      <c r="AG680" s="80"/>
      <c r="AH680" s="80">
        <v>0</v>
      </c>
      <c r="AI680" s="80">
        <v>0</v>
      </c>
      <c r="AJ680" s="80">
        <v>0</v>
      </c>
      <c r="AK680" s="80">
        <v>0</v>
      </c>
      <c r="AL680" s="80">
        <v>0</v>
      </c>
      <c r="AM680" s="80">
        <v>0</v>
      </c>
      <c r="AN680" s="41" t="s">
        <v>5558</v>
      </c>
      <c r="AO680" s="41"/>
      <c r="AP680" s="40" t="str" cm="1">
        <f t="array" ref="AP680">IFERROR(_xlfn.IFS(
AR680="MPR ISSUE","PDH",
AR680="BSS Hardware Issue","BSS",
AR680="Sites strategiques, MLL, Pylone, etc.","ENVTECH",
AR680="AKTIVCO DEFAUT GE &amp; POWER Cabinet","AKTIVCO",
AR680="AKTIVCO Coupure ENEO &amp; Baisse de tension","AKTIVCO GRID ONLY",
AR680="Coupure ENEO &amp; Baisse de tension","IHS GRID ONLY",
AR680="Defaut GE &amp; POWER Cabinet","IHS",
AR680="Sharing","Partners",
AR680="Sites strategiques &amp; DataCenter","SST &amp; DC",
AR680="Exclu","Exclu",
AR680="SAT","SAT",
AR680="SPARE-ISSUE","SPARE-ISSUE",
AR680="Fiber CAmtel","TRANS_FO_CAMTEL",
AR680="Fiber AOF","Fiber AOF",
AR680="Projet OCM (HUAWEI)","TRAVAUX-HUAWEI",
AR680="Projet OCM (NOKIA)","TRAVAUX-NOKIA",
AR680="ACCESS-ISSUE","ACCESS-ISSUE",
AR680="Projet OCM (ZTE, NOKIA, autres projets)","TRAVAUX OCM",
AR680="No root CAuse","No root cause",
AR680="ODU HS","PDH",
AR680="IP &amp; VLAN","PDH",
AR680="Warehouse HUAWEI","SPARE-ISSUE",
AR680="SPARE-HS","SPARE-ISSUE",
AR680="Power Telco","BSS",AR680="no impacts","no impacts"
),"")</f>
        <v>No root cause</v>
      </c>
      <c r="AQ680" s="40" t="str" cm="1">
        <f t="array" ref="AQ680">IFERROR(_xlfn.IFS(
AR680="MPR ISSUE","TX ISSUE",
AR680="BSS Hardware Issue","RAN ISSUE",
AR680="Sites strategiques, MLL, Pylone, etc.","ENVTECH",
AR680="AKTIVCO DEFAUT GE &amp; POWER Cabinet","POWER ISSUE",
AR680="AKTIVCO Coupure ENEO &amp; Baisse de tension","POWER ISSUE",
AR680="Coupure ENEO &amp; Baisse de tension","POWER ISSUE",
AR680="Defaut GE &amp; POWER Cabinet","POWER ISSUE",
AR680="Sharing","POWER ISSUE",
AR680="Sites strategiques &amp; DataCenter","POWER ISSUE",
AR680="Exclu","Exclu",
AR680="SAT","TX ISSUE",
AR680="SPARE-ISSUE","SPARE-ISSUE",
AR680="Fiber CAmtel","TX ISSUE",
AR680="Fiber AOF","TX ISSUE",
AR680="Projet OCM (HUAWEI)","TRAVAUX-HUAWEI",
AR680="Projet OCM (NOKIA)","TRAVAUX -NOKIA",
AR680="ACCESS-ISSUE","ACCESS-ISSUE",
AR680="Projet OCM (ZTE, NOKIA, autres projets)","TRAVAUX OCM",
AR680="No root CAuse","No root cause",
AR680="ODU HS","TX ISSUE",
AR680="IP &amp; VLAN","TX ISSUE",
AR680="Warehouse HUAWEI","SPARE-ISSUE",
AR680="SPARE-HS","SPARE-ISSUE",
AR680="Power Telco","RAN ISSUE",AR680="no impacts","no impacts"
),"")</f>
        <v>No root cause</v>
      </c>
      <c r="AR680" s="59" t="s">
        <v>5343</v>
      </c>
      <c r="AS680" s="40" t="str" cm="1">
        <f t="array" ref="AS680">IFERROR(_xlfn.IFS(
AR680="MPR ISSUE","ACTIVE",
AR680="BSS Hardware Issue","ACTIVE",
AR680="Sites strategiques, MLL, Pylone, etc.","PASSIVE",
AR680="AKTIVCO DEFAUT GE &amp; POWER Cabinet","PASSIVE",
AR680="AKTIVCO Coupure ENEO &amp; Baisse de tension","PASSIVE",
AR680="Coupure ENEO &amp; Baisse de tension","PASSIVE",
AR680="Defaut GE &amp; POWER Cabinet","PASSIVE",
AR680="Sharing","PASSIVE",
AR680="Sites strategiques &amp; DataCenter","PASSIVE",
AR680="Exclu","Exclu",
AR680="SAT","ACTIVE",
AR680="SPARE-ISSUE","SPARE-ISSUE",
AR680="Fiber CAmtel","ACTIVE",
AR680="Fiber AOF","ACTIVE",
AR680="Projet OCM (HUAWEI)","PLANNED WORKS",
AR680="Projet OCM (NOKIA)","PLANNED WORKS",
AR680="ACCESS-ISSUE","ACCESS-ISSUE",
AR680="Projet OCM (ZTE, NOKIA, autres projets)","PLANNED WORKS",
AR680="No root CAuse","No root cause",
AR680="ODU HS","ACTIVE",
AR680="IP &amp; VLAN","ACTIVE",
AR680="Warehouse HUAWEI","SPARE-ISSUE",
AR680="SPARE-HS","SPARE-ISSUE",
AR680="Power Telco","ACTIVE", AR680="no impacts","no impacts"
),"")</f>
        <v>No root cause</v>
      </c>
      <c r="AT680" s="99" t="s">
        <v>5661</v>
      </c>
      <c r="AU680" s="99" t="s">
        <v>35</v>
      </c>
      <c r="AW680" s="17"/>
      <c r="AX680" s="17" t="s">
        <v>5536</v>
      </c>
      <c r="AY680" s="17"/>
      <c r="AZ680" s="17" t="s">
        <v>5536</v>
      </c>
      <c r="BA680" s="7"/>
      <c r="BC680" s="18"/>
      <c r="BD680" s="18"/>
      <c r="BE680" s="18"/>
      <c r="BF680" s="18"/>
      <c r="BG680" s="18"/>
      <c r="BH680" s="18"/>
      <c r="BI680" s="18"/>
      <c r="BJ680" s="18"/>
      <c r="BK680" s="18"/>
      <c r="BM680" s="18"/>
      <c r="BN680" s="18"/>
      <c r="BO680" s="18"/>
      <c r="BP680" s="9" t="s">
        <v>5661</v>
      </c>
      <c r="BQ680" s="14"/>
      <c r="BR680" s="102" t="s">
        <v>5536</v>
      </c>
      <c r="BS680" s="14"/>
      <c r="BT680" s="14"/>
      <c r="BU680" s="9"/>
      <c r="BV680" s="9"/>
      <c r="BW680" s="9"/>
    </row>
    <row r="681" spans="1:75" x14ac:dyDescent="0.35">
      <c r="A681" s="1" t="s">
        <v>295</v>
      </c>
      <c r="B681" s="8" t="s">
        <v>296</v>
      </c>
      <c r="C681" s="3" t="s">
        <v>32</v>
      </c>
      <c r="D681" s="1" t="s">
        <v>21</v>
      </c>
      <c r="E681" s="1" t="s">
        <v>30</v>
      </c>
      <c r="F681" s="3" t="s">
        <v>31</v>
      </c>
      <c r="G681" s="1" t="s">
        <v>32</v>
      </c>
      <c r="H681" s="30" t="s">
        <v>5587</v>
      </c>
      <c r="I681" s="27">
        <v>0</v>
      </c>
      <c r="J681" s="27">
        <v>0</v>
      </c>
      <c r="K681" s="27">
        <v>0</v>
      </c>
      <c r="L681" s="27">
        <v>0</v>
      </c>
      <c r="M681" s="27">
        <v>0</v>
      </c>
      <c r="N681" s="27">
        <v>0</v>
      </c>
      <c r="O681" s="27">
        <v>0</v>
      </c>
      <c r="P681" s="27">
        <v>0</v>
      </c>
      <c r="Q681" s="27">
        <v>0</v>
      </c>
      <c r="R681" s="27">
        <v>0</v>
      </c>
      <c r="S681" s="80">
        <v>0</v>
      </c>
      <c r="T681" s="80">
        <v>0</v>
      </c>
      <c r="U681" s="80">
        <v>0</v>
      </c>
      <c r="V681" s="80">
        <v>0</v>
      </c>
      <c r="W681" s="80">
        <v>0</v>
      </c>
      <c r="X681" s="80">
        <v>0</v>
      </c>
      <c r="Y681" s="80">
        <v>0</v>
      </c>
      <c r="Z681" s="80">
        <v>0</v>
      </c>
      <c r="AA681" s="80">
        <v>18.9540154608727</v>
      </c>
      <c r="AB681" s="80">
        <v>39.866590047170213</v>
      </c>
      <c r="AC681" s="80">
        <v>0</v>
      </c>
      <c r="AD681" s="80">
        <v>0</v>
      </c>
      <c r="AE681" s="80">
        <v>8.4410750414487214</v>
      </c>
      <c r="AF681" s="80">
        <v>0</v>
      </c>
      <c r="AG681" s="80"/>
      <c r="AH681" s="80">
        <v>0</v>
      </c>
      <c r="AI681" s="80">
        <v>0</v>
      </c>
      <c r="AJ681" s="80">
        <v>0</v>
      </c>
      <c r="AK681" s="80">
        <v>0</v>
      </c>
      <c r="AL681" s="80">
        <v>0</v>
      </c>
      <c r="AM681" s="80">
        <v>0</v>
      </c>
      <c r="AN681" s="41" t="s">
        <v>5558</v>
      </c>
      <c r="AO681" s="41"/>
      <c r="AP681" s="40" t="str" cm="1">
        <f t="array" ref="AP681">IFERROR(_xlfn.IFS(
AR681="MPR ISSUE","PDH",
AR681="BSS Hardware Issue","BSS",
AR681="Sites strategiques, MLL, Pylone, etc.","ENVTECH",
AR681="AKTIVCO DEFAUT GE &amp; POWER Cabinet","AKTIVCO",
AR681="AKTIVCO Coupure ENEO &amp; Baisse de tension","AKTIVCO GRID ONLY",
AR681="Coupure ENEO &amp; Baisse de tension","IHS GRID ONLY",
AR681="Defaut GE &amp; POWER Cabinet","IHS",
AR681="Sharing","Partners",
AR681="Sites strategiques &amp; DataCenter","SST &amp; DC",
AR681="Exclu","Exclu",
AR681="SAT","SAT",
AR681="SPARE-ISSUE","SPARE-ISSUE",
AR681="Fiber CAmtel","TRANS_FO_CAMTEL",
AR681="Fiber AOF","Fiber AOF",
AR681="Projet OCM (HUAWEI)","TRAVAUX-HUAWEI",
AR681="Projet OCM (NOKIA)","TRAVAUX-NOKIA",
AR681="ACCESS-ISSUE","ACCESS-ISSUE",
AR681="Projet OCM (ZTE, NOKIA, autres projets)","TRAVAUX OCM",
AR681="No root CAuse","No root cause",
AR681="ODU HS","PDH",
AR681="IP &amp; VLAN","PDH",
AR681="Warehouse HUAWEI","SPARE-ISSUE",
AR681="SPARE-HS","SPARE-ISSUE",
AR681="Power Telco","BSS",AR681="no impacts","no impacts"
),"")</f>
        <v>No root cause</v>
      </c>
      <c r="AQ681" s="40" t="str" cm="1">
        <f t="array" ref="AQ681">IFERROR(_xlfn.IFS(
AR681="MPR ISSUE","TX ISSUE",
AR681="BSS Hardware Issue","RAN ISSUE",
AR681="Sites strategiques, MLL, Pylone, etc.","ENVTECH",
AR681="AKTIVCO DEFAUT GE &amp; POWER Cabinet","POWER ISSUE",
AR681="AKTIVCO Coupure ENEO &amp; Baisse de tension","POWER ISSUE",
AR681="Coupure ENEO &amp; Baisse de tension","POWER ISSUE",
AR681="Defaut GE &amp; POWER Cabinet","POWER ISSUE",
AR681="Sharing","POWER ISSUE",
AR681="Sites strategiques &amp; DataCenter","POWER ISSUE",
AR681="Exclu","Exclu",
AR681="SAT","TX ISSUE",
AR681="SPARE-ISSUE","SPARE-ISSUE",
AR681="Fiber CAmtel","TX ISSUE",
AR681="Fiber AOF","TX ISSUE",
AR681="Projet OCM (HUAWEI)","TRAVAUX-HUAWEI",
AR681="Projet OCM (NOKIA)","TRAVAUX -NOKIA",
AR681="ACCESS-ISSUE","ACCESS-ISSUE",
AR681="Projet OCM (ZTE, NOKIA, autres projets)","TRAVAUX OCM",
AR681="No root CAuse","No root cause",
AR681="ODU HS","TX ISSUE",
AR681="IP &amp; VLAN","TX ISSUE",
AR681="Warehouse HUAWEI","SPARE-ISSUE",
AR681="SPARE-HS","SPARE-ISSUE",
AR681="Power Telco","RAN ISSUE",AR681="no impacts","no impacts"
),"")</f>
        <v>No root cause</v>
      </c>
      <c r="AR681" s="59" t="s">
        <v>5343</v>
      </c>
      <c r="AS681" s="40" t="str" cm="1">
        <f t="array" ref="AS681">IFERROR(_xlfn.IFS(
AR681="MPR ISSUE","ACTIVE",
AR681="BSS Hardware Issue","ACTIVE",
AR681="Sites strategiques, MLL, Pylone, etc.","PASSIVE",
AR681="AKTIVCO DEFAUT GE &amp; POWER Cabinet","PASSIVE",
AR681="AKTIVCO Coupure ENEO &amp; Baisse de tension","PASSIVE",
AR681="Coupure ENEO &amp; Baisse de tension","PASSIVE",
AR681="Defaut GE &amp; POWER Cabinet","PASSIVE",
AR681="Sharing","PASSIVE",
AR681="Sites strategiques &amp; DataCenter","PASSIVE",
AR681="Exclu","Exclu",
AR681="SAT","ACTIVE",
AR681="SPARE-ISSUE","SPARE-ISSUE",
AR681="Fiber CAmtel","ACTIVE",
AR681="Fiber AOF","ACTIVE",
AR681="Projet OCM (HUAWEI)","PLANNED WORKS",
AR681="Projet OCM (NOKIA)","PLANNED WORKS",
AR681="ACCESS-ISSUE","ACCESS-ISSUE",
AR681="Projet OCM (ZTE, NOKIA, autres projets)","PLANNED WORKS",
AR681="No root CAuse","No root cause",
AR681="ODU HS","ACTIVE",
AR681="IP &amp; VLAN","ACTIVE",
AR681="Warehouse HUAWEI","SPARE-ISSUE",
AR681="SPARE-HS","SPARE-ISSUE",
AR681="Power Telco","ACTIVE", AR681="no impacts","no impacts"
),"")</f>
        <v>No root cause</v>
      </c>
      <c r="AT681" s="99" t="s">
        <v>5661</v>
      </c>
      <c r="AU681" s="99" t="s">
        <v>296</v>
      </c>
      <c r="AW681" s="17"/>
      <c r="AX681" s="17" t="s">
        <v>5536</v>
      </c>
      <c r="AY681" s="17"/>
      <c r="AZ681" s="17" t="s">
        <v>5536</v>
      </c>
      <c r="BA681" s="7"/>
      <c r="BC681" s="18"/>
      <c r="BD681" s="18"/>
      <c r="BE681" s="18"/>
      <c r="BF681" s="18"/>
      <c r="BG681" s="18"/>
      <c r="BH681" s="18"/>
      <c r="BI681" s="18"/>
      <c r="BJ681" s="18"/>
      <c r="BK681" s="18"/>
      <c r="BM681" s="18"/>
      <c r="BN681" s="18"/>
      <c r="BO681" s="18"/>
      <c r="BP681" s="9" t="s">
        <v>5661</v>
      </c>
      <c r="BQ681" s="14"/>
      <c r="BR681" s="102" t="s">
        <v>5536</v>
      </c>
      <c r="BS681" s="14"/>
      <c r="BT681" s="14"/>
      <c r="BU681" s="9"/>
      <c r="BV681" s="9"/>
      <c r="BW681" s="9"/>
    </row>
    <row r="682" spans="1:75" x14ac:dyDescent="0.35">
      <c r="A682" s="3" t="s">
        <v>2096</v>
      </c>
      <c r="B682" s="24" t="s">
        <v>2097</v>
      </c>
      <c r="C682" s="3" t="s">
        <v>32</v>
      </c>
      <c r="D682" s="1" t="s">
        <v>5498</v>
      </c>
      <c r="E682" s="3" t="s">
        <v>5497</v>
      </c>
      <c r="F682" s="3" t="s">
        <v>31</v>
      </c>
      <c r="G682" s="3" t="s">
        <v>32</v>
      </c>
      <c r="H682" s="30" t="s">
        <v>5587</v>
      </c>
      <c r="I682" s="27">
        <v>0</v>
      </c>
      <c r="J682" s="27">
        <v>0</v>
      </c>
      <c r="K682" s="27">
        <v>0</v>
      </c>
      <c r="L682" s="27">
        <v>0</v>
      </c>
      <c r="M682" s="27">
        <v>0</v>
      </c>
      <c r="N682" s="27">
        <v>0</v>
      </c>
      <c r="O682" s="27">
        <v>0</v>
      </c>
      <c r="P682" s="27">
        <v>0</v>
      </c>
      <c r="Q682" s="27">
        <v>0</v>
      </c>
      <c r="R682" s="27">
        <v>0</v>
      </c>
      <c r="S682" s="80">
        <v>10.192408391903728</v>
      </c>
      <c r="T682" s="80">
        <v>0</v>
      </c>
      <c r="U682" s="80">
        <v>0</v>
      </c>
      <c r="V682" s="80">
        <v>0</v>
      </c>
      <c r="W682" s="80">
        <v>0</v>
      </c>
      <c r="X682" s="80">
        <v>0</v>
      </c>
      <c r="Y682" s="80">
        <v>0</v>
      </c>
      <c r="Z682" s="80">
        <v>0</v>
      </c>
      <c r="AA682" s="80">
        <v>0</v>
      </c>
      <c r="AB682" s="80">
        <v>0</v>
      </c>
      <c r="AC682" s="80">
        <v>0</v>
      </c>
      <c r="AD682" s="80">
        <v>0</v>
      </c>
      <c r="AE682" s="80">
        <v>8.1506129559716154</v>
      </c>
      <c r="AF682" s="80">
        <v>37.249078283152549</v>
      </c>
      <c r="AG682" s="80"/>
      <c r="AH682" s="80">
        <v>0</v>
      </c>
      <c r="AI682" s="80">
        <v>0</v>
      </c>
      <c r="AJ682" s="80">
        <v>0</v>
      </c>
      <c r="AK682" s="80">
        <v>0</v>
      </c>
      <c r="AL682" s="80">
        <v>0</v>
      </c>
      <c r="AM682" s="80">
        <v>0</v>
      </c>
      <c r="AN682" s="41" t="s">
        <v>5558</v>
      </c>
      <c r="AO682" s="41"/>
      <c r="AP682" s="40" t="str" cm="1">
        <f t="array" ref="AP682">IFERROR(_xlfn.IFS(
AR682="MPR ISSUE","PDH",
AR682="BSS Hardware Issue","BSS",
AR682="Sites strategiques, MLL, Pylone, etc.","ENVTECH",
AR682="AKTIVCO DEFAUT GE &amp; POWER Cabinet","AKTIVCO",
AR682="AKTIVCO Coupure ENEO &amp; Baisse de tension","AKTIVCO GRID ONLY",
AR682="Coupure ENEO &amp; Baisse de tension","IHS GRID ONLY",
AR682="Defaut GE &amp; POWER Cabinet","IHS",
AR682="Sharing","Partners",
AR682="Sites strategiques &amp; DataCenter","SST &amp; DC",
AR682="Exclu","Exclu",
AR682="SAT","SAT",
AR682="SPARE-ISSUE","SPARE-ISSUE",
AR682="Fiber CAmtel","TRANS_FO_CAMTEL",
AR682="Fiber AOF","Fiber AOF",
AR682="Projet OCM (HUAWEI)","TRAVAUX-HUAWEI",
AR682="Projet OCM (NOKIA)","TRAVAUX-NOKIA",
AR682="ACCESS-ISSUE","ACCESS-ISSUE",
AR682="Projet OCM (ZTE, NOKIA, autres projets)","TRAVAUX OCM",
AR682="No root CAuse","No root cause",
AR682="ODU HS","PDH",
AR682="IP &amp; VLAN","PDH",
AR682="Warehouse HUAWEI","SPARE-ISSUE",
AR682="SPARE-HS","SPARE-ISSUE",
AR682="Power Telco","BSS",AR682="no impacts","no impacts"
),"")</f>
        <v>No root cause</v>
      </c>
      <c r="AQ682" s="40" t="str" cm="1">
        <f t="array" ref="AQ682">IFERROR(_xlfn.IFS(
AR682="MPR ISSUE","TX ISSUE",
AR682="BSS Hardware Issue","RAN ISSUE",
AR682="Sites strategiques, MLL, Pylone, etc.","ENVTECH",
AR682="AKTIVCO DEFAUT GE &amp; POWER Cabinet","POWER ISSUE",
AR682="AKTIVCO Coupure ENEO &amp; Baisse de tension","POWER ISSUE",
AR682="Coupure ENEO &amp; Baisse de tension","POWER ISSUE",
AR682="Defaut GE &amp; POWER Cabinet","POWER ISSUE",
AR682="Sharing","POWER ISSUE",
AR682="Sites strategiques &amp; DataCenter","POWER ISSUE",
AR682="Exclu","Exclu",
AR682="SAT","TX ISSUE",
AR682="SPARE-ISSUE","SPARE-ISSUE",
AR682="Fiber CAmtel","TX ISSUE",
AR682="Fiber AOF","TX ISSUE",
AR682="Projet OCM (HUAWEI)","TRAVAUX-HUAWEI",
AR682="Projet OCM (NOKIA)","TRAVAUX -NOKIA",
AR682="ACCESS-ISSUE","ACCESS-ISSUE",
AR682="Projet OCM (ZTE, NOKIA, autres projets)","TRAVAUX OCM",
AR682="No root CAuse","No root cause",
AR682="ODU HS","TX ISSUE",
AR682="IP &amp; VLAN","TX ISSUE",
AR682="Warehouse HUAWEI","SPARE-ISSUE",
AR682="SPARE-HS","SPARE-ISSUE",
AR682="Power Telco","RAN ISSUE",AR682="no impacts","no impacts"
),"")</f>
        <v>No root cause</v>
      </c>
      <c r="AR682" s="59" t="s">
        <v>5343</v>
      </c>
      <c r="AS682" s="40" t="str" cm="1">
        <f t="array" ref="AS682">IFERROR(_xlfn.IFS(
AR682="MPR ISSUE","ACTIVE",
AR682="BSS Hardware Issue","ACTIVE",
AR682="Sites strategiques, MLL, Pylone, etc.","PASSIVE",
AR682="AKTIVCO DEFAUT GE &amp; POWER Cabinet","PASSIVE",
AR682="AKTIVCO Coupure ENEO &amp; Baisse de tension","PASSIVE",
AR682="Coupure ENEO &amp; Baisse de tension","PASSIVE",
AR682="Defaut GE &amp; POWER Cabinet","PASSIVE",
AR682="Sharing","PASSIVE",
AR682="Sites strategiques &amp; DataCenter","PASSIVE",
AR682="Exclu","Exclu",
AR682="SAT","ACTIVE",
AR682="SPARE-ISSUE","SPARE-ISSUE",
AR682="Fiber CAmtel","ACTIVE",
AR682="Fiber AOF","ACTIVE",
AR682="Projet OCM (HUAWEI)","PLANNED WORKS",
AR682="Projet OCM (NOKIA)","PLANNED WORKS",
AR682="ACCESS-ISSUE","ACCESS-ISSUE",
AR682="Projet OCM (ZTE, NOKIA, autres projets)","PLANNED WORKS",
AR682="No root CAuse","No root cause",
AR682="ODU HS","ACTIVE",
AR682="IP &amp; VLAN","ACTIVE",
AR682="Warehouse HUAWEI","SPARE-ISSUE",
AR682="SPARE-HS","SPARE-ISSUE",
AR682="Power Telco","ACTIVE", AR682="no impacts","no impacts"
),"")</f>
        <v>No root cause</v>
      </c>
      <c r="AT682" s="99" t="s">
        <v>5661</v>
      </c>
      <c r="AU682" s="99" t="s">
        <v>2097</v>
      </c>
      <c r="AW682" s="17"/>
      <c r="AX682" s="17" t="s">
        <v>5536</v>
      </c>
      <c r="AY682" s="17"/>
      <c r="AZ682" s="17" t="s">
        <v>5536</v>
      </c>
      <c r="BA682" s="7"/>
      <c r="BC682" s="18"/>
      <c r="BD682" s="18"/>
      <c r="BE682" s="18"/>
      <c r="BF682" s="18"/>
      <c r="BG682" s="18"/>
      <c r="BH682" s="18"/>
      <c r="BI682" s="18"/>
      <c r="BJ682" s="18"/>
      <c r="BK682" s="18"/>
      <c r="BM682" s="18"/>
      <c r="BN682" s="18"/>
      <c r="BO682" s="18"/>
      <c r="BP682" s="9" t="s">
        <v>5661</v>
      </c>
      <c r="BQ682" s="14"/>
      <c r="BR682" s="102" t="s">
        <v>5536</v>
      </c>
      <c r="BS682" s="14"/>
      <c r="BT682" s="14"/>
      <c r="BU682" s="9"/>
      <c r="BV682" s="9"/>
      <c r="BW682" s="9"/>
    </row>
    <row r="683" spans="1:75" x14ac:dyDescent="0.35">
      <c r="A683" s="1" t="s">
        <v>1597</v>
      </c>
      <c r="B683" s="8" t="s">
        <v>1598</v>
      </c>
      <c r="C683" s="3" t="s">
        <v>32</v>
      </c>
      <c r="D683" s="1" t="s">
        <v>11</v>
      </c>
      <c r="E683" s="1" t="s">
        <v>12</v>
      </c>
      <c r="F683" s="3" t="s">
        <v>31</v>
      </c>
      <c r="G683" s="1" t="s">
        <v>32</v>
      </c>
      <c r="H683" s="30" t="s">
        <v>5587</v>
      </c>
      <c r="I683" s="27">
        <v>0</v>
      </c>
      <c r="J683" s="27">
        <v>0</v>
      </c>
      <c r="K683" s="27">
        <v>0</v>
      </c>
      <c r="L683" s="27">
        <v>1.9261884582787167E-3</v>
      </c>
      <c r="M683" s="27">
        <v>0</v>
      </c>
      <c r="N683" s="27">
        <v>0</v>
      </c>
      <c r="O683" s="27">
        <v>0</v>
      </c>
      <c r="P683" s="27">
        <v>0</v>
      </c>
      <c r="Q683" s="27">
        <v>7.1571277533793927</v>
      </c>
      <c r="R683" s="27">
        <v>37.663619008483792</v>
      </c>
      <c r="S683" s="80">
        <v>8.1577648223768886</v>
      </c>
      <c r="T683" s="80">
        <v>0</v>
      </c>
      <c r="U683" s="80">
        <v>0</v>
      </c>
      <c r="V683" s="80">
        <v>0</v>
      </c>
      <c r="W683" s="80">
        <v>0</v>
      </c>
      <c r="X683" s="80">
        <v>0</v>
      </c>
      <c r="Y683" s="80">
        <v>0</v>
      </c>
      <c r="Z683" s="80">
        <v>0</v>
      </c>
      <c r="AA683" s="80">
        <v>12.908922675661252</v>
      </c>
      <c r="AB683" s="80">
        <v>18.768263120197012</v>
      </c>
      <c r="AC683" s="80">
        <v>0</v>
      </c>
      <c r="AD683" s="80">
        <v>0</v>
      </c>
      <c r="AE683" s="80">
        <v>7.7911647875628223</v>
      </c>
      <c r="AF683" s="80">
        <v>0</v>
      </c>
      <c r="AG683" s="80"/>
      <c r="AH683" s="80">
        <v>0</v>
      </c>
      <c r="AI683" s="80">
        <v>0</v>
      </c>
      <c r="AJ683" s="80">
        <v>0</v>
      </c>
      <c r="AK683" s="80">
        <v>0</v>
      </c>
      <c r="AL683" s="80">
        <v>0</v>
      </c>
      <c r="AM683" s="80">
        <v>0</v>
      </c>
      <c r="AN683" s="41" t="s">
        <v>5558</v>
      </c>
      <c r="AO683" s="41"/>
      <c r="AP683" s="40" t="str" cm="1">
        <f t="array" ref="AP683">IFERROR(_xlfn.IFS(
AR683="MPR ISSUE","PDH",
AR683="BSS Hardware Issue","BSS",
AR683="Sites strategiques, MLL, Pylone, etc.","ENVTECH",
AR683="AKTIVCO DEFAUT GE &amp; POWER Cabinet","AKTIVCO",
AR683="AKTIVCO Coupure ENEO &amp; Baisse de tension","AKTIVCO GRID ONLY",
AR683="Coupure ENEO &amp; Baisse de tension","IHS GRID ONLY",
AR683="Defaut GE &amp; POWER Cabinet","IHS",
AR683="Sharing","Partners",
AR683="Sites strategiques &amp; DataCenter","SST &amp; DC",
AR683="Exclu","Exclu",
AR683="SAT","SAT",
AR683="SPARE-ISSUE","SPARE-ISSUE",
AR683="Fiber CAmtel","TRANS_FO_CAMTEL",
AR683="Fiber AOF","Fiber AOF",
AR683="Projet OCM (HUAWEI)","TRAVAUX-HUAWEI",
AR683="Projet OCM (NOKIA)","TRAVAUX-NOKIA",
AR683="ACCESS-ISSUE","ACCESS-ISSUE",
AR683="Projet OCM (ZTE, NOKIA, autres projets)","TRAVAUX OCM",
AR683="No root CAuse","No root cause",
AR683="ODU HS","PDH",
AR683="IP &amp; VLAN","PDH",
AR683="Warehouse HUAWEI","SPARE-ISSUE",
AR683="SPARE-HS","SPARE-ISSUE",
AR683="Power Telco","BSS",AR683="no impacts","no impacts"
),"")</f>
        <v>No root cause</v>
      </c>
      <c r="AQ683" s="40" t="str" cm="1">
        <f t="array" ref="AQ683">IFERROR(_xlfn.IFS(
AR683="MPR ISSUE","TX ISSUE",
AR683="BSS Hardware Issue","RAN ISSUE",
AR683="Sites strategiques, MLL, Pylone, etc.","ENVTECH",
AR683="AKTIVCO DEFAUT GE &amp; POWER Cabinet","POWER ISSUE",
AR683="AKTIVCO Coupure ENEO &amp; Baisse de tension","POWER ISSUE",
AR683="Coupure ENEO &amp; Baisse de tension","POWER ISSUE",
AR683="Defaut GE &amp; POWER Cabinet","POWER ISSUE",
AR683="Sharing","POWER ISSUE",
AR683="Sites strategiques &amp; DataCenter","POWER ISSUE",
AR683="Exclu","Exclu",
AR683="SAT","TX ISSUE",
AR683="SPARE-ISSUE","SPARE-ISSUE",
AR683="Fiber CAmtel","TX ISSUE",
AR683="Fiber AOF","TX ISSUE",
AR683="Projet OCM (HUAWEI)","TRAVAUX-HUAWEI",
AR683="Projet OCM (NOKIA)","TRAVAUX -NOKIA",
AR683="ACCESS-ISSUE","ACCESS-ISSUE",
AR683="Projet OCM (ZTE, NOKIA, autres projets)","TRAVAUX OCM",
AR683="No root CAuse","No root cause",
AR683="ODU HS","TX ISSUE",
AR683="IP &amp; VLAN","TX ISSUE",
AR683="Warehouse HUAWEI","SPARE-ISSUE",
AR683="SPARE-HS","SPARE-ISSUE",
AR683="Power Telco","RAN ISSUE",AR683="no impacts","no impacts"
),"")</f>
        <v>No root cause</v>
      </c>
      <c r="AR683" s="59" t="s">
        <v>5343</v>
      </c>
      <c r="AS683" s="40" t="str" cm="1">
        <f t="array" ref="AS683">IFERROR(_xlfn.IFS(
AR683="MPR ISSUE","ACTIVE",
AR683="BSS Hardware Issue","ACTIVE",
AR683="Sites strategiques, MLL, Pylone, etc.","PASSIVE",
AR683="AKTIVCO DEFAUT GE &amp; POWER Cabinet","PASSIVE",
AR683="AKTIVCO Coupure ENEO &amp; Baisse de tension","PASSIVE",
AR683="Coupure ENEO &amp; Baisse de tension","PASSIVE",
AR683="Defaut GE &amp; POWER Cabinet","PASSIVE",
AR683="Sharing","PASSIVE",
AR683="Sites strategiques &amp; DataCenter","PASSIVE",
AR683="Exclu","Exclu",
AR683="SAT","ACTIVE",
AR683="SPARE-ISSUE","SPARE-ISSUE",
AR683="Fiber CAmtel","ACTIVE",
AR683="Fiber AOF","ACTIVE",
AR683="Projet OCM (HUAWEI)","PLANNED WORKS",
AR683="Projet OCM (NOKIA)","PLANNED WORKS",
AR683="ACCESS-ISSUE","ACCESS-ISSUE",
AR683="Projet OCM (ZTE, NOKIA, autres projets)","PLANNED WORKS",
AR683="No root CAuse","No root cause",
AR683="ODU HS","ACTIVE",
AR683="IP &amp; VLAN","ACTIVE",
AR683="Warehouse HUAWEI","SPARE-ISSUE",
AR683="SPARE-HS","SPARE-ISSUE",
AR683="Power Telco","ACTIVE", AR683="no impacts","no impacts"
),"")</f>
        <v>No root cause</v>
      </c>
      <c r="AT683" s="99" t="s">
        <v>5661</v>
      </c>
      <c r="AU683" s="99" t="s">
        <v>1598</v>
      </c>
      <c r="AW683" s="17"/>
      <c r="AX683" s="17" t="s">
        <v>5536</v>
      </c>
      <c r="AY683" s="17"/>
      <c r="AZ683" s="17" t="s">
        <v>5536</v>
      </c>
      <c r="BA683" s="7"/>
      <c r="BC683" s="18"/>
      <c r="BD683" s="18"/>
      <c r="BE683" s="18"/>
      <c r="BF683" s="18"/>
      <c r="BG683" s="18"/>
      <c r="BH683" s="18"/>
      <c r="BI683" s="18"/>
      <c r="BJ683" s="18"/>
      <c r="BK683" s="18"/>
      <c r="BM683" s="18"/>
      <c r="BN683" s="18"/>
      <c r="BO683" s="18"/>
      <c r="BP683" s="9" t="s">
        <v>5661</v>
      </c>
      <c r="BQ683" s="14"/>
      <c r="BR683" s="102" t="s">
        <v>5536</v>
      </c>
      <c r="BS683" s="14"/>
      <c r="BT683" s="14"/>
      <c r="BU683" s="9"/>
      <c r="BV683" s="9"/>
      <c r="BW683" s="9"/>
    </row>
    <row r="684" spans="1:75" x14ac:dyDescent="0.35">
      <c r="A684" s="1" t="s">
        <v>1681</v>
      </c>
      <c r="B684" s="8" t="s">
        <v>1682</v>
      </c>
      <c r="C684" s="3" t="s">
        <v>38</v>
      </c>
      <c r="D684" s="1" t="s">
        <v>11</v>
      </c>
      <c r="E684" s="1" t="s">
        <v>12</v>
      </c>
      <c r="F684" s="3" t="s">
        <v>37</v>
      </c>
      <c r="G684" s="1" t="s">
        <v>38</v>
      </c>
      <c r="H684" s="30" t="s">
        <v>5587</v>
      </c>
      <c r="I684" s="27">
        <v>0</v>
      </c>
      <c r="J684" s="27">
        <v>0</v>
      </c>
      <c r="K684" s="27">
        <v>1.4535588828677943E-2</v>
      </c>
      <c r="L684" s="27">
        <v>0</v>
      </c>
      <c r="M684" s="27">
        <v>0</v>
      </c>
      <c r="N684" s="27">
        <v>0</v>
      </c>
      <c r="O684" s="27">
        <v>0</v>
      </c>
      <c r="P684" s="27">
        <v>0</v>
      </c>
      <c r="Q684" s="27">
        <v>0</v>
      </c>
      <c r="R684" s="27">
        <v>0</v>
      </c>
      <c r="S684" s="80">
        <v>0</v>
      </c>
      <c r="T684" s="80">
        <v>0</v>
      </c>
      <c r="U684" s="80">
        <v>19.658144352843482</v>
      </c>
      <c r="V684" s="80">
        <v>0</v>
      </c>
      <c r="W684" s="80">
        <v>0</v>
      </c>
      <c r="X684" s="80">
        <v>0</v>
      </c>
      <c r="Y684" s="80">
        <v>0</v>
      </c>
      <c r="Z684" s="80">
        <v>0</v>
      </c>
      <c r="AA684" s="80">
        <v>0</v>
      </c>
      <c r="AB684" s="80">
        <v>0</v>
      </c>
      <c r="AC684" s="80">
        <v>0</v>
      </c>
      <c r="AD684" s="80">
        <v>0</v>
      </c>
      <c r="AE684" s="80">
        <v>7.4532970639180673</v>
      </c>
      <c r="AF684" s="80">
        <v>1.3158542431791522</v>
      </c>
      <c r="AG684" s="80"/>
      <c r="AH684" s="80">
        <v>0</v>
      </c>
      <c r="AI684" s="80">
        <v>0</v>
      </c>
      <c r="AJ684" s="80">
        <v>0</v>
      </c>
      <c r="AK684" s="80">
        <v>0</v>
      </c>
      <c r="AL684" s="80">
        <v>0</v>
      </c>
      <c r="AM684" s="80">
        <v>0</v>
      </c>
      <c r="AN684" s="41" t="s">
        <v>5558</v>
      </c>
      <c r="AO684" s="41"/>
      <c r="AP684" s="40" t="str" cm="1">
        <f t="array" ref="AP684">IFERROR(_xlfn.IFS(
AR684="MPR ISSUE","PDH",
AR684="BSS Hardware Issue","BSS",
AR684="Sites strategiques, MLL, Pylone, etc.","ENVTECH",
AR684="AKTIVCO DEFAUT GE &amp; POWER Cabinet","AKTIVCO",
AR684="AKTIVCO Coupure ENEO &amp; Baisse de tension","AKTIVCO GRID ONLY",
AR684="Coupure ENEO &amp; Baisse de tension","IHS GRID ONLY",
AR684="Defaut GE &amp; POWER Cabinet","IHS",
AR684="Sharing","Partners",
AR684="Sites strategiques &amp; DataCenter","SST &amp; DC",
AR684="Exclu","Exclu",
AR684="SAT","SAT",
AR684="SPARE-ISSUE","SPARE-ISSUE",
AR684="Fiber CAmtel","TRANS_FO_CAMTEL",
AR684="Fiber AOF","Fiber AOF",
AR684="Projet OCM (HUAWEI)","TRAVAUX-HUAWEI",
AR684="Projet OCM (NOKIA)","TRAVAUX-NOKIA",
AR684="ACCESS-ISSUE","ACCESS-ISSUE",
AR684="Projet OCM (ZTE, NOKIA, autres projets)","TRAVAUX OCM",
AR684="No root CAuse","No root cause",
AR684="ODU HS","PDH",
AR684="IP &amp; VLAN","PDH",
AR684="Warehouse HUAWEI","SPARE-ISSUE",
AR684="SPARE-HS","SPARE-ISSUE",
AR684="Power Telco","BSS",AR684="no impacts","no impacts"
),"")</f>
        <v>No root cause</v>
      </c>
      <c r="AQ684" s="40" t="str" cm="1">
        <f t="array" ref="AQ684">IFERROR(_xlfn.IFS(
AR684="MPR ISSUE","TX ISSUE",
AR684="BSS Hardware Issue","RAN ISSUE",
AR684="Sites strategiques, MLL, Pylone, etc.","ENVTECH",
AR684="AKTIVCO DEFAUT GE &amp; POWER Cabinet","POWER ISSUE",
AR684="AKTIVCO Coupure ENEO &amp; Baisse de tension","POWER ISSUE",
AR684="Coupure ENEO &amp; Baisse de tension","POWER ISSUE",
AR684="Defaut GE &amp; POWER Cabinet","POWER ISSUE",
AR684="Sharing","POWER ISSUE",
AR684="Sites strategiques &amp; DataCenter","POWER ISSUE",
AR684="Exclu","Exclu",
AR684="SAT","TX ISSUE",
AR684="SPARE-ISSUE","SPARE-ISSUE",
AR684="Fiber CAmtel","TX ISSUE",
AR684="Fiber AOF","TX ISSUE",
AR684="Projet OCM (HUAWEI)","TRAVAUX-HUAWEI",
AR684="Projet OCM (NOKIA)","TRAVAUX -NOKIA",
AR684="ACCESS-ISSUE","ACCESS-ISSUE",
AR684="Projet OCM (ZTE, NOKIA, autres projets)","TRAVAUX OCM",
AR684="No root CAuse","No root cause",
AR684="ODU HS","TX ISSUE",
AR684="IP &amp; VLAN","TX ISSUE",
AR684="Warehouse HUAWEI","SPARE-ISSUE",
AR684="SPARE-HS","SPARE-ISSUE",
AR684="Power Telco","RAN ISSUE",AR684="no impacts","no impacts"
),"")</f>
        <v>No root cause</v>
      </c>
      <c r="AR684" s="59" t="s">
        <v>5343</v>
      </c>
      <c r="AS684" s="40" t="str" cm="1">
        <f t="array" ref="AS684">IFERROR(_xlfn.IFS(
AR684="MPR ISSUE","ACTIVE",
AR684="BSS Hardware Issue","ACTIVE",
AR684="Sites strategiques, MLL, Pylone, etc.","PASSIVE",
AR684="AKTIVCO DEFAUT GE &amp; POWER Cabinet","PASSIVE",
AR684="AKTIVCO Coupure ENEO &amp; Baisse de tension","PASSIVE",
AR684="Coupure ENEO &amp; Baisse de tension","PASSIVE",
AR684="Defaut GE &amp; POWER Cabinet","PASSIVE",
AR684="Sharing","PASSIVE",
AR684="Sites strategiques &amp; DataCenter","PASSIVE",
AR684="Exclu","Exclu",
AR684="SAT","ACTIVE",
AR684="SPARE-ISSUE","SPARE-ISSUE",
AR684="Fiber CAmtel","ACTIVE",
AR684="Fiber AOF","ACTIVE",
AR684="Projet OCM (HUAWEI)","PLANNED WORKS",
AR684="Projet OCM (NOKIA)","PLANNED WORKS",
AR684="ACCESS-ISSUE","ACCESS-ISSUE",
AR684="Projet OCM (ZTE, NOKIA, autres projets)","PLANNED WORKS",
AR684="No root CAuse","No root cause",
AR684="ODU HS","ACTIVE",
AR684="IP &amp; VLAN","ACTIVE",
AR684="Warehouse HUAWEI","SPARE-ISSUE",
AR684="SPARE-HS","SPARE-ISSUE",
AR684="Power Telco","ACTIVE", AR684="no impacts","no impacts"
),"")</f>
        <v>No root cause</v>
      </c>
      <c r="AT684" s="99" t="s">
        <v>5661</v>
      </c>
      <c r="AU684" s="99" t="s">
        <v>1682</v>
      </c>
      <c r="AW684" s="17"/>
      <c r="AX684" s="17" t="s">
        <v>5536</v>
      </c>
      <c r="AY684" s="17"/>
      <c r="AZ684" s="17" t="s">
        <v>5536</v>
      </c>
      <c r="BA684" s="7"/>
      <c r="BC684" s="18"/>
      <c r="BD684" s="18"/>
      <c r="BE684" s="18"/>
      <c r="BF684" s="18"/>
      <c r="BG684" s="18"/>
      <c r="BH684" s="18"/>
      <c r="BI684" s="18"/>
      <c r="BJ684" s="18"/>
      <c r="BK684" s="18"/>
      <c r="BM684" s="18"/>
      <c r="BN684" s="18"/>
      <c r="BO684" s="18"/>
      <c r="BP684" s="9" t="s">
        <v>5661</v>
      </c>
      <c r="BQ684" s="14"/>
      <c r="BR684" s="102" t="s">
        <v>5536</v>
      </c>
      <c r="BS684" s="14"/>
      <c r="BT684" s="14"/>
      <c r="BU684" s="9"/>
      <c r="BV684" s="9"/>
      <c r="BW684" s="9"/>
    </row>
    <row r="685" spans="1:75" x14ac:dyDescent="0.35">
      <c r="A685" s="1" t="s">
        <v>2135</v>
      </c>
      <c r="B685" s="8" t="s">
        <v>2136</v>
      </c>
      <c r="C685" s="3" t="s">
        <v>37</v>
      </c>
      <c r="D685" s="1" t="s">
        <v>11</v>
      </c>
      <c r="E685" s="1" t="s">
        <v>5483</v>
      </c>
      <c r="F685" s="3" t="s">
        <v>69</v>
      </c>
      <c r="G685" s="1" t="s">
        <v>2137</v>
      </c>
      <c r="H685" s="29" t="s">
        <v>5588</v>
      </c>
      <c r="I685" s="27">
        <v>0</v>
      </c>
      <c r="J685" s="27">
        <v>0</v>
      </c>
      <c r="K685" s="27">
        <v>0</v>
      </c>
      <c r="L685" s="27">
        <v>0.28682764527704951</v>
      </c>
      <c r="M685" s="27">
        <v>0</v>
      </c>
      <c r="N685" s="27">
        <v>0</v>
      </c>
      <c r="O685" s="27">
        <v>4.2596852256993972E-2</v>
      </c>
      <c r="P685" s="27">
        <v>0</v>
      </c>
      <c r="Q685" s="27">
        <v>0</v>
      </c>
      <c r="R685" s="27">
        <v>0</v>
      </c>
      <c r="S685" s="80">
        <v>0</v>
      </c>
      <c r="T685" s="80">
        <v>0</v>
      </c>
      <c r="U685" s="80">
        <v>0</v>
      </c>
      <c r="V685" s="80">
        <v>0</v>
      </c>
      <c r="W685" s="80">
        <v>0</v>
      </c>
      <c r="X685" s="80">
        <v>0</v>
      </c>
      <c r="Y685" s="80">
        <v>1.2268393672970297</v>
      </c>
      <c r="Z685" s="80">
        <v>8.8741107429950965</v>
      </c>
      <c r="AA685" s="80">
        <v>8.5785299900408916</v>
      </c>
      <c r="AB685" s="80">
        <v>3.684031612319616</v>
      </c>
      <c r="AC685" s="80">
        <v>7.1113451073386358</v>
      </c>
      <c r="AD685" s="80">
        <v>7.1113451073386358</v>
      </c>
      <c r="AE685" s="80">
        <v>7.2346746739034282</v>
      </c>
      <c r="AF685" s="80">
        <v>4.1297302194713392</v>
      </c>
      <c r="AG685" s="80"/>
      <c r="AH685" s="80">
        <v>1.4867856337730752</v>
      </c>
      <c r="AI685" s="80">
        <v>0</v>
      </c>
      <c r="AJ685" s="80">
        <v>0</v>
      </c>
      <c r="AK685" s="80">
        <v>0</v>
      </c>
      <c r="AL685" s="80">
        <v>0</v>
      </c>
      <c r="AM685" s="80">
        <v>0</v>
      </c>
      <c r="AN685" s="41" t="s">
        <v>5558</v>
      </c>
      <c r="AO685" s="41"/>
      <c r="AP685" s="40" t="str" cm="1">
        <f t="array" ref="AP685">IFERROR(_xlfn.IFS(
AR685="MPR ISSUE","PDH",
AR685="BSS Hardware Issue","BSS",
AR685="Sites strategiques, MLL, Pylone, etc.","ENVTECH",
AR685="AKTIVCO DEFAUT GE &amp; POWER Cabinet","AKTIVCO",
AR685="AKTIVCO Coupure ENEO &amp; Baisse de tension","AKTIVCO GRID ONLY",
AR685="Coupure ENEO &amp; Baisse de tension","IHS GRID ONLY",
AR685="Defaut GE &amp; POWER Cabinet","IHS",
AR685="Sharing","Partners",
AR685="Sites strategiques &amp; DataCenter","SST &amp; DC",
AR685="Exclu","Exclu",
AR685="SAT","SAT",
AR685="SPARE-ISSUE","SPARE-ISSUE",
AR685="Fiber CAmtel","TRANS_FO_CAMTEL",
AR685="Fiber AOF","Fiber AOF",
AR685="Projet OCM (HUAWEI)","TRAVAUX-HUAWEI",
AR685="Projet OCM (NOKIA)","TRAVAUX-NOKIA",
AR685="ACCESS-ISSUE","ACCESS-ISSUE",
AR685="Projet OCM (ZTE, NOKIA, autres projets)","TRAVAUX OCM",
AR685="No root CAuse","No root cause",
AR685="ODU HS","PDH",
AR685="IP &amp; VLAN","PDH",
AR685="Warehouse HUAWEI","SPARE-ISSUE",
AR685="SPARE-HS","SPARE-ISSUE",
AR685="Power Telco","BSS",AR685="no impacts","no impacts"
),"")</f>
        <v>No root cause</v>
      </c>
      <c r="AQ685" s="40" t="str" cm="1">
        <f t="array" ref="AQ685">IFERROR(_xlfn.IFS(
AR685="MPR ISSUE","TX ISSUE",
AR685="BSS Hardware Issue","RAN ISSUE",
AR685="Sites strategiques, MLL, Pylone, etc.","ENVTECH",
AR685="AKTIVCO DEFAUT GE &amp; POWER Cabinet","POWER ISSUE",
AR685="AKTIVCO Coupure ENEO &amp; Baisse de tension","POWER ISSUE",
AR685="Coupure ENEO &amp; Baisse de tension","POWER ISSUE",
AR685="Defaut GE &amp; POWER Cabinet","POWER ISSUE",
AR685="Sharing","POWER ISSUE",
AR685="Sites strategiques &amp; DataCenter","POWER ISSUE",
AR685="Exclu","Exclu",
AR685="SAT","TX ISSUE",
AR685="SPARE-ISSUE","SPARE-ISSUE",
AR685="Fiber CAmtel","TX ISSUE",
AR685="Fiber AOF","TX ISSUE",
AR685="Projet OCM (HUAWEI)","TRAVAUX-HUAWEI",
AR685="Projet OCM (NOKIA)","TRAVAUX -NOKIA",
AR685="ACCESS-ISSUE","ACCESS-ISSUE",
AR685="Projet OCM (ZTE, NOKIA, autres projets)","TRAVAUX OCM",
AR685="No root CAuse","No root cause",
AR685="ODU HS","TX ISSUE",
AR685="IP &amp; VLAN","TX ISSUE",
AR685="Warehouse HUAWEI","SPARE-ISSUE",
AR685="SPARE-HS","SPARE-ISSUE",
AR685="Power Telco","RAN ISSUE",AR685="no impacts","no impacts"
),"")</f>
        <v>No root cause</v>
      </c>
      <c r="AR685" s="59" t="s">
        <v>5343</v>
      </c>
      <c r="AS685" s="40" t="str" cm="1">
        <f t="array" ref="AS685">IFERROR(_xlfn.IFS(
AR685="MPR ISSUE","ACTIVE",
AR685="BSS Hardware Issue","ACTIVE",
AR685="Sites strategiques, MLL, Pylone, etc.","PASSIVE",
AR685="AKTIVCO DEFAUT GE &amp; POWER Cabinet","PASSIVE",
AR685="AKTIVCO Coupure ENEO &amp; Baisse de tension","PASSIVE",
AR685="Coupure ENEO &amp; Baisse de tension","PASSIVE",
AR685="Defaut GE &amp; POWER Cabinet","PASSIVE",
AR685="Sharing","PASSIVE",
AR685="Sites strategiques &amp; DataCenter","PASSIVE",
AR685="Exclu","Exclu",
AR685="SAT","ACTIVE",
AR685="SPARE-ISSUE","SPARE-ISSUE",
AR685="Fiber CAmtel","ACTIVE",
AR685="Fiber AOF","ACTIVE",
AR685="Projet OCM (HUAWEI)","PLANNED WORKS",
AR685="Projet OCM (NOKIA)","PLANNED WORKS",
AR685="ACCESS-ISSUE","ACCESS-ISSUE",
AR685="Projet OCM (ZTE, NOKIA, autres projets)","PLANNED WORKS",
AR685="No root CAuse","No root cause",
AR685="ODU HS","ACTIVE",
AR685="IP &amp; VLAN","ACTIVE",
AR685="Warehouse HUAWEI","SPARE-ISSUE",
AR685="SPARE-HS","SPARE-ISSUE",
AR685="Power Telco","ACTIVE", AR685="no impacts","no impacts"
),"")</f>
        <v>No root cause</v>
      </c>
      <c r="AT685" s="99" t="s">
        <v>5661</v>
      </c>
      <c r="AU685" s="99" t="s">
        <v>2136</v>
      </c>
      <c r="AW685" s="17"/>
      <c r="AX685" s="17" t="s">
        <v>5536</v>
      </c>
      <c r="AY685" s="17"/>
      <c r="AZ685" s="17" t="s">
        <v>5536</v>
      </c>
      <c r="BA685" s="7"/>
      <c r="BC685" s="18"/>
      <c r="BD685" s="18"/>
      <c r="BE685" s="18"/>
      <c r="BF685" s="18"/>
      <c r="BG685" s="18"/>
      <c r="BH685" s="18"/>
      <c r="BI685" s="18"/>
      <c r="BJ685" s="18"/>
      <c r="BK685" s="18"/>
      <c r="BM685" s="18"/>
      <c r="BN685" s="18"/>
      <c r="BO685" s="18"/>
      <c r="BP685" s="9" t="s">
        <v>5661</v>
      </c>
      <c r="BQ685" s="14"/>
      <c r="BR685" s="102" t="s">
        <v>5536</v>
      </c>
      <c r="BS685" s="14"/>
      <c r="BT685" s="14"/>
      <c r="BU685" s="9"/>
      <c r="BV685" s="9"/>
      <c r="BW685" s="9"/>
    </row>
    <row r="686" spans="1:75" x14ac:dyDescent="0.35">
      <c r="A686" s="1" t="s">
        <v>2533</v>
      </c>
      <c r="B686" s="8" t="s">
        <v>2534</v>
      </c>
      <c r="C686" s="3" t="s">
        <v>32</v>
      </c>
      <c r="D686" s="1" t="s">
        <v>21</v>
      </c>
      <c r="E686" s="1" t="s">
        <v>30</v>
      </c>
      <c r="F686" s="3" t="s">
        <v>31</v>
      </c>
      <c r="G686" s="1" t="s">
        <v>32</v>
      </c>
      <c r="H686" s="30" t="s">
        <v>5587</v>
      </c>
      <c r="I686" s="27">
        <v>10.865932289481869</v>
      </c>
      <c r="J686" s="27">
        <v>0</v>
      </c>
      <c r="K686" s="27">
        <v>0</v>
      </c>
      <c r="L686" s="27">
        <v>13.804582473682563</v>
      </c>
      <c r="M686" s="27">
        <v>1.1862110588900021</v>
      </c>
      <c r="N686" s="27">
        <v>4.9960513136605291</v>
      </c>
      <c r="O686" s="27">
        <v>0</v>
      </c>
      <c r="P686" s="27">
        <v>0</v>
      </c>
      <c r="Q686" s="27">
        <v>0</v>
      </c>
      <c r="R686" s="27">
        <v>0</v>
      </c>
      <c r="S686" s="80">
        <v>0</v>
      </c>
      <c r="T686" s="80">
        <v>0</v>
      </c>
      <c r="U686" s="80">
        <v>0</v>
      </c>
      <c r="V686" s="80">
        <v>0</v>
      </c>
      <c r="W686" s="80">
        <v>0</v>
      </c>
      <c r="X686" s="80">
        <v>1.7953146535857067</v>
      </c>
      <c r="Y686" s="80">
        <v>0</v>
      </c>
      <c r="Z686" s="80">
        <v>0</v>
      </c>
      <c r="AA686" s="80">
        <v>0</v>
      </c>
      <c r="AB686" s="80">
        <v>0</v>
      </c>
      <c r="AC686" s="80">
        <v>0</v>
      </c>
      <c r="AD686" s="80">
        <v>0</v>
      </c>
      <c r="AE686" s="80">
        <v>6.4346287307416814</v>
      </c>
      <c r="AF686" s="80">
        <v>0</v>
      </c>
      <c r="AG686" s="80"/>
      <c r="AH686" s="80">
        <v>0</v>
      </c>
      <c r="AI686" s="80">
        <v>0</v>
      </c>
      <c r="AJ686" s="80">
        <v>0</v>
      </c>
      <c r="AK686" s="80">
        <v>0</v>
      </c>
      <c r="AL686" s="80">
        <v>0</v>
      </c>
      <c r="AM686" s="80">
        <v>0</v>
      </c>
      <c r="AN686" s="41" t="s">
        <v>5558</v>
      </c>
      <c r="AO686" s="41"/>
      <c r="AP686" s="40" t="str" cm="1">
        <f t="array" ref="AP686">IFERROR(_xlfn.IFS(
AR686="MPR ISSUE","PDH",
AR686="BSS Hardware Issue","BSS",
AR686="Sites strategiques, MLL, Pylone, etc.","ENVTECH",
AR686="AKTIVCO DEFAUT GE &amp; POWER Cabinet","AKTIVCO",
AR686="AKTIVCO Coupure ENEO &amp; Baisse de tension","AKTIVCO GRID ONLY",
AR686="Coupure ENEO &amp; Baisse de tension","IHS GRID ONLY",
AR686="Defaut GE &amp; POWER Cabinet","IHS",
AR686="Sharing","Partners",
AR686="Sites strategiques &amp; DataCenter","SST &amp; DC",
AR686="Exclu","Exclu",
AR686="SAT","SAT",
AR686="SPARE-ISSUE","SPARE-ISSUE",
AR686="Fiber CAmtel","TRANS_FO_CAMTEL",
AR686="Fiber AOF","Fiber AOF",
AR686="Projet OCM (HUAWEI)","TRAVAUX-HUAWEI",
AR686="Projet OCM (NOKIA)","TRAVAUX-NOKIA",
AR686="ACCESS-ISSUE","ACCESS-ISSUE",
AR686="Projet OCM (ZTE, NOKIA, autres projets)","TRAVAUX OCM",
AR686="No root CAuse","No root cause",
AR686="ODU HS","PDH",
AR686="IP &amp; VLAN","PDH",
AR686="Warehouse HUAWEI","SPARE-ISSUE",
AR686="SPARE-HS","SPARE-ISSUE",
AR686="Power Telco","BSS",AR686="no impacts","no impacts"
),"")</f>
        <v>No root cause</v>
      </c>
      <c r="AQ686" s="40" t="str" cm="1">
        <f t="array" ref="AQ686">IFERROR(_xlfn.IFS(
AR686="MPR ISSUE","TX ISSUE",
AR686="BSS Hardware Issue","RAN ISSUE",
AR686="Sites strategiques, MLL, Pylone, etc.","ENVTECH",
AR686="AKTIVCO DEFAUT GE &amp; POWER Cabinet","POWER ISSUE",
AR686="AKTIVCO Coupure ENEO &amp; Baisse de tension","POWER ISSUE",
AR686="Coupure ENEO &amp; Baisse de tension","POWER ISSUE",
AR686="Defaut GE &amp; POWER Cabinet","POWER ISSUE",
AR686="Sharing","POWER ISSUE",
AR686="Sites strategiques &amp; DataCenter","POWER ISSUE",
AR686="Exclu","Exclu",
AR686="SAT","TX ISSUE",
AR686="SPARE-ISSUE","SPARE-ISSUE",
AR686="Fiber CAmtel","TX ISSUE",
AR686="Fiber AOF","TX ISSUE",
AR686="Projet OCM (HUAWEI)","TRAVAUX-HUAWEI",
AR686="Projet OCM (NOKIA)","TRAVAUX -NOKIA",
AR686="ACCESS-ISSUE","ACCESS-ISSUE",
AR686="Projet OCM (ZTE, NOKIA, autres projets)","TRAVAUX OCM",
AR686="No root CAuse","No root cause",
AR686="ODU HS","TX ISSUE",
AR686="IP &amp; VLAN","TX ISSUE",
AR686="Warehouse HUAWEI","SPARE-ISSUE",
AR686="SPARE-HS","SPARE-ISSUE",
AR686="Power Telco","RAN ISSUE",AR686="no impacts","no impacts"
),"")</f>
        <v>No root cause</v>
      </c>
      <c r="AR686" s="59" t="s">
        <v>5343</v>
      </c>
      <c r="AS686" s="40" t="str" cm="1">
        <f t="array" ref="AS686">IFERROR(_xlfn.IFS(
AR686="MPR ISSUE","ACTIVE",
AR686="BSS Hardware Issue","ACTIVE",
AR686="Sites strategiques, MLL, Pylone, etc.","PASSIVE",
AR686="AKTIVCO DEFAUT GE &amp; POWER Cabinet","PASSIVE",
AR686="AKTIVCO Coupure ENEO &amp; Baisse de tension","PASSIVE",
AR686="Coupure ENEO &amp; Baisse de tension","PASSIVE",
AR686="Defaut GE &amp; POWER Cabinet","PASSIVE",
AR686="Sharing","PASSIVE",
AR686="Sites strategiques &amp; DataCenter","PASSIVE",
AR686="Exclu","Exclu",
AR686="SAT","ACTIVE",
AR686="SPARE-ISSUE","SPARE-ISSUE",
AR686="Fiber CAmtel","ACTIVE",
AR686="Fiber AOF","ACTIVE",
AR686="Projet OCM (HUAWEI)","PLANNED WORKS",
AR686="Projet OCM (NOKIA)","PLANNED WORKS",
AR686="ACCESS-ISSUE","ACCESS-ISSUE",
AR686="Projet OCM (ZTE, NOKIA, autres projets)","PLANNED WORKS",
AR686="No root CAuse","No root cause",
AR686="ODU HS","ACTIVE",
AR686="IP &amp; VLAN","ACTIVE",
AR686="Warehouse HUAWEI","SPARE-ISSUE",
AR686="SPARE-HS","SPARE-ISSUE",
AR686="Power Telco","ACTIVE", AR686="no impacts","no impacts"
),"")</f>
        <v>No root cause</v>
      </c>
      <c r="AT686" s="99" t="s">
        <v>5661</v>
      </c>
      <c r="AU686" s="99" t="s">
        <v>2534</v>
      </c>
      <c r="AW686" s="17"/>
      <c r="AX686" s="17" t="s">
        <v>5536</v>
      </c>
      <c r="AY686" s="17"/>
      <c r="AZ686" s="17" t="s">
        <v>5536</v>
      </c>
      <c r="BA686" s="7"/>
      <c r="BC686" s="18"/>
      <c r="BD686" s="18"/>
      <c r="BE686" s="18"/>
      <c r="BF686" s="18"/>
      <c r="BG686" s="18"/>
      <c r="BH686" s="18"/>
      <c r="BI686" s="18"/>
      <c r="BJ686" s="18"/>
      <c r="BK686" s="18"/>
      <c r="BM686" s="18"/>
      <c r="BN686" s="18"/>
      <c r="BO686" s="18"/>
      <c r="BP686" s="9" t="s">
        <v>5661</v>
      </c>
      <c r="BQ686" s="14"/>
      <c r="BR686" s="102" t="s">
        <v>5536</v>
      </c>
      <c r="BS686" s="14"/>
      <c r="BT686" s="14"/>
      <c r="BU686" s="9"/>
      <c r="BV686" s="9"/>
      <c r="BW686" s="9"/>
    </row>
    <row r="687" spans="1:75" x14ac:dyDescent="0.35">
      <c r="A687" s="1" t="s">
        <v>116</v>
      </c>
      <c r="B687" s="1" t="s">
        <v>117</v>
      </c>
      <c r="C687" s="3" t="s">
        <v>32</v>
      </c>
      <c r="D687" s="1" t="s">
        <v>5489</v>
      </c>
      <c r="E687" s="1" t="s">
        <v>5489</v>
      </c>
      <c r="F687" s="3" t="s">
        <v>31</v>
      </c>
      <c r="G687" s="1" t="s">
        <v>32</v>
      </c>
      <c r="H687" s="30" t="s">
        <v>5587</v>
      </c>
      <c r="I687" s="27">
        <v>0.35627352446830124</v>
      </c>
      <c r="J687" s="27">
        <v>8.8859889051544805</v>
      </c>
      <c r="K687" s="27">
        <v>31.423303456010132</v>
      </c>
      <c r="L687" s="27">
        <v>18.5135782018246</v>
      </c>
      <c r="M687" s="27">
        <v>3.2628027326193592</v>
      </c>
      <c r="N687" s="27">
        <v>4.9623073454840156</v>
      </c>
      <c r="O687" s="27">
        <v>0</v>
      </c>
      <c r="P687" s="27">
        <v>0</v>
      </c>
      <c r="Q687" s="27">
        <v>0.67245379287909623</v>
      </c>
      <c r="R687" s="27">
        <v>0</v>
      </c>
      <c r="S687" s="80">
        <v>1.4424832992326637</v>
      </c>
      <c r="T687" s="80">
        <v>0</v>
      </c>
      <c r="U687" s="80">
        <v>0</v>
      </c>
      <c r="V687" s="80">
        <v>0</v>
      </c>
      <c r="W687" s="80">
        <v>0</v>
      </c>
      <c r="X687" s="80">
        <v>1.3017110260734581</v>
      </c>
      <c r="Y687" s="80">
        <v>0</v>
      </c>
      <c r="Z687" s="80">
        <v>0</v>
      </c>
      <c r="AA687" s="80">
        <v>0.67566410697622747</v>
      </c>
      <c r="AB687" s="80">
        <v>0</v>
      </c>
      <c r="AC687" s="80">
        <v>15.688162929861056</v>
      </c>
      <c r="AD687" s="80">
        <v>15.688162929861056</v>
      </c>
      <c r="AE687" s="80">
        <v>6.4187020058042492</v>
      </c>
      <c r="AF687" s="80">
        <v>0.68376123253232424</v>
      </c>
      <c r="AG687" s="80"/>
      <c r="AH687" s="80">
        <v>0</v>
      </c>
      <c r="AI687" s="80">
        <v>0</v>
      </c>
      <c r="AJ687" s="80">
        <v>0</v>
      </c>
      <c r="AK687" s="80">
        <v>0</v>
      </c>
      <c r="AL687" s="80">
        <v>0</v>
      </c>
      <c r="AM687" s="80">
        <v>0</v>
      </c>
      <c r="AN687" s="41" t="s">
        <v>5558</v>
      </c>
      <c r="AO687" s="41"/>
      <c r="AP687" s="40" t="str" cm="1">
        <f t="array" ref="AP687">IFERROR(_xlfn.IFS(
AR687="MPR ISSUE","PDH",
AR687="BSS Hardware Issue","BSS",
AR687="Sites strategiques, MLL, Pylone, etc.","ENVTECH",
AR687="AKTIVCO DEFAUT GE &amp; POWER Cabinet","AKTIVCO",
AR687="AKTIVCO Coupure ENEO &amp; Baisse de tension","AKTIVCO GRID ONLY",
AR687="Coupure ENEO &amp; Baisse de tension","IHS GRID ONLY",
AR687="Defaut GE &amp; POWER Cabinet","IHS",
AR687="Sharing","Partners",
AR687="Sites strategiques &amp; DataCenter","SST &amp; DC",
AR687="Exclu","Exclu",
AR687="SAT","SAT",
AR687="SPARE-ISSUE","SPARE-ISSUE",
AR687="Fiber CAmtel","TRANS_FO_CAMTEL",
AR687="Fiber AOF","Fiber AOF",
AR687="Projet OCM (HUAWEI)","TRAVAUX-HUAWEI",
AR687="Projet OCM (NOKIA)","TRAVAUX-NOKIA",
AR687="ACCESS-ISSUE","ACCESS-ISSUE",
AR687="Projet OCM (ZTE, NOKIA, autres projets)","TRAVAUX OCM",
AR687="No root CAuse","No root cause",
AR687="ODU HS","PDH",
AR687="IP &amp; VLAN","PDH",
AR687="Warehouse HUAWEI","SPARE-ISSUE",
AR687="SPARE-HS","SPARE-ISSUE",
AR687="Power Telco","BSS",AR687="no impacts","no impacts"
),"")</f>
        <v>No root cause</v>
      </c>
      <c r="AQ687" s="40" t="str" cm="1">
        <f t="array" ref="AQ687">IFERROR(_xlfn.IFS(
AR687="MPR ISSUE","TX ISSUE",
AR687="BSS Hardware Issue","RAN ISSUE",
AR687="Sites strategiques, MLL, Pylone, etc.","ENVTECH",
AR687="AKTIVCO DEFAUT GE &amp; POWER Cabinet","POWER ISSUE",
AR687="AKTIVCO Coupure ENEO &amp; Baisse de tension","POWER ISSUE",
AR687="Coupure ENEO &amp; Baisse de tension","POWER ISSUE",
AR687="Defaut GE &amp; POWER Cabinet","POWER ISSUE",
AR687="Sharing","POWER ISSUE",
AR687="Sites strategiques &amp; DataCenter","POWER ISSUE",
AR687="Exclu","Exclu",
AR687="SAT","TX ISSUE",
AR687="SPARE-ISSUE","SPARE-ISSUE",
AR687="Fiber CAmtel","TX ISSUE",
AR687="Fiber AOF","TX ISSUE",
AR687="Projet OCM (HUAWEI)","TRAVAUX-HUAWEI",
AR687="Projet OCM (NOKIA)","TRAVAUX -NOKIA",
AR687="ACCESS-ISSUE","ACCESS-ISSUE",
AR687="Projet OCM (ZTE, NOKIA, autres projets)","TRAVAUX OCM",
AR687="No root CAuse","No root cause",
AR687="ODU HS","TX ISSUE",
AR687="IP &amp; VLAN","TX ISSUE",
AR687="Warehouse HUAWEI","SPARE-ISSUE",
AR687="SPARE-HS","SPARE-ISSUE",
AR687="Power Telco","RAN ISSUE",AR687="no impacts","no impacts"
),"")</f>
        <v>No root cause</v>
      </c>
      <c r="AR687" s="59" t="s">
        <v>5343</v>
      </c>
      <c r="AS687" s="40" t="str" cm="1">
        <f t="array" ref="AS687">IFERROR(_xlfn.IFS(
AR687="MPR ISSUE","ACTIVE",
AR687="BSS Hardware Issue","ACTIVE",
AR687="Sites strategiques, MLL, Pylone, etc.","PASSIVE",
AR687="AKTIVCO DEFAUT GE &amp; POWER Cabinet","PASSIVE",
AR687="AKTIVCO Coupure ENEO &amp; Baisse de tension","PASSIVE",
AR687="Coupure ENEO &amp; Baisse de tension","PASSIVE",
AR687="Defaut GE &amp; POWER Cabinet","PASSIVE",
AR687="Sharing","PASSIVE",
AR687="Sites strategiques &amp; DataCenter","PASSIVE",
AR687="Exclu","Exclu",
AR687="SAT","ACTIVE",
AR687="SPARE-ISSUE","SPARE-ISSUE",
AR687="Fiber CAmtel","ACTIVE",
AR687="Fiber AOF","ACTIVE",
AR687="Projet OCM (HUAWEI)","PLANNED WORKS",
AR687="Projet OCM (NOKIA)","PLANNED WORKS",
AR687="ACCESS-ISSUE","ACCESS-ISSUE",
AR687="Projet OCM (ZTE, NOKIA, autres projets)","PLANNED WORKS",
AR687="No root CAuse","No root cause",
AR687="ODU HS","ACTIVE",
AR687="IP &amp; VLAN","ACTIVE",
AR687="Warehouse HUAWEI","SPARE-ISSUE",
AR687="SPARE-HS","SPARE-ISSUE",
AR687="Power Telco","ACTIVE", AR687="no impacts","no impacts"
),"")</f>
        <v>No root cause</v>
      </c>
      <c r="AT687" s="99" t="s">
        <v>5661</v>
      </c>
      <c r="AU687" s="99" t="s">
        <v>117</v>
      </c>
      <c r="AW687" s="17"/>
      <c r="AX687" s="17" t="s">
        <v>5536</v>
      </c>
      <c r="AY687" s="17"/>
      <c r="AZ687" s="17" t="s">
        <v>5536</v>
      </c>
      <c r="BA687" s="7"/>
      <c r="BC687" s="18"/>
      <c r="BD687" s="18"/>
      <c r="BE687" s="18"/>
      <c r="BF687" s="18"/>
      <c r="BG687" s="18"/>
      <c r="BH687" s="18"/>
      <c r="BI687" s="18"/>
      <c r="BJ687" s="18"/>
      <c r="BK687" s="18"/>
      <c r="BM687" s="18"/>
      <c r="BN687" s="18"/>
      <c r="BO687" s="18"/>
      <c r="BP687" s="9" t="s">
        <v>5661</v>
      </c>
      <c r="BQ687" s="14"/>
      <c r="BR687" s="102" t="s">
        <v>5536</v>
      </c>
      <c r="BS687" s="14"/>
      <c r="BT687" s="14"/>
      <c r="BU687" s="9"/>
      <c r="BV687" s="9"/>
      <c r="BW687" s="9"/>
    </row>
    <row r="688" spans="1:75" x14ac:dyDescent="0.35">
      <c r="A688" s="1" t="s">
        <v>511</v>
      </c>
      <c r="B688" s="8" t="s">
        <v>512</v>
      </c>
      <c r="C688" s="3" t="s">
        <v>32</v>
      </c>
      <c r="D688" s="1" t="s">
        <v>11</v>
      </c>
      <c r="E688" s="1" t="s">
        <v>12</v>
      </c>
      <c r="F688" s="3" t="s">
        <v>31</v>
      </c>
      <c r="G688" s="1" t="s">
        <v>32</v>
      </c>
      <c r="H688" s="30" t="s">
        <v>5587</v>
      </c>
      <c r="I688" s="27">
        <v>0</v>
      </c>
      <c r="J688" s="27">
        <v>0</v>
      </c>
      <c r="K688" s="27">
        <v>0</v>
      </c>
      <c r="L688" s="27">
        <v>0</v>
      </c>
      <c r="M688" s="27">
        <v>0</v>
      </c>
      <c r="N688" s="27">
        <v>0</v>
      </c>
      <c r="O688" s="27">
        <v>0</v>
      </c>
      <c r="P688" s="27">
        <v>0</v>
      </c>
      <c r="Q688" s="27">
        <v>0</v>
      </c>
      <c r="R688" s="27">
        <v>0</v>
      </c>
      <c r="S688" s="80">
        <v>0</v>
      </c>
      <c r="T688" s="80">
        <v>0</v>
      </c>
      <c r="U688" s="80">
        <v>0</v>
      </c>
      <c r="V688" s="80">
        <v>0</v>
      </c>
      <c r="W688" s="80">
        <v>0</v>
      </c>
      <c r="X688" s="80">
        <v>0</v>
      </c>
      <c r="Y688" s="80">
        <v>0</v>
      </c>
      <c r="Z688" s="80">
        <v>0</v>
      </c>
      <c r="AA688" s="80">
        <v>0</v>
      </c>
      <c r="AB688" s="80">
        <v>0</v>
      </c>
      <c r="AC688" s="80">
        <v>0</v>
      </c>
      <c r="AD688" s="80">
        <v>0</v>
      </c>
      <c r="AE688" s="80">
        <v>5.9338018965108876</v>
      </c>
      <c r="AF688" s="80">
        <v>0</v>
      </c>
      <c r="AG688" s="80"/>
      <c r="AH688" s="80">
        <v>0</v>
      </c>
      <c r="AI688" s="80">
        <v>0</v>
      </c>
      <c r="AJ688" s="80">
        <v>0</v>
      </c>
      <c r="AK688" s="80">
        <v>0</v>
      </c>
      <c r="AL688" s="80">
        <v>0</v>
      </c>
      <c r="AM688" s="80">
        <v>0</v>
      </c>
      <c r="AN688" s="41" t="s">
        <v>5558</v>
      </c>
      <c r="AO688" s="41"/>
      <c r="AP688" s="40" t="str" cm="1">
        <f t="array" ref="AP688">IFERROR(_xlfn.IFS(
AR688="MPR ISSUE","PDH",
AR688="BSS Hardware Issue","BSS",
AR688="Sites strategiques, MLL, Pylone, etc.","ENVTECH",
AR688="AKTIVCO DEFAUT GE &amp; POWER Cabinet","AKTIVCO",
AR688="AKTIVCO Coupure ENEO &amp; Baisse de tension","AKTIVCO GRID ONLY",
AR688="Coupure ENEO &amp; Baisse de tension","IHS GRID ONLY",
AR688="Defaut GE &amp; POWER Cabinet","IHS",
AR688="Sharing","Partners",
AR688="Sites strategiques &amp; DataCenter","SST &amp; DC",
AR688="Exclu","Exclu",
AR688="SAT","SAT",
AR688="SPARE-ISSUE","SPARE-ISSUE",
AR688="Fiber CAmtel","TRANS_FO_CAMTEL",
AR688="Fiber AOF","Fiber AOF",
AR688="Projet OCM (HUAWEI)","TRAVAUX-HUAWEI",
AR688="Projet OCM (NOKIA)","TRAVAUX-NOKIA",
AR688="ACCESS-ISSUE","ACCESS-ISSUE",
AR688="Projet OCM (ZTE, NOKIA, autres projets)","TRAVAUX OCM",
AR688="No root CAuse","No root cause",
AR688="ODU HS","PDH",
AR688="IP &amp; VLAN","PDH",
AR688="Warehouse HUAWEI","SPARE-ISSUE",
AR688="SPARE-HS","SPARE-ISSUE",
AR688="Power Telco","BSS",AR688="no impacts","no impacts"
),"")</f>
        <v>No root cause</v>
      </c>
      <c r="AQ688" s="40" t="str" cm="1">
        <f t="array" ref="AQ688">IFERROR(_xlfn.IFS(
AR688="MPR ISSUE","TX ISSUE",
AR688="BSS Hardware Issue","RAN ISSUE",
AR688="Sites strategiques, MLL, Pylone, etc.","ENVTECH",
AR688="AKTIVCO DEFAUT GE &amp; POWER Cabinet","POWER ISSUE",
AR688="AKTIVCO Coupure ENEO &amp; Baisse de tension","POWER ISSUE",
AR688="Coupure ENEO &amp; Baisse de tension","POWER ISSUE",
AR688="Defaut GE &amp; POWER Cabinet","POWER ISSUE",
AR688="Sharing","POWER ISSUE",
AR688="Sites strategiques &amp; DataCenter","POWER ISSUE",
AR688="Exclu","Exclu",
AR688="SAT","TX ISSUE",
AR688="SPARE-ISSUE","SPARE-ISSUE",
AR688="Fiber CAmtel","TX ISSUE",
AR688="Fiber AOF","TX ISSUE",
AR688="Projet OCM (HUAWEI)","TRAVAUX-HUAWEI",
AR688="Projet OCM (NOKIA)","TRAVAUX -NOKIA",
AR688="ACCESS-ISSUE","ACCESS-ISSUE",
AR688="Projet OCM (ZTE, NOKIA, autres projets)","TRAVAUX OCM",
AR688="No root CAuse","No root cause",
AR688="ODU HS","TX ISSUE",
AR688="IP &amp; VLAN","TX ISSUE",
AR688="Warehouse HUAWEI","SPARE-ISSUE",
AR688="SPARE-HS","SPARE-ISSUE",
AR688="Power Telco","RAN ISSUE",AR688="no impacts","no impacts"
),"")</f>
        <v>No root cause</v>
      </c>
      <c r="AR688" s="59" t="s">
        <v>5343</v>
      </c>
      <c r="AS688" s="40" t="str" cm="1">
        <f t="array" ref="AS688">IFERROR(_xlfn.IFS(
AR688="MPR ISSUE","ACTIVE",
AR688="BSS Hardware Issue","ACTIVE",
AR688="Sites strategiques, MLL, Pylone, etc.","PASSIVE",
AR688="AKTIVCO DEFAUT GE &amp; POWER Cabinet","PASSIVE",
AR688="AKTIVCO Coupure ENEO &amp; Baisse de tension","PASSIVE",
AR688="Coupure ENEO &amp; Baisse de tension","PASSIVE",
AR688="Defaut GE &amp; POWER Cabinet","PASSIVE",
AR688="Sharing","PASSIVE",
AR688="Sites strategiques &amp; DataCenter","PASSIVE",
AR688="Exclu","Exclu",
AR688="SAT","ACTIVE",
AR688="SPARE-ISSUE","SPARE-ISSUE",
AR688="Fiber CAmtel","ACTIVE",
AR688="Fiber AOF","ACTIVE",
AR688="Projet OCM (HUAWEI)","PLANNED WORKS",
AR688="Projet OCM (NOKIA)","PLANNED WORKS",
AR688="ACCESS-ISSUE","ACCESS-ISSUE",
AR688="Projet OCM (ZTE, NOKIA, autres projets)","PLANNED WORKS",
AR688="No root CAuse","No root cause",
AR688="ODU HS","ACTIVE",
AR688="IP &amp; VLAN","ACTIVE",
AR688="Warehouse HUAWEI","SPARE-ISSUE",
AR688="SPARE-HS","SPARE-ISSUE",
AR688="Power Telco","ACTIVE", AR688="no impacts","no impacts"
),"")</f>
        <v>No root cause</v>
      </c>
      <c r="AT688" s="99" t="s">
        <v>5661</v>
      </c>
      <c r="AU688" s="99" t="s">
        <v>512</v>
      </c>
      <c r="AW688" s="17"/>
      <c r="AX688" s="17" t="s">
        <v>5536</v>
      </c>
      <c r="AY688" s="17"/>
      <c r="AZ688" s="17" t="s">
        <v>5536</v>
      </c>
      <c r="BA688" s="7"/>
      <c r="BC688" s="18"/>
      <c r="BD688" s="18"/>
      <c r="BE688" s="18"/>
      <c r="BF688" s="18"/>
      <c r="BG688" s="18"/>
      <c r="BH688" s="18"/>
      <c r="BI688" s="18"/>
      <c r="BJ688" s="18"/>
      <c r="BK688" s="18"/>
      <c r="BM688" s="18"/>
      <c r="BN688" s="18"/>
      <c r="BO688" s="18"/>
      <c r="BP688" s="9" t="s">
        <v>5661</v>
      </c>
      <c r="BQ688" s="14"/>
      <c r="BR688" s="102" t="s">
        <v>5536</v>
      </c>
      <c r="BS688" s="14"/>
      <c r="BT688" s="14"/>
      <c r="BU688" s="9"/>
      <c r="BV688" s="9"/>
      <c r="BW688" s="9"/>
    </row>
    <row r="689" spans="1:75" x14ac:dyDescent="0.35">
      <c r="A689" s="1" t="s">
        <v>802</v>
      </c>
      <c r="B689" s="8" t="s">
        <v>803</v>
      </c>
      <c r="C689" s="3" t="s">
        <v>24</v>
      </c>
      <c r="D689" s="1" t="s">
        <v>21</v>
      </c>
      <c r="E689" s="1" t="s">
        <v>36</v>
      </c>
      <c r="F689" s="3" t="s">
        <v>23</v>
      </c>
      <c r="G689" s="1" t="s">
        <v>24</v>
      </c>
      <c r="H689" s="28" t="s">
        <v>5589</v>
      </c>
      <c r="I689" s="27">
        <v>0</v>
      </c>
      <c r="J689" s="27">
        <v>0</v>
      </c>
      <c r="K689" s="27">
        <v>0</v>
      </c>
      <c r="L689" s="27">
        <v>2.2144746642011452</v>
      </c>
      <c r="M689" s="27">
        <v>2.7029061190013497</v>
      </c>
      <c r="N689" s="27">
        <v>0</v>
      </c>
      <c r="O689" s="27">
        <v>0</v>
      </c>
      <c r="P689" s="27">
        <v>0.58120953220729787</v>
      </c>
      <c r="Q689" s="27">
        <v>1.1627222607459913</v>
      </c>
      <c r="R689" s="27">
        <v>0</v>
      </c>
      <c r="S689" s="80">
        <v>1.5410577770929108</v>
      </c>
      <c r="T689" s="80">
        <v>0</v>
      </c>
      <c r="U689" s="80">
        <v>0</v>
      </c>
      <c r="V689" s="80">
        <v>4.7568829134242501</v>
      </c>
      <c r="W689" s="80">
        <v>0</v>
      </c>
      <c r="X689" s="80">
        <v>0</v>
      </c>
      <c r="Y689" s="80">
        <v>0</v>
      </c>
      <c r="Z689" s="80">
        <v>8.117707236476015</v>
      </c>
      <c r="AA689" s="80">
        <v>0</v>
      </c>
      <c r="AB689" s="80">
        <v>2.3463829034366053</v>
      </c>
      <c r="AC689" s="80">
        <v>1.4532021813014184</v>
      </c>
      <c r="AD689" s="80">
        <v>1.4532021813014184</v>
      </c>
      <c r="AE689" s="80">
        <v>5.8017688117272055</v>
      </c>
      <c r="AF689" s="80">
        <v>0</v>
      </c>
      <c r="AG689" s="80"/>
      <c r="AH689" s="80">
        <v>0</v>
      </c>
      <c r="AI689" s="80">
        <v>0</v>
      </c>
      <c r="AJ689" s="80">
        <v>0</v>
      </c>
      <c r="AK689" s="80">
        <v>0</v>
      </c>
      <c r="AL689" s="80">
        <v>0</v>
      </c>
      <c r="AM689" s="80">
        <v>0</v>
      </c>
      <c r="AN689" s="41" t="s">
        <v>5558</v>
      </c>
      <c r="AO689" s="41"/>
      <c r="AP689" s="40" t="str" cm="1">
        <f t="array" ref="AP689">IFERROR(_xlfn.IFS(
AR689="MPR ISSUE","PDH",
AR689="BSS Hardware Issue","BSS",
AR689="Sites strategiques, MLL, Pylone, etc.","ENVTECH",
AR689="AKTIVCO DEFAUT GE &amp; POWER Cabinet","AKTIVCO",
AR689="AKTIVCO Coupure ENEO &amp; Baisse de tension","AKTIVCO GRID ONLY",
AR689="Coupure ENEO &amp; Baisse de tension","IHS GRID ONLY",
AR689="Defaut GE &amp; POWER Cabinet","IHS",
AR689="Sharing","Partners",
AR689="Sites strategiques &amp; DataCenter","SST &amp; DC",
AR689="Exclu","Exclu",
AR689="SAT","SAT",
AR689="SPARE-ISSUE","SPARE-ISSUE",
AR689="Fiber CAmtel","TRANS_FO_CAMTEL",
AR689="Fiber AOF","Fiber AOF",
AR689="Projet OCM (HUAWEI)","TRAVAUX-HUAWEI",
AR689="Projet OCM (NOKIA)","TRAVAUX-NOKIA",
AR689="ACCESS-ISSUE","ACCESS-ISSUE",
AR689="Projet OCM (ZTE, NOKIA, autres projets)","TRAVAUX OCM",
AR689="No root CAuse","No root cause",
AR689="ODU HS","PDH",
AR689="IP &amp; VLAN","PDH",
AR689="Warehouse HUAWEI","SPARE-ISSUE",
AR689="SPARE-HS","SPARE-ISSUE",
AR689="Power Telco","BSS",AR689="no impacts","no impacts"
),"")</f>
        <v>No root cause</v>
      </c>
      <c r="AQ689" s="40" t="str" cm="1">
        <f t="array" ref="AQ689">IFERROR(_xlfn.IFS(
AR689="MPR ISSUE","TX ISSUE",
AR689="BSS Hardware Issue","RAN ISSUE",
AR689="Sites strategiques, MLL, Pylone, etc.","ENVTECH",
AR689="AKTIVCO DEFAUT GE &amp; POWER Cabinet","POWER ISSUE",
AR689="AKTIVCO Coupure ENEO &amp; Baisse de tension","POWER ISSUE",
AR689="Coupure ENEO &amp; Baisse de tension","POWER ISSUE",
AR689="Defaut GE &amp; POWER Cabinet","POWER ISSUE",
AR689="Sharing","POWER ISSUE",
AR689="Sites strategiques &amp; DataCenter","POWER ISSUE",
AR689="Exclu","Exclu",
AR689="SAT","TX ISSUE",
AR689="SPARE-ISSUE","SPARE-ISSUE",
AR689="Fiber CAmtel","TX ISSUE",
AR689="Fiber AOF","TX ISSUE",
AR689="Projet OCM (HUAWEI)","TRAVAUX-HUAWEI",
AR689="Projet OCM (NOKIA)","TRAVAUX -NOKIA",
AR689="ACCESS-ISSUE","ACCESS-ISSUE",
AR689="Projet OCM (ZTE, NOKIA, autres projets)","TRAVAUX OCM",
AR689="No root CAuse","No root cause",
AR689="ODU HS","TX ISSUE",
AR689="IP &amp; VLAN","TX ISSUE",
AR689="Warehouse HUAWEI","SPARE-ISSUE",
AR689="SPARE-HS","SPARE-ISSUE",
AR689="Power Telco","RAN ISSUE",AR689="no impacts","no impacts"
),"")</f>
        <v>No root cause</v>
      </c>
      <c r="AR689" s="59" t="s">
        <v>5343</v>
      </c>
      <c r="AS689" s="40" t="str" cm="1">
        <f t="array" ref="AS689">IFERROR(_xlfn.IFS(
AR689="MPR ISSUE","ACTIVE",
AR689="BSS Hardware Issue","ACTIVE",
AR689="Sites strategiques, MLL, Pylone, etc.","PASSIVE",
AR689="AKTIVCO DEFAUT GE &amp; POWER Cabinet","PASSIVE",
AR689="AKTIVCO Coupure ENEO &amp; Baisse de tension","PASSIVE",
AR689="Coupure ENEO &amp; Baisse de tension","PASSIVE",
AR689="Defaut GE &amp; POWER Cabinet","PASSIVE",
AR689="Sharing","PASSIVE",
AR689="Sites strategiques &amp; DataCenter","PASSIVE",
AR689="Exclu","Exclu",
AR689="SAT","ACTIVE",
AR689="SPARE-ISSUE","SPARE-ISSUE",
AR689="Fiber CAmtel","ACTIVE",
AR689="Fiber AOF","ACTIVE",
AR689="Projet OCM (HUAWEI)","PLANNED WORKS",
AR689="Projet OCM (NOKIA)","PLANNED WORKS",
AR689="ACCESS-ISSUE","ACCESS-ISSUE",
AR689="Projet OCM (ZTE, NOKIA, autres projets)","PLANNED WORKS",
AR689="No root CAuse","No root cause",
AR689="ODU HS","ACTIVE",
AR689="IP &amp; VLAN","ACTIVE",
AR689="Warehouse HUAWEI","SPARE-ISSUE",
AR689="SPARE-HS","SPARE-ISSUE",
AR689="Power Telco","ACTIVE", AR689="no impacts","no impacts"
),"")</f>
        <v>No root cause</v>
      </c>
      <c r="AT689" s="99" t="s">
        <v>5661</v>
      </c>
      <c r="AU689" s="99" t="s">
        <v>803</v>
      </c>
      <c r="AW689" s="17"/>
      <c r="AX689" s="17" t="s">
        <v>5536</v>
      </c>
      <c r="AY689" s="17"/>
      <c r="AZ689" s="17" t="s">
        <v>5536</v>
      </c>
      <c r="BA689" s="7"/>
      <c r="BC689" s="18"/>
      <c r="BD689" s="18"/>
      <c r="BE689" s="18"/>
      <c r="BF689" s="18"/>
      <c r="BG689" s="18"/>
      <c r="BH689" s="18"/>
      <c r="BI689" s="18"/>
      <c r="BJ689" s="18"/>
      <c r="BK689" s="18"/>
      <c r="BM689" s="18"/>
      <c r="BN689" s="18"/>
      <c r="BO689" s="18"/>
      <c r="BP689" s="9" t="s">
        <v>5661</v>
      </c>
      <c r="BQ689" s="14"/>
      <c r="BR689" s="102" t="s">
        <v>5536</v>
      </c>
      <c r="BS689" s="14"/>
      <c r="BT689" s="14"/>
      <c r="BU689" s="9"/>
      <c r="BV689" s="9"/>
      <c r="BW689" s="9"/>
    </row>
    <row r="690" spans="1:75" x14ac:dyDescent="0.35">
      <c r="A690" s="1" t="s">
        <v>3762</v>
      </c>
      <c r="B690" s="8" t="s">
        <v>3763</v>
      </c>
      <c r="C690" s="3" t="s">
        <v>24</v>
      </c>
      <c r="D690" s="1" t="s">
        <v>21</v>
      </c>
      <c r="E690" s="1" t="s">
        <v>22</v>
      </c>
      <c r="F690" s="3" t="s">
        <v>23</v>
      </c>
      <c r="G690" s="1" t="s">
        <v>24</v>
      </c>
      <c r="H690" s="28" t="s">
        <v>5589</v>
      </c>
      <c r="I690" s="27">
        <v>0</v>
      </c>
      <c r="J690" s="27">
        <v>0</v>
      </c>
      <c r="K690" s="27">
        <v>0</v>
      </c>
      <c r="L690" s="27">
        <v>0</v>
      </c>
      <c r="M690" s="27">
        <v>0</v>
      </c>
      <c r="N690" s="27">
        <v>0</v>
      </c>
      <c r="O690" s="27">
        <v>0</v>
      </c>
      <c r="P690" s="27">
        <v>0</v>
      </c>
      <c r="Q690" s="27">
        <v>5.8253824554194384</v>
      </c>
      <c r="R690" s="27">
        <v>0</v>
      </c>
      <c r="S690" s="80">
        <v>0</v>
      </c>
      <c r="T690" s="80">
        <v>0.47261174033267417</v>
      </c>
      <c r="U690" s="80">
        <v>0</v>
      </c>
      <c r="V690" s="80">
        <v>2.4228953894182341</v>
      </c>
      <c r="W690" s="80">
        <v>0.47261174033267422</v>
      </c>
      <c r="X690" s="80">
        <v>11.687968884208964</v>
      </c>
      <c r="Y690" s="80">
        <v>0</v>
      </c>
      <c r="Z690" s="80">
        <v>2.1969427822151455</v>
      </c>
      <c r="AA690" s="80">
        <v>1.3676651456911875</v>
      </c>
      <c r="AB690" s="80">
        <v>0</v>
      </c>
      <c r="AC690" s="80">
        <v>0</v>
      </c>
      <c r="AD690" s="80">
        <v>0</v>
      </c>
      <c r="AE690" s="80">
        <v>5.7716988696840765</v>
      </c>
      <c r="AF690" s="80">
        <v>0</v>
      </c>
      <c r="AG690" s="80"/>
      <c r="AH690" s="80">
        <v>0.34109587282019671</v>
      </c>
      <c r="AI690" s="80">
        <v>0</v>
      </c>
      <c r="AJ690" s="80">
        <v>0</v>
      </c>
      <c r="AK690" s="80">
        <v>0</v>
      </c>
      <c r="AL690" s="80">
        <v>0</v>
      </c>
      <c r="AM690" s="80">
        <v>0</v>
      </c>
      <c r="AN690" s="41" t="s">
        <v>5558</v>
      </c>
      <c r="AO690" s="41"/>
      <c r="AP690" s="40" t="str" cm="1">
        <f t="array" ref="AP690">IFERROR(_xlfn.IFS(
AR690="MPR ISSUE","PDH",
AR690="BSS Hardware Issue","BSS",
AR690="Sites strategiques, MLL, Pylone, etc.","ENVTECH",
AR690="AKTIVCO DEFAUT GE &amp; POWER Cabinet","AKTIVCO",
AR690="AKTIVCO Coupure ENEO &amp; Baisse de tension","AKTIVCO GRID ONLY",
AR690="Coupure ENEO &amp; Baisse de tension","IHS GRID ONLY",
AR690="Defaut GE &amp; POWER Cabinet","IHS",
AR690="Sharing","Partners",
AR690="Sites strategiques &amp; DataCenter","SST &amp; DC",
AR690="Exclu","Exclu",
AR690="SAT","SAT",
AR690="SPARE-ISSUE","SPARE-ISSUE",
AR690="Fiber CAmtel","TRANS_FO_CAMTEL",
AR690="Fiber AOF","Fiber AOF",
AR690="Projet OCM (HUAWEI)","TRAVAUX-HUAWEI",
AR690="Projet OCM (NOKIA)","TRAVAUX-NOKIA",
AR690="ACCESS-ISSUE","ACCESS-ISSUE",
AR690="Projet OCM (ZTE, NOKIA, autres projets)","TRAVAUX OCM",
AR690="No root CAuse","No root cause",
AR690="ODU HS","PDH",
AR690="IP &amp; VLAN","PDH",
AR690="Warehouse HUAWEI","SPARE-ISSUE",
AR690="SPARE-HS","SPARE-ISSUE",
AR690="Power Telco","BSS",AR690="no impacts","no impacts"
),"")</f>
        <v>No root cause</v>
      </c>
      <c r="AQ690" s="40" t="str" cm="1">
        <f t="array" ref="AQ690">IFERROR(_xlfn.IFS(
AR690="MPR ISSUE","TX ISSUE",
AR690="BSS Hardware Issue","RAN ISSUE",
AR690="Sites strategiques, MLL, Pylone, etc.","ENVTECH",
AR690="AKTIVCO DEFAUT GE &amp; POWER Cabinet","POWER ISSUE",
AR690="AKTIVCO Coupure ENEO &amp; Baisse de tension","POWER ISSUE",
AR690="Coupure ENEO &amp; Baisse de tension","POWER ISSUE",
AR690="Defaut GE &amp; POWER Cabinet","POWER ISSUE",
AR690="Sharing","POWER ISSUE",
AR690="Sites strategiques &amp; DataCenter","POWER ISSUE",
AR690="Exclu","Exclu",
AR690="SAT","TX ISSUE",
AR690="SPARE-ISSUE","SPARE-ISSUE",
AR690="Fiber CAmtel","TX ISSUE",
AR690="Fiber AOF","TX ISSUE",
AR690="Projet OCM (HUAWEI)","TRAVAUX-HUAWEI",
AR690="Projet OCM (NOKIA)","TRAVAUX -NOKIA",
AR690="ACCESS-ISSUE","ACCESS-ISSUE",
AR690="Projet OCM (ZTE, NOKIA, autres projets)","TRAVAUX OCM",
AR690="No root CAuse","No root cause",
AR690="ODU HS","TX ISSUE",
AR690="IP &amp; VLAN","TX ISSUE",
AR690="Warehouse HUAWEI","SPARE-ISSUE",
AR690="SPARE-HS","SPARE-ISSUE",
AR690="Power Telco","RAN ISSUE",AR690="no impacts","no impacts"
),"")</f>
        <v>No root cause</v>
      </c>
      <c r="AR690" s="59" t="s">
        <v>5343</v>
      </c>
      <c r="AS690" s="40" t="str" cm="1">
        <f t="array" ref="AS690">IFERROR(_xlfn.IFS(
AR690="MPR ISSUE","ACTIVE",
AR690="BSS Hardware Issue","ACTIVE",
AR690="Sites strategiques, MLL, Pylone, etc.","PASSIVE",
AR690="AKTIVCO DEFAUT GE &amp; POWER Cabinet","PASSIVE",
AR690="AKTIVCO Coupure ENEO &amp; Baisse de tension","PASSIVE",
AR690="Coupure ENEO &amp; Baisse de tension","PASSIVE",
AR690="Defaut GE &amp; POWER Cabinet","PASSIVE",
AR690="Sharing","PASSIVE",
AR690="Sites strategiques &amp; DataCenter","PASSIVE",
AR690="Exclu","Exclu",
AR690="SAT","ACTIVE",
AR690="SPARE-ISSUE","SPARE-ISSUE",
AR690="Fiber CAmtel","ACTIVE",
AR690="Fiber AOF","ACTIVE",
AR690="Projet OCM (HUAWEI)","PLANNED WORKS",
AR690="Projet OCM (NOKIA)","PLANNED WORKS",
AR690="ACCESS-ISSUE","ACCESS-ISSUE",
AR690="Projet OCM (ZTE, NOKIA, autres projets)","PLANNED WORKS",
AR690="No root CAuse","No root cause",
AR690="ODU HS","ACTIVE",
AR690="IP &amp; VLAN","ACTIVE",
AR690="Warehouse HUAWEI","SPARE-ISSUE",
AR690="SPARE-HS","SPARE-ISSUE",
AR690="Power Telco","ACTIVE", AR690="no impacts","no impacts"
),"")</f>
        <v>No root cause</v>
      </c>
      <c r="AT690" s="99" t="s">
        <v>5661</v>
      </c>
      <c r="AU690" s="99" t="s">
        <v>3763</v>
      </c>
      <c r="AW690" s="17"/>
      <c r="AX690" s="17" t="s">
        <v>5536</v>
      </c>
      <c r="AY690" s="17"/>
      <c r="AZ690" s="17" t="s">
        <v>5536</v>
      </c>
      <c r="BA690" s="7"/>
      <c r="BC690" s="18"/>
      <c r="BD690" s="18"/>
      <c r="BE690" s="18"/>
      <c r="BF690" s="18"/>
      <c r="BG690" s="18"/>
      <c r="BH690" s="18"/>
      <c r="BI690" s="18"/>
      <c r="BJ690" s="18"/>
      <c r="BK690" s="18"/>
      <c r="BM690" s="18"/>
      <c r="BN690" s="18"/>
      <c r="BO690" s="18"/>
      <c r="BP690" s="9" t="s">
        <v>5661</v>
      </c>
      <c r="BQ690" s="14"/>
      <c r="BR690" s="102" t="s">
        <v>5536</v>
      </c>
      <c r="BS690" s="14"/>
      <c r="BT690" s="14"/>
      <c r="BU690" s="9"/>
      <c r="BV690" s="9"/>
      <c r="BW690" s="9"/>
    </row>
    <row r="691" spans="1:75" x14ac:dyDescent="0.35">
      <c r="A691" s="3" t="s">
        <v>3209</v>
      </c>
      <c r="B691" s="24" t="s">
        <v>3210</v>
      </c>
      <c r="C691" s="3" t="s">
        <v>32</v>
      </c>
      <c r="D691" s="1"/>
      <c r="E691" s="3" t="e">
        <v>#N/A</v>
      </c>
      <c r="F691" s="3" t="s">
        <v>31</v>
      </c>
      <c r="G691" s="3" t="s">
        <v>32</v>
      </c>
      <c r="H691" s="30" t="s">
        <v>5587</v>
      </c>
      <c r="I691" s="27">
        <v>0</v>
      </c>
      <c r="J691" s="27">
        <v>0</v>
      </c>
      <c r="K691" s="27">
        <v>0</v>
      </c>
      <c r="L691" s="27">
        <v>0</v>
      </c>
      <c r="M691" s="27">
        <v>0</v>
      </c>
      <c r="N691" s="27">
        <v>0</v>
      </c>
      <c r="O691" s="27">
        <v>0</v>
      </c>
      <c r="P691" s="27">
        <v>0</v>
      </c>
      <c r="Q691" s="27">
        <v>0</v>
      </c>
      <c r="R691" s="27">
        <v>0</v>
      </c>
      <c r="S691" s="80">
        <v>0</v>
      </c>
      <c r="T691" s="80">
        <v>0</v>
      </c>
      <c r="U691" s="80">
        <v>0</v>
      </c>
      <c r="V691" s="80">
        <v>0</v>
      </c>
      <c r="W691" s="80">
        <v>0</v>
      </c>
      <c r="X691" s="80">
        <v>0</v>
      </c>
      <c r="Y691" s="80">
        <v>0</v>
      </c>
      <c r="Z691" s="80">
        <v>0</v>
      </c>
      <c r="AA691" s="80">
        <v>0</v>
      </c>
      <c r="AB691" s="80">
        <v>0</v>
      </c>
      <c r="AC691" s="80">
        <v>0</v>
      </c>
      <c r="AD691" s="80">
        <v>0</v>
      </c>
      <c r="AE691" s="80">
        <v>5.6450163083956157</v>
      </c>
      <c r="AF691" s="80">
        <v>0</v>
      </c>
      <c r="AG691" s="80"/>
      <c r="AH691" s="80">
        <v>0</v>
      </c>
      <c r="AI691" s="80">
        <v>0</v>
      </c>
      <c r="AJ691" s="80">
        <v>0</v>
      </c>
      <c r="AK691" s="80">
        <v>0</v>
      </c>
      <c r="AL691" s="80">
        <v>0</v>
      </c>
      <c r="AM691" s="80">
        <v>0</v>
      </c>
      <c r="AN691" s="41" t="s">
        <v>5558</v>
      </c>
      <c r="AO691" s="41"/>
      <c r="AP691" s="40" t="str" cm="1">
        <f t="array" ref="AP691">IFERROR(_xlfn.IFS(
AR691="MPR ISSUE","PDH",
AR691="BSS Hardware Issue","BSS",
AR691="Sites strategiques, MLL, Pylone, etc.","ENVTECH",
AR691="AKTIVCO DEFAUT GE &amp; POWER Cabinet","AKTIVCO",
AR691="AKTIVCO Coupure ENEO &amp; Baisse de tension","AKTIVCO GRID ONLY",
AR691="Coupure ENEO &amp; Baisse de tension","IHS GRID ONLY",
AR691="Defaut GE &amp; POWER Cabinet","IHS",
AR691="Sharing","Partners",
AR691="Sites strategiques &amp; DataCenter","SST &amp; DC",
AR691="Exclu","Exclu",
AR691="SAT","SAT",
AR691="SPARE-ISSUE","SPARE-ISSUE",
AR691="Fiber CAmtel","TRANS_FO_CAMTEL",
AR691="Fiber AOF","Fiber AOF",
AR691="Projet OCM (HUAWEI)","TRAVAUX-HUAWEI",
AR691="Projet OCM (NOKIA)","TRAVAUX-NOKIA",
AR691="ACCESS-ISSUE","ACCESS-ISSUE",
AR691="Projet OCM (ZTE, NOKIA, autres projets)","TRAVAUX OCM",
AR691="No root CAuse","No root cause",
AR691="ODU HS","PDH",
AR691="IP &amp; VLAN","PDH",
AR691="Warehouse HUAWEI","SPARE-ISSUE",
AR691="SPARE-HS","SPARE-ISSUE",
AR691="Power Telco","BSS",AR691="no impacts","no impacts"
),"")</f>
        <v>No root cause</v>
      </c>
      <c r="AQ691" s="40" t="str" cm="1">
        <f t="array" ref="AQ691">IFERROR(_xlfn.IFS(
AR691="MPR ISSUE","TX ISSUE",
AR691="BSS Hardware Issue","RAN ISSUE",
AR691="Sites strategiques, MLL, Pylone, etc.","ENVTECH",
AR691="AKTIVCO DEFAUT GE &amp; POWER Cabinet","POWER ISSUE",
AR691="AKTIVCO Coupure ENEO &amp; Baisse de tension","POWER ISSUE",
AR691="Coupure ENEO &amp; Baisse de tension","POWER ISSUE",
AR691="Defaut GE &amp; POWER Cabinet","POWER ISSUE",
AR691="Sharing","POWER ISSUE",
AR691="Sites strategiques &amp; DataCenter","POWER ISSUE",
AR691="Exclu","Exclu",
AR691="SAT","TX ISSUE",
AR691="SPARE-ISSUE","SPARE-ISSUE",
AR691="Fiber CAmtel","TX ISSUE",
AR691="Fiber AOF","TX ISSUE",
AR691="Projet OCM (HUAWEI)","TRAVAUX-HUAWEI",
AR691="Projet OCM (NOKIA)","TRAVAUX -NOKIA",
AR691="ACCESS-ISSUE","ACCESS-ISSUE",
AR691="Projet OCM (ZTE, NOKIA, autres projets)","TRAVAUX OCM",
AR691="No root CAuse","No root cause",
AR691="ODU HS","TX ISSUE",
AR691="IP &amp; VLAN","TX ISSUE",
AR691="Warehouse HUAWEI","SPARE-ISSUE",
AR691="SPARE-HS","SPARE-ISSUE",
AR691="Power Telco","RAN ISSUE",AR691="no impacts","no impacts"
),"")</f>
        <v>No root cause</v>
      </c>
      <c r="AR691" s="59" t="s">
        <v>5343</v>
      </c>
      <c r="AS691" s="40" t="str" cm="1">
        <f t="array" ref="AS691">IFERROR(_xlfn.IFS(
AR691="MPR ISSUE","ACTIVE",
AR691="BSS Hardware Issue","ACTIVE",
AR691="Sites strategiques, MLL, Pylone, etc.","PASSIVE",
AR691="AKTIVCO DEFAUT GE &amp; POWER Cabinet","PASSIVE",
AR691="AKTIVCO Coupure ENEO &amp; Baisse de tension","PASSIVE",
AR691="Coupure ENEO &amp; Baisse de tension","PASSIVE",
AR691="Defaut GE &amp; POWER Cabinet","PASSIVE",
AR691="Sharing","PASSIVE",
AR691="Sites strategiques &amp; DataCenter","PASSIVE",
AR691="Exclu","Exclu",
AR691="SAT","ACTIVE",
AR691="SPARE-ISSUE","SPARE-ISSUE",
AR691="Fiber CAmtel","ACTIVE",
AR691="Fiber AOF","ACTIVE",
AR691="Projet OCM (HUAWEI)","PLANNED WORKS",
AR691="Projet OCM (NOKIA)","PLANNED WORKS",
AR691="ACCESS-ISSUE","ACCESS-ISSUE",
AR691="Projet OCM (ZTE, NOKIA, autres projets)","PLANNED WORKS",
AR691="No root CAuse","No root cause",
AR691="ODU HS","ACTIVE",
AR691="IP &amp; VLAN","ACTIVE",
AR691="Warehouse HUAWEI","SPARE-ISSUE",
AR691="SPARE-HS","SPARE-ISSUE",
AR691="Power Telco","ACTIVE", AR691="no impacts","no impacts"
),"")</f>
        <v>No root cause</v>
      </c>
      <c r="AT691" s="99" t="s">
        <v>5661</v>
      </c>
      <c r="AU691" s="99" t="s">
        <v>3210</v>
      </c>
      <c r="AW691" s="17"/>
      <c r="AX691" s="17" t="s">
        <v>5536</v>
      </c>
      <c r="AY691" s="17"/>
      <c r="AZ691" s="17" t="s">
        <v>5536</v>
      </c>
      <c r="BA691" s="7"/>
      <c r="BC691" s="18"/>
      <c r="BD691" s="18"/>
      <c r="BE691" s="18"/>
      <c r="BF691" s="18"/>
      <c r="BG691" s="18"/>
      <c r="BH691" s="18"/>
      <c r="BI691" s="18"/>
      <c r="BJ691" s="18"/>
      <c r="BK691" s="18"/>
      <c r="BM691" s="18"/>
      <c r="BN691" s="18"/>
      <c r="BO691" s="18"/>
      <c r="BP691" s="9" t="s">
        <v>5661</v>
      </c>
      <c r="BQ691" s="14"/>
      <c r="BR691" s="102" t="s">
        <v>5536</v>
      </c>
      <c r="BS691" s="14"/>
      <c r="BT691" s="14"/>
      <c r="BU691" s="9"/>
      <c r="BV691" s="9"/>
      <c r="BW691" s="9"/>
    </row>
    <row r="692" spans="1:75" x14ac:dyDescent="0.35">
      <c r="A692" s="1" t="s">
        <v>2017</v>
      </c>
      <c r="B692" s="8" t="s">
        <v>2018</v>
      </c>
      <c r="C692" s="3" t="s">
        <v>38</v>
      </c>
      <c r="D692" s="1" t="s">
        <v>11</v>
      </c>
      <c r="E692" s="1" t="s">
        <v>12</v>
      </c>
      <c r="F692" s="3" t="s">
        <v>37</v>
      </c>
      <c r="G692" s="1" t="s">
        <v>38</v>
      </c>
      <c r="H692" s="30" t="s">
        <v>5587</v>
      </c>
      <c r="I692" s="27">
        <v>0</v>
      </c>
      <c r="J692" s="27">
        <v>0</v>
      </c>
      <c r="K692" s="27">
        <v>0</v>
      </c>
      <c r="L692" s="27">
        <v>0</v>
      </c>
      <c r="M692" s="27">
        <v>0</v>
      </c>
      <c r="N692" s="27">
        <v>0</v>
      </c>
      <c r="O692" s="27">
        <v>0</v>
      </c>
      <c r="P692" s="27">
        <v>3.7635760616151974</v>
      </c>
      <c r="Q692" s="27">
        <v>0</v>
      </c>
      <c r="R692" s="27">
        <v>0</v>
      </c>
      <c r="S692" s="80">
        <v>2.8187449526728323</v>
      </c>
      <c r="T692" s="80">
        <v>0</v>
      </c>
      <c r="U692" s="80">
        <v>0</v>
      </c>
      <c r="V692" s="80">
        <v>0</v>
      </c>
      <c r="W692" s="80">
        <v>0</v>
      </c>
      <c r="X692" s="80">
        <v>0</v>
      </c>
      <c r="Y692" s="80">
        <v>0</v>
      </c>
      <c r="Z692" s="80">
        <v>0</v>
      </c>
      <c r="AA692" s="80">
        <v>0</v>
      </c>
      <c r="AB692" s="80">
        <v>0</v>
      </c>
      <c r="AC692" s="80">
        <v>0</v>
      </c>
      <c r="AD692" s="80">
        <v>0</v>
      </c>
      <c r="AE692" s="80">
        <v>5.5877300368401386</v>
      </c>
      <c r="AF692" s="80">
        <v>0</v>
      </c>
      <c r="AG692" s="80"/>
      <c r="AH692" s="80">
        <v>0</v>
      </c>
      <c r="AI692" s="80">
        <v>0</v>
      </c>
      <c r="AJ692" s="80">
        <v>0</v>
      </c>
      <c r="AK692" s="80">
        <v>0</v>
      </c>
      <c r="AL692" s="80">
        <v>0</v>
      </c>
      <c r="AM692" s="80">
        <v>0</v>
      </c>
      <c r="AN692" s="41" t="s">
        <v>5558</v>
      </c>
      <c r="AO692" s="41"/>
      <c r="AP692" s="40" t="str" cm="1">
        <f t="array" ref="AP692">IFERROR(_xlfn.IFS(
AR692="MPR ISSUE","PDH",
AR692="BSS Hardware Issue","BSS",
AR692="Sites strategiques, MLL, Pylone, etc.","ENVTECH",
AR692="AKTIVCO DEFAUT GE &amp; POWER Cabinet","AKTIVCO",
AR692="AKTIVCO Coupure ENEO &amp; Baisse de tension","AKTIVCO GRID ONLY",
AR692="Coupure ENEO &amp; Baisse de tension","IHS GRID ONLY",
AR692="Defaut GE &amp; POWER Cabinet","IHS",
AR692="Sharing","Partners",
AR692="Sites strategiques &amp; DataCenter","SST &amp; DC",
AR692="Exclu","Exclu",
AR692="SAT","SAT",
AR692="SPARE-ISSUE","SPARE-ISSUE",
AR692="Fiber CAmtel","TRANS_FO_CAMTEL",
AR692="Fiber AOF","Fiber AOF",
AR692="Projet OCM (HUAWEI)","TRAVAUX-HUAWEI",
AR692="Projet OCM (NOKIA)","TRAVAUX-NOKIA",
AR692="ACCESS-ISSUE","ACCESS-ISSUE",
AR692="Projet OCM (ZTE, NOKIA, autres projets)","TRAVAUX OCM",
AR692="No root CAuse","No root cause",
AR692="ODU HS","PDH",
AR692="IP &amp; VLAN","PDH",
AR692="Warehouse HUAWEI","SPARE-ISSUE",
AR692="SPARE-HS","SPARE-ISSUE",
AR692="Power Telco","BSS",AR692="no impacts","no impacts"
),"")</f>
        <v>No root cause</v>
      </c>
      <c r="AQ692" s="40" t="str" cm="1">
        <f t="array" ref="AQ692">IFERROR(_xlfn.IFS(
AR692="MPR ISSUE","TX ISSUE",
AR692="BSS Hardware Issue","RAN ISSUE",
AR692="Sites strategiques, MLL, Pylone, etc.","ENVTECH",
AR692="AKTIVCO DEFAUT GE &amp; POWER Cabinet","POWER ISSUE",
AR692="AKTIVCO Coupure ENEO &amp; Baisse de tension","POWER ISSUE",
AR692="Coupure ENEO &amp; Baisse de tension","POWER ISSUE",
AR692="Defaut GE &amp; POWER Cabinet","POWER ISSUE",
AR692="Sharing","POWER ISSUE",
AR692="Sites strategiques &amp; DataCenter","POWER ISSUE",
AR692="Exclu","Exclu",
AR692="SAT","TX ISSUE",
AR692="SPARE-ISSUE","SPARE-ISSUE",
AR692="Fiber CAmtel","TX ISSUE",
AR692="Fiber AOF","TX ISSUE",
AR692="Projet OCM (HUAWEI)","TRAVAUX-HUAWEI",
AR692="Projet OCM (NOKIA)","TRAVAUX -NOKIA",
AR692="ACCESS-ISSUE","ACCESS-ISSUE",
AR692="Projet OCM (ZTE, NOKIA, autres projets)","TRAVAUX OCM",
AR692="No root CAuse","No root cause",
AR692="ODU HS","TX ISSUE",
AR692="IP &amp; VLAN","TX ISSUE",
AR692="Warehouse HUAWEI","SPARE-ISSUE",
AR692="SPARE-HS","SPARE-ISSUE",
AR692="Power Telco","RAN ISSUE",AR692="no impacts","no impacts"
),"")</f>
        <v>No root cause</v>
      </c>
      <c r="AR692" s="59" t="s">
        <v>5343</v>
      </c>
      <c r="AS692" s="40" t="str" cm="1">
        <f t="array" ref="AS692">IFERROR(_xlfn.IFS(
AR692="MPR ISSUE","ACTIVE",
AR692="BSS Hardware Issue","ACTIVE",
AR692="Sites strategiques, MLL, Pylone, etc.","PASSIVE",
AR692="AKTIVCO DEFAUT GE &amp; POWER Cabinet","PASSIVE",
AR692="AKTIVCO Coupure ENEO &amp; Baisse de tension","PASSIVE",
AR692="Coupure ENEO &amp; Baisse de tension","PASSIVE",
AR692="Defaut GE &amp; POWER Cabinet","PASSIVE",
AR692="Sharing","PASSIVE",
AR692="Sites strategiques &amp; DataCenter","PASSIVE",
AR692="Exclu","Exclu",
AR692="SAT","ACTIVE",
AR692="SPARE-ISSUE","SPARE-ISSUE",
AR692="Fiber CAmtel","ACTIVE",
AR692="Fiber AOF","ACTIVE",
AR692="Projet OCM (HUAWEI)","PLANNED WORKS",
AR692="Projet OCM (NOKIA)","PLANNED WORKS",
AR692="ACCESS-ISSUE","ACCESS-ISSUE",
AR692="Projet OCM (ZTE, NOKIA, autres projets)","PLANNED WORKS",
AR692="No root CAuse","No root cause",
AR692="ODU HS","ACTIVE",
AR692="IP &amp; VLAN","ACTIVE",
AR692="Warehouse HUAWEI","SPARE-ISSUE",
AR692="SPARE-HS","SPARE-ISSUE",
AR692="Power Telco","ACTIVE", AR692="no impacts","no impacts"
),"")</f>
        <v>No root cause</v>
      </c>
      <c r="AT692" s="99" t="s">
        <v>5661</v>
      </c>
      <c r="AU692" s="99" t="s">
        <v>2018</v>
      </c>
      <c r="AW692" s="17"/>
      <c r="AX692" s="17" t="s">
        <v>5536</v>
      </c>
      <c r="AY692" s="17"/>
      <c r="AZ692" s="17" t="s">
        <v>5536</v>
      </c>
      <c r="BA692" s="7"/>
      <c r="BC692" s="18"/>
      <c r="BD692" s="18"/>
      <c r="BE692" s="18"/>
      <c r="BF692" s="18"/>
      <c r="BG692" s="18"/>
      <c r="BH692" s="18"/>
      <c r="BI692" s="18"/>
      <c r="BJ692" s="18"/>
      <c r="BK692" s="18"/>
      <c r="BM692" s="18"/>
      <c r="BN692" s="18"/>
      <c r="BO692" s="18"/>
      <c r="BP692" s="9" t="s">
        <v>5661</v>
      </c>
      <c r="BQ692" s="14"/>
      <c r="BR692" s="102" t="s">
        <v>5536</v>
      </c>
      <c r="BS692" s="14"/>
      <c r="BT692" s="14"/>
      <c r="BU692" s="9"/>
      <c r="BV692" s="9"/>
      <c r="BW692" s="9"/>
    </row>
    <row r="693" spans="1:75" x14ac:dyDescent="0.35">
      <c r="A693" s="2" t="s">
        <v>288</v>
      </c>
      <c r="B693" s="1" t="s">
        <v>289</v>
      </c>
      <c r="C693" s="3" t="s">
        <v>51</v>
      </c>
      <c r="D693" s="1" t="s">
        <v>11</v>
      </c>
      <c r="E693" s="1" t="s">
        <v>96</v>
      </c>
      <c r="F693" s="3" t="s">
        <v>51</v>
      </c>
      <c r="G693" s="1" t="s">
        <v>290</v>
      </c>
      <c r="H693" s="29" t="s">
        <v>5588</v>
      </c>
      <c r="I693" s="27">
        <v>0.24277367257091551</v>
      </c>
      <c r="J693" s="27">
        <v>1.5338244792699267</v>
      </c>
      <c r="K693" s="27">
        <v>0.51109508474795129</v>
      </c>
      <c r="L693" s="27">
        <v>4.7844167808974243</v>
      </c>
      <c r="M693" s="27">
        <v>9.2963652058697779</v>
      </c>
      <c r="N693" s="27">
        <v>9.2964734190981293</v>
      </c>
      <c r="O693" s="27">
        <v>3.4243322694278615</v>
      </c>
      <c r="P693" s="27">
        <v>9.2965275257123032</v>
      </c>
      <c r="Q693" s="27">
        <v>9.2963652058697779</v>
      </c>
      <c r="R693" s="27">
        <v>9.2964734190981293</v>
      </c>
      <c r="S693" s="80">
        <v>9.2964734190981293</v>
      </c>
      <c r="T693" s="80">
        <v>9.2444204740991864</v>
      </c>
      <c r="U693" s="80">
        <v>9.2964193124839536</v>
      </c>
      <c r="V693" s="80">
        <v>9.2443134636292825</v>
      </c>
      <c r="W693" s="80">
        <v>9.2444204740991864</v>
      </c>
      <c r="X693" s="80">
        <v>3.9081650415343301</v>
      </c>
      <c r="Y693" s="80">
        <v>1.0701046990435794E-3</v>
      </c>
      <c r="Z693" s="80">
        <v>9.2445274845690903</v>
      </c>
      <c r="AA693" s="80">
        <v>9.2445274845690903</v>
      </c>
      <c r="AB693" s="80">
        <v>9.2445274845690903</v>
      </c>
      <c r="AC693" s="80">
        <v>9.2443669688642345</v>
      </c>
      <c r="AD693" s="80">
        <v>9.2443669688642345</v>
      </c>
      <c r="AE693" s="80">
        <v>5.5197427182942249</v>
      </c>
      <c r="AF693" s="80">
        <v>0</v>
      </c>
      <c r="AG693" s="80"/>
      <c r="AH693" s="80">
        <v>0</v>
      </c>
      <c r="AI693" s="80">
        <v>0</v>
      </c>
      <c r="AJ693" s="80">
        <v>0</v>
      </c>
      <c r="AK693" s="80">
        <v>0</v>
      </c>
      <c r="AL693" s="80">
        <v>0</v>
      </c>
      <c r="AM693" s="80">
        <v>0</v>
      </c>
      <c r="AN693" s="41" t="s">
        <v>5591</v>
      </c>
      <c r="AO693" s="41"/>
      <c r="AP693" s="40" t="str" cm="1">
        <f t="array" ref="AP693">IFERROR(_xlfn.IFS(
AR693="MPR ISSUE","PDH",
AR693="BSS Hardware Issue","BSS",
AR693="Sites strategiques, MLL, Pylone, etc.","ENVTECH",
AR693="AKTIVCO DEFAUT GE &amp; POWER Cabinet","AKTIVCO",
AR693="AKTIVCO Coupure ENEO &amp; Baisse de tension","AKTIVCO GRID ONLY",
AR693="Coupure ENEO &amp; Baisse de tension","IHS GRID ONLY",
AR693="Defaut GE &amp; POWER Cabinet","IHS",
AR693="Sharing","Partners",
AR693="Sites strategiques &amp; DataCenter","SST &amp; DC",
AR693="Exclu","Exclu",
AR693="SAT","SAT",
AR693="SPARE-ISSUE","SPARE-ISSUE",
AR693="Fiber CAmtel","TRANS_FO_CAMTEL",
AR693="Fiber AOF","Fiber AOF",
AR693="Projet OCM (HUAWEI)","TRAVAUX-HUAWEI",
AR693="Projet OCM (NOKIA)","TRAVAUX-NOKIA",
AR693="ACCESS-ISSUE","ACCESS-ISSUE",
AR693="Projet OCM (ZTE, NOKIA, autres projets)","TRAVAUX OCM",
AR693="No root CAuse","No root cause",
AR693="ODU HS","PDH",
AR693="IP &amp; VLAN","PDH",
AR693="Warehouse HUAWEI","SPARE-ISSUE",
AR693="SPARE-HS","SPARE-ISSUE",
AR693="Power Telco","BSS",AR693="no impacts","no impacts"
),"")</f>
        <v>No root cause</v>
      </c>
      <c r="AQ693" s="40" t="str" cm="1">
        <f t="array" ref="AQ693">IFERROR(_xlfn.IFS(
AR693="MPR ISSUE","TX ISSUE",
AR693="BSS Hardware Issue","RAN ISSUE",
AR693="Sites strategiques, MLL, Pylone, etc.","ENVTECH",
AR693="AKTIVCO DEFAUT GE &amp; POWER Cabinet","POWER ISSUE",
AR693="AKTIVCO Coupure ENEO &amp; Baisse de tension","POWER ISSUE",
AR693="Coupure ENEO &amp; Baisse de tension","POWER ISSUE",
AR693="Defaut GE &amp; POWER Cabinet","POWER ISSUE",
AR693="Sharing","POWER ISSUE",
AR693="Sites strategiques &amp; DataCenter","POWER ISSUE",
AR693="Exclu","Exclu",
AR693="SAT","TX ISSUE",
AR693="SPARE-ISSUE","SPARE-ISSUE",
AR693="Fiber CAmtel","TX ISSUE",
AR693="Fiber AOF","TX ISSUE",
AR693="Projet OCM (HUAWEI)","TRAVAUX-HUAWEI",
AR693="Projet OCM (NOKIA)","TRAVAUX -NOKIA",
AR693="ACCESS-ISSUE","ACCESS-ISSUE",
AR693="Projet OCM (ZTE, NOKIA, autres projets)","TRAVAUX OCM",
AR693="No root CAuse","No root cause",
AR693="ODU HS","TX ISSUE",
AR693="IP &amp; VLAN","TX ISSUE",
AR693="Warehouse HUAWEI","SPARE-ISSUE",
AR693="SPARE-HS","SPARE-ISSUE",
AR693="Power Telco","RAN ISSUE",AR693="no impacts","no impacts"
),"")</f>
        <v>No root cause</v>
      </c>
      <c r="AR693" s="59" t="s">
        <v>5343</v>
      </c>
      <c r="AS693" s="40" t="str" cm="1">
        <f t="array" ref="AS693">IFERROR(_xlfn.IFS(
AR693="MPR ISSUE","ACTIVE",
AR693="BSS Hardware Issue","ACTIVE",
AR693="Sites strategiques, MLL, Pylone, etc.","PASSIVE",
AR693="AKTIVCO DEFAUT GE &amp; POWER Cabinet","PASSIVE",
AR693="AKTIVCO Coupure ENEO &amp; Baisse de tension","PASSIVE",
AR693="Coupure ENEO &amp; Baisse de tension","PASSIVE",
AR693="Defaut GE &amp; POWER Cabinet","PASSIVE",
AR693="Sharing","PASSIVE",
AR693="Sites strategiques &amp; DataCenter","PASSIVE",
AR693="Exclu","Exclu",
AR693="SAT","ACTIVE",
AR693="SPARE-ISSUE","SPARE-ISSUE",
AR693="Fiber CAmtel","ACTIVE",
AR693="Fiber AOF","ACTIVE",
AR693="Projet OCM (HUAWEI)","PLANNED WORKS",
AR693="Projet OCM (NOKIA)","PLANNED WORKS",
AR693="ACCESS-ISSUE","ACCESS-ISSUE",
AR693="Projet OCM (ZTE, NOKIA, autres projets)","PLANNED WORKS",
AR693="No root CAuse","No root cause",
AR693="ODU HS","ACTIVE",
AR693="IP &amp; VLAN","ACTIVE",
AR693="Warehouse HUAWEI","SPARE-ISSUE",
AR693="SPARE-HS","SPARE-ISSUE",
AR693="Power Telco","ACTIVE", AR693="no impacts","no impacts"
),"")</f>
        <v>No root cause</v>
      </c>
      <c r="AT693" s="99" t="s">
        <v>5661</v>
      </c>
      <c r="AU693" s="99" t="s">
        <v>289</v>
      </c>
      <c r="AW693" s="17"/>
      <c r="AX693" s="17" t="s">
        <v>5536</v>
      </c>
      <c r="AY693" s="17"/>
      <c r="AZ693" s="17" t="s">
        <v>5536</v>
      </c>
      <c r="BA693" s="7"/>
      <c r="BC693" s="18"/>
      <c r="BD693" s="18"/>
      <c r="BE693" s="18"/>
      <c r="BF693" s="18"/>
      <c r="BG693" s="18"/>
      <c r="BH693" s="18"/>
      <c r="BI693" s="18"/>
      <c r="BJ693" s="18"/>
      <c r="BK693" s="18"/>
      <c r="BM693" s="18"/>
      <c r="BN693" s="18"/>
      <c r="BO693" s="18"/>
      <c r="BP693" s="9" t="s">
        <v>5661</v>
      </c>
      <c r="BQ693" s="14"/>
      <c r="BR693" s="102" t="s">
        <v>5536</v>
      </c>
      <c r="BS693" s="14"/>
      <c r="BT693" s="14"/>
      <c r="BU693" s="9"/>
      <c r="BV693" s="9"/>
      <c r="BW693" s="9"/>
    </row>
    <row r="694" spans="1:75" x14ac:dyDescent="0.35">
      <c r="A694" s="1" t="s">
        <v>644</v>
      </c>
      <c r="B694" s="8" t="s">
        <v>645</v>
      </c>
      <c r="C694" s="3" t="s">
        <v>32</v>
      </c>
      <c r="D694" s="1" t="s">
        <v>11</v>
      </c>
      <c r="E694" s="1" t="s">
        <v>12</v>
      </c>
      <c r="F694" s="3" t="s">
        <v>31</v>
      </c>
      <c r="G694" s="1" t="s">
        <v>32</v>
      </c>
      <c r="H694" s="30" t="s">
        <v>5587</v>
      </c>
      <c r="I694" s="27">
        <v>0</v>
      </c>
      <c r="J694" s="27">
        <v>0</v>
      </c>
      <c r="K694" s="27">
        <v>0</v>
      </c>
      <c r="L694" s="27">
        <v>1.5873219702480276E-3</v>
      </c>
      <c r="M694" s="27">
        <v>0</v>
      </c>
      <c r="N694" s="27">
        <v>0</v>
      </c>
      <c r="O694" s="27">
        <v>0</v>
      </c>
      <c r="P694" s="27">
        <v>0</v>
      </c>
      <c r="Q694" s="27">
        <v>0</v>
      </c>
      <c r="R694" s="27">
        <v>0</v>
      </c>
      <c r="S694" s="80">
        <v>0</v>
      </c>
      <c r="T694" s="80">
        <v>0</v>
      </c>
      <c r="U694" s="80">
        <v>0</v>
      </c>
      <c r="V694" s="80">
        <v>0</v>
      </c>
      <c r="W694" s="80">
        <v>0</v>
      </c>
      <c r="X694" s="80">
        <v>0</v>
      </c>
      <c r="Y694" s="80">
        <v>0</v>
      </c>
      <c r="Z694" s="80">
        <v>0</v>
      </c>
      <c r="AA694" s="80">
        <v>0</v>
      </c>
      <c r="AB694" s="80">
        <v>0</v>
      </c>
      <c r="AC694" s="80">
        <v>0</v>
      </c>
      <c r="AD694" s="80">
        <v>0</v>
      </c>
      <c r="AE694" s="80">
        <v>5.2411587949765002</v>
      </c>
      <c r="AF694" s="80">
        <v>0</v>
      </c>
      <c r="AG694" s="80"/>
      <c r="AH694" s="80">
        <v>0</v>
      </c>
      <c r="AI694" s="80">
        <v>0</v>
      </c>
      <c r="AJ694" s="80">
        <v>0</v>
      </c>
      <c r="AK694" s="80">
        <v>0</v>
      </c>
      <c r="AL694" s="80">
        <v>0</v>
      </c>
      <c r="AM694" s="80">
        <v>0</v>
      </c>
      <c r="AN694" s="41" t="s">
        <v>5558</v>
      </c>
      <c r="AO694" s="41"/>
      <c r="AP694" s="40" t="str" cm="1">
        <f t="array" ref="AP694">IFERROR(_xlfn.IFS(
AR694="MPR ISSUE","PDH",
AR694="BSS Hardware Issue","BSS",
AR694="Sites strategiques, MLL, Pylone, etc.","ENVTECH",
AR694="AKTIVCO DEFAUT GE &amp; POWER Cabinet","AKTIVCO",
AR694="AKTIVCO Coupure ENEO &amp; Baisse de tension","AKTIVCO GRID ONLY",
AR694="Coupure ENEO &amp; Baisse de tension","IHS GRID ONLY",
AR694="Defaut GE &amp; POWER Cabinet","IHS",
AR694="Sharing","Partners",
AR694="Sites strategiques &amp; DataCenter","SST &amp; DC",
AR694="Exclu","Exclu",
AR694="SAT","SAT",
AR694="SPARE-ISSUE","SPARE-ISSUE",
AR694="Fiber CAmtel","TRANS_FO_CAMTEL",
AR694="Fiber AOF","Fiber AOF",
AR694="Projet OCM (HUAWEI)","TRAVAUX-HUAWEI",
AR694="Projet OCM (NOKIA)","TRAVAUX-NOKIA",
AR694="ACCESS-ISSUE","ACCESS-ISSUE",
AR694="Projet OCM (ZTE, NOKIA, autres projets)","TRAVAUX OCM",
AR694="No root CAuse","No root cause",
AR694="ODU HS","PDH",
AR694="IP &amp; VLAN","PDH",
AR694="Warehouse HUAWEI","SPARE-ISSUE",
AR694="SPARE-HS","SPARE-ISSUE",
AR694="Power Telco","BSS",AR694="no impacts","no impacts"
),"")</f>
        <v>No root cause</v>
      </c>
      <c r="AQ694" s="40" t="str" cm="1">
        <f t="array" ref="AQ694">IFERROR(_xlfn.IFS(
AR694="MPR ISSUE","TX ISSUE",
AR694="BSS Hardware Issue","RAN ISSUE",
AR694="Sites strategiques, MLL, Pylone, etc.","ENVTECH",
AR694="AKTIVCO DEFAUT GE &amp; POWER Cabinet","POWER ISSUE",
AR694="AKTIVCO Coupure ENEO &amp; Baisse de tension","POWER ISSUE",
AR694="Coupure ENEO &amp; Baisse de tension","POWER ISSUE",
AR694="Defaut GE &amp; POWER Cabinet","POWER ISSUE",
AR694="Sharing","POWER ISSUE",
AR694="Sites strategiques &amp; DataCenter","POWER ISSUE",
AR694="Exclu","Exclu",
AR694="SAT","TX ISSUE",
AR694="SPARE-ISSUE","SPARE-ISSUE",
AR694="Fiber CAmtel","TX ISSUE",
AR694="Fiber AOF","TX ISSUE",
AR694="Projet OCM (HUAWEI)","TRAVAUX-HUAWEI",
AR694="Projet OCM (NOKIA)","TRAVAUX -NOKIA",
AR694="ACCESS-ISSUE","ACCESS-ISSUE",
AR694="Projet OCM (ZTE, NOKIA, autres projets)","TRAVAUX OCM",
AR694="No root CAuse","No root cause",
AR694="ODU HS","TX ISSUE",
AR694="IP &amp; VLAN","TX ISSUE",
AR694="Warehouse HUAWEI","SPARE-ISSUE",
AR694="SPARE-HS","SPARE-ISSUE",
AR694="Power Telco","RAN ISSUE",AR694="no impacts","no impacts"
),"")</f>
        <v>No root cause</v>
      </c>
      <c r="AR694" s="59" t="s">
        <v>5343</v>
      </c>
      <c r="AS694" s="40" t="str" cm="1">
        <f t="array" ref="AS694">IFERROR(_xlfn.IFS(
AR694="MPR ISSUE","ACTIVE",
AR694="BSS Hardware Issue","ACTIVE",
AR694="Sites strategiques, MLL, Pylone, etc.","PASSIVE",
AR694="AKTIVCO DEFAUT GE &amp; POWER Cabinet","PASSIVE",
AR694="AKTIVCO Coupure ENEO &amp; Baisse de tension","PASSIVE",
AR694="Coupure ENEO &amp; Baisse de tension","PASSIVE",
AR694="Defaut GE &amp; POWER Cabinet","PASSIVE",
AR694="Sharing","PASSIVE",
AR694="Sites strategiques &amp; DataCenter","PASSIVE",
AR694="Exclu","Exclu",
AR694="SAT","ACTIVE",
AR694="SPARE-ISSUE","SPARE-ISSUE",
AR694="Fiber CAmtel","ACTIVE",
AR694="Fiber AOF","ACTIVE",
AR694="Projet OCM (HUAWEI)","PLANNED WORKS",
AR694="Projet OCM (NOKIA)","PLANNED WORKS",
AR694="ACCESS-ISSUE","ACCESS-ISSUE",
AR694="Projet OCM (ZTE, NOKIA, autres projets)","PLANNED WORKS",
AR694="No root CAuse","No root cause",
AR694="ODU HS","ACTIVE",
AR694="IP &amp; VLAN","ACTIVE",
AR694="Warehouse HUAWEI","SPARE-ISSUE",
AR694="SPARE-HS","SPARE-ISSUE",
AR694="Power Telco","ACTIVE", AR694="no impacts","no impacts"
),"")</f>
        <v>No root cause</v>
      </c>
      <c r="AT694" s="99" t="s">
        <v>5661</v>
      </c>
      <c r="AU694" s="99" t="s">
        <v>645</v>
      </c>
      <c r="AW694" s="17"/>
      <c r="AX694" s="17" t="s">
        <v>5536</v>
      </c>
      <c r="AY694" s="17"/>
      <c r="AZ694" s="17" t="s">
        <v>5536</v>
      </c>
      <c r="BA694" s="7"/>
      <c r="BC694" s="18"/>
      <c r="BD694" s="18"/>
      <c r="BE694" s="18"/>
      <c r="BF694" s="18"/>
      <c r="BG694" s="18"/>
      <c r="BH694" s="18"/>
      <c r="BI694" s="18"/>
      <c r="BJ694" s="18"/>
      <c r="BK694" s="18"/>
      <c r="BM694" s="18"/>
      <c r="BN694" s="18"/>
      <c r="BO694" s="18"/>
      <c r="BP694" s="9" t="s">
        <v>5661</v>
      </c>
      <c r="BQ694" s="14"/>
      <c r="BR694" s="102" t="s">
        <v>5536</v>
      </c>
      <c r="BS694" s="14"/>
      <c r="BT694" s="14"/>
      <c r="BU694" s="9"/>
      <c r="BV694" s="9"/>
      <c r="BW694" s="9"/>
    </row>
    <row r="695" spans="1:75" x14ac:dyDescent="0.35">
      <c r="A695" s="1" t="s">
        <v>1677</v>
      </c>
      <c r="B695" s="8" t="s">
        <v>1678</v>
      </c>
      <c r="C695" s="3" t="s">
        <v>32</v>
      </c>
      <c r="D695" s="1" t="s">
        <v>11</v>
      </c>
      <c r="E695" s="1" t="s">
        <v>12</v>
      </c>
      <c r="F695" s="3" t="s">
        <v>31</v>
      </c>
      <c r="G695" s="1" t="s">
        <v>32</v>
      </c>
      <c r="H695" s="30" t="s">
        <v>5587</v>
      </c>
      <c r="I695" s="27">
        <v>0</v>
      </c>
      <c r="J695" s="27">
        <v>0</v>
      </c>
      <c r="K695" s="27">
        <v>0</v>
      </c>
      <c r="L695" s="27">
        <v>0</v>
      </c>
      <c r="M695" s="27">
        <v>0</v>
      </c>
      <c r="N695" s="27">
        <v>0</v>
      </c>
      <c r="O695" s="27">
        <v>0</v>
      </c>
      <c r="P695" s="27">
        <v>0</v>
      </c>
      <c r="Q695" s="27">
        <v>0</v>
      </c>
      <c r="R695" s="27">
        <v>0</v>
      </c>
      <c r="S695" s="80">
        <v>0</v>
      </c>
      <c r="T695" s="80">
        <v>0</v>
      </c>
      <c r="U695" s="80">
        <v>10.212383679619217</v>
      </c>
      <c r="V695" s="80">
        <v>0</v>
      </c>
      <c r="W695" s="80">
        <v>0</v>
      </c>
      <c r="X695" s="80">
        <v>0</v>
      </c>
      <c r="Y695" s="80">
        <v>0</v>
      </c>
      <c r="Z695" s="80">
        <v>0</v>
      </c>
      <c r="AA695" s="80">
        <v>0</v>
      </c>
      <c r="AB695" s="80">
        <v>0</v>
      </c>
      <c r="AC695" s="80">
        <v>0</v>
      </c>
      <c r="AD695" s="80">
        <v>0</v>
      </c>
      <c r="AE695" s="80">
        <v>5.1195235608518619</v>
      </c>
      <c r="AF695" s="80">
        <v>3.9050439028287842</v>
      </c>
      <c r="AG695" s="80"/>
      <c r="AH695" s="80">
        <v>6.2422774110884019E-4</v>
      </c>
      <c r="AI695" s="80">
        <v>0</v>
      </c>
      <c r="AJ695" s="80">
        <v>0</v>
      </c>
      <c r="AK695" s="80">
        <v>0</v>
      </c>
      <c r="AL695" s="80">
        <v>0</v>
      </c>
      <c r="AM695" s="80">
        <v>0</v>
      </c>
      <c r="AN695" s="41" t="s">
        <v>5558</v>
      </c>
      <c r="AO695" s="41"/>
      <c r="AP695" s="40" t="str" cm="1">
        <f t="array" ref="AP695">IFERROR(_xlfn.IFS(
AR695="MPR ISSUE","PDH",
AR695="BSS Hardware Issue","BSS",
AR695="Sites strategiques, MLL, Pylone, etc.","ENVTECH",
AR695="AKTIVCO DEFAUT GE &amp; POWER Cabinet","AKTIVCO",
AR695="AKTIVCO Coupure ENEO &amp; Baisse de tension","AKTIVCO GRID ONLY",
AR695="Coupure ENEO &amp; Baisse de tension","IHS GRID ONLY",
AR695="Defaut GE &amp; POWER Cabinet","IHS",
AR695="Sharing","Partners",
AR695="Sites strategiques &amp; DataCenter","SST &amp; DC",
AR695="Exclu","Exclu",
AR695="SAT","SAT",
AR695="SPARE-ISSUE","SPARE-ISSUE",
AR695="Fiber CAmtel","TRANS_FO_CAMTEL",
AR695="Fiber AOF","Fiber AOF",
AR695="Projet OCM (HUAWEI)","TRAVAUX-HUAWEI",
AR695="Projet OCM (NOKIA)","TRAVAUX-NOKIA",
AR695="ACCESS-ISSUE","ACCESS-ISSUE",
AR695="Projet OCM (ZTE, NOKIA, autres projets)","TRAVAUX OCM",
AR695="No root CAuse","No root cause",
AR695="ODU HS","PDH",
AR695="IP &amp; VLAN","PDH",
AR695="Warehouse HUAWEI","SPARE-ISSUE",
AR695="SPARE-HS","SPARE-ISSUE",
AR695="Power Telco","BSS",AR695="no impacts","no impacts"
),"")</f>
        <v>No root cause</v>
      </c>
      <c r="AQ695" s="40" t="str" cm="1">
        <f t="array" ref="AQ695">IFERROR(_xlfn.IFS(
AR695="MPR ISSUE","TX ISSUE",
AR695="BSS Hardware Issue","RAN ISSUE",
AR695="Sites strategiques, MLL, Pylone, etc.","ENVTECH",
AR695="AKTIVCO DEFAUT GE &amp; POWER Cabinet","POWER ISSUE",
AR695="AKTIVCO Coupure ENEO &amp; Baisse de tension","POWER ISSUE",
AR695="Coupure ENEO &amp; Baisse de tension","POWER ISSUE",
AR695="Defaut GE &amp; POWER Cabinet","POWER ISSUE",
AR695="Sharing","POWER ISSUE",
AR695="Sites strategiques &amp; DataCenter","POWER ISSUE",
AR695="Exclu","Exclu",
AR695="SAT","TX ISSUE",
AR695="SPARE-ISSUE","SPARE-ISSUE",
AR695="Fiber CAmtel","TX ISSUE",
AR695="Fiber AOF","TX ISSUE",
AR695="Projet OCM (HUAWEI)","TRAVAUX-HUAWEI",
AR695="Projet OCM (NOKIA)","TRAVAUX -NOKIA",
AR695="ACCESS-ISSUE","ACCESS-ISSUE",
AR695="Projet OCM (ZTE, NOKIA, autres projets)","TRAVAUX OCM",
AR695="No root CAuse","No root cause",
AR695="ODU HS","TX ISSUE",
AR695="IP &amp; VLAN","TX ISSUE",
AR695="Warehouse HUAWEI","SPARE-ISSUE",
AR695="SPARE-HS","SPARE-ISSUE",
AR695="Power Telco","RAN ISSUE",AR695="no impacts","no impacts"
),"")</f>
        <v>No root cause</v>
      </c>
      <c r="AR695" s="59" t="s">
        <v>5343</v>
      </c>
      <c r="AS695" s="40" t="str" cm="1">
        <f t="array" ref="AS695">IFERROR(_xlfn.IFS(
AR695="MPR ISSUE","ACTIVE",
AR695="BSS Hardware Issue","ACTIVE",
AR695="Sites strategiques, MLL, Pylone, etc.","PASSIVE",
AR695="AKTIVCO DEFAUT GE &amp; POWER Cabinet","PASSIVE",
AR695="AKTIVCO Coupure ENEO &amp; Baisse de tension","PASSIVE",
AR695="Coupure ENEO &amp; Baisse de tension","PASSIVE",
AR695="Defaut GE &amp; POWER Cabinet","PASSIVE",
AR695="Sharing","PASSIVE",
AR695="Sites strategiques &amp; DataCenter","PASSIVE",
AR695="Exclu","Exclu",
AR695="SAT","ACTIVE",
AR695="SPARE-ISSUE","SPARE-ISSUE",
AR695="Fiber CAmtel","ACTIVE",
AR695="Fiber AOF","ACTIVE",
AR695="Projet OCM (HUAWEI)","PLANNED WORKS",
AR695="Projet OCM (NOKIA)","PLANNED WORKS",
AR695="ACCESS-ISSUE","ACCESS-ISSUE",
AR695="Projet OCM (ZTE, NOKIA, autres projets)","PLANNED WORKS",
AR695="No root CAuse","No root cause",
AR695="ODU HS","ACTIVE",
AR695="IP &amp; VLAN","ACTIVE",
AR695="Warehouse HUAWEI","SPARE-ISSUE",
AR695="SPARE-HS","SPARE-ISSUE",
AR695="Power Telco","ACTIVE", AR695="no impacts","no impacts"
),"")</f>
        <v>No root cause</v>
      </c>
      <c r="AT695" s="99" t="s">
        <v>5661</v>
      </c>
      <c r="AU695" s="99" t="s">
        <v>1678</v>
      </c>
      <c r="AW695" s="17"/>
      <c r="AX695" s="17" t="s">
        <v>5536</v>
      </c>
      <c r="AY695" s="17"/>
      <c r="AZ695" s="17" t="s">
        <v>5536</v>
      </c>
      <c r="BA695" s="7"/>
      <c r="BC695" s="18"/>
      <c r="BD695" s="18"/>
      <c r="BE695" s="18"/>
      <c r="BF695" s="18"/>
      <c r="BG695" s="18"/>
      <c r="BH695" s="18"/>
      <c r="BI695" s="18"/>
      <c r="BJ695" s="18"/>
      <c r="BK695" s="18"/>
      <c r="BM695" s="18"/>
      <c r="BN695" s="18"/>
      <c r="BO695" s="18"/>
      <c r="BP695" s="9" t="s">
        <v>5661</v>
      </c>
      <c r="BQ695" s="14"/>
      <c r="BR695" s="102" t="s">
        <v>5536</v>
      </c>
      <c r="BS695" s="14"/>
      <c r="BT695" s="14"/>
      <c r="BU695" s="9"/>
      <c r="BV695" s="9"/>
      <c r="BW695" s="9"/>
    </row>
    <row r="696" spans="1:75" x14ac:dyDescent="0.35">
      <c r="A696" s="1" t="s">
        <v>746</v>
      </c>
      <c r="B696" s="8" t="s">
        <v>747</v>
      </c>
      <c r="C696" s="3" t="s">
        <v>32</v>
      </c>
      <c r="D696" s="1" t="s">
        <v>11</v>
      </c>
      <c r="E696" s="1" t="s">
        <v>12</v>
      </c>
      <c r="F696" s="3" t="s">
        <v>31</v>
      </c>
      <c r="G696" s="1" t="s">
        <v>32</v>
      </c>
      <c r="H696" s="30" t="s">
        <v>5587</v>
      </c>
      <c r="I696" s="27">
        <v>0</v>
      </c>
      <c r="J696" s="27">
        <v>0</v>
      </c>
      <c r="K696" s="27">
        <v>9.2935917850202454</v>
      </c>
      <c r="L696" s="27">
        <v>0</v>
      </c>
      <c r="M696" s="27">
        <v>0</v>
      </c>
      <c r="N696" s="27">
        <v>0</v>
      </c>
      <c r="O696" s="27">
        <v>0</v>
      </c>
      <c r="P696" s="27">
        <v>0</v>
      </c>
      <c r="Q696" s="27">
        <v>1.0163854431517576</v>
      </c>
      <c r="R696" s="27">
        <v>15.949393321975952</v>
      </c>
      <c r="S696" s="80">
        <v>0</v>
      </c>
      <c r="T696" s="80">
        <v>3.7471499544849116E-2</v>
      </c>
      <c r="U696" s="80">
        <v>0</v>
      </c>
      <c r="V696" s="80">
        <v>0</v>
      </c>
      <c r="W696" s="80">
        <v>3.7471499544849116E-2</v>
      </c>
      <c r="X696" s="80">
        <v>0</v>
      </c>
      <c r="Y696" s="80">
        <v>0</v>
      </c>
      <c r="Z696" s="80">
        <v>0</v>
      </c>
      <c r="AA696" s="80">
        <v>0</v>
      </c>
      <c r="AB696" s="80">
        <v>0</v>
      </c>
      <c r="AC696" s="80">
        <v>4.9508572252042446</v>
      </c>
      <c r="AD696" s="80">
        <v>4.9508572252042446</v>
      </c>
      <c r="AE696" s="80">
        <v>4.9357865840260455</v>
      </c>
      <c r="AF696" s="80">
        <v>0</v>
      </c>
      <c r="AG696" s="80"/>
      <c r="AH696" s="80">
        <v>0</v>
      </c>
      <c r="AI696" s="80">
        <v>0</v>
      </c>
      <c r="AJ696" s="80">
        <v>0</v>
      </c>
      <c r="AK696" s="80">
        <v>0</v>
      </c>
      <c r="AL696" s="80">
        <v>0</v>
      </c>
      <c r="AM696" s="80">
        <v>0</v>
      </c>
      <c r="AN696" s="41" t="s">
        <v>5558</v>
      </c>
      <c r="AO696" s="41"/>
      <c r="AP696" s="40" t="str" cm="1">
        <f t="array" ref="AP696">IFERROR(_xlfn.IFS(
AR696="MPR ISSUE","PDH",
AR696="BSS Hardware Issue","BSS",
AR696="Sites strategiques, MLL, Pylone, etc.","ENVTECH",
AR696="AKTIVCO DEFAUT GE &amp; POWER Cabinet","AKTIVCO",
AR696="AKTIVCO Coupure ENEO &amp; Baisse de tension","AKTIVCO GRID ONLY",
AR696="Coupure ENEO &amp; Baisse de tension","IHS GRID ONLY",
AR696="Defaut GE &amp; POWER Cabinet","IHS",
AR696="Sharing","Partners",
AR696="Sites strategiques &amp; DataCenter","SST &amp; DC",
AR696="Exclu","Exclu",
AR696="SAT","SAT",
AR696="SPARE-ISSUE","SPARE-ISSUE",
AR696="Fiber CAmtel","TRANS_FO_CAMTEL",
AR696="Fiber AOF","Fiber AOF",
AR696="Projet OCM (HUAWEI)","TRAVAUX-HUAWEI",
AR696="Projet OCM (NOKIA)","TRAVAUX-NOKIA",
AR696="ACCESS-ISSUE","ACCESS-ISSUE",
AR696="Projet OCM (ZTE, NOKIA, autres projets)","TRAVAUX OCM",
AR696="No root CAuse","No root cause",
AR696="ODU HS","PDH",
AR696="IP &amp; VLAN","PDH",
AR696="Warehouse HUAWEI","SPARE-ISSUE",
AR696="SPARE-HS","SPARE-ISSUE",
AR696="Power Telco","BSS",AR696="no impacts","no impacts"
),"")</f>
        <v>No root cause</v>
      </c>
      <c r="AQ696" s="40" t="str" cm="1">
        <f t="array" ref="AQ696">IFERROR(_xlfn.IFS(
AR696="MPR ISSUE","TX ISSUE",
AR696="BSS Hardware Issue","RAN ISSUE",
AR696="Sites strategiques, MLL, Pylone, etc.","ENVTECH",
AR696="AKTIVCO DEFAUT GE &amp; POWER Cabinet","POWER ISSUE",
AR696="AKTIVCO Coupure ENEO &amp; Baisse de tension","POWER ISSUE",
AR696="Coupure ENEO &amp; Baisse de tension","POWER ISSUE",
AR696="Defaut GE &amp; POWER Cabinet","POWER ISSUE",
AR696="Sharing","POWER ISSUE",
AR696="Sites strategiques &amp; DataCenter","POWER ISSUE",
AR696="Exclu","Exclu",
AR696="SAT","TX ISSUE",
AR696="SPARE-ISSUE","SPARE-ISSUE",
AR696="Fiber CAmtel","TX ISSUE",
AR696="Fiber AOF","TX ISSUE",
AR696="Projet OCM (HUAWEI)","TRAVAUX-HUAWEI",
AR696="Projet OCM (NOKIA)","TRAVAUX -NOKIA",
AR696="ACCESS-ISSUE","ACCESS-ISSUE",
AR696="Projet OCM (ZTE, NOKIA, autres projets)","TRAVAUX OCM",
AR696="No root CAuse","No root cause",
AR696="ODU HS","TX ISSUE",
AR696="IP &amp; VLAN","TX ISSUE",
AR696="Warehouse HUAWEI","SPARE-ISSUE",
AR696="SPARE-HS","SPARE-ISSUE",
AR696="Power Telco","RAN ISSUE",AR696="no impacts","no impacts"
),"")</f>
        <v>No root cause</v>
      </c>
      <c r="AR696" s="59" t="s">
        <v>5343</v>
      </c>
      <c r="AS696" s="40" t="str" cm="1">
        <f t="array" ref="AS696">IFERROR(_xlfn.IFS(
AR696="MPR ISSUE","ACTIVE",
AR696="BSS Hardware Issue","ACTIVE",
AR696="Sites strategiques, MLL, Pylone, etc.","PASSIVE",
AR696="AKTIVCO DEFAUT GE &amp; POWER Cabinet","PASSIVE",
AR696="AKTIVCO Coupure ENEO &amp; Baisse de tension","PASSIVE",
AR696="Coupure ENEO &amp; Baisse de tension","PASSIVE",
AR696="Defaut GE &amp; POWER Cabinet","PASSIVE",
AR696="Sharing","PASSIVE",
AR696="Sites strategiques &amp; DataCenter","PASSIVE",
AR696="Exclu","Exclu",
AR696="SAT","ACTIVE",
AR696="SPARE-ISSUE","SPARE-ISSUE",
AR696="Fiber CAmtel","ACTIVE",
AR696="Fiber AOF","ACTIVE",
AR696="Projet OCM (HUAWEI)","PLANNED WORKS",
AR696="Projet OCM (NOKIA)","PLANNED WORKS",
AR696="ACCESS-ISSUE","ACCESS-ISSUE",
AR696="Projet OCM (ZTE, NOKIA, autres projets)","PLANNED WORKS",
AR696="No root CAuse","No root cause",
AR696="ODU HS","ACTIVE",
AR696="IP &amp; VLAN","ACTIVE",
AR696="Warehouse HUAWEI","SPARE-ISSUE",
AR696="SPARE-HS","SPARE-ISSUE",
AR696="Power Telco","ACTIVE", AR696="no impacts","no impacts"
),"")</f>
        <v>No root cause</v>
      </c>
      <c r="AT696" s="99" t="s">
        <v>5661</v>
      </c>
      <c r="AU696" s="99" t="s">
        <v>747</v>
      </c>
      <c r="AW696" s="17"/>
      <c r="AX696" s="17" t="s">
        <v>5536</v>
      </c>
      <c r="AY696" s="17"/>
      <c r="AZ696" s="17" t="s">
        <v>5536</v>
      </c>
      <c r="BA696" s="7"/>
      <c r="BC696" s="18"/>
      <c r="BD696" s="18"/>
      <c r="BE696" s="18"/>
      <c r="BF696" s="18"/>
      <c r="BG696" s="18"/>
      <c r="BH696" s="18"/>
      <c r="BI696" s="18"/>
      <c r="BJ696" s="18"/>
      <c r="BK696" s="18"/>
      <c r="BM696" s="18"/>
      <c r="BN696" s="18"/>
      <c r="BO696" s="18"/>
      <c r="BP696" s="9" t="s">
        <v>5661</v>
      </c>
      <c r="BQ696" s="14"/>
      <c r="BR696" s="102" t="s">
        <v>5536</v>
      </c>
      <c r="BS696" s="14"/>
      <c r="BT696" s="14"/>
      <c r="BU696" s="9"/>
      <c r="BV696" s="9"/>
      <c r="BW696" s="9"/>
    </row>
    <row r="697" spans="1:75" x14ac:dyDescent="0.35">
      <c r="A697" s="1" t="s">
        <v>1294</v>
      </c>
      <c r="B697" s="8" t="s">
        <v>1295</v>
      </c>
      <c r="C697" s="3" t="s">
        <v>102</v>
      </c>
      <c r="D697" s="1" t="s">
        <v>11</v>
      </c>
      <c r="E697" s="1" t="s">
        <v>12</v>
      </c>
      <c r="F697" s="3" t="s">
        <v>102</v>
      </c>
      <c r="G697" s="1" t="s">
        <v>1296</v>
      </c>
      <c r="H697" s="29" t="s">
        <v>5588</v>
      </c>
      <c r="I697" s="27">
        <v>1.6394795455009348</v>
      </c>
      <c r="J697" s="27">
        <v>0.12598798774794534</v>
      </c>
      <c r="K697" s="27">
        <v>0</v>
      </c>
      <c r="L697" s="27">
        <v>0</v>
      </c>
      <c r="M697" s="27">
        <v>2.7890890164350181E-2</v>
      </c>
      <c r="N697" s="27">
        <v>0</v>
      </c>
      <c r="O697" s="27">
        <v>0.68311556727619316</v>
      </c>
      <c r="P697" s="27">
        <v>1.5568981622682991</v>
      </c>
      <c r="Q697" s="27">
        <v>0.88911484780960071</v>
      </c>
      <c r="R697" s="27">
        <v>0</v>
      </c>
      <c r="S697" s="80">
        <v>0.3020205201882043</v>
      </c>
      <c r="T697" s="80">
        <v>0</v>
      </c>
      <c r="U697" s="80">
        <v>9.083876953993901E-2</v>
      </c>
      <c r="V697" s="80">
        <v>6.401009608113381E-2</v>
      </c>
      <c r="W697" s="80">
        <v>0</v>
      </c>
      <c r="X697" s="80">
        <v>9.363416116632774E-3</v>
      </c>
      <c r="Y697" s="80">
        <v>2.2900240559536419E-2</v>
      </c>
      <c r="Z697" s="80">
        <v>0</v>
      </c>
      <c r="AA697" s="80">
        <v>0</v>
      </c>
      <c r="AB697" s="80">
        <v>0.11847842526246122</v>
      </c>
      <c r="AC697" s="80">
        <v>8.0317243239078522</v>
      </c>
      <c r="AD697" s="80">
        <v>8.0317243239078522</v>
      </c>
      <c r="AE697" s="80">
        <v>4.454435655317849</v>
      </c>
      <c r="AF697" s="80">
        <v>0</v>
      </c>
      <c r="AG697" s="80"/>
      <c r="AH697" s="80">
        <v>0</v>
      </c>
      <c r="AI697" s="80">
        <v>0</v>
      </c>
      <c r="AJ697" s="80">
        <v>0</v>
      </c>
      <c r="AK697" s="80">
        <v>0</v>
      </c>
      <c r="AL697" s="80">
        <v>0</v>
      </c>
      <c r="AM697" s="80">
        <v>0</v>
      </c>
      <c r="AN697" s="41" t="s">
        <v>5558</v>
      </c>
      <c r="AO697" s="41"/>
      <c r="AP697" s="40" t="str" cm="1">
        <f t="array" ref="AP697">IFERROR(_xlfn.IFS(
AR697="MPR ISSUE","PDH",
AR697="BSS Hardware Issue","BSS",
AR697="Sites strategiques, MLL, Pylone, etc.","ENVTECH",
AR697="AKTIVCO DEFAUT GE &amp; POWER Cabinet","AKTIVCO",
AR697="AKTIVCO Coupure ENEO &amp; Baisse de tension","AKTIVCO GRID ONLY",
AR697="Coupure ENEO &amp; Baisse de tension","IHS GRID ONLY",
AR697="Defaut GE &amp; POWER Cabinet","IHS",
AR697="Sharing","Partners",
AR697="Sites strategiques &amp; DataCenter","SST &amp; DC",
AR697="Exclu","Exclu",
AR697="SAT","SAT",
AR697="SPARE-ISSUE","SPARE-ISSUE",
AR697="Fiber CAmtel","TRANS_FO_CAMTEL",
AR697="Fiber AOF","Fiber AOF",
AR697="Projet OCM (HUAWEI)","TRAVAUX-HUAWEI",
AR697="Projet OCM (NOKIA)","TRAVAUX-NOKIA",
AR697="ACCESS-ISSUE","ACCESS-ISSUE",
AR697="Projet OCM (ZTE, NOKIA, autres projets)","TRAVAUX OCM",
AR697="No root CAuse","No root cause",
AR697="ODU HS","PDH",
AR697="IP &amp; VLAN","PDH",
AR697="Warehouse HUAWEI","SPARE-ISSUE",
AR697="SPARE-HS","SPARE-ISSUE",
AR697="Power Telco","BSS",AR697="no impacts","no impacts"
),"")</f>
        <v>No root cause</v>
      </c>
      <c r="AQ697" s="40" t="str" cm="1">
        <f t="array" ref="AQ697">IFERROR(_xlfn.IFS(
AR697="MPR ISSUE","TX ISSUE",
AR697="BSS Hardware Issue","RAN ISSUE",
AR697="Sites strategiques, MLL, Pylone, etc.","ENVTECH",
AR697="AKTIVCO DEFAUT GE &amp; POWER Cabinet","POWER ISSUE",
AR697="AKTIVCO Coupure ENEO &amp; Baisse de tension","POWER ISSUE",
AR697="Coupure ENEO &amp; Baisse de tension","POWER ISSUE",
AR697="Defaut GE &amp; POWER Cabinet","POWER ISSUE",
AR697="Sharing","POWER ISSUE",
AR697="Sites strategiques &amp; DataCenter","POWER ISSUE",
AR697="Exclu","Exclu",
AR697="SAT","TX ISSUE",
AR697="SPARE-ISSUE","SPARE-ISSUE",
AR697="Fiber CAmtel","TX ISSUE",
AR697="Fiber AOF","TX ISSUE",
AR697="Projet OCM (HUAWEI)","TRAVAUX-HUAWEI",
AR697="Projet OCM (NOKIA)","TRAVAUX -NOKIA",
AR697="ACCESS-ISSUE","ACCESS-ISSUE",
AR697="Projet OCM (ZTE, NOKIA, autres projets)","TRAVAUX OCM",
AR697="No root CAuse","No root cause",
AR697="ODU HS","TX ISSUE",
AR697="IP &amp; VLAN","TX ISSUE",
AR697="Warehouse HUAWEI","SPARE-ISSUE",
AR697="SPARE-HS","SPARE-ISSUE",
AR697="Power Telco","RAN ISSUE",AR697="no impacts","no impacts"
),"")</f>
        <v>No root cause</v>
      </c>
      <c r="AR697" s="59" t="s">
        <v>5343</v>
      </c>
      <c r="AS697" s="40" t="str" cm="1">
        <f t="array" ref="AS697">IFERROR(_xlfn.IFS(
AR697="MPR ISSUE","ACTIVE",
AR697="BSS Hardware Issue","ACTIVE",
AR697="Sites strategiques, MLL, Pylone, etc.","PASSIVE",
AR697="AKTIVCO DEFAUT GE &amp; POWER Cabinet","PASSIVE",
AR697="AKTIVCO Coupure ENEO &amp; Baisse de tension","PASSIVE",
AR697="Coupure ENEO &amp; Baisse de tension","PASSIVE",
AR697="Defaut GE &amp; POWER Cabinet","PASSIVE",
AR697="Sharing","PASSIVE",
AR697="Sites strategiques &amp; DataCenter","PASSIVE",
AR697="Exclu","Exclu",
AR697="SAT","ACTIVE",
AR697="SPARE-ISSUE","SPARE-ISSUE",
AR697="Fiber CAmtel","ACTIVE",
AR697="Fiber AOF","ACTIVE",
AR697="Projet OCM (HUAWEI)","PLANNED WORKS",
AR697="Projet OCM (NOKIA)","PLANNED WORKS",
AR697="ACCESS-ISSUE","ACCESS-ISSUE",
AR697="Projet OCM (ZTE, NOKIA, autres projets)","PLANNED WORKS",
AR697="No root CAuse","No root cause",
AR697="ODU HS","ACTIVE",
AR697="IP &amp; VLAN","ACTIVE",
AR697="Warehouse HUAWEI","SPARE-ISSUE",
AR697="SPARE-HS","SPARE-ISSUE",
AR697="Power Telco","ACTIVE", AR697="no impacts","no impacts"
),"")</f>
        <v>No root cause</v>
      </c>
      <c r="AT697" s="99" t="s">
        <v>5661</v>
      </c>
      <c r="AU697" s="99" t="s">
        <v>1295</v>
      </c>
      <c r="AW697" s="17"/>
      <c r="AX697" s="17" t="s">
        <v>5536</v>
      </c>
      <c r="AY697" s="17"/>
      <c r="AZ697" s="17" t="s">
        <v>5536</v>
      </c>
      <c r="BA697" s="7"/>
      <c r="BC697" s="18"/>
      <c r="BD697" s="18"/>
      <c r="BE697" s="18"/>
      <c r="BF697" s="18"/>
      <c r="BG697" s="18"/>
      <c r="BH697" s="18"/>
      <c r="BI697" s="18"/>
      <c r="BJ697" s="18"/>
      <c r="BK697" s="18"/>
      <c r="BM697" s="18"/>
      <c r="BN697" s="18"/>
      <c r="BO697" s="18"/>
      <c r="BP697" s="9" t="s">
        <v>5661</v>
      </c>
      <c r="BQ697" s="14"/>
      <c r="BR697" s="102" t="s">
        <v>5536</v>
      </c>
      <c r="BS697" s="14"/>
      <c r="BT697" s="14"/>
      <c r="BU697" s="9"/>
      <c r="BV697" s="9"/>
      <c r="BW697" s="9"/>
    </row>
    <row r="698" spans="1:75" x14ac:dyDescent="0.35">
      <c r="A698" s="1" t="s">
        <v>1577</v>
      </c>
      <c r="B698" s="8" t="s">
        <v>1578</v>
      </c>
      <c r="C698" s="3" t="s">
        <v>32</v>
      </c>
      <c r="D698" s="1" t="s">
        <v>5489</v>
      </c>
      <c r="E698" s="1"/>
      <c r="F698" s="3" t="s">
        <v>31</v>
      </c>
      <c r="G698" s="1" t="s">
        <v>32</v>
      </c>
      <c r="H698" s="30" t="s">
        <v>5587</v>
      </c>
      <c r="I698" s="27">
        <v>0</v>
      </c>
      <c r="J698" s="27">
        <v>3.6075904666512577</v>
      </c>
      <c r="K698" s="27">
        <v>0.68390391315886379</v>
      </c>
      <c r="L698" s="27">
        <v>2.2293847896745515E-3</v>
      </c>
      <c r="M698" s="27">
        <v>2.7267516187117087</v>
      </c>
      <c r="N698" s="27">
        <v>0</v>
      </c>
      <c r="O698" s="27">
        <v>2.0345187239786204</v>
      </c>
      <c r="P698" s="27">
        <v>0</v>
      </c>
      <c r="Q698" s="27">
        <v>3.7865119723313723</v>
      </c>
      <c r="R698" s="27">
        <v>20.271135994612379</v>
      </c>
      <c r="S698" s="80">
        <v>5.2015649211118804</v>
      </c>
      <c r="T698" s="80">
        <v>0</v>
      </c>
      <c r="U698" s="80">
        <v>0</v>
      </c>
      <c r="V698" s="80">
        <v>0</v>
      </c>
      <c r="W698" s="80">
        <v>0</v>
      </c>
      <c r="X698" s="80">
        <v>1.0850148245170976</v>
      </c>
      <c r="Y698" s="80">
        <v>0</v>
      </c>
      <c r="Z698" s="80">
        <v>0</v>
      </c>
      <c r="AA698" s="80">
        <v>6.4681943481350208</v>
      </c>
      <c r="AB698" s="80">
        <v>9.8553967520182173</v>
      </c>
      <c r="AC698" s="80">
        <v>0</v>
      </c>
      <c r="AD698" s="80">
        <v>0</v>
      </c>
      <c r="AE698" s="80">
        <v>4.3537923083727845</v>
      </c>
      <c r="AF698" s="80">
        <v>0.56164445129311524</v>
      </c>
      <c r="AG698" s="80"/>
      <c r="AH698" s="80">
        <v>0.75032174481284586</v>
      </c>
      <c r="AI698" s="80">
        <v>0</v>
      </c>
      <c r="AJ698" s="80">
        <v>0</v>
      </c>
      <c r="AK698" s="80">
        <v>0</v>
      </c>
      <c r="AL698" s="80">
        <v>0</v>
      </c>
      <c r="AM698" s="80">
        <v>0</v>
      </c>
      <c r="AN698" s="41" t="s">
        <v>5558</v>
      </c>
      <c r="AO698" s="41"/>
      <c r="AP698" s="40" t="str" cm="1">
        <f t="array" ref="AP698">IFERROR(_xlfn.IFS(
AR698="MPR ISSUE","PDH",
AR698="BSS Hardware Issue","BSS",
AR698="Sites strategiques, MLL, Pylone, etc.","ENVTECH",
AR698="AKTIVCO DEFAUT GE &amp; POWER Cabinet","AKTIVCO",
AR698="AKTIVCO Coupure ENEO &amp; Baisse de tension","AKTIVCO GRID ONLY",
AR698="Coupure ENEO &amp; Baisse de tension","IHS GRID ONLY",
AR698="Defaut GE &amp; POWER Cabinet","IHS",
AR698="Sharing","Partners",
AR698="Sites strategiques &amp; DataCenter","SST &amp; DC",
AR698="Exclu","Exclu",
AR698="SAT","SAT",
AR698="SPARE-ISSUE","SPARE-ISSUE",
AR698="Fiber CAmtel","TRANS_FO_CAMTEL",
AR698="Fiber AOF","Fiber AOF",
AR698="Projet OCM (HUAWEI)","TRAVAUX-HUAWEI",
AR698="Projet OCM (NOKIA)","TRAVAUX-NOKIA",
AR698="ACCESS-ISSUE","ACCESS-ISSUE",
AR698="Projet OCM (ZTE, NOKIA, autres projets)","TRAVAUX OCM",
AR698="No root CAuse","No root cause",
AR698="ODU HS","PDH",
AR698="IP &amp; VLAN","PDH",
AR698="Warehouse HUAWEI","SPARE-ISSUE",
AR698="SPARE-HS","SPARE-ISSUE",
AR698="Power Telco","BSS",AR698="no impacts","no impacts"
),"")</f>
        <v>No root cause</v>
      </c>
      <c r="AQ698" s="40" t="str" cm="1">
        <f t="array" ref="AQ698">IFERROR(_xlfn.IFS(
AR698="MPR ISSUE","TX ISSUE",
AR698="BSS Hardware Issue","RAN ISSUE",
AR698="Sites strategiques, MLL, Pylone, etc.","ENVTECH",
AR698="AKTIVCO DEFAUT GE &amp; POWER Cabinet","POWER ISSUE",
AR698="AKTIVCO Coupure ENEO &amp; Baisse de tension","POWER ISSUE",
AR698="Coupure ENEO &amp; Baisse de tension","POWER ISSUE",
AR698="Defaut GE &amp; POWER Cabinet","POWER ISSUE",
AR698="Sharing","POWER ISSUE",
AR698="Sites strategiques &amp; DataCenter","POWER ISSUE",
AR698="Exclu","Exclu",
AR698="SAT","TX ISSUE",
AR698="SPARE-ISSUE","SPARE-ISSUE",
AR698="Fiber CAmtel","TX ISSUE",
AR698="Fiber AOF","TX ISSUE",
AR698="Projet OCM (HUAWEI)","TRAVAUX-HUAWEI",
AR698="Projet OCM (NOKIA)","TRAVAUX -NOKIA",
AR698="ACCESS-ISSUE","ACCESS-ISSUE",
AR698="Projet OCM (ZTE, NOKIA, autres projets)","TRAVAUX OCM",
AR698="No root CAuse","No root cause",
AR698="ODU HS","TX ISSUE",
AR698="IP &amp; VLAN","TX ISSUE",
AR698="Warehouse HUAWEI","SPARE-ISSUE",
AR698="SPARE-HS","SPARE-ISSUE",
AR698="Power Telco","RAN ISSUE",AR698="no impacts","no impacts"
),"")</f>
        <v>No root cause</v>
      </c>
      <c r="AR698" s="59" t="s">
        <v>5343</v>
      </c>
      <c r="AS698" s="40" t="str" cm="1">
        <f t="array" ref="AS698">IFERROR(_xlfn.IFS(
AR698="MPR ISSUE","ACTIVE",
AR698="BSS Hardware Issue","ACTIVE",
AR698="Sites strategiques, MLL, Pylone, etc.","PASSIVE",
AR698="AKTIVCO DEFAUT GE &amp; POWER Cabinet","PASSIVE",
AR698="AKTIVCO Coupure ENEO &amp; Baisse de tension","PASSIVE",
AR698="Coupure ENEO &amp; Baisse de tension","PASSIVE",
AR698="Defaut GE &amp; POWER Cabinet","PASSIVE",
AR698="Sharing","PASSIVE",
AR698="Sites strategiques &amp; DataCenter","PASSIVE",
AR698="Exclu","Exclu",
AR698="SAT","ACTIVE",
AR698="SPARE-ISSUE","SPARE-ISSUE",
AR698="Fiber CAmtel","ACTIVE",
AR698="Fiber AOF","ACTIVE",
AR698="Projet OCM (HUAWEI)","PLANNED WORKS",
AR698="Projet OCM (NOKIA)","PLANNED WORKS",
AR698="ACCESS-ISSUE","ACCESS-ISSUE",
AR698="Projet OCM (ZTE, NOKIA, autres projets)","PLANNED WORKS",
AR698="No root CAuse","No root cause",
AR698="ODU HS","ACTIVE",
AR698="IP &amp; VLAN","ACTIVE",
AR698="Warehouse HUAWEI","SPARE-ISSUE",
AR698="SPARE-HS","SPARE-ISSUE",
AR698="Power Telco","ACTIVE", AR698="no impacts","no impacts"
),"")</f>
        <v>No root cause</v>
      </c>
      <c r="AT698" s="99" t="s">
        <v>5661</v>
      </c>
      <c r="AU698" s="99" t="s">
        <v>1578</v>
      </c>
      <c r="AW698" s="17"/>
      <c r="AX698" s="17" t="s">
        <v>5536</v>
      </c>
      <c r="AY698" s="17"/>
      <c r="AZ698" s="17" t="s">
        <v>5536</v>
      </c>
      <c r="BA698" s="7"/>
      <c r="BC698" s="18"/>
      <c r="BD698" s="18"/>
      <c r="BE698" s="18"/>
      <c r="BF698" s="18"/>
      <c r="BG698" s="18"/>
      <c r="BH698" s="18"/>
      <c r="BI698" s="18"/>
      <c r="BJ698" s="18"/>
      <c r="BK698" s="18"/>
      <c r="BM698" s="18"/>
      <c r="BN698" s="18"/>
      <c r="BO698" s="18"/>
      <c r="BP698" s="9" t="s">
        <v>5661</v>
      </c>
      <c r="BQ698" s="14"/>
      <c r="BR698" s="102" t="s">
        <v>5536</v>
      </c>
      <c r="BS698" s="14"/>
      <c r="BT698" s="14"/>
      <c r="BU698" s="9"/>
      <c r="BV698" s="9"/>
      <c r="BW698" s="9"/>
    </row>
    <row r="699" spans="1:75" x14ac:dyDescent="0.35">
      <c r="A699" s="1" t="s">
        <v>1605</v>
      </c>
      <c r="B699" s="8" t="s">
        <v>1606</v>
      </c>
      <c r="C699" s="3" t="s">
        <v>32</v>
      </c>
      <c r="D699" s="1" t="s">
        <v>21</v>
      </c>
      <c r="E699" s="1" t="s">
        <v>36</v>
      </c>
      <c r="F699" s="3" t="s">
        <v>31</v>
      </c>
      <c r="G699" s="1" t="s">
        <v>32</v>
      </c>
      <c r="H699" s="30" t="s">
        <v>5587</v>
      </c>
      <c r="I699" s="27">
        <v>0</v>
      </c>
      <c r="J699" s="27">
        <v>0</v>
      </c>
      <c r="K699" s="27">
        <v>0</v>
      </c>
      <c r="L699" s="27">
        <v>0</v>
      </c>
      <c r="M699" s="27">
        <v>0</v>
      </c>
      <c r="N699" s="27">
        <v>0</v>
      </c>
      <c r="O699" s="27">
        <v>0</v>
      </c>
      <c r="P699" s="27">
        <v>0</v>
      </c>
      <c r="Q699" s="27">
        <v>0</v>
      </c>
      <c r="R699" s="27">
        <v>0</v>
      </c>
      <c r="S699" s="80">
        <v>9.4643091546743605</v>
      </c>
      <c r="T699" s="80">
        <v>4.2182457131605746</v>
      </c>
      <c r="U699" s="80">
        <v>0</v>
      </c>
      <c r="V699" s="80">
        <v>0</v>
      </c>
      <c r="W699" s="80">
        <v>4.2182457131605737</v>
      </c>
      <c r="X699" s="80">
        <v>11.651728005068012</v>
      </c>
      <c r="Y699" s="80">
        <v>27.313994401212216</v>
      </c>
      <c r="Z699" s="80">
        <v>0</v>
      </c>
      <c r="AA699" s="80">
        <v>0</v>
      </c>
      <c r="AB699" s="80">
        <v>0</v>
      </c>
      <c r="AC699" s="80">
        <v>4.0021559042670072</v>
      </c>
      <c r="AD699" s="80">
        <v>4.0021559042670072</v>
      </c>
      <c r="AE699" s="80">
        <v>4.3244536045406692</v>
      </c>
      <c r="AF699" s="80">
        <v>0</v>
      </c>
      <c r="AG699" s="80"/>
      <c r="AH699" s="80">
        <v>0</v>
      </c>
      <c r="AI699" s="80">
        <v>0</v>
      </c>
      <c r="AJ699" s="80">
        <v>0</v>
      </c>
      <c r="AK699" s="80">
        <v>0</v>
      </c>
      <c r="AL699" s="80">
        <v>0</v>
      </c>
      <c r="AM699" s="80">
        <v>0</v>
      </c>
      <c r="AN699" s="41" t="s">
        <v>5558</v>
      </c>
      <c r="AO699" s="41"/>
      <c r="AP699" s="40" t="str" cm="1">
        <f t="array" ref="AP699">IFERROR(_xlfn.IFS(
AR699="MPR ISSUE","PDH",
AR699="BSS Hardware Issue","BSS",
AR699="Sites strategiques, MLL, Pylone, etc.","ENVTECH",
AR699="AKTIVCO DEFAUT GE &amp; POWER Cabinet","AKTIVCO",
AR699="AKTIVCO Coupure ENEO &amp; Baisse de tension","AKTIVCO GRID ONLY",
AR699="Coupure ENEO &amp; Baisse de tension","IHS GRID ONLY",
AR699="Defaut GE &amp; POWER Cabinet","IHS",
AR699="Sharing","Partners",
AR699="Sites strategiques &amp; DataCenter","SST &amp; DC",
AR699="Exclu","Exclu",
AR699="SAT","SAT",
AR699="SPARE-ISSUE","SPARE-ISSUE",
AR699="Fiber CAmtel","TRANS_FO_CAMTEL",
AR699="Fiber AOF","Fiber AOF",
AR699="Projet OCM (HUAWEI)","TRAVAUX-HUAWEI",
AR699="Projet OCM (NOKIA)","TRAVAUX-NOKIA",
AR699="ACCESS-ISSUE","ACCESS-ISSUE",
AR699="Projet OCM (ZTE, NOKIA, autres projets)","TRAVAUX OCM",
AR699="No root CAuse","No root cause",
AR699="ODU HS","PDH",
AR699="IP &amp; VLAN","PDH",
AR699="Warehouse HUAWEI","SPARE-ISSUE",
AR699="SPARE-HS","SPARE-ISSUE",
AR699="Power Telco","BSS",AR699="no impacts","no impacts"
),"")</f>
        <v>No root cause</v>
      </c>
      <c r="AQ699" s="40" t="str" cm="1">
        <f t="array" ref="AQ699">IFERROR(_xlfn.IFS(
AR699="MPR ISSUE","TX ISSUE",
AR699="BSS Hardware Issue","RAN ISSUE",
AR699="Sites strategiques, MLL, Pylone, etc.","ENVTECH",
AR699="AKTIVCO DEFAUT GE &amp; POWER Cabinet","POWER ISSUE",
AR699="AKTIVCO Coupure ENEO &amp; Baisse de tension","POWER ISSUE",
AR699="Coupure ENEO &amp; Baisse de tension","POWER ISSUE",
AR699="Defaut GE &amp; POWER Cabinet","POWER ISSUE",
AR699="Sharing","POWER ISSUE",
AR699="Sites strategiques &amp; DataCenter","POWER ISSUE",
AR699="Exclu","Exclu",
AR699="SAT","TX ISSUE",
AR699="SPARE-ISSUE","SPARE-ISSUE",
AR699="Fiber CAmtel","TX ISSUE",
AR699="Fiber AOF","TX ISSUE",
AR699="Projet OCM (HUAWEI)","TRAVAUX-HUAWEI",
AR699="Projet OCM (NOKIA)","TRAVAUX -NOKIA",
AR699="ACCESS-ISSUE","ACCESS-ISSUE",
AR699="Projet OCM (ZTE, NOKIA, autres projets)","TRAVAUX OCM",
AR699="No root CAuse","No root cause",
AR699="ODU HS","TX ISSUE",
AR699="IP &amp; VLAN","TX ISSUE",
AR699="Warehouse HUAWEI","SPARE-ISSUE",
AR699="SPARE-HS","SPARE-ISSUE",
AR699="Power Telco","RAN ISSUE",AR699="no impacts","no impacts"
),"")</f>
        <v>No root cause</v>
      </c>
      <c r="AR699" s="59" t="s">
        <v>5343</v>
      </c>
      <c r="AS699" s="40" t="str" cm="1">
        <f t="array" ref="AS699">IFERROR(_xlfn.IFS(
AR699="MPR ISSUE","ACTIVE",
AR699="BSS Hardware Issue","ACTIVE",
AR699="Sites strategiques, MLL, Pylone, etc.","PASSIVE",
AR699="AKTIVCO DEFAUT GE &amp; POWER Cabinet","PASSIVE",
AR699="AKTIVCO Coupure ENEO &amp; Baisse de tension","PASSIVE",
AR699="Coupure ENEO &amp; Baisse de tension","PASSIVE",
AR699="Defaut GE &amp; POWER Cabinet","PASSIVE",
AR699="Sharing","PASSIVE",
AR699="Sites strategiques &amp; DataCenter","PASSIVE",
AR699="Exclu","Exclu",
AR699="SAT","ACTIVE",
AR699="SPARE-ISSUE","SPARE-ISSUE",
AR699="Fiber CAmtel","ACTIVE",
AR699="Fiber AOF","ACTIVE",
AR699="Projet OCM (HUAWEI)","PLANNED WORKS",
AR699="Projet OCM (NOKIA)","PLANNED WORKS",
AR699="ACCESS-ISSUE","ACCESS-ISSUE",
AR699="Projet OCM (ZTE, NOKIA, autres projets)","PLANNED WORKS",
AR699="No root CAuse","No root cause",
AR699="ODU HS","ACTIVE",
AR699="IP &amp; VLAN","ACTIVE",
AR699="Warehouse HUAWEI","SPARE-ISSUE",
AR699="SPARE-HS","SPARE-ISSUE",
AR699="Power Telco","ACTIVE", AR699="no impacts","no impacts"
),"")</f>
        <v>No root cause</v>
      </c>
      <c r="AT699" s="99" t="s">
        <v>5661</v>
      </c>
      <c r="AU699" s="99" t="s">
        <v>1606</v>
      </c>
      <c r="AW699" s="17"/>
      <c r="AX699" s="17" t="s">
        <v>5536</v>
      </c>
      <c r="AY699" s="17"/>
      <c r="AZ699" s="17" t="s">
        <v>5536</v>
      </c>
      <c r="BA699" s="7"/>
      <c r="BC699" s="18"/>
      <c r="BD699" s="18"/>
      <c r="BE699" s="18"/>
      <c r="BF699" s="18"/>
      <c r="BG699" s="18"/>
      <c r="BH699" s="18"/>
      <c r="BI699" s="18"/>
      <c r="BJ699" s="18"/>
      <c r="BK699" s="18"/>
      <c r="BM699" s="18"/>
      <c r="BN699" s="18"/>
      <c r="BO699" s="18"/>
      <c r="BP699" s="9" t="s">
        <v>5661</v>
      </c>
      <c r="BQ699" s="14"/>
      <c r="BR699" s="102" t="s">
        <v>5536</v>
      </c>
      <c r="BS699" s="14"/>
      <c r="BT699" s="14"/>
      <c r="BU699" s="9"/>
      <c r="BV699" s="9"/>
      <c r="BW699" s="9"/>
    </row>
    <row r="700" spans="1:75" x14ac:dyDescent="0.35">
      <c r="A700" s="1" t="s">
        <v>411</v>
      </c>
      <c r="B700" s="8" t="s">
        <v>412</v>
      </c>
      <c r="C700" s="3" t="s">
        <v>32</v>
      </c>
      <c r="D700" s="1" t="s">
        <v>21</v>
      </c>
      <c r="E700" s="1" t="s">
        <v>36</v>
      </c>
      <c r="F700" s="3" t="s">
        <v>31</v>
      </c>
      <c r="G700" s="1" t="s">
        <v>32</v>
      </c>
      <c r="H700" s="30" t="s">
        <v>5587</v>
      </c>
      <c r="I700" s="27">
        <v>0</v>
      </c>
      <c r="J700" s="27">
        <v>0</v>
      </c>
      <c r="K700" s="27">
        <v>25.586221189214488</v>
      </c>
      <c r="L700" s="27">
        <v>0</v>
      </c>
      <c r="M700" s="27">
        <v>0</v>
      </c>
      <c r="N700" s="27">
        <v>15.795173399765439</v>
      </c>
      <c r="O700" s="27">
        <v>5.9394199461808697</v>
      </c>
      <c r="P700" s="27">
        <v>0</v>
      </c>
      <c r="Q700" s="27">
        <v>0</v>
      </c>
      <c r="R700" s="27">
        <v>0</v>
      </c>
      <c r="S700" s="80">
        <v>8.200729526043494</v>
      </c>
      <c r="T700" s="80">
        <v>4.216604885955376</v>
      </c>
      <c r="U700" s="80">
        <v>0</v>
      </c>
      <c r="V700" s="80">
        <v>0</v>
      </c>
      <c r="W700" s="80">
        <v>4.216604885955376</v>
      </c>
      <c r="X700" s="80">
        <v>0</v>
      </c>
      <c r="Y700" s="80">
        <v>0</v>
      </c>
      <c r="Z700" s="80">
        <v>0</v>
      </c>
      <c r="AA700" s="80">
        <v>0.82064545861833715</v>
      </c>
      <c r="AB700" s="80">
        <v>0</v>
      </c>
      <c r="AC700" s="80">
        <v>13.841073043919948</v>
      </c>
      <c r="AD700" s="80">
        <v>13.841073043919948</v>
      </c>
      <c r="AE700" s="80">
        <v>4.2383993516592353</v>
      </c>
      <c r="AF700" s="80">
        <v>0</v>
      </c>
      <c r="AG700" s="80"/>
      <c r="AH700" s="80">
        <v>0</v>
      </c>
      <c r="AI700" s="80">
        <v>0</v>
      </c>
      <c r="AJ700" s="80">
        <v>0</v>
      </c>
      <c r="AK700" s="80">
        <v>0</v>
      </c>
      <c r="AL700" s="80">
        <v>0</v>
      </c>
      <c r="AM700" s="80">
        <v>0</v>
      </c>
      <c r="AN700" s="41" t="s">
        <v>5558</v>
      </c>
      <c r="AO700" s="41"/>
      <c r="AP700" s="40" t="str" cm="1">
        <f t="array" ref="AP700">IFERROR(_xlfn.IFS(
AR700="MPR ISSUE","PDH",
AR700="BSS Hardware Issue","BSS",
AR700="Sites strategiques, MLL, Pylone, etc.","ENVTECH",
AR700="AKTIVCO DEFAUT GE &amp; POWER Cabinet","AKTIVCO",
AR700="AKTIVCO Coupure ENEO &amp; Baisse de tension","AKTIVCO GRID ONLY",
AR700="Coupure ENEO &amp; Baisse de tension","IHS GRID ONLY",
AR700="Defaut GE &amp; POWER Cabinet","IHS",
AR700="Sharing","Partners",
AR700="Sites strategiques &amp; DataCenter","SST &amp; DC",
AR700="Exclu","Exclu",
AR700="SAT","SAT",
AR700="SPARE-ISSUE","SPARE-ISSUE",
AR700="Fiber CAmtel","TRANS_FO_CAMTEL",
AR700="Fiber AOF","Fiber AOF",
AR700="Projet OCM (HUAWEI)","TRAVAUX-HUAWEI",
AR700="Projet OCM (NOKIA)","TRAVAUX-NOKIA",
AR700="ACCESS-ISSUE","ACCESS-ISSUE",
AR700="Projet OCM (ZTE, NOKIA, autres projets)","TRAVAUX OCM",
AR700="No root CAuse","No root cause",
AR700="ODU HS","PDH",
AR700="IP &amp; VLAN","PDH",
AR700="Warehouse HUAWEI","SPARE-ISSUE",
AR700="SPARE-HS","SPARE-ISSUE",
AR700="Power Telco","BSS",AR700="no impacts","no impacts"
),"")</f>
        <v>No root cause</v>
      </c>
      <c r="AQ700" s="40" t="str" cm="1">
        <f t="array" ref="AQ700">IFERROR(_xlfn.IFS(
AR700="MPR ISSUE","TX ISSUE",
AR700="BSS Hardware Issue","RAN ISSUE",
AR700="Sites strategiques, MLL, Pylone, etc.","ENVTECH",
AR700="AKTIVCO DEFAUT GE &amp; POWER Cabinet","POWER ISSUE",
AR700="AKTIVCO Coupure ENEO &amp; Baisse de tension","POWER ISSUE",
AR700="Coupure ENEO &amp; Baisse de tension","POWER ISSUE",
AR700="Defaut GE &amp; POWER Cabinet","POWER ISSUE",
AR700="Sharing","POWER ISSUE",
AR700="Sites strategiques &amp; DataCenter","POWER ISSUE",
AR700="Exclu","Exclu",
AR700="SAT","TX ISSUE",
AR700="SPARE-ISSUE","SPARE-ISSUE",
AR700="Fiber CAmtel","TX ISSUE",
AR700="Fiber AOF","TX ISSUE",
AR700="Projet OCM (HUAWEI)","TRAVAUX-HUAWEI",
AR700="Projet OCM (NOKIA)","TRAVAUX -NOKIA",
AR700="ACCESS-ISSUE","ACCESS-ISSUE",
AR700="Projet OCM (ZTE, NOKIA, autres projets)","TRAVAUX OCM",
AR700="No root CAuse","No root cause",
AR700="ODU HS","TX ISSUE",
AR700="IP &amp; VLAN","TX ISSUE",
AR700="Warehouse HUAWEI","SPARE-ISSUE",
AR700="SPARE-HS","SPARE-ISSUE",
AR700="Power Telco","RAN ISSUE",AR700="no impacts","no impacts"
),"")</f>
        <v>No root cause</v>
      </c>
      <c r="AR700" s="59" t="s">
        <v>5343</v>
      </c>
      <c r="AS700" s="40" t="str" cm="1">
        <f t="array" ref="AS700">IFERROR(_xlfn.IFS(
AR700="MPR ISSUE","ACTIVE",
AR700="BSS Hardware Issue","ACTIVE",
AR700="Sites strategiques, MLL, Pylone, etc.","PASSIVE",
AR700="AKTIVCO DEFAUT GE &amp; POWER Cabinet","PASSIVE",
AR700="AKTIVCO Coupure ENEO &amp; Baisse de tension","PASSIVE",
AR700="Coupure ENEO &amp; Baisse de tension","PASSIVE",
AR700="Defaut GE &amp; POWER Cabinet","PASSIVE",
AR700="Sharing","PASSIVE",
AR700="Sites strategiques &amp; DataCenter","PASSIVE",
AR700="Exclu","Exclu",
AR700="SAT","ACTIVE",
AR700="SPARE-ISSUE","SPARE-ISSUE",
AR700="Fiber CAmtel","ACTIVE",
AR700="Fiber AOF","ACTIVE",
AR700="Projet OCM (HUAWEI)","PLANNED WORKS",
AR700="Projet OCM (NOKIA)","PLANNED WORKS",
AR700="ACCESS-ISSUE","ACCESS-ISSUE",
AR700="Projet OCM (ZTE, NOKIA, autres projets)","PLANNED WORKS",
AR700="No root CAuse","No root cause",
AR700="ODU HS","ACTIVE",
AR700="IP &amp; VLAN","ACTIVE",
AR700="Warehouse HUAWEI","SPARE-ISSUE",
AR700="SPARE-HS","SPARE-ISSUE",
AR700="Power Telco","ACTIVE", AR700="no impacts","no impacts"
),"")</f>
        <v>No root cause</v>
      </c>
      <c r="AT700" s="99" t="s">
        <v>5661</v>
      </c>
      <c r="AU700" s="99" t="s">
        <v>412</v>
      </c>
      <c r="AW700" s="17"/>
      <c r="AX700" s="17" t="s">
        <v>5536</v>
      </c>
      <c r="AY700" s="17"/>
      <c r="AZ700" s="17" t="s">
        <v>5536</v>
      </c>
      <c r="BA700" s="7"/>
      <c r="BC700" s="18"/>
      <c r="BD700" s="18"/>
      <c r="BE700" s="18"/>
      <c r="BF700" s="18"/>
      <c r="BG700" s="18"/>
      <c r="BH700" s="18"/>
      <c r="BI700" s="18"/>
      <c r="BJ700" s="18"/>
      <c r="BK700" s="18"/>
      <c r="BM700" s="18"/>
      <c r="BN700" s="18"/>
      <c r="BO700" s="18"/>
      <c r="BP700" s="9" t="s">
        <v>5661</v>
      </c>
      <c r="BQ700" s="14"/>
      <c r="BR700" s="102" t="s">
        <v>5536</v>
      </c>
      <c r="BS700" s="14"/>
      <c r="BT700" s="14"/>
      <c r="BU700" s="9"/>
      <c r="BV700" s="9"/>
      <c r="BW700" s="9"/>
    </row>
    <row r="701" spans="1:75" x14ac:dyDescent="0.35">
      <c r="A701" s="19" t="s">
        <v>5415</v>
      </c>
      <c r="B701" s="25" t="s">
        <v>5416</v>
      </c>
      <c r="C701" s="3" t="s">
        <v>5536</v>
      </c>
      <c r="D701" s="19" t="s">
        <v>357</v>
      </c>
      <c r="E701" s="19" t="s">
        <v>986</v>
      </c>
      <c r="F701" s="19" t="s">
        <v>5402</v>
      </c>
      <c r="G701" s="19" t="s">
        <v>24</v>
      </c>
      <c r="H701" s="28" t="s">
        <v>5589</v>
      </c>
      <c r="I701" s="27">
        <v>2.8497958240234218</v>
      </c>
      <c r="J701" s="27">
        <v>0.49010795216203956</v>
      </c>
      <c r="K701" s="27">
        <v>0</v>
      </c>
      <c r="L701" s="27">
        <v>0</v>
      </c>
      <c r="M701" s="27">
        <v>1.8567029931541839</v>
      </c>
      <c r="N701" s="27">
        <v>5.6176929684133627</v>
      </c>
      <c r="O701" s="27">
        <v>0.93778625300699447</v>
      </c>
      <c r="P701" s="27">
        <v>1.8223883024715131</v>
      </c>
      <c r="Q701" s="27">
        <v>0</v>
      </c>
      <c r="R701" s="27">
        <v>0.36947148242317357</v>
      </c>
      <c r="S701" s="80">
        <v>3.1144683862535771</v>
      </c>
      <c r="T701" s="80">
        <v>0</v>
      </c>
      <c r="U701" s="80">
        <v>0</v>
      </c>
      <c r="V701" s="80" t="s">
        <v>5536</v>
      </c>
      <c r="W701" s="80">
        <v>0</v>
      </c>
      <c r="X701" s="80">
        <v>0</v>
      </c>
      <c r="Y701" s="80">
        <v>0</v>
      </c>
      <c r="Z701" s="80">
        <v>0</v>
      </c>
      <c r="AA701" s="80">
        <v>0.19841524628102947</v>
      </c>
      <c r="AB701" s="80">
        <v>0</v>
      </c>
      <c r="AC701" s="80">
        <v>0</v>
      </c>
      <c r="AD701" s="80">
        <v>0</v>
      </c>
      <c r="AE701" s="80">
        <v>4.1984666113065838</v>
      </c>
      <c r="AF701" s="80">
        <v>0</v>
      </c>
      <c r="AG701" s="80"/>
      <c r="AH701" s="80">
        <v>1.2275527704297255</v>
      </c>
      <c r="AI701" s="80">
        <v>0</v>
      </c>
      <c r="AJ701" s="80">
        <v>0</v>
      </c>
      <c r="AK701" s="80">
        <v>0</v>
      </c>
      <c r="AL701" s="80">
        <v>0</v>
      </c>
      <c r="AM701" s="80">
        <v>0</v>
      </c>
      <c r="AN701" s="41" t="s">
        <v>5558</v>
      </c>
      <c r="AO701" s="41"/>
      <c r="AP701" s="40" t="str" cm="1">
        <f t="array" ref="AP701">IFERROR(_xlfn.IFS(
AR701="MPR ISSUE","PDH",
AR701="BSS Hardware Issue","BSS",
AR701="Sites strategiques, MLL, Pylone, etc.","ENVTECH",
AR701="AKTIVCO DEFAUT GE &amp; POWER Cabinet","AKTIVCO",
AR701="AKTIVCO Coupure ENEO &amp; Baisse de tension","AKTIVCO GRID ONLY",
AR701="Coupure ENEO &amp; Baisse de tension","IHS GRID ONLY",
AR701="Defaut GE &amp; POWER Cabinet","IHS",
AR701="Sharing","Partners",
AR701="Sites strategiques &amp; DataCenter","SST &amp; DC",
AR701="Exclu","Exclu",
AR701="SAT","SAT",
AR701="SPARE-ISSUE","SPARE-ISSUE",
AR701="Fiber CAmtel","TRANS_FO_CAMTEL",
AR701="Fiber AOF","Fiber AOF",
AR701="Projet OCM (HUAWEI)","TRAVAUX-HUAWEI",
AR701="Projet OCM (NOKIA)","TRAVAUX-NOKIA",
AR701="ACCESS-ISSUE","ACCESS-ISSUE",
AR701="Projet OCM (ZTE, NOKIA, autres projets)","TRAVAUX OCM",
AR701="No root CAuse","No root cause",
AR701="ODU HS","PDH",
AR701="IP &amp; VLAN","PDH",
AR701="Warehouse HUAWEI","SPARE-ISSUE",
AR701="SPARE-HS","SPARE-ISSUE",
AR701="Power Telco","BSS",AR701="no impacts","no impacts"
),"")</f>
        <v>No root cause</v>
      </c>
      <c r="AQ701" s="40" t="str" cm="1">
        <f t="array" ref="AQ701">IFERROR(_xlfn.IFS(
AR701="MPR ISSUE","TX ISSUE",
AR701="BSS Hardware Issue","RAN ISSUE",
AR701="Sites strategiques, MLL, Pylone, etc.","ENVTECH",
AR701="AKTIVCO DEFAUT GE &amp; POWER Cabinet","POWER ISSUE",
AR701="AKTIVCO Coupure ENEO &amp; Baisse de tension","POWER ISSUE",
AR701="Coupure ENEO &amp; Baisse de tension","POWER ISSUE",
AR701="Defaut GE &amp; POWER Cabinet","POWER ISSUE",
AR701="Sharing","POWER ISSUE",
AR701="Sites strategiques &amp; DataCenter","POWER ISSUE",
AR701="Exclu","Exclu",
AR701="SAT","TX ISSUE",
AR701="SPARE-ISSUE","SPARE-ISSUE",
AR701="Fiber CAmtel","TX ISSUE",
AR701="Fiber AOF","TX ISSUE",
AR701="Projet OCM (HUAWEI)","TRAVAUX-HUAWEI",
AR701="Projet OCM (NOKIA)","TRAVAUX -NOKIA",
AR701="ACCESS-ISSUE","ACCESS-ISSUE",
AR701="Projet OCM (ZTE, NOKIA, autres projets)","TRAVAUX OCM",
AR701="No root CAuse","No root cause",
AR701="ODU HS","TX ISSUE",
AR701="IP &amp; VLAN","TX ISSUE",
AR701="Warehouse HUAWEI","SPARE-ISSUE",
AR701="SPARE-HS","SPARE-ISSUE",
AR701="Power Telco","RAN ISSUE",AR701="no impacts","no impacts"
),"")</f>
        <v>No root cause</v>
      </c>
      <c r="AR701" s="59" t="s">
        <v>5343</v>
      </c>
      <c r="AS701" s="40" t="str" cm="1">
        <f t="array" ref="AS701">IFERROR(_xlfn.IFS(
AR701="MPR ISSUE","ACTIVE",
AR701="BSS Hardware Issue","ACTIVE",
AR701="Sites strategiques, MLL, Pylone, etc.","PASSIVE",
AR701="AKTIVCO DEFAUT GE &amp; POWER Cabinet","PASSIVE",
AR701="AKTIVCO Coupure ENEO &amp; Baisse de tension","PASSIVE",
AR701="Coupure ENEO &amp; Baisse de tension","PASSIVE",
AR701="Defaut GE &amp; POWER Cabinet","PASSIVE",
AR701="Sharing","PASSIVE",
AR701="Sites strategiques &amp; DataCenter","PASSIVE",
AR701="Exclu","Exclu",
AR701="SAT","ACTIVE",
AR701="SPARE-ISSUE","SPARE-ISSUE",
AR701="Fiber CAmtel","ACTIVE",
AR701="Fiber AOF","ACTIVE",
AR701="Projet OCM (HUAWEI)","PLANNED WORKS",
AR701="Projet OCM (NOKIA)","PLANNED WORKS",
AR701="ACCESS-ISSUE","ACCESS-ISSUE",
AR701="Projet OCM (ZTE, NOKIA, autres projets)","PLANNED WORKS",
AR701="No root CAuse","No root cause",
AR701="ODU HS","ACTIVE",
AR701="IP &amp; VLAN","ACTIVE",
AR701="Warehouse HUAWEI","SPARE-ISSUE",
AR701="SPARE-HS","SPARE-ISSUE",
AR701="Power Telco","ACTIVE", AR701="no impacts","no impacts"
),"")</f>
        <v>No root cause</v>
      </c>
      <c r="AT701" s="99" t="s">
        <v>5661</v>
      </c>
      <c r="AU701" s="99" t="s">
        <v>5416</v>
      </c>
      <c r="AW701" s="17"/>
      <c r="AX701" s="17" t="s">
        <v>5536</v>
      </c>
      <c r="AY701" s="17"/>
      <c r="AZ701" s="17" t="s">
        <v>5536</v>
      </c>
      <c r="BA701" s="7"/>
      <c r="BC701" s="18"/>
      <c r="BD701" s="18"/>
      <c r="BE701" s="18"/>
      <c r="BF701" s="18"/>
      <c r="BG701" s="18"/>
      <c r="BH701" s="18"/>
      <c r="BI701" s="18"/>
      <c r="BJ701" s="18"/>
      <c r="BK701" s="18"/>
      <c r="BM701" s="18"/>
      <c r="BN701" s="18"/>
      <c r="BO701" s="18"/>
      <c r="BP701" s="9" t="s">
        <v>5661</v>
      </c>
      <c r="BQ701" s="14"/>
      <c r="BR701" s="102" t="s">
        <v>5536</v>
      </c>
      <c r="BS701" s="14"/>
      <c r="BT701" s="14"/>
      <c r="BU701" s="9"/>
      <c r="BV701" s="9"/>
      <c r="BW701" s="9"/>
    </row>
    <row r="702" spans="1:75" x14ac:dyDescent="0.35">
      <c r="A702" s="1" t="s">
        <v>2576</v>
      </c>
      <c r="B702" s="8" t="s">
        <v>2577</v>
      </c>
      <c r="C702" s="3" t="s">
        <v>38</v>
      </c>
      <c r="D702" s="1" t="s">
        <v>11</v>
      </c>
      <c r="E702" s="1" t="s">
        <v>145</v>
      </c>
      <c r="F702" s="3" t="s">
        <v>37</v>
      </c>
      <c r="G702" s="1" t="s">
        <v>38</v>
      </c>
      <c r="H702" s="30" t="s">
        <v>5587</v>
      </c>
      <c r="I702" s="27">
        <v>0</v>
      </c>
      <c r="J702" s="27">
        <v>0</v>
      </c>
      <c r="K702" s="27">
        <v>5.6101308952067859</v>
      </c>
      <c r="L702" s="27">
        <v>2.7573031078693879E-2</v>
      </c>
      <c r="M702" s="27">
        <v>0</v>
      </c>
      <c r="N702" s="27">
        <v>0</v>
      </c>
      <c r="O702" s="27">
        <v>2.7894062488407395E-2</v>
      </c>
      <c r="P702" s="27">
        <v>0</v>
      </c>
      <c r="Q702" s="27">
        <v>0</v>
      </c>
      <c r="R702" s="27">
        <v>0</v>
      </c>
      <c r="S702" s="80">
        <v>0</v>
      </c>
      <c r="T702" s="80">
        <v>0</v>
      </c>
      <c r="U702" s="80">
        <v>9.5507379442004599</v>
      </c>
      <c r="V702" s="80">
        <v>0</v>
      </c>
      <c r="W702" s="80">
        <v>0</v>
      </c>
      <c r="X702" s="80">
        <v>0</v>
      </c>
      <c r="Y702" s="80">
        <v>0</v>
      </c>
      <c r="Z702" s="80">
        <v>0</v>
      </c>
      <c r="AA702" s="80">
        <v>0</v>
      </c>
      <c r="AB702" s="80">
        <v>0</v>
      </c>
      <c r="AC702" s="80">
        <v>0</v>
      </c>
      <c r="AD702" s="80">
        <v>0</v>
      </c>
      <c r="AE702" s="80">
        <v>4.1038515208327979</v>
      </c>
      <c r="AF702" s="80">
        <v>0</v>
      </c>
      <c r="AG702" s="80"/>
      <c r="AH702" s="80">
        <v>0</v>
      </c>
      <c r="AI702" s="80">
        <v>0</v>
      </c>
      <c r="AJ702" s="80">
        <v>0</v>
      </c>
      <c r="AK702" s="80">
        <v>0</v>
      </c>
      <c r="AL702" s="80">
        <v>0</v>
      </c>
      <c r="AM702" s="80">
        <v>0</v>
      </c>
      <c r="AN702" s="41" t="s">
        <v>5558</v>
      </c>
      <c r="AO702" s="41"/>
      <c r="AP702" s="40" t="str" cm="1">
        <f t="array" ref="AP702">IFERROR(_xlfn.IFS(
AR702="MPR ISSUE","PDH",
AR702="BSS Hardware Issue","BSS",
AR702="Sites strategiques, MLL, Pylone, etc.","ENVTECH",
AR702="AKTIVCO DEFAUT GE &amp; POWER Cabinet","AKTIVCO",
AR702="AKTIVCO Coupure ENEO &amp; Baisse de tension","AKTIVCO GRID ONLY",
AR702="Coupure ENEO &amp; Baisse de tension","IHS GRID ONLY",
AR702="Defaut GE &amp; POWER Cabinet","IHS",
AR702="Sharing","Partners",
AR702="Sites strategiques &amp; DataCenter","SST &amp; DC",
AR702="Exclu","Exclu",
AR702="SAT","SAT",
AR702="SPARE-ISSUE","SPARE-ISSUE",
AR702="Fiber CAmtel","TRANS_FO_CAMTEL",
AR702="Fiber AOF","Fiber AOF",
AR702="Projet OCM (HUAWEI)","TRAVAUX-HUAWEI",
AR702="Projet OCM (NOKIA)","TRAVAUX-NOKIA",
AR702="ACCESS-ISSUE","ACCESS-ISSUE",
AR702="Projet OCM (ZTE, NOKIA, autres projets)","TRAVAUX OCM",
AR702="No root CAuse","No root cause",
AR702="ODU HS","PDH",
AR702="IP &amp; VLAN","PDH",
AR702="Warehouse HUAWEI","SPARE-ISSUE",
AR702="SPARE-HS","SPARE-ISSUE",
AR702="Power Telco","BSS",AR702="no impacts","no impacts"
),"")</f>
        <v>No root cause</v>
      </c>
      <c r="AQ702" s="40" t="str" cm="1">
        <f t="array" ref="AQ702">IFERROR(_xlfn.IFS(
AR702="MPR ISSUE","TX ISSUE",
AR702="BSS Hardware Issue","RAN ISSUE",
AR702="Sites strategiques, MLL, Pylone, etc.","ENVTECH",
AR702="AKTIVCO DEFAUT GE &amp; POWER Cabinet","POWER ISSUE",
AR702="AKTIVCO Coupure ENEO &amp; Baisse de tension","POWER ISSUE",
AR702="Coupure ENEO &amp; Baisse de tension","POWER ISSUE",
AR702="Defaut GE &amp; POWER Cabinet","POWER ISSUE",
AR702="Sharing","POWER ISSUE",
AR702="Sites strategiques &amp; DataCenter","POWER ISSUE",
AR702="Exclu","Exclu",
AR702="SAT","TX ISSUE",
AR702="SPARE-ISSUE","SPARE-ISSUE",
AR702="Fiber CAmtel","TX ISSUE",
AR702="Fiber AOF","TX ISSUE",
AR702="Projet OCM (HUAWEI)","TRAVAUX-HUAWEI",
AR702="Projet OCM (NOKIA)","TRAVAUX -NOKIA",
AR702="ACCESS-ISSUE","ACCESS-ISSUE",
AR702="Projet OCM (ZTE, NOKIA, autres projets)","TRAVAUX OCM",
AR702="No root CAuse","No root cause",
AR702="ODU HS","TX ISSUE",
AR702="IP &amp; VLAN","TX ISSUE",
AR702="Warehouse HUAWEI","SPARE-ISSUE",
AR702="SPARE-HS","SPARE-ISSUE",
AR702="Power Telco","RAN ISSUE",AR702="no impacts","no impacts"
),"")</f>
        <v>No root cause</v>
      </c>
      <c r="AR702" s="59" t="s">
        <v>5343</v>
      </c>
      <c r="AS702" s="40" t="str" cm="1">
        <f t="array" ref="AS702">IFERROR(_xlfn.IFS(
AR702="MPR ISSUE","ACTIVE",
AR702="BSS Hardware Issue","ACTIVE",
AR702="Sites strategiques, MLL, Pylone, etc.","PASSIVE",
AR702="AKTIVCO DEFAUT GE &amp; POWER Cabinet","PASSIVE",
AR702="AKTIVCO Coupure ENEO &amp; Baisse de tension","PASSIVE",
AR702="Coupure ENEO &amp; Baisse de tension","PASSIVE",
AR702="Defaut GE &amp; POWER Cabinet","PASSIVE",
AR702="Sharing","PASSIVE",
AR702="Sites strategiques &amp; DataCenter","PASSIVE",
AR702="Exclu","Exclu",
AR702="SAT","ACTIVE",
AR702="SPARE-ISSUE","SPARE-ISSUE",
AR702="Fiber CAmtel","ACTIVE",
AR702="Fiber AOF","ACTIVE",
AR702="Projet OCM (HUAWEI)","PLANNED WORKS",
AR702="Projet OCM (NOKIA)","PLANNED WORKS",
AR702="ACCESS-ISSUE","ACCESS-ISSUE",
AR702="Projet OCM (ZTE, NOKIA, autres projets)","PLANNED WORKS",
AR702="No root CAuse","No root cause",
AR702="ODU HS","ACTIVE",
AR702="IP &amp; VLAN","ACTIVE",
AR702="Warehouse HUAWEI","SPARE-ISSUE",
AR702="SPARE-HS","SPARE-ISSUE",
AR702="Power Telco","ACTIVE", AR702="no impacts","no impacts"
),"")</f>
        <v>No root cause</v>
      </c>
      <c r="AT702" s="99" t="s">
        <v>5661</v>
      </c>
      <c r="AU702" s="99" t="s">
        <v>2577</v>
      </c>
      <c r="AW702" s="17"/>
      <c r="AX702" s="17" t="s">
        <v>5536</v>
      </c>
      <c r="AY702" s="17"/>
      <c r="AZ702" s="17" t="s">
        <v>5536</v>
      </c>
      <c r="BA702" s="7"/>
      <c r="BC702" s="18"/>
      <c r="BD702" s="18"/>
      <c r="BE702" s="18"/>
      <c r="BF702" s="18"/>
      <c r="BG702" s="18"/>
      <c r="BH702" s="18"/>
      <c r="BI702" s="18"/>
      <c r="BJ702" s="18"/>
      <c r="BK702" s="18"/>
      <c r="BM702" s="18"/>
      <c r="BN702" s="18"/>
      <c r="BO702" s="18"/>
      <c r="BP702" s="9" t="s">
        <v>5661</v>
      </c>
      <c r="BQ702" s="14"/>
      <c r="BR702" s="102" t="s">
        <v>5536</v>
      </c>
      <c r="BS702" s="14"/>
      <c r="BT702" s="14"/>
      <c r="BU702" s="9"/>
      <c r="BV702" s="9"/>
      <c r="BW702" s="9"/>
    </row>
    <row r="703" spans="1:75" x14ac:dyDescent="0.35">
      <c r="A703" s="1" t="s">
        <v>248</v>
      </c>
      <c r="B703" s="8" t="s">
        <v>249</v>
      </c>
      <c r="C703" s="3" t="s">
        <v>51</v>
      </c>
      <c r="D703" s="1" t="s">
        <v>11</v>
      </c>
      <c r="E703" s="1" t="s">
        <v>12</v>
      </c>
      <c r="F703" s="3" t="s">
        <v>51</v>
      </c>
      <c r="G703" s="1" t="s">
        <v>52</v>
      </c>
      <c r="H703" s="28" t="s">
        <v>5589</v>
      </c>
      <c r="I703" s="27">
        <v>0.39757956585138959</v>
      </c>
      <c r="J703" s="27">
        <v>1.2561780711291459</v>
      </c>
      <c r="K703" s="27">
        <v>0</v>
      </c>
      <c r="L703" s="27">
        <v>6.7607966430102184</v>
      </c>
      <c r="M703" s="27">
        <v>9.9894273655734462</v>
      </c>
      <c r="N703" s="27">
        <v>0.23479880604851711</v>
      </c>
      <c r="O703" s="27">
        <v>1.4175320246666268</v>
      </c>
      <c r="P703" s="27">
        <v>0</v>
      </c>
      <c r="Q703" s="27">
        <v>0</v>
      </c>
      <c r="R703" s="27">
        <v>0</v>
      </c>
      <c r="S703" s="80">
        <v>1.0148159562598272E-2</v>
      </c>
      <c r="T703" s="80">
        <v>3.0854685489094921E-3</v>
      </c>
      <c r="U703" s="80">
        <v>4.7178775971441036</v>
      </c>
      <c r="V703" s="80">
        <v>0</v>
      </c>
      <c r="W703" s="80">
        <v>3.0854685489094921E-3</v>
      </c>
      <c r="X703" s="80">
        <v>0</v>
      </c>
      <c r="Y703" s="80">
        <v>0</v>
      </c>
      <c r="Z703" s="80">
        <v>0.23795561491069617</v>
      </c>
      <c r="AA703" s="80">
        <v>1.1014944368823714</v>
      </c>
      <c r="AB703" s="80">
        <v>0</v>
      </c>
      <c r="AC703" s="80">
        <v>1.1643630879511919</v>
      </c>
      <c r="AD703" s="80">
        <v>1.1643630879511919</v>
      </c>
      <c r="AE703" s="80">
        <v>3.9114645310230483</v>
      </c>
      <c r="AF703" s="80">
        <v>3.8214330556768341</v>
      </c>
      <c r="AG703" s="80"/>
      <c r="AH703" s="80">
        <v>0</v>
      </c>
      <c r="AI703" s="80">
        <v>0</v>
      </c>
      <c r="AJ703" s="80">
        <v>0</v>
      </c>
      <c r="AK703" s="80">
        <v>0</v>
      </c>
      <c r="AL703" s="80">
        <v>0</v>
      </c>
      <c r="AM703" s="80">
        <v>0</v>
      </c>
      <c r="AN703" s="41" t="s">
        <v>5558</v>
      </c>
      <c r="AO703" s="41"/>
      <c r="AP703" s="40" t="str" cm="1">
        <f t="array" ref="AP703">IFERROR(_xlfn.IFS(
AR703="MPR ISSUE","PDH",
AR703="BSS Hardware Issue","BSS",
AR703="Sites strategiques, MLL, Pylone, etc.","ENVTECH",
AR703="AKTIVCO DEFAUT GE &amp; POWER Cabinet","AKTIVCO",
AR703="AKTIVCO Coupure ENEO &amp; Baisse de tension","AKTIVCO GRID ONLY",
AR703="Coupure ENEO &amp; Baisse de tension","IHS GRID ONLY",
AR703="Defaut GE &amp; POWER Cabinet","IHS",
AR703="Sharing","Partners",
AR703="Sites strategiques &amp; DataCenter","SST &amp; DC",
AR703="Exclu","Exclu",
AR703="SAT","SAT",
AR703="SPARE-ISSUE","SPARE-ISSUE",
AR703="Fiber CAmtel","TRANS_FO_CAMTEL",
AR703="Fiber AOF","Fiber AOF",
AR703="Projet OCM (HUAWEI)","TRAVAUX-HUAWEI",
AR703="Projet OCM (NOKIA)","TRAVAUX-NOKIA",
AR703="ACCESS-ISSUE","ACCESS-ISSUE",
AR703="Projet OCM (ZTE, NOKIA, autres projets)","TRAVAUX OCM",
AR703="No root CAuse","No root cause",
AR703="ODU HS","PDH",
AR703="IP &amp; VLAN","PDH",
AR703="Warehouse HUAWEI","SPARE-ISSUE",
AR703="SPARE-HS","SPARE-ISSUE",
AR703="Power Telco","BSS",AR703="no impacts","no impacts"
),"")</f>
        <v>No root cause</v>
      </c>
      <c r="AQ703" s="40" t="str" cm="1">
        <f t="array" ref="AQ703">IFERROR(_xlfn.IFS(
AR703="MPR ISSUE","TX ISSUE",
AR703="BSS Hardware Issue","RAN ISSUE",
AR703="Sites strategiques, MLL, Pylone, etc.","ENVTECH",
AR703="AKTIVCO DEFAUT GE &amp; POWER Cabinet","POWER ISSUE",
AR703="AKTIVCO Coupure ENEO &amp; Baisse de tension","POWER ISSUE",
AR703="Coupure ENEO &amp; Baisse de tension","POWER ISSUE",
AR703="Defaut GE &amp; POWER Cabinet","POWER ISSUE",
AR703="Sharing","POWER ISSUE",
AR703="Sites strategiques &amp; DataCenter","POWER ISSUE",
AR703="Exclu","Exclu",
AR703="SAT","TX ISSUE",
AR703="SPARE-ISSUE","SPARE-ISSUE",
AR703="Fiber CAmtel","TX ISSUE",
AR703="Fiber AOF","TX ISSUE",
AR703="Projet OCM (HUAWEI)","TRAVAUX-HUAWEI",
AR703="Projet OCM (NOKIA)","TRAVAUX -NOKIA",
AR703="ACCESS-ISSUE","ACCESS-ISSUE",
AR703="Projet OCM (ZTE, NOKIA, autres projets)","TRAVAUX OCM",
AR703="No root CAuse","No root cause",
AR703="ODU HS","TX ISSUE",
AR703="IP &amp; VLAN","TX ISSUE",
AR703="Warehouse HUAWEI","SPARE-ISSUE",
AR703="SPARE-HS","SPARE-ISSUE",
AR703="Power Telco","RAN ISSUE",AR703="no impacts","no impacts"
),"")</f>
        <v>No root cause</v>
      </c>
      <c r="AR703" s="59" t="s">
        <v>5343</v>
      </c>
      <c r="AS703" s="40" t="str" cm="1">
        <f t="array" ref="AS703">IFERROR(_xlfn.IFS(
AR703="MPR ISSUE","ACTIVE",
AR703="BSS Hardware Issue","ACTIVE",
AR703="Sites strategiques, MLL, Pylone, etc.","PASSIVE",
AR703="AKTIVCO DEFAUT GE &amp; POWER Cabinet","PASSIVE",
AR703="AKTIVCO Coupure ENEO &amp; Baisse de tension","PASSIVE",
AR703="Coupure ENEO &amp; Baisse de tension","PASSIVE",
AR703="Defaut GE &amp; POWER Cabinet","PASSIVE",
AR703="Sharing","PASSIVE",
AR703="Sites strategiques &amp; DataCenter","PASSIVE",
AR703="Exclu","Exclu",
AR703="SAT","ACTIVE",
AR703="SPARE-ISSUE","SPARE-ISSUE",
AR703="Fiber CAmtel","ACTIVE",
AR703="Fiber AOF","ACTIVE",
AR703="Projet OCM (HUAWEI)","PLANNED WORKS",
AR703="Projet OCM (NOKIA)","PLANNED WORKS",
AR703="ACCESS-ISSUE","ACCESS-ISSUE",
AR703="Projet OCM (ZTE, NOKIA, autres projets)","PLANNED WORKS",
AR703="No root CAuse","No root cause",
AR703="ODU HS","ACTIVE",
AR703="IP &amp; VLAN","ACTIVE",
AR703="Warehouse HUAWEI","SPARE-ISSUE",
AR703="SPARE-HS","SPARE-ISSUE",
AR703="Power Telco","ACTIVE", AR703="no impacts","no impacts"
),"")</f>
        <v>No root cause</v>
      </c>
      <c r="AT703" s="99" t="s">
        <v>5661</v>
      </c>
      <c r="AU703" s="99" t="s">
        <v>249</v>
      </c>
      <c r="AW703" s="17"/>
      <c r="AX703" s="17" t="s">
        <v>5536</v>
      </c>
      <c r="AY703" s="17"/>
      <c r="AZ703" s="17" t="s">
        <v>5536</v>
      </c>
      <c r="BA703" s="7"/>
      <c r="BC703" s="18"/>
      <c r="BD703" s="18"/>
      <c r="BE703" s="18"/>
      <c r="BF703" s="18"/>
      <c r="BG703" s="18"/>
      <c r="BH703" s="18"/>
      <c r="BI703" s="18"/>
      <c r="BJ703" s="18"/>
      <c r="BK703" s="18"/>
      <c r="BM703" s="18"/>
      <c r="BN703" s="18"/>
      <c r="BO703" s="18"/>
      <c r="BP703" s="9" t="s">
        <v>5661</v>
      </c>
      <c r="BQ703" s="14"/>
      <c r="BR703" s="102" t="s">
        <v>5536</v>
      </c>
      <c r="BS703" s="14"/>
      <c r="BT703" s="14"/>
      <c r="BU703" s="9"/>
      <c r="BV703" s="9"/>
      <c r="BW703" s="9"/>
    </row>
    <row r="704" spans="1:75" x14ac:dyDescent="0.35">
      <c r="A704" s="1" t="s">
        <v>1766</v>
      </c>
      <c r="B704" s="8" t="s">
        <v>1767</v>
      </c>
      <c r="C704" s="3" t="s">
        <v>38</v>
      </c>
      <c r="D704" s="1" t="s">
        <v>21</v>
      </c>
      <c r="E704" s="1" t="s">
        <v>36</v>
      </c>
      <c r="F704" s="3" t="s">
        <v>37</v>
      </c>
      <c r="G704" s="1" t="s">
        <v>38</v>
      </c>
      <c r="H704" s="30" t="s">
        <v>5587</v>
      </c>
      <c r="I704" s="27">
        <v>5.3305660425816068</v>
      </c>
      <c r="J704" s="27">
        <v>0</v>
      </c>
      <c r="K704" s="27">
        <v>0</v>
      </c>
      <c r="L704" s="27">
        <v>1.443232372521994</v>
      </c>
      <c r="M704" s="27">
        <v>0</v>
      </c>
      <c r="N704" s="27">
        <v>2.3286013303541617</v>
      </c>
      <c r="O704" s="27">
        <v>0</v>
      </c>
      <c r="P704" s="27">
        <v>0</v>
      </c>
      <c r="Q704" s="27">
        <v>0.55424289379139535</v>
      </c>
      <c r="R704" s="27">
        <v>2.3075381028613169</v>
      </c>
      <c r="S704" s="80">
        <v>0</v>
      </c>
      <c r="T704" s="80">
        <v>0.36458467096420671</v>
      </c>
      <c r="U704" s="80">
        <v>0</v>
      </c>
      <c r="V704" s="80">
        <v>0</v>
      </c>
      <c r="W704" s="80">
        <v>0.36458467096420677</v>
      </c>
      <c r="X704" s="80">
        <v>12.947196753730379</v>
      </c>
      <c r="Y704" s="80">
        <v>0</v>
      </c>
      <c r="Z704" s="80">
        <v>0</v>
      </c>
      <c r="AA704" s="80">
        <v>0</v>
      </c>
      <c r="AB704" s="80">
        <v>0</v>
      </c>
      <c r="AC704" s="80">
        <v>0.78991561867746529</v>
      </c>
      <c r="AD704" s="80">
        <v>0.78991561867746529</v>
      </c>
      <c r="AE704" s="80">
        <v>3.7304384861014794</v>
      </c>
      <c r="AF704" s="80">
        <v>0</v>
      </c>
      <c r="AG704" s="80"/>
      <c r="AH704" s="80">
        <v>0</v>
      </c>
      <c r="AI704" s="80">
        <v>0</v>
      </c>
      <c r="AJ704" s="80">
        <v>0</v>
      </c>
      <c r="AK704" s="80">
        <v>0</v>
      </c>
      <c r="AL704" s="80">
        <v>0</v>
      </c>
      <c r="AM704" s="80">
        <v>0</v>
      </c>
      <c r="AN704" s="41" t="s">
        <v>5558</v>
      </c>
      <c r="AO704" s="41"/>
      <c r="AP704" s="40" t="str" cm="1">
        <f t="array" ref="AP704">IFERROR(_xlfn.IFS(
AR704="MPR ISSUE","PDH",
AR704="BSS Hardware Issue","BSS",
AR704="Sites strategiques, MLL, Pylone, etc.","ENVTECH",
AR704="AKTIVCO DEFAUT GE &amp; POWER Cabinet","AKTIVCO",
AR704="AKTIVCO Coupure ENEO &amp; Baisse de tension","AKTIVCO GRID ONLY",
AR704="Coupure ENEO &amp; Baisse de tension","IHS GRID ONLY",
AR704="Defaut GE &amp; POWER Cabinet","IHS",
AR704="Sharing","Partners",
AR704="Sites strategiques &amp; DataCenter","SST &amp; DC",
AR704="Exclu","Exclu",
AR704="SAT","SAT",
AR704="SPARE-ISSUE","SPARE-ISSUE",
AR704="Fiber CAmtel","TRANS_FO_CAMTEL",
AR704="Fiber AOF","Fiber AOF",
AR704="Projet OCM (HUAWEI)","TRAVAUX-HUAWEI",
AR704="Projet OCM (NOKIA)","TRAVAUX-NOKIA",
AR704="ACCESS-ISSUE","ACCESS-ISSUE",
AR704="Projet OCM (ZTE, NOKIA, autres projets)","TRAVAUX OCM",
AR704="No root CAuse","No root cause",
AR704="ODU HS","PDH",
AR704="IP &amp; VLAN","PDH",
AR704="Warehouse HUAWEI","SPARE-ISSUE",
AR704="SPARE-HS","SPARE-ISSUE",
AR704="Power Telco","BSS",AR704="no impacts","no impacts"
),"")</f>
        <v>No root cause</v>
      </c>
      <c r="AQ704" s="40" t="str" cm="1">
        <f t="array" ref="AQ704">IFERROR(_xlfn.IFS(
AR704="MPR ISSUE","TX ISSUE",
AR704="BSS Hardware Issue","RAN ISSUE",
AR704="Sites strategiques, MLL, Pylone, etc.","ENVTECH",
AR704="AKTIVCO DEFAUT GE &amp; POWER Cabinet","POWER ISSUE",
AR704="AKTIVCO Coupure ENEO &amp; Baisse de tension","POWER ISSUE",
AR704="Coupure ENEO &amp; Baisse de tension","POWER ISSUE",
AR704="Defaut GE &amp; POWER Cabinet","POWER ISSUE",
AR704="Sharing","POWER ISSUE",
AR704="Sites strategiques &amp; DataCenter","POWER ISSUE",
AR704="Exclu","Exclu",
AR704="SAT","TX ISSUE",
AR704="SPARE-ISSUE","SPARE-ISSUE",
AR704="Fiber CAmtel","TX ISSUE",
AR704="Fiber AOF","TX ISSUE",
AR704="Projet OCM (HUAWEI)","TRAVAUX-HUAWEI",
AR704="Projet OCM (NOKIA)","TRAVAUX -NOKIA",
AR704="ACCESS-ISSUE","ACCESS-ISSUE",
AR704="Projet OCM (ZTE, NOKIA, autres projets)","TRAVAUX OCM",
AR704="No root CAuse","No root cause",
AR704="ODU HS","TX ISSUE",
AR704="IP &amp; VLAN","TX ISSUE",
AR704="Warehouse HUAWEI","SPARE-ISSUE",
AR704="SPARE-HS","SPARE-ISSUE",
AR704="Power Telco","RAN ISSUE",AR704="no impacts","no impacts"
),"")</f>
        <v>No root cause</v>
      </c>
      <c r="AR704" s="59" t="s">
        <v>5343</v>
      </c>
      <c r="AS704" s="40" t="str" cm="1">
        <f t="array" ref="AS704">IFERROR(_xlfn.IFS(
AR704="MPR ISSUE","ACTIVE",
AR704="BSS Hardware Issue","ACTIVE",
AR704="Sites strategiques, MLL, Pylone, etc.","PASSIVE",
AR704="AKTIVCO DEFAUT GE &amp; POWER Cabinet","PASSIVE",
AR704="AKTIVCO Coupure ENEO &amp; Baisse de tension","PASSIVE",
AR704="Coupure ENEO &amp; Baisse de tension","PASSIVE",
AR704="Defaut GE &amp; POWER Cabinet","PASSIVE",
AR704="Sharing","PASSIVE",
AR704="Sites strategiques &amp; DataCenter","PASSIVE",
AR704="Exclu","Exclu",
AR704="SAT","ACTIVE",
AR704="SPARE-ISSUE","SPARE-ISSUE",
AR704="Fiber CAmtel","ACTIVE",
AR704="Fiber AOF","ACTIVE",
AR704="Projet OCM (HUAWEI)","PLANNED WORKS",
AR704="Projet OCM (NOKIA)","PLANNED WORKS",
AR704="ACCESS-ISSUE","ACCESS-ISSUE",
AR704="Projet OCM (ZTE, NOKIA, autres projets)","PLANNED WORKS",
AR704="No root CAuse","No root cause",
AR704="ODU HS","ACTIVE",
AR704="IP &amp; VLAN","ACTIVE",
AR704="Warehouse HUAWEI","SPARE-ISSUE",
AR704="SPARE-HS","SPARE-ISSUE",
AR704="Power Telco","ACTIVE", AR704="no impacts","no impacts"
),"")</f>
        <v>No root cause</v>
      </c>
      <c r="AT704" s="99" t="s">
        <v>5661</v>
      </c>
      <c r="AU704" s="99" t="s">
        <v>1767</v>
      </c>
      <c r="AW704" s="17"/>
      <c r="AX704" s="17" t="s">
        <v>5536</v>
      </c>
      <c r="AY704" s="17"/>
      <c r="AZ704" s="17" t="s">
        <v>5536</v>
      </c>
      <c r="BA704" s="7"/>
      <c r="BC704" s="18"/>
      <c r="BD704" s="18"/>
      <c r="BE704" s="18"/>
      <c r="BF704" s="18"/>
      <c r="BG704" s="18"/>
      <c r="BH704" s="18"/>
      <c r="BI704" s="18"/>
      <c r="BJ704" s="18"/>
      <c r="BK704" s="18"/>
      <c r="BM704" s="18"/>
      <c r="BN704" s="18"/>
      <c r="BO704" s="18"/>
      <c r="BP704" s="9" t="s">
        <v>5661</v>
      </c>
      <c r="BQ704" s="14"/>
      <c r="BR704" s="102" t="s">
        <v>5536</v>
      </c>
      <c r="BS704" s="14"/>
      <c r="BT704" s="14"/>
      <c r="BU704" s="9"/>
      <c r="BV704" s="9"/>
      <c r="BW704" s="9"/>
    </row>
    <row r="705" spans="1:75" x14ac:dyDescent="0.35">
      <c r="A705" s="1" t="s">
        <v>1349</v>
      </c>
      <c r="B705" s="8" t="s">
        <v>1350</v>
      </c>
      <c r="C705" s="3" t="s">
        <v>32</v>
      </c>
      <c r="D705" s="1" t="s">
        <v>21</v>
      </c>
      <c r="E705" s="1" t="s">
        <v>125</v>
      </c>
      <c r="F705" s="3" t="s">
        <v>31</v>
      </c>
      <c r="G705" s="1" t="s">
        <v>32</v>
      </c>
      <c r="H705" s="30" t="s">
        <v>5587</v>
      </c>
      <c r="I705" s="27">
        <v>5.0030604994392629</v>
      </c>
      <c r="J705" s="27">
        <v>0</v>
      </c>
      <c r="K705" s="27">
        <v>0</v>
      </c>
      <c r="L705" s="27">
        <v>0</v>
      </c>
      <c r="M705" s="27">
        <v>0</v>
      </c>
      <c r="N705" s="27">
        <v>0</v>
      </c>
      <c r="O705" s="27">
        <v>0</v>
      </c>
      <c r="P705" s="27">
        <v>0</v>
      </c>
      <c r="Q705" s="27">
        <v>0</v>
      </c>
      <c r="R705" s="27">
        <v>0</v>
      </c>
      <c r="S705" s="80">
        <v>0</v>
      </c>
      <c r="T705" s="80">
        <v>0.77454178116786843</v>
      </c>
      <c r="U705" s="80">
        <v>0</v>
      </c>
      <c r="V705" s="80">
        <v>0</v>
      </c>
      <c r="W705" s="80">
        <v>0.7745417811678682</v>
      </c>
      <c r="X705" s="80">
        <v>4.0169590192704465</v>
      </c>
      <c r="Y705" s="80">
        <v>0</v>
      </c>
      <c r="Z705" s="80">
        <v>0.70214919827755851</v>
      </c>
      <c r="AA705" s="80">
        <v>0</v>
      </c>
      <c r="AB705" s="80">
        <v>0</v>
      </c>
      <c r="AC705" s="80">
        <v>2.0511945222053867</v>
      </c>
      <c r="AD705" s="80">
        <v>2.0511945222053867</v>
      </c>
      <c r="AE705" s="80">
        <v>3.6133868671044111</v>
      </c>
      <c r="AF705" s="80">
        <v>5.8546498189382845</v>
      </c>
      <c r="AG705" s="80"/>
      <c r="AH705" s="80">
        <v>0</v>
      </c>
      <c r="AI705" s="80">
        <v>0</v>
      </c>
      <c r="AJ705" s="80">
        <v>0</v>
      </c>
      <c r="AK705" s="80">
        <v>0</v>
      </c>
      <c r="AL705" s="80">
        <v>0</v>
      </c>
      <c r="AM705" s="80">
        <v>0</v>
      </c>
      <c r="AN705" s="41" t="s">
        <v>5558</v>
      </c>
      <c r="AO705" s="41"/>
      <c r="AP705" s="40" t="str" cm="1">
        <f t="array" ref="AP705">IFERROR(_xlfn.IFS(
AR705="MPR ISSUE","PDH",
AR705="BSS Hardware Issue","BSS",
AR705="Sites strategiques, MLL, Pylone, etc.","ENVTECH",
AR705="AKTIVCO DEFAUT GE &amp; POWER Cabinet","AKTIVCO",
AR705="AKTIVCO Coupure ENEO &amp; Baisse de tension","AKTIVCO GRID ONLY",
AR705="Coupure ENEO &amp; Baisse de tension","IHS GRID ONLY",
AR705="Defaut GE &amp; POWER Cabinet","IHS",
AR705="Sharing","Partners",
AR705="Sites strategiques &amp; DataCenter","SST &amp; DC",
AR705="Exclu","Exclu",
AR705="SAT","SAT",
AR705="SPARE-ISSUE","SPARE-ISSUE",
AR705="Fiber CAmtel","TRANS_FO_CAMTEL",
AR705="Fiber AOF","Fiber AOF",
AR705="Projet OCM (HUAWEI)","TRAVAUX-HUAWEI",
AR705="Projet OCM (NOKIA)","TRAVAUX-NOKIA",
AR705="ACCESS-ISSUE","ACCESS-ISSUE",
AR705="Projet OCM (ZTE, NOKIA, autres projets)","TRAVAUX OCM",
AR705="No root CAuse","No root cause",
AR705="ODU HS","PDH",
AR705="IP &amp; VLAN","PDH",
AR705="Warehouse HUAWEI","SPARE-ISSUE",
AR705="SPARE-HS","SPARE-ISSUE",
AR705="Power Telco","BSS",AR705="no impacts","no impacts"
),"")</f>
        <v>No root cause</v>
      </c>
      <c r="AQ705" s="40" t="str" cm="1">
        <f t="array" ref="AQ705">IFERROR(_xlfn.IFS(
AR705="MPR ISSUE","TX ISSUE",
AR705="BSS Hardware Issue","RAN ISSUE",
AR705="Sites strategiques, MLL, Pylone, etc.","ENVTECH",
AR705="AKTIVCO DEFAUT GE &amp; POWER Cabinet","POWER ISSUE",
AR705="AKTIVCO Coupure ENEO &amp; Baisse de tension","POWER ISSUE",
AR705="Coupure ENEO &amp; Baisse de tension","POWER ISSUE",
AR705="Defaut GE &amp; POWER Cabinet","POWER ISSUE",
AR705="Sharing","POWER ISSUE",
AR705="Sites strategiques &amp; DataCenter","POWER ISSUE",
AR705="Exclu","Exclu",
AR705="SAT","TX ISSUE",
AR705="SPARE-ISSUE","SPARE-ISSUE",
AR705="Fiber CAmtel","TX ISSUE",
AR705="Fiber AOF","TX ISSUE",
AR705="Projet OCM (HUAWEI)","TRAVAUX-HUAWEI",
AR705="Projet OCM (NOKIA)","TRAVAUX -NOKIA",
AR705="ACCESS-ISSUE","ACCESS-ISSUE",
AR705="Projet OCM (ZTE, NOKIA, autres projets)","TRAVAUX OCM",
AR705="No root CAuse","No root cause",
AR705="ODU HS","TX ISSUE",
AR705="IP &amp; VLAN","TX ISSUE",
AR705="Warehouse HUAWEI","SPARE-ISSUE",
AR705="SPARE-HS","SPARE-ISSUE",
AR705="Power Telco","RAN ISSUE",AR705="no impacts","no impacts"
),"")</f>
        <v>No root cause</v>
      </c>
      <c r="AR705" s="59" t="s">
        <v>5343</v>
      </c>
      <c r="AS705" s="40" t="str" cm="1">
        <f t="array" ref="AS705">IFERROR(_xlfn.IFS(
AR705="MPR ISSUE","ACTIVE",
AR705="BSS Hardware Issue","ACTIVE",
AR705="Sites strategiques, MLL, Pylone, etc.","PASSIVE",
AR705="AKTIVCO DEFAUT GE &amp; POWER Cabinet","PASSIVE",
AR705="AKTIVCO Coupure ENEO &amp; Baisse de tension","PASSIVE",
AR705="Coupure ENEO &amp; Baisse de tension","PASSIVE",
AR705="Defaut GE &amp; POWER Cabinet","PASSIVE",
AR705="Sharing","PASSIVE",
AR705="Sites strategiques &amp; DataCenter","PASSIVE",
AR705="Exclu","Exclu",
AR705="SAT","ACTIVE",
AR705="SPARE-ISSUE","SPARE-ISSUE",
AR705="Fiber CAmtel","ACTIVE",
AR705="Fiber AOF","ACTIVE",
AR705="Projet OCM (HUAWEI)","PLANNED WORKS",
AR705="Projet OCM (NOKIA)","PLANNED WORKS",
AR705="ACCESS-ISSUE","ACCESS-ISSUE",
AR705="Projet OCM (ZTE, NOKIA, autres projets)","PLANNED WORKS",
AR705="No root CAuse","No root cause",
AR705="ODU HS","ACTIVE",
AR705="IP &amp; VLAN","ACTIVE",
AR705="Warehouse HUAWEI","SPARE-ISSUE",
AR705="SPARE-HS","SPARE-ISSUE",
AR705="Power Telco","ACTIVE", AR705="no impacts","no impacts"
),"")</f>
        <v>No root cause</v>
      </c>
      <c r="AT705" s="99" t="s">
        <v>5661</v>
      </c>
      <c r="AU705" s="99" t="s">
        <v>1350</v>
      </c>
      <c r="AW705" s="17"/>
      <c r="AX705" s="17" t="s">
        <v>5536</v>
      </c>
      <c r="AY705" s="17"/>
      <c r="AZ705" s="17" t="s">
        <v>5536</v>
      </c>
      <c r="BA705" s="7"/>
      <c r="BC705" s="18"/>
      <c r="BD705" s="18"/>
      <c r="BE705" s="18"/>
      <c r="BF705" s="18"/>
      <c r="BG705" s="18"/>
      <c r="BH705" s="18"/>
      <c r="BI705" s="18"/>
      <c r="BJ705" s="18"/>
      <c r="BK705" s="18"/>
      <c r="BM705" s="18"/>
      <c r="BN705" s="18"/>
      <c r="BO705" s="18"/>
      <c r="BP705" s="9" t="s">
        <v>5661</v>
      </c>
      <c r="BQ705" s="14"/>
      <c r="BR705" s="102" t="s">
        <v>5536</v>
      </c>
      <c r="BS705" s="14"/>
      <c r="BT705" s="14"/>
      <c r="BU705" s="9"/>
      <c r="BV705" s="9"/>
      <c r="BW705" s="9"/>
    </row>
    <row r="706" spans="1:75" x14ac:dyDescent="0.35">
      <c r="A706" s="1" t="s">
        <v>2015</v>
      </c>
      <c r="B706" s="8" t="s">
        <v>2016</v>
      </c>
      <c r="C706" s="3" t="s">
        <v>55</v>
      </c>
      <c r="D706" s="1" t="s">
        <v>21</v>
      </c>
      <c r="E706" s="1" t="s">
        <v>122</v>
      </c>
      <c r="F706" s="3" t="s">
        <v>55</v>
      </c>
      <c r="G706" s="1" t="s">
        <v>2015</v>
      </c>
      <c r="H706" s="29" t="s">
        <v>5588</v>
      </c>
      <c r="I706" s="27">
        <v>0</v>
      </c>
      <c r="J706" s="27">
        <v>0</v>
      </c>
      <c r="K706" s="27">
        <v>0</v>
      </c>
      <c r="L706" s="27">
        <v>0</v>
      </c>
      <c r="M706" s="27">
        <v>0</v>
      </c>
      <c r="N706" s="27">
        <v>0</v>
      </c>
      <c r="O706" s="27">
        <v>2.138614970500615</v>
      </c>
      <c r="P706" s="27">
        <v>1.5586892038831206</v>
      </c>
      <c r="Q706" s="27">
        <v>1.4050125567639238</v>
      </c>
      <c r="R706" s="27">
        <v>0.20114205479180028</v>
      </c>
      <c r="S706" s="80">
        <v>0</v>
      </c>
      <c r="T706" s="80">
        <v>3.4875304917161487</v>
      </c>
      <c r="U706" s="80">
        <v>0</v>
      </c>
      <c r="V706" s="80">
        <v>1.9842991772053429</v>
      </c>
      <c r="W706" s="80">
        <v>3.4875304917161487</v>
      </c>
      <c r="X706" s="80">
        <v>0</v>
      </c>
      <c r="Y706" s="80">
        <v>2.8014369892229172</v>
      </c>
      <c r="Z706" s="80">
        <v>0</v>
      </c>
      <c r="AA706" s="80">
        <v>0</v>
      </c>
      <c r="AB706" s="80">
        <v>0.32098738507278862</v>
      </c>
      <c r="AC706" s="80">
        <v>1.6714321995930748</v>
      </c>
      <c r="AD706" s="80">
        <v>1.6714321995930748</v>
      </c>
      <c r="AE706" s="80">
        <v>3.5813874965826979</v>
      </c>
      <c r="AF706" s="80">
        <v>0</v>
      </c>
      <c r="AG706" s="80"/>
      <c r="AH706" s="80">
        <v>0</v>
      </c>
      <c r="AI706" s="80">
        <v>0</v>
      </c>
      <c r="AJ706" s="80">
        <v>0</v>
      </c>
      <c r="AK706" s="80">
        <v>0</v>
      </c>
      <c r="AL706" s="80">
        <v>0</v>
      </c>
      <c r="AM706" s="80">
        <v>0</v>
      </c>
      <c r="AN706" s="41" t="s">
        <v>5591</v>
      </c>
      <c r="AO706" s="41"/>
      <c r="AP706" s="40" t="str" cm="1">
        <f t="array" ref="AP706">IFERROR(_xlfn.IFS(
AR706="MPR ISSUE","PDH",
AR706="BSS Hardware Issue","BSS",
AR706="Sites strategiques, MLL, Pylone, etc.","ENVTECH",
AR706="AKTIVCO DEFAUT GE &amp; POWER Cabinet","AKTIVCO",
AR706="AKTIVCO Coupure ENEO &amp; Baisse de tension","AKTIVCO GRID ONLY",
AR706="Coupure ENEO &amp; Baisse de tension","IHS GRID ONLY",
AR706="Defaut GE &amp; POWER Cabinet","IHS",
AR706="Sharing","Partners",
AR706="Sites strategiques &amp; DataCenter","SST &amp; DC",
AR706="Exclu","Exclu",
AR706="SAT","SAT",
AR706="SPARE-ISSUE","SPARE-ISSUE",
AR706="Fiber CAmtel","TRANS_FO_CAMTEL",
AR706="Fiber AOF","Fiber AOF",
AR706="Projet OCM (HUAWEI)","TRAVAUX-HUAWEI",
AR706="Projet OCM (NOKIA)","TRAVAUX-NOKIA",
AR706="ACCESS-ISSUE","ACCESS-ISSUE",
AR706="Projet OCM (ZTE, NOKIA, autres projets)","TRAVAUX OCM",
AR706="No root CAuse","No root cause",
AR706="ODU HS","PDH",
AR706="IP &amp; VLAN","PDH",
AR706="Warehouse HUAWEI","SPARE-ISSUE",
AR706="SPARE-HS","SPARE-ISSUE",
AR706="Power Telco","BSS",AR706="no impacts","no impacts"
),"")</f>
        <v>No root cause</v>
      </c>
      <c r="AQ706" s="40" t="str" cm="1">
        <f t="array" ref="AQ706">IFERROR(_xlfn.IFS(
AR706="MPR ISSUE","TX ISSUE",
AR706="BSS Hardware Issue","RAN ISSUE",
AR706="Sites strategiques, MLL, Pylone, etc.","ENVTECH",
AR706="AKTIVCO DEFAUT GE &amp; POWER Cabinet","POWER ISSUE",
AR706="AKTIVCO Coupure ENEO &amp; Baisse de tension","POWER ISSUE",
AR706="Coupure ENEO &amp; Baisse de tension","POWER ISSUE",
AR706="Defaut GE &amp; POWER Cabinet","POWER ISSUE",
AR706="Sharing","POWER ISSUE",
AR706="Sites strategiques &amp; DataCenter","POWER ISSUE",
AR706="Exclu","Exclu",
AR706="SAT","TX ISSUE",
AR706="SPARE-ISSUE","SPARE-ISSUE",
AR706="Fiber CAmtel","TX ISSUE",
AR706="Fiber AOF","TX ISSUE",
AR706="Projet OCM (HUAWEI)","TRAVAUX-HUAWEI",
AR706="Projet OCM (NOKIA)","TRAVAUX -NOKIA",
AR706="ACCESS-ISSUE","ACCESS-ISSUE",
AR706="Projet OCM (ZTE, NOKIA, autres projets)","TRAVAUX OCM",
AR706="No root CAuse","No root cause",
AR706="ODU HS","TX ISSUE",
AR706="IP &amp; VLAN","TX ISSUE",
AR706="Warehouse HUAWEI","SPARE-ISSUE",
AR706="SPARE-HS","SPARE-ISSUE",
AR706="Power Telco","RAN ISSUE",AR706="no impacts","no impacts"
),"")</f>
        <v>No root cause</v>
      </c>
      <c r="AR706" s="59" t="s">
        <v>5343</v>
      </c>
      <c r="AS706" s="40" t="str" cm="1">
        <f t="array" ref="AS706">IFERROR(_xlfn.IFS(
AR706="MPR ISSUE","ACTIVE",
AR706="BSS Hardware Issue","ACTIVE",
AR706="Sites strategiques, MLL, Pylone, etc.","PASSIVE",
AR706="AKTIVCO DEFAUT GE &amp; POWER Cabinet","PASSIVE",
AR706="AKTIVCO Coupure ENEO &amp; Baisse de tension","PASSIVE",
AR706="Coupure ENEO &amp; Baisse de tension","PASSIVE",
AR706="Defaut GE &amp; POWER Cabinet","PASSIVE",
AR706="Sharing","PASSIVE",
AR706="Sites strategiques &amp; DataCenter","PASSIVE",
AR706="Exclu","Exclu",
AR706="SAT","ACTIVE",
AR706="SPARE-ISSUE","SPARE-ISSUE",
AR706="Fiber CAmtel","ACTIVE",
AR706="Fiber AOF","ACTIVE",
AR706="Projet OCM (HUAWEI)","PLANNED WORKS",
AR706="Projet OCM (NOKIA)","PLANNED WORKS",
AR706="ACCESS-ISSUE","ACCESS-ISSUE",
AR706="Projet OCM (ZTE, NOKIA, autres projets)","PLANNED WORKS",
AR706="No root CAuse","No root cause",
AR706="ODU HS","ACTIVE",
AR706="IP &amp; VLAN","ACTIVE",
AR706="Warehouse HUAWEI","SPARE-ISSUE",
AR706="SPARE-HS","SPARE-ISSUE",
AR706="Power Telco","ACTIVE", AR706="no impacts","no impacts"
),"")</f>
        <v>No root cause</v>
      </c>
      <c r="AT706" s="99" t="s">
        <v>5661</v>
      </c>
      <c r="AU706" s="99" t="s">
        <v>2016</v>
      </c>
      <c r="AW706" s="17"/>
      <c r="AX706" s="17" t="s">
        <v>5536</v>
      </c>
      <c r="AY706" s="17"/>
      <c r="AZ706" s="17" t="s">
        <v>5536</v>
      </c>
      <c r="BA706" s="7"/>
      <c r="BC706" s="18"/>
      <c r="BD706" s="18"/>
      <c r="BE706" s="18"/>
      <c r="BF706" s="18"/>
      <c r="BG706" s="18"/>
      <c r="BH706" s="18"/>
      <c r="BI706" s="18"/>
      <c r="BJ706" s="18"/>
      <c r="BK706" s="18"/>
      <c r="BM706" s="18"/>
      <c r="BN706" s="18"/>
      <c r="BO706" s="18"/>
      <c r="BP706" s="9" t="s">
        <v>5661</v>
      </c>
      <c r="BQ706" s="14"/>
      <c r="BR706" s="102" t="s">
        <v>5536</v>
      </c>
      <c r="BS706" s="14"/>
      <c r="BT706" s="14"/>
      <c r="BU706" s="9"/>
      <c r="BV706" s="9"/>
      <c r="BW706" s="9"/>
    </row>
    <row r="707" spans="1:75" x14ac:dyDescent="0.35">
      <c r="A707" s="1" t="s">
        <v>2458</v>
      </c>
      <c r="B707" s="1" t="s">
        <v>2459</v>
      </c>
      <c r="C707" s="3" t="s">
        <v>31</v>
      </c>
      <c r="D707" s="1" t="s">
        <v>11</v>
      </c>
      <c r="E707" s="1" t="s">
        <v>96</v>
      </c>
      <c r="F707" s="3" t="s">
        <v>31</v>
      </c>
      <c r="G707" s="1" t="s">
        <v>2460</v>
      </c>
      <c r="H707" s="30" t="s">
        <v>5587</v>
      </c>
      <c r="I707" s="27">
        <v>5.1944665599415574</v>
      </c>
      <c r="J707" s="27">
        <v>10.797017546863454</v>
      </c>
      <c r="K707" s="27">
        <v>4.4570039065955553</v>
      </c>
      <c r="L707" s="27">
        <v>0.57985406625517599</v>
      </c>
      <c r="M707" s="27">
        <v>8.9089426509489673</v>
      </c>
      <c r="N707" s="27">
        <v>0</v>
      </c>
      <c r="O707" s="27">
        <v>0</v>
      </c>
      <c r="P707" s="27">
        <v>0</v>
      </c>
      <c r="Q707" s="27">
        <v>0</v>
      </c>
      <c r="R707" s="27">
        <v>0</v>
      </c>
      <c r="S707" s="80">
        <v>0</v>
      </c>
      <c r="T707" s="80">
        <v>0</v>
      </c>
      <c r="U707" s="80">
        <v>0</v>
      </c>
      <c r="V707" s="80">
        <v>0</v>
      </c>
      <c r="W707" s="80">
        <v>0</v>
      </c>
      <c r="X707" s="80">
        <v>0</v>
      </c>
      <c r="Y707" s="80">
        <v>0</v>
      </c>
      <c r="Z707" s="80">
        <v>0</v>
      </c>
      <c r="AA707" s="80">
        <v>0</v>
      </c>
      <c r="AB707" s="80">
        <v>0</v>
      </c>
      <c r="AC707" s="80">
        <v>0</v>
      </c>
      <c r="AD707" s="80">
        <v>0</v>
      </c>
      <c r="AE707" s="80">
        <v>3.3479652315849244</v>
      </c>
      <c r="AF707" s="80">
        <v>0</v>
      </c>
      <c r="AG707" s="80"/>
      <c r="AH707" s="80">
        <v>0</v>
      </c>
      <c r="AI707" s="80">
        <v>0</v>
      </c>
      <c r="AJ707" s="80">
        <v>0</v>
      </c>
      <c r="AK707" s="80">
        <v>0</v>
      </c>
      <c r="AL707" s="80">
        <v>0</v>
      </c>
      <c r="AM707" s="80">
        <v>0</v>
      </c>
      <c r="AN707" s="41" t="s">
        <v>5558</v>
      </c>
      <c r="AO707" s="41"/>
      <c r="AP707" s="40" t="str" cm="1">
        <f t="array" ref="AP707">IFERROR(_xlfn.IFS(
AR707="MPR ISSUE","PDH",
AR707="BSS Hardware Issue","BSS",
AR707="Sites strategiques, MLL, Pylone, etc.","ENVTECH",
AR707="AKTIVCO DEFAUT GE &amp; POWER Cabinet","AKTIVCO",
AR707="AKTIVCO Coupure ENEO &amp; Baisse de tension","AKTIVCO GRID ONLY",
AR707="Coupure ENEO &amp; Baisse de tension","IHS GRID ONLY",
AR707="Defaut GE &amp; POWER Cabinet","IHS",
AR707="Sharing","Partners",
AR707="Sites strategiques &amp; DataCenter","SST &amp; DC",
AR707="Exclu","Exclu",
AR707="SAT","SAT",
AR707="SPARE-ISSUE","SPARE-ISSUE",
AR707="Fiber CAmtel","TRANS_FO_CAMTEL",
AR707="Fiber AOF","Fiber AOF",
AR707="Projet OCM (HUAWEI)","TRAVAUX-HUAWEI",
AR707="Projet OCM (NOKIA)","TRAVAUX-NOKIA",
AR707="ACCESS-ISSUE","ACCESS-ISSUE",
AR707="Projet OCM (ZTE, NOKIA, autres projets)","TRAVAUX OCM",
AR707="No root CAuse","No root cause",
AR707="ODU HS","PDH",
AR707="IP &amp; VLAN","PDH",
AR707="Warehouse HUAWEI","SPARE-ISSUE",
AR707="SPARE-HS","SPARE-ISSUE",
AR707="Power Telco","BSS",AR707="no impacts","no impacts"
),"")</f>
        <v>No root cause</v>
      </c>
      <c r="AQ707" s="40" t="str" cm="1">
        <f t="array" ref="AQ707">IFERROR(_xlfn.IFS(
AR707="MPR ISSUE","TX ISSUE",
AR707="BSS Hardware Issue","RAN ISSUE",
AR707="Sites strategiques, MLL, Pylone, etc.","ENVTECH",
AR707="AKTIVCO DEFAUT GE &amp; POWER Cabinet","POWER ISSUE",
AR707="AKTIVCO Coupure ENEO &amp; Baisse de tension","POWER ISSUE",
AR707="Coupure ENEO &amp; Baisse de tension","POWER ISSUE",
AR707="Defaut GE &amp; POWER Cabinet","POWER ISSUE",
AR707="Sharing","POWER ISSUE",
AR707="Sites strategiques &amp; DataCenter","POWER ISSUE",
AR707="Exclu","Exclu",
AR707="SAT","TX ISSUE",
AR707="SPARE-ISSUE","SPARE-ISSUE",
AR707="Fiber CAmtel","TX ISSUE",
AR707="Fiber AOF","TX ISSUE",
AR707="Projet OCM (HUAWEI)","TRAVAUX-HUAWEI",
AR707="Projet OCM (NOKIA)","TRAVAUX -NOKIA",
AR707="ACCESS-ISSUE","ACCESS-ISSUE",
AR707="Projet OCM (ZTE, NOKIA, autres projets)","TRAVAUX OCM",
AR707="No root CAuse","No root cause",
AR707="ODU HS","TX ISSUE",
AR707="IP &amp; VLAN","TX ISSUE",
AR707="Warehouse HUAWEI","SPARE-ISSUE",
AR707="SPARE-HS","SPARE-ISSUE",
AR707="Power Telco","RAN ISSUE",AR707="no impacts","no impacts"
),"")</f>
        <v>No root cause</v>
      </c>
      <c r="AR707" s="59" t="s">
        <v>5343</v>
      </c>
      <c r="AS707" s="40" t="str" cm="1">
        <f t="array" ref="AS707">IFERROR(_xlfn.IFS(
AR707="MPR ISSUE","ACTIVE",
AR707="BSS Hardware Issue","ACTIVE",
AR707="Sites strategiques, MLL, Pylone, etc.","PASSIVE",
AR707="AKTIVCO DEFAUT GE &amp; POWER Cabinet","PASSIVE",
AR707="AKTIVCO Coupure ENEO &amp; Baisse de tension","PASSIVE",
AR707="Coupure ENEO &amp; Baisse de tension","PASSIVE",
AR707="Defaut GE &amp; POWER Cabinet","PASSIVE",
AR707="Sharing","PASSIVE",
AR707="Sites strategiques &amp; DataCenter","PASSIVE",
AR707="Exclu","Exclu",
AR707="SAT","ACTIVE",
AR707="SPARE-ISSUE","SPARE-ISSUE",
AR707="Fiber CAmtel","ACTIVE",
AR707="Fiber AOF","ACTIVE",
AR707="Projet OCM (HUAWEI)","PLANNED WORKS",
AR707="Projet OCM (NOKIA)","PLANNED WORKS",
AR707="ACCESS-ISSUE","ACCESS-ISSUE",
AR707="Projet OCM (ZTE, NOKIA, autres projets)","PLANNED WORKS",
AR707="No root CAuse","No root cause",
AR707="ODU HS","ACTIVE",
AR707="IP &amp; VLAN","ACTIVE",
AR707="Warehouse HUAWEI","SPARE-ISSUE",
AR707="SPARE-HS","SPARE-ISSUE",
AR707="Power Telco","ACTIVE", AR707="no impacts","no impacts"
),"")</f>
        <v>No root cause</v>
      </c>
      <c r="AT707" s="99" t="s">
        <v>5661</v>
      </c>
      <c r="AU707" s="99" t="s">
        <v>2459</v>
      </c>
      <c r="AW707" s="17"/>
      <c r="AX707" s="17" t="s">
        <v>5536</v>
      </c>
      <c r="AY707" s="17"/>
      <c r="AZ707" s="17" t="s">
        <v>5536</v>
      </c>
      <c r="BA707" s="7"/>
      <c r="BC707" s="18"/>
      <c r="BD707" s="18"/>
      <c r="BE707" s="18"/>
      <c r="BF707" s="18"/>
      <c r="BG707" s="18"/>
      <c r="BH707" s="18"/>
      <c r="BI707" s="18"/>
      <c r="BJ707" s="18"/>
      <c r="BK707" s="18"/>
      <c r="BM707" s="18"/>
      <c r="BN707" s="18"/>
      <c r="BO707" s="18"/>
      <c r="BP707" s="9" t="s">
        <v>5661</v>
      </c>
      <c r="BQ707" s="14"/>
      <c r="BR707" s="102" t="s">
        <v>5536</v>
      </c>
      <c r="BS707" s="14"/>
      <c r="BT707" s="14"/>
      <c r="BU707" s="9"/>
      <c r="BV707" s="9"/>
      <c r="BW707" s="9"/>
    </row>
    <row r="708" spans="1:75" x14ac:dyDescent="0.35">
      <c r="A708" s="1" t="s">
        <v>5021</v>
      </c>
      <c r="B708" s="8" t="s">
        <v>5022</v>
      </c>
      <c r="C708" s="3" t="s">
        <v>32</v>
      </c>
      <c r="D708" s="1" t="s">
        <v>11</v>
      </c>
      <c r="E708" s="1" t="s">
        <v>12</v>
      </c>
      <c r="F708" s="3" t="s">
        <v>31</v>
      </c>
      <c r="G708" s="1" t="s">
        <v>32</v>
      </c>
      <c r="H708" s="30" t="s">
        <v>5587</v>
      </c>
      <c r="I708" s="27">
        <v>0</v>
      </c>
      <c r="J708" s="27">
        <v>0</v>
      </c>
      <c r="K708" s="27">
        <v>0</v>
      </c>
      <c r="L708" s="27">
        <v>0</v>
      </c>
      <c r="M708" s="27">
        <v>0</v>
      </c>
      <c r="N708" s="27">
        <v>0</v>
      </c>
      <c r="O708" s="27">
        <v>0</v>
      </c>
      <c r="P708" s="27">
        <v>0</v>
      </c>
      <c r="Q708" s="27">
        <v>0</v>
      </c>
      <c r="R708" s="27">
        <v>0</v>
      </c>
      <c r="S708" s="80">
        <v>0</v>
      </c>
      <c r="T708" s="80">
        <v>0</v>
      </c>
      <c r="U708" s="80">
        <v>0</v>
      </c>
      <c r="V708" s="80">
        <v>2.158044476405014E-3</v>
      </c>
      <c r="W708" s="80">
        <v>0</v>
      </c>
      <c r="X708" s="80">
        <v>0</v>
      </c>
      <c r="Y708" s="80">
        <v>0</v>
      </c>
      <c r="Z708" s="80">
        <v>0</v>
      </c>
      <c r="AA708" s="80">
        <v>0</v>
      </c>
      <c r="AB708" s="80">
        <v>0</v>
      </c>
      <c r="AC708" s="80">
        <v>0</v>
      </c>
      <c r="AD708" s="80">
        <v>0</v>
      </c>
      <c r="AE708" s="80">
        <v>3.1096529151078802</v>
      </c>
      <c r="AF708" s="80">
        <v>12.491474832564284</v>
      </c>
      <c r="AG708" s="80"/>
      <c r="AH708" s="80">
        <v>0</v>
      </c>
      <c r="AI708" s="80">
        <v>0</v>
      </c>
      <c r="AJ708" s="80">
        <v>0</v>
      </c>
      <c r="AK708" s="80">
        <v>0</v>
      </c>
      <c r="AL708" s="80">
        <v>0</v>
      </c>
      <c r="AM708" s="80">
        <v>0</v>
      </c>
      <c r="AN708" s="41" t="s">
        <v>5558</v>
      </c>
      <c r="AO708" s="41"/>
      <c r="AP708" s="40" t="str" cm="1">
        <f t="array" ref="AP708">IFERROR(_xlfn.IFS(
AR708="MPR ISSUE","PDH",
AR708="BSS Hardware Issue","BSS",
AR708="Sites strategiques, MLL, Pylone, etc.","ENVTECH",
AR708="AKTIVCO DEFAUT GE &amp; POWER Cabinet","AKTIVCO",
AR708="AKTIVCO Coupure ENEO &amp; Baisse de tension","AKTIVCO GRID ONLY",
AR708="Coupure ENEO &amp; Baisse de tension","IHS GRID ONLY",
AR708="Defaut GE &amp; POWER Cabinet","IHS",
AR708="Sharing","Partners",
AR708="Sites strategiques &amp; DataCenter","SST &amp; DC",
AR708="Exclu","Exclu",
AR708="SAT","SAT",
AR708="SPARE-ISSUE","SPARE-ISSUE",
AR708="Fiber CAmtel","TRANS_FO_CAMTEL",
AR708="Fiber AOF","Fiber AOF",
AR708="Projet OCM (HUAWEI)","TRAVAUX-HUAWEI",
AR708="Projet OCM (NOKIA)","TRAVAUX-NOKIA",
AR708="ACCESS-ISSUE","ACCESS-ISSUE",
AR708="Projet OCM (ZTE, NOKIA, autres projets)","TRAVAUX OCM",
AR708="No root CAuse","No root cause",
AR708="ODU HS","PDH",
AR708="IP &amp; VLAN","PDH",
AR708="Warehouse HUAWEI","SPARE-ISSUE",
AR708="SPARE-HS","SPARE-ISSUE",
AR708="Power Telco","BSS",AR708="no impacts","no impacts"
),"")</f>
        <v>No root cause</v>
      </c>
      <c r="AQ708" s="40" t="str" cm="1">
        <f t="array" ref="AQ708">IFERROR(_xlfn.IFS(
AR708="MPR ISSUE","TX ISSUE",
AR708="BSS Hardware Issue","RAN ISSUE",
AR708="Sites strategiques, MLL, Pylone, etc.","ENVTECH",
AR708="AKTIVCO DEFAUT GE &amp; POWER Cabinet","POWER ISSUE",
AR708="AKTIVCO Coupure ENEO &amp; Baisse de tension","POWER ISSUE",
AR708="Coupure ENEO &amp; Baisse de tension","POWER ISSUE",
AR708="Defaut GE &amp; POWER Cabinet","POWER ISSUE",
AR708="Sharing","POWER ISSUE",
AR708="Sites strategiques &amp; DataCenter","POWER ISSUE",
AR708="Exclu","Exclu",
AR708="SAT","TX ISSUE",
AR708="SPARE-ISSUE","SPARE-ISSUE",
AR708="Fiber CAmtel","TX ISSUE",
AR708="Fiber AOF","TX ISSUE",
AR708="Projet OCM (HUAWEI)","TRAVAUX-HUAWEI",
AR708="Projet OCM (NOKIA)","TRAVAUX -NOKIA",
AR708="ACCESS-ISSUE","ACCESS-ISSUE",
AR708="Projet OCM (ZTE, NOKIA, autres projets)","TRAVAUX OCM",
AR708="No root CAuse","No root cause",
AR708="ODU HS","TX ISSUE",
AR708="IP &amp; VLAN","TX ISSUE",
AR708="Warehouse HUAWEI","SPARE-ISSUE",
AR708="SPARE-HS","SPARE-ISSUE",
AR708="Power Telco","RAN ISSUE",AR708="no impacts","no impacts"
),"")</f>
        <v>No root cause</v>
      </c>
      <c r="AR708" s="59" t="s">
        <v>5343</v>
      </c>
      <c r="AS708" s="40" t="str" cm="1">
        <f t="array" ref="AS708">IFERROR(_xlfn.IFS(
AR708="MPR ISSUE","ACTIVE",
AR708="BSS Hardware Issue","ACTIVE",
AR708="Sites strategiques, MLL, Pylone, etc.","PASSIVE",
AR708="AKTIVCO DEFAUT GE &amp; POWER Cabinet","PASSIVE",
AR708="AKTIVCO Coupure ENEO &amp; Baisse de tension","PASSIVE",
AR708="Coupure ENEO &amp; Baisse de tension","PASSIVE",
AR708="Defaut GE &amp; POWER Cabinet","PASSIVE",
AR708="Sharing","PASSIVE",
AR708="Sites strategiques &amp; DataCenter","PASSIVE",
AR708="Exclu","Exclu",
AR708="SAT","ACTIVE",
AR708="SPARE-ISSUE","SPARE-ISSUE",
AR708="Fiber CAmtel","ACTIVE",
AR708="Fiber AOF","ACTIVE",
AR708="Projet OCM (HUAWEI)","PLANNED WORKS",
AR708="Projet OCM (NOKIA)","PLANNED WORKS",
AR708="ACCESS-ISSUE","ACCESS-ISSUE",
AR708="Projet OCM (ZTE, NOKIA, autres projets)","PLANNED WORKS",
AR708="No root CAuse","No root cause",
AR708="ODU HS","ACTIVE",
AR708="IP &amp; VLAN","ACTIVE",
AR708="Warehouse HUAWEI","SPARE-ISSUE",
AR708="SPARE-HS","SPARE-ISSUE",
AR708="Power Telco","ACTIVE", AR708="no impacts","no impacts"
),"")</f>
        <v>No root cause</v>
      </c>
      <c r="AT708" s="99" t="s">
        <v>5661</v>
      </c>
      <c r="AU708" s="99" t="s">
        <v>5022</v>
      </c>
      <c r="AW708" s="17"/>
      <c r="AX708" s="17" t="s">
        <v>5536</v>
      </c>
      <c r="AY708" s="17"/>
      <c r="AZ708" s="17" t="s">
        <v>5536</v>
      </c>
      <c r="BA708" s="7"/>
      <c r="BC708" s="18"/>
      <c r="BD708" s="18"/>
      <c r="BE708" s="18"/>
      <c r="BF708" s="18"/>
      <c r="BG708" s="18"/>
      <c r="BH708" s="18"/>
      <c r="BI708" s="18"/>
      <c r="BJ708" s="18"/>
      <c r="BK708" s="18"/>
      <c r="BM708" s="18"/>
      <c r="BN708" s="18"/>
      <c r="BO708" s="18"/>
      <c r="BP708" s="9" t="s">
        <v>5661</v>
      </c>
      <c r="BQ708" s="14"/>
      <c r="BR708" s="102" t="s">
        <v>5536</v>
      </c>
      <c r="BS708" s="14"/>
      <c r="BT708" s="14"/>
      <c r="BU708" s="9"/>
      <c r="BV708" s="9"/>
      <c r="BW708" s="9"/>
    </row>
    <row r="709" spans="1:75" x14ac:dyDescent="0.35">
      <c r="A709" s="1" t="s">
        <v>2108</v>
      </c>
      <c r="B709" s="8" t="s">
        <v>2109</v>
      </c>
      <c r="C709" s="3" t="s">
        <v>37</v>
      </c>
      <c r="D709" s="1" t="s">
        <v>21</v>
      </c>
      <c r="E709" s="1" t="s">
        <v>80</v>
      </c>
      <c r="F709" s="3" t="s">
        <v>226</v>
      </c>
      <c r="G709" s="1" t="s">
        <v>489</v>
      </c>
      <c r="H709" s="30" t="s">
        <v>5587</v>
      </c>
      <c r="I709" s="27">
        <v>0</v>
      </c>
      <c r="J709" s="27">
        <v>0</v>
      </c>
      <c r="K709" s="27">
        <v>0</v>
      </c>
      <c r="L709" s="27">
        <v>0</v>
      </c>
      <c r="M709" s="27">
        <v>0</v>
      </c>
      <c r="N709" s="27">
        <v>0</v>
      </c>
      <c r="O709" s="27">
        <v>0</v>
      </c>
      <c r="P709" s="27">
        <v>0</v>
      </c>
      <c r="Q709" s="27">
        <v>0</v>
      </c>
      <c r="R709" s="27">
        <v>5.1650386807178636E-2</v>
      </c>
      <c r="S709" s="80">
        <v>0</v>
      </c>
      <c r="T709" s="80">
        <v>0</v>
      </c>
      <c r="U709" s="80">
        <v>0</v>
      </c>
      <c r="V709" s="80">
        <v>0</v>
      </c>
      <c r="W709" s="80">
        <v>0</v>
      </c>
      <c r="X709" s="80">
        <v>0</v>
      </c>
      <c r="Y709" s="80">
        <v>0</v>
      </c>
      <c r="Z709" s="80">
        <v>0</v>
      </c>
      <c r="AA709" s="80">
        <v>0</v>
      </c>
      <c r="AB709" s="80">
        <v>0</v>
      </c>
      <c r="AC709" s="80">
        <v>0.34535845653805436</v>
      </c>
      <c r="AD709" s="80">
        <v>0.34535845653805436</v>
      </c>
      <c r="AE709" s="80">
        <v>2.9135740640864296</v>
      </c>
      <c r="AF709" s="80">
        <v>1.7068169949748125E-2</v>
      </c>
      <c r="AG709" s="80"/>
      <c r="AH709" s="80">
        <v>0</v>
      </c>
      <c r="AI709" s="80">
        <v>0</v>
      </c>
      <c r="AJ709" s="80">
        <v>0</v>
      </c>
      <c r="AK709" s="80">
        <v>0</v>
      </c>
      <c r="AL709" s="80">
        <v>0</v>
      </c>
      <c r="AM709" s="80">
        <v>0</v>
      </c>
      <c r="AN709" s="41" t="s">
        <v>5558</v>
      </c>
      <c r="AO709" s="41"/>
      <c r="AP709" s="40" t="str" cm="1">
        <f t="array" ref="AP709">IFERROR(_xlfn.IFS(
AR709="MPR ISSUE","PDH",
AR709="BSS Hardware Issue","BSS",
AR709="Sites strategiques, MLL, Pylone, etc.","ENVTECH",
AR709="AKTIVCO DEFAUT GE &amp; POWER Cabinet","AKTIVCO",
AR709="AKTIVCO Coupure ENEO &amp; Baisse de tension","AKTIVCO GRID ONLY",
AR709="Coupure ENEO &amp; Baisse de tension","IHS GRID ONLY",
AR709="Defaut GE &amp; POWER Cabinet","IHS",
AR709="Sharing","Partners",
AR709="Sites strategiques &amp; DataCenter","SST &amp; DC",
AR709="Exclu","Exclu",
AR709="SAT","SAT",
AR709="SPARE-ISSUE","SPARE-ISSUE",
AR709="Fiber CAmtel","TRANS_FO_CAMTEL",
AR709="Fiber AOF","Fiber AOF",
AR709="Projet OCM (HUAWEI)","TRAVAUX-HUAWEI",
AR709="Projet OCM (NOKIA)","TRAVAUX-NOKIA",
AR709="ACCESS-ISSUE","ACCESS-ISSUE",
AR709="Projet OCM (ZTE, NOKIA, autres projets)","TRAVAUX OCM",
AR709="No root CAuse","No root cause",
AR709="ODU HS","PDH",
AR709="IP &amp; VLAN","PDH",
AR709="Warehouse HUAWEI","SPARE-ISSUE",
AR709="SPARE-HS","SPARE-ISSUE",
AR709="Power Telco","BSS",AR709="no impacts","no impacts"
),"")</f>
        <v>No root cause</v>
      </c>
      <c r="AQ709" s="40" t="str" cm="1">
        <f t="array" ref="AQ709">IFERROR(_xlfn.IFS(
AR709="MPR ISSUE","TX ISSUE",
AR709="BSS Hardware Issue","RAN ISSUE",
AR709="Sites strategiques, MLL, Pylone, etc.","ENVTECH",
AR709="AKTIVCO DEFAUT GE &amp; POWER Cabinet","POWER ISSUE",
AR709="AKTIVCO Coupure ENEO &amp; Baisse de tension","POWER ISSUE",
AR709="Coupure ENEO &amp; Baisse de tension","POWER ISSUE",
AR709="Defaut GE &amp; POWER Cabinet","POWER ISSUE",
AR709="Sharing","POWER ISSUE",
AR709="Sites strategiques &amp; DataCenter","POWER ISSUE",
AR709="Exclu","Exclu",
AR709="SAT","TX ISSUE",
AR709="SPARE-ISSUE","SPARE-ISSUE",
AR709="Fiber CAmtel","TX ISSUE",
AR709="Fiber AOF","TX ISSUE",
AR709="Projet OCM (HUAWEI)","TRAVAUX-HUAWEI",
AR709="Projet OCM (NOKIA)","TRAVAUX -NOKIA",
AR709="ACCESS-ISSUE","ACCESS-ISSUE",
AR709="Projet OCM (ZTE, NOKIA, autres projets)","TRAVAUX OCM",
AR709="No root CAuse","No root cause",
AR709="ODU HS","TX ISSUE",
AR709="IP &amp; VLAN","TX ISSUE",
AR709="Warehouse HUAWEI","SPARE-ISSUE",
AR709="SPARE-HS","SPARE-ISSUE",
AR709="Power Telco","RAN ISSUE",AR709="no impacts","no impacts"
),"")</f>
        <v>No root cause</v>
      </c>
      <c r="AR709" s="59" t="s">
        <v>5343</v>
      </c>
      <c r="AS709" s="40" t="str" cm="1">
        <f t="array" ref="AS709">IFERROR(_xlfn.IFS(
AR709="MPR ISSUE","ACTIVE",
AR709="BSS Hardware Issue","ACTIVE",
AR709="Sites strategiques, MLL, Pylone, etc.","PASSIVE",
AR709="AKTIVCO DEFAUT GE &amp; POWER Cabinet","PASSIVE",
AR709="AKTIVCO Coupure ENEO &amp; Baisse de tension","PASSIVE",
AR709="Coupure ENEO &amp; Baisse de tension","PASSIVE",
AR709="Defaut GE &amp; POWER Cabinet","PASSIVE",
AR709="Sharing","PASSIVE",
AR709="Sites strategiques &amp; DataCenter","PASSIVE",
AR709="Exclu","Exclu",
AR709="SAT","ACTIVE",
AR709="SPARE-ISSUE","SPARE-ISSUE",
AR709="Fiber CAmtel","ACTIVE",
AR709="Fiber AOF","ACTIVE",
AR709="Projet OCM (HUAWEI)","PLANNED WORKS",
AR709="Projet OCM (NOKIA)","PLANNED WORKS",
AR709="ACCESS-ISSUE","ACCESS-ISSUE",
AR709="Projet OCM (ZTE, NOKIA, autres projets)","PLANNED WORKS",
AR709="No root CAuse","No root cause",
AR709="ODU HS","ACTIVE",
AR709="IP &amp; VLAN","ACTIVE",
AR709="Warehouse HUAWEI","SPARE-ISSUE",
AR709="SPARE-HS","SPARE-ISSUE",
AR709="Power Telco","ACTIVE", AR709="no impacts","no impacts"
),"")</f>
        <v>No root cause</v>
      </c>
      <c r="AT709" s="99" t="s">
        <v>5661</v>
      </c>
      <c r="AU709" s="99" t="s">
        <v>2109</v>
      </c>
      <c r="AW709" s="17"/>
      <c r="AX709" s="17" t="s">
        <v>5536</v>
      </c>
      <c r="AY709" s="17"/>
      <c r="AZ709" s="17" t="s">
        <v>5536</v>
      </c>
      <c r="BA709" s="7"/>
      <c r="BC709" s="18"/>
      <c r="BD709" s="18"/>
      <c r="BE709" s="18"/>
      <c r="BF709" s="18"/>
      <c r="BG709" s="18"/>
      <c r="BH709" s="18"/>
      <c r="BI709" s="18"/>
      <c r="BJ709" s="18"/>
      <c r="BK709" s="18"/>
      <c r="BM709" s="18"/>
      <c r="BN709" s="18"/>
      <c r="BO709" s="18"/>
      <c r="BP709" s="9" t="s">
        <v>5661</v>
      </c>
      <c r="BQ709" s="14"/>
      <c r="BR709" s="102" t="s">
        <v>5536</v>
      </c>
      <c r="BS709" s="14"/>
      <c r="BT709" s="14"/>
      <c r="BU709" s="9"/>
      <c r="BV709" s="9"/>
      <c r="BW709" s="9"/>
    </row>
    <row r="710" spans="1:75" x14ac:dyDescent="0.35">
      <c r="A710" s="1" t="s">
        <v>3202</v>
      </c>
      <c r="B710" s="8" t="s">
        <v>3203</v>
      </c>
      <c r="C710" s="3" t="s">
        <v>37</v>
      </c>
      <c r="D710" s="1" t="s">
        <v>21</v>
      </c>
      <c r="E710" s="1" t="s">
        <v>36</v>
      </c>
      <c r="F710" s="3" t="s">
        <v>69</v>
      </c>
      <c r="G710" s="1" t="s">
        <v>502</v>
      </c>
      <c r="H710" s="30" t="s">
        <v>5587</v>
      </c>
      <c r="I710" s="27">
        <v>8.3055819514714635</v>
      </c>
      <c r="J710" s="27">
        <v>0</v>
      </c>
      <c r="K710" s="27">
        <v>0</v>
      </c>
      <c r="L710" s="27">
        <v>3.6798046987583928</v>
      </c>
      <c r="M710" s="27">
        <v>6.5126750334586063</v>
      </c>
      <c r="N710" s="27">
        <v>0</v>
      </c>
      <c r="O710" s="27">
        <v>0</v>
      </c>
      <c r="P710" s="27">
        <v>0</v>
      </c>
      <c r="Q710" s="27">
        <v>3.1175360197241697</v>
      </c>
      <c r="R710" s="27">
        <v>0</v>
      </c>
      <c r="S710" s="80">
        <v>0</v>
      </c>
      <c r="T710" s="80">
        <v>1.0005478936059124E-2</v>
      </c>
      <c r="U710" s="80">
        <v>0.84515085622644037</v>
      </c>
      <c r="V710" s="80">
        <v>0</v>
      </c>
      <c r="W710" s="80">
        <v>1.0005478936059124E-2</v>
      </c>
      <c r="X710" s="80">
        <v>3.4047164507909178E-2</v>
      </c>
      <c r="Y710" s="80">
        <v>9.371334891405775</v>
      </c>
      <c r="Z710" s="80">
        <v>0</v>
      </c>
      <c r="AA710" s="80">
        <v>0</v>
      </c>
      <c r="AB710" s="80">
        <v>0</v>
      </c>
      <c r="AC710" s="80">
        <v>0</v>
      </c>
      <c r="AD710" s="80">
        <v>0</v>
      </c>
      <c r="AE710" s="80">
        <v>2.6191347561445411</v>
      </c>
      <c r="AF710" s="80">
        <v>0</v>
      </c>
      <c r="AG710" s="80"/>
      <c r="AH710" s="80">
        <v>1.3840020774299728E-2</v>
      </c>
      <c r="AI710" s="80">
        <v>0</v>
      </c>
      <c r="AJ710" s="80">
        <v>0</v>
      </c>
      <c r="AK710" s="80">
        <v>0</v>
      </c>
      <c r="AL710" s="80">
        <v>0</v>
      </c>
      <c r="AM710" s="80">
        <v>0</v>
      </c>
      <c r="AN710" s="41" t="s">
        <v>5558</v>
      </c>
      <c r="AO710" s="41"/>
      <c r="AP710" s="40" t="str" cm="1">
        <f t="array" ref="AP710">IFERROR(_xlfn.IFS(
AR710="MPR ISSUE","PDH",
AR710="BSS Hardware Issue","BSS",
AR710="Sites strategiques, MLL, Pylone, etc.","ENVTECH",
AR710="AKTIVCO DEFAUT GE &amp; POWER Cabinet","AKTIVCO",
AR710="AKTIVCO Coupure ENEO &amp; Baisse de tension","AKTIVCO GRID ONLY",
AR710="Coupure ENEO &amp; Baisse de tension","IHS GRID ONLY",
AR710="Defaut GE &amp; POWER Cabinet","IHS",
AR710="Sharing","Partners",
AR710="Sites strategiques &amp; DataCenter","SST &amp; DC",
AR710="Exclu","Exclu",
AR710="SAT","SAT",
AR710="SPARE-ISSUE","SPARE-ISSUE",
AR710="Fiber CAmtel","TRANS_FO_CAMTEL",
AR710="Fiber AOF","Fiber AOF",
AR710="Projet OCM (HUAWEI)","TRAVAUX-HUAWEI",
AR710="Projet OCM (NOKIA)","TRAVAUX-NOKIA",
AR710="ACCESS-ISSUE","ACCESS-ISSUE",
AR710="Projet OCM (ZTE, NOKIA, autres projets)","TRAVAUX OCM",
AR710="No root CAuse","No root cause",
AR710="ODU HS","PDH",
AR710="IP &amp; VLAN","PDH",
AR710="Warehouse HUAWEI","SPARE-ISSUE",
AR710="SPARE-HS","SPARE-ISSUE",
AR710="Power Telco","BSS",AR710="no impacts","no impacts"
),"")</f>
        <v>No root cause</v>
      </c>
      <c r="AQ710" s="40" t="str" cm="1">
        <f t="array" ref="AQ710">IFERROR(_xlfn.IFS(
AR710="MPR ISSUE","TX ISSUE",
AR710="BSS Hardware Issue","RAN ISSUE",
AR710="Sites strategiques, MLL, Pylone, etc.","ENVTECH",
AR710="AKTIVCO DEFAUT GE &amp; POWER Cabinet","POWER ISSUE",
AR710="AKTIVCO Coupure ENEO &amp; Baisse de tension","POWER ISSUE",
AR710="Coupure ENEO &amp; Baisse de tension","POWER ISSUE",
AR710="Defaut GE &amp; POWER Cabinet","POWER ISSUE",
AR710="Sharing","POWER ISSUE",
AR710="Sites strategiques &amp; DataCenter","POWER ISSUE",
AR710="Exclu","Exclu",
AR710="SAT","TX ISSUE",
AR710="SPARE-ISSUE","SPARE-ISSUE",
AR710="Fiber CAmtel","TX ISSUE",
AR710="Fiber AOF","TX ISSUE",
AR710="Projet OCM (HUAWEI)","TRAVAUX-HUAWEI",
AR710="Projet OCM (NOKIA)","TRAVAUX -NOKIA",
AR710="ACCESS-ISSUE","ACCESS-ISSUE",
AR710="Projet OCM (ZTE, NOKIA, autres projets)","TRAVAUX OCM",
AR710="No root CAuse","No root cause",
AR710="ODU HS","TX ISSUE",
AR710="IP &amp; VLAN","TX ISSUE",
AR710="Warehouse HUAWEI","SPARE-ISSUE",
AR710="SPARE-HS","SPARE-ISSUE",
AR710="Power Telco","RAN ISSUE",AR710="no impacts","no impacts"
),"")</f>
        <v>No root cause</v>
      </c>
      <c r="AR710" s="59" t="s">
        <v>5343</v>
      </c>
      <c r="AS710" s="40" t="str" cm="1">
        <f t="array" ref="AS710">IFERROR(_xlfn.IFS(
AR710="MPR ISSUE","ACTIVE",
AR710="BSS Hardware Issue","ACTIVE",
AR710="Sites strategiques, MLL, Pylone, etc.","PASSIVE",
AR710="AKTIVCO DEFAUT GE &amp; POWER Cabinet","PASSIVE",
AR710="AKTIVCO Coupure ENEO &amp; Baisse de tension","PASSIVE",
AR710="Coupure ENEO &amp; Baisse de tension","PASSIVE",
AR710="Defaut GE &amp; POWER Cabinet","PASSIVE",
AR710="Sharing","PASSIVE",
AR710="Sites strategiques &amp; DataCenter","PASSIVE",
AR710="Exclu","Exclu",
AR710="SAT","ACTIVE",
AR710="SPARE-ISSUE","SPARE-ISSUE",
AR710="Fiber CAmtel","ACTIVE",
AR710="Fiber AOF","ACTIVE",
AR710="Projet OCM (HUAWEI)","PLANNED WORKS",
AR710="Projet OCM (NOKIA)","PLANNED WORKS",
AR710="ACCESS-ISSUE","ACCESS-ISSUE",
AR710="Projet OCM (ZTE, NOKIA, autres projets)","PLANNED WORKS",
AR710="No root CAuse","No root cause",
AR710="ODU HS","ACTIVE",
AR710="IP &amp; VLAN","ACTIVE",
AR710="Warehouse HUAWEI","SPARE-ISSUE",
AR710="SPARE-HS","SPARE-ISSUE",
AR710="Power Telco","ACTIVE", AR710="no impacts","no impacts"
),"")</f>
        <v>No root cause</v>
      </c>
      <c r="AT710" s="99" t="s">
        <v>5661</v>
      </c>
      <c r="AU710" s="99" t="s">
        <v>3203</v>
      </c>
      <c r="AW710" s="17"/>
      <c r="AX710" s="17" t="s">
        <v>5536</v>
      </c>
      <c r="AY710" s="17"/>
      <c r="AZ710" s="17" t="s">
        <v>5536</v>
      </c>
      <c r="BA710" s="7"/>
      <c r="BC710" s="18"/>
      <c r="BD710" s="18"/>
      <c r="BE710" s="18"/>
      <c r="BF710" s="18"/>
      <c r="BG710" s="18"/>
      <c r="BH710" s="18"/>
      <c r="BI710" s="18"/>
      <c r="BJ710" s="18"/>
      <c r="BK710" s="18"/>
      <c r="BM710" s="18"/>
      <c r="BN710" s="18"/>
      <c r="BO710" s="18"/>
      <c r="BP710" s="9" t="s">
        <v>5661</v>
      </c>
      <c r="BQ710" s="14"/>
      <c r="BR710" s="102" t="s">
        <v>5536</v>
      </c>
      <c r="BS710" s="14"/>
      <c r="BT710" s="14"/>
      <c r="BU710" s="9"/>
      <c r="BV710" s="9"/>
      <c r="BW710" s="9"/>
    </row>
    <row r="711" spans="1:75" x14ac:dyDescent="0.35">
      <c r="A711" s="1" t="s">
        <v>1803</v>
      </c>
      <c r="B711" s="1" t="s">
        <v>1804</v>
      </c>
      <c r="C711" s="3" t="s">
        <v>55</v>
      </c>
      <c r="D711" s="1" t="s">
        <v>11</v>
      </c>
      <c r="E711" s="1" t="s">
        <v>12</v>
      </c>
      <c r="F711" s="3" t="s">
        <v>55</v>
      </c>
      <c r="G711" s="1" t="s">
        <v>1805</v>
      </c>
      <c r="H711" s="29" t="s">
        <v>5588</v>
      </c>
      <c r="I711" s="27">
        <v>0</v>
      </c>
      <c r="J711" s="27">
        <v>0.65143328437587433</v>
      </c>
      <c r="K711" s="27">
        <v>0.89157659463228145</v>
      </c>
      <c r="L711" s="27">
        <v>0.32842318365230577</v>
      </c>
      <c r="M711" s="27">
        <v>7.721369974361933E-2</v>
      </c>
      <c r="N711" s="27">
        <v>3.4531771879513652E-2</v>
      </c>
      <c r="O711" s="27">
        <v>0.86030481859330421</v>
      </c>
      <c r="P711" s="27">
        <v>0.22781361121373717</v>
      </c>
      <c r="Q711" s="27">
        <v>3.6686236460525663E-2</v>
      </c>
      <c r="R711" s="27">
        <v>9.1839872202302386E-2</v>
      </c>
      <c r="S711" s="80">
        <v>0</v>
      </c>
      <c r="T711" s="80">
        <v>0.26366635744361083</v>
      </c>
      <c r="U711" s="80">
        <v>0.48878604776528461</v>
      </c>
      <c r="V711" s="80">
        <v>0.97761305223062345</v>
      </c>
      <c r="W711" s="80">
        <v>0.26366635744361083</v>
      </c>
      <c r="X711" s="80">
        <v>4.4053618856260864E-2</v>
      </c>
      <c r="Y711" s="80">
        <v>0.30250273997049593</v>
      </c>
      <c r="Z711" s="80">
        <v>1.8341598949028459</v>
      </c>
      <c r="AA711" s="80">
        <v>0.74338359072486482</v>
      </c>
      <c r="AB711" s="80">
        <v>0.14416374041451166</v>
      </c>
      <c r="AC711" s="80">
        <v>1.2301031866291132</v>
      </c>
      <c r="AD711" s="80">
        <v>1.2301031866291132</v>
      </c>
      <c r="AE711" s="80">
        <v>2.3147373051478151</v>
      </c>
      <c r="AF711" s="80">
        <v>0.69448897588630132</v>
      </c>
      <c r="AG711" s="80"/>
      <c r="AH711" s="80">
        <v>0</v>
      </c>
      <c r="AI711" s="80">
        <v>0</v>
      </c>
      <c r="AJ711" s="80">
        <v>0</v>
      </c>
      <c r="AK711" s="80">
        <v>0</v>
      </c>
      <c r="AL711" s="80">
        <v>0</v>
      </c>
      <c r="AM711" s="80">
        <v>0</v>
      </c>
      <c r="AN711" s="41" t="s">
        <v>5591</v>
      </c>
      <c r="AO711" s="41"/>
      <c r="AP711" s="40" t="str" cm="1">
        <f t="array" ref="AP711">IFERROR(_xlfn.IFS(
AR711="MPR ISSUE","PDH",
AR711="BSS Hardware Issue","BSS",
AR711="Sites strategiques, MLL, Pylone, etc.","ENVTECH",
AR711="AKTIVCO DEFAUT GE &amp; POWER Cabinet","AKTIVCO",
AR711="AKTIVCO Coupure ENEO &amp; Baisse de tension","AKTIVCO GRID ONLY",
AR711="Coupure ENEO &amp; Baisse de tension","IHS GRID ONLY",
AR711="Defaut GE &amp; POWER Cabinet","IHS",
AR711="Sharing","Partners",
AR711="Sites strategiques &amp; DataCenter","SST &amp; DC",
AR711="Exclu","Exclu",
AR711="SAT","SAT",
AR711="SPARE-ISSUE","SPARE-ISSUE",
AR711="Fiber CAmtel","TRANS_FO_CAMTEL",
AR711="Fiber AOF","Fiber AOF",
AR711="Projet OCM (HUAWEI)","TRAVAUX-HUAWEI",
AR711="Projet OCM (NOKIA)","TRAVAUX-NOKIA",
AR711="ACCESS-ISSUE","ACCESS-ISSUE",
AR711="Projet OCM (ZTE, NOKIA, autres projets)","TRAVAUX OCM",
AR711="No root CAuse","No root cause",
AR711="ODU HS","PDH",
AR711="IP &amp; VLAN","PDH",
AR711="Warehouse HUAWEI","SPARE-ISSUE",
AR711="SPARE-HS","SPARE-ISSUE",
AR711="Power Telco","BSS",AR711="no impacts","no impacts"
),"")</f>
        <v>No root cause</v>
      </c>
      <c r="AQ711" s="40" t="str" cm="1">
        <f t="array" ref="AQ711">IFERROR(_xlfn.IFS(
AR711="MPR ISSUE","TX ISSUE",
AR711="BSS Hardware Issue","RAN ISSUE",
AR711="Sites strategiques, MLL, Pylone, etc.","ENVTECH",
AR711="AKTIVCO DEFAUT GE &amp; POWER Cabinet","POWER ISSUE",
AR711="AKTIVCO Coupure ENEO &amp; Baisse de tension","POWER ISSUE",
AR711="Coupure ENEO &amp; Baisse de tension","POWER ISSUE",
AR711="Defaut GE &amp; POWER Cabinet","POWER ISSUE",
AR711="Sharing","POWER ISSUE",
AR711="Sites strategiques &amp; DataCenter","POWER ISSUE",
AR711="Exclu","Exclu",
AR711="SAT","TX ISSUE",
AR711="SPARE-ISSUE","SPARE-ISSUE",
AR711="Fiber CAmtel","TX ISSUE",
AR711="Fiber AOF","TX ISSUE",
AR711="Projet OCM (HUAWEI)","TRAVAUX-HUAWEI",
AR711="Projet OCM (NOKIA)","TRAVAUX -NOKIA",
AR711="ACCESS-ISSUE","ACCESS-ISSUE",
AR711="Projet OCM (ZTE, NOKIA, autres projets)","TRAVAUX OCM",
AR711="No root CAuse","No root cause",
AR711="ODU HS","TX ISSUE",
AR711="IP &amp; VLAN","TX ISSUE",
AR711="Warehouse HUAWEI","SPARE-ISSUE",
AR711="SPARE-HS","SPARE-ISSUE",
AR711="Power Telco","RAN ISSUE",AR711="no impacts","no impacts"
),"")</f>
        <v>No root cause</v>
      </c>
      <c r="AR711" s="59" t="s">
        <v>5343</v>
      </c>
      <c r="AS711" s="40" t="str" cm="1">
        <f t="array" ref="AS711">IFERROR(_xlfn.IFS(
AR711="MPR ISSUE","ACTIVE",
AR711="BSS Hardware Issue","ACTIVE",
AR711="Sites strategiques, MLL, Pylone, etc.","PASSIVE",
AR711="AKTIVCO DEFAUT GE &amp; POWER Cabinet","PASSIVE",
AR711="AKTIVCO Coupure ENEO &amp; Baisse de tension","PASSIVE",
AR711="Coupure ENEO &amp; Baisse de tension","PASSIVE",
AR711="Defaut GE &amp; POWER Cabinet","PASSIVE",
AR711="Sharing","PASSIVE",
AR711="Sites strategiques &amp; DataCenter","PASSIVE",
AR711="Exclu","Exclu",
AR711="SAT","ACTIVE",
AR711="SPARE-ISSUE","SPARE-ISSUE",
AR711="Fiber CAmtel","ACTIVE",
AR711="Fiber AOF","ACTIVE",
AR711="Projet OCM (HUAWEI)","PLANNED WORKS",
AR711="Projet OCM (NOKIA)","PLANNED WORKS",
AR711="ACCESS-ISSUE","ACCESS-ISSUE",
AR711="Projet OCM (ZTE, NOKIA, autres projets)","PLANNED WORKS",
AR711="No root CAuse","No root cause",
AR711="ODU HS","ACTIVE",
AR711="IP &amp; VLAN","ACTIVE",
AR711="Warehouse HUAWEI","SPARE-ISSUE",
AR711="SPARE-HS","SPARE-ISSUE",
AR711="Power Telco","ACTIVE", AR711="no impacts","no impacts"
),"")</f>
        <v>No root cause</v>
      </c>
      <c r="AT711" s="99" t="s">
        <v>5661</v>
      </c>
      <c r="AU711" s="99" t="s">
        <v>1804</v>
      </c>
      <c r="AW711" s="17"/>
      <c r="AX711" s="17" t="s">
        <v>5536</v>
      </c>
      <c r="AY711" s="17"/>
      <c r="AZ711" s="17" t="s">
        <v>5536</v>
      </c>
      <c r="BA711" s="7"/>
      <c r="BC711" s="18"/>
      <c r="BD711" s="18"/>
      <c r="BE711" s="18"/>
      <c r="BF711" s="18"/>
      <c r="BG711" s="18"/>
      <c r="BH711" s="18"/>
      <c r="BI711" s="18"/>
      <c r="BJ711" s="18"/>
      <c r="BK711" s="18"/>
      <c r="BM711" s="18"/>
      <c r="BN711" s="18"/>
      <c r="BO711" s="18"/>
      <c r="BP711" s="9" t="s">
        <v>5661</v>
      </c>
      <c r="BQ711" s="14"/>
      <c r="BR711" s="102" t="s">
        <v>5536</v>
      </c>
      <c r="BS711" s="14"/>
      <c r="BT711" s="14"/>
      <c r="BU711" s="9"/>
      <c r="BV711" s="9"/>
      <c r="BW711" s="9"/>
    </row>
    <row r="712" spans="1:75" x14ac:dyDescent="0.35">
      <c r="A712" s="1" t="s">
        <v>4192</v>
      </c>
      <c r="B712" s="8" t="s">
        <v>4193</v>
      </c>
      <c r="C712" s="3" t="s">
        <v>32</v>
      </c>
      <c r="D712" s="1" t="s">
        <v>21</v>
      </c>
      <c r="E712" s="1" t="s">
        <v>22</v>
      </c>
      <c r="F712" s="3" t="s">
        <v>31</v>
      </c>
      <c r="G712" s="1" t="s">
        <v>32</v>
      </c>
      <c r="H712" s="30" t="s">
        <v>5587</v>
      </c>
      <c r="I712" s="27">
        <v>2.0533347316034725</v>
      </c>
      <c r="J712" s="27">
        <v>22.951552079855492</v>
      </c>
      <c r="K712" s="27">
        <v>28.48340481632723</v>
      </c>
      <c r="L712" s="27">
        <v>27.774139421801038</v>
      </c>
      <c r="M712" s="27">
        <v>20.065925583492426</v>
      </c>
      <c r="N712" s="27">
        <v>2.9322295560064267</v>
      </c>
      <c r="O712" s="27">
        <v>6.2190918092759256E-2</v>
      </c>
      <c r="P712" s="27">
        <v>8.0218615255983305</v>
      </c>
      <c r="Q712" s="27">
        <v>6.6035090873291047</v>
      </c>
      <c r="R712" s="27">
        <v>1.156961530449472</v>
      </c>
      <c r="S712" s="80">
        <v>0.36362157673506712</v>
      </c>
      <c r="T712" s="80">
        <v>0</v>
      </c>
      <c r="U712" s="80">
        <v>1.0206301917912985</v>
      </c>
      <c r="V712" s="80">
        <v>2.0140083839136156</v>
      </c>
      <c r="W712" s="80">
        <v>0</v>
      </c>
      <c r="X712" s="80">
        <v>4.3879464833505972</v>
      </c>
      <c r="Y712" s="80">
        <v>0</v>
      </c>
      <c r="Z712" s="80">
        <v>10.231966595611715</v>
      </c>
      <c r="AA712" s="80">
        <v>3.7063076251380416</v>
      </c>
      <c r="AB712" s="80">
        <v>8.9601649958765375</v>
      </c>
      <c r="AC712" s="80">
        <v>2.040511310293267</v>
      </c>
      <c r="AD712" s="80">
        <v>2.040511310293267</v>
      </c>
      <c r="AE712" s="80">
        <v>2.1614153062068935</v>
      </c>
      <c r="AF712" s="80">
        <v>0</v>
      </c>
      <c r="AG712" s="80"/>
      <c r="AH712" s="80">
        <v>7.3044098301244444</v>
      </c>
      <c r="AI712" s="80">
        <v>0</v>
      </c>
      <c r="AJ712" s="80">
        <v>0</v>
      </c>
      <c r="AK712" s="80">
        <v>0</v>
      </c>
      <c r="AL712" s="80">
        <v>0</v>
      </c>
      <c r="AM712" s="80">
        <v>0</v>
      </c>
      <c r="AN712" s="41" t="s">
        <v>5558</v>
      </c>
      <c r="AO712" s="41"/>
      <c r="AP712" s="40" t="str" cm="1">
        <f t="array" ref="AP712">IFERROR(_xlfn.IFS(
AR712="MPR ISSUE","PDH",
AR712="BSS Hardware Issue","BSS",
AR712="Sites strategiques, MLL, Pylone, etc.","ENVTECH",
AR712="AKTIVCO DEFAUT GE &amp; POWER Cabinet","AKTIVCO",
AR712="AKTIVCO Coupure ENEO &amp; Baisse de tension","AKTIVCO GRID ONLY",
AR712="Coupure ENEO &amp; Baisse de tension","IHS GRID ONLY",
AR712="Defaut GE &amp; POWER Cabinet","IHS",
AR712="Sharing","Partners",
AR712="Sites strategiques &amp; DataCenter","SST &amp; DC",
AR712="Exclu","Exclu",
AR712="SAT","SAT",
AR712="SPARE-ISSUE","SPARE-ISSUE",
AR712="Fiber CAmtel","TRANS_FO_CAMTEL",
AR712="Fiber AOF","Fiber AOF",
AR712="Projet OCM (HUAWEI)","TRAVAUX-HUAWEI",
AR712="Projet OCM (NOKIA)","TRAVAUX-NOKIA",
AR712="ACCESS-ISSUE","ACCESS-ISSUE",
AR712="Projet OCM (ZTE, NOKIA, autres projets)","TRAVAUX OCM",
AR712="No root CAuse","No root cause",
AR712="ODU HS","PDH",
AR712="IP &amp; VLAN","PDH",
AR712="Warehouse HUAWEI","SPARE-ISSUE",
AR712="SPARE-HS","SPARE-ISSUE",
AR712="Power Telco","BSS",AR712="no impacts","no impacts"
),"")</f>
        <v>No root cause</v>
      </c>
      <c r="AQ712" s="40" t="str" cm="1">
        <f t="array" ref="AQ712">IFERROR(_xlfn.IFS(
AR712="MPR ISSUE","TX ISSUE",
AR712="BSS Hardware Issue","RAN ISSUE",
AR712="Sites strategiques, MLL, Pylone, etc.","ENVTECH",
AR712="AKTIVCO DEFAUT GE &amp; POWER Cabinet","POWER ISSUE",
AR712="AKTIVCO Coupure ENEO &amp; Baisse de tension","POWER ISSUE",
AR712="Coupure ENEO &amp; Baisse de tension","POWER ISSUE",
AR712="Defaut GE &amp; POWER Cabinet","POWER ISSUE",
AR712="Sharing","POWER ISSUE",
AR712="Sites strategiques &amp; DataCenter","POWER ISSUE",
AR712="Exclu","Exclu",
AR712="SAT","TX ISSUE",
AR712="SPARE-ISSUE","SPARE-ISSUE",
AR712="Fiber CAmtel","TX ISSUE",
AR712="Fiber AOF","TX ISSUE",
AR712="Projet OCM (HUAWEI)","TRAVAUX-HUAWEI",
AR712="Projet OCM (NOKIA)","TRAVAUX -NOKIA",
AR712="ACCESS-ISSUE","ACCESS-ISSUE",
AR712="Projet OCM (ZTE, NOKIA, autres projets)","TRAVAUX OCM",
AR712="No root CAuse","No root cause",
AR712="ODU HS","TX ISSUE",
AR712="IP &amp; VLAN","TX ISSUE",
AR712="Warehouse HUAWEI","SPARE-ISSUE",
AR712="SPARE-HS","SPARE-ISSUE",
AR712="Power Telco","RAN ISSUE",AR712="no impacts","no impacts"
),"")</f>
        <v>No root cause</v>
      </c>
      <c r="AR712" s="59" t="s">
        <v>5343</v>
      </c>
      <c r="AS712" s="40" t="str" cm="1">
        <f t="array" ref="AS712">IFERROR(_xlfn.IFS(
AR712="MPR ISSUE","ACTIVE",
AR712="BSS Hardware Issue","ACTIVE",
AR712="Sites strategiques, MLL, Pylone, etc.","PASSIVE",
AR712="AKTIVCO DEFAUT GE &amp; POWER Cabinet","PASSIVE",
AR712="AKTIVCO Coupure ENEO &amp; Baisse de tension","PASSIVE",
AR712="Coupure ENEO &amp; Baisse de tension","PASSIVE",
AR712="Defaut GE &amp; POWER Cabinet","PASSIVE",
AR712="Sharing","PASSIVE",
AR712="Sites strategiques &amp; DataCenter","PASSIVE",
AR712="Exclu","Exclu",
AR712="SAT","ACTIVE",
AR712="SPARE-ISSUE","SPARE-ISSUE",
AR712="Fiber CAmtel","ACTIVE",
AR712="Fiber AOF","ACTIVE",
AR712="Projet OCM (HUAWEI)","PLANNED WORKS",
AR712="Projet OCM (NOKIA)","PLANNED WORKS",
AR712="ACCESS-ISSUE","ACCESS-ISSUE",
AR712="Projet OCM (ZTE, NOKIA, autres projets)","PLANNED WORKS",
AR712="No root CAuse","No root cause",
AR712="ODU HS","ACTIVE",
AR712="IP &amp; VLAN","ACTIVE",
AR712="Warehouse HUAWEI","SPARE-ISSUE",
AR712="SPARE-HS","SPARE-ISSUE",
AR712="Power Telco","ACTIVE", AR712="no impacts","no impacts"
),"")</f>
        <v>No root cause</v>
      </c>
      <c r="AT712" s="99" t="s">
        <v>5661</v>
      </c>
      <c r="AU712" s="99" t="s">
        <v>4193</v>
      </c>
      <c r="AW712" s="17"/>
      <c r="AX712" s="17" t="s">
        <v>5536</v>
      </c>
      <c r="AY712" s="17"/>
      <c r="AZ712" s="17" t="s">
        <v>5536</v>
      </c>
      <c r="BA712" s="7"/>
      <c r="BC712" s="18"/>
      <c r="BD712" s="18"/>
      <c r="BE712" s="18"/>
      <c r="BF712" s="18"/>
      <c r="BG712" s="18"/>
      <c r="BH712" s="18"/>
      <c r="BI712" s="18"/>
      <c r="BJ712" s="18"/>
      <c r="BK712" s="18"/>
      <c r="BM712" s="18"/>
      <c r="BN712" s="18"/>
      <c r="BO712" s="18"/>
      <c r="BP712" s="9" t="s">
        <v>5661</v>
      </c>
      <c r="BQ712" s="14"/>
      <c r="BR712" s="102" t="s">
        <v>5536</v>
      </c>
      <c r="BS712" s="14"/>
      <c r="BT712" s="14"/>
      <c r="BU712" s="9"/>
      <c r="BV712" s="9"/>
      <c r="BW712" s="9"/>
    </row>
    <row r="713" spans="1:75" x14ac:dyDescent="0.35">
      <c r="A713" s="1" t="s">
        <v>1878</v>
      </c>
      <c r="B713" s="8" t="s">
        <v>1879</v>
      </c>
      <c r="C713" s="3" t="s">
        <v>38</v>
      </c>
      <c r="D713" s="1" t="s">
        <v>11</v>
      </c>
      <c r="E713" s="1" t="s">
        <v>12</v>
      </c>
      <c r="F713" s="3" t="s">
        <v>37</v>
      </c>
      <c r="G713" s="1" t="s">
        <v>38</v>
      </c>
      <c r="H713" s="30" t="s">
        <v>5587</v>
      </c>
      <c r="I713" s="27">
        <v>0</v>
      </c>
      <c r="J713" s="27">
        <v>0</v>
      </c>
      <c r="K713" s="27">
        <v>0</v>
      </c>
      <c r="L713" s="27">
        <v>5.1502177306360997</v>
      </c>
      <c r="M713" s="27">
        <v>7.6313981559955844</v>
      </c>
      <c r="N713" s="27">
        <v>14.174160966575633</v>
      </c>
      <c r="O713" s="27">
        <v>1.8903577859391114</v>
      </c>
      <c r="P713" s="27">
        <v>3.6071089195366888</v>
      </c>
      <c r="Q713" s="27">
        <v>6.1574181084544</v>
      </c>
      <c r="R713" s="27">
        <v>0</v>
      </c>
      <c r="S713" s="80">
        <v>2.1608624187790539</v>
      </c>
      <c r="T713" s="80">
        <v>0</v>
      </c>
      <c r="U713" s="80">
        <v>8.270714373360958</v>
      </c>
      <c r="V713" s="80">
        <v>0</v>
      </c>
      <c r="W713" s="80">
        <v>0</v>
      </c>
      <c r="X713" s="80">
        <v>0</v>
      </c>
      <c r="Y713" s="80">
        <v>5.9057651533959419</v>
      </c>
      <c r="Z713" s="80">
        <v>5.0086072087959792</v>
      </c>
      <c r="AA713" s="80">
        <v>2.5059533491423482</v>
      </c>
      <c r="AB713" s="80">
        <v>5.2045790493475206</v>
      </c>
      <c r="AC713" s="80">
        <v>11.310400276229693</v>
      </c>
      <c r="AD713" s="80">
        <v>11.310400276229693</v>
      </c>
      <c r="AE713" s="80">
        <v>2.1023811969763129</v>
      </c>
      <c r="AF713" s="80">
        <v>5.0263887818784196</v>
      </c>
      <c r="AG713" s="80"/>
      <c r="AH713" s="80">
        <v>0</v>
      </c>
      <c r="AI713" s="80">
        <v>0</v>
      </c>
      <c r="AJ713" s="80">
        <v>0</v>
      </c>
      <c r="AK713" s="80">
        <v>0</v>
      </c>
      <c r="AL713" s="80">
        <v>0</v>
      </c>
      <c r="AM713" s="80">
        <v>0</v>
      </c>
      <c r="AN713" s="41" t="s">
        <v>5558</v>
      </c>
      <c r="AO713" s="41"/>
      <c r="AP713" s="40" t="str" cm="1">
        <f t="array" ref="AP713">IFERROR(_xlfn.IFS(
AR713="MPR ISSUE","PDH",
AR713="BSS Hardware Issue","BSS",
AR713="Sites strategiques, MLL, Pylone, etc.","ENVTECH",
AR713="AKTIVCO DEFAUT GE &amp; POWER Cabinet","AKTIVCO",
AR713="AKTIVCO Coupure ENEO &amp; Baisse de tension","AKTIVCO GRID ONLY",
AR713="Coupure ENEO &amp; Baisse de tension","IHS GRID ONLY",
AR713="Defaut GE &amp; POWER Cabinet","IHS",
AR713="Sharing","Partners",
AR713="Sites strategiques &amp; DataCenter","SST &amp; DC",
AR713="Exclu","Exclu",
AR713="SAT","SAT",
AR713="SPARE-ISSUE","SPARE-ISSUE",
AR713="Fiber CAmtel","TRANS_FO_CAMTEL",
AR713="Fiber AOF","Fiber AOF",
AR713="Projet OCM (HUAWEI)","TRAVAUX-HUAWEI",
AR713="Projet OCM (NOKIA)","TRAVAUX-NOKIA",
AR713="ACCESS-ISSUE","ACCESS-ISSUE",
AR713="Projet OCM (ZTE, NOKIA, autres projets)","TRAVAUX OCM",
AR713="No root CAuse","No root cause",
AR713="ODU HS","PDH",
AR713="IP &amp; VLAN","PDH",
AR713="Warehouse HUAWEI","SPARE-ISSUE",
AR713="SPARE-HS","SPARE-ISSUE",
AR713="Power Telco","BSS",AR713="no impacts","no impacts"
),"")</f>
        <v>No root cause</v>
      </c>
      <c r="AQ713" s="40" t="str" cm="1">
        <f t="array" ref="AQ713">IFERROR(_xlfn.IFS(
AR713="MPR ISSUE","TX ISSUE",
AR713="BSS Hardware Issue","RAN ISSUE",
AR713="Sites strategiques, MLL, Pylone, etc.","ENVTECH",
AR713="AKTIVCO DEFAUT GE &amp; POWER Cabinet","POWER ISSUE",
AR713="AKTIVCO Coupure ENEO &amp; Baisse de tension","POWER ISSUE",
AR713="Coupure ENEO &amp; Baisse de tension","POWER ISSUE",
AR713="Defaut GE &amp; POWER Cabinet","POWER ISSUE",
AR713="Sharing","POWER ISSUE",
AR713="Sites strategiques &amp; DataCenter","POWER ISSUE",
AR713="Exclu","Exclu",
AR713="SAT","TX ISSUE",
AR713="SPARE-ISSUE","SPARE-ISSUE",
AR713="Fiber CAmtel","TX ISSUE",
AR713="Fiber AOF","TX ISSUE",
AR713="Projet OCM (HUAWEI)","TRAVAUX-HUAWEI",
AR713="Projet OCM (NOKIA)","TRAVAUX -NOKIA",
AR713="ACCESS-ISSUE","ACCESS-ISSUE",
AR713="Projet OCM (ZTE, NOKIA, autres projets)","TRAVAUX OCM",
AR713="No root CAuse","No root cause",
AR713="ODU HS","TX ISSUE",
AR713="IP &amp; VLAN","TX ISSUE",
AR713="Warehouse HUAWEI","SPARE-ISSUE",
AR713="SPARE-HS","SPARE-ISSUE",
AR713="Power Telco","RAN ISSUE",AR713="no impacts","no impacts"
),"")</f>
        <v>No root cause</v>
      </c>
      <c r="AR713" s="59" t="s">
        <v>5343</v>
      </c>
      <c r="AS713" s="40" t="str" cm="1">
        <f t="array" ref="AS713">IFERROR(_xlfn.IFS(
AR713="MPR ISSUE","ACTIVE",
AR713="BSS Hardware Issue","ACTIVE",
AR713="Sites strategiques, MLL, Pylone, etc.","PASSIVE",
AR713="AKTIVCO DEFAUT GE &amp; POWER Cabinet","PASSIVE",
AR713="AKTIVCO Coupure ENEO &amp; Baisse de tension","PASSIVE",
AR713="Coupure ENEO &amp; Baisse de tension","PASSIVE",
AR713="Defaut GE &amp; POWER Cabinet","PASSIVE",
AR713="Sharing","PASSIVE",
AR713="Sites strategiques &amp; DataCenter","PASSIVE",
AR713="Exclu","Exclu",
AR713="SAT","ACTIVE",
AR713="SPARE-ISSUE","SPARE-ISSUE",
AR713="Fiber CAmtel","ACTIVE",
AR713="Fiber AOF","ACTIVE",
AR713="Projet OCM (HUAWEI)","PLANNED WORKS",
AR713="Projet OCM (NOKIA)","PLANNED WORKS",
AR713="ACCESS-ISSUE","ACCESS-ISSUE",
AR713="Projet OCM (ZTE, NOKIA, autres projets)","PLANNED WORKS",
AR713="No root CAuse","No root cause",
AR713="ODU HS","ACTIVE",
AR713="IP &amp; VLAN","ACTIVE",
AR713="Warehouse HUAWEI","SPARE-ISSUE",
AR713="SPARE-HS","SPARE-ISSUE",
AR713="Power Telco","ACTIVE", AR713="no impacts","no impacts"
),"")</f>
        <v>No root cause</v>
      </c>
      <c r="AT713" s="99" t="s">
        <v>5661</v>
      </c>
      <c r="AU713" s="99" t="s">
        <v>1879</v>
      </c>
      <c r="AW713" s="17"/>
      <c r="AX713" s="17" t="s">
        <v>5536</v>
      </c>
      <c r="AY713" s="17"/>
      <c r="AZ713" s="17" t="s">
        <v>5536</v>
      </c>
      <c r="BA713" s="7"/>
      <c r="BC713" s="18"/>
      <c r="BD713" s="18"/>
      <c r="BE713" s="18"/>
      <c r="BF713" s="18"/>
      <c r="BG713" s="18"/>
      <c r="BH713" s="18"/>
      <c r="BI713" s="18"/>
      <c r="BJ713" s="18"/>
      <c r="BK713" s="18"/>
      <c r="BM713" s="18"/>
      <c r="BN713" s="18"/>
      <c r="BO713" s="18"/>
      <c r="BP713" s="9" t="s">
        <v>5661</v>
      </c>
      <c r="BQ713" s="14"/>
      <c r="BR713" s="102" t="s">
        <v>5536</v>
      </c>
      <c r="BS713" s="14"/>
      <c r="BT713" s="14"/>
      <c r="BU713" s="9"/>
      <c r="BV713" s="9"/>
      <c r="BW713" s="9"/>
    </row>
    <row r="714" spans="1:75" x14ac:dyDescent="0.35">
      <c r="A714" s="1" t="s">
        <v>1392</v>
      </c>
      <c r="B714" s="8" t="s">
        <v>1393</v>
      </c>
      <c r="C714" s="3" t="s">
        <v>32</v>
      </c>
      <c r="D714" s="1" t="s">
        <v>11</v>
      </c>
      <c r="E714" s="1" t="s">
        <v>12</v>
      </c>
      <c r="F714" s="3" t="s">
        <v>31</v>
      </c>
      <c r="G714" s="1" t="s">
        <v>32</v>
      </c>
      <c r="H714" s="30" t="s">
        <v>5587</v>
      </c>
      <c r="I714" s="27">
        <v>0</v>
      </c>
      <c r="J714" s="27">
        <v>0.10380015580724465</v>
      </c>
      <c r="K714" s="27">
        <v>0</v>
      </c>
      <c r="L714" s="27">
        <v>0</v>
      </c>
      <c r="M714" s="27">
        <v>3.422551529108319E-2</v>
      </c>
      <c r="N714" s="27">
        <v>0.42695393984014046</v>
      </c>
      <c r="O714" s="27">
        <v>0</v>
      </c>
      <c r="P714" s="27">
        <v>5.006306483693005E-2</v>
      </c>
      <c r="Q714" s="27">
        <v>12.124767787280311</v>
      </c>
      <c r="R714" s="27">
        <v>0</v>
      </c>
      <c r="S714" s="80">
        <v>0.22825333230603287</v>
      </c>
      <c r="T714" s="80">
        <v>4.0646143485345843E-2</v>
      </c>
      <c r="U714" s="80">
        <v>0</v>
      </c>
      <c r="V714" s="80">
        <v>0</v>
      </c>
      <c r="W714" s="80">
        <v>4.0646143485345843E-2</v>
      </c>
      <c r="X714" s="80">
        <v>5.4254308241518293E-2</v>
      </c>
      <c r="Y714" s="80">
        <v>0</v>
      </c>
      <c r="Z714" s="80">
        <v>0</v>
      </c>
      <c r="AA714" s="80">
        <v>0</v>
      </c>
      <c r="AB714" s="80">
        <v>0</v>
      </c>
      <c r="AC714" s="80">
        <v>0.94071120585104717</v>
      </c>
      <c r="AD714" s="80">
        <v>0.94071120585104717</v>
      </c>
      <c r="AE714" s="80">
        <v>1.8938177911326843</v>
      </c>
      <c r="AF714" s="80">
        <v>0</v>
      </c>
      <c r="AG714" s="80"/>
      <c r="AH714" s="80">
        <v>0</v>
      </c>
      <c r="AI714" s="80">
        <v>0</v>
      </c>
      <c r="AJ714" s="80">
        <v>0</v>
      </c>
      <c r="AK714" s="80">
        <v>0</v>
      </c>
      <c r="AL714" s="80">
        <v>0</v>
      </c>
      <c r="AM714" s="80">
        <v>0</v>
      </c>
      <c r="AN714" s="41" t="s">
        <v>5558</v>
      </c>
      <c r="AO714" s="41"/>
      <c r="AP714" s="40" t="str" cm="1">
        <f t="array" ref="AP714">IFERROR(_xlfn.IFS(
AR714="MPR ISSUE","PDH",
AR714="BSS Hardware Issue","BSS",
AR714="Sites strategiques, MLL, Pylone, etc.","ENVTECH",
AR714="AKTIVCO DEFAUT GE &amp; POWER Cabinet","AKTIVCO",
AR714="AKTIVCO Coupure ENEO &amp; Baisse de tension","AKTIVCO GRID ONLY",
AR714="Coupure ENEO &amp; Baisse de tension","IHS GRID ONLY",
AR714="Defaut GE &amp; POWER Cabinet","IHS",
AR714="Sharing","Partners",
AR714="Sites strategiques &amp; DataCenter","SST &amp; DC",
AR714="Exclu","Exclu",
AR714="SAT","SAT",
AR714="SPARE-ISSUE","SPARE-ISSUE",
AR714="Fiber CAmtel","TRANS_FO_CAMTEL",
AR714="Fiber AOF","Fiber AOF",
AR714="Projet OCM (HUAWEI)","TRAVAUX-HUAWEI",
AR714="Projet OCM (NOKIA)","TRAVAUX-NOKIA",
AR714="ACCESS-ISSUE","ACCESS-ISSUE",
AR714="Projet OCM (ZTE, NOKIA, autres projets)","TRAVAUX OCM",
AR714="No root CAuse","No root cause",
AR714="ODU HS","PDH",
AR714="IP &amp; VLAN","PDH",
AR714="Warehouse HUAWEI","SPARE-ISSUE",
AR714="SPARE-HS","SPARE-ISSUE",
AR714="Power Telco","BSS",AR714="no impacts","no impacts"
),"")</f>
        <v>No root cause</v>
      </c>
      <c r="AQ714" s="40" t="str" cm="1">
        <f t="array" ref="AQ714">IFERROR(_xlfn.IFS(
AR714="MPR ISSUE","TX ISSUE",
AR714="BSS Hardware Issue","RAN ISSUE",
AR714="Sites strategiques, MLL, Pylone, etc.","ENVTECH",
AR714="AKTIVCO DEFAUT GE &amp; POWER Cabinet","POWER ISSUE",
AR714="AKTIVCO Coupure ENEO &amp; Baisse de tension","POWER ISSUE",
AR714="Coupure ENEO &amp; Baisse de tension","POWER ISSUE",
AR714="Defaut GE &amp; POWER Cabinet","POWER ISSUE",
AR714="Sharing","POWER ISSUE",
AR714="Sites strategiques &amp; DataCenter","POWER ISSUE",
AR714="Exclu","Exclu",
AR714="SAT","TX ISSUE",
AR714="SPARE-ISSUE","SPARE-ISSUE",
AR714="Fiber CAmtel","TX ISSUE",
AR714="Fiber AOF","TX ISSUE",
AR714="Projet OCM (HUAWEI)","TRAVAUX-HUAWEI",
AR714="Projet OCM (NOKIA)","TRAVAUX -NOKIA",
AR714="ACCESS-ISSUE","ACCESS-ISSUE",
AR714="Projet OCM (ZTE, NOKIA, autres projets)","TRAVAUX OCM",
AR714="No root CAuse","No root cause",
AR714="ODU HS","TX ISSUE",
AR714="IP &amp; VLAN","TX ISSUE",
AR714="Warehouse HUAWEI","SPARE-ISSUE",
AR714="SPARE-HS","SPARE-ISSUE",
AR714="Power Telco","RAN ISSUE",AR714="no impacts","no impacts"
),"")</f>
        <v>No root cause</v>
      </c>
      <c r="AR714" s="59" t="s">
        <v>5343</v>
      </c>
      <c r="AS714" s="40" t="str" cm="1">
        <f t="array" ref="AS714">IFERROR(_xlfn.IFS(
AR714="MPR ISSUE","ACTIVE",
AR714="BSS Hardware Issue","ACTIVE",
AR714="Sites strategiques, MLL, Pylone, etc.","PASSIVE",
AR714="AKTIVCO DEFAUT GE &amp; POWER Cabinet","PASSIVE",
AR714="AKTIVCO Coupure ENEO &amp; Baisse de tension","PASSIVE",
AR714="Coupure ENEO &amp; Baisse de tension","PASSIVE",
AR714="Defaut GE &amp; POWER Cabinet","PASSIVE",
AR714="Sharing","PASSIVE",
AR714="Sites strategiques &amp; DataCenter","PASSIVE",
AR714="Exclu","Exclu",
AR714="SAT","ACTIVE",
AR714="SPARE-ISSUE","SPARE-ISSUE",
AR714="Fiber CAmtel","ACTIVE",
AR714="Fiber AOF","ACTIVE",
AR714="Projet OCM (HUAWEI)","PLANNED WORKS",
AR714="Projet OCM (NOKIA)","PLANNED WORKS",
AR714="ACCESS-ISSUE","ACCESS-ISSUE",
AR714="Projet OCM (ZTE, NOKIA, autres projets)","PLANNED WORKS",
AR714="No root CAuse","No root cause",
AR714="ODU HS","ACTIVE",
AR714="IP &amp; VLAN","ACTIVE",
AR714="Warehouse HUAWEI","SPARE-ISSUE",
AR714="SPARE-HS","SPARE-ISSUE",
AR714="Power Telco","ACTIVE", AR714="no impacts","no impacts"
),"")</f>
        <v>No root cause</v>
      </c>
      <c r="AT714" s="99" t="s">
        <v>5661</v>
      </c>
      <c r="AU714" s="99" t="s">
        <v>1393</v>
      </c>
      <c r="AW714" s="17"/>
      <c r="AX714" s="17" t="s">
        <v>5536</v>
      </c>
      <c r="AY714" s="17"/>
      <c r="AZ714" s="17" t="s">
        <v>5536</v>
      </c>
      <c r="BA714" s="7"/>
      <c r="BC714" s="18"/>
      <c r="BD714" s="18"/>
      <c r="BE714" s="18"/>
      <c r="BF714" s="18"/>
      <c r="BG714" s="18"/>
      <c r="BH714" s="18"/>
      <c r="BI714" s="18"/>
      <c r="BJ714" s="18"/>
      <c r="BK714" s="18"/>
      <c r="BM714" s="18"/>
      <c r="BN714" s="18"/>
      <c r="BO714" s="18"/>
      <c r="BP714" s="9" t="s">
        <v>5661</v>
      </c>
      <c r="BQ714" s="14"/>
      <c r="BR714" s="102" t="s">
        <v>5536</v>
      </c>
      <c r="BS714" s="14"/>
      <c r="BT714" s="14"/>
      <c r="BU714" s="9"/>
      <c r="BV714" s="9"/>
      <c r="BW714" s="9"/>
    </row>
    <row r="715" spans="1:75" x14ac:dyDescent="0.35">
      <c r="A715" s="1" t="s">
        <v>932</v>
      </c>
      <c r="B715" s="8" t="s">
        <v>933</v>
      </c>
      <c r="C715" s="3" t="s">
        <v>51</v>
      </c>
      <c r="D715" s="1" t="s">
        <v>11</v>
      </c>
      <c r="E715" s="1" t="s">
        <v>12</v>
      </c>
      <c r="F715" s="3" t="s">
        <v>51</v>
      </c>
      <c r="G715" s="1" t="s">
        <v>52</v>
      </c>
      <c r="H715" s="28" t="s">
        <v>5589</v>
      </c>
      <c r="I715" s="27">
        <v>0</v>
      </c>
      <c r="J715" s="27">
        <v>0</v>
      </c>
      <c r="K715" s="27">
        <v>0</v>
      </c>
      <c r="L715" s="27">
        <v>0</v>
      </c>
      <c r="M715" s="27">
        <v>3.3321633521957126</v>
      </c>
      <c r="N715" s="27">
        <v>0</v>
      </c>
      <c r="O715" s="27">
        <v>1.1231283868813724</v>
      </c>
      <c r="P715" s="27">
        <v>0</v>
      </c>
      <c r="Q715" s="27">
        <v>0</v>
      </c>
      <c r="R715" s="27">
        <v>0</v>
      </c>
      <c r="S715" s="80">
        <v>4.7084606757925203E-3</v>
      </c>
      <c r="T715" s="80">
        <v>0</v>
      </c>
      <c r="U715" s="80">
        <v>2.1451497147814274</v>
      </c>
      <c r="V715" s="80">
        <v>0</v>
      </c>
      <c r="W715" s="80">
        <v>0</v>
      </c>
      <c r="X715" s="80">
        <v>0</v>
      </c>
      <c r="Y715" s="80">
        <v>0</v>
      </c>
      <c r="Z715" s="80">
        <v>0.25989276124109317</v>
      </c>
      <c r="AA715" s="80">
        <v>0</v>
      </c>
      <c r="AB715" s="80">
        <v>0</v>
      </c>
      <c r="AC715" s="80">
        <v>0</v>
      </c>
      <c r="AD715" s="80">
        <v>0</v>
      </c>
      <c r="AE715" s="80">
        <v>1.8783369431531849</v>
      </c>
      <c r="AF715" s="80">
        <v>2.6048310233339893</v>
      </c>
      <c r="AG715" s="80"/>
      <c r="AH715" s="80">
        <v>0</v>
      </c>
      <c r="AI715" s="80">
        <v>0</v>
      </c>
      <c r="AJ715" s="80">
        <v>0</v>
      </c>
      <c r="AK715" s="80">
        <v>0</v>
      </c>
      <c r="AL715" s="80">
        <v>0</v>
      </c>
      <c r="AM715" s="80">
        <v>0</v>
      </c>
      <c r="AN715" s="41" t="s">
        <v>5558</v>
      </c>
      <c r="AO715" s="41"/>
      <c r="AP715" s="40" t="str" cm="1">
        <f t="array" ref="AP715">IFERROR(_xlfn.IFS(
AR715="MPR ISSUE","PDH",
AR715="BSS Hardware Issue","BSS",
AR715="Sites strategiques, MLL, Pylone, etc.","ENVTECH",
AR715="AKTIVCO DEFAUT GE &amp; POWER Cabinet","AKTIVCO",
AR715="AKTIVCO Coupure ENEO &amp; Baisse de tension","AKTIVCO GRID ONLY",
AR715="Coupure ENEO &amp; Baisse de tension","IHS GRID ONLY",
AR715="Defaut GE &amp; POWER Cabinet","IHS",
AR715="Sharing","Partners",
AR715="Sites strategiques &amp; DataCenter","SST &amp; DC",
AR715="Exclu","Exclu",
AR715="SAT","SAT",
AR715="SPARE-ISSUE","SPARE-ISSUE",
AR715="Fiber CAmtel","TRANS_FO_CAMTEL",
AR715="Fiber AOF","Fiber AOF",
AR715="Projet OCM (HUAWEI)","TRAVAUX-HUAWEI",
AR715="Projet OCM (NOKIA)","TRAVAUX-NOKIA",
AR715="ACCESS-ISSUE","ACCESS-ISSUE",
AR715="Projet OCM (ZTE, NOKIA, autres projets)","TRAVAUX OCM",
AR715="No root CAuse","No root cause",
AR715="ODU HS","PDH",
AR715="IP &amp; VLAN","PDH",
AR715="Warehouse HUAWEI","SPARE-ISSUE",
AR715="SPARE-HS","SPARE-ISSUE",
AR715="Power Telco","BSS",AR715="no impacts","no impacts"
),"")</f>
        <v>No root cause</v>
      </c>
      <c r="AQ715" s="40" t="str" cm="1">
        <f t="array" ref="AQ715">IFERROR(_xlfn.IFS(
AR715="MPR ISSUE","TX ISSUE",
AR715="BSS Hardware Issue","RAN ISSUE",
AR715="Sites strategiques, MLL, Pylone, etc.","ENVTECH",
AR715="AKTIVCO DEFAUT GE &amp; POWER Cabinet","POWER ISSUE",
AR715="AKTIVCO Coupure ENEO &amp; Baisse de tension","POWER ISSUE",
AR715="Coupure ENEO &amp; Baisse de tension","POWER ISSUE",
AR715="Defaut GE &amp; POWER Cabinet","POWER ISSUE",
AR715="Sharing","POWER ISSUE",
AR715="Sites strategiques &amp; DataCenter","POWER ISSUE",
AR715="Exclu","Exclu",
AR715="SAT","TX ISSUE",
AR715="SPARE-ISSUE","SPARE-ISSUE",
AR715="Fiber CAmtel","TX ISSUE",
AR715="Fiber AOF","TX ISSUE",
AR715="Projet OCM (HUAWEI)","TRAVAUX-HUAWEI",
AR715="Projet OCM (NOKIA)","TRAVAUX -NOKIA",
AR715="ACCESS-ISSUE","ACCESS-ISSUE",
AR715="Projet OCM (ZTE, NOKIA, autres projets)","TRAVAUX OCM",
AR715="No root CAuse","No root cause",
AR715="ODU HS","TX ISSUE",
AR715="IP &amp; VLAN","TX ISSUE",
AR715="Warehouse HUAWEI","SPARE-ISSUE",
AR715="SPARE-HS","SPARE-ISSUE",
AR715="Power Telco","RAN ISSUE",AR715="no impacts","no impacts"
),"")</f>
        <v>No root cause</v>
      </c>
      <c r="AR715" s="59" t="s">
        <v>5343</v>
      </c>
      <c r="AS715" s="40" t="str" cm="1">
        <f t="array" ref="AS715">IFERROR(_xlfn.IFS(
AR715="MPR ISSUE","ACTIVE",
AR715="BSS Hardware Issue","ACTIVE",
AR715="Sites strategiques, MLL, Pylone, etc.","PASSIVE",
AR715="AKTIVCO DEFAUT GE &amp; POWER Cabinet","PASSIVE",
AR715="AKTIVCO Coupure ENEO &amp; Baisse de tension","PASSIVE",
AR715="Coupure ENEO &amp; Baisse de tension","PASSIVE",
AR715="Defaut GE &amp; POWER Cabinet","PASSIVE",
AR715="Sharing","PASSIVE",
AR715="Sites strategiques &amp; DataCenter","PASSIVE",
AR715="Exclu","Exclu",
AR715="SAT","ACTIVE",
AR715="SPARE-ISSUE","SPARE-ISSUE",
AR715="Fiber CAmtel","ACTIVE",
AR715="Fiber AOF","ACTIVE",
AR715="Projet OCM (HUAWEI)","PLANNED WORKS",
AR715="Projet OCM (NOKIA)","PLANNED WORKS",
AR715="ACCESS-ISSUE","ACCESS-ISSUE",
AR715="Projet OCM (ZTE, NOKIA, autres projets)","PLANNED WORKS",
AR715="No root CAuse","No root cause",
AR715="ODU HS","ACTIVE",
AR715="IP &amp; VLAN","ACTIVE",
AR715="Warehouse HUAWEI","SPARE-ISSUE",
AR715="SPARE-HS","SPARE-ISSUE",
AR715="Power Telco","ACTIVE", AR715="no impacts","no impacts"
),"")</f>
        <v>No root cause</v>
      </c>
      <c r="AT715" s="99" t="s">
        <v>5661</v>
      </c>
      <c r="AU715" s="99" t="s">
        <v>933</v>
      </c>
      <c r="AW715" s="17"/>
      <c r="AX715" s="17" t="s">
        <v>5536</v>
      </c>
      <c r="AY715" s="17"/>
      <c r="AZ715" s="17" t="s">
        <v>5536</v>
      </c>
      <c r="BA715" s="7"/>
      <c r="BC715" s="18"/>
      <c r="BD715" s="18"/>
      <c r="BE715" s="18"/>
      <c r="BF715" s="18"/>
      <c r="BG715" s="18"/>
      <c r="BH715" s="18"/>
      <c r="BI715" s="18"/>
      <c r="BJ715" s="18"/>
      <c r="BK715" s="18"/>
      <c r="BM715" s="18"/>
      <c r="BN715" s="18"/>
      <c r="BO715" s="18"/>
      <c r="BP715" s="9" t="s">
        <v>5661</v>
      </c>
      <c r="BQ715" s="14"/>
      <c r="BR715" s="102" t="s">
        <v>5536</v>
      </c>
      <c r="BS715" s="14"/>
      <c r="BT715" s="14"/>
      <c r="BU715" s="9"/>
      <c r="BV715" s="9"/>
      <c r="BW715" s="9"/>
    </row>
    <row r="716" spans="1:75" x14ac:dyDescent="0.35">
      <c r="A716" s="3" t="s">
        <v>820</v>
      </c>
      <c r="B716" s="3" t="s">
        <v>821</v>
      </c>
      <c r="C716" s="3" t="s">
        <v>32</v>
      </c>
      <c r="D716" s="3" t="s">
        <v>357</v>
      </c>
      <c r="E716" s="3" t="s">
        <v>89</v>
      </c>
      <c r="F716" s="3" t="s">
        <v>31</v>
      </c>
      <c r="G716" s="3" t="s">
        <v>32</v>
      </c>
      <c r="H716" s="30" t="s">
        <v>5587</v>
      </c>
      <c r="I716" s="27">
        <v>2.9198876818107875</v>
      </c>
      <c r="J716" s="27">
        <v>7.5722570362950989</v>
      </c>
      <c r="K716" s="27">
        <v>12.228407427382695</v>
      </c>
      <c r="L716" s="27">
        <v>2.0331989281829835E-3</v>
      </c>
      <c r="M716" s="27">
        <v>0.43428415702858986</v>
      </c>
      <c r="N716" s="27">
        <v>4.4424148125319247</v>
      </c>
      <c r="O716" s="27">
        <v>0</v>
      </c>
      <c r="P716" s="27">
        <v>1.6445725716470765</v>
      </c>
      <c r="Q716" s="27">
        <v>1.5743380332331716</v>
      </c>
      <c r="R716" s="27">
        <v>15.75552602066586</v>
      </c>
      <c r="S716" s="80">
        <v>25.818398238750348</v>
      </c>
      <c r="T716" s="80">
        <v>0</v>
      </c>
      <c r="U716" s="80">
        <v>0.15816147451866672</v>
      </c>
      <c r="V716" s="80">
        <v>0.62877568607979228</v>
      </c>
      <c r="W716" s="80">
        <v>0</v>
      </c>
      <c r="X716" s="80">
        <v>0.18964038774887013</v>
      </c>
      <c r="Y716" s="80">
        <v>0.27756732385363325</v>
      </c>
      <c r="Z716" s="80">
        <v>3.8716031309836687</v>
      </c>
      <c r="AA716" s="80">
        <v>7.3799235517202995</v>
      </c>
      <c r="AB716" s="80">
        <v>3.3534227655500479</v>
      </c>
      <c r="AC716" s="80">
        <v>9.5025297275084936E-2</v>
      </c>
      <c r="AD716" s="80">
        <v>9.5025297275084936E-2</v>
      </c>
      <c r="AE716" s="80">
        <v>1.7912482557293401</v>
      </c>
      <c r="AF716" s="80">
        <v>1.0649860315666617</v>
      </c>
      <c r="AG716" s="80"/>
      <c r="AH716" s="80">
        <v>2.8642600725388303</v>
      </c>
      <c r="AI716" s="80">
        <v>0</v>
      </c>
      <c r="AJ716" s="80">
        <v>0</v>
      </c>
      <c r="AK716" s="80">
        <v>0</v>
      </c>
      <c r="AL716" s="80">
        <v>0</v>
      </c>
      <c r="AM716" s="80">
        <v>0</v>
      </c>
      <c r="AN716" s="41" t="s">
        <v>5558</v>
      </c>
      <c r="AO716" s="41"/>
      <c r="AP716" s="40" t="str" cm="1">
        <f t="array" ref="AP716">IFERROR(_xlfn.IFS(
AR716="MPR ISSUE","PDH",
AR716="BSS Hardware Issue","BSS",
AR716="Sites strategiques, MLL, Pylone, etc.","ENVTECH",
AR716="AKTIVCO DEFAUT GE &amp; POWER Cabinet","AKTIVCO",
AR716="AKTIVCO Coupure ENEO &amp; Baisse de tension","AKTIVCO GRID ONLY",
AR716="Coupure ENEO &amp; Baisse de tension","IHS GRID ONLY",
AR716="Defaut GE &amp; POWER Cabinet","IHS",
AR716="Sharing","Partners",
AR716="Sites strategiques &amp; DataCenter","SST &amp; DC",
AR716="Exclu","Exclu",
AR716="SAT","SAT",
AR716="SPARE-ISSUE","SPARE-ISSUE",
AR716="Fiber CAmtel","TRANS_FO_CAMTEL",
AR716="Fiber AOF","Fiber AOF",
AR716="Projet OCM (HUAWEI)","TRAVAUX-HUAWEI",
AR716="Projet OCM (NOKIA)","TRAVAUX-NOKIA",
AR716="ACCESS-ISSUE","ACCESS-ISSUE",
AR716="Projet OCM (ZTE, NOKIA, autres projets)","TRAVAUX OCM",
AR716="No root CAuse","No root cause",
AR716="ODU HS","PDH",
AR716="IP &amp; VLAN","PDH",
AR716="Warehouse HUAWEI","SPARE-ISSUE",
AR716="SPARE-HS","SPARE-ISSUE",
AR716="Power Telco","BSS",AR716="no impacts","no impacts"
),"")</f>
        <v>No root cause</v>
      </c>
      <c r="AQ716" s="40" t="str" cm="1">
        <f t="array" ref="AQ716">IFERROR(_xlfn.IFS(
AR716="MPR ISSUE","TX ISSUE",
AR716="BSS Hardware Issue","RAN ISSUE",
AR716="Sites strategiques, MLL, Pylone, etc.","ENVTECH",
AR716="AKTIVCO DEFAUT GE &amp; POWER Cabinet","POWER ISSUE",
AR716="AKTIVCO Coupure ENEO &amp; Baisse de tension","POWER ISSUE",
AR716="Coupure ENEO &amp; Baisse de tension","POWER ISSUE",
AR716="Defaut GE &amp; POWER Cabinet","POWER ISSUE",
AR716="Sharing","POWER ISSUE",
AR716="Sites strategiques &amp; DataCenter","POWER ISSUE",
AR716="Exclu","Exclu",
AR716="SAT","TX ISSUE",
AR716="SPARE-ISSUE","SPARE-ISSUE",
AR716="Fiber CAmtel","TX ISSUE",
AR716="Fiber AOF","TX ISSUE",
AR716="Projet OCM (HUAWEI)","TRAVAUX-HUAWEI",
AR716="Projet OCM (NOKIA)","TRAVAUX -NOKIA",
AR716="ACCESS-ISSUE","ACCESS-ISSUE",
AR716="Projet OCM (ZTE, NOKIA, autres projets)","TRAVAUX OCM",
AR716="No root CAuse","No root cause",
AR716="ODU HS","TX ISSUE",
AR716="IP &amp; VLAN","TX ISSUE",
AR716="Warehouse HUAWEI","SPARE-ISSUE",
AR716="SPARE-HS","SPARE-ISSUE",
AR716="Power Telco","RAN ISSUE",AR716="no impacts","no impacts"
),"")</f>
        <v>No root cause</v>
      </c>
      <c r="AR716" s="59" t="s">
        <v>5343</v>
      </c>
      <c r="AS716" s="40" t="str" cm="1">
        <f t="array" ref="AS716">IFERROR(_xlfn.IFS(
AR716="MPR ISSUE","ACTIVE",
AR716="BSS Hardware Issue","ACTIVE",
AR716="Sites strategiques, MLL, Pylone, etc.","PASSIVE",
AR716="AKTIVCO DEFAUT GE &amp; POWER Cabinet","PASSIVE",
AR716="AKTIVCO Coupure ENEO &amp; Baisse de tension","PASSIVE",
AR716="Coupure ENEO &amp; Baisse de tension","PASSIVE",
AR716="Defaut GE &amp; POWER Cabinet","PASSIVE",
AR716="Sharing","PASSIVE",
AR716="Sites strategiques &amp; DataCenter","PASSIVE",
AR716="Exclu","Exclu",
AR716="SAT","ACTIVE",
AR716="SPARE-ISSUE","SPARE-ISSUE",
AR716="Fiber CAmtel","ACTIVE",
AR716="Fiber AOF","ACTIVE",
AR716="Projet OCM (HUAWEI)","PLANNED WORKS",
AR716="Projet OCM (NOKIA)","PLANNED WORKS",
AR716="ACCESS-ISSUE","ACCESS-ISSUE",
AR716="Projet OCM (ZTE, NOKIA, autres projets)","PLANNED WORKS",
AR716="No root CAuse","No root cause",
AR716="ODU HS","ACTIVE",
AR716="IP &amp; VLAN","ACTIVE",
AR716="Warehouse HUAWEI","SPARE-ISSUE",
AR716="SPARE-HS","SPARE-ISSUE",
AR716="Power Telco","ACTIVE", AR716="no impacts","no impacts"
),"")</f>
        <v>No root cause</v>
      </c>
      <c r="AT716" s="99" t="s">
        <v>5661</v>
      </c>
      <c r="AU716" s="99" t="s">
        <v>821</v>
      </c>
      <c r="AW716" s="17"/>
      <c r="AX716" s="17" t="s">
        <v>5536</v>
      </c>
      <c r="AY716" s="17"/>
      <c r="AZ716" s="17" t="s">
        <v>5536</v>
      </c>
      <c r="BA716" s="7"/>
      <c r="BC716" s="18"/>
      <c r="BD716" s="18"/>
      <c r="BE716" s="18"/>
      <c r="BF716" s="18"/>
      <c r="BG716" s="18"/>
      <c r="BH716" s="18"/>
      <c r="BI716" s="18"/>
      <c r="BJ716" s="18"/>
      <c r="BK716" s="18"/>
      <c r="BM716" s="18"/>
      <c r="BN716" s="18"/>
      <c r="BO716" s="18"/>
      <c r="BP716" s="9" t="s">
        <v>5661</v>
      </c>
      <c r="BQ716" s="14"/>
      <c r="BR716" s="102" t="s">
        <v>5536</v>
      </c>
      <c r="BS716" s="14"/>
      <c r="BT716" s="14"/>
      <c r="BU716" s="9"/>
      <c r="BV716" s="9"/>
      <c r="BW716" s="9"/>
    </row>
    <row r="717" spans="1:75" x14ac:dyDescent="0.35">
      <c r="A717" s="1" t="s">
        <v>1655</v>
      </c>
      <c r="B717" s="8" t="s">
        <v>1656</v>
      </c>
      <c r="C717" s="3" t="s">
        <v>38</v>
      </c>
      <c r="D717" s="1" t="s">
        <v>11</v>
      </c>
      <c r="E717" s="1" t="s">
        <v>145</v>
      </c>
      <c r="F717" s="3" t="s">
        <v>37</v>
      </c>
      <c r="G717" s="1" t="s">
        <v>38</v>
      </c>
      <c r="H717" s="30" t="s">
        <v>5587</v>
      </c>
      <c r="I717" s="27">
        <v>0</v>
      </c>
      <c r="J717" s="27">
        <v>0</v>
      </c>
      <c r="K717" s="27">
        <v>0</v>
      </c>
      <c r="L717" s="27">
        <v>0</v>
      </c>
      <c r="M717" s="27">
        <v>0</v>
      </c>
      <c r="N717" s="27">
        <v>0</v>
      </c>
      <c r="O717" s="27">
        <v>0</v>
      </c>
      <c r="P717" s="27">
        <v>0</v>
      </c>
      <c r="Q717" s="27">
        <v>0</v>
      </c>
      <c r="R717" s="27">
        <v>0</v>
      </c>
      <c r="S717" s="80">
        <v>0</v>
      </c>
      <c r="T717" s="80">
        <v>0</v>
      </c>
      <c r="U717" s="80">
        <v>17.399670550433317</v>
      </c>
      <c r="V717" s="80">
        <v>0</v>
      </c>
      <c r="W717" s="80">
        <v>0</v>
      </c>
      <c r="X717" s="80">
        <v>0</v>
      </c>
      <c r="Y717" s="80">
        <v>0</v>
      </c>
      <c r="Z717" s="80">
        <v>0</v>
      </c>
      <c r="AA717" s="80">
        <v>0</v>
      </c>
      <c r="AB717" s="80">
        <v>0</v>
      </c>
      <c r="AC717" s="80">
        <v>0</v>
      </c>
      <c r="AD717" s="80">
        <v>0</v>
      </c>
      <c r="AE717" s="80">
        <v>1.727773211997728</v>
      </c>
      <c r="AF717" s="80">
        <v>28.234195266998253</v>
      </c>
      <c r="AG717" s="80"/>
      <c r="AH717" s="80">
        <v>40.459463720597086</v>
      </c>
      <c r="AI717" s="80">
        <v>0</v>
      </c>
      <c r="AJ717" s="80">
        <v>0</v>
      </c>
      <c r="AK717" s="80">
        <v>0</v>
      </c>
      <c r="AL717" s="80">
        <v>0</v>
      </c>
      <c r="AM717" s="80">
        <v>0</v>
      </c>
      <c r="AN717" s="41" t="s">
        <v>5558</v>
      </c>
      <c r="AO717" s="41"/>
      <c r="AP717" s="40" t="str" cm="1">
        <f t="array" ref="AP717">IFERROR(_xlfn.IFS(
AR717="MPR ISSUE","PDH",
AR717="BSS Hardware Issue","BSS",
AR717="Sites strategiques, MLL, Pylone, etc.","ENVTECH",
AR717="AKTIVCO DEFAUT GE &amp; POWER Cabinet","AKTIVCO",
AR717="AKTIVCO Coupure ENEO &amp; Baisse de tension","AKTIVCO GRID ONLY",
AR717="Coupure ENEO &amp; Baisse de tension","IHS GRID ONLY",
AR717="Defaut GE &amp; POWER Cabinet","IHS",
AR717="Sharing","Partners",
AR717="Sites strategiques &amp; DataCenter","SST &amp; DC",
AR717="Exclu","Exclu",
AR717="SAT","SAT",
AR717="SPARE-ISSUE","SPARE-ISSUE",
AR717="Fiber CAmtel","TRANS_FO_CAMTEL",
AR717="Fiber AOF","Fiber AOF",
AR717="Projet OCM (HUAWEI)","TRAVAUX-HUAWEI",
AR717="Projet OCM (NOKIA)","TRAVAUX-NOKIA",
AR717="ACCESS-ISSUE","ACCESS-ISSUE",
AR717="Projet OCM (ZTE, NOKIA, autres projets)","TRAVAUX OCM",
AR717="No root CAuse","No root cause",
AR717="ODU HS","PDH",
AR717="IP &amp; VLAN","PDH",
AR717="Warehouse HUAWEI","SPARE-ISSUE",
AR717="SPARE-HS","SPARE-ISSUE",
AR717="Power Telco","BSS",AR717="no impacts","no impacts"
),"")</f>
        <v>No root cause</v>
      </c>
      <c r="AQ717" s="40" t="str" cm="1">
        <f t="array" ref="AQ717">IFERROR(_xlfn.IFS(
AR717="MPR ISSUE","TX ISSUE",
AR717="BSS Hardware Issue","RAN ISSUE",
AR717="Sites strategiques, MLL, Pylone, etc.","ENVTECH",
AR717="AKTIVCO DEFAUT GE &amp; POWER Cabinet","POWER ISSUE",
AR717="AKTIVCO Coupure ENEO &amp; Baisse de tension","POWER ISSUE",
AR717="Coupure ENEO &amp; Baisse de tension","POWER ISSUE",
AR717="Defaut GE &amp; POWER Cabinet","POWER ISSUE",
AR717="Sharing","POWER ISSUE",
AR717="Sites strategiques &amp; DataCenter","POWER ISSUE",
AR717="Exclu","Exclu",
AR717="SAT","TX ISSUE",
AR717="SPARE-ISSUE","SPARE-ISSUE",
AR717="Fiber CAmtel","TX ISSUE",
AR717="Fiber AOF","TX ISSUE",
AR717="Projet OCM (HUAWEI)","TRAVAUX-HUAWEI",
AR717="Projet OCM (NOKIA)","TRAVAUX -NOKIA",
AR717="ACCESS-ISSUE","ACCESS-ISSUE",
AR717="Projet OCM (ZTE, NOKIA, autres projets)","TRAVAUX OCM",
AR717="No root CAuse","No root cause",
AR717="ODU HS","TX ISSUE",
AR717="IP &amp; VLAN","TX ISSUE",
AR717="Warehouse HUAWEI","SPARE-ISSUE",
AR717="SPARE-HS","SPARE-ISSUE",
AR717="Power Telco","RAN ISSUE",AR717="no impacts","no impacts"
),"")</f>
        <v>No root cause</v>
      </c>
      <c r="AR717" s="59" t="s">
        <v>5343</v>
      </c>
      <c r="AS717" s="40" t="str" cm="1">
        <f t="array" ref="AS717">IFERROR(_xlfn.IFS(
AR717="MPR ISSUE","ACTIVE",
AR717="BSS Hardware Issue","ACTIVE",
AR717="Sites strategiques, MLL, Pylone, etc.","PASSIVE",
AR717="AKTIVCO DEFAUT GE &amp; POWER Cabinet","PASSIVE",
AR717="AKTIVCO Coupure ENEO &amp; Baisse de tension","PASSIVE",
AR717="Coupure ENEO &amp; Baisse de tension","PASSIVE",
AR717="Defaut GE &amp; POWER Cabinet","PASSIVE",
AR717="Sharing","PASSIVE",
AR717="Sites strategiques &amp; DataCenter","PASSIVE",
AR717="Exclu","Exclu",
AR717="SAT","ACTIVE",
AR717="SPARE-ISSUE","SPARE-ISSUE",
AR717="Fiber CAmtel","ACTIVE",
AR717="Fiber AOF","ACTIVE",
AR717="Projet OCM (HUAWEI)","PLANNED WORKS",
AR717="Projet OCM (NOKIA)","PLANNED WORKS",
AR717="ACCESS-ISSUE","ACCESS-ISSUE",
AR717="Projet OCM (ZTE, NOKIA, autres projets)","PLANNED WORKS",
AR717="No root CAuse","No root cause",
AR717="ODU HS","ACTIVE",
AR717="IP &amp; VLAN","ACTIVE",
AR717="Warehouse HUAWEI","SPARE-ISSUE",
AR717="SPARE-HS","SPARE-ISSUE",
AR717="Power Telco","ACTIVE", AR717="no impacts","no impacts"
),"")</f>
        <v>No root cause</v>
      </c>
      <c r="AT717" s="99" t="s">
        <v>5661</v>
      </c>
      <c r="AU717" s="99" t="s">
        <v>1656</v>
      </c>
      <c r="AW717" s="17"/>
      <c r="AX717" s="17" t="s">
        <v>5536</v>
      </c>
      <c r="AY717" s="17"/>
      <c r="AZ717" s="17" t="s">
        <v>5536</v>
      </c>
      <c r="BA717" s="7"/>
      <c r="BC717" s="18"/>
      <c r="BD717" s="18"/>
      <c r="BE717" s="18"/>
      <c r="BF717" s="18"/>
      <c r="BG717" s="18"/>
      <c r="BH717" s="18"/>
      <c r="BI717" s="18"/>
      <c r="BJ717" s="18"/>
      <c r="BK717" s="18"/>
      <c r="BM717" s="18"/>
      <c r="BN717" s="18"/>
      <c r="BO717" s="18"/>
      <c r="BP717" s="9" t="s">
        <v>5661</v>
      </c>
      <c r="BQ717" s="14"/>
      <c r="BR717" s="102" t="s">
        <v>5536</v>
      </c>
      <c r="BS717" s="14"/>
      <c r="BT717" s="14"/>
      <c r="BU717" s="9"/>
      <c r="BV717" s="9"/>
      <c r="BW717" s="9"/>
    </row>
    <row r="718" spans="1:75" x14ac:dyDescent="0.35">
      <c r="A718" s="1" t="s">
        <v>1702</v>
      </c>
      <c r="B718" s="8" t="s">
        <v>1703</v>
      </c>
      <c r="C718" s="3" t="s">
        <v>38</v>
      </c>
      <c r="D718" s="1" t="s">
        <v>21</v>
      </c>
      <c r="E718" s="1" t="s">
        <v>30</v>
      </c>
      <c r="F718" s="3" t="s">
        <v>37</v>
      </c>
      <c r="G718" s="1" t="s">
        <v>38</v>
      </c>
      <c r="H718" s="30" t="s">
        <v>5587</v>
      </c>
      <c r="I718" s="27">
        <v>0</v>
      </c>
      <c r="J718" s="27">
        <v>0.50014910125473355</v>
      </c>
      <c r="K718" s="27">
        <v>0.57794571287521435</v>
      </c>
      <c r="L718" s="27">
        <v>0</v>
      </c>
      <c r="M718" s="27">
        <v>5.1507349479073037</v>
      </c>
      <c r="N718" s="27">
        <v>1.470020660154723</v>
      </c>
      <c r="O718" s="27">
        <v>0</v>
      </c>
      <c r="P718" s="27">
        <v>0.495833012301923</v>
      </c>
      <c r="Q718" s="27">
        <v>0</v>
      </c>
      <c r="R718" s="27">
        <v>0</v>
      </c>
      <c r="S718" s="80">
        <v>0.79952872589054247</v>
      </c>
      <c r="T718" s="80">
        <v>0</v>
      </c>
      <c r="U718" s="80">
        <v>0.56048517120248387</v>
      </c>
      <c r="V718" s="80">
        <v>0</v>
      </c>
      <c r="W718" s="80">
        <v>0</v>
      </c>
      <c r="X718" s="80">
        <v>0.49672476621779266</v>
      </c>
      <c r="Y718" s="80">
        <v>0</v>
      </c>
      <c r="Z718" s="80">
        <v>0</v>
      </c>
      <c r="AA718" s="80">
        <v>0</v>
      </c>
      <c r="AB718" s="80">
        <v>0</v>
      </c>
      <c r="AC718" s="80">
        <v>0</v>
      </c>
      <c r="AD718" s="80">
        <v>0</v>
      </c>
      <c r="AE718" s="80">
        <v>1.6821332465835108</v>
      </c>
      <c r="AF718" s="80">
        <v>0</v>
      </c>
      <c r="AG718" s="80"/>
      <c r="AH718" s="80">
        <v>0</v>
      </c>
      <c r="AI718" s="80">
        <v>0</v>
      </c>
      <c r="AJ718" s="80">
        <v>0</v>
      </c>
      <c r="AK718" s="80">
        <v>0</v>
      </c>
      <c r="AL718" s="80">
        <v>0</v>
      </c>
      <c r="AM718" s="80">
        <v>0</v>
      </c>
      <c r="AN718" s="41" t="s">
        <v>5558</v>
      </c>
      <c r="AO718" s="41"/>
      <c r="AP718" s="40" t="str" cm="1">
        <f t="array" ref="AP718">IFERROR(_xlfn.IFS(
AR718="MPR ISSUE","PDH",
AR718="BSS Hardware Issue","BSS",
AR718="Sites strategiques, MLL, Pylone, etc.","ENVTECH",
AR718="AKTIVCO DEFAUT GE &amp; POWER Cabinet","AKTIVCO",
AR718="AKTIVCO Coupure ENEO &amp; Baisse de tension","AKTIVCO GRID ONLY",
AR718="Coupure ENEO &amp; Baisse de tension","IHS GRID ONLY",
AR718="Defaut GE &amp; POWER Cabinet","IHS",
AR718="Sharing","Partners",
AR718="Sites strategiques &amp; DataCenter","SST &amp; DC",
AR718="Exclu","Exclu",
AR718="SAT","SAT",
AR718="SPARE-ISSUE","SPARE-ISSUE",
AR718="Fiber CAmtel","TRANS_FO_CAMTEL",
AR718="Fiber AOF","Fiber AOF",
AR718="Projet OCM (HUAWEI)","TRAVAUX-HUAWEI",
AR718="Projet OCM (NOKIA)","TRAVAUX-NOKIA",
AR718="ACCESS-ISSUE","ACCESS-ISSUE",
AR718="Projet OCM (ZTE, NOKIA, autres projets)","TRAVAUX OCM",
AR718="No root CAuse","No root cause",
AR718="ODU HS","PDH",
AR718="IP &amp; VLAN","PDH",
AR718="Warehouse HUAWEI","SPARE-ISSUE",
AR718="SPARE-HS","SPARE-ISSUE",
AR718="Power Telco","BSS",AR718="no impacts","no impacts"
),"")</f>
        <v>No root cause</v>
      </c>
      <c r="AQ718" s="40" t="str" cm="1">
        <f t="array" ref="AQ718">IFERROR(_xlfn.IFS(
AR718="MPR ISSUE","TX ISSUE",
AR718="BSS Hardware Issue","RAN ISSUE",
AR718="Sites strategiques, MLL, Pylone, etc.","ENVTECH",
AR718="AKTIVCO DEFAUT GE &amp; POWER Cabinet","POWER ISSUE",
AR718="AKTIVCO Coupure ENEO &amp; Baisse de tension","POWER ISSUE",
AR718="Coupure ENEO &amp; Baisse de tension","POWER ISSUE",
AR718="Defaut GE &amp; POWER Cabinet","POWER ISSUE",
AR718="Sharing","POWER ISSUE",
AR718="Sites strategiques &amp; DataCenter","POWER ISSUE",
AR718="Exclu","Exclu",
AR718="SAT","TX ISSUE",
AR718="SPARE-ISSUE","SPARE-ISSUE",
AR718="Fiber CAmtel","TX ISSUE",
AR718="Fiber AOF","TX ISSUE",
AR718="Projet OCM (HUAWEI)","TRAVAUX-HUAWEI",
AR718="Projet OCM (NOKIA)","TRAVAUX -NOKIA",
AR718="ACCESS-ISSUE","ACCESS-ISSUE",
AR718="Projet OCM (ZTE, NOKIA, autres projets)","TRAVAUX OCM",
AR718="No root CAuse","No root cause",
AR718="ODU HS","TX ISSUE",
AR718="IP &amp; VLAN","TX ISSUE",
AR718="Warehouse HUAWEI","SPARE-ISSUE",
AR718="SPARE-HS","SPARE-ISSUE",
AR718="Power Telco","RAN ISSUE",AR718="no impacts","no impacts"
),"")</f>
        <v>No root cause</v>
      </c>
      <c r="AR718" s="59" t="s">
        <v>5343</v>
      </c>
      <c r="AS718" s="40" t="str" cm="1">
        <f t="array" ref="AS718">IFERROR(_xlfn.IFS(
AR718="MPR ISSUE","ACTIVE",
AR718="BSS Hardware Issue","ACTIVE",
AR718="Sites strategiques, MLL, Pylone, etc.","PASSIVE",
AR718="AKTIVCO DEFAUT GE &amp; POWER Cabinet","PASSIVE",
AR718="AKTIVCO Coupure ENEO &amp; Baisse de tension","PASSIVE",
AR718="Coupure ENEO &amp; Baisse de tension","PASSIVE",
AR718="Defaut GE &amp; POWER Cabinet","PASSIVE",
AR718="Sharing","PASSIVE",
AR718="Sites strategiques &amp; DataCenter","PASSIVE",
AR718="Exclu","Exclu",
AR718="SAT","ACTIVE",
AR718="SPARE-ISSUE","SPARE-ISSUE",
AR718="Fiber CAmtel","ACTIVE",
AR718="Fiber AOF","ACTIVE",
AR718="Projet OCM (HUAWEI)","PLANNED WORKS",
AR718="Projet OCM (NOKIA)","PLANNED WORKS",
AR718="ACCESS-ISSUE","ACCESS-ISSUE",
AR718="Projet OCM (ZTE, NOKIA, autres projets)","PLANNED WORKS",
AR718="No root CAuse","No root cause",
AR718="ODU HS","ACTIVE",
AR718="IP &amp; VLAN","ACTIVE",
AR718="Warehouse HUAWEI","SPARE-ISSUE",
AR718="SPARE-HS","SPARE-ISSUE",
AR718="Power Telco","ACTIVE", AR718="no impacts","no impacts"
),"")</f>
        <v>No root cause</v>
      </c>
      <c r="AT718" s="99" t="s">
        <v>5661</v>
      </c>
      <c r="AU718" s="99" t="s">
        <v>1703</v>
      </c>
      <c r="AW718" s="17"/>
      <c r="AX718" s="17" t="s">
        <v>5536</v>
      </c>
      <c r="AY718" s="17"/>
      <c r="AZ718" s="17" t="s">
        <v>5536</v>
      </c>
      <c r="BA718" s="7"/>
      <c r="BC718" s="18"/>
      <c r="BD718" s="18"/>
      <c r="BE718" s="18"/>
      <c r="BF718" s="18"/>
      <c r="BG718" s="18"/>
      <c r="BH718" s="18"/>
      <c r="BI718" s="18"/>
      <c r="BJ718" s="18"/>
      <c r="BK718" s="18"/>
      <c r="BM718" s="18"/>
      <c r="BN718" s="18"/>
      <c r="BO718" s="18"/>
      <c r="BP718" s="9" t="s">
        <v>5661</v>
      </c>
      <c r="BQ718" s="14"/>
      <c r="BR718" s="102" t="s">
        <v>5536</v>
      </c>
      <c r="BS718" s="14"/>
      <c r="BT718" s="14"/>
      <c r="BU718" s="9"/>
      <c r="BV718" s="9"/>
      <c r="BW718" s="9"/>
    </row>
    <row r="719" spans="1:75" x14ac:dyDescent="0.35">
      <c r="A719" s="1" t="s">
        <v>650</v>
      </c>
      <c r="B719" s="1" t="s">
        <v>651</v>
      </c>
      <c r="C719" s="3" t="s">
        <v>84</v>
      </c>
      <c r="D719" s="1" t="s">
        <v>21</v>
      </c>
      <c r="E719" s="1" t="s">
        <v>80</v>
      </c>
      <c r="F719" s="3" t="s">
        <v>55</v>
      </c>
      <c r="G719" s="1" t="s">
        <v>84</v>
      </c>
      <c r="H719" s="28" t="s">
        <v>5589</v>
      </c>
      <c r="I719" s="27">
        <v>6.8181185847223293</v>
      </c>
      <c r="J719" s="27">
        <v>8.7211927815017418</v>
      </c>
      <c r="K719" s="27">
        <v>4.1585517060322506</v>
      </c>
      <c r="L719" s="27">
        <v>3.7943772418693444</v>
      </c>
      <c r="M719" s="27">
        <v>2.4318664338118841</v>
      </c>
      <c r="N719" s="27">
        <v>4.2425014196722337</v>
      </c>
      <c r="O719" s="27">
        <v>15.466383730984241</v>
      </c>
      <c r="P719" s="27">
        <v>4.9824074787477199</v>
      </c>
      <c r="Q719" s="27">
        <v>3.6785205731195405</v>
      </c>
      <c r="R719" s="27">
        <v>4.2763702333969684</v>
      </c>
      <c r="S719" s="80">
        <v>2.6707316377167678</v>
      </c>
      <c r="T719" s="80">
        <v>4.6416326373372367</v>
      </c>
      <c r="U719" s="80">
        <v>2.6380221040826632</v>
      </c>
      <c r="V719" s="80">
        <v>12.469680366860427</v>
      </c>
      <c r="W719" s="80">
        <v>4.6416326373372367</v>
      </c>
      <c r="X719" s="80">
        <v>3.5826213570069032</v>
      </c>
      <c r="Y719" s="80">
        <v>6.9608705515747653</v>
      </c>
      <c r="Z719" s="80">
        <v>3.4213744139393265</v>
      </c>
      <c r="AA719" s="80">
        <v>5.2162431905670976</v>
      </c>
      <c r="AB719" s="80">
        <v>4.150329734927932</v>
      </c>
      <c r="AC719" s="80">
        <v>4.4562548333062244</v>
      </c>
      <c r="AD719" s="80">
        <v>4.4562548333062244</v>
      </c>
      <c r="AE719" s="80">
        <v>1.6647975504590036</v>
      </c>
      <c r="AF719" s="80">
        <v>0</v>
      </c>
      <c r="AG719" s="80"/>
      <c r="AH719" s="80">
        <v>0.11000676306169795</v>
      </c>
      <c r="AI719" s="80">
        <v>0</v>
      </c>
      <c r="AJ719" s="80">
        <v>0</v>
      </c>
      <c r="AK719" s="80">
        <v>0</v>
      </c>
      <c r="AL719" s="80">
        <v>0</v>
      </c>
      <c r="AM719" s="80">
        <v>0</v>
      </c>
      <c r="AN719" s="41" t="s">
        <v>5558</v>
      </c>
      <c r="AO719" s="41"/>
      <c r="AP719" s="40" t="str" cm="1">
        <f t="array" ref="AP719">IFERROR(_xlfn.IFS(
AR719="MPR ISSUE","PDH",
AR719="BSS Hardware Issue","BSS",
AR719="Sites strategiques, MLL, Pylone, etc.","ENVTECH",
AR719="AKTIVCO DEFAUT GE &amp; POWER Cabinet","AKTIVCO",
AR719="AKTIVCO Coupure ENEO &amp; Baisse de tension","AKTIVCO GRID ONLY",
AR719="Coupure ENEO &amp; Baisse de tension","IHS GRID ONLY",
AR719="Defaut GE &amp; POWER Cabinet","IHS",
AR719="Sharing","Partners",
AR719="Sites strategiques &amp; DataCenter","SST &amp; DC",
AR719="Exclu","Exclu",
AR719="SAT","SAT",
AR719="SPARE-ISSUE","SPARE-ISSUE",
AR719="Fiber CAmtel","TRANS_FO_CAMTEL",
AR719="Fiber AOF","Fiber AOF",
AR719="Projet OCM (HUAWEI)","TRAVAUX-HUAWEI",
AR719="Projet OCM (NOKIA)","TRAVAUX-NOKIA",
AR719="ACCESS-ISSUE","ACCESS-ISSUE",
AR719="Projet OCM (ZTE, NOKIA, autres projets)","TRAVAUX OCM",
AR719="No root CAuse","No root cause",
AR719="ODU HS","PDH",
AR719="IP &amp; VLAN","PDH",
AR719="Warehouse HUAWEI","SPARE-ISSUE",
AR719="SPARE-HS","SPARE-ISSUE",
AR719="Power Telco","BSS",AR719="no impacts","no impacts"
),"")</f>
        <v>No root cause</v>
      </c>
      <c r="AQ719" s="40" t="str" cm="1">
        <f t="array" ref="AQ719">IFERROR(_xlfn.IFS(
AR719="MPR ISSUE","TX ISSUE",
AR719="BSS Hardware Issue","RAN ISSUE",
AR719="Sites strategiques, MLL, Pylone, etc.","ENVTECH",
AR719="AKTIVCO DEFAUT GE &amp; POWER Cabinet","POWER ISSUE",
AR719="AKTIVCO Coupure ENEO &amp; Baisse de tension","POWER ISSUE",
AR719="Coupure ENEO &amp; Baisse de tension","POWER ISSUE",
AR719="Defaut GE &amp; POWER Cabinet","POWER ISSUE",
AR719="Sharing","POWER ISSUE",
AR719="Sites strategiques &amp; DataCenter","POWER ISSUE",
AR719="Exclu","Exclu",
AR719="SAT","TX ISSUE",
AR719="SPARE-ISSUE","SPARE-ISSUE",
AR719="Fiber CAmtel","TX ISSUE",
AR719="Fiber AOF","TX ISSUE",
AR719="Projet OCM (HUAWEI)","TRAVAUX-HUAWEI",
AR719="Projet OCM (NOKIA)","TRAVAUX -NOKIA",
AR719="ACCESS-ISSUE","ACCESS-ISSUE",
AR719="Projet OCM (ZTE, NOKIA, autres projets)","TRAVAUX OCM",
AR719="No root CAuse","No root cause",
AR719="ODU HS","TX ISSUE",
AR719="IP &amp; VLAN","TX ISSUE",
AR719="Warehouse HUAWEI","SPARE-ISSUE",
AR719="SPARE-HS","SPARE-ISSUE",
AR719="Power Telco","RAN ISSUE",AR719="no impacts","no impacts"
),"")</f>
        <v>No root cause</v>
      </c>
      <c r="AR719" s="59" t="s">
        <v>5343</v>
      </c>
      <c r="AS719" s="40" t="str" cm="1">
        <f t="array" ref="AS719">IFERROR(_xlfn.IFS(
AR719="MPR ISSUE","ACTIVE",
AR719="BSS Hardware Issue","ACTIVE",
AR719="Sites strategiques, MLL, Pylone, etc.","PASSIVE",
AR719="AKTIVCO DEFAUT GE &amp; POWER Cabinet","PASSIVE",
AR719="AKTIVCO Coupure ENEO &amp; Baisse de tension","PASSIVE",
AR719="Coupure ENEO &amp; Baisse de tension","PASSIVE",
AR719="Defaut GE &amp; POWER Cabinet","PASSIVE",
AR719="Sharing","PASSIVE",
AR719="Sites strategiques &amp; DataCenter","PASSIVE",
AR719="Exclu","Exclu",
AR719="SAT","ACTIVE",
AR719="SPARE-ISSUE","SPARE-ISSUE",
AR719="Fiber CAmtel","ACTIVE",
AR719="Fiber AOF","ACTIVE",
AR719="Projet OCM (HUAWEI)","PLANNED WORKS",
AR719="Projet OCM (NOKIA)","PLANNED WORKS",
AR719="ACCESS-ISSUE","ACCESS-ISSUE",
AR719="Projet OCM (ZTE, NOKIA, autres projets)","PLANNED WORKS",
AR719="No root CAuse","No root cause",
AR719="ODU HS","ACTIVE",
AR719="IP &amp; VLAN","ACTIVE",
AR719="Warehouse HUAWEI","SPARE-ISSUE",
AR719="SPARE-HS","SPARE-ISSUE",
AR719="Power Telco","ACTIVE", AR719="no impacts","no impacts"
),"")</f>
        <v>No root cause</v>
      </c>
      <c r="AT719" s="99" t="s">
        <v>5661</v>
      </c>
      <c r="AU719" s="99" t="s">
        <v>651</v>
      </c>
      <c r="AW719" s="17"/>
      <c r="AX719" s="17" t="s">
        <v>5536</v>
      </c>
      <c r="AY719" s="17"/>
      <c r="AZ719" s="17" t="s">
        <v>5536</v>
      </c>
      <c r="BA719" s="7"/>
      <c r="BC719" s="18"/>
      <c r="BD719" s="18"/>
      <c r="BE719" s="18"/>
      <c r="BF719" s="18"/>
      <c r="BG719" s="18"/>
      <c r="BH719" s="18"/>
      <c r="BI719" s="18"/>
      <c r="BJ719" s="18"/>
      <c r="BK719" s="18"/>
      <c r="BM719" s="18"/>
      <c r="BN719" s="18"/>
      <c r="BO719" s="18"/>
      <c r="BP719" s="9" t="s">
        <v>5661</v>
      </c>
      <c r="BQ719" s="14"/>
      <c r="BR719" s="102" t="s">
        <v>5536</v>
      </c>
      <c r="BS719" s="14"/>
      <c r="BT719" s="14"/>
      <c r="BU719" s="9"/>
      <c r="BV719" s="9"/>
      <c r="BW719" s="9"/>
    </row>
    <row r="720" spans="1:75" x14ac:dyDescent="0.35">
      <c r="A720" s="1" t="s">
        <v>482</v>
      </c>
      <c r="B720" s="8" t="s">
        <v>483</v>
      </c>
      <c r="C720" s="3" t="s">
        <v>31</v>
      </c>
      <c r="D720" s="1" t="s">
        <v>21</v>
      </c>
      <c r="E720" s="1" t="s">
        <v>36</v>
      </c>
      <c r="F720" s="3" t="s">
        <v>31</v>
      </c>
      <c r="G720" s="1" t="s">
        <v>484</v>
      </c>
      <c r="H720" s="30" t="s">
        <v>5587</v>
      </c>
      <c r="I720" s="27">
        <v>0</v>
      </c>
      <c r="J720" s="27">
        <v>0</v>
      </c>
      <c r="K720" s="27">
        <v>0</v>
      </c>
      <c r="L720" s="27">
        <v>0</v>
      </c>
      <c r="M720" s="27">
        <v>0</v>
      </c>
      <c r="N720" s="27">
        <v>1.9439343612045668</v>
      </c>
      <c r="O720" s="27">
        <v>1.4134121215753088</v>
      </c>
      <c r="P720" s="27">
        <v>3.7399802530012871</v>
      </c>
      <c r="Q720" s="27">
        <v>1.8795675635570852</v>
      </c>
      <c r="R720" s="27">
        <v>1.4064921111881596</v>
      </c>
      <c r="S720" s="80">
        <v>2.739039987672395</v>
      </c>
      <c r="T720" s="80">
        <v>0</v>
      </c>
      <c r="U720" s="80">
        <v>1.467933955991588</v>
      </c>
      <c r="V720" s="80">
        <v>0</v>
      </c>
      <c r="W720" s="80">
        <v>0</v>
      </c>
      <c r="X720" s="80">
        <v>3.4318257698333205</v>
      </c>
      <c r="Y720" s="80">
        <v>0</v>
      </c>
      <c r="Z720" s="80">
        <v>0.85374736397542572</v>
      </c>
      <c r="AA720" s="80">
        <v>1.0140133777355458</v>
      </c>
      <c r="AB720" s="80">
        <v>2.1827282247961808</v>
      </c>
      <c r="AC720" s="80">
        <v>0</v>
      </c>
      <c r="AD720" s="80">
        <v>0</v>
      </c>
      <c r="AE720" s="80">
        <v>1.5974344596541992</v>
      </c>
      <c r="AF720" s="80">
        <v>1.0691237697362979</v>
      </c>
      <c r="AG720" s="80"/>
      <c r="AH720" s="80">
        <v>0</v>
      </c>
      <c r="AI720" s="80">
        <v>0</v>
      </c>
      <c r="AJ720" s="80">
        <v>0</v>
      </c>
      <c r="AK720" s="80">
        <v>0</v>
      </c>
      <c r="AL720" s="80">
        <v>0</v>
      </c>
      <c r="AM720" s="80">
        <v>0</v>
      </c>
      <c r="AN720" s="41" t="s">
        <v>5558</v>
      </c>
      <c r="AO720" s="41"/>
      <c r="AP720" s="40" t="str" cm="1">
        <f t="array" ref="AP720">IFERROR(_xlfn.IFS(
AR720="MPR ISSUE","PDH",
AR720="BSS Hardware Issue","BSS",
AR720="Sites strategiques, MLL, Pylone, etc.","ENVTECH",
AR720="AKTIVCO DEFAUT GE &amp; POWER Cabinet","AKTIVCO",
AR720="AKTIVCO Coupure ENEO &amp; Baisse de tension","AKTIVCO GRID ONLY",
AR720="Coupure ENEO &amp; Baisse de tension","IHS GRID ONLY",
AR720="Defaut GE &amp; POWER Cabinet","IHS",
AR720="Sharing","Partners",
AR720="Sites strategiques &amp; DataCenter","SST &amp; DC",
AR720="Exclu","Exclu",
AR720="SAT","SAT",
AR720="SPARE-ISSUE","SPARE-ISSUE",
AR720="Fiber CAmtel","TRANS_FO_CAMTEL",
AR720="Fiber AOF","Fiber AOF",
AR720="Projet OCM (HUAWEI)","TRAVAUX-HUAWEI",
AR720="Projet OCM (NOKIA)","TRAVAUX-NOKIA",
AR720="ACCESS-ISSUE","ACCESS-ISSUE",
AR720="Projet OCM (ZTE, NOKIA, autres projets)","TRAVAUX OCM",
AR720="No root CAuse","No root cause",
AR720="ODU HS","PDH",
AR720="IP &amp; VLAN","PDH",
AR720="Warehouse HUAWEI","SPARE-ISSUE",
AR720="SPARE-HS","SPARE-ISSUE",
AR720="Power Telco","BSS",AR720="no impacts","no impacts"
),"")</f>
        <v>No root cause</v>
      </c>
      <c r="AQ720" s="40" t="str" cm="1">
        <f t="array" ref="AQ720">IFERROR(_xlfn.IFS(
AR720="MPR ISSUE","TX ISSUE",
AR720="BSS Hardware Issue","RAN ISSUE",
AR720="Sites strategiques, MLL, Pylone, etc.","ENVTECH",
AR720="AKTIVCO DEFAUT GE &amp; POWER Cabinet","POWER ISSUE",
AR720="AKTIVCO Coupure ENEO &amp; Baisse de tension","POWER ISSUE",
AR720="Coupure ENEO &amp; Baisse de tension","POWER ISSUE",
AR720="Defaut GE &amp; POWER Cabinet","POWER ISSUE",
AR720="Sharing","POWER ISSUE",
AR720="Sites strategiques &amp; DataCenter","POWER ISSUE",
AR720="Exclu","Exclu",
AR720="SAT","TX ISSUE",
AR720="SPARE-ISSUE","SPARE-ISSUE",
AR720="Fiber CAmtel","TX ISSUE",
AR720="Fiber AOF","TX ISSUE",
AR720="Projet OCM (HUAWEI)","TRAVAUX-HUAWEI",
AR720="Projet OCM (NOKIA)","TRAVAUX -NOKIA",
AR720="ACCESS-ISSUE","ACCESS-ISSUE",
AR720="Projet OCM (ZTE, NOKIA, autres projets)","TRAVAUX OCM",
AR720="No root CAuse","No root cause",
AR720="ODU HS","TX ISSUE",
AR720="IP &amp; VLAN","TX ISSUE",
AR720="Warehouse HUAWEI","SPARE-ISSUE",
AR720="SPARE-HS","SPARE-ISSUE",
AR720="Power Telco","RAN ISSUE",AR720="no impacts","no impacts"
),"")</f>
        <v>No root cause</v>
      </c>
      <c r="AR720" s="59" t="s">
        <v>5343</v>
      </c>
      <c r="AS720" s="40" t="str" cm="1">
        <f t="array" ref="AS720">IFERROR(_xlfn.IFS(
AR720="MPR ISSUE","ACTIVE",
AR720="BSS Hardware Issue","ACTIVE",
AR720="Sites strategiques, MLL, Pylone, etc.","PASSIVE",
AR720="AKTIVCO DEFAUT GE &amp; POWER Cabinet","PASSIVE",
AR720="AKTIVCO Coupure ENEO &amp; Baisse de tension","PASSIVE",
AR720="Coupure ENEO &amp; Baisse de tension","PASSIVE",
AR720="Defaut GE &amp; POWER Cabinet","PASSIVE",
AR720="Sharing","PASSIVE",
AR720="Sites strategiques &amp; DataCenter","PASSIVE",
AR720="Exclu","Exclu",
AR720="SAT","ACTIVE",
AR720="SPARE-ISSUE","SPARE-ISSUE",
AR720="Fiber CAmtel","ACTIVE",
AR720="Fiber AOF","ACTIVE",
AR720="Projet OCM (HUAWEI)","PLANNED WORKS",
AR720="Projet OCM (NOKIA)","PLANNED WORKS",
AR720="ACCESS-ISSUE","ACCESS-ISSUE",
AR720="Projet OCM (ZTE, NOKIA, autres projets)","PLANNED WORKS",
AR720="No root CAuse","No root cause",
AR720="ODU HS","ACTIVE",
AR720="IP &amp; VLAN","ACTIVE",
AR720="Warehouse HUAWEI","SPARE-ISSUE",
AR720="SPARE-HS","SPARE-ISSUE",
AR720="Power Telco","ACTIVE", AR720="no impacts","no impacts"
),"")</f>
        <v>No root cause</v>
      </c>
      <c r="AT720" s="99" t="s">
        <v>5661</v>
      </c>
      <c r="AU720" s="99" t="s">
        <v>483</v>
      </c>
      <c r="AW720" s="17"/>
      <c r="AX720" s="17" t="s">
        <v>5536</v>
      </c>
      <c r="AY720" s="17"/>
      <c r="AZ720" s="17" t="s">
        <v>5536</v>
      </c>
      <c r="BA720" s="7"/>
      <c r="BC720" s="18"/>
      <c r="BD720" s="18"/>
      <c r="BE720" s="18"/>
      <c r="BF720" s="18"/>
      <c r="BG720" s="18"/>
      <c r="BH720" s="18"/>
      <c r="BI720" s="18"/>
      <c r="BJ720" s="18"/>
      <c r="BK720" s="18"/>
      <c r="BM720" s="18"/>
      <c r="BN720" s="18"/>
      <c r="BO720" s="18"/>
      <c r="BP720" s="9" t="s">
        <v>5661</v>
      </c>
      <c r="BQ720" s="14"/>
      <c r="BR720" s="102" t="s">
        <v>5536</v>
      </c>
      <c r="BS720" s="14"/>
      <c r="BT720" s="14"/>
      <c r="BU720" s="9"/>
      <c r="BV720" s="9"/>
      <c r="BW720" s="9"/>
    </row>
    <row r="721" spans="1:75" x14ac:dyDescent="0.35">
      <c r="A721" s="1" t="s">
        <v>4871</v>
      </c>
      <c r="B721" s="8" t="s">
        <v>4872</v>
      </c>
      <c r="C721" s="3" t="s">
        <v>32</v>
      </c>
      <c r="D721" s="1" t="s">
        <v>11</v>
      </c>
      <c r="E721" s="1" t="s">
        <v>12</v>
      </c>
      <c r="F721" s="3" t="s">
        <v>31</v>
      </c>
      <c r="G721" s="1" t="s">
        <v>32</v>
      </c>
      <c r="H721" s="30" t="s">
        <v>5587</v>
      </c>
      <c r="I721" s="27">
        <v>0</v>
      </c>
      <c r="J721" s="27">
        <v>0</v>
      </c>
      <c r="K721" s="27">
        <v>0</v>
      </c>
      <c r="L721" s="27">
        <v>0</v>
      </c>
      <c r="M721" s="27">
        <v>1.587321970248236E-3</v>
      </c>
      <c r="N721" s="27">
        <v>2.8082579266222072</v>
      </c>
      <c r="O721" s="27">
        <v>0</v>
      </c>
      <c r="P721" s="27">
        <v>0</v>
      </c>
      <c r="Q721" s="27">
        <v>0</v>
      </c>
      <c r="R721" s="27">
        <v>0</v>
      </c>
      <c r="S721" s="80">
        <v>0</v>
      </c>
      <c r="T721" s="80">
        <v>0</v>
      </c>
      <c r="U721" s="80">
        <v>0</v>
      </c>
      <c r="V721" s="80">
        <v>0</v>
      </c>
      <c r="W721" s="80">
        <v>0</v>
      </c>
      <c r="X721" s="80">
        <v>7.8035601669934058</v>
      </c>
      <c r="Y721" s="80">
        <v>0</v>
      </c>
      <c r="Z721" s="80">
        <v>0</v>
      </c>
      <c r="AA721" s="80">
        <v>0</v>
      </c>
      <c r="AB721" s="80">
        <v>0</v>
      </c>
      <c r="AC721" s="80">
        <v>0</v>
      </c>
      <c r="AD721" s="80">
        <v>0</v>
      </c>
      <c r="AE721" s="80">
        <v>1.5907641403634936</v>
      </c>
      <c r="AF721" s="80">
        <v>0</v>
      </c>
      <c r="AG721" s="80"/>
      <c r="AH721" s="80">
        <v>0</v>
      </c>
      <c r="AI721" s="80">
        <v>0</v>
      </c>
      <c r="AJ721" s="80">
        <v>0</v>
      </c>
      <c r="AK721" s="80">
        <v>0</v>
      </c>
      <c r="AL721" s="80">
        <v>0</v>
      </c>
      <c r="AM721" s="80">
        <v>0</v>
      </c>
      <c r="AN721" s="41" t="s">
        <v>5558</v>
      </c>
      <c r="AO721" s="41"/>
      <c r="AP721" s="40" t="str" cm="1">
        <f t="array" ref="AP721">IFERROR(_xlfn.IFS(
AR721="MPR ISSUE","PDH",
AR721="BSS Hardware Issue","BSS",
AR721="Sites strategiques, MLL, Pylone, etc.","ENVTECH",
AR721="AKTIVCO DEFAUT GE &amp; POWER Cabinet","AKTIVCO",
AR721="AKTIVCO Coupure ENEO &amp; Baisse de tension","AKTIVCO GRID ONLY",
AR721="Coupure ENEO &amp; Baisse de tension","IHS GRID ONLY",
AR721="Defaut GE &amp; POWER Cabinet","IHS",
AR721="Sharing","Partners",
AR721="Sites strategiques &amp; DataCenter","SST &amp; DC",
AR721="Exclu","Exclu",
AR721="SAT","SAT",
AR721="SPARE-ISSUE","SPARE-ISSUE",
AR721="Fiber CAmtel","TRANS_FO_CAMTEL",
AR721="Fiber AOF","Fiber AOF",
AR721="Projet OCM (HUAWEI)","TRAVAUX-HUAWEI",
AR721="Projet OCM (NOKIA)","TRAVAUX-NOKIA",
AR721="ACCESS-ISSUE","ACCESS-ISSUE",
AR721="Projet OCM (ZTE, NOKIA, autres projets)","TRAVAUX OCM",
AR721="No root CAuse","No root cause",
AR721="ODU HS","PDH",
AR721="IP &amp; VLAN","PDH",
AR721="Warehouse HUAWEI","SPARE-ISSUE",
AR721="SPARE-HS","SPARE-ISSUE",
AR721="Power Telco","BSS",AR721="no impacts","no impacts"
),"")</f>
        <v>No root cause</v>
      </c>
      <c r="AQ721" s="40" t="str" cm="1">
        <f t="array" ref="AQ721">IFERROR(_xlfn.IFS(
AR721="MPR ISSUE","TX ISSUE",
AR721="BSS Hardware Issue","RAN ISSUE",
AR721="Sites strategiques, MLL, Pylone, etc.","ENVTECH",
AR721="AKTIVCO DEFAUT GE &amp; POWER Cabinet","POWER ISSUE",
AR721="AKTIVCO Coupure ENEO &amp; Baisse de tension","POWER ISSUE",
AR721="Coupure ENEO &amp; Baisse de tension","POWER ISSUE",
AR721="Defaut GE &amp; POWER Cabinet","POWER ISSUE",
AR721="Sharing","POWER ISSUE",
AR721="Sites strategiques &amp; DataCenter","POWER ISSUE",
AR721="Exclu","Exclu",
AR721="SAT","TX ISSUE",
AR721="SPARE-ISSUE","SPARE-ISSUE",
AR721="Fiber CAmtel","TX ISSUE",
AR721="Fiber AOF","TX ISSUE",
AR721="Projet OCM (HUAWEI)","TRAVAUX-HUAWEI",
AR721="Projet OCM (NOKIA)","TRAVAUX -NOKIA",
AR721="ACCESS-ISSUE","ACCESS-ISSUE",
AR721="Projet OCM (ZTE, NOKIA, autres projets)","TRAVAUX OCM",
AR721="No root CAuse","No root cause",
AR721="ODU HS","TX ISSUE",
AR721="IP &amp; VLAN","TX ISSUE",
AR721="Warehouse HUAWEI","SPARE-ISSUE",
AR721="SPARE-HS","SPARE-ISSUE",
AR721="Power Telco","RAN ISSUE",AR721="no impacts","no impacts"
),"")</f>
        <v>No root cause</v>
      </c>
      <c r="AR721" s="59" t="s">
        <v>5343</v>
      </c>
      <c r="AS721" s="40" t="str" cm="1">
        <f t="array" ref="AS721">IFERROR(_xlfn.IFS(
AR721="MPR ISSUE","ACTIVE",
AR721="BSS Hardware Issue","ACTIVE",
AR721="Sites strategiques, MLL, Pylone, etc.","PASSIVE",
AR721="AKTIVCO DEFAUT GE &amp; POWER Cabinet","PASSIVE",
AR721="AKTIVCO Coupure ENEO &amp; Baisse de tension","PASSIVE",
AR721="Coupure ENEO &amp; Baisse de tension","PASSIVE",
AR721="Defaut GE &amp; POWER Cabinet","PASSIVE",
AR721="Sharing","PASSIVE",
AR721="Sites strategiques &amp; DataCenter","PASSIVE",
AR721="Exclu","Exclu",
AR721="SAT","ACTIVE",
AR721="SPARE-ISSUE","SPARE-ISSUE",
AR721="Fiber CAmtel","ACTIVE",
AR721="Fiber AOF","ACTIVE",
AR721="Projet OCM (HUAWEI)","PLANNED WORKS",
AR721="Projet OCM (NOKIA)","PLANNED WORKS",
AR721="ACCESS-ISSUE","ACCESS-ISSUE",
AR721="Projet OCM (ZTE, NOKIA, autres projets)","PLANNED WORKS",
AR721="No root CAuse","No root cause",
AR721="ODU HS","ACTIVE",
AR721="IP &amp; VLAN","ACTIVE",
AR721="Warehouse HUAWEI","SPARE-ISSUE",
AR721="SPARE-HS","SPARE-ISSUE",
AR721="Power Telco","ACTIVE", AR721="no impacts","no impacts"
),"")</f>
        <v>No root cause</v>
      </c>
      <c r="AT721" s="99" t="s">
        <v>5661</v>
      </c>
      <c r="AU721" s="99" t="s">
        <v>4872</v>
      </c>
      <c r="AW721" s="17"/>
      <c r="AX721" s="17" t="s">
        <v>5536</v>
      </c>
      <c r="AY721" s="17"/>
      <c r="AZ721" s="17" t="s">
        <v>5536</v>
      </c>
      <c r="BA721" s="7"/>
      <c r="BC721" s="18"/>
      <c r="BD721" s="18"/>
      <c r="BE721" s="18"/>
      <c r="BF721" s="18"/>
      <c r="BG721" s="18"/>
      <c r="BH721" s="18"/>
      <c r="BI721" s="18"/>
      <c r="BJ721" s="18"/>
      <c r="BK721" s="18"/>
      <c r="BM721" s="18"/>
      <c r="BN721" s="18"/>
      <c r="BO721" s="18"/>
      <c r="BP721" s="9" t="s">
        <v>5661</v>
      </c>
      <c r="BQ721" s="14"/>
      <c r="BR721" s="102" t="s">
        <v>5536</v>
      </c>
      <c r="BS721" s="14"/>
      <c r="BT721" s="14"/>
      <c r="BU721" s="9"/>
      <c r="BV721" s="9"/>
      <c r="BW721" s="9"/>
    </row>
    <row r="722" spans="1:75" x14ac:dyDescent="0.35">
      <c r="A722" s="1" t="s">
        <v>800</v>
      </c>
      <c r="B722" s="8" t="s">
        <v>801</v>
      </c>
      <c r="C722" s="3" t="s">
        <v>32</v>
      </c>
      <c r="D722" s="1" t="s">
        <v>11</v>
      </c>
      <c r="E722" s="1" t="s">
        <v>145</v>
      </c>
      <c r="F722" s="3" t="s">
        <v>31</v>
      </c>
      <c r="G722" s="1" t="s">
        <v>32</v>
      </c>
      <c r="H722" s="30" t="s">
        <v>5587</v>
      </c>
      <c r="I722" s="27">
        <v>0</v>
      </c>
      <c r="J722" s="27">
        <v>0</v>
      </c>
      <c r="K722" s="27">
        <v>0</v>
      </c>
      <c r="L722" s="27">
        <v>4.2451231761848911</v>
      </c>
      <c r="M722" s="27">
        <v>4.588537609186349</v>
      </c>
      <c r="N722" s="27">
        <v>2.4129434157171272</v>
      </c>
      <c r="O722" s="27">
        <v>4.4776034220521463</v>
      </c>
      <c r="P722" s="27">
        <v>2.6936318782763036</v>
      </c>
      <c r="Q722" s="27">
        <v>5.8738581982861202</v>
      </c>
      <c r="R722" s="27">
        <v>4.6419001635119992</v>
      </c>
      <c r="S722" s="80">
        <v>12.455269623579969</v>
      </c>
      <c r="T722" s="80">
        <v>0</v>
      </c>
      <c r="U722" s="80">
        <v>0</v>
      </c>
      <c r="V722" s="80">
        <v>0</v>
      </c>
      <c r="W722" s="80">
        <v>0</v>
      </c>
      <c r="X722" s="80">
        <v>0</v>
      </c>
      <c r="Y722" s="80">
        <v>0</v>
      </c>
      <c r="Z722" s="80">
        <v>0</v>
      </c>
      <c r="AA722" s="80">
        <v>0</v>
      </c>
      <c r="AB722" s="80">
        <v>0</v>
      </c>
      <c r="AC722" s="80">
        <v>0</v>
      </c>
      <c r="AD722" s="80">
        <v>0</v>
      </c>
      <c r="AE722" s="80">
        <v>1.4951681205822513</v>
      </c>
      <c r="AF722" s="80">
        <v>0</v>
      </c>
      <c r="AG722" s="80"/>
      <c r="AH722" s="80">
        <v>0</v>
      </c>
      <c r="AI722" s="80">
        <v>0</v>
      </c>
      <c r="AJ722" s="80">
        <v>0</v>
      </c>
      <c r="AK722" s="80">
        <v>0</v>
      </c>
      <c r="AL722" s="80">
        <v>0</v>
      </c>
      <c r="AM722" s="80">
        <v>0</v>
      </c>
      <c r="AN722" s="41" t="s">
        <v>5558</v>
      </c>
      <c r="AO722" s="41"/>
      <c r="AP722" s="40" t="str" cm="1">
        <f t="array" ref="AP722">IFERROR(_xlfn.IFS(
AR722="MPR ISSUE","PDH",
AR722="BSS Hardware Issue","BSS",
AR722="Sites strategiques, MLL, Pylone, etc.","ENVTECH",
AR722="AKTIVCO DEFAUT GE &amp; POWER Cabinet","AKTIVCO",
AR722="AKTIVCO Coupure ENEO &amp; Baisse de tension","AKTIVCO GRID ONLY",
AR722="Coupure ENEO &amp; Baisse de tension","IHS GRID ONLY",
AR722="Defaut GE &amp; POWER Cabinet","IHS",
AR722="Sharing","Partners",
AR722="Sites strategiques &amp; DataCenter","SST &amp; DC",
AR722="Exclu","Exclu",
AR722="SAT","SAT",
AR722="SPARE-ISSUE","SPARE-ISSUE",
AR722="Fiber CAmtel","TRANS_FO_CAMTEL",
AR722="Fiber AOF","Fiber AOF",
AR722="Projet OCM (HUAWEI)","TRAVAUX-HUAWEI",
AR722="Projet OCM (NOKIA)","TRAVAUX-NOKIA",
AR722="ACCESS-ISSUE","ACCESS-ISSUE",
AR722="Projet OCM (ZTE, NOKIA, autres projets)","TRAVAUX OCM",
AR722="No root CAuse","No root cause",
AR722="ODU HS","PDH",
AR722="IP &amp; VLAN","PDH",
AR722="Warehouse HUAWEI","SPARE-ISSUE",
AR722="SPARE-HS","SPARE-ISSUE",
AR722="Power Telco","BSS",AR722="no impacts","no impacts"
),"")</f>
        <v>No root cause</v>
      </c>
      <c r="AQ722" s="40" t="str" cm="1">
        <f t="array" ref="AQ722">IFERROR(_xlfn.IFS(
AR722="MPR ISSUE","TX ISSUE",
AR722="BSS Hardware Issue","RAN ISSUE",
AR722="Sites strategiques, MLL, Pylone, etc.","ENVTECH",
AR722="AKTIVCO DEFAUT GE &amp; POWER Cabinet","POWER ISSUE",
AR722="AKTIVCO Coupure ENEO &amp; Baisse de tension","POWER ISSUE",
AR722="Coupure ENEO &amp; Baisse de tension","POWER ISSUE",
AR722="Defaut GE &amp; POWER Cabinet","POWER ISSUE",
AR722="Sharing","POWER ISSUE",
AR722="Sites strategiques &amp; DataCenter","POWER ISSUE",
AR722="Exclu","Exclu",
AR722="SAT","TX ISSUE",
AR722="SPARE-ISSUE","SPARE-ISSUE",
AR722="Fiber CAmtel","TX ISSUE",
AR722="Fiber AOF","TX ISSUE",
AR722="Projet OCM (HUAWEI)","TRAVAUX-HUAWEI",
AR722="Projet OCM (NOKIA)","TRAVAUX -NOKIA",
AR722="ACCESS-ISSUE","ACCESS-ISSUE",
AR722="Projet OCM (ZTE, NOKIA, autres projets)","TRAVAUX OCM",
AR722="No root CAuse","No root cause",
AR722="ODU HS","TX ISSUE",
AR722="IP &amp; VLAN","TX ISSUE",
AR722="Warehouse HUAWEI","SPARE-ISSUE",
AR722="SPARE-HS","SPARE-ISSUE",
AR722="Power Telco","RAN ISSUE",AR722="no impacts","no impacts"
),"")</f>
        <v>No root cause</v>
      </c>
      <c r="AR722" s="59" t="s">
        <v>5343</v>
      </c>
      <c r="AS722" s="40" t="str" cm="1">
        <f t="array" ref="AS722">IFERROR(_xlfn.IFS(
AR722="MPR ISSUE","ACTIVE",
AR722="BSS Hardware Issue","ACTIVE",
AR722="Sites strategiques, MLL, Pylone, etc.","PASSIVE",
AR722="AKTIVCO DEFAUT GE &amp; POWER Cabinet","PASSIVE",
AR722="AKTIVCO Coupure ENEO &amp; Baisse de tension","PASSIVE",
AR722="Coupure ENEO &amp; Baisse de tension","PASSIVE",
AR722="Defaut GE &amp; POWER Cabinet","PASSIVE",
AR722="Sharing","PASSIVE",
AR722="Sites strategiques &amp; DataCenter","PASSIVE",
AR722="Exclu","Exclu",
AR722="SAT","ACTIVE",
AR722="SPARE-ISSUE","SPARE-ISSUE",
AR722="Fiber CAmtel","ACTIVE",
AR722="Fiber AOF","ACTIVE",
AR722="Projet OCM (HUAWEI)","PLANNED WORKS",
AR722="Projet OCM (NOKIA)","PLANNED WORKS",
AR722="ACCESS-ISSUE","ACCESS-ISSUE",
AR722="Projet OCM (ZTE, NOKIA, autres projets)","PLANNED WORKS",
AR722="No root CAuse","No root cause",
AR722="ODU HS","ACTIVE",
AR722="IP &amp; VLAN","ACTIVE",
AR722="Warehouse HUAWEI","SPARE-ISSUE",
AR722="SPARE-HS","SPARE-ISSUE",
AR722="Power Telco","ACTIVE", AR722="no impacts","no impacts"
),"")</f>
        <v>No root cause</v>
      </c>
      <c r="AT722" s="99" t="s">
        <v>5661</v>
      </c>
      <c r="AU722" s="99" t="s">
        <v>801</v>
      </c>
      <c r="AW722" s="17"/>
      <c r="AX722" s="17" t="s">
        <v>5536</v>
      </c>
      <c r="AY722" s="17"/>
      <c r="AZ722" s="17" t="s">
        <v>5536</v>
      </c>
      <c r="BA722" s="7"/>
      <c r="BC722" s="18"/>
      <c r="BD722" s="18"/>
      <c r="BE722" s="18"/>
      <c r="BF722" s="18"/>
      <c r="BG722" s="18"/>
      <c r="BH722" s="18"/>
      <c r="BI722" s="18"/>
      <c r="BJ722" s="18"/>
      <c r="BK722" s="18"/>
      <c r="BM722" s="18"/>
      <c r="BN722" s="18"/>
      <c r="BO722" s="18"/>
      <c r="BP722" s="9" t="s">
        <v>5661</v>
      </c>
      <c r="BQ722" s="14"/>
      <c r="BR722" s="102" t="s">
        <v>5536</v>
      </c>
      <c r="BS722" s="14"/>
      <c r="BT722" s="14"/>
      <c r="BU722" s="9"/>
      <c r="BV722" s="9"/>
      <c r="BW722" s="9"/>
    </row>
    <row r="723" spans="1:75" x14ac:dyDescent="0.35">
      <c r="A723" s="1" t="s">
        <v>2231</v>
      </c>
      <c r="B723" s="8" t="s">
        <v>2232</v>
      </c>
      <c r="C723" s="3" t="s">
        <v>32</v>
      </c>
      <c r="D723" s="1" t="s">
        <v>11</v>
      </c>
      <c r="E723" s="1" t="s">
        <v>12</v>
      </c>
      <c r="F723" s="3" t="s">
        <v>31</v>
      </c>
      <c r="G723" s="1" t="s">
        <v>32</v>
      </c>
      <c r="H723" s="30" t="s">
        <v>5587</v>
      </c>
      <c r="I723" s="27">
        <v>0</v>
      </c>
      <c r="J723" s="27">
        <v>0</v>
      </c>
      <c r="K723" s="27">
        <v>0</v>
      </c>
      <c r="L723" s="27">
        <v>0</v>
      </c>
      <c r="M723" s="27">
        <v>0</v>
      </c>
      <c r="N723" s="27">
        <v>0</v>
      </c>
      <c r="O723" s="27">
        <v>0</v>
      </c>
      <c r="P723" s="27">
        <v>0</v>
      </c>
      <c r="Q723" s="27">
        <v>0</v>
      </c>
      <c r="R723" s="27">
        <v>0</v>
      </c>
      <c r="S723" s="80">
        <v>0</v>
      </c>
      <c r="T723" s="80">
        <v>0</v>
      </c>
      <c r="U723" s="80">
        <v>0</v>
      </c>
      <c r="V723" s="80">
        <v>0</v>
      </c>
      <c r="W723" s="80">
        <v>0</v>
      </c>
      <c r="X723" s="80">
        <v>0</v>
      </c>
      <c r="Y723" s="80">
        <v>0</v>
      </c>
      <c r="Z723" s="80">
        <v>0</v>
      </c>
      <c r="AA723" s="80">
        <v>0</v>
      </c>
      <c r="AB723" s="80">
        <v>0</v>
      </c>
      <c r="AC723" s="80">
        <v>15.859540197412903</v>
      </c>
      <c r="AD723" s="80">
        <v>15.859540197412903</v>
      </c>
      <c r="AE723" s="80">
        <v>1.4566443514166751</v>
      </c>
      <c r="AF723" s="80">
        <v>0</v>
      </c>
      <c r="AG723" s="80"/>
      <c r="AH723" s="80">
        <v>0</v>
      </c>
      <c r="AI723" s="80">
        <v>0</v>
      </c>
      <c r="AJ723" s="80">
        <v>0</v>
      </c>
      <c r="AK723" s="80">
        <v>0</v>
      </c>
      <c r="AL723" s="80">
        <v>0</v>
      </c>
      <c r="AM723" s="80">
        <v>0</v>
      </c>
      <c r="AN723" s="41" t="s">
        <v>5558</v>
      </c>
      <c r="AO723" s="41"/>
      <c r="AP723" s="40" t="str" cm="1">
        <f t="array" ref="AP723">IFERROR(_xlfn.IFS(
AR723="MPR ISSUE","PDH",
AR723="BSS Hardware Issue","BSS",
AR723="Sites strategiques, MLL, Pylone, etc.","ENVTECH",
AR723="AKTIVCO DEFAUT GE &amp; POWER Cabinet","AKTIVCO",
AR723="AKTIVCO Coupure ENEO &amp; Baisse de tension","AKTIVCO GRID ONLY",
AR723="Coupure ENEO &amp; Baisse de tension","IHS GRID ONLY",
AR723="Defaut GE &amp; POWER Cabinet","IHS",
AR723="Sharing","Partners",
AR723="Sites strategiques &amp; DataCenter","SST &amp; DC",
AR723="Exclu","Exclu",
AR723="SAT","SAT",
AR723="SPARE-ISSUE","SPARE-ISSUE",
AR723="Fiber CAmtel","TRANS_FO_CAMTEL",
AR723="Fiber AOF","Fiber AOF",
AR723="Projet OCM (HUAWEI)","TRAVAUX-HUAWEI",
AR723="Projet OCM (NOKIA)","TRAVAUX-NOKIA",
AR723="ACCESS-ISSUE","ACCESS-ISSUE",
AR723="Projet OCM (ZTE, NOKIA, autres projets)","TRAVAUX OCM",
AR723="No root CAuse","No root cause",
AR723="ODU HS","PDH",
AR723="IP &amp; VLAN","PDH",
AR723="Warehouse HUAWEI","SPARE-ISSUE",
AR723="SPARE-HS","SPARE-ISSUE",
AR723="Power Telco","BSS",AR723="no impacts","no impacts"
),"")</f>
        <v>No root cause</v>
      </c>
      <c r="AQ723" s="40" t="str" cm="1">
        <f t="array" ref="AQ723">IFERROR(_xlfn.IFS(
AR723="MPR ISSUE","TX ISSUE",
AR723="BSS Hardware Issue","RAN ISSUE",
AR723="Sites strategiques, MLL, Pylone, etc.","ENVTECH",
AR723="AKTIVCO DEFAUT GE &amp; POWER Cabinet","POWER ISSUE",
AR723="AKTIVCO Coupure ENEO &amp; Baisse de tension","POWER ISSUE",
AR723="Coupure ENEO &amp; Baisse de tension","POWER ISSUE",
AR723="Defaut GE &amp; POWER Cabinet","POWER ISSUE",
AR723="Sharing","POWER ISSUE",
AR723="Sites strategiques &amp; DataCenter","POWER ISSUE",
AR723="Exclu","Exclu",
AR723="SAT","TX ISSUE",
AR723="SPARE-ISSUE","SPARE-ISSUE",
AR723="Fiber CAmtel","TX ISSUE",
AR723="Fiber AOF","TX ISSUE",
AR723="Projet OCM (HUAWEI)","TRAVAUX-HUAWEI",
AR723="Projet OCM (NOKIA)","TRAVAUX -NOKIA",
AR723="ACCESS-ISSUE","ACCESS-ISSUE",
AR723="Projet OCM (ZTE, NOKIA, autres projets)","TRAVAUX OCM",
AR723="No root CAuse","No root cause",
AR723="ODU HS","TX ISSUE",
AR723="IP &amp; VLAN","TX ISSUE",
AR723="Warehouse HUAWEI","SPARE-ISSUE",
AR723="SPARE-HS","SPARE-ISSUE",
AR723="Power Telco","RAN ISSUE",AR723="no impacts","no impacts"
),"")</f>
        <v>No root cause</v>
      </c>
      <c r="AR723" s="59" t="s">
        <v>5343</v>
      </c>
      <c r="AS723" s="40" t="str" cm="1">
        <f t="array" ref="AS723">IFERROR(_xlfn.IFS(
AR723="MPR ISSUE","ACTIVE",
AR723="BSS Hardware Issue","ACTIVE",
AR723="Sites strategiques, MLL, Pylone, etc.","PASSIVE",
AR723="AKTIVCO DEFAUT GE &amp; POWER Cabinet","PASSIVE",
AR723="AKTIVCO Coupure ENEO &amp; Baisse de tension","PASSIVE",
AR723="Coupure ENEO &amp; Baisse de tension","PASSIVE",
AR723="Defaut GE &amp; POWER Cabinet","PASSIVE",
AR723="Sharing","PASSIVE",
AR723="Sites strategiques &amp; DataCenter","PASSIVE",
AR723="Exclu","Exclu",
AR723="SAT","ACTIVE",
AR723="SPARE-ISSUE","SPARE-ISSUE",
AR723="Fiber CAmtel","ACTIVE",
AR723="Fiber AOF","ACTIVE",
AR723="Projet OCM (HUAWEI)","PLANNED WORKS",
AR723="Projet OCM (NOKIA)","PLANNED WORKS",
AR723="ACCESS-ISSUE","ACCESS-ISSUE",
AR723="Projet OCM (ZTE, NOKIA, autres projets)","PLANNED WORKS",
AR723="No root CAuse","No root cause",
AR723="ODU HS","ACTIVE",
AR723="IP &amp; VLAN","ACTIVE",
AR723="Warehouse HUAWEI","SPARE-ISSUE",
AR723="SPARE-HS","SPARE-ISSUE",
AR723="Power Telco","ACTIVE", AR723="no impacts","no impacts"
),"")</f>
        <v>No root cause</v>
      </c>
      <c r="AT723" s="99" t="s">
        <v>5661</v>
      </c>
      <c r="AU723" s="99" t="s">
        <v>2232</v>
      </c>
      <c r="AW723" s="17"/>
      <c r="AX723" s="17" t="s">
        <v>5536</v>
      </c>
      <c r="AY723" s="17"/>
      <c r="AZ723" s="17" t="s">
        <v>5536</v>
      </c>
      <c r="BA723" s="7"/>
      <c r="BC723" s="18"/>
      <c r="BD723" s="18"/>
      <c r="BE723" s="18"/>
      <c r="BF723" s="18"/>
      <c r="BG723" s="18"/>
      <c r="BH723" s="18"/>
      <c r="BI723" s="18"/>
      <c r="BJ723" s="18"/>
      <c r="BK723" s="18"/>
      <c r="BM723" s="18"/>
      <c r="BN723" s="18"/>
      <c r="BO723" s="18"/>
      <c r="BP723" s="9" t="s">
        <v>5661</v>
      </c>
      <c r="BQ723" s="14"/>
      <c r="BR723" s="102" t="s">
        <v>5536</v>
      </c>
      <c r="BS723" s="14"/>
      <c r="BT723" s="14"/>
      <c r="BU723" s="9"/>
      <c r="BV723" s="9"/>
      <c r="BW723" s="9"/>
    </row>
    <row r="724" spans="1:75" x14ac:dyDescent="0.35">
      <c r="A724" s="1" t="s">
        <v>3662</v>
      </c>
      <c r="B724" s="8" t="s">
        <v>3663</v>
      </c>
      <c r="C724" s="3" t="s">
        <v>31</v>
      </c>
      <c r="D724" s="1" t="s">
        <v>11</v>
      </c>
      <c r="E724" s="1" t="s">
        <v>12</v>
      </c>
      <c r="F724" s="3" t="s">
        <v>31</v>
      </c>
      <c r="G724" s="1" t="s">
        <v>484</v>
      </c>
      <c r="H724" s="30" t="s">
        <v>5587</v>
      </c>
      <c r="I724" s="27">
        <v>16.1305977176807</v>
      </c>
      <c r="J724" s="27">
        <v>35.310030733406947</v>
      </c>
      <c r="K724" s="27">
        <v>0</v>
      </c>
      <c r="L724" s="27">
        <v>0</v>
      </c>
      <c r="M724" s="27">
        <v>0</v>
      </c>
      <c r="N724" s="27">
        <v>1.9391545602155045</v>
      </c>
      <c r="O724" s="27">
        <v>0</v>
      </c>
      <c r="P724" s="27">
        <v>6.3421538496659741E-2</v>
      </c>
      <c r="Q724" s="27">
        <v>0</v>
      </c>
      <c r="R724" s="27">
        <v>0</v>
      </c>
      <c r="S724" s="80">
        <v>0</v>
      </c>
      <c r="T724" s="80">
        <v>0</v>
      </c>
      <c r="U724" s="80">
        <v>0</v>
      </c>
      <c r="V724" s="80">
        <v>0</v>
      </c>
      <c r="W724" s="80">
        <v>0</v>
      </c>
      <c r="X724" s="80">
        <v>0</v>
      </c>
      <c r="Y724" s="80">
        <v>0</v>
      </c>
      <c r="Z724" s="80">
        <v>0</v>
      </c>
      <c r="AA724" s="80">
        <v>0</v>
      </c>
      <c r="AB724" s="80">
        <v>0</v>
      </c>
      <c r="AC724" s="80">
        <v>0</v>
      </c>
      <c r="AD724" s="80">
        <v>0</v>
      </c>
      <c r="AE724" s="80">
        <v>1.4027110745848714</v>
      </c>
      <c r="AF724" s="80">
        <v>0</v>
      </c>
      <c r="AG724" s="80"/>
      <c r="AH724" s="80">
        <v>10.677362006432045</v>
      </c>
      <c r="AI724" s="80">
        <v>0</v>
      </c>
      <c r="AJ724" s="80">
        <v>0</v>
      </c>
      <c r="AK724" s="80">
        <v>0</v>
      </c>
      <c r="AL724" s="80">
        <v>0</v>
      </c>
      <c r="AM724" s="80">
        <v>0</v>
      </c>
      <c r="AN724" s="41" t="s">
        <v>5558</v>
      </c>
      <c r="AO724" s="41"/>
      <c r="AP724" s="40" t="str" cm="1">
        <f t="array" ref="AP724">IFERROR(_xlfn.IFS(
AR724="MPR ISSUE","PDH",
AR724="BSS Hardware Issue","BSS",
AR724="Sites strategiques, MLL, Pylone, etc.","ENVTECH",
AR724="AKTIVCO DEFAUT GE &amp; POWER Cabinet","AKTIVCO",
AR724="AKTIVCO Coupure ENEO &amp; Baisse de tension","AKTIVCO GRID ONLY",
AR724="Coupure ENEO &amp; Baisse de tension","IHS GRID ONLY",
AR724="Defaut GE &amp; POWER Cabinet","IHS",
AR724="Sharing","Partners",
AR724="Sites strategiques &amp; DataCenter","SST &amp; DC",
AR724="Exclu","Exclu",
AR724="SAT","SAT",
AR724="SPARE-ISSUE","SPARE-ISSUE",
AR724="Fiber CAmtel","TRANS_FO_CAMTEL",
AR724="Fiber AOF","Fiber AOF",
AR724="Projet OCM (HUAWEI)","TRAVAUX-HUAWEI",
AR724="Projet OCM (NOKIA)","TRAVAUX-NOKIA",
AR724="ACCESS-ISSUE","ACCESS-ISSUE",
AR724="Projet OCM (ZTE, NOKIA, autres projets)","TRAVAUX OCM",
AR724="No root CAuse","No root cause",
AR724="ODU HS","PDH",
AR724="IP &amp; VLAN","PDH",
AR724="Warehouse HUAWEI","SPARE-ISSUE",
AR724="SPARE-HS","SPARE-ISSUE",
AR724="Power Telco","BSS",AR724="no impacts","no impacts"
),"")</f>
        <v>No root cause</v>
      </c>
      <c r="AQ724" s="40" t="str" cm="1">
        <f t="array" ref="AQ724">IFERROR(_xlfn.IFS(
AR724="MPR ISSUE","TX ISSUE",
AR724="BSS Hardware Issue","RAN ISSUE",
AR724="Sites strategiques, MLL, Pylone, etc.","ENVTECH",
AR724="AKTIVCO DEFAUT GE &amp; POWER Cabinet","POWER ISSUE",
AR724="AKTIVCO Coupure ENEO &amp; Baisse de tension","POWER ISSUE",
AR724="Coupure ENEO &amp; Baisse de tension","POWER ISSUE",
AR724="Defaut GE &amp; POWER Cabinet","POWER ISSUE",
AR724="Sharing","POWER ISSUE",
AR724="Sites strategiques &amp; DataCenter","POWER ISSUE",
AR724="Exclu","Exclu",
AR724="SAT","TX ISSUE",
AR724="SPARE-ISSUE","SPARE-ISSUE",
AR724="Fiber CAmtel","TX ISSUE",
AR724="Fiber AOF","TX ISSUE",
AR724="Projet OCM (HUAWEI)","TRAVAUX-HUAWEI",
AR724="Projet OCM (NOKIA)","TRAVAUX -NOKIA",
AR724="ACCESS-ISSUE","ACCESS-ISSUE",
AR724="Projet OCM (ZTE, NOKIA, autres projets)","TRAVAUX OCM",
AR724="No root CAuse","No root cause",
AR724="ODU HS","TX ISSUE",
AR724="IP &amp; VLAN","TX ISSUE",
AR724="Warehouse HUAWEI","SPARE-ISSUE",
AR724="SPARE-HS","SPARE-ISSUE",
AR724="Power Telco","RAN ISSUE",AR724="no impacts","no impacts"
),"")</f>
        <v>No root cause</v>
      </c>
      <c r="AR724" s="59" t="s">
        <v>5343</v>
      </c>
      <c r="AS724" s="40" t="str" cm="1">
        <f t="array" ref="AS724">IFERROR(_xlfn.IFS(
AR724="MPR ISSUE","ACTIVE",
AR724="BSS Hardware Issue","ACTIVE",
AR724="Sites strategiques, MLL, Pylone, etc.","PASSIVE",
AR724="AKTIVCO DEFAUT GE &amp; POWER Cabinet","PASSIVE",
AR724="AKTIVCO Coupure ENEO &amp; Baisse de tension","PASSIVE",
AR724="Coupure ENEO &amp; Baisse de tension","PASSIVE",
AR724="Defaut GE &amp; POWER Cabinet","PASSIVE",
AR724="Sharing","PASSIVE",
AR724="Sites strategiques &amp; DataCenter","PASSIVE",
AR724="Exclu","Exclu",
AR724="SAT","ACTIVE",
AR724="SPARE-ISSUE","SPARE-ISSUE",
AR724="Fiber CAmtel","ACTIVE",
AR724="Fiber AOF","ACTIVE",
AR724="Projet OCM (HUAWEI)","PLANNED WORKS",
AR724="Projet OCM (NOKIA)","PLANNED WORKS",
AR724="ACCESS-ISSUE","ACCESS-ISSUE",
AR724="Projet OCM (ZTE, NOKIA, autres projets)","PLANNED WORKS",
AR724="No root CAuse","No root cause",
AR724="ODU HS","ACTIVE",
AR724="IP &amp; VLAN","ACTIVE",
AR724="Warehouse HUAWEI","SPARE-ISSUE",
AR724="SPARE-HS","SPARE-ISSUE",
AR724="Power Telco","ACTIVE", AR724="no impacts","no impacts"
),"")</f>
        <v>No root cause</v>
      </c>
      <c r="AT724" s="99" t="s">
        <v>5661</v>
      </c>
      <c r="AU724" s="99" t="s">
        <v>3663</v>
      </c>
      <c r="AW724" s="17"/>
      <c r="AX724" s="17" t="s">
        <v>5536</v>
      </c>
      <c r="AY724" s="17"/>
      <c r="AZ724" s="17" t="s">
        <v>5536</v>
      </c>
      <c r="BA724" s="7"/>
      <c r="BC724" s="18"/>
      <c r="BD724" s="18"/>
      <c r="BE724" s="18"/>
      <c r="BF724" s="18"/>
      <c r="BG724" s="18"/>
      <c r="BH724" s="18"/>
      <c r="BI724" s="18"/>
      <c r="BJ724" s="18"/>
      <c r="BK724" s="18"/>
      <c r="BM724" s="18"/>
      <c r="BN724" s="18"/>
      <c r="BO724" s="18"/>
      <c r="BP724" s="9" t="s">
        <v>5661</v>
      </c>
      <c r="BQ724" s="14"/>
      <c r="BR724" s="102" t="s">
        <v>5536</v>
      </c>
      <c r="BS724" s="14"/>
      <c r="BT724" s="14"/>
      <c r="BU724" s="9"/>
      <c r="BV724" s="9"/>
      <c r="BW724" s="9"/>
    </row>
    <row r="725" spans="1:75" x14ac:dyDescent="0.35">
      <c r="A725" s="1" t="s">
        <v>1173</v>
      </c>
      <c r="B725" s="8" t="s">
        <v>1174</v>
      </c>
      <c r="C725" s="3" t="s">
        <v>102</v>
      </c>
      <c r="D725" s="1" t="s">
        <v>21</v>
      </c>
      <c r="E725" s="1" t="s">
        <v>22</v>
      </c>
      <c r="F725" s="3" t="s">
        <v>102</v>
      </c>
      <c r="G725" s="1" t="s">
        <v>1175</v>
      </c>
      <c r="H725" s="28" t="s">
        <v>5589</v>
      </c>
      <c r="I725" s="27">
        <v>2.0464860615295937</v>
      </c>
      <c r="J725" s="27">
        <v>1.0466515710563788</v>
      </c>
      <c r="K725" s="27">
        <v>0</v>
      </c>
      <c r="L725" s="27">
        <v>2.7373991604671937</v>
      </c>
      <c r="M725" s="27">
        <v>0</v>
      </c>
      <c r="N725" s="27">
        <v>37.828290286588306</v>
      </c>
      <c r="O725" s="27">
        <v>41.605670698821179</v>
      </c>
      <c r="P725" s="27">
        <v>41.605670698821179</v>
      </c>
      <c r="Q725" s="27">
        <v>41.553503094742787</v>
      </c>
      <c r="R725" s="27">
        <v>41.604065541772606</v>
      </c>
      <c r="S725" s="80">
        <v>41.520062322897665</v>
      </c>
      <c r="T725" s="80">
        <v>0</v>
      </c>
      <c r="U725" s="80">
        <v>0</v>
      </c>
      <c r="V725" s="80">
        <v>0.89075515148402118</v>
      </c>
      <c r="W725" s="80">
        <v>0</v>
      </c>
      <c r="X725" s="80">
        <v>0</v>
      </c>
      <c r="Y725" s="80">
        <v>0</v>
      </c>
      <c r="Z725" s="80">
        <v>3.1878597335296619</v>
      </c>
      <c r="AA725" s="80">
        <v>5.9488547026107703</v>
      </c>
      <c r="AB725" s="80">
        <v>0</v>
      </c>
      <c r="AC725" s="80">
        <v>0</v>
      </c>
      <c r="AD725" s="80">
        <v>0</v>
      </c>
      <c r="AE725" s="80">
        <v>1.3983236453187915</v>
      </c>
      <c r="AF725" s="80">
        <v>0</v>
      </c>
      <c r="AG725" s="80"/>
      <c r="AH725" s="80">
        <v>1.4401825741297194</v>
      </c>
      <c r="AI725" s="80">
        <v>0</v>
      </c>
      <c r="AJ725" s="80">
        <v>0</v>
      </c>
      <c r="AK725" s="80">
        <v>0</v>
      </c>
      <c r="AL725" s="80">
        <v>0</v>
      </c>
      <c r="AM725" s="80">
        <v>0</v>
      </c>
      <c r="AN725" s="41" t="s">
        <v>5558</v>
      </c>
      <c r="AO725" s="41"/>
      <c r="AP725" s="40" t="str" cm="1">
        <f t="array" ref="AP725">IFERROR(_xlfn.IFS(
AR725="MPR ISSUE","PDH",
AR725="BSS Hardware Issue","BSS",
AR725="Sites strategiques, MLL, Pylone, etc.","ENVTECH",
AR725="AKTIVCO DEFAUT GE &amp; POWER Cabinet","AKTIVCO",
AR725="AKTIVCO Coupure ENEO &amp; Baisse de tension","AKTIVCO GRID ONLY",
AR725="Coupure ENEO &amp; Baisse de tension","IHS GRID ONLY",
AR725="Defaut GE &amp; POWER Cabinet","IHS",
AR725="Sharing","Partners",
AR725="Sites strategiques &amp; DataCenter","SST &amp; DC",
AR725="Exclu","Exclu",
AR725="SAT","SAT",
AR725="SPARE-ISSUE","SPARE-ISSUE",
AR725="Fiber CAmtel","TRANS_FO_CAMTEL",
AR725="Fiber AOF","Fiber AOF",
AR725="Projet OCM (HUAWEI)","TRAVAUX-HUAWEI",
AR725="Projet OCM (NOKIA)","TRAVAUX-NOKIA",
AR725="ACCESS-ISSUE","ACCESS-ISSUE",
AR725="Projet OCM (ZTE, NOKIA, autres projets)","TRAVAUX OCM",
AR725="No root CAuse","No root cause",
AR725="ODU HS","PDH",
AR725="IP &amp; VLAN","PDH",
AR725="Warehouse HUAWEI","SPARE-ISSUE",
AR725="SPARE-HS","SPARE-ISSUE",
AR725="Power Telco","BSS",AR725="no impacts","no impacts"
),"")</f>
        <v>No root cause</v>
      </c>
      <c r="AQ725" s="40" t="str" cm="1">
        <f t="array" ref="AQ725">IFERROR(_xlfn.IFS(
AR725="MPR ISSUE","TX ISSUE",
AR725="BSS Hardware Issue","RAN ISSUE",
AR725="Sites strategiques, MLL, Pylone, etc.","ENVTECH",
AR725="AKTIVCO DEFAUT GE &amp; POWER Cabinet","POWER ISSUE",
AR725="AKTIVCO Coupure ENEO &amp; Baisse de tension","POWER ISSUE",
AR725="Coupure ENEO &amp; Baisse de tension","POWER ISSUE",
AR725="Defaut GE &amp; POWER Cabinet","POWER ISSUE",
AR725="Sharing","POWER ISSUE",
AR725="Sites strategiques &amp; DataCenter","POWER ISSUE",
AR725="Exclu","Exclu",
AR725="SAT","TX ISSUE",
AR725="SPARE-ISSUE","SPARE-ISSUE",
AR725="Fiber CAmtel","TX ISSUE",
AR725="Fiber AOF","TX ISSUE",
AR725="Projet OCM (HUAWEI)","TRAVAUX-HUAWEI",
AR725="Projet OCM (NOKIA)","TRAVAUX -NOKIA",
AR725="ACCESS-ISSUE","ACCESS-ISSUE",
AR725="Projet OCM (ZTE, NOKIA, autres projets)","TRAVAUX OCM",
AR725="No root CAuse","No root cause",
AR725="ODU HS","TX ISSUE",
AR725="IP &amp; VLAN","TX ISSUE",
AR725="Warehouse HUAWEI","SPARE-ISSUE",
AR725="SPARE-HS","SPARE-ISSUE",
AR725="Power Telco","RAN ISSUE",AR725="no impacts","no impacts"
),"")</f>
        <v>No root cause</v>
      </c>
      <c r="AR725" s="59" t="s">
        <v>5343</v>
      </c>
      <c r="AS725" s="40" t="str" cm="1">
        <f t="array" ref="AS725">IFERROR(_xlfn.IFS(
AR725="MPR ISSUE","ACTIVE",
AR725="BSS Hardware Issue","ACTIVE",
AR725="Sites strategiques, MLL, Pylone, etc.","PASSIVE",
AR725="AKTIVCO DEFAUT GE &amp; POWER Cabinet","PASSIVE",
AR725="AKTIVCO Coupure ENEO &amp; Baisse de tension","PASSIVE",
AR725="Coupure ENEO &amp; Baisse de tension","PASSIVE",
AR725="Defaut GE &amp; POWER Cabinet","PASSIVE",
AR725="Sharing","PASSIVE",
AR725="Sites strategiques &amp; DataCenter","PASSIVE",
AR725="Exclu","Exclu",
AR725="SAT","ACTIVE",
AR725="SPARE-ISSUE","SPARE-ISSUE",
AR725="Fiber CAmtel","ACTIVE",
AR725="Fiber AOF","ACTIVE",
AR725="Projet OCM (HUAWEI)","PLANNED WORKS",
AR725="Projet OCM (NOKIA)","PLANNED WORKS",
AR725="ACCESS-ISSUE","ACCESS-ISSUE",
AR725="Projet OCM (ZTE, NOKIA, autres projets)","PLANNED WORKS",
AR725="No root CAuse","No root cause",
AR725="ODU HS","ACTIVE",
AR725="IP &amp; VLAN","ACTIVE",
AR725="Warehouse HUAWEI","SPARE-ISSUE",
AR725="SPARE-HS","SPARE-ISSUE",
AR725="Power Telco","ACTIVE", AR725="no impacts","no impacts"
),"")</f>
        <v>No root cause</v>
      </c>
      <c r="AT725" s="99" t="s">
        <v>5661</v>
      </c>
      <c r="AU725" s="99" t="s">
        <v>1174</v>
      </c>
      <c r="AW725" s="17"/>
      <c r="AX725" s="17" t="s">
        <v>5536</v>
      </c>
      <c r="AY725" s="17"/>
      <c r="AZ725" s="17" t="s">
        <v>5536</v>
      </c>
      <c r="BA725" s="7"/>
      <c r="BC725" s="18"/>
      <c r="BD725" s="18"/>
      <c r="BE725" s="18"/>
      <c r="BF725" s="18"/>
      <c r="BG725" s="18"/>
      <c r="BH725" s="18"/>
      <c r="BI725" s="18"/>
      <c r="BJ725" s="18"/>
      <c r="BK725" s="18"/>
      <c r="BM725" s="18"/>
      <c r="BN725" s="18"/>
      <c r="BO725" s="18"/>
      <c r="BP725" s="9" t="s">
        <v>5661</v>
      </c>
      <c r="BQ725" s="14"/>
      <c r="BR725" s="102" t="s">
        <v>5536</v>
      </c>
      <c r="BS725" s="14"/>
      <c r="BT725" s="14"/>
      <c r="BU725" s="9"/>
      <c r="BV725" s="9"/>
      <c r="BW725" s="9"/>
    </row>
    <row r="726" spans="1:75" x14ac:dyDescent="0.35">
      <c r="A726" s="1" t="s">
        <v>2233</v>
      </c>
      <c r="B726" s="8" t="s">
        <v>2234</v>
      </c>
      <c r="C726" s="3" t="s">
        <v>37</v>
      </c>
      <c r="D726" s="1" t="s">
        <v>11</v>
      </c>
      <c r="E726" s="1" t="s">
        <v>12</v>
      </c>
      <c r="F726" s="3" t="s">
        <v>226</v>
      </c>
      <c r="G726" s="1" t="s">
        <v>2235</v>
      </c>
      <c r="H726" s="30" t="s">
        <v>5587</v>
      </c>
      <c r="I726" s="27">
        <v>0</v>
      </c>
      <c r="J726" s="27">
        <v>0</v>
      </c>
      <c r="K726" s="27">
        <v>0</v>
      </c>
      <c r="L726" s="27">
        <v>0</v>
      </c>
      <c r="M726" s="27">
        <v>0</v>
      </c>
      <c r="N726" s="27">
        <v>0</v>
      </c>
      <c r="O726" s="27">
        <v>0</v>
      </c>
      <c r="P726" s="27">
        <v>0</v>
      </c>
      <c r="Q726" s="27">
        <v>0</v>
      </c>
      <c r="R726" s="27">
        <v>0</v>
      </c>
      <c r="S726" s="80">
        <v>0</v>
      </c>
      <c r="T726" s="80">
        <v>0</v>
      </c>
      <c r="U726" s="80">
        <v>12.661585809555605</v>
      </c>
      <c r="V726" s="80">
        <v>6.5878142184097959</v>
      </c>
      <c r="W726" s="80">
        <v>0</v>
      </c>
      <c r="X726" s="80">
        <v>0</v>
      </c>
      <c r="Y726" s="80">
        <v>0</v>
      </c>
      <c r="Z726" s="80">
        <v>0</v>
      </c>
      <c r="AA726" s="80">
        <v>0</v>
      </c>
      <c r="AB726" s="80">
        <v>0</v>
      </c>
      <c r="AC726" s="80">
        <v>0.58632819968439143</v>
      </c>
      <c r="AD726" s="80">
        <v>0.58632819968439143</v>
      </c>
      <c r="AE726" s="80">
        <v>1.2862480131722749</v>
      </c>
      <c r="AF726" s="80">
        <v>0</v>
      </c>
      <c r="AG726" s="80"/>
      <c r="AH726" s="80">
        <v>4.3446250781176213E-2</v>
      </c>
      <c r="AI726" s="80">
        <v>0</v>
      </c>
      <c r="AJ726" s="80">
        <v>0</v>
      </c>
      <c r="AK726" s="80">
        <v>0</v>
      </c>
      <c r="AL726" s="80">
        <v>0</v>
      </c>
      <c r="AM726" s="80">
        <v>0</v>
      </c>
      <c r="AN726" s="41" t="s">
        <v>5558</v>
      </c>
      <c r="AO726" s="41"/>
      <c r="AP726" s="40" t="str" cm="1">
        <f t="array" ref="AP726">IFERROR(_xlfn.IFS(
AR726="MPR ISSUE","PDH",
AR726="BSS Hardware Issue","BSS",
AR726="Sites strategiques, MLL, Pylone, etc.","ENVTECH",
AR726="AKTIVCO DEFAUT GE &amp; POWER Cabinet","AKTIVCO",
AR726="AKTIVCO Coupure ENEO &amp; Baisse de tension","AKTIVCO GRID ONLY",
AR726="Coupure ENEO &amp; Baisse de tension","IHS GRID ONLY",
AR726="Defaut GE &amp; POWER Cabinet","IHS",
AR726="Sharing","Partners",
AR726="Sites strategiques &amp; DataCenter","SST &amp; DC",
AR726="Exclu","Exclu",
AR726="SAT","SAT",
AR726="SPARE-ISSUE","SPARE-ISSUE",
AR726="Fiber CAmtel","TRANS_FO_CAMTEL",
AR726="Fiber AOF","Fiber AOF",
AR726="Projet OCM (HUAWEI)","TRAVAUX-HUAWEI",
AR726="Projet OCM (NOKIA)","TRAVAUX-NOKIA",
AR726="ACCESS-ISSUE","ACCESS-ISSUE",
AR726="Projet OCM (ZTE, NOKIA, autres projets)","TRAVAUX OCM",
AR726="No root CAuse","No root cause",
AR726="ODU HS","PDH",
AR726="IP &amp; VLAN","PDH",
AR726="Warehouse HUAWEI","SPARE-ISSUE",
AR726="SPARE-HS","SPARE-ISSUE",
AR726="Power Telco","BSS",AR726="no impacts","no impacts"
),"")</f>
        <v>No root cause</v>
      </c>
      <c r="AQ726" s="40" t="str" cm="1">
        <f t="array" ref="AQ726">IFERROR(_xlfn.IFS(
AR726="MPR ISSUE","TX ISSUE",
AR726="BSS Hardware Issue","RAN ISSUE",
AR726="Sites strategiques, MLL, Pylone, etc.","ENVTECH",
AR726="AKTIVCO DEFAUT GE &amp; POWER Cabinet","POWER ISSUE",
AR726="AKTIVCO Coupure ENEO &amp; Baisse de tension","POWER ISSUE",
AR726="Coupure ENEO &amp; Baisse de tension","POWER ISSUE",
AR726="Defaut GE &amp; POWER Cabinet","POWER ISSUE",
AR726="Sharing","POWER ISSUE",
AR726="Sites strategiques &amp; DataCenter","POWER ISSUE",
AR726="Exclu","Exclu",
AR726="SAT","TX ISSUE",
AR726="SPARE-ISSUE","SPARE-ISSUE",
AR726="Fiber CAmtel","TX ISSUE",
AR726="Fiber AOF","TX ISSUE",
AR726="Projet OCM (HUAWEI)","TRAVAUX-HUAWEI",
AR726="Projet OCM (NOKIA)","TRAVAUX -NOKIA",
AR726="ACCESS-ISSUE","ACCESS-ISSUE",
AR726="Projet OCM (ZTE, NOKIA, autres projets)","TRAVAUX OCM",
AR726="No root CAuse","No root cause",
AR726="ODU HS","TX ISSUE",
AR726="IP &amp; VLAN","TX ISSUE",
AR726="Warehouse HUAWEI","SPARE-ISSUE",
AR726="SPARE-HS","SPARE-ISSUE",
AR726="Power Telco","RAN ISSUE",AR726="no impacts","no impacts"
),"")</f>
        <v>No root cause</v>
      </c>
      <c r="AR726" s="59" t="s">
        <v>5343</v>
      </c>
      <c r="AS726" s="40" t="str" cm="1">
        <f t="array" ref="AS726">IFERROR(_xlfn.IFS(
AR726="MPR ISSUE","ACTIVE",
AR726="BSS Hardware Issue","ACTIVE",
AR726="Sites strategiques, MLL, Pylone, etc.","PASSIVE",
AR726="AKTIVCO DEFAUT GE &amp; POWER Cabinet","PASSIVE",
AR726="AKTIVCO Coupure ENEO &amp; Baisse de tension","PASSIVE",
AR726="Coupure ENEO &amp; Baisse de tension","PASSIVE",
AR726="Defaut GE &amp; POWER Cabinet","PASSIVE",
AR726="Sharing","PASSIVE",
AR726="Sites strategiques &amp; DataCenter","PASSIVE",
AR726="Exclu","Exclu",
AR726="SAT","ACTIVE",
AR726="SPARE-ISSUE","SPARE-ISSUE",
AR726="Fiber CAmtel","ACTIVE",
AR726="Fiber AOF","ACTIVE",
AR726="Projet OCM (HUAWEI)","PLANNED WORKS",
AR726="Projet OCM (NOKIA)","PLANNED WORKS",
AR726="ACCESS-ISSUE","ACCESS-ISSUE",
AR726="Projet OCM (ZTE, NOKIA, autres projets)","PLANNED WORKS",
AR726="No root CAuse","No root cause",
AR726="ODU HS","ACTIVE",
AR726="IP &amp; VLAN","ACTIVE",
AR726="Warehouse HUAWEI","SPARE-ISSUE",
AR726="SPARE-HS","SPARE-ISSUE",
AR726="Power Telco","ACTIVE", AR726="no impacts","no impacts"
),"")</f>
        <v>No root cause</v>
      </c>
      <c r="AT726" s="99" t="s">
        <v>5661</v>
      </c>
      <c r="AU726" s="99" t="s">
        <v>2234</v>
      </c>
      <c r="AW726" s="17"/>
      <c r="AX726" s="17" t="s">
        <v>5536</v>
      </c>
      <c r="AY726" s="17"/>
      <c r="AZ726" s="17" t="s">
        <v>5536</v>
      </c>
      <c r="BA726" s="7"/>
      <c r="BC726" s="18"/>
      <c r="BD726" s="18"/>
      <c r="BE726" s="18"/>
      <c r="BF726" s="18"/>
      <c r="BG726" s="18"/>
      <c r="BH726" s="18"/>
      <c r="BI726" s="18"/>
      <c r="BJ726" s="18"/>
      <c r="BK726" s="18"/>
      <c r="BM726" s="18"/>
      <c r="BN726" s="18"/>
      <c r="BO726" s="18"/>
      <c r="BP726" s="9" t="s">
        <v>5661</v>
      </c>
      <c r="BQ726" s="14"/>
      <c r="BR726" s="102" t="s">
        <v>5536</v>
      </c>
      <c r="BS726" s="14"/>
      <c r="BT726" s="14"/>
      <c r="BU726" s="9"/>
      <c r="BV726" s="9"/>
      <c r="BW726" s="9"/>
    </row>
    <row r="727" spans="1:75" x14ac:dyDescent="0.35">
      <c r="A727" s="1" t="s">
        <v>757</v>
      </c>
      <c r="B727" s="8" t="s">
        <v>758</v>
      </c>
      <c r="C727" s="3" t="s">
        <v>32</v>
      </c>
      <c r="D727" s="1" t="s">
        <v>11</v>
      </c>
      <c r="E727" s="1" t="s">
        <v>12</v>
      </c>
      <c r="F727" s="3" t="s">
        <v>31</v>
      </c>
      <c r="G727" s="1" t="s">
        <v>32</v>
      </c>
      <c r="H727" s="30" t="s">
        <v>5587</v>
      </c>
      <c r="I727" s="27">
        <v>23.180572320529166</v>
      </c>
      <c r="J727" s="27">
        <v>0</v>
      </c>
      <c r="K727" s="27">
        <v>0</v>
      </c>
      <c r="L727" s="27">
        <v>2.140209398087501E-3</v>
      </c>
      <c r="M727" s="27">
        <v>0</v>
      </c>
      <c r="N727" s="27">
        <v>0</v>
      </c>
      <c r="O727" s="27">
        <v>0</v>
      </c>
      <c r="P727" s="27">
        <v>0</v>
      </c>
      <c r="Q727" s="27">
        <v>0</v>
      </c>
      <c r="R727" s="27">
        <v>0</v>
      </c>
      <c r="S727" s="80">
        <v>0</v>
      </c>
      <c r="T727" s="80">
        <v>0</v>
      </c>
      <c r="U727" s="80">
        <v>0</v>
      </c>
      <c r="V727" s="80">
        <v>4.0727114740906272</v>
      </c>
      <c r="W727" s="80">
        <v>0</v>
      </c>
      <c r="X727" s="80">
        <v>0</v>
      </c>
      <c r="Y727" s="80">
        <v>0</v>
      </c>
      <c r="Z727" s="80">
        <v>0</v>
      </c>
      <c r="AA727" s="80">
        <v>0.6829051487730885</v>
      </c>
      <c r="AB727" s="80">
        <v>33.135470974480157</v>
      </c>
      <c r="AC727" s="80">
        <v>2.6605299729192136</v>
      </c>
      <c r="AD727" s="80">
        <v>2.6605299729192136</v>
      </c>
      <c r="AE727" s="80">
        <v>1.2658981888121283</v>
      </c>
      <c r="AF727" s="80">
        <v>0</v>
      </c>
      <c r="AG727" s="80"/>
      <c r="AH727" s="80">
        <v>1.9696168739816169</v>
      </c>
      <c r="AI727" s="80">
        <v>0</v>
      </c>
      <c r="AJ727" s="80">
        <v>0</v>
      </c>
      <c r="AK727" s="80">
        <v>0</v>
      </c>
      <c r="AL727" s="80">
        <v>0</v>
      </c>
      <c r="AM727" s="80">
        <v>0</v>
      </c>
      <c r="AN727" s="41" t="s">
        <v>5558</v>
      </c>
      <c r="AO727" s="41"/>
      <c r="AP727" s="40" t="str" cm="1">
        <f t="array" ref="AP727">IFERROR(_xlfn.IFS(
AR727="MPR ISSUE","PDH",
AR727="BSS Hardware Issue","BSS",
AR727="Sites strategiques, MLL, Pylone, etc.","ENVTECH",
AR727="AKTIVCO DEFAUT GE &amp; POWER Cabinet","AKTIVCO",
AR727="AKTIVCO Coupure ENEO &amp; Baisse de tension","AKTIVCO GRID ONLY",
AR727="Coupure ENEO &amp; Baisse de tension","IHS GRID ONLY",
AR727="Defaut GE &amp; POWER Cabinet","IHS",
AR727="Sharing","Partners",
AR727="Sites strategiques &amp; DataCenter","SST &amp; DC",
AR727="Exclu","Exclu",
AR727="SAT","SAT",
AR727="SPARE-ISSUE","SPARE-ISSUE",
AR727="Fiber CAmtel","TRANS_FO_CAMTEL",
AR727="Fiber AOF","Fiber AOF",
AR727="Projet OCM (HUAWEI)","TRAVAUX-HUAWEI",
AR727="Projet OCM (NOKIA)","TRAVAUX-NOKIA",
AR727="ACCESS-ISSUE","ACCESS-ISSUE",
AR727="Projet OCM (ZTE, NOKIA, autres projets)","TRAVAUX OCM",
AR727="No root CAuse","No root cause",
AR727="ODU HS","PDH",
AR727="IP &amp; VLAN","PDH",
AR727="Warehouse HUAWEI","SPARE-ISSUE",
AR727="SPARE-HS","SPARE-ISSUE",
AR727="Power Telco","BSS",AR727="no impacts","no impacts"
),"")</f>
        <v>No root cause</v>
      </c>
      <c r="AQ727" s="40" t="str" cm="1">
        <f t="array" ref="AQ727">IFERROR(_xlfn.IFS(
AR727="MPR ISSUE","TX ISSUE",
AR727="BSS Hardware Issue","RAN ISSUE",
AR727="Sites strategiques, MLL, Pylone, etc.","ENVTECH",
AR727="AKTIVCO DEFAUT GE &amp; POWER Cabinet","POWER ISSUE",
AR727="AKTIVCO Coupure ENEO &amp; Baisse de tension","POWER ISSUE",
AR727="Coupure ENEO &amp; Baisse de tension","POWER ISSUE",
AR727="Defaut GE &amp; POWER Cabinet","POWER ISSUE",
AR727="Sharing","POWER ISSUE",
AR727="Sites strategiques &amp; DataCenter","POWER ISSUE",
AR727="Exclu","Exclu",
AR727="SAT","TX ISSUE",
AR727="SPARE-ISSUE","SPARE-ISSUE",
AR727="Fiber CAmtel","TX ISSUE",
AR727="Fiber AOF","TX ISSUE",
AR727="Projet OCM (HUAWEI)","TRAVAUX-HUAWEI",
AR727="Projet OCM (NOKIA)","TRAVAUX -NOKIA",
AR727="ACCESS-ISSUE","ACCESS-ISSUE",
AR727="Projet OCM (ZTE, NOKIA, autres projets)","TRAVAUX OCM",
AR727="No root CAuse","No root cause",
AR727="ODU HS","TX ISSUE",
AR727="IP &amp; VLAN","TX ISSUE",
AR727="Warehouse HUAWEI","SPARE-ISSUE",
AR727="SPARE-HS","SPARE-ISSUE",
AR727="Power Telco","RAN ISSUE",AR727="no impacts","no impacts"
),"")</f>
        <v>No root cause</v>
      </c>
      <c r="AR727" s="59" t="s">
        <v>5343</v>
      </c>
      <c r="AS727" s="40" t="str" cm="1">
        <f t="array" ref="AS727">IFERROR(_xlfn.IFS(
AR727="MPR ISSUE","ACTIVE",
AR727="BSS Hardware Issue","ACTIVE",
AR727="Sites strategiques, MLL, Pylone, etc.","PASSIVE",
AR727="AKTIVCO DEFAUT GE &amp; POWER Cabinet","PASSIVE",
AR727="AKTIVCO Coupure ENEO &amp; Baisse de tension","PASSIVE",
AR727="Coupure ENEO &amp; Baisse de tension","PASSIVE",
AR727="Defaut GE &amp; POWER Cabinet","PASSIVE",
AR727="Sharing","PASSIVE",
AR727="Sites strategiques &amp; DataCenter","PASSIVE",
AR727="Exclu","Exclu",
AR727="SAT","ACTIVE",
AR727="SPARE-ISSUE","SPARE-ISSUE",
AR727="Fiber CAmtel","ACTIVE",
AR727="Fiber AOF","ACTIVE",
AR727="Projet OCM (HUAWEI)","PLANNED WORKS",
AR727="Projet OCM (NOKIA)","PLANNED WORKS",
AR727="ACCESS-ISSUE","ACCESS-ISSUE",
AR727="Projet OCM (ZTE, NOKIA, autres projets)","PLANNED WORKS",
AR727="No root CAuse","No root cause",
AR727="ODU HS","ACTIVE",
AR727="IP &amp; VLAN","ACTIVE",
AR727="Warehouse HUAWEI","SPARE-ISSUE",
AR727="SPARE-HS","SPARE-ISSUE",
AR727="Power Telco","ACTIVE", AR727="no impacts","no impacts"
),"")</f>
        <v>No root cause</v>
      </c>
      <c r="AT727" s="99" t="s">
        <v>5661</v>
      </c>
      <c r="AU727" s="99" t="s">
        <v>758</v>
      </c>
      <c r="AV727" s="91"/>
      <c r="AW727" s="17"/>
      <c r="AX727" s="17" t="s">
        <v>5536</v>
      </c>
      <c r="AY727" s="17"/>
      <c r="AZ727" s="17" t="s">
        <v>5536</v>
      </c>
      <c r="BA727" s="7"/>
      <c r="BC727" s="18"/>
      <c r="BD727" s="18"/>
      <c r="BE727" s="18"/>
      <c r="BF727" s="18"/>
      <c r="BG727" s="18"/>
      <c r="BH727" s="18"/>
      <c r="BI727" s="18"/>
      <c r="BJ727" s="18"/>
      <c r="BK727" s="18"/>
      <c r="BM727" s="18"/>
      <c r="BN727" s="18"/>
      <c r="BO727" s="18"/>
      <c r="BP727" s="9" t="s">
        <v>5661</v>
      </c>
      <c r="BQ727" s="14"/>
      <c r="BR727" s="102" t="s">
        <v>5536</v>
      </c>
      <c r="BS727" s="14"/>
      <c r="BT727" s="14"/>
      <c r="BU727" s="9"/>
      <c r="BV727" s="9"/>
      <c r="BW727" s="9"/>
    </row>
    <row r="728" spans="1:75" x14ac:dyDescent="0.35">
      <c r="A728" s="19" t="s">
        <v>5419</v>
      </c>
      <c r="B728" s="25" t="s">
        <v>5420</v>
      </c>
      <c r="C728" s="3" t="s">
        <v>37</v>
      </c>
      <c r="D728" s="19" t="s">
        <v>357</v>
      </c>
      <c r="E728" s="19" t="s">
        <v>986</v>
      </c>
      <c r="F728" s="19" t="s">
        <v>226</v>
      </c>
      <c r="G728" s="19" t="s">
        <v>489</v>
      </c>
      <c r="H728" s="30" t="s">
        <v>5587</v>
      </c>
      <c r="I728" s="27">
        <v>0.47814061461106661</v>
      </c>
      <c r="J728" s="27">
        <v>16.793456238425033</v>
      </c>
      <c r="K728" s="27">
        <v>2.4530188366963159</v>
      </c>
      <c r="L728" s="27">
        <v>0</v>
      </c>
      <c r="M728" s="27">
        <v>0</v>
      </c>
      <c r="N728" s="27">
        <v>3.0390973452843775E-2</v>
      </c>
      <c r="O728" s="27">
        <v>0.10315809298781874</v>
      </c>
      <c r="P728" s="27">
        <v>0.24162964104407919</v>
      </c>
      <c r="Q728" s="27">
        <v>0</v>
      </c>
      <c r="R728" s="27">
        <v>9.4651295682769589</v>
      </c>
      <c r="S728" s="80">
        <v>14.494050931276449</v>
      </c>
      <c r="T728" s="80">
        <v>5.7646896839053401</v>
      </c>
      <c r="U728" s="80">
        <v>4.3131104947308057</v>
      </c>
      <c r="V728" s="80">
        <v>5.6889262712130435</v>
      </c>
      <c r="W728" s="80">
        <v>5.764689683905341</v>
      </c>
      <c r="X728" s="80">
        <v>0.16506364982749896</v>
      </c>
      <c r="Y728" s="80">
        <v>0</v>
      </c>
      <c r="Z728" s="80">
        <v>0</v>
      </c>
      <c r="AA728" s="80">
        <v>0</v>
      </c>
      <c r="AB728" s="80">
        <v>1.7478376751047867E-2</v>
      </c>
      <c r="AC728" s="80">
        <v>1.1322242768232442</v>
      </c>
      <c r="AD728" s="80">
        <v>1.1322242768232442</v>
      </c>
      <c r="AE728" s="80">
        <v>1.2633656076910567</v>
      </c>
      <c r="AF728" s="80">
        <v>2.6078273164913131</v>
      </c>
      <c r="AG728" s="80"/>
      <c r="AH728" s="80">
        <v>0</v>
      </c>
      <c r="AI728" s="80">
        <v>0</v>
      </c>
      <c r="AJ728" s="80">
        <v>0</v>
      </c>
      <c r="AK728" s="80">
        <v>0</v>
      </c>
      <c r="AL728" s="80">
        <v>0</v>
      </c>
      <c r="AM728" s="80">
        <v>0</v>
      </c>
      <c r="AN728" s="41" t="s">
        <v>5558</v>
      </c>
      <c r="AO728" s="41"/>
      <c r="AP728" s="40" t="str" cm="1">
        <f t="array" ref="AP728">IFERROR(_xlfn.IFS(
AR728="MPR ISSUE","PDH",
AR728="BSS Hardware Issue","BSS",
AR728="Sites strategiques, MLL, Pylone, etc.","ENVTECH",
AR728="AKTIVCO DEFAUT GE &amp; POWER Cabinet","AKTIVCO",
AR728="AKTIVCO Coupure ENEO &amp; Baisse de tension","AKTIVCO GRID ONLY",
AR728="Coupure ENEO &amp; Baisse de tension","IHS GRID ONLY",
AR728="Defaut GE &amp; POWER Cabinet","IHS",
AR728="Sharing","Partners",
AR728="Sites strategiques &amp; DataCenter","SST &amp; DC",
AR728="Exclu","Exclu",
AR728="SAT","SAT",
AR728="SPARE-ISSUE","SPARE-ISSUE",
AR728="Fiber CAmtel","TRANS_FO_CAMTEL",
AR728="Fiber AOF","Fiber AOF",
AR728="Projet OCM (HUAWEI)","TRAVAUX-HUAWEI",
AR728="Projet OCM (NOKIA)","TRAVAUX-NOKIA",
AR728="ACCESS-ISSUE","ACCESS-ISSUE",
AR728="Projet OCM (ZTE, NOKIA, autres projets)","TRAVAUX OCM",
AR728="No root CAuse","No root cause",
AR728="ODU HS","PDH",
AR728="IP &amp; VLAN","PDH",
AR728="Warehouse HUAWEI","SPARE-ISSUE",
AR728="SPARE-HS","SPARE-ISSUE",
AR728="Power Telco","BSS",AR728="no impacts","no impacts"
),"")</f>
        <v>No root cause</v>
      </c>
      <c r="AQ728" s="40" t="str" cm="1">
        <f t="array" ref="AQ728">IFERROR(_xlfn.IFS(
AR728="MPR ISSUE","TX ISSUE",
AR728="BSS Hardware Issue","RAN ISSUE",
AR728="Sites strategiques, MLL, Pylone, etc.","ENVTECH",
AR728="AKTIVCO DEFAUT GE &amp; POWER Cabinet","POWER ISSUE",
AR728="AKTIVCO Coupure ENEO &amp; Baisse de tension","POWER ISSUE",
AR728="Coupure ENEO &amp; Baisse de tension","POWER ISSUE",
AR728="Defaut GE &amp; POWER Cabinet","POWER ISSUE",
AR728="Sharing","POWER ISSUE",
AR728="Sites strategiques &amp; DataCenter","POWER ISSUE",
AR728="Exclu","Exclu",
AR728="SAT","TX ISSUE",
AR728="SPARE-ISSUE","SPARE-ISSUE",
AR728="Fiber CAmtel","TX ISSUE",
AR728="Fiber AOF","TX ISSUE",
AR728="Projet OCM (HUAWEI)","TRAVAUX-HUAWEI",
AR728="Projet OCM (NOKIA)","TRAVAUX -NOKIA",
AR728="ACCESS-ISSUE","ACCESS-ISSUE",
AR728="Projet OCM (ZTE, NOKIA, autres projets)","TRAVAUX OCM",
AR728="No root CAuse","No root cause",
AR728="ODU HS","TX ISSUE",
AR728="IP &amp; VLAN","TX ISSUE",
AR728="Warehouse HUAWEI","SPARE-ISSUE",
AR728="SPARE-HS","SPARE-ISSUE",
AR728="Power Telco","RAN ISSUE",AR728="no impacts","no impacts"
),"")</f>
        <v>No root cause</v>
      </c>
      <c r="AR728" s="59" t="s">
        <v>5343</v>
      </c>
      <c r="AS728" s="40" t="str" cm="1">
        <f t="array" ref="AS728">IFERROR(_xlfn.IFS(
AR728="MPR ISSUE","ACTIVE",
AR728="BSS Hardware Issue","ACTIVE",
AR728="Sites strategiques, MLL, Pylone, etc.","PASSIVE",
AR728="AKTIVCO DEFAUT GE &amp; POWER Cabinet","PASSIVE",
AR728="AKTIVCO Coupure ENEO &amp; Baisse de tension","PASSIVE",
AR728="Coupure ENEO &amp; Baisse de tension","PASSIVE",
AR728="Defaut GE &amp; POWER Cabinet","PASSIVE",
AR728="Sharing","PASSIVE",
AR728="Sites strategiques &amp; DataCenter","PASSIVE",
AR728="Exclu","Exclu",
AR728="SAT","ACTIVE",
AR728="SPARE-ISSUE","SPARE-ISSUE",
AR728="Fiber CAmtel","ACTIVE",
AR728="Fiber AOF","ACTIVE",
AR728="Projet OCM (HUAWEI)","PLANNED WORKS",
AR728="Projet OCM (NOKIA)","PLANNED WORKS",
AR728="ACCESS-ISSUE","ACCESS-ISSUE",
AR728="Projet OCM (ZTE, NOKIA, autres projets)","PLANNED WORKS",
AR728="No root CAuse","No root cause",
AR728="ODU HS","ACTIVE",
AR728="IP &amp; VLAN","ACTIVE",
AR728="Warehouse HUAWEI","SPARE-ISSUE",
AR728="SPARE-HS","SPARE-ISSUE",
AR728="Power Telco","ACTIVE", AR728="no impacts","no impacts"
),"")</f>
        <v>No root cause</v>
      </c>
      <c r="AT728" s="99" t="s">
        <v>5661</v>
      </c>
      <c r="AU728" s="99" t="s">
        <v>5420</v>
      </c>
      <c r="AW728" s="17"/>
      <c r="AX728" s="17" t="s">
        <v>5536</v>
      </c>
      <c r="AY728" s="17"/>
      <c r="AZ728" s="17" t="s">
        <v>5536</v>
      </c>
      <c r="BA728" s="7"/>
      <c r="BC728" s="18"/>
      <c r="BD728" s="18"/>
      <c r="BE728" s="18"/>
      <c r="BF728" s="18"/>
      <c r="BG728" s="18"/>
      <c r="BH728" s="18"/>
      <c r="BI728" s="18"/>
      <c r="BJ728" s="18"/>
      <c r="BK728" s="18"/>
      <c r="BM728" s="18"/>
      <c r="BN728" s="18"/>
      <c r="BO728" s="18"/>
      <c r="BP728" s="9" t="s">
        <v>5661</v>
      </c>
      <c r="BQ728" s="14"/>
      <c r="BR728" s="102" t="s">
        <v>5536</v>
      </c>
      <c r="BS728" s="14"/>
      <c r="BT728" s="14"/>
      <c r="BU728" s="9"/>
      <c r="BV728" s="9"/>
      <c r="BW728" s="9"/>
    </row>
    <row r="729" spans="1:75" x14ac:dyDescent="0.35">
      <c r="A729" s="1" t="s">
        <v>2140</v>
      </c>
      <c r="B729" s="8" t="s">
        <v>2141</v>
      </c>
      <c r="C729" s="3" t="s">
        <v>37</v>
      </c>
      <c r="D729" s="1" t="s">
        <v>11</v>
      </c>
      <c r="E729" s="1" t="s">
        <v>12</v>
      </c>
      <c r="F729" s="3" t="s">
        <v>226</v>
      </c>
      <c r="G729" s="1" t="s">
        <v>489</v>
      </c>
      <c r="H729" s="30" t="s">
        <v>5587</v>
      </c>
      <c r="I729" s="27">
        <v>0</v>
      </c>
      <c r="J729" s="27">
        <v>0</v>
      </c>
      <c r="K729" s="27">
        <v>0</v>
      </c>
      <c r="L729" s="27">
        <v>0</v>
      </c>
      <c r="M729" s="27">
        <v>0</v>
      </c>
      <c r="N729" s="27">
        <v>0</v>
      </c>
      <c r="O729" s="27">
        <v>0</v>
      </c>
      <c r="P729" s="27">
        <v>0</v>
      </c>
      <c r="Q729" s="27">
        <v>0</v>
      </c>
      <c r="R729" s="27">
        <v>0</v>
      </c>
      <c r="S729" s="80">
        <v>0</v>
      </c>
      <c r="T729" s="80">
        <v>0</v>
      </c>
      <c r="U729" s="80">
        <v>0</v>
      </c>
      <c r="V729" s="80">
        <v>0</v>
      </c>
      <c r="W729" s="80">
        <v>0</v>
      </c>
      <c r="X729" s="80">
        <v>0</v>
      </c>
      <c r="Y729" s="80">
        <v>0</v>
      </c>
      <c r="Z729" s="80">
        <v>0</v>
      </c>
      <c r="AA729" s="80">
        <v>0</v>
      </c>
      <c r="AB729" s="80">
        <v>0</v>
      </c>
      <c r="AC729" s="80">
        <v>0</v>
      </c>
      <c r="AD729" s="80">
        <v>0</v>
      </c>
      <c r="AE729" s="80">
        <v>1.2044920141653324</v>
      </c>
      <c r="AF729" s="80">
        <v>4.2804187961750177E-4</v>
      </c>
      <c r="AG729" s="80"/>
      <c r="AH729" s="80">
        <v>0</v>
      </c>
      <c r="AI729" s="80">
        <v>0</v>
      </c>
      <c r="AJ729" s="80">
        <v>0</v>
      </c>
      <c r="AK729" s="80">
        <v>0</v>
      </c>
      <c r="AL729" s="80">
        <v>0</v>
      </c>
      <c r="AM729" s="80">
        <v>0</v>
      </c>
      <c r="AN729" s="41" t="s">
        <v>5558</v>
      </c>
      <c r="AO729" s="41"/>
      <c r="AP729" s="40" t="str" cm="1">
        <f t="array" ref="AP729">IFERROR(_xlfn.IFS(
AR729="MPR ISSUE","PDH",
AR729="BSS Hardware Issue","BSS",
AR729="Sites strategiques, MLL, Pylone, etc.","ENVTECH",
AR729="AKTIVCO DEFAUT GE &amp; POWER Cabinet","AKTIVCO",
AR729="AKTIVCO Coupure ENEO &amp; Baisse de tension","AKTIVCO GRID ONLY",
AR729="Coupure ENEO &amp; Baisse de tension","IHS GRID ONLY",
AR729="Defaut GE &amp; POWER Cabinet","IHS",
AR729="Sharing","Partners",
AR729="Sites strategiques &amp; DataCenter","SST &amp; DC",
AR729="Exclu","Exclu",
AR729="SAT","SAT",
AR729="SPARE-ISSUE","SPARE-ISSUE",
AR729="Fiber CAmtel","TRANS_FO_CAMTEL",
AR729="Fiber AOF","Fiber AOF",
AR729="Projet OCM (HUAWEI)","TRAVAUX-HUAWEI",
AR729="Projet OCM (NOKIA)","TRAVAUX-NOKIA",
AR729="ACCESS-ISSUE","ACCESS-ISSUE",
AR729="Projet OCM (ZTE, NOKIA, autres projets)","TRAVAUX OCM",
AR729="No root CAuse","No root cause",
AR729="ODU HS","PDH",
AR729="IP &amp; VLAN","PDH",
AR729="Warehouse HUAWEI","SPARE-ISSUE",
AR729="SPARE-HS","SPARE-ISSUE",
AR729="Power Telco","BSS",AR729="no impacts","no impacts"
),"")</f>
        <v>No root cause</v>
      </c>
      <c r="AQ729" s="40" t="str" cm="1">
        <f t="array" ref="AQ729">IFERROR(_xlfn.IFS(
AR729="MPR ISSUE","TX ISSUE",
AR729="BSS Hardware Issue","RAN ISSUE",
AR729="Sites strategiques, MLL, Pylone, etc.","ENVTECH",
AR729="AKTIVCO DEFAUT GE &amp; POWER Cabinet","POWER ISSUE",
AR729="AKTIVCO Coupure ENEO &amp; Baisse de tension","POWER ISSUE",
AR729="Coupure ENEO &amp; Baisse de tension","POWER ISSUE",
AR729="Defaut GE &amp; POWER Cabinet","POWER ISSUE",
AR729="Sharing","POWER ISSUE",
AR729="Sites strategiques &amp; DataCenter","POWER ISSUE",
AR729="Exclu","Exclu",
AR729="SAT","TX ISSUE",
AR729="SPARE-ISSUE","SPARE-ISSUE",
AR729="Fiber CAmtel","TX ISSUE",
AR729="Fiber AOF","TX ISSUE",
AR729="Projet OCM (HUAWEI)","TRAVAUX-HUAWEI",
AR729="Projet OCM (NOKIA)","TRAVAUX -NOKIA",
AR729="ACCESS-ISSUE","ACCESS-ISSUE",
AR729="Projet OCM (ZTE, NOKIA, autres projets)","TRAVAUX OCM",
AR729="No root CAuse","No root cause",
AR729="ODU HS","TX ISSUE",
AR729="IP &amp; VLAN","TX ISSUE",
AR729="Warehouse HUAWEI","SPARE-ISSUE",
AR729="SPARE-HS","SPARE-ISSUE",
AR729="Power Telco","RAN ISSUE",AR729="no impacts","no impacts"
),"")</f>
        <v>No root cause</v>
      </c>
      <c r="AR729" s="59" t="s">
        <v>5343</v>
      </c>
      <c r="AS729" s="40" t="str" cm="1">
        <f t="array" ref="AS729">IFERROR(_xlfn.IFS(
AR729="MPR ISSUE","ACTIVE",
AR729="BSS Hardware Issue","ACTIVE",
AR729="Sites strategiques, MLL, Pylone, etc.","PASSIVE",
AR729="AKTIVCO DEFAUT GE &amp; POWER Cabinet","PASSIVE",
AR729="AKTIVCO Coupure ENEO &amp; Baisse de tension","PASSIVE",
AR729="Coupure ENEO &amp; Baisse de tension","PASSIVE",
AR729="Defaut GE &amp; POWER Cabinet","PASSIVE",
AR729="Sharing","PASSIVE",
AR729="Sites strategiques &amp; DataCenter","PASSIVE",
AR729="Exclu","Exclu",
AR729="SAT","ACTIVE",
AR729="SPARE-ISSUE","SPARE-ISSUE",
AR729="Fiber CAmtel","ACTIVE",
AR729="Fiber AOF","ACTIVE",
AR729="Projet OCM (HUAWEI)","PLANNED WORKS",
AR729="Projet OCM (NOKIA)","PLANNED WORKS",
AR729="ACCESS-ISSUE","ACCESS-ISSUE",
AR729="Projet OCM (ZTE, NOKIA, autres projets)","PLANNED WORKS",
AR729="No root CAuse","No root cause",
AR729="ODU HS","ACTIVE",
AR729="IP &amp; VLAN","ACTIVE",
AR729="Warehouse HUAWEI","SPARE-ISSUE",
AR729="SPARE-HS","SPARE-ISSUE",
AR729="Power Telco","ACTIVE", AR729="no impacts","no impacts"
),"")</f>
        <v>No root cause</v>
      </c>
      <c r="AT729" s="99" t="s">
        <v>5661</v>
      </c>
      <c r="AU729" s="99" t="s">
        <v>2141</v>
      </c>
      <c r="AW729" s="17"/>
      <c r="AX729" s="17" t="s">
        <v>5536</v>
      </c>
      <c r="AY729" s="17"/>
      <c r="AZ729" s="17" t="s">
        <v>5536</v>
      </c>
      <c r="BA729" s="7"/>
      <c r="BC729" s="18"/>
      <c r="BD729" s="18"/>
      <c r="BE729" s="18"/>
      <c r="BF729" s="18"/>
      <c r="BG729" s="18"/>
      <c r="BH729" s="18"/>
      <c r="BI729" s="18"/>
      <c r="BJ729" s="18"/>
      <c r="BK729" s="18"/>
      <c r="BM729" s="18"/>
      <c r="BN729" s="18"/>
      <c r="BO729" s="18"/>
      <c r="BP729" s="9" t="s">
        <v>5661</v>
      </c>
      <c r="BQ729" s="14"/>
      <c r="BR729" s="102" t="s">
        <v>5536</v>
      </c>
      <c r="BS729" s="14"/>
      <c r="BT729" s="14"/>
      <c r="BU729" s="9"/>
      <c r="BV729" s="9"/>
      <c r="BW729" s="9"/>
    </row>
    <row r="730" spans="1:75" x14ac:dyDescent="0.35">
      <c r="A730" s="1" t="s">
        <v>2246</v>
      </c>
      <c r="B730" s="8" t="s">
        <v>2247</v>
      </c>
      <c r="C730" s="3" t="s">
        <v>24</v>
      </c>
      <c r="D730" s="1" t="s">
        <v>21</v>
      </c>
      <c r="E730" s="1" t="s">
        <v>22</v>
      </c>
      <c r="F730" s="3" t="s">
        <v>23</v>
      </c>
      <c r="G730" s="1" t="s">
        <v>24</v>
      </c>
      <c r="H730" s="28" t="s">
        <v>5589</v>
      </c>
      <c r="I730" s="27">
        <v>0</v>
      </c>
      <c r="J730" s="27">
        <v>1.6773891157510852</v>
      </c>
      <c r="K730" s="27">
        <v>0</v>
      </c>
      <c r="L730" s="27">
        <v>1.7793879286482726</v>
      </c>
      <c r="M730" s="27">
        <v>2.1287057725727889</v>
      </c>
      <c r="N730" s="27">
        <v>4.9538713534398866</v>
      </c>
      <c r="O730" s="27">
        <v>1.3200633216620581</v>
      </c>
      <c r="P730" s="27">
        <v>0</v>
      </c>
      <c r="Q730" s="27">
        <v>0</v>
      </c>
      <c r="R730" s="27">
        <v>0</v>
      </c>
      <c r="S730" s="80">
        <v>0</v>
      </c>
      <c r="T730" s="80">
        <v>0.21921094759911308</v>
      </c>
      <c r="U730" s="80">
        <v>0</v>
      </c>
      <c r="V730" s="80">
        <v>1.0250711262923298</v>
      </c>
      <c r="W730" s="80">
        <v>0.21921094759911308</v>
      </c>
      <c r="X730" s="80">
        <v>0</v>
      </c>
      <c r="Y730" s="80">
        <v>0</v>
      </c>
      <c r="Z730" s="80">
        <v>0</v>
      </c>
      <c r="AA730" s="80">
        <v>0</v>
      </c>
      <c r="AB730" s="80">
        <v>0</v>
      </c>
      <c r="AC730" s="80">
        <v>1.7342116752703083</v>
      </c>
      <c r="AD730" s="80">
        <v>1.7342116752703083</v>
      </c>
      <c r="AE730" s="80">
        <v>1.1561589519251898</v>
      </c>
      <c r="AF730" s="80">
        <v>1.5618178082543597</v>
      </c>
      <c r="AG730" s="80"/>
      <c r="AH730" s="80">
        <v>0</v>
      </c>
      <c r="AI730" s="80">
        <v>0</v>
      </c>
      <c r="AJ730" s="80">
        <v>0</v>
      </c>
      <c r="AK730" s="80">
        <v>0</v>
      </c>
      <c r="AL730" s="80">
        <v>0</v>
      </c>
      <c r="AM730" s="80">
        <v>0</v>
      </c>
      <c r="AN730" s="41" t="s">
        <v>5558</v>
      </c>
      <c r="AO730" s="41"/>
      <c r="AP730" s="40" t="str" cm="1">
        <f t="array" ref="AP730">IFERROR(_xlfn.IFS(
AR730="MPR ISSUE","PDH",
AR730="BSS Hardware Issue","BSS",
AR730="Sites strategiques, MLL, Pylone, etc.","ENVTECH",
AR730="AKTIVCO DEFAUT GE &amp; POWER Cabinet","AKTIVCO",
AR730="AKTIVCO Coupure ENEO &amp; Baisse de tension","AKTIVCO GRID ONLY",
AR730="Coupure ENEO &amp; Baisse de tension","IHS GRID ONLY",
AR730="Defaut GE &amp; POWER Cabinet","IHS",
AR730="Sharing","Partners",
AR730="Sites strategiques &amp; DataCenter","SST &amp; DC",
AR730="Exclu","Exclu",
AR730="SAT","SAT",
AR730="SPARE-ISSUE","SPARE-ISSUE",
AR730="Fiber CAmtel","TRANS_FO_CAMTEL",
AR730="Fiber AOF","Fiber AOF",
AR730="Projet OCM (HUAWEI)","TRAVAUX-HUAWEI",
AR730="Projet OCM (NOKIA)","TRAVAUX-NOKIA",
AR730="ACCESS-ISSUE","ACCESS-ISSUE",
AR730="Projet OCM (ZTE, NOKIA, autres projets)","TRAVAUX OCM",
AR730="No root CAuse","No root cause",
AR730="ODU HS","PDH",
AR730="IP &amp; VLAN","PDH",
AR730="Warehouse HUAWEI","SPARE-ISSUE",
AR730="SPARE-HS","SPARE-ISSUE",
AR730="Power Telco","BSS",AR730="no impacts","no impacts"
),"")</f>
        <v>No root cause</v>
      </c>
      <c r="AQ730" s="40" t="str" cm="1">
        <f t="array" ref="AQ730">IFERROR(_xlfn.IFS(
AR730="MPR ISSUE","TX ISSUE",
AR730="BSS Hardware Issue","RAN ISSUE",
AR730="Sites strategiques, MLL, Pylone, etc.","ENVTECH",
AR730="AKTIVCO DEFAUT GE &amp; POWER Cabinet","POWER ISSUE",
AR730="AKTIVCO Coupure ENEO &amp; Baisse de tension","POWER ISSUE",
AR730="Coupure ENEO &amp; Baisse de tension","POWER ISSUE",
AR730="Defaut GE &amp; POWER Cabinet","POWER ISSUE",
AR730="Sharing","POWER ISSUE",
AR730="Sites strategiques &amp; DataCenter","POWER ISSUE",
AR730="Exclu","Exclu",
AR730="SAT","TX ISSUE",
AR730="SPARE-ISSUE","SPARE-ISSUE",
AR730="Fiber CAmtel","TX ISSUE",
AR730="Fiber AOF","TX ISSUE",
AR730="Projet OCM (HUAWEI)","TRAVAUX-HUAWEI",
AR730="Projet OCM (NOKIA)","TRAVAUX -NOKIA",
AR730="ACCESS-ISSUE","ACCESS-ISSUE",
AR730="Projet OCM (ZTE, NOKIA, autres projets)","TRAVAUX OCM",
AR730="No root CAuse","No root cause",
AR730="ODU HS","TX ISSUE",
AR730="IP &amp; VLAN","TX ISSUE",
AR730="Warehouse HUAWEI","SPARE-ISSUE",
AR730="SPARE-HS","SPARE-ISSUE",
AR730="Power Telco","RAN ISSUE",AR730="no impacts","no impacts"
),"")</f>
        <v>No root cause</v>
      </c>
      <c r="AR730" s="59" t="s">
        <v>5343</v>
      </c>
      <c r="AS730" s="40" t="str" cm="1">
        <f t="array" ref="AS730">IFERROR(_xlfn.IFS(
AR730="MPR ISSUE","ACTIVE",
AR730="BSS Hardware Issue","ACTIVE",
AR730="Sites strategiques, MLL, Pylone, etc.","PASSIVE",
AR730="AKTIVCO DEFAUT GE &amp; POWER Cabinet","PASSIVE",
AR730="AKTIVCO Coupure ENEO &amp; Baisse de tension","PASSIVE",
AR730="Coupure ENEO &amp; Baisse de tension","PASSIVE",
AR730="Defaut GE &amp; POWER Cabinet","PASSIVE",
AR730="Sharing","PASSIVE",
AR730="Sites strategiques &amp; DataCenter","PASSIVE",
AR730="Exclu","Exclu",
AR730="SAT","ACTIVE",
AR730="SPARE-ISSUE","SPARE-ISSUE",
AR730="Fiber CAmtel","ACTIVE",
AR730="Fiber AOF","ACTIVE",
AR730="Projet OCM (HUAWEI)","PLANNED WORKS",
AR730="Projet OCM (NOKIA)","PLANNED WORKS",
AR730="ACCESS-ISSUE","ACCESS-ISSUE",
AR730="Projet OCM (ZTE, NOKIA, autres projets)","PLANNED WORKS",
AR730="No root CAuse","No root cause",
AR730="ODU HS","ACTIVE",
AR730="IP &amp; VLAN","ACTIVE",
AR730="Warehouse HUAWEI","SPARE-ISSUE",
AR730="SPARE-HS","SPARE-ISSUE",
AR730="Power Telco","ACTIVE", AR730="no impacts","no impacts"
),"")</f>
        <v>No root cause</v>
      </c>
      <c r="AT730" s="99" t="s">
        <v>5661</v>
      </c>
      <c r="AU730" s="99" t="s">
        <v>2247</v>
      </c>
      <c r="AW730" s="17"/>
      <c r="AX730" s="17" t="s">
        <v>5536</v>
      </c>
      <c r="AY730" s="17"/>
      <c r="AZ730" s="17" t="s">
        <v>5536</v>
      </c>
      <c r="BA730" s="7"/>
      <c r="BC730" s="18"/>
      <c r="BD730" s="18"/>
      <c r="BE730" s="18"/>
      <c r="BF730" s="18"/>
      <c r="BG730" s="18"/>
      <c r="BH730" s="18"/>
      <c r="BI730" s="18"/>
      <c r="BJ730" s="18"/>
      <c r="BK730" s="18"/>
      <c r="BM730" s="18"/>
      <c r="BN730" s="18"/>
      <c r="BO730" s="18"/>
      <c r="BP730" s="9" t="s">
        <v>5661</v>
      </c>
      <c r="BQ730" s="14"/>
      <c r="BR730" s="102" t="s">
        <v>5536</v>
      </c>
      <c r="BS730" s="14"/>
      <c r="BT730" s="14"/>
      <c r="BU730" s="9"/>
      <c r="BV730" s="9"/>
      <c r="BW730" s="9"/>
    </row>
    <row r="731" spans="1:75" x14ac:dyDescent="0.35">
      <c r="A731" s="1" t="s">
        <v>1643</v>
      </c>
      <c r="B731" s="8" t="s">
        <v>1644</v>
      </c>
      <c r="C731" s="3" t="s">
        <v>37</v>
      </c>
      <c r="D731" s="1" t="s">
        <v>11</v>
      </c>
      <c r="E731" s="1" t="s">
        <v>12</v>
      </c>
      <c r="F731" s="3" t="s">
        <v>226</v>
      </c>
      <c r="G731" s="1" t="s">
        <v>24</v>
      </c>
      <c r="H731" s="30" t="s">
        <v>5587</v>
      </c>
      <c r="I731" s="27">
        <v>0</v>
      </c>
      <c r="J731" s="27">
        <v>0</v>
      </c>
      <c r="K731" s="27">
        <v>0</v>
      </c>
      <c r="L731" s="27">
        <v>0</v>
      </c>
      <c r="M731" s="27">
        <v>0</v>
      </c>
      <c r="N731" s="27">
        <v>0</v>
      </c>
      <c r="O731" s="27">
        <v>0</v>
      </c>
      <c r="P731" s="27">
        <v>0</v>
      </c>
      <c r="Q731" s="27">
        <v>0</v>
      </c>
      <c r="R731" s="27">
        <v>0</v>
      </c>
      <c r="S731" s="80">
        <v>0</v>
      </c>
      <c r="T731" s="80">
        <v>0</v>
      </c>
      <c r="U731" s="80">
        <v>12.751171407943884</v>
      </c>
      <c r="V731" s="80">
        <v>7.3747870491648895</v>
      </c>
      <c r="W731" s="80">
        <v>0</v>
      </c>
      <c r="X731" s="80">
        <v>0</v>
      </c>
      <c r="Y731" s="80">
        <v>0</v>
      </c>
      <c r="Z731" s="80">
        <v>0</v>
      </c>
      <c r="AA731" s="80">
        <v>0</v>
      </c>
      <c r="AB731" s="80">
        <v>0</v>
      </c>
      <c r="AC731" s="80">
        <v>0.37628448234041928</v>
      </c>
      <c r="AD731" s="80">
        <v>0.37628448234041928</v>
      </c>
      <c r="AE731" s="80">
        <v>1.0458133223754611</v>
      </c>
      <c r="AF731" s="80">
        <v>0</v>
      </c>
      <c r="AG731" s="80"/>
      <c r="AH731" s="80">
        <v>5.1222344927560649E-2</v>
      </c>
      <c r="AI731" s="80">
        <v>0</v>
      </c>
      <c r="AJ731" s="80">
        <v>0</v>
      </c>
      <c r="AK731" s="80">
        <v>0</v>
      </c>
      <c r="AL731" s="80">
        <v>0</v>
      </c>
      <c r="AM731" s="80">
        <v>0</v>
      </c>
      <c r="AN731" s="41" t="s">
        <v>5558</v>
      </c>
      <c r="AO731" s="41"/>
      <c r="AP731" s="40" t="str" cm="1">
        <f t="array" ref="AP731">IFERROR(_xlfn.IFS(
AR731="MPR ISSUE","PDH",
AR731="BSS Hardware Issue","BSS",
AR731="Sites strategiques, MLL, Pylone, etc.","ENVTECH",
AR731="AKTIVCO DEFAUT GE &amp; POWER Cabinet","AKTIVCO",
AR731="AKTIVCO Coupure ENEO &amp; Baisse de tension","AKTIVCO GRID ONLY",
AR731="Coupure ENEO &amp; Baisse de tension","IHS GRID ONLY",
AR731="Defaut GE &amp; POWER Cabinet","IHS",
AR731="Sharing","Partners",
AR731="Sites strategiques &amp; DataCenter","SST &amp; DC",
AR731="Exclu","Exclu",
AR731="SAT","SAT",
AR731="SPARE-ISSUE","SPARE-ISSUE",
AR731="Fiber CAmtel","TRANS_FO_CAMTEL",
AR731="Fiber AOF","Fiber AOF",
AR731="Projet OCM (HUAWEI)","TRAVAUX-HUAWEI",
AR731="Projet OCM (NOKIA)","TRAVAUX-NOKIA",
AR731="ACCESS-ISSUE","ACCESS-ISSUE",
AR731="Projet OCM (ZTE, NOKIA, autres projets)","TRAVAUX OCM",
AR731="No root CAuse","No root cause",
AR731="ODU HS","PDH",
AR731="IP &amp; VLAN","PDH",
AR731="Warehouse HUAWEI","SPARE-ISSUE",
AR731="SPARE-HS","SPARE-ISSUE",
AR731="Power Telco","BSS",AR731="no impacts","no impacts"
),"")</f>
        <v>No root cause</v>
      </c>
      <c r="AQ731" s="40" t="str" cm="1">
        <f t="array" ref="AQ731">IFERROR(_xlfn.IFS(
AR731="MPR ISSUE","TX ISSUE",
AR731="BSS Hardware Issue","RAN ISSUE",
AR731="Sites strategiques, MLL, Pylone, etc.","ENVTECH",
AR731="AKTIVCO DEFAUT GE &amp; POWER Cabinet","POWER ISSUE",
AR731="AKTIVCO Coupure ENEO &amp; Baisse de tension","POWER ISSUE",
AR731="Coupure ENEO &amp; Baisse de tension","POWER ISSUE",
AR731="Defaut GE &amp; POWER Cabinet","POWER ISSUE",
AR731="Sharing","POWER ISSUE",
AR731="Sites strategiques &amp; DataCenter","POWER ISSUE",
AR731="Exclu","Exclu",
AR731="SAT","TX ISSUE",
AR731="SPARE-ISSUE","SPARE-ISSUE",
AR731="Fiber CAmtel","TX ISSUE",
AR731="Fiber AOF","TX ISSUE",
AR731="Projet OCM (HUAWEI)","TRAVAUX-HUAWEI",
AR731="Projet OCM (NOKIA)","TRAVAUX -NOKIA",
AR731="ACCESS-ISSUE","ACCESS-ISSUE",
AR731="Projet OCM (ZTE, NOKIA, autres projets)","TRAVAUX OCM",
AR731="No root CAuse","No root cause",
AR731="ODU HS","TX ISSUE",
AR731="IP &amp; VLAN","TX ISSUE",
AR731="Warehouse HUAWEI","SPARE-ISSUE",
AR731="SPARE-HS","SPARE-ISSUE",
AR731="Power Telco","RAN ISSUE",AR731="no impacts","no impacts"
),"")</f>
        <v>No root cause</v>
      </c>
      <c r="AR731" s="59" t="s">
        <v>5343</v>
      </c>
      <c r="AS731" s="40" t="str" cm="1">
        <f t="array" ref="AS731">IFERROR(_xlfn.IFS(
AR731="MPR ISSUE","ACTIVE",
AR731="BSS Hardware Issue","ACTIVE",
AR731="Sites strategiques, MLL, Pylone, etc.","PASSIVE",
AR731="AKTIVCO DEFAUT GE &amp; POWER Cabinet","PASSIVE",
AR731="AKTIVCO Coupure ENEO &amp; Baisse de tension","PASSIVE",
AR731="Coupure ENEO &amp; Baisse de tension","PASSIVE",
AR731="Defaut GE &amp; POWER Cabinet","PASSIVE",
AR731="Sharing","PASSIVE",
AR731="Sites strategiques &amp; DataCenter","PASSIVE",
AR731="Exclu","Exclu",
AR731="SAT","ACTIVE",
AR731="SPARE-ISSUE","SPARE-ISSUE",
AR731="Fiber CAmtel","ACTIVE",
AR731="Fiber AOF","ACTIVE",
AR731="Projet OCM (HUAWEI)","PLANNED WORKS",
AR731="Projet OCM (NOKIA)","PLANNED WORKS",
AR731="ACCESS-ISSUE","ACCESS-ISSUE",
AR731="Projet OCM (ZTE, NOKIA, autres projets)","PLANNED WORKS",
AR731="No root CAuse","No root cause",
AR731="ODU HS","ACTIVE",
AR731="IP &amp; VLAN","ACTIVE",
AR731="Warehouse HUAWEI","SPARE-ISSUE",
AR731="SPARE-HS","SPARE-ISSUE",
AR731="Power Telco","ACTIVE", AR731="no impacts","no impacts"
),"")</f>
        <v>No root cause</v>
      </c>
      <c r="AT731" s="99" t="s">
        <v>5661</v>
      </c>
      <c r="AU731" s="99" t="s">
        <v>1644</v>
      </c>
      <c r="AW731" s="17"/>
      <c r="AX731" s="17" t="s">
        <v>5536</v>
      </c>
      <c r="AY731" s="17"/>
      <c r="AZ731" s="17" t="s">
        <v>5536</v>
      </c>
      <c r="BA731" s="7"/>
      <c r="BC731" s="18"/>
      <c r="BD731" s="18"/>
      <c r="BE731" s="18"/>
      <c r="BF731" s="18"/>
      <c r="BG731" s="18"/>
      <c r="BH731" s="18"/>
      <c r="BI731" s="18"/>
      <c r="BJ731" s="18"/>
      <c r="BK731" s="18"/>
      <c r="BM731" s="18"/>
      <c r="BN731" s="18"/>
      <c r="BO731" s="18"/>
      <c r="BP731" s="9" t="s">
        <v>5661</v>
      </c>
      <c r="BQ731" s="14"/>
      <c r="BR731" s="102" t="s">
        <v>5536</v>
      </c>
      <c r="BS731" s="14"/>
      <c r="BT731" s="14"/>
      <c r="BU731" s="9"/>
      <c r="BV731" s="9"/>
      <c r="BW731" s="9"/>
    </row>
    <row r="732" spans="1:75" x14ac:dyDescent="0.35">
      <c r="A732" s="2" t="s">
        <v>947</v>
      </c>
      <c r="B732" s="8" t="s">
        <v>948</v>
      </c>
      <c r="C732" s="3" t="s">
        <v>51</v>
      </c>
      <c r="D732" s="1" t="s">
        <v>11</v>
      </c>
      <c r="E732" s="1" t="s">
        <v>5511</v>
      </c>
      <c r="F732" s="3" t="s">
        <v>51</v>
      </c>
      <c r="G732" s="1" t="s">
        <v>947</v>
      </c>
      <c r="H732" s="29" t="s">
        <v>5588</v>
      </c>
      <c r="I732" s="27">
        <v>3.903784914452204E-2</v>
      </c>
      <c r="J732" s="27">
        <v>4.5466501567058712E-2</v>
      </c>
      <c r="K732" s="27">
        <v>3.8189852009088265</v>
      </c>
      <c r="L732" s="27">
        <v>6.4259497192126896E-2</v>
      </c>
      <c r="M732" s="27">
        <v>4.6319183349329461E-2</v>
      </c>
      <c r="N732" s="27">
        <v>3.9124017639993687E-2</v>
      </c>
      <c r="O732" s="27">
        <v>2.3273815775929102E-2</v>
      </c>
      <c r="P732" s="27">
        <v>6.9411641445969577E-2</v>
      </c>
      <c r="Q732" s="27">
        <v>2.4887993512840684E-2</v>
      </c>
      <c r="R732" s="27">
        <v>0</v>
      </c>
      <c r="S732" s="80">
        <v>8.8905010320567343E-2</v>
      </c>
      <c r="T732" s="80">
        <v>7.0024619542109336</v>
      </c>
      <c r="U732" s="80">
        <v>0</v>
      </c>
      <c r="V732" s="80">
        <v>6.9201173976195172</v>
      </c>
      <c r="W732" s="80">
        <v>7.0024619542109336</v>
      </c>
      <c r="X732" s="80">
        <v>4.9331826625917077E-2</v>
      </c>
      <c r="Y732" s="80">
        <v>6.4687829057194862E-2</v>
      </c>
      <c r="Z732" s="80">
        <v>0.12976802983737265</v>
      </c>
      <c r="AA732" s="80">
        <v>0</v>
      </c>
      <c r="AB732" s="80">
        <v>7.8010632560289769E-2</v>
      </c>
      <c r="AC732" s="80">
        <v>0.64393550264957922</v>
      </c>
      <c r="AD732" s="80">
        <v>0.64393550264957922</v>
      </c>
      <c r="AE732" s="80">
        <v>1.0291018539920611</v>
      </c>
      <c r="AF732" s="80">
        <v>1.920837934783547E-2</v>
      </c>
      <c r="AG732" s="80"/>
      <c r="AH732" s="80">
        <v>0</v>
      </c>
      <c r="AI732" s="80">
        <v>0</v>
      </c>
      <c r="AJ732" s="80">
        <v>0</v>
      </c>
      <c r="AK732" s="80">
        <v>0</v>
      </c>
      <c r="AL732" s="80">
        <v>0</v>
      </c>
      <c r="AM732" s="80">
        <v>0</v>
      </c>
      <c r="AN732" s="41" t="s">
        <v>5591</v>
      </c>
      <c r="AO732" s="41"/>
      <c r="AP732" s="40" t="str" cm="1">
        <f t="array" ref="AP732">IFERROR(_xlfn.IFS(
AR732="MPR ISSUE","PDH",
AR732="BSS Hardware Issue","BSS",
AR732="Sites strategiques, MLL, Pylone, etc.","ENVTECH",
AR732="AKTIVCO DEFAUT GE &amp; POWER Cabinet","AKTIVCO",
AR732="AKTIVCO Coupure ENEO &amp; Baisse de tension","AKTIVCO GRID ONLY",
AR732="Coupure ENEO &amp; Baisse de tension","IHS GRID ONLY",
AR732="Defaut GE &amp; POWER Cabinet","IHS",
AR732="Sharing","Partners",
AR732="Sites strategiques &amp; DataCenter","SST &amp; DC",
AR732="Exclu","Exclu",
AR732="SAT","SAT",
AR732="SPARE-ISSUE","SPARE-ISSUE",
AR732="Fiber CAmtel","TRANS_FO_CAMTEL",
AR732="Fiber AOF","Fiber AOF",
AR732="Projet OCM (HUAWEI)","TRAVAUX-HUAWEI",
AR732="Projet OCM (NOKIA)","TRAVAUX-NOKIA",
AR732="ACCESS-ISSUE","ACCESS-ISSUE",
AR732="Projet OCM (ZTE, NOKIA, autres projets)","TRAVAUX OCM",
AR732="No root CAuse","No root cause",
AR732="ODU HS","PDH",
AR732="IP &amp; VLAN","PDH",
AR732="Warehouse HUAWEI","SPARE-ISSUE",
AR732="SPARE-HS","SPARE-ISSUE",
AR732="Power Telco","BSS",AR732="no impacts","no impacts"
),"")</f>
        <v>No root cause</v>
      </c>
      <c r="AQ732" s="40" t="str" cm="1">
        <f t="array" ref="AQ732">IFERROR(_xlfn.IFS(
AR732="MPR ISSUE","TX ISSUE",
AR732="BSS Hardware Issue","RAN ISSUE",
AR732="Sites strategiques, MLL, Pylone, etc.","ENVTECH",
AR732="AKTIVCO DEFAUT GE &amp; POWER Cabinet","POWER ISSUE",
AR732="AKTIVCO Coupure ENEO &amp; Baisse de tension","POWER ISSUE",
AR732="Coupure ENEO &amp; Baisse de tension","POWER ISSUE",
AR732="Defaut GE &amp; POWER Cabinet","POWER ISSUE",
AR732="Sharing","POWER ISSUE",
AR732="Sites strategiques &amp; DataCenter","POWER ISSUE",
AR732="Exclu","Exclu",
AR732="SAT","TX ISSUE",
AR732="SPARE-ISSUE","SPARE-ISSUE",
AR732="Fiber CAmtel","TX ISSUE",
AR732="Fiber AOF","TX ISSUE",
AR732="Projet OCM (HUAWEI)","TRAVAUX-HUAWEI",
AR732="Projet OCM (NOKIA)","TRAVAUX -NOKIA",
AR732="ACCESS-ISSUE","ACCESS-ISSUE",
AR732="Projet OCM (ZTE, NOKIA, autres projets)","TRAVAUX OCM",
AR732="No root CAuse","No root cause",
AR732="ODU HS","TX ISSUE",
AR732="IP &amp; VLAN","TX ISSUE",
AR732="Warehouse HUAWEI","SPARE-ISSUE",
AR732="SPARE-HS","SPARE-ISSUE",
AR732="Power Telco","RAN ISSUE",AR732="no impacts","no impacts"
),"")</f>
        <v>No root cause</v>
      </c>
      <c r="AR732" s="59" t="s">
        <v>5343</v>
      </c>
      <c r="AS732" s="40" t="str" cm="1">
        <f t="array" ref="AS732">IFERROR(_xlfn.IFS(
AR732="MPR ISSUE","ACTIVE",
AR732="BSS Hardware Issue","ACTIVE",
AR732="Sites strategiques, MLL, Pylone, etc.","PASSIVE",
AR732="AKTIVCO DEFAUT GE &amp; POWER Cabinet","PASSIVE",
AR732="AKTIVCO Coupure ENEO &amp; Baisse de tension","PASSIVE",
AR732="Coupure ENEO &amp; Baisse de tension","PASSIVE",
AR732="Defaut GE &amp; POWER Cabinet","PASSIVE",
AR732="Sharing","PASSIVE",
AR732="Sites strategiques &amp; DataCenter","PASSIVE",
AR732="Exclu","Exclu",
AR732="SAT","ACTIVE",
AR732="SPARE-ISSUE","SPARE-ISSUE",
AR732="Fiber CAmtel","ACTIVE",
AR732="Fiber AOF","ACTIVE",
AR732="Projet OCM (HUAWEI)","PLANNED WORKS",
AR732="Projet OCM (NOKIA)","PLANNED WORKS",
AR732="ACCESS-ISSUE","ACCESS-ISSUE",
AR732="Projet OCM (ZTE, NOKIA, autres projets)","PLANNED WORKS",
AR732="No root CAuse","No root cause",
AR732="ODU HS","ACTIVE",
AR732="IP &amp; VLAN","ACTIVE",
AR732="Warehouse HUAWEI","SPARE-ISSUE",
AR732="SPARE-HS","SPARE-ISSUE",
AR732="Power Telco","ACTIVE", AR732="no impacts","no impacts"
),"")</f>
        <v>No root cause</v>
      </c>
      <c r="AT732" s="99" t="s">
        <v>5661</v>
      </c>
      <c r="AU732" s="99" t="s">
        <v>948</v>
      </c>
      <c r="AW732" s="17"/>
      <c r="AX732" s="17" t="s">
        <v>5536</v>
      </c>
      <c r="AY732" s="17"/>
      <c r="AZ732" s="17" t="s">
        <v>5536</v>
      </c>
      <c r="BA732" s="7"/>
      <c r="BC732" s="18"/>
      <c r="BD732" s="18"/>
      <c r="BE732" s="18"/>
      <c r="BF732" s="18"/>
      <c r="BG732" s="18"/>
      <c r="BH732" s="18"/>
      <c r="BI732" s="18"/>
      <c r="BJ732" s="18"/>
      <c r="BK732" s="18"/>
      <c r="BM732" s="18"/>
      <c r="BN732" s="18"/>
      <c r="BO732" s="18"/>
      <c r="BP732" s="9" t="s">
        <v>5661</v>
      </c>
      <c r="BQ732" s="14"/>
      <c r="BR732" s="102" t="s">
        <v>5536</v>
      </c>
      <c r="BS732" s="14"/>
      <c r="BT732" s="14"/>
      <c r="BU732" s="9"/>
      <c r="BV732" s="9"/>
      <c r="BW732" s="9"/>
    </row>
    <row r="733" spans="1:75" x14ac:dyDescent="0.35">
      <c r="A733" s="79" t="s">
        <v>3445</v>
      </c>
      <c r="B733" s="8" t="s">
        <v>3446</v>
      </c>
      <c r="C733" s="3" t="s">
        <v>38</v>
      </c>
      <c r="D733" s="1" t="s">
        <v>11</v>
      </c>
      <c r="E733" s="1" t="s">
        <v>145</v>
      </c>
      <c r="F733" s="3" t="s">
        <v>37</v>
      </c>
      <c r="G733" s="1" t="s">
        <v>38</v>
      </c>
      <c r="H733" s="30" t="s">
        <v>5587</v>
      </c>
      <c r="I733" s="27">
        <v>5.8741792296958328</v>
      </c>
      <c r="J733" s="27">
        <v>2.7424108174743815</v>
      </c>
      <c r="K733" s="27">
        <v>0</v>
      </c>
      <c r="L733" s="27">
        <v>0</v>
      </c>
      <c r="M733" s="27">
        <v>0</v>
      </c>
      <c r="N733" s="27">
        <v>0</v>
      </c>
      <c r="O733" s="27">
        <v>0</v>
      </c>
      <c r="P733" s="27">
        <v>0</v>
      </c>
      <c r="Q733" s="27">
        <v>0</v>
      </c>
      <c r="R733" s="27">
        <v>4.6656564878307744E-2</v>
      </c>
      <c r="S733" s="80">
        <v>2.7062591137250198</v>
      </c>
      <c r="T733" s="80">
        <v>8.9102802818227733</v>
      </c>
      <c r="U733" s="80">
        <v>0</v>
      </c>
      <c r="V733" s="80">
        <v>0</v>
      </c>
      <c r="W733" s="80">
        <v>8.9102802818227733</v>
      </c>
      <c r="X733" s="80">
        <v>2.8931528994130118</v>
      </c>
      <c r="Y733" s="80">
        <v>0</v>
      </c>
      <c r="Z733" s="80">
        <v>0</v>
      </c>
      <c r="AA733" s="80">
        <v>0</v>
      </c>
      <c r="AB733" s="80">
        <v>0</v>
      </c>
      <c r="AC733" s="80">
        <v>0</v>
      </c>
      <c r="AD733" s="80">
        <v>0</v>
      </c>
      <c r="AE733" s="80">
        <v>1.0226098854845296</v>
      </c>
      <c r="AF733" s="80">
        <v>0</v>
      </c>
      <c r="AG733" s="80"/>
      <c r="AH733" s="80">
        <v>0</v>
      </c>
      <c r="AI733" s="80">
        <v>0</v>
      </c>
      <c r="AJ733" s="80">
        <v>0</v>
      </c>
      <c r="AK733" s="80">
        <v>0</v>
      </c>
      <c r="AL733" s="80">
        <v>0</v>
      </c>
      <c r="AM733" s="80">
        <v>0</v>
      </c>
      <c r="AN733" s="41" t="s">
        <v>5558</v>
      </c>
      <c r="AO733" s="41"/>
      <c r="AP733" s="40" t="str" cm="1">
        <f t="array" ref="AP733">IFERROR(_xlfn.IFS(
AR733="MPR ISSUE","PDH",
AR733="BSS Hardware Issue","BSS",
AR733="Sites strategiques, MLL, Pylone, etc.","ENVTECH",
AR733="AKTIVCO DEFAUT GE &amp; POWER Cabinet","AKTIVCO",
AR733="AKTIVCO Coupure ENEO &amp; Baisse de tension","AKTIVCO GRID ONLY",
AR733="Coupure ENEO &amp; Baisse de tension","IHS GRID ONLY",
AR733="Defaut GE &amp; POWER Cabinet","IHS",
AR733="Sharing","Partners",
AR733="Sites strategiques &amp; DataCenter","SST &amp; DC",
AR733="Exclu","Exclu",
AR733="SAT","SAT",
AR733="SPARE-ISSUE","SPARE-ISSUE",
AR733="Fiber CAmtel","TRANS_FO_CAMTEL",
AR733="Fiber AOF","Fiber AOF",
AR733="Projet OCM (HUAWEI)","TRAVAUX-HUAWEI",
AR733="Projet OCM (NOKIA)","TRAVAUX-NOKIA",
AR733="ACCESS-ISSUE","ACCESS-ISSUE",
AR733="Projet OCM (ZTE, NOKIA, autres projets)","TRAVAUX OCM",
AR733="No root CAuse","No root cause",
AR733="ODU HS","PDH",
AR733="IP &amp; VLAN","PDH",
AR733="Warehouse HUAWEI","SPARE-ISSUE",
AR733="SPARE-HS","SPARE-ISSUE",
AR733="Power Telco","BSS",AR733="no impacts","no impacts"
),"")</f>
        <v>BSS</v>
      </c>
      <c r="AQ733" s="40" t="str" cm="1">
        <f t="array" ref="AQ733">IFERROR(_xlfn.IFS(
AR733="MPR ISSUE","TX ISSUE",
AR733="BSS Hardware Issue","RAN ISSUE",
AR733="Sites strategiques, MLL, Pylone, etc.","ENVTECH",
AR733="AKTIVCO DEFAUT GE &amp; POWER Cabinet","POWER ISSUE",
AR733="AKTIVCO Coupure ENEO &amp; Baisse de tension","POWER ISSUE",
AR733="Coupure ENEO &amp; Baisse de tension","POWER ISSUE",
AR733="Defaut GE &amp; POWER Cabinet","POWER ISSUE",
AR733="Sharing","POWER ISSUE",
AR733="Sites strategiques &amp; DataCenter","POWER ISSUE",
AR733="Exclu","Exclu",
AR733="SAT","TX ISSUE",
AR733="SPARE-ISSUE","SPARE-ISSUE",
AR733="Fiber CAmtel","TX ISSUE",
AR733="Fiber AOF","TX ISSUE",
AR733="Projet OCM (HUAWEI)","TRAVAUX-HUAWEI",
AR733="Projet OCM (NOKIA)","TRAVAUX -NOKIA",
AR733="ACCESS-ISSUE","ACCESS-ISSUE",
AR733="Projet OCM (ZTE, NOKIA, autres projets)","TRAVAUX OCM",
AR733="No root CAuse","No root cause",
AR733="ODU HS","TX ISSUE",
AR733="IP &amp; VLAN","TX ISSUE",
AR733="Warehouse HUAWEI","SPARE-ISSUE",
AR733="SPARE-HS","SPARE-ISSUE",
AR733="Power Telco","RAN ISSUE",AR733="no impacts","no impacts"
),"")</f>
        <v>RAN ISSUE</v>
      </c>
      <c r="AR733" s="59" t="s">
        <v>5319</v>
      </c>
      <c r="AS733" s="40" t="str" cm="1">
        <f t="array" ref="AS733">IFERROR(_xlfn.IFS(
AR733="MPR ISSUE","ACTIVE",
AR733="BSS Hardware Issue","ACTIVE",
AR733="Sites strategiques, MLL, Pylone, etc.","PASSIVE",
AR733="AKTIVCO DEFAUT GE &amp; POWER Cabinet","PASSIVE",
AR733="AKTIVCO Coupure ENEO &amp; Baisse de tension","PASSIVE",
AR733="Coupure ENEO &amp; Baisse de tension","PASSIVE",
AR733="Defaut GE &amp; POWER Cabinet","PASSIVE",
AR733="Sharing","PASSIVE",
AR733="Sites strategiques &amp; DataCenter","PASSIVE",
AR733="Exclu","Exclu",
AR733="SAT","ACTIVE",
AR733="SPARE-ISSUE","SPARE-ISSUE",
AR733="Fiber CAmtel","ACTIVE",
AR733="Fiber AOF","ACTIVE",
AR733="Projet OCM (HUAWEI)","PLANNED WORKS",
AR733="Projet OCM (NOKIA)","PLANNED WORKS",
AR733="ACCESS-ISSUE","ACCESS-ISSUE",
AR733="Projet OCM (ZTE, NOKIA, autres projets)","PLANNED WORKS",
AR733="No root CAuse","No root cause",
AR733="ODU HS","ACTIVE",
AR733="IP &amp; VLAN","ACTIVE",
AR733="Warehouse HUAWEI","SPARE-ISSUE",
AR733="SPARE-HS","SPARE-ISSUE",
AR733="Power Telco","ACTIVE", AR733="no impacts","no impacts"
),"")</f>
        <v>ACTIVE</v>
      </c>
      <c r="AT733" s="99" t="s">
        <v>6573</v>
      </c>
      <c r="AU733" s="99" t="s">
        <v>3446</v>
      </c>
      <c r="AW733" s="17"/>
      <c r="AX733" s="17" t="s">
        <v>5536</v>
      </c>
      <c r="AY733" s="17"/>
      <c r="AZ733" s="17" t="s">
        <v>5536</v>
      </c>
      <c r="BA733" s="7"/>
      <c r="BC733" s="18"/>
      <c r="BD733" s="18"/>
      <c r="BE733" s="18"/>
      <c r="BF733" s="18"/>
      <c r="BG733" s="18"/>
      <c r="BH733" s="18"/>
      <c r="BI733" s="18"/>
      <c r="BJ733" s="18"/>
      <c r="BK733" s="18"/>
      <c r="BM733" s="18"/>
      <c r="BN733" s="18"/>
      <c r="BO733" s="18"/>
      <c r="BP733" s="9" t="s">
        <v>5661</v>
      </c>
      <c r="BQ733" s="14"/>
      <c r="BR733" s="102" t="s">
        <v>3446</v>
      </c>
      <c r="BS733" s="14"/>
      <c r="BT733" s="14"/>
      <c r="BU733" s="9"/>
      <c r="BV733" s="9"/>
      <c r="BW733" s="9"/>
    </row>
    <row r="734" spans="1:75" x14ac:dyDescent="0.35">
      <c r="A734" s="1" t="s">
        <v>658</v>
      </c>
      <c r="B734" s="1" t="s">
        <v>659</v>
      </c>
      <c r="C734" s="3" t="s">
        <v>32</v>
      </c>
      <c r="D734" s="1" t="s">
        <v>21</v>
      </c>
      <c r="E734" s="1" t="s">
        <v>30</v>
      </c>
      <c r="F734" s="3" t="s">
        <v>31</v>
      </c>
      <c r="G734" s="1" t="s">
        <v>32</v>
      </c>
      <c r="H734" s="30" t="s">
        <v>5587</v>
      </c>
      <c r="I734" s="27">
        <v>0</v>
      </c>
      <c r="J734" s="27">
        <v>0</v>
      </c>
      <c r="K734" s="27">
        <v>0</v>
      </c>
      <c r="L734" s="27">
        <v>0</v>
      </c>
      <c r="M734" s="27">
        <v>0</v>
      </c>
      <c r="N734" s="27">
        <v>0</v>
      </c>
      <c r="O734" s="27">
        <v>0</v>
      </c>
      <c r="P734" s="27">
        <v>0</v>
      </c>
      <c r="Q734" s="27">
        <v>0</v>
      </c>
      <c r="R734" s="27">
        <v>0</v>
      </c>
      <c r="S734" s="80">
        <v>0</v>
      </c>
      <c r="T734" s="80">
        <v>0</v>
      </c>
      <c r="U734" s="80">
        <v>0</v>
      </c>
      <c r="V734" s="80">
        <v>0</v>
      </c>
      <c r="W734" s="80">
        <v>0</v>
      </c>
      <c r="X734" s="80">
        <v>0.47897886329198464</v>
      </c>
      <c r="Y734" s="80">
        <v>0</v>
      </c>
      <c r="Z734" s="80">
        <v>1.1984280875374178</v>
      </c>
      <c r="AA734" s="80">
        <v>0</v>
      </c>
      <c r="AB734" s="80">
        <v>0</v>
      </c>
      <c r="AC734" s="80">
        <v>0</v>
      </c>
      <c r="AD734" s="80">
        <v>0</v>
      </c>
      <c r="AE734" s="80">
        <v>0.99994150094311884</v>
      </c>
      <c r="AF734" s="80">
        <v>0</v>
      </c>
      <c r="AG734" s="80"/>
      <c r="AH734" s="80">
        <v>0</v>
      </c>
      <c r="AI734" s="80">
        <v>0</v>
      </c>
      <c r="AJ734" s="80">
        <v>0</v>
      </c>
      <c r="AK734" s="80">
        <v>0</v>
      </c>
      <c r="AL734" s="80">
        <v>0</v>
      </c>
      <c r="AM734" s="80">
        <v>0</v>
      </c>
      <c r="AN734" s="41" t="s">
        <v>5558</v>
      </c>
      <c r="AO734" s="41"/>
      <c r="AP734" s="40" t="str" cm="1">
        <f t="array" ref="AP734">IFERROR(_xlfn.IFS(
AR734="MPR ISSUE","PDH",
AR734="BSS Hardware Issue","BSS",
AR734="Sites strategiques, MLL, Pylone, etc.","ENVTECH",
AR734="AKTIVCO DEFAUT GE &amp; POWER Cabinet","AKTIVCO",
AR734="AKTIVCO Coupure ENEO &amp; Baisse de tension","AKTIVCO GRID ONLY",
AR734="Coupure ENEO &amp; Baisse de tension","IHS GRID ONLY",
AR734="Defaut GE &amp; POWER Cabinet","IHS",
AR734="Sharing","Partners",
AR734="Sites strategiques &amp; DataCenter","SST &amp; DC",
AR734="Exclu","Exclu",
AR734="SAT","SAT",
AR734="SPARE-ISSUE","SPARE-ISSUE",
AR734="Fiber CAmtel","TRANS_FO_CAMTEL",
AR734="Fiber AOF","Fiber AOF",
AR734="Projet OCM (HUAWEI)","TRAVAUX-HUAWEI",
AR734="Projet OCM (NOKIA)","TRAVAUX-NOKIA",
AR734="ACCESS-ISSUE","ACCESS-ISSUE",
AR734="Projet OCM (ZTE, NOKIA, autres projets)","TRAVAUX OCM",
AR734="No root CAuse","No root cause",
AR734="ODU HS","PDH",
AR734="IP &amp; VLAN","PDH",
AR734="Warehouse HUAWEI","SPARE-ISSUE",
AR734="SPARE-HS","SPARE-ISSUE",
AR734="Power Telco","BSS",AR734="no impacts","no impacts"
),"")</f>
        <v>No root cause</v>
      </c>
      <c r="AQ734" s="40" t="str" cm="1">
        <f t="array" ref="AQ734">IFERROR(_xlfn.IFS(
AR734="MPR ISSUE","TX ISSUE",
AR734="BSS Hardware Issue","RAN ISSUE",
AR734="Sites strategiques, MLL, Pylone, etc.","ENVTECH",
AR734="AKTIVCO DEFAUT GE &amp; POWER Cabinet","POWER ISSUE",
AR734="AKTIVCO Coupure ENEO &amp; Baisse de tension","POWER ISSUE",
AR734="Coupure ENEO &amp; Baisse de tension","POWER ISSUE",
AR734="Defaut GE &amp; POWER Cabinet","POWER ISSUE",
AR734="Sharing","POWER ISSUE",
AR734="Sites strategiques &amp; DataCenter","POWER ISSUE",
AR734="Exclu","Exclu",
AR734="SAT","TX ISSUE",
AR734="SPARE-ISSUE","SPARE-ISSUE",
AR734="Fiber CAmtel","TX ISSUE",
AR734="Fiber AOF","TX ISSUE",
AR734="Projet OCM (HUAWEI)","TRAVAUX-HUAWEI",
AR734="Projet OCM (NOKIA)","TRAVAUX -NOKIA",
AR734="ACCESS-ISSUE","ACCESS-ISSUE",
AR734="Projet OCM (ZTE, NOKIA, autres projets)","TRAVAUX OCM",
AR734="No root CAuse","No root cause",
AR734="ODU HS","TX ISSUE",
AR734="IP &amp; VLAN","TX ISSUE",
AR734="Warehouse HUAWEI","SPARE-ISSUE",
AR734="SPARE-HS","SPARE-ISSUE",
AR734="Power Telco","RAN ISSUE",AR734="no impacts","no impacts"
),"")</f>
        <v>No root cause</v>
      </c>
      <c r="AR734" s="59" t="s">
        <v>5343</v>
      </c>
      <c r="AS734" s="40" t="str" cm="1">
        <f t="array" ref="AS734">IFERROR(_xlfn.IFS(
AR734="MPR ISSUE","ACTIVE",
AR734="BSS Hardware Issue","ACTIVE",
AR734="Sites strategiques, MLL, Pylone, etc.","PASSIVE",
AR734="AKTIVCO DEFAUT GE &amp; POWER Cabinet","PASSIVE",
AR734="AKTIVCO Coupure ENEO &amp; Baisse de tension","PASSIVE",
AR734="Coupure ENEO &amp; Baisse de tension","PASSIVE",
AR734="Defaut GE &amp; POWER Cabinet","PASSIVE",
AR734="Sharing","PASSIVE",
AR734="Sites strategiques &amp; DataCenter","PASSIVE",
AR734="Exclu","Exclu",
AR734="SAT","ACTIVE",
AR734="SPARE-ISSUE","SPARE-ISSUE",
AR734="Fiber CAmtel","ACTIVE",
AR734="Fiber AOF","ACTIVE",
AR734="Projet OCM (HUAWEI)","PLANNED WORKS",
AR734="Projet OCM (NOKIA)","PLANNED WORKS",
AR734="ACCESS-ISSUE","ACCESS-ISSUE",
AR734="Projet OCM (ZTE, NOKIA, autres projets)","PLANNED WORKS",
AR734="No root CAuse","No root cause",
AR734="ODU HS","ACTIVE",
AR734="IP &amp; VLAN","ACTIVE",
AR734="Warehouse HUAWEI","SPARE-ISSUE",
AR734="SPARE-HS","SPARE-ISSUE",
AR734="Power Telco","ACTIVE", AR734="no impacts","no impacts"
),"")</f>
        <v>No root cause</v>
      </c>
      <c r="AT734" s="99" t="s">
        <v>5661</v>
      </c>
      <c r="AU734" s="99" t="s">
        <v>659</v>
      </c>
      <c r="AW734" s="17"/>
      <c r="AX734" s="17" t="s">
        <v>5536</v>
      </c>
      <c r="AY734" s="17"/>
      <c r="AZ734" s="17" t="s">
        <v>5536</v>
      </c>
      <c r="BA734" s="7"/>
      <c r="BC734" s="18"/>
      <c r="BD734" s="18"/>
      <c r="BE734" s="18"/>
      <c r="BF734" s="18"/>
      <c r="BG734" s="18"/>
      <c r="BH734" s="18"/>
      <c r="BI734" s="18"/>
      <c r="BJ734" s="18"/>
      <c r="BK734" s="18"/>
      <c r="BM734" s="18"/>
      <c r="BN734" s="18"/>
      <c r="BO734" s="18"/>
      <c r="BP734" s="9" t="s">
        <v>5661</v>
      </c>
      <c r="BQ734" s="14"/>
      <c r="BR734" s="102" t="s">
        <v>5536</v>
      </c>
      <c r="BS734" s="14"/>
      <c r="BT734" s="14"/>
      <c r="BU734" s="9"/>
      <c r="BV734" s="9"/>
      <c r="BW734" s="9"/>
    </row>
    <row r="735" spans="1:75" x14ac:dyDescent="0.35">
      <c r="A735" s="1" t="s">
        <v>1631</v>
      </c>
      <c r="B735" s="8" t="s">
        <v>1632</v>
      </c>
      <c r="C735" s="3" t="s">
        <v>102</v>
      </c>
      <c r="D735" s="1"/>
      <c r="E735" s="1"/>
      <c r="F735" s="3" t="s">
        <v>102</v>
      </c>
      <c r="G735" s="1" t="s">
        <v>855</v>
      </c>
      <c r="H735" s="28" t="s">
        <v>5589</v>
      </c>
      <c r="I735" s="27">
        <v>0</v>
      </c>
      <c r="J735" s="27">
        <v>0</v>
      </c>
      <c r="K735" s="27">
        <v>0</v>
      </c>
      <c r="L735" s="27">
        <v>0.95624555906549902</v>
      </c>
      <c r="M735" s="27">
        <v>0</v>
      </c>
      <c r="N735" s="27">
        <v>0</v>
      </c>
      <c r="O735" s="27">
        <v>0</v>
      </c>
      <c r="P735" s="27">
        <v>2.1765037824634095</v>
      </c>
      <c r="Q735" s="27">
        <v>4.6888242545650671</v>
      </c>
      <c r="R735" s="27">
        <v>0.50287786823729497</v>
      </c>
      <c r="S735" s="80">
        <v>0</v>
      </c>
      <c r="T735" s="80">
        <v>0</v>
      </c>
      <c r="U735" s="80">
        <v>0</v>
      </c>
      <c r="V735" s="80">
        <v>0</v>
      </c>
      <c r="W735" s="80">
        <v>0</v>
      </c>
      <c r="X735" s="80">
        <v>0</v>
      </c>
      <c r="Y735" s="80">
        <v>0</v>
      </c>
      <c r="Z735" s="80">
        <v>5.8320706097884623</v>
      </c>
      <c r="AA735" s="80">
        <v>0.470667716796078</v>
      </c>
      <c r="AB735" s="80">
        <v>0</v>
      </c>
      <c r="AC735" s="80">
        <v>0</v>
      </c>
      <c r="AD735" s="80">
        <v>0</v>
      </c>
      <c r="AE735" s="80">
        <v>0.98931179426595084</v>
      </c>
      <c r="AF735" s="80">
        <v>0</v>
      </c>
      <c r="AG735" s="80"/>
      <c r="AH735" s="80">
        <v>0</v>
      </c>
      <c r="AI735" s="80">
        <v>0</v>
      </c>
      <c r="AJ735" s="80">
        <v>0</v>
      </c>
      <c r="AK735" s="80">
        <v>0</v>
      </c>
      <c r="AL735" s="80">
        <v>0</v>
      </c>
      <c r="AM735" s="80">
        <v>0</v>
      </c>
      <c r="AN735" s="41" t="s">
        <v>5558</v>
      </c>
      <c r="AO735" s="41"/>
      <c r="AP735" s="40" t="str" cm="1">
        <f t="array" ref="AP735">IFERROR(_xlfn.IFS(
AR735="MPR ISSUE","PDH",
AR735="BSS Hardware Issue","BSS",
AR735="Sites strategiques, MLL, Pylone, etc.","ENVTECH",
AR735="AKTIVCO DEFAUT GE &amp; POWER Cabinet","AKTIVCO",
AR735="AKTIVCO Coupure ENEO &amp; Baisse de tension","AKTIVCO GRID ONLY",
AR735="Coupure ENEO &amp; Baisse de tension","IHS GRID ONLY",
AR735="Defaut GE &amp; POWER Cabinet","IHS",
AR735="Sharing","Partners",
AR735="Sites strategiques &amp; DataCenter","SST &amp; DC",
AR735="Exclu","Exclu",
AR735="SAT","SAT",
AR735="SPARE-ISSUE","SPARE-ISSUE",
AR735="Fiber CAmtel","TRANS_FO_CAMTEL",
AR735="Fiber AOF","Fiber AOF",
AR735="Projet OCM (HUAWEI)","TRAVAUX-HUAWEI",
AR735="Projet OCM (NOKIA)","TRAVAUX-NOKIA",
AR735="ACCESS-ISSUE","ACCESS-ISSUE",
AR735="Projet OCM (ZTE, NOKIA, autres projets)","TRAVAUX OCM",
AR735="No root CAuse","No root cause",
AR735="ODU HS","PDH",
AR735="IP &amp; VLAN","PDH",
AR735="Warehouse HUAWEI","SPARE-ISSUE",
AR735="SPARE-HS","SPARE-ISSUE",
AR735="Power Telco","BSS",AR735="no impacts","no impacts"
),"")</f>
        <v>No root cause</v>
      </c>
      <c r="AQ735" s="40" t="str" cm="1">
        <f t="array" ref="AQ735">IFERROR(_xlfn.IFS(
AR735="MPR ISSUE","TX ISSUE",
AR735="BSS Hardware Issue","RAN ISSUE",
AR735="Sites strategiques, MLL, Pylone, etc.","ENVTECH",
AR735="AKTIVCO DEFAUT GE &amp; POWER Cabinet","POWER ISSUE",
AR735="AKTIVCO Coupure ENEO &amp; Baisse de tension","POWER ISSUE",
AR735="Coupure ENEO &amp; Baisse de tension","POWER ISSUE",
AR735="Defaut GE &amp; POWER Cabinet","POWER ISSUE",
AR735="Sharing","POWER ISSUE",
AR735="Sites strategiques &amp; DataCenter","POWER ISSUE",
AR735="Exclu","Exclu",
AR735="SAT","TX ISSUE",
AR735="SPARE-ISSUE","SPARE-ISSUE",
AR735="Fiber CAmtel","TX ISSUE",
AR735="Fiber AOF","TX ISSUE",
AR735="Projet OCM (HUAWEI)","TRAVAUX-HUAWEI",
AR735="Projet OCM (NOKIA)","TRAVAUX -NOKIA",
AR735="ACCESS-ISSUE","ACCESS-ISSUE",
AR735="Projet OCM (ZTE, NOKIA, autres projets)","TRAVAUX OCM",
AR735="No root CAuse","No root cause",
AR735="ODU HS","TX ISSUE",
AR735="IP &amp; VLAN","TX ISSUE",
AR735="Warehouse HUAWEI","SPARE-ISSUE",
AR735="SPARE-HS","SPARE-ISSUE",
AR735="Power Telco","RAN ISSUE",AR735="no impacts","no impacts"
),"")</f>
        <v>No root cause</v>
      </c>
      <c r="AR735" s="59" t="s">
        <v>5343</v>
      </c>
      <c r="AS735" s="40" t="str" cm="1">
        <f t="array" ref="AS735">IFERROR(_xlfn.IFS(
AR735="MPR ISSUE","ACTIVE",
AR735="BSS Hardware Issue","ACTIVE",
AR735="Sites strategiques, MLL, Pylone, etc.","PASSIVE",
AR735="AKTIVCO DEFAUT GE &amp; POWER Cabinet","PASSIVE",
AR735="AKTIVCO Coupure ENEO &amp; Baisse de tension","PASSIVE",
AR735="Coupure ENEO &amp; Baisse de tension","PASSIVE",
AR735="Defaut GE &amp; POWER Cabinet","PASSIVE",
AR735="Sharing","PASSIVE",
AR735="Sites strategiques &amp; DataCenter","PASSIVE",
AR735="Exclu","Exclu",
AR735="SAT","ACTIVE",
AR735="SPARE-ISSUE","SPARE-ISSUE",
AR735="Fiber CAmtel","ACTIVE",
AR735="Fiber AOF","ACTIVE",
AR735="Projet OCM (HUAWEI)","PLANNED WORKS",
AR735="Projet OCM (NOKIA)","PLANNED WORKS",
AR735="ACCESS-ISSUE","ACCESS-ISSUE",
AR735="Projet OCM (ZTE, NOKIA, autres projets)","PLANNED WORKS",
AR735="No root CAuse","No root cause",
AR735="ODU HS","ACTIVE",
AR735="IP &amp; VLAN","ACTIVE",
AR735="Warehouse HUAWEI","SPARE-ISSUE",
AR735="SPARE-HS","SPARE-ISSUE",
AR735="Power Telco","ACTIVE", AR735="no impacts","no impacts"
),"")</f>
        <v>No root cause</v>
      </c>
      <c r="AT735" s="99" t="s">
        <v>5661</v>
      </c>
      <c r="AU735" s="99" t="s">
        <v>1632</v>
      </c>
      <c r="AW735" s="17"/>
      <c r="AX735" s="17" t="s">
        <v>5536</v>
      </c>
      <c r="AY735" s="17"/>
      <c r="AZ735" s="17" t="s">
        <v>5536</v>
      </c>
      <c r="BA735" s="7"/>
      <c r="BC735" s="18"/>
      <c r="BD735" s="18"/>
      <c r="BE735" s="18"/>
      <c r="BF735" s="18"/>
      <c r="BG735" s="18"/>
      <c r="BH735" s="18"/>
      <c r="BI735" s="18"/>
      <c r="BJ735" s="18"/>
      <c r="BK735" s="18"/>
      <c r="BM735" s="18"/>
      <c r="BN735" s="18"/>
      <c r="BO735" s="18"/>
      <c r="BP735" s="9" t="s">
        <v>5661</v>
      </c>
      <c r="BQ735" s="14"/>
      <c r="BR735" s="102" t="s">
        <v>5536</v>
      </c>
      <c r="BS735" s="14"/>
      <c r="BT735" s="14"/>
      <c r="BU735" s="9"/>
      <c r="BV735" s="9"/>
      <c r="BW735" s="9"/>
    </row>
    <row r="736" spans="1:75" x14ac:dyDescent="0.35">
      <c r="A736" s="1" t="s">
        <v>3162</v>
      </c>
      <c r="B736" s="8" t="s">
        <v>3163</v>
      </c>
      <c r="C736" s="3" t="s">
        <v>32</v>
      </c>
      <c r="D736" s="1" t="s">
        <v>11</v>
      </c>
      <c r="E736" s="1" t="s">
        <v>12</v>
      </c>
      <c r="F736" s="3" t="s">
        <v>31</v>
      </c>
      <c r="G736" s="1" t="s">
        <v>32</v>
      </c>
      <c r="H736" s="30" t="s">
        <v>5587</v>
      </c>
      <c r="I736" s="27">
        <v>0</v>
      </c>
      <c r="J736" s="27">
        <v>0</v>
      </c>
      <c r="K736" s="27">
        <v>0</v>
      </c>
      <c r="L736" s="27">
        <v>0</v>
      </c>
      <c r="M736" s="27">
        <v>0</v>
      </c>
      <c r="N736" s="27">
        <v>0</v>
      </c>
      <c r="O736" s="27">
        <v>0</v>
      </c>
      <c r="P736" s="27">
        <v>0</v>
      </c>
      <c r="Q736" s="27">
        <v>0</v>
      </c>
      <c r="R736" s="27">
        <v>0</v>
      </c>
      <c r="S736" s="80">
        <v>0</v>
      </c>
      <c r="T736" s="80">
        <v>0</v>
      </c>
      <c r="U736" s="80">
        <v>0</v>
      </c>
      <c r="V736" s="80">
        <v>0</v>
      </c>
      <c r="W736" s="80">
        <v>0</v>
      </c>
      <c r="X736" s="80">
        <v>0</v>
      </c>
      <c r="Y736" s="80">
        <v>0</v>
      </c>
      <c r="Z736" s="80">
        <v>0</v>
      </c>
      <c r="AA736" s="80">
        <v>0</v>
      </c>
      <c r="AB736" s="80">
        <v>0</v>
      </c>
      <c r="AC736" s="80">
        <v>2.6459052086989536</v>
      </c>
      <c r="AD736" s="80">
        <v>2.6459052086989536</v>
      </c>
      <c r="AE736" s="80">
        <v>0.96535928408568894</v>
      </c>
      <c r="AF736" s="80">
        <v>5.2059166802213248</v>
      </c>
      <c r="AG736" s="80"/>
      <c r="AH736" s="80">
        <v>0</v>
      </c>
      <c r="AI736" s="80">
        <v>0</v>
      </c>
      <c r="AJ736" s="80">
        <v>0</v>
      </c>
      <c r="AK736" s="80">
        <v>0</v>
      </c>
      <c r="AL736" s="80">
        <v>0</v>
      </c>
      <c r="AM736" s="80">
        <v>0</v>
      </c>
      <c r="AN736" s="41" t="s">
        <v>5558</v>
      </c>
      <c r="AO736" s="41"/>
      <c r="AP736" s="40" t="str" cm="1">
        <f t="array" ref="AP736">IFERROR(_xlfn.IFS(
AR736="MPR ISSUE","PDH",
AR736="BSS Hardware Issue","BSS",
AR736="Sites strategiques, MLL, Pylone, etc.","ENVTECH",
AR736="AKTIVCO DEFAUT GE &amp; POWER Cabinet","AKTIVCO",
AR736="AKTIVCO Coupure ENEO &amp; Baisse de tension","AKTIVCO GRID ONLY",
AR736="Coupure ENEO &amp; Baisse de tension","IHS GRID ONLY",
AR736="Defaut GE &amp; POWER Cabinet","IHS",
AR736="Sharing","Partners",
AR736="Sites strategiques &amp; DataCenter","SST &amp; DC",
AR736="Exclu","Exclu",
AR736="SAT","SAT",
AR736="SPARE-ISSUE","SPARE-ISSUE",
AR736="Fiber CAmtel","TRANS_FO_CAMTEL",
AR736="Fiber AOF","Fiber AOF",
AR736="Projet OCM (HUAWEI)","TRAVAUX-HUAWEI",
AR736="Projet OCM (NOKIA)","TRAVAUX-NOKIA",
AR736="ACCESS-ISSUE","ACCESS-ISSUE",
AR736="Projet OCM (ZTE, NOKIA, autres projets)","TRAVAUX OCM",
AR736="No root CAuse","No root cause",
AR736="ODU HS","PDH",
AR736="IP &amp; VLAN","PDH",
AR736="Warehouse HUAWEI","SPARE-ISSUE",
AR736="SPARE-HS","SPARE-ISSUE",
AR736="Power Telco","BSS",AR736="no impacts","no impacts"
),"")</f>
        <v>No root cause</v>
      </c>
      <c r="AQ736" s="40" t="str" cm="1">
        <f t="array" ref="AQ736">IFERROR(_xlfn.IFS(
AR736="MPR ISSUE","TX ISSUE",
AR736="BSS Hardware Issue","RAN ISSUE",
AR736="Sites strategiques, MLL, Pylone, etc.","ENVTECH",
AR736="AKTIVCO DEFAUT GE &amp; POWER Cabinet","POWER ISSUE",
AR736="AKTIVCO Coupure ENEO &amp; Baisse de tension","POWER ISSUE",
AR736="Coupure ENEO &amp; Baisse de tension","POWER ISSUE",
AR736="Defaut GE &amp; POWER Cabinet","POWER ISSUE",
AR736="Sharing","POWER ISSUE",
AR736="Sites strategiques &amp; DataCenter","POWER ISSUE",
AR736="Exclu","Exclu",
AR736="SAT","TX ISSUE",
AR736="SPARE-ISSUE","SPARE-ISSUE",
AR736="Fiber CAmtel","TX ISSUE",
AR736="Fiber AOF","TX ISSUE",
AR736="Projet OCM (HUAWEI)","TRAVAUX-HUAWEI",
AR736="Projet OCM (NOKIA)","TRAVAUX -NOKIA",
AR736="ACCESS-ISSUE","ACCESS-ISSUE",
AR736="Projet OCM (ZTE, NOKIA, autres projets)","TRAVAUX OCM",
AR736="No root CAuse","No root cause",
AR736="ODU HS","TX ISSUE",
AR736="IP &amp; VLAN","TX ISSUE",
AR736="Warehouse HUAWEI","SPARE-ISSUE",
AR736="SPARE-HS","SPARE-ISSUE",
AR736="Power Telco","RAN ISSUE",AR736="no impacts","no impacts"
),"")</f>
        <v>No root cause</v>
      </c>
      <c r="AR736" s="59" t="s">
        <v>5343</v>
      </c>
      <c r="AS736" s="40" t="str" cm="1">
        <f t="array" ref="AS736">IFERROR(_xlfn.IFS(
AR736="MPR ISSUE","ACTIVE",
AR736="BSS Hardware Issue","ACTIVE",
AR736="Sites strategiques, MLL, Pylone, etc.","PASSIVE",
AR736="AKTIVCO DEFAUT GE &amp; POWER Cabinet","PASSIVE",
AR736="AKTIVCO Coupure ENEO &amp; Baisse de tension","PASSIVE",
AR736="Coupure ENEO &amp; Baisse de tension","PASSIVE",
AR736="Defaut GE &amp; POWER Cabinet","PASSIVE",
AR736="Sharing","PASSIVE",
AR736="Sites strategiques &amp; DataCenter","PASSIVE",
AR736="Exclu","Exclu",
AR736="SAT","ACTIVE",
AR736="SPARE-ISSUE","SPARE-ISSUE",
AR736="Fiber CAmtel","ACTIVE",
AR736="Fiber AOF","ACTIVE",
AR736="Projet OCM (HUAWEI)","PLANNED WORKS",
AR736="Projet OCM (NOKIA)","PLANNED WORKS",
AR736="ACCESS-ISSUE","ACCESS-ISSUE",
AR736="Projet OCM (ZTE, NOKIA, autres projets)","PLANNED WORKS",
AR736="No root CAuse","No root cause",
AR736="ODU HS","ACTIVE",
AR736="IP &amp; VLAN","ACTIVE",
AR736="Warehouse HUAWEI","SPARE-ISSUE",
AR736="SPARE-HS","SPARE-ISSUE",
AR736="Power Telco","ACTIVE", AR736="no impacts","no impacts"
),"")</f>
        <v>No root cause</v>
      </c>
      <c r="AT736" s="99" t="s">
        <v>5661</v>
      </c>
      <c r="AU736" s="99" t="s">
        <v>3163</v>
      </c>
      <c r="AW736" s="17"/>
      <c r="AX736" s="17" t="s">
        <v>5536</v>
      </c>
      <c r="AY736" s="17"/>
      <c r="AZ736" s="17" t="s">
        <v>5536</v>
      </c>
      <c r="BA736" s="7"/>
      <c r="BC736" s="18"/>
      <c r="BD736" s="18"/>
      <c r="BE736" s="18"/>
      <c r="BF736" s="18"/>
      <c r="BG736" s="18"/>
      <c r="BH736" s="18"/>
      <c r="BI736" s="18"/>
      <c r="BJ736" s="18"/>
      <c r="BK736" s="18"/>
      <c r="BM736" s="18"/>
      <c r="BN736" s="18"/>
      <c r="BO736" s="18"/>
      <c r="BP736" s="9" t="s">
        <v>5661</v>
      </c>
      <c r="BQ736" s="14"/>
      <c r="BR736" s="102" t="s">
        <v>5536</v>
      </c>
      <c r="BS736" s="14"/>
      <c r="BT736" s="14"/>
      <c r="BU736" s="9"/>
      <c r="BV736" s="9"/>
      <c r="BW736" s="9"/>
    </row>
    <row r="737" spans="1:75" x14ac:dyDescent="0.35">
      <c r="A737" s="1" t="s">
        <v>3256</v>
      </c>
      <c r="B737" s="8" t="s">
        <v>3257</v>
      </c>
      <c r="C737" s="3" t="s">
        <v>38</v>
      </c>
      <c r="D737" s="1" t="s">
        <v>11</v>
      </c>
      <c r="E737" s="1" t="s">
        <v>12</v>
      </c>
      <c r="F737" s="3" t="s">
        <v>37</v>
      </c>
      <c r="G737" s="1" t="s">
        <v>38</v>
      </c>
      <c r="H737" s="30" t="s">
        <v>5587</v>
      </c>
      <c r="I737" s="27">
        <v>2.7883896493766271</v>
      </c>
      <c r="J737" s="27">
        <v>0</v>
      </c>
      <c r="K737" s="27">
        <v>0</v>
      </c>
      <c r="L737" s="27">
        <v>0</v>
      </c>
      <c r="M737" s="27">
        <v>0</v>
      </c>
      <c r="N737" s="27">
        <v>0</v>
      </c>
      <c r="O737" s="27">
        <v>0</v>
      </c>
      <c r="P737" s="27">
        <v>0</v>
      </c>
      <c r="Q737" s="27">
        <v>0</v>
      </c>
      <c r="R737" s="27">
        <v>0</v>
      </c>
      <c r="S737" s="80">
        <v>0</v>
      </c>
      <c r="T737" s="80">
        <v>0</v>
      </c>
      <c r="U737" s="80">
        <v>0</v>
      </c>
      <c r="V737" s="80">
        <v>0</v>
      </c>
      <c r="W737" s="80">
        <v>0</v>
      </c>
      <c r="X737" s="80">
        <v>0</v>
      </c>
      <c r="Y737" s="80">
        <v>0</v>
      </c>
      <c r="Z737" s="80">
        <v>55.356088039653791</v>
      </c>
      <c r="AA737" s="80">
        <v>3.9897070196014961E-2</v>
      </c>
      <c r="AB737" s="80">
        <v>3.0934229938390514</v>
      </c>
      <c r="AC737" s="80">
        <v>0</v>
      </c>
      <c r="AD737" s="80">
        <v>0</v>
      </c>
      <c r="AE737" s="80">
        <v>0.89325206244845623</v>
      </c>
      <c r="AF737" s="80">
        <v>0</v>
      </c>
      <c r="AG737" s="80"/>
      <c r="AH737" s="80">
        <v>0</v>
      </c>
      <c r="AI737" s="80">
        <v>0</v>
      </c>
      <c r="AJ737" s="80">
        <v>0</v>
      </c>
      <c r="AK737" s="80">
        <v>0</v>
      </c>
      <c r="AL737" s="80">
        <v>0</v>
      </c>
      <c r="AM737" s="80">
        <v>0</v>
      </c>
      <c r="AN737" s="41" t="s">
        <v>5558</v>
      </c>
      <c r="AO737" s="41"/>
      <c r="AP737" s="40" t="str" cm="1">
        <f t="array" ref="AP737">IFERROR(_xlfn.IFS(
AR737="MPR ISSUE","PDH",
AR737="BSS Hardware Issue","BSS",
AR737="Sites strategiques, MLL, Pylone, etc.","ENVTECH",
AR737="AKTIVCO DEFAUT GE &amp; POWER Cabinet","AKTIVCO",
AR737="AKTIVCO Coupure ENEO &amp; Baisse de tension","AKTIVCO GRID ONLY",
AR737="Coupure ENEO &amp; Baisse de tension","IHS GRID ONLY",
AR737="Defaut GE &amp; POWER Cabinet","IHS",
AR737="Sharing","Partners",
AR737="Sites strategiques &amp; DataCenter","SST &amp; DC",
AR737="Exclu","Exclu",
AR737="SAT","SAT",
AR737="SPARE-ISSUE","SPARE-ISSUE",
AR737="Fiber CAmtel","TRANS_FO_CAMTEL",
AR737="Fiber AOF","Fiber AOF",
AR737="Projet OCM (HUAWEI)","TRAVAUX-HUAWEI",
AR737="Projet OCM (NOKIA)","TRAVAUX-NOKIA",
AR737="ACCESS-ISSUE","ACCESS-ISSUE",
AR737="Projet OCM (ZTE, NOKIA, autres projets)","TRAVAUX OCM",
AR737="No root CAuse","No root cause",
AR737="ODU HS","PDH",
AR737="IP &amp; VLAN","PDH",
AR737="Warehouse HUAWEI","SPARE-ISSUE",
AR737="SPARE-HS","SPARE-ISSUE",
AR737="Power Telco","BSS",AR737="no impacts","no impacts"
),"")</f>
        <v>No root cause</v>
      </c>
      <c r="AQ737" s="40" t="str" cm="1">
        <f t="array" ref="AQ737">IFERROR(_xlfn.IFS(
AR737="MPR ISSUE","TX ISSUE",
AR737="BSS Hardware Issue","RAN ISSUE",
AR737="Sites strategiques, MLL, Pylone, etc.","ENVTECH",
AR737="AKTIVCO DEFAUT GE &amp; POWER Cabinet","POWER ISSUE",
AR737="AKTIVCO Coupure ENEO &amp; Baisse de tension","POWER ISSUE",
AR737="Coupure ENEO &amp; Baisse de tension","POWER ISSUE",
AR737="Defaut GE &amp; POWER Cabinet","POWER ISSUE",
AR737="Sharing","POWER ISSUE",
AR737="Sites strategiques &amp; DataCenter","POWER ISSUE",
AR737="Exclu","Exclu",
AR737="SAT","TX ISSUE",
AR737="SPARE-ISSUE","SPARE-ISSUE",
AR737="Fiber CAmtel","TX ISSUE",
AR737="Fiber AOF","TX ISSUE",
AR737="Projet OCM (HUAWEI)","TRAVAUX-HUAWEI",
AR737="Projet OCM (NOKIA)","TRAVAUX -NOKIA",
AR737="ACCESS-ISSUE","ACCESS-ISSUE",
AR737="Projet OCM (ZTE, NOKIA, autres projets)","TRAVAUX OCM",
AR737="No root CAuse","No root cause",
AR737="ODU HS","TX ISSUE",
AR737="IP &amp; VLAN","TX ISSUE",
AR737="Warehouse HUAWEI","SPARE-ISSUE",
AR737="SPARE-HS","SPARE-ISSUE",
AR737="Power Telco","RAN ISSUE",AR737="no impacts","no impacts"
),"")</f>
        <v>No root cause</v>
      </c>
      <c r="AR737" s="59" t="s">
        <v>5343</v>
      </c>
      <c r="AS737" s="40" t="str" cm="1">
        <f t="array" ref="AS737">IFERROR(_xlfn.IFS(
AR737="MPR ISSUE","ACTIVE",
AR737="BSS Hardware Issue","ACTIVE",
AR737="Sites strategiques, MLL, Pylone, etc.","PASSIVE",
AR737="AKTIVCO DEFAUT GE &amp; POWER Cabinet","PASSIVE",
AR737="AKTIVCO Coupure ENEO &amp; Baisse de tension","PASSIVE",
AR737="Coupure ENEO &amp; Baisse de tension","PASSIVE",
AR737="Defaut GE &amp; POWER Cabinet","PASSIVE",
AR737="Sharing","PASSIVE",
AR737="Sites strategiques &amp; DataCenter","PASSIVE",
AR737="Exclu","Exclu",
AR737="SAT","ACTIVE",
AR737="SPARE-ISSUE","SPARE-ISSUE",
AR737="Fiber CAmtel","ACTIVE",
AR737="Fiber AOF","ACTIVE",
AR737="Projet OCM (HUAWEI)","PLANNED WORKS",
AR737="Projet OCM (NOKIA)","PLANNED WORKS",
AR737="ACCESS-ISSUE","ACCESS-ISSUE",
AR737="Projet OCM (ZTE, NOKIA, autres projets)","PLANNED WORKS",
AR737="No root CAuse","No root cause",
AR737="ODU HS","ACTIVE",
AR737="IP &amp; VLAN","ACTIVE",
AR737="Warehouse HUAWEI","SPARE-ISSUE",
AR737="SPARE-HS","SPARE-ISSUE",
AR737="Power Telco","ACTIVE", AR737="no impacts","no impacts"
),"")</f>
        <v>No root cause</v>
      </c>
      <c r="AT737" s="99" t="s">
        <v>5661</v>
      </c>
      <c r="AU737" s="99" t="s">
        <v>3257</v>
      </c>
      <c r="AW737" s="17"/>
      <c r="AX737" s="17" t="s">
        <v>5536</v>
      </c>
      <c r="AY737" s="17"/>
      <c r="AZ737" s="17" t="s">
        <v>5536</v>
      </c>
      <c r="BA737" s="7"/>
      <c r="BC737" s="18"/>
      <c r="BD737" s="18"/>
      <c r="BE737" s="18"/>
      <c r="BF737" s="18"/>
      <c r="BG737" s="18"/>
      <c r="BH737" s="18"/>
      <c r="BI737" s="18"/>
      <c r="BJ737" s="18"/>
      <c r="BK737" s="18"/>
      <c r="BM737" s="18"/>
      <c r="BN737" s="18"/>
      <c r="BO737" s="18"/>
      <c r="BP737" s="9" t="s">
        <v>5661</v>
      </c>
      <c r="BQ737" s="14"/>
      <c r="BR737" s="102" t="s">
        <v>5536</v>
      </c>
      <c r="BS737" s="14"/>
      <c r="BT737" s="14"/>
      <c r="BU737" s="9"/>
      <c r="BV737" s="9"/>
      <c r="BW737" s="9"/>
    </row>
    <row r="738" spans="1:75" x14ac:dyDescent="0.35">
      <c r="A738" s="1" t="s">
        <v>4688</v>
      </c>
      <c r="B738" s="8" t="s">
        <v>4689</v>
      </c>
      <c r="C738" s="3" t="s">
        <v>38</v>
      </c>
      <c r="D738" s="1" t="s">
        <v>11</v>
      </c>
      <c r="E738" s="1" t="s">
        <v>12</v>
      </c>
      <c r="F738" s="3" t="s">
        <v>37</v>
      </c>
      <c r="G738" s="1" t="s">
        <v>38</v>
      </c>
      <c r="H738" s="30" t="s">
        <v>5587</v>
      </c>
      <c r="I738" s="27">
        <v>0</v>
      </c>
      <c r="J738" s="27">
        <v>0</v>
      </c>
      <c r="K738" s="27">
        <v>0</v>
      </c>
      <c r="L738" s="27">
        <v>0</v>
      </c>
      <c r="M738" s="27">
        <v>0</v>
      </c>
      <c r="N738" s="27">
        <v>0</v>
      </c>
      <c r="O738" s="27">
        <v>0</v>
      </c>
      <c r="P738" s="27">
        <v>0</v>
      </c>
      <c r="Q738" s="27">
        <v>0</v>
      </c>
      <c r="R738" s="27">
        <v>2.7929732645041908E-2</v>
      </c>
      <c r="S738" s="80">
        <v>0</v>
      </c>
      <c r="T738" s="80">
        <v>0</v>
      </c>
      <c r="U738" s="80">
        <v>0</v>
      </c>
      <c r="V738" s="80">
        <v>0</v>
      </c>
      <c r="W738" s="80">
        <v>0</v>
      </c>
      <c r="X738" s="80">
        <v>0</v>
      </c>
      <c r="Y738" s="80">
        <v>0</v>
      </c>
      <c r="Z738" s="80">
        <v>0</v>
      </c>
      <c r="AA738" s="80">
        <v>0</v>
      </c>
      <c r="AB738" s="80">
        <v>0</v>
      </c>
      <c r="AC738" s="80">
        <v>0</v>
      </c>
      <c r="AD738" s="80">
        <v>0</v>
      </c>
      <c r="AE738" s="80">
        <v>0.86259356282085276</v>
      </c>
      <c r="AF738" s="80">
        <v>0</v>
      </c>
      <c r="AG738" s="80"/>
      <c r="AH738" s="80">
        <v>0</v>
      </c>
      <c r="AI738" s="80">
        <v>0</v>
      </c>
      <c r="AJ738" s="80">
        <v>0</v>
      </c>
      <c r="AK738" s="80">
        <v>0</v>
      </c>
      <c r="AL738" s="80">
        <v>0</v>
      </c>
      <c r="AM738" s="80">
        <v>0</v>
      </c>
      <c r="AN738" s="41" t="s">
        <v>5558</v>
      </c>
      <c r="AO738" s="41"/>
      <c r="AP738" s="40" t="str" cm="1">
        <f t="array" ref="AP738">IFERROR(_xlfn.IFS(
AR738="MPR ISSUE","PDH",
AR738="BSS Hardware Issue","BSS",
AR738="Sites strategiques, MLL, Pylone, etc.","ENVTECH",
AR738="AKTIVCO DEFAUT GE &amp; POWER Cabinet","AKTIVCO",
AR738="AKTIVCO Coupure ENEO &amp; Baisse de tension","AKTIVCO GRID ONLY",
AR738="Coupure ENEO &amp; Baisse de tension","IHS GRID ONLY",
AR738="Defaut GE &amp; POWER Cabinet","IHS",
AR738="Sharing","Partners",
AR738="Sites strategiques &amp; DataCenter","SST &amp; DC",
AR738="Exclu","Exclu",
AR738="SAT","SAT",
AR738="SPARE-ISSUE","SPARE-ISSUE",
AR738="Fiber CAmtel","TRANS_FO_CAMTEL",
AR738="Fiber AOF","Fiber AOF",
AR738="Projet OCM (HUAWEI)","TRAVAUX-HUAWEI",
AR738="Projet OCM (NOKIA)","TRAVAUX-NOKIA",
AR738="ACCESS-ISSUE","ACCESS-ISSUE",
AR738="Projet OCM (ZTE, NOKIA, autres projets)","TRAVAUX OCM",
AR738="No root CAuse","No root cause",
AR738="ODU HS","PDH",
AR738="IP &amp; VLAN","PDH",
AR738="Warehouse HUAWEI","SPARE-ISSUE",
AR738="SPARE-HS","SPARE-ISSUE",
AR738="Power Telco","BSS",AR738="no impacts","no impacts"
),"")</f>
        <v>No root cause</v>
      </c>
      <c r="AQ738" s="40" t="str" cm="1">
        <f t="array" ref="AQ738">IFERROR(_xlfn.IFS(
AR738="MPR ISSUE","TX ISSUE",
AR738="BSS Hardware Issue","RAN ISSUE",
AR738="Sites strategiques, MLL, Pylone, etc.","ENVTECH",
AR738="AKTIVCO DEFAUT GE &amp; POWER Cabinet","POWER ISSUE",
AR738="AKTIVCO Coupure ENEO &amp; Baisse de tension","POWER ISSUE",
AR738="Coupure ENEO &amp; Baisse de tension","POWER ISSUE",
AR738="Defaut GE &amp; POWER Cabinet","POWER ISSUE",
AR738="Sharing","POWER ISSUE",
AR738="Sites strategiques &amp; DataCenter","POWER ISSUE",
AR738="Exclu","Exclu",
AR738="SAT","TX ISSUE",
AR738="SPARE-ISSUE","SPARE-ISSUE",
AR738="Fiber CAmtel","TX ISSUE",
AR738="Fiber AOF","TX ISSUE",
AR738="Projet OCM (HUAWEI)","TRAVAUX-HUAWEI",
AR738="Projet OCM (NOKIA)","TRAVAUX -NOKIA",
AR738="ACCESS-ISSUE","ACCESS-ISSUE",
AR738="Projet OCM (ZTE, NOKIA, autres projets)","TRAVAUX OCM",
AR738="No root CAuse","No root cause",
AR738="ODU HS","TX ISSUE",
AR738="IP &amp; VLAN","TX ISSUE",
AR738="Warehouse HUAWEI","SPARE-ISSUE",
AR738="SPARE-HS","SPARE-ISSUE",
AR738="Power Telco","RAN ISSUE",AR738="no impacts","no impacts"
),"")</f>
        <v>No root cause</v>
      </c>
      <c r="AR738" s="59" t="s">
        <v>5343</v>
      </c>
      <c r="AS738" s="40" t="str" cm="1">
        <f t="array" ref="AS738">IFERROR(_xlfn.IFS(
AR738="MPR ISSUE","ACTIVE",
AR738="BSS Hardware Issue","ACTIVE",
AR738="Sites strategiques, MLL, Pylone, etc.","PASSIVE",
AR738="AKTIVCO DEFAUT GE &amp; POWER Cabinet","PASSIVE",
AR738="AKTIVCO Coupure ENEO &amp; Baisse de tension","PASSIVE",
AR738="Coupure ENEO &amp; Baisse de tension","PASSIVE",
AR738="Defaut GE &amp; POWER Cabinet","PASSIVE",
AR738="Sharing","PASSIVE",
AR738="Sites strategiques &amp; DataCenter","PASSIVE",
AR738="Exclu","Exclu",
AR738="SAT","ACTIVE",
AR738="SPARE-ISSUE","SPARE-ISSUE",
AR738="Fiber CAmtel","ACTIVE",
AR738="Fiber AOF","ACTIVE",
AR738="Projet OCM (HUAWEI)","PLANNED WORKS",
AR738="Projet OCM (NOKIA)","PLANNED WORKS",
AR738="ACCESS-ISSUE","ACCESS-ISSUE",
AR738="Projet OCM (ZTE, NOKIA, autres projets)","PLANNED WORKS",
AR738="No root CAuse","No root cause",
AR738="ODU HS","ACTIVE",
AR738="IP &amp; VLAN","ACTIVE",
AR738="Warehouse HUAWEI","SPARE-ISSUE",
AR738="SPARE-HS","SPARE-ISSUE",
AR738="Power Telco","ACTIVE", AR738="no impacts","no impacts"
),"")</f>
        <v>No root cause</v>
      </c>
      <c r="AT738" s="99" t="s">
        <v>5661</v>
      </c>
      <c r="AU738" s="99" t="s">
        <v>4689</v>
      </c>
      <c r="AW738" s="17"/>
      <c r="AX738" s="17" t="s">
        <v>5536</v>
      </c>
      <c r="AY738" s="17"/>
      <c r="AZ738" s="17" t="s">
        <v>5536</v>
      </c>
      <c r="BA738" s="7"/>
      <c r="BC738" s="18"/>
      <c r="BD738" s="18"/>
      <c r="BE738" s="18"/>
      <c r="BF738" s="18"/>
      <c r="BG738" s="18"/>
      <c r="BH738" s="18"/>
      <c r="BI738" s="18"/>
      <c r="BJ738" s="18"/>
      <c r="BK738" s="18"/>
      <c r="BM738" s="18"/>
      <c r="BN738" s="18"/>
      <c r="BO738" s="18"/>
      <c r="BP738" s="9" t="s">
        <v>5661</v>
      </c>
      <c r="BQ738" s="14"/>
      <c r="BR738" s="102" t="s">
        <v>5536</v>
      </c>
      <c r="BS738" s="14"/>
      <c r="BT738" s="14"/>
      <c r="BU738" s="9"/>
      <c r="BV738" s="9"/>
      <c r="BW738" s="9"/>
    </row>
    <row r="739" spans="1:75" x14ac:dyDescent="0.35">
      <c r="A739" s="1" t="s">
        <v>2013</v>
      </c>
      <c r="B739" s="1" t="s">
        <v>2014</v>
      </c>
      <c r="C739" s="3" t="s">
        <v>37</v>
      </c>
      <c r="D739" s="1" t="s">
        <v>11</v>
      </c>
      <c r="E739" s="1" t="s">
        <v>12</v>
      </c>
      <c r="F739" s="3" t="s">
        <v>226</v>
      </c>
      <c r="G739" s="1" t="s">
        <v>489</v>
      </c>
      <c r="H739" s="30" t="s">
        <v>5587</v>
      </c>
      <c r="I739" s="27">
        <v>0.12821637802375915</v>
      </c>
      <c r="J739" s="27">
        <v>4.4869490030904622</v>
      </c>
      <c r="K739" s="27">
        <v>0.47084606757925213</v>
      </c>
      <c r="L739" s="27">
        <v>0</v>
      </c>
      <c r="M739" s="27">
        <v>0</v>
      </c>
      <c r="N739" s="27">
        <v>9.0958899418766732E-4</v>
      </c>
      <c r="O739" s="27">
        <v>2.5040449957623383E-2</v>
      </c>
      <c r="P739" s="27">
        <v>5.5270907705609697E-2</v>
      </c>
      <c r="Q739" s="27">
        <v>0</v>
      </c>
      <c r="R739" s="27">
        <v>2.5588878615883774</v>
      </c>
      <c r="S739" s="80">
        <v>3.9623301743842623</v>
      </c>
      <c r="T739" s="80">
        <v>1.5312484840183427</v>
      </c>
      <c r="U739" s="80">
        <v>1.1800579568705003</v>
      </c>
      <c r="V739" s="80">
        <v>4.1029776019952457</v>
      </c>
      <c r="W739" s="80">
        <v>3.9246624889779214</v>
      </c>
      <c r="X739" s="80">
        <v>0.12117152208838736</v>
      </c>
      <c r="Y739" s="80">
        <v>0</v>
      </c>
      <c r="Z739" s="80">
        <v>0</v>
      </c>
      <c r="AA739" s="80">
        <v>0</v>
      </c>
      <c r="AB739" s="80">
        <v>0</v>
      </c>
      <c r="AC739" s="80">
        <v>0.30763726589676177</v>
      </c>
      <c r="AD739" s="80">
        <v>0.30763726589676177</v>
      </c>
      <c r="AE739" s="80">
        <v>0.8596686099768005</v>
      </c>
      <c r="AF739" s="80">
        <v>1.807603022546393</v>
      </c>
      <c r="AG739" s="80"/>
      <c r="AH739" s="80">
        <v>0</v>
      </c>
      <c r="AI739" s="80">
        <v>0</v>
      </c>
      <c r="AJ739" s="80">
        <v>0</v>
      </c>
      <c r="AK739" s="80">
        <v>0</v>
      </c>
      <c r="AL739" s="80">
        <v>0</v>
      </c>
      <c r="AM739" s="80">
        <v>0</v>
      </c>
      <c r="AN739" s="41" t="s">
        <v>5558</v>
      </c>
      <c r="AO739" s="41"/>
      <c r="AP739" s="40" t="str" cm="1">
        <f t="array" ref="AP739">IFERROR(_xlfn.IFS(
AR739="MPR ISSUE","PDH",
AR739="BSS Hardware Issue","BSS",
AR739="Sites strategiques, MLL, Pylone, etc.","ENVTECH",
AR739="AKTIVCO DEFAUT GE &amp; POWER Cabinet","AKTIVCO",
AR739="AKTIVCO Coupure ENEO &amp; Baisse de tension","AKTIVCO GRID ONLY",
AR739="Coupure ENEO &amp; Baisse de tension","IHS GRID ONLY",
AR739="Defaut GE &amp; POWER Cabinet","IHS",
AR739="Sharing","Partners",
AR739="Sites strategiques &amp; DataCenter","SST &amp; DC",
AR739="Exclu","Exclu",
AR739="SAT","SAT",
AR739="SPARE-ISSUE","SPARE-ISSUE",
AR739="Fiber CAmtel","TRANS_FO_CAMTEL",
AR739="Fiber AOF","Fiber AOF",
AR739="Projet OCM (HUAWEI)","TRAVAUX-HUAWEI",
AR739="Projet OCM (NOKIA)","TRAVAUX-NOKIA",
AR739="ACCESS-ISSUE","ACCESS-ISSUE",
AR739="Projet OCM (ZTE, NOKIA, autres projets)","TRAVAUX OCM",
AR739="No root CAuse","No root cause",
AR739="ODU HS","PDH",
AR739="IP &amp; VLAN","PDH",
AR739="Warehouse HUAWEI","SPARE-ISSUE",
AR739="SPARE-HS","SPARE-ISSUE",
AR739="Power Telco","BSS",AR739="no impacts","no impacts"
),"")</f>
        <v>No root cause</v>
      </c>
      <c r="AQ739" s="40" t="str" cm="1">
        <f t="array" ref="AQ739">IFERROR(_xlfn.IFS(
AR739="MPR ISSUE","TX ISSUE",
AR739="BSS Hardware Issue","RAN ISSUE",
AR739="Sites strategiques, MLL, Pylone, etc.","ENVTECH",
AR739="AKTIVCO DEFAUT GE &amp; POWER Cabinet","POWER ISSUE",
AR739="AKTIVCO Coupure ENEO &amp; Baisse de tension","POWER ISSUE",
AR739="Coupure ENEO &amp; Baisse de tension","POWER ISSUE",
AR739="Defaut GE &amp; POWER Cabinet","POWER ISSUE",
AR739="Sharing","POWER ISSUE",
AR739="Sites strategiques &amp; DataCenter","POWER ISSUE",
AR739="Exclu","Exclu",
AR739="SAT","TX ISSUE",
AR739="SPARE-ISSUE","SPARE-ISSUE",
AR739="Fiber CAmtel","TX ISSUE",
AR739="Fiber AOF","TX ISSUE",
AR739="Projet OCM (HUAWEI)","TRAVAUX-HUAWEI",
AR739="Projet OCM (NOKIA)","TRAVAUX -NOKIA",
AR739="ACCESS-ISSUE","ACCESS-ISSUE",
AR739="Projet OCM (ZTE, NOKIA, autres projets)","TRAVAUX OCM",
AR739="No root CAuse","No root cause",
AR739="ODU HS","TX ISSUE",
AR739="IP &amp; VLAN","TX ISSUE",
AR739="Warehouse HUAWEI","SPARE-ISSUE",
AR739="SPARE-HS","SPARE-ISSUE",
AR739="Power Telco","RAN ISSUE",AR739="no impacts","no impacts"
),"")</f>
        <v>No root cause</v>
      </c>
      <c r="AR739" s="59" t="s">
        <v>5343</v>
      </c>
      <c r="AS739" s="40" t="str" cm="1">
        <f t="array" ref="AS739">IFERROR(_xlfn.IFS(
AR739="MPR ISSUE","ACTIVE",
AR739="BSS Hardware Issue","ACTIVE",
AR739="Sites strategiques, MLL, Pylone, etc.","PASSIVE",
AR739="AKTIVCO DEFAUT GE &amp; POWER Cabinet","PASSIVE",
AR739="AKTIVCO Coupure ENEO &amp; Baisse de tension","PASSIVE",
AR739="Coupure ENEO &amp; Baisse de tension","PASSIVE",
AR739="Defaut GE &amp; POWER Cabinet","PASSIVE",
AR739="Sharing","PASSIVE",
AR739="Sites strategiques &amp; DataCenter","PASSIVE",
AR739="Exclu","Exclu",
AR739="SAT","ACTIVE",
AR739="SPARE-ISSUE","SPARE-ISSUE",
AR739="Fiber CAmtel","ACTIVE",
AR739="Fiber AOF","ACTIVE",
AR739="Projet OCM (HUAWEI)","PLANNED WORKS",
AR739="Projet OCM (NOKIA)","PLANNED WORKS",
AR739="ACCESS-ISSUE","ACCESS-ISSUE",
AR739="Projet OCM (ZTE, NOKIA, autres projets)","PLANNED WORKS",
AR739="No root CAuse","No root cause",
AR739="ODU HS","ACTIVE",
AR739="IP &amp; VLAN","ACTIVE",
AR739="Warehouse HUAWEI","SPARE-ISSUE",
AR739="SPARE-HS","SPARE-ISSUE",
AR739="Power Telco","ACTIVE", AR739="no impacts","no impacts"
),"")</f>
        <v>No root cause</v>
      </c>
      <c r="AT739" s="99" t="s">
        <v>5661</v>
      </c>
      <c r="AU739" s="99" t="s">
        <v>2014</v>
      </c>
      <c r="AW739" s="17"/>
      <c r="AX739" s="17" t="s">
        <v>5536</v>
      </c>
      <c r="AY739" s="17"/>
      <c r="AZ739" s="17" t="s">
        <v>5536</v>
      </c>
      <c r="BA739" s="7"/>
      <c r="BC739" s="18"/>
      <c r="BD739" s="18"/>
      <c r="BE739" s="18"/>
      <c r="BF739" s="18"/>
      <c r="BG739" s="18"/>
      <c r="BH739" s="18"/>
      <c r="BI739" s="18"/>
      <c r="BJ739" s="18"/>
      <c r="BK739" s="18"/>
      <c r="BM739" s="18"/>
      <c r="BN739" s="18"/>
      <c r="BO739" s="18"/>
      <c r="BP739" s="9" t="s">
        <v>5661</v>
      </c>
      <c r="BQ739" s="14"/>
      <c r="BR739" s="102" t="s">
        <v>5536</v>
      </c>
      <c r="BS739" s="14"/>
      <c r="BT739" s="14"/>
      <c r="BU739" s="9"/>
      <c r="BV739" s="9"/>
      <c r="BW739" s="9"/>
    </row>
    <row r="740" spans="1:75" x14ac:dyDescent="0.35">
      <c r="A740" s="1" t="s">
        <v>1927</v>
      </c>
      <c r="B740" s="8" t="s">
        <v>1928</v>
      </c>
      <c r="C740" s="3" t="s">
        <v>32</v>
      </c>
      <c r="D740" s="1" t="s">
        <v>11</v>
      </c>
      <c r="E740" s="1" t="s">
        <v>12</v>
      </c>
      <c r="F740" s="3" t="s">
        <v>31</v>
      </c>
      <c r="G740" s="1" t="s">
        <v>32</v>
      </c>
      <c r="H740" s="30" t="s">
        <v>5587</v>
      </c>
      <c r="I740" s="27">
        <v>0</v>
      </c>
      <c r="J740" s="27">
        <v>7.184076556716974</v>
      </c>
      <c r="K740" s="27">
        <v>0</v>
      </c>
      <c r="L740" s="27">
        <v>0</v>
      </c>
      <c r="M740" s="27">
        <v>0</v>
      </c>
      <c r="N740" s="27">
        <v>0</v>
      </c>
      <c r="O740" s="27">
        <v>0</v>
      </c>
      <c r="P740" s="27">
        <v>0</v>
      </c>
      <c r="Q740" s="27">
        <v>6.3533721139276258</v>
      </c>
      <c r="R740" s="27">
        <v>0</v>
      </c>
      <c r="S740" s="80">
        <v>0</v>
      </c>
      <c r="T740" s="80">
        <v>10.251567346682531</v>
      </c>
      <c r="U740" s="80">
        <v>1.961822944756916</v>
      </c>
      <c r="V740" s="80">
        <v>0</v>
      </c>
      <c r="W740" s="80">
        <v>10.251567346682531</v>
      </c>
      <c r="X740" s="80">
        <v>0</v>
      </c>
      <c r="Y740" s="80">
        <v>0.66910079815542256</v>
      </c>
      <c r="Z740" s="80">
        <v>0</v>
      </c>
      <c r="AA740" s="80">
        <v>0</v>
      </c>
      <c r="AB740" s="80">
        <v>0</v>
      </c>
      <c r="AC740" s="80">
        <v>0</v>
      </c>
      <c r="AD740" s="80">
        <v>0</v>
      </c>
      <c r="AE740" s="80">
        <v>0.8357160997965366</v>
      </c>
      <c r="AF740" s="80">
        <v>0</v>
      </c>
      <c r="AG740" s="80"/>
      <c r="AH740" s="80">
        <v>0</v>
      </c>
      <c r="AI740" s="80">
        <v>0</v>
      </c>
      <c r="AJ740" s="80">
        <v>0</v>
      </c>
      <c r="AK740" s="80">
        <v>0</v>
      </c>
      <c r="AL740" s="80">
        <v>0</v>
      </c>
      <c r="AM740" s="80">
        <v>0</v>
      </c>
      <c r="AN740" s="41" t="s">
        <v>5558</v>
      </c>
      <c r="AO740" s="41"/>
      <c r="AP740" s="40" t="str" cm="1">
        <f t="array" ref="AP740">IFERROR(_xlfn.IFS(
AR740="MPR ISSUE","PDH",
AR740="BSS Hardware Issue","BSS",
AR740="Sites strategiques, MLL, Pylone, etc.","ENVTECH",
AR740="AKTIVCO DEFAUT GE &amp; POWER Cabinet","AKTIVCO",
AR740="AKTIVCO Coupure ENEO &amp; Baisse de tension","AKTIVCO GRID ONLY",
AR740="Coupure ENEO &amp; Baisse de tension","IHS GRID ONLY",
AR740="Defaut GE &amp; POWER Cabinet","IHS",
AR740="Sharing","Partners",
AR740="Sites strategiques &amp; DataCenter","SST &amp; DC",
AR740="Exclu","Exclu",
AR740="SAT","SAT",
AR740="SPARE-ISSUE","SPARE-ISSUE",
AR740="Fiber CAmtel","TRANS_FO_CAMTEL",
AR740="Fiber AOF","Fiber AOF",
AR740="Projet OCM (HUAWEI)","TRAVAUX-HUAWEI",
AR740="Projet OCM (NOKIA)","TRAVAUX-NOKIA",
AR740="ACCESS-ISSUE","ACCESS-ISSUE",
AR740="Projet OCM (ZTE, NOKIA, autres projets)","TRAVAUX OCM",
AR740="No root CAuse","No root cause",
AR740="ODU HS","PDH",
AR740="IP &amp; VLAN","PDH",
AR740="Warehouse HUAWEI","SPARE-ISSUE",
AR740="SPARE-HS","SPARE-ISSUE",
AR740="Power Telco","BSS",AR740="no impacts","no impacts"
),"")</f>
        <v>No root cause</v>
      </c>
      <c r="AQ740" s="40" t="str" cm="1">
        <f t="array" ref="AQ740">IFERROR(_xlfn.IFS(
AR740="MPR ISSUE","TX ISSUE",
AR740="BSS Hardware Issue","RAN ISSUE",
AR740="Sites strategiques, MLL, Pylone, etc.","ENVTECH",
AR740="AKTIVCO DEFAUT GE &amp; POWER Cabinet","POWER ISSUE",
AR740="AKTIVCO Coupure ENEO &amp; Baisse de tension","POWER ISSUE",
AR740="Coupure ENEO &amp; Baisse de tension","POWER ISSUE",
AR740="Defaut GE &amp; POWER Cabinet","POWER ISSUE",
AR740="Sharing","POWER ISSUE",
AR740="Sites strategiques &amp; DataCenter","POWER ISSUE",
AR740="Exclu","Exclu",
AR740="SAT","TX ISSUE",
AR740="SPARE-ISSUE","SPARE-ISSUE",
AR740="Fiber CAmtel","TX ISSUE",
AR740="Fiber AOF","TX ISSUE",
AR740="Projet OCM (HUAWEI)","TRAVAUX-HUAWEI",
AR740="Projet OCM (NOKIA)","TRAVAUX -NOKIA",
AR740="ACCESS-ISSUE","ACCESS-ISSUE",
AR740="Projet OCM (ZTE, NOKIA, autres projets)","TRAVAUX OCM",
AR740="No root CAuse","No root cause",
AR740="ODU HS","TX ISSUE",
AR740="IP &amp; VLAN","TX ISSUE",
AR740="Warehouse HUAWEI","SPARE-ISSUE",
AR740="SPARE-HS","SPARE-ISSUE",
AR740="Power Telco","RAN ISSUE",AR740="no impacts","no impacts"
),"")</f>
        <v>No root cause</v>
      </c>
      <c r="AR740" s="59" t="s">
        <v>5343</v>
      </c>
      <c r="AS740" s="40" t="str" cm="1">
        <f t="array" ref="AS740">IFERROR(_xlfn.IFS(
AR740="MPR ISSUE","ACTIVE",
AR740="BSS Hardware Issue","ACTIVE",
AR740="Sites strategiques, MLL, Pylone, etc.","PASSIVE",
AR740="AKTIVCO DEFAUT GE &amp; POWER Cabinet","PASSIVE",
AR740="AKTIVCO Coupure ENEO &amp; Baisse de tension","PASSIVE",
AR740="Coupure ENEO &amp; Baisse de tension","PASSIVE",
AR740="Defaut GE &amp; POWER Cabinet","PASSIVE",
AR740="Sharing","PASSIVE",
AR740="Sites strategiques &amp; DataCenter","PASSIVE",
AR740="Exclu","Exclu",
AR740="SAT","ACTIVE",
AR740="SPARE-ISSUE","SPARE-ISSUE",
AR740="Fiber CAmtel","ACTIVE",
AR740="Fiber AOF","ACTIVE",
AR740="Projet OCM (HUAWEI)","PLANNED WORKS",
AR740="Projet OCM (NOKIA)","PLANNED WORKS",
AR740="ACCESS-ISSUE","ACCESS-ISSUE",
AR740="Projet OCM (ZTE, NOKIA, autres projets)","PLANNED WORKS",
AR740="No root CAuse","No root cause",
AR740="ODU HS","ACTIVE",
AR740="IP &amp; VLAN","ACTIVE",
AR740="Warehouse HUAWEI","SPARE-ISSUE",
AR740="SPARE-HS","SPARE-ISSUE",
AR740="Power Telco","ACTIVE", AR740="no impacts","no impacts"
),"")</f>
        <v>No root cause</v>
      </c>
      <c r="AT740" s="99" t="s">
        <v>5661</v>
      </c>
      <c r="AU740" s="99" t="s">
        <v>1928</v>
      </c>
      <c r="AW740" s="17"/>
      <c r="AX740" s="17" t="s">
        <v>5536</v>
      </c>
      <c r="AY740" s="17"/>
      <c r="AZ740" s="17" t="s">
        <v>5536</v>
      </c>
      <c r="BA740" s="7"/>
      <c r="BC740" s="18"/>
      <c r="BD740" s="18"/>
      <c r="BE740" s="18"/>
      <c r="BF740" s="18"/>
      <c r="BG740" s="18"/>
      <c r="BH740" s="18"/>
      <c r="BI740" s="18"/>
      <c r="BJ740" s="18"/>
      <c r="BK740" s="18"/>
      <c r="BM740" s="18"/>
      <c r="BN740" s="18"/>
      <c r="BO740" s="18"/>
      <c r="BP740" s="9" t="s">
        <v>5661</v>
      </c>
      <c r="BQ740" s="14"/>
      <c r="BR740" s="102" t="s">
        <v>5536</v>
      </c>
      <c r="BS740" s="14"/>
      <c r="BT740" s="14"/>
      <c r="BU740" s="9"/>
      <c r="BV740" s="9"/>
      <c r="BW740" s="9"/>
    </row>
    <row r="741" spans="1:75" x14ac:dyDescent="0.35">
      <c r="A741" s="1" t="s">
        <v>1587</v>
      </c>
      <c r="B741" s="8" t="s">
        <v>1588</v>
      </c>
      <c r="C741" s="3" t="s">
        <v>38</v>
      </c>
      <c r="D741" s="1" t="s">
        <v>11</v>
      </c>
      <c r="E741" s="1" t="s">
        <v>302</v>
      </c>
      <c r="F741" s="3" t="s">
        <v>37</v>
      </c>
      <c r="G741" s="1" t="s">
        <v>38</v>
      </c>
      <c r="H741" s="30" t="s">
        <v>5587</v>
      </c>
      <c r="I741" s="27">
        <v>0</v>
      </c>
      <c r="J741" s="27">
        <v>0</v>
      </c>
      <c r="K741" s="27">
        <v>0</v>
      </c>
      <c r="L741" s="27">
        <v>0</v>
      </c>
      <c r="M741" s="27">
        <v>0</v>
      </c>
      <c r="N741" s="27">
        <v>0</v>
      </c>
      <c r="O741" s="27">
        <v>1.1331873710523839</v>
      </c>
      <c r="P741" s="27">
        <v>1.8005224964543862</v>
      </c>
      <c r="Q741" s="27">
        <v>36.075494459711273</v>
      </c>
      <c r="R741" s="27">
        <v>5.5752454820179966E-2</v>
      </c>
      <c r="S741" s="80">
        <v>0.52600996481495754</v>
      </c>
      <c r="T741" s="80">
        <v>0</v>
      </c>
      <c r="U741" s="80">
        <v>0.38730656074056991</v>
      </c>
      <c r="V741" s="80">
        <v>0</v>
      </c>
      <c r="W741" s="80">
        <v>0</v>
      </c>
      <c r="X741" s="80">
        <v>0</v>
      </c>
      <c r="Y741" s="80">
        <v>0</v>
      </c>
      <c r="Z741" s="80">
        <v>0</v>
      </c>
      <c r="AA741" s="80">
        <v>26.167823093144762</v>
      </c>
      <c r="AB741" s="80">
        <v>3.4600051935748913E-3</v>
      </c>
      <c r="AC741" s="80">
        <v>0</v>
      </c>
      <c r="AD741" s="80">
        <v>0</v>
      </c>
      <c r="AE741" s="80">
        <v>0.79992109761352415</v>
      </c>
      <c r="AF741" s="80">
        <v>16.993886848555924</v>
      </c>
      <c r="AG741" s="80"/>
      <c r="AH741" s="80">
        <v>0</v>
      </c>
      <c r="AI741" s="80">
        <v>0</v>
      </c>
      <c r="AJ741" s="80">
        <v>0</v>
      </c>
      <c r="AK741" s="80">
        <v>0</v>
      </c>
      <c r="AL741" s="80">
        <v>0</v>
      </c>
      <c r="AM741" s="80">
        <v>0</v>
      </c>
      <c r="AN741" s="41" t="s">
        <v>5558</v>
      </c>
      <c r="AO741" s="41"/>
      <c r="AP741" s="40" t="str" cm="1">
        <f t="array" ref="AP741">IFERROR(_xlfn.IFS(
AR741="MPR ISSUE","PDH",
AR741="BSS Hardware Issue","BSS",
AR741="Sites strategiques, MLL, Pylone, etc.","ENVTECH",
AR741="AKTIVCO DEFAUT GE &amp; POWER Cabinet","AKTIVCO",
AR741="AKTIVCO Coupure ENEO &amp; Baisse de tension","AKTIVCO GRID ONLY",
AR741="Coupure ENEO &amp; Baisse de tension","IHS GRID ONLY",
AR741="Defaut GE &amp; POWER Cabinet","IHS",
AR741="Sharing","Partners",
AR741="Sites strategiques &amp; DataCenter","SST &amp; DC",
AR741="Exclu","Exclu",
AR741="SAT","SAT",
AR741="SPARE-ISSUE","SPARE-ISSUE",
AR741="Fiber CAmtel","TRANS_FO_CAMTEL",
AR741="Fiber AOF","Fiber AOF",
AR741="Projet OCM (HUAWEI)","TRAVAUX-HUAWEI",
AR741="Projet OCM (NOKIA)","TRAVAUX-NOKIA",
AR741="ACCESS-ISSUE","ACCESS-ISSUE",
AR741="Projet OCM (ZTE, NOKIA, autres projets)","TRAVAUX OCM",
AR741="No root CAuse","No root cause",
AR741="ODU HS","PDH",
AR741="IP &amp; VLAN","PDH",
AR741="Warehouse HUAWEI","SPARE-ISSUE",
AR741="SPARE-HS","SPARE-ISSUE",
AR741="Power Telco","BSS",AR741="no impacts","no impacts"
),"")</f>
        <v>No root cause</v>
      </c>
      <c r="AQ741" s="40" t="str" cm="1">
        <f t="array" ref="AQ741">IFERROR(_xlfn.IFS(
AR741="MPR ISSUE","TX ISSUE",
AR741="BSS Hardware Issue","RAN ISSUE",
AR741="Sites strategiques, MLL, Pylone, etc.","ENVTECH",
AR741="AKTIVCO DEFAUT GE &amp; POWER Cabinet","POWER ISSUE",
AR741="AKTIVCO Coupure ENEO &amp; Baisse de tension","POWER ISSUE",
AR741="Coupure ENEO &amp; Baisse de tension","POWER ISSUE",
AR741="Defaut GE &amp; POWER Cabinet","POWER ISSUE",
AR741="Sharing","POWER ISSUE",
AR741="Sites strategiques &amp; DataCenter","POWER ISSUE",
AR741="Exclu","Exclu",
AR741="SAT","TX ISSUE",
AR741="SPARE-ISSUE","SPARE-ISSUE",
AR741="Fiber CAmtel","TX ISSUE",
AR741="Fiber AOF","TX ISSUE",
AR741="Projet OCM (HUAWEI)","TRAVAUX-HUAWEI",
AR741="Projet OCM (NOKIA)","TRAVAUX -NOKIA",
AR741="ACCESS-ISSUE","ACCESS-ISSUE",
AR741="Projet OCM (ZTE, NOKIA, autres projets)","TRAVAUX OCM",
AR741="No root CAuse","No root cause",
AR741="ODU HS","TX ISSUE",
AR741="IP &amp; VLAN","TX ISSUE",
AR741="Warehouse HUAWEI","SPARE-ISSUE",
AR741="SPARE-HS","SPARE-ISSUE",
AR741="Power Telco","RAN ISSUE",AR741="no impacts","no impacts"
),"")</f>
        <v>No root cause</v>
      </c>
      <c r="AR741" s="59" t="s">
        <v>5343</v>
      </c>
      <c r="AS741" s="40" t="str" cm="1">
        <f t="array" ref="AS741">IFERROR(_xlfn.IFS(
AR741="MPR ISSUE","ACTIVE",
AR741="BSS Hardware Issue","ACTIVE",
AR741="Sites strategiques, MLL, Pylone, etc.","PASSIVE",
AR741="AKTIVCO DEFAUT GE &amp; POWER Cabinet","PASSIVE",
AR741="AKTIVCO Coupure ENEO &amp; Baisse de tension","PASSIVE",
AR741="Coupure ENEO &amp; Baisse de tension","PASSIVE",
AR741="Defaut GE &amp; POWER Cabinet","PASSIVE",
AR741="Sharing","PASSIVE",
AR741="Sites strategiques &amp; DataCenter","PASSIVE",
AR741="Exclu","Exclu",
AR741="SAT","ACTIVE",
AR741="SPARE-ISSUE","SPARE-ISSUE",
AR741="Fiber CAmtel","ACTIVE",
AR741="Fiber AOF","ACTIVE",
AR741="Projet OCM (HUAWEI)","PLANNED WORKS",
AR741="Projet OCM (NOKIA)","PLANNED WORKS",
AR741="ACCESS-ISSUE","ACCESS-ISSUE",
AR741="Projet OCM (ZTE, NOKIA, autres projets)","PLANNED WORKS",
AR741="No root CAuse","No root cause",
AR741="ODU HS","ACTIVE",
AR741="IP &amp; VLAN","ACTIVE",
AR741="Warehouse HUAWEI","SPARE-ISSUE",
AR741="SPARE-HS","SPARE-ISSUE",
AR741="Power Telco","ACTIVE", AR741="no impacts","no impacts"
),"")</f>
        <v>No root cause</v>
      </c>
      <c r="AT741" s="99" t="s">
        <v>5661</v>
      </c>
      <c r="AU741" s="99" t="s">
        <v>1588</v>
      </c>
      <c r="AW741" s="17"/>
      <c r="AX741" s="17" t="s">
        <v>5536</v>
      </c>
      <c r="AY741" s="17"/>
      <c r="AZ741" s="17" t="s">
        <v>5536</v>
      </c>
      <c r="BA741" s="7"/>
      <c r="BC741" s="18"/>
      <c r="BD741" s="18"/>
      <c r="BE741" s="18"/>
      <c r="BF741" s="18"/>
      <c r="BG741" s="18"/>
      <c r="BH741" s="18"/>
      <c r="BI741" s="18"/>
      <c r="BJ741" s="18"/>
      <c r="BK741" s="18"/>
      <c r="BM741" s="18"/>
      <c r="BN741" s="18"/>
      <c r="BO741" s="18"/>
      <c r="BP741" s="9" t="s">
        <v>5661</v>
      </c>
      <c r="BQ741" s="14"/>
      <c r="BR741" s="102" t="s">
        <v>5536</v>
      </c>
      <c r="BS741" s="14"/>
      <c r="BT741" s="14"/>
      <c r="BU741" s="9"/>
      <c r="BV741" s="9"/>
      <c r="BW741" s="9"/>
    </row>
    <row r="742" spans="1:75" x14ac:dyDescent="0.35">
      <c r="A742" s="1" t="s">
        <v>3238</v>
      </c>
      <c r="B742" s="8" t="s">
        <v>3239</v>
      </c>
      <c r="C742" s="3" t="s">
        <v>38</v>
      </c>
      <c r="D742" s="1" t="s">
        <v>21</v>
      </c>
      <c r="E742" s="1" t="s">
        <v>36</v>
      </c>
      <c r="F742" s="3" t="s">
        <v>37</v>
      </c>
      <c r="G742" s="1" t="s">
        <v>38</v>
      </c>
      <c r="H742" s="30" t="s">
        <v>5587</v>
      </c>
      <c r="I742" s="27">
        <v>3.7152786695316937</v>
      </c>
      <c r="J742" s="27">
        <v>1.0600992201076957</v>
      </c>
      <c r="K742" s="27">
        <v>0.65361995017592467</v>
      </c>
      <c r="L742" s="27">
        <v>5.3487399873870876E-2</v>
      </c>
      <c r="M742" s="27">
        <v>2.0929286054680913</v>
      </c>
      <c r="N742" s="27">
        <v>5.3005852759300462E-2</v>
      </c>
      <c r="O742" s="27">
        <v>0.54500432322298287</v>
      </c>
      <c r="P742" s="27">
        <v>6.9734621168668474</v>
      </c>
      <c r="Q742" s="27">
        <v>4.3984691795578623</v>
      </c>
      <c r="R742" s="27">
        <v>0.6251016599464092</v>
      </c>
      <c r="S742" s="80">
        <v>0</v>
      </c>
      <c r="T742" s="80">
        <v>0</v>
      </c>
      <c r="U742" s="80">
        <v>0</v>
      </c>
      <c r="V742" s="80">
        <v>0</v>
      </c>
      <c r="W742" s="80">
        <v>0</v>
      </c>
      <c r="X742" s="80">
        <v>0</v>
      </c>
      <c r="Y742" s="80">
        <v>0</v>
      </c>
      <c r="Z742" s="80">
        <v>34.813823184460368</v>
      </c>
      <c r="AA742" s="80">
        <v>38.44402853041808</v>
      </c>
      <c r="AB742" s="80">
        <v>2.5871207905648155</v>
      </c>
      <c r="AC742" s="80">
        <v>1.5556468711565414</v>
      </c>
      <c r="AD742" s="80">
        <v>1.5556468711565414</v>
      </c>
      <c r="AE742" s="80">
        <v>0.78444024963402459</v>
      </c>
      <c r="AF742" s="80">
        <v>0</v>
      </c>
      <c r="AG742" s="80"/>
      <c r="AH742" s="80">
        <v>0</v>
      </c>
      <c r="AI742" s="80">
        <v>0</v>
      </c>
      <c r="AJ742" s="80">
        <v>0</v>
      </c>
      <c r="AK742" s="80">
        <v>0</v>
      </c>
      <c r="AL742" s="80">
        <v>0</v>
      </c>
      <c r="AM742" s="80">
        <v>0</v>
      </c>
      <c r="AN742" s="41" t="s">
        <v>5558</v>
      </c>
      <c r="AO742" s="41"/>
      <c r="AP742" s="40" t="str" cm="1">
        <f t="array" ref="AP742">IFERROR(_xlfn.IFS(
AR742="MPR ISSUE","PDH",
AR742="BSS Hardware Issue","BSS",
AR742="Sites strategiques, MLL, Pylone, etc.","ENVTECH",
AR742="AKTIVCO DEFAUT GE &amp; POWER Cabinet","AKTIVCO",
AR742="AKTIVCO Coupure ENEO &amp; Baisse de tension","AKTIVCO GRID ONLY",
AR742="Coupure ENEO &amp; Baisse de tension","IHS GRID ONLY",
AR742="Defaut GE &amp; POWER Cabinet","IHS",
AR742="Sharing","Partners",
AR742="Sites strategiques &amp; DataCenter","SST &amp; DC",
AR742="Exclu","Exclu",
AR742="SAT","SAT",
AR742="SPARE-ISSUE","SPARE-ISSUE",
AR742="Fiber CAmtel","TRANS_FO_CAMTEL",
AR742="Fiber AOF","Fiber AOF",
AR742="Projet OCM (HUAWEI)","TRAVAUX-HUAWEI",
AR742="Projet OCM (NOKIA)","TRAVAUX-NOKIA",
AR742="ACCESS-ISSUE","ACCESS-ISSUE",
AR742="Projet OCM (ZTE, NOKIA, autres projets)","TRAVAUX OCM",
AR742="No root CAuse","No root cause",
AR742="ODU HS","PDH",
AR742="IP &amp; VLAN","PDH",
AR742="Warehouse HUAWEI","SPARE-ISSUE",
AR742="SPARE-HS","SPARE-ISSUE",
AR742="Power Telco","BSS",AR742="no impacts","no impacts"
),"")</f>
        <v>No root cause</v>
      </c>
      <c r="AQ742" s="40" t="str" cm="1">
        <f t="array" ref="AQ742">IFERROR(_xlfn.IFS(
AR742="MPR ISSUE","TX ISSUE",
AR742="BSS Hardware Issue","RAN ISSUE",
AR742="Sites strategiques, MLL, Pylone, etc.","ENVTECH",
AR742="AKTIVCO DEFAUT GE &amp; POWER Cabinet","POWER ISSUE",
AR742="AKTIVCO Coupure ENEO &amp; Baisse de tension","POWER ISSUE",
AR742="Coupure ENEO &amp; Baisse de tension","POWER ISSUE",
AR742="Defaut GE &amp; POWER Cabinet","POWER ISSUE",
AR742="Sharing","POWER ISSUE",
AR742="Sites strategiques &amp; DataCenter","POWER ISSUE",
AR742="Exclu","Exclu",
AR742="SAT","TX ISSUE",
AR742="SPARE-ISSUE","SPARE-ISSUE",
AR742="Fiber CAmtel","TX ISSUE",
AR742="Fiber AOF","TX ISSUE",
AR742="Projet OCM (HUAWEI)","TRAVAUX-HUAWEI",
AR742="Projet OCM (NOKIA)","TRAVAUX -NOKIA",
AR742="ACCESS-ISSUE","ACCESS-ISSUE",
AR742="Projet OCM (ZTE, NOKIA, autres projets)","TRAVAUX OCM",
AR742="No root CAuse","No root cause",
AR742="ODU HS","TX ISSUE",
AR742="IP &amp; VLAN","TX ISSUE",
AR742="Warehouse HUAWEI","SPARE-ISSUE",
AR742="SPARE-HS","SPARE-ISSUE",
AR742="Power Telco","RAN ISSUE",AR742="no impacts","no impacts"
),"")</f>
        <v>No root cause</v>
      </c>
      <c r="AR742" s="59" t="s">
        <v>5343</v>
      </c>
      <c r="AS742" s="40" t="str" cm="1">
        <f t="array" ref="AS742">IFERROR(_xlfn.IFS(
AR742="MPR ISSUE","ACTIVE",
AR742="BSS Hardware Issue","ACTIVE",
AR742="Sites strategiques, MLL, Pylone, etc.","PASSIVE",
AR742="AKTIVCO DEFAUT GE &amp; POWER Cabinet","PASSIVE",
AR742="AKTIVCO Coupure ENEO &amp; Baisse de tension","PASSIVE",
AR742="Coupure ENEO &amp; Baisse de tension","PASSIVE",
AR742="Defaut GE &amp; POWER Cabinet","PASSIVE",
AR742="Sharing","PASSIVE",
AR742="Sites strategiques &amp; DataCenter","PASSIVE",
AR742="Exclu","Exclu",
AR742="SAT","ACTIVE",
AR742="SPARE-ISSUE","SPARE-ISSUE",
AR742="Fiber CAmtel","ACTIVE",
AR742="Fiber AOF","ACTIVE",
AR742="Projet OCM (HUAWEI)","PLANNED WORKS",
AR742="Projet OCM (NOKIA)","PLANNED WORKS",
AR742="ACCESS-ISSUE","ACCESS-ISSUE",
AR742="Projet OCM (ZTE, NOKIA, autres projets)","PLANNED WORKS",
AR742="No root CAuse","No root cause",
AR742="ODU HS","ACTIVE",
AR742="IP &amp; VLAN","ACTIVE",
AR742="Warehouse HUAWEI","SPARE-ISSUE",
AR742="SPARE-HS","SPARE-ISSUE",
AR742="Power Telco","ACTIVE", AR742="no impacts","no impacts"
),"")</f>
        <v>No root cause</v>
      </c>
      <c r="AT742" s="99" t="s">
        <v>5661</v>
      </c>
      <c r="AU742" s="99" t="s">
        <v>3239</v>
      </c>
      <c r="AW742" s="17"/>
      <c r="AX742" s="17" t="s">
        <v>5536</v>
      </c>
      <c r="AY742" s="17"/>
      <c r="AZ742" s="17" t="s">
        <v>5536</v>
      </c>
      <c r="BA742" s="7"/>
      <c r="BC742" s="18"/>
      <c r="BD742" s="18"/>
      <c r="BE742" s="18"/>
      <c r="BF742" s="18"/>
      <c r="BG742" s="18"/>
      <c r="BH742" s="18"/>
      <c r="BI742" s="18"/>
      <c r="BJ742" s="18"/>
      <c r="BK742" s="18"/>
      <c r="BM742" s="18"/>
      <c r="BN742" s="18"/>
      <c r="BO742" s="18"/>
      <c r="BP742" s="9" t="s">
        <v>5661</v>
      </c>
      <c r="BQ742" s="14"/>
      <c r="BR742" s="102" t="s">
        <v>5536</v>
      </c>
      <c r="BS742" s="14"/>
      <c r="BT742" s="14"/>
      <c r="BU742" s="9"/>
      <c r="BV742" s="9"/>
      <c r="BW742" s="9"/>
    </row>
    <row r="743" spans="1:75" x14ac:dyDescent="0.35">
      <c r="A743" s="1" t="s">
        <v>764</v>
      </c>
      <c r="B743" s="1" t="s">
        <v>765</v>
      </c>
      <c r="C743" s="3" t="s">
        <v>38</v>
      </c>
      <c r="D743" s="1" t="s">
        <v>11</v>
      </c>
      <c r="E743" s="1" t="s">
        <v>302</v>
      </c>
      <c r="F743" s="3" t="s">
        <v>37</v>
      </c>
      <c r="G743" s="1" t="s">
        <v>38</v>
      </c>
      <c r="H743" s="30" t="s">
        <v>5587</v>
      </c>
      <c r="I743" s="27">
        <v>10.116751989681337</v>
      </c>
      <c r="J743" s="27">
        <v>43.920806545045707</v>
      </c>
      <c r="K743" s="27">
        <v>19.444783310932472</v>
      </c>
      <c r="L743" s="27">
        <v>0</v>
      </c>
      <c r="M743" s="27">
        <v>5.0327915749943637</v>
      </c>
      <c r="N743" s="27">
        <v>2.8530418082771849</v>
      </c>
      <c r="O743" s="27">
        <v>13.868556899607057</v>
      </c>
      <c r="P743" s="27">
        <v>13.868556899607057</v>
      </c>
      <c r="Q743" s="27">
        <v>13.868556899607057</v>
      </c>
      <c r="R743" s="27">
        <v>13.868556899607057</v>
      </c>
      <c r="S743" s="80">
        <v>43.29199518880926</v>
      </c>
      <c r="T743" s="80">
        <v>13.868556899607057</v>
      </c>
      <c r="U743" s="80">
        <v>13.868556899607057</v>
      </c>
      <c r="V743" s="80">
        <v>13.868556899607057</v>
      </c>
      <c r="W743" s="80">
        <v>13.868556899607057</v>
      </c>
      <c r="X743" s="80">
        <v>13.868556899607057</v>
      </c>
      <c r="Y743" s="80">
        <v>34.420666718031704</v>
      </c>
      <c r="Z743" s="80">
        <v>0.19504441647904239</v>
      </c>
      <c r="AA743" s="80">
        <v>0</v>
      </c>
      <c r="AB743" s="80">
        <v>0</v>
      </c>
      <c r="AC743" s="80">
        <v>0</v>
      </c>
      <c r="AD743" s="80">
        <v>0</v>
      </c>
      <c r="AE743" s="80">
        <v>0.76030938867058828</v>
      </c>
      <c r="AF743" s="80">
        <v>0</v>
      </c>
      <c r="AG743" s="80"/>
      <c r="AH743" s="80">
        <v>0</v>
      </c>
      <c r="AI743" s="80">
        <v>0</v>
      </c>
      <c r="AJ743" s="80">
        <v>0</v>
      </c>
      <c r="AK743" s="80">
        <v>0</v>
      </c>
      <c r="AL743" s="80">
        <v>0</v>
      </c>
      <c r="AM743" s="80">
        <v>0</v>
      </c>
      <c r="AN743" s="41" t="s">
        <v>5558</v>
      </c>
      <c r="AO743" s="41"/>
      <c r="AP743" s="40" t="str" cm="1">
        <f t="array" ref="AP743">IFERROR(_xlfn.IFS(
AR743="MPR ISSUE","PDH",
AR743="BSS Hardware Issue","BSS",
AR743="Sites strategiques, MLL, Pylone, etc.","ENVTECH",
AR743="AKTIVCO DEFAUT GE &amp; POWER Cabinet","AKTIVCO",
AR743="AKTIVCO Coupure ENEO &amp; Baisse de tension","AKTIVCO GRID ONLY",
AR743="Coupure ENEO &amp; Baisse de tension","IHS GRID ONLY",
AR743="Defaut GE &amp; POWER Cabinet","IHS",
AR743="Sharing","Partners",
AR743="Sites strategiques &amp; DataCenter","SST &amp; DC",
AR743="Exclu","Exclu",
AR743="SAT","SAT",
AR743="SPARE-ISSUE","SPARE-ISSUE",
AR743="Fiber CAmtel","TRANS_FO_CAMTEL",
AR743="Fiber AOF","Fiber AOF",
AR743="Projet OCM (HUAWEI)","TRAVAUX-HUAWEI",
AR743="Projet OCM (NOKIA)","TRAVAUX-NOKIA",
AR743="ACCESS-ISSUE","ACCESS-ISSUE",
AR743="Projet OCM (ZTE, NOKIA, autres projets)","TRAVAUX OCM",
AR743="No root CAuse","No root cause",
AR743="ODU HS","PDH",
AR743="IP &amp; VLAN","PDH",
AR743="Warehouse HUAWEI","SPARE-ISSUE",
AR743="SPARE-HS","SPARE-ISSUE",
AR743="Power Telco","BSS",AR743="no impacts","no impacts"
),"")</f>
        <v>No root cause</v>
      </c>
      <c r="AQ743" s="40" t="str" cm="1">
        <f t="array" ref="AQ743">IFERROR(_xlfn.IFS(
AR743="MPR ISSUE","TX ISSUE",
AR743="BSS Hardware Issue","RAN ISSUE",
AR743="Sites strategiques, MLL, Pylone, etc.","ENVTECH",
AR743="AKTIVCO DEFAUT GE &amp; POWER Cabinet","POWER ISSUE",
AR743="AKTIVCO Coupure ENEO &amp; Baisse de tension","POWER ISSUE",
AR743="Coupure ENEO &amp; Baisse de tension","POWER ISSUE",
AR743="Defaut GE &amp; POWER Cabinet","POWER ISSUE",
AR743="Sharing","POWER ISSUE",
AR743="Sites strategiques &amp; DataCenter","POWER ISSUE",
AR743="Exclu","Exclu",
AR743="SAT","TX ISSUE",
AR743="SPARE-ISSUE","SPARE-ISSUE",
AR743="Fiber CAmtel","TX ISSUE",
AR743="Fiber AOF","TX ISSUE",
AR743="Projet OCM (HUAWEI)","TRAVAUX-HUAWEI",
AR743="Projet OCM (NOKIA)","TRAVAUX -NOKIA",
AR743="ACCESS-ISSUE","ACCESS-ISSUE",
AR743="Projet OCM (ZTE, NOKIA, autres projets)","TRAVAUX OCM",
AR743="No root CAuse","No root cause",
AR743="ODU HS","TX ISSUE",
AR743="IP &amp; VLAN","TX ISSUE",
AR743="Warehouse HUAWEI","SPARE-ISSUE",
AR743="SPARE-HS","SPARE-ISSUE",
AR743="Power Telco","RAN ISSUE",AR743="no impacts","no impacts"
),"")</f>
        <v>No root cause</v>
      </c>
      <c r="AR743" s="59" t="s">
        <v>5343</v>
      </c>
      <c r="AS743" s="40" t="str" cm="1">
        <f t="array" ref="AS743">IFERROR(_xlfn.IFS(
AR743="MPR ISSUE","ACTIVE",
AR743="BSS Hardware Issue","ACTIVE",
AR743="Sites strategiques, MLL, Pylone, etc.","PASSIVE",
AR743="AKTIVCO DEFAUT GE &amp; POWER Cabinet","PASSIVE",
AR743="AKTIVCO Coupure ENEO &amp; Baisse de tension","PASSIVE",
AR743="Coupure ENEO &amp; Baisse de tension","PASSIVE",
AR743="Defaut GE &amp; POWER Cabinet","PASSIVE",
AR743="Sharing","PASSIVE",
AR743="Sites strategiques &amp; DataCenter","PASSIVE",
AR743="Exclu","Exclu",
AR743="SAT","ACTIVE",
AR743="SPARE-ISSUE","SPARE-ISSUE",
AR743="Fiber CAmtel","ACTIVE",
AR743="Fiber AOF","ACTIVE",
AR743="Projet OCM (HUAWEI)","PLANNED WORKS",
AR743="Projet OCM (NOKIA)","PLANNED WORKS",
AR743="ACCESS-ISSUE","ACCESS-ISSUE",
AR743="Projet OCM (ZTE, NOKIA, autres projets)","PLANNED WORKS",
AR743="No root CAuse","No root cause",
AR743="ODU HS","ACTIVE",
AR743="IP &amp; VLAN","ACTIVE",
AR743="Warehouse HUAWEI","SPARE-ISSUE",
AR743="SPARE-HS","SPARE-ISSUE",
AR743="Power Telco","ACTIVE", AR743="no impacts","no impacts"
),"")</f>
        <v>No root cause</v>
      </c>
      <c r="AT743" s="99" t="s">
        <v>5661</v>
      </c>
      <c r="AU743" s="99" t="s">
        <v>765</v>
      </c>
      <c r="AW743" s="17"/>
      <c r="AX743" s="17" t="s">
        <v>5536</v>
      </c>
      <c r="AY743" s="17"/>
      <c r="AZ743" s="17" t="s">
        <v>5536</v>
      </c>
      <c r="BA743" s="7"/>
      <c r="BC743" s="18"/>
      <c r="BD743" s="18"/>
      <c r="BE743" s="18"/>
      <c r="BF743" s="18"/>
      <c r="BG743" s="18"/>
      <c r="BH743" s="18"/>
      <c r="BI743" s="18"/>
      <c r="BJ743" s="18"/>
      <c r="BK743" s="18"/>
      <c r="BM743" s="18"/>
      <c r="BN743" s="18"/>
      <c r="BO743" s="18"/>
      <c r="BP743" s="9" t="s">
        <v>5661</v>
      </c>
      <c r="BQ743" s="14"/>
      <c r="BR743" s="102" t="s">
        <v>5536</v>
      </c>
      <c r="BS743" s="14"/>
      <c r="BT743" s="14"/>
      <c r="BU743" s="9"/>
      <c r="BV743" s="9"/>
      <c r="BW743" s="9"/>
    </row>
    <row r="744" spans="1:75" x14ac:dyDescent="0.35">
      <c r="A744" s="1" t="s">
        <v>3824</v>
      </c>
      <c r="B744" s="8" t="s">
        <v>3825</v>
      </c>
      <c r="C744" s="3" t="s">
        <v>84</v>
      </c>
      <c r="D744" s="1" t="s">
        <v>11</v>
      </c>
      <c r="E744" s="1" t="s">
        <v>12</v>
      </c>
      <c r="F744" s="3" t="s">
        <v>55</v>
      </c>
      <c r="G744" s="1" t="s">
        <v>84</v>
      </c>
      <c r="H744" s="28" t="s">
        <v>5589</v>
      </c>
      <c r="I744" s="27">
        <v>0</v>
      </c>
      <c r="J744" s="27">
        <v>0</v>
      </c>
      <c r="K744" s="27">
        <v>0</v>
      </c>
      <c r="L744" s="27">
        <v>0.64404251311948368</v>
      </c>
      <c r="M744" s="27">
        <v>0</v>
      </c>
      <c r="N744" s="27">
        <v>0</v>
      </c>
      <c r="O744" s="27">
        <v>0.25862647068055805</v>
      </c>
      <c r="P744" s="27">
        <v>0.88064266207805786</v>
      </c>
      <c r="Q744" s="27">
        <v>0</v>
      </c>
      <c r="R744" s="27">
        <v>0</v>
      </c>
      <c r="S744" s="80">
        <v>0</v>
      </c>
      <c r="T744" s="80">
        <v>0</v>
      </c>
      <c r="U744" s="80">
        <v>0</v>
      </c>
      <c r="V744" s="80">
        <v>0.47824762508097124</v>
      </c>
      <c r="W744" s="80">
        <v>0</v>
      </c>
      <c r="X744" s="80">
        <v>0</v>
      </c>
      <c r="Y744" s="80">
        <v>0</v>
      </c>
      <c r="Z744" s="80">
        <v>1.1466528551820176</v>
      </c>
      <c r="AA744" s="80">
        <v>0</v>
      </c>
      <c r="AB744" s="80">
        <v>0.37712273102133642</v>
      </c>
      <c r="AC744" s="80">
        <v>0.96480639665784895</v>
      </c>
      <c r="AD744" s="80">
        <v>0.96480639665784895</v>
      </c>
      <c r="AE744" s="80">
        <v>0.75301484163877264</v>
      </c>
      <c r="AF744" s="80">
        <v>0</v>
      </c>
      <c r="AG744" s="80"/>
      <c r="AH744" s="80">
        <v>0</v>
      </c>
      <c r="AI744" s="80">
        <v>0</v>
      </c>
      <c r="AJ744" s="80">
        <v>0</v>
      </c>
      <c r="AK744" s="80">
        <v>0</v>
      </c>
      <c r="AL744" s="80">
        <v>0</v>
      </c>
      <c r="AM744" s="80">
        <v>0</v>
      </c>
      <c r="AN744" s="41" t="s">
        <v>5558</v>
      </c>
      <c r="AO744" s="41"/>
      <c r="AP744" s="40" t="str" cm="1">
        <f t="array" ref="AP744">IFERROR(_xlfn.IFS(
AR744="MPR ISSUE","PDH",
AR744="BSS Hardware Issue","BSS",
AR744="Sites strategiques, MLL, Pylone, etc.","ENVTECH",
AR744="AKTIVCO DEFAUT GE &amp; POWER Cabinet","AKTIVCO",
AR744="AKTIVCO Coupure ENEO &amp; Baisse de tension","AKTIVCO GRID ONLY",
AR744="Coupure ENEO &amp; Baisse de tension","IHS GRID ONLY",
AR744="Defaut GE &amp; POWER Cabinet","IHS",
AR744="Sharing","Partners",
AR744="Sites strategiques &amp; DataCenter","SST &amp; DC",
AR744="Exclu","Exclu",
AR744="SAT","SAT",
AR744="SPARE-ISSUE","SPARE-ISSUE",
AR744="Fiber CAmtel","TRANS_FO_CAMTEL",
AR744="Fiber AOF","Fiber AOF",
AR744="Projet OCM (HUAWEI)","TRAVAUX-HUAWEI",
AR744="Projet OCM (NOKIA)","TRAVAUX-NOKIA",
AR744="ACCESS-ISSUE","ACCESS-ISSUE",
AR744="Projet OCM (ZTE, NOKIA, autres projets)","TRAVAUX OCM",
AR744="No root CAuse","No root cause",
AR744="ODU HS","PDH",
AR744="IP &amp; VLAN","PDH",
AR744="Warehouse HUAWEI","SPARE-ISSUE",
AR744="SPARE-HS","SPARE-ISSUE",
AR744="Power Telco","BSS",AR744="no impacts","no impacts"
),"")</f>
        <v>No root cause</v>
      </c>
      <c r="AQ744" s="40" t="str" cm="1">
        <f t="array" ref="AQ744">IFERROR(_xlfn.IFS(
AR744="MPR ISSUE","TX ISSUE",
AR744="BSS Hardware Issue","RAN ISSUE",
AR744="Sites strategiques, MLL, Pylone, etc.","ENVTECH",
AR744="AKTIVCO DEFAUT GE &amp; POWER Cabinet","POWER ISSUE",
AR744="AKTIVCO Coupure ENEO &amp; Baisse de tension","POWER ISSUE",
AR744="Coupure ENEO &amp; Baisse de tension","POWER ISSUE",
AR744="Defaut GE &amp; POWER Cabinet","POWER ISSUE",
AR744="Sharing","POWER ISSUE",
AR744="Sites strategiques &amp; DataCenter","POWER ISSUE",
AR744="Exclu","Exclu",
AR744="SAT","TX ISSUE",
AR744="SPARE-ISSUE","SPARE-ISSUE",
AR744="Fiber CAmtel","TX ISSUE",
AR744="Fiber AOF","TX ISSUE",
AR744="Projet OCM (HUAWEI)","TRAVAUX-HUAWEI",
AR744="Projet OCM (NOKIA)","TRAVAUX -NOKIA",
AR744="ACCESS-ISSUE","ACCESS-ISSUE",
AR744="Projet OCM (ZTE, NOKIA, autres projets)","TRAVAUX OCM",
AR744="No root CAuse","No root cause",
AR744="ODU HS","TX ISSUE",
AR744="IP &amp; VLAN","TX ISSUE",
AR744="Warehouse HUAWEI","SPARE-ISSUE",
AR744="SPARE-HS","SPARE-ISSUE",
AR744="Power Telco","RAN ISSUE",AR744="no impacts","no impacts"
),"")</f>
        <v>No root cause</v>
      </c>
      <c r="AR744" s="59" t="s">
        <v>5343</v>
      </c>
      <c r="AS744" s="40" t="str" cm="1">
        <f t="array" ref="AS744">IFERROR(_xlfn.IFS(
AR744="MPR ISSUE","ACTIVE",
AR744="BSS Hardware Issue","ACTIVE",
AR744="Sites strategiques, MLL, Pylone, etc.","PASSIVE",
AR744="AKTIVCO DEFAUT GE &amp; POWER Cabinet","PASSIVE",
AR744="AKTIVCO Coupure ENEO &amp; Baisse de tension","PASSIVE",
AR744="Coupure ENEO &amp; Baisse de tension","PASSIVE",
AR744="Defaut GE &amp; POWER Cabinet","PASSIVE",
AR744="Sharing","PASSIVE",
AR744="Sites strategiques &amp; DataCenter","PASSIVE",
AR744="Exclu","Exclu",
AR744="SAT","ACTIVE",
AR744="SPARE-ISSUE","SPARE-ISSUE",
AR744="Fiber CAmtel","ACTIVE",
AR744="Fiber AOF","ACTIVE",
AR744="Projet OCM (HUAWEI)","PLANNED WORKS",
AR744="Projet OCM (NOKIA)","PLANNED WORKS",
AR744="ACCESS-ISSUE","ACCESS-ISSUE",
AR744="Projet OCM (ZTE, NOKIA, autres projets)","PLANNED WORKS",
AR744="No root CAuse","No root cause",
AR744="ODU HS","ACTIVE",
AR744="IP &amp; VLAN","ACTIVE",
AR744="Warehouse HUAWEI","SPARE-ISSUE",
AR744="SPARE-HS","SPARE-ISSUE",
AR744="Power Telco","ACTIVE", AR744="no impacts","no impacts"
),"")</f>
        <v>No root cause</v>
      </c>
      <c r="AT744" s="99" t="s">
        <v>5661</v>
      </c>
      <c r="AU744" s="99" t="s">
        <v>3825</v>
      </c>
      <c r="AW744" s="17"/>
      <c r="AX744" s="17" t="s">
        <v>5536</v>
      </c>
      <c r="AY744" s="17"/>
      <c r="AZ744" s="17" t="s">
        <v>5536</v>
      </c>
      <c r="BA744" s="7"/>
      <c r="BC744" s="18"/>
      <c r="BD744" s="18"/>
      <c r="BE744" s="18"/>
      <c r="BF744" s="18"/>
      <c r="BG744" s="18"/>
      <c r="BH744" s="18"/>
      <c r="BI744" s="18"/>
      <c r="BJ744" s="18"/>
      <c r="BK744" s="18"/>
      <c r="BM744" s="18"/>
      <c r="BN744" s="18"/>
      <c r="BO744" s="18"/>
      <c r="BP744" s="9" t="s">
        <v>5661</v>
      </c>
      <c r="BQ744" s="14"/>
      <c r="BR744" s="102" t="s">
        <v>5536</v>
      </c>
      <c r="BS744" s="14"/>
      <c r="BT744" s="14"/>
      <c r="BU744" s="9"/>
      <c r="BV744" s="9"/>
      <c r="BW744" s="9"/>
    </row>
    <row r="745" spans="1:75" x14ac:dyDescent="0.35">
      <c r="A745" s="1" t="s">
        <v>1073</v>
      </c>
      <c r="B745" s="8" t="s">
        <v>1074</v>
      </c>
      <c r="C745" s="3" t="s">
        <v>31</v>
      </c>
      <c r="D745" s="1" t="s">
        <v>11</v>
      </c>
      <c r="E745" s="1" t="s">
        <v>96</v>
      </c>
      <c r="F745" s="3" t="s">
        <v>31</v>
      </c>
      <c r="G745" s="1" t="s">
        <v>1073</v>
      </c>
      <c r="H745" s="29" t="s">
        <v>5588</v>
      </c>
      <c r="I745" s="27">
        <v>0.25412125477383624</v>
      </c>
      <c r="J745" s="27">
        <v>0.32256699555429225</v>
      </c>
      <c r="K745" s="27">
        <v>6.7674198484231535E-2</v>
      </c>
      <c r="L745" s="27">
        <v>0</v>
      </c>
      <c r="M745" s="27">
        <v>0.28078174250992693</v>
      </c>
      <c r="N745" s="27">
        <v>0</v>
      </c>
      <c r="O745" s="27">
        <v>0.11937997056626343</v>
      </c>
      <c r="P745" s="27">
        <v>0.30748729865594748</v>
      </c>
      <c r="Q745" s="27">
        <v>0.13599765882266618</v>
      </c>
      <c r="R745" s="27">
        <v>3.7223926179147743E-2</v>
      </c>
      <c r="S745" s="80">
        <v>0.3609634903002204</v>
      </c>
      <c r="T745" s="80">
        <v>0</v>
      </c>
      <c r="U745" s="80">
        <v>0</v>
      </c>
      <c r="V745" s="80">
        <v>0</v>
      </c>
      <c r="W745" s="80">
        <v>0</v>
      </c>
      <c r="X745" s="80">
        <v>0.14937422566993172</v>
      </c>
      <c r="Y745" s="80">
        <v>3.5170774441904834E-2</v>
      </c>
      <c r="Z745" s="80">
        <v>0.13647401928471345</v>
      </c>
      <c r="AA745" s="80">
        <v>2.4970554699604388E-3</v>
      </c>
      <c r="AB745" s="80">
        <v>3.8684284870431712E-2</v>
      </c>
      <c r="AC745" s="80">
        <v>0.83152485639194929</v>
      </c>
      <c r="AD745" s="80">
        <v>0.83152485639194929</v>
      </c>
      <c r="AE745" s="80">
        <v>0.74567074366247532</v>
      </c>
      <c r="AF745" s="80">
        <v>0</v>
      </c>
      <c r="AG745" s="80"/>
      <c r="AH745" s="80">
        <v>0</v>
      </c>
      <c r="AI745" s="80">
        <v>0</v>
      </c>
      <c r="AJ745" s="80">
        <v>0</v>
      </c>
      <c r="AK745" s="80">
        <v>0</v>
      </c>
      <c r="AL745" s="80">
        <v>0</v>
      </c>
      <c r="AM745" s="80">
        <v>0</v>
      </c>
      <c r="AN745" s="41" t="s">
        <v>5558</v>
      </c>
      <c r="AO745" s="41"/>
      <c r="AP745" s="40" t="str" cm="1">
        <f t="array" ref="AP745">IFERROR(_xlfn.IFS(
AR745="MPR ISSUE","PDH",
AR745="BSS Hardware Issue","BSS",
AR745="Sites strategiques, MLL, Pylone, etc.","ENVTECH",
AR745="AKTIVCO DEFAUT GE &amp; POWER Cabinet","AKTIVCO",
AR745="AKTIVCO Coupure ENEO &amp; Baisse de tension","AKTIVCO GRID ONLY",
AR745="Coupure ENEO &amp; Baisse de tension","IHS GRID ONLY",
AR745="Defaut GE &amp; POWER Cabinet","IHS",
AR745="Sharing","Partners",
AR745="Sites strategiques &amp; DataCenter","SST &amp; DC",
AR745="Exclu","Exclu",
AR745="SAT","SAT",
AR745="SPARE-ISSUE","SPARE-ISSUE",
AR745="Fiber CAmtel","TRANS_FO_CAMTEL",
AR745="Fiber AOF","Fiber AOF",
AR745="Projet OCM (HUAWEI)","TRAVAUX-HUAWEI",
AR745="Projet OCM (NOKIA)","TRAVAUX-NOKIA",
AR745="ACCESS-ISSUE","ACCESS-ISSUE",
AR745="Projet OCM (ZTE, NOKIA, autres projets)","TRAVAUX OCM",
AR745="No root CAuse","No root cause",
AR745="ODU HS","PDH",
AR745="IP &amp; VLAN","PDH",
AR745="Warehouse HUAWEI","SPARE-ISSUE",
AR745="SPARE-HS","SPARE-ISSUE",
AR745="Power Telco","BSS",AR745="no impacts","no impacts"
),"")</f>
        <v>No root cause</v>
      </c>
      <c r="AQ745" s="40" t="str" cm="1">
        <f t="array" ref="AQ745">IFERROR(_xlfn.IFS(
AR745="MPR ISSUE","TX ISSUE",
AR745="BSS Hardware Issue","RAN ISSUE",
AR745="Sites strategiques, MLL, Pylone, etc.","ENVTECH",
AR745="AKTIVCO DEFAUT GE &amp; POWER Cabinet","POWER ISSUE",
AR745="AKTIVCO Coupure ENEO &amp; Baisse de tension","POWER ISSUE",
AR745="Coupure ENEO &amp; Baisse de tension","POWER ISSUE",
AR745="Defaut GE &amp; POWER Cabinet","POWER ISSUE",
AR745="Sharing","POWER ISSUE",
AR745="Sites strategiques &amp; DataCenter","POWER ISSUE",
AR745="Exclu","Exclu",
AR745="SAT","TX ISSUE",
AR745="SPARE-ISSUE","SPARE-ISSUE",
AR745="Fiber CAmtel","TX ISSUE",
AR745="Fiber AOF","TX ISSUE",
AR745="Projet OCM (HUAWEI)","TRAVAUX-HUAWEI",
AR745="Projet OCM (NOKIA)","TRAVAUX -NOKIA",
AR745="ACCESS-ISSUE","ACCESS-ISSUE",
AR745="Projet OCM (ZTE, NOKIA, autres projets)","TRAVAUX OCM",
AR745="No root CAuse","No root cause",
AR745="ODU HS","TX ISSUE",
AR745="IP &amp; VLAN","TX ISSUE",
AR745="Warehouse HUAWEI","SPARE-ISSUE",
AR745="SPARE-HS","SPARE-ISSUE",
AR745="Power Telco","RAN ISSUE",AR745="no impacts","no impacts"
),"")</f>
        <v>No root cause</v>
      </c>
      <c r="AR745" s="59" t="s">
        <v>5343</v>
      </c>
      <c r="AS745" s="40" t="str" cm="1">
        <f t="array" ref="AS745">IFERROR(_xlfn.IFS(
AR745="MPR ISSUE","ACTIVE",
AR745="BSS Hardware Issue","ACTIVE",
AR745="Sites strategiques, MLL, Pylone, etc.","PASSIVE",
AR745="AKTIVCO DEFAUT GE &amp; POWER Cabinet","PASSIVE",
AR745="AKTIVCO Coupure ENEO &amp; Baisse de tension","PASSIVE",
AR745="Coupure ENEO &amp; Baisse de tension","PASSIVE",
AR745="Defaut GE &amp; POWER Cabinet","PASSIVE",
AR745="Sharing","PASSIVE",
AR745="Sites strategiques &amp; DataCenter","PASSIVE",
AR745="Exclu","Exclu",
AR745="SAT","ACTIVE",
AR745="SPARE-ISSUE","SPARE-ISSUE",
AR745="Fiber CAmtel","ACTIVE",
AR745="Fiber AOF","ACTIVE",
AR745="Projet OCM (HUAWEI)","PLANNED WORKS",
AR745="Projet OCM (NOKIA)","PLANNED WORKS",
AR745="ACCESS-ISSUE","ACCESS-ISSUE",
AR745="Projet OCM (ZTE, NOKIA, autres projets)","PLANNED WORKS",
AR745="No root CAuse","No root cause",
AR745="ODU HS","ACTIVE",
AR745="IP &amp; VLAN","ACTIVE",
AR745="Warehouse HUAWEI","SPARE-ISSUE",
AR745="SPARE-HS","SPARE-ISSUE",
AR745="Power Telco","ACTIVE", AR745="no impacts","no impacts"
),"")</f>
        <v>No root cause</v>
      </c>
      <c r="AT745" s="99" t="s">
        <v>5661</v>
      </c>
      <c r="AU745" s="99" t="s">
        <v>1074</v>
      </c>
      <c r="AW745" s="17"/>
      <c r="AX745" s="17" t="s">
        <v>5536</v>
      </c>
      <c r="AY745" s="17"/>
      <c r="AZ745" s="17" t="s">
        <v>5536</v>
      </c>
      <c r="BA745" s="7"/>
      <c r="BC745" s="18"/>
      <c r="BD745" s="18"/>
      <c r="BE745" s="18"/>
      <c r="BF745" s="18"/>
      <c r="BG745" s="18"/>
      <c r="BH745" s="18"/>
      <c r="BI745" s="18"/>
      <c r="BJ745" s="18"/>
      <c r="BK745" s="18"/>
      <c r="BM745" s="18"/>
      <c r="BN745" s="18"/>
      <c r="BO745" s="18"/>
      <c r="BP745" s="9" t="s">
        <v>5661</v>
      </c>
      <c r="BQ745" s="14"/>
      <c r="BR745" s="102" t="s">
        <v>5536</v>
      </c>
      <c r="BS745" s="14"/>
      <c r="BT745" s="14"/>
      <c r="BU745" s="9"/>
      <c r="BV745" s="9"/>
      <c r="BW745" s="9"/>
    </row>
    <row r="746" spans="1:75" x14ac:dyDescent="0.35">
      <c r="A746" s="1" t="s">
        <v>2200</v>
      </c>
      <c r="B746" s="8" t="s">
        <v>2201</v>
      </c>
      <c r="C746" s="3" t="s">
        <v>38</v>
      </c>
      <c r="D746" s="1" t="s">
        <v>21</v>
      </c>
      <c r="E746" s="1" t="s">
        <v>22</v>
      </c>
      <c r="F746" s="3" t="s">
        <v>37</v>
      </c>
      <c r="G746" s="1" t="s">
        <v>38</v>
      </c>
      <c r="H746" s="30" t="s">
        <v>5587</v>
      </c>
      <c r="I746" s="27">
        <v>0</v>
      </c>
      <c r="J746" s="27">
        <v>0</v>
      </c>
      <c r="K746" s="27">
        <v>0</v>
      </c>
      <c r="L746" s="27">
        <v>0</v>
      </c>
      <c r="M746" s="27">
        <v>0</v>
      </c>
      <c r="N746" s="27">
        <v>0</v>
      </c>
      <c r="O746" s="27">
        <v>0</v>
      </c>
      <c r="P746" s="27">
        <v>0.51894727380126937</v>
      </c>
      <c r="Q746" s="27">
        <v>11.41191754201231</v>
      </c>
      <c r="R746" s="27">
        <v>0</v>
      </c>
      <c r="S746" s="80">
        <v>0</v>
      </c>
      <c r="T746" s="80">
        <v>0</v>
      </c>
      <c r="U746" s="80">
        <v>0</v>
      </c>
      <c r="V746" s="80">
        <v>0</v>
      </c>
      <c r="W746" s="80">
        <v>0</v>
      </c>
      <c r="X746" s="80">
        <v>0</v>
      </c>
      <c r="Y746" s="80">
        <v>8.0444764049047883</v>
      </c>
      <c r="Z746" s="80">
        <v>21.601490156463576</v>
      </c>
      <c r="AA746" s="80">
        <v>0</v>
      </c>
      <c r="AB746" s="80">
        <v>0.16459993779124668</v>
      </c>
      <c r="AC746" s="80">
        <v>0</v>
      </c>
      <c r="AD746" s="80">
        <v>0</v>
      </c>
      <c r="AE746" s="80">
        <v>0.72488892313223896</v>
      </c>
      <c r="AF746" s="80">
        <v>4.0996959475848449</v>
      </c>
      <c r="AG746" s="80"/>
      <c r="AH746" s="80">
        <v>0</v>
      </c>
      <c r="AI746" s="80">
        <v>0</v>
      </c>
      <c r="AJ746" s="80">
        <v>0</v>
      </c>
      <c r="AK746" s="80">
        <v>0</v>
      </c>
      <c r="AL746" s="80">
        <v>0</v>
      </c>
      <c r="AM746" s="80">
        <v>0</v>
      </c>
      <c r="AN746" s="41" t="s">
        <v>5558</v>
      </c>
      <c r="AO746" s="41"/>
      <c r="AP746" s="40" t="str" cm="1">
        <f t="array" ref="AP746">IFERROR(_xlfn.IFS(
AR746="MPR ISSUE","PDH",
AR746="BSS Hardware Issue","BSS",
AR746="Sites strategiques, MLL, Pylone, etc.","ENVTECH",
AR746="AKTIVCO DEFAUT GE &amp; POWER Cabinet","AKTIVCO",
AR746="AKTIVCO Coupure ENEO &amp; Baisse de tension","AKTIVCO GRID ONLY",
AR746="Coupure ENEO &amp; Baisse de tension","IHS GRID ONLY",
AR746="Defaut GE &amp; POWER Cabinet","IHS",
AR746="Sharing","Partners",
AR746="Sites strategiques &amp; DataCenter","SST &amp; DC",
AR746="Exclu","Exclu",
AR746="SAT","SAT",
AR746="SPARE-ISSUE","SPARE-ISSUE",
AR746="Fiber CAmtel","TRANS_FO_CAMTEL",
AR746="Fiber AOF","Fiber AOF",
AR746="Projet OCM (HUAWEI)","TRAVAUX-HUAWEI",
AR746="Projet OCM (NOKIA)","TRAVAUX-NOKIA",
AR746="ACCESS-ISSUE","ACCESS-ISSUE",
AR746="Projet OCM (ZTE, NOKIA, autres projets)","TRAVAUX OCM",
AR746="No root CAuse","No root cause",
AR746="ODU HS","PDH",
AR746="IP &amp; VLAN","PDH",
AR746="Warehouse HUAWEI","SPARE-ISSUE",
AR746="SPARE-HS","SPARE-ISSUE",
AR746="Power Telco","BSS",AR746="no impacts","no impacts"
),"")</f>
        <v>No root cause</v>
      </c>
      <c r="AQ746" s="40" t="str" cm="1">
        <f t="array" ref="AQ746">IFERROR(_xlfn.IFS(
AR746="MPR ISSUE","TX ISSUE",
AR746="BSS Hardware Issue","RAN ISSUE",
AR746="Sites strategiques, MLL, Pylone, etc.","ENVTECH",
AR746="AKTIVCO DEFAUT GE &amp; POWER Cabinet","POWER ISSUE",
AR746="AKTIVCO Coupure ENEO &amp; Baisse de tension","POWER ISSUE",
AR746="Coupure ENEO &amp; Baisse de tension","POWER ISSUE",
AR746="Defaut GE &amp; POWER Cabinet","POWER ISSUE",
AR746="Sharing","POWER ISSUE",
AR746="Sites strategiques &amp; DataCenter","POWER ISSUE",
AR746="Exclu","Exclu",
AR746="SAT","TX ISSUE",
AR746="SPARE-ISSUE","SPARE-ISSUE",
AR746="Fiber CAmtel","TX ISSUE",
AR746="Fiber AOF","TX ISSUE",
AR746="Projet OCM (HUAWEI)","TRAVAUX-HUAWEI",
AR746="Projet OCM (NOKIA)","TRAVAUX -NOKIA",
AR746="ACCESS-ISSUE","ACCESS-ISSUE",
AR746="Projet OCM (ZTE, NOKIA, autres projets)","TRAVAUX OCM",
AR746="No root CAuse","No root cause",
AR746="ODU HS","TX ISSUE",
AR746="IP &amp; VLAN","TX ISSUE",
AR746="Warehouse HUAWEI","SPARE-ISSUE",
AR746="SPARE-HS","SPARE-ISSUE",
AR746="Power Telco","RAN ISSUE",AR746="no impacts","no impacts"
),"")</f>
        <v>No root cause</v>
      </c>
      <c r="AR746" s="59" t="s">
        <v>5343</v>
      </c>
      <c r="AS746" s="40" t="str" cm="1">
        <f t="array" ref="AS746">IFERROR(_xlfn.IFS(
AR746="MPR ISSUE","ACTIVE",
AR746="BSS Hardware Issue","ACTIVE",
AR746="Sites strategiques, MLL, Pylone, etc.","PASSIVE",
AR746="AKTIVCO DEFAUT GE &amp; POWER Cabinet","PASSIVE",
AR746="AKTIVCO Coupure ENEO &amp; Baisse de tension","PASSIVE",
AR746="Coupure ENEO &amp; Baisse de tension","PASSIVE",
AR746="Defaut GE &amp; POWER Cabinet","PASSIVE",
AR746="Sharing","PASSIVE",
AR746="Sites strategiques &amp; DataCenter","PASSIVE",
AR746="Exclu","Exclu",
AR746="SAT","ACTIVE",
AR746="SPARE-ISSUE","SPARE-ISSUE",
AR746="Fiber CAmtel","ACTIVE",
AR746="Fiber AOF","ACTIVE",
AR746="Projet OCM (HUAWEI)","PLANNED WORKS",
AR746="Projet OCM (NOKIA)","PLANNED WORKS",
AR746="ACCESS-ISSUE","ACCESS-ISSUE",
AR746="Projet OCM (ZTE, NOKIA, autres projets)","PLANNED WORKS",
AR746="No root CAuse","No root cause",
AR746="ODU HS","ACTIVE",
AR746="IP &amp; VLAN","ACTIVE",
AR746="Warehouse HUAWEI","SPARE-ISSUE",
AR746="SPARE-HS","SPARE-ISSUE",
AR746="Power Telco","ACTIVE", AR746="no impacts","no impacts"
),"")</f>
        <v>No root cause</v>
      </c>
      <c r="AT746" s="99" t="s">
        <v>5661</v>
      </c>
      <c r="AU746" s="99" t="s">
        <v>2201</v>
      </c>
      <c r="AW746" s="17"/>
      <c r="AX746" s="17" t="s">
        <v>5536</v>
      </c>
      <c r="AY746" s="17"/>
      <c r="AZ746" s="17" t="s">
        <v>5536</v>
      </c>
      <c r="BA746" s="7"/>
      <c r="BC746" s="18"/>
      <c r="BD746" s="18"/>
      <c r="BE746" s="18"/>
      <c r="BF746" s="18"/>
      <c r="BG746" s="18"/>
      <c r="BH746" s="18"/>
      <c r="BI746" s="18"/>
      <c r="BJ746" s="18"/>
      <c r="BK746" s="18"/>
      <c r="BM746" s="18"/>
      <c r="BN746" s="18"/>
      <c r="BO746" s="18"/>
      <c r="BP746" s="9" t="s">
        <v>5661</v>
      </c>
      <c r="BQ746" s="14"/>
      <c r="BR746" s="102" t="s">
        <v>5536</v>
      </c>
      <c r="BS746" s="14"/>
      <c r="BT746" s="14"/>
      <c r="BU746" s="9"/>
      <c r="BV746" s="9"/>
      <c r="BW746" s="9"/>
    </row>
    <row r="747" spans="1:75" x14ac:dyDescent="0.35">
      <c r="A747" s="1" t="s">
        <v>3246</v>
      </c>
      <c r="B747" s="8" t="s">
        <v>3247</v>
      </c>
      <c r="C747" s="3" t="s">
        <v>38</v>
      </c>
      <c r="D747" s="1" t="s">
        <v>11</v>
      </c>
      <c r="E747" s="1" t="s">
        <v>12</v>
      </c>
      <c r="F747" s="3" t="s">
        <v>37</v>
      </c>
      <c r="G747" s="1" t="s">
        <v>38</v>
      </c>
      <c r="H747" s="30" t="s">
        <v>5587</v>
      </c>
      <c r="I747" s="27">
        <v>0</v>
      </c>
      <c r="J747" s="27">
        <v>0</v>
      </c>
      <c r="K747" s="27">
        <v>0</v>
      </c>
      <c r="L747" s="27">
        <v>0</v>
      </c>
      <c r="M747" s="27">
        <v>0</v>
      </c>
      <c r="N747" s="27">
        <v>0</v>
      </c>
      <c r="O747" s="27">
        <v>0</v>
      </c>
      <c r="P747" s="27">
        <v>0</v>
      </c>
      <c r="Q747" s="27">
        <v>0</v>
      </c>
      <c r="R747" s="27">
        <v>0</v>
      </c>
      <c r="S747" s="80">
        <v>0</v>
      </c>
      <c r="T747" s="80">
        <v>0</v>
      </c>
      <c r="U747" s="80">
        <v>0.33990092257293125</v>
      </c>
      <c r="V747" s="80">
        <v>0</v>
      </c>
      <c r="W747" s="80">
        <v>0</v>
      </c>
      <c r="X747" s="80">
        <v>0</v>
      </c>
      <c r="Y747" s="80">
        <v>0</v>
      </c>
      <c r="Z747" s="80">
        <v>0</v>
      </c>
      <c r="AA747" s="80">
        <v>0</v>
      </c>
      <c r="AB747" s="80">
        <v>0</v>
      </c>
      <c r="AC747" s="80">
        <v>0</v>
      </c>
      <c r="AD747" s="80">
        <v>0</v>
      </c>
      <c r="AE747" s="80">
        <v>0.71689880804604544</v>
      </c>
      <c r="AF747" s="80">
        <v>0</v>
      </c>
      <c r="AG747" s="80"/>
      <c r="AH747" s="80">
        <v>0</v>
      </c>
      <c r="AI747" s="80">
        <v>0</v>
      </c>
      <c r="AJ747" s="80">
        <v>0</v>
      </c>
      <c r="AK747" s="80">
        <v>0</v>
      </c>
      <c r="AL747" s="80">
        <v>0</v>
      </c>
      <c r="AM747" s="80">
        <v>0</v>
      </c>
      <c r="AN747" s="41" t="s">
        <v>5558</v>
      </c>
      <c r="AO747" s="41"/>
      <c r="AP747" s="40" t="str" cm="1">
        <f t="array" ref="AP747">IFERROR(_xlfn.IFS(
AR747="MPR ISSUE","PDH",
AR747="BSS Hardware Issue","BSS",
AR747="Sites strategiques, MLL, Pylone, etc.","ENVTECH",
AR747="AKTIVCO DEFAUT GE &amp; POWER Cabinet","AKTIVCO",
AR747="AKTIVCO Coupure ENEO &amp; Baisse de tension","AKTIVCO GRID ONLY",
AR747="Coupure ENEO &amp; Baisse de tension","IHS GRID ONLY",
AR747="Defaut GE &amp; POWER Cabinet","IHS",
AR747="Sharing","Partners",
AR747="Sites strategiques &amp; DataCenter","SST &amp; DC",
AR747="Exclu","Exclu",
AR747="SAT","SAT",
AR747="SPARE-ISSUE","SPARE-ISSUE",
AR747="Fiber CAmtel","TRANS_FO_CAMTEL",
AR747="Fiber AOF","Fiber AOF",
AR747="Projet OCM (HUAWEI)","TRAVAUX-HUAWEI",
AR747="Projet OCM (NOKIA)","TRAVAUX-NOKIA",
AR747="ACCESS-ISSUE","ACCESS-ISSUE",
AR747="Projet OCM (ZTE, NOKIA, autres projets)","TRAVAUX OCM",
AR747="No root CAuse","No root cause",
AR747="ODU HS","PDH",
AR747="IP &amp; VLAN","PDH",
AR747="Warehouse HUAWEI","SPARE-ISSUE",
AR747="SPARE-HS","SPARE-ISSUE",
AR747="Power Telco","BSS",AR747="no impacts","no impacts"
),"")</f>
        <v>No root cause</v>
      </c>
      <c r="AQ747" s="40" t="str" cm="1">
        <f t="array" ref="AQ747">IFERROR(_xlfn.IFS(
AR747="MPR ISSUE","TX ISSUE",
AR747="BSS Hardware Issue","RAN ISSUE",
AR747="Sites strategiques, MLL, Pylone, etc.","ENVTECH",
AR747="AKTIVCO DEFAUT GE &amp; POWER Cabinet","POWER ISSUE",
AR747="AKTIVCO Coupure ENEO &amp; Baisse de tension","POWER ISSUE",
AR747="Coupure ENEO &amp; Baisse de tension","POWER ISSUE",
AR747="Defaut GE &amp; POWER Cabinet","POWER ISSUE",
AR747="Sharing","POWER ISSUE",
AR747="Sites strategiques &amp; DataCenter","POWER ISSUE",
AR747="Exclu","Exclu",
AR747="SAT","TX ISSUE",
AR747="SPARE-ISSUE","SPARE-ISSUE",
AR747="Fiber CAmtel","TX ISSUE",
AR747="Fiber AOF","TX ISSUE",
AR747="Projet OCM (HUAWEI)","TRAVAUX-HUAWEI",
AR747="Projet OCM (NOKIA)","TRAVAUX -NOKIA",
AR747="ACCESS-ISSUE","ACCESS-ISSUE",
AR747="Projet OCM (ZTE, NOKIA, autres projets)","TRAVAUX OCM",
AR747="No root CAuse","No root cause",
AR747="ODU HS","TX ISSUE",
AR747="IP &amp; VLAN","TX ISSUE",
AR747="Warehouse HUAWEI","SPARE-ISSUE",
AR747="SPARE-HS","SPARE-ISSUE",
AR747="Power Telco","RAN ISSUE",AR747="no impacts","no impacts"
),"")</f>
        <v>No root cause</v>
      </c>
      <c r="AR747" s="59" t="s">
        <v>5343</v>
      </c>
      <c r="AS747" s="40" t="str" cm="1">
        <f t="array" ref="AS747">IFERROR(_xlfn.IFS(
AR747="MPR ISSUE","ACTIVE",
AR747="BSS Hardware Issue","ACTIVE",
AR747="Sites strategiques, MLL, Pylone, etc.","PASSIVE",
AR747="AKTIVCO DEFAUT GE &amp; POWER Cabinet","PASSIVE",
AR747="AKTIVCO Coupure ENEO &amp; Baisse de tension","PASSIVE",
AR747="Coupure ENEO &amp; Baisse de tension","PASSIVE",
AR747="Defaut GE &amp; POWER Cabinet","PASSIVE",
AR747="Sharing","PASSIVE",
AR747="Sites strategiques &amp; DataCenter","PASSIVE",
AR747="Exclu","Exclu",
AR747="SAT","ACTIVE",
AR747="SPARE-ISSUE","SPARE-ISSUE",
AR747="Fiber CAmtel","ACTIVE",
AR747="Fiber AOF","ACTIVE",
AR747="Projet OCM (HUAWEI)","PLANNED WORKS",
AR747="Projet OCM (NOKIA)","PLANNED WORKS",
AR747="ACCESS-ISSUE","ACCESS-ISSUE",
AR747="Projet OCM (ZTE, NOKIA, autres projets)","PLANNED WORKS",
AR747="No root CAuse","No root cause",
AR747="ODU HS","ACTIVE",
AR747="IP &amp; VLAN","ACTIVE",
AR747="Warehouse HUAWEI","SPARE-ISSUE",
AR747="SPARE-HS","SPARE-ISSUE",
AR747="Power Telco","ACTIVE", AR747="no impacts","no impacts"
),"")</f>
        <v>No root cause</v>
      </c>
      <c r="AT747" s="99" t="s">
        <v>5661</v>
      </c>
      <c r="AU747" s="99" t="s">
        <v>3247</v>
      </c>
      <c r="AW747" s="17"/>
      <c r="AX747" s="17" t="s">
        <v>5536</v>
      </c>
      <c r="AY747" s="17"/>
      <c r="AZ747" s="17" t="s">
        <v>5536</v>
      </c>
      <c r="BA747" s="7"/>
      <c r="BC747" s="18"/>
      <c r="BD747" s="18"/>
      <c r="BE747" s="18"/>
      <c r="BF747" s="18"/>
      <c r="BG747" s="18"/>
      <c r="BH747" s="18"/>
      <c r="BI747" s="18"/>
      <c r="BJ747" s="18"/>
      <c r="BK747" s="18"/>
      <c r="BM747" s="18"/>
      <c r="BN747" s="18"/>
      <c r="BO747" s="18"/>
      <c r="BP747" s="9" t="s">
        <v>5661</v>
      </c>
      <c r="BQ747" s="14"/>
      <c r="BR747" s="102" t="s">
        <v>5536</v>
      </c>
      <c r="BS747" s="14"/>
      <c r="BT747" s="14"/>
      <c r="BU747" s="9"/>
      <c r="BV747" s="9"/>
      <c r="BW747" s="9"/>
    </row>
    <row r="748" spans="1:75" x14ac:dyDescent="0.35">
      <c r="A748" s="1" t="s">
        <v>2454</v>
      </c>
      <c r="B748" s="8" t="s">
        <v>2455</v>
      </c>
      <c r="C748" s="3" t="s">
        <v>32</v>
      </c>
      <c r="D748" s="1" t="s">
        <v>21</v>
      </c>
      <c r="E748" s="1" t="s">
        <v>30</v>
      </c>
      <c r="F748" s="3" t="s">
        <v>31</v>
      </c>
      <c r="G748" s="1" t="s">
        <v>32</v>
      </c>
      <c r="H748" s="30" t="s">
        <v>5587</v>
      </c>
      <c r="I748" s="27">
        <v>0.10715315053091462</v>
      </c>
      <c r="J748" s="27">
        <v>0.15905322843453681</v>
      </c>
      <c r="K748" s="27">
        <v>9.0958899418724156E-4</v>
      </c>
      <c r="L748" s="27">
        <v>0</v>
      </c>
      <c r="M748" s="27">
        <v>0.42258434565237862</v>
      </c>
      <c r="N748" s="27">
        <v>2.525268738960087</v>
      </c>
      <c r="O748" s="27">
        <v>0</v>
      </c>
      <c r="P748" s="27">
        <v>1.638294624079353</v>
      </c>
      <c r="Q748" s="27">
        <v>1.0043646003658329</v>
      </c>
      <c r="R748" s="27">
        <v>5.7749983591727963E-2</v>
      </c>
      <c r="S748" s="80">
        <v>1.1396258343249634</v>
      </c>
      <c r="T748" s="80">
        <v>0</v>
      </c>
      <c r="U748" s="80">
        <v>0.16024817868180183</v>
      </c>
      <c r="V748" s="80">
        <v>0.62957826460407607</v>
      </c>
      <c r="W748" s="80">
        <v>0</v>
      </c>
      <c r="X748" s="80">
        <v>0.19249400027965385</v>
      </c>
      <c r="Y748" s="80">
        <v>12.266342638963796</v>
      </c>
      <c r="Z748" s="80">
        <v>3.0509220022086958</v>
      </c>
      <c r="AA748" s="80">
        <v>17.488703261393756</v>
      </c>
      <c r="AB748" s="80">
        <v>35.786066808776567</v>
      </c>
      <c r="AC748" s="80">
        <v>0.69877836847557162</v>
      </c>
      <c r="AD748" s="80">
        <v>0.69877836847557162</v>
      </c>
      <c r="AE748" s="80">
        <v>0.69578207531824876</v>
      </c>
      <c r="AF748" s="80">
        <v>0</v>
      </c>
      <c r="AG748" s="80"/>
      <c r="AH748" s="80">
        <v>2.8642065673038779</v>
      </c>
      <c r="AI748" s="80">
        <v>0</v>
      </c>
      <c r="AJ748" s="80">
        <v>0</v>
      </c>
      <c r="AK748" s="80">
        <v>0</v>
      </c>
      <c r="AL748" s="80">
        <v>0</v>
      </c>
      <c r="AM748" s="80">
        <v>0</v>
      </c>
      <c r="AN748" s="41" t="s">
        <v>5558</v>
      </c>
      <c r="AO748" s="41"/>
      <c r="AP748" s="40" t="str" cm="1">
        <f t="array" ref="AP748">IFERROR(_xlfn.IFS(
AR748="MPR ISSUE","PDH",
AR748="BSS Hardware Issue","BSS",
AR748="Sites strategiques, MLL, Pylone, etc.","ENVTECH",
AR748="AKTIVCO DEFAUT GE &amp; POWER Cabinet","AKTIVCO",
AR748="AKTIVCO Coupure ENEO &amp; Baisse de tension","AKTIVCO GRID ONLY",
AR748="Coupure ENEO &amp; Baisse de tension","IHS GRID ONLY",
AR748="Defaut GE &amp; POWER Cabinet","IHS",
AR748="Sharing","Partners",
AR748="Sites strategiques &amp; DataCenter","SST &amp; DC",
AR748="Exclu","Exclu",
AR748="SAT","SAT",
AR748="SPARE-ISSUE","SPARE-ISSUE",
AR748="Fiber CAmtel","TRANS_FO_CAMTEL",
AR748="Fiber AOF","Fiber AOF",
AR748="Projet OCM (HUAWEI)","TRAVAUX-HUAWEI",
AR748="Projet OCM (NOKIA)","TRAVAUX-NOKIA",
AR748="ACCESS-ISSUE","ACCESS-ISSUE",
AR748="Projet OCM (ZTE, NOKIA, autres projets)","TRAVAUX OCM",
AR748="No root CAuse","No root cause",
AR748="ODU HS","PDH",
AR748="IP &amp; VLAN","PDH",
AR748="Warehouse HUAWEI","SPARE-ISSUE",
AR748="SPARE-HS","SPARE-ISSUE",
AR748="Power Telco","BSS",AR748="no impacts","no impacts"
),"")</f>
        <v>No root cause</v>
      </c>
      <c r="AQ748" s="40" t="str" cm="1">
        <f t="array" ref="AQ748">IFERROR(_xlfn.IFS(
AR748="MPR ISSUE","TX ISSUE",
AR748="BSS Hardware Issue","RAN ISSUE",
AR748="Sites strategiques, MLL, Pylone, etc.","ENVTECH",
AR748="AKTIVCO DEFAUT GE &amp; POWER Cabinet","POWER ISSUE",
AR748="AKTIVCO Coupure ENEO &amp; Baisse de tension","POWER ISSUE",
AR748="Coupure ENEO &amp; Baisse de tension","POWER ISSUE",
AR748="Defaut GE &amp; POWER Cabinet","POWER ISSUE",
AR748="Sharing","POWER ISSUE",
AR748="Sites strategiques &amp; DataCenter","POWER ISSUE",
AR748="Exclu","Exclu",
AR748="SAT","TX ISSUE",
AR748="SPARE-ISSUE","SPARE-ISSUE",
AR748="Fiber CAmtel","TX ISSUE",
AR748="Fiber AOF","TX ISSUE",
AR748="Projet OCM (HUAWEI)","TRAVAUX-HUAWEI",
AR748="Projet OCM (NOKIA)","TRAVAUX -NOKIA",
AR748="ACCESS-ISSUE","ACCESS-ISSUE",
AR748="Projet OCM (ZTE, NOKIA, autres projets)","TRAVAUX OCM",
AR748="No root CAuse","No root cause",
AR748="ODU HS","TX ISSUE",
AR748="IP &amp; VLAN","TX ISSUE",
AR748="Warehouse HUAWEI","SPARE-ISSUE",
AR748="SPARE-HS","SPARE-ISSUE",
AR748="Power Telco","RAN ISSUE",AR748="no impacts","no impacts"
),"")</f>
        <v>No root cause</v>
      </c>
      <c r="AR748" s="59" t="s">
        <v>5343</v>
      </c>
      <c r="AS748" s="40" t="str" cm="1">
        <f t="array" ref="AS748">IFERROR(_xlfn.IFS(
AR748="MPR ISSUE","ACTIVE",
AR748="BSS Hardware Issue","ACTIVE",
AR748="Sites strategiques, MLL, Pylone, etc.","PASSIVE",
AR748="AKTIVCO DEFAUT GE &amp; POWER Cabinet","PASSIVE",
AR748="AKTIVCO Coupure ENEO &amp; Baisse de tension","PASSIVE",
AR748="Coupure ENEO &amp; Baisse de tension","PASSIVE",
AR748="Defaut GE &amp; POWER Cabinet","PASSIVE",
AR748="Sharing","PASSIVE",
AR748="Sites strategiques &amp; DataCenter","PASSIVE",
AR748="Exclu","Exclu",
AR748="SAT","ACTIVE",
AR748="SPARE-ISSUE","SPARE-ISSUE",
AR748="Fiber CAmtel","ACTIVE",
AR748="Fiber AOF","ACTIVE",
AR748="Projet OCM (HUAWEI)","PLANNED WORKS",
AR748="Projet OCM (NOKIA)","PLANNED WORKS",
AR748="ACCESS-ISSUE","ACCESS-ISSUE",
AR748="Projet OCM (ZTE, NOKIA, autres projets)","PLANNED WORKS",
AR748="No root CAuse","No root cause",
AR748="ODU HS","ACTIVE",
AR748="IP &amp; VLAN","ACTIVE",
AR748="Warehouse HUAWEI","SPARE-ISSUE",
AR748="SPARE-HS","SPARE-ISSUE",
AR748="Power Telco","ACTIVE", AR748="no impacts","no impacts"
),"")</f>
        <v>No root cause</v>
      </c>
      <c r="AT748" s="99" t="s">
        <v>5661</v>
      </c>
      <c r="AU748" s="99" t="s">
        <v>2455</v>
      </c>
      <c r="AW748" s="17"/>
      <c r="AX748" s="17" t="s">
        <v>5536</v>
      </c>
      <c r="AY748" s="17"/>
      <c r="AZ748" s="17" t="s">
        <v>5536</v>
      </c>
      <c r="BA748" s="7"/>
      <c r="BC748" s="18"/>
      <c r="BD748" s="18"/>
      <c r="BE748" s="18"/>
      <c r="BF748" s="18"/>
      <c r="BG748" s="18"/>
      <c r="BH748" s="18"/>
      <c r="BI748" s="18"/>
      <c r="BJ748" s="18"/>
      <c r="BK748" s="18"/>
      <c r="BM748" s="18"/>
      <c r="BN748" s="18"/>
      <c r="BO748" s="18"/>
      <c r="BP748" s="9" t="s">
        <v>5661</v>
      </c>
      <c r="BQ748" s="14"/>
      <c r="BR748" s="102" t="s">
        <v>5536</v>
      </c>
      <c r="BS748" s="14"/>
      <c r="BT748" s="14"/>
      <c r="BU748" s="9"/>
      <c r="BV748" s="9"/>
      <c r="BW748" s="9"/>
    </row>
    <row r="749" spans="1:75" x14ac:dyDescent="0.35">
      <c r="A749" s="1" t="s">
        <v>3244</v>
      </c>
      <c r="B749" s="8" t="s">
        <v>3245</v>
      </c>
      <c r="C749" s="3" t="s">
        <v>38</v>
      </c>
      <c r="D749" s="1" t="s">
        <v>11</v>
      </c>
      <c r="E749" s="1" t="s">
        <v>12</v>
      </c>
      <c r="F749" s="3" t="s">
        <v>37</v>
      </c>
      <c r="G749" s="1" t="s">
        <v>38</v>
      </c>
      <c r="H749" s="30" t="s">
        <v>5587</v>
      </c>
      <c r="I749" s="27">
        <v>2.0295427371280677</v>
      </c>
      <c r="J749" s="27">
        <v>0</v>
      </c>
      <c r="K749" s="27">
        <v>0</v>
      </c>
      <c r="L749" s="27">
        <v>0</v>
      </c>
      <c r="M749" s="27">
        <v>0</v>
      </c>
      <c r="N749" s="27">
        <v>0</v>
      </c>
      <c r="O749" s="27">
        <v>0</v>
      </c>
      <c r="P749" s="27">
        <v>0</v>
      </c>
      <c r="Q749" s="27">
        <v>0</v>
      </c>
      <c r="R749" s="27">
        <v>0</v>
      </c>
      <c r="S749" s="80">
        <v>0</v>
      </c>
      <c r="T749" s="80">
        <v>0</v>
      </c>
      <c r="U749" s="80">
        <v>0</v>
      </c>
      <c r="V749" s="80">
        <v>0</v>
      </c>
      <c r="W749" s="80">
        <v>0</v>
      </c>
      <c r="X749" s="80">
        <v>0</v>
      </c>
      <c r="Y749" s="80">
        <v>0</v>
      </c>
      <c r="Z749" s="80">
        <v>24.154117905562547</v>
      </c>
      <c r="AA749" s="80">
        <v>0</v>
      </c>
      <c r="AB749" s="80">
        <v>2.9967033641238139</v>
      </c>
      <c r="AC749" s="80">
        <v>0</v>
      </c>
      <c r="AD749" s="80">
        <v>0</v>
      </c>
      <c r="AE749" s="80">
        <v>0.6891474261841779</v>
      </c>
      <c r="AF749" s="80">
        <v>0</v>
      </c>
      <c r="AG749" s="80"/>
      <c r="AH749" s="80">
        <v>0</v>
      </c>
      <c r="AI749" s="80">
        <v>0</v>
      </c>
      <c r="AJ749" s="80">
        <v>0</v>
      </c>
      <c r="AK749" s="80">
        <v>0</v>
      </c>
      <c r="AL749" s="80">
        <v>0</v>
      </c>
      <c r="AM749" s="80">
        <v>0</v>
      </c>
      <c r="AN749" s="41" t="s">
        <v>5558</v>
      </c>
      <c r="AO749" s="41"/>
      <c r="AP749" s="40" t="str" cm="1">
        <f t="array" ref="AP749">IFERROR(_xlfn.IFS(
AR749="MPR ISSUE","PDH",
AR749="BSS Hardware Issue","BSS",
AR749="Sites strategiques, MLL, Pylone, etc.","ENVTECH",
AR749="AKTIVCO DEFAUT GE &amp; POWER Cabinet","AKTIVCO",
AR749="AKTIVCO Coupure ENEO &amp; Baisse de tension","AKTIVCO GRID ONLY",
AR749="Coupure ENEO &amp; Baisse de tension","IHS GRID ONLY",
AR749="Defaut GE &amp; POWER Cabinet","IHS",
AR749="Sharing","Partners",
AR749="Sites strategiques &amp; DataCenter","SST &amp; DC",
AR749="Exclu","Exclu",
AR749="SAT","SAT",
AR749="SPARE-ISSUE","SPARE-ISSUE",
AR749="Fiber CAmtel","TRANS_FO_CAMTEL",
AR749="Fiber AOF","Fiber AOF",
AR749="Projet OCM (HUAWEI)","TRAVAUX-HUAWEI",
AR749="Projet OCM (NOKIA)","TRAVAUX-NOKIA",
AR749="ACCESS-ISSUE","ACCESS-ISSUE",
AR749="Projet OCM (ZTE, NOKIA, autres projets)","TRAVAUX OCM",
AR749="No root CAuse","No root cause",
AR749="ODU HS","PDH",
AR749="IP &amp; VLAN","PDH",
AR749="Warehouse HUAWEI","SPARE-ISSUE",
AR749="SPARE-HS","SPARE-ISSUE",
AR749="Power Telco","BSS",AR749="no impacts","no impacts"
),"")</f>
        <v>No root cause</v>
      </c>
      <c r="AQ749" s="40" t="str" cm="1">
        <f t="array" ref="AQ749">IFERROR(_xlfn.IFS(
AR749="MPR ISSUE","TX ISSUE",
AR749="BSS Hardware Issue","RAN ISSUE",
AR749="Sites strategiques, MLL, Pylone, etc.","ENVTECH",
AR749="AKTIVCO DEFAUT GE &amp; POWER Cabinet","POWER ISSUE",
AR749="AKTIVCO Coupure ENEO &amp; Baisse de tension","POWER ISSUE",
AR749="Coupure ENEO &amp; Baisse de tension","POWER ISSUE",
AR749="Defaut GE &amp; POWER Cabinet","POWER ISSUE",
AR749="Sharing","POWER ISSUE",
AR749="Sites strategiques &amp; DataCenter","POWER ISSUE",
AR749="Exclu","Exclu",
AR749="SAT","TX ISSUE",
AR749="SPARE-ISSUE","SPARE-ISSUE",
AR749="Fiber CAmtel","TX ISSUE",
AR749="Fiber AOF","TX ISSUE",
AR749="Projet OCM (HUAWEI)","TRAVAUX-HUAWEI",
AR749="Projet OCM (NOKIA)","TRAVAUX -NOKIA",
AR749="ACCESS-ISSUE","ACCESS-ISSUE",
AR749="Projet OCM (ZTE, NOKIA, autres projets)","TRAVAUX OCM",
AR749="No root CAuse","No root cause",
AR749="ODU HS","TX ISSUE",
AR749="IP &amp; VLAN","TX ISSUE",
AR749="Warehouse HUAWEI","SPARE-ISSUE",
AR749="SPARE-HS","SPARE-ISSUE",
AR749="Power Telco","RAN ISSUE",AR749="no impacts","no impacts"
),"")</f>
        <v>No root cause</v>
      </c>
      <c r="AR749" s="59" t="s">
        <v>5343</v>
      </c>
      <c r="AS749" s="40" t="str" cm="1">
        <f t="array" ref="AS749">IFERROR(_xlfn.IFS(
AR749="MPR ISSUE","ACTIVE",
AR749="BSS Hardware Issue","ACTIVE",
AR749="Sites strategiques, MLL, Pylone, etc.","PASSIVE",
AR749="AKTIVCO DEFAUT GE &amp; POWER Cabinet","PASSIVE",
AR749="AKTIVCO Coupure ENEO &amp; Baisse de tension","PASSIVE",
AR749="Coupure ENEO &amp; Baisse de tension","PASSIVE",
AR749="Defaut GE &amp; POWER Cabinet","PASSIVE",
AR749="Sharing","PASSIVE",
AR749="Sites strategiques &amp; DataCenter","PASSIVE",
AR749="Exclu","Exclu",
AR749="SAT","ACTIVE",
AR749="SPARE-ISSUE","SPARE-ISSUE",
AR749="Fiber CAmtel","ACTIVE",
AR749="Fiber AOF","ACTIVE",
AR749="Projet OCM (HUAWEI)","PLANNED WORKS",
AR749="Projet OCM (NOKIA)","PLANNED WORKS",
AR749="ACCESS-ISSUE","ACCESS-ISSUE",
AR749="Projet OCM (ZTE, NOKIA, autres projets)","PLANNED WORKS",
AR749="No root CAuse","No root cause",
AR749="ODU HS","ACTIVE",
AR749="IP &amp; VLAN","ACTIVE",
AR749="Warehouse HUAWEI","SPARE-ISSUE",
AR749="SPARE-HS","SPARE-ISSUE",
AR749="Power Telco","ACTIVE", AR749="no impacts","no impacts"
),"")</f>
        <v>No root cause</v>
      </c>
      <c r="AT749" s="99" t="s">
        <v>5661</v>
      </c>
      <c r="AU749" s="99" t="s">
        <v>3245</v>
      </c>
      <c r="AW749" s="17"/>
      <c r="AX749" s="17" t="s">
        <v>5536</v>
      </c>
      <c r="AY749" s="17"/>
      <c r="AZ749" s="17" t="s">
        <v>5536</v>
      </c>
      <c r="BA749" s="7"/>
      <c r="BC749" s="18"/>
      <c r="BD749" s="18"/>
      <c r="BE749" s="18"/>
      <c r="BF749" s="18"/>
      <c r="BG749" s="18"/>
      <c r="BH749" s="18"/>
      <c r="BI749" s="18"/>
      <c r="BJ749" s="18"/>
      <c r="BK749" s="18"/>
      <c r="BM749" s="18"/>
      <c r="BN749" s="18"/>
      <c r="BO749" s="18"/>
      <c r="BP749" s="9" t="s">
        <v>5661</v>
      </c>
      <c r="BQ749" s="14"/>
      <c r="BR749" s="102" t="s">
        <v>5536</v>
      </c>
      <c r="BS749" s="14"/>
      <c r="BT749" s="14"/>
      <c r="BU749" s="9"/>
      <c r="BV749" s="9"/>
      <c r="BW749" s="9"/>
    </row>
    <row r="750" spans="1:75" x14ac:dyDescent="0.35">
      <c r="A750" s="1" t="s">
        <v>2720</v>
      </c>
      <c r="B750" s="8" t="s">
        <v>2721</v>
      </c>
      <c r="C750" s="3" t="s">
        <v>38</v>
      </c>
      <c r="D750" s="1" t="s">
        <v>11</v>
      </c>
      <c r="E750" s="1" t="s">
        <v>12</v>
      </c>
      <c r="F750" s="3" t="s">
        <v>37</v>
      </c>
      <c r="G750" s="1" t="s">
        <v>38</v>
      </c>
      <c r="H750" s="30" t="s">
        <v>5587</v>
      </c>
      <c r="I750" s="27">
        <v>2.2004206224870373</v>
      </c>
      <c r="J750" s="27">
        <v>0.59893760005479013</v>
      </c>
      <c r="K750" s="27">
        <v>0</v>
      </c>
      <c r="L750" s="27">
        <v>0</v>
      </c>
      <c r="M750" s="27">
        <v>0</v>
      </c>
      <c r="N750" s="27">
        <v>0</v>
      </c>
      <c r="O750" s="27">
        <v>0</v>
      </c>
      <c r="P750" s="27">
        <v>0</v>
      </c>
      <c r="Q750" s="27">
        <v>0</v>
      </c>
      <c r="R750" s="27">
        <v>0</v>
      </c>
      <c r="S750" s="80">
        <v>9.3063438660171929E-2</v>
      </c>
      <c r="T750" s="80">
        <v>0</v>
      </c>
      <c r="U750" s="80">
        <v>0</v>
      </c>
      <c r="V750" s="80">
        <v>0</v>
      </c>
      <c r="W750" s="80">
        <v>0</v>
      </c>
      <c r="X750" s="80">
        <v>0</v>
      </c>
      <c r="Y750" s="80">
        <v>0</v>
      </c>
      <c r="Z750" s="80">
        <v>0</v>
      </c>
      <c r="AA750" s="80">
        <v>0</v>
      </c>
      <c r="AB750" s="80">
        <v>0.17578253189625409</v>
      </c>
      <c r="AC750" s="80">
        <v>0</v>
      </c>
      <c r="AD750" s="80">
        <v>0</v>
      </c>
      <c r="AE750" s="80">
        <v>0.68515236864108098</v>
      </c>
      <c r="AF750" s="80">
        <v>0</v>
      </c>
      <c r="AG750" s="80"/>
      <c r="AH750" s="80">
        <v>0</v>
      </c>
      <c r="AI750" s="80">
        <v>0</v>
      </c>
      <c r="AJ750" s="80">
        <v>0</v>
      </c>
      <c r="AK750" s="80">
        <v>0</v>
      </c>
      <c r="AL750" s="80">
        <v>0</v>
      </c>
      <c r="AM750" s="80">
        <v>0</v>
      </c>
      <c r="AN750" s="41" t="s">
        <v>5558</v>
      </c>
      <c r="AO750" s="41"/>
      <c r="AP750" s="40" t="str" cm="1">
        <f t="array" ref="AP750">IFERROR(_xlfn.IFS(
AR750="MPR ISSUE","PDH",
AR750="BSS Hardware Issue","BSS",
AR750="Sites strategiques, MLL, Pylone, etc.","ENVTECH",
AR750="AKTIVCO DEFAUT GE &amp; POWER Cabinet","AKTIVCO",
AR750="AKTIVCO Coupure ENEO &amp; Baisse de tension","AKTIVCO GRID ONLY",
AR750="Coupure ENEO &amp; Baisse de tension","IHS GRID ONLY",
AR750="Defaut GE &amp; POWER Cabinet","IHS",
AR750="Sharing","Partners",
AR750="Sites strategiques &amp; DataCenter","SST &amp; DC",
AR750="Exclu","Exclu",
AR750="SAT","SAT",
AR750="SPARE-ISSUE","SPARE-ISSUE",
AR750="Fiber CAmtel","TRANS_FO_CAMTEL",
AR750="Fiber AOF","Fiber AOF",
AR750="Projet OCM (HUAWEI)","TRAVAUX-HUAWEI",
AR750="Projet OCM (NOKIA)","TRAVAUX-NOKIA",
AR750="ACCESS-ISSUE","ACCESS-ISSUE",
AR750="Projet OCM (ZTE, NOKIA, autres projets)","TRAVAUX OCM",
AR750="No root CAuse","No root cause",
AR750="ODU HS","PDH",
AR750="IP &amp; VLAN","PDH",
AR750="Warehouse HUAWEI","SPARE-ISSUE",
AR750="SPARE-HS","SPARE-ISSUE",
AR750="Power Telco","BSS",AR750="no impacts","no impacts"
),"")</f>
        <v>No root cause</v>
      </c>
      <c r="AQ750" s="40" t="str" cm="1">
        <f t="array" ref="AQ750">IFERROR(_xlfn.IFS(
AR750="MPR ISSUE","TX ISSUE",
AR750="BSS Hardware Issue","RAN ISSUE",
AR750="Sites strategiques, MLL, Pylone, etc.","ENVTECH",
AR750="AKTIVCO DEFAUT GE &amp; POWER Cabinet","POWER ISSUE",
AR750="AKTIVCO Coupure ENEO &amp; Baisse de tension","POWER ISSUE",
AR750="Coupure ENEO &amp; Baisse de tension","POWER ISSUE",
AR750="Defaut GE &amp; POWER Cabinet","POWER ISSUE",
AR750="Sharing","POWER ISSUE",
AR750="Sites strategiques &amp; DataCenter","POWER ISSUE",
AR750="Exclu","Exclu",
AR750="SAT","TX ISSUE",
AR750="SPARE-ISSUE","SPARE-ISSUE",
AR750="Fiber CAmtel","TX ISSUE",
AR750="Fiber AOF","TX ISSUE",
AR750="Projet OCM (HUAWEI)","TRAVAUX-HUAWEI",
AR750="Projet OCM (NOKIA)","TRAVAUX -NOKIA",
AR750="ACCESS-ISSUE","ACCESS-ISSUE",
AR750="Projet OCM (ZTE, NOKIA, autres projets)","TRAVAUX OCM",
AR750="No root CAuse","No root cause",
AR750="ODU HS","TX ISSUE",
AR750="IP &amp; VLAN","TX ISSUE",
AR750="Warehouse HUAWEI","SPARE-ISSUE",
AR750="SPARE-HS","SPARE-ISSUE",
AR750="Power Telco","RAN ISSUE",AR750="no impacts","no impacts"
),"")</f>
        <v>No root cause</v>
      </c>
      <c r="AR750" s="59" t="s">
        <v>5343</v>
      </c>
      <c r="AS750" s="40" t="str" cm="1">
        <f t="array" ref="AS750">IFERROR(_xlfn.IFS(
AR750="MPR ISSUE","ACTIVE",
AR750="BSS Hardware Issue","ACTIVE",
AR750="Sites strategiques, MLL, Pylone, etc.","PASSIVE",
AR750="AKTIVCO DEFAUT GE &amp; POWER Cabinet","PASSIVE",
AR750="AKTIVCO Coupure ENEO &amp; Baisse de tension","PASSIVE",
AR750="Coupure ENEO &amp; Baisse de tension","PASSIVE",
AR750="Defaut GE &amp; POWER Cabinet","PASSIVE",
AR750="Sharing","PASSIVE",
AR750="Sites strategiques &amp; DataCenter","PASSIVE",
AR750="Exclu","Exclu",
AR750="SAT","ACTIVE",
AR750="SPARE-ISSUE","SPARE-ISSUE",
AR750="Fiber CAmtel","ACTIVE",
AR750="Fiber AOF","ACTIVE",
AR750="Projet OCM (HUAWEI)","PLANNED WORKS",
AR750="Projet OCM (NOKIA)","PLANNED WORKS",
AR750="ACCESS-ISSUE","ACCESS-ISSUE",
AR750="Projet OCM (ZTE, NOKIA, autres projets)","PLANNED WORKS",
AR750="No root CAuse","No root cause",
AR750="ODU HS","ACTIVE",
AR750="IP &amp; VLAN","ACTIVE",
AR750="Warehouse HUAWEI","SPARE-ISSUE",
AR750="SPARE-HS","SPARE-ISSUE",
AR750="Power Telco","ACTIVE", AR750="no impacts","no impacts"
),"")</f>
        <v>No root cause</v>
      </c>
      <c r="AT750" s="99" t="s">
        <v>5661</v>
      </c>
      <c r="AU750" s="99" t="s">
        <v>2721</v>
      </c>
      <c r="AW750" s="17"/>
      <c r="AX750" s="17" t="s">
        <v>5536</v>
      </c>
      <c r="AY750" s="17"/>
      <c r="AZ750" s="17" t="s">
        <v>5536</v>
      </c>
      <c r="BA750" s="7"/>
      <c r="BC750" s="18"/>
      <c r="BD750" s="18"/>
      <c r="BE750" s="18"/>
      <c r="BF750" s="18"/>
      <c r="BG750" s="18"/>
      <c r="BH750" s="18"/>
      <c r="BI750" s="18"/>
      <c r="BJ750" s="18"/>
      <c r="BK750" s="18"/>
      <c r="BM750" s="18"/>
      <c r="BN750" s="18"/>
      <c r="BO750" s="18"/>
      <c r="BP750" s="9" t="s">
        <v>5661</v>
      </c>
      <c r="BQ750" s="14"/>
      <c r="BR750" s="102" t="s">
        <v>5536</v>
      </c>
      <c r="BS750" s="14"/>
      <c r="BT750" s="14"/>
      <c r="BU750" s="9"/>
      <c r="BV750" s="9"/>
      <c r="BW750" s="9"/>
    </row>
    <row r="751" spans="1:75" x14ac:dyDescent="0.35">
      <c r="A751" s="1" t="s">
        <v>3760</v>
      </c>
      <c r="B751" s="1" t="s">
        <v>3761</v>
      </c>
      <c r="C751" s="3" t="s">
        <v>24</v>
      </c>
      <c r="D751" s="1" t="s">
        <v>21</v>
      </c>
      <c r="E751" s="1" t="s">
        <v>22</v>
      </c>
      <c r="F751" s="3" t="s">
        <v>23</v>
      </c>
      <c r="G751" s="1" t="s">
        <v>24</v>
      </c>
      <c r="H751" s="28" t="s">
        <v>5589</v>
      </c>
      <c r="I751" s="27">
        <v>0.14276980193075425</v>
      </c>
      <c r="J751" s="27">
        <v>5.0876344408203567</v>
      </c>
      <c r="K751" s="27">
        <v>12.820425017050335</v>
      </c>
      <c r="L751" s="27">
        <v>13.667858763301401</v>
      </c>
      <c r="M751" s="27">
        <v>6.4416914217553716</v>
      </c>
      <c r="N751" s="27">
        <v>9.7272517143077275E-2</v>
      </c>
      <c r="O751" s="27">
        <v>0</v>
      </c>
      <c r="P751" s="27">
        <v>0</v>
      </c>
      <c r="Q751" s="27">
        <v>0</v>
      </c>
      <c r="R751" s="27">
        <v>0</v>
      </c>
      <c r="S751" s="80">
        <v>0</v>
      </c>
      <c r="T751" s="80">
        <v>0.30390973452842623</v>
      </c>
      <c r="U751" s="80">
        <v>8.4437503031963317</v>
      </c>
      <c r="V751" s="80">
        <v>5.1305099690953764</v>
      </c>
      <c r="W751" s="80">
        <v>0.30390973452842623</v>
      </c>
      <c r="X751" s="80">
        <v>8.4522754706320473</v>
      </c>
      <c r="Y751" s="80">
        <v>0</v>
      </c>
      <c r="Z751" s="80">
        <v>0</v>
      </c>
      <c r="AA751" s="80">
        <v>0</v>
      </c>
      <c r="AB751" s="80">
        <v>1.8491587550259247</v>
      </c>
      <c r="AC751" s="80">
        <v>1.0936291673443996</v>
      </c>
      <c r="AD751" s="80">
        <v>1.0936291673443996</v>
      </c>
      <c r="AE751" s="80">
        <v>0.67800050223580555</v>
      </c>
      <c r="AF751" s="80">
        <v>0</v>
      </c>
      <c r="AG751" s="80"/>
      <c r="AH751" s="80">
        <v>0</v>
      </c>
      <c r="AI751" s="80">
        <v>0</v>
      </c>
      <c r="AJ751" s="80">
        <v>0</v>
      </c>
      <c r="AK751" s="80">
        <v>0</v>
      </c>
      <c r="AL751" s="80">
        <v>0</v>
      </c>
      <c r="AM751" s="80">
        <v>0</v>
      </c>
      <c r="AN751" s="41" t="s">
        <v>5558</v>
      </c>
      <c r="AO751" s="41"/>
      <c r="AP751" s="40" t="str" cm="1">
        <f t="array" ref="AP751">IFERROR(_xlfn.IFS(
AR751="MPR ISSUE","PDH",
AR751="BSS Hardware Issue","BSS",
AR751="Sites strategiques, MLL, Pylone, etc.","ENVTECH",
AR751="AKTIVCO DEFAUT GE &amp; POWER Cabinet","AKTIVCO",
AR751="AKTIVCO Coupure ENEO &amp; Baisse de tension","AKTIVCO GRID ONLY",
AR751="Coupure ENEO &amp; Baisse de tension","IHS GRID ONLY",
AR751="Defaut GE &amp; POWER Cabinet","IHS",
AR751="Sharing","Partners",
AR751="Sites strategiques &amp; DataCenter","SST &amp; DC",
AR751="Exclu","Exclu",
AR751="SAT","SAT",
AR751="SPARE-ISSUE","SPARE-ISSUE",
AR751="Fiber CAmtel","TRANS_FO_CAMTEL",
AR751="Fiber AOF","Fiber AOF",
AR751="Projet OCM (HUAWEI)","TRAVAUX-HUAWEI",
AR751="Projet OCM (NOKIA)","TRAVAUX-NOKIA",
AR751="ACCESS-ISSUE","ACCESS-ISSUE",
AR751="Projet OCM (ZTE, NOKIA, autres projets)","TRAVAUX OCM",
AR751="No root CAuse","No root cause",
AR751="ODU HS","PDH",
AR751="IP &amp; VLAN","PDH",
AR751="Warehouse HUAWEI","SPARE-ISSUE",
AR751="SPARE-HS","SPARE-ISSUE",
AR751="Power Telco","BSS",AR751="no impacts","no impacts"
),"")</f>
        <v>No root cause</v>
      </c>
      <c r="AQ751" s="40" t="str" cm="1">
        <f t="array" ref="AQ751">IFERROR(_xlfn.IFS(
AR751="MPR ISSUE","TX ISSUE",
AR751="BSS Hardware Issue","RAN ISSUE",
AR751="Sites strategiques, MLL, Pylone, etc.","ENVTECH",
AR751="AKTIVCO DEFAUT GE &amp; POWER Cabinet","POWER ISSUE",
AR751="AKTIVCO Coupure ENEO &amp; Baisse de tension","POWER ISSUE",
AR751="Coupure ENEO &amp; Baisse de tension","POWER ISSUE",
AR751="Defaut GE &amp; POWER Cabinet","POWER ISSUE",
AR751="Sharing","POWER ISSUE",
AR751="Sites strategiques &amp; DataCenter","POWER ISSUE",
AR751="Exclu","Exclu",
AR751="SAT","TX ISSUE",
AR751="SPARE-ISSUE","SPARE-ISSUE",
AR751="Fiber CAmtel","TX ISSUE",
AR751="Fiber AOF","TX ISSUE",
AR751="Projet OCM (HUAWEI)","TRAVAUX-HUAWEI",
AR751="Projet OCM (NOKIA)","TRAVAUX -NOKIA",
AR751="ACCESS-ISSUE","ACCESS-ISSUE",
AR751="Projet OCM (ZTE, NOKIA, autres projets)","TRAVAUX OCM",
AR751="No root CAuse","No root cause",
AR751="ODU HS","TX ISSUE",
AR751="IP &amp; VLAN","TX ISSUE",
AR751="Warehouse HUAWEI","SPARE-ISSUE",
AR751="SPARE-HS","SPARE-ISSUE",
AR751="Power Telco","RAN ISSUE",AR751="no impacts","no impacts"
),"")</f>
        <v>No root cause</v>
      </c>
      <c r="AR751" s="59" t="s">
        <v>5343</v>
      </c>
      <c r="AS751" s="40" t="str" cm="1">
        <f t="array" ref="AS751">IFERROR(_xlfn.IFS(
AR751="MPR ISSUE","ACTIVE",
AR751="BSS Hardware Issue","ACTIVE",
AR751="Sites strategiques, MLL, Pylone, etc.","PASSIVE",
AR751="AKTIVCO DEFAUT GE &amp; POWER Cabinet","PASSIVE",
AR751="AKTIVCO Coupure ENEO &amp; Baisse de tension","PASSIVE",
AR751="Coupure ENEO &amp; Baisse de tension","PASSIVE",
AR751="Defaut GE &amp; POWER Cabinet","PASSIVE",
AR751="Sharing","PASSIVE",
AR751="Sites strategiques &amp; DataCenter","PASSIVE",
AR751="Exclu","Exclu",
AR751="SAT","ACTIVE",
AR751="SPARE-ISSUE","SPARE-ISSUE",
AR751="Fiber CAmtel","ACTIVE",
AR751="Fiber AOF","ACTIVE",
AR751="Projet OCM (HUAWEI)","PLANNED WORKS",
AR751="Projet OCM (NOKIA)","PLANNED WORKS",
AR751="ACCESS-ISSUE","ACCESS-ISSUE",
AR751="Projet OCM (ZTE, NOKIA, autres projets)","PLANNED WORKS",
AR751="No root CAuse","No root cause",
AR751="ODU HS","ACTIVE",
AR751="IP &amp; VLAN","ACTIVE",
AR751="Warehouse HUAWEI","SPARE-ISSUE",
AR751="SPARE-HS","SPARE-ISSUE",
AR751="Power Telco","ACTIVE", AR751="no impacts","no impacts"
),"")</f>
        <v>No root cause</v>
      </c>
      <c r="AT751" s="99" t="s">
        <v>5661</v>
      </c>
      <c r="AU751" s="99" t="s">
        <v>3761</v>
      </c>
      <c r="AW751" s="17"/>
      <c r="AX751" s="17" t="s">
        <v>5536</v>
      </c>
      <c r="AY751" s="17"/>
      <c r="AZ751" s="17" t="s">
        <v>5536</v>
      </c>
      <c r="BA751" s="7"/>
      <c r="BC751" s="18"/>
      <c r="BD751" s="18"/>
      <c r="BE751" s="18"/>
      <c r="BF751" s="18"/>
      <c r="BG751" s="18"/>
      <c r="BH751" s="18"/>
      <c r="BI751" s="18"/>
      <c r="BJ751" s="18"/>
      <c r="BK751" s="18"/>
      <c r="BM751" s="18"/>
      <c r="BN751" s="18"/>
      <c r="BO751" s="18"/>
      <c r="BP751" s="9" t="s">
        <v>5661</v>
      </c>
      <c r="BQ751" s="14"/>
      <c r="BR751" s="102" t="s">
        <v>5536</v>
      </c>
      <c r="BS751" s="14"/>
      <c r="BT751" s="14"/>
      <c r="BU751" s="9"/>
      <c r="BV751" s="9"/>
      <c r="BW751" s="9"/>
    </row>
    <row r="752" spans="1:75" x14ac:dyDescent="0.35">
      <c r="A752" s="1" t="s">
        <v>2792</v>
      </c>
      <c r="B752" s="8" t="s">
        <v>2793</v>
      </c>
      <c r="C752" s="3" t="s">
        <v>38</v>
      </c>
      <c r="D752" s="1" t="s">
        <v>11</v>
      </c>
      <c r="E752" s="1" t="s">
        <v>12</v>
      </c>
      <c r="F752" s="3" t="s">
        <v>37</v>
      </c>
      <c r="G752" s="1" t="s">
        <v>38</v>
      </c>
      <c r="H752" s="30" t="s">
        <v>5587</v>
      </c>
      <c r="I752" s="27">
        <v>1.468754369594188</v>
      </c>
      <c r="J752" s="27">
        <v>0</v>
      </c>
      <c r="K752" s="27">
        <v>0</v>
      </c>
      <c r="L752" s="27">
        <v>9.7736229179330014E-3</v>
      </c>
      <c r="M752" s="27">
        <v>0</v>
      </c>
      <c r="N752" s="27">
        <v>0</v>
      </c>
      <c r="O752" s="27">
        <v>9.0067145502849173E-3</v>
      </c>
      <c r="P752" s="27">
        <v>0</v>
      </c>
      <c r="Q752" s="27">
        <v>0</v>
      </c>
      <c r="R752" s="27">
        <v>0</v>
      </c>
      <c r="S752" s="80">
        <v>0</v>
      </c>
      <c r="T752" s="80">
        <v>0</v>
      </c>
      <c r="U752" s="80">
        <v>0</v>
      </c>
      <c r="V752" s="80">
        <v>0</v>
      </c>
      <c r="W752" s="80">
        <v>0</v>
      </c>
      <c r="X752" s="80">
        <v>0</v>
      </c>
      <c r="Y752" s="80">
        <v>0</v>
      </c>
      <c r="Z752" s="80">
        <v>17.352389757813906</v>
      </c>
      <c r="AA752" s="80">
        <v>0</v>
      </c>
      <c r="AB752" s="80">
        <v>1.694813987267181</v>
      </c>
      <c r="AC752" s="80">
        <v>0</v>
      </c>
      <c r="AD752" s="80">
        <v>0</v>
      </c>
      <c r="AE752" s="80">
        <v>0.6596303715688876</v>
      </c>
      <c r="AF752" s="80">
        <v>0</v>
      </c>
      <c r="AG752" s="80"/>
      <c r="AH752" s="80">
        <v>0</v>
      </c>
      <c r="AI752" s="80">
        <v>0</v>
      </c>
      <c r="AJ752" s="80">
        <v>0</v>
      </c>
      <c r="AK752" s="80">
        <v>0</v>
      </c>
      <c r="AL752" s="80">
        <v>0</v>
      </c>
      <c r="AM752" s="80">
        <v>0</v>
      </c>
      <c r="AN752" s="41" t="s">
        <v>5558</v>
      </c>
      <c r="AO752" s="41"/>
      <c r="AP752" s="40" t="str" cm="1">
        <f t="array" ref="AP752">IFERROR(_xlfn.IFS(
AR752="MPR ISSUE","PDH",
AR752="BSS Hardware Issue","BSS",
AR752="Sites strategiques, MLL, Pylone, etc.","ENVTECH",
AR752="AKTIVCO DEFAUT GE &amp; POWER Cabinet","AKTIVCO",
AR752="AKTIVCO Coupure ENEO &amp; Baisse de tension","AKTIVCO GRID ONLY",
AR752="Coupure ENEO &amp; Baisse de tension","IHS GRID ONLY",
AR752="Defaut GE &amp; POWER Cabinet","IHS",
AR752="Sharing","Partners",
AR752="Sites strategiques &amp; DataCenter","SST &amp; DC",
AR752="Exclu","Exclu",
AR752="SAT","SAT",
AR752="SPARE-ISSUE","SPARE-ISSUE",
AR752="Fiber CAmtel","TRANS_FO_CAMTEL",
AR752="Fiber AOF","Fiber AOF",
AR752="Projet OCM (HUAWEI)","TRAVAUX-HUAWEI",
AR752="Projet OCM (NOKIA)","TRAVAUX-NOKIA",
AR752="ACCESS-ISSUE","ACCESS-ISSUE",
AR752="Projet OCM (ZTE, NOKIA, autres projets)","TRAVAUX OCM",
AR752="No root CAuse","No root cause",
AR752="ODU HS","PDH",
AR752="IP &amp; VLAN","PDH",
AR752="Warehouse HUAWEI","SPARE-ISSUE",
AR752="SPARE-HS","SPARE-ISSUE",
AR752="Power Telco","BSS",AR752="no impacts","no impacts"
),"")</f>
        <v>No root cause</v>
      </c>
      <c r="AQ752" s="40" t="str" cm="1">
        <f t="array" ref="AQ752">IFERROR(_xlfn.IFS(
AR752="MPR ISSUE","TX ISSUE",
AR752="BSS Hardware Issue","RAN ISSUE",
AR752="Sites strategiques, MLL, Pylone, etc.","ENVTECH",
AR752="AKTIVCO DEFAUT GE &amp; POWER Cabinet","POWER ISSUE",
AR752="AKTIVCO Coupure ENEO &amp; Baisse de tension","POWER ISSUE",
AR752="Coupure ENEO &amp; Baisse de tension","POWER ISSUE",
AR752="Defaut GE &amp; POWER Cabinet","POWER ISSUE",
AR752="Sharing","POWER ISSUE",
AR752="Sites strategiques &amp; DataCenter","POWER ISSUE",
AR752="Exclu","Exclu",
AR752="SAT","TX ISSUE",
AR752="SPARE-ISSUE","SPARE-ISSUE",
AR752="Fiber CAmtel","TX ISSUE",
AR752="Fiber AOF","TX ISSUE",
AR752="Projet OCM (HUAWEI)","TRAVAUX-HUAWEI",
AR752="Projet OCM (NOKIA)","TRAVAUX -NOKIA",
AR752="ACCESS-ISSUE","ACCESS-ISSUE",
AR752="Projet OCM (ZTE, NOKIA, autres projets)","TRAVAUX OCM",
AR752="No root CAuse","No root cause",
AR752="ODU HS","TX ISSUE",
AR752="IP &amp; VLAN","TX ISSUE",
AR752="Warehouse HUAWEI","SPARE-ISSUE",
AR752="SPARE-HS","SPARE-ISSUE",
AR752="Power Telco","RAN ISSUE",AR752="no impacts","no impacts"
),"")</f>
        <v>No root cause</v>
      </c>
      <c r="AR752" s="59" t="s">
        <v>5343</v>
      </c>
      <c r="AS752" s="40" t="str" cm="1">
        <f t="array" ref="AS752">IFERROR(_xlfn.IFS(
AR752="MPR ISSUE","ACTIVE",
AR752="BSS Hardware Issue","ACTIVE",
AR752="Sites strategiques, MLL, Pylone, etc.","PASSIVE",
AR752="AKTIVCO DEFAUT GE &amp; POWER Cabinet","PASSIVE",
AR752="AKTIVCO Coupure ENEO &amp; Baisse de tension","PASSIVE",
AR752="Coupure ENEO &amp; Baisse de tension","PASSIVE",
AR752="Defaut GE &amp; POWER Cabinet","PASSIVE",
AR752="Sharing","PASSIVE",
AR752="Sites strategiques &amp; DataCenter","PASSIVE",
AR752="Exclu","Exclu",
AR752="SAT","ACTIVE",
AR752="SPARE-ISSUE","SPARE-ISSUE",
AR752="Fiber CAmtel","ACTIVE",
AR752="Fiber AOF","ACTIVE",
AR752="Projet OCM (HUAWEI)","PLANNED WORKS",
AR752="Projet OCM (NOKIA)","PLANNED WORKS",
AR752="ACCESS-ISSUE","ACCESS-ISSUE",
AR752="Projet OCM (ZTE, NOKIA, autres projets)","PLANNED WORKS",
AR752="No root CAuse","No root cause",
AR752="ODU HS","ACTIVE",
AR752="IP &amp; VLAN","ACTIVE",
AR752="Warehouse HUAWEI","SPARE-ISSUE",
AR752="SPARE-HS","SPARE-ISSUE",
AR752="Power Telco","ACTIVE", AR752="no impacts","no impacts"
),"")</f>
        <v>No root cause</v>
      </c>
      <c r="AT752" s="99" t="s">
        <v>5661</v>
      </c>
      <c r="AU752" s="99" t="s">
        <v>2793</v>
      </c>
      <c r="AW752" s="17"/>
      <c r="AX752" s="17" t="s">
        <v>5536</v>
      </c>
      <c r="AY752" s="17"/>
      <c r="AZ752" s="17" t="s">
        <v>5536</v>
      </c>
      <c r="BA752" s="7"/>
      <c r="BC752" s="18"/>
      <c r="BD752" s="18"/>
      <c r="BE752" s="18"/>
      <c r="BF752" s="18"/>
      <c r="BG752" s="18"/>
      <c r="BH752" s="18"/>
      <c r="BI752" s="18"/>
      <c r="BJ752" s="18"/>
      <c r="BK752" s="18"/>
      <c r="BM752" s="18"/>
      <c r="BN752" s="18"/>
      <c r="BO752" s="18"/>
      <c r="BP752" s="9" t="s">
        <v>5661</v>
      </c>
      <c r="BQ752" s="14"/>
      <c r="BR752" s="102" t="s">
        <v>5536</v>
      </c>
      <c r="BS752" s="14"/>
      <c r="BT752" s="14"/>
      <c r="BU752" s="9"/>
      <c r="BV752" s="9"/>
      <c r="BW752" s="9"/>
    </row>
    <row r="753" spans="1:75" x14ac:dyDescent="0.35">
      <c r="A753" s="1" t="s">
        <v>2512</v>
      </c>
      <c r="B753" s="8" t="s">
        <v>2513</v>
      </c>
      <c r="C753" s="3" t="s">
        <v>38</v>
      </c>
      <c r="D753" s="1" t="s">
        <v>11</v>
      </c>
      <c r="E753" s="1" t="s">
        <v>12</v>
      </c>
      <c r="F753" s="3" t="s">
        <v>37</v>
      </c>
      <c r="G753" s="1" t="s">
        <v>38</v>
      </c>
      <c r="H753" s="30" t="s">
        <v>5587</v>
      </c>
      <c r="I753" s="27">
        <v>0</v>
      </c>
      <c r="J753" s="27">
        <v>0</v>
      </c>
      <c r="K753" s="27">
        <v>0</v>
      </c>
      <c r="L753" s="27">
        <v>0</v>
      </c>
      <c r="M753" s="27">
        <v>0</v>
      </c>
      <c r="N753" s="27">
        <v>0</v>
      </c>
      <c r="O753" s="27">
        <v>0</v>
      </c>
      <c r="P753" s="27">
        <v>0</v>
      </c>
      <c r="Q753" s="27">
        <v>0</v>
      </c>
      <c r="R753" s="27">
        <v>0</v>
      </c>
      <c r="S753" s="80">
        <v>0</v>
      </c>
      <c r="T753" s="80">
        <v>0</v>
      </c>
      <c r="U753" s="80">
        <v>0</v>
      </c>
      <c r="V753" s="80">
        <v>0</v>
      </c>
      <c r="W753" s="80">
        <v>0</v>
      </c>
      <c r="X753" s="80">
        <v>0</v>
      </c>
      <c r="Y753" s="80">
        <v>0</v>
      </c>
      <c r="Z753" s="80">
        <v>0</v>
      </c>
      <c r="AA753" s="80">
        <v>0</v>
      </c>
      <c r="AB753" s="80">
        <v>0</v>
      </c>
      <c r="AC753" s="80">
        <v>0</v>
      </c>
      <c r="AD753" s="80">
        <v>0</v>
      </c>
      <c r="AE753" s="80">
        <v>0.64998159419917689</v>
      </c>
      <c r="AF753" s="80">
        <v>0</v>
      </c>
      <c r="AG753" s="80"/>
      <c r="AH753" s="80">
        <v>0</v>
      </c>
      <c r="AI753" s="80">
        <v>0</v>
      </c>
      <c r="AJ753" s="80">
        <v>0</v>
      </c>
      <c r="AK753" s="80">
        <v>0</v>
      </c>
      <c r="AL753" s="80">
        <v>0</v>
      </c>
      <c r="AM753" s="80">
        <v>0</v>
      </c>
      <c r="AN753" s="41" t="s">
        <v>5558</v>
      </c>
      <c r="AO753" s="41"/>
      <c r="AP753" s="40" t="str" cm="1">
        <f t="array" ref="AP753">IFERROR(_xlfn.IFS(
AR753="MPR ISSUE","PDH",
AR753="BSS Hardware Issue","BSS",
AR753="Sites strategiques, MLL, Pylone, etc.","ENVTECH",
AR753="AKTIVCO DEFAUT GE &amp; POWER Cabinet","AKTIVCO",
AR753="AKTIVCO Coupure ENEO &amp; Baisse de tension","AKTIVCO GRID ONLY",
AR753="Coupure ENEO &amp; Baisse de tension","IHS GRID ONLY",
AR753="Defaut GE &amp; POWER Cabinet","IHS",
AR753="Sharing","Partners",
AR753="Sites strategiques &amp; DataCenter","SST &amp; DC",
AR753="Exclu","Exclu",
AR753="SAT","SAT",
AR753="SPARE-ISSUE","SPARE-ISSUE",
AR753="Fiber CAmtel","TRANS_FO_CAMTEL",
AR753="Fiber AOF","Fiber AOF",
AR753="Projet OCM (HUAWEI)","TRAVAUX-HUAWEI",
AR753="Projet OCM (NOKIA)","TRAVAUX-NOKIA",
AR753="ACCESS-ISSUE","ACCESS-ISSUE",
AR753="Projet OCM (ZTE, NOKIA, autres projets)","TRAVAUX OCM",
AR753="No root CAuse","No root cause",
AR753="ODU HS","PDH",
AR753="IP &amp; VLAN","PDH",
AR753="Warehouse HUAWEI","SPARE-ISSUE",
AR753="SPARE-HS","SPARE-ISSUE",
AR753="Power Telco","BSS",AR753="no impacts","no impacts"
),"")</f>
        <v>No root cause</v>
      </c>
      <c r="AQ753" s="40" t="str" cm="1">
        <f t="array" ref="AQ753">IFERROR(_xlfn.IFS(
AR753="MPR ISSUE","TX ISSUE",
AR753="BSS Hardware Issue","RAN ISSUE",
AR753="Sites strategiques, MLL, Pylone, etc.","ENVTECH",
AR753="AKTIVCO DEFAUT GE &amp; POWER Cabinet","POWER ISSUE",
AR753="AKTIVCO Coupure ENEO &amp; Baisse de tension","POWER ISSUE",
AR753="Coupure ENEO &amp; Baisse de tension","POWER ISSUE",
AR753="Defaut GE &amp; POWER Cabinet","POWER ISSUE",
AR753="Sharing","POWER ISSUE",
AR753="Sites strategiques &amp; DataCenter","POWER ISSUE",
AR753="Exclu","Exclu",
AR753="SAT","TX ISSUE",
AR753="SPARE-ISSUE","SPARE-ISSUE",
AR753="Fiber CAmtel","TX ISSUE",
AR753="Fiber AOF","TX ISSUE",
AR753="Projet OCM (HUAWEI)","TRAVAUX-HUAWEI",
AR753="Projet OCM (NOKIA)","TRAVAUX -NOKIA",
AR753="ACCESS-ISSUE","ACCESS-ISSUE",
AR753="Projet OCM (ZTE, NOKIA, autres projets)","TRAVAUX OCM",
AR753="No root CAuse","No root cause",
AR753="ODU HS","TX ISSUE",
AR753="IP &amp; VLAN","TX ISSUE",
AR753="Warehouse HUAWEI","SPARE-ISSUE",
AR753="SPARE-HS","SPARE-ISSUE",
AR753="Power Telco","RAN ISSUE",AR753="no impacts","no impacts"
),"")</f>
        <v>No root cause</v>
      </c>
      <c r="AR753" s="59" t="s">
        <v>5343</v>
      </c>
      <c r="AS753" s="40" t="str" cm="1">
        <f t="array" ref="AS753">IFERROR(_xlfn.IFS(
AR753="MPR ISSUE","ACTIVE",
AR753="BSS Hardware Issue","ACTIVE",
AR753="Sites strategiques, MLL, Pylone, etc.","PASSIVE",
AR753="AKTIVCO DEFAUT GE &amp; POWER Cabinet","PASSIVE",
AR753="AKTIVCO Coupure ENEO &amp; Baisse de tension","PASSIVE",
AR753="Coupure ENEO &amp; Baisse de tension","PASSIVE",
AR753="Defaut GE &amp; POWER Cabinet","PASSIVE",
AR753="Sharing","PASSIVE",
AR753="Sites strategiques &amp; DataCenter","PASSIVE",
AR753="Exclu","Exclu",
AR753="SAT","ACTIVE",
AR753="SPARE-ISSUE","SPARE-ISSUE",
AR753="Fiber CAmtel","ACTIVE",
AR753="Fiber AOF","ACTIVE",
AR753="Projet OCM (HUAWEI)","PLANNED WORKS",
AR753="Projet OCM (NOKIA)","PLANNED WORKS",
AR753="ACCESS-ISSUE","ACCESS-ISSUE",
AR753="Projet OCM (ZTE, NOKIA, autres projets)","PLANNED WORKS",
AR753="No root CAuse","No root cause",
AR753="ODU HS","ACTIVE",
AR753="IP &amp; VLAN","ACTIVE",
AR753="Warehouse HUAWEI","SPARE-ISSUE",
AR753="SPARE-HS","SPARE-ISSUE",
AR753="Power Telco","ACTIVE", AR753="no impacts","no impacts"
),"")</f>
        <v>No root cause</v>
      </c>
      <c r="AT753" s="99" t="s">
        <v>5661</v>
      </c>
      <c r="AU753" s="99" t="s">
        <v>2513</v>
      </c>
      <c r="AW753" s="17"/>
      <c r="AX753" s="17" t="s">
        <v>5536</v>
      </c>
      <c r="AY753" s="17"/>
      <c r="AZ753" s="17" t="s">
        <v>5536</v>
      </c>
      <c r="BA753" s="7"/>
      <c r="BC753" s="18"/>
      <c r="BD753" s="18"/>
      <c r="BE753" s="18"/>
      <c r="BF753" s="18"/>
      <c r="BG753" s="18"/>
      <c r="BH753" s="18"/>
      <c r="BI753" s="18"/>
      <c r="BJ753" s="18"/>
      <c r="BK753" s="18"/>
      <c r="BM753" s="18"/>
      <c r="BN753" s="18"/>
      <c r="BO753" s="18"/>
      <c r="BP753" s="9" t="s">
        <v>5661</v>
      </c>
      <c r="BQ753" s="14"/>
      <c r="BR753" s="102" t="s">
        <v>5536</v>
      </c>
      <c r="BS753" s="14"/>
      <c r="BT753" s="14"/>
      <c r="BU753" s="9"/>
      <c r="BV753" s="9"/>
      <c r="BW753" s="9"/>
    </row>
    <row r="754" spans="1:75" x14ac:dyDescent="0.35">
      <c r="A754" s="1" t="s">
        <v>1773</v>
      </c>
      <c r="B754" s="8" t="s">
        <v>1774</v>
      </c>
      <c r="C754" s="3" t="s">
        <v>37</v>
      </c>
      <c r="D754" s="1" t="s">
        <v>21</v>
      </c>
      <c r="E754" s="1" t="s">
        <v>36</v>
      </c>
      <c r="F754" s="3" t="s">
        <v>226</v>
      </c>
      <c r="G754" s="1" t="s">
        <v>489</v>
      </c>
      <c r="H754" s="30" t="s">
        <v>5587</v>
      </c>
      <c r="I754" s="27">
        <v>0</v>
      </c>
      <c r="J754" s="27">
        <v>0.90760930049395938</v>
      </c>
      <c r="K754" s="27">
        <v>0</v>
      </c>
      <c r="L754" s="27">
        <v>0.11840708494919165</v>
      </c>
      <c r="M754" s="27">
        <v>0</v>
      </c>
      <c r="N754" s="27">
        <v>5.86898922190547</v>
      </c>
      <c r="O754" s="27">
        <v>0</v>
      </c>
      <c r="P754" s="27">
        <v>0</v>
      </c>
      <c r="Q754" s="27">
        <v>0.90550476125250778</v>
      </c>
      <c r="R754" s="27">
        <v>0</v>
      </c>
      <c r="S754" s="80">
        <v>1.9380666204381434</v>
      </c>
      <c r="T754" s="80">
        <v>1.88261736194936</v>
      </c>
      <c r="U754" s="80">
        <v>1.3120553714975469</v>
      </c>
      <c r="V754" s="80">
        <v>0.29187105666418423</v>
      </c>
      <c r="W754" s="80">
        <v>1.88261736194936</v>
      </c>
      <c r="X754" s="80">
        <v>0.7378906952256209</v>
      </c>
      <c r="Y754" s="80">
        <v>0.67454049704223096</v>
      </c>
      <c r="Z754" s="80">
        <v>0</v>
      </c>
      <c r="AA754" s="80">
        <v>3.1934777831996413</v>
      </c>
      <c r="AB754" s="80">
        <v>2.7482607231624874</v>
      </c>
      <c r="AC754" s="80">
        <v>0</v>
      </c>
      <c r="AD754" s="80">
        <v>0</v>
      </c>
      <c r="AE754" s="80">
        <v>0.64648591884896667</v>
      </c>
      <c r="AF754" s="80">
        <v>5.3505234952187721E-4</v>
      </c>
      <c r="AG754" s="80"/>
      <c r="AH754" s="80">
        <v>0</v>
      </c>
      <c r="AI754" s="80">
        <v>0</v>
      </c>
      <c r="AJ754" s="80">
        <v>0</v>
      </c>
      <c r="AK754" s="80">
        <v>0</v>
      </c>
      <c r="AL754" s="80">
        <v>0</v>
      </c>
      <c r="AM754" s="80">
        <v>0</v>
      </c>
      <c r="AN754" s="41" t="s">
        <v>5558</v>
      </c>
      <c r="AO754" s="41"/>
      <c r="AP754" s="40" t="str" cm="1">
        <f t="array" ref="AP754">IFERROR(_xlfn.IFS(
AR754="MPR ISSUE","PDH",
AR754="BSS Hardware Issue","BSS",
AR754="Sites strategiques, MLL, Pylone, etc.","ENVTECH",
AR754="AKTIVCO DEFAUT GE &amp; POWER Cabinet","AKTIVCO",
AR754="AKTIVCO Coupure ENEO &amp; Baisse de tension","AKTIVCO GRID ONLY",
AR754="Coupure ENEO &amp; Baisse de tension","IHS GRID ONLY",
AR754="Defaut GE &amp; POWER Cabinet","IHS",
AR754="Sharing","Partners",
AR754="Sites strategiques &amp; DataCenter","SST &amp; DC",
AR754="Exclu","Exclu",
AR754="SAT","SAT",
AR754="SPARE-ISSUE","SPARE-ISSUE",
AR754="Fiber CAmtel","TRANS_FO_CAMTEL",
AR754="Fiber AOF","Fiber AOF",
AR754="Projet OCM (HUAWEI)","TRAVAUX-HUAWEI",
AR754="Projet OCM (NOKIA)","TRAVAUX-NOKIA",
AR754="ACCESS-ISSUE","ACCESS-ISSUE",
AR754="Projet OCM (ZTE, NOKIA, autres projets)","TRAVAUX OCM",
AR754="No root CAuse","No root cause",
AR754="ODU HS","PDH",
AR754="IP &amp; VLAN","PDH",
AR754="Warehouse HUAWEI","SPARE-ISSUE",
AR754="SPARE-HS","SPARE-ISSUE",
AR754="Power Telco","BSS",AR754="no impacts","no impacts"
),"")</f>
        <v>No root cause</v>
      </c>
      <c r="AQ754" s="40" t="str" cm="1">
        <f t="array" ref="AQ754">IFERROR(_xlfn.IFS(
AR754="MPR ISSUE","TX ISSUE",
AR754="BSS Hardware Issue","RAN ISSUE",
AR754="Sites strategiques, MLL, Pylone, etc.","ENVTECH",
AR754="AKTIVCO DEFAUT GE &amp; POWER Cabinet","POWER ISSUE",
AR754="AKTIVCO Coupure ENEO &amp; Baisse de tension","POWER ISSUE",
AR754="Coupure ENEO &amp; Baisse de tension","POWER ISSUE",
AR754="Defaut GE &amp; POWER Cabinet","POWER ISSUE",
AR754="Sharing","POWER ISSUE",
AR754="Sites strategiques &amp; DataCenter","POWER ISSUE",
AR754="Exclu","Exclu",
AR754="SAT","TX ISSUE",
AR754="SPARE-ISSUE","SPARE-ISSUE",
AR754="Fiber CAmtel","TX ISSUE",
AR754="Fiber AOF","TX ISSUE",
AR754="Projet OCM (HUAWEI)","TRAVAUX-HUAWEI",
AR754="Projet OCM (NOKIA)","TRAVAUX -NOKIA",
AR754="ACCESS-ISSUE","ACCESS-ISSUE",
AR754="Projet OCM (ZTE, NOKIA, autres projets)","TRAVAUX OCM",
AR754="No root CAuse","No root cause",
AR754="ODU HS","TX ISSUE",
AR754="IP &amp; VLAN","TX ISSUE",
AR754="Warehouse HUAWEI","SPARE-ISSUE",
AR754="SPARE-HS","SPARE-ISSUE",
AR754="Power Telco","RAN ISSUE",AR754="no impacts","no impacts"
),"")</f>
        <v>No root cause</v>
      </c>
      <c r="AR754" s="59" t="s">
        <v>5343</v>
      </c>
      <c r="AS754" s="40" t="str" cm="1">
        <f t="array" ref="AS754">IFERROR(_xlfn.IFS(
AR754="MPR ISSUE","ACTIVE",
AR754="BSS Hardware Issue","ACTIVE",
AR754="Sites strategiques, MLL, Pylone, etc.","PASSIVE",
AR754="AKTIVCO DEFAUT GE &amp; POWER Cabinet","PASSIVE",
AR754="AKTIVCO Coupure ENEO &amp; Baisse de tension","PASSIVE",
AR754="Coupure ENEO &amp; Baisse de tension","PASSIVE",
AR754="Defaut GE &amp; POWER Cabinet","PASSIVE",
AR754="Sharing","PASSIVE",
AR754="Sites strategiques &amp; DataCenter","PASSIVE",
AR754="Exclu","Exclu",
AR754="SAT","ACTIVE",
AR754="SPARE-ISSUE","SPARE-ISSUE",
AR754="Fiber CAmtel","ACTIVE",
AR754="Fiber AOF","ACTIVE",
AR754="Projet OCM (HUAWEI)","PLANNED WORKS",
AR754="Projet OCM (NOKIA)","PLANNED WORKS",
AR754="ACCESS-ISSUE","ACCESS-ISSUE",
AR754="Projet OCM (ZTE, NOKIA, autres projets)","PLANNED WORKS",
AR754="No root CAuse","No root cause",
AR754="ODU HS","ACTIVE",
AR754="IP &amp; VLAN","ACTIVE",
AR754="Warehouse HUAWEI","SPARE-ISSUE",
AR754="SPARE-HS","SPARE-ISSUE",
AR754="Power Telco","ACTIVE", AR754="no impacts","no impacts"
),"")</f>
        <v>No root cause</v>
      </c>
      <c r="AT754" s="99" t="s">
        <v>5661</v>
      </c>
      <c r="AU754" s="99" t="s">
        <v>1774</v>
      </c>
      <c r="AW754" s="17"/>
      <c r="AX754" s="17" t="s">
        <v>5536</v>
      </c>
      <c r="AY754" s="17"/>
      <c r="AZ754" s="17" t="s">
        <v>5536</v>
      </c>
      <c r="BA754" s="7"/>
      <c r="BC754" s="18"/>
      <c r="BD754" s="18"/>
      <c r="BE754" s="18"/>
      <c r="BF754" s="18"/>
      <c r="BG754" s="18"/>
      <c r="BH754" s="18"/>
      <c r="BI754" s="18"/>
      <c r="BJ754" s="18"/>
      <c r="BK754" s="18"/>
      <c r="BM754" s="18"/>
      <c r="BN754" s="18"/>
      <c r="BO754" s="18"/>
      <c r="BP754" s="9" t="s">
        <v>5661</v>
      </c>
      <c r="BQ754" s="14"/>
      <c r="BR754" s="102" t="s">
        <v>5536</v>
      </c>
      <c r="BS754" s="14"/>
      <c r="BT754" s="14"/>
      <c r="BU754" s="9"/>
      <c r="BV754" s="9"/>
      <c r="BW754" s="9"/>
    </row>
    <row r="755" spans="1:75" x14ac:dyDescent="0.35">
      <c r="A755" s="1" t="s">
        <v>3250</v>
      </c>
      <c r="B755" s="8" t="s">
        <v>3251</v>
      </c>
      <c r="C755" s="3" t="s">
        <v>38</v>
      </c>
      <c r="D755" s="1" t="s">
        <v>21</v>
      </c>
      <c r="E755" s="1" t="s">
        <v>36</v>
      </c>
      <c r="F755" s="3" t="s">
        <v>37</v>
      </c>
      <c r="G755" s="1" t="s">
        <v>38</v>
      </c>
      <c r="H755" s="30" t="s">
        <v>5587</v>
      </c>
      <c r="I755" s="27">
        <v>0</v>
      </c>
      <c r="J755" s="27">
        <v>0</v>
      </c>
      <c r="K755" s="27">
        <v>0</v>
      </c>
      <c r="L755" s="27">
        <v>0</v>
      </c>
      <c r="M755" s="27">
        <v>0</v>
      </c>
      <c r="N755" s="27">
        <v>0</v>
      </c>
      <c r="O755" s="27">
        <v>0</v>
      </c>
      <c r="P755" s="27">
        <v>0</v>
      </c>
      <c r="Q755" s="27">
        <v>0</v>
      </c>
      <c r="R755" s="27">
        <v>0</v>
      </c>
      <c r="S755" s="80">
        <v>0</v>
      </c>
      <c r="T755" s="80">
        <v>0</v>
      </c>
      <c r="U755" s="80">
        <v>11.899492913053278</v>
      </c>
      <c r="V755" s="80">
        <v>0</v>
      </c>
      <c r="W755" s="80">
        <v>0</v>
      </c>
      <c r="X755" s="80">
        <v>4.2322640847180515E-2</v>
      </c>
      <c r="Y755" s="80">
        <v>0</v>
      </c>
      <c r="Z755" s="80">
        <v>0</v>
      </c>
      <c r="AA755" s="80">
        <v>0</v>
      </c>
      <c r="AB755" s="80">
        <v>0</v>
      </c>
      <c r="AC755" s="80">
        <v>0</v>
      </c>
      <c r="AD755" s="80">
        <v>0</v>
      </c>
      <c r="AE755" s="80">
        <v>0.64486292672208323</v>
      </c>
      <c r="AF755" s="80">
        <v>0</v>
      </c>
      <c r="AG755" s="80"/>
      <c r="AH755" s="80">
        <v>0</v>
      </c>
      <c r="AI755" s="80">
        <v>0</v>
      </c>
      <c r="AJ755" s="80">
        <v>0</v>
      </c>
      <c r="AK755" s="80">
        <v>0</v>
      </c>
      <c r="AL755" s="80">
        <v>0</v>
      </c>
      <c r="AM755" s="80">
        <v>0</v>
      </c>
      <c r="AN755" s="41" t="s">
        <v>5558</v>
      </c>
      <c r="AO755" s="41"/>
      <c r="AP755" s="40" t="str" cm="1">
        <f t="array" ref="AP755">IFERROR(_xlfn.IFS(
AR755="MPR ISSUE","PDH",
AR755="BSS Hardware Issue","BSS",
AR755="Sites strategiques, MLL, Pylone, etc.","ENVTECH",
AR755="AKTIVCO DEFAUT GE &amp; POWER Cabinet","AKTIVCO",
AR755="AKTIVCO Coupure ENEO &amp; Baisse de tension","AKTIVCO GRID ONLY",
AR755="Coupure ENEO &amp; Baisse de tension","IHS GRID ONLY",
AR755="Defaut GE &amp; POWER Cabinet","IHS",
AR755="Sharing","Partners",
AR755="Sites strategiques &amp; DataCenter","SST &amp; DC",
AR755="Exclu","Exclu",
AR755="SAT","SAT",
AR755="SPARE-ISSUE","SPARE-ISSUE",
AR755="Fiber CAmtel","TRANS_FO_CAMTEL",
AR755="Fiber AOF","Fiber AOF",
AR755="Projet OCM (HUAWEI)","TRAVAUX-HUAWEI",
AR755="Projet OCM (NOKIA)","TRAVAUX-NOKIA",
AR755="ACCESS-ISSUE","ACCESS-ISSUE",
AR755="Projet OCM (ZTE, NOKIA, autres projets)","TRAVAUX OCM",
AR755="No root CAuse","No root cause",
AR755="ODU HS","PDH",
AR755="IP &amp; VLAN","PDH",
AR755="Warehouse HUAWEI","SPARE-ISSUE",
AR755="SPARE-HS","SPARE-ISSUE",
AR755="Power Telco","BSS",AR755="no impacts","no impacts"
),"")</f>
        <v>No root cause</v>
      </c>
      <c r="AQ755" s="40" t="str" cm="1">
        <f t="array" ref="AQ755">IFERROR(_xlfn.IFS(
AR755="MPR ISSUE","TX ISSUE",
AR755="BSS Hardware Issue","RAN ISSUE",
AR755="Sites strategiques, MLL, Pylone, etc.","ENVTECH",
AR755="AKTIVCO DEFAUT GE &amp; POWER Cabinet","POWER ISSUE",
AR755="AKTIVCO Coupure ENEO &amp; Baisse de tension","POWER ISSUE",
AR755="Coupure ENEO &amp; Baisse de tension","POWER ISSUE",
AR755="Defaut GE &amp; POWER Cabinet","POWER ISSUE",
AR755="Sharing","POWER ISSUE",
AR755="Sites strategiques &amp; DataCenter","POWER ISSUE",
AR755="Exclu","Exclu",
AR755="SAT","TX ISSUE",
AR755="SPARE-ISSUE","SPARE-ISSUE",
AR755="Fiber CAmtel","TX ISSUE",
AR755="Fiber AOF","TX ISSUE",
AR755="Projet OCM (HUAWEI)","TRAVAUX-HUAWEI",
AR755="Projet OCM (NOKIA)","TRAVAUX -NOKIA",
AR755="ACCESS-ISSUE","ACCESS-ISSUE",
AR755="Projet OCM (ZTE, NOKIA, autres projets)","TRAVAUX OCM",
AR755="No root CAuse","No root cause",
AR755="ODU HS","TX ISSUE",
AR755="IP &amp; VLAN","TX ISSUE",
AR755="Warehouse HUAWEI","SPARE-ISSUE",
AR755="SPARE-HS","SPARE-ISSUE",
AR755="Power Telco","RAN ISSUE",AR755="no impacts","no impacts"
),"")</f>
        <v>No root cause</v>
      </c>
      <c r="AR755" s="59" t="s">
        <v>5343</v>
      </c>
      <c r="AS755" s="40" t="str" cm="1">
        <f t="array" ref="AS755">IFERROR(_xlfn.IFS(
AR755="MPR ISSUE","ACTIVE",
AR755="BSS Hardware Issue","ACTIVE",
AR755="Sites strategiques, MLL, Pylone, etc.","PASSIVE",
AR755="AKTIVCO DEFAUT GE &amp; POWER Cabinet","PASSIVE",
AR755="AKTIVCO Coupure ENEO &amp; Baisse de tension","PASSIVE",
AR755="Coupure ENEO &amp; Baisse de tension","PASSIVE",
AR755="Defaut GE &amp; POWER Cabinet","PASSIVE",
AR755="Sharing","PASSIVE",
AR755="Sites strategiques &amp; DataCenter","PASSIVE",
AR755="Exclu","Exclu",
AR755="SAT","ACTIVE",
AR755="SPARE-ISSUE","SPARE-ISSUE",
AR755="Fiber CAmtel","ACTIVE",
AR755="Fiber AOF","ACTIVE",
AR755="Projet OCM (HUAWEI)","PLANNED WORKS",
AR755="Projet OCM (NOKIA)","PLANNED WORKS",
AR755="ACCESS-ISSUE","ACCESS-ISSUE",
AR755="Projet OCM (ZTE, NOKIA, autres projets)","PLANNED WORKS",
AR755="No root CAuse","No root cause",
AR755="ODU HS","ACTIVE",
AR755="IP &amp; VLAN","ACTIVE",
AR755="Warehouse HUAWEI","SPARE-ISSUE",
AR755="SPARE-HS","SPARE-ISSUE",
AR755="Power Telco","ACTIVE", AR755="no impacts","no impacts"
),"")</f>
        <v>No root cause</v>
      </c>
      <c r="AT755" s="99" t="s">
        <v>5661</v>
      </c>
      <c r="AU755" s="99" t="s">
        <v>3251</v>
      </c>
      <c r="AW755" s="17"/>
      <c r="AX755" s="17" t="s">
        <v>5536</v>
      </c>
      <c r="AY755" s="17"/>
      <c r="AZ755" s="17" t="s">
        <v>5536</v>
      </c>
      <c r="BA755" s="7"/>
      <c r="BC755" s="18"/>
      <c r="BD755" s="18"/>
      <c r="BE755" s="18"/>
      <c r="BF755" s="18"/>
      <c r="BG755" s="18"/>
      <c r="BH755" s="18"/>
      <c r="BI755" s="18"/>
      <c r="BJ755" s="18"/>
      <c r="BK755" s="18"/>
      <c r="BM755" s="18"/>
      <c r="BN755" s="18"/>
      <c r="BO755" s="18"/>
      <c r="BP755" s="9" t="s">
        <v>5661</v>
      </c>
      <c r="BQ755" s="14"/>
      <c r="BR755" s="102" t="s">
        <v>5536</v>
      </c>
      <c r="BS755" s="14"/>
      <c r="BT755" s="14"/>
      <c r="BU755" s="9"/>
      <c r="BV755" s="9"/>
      <c r="BW755" s="9"/>
    </row>
    <row r="756" spans="1:75" x14ac:dyDescent="0.35">
      <c r="A756" s="1" t="s">
        <v>3258</v>
      </c>
      <c r="B756" s="8" t="s">
        <v>3259</v>
      </c>
      <c r="C756" s="3" t="s">
        <v>38</v>
      </c>
      <c r="D756" s="1" t="s">
        <v>11</v>
      </c>
      <c r="E756" s="1" t="s">
        <v>12</v>
      </c>
      <c r="F756" s="3" t="s">
        <v>37</v>
      </c>
      <c r="G756" s="1" t="s">
        <v>38</v>
      </c>
      <c r="H756" s="30" t="s">
        <v>5587</v>
      </c>
      <c r="I756" s="27">
        <v>0</v>
      </c>
      <c r="J756" s="27">
        <v>0</v>
      </c>
      <c r="K756" s="27">
        <v>0</v>
      </c>
      <c r="L756" s="27">
        <v>0</v>
      </c>
      <c r="M756" s="27">
        <v>0</v>
      </c>
      <c r="N756" s="27">
        <v>0</v>
      </c>
      <c r="O756" s="27">
        <v>0</v>
      </c>
      <c r="P756" s="27">
        <v>0</v>
      </c>
      <c r="Q756" s="27">
        <v>0</v>
      </c>
      <c r="R756" s="27">
        <v>0</v>
      </c>
      <c r="S756" s="80">
        <v>0</v>
      </c>
      <c r="T756" s="80">
        <v>46.838268656205315</v>
      </c>
      <c r="U756" s="80">
        <v>8.8723450702416713</v>
      </c>
      <c r="V756" s="80">
        <v>13.868556899607057</v>
      </c>
      <c r="W756" s="80">
        <v>46.838268656205315</v>
      </c>
      <c r="X756" s="80">
        <v>3.1300562447029959E-2</v>
      </c>
      <c r="Y756" s="80">
        <v>0</v>
      </c>
      <c r="Z756" s="80">
        <v>0</v>
      </c>
      <c r="AA756" s="80">
        <v>0</v>
      </c>
      <c r="AB756" s="80">
        <v>0</v>
      </c>
      <c r="AC756" s="80">
        <v>0</v>
      </c>
      <c r="AD756" s="80">
        <v>0</v>
      </c>
      <c r="AE756" s="80">
        <v>0.61978680660782537</v>
      </c>
      <c r="AF756" s="80">
        <v>0</v>
      </c>
      <c r="AG756" s="80"/>
      <c r="AH756" s="80">
        <v>0</v>
      </c>
      <c r="AI756" s="80">
        <v>0</v>
      </c>
      <c r="AJ756" s="80">
        <v>0</v>
      </c>
      <c r="AK756" s="80">
        <v>0</v>
      </c>
      <c r="AL756" s="80">
        <v>0</v>
      </c>
      <c r="AM756" s="80">
        <v>0</v>
      </c>
      <c r="AN756" s="41" t="s">
        <v>5558</v>
      </c>
      <c r="AO756" s="41"/>
      <c r="AP756" s="40" t="str" cm="1">
        <f t="array" ref="AP756">IFERROR(_xlfn.IFS(
AR756="MPR ISSUE","PDH",
AR756="BSS Hardware Issue","BSS",
AR756="Sites strategiques, MLL, Pylone, etc.","ENVTECH",
AR756="AKTIVCO DEFAUT GE &amp; POWER Cabinet","AKTIVCO",
AR756="AKTIVCO Coupure ENEO &amp; Baisse de tension","AKTIVCO GRID ONLY",
AR756="Coupure ENEO &amp; Baisse de tension","IHS GRID ONLY",
AR756="Defaut GE &amp; POWER Cabinet","IHS",
AR756="Sharing","Partners",
AR756="Sites strategiques &amp; DataCenter","SST &amp; DC",
AR756="Exclu","Exclu",
AR756="SAT","SAT",
AR756="SPARE-ISSUE","SPARE-ISSUE",
AR756="Fiber CAmtel","TRANS_FO_CAMTEL",
AR756="Fiber AOF","Fiber AOF",
AR756="Projet OCM (HUAWEI)","TRAVAUX-HUAWEI",
AR756="Projet OCM (NOKIA)","TRAVAUX-NOKIA",
AR756="ACCESS-ISSUE","ACCESS-ISSUE",
AR756="Projet OCM (ZTE, NOKIA, autres projets)","TRAVAUX OCM",
AR756="No root CAuse","No root cause",
AR756="ODU HS","PDH",
AR756="IP &amp; VLAN","PDH",
AR756="Warehouse HUAWEI","SPARE-ISSUE",
AR756="SPARE-HS","SPARE-ISSUE",
AR756="Power Telco","BSS",AR756="no impacts","no impacts"
),"")</f>
        <v>No root cause</v>
      </c>
      <c r="AQ756" s="40" t="str" cm="1">
        <f t="array" ref="AQ756">IFERROR(_xlfn.IFS(
AR756="MPR ISSUE","TX ISSUE",
AR756="BSS Hardware Issue","RAN ISSUE",
AR756="Sites strategiques, MLL, Pylone, etc.","ENVTECH",
AR756="AKTIVCO DEFAUT GE &amp; POWER Cabinet","POWER ISSUE",
AR756="AKTIVCO Coupure ENEO &amp; Baisse de tension","POWER ISSUE",
AR756="Coupure ENEO &amp; Baisse de tension","POWER ISSUE",
AR756="Defaut GE &amp; POWER Cabinet","POWER ISSUE",
AR756="Sharing","POWER ISSUE",
AR756="Sites strategiques &amp; DataCenter","POWER ISSUE",
AR756="Exclu","Exclu",
AR756="SAT","TX ISSUE",
AR756="SPARE-ISSUE","SPARE-ISSUE",
AR756="Fiber CAmtel","TX ISSUE",
AR756="Fiber AOF","TX ISSUE",
AR756="Projet OCM (HUAWEI)","TRAVAUX-HUAWEI",
AR756="Projet OCM (NOKIA)","TRAVAUX -NOKIA",
AR756="ACCESS-ISSUE","ACCESS-ISSUE",
AR756="Projet OCM (ZTE, NOKIA, autres projets)","TRAVAUX OCM",
AR756="No root CAuse","No root cause",
AR756="ODU HS","TX ISSUE",
AR756="IP &amp; VLAN","TX ISSUE",
AR756="Warehouse HUAWEI","SPARE-ISSUE",
AR756="SPARE-HS","SPARE-ISSUE",
AR756="Power Telco","RAN ISSUE",AR756="no impacts","no impacts"
),"")</f>
        <v>No root cause</v>
      </c>
      <c r="AR756" s="59" t="s">
        <v>5343</v>
      </c>
      <c r="AS756" s="40" t="str" cm="1">
        <f t="array" ref="AS756">IFERROR(_xlfn.IFS(
AR756="MPR ISSUE","ACTIVE",
AR756="BSS Hardware Issue","ACTIVE",
AR756="Sites strategiques, MLL, Pylone, etc.","PASSIVE",
AR756="AKTIVCO DEFAUT GE &amp; POWER Cabinet","PASSIVE",
AR756="AKTIVCO Coupure ENEO &amp; Baisse de tension","PASSIVE",
AR756="Coupure ENEO &amp; Baisse de tension","PASSIVE",
AR756="Defaut GE &amp; POWER Cabinet","PASSIVE",
AR756="Sharing","PASSIVE",
AR756="Sites strategiques &amp; DataCenter","PASSIVE",
AR756="Exclu","Exclu",
AR756="SAT","ACTIVE",
AR756="SPARE-ISSUE","SPARE-ISSUE",
AR756="Fiber CAmtel","ACTIVE",
AR756="Fiber AOF","ACTIVE",
AR756="Projet OCM (HUAWEI)","PLANNED WORKS",
AR756="Projet OCM (NOKIA)","PLANNED WORKS",
AR756="ACCESS-ISSUE","ACCESS-ISSUE",
AR756="Projet OCM (ZTE, NOKIA, autres projets)","PLANNED WORKS",
AR756="No root CAuse","No root cause",
AR756="ODU HS","ACTIVE",
AR756="IP &amp; VLAN","ACTIVE",
AR756="Warehouse HUAWEI","SPARE-ISSUE",
AR756="SPARE-HS","SPARE-ISSUE",
AR756="Power Telco","ACTIVE", AR756="no impacts","no impacts"
),"")</f>
        <v>No root cause</v>
      </c>
      <c r="AT756" s="99" t="s">
        <v>5661</v>
      </c>
      <c r="AU756" s="99" t="s">
        <v>3259</v>
      </c>
      <c r="AW756" s="17"/>
      <c r="AX756" s="17" t="s">
        <v>5536</v>
      </c>
      <c r="AY756" s="17"/>
      <c r="AZ756" s="17" t="s">
        <v>5536</v>
      </c>
      <c r="BA756" s="7"/>
      <c r="BC756" s="18"/>
      <c r="BD756" s="18"/>
      <c r="BE756" s="18"/>
      <c r="BF756" s="18"/>
      <c r="BG756" s="18"/>
      <c r="BH756" s="18"/>
      <c r="BI756" s="18"/>
      <c r="BJ756" s="18"/>
      <c r="BK756" s="18"/>
      <c r="BM756" s="18"/>
      <c r="BN756" s="18"/>
      <c r="BO756" s="18"/>
      <c r="BP756" s="9" t="s">
        <v>5661</v>
      </c>
      <c r="BQ756" s="14"/>
      <c r="BR756" s="102" t="s">
        <v>5536</v>
      </c>
      <c r="BS756" s="14"/>
      <c r="BT756" s="14"/>
      <c r="BU756" s="9"/>
      <c r="BV756" s="9"/>
      <c r="BW756" s="9"/>
    </row>
    <row r="757" spans="1:75" x14ac:dyDescent="0.35">
      <c r="A757" s="1" t="s">
        <v>3236</v>
      </c>
      <c r="B757" s="8" t="s">
        <v>3237</v>
      </c>
      <c r="C757" s="3" t="s">
        <v>38</v>
      </c>
      <c r="D757" s="1" t="s">
        <v>11</v>
      </c>
      <c r="E757" s="1" t="s">
        <v>12</v>
      </c>
      <c r="F757" s="3" t="s">
        <v>37</v>
      </c>
      <c r="G757" s="1" t="s">
        <v>38</v>
      </c>
      <c r="H757" s="30" t="s">
        <v>5587</v>
      </c>
      <c r="I757" s="27">
        <v>0</v>
      </c>
      <c r="J757" s="27">
        <v>0</v>
      </c>
      <c r="K757" s="27">
        <v>0</v>
      </c>
      <c r="L757" s="27">
        <v>0</v>
      </c>
      <c r="M757" s="27">
        <v>0</v>
      </c>
      <c r="N757" s="27">
        <v>0</v>
      </c>
      <c r="O757" s="27">
        <v>0</v>
      </c>
      <c r="P757" s="27">
        <v>0</v>
      </c>
      <c r="Q757" s="27">
        <v>0</v>
      </c>
      <c r="R757" s="27">
        <v>0</v>
      </c>
      <c r="S757" s="80">
        <v>0</v>
      </c>
      <c r="T757" s="80">
        <v>0</v>
      </c>
      <c r="U757" s="80">
        <v>0</v>
      </c>
      <c r="V757" s="80">
        <v>0</v>
      </c>
      <c r="W757" s="80">
        <v>0</v>
      </c>
      <c r="X757" s="80">
        <v>2.6663442084506304E-2</v>
      </c>
      <c r="Y757" s="80">
        <v>0</v>
      </c>
      <c r="Z757" s="80">
        <v>0</v>
      </c>
      <c r="AA757" s="80">
        <v>0</v>
      </c>
      <c r="AB757" s="80">
        <v>0</v>
      </c>
      <c r="AC757" s="80">
        <v>0</v>
      </c>
      <c r="AD757" s="80">
        <v>0</v>
      </c>
      <c r="AE757" s="80">
        <v>0.61149349519023533</v>
      </c>
      <c r="AF757" s="80">
        <v>0</v>
      </c>
      <c r="AG757" s="80"/>
      <c r="AH757" s="80">
        <v>0</v>
      </c>
      <c r="AI757" s="80">
        <v>0</v>
      </c>
      <c r="AJ757" s="80">
        <v>0</v>
      </c>
      <c r="AK757" s="80">
        <v>0</v>
      </c>
      <c r="AL757" s="80">
        <v>0</v>
      </c>
      <c r="AM757" s="80">
        <v>0</v>
      </c>
      <c r="AN757" s="41" t="s">
        <v>5558</v>
      </c>
      <c r="AO757" s="41"/>
      <c r="AP757" s="40" t="str" cm="1">
        <f t="array" ref="AP757">IFERROR(_xlfn.IFS(
AR757="MPR ISSUE","PDH",
AR757="BSS Hardware Issue","BSS",
AR757="Sites strategiques, MLL, Pylone, etc.","ENVTECH",
AR757="AKTIVCO DEFAUT GE &amp; POWER Cabinet","AKTIVCO",
AR757="AKTIVCO Coupure ENEO &amp; Baisse de tension","AKTIVCO GRID ONLY",
AR757="Coupure ENEO &amp; Baisse de tension","IHS GRID ONLY",
AR757="Defaut GE &amp; POWER Cabinet","IHS",
AR757="Sharing","Partners",
AR757="Sites strategiques &amp; DataCenter","SST &amp; DC",
AR757="Exclu","Exclu",
AR757="SAT","SAT",
AR757="SPARE-ISSUE","SPARE-ISSUE",
AR757="Fiber CAmtel","TRANS_FO_CAMTEL",
AR757="Fiber AOF","Fiber AOF",
AR757="Projet OCM (HUAWEI)","TRAVAUX-HUAWEI",
AR757="Projet OCM (NOKIA)","TRAVAUX-NOKIA",
AR757="ACCESS-ISSUE","ACCESS-ISSUE",
AR757="Projet OCM (ZTE, NOKIA, autres projets)","TRAVAUX OCM",
AR757="No root CAuse","No root cause",
AR757="ODU HS","PDH",
AR757="IP &amp; VLAN","PDH",
AR757="Warehouse HUAWEI","SPARE-ISSUE",
AR757="SPARE-HS","SPARE-ISSUE",
AR757="Power Telco","BSS",AR757="no impacts","no impacts"
),"")</f>
        <v>No root cause</v>
      </c>
      <c r="AQ757" s="40" t="str" cm="1">
        <f t="array" ref="AQ757">IFERROR(_xlfn.IFS(
AR757="MPR ISSUE","TX ISSUE",
AR757="BSS Hardware Issue","RAN ISSUE",
AR757="Sites strategiques, MLL, Pylone, etc.","ENVTECH",
AR757="AKTIVCO DEFAUT GE &amp; POWER Cabinet","POWER ISSUE",
AR757="AKTIVCO Coupure ENEO &amp; Baisse de tension","POWER ISSUE",
AR757="Coupure ENEO &amp; Baisse de tension","POWER ISSUE",
AR757="Defaut GE &amp; POWER Cabinet","POWER ISSUE",
AR757="Sharing","POWER ISSUE",
AR757="Sites strategiques &amp; DataCenter","POWER ISSUE",
AR757="Exclu","Exclu",
AR757="SAT","TX ISSUE",
AR757="SPARE-ISSUE","SPARE-ISSUE",
AR757="Fiber CAmtel","TX ISSUE",
AR757="Fiber AOF","TX ISSUE",
AR757="Projet OCM (HUAWEI)","TRAVAUX-HUAWEI",
AR757="Projet OCM (NOKIA)","TRAVAUX -NOKIA",
AR757="ACCESS-ISSUE","ACCESS-ISSUE",
AR757="Projet OCM (ZTE, NOKIA, autres projets)","TRAVAUX OCM",
AR757="No root CAuse","No root cause",
AR757="ODU HS","TX ISSUE",
AR757="IP &amp; VLAN","TX ISSUE",
AR757="Warehouse HUAWEI","SPARE-ISSUE",
AR757="SPARE-HS","SPARE-ISSUE",
AR757="Power Telco","RAN ISSUE",AR757="no impacts","no impacts"
),"")</f>
        <v>No root cause</v>
      </c>
      <c r="AR757" s="59" t="s">
        <v>5343</v>
      </c>
      <c r="AS757" s="40" t="str" cm="1">
        <f t="array" ref="AS757">IFERROR(_xlfn.IFS(
AR757="MPR ISSUE","ACTIVE",
AR757="BSS Hardware Issue","ACTIVE",
AR757="Sites strategiques, MLL, Pylone, etc.","PASSIVE",
AR757="AKTIVCO DEFAUT GE &amp; POWER Cabinet","PASSIVE",
AR757="AKTIVCO Coupure ENEO &amp; Baisse de tension","PASSIVE",
AR757="Coupure ENEO &amp; Baisse de tension","PASSIVE",
AR757="Defaut GE &amp; POWER Cabinet","PASSIVE",
AR757="Sharing","PASSIVE",
AR757="Sites strategiques &amp; DataCenter","PASSIVE",
AR757="Exclu","Exclu",
AR757="SAT","ACTIVE",
AR757="SPARE-ISSUE","SPARE-ISSUE",
AR757="Fiber CAmtel","ACTIVE",
AR757="Fiber AOF","ACTIVE",
AR757="Projet OCM (HUAWEI)","PLANNED WORKS",
AR757="Projet OCM (NOKIA)","PLANNED WORKS",
AR757="ACCESS-ISSUE","ACCESS-ISSUE",
AR757="Projet OCM (ZTE, NOKIA, autres projets)","PLANNED WORKS",
AR757="No root CAuse","No root cause",
AR757="ODU HS","ACTIVE",
AR757="IP &amp; VLAN","ACTIVE",
AR757="Warehouse HUAWEI","SPARE-ISSUE",
AR757="SPARE-HS","SPARE-ISSUE",
AR757="Power Telco","ACTIVE", AR757="no impacts","no impacts"
),"")</f>
        <v>No root cause</v>
      </c>
      <c r="AT757" s="99" t="s">
        <v>5661</v>
      </c>
      <c r="AU757" s="99" t="s">
        <v>3237</v>
      </c>
      <c r="AW757" s="17"/>
      <c r="AX757" s="17" t="s">
        <v>5536</v>
      </c>
      <c r="AY757" s="17"/>
      <c r="AZ757" s="17" t="s">
        <v>5536</v>
      </c>
      <c r="BA757" s="7"/>
      <c r="BC757" s="18"/>
      <c r="BD757" s="18"/>
      <c r="BE757" s="18"/>
      <c r="BF757" s="18"/>
      <c r="BG757" s="18"/>
      <c r="BH757" s="18"/>
      <c r="BI757" s="18"/>
      <c r="BJ757" s="18"/>
      <c r="BK757" s="18"/>
      <c r="BM757" s="18"/>
      <c r="BN757" s="18"/>
      <c r="BO757" s="18"/>
      <c r="BP757" s="9" t="s">
        <v>5661</v>
      </c>
      <c r="BQ757" s="14"/>
      <c r="BR757" s="102" t="s">
        <v>5536</v>
      </c>
      <c r="BS757" s="14"/>
      <c r="BT757" s="14"/>
      <c r="BU757" s="9"/>
      <c r="BV757" s="9"/>
      <c r="BW757" s="9"/>
    </row>
    <row r="758" spans="1:75" x14ac:dyDescent="0.35">
      <c r="A758" s="1" t="s">
        <v>1942</v>
      </c>
      <c r="B758" s="8" t="s">
        <v>1943</v>
      </c>
      <c r="C758" s="3" t="s">
        <v>102</v>
      </c>
      <c r="D758" s="1" t="s">
        <v>11</v>
      </c>
      <c r="E758" s="1" t="s">
        <v>12</v>
      </c>
      <c r="F758" s="3" t="s">
        <v>102</v>
      </c>
      <c r="G758" s="1" t="s">
        <v>855</v>
      </c>
      <c r="H758" s="28" t="s">
        <v>5589</v>
      </c>
      <c r="I758" s="27">
        <v>1.7737698789782921</v>
      </c>
      <c r="J758" s="27">
        <v>1.5395417954359314</v>
      </c>
      <c r="K758" s="27">
        <v>0</v>
      </c>
      <c r="L758" s="27">
        <v>0</v>
      </c>
      <c r="M758" s="27">
        <v>0</v>
      </c>
      <c r="N758" s="27">
        <v>0</v>
      </c>
      <c r="O758" s="27">
        <v>0</v>
      </c>
      <c r="P758" s="27">
        <v>0</v>
      </c>
      <c r="Q758" s="27">
        <v>0</v>
      </c>
      <c r="R758" s="27">
        <v>0</v>
      </c>
      <c r="S758" s="80">
        <v>0.24398387138197605</v>
      </c>
      <c r="T758" s="80">
        <v>0</v>
      </c>
      <c r="U758" s="80">
        <v>3.5533539934880558</v>
      </c>
      <c r="V758" s="80">
        <v>0</v>
      </c>
      <c r="W758" s="80">
        <v>0</v>
      </c>
      <c r="X758" s="80">
        <v>0</v>
      </c>
      <c r="Y758" s="80">
        <v>0.96273752757303099</v>
      </c>
      <c r="Z758" s="80">
        <v>0</v>
      </c>
      <c r="AA758" s="80">
        <v>0</v>
      </c>
      <c r="AB758" s="80">
        <v>0</v>
      </c>
      <c r="AC758" s="80">
        <v>0.5833854117620203</v>
      </c>
      <c r="AD758" s="80">
        <v>0.5833854117620203</v>
      </c>
      <c r="AE758" s="80">
        <v>0.60942462610541837</v>
      </c>
      <c r="AF758" s="80">
        <v>1.5759075201251023</v>
      </c>
      <c r="AG758" s="80"/>
      <c r="AH758" s="80">
        <v>0</v>
      </c>
      <c r="AI758" s="80">
        <v>0</v>
      </c>
      <c r="AJ758" s="80">
        <v>0</v>
      </c>
      <c r="AK758" s="80">
        <v>0</v>
      </c>
      <c r="AL758" s="80">
        <v>0</v>
      </c>
      <c r="AM758" s="80">
        <v>0</v>
      </c>
      <c r="AN758" s="41" t="s">
        <v>5558</v>
      </c>
      <c r="AO758" s="41"/>
      <c r="AP758" s="40" t="str" cm="1">
        <f t="array" ref="AP758">IFERROR(_xlfn.IFS(
AR758="MPR ISSUE","PDH",
AR758="BSS Hardware Issue","BSS",
AR758="Sites strategiques, MLL, Pylone, etc.","ENVTECH",
AR758="AKTIVCO DEFAUT GE &amp; POWER Cabinet","AKTIVCO",
AR758="AKTIVCO Coupure ENEO &amp; Baisse de tension","AKTIVCO GRID ONLY",
AR758="Coupure ENEO &amp; Baisse de tension","IHS GRID ONLY",
AR758="Defaut GE &amp; POWER Cabinet","IHS",
AR758="Sharing","Partners",
AR758="Sites strategiques &amp; DataCenter","SST &amp; DC",
AR758="Exclu","Exclu",
AR758="SAT","SAT",
AR758="SPARE-ISSUE","SPARE-ISSUE",
AR758="Fiber CAmtel","TRANS_FO_CAMTEL",
AR758="Fiber AOF","Fiber AOF",
AR758="Projet OCM (HUAWEI)","TRAVAUX-HUAWEI",
AR758="Projet OCM (NOKIA)","TRAVAUX-NOKIA",
AR758="ACCESS-ISSUE","ACCESS-ISSUE",
AR758="Projet OCM (ZTE, NOKIA, autres projets)","TRAVAUX OCM",
AR758="No root CAuse","No root cause",
AR758="ODU HS","PDH",
AR758="IP &amp; VLAN","PDH",
AR758="Warehouse HUAWEI","SPARE-ISSUE",
AR758="SPARE-HS","SPARE-ISSUE",
AR758="Power Telco","BSS",AR758="no impacts","no impacts"
),"")</f>
        <v>No root cause</v>
      </c>
      <c r="AQ758" s="40" t="str" cm="1">
        <f t="array" ref="AQ758">IFERROR(_xlfn.IFS(
AR758="MPR ISSUE","TX ISSUE",
AR758="BSS Hardware Issue","RAN ISSUE",
AR758="Sites strategiques, MLL, Pylone, etc.","ENVTECH",
AR758="AKTIVCO DEFAUT GE &amp; POWER Cabinet","POWER ISSUE",
AR758="AKTIVCO Coupure ENEO &amp; Baisse de tension","POWER ISSUE",
AR758="Coupure ENEO &amp; Baisse de tension","POWER ISSUE",
AR758="Defaut GE &amp; POWER Cabinet","POWER ISSUE",
AR758="Sharing","POWER ISSUE",
AR758="Sites strategiques &amp; DataCenter","POWER ISSUE",
AR758="Exclu","Exclu",
AR758="SAT","TX ISSUE",
AR758="SPARE-ISSUE","SPARE-ISSUE",
AR758="Fiber CAmtel","TX ISSUE",
AR758="Fiber AOF","TX ISSUE",
AR758="Projet OCM (HUAWEI)","TRAVAUX-HUAWEI",
AR758="Projet OCM (NOKIA)","TRAVAUX -NOKIA",
AR758="ACCESS-ISSUE","ACCESS-ISSUE",
AR758="Projet OCM (ZTE, NOKIA, autres projets)","TRAVAUX OCM",
AR758="No root CAuse","No root cause",
AR758="ODU HS","TX ISSUE",
AR758="IP &amp; VLAN","TX ISSUE",
AR758="Warehouse HUAWEI","SPARE-ISSUE",
AR758="SPARE-HS","SPARE-ISSUE",
AR758="Power Telco","RAN ISSUE",AR758="no impacts","no impacts"
),"")</f>
        <v>No root cause</v>
      </c>
      <c r="AR758" s="59" t="s">
        <v>5343</v>
      </c>
      <c r="AS758" s="40" t="str" cm="1">
        <f t="array" ref="AS758">IFERROR(_xlfn.IFS(
AR758="MPR ISSUE","ACTIVE",
AR758="BSS Hardware Issue","ACTIVE",
AR758="Sites strategiques, MLL, Pylone, etc.","PASSIVE",
AR758="AKTIVCO DEFAUT GE &amp; POWER Cabinet","PASSIVE",
AR758="AKTIVCO Coupure ENEO &amp; Baisse de tension","PASSIVE",
AR758="Coupure ENEO &amp; Baisse de tension","PASSIVE",
AR758="Defaut GE &amp; POWER Cabinet","PASSIVE",
AR758="Sharing","PASSIVE",
AR758="Sites strategiques &amp; DataCenter","PASSIVE",
AR758="Exclu","Exclu",
AR758="SAT","ACTIVE",
AR758="SPARE-ISSUE","SPARE-ISSUE",
AR758="Fiber CAmtel","ACTIVE",
AR758="Fiber AOF","ACTIVE",
AR758="Projet OCM (HUAWEI)","PLANNED WORKS",
AR758="Projet OCM (NOKIA)","PLANNED WORKS",
AR758="ACCESS-ISSUE","ACCESS-ISSUE",
AR758="Projet OCM (ZTE, NOKIA, autres projets)","PLANNED WORKS",
AR758="No root CAuse","No root cause",
AR758="ODU HS","ACTIVE",
AR758="IP &amp; VLAN","ACTIVE",
AR758="Warehouse HUAWEI","SPARE-ISSUE",
AR758="SPARE-HS","SPARE-ISSUE",
AR758="Power Telco","ACTIVE", AR758="no impacts","no impacts"
),"")</f>
        <v>No root cause</v>
      </c>
      <c r="AT758" s="99" t="s">
        <v>5661</v>
      </c>
      <c r="AU758" s="99" t="s">
        <v>1943</v>
      </c>
      <c r="AW758" s="17"/>
      <c r="AX758" s="17" t="s">
        <v>5536</v>
      </c>
      <c r="AY758" s="17"/>
      <c r="AZ758" s="17" t="s">
        <v>5536</v>
      </c>
      <c r="BA758" s="7"/>
      <c r="BC758" s="18"/>
      <c r="BD758" s="18"/>
      <c r="BE758" s="18"/>
      <c r="BF758" s="18"/>
      <c r="BG758" s="18"/>
      <c r="BH758" s="18"/>
      <c r="BI758" s="18"/>
      <c r="BJ758" s="18"/>
      <c r="BK758" s="18"/>
      <c r="BM758" s="18"/>
      <c r="BN758" s="18"/>
      <c r="BO758" s="18"/>
      <c r="BP758" s="9" t="s">
        <v>5661</v>
      </c>
      <c r="BQ758" s="14"/>
      <c r="BR758" s="102" t="s">
        <v>5536</v>
      </c>
      <c r="BS758" s="14"/>
      <c r="BT758" s="14"/>
      <c r="BU758" s="9"/>
      <c r="BV758" s="9"/>
      <c r="BW758" s="9"/>
    </row>
    <row r="759" spans="1:75" x14ac:dyDescent="0.35">
      <c r="A759" s="1" t="s">
        <v>1946</v>
      </c>
      <c r="B759" s="8" t="s">
        <v>1947</v>
      </c>
      <c r="C759" s="3" t="s">
        <v>102</v>
      </c>
      <c r="D759" s="1" t="s">
        <v>11</v>
      </c>
      <c r="E759" s="1" t="s">
        <v>12</v>
      </c>
      <c r="F759" s="3" t="s">
        <v>102</v>
      </c>
      <c r="G759" s="1" t="s">
        <v>855</v>
      </c>
      <c r="H759" s="28" t="s">
        <v>5589</v>
      </c>
      <c r="I759" s="27">
        <v>1.6913896522302414</v>
      </c>
      <c r="J759" s="27">
        <v>1.457036723139659</v>
      </c>
      <c r="K759" s="27">
        <v>0</v>
      </c>
      <c r="L759" s="27">
        <v>0</v>
      </c>
      <c r="M759" s="27">
        <v>0</v>
      </c>
      <c r="N759" s="27">
        <v>0</v>
      </c>
      <c r="O759" s="27">
        <v>0</v>
      </c>
      <c r="P759" s="27">
        <v>0</v>
      </c>
      <c r="Q759" s="27">
        <v>0</v>
      </c>
      <c r="R759" s="27">
        <v>0</v>
      </c>
      <c r="S759" s="80">
        <v>0.66952884003504243</v>
      </c>
      <c r="T759" s="80">
        <v>0</v>
      </c>
      <c r="U759" s="80">
        <v>3.4188953380532094</v>
      </c>
      <c r="V759" s="80">
        <v>0</v>
      </c>
      <c r="W759" s="80">
        <v>0</v>
      </c>
      <c r="X759" s="80">
        <v>0</v>
      </c>
      <c r="Y759" s="80">
        <v>0</v>
      </c>
      <c r="Z759" s="80">
        <v>0</v>
      </c>
      <c r="AA759" s="80">
        <v>0</v>
      </c>
      <c r="AB759" s="80">
        <v>0</v>
      </c>
      <c r="AC759" s="80">
        <v>1.3703404074387975</v>
      </c>
      <c r="AD759" s="80">
        <v>1.3703404074387975</v>
      </c>
      <c r="AE759" s="80">
        <v>0.59565594564438873</v>
      </c>
      <c r="AF759" s="80">
        <v>0</v>
      </c>
      <c r="AG759" s="80"/>
      <c r="AH759" s="80">
        <v>0</v>
      </c>
      <c r="AI759" s="80">
        <v>0</v>
      </c>
      <c r="AJ759" s="80">
        <v>0</v>
      </c>
      <c r="AK759" s="80">
        <v>0</v>
      </c>
      <c r="AL759" s="80">
        <v>0</v>
      </c>
      <c r="AM759" s="80">
        <v>0</v>
      </c>
      <c r="AN759" s="41" t="s">
        <v>5558</v>
      </c>
      <c r="AO759" s="41"/>
      <c r="AP759" s="40" t="str" cm="1">
        <f t="array" ref="AP759">IFERROR(_xlfn.IFS(
AR759="MPR ISSUE","PDH",
AR759="BSS Hardware Issue","BSS",
AR759="Sites strategiques, MLL, Pylone, etc.","ENVTECH",
AR759="AKTIVCO DEFAUT GE &amp; POWER Cabinet","AKTIVCO",
AR759="AKTIVCO Coupure ENEO &amp; Baisse de tension","AKTIVCO GRID ONLY",
AR759="Coupure ENEO &amp; Baisse de tension","IHS GRID ONLY",
AR759="Defaut GE &amp; POWER Cabinet","IHS",
AR759="Sharing","Partners",
AR759="Sites strategiques &amp; DataCenter","SST &amp; DC",
AR759="Exclu","Exclu",
AR759="SAT","SAT",
AR759="SPARE-ISSUE","SPARE-ISSUE",
AR759="Fiber CAmtel","TRANS_FO_CAMTEL",
AR759="Fiber AOF","Fiber AOF",
AR759="Projet OCM (HUAWEI)","TRAVAUX-HUAWEI",
AR759="Projet OCM (NOKIA)","TRAVAUX-NOKIA",
AR759="ACCESS-ISSUE","ACCESS-ISSUE",
AR759="Projet OCM (ZTE, NOKIA, autres projets)","TRAVAUX OCM",
AR759="No root CAuse","No root cause",
AR759="ODU HS","PDH",
AR759="IP &amp; VLAN","PDH",
AR759="Warehouse HUAWEI","SPARE-ISSUE",
AR759="SPARE-HS","SPARE-ISSUE",
AR759="Power Telco","BSS",AR759="no impacts","no impacts"
),"")</f>
        <v>No root cause</v>
      </c>
      <c r="AQ759" s="40" t="str" cm="1">
        <f t="array" ref="AQ759">IFERROR(_xlfn.IFS(
AR759="MPR ISSUE","TX ISSUE",
AR759="BSS Hardware Issue","RAN ISSUE",
AR759="Sites strategiques, MLL, Pylone, etc.","ENVTECH",
AR759="AKTIVCO DEFAUT GE &amp; POWER Cabinet","POWER ISSUE",
AR759="AKTIVCO Coupure ENEO &amp; Baisse de tension","POWER ISSUE",
AR759="Coupure ENEO &amp; Baisse de tension","POWER ISSUE",
AR759="Defaut GE &amp; POWER Cabinet","POWER ISSUE",
AR759="Sharing","POWER ISSUE",
AR759="Sites strategiques &amp; DataCenter","POWER ISSUE",
AR759="Exclu","Exclu",
AR759="SAT","TX ISSUE",
AR759="SPARE-ISSUE","SPARE-ISSUE",
AR759="Fiber CAmtel","TX ISSUE",
AR759="Fiber AOF","TX ISSUE",
AR759="Projet OCM (HUAWEI)","TRAVAUX-HUAWEI",
AR759="Projet OCM (NOKIA)","TRAVAUX -NOKIA",
AR759="ACCESS-ISSUE","ACCESS-ISSUE",
AR759="Projet OCM (ZTE, NOKIA, autres projets)","TRAVAUX OCM",
AR759="No root CAuse","No root cause",
AR759="ODU HS","TX ISSUE",
AR759="IP &amp; VLAN","TX ISSUE",
AR759="Warehouse HUAWEI","SPARE-ISSUE",
AR759="SPARE-HS","SPARE-ISSUE",
AR759="Power Telco","RAN ISSUE",AR759="no impacts","no impacts"
),"")</f>
        <v>No root cause</v>
      </c>
      <c r="AR759" s="59" t="s">
        <v>5343</v>
      </c>
      <c r="AS759" s="40" t="str" cm="1">
        <f t="array" ref="AS759">IFERROR(_xlfn.IFS(
AR759="MPR ISSUE","ACTIVE",
AR759="BSS Hardware Issue","ACTIVE",
AR759="Sites strategiques, MLL, Pylone, etc.","PASSIVE",
AR759="AKTIVCO DEFAUT GE &amp; POWER Cabinet","PASSIVE",
AR759="AKTIVCO Coupure ENEO &amp; Baisse de tension","PASSIVE",
AR759="Coupure ENEO &amp; Baisse de tension","PASSIVE",
AR759="Defaut GE &amp; POWER Cabinet","PASSIVE",
AR759="Sharing","PASSIVE",
AR759="Sites strategiques &amp; DataCenter","PASSIVE",
AR759="Exclu","Exclu",
AR759="SAT","ACTIVE",
AR759="SPARE-ISSUE","SPARE-ISSUE",
AR759="Fiber CAmtel","ACTIVE",
AR759="Fiber AOF","ACTIVE",
AR759="Projet OCM (HUAWEI)","PLANNED WORKS",
AR759="Projet OCM (NOKIA)","PLANNED WORKS",
AR759="ACCESS-ISSUE","ACCESS-ISSUE",
AR759="Projet OCM (ZTE, NOKIA, autres projets)","PLANNED WORKS",
AR759="No root CAuse","No root cause",
AR759="ODU HS","ACTIVE",
AR759="IP &amp; VLAN","ACTIVE",
AR759="Warehouse HUAWEI","SPARE-ISSUE",
AR759="SPARE-HS","SPARE-ISSUE",
AR759="Power Telco","ACTIVE", AR759="no impacts","no impacts"
),"")</f>
        <v>No root cause</v>
      </c>
      <c r="AT759" s="99" t="s">
        <v>5661</v>
      </c>
      <c r="AU759" s="99" t="s">
        <v>1947</v>
      </c>
      <c r="AW759" s="17"/>
      <c r="AX759" s="17" t="s">
        <v>5536</v>
      </c>
      <c r="AY759" s="17"/>
      <c r="AZ759" s="17" t="s">
        <v>5536</v>
      </c>
      <c r="BA759" s="7"/>
      <c r="BC759" s="18"/>
      <c r="BD759" s="18"/>
      <c r="BE759" s="18"/>
      <c r="BF759" s="18"/>
      <c r="BG759" s="18"/>
      <c r="BH759" s="18"/>
      <c r="BI759" s="18"/>
      <c r="BJ759" s="18"/>
      <c r="BK759" s="18"/>
      <c r="BM759" s="18"/>
      <c r="BN759" s="18"/>
      <c r="BO759" s="18"/>
      <c r="BP759" s="9" t="s">
        <v>5661</v>
      </c>
      <c r="BQ759" s="14"/>
      <c r="BR759" s="102" t="s">
        <v>5536</v>
      </c>
      <c r="BS759" s="14"/>
      <c r="BT759" s="14"/>
      <c r="BU759" s="9"/>
      <c r="BV759" s="9"/>
      <c r="BW759" s="9"/>
    </row>
    <row r="760" spans="1:75" x14ac:dyDescent="0.35">
      <c r="A760" s="1" t="s">
        <v>409</v>
      </c>
      <c r="B760" s="8" t="s">
        <v>410</v>
      </c>
      <c r="C760" s="3" t="s">
        <v>38</v>
      </c>
      <c r="D760" s="1" t="s">
        <v>11</v>
      </c>
      <c r="E760" s="1" t="s">
        <v>12</v>
      </c>
      <c r="F760" s="3" t="s">
        <v>37</v>
      </c>
      <c r="G760" s="1" t="s">
        <v>38</v>
      </c>
      <c r="H760" s="30" t="s">
        <v>5587</v>
      </c>
      <c r="I760" s="27">
        <v>0.46175017763737997</v>
      </c>
      <c r="J760" s="27">
        <v>0</v>
      </c>
      <c r="K760" s="27">
        <v>0</v>
      </c>
      <c r="L760" s="27">
        <v>0</v>
      </c>
      <c r="M760" s="27">
        <v>1.1684829910425103</v>
      </c>
      <c r="N760" s="27">
        <v>0</v>
      </c>
      <c r="O760" s="27">
        <v>0</v>
      </c>
      <c r="P760" s="27">
        <v>0.11323491223714717</v>
      </c>
      <c r="Q760" s="27">
        <v>1.1165650780605709</v>
      </c>
      <c r="R760" s="27">
        <v>0.73107769530837685</v>
      </c>
      <c r="S760" s="80">
        <v>0</v>
      </c>
      <c r="T760" s="80">
        <v>0</v>
      </c>
      <c r="U760" s="80">
        <v>0</v>
      </c>
      <c r="V760" s="80">
        <v>0</v>
      </c>
      <c r="W760" s="80">
        <v>0</v>
      </c>
      <c r="X760" s="80">
        <v>0</v>
      </c>
      <c r="Y760" s="80">
        <v>0</v>
      </c>
      <c r="Z760" s="80">
        <v>0</v>
      </c>
      <c r="AA760" s="80">
        <v>0</v>
      </c>
      <c r="AB760" s="80">
        <v>2.5147460427528737E-3</v>
      </c>
      <c r="AC760" s="80">
        <v>0</v>
      </c>
      <c r="AD760" s="80">
        <v>0</v>
      </c>
      <c r="AE760" s="80">
        <v>0.58980603995628234</v>
      </c>
      <c r="AF760" s="80">
        <v>0</v>
      </c>
      <c r="AG760" s="80"/>
      <c r="AH760" s="80">
        <v>0</v>
      </c>
      <c r="AI760" s="80">
        <v>0</v>
      </c>
      <c r="AJ760" s="80">
        <v>0</v>
      </c>
      <c r="AK760" s="80">
        <v>0</v>
      </c>
      <c r="AL760" s="80">
        <v>0</v>
      </c>
      <c r="AM760" s="80">
        <v>0</v>
      </c>
      <c r="AN760" s="41" t="s">
        <v>5558</v>
      </c>
      <c r="AO760" s="41"/>
      <c r="AP760" s="40" t="str" cm="1">
        <f t="array" ref="AP760">IFERROR(_xlfn.IFS(
AR760="MPR ISSUE","PDH",
AR760="BSS Hardware Issue","BSS",
AR760="Sites strategiques, MLL, Pylone, etc.","ENVTECH",
AR760="AKTIVCO DEFAUT GE &amp; POWER Cabinet","AKTIVCO",
AR760="AKTIVCO Coupure ENEO &amp; Baisse de tension","AKTIVCO GRID ONLY",
AR760="Coupure ENEO &amp; Baisse de tension","IHS GRID ONLY",
AR760="Defaut GE &amp; POWER Cabinet","IHS",
AR760="Sharing","Partners",
AR760="Sites strategiques &amp; DataCenter","SST &amp; DC",
AR760="Exclu","Exclu",
AR760="SAT","SAT",
AR760="SPARE-ISSUE","SPARE-ISSUE",
AR760="Fiber CAmtel","TRANS_FO_CAMTEL",
AR760="Fiber AOF","Fiber AOF",
AR760="Projet OCM (HUAWEI)","TRAVAUX-HUAWEI",
AR760="Projet OCM (NOKIA)","TRAVAUX-NOKIA",
AR760="ACCESS-ISSUE","ACCESS-ISSUE",
AR760="Projet OCM (ZTE, NOKIA, autres projets)","TRAVAUX OCM",
AR760="No root CAuse","No root cause",
AR760="ODU HS","PDH",
AR760="IP &amp; VLAN","PDH",
AR760="Warehouse HUAWEI","SPARE-ISSUE",
AR760="SPARE-HS","SPARE-ISSUE",
AR760="Power Telco","BSS",AR760="no impacts","no impacts"
),"")</f>
        <v>No root cause</v>
      </c>
      <c r="AQ760" s="40" t="str" cm="1">
        <f t="array" ref="AQ760">IFERROR(_xlfn.IFS(
AR760="MPR ISSUE","TX ISSUE",
AR760="BSS Hardware Issue","RAN ISSUE",
AR760="Sites strategiques, MLL, Pylone, etc.","ENVTECH",
AR760="AKTIVCO DEFAUT GE &amp; POWER Cabinet","POWER ISSUE",
AR760="AKTIVCO Coupure ENEO &amp; Baisse de tension","POWER ISSUE",
AR760="Coupure ENEO &amp; Baisse de tension","POWER ISSUE",
AR760="Defaut GE &amp; POWER Cabinet","POWER ISSUE",
AR760="Sharing","POWER ISSUE",
AR760="Sites strategiques &amp; DataCenter","POWER ISSUE",
AR760="Exclu","Exclu",
AR760="SAT","TX ISSUE",
AR760="SPARE-ISSUE","SPARE-ISSUE",
AR760="Fiber CAmtel","TX ISSUE",
AR760="Fiber AOF","TX ISSUE",
AR760="Projet OCM (HUAWEI)","TRAVAUX-HUAWEI",
AR760="Projet OCM (NOKIA)","TRAVAUX -NOKIA",
AR760="ACCESS-ISSUE","ACCESS-ISSUE",
AR760="Projet OCM (ZTE, NOKIA, autres projets)","TRAVAUX OCM",
AR760="No root CAuse","No root cause",
AR760="ODU HS","TX ISSUE",
AR760="IP &amp; VLAN","TX ISSUE",
AR760="Warehouse HUAWEI","SPARE-ISSUE",
AR760="SPARE-HS","SPARE-ISSUE",
AR760="Power Telco","RAN ISSUE",AR760="no impacts","no impacts"
),"")</f>
        <v>No root cause</v>
      </c>
      <c r="AR760" s="59" t="s">
        <v>5343</v>
      </c>
      <c r="AS760" s="40" t="str" cm="1">
        <f t="array" ref="AS760">IFERROR(_xlfn.IFS(
AR760="MPR ISSUE","ACTIVE",
AR760="BSS Hardware Issue","ACTIVE",
AR760="Sites strategiques, MLL, Pylone, etc.","PASSIVE",
AR760="AKTIVCO DEFAUT GE &amp; POWER Cabinet","PASSIVE",
AR760="AKTIVCO Coupure ENEO &amp; Baisse de tension","PASSIVE",
AR760="Coupure ENEO &amp; Baisse de tension","PASSIVE",
AR760="Defaut GE &amp; POWER Cabinet","PASSIVE",
AR760="Sharing","PASSIVE",
AR760="Sites strategiques &amp; DataCenter","PASSIVE",
AR760="Exclu","Exclu",
AR760="SAT","ACTIVE",
AR760="SPARE-ISSUE","SPARE-ISSUE",
AR760="Fiber CAmtel","ACTIVE",
AR760="Fiber AOF","ACTIVE",
AR760="Projet OCM (HUAWEI)","PLANNED WORKS",
AR760="Projet OCM (NOKIA)","PLANNED WORKS",
AR760="ACCESS-ISSUE","ACCESS-ISSUE",
AR760="Projet OCM (ZTE, NOKIA, autres projets)","PLANNED WORKS",
AR760="No root CAuse","No root cause",
AR760="ODU HS","ACTIVE",
AR760="IP &amp; VLAN","ACTIVE",
AR760="Warehouse HUAWEI","SPARE-ISSUE",
AR760="SPARE-HS","SPARE-ISSUE",
AR760="Power Telco","ACTIVE", AR760="no impacts","no impacts"
),"")</f>
        <v>No root cause</v>
      </c>
      <c r="AT760" s="99" t="s">
        <v>5661</v>
      </c>
      <c r="AU760" s="99" t="s">
        <v>410</v>
      </c>
      <c r="AW760" s="17"/>
      <c r="AX760" s="17" t="s">
        <v>5536</v>
      </c>
      <c r="AY760" s="17"/>
      <c r="AZ760" s="17" t="s">
        <v>5536</v>
      </c>
      <c r="BA760" s="7"/>
      <c r="BC760" s="18"/>
      <c r="BD760" s="18"/>
      <c r="BE760" s="18"/>
      <c r="BF760" s="18"/>
      <c r="BG760" s="18"/>
      <c r="BH760" s="18"/>
      <c r="BI760" s="18"/>
      <c r="BJ760" s="18"/>
      <c r="BK760" s="18"/>
      <c r="BM760" s="18"/>
      <c r="BN760" s="18"/>
      <c r="BO760" s="18"/>
      <c r="BP760" s="9" t="s">
        <v>5661</v>
      </c>
      <c r="BQ760" s="14"/>
      <c r="BR760" s="102" t="s">
        <v>5536</v>
      </c>
      <c r="BS760" s="14"/>
      <c r="BT760" s="14"/>
      <c r="BU760" s="9"/>
      <c r="BV760" s="9"/>
      <c r="BW760" s="9"/>
    </row>
    <row r="761" spans="1:75" x14ac:dyDescent="0.35">
      <c r="A761" s="1" t="s">
        <v>2483</v>
      </c>
      <c r="B761" s="8" t="s">
        <v>2484</v>
      </c>
      <c r="C761" s="3" t="s">
        <v>51</v>
      </c>
      <c r="D761" s="1" t="s">
        <v>11</v>
      </c>
      <c r="E761" s="1" t="s">
        <v>12</v>
      </c>
      <c r="F761" s="3" t="s">
        <v>51</v>
      </c>
      <c r="G761" s="1" t="s">
        <v>52</v>
      </c>
      <c r="H761" s="28" t="s">
        <v>5589</v>
      </c>
      <c r="I761" s="27">
        <v>1.1942011739761949</v>
      </c>
      <c r="J761" s="27">
        <v>3.3582382366957448</v>
      </c>
      <c r="K761" s="27">
        <v>2.8243630023428161</v>
      </c>
      <c r="L761" s="27">
        <v>5.1436900919719317</v>
      </c>
      <c r="M761" s="27">
        <v>12.183141998613147</v>
      </c>
      <c r="N761" s="27">
        <v>0</v>
      </c>
      <c r="O761" s="27">
        <v>0</v>
      </c>
      <c r="P761" s="27">
        <v>0</v>
      </c>
      <c r="Q761" s="27">
        <v>3.4976015386678774</v>
      </c>
      <c r="R761" s="27">
        <v>0</v>
      </c>
      <c r="S761" s="80">
        <v>3.8971251280558628</v>
      </c>
      <c r="T761" s="80">
        <v>0</v>
      </c>
      <c r="U761" s="80">
        <v>6.313617724358153E-3</v>
      </c>
      <c r="V761" s="80">
        <v>0</v>
      </c>
      <c r="W761" s="80">
        <v>0</v>
      </c>
      <c r="X761" s="80">
        <v>0</v>
      </c>
      <c r="Y761" s="80">
        <v>0</v>
      </c>
      <c r="Z761" s="80">
        <v>6.7391448579329003</v>
      </c>
      <c r="AA761" s="80">
        <v>0</v>
      </c>
      <c r="AB761" s="80">
        <v>0</v>
      </c>
      <c r="AC761" s="80">
        <v>0</v>
      </c>
      <c r="AD761" s="80">
        <v>0</v>
      </c>
      <c r="AE761" s="80">
        <v>0.58490139341899872</v>
      </c>
      <c r="AF761" s="80">
        <v>0</v>
      </c>
      <c r="AG761" s="80"/>
      <c r="AH761" s="80">
        <v>0</v>
      </c>
      <c r="AI761" s="80">
        <v>0</v>
      </c>
      <c r="AJ761" s="80">
        <v>0</v>
      </c>
      <c r="AK761" s="80">
        <v>0</v>
      </c>
      <c r="AL761" s="80">
        <v>0</v>
      </c>
      <c r="AM761" s="80">
        <v>0</v>
      </c>
      <c r="AN761" s="41" t="s">
        <v>5591</v>
      </c>
      <c r="AO761" s="41"/>
      <c r="AP761" s="40" t="str" cm="1">
        <f t="array" ref="AP761">IFERROR(_xlfn.IFS(
AR761="MPR ISSUE","PDH",
AR761="BSS Hardware Issue","BSS",
AR761="Sites strategiques, MLL, Pylone, etc.","ENVTECH",
AR761="AKTIVCO DEFAUT GE &amp; POWER Cabinet","AKTIVCO",
AR761="AKTIVCO Coupure ENEO &amp; Baisse de tension","AKTIVCO GRID ONLY",
AR761="Coupure ENEO &amp; Baisse de tension","IHS GRID ONLY",
AR761="Defaut GE &amp; POWER Cabinet","IHS",
AR761="Sharing","Partners",
AR761="Sites strategiques &amp; DataCenter","SST &amp; DC",
AR761="Exclu","Exclu",
AR761="SAT","SAT",
AR761="SPARE-ISSUE","SPARE-ISSUE",
AR761="Fiber CAmtel","TRANS_FO_CAMTEL",
AR761="Fiber AOF","Fiber AOF",
AR761="Projet OCM (HUAWEI)","TRAVAUX-HUAWEI",
AR761="Projet OCM (NOKIA)","TRAVAUX-NOKIA",
AR761="ACCESS-ISSUE","ACCESS-ISSUE",
AR761="Projet OCM (ZTE, NOKIA, autres projets)","TRAVAUX OCM",
AR761="No root CAuse","No root cause",
AR761="ODU HS","PDH",
AR761="IP &amp; VLAN","PDH",
AR761="Warehouse HUAWEI","SPARE-ISSUE",
AR761="SPARE-HS","SPARE-ISSUE",
AR761="Power Telco","BSS",AR761="no impacts","no impacts"
),"")</f>
        <v>No root cause</v>
      </c>
      <c r="AQ761" s="40" t="str" cm="1">
        <f t="array" ref="AQ761">IFERROR(_xlfn.IFS(
AR761="MPR ISSUE","TX ISSUE",
AR761="BSS Hardware Issue","RAN ISSUE",
AR761="Sites strategiques, MLL, Pylone, etc.","ENVTECH",
AR761="AKTIVCO DEFAUT GE &amp; POWER Cabinet","POWER ISSUE",
AR761="AKTIVCO Coupure ENEO &amp; Baisse de tension","POWER ISSUE",
AR761="Coupure ENEO &amp; Baisse de tension","POWER ISSUE",
AR761="Defaut GE &amp; POWER Cabinet","POWER ISSUE",
AR761="Sharing","POWER ISSUE",
AR761="Sites strategiques &amp; DataCenter","POWER ISSUE",
AR761="Exclu","Exclu",
AR761="SAT","TX ISSUE",
AR761="SPARE-ISSUE","SPARE-ISSUE",
AR761="Fiber CAmtel","TX ISSUE",
AR761="Fiber AOF","TX ISSUE",
AR761="Projet OCM (HUAWEI)","TRAVAUX-HUAWEI",
AR761="Projet OCM (NOKIA)","TRAVAUX -NOKIA",
AR761="ACCESS-ISSUE","ACCESS-ISSUE",
AR761="Projet OCM (ZTE, NOKIA, autres projets)","TRAVAUX OCM",
AR761="No root CAuse","No root cause",
AR761="ODU HS","TX ISSUE",
AR761="IP &amp; VLAN","TX ISSUE",
AR761="Warehouse HUAWEI","SPARE-ISSUE",
AR761="SPARE-HS","SPARE-ISSUE",
AR761="Power Telco","RAN ISSUE",AR761="no impacts","no impacts"
),"")</f>
        <v>No root cause</v>
      </c>
      <c r="AR761" s="59" t="s">
        <v>5343</v>
      </c>
      <c r="AS761" s="40" t="str" cm="1">
        <f t="array" ref="AS761">IFERROR(_xlfn.IFS(
AR761="MPR ISSUE","ACTIVE",
AR761="BSS Hardware Issue","ACTIVE",
AR761="Sites strategiques, MLL, Pylone, etc.","PASSIVE",
AR761="AKTIVCO DEFAUT GE &amp; POWER Cabinet","PASSIVE",
AR761="AKTIVCO Coupure ENEO &amp; Baisse de tension","PASSIVE",
AR761="Coupure ENEO &amp; Baisse de tension","PASSIVE",
AR761="Defaut GE &amp; POWER Cabinet","PASSIVE",
AR761="Sharing","PASSIVE",
AR761="Sites strategiques &amp; DataCenter","PASSIVE",
AR761="Exclu","Exclu",
AR761="SAT","ACTIVE",
AR761="SPARE-ISSUE","SPARE-ISSUE",
AR761="Fiber CAmtel","ACTIVE",
AR761="Fiber AOF","ACTIVE",
AR761="Projet OCM (HUAWEI)","PLANNED WORKS",
AR761="Projet OCM (NOKIA)","PLANNED WORKS",
AR761="ACCESS-ISSUE","ACCESS-ISSUE",
AR761="Projet OCM (ZTE, NOKIA, autres projets)","PLANNED WORKS",
AR761="No root CAuse","No root cause",
AR761="ODU HS","ACTIVE",
AR761="IP &amp; VLAN","ACTIVE",
AR761="Warehouse HUAWEI","SPARE-ISSUE",
AR761="SPARE-HS","SPARE-ISSUE",
AR761="Power Telco","ACTIVE", AR761="no impacts","no impacts"
),"")</f>
        <v>No root cause</v>
      </c>
      <c r="AT761" s="99" t="s">
        <v>5661</v>
      </c>
      <c r="AU761" s="99" t="s">
        <v>2484</v>
      </c>
      <c r="AW761" s="17"/>
      <c r="AX761" s="17" t="s">
        <v>5536</v>
      </c>
      <c r="AY761" s="17"/>
      <c r="AZ761" s="17" t="s">
        <v>5536</v>
      </c>
      <c r="BA761" s="7"/>
      <c r="BC761" s="18"/>
      <c r="BD761" s="18"/>
      <c r="BE761" s="18"/>
      <c r="BF761" s="18"/>
      <c r="BG761" s="18"/>
      <c r="BH761" s="18"/>
      <c r="BI761" s="18"/>
      <c r="BJ761" s="18"/>
      <c r="BK761" s="18"/>
      <c r="BM761" s="18"/>
      <c r="BN761" s="18"/>
      <c r="BO761" s="18"/>
      <c r="BP761" s="9" t="s">
        <v>5661</v>
      </c>
      <c r="BQ761" s="14"/>
      <c r="BR761" s="102" t="s">
        <v>5536</v>
      </c>
      <c r="BS761" s="14"/>
      <c r="BT761" s="14"/>
      <c r="BU761" s="9"/>
      <c r="BV761" s="9"/>
      <c r="BW761" s="9"/>
    </row>
    <row r="762" spans="1:75" x14ac:dyDescent="0.35">
      <c r="A762" s="1" t="s">
        <v>2966</v>
      </c>
      <c r="B762" s="8" t="s">
        <v>2967</v>
      </c>
      <c r="C762" s="3" t="s">
        <v>91</v>
      </c>
      <c r="D762" s="1" t="s">
        <v>11</v>
      </c>
      <c r="E762" s="1" t="s">
        <v>12</v>
      </c>
      <c r="F762" s="3" t="s">
        <v>90</v>
      </c>
      <c r="G762" s="1" t="s">
        <v>91</v>
      </c>
      <c r="H762" s="28" t="s">
        <v>5589</v>
      </c>
      <c r="I762" s="27">
        <v>10.699388328154024</v>
      </c>
      <c r="J762" s="27">
        <v>6.3574920170189433</v>
      </c>
      <c r="K762" s="27">
        <v>0.46392605719210234</v>
      </c>
      <c r="L762" s="27">
        <v>0.89434000222581789</v>
      </c>
      <c r="M762" s="27">
        <v>11.112876783864532</v>
      </c>
      <c r="N762" s="27">
        <v>0</v>
      </c>
      <c r="O762" s="27">
        <v>4.7467882590966033</v>
      </c>
      <c r="P762" s="27">
        <v>0</v>
      </c>
      <c r="Q762" s="27">
        <v>0</v>
      </c>
      <c r="R762" s="27">
        <v>8.9175391586979543E-5</v>
      </c>
      <c r="S762" s="80">
        <v>0</v>
      </c>
      <c r="T762" s="80">
        <v>0.47664246803240562</v>
      </c>
      <c r="U762" s="80">
        <v>0</v>
      </c>
      <c r="V762" s="80">
        <v>2.741519063558512</v>
      </c>
      <c r="W762" s="80">
        <v>0.47664246803240562</v>
      </c>
      <c r="X762" s="80">
        <v>0</v>
      </c>
      <c r="Y762" s="80">
        <v>0</v>
      </c>
      <c r="Z762" s="80">
        <v>2.675261747609386E-4</v>
      </c>
      <c r="AA762" s="80">
        <v>0</v>
      </c>
      <c r="AB762" s="80">
        <v>0</v>
      </c>
      <c r="AC762" s="80">
        <v>0</v>
      </c>
      <c r="AD762" s="80">
        <v>0</v>
      </c>
      <c r="AE762" s="80">
        <v>0.49840126357962866</v>
      </c>
      <c r="AF762" s="80">
        <v>0</v>
      </c>
      <c r="AG762" s="80"/>
      <c r="AH762" s="80">
        <v>0</v>
      </c>
      <c r="AI762" s="80">
        <v>0</v>
      </c>
      <c r="AJ762" s="80">
        <v>0</v>
      </c>
      <c r="AK762" s="80">
        <v>0</v>
      </c>
      <c r="AL762" s="80">
        <v>0</v>
      </c>
      <c r="AM762" s="80">
        <v>0</v>
      </c>
      <c r="AN762" s="41" t="s">
        <v>5558</v>
      </c>
      <c r="AO762" s="41"/>
      <c r="AP762" s="40" t="str" cm="1">
        <f t="array" ref="AP762">IFERROR(_xlfn.IFS(
AR762="MPR ISSUE","PDH",
AR762="BSS Hardware Issue","BSS",
AR762="Sites strategiques, MLL, Pylone, etc.","ENVTECH",
AR762="AKTIVCO DEFAUT GE &amp; POWER Cabinet","AKTIVCO",
AR762="AKTIVCO Coupure ENEO &amp; Baisse de tension","AKTIVCO GRID ONLY",
AR762="Coupure ENEO &amp; Baisse de tension","IHS GRID ONLY",
AR762="Defaut GE &amp; POWER Cabinet","IHS",
AR762="Sharing","Partners",
AR762="Sites strategiques &amp; DataCenter","SST &amp; DC",
AR762="Exclu","Exclu",
AR762="SAT","SAT",
AR762="SPARE-ISSUE","SPARE-ISSUE",
AR762="Fiber CAmtel","TRANS_FO_CAMTEL",
AR762="Fiber AOF","Fiber AOF",
AR762="Projet OCM (HUAWEI)","TRAVAUX-HUAWEI",
AR762="Projet OCM (NOKIA)","TRAVAUX-NOKIA",
AR762="ACCESS-ISSUE","ACCESS-ISSUE",
AR762="Projet OCM (ZTE, NOKIA, autres projets)","TRAVAUX OCM",
AR762="No root CAuse","No root cause",
AR762="ODU HS","PDH",
AR762="IP &amp; VLAN","PDH",
AR762="Warehouse HUAWEI","SPARE-ISSUE",
AR762="SPARE-HS","SPARE-ISSUE",
AR762="Power Telco","BSS",AR762="no impacts","no impacts"
),"")</f>
        <v>No root cause</v>
      </c>
      <c r="AQ762" s="40" t="str" cm="1">
        <f t="array" ref="AQ762">IFERROR(_xlfn.IFS(
AR762="MPR ISSUE","TX ISSUE",
AR762="BSS Hardware Issue","RAN ISSUE",
AR762="Sites strategiques, MLL, Pylone, etc.","ENVTECH",
AR762="AKTIVCO DEFAUT GE &amp; POWER Cabinet","POWER ISSUE",
AR762="AKTIVCO Coupure ENEO &amp; Baisse de tension","POWER ISSUE",
AR762="Coupure ENEO &amp; Baisse de tension","POWER ISSUE",
AR762="Defaut GE &amp; POWER Cabinet","POWER ISSUE",
AR762="Sharing","POWER ISSUE",
AR762="Sites strategiques &amp; DataCenter","POWER ISSUE",
AR762="Exclu","Exclu",
AR762="SAT","TX ISSUE",
AR762="SPARE-ISSUE","SPARE-ISSUE",
AR762="Fiber CAmtel","TX ISSUE",
AR762="Fiber AOF","TX ISSUE",
AR762="Projet OCM (HUAWEI)","TRAVAUX-HUAWEI",
AR762="Projet OCM (NOKIA)","TRAVAUX -NOKIA",
AR762="ACCESS-ISSUE","ACCESS-ISSUE",
AR762="Projet OCM (ZTE, NOKIA, autres projets)","TRAVAUX OCM",
AR762="No root CAuse","No root cause",
AR762="ODU HS","TX ISSUE",
AR762="IP &amp; VLAN","TX ISSUE",
AR762="Warehouse HUAWEI","SPARE-ISSUE",
AR762="SPARE-HS","SPARE-ISSUE",
AR762="Power Telco","RAN ISSUE",AR762="no impacts","no impacts"
),"")</f>
        <v>No root cause</v>
      </c>
      <c r="AR762" s="59" t="s">
        <v>5343</v>
      </c>
      <c r="AS762" s="40" t="str" cm="1">
        <f t="array" ref="AS762">IFERROR(_xlfn.IFS(
AR762="MPR ISSUE","ACTIVE",
AR762="BSS Hardware Issue","ACTIVE",
AR762="Sites strategiques, MLL, Pylone, etc.","PASSIVE",
AR762="AKTIVCO DEFAUT GE &amp; POWER Cabinet","PASSIVE",
AR762="AKTIVCO Coupure ENEO &amp; Baisse de tension","PASSIVE",
AR762="Coupure ENEO &amp; Baisse de tension","PASSIVE",
AR762="Defaut GE &amp; POWER Cabinet","PASSIVE",
AR762="Sharing","PASSIVE",
AR762="Sites strategiques &amp; DataCenter","PASSIVE",
AR762="Exclu","Exclu",
AR762="SAT","ACTIVE",
AR762="SPARE-ISSUE","SPARE-ISSUE",
AR762="Fiber CAmtel","ACTIVE",
AR762="Fiber AOF","ACTIVE",
AR762="Projet OCM (HUAWEI)","PLANNED WORKS",
AR762="Projet OCM (NOKIA)","PLANNED WORKS",
AR762="ACCESS-ISSUE","ACCESS-ISSUE",
AR762="Projet OCM (ZTE, NOKIA, autres projets)","PLANNED WORKS",
AR762="No root CAuse","No root cause",
AR762="ODU HS","ACTIVE",
AR762="IP &amp; VLAN","ACTIVE",
AR762="Warehouse HUAWEI","SPARE-ISSUE",
AR762="SPARE-HS","SPARE-ISSUE",
AR762="Power Telco","ACTIVE", AR762="no impacts","no impacts"
),"")</f>
        <v>No root cause</v>
      </c>
      <c r="AT762" s="99" t="s">
        <v>5661</v>
      </c>
      <c r="AU762" s="99" t="s">
        <v>2967</v>
      </c>
      <c r="AW762" s="17"/>
      <c r="AX762" s="17" t="s">
        <v>5536</v>
      </c>
      <c r="AY762" s="17"/>
      <c r="AZ762" s="17" t="s">
        <v>5536</v>
      </c>
      <c r="BA762" s="7"/>
      <c r="BC762" s="18"/>
      <c r="BD762" s="18"/>
      <c r="BE762" s="18"/>
      <c r="BF762" s="18"/>
      <c r="BG762" s="18"/>
      <c r="BH762" s="18"/>
      <c r="BI762" s="18"/>
      <c r="BJ762" s="18"/>
      <c r="BK762" s="18"/>
      <c r="BM762" s="18"/>
      <c r="BN762" s="18"/>
      <c r="BO762" s="18"/>
      <c r="BP762" s="9" t="s">
        <v>5661</v>
      </c>
      <c r="BQ762" s="14"/>
      <c r="BR762" s="102" t="s">
        <v>5536</v>
      </c>
      <c r="BS762" s="14"/>
      <c r="BT762" s="14"/>
      <c r="BU762" s="9"/>
      <c r="BV762" s="9"/>
      <c r="BW762" s="9"/>
    </row>
    <row r="763" spans="1:75" x14ac:dyDescent="0.35">
      <c r="A763" s="1" t="s">
        <v>1981</v>
      </c>
      <c r="B763" s="1" t="s">
        <v>1982</v>
      </c>
      <c r="C763" s="3" t="s">
        <v>38</v>
      </c>
      <c r="D763" s="1" t="s">
        <v>21</v>
      </c>
      <c r="E763" s="1" t="s">
        <v>22</v>
      </c>
      <c r="F763" s="3" t="s">
        <v>37</v>
      </c>
      <c r="G763" s="1" t="s">
        <v>38</v>
      </c>
      <c r="H763" s="30" t="s">
        <v>5587</v>
      </c>
      <c r="I763" s="27">
        <v>11.460642975975437</v>
      </c>
      <c r="J763" s="27">
        <v>16.720082726227268</v>
      </c>
      <c r="K763" s="27">
        <v>0</v>
      </c>
      <c r="L763" s="27">
        <v>0</v>
      </c>
      <c r="M763" s="27">
        <v>0</v>
      </c>
      <c r="N763" s="27">
        <v>0</v>
      </c>
      <c r="O763" s="27">
        <v>0.66077181658120143</v>
      </c>
      <c r="P763" s="27">
        <v>1.5149293873579259</v>
      </c>
      <c r="Q763" s="27">
        <v>0</v>
      </c>
      <c r="R763" s="27">
        <v>0</v>
      </c>
      <c r="S763" s="80">
        <v>8.0935585404342814E-2</v>
      </c>
      <c r="T763" s="80">
        <v>0</v>
      </c>
      <c r="U763" s="80">
        <v>3.5267262215601849</v>
      </c>
      <c r="V763" s="80">
        <v>1.8591999041186189</v>
      </c>
      <c r="W763" s="80">
        <v>0</v>
      </c>
      <c r="X763" s="80">
        <v>9.7309435755194293</v>
      </c>
      <c r="Y763" s="80">
        <v>0.3443061869173269</v>
      </c>
      <c r="Z763" s="80">
        <v>6.4136725137187423</v>
      </c>
      <c r="AA763" s="80">
        <v>0.75440597774752971</v>
      </c>
      <c r="AB763" s="80">
        <v>0.60130966547100373</v>
      </c>
      <c r="AC763" s="80">
        <v>0</v>
      </c>
      <c r="AD763" s="80">
        <v>0</v>
      </c>
      <c r="AE763" s="80">
        <v>0.49717064317572868</v>
      </c>
      <c r="AF763" s="80">
        <v>0</v>
      </c>
      <c r="AG763" s="80"/>
      <c r="AH763" s="80">
        <v>0</v>
      </c>
      <c r="AI763" s="80">
        <v>0</v>
      </c>
      <c r="AJ763" s="80">
        <v>0</v>
      </c>
      <c r="AK763" s="80">
        <v>0</v>
      </c>
      <c r="AL763" s="80">
        <v>0</v>
      </c>
      <c r="AM763" s="80">
        <v>0</v>
      </c>
      <c r="AN763" s="41" t="s">
        <v>5558</v>
      </c>
      <c r="AO763" s="41"/>
      <c r="AP763" s="40" t="str" cm="1">
        <f t="array" ref="AP763">IFERROR(_xlfn.IFS(
AR763="MPR ISSUE","PDH",
AR763="BSS Hardware Issue","BSS",
AR763="Sites strategiques, MLL, Pylone, etc.","ENVTECH",
AR763="AKTIVCO DEFAUT GE &amp; POWER Cabinet","AKTIVCO",
AR763="AKTIVCO Coupure ENEO &amp; Baisse de tension","AKTIVCO GRID ONLY",
AR763="Coupure ENEO &amp; Baisse de tension","IHS GRID ONLY",
AR763="Defaut GE &amp; POWER Cabinet","IHS",
AR763="Sharing","Partners",
AR763="Sites strategiques &amp; DataCenter","SST &amp; DC",
AR763="Exclu","Exclu",
AR763="SAT","SAT",
AR763="SPARE-ISSUE","SPARE-ISSUE",
AR763="Fiber CAmtel","TRANS_FO_CAMTEL",
AR763="Fiber AOF","Fiber AOF",
AR763="Projet OCM (HUAWEI)","TRAVAUX-HUAWEI",
AR763="Projet OCM (NOKIA)","TRAVAUX-NOKIA",
AR763="ACCESS-ISSUE","ACCESS-ISSUE",
AR763="Projet OCM (ZTE, NOKIA, autres projets)","TRAVAUX OCM",
AR763="No root CAuse","No root cause",
AR763="ODU HS","PDH",
AR763="IP &amp; VLAN","PDH",
AR763="Warehouse HUAWEI","SPARE-ISSUE",
AR763="SPARE-HS","SPARE-ISSUE",
AR763="Power Telco","BSS",AR763="no impacts","no impacts"
),"")</f>
        <v>No root cause</v>
      </c>
      <c r="AQ763" s="40" t="str" cm="1">
        <f t="array" ref="AQ763">IFERROR(_xlfn.IFS(
AR763="MPR ISSUE","TX ISSUE",
AR763="BSS Hardware Issue","RAN ISSUE",
AR763="Sites strategiques, MLL, Pylone, etc.","ENVTECH",
AR763="AKTIVCO DEFAUT GE &amp; POWER Cabinet","POWER ISSUE",
AR763="AKTIVCO Coupure ENEO &amp; Baisse de tension","POWER ISSUE",
AR763="Coupure ENEO &amp; Baisse de tension","POWER ISSUE",
AR763="Defaut GE &amp; POWER Cabinet","POWER ISSUE",
AR763="Sharing","POWER ISSUE",
AR763="Sites strategiques &amp; DataCenter","POWER ISSUE",
AR763="Exclu","Exclu",
AR763="SAT","TX ISSUE",
AR763="SPARE-ISSUE","SPARE-ISSUE",
AR763="Fiber CAmtel","TX ISSUE",
AR763="Fiber AOF","TX ISSUE",
AR763="Projet OCM (HUAWEI)","TRAVAUX-HUAWEI",
AR763="Projet OCM (NOKIA)","TRAVAUX -NOKIA",
AR763="ACCESS-ISSUE","ACCESS-ISSUE",
AR763="Projet OCM (ZTE, NOKIA, autres projets)","TRAVAUX OCM",
AR763="No root CAuse","No root cause",
AR763="ODU HS","TX ISSUE",
AR763="IP &amp; VLAN","TX ISSUE",
AR763="Warehouse HUAWEI","SPARE-ISSUE",
AR763="SPARE-HS","SPARE-ISSUE",
AR763="Power Telco","RAN ISSUE",AR763="no impacts","no impacts"
),"")</f>
        <v>No root cause</v>
      </c>
      <c r="AR763" s="59" t="s">
        <v>5343</v>
      </c>
      <c r="AS763" s="40" t="str" cm="1">
        <f t="array" ref="AS763">IFERROR(_xlfn.IFS(
AR763="MPR ISSUE","ACTIVE",
AR763="BSS Hardware Issue","ACTIVE",
AR763="Sites strategiques, MLL, Pylone, etc.","PASSIVE",
AR763="AKTIVCO DEFAUT GE &amp; POWER Cabinet","PASSIVE",
AR763="AKTIVCO Coupure ENEO &amp; Baisse de tension","PASSIVE",
AR763="Coupure ENEO &amp; Baisse de tension","PASSIVE",
AR763="Defaut GE &amp; POWER Cabinet","PASSIVE",
AR763="Sharing","PASSIVE",
AR763="Sites strategiques &amp; DataCenter","PASSIVE",
AR763="Exclu","Exclu",
AR763="SAT","ACTIVE",
AR763="SPARE-ISSUE","SPARE-ISSUE",
AR763="Fiber CAmtel","ACTIVE",
AR763="Fiber AOF","ACTIVE",
AR763="Projet OCM (HUAWEI)","PLANNED WORKS",
AR763="Projet OCM (NOKIA)","PLANNED WORKS",
AR763="ACCESS-ISSUE","ACCESS-ISSUE",
AR763="Projet OCM (ZTE, NOKIA, autres projets)","PLANNED WORKS",
AR763="No root CAuse","No root cause",
AR763="ODU HS","ACTIVE",
AR763="IP &amp; VLAN","ACTIVE",
AR763="Warehouse HUAWEI","SPARE-ISSUE",
AR763="SPARE-HS","SPARE-ISSUE",
AR763="Power Telco","ACTIVE", AR763="no impacts","no impacts"
),"")</f>
        <v>No root cause</v>
      </c>
      <c r="AT763" s="99" t="s">
        <v>5661</v>
      </c>
      <c r="AU763" s="99" t="s">
        <v>1982</v>
      </c>
      <c r="AW763" s="17"/>
      <c r="AX763" s="17" t="s">
        <v>5536</v>
      </c>
      <c r="AY763" s="17"/>
      <c r="AZ763" s="17" t="s">
        <v>5536</v>
      </c>
      <c r="BA763" s="7"/>
      <c r="BC763" s="18"/>
      <c r="BD763" s="18"/>
      <c r="BE763" s="18"/>
      <c r="BF763" s="18"/>
      <c r="BG763" s="18"/>
      <c r="BH763" s="18"/>
      <c r="BI763" s="18"/>
      <c r="BJ763" s="18"/>
      <c r="BK763" s="18"/>
      <c r="BM763" s="18"/>
      <c r="BN763" s="18"/>
      <c r="BO763" s="18"/>
      <c r="BP763" s="9" t="s">
        <v>5661</v>
      </c>
      <c r="BQ763" s="14"/>
      <c r="BR763" s="102" t="s">
        <v>5536</v>
      </c>
      <c r="BS763" s="14"/>
      <c r="BT763" s="14"/>
      <c r="BU763" s="9"/>
      <c r="BV763" s="9"/>
      <c r="BW763" s="9"/>
    </row>
    <row r="764" spans="1:75" x14ac:dyDescent="0.35">
      <c r="A764" s="1" t="s">
        <v>2820</v>
      </c>
      <c r="B764" s="8" t="s">
        <v>2821</v>
      </c>
      <c r="C764" s="3" t="s">
        <v>38</v>
      </c>
      <c r="D764" s="1" t="s">
        <v>11</v>
      </c>
      <c r="E764" s="1" t="s">
        <v>12</v>
      </c>
      <c r="F764" s="3" t="s">
        <v>37</v>
      </c>
      <c r="G764" s="1" t="s">
        <v>38</v>
      </c>
      <c r="H764" s="30" t="s">
        <v>5587</v>
      </c>
      <c r="I764" s="27">
        <v>0</v>
      </c>
      <c r="J764" s="27">
        <v>0</v>
      </c>
      <c r="K764" s="27">
        <v>0</v>
      </c>
      <c r="L764" s="27">
        <v>0</v>
      </c>
      <c r="M764" s="27">
        <v>10.574364429149082</v>
      </c>
      <c r="N764" s="27">
        <v>10.778790096823075</v>
      </c>
      <c r="O764" s="27">
        <v>0</v>
      </c>
      <c r="P764" s="27">
        <v>0.20497855510183091</v>
      </c>
      <c r="Q764" s="27">
        <v>0</v>
      </c>
      <c r="R764" s="27">
        <v>3.9330628108654153</v>
      </c>
      <c r="S764" s="80">
        <v>0</v>
      </c>
      <c r="T764" s="80">
        <v>0</v>
      </c>
      <c r="U764" s="80">
        <v>0</v>
      </c>
      <c r="V764" s="80">
        <v>0.47295060682070456</v>
      </c>
      <c r="W764" s="80">
        <v>0</v>
      </c>
      <c r="X764" s="80">
        <v>0</v>
      </c>
      <c r="Y764" s="80">
        <v>0</v>
      </c>
      <c r="Z764" s="80">
        <v>0</v>
      </c>
      <c r="AA764" s="80">
        <v>0</v>
      </c>
      <c r="AB764" s="80">
        <v>0</v>
      </c>
      <c r="AC764" s="80">
        <v>0</v>
      </c>
      <c r="AD764" s="80">
        <v>0</v>
      </c>
      <c r="AE764" s="80">
        <v>0.49631455941649272</v>
      </c>
      <c r="AF764" s="80">
        <v>0</v>
      </c>
      <c r="AG764" s="80"/>
      <c r="AH764" s="80">
        <v>0</v>
      </c>
      <c r="AI764" s="80">
        <v>0</v>
      </c>
      <c r="AJ764" s="80">
        <v>0</v>
      </c>
      <c r="AK764" s="80">
        <v>0</v>
      </c>
      <c r="AL764" s="80">
        <v>0</v>
      </c>
      <c r="AM764" s="80">
        <v>0</v>
      </c>
      <c r="AN764" s="41" t="s">
        <v>5558</v>
      </c>
      <c r="AO764" s="41"/>
      <c r="AP764" s="40" t="str" cm="1">
        <f t="array" ref="AP764">IFERROR(_xlfn.IFS(
AR764="MPR ISSUE","PDH",
AR764="BSS Hardware Issue","BSS",
AR764="Sites strategiques, MLL, Pylone, etc.","ENVTECH",
AR764="AKTIVCO DEFAUT GE &amp; POWER Cabinet","AKTIVCO",
AR764="AKTIVCO Coupure ENEO &amp; Baisse de tension","AKTIVCO GRID ONLY",
AR764="Coupure ENEO &amp; Baisse de tension","IHS GRID ONLY",
AR764="Defaut GE &amp; POWER Cabinet","IHS",
AR764="Sharing","Partners",
AR764="Sites strategiques &amp; DataCenter","SST &amp; DC",
AR764="Exclu","Exclu",
AR764="SAT","SAT",
AR764="SPARE-ISSUE","SPARE-ISSUE",
AR764="Fiber CAmtel","TRANS_FO_CAMTEL",
AR764="Fiber AOF","Fiber AOF",
AR764="Projet OCM (HUAWEI)","TRAVAUX-HUAWEI",
AR764="Projet OCM (NOKIA)","TRAVAUX-NOKIA",
AR764="ACCESS-ISSUE","ACCESS-ISSUE",
AR764="Projet OCM (ZTE, NOKIA, autres projets)","TRAVAUX OCM",
AR764="No root CAuse","No root cause",
AR764="ODU HS","PDH",
AR764="IP &amp; VLAN","PDH",
AR764="Warehouse HUAWEI","SPARE-ISSUE",
AR764="SPARE-HS","SPARE-ISSUE",
AR764="Power Telco","BSS",AR764="no impacts","no impacts"
),"")</f>
        <v>No root cause</v>
      </c>
      <c r="AQ764" s="40" t="str" cm="1">
        <f t="array" ref="AQ764">IFERROR(_xlfn.IFS(
AR764="MPR ISSUE","TX ISSUE",
AR764="BSS Hardware Issue","RAN ISSUE",
AR764="Sites strategiques, MLL, Pylone, etc.","ENVTECH",
AR764="AKTIVCO DEFAUT GE &amp; POWER Cabinet","POWER ISSUE",
AR764="AKTIVCO Coupure ENEO &amp; Baisse de tension","POWER ISSUE",
AR764="Coupure ENEO &amp; Baisse de tension","POWER ISSUE",
AR764="Defaut GE &amp; POWER Cabinet","POWER ISSUE",
AR764="Sharing","POWER ISSUE",
AR764="Sites strategiques &amp; DataCenter","POWER ISSUE",
AR764="Exclu","Exclu",
AR764="SAT","TX ISSUE",
AR764="SPARE-ISSUE","SPARE-ISSUE",
AR764="Fiber CAmtel","TX ISSUE",
AR764="Fiber AOF","TX ISSUE",
AR764="Projet OCM (HUAWEI)","TRAVAUX-HUAWEI",
AR764="Projet OCM (NOKIA)","TRAVAUX -NOKIA",
AR764="ACCESS-ISSUE","ACCESS-ISSUE",
AR764="Projet OCM (ZTE, NOKIA, autres projets)","TRAVAUX OCM",
AR764="No root CAuse","No root cause",
AR764="ODU HS","TX ISSUE",
AR764="IP &amp; VLAN","TX ISSUE",
AR764="Warehouse HUAWEI","SPARE-ISSUE",
AR764="SPARE-HS","SPARE-ISSUE",
AR764="Power Telco","RAN ISSUE",AR764="no impacts","no impacts"
),"")</f>
        <v>No root cause</v>
      </c>
      <c r="AR764" s="59" t="s">
        <v>5343</v>
      </c>
      <c r="AS764" s="40" t="str" cm="1">
        <f t="array" ref="AS764">IFERROR(_xlfn.IFS(
AR764="MPR ISSUE","ACTIVE",
AR764="BSS Hardware Issue","ACTIVE",
AR764="Sites strategiques, MLL, Pylone, etc.","PASSIVE",
AR764="AKTIVCO DEFAUT GE &amp; POWER Cabinet","PASSIVE",
AR764="AKTIVCO Coupure ENEO &amp; Baisse de tension","PASSIVE",
AR764="Coupure ENEO &amp; Baisse de tension","PASSIVE",
AR764="Defaut GE &amp; POWER Cabinet","PASSIVE",
AR764="Sharing","PASSIVE",
AR764="Sites strategiques &amp; DataCenter","PASSIVE",
AR764="Exclu","Exclu",
AR764="SAT","ACTIVE",
AR764="SPARE-ISSUE","SPARE-ISSUE",
AR764="Fiber CAmtel","ACTIVE",
AR764="Fiber AOF","ACTIVE",
AR764="Projet OCM (HUAWEI)","PLANNED WORKS",
AR764="Projet OCM (NOKIA)","PLANNED WORKS",
AR764="ACCESS-ISSUE","ACCESS-ISSUE",
AR764="Projet OCM (ZTE, NOKIA, autres projets)","PLANNED WORKS",
AR764="No root CAuse","No root cause",
AR764="ODU HS","ACTIVE",
AR764="IP &amp; VLAN","ACTIVE",
AR764="Warehouse HUAWEI","SPARE-ISSUE",
AR764="SPARE-HS","SPARE-ISSUE",
AR764="Power Telco","ACTIVE", AR764="no impacts","no impacts"
),"")</f>
        <v>No root cause</v>
      </c>
      <c r="AT764" s="99" t="s">
        <v>5661</v>
      </c>
      <c r="AU764" s="99" t="s">
        <v>2821</v>
      </c>
      <c r="AW764" s="17"/>
      <c r="AX764" s="17" t="s">
        <v>5536</v>
      </c>
      <c r="AY764" s="17"/>
      <c r="AZ764" s="17" t="s">
        <v>5536</v>
      </c>
      <c r="BA764" s="7"/>
      <c r="BC764" s="18"/>
      <c r="BD764" s="18"/>
      <c r="BE764" s="18"/>
      <c r="BF764" s="18"/>
      <c r="BG764" s="18"/>
      <c r="BH764" s="18"/>
      <c r="BI764" s="18"/>
      <c r="BJ764" s="18"/>
      <c r="BK764" s="18"/>
      <c r="BM764" s="18"/>
      <c r="BN764" s="18"/>
      <c r="BO764" s="18"/>
      <c r="BP764" s="9" t="s">
        <v>5661</v>
      </c>
      <c r="BQ764" s="14"/>
      <c r="BR764" s="102" t="s">
        <v>5536</v>
      </c>
      <c r="BS764" s="14"/>
      <c r="BT764" s="14"/>
      <c r="BU764" s="9"/>
      <c r="BV764" s="9"/>
      <c r="BW764" s="9"/>
    </row>
    <row r="765" spans="1:75" x14ac:dyDescent="0.35">
      <c r="A765" s="3" t="s">
        <v>2248</v>
      </c>
      <c r="B765" s="24" t="s">
        <v>2249</v>
      </c>
      <c r="C765" s="3" t="s">
        <v>37</v>
      </c>
      <c r="D765" s="3" t="s">
        <v>11</v>
      </c>
      <c r="E765" s="3" t="s">
        <v>96</v>
      </c>
      <c r="F765" s="3" t="s">
        <v>226</v>
      </c>
      <c r="G765" s="3" t="s">
        <v>2250</v>
      </c>
      <c r="H765" s="29" t="s">
        <v>5588</v>
      </c>
      <c r="I765" s="27">
        <v>2.6752617476098045E-4</v>
      </c>
      <c r="J765" s="27">
        <v>0</v>
      </c>
      <c r="K765" s="27">
        <v>0</v>
      </c>
      <c r="L765" s="27">
        <v>0</v>
      </c>
      <c r="M765" s="27">
        <v>0</v>
      </c>
      <c r="N765" s="27">
        <v>0</v>
      </c>
      <c r="O765" s="27">
        <v>0</v>
      </c>
      <c r="P765" s="27">
        <v>0</v>
      </c>
      <c r="Q765" s="27">
        <v>0</v>
      </c>
      <c r="R765" s="27">
        <v>0</v>
      </c>
      <c r="S765" s="80">
        <v>0</v>
      </c>
      <c r="T765" s="80">
        <v>0.27308521885465337</v>
      </c>
      <c r="U765" s="80">
        <v>0</v>
      </c>
      <c r="V765" s="80">
        <v>1.0084754508667519</v>
      </c>
      <c r="W765" s="80">
        <v>0.27308521885465337</v>
      </c>
      <c r="X765" s="80">
        <v>0</v>
      </c>
      <c r="Y765" s="80">
        <v>0</v>
      </c>
      <c r="Z765" s="80">
        <v>0</v>
      </c>
      <c r="AA765" s="80">
        <v>5.3005852759301142E-2</v>
      </c>
      <c r="AB765" s="80">
        <v>0</v>
      </c>
      <c r="AC765" s="80">
        <v>0</v>
      </c>
      <c r="AD765" s="80">
        <v>0</v>
      </c>
      <c r="AE765" s="80">
        <v>0.46726121683745575</v>
      </c>
      <c r="AF765" s="80">
        <v>9.8092930745676005E-3</v>
      </c>
      <c r="AG765" s="80"/>
      <c r="AH765" s="80">
        <v>0</v>
      </c>
      <c r="AI765" s="80">
        <v>0</v>
      </c>
      <c r="AJ765" s="80">
        <v>0</v>
      </c>
      <c r="AK765" s="80">
        <v>0</v>
      </c>
      <c r="AL765" s="80">
        <v>0</v>
      </c>
      <c r="AM765" s="80">
        <v>0</v>
      </c>
      <c r="AN765" s="41" t="s">
        <v>5558</v>
      </c>
      <c r="AO765" s="41"/>
      <c r="AP765" s="40" t="str" cm="1">
        <f t="array" ref="AP765">IFERROR(_xlfn.IFS(
AR765="MPR ISSUE","PDH",
AR765="BSS Hardware Issue","BSS",
AR765="Sites strategiques, MLL, Pylone, etc.","ENVTECH",
AR765="AKTIVCO DEFAUT GE &amp; POWER Cabinet","AKTIVCO",
AR765="AKTIVCO Coupure ENEO &amp; Baisse de tension","AKTIVCO GRID ONLY",
AR765="Coupure ENEO &amp; Baisse de tension","IHS GRID ONLY",
AR765="Defaut GE &amp; POWER Cabinet","IHS",
AR765="Sharing","Partners",
AR765="Sites strategiques &amp; DataCenter","SST &amp; DC",
AR765="Exclu","Exclu",
AR765="SAT","SAT",
AR765="SPARE-ISSUE","SPARE-ISSUE",
AR765="Fiber CAmtel","TRANS_FO_CAMTEL",
AR765="Fiber AOF","Fiber AOF",
AR765="Projet OCM (HUAWEI)","TRAVAUX-HUAWEI",
AR765="Projet OCM (NOKIA)","TRAVAUX-NOKIA",
AR765="ACCESS-ISSUE","ACCESS-ISSUE",
AR765="Projet OCM (ZTE, NOKIA, autres projets)","TRAVAUX OCM",
AR765="No root CAuse","No root cause",
AR765="ODU HS","PDH",
AR765="IP &amp; VLAN","PDH",
AR765="Warehouse HUAWEI","SPARE-ISSUE",
AR765="SPARE-HS","SPARE-ISSUE",
AR765="Power Telco","BSS",AR765="no impacts","no impacts"
),"")</f>
        <v>No root cause</v>
      </c>
      <c r="AQ765" s="40" t="str" cm="1">
        <f t="array" ref="AQ765">IFERROR(_xlfn.IFS(
AR765="MPR ISSUE","TX ISSUE",
AR765="BSS Hardware Issue","RAN ISSUE",
AR765="Sites strategiques, MLL, Pylone, etc.","ENVTECH",
AR765="AKTIVCO DEFAUT GE &amp; POWER Cabinet","POWER ISSUE",
AR765="AKTIVCO Coupure ENEO &amp; Baisse de tension","POWER ISSUE",
AR765="Coupure ENEO &amp; Baisse de tension","POWER ISSUE",
AR765="Defaut GE &amp; POWER Cabinet","POWER ISSUE",
AR765="Sharing","POWER ISSUE",
AR765="Sites strategiques &amp; DataCenter","POWER ISSUE",
AR765="Exclu","Exclu",
AR765="SAT","TX ISSUE",
AR765="SPARE-ISSUE","SPARE-ISSUE",
AR765="Fiber CAmtel","TX ISSUE",
AR765="Fiber AOF","TX ISSUE",
AR765="Projet OCM (HUAWEI)","TRAVAUX-HUAWEI",
AR765="Projet OCM (NOKIA)","TRAVAUX -NOKIA",
AR765="ACCESS-ISSUE","ACCESS-ISSUE",
AR765="Projet OCM (ZTE, NOKIA, autres projets)","TRAVAUX OCM",
AR765="No root CAuse","No root cause",
AR765="ODU HS","TX ISSUE",
AR765="IP &amp; VLAN","TX ISSUE",
AR765="Warehouse HUAWEI","SPARE-ISSUE",
AR765="SPARE-HS","SPARE-ISSUE",
AR765="Power Telco","RAN ISSUE",AR765="no impacts","no impacts"
),"")</f>
        <v>No root cause</v>
      </c>
      <c r="AR765" s="59" t="s">
        <v>5343</v>
      </c>
      <c r="AS765" s="40" t="str" cm="1">
        <f t="array" ref="AS765">IFERROR(_xlfn.IFS(
AR765="MPR ISSUE","ACTIVE",
AR765="BSS Hardware Issue","ACTIVE",
AR765="Sites strategiques, MLL, Pylone, etc.","PASSIVE",
AR765="AKTIVCO DEFAUT GE &amp; POWER Cabinet","PASSIVE",
AR765="AKTIVCO Coupure ENEO &amp; Baisse de tension","PASSIVE",
AR765="Coupure ENEO &amp; Baisse de tension","PASSIVE",
AR765="Defaut GE &amp; POWER Cabinet","PASSIVE",
AR765="Sharing","PASSIVE",
AR765="Sites strategiques &amp; DataCenter","PASSIVE",
AR765="Exclu","Exclu",
AR765="SAT","ACTIVE",
AR765="SPARE-ISSUE","SPARE-ISSUE",
AR765="Fiber CAmtel","ACTIVE",
AR765="Fiber AOF","ACTIVE",
AR765="Projet OCM (HUAWEI)","PLANNED WORKS",
AR765="Projet OCM (NOKIA)","PLANNED WORKS",
AR765="ACCESS-ISSUE","ACCESS-ISSUE",
AR765="Projet OCM (ZTE, NOKIA, autres projets)","PLANNED WORKS",
AR765="No root CAuse","No root cause",
AR765="ODU HS","ACTIVE",
AR765="IP &amp; VLAN","ACTIVE",
AR765="Warehouse HUAWEI","SPARE-ISSUE",
AR765="SPARE-HS","SPARE-ISSUE",
AR765="Power Telco","ACTIVE", AR765="no impacts","no impacts"
),"")</f>
        <v>No root cause</v>
      </c>
      <c r="AT765" s="99" t="s">
        <v>5661</v>
      </c>
      <c r="AU765" s="99" t="s">
        <v>2249</v>
      </c>
      <c r="AW765" s="17"/>
      <c r="AX765" s="17" t="s">
        <v>5536</v>
      </c>
      <c r="AY765" s="17"/>
      <c r="AZ765" s="17" t="s">
        <v>5536</v>
      </c>
      <c r="BA765" s="7"/>
      <c r="BC765" s="18"/>
      <c r="BD765" s="18"/>
      <c r="BE765" s="18"/>
      <c r="BF765" s="18"/>
      <c r="BG765" s="18"/>
      <c r="BH765" s="18"/>
      <c r="BI765" s="18"/>
      <c r="BJ765" s="18"/>
      <c r="BK765" s="18"/>
      <c r="BM765" s="18"/>
      <c r="BN765" s="18"/>
      <c r="BO765" s="18"/>
      <c r="BP765" s="9" t="s">
        <v>5661</v>
      </c>
      <c r="BQ765" s="14"/>
      <c r="BR765" s="102" t="s">
        <v>5536</v>
      </c>
      <c r="BS765" s="14"/>
      <c r="BT765" s="14"/>
      <c r="BU765" s="9"/>
      <c r="BV765" s="9"/>
      <c r="BW765" s="9"/>
    </row>
    <row r="766" spans="1:75" x14ac:dyDescent="0.35">
      <c r="A766" s="1" t="s">
        <v>2802</v>
      </c>
      <c r="B766" s="8" t="s">
        <v>2803</v>
      </c>
      <c r="C766" s="3" t="s">
        <v>38</v>
      </c>
      <c r="D766" s="1" t="s">
        <v>11</v>
      </c>
      <c r="E766" s="1" t="s">
        <v>12</v>
      </c>
      <c r="F766" s="3" t="s">
        <v>37</v>
      </c>
      <c r="G766" s="1" t="s">
        <v>38</v>
      </c>
      <c r="H766" s="30" t="s">
        <v>5587</v>
      </c>
      <c r="I766" s="27">
        <v>0</v>
      </c>
      <c r="J766" s="27">
        <v>0</v>
      </c>
      <c r="K766" s="27">
        <v>0</v>
      </c>
      <c r="L766" s="27">
        <v>0</v>
      </c>
      <c r="M766" s="27">
        <v>0</v>
      </c>
      <c r="N766" s="27">
        <v>0</v>
      </c>
      <c r="O766" s="27">
        <v>0</v>
      </c>
      <c r="P766" s="27">
        <v>0</v>
      </c>
      <c r="Q766" s="27">
        <v>16.632441151375581</v>
      </c>
      <c r="R766" s="27">
        <v>6.0377447329446685</v>
      </c>
      <c r="S766" s="80">
        <v>0</v>
      </c>
      <c r="T766" s="80">
        <v>0</v>
      </c>
      <c r="U766" s="80">
        <v>0</v>
      </c>
      <c r="V766" s="80">
        <v>0</v>
      </c>
      <c r="W766" s="80">
        <v>0</v>
      </c>
      <c r="X766" s="80">
        <v>0</v>
      </c>
      <c r="Y766" s="80">
        <v>0</v>
      </c>
      <c r="Z766" s="80">
        <v>0</v>
      </c>
      <c r="AA766" s="80">
        <v>0</v>
      </c>
      <c r="AB766" s="80">
        <v>0.63633775928636727</v>
      </c>
      <c r="AC766" s="80">
        <v>0</v>
      </c>
      <c r="AD766" s="80">
        <v>0</v>
      </c>
      <c r="AE766" s="80">
        <v>0.45766594470269634</v>
      </c>
      <c r="AF766" s="80">
        <v>0</v>
      </c>
      <c r="AG766" s="80"/>
      <c r="AH766" s="80">
        <v>0</v>
      </c>
      <c r="AI766" s="80">
        <v>0</v>
      </c>
      <c r="AJ766" s="80">
        <v>0</v>
      </c>
      <c r="AK766" s="80">
        <v>0</v>
      </c>
      <c r="AL766" s="80">
        <v>0</v>
      </c>
      <c r="AM766" s="80">
        <v>0</v>
      </c>
      <c r="AN766" s="41" t="s">
        <v>5558</v>
      </c>
      <c r="AO766" s="41"/>
      <c r="AP766" s="40" t="str" cm="1">
        <f t="array" ref="AP766">IFERROR(_xlfn.IFS(
AR766="MPR ISSUE","PDH",
AR766="BSS Hardware Issue","BSS",
AR766="Sites strategiques, MLL, Pylone, etc.","ENVTECH",
AR766="AKTIVCO DEFAUT GE &amp; POWER Cabinet","AKTIVCO",
AR766="AKTIVCO Coupure ENEO &amp; Baisse de tension","AKTIVCO GRID ONLY",
AR766="Coupure ENEO &amp; Baisse de tension","IHS GRID ONLY",
AR766="Defaut GE &amp; POWER Cabinet","IHS",
AR766="Sharing","Partners",
AR766="Sites strategiques &amp; DataCenter","SST &amp; DC",
AR766="Exclu","Exclu",
AR766="SAT","SAT",
AR766="SPARE-ISSUE","SPARE-ISSUE",
AR766="Fiber CAmtel","TRANS_FO_CAMTEL",
AR766="Fiber AOF","Fiber AOF",
AR766="Projet OCM (HUAWEI)","TRAVAUX-HUAWEI",
AR766="Projet OCM (NOKIA)","TRAVAUX-NOKIA",
AR766="ACCESS-ISSUE","ACCESS-ISSUE",
AR766="Projet OCM (ZTE, NOKIA, autres projets)","TRAVAUX OCM",
AR766="No root CAuse","No root cause",
AR766="ODU HS","PDH",
AR766="IP &amp; VLAN","PDH",
AR766="Warehouse HUAWEI","SPARE-ISSUE",
AR766="SPARE-HS","SPARE-ISSUE",
AR766="Power Telco","BSS",AR766="no impacts","no impacts"
),"")</f>
        <v>No root cause</v>
      </c>
      <c r="AQ766" s="40" t="str" cm="1">
        <f t="array" ref="AQ766">IFERROR(_xlfn.IFS(
AR766="MPR ISSUE","TX ISSUE",
AR766="BSS Hardware Issue","RAN ISSUE",
AR766="Sites strategiques, MLL, Pylone, etc.","ENVTECH",
AR766="AKTIVCO DEFAUT GE &amp; POWER Cabinet","POWER ISSUE",
AR766="AKTIVCO Coupure ENEO &amp; Baisse de tension","POWER ISSUE",
AR766="Coupure ENEO &amp; Baisse de tension","POWER ISSUE",
AR766="Defaut GE &amp; POWER Cabinet","POWER ISSUE",
AR766="Sharing","POWER ISSUE",
AR766="Sites strategiques &amp; DataCenter","POWER ISSUE",
AR766="Exclu","Exclu",
AR766="SAT","TX ISSUE",
AR766="SPARE-ISSUE","SPARE-ISSUE",
AR766="Fiber CAmtel","TX ISSUE",
AR766="Fiber AOF","TX ISSUE",
AR766="Projet OCM (HUAWEI)","TRAVAUX-HUAWEI",
AR766="Projet OCM (NOKIA)","TRAVAUX -NOKIA",
AR766="ACCESS-ISSUE","ACCESS-ISSUE",
AR766="Projet OCM (ZTE, NOKIA, autres projets)","TRAVAUX OCM",
AR766="No root CAuse","No root cause",
AR766="ODU HS","TX ISSUE",
AR766="IP &amp; VLAN","TX ISSUE",
AR766="Warehouse HUAWEI","SPARE-ISSUE",
AR766="SPARE-HS","SPARE-ISSUE",
AR766="Power Telco","RAN ISSUE",AR766="no impacts","no impacts"
),"")</f>
        <v>No root cause</v>
      </c>
      <c r="AR766" s="59" t="s">
        <v>5343</v>
      </c>
      <c r="AS766" s="40" t="str" cm="1">
        <f t="array" ref="AS766">IFERROR(_xlfn.IFS(
AR766="MPR ISSUE","ACTIVE",
AR766="BSS Hardware Issue","ACTIVE",
AR766="Sites strategiques, MLL, Pylone, etc.","PASSIVE",
AR766="AKTIVCO DEFAUT GE &amp; POWER Cabinet","PASSIVE",
AR766="AKTIVCO Coupure ENEO &amp; Baisse de tension","PASSIVE",
AR766="Coupure ENEO &amp; Baisse de tension","PASSIVE",
AR766="Defaut GE &amp; POWER Cabinet","PASSIVE",
AR766="Sharing","PASSIVE",
AR766="Sites strategiques &amp; DataCenter","PASSIVE",
AR766="Exclu","Exclu",
AR766="SAT","ACTIVE",
AR766="SPARE-ISSUE","SPARE-ISSUE",
AR766="Fiber CAmtel","ACTIVE",
AR766="Fiber AOF","ACTIVE",
AR766="Projet OCM (HUAWEI)","PLANNED WORKS",
AR766="Projet OCM (NOKIA)","PLANNED WORKS",
AR766="ACCESS-ISSUE","ACCESS-ISSUE",
AR766="Projet OCM (ZTE, NOKIA, autres projets)","PLANNED WORKS",
AR766="No root CAuse","No root cause",
AR766="ODU HS","ACTIVE",
AR766="IP &amp; VLAN","ACTIVE",
AR766="Warehouse HUAWEI","SPARE-ISSUE",
AR766="SPARE-HS","SPARE-ISSUE",
AR766="Power Telco","ACTIVE", AR766="no impacts","no impacts"
),"")</f>
        <v>No root cause</v>
      </c>
      <c r="AT766" s="99" t="s">
        <v>5661</v>
      </c>
      <c r="AU766" s="99" t="s">
        <v>2803</v>
      </c>
      <c r="AW766" s="17"/>
      <c r="AX766" s="17" t="s">
        <v>5536</v>
      </c>
      <c r="AY766" s="17"/>
      <c r="AZ766" s="17" t="s">
        <v>5536</v>
      </c>
      <c r="BA766" s="7"/>
      <c r="BC766" s="18"/>
      <c r="BD766" s="18"/>
      <c r="BE766" s="18"/>
      <c r="BF766" s="18"/>
      <c r="BG766" s="18"/>
      <c r="BH766" s="18"/>
      <c r="BI766" s="18"/>
      <c r="BJ766" s="18"/>
      <c r="BK766" s="18"/>
      <c r="BM766" s="18"/>
      <c r="BN766" s="18"/>
      <c r="BO766" s="18"/>
      <c r="BP766" s="9" t="s">
        <v>5661</v>
      </c>
      <c r="BQ766" s="14"/>
      <c r="BR766" s="102" t="s">
        <v>5536</v>
      </c>
      <c r="BS766" s="14"/>
      <c r="BT766" s="14"/>
      <c r="BU766" s="9"/>
      <c r="BV766" s="9"/>
      <c r="BW766" s="9"/>
    </row>
    <row r="767" spans="1:75" x14ac:dyDescent="0.35">
      <c r="A767" s="1" t="s">
        <v>2002</v>
      </c>
      <c r="B767" s="8" t="s">
        <v>2003</v>
      </c>
      <c r="C767" s="3" t="s">
        <v>91</v>
      </c>
      <c r="D767" s="1" t="s">
        <v>11</v>
      </c>
      <c r="E767" s="1" t="s">
        <v>12</v>
      </c>
      <c r="F767" s="3" t="s">
        <v>90</v>
      </c>
      <c r="G767" s="1" t="s">
        <v>91</v>
      </c>
      <c r="H767" s="28" t="s">
        <v>5589</v>
      </c>
      <c r="I767" s="27">
        <v>0</v>
      </c>
      <c r="J767" s="27">
        <v>2.2704946451960857</v>
      </c>
      <c r="K767" s="27">
        <v>29.627899627032843</v>
      </c>
      <c r="L767" s="27">
        <v>0</v>
      </c>
      <c r="M767" s="27">
        <v>0</v>
      </c>
      <c r="N767" s="27">
        <v>0</v>
      </c>
      <c r="O767" s="27">
        <v>0</v>
      </c>
      <c r="P767" s="27">
        <v>0</v>
      </c>
      <c r="Q767" s="27">
        <v>0</v>
      </c>
      <c r="R767" s="27">
        <v>0</v>
      </c>
      <c r="S767" s="80">
        <v>0.5940329535175054</v>
      </c>
      <c r="T767" s="80">
        <v>4.8743982444575709</v>
      </c>
      <c r="U767" s="80">
        <v>0</v>
      </c>
      <c r="V767" s="80">
        <v>0.93464727922313251</v>
      </c>
      <c r="W767" s="80">
        <v>4.8743982444575709</v>
      </c>
      <c r="X767" s="80">
        <v>0.1712880921602703</v>
      </c>
      <c r="Y767" s="80">
        <v>1.4607820895863117</v>
      </c>
      <c r="Z767" s="80">
        <v>0.12529142517970623</v>
      </c>
      <c r="AA767" s="80">
        <v>0</v>
      </c>
      <c r="AB767" s="80">
        <v>4.0736210630848113</v>
      </c>
      <c r="AC767" s="80">
        <v>1.6048003469992835</v>
      </c>
      <c r="AD767" s="80">
        <v>1.6048003469992835</v>
      </c>
      <c r="AE767" s="80">
        <v>0.45340336098483891</v>
      </c>
      <c r="AF767" s="80">
        <v>0</v>
      </c>
      <c r="AG767" s="80"/>
      <c r="AH767" s="80">
        <v>2.5951109056510084</v>
      </c>
      <c r="AI767" s="80">
        <v>0</v>
      </c>
      <c r="AJ767" s="80">
        <v>0</v>
      </c>
      <c r="AK767" s="80">
        <v>0</v>
      </c>
      <c r="AL767" s="80">
        <v>0</v>
      </c>
      <c r="AM767" s="80">
        <v>0</v>
      </c>
      <c r="AN767" s="41" t="s">
        <v>5558</v>
      </c>
      <c r="AO767" s="41"/>
      <c r="AP767" s="40" t="str" cm="1">
        <f t="array" ref="AP767">IFERROR(_xlfn.IFS(
AR767="MPR ISSUE","PDH",
AR767="BSS Hardware Issue","BSS",
AR767="Sites strategiques, MLL, Pylone, etc.","ENVTECH",
AR767="AKTIVCO DEFAUT GE &amp; POWER Cabinet","AKTIVCO",
AR767="AKTIVCO Coupure ENEO &amp; Baisse de tension","AKTIVCO GRID ONLY",
AR767="Coupure ENEO &amp; Baisse de tension","IHS GRID ONLY",
AR767="Defaut GE &amp; POWER Cabinet","IHS",
AR767="Sharing","Partners",
AR767="Sites strategiques &amp; DataCenter","SST &amp; DC",
AR767="Exclu","Exclu",
AR767="SAT","SAT",
AR767="SPARE-ISSUE","SPARE-ISSUE",
AR767="Fiber CAmtel","TRANS_FO_CAMTEL",
AR767="Fiber AOF","Fiber AOF",
AR767="Projet OCM (HUAWEI)","TRAVAUX-HUAWEI",
AR767="Projet OCM (NOKIA)","TRAVAUX-NOKIA",
AR767="ACCESS-ISSUE","ACCESS-ISSUE",
AR767="Projet OCM (ZTE, NOKIA, autres projets)","TRAVAUX OCM",
AR767="No root CAuse","No root cause",
AR767="ODU HS","PDH",
AR767="IP &amp; VLAN","PDH",
AR767="Warehouse HUAWEI","SPARE-ISSUE",
AR767="SPARE-HS","SPARE-ISSUE",
AR767="Power Telco","BSS",AR767="no impacts","no impacts"
),"")</f>
        <v>No root cause</v>
      </c>
      <c r="AQ767" s="40" t="str" cm="1">
        <f t="array" ref="AQ767">IFERROR(_xlfn.IFS(
AR767="MPR ISSUE","TX ISSUE",
AR767="BSS Hardware Issue","RAN ISSUE",
AR767="Sites strategiques, MLL, Pylone, etc.","ENVTECH",
AR767="AKTIVCO DEFAUT GE &amp; POWER Cabinet","POWER ISSUE",
AR767="AKTIVCO Coupure ENEO &amp; Baisse de tension","POWER ISSUE",
AR767="Coupure ENEO &amp; Baisse de tension","POWER ISSUE",
AR767="Defaut GE &amp; POWER Cabinet","POWER ISSUE",
AR767="Sharing","POWER ISSUE",
AR767="Sites strategiques &amp; DataCenter","POWER ISSUE",
AR767="Exclu","Exclu",
AR767="SAT","TX ISSUE",
AR767="SPARE-ISSUE","SPARE-ISSUE",
AR767="Fiber CAmtel","TX ISSUE",
AR767="Fiber AOF","TX ISSUE",
AR767="Projet OCM (HUAWEI)","TRAVAUX-HUAWEI",
AR767="Projet OCM (NOKIA)","TRAVAUX -NOKIA",
AR767="ACCESS-ISSUE","ACCESS-ISSUE",
AR767="Projet OCM (ZTE, NOKIA, autres projets)","TRAVAUX OCM",
AR767="No root CAuse","No root cause",
AR767="ODU HS","TX ISSUE",
AR767="IP &amp; VLAN","TX ISSUE",
AR767="Warehouse HUAWEI","SPARE-ISSUE",
AR767="SPARE-HS","SPARE-ISSUE",
AR767="Power Telco","RAN ISSUE",AR767="no impacts","no impacts"
),"")</f>
        <v>No root cause</v>
      </c>
      <c r="AR767" s="59" t="s">
        <v>5343</v>
      </c>
      <c r="AS767" s="40" t="str" cm="1">
        <f t="array" ref="AS767">IFERROR(_xlfn.IFS(
AR767="MPR ISSUE","ACTIVE",
AR767="BSS Hardware Issue","ACTIVE",
AR767="Sites strategiques, MLL, Pylone, etc.","PASSIVE",
AR767="AKTIVCO DEFAUT GE &amp; POWER Cabinet","PASSIVE",
AR767="AKTIVCO Coupure ENEO &amp; Baisse de tension","PASSIVE",
AR767="Coupure ENEO &amp; Baisse de tension","PASSIVE",
AR767="Defaut GE &amp; POWER Cabinet","PASSIVE",
AR767="Sharing","PASSIVE",
AR767="Sites strategiques &amp; DataCenter","PASSIVE",
AR767="Exclu","Exclu",
AR767="SAT","ACTIVE",
AR767="SPARE-ISSUE","SPARE-ISSUE",
AR767="Fiber CAmtel","ACTIVE",
AR767="Fiber AOF","ACTIVE",
AR767="Projet OCM (HUAWEI)","PLANNED WORKS",
AR767="Projet OCM (NOKIA)","PLANNED WORKS",
AR767="ACCESS-ISSUE","ACCESS-ISSUE",
AR767="Projet OCM (ZTE, NOKIA, autres projets)","PLANNED WORKS",
AR767="No root CAuse","No root cause",
AR767="ODU HS","ACTIVE",
AR767="IP &amp; VLAN","ACTIVE",
AR767="Warehouse HUAWEI","SPARE-ISSUE",
AR767="SPARE-HS","SPARE-ISSUE",
AR767="Power Telco","ACTIVE", AR767="no impacts","no impacts"
),"")</f>
        <v>No root cause</v>
      </c>
      <c r="AT767" s="99" t="s">
        <v>5661</v>
      </c>
      <c r="AU767" s="99" t="s">
        <v>2003</v>
      </c>
      <c r="AW767" s="17"/>
      <c r="AX767" s="17" t="s">
        <v>5536</v>
      </c>
      <c r="AY767" s="17"/>
      <c r="AZ767" s="17" t="s">
        <v>5536</v>
      </c>
      <c r="BA767" s="7"/>
      <c r="BC767" s="18"/>
      <c r="BD767" s="18"/>
      <c r="BE767" s="18"/>
      <c r="BF767" s="18"/>
      <c r="BG767" s="18"/>
      <c r="BH767" s="18"/>
      <c r="BI767" s="18"/>
      <c r="BJ767" s="18"/>
      <c r="BK767" s="18"/>
      <c r="BM767" s="18"/>
      <c r="BN767" s="18"/>
      <c r="BO767" s="18"/>
      <c r="BP767" s="9" t="s">
        <v>5661</v>
      </c>
      <c r="BQ767" s="14"/>
      <c r="BR767" s="102" t="s">
        <v>5536</v>
      </c>
      <c r="BS767" s="14"/>
      <c r="BT767" s="14"/>
      <c r="BU767" s="9"/>
      <c r="BV767" s="9"/>
      <c r="BW767" s="9"/>
    </row>
    <row r="768" spans="1:75" x14ac:dyDescent="0.35">
      <c r="A768" s="1" t="s">
        <v>3252</v>
      </c>
      <c r="B768" s="8" t="s">
        <v>3253</v>
      </c>
      <c r="C768" s="3" t="s">
        <v>38</v>
      </c>
      <c r="D768" s="1"/>
      <c r="E768" s="1"/>
      <c r="F768" s="3" t="s">
        <v>37</v>
      </c>
      <c r="G768" s="1" t="s">
        <v>38</v>
      </c>
      <c r="H768" s="30" t="s">
        <v>5587</v>
      </c>
      <c r="I768" s="27">
        <v>1.2876926545160032E-2</v>
      </c>
      <c r="J768" s="27">
        <v>0</v>
      </c>
      <c r="K768" s="27">
        <v>0</v>
      </c>
      <c r="L768" s="27">
        <v>0</v>
      </c>
      <c r="M768" s="27">
        <v>0</v>
      </c>
      <c r="N768" s="27">
        <v>0</v>
      </c>
      <c r="O768" s="27">
        <v>0</v>
      </c>
      <c r="P768" s="27">
        <v>0</v>
      </c>
      <c r="Q768" s="27">
        <v>0</v>
      </c>
      <c r="R768" s="27">
        <v>0</v>
      </c>
      <c r="S768" s="80">
        <v>0</v>
      </c>
      <c r="T768" s="80">
        <v>0</v>
      </c>
      <c r="U768" s="80">
        <v>0</v>
      </c>
      <c r="V768" s="80">
        <v>0</v>
      </c>
      <c r="W768" s="80">
        <v>0</v>
      </c>
      <c r="X768" s="80">
        <v>0</v>
      </c>
      <c r="Y768" s="80">
        <v>0</v>
      </c>
      <c r="Z768" s="80">
        <v>0</v>
      </c>
      <c r="AA768" s="80">
        <v>0</v>
      </c>
      <c r="AB768" s="80">
        <v>0</v>
      </c>
      <c r="AC768" s="80">
        <v>0</v>
      </c>
      <c r="AD768" s="80">
        <v>0</v>
      </c>
      <c r="AE768" s="80">
        <v>0.45322501020166567</v>
      </c>
      <c r="AF768" s="80">
        <v>0</v>
      </c>
      <c r="AG768" s="80"/>
      <c r="AH768" s="80">
        <v>0</v>
      </c>
      <c r="AI768" s="80">
        <v>0</v>
      </c>
      <c r="AJ768" s="80">
        <v>0</v>
      </c>
      <c r="AK768" s="80">
        <v>0</v>
      </c>
      <c r="AL768" s="80">
        <v>0</v>
      </c>
      <c r="AM768" s="80">
        <v>0</v>
      </c>
      <c r="AN768" s="41" t="s">
        <v>5558</v>
      </c>
      <c r="AO768" s="41"/>
      <c r="AP768" s="40" t="str" cm="1">
        <f t="array" ref="AP768">IFERROR(_xlfn.IFS(
AR768="MPR ISSUE","PDH",
AR768="BSS Hardware Issue","BSS",
AR768="Sites strategiques, MLL, Pylone, etc.","ENVTECH",
AR768="AKTIVCO DEFAUT GE &amp; POWER Cabinet","AKTIVCO",
AR768="AKTIVCO Coupure ENEO &amp; Baisse de tension","AKTIVCO GRID ONLY",
AR768="Coupure ENEO &amp; Baisse de tension","IHS GRID ONLY",
AR768="Defaut GE &amp; POWER Cabinet","IHS",
AR768="Sharing","Partners",
AR768="Sites strategiques &amp; DataCenter","SST &amp; DC",
AR768="Exclu","Exclu",
AR768="SAT","SAT",
AR768="SPARE-ISSUE","SPARE-ISSUE",
AR768="Fiber CAmtel","TRANS_FO_CAMTEL",
AR768="Fiber AOF","Fiber AOF",
AR768="Projet OCM (HUAWEI)","TRAVAUX-HUAWEI",
AR768="Projet OCM (NOKIA)","TRAVAUX-NOKIA",
AR768="ACCESS-ISSUE","ACCESS-ISSUE",
AR768="Projet OCM (ZTE, NOKIA, autres projets)","TRAVAUX OCM",
AR768="No root CAuse","No root cause",
AR768="ODU HS","PDH",
AR768="IP &amp; VLAN","PDH",
AR768="Warehouse HUAWEI","SPARE-ISSUE",
AR768="SPARE-HS","SPARE-ISSUE",
AR768="Power Telco","BSS",AR768="no impacts","no impacts"
),"")</f>
        <v>No root cause</v>
      </c>
      <c r="AQ768" s="40" t="str" cm="1">
        <f t="array" ref="AQ768">IFERROR(_xlfn.IFS(
AR768="MPR ISSUE","TX ISSUE",
AR768="BSS Hardware Issue","RAN ISSUE",
AR768="Sites strategiques, MLL, Pylone, etc.","ENVTECH",
AR768="AKTIVCO DEFAUT GE &amp; POWER Cabinet","POWER ISSUE",
AR768="AKTIVCO Coupure ENEO &amp; Baisse de tension","POWER ISSUE",
AR768="Coupure ENEO &amp; Baisse de tension","POWER ISSUE",
AR768="Defaut GE &amp; POWER Cabinet","POWER ISSUE",
AR768="Sharing","POWER ISSUE",
AR768="Sites strategiques &amp; DataCenter","POWER ISSUE",
AR768="Exclu","Exclu",
AR768="SAT","TX ISSUE",
AR768="SPARE-ISSUE","SPARE-ISSUE",
AR768="Fiber CAmtel","TX ISSUE",
AR768="Fiber AOF","TX ISSUE",
AR768="Projet OCM (HUAWEI)","TRAVAUX-HUAWEI",
AR768="Projet OCM (NOKIA)","TRAVAUX -NOKIA",
AR768="ACCESS-ISSUE","ACCESS-ISSUE",
AR768="Projet OCM (ZTE, NOKIA, autres projets)","TRAVAUX OCM",
AR768="No root CAuse","No root cause",
AR768="ODU HS","TX ISSUE",
AR768="IP &amp; VLAN","TX ISSUE",
AR768="Warehouse HUAWEI","SPARE-ISSUE",
AR768="SPARE-HS","SPARE-ISSUE",
AR768="Power Telco","RAN ISSUE",AR768="no impacts","no impacts"
),"")</f>
        <v>No root cause</v>
      </c>
      <c r="AR768" s="59" t="s">
        <v>5343</v>
      </c>
      <c r="AS768" s="40" t="str" cm="1">
        <f t="array" ref="AS768">IFERROR(_xlfn.IFS(
AR768="MPR ISSUE","ACTIVE",
AR768="BSS Hardware Issue","ACTIVE",
AR768="Sites strategiques, MLL, Pylone, etc.","PASSIVE",
AR768="AKTIVCO DEFAUT GE &amp; POWER Cabinet","PASSIVE",
AR768="AKTIVCO Coupure ENEO &amp; Baisse de tension","PASSIVE",
AR768="Coupure ENEO &amp; Baisse de tension","PASSIVE",
AR768="Defaut GE &amp; POWER Cabinet","PASSIVE",
AR768="Sharing","PASSIVE",
AR768="Sites strategiques &amp; DataCenter","PASSIVE",
AR768="Exclu","Exclu",
AR768="SAT","ACTIVE",
AR768="SPARE-ISSUE","SPARE-ISSUE",
AR768="Fiber CAmtel","ACTIVE",
AR768="Fiber AOF","ACTIVE",
AR768="Projet OCM (HUAWEI)","PLANNED WORKS",
AR768="Projet OCM (NOKIA)","PLANNED WORKS",
AR768="ACCESS-ISSUE","ACCESS-ISSUE",
AR768="Projet OCM (ZTE, NOKIA, autres projets)","PLANNED WORKS",
AR768="No root CAuse","No root cause",
AR768="ODU HS","ACTIVE",
AR768="IP &amp; VLAN","ACTIVE",
AR768="Warehouse HUAWEI","SPARE-ISSUE",
AR768="SPARE-HS","SPARE-ISSUE",
AR768="Power Telco","ACTIVE", AR768="no impacts","no impacts"
),"")</f>
        <v>No root cause</v>
      </c>
      <c r="AT768" s="99" t="s">
        <v>5661</v>
      </c>
      <c r="AU768" s="99" t="s">
        <v>3253</v>
      </c>
      <c r="AW768" s="17"/>
      <c r="AX768" s="17" t="s">
        <v>5536</v>
      </c>
      <c r="AY768" s="17"/>
      <c r="AZ768" s="17" t="s">
        <v>5536</v>
      </c>
      <c r="BA768" s="7"/>
      <c r="BC768" s="18"/>
      <c r="BD768" s="18"/>
      <c r="BE768" s="18"/>
      <c r="BF768" s="18"/>
      <c r="BG768" s="18"/>
      <c r="BH768" s="18"/>
      <c r="BI768" s="18"/>
      <c r="BJ768" s="18"/>
      <c r="BK768" s="18"/>
      <c r="BM768" s="18"/>
      <c r="BN768" s="18"/>
      <c r="BO768" s="18"/>
      <c r="BP768" s="9" t="s">
        <v>5661</v>
      </c>
      <c r="BQ768" s="14"/>
      <c r="BR768" s="102" t="s">
        <v>5536</v>
      </c>
      <c r="BS768" s="14"/>
      <c r="BT768" s="14"/>
      <c r="BU768" s="9"/>
      <c r="BV768" s="9"/>
      <c r="BW768" s="9"/>
    </row>
    <row r="769" spans="1:75" x14ac:dyDescent="0.35">
      <c r="A769" s="1" t="s">
        <v>872</v>
      </c>
      <c r="B769" s="1" t="s">
        <v>873</v>
      </c>
      <c r="C769" s="3" t="s">
        <v>51</v>
      </c>
      <c r="D769" s="1" t="s">
        <v>11</v>
      </c>
      <c r="E769" s="1" t="s">
        <v>154</v>
      </c>
      <c r="F769" s="3" t="s">
        <v>51</v>
      </c>
      <c r="G769" s="1" t="s">
        <v>872</v>
      </c>
      <c r="H769" s="29" t="s">
        <v>5588</v>
      </c>
      <c r="I769" s="27">
        <v>0.34604817038951058</v>
      </c>
      <c r="J769" s="27">
        <v>1.2388468104196835</v>
      </c>
      <c r="K769" s="27">
        <v>0.47076465562365449</v>
      </c>
      <c r="L769" s="27">
        <v>1.5159816569786612E-3</v>
      </c>
      <c r="M769" s="27">
        <v>2.0753897112835786</v>
      </c>
      <c r="N769" s="27">
        <v>0</v>
      </c>
      <c r="O769" s="27">
        <v>3.210314097131252E-3</v>
      </c>
      <c r="P769" s="27">
        <v>1.4268062653917818E-3</v>
      </c>
      <c r="Q769" s="27">
        <v>0.68633612817464895</v>
      </c>
      <c r="R769" s="27">
        <v>1.3724027664475595</v>
      </c>
      <c r="S769" s="80">
        <v>2.5488146350446987</v>
      </c>
      <c r="T769" s="80">
        <v>5.2613481036318738E-3</v>
      </c>
      <c r="U769" s="80">
        <v>4.0542799677111635E-2</v>
      </c>
      <c r="V769" s="80">
        <v>1.2988930836993091</v>
      </c>
      <c r="W769" s="80">
        <v>5.2613481036318738E-3</v>
      </c>
      <c r="X769" s="80">
        <v>0</v>
      </c>
      <c r="Y769" s="80">
        <v>0.26556431614602521</v>
      </c>
      <c r="Z769" s="80">
        <v>8.4235074893060799E-2</v>
      </c>
      <c r="AA769" s="80">
        <v>5.6180496699795622E-3</v>
      </c>
      <c r="AB769" s="80">
        <v>2.965973524182948E-2</v>
      </c>
      <c r="AC769" s="80">
        <v>1.3376308738047311E-3</v>
      </c>
      <c r="AD769" s="80">
        <v>1.3376308738047311E-3</v>
      </c>
      <c r="AE769" s="80">
        <v>0.45035356259256398</v>
      </c>
      <c r="AF769" s="80">
        <v>0</v>
      </c>
      <c r="AG769" s="80"/>
      <c r="AH769" s="80">
        <v>1.1592800906306299E-3</v>
      </c>
      <c r="AI769" s="80">
        <v>0</v>
      </c>
      <c r="AJ769" s="80">
        <v>0</v>
      </c>
      <c r="AK769" s="80">
        <v>0</v>
      </c>
      <c r="AL769" s="80">
        <v>0</v>
      </c>
      <c r="AM769" s="80">
        <v>0</v>
      </c>
      <c r="AN769" s="41" t="s">
        <v>5591</v>
      </c>
      <c r="AO769" s="41"/>
      <c r="AP769" s="40" t="str" cm="1">
        <f t="array" ref="AP769">IFERROR(_xlfn.IFS(
AR769="MPR ISSUE","PDH",
AR769="BSS Hardware Issue","BSS",
AR769="Sites strategiques, MLL, Pylone, etc.","ENVTECH",
AR769="AKTIVCO DEFAUT GE &amp; POWER Cabinet","AKTIVCO",
AR769="AKTIVCO Coupure ENEO &amp; Baisse de tension","AKTIVCO GRID ONLY",
AR769="Coupure ENEO &amp; Baisse de tension","IHS GRID ONLY",
AR769="Defaut GE &amp; POWER Cabinet","IHS",
AR769="Sharing","Partners",
AR769="Sites strategiques &amp; DataCenter","SST &amp; DC",
AR769="Exclu","Exclu",
AR769="SAT","SAT",
AR769="SPARE-ISSUE","SPARE-ISSUE",
AR769="Fiber CAmtel","TRANS_FO_CAMTEL",
AR769="Fiber AOF","Fiber AOF",
AR769="Projet OCM (HUAWEI)","TRAVAUX-HUAWEI",
AR769="Projet OCM (NOKIA)","TRAVAUX-NOKIA",
AR769="ACCESS-ISSUE","ACCESS-ISSUE",
AR769="Projet OCM (ZTE, NOKIA, autres projets)","TRAVAUX OCM",
AR769="No root CAuse","No root cause",
AR769="ODU HS","PDH",
AR769="IP &amp; VLAN","PDH",
AR769="Warehouse HUAWEI","SPARE-ISSUE",
AR769="SPARE-HS","SPARE-ISSUE",
AR769="Power Telco","BSS",AR769="no impacts","no impacts"
),"")</f>
        <v>No root cause</v>
      </c>
      <c r="AQ769" s="40" t="str" cm="1">
        <f t="array" ref="AQ769">IFERROR(_xlfn.IFS(
AR769="MPR ISSUE","TX ISSUE",
AR769="BSS Hardware Issue","RAN ISSUE",
AR769="Sites strategiques, MLL, Pylone, etc.","ENVTECH",
AR769="AKTIVCO DEFAUT GE &amp; POWER Cabinet","POWER ISSUE",
AR769="AKTIVCO Coupure ENEO &amp; Baisse de tension","POWER ISSUE",
AR769="Coupure ENEO &amp; Baisse de tension","POWER ISSUE",
AR769="Defaut GE &amp; POWER Cabinet","POWER ISSUE",
AR769="Sharing","POWER ISSUE",
AR769="Sites strategiques &amp; DataCenter","POWER ISSUE",
AR769="Exclu","Exclu",
AR769="SAT","TX ISSUE",
AR769="SPARE-ISSUE","SPARE-ISSUE",
AR769="Fiber CAmtel","TX ISSUE",
AR769="Fiber AOF","TX ISSUE",
AR769="Projet OCM (HUAWEI)","TRAVAUX-HUAWEI",
AR769="Projet OCM (NOKIA)","TRAVAUX -NOKIA",
AR769="ACCESS-ISSUE","ACCESS-ISSUE",
AR769="Projet OCM (ZTE, NOKIA, autres projets)","TRAVAUX OCM",
AR769="No root CAuse","No root cause",
AR769="ODU HS","TX ISSUE",
AR769="IP &amp; VLAN","TX ISSUE",
AR769="Warehouse HUAWEI","SPARE-ISSUE",
AR769="SPARE-HS","SPARE-ISSUE",
AR769="Power Telco","RAN ISSUE",AR769="no impacts","no impacts"
),"")</f>
        <v>No root cause</v>
      </c>
      <c r="AR769" s="59" t="s">
        <v>5343</v>
      </c>
      <c r="AS769" s="40" t="str" cm="1">
        <f t="array" ref="AS769">IFERROR(_xlfn.IFS(
AR769="MPR ISSUE","ACTIVE",
AR769="BSS Hardware Issue","ACTIVE",
AR769="Sites strategiques, MLL, Pylone, etc.","PASSIVE",
AR769="AKTIVCO DEFAUT GE &amp; POWER Cabinet","PASSIVE",
AR769="AKTIVCO Coupure ENEO &amp; Baisse de tension","PASSIVE",
AR769="Coupure ENEO &amp; Baisse de tension","PASSIVE",
AR769="Defaut GE &amp; POWER Cabinet","PASSIVE",
AR769="Sharing","PASSIVE",
AR769="Sites strategiques &amp; DataCenter","PASSIVE",
AR769="Exclu","Exclu",
AR769="SAT","ACTIVE",
AR769="SPARE-ISSUE","SPARE-ISSUE",
AR769="Fiber CAmtel","ACTIVE",
AR769="Fiber AOF","ACTIVE",
AR769="Projet OCM (HUAWEI)","PLANNED WORKS",
AR769="Projet OCM (NOKIA)","PLANNED WORKS",
AR769="ACCESS-ISSUE","ACCESS-ISSUE",
AR769="Projet OCM (ZTE, NOKIA, autres projets)","PLANNED WORKS",
AR769="No root CAuse","No root cause",
AR769="ODU HS","ACTIVE",
AR769="IP &amp; VLAN","ACTIVE",
AR769="Warehouse HUAWEI","SPARE-ISSUE",
AR769="SPARE-HS","SPARE-ISSUE",
AR769="Power Telco","ACTIVE", AR769="no impacts","no impacts"
),"")</f>
        <v>No root cause</v>
      </c>
      <c r="AT769" s="99" t="s">
        <v>5661</v>
      </c>
      <c r="AU769" s="99" t="s">
        <v>873</v>
      </c>
      <c r="AW769" s="17"/>
      <c r="AX769" s="17" t="s">
        <v>5536</v>
      </c>
      <c r="AY769" s="17"/>
      <c r="AZ769" s="17" t="s">
        <v>5536</v>
      </c>
      <c r="BA769" s="7"/>
      <c r="BC769" s="18"/>
      <c r="BD769" s="18"/>
      <c r="BE769" s="18"/>
      <c r="BF769" s="18"/>
      <c r="BG769" s="18"/>
      <c r="BH769" s="18"/>
      <c r="BI769" s="18"/>
      <c r="BJ769" s="18"/>
      <c r="BK769" s="18"/>
      <c r="BM769" s="18"/>
      <c r="BN769" s="18"/>
      <c r="BO769" s="18"/>
      <c r="BP769" s="9" t="s">
        <v>5661</v>
      </c>
      <c r="BQ769" s="14"/>
      <c r="BR769" s="102" t="s">
        <v>5536</v>
      </c>
      <c r="BS769" s="14"/>
      <c r="BT769" s="14"/>
      <c r="BU769" s="9"/>
      <c r="BV769" s="9"/>
      <c r="BW769" s="9"/>
    </row>
    <row r="770" spans="1:75" x14ac:dyDescent="0.35">
      <c r="A770" s="1" t="s">
        <v>943</v>
      </c>
      <c r="B770" s="8" t="s">
        <v>944</v>
      </c>
      <c r="C770" s="3" t="s">
        <v>38</v>
      </c>
      <c r="D770" s="1" t="s">
        <v>11</v>
      </c>
      <c r="E770" s="1" t="s">
        <v>12</v>
      </c>
      <c r="F770" s="3" t="s">
        <v>37</v>
      </c>
      <c r="G770" s="1" t="s">
        <v>38</v>
      </c>
      <c r="H770" s="30" t="s">
        <v>5587</v>
      </c>
      <c r="I770" s="27">
        <v>0</v>
      </c>
      <c r="J770" s="27">
        <v>0</v>
      </c>
      <c r="K770" s="27">
        <v>6.3538893311988343</v>
      </c>
      <c r="L770" s="27">
        <v>0</v>
      </c>
      <c r="M770" s="27">
        <v>0</v>
      </c>
      <c r="N770" s="27">
        <v>0</v>
      </c>
      <c r="O770" s="27">
        <v>0</v>
      </c>
      <c r="P770" s="27">
        <v>0</v>
      </c>
      <c r="Q770" s="27">
        <v>0</v>
      </c>
      <c r="R770" s="27">
        <v>0</v>
      </c>
      <c r="S770" s="80">
        <v>0</v>
      </c>
      <c r="T770" s="80">
        <v>0</v>
      </c>
      <c r="U770" s="80">
        <v>0.1753901601732713</v>
      </c>
      <c r="V770" s="80">
        <v>0</v>
      </c>
      <c r="W770" s="80">
        <v>0</v>
      </c>
      <c r="X770" s="80">
        <v>0</v>
      </c>
      <c r="Y770" s="80">
        <v>0</v>
      </c>
      <c r="Z770" s="80">
        <v>0</v>
      </c>
      <c r="AA770" s="80">
        <v>0</v>
      </c>
      <c r="AB770" s="80">
        <v>5.9747512363277624E-3</v>
      </c>
      <c r="AC770" s="80">
        <v>0</v>
      </c>
      <c r="AD770" s="80">
        <v>0</v>
      </c>
      <c r="AE770" s="80">
        <v>0.43913529833092163</v>
      </c>
      <c r="AF770" s="80">
        <v>0</v>
      </c>
      <c r="AG770" s="80"/>
      <c r="AH770" s="80">
        <v>0</v>
      </c>
      <c r="AI770" s="80">
        <v>0</v>
      </c>
      <c r="AJ770" s="80">
        <v>0</v>
      </c>
      <c r="AK770" s="80">
        <v>0</v>
      </c>
      <c r="AL770" s="80">
        <v>0</v>
      </c>
      <c r="AM770" s="80">
        <v>0</v>
      </c>
      <c r="AN770" s="41" t="s">
        <v>5558</v>
      </c>
      <c r="AO770" s="41"/>
      <c r="AP770" s="40" t="str" cm="1">
        <f t="array" ref="AP770">IFERROR(_xlfn.IFS(
AR770="MPR ISSUE","PDH",
AR770="BSS Hardware Issue","BSS",
AR770="Sites strategiques, MLL, Pylone, etc.","ENVTECH",
AR770="AKTIVCO DEFAUT GE &amp; POWER Cabinet","AKTIVCO",
AR770="AKTIVCO Coupure ENEO &amp; Baisse de tension","AKTIVCO GRID ONLY",
AR770="Coupure ENEO &amp; Baisse de tension","IHS GRID ONLY",
AR770="Defaut GE &amp; POWER Cabinet","IHS",
AR770="Sharing","Partners",
AR770="Sites strategiques &amp; DataCenter","SST &amp; DC",
AR770="Exclu","Exclu",
AR770="SAT","SAT",
AR770="SPARE-ISSUE","SPARE-ISSUE",
AR770="Fiber CAmtel","TRANS_FO_CAMTEL",
AR770="Fiber AOF","Fiber AOF",
AR770="Projet OCM (HUAWEI)","TRAVAUX-HUAWEI",
AR770="Projet OCM (NOKIA)","TRAVAUX-NOKIA",
AR770="ACCESS-ISSUE","ACCESS-ISSUE",
AR770="Projet OCM (ZTE, NOKIA, autres projets)","TRAVAUX OCM",
AR770="No root CAuse","No root cause",
AR770="ODU HS","PDH",
AR770="IP &amp; VLAN","PDH",
AR770="Warehouse HUAWEI","SPARE-ISSUE",
AR770="SPARE-HS","SPARE-ISSUE",
AR770="Power Telco","BSS",AR770="no impacts","no impacts"
),"")</f>
        <v>No root cause</v>
      </c>
      <c r="AQ770" s="40" t="str" cm="1">
        <f t="array" ref="AQ770">IFERROR(_xlfn.IFS(
AR770="MPR ISSUE","TX ISSUE",
AR770="BSS Hardware Issue","RAN ISSUE",
AR770="Sites strategiques, MLL, Pylone, etc.","ENVTECH",
AR770="AKTIVCO DEFAUT GE &amp; POWER Cabinet","POWER ISSUE",
AR770="AKTIVCO Coupure ENEO &amp; Baisse de tension","POWER ISSUE",
AR770="Coupure ENEO &amp; Baisse de tension","POWER ISSUE",
AR770="Defaut GE &amp; POWER Cabinet","POWER ISSUE",
AR770="Sharing","POWER ISSUE",
AR770="Sites strategiques &amp; DataCenter","POWER ISSUE",
AR770="Exclu","Exclu",
AR770="SAT","TX ISSUE",
AR770="SPARE-ISSUE","SPARE-ISSUE",
AR770="Fiber CAmtel","TX ISSUE",
AR770="Fiber AOF","TX ISSUE",
AR770="Projet OCM (HUAWEI)","TRAVAUX-HUAWEI",
AR770="Projet OCM (NOKIA)","TRAVAUX -NOKIA",
AR770="ACCESS-ISSUE","ACCESS-ISSUE",
AR770="Projet OCM (ZTE, NOKIA, autres projets)","TRAVAUX OCM",
AR770="No root CAuse","No root cause",
AR770="ODU HS","TX ISSUE",
AR770="IP &amp; VLAN","TX ISSUE",
AR770="Warehouse HUAWEI","SPARE-ISSUE",
AR770="SPARE-HS","SPARE-ISSUE",
AR770="Power Telco","RAN ISSUE",AR770="no impacts","no impacts"
),"")</f>
        <v>No root cause</v>
      </c>
      <c r="AR770" s="59" t="s">
        <v>5343</v>
      </c>
      <c r="AS770" s="40" t="str" cm="1">
        <f t="array" ref="AS770">IFERROR(_xlfn.IFS(
AR770="MPR ISSUE","ACTIVE",
AR770="BSS Hardware Issue","ACTIVE",
AR770="Sites strategiques, MLL, Pylone, etc.","PASSIVE",
AR770="AKTIVCO DEFAUT GE &amp; POWER Cabinet","PASSIVE",
AR770="AKTIVCO Coupure ENEO &amp; Baisse de tension","PASSIVE",
AR770="Coupure ENEO &amp; Baisse de tension","PASSIVE",
AR770="Defaut GE &amp; POWER Cabinet","PASSIVE",
AR770="Sharing","PASSIVE",
AR770="Sites strategiques &amp; DataCenter","PASSIVE",
AR770="Exclu","Exclu",
AR770="SAT","ACTIVE",
AR770="SPARE-ISSUE","SPARE-ISSUE",
AR770="Fiber CAmtel","ACTIVE",
AR770="Fiber AOF","ACTIVE",
AR770="Projet OCM (HUAWEI)","PLANNED WORKS",
AR770="Projet OCM (NOKIA)","PLANNED WORKS",
AR770="ACCESS-ISSUE","ACCESS-ISSUE",
AR770="Projet OCM (ZTE, NOKIA, autres projets)","PLANNED WORKS",
AR770="No root CAuse","No root cause",
AR770="ODU HS","ACTIVE",
AR770="IP &amp; VLAN","ACTIVE",
AR770="Warehouse HUAWEI","SPARE-ISSUE",
AR770="SPARE-HS","SPARE-ISSUE",
AR770="Power Telco","ACTIVE", AR770="no impacts","no impacts"
),"")</f>
        <v>No root cause</v>
      </c>
      <c r="AT770" s="99" t="s">
        <v>5661</v>
      </c>
      <c r="AU770" s="99" t="s">
        <v>944</v>
      </c>
      <c r="AW770" s="17"/>
      <c r="AX770" s="17" t="s">
        <v>5536</v>
      </c>
      <c r="AY770" s="17"/>
      <c r="AZ770" s="17" t="s">
        <v>5536</v>
      </c>
      <c r="BA770" s="7"/>
      <c r="BC770" s="18"/>
      <c r="BD770" s="18"/>
      <c r="BE770" s="18"/>
      <c r="BF770" s="18"/>
      <c r="BG770" s="18"/>
      <c r="BH770" s="18"/>
      <c r="BI770" s="18"/>
      <c r="BJ770" s="18"/>
      <c r="BK770" s="18"/>
      <c r="BM770" s="18"/>
      <c r="BN770" s="18"/>
      <c r="BO770" s="18"/>
      <c r="BP770" s="9" t="s">
        <v>5661</v>
      </c>
      <c r="BQ770" s="14"/>
      <c r="BR770" s="102" t="s">
        <v>5536</v>
      </c>
      <c r="BS770" s="14"/>
      <c r="BT770" s="14"/>
      <c r="BU770" s="9"/>
      <c r="BV770" s="9"/>
      <c r="BW770" s="9"/>
    </row>
    <row r="771" spans="1:75" x14ac:dyDescent="0.35">
      <c r="A771" s="19" t="s">
        <v>5462</v>
      </c>
      <c r="B771" s="25" t="s">
        <v>5463</v>
      </c>
      <c r="C771" s="3" t="s">
        <v>38</v>
      </c>
      <c r="D771" s="19" t="s">
        <v>357</v>
      </c>
      <c r="E771" s="19" t="s">
        <v>986</v>
      </c>
      <c r="F771" s="19" t="s">
        <v>5387</v>
      </c>
      <c r="G771" s="19" t="s">
        <v>115</v>
      </c>
      <c r="H771" s="30" t="s">
        <v>5587</v>
      </c>
      <c r="I771" s="27">
        <v>0</v>
      </c>
      <c r="J771" s="27">
        <v>0</v>
      </c>
      <c r="K771" s="27">
        <v>0</v>
      </c>
      <c r="L771" s="27">
        <v>0</v>
      </c>
      <c r="M771" s="27">
        <v>0</v>
      </c>
      <c r="N771" s="27">
        <v>0</v>
      </c>
      <c r="O771" s="27">
        <v>0</v>
      </c>
      <c r="P771" s="27">
        <v>0</v>
      </c>
      <c r="Q771" s="27">
        <v>6.1854548515693466</v>
      </c>
      <c r="R771" s="27">
        <v>0</v>
      </c>
      <c r="S771" s="80">
        <v>0</v>
      </c>
      <c r="T771" s="80">
        <v>0</v>
      </c>
      <c r="U771" s="80">
        <v>0</v>
      </c>
      <c r="V771" s="80">
        <v>0</v>
      </c>
      <c r="W771" s="80">
        <v>0</v>
      </c>
      <c r="X771" s="80">
        <v>0</v>
      </c>
      <c r="Y771" s="80">
        <v>0</v>
      </c>
      <c r="Z771" s="80">
        <v>0</v>
      </c>
      <c r="AA771" s="80">
        <v>0</v>
      </c>
      <c r="AB771" s="80">
        <v>0</v>
      </c>
      <c r="AC771" s="80">
        <v>0</v>
      </c>
      <c r="AD771" s="80">
        <v>0</v>
      </c>
      <c r="AE771" s="80">
        <v>0.4329643612331025</v>
      </c>
      <c r="AF771" s="80">
        <v>0</v>
      </c>
      <c r="AG771" s="80"/>
      <c r="AH771" s="80">
        <v>0</v>
      </c>
      <c r="AI771" s="80">
        <v>0</v>
      </c>
      <c r="AJ771" s="80">
        <v>0</v>
      </c>
      <c r="AK771" s="80">
        <v>0</v>
      </c>
      <c r="AL771" s="80">
        <v>0</v>
      </c>
      <c r="AM771" s="80">
        <v>0</v>
      </c>
      <c r="AN771" s="41" t="s">
        <v>5558</v>
      </c>
      <c r="AO771" s="41"/>
      <c r="AP771" s="40" t="str" cm="1">
        <f t="array" ref="AP771">IFERROR(_xlfn.IFS(
AR771="MPR ISSUE","PDH",
AR771="BSS Hardware Issue","BSS",
AR771="Sites strategiques, MLL, Pylone, etc.","ENVTECH",
AR771="AKTIVCO DEFAUT GE &amp; POWER Cabinet","AKTIVCO",
AR771="AKTIVCO Coupure ENEO &amp; Baisse de tension","AKTIVCO GRID ONLY",
AR771="Coupure ENEO &amp; Baisse de tension","IHS GRID ONLY",
AR771="Defaut GE &amp; POWER Cabinet","IHS",
AR771="Sharing","Partners",
AR771="Sites strategiques &amp; DataCenter","SST &amp; DC",
AR771="Exclu","Exclu",
AR771="SAT","SAT",
AR771="SPARE-ISSUE","SPARE-ISSUE",
AR771="Fiber CAmtel","TRANS_FO_CAMTEL",
AR771="Fiber AOF","Fiber AOF",
AR771="Projet OCM (HUAWEI)","TRAVAUX-HUAWEI",
AR771="Projet OCM (NOKIA)","TRAVAUX-NOKIA",
AR771="ACCESS-ISSUE","ACCESS-ISSUE",
AR771="Projet OCM (ZTE, NOKIA, autres projets)","TRAVAUX OCM",
AR771="No root CAuse","No root cause",
AR771="ODU HS","PDH",
AR771="IP &amp; VLAN","PDH",
AR771="Warehouse HUAWEI","SPARE-ISSUE",
AR771="SPARE-HS","SPARE-ISSUE",
AR771="Power Telco","BSS",AR771="no impacts","no impacts"
),"")</f>
        <v>No root cause</v>
      </c>
      <c r="AQ771" s="40" t="str" cm="1">
        <f t="array" ref="AQ771">IFERROR(_xlfn.IFS(
AR771="MPR ISSUE","TX ISSUE",
AR771="BSS Hardware Issue","RAN ISSUE",
AR771="Sites strategiques, MLL, Pylone, etc.","ENVTECH",
AR771="AKTIVCO DEFAUT GE &amp; POWER Cabinet","POWER ISSUE",
AR771="AKTIVCO Coupure ENEO &amp; Baisse de tension","POWER ISSUE",
AR771="Coupure ENEO &amp; Baisse de tension","POWER ISSUE",
AR771="Defaut GE &amp; POWER Cabinet","POWER ISSUE",
AR771="Sharing","POWER ISSUE",
AR771="Sites strategiques &amp; DataCenter","POWER ISSUE",
AR771="Exclu","Exclu",
AR771="SAT","TX ISSUE",
AR771="SPARE-ISSUE","SPARE-ISSUE",
AR771="Fiber CAmtel","TX ISSUE",
AR771="Fiber AOF","TX ISSUE",
AR771="Projet OCM (HUAWEI)","TRAVAUX-HUAWEI",
AR771="Projet OCM (NOKIA)","TRAVAUX -NOKIA",
AR771="ACCESS-ISSUE","ACCESS-ISSUE",
AR771="Projet OCM (ZTE, NOKIA, autres projets)","TRAVAUX OCM",
AR771="No root CAuse","No root cause",
AR771="ODU HS","TX ISSUE",
AR771="IP &amp; VLAN","TX ISSUE",
AR771="Warehouse HUAWEI","SPARE-ISSUE",
AR771="SPARE-HS","SPARE-ISSUE",
AR771="Power Telco","RAN ISSUE",AR771="no impacts","no impacts"
),"")</f>
        <v>No root cause</v>
      </c>
      <c r="AR771" s="59" t="s">
        <v>5343</v>
      </c>
      <c r="AS771" s="40" t="str" cm="1">
        <f t="array" ref="AS771">IFERROR(_xlfn.IFS(
AR771="MPR ISSUE","ACTIVE",
AR771="BSS Hardware Issue","ACTIVE",
AR771="Sites strategiques, MLL, Pylone, etc.","PASSIVE",
AR771="AKTIVCO DEFAUT GE &amp; POWER Cabinet","PASSIVE",
AR771="AKTIVCO Coupure ENEO &amp; Baisse de tension","PASSIVE",
AR771="Coupure ENEO &amp; Baisse de tension","PASSIVE",
AR771="Defaut GE &amp; POWER Cabinet","PASSIVE",
AR771="Sharing","PASSIVE",
AR771="Sites strategiques &amp; DataCenter","PASSIVE",
AR771="Exclu","Exclu",
AR771="SAT","ACTIVE",
AR771="SPARE-ISSUE","SPARE-ISSUE",
AR771="Fiber CAmtel","ACTIVE",
AR771="Fiber AOF","ACTIVE",
AR771="Projet OCM (HUAWEI)","PLANNED WORKS",
AR771="Projet OCM (NOKIA)","PLANNED WORKS",
AR771="ACCESS-ISSUE","ACCESS-ISSUE",
AR771="Projet OCM (ZTE, NOKIA, autres projets)","PLANNED WORKS",
AR771="No root CAuse","No root cause",
AR771="ODU HS","ACTIVE",
AR771="IP &amp; VLAN","ACTIVE",
AR771="Warehouse HUAWEI","SPARE-ISSUE",
AR771="SPARE-HS","SPARE-ISSUE",
AR771="Power Telco","ACTIVE", AR771="no impacts","no impacts"
),"")</f>
        <v>No root cause</v>
      </c>
      <c r="AT771" s="99" t="s">
        <v>5661</v>
      </c>
      <c r="AU771" s="99" t="s">
        <v>5463</v>
      </c>
      <c r="AW771" s="17"/>
      <c r="AX771" s="17" t="s">
        <v>5536</v>
      </c>
      <c r="AY771" s="17"/>
      <c r="AZ771" s="17" t="s">
        <v>5536</v>
      </c>
      <c r="BA771" s="7"/>
      <c r="BC771" s="18"/>
      <c r="BD771" s="18"/>
      <c r="BE771" s="18"/>
      <c r="BF771" s="18"/>
      <c r="BG771" s="18"/>
      <c r="BH771" s="18"/>
      <c r="BI771" s="18"/>
      <c r="BJ771" s="18"/>
      <c r="BK771" s="18"/>
      <c r="BM771" s="18"/>
      <c r="BN771" s="18"/>
      <c r="BO771" s="18"/>
      <c r="BP771" s="9" t="s">
        <v>5661</v>
      </c>
      <c r="BQ771" s="14"/>
      <c r="BR771" s="102" t="s">
        <v>5536</v>
      </c>
      <c r="BS771" s="14"/>
      <c r="BT771" s="14"/>
      <c r="BU771" s="9"/>
      <c r="BV771" s="9"/>
      <c r="BW771" s="9"/>
    </row>
    <row r="772" spans="1:75" x14ac:dyDescent="0.35">
      <c r="A772" s="79" t="s">
        <v>2752</v>
      </c>
      <c r="B772" s="8" t="s">
        <v>2753</v>
      </c>
      <c r="C772" s="3" t="s">
        <v>38</v>
      </c>
      <c r="D772" s="1" t="s">
        <v>21</v>
      </c>
      <c r="E772" s="1" t="s">
        <v>30</v>
      </c>
      <c r="F772" s="3" t="s">
        <v>37</v>
      </c>
      <c r="G772" s="1" t="s">
        <v>38</v>
      </c>
      <c r="H772" s="30" t="s">
        <v>5587</v>
      </c>
      <c r="I772" s="27">
        <v>6.3501261296738614</v>
      </c>
      <c r="J772" s="27">
        <v>4.9244256391378665</v>
      </c>
      <c r="K772" s="27">
        <v>0</v>
      </c>
      <c r="L772" s="27">
        <v>0</v>
      </c>
      <c r="M772" s="27">
        <v>0</v>
      </c>
      <c r="N772" s="27">
        <v>2.0032181615315907</v>
      </c>
      <c r="O772" s="27">
        <v>9.2457045997380387</v>
      </c>
      <c r="P772" s="27">
        <v>7.2761233959130562</v>
      </c>
      <c r="Q772" s="27">
        <v>3.3244585983626146E-2</v>
      </c>
      <c r="R772" s="27">
        <v>0.34812289367725063</v>
      </c>
      <c r="S772" s="80">
        <v>0</v>
      </c>
      <c r="T772" s="80">
        <v>0</v>
      </c>
      <c r="U772" s="80">
        <v>0</v>
      </c>
      <c r="V772" s="80">
        <v>0</v>
      </c>
      <c r="W772" s="80">
        <v>0</v>
      </c>
      <c r="X772" s="80">
        <v>0</v>
      </c>
      <c r="Y772" s="80">
        <v>0</v>
      </c>
      <c r="Z772" s="80">
        <v>0</v>
      </c>
      <c r="AA772" s="80">
        <v>0</v>
      </c>
      <c r="AB772" s="80">
        <v>0</v>
      </c>
      <c r="AC772" s="80">
        <v>0</v>
      </c>
      <c r="AD772" s="80">
        <v>0</v>
      </c>
      <c r="AE772" s="80">
        <v>0.43162673035929799</v>
      </c>
      <c r="AF772" s="80">
        <v>0</v>
      </c>
      <c r="AG772" s="80"/>
      <c r="AH772" s="80">
        <v>0</v>
      </c>
      <c r="AI772" s="80">
        <v>0</v>
      </c>
      <c r="AJ772" s="80">
        <v>0</v>
      </c>
      <c r="AK772" s="80">
        <v>0</v>
      </c>
      <c r="AL772" s="80">
        <v>0</v>
      </c>
      <c r="AM772" s="80">
        <v>0</v>
      </c>
      <c r="AN772" s="41" t="s">
        <v>5558</v>
      </c>
      <c r="AO772" s="41"/>
      <c r="AP772" s="40" t="str" cm="1">
        <f t="array" ref="AP772">IFERROR(_xlfn.IFS(
AR772="MPR ISSUE","PDH",
AR772="BSS Hardware Issue","BSS",
AR772="Sites strategiques, MLL, Pylone, etc.","ENVTECH",
AR772="AKTIVCO DEFAUT GE &amp; POWER Cabinet","AKTIVCO",
AR772="AKTIVCO Coupure ENEO &amp; Baisse de tension","AKTIVCO GRID ONLY",
AR772="Coupure ENEO &amp; Baisse de tension","IHS GRID ONLY",
AR772="Defaut GE &amp; POWER Cabinet","IHS",
AR772="Sharing","Partners",
AR772="Sites strategiques &amp; DataCenter","SST &amp; DC",
AR772="Exclu","Exclu",
AR772="SAT","SAT",
AR772="SPARE-ISSUE","SPARE-ISSUE",
AR772="Fiber CAmtel","TRANS_FO_CAMTEL",
AR772="Fiber AOF","Fiber AOF",
AR772="Projet OCM (HUAWEI)","TRAVAUX-HUAWEI",
AR772="Projet OCM (NOKIA)","TRAVAUX-NOKIA",
AR772="ACCESS-ISSUE","ACCESS-ISSUE",
AR772="Projet OCM (ZTE, NOKIA, autres projets)","TRAVAUX OCM",
AR772="No root CAuse","No root cause",
AR772="ODU HS","PDH",
AR772="IP &amp; VLAN","PDH",
AR772="Warehouse HUAWEI","SPARE-ISSUE",
AR772="SPARE-HS","SPARE-ISSUE",
AR772="Power Telco","BSS",AR772="no impacts","no impacts"
),"")</f>
        <v>BSS</v>
      </c>
      <c r="AQ772" s="40" t="str" cm="1">
        <f t="array" ref="AQ772">IFERROR(_xlfn.IFS(
AR772="MPR ISSUE","TX ISSUE",
AR772="BSS Hardware Issue","RAN ISSUE",
AR772="Sites strategiques, MLL, Pylone, etc.","ENVTECH",
AR772="AKTIVCO DEFAUT GE &amp; POWER Cabinet","POWER ISSUE",
AR772="AKTIVCO Coupure ENEO &amp; Baisse de tension","POWER ISSUE",
AR772="Coupure ENEO &amp; Baisse de tension","POWER ISSUE",
AR772="Defaut GE &amp; POWER Cabinet","POWER ISSUE",
AR772="Sharing","POWER ISSUE",
AR772="Sites strategiques &amp; DataCenter","POWER ISSUE",
AR772="Exclu","Exclu",
AR772="SAT","TX ISSUE",
AR772="SPARE-ISSUE","SPARE-ISSUE",
AR772="Fiber CAmtel","TX ISSUE",
AR772="Fiber AOF","TX ISSUE",
AR772="Projet OCM (HUAWEI)","TRAVAUX-HUAWEI",
AR772="Projet OCM (NOKIA)","TRAVAUX -NOKIA",
AR772="ACCESS-ISSUE","ACCESS-ISSUE",
AR772="Projet OCM (ZTE, NOKIA, autres projets)","TRAVAUX OCM",
AR772="No root CAuse","No root cause",
AR772="ODU HS","TX ISSUE",
AR772="IP &amp; VLAN","TX ISSUE",
AR772="Warehouse HUAWEI","SPARE-ISSUE",
AR772="SPARE-HS","SPARE-ISSUE",
AR772="Power Telco","RAN ISSUE",AR772="no impacts","no impacts"
),"")</f>
        <v>RAN ISSUE</v>
      </c>
      <c r="AR772" s="59" t="s">
        <v>5319</v>
      </c>
      <c r="AS772" s="40" t="str" cm="1">
        <f t="array" ref="AS772">IFERROR(_xlfn.IFS(
AR772="MPR ISSUE","ACTIVE",
AR772="BSS Hardware Issue","ACTIVE",
AR772="Sites strategiques, MLL, Pylone, etc.","PASSIVE",
AR772="AKTIVCO DEFAUT GE &amp; POWER Cabinet","PASSIVE",
AR772="AKTIVCO Coupure ENEO &amp; Baisse de tension","PASSIVE",
AR772="Coupure ENEO &amp; Baisse de tension","PASSIVE",
AR772="Defaut GE &amp; POWER Cabinet","PASSIVE",
AR772="Sharing","PASSIVE",
AR772="Sites strategiques &amp; DataCenter","PASSIVE",
AR772="Exclu","Exclu",
AR772="SAT","ACTIVE",
AR772="SPARE-ISSUE","SPARE-ISSUE",
AR772="Fiber CAmtel","ACTIVE",
AR772="Fiber AOF","ACTIVE",
AR772="Projet OCM (HUAWEI)","PLANNED WORKS",
AR772="Projet OCM (NOKIA)","PLANNED WORKS",
AR772="ACCESS-ISSUE","ACCESS-ISSUE",
AR772="Projet OCM (ZTE, NOKIA, autres projets)","PLANNED WORKS",
AR772="No root CAuse","No root cause",
AR772="ODU HS","ACTIVE",
AR772="IP &amp; VLAN","ACTIVE",
AR772="Warehouse HUAWEI","SPARE-ISSUE",
AR772="SPARE-HS","SPARE-ISSUE",
AR772="Power Telco","ACTIVE", AR772="no impacts","no impacts"
),"")</f>
        <v>ACTIVE</v>
      </c>
      <c r="AT772" s="99" t="s">
        <v>6573</v>
      </c>
      <c r="AU772" s="99" t="s">
        <v>2753</v>
      </c>
      <c r="AW772" s="17"/>
      <c r="AX772" s="17" t="s">
        <v>5536</v>
      </c>
      <c r="AY772" s="17"/>
      <c r="AZ772" s="17" t="s">
        <v>5536</v>
      </c>
      <c r="BA772" s="7"/>
      <c r="BC772" s="18"/>
      <c r="BD772" s="18"/>
      <c r="BE772" s="18"/>
      <c r="BF772" s="18"/>
      <c r="BG772" s="18"/>
      <c r="BH772" s="18"/>
      <c r="BI772" s="18"/>
      <c r="BJ772" s="18"/>
      <c r="BK772" s="18"/>
      <c r="BM772" s="18"/>
      <c r="BN772" s="18"/>
      <c r="BO772" s="18"/>
      <c r="BP772" s="9" t="s">
        <v>5661</v>
      </c>
      <c r="BQ772" s="14"/>
      <c r="BR772" s="102" t="s">
        <v>2753</v>
      </c>
      <c r="BS772" s="14"/>
      <c r="BT772" s="14"/>
      <c r="BU772" s="9"/>
      <c r="BV772" s="9"/>
      <c r="BW772" s="9"/>
    </row>
    <row r="773" spans="1:75" x14ac:dyDescent="0.35">
      <c r="A773" s="1" t="s">
        <v>3226</v>
      </c>
      <c r="B773" s="8" t="s">
        <v>3227</v>
      </c>
      <c r="C773" s="3" t="s">
        <v>38</v>
      </c>
      <c r="D773" s="1" t="s">
        <v>11</v>
      </c>
      <c r="E773" s="1" t="s">
        <v>12</v>
      </c>
      <c r="F773" s="3" t="s">
        <v>37</v>
      </c>
      <c r="G773" s="1" t="s">
        <v>38</v>
      </c>
      <c r="H773" s="30" t="s">
        <v>5587</v>
      </c>
      <c r="I773" s="27">
        <v>0</v>
      </c>
      <c r="J773" s="27">
        <v>0</v>
      </c>
      <c r="K773" s="27">
        <v>0</v>
      </c>
      <c r="L773" s="27">
        <v>0</v>
      </c>
      <c r="M773" s="27">
        <v>0</v>
      </c>
      <c r="N773" s="27">
        <v>0</v>
      </c>
      <c r="O773" s="27">
        <v>0</v>
      </c>
      <c r="P773" s="27">
        <v>0</v>
      </c>
      <c r="Q773" s="27">
        <v>0</v>
      </c>
      <c r="R773" s="27">
        <v>0</v>
      </c>
      <c r="S773" s="80">
        <v>0</v>
      </c>
      <c r="T773" s="80">
        <v>0</v>
      </c>
      <c r="U773" s="80">
        <v>0</v>
      </c>
      <c r="V773" s="80">
        <v>0</v>
      </c>
      <c r="W773" s="80">
        <v>0</v>
      </c>
      <c r="X773" s="80">
        <v>0</v>
      </c>
      <c r="Y773" s="80">
        <v>0</v>
      </c>
      <c r="Z773" s="80">
        <v>0</v>
      </c>
      <c r="AA773" s="80">
        <v>0</v>
      </c>
      <c r="AB773" s="80">
        <v>0</v>
      </c>
      <c r="AC773" s="80">
        <v>0</v>
      </c>
      <c r="AD773" s="80">
        <v>0</v>
      </c>
      <c r="AE773" s="80">
        <v>0.41969506296496029</v>
      </c>
      <c r="AF773" s="80">
        <v>0</v>
      </c>
      <c r="AG773" s="80"/>
      <c r="AH773" s="80">
        <v>0</v>
      </c>
      <c r="AI773" s="80">
        <v>0</v>
      </c>
      <c r="AJ773" s="80">
        <v>0</v>
      </c>
      <c r="AK773" s="80">
        <v>0</v>
      </c>
      <c r="AL773" s="80">
        <v>0</v>
      </c>
      <c r="AM773" s="80">
        <v>0</v>
      </c>
      <c r="AN773" s="41" t="s">
        <v>5558</v>
      </c>
      <c r="AO773" s="41"/>
      <c r="AP773" s="40" t="str" cm="1">
        <f t="array" ref="AP773">IFERROR(_xlfn.IFS(
AR773="MPR ISSUE","PDH",
AR773="BSS Hardware Issue","BSS",
AR773="Sites strategiques, MLL, Pylone, etc.","ENVTECH",
AR773="AKTIVCO DEFAUT GE &amp; POWER Cabinet","AKTIVCO",
AR773="AKTIVCO Coupure ENEO &amp; Baisse de tension","AKTIVCO GRID ONLY",
AR773="Coupure ENEO &amp; Baisse de tension","IHS GRID ONLY",
AR773="Defaut GE &amp; POWER Cabinet","IHS",
AR773="Sharing","Partners",
AR773="Sites strategiques &amp; DataCenter","SST &amp; DC",
AR773="Exclu","Exclu",
AR773="SAT","SAT",
AR773="SPARE-ISSUE","SPARE-ISSUE",
AR773="Fiber CAmtel","TRANS_FO_CAMTEL",
AR773="Fiber AOF","Fiber AOF",
AR773="Projet OCM (HUAWEI)","TRAVAUX-HUAWEI",
AR773="Projet OCM (NOKIA)","TRAVAUX-NOKIA",
AR773="ACCESS-ISSUE","ACCESS-ISSUE",
AR773="Projet OCM (ZTE, NOKIA, autres projets)","TRAVAUX OCM",
AR773="No root CAuse","No root cause",
AR773="ODU HS","PDH",
AR773="IP &amp; VLAN","PDH",
AR773="Warehouse HUAWEI","SPARE-ISSUE",
AR773="SPARE-HS","SPARE-ISSUE",
AR773="Power Telco","BSS",AR773="no impacts","no impacts"
),"")</f>
        <v>No root cause</v>
      </c>
      <c r="AQ773" s="40" t="str" cm="1">
        <f t="array" ref="AQ773">IFERROR(_xlfn.IFS(
AR773="MPR ISSUE","TX ISSUE",
AR773="BSS Hardware Issue","RAN ISSUE",
AR773="Sites strategiques, MLL, Pylone, etc.","ENVTECH",
AR773="AKTIVCO DEFAUT GE &amp; POWER Cabinet","POWER ISSUE",
AR773="AKTIVCO Coupure ENEO &amp; Baisse de tension","POWER ISSUE",
AR773="Coupure ENEO &amp; Baisse de tension","POWER ISSUE",
AR773="Defaut GE &amp; POWER Cabinet","POWER ISSUE",
AR773="Sharing","POWER ISSUE",
AR773="Sites strategiques &amp; DataCenter","POWER ISSUE",
AR773="Exclu","Exclu",
AR773="SAT","TX ISSUE",
AR773="SPARE-ISSUE","SPARE-ISSUE",
AR773="Fiber CAmtel","TX ISSUE",
AR773="Fiber AOF","TX ISSUE",
AR773="Projet OCM (HUAWEI)","TRAVAUX-HUAWEI",
AR773="Projet OCM (NOKIA)","TRAVAUX -NOKIA",
AR773="ACCESS-ISSUE","ACCESS-ISSUE",
AR773="Projet OCM (ZTE, NOKIA, autres projets)","TRAVAUX OCM",
AR773="No root CAuse","No root cause",
AR773="ODU HS","TX ISSUE",
AR773="IP &amp; VLAN","TX ISSUE",
AR773="Warehouse HUAWEI","SPARE-ISSUE",
AR773="SPARE-HS","SPARE-ISSUE",
AR773="Power Telco","RAN ISSUE",AR773="no impacts","no impacts"
),"")</f>
        <v>No root cause</v>
      </c>
      <c r="AR773" s="59" t="s">
        <v>5343</v>
      </c>
      <c r="AS773" s="40" t="str" cm="1">
        <f t="array" ref="AS773">IFERROR(_xlfn.IFS(
AR773="MPR ISSUE","ACTIVE",
AR773="BSS Hardware Issue","ACTIVE",
AR773="Sites strategiques, MLL, Pylone, etc.","PASSIVE",
AR773="AKTIVCO DEFAUT GE &amp; POWER Cabinet","PASSIVE",
AR773="AKTIVCO Coupure ENEO &amp; Baisse de tension","PASSIVE",
AR773="Coupure ENEO &amp; Baisse de tension","PASSIVE",
AR773="Defaut GE &amp; POWER Cabinet","PASSIVE",
AR773="Sharing","PASSIVE",
AR773="Sites strategiques &amp; DataCenter","PASSIVE",
AR773="Exclu","Exclu",
AR773="SAT","ACTIVE",
AR773="SPARE-ISSUE","SPARE-ISSUE",
AR773="Fiber CAmtel","ACTIVE",
AR773="Fiber AOF","ACTIVE",
AR773="Projet OCM (HUAWEI)","PLANNED WORKS",
AR773="Projet OCM (NOKIA)","PLANNED WORKS",
AR773="ACCESS-ISSUE","ACCESS-ISSUE",
AR773="Projet OCM (ZTE, NOKIA, autres projets)","PLANNED WORKS",
AR773="No root CAuse","No root cause",
AR773="ODU HS","ACTIVE",
AR773="IP &amp; VLAN","ACTIVE",
AR773="Warehouse HUAWEI","SPARE-ISSUE",
AR773="SPARE-HS","SPARE-ISSUE",
AR773="Power Telco","ACTIVE", AR773="no impacts","no impacts"
),"")</f>
        <v>No root cause</v>
      </c>
      <c r="AT773" s="99" t="s">
        <v>5661</v>
      </c>
      <c r="AU773" s="99" t="s">
        <v>3227</v>
      </c>
      <c r="AW773" s="17"/>
      <c r="AX773" s="17" t="s">
        <v>5536</v>
      </c>
      <c r="AY773" s="17"/>
      <c r="AZ773" s="17" t="s">
        <v>5536</v>
      </c>
      <c r="BA773" s="7"/>
      <c r="BC773" s="18"/>
      <c r="BD773" s="18"/>
      <c r="BE773" s="18"/>
      <c r="BF773" s="18"/>
      <c r="BG773" s="18"/>
      <c r="BH773" s="18"/>
      <c r="BI773" s="18"/>
      <c r="BJ773" s="18"/>
      <c r="BK773" s="18"/>
      <c r="BM773" s="18"/>
      <c r="BN773" s="18"/>
      <c r="BO773" s="18"/>
      <c r="BP773" s="9" t="s">
        <v>5661</v>
      </c>
      <c r="BQ773" s="14"/>
      <c r="BR773" s="102" t="s">
        <v>5536</v>
      </c>
      <c r="BS773" s="14"/>
      <c r="BT773" s="14"/>
      <c r="BU773" s="9"/>
      <c r="BV773" s="9"/>
      <c r="BW773" s="9"/>
    </row>
    <row r="774" spans="1:75" x14ac:dyDescent="0.35">
      <c r="A774" s="1" t="s">
        <v>2784</v>
      </c>
      <c r="B774" s="8" t="s">
        <v>2785</v>
      </c>
      <c r="C774" s="3" t="s">
        <v>38</v>
      </c>
      <c r="D774" s="1" t="s">
        <v>11</v>
      </c>
      <c r="E774" s="1" t="s">
        <v>145</v>
      </c>
      <c r="F774" s="3" t="s">
        <v>37</v>
      </c>
      <c r="G774" s="1" t="s">
        <v>38</v>
      </c>
      <c r="H774" s="30" t="s">
        <v>5587</v>
      </c>
      <c r="I774" s="27">
        <v>0</v>
      </c>
      <c r="J774" s="27">
        <v>0</v>
      </c>
      <c r="K774" s="27">
        <v>0</v>
      </c>
      <c r="L774" s="27">
        <v>0</v>
      </c>
      <c r="M774" s="27">
        <v>0</v>
      </c>
      <c r="N774" s="27">
        <v>0</v>
      </c>
      <c r="O774" s="27">
        <v>0</v>
      </c>
      <c r="P774" s="27">
        <v>0</v>
      </c>
      <c r="Q774" s="27">
        <v>0</v>
      </c>
      <c r="R774" s="27">
        <v>0</v>
      </c>
      <c r="S774" s="80">
        <v>0</v>
      </c>
      <c r="T774" s="80">
        <v>0</v>
      </c>
      <c r="U774" s="80">
        <v>0</v>
      </c>
      <c r="V774" s="80">
        <v>0</v>
      </c>
      <c r="W774" s="80">
        <v>0</v>
      </c>
      <c r="X774" s="80">
        <v>0</v>
      </c>
      <c r="Y774" s="80">
        <v>0</v>
      </c>
      <c r="Z774" s="80">
        <v>0</v>
      </c>
      <c r="AA774" s="80">
        <v>0</v>
      </c>
      <c r="AB774" s="80">
        <v>0</v>
      </c>
      <c r="AC774" s="80">
        <v>0</v>
      </c>
      <c r="AD774" s="80">
        <v>0</v>
      </c>
      <c r="AE774" s="80">
        <v>0.41682361535585943</v>
      </c>
      <c r="AF774" s="80">
        <v>0</v>
      </c>
      <c r="AG774" s="80"/>
      <c r="AH774" s="80">
        <v>0</v>
      </c>
      <c r="AI774" s="80">
        <v>0</v>
      </c>
      <c r="AJ774" s="80">
        <v>0</v>
      </c>
      <c r="AK774" s="80">
        <v>0</v>
      </c>
      <c r="AL774" s="80">
        <v>0</v>
      </c>
      <c r="AM774" s="80">
        <v>0</v>
      </c>
      <c r="AN774" s="41" t="s">
        <v>5558</v>
      </c>
      <c r="AO774" s="41"/>
      <c r="AP774" s="40" t="str" cm="1">
        <f t="array" ref="AP774">IFERROR(_xlfn.IFS(
AR774="MPR ISSUE","PDH",
AR774="BSS Hardware Issue","BSS",
AR774="Sites strategiques, MLL, Pylone, etc.","ENVTECH",
AR774="AKTIVCO DEFAUT GE &amp; POWER Cabinet","AKTIVCO",
AR774="AKTIVCO Coupure ENEO &amp; Baisse de tension","AKTIVCO GRID ONLY",
AR774="Coupure ENEO &amp; Baisse de tension","IHS GRID ONLY",
AR774="Defaut GE &amp; POWER Cabinet","IHS",
AR774="Sharing","Partners",
AR774="Sites strategiques &amp; DataCenter","SST &amp; DC",
AR774="Exclu","Exclu",
AR774="SAT","SAT",
AR774="SPARE-ISSUE","SPARE-ISSUE",
AR774="Fiber CAmtel","TRANS_FO_CAMTEL",
AR774="Fiber AOF","Fiber AOF",
AR774="Projet OCM (HUAWEI)","TRAVAUX-HUAWEI",
AR774="Projet OCM (NOKIA)","TRAVAUX-NOKIA",
AR774="ACCESS-ISSUE","ACCESS-ISSUE",
AR774="Projet OCM (ZTE, NOKIA, autres projets)","TRAVAUX OCM",
AR774="No root CAuse","No root cause",
AR774="ODU HS","PDH",
AR774="IP &amp; VLAN","PDH",
AR774="Warehouse HUAWEI","SPARE-ISSUE",
AR774="SPARE-HS","SPARE-ISSUE",
AR774="Power Telco","BSS",AR774="no impacts","no impacts"
),"")</f>
        <v>No root cause</v>
      </c>
      <c r="AQ774" s="40" t="str" cm="1">
        <f t="array" ref="AQ774">IFERROR(_xlfn.IFS(
AR774="MPR ISSUE","TX ISSUE",
AR774="BSS Hardware Issue","RAN ISSUE",
AR774="Sites strategiques, MLL, Pylone, etc.","ENVTECH",
AR774="AKTIVCO DEFAUT GE &amp; POWER Cabinet","POWER ISSUE",
AR774="AKTIVCO Coupure ENEO &amp; Baisse de tension","POWER ISSUE",
AR774="Coupure ENEO &amp; Baisse de tension","POWER ISSUE",
AR774="Defaut GE &amp; POWER Cabinet","POWER ISSUE",
AR774="Sharing","POWER ISSUE",
AR774="Sites strategiques &amp; DataCenter","POWER ISSUE",
AR774="Exclu","Exclu",
AR774="SAT","TX ISSUE",
AR774="SPARE-ISSUE","SPARE-ISSUE",
AR774="Fiber CAmtel","TX ISSUE",
AR774="Fiber AOF","TX ISSUE",
AR774="Projet OCM (HUAWEI)","TRAVAUX-HUAWEI",
AR774="Projet OCM (NOKIA)","TRAVAUX -NOKIA",
AR774="ACCESS-ISSUE","ACCESS-ISSUE",
AR774="Projet OCM (ZTE, NOKIA, autres projets)","TRAVAUX OCM",
AR774="No root CAuse","No root cause",
AR774="ODU HS","TX ISSUE",
AR774="IP &amp; VLAN","TX ISSUE",
AR774="Warehouse HUAWEI","SPARE-ISSUE",
AR774="SPARE-HS","SPARE-ISSUE",
AR774="Power Telco","RAN ISSUE",AR774="no impacts","no impacts"
),"")</f>
        <v>No root cause</v>
      </c>
      <c r="AR774" s="59" t="s">
        <v>5343</v>
      </c>
      <c r="AS774" s="40" t="str" cm="1">
        <f t="array" ref="AS774">IFERROR(_xlfn.IFS(
AR774="MPR ISSUE","ACTIVE",
AR774="BSS Hardware Issue","ACTIVE",
AR774="Sites strategiques, MLL, Pylone, etc.","PASSIVE",
AR774="AKTIVCO DEFAUT GE &amp; POWER Cabinet","PASSIVE",
AR774="AKTIVCO Coupure ENEO &amp; Baisse de tension","PASSIVE",
AR774="Coupure ENEO &amp; Baisse de tension","PASSIVE",
AR774="Defaut GE &amp; POWER Cabinet","PASSIVE",
AR774="Sharing","PASSIVE",
AR774="Sites strategiques &amp; DataCenter","PASSIVE",
AR774="Exclu","Exclu",
AR774="SAT","ACTIVE",
AR774="SPARE-ISSUE","SPARE-ISSUE",
AR774="Fiber CAmtel","ACTIVE",
AR774="Fiber AOF","ACTIVE",
AR774="Projet OCM (HUAWEI)","PLANNED WORKS",
AR774="Projet OCM (NOKIA)","PLANNED WORKS",
AR774="ACCESS-ISSUE","ACCESS-ISSUE",
AR774="Projet OCM (ZTE, NOKIA, autres projets)","PLANNED WORKS",
AR774="No root CAuse","No root cause",
AR774="ODU HS","ACTIVE",
AR774="IP &amp; VLAN","ACTIVE",
AR774="Warehouse HUAWEI","SPARE-ISSUE",
AR774="SPARE-HS","SPARE-ISSUE",
AR774="Power Telco","ACTIVE", AR774="no impacts","no impacts"
),"")</f>
        <v>No root cause</v>
      </c>
      <c r="AT774" s="99" t="s">
        <v>5661</v>
      </c>
      <c r="AU774" s="99" t="s">
        <v>2785</v>
      </c>
      <c r="AW774" s="17"/>
      <c r="AX774" s="17" t="s">
        <v>5536</v>
      </c>
      <c r="AY774" s="17"/>
      <c r="AZ774" s="17" t="s">
        <v>5536</v>
      </c>
      <c r="BA774" s="7"/>
      <c r="BC774" s="18"/>
      <c r="BD774" s="18"/>
      <c r="BE774" s="18"/>
      <c r="BF774" s="18"/>
      <c r="BG774" s="18"/>
      <c r="BH774" s="18"/>
      <c r="BI774" s="18"/>
      <c r="BJ774" s="18"/>
      <c r="BK774" s="18"/>
      <c r="BM774" s="18"/>
      <c r="BN774" s="18"/>
      <c r="BO774" s="18"/>
      <c r="BP774" s="9" t="s">
        <v>5661</v>
      </c>
      <c r="BQ774" s="14"/>
      <c r="BR774" s="102" t="s">
        <v>5536</v>
      </c>
      <c r="BS774" s="14"/>
      <c r="BT774" s="14"/>
      <c r="BU774" s="9"/>
      <c r="BV774" s="9"/>
      <c r="BW774" s="9"/>
    </row>
    <row r="775" spans="1:75" x14ac:dyDescent="0.35">
      <c r="A775" s="3" t="s">
        <v>2207</v>
      </c>
      <c r="B775" s="24" t="s">
        <v>2208</v>
      </c>
      <c r="C775" s="3" t="s">
        <v>38</v>
      </c>
      <c r="D775" s="3" t="s">
        <v>357</v>
      </c>
      <c r="E775" s="3" t="e">
        <v>#N/A</v>
      </c>
      <c r="F775" s="3" t="s">
        <v>37</v>
      </c>
      <c r="G775" s="3" t="s">
        <v>38</v>
      </c>
      <c r="H775" s="30" t="s">
        <v>5587</v>
      </c>
      <c r="I775" s="27">
        <v>0</v>
      </c>
      <c r="J775" s="27">
        <v>0</v>
      </c>
      <c r="K775" s="27">
        <v>0</v>
      </c>
      <c r="L775" s="27">
        <v>0</v>
      </c>
      <c r="M775" s="27">
        <v>0</v>
      </c>
      <c r="N775" s="27">
        <v>0</v>
      </c>
      <c r="O775" s="27">
        <v>0</v>
      </c>
      <c r="P775" s="27">
        <v>0</v>
      </c>
      <c r="Q775" s="27">
        <v>0</v>
      </c>
      <c r="R775" s="27">
        <v>0</v>
      </c>
      <c r="S775" s="80">
        <v>0</v>
      </c>
      <c r="T775" s="80">
        <v>0</v>
      </c>
      <c r="U775" s="80">
        <v>0</v>
      </c>
      <c r="V775" s="80">
        <v>0</v>
      </c>
      <c r="W775" s="80">
        <v>0</v>
      </c>
      <c r="X775" s="80">
        <v>0</v>
      </c>
      <c r="Y775" s="80">
        <v>0</v>
      </c>
      <c r="Z775" s="80">
        <v>0</v>
      </c>
      <c r="AA775" s="80">
        <v>0</v>
      </c>
      <c r="AB775" s="80">
        <v>0</v>
      </c>
      <c r="AC775" s="80">
        <v>0</v>
      </c>
      <c r="AD775" s="80">
        <v>0</v>
      </c>
      <c r="AE775" s="80">
        <v>0.41113422537261091</v>
      </c>
      <c r="AF775" s="80">
        <v>0</v>
      </c>
      <c r="AG775" s="80"/>
      <c r="AH775" s="80">
        <v>0</v>
      </c>
      <c r="AI775" s="80">
        <v>0</v>
      </c>
      <c r="AJ775" s="80">
        <v>0</v>
      </c>
      <c r="AK775" s="80">
        <v>0</v>
      </c>
      <c r="AL775" s="80">
        <v>0</v>
      </c>
      <c r="AM775" s="80">
        <v>0</v>
      </c>
      <c r="AN775" s="41" t="s">
        <v>5558</v>
      </c>
      <c r="AO775" s="41"/>
      <c r="AP775" s="40" t="str" cm="1">
        <f t="array" ref="AP775">IFERROR(_xlfn.IFS(
AR775="MPR ISSUE","PDH",
AR775="BSS Hardware Issue","BSS",
AR775="Sites strategiques, MLL, Pylone, etc.","ENVTECH",
AR775="AKTIVCO DEFAUT GE &amp; POWER Cabinet","AKTIVCO",
AR775="AKTIVCO Coupure ENEO &amp; Baisse de tension","AKTIVCO GRID ONLY",
AR775="Coupure ENEO &amp; Baisse de tension","IHS GRID ONLY",
AR775="Defaut GE &amp; POWER Cabinet","IHS",
AR775="Sharing","Partners",
AR775="Sites strategiques &amp; DataCenter","SST &amp; DC",
AR775="Exclu","Exclu",
AR775="SAT","SAT",
AR775="SPARE-ISSUE","SPARE-ISSUE",
AR775="Fiber CAmtel","TRANS_FO_CAMTEL",
AR775="Fiber AOF","Fiber AOF",
AR775="Projet OCM (HUAWEI)","TRAVAUX-HUAWEI",
AR775="Projet OCM (NOKIA)","TRAVAUX-NOKIA",
AR775="ACCESS-ISSUE","ACCESS-ISSUE",
AR775="Projet OCM (ZTE, NOKIA, autres projets)","TRAVAUX OCM",
AR775="No root CAuse","No root cause",
AR775="ODU HS","PDH",
AR775="IP &amp; VLAN","PDH",
AR775="Warehouse HUAWEI","SPARE-ISSUE",
AR775="SPARE-HS","SPARE-ISSUE",
AR775="Power Telco","BSS",AR775="no impacts","no impacts"
),"")</f>
        <v>No root cause</v>
      </c>
      <c r="AQ775" s="40" t="str" cm="1">
        <f t="array" ref="AQ775">IFERROR(_xlfn.IFS(
AR775="MPR ISSUE","TX ISSUE",
AR775="BSS Hardware Issue","RAN ISSUE",
AR775="Sites strategiques, MLL, Pylone, etc.","ENVTECH",
AR775="AKTIVCO DEFAUT GE &amp; POWER Cabinet","POWER ISSUE",
AR775="AKTIVCO Coupure ENEO &amp; Baisse de tension","POWER ISSUE",
AR775="Coupure ENEO &amp; Baisse de tension","POWER ISSUE",
AR775="Defaut GE &amp; POWER Cabinet","POWER ISSUE",
AR775="Sharing","POWER ISSUE",
AR775="Sites strategiques &amp; DataCenter","POWER ISSUE",
AR775="Exclu","Exclu",
AR775="SAT","TX ISSUE",
AR775="SPARE-ISSUE","SPARE-ISSUE",
AR775="Fiber CAmtel","TX ISSUE",
AR775="Fiber AOF","TX ISSUE",
AR775="Projet OCM (HUAWEI)","TRAVAUX-HUAWEI",
AR775="Projet OCM (NOKIA)","TRAVAUX -NOKIA",
AR775="ACCESS-ISSUE","ACCESS-ISSUE",
AR775="Projet OCM (ZTE, NOKIA, autres projets)","TRAVAUX OCM",
AR775="No root CAuse","No root cause",
AR775="ODU HS","TX ISSUE",
AR775="IP &amp; VLAN","TX ISSUE",
AR775="Warehouse HUAWEI","SPARE-ISSUE",
AR775="SPARE-HS","SPARE-ISSUE",
AR775="Power Telco","RAN ISSUE",AR775="no impacts","no impacts"
),"")</f>
        <v>No root cause</v>
      </c>
      <c r="AR775" s="59" t="s">
        <v>5343</v>
      </c>
      <c r="AS775" s="40" t="str" cm="1">
        <f t="array" ref="AS775">IFERROR(_xlfn.IFS(
AR775="MPR ISSUE","ACTIVE",
AR775="BSS Hardware Issue","ACTIVE",
AR775="Sites strategiques, MLL, Pylone, etc.","PASSIVE",
AR775="AKTIVCO DEFAUT GE &amp; POWER Cabinet","PASSIVE",
AR775="AKTIVCO Coupure ENEO &amp; Baisse de tension","PASSIVE",
AR775="Coupure ENEO &amp; Baisse de tension","PASSIVE",
AR775="Defaut GE &amp; POWER Cabinet","PASSIVE",
AR775="Sharing","PASSIVE",
AR775="Sites strategiques &amp; DataCenter","PASSIVE",
AR775="Exclu","Exclu",
AR775="SAT","ACTIVE",
AR775="SPARE-ISSUE","SPARE-ISSUE",
AR775="Fiber CAmtel","ACTIVE",
AR775="Fiber AOF","ACTIVE",
AR775="Projet OCM (HUAWEI)","PLANNED WORKS",
AR775="Projet OCM (NOKIA)","PLANNED WORKS",
AR775="ACCESS-ISSUE","ACCESS-ISSUE",
AR775="Projet OCM (ZTE, NOKIA, autres projets)","PLANNED WORKS",
AR775="No root CAuse","No root cause",
AR775="ODU HS","ACTIVE",
AR775="IP &amp; VLAN","ACTIVE",
AR775="Warehouse HUAWEI","SPARE-ISSUE",
AR775="SPARE-HS","SPARE-ISSUE",
AR775="Power Telco","ACTIVE", AR775="no impacts","no impacts"
),"")</f>
        <v>No root cause</v>
      </c>
      <c r="AT775" s="99" t="s">
        <v>5661</v>
      </c>
      <c r="AU775" s="99" t="s">
        <v>2208</v>
      </c>
      <c r="AW775" s="17"/>
      <c r="AX775" s="17" t="s">
        <v>5536</v>
      </c>
      <c r="AY775" s="17"/>
      <c r="AZ775" s="17" t="s">
        <v>5536</v>
      </c>
      <c r="BA775" s="7"/>
      <c r="BC775" s="18"/>
      <c r="BD775" s="18"/>
      <c r="BE775" s="18"/>
      <c r="BF775" s="18"/>
      <c r="BG775" s="18"/>
      <c r="BH775" s="18"/>
      <c r="BI775" s="18"/>
      <c r="BJ775" s="18"/>
      <c r="BK775" s="18"/>
      <c r="BM775" s="18"/>
      <c r="BN775" s="18"/>
      <c r="BO775" s="18"/>
      <c r="BP775" s="9" t="s">
        <v>5661</v>
      </c>
      <c r="BQ775" s="14"/>
      <c r="BR775" s="102" t="s">
        <v>5536</v>
      </c>
      <c r="BS775" s="14"/>
      <c r="BT775" s="14"/>
      <c r="BU775" s="9"/>
      <c r="BV775" s="9"/>
      <c r="BW775" s="9"/>
    </row>
    <row r="776" spans="1:75" x14ac:dyDescent="0.35">
      <c r="A776" s="19" t="s">
        <v>5431</v>
      </c>
      <c r="B776" s="25" t="s">
        <v>5432</v>
      </c>
      <c r="C776" s="3" t="s">
        <v>55</v>
      </c>
      <c r="D776" s="19" t="s">
        <v>11</v>
      </c>
      <c r="E776" s="19" t="s">
        <v>66</v>
      </c>
      <c r="F776" s="19" t="s">
        <v>5381</v>
      </c>
      <c r="G776" s="19" t="s">
        <v>1055</v>
      </c>
      <c r="H776" s="28" t="s">
        <v>5589</v>
      </c>
      <c r="I776" s="27">
        <v>3.307105067159771</v>
      </c>
      <c r="J776" s="27">
        <v>2.8137511307439653</v>
      </c>
      <c r="K776" s="27">
        <v>3.3206240565243568</v>
      </c>
      <c r="L776" s="27">
        <v>1.7486580887073992</v>
      </c>
      <c r="M776" s="27">
        <v>0</v>
      </c>
      <c r="N776" s="27">
        <v>0</v>
      </c>
      <c r="O776" s="27">
        <v>1.6154300536764514</v>
      </c>
      <c r="P776" s="27">
        <v>1.0602062305775997</v>
      </c>
      <c r="Q776" s="27">
        <v>1.0153153384527143</v>
      </c>
      <c r="R776" s="27">
        <v>4.4136825013626</v>
      </c>
      <c r="S776" s="80">
        <v>0.74787833908336265</v>
      </c>
      <c r="T776" s="80">
        <v>1.3734437110660238</v>
      </c>
      <c r="U776" s="80">
        <v>0</v>
      </c>
      <c r="V776" s="80" t="s">
        <v>5536</v>
      </c>
      <c r="W776" s="80">
        <v>1.3734437110660238</v>
      </c>
      <c r="X776" s="80">
        <v>0</v>
      </c>
      <c r="Y776" s="80">
        <v>0.44202458101834002</v>
      </c>
      <c r="Z776" s="80">
        <v>4.5811895569195826</v>
      </c>
      <c r="AA776" s="80">
        <v>0</v>
      </c>
      <c r="AB776" s="80">
        <v>0</v>
      </c>
      <c r="AC776" s="80">
        <v>1.5499574811732917</v>
      </c>
      <c r="AD776" s="80">
        <v>1.5499574811732917</v>
      </c>
      <c r="AE776" s="80">
        <v>0.40776339557062263</v>
      </c>
      <c r="AF776" s="80">
        <v>0.91822117209281096</v>
      </c>
      <c r="AG776" s="80"/>
      <c r="AH776" s="80">
        <v>1.8844722100943694</v>
      </c>
      <c r="AI776" s="80">
        <v>0</v>
      </c>
      <c r="AJ776" s="80">
        <v>0</v>
      </c>
      <c r="AK776" s="80">
        <v>0</v>
      </c>
      <c r="AL776" s="80">
        <v>0</v>
      </c>
      <c r="AM776" s="80">
        <v>0</v>
      </c>
      <c r="AN776" s="41" t="s">
        <v>5591</v>
      </c>
      <c r="AO776" s="41"/>
      <c r="AP776" s="40" t="str" cm="1">
        <f t="array" ref="AP776">IFERROR(_xlfn.IFS(
AR776="MPR ISSUE","PDH",
AR776="BSS Hardware Issue","BSS",
AR776="Sites strategiques, MLL, Pylone, etc.","ENVTECH",
AR776="AKTIVCO DEFAUT GE &amp; POWER Cabinet","AKTIVCO",
AR776="AKTIVCO Coupure ENEO &amp; Baisse de tension","AKTIVCO GRID ONLY",
AR776="Coupure ENEO &amp; Baisse de tension","IHS GRID ONLY",
AR776="Defaut GE &amp; POWER Cabinet","IHS",
AR776="Sharing","Partners",
AR776="Sites strategiques &amp; DataCenter","SST &amp; DC",
AR776="Exclu","Exclu",
AR776="SAT","SAT",
AR776="SPARE-ISSUE","SPARE-ISSUE",
AR776="Fiber CAmtel","TRANS_FO_CAMTEL",
AR776="Fiber AOF","Fiber AOF",
AR776="Projet OCM (HUAWEI)","TRAVAUX-HUAWEI",
AR776="Projet OCM (NOKIA)","TRAVAUX-NOKIA",
AR776="ACCESS-ISSUE","ACCESS-ISSUE",
AR776="Projet OCM (ZTE, NOKIA, autres projets)","TRAVAUX OCM",
AR776="No root CAuse","No root cause",
AR776="ODU HS","PDH",
AR776="IP &amp; VLAN","PDH",
AR776="Warehouse HUAWEI","SPARE-ISSUE",
AR776="SPARE-HS","SPARE-ISSUE",
AR776="Power Telco","BSS",AR776="no impacts","no impacts"
),"")</f>
        <v>No root cause</v>
      </c>
      <c r="AQ776" s="40" t="str" cm="1">
        <f t="array" ref="AQ776">IFERROR(_xlfn.IFS(
AR776="MPR ISSUE","TX ISSUE",
AR776="BSS Hardware Issue","RAN ISSUE",
AR776="Sites strategiques, MLL, Pylone, etc.","ENVTECH",
AR776="AKTIVCO DEFAUT GE &amp; POWER Cabinet","POWER ISSUE",
AR776="AKTIVCO Coupure ENEO &amp; Baisse de tension","POWER ISSUE",
AR776="Coupure ENEO &amp; Baisse de tension","POWER ISSUE",
AR776="Defaut GE &amp; POWER Cabinet","POWER ISSUE",
AR776="Sharing","POWER ISSUE",
AR776="Sites strategiques &amp; DataCenter","POWER ISSUE",
AR776="Exclu","Exclu",
AR776="SAT","TX ISSUE",
AR776="SPARE-ISSUE","SPARE-ISSUE",
AR776="Fiber CAmtel","TX ISSUE",
AR776="Fiber AOF","TX ISSUE",
AR776="Projet OCM (HUAWEI)","TRAVAUX-HUAWEI",
AR776="Projet OCM (NOKIA)","TRAVAUX -NOKIA",
AR776="ACCESS-ISSUE","ACCESS-ISSUE",
AR776="Projet OCM (ZTE, NOKIA, autres projets)","TRAVAUX OCM",
AR776="No root CAuse","No root cause",
AR776="ODU HS","TX ISSUE",
AR776="IP &amp; VLAN","TX ISSUE",
AR776="Warehouse HUAWEI","SPARE-ISSUE",
AR776="SPARE-HS","SPARE-ISSUE",
AR776="Power Telco","RAN ISSUE",AR776="no impacts","no impacts"
),"")</f>
        <v>No root cause</v>
      </c>
      <c r="AR776" s="59" t="s">
        <v>5343</v>
      </c>
      <c r="AS776" s="40" t="str" cm="1">
        <f t="array" ref="AS776">IFERROR(_xlfn.IFS(
AR776="MPR ISSUE","ACTIVE",
AR776="BSS Hardware Issue","ACTIVE",
AR776="Sites strategiques, MLL, Pylone, etc.","PASSIVE",
AR776="AKTIVCO DEFAUT GE &amp; POWER Cabinet","PASSIVE",
AR776="AKTIVCO Coupure ENEO &amp; Baisse de tension","PASSIVE",
AR776="Coupure ENEO &amp; Baisse de tension","PASSIVE",
AR776="Defaut GE &amp; POWER Cabinet","PASSIVE",
AR776="Sharing","PASSIVE",
AR776="Sites strategiques &amp; DataCenter","PASSIVE",
AR776="Exclu","Exclu",
AR776="SAT","ACTIVE",
AR776="SPARE-ISSUE","SPARE-ISSUE",
AR776="Fiber CAmtel","ACTIVE",
AR776="Fiber AOF","ACTIVE",
AR776="Projet OCM (HUAWEI)","PLANNED WORKS",
AR776="Projet OCM (NOKIA)","PLANNED WORKS",
AR776="ACCESS-ISSUE","ACCESS-ISSUE",
AR776="Projet OCM (ZTE, NOKIA, autres projets)","PLANNED WORKS",
AR776="No root CAuse","No root cause",
AR776="ODU HS","ACTIVE",
AR776="IP &amp; VLAN","ACTIVE",
AR776="Warehouse HUAWEI","SPARE-ISSUE",
AR776="SPARE-HS","SPARE-ISSUE",
AR776="Power Telco","ACTIVE", AR776="no impacts","no impacts"
),"")</f>
        <v>No root cause</v>
      </c>
      <c r="AT776" s="99" t="s">
        <v>5661</v>
      </c>
      <c r="AU776" s="99" t="s">
        <v>5432</v>
      </c>
      <c r="AW776" s="17"/>
      <c r="AX776" s="17" t="s">
        <v>5536</v>
      </c>
      <c r="AY776" s="17"/>
      <c r="AZ776" s="17" t="s">
        <v>5536</v>
      </c>
      <c r="BA776" s="7"/>
      <c r="BC776" s="18"/>
      <c r="BD776" s="18"/>
      <c r="BE776" s="18"/>
      <c r="BF776" s="18"/>
      <c r="BG776" s="18"/>
      <c r="BH776" s="18"/>
      <c r="BI776" s="18"/>
      <c r="BJ776" s="18"/>
      <c r="BK776" s="18"/>
      <c r="BM776" s="18"/>
      <c r="BN776" s="18"/>
      <c r="BO776" s="18"/>
      <c r="BP776" s="9" t="s">
        <v>5661</v>
      </c>
      <c r="BQ776" s="14"/>
      <c r="BR776" s="102" t="s">
        <v>5536</v>
      </c>
      <c r="BS776" s="14"/>
      <c r="BT776" s="14"/>
      <c r="BU776" s="9"/>
      <c r="BV776" s="9"/>
      <c r="BW776" s="9"/>
    </row>
    <row r="777" spans="1:75" x14ac:dyDescent="0.35">
      <c r="A777" s="1" t="s">
        <v>1717</v>
      </c>
      <c r="B777" s="1" t="s">
        <v>1718</v>
      </c>
      <c r="C777" s="3" t="s">
        <v>32</v>
      </c>
      <c r="D777" s="1" t="s">
        <v>21</v>
      </c>
      <c r="E777" s="1" t="s">
        <v>30</v>
      </c>
      <c r="F777" s="3" t="s">
        <v>31</v>
      </c>
      <c r="G777" s="1" t="s">
        <v>32</v>
      </c>
      <c r="H777" s="30" t="s">
        <v>5587</v>
      </c>
      <c r="I777" s="27">
        <v>0</v>
      </c>
      <c r="J777" s="27">
        <v>4.2418593568528085</v>
      </c>
      <c r="K777" s="27">
        <v>0</v>
      </c>
      <c r="L777" s="27">
        <v>0</v>
      </c>
      <c r="M777" s="27">
        <v>0.38760975707196477</v>
      </c>
      <c r="N777" s="27">
        <v>13.383603285078749</v>
      </c>
      <c r="O777" s="27">
        <v>0.6445775654690068</v>
      </c>
      <c r="P777" s="27">
        <v>0</v>
      </c>
      <c r="Q777" s="27">
        <v>0</v>
      </c>
      <c r="R777" s="27">
        <v>0</v>
      </c>
      <c r="S777" s="80">
        <v>0</v>
      </c>
      <c r="T777" s="80">
        <v>0.40478493749161687</v>
      </c>
      <c r="U777" s="80">
        <v>1.0109635793432701</v>
      </c>
      <c r="V777" s="80">
        <v>0</v>
      </c>
      <c r="W777" s="80">
        <v>0.40478493749161687</v>
      </c>
      <c r="X777" s="80">
        <v>0.60410977276683531</v>
      </c>
      <c r="Y777" s="80">
        <v>0.43260765966675518</v>
      </c>
      <c r="Z777" s="80">
        <v>0</v>
      </c>
      <c r="AA777" s="80">
        <v>0</v>
      </c>
      <c r="AB777" s="80">
        <v>0</v>
      </c>
      <c r="AC777" s="80">
        <v>2.5625975578783966</v>
      </c>
      <c r="AD777" s="80">
        <v>2.5625975578783966</v>
      </c>
      <c r="AE777" s="80">
        <v>0.40260905793689483</v>
      </c>
      <c r="AF777" s="80">
        <v>0</v>
      </c>
      <c r="AG777" s="80"/>
      <c r="AH777" s="80">
        <v>0</v>
      </c>
      <c r="AI777" s="80">
        <v>0</v>
      </c>
      <c r="AJ777" s="80">
        <v>0</v>
      </c>
      <c r="AK777" s="80">
        <v>0</v>
      </c>
      <c r="AL777" s="80">
        <v>0</v>
      </c>
      <c r="AM777" s="80">
        <v>0</v>
      </c>
      <c r="AN777" s="41" t="s">
        <v>5558</v>
      </c>
      <c r="AO777" s="41"/>
      <c r="AP777" s="40" t="str" cm="1">
        <f t="array" ref="AP777">IFERROR(_xlfn.IFS(
AR777="MPR ISSUE","PDH",
AR777="BSS Hardware Issue","BSS",
AR777="Sites strategiques, MLL, Pylone, etc.","ENVTECH",
AR777="AKTIVCO DEFAUT GE &amp; POWER Cabinet","AKTIVCO",
AR777="AKTIVCO Coupure ENEO &amp; Baisse de tension","AKTIVCO GRID ONLY",
AR777="Coupure ENEO &amp; Baisse de tension","IHS GRID ONLY",
AR777="Defaut GE &amp; POWER Cabinet","IHS",
AR777="Sharing","Partners",
AR777="Sites strategiques &amp; DataCenter","SST &amp; DC",
AR777="Exclu","Exclu",
AR777="SAT","SAT",
AR777="SPARE-ISSUE","SPARE-ISSUE",
AR777="Fiber CAmtel","TRANS_FO_CAMTEL",
AR777="Fiber AOF","Fiber AOF",
AR777="Projet OCM (HUAWEI)","TRAVAUX-HUAWEI",
AR777="Projet OCM (NOKIA)","TRAVAUX-NOKIA",
AR777="ACCESS-ISSUE","ACCESS-ISSUE",
AR777="Projet OCM (ZTE, NOKIA, autres projets)","TRAVAUX OCM",
AR777="No root CAuse","No root cause",
AR777="ODU HS","PDH",
AR777="IP &amp; VLAN","PDH",
AR777="Warehouse HUAWEI","SPARE-ISSUE",
AR777="SPARE-HS","SPARE-ISSUE",
AR777="Power Telco","BSS",AR777="no impacts","no impacts"
),"")</f>
        <v>No root cause</v>
      </c>
      <c r="AQ777" s="40" t="str" cm="1">
        <f t="array" ref="AQ777">IFERROR(_xlfn.IFS(
AR777="MPR ISSUE","TX ISSUE",
AR777="BSS Hardware Issue","RAN ISSUE",
AR777="Sites strategiques, MLL, Pylone, etc.","ENVTECH",
AR777="AKTIVCO DEFAUT GE &amp; POWER Cabinet","POWER ISSUE",
AR777="AKTIVCO Coupure ENEO &amp; Baisse de tension","POWER ISSUE",
AR777="Coupure ENEO &amp; Baisse de tension","POWER ISSUE",
AR777="Defaut GE &amp; POWER Cabinet","POWER ISSUE",
AR777="Sharing","POWER ISSUE",
AR777="Sites strategiques &amp; DataCenter","POWER ISSUE",
AR777="Exclu","Exclu",
AR777="SAT","TX ISSUE",
AR777="SPARE-ISSUE","SPARE-ISSUE",
AR777="Fiber CAmtel","TX ISSUE",
AR777="Fiber AOF","TX ISSUE",
AR777="Projet OCM (HUAWEI)","TRAVAUX-HUAWEI",
AR777="Projet OCM (NOKIA)","TRAVAUX -NOKIA",
AR777="ACCESS-ISSUE","ACCESS-ISSUE",
AR777="Projet OCM (ZTE, NOKIA, autres projets)","TRAVAUX OCM",
AR777="No root CAuse","No root cause",
AR777="ODU HS","TX ISSUE",
AR777="IP &amp; VLAN","TX ISSUE",
AR777="Warehouse HUAWEI","SPARE-ISSUE",
AR777="SPARE-HS","SPARE-ISSUE",
AR777="Power Telco","RAN ISSUE",AR777="no impacts","no impacts"
),"")</f>
        <v>No root cause</v>
      </c>
      <c r="AR777" s="59" t="s">
        <v>5343</v>
      </c>
      <c r="AS777" s="40" t="str" cm="1">
        <f t="array" ref="AS777">IFERROR(_xlfn.IFS(
AR777="MPR ISSUE","ACTIVE",
AR777="BSS Hardware Issue","ACTIVE",
AR777="Sites strategiques, MLL, Pylone, etc.","PASSIVE",
AR777="AKTIVCO DEFAUT GE &amp; POWER Cabinet","PASSIVE",
AR777="AKTIVCO Coupure ENEO &amp; Baisse de tension","PASSIVE",
AR777="Coupure ENEO &amp; Baisse de tension","PASSIVE",
AR777="Defaut GE &amp; POWER Cabinet","PASSIVE",
AR777="Sharing","PASSIVE",
AR777="Sites strategiques &amp; DataCenter","PASSIVE",
AR777="Exclu","Exclu",
AR777="SAT","ACTIVE",
AR777="SPARE-ISSUE","SPARE-ISSUE",
AR777="Fiber CAmtel","ACTIVE",
AR777="Fiber AOF","ACTIVE",
AR777="Projet OCM (HUAWEI)","PLANNED WORKS",
AR777="Projet OCM (NOKIA)","PLANNED WORKS",
AR777="ACCESS-ISSUE","ACCESS-ISSUE",
AR777="Projet OCM (ZTE, NOKIA, autres projets)","PLANNED WORKS",
AR777="No root CAuse","No root cause",
AR777="ODU HS","ACTIVE",
AR777="IP &amp; VLAN","ACTIVE",
AR777="Warehouse HUAWEI","SPARE-ISSUE",
AR777="SPARE-HS","SPARE-ISSUE",
AR777="Power Telco","ACTIVE", AR777="no impacts","no impacts"
),"")</f>
        <v>No root cause</v>
      </c>
      <c r="AT777" s="99" t="s">
        <v>5661</v>
      </c>
      <c r="AU777" s="99" t="s">
        <v>1718</v>
      </c>
      <c r="AW777" s="17"/>
      <c r="AX777" s="17" t="s">
        <v>5536</v>
      </c>
      <c r="AY777" s="17"/>
      <c r="AZ777" s="17" t="s">
        <v>5536</v>
      </c>
      <c r="BA777" s="7"/>
      <c r="BC777" s="18"/>
      <c r="BD777" s="18"/>
      <c r="BE777" s="18"/>
      <c r="BF777" s="18"/>
      <c r="BG777" s="18"/>
      <c r="BH777" s="18"/>
      <c r="BI777" s="18"/>
      <c r="BJ777" s="18"/>
      <c r="BK777" s="18"/>
      <c r="BM777" s="18"/>
      <c r="BN777" s="18"/>
      <c r="BO777" s="18"/>
      <c r="BP777" s="9" t="s">
        <v>5661</v>
      </c>
      <c r="BQ777" s="14"/>
      <c r="BR777" s="102" t="s">
        <v>5536</v>
      </c>
      <c r="BS777" s="14"/>
      <c r="BT777" s="14"/>
      <c r="BU777" s="9"/>
      <c r="BV777" s="9"/>
      <c r="BW777" s="9"/>
    </row>
    <row r="778" spans="1:75" x14ac:dyDescent="0.35">
      <c r="A778" s="1" t="s">
        <v>1919</v>
      </c>
      <c r="B778" s="8" t="s">
        <v>1920</v>
      </c>
      <c r="C778" s="3" t="s">
        <v>37</v>
      </c>
      <c r="D778" s="1" t="s">
        <v>21</v>
      </c>
      <c r="E778" s="1" t="s">
        <v>562</v>
      </c>
      <c r="F778" s="3" t="s">
        <v>69</v>
      </c>
      <c r="G778" s="1" t="s">
        <v>502</v>
      </c>
      <c r="H778" s="30" t="s">
        <v>5587</v>
      </c>
      <c r="I778" s="27">
        <v>0</v>
      </c>
      <c r="J778" s="27">
        <v>0</v>
      </c>
      <c r="K778" s="27">
        <v>0.55561619482183611</v>
      </c>
      <c r="L778" s="27">
        <v>0</v>
      </c>
      <c r="M778" s="27">
        <v>0</v>
      </c>
      <c r="N778" s="27">
        <v>0</v>
      </c>
      <c r="O778" s="27">
        <v>0</v>
      </c>
      <c r="P778" s="27">
        <v>0</v>
      </c>
      <c r="Q778" s="27">
        <v>14.424940002796541</v>
      </c>
      <c r="R778" s="27">
        <v>0</v>
      </c>
      <c r="S778" s="80">
        <v>0</v>
      </c>
      <c r="T778" s="80">
        <v>9.2207354900940407E-3</v>
      </c>
      <c r="U778" s="80">
        <v>0</v>
      </c>
      <c r="V778" s="80">
        <v>0</v>
      </c>
      <c r="W778" s="80">
        <v>9.2207354900940407E-3</v>
      </c>
      <c r="X778" s="80">
        <v>0</v>
      </c>
      <c r="Y778" s="80">
        <v>0</v>
      </c>
      <c r="Z778" s="80">
        <v>1.9126516338358519</v>
      </c>
      <c r="AA778" s="80">
        <v>0</v>
      </c>
      <c r="AB778" s="80">
        <v>0.51029726081733107</v>
      </c>
      <c r="AC778" s="80">
        <v>0</v>
      </c>
      <c r="AD778" s="80">
        <v>0</v>
      </c>
      <c r="AE778" s="80">
        <v>0.39360234338660982</v>
      </c>
      <c r="AF778" s="80">
        <v>0</v>
      </c>
      <c r="AG778" s="80"/>
      <c r="AH778" s="80">
        <v>0</v>
      </c>
      <c r="AI778" s="80">
        <v>0</v>
      </c>
      <c r="AJ778" s="80">
        <v>0</v>
      </c>
      <c r="AK778" s="80">
        <v>0</v>
      </c>
      <c r="AL778" s="80">
        <v>0</v>
      </c>
      <c r="AM778" s="80">
        <v>0</v>
      </c>
      <c r="AN778" s="41" t="s">
        <v>5558</v>
      </c>
      <c r="AO778" s="41"/>
      <c r="AP778" s="40" t="str" cm="1">
        <f t="array" ref="AP778">IFERROR(_xlfn.IFS(
AR778="MPR ISSUE","PDH",
AR778="BSS Hardware Issue","BSS",
AR778="Sites strategiques, MLL, Pylone, etc.","ENVTECH",
AR778="AKTIVCO DEFAUT GE &amp; POWER Cabinet","AKTIVCO",
AR778="AKTIVCO Coupure ENEO &amp; Baisse de tension","AKTIVCO GRID ONLY",
AR778="Coupure ENEO &amp; Baisse de tension","IHS GRID ONLY",
AR778="Defaut GE &amp; POWER Cabinet","IHS",
AR778="Sharing","Partners",
AR778="Sites strategiques &amp; DataCenter","SST &amp; DC",
AR778="Exclu","Exclu",
AR778="SAT","SAT",
AR778="SPARE-ISSUE","SPARE-ISSUE",
AR778="Fiber CAmtel","TRANS_FO_CAMTEL",
AR778="Fiber AOF","Fiber AOF",
AR778="Projet OCM (HUAWEI)","TRAVAUX-HUAWEI",
AR778="Projet OCM (NOKIA)","TRAVAUX-NOKIA",
AR778="ACCESS-ISSUE","ACCESS-ISSUE",
AR778="Projet OCM (ZTE, NOKIA, autres projets)","TRAVAUX OCM",
AR778="No root CAuse","No root cause",
AR778="ODU HS","PDH",
AR778="IP &amp; VLAN","PDH",
AR778="Warehouse HUAWEI","SPARE-ISSUE",
AR778="SPARE-HS","SPARE-ISSUE",
AR778="Power Telco","BSS",AR778="no impacts","no impacts"
),"")</f>
        <v>No root cause</v>
      </c>
      <c r="AQ778" s="40" t="str" cm="1">
        <f t="array" ref="AQ778">IFERROR(_xlfn.IFS(
AR778="MPR ISSUE","TX ISSUE",
AR778="BSS Hardware Issue","RAN ISSUE",
AR778="Sites strategiques, MLL, Pylone, etc.","ENVTECH",
AR778="AKTIVCO DEFAUT GE &amp; POWER Cabinet","POWER ISSUE",
AR778="AKTIVCO Coupure ENEO &amp; Baisse de tension","POWER ISSUE",
AR778="Coupure ENEO &amp; Baisse de tension","POWER ISSUE",
AR778="Defaut GE &amp; POWER Cabinet","POWER ISSUE",
AR778="Sharing","POWER ISSUE",
AR778="Sites strategiques &amp; DataCenter","POWER ISSUE",
AR778="Exclu","Exclu",
AR778="SAT","TX ISSUE",
AR778="SPARE-ISSUE","SPARE-ISSUE",
AR778="Fiber CAmtel","TX ISSUE",
AR778="Fiber AOF","TX ISSUE",
AR778="Projet OCM (HUAWEI)","TRAVAUX-HUAWEI",
AR778="Projet OCM (NOKIA)","TRAVAUX -NOKIA",
AR778="ACCESS-ISSUE","ACCESS-ISSUE",
AR778="Projet OCM (ZTE, NOKIA, autres projets)","TRAVAUX OCM",
AR778="No root CAuse","No root cause",
AR778="ODU HS","TX ISSUE",
AR778="IP &amp; VLAN","TX ISSUE",
AR778="Warehouse HUAWEI","SPARE-ISSUE",
AR778="SPARE-HS","SPARE-ISSUE",
AR778="Power Telco","RAN ISSUE",AR778="no impacts","no impacts"
),"")</f>
        <v>No root cause</v>
      </c>
      <c r="AR778" s="59" t="s">
        <v>5343</v>
      </c>
      <c r="AS778" s="40" t="str" cm="1">
        <f t="array" ref="AS778">IFERROR(_xlfn.IFS(
AR778="MPR ISSUE","ACTIVE",
AR778="BSS Hardware Issue","ACTIVE",
AR778="Sites strategiques, MLL, Pylone, etc.","PASSIVE",
AR778="AKTIVCO DEFAUT GE &amp; POWER Cabinet","PASSIVE",
AR778="AKTIVCO Coupure ENEO &amp; Baisse de tension","PASSIVE",
AR778="Coupure ENEO &amp; Baisse de tension","PASSIVE",
AR778="Defaut GE &amp; POWER Cabinet","PASSIVE",
AR778="Sharing","PASSIVE",
AR778="Sites strategiques &amp; DataCenter","PASSIVE",
AR778="Exclu","Exclu",
AR778="SAT","ACTIVE",
AR778="SPARE-ISSUE","SPARE-ISSUE",
AR778="Fiber CAmtel","ACTIVE",
AR778="Fiber AOF","ACTIVE",
AR778="Projet OCM (HUAWEI)","PLANNED WORKS",
AR778="Projet OCM (NOKIA)","PLANNED WORKS",
AR778="ACCESS-ISSUE","ACCESS-ISSUE",
AR778="Projet OCM (ZTE, NOKIA, autres projets)","PLANNED WORKS",
AR778="No root CAuse","No root cause",
AR778="ODU HS","ACTIVE",
AR778="IP &amp; VLAN","ACTIVE",
AR778="Warehouse HUAWEI","SPARE-ISSUE",
AR778="SPARE-HS","SPARE-ISSUE",
AR778="Power Telco","ACTIVE", AR778="no impacts","no impacts"
),"")</f>
        <v>No root cause</v>
      </c>
      <c r="AT778" s="99" t="s">
        <v>5661</v>
      </c>
      <c r="AU778" s="99" t="s">
        <v>1920</v>
      </c>
      <c r="AW778" s="17"/>
      <c r="AX778" s="17" t="s">
        <v>5536</v>
      </c>
      <c r="AY778" s="17"/>
      <c r="AZ778" s="17" t="s">
        <v>5536</v>
      </c>
      <c r="BA778" s="7"/>
      <c r="BC778" s="18"/>
      <c r="BD778" s="18"/>
      <c r="BE778" s="18"/>
      <c r="BF778" s="18"/>
      <c r="BG778" s="18"/>
      <c r="BH778" s="18"/>
      <c r="BI778" s="18"/>
      <c r="BJ778" s="18"/>
      <c r="BK778" s="18"/>
      <c r="BM778" s="18"/>
      <c r="BN778" s="18"/>
      <c r="BO778" s="18"/>
      <c r="BP778" s="9" t="s">
        <v>5661</v>
      </c>
      <c r="BQ778" s="14"/>
      <c r="BR778" s="102" t="s">
        <v>5536</v>
      </c>
      <c r="BS778" s="14"/>
      <c r="BT778" s="14"/>
      <c r="BU778" s="9"/>
      <c r="BV778" s="9"/>
      <c r="BW778" s="9"/>
    </row>
    <row r="779" spans="1:75" x14ac:dyDescent="0.35">
      <c r="A779" s="1" t="s">
        <v>2278</v>
      </c>
      <c r="B779" s="8" t="s">
        <v>2279</v>
      </c>
      <c r="C779" s="3" t="s">
        <v>38</v>
      </c>
      <c r="D779" s="1" t="s">
        <v>11</v>
      </c>
      <c r="E779" s="1" t="s">
        <v>12</v>
      </c>
      <c r="F779" s="3" t="s">
        <v>37</v>
      </c>
      <c r="G779" s="1" t="s">
        <v>38</v>
      </c>
      <c r="H779" s="30" t="s">
        <v>5587</v>
      </c>
      <c r="I779" s="27">
        <v>0</v>
      </c>
      <c r="J779" s="27">
        <v>0</v>
      </c>
      <c r="K779" s="27">
        <v>0</v>
      </c>
      <c r="L779" s="27">
        <v>0</v>
      </c>
      <c r="M779" s="27">
        <v>0</v>
      </c>
      <c r="N779" s="27">
        <v>0</v>
      </c>
      <c r="O779" s="27">
        <v>0</v>
      </c>
      <c r="P779" s="27">
        <v>0</v>
      </c>
      <c r="Q779" s="27">
        <v>0</v>
      </c>
      <c r="R779" s="27">
        <v>0</v>
      </c>
      <c r="S779" s="80">
        <v>0</v>
      </c>
      <c r="T779" s="80">
        <v>0</v>
      </c>
      <c r="U779" s="80">
        <v>0</v>
      </c>
      <c r="V779" s="80">
        <v>0</v>
      </c>
      <c r="W779" s="80">
        <v>0</v>
      </c>
      <c r="X779" s="80">
        <v>2.2971580872805666E-2</v>
      </c>
      <c r="Y779" s="80">
        <v>0</v>
      </c>
      <c r="Z779" s="80">
        <v>0</v>
      </c>
      <c r="AA779" s="80">
        <v>0</v>
      </c>
      <c r="AB779" s="80">
        <v>2.6039214343397538E-3</v>
      </c>
      <c r="AC779" s="80">
        <v>0</v>
      </c>
      <c r="AD779" s="80">
        <v>0</v>
      </c>
      <c r="AE779" s="80">
        <v>0.39101625703058818</v>
      </c>
      <c r="AF779" s="80">
        <v>0</v>
      </c>
      <c r="AG779" s="80"/>
      <c r="AH779" s="80">
        <v>0</v>
      </c>
      <c r="AI779" s="80">
        <v>0</v>
      </c>
      <c r="AJ779" s="80">
        <v>0</v>
      </c>
      <c r="AK779" s="80">
        <v>0</v>
      </c>
      <c r="AL779" s="80">
        <v>0</v>
      </c>
      <c r="AM779" s="80">
        <v>0</v>
      </c>
      <c r="AN779" s="41" t="s">
        <v>5558</v>
      </c>
      <c r="AO779" s="41"/>
      <c r="AP779" s="40" t="str" cm="1">
        <f t="array" ref="AP779">IFERROR(_xlfn.IFS(
AR779="MPR ISSUE","PDH",
AR779="BSS Hardware Issue","BSS",
AR779="Sites strategiques, MLL, Pylone, etc.","ENVTECH",
AR779="AKTIVCO DEFAUT GE &amp; POWER Cabinet","AKTIVCO",
AR779="AKTIVCO Coupure ENEO &amp; Baisse de tension","AKTIVCO GRID ONLY",
AR779="Coupure ENEO &amp; Baisse de tension","IHS GRID ONLY",
AR779="Defaut GE &amp; POWER Cabinet","IHS",
AR779="Sharing","Partners",
AR779="Sites strategiques &amp; DataCenter","SST &amp; DC",
AR779="Exclu","Exclu",
AR779="SAT","SAT",
AR779="SPARE-ISSUE","SPARE-ISSUE",
AR779="Fiber CAmtel","TRANS_FO_CAMTEL",
AR779="Fiber AOF","Fiber AOF",
AR779="Projet OCM (HUAWEI)","TRAVAUX-HUAWEI",
AR779="Projet OCM (NOKIA)","TRAVAUX-NOKIA",
AR779="ACCESS-ISSUE","ACCESS-ISSUE",
AR779="Projet OCM (ZTE, NOKIA, autres projets)","TRAVAUX OCM",
AR779="No root CAuse","No root cause",
AR779="ODU HS","PDH",
AR779="IP &amp; VLAN","PDH",
AR779="Warehouse HUAWEI","SPARE-ISSUE",
AR779="SPARE-HS","SPARE-ISSUE",
AR779="Power Telco","BSS",AR779="no impacts","no impacts"
),"")</f>
        <v>No root cause</v>
      </c>
      <c r="AQ779" s="40" t="str" cm="1">
        <f t="array" ref="AQ779">IFERROR(_xlfn.IFS(
AR779="MPR ISSUE","TX ISSUE",
AR779="BSS Hardware Issue","RAN ISSUE",
AR779="Sites strategiques, MLL, Pylone, etc.","ENVTECH",
AR779="AKTIVCO DEFAUT GE &amp; POWER Cabinet","POWER ISSUE",
AR779="AKTIVCO Coupure ENEO &amp; Baisse de tension","POWER ISSUE",
AR779="Coupure ENEO &amp; Baisse de tension","POWER ISSUE",
AR779="Defaut GE &amp; POWER Cabinet","POWER ISSUE",
AR779="Sharing","POWER ISSUE",
AR779="Sites strategiques &amp; DataCenter","POWER ISSUE",
AR779="Exclu","Exclu",
AR779="SAT","TX ISSUE",
AR779="SPARE-ISSUE","SPARE-ISSUE",
AR779="Fiber CAmtel","TX ISSUE",
AR779="Fiber AOF","TX ISSUE",
AR779="Projet OCM (HUAWEI)","TRAVAUX-HUAWEI",
AR779="Projet OCM (NOKIA)","TRAVAUX -NOKIA",
AR779="ACCESS-ISSUE","ACCESS-ISSUE",
AR779="Projet OCM (ZTE, NOKIA, autres projets)","TRAVAUX OCM",
AR779="No root CAuse","No root cause",
AR779="ODU HS","TX ISSUE",
AR779="IP &amp; VLAN","TX ISSUE",
AR779="Warehouse HUAWEI","SPARE-ISSUE",
AR779="SPARE-HS","SPARE-ISSUE",
AR779="Power Telco","RAN ISSUE",AR779="no impacts","no impacts"
),"")</f>
        <v>No root cause</v>
      </c>
      <c r="AR779" s="59" t="s">
        <v>5343</v>
      </c>
      <c r="AS779" s="40" t="str" cm="1">
        <f t="array" ref="AS779">IFERROR(_xlfn.IFS(
AR779="MPR ISSUE","ACTIVE",
AR779="BSS Hardware Issue","ACTIVE",
AR779="Sites strategiques, MLL, Pylone, etc.","PASSIVE",
AR779="AKTIVCO DEFAUT GE &amp; POWER Cabinet","PASSIVE",
AR779="AKTIVCO Coupure ENEO &amp; Baisse de tension","PASSIVE",
AR779="Coupure ENEO &amp; Baisse de tension","PASSIVE",
AR779="Defaut GE &amp; POWER Cabinet","PASSIVE",
AR779="Sharing","PASSIVE",
AR779="Sites strategiques &amp; DataCenter","PASSIVE",
AR779="Exclu","Exclu",
AR779="SAT","ACTIVE",
AR779="SPARE-ISSUE","SPARE-ISSUE",
AR779="Fiber CAmtel","ACTIVE",
AR779="Fiber AOF","ACTIVE",
AR779="Projet OCM (HUAWEI)","PLANNED WORKS",
AR779="Projet OCM (NOKIA)","PLANNED WORKS",
AR779="ACCESS-ISSUE","ACCESS-ISSUE",
AR779="Projet OCM (ZTE, NOKIA, autres projets)","PLANNED WORKS",
AR779="No root CAuse","No root cause",
AR779="ODU HS","ACTIVE",
AR779="IP &amp; VLAN","ACTIVE",
AR779="Warehouse HUAWEI","SPARE-ISSUE",
AR779="SPARE-HS","SPARE-ISSUE",
AR779="Power Telco","ACTIVE", AR779="no impacts","no impacts"
),"")</f>
        <v>No root cause</v>
      </c>
      <c r="AT779" s="99" t="s">
        <v>5661</v>
      </c>
      <c r="AU779" s="99" t="s">
        <v>2279</v>
      </c>
      <c r="AW779" s="17"/>
      <c r="AX779" s="17" t="s">
        <v>5536</v>
      </c>
      <c r="AY779" s="17"/>
      <c r="AZ779" s="17" t="s">
        <v>5536</v>
      </c>
      <c r="BA779" s="7"/>
      <c r="BC779" s="18"/>
      <c r="BD779" s="18"/>
      <c r="BE779" s="18"/>
      <c r="BF779" s="18"/>
      <c r="BG779" s="18"/>
      <c r="BH779" s="18"/>
      <c r="BI779" s="18"/>
      <c r="BJ779" s="18"/>
      <c r="BK779" s="18"/>
      <c r="BM779" s="18"/>
      <c r="BN779" s="18"/>
      <c r="BO779" s="18"/>
      <c r="BP779" s="9" t="s">
        <v>5661</v>
      </c>
      <c r="BQ779" s="14"/>
      <c r="BR779" s="102" t="s">
        <v>5536</v>
      </c>
      <c r="BS779" s="14"/>
      <c r="BT779" s="14"/>
      <c r="BU779" s="9"/>
      <c r="BV779" s="9"/>
      <c r="BW779" s="9"/>
    </row>
    <row r="780" spans="1:75" x14ac:dyDescent="0.35">
      <c r="A780" s="1" t="s">
        <v>1954</v>
      </c>
      <c r="B780" s="8" t="s">
        <v>1955</v>
      </c>
      <c r="C780" s="3" t="s">
        <v>102</v>
      </c>
      <c r="D780" s="1" t="s">
        <v>11</v>
      </c>
      <c r="E780" s="1" t="s">
        <v>12</v>
      </c>
      <c r="F780" s="3" t="s">
        <v>102</v>
      </c>
      <c r="G780" s="1" t="s">
        <v>855</v>
      </c>
      <c r="H780" s="28" t="s">
        <v>5589</v>
      </c>
      <c r="I780" s="27">
        <v>1.2989109187776264</v>
      </c>
      <c r="J780" s="27">
        <v>1.0252851472321387</v>
      </c>
      <c r="K780" s="27">
        <v>0</v>
      </c>
      <c r="L780" s="27">
        <v>0</v>
      </c>
      <c r="M780" s="27">
        <v>0</v>
      </c>
      <c r="N780" s="27">
        <v>0</v>
      </c>
      <c r="O780" s="27">
        <v>0</v>
      </c>
      <c r="P780" s="27">
        <v>0</v>
      </c>
      <c r="Q780" s="27">
        <v>0</v>
      </c>
      <c r="R780" s="27">
        <v>0.28973084726609649</v>
      </c>
      <c r="S780" s="80">
        <v>0.10683211912120148</v>
      </c>
      <c r="T780" s="80">
        <v>0</v>
      </c>
      <c r="U780" s="80">
        <v>2.7767433432353683</v>
      </c>
      <c r="V780" s="80">
        <v>0</v>
      </c>
      <c r="W780" s="80">
        <v>0</v>
      </c>
      <c r="X780" s="80">
        <v>0</v>
      </c>
      <c r="Y780" s="80">
        <v>0</v>
      </c>
      <c r="Z780" s="80">
        <v>1.4413418542203502</v>
      </c>
      <c r="AA780" s="80">
        <v>0</v>
      </c>
      <c r="AB780" s="80">
        <v>0</v>
      </c>
      <c r="AC780" s="80">
        <v>15.763141599107389</v>
      </c>
      <c r="AD780" s="80">
        <v>15.763141599107389</v>
      </c>
      <c r="AE780" s="80">
        <v>0.39001749264481367</v>
      </c>
      <c r="AF780" s="80">
        <v>0</v>
      </c>
      <c r="AG780" s="80"/>
      <c r="AH780" s="80">
        <v>0</v>
      </c>
      <c r="AI780" s="80">
        <v>0</v>
      </c>
      <c r="AJ780" s="80">
        <v>0</v>
      </c>
      <c r="AK780" s="80">
        <v>0</v>
      </c>
      <c r="AL780" s="80">
        <v>0</v>
      </c>
      <c r="AM780" s="80">
        <v>0</v>
      </c>
      <c r="AN780" s="41" t="s">
        <v>5558</v>
      </c>
      <c r="AO780" s="41"/>
      <c r="AP780" s="40" t="str" cm="1">
        <f t="array" ref="AP780">IFERROR(_xlfn.IFS(
AR780="MPR ISSUE","PDH",
AR780="BSS Hardware Issue","BSS",
AR780="Sites strategiques, MLL, Pylone, etc.","ENVTECH",
AR780="AKTIVCO DEFAUT GE &amp; POWER Cabinet","AKTIVCO",
AR780="AKTIVCO Coupure ENEO &amp; Baisse de tension","AKTIVCO GRID ONLY",
AR780="Coupure ENEO &amp; Baisse de tension","IHS GRID ONLY",
AR780="Defaut GE &amp; POWER Cabinet","IHS",
AR780="Sharing","Partners",
AR780="Sites strategiques &amp; DataCenter","SST &amp; DC",
AR780="Exclu","Exclu",
AR780="SAT","SAT",
AR780="SPARE-ISSUE","SPARE-ISSUE",
AR780="Fiber CAmtel","TRANS_FO_CAMTEL",
AR780="Fiber AOF","Fiber AOF",
AR780="Projet OCM (HUAWEI)","TRAVAUX-HUAWEI",
AR780="Projet OCM (NOKIA)","TRAVAUX-NOKIA",
AR780="ACCESS-ISSUE","ACCESS-ISSUE",
AR780="Projet OCM (ZTE, NOKIA, autres projets)","TRAVAUX OCM",
AR780="No root CAuse","No root cause",
AR780="ODU HS","PDH",
AR780="IP &amp; VLAN","PDH",
AR780="Warehouse HUAWEI","SPARE-ISSUE",
AR780="SPARE-HS","SPARE-ISSUE",
AR780="Power Telco","BSS",AR780="no impacts","no impacts"
),"")</f>
        <v>No root cause</v>
      </c>
      <c r="AQ780" s="40" t="str" cm="1">
        <f t="array" ref="AQ780">IFERROR(_xlfn.IFS(
AR780="MPR ISSUE","TX ISSUE",
AR780="BSS Hardware Issue","RAN ISSUE",
AR780="Sites strategiques, MLL, Pylone, etc.","ENVTECH",
AR780="AKTIVCO DEFAUT GE &amp; POWER Cabinet","POWER ISSUE",
AR780="AKTIVCO Coupure ENEO &amp; Baisse de tension","POWER ISSUE",
AR780="Coupure ENEO &amp; Baisse de tension","POWER ISSUE",
AR780="Defaut GE &amp; POWER Cabinet","POWER ISSUE",
AR780="Sharing","POWER ISSUE",
AR780="Sites strategiques &amp; DataCenter","POWER ISSUE",
AR780="Exclu","Exclu",
AR780="SAT","TX ISSUE",
AR780="SPARE-ISSUE","SPARE-ISSUE",
AR780="Fiber CAmtel","TX ISSUE",
AR780="Fiber AOF","TX ISSUE",
AR780="Projet OCM (HUAWEI)","TRAVAUX-HUAWEI",
AR780="Projet OCM (NOKIA)","TRAVAUX -NOKIA",
AR780="ACCESS-ISSUE","ACCESS-ISSUE",
AR780="Projet OCM (ZTE, NOKIA, autres projets)","TRAVAUX OCM",
AR780="No root CAuse","No root cause",
AR780="ODU HS","TX ISSUE",
AR780="IP &amp; VLAN","TX ISSUE",
AR780="Warehouse HUAWEI","SPARE-ISSUE",
AR780="SPARE-HS","SPARE-ISSUE",
AR780="Power Telco","RAN ISSUE",AR780="no impacts","no impacts"
),"")</f>
        <v>No root cause</v>
      </c>
      <c r="AR780" s="59" t="s">
        <v>5343</v>
      </c>
      <c r="AS780" s="40" t="str" cm="1">
        <f t="array" ref="AS780">IFERROR(_xlfn.IFS(
AR780="MPR ISSUE","ACTIVE",
AR780="BSS Hardware Issue","ACTIVE",
AR780="Sites strategiques, MLL, Pylone, etc.","PASSIVE",
AR780="AKTIVCO DEFAUT GE &amp; POWER Cabinet","PASSIVE",
AR780="AKTIVCO Coupure ENEO &amp; Baisse de tension","PASSIVE",
AR780="Coupure ENEO &amp; Baisse de tension","PASSIVE",
AR780="Defaut GE &amp; POWER Cabinet","PASSIVE",
AR780="Sharing","PASSIVE",
AR780="Sites strategiques &amp; DataCenter","PASSIVE",
AR780="Exclu","Exclu",
AR780="SAT","ACTIVE",
AR780="SPARE-ISSUE","SPARE-ISSUE",
AR780="Fiber CAmtel","ACTIVE",
AR780="Fiber AOF","ACTIVE",
AR780="Projet OCM (HUAWEI)","PLANNED WORKS",
AR780="Projet OCM (NOKIA)","PLANNED WORKS",
AR780="ACCESS-ISSUE","ACCESS-ISSUE",
AR780="Projet OCM (ZTE, NOKIA, autres projets)","PLANNED WORKS",
AR780="No root CAuse","No root cause",
AR780="ODU HS","ACTIVE",
AR780="IP &amp; VLAN","ACTIVE",
AR780="Warehouse HUAWEI","SPARE-ISSUE",
AR780="SPARE-HS","SPARE-ISSUE",
AR780="Power Telco","ACTIVE", AR780="no impacts","no impacts"
),"")</f>
        <v>No root cause</v>
      </c>
      <c r="AT780" s="99" t="s">
        <v>5661</v>
      </c>
      <c r="AU780" s="99" t="s">
        <v>1955</v>
      </c>
      <c r="AW780" s="17"/>
      <c r="AX780" s="17" t="s">
        <v>5536</v>
      </c>
      <c r="AY780" s="17"/>
      <c r="AZ780" s="17" t="s">
        <v>5536</v>
      </c>
      <c r="BA780" s="7"/>
      <c r="BC780" s="18"/>
      <c r="BD780" s="18"/>
      <c r="BE780" s="18"/>
      <c r="BF780" s="18"/>
      <c r="BG780" s="18"/>
      <c r="BH780" s="18"/>
      <c r="BI780" s="18"/>
      <c r="BJ780" s="18"/>
      <c r="BK780" s="18"/>
      <c r="BM780" s="18"/>
      <c r="BN780" s="18"/>
      <c r="BO780" s="18"/>
      <c r="BP780" s="9" t="s">
        <v>5661</v>
      </c>
      <c r="BQ780" s="14"/>
      <c r="BR780" s="102" t="s">
        <v>5536</v>
      </c>
      <c r="BS780" s="14"/>
      <c r="BT780" s="14"/>
      <c r="BU780" s="9"/>
      <c r="BV780" s="9"/>
      <c r="BW780" s="9"/>
    </row>
    <row r="781" spans="1:75" x14ac:dyDescent="0.35">
      <c r="A781" s="1" t="s">
        <v>3242</v>
      </c>
      <c r="B781" s="8" t="s">
        <v>3243</v>
      </c>
      <c r="C781" s="3" t="s">
        <v>38</v>
      </c>
      <c r="D781" s="1" t="s">
        <v>11</v>
      </c>
      <c r="E781" s="1" t="s">
        <v>12</v>
      </c>
      <c r="F781" s="3" t="s">
        <v>37</v>
      </c>
      <c r="G781" s="1" t="s">
        <v>38</v>
      </c>
      <c r="H781" s="30" t="s">
        <v>5587</v>
      </c>
      <c r="I781" s="27">
        <v>0</v>
      </c>
      <c r="J781" s="27">
        <v>0</v>
      </c>
      <c r="K781" s="27">
        <v>0</v>
      </c>
      <c r="L781" s="27">
        <v>0</v>
      </c>
      <c r="M781" s="27">
        <v>0</v>
      </c>
      <c r="N781" s="27">
        <v>0</v>
      </c>
      <c r="O781" s="27">
        <v>0</v>
      </c>
      <c r="P781" s="27">
        <v>0</v>
      </c>
      <c r="Q781" s="27">
        <v>0</v>
      </c>
      <c r="R781" s="27">
        <v>0</v>
      </c>
      <c r="S781" s="80">
        <v>0</v>
      </c>
      <c r="T781" s="80">
        <v>0</v>
      </c>
      <c r="U781" s="80">
        <v>0</v>
      </c>
      <c r="V781" s="80">
        <v>0</v>
      </c>
      <c r="W781" s="80">
        <v>0</v>
      </c>
      <c r="X781" s="80">
        <v>0</v>
      </c>
      <c r="Y781" s="80">
        <v>0</v>
      </c>
      <c r="Z781" s="80">
        <v>0</v>
      </c>
      <c r="AA781" s="80">
        <v>0</v>
      </c>
      <c r="AB781" s="80">
        <v>0</v>
      </c>
      <c r="AC781" s="80">
        <v>0</v>
      </c>
      <c r="AD781" s="80">
        <v>0</v>
      </c>
      <c r="AE781" s="80">
        <v>0.38595109478844736</v>
      </c>
      <c r="AF781" s="80">
        <v>0</v>
      </c>
      <c r="AG781" s="80"/>
      <c r="AH781" s="80">
        <v>0</v>
      </c>
      <c r="AI781" s="80">
        <v>0</v>
      </c>
      <c r="AJ781" s="80">
        <v>0</v>
      </c>
      <c r="AK781" s="80">
        <v>0</v>
      </c>
      <c r="AL781" s="80">
        <v>0</v>
      </c>
      <c r="AM781" s="80">
        <v>0</v>
      </c>
      <c r="AN781" s="41" t="s">
        <v>5558</v>
      </c>
      <c r="AO781" s="41"/>
      <c r="AP781" s="40" t="str" cm="1">
        <f t="array" ref="AP781">IFERROR(_xlfn.IFS(
AR781="MPR ISSUE","PDH",
AR781="BSS Hardware Issue","BSS",
AR781="Sites strategiques, MLL, Pylone, etc.","ENVTECH",
AR781="AKTIVCO DEFAUT GE &amp; POWER Cabinet","AKTIVCO",
AR781="AKTIVCO Coupure ENEO &amp; Baisse de tension","AKTIVCO GRID ONLY",
AR781="Coupure ENEO &amp; Baisse de tension","IHS GRID ONLY",
AR781="Defaut GE &amp; POWER Cabinet","IHS",
AR781="Sharing","Partners",
AR781="Sites strategiques &amp; DataCenter","SST &amp; DC",
AR781="Exclu","Exclu",
AR781="SAT","SAT",
AR781="SPARE-ISSUE","SPARE-ISSUE",
AR781="Fiber CAmtel","TRANS_FO_CAMTEL",
AR781="Fiber AOF","Fiber AOF",
AR781="Projet OCM (HUAWEI)","TRAVAUX-HUAWEI",
AR781="Projet OCM (NOKIA)","TRAVAUX-NOKIA",
AR781="ACCESS-ISSUE","ACCESS-ISSUE",
AR781="Projet OCM (ZTE, NOKIA, autres projets)","TRAVAUX OCM",
AR781="No root CAuse","No root cause",
AR781="ODU HS","PDH",
AR781="IP &amp; VLAN","PDH",
AR781="Warehouse HUAWEI","SPARE-ISSUE",
AR781="SPARE-HS","SPARE-ISSUE",
AR781="Power Telco","BSS",AR781="no impacts","no impacts"
),"")</f>
        <v>No root cause</v>
      </c>
      <c r="AQ781" s="40" t="str" cm="1">
        <f t="array" ref="AQ781">IFERROR(_xlfn.IFS(
AR781="MPR ISSUE","TX ISSUE",
AR781="BSS Hardware Issue","RAN ISSUE",
AR781="Sites strategiques, MLL, Pylone, etc.","ENVTECH",
AR781="AKTIVCO DEFAUT GE &amp; POWER Cabinet","POWER ISSUE",
AR781="AKTIVCO Coupure ENEO &amp; Baisse de tension","POWER ISSUE",
AR781="Coupure ENEO &amp; Baisse de tension","POWER ISSUE",
AR781="Defaut GE &amp; POWER Cabinet","POWER ISSUE",
AR781="Sharing","POWER ISSUE",
AR781="Sites strategiques &amp; DataCenter","POWER ISSUE",
AR781="Exclu","Exclu",
AR781="SAT","TX ISSUE",
AR781="SPARE-ISSUE","SPARE-ISSUE",
AR781="Fiber CAmtel","TX ISSUE",
AR781="Fiber AOF","TX ISSUE",
AR781="Projet OCM (HUAWEI)","TRAVAUX-HUAWEI",
AR781="Projet OCM (NOKIA)","TRAVAUX -NOKIA",
AR781="ACCESS-ISSUE","ACCESS-ISSUE",
AR781="Projet OCM (ZTE, NOKIA, autres projets)","TRAVAUX OCM",
AR781="No root CAuse","No root cause",
AR781="ODU HS","TX ISSUE",
AR781="IP &amp; VLAN","TX ISSUE",
AR781="Warehouse HUAWEI","SPARE-ISSUE",
AR781="SPARE-HS","SPARE-ISSUE",
AR781="Power Telco","RAN ISSUE",AR781="no impacts","no impacts"
),"")</f>
        <v>No root cause</v>
      </c>
      <c r="AR781" s="59" t="s">
        <v>5343</v>
      </c>
      <c r="AS781" s="40" t="str" cm="1">
        <f t="array" ref="AS781">IFERROR(_xlfn.IFS(
AR781="MPR ISSUE","ACTIVE",
AR781="BSS Hardware Issue","ACTIVE",
AR781="Sites strategiques, MLL, Pylone, etc.","PASSIVE",
AR781="AKTIVCO DEFAUT GE &amp; POWER Cabinet","PASSIVE",
AR781="AKTIVCO Coupure ENEO &amp; Baisse de tension","PASSIVE",
AR781="Coupure ENEO &amp; Baisse de tension","PASSIVE",
AR781="Defaut GE &amp; POWER Cabinet","PASSIVE",
AR781="Sharing","PASSIVE",
AR781="Sites strategiques &amp; DataCenter","PASSIVE",
AR781="Exclu","Exclu",
AR781="SAT","ACTIVE",
AR781="SPARE-ISSUE","SPARE-ISSUE",
AR781="Fiber CAmtel","ACTIVE",
AR781="Fiber AOF","ACTIVE",
AR781="Projet OCM (HUAWEI)","PLANNED WORKS",
AR781="Projet OCM (NOKIA)","PLANNED WORKS",
AR781="ACCESS-ISSUE","ACCESS-ISSUE",
AR781="Projet OCM (ZTE, NOKIA, autres projets)","PLANNED WORKS",
AR781="No root CAuse","No root cause",
AR781="ODU HS","ACTIVE",
AR781="IP &amp; VLAN","ACTIVE",
AR781="Warehouse HUAWEI","SPARE-ISSUE",
AR781="SPARE-HS","SPARE-ISSUE",
AR781="Power Telco","ACTIVE", AR781="no impacts","no impacts"
),"")</f>
        <v>No root cause</v>
      </c>
      <c r="AT781" s="99" t="s">
        <v>5661</v>
      </c>
      <c r="AU781" s="99" t="s">
        <v>3243</v>
      </c>
      <c r="AW781" s="17"/>
      <c r="AX781" s="17" t="s">
        <v>5536</v>
      </c>
      <c r="AY781" s="17"/>
      <c r="AZ781" s="17" t="s">
        <v>5536</v>
      </c>
      <c r="BA781" s="7"/>
      <c r="BC781" s="18"/>
      <c r="BD781" s="18"/>
      <c r="BE781" s="18"/>
      <c r="BF781" s="18"/>
      <c r="BG781" s="18"/>
      <c r="BH781" s="18"/>
      <c r="BI781" s="18"/>
      <c r="BJ781" s="18"/>
      <c r="BK781" s="18"/>
      <c r="BM781" s="18"/>
      <c r="BN781" s="18"/>
      <c r="BO781" s="18"/>
      <c r="BP781" s="9" t="s">
        <v>5661</v>
      </c>
      <c r="BQ781" s="14"/>
      <c r="BR781" s="102" t="s">
        <v>5536</v>
      </c>
      <c r="BS781" s="14"/>
      <c r="BT781" s="14"/>
      <c r="BU781" s="9"/>
      <c r="BV781" s="9"/>
      <c r="BW781" s="9"/>
    </row>
    <row r="782" spans="1:75" x14ac:dyDescent="0.35">
      <c r="A782" s="1" t="s">
        <v>3174</v>
      </c>
      <c r="B782" s="1" t="s">
        <v>3175</v>
      </c>
      <c r="C782" s="3" t="s">
        <v>38</v>
      </c>
      <c r="D782" s="1" t="s">
        <v>11</v>
      </c>
      <c r="E782" s="1" t="s">
        <v>12</v>
      </c>
      <c r="F782" s="3" t="s">
        <v>37</v>
      </c>
      <c r="G782" s="1" t="s">
        <v>38</v>
      </c>
      <c r="H782" s="30" t="s">
        <v>5587</v>
      </c>
      <c r="I782" s="27">
        <v>0</v>
      </c>
      <c r="J782" s="27">
        <v>13.316382874900478</v>
      </c>
      <c r="K782" s="27">
        <v>0</v>
      </c>
      <c r="L782" s="27">
        <v>0</v>
      </c>
      <c r="M782" s="27">
        <v>0</v>
      </c>
      <c r="N782" s="27">
        <v>0</v>
      </c>
      <c r="O782" s="27">
        <v>0</v>
      </c>
      <c r="P782" s="27">
        <v>0</v>
      </c>
      <c r="Q782" s="27">
        <v>0</v>
      </c>
      <c r="R782" s="27">
        <v>0</v>
      </c>
      <c r="S782" s="80">
        <v>0</v>
      </c>
      <c r="T782" s="80">
        <v>0</v>
      </c>
      <c r="U782" s="80">
        <v>0</v>
      </c>
      <c r="V782" s="80">
        <v>0</v>
      </c>
      <c r="W782" s="80">
        <v>0</v>
      </c>
      <c r="X782" s="80">
        <v>0</v>
      </c>
      <c r="Y782" s="80">
        <v>0</v>
      </c>
      <c r="Z782" s="80">
        <v>0</v>
      </c>
      <c r="AA782" s="80">
        <v>0</v>
      </c>
      <c r="AB782" s="80">
        <v>0</v>
      </c>
      <c r="AC782" s="80">
        <v>0</v>
      </c>
      <c r="AD782" s="80">
        <v>0</v>
      </c>
      <c r="AE782" s="80">
        <v>0.38306181210102941</v>
      </c>
      <c r="AF782" s="80">
        <v>0</v>
      </c>
      <c r="AG782" s="80"/>
      <c r="AH782" s="80">
        <v>0</v>
      </c>
      <c r="AI782" s="80">
        <v>0</v>
      </c>
      <c r="AJ782" s="80">
        <v>0</v>
      </c>
      <c r="AK782" s="80">
        <v>0</v>
      </c>
      <c r="AL782" s="80">
        <v>0</v>
      </c>
      <c r="AM782" s="80">
        <v>0</v>
      </c>
      <c r="AN782" s="41" t="s">
        <v>5558</v>
      </c>
      <c r="AO782" s="41"/>
      <c r="AP782" s="40" t="str" cm="1">
        <f t="array" ref="AP782">IFERROR(_xlfn.IFS(
AR782="MPR ISSUE","PDH",
AR782="BSS Hardware Issue","BSS",
AR782="Sites strategiques, MLL, Pylone, etc.","ENVTECH",
AR782="AKTIVCO DEFAUT GE &amp; POWER Cabinet","AKTIVCO",
AR782="AKTIVCO Coupure ENEO &amp; Baisse de tension","AKTIVCO GRID ONLY",
AR782="Coupure ENEO &amp; Baisse de tension","IHS GRID ONLY",
AR782="Defaut GE &amp; POWER Cabinet","IHS",
AR782="Sharing","Partners",
AR782="Sites strategiques &amp; DataCenter","SST &amp; DC",
AR782="Exclu","Exclu",
AR782="SAT","SAT",
AR782="SPARE-ISSUE","SPARE-ISSUE",
AR782="Fiber CAmtel","TRANS_FO_CAMTEL",
AR782="Fiber AOF","Fiber AOF",
AR782="Projet OCM (HUAWEI)","TRAVAUX-HUAWEI",
AR782="Projet OCM (NOKIA)","TRAVAUX-NOKIA",
AR782="ACCESS-ISSUE","ACCESS-ISSUE",
AR782="Projet OCM (ZTE, NOKIA, autres projets)","TRAVAUX OCM",
AR782="No root CAuse","No root cause",
AR782="ODU HS","PDH",
AR782="IP &amp; VLAN","PDH",
AR782="Warehouse HUAWEI","SPARE-ISSUE",
AR782="SPARE-HS","SPARE-ISSUE",
AR782="Power Telco","BSS",AR782="no impacts","no impacts"
),"")</f>
        <v>No root cause</v>
      </c>
      <c r="AQ782" s="40" t="str" cm="1">
        <f t="array" ref="AQ782">IFERROR(_xlfn.IFS(
AR782="MPR ISSUE","TX ISSUE",
AR782="BSS Hardware Issue","RAN ISSUE",
AR782="Sites strategiques, MLL, Pylone, etc.","ENVTECH",
AR782="AKTIVCO DEFAUT GE &amp; POWER Cabinet","POWER ISSUE",
AR782="AKTIVCO Coupure ENEO &amp; Baisse de tension","POWER ISSUE",
AR782="Coupure ENEO &amp; Baisse de tension","POWER ISSUE",
AR782="Defaut GE &amp; POWER Cabinet","POWER ISSUE",
AR782="Sharing","POWER ISSUE",
AR782="Sites strategiques &amp; DataCenter","POWER ISSUE",
AR782="Exclu","Exclu",
AR782="SAT","TX ISSUE",
AR782="SPARE-ISSUE","SPARE-ISSUE",
AR782="Fiber CAmtel","TX ISSUE",
AR782="Fiber AOF","TX ISSUE",
AR782="Projet OCM (HUAWEI)","TRAVAUX-HUAWEI",
AR782="Projet OCM (NOKIA)","TRAVAUX -NOKIA",
AR782="ACCESS-ISSUE","ACCESS-ISSUE",
AR782="Projet OCM (ZTE, NOKIA, autres projets)","TRAVAUX OCM",
AR782="No root CAuse","No root cause",
AR782="ODU HS","TX ISSUE",
AR782="IP &amp; VLAN","TX ISSUE",
AR782="Warehouse HUAWEI","SPARE-ISSUE",
AR782="SPARE-HS","SPARE-ISSUE",
AR782="Power Telco","RAN ISSUE",AR782="no impacts","no impacts"
),"")</f>
        <v>No root cause</v>
      </c>
      <c r="AR782" s="59" t="s">
        <v>5343</v>
      </c>
      <c r="AS782" s="40" t="str" cm="1">
        <f t="array" ref="AS782">IFERROR(_xlfn.IFS(
AR782="MPR ISSUE","ACTIVE",
AR782="BSS Hardware Issue","ACTIVE",
AR782="Sites strategiques, MLL, Pylone, etc.","PASSIVE",
AR782="AKTIVCO DEFAUT GE &amp; POWER Cabinet","PASSIVE",
AR782="AKTIVCO Coupure ENEO &amp; Baisse de tension","PASSIVE",
AR782="Coupure ENEO &amp; Baisse de tension","PASSIVE",
AR782="Defaut GE &amp; POWER Cabinet","PASSIVE",
AR782="Sharing","PASSIVE",
AR782="Sites strategiques &amp; DataCenter","PASSIVE",
AR782="Exclu","Exclu",
AR782="SAT","ACTIVE",
AR782="SPARE-ISSUE","SPARE-ISSUE",
AR782="Fiber CAmtel","ACTIVE",
AR782="Fiber AOF","ACTIVE",
AR782="Projet OCM (HUAWEI)","PLANNED WORKS",
AR782="Projet OCM (NOKIA)","PLANNED WORKS",
AR782="ACCESS-ISSUE","ACCESS-ISSUE",
AR782="Projet OCM (ZTE, NOKIA, autres projets)","PLANNED WORKS",
AR782="No root CAuse","No root cause",
AR782="ODU HS","ACTIVE",
AR782="IP &amp; VLAN","ACTIVE",
AR782="Warehouse HUAWEI","SPARE-ISSUE",
AR782="SPARE-HS","SPARE-ISSUE",
AR782="Power Telco","ACTIVE", AR782="no impacts","no impacts"
),"")</f>
        <v>No root cause</v>
      </c>
      <c r="AT782" s="99" t="s">
        <v>5661</v>
      </c>
      <c r="AU782" s="99" t="s">
        <v>3175</v>
      </c>
      <c r="AW782" s="17"/>
      <c r="AX782" s="17" t="s">
        <v>5536</v>
      </c>
      <c r="AY782" s="17"/>
      <c r="AZ782" s="17" t="s">
        <v>5536</v>
      </c>
      <c r="BA782" s="7"/>
      <c r="BC782" s="18"/>
      <c r="BD782" s="18"/>
      <c r="BE782" s="18"/>
      <c r="BF782" s="18"/>
      <c r="BG782" s="18"/>
      <c r="BH782" s="18"/>
      <c r="BI782" s="18"/>
      <c r="BJ782" s="18"/>
      <c r="BK782" s="18"/>
      <c r="BM782" s="18"/>
      <c r="BN782" s="18"/>
      <c r="BO782" s="18"/>
      <c r="BP782" s="9" t="s">
        <v>5661</v>
      </c>
      <c r="BQ782" s="14"/>
      <c r="BR782" s="102" t="s">
        <v>5536</v>
      </c>
      <c r="BS782" s="14"/>
      <c r="BT782" s="14"/>
      <c r="BU782" s="9"/>
      <c r="BV782" s="9"/>
      <c r="BW782" s="9"/>
    </row>
    <row r="783" spans="1:75" x14ac:dyDescent="0.35">
      <c r="A783" s="3" t="s">
        <v>5479</v>
      </c>
      <c r="B783" s="24" t="s">
        <v>5480</v>
      </c>
      <c r="C783" s="3" t="s">
        <v>38</v>
      </c>
      <c r="D783" s="19" t="s">
        <v>11</v>
      </c>
      <c r="E783" s="19" t="s">
        <v>12</v>
      </c>
      <c r="F783" s="3" t="s">
        <v>5387</v>
      </c>
      <c r="G783" s="3" t="s">
        <v>38</v>
      </c>
      <c r="H783" s="30" t="s">
        <v>5587</v>
      </c>
      <c r="I783" s="27">
        <v>0</v>
      </c>
      <c r="J783" s="27">
        <v>0</v>
      </c>
      <c r="K783" s="27">
        <v>0</v>
      </c>
      <c r="L783" s="27">
        <v>3.6793766568787745E-2</v>
      </c>
      <c r="M783" s="27">
        <v>0</v>
      </c>
      <c r="N783" s="27">
        <v>0.31264892290395052</v>
      </c>
      <c r="O783" s="27">
        <v>3.7828201111196648E-2</v>
      </c>
      <c r="P783" s="27">
        <v>0</v>
      </c>
      <c r="Q783" s="27">
        <v>0</v>
      </c>
      <c r="R783" s="27">
        <v>0</v>
      </c>
      <c r="S783" s="80">
        <v>0</v>
      </c>
      <c r="T783" s="80">
        <v>0</v>
      </c>
      <c r="U783" s="80">
        <v>6.2370517331415707</v>
      </c>
      <c r="V783" s="80" t="s">
        <v>5536</v>
      </c>
      <c r="W783" s="80">
        <v>0</v>
      </c>
      <c r="X783" s="80">
        <v>0</v>
      </c>
      <c r="Y783" s="80">
        <v>0</v>
      </c>
      <c r="Z783" s="80">
        <v>0</v>
      </c>
      <c r="AA783" s="80">
        <v>0</v>
      </c>
      <c r="AB783" s="80">
        <v>0</v>
      </c>
      <c r="AC783" s="80">
        <v>0</v>
      </c>
      <c r="AD783" s="80">
        <v>0</v>
      </c>
      <c r="AE783" s="80">
        <v>0.37507169701483611</v>
      </c>
      <c r="AF783" s="80">
        <v>0</v>
      </c>
      <c r="AG783" s="80"/>
      <c r="AH783" s="80">
        <v>0</v>
      </c>
      <c r="AI783" s="80">
        <v>0</v>
      </c>
      <c r="AJ783" s="80">
        <v>0</v>
      </c>
      <c r="AK783" s="80">
        <v>0</v>
      </c>
      <c r="AL783" s="80">
        <v>0</v>
      </c>
      <c r="AM783" s="80">
        <v>0</v>
      </c>
      <c r="AN783" s="41" t="s">
        <v>5558</v>
      </c>
      <c r="AO783" s="41"/>
      <c r="AP783" s="40" t="str" cm="1">
        <f t="array" ref="AP783">IFERROR(_xlfn.IFS(
AR783="MPR ISSUE","PDH",
AR783="BSS Hardware Issue","BSS",
AR783="Sites strategiques, MLL, Pylone, etc.","ENVTECH",
AR783="AKTIVCO DEFAUT GE &amp; POWER Cabinet","AKTIVCO",
AR783="AKTIVCO Coupure ENEO &amp; Baisse de tension","AKTIVCO GRID ONLY",
AR783="Coupure ENEO &amp; Baisse de tension","IHS GRID ONLY",
AR783="Defaut GE &amp; POWER Cabinet","IHS",
AR783="Sharing","Partners",
AR783="Sites strategiques &amp; DataCenter","SST &amp; DC",
AR783="Exclu","Exclu",
AR783="SAT","SAT",
AR783="SPARE-ISSUE","SPARE-ISSUE",
AR783="Fiber CAmtel","TRANS_FO_CAMTEL",
AR783="Fiber AOF","Fiber AOF",
AR783="Projet OCM (HUAWEI)","TRAVAUX-HUAWEI",
AR783="Projet OCM (NOKIA)","TRAVAUX-NOKIA",
AR783="ACCESS-ISSUE","ACCESS-ISSUE",
AR783="Projet OCM (ZTE, NOKIA, autres projets)","TRAVAUX OCM",
AR783="No root CAuse","No root cause",
AR783="ODU HS","PDH",
AR783="IP &amp; VLAN","PDH",
AR783="Warehouse HUAWEI","SPARE-ISSUE",
AR783="SPARE-HS","SPARE-ISSUE",
AR783="Power Telco","BSS",AR783="no impacts","no impacts"
),"")</f>
        <v>No root cause</v>
      </c>
      <c r="AQ783" s="40" t="str" cm="1">
        <f t="array" ref="AQ783">IFERROR(_xlfn.IFS(
AR783="MPR ISSUE","TX ISSUE",
AR783="BSS Hardware Issue","RAN ISSUE",
AR783="Sites strategiques, MLL, Pylone, etc.","ENVTECH",
AR783="AKTIVCO DEFAUT GE &amp; POWER Cabinet","POWER ISSUE",
AR783="AKTIVCO Coupure ENEO &amp; Baisse de tension","POWER ISSUE",
AR783="Coupure ENEO &amp; Baisse de tension","POWER ISSUE",
AR783="Defaut GE &amp; POWER Cabinet","POWER ISSUE",
AR783="Sharing","POWER ISSUE",
AR783="Sites strategiques &amp; DataCenter","POWER ISSUE",
AR783="Exclu","Exclu",
AR783="SAT","TX ISSUE",
AR783="SPARE-ISSUE","SPARE-ISSUE",
AR783="Fiber CAmtel","TX ISSUE",
AR783="Fiber AOF","TX ISSUE",
AR783="Projet OCM (HUAWEI)","TRAVAUX-HUAWEI",
AR783="Projet OCM (NOKIA)","TRAVAUX -NOKIA",
AR783="ACCESS-ISSUE","ACCESS-ISSUE",
AR783="Projet OCM (ZTE, NOKIA, autres projets)","TRAVAUX OCM",
AR783="No root CAuse","No root cause",
AR783="ODU HS","TX ISSUE",
AR783="IP &amp; VLAN","TX ISSUE",
AR783="Warehouse HUAWEI","SPARE-ISSUE",
AR783="SPARE-HS","SPARE-ISSUE",
AR783="Power Telco","RAN ISSUE",AR783="no impacts","no impacts"
),"")</f>
        <v>No root cause</v>
      </c>
      <c r="AR783" s="59" t="s">
        <v>5343</v>
      </c>
      <c r="AS783" s="40" t="str" cm="1">
        <f t="array" ref="AS783">IFERROR(_xlfn.IFS(
AR783="MPR ISSUE","ACTIVE",
AR783="BSS Hardware Issue","ACTIVE",
AR783="Sites strategiques, MLL, Pylone, etc.","PASSIVE",
AR783="AKTIVCO DEFAUT GE &amp; POWER Cabinet","PASSIVE",
AR783="AKTIVCO Coupure ENEO &amp; Baisse de tension","PASSIVE",
AR783="Coupure ENEO &amp; Baisse de tension","PASSIVE",
AR783="Defaut GE &amp; POWER Cabinet","PASSIVE",
AR783="Sharing","PASSIVE",
AR783="Sites strategiques &amp; DataCenter","PASSIVE",
AR783="Exclu","Exclu",
AR783="SAT","ACTIVE",
AR783="SPARE-ISSUE","SPARE-ISSUE",
AR783="Fiber CAmtel","ACTIVE",
AR783="Fiber AOF","ACTIVE",
AR783="Projet OCM (HUAWEI)","PLANNED WORKS",
AR783="Projet OCM (NOKIA)","PLANNED WORKS",
AR783="ACCESS-ISSUE","ACCESS-ISSUE",
AR783="Projet OCM (ZTE, NOKIA, autres projets)","PLANNED WORKS",
AR783="No root CAuse","No root cause",
AR783="ODU HS","ACTIVE",
AR783="IP &amp; VLAN","ACTIVE",
AR783="Warehouse HUAWEI","SPARE-ISSUE",
AR783="SPARE-HS","SPARE-ISSUE",
AR783="Power Telco","ACTIVE", AR783="no impacts","no impacts"
),"")</f>
        <v>No root cause</v>
      </c>
      <c r="AT783" s="99" t="s">
        <v>5661</v>
      </c>
      <c r="AU783" s="99" t="s">
        <v>5480</v>
      </c>
      <c r="AW783" s="17"/>
      <c r="AX783" s="17" t="s">
        <v>5536</v>
      </c>
      <c r="AY783" s="17"/>
      <c r="AZ783" s="17" t="s">
        <v>5536</v>
      </c>
      <c r="BA783" s="7"/>
      <c r="BC783" s="18"/>
      <c r="BD783" s="18"/>
      <c r="BE783" s="18"/>
      <c r="BF783" s="18"/>
      <c r="BG783" s="18"/>
      <c r="BH783" s="18"/>
      <c r="BI783" s="18"/>
      <c r="BJ783" s="18"/>
      <c r="BK783" s="18"/>
      <c r="BM783" s="18"/>
      <c r="BN783" s="18"/>
      <c r="BO783" s="18"/>
      <c r="BP783" s="9" t="s">
        <v>5661</v>
      </c>
      <c r="BQ783" s="14"/>
      <c r="BR783" s="102" t="s">
        <v>5536</v>
      </c>
      <c r="BS783" s="14"/>
      <c r="BT783" s="14"/>
      <c r="BU783" s="9"/>
      <c r="BV783" s="9"/>
      <c r="BW783" s="9"/>
    </row>
    <row r="784" spans="1:75" x14ac:dyDescent="0.35">
      <c r="A784" s="1" t="s">
        <v>2348</v>
      </c>
      <c r="B784" s="8" t="s">
        <v>2349</v>
      </c>
      <c r="C784" s="3" t="s">
        <v>37</v>
      </c>
      <c r="D784" s="1" t="s">
        <v>11</v>
      </c>
      <c r="E784" s="1" t="s">
        <v>12</v>
      </c>
      <c r="F784" s="3" t="s">
        <v>37</v>
      </c>
      <c r="G784" s="1" t="s">
        <v>2350</v>
      </c>
      <c r="H784" s="29" t="s">
        <v>5588</v>
      </c>
      <c r="I784" s="27">
        <v>0</v>
      </c>
      <c r="J784" s="27">
        <v>0</v>
      </c>
      <c r="K784" s="27">
        <v>4.2162125142324015E-2</v>
      </c>
      <c r="L784" s="27">
        <v>0</v>
      </c>
      <c r="M784" s="27">
        <v>1.3279424617821542</v>
      </c>
      <c r="N784" s="27">
        <v>0</v>
      </c>
      <c r="O784" s="27">
        <v>0</v>
      </c>
      <c r="P784" s="27">
        <v>0</v>
      </c>
      <c r="Q784" s="27">
        <v>6.8030452422032012E-2</v>
      </c>
      <c r="R784" s="27">
        <v>0</v>
      </c>
      <c r="S784" s="80">
        <v>0</v>
      </c>
      <c r="T784" s="80">
        <v>0</v>
      </c>
      <c r="U784" s="80">
        <v>0</v>
      </c>
      <c r="V784" s="80">
        <v>0</v>
      </c>
      <c r="W784" s="80">
        <v>0</v>
      </c>
      <c r="X784" s="80">
        <v>0</v>
      </c>
      <c r="Y784" s="80">
        <v>0</v>
      </c>
      <c r="Z784" s="80">
        <v>0</v>
      </c>
      <c r="AA784" s="80">
        <v>0</v>
      </c>
      <c r="AB784" s="80">
        <v>0</v>
      </c>
      <c r="AC784" s="80">
        <v>0</v>
      </c>
      <c r="AD784" s="80">
        <v>0</v>
      </c>
      <c r="AE784" s="80">
        <v>0.37467932529185294</v>
      </c>
      <c r="AF784" s="80">
        <v>0</v>
      </c>
      <c r="AG784" s="80"/>
      <c r="AH784" s="80">
        <v>0</v>
      </c>
      <c r="AI784" s="80">
        <v>0</v>
      </c>
      <c r="AJ784" s="80">
        <v>0</v>
      </c>
      <c r="AK784" s="80">
        <v>0</v>
      </c>
      <c r="AL784" s="80">
        <v>0</v>
      </c>
      <c r="AM784" s="80">
        <v>0</v>
      </c>
      <c r="AN784" s="41" t="s">
        <v>5558</v>
      </c>
      <c r="AO784" s="41"/>
      <c r="AP784" s="40" t="str" cm="1">
        <f t="array" ref="AP784">IFERROR(_xlfn.IFS(
AR784="MPR ISSUE","PDH",
AR784="BSS Hardware Issue","BSS",
AR784="Sites strategiques, MLL, Pylone, etc.","ENVTECH",
AR784="AKTIVCO DEFAUT GE &amp; POWER Cabinet","AKTIVCO",
AR784="AKTIVCO Coupure ENEO &amp; Baisse de tension","AKTIVCO GRID ONLY",
AR784="Coupure ENEO &amp; Baisse de tension","IHS GRID ONLY",
AR784="Defaut GE &amp; POWER Cabinet","IHS",
AR784="Sharing","Partners",
AR784="Sites strategiques &amp; DataCenter","SST &amp; DC",
AR784="Exclu","Exclu",
AR784="SAT","SAT",
AR784="SPARE-ISSUE","SPARE-ISSUE",
AR784="Fiber CAmtel","TRANS_FO_CAMTEL",
AR784="Fiber AOF","Fiber AOF",
AR784="Projet OCM (HUAWEI)","TRAVAUX-HUAWEI",
AR784="Projet OCM (NOKIA)","TRAVAUX-NOKIA",
AR784="ACCESS-ISSUE","ACCESS-ISSUE",
AR784="Projet OCM (ZTE, NOKIA, autres projets)","TRAVAUX OCM",
AR784="No root CAuse","No root cause",
AR784="ODU HS","PDH",
AR784="IP &amp; VLAN","PDH",
AR784="Warehouse HUAWEI","SPARE-ISSUE",
AR784="SPARE-HS","SPARE-ISSUE",
AR784="Power Telco","BSS",AR784="no impacts","no impacts"
),"")</f>
        <v>No root cause</v>
      </c>
      <c r="AQ784" s="40" t="str" cm="1">
        <f t="array" ref="AQ784">IFERROR(_xlfn.IFS(
AR784="MPR ISSUE","TX ISSUE",
AR784="BSS Hardware Issue","RAN ISSUE",
AR784="Sites strategiques, MLL, Pylone, etc.","ENVTECH",
AR784="AKTIVCO DEFAUT GE &amp; POWER Cabinet","POWER ISSUE",
AR784="AKTIVCO Coupure ENEO &amp; Baisse de tension","POWER ISSUE",
AR784="Coupure ENEO &amp; Baisse de tension","POWER ISSUE",
AR784="Defaut GE &amp; POWER Cabinet","POWER ISSUE",
AR784="Sharing","POWER ISSUE",
AR784="Sites strategiques &amp; DataCenter","POWER ISSUE",
AR784="Exclu","Exclu",
AR784="SAT","TX ISSUE",
AR784="SPARE-ISSUE","SPARE-ISSUE",
AR784="Fiber CAmtel","TX ISSUE",
AR784="Fiber AOF","TX ISSUE",
AR784="Projet OCM (HUAWEI)","TRAVAUX-HUAWEI",
AR784="Projet OCM (NOKIA)","TRAVAUX -NOKIA",
AR784="ACCESS-ISSUE","ACCESS-ISSUE",
AR784="Projet OCM (ZTE, NOKIA, autres projets)","TRAVAUX OCM",
AR784="No root CAuse","No root cause",
AR784="ODU HS","TX ISSUE",
AR784="IP &amp; VLAN","TX ISSUE",
AR784="Warehouse HUAWEI","SPARE-ISSUE",
AR784="SPARE-HS","SPARE-ISSUE",
AR784="Power Telco","RAN ISSUE",AR784="no impacts","no impacts"
),"")</f>
        <v>No root cause</v>
      </c>
      <c r="AR784" s="59" t="s">
        <v>5343</v>
      </c>
      <c r="AS784" s="40" t="str" cm="1">
        <f t="array" ref="AS784">IFERROR(_xlfn.IFS(
AR784="MPR ISSUE","ACTIVE",
AR784="BSS Hardware Issue","ACTIVE",
AR784="Sites strategiques, MLL, Pylone, etc.","PASSIVE",
AR784="AKTIVCO DEFAUT GE &amp; POWER Cabinet","PASSIVE",
AR784="AKTIVCO Coupure ENEO &amp; Baisse de tension","PASSIVE",
AR784="Coupure ENEO &amp; Baisse de tension","PASSIVE",
AR784="Defaut GE &amp; POWER Cabinet","PASSIVE",
AR784="Sharing","PASSIVE",
AR784="Sites strategiques &amp; DataCenter","PASSIVE",
AR784="Exclu","Exclu",
AR784="SAT","ACTIVE",
AR784="SPARE-ISSUE","SPARE-ISSUE",
AR784="Fiber CAmtel","ACTIVE",
AR784="Fiber AOF","ACTIVE",
AR784="Projet OCM (HUAWEI)","PLANNED WORKS",
AR784="Projet OCM (NOKIA)","PLANNED WORKS",
AR784="ACCESS-ISSUE","ACCESS-ISSUE",
AR784="Projet OCM (ZTE, NOKIA, autres projets)","PLANNED WORKS",
AR784="No root CAuse","No root cause",
AR784="ODU HS","ACTIVE",
AR784="IP &amp; VLAN","ACTIVE",
AR784="Warehouse HUAWEI","SPARE-ISSUE",
AR784="SPARE-HS","SPARE-ISSUE",
AR784="Power Telco","ACTIVE", AR784="no impacts","no impacts"
),"")</f>
        <v>No root cause</v>
      </c>
      <c r="AT784" s="99" t="s">
        <v>5661</v>
      </c>
      <c r="AU784" s="99" t="s">
        <v>2349</v>
      </c>
      <c r="AW784" s="17"/>
      <c r="AX784" s="17" t="s">
        <v>5536</v>
      </c>
      <c r="AY784" s="17"/>
      <c r="AZ784" s="17" t="s">
        <v>5536</v>
      </c>
      <c r="BA784" s="7"/>
      <c r="BC784" s="18"/>
      <c r="BD784" s="18"/>
      <c r="BE784" s="18"/>
      <c r="BF784" s="18"/>
      <c r="BG784" s="18"/>
      <c r="BH784" s="18"/>
      <c r="BI784" s="18"/>
      <c r="BJ784" s="18"/>
      <c r="BK784" s="18"/>
      <c r="BM784" s="18"/>
      <c r="BN784" s="18"/>
      <c r="BO784" s="18"/>
      <c r="BP784" s="9" t="s">
        <v>5661</v>
      </c>
      <c r="BQ784" s="14"/>
      <c r="BR784" s="102" t="s">
        <v>5536</v>
      </c>
      <c r="BS784" s="14"/>
      <c r="BT784" s="14"/>
      <c r="BU784" s="9"/>
      <c r="BV784" s="9"/>
      <c r="BW784" s="9"/>
    </row>
    <row r="785" spans="1:75" x14ac:dyDescent="0.35">
      <c r="A785" s="1" t="s">
        <v>1979</v>
      </c>
      <c r="B785" s="8" t="s">
        <v>1980</v>
      </c>
      <c r="C785" s="3" t="s">
        <v>55</v>
      </c>
      <c r="D785" s="1" t="s">
        <v>11</v>
      </c>
      <c r="E785" s="1" t="s">
        <v>12</v>
      </c>
      <c r="F785" s="3" t="s">
        <v>55</v>
      </c>
      <c r="G785" s="1" t="s">
        <v>559</v>
      </c>
      <c r="H785" s="28" t="s">
        <v>5589</v>
      </c>
      <c r="I785" s="27">
        <v>0.24177232167061891</v>
      </c>
      <c r="J785" s="27">
        <v>0.21537640576087294</v>
      </c>
      <c r="K785" s="27">
        <v>0</v>
      </c>
      <c r="L785" s="27">
        <v>0</v>
      </c>
      <c r="M785" s="27">
        <v>0</v>
      </c>
      <c r="N785" s="27">
        <v>1.4929744059492116</v>
      </c>
      <c r="O785" s="27">
        <v>4.7060529402196716</v>
      </c>
      <c r="P785" s="27">
        <v>3.2046425422263316</v>
      </c>
      <c r="Q785" s="27">
        <v>4.9567963062839411</v>
      </c>
      <c r="R785" s="27">
        <v>0</v>
      </c>
      <c r="S785" s="80">
        <v>0.24846047603964241</v>
      </c>
      <c r="T785" s="80">
        <v>0</v>
      </c>
      <c r="U785" s="80">
        <v>0</v>
      </c>
      <c r="V785" s="80">
        <v>1.103866502298585</v>
      </c>
      <c r="W785" s="80">
        <v>0</v>
      </c>
      <c r="X785" s="80">
        <v>0</v>
      </c>
      <c r="Y785" s="80">
        <v>0</v>
      </c>
      <c r="Z785" s="80">
        <v>0</v>
      </c>
      <c r="AA785" s="80">
        <v>0.1145903781892687</v>
      </c>
      <c r="AB785" s="80">
        <v>0</v>
      </c>
      <c r="AC785" s="80">
        <v>1.5666332794000568</v>
      </c>
      <c r="AD785" s="80">
        <v>1.5666332794000568</v>
      </c>
      <c r="AE785" s="80">
        <v>0.36765230443479924</v>
      </c>
      <c r="AF785" s="80">
        <v>0.66052212548475731</v>
      </c>
      <c r="AG785" s="80"/>
      <c r="AH785" s="80">
        <v>3.2520838505506044</v>
      </c>
      <c r="AI785" s="80">
        <v>0</v>
      </c>
      <c r="AJ785" s="80">
        <v>0</v>
      </c>
      <c r="AK785" s="80">
        <v>0</v>
      </c>
      <c r="AL785" s="80">
        <v>0</v>
      </c>
      <c r="AM785" s="80">
        <v>0</v>
      </c>
      <c r="AN785" s="41" t="s">
        <v>5591</v>
      </c>
      <c r="AO785" s="41"/>
      <c r="AP785" s="40" t="str" cm="1">
        <f t="array" ref="AP785">IFERROR(_xlfn.IFS(
AR785="MPR ISSUE","PDH",
AR785="BSS Hardware Issue","BSS",
AR785="Sites strategiques, MLL, Pylone, etc.","ENVTECH",
AR785="AKTIVCO DEFAUT GE &amp; POWER Cabinet","AKTIVCO",
AR785="AKTIVCO Coupure ENEO &amp; Baisse de tension","AKTIVCO GRID ONLY",
AR785="Coupure ENEO &amp; Baisse de tension","IHS GRID ONLY",
AR785="Defaut GE &amp; POWER Cabinet","IHS",
AR785="Sharing","Partners",
AR785="Sites strategiques &amp; DataCenter","SST &amp; DC",
AR785="Exclu","Exclu",
AR785="SAT","SAT",
AR785="SPARE-ISSUE","SPARE-ISSUE",
AR785="Fiber CAmtel","TRANS_FO_CAMTEL",
AR785="Fiber AOF","Fiber AOF",
AR785="Projet OCM (HUAWEI)","TRAVAUX-HUAWEI",
AR785="Projet OCM (NOKIA)","TRAVAUX-NOKIA",
AR785="ACCESS-ISSUE","ACCESS-ISSUE",
AR785="Projet OCM (ZTE, NOKIA, autres projets)","TRAVAUX OCM",
AR785="No root CAuse","No root cause",
AR785="ODU HS","PDH",
AR785="IP &amp; VLAN","PDH",
AR785="Warehouse HUAWEI","SPARE-ISSUE",
AR785="SPARE-HS","SPARE-ISSUE",
AR785="Power Telco","BSS",AR785="no impacts","no impacts"
),"")</f>
        <v>No root cause</v>
      </c>
      <c r="AQ785" s="40" t="str" cm="1">
        <f t="array" ref="AQ785">IFERROR(_xlfn.IFS(
AR785="MPR ISSUE","TX ISSUE",
AR785="BSS Hardware Issue","RAN ISSUE",
AR785="Sites strategiques, MLL, Pylone, etc.","ENVTECH",
AR785="AKTIVCO DEFAUT GE &amp; POWER Cabinet","POWER ISSUE",
AR785="AKTIVCO Coupure ENEO &amp; Baisse de tension","POWER ISSUE",
AR785="Coupure ENEO &amp; Baisse de tension","POWER ISSUE",
AR785="Defaut GE &amp; POWER Cabinet","POWER ISSUE",
AR785="Sharing","POWER ISSUE",
AR785="Sites strategiques &amp; DataCenter","POWER ISSUE",
AR785="Exclu","Exclu",
AR785="SAT","TX ISSUE",
AR785="SPARE-ISSUE","SPARE-ISSUE",
AR785="Fiber CAmtel","TX ISSUE",
AR785="Fiber AOF","TX ISSUE",
AR785="Projet OCM (HUAWEI)","TRAVAUX-HUAWEI",
AR785="Projet OCM (NOKIA)","TRAVAUX -NOKIA",
AR785="ACCESS-ISSUE","ACCESS-ISSUE",
AR785="Projet OCM (ZTE, NOKIA, autres projets)","TRAVAUX OCM",
AR785="No root CAuse","No root cause",
AR785="ODU HS","TX ISSUE",
AR785="IP &amp; VLAN","TX ISSUE",
AR785="Warehouse HUAWEI","SPARE-ISSUE",
AR785="SPARE-HS","SPARE-ISSUE",
AR785="Power Telco","RAN ISSUE",AR785="no impacts","no impacts"
),"")</f>
        <v>No root cause</v>
      </c>
      <c r="AR785" s="59" t="s">
        <v>5343</v>
      </c>
      <c r="AS785" s="40" t="str" cm="1">
        <f t="array" ref="AS785">IFERROR(_xlfn.IFS(
AR785="MPR ISSUE","ACTIVE",
AR785="BSS Hardware Issue","ACTIVE",
AR785="Sites strategiques, MLL, Pylone, etc.","PASSIVE",
AR785="AKTIVCO DEFAUT GE &amp; POWER Cabinet","PASSIVE",
AR785="AKTIVCO Coupure ENEO &amp; Baisse de tension","PASSIVE",
AR785="Coupure ENEO &amp; Baisse de tension","PASSIVE",
AR785="Defaut GE &amp; POWER Cabinet","PASSIVE",
AR785="Sharing","PASSIVE",
AR785="Sites strategiques &amp; DataCenter","PASSIVE",
AR785="Exclu","Exclu",
AR785="SAT","ACTIVE",
AR785="SPARE-ISSUE","SPARE-ISSUE",
AR785="Fiber CAmtel","ACTIVE",
AR785="Fiber AOF","ACTIVE",
AR785="Projet OCM (HUAWEI)","PLANNED WORKS",
AR785="Projet OCM (NOKIA)","PLANNED WORKS",
AR785="ACCESS-ISSUE","ACCESS-ISSUE",
AR785="Projet OCM (ZTE, NOKIA, autres projets)","PLANNED WORKS",
AR785="No root CAuse","No root cause",
AR785="ODU HS","ACTIVE",
AR785="IP &amp; VLAN","ACTIVE",
AR785="Warehouse HUAWEI","SPARE-ISSUE",
AR785="SPARE-HS","SPARE-ISSUE",
AR785="Power Telco","ACTIVE", AR785="no impacts","no impacts"
),"")</f>
        <v>No root cause</v>
      </c>
      <c r="AT785" s="99" t="s">
        <v>5661</v>
      </c>
      <c r="AU785" s="99" t="s">
        <v>1980</v>
      </c>
      <c r="AW785" s="17"/>
      <c r="AX785" s="17" t="s">
        <v>5536</v>
      </c>
      <c r="AY785" s="17"/>
      <c r="AZ785" s="17" t="s">
        <v>5536</v>
      </c>
      <c r="BA785" s="7"/>
      <c r="BC785" s="18"/>
      <c r="BD785" s="18"/>
      <c r="BE785" s="18"/>
      <c r="BF785" s="18"/>
      <c r="BG785" s="18"/>
      <c r="BH785" s="18"/>
      <c r="BI785" s="18"/>
      <c r="BJ785" s="18"/>
      <c r="BK785" s="18"/>
      <c r="BM785" s="18"/>
      <c r="BN785" s="18"/>
      <c r="BO785" s="18"/>
      <c r="BP785" s="9" t="s">
        <v>5661</v>
      </c>
      <c r="BQ785" s="14"/>
      <c r="BR785" s="102" t="s">
        <v>5536</v>
      </c>
      <c r="BS785" s="14"/>
      <c r="BT785" s="14"/>
      <c r="BU785" s="9"/>
      <c r="BV785" s="9"/>
      <c r="BW785" s="9"/>
    </row>
    <row r="786" spans="1:75" x14ac:dyDescent="0.35">
      <c r="A786" s="1" t="s">
        <v>3144</v>
      </c>
      <c r="B786" s="8" t="s">
        <v>3145</v>
      </c>
      <c r="C786" s="3" t="s">
        <v>38</v>
      </c>
      <c r="D786" s="1" t="s">
        <v>11</v>
      </c>
      <c r="E786" s="1" t="s">
        <v>12</v>
      </c>
      <c r="F786" s="3" t="s">
        <v>37</v>
      </c>
      <c r="G786" s="1" t="s">
        <v>38</v>
      </c>
      <c r="H786" s="30" t="s">
        <v>5587</v>
      </c>
      <c r="I786" s="27">
        <v>3.8505934087257318E-2</v>
      </c>
      <c r="J786" s="27">
        <v>0</v>
      </c>
      <c r="K786" s="27">
        <v>0</v>
      </c>
      <c r="L786" s="27">
        <v>2.5860863560224118E-2</v>
      </c>
      <c r="M786" s="27">
        <v>0</v>
      </c>
      <c r="N786" s="27">
        <v>0</v>
      </c>
      <c r="O786" s="27">
        <v>2.7323339982250585E-2</v>
      </c>
      <c r="P786" s="27">
        <v>0</v>
      </c>
      <c r="Q786" s="27">
        <v>0</v>
      </c>
      <c r="R786" s="27">
        <v>2.782272217513735E-2</v>
      </c>
      <c r="S786" s="80">
        <v>0</v>
      </c>
      <c r="T786" s="80">
        <v>0</v>
      </c>
      <c r="U786" s="80">
        <v>0</v>
      </c>
      <c r="V786" s="80">
        <v>0</v>
      </c>
      <c r="W786" s="80">
        <v>0</v>
      </c>
      <c r="X786" s="80">
        <v>0</v>
      </c>
      <c r="Y786" s="80">
        <v>0</v>
      </c>
      <c r="Z786" s="80">
        <v>0</v>
      </c>
      <c r="AA786" s="80">
        <v>0</v>
      </c>
      <c r="AB786" s="80">
        <v>0</v>
      </c>
      <c r="AC786" s="80">
        <v>0</v>
      </c>
      <c r="AD786" s="80">
        <v>0</v>
      </c>
      <c r="AE786" s="80">
        <v>0.36752745888657817</v>
      </c>
      <c r="AF786" s="80">
        <v>0</v>
      </c>
      <c r="AG786" s="80"/>
      <c r="AH786" s="80">
        <v>0</v>
      </c>
      <c r="AI786" s="80">
        <v>0</v>
      </c>
      <c r="AJ786" s="80">
        <v>0</v>
      </c>
      <c r="AK786" s="80">
        <v>0</v>
      </c>
      <c r="AL786" s="80">
        <v>0</v>
      </c>
      <c r="AM786" s="80">
        <v>0</v>
      </c>
      <c r="AN786" s="41" t="s">
        <v>5558</v>
      </c>
      <c r="AO786" s="41"/>
      <c r="AP786" s="40" t="str" cm="1">
        <f t="array" ref="AP786">IFERROR(_xlfn.IFS(
AR786="MPR ISSUE","PDH",
AR786="BSS Hardware Issue","BSS",
AR786="Sites strategiques, MLL, Pylone, etc.","ENVTECH",
AR786="AKTIVCO DEFAUT GE &amp; POWER Cabinet","AKTIVCO",
AR786="AKTIVCO Coupure ENEO &amp; Baisse de tension","AKTIVCO GRID ONLY",
AR786="Coupure ENEO &amp; Baisse de tension","IHS GRID ONLY",
AR786="Defaut GE &amp; POWER Cabinet","IHS",
AR786="Sharing","Partners",
AR786="Sites strategiques &amp; DataCenter","SST &amp; DC",
AR786="Exclu","Exclu",
AR786="SAT","SAT",
AR786="SPARE-ISSUE","SPARE-ISSUE",
AR786="Fiber CAmtel","TRANS_FO_CAMTEL",
AR786="Fiber AOF","Fiber AOF",
AR786="Projet OCM (HUAWEI)","TRAVAUX-HUAWEI",
AR786="Projet OCM (NOKIA)","TRAVAUX-NOKIA",
AR786="ACCESS-ISSUE","ACCESS-ISSUE",
AR786="Projet OCM (ZTE, NOKIA, autres projets)","TRAVAUX OCM",
AR786="No root CAuse","No root cause",
AR786="ODU HS","PDH",
AR786="IP &amp; VLAN","PDH",
AR786="Warehouse HUAWEI","SPARE-ISSUE",
AR786="SPARE-HS","SPARE-ISSUE",
AR786="Power Telco","BSS",AR786="no impacts","no impacts"
),"")</f>
        <v>No root cause</v>
      </c>
      <c r="AQ786" s="40" t="str" cm="1">
        <f t="array" ref="AQ786">IFERROR(_xlfn.IFS(
AR786="MPR ISSUE","TX ISSUE",
AR786="BSS Hardware Issue","RAN ISSUE",
AR786="Sites strategiques, MLL, Pylone, etc.","ENVTECH",
AR786="AKTIVCO DEFAUT GE &amp; POWER Cabinet","POWER ISSUE",
AR786="AKTIVCO Coupure ENEO &amp; Baisse de tension","POWER ISSUE",
AR786="Coupure ENEO &amp; Baisse de tension","POWER ISSUE",
AR786="Defaut GE &amp; POWER Cabinet","POWER ISSUE",
AR786="Sharing","POWER ISSUE",
AR786="Sites strategiques &amp; DataCenter","POWER ISSUE",
AR786="Exclu","Exclu",
AR786="SAT","TX ISSUE",
AR786="SPARE-ISSUE","SPARE-ISSUE",
AR786="Fiber CAmtel","TX ISSUE",
AR786="Fiber AOF","TX ISSUE",
AR786="Projet OCM (HUAWEI)","TRAVAUX-HUAWEI",
AR786="Projet OCM (NOKIA)","TRAVAUX -NOKIA",
AR786="ACCESS-ISSUE","ACCESS-ISSUE",
AR786="Projet OCM (ZTE, NOKIA, autres projets)","TRAVAUX OCM",
AR786="No root CAuse","No root cause",
AR786="ODU HS","TX ISSUE",
AR786="IP &amp; VLAN","TX ISSUE",
AR786="Warehouse HUAWEI","SPARE-ISSUE",
AR786="SPARE-HS","SPARE-ISSUE",
AR786="Power Telco","RAN ISSUE",AR786="no impacts","no impacts"
),"")</f>
        <v>No root cause</v>
      </c>
      <c r="AR786" s="59" t="s">
        <v>5343</v>
      </c>
      <c r="AS786" s="40" t="str" cm="1">
        <f t="array" ref="AS786">IFERROR(_xlfn.IFS(
AR786="MPR ISSUE","ACTIVE",
AR786="BSS Hardware Issue","ACTIVE",
AR786="Sites strategiques, MLL, Pylone, etc.","PASSIVE",
AR786="AKTIVCO DEFAUT GE &amp; POWER Cabinet","PASSIVE",
AR786="AKTIVCO Coupure ENEO &amp; Baisse de tension","PASSIVE",
AR786="Coupure ENEO &amp; Baisse de tension","PASSIVE",
AR786="Defaut GE &amp; POWER Cabinet","PASSIVE",
AR786="Sharing","PASSIVE",
AR786="Sites strategiques &amp; DataCenter","PASSIVE",
AR786="Exclu","Exclu",
AR786="SAT","ACTIVE",
AR786="SPARE-ISSUE","SPARE-ISSUE",
AR786="Fiber CAmtel","ACTIVE",
AR786="Fiber AOF","ACTIVE",
AR786="Projet OCM (HUAWEI)","PLANNED WORKS",
AR786="Projet OCM (NOKIA)","PLANNED WORKS",
AR786="ACCESS-ISSUE","ACCESS-ISSUE",
AR786="Projet OCM (ZTE, NOKIA, autres projets)","PLANNED WORKS",
AR786="No root CAuse","No root cause",
AR786="ODU HS","ACTIVE",
AR786="IP &amp; VLAN","ACTIVE",
AR786="Warehouse HUAWEI","SPARE-ISSUE",
AR786="SPARE-HS","SPARE-ISSUE",
AR786="Power Telco","ACTIVE", AR786="no impacts","no impacts"
),"")</f>
        <v>No root cause</v>
      </c>
      <c r="AT786" s="99" t="s">
        <v>5661</v>
      </c>
      <c r="AU786" s="99" t="s">
        <v>3145</v>
      </c>
      <c r="AW786" s="17"/>
      <c r="AX786" s="17" t="s">
        <v>5536</v>
      </c>
      <c r="AY786" s="17"/>
      <c r="AZ786" s="17" t="s">
        <v>5536</v>
      </c>
      <c r="BA786" s="7"/>
      <c r="BC786" s="18"/>
      <c r="BD786" s="18"/>
      <c r="BE786" s="18"/>
      <c r="BF786" s="18"/>
      <c r="BG786" s="18"/>
      <c r="BH786" s="18"/>
      <c r="BI786" s="18"/>
      <c r="BJ786" s="18"/>
      <c r="BK786" s="18"/>
      <c r="BM786" s="18"/>
      <c r="BN786" s="18"/>
      <c r="BO786" s="18"/>
      <c r="BP786" s="9" t="s">
        <v>5661</v>
      </c>
      <c r="BQ786" s="14"/>
      <c r="BR786" s="102" t="s">
        <v>5536</v>
      </c>
      <c r="BS786" s="14"/>
      <c r="BT786" s="14"/>
      <c r="BU786" s="9"/>
      <c r="BV786" s="9"/>
      <c r="BW786" s="9"/>
    </row>
    <row r="787" spans="1:75" x14ac:dyDescent="0.35">
      <c r="A787" s="1" t="s">
        <v>2647</v>
      </c>
      <c r="B787" s="8" t="s">
        <v>2648</v>
      </c>
      <c r="C787" s="3" t="s">
        <v>51</v>
      </c>
      <c r="D787" s="1" t="s">
        <v>11</v>
      </c>
      <c r="E787" s="1" t="s">
        <v>12</v>
      </c>
      <c r="F787" s="3" t="s">
        <v>51</v>
      </c>
      <c r="G787" s="1" t="s">
        <v>52</v>
      </c>
      <c r="H787" s="28" t="s">
        <v>5589</v>
      </c>
      <c r="I787" s="27">
        <v>0</v>
      </c>
      <c r="J787" s="27">
        <v>0</v>
      </c>
      <c r="K787" s="27">
        <v>0</v>
      </c>
      <c r="L787" s="27">
        <v>0</v>
      </c>
      <c r="M787" s="27">
        <v>0</v>
      </c>
      <c r="N787" s="27">
        <v>0</v>
      </c>
      <c r="O787" s="27">
        <v>0</v>
      </c>
      <c r="P787" s="27">
        <v>0</v>
      </c>
      <c r="Q787" s="27">
        <v>0</v>
      </c>
      <c r="R787" s="27">
        <v>0.26859627945998238</v>
      </c>
      <c r="S787" s="80">
        <v>4.2767269349633175</v>
      </c>
      <c r="T787" s="80">
        <v>1.9427750811139364</v>
      </c>
      <c r="U787" s="80">
        <v>5.6407002194428033</v>
      </c>
      <c r="V787" s="80">
        <v>0.59132202161326131</v>
      </c>
      <c r="W787" s="80">
        <v>1.9427750811139364</v>
      </c>
      <c r="X787" s="80">
        <v>2.7295695610858575</v>
      </c>
      <c r="Y787" s="80">
        <v>0</v>
      </c>
      <c r="Z787" s="80">
        <v>0.36445982541598532</v>
      </c>
      <c r="AA787" s="80">
        <v>0.24988728230503407</v>
      </c>
      <c r="AB787" s="80">
        <v>0</v>
      </c>
      <c r="AC787" s="80">
        <v>0</v>
      </c>
      <c r="AD787" s="80">
        <v>0</v>
      </c>
      <c r="AE787" s="80">
        <v>0.34332525760987126</v>
      </c>
      <c r="AF787" s="80">
        <v>0</v>
      </c>
      <c r="AG787" s="80"/>
      <c r="AH787" s="80">
        <v>0</v>
      </c>
      <c r="AI787" s="80">
        <v>0</v>
      </c>
      <c r="AJ787" s="80">
        <v>0</v>
      </c>
      <c r="AK787" s="80">
        <v>0</v>
      </c>
      <c r="AL787" s="80">
        <v>0</v>
      </c>
      <c r="AM787" s="80">
        <v>0</v>
      </c>
      <c r="AN787" s="41" t="s">
        <v>5558</v>
      </c>
      <c r="AO787" s="41"/>
      <c r="AP787" s="40" t="str" cm="1">
        <f t="array" ref="AP787">IFERROR(_xlfn.IFS(
AR787="MPR ISSUE","PDH",
AR787="BSS Hardware Issue","BSS",
AR787="Sites strategiques, MLL, Pylone, etc.","ENVTECH",
AR787="AKTIVCO DEFAUT GE &amp; POWER Cabinet","AKTIVCO",
AR787="AKTIVCO Coupure ENEO &amp; Baisse de tension","AKTIVCO GRID ONLY",
AR787="Coupure ENEO &amp; Baisse de tension","IHS GRID ONLY",
AR787="Defaut GE &amp; POWER Cabinet","IHS",
AR787="Sharing","Partners",
AR787="Sites strategiques &amp; DataCenter","SST &amp; DC",
AR787="Exclu","Exclu",
AR787="SAT","SAT",
AR787="SPARE-ISSUE","SPARE-ISSUE",
AR787="Fiber CAmtel","TRANS_FO_CAMTEL",
AR787="Fiber AOF","Fiber AOF",
AR787="Projet OCM (HUAWEI)","TRAVAUX-HUAWEI",
AR787="Projet OCM (NOKIA)","TRAVAUX-NOKIA",
AR787="ACCESS-ISSUE","ACCESS-ISSUE",
AR787="Projet OCM (ZTE, NOKIA, autres projets)","TRAVAUX OCM",
AR787="No root CAuse","No root cause",
AR787="ODU HS","PDH",
AR787="IP &amp; VLAN","PDH",
AR787="Warehouse HUAWEI","SPARE-ISSUE",
AR787="SPARE-HS","SPARE-ISSUE",
AR787="Power Telco","BSS",AR787="no impacts","no impacts"
),"")</f>
        <v>No root cause</v>
      </c>
      <c r="AQ787" s="40" t="str" cm="1">
        <f t="array" ref="AQ787">IFERROR(_xlfn.IFS(
AR787="MPR ISSUE","TX ISSUE",
AR787="BSS Hardware Issue","RAN ISSUE",
AR787="Sites strategiques, MLL, Pylone, etc.","ENVTECH",
AR787="AKTIVCO DEFAUT GE &amp; POWER Cabinet","POWER ISSUE",
AR787="AKTIVCO Coupure ENEO &amp; Baisse de tension","POWER ISSUE",
AR787="Coupure ENEO &amp; Baisse de tension","POWER ISSUE",
AR787="Defaut GE &amp; POWER Cabinet","POWER ISSUE",
AR787="Sharing","POWER ISSUE",
AR787="Sites strategiques &amp; DataCenter","POWER ISSUE",
AR787="Exclu","Exclu",
AR787="SAT","TX ISSUE",
AR787="SPARE-ISSUE","SPARE-ISSUE",
AR787="Fiber CAmtel","TX ISSUE",
AR787="Fiber AOF","TX ISSUE",
AR787="Projet OCM (HUAWEI)","TRAVAUX-HUAWEI",
AR787="Projet OCM (NOKIA)","TRAVAUX -NOKIA",
AR787="ACCESS-ISSUE","ACCESS-ISSUE",
AR787="Projet OCM (ZTE, NOKIA, autres projets)","TRAVAUX OCM",
AR787="No root CAuse","No root cause",
AR787="ODU HS","TX ISSUE",
AR787="IP &amp; VLAN","TX ISSUE",
AR787="Warehouse HUAWEI","SPARE-ISSUE",
AR787="SPARE-HS","SPARE-ISSUE",
AR787="Power Telco","RAN ISSUE",AR787="no impacts","no impacts"
),"")</f>
        <v>No root cause</v>
      </c>
      <c r="AR787" s="59" t="s">
        <v>5343</v>
      </c>
      <c r="AS787" s="40" t="str" cm="1">
        <f t="array" ref="AS787">IFERROR(_xlfn.IFS(
AR787="MPR ISSUE","ACTIVE",
AR787="BSS Hardware Issue","ACTIVE",
AR787="Sites strategiques, MLL, Pylone, etc.","PASSIVE",
AR787="AKTIVCO DEFAUT GE &amp; POWER Cabinet","PASSIVE",
AR787="AKTIVCO Coupure ENEO &amp; Baisse de tension","PASSIVE",
AR787="Coupure ENEO &amp; Baisse de tension","PASSIVE",
AR787="Defaut GE &amp; POWER Cabinet","PASSIVE",
AR787="Sharing","PASSIVE",
AR787="Sites strategiques &amp; DataCenter","PASSIVE",
AR787="Exclu","Exclu",
AR787="SAT","ACTIVE",
AR787="SPARE-ISSUE","SPARE-ISSUE",
AR787="Fiber CAmtel","ACTIVE",
AR787="Fiber AOF","ACTIVE",
AR787="Projet OCM (HUAWEI)","PLANNED WORKS",
AR787="Projet OCM (NOKIA)","PLANNED WORKS",
AR787="ACCESS-ISSUE","ACCESS-ISSUE",
AR787="Projet OCM (ZTE, NOKIA, autres projets)","PLANNED WORKS",
AR787="No root CAuse","No root cause",
AR787="ODU HS","ACTIVE",
AR787="IP &amp; VLAN","ACTIVE",
AR787="Warehouse HUAWEI","SPARE-ISSUE",
AR787="SPARE-HS","SPARE-ISSUE",
AR787="Power Telco","ACTIVE", AR787="no impacts","no impacts"
),"")</f>
        <v>No root cause</v>
      </c>
      <c r="AT787" s="99" t="s">
        <v>5661</v>
      </c>
      <c r="AU787" s="99" t="s">
        <v>2648</v>
      </c>
      <c r="AW787" s="17"/>
      <c r="AX787" s="17" t="s">
        <v>5536</v>
      </c>
      <c r="AY787" s="17"/>
      <c r="AZ787" s="17" t="s">
        <v>5536</v>
      </c>
      <c r="BA787" s="7"/>
      <c r="BC787" s="18"/>
      <c r="BD787" s="18"/>
      <c r="BE787" s="18"/>
      <c r="BF787" s="18"/>
      <c r="BG787" s="18"/>
      <c r="BH787" s="18"/>
      <c r="BI787" s="18"/>
      <c r="BJ787" s="18"/>
      <c r="BK787" s="18"/>
      <c r="BM787" s="18"/>
      <c r="BN787" s="18"/>
      <c r="BO787" s="18"/>
      <c r="BP787" s="9" t="s">
        <v>5661</v>
      </c>
      <c r="BQ787" s="14"/>
      <c r="BR787" s="102" t="s">
        <v>5536</v>
      </c>
      <c r="BS787" s="14"/>
      <c r="BT787" s="14"/>
      <c r="BU787" s="9"/>
      <c r="BV787" s="9"/>
      <c r="BW787" s="9"/>
    </row>
    <row r="788" spans="1:75" x14ac:dyDescent="0.35">
      <c r="A788" s="1" t="s">
        <v>4522</v>
      </c>
      <c r="B788" s="8" t="s">
        <v>4523</v>
      </c>
      <c r="C788" s="3" t="s">
        <v>38</v>
      </c>
      <c r="D788" s="1" t="s">
        <v>11</v>
      </c>
      <c r="E788" s="1" t="s">
        <v>12</v>
      </c>
      <c r="F788" s="3" t="s">
        <v>37</v>
      </c>
      <c r="G788" s="1" t="s">
        <v>38</v>
      </c>
      <c r="H788" s="30" t="s">
        <v>5587</v>
      </c>
      <c r="I788" s="27">
        <v>0</v>
      </c>
      <c r="J788" s="27">
        <v>0</v>
      </c>
      <c r="K788" s="27">
        <v>0</v>
      </c>
      <c r="L788" s="27">
        <v>0</v>
      </c>
      <c r="M788" s="27">
        <v>1.1106081619025603</v>
      </c>
      <c r="N788" s="27">
        <v>0</v>
      </c>
      <c r="O788" s="27">
        <v>2.5557667228828455E-2</v>
      </c>
      <c r="P788" s="27">
        <v>0.99558974183367621</v>
      </c>
      <c r="Q788" s="27">
        <v>1.6317491503368691</v>
      </c>
      <c r="R788" s="27">
        <v>5.4165132849930873E-2</v>
      </c>
      <c r="S788" s="80">
        <v>0</v>
      </c>
      <c r="T788" s="80">
        <v>0</v>
      </c>
      <c r="U788" s="80">
        <v>0</v>
      </c>
      <c r="V788" s="80">
        <v>0</v>
      </c>
      <c r="W788" s="80">
        <v>0</v>
      </c>
      <c r="X788" s="80">
        <v>0</v>
      </c>
      <c r="Y788" s="80">
        <v>5.5342248018879533E-2</v>
      </c>
      <c r="Z788" s="80">
        <v>0</v>
      </c>
      <c r="AA788" s="80">
        <v>0</v>
      </c>
      <c r="AB788" s="80">
        <v>0</v>
      </c>
      <c r="AC788" s="80">
        <v>1.2771342881520862</v>
      </c>
      <c r="AD788" s="80">
        <v>1.2771342881520862</v>
      </c>
      <c r="AE788" s="80">
        <v>0.33963339639817075</v>
      </c>
      <c r="AF788" s="80">
        <v>0</v>
      </c>
      <c r="AG788" s="80"/>
      <c r="AH788" s="80">
        <v>0</v>
      </c>
      <c r="AI788" s="80">
        <v>0</v>
      </c>
      <c r="AJ788" s="80">
        <v>0</v>
      </c>
      <c r="AK788" s="80">
        <v>0</v>
      </c>
      <c r="AL788" s="80">
        <v>0</v>
      </c>
      <c r="AM788" s="80">
        <v>0</v>
      </c>
      <c r="AN788" s="41" t="s">
        <v>5558</v>
      </c>
      <c r="AO788" s="41"/>
      <c r="AP788" s="40" t="str" cm="1">
        <f t="array" ref="AP788">IFERROR(_xlfn.IFS(
AR788="MPR ISSUE","PDH",
AR788="BSS Hardware Issue","BSS",
AR788="Sites strategiques, MLL, Pylone, etc.","ENVTECH",
AR788="AKTIVCO DEFAUT GE &amp; POWER Cabinet","AKTIVCO",
AR788="AKTIVCO Coupure ENEO &amp; Baisse de tension","AKTIVCO GRID ONLY",
AR788="Coupure ENEO &amp; Baisse de tension","IHS GRID ONLY",
AR788="Defaut GE &amp; POWER Cabinet","IHS",
AR788="Sharing","Partners",
AR788="Sites strategiques &amp; DataCenter","SST &amp; DC",
AR788="Exclu","Exclu",
AR788="SAT","SAT",
AR788="SPARE-ISSUE","SPARE-ISSUE",
AR788="Fiber CAmtel","TRANS_FO_CAMTEL",
AR788="Fiber AOF","Fiber AOF",
AR788="Projet OCM (HUAWEI)","TRAVAUX-HUAWEI",
AR788="Projet OCM (NOKIA)","TRAVAUX-NOKIA",
AR788="ACCESS-ISSUE","ACCESS-ISSUE",
AR788="Projet OCM (ZTE, NOKIA, autres projets)","TRAVAUX OCM",
AR788="No root CAuse","No root cause",
AR788="ODU HS","PDH",
AR788="IP &amp; VLAN","PDH",
AR788="Warehouse HUAWEI","SPARE-ISSUE",
AR788="SPARE-HS","SPARE-ISSUE",
AR788="Power Telco","BSS",AR788="no impacts","no impacts"
),"")</f>
        <v>No root cause</v>
      </c>
      <c r="AQ788" s="40" t="str" cm="1">
        <f t="array" ref="AQ788">IFERROR(_xlfn.IFS(
AR788="MPR ISSUE","TX ISSUE",
AR788="BSS Hardware Issue","RAN ISSUE",
AR788="Sites strategiques, MLL, Pylone, etc.","ENVTECH",
AR788="AKTIVCO DEFAUT GE &amp; POWER Cabinet","POWER ISSUE",
AR788="AKTIVCO Coupure ENEO &amp; Baisse de tension","POWER ISSUE",
AR788="Coupure ENEO &amp; Baisse de tension","POWER ISSUE",
AR788="Defaut GE &amp; POWER Cabinet","POWER ISSUE",
AR788="Sharing","POWER ISSUE",
AR788="Sites strategiques &amp; DataCenter","POWER ISSUE",
AR788="Exclu","Exclu",
AR788="SAT","TX ISSUE",
AR788="SPARE-ISSUE","SPARE-ISSUE",
AR788="Fiber CAmtel","TX ISSUE",
AR788="Fiber AOF","TX ISSUE",
AR788="Projet OCM (HUAWEI)","TRAVAUX-HUAWEI",
AR788="Projet OCM (NOKIA)","TRAVAUX -NOKIA",
AR788="ACCESS-ISSUE","ACCESS-ISSUE",
AR788="Projet OCM (ZTE, NOKIA, autres projets)","TRAVAUX OCM",
AR788="No root CAuse","No root cause",
AR788="ODU HS","TX ISSUE",
AR788="IP &amp; VLAN","TX ISSUE",
AR788="Warehouse HUAWEI","SPARE-ISSUE",
AR788="SPARE-HS","SPARE-ISSUE",
AR788="Power Telco","RAN ISSUE",AR788="no impacts","no impacts"
),"")</f>
        <v>No root cause</v>
      </c>
      <c r="AR788" s="59" t="s">
        <v>5343</v>
      </c>
      <c r="AS788" s="40" t="str" cm="1">
        <f t="array" ref="AS788">IFERROR(_xlfn.IFS(
AR788="MPR ISSUE","ACTIVE",
AR788="BSS Hardware Issue","ACTIVE",
AR788="Sites strategiques, MLL, Pylone, etc.","PASSIVE",
AR788="AKTIVCO DEFAUT GE &amp; POWER Cabinet","PASSIVE",
AR788="AKTIVCO Coupure ENEO &amp; Baisse de tension","PASSIVE",
AR788="Coupure ENEO &amp; Baisse de tension","PASSIVE",
AR788="Defaut GE &amp; POWER Cabinet","PASSIVE",
AR788="Sharing","PASSIVE",
AR788="Sites strategiques &amp; DataCenter","PASSIVE",
AR788="Exclu","Exclu",
AR788="SAT","ACTIVE",
AR788="SPARE-ISSUE","SPARE-ISSUE",
AR788="Fiber CAmtel","ACTIVE",
AR788="Fiber AOF","ACTIVE",
AR788="Projet OCM (HUAWEI)","PLANNED WORKS",
AR788="Projet OCM (NOKIA)","PLANNED WORKS",
AR788="ACCESS-ISSUE","ACCESS-ISSUE",
AR788="Projet OCM (ZTE, NOKIA, autres projets)","PLANNED WORKS",
AR788="No root CAuse","No root cause",
AR788="ODU HS","ACTIVE",
AR788="IP &amp; VLAN","ACTIVE",
AR788="Warehouse HUAWEI","SPARE-ISSUE",
AR788="SPARE-HS","SPARE-ISSUE",
AR788="Power Telco","ACTIVE", AR788="no impacts","no impacts"
),"")</f>
        <v>No root cause</v>
      </c>
      <c r="AT788" s="99" t="s">
        <v>5661</v>
      </c>
      <c r="AU788" s="99" t="s">
        <v>4523</v>
      </c>
      <c r="AW788" s="17"/>
      <c r="AX788" s="17" t="s">
        <v>5536</v>
      </c>
      <c r="AY788" s="17"/>
      <c r="AZ788" s="17" t="s">
        <v>5536</v>
      </c>
      <c r="BA788" s="7"/>
      <c r="BC788" s="18"/>
      <c r="BD788" s="18"/>
      <c r="BE788" s="18"/>
      <c r="BF788" s="18"/>
      <c r="BG788" s="18"/>
      <c r="BH788" s="18"/>
      <c r="BI788" s="18"/>
      <c r="BJ788" s="18"/>
      <c r="BK788" s="18"/>
      <c r="BM788" s="18"/>
      <c r="BN788" s="18"/>
      <c r="BO788" s="18"/>
      <c r="BP788" s="9" t="s">
        <v>5661</v>
      </c>
      <c r="BQ788" s="14"/>
      <c r="BR788" s="102" t="s">
        <v>5536</v>
      </c>
      <c r="BS788" s="14"/>
      <c r="BT788" s="14"/>
      <c r="BU788" s="9"/>
      <c r="BV788" s="9"/>
      <c r="BW788" s="9"/>
    </row>
    <row r="789" spans="1:75" x14ac:dyDescent="0.35">
      <c r="A789" s="1" t="s">
        <v>2085</v>
      </c>
      <c r="B789" s="8" t="s">
        <v>2524</v>
      </c>
      <c r="C789" s="3" t="s">
        <v>37</v>
      </c>
      <c r="D789" s="1" t="s">
        <v>11</v>
      </c>
      <c r="E789" s="1" t="s">
        <v>12</v>
      </c>
      <c r="F789" s="3" t="s">
        <v>37</v>
      </c>
      <c r="G789" s="1" t="s">
        <v>2085</v>
      </c>
      <c r="H789" s="30" t="s">
        <v>5587</v>
      </c>
      <c r="I789" s="27">
        <v>0</v>
      </c>
      <c r="J789" s="27">
        <v>0</v>
      </c>
      <c r="K789" s="27">
        <v>0</v>
      </c>
      <c r="L789" s="27">
        <v>0</v>
      </c>
      <c r="M789" s="27">
        <v>0.43082415183501682</v>
      </c>
      <c r="N789" s="27">
        <v>5.9877886785776466</v>
      </c>
      <c r="O789" s="27">
        <v>0</v>
      </c>
      <c r="P789" s="27">
        <v>0.13784732031515295</v>
      </c>
      <c r="Q789" s="27">
        <v>0</v>
      </c>
      <c r="R789" s="27">
        <v>0</v>
      </c>
      <c r="S789" s="80">
        <v>0.74286668207617523</v>
      </c>
      <c r="T789" s="80">
        <v>0</v>
      </c>
      <c r="U789" s="80">
        <v>0</v>
      </c>
      <c r="V789" s="80">
        <v>5.2544994335579114</v>
      </c>
      <c r="W789" s="80">
        <v>0</v>
      </c>
      <c r="X789" s="80">
        <v>0.39313863135035709</v>
      </c>
      <c r="Y789" s="80">
        <v>0</v>
      </c>
      <c r="Z789" s="80">
        <v>3.2546521018283103</v>
      </c>
      <c r="AA789" s="80">
        <v>0</v>
      </c>
      <c r="AB789" s="80">
        <v>1.4446413437089519E-3</v>
      </c>
      <c r="AC789" s="80">
        <v>0</v>
      </c>
      <c r="AD789" s="80">
        <v>0</v>
      </c>
      <c r="AE789" s="80">
        <v>0.33947288069331322</v>
      </c>
      <c r="AF789" s="80">
        <v>0</v>
      </c>
      <c r="AG789" s="80"/>
      <c r="AH789" s="80">
        <v>0</v>
      </c>
      <c r="AI789" s="80">
        <v>0</v>
      </c>
      <c r="AJ789" s="80">
        <v>0</v>
      </c>
      <c r="AK789" s="80">
        <v>0</v>
      </c>
      <c r="AL789" s="80">
        <v>0</v>
      </c>
      <c r="AM789" s="80">
        <v>0</v>
      </c>
      <c r="AN789" s="41" t="s">
        <v>5558</v>
      </c>
      <c r="AO789" s="41"/>
      <c r="AP789" s="40" t="str" cm="1">
        <f t="array" ref="AP789">IFERROR(_xlfn.IFS(
AR789="MPR ISSUE","PDH",
AR789="BSS Hardware Issue","BSS",
AR789="Sites strategiques, MLL, Pylone, etc.","ENVTECH",
AR789="AKTIVCO DEFAUT GE &amp; POWER Cabinet","AKTIVCO",
AR789="AKTIVCO Coupure ENEO &amp; Baisse de tension","AKTIVCO GRID ONLY",
AR789="Coupure ENEO &amp; Baisse de tension","IHS GRID ONLY",
AR789="Defaut GE &amp; POWER Cabinet","IHS",
AR789="Sharing","Partners",
AR789="Sites strategiques &amp; DataCenter","SST &amp; DC",
AR789="Exclu","Exclu",
AR789="SAT","SAT",
AR789="SPARE-ISSUE","SPARE-ISSUE",
AR789="Fiber CAmtel","TRANS_FO_CAMTEL",
AR789="Fiber AOF","Fiber AOF",
AR789="Projet OCM (HUAWEI)","TRAVAUX-HUAWEI",
AR789="Projet OCM (NOKIA)","TRAVAUX-NOKIA",
AR789="ACCESS-ISSUE","ACCESS-ISSUE",
AR789="Projet OCM (ZTE, NOKIA, autres projets)","TRAVAUX OCM",
AR789="No root CAuse","No root cause",
AR789="ODU HS","PDH",
AR789="IP &amp; VLAN","PDH",
AR789="Warehouse HUAWEI","SPARE-ISSUE",
AR789="SPARE-HS","SPARE-ISSUE",
AR789="Power Telco","BSS",AR789="no impacts","no impacts"
),"")</f>
        <v>No root cause</v>
      </c>
      <c r="AQ789" s="40" t="str" cm="1">
        <f t="array" ref="AQ789">IFERROR(_xlfn.IFS(
AR789="MPR ISSUE","TX ISSUE",
AR789="BSS Hardware Issue","RAN ISSUE",
AR789="Sites strategiques, MLL, Pylone, etc.","ENVTECH",
AR789="AKTIVCO DEFAUT GE &amp; POWER Cabinet","POWER ISSUE",
AR789="AKTIVCO Coupure ENEO &amp; Baisse de tension","POWER ISSUE",
AR789="Coupure ENEO &amp; Baisse de tension","POWER ISSUE",
AR789="Defaut GE &amp; POWER Cabinet","POWER ISSUE",
AR789="Sharing","POWER ISSUE",
AR789="Sites strategiques &amp; DataCenter","POWER ISSUE",
AR789="Exclu","Exclu",
AR789="SAT","TX ISSUE",
AR789="SPARE-ISSUE","SPARE-ISSUE",
AR789="Fiber CAmtel","TX ISSUE",
AR789="Fiber AOF","TX ISSUE",
AR789="Projet OCM (HUAWEI)","TRAVAUX-HUAWEI",
AR789="Projet OCM (NOKIA)","TRAVAUX -NOKIA",
AR789="ACCESS-ISSUE","ACCESS-ISSUE",
AR789="Projet OCM (ZTE, NOKIA, autres projets)","TRAVAUX OCM",
AR789="No root CAuse","No root cause",
AR789="ODU HS","TX ISSUE",
AR789="IP &amp; VLAN","TX ISSUE",
AR789="Warehouse HUAWEI","SPARE-ISSUE",
AR789="SPARE-HS","SPARE-ISSUE",
AR789="Power Telco","RAN ISSUE",AR789="no impacts","no impacts"
),"")</f>
        <v>No root cause</v>
      </c>
      <c r="AR789" s="59" t="s">
        <v>5343</v>
      </c>
      <c r="AS789" s="40" t="str" cm="1">
        <f t="array" ref="AS789">IFERROR(_xlfn.IFS(
AR789="MPR ISSUE","ACTIVE",
AR789="BSS Hardware Issue","ACTIVE",
AR789="Sites strategiques, MLL, Pylone, etc.","PASSIVE",
AR789="AKTIVCO DEFAUT GE &amp; POWER Cabinet","PASSIVE",
AR789="AKTIVCO Coupure ENEO &amp; Baisse de tension","PASSIVE",
AR789="Coupure ENEO &amp; Baisse de tension","PASSIVE",
AR789="Defaut GE &amp; POWER Cabinet","PASSIVE",
AR789="Sharing","PASSIVE",
AR789="Sites strategiques &amp; DataCenter","PASSIVE",
AR789="Exclu","Exclu",
AR789="SAT","ACTIVE",
AR789="SPARE-ISSUE","SPARE-ISSUE",
AR789="Fiber CAmtel","ACTIVE",
AR789="Fiber AOF","ACTIVE",
AR789="Projet OCM (HUAWEI)","PLANNED WORKS",
AR789="Projet OCM (NOKIA)","PLANNED WORKS",
AR789="ACCESS-ISSUE","ACCESS-ISSUE",
AR789="Projet OCM (ZTE, NOKIA, autres projets)","PLANNED WORKS",
AR789="No root CAuse","No root cause",
AR789="ODU HS","ACTIVE",
AR789="IP &amp; VLAN","ACTIVE",
AR789="Warehouse HUAWEI","SPARE-ISSUE",
AR789="SPARE-HS","SPARE-ISSUE",
AR789="Power Telco","ACTIVE", AR789="no impacts","no impacts"
),"")</f>
        <v>No root cause</v>
      </c>
      <c r="AT789" s="99" t="s">
        <v>5661</v>
      </c>
      <c r="AU789" s="99" t="s">
        <v>2524</v>
      </c>
      <c r="AW789" s="17"/>
      <c r="AX789" s="17" t="s">
        <v>5536</v>
      </c>
      <c r="AY789" s="17"/>
      <c r="AZ789" s="17" t="s">
        <v>5536</v>
      </c>
      <c r="BA789" s="7"/>
      <c r="BC789" s="18"/>
      <c r="BD789" s="18"/>
      <c r="BE789" s="18"/>
      <c r="BF789" s="18"/>
      <c r="BG789" s="18"/>
      <c r="BH789" s="18"/>
      <c r="BI789" s="18"/>
      <c r="BJ789" s="18"/>
      <c r="BK789" s="18"/>
      <c r="BM789" s="18"/>
      <c r="BN789" s="18"/>
      <c r="BO789" s="18"/>
      <c r="BP789" s="9" t="s">
        <v>5661</v>
      </c>
      <c r="BQ789" s="14"/>
      <c r="BR789" s="102" t="s">
        <v>5536</v>
      </c>
      <c r="BS789" s="14"/>
      <c r="BT789" s="14"/>
      <c r="BU789" s="9"/>
      <c r="BV789" s="9"/>
      <c r="BW789" s="9"/>
    </row>
    <row r="790" spans="1:75" x14ac:dyDescent="0.35">
      <c r="A790" s="1" t="s">
        <v>3172</v>
      </c>
      <c r="B790" s="8" t="s">
        <v>3173</v>
      </c>
      <c r="C790" s="3" t="s">
        <v>38</v>
      </c>
      <c r="D790" s="1" t="s">
        <v>11</v>
      </c>
      <c r="E790" s="1" t="s">
        <v>756</v>
      </c>
      <c r="F790" s="3" t="s">
        <v>37</v>
      </c>
      <c r="G790" s="1" t="s">
        <v>38</v>
      </c>
      <c r="H790" s="30" t="s">
        <v>5587</v>
      </c>
      <c r="I790" s="27">
        <v>0</v>
      </c>
      <c r="J790" s="27">
        <v>0</v>
      </c>
      <c r="K790" s="27">
        <v>0</v>
      </c>
      <c r="L790" s="27">
        <v>0</v>
      </c>
      <c r="M790" s="27">
        <v>0</v>
      </c>
      <c r="N790" s="27">
        <v>0</v>
      </c>
      <c r="O790" s="27">
        <v>0</v>
      </c>
      <c r="P790" s="27">
        <v>0</v>
      </c>
      <c r="Q790" s="27">
        <v>0</v>
      </c>
      <c r="R790" s="27">
        <v>0</v>
      </c>
      <c r="S790" s="80">
        <v>0</v>
      </c>
      <c r="T790" s="80">
        <v>0</v>
      </c>
      <c r="U790" s="80">
        <v>7.3026441573710246</v>
      </c>
      <c r="V790" s="80">
        <v>0</v>
      </c>
      <c r="W790" s="80">
        <v>0</v>
      </c>
      <c r="X790" s="80">
        <v>0</v>
      </c>
      <c r="Y790" s="80">
        <v>0</v>
      </c>
      <c r="Z790" s="80">
        <v>0</v>
      </c>
      <c r="AA790" s="80">
        <v>0</v>
      </c>
      <c r="AB790" s="80">
        <v>0</v>
      </c>
      <c r="AC790" s="80">
        <v>0</v>
      </c>
      <c r="AD790" s="80">
        <v>0</v>
      </c>
      <c r="AE790" s="80">
        <v>0.33385483102333335</v>
      </c>
      <c r="AF790" s="80">
        <v>0</v>
      </c>
      <c r="AG790" s="80"/>
      <c r="AH790" s="80">
        <v>0</v>
      </c>
      <c r="AI790" s="80">
        <v>0</v>
      </c>
      <c r="AJ790" s="80">
        <v>0</v>
      </c>
      <c r="AK790" s="80">
        <v>0</v>
      </c>
      <c r="AL790" s="80">
        <v>0</v>
      </c>
      <c r="AM790" s="80">
        <v>0</v>
      </c>
      <c r="AN790" s="41" t="s">
        <v>5558</v>
      </c>
      <c r="AO790" s="41"/>
      <c r="AP790" s="40" t="str" cm="1">
        <f t="array" ref="AP790">IFERROR(_xlfn.IFS(
AR790="MPR ISSUE","PDH",
AR790="BSS Hardware Issue","BSS",
AR790="Sites strategiques, MLL, Pylone, etc.","ENVTECH",
AR790="AKTIVCO DEFAUT GE &amp; POWER Cabinet","AKTIVCO",
AR790="AKTIVCO Coupure ENEO &amp; Baisse de tension","AKTIVCO GRID ONLY",
AR790="Coupure ENEO &amp; Baisse de tension","IHS GRID ONLY",
AR790="Defaut GE &amp; POWER Cabinet","IHS",
AR790="Sharing","Partners",
AR790="Sites strategiques &amp; DataCenter","SST &amp; DC",
AR790="Exclu","Exclu",
AR790="SAT","SAT",
AR790="SPARE-ISSUE","SPARE-ISSUE",
AR790="Fiber CAmtel","TRANS_FO_CAMTEL",
AR790="Fiber AOF","Fiber AOF",
AR790="Projet OCM (HUAWEI)","TRAVAUX-HUAWEI",
AR790="Projet OCM (NOKIA)","TRAVAUX-NOKIA",
AR790="ACCESS-ISSUE","ACCESS-ISSUE",
AR790="Projet OCM (ZTE, NOKIA, autres projets)","TRAVAUX OCM",
AR790="No root CAuse","No root cause",
AR790="ODU HS","PDH",
AR790="IP &amp; VLAN","PDH",
AR790="Warehouse HUAWEI","SPARE-ISSUE",
AR790="SPARE-HS","SPARE-ISSUE",
AR790="Power Telco","BSS",AR790="no impacts","no impacts"
),"")</f>
        <v>No root cause</v>
      </c>
      <c r="AQ790" s="40" t="str" cm="1">
        <f t="array" ref="AQ790">IFERROR(_xlfn.IFS(
AR790="MPR ISSUE","TX ISSUE",
AR790="BSS Hardware Issue","RAN ISSUE",
AR790="Sites strategiques, MLL, Pylone, etc.","ENVTECH",
AR790="AKTIVCO DEFAUT GE &amp; POWER Cabinet","POWER ISSUE",
AR790="AKTIVCO Coupure ENEO &amp; Baisse de tension","POWER ISSUE",
AR790="Coupure ENEO &amp; Baisse de tension","POWER ISSUE",
AR790="Defaut GE &amp; POWER Cabinet","POWER ISSUE",
AR790="Sharing","POWER ISSUE",
AR790="Sites strategiques &amp; DataCenter","POWER ISSUE",
AR790="Exclu","Exclu",
AR790="SAT","TX ISSUE",
AR790="SPARE-ISSUE","SPARE-ISSUE",
AR790="Fiber CAmtel","TX ISSUE",
AR790="Fiber AOF","TX ISSUE",
AR790="Projet OCM (HUAWEI)","TRAVAUX-HUAWEI",
AR790="Projet OCM (NOKIA)","TRAVAUX -NOKIA",
AR790="ACCESS-ISSUE","ACCESS-ISSUE",
AR790="Projet OCM (ZTE, NOKIA, autres projets)","TRAVAUX OCM",
AR790="No root CAuse","No root cause",
AR790="ODU HS","TX ISSUE",
AR790="IP &amp; VLAN","TX ISSUE",
AR790="Warehouse HUAWEI","SPARE-ISSUE",
AR790="SPARE-HS","SPARE-ISSUE",
AR790="Power Telco","RAN ISSUE",AR790="no impacts","no impacts"
),"")</f>
        <v>No root cause</v>
      </c>
      <c r="AR790" s="59" t="s">
        <v>5343</v>
      </c>
      <c r="AS790" s="40" t="str" cm="1">
        <f t="array" ref="AS790">IFERROR(_xlfn.IFS(
AR790="MPR ISSUE","ACTIVE",
AR790="BSS Hardware Issue","ACTIVE",
AR790="Sites strategiques, MLL, Pylone, etc.","PASSIVE",
AR790="AKTIVCO DEFAUT GE &amp; POWER Cabinet","PASSIVE",
AR790="AKTIVCO Coupure ENEO &amp; Baisse de tension","PASSIVE",
AR790="Coupure ENEO &amp; Baisse de tension","PASSIVE",
AR790="Defaut GE &amp; POWER Cabinet","PASSIVE",
AR790="Sharing","PASSIVE",
AR790="Sites strategiques &amp; DataCenter","PASSIVE",
AR790="Exclu","Exclu",
AR790="SAT","ACTIVE",
AR790="SPARE-ISSUE","SPARE-ISSUE",
AR790="Fiber CAmtel","ACTIVE",
AR790="Fiber AOF","ACTIVE",
AR790="Projet OCM (HUAWEI)","PLANNED WORKS",
AR790="Projet OCM (NOKIA)","PLANNED WORKS",
AR790="ACCESS-ISSUE","ACCESS-ISSUE",
AR790="Projet OCM (ZTE, NOKIA, autres projets)","PLANNED WORKS",
AR790="No root CAuse","No root cause",
AR790="ODU HS","ACTIVE",
AR790="IP &amp; VLAN","ACTIVE",
AR790="Warehouse HUAWEI","SPARE-ISSUE",
AR790="SPARE-HS","SPARE-ISSUE",
AR790="Power Telco","ACTIVE", AR790="no impacts","no impacts"
),"")</f>
        <v>No root cause</v>
      </c>
      <c r="AT790" s="99" t="s">
        <v>5661</v>
      </c>
      <c r="AU790" s="99" t="s">
        <v>3173</v>
      </c>
      <c r="AW790" s="17"/>
      <c r="AX790" s="17" t="s">
        <v>5536</v>
      </c>
      <c r="AY790" s="17"/>
      <c r="AZ790" s="17" t="s">
        <v>5536</v>
      </c>
      <c r="BA790" s="7"/>
      <c r="BC790" s="18"/>
      <c r="BD790" s="18"/>
      <c r="BE790" s="18"/>
      <c r="BF790" s="18"/>
      <c r="BG790" s="18"/>
      <c r="BH790" s="18"/>
      <c r="BI790" s="18"/>
      <c r="BJ790" s="18"/>
      <c r="BK790" s="18"/>
      <c r="BM790" s="18"/>
      <c r="BN790" s="18"/>
      <c r="BO790" s="18"/>
      <c r="BP790" s="9" t="s">
        <v>5661</v>
      </c>
      <c r="BQ790" s="14"/>
      <c r="BR790" s="102" t="s">
        <v>5536</v>
      </c>
      <c r="BS790" s="14"/>
      <c r="BT790" s="14"/>
      <c r="BU790" s="9"/>
      <c r="BV790" s="9"/>
      <c r="BW790" s="9"/>
    </row>
    <row r="791" spans="1:75" x14ac:dyDescent="0.35">
      <c r="A791" s="1" t="s">
        <v>1581</v>
      </c>
      <c r="B791" s="8" t="s">
        <v>1582</v>
      </c>
      <c r="C791" s="3" t="s">
        <v>38</v>
      </c>
      <c r="D791" s="1" t="s">
        <v>21</v>
      </c>
      <c r="E791" s="1" t="s">
        <v>30</v>
      </c>
      <c r="F791" s="3" t="s">
        <v>37</v>
      </c>
      <c r="G791" s="1" t="s">
        <v>38</v>
      </c>
      <c r="H791" s="30" t="s">
        <v>5587</v>
      </c>
      <c r="I791" s="27">
        <v>0</v>
      </c>
      <c r="J791" s="27">
        <v>0</v>
      </c>
      <c r="K791" s="27">
        <v>0.15489765518658405</v>
      </c>
      <c r="L791" s="27">
        <v>0</v>
      </c>
      <c r="M791" s="27">
        <v>5.4485450856511806</v>
      </c>
      <c r="N791" s="27">
        <v>18.446714493212689</v>
      </c>
      <c r="O791" s="27">
        <v>0</v>
      </c>
      <c r="P791" s="27">
        <v>0</v>
      </c>
      <c r="Q791" s="27">
        <v>0</v>
      </c>
      <c r="R791" s="27">
        <v>2.2454363601601302E-2</v>
      </c>
      <c r="S791" s="80">
        <v>2.7555196000376314E-2</v>
      </c>
      <c r="T791" s="80">
        <v>0</v>
      </c>
      <c r="U791" s="80">
        <v>0</v>
      </c>
      <c r="V791" s="80">
        <v>0</v>
      </c>
      <c r="W791" s="80">
        <v>0</v>
      </c>
      <c r="X791" s="80">
        <v>0</v>
      </c>
      <c r="Y791" s="80">
        <v>3.4600051935748059E-3</v>
      </c>
      <c r="Z791" s="80">
        <v>0</v>
      </c>
      <c r="AA791" s="80">
        <v>0</v>
      </c>
      <c r="AB791" s="80">
        <v>0</v>
      </c>
      <c r="AC791" s="80">
        <v>0</v>
      </c>
      <c r="AD791" s="80">
        <v>0</v>
      </c>
      <c r="AE791" s="80">
        <v>0.32921771066081046</v>
      </c>
      <c r="AF791" s="80">
        <v>0</v>
      </c>
      <c r="AG791" s="80"/>
      <c r="AH791" s="80">
        <v>0</v>
      </c>
      <c r="AI791" s="80">
        <v>0</v>
      </c>
      <c r="AJ791" s="80">
        <v>0</v>
      </c>
      <c r="AK791" s="80">
        <v>0</v>
      </c>
      <c r="AL791" s="80">
        <v>0</v>
      </c>
      <c r="AM791" s="80">
        <v>0</v>
      </c>
      <c r="AN791" s="41" t="s">
        <v>5558</v>
      </c>
      <c r="AO791" s="41"/>
      <c r="AP791" s="40" t="str" cm="1">
        <f t="array" ref="AP791">IFERROR(_xlfn.IFS(
AR791="MPR ISSUE","PDH",
AR791="BSS Hardware Issue","BSS",
AR791="Sites strategiques, MLL, Pylone, etc.","ENVTECH",
AR791="AKTIVCO DEFAUT GE &amp; POWER Cabinet","AKTIVCO",
AR791="AKTIVCO Coupure ENEO &amp; Baisse de tension","AKTIVCO GRID ONLY",
AR791="Coupure ENEO &amp; Baisse de tension","IHS GRID ONLY",
AR791="Defaut GE &amp; POWER Cabinet","IHS",
AR791="Sharing","Partners",
AR791="Sites strategiques &amp; DataCenter","SST &amp; DC",
AR791="Exclu","Exclu",
AR791="SAT","SAT",
AR791="SPARE-ISSUE","SPARE-ISSUE",
AR791="Fiber CAmtel","TRANS_FO_CAMTEL",
AR791="Fiber AOF","Fiber AOF",
AR791="Projet OCM (HUAWEI)","TRAVAUX-HUAWEI",
AR791="Projet OCM (NOKIA)","TRAVAUX-NOKIA",
AR791="ACCESS-ISSUE","ACCESS-ISSUE",
AR791="Projet OCM (ZTE, NOKIA, autres projets)","TRAVAUX OCM",
AR791="No root CAuse","No root cause",
AR791="ODU HS","PDH",
AR791="IP &amp; VLAN","PDH",
AR791="Warehouse HUAWEI","SPARE-ISSUE",
AR791="SPARE-HS","SPARE-ISSUE",
AR791="Power Telco","BSS",AR791="no impacts","no impacts"
),"")</f>
        <v>No root cause</v>
      </c>
      <c r="AQ791" s="40" t="str" cm="1">
        <f t="array" ref="AQ791">IFERROR(_xlfn.IFS(
AR791="MPR ISSUE","TX ISSUE",
AR791="BSS Hardware Issue","RAN ISSUE",
AR791="Sites strategiques, MLL, Pylone, etc.","ENVTECH",
AR791="AKTIVCO DEFAUT GE &amp; POWER Cabinet","POWER ISSUE",
AR791="AKTIVCO Coupure ENEO &amp; Baisse de tension","POWER ISSUE",
AR791="Coupure ENEO &amp; Baisse de tension","POWER ISSUE",
AR791="Defaut GE &amp; POWER Cabinet","POWER ISSUE",
AR791="Sharing","POWER ISSUE",
AR791="Sites strategiques &amp; DataCenter","POWER ISSUE",
AR791="Exclu","Exclu",
AR791="SAT","TX ISSUE",
AR791="SPARE-ISSUE","SPARE-ISSUE",
AR791="Fiber CAmtel","TX ISSUE",
AR791="Fiber AOF","TX ISSUE",
AR791="Projet OCM (HUAWEI)","TRAVAUX-HUAWEI",
AR791="Projet OCM (NOKIA)","TRAVAUX -NOKIA",
AR791="ACCESS-ISSUE","ACCESS-ISSUE",
AR791="Projet OCM (ZTE, NOKIA, autres projets)","TRAVAUX OCM",
AR791="No root CAuse","No root cause",
AR791="ODU HS","TX ISSUE",
AR791="IP &amp; VLAN","TX ISSUE",
AR791="Warehouse HUAWEI","SPARE-ISSUE",
AR791="SPARE-HS","SPARE-ISSUE",
AR791="Power Telco","RAN ISSUE",AR791="no impacts","no impacts"
),"")</f>
        <v>No root cause</v>
      </c>
      <c r="AR791" s="59" t="s">
        <v>5343</v>
      </c>
      <c r="AS791" s="40" t="str" cm="1">
        <f t="array" ref="AS791">IFERROR(_xlfn.IFS(
AR791="MPR ISSUE","ACTIVE",
AR791="BSS Hardware Issue","ACTIVE",
AR791="Sites strategiques, MLL, Pylone, etc.","PASSIVE",
AR791="AKTIVCO DEFAUT GE &amp; POWER Cabinet","PASSIVE",
AR791="AKTIVCO Coupure ENEO &amp; Baisse de tension","PASSIVE",
AR791="Coupure ENEO &amp; Baisse de tension","PASSIVE",
AR791="Defaut GE &amp; POWER Cabinet","PASSIVE",
AR791="Sharing","PASSIVE",
AR791="Sites strategiques &amp; DataCenter","PASSIVE",
AR791="Exclu","Exclu",
AR791="SAT","ACTIVE",
AR791="SPARE-ISSUE","SPARE-ISSUE",
AR791="Fiber CAmtel","ACTIVE",
AR791="Fiber AOF","ACTIVE",
AR791="Projet OCM (HUAWEI)","PLANNED WORKS",
AR791="Projet OCM (NOKIA)","PLANNED WORKS",
AR791="ACCESS-ISSUE","ACCESS-ISSUE",
AR791="Projet OCM (ZTE, NOKIA, autres projets)","PLANNED WORKS",
AR791="No root CAuse","No root cause",
AR791="ODU HS","ACTIVE",
AR791="IP &amp; VLAN","ACTIVE",
AR791="Warehouse HUAWEI","SPARE-ISSUE",
AR791="SPARE-HS","SPARE-ISSUE",
AR791="Power Telco","ACTIVE", AR791="no impacts","no impacts"
),"")</f>
        <v>No root cause</v>
      </c>
      <c r="AT791" s="99" t="s">
        <v>5661</v>
      </c>
      <c r="AU791" s="99" t="s">
        <v>1582</v>
      </c>
      <c r="AW791" s="17"/>
      <c r="AX791" s="17" t="s">
        <v>5536</v>
      </c>
      <c r="AY791" s="17"/>
      <c r="AZ791" s="17" t="s">
        <v>5536</v>
      </c>
      <c r="BA791" s="7"/>
      <c r="BC791" s="18"/>
      <c r="BD791" s="18"/>
      <c r="BE791" s="18"/>
      <c r="BF791" s="18"/>
      <c r="BG791" s="18"/>
      <c r="BH791" s="18"/>
      <c r="BI791" s="18"/>
      <c r="BJ791" s="18"/>
      <c r="BK791" s="18"/>
      <c r="BM791" s="18"/>
      <c r="BN791" s="18"/>
      <c r="BO791" s="18"/>
      <c r="BP791" s="9" t="s">
        <v>5661</v>
      </c>
      <c r="BQ791" s="14"/>
      <c r="BR791" s="102" t="s">
        <v>5536</v>
      </c>
      <c r="BS791" s="14"/>
      <c r="BT791" s="14"/>
      <c r="BU791" s="9"/>
      <c r="BV791" s="9"/>
      <c r="BW791" s="9"/>
    </row>
    <row r="792" spans="1:75" x14ac:dyDescent="0.35">
      <c r="A792" s="1" t="s">
        <v>2958</v>
      </c>
      <c r="B792" s="8" t="s">
        <v>2959</v>
      </c>
      <c r="C792" s="3" t="s">
        <v>91</v>
      </c>
      <c r="D792" s="1" t="s">
        <v>21</v>
      </c>
      <c r="E792" s="1" t="s">
        <v>89</v>
      </c>
      <c r="F792" s="3" t="s">
        <v>90</v>
      </c>
      <c r="G792" s="1" t="s">
        <v>91</v>
      </c>
      <c r="H792" s="28" t="s">
        <v>5589</v>
      </c>
      <c r="I792" s="27">
        <v>10.751520262075777</v>
      </c>
      <c r="J792" s="27">
        <v>6.4099271472720911</v>
      </c>
      <c r="K792" s="27">
        <v>2.675261747609386E-4</v>
      </c>
      <c r="L792" s="27">
        <v>0.47690999420716657</v>
      </c>
      <c r="M792" s="27">
        <v>7.9314555136074514</v>
      </c>
      <c r="N792" s="27">
        <v>0</v>
      </c>
      <c r="O792" s="27">
        <v>4.4399000664891721</v>
      </c>
      <c r="P792" s="27">
        <v>0</v>
      </c>
      <c r="Q792" s="27">
        <v>0</v>
      </c>
      <c r="R792" s="27">
        <v>0</v>
      </c>
      <c r="S792" s="80">
        <v>0</v>
      </c>
      <c r="T792" s="80">
        <v>0.31289861400039376</v>
      </c>
      <c r="U792" s="80">
        <v>0</v>
      </c>
      <c r="V792" s="80">
        <v>2.5663785944816837</v>
      </c>
      <c r="W792" s="80">
        <v>0.31289861400039376</v>
      </c>
      <c r="X792" s="80">
        <v>0</v>
      </c>
      <c r="Y792" s="80">
        <v>0</v>
      </c>
      <c r="Z792" s="80">
        <v>0</v>
      </c>
      <c r="AA792" s="80">
        <v>0</v>
      </c>
      <c r="AB792" s="80">
        <v>0</v>
      </c>
      <c r="AC792" s="80">
        <v>0</v>
      </c>
      <c r="AD792" s="80">
        <v>0</v>
      </c>
      <c r="AE792" s="80">
        <v>0.32786224470868902</v>
      </c>
      <c r="AF792" s="80">
        <v>0</v>
      </c>
      <c r="AG792" s="80"/>
      <c r="AH792" s="80">
        <v>0</v>
      </c>
      <c r="AI792" s="80">
        <v>0</v>
      </c>
      <c r="AJ792" s="80">
        <v>0</v>
      </c>
      <c r="AK792" s="80">
        <v>0</v>
      </c>
      <c r="AL792" s="80">
        <v>0</v>
      </c>
      <c r="AM792" s="80">
        <v>0</v>
      </c>
      <c r="AN792" s="41" t="s">
        <v>5558</v>
      </c>
      <c r="AO792" s="41"/>
      <c r="AP792" s="40" t="str" cm="1">
        <f t="array" ref="AP792">IFERROR(_xlfn.IFS(
AR792="MPR ISSUE","PDH",
AR792="BSS Hardware Issue","BSS",
AR792="Sites strategiques, MLL, Pylone, etc.","ENVTECH",
AR792="AKTIVCO DEFAUT GE &amp; POWER Cabinet","AKTIVCO",
AR792="AKTIVCO Coupure ENEO &amp; Baisse de tension","AKTIVCO GRID ONLY",
AR792="Coupure ENEO &amp; Baisse de tension","IHS GRID ONLY",
AR792="Defaut GE &amp; POWER Cabinet","IHS",
AR792="Sharing","Partners",
AR792="Sites strategiques &amp; DataCenter","SST &amp; DC",
AR792="Exclu","Exclu",
AR792="SAT","SAT",
AR792="SPARE-ISSUE","SPARE-ISSUE",
AR792="Fiber CAmtel","TRANS_FO_CAMTEL",
AR792="Fiber AOF","Fiber AOF",
AR792="Projet OCM (HUAWEI)","TRAVAUX-HUAWEI",
AR792="Projet OCM (NOKIA)","TRAVAUX-NOKIA",
AR792="ACCESS-ISSUE","ACCESS-ISSUE",
AR792="Projet OCM (ZTE, NOKIA, autres projets)","TRAVAUX OCM",
AR792="No root CAuse","No root cause",
AR792="ODU HS","PDH",
AR792="IP &amp; VLAN","PDH",
AR792="Warehouse HUAWEI","SPARE-ISSUE",
AR792="SPARE-HS","SPARE-ISSUE",
AR792="Power Telco","BSS",AR792="no impacts","no impacts"
),"")</f>
        <v>No root cause</v>
      </c>
      <c r="AQ792" s="40" t="str" cm="1">
        <f t="array" ref="AQ792">IFERROR(_xlfn.IFS(
AR792="MPR ISSUE","TX ISSUE",
AR792="BSS Hardware Issue","RAN ISSUE",
AR792="Sites strategiques, MLL, Pylone, etc.","ENVTECH",
AR792="AKTIVCO DEFAUT GE &amp; POWER Cabinet","POWER ISSUE",
AR792="AKTIVCO Coupure ENEO &amp; Baisse de tension","POWER ISSUE",
AR792="Coupure ENEO &amp; Baisse de tension","POWER ISSUE",
AR792="Defaut GE &amp; POWER Cabinet","POWER ISSUE",
AR792="Sharing","POWER ISSUE",
AR792="Sites strategiques &amp; DataCenter","POWER ISSUE",
AR792="Exclu","Exclu",
AR792="SAT","TX ISSUE",
AR792="SPARE-ISSUE","SPARE-ISSUE",
AR792="Fiber CAmtel","TX ISSUE",
AR792="Fiber AOF","TX ISSUE",
AR792="Projet OCM (HUAWEI)","TRAVAUX-HUAWEI",
AR792="Projet OCM (NOKIA)","TRAVAUX -NOKIA",
AR792="ACCESS-ISSUE","ACCESS-ISSUE",
AR792="Projet OCM (ZTE, NOKIA, autres projets)","TRAVAUX OCM",
AR792="No root CAuse","No root cause",
AR792="ODU HS","TX ISSUE",
AR792="IP &amp; VLAN","TX ISSUE",
AR792="Warehouse HUAWEI","SPARE-ISSUE",
AR792="SPARE-HS","SPARE-ISSUE",
AR792="Power Telco","RAN ISSUE",AR792="no impacts","no impacts"
),"")</f>
        <v>No root cause</v>
      </c>
      <c r="AR792" s="59" t="s">
        <v>5343</v>
      </c>
      <c r="AS792" s="40" t="str" cm="1">
        <f t="array" ref="AS792">IFERROR(_xlfn.IFS(
AR792="MPR ISSUE","ACTIVE",
AR792="BSS Hardware Issue","ACTIVE",
AR792="Sites strategiques, MLL, Pylone, etc.","PASSIVE",
AR792="AKTIVCO DEFAUT GE &amp; POWER Cabinet","PASSIVE",
AR792="AKTIVCO Coupure ENEO &amp; Baisse de tension","PASSIVE",
AR792="Coupure ENEO &amp; Baisse de tension","PASSIVE",
AR792="Defaut GE &amp; POWER Cabinet","PASSIVE",
AR792="Sharing","PASSIVE",
AR792="Sites strategiques &amp; DataCenter","PASSIVE",
AR792="Exclu","Exclu",
AR792="SAT","ACTIVE",
AR792="SPARE-ISSUE","SPARE-ISSUE",
AR792="Fiber CAmtel","ACTIVE",
AR792="Fiber AOF","ACTIVE",
AR792="Projet OCM (HUAWEI)","PLANNED WORKS",
AR792="Projet OCM (NOKIA)","PLANNED WORKS",
AR792="ACCESS-ISSUE","ACCESS-ISSUE",
AR792="Projet OCM (ZTE, NOKIA, autres projets)","PLANNED WORKS",
AR792="No root CAuse","No root cause",
AR792="ODU HS","ACTIVE",
AR792="IP &amp; VLAN","ACTIVE",
AR792="Warehouse HUAWEI","SPARE-ISSUE",
AR792="SPARE-HS","SPARE-ISSUE",
AR792="Power Telco","ACTIVE", AR792="no impacts","no impacts"
),"")</f>
        <v>No root cause</v>
      </c>
      <c r="AT792" s="99" t="s">
        <v>5661</v>
      </c>
      <c r="AU792" s="99" t="s">
        <v>2959</v>
      </c>
      <c r="AW792" s="17"/>
      <c r="AX792" s="17" t="s">
        <v>5536</v>
      </c>
      <c r="AY792" s="17"/>
      <c r="AZ792" s="17" t="s">
        <v>5536</v>
      </c>
      <c r="BA792" s="7"/>
      <c r="BC792" s="18"/>
      <c r="BD792" s="18"/>
      <c r="BE792" s="18"/>
      <c r="BF792" s="18"/>
      <c r="BG792" s="18"/>
      <c r="BH792" s="18"/>
      <c r="BI792" s="18"/>
      <c r="BJ792" s="18"/>
      <c r="BK792" s="18"/>
      <c r="BM792" s="18"/>
      <c r="BN792" s="18"/>
      <c r="BO792" s="18"/>
      <c r="BP792" s="9" t="s">
        <v>5661</v>
      </c>
      <c r="BQ792" s="14"/>
      <c r="BR792" s="102" t="s">
        <v>5536</v>
      </c>
      <c r="BS792" s="14"/>
      <c r="BT792" s="14"/>
      <c r="BU792" s="9"/>
      <c r="BV792" s="9"/>
      <c r="BW792" s="9"/>
    </row>
    <row r="793" spans="1:75" x14ac:dyDescent="0.35">
      <c r="A793" s="1" t="s">
        <v>2304</v>
      </c>
      <c r="B793" s="8" t="s">
        <v>2305</v>
      </c>
      <c r="C793" s="3" t="s">
        <v>38</v>
      </c>
      <c r="D793" s="1" t="s">
        <v>11</v>
      </c>
      <c r="E793" s="1" t="s">
        <v>12</v>
      </c>
      <c r="F793" s="3" t="s">
        <v>37</v>
      </c>
      <c r="G793" s="1" t="s">
        <v>38</v>
      </c>
      <c r="H793" s="30" t="s">
        <v>5587</v>
      </c>
      <c r="I793" s="27">
        <v>0</v>
      </c>
      <c r="J793" s="27">
        <v>0</v>
      </c>
      <c r="K793" s="27">
        <v>0</v>
      </c>
      <c r="L793" s="27">
        <v>0</v>
      </c>
      <c r="M793" s="27">
        <v>0</v>
      </c>
      <c r="N793" s="27">
        <v>0</v>
      </c>
      <c r="O793" s="27">
        <v>0</v>
      </c>
      <c r="P793" s="27">
        <v>26.264738908721501</v>
      </c>
      <c r="Q793" s="27">
        <v>0</v>
      </c>
      <c r="R793" s="27">
        <v>0</v>
      </c>
      <c r="S793" s="80">
        <v>0</v>
      </c>
      <c r="T793" s="80">
        <v>29.676856917014085</v>
      </c>
      <c r="U793" s="80">
        <v>5.6774048106200077</v>
      </c>
      <c r="V793" s="80">
        <v>23.751722868565473</v>
      </c>
      <c r="W793" s="80">
        <v>29.676856917014085</v>
      </c>
      <c r="X793" s="80">
        <v>0</v>
      </c>
      <c r="Y793" s="80">
        <v>0</v>
      </c>
      <c r="Z793" s="80">
        <v>0</v>
      </c>
      <c r="AA793" s="80">
        <v>0</v>
      </c>
      <c r="AB793" s="80">
        <v>0</v>
      </c>
      <c r="AC793" s="80">
        <v>0</v>
      </c>
      <c r="AD793" s="80">
        <v>0</v>
      </c>
      <c r="AE793" s="80">
        <v>0.29590178436391479</v>
      </c>
      <c r="AF793" s="80">
        <v>0</v>
      </c>
      <c r="AG793" s="80"/>
      <c r="AH793" s="80">
        <v>0</v>
      </c>
      <c r="AI793" s="80">
        <v>0</v>
      </c>
      <c r="AJ793" s="80">
        <v>0</v>
      </c>
      <c r="AK793" s="80">
        <v>0</v>
      </c>
      <c r="AL793" s="80">
        <v>0</v>
      </c>
      <c r="AM793" s="80">
        <v>0</v>
      </c>
      <c r="AN793" s="41" t="s">
        <v>5558</v>
      </c>
      <c r="AO793" s="41"/>
      <c r="AP793" s="40" t="str" cm="1">
        <f t="array" ref="AP793">IFERROR(_xlfn.IFS(
AR793="MPR ISSUE","PDH",
AR793="BSS Hardware Issue","BSS",
AR793="Sites strategiques, MLL, Pylone, etc.","ENVTECH",
AR793="AKTIVCO DEFAUT GE &amp; POWER Cabinet","AKTIVCO",
AR793="AKTIVCO Coupure ENEO &amp; Baisse de tension","AKTIVCO GRID ONLY",
AR793="Coupure ENEO &amp; Baisse de tension","IHS GRID ONLY",
AR793="Defaut GE &amp; POWER Cabinet","IHS",
AR793="Sharing","Partners",
AR793="Sites strategiques &amp; DataCenter","SST &amp; DC",
AR793="Exclu","Exclu",
AR793="SAT","SAT",
AR793="SPARE-ISSUE","SPARE-ISSUE",
AR793="Fiber CAmtel","TRANS_FO_CAMTEL",
AR793="Fiber AOF","Fiber AOF",
AR793="Projet OCM (HUAWEI)","TRAVAUX-HUAWEI",
AR793="Projet OCM (NOKIA)","TRAVAUX-NOKIA",
AR793="ACCESS-ISSUE","ACCESS-ISSUE",
AR793="Projet OCM (ZTE, NOKIA, autres projets)","TRAVAUX OCM",
AR793="No root CAuse","No root cause",
AR793="ODU HS","PDH",
AR793="IP &amp; VLAN","PDH",
AR793="Warehouse HUAWEI","SPARE-ISSUE",
AR793="SPARE-HS","SPARE-ISSUE",
AR793="Power Telco","BSS",AR793="no impacts","no impacts"
),"")</f>
        <v>No root cause</v>
      </c>
      <c r="AQ793" s="40" t="str" cm="1">
        <f t="array" ref="AQ793">IFERROR(_xlfn.IFS(
AR793="MPR ISSUE","TX ISSUE",
AR793="BSS Hardware Issue","RAN ISSUE",
AR793="Sites strategiques, MLL, Pylone, etc.","ENVTECH",
AR793="AKTIVCO DEFAUT GE &amp; POWER Cabinet","POWER ISSUE",
AR793="AKTIVCO Coupure ENEO &amp; Baisse de tension","POWER ISSUE",
AR793="Coupure ENEO &amp; Baisse de tension","POWER ISSUE",
AR793="Defaut GE &amp; POWER Cabinet","POWER ISSUE",
AR793="Sharing","POWER ISSUE",
AR793="Sites strategiques &amp; DataCenter","POWER ISSUE",
AR793="Exclu","Exclu",
AR793="SAT","TX ISSUE",
AR793="SPARE-ISSUE","SPARE-ISSUE",
AR793="Fiber CAmtel","TX ISSUE",
AR793="Fiber AOF","TX ISSUE",
AR793="Projet OCM (HUAWEI)","TRAVAUX-HUAWEI",
AR793="Projet OCM (NOKIA)","TRAVAUX -NOKIA",
AR793="ACCESS-ISSUE","ACCESS-ISSUE",
AR793="Projet OCM (ZTE, NOKIA, autres projets)","TRAVAUX OCM",
AR793="No root CAuse","No root cause",
AR793="ODU HS","TX ISSUE",
AR793="IP &amp; VLAN","TX ISSUE",
AR793="Warehouse HUAWEI","SPARE-ISSUE",
AR793="SPARE-HS","SPARE-ISSUE",
AR793="Power Telco","RAN ISSUE",AR793="no impacts","no impacts"
),"")</f>
        <v>No root cause</v>
      </c>
      <c r="AR793" s="59" t="s">
        <v>5343</v>
      </c>
      <c r="AS793" s="40" t="str" cm="1">
        <f t="array" ref="AS793">IFERROR(_xlfn.IFS(
AR793="MPR ISSUE","ACTIVE",
AR793="BSS Hardware Issue","ACTIVE",
AR793="Sites strategiques, MLL, Pylone, etc.","PASSIVE",
AR793="AKTIVCO DEFAUT GE &amp; POWER Cabinet","PASSIVE",
AR793="AKTIVCO Coupure ENEO &amp; Baisse de tension","PASSIVE",
AR793="Coupure ENEO &amp; Baisse de tension","PASSIVE",
AR793="Defaut GE &amp; POWER Cabinet","PASSIVE",
AR793="Sharing","PASSIVE",
AR793="Sites strategiques &amp; DataCenter","PASSIVE",
AR793="Exclu","Exclu",
AR793="SAT","ACTIVE",
AR793="SPARE-ISSUE","SPARE-ISSUE",
AR793="Fiber CAmtel","ACTIVE",
AR793="Fiber AOF","ACTIVE",
AR793="Projet OCM (HUAWEI)","PLANNED WORKS",
AR793="Projet OCM (NOKIA)","PLANNED WORKS",
AR793="ACCESS-ISSUE","ACCESS-ISSUE",
AR793="Projet OCM (ZTE, NOKIA, autres projets)","PLANNED WORKS",
AR793="No root CAuse","No root cause",
AR793="ODU HS","ACTIVE",
AR793="IP &amp; VLAN","ACTIVE",
AR793="Warehouse HUAWEI","SPARE-ISSUE",
AR793="SPARE-HS","SPARE-ISSUE",
AR793="Power Telco","ACTIVE", AR793="no impacts","no impacts"
),"")</f>
        <v>No root cause</v>
      </c>
      <c r="AT793" s="99" t="s">
        <v>5661</v>
      </c>
      <c r="AU793" s="99" t="s">
        <v>2305</v>
      </c>
      <c r="AW793" s="17"/>
      <c r="AX793" s="17" t="s">
        <v>5536</v>
      </c>
      <c r="AY793" s="17"/>
      <c r="AZ793" s="17" t="s">
        <v>5536</v>
      </c>
      <c r="BA793" s="7"/>
      <c r="BC793" s="18"/>
      <c r="BD793" s="18"/>
      <c r="BE793" s="18"/>
      <c r="BF793" s="18"/>
      <c r="BG793" s="18"/>
      <c r="BH793" s="18"/>
      <c r="BI793" s="18"/>
      <c r="BJ793" s="18"/>
      <c r="BK793" s="18"/>
      <c r="BM793" s="18"/>
      <c r="BN793" s="18"/>
      <c r="BO793" s="18"/>
      <c r="BP793" s="9" t="s">
        <v>5661</v>
      </c>
      <c r="BQ793" s="14"/>
      <c r="BR793" s="102" t="s">
        <v>5536</v>
      </c>
      <c r="BS793" s="14"/>
      <c r="BT793" s="14"/>
      <c r="BU793" s="9"/>
      <c r="BV793" s="9"/>
      <c r="BW793" s="9"/>
    </row>
    <row r="794" spans="1:75" x14ac:dyDescent="0.35">
      <c r="A794" s="3" t="s">
        <v>2083</v>
      </c>
      <c r="B794" s="24" t="s">
        <v>2084</v>
      </c>
      <c r="C794" s="3" t="s">
        <v>37</v>
      </c>
      <c r="D794" s="1" t="s">
        <v>21</v>
      </c>
      <c r="E794" s="3" t="s">
        <v>5491</v>
      </c>
      <c r="F794" s="3" t="s">
        <v>37</v>
      </c>
      <c r="G794" s="3" t="s">
        <v>2085</v>
      </c>
      <c r="H794" s="30" t="s">
        <v>5587</v>
      </c>
      <c r="I794" s="27">
        <v>0</v>
      </c>
      <c r="J794" s="27">
        <v>0</v>
      </c>
      <c r="K794" s="27">
        <v>0</v>
      </c>
      <c r="L794" s="27">
        <v>0</v>
      </c>
      <c r="M794" s="27">
        <v>0.38363253460718466</v>
      </c>
      <c r="N794" s="27">
        <v>5.3175464354099073</v>
      </c>
      <c r="O794" s="27">
        <v>0</v>
      </c>
      <c r="P794" s="27">
        <v>0.11872811635890425</v>
      </c>
      <c r="Q794" s="27">
        <v>0</v>
      </c>
      <c r="R794" s="27">
        <v>0</v>
      </c>
      <c r="S794" s="80">
        <v>0.43034260472044555</v>
      </c>
      <c r="T794" s="80">
        <v>0</v>
      </c>
      <c r="U794" s="80">
        <v>0</v>
      </c>
      <c r="V794" s="80">
        <v>4.6377089201074098</v>
      </c>
      <c r="W794" s="80">
        <v>0</v>
      </c>
      <c r="X794" s="80">
        <v>0.19481256046091514</v>
      </c>
      <c r="Y794" s="80">
        <v>0</v>
      </c>
      <c r="Z794" s="80">
        <v>9.7459428763843583</v>
      </c>
      <c r="AA794" s="80">
        <v>0</v>
      </c>
      <c r="AB794" s="80">
        <v>0</v>
      </c>
      <c r="AC794" s="80">
        <v>0</v>
      </c>
      <c r="AD794" s="80">
        <v>0</v>
      </c>
      <c r="AE794" s="80">
        <v>0.29442147286357184</v>
      </c>
      <c r="AF794" s="80">
        <v>0</v>
      </c>
      <c r="AG794" s="80"/>
      <c r="AH794" s="80">
        <v>0</v>
      </c>
      <c r="AI794" s="80">
        <v>0</v>
      </c>
      <c r="AJ794" s="80">
        <v>0</v>
      </c>
      <c r="AK794" s="80">
        <v>0</v>
      </c>
      <c r="AL794" s="80">
        <v>0</v>
      </c>
      <c r="AM794" s="80">
        <v>0</v>
      </c>
      <c r="AN794" s="41" t="s">
        <v>5558</v>
      </c>
      <c r="AO794" s="41"/>
      <c r="AP794" s="40" t="str" cm="1">
        <f t="array" ref="AP794">IFERROR(_xlfn.IFS(
AR794="MPR ISSUE","PDH",
AR794="BSS Hardware Issue","BSS",
AR794="Sites strategiques, MLL, Pylone, etc.","ENVTECH",
AR794="AKTIVCO DEFAUT GE &amp; POWER Cabinet","AKTIVCO",
AR794="AKTIVCO Coupure ENEO &amp; Baisse de tension","AKTIVCO GRID ONLY",
AR794="Coupure ENEO &amp; Baisse de tension","IHS GRID ONLY",
AR794="Defaut GE &amp; POWER Cabinet","IHS",
AR794="Sharing","Partners",
AR794="Sites strategiques &amp; DataCenter","SST &amp; DC",
AR794="Exclu","Exclu",
AR794="SAT","SAT",
AR794="SPARE-ISSUE","SPARE-ISSUE",
AR794="Fiber CAmtel","TRANS_FO_CAMTEL",
AR794="Fiber AOF","Fiber AOF",
AR794="Projet OCM (HUAWEI)","TRAVAUX-HUAWEI",
AR794="Projet OCM (NOKIA)","TRAVAUX-NOKIA",
AR794="ACCESS-ISSUE","ACCESS-ISSUE",
AR794="Projet OCM (ZTE, NOKIA, autres projets)","TRAVAUX OCM",
AR794="No root CAuse","No root cause",
AR794="ODU HS","PDH",
AR794="IP &amp; VLAN","PDH",
AR794="Warehouse HUAWEI","SPARE-ISSUE",
AR794="SPARE-HS","SPARE-ISSUE",
AR794="Power Telco","BSS",AR794="no impacts","no impacts"
),"")</f>
        <v>No root cause</v>
      </c>
      <c r="AQ794" s="40" t="str" cm="1">
        <f t="array" ref="AQ794">IFERROR(_xlfn.IFS(
AR794="MPR ISSUE","TX ISSUE",
AR794="BSS Hardware Issue","RAN ISSUE",
AR794="Sites strategiques, MLL, Pylone, etc.","ENVTECH",
AR794="AKTIVCO DEFAUT GE &amp; POWER Cabinet","POWER ISSUE",
AR794="AKTIVCO Coupure ENEO &amp; Baisse de tension","POWER ISSUE",
AR794="Coupure ENEO &amp; Baisse de tension","POWER ISSUE",
AR794="Defaut GE &amp; POWER Cabinet","POWER ISSUE",
AR794="Sharing","POWER ISSUE",
AR794="Sites strategiques &amp; DataCenter","POWER ISSUE",
AR794="Exclu","Exclu",
AR794="SAT","TX ISSUE",
AR794="SPARE-ISSUE","SPARE-ISSUE",
AR794="Fiber CAmtel","TX ISSUE",
AR794="Fiber AOF","TX ISSUE",
AR794="Projet OCM (HUAWEI)","TRAVAUX-HUAWEI",
AR794="Projet OCM (NOKIA)","TRAVAUX -NOKIA",
AR794="ACCESS-ISSUE","ACCESS-ISSUE",
AR794="Projet OCM (ZTE, NOKIA, autres projets)","TRAVAUX OCM",
AR794="No root CAuse","No root cause",
AR794="ODU HS","TX ISSUE",
AR794="IP &amp; VLAN","TX ISSUE",
AR794="Warehouse HUAWEI","SPARE-ISSUE",
AR794="SPARE-HS","SPARE-ISSUE",
AR794="Power Telco","RAN ISSUE",AR794="no impacts","no impacts"
),"")</f>
        <v>No root cause</v>
      </c>
      <c r="AR794" s="59" t="s">
        <v>5343</v>
      </c>
      <c r="AS794" s="40" t="str" cm="1">
        <f t="array" ref="AS794">IFERROR(_xlfn.IFS(
AR794="MPR ISSUE","ACTIVE",
AR794="BSS Hardware Issue","ACTIVE",
AR794="Sites strategiques, MLL, Pylone, etc.","PASSIVE",
AR794="AKTIVCO DEFAUT GE &amp; POWER Cabinet","PASSIVE",
AR794="AKTIVCO Coupure ENEO &amp; Baisse de tension","PASSIVE",
AR794="Coupure ENEO &amp; Baisse de tension","PASSIVE",
AR794="Defaut GE &amp; POWER Cabinet","PASSIVE",
AR794="Sharing","PASSIVE",
AR794="Sites strategiques &amp; DataCenter","PASSIVE",
AR794="Exclu","Exclu",
AR794="SAT","ACTIVE",
AR794="SPARE-ISSUE","SPARE-ISSUE",
AR794="Fiber CAmtel","ACTIVE",
AR794="Fiber AOF","ACTIVE",
AR794="Projet OCM (HUAWEI)","PLANNED WORKS",
AR794="Projet OCM (NOKIA)","PLANNED WORKS",
AR794="ACCESS-ISSUE","ACCESS-ISSUE",
AR794="Projet OCM (ZTE, NOKIA, autres projets)","PLANNED WORKS",
AR794="No root CAuse","No root cause",
AR794="ODU HS","ACTIVE",
AR794="IP &amp; VLAN","ACTIVE",
AR794="Warehouse HUAWEI","SPARE-ISSUE",
AR794="SPARE-HS","SPARE-ISSUE",
AR794="Power Telco","ACTIVE", AR794="no impacts","no impacts"
),"")</f>
        <v>No root cause</v>
      </c>
      <c r="AT794" s="99" t="s">
        <v>5661</v>
      </c>
      <c r="AU794" s="99" t="s">
        <v>2084</v>
      </c>
      <c r="AW794" s="17"/>
      <c r="AX794" s="17" t="s">
        <v>5536</v>
      </c>
      <c r="AY794" s="17"/>
      <c r="AZ794" s="17" t="s">
        <v>5536</v>
      </c>
      <c r="BA794" s="7"/>
      <c r="BC794" s="18"/>
      <c r="BD794" s="18"/>
      <c r="BE794" s="18"/>
      <c r="BF794" s="18"/>
      <c r="BG794" s="18"/>
      <c r="BH794" s="18"/>
      <c r="BI794" s="18"/>
      <c r="BJ794" s="18"/>
      <c r="BK794" s="18"/>
      <c r="BM794" s="18"/>
      <c r="BN794" s="18"/>
      <c r="BO794" s="18"/>
      <c r="BP794" s="9" t="s">
        <v>5661</v>
      </c>
      <c r="BQ794" s="14"/>
      <c r="BR794" s="102" t="s">
        <v>5536</v>
      </c>
      <c r="BS794" s="14"/>
      <c r="BT794" s="14"/>
      <c r="BU794" s="9"/>
      <c r="BV794" s="9"/>
      <c r="BW794" s="9"/>
    </row>
    <row r="795" spans="1:75" x14ac:dyDescent="0.35">
      <c r="A795" s="1" t="s">
        <v>2312</v>
      </c>
      <c r="B795" s="8" t="s">
        <v>2313</v>
      </c>
      <c r="C795" s="3" t="s">
        <v>38</v>
      </c>
      <c r="D795" s="1" t="s">
        <v>11</v>
      </c>
      <c r="E795" s="1" t="s">
        <v>145</v>
      </c>
      <c r="F795" s="3" t="s">
        <v>37</v>
      </c>
      <c r="G795" s="1" t="s">
        <v>38</v>
      </c>
      <c r="H795" s="30" t="s">
        <v>5587</v>
      </c>
      <c r="I795" s="27">
        <v>0</v>
      </c>
      <c r="J795" s="27">
        <v>0</v>
      </c>
      <c r="K795" s="27">
        <v>0</v>
      </c>
      <c r="L795" s="27">
        <v>0</v>
      </c>
      <c r="M795" s="27">
        <v>0</v>
      </c>
      <c r="N795" s="27">
        <v>0</v>
      </c>
      <c r="O795" s="27">
        <v>0</v>
      </c>
      <c r="P795" s="27">
        <v>0</v>
      </c>
      <c r="Q795" s="27">
        <v>0</v>
      </c>
      <c r="R795" s="27">
        <v>0</v>
      </c>
      <c r="S795" s="80">
        <v>0</v>
      </c>
      <c r="T795" s="80">
        <v>3.8596892986676479</v>
      </c>
      <c r="U795" s="80">
        <v>0</v>
      </c>
      <c r="V795" s="80">
        <v>8.4003218874934685E-2</v>
      </c>
      <c r="W795" s="80">
        <v>3.8596892986676479</v>
      </c>
      <c r="X795" s="80">
        <v>0.20569195823452691</v>
      </c>
      <c r="Y795" s="80">
        <v>1.2409469142460896</v>
      </c>
      <c r="Z795" s="80">
        <v>0</v>
      </c>
      <c r="AA795" s="80">
        <v>0</v>
      </c>
      <c r="AB795" s="80">
        <v>0</v>
      </c>
      <c r="AC795" s="80">
        <v>0</v>
      </c>
      <c r="AD795" s="80">
        <v>0</v>
      </c>
      <c r="AE795" s="80">
        <v>0.29422528700208039</v>
      </c>
      <c r="AF795" s="80">
        <v>0</v>
      </c>
      <c r="AG795" s="80"/>
      <c r="AH795" s="80">
        <v>0</v>
      </c>
      <c r="AI795" s="80">
        <v>0</v>
      </c>
      <c r="AJ795" s="80">
        <v>0</v>
      </c>
      <c r="AK795" s="80">
        <v>0</v>
      </c>
      <c r="AL795" s="80">
        <v>0</v>
      </c>
      <c r="AM795" s="80">
        <v>0</v>
      </c>
      <c r="AN795" s="41" t="s">
        <v>5558</v>
      </c>
      <c r="AO795" s="41"/>
      <c r="AP795" s="40" t="str" cm="1">
        <f t="array" ref="AP795">IFERROR(_xlfn.IFS(
AR795="MPR ISSUE","PDH",
AR795="BSS Hardware Issue","BSS",
AR795="Sites strategiques, MLL, Pylone, etc.","ENVTECH",
AR795="AKTIVCO DEFAUT GE &amp; POWER Cabinet","AKTIVCO",
AR795="AKTIVCO Coupure ENEO &amp; Baisse de tension","AKTIVCO GRID ONLY",
AR795="Coupure ENEO &amp; Baisse de tension","IHS GRID ONLY",
AR795="Defaut GE &amp; POWER Cabinet","IHS",
AR795="Sharing","Partners",
AR795="Sites strategiques &amp; DataCenter","SST &amp; DC",
AR795="Exclu","Exclu",
AR795="SAT","SAT",
AR795="SPARE-ISSUE","SPARE-ISSUE",
AR795="Fiber CAmtel","TRANS_FO_CAMTEL",
AR795="Fiber AOF","Fiber AOF",
AR795="Projet OCM (HUAWEI)","TRAVAUX-HUAWEI",
AR795="Projet OCM (NOKIA)","TRAVAUX-NOKIA",
AR795="ACCESS-ISSUE","ACCESS-ISSUE",
AR795="Projet OCM (ZTE, NOKIA, autres projets)","TRAVAUX OCM",
AR795="No root CAuse","No root cause",
AR795="ODU HS","PDH",
AR795="IP &amp; VLAN","PDH",
AR795="Warehouse HUAWEI","SPARE-ISSUE",
AR795="SPARE-HS","SPARE-ISSUE",
AR795="Power Telco","BSS",AR795="no impacts","no impacts"
),"")</f>
        <v>No root cause</v>
      </c>
      <c r="AQ795" s="40" t="str" cm="1">
        <f t="array" ref="AQ795">IFERROR(_xlfn.IFS(
AR795="MPR ISSUE","TX ISSUE",
AR795="BSS Hardware Issue","RAN ISSUE",
AR795="Sites strategiques, MLL, Pylone, etc.","ENVTECH",
AR795="AKTIVCO DEFAUT GE &amp; POWER Cabinet","POWER ISSUE",
AR795="AKTIVCO Coupure ENEO &amp; Baisse de tension","POWER ISSUE",
AR795="Coupure ENEO &amp; Baisse de tension","POWER ISSUE",
AR795="Defaut GE &amp; POWER Cabinet","POWER ISSUE",
AR795="Sharing","POWER ISSUE",
AR795="Sites strategiques &amp; DataCenter","POWER ISSUE",
AR795="Exclu","Exclu",
AR795="SAT","TX ISSUE",
AR795="SPARE-ISSUE","SPARE-ISSUE",
AR795="Fiber CAmtel","TX ISSUE",
AR795="Fiber AOF","TX ISSUE",
AR795="Projet OCM (HUAWEI)","TRAVAUX-HUAWEI",
AR795="Projet OCM (NOKIA)","TRAVAUX -NOKIA",
AR795="ACCESS-ISSUE","ACCESS-ISSUE",
AR795="Projet OCM (ZTE, NOKIA, autres projets)","TRAVAUX OCM",
AR795="No root CAuse","No root cause",
AR795="ODU HS","TX ISSUE",
AR795="IP &amp; VLAN","TX ISSUE",
AR795="Warehouse HUAWEI","SPARE-ISSUE",
AR795="SPARE-HS","SPARE-ISSUE",
AR795="Power Telco","RAN ISSUE",AR795="no impacts","no impacts"
),"")</f>
        <v>No root cause</v>
      </c>
      <c r="AR795" s="59" t="s">
        <v>5343</v>
      </c>
      <c r="AS795" s="40" t="str" cm="1">
        <f t="array" ref="AS795">IFERROR(_xlfn.IFS(
AR795="MPR ISSUE","ACTIVE",
AR795="BSS Hardware Issue","ACTIVE",
AR795="Sites strategiques, MLL, Pylone, etc.","PASSIVE",
AR795="AKTIVCO DEFAUT GE &amp; POWER Cabinet","PASSIVE",
AR795="AKTIVCO Coupure ENEO &amp; Baisse de tension","PASSIVE",
AR795="Coupure ENEO &amp; Baisse de tension","PASSIVE",
AR795="Defaut GE &amp; POWER Cabinet","PASSIVE",
AR795="Sharing","PASSIVE",
AR795="Sites strategiques &amp; DataCenter","PASSIVE",
AR795="Exclu","Exclu",
AR795="SAT","ACTIVE",
AR795="SPARE-ISSUE","SPARE-ISSUE",
AR795="Fiber CAmtel","ACTIVE",
AR795="Fiber AOF","ACTIVE",
AR795="Projet OCM (HUAWEI)","PLANNED WORKS",
AR795="Projet OCM (NOKIA)","PLANNED WORKS",
AR795="ACCESS-ISSUE","ACCESS-ISSUE",
AR795="Projet OCM (ZTE, NOKIA, autres projets)","PLANNED WORKS",
AR795="No root CAuse","No root cause",
AR795="ODU HS","ACTIVE",
AR795="IP &amp; VLAN","ACTIVE",
AR795="Warehouse HUAWEI","SPARE-ISSUE",
AR795="SPARE-HS","SPARE-ISSUE",
AR795="Power Telco","ACTIVE", AR795="no impacts","no impacts"
),"")</f>
        <v>No root cause</v>
      </c>
      <c r="AT795" s="99" t="s">
        <v>5661</v>
      </c>
      <c r="AU795" s="99" t="s">
        <v>2313</v>
      </c>
      <c r="AW795" s="17"/>
      <c r="AX795" s="17" t="s">
        <v>5536</v>
      </c>
      <c r="AY795" s="17"/>
      <c r="AZ795" s="17" t="s">
        <v>5536</v>
      </c>
      <c r="BA795" s="7"/>
      <c r="BC795" s="18"/>
      <c r="BD795" s="18"/>
      <c r="BE795" s="18"/>
      <c r="BF795" s="18"/>
      <c r="BG795" s="18"/>
      <c r="BH795" s="18"/>
      <c r="BI795" s="18"/>
      <c r="BJ795" s="18"/>
      <c r="BK795" s="18"/>
      <c r="BM795" s="18"/>
      <c r="BN795" s="18"/>
      <c r="BO795" s="18"/>
      <c r="BP795" s="9" t="s">
        <v>5661</v>
      </c>
      <c r="BQ795" s="14"/>
      <c r="BR795" s="102" t="s">
        <v>5536</v>
      </c>
      <c r="BS795" s="14"/>
      <c r="BT795" s="14"/>
      <c r="BU795" s="9"/>
      <c r="BV795" s="9"/>
      <c r="BW795" s="9"/>
    </row>
    <row r="796" spans="1:75" x14ac:dyDescent="0.35">
      <c r="A796" s="1" t="s">
        <v>224</v>
      </c>
      <c r="B796" s="8" t="s">
        <v>225</v>
      </c>
      <c r="C796" s="3" t="s">
        <v>37</v>
      </c>
      <c r="D796" s="1" t="s">
        <v>11</v>
      </c>
      <c r="E796" s="1" t="s">
        <v>12</v>
      </c>
      <c r="F796" s="3" t="s">
        <v>226</v>
      </c>
      <c r="G796" s="1" t="s">
        <v>224</v>
      </c>
      <c r="H796" s="29" t="s">
        <v>5588</v>
      </c>
      <c r="I796" s="27">
        <v>1.7835078317392992E-4</v>
      </c>
      <c r="J796" s="27">
        <v>0</v>
      </c>
      <c r="K796" s="27">
        <v>0</v>
      </c>
      <c r="L796" s="27">
        <v>0</v>
      </c>
      <c r="M796" s="27">
        <v>0</v>
      </c>
      <c r="N796" s="27">
        <v>0</v>
      </c>
      <c r="O796" s="27">
        <v>0</v>
      </c>
      <c r="P796" s="27">
        <v>0</v>
      </c>
      <c r="Q796" s="27">
        <v>0</v>
      </c>
      <c r="R796" s="27">
        <v>0</v>
      </c>
      <c r="S796" s="80">
        <v>0.71618540491335014</v>
      </c>
      <c r="T796" s="80">
        <v>0.21739176961073878</v>
      </c>
      <c r="U796" s="80">
        <v>0</v>
      </c>
      <c r="V796" s="80">
        <v>0</v>
      </c>
      <c r="W796" s="80">
        <v>0.21739176961073878</v>
      </c>
      <c r="X796" s="80">
        <v>5.0487299260625021E-2</v>
      </c>
      <c r="Y796" s="80">
        <v>4.9267802149737881E-2</v>
      </c>
      <c r="Z796" s="80">
        <v>0</v>
      </c>
      <c r="AA796" s="80">
        <v>0</v>
      </c>
      <c r="AB796" s="80">
        <v>0</v>
      </c>
      <c r="AC796" s="80">
        <v>0</v>
      </c>
      <c r="AD796" s="80">
        <v>0</v>
      </c>
      <c r="AE796" s="80">
        <v>0.28455867455405187</v>
      </c>
      <c r="AF796" s="80">
        <v>0</v>
      </c>
      <c r="AG796" s="80"/>
      <c r="AH796" s="80">
        <v>0</v>
      </c>
      <c r="AI796" s="80">
        <v>0</v>
      </c>
      <c r="AJ796" s="80">
        <v>0</v>
      </c>
      <c r="AK796" s="80">
        <v>0</v>
      </c>
      <c r="AL796" s="80">
        <v>0</v>
      </c>
      <c r="AM796" s="80">
        <v>0</v>
      </c>
      <c r="AN796" s="41" t="s">
        <v>5558</v>
      </c>
      <c r="AO796" s="41"/>
      <c r="AP796" s="40" t="str" cm="1">
        <f t="array" ref="AP796">IFERROR(_xlfn.IFS(
AR796="MPR ISSUE","PDH",
AR796="BSS Hardware Issue","BSS",
AR796="Sites strategiques, MLL, Pylone, etc.","ENVTECH",
AR796="AKTIVCO DEFAUT GE &amp; POWER Cabinet","AKTIVCO",
AR796="AKTIVCO Coupure ENEO &amp; Baisse de tension","AKTIVCO GRID ONLY",
AR796="Coupure ENEO &amp; Baisse de tension","IHS GRID ONLY",
AR796="Defaut GE &amp; POWER Cabinet","IHS",
AR796="Sharing","Partners",
AR796="Sites strategiques &amp; DataCenter","SST &amp; DC",
AR796="Exclu","Exclu",
AR796="SAT","SAT",
AR796="SPARE-ISSUE","SPARE-ISSUE",
AR796="Fiber CAmtel","TRANS_FO_CAMTEL",
AR796="Fiber AOF","Fiber AOF",
AR796="Projet OCM (HUAWEI)","TRAVAUX-HUAWEI",
AR796="Projet OCM (NOKIA)","TRAVAUX-NOKIA",
AR796="ACCESS-ISSUE","ACCESS-ISSUE",
AR796="Projet OCM (ZTE, NOKIA, autres projets)","TRAVAUX OCM",
AR796="No root CAuse","No root cause",
AR796="ODU HS","PDH",
AR796="IP &amp; VLAN","PDH",
AR796="Warehouse HUAWEI","SPARE-ISSUE",
AR796="SPARE-HS","SPARE-ISSUE",
AR796="Power Telco","BSS",AR796="no impacts","no impacts"
),"")</f>
        <v>No root cause</v>
      </c>
      <c r="AQ796" s="40" t="str" cm="1">
        <f t="array" ref="AQ796">IFERROR(_xlfn.IFS(
AR796="MPR ISSUE","TX ISSUE",
AR796="BSS Hardware Issue","RAN ISSUE",
AR796="Sites strategiques, MLL, Pylone, etc.","ENVTECH",
AR796="AKTIVCO DEFAUT GE &amp; POWER Cabinet","POWER ISSUE",
AR796="AKTIVCO Coupure ENEO &amp; Baisse de tension","POWER ISSUE",
AR796="Coupure ENEO &amp; Baisse de tension","POWER ISSUE",
AR796="Defaut GE &amp; POWER Cabinet","POWER ISSUE",
AR796="Sharing","POWER ISSUE",
AR796="Sites strategiques &amp; DataCenter","POWER ISSUE",
AR796="Exclu","Exclu",
AR796="SAT","TX ISSUE",
AR796="SPARE-ISSUE","SPARE-ISSUE",
AR796="Fiber CAmtel","TX ISSUE",
AR796="Fiber AOF","TX ISSUE",
AR796="Projet OCM (HUAWEI)","TRAVAUX-HUAWEI",
AR796="Projet OCM (NOKIA)","TRAVAUX -NOKIA",
AR796="ACCESS-ISSUE","ACCESS-ISSUE",
AR796="Projet OCM (ZTE, NOKIA, autres projets)","TRAVAUX OCM",
AR796="No root CAuse","No root cause",
AR796="ODU HS","TX ISSUE",
AR796="IP &amp; VLAN","TX ISSUE",
AR796="Warehouse HUAWEI","SPARE-ISSUE",
AR796="SPARE-HS","SPARE-ISSUE",
AR796="Power Telco","RAN ISSUE",AR796="no impacts","no impacts"
),"")</f>
        <v>No root cause</v>
      </c>
      <c r="AR796" s="59" t="s">
        <v>5343</v>
      </c>
      <c r="AS796" s="40" t="str" cm="1">
        <f t="array" ref="AS796">IFERROR(_xlfn.IFS(
AR796="MPR ISSUE","ACTIVE",
AR796="BSS Hardware Issue","ACTIVE",
AR796="Sites strategiques, MLL, Pylone, etc.","PASSIVE",
AR796="AKTIVCO DEFAUT GE &amp; POWER Cabinet","PASSIVE",
AR796="AKTIVCO Coupure ENEO &amp; Baisse de tension","PASSIVE",
AR796="Coupure ENEO &amp; Baisse de tension","PASSIVE",
AR796="Defaut GE &amp; POWER Cabinet","PASSIVE",
AR796="Sharing","PASSIVE",
AR796="Sites strategiques &amp; DataCenter","PASSIVE",
AR796="Exclu","Exclu",
AR796="SAT","ACTIVE",
AR796="SPARE-ISSUE","SPARE-ISSUE",
AR796="Fiber CAmtel","ACTIVE",
AR796="Fiber AOF","ACTIVE",
AR796="Projet OCM (HUAWEI)","PLANNED WORKS",
AR796="Projet OCM (NOKIA)","PLANNED WORKS",
AR796="ACCESS-ISSUE","ACCESS-ISSUE",
AR796="Projet OCM (ZTE, NOKIA, autres projets)","PLANNED WORKS",
AR796="No root CAuse","No root cause",
AR796="ODU HS","ACTIVE",
AR796="IP &amp; VLAN","ACTIVE",
AR796="Warehouse HUAWEI","SPARE-ISSUE",
AR796="SPARE-HS","SPARE-ISSUE",
AR796="Power Telco","ACTIVE", AR796="no impacts","no impacts"
),"")</f>
        <v>No root cause</v>
      </c>
      <c r="AT796" s="99" t="s">
        <v>5661</v>
      </c>
      <c r="AU796" s="99" t="s">
        <v>225</v>
      </c>
      <c r="AW796" s="17"/>
      <c r="AX796" s="17" t="s">
        <v>5536</v>
      </c>
      <c r="AY796" s="17"/>
      <c r="AZ796" s="17" t="s">
        <v>5536</v>
      </c>
      <c r="BA796" s="7"/>
      <c r="BC796" s="18"/>
      <c r="BD796" s="18"/>
      <c r="BE796" s="18"/>
      <c r="BF796" s="18"/>
      <c r="BG796" s="18"/>
      <c r="BH796" s="18"/>
      <c r="BI796" s="18"/>
      <c r="BJ796" s="18"/>
      <c r="BK796" s="18"/>
      <c r="BM796" s="18"/>
      <c r="BN796" s="18"/>
      <c r="BO796" s="18"/>
      <c r="BP796" s="9" t="s">
        <v>5661</v>
      </c>
      <c r="BQ796" s="14"/>
      <c r="BR796" s="102" t="s">
        <v>5536</v>
      </c>
      <c r="BS796" s="14"/>
      <c r="BT796" s="14"/>
      <c r="BU796" s="9"/>
      <c r="BV796" s="9"/>
      <c r="BW796" s="9"/>
    </row>
    <row r="797" spans="1:75" x14ac:dyDescent="0.35">
      <c r="A797" s="1" t="s">
        <v>980</v>
      </c>
      <c r="B797" s="8" t="s">
        <v>981</v>
      </c>
      <c r="C797" s="3" t="s">
        <v>84</v>
      </c>
      <c r="D797" s="1" t="s">
        <v>11</v>
      </c>
      <c r="E797" s="1" t="s">
        <v>12</v>
      </c>
      <c r="F797" s="3" t="s">
        <v>55</v>
      </c>
      <c r="G797" s="1" t="s">
        <v>84</v>
      </c>
      <c r="H797" s="28" t="s">
        <v>5589</v>
      </c>
      <c r="I797" s="27">
        <v>1.2620458118955693</v>
      </c>
      <c r="J797" s="27">
        <v>1.0433877517242953</v>
      </c>
      <c r="K797" s="27">
        <v>2.4785051636118745</v>
      </c>
      <c r="L797" s="27">
        <v>0.35126186746111238</v>
      </c>
      <c r="M797" s="27">
        <v>0</v>
      </c>
      <c r="N797" s="27">
        <v>0</v>
      </c>
      <c r="O797" s="27">
        <v>4.6549554408403318E-3</v>
      </c>
      <c r="P797" s="27">
        <v>0.24014932954373591</v>
      </c>
      <c r="Q797" s="27">
        <v>0.57669725739299671</v>
      </c>
      <c r="R797" s="27">
        <v>3.5326296324832422</v>
      </c>
      <c r="S797" s="80">
        <v>1.1406067636324204</v>
      </c>
      <c r="T797" s="80">
        <v>4.8957289981251768E-2</v>
      </c>
      <c r="U797" s="80">
        <v>0.27139638675581351</v>
      </c>
      <c r="V797" s="80">
        <v>0.29140734462793172</v>
      </c>
      <c r="W797" s="80">
        <v>4.8957289981251761E-2</v>
      </c>
      <c r="X797" s="80">
        <v>0</v>
      </c>
      <c r="Y797" s="80">
        <v>0.33401534672819055</v>
      </c>
      <c r="Z797" s="80">
        <v>3.9870495929321716</v>
      </c>
      <c r="AA797" s="80">
        <v>0</v>
      </c>
      <c r="AB797" s="80">
        <v>0.37525004779800986</v>
      </c>
      <c r="AC797" s="80">
        <v>1.2090399591362686</v>
      </c>
      <c r="AD797" s="80">
        <v>1.2090399591362686</v>
      </c>
      <c r="AE797" s="80">
        <v>0.26738349413439944</v>
      </c>
      <c r="AF797" s="80">
        <v>0.5647834250769761</v>
      </c>
      <c r="AG797" s="80"/>
      <c r="AH797" s="80">
        <v>1.1272839601293259</v>
      </c>
      <c r="AI797" s="80">
        <v>0</v>
      </c>
      <c r="AJ797" s="80">
        <v>0</v>
      </c>
      <c r="AK797" s="80">
        <v>0</v>
      </c>
      <c r="AL797" s="80">
        <v>0</v>
      </c>
      <c r="AM797" s="80">
        <v>0</v>
      </c>
      <c r="AN797" s="41" t="s">
        <v>5558</v>
      </c>
      <c r="AO797" s="41"/>
      <c r="AP797" s="40" t="str" cm="1">
        <f t="array" ref="AP797">IFERROR(_xlfn.IFS(
AR797="MPR ISSUE","PDH",
AR797="BSS Hardware Issue","BSS",
AR797="Sites strategiques, MLL, Pylone, etc.","ENVTECH",
AR797="AKTIVCO DEFAUT GE &amp; POWER Cabinet","AKTIVCO",
AR797="AKTIVCO Coupure ENEO &amp; Baisse de tension","AKTIVCO GRID ONLY",
AR797="Coupure ENEO &amp; Baisse de tension","IHS GRID ONLY",
AR797="Defaut GE &amp; POWER Cabinet","IHS",
AR797="Sharing","Partners",
AR797="Sites strategiques &amp; DataCenter","SST &amp; DC",
AR797="Exclu","Exclu",
AR797="SAT","SAT",
AR797="SPARE-ISSUE","SPARE-ISSUE",
AR797="Fiber CAmtel","TRANS_FO_CAMTEL",
AR797="Fiber AOF","Fiber AOF",
AR797="Projet OCM (HUAWEI)","TRAVAUX-HUAWEI",
AR797="Projet OCM (NOKIA)","TRAVAUX-NOKIA",
AR797="ACCESS-ISSUE","ACCESS-ISSUE",
AR797="Projet OCM (ZTE, NOKIA, autres projets)","TRAVAUX OCM",
AR797="No root CAuse","No root cause",
AR797="ODU HS","PDH",
AR797="IP &amp; VLAN","PDH",
AR797="Warehouse HUAWEI","SPARE-ISSUE",
AR797="SPARE-HS","SPARE-ISSUE",
AR797="Power Telco","BSS",AR797="no impacts","no impacts"
),"")</f>
        <v>No root cause</v>
      </c>
      <c r="AQ797" s="40" t="str" cm="1">
        <f t="array" ref="AQ797">IFERROR(_xlfn.IFS(
AR797="MPR ISSUE","TX ISSUE",
AR797="BSS Hardware Issue","RAN ISSUE",
AR797="Sites strategiques, MLL, Pylone, etc.","ENVTECH",
AR797="AKTIVCO DEFAUT GE &amp; POWER Cabinet","POWER ISSUE",
AR797="AKTIVCO Coupure ENEO &amp; Baisse de tension","POWER ISSUE",
AR797="Coupure ENEO &amp; Baisse de tension","POWER ISSUE",
AR797="Defaut GE &amp; POWER Cabinet","POWER ISSUE",
AR797="Sharing","POWER ISSUE",
AR797="Sites strategiques &amp; DataCenter","POWER ISSUE",
AR797="Exclu","Exclu",
AR797="SAT","TX ISSUE",
AR797="SPARE-ISSUE","SPARE-ISSUE",
AR797="Fiber CAmtel","TX ISSUE",
AR797="Fiber AOF","TX ISSUE",
AR797="Projet OCM (HUAWEI)","TRAVAUX-HUAWEI",
AR797="Projet OCM (NOKIA)","TRAVAUX -NOKIA",
AR797="ACCESS-ISSUE","ACCESS-ISSUE",
AR797="Projet OCM (ZTE, NOKIA, autres projets)","TRAVAUX OCM",
AR797="No root CAuse","No root cause",
AR797="ODU HS","TX ISSUE",
AR797="IP &amp; VLAN","TX ISSUE",
AR797="Warehouse HUAWEI","SPARE-ISSUE",
AR797="SPARE-HS","SPARE-ISSUE",
AR797="Power Telco","RAN ISSUE",AR797="no impacts","no impacts"
),"")</f>
        <v>No root cause</v>
      </c>
      <c r="AR797" s="59" t="s">
        <v>5343</v>
      </c>
      <c r="AS797" s="40" t="str" cm="1">
        <f t="array" ref="AS797">IFERROR(_xlfn.IFS(
AR797="MPR ISSUE","ACTIVE",
AR797="BSS Hardware Issue","ACTIVE",
AR797="Sites strategiques, MLL, Pylone, etc.","PASSIVE",
AR797="AKTIVCO DEFAUT GE &amp; POWER Cabinet","PASSIVE",
AR797="AKTIVCO Coupure ENEO &amp; Baisse de tension","PASSIVE",
AR797="Coupure ENEO &amp; Baisse de tension","PASSIVE",
AR797="Defaut GE &amp; POWER Cabinet","PASSIVE",
AR797="Sharing","PASSIVE",
AR797="Sites strategiques &amp; DataCenter","PASSIVE",
AR797="Exclu","Exclu",
AR797="SAT","ACTIVE",
AR797="SPARE-ISSUE","SPARE-ISSUE",
AR797="Fiber CAmtel","ACTIVE",
AR797="Fiber AOF","ACTIVE",
AR797="Projet OCM (HUAWEI)","PLANNED WORKS",
AR797="Projet OCM (NOKIA)","PLANNED WORKS",
AR797="ACCESS-ISSUE","ACCESS-ISSUE",
AR797="Projet OCM (ZTE, NOKIA, autres projets)","PLANNED WORKS",
AR797="No root CAuse","No root cause",
AR797="ODU HS","ACTIVE",
AR797="IP &amp; VLAN","ACTIVE",
AR797="Warehouse HUAWEI","SPARE-ISSUE",
AR797="SPARE-HS","SPARE-ISSUE",
AR797="Power Telco","ACTIVE", AR797="no impacts","no impacts"
),"")</f>
        <v>No root cause</v>
      </c>
      <c r="AT797" s="99" t="s">
        <v>5661</v>
      </c>
      <c r="AU797" s="99" t="s">
        <v>981</v>
      </c>
      <c r="AW797" s="17"/>
      <c r="AX797" s="17" t="s">
        <v>5536</v>
      </c>
      <c r="AY797" s="17"/>
      <c r="AZ797" s="17" t="s">
        <v>5536</v>
      </c>
      <c r="BA797" s="7"/>
      <c r="BC797" s="18"/>
      <c r="BD797" s="18"/>
      <c r="BE797" s="18"/>
      <c r="BF797" s="18"/>
      <c r="BG797" s="18"/>
      <c r="BH797" s="18"/>
      <c r="BI797" s="18"/>
      <c r="BJ797" s="18"/>
      <c r="BK797" s="18"/>
      <c r="BM797" s="18"/>
      <c r="BN797" s="18"/>
      <c r="BO797" s="18"/>
      <c r="BP797" s="9" t="s">
        <v>5661</v>
      </c>
      <c r="BQ797" s="14"/>
      <c r="BR797" s="102" t="s">
        <v>5536</v>
      </c>
      <c r="BS797" s="14"/>
      <c r="BT797" s="14"/>
      <c r="BU797" s="9"/>
      <c r="BV797" s="9"/>
      <c r="BW797" s="9"/>
    </row>
    <row r="798" spans="1:75" x14ac:dyDescent="0.35">
      <c r="A798" s="1" t="s">
        <v>2276</v>
      </c>
      <c r="B798" s="8" t="s">
        <v>2277</v>
      </c>
      <c r="C798" s="3" t="s">
        <v>38</v>
      </c>
      <c r="D798" s="1" t="s">
        <v>11</v>
      </c>
      <c r="E798" s="1" t="s">
        <v>12</v>
      </c>
      <c r="F798" s="3" t="s">
        <v>37</v>
      </c>
      <c r="G798" s="1" t="s">
        <v>38</v>
      </c>
      <c r="H798" s="30" t="s">
        <v>5587</v>
      </c>
      <c r="I798" s="27">
        <v>0</v>
      </c>
      <c r="J798" s="27">
        <v>0</v>
      </c>
      <c r="K798" s="27">
        <v>0</v>
      </c>
      <c r="L798" s="27">
        <v>0</v>
      </c>
      <c r="M798" s="27">
        <v>0</v>
      </c>
      <c r="N798" s="27">
        <v>0</v>
      </c>
      <c r="O798" s="27">
        <v>0</v>
      </c>
      <c r="P798" s="27">
        <v>2.0828517862187641</v>
      </c>
      <c r="Q798" s="27">
        <v>0</v>
      </c>
      <c r="R798" s="27">
        <v>0</v>
      </c>
      <c r="S798" s="80">
        <v>0</v>
      </c>
      <c r="T798" s="80">
        <v>0</v>
      </c>
      <c r="U798" s="80">
        <v>0</v>
      </c>
      <c r="V798" s="80">
        <v>0</v>
      </c>
      <c r="W798" s="80">
        <v>0</v>
      </c>
      <c r="X798" s="80">
        <v>0</v>
      </c>
      <c r="Y798" s="80">
        <v>0</v>
      </c>
      <c r="Z798" s="80">
        <v>0</v>
      </c>
      <c r="AA798" s="80">
        <v>0</v>
      </c>
      <c r="AB798" s="80">
        <v>0</v>
      </c>
      <c r="AC798" s="80">
        <v>0</v>
      </c>
      <c r="AD798" s="80">
        <v>0</v>
      </c>
      <c r="AE798" s="80">
        <v>0.2638878187841896</v>
      </c>
      <c r="AF798" s="80">
        <v>0</v>
      </c>
      <c r="AG798" s="80"/>
      <c r="AH798" s="80">
        <v>0</v>
      </c>
      <c r="AI798" s="80">
        <v>0</v>
      </c>
      <c r="AJ798" s="80">
        <v>0</v>
      </c>
      <c r="AK798" s="80">
        <v>0</v>
      </c>
      <c r="AL798" s="80">
        <v>0</v>
      </c>
      <c r="AM798" s="80">
        <v>0</v>
      </c>
      <c r="AN798" s="41" t="s">
        <v>5558</v>
      </c>
      <c r="AO798" s="41"/>
      <c r="AP798" s="40" t="str" cm="1">
        <f t="array" ref="AP798">IFERROR(_xlfn.IFS(
AR798="MPR ISSUE","PDH",
AR798="BSS Hardware Issue","BSS",
AR798="Sites strategiques, MLL, Pylone, etc.","ENVTECH",
AR798="AKTIVCO DEFAUT GE &amp; POWER Cabinet","AKTIVCO",
AR798="AKTIVCO Coupure ENEO &amp; Baisse de tension","AKTIVCO GRID ONLY",
AR798="Coupure ENEO &amp; Baisse de tension","IHS GRID ONLY",
AR798="Defaut GE &amp; POWER Cabinet","IHS",
AR798="Sharing","Partners",
AR798="Sites strategiques &amp; DataCenter","SST &amp; DC",
AR798="Exclu","Exclu",
AR798="SAT","SAT",
AR798="SPARE-ISSUE","SPARE-ISSUE",
AR798="Fiber CAmtel","TRANS_FO_CAMTEL",
AR798="Fiber AOF","Fiber AOF",
AR798="Projet OCM (HUAWEI)","TRAVAUX-HUAWEI",
AR798="Projet OCM (NOKIA)","TRAVAUX-NOKIA",
AR798="ACCESS-ISSUE","ACCESS-ISSUE",
AR798="Projet OCM (ZTE, NOKIA, autres projets)","TRAVAUX OCM",
AR798="No root CAuse","No root cause",
AR798="ODU HS","PDH",
AR798="IP &amp; VLAN","PDH",
AR798="Warehouse HUAWEI","SPARE-ISSUE",
AR798="SPARE-HS","SPARE-ISSUE",
AR798="Power Telco","BSS",AR798="no impacts","no impacts"
),"")</f>
        <v>No root cause</v>
      </c>
      <c r="AQ798" s="40" t="str" cm="1">
        <f t="array" ref="AQ798">IFERROR(_xlfn.IFS(
AR798="MPR ISSUE","TX ISSUE",
AR798="BSS Hardware Issue","RAN ISSUE",
AR798="Sites strategiques, MLL, Pylone, etc.","ENVTECH",
AR798="AKTIVCO DEFAUT GE &amp; POWER Cabinet","POWER ISSUE",
AR798="AKTIVCO Coupure ENEO &amp; Baisse de tension","POWER ISSUE",
AR798="Coupure ENEO &amp; Baisse de tension","POWER ISSUE",
AR798="Defaut GE &amp; POWER Cabinet","POWER ISSUE",
AR798="Sharing","POWER ISSUE",
AR798="Sites strategiques &amp; DataCenter","POWER ISSUE",
AR798="Exclu","Exclu",
AR798="SAT","TX ISSUE",
AR798="SPARE-ISSUE","SPARE-ISSUE",
AR798="Fiber CAmtel","TX ISSUE",
AR798="Fiber AOF","TX ISSUE",
AR798="Projet OCM (HUAWEI)","TRAVAUX-HUAWEI",
AR798="Projet OCM (NOKIA)","TRAVAUX -NOKIA",
AR798="ACCESS-ISSUE","ACCESS-ISSUE",
AR798="Projet OCM (ZTE, NOKIA, autres projets)","TRAVAUX OCM",
AR798="No root CAuse","No root cause",
AR798="ODU HS","TX ISSUE",
AR798="IP &amp; VLAN","TX ISSUE",
AR798="Warehouse HUAWEI","SPARE-ISSUE",
AR798="SPARE-HS","SPARE-ISSUE",
AR798="Power Telco","RAN ISSUE",AR798="no impacts","no impacts"
),"")</f>
        <v>No root cause</v>
      </c>
      <c r="AR798" s="59" t="s">
        <v>5343</v>
      </c>
      <c r="AS798" s="40" t="str" cm="1">
        <f t="array" ref="AS798">IFERROR(_xlfn.IFS(
AR798="MPR ISSUE","ACTIVE",
AR798="BSS Hardware Issue","ACTIVE",
AR798="Sites strategiques, MLL, Pylone, etc.","PASSIVE",
AR798="AKTIVCO DEFAUT GE &amp; POWER Cabinet","PASSIVE",
AR798="AKTIVCO Coupure ENEO &amp; Baisse de tension","PASSIVE",
AR798="Coupure ENEO &amp; Baisse de tension","PASSIVE",
AR798="Defaut GE &amp; POWER Cabinet","PASSIVE",
AR798="Sharing","PASSIVE",
AR798="Sites strategiques &amp; DataCenter","PASSIVE",
AR798="Exclu","Exclu",
AR798="SAT","ACTIVE",
AR798="SPARE-ISSUE","SPARE-ISSUE",
AR798="Fiber CAmtel","ACTIVE",
AR798="Fiber AOF","ACTIVE",
AR798="Projet OCM (HUAWEI)","PLANNED WORKS",
AR798="Projet OCM (NOKIA)","PLANNED WORKS",
AR798="ACCESS-ISSUE","ACCESS-ISSUE",
AR798="Projet OCM (ZTE, NOKIA, autres projets)","PLANNED WORKS",
AR798="No root CAuse","No root cause",
AR798="ODU HS","ACTIVE",
AR798="IP &amp; VLAN","ACTIVE",
AR798="Warehouse HUAWEI","SPARE-ISSUE",
AR798="SPARE-HS","SPARE-ISSUE",
AR798="Power Telco","ACTIVE", AR798="no impacts","no impacts"
),"")</f>
        <v>No root cause</v>
      </c>
      <c r="AT798" s="99" t="s">
        <v>5661</v>
      </c>
      <c r="AU798" s="99" t="s">
        <v>2277</v>
      </c>
      <c r="AW798" s="17"/>
      <c r="AX798" s="17" t="s">
        <v>5536</v>
      </c>
      <c r="AY798" s="17"/>
      <c r="AZ798" s="17" t="s">
        <v>5536</v>
      </c>
      <c r="BA798" s="7"/>
      <c r="BC798" s="18"/>
      <c r="BD798" s="18"/>
      <c r="BE798" s="18"/>
      <c r="BF798" s="18"/>
      <c r="BG798" s="18"/>
      <c r="BH798" s="18"/>
      <c r="BI798" s="18"/>
      <c r="BJ798" s="18"/>
      <c r="BK798" s="18"/>
      <c r="BM798" s="18"/>
      <c r="BN798" s="18"/>
      <c r="BO798" s="18"/>
      <c r="BP798" s="9" t="s">
        <v>5661</v>
      </c>
      <c r="BQ798" s="14"/>
      <c r="BR798" s="102" t="s">
        <v>5536</v>
      </c>
      <c r="BS798" s="14"/>
      <c r="BT798" s="14"/>
      <c r="BU798" s="9"/>
      <c r="BV798" s="9"/>
      <c r="BW798" s="9"/>
    </row>
    <row r="799" spans="1:75" x14ac:dyDescent="0.35">
      <c r="A799" s="1" t="s">
        <v>3699</v>
      </c>
      <c r="B799" s="1" t="s">
        <v>3700</v>
      </c>
      <c r="C799" s="3" t="s">
        <v>38</v>
      </c>
      <c r="D799" s="1" t="s">
        <v>21</v>
      </c>
      <c r="E799" s="1" t="s">
        <v>30</v>
      </c>
      <c r="F799" s="3" t="s">
        <v>37</v>
      </c>
      <c r="G799" s="1" t="s">
        <v>38</v>
      </c>
      <c r="H799" s="30" t="s">
        <v>5587</v>
      </c>
      <c r="I799" s="27">
        <v>13.837541698413105</v>
      </c>
      <c r="J799" s="27">
        <v>13.838165926154215</v>
      </c>
      <c r="K799" s="27">
        <v>13.847761198288973</v>
      </c>
      <c r="L799" s="27">
        <v>13.868556899607057</v>
      </c>
      <c r="M799" s="27">
        <v>13.868556899607057</v>
      </c>
      <c r="N799" s="27">
        <v>13.868556899607057</v>
      </c>
      <c r="O799" s="27">
        <v>31.05752383479868</v>
      </c>
      <c r="P799" s="27">
        <v>2.5669671520661548</v>
      </c>
      <c r="Q799" s="27">
        <v>0</v>
      </c>
      <c r="R799" s="27">
        <v>0</v>
      </c>
      <c r="S799" s="80">
        <v>0</v>
      </c>
      <c r="T799" s="80">
        <v>0</v>
      </c>
      <c r="U799" s="80">
        <v>0</v>
      </c>
      <c r="V799" s="80">
        <v>0</v>
      </c>
      <c r="W799" s="80">
        <v>0</v>
      </c>
      <c r="X799" s="80">
        <v>0</v>
      </c>
      <c r="Y799" s="80">
        <v>0</v>
      </c>
      <c r="Z799" s="80">
        <v>0</v>
      </c>
      <c r="AA799" s="80">
        <v>3.5670156634854415E-5</v>
      </c>
      <c r="AB799" s="80">
        <v>2.5325811210702158E-3</v>
      </c>
      <c r="AC799" s="80">
        <v>5.3505234952196076E-5</v>
      </c>
      <c r="AD799" s="80">
        <v>5.3505234952196076E-5</v>
      </c>
      <c r="AE799" s="80">
        <v>0.26369163292269809</v>
      </c>
      <c r="AF799" s="80">
        <v>0</v>
      </c>
      <c r="AG799" s="80"/>
      <c r="AH799" s="80">
        <v>0</v>
      </c>
      <c r="AI799" s="80">
        <v>0</v>
      </c>
      <c r="AJ799" s="80">
        <v>0</v>
      </c>
      <c r="AK799" s="80">
        <v>0</v>
      </c>
      <c r="AL799" s="80">
        <v>0</v>
      </c>
      <c r="AM799" s="80">
        <v>0</v>
      </c>
      <c r="AN799" s="41" t="s">
        <v>5558</v>
      </c>
      <c r="AO799" s="41"/>
      <c r="AP799" s="40" t="str" cm="1">
        <f t="array" ref="AP799">IFERROR(_xlfn.IFS(
AR799="MPR ISSUE","PDH",
AR799="BSS Hardware Issue","BSS",
AR799="Sites strategiques, MLL, Pylone, etc.","ENVTECH",
AR799="AKTIVCO DEFAUT GE &amp; POWER Cabinet","AKTIVCO",
AR799="AKTIVCO Coupure ENEO &amp; Baisse de tension","AKTIVCO GRID ONLY",
AR799="Coupure ENEO &amp; Baisse de tension","IHS GRID ONLY",
AR799="Defaut GE &amp; POWER Cabinet","IHS",
AR799="Sharing","Partners",
AR799="Sites strategiques &amp; DataCenter","SST &amp; DC",
AR799="Exclu","Exclu",
AR799="SAT","SAT",
AR799="SPARE-ISSUE","SPARE-ISSUE",
AR799="Fiber CAmtel","TRANS_FO_CAMTEL",
AR799="Fiber AOF","Fiber AOF",
AR799="Projet OCM (HUAWEI)","TRAVAUX-HUAWEI",
AR799="Projet OCM (NOKIA)","TRAVAUX-NOKIA",
AR799="ACCESS-ISSUE","ACCESS-ISSUE",
AR799="Projet OCM (ZTE, NOKIA, autres projets)","TRAVAUX OCM",
AR799="No root CAuse","No root cause",
AR799="ODU HS","PDH",
AR799="IP &amp; VLAN","PDH",
AR799="Warehouse HUAWEI","SPARE-ISSUE",
AR799="SPARE-HS","SPARE-ISSUE",
AR799="Power Telco","BSS",AR799="no impacts","no impacts"
),"")</f>
        <v>No root cause</v>
      </c>
      <c r="AQ799" s="40" t="str" cm="1">
        <f t="array" ref="AQ799">IFERROR(_xlfn.IFS(
AR799="MPR ISSUE","TX ISSUE",
AR799="BSS Hardware Issue","RAN ISSUE",
AR799="Sites strategiques, MLL, Pylone, etc.","ENVTECH",
AR799="AKTIVCO DEFAUT GE &amp; POWER Cabinet","POWER ISSUE",
AR799="AKTIVCO Coupure ENEO &amp; Baisse de tension","POWER ISSUE",
AR799="Coupure ENEO &amp; Baisse de tension","POWER ISSUE",
AR799="Defaut GE &amp; POWER Cabinet","POWER ISSUE",
AR799="Sharing","POWER ISSUE",
AR799="Sites strategiques &amp; DataCenter","POWER ISSUE",
AR799="Exclu","Exclu",
AR799="SAT","TX ISSUE",
AR799="SPARE-ISSUE","SPARE-ISSUE",
AR799="Fiber CAmtel","TX ISSUE",
AR799="Fiber AOF","TX ISSUE",
AR799="Projet OCM (HUAWEI)","TRAVAUX-HUAWEI",
AR799="Projet OCM (NOKIA)","TRAVAUX -NOKIA",
AR799="ACCESS-ISSUE","ACCESS-ISSUE",
AR799="Projet OCM (ZTE, NOKIA, autres projets)","TRAVAUX OCM",
AR799="No root CAuse","No root cause",
AR799="ODU HS","TX ISSUE",
AR799="IP &amp; VLAN","TX ISSUE",
AR799="Warehouse HUAWEI","SPARE-ISSUE",
AR799="SPARE-HS","SPARE-ISSUE",
AR799="Power Telco","RAN ISSUE",AR799="no impacts","no impacts"
),"")</f>
        <v>No root cause</v>
      </c>
      <c r="AR799" s="59" t="s">
        <v>5343</v>
      </c>
      <c r="AS799" s="40" t="str" cm="1">
        <f t="array" ref="AS799">IFERROR(_xlfn.IFS(
AR799="MPR ISSUE","ACTIVE",
AR799="BSS Hardware Issue","ACTIVE",
AR799="Sites strategiques, MLL, Pylone, etc.","PASSIVE",
AR799="AKTIVCO DEFAUT GE &amp; POWER Cabinet","PASSIVE",
AR799="AKTIVCO Coupure ENEO &amp; Baisse de tension","PASSIVE",
AR799="Coupure ENEO &amp; Baisse de tension","PASSIVE",
AR799="Defaut GE &amp; POWER Cabinet","PASSIVE",
AR799="Sharing","PASSIVE",
AR799="Sites strategiques &amp; DataCenter","PASSIVE",
AR799="Exclu","Exclu",
AR799="SAT","ACTIVE",
AR799="SPARE-ISSUE","SPARE-ISSUE",
AR799="Fiber CAmtel","ACTIVE",
AR799="Fiber AOF","ACTIVE",
AR799="Projet OCM (HUAWEI)","PLANNED WORKS",
AR799="Projet OCM (NOKIA)","PLANNED WORKS",
AR799="ACCESS-ISSUE","ACCESS-ISSUE",
AR799="Projet OCM (ZTE, NOKIA, autres projets)","PLANNED WORKS",
AR799="No root CAuse","No root cause",
AR799="ODU HS","ACTIVE",
AR799="IP &amp; VLAN","ACTIVE",
AR799="Warehouse HUAWEI","SPARE-ISSUE",
AR799="SPARE-HS","SPARE-ISSUE",
AR799="Power Telco","ACTIVE", AR799="no impacts","no impacts"
),"")</f>
        <v>No root cause</v>
      </c>
      <c r="AT799" s="99" t="s">
        <v>5661</v>
      </c>
      <c r="AU799" s="99" t="s">
        <v>3700</v>
      </c>
      <c r="AW799" s="17"/>
      <c r="AX799" s="17" t="s">
        <v>5536</v>
      </c>
      <c r="AY799" s="17"/>
      <c r="AZ799" s="17" t="s">
        <v>5536</v>
      </c>
      <c r="BA799" s="7"/>
      <c r="BC799" s="18"/>
      <c r="BD799" s="18"/>
      <c r="BE799" s="18"/>
      <c r="BF799" s="18"/>
      <c r="BG799" s="18"/>
      <c r="BH799" s="18"/>
      <c r="BI799" s="18"/>
      <c r="BJ799" s="18"/>
      <c r="BK799" s="18"/>
      <c r="BM799" s="18"/>
      <c r="BN799" s="18"/>
      <c r="BO799" s="18"/>
      <c r="BP799" s="9" t="s">
        <v>5661</v>
      </c>
      <c r="BQ799" s="14"/>
      <c r="BR799" s="102" t="s">
        <v>5536</v>
      </c>
      <c r="BS799" s="14"/>
      <c r="BT799" s="14"/>
      <c r="BU799" s="9"/>
      <c r="BV799" s="9"/>
      <c r="BW799" s="9"/>
    </row>
    <row r="800" spans="1:75" x14ac:dyDescent="0.35">
      <c r="A800" s="1" t="s">
        <v>1825</v>
      </c>
      <c r="B800" s="8" t="s">
        <v>1826</v>
      </c>
      <c r="C800" s="3" t="s">
        <v>38</v>
      </c>
      <c r="D800" s="1" t="s">
        <v>11</v>
      </c>
      <c r="E800" s="1" t="s">
        <v>12</v>
      </c>
      <c r="F800" s="3" t="s">
        <v>37</v>
      </c>
      <c r="G800" s="1" t="s">
        <v>38</v>
      </c>
      <c r="H800" s="30" t="s">
        <v>5587</v>
      </c>
      <c r="I800" s="27">
        <v>1.701466471479525E-2</v>
      </c>
      <c r="J800" s="27">
        <v>0</v>
      </c>
      <c r="K800" s="27">
        <v>5.3523070030504771E-2</v>
      </c>
      <c r="L800" s="27">
        <v>0</v>
      </c>
      <c r="M800" s="27">
        <v>0</v>
      </c>
      <c r="N800" s="27">
        <v>0.57689344325448788</v>
      </c>
      <c r="O800" s="27">
        <v>0</v>
      </c>
      <c r="P800" s="27">
        <v>0</v>
      </c>
      <c r="Q800" s="27">
        <v>0</v>
      </c>
      <c r="R800" s="27">
        <v>0</v>
      </c>
      <c r="S800" s="80">
        <v>0.24191500229715818</v>
      </c>
      <c r="T800" s="80">
        <v>0</v>
      </c>
      <c r="U800" s="80">
        <v>0.70056187630731148</v>
      </c>
      <c r="V800" s="80">
        <v>0</v>
      </c>
      <c r="W800" s="80">
        <v>0</v>
      </c>
      <c r="X800" s="80">
        <v>0</v>
      </c>
      <c r="Y800" s="80">
        <v>0</v>
      </c>
      <c r="Z800" s="80">
        <v>0</v>
      </c>
      <c r="AA800" s="80">
        <v>0</v>
      </c>
      <c r="AB800" s="80">
        <v>0</v>
      </c>
      <c r="AC800" s="80">
        <v>0.1293578230360731</v>
      </c>
      <c r="AD800" s="80">
        <v>0.1293578230360731</v>
      </c>
      <c r="AE800" s="80">
        <v>0.26306740518158944</v>
      </c>
      <c r="AF800" s="80">
        <v>0</v>
      </c>
      <c r="AG800" s="80"/>
      <c r="AH800" s="80">
        <v>0</v>
      </c>
      <c r="AI800" s="80">
        <v>0</v>
      </c>
      <c r="AJ800" s="80">
        <v>0</v>
      </c>
      <c r="AK800" s="80">
        <v>0</v>
      </c>
      <c r="AL800" s="80">
        <v>0</v>
      </c>
      <c r="AM800" s="80">
        <v>0</v>
      </c>
      <c r="AN800" s="41" t="s">
        <v>5558</v>
      </c>
      <c r="AO800" s="41"/>
      <c r="AP800" s="40" t="str" cm="1">
        <f t="array" ref="AP800">IFERROR(_xlfn.IFS(
AR800="MPR ISSUE","PDH",
AR800="BSS Hardware Issue","BSS",
AR800="Sites strategiques, MLL, Pylone, etc.","ENVTECH",
AR800="AKTIVCO DEFAUT GE &amp; POWER Cabinet","AKTIVCO",
AR800="AKTIVCO Coupure ENEO &amp; Baisse de tension","AKTIVCO GRID ONLY",
AR800="Coupure ENEO &amp; Baisse de tension","IHS GRID ONLY",
AR800="Defaut GE &amp; POWER Cabinet","IHS",
AR800="Sharing","Partners",
AR800="Sites strategiques &amp; DataCenter","SST &amp; DC",
AR800="Exclu","Exclu",
AR800="SAT","SAT",
AR800="SPARE-ISSUE","SPARE-ISSUE",
AR800="Fiber CAmtel","TRANS_FO_CAMTEL",
AR800="Fiber AOF","Fiber AOF",
AR800="Projet OCM (HUAWEI)","TRAVAUX-HUAWEI",
AR800="Projet OCM (NOKIA)","TRAVAUX-NOKIA",
AR800="ACCESS-ISSUE","ACCESS-ISSUE",
AR800="Projet OCM (ZTE, NOKIA, autres projets)","TRAVAUX OCM",
AR800="No root CAuse","No root cause",
AR800="ODU HS","PDH",
AR800="IP &amp; VLAN","PDH",
AR800="Warehouse HUAWEI","SPARE-ISSUE",
AR800="SPARE-HS","SPARE-ISSUE",
AR800="Power Telco","BSS",AR800="no impacts","no impacts"
),"")</f>
        <v>No root cause</v>
      </c>
      <c r="AQ800" s="40" t="str" cm="1">
        <f t="array" ref="AQ800">IFERROR(_xlfn.IFS(
AR800="MPR ISSUE","TX ISSUE",
AR800="BSS Hardware Issue","RAN ISSUE",
AR800="Sites strategiques, MLL, Pylone, etc.","ENVTECH",
AR800="AKTIVCO DEFAUT GE &amp; POWER Cabinet","POWER ISSUE",
AR800="AKTIVCO Coupure ENEO &amp; Baisse de tension","POWER ISSUE",
AR800="Coupure ENEO &amp; Baisse de tension","POWER ISSUE",
AR800="Defaut GE &amp; POWER Cabinet","POWER ISSUE",
AR800="Sharing","POWER ISSUE",
AR800="Sites strategiques &amp; DataCenter","POWER ISSUE",
AR800="Exclu","Exclu",
AR800="SAT","TX ISSUE",
AR800="SPARE-ISSUE","SPARE-ISSUE",
AR800="Fiber CAmtel","TX ISSUE",
AR800="Fiber AOF","TX ISSUE",
AR800="Projet OCM (HUAWEI)","TRAVAUX-HUAWEI",
AR800="Projet OCM (NOKIA)","TRAVAUX -NOKIA",
AR800="ACCESS-ISSUE","ACCESS-ISSUE",
AR800="Projet OCM (ZTE, NOKIA, autres projets)","TRAVAUX OCM",
AR800="No root CAuse","No root cause",
AR800="ODU HS","TX ISSUE",
AR800="IP &amp; VLAN","TX ISSUE",
AR800="Warehouse HUAWEI","SPARE-ISSUE",
AR800="SPARE-HS","SPARE-ISSUE",
AR800="Power Telco","RAN ISSUE",AR800="no impacts","no impacts"
),"")</f>
        <v>No root cause</v>
      </c>
      <c r="AR800" s="59" t="s">
        <v>5343</v>
      </c>
      <c r="AS800" s="40" t="str" cm="1">
        <f t="array" ref="AS800">IFERROR(_xlfn.IFS(
AR800="MPR ISSUE","ACTIVE",
AR800="BSS Hardware Issue","ACTIVE",
AR800="Sites strategiques, MLL, Pylone, etc.","PASSIVE",
AR800="AKTIVCO DEFAUT GE &amp; POWER Cabinet","PASSIVE",
AR800="AKTIVCO Coupure ENEO &amp; Baisse de tension","PASSIVE",
AR800="Coupure ENEO &amp; Baisse de tension","PASSIVE",
AR800="Defaut GE &amp; POWER Cabinet","PASSIVE",
AR800="Sharing","PASSIVE",
AR800="Sites strategiques &amp; DataCenter","PASSIVE",
AR800="Exclu","Exclu",
AR800="SAT","ACTIVE",
AR800="SPARE-ISSUE","SPARE-ISSUE",
AR800="Fiber CAmtel","ACTIVE",
AR800="Fiber AOF","ACTIVE",
AR800="Projet OCM (HUAWEI)","PLANNED WORKS",
AR800="Projet OCM (NOKIA)","PLANNED WORKS",
AR800="ACCESS-ISSUE","ACCESS-ISSUE",
AR800="Projet OCM (ZTE, NOKIA, autres projets)","PLANNED WORKS",
AR800="No root CAuse","No root cause",
AR800="ODU HS","ACTIVE",
AR800="IP &amp; VLAN","ACTIVE",
AR800="Warehouse HUAWEI","SPARE-ISSUE",
AR800="SPARE-HS","SPARE-ISSUE",
AR800="Power Telco","ACTIVE", AR800="no impacts","no impacts"
),"")</f>
        <v>No root cause</v>
      </c>
      <c r="AT800" s="99" t="s">
        <v>5661</v>
      </c>
      <c r="AU800" s="99" t="s">
        <v>1826</v>
      </c>
      <c r="AW800" s="17"/>
      <c r="AX800" s="17" t="s">
        <v>5536</v>
      </c>
      <c r="AY800" s="17"/>
      <c r="AZ800" s="17" t="s">
        <v>5536</v>
      </c>
      <c r="BA800" s="7"/>
      <c r="BC800" s="18"/>
      <c r="BD800" s="18"/>
      <c r="BE800" s="18"/>
      <c r="BF800" s="18"/>
      <c r="BG800" s="18"/>
      <c r="BH800" s="18"/>
      <c r="BI800" s="18"/>
      <c r="BJ800" s="18"/>
      <c r="BK800" s="18"/>
      <c r="BM800" s="18"/>
      <c r="BN800" s="18"/>
      <c r="BO800" s="18"/>
      <c r="BP800" s="9" t="s">
        <v>5661</v>
      </c>
      <c r="BQ800" s="14"/>
      <c r="BR800" s="102" t="s">
        <v>5536</v>
      </c>
      <c r="BS800" s="14"/>
      <c r="BT800" s="14"/>
      <c r="BU800" s="9"/>
      <c r="BV800" s="9"/>
      <c r="BW800" s="9"/>
    </row>
    <row r="801" spans="1:75" x14ac:dyDescent="0.35">
      <c r="A801" s="79" t="s">
        <v>1823</v>
      </c>
      <c r="B801" s="8" t="s">
        <v>1824</v>
      </c>
      <c r="C801" s="3" t="s">
        <v>38</v>
      </c>
      <c r="D801" s="1" t="s">
        <v>11</v>
      </c>
      <c r="E801" s="1" t="s">
        <v>12</v>
      </c>
      <c r="F801" s="3" t="s">
        <v>37</v>
      </c>
      <c r="G801" s="1" t="s">
        <v>38</v>
      </c>
      <c r="H801" s="30" t="s">
        <v>5587</v>
      </c>
      <c r="I801" s="27">
        <v>6.3740964749324398</v>
      </c>
      <c r="J801" s="27">
        <v>1.2358817520039498</v>
      </c>
      <c r="K801" s="27">
        <v>5.3291214012379455E-2</v>
      </c>
      <c r="L801" s="27">
        <v>0</v>
      </c>
      <c r="M801" s="27">
        <v>0</v>
      </c>
      <c r="N801" s="27">
        <v>0.57739282544737491</v>
      </c>
      <c r="O801" s="27">
        <v>4.6674399956624979E-2</v>
      </c>
      <c r="P801" s="27">
        <v>4.644254393849935E-2</v>
      </c>
      <c r="Q801" s="27">
        <v>0</v>
      </c>
      <c r="R801" s="27">
        <v>0</v>
      </c>
      <c r="S801" s="80">
        <v>0.28618166668093431</v>
      </c>
      <c r="T801" s="80">
        <v>0</v>
      </c>
      <c r="U801" s="80">
        <v>0.75474484423555976</v>
      </c>
      <c r="V801" s="80">
        <v>0</v>
      </c>
      <c r="W801" s="80">
        <v>0</v>
      </c>
      <c r="X801" s="80">
        <v>0</v>
      </c>
      <c r="Y801" s="80">
        <v>4.7084606757924682E-2</v>
      </c>
      <c r="Z801" s="80">
        <v>0</v>
      </c>
      <c r="AA801" s="80">
        <v>0</v>
      </c>
      <c r="AB801" s="80">
        <v>0</v>
      </c>
      <c r="AC801" s="80">
        <v>0.13139102196425556</v>
      </c>
      <c r="AD801" s="80">
        <v>0.13139102196425556</v>
      </c>
      <c r="AE801" s="80">
        <v>0.26271070361524124</v>
      </c>
      <c r="AF801" s="80">
        <v>0</v>
      </c>
      <c r="AG801" s="80"/>
      <c r="AH801" s="80">
        <v>4.7048936601289996E-2</v>
      </c>
      <c r="AI801" s="80">
        <v>0</v>
      </c>
      <c r="AJ801" s="80">
        <v>0</v>
      </c>
      <c r="AK801" s="80">
        <v>0</v>
      </c>
      <c r="AL801" s="80">
        <v>0</v>
      </c>
      <c r="AM801" s="80">
        <v>0</v>
      </c>
      <c r="AN801" s="41" t="s">
        <v>5558</v>
      </c>
      <c r="AO801" s="41"/>
      <c r="AP801" s="40" t="str" cm="1">
        <f t="array" ref="AP801">IFERROR(_xlfn.IFS(
AR801="MPR ISSUE","PDH",
AR801="BSS Hardware Issue","BSS",
AR801="Sites strategiques, MLL, Pylone, etc.","ENVTECH",
AR801="AKTIVCO DEFAUT GE &amp; POWER Cabinet","AKTIVCO",
AR801="AKTIVCO Coupure ENEO &amp; Baisse de tension","AKTIVCO GRID ONLY",
AR801="Coupure ENEO &amp; Baisse de tension","IHS GRID ONLY",
AR801="Defaut GE &amp; POWER Cabinet","IHS",
AR801="Sharing","Partners",
AR801="Sites strategiques &amp; DataCenter","SST &amp; DC",
AR801="Exclu","Exclu",
AR801="SAT","SAT",
AR801="SPARE-ISSUE","SPARE-ISSUE",
AR801="Fiber CAmtel","TRANS_FO_CAMTEL",
AR801="Fiber AOF","Fiber AOF",
AR801="Projet OCM (HUAWEI)","TRAVAUX-HUAWEI",
AR801="Projet OCM (NOKIA)","TRAVAUX-NOKIA",
AR801="ACCESS-ISSUE","ACCESS-ISSUE",
AR801="Projet OCM (ZTE, NOKIA, autres projets)","TRAVAUX OCM",
AR801="No root CAuse","No root cause",
AR801="ODU HS","PDH",
AR801="IP &amp; VLAN","PDH",
AR801="Warehouse HUAWEI","SPARE-ISSUE",
AR801="SPARE-HS","SPARE-ISSUE",
AR801="Power Telco","BSS",AR801="no impacts","no impacts"
),"")</f>
        <v>BSS</v>
      </c>
      <c r="AQ801" s="40" t="str" cm="1">
        <f t="array" ref="AQ801">IFERROR(_xlfn.IFS(
AR801="MPR ISSUE","TX ISSUE",
AR801="BSS Hardware Issue","RAN ISSUE",
AR801="Sites strategiques, MLL, Pylone, etc.","ENVTECH",
AR801="AKTIVCO DEFAUT GE &amp; POWER Cabinet","POWER ISSUE",
AR801="AKTIVCO Coupure ENEO &amp; Baisse de tension","POWER ISSUE",
AR801="Coupure ENEO &amp; Baisse de tension","POWER ISSUE",
AR801="Defaut GE &amp; POWER Cabinet","POWER ISSUE",
AR801="Sharing","POWER ISSUE",
AR801="Sites strategiques &amp; DataCenter","POWER ISSUE",
AR801="Exclu","Exclu",
AR801="SAT","TX ISSUE",
AR801="SPARE-ISSUE","SPARE-ISSUE",
AR801="Fiber CAmtel","TX ISSUE",
AR801="Fiber AOF","TX ISSUE",
AR801="Projet OCM (HUAWEI)","TRAVAUX-HUAWEI",
AR801="Projet OCM (NOKIA)","TRAVAUX -NOKIA",
AR801="ACCESS-ISSUE","ACCESS-ISSUE",
AR801="Projet OCM (ZTE, NOKIA, autres projets)","TRAVAUX OCM",
AR801="No root CAuse","No root cause",
AR801="ODU HS","TX ISSUE",
AR801="IP &amp; VLAN","TX ISSUE",
AR801="Warehouse HUAWEI","SPARE-ISSUE",
AR801="SPARE-HS","SPARE-ISSUE",
AR801="Power Telco","RAN ISSUE",AR801="no impacts","no impacts"
),"")</f>
        <v>RAN ISSUE</v>
      </c>
      <c r="AR801" s="59" t="s">
        <v>5319</v>
      </c>
      <c r="AS801" s="40" t="str" cm="1">
        <f t="array" ref="AS801">IFERROR(_xlfn.IFS(
AR801="MPR ISSUE","ACTIVE",
AR801="BSS Hardware Issue","ACTIVE",
AR801="Sites strategiques, MLL, Pylone, etc.","PASSIVE",
AR801="AKTIVCO DEFAUT GE &amp; POWER Cabinet","PASSIVE",
AR801="AKTIVCO Coupure ENEO &amp; Baisse de tension","PASSIVE",
AR801="Coupure ENEO &amp; Baisse de tension","PASSIVE",
AR801="Defaut GE &amp; POWER Cabinet","PASSIVE",
AR801="Sharing","PASSIVE",
AR801="Sites strategiques &amp; DataCenter","PASSIVE",
AR801="Exclu","Exclu",
AR801="SAT","ACTIVE",
AR801="SPARE-ISSUE","SPARE-ISSUE",
AR801="Fiber CAmtel","ACTIVE",
AR801="Fiber AOF","ACTIVE",
AR801="Projet OCM (HUAWEI)","PLANNED WORKS",
AR801="Projet OCM (NOKIA)","PLANNED WORKS",
AR801="ACCESS-ISSUE","ACCESS-ISSUE",
AR801="Projet OCM (ZTE, NOKIA, autres projets)","PLANNED WORKS",
AR801="No root CAuse","No root cause",
AR801="ODU HS","ACTIVE",
AR801="IP &amp; VLAN","ACTIVE",
AR801="Warehouse HUAWEI","SPARE-ISSUE",
AR801="SPARE-HS","SPARE-ISSUE",
AR801="Power Telco","ACTIVE", AR801="no impacts","no impacts"
),"")</f>
        <v>ACTIVE</v>
      </c>
      <c r="AT801" s="99" t="s">
        <v>6573</v>
      </c>
      <c r="AU801" s="99" t="s">
        <v>1824</v>
      </c>
      <c r="AW801" s="17"/>
      <c r="AX801" s="17" t="s">
        <v>5536</v>
      </c>
      <c r="AY801" s="17"/>
      <c r="AZ801" s="17" t="s">
        <v>5536</v>
      </c>
      <c r="BA801" s="7"/>
      <c r="BC801" s="18"/>
      <c r="BD801" s="18"/>
      <c r="BE801" s="18"/>
      <c r="BF801" s="18"/>
      <c r="BG801" s="18"/>
      <c r="BH801" s="18"/>
      <c r="BI801" s="18"/>
      <c r="BJ801" s="18"/>
      <c r="BK801" s="18"/>
      <c r="BM801" s="18"/>
      <c r="BN801" s="18"/>
      <c r="BO801" s="18"/>
      <c r="BP801" s="9" t="s">
        <v>5661</v>
      </c>
      <c r="BQ801" s="14"/>
      <c r="BR801" s="102" t="s">
        <v>1824</v>
      </c>
      <c r="BS801" s="14"/>
      <c r="BT801" s="14"/>
      <c r="BU801" s="9"/>
      <c r="BV801" s="9"/>
      <c r="BW801" s="9"/>
    </row>
    <row r="802" spans="1:75" x14ac:dyDescent="0.35">
      <c r="A802" s="1" t="s">
        <v>2166</v>
      </c>
      <c r="B802" s="8" t="s">
        <v>2167</v>
      </c>
      <c r="C802" s="3" t="s">
        <v>13</v>
      </c>
      <c r="D802" s="1" t="s">
        <v>11</v>
      </c>
      <c r="E802" s="1" t="s">
        <v>12</v>
      </c>
      <c r="F802" s="3" t="s">
        <v>13</v>
      </c>
      <c r="G802" s="1" t="s">
        <v>14</v>
      </c>
      <c r="H802" s="28" t="s">
        <v>5589</v>
      </c>
      <c r="I802" s="27">
        <v>0</v>
      </c>
      <c r="J802" s="27">
        <v>0</v>
      </c>
      <c r="K802" s="27">
        <v>0</v>
      </c>
      <c r="L802" s="27">
        <v>0</v>
      </c>
      <c r="M802" s="27">
        <v>0</v>
      </c>
      <c r="N802" s="27">
        <v>0</v>
      </c>
      <c r="O802" s="27">
        <v>0</v>
      </c>
      <c r="P802" s="27">
        <v>0</v>
      </c>
      <c r="Q802" s="27">
        <v>0</v>
      </c>
      <c r="R802" s="27">
        <v>0</v>
      </c>
      <c r="S802" s="80">
        <v>0</v>
      </c>
      <c r="T802" s="80">
        <v>0</v>
      </c>
      <c r="U802" s="80">
        <v>0</v>
      </c>
      <c r="V802" s="80">
        <v>0</v>
      </c>
      <c r="W802" s="80">
        <v>0</v>
      </c>
      <c r="X802" s="80">
        <v>0</v>
      </c>
      <c r="Y802" s="80">
        <v>5.6052084135911855</v>
      </c>
      <c r="Z802" s="80">
        <v>0</v>
      </c>
      <c r="AA802" s="80">
        <v>0</v>
      </c>
      <c r="AB802" s="80">
        <v>0</v>
      </c>
      <c r="AC802" s="80">
        <v>0</v>
      </c>
      <c r="AD802" s="80">
        <v>0</v>
      </c>
      <c r="AE802" s="80">
        <v>0.25584419846304429</v>
      </c>
      <c r="AF802" s="80">
        <v>0</v>
      </c>
      <c r="AG802" s="80"/>
      <c r="AH802" s="80">
        <v>0</v>
      </c>
      <c r="AI802" s="80">
        <v>0</v>
      </c>
      <c r="AJ802" s="80">
        <v>0</v>
      </c>
      <c r="AK802" s="80">
        <v>0</v>
      </c>
      <c r="AL802" s="80">
        <v>0</v>
      </c>
      <c r="AM802" s="80">
        <v>0</v>
      </c>
      <c r="AN802" s="41" t="s">
        <v>5591</v>
      </c>
      <c r="AO802" s="41"/>
      <c r="AP802" s="40" t="str" cm="1">
        <f t="array" ref="AP802">IFERROR(_xlfn.IFS(
AR802="MPR ISSUE","PDH",
AR802="BSS Hardware Issue","BSS",
AR802="Sites strategiques, MLL, Pylone, etc.","ENVTECH",
AR802="AKTIVCO DEFAUT GE &amp; POWER Cabinet","AKTIVCO",
AR802="AKTIVCO Coupure ENEO &amp; Baisse de tension","AKTIVCO GRID ONLY",
AR802="Coupure ENEO &amp; Baisse de tension","IHS GRID ONLY",
AR802="Defaut GE &amp; POWER Cabinet","IHS",
AR802="Sharing","Partners",
AR802="Sites strategiques &amp; DataCenter","SST &amp; DC",
AR802="Exclu","Exclu",
AR802="SAT","SAT",
AR802="SPARE-ISSUE","SPARE-ISSUE",
AR802="Fiber CAmtel","TRANS_FO_CAMTEL",
AR802="Fiber AOF","Fiber AOF",
AR802="Projet OCM (HUAWEI)","TRAVAUX-HUAWEI",
AR802="Projet OCM (NOKIA)","TRAVAUX-NOKIA",
AR802="ACCESS-ISSUE","ACCESS-ISSUE",
AR802="Projet OCM (ZTE, NOKIA, autres projets)","TRAVAUX OCM",
AR802="No root CAuse","No root cause",
AR802="ODU HS","PDH",
AR802="IP &amp; VLAN","PDH",
AR802="Warehouse HUAWEI","SPARE-ISSUE",
AR802="SPARE-HS","SPARE-ISSUE",
AR802="Power Telco","BSS",AR802="no impacts","no impacts"
),"")</f>
        <v>No root cause</v>
      </c>
      <c r="AQ802" s="40" t="str" cm="1">
        <f t="array" ref="AQ802">IFERROR(_xlfn.IFS(
AR802="MPR ISSUE","TX ISSUE",
AR802="BSS Hardware Issue","RAN ISSUE",
AR802="Sites strategiques, MLL, Pylone, etc.","ENVTECH",
AR802="AKTIVCO DEFAUT GE &amp; POWER Cabinet","POWER ISSUE",
AR802="AKTIVCO Coupure ENEO &amp; Baisse de tension","POWER ISSUE",
AR802="Coupure ENEO &amp; Baisse de tension","POWER ISSUE",
AR802="Defaut GE &amp; POWER Cabinet","POWER ISSUE",
AR802="Sharing","POWER ISSUE",
AR802="Sites strategiques &amp; DataCenter","POWER ISSUE",
AR802="Exclu","Exclu",
AR802="SAT","TX ISSUE",
AR802="SPARE-ISSUE","SPARE-ISSUE",
AR802="Fiber CAmtel","TX ISSUE",
AR802="Fiber AOF","TX ISSUE",
AR802="Projet OCM (HUAWEI)","TRAVAUX-HUAWEI",
AR802="Projet OCM (NOKIA)","TRAVAUX -NOKIA",
AR802="ACCESS-ISSUE","ACCESS-ISSUE",
AR802="Projet OCM (ZTE, NOKIA, autres projets)","TRAVAUX OCM",
AR802="No root CAuse","No root cause",
AR802="ODU HS","TX ISSUE",
AR802="IP &amp; VLAN","TX ISSUE",
AR802="Warehouse HUAWEI","SPARE-ISSUE",
AR802="SPARE-HS","SPARE-ISSUE",
AR802="Power Telco","RAN ISSUE",AR802="no impacts","no impacts"
),"")</f>
        <v>No root cause</v>
      </c>
      <c r="AR802" s="59" t="s">
        <v>5343</v>
      </c>
      <c r="AS802" s="40" t="str" cm="1">
        <f t="array" ref="AS802">IFERROR(_xlfn.IFS(
AR802="MPR ISSUE","ACTIVE",
AR802="BSS Hardware Issue","ACTIVE",
AR802="Sites strategiques, MLL, Pylone, etc.","PASSIVE",
AR802="AKTIVCO DEFAUT GE &amp; POWER Cabinet","PASSIVE",
AR802="AKTIVCO Coupure ENEO &amp; Baisse de tension","PASSIVE",
AR802="Coupure ENEO &amp; Baisse de tension","PASSIVE",
AR802="Defaut GE &amp; POWER Cabinet","PASSIVE",
AR802="Sharing","PASSIVE",
AR802="Sites strategiques &amp; DataCenter","PASSIVE",
AR802="Exclu","Exclu",
AR802="SAT","ACTIVE",
AR802="SPARE-ISSUE","SPARE-ISSUE",
AR802="Fiber CAmtel","ACTIVE",
AR802="Fiber AOF","ACTIVE",
AR802="Projet OCM (HUAWEI)","PLANNED WORKS",
AR802="Projet OCM (NOKIA)","PLANNED WORKS",
AR802="ACCESS-ISSUE","ACCESS-ISSUE",
AR802="Projet OCM (ZTE, NOKIA, autres projets)","PLANNED WORKS",
AR802="No root CAuse","No root cause",
AR802="ODU HS","ACTIVE",
AR802="IP &amp; VLAN","ACTIVE",
AR802="Warehouse HUAWEI","SPARE-ISSUE",
AR802="SPARE-HS","SPARE-ISSUE",
AR802="Power Telco","ACTIVE", AR802="no impacts","no impacts"
),"")</f>
        <v>No root cause</v>
      </c>
      <c r="AT802" s="99" t="s">
        <v>5661</v>
      </c>
      <c r="AU802" s="99" t="s">
        <v>2167</v>
      </c>
      <c r="AW802" s="17"/>
      <c r="AX802" s="17" t="s">
        <v>5536</v>
      </c>
      <c r="AY802" s="17"/>
      <c r="AZ802" s="17" t="s">
        <v>5536</v>
      </c>
      <c r="BA802" s="7"/>
      <c r="BC802" s="18"/>
      <c r="BD802" s="18"/>
      <c r="BE802" s="18"/>
      <c r="BF802" s="18"/>
      <c r="BG802" s="18"/>
      <c r="BH802" s="18"/>
      <c r="BI802" s="18"/>
      <c r="BJ802" s="18"/>
      <c r="BK802" s="18"/>
      <c r="BM802" s="18"/>
      <c r="BN802" s="18"/>
      <c r="BO802" s="18"/>
      <c r="BP802" s="9" t="s">
        <v>5661</v>
      </c>
      <c r="BQ802" s="14"/>
      <c r="BR802" s="102" t="s">
        <v>5536</v>
      </c>
      <c r="BS802" s="14"/>
      <c r="BT802" s="14"/>
      <c r="BU802" s="9"/>
      <c r="BV802" s="9"/>
      <c r="BW802" s="9"/>
    </row>
    <row r="803" spans="1:75" x14ac:dyDescent="0.35">
      <c r="A803" s="1" t="s">
        <v>4520</v>
      </c>
      <c r="B803" s="8" t="s">
        <v>4521</v>
      </c>
      <c r="C803" s="3" t="s">
        <v>38</v>
      </c>
      <c r="D803" s="1"/>
      <c r="E803" s="1"/>
      <c r="F803" s="3" t="s">
        <v>37</v>
      </c>
      <c r="G803" s="1" t="s">
        <v>38</v>
      </c>
      <c r="H803" s="30" t="s">
        <v>5587</v>
      </c>
      <c r="I803" s="27">
        <v>0</v>
      </c>
      <c r="J803" s="27">
        <v>0</v>
      </c>
      <c r="K803" s="27">
        <v>0</v>
      </c>
      <c r="L803" s="27">
        <v>2.2436528523283907E-2</v>
      </c>
      <c r="M803" s="27">
        <v>0</v>
      </c>
      <c r="N803" s="27">
        <v>0</v>
      </c>
      <c r="O803" s="27">
        <v>2.8393444681294167E-2</v>
      </c>
      <c r="P803" s="27">
        <v>0</v>
      </c>
      <c r="Q803" s="27">
        <v>0</v>
      </c>
      <c r="R803" s="27">
        <v>0</v>
      </c>
      <c r="S803" s="80">
        <v>0</v>
      </c>
      <c r="T803" s="80">
        <v>0</v>
      </c>
      <c r="U803" s="80">
        <v>0</v>
      </c>
      <c r="V803" s="80">
        <v>0</v>
      </c>
      <c r="W803" s="80">
        <v>0</v>
      </c>
      <c r="X803" s="80">
        <v>0</v>
      </c>
      <c r="Y803" s="80">
        <v>0</v>
      </c>
      <c r="Z803" s="80">
        <v>0</v>
      </c>
      <c r="AA803" s="80">
        <v>0</v>
      </c>
      <c r="AB803" s="80">
        <v>0</v>
      </c>
      <c r="AC803" s="80">
        <v>0</v>
      </c>
      <c r="AD803" s="80">
        <v>0</v>
      </c>
      <c r="AE803" s="80">
        <v>0.24478644990625864</v>
      </c>
      <c r="AF803" s="80">
        <v>0</v>
      </c>
      <c r="AG803" s="80"/>
      <c r="AH803" s="80">
        <v>0</v>
      </c>
      <c r="AI803" s="80">
        <v>0</v>
      </c>
      <c r="AJ803" s="80">
        <v>0</v>
      </c>
      <c r="AK803" s="80">
        <v>0</v>
      </c>
      <c r="AL803" s="80">
        <v>0</v>
      </c>
      <c r="AM803" s="80">
        <v>0</v>
      </c>
      <c r="AN803" s="41" t="s">
        <v>5558</v>
      </c>
      <c r="AO803" s="41"/>
      <c r="AP803" s="40" t="str" cm="1">
        <f t="array" ref="AP803">IFERROR(_xlfn.IFS(
AR803="MPR ISSUE","PDH",
AR803="BSS Hardware Issue","BSS",
AR803="Sites strategiques, MLL, Pylone, etc.","ENVTECH",
AR803="AKTIVCO DEFAUT GE &amp; POWER Cabinet","AKTIVCO",
AR803="AKTIVCO Coupure ENEO &amp; Baisse de tension","AKTIVCO GRID ONLY",
AR803="Coupure ENEO &amp; Baisse de tension","IHS GRID ONLY",
AR803="Defaut GE &amp; POWER Cabinet","IHS",
AR803="Sharing","Partners",
AR803="Sites strategiques &amp; DataCenter","SST &amp; DC",
AR803="Exclu","Exclu",
AR803="SAT","SAT",
AR803="SPARE-ISSUE","SPARE-ISSUE",
AR803="Fiber CAmtel","TRANS_FO_CAMTEL",
AR803="Fiber AOF","Fiber AOF",
AR803="Projet OCM (HUAWEI)","TRAVAUX-HUAWEI",
AR803="Projet OCM (NOKIA)","TRAVAUX-NOKIA",
AR803="ACCESS-ISSUE","ACCESS-ISSUE",
AR803="Projet OCM (ZTE, NOKIA, autres projets)","TRAVAUX OCM",
AR803="No root CAuse","No root cause",
AR803="ODU HS","PDH",
AR803="IP &amp; VLAN","PDH",
AR803="Warehouse HUAWEI","SPARE-ISSUE",
AR803="SPARE-HS","SPARE-ISSUE",
AR803="Power Telco","BSS",AR803="no impacts","no impacts"
),"")</f>
        <v>No root cause</v>
      </c>
      <c r="AQ803" s="40" t="str" cm="1">
        <f t="array" ref="AQ803">IFERROR(_xlfn.IFS(
AR803="MPR ISSUE","TX ISSUE",
AR803="BSS Hardware Issue","RAN ISSUE",
AR803="Sites strategiques, MLL, Pylone, etc.","ENVTECH",
AR803="AKTIVCO DEFAUT GE &amp; POWER Cabinet","POWER ISSUE",
AR803="AKTIVCO Coupure ENEO &amp; Baisse de tension","POWER ISSUE",
AR803="Coupure ENEO &amp; Baisse de tension","POWER ISSUE",
AR803="Defaut GE &amp; POWER Cabinet","POWER ISSUE",
AR803="Sharing","POWER ISSUE",
AR803="Sites strategiques &amp; DataCenter","POWER ISSUE",
AR803="Exclu","Exclu",
AR803="SAT","TX ISSUE",
AR803="SPARE-ISSUE","SPARE-ISSUE",
AR803="Fiber CAmtel","TX ISSUE",
AR803="Fiber AOF","TX ISSUE",
AR803="Projet OCM (HUAWEI)","TRAVAUX-HUAWEI",
AR803="Projet OCM (NOKIA)","TRAVAUX -NOKIA",
AR803="ACCESS-ISSUE","ACCESS-ISSUE",
AR803="Projet OCM (ZTE, NOKIA, autres projets)","TRAVAUX OCM",
AR803="No root CAuse","No root cause",
AR803="ODU HS","TX ISSUE",
AR803="IP &amp; VLAN","TX ISSUE",
AR803="Warehouse HUAWEI","SPARE-ISSUE",
AR803="SPARE-HS","SPARE-ISSUE",
AR803="Power Telco","RAN ISSUE",AR803="no impacts","no impacts"
),"")</f>
        <v>No root cause</v>
      </c>
      <c r="AR803" s="59" t="s">
        <v>5343</v>
      </c>
      <c r="AS803" s="40" t="str" cm="1">
        <f t="array" ref="AS803">IFERROR(_xlfn.IFS(
AR803="MPR ISSUE","ACTIVE",
AR803="BSS Hardware Issue","ACTIVE",
AR803="Sites strategiques, MLL, Pylone, etc.","PASSIVE",
AR803="AKTIVCO DEFAUT GE &amp; POWER Cabinet","PASSIVE",
AR803="AKTIVCO Coupure ENEO &amp; Baisse de tension","PASSIVE",
AR803="Coupure ENEO &amp; Baisse de tension","PASSIVE",
AR803="Defaut GE &amp; POWER Cabinet","PASSIVE",
AR803="Sharing","PASSIVE",
AR803="Sites strategiques &amp; DataCenter","PASSIVE",
AR803="Exclu","Exclu",
AR803="SAT","ACTIVE",
AR803="SPARE-ISSUE","SPARE-ISSUE",
AR803="Fiber CAmtel","ACTIVE",
AR803="Fiber AOF","ACTIVE",
AR803="Projet OCM (HUAWEI)","PLANNED WORKS",
AR803="Projet OCM (NOKIA)","PLANNED WORKS",
AR803="ACCESS-ISSUE","ACCESS-ISSUE",
AR803="Projet OCM (ZTE, NOKIA, autres projets)","PLANNED WORKS",
AR803="No root CAuse","No root cause",
AR803="ODU HS","ACTIVE",
AR803="IP &amp; VLAN","ACTIVE",
AR803="Warehouse HUAWEI","SPARE-ISSUE",
AR803="SPARE-HS","SPARE-ISSUE",
AR803="Power Telco","ACTIVE", AR803="no impacts","no impacts"
),"")</f>
        <v>No root cause</v>
      </c>
      <c r="AT803" s="99" t="s">
        <v>5661</v>
      </c>
      <c r="AU803" s="99" t="s">
        <v>4521</v>
      </c>
      <c r="AW803" s="17"/>
      <c r="AX803" s="17" t="s">
        <v>5536</v>
      </c>
      <c r="AY803" s="17"/>
      <c r="AZ803" s="17" t="s">
        <v>5536</v>
      </c>
      <c r="BA803" s="7"/>
      <c r="BC803" s="18"/>
      <c r="BD803" s="18"/>
      <c r="BE803" s="18"/>
      <c r="BF803" s="18"/>
      <c r="BG803" s="18"/>
      <c r="BH803" s="18"/>
      <c r="BI803" s="18"/>
      <c r="BJ803" s="18"/>
      <c r="BK803" s="18"/>
      <c r="BM803" s="18"/>
      <c r="BN803" s="18"/>
      <c r="BO803" s="18"/>
      <c r="BP803" s="9" t="s">
        <v>5661</v>
      </c>
      <c r="BQ803" s="14"/>
      <c r="BR803" s="102" t="s">
        <v>5536</v>
      </c>
      <c r="BS803" s="14"/>
      <c r="BT803" s="14"/>
      <c r="BU803" s="9"/>
      <c r="BV803" s="9"/>
      <c r="BW803" s="9"/>
    </row>
    <row r="804" spans="1:75" x14ac:dyDescent="0.35">
      <c r="A804" s="1" t="s">
        <v>2767</v>
      </c>
      <c r="B804" s="8" t="s">
        <v>2768</v>
      </c>
      <c r="C804" s="3" t="s">
        <v>38</v>
      </c>
      <c r="D804" s="1" t="s">
        <v>11</v>
      </c>
      <c r="E804" s="1" t="s">
        <v>12</v>
      </c>
      <c r="F804" s="3" t="s">
        <v>37</v>
      </c>
      <c r="G804" s="1" t="s">
        <v>38</v>
      </c>
      <c r="H804" s="30" t="s">
        <v>5587</v>
      </c>
      <c r="I804" s="27">
        <v>0</v>
      </c>
      <c r="J804" s="27">
        <v>0</v>
      </c>
      <c r="K804" s="27">
        <v>0</v>
      </c>
      <c r="L804" s="27">
        <v>0</v>
      </c>
      <c r="M804" s="27">
        <v>0</v>
      </c>
      <c r="N804" s="27">
        <v>0</v>
      </c>
      <c r="O804" s="27">
        <v>0</v>
      </c>
      <c r="P804" s="27">
        <v>0</v>
      </c>
      <c r="Q804" s="27">
        <v>0</v>
      </c>
      <c r="R804" s="27">
        <v>0</v>
      </c>
      <c r="S804" s="80">
        <v>0</v>
      </c>
      <c r="T804" s="80">
        <v>0</v>
      </c>
      <c r="U804" s="80">
        <v>0</v>
      </c>
      <c r="V804" s="80">
        <v>0</v>
      </c>
      <c r="W804" s="80">
        <v>0</v>
      </c>
      <c r="X804" s="80">
        <v>0</v>
      </c>
      <c r="Y804" s="80">
        <v>0</v>
      </c>
      <c r="Z804" s="80">
        <v>0</v>
      </c>
      <c r="AA804" s="80">
        <v>0</v>
      </c>
      <c r="AB804" s="80">
        <v>2.3007251029442607E-3</v>
      </c>
      <c r="AC804" s="80">
        <v>0</v>
      </c>
      <c r="AD804" s="80">
        <v>0</v>
      </c>
      <c r="AE804" s="80">
        <v>0.2310177694452287</v>
      </c>
      <c r="AF804" s="80">
        <v>0</v>
      </c>
      <c r="AG804" s="80"/>
      <c r="AH804" s="80">
        <v>0</v>
      </c>
      <c r="AI804" s="80">
        <v>0</v>
      </c>
      <c r="AJ804" s="80">
        <v>0</v>
      </c>
      <c r="AK804" s="80">
        <v>0</v>
      </c>
      <c r="AL804" s="80">
        <v>0</v>
      </c>
      <c r="AM804" s="80">
        <v>0</v>
      </c>
      <c r="AN804" s="41" t="s">
        <v>5558</v>
      </c>
      <c r="AO804" s="41"/>
      <c r="AP804" s="40" t="str" cm="1">
        <f t="array" ref="AP804">IFERROR(_xlfn.IFS(
AR804="MPR ISSUE","PDH",
AR804="BSS Hardware Issue","BSS",
AR804="Sites strategiques, MLL, Pylone, etc.","ENVTECH",
AR804="AKTIVCO DEFAUT GE &amp; POWER Cabinet","AKTIVCO",
AR804="AKTIVCO Coupure ENEO &amp; Baisse de tension","AKTIVCO GRID ONLY",
AR804="Coupure ENEO &amp; Baisse de tension","IHS GRID ONLY",
AR804="Defaut GE &amp; POWER Cabinet","IHS",
AR804="Sharing","Partners",
AR804="Sites strategiques &amp; DataCenter","SST &amp; DC",
AR804="Exclu","Exclu",
AR804="SAT","SAT",
AR804="SPARE-ISSUE","SPARE-ISSUE",
AR804="Fiber CAmtel","TRANS_FO_CAMTEL",
AR804="Fiber AOF","Fiber AOF",
AR804="Projet OCM (HUAWEI)","TRAVAUX-HUAWEI",
AR804="Projet OCM (NOKIA)","TRAVAUX-NOKIA",
AR804="ACCESS-ISSUE","ACCESS-ISSUE",
AR804="Projet OCM (ZTE, NOKIA, autres projets)","TRAVAUX OCM",
AR804="No root CAuse","No root cause",
AR804="ODU HS","PDH",
AR804="IP &amp; VLAN","PDH",
AR804="Warehouse HUAWEI","SPARE-ISSUE",
AR804="SPARE-HS","SPARE-ISSUE",
AR804="Power Telco","BSS",AR804="no impacts","no impacts"
),"")</f>
        <v>No root cause</v>
      </c>
      <c r="AQ804" s="40" t="str" cm="1">
        <f t="array" ref="AQ804">IFERROR(_xlfn.IFS(
AR804="MPR ISSUE","TX ISSUE",
AR804="BSS Hardware Issue","RAN ISSUE",
AR804="Sites strategiques, MLL, Pylone, etc.","ENVTECH",
AR804="AKTIVCO DEFAUT GE &amp; POWER Cabinet","POWER ISSUE",
AR804="AKTIVCO Coupure ENEO &amp; Baisse de tension","POWER ISSUE",
AR804="Coupure ENEO &amp; Baisse de tension","POWER ISSUE",
AR804="Defaut GE &amp; POWER Cabinet","POWER ISSUE",
AR804="Sharing","POWER ISSUE",
AR804="Sites strategiques &amp; DataCenter","POWER ISSUE",
AR804="Exclu","Exclu",
AR804="SAT","TX ISSUE",
AR804="SPARE-ISSUE","SPARE-ISSUE",
AR804="Fiber CAmtel","TX ISSUE",
AR804="Fiber AOF","TX ISSUE",
AR804="Projet OCM (HUAWEI)","TRAVAUX-HUAWEI",
AR804="Projet OCM (NOKIA)","TRAVAUX -NOKIA",
AR804="ACCESS-ISSUE","ACCESS-ISSUE",
AR804="Projet OCM (ZTE, NOKIA, autres projets)","TRAVAUX OCM",
AR804="No root CAuse","No root cause",
AR804="ODU HS","TX ISSUE",
AR804="IP &amp; VLAN","TX ISSUE",
AR804="Warehouse HUAWEI","SPARE-ISSUE",
AR804="SPARE-HS","SPARE-ISSUE",
AR804="Power Telco","RAN ISSUE",AR804="no impacts","no impacts"
),"")</f>
        <v>No root cause</v>
      </c>
      <c r="AR804" s="59" t="s">
        <v>5343</v>
      </c>
      <c r="AS804" s="40" t="str" cm="1">
        <f t="array" ref="AS804">IFERROR(_xlfn.IFS(
AR804="MPR ISSUE","ACTIVE",
AR804="BSS Hardware Issue","ACTIVE",
AR804="Sites strategiques, MLL, Pylone, etc.","PASSIVE",
AR804="AKTIVCO DEFAUT GE &amp; POWER Cabinet","PASSIVE",
AR804="AKTIVCO Coupure ENEO &amp; Baisse de tension","PASSIVE",
AR804="Coupure ENEO &amp; Baisse de tension","PASSIVE",
AR804="Defaut GE &amp; POWER Cabinet","PASSIVE",
AR804="Sharing","PASSIVE",
AR804="Sites strategiques &amp; DataCenter","PASSIVE",
AR804="Exclu","Exclu",
AR804="SAT","ACTIVE",
AR804="SPARE-ISSUE","SPARE-ISSUE",
AR804="Fiber CAmtel","ACTIVE",
AR804="Fiber AOF","ACTIVE",
AR804="Projet OCM (HUAWEI)","PLANNED WORKS",
AR804="Projet OCM (NOKIA)","PLANNED WORKS",
AR804="ACCESS-ISSUE","ACCESS-ISSUE",
AR804="Projet OCM (ZTE, NOKIA, autres projets)","PLANNED WORKS",
AR804="No root CAuse","No root cause",
AR804="ODU HS","ACTIVE",
AR804="IP &amp; VLAN","ACTIVE",
AR804="Warehouse HUAWEI","SPARE-ISSUE",
AR804="SPARE-HS","SPARE-ISSUE",
AR804="Power Telco","ACTIVE", AR804="no impacts","no impacts"
),"")</f>
        <v>No root cause</v>
      </c>
      <c r="AT804" s="99" t="s">
        <v>5661</v>
      </c>
      <c r="AU804" s="99" t="s">
        <v>2768</v>
      </c>
      <c r="AW804" s="17"/>
      <c r="AX804" s="17" t="s">
        <v>5536</v>
      </c>
      <c r="AY804" s="17"/>
      <c r="AZ804" s="17" t="s">
        <v>5536</v>
      </c>
      <c r="BA804" s="7"/>
      <c r="BC804" s="18"/>
      <c r="BD804" s="18"/>
      <c r="BE804" s="18"/>
      <c r="BF804" s="18"/>
      <c r="BG804" s="18"/>
      <c r="BH804" s="18"/>
      <c r="BI804" s="18"/>
      <c r="BJ804" s="18"/>
      <c r="BK804" s="18"/>
      <c r="BM804" s="18"/>
      <c r="BN804" s="18"/>
      <c r="BO804" s="18"/>
      <c r="BP804" s="9" t="s">
        <v>5661</v>
      </c>
      <c r="BQ804" s="14"/>
      <c r="BR804" s="102" t="s">
        <v>5536</v>
      </c>
      <c r="BS804" s="14"/>
      <c r="BT804" s="14"/>
      <c r="BU804" s="9"/>
      <c r="BV804" s="9"/>
      <c r="BW804" s="9"/>
    </row>
    <row r="805" spans="1:75" x14ac:dyDescent="0.35">
      <c r="A805" s="1" t="s">
        <v>1738</v>
      </c>
      <c r="B805" s="8" t="s">
        <v>1739</v>
      </c>
      <c r="C805" s="3" t="s">
        <v>51</v>
      </c>
      <c r="D805" s="1" t="s">
        <v>11</v>
      </c>
      <c r="E805" s="1" t="s">
        <v>96</v>
      </c>
      <c r="F805" s="3" t="s">
        <v>51</v>
      </c>
      <c r="G805" s="1" t="s">
        <v>52</v>
      </c>
      <c r="H805" s="28" t="s">
        <v>5589</v>
      </c>
      <c r="I805" s="27">
        <v>0</v>
      </c>
      <c r="J805" s="27">
        <v>0</v>
      </c>
      <c r="K805" s="27">
        <v>0</v>
      </c>
      <c r="L805" s="27">
        <v>0</v>
      </c>
      <c r="M805" s="27">
        <v>0</v>
      </c>
      <c r="N805" s="27">
        <v>0</v>
      </c>
      <c r="O805" s="27">
        <v>1.0677147985492235</v>
      </c>
      <c r="P805" s="27">
        <v>0.38525552673406904</v>
      </c>
      <c r="Q805" s="27">
        <v>0</v>
      </c>
      <c r="R805" s="27">
        <v>1.6682040504176263</v>
      </c>
      <c r="S805" s="80">
        <v>0</v>
      </c>
      <c r="T805" s="80">
        <v>0</v>
      </c>
      <c r="U805" s="80">
        <v>4.6969392151994809</v>
      </c>
      <c r="V805" s="80">
        <v>0.19912864941372527</v>
      </c>
      <c r="W805" s="80">
        <v>0</v>
      </c>
      <c r="X805" s="80">
        <v>0.30961695958999291</v>
      </c>
      <c r="Y805" s="80">
        <v>2.286457040290155E-2</v>
      </c>
      <c r="Z805" s="80">
        <v>19.310485171202483</v>
      </c>
      <c r="AA805" s="80">
        <v>0</v>
      </c>
      <c r="AB805" s="80">
        <v>2.0748616711325703</v>
      </c>
      <c r="AC805" s="80">
        <v>0</v>
      </c>
      <c r="AD805" s="80">
        <v>0</v>
      </c>
      <c r="AE805" s="80">
        <v>0.22746858886006741</v>
      </c>
      <c r="AF805" s="80">
        <v>0</v>
      </c>
      <c r="AG805" s="80"/>
      <c r="AH805" s="80">
        <v>0</v>
      </c>
      <c r="AI805" s="80">
        <v>0</v>
      </c>
      <c r="AJ805" s="80">
        <v>0</v>
      </c>
      <c r="AK805" s="80">
        <v>0</v>
      </c>
      <c r="AL805" s="80">
        <v>0</v>
      </c>
      <c r="AM805" s="80">
        <v>0</v>
      </c>
      <c r="AN805" s="41" t="s">
        <v>5591</v>
      </c>
      <c r="AO805" s="41"/>
      <c r="AP805" s="40" t="str" cm="1">
        <f t="array" ref="AP805">IFERROR(_xlfn.IFS(
AR805="MPR ISSUE","PDH",
AR805="BSS Hardware Issue","BSS",
AR805="Sites strategiques, MLL, Pylone, etc.","ENVTECH",
AR805="AKTIVCO DEFAUT GE &amp; POWER Cabinet","AKTIVCO",
AR805="AKTIVCO Coupure ENEO &amp; Baisse de tension","AKTIVCO GRID ONLY",
AR805="Coupure ENEO &amp; Baisse de tension","IHS GRID ONLY",
AR805="Defaut GE &amp; POWER Cabinet","IHS",
AR805="Sharing","Partners",
AR805="Sites strategiques &amp; DataCenter","SST &amp; DC",
AR805="Exclu","Exclu",
AR805="SAT","SAT",
AR805="SPARE-ISSUE","SPARE-ISSUE",
AR805="Fiber CAmtel","TRANS_FO_CAMTEL",
AR805="Fiber AOF","Fiber AOF",
AR805="Projet OCM (HUAWEI)","TRAVAUX-HUAWEI",
AR805="Projet OCM (NOKIA)","TRAVAUX-NOKIA",
AR805="ACCESS-ISSUE","ACCESS-ISSUE",
AR805="Projet OCM (ZTE, NOKIA, autres projets)","TRAVAUX OCM",
AR805="No root CAuse","No root cause",
AR805="ODU HS","PDH",
AR805="IP &amp; VLAN","PDH",
AR805="Warehouse HUAWEI","SPARE-ISSUE",
AR805="SPARE-HS","SPARE-ISSUE",
AR805="Power Telco","BSS",AR805="no impacts","no impacts"
),"")</f>
        <v>No root cause</v>
      </c>
      <c r="AQ805" s="40" t="str" cm="1">
        <f t="array" ref="AQ805">IFERROR(_xlfn.IFS(
AR805="MPR ISSUE","TX ISSUE",
AR805="BSS Hardware Issue","RAN ISSUE",
AR805="Sites strategiques, MLL, Pylone, etc.","ENVTECH",
AR805="AKTIVCO DEFAUT GE &amp; POWER Cabinet","POWER ISSUE",
AR805="AKTIVCO Coupure ENEO &amp; Baisse de tension","POWER ISSUE",
AR805="Coupure ENEO &amp; Baisse de tension","POWER ISSUE",
AR805="Defaut GE &amp; POWER Cabinet","POWER ISSUE",
AR805="Sharing","POWER ISSUE",
AR805="Sites strategiques &amp; DataCenter","POWER ISSUE",
AR805="Exclu","Exclu",
AR805="SAT","TX ISSUE",
AR805="SPARE-ISSUE","SPARE-ISSUE",
AR805="Fiber CAmtel","TX ISSUE",
AR805="Fiber AOF","TX ISSUE",
AR805="Projet OCM (HUAWEI)","TRAVAUX-HUAWEI",
AR805="Projet OCM (NOKIA)","TRAVAUX -NOKIA",
AR805="ACCESS-ISSUE","ACCESS-ISSUE",
AR805="Projet OCM (ZTE, NOKIA, autres projets)","TRAVAUX OCM",
AR805="No root CAuse","No root cause",
AR805="ODU HS","TX ISSUE",
AR805="IP &amp; VLAN","TX ISSUE",
AR805="Warehouse HUAWEI","SPARE-ISSUE",
AR805="SPARE-HS","SPARE-ISSUE",
AR805="Power Telco","RAN ISSUE",AR805="no impacts","no impacts"
),"")</f>
        <v>No root cause</v>
      </c>
      <c r="AR805" s="59" t="s">
        <v>5343</v>
      </c>
      <c r="AS805" s="40" t="str" cm="1">
        <f t="array" ref="AS805">IFERROR(_xlfn.IFS(
AR805="MPR ISSUE","ACTIVE",
AR805="BSS Hardware Issue","ACTIVE",
AR805="Sites strategiques, MLL, Pylone, etc.","PASSIVE",
AR805="AKTIVCO DEFAUT GE &amp; POWER Cabinet","PASSIVE",
AR805="AKTIVCO Coupure ENEO &amp; Baisse de tension","PASSIVE",
AR805="Coupure ENEO &amp; Baisse de tension","PASSIVE",
AR805="Defaut GE &amp; POWER Cabinet","PASSIVE",
AR805="Sharing","PASSIVE",
AR805="Sites strategiques &amp; DataCenter","PASSIVE",
AR805="Exclu","Exclu",
AR805="SAT","ACTIVE",
AR805="SPARE-ISSUE","SPARE-ISSUE",
AR805="Fiber CAmtel","ACTIVE",
AR805="Fiber AOF","ACTIVE",
AR805="Projet OCM (HUAWEI)","PLANNED WORKS",
AR805="Projet OCM (NOKIA)","PLANNED WORKS",
AR805="ACCESS-ISSUE","ACCESS-ISSUE",
AR805="Projet OCM (ZTE, NOKIA, autres projets)","PLANNED WORKS",
AR805="No root CAuse","No root cause",
AR805="ODU HS","ACTIVE",
AR805="IP &amp; VLAN","ACTIVE",
AR805="Warehouse HUAWEI","SPARE-ISSUE",
AR805="SPARE-HS","SPARE-ISSUE",
AR805="Power Telco","ACTIVE", AR805="no impacts","no impacts"
),"")</f>
        <v>No root cause</v>
      </c>
      <c r="AT805" s="99" t="s">
        <v>5661</v>
      </c>
      <c r="AU805" s="99" t="s">
        <v>1739</v>
      </c>
      <c r="AW805" s="17"/>
      <c r="AX805" s="17" t="s">
        <v>5536</v>
      </c>
      <c r="AY805" s="17"/>
      <c r="AZ805" s="17" t="s">
        <v>5536</v>
      </c>
      <c r="BA805" s="7"/>
      <c r="BC805" s="18"/>
      <c r="BD805" s="18"/>
      <c r="BE805" s="18"/>
      <c r="BF805" s="18"/>
      <c r="BG805" s="18"/>
      <c r="BH805" s="18"/>
      <c r="BI805" s="18"/>
      <c r="BJ805" s="18"/>
      <c r="BK805" s="18"/>
      <c r="BM805" s="18"/>
      <c r="BN805" s="18"/>
      <c r="BO805" s="18"/>
      <c r="BP805" s="9" t="s">
        <v>5661</v>
      </c>
      <c r="BQ805" s="14"/>
      <c r="BR805" s="102" t="s">
        <v>5536</v>
      </c>
      <c r="BS805" s="14"/>
      <c r="BT805" s="14"/>
      <c r="BU805" s="9"/>
      <c r="BV805" s="9"/>
      <c r="BW805" s="9"/>
    </row>
    <row r="806" spans="1:75" x14ac:dyDescent="0.35">
      <c r="A806" s="1" t="s">
        <v>2440</v>
      </c>
      <c r="B806" s="8" t="s">
        <v>2441</v>
      </c>
      <c r="C806" s="3" t="s">
        <v>38</v>
      </c>
      <c r="D806" s="1" t="s">
        <v>11</v>
      </c>
      <c r="E806" s="1" t="s">
        <v>12</v>
      </c>
      <c r="F806" s="3" t="s">
        <v>37</v>
      </c>
      <c r="G806" s="1" t="s">
        <v>38</v>
      </c>
      <c r="H806" s="30" t="s">
        <v>5587</v>
      </c>
      <c r="I806" s="27">
        <v>12.828896679251098</v>
      </c>
      <c r="J806" s="27">
        <v>0</v>
      </c>
      <c r="K806" s="27">
        <v>0</v>
      </c>
      <c r="L806" s="27">
        <v>3.8826965496971039E-2</v>
      </c>
      <c r="M806" s="27">
        <v>0</v>
      </c>
      <c r="N806" s="27">
        <v>0</v>
      </c>
      <c r="O806" s="27">
        <v>7.9865480705299099E-2</v>
      </c>
      <c r="P806" s="27">
        <v>0</v>
      </c>
      <c r="Q806" s="27">
        <v>0</v>
      </c>
      <c r="R806" s="27">
        <v>0.50387663262306925</v>
      </c>
      <c r="S806" s="80">
        <v>0</v>
      </c>
      <c r="T806" s="80">
        <v>0</v>
      </c>
      <c r="U806" s="80">
        <v>0</v>
      </c>
      <c r="V806" s="80">
        <v>0</v>
      </c>
      <c r="W806" s="80">
        <v>0</v>
      </c>
      <c r="X806" s="80">
        <v>0</v>
      </c>
      <c r="Y806" s="80">
        <v>0</v>
      </c>
      <c r="Z806" s="80">
        <v>0</v>
      </c>
      <c r="AA806" s="80">
        <v>0</v>
      </c>
      <c r="AB806" s="80">
        <v>0</v>
      </c>
      <c r="AC806" s="80">
        <v>0</v>
      </c>
      <c r="AD806" s="80">
        <v>0</v>
      </c>
      <c r="AE806" s="80">
        <v>0.22019187690657019</v>
      </c>
      <c r="AF806" s="80">
        <v>0</v>
      </c>
      <c r="AG806" s="80"/>
      <c r="AH806" s="80">
        <v>0</v>
      </c>
      <c r="AI806" s="80">
        <v>0</v>
      </c>
      <c r="AJ806" s="80">
        <v>0</v>
      </c>
      <c r="AK806" s="80">
        <v>0</v>
      </c>
      <c r="AL806" s="80">
        <v>0</v>
      </c>
      <c r="AM806" s="80">
        <v>0</v>
      </c>
      <c r="AN806" s="41" t="s">
        <v>5558</v>
      </c>
      <c r="AO806" s="41"/>
      <c r="AP806" s="40" t="str" cm="1">
        <f t="array" ref="AP806">IFERROR(_xlfn.IFS(
AR806="MPR ISSUE","PDH",
AR806="BSS Hardware Issue","BSS",
AR806="Sites strategiques, MLL, Pylone, etc.","ENVTECH",
AR806="AKTIVCO DEFAUT GE &amp; POWER Cabinet","AKTIVCO",
AR806="AKTIVCO Coupure ENEO &amp; Baisse de tension","AKTIVCO GRID ONLY",
AR806="Coupure ENEO &amp; Baisse de tension","IHS GRID ONLY",
AR806="Defaut GE &amp; POWER Cabinet","IHS",
AR806="Sharing","Partners",
AR806="Sites strategiques &amp; DataCenter","SST &amp; DC",
AR806="Exclu","Exclu",
AR806="SAT","SAT",
AR806="SPARE-ISSUE","SPARE-ISSUE",
AR806="Fiber CAmtel","TRANS_FO_CAMTEL",
AR806="Fiber AOF","Fiber AOF",
AR806="Projet OCM (HUAWEI)","TRAVAUX-HUAWEI",
AR806="Projet OCM (NOKIA)","TRAVAUX-NOKIA",
AR806="ACCESS-ISSUE","ACCESS-ISSUE",
AR806="Projet OCM (ZTE, NOKIA, autres projets)","TRAVAUX OCM",
AR806="No root CAuse","No root cause",
AR806="ODU HS","PDH",
AR806="IP &amp; VLAN","PDH",
AR806="Warehouse HUAWEI","SPARE-ISSUE",
AR806="SPARE-HS","SPARE-ISSUE",
AR806="Power Telco","BSS",AR806="no impacts","no impacts"
),"")</f>
        <v>No root cause</v>
      </c>
      <c r="AQ806" s="40" t="str" cm="1">
        <f t="array" ref="AQ806">IFERROR(_xlfn.IFS(
AR806="MPR ISSUE","TX ISSUE",
AR806="BSS Hardware Issue","RAN ISSUE",
AR806="Sites strategiques, MLL, Pylone, etc.","ENVTECH",
AR806="AKTIVCO DEFAUT GE &amp; POWER Cabinet","POWER ISSUE",
AR806="AKTIVCO Coupure ENEO &amp; Baisse de tension","POWER ISSUE",
AR806="Coupure ENEO &amp; Baisse de tension","POWER ISSUE",
AR806="Defaut GE &amp; POWER Cabinet","POWER ISSUE",
AR806="Sharing","POWER ISSUE",
AR806="Sites strategiques &amp; DataCenter","POWER ISSUE",
AR806="Exclu","Exclu",
AR806="SAT","TX ISSUE",
AR806="SPARE-ISSUE","SPARE-ISSUE",
AR806="Fiber CAmtel","TX ISSUE",
AR806="Fiber AOF","TX ISSUE",
AR806="Projet OCM (HUAWEI)","TRAVAUX-HUAWEI",
AR806="Projet OCM (NOKIA)","TRAVAUX -NOKIA",
AR806="ACCESS-ISSUE","ACCESS-ISSUE",
AR806="Projet OCM (ZTE, NOKIA, autres projets)","TRAVAUX OCM",
AR806="No root CAuse","No root cause",
AR806="ODU HS","TX ISSUE",
AR806="IP &amp; VLAN","TX ISSUE",
AR806="Warehouse HUAWEI","SPARE-ISSUE",
AR806="SPARE-HS","SPARE-ISSUE",
AR806="Power Telco","RAN ISSUE",AR806="no impacts","no impacts"
),"")</f>
        <v>No root cause</v>
      </c>
      <c r="AR806" s="59" t="s">
        <v>5343</v>
      </c>
      <c r="AS806" s="40" t="str" cm="1">
        <f t="array" ref="AS806">IFERROR(_xlfn.IFS(
AR806="MPR ISSUE","ACTIVE",
AR806="BSS Hardware Issue","ACTIVE",
AR806="Sites strategiques, MLL, Pylone, etc.","PASSIVE",
AR806="AKTIVCO DEFAUT GE &amp; POWER Cabinet","PASSIVE",
AR806="AKTIVCO Coupure ENEO &amp; Baisse de tension","PASSIVE",
AR806="Coupure ENEO &amp; Baisse de tension","PASSIVE",
AR806="Defaut GE &amp; POWER Cabinet","PASSIVE",
AR806="Sharing","PASSIVE",
AR806="Sites strategiques &amp; DataCenter","PASSIVE",
AR806="Exclu","Exclu",
AR806="SAT","ACTIVE",
AR806="SPARE-ISSUE","SPARE-ISSUE",
AR806="Fiber CAmtel","ACTIVE",
AR806="Fiber AOF","ACTIVE",
AR806="Projet OCM (HUAWEI)","PLANNED WORKS",
AR806="Projet OCM (NOKIA)","PLANNED WORKS",
AR806="ACCESS-ISSUE","ACCESS-ISSUE",
AR806="Projet OCM (ZTE, NOKIA, autres projets)","PLANNED WORKS",
AR806="No root CAuse","No root cause",
AR806="ODU HS","ACTIVE",
AR806="IP &amp; VLAN","ACTIVE",
AR806="Warehouse HUAWEI","SPARE-ISSUE",
AR806="SPARE-HS","SPARE-ISSUE",
AR806="Power Telco","ACTIVE", AR806="no impacts","no impacts"
),"")</f>
        <v>No root cause</v>
      </c>
      <c r="AT806" s="99" t="s">
        <v>5661</v>
      </c>
      <c r="AU806" s="99" t="s">
        <v>2441</v>
      </c>
      <c r="AW806" s="17"/>
      <c r="AX806" s="17" t="s">
        <v>5536</v>
      </c>
      <c r="AY806" s="17"/>
      <c r="AZ806" s="17" t="s">
        <v>5536</v>
      </c>
      <c r="BA806" s="7"/>
      <c r="BC806" s="18"/>
      <c r="BD806" s="18"/>
      <c r="BE806" s="18"/>
      <c r="BF806" s="18"/>
      <c r="BG806" s="18"/>
      <c r="BH806" s="18"/>
      <c r="BI806" s="18"/>
      <c r="BJ806" s="18"/>
      <c r="BK806" s="18"/>
      <c r="BM806" s="18"/>
      <c r="BN806" s="18"/>
      <c r="BO806" s="18"/>
      <c r="BP806" s="9" t="s">
        <v>5661</v>
      </c>
      <c r="BQ806" s="14"/>
      <c r="BR806" s="102" t="s">
        <v>5536</v>
      </c>
      <c r="BS806" s="14"/>
      <c r="BT806" s="14"/>
      <c r="BU806" s="9"/>
      <c r="BV806" s="9"/>
      <c r="BW806" s="9"/>
    </row>
    <row r="807" spans="1:75" x14ac:dyDescent="0.35">
      <c r="A807" s="1" t="s">
        <v>1629</v>
      </c>
      <c r="B807" s="8" t="s">
        <v>1630</v>
      </c>
      <c r="C807" s="3" t="s">
        <v>38</v>
      </c>
      <c r="D807" s="1" t="s">
        <v>11</v>
      </c>
      <c r="E807" s="1" t="s">
        <v>12</v>
      </c>
      <c r="F807" s="3" t="s">
        <v>37</v>
      </c>
      <c r="G807" s="1" t="s">
        <v>38</v>
      </c>
      <c r="H807" s="30" t="s">
        <v>5587</v>
      </c>
      <c r="I807" s="27">
        <v>0</v>
      </c>
      <c r="J807" s="27">
        <v>0</v>
      </c>
      <c r="K807" s="27">
        <v>0.17599655283606258</v>
      </c>
      <c r="L807" s="27">
        <v>0</v>
      </c>
      <c r="M807" s="27">
        <v>0</v>
      </c>
      <c r="N807" s="27">
        <v>0</v>
      </c>
      <c r="O807" s="27">
        <v>0</v>
      </c>
      <c r="P807" s="27">
        <v>0</v>
      </c>
      <c r="Q807" s="27">
        <v>0</v>
      </c>
      <c r="R807" s="27">
        <v>2.1526939529097084E-2</v>
      </c>
      <c r="S807" s="80">
        <v>0</v>
      </c>
      <c r="T807" s="80">
        <v>0</v>
      </c>
      <c r="U807" s="80">
        <v>0</v>
      </c>
      <c r="V807" s="80">
        <v>0</v>
      </c>
      <c r="W807" s="80">
        <v>0</v>
      </c>
      <c r="X807" s="80">
        <v>0</v>
      </c>
      <c r="Y807" s="80">
        <v>0</v>
      </c>
      <c r="Z807" s="80">
        <v>0</v>
      </c>
      <c r="AA807" s="80">
        <v>0</v>
      </c>
      <c r="AB807" s="80">
        <v>0</v>
      </c>
      <c r="AC807" s="80">
        <v>0</v>
      </c>
      <c r="AD807" s="80">
        <v>0</v>
      </c>
      <c r="AE807" s="80">
        <v>0.21441331153173401</v>
      </c>
      <c r="AF807" s="80">
        <v>0</v>
      </c>
      <c r="AG807" s="80"/>
      <c r="AH807" s="80">
        <v>0</v>
      </c>
      <c r="AI807" s="80">
        <v>0</v>
      </c>
      <c r="AJ807" s="80">
        <v>0</v>
      </c>
      <c r="AK807" s="80">
        <v>0</v>
      </c>
      <c r="AL807" s="80">
        <v>0</v>
      </c>
      <c r="AM807" s="80">
        <v>0</v>
      </c>
      <c r="AN807" s="41" t="s">
        <v>5558</v>
      </c>
      <c r="AO807" s="41"/>
      <c r="AP807" s="40" t="str" cm="1">
        <f t="array" ref="AP807">IFERROR(_xlfn.IFS(
AR807="MPR ISSUE","PDH",
AR807="BSS Hardware Issue","BSS",
AR807="Sites strategiques, MLL, Pylone, etc.","ENVTECH",
AR807="AKTIVCO DEFAUT GE &amp; POWER Cabinet","AKTIVCO",
AR807="AKTIVCO Coupure ENEO &amp; Baisse de tension","AKTIVCO GRID ONLY",
AR807="Coupure ENEO &amp; Baisse de tension","IHS GRID ONLY",
AR807="Defaut GE &amp; POWER Cabinet","IHS",
AR807="Sharing","Partners",
AR807="Sites strategiques &amp; DataCenter","SST &amp; DC",
AR807="Exclu","Exclu",
AR807="SAT","SAT",
AR807="SPARE-ISSUE","SPARE-ISSUE",
AR807="Fiber CAmtel","TRANS_FO_CAMTEL",
AR807="Fiber AOF","Fiber AOF",
AR807="Projet OCM (HUAWEI)","TRAVAUX-HUAWEI",
AR807="Projet OCM (NOKIA)","TRAVAUX-NOKIA",
AR807="ACCESS-ISSUE","ACCESS-ISSUE",
AR807="Projet OCM (ZTE, NOKIA, autres projets)","TRAVAUX OCM",
AR807="No root CAuse","No root cause",
AR807="ODU HS","PDH",
AR807="IP &amp; VLAN","PDH",
AR807="Warehouse HUAWEI","SPARE-ISSUE",
AR807="SPARE-HS","SPARE-ISSUE",
AR807="Power Telco","BSS",AR807="no impacts","no impacts"
),"")</f>
        <v>No root cause</v>
      </c>
      <c r="AQ807" s="40" t="str" cm="1">
        <f t="array" ref="AQ807">IFERROR(_xlfn.IFS(
AR807="MPR ISSUE","TX ISSUE",
AR807="BSS Hardware Issue","RAN ISSUE",
AR807="Sites strategiques, MLL, Pylone, etc.","ENVTECH",
AR807="AKTIVCO DEFAUT GE &amp; POWER Cabinet","POWER ISSUE",
AR807="AKTIVCO Coupure ENEO &amp; Baisse de tension","POWER ISSUE",
AR807="Coupure ENEO &amp; Baisse de tension","POWER ISSUE",
AR807="Defaut GE &amp; POWER Cabinet","POWER ISSUE",
AR807="Sharing","POWER ISSUE",
AR807="Sites strategiques &amp; DataCenter","POWER ISSUE",
AR807="Exclu","Exclu",
AR807="SAT","TX ISSUE",
AR807="SPARE-ISSUE","SPARE-ISSUE",
AR807="Fiber CAmtel","TX ISSUE",
AR807="Fiber AOF","TX ISSUE",
AR807="Projet OCM (HUAWEI)","TRAVAUX-HUAWEI",
AR807="Projet OCM (NOKIA)","TRAVAUX -NOKIA",
AR807="ACCESS-ISSUE","ACCESS-ISSUE",
AR807="Projet OCM (ZTE, NOKIA, autres projets)","TRAVAUX OCM",
AR807="No root CAuse","No root cause",
AR807="ODU HS","TX ISSUE",
AR807="IP &amp; VLAN","TX ISSUE",
AR807="Warehouse HUAWEI","SPARE-ISSUE",
AR807="SPARE-HS","SPARE-ISSUE",
AR807="Power Telco","RAN ISSUE",AR807="no impacts","no impacts"
),"")</f>
        <v>No root cause</v>
      </c>
      <c r="AR807" s="59" t="s">
        <v>5343</v>
      </c>
      <c r="AS807" s="40" t="str" cm="1">
        <f t="array" ref="AS807">IFERROR(_xlfn.IFS(
AR807="MPR ISSUE","ACTIVE",
AR807="BSS Hardware Issue","ACTIVE",
AR807="Sites strategiques, MLL, Pylone, etc.","PASSIVE",
AR807="AKTIVCO DEFAUT GE &amp; POWER Cabinet","PASSIVE",
AR807="AKTIVCO Coupure ENEO &amp; Baisse de tension","PASSIVE",
AR807="Coupure ENEO &amp; Baisse de tension","PASSIVE",
AR807="Defaut GE &amp; POWER Cabinet","PASSIVE",
AR807="Sharing","PASSIVE",
AR807="Sites strategiques &amp; DataCenter","PASSIVE",
AR807="Exclu","Exclu",
AR807="SAT","ACTIVE",
AR807="SPARE-ISSUE","SPARE-ISSUE",
AR807="Fiber CAmtel","ACTIVE",
AR807="Fiber AOF","ACTIVE",
AR807="Projet OCM (HUAWEI)","PLANNED WORKS",
AR807="Projet OCM (NOKIA)","PLANNED WORKS",
AR807="ACCESS-ISSUE","ACCESS-ISSUE",
AR807="Projet OCM (ZTE, NOKIA, autres projets)","PLANNED WORKS",
AR807="No root CAuse","No root cause",
AR807="ODU HS","ACTIVE",
AR807="IP &amp; VLAN","ACTIVE",
AR807="Warehouse HUAWEI","SPARE-ISSUE",
AR807="SPARE-HS","SPARE-ISSUE",
AR807="Power Telco","ACTIVE", AR807="no impacts","no impacts"
),"")</f>
        <v>No root cause</v>
      </c>
      <c r="AT807" s="99" t="s">
        <v>5661</v>
      </c>
      <c r="AU807" s="99" t="s">
        <v>1630</v>
      </c>
      <c r="AW807" s="17"/>
      <c r="AX807" s="17" t="s">
        <v>5536</v>
      </c>
      <c r="AY807" s="17"/>
      <c r="AZ807" s="17" t="s">
        <v>5536</v>
      </c>
      <c r="BA807" s="7"/>
      <c r="BC807" s="18"/>
      <c r="BD807" s="18"/>
      <c r="BE807" s="18"/>
      <c r="BF807" s="18"/>
      <c r="BG807" s="18"/>
      <c r="BH807" s="18"/>
      <c r="BI807" s="18"/>
      <c r="BJ807" s="18"/>
      <c r="BK807" s="18"/>
      <c r="BM807" s="18"/>
      <c r="BN807" s="18"/>
      <c r="BO807" s="18"/>
      <c r="BP807" s="9" t="s">
        <v>5661</v>
      </c>
      <c r="BQ807" s="14"/>
      <c r="BR807" s="102" t="s">
        <v>5536</v>
      </c>
      <c r="BS807" s="14"/>
      <c r="BT807" s="14"/>
      <c r="BU807" s="9"/>
      <c r="BV807" s="9"/>
      <c r="BW807" s="9"/>
    </row>
    <row r="808" spans="1:75" x14ac:dyDescent="0.35">
      <c r="A808" s="1" t="s">
        <v>4881</v>
      </c>
      <c r="B808" s="8" t="s">
        <v>4882</v>
      </c>
      <c r="C808" s="3" t="s">
        <v>13</v>
      </c>
      <c r="D808" s="1" t="s">
        <v>11</v>
      </c>
      <c r="E808" s="1" t="s">
        <v>12</v>
      </c>
      <c r="F808" s="3" t="s">
        <v>13</v>
      </c>
      <c r="G808" s="1" t="s">
        <v>14</v>
      </c>
      <c r="H808" s="28" t="s">
        <v>5589</v>
      </c>
      <c r="I808" s="27">
        <v>0</v>
      </c>
      <c r="J808" s="27">
        <v>0</v>
      </c>
      <c r="K808" s="27">
        <v>0</v>
      </c>
      <c r="L808" s="27">
        <v>0</v>
      </c>
      <c r="M808" s="27">
        <v>0</v>
      </c>
      <c r="N808" s="27">
        <v>0.33656576292757817</v>
      </c>
      <c r="O808" s="27">
        <v>0</v>
      </c>
      <c r="P808" s="27">
        <v>0</v>
      </c>
      <c r="Q808" s="27">
        <v>0</v>
      </c>
      <c r="R808" s="27">
        <v>0</v>
      </c>
      <c r="S808" s="80">
        <v>0</v>
      </c>
      <c r="T808" s="80">
        <v>0</v>
      </c>
      <c r="U808" s="80">
        <v>7.1340313269583622E-3</v>
      </c>
      <c r="V808" s="80">
        <v>0</v>
      </c>
      <c r="W808" s="80">
        <v>0</v>
      </c>
      <c r="X808" s="80">
        <v>0</v>
      </c>
      <c r="Y808" s="80">
        <v>4.7500164082720513</v>
      </c>
      <c r="Z808" s="80">
        <v>0</v>
      </c>
      <c r="AA808" s="80">
        <v>0</v>
      </c>
      <c r="AB808" s="80">
        <v>0</v>
      </c>
      <c r="AC808" s="80">
        <v>0</v>
      </c>
      <c r="AD808" s="80">
        <v>0</v>
      </c>
      <c r="AE808" s="80">
        <v>0.20777866239766229</v>
      </c>
      <c r="AF808" s="80">
        <v>0</v>
      </c>
      <c r="AG808" s="80"/>
      <c r="AH808" s="80">
        <v>0</v>
      </c>
      <c r="AI808" s="80">
        <v>0</v>
      </c>
      <c r="AJ808" s="80">
        <v>0</v>
      </c>
      <c r="AK808" s="80">
        <v>0</v>
      </c>
      <c r="AL808" s="80">
        <v>0</v>
      </c>
      <c r="AM808" s="80">
        <v>0</v>
      </c>
      <c r="AN808" s="41" t="s">
        <v>5558</v>
      </c>
      <c r="AO808" s="41"/>
      <c r="AP808" s="40" t="str" cm="1">
        <f t="array" ref="AP808">IFERROR(_xlfn.IFS(
AR808="MPR ISSUE","PDH",
AR808="BSS Hardware Issue","BSS",
AR808="Sites strategiques, MLL, Pylone, etc.","ENVTECH",
AR808="AKTIVCO DEFAUT GE &amp; POWER Cabinet","AKTIVCO",
AR808="AKTIVCO Coupure ENEO &amp; Baisse de tension","AKTIVCO GRID ONLY",
AR808="Coupure ENEO &amp; Baisse de tension","IHS GRID ONLY",
AR808="Defaut GE &amp; POWER Cabinet","IHS",
AR808="Sharing","Partners",
AR808="Sites strategiques &amp; DataCenter","SST &amp; DC",
AR808="Exclu","Exclu",
AR808="SAT","SAT",
AR808="SPARE-ISSUE","SPARE-ISSUE",
AR808="Fiber CAmtel","TRANS_FO_CAMTEL",
AR808="Fiber AOF","Fiber AOF",
AR808="Projet OCM (HUAWEI)","TRAVAUX-HUAWEI",
AR808="Projet OCM (NOKIA)","TRAVAUX-NOKIA",
AR808="ACCESS-ISSUE","ACCESS-ISSUE",
AR808="Projet OCM (ZTE, NOKIA, autres projets)","TRAVAUX OCM",
AR808="No root CAuse","No root cause",
AR808="ODU HS","PDH",
AR808="IP &amp; VLAN","PDH",
AR808="Warehouse HUAWEI","SPARE-ISSUE",
AR808="SPARE-HS","SPARE-ISSUE",
AR808="Power Telco","BSS",AR808="no impacts","no impacts"
),"")</f>
        <v>No root cause</v>
      </c>
      <c r="AQ808" s="40" t="str" cm="1">
        <f t="array" ref="AQ808">IFERROR(_xlfn.IFS(
AR808="MPR ISSUE","TX ISSUE",
AR808="BSS Hardware Issue","RAN ISSUE",
AR808="Sites strategiques, MLL, Pylone, etc.","ENVTECH",
AR808="AKTIVCO DEFAUT GE &amp; POWER Cabinet","POWER ISSUE",
AR808="AKTIVCO Coupure ENEO &amp; Baisse de tension","POWER ISSUE",
AR808="Coupure ENEO &amp; Baisse de tension","POWER ISSUE",
AR808="Defaut GE &amp; POWER Cabinet","POWER ISSUE",
AR808="Sharing","POWER ISSUE",
AR808="Sites strategiques &amp; DataCenter","POWER ISSUE",
AR808="Exclu","Exclu",
AR808="SAT","TX ISSUE",
AR808="SPARE-ISSUE","SPARE-ISSUE",
AR808="Fiber CAmtel","TX ISSUE",
AR808="Fiber AOF","TX ISSUE",
AR808="Projet OCM (HUAWEI)","TRAVAUX-HUAWEI",
AR808="Projet OCM (NOKIA)","TRAVAUX -NOKIA",
AR808="ACCESS-ISSUE","ACCESS-ISSUE",
AR808="Projet OCM (ZTE, NOKIA, autres projets)","TRAVAUX OCM",
AR808="No root CAuse","No root cause",
AR808="ODU HS","TX ISSUE",
AR808="IP &amp; VLAN","TX ISSUE",
AR808="Warehouse HUAWEI","SPARE-ISSUE",
AR808="SPARE-HS","SPARE-ISSUE",
AR808="Power Telco","RAN ISSUE",AR808="no impacts","no impacts"
),"")</f>
        <v>No root cause</v>
      </c>
      <c r="AR808" s="59" t="s">
        <v>5343</v>
      </c>
      <c r="AS808" s="40" t="str" cm="1">
        <f t="array" ref="AS808">IFERROR(_xlfn.IFS(
AR808="MPR ISSUE","ACTIVE",
AR808="BSS Hardware Issue","ACTIVE",
AR808="Sites strategiques, MLL, Pylone, etc.","PASSIVE",
AR808="AKTIVCO DEFAUT GE &amp; POWER Cabinet","PASSIVE",
AR808="AKTIVCO Coupure ENEO &amp; Baisse de tension","PASSIVE",
AR808="Coupure ENEO &amp; Baisse de tension","PASSIVE",
AR808="Defaut GE &amp; POWER Cabinet","PASSIVE",
AR808="Sharing","PASSIVE",
AR808="Sites strategiques &amp; DataCenter","PASSIVE",
AR808="Exclu","Exclu",
AR808="SAT","ACTIVE",
AR808="SPARE-ISSUE","SPARE-ISSUE",
AR808="Fiber CAmtel","ACTIVE",
AR808="Fiber AOF","ACTIVE",
AR808="Projet OCM (HUAWEI)","PLANNED WORKS",
AR808="Projet OCM (NOKIA)","PLANNED WORKS",
AR808="ACCESS-ISSUE","ACCESS-ISSUE",
AR808="Projet OCM (ZTE, NOKIA, autres projets)","PLANNED WORKS",
AR808="No root CAuse","No root cause",
AR808="ODU HS","ACTIVE",
AR808="IP &amp; VLAN","ACTIVE",
AR808="Warehouse HUAWEI","SPARE-ISSUE",
AR808="SPARE-HS","SPARE-ISSUE",
AR808="Power Telco","ACTIVE", AR808="no impacts","no impacts"
),"")</f>
        <v>No root cause</v>
      </c>
      <c r="AT808" s="99" t="s">
        <v>5661</v>
      </c>
      <c r="AU808" s="99" t="s">
        <v>4882</v>
      </c>
      <c r="AW808" s="17"/>
      <c r="AX808" s="17" t="s">
        <v>5536</v>
      </c>
      <c r="AY808" s="17"/>
      <c r="AZ808" s="17" t="s">
        <v>5536</v>
      </c>
      <c r="BA808" s="7"/>
      <c r="BC808" s="18"/>
      <c r="BD808" s="18"/>
      <c r="BE808" s="18"/>
      <c r="BF808" s="18"/>
      <c r="BG808" s="18"/>
      <c r="BH808" s="18"/>
      <c r="BI808" s="18"/>
      <c r="BJ808" s="18"/>
      <c r="BK808" s="18"/>
      <c r="BM808" s="18"/>
      <c r="BN808" s="18"/>
      <c r="BO808" s="18"/>
      <c r="BP808" s="9" t="s">
        <v>5661</v>
      </c>
      <c r="BQ808" s="14"/>
      <c r="BR808" s="102" t="s">
        <v>5536</v>
      </c>
      <c r="BS808" s="14"/>
      <c r="BT808" s="14"/>
      <c r="BU808" s="9"/>
      <c r="BV808" s="9"/>
      <c r="BW808" s="9"/>
    </row>
    <row r="809" spans="1:75" x14ac:dyDescent="0.35">
      <c r="A809" s="1" t="s">
        <v>2383</v>
      </c>
      <c r="B809" s="8" t="s">
        <v>2384</v>
      </c>
      <c r="C809" s="3" t="s">
        <v>38</v>
      </c>
      <c r="D809" s="1" t="s">
        <v>11</v>
      </c>
      <c r="E809" s="1" t="s">
        <v>12</v>
      </c>
      <c r="F809" s="3" t="s">
        <v>37</v>
      </c>
      <c r="G809" s="1" t="s">
        <v>38</v>
      </c>
      <c r="H809" s="30" t="s">
        <v>5587</v>
      </c>
      <c r="I809" s="27">
        <v>0</v>
      </c>
      <c r="J809" s="27">
        <v>0</v>
      </c>
      <c r="K809" s="27">
        <v>0</v>
      </c>
      <c r="L809" s="27">
        <v>0</v>
      </c>
      <c r="M809" s="27">
        <v>0</v>
      </c>
      <c r="N809" s="27">
        <v>0</v>
      </c>
      <c r="O809" s="27">
        <v>0</v>
      </c>
      <c r="P809" s="27">
        <v>2.3130491420613932</v>
      </c>
      <c r="Q809" s="27">
        <v>0</v>
      </c>
      <c r="R809" s="27">
        <v>0</v>
      </c>
      <c r="S809" s="80">
        <v>0</v>
      </c>
      <c r="T809" s="80">
        <v>0</v>
      </c>
      <c r="U809" s="80">
        <v>0</v>
      </c>
      <c r="V809" s="80">
        <v>0</v>
      </c>
      <c r="W809" s="80">
        <v>0</v>
      </c>
      <c r="X809" s="80">
        <v>0</v>
      </c>
      <c r="Y809" s="80">
        <v>0</v>
      </c>
      <c r="Z809" s="80">
        <v>0</v>
      </c>
      <c r="AA809" s="80">
        <v>0</v>
      </c>
      <c r="AB809" s="80">
        <v>0</v>
      </c>
      <c r="AC809" s="80">
        <v>0</v>
      </c>
      <c r="AD809" s="80">
        <v>0</v>
      </c>
      <c r="AE809" s="80">
        <v>0.20057329075743494</v>
      </c>
      <c r="AF809" s="80">
        <v>0</v>
      </c>
      <c r="AG809" s="80"/>
      <c r="AH809" s="80">
        <v>0</v>
      </c>
      <c r="AI809" s="80">
        <v>0</v>
      </c>
      <c r="AJ809" s="80">
        <v>0</v>
      </c>
      <c r="AK809" s="80">
        <v>0</v>
      </c>
      <c r="AL809" s="80">
        <v>0</v>
      </c>
      <c r="AM809" s="80">
        <v>0</v>
      </c>
      <c r="AN809" s="41" t="s">
        <v>5558</v>
      </c>
      <c r="AO809" s="41"/>
      <c r="AP809" s="40" t="str" cm="1">
        <f t="array" ref="AP809">IFERROR(_xlfn.IFS(
AR809="MPR ISSUE","PDH",
AR809="BSS Hardware Issue","BSS",
AR809="Sites strategiques, MLL, Pylone, etc.","ENVTECH",
AR809="AKTIVCO DEFAUT GE &amp; POWER Cabinet","AKTIVCO",
AR809="AKTIVCO Coupure ENEO &amp; Baisse de tension","AKTIVCO GRID ONLY",
AR809="Coupure ENEO &amp; Baisse de tension","IHS GRID ONLY",
AR809="Defaut GE &amp; POWER Cabinet","IHS",
AR809="Sharing","Partners",
AR809="Sites strategiques &amp; DataCenter","SST &amp; DC",
AR809="Exclu","Exclu",
AR809="SAT","SAT",
AR809="SPARE-ISSUE","SPARE-ISSUE",
AR809="Fiber CAmtel","TRANS_FO_CAMTEL",
AR809="Fiber AOF","Fiber AOF",
AR809="Projet OCM (HUAWEI)","TRAVAUX-HUAWEI",
AR809="Projet OCM (NOKIA)","TRAVAUX-NOKIA",
AR809="ACCESS-ISSUE","ACCESS-ISSUE",
AR809="Projet OCM (ZTE, NOKIA, autres projets)","TRAVAUX OCM",
AR809="No root CAuse","No root cause",
AR809="ODU HS","PDH",
AR809="IP &amp; VLAN","PDH",
AR809="Warehouse HUAWEI","SPARE-ISSUE",
AR809="SPARE-HS","SPARE-ISSUE",
AR809="Power Telco","BSS",AR809="no impacts","no impacts"
),"")</f>
        <v>No root cause</v>
      </c>
      <c r="AQ809" s="40" t="str" cm="1">
        <f t="array" ref="AQ809">IFERROR(_xlfn.IFS(
AR809="MPR ISSUE","TX ISSUE",
AR809="BSS Hardware Issue","RAN ISSUE",
AR809="Sites strategiques, MLL, Pylone, etc.","ENVTECH",
AR809="AKTIVCO DEFAUT GE &amp; POWER Cabinet","POWER ISSUE",
AR809="AKTIVCO Coupure ENEO &amp; Baisse de tension","POWER ISSUE",
AR809="Coupure ENEO &amp; Baisse de tension","POWER ISSUE",
AR809="Defaut GE &amp; POWER Cabinet","POWER ISSUE",
AR809="Sharing","POWER ISSUE",
AR809="Sites strategiques &amp; DataCenter","POWER ISSUE",
AR809="Exclu","Exclu",
AR809="SAT","TX ISSUE",
AR809="SPARE-ISSUE","SPARE-ISSUE",
AR809="Fiber CAmtel","TX ISSUE",
AR809="Fiber AOF","TX ISSUE",
AR809="Projet OCM (HUAWEI)","TRAVAUX-HUAWEI",
AR809="Projet OCM (NOKIA)","TRAVAUX -NOKIA",
AR809="ACCESS-ISSUE","ACCESS-ISSUE",
AR809="Projet OCM (ZTE, NOKIA, autres projets)","TRAVAUX OCM",
AR809="No root CAuse","No root cause",
AR809="ODU HS","TX ISSUE",
AR809="IP &amp; VLAN","TX ISSUE",
AR809="Warehouse HUAWEI","SPARE-ISSUE",
AR809="SPARE-HS","SPARE-ISSUE",
AR809="Power Telco","RAN ISSUE",AR809="no impacts","no impacts"
),"")</f>
        <v>No root cause</v>
      </c>
      <c r="AR809" s="59" t="s">
        <v>5343</v>
      </c>
      <c r="AS809" s="40" t="str" cm="1">
        <f t="array" ref="AS809">IFERROR(_xlfn.IFS(
AR809="MPR ISSUE","ACTIVE",
AR809="BSS Hardware Issue","ACTIVE",
AR809="Sites strategiques, MLL, Pylone, etc.","PASSIVE",
AR809="AKTIVCO DEFAUT GE &amp; POWER Cabinet","PASSIVE",
AR809="AKTIVCO Coupure ENEO &amp; Baisse de tension","PASSIVE",
AR809="Coupure ENEO &amp; Baisse de tension","PASSIVE",
AR809="Defaut GE &amp; POWER Cabinet","PASSIVE",
AR809="Sharing","PASSIVE",
AR809="Sites strategiques &amp; DataCenter","PASSIVE",
AR809="Exclu","Exclu",
AR809="SAT","ACTIVE",
AR809="SPARE-ISSUE","SPARE-ISSUE",
AR809="Fiber CAmtel","ACTIVE",
AR809="Fiber AOF","ACTIVE",
AR809="Projet OCM (HUAWEI)","PLANNED WORKS",
AR809="Projet OCM (NOKIA)","PLANNED WORKS",
AR809="ACCESS-ISSUE","ACCESS-ISSUE",
AR809="Projet OCM (ZTE, NOKIA, autres projets)","PLANNED WORKS",
AR809="No root CAuse","No root cause",
AR809="ODU HS","ACTIVE",
AR809="IP &amp; VLAN","ACTIVE",
AR809="Warehouse HUAWEI","SPARE-ISSUE",
AR809="SPARE-HS","SPARE-ISSUE",
AR809="Power Telco","ACTIVE", AR809="no impacts","no impacts"
),"")</f>
        <v>No root cause</v>
      </c>
      <c r="AT809" s="99" t="s">
        <v>5661</v>
      </c>
      <c r="AU809" s="99" t="s">
        <v>2384</v>
      </c>
      <c r="AW809" s="17"/>
      <c r="AX809" s="17" t="s">
        <v>5536</v>
      </c>
      <c r="AY809" s="17"/>
      <c r="AZ809" s="17" t="s">
        <v>5536</v>
      </c>
      <c r="BA809" s="7"/>
      <c r="BC809" s="18"/>
      <c r="BD809" s="18"/>
      <c r="BE809" s="18"/>
      <c r="BF809" s="18"/>
      <c r="BG809" s="18"/>
      <c r="BH809" s="18"/>
      <c r="BI809" s="18"/>
      <c r="BJ809" s="18"/>
      <c r="BK809" s="18"/>
      <c r="BM809" s="18"/>
      <c r="BN809" s="18"/>
      <c r="BO809" s="18"/>
      <c r="BP809" s="9" t="s">
        <v>5661</v>
      </c>
      <c r="BQ809" s="14"/>
      <c r="BR809" s="102" t="s">
        <v>5536</v>
      </c>
      <c r="BS809" s="14"/>
      <c r="BT809" s="14"/>
      <c r="BU809" s="9"/>
      <c r="BV809" s="9"/>
      <c r="BW809" s="9"/>
    </row>
    <row r="810" spans="1:75" x14ac:dyDescent="0.35">
      <c r="A810" s="1" t="s">
        <v>2419</v>
      </c>
      <c r="B810" s="8" t="s">
        <v>2420</v>
      </c>
      <c r="C810" s="3" t="s">
        <v>32</v>
      </c>
      <c r="D810" s="1" t="s">
        <v>11</v>
      </c>
      <c r="E810" s="1" t="s">
        <v>12</v>
      </c>
      <c r="F810" s="3" t="s">
        <v>31</v>
      </c>
      <c r="G810" s="1" t="s">
        <v>32</v>
      </c>
      <c r="H810" s="30" t="s">
        <v>5587</v>
      </c>
      <c r="I810" s="27">
        <v>0.21480568325471711</v>
      </c>
      <c r="J810" s="27">
        <v>0.3226008966050572</v>
      </c>
      <c r="K810" s="27">
        <v>2.8892826874181376E-3</v>
      </c>
      <c r="L810" s="27">
        <v>2.1161677125156593</v>
      </c>
      <c r="M810" s="27">
        <v>0.81176358961627493</v>
      </c>
      <c r="N810" s="27">
        <v>0.97377744105149866</v>
      </c>
      <c r="O810" s="27">
        <v>3.686510688205745E-2</v>
      </c>
      <c r="P810" s="27">
        <v>3.1233324201773236</v>
      </c>
      <c r="Q810" s="27">
        <v>1.9342677487565385</v>
      </c>
      <c r="R810" s="27">
        <v>0.1219919356909883</v>
      </c>
      <c r="S810" s="80">
        <v>0.10697479974774028</v>
      </c>
      <c r="T810" s="80">
        <v>0</v>
      </c>
      <c r="U810" s="80">
        <v>0.30904623708383588</v>
      </c>
      <c r="V810" s="80">
        <v>1.2065787183284673</v>
      </c>
      <c r="W810" s="80">
        <v>0</v>
      </c>
      <c r="X810" s="80">
        <v>0.39838214437567288</v>
      </c>
      <c r="Y810" s="80">
        <v>0</v>
      </c>
      <c r="Z810" s="80">
        <v>5.7569849300722256</v>
      </c>
      <c r="AA810" s="80">
        <v>1.999330114458399</v>
      </c>
      <c r="AB810" s="80">
        <v>3.4870788424606145</v>
      </c>
      <c r="AC810" s="80">
        <v>0.19695276985900334</v>
      </c>
      <c r="AD810" s="80">
        <v>0.19695276985900334</v>
      </c>
      <c r="AE810" s="80">
        <v>0.19818339026290291</v>
      </c>
      <c r="AF810" s="80">
        <v>0</v>
      </c>
      <c r="AG810" s="80"/>
      <c r="AH810" s="80">
        <v>5.3804507566353621</v>
      </c>
      <c r="AI810" s="80">
        <v>0</v>
      </c>
      <c r="AJ810" s="80">
        <v>0</v>
      </c>
      <c r="AK810" s="80">
        <v>0</v>
      </c>
      <c r="AL810" s="80">
        <v>0</v>
      </c>
      <c r="AM810" s="80">
        <v>0</v>
      </c>
      <c r="AN810" s="41" t="s">
        <v>5558</v>
      </c>
      <c r="AO810" s="41"/>
      <c r="AP810" s="40" t="str" cm="1">
        <f t="array" ref="AP810">IFERROR(_xlfn.IFS(
AR810="MPR ISSUE","PDH",
AR810="BSS Hardware Issue","BSS",
AR810="Sites strategiques, MLL, Pylone, etc.","ENVTECH",
AR810="AKTIVCO DEFAUT GE &amp; POWER Cabinet","AKTIVCO",
AR810="AKTIVCO Coupure ENEO &amp; Baisse de tension","AKTIVCO GRID ONLY",
AR810="Coupure ENEO &amp; Baisse de tension","IHS GRID ONLY",
AR810="Defaut GE &amp; POWER Cabinet","IHS",
AR810="Sharing","Partners",
AR810="Sites strategiques &amp; DataCenter","SST &amp; DC",
AR810="Exclu","Exclu",
AR810="SAT","SAT",
AR810="SPARE-ISSUE","SPARE-ISSUE",
AR810="Fiber CAmtel","TRANS_FO_CAMTEL",
AR810="Fiber AOF","Fiber AOF",
AR810="Projet OCM (HUAWEI)","TRAVAUX-HUAWEI",
AR810="Projet OCM (NOKIA)","TRAVAUX-NOKIA",
AR810="ACCESS-ISSUE","ACCESS-ISSUE",
AR810="Projet OCM (ZTE, NOKIA, autres projets)","TRAVAUX OCM",
AR810="No root CAuse","No root cause",
AR810="ODU HS","PDH",
AR810="IP &amp; VLAN","PDH",
AR810="Warehouse HUAWEI","SPARE-ISSUE",
AR810="SPARE-HS","SPARE-ISSUE",
AR810="Power Telco","BSS",AR810="no impacts","no impacts"
),"")</f>
        <v>No root cause</v>
      </c>
      <c r="AQ810" s="40" t="str" cm="1">
        <f t="array" ref="AQ810">IFERROR(_xlfn.IFS(
AR810="MPR ISSUE","TX ISSUE",
AR810="BSS Hardware Issue","RAN ISSUE",
AR810="Sites strategiques, MLL, Pylone, etc.","ENVTECH",
AR810="AKTIVCO DEFAUT GE &amp; POWER Cabinet","POWER ISSUE",
AR810="AKTIVCO Coupure ENEO &amp; Baisse de tension","POWER ISSUE",
AR810="Coupure ENEO &amp; Baisse de tension","POWER ISSUE",
AR810="Defaut GE &amp; POWER Cabinet","POWER ISSUE",
AR810="Sharing","POWER ISSUE",
AR810="Sites strategiques &amp; DataCenter","POWER ISSUE",
AR810="Exclu","Exclu",
AR810="SAT","TX ISSUE",
AR810="SPARE-ISSUE","SPARE-ISSUE",
AR810="Fiber CAmtel","TX ISSUE",
AR810="Fiber AOF","TX ISSUE",
AR810="Projet OCM (HUAWEI)","TRAVAUX-HUAWEI",
AR810="Projet OCM (NOKIA)","TRAVAUX -NOKIA",
AR810="ACCESS-ISSUE","ACCESS-ISSUE",
AR810="Projet OCM (ZTE, NOKIA, autres projets)","TRAVAUX OCM",
AR810="No root CAuse","No root cause",
AR810="ODU HS","TX ISSUE",
AR810="IP &amp; VLAN","TX ISSUE",
AR810="Warehouse HUAWEI","SPARE-ISSUE",
AR810="SPARE-HS","SPARE-ISSUE",
AR810="Power Telco","RAN ISSUE",AR810="no impacts","no impacts"
),"")</f>
        <v>No root cause</v>
      </c>
      <c r="AR810" s="59" t="s">
        <v>5343</v>
      </c>
      <c r="AS810" s="40" t="str" cm="1">
        <f t="array" ref="AS810">IFERROR(_xlfn.IFS(
AR810="MPR ISSUE","ACTIVE",
AR810="BSS Hardware Issue","ACTIVE",
AR810="Sites strategiques, MLL, Pylone, etc.","PASSIVE",
AR810="AKTIVCO DEFAUT GE &amp; POWER Cabinet","PASSIVE",
AR810="AKTIVCO Coupure ENEO &amp; Baisse de tension","PASSIVE",
AR810="Coupure ENEO &amp; Baisse de tension","PASSIVE",
AR810="Defaut GE &amp; POWER Cabinet","PASSIVE",
AR810="Sharing","PASSIVE",
AR810="Sites strategiques &amp; DataCenter","PASSIVE",
AR810="Exclu","Exclu",
AR810="SAT","ACTIVE",
AR810="SPARE-ISSUE","SPARE-ISSUE",
AR810="Fiber CAmtel","ACTIVE",
AR810="Fiber AOF","ACTIVE",
AR810="Projet OCM (HUAWEI)","PLANNED WORKS",
AR810="Projet OCM (NOKIA)","PLANNED WORKS",
AR810="ACCESS-ISSUE","ACCESS-ISSUE",
AR810="Projet OCM (ZTE, NOKIA, autres projets)","PLANNED WORKS",
AR810="No root CAuse","No root cause",
AR810="ODU HS","ACTIVE",
AR810="IP &amp; VLAN","ACTIVE",
AR810="Warehouse HUAWEI","SPARE-ISSUE",
AR810="SPARE-HS","SPARE-ISSUE",
AR810="Power Telco","ACTIVE", AR810="no impacts","no impacts"
),"")</f>
        <v>No root cause</v>
      </c>
      <c r="AT810" s="99" t="s">
        <v>5661</v>
      </c>
      <c r="AU810" s="99" t="s">
        <v>2420</v>
      </c>
      <c r="AW810" s="17"/>
      <c r="AX810" s="17" t="s">
        <v>5536</v>
      </c>
      <c r="AY810" s="17"/>
      <c r="AZ810" s="17" t="s">
        <v>5536</v>
      </c>
      <c r="BA810" s="7"/>
      <c r="BC810" s="18"/>
      <c r="BD810" s="18"/>
      <c r="BE810" s="18"/>
      <c r="BF810" s="18"/>
      <c r="BG810" s="18"/>
      <c r="BH810" s="18"/>
      <c r="BI810" s="18"/>
      <c r="BJ810" s="18"/>
      <c r="BK810" s="18"/>
      <c r="BM810" s="18"/>
      <c r="BN810" s="18"/>
      <c r="BO810" s="18"/>
      <c r="BP810" s="9" t="s">
        <v>5661</v>
      </c>
      <c r="BQ810" s="14"/>
      <c r="BR810" s="102" t="s">
        <v>5536</v>
      </c>
      <c r="BS810" s="14"/>
      <c r="BT810" s="14"/>
      <c r="BU810" s="9"/>
      <c r="BV810" s="9"/>
      <c r="BW810" s="9"/>
    </row>
    <row r="811" spans="1:75" x14ac:dyDescent="0.35">
      <c r="A811" s="1" t="s">
        <v>2863</v>
      </c>
      <c r="B811" s="8" t="s">
        <v>2864</v>
      </c>
      <c r="C811" s="3" t="s">
        <v>32</v>
      </c>
      <c r="D811" s="1" t="s">
        <v>11</v>
      </c>
      <c r="E811" s="1" t="s">
        <v>12</v>
      </c>
      <c r="F811" s="3" t="s">
        <v>31</v>
      </c>
      <c r="G811" s="1" t="s">
        <v>32</v>
      </c>
      <c r="H811" s="30" t="s">
        <v>5587</v>
      </c>
      <c r="I811" s="27">
        <v>0.21742743976737325</v>
      </c>
      <c r="J811" s="27">
        <v>0.32734502743748489</v>
      </c>
      <c r="K811" s="27">
        <v>3.3708298019878261E-3</v>
      </c>
      <c r="L811" s="27">
        <v>2.2293847896745515E-3</v>
      </c>
      <c r="M811" s="27">
        <v>0.81144255820656186</v>
      </c>
      <c r="N811" s="27">
        <v>4.7672450939266566</v>
      </c>
      <c r="O811" s="27">
        <v>0</v>
      </c>
      <c r="P811" s="27">
        <v>3.1185347841099436</v>
      </c>
      <c r="Q811" s="27">
        <v>1.9288993901830023</v>
      </c>
      <c r="R811" s="27">
        <v>0.12208111108257538</v>
      </c>
      <c r="S811" s="80">
        <v>0.10676077880793225</v>
      </c>
      <c r="T811" s="80">
        <v>0</v>
      </c>
      <c r="U811" s="80">
        <v>0.30952778419840549</v>
      </c>
      <c r="V811" s="80">
        <v>1.202744176490228</v>
      </c>
      <c r="W811" s="80">
        <v>0</v>
      </c>
      <c r="X811" s="80">
        <v>0.39479729363387556</v>
      </c>
      <c r="Y811" s="80">
        <v>0</v>
      </c>
      <c r="Z811" s="80">
        <v>5.7502967757032017</v>
      </c>
      <c r="AA811" s="80">
        <v>2.0001326929826813</v>
      </c>
      <c r="AB811" s="80">
        <v>3.4848137875143044</v>
      </c>
      <c r="AC811" s="80">
        <v>0.19345709450879331</v>
      </c>
      <c r="AD811" s="80">
        <v>0.19345709450879331</v>
      </c>
      <c r="AE811" s="80">
        <v>0.1966852436842417</v>
      </c>
      <c r="AF811" s="80">
        <v>0</v>
      </c>
      <c r="AG811" s="80"/>
      <c r="AH811" s="80">
        <v>5.3799692095207927</v>
      </c>
      <c r="AI811" s="80">
        <v>0</v>
      </c>
      <c r="AJ811" s="80">
        <v>0</v>
      </c>
      <c r="AK811" s="80">
        <v>0</v>
      </c>
      <c r="AL811" s="80">
        <v>0</v>
      </c>
      <c r="AM811" s="80">
        <v>0</v>
      </c>
      <c r="AN811" s="41" t="s">
        <v>5558</v>
      </c>
      <c r="AO811" s="41"/>
      <c r="AP811" s="40" t="str" cm="1">
        <f t="array" ref="AP811">IFERROR(_xlfn.IFS(
AR811="MPR ISSUE","PDH",
AR811="BSS Hardware Issue","BSS",
AR811="Sites strategiques, MLL, Pylone, etc.","ENVTECH",
AR811="AKTIVCO DEFAUT GE &amp; POWER Cabinet","AKTIVCO",
AR811="AKTIVCO Coupure ENEO &amp; Baisse de tension","AKTIVCO GRID ONLY",
AR811="Coupure ENEO &amp; Baisse de tension","IHS GRID ONLY",
AR811="Defaut GE &amp; POWER Cabinet","IHS",
AR811="Sharing","Partners",
AR811="Sites strategiques &amp; DataCenter","SST &amp; DC",
AR811="Exclu","Exclu",
AR811="SAT","SAT",
AR811="SPARE-ISSUE","SPARE-ISSUE",
AR811="Fiber CAmtel","TRANS_FO_CAMTEL",
AR811="Fiber AOF","Fiber AOF",
AR811="Projet OCM (HUAWEI)","TRAVAUX-HUAWEI",
AR811="Projet OCM (NOKIA)","TRAVAUX-NOKIA",
AR811="ACCESS-ISSUE","ACCESS-ISSUE",
AR811="Projet OCM (ZTE, NOKIA, autres projets)","TRAVAUX OCM",
AR811="No root CAuse","No root cause",
AR811="ODU HS","PDH",
AR811="IP &amp; VLAN","PDH",
AR811="Warehouse HUAWEI","SPARE-ISSUE",
AR811="SPARE-HS","SPARE-ISSUE",
AR811="Power Telco","BSS",AR811="no impacts","no impacts"
),"")</f>
        <v>No root cause</v>
      </c>
      <c r="AQ811" s="40" t="str" cm="1">
        <f t="array" ref="AQ811">IFERROR(_xlfn.IFS(
AR811="MPR ISSUE","TX ISSUE",
AR811="BSS Hardware Issue","RAN ISSUE",
AR811="Sites strategiques, MLL, Pylone, etc.","ENVTECH",
AR811="AKTIVCO DEFAUT GE &amp; POWER Cabinet","POWER ISSUE",
AR811="AKTIVCO Coupure ENEO &amp; Baisse de tension","POWER ISSUE",
AR811="Coupure ENEO &amp; Baisse de tension","POWER ISSUE",
AR811="Defaut GE &amp; POWER Cabinet","POWER ISSUE",
AR811="Sharing","POWER ISSUE",
AR811="Sites strategiques &amp; DataCenter","POWER ISSUE",
AR811="Exclu","Exclu",
AR811="SAT","TX ISSUE",
AR811="SPARE-ISSUE","SPARE-ISSUE",
AR811="Fiber CAmtel","TX ISSUE",
AR811="Fiber AOF","TX ISSUE",
AR811="Projet OCM (HUAWEI)","TRAVAUX-HUAWEI",
AR811="Projet OCM (NOKIA)","TRAVAUX -NOKIA",
AR811="ACCESS-ISSUE","ACCESS-ISSUE",
AR811="Projet OCM (ZTE, NOKIA, autres projets)","TRAVAUX OCM",
AR811="No root CAuse","No root cause",
AR811="ODU HS","TX ISSUE",
AR811="IP &amp; VLAN","TX ISSUE",
AR811="Warehouse HUAWEI","SPARE-ISSUE",
AR811="SPARE-HS","SPARE-ISSUE",
AR811="Power Telco","RAN ISSUE",AR811="no impacts","no impacts"
),"")</f>
        <v>No root cause</v>
      </c>
      <c r="AR811" s="59" t="s">
        <v>5343</v>
      </c>
      <c r="AS811" s="40" t="str" cm="1">
        <f t="array" ref="AS811">IFERROR(_xlfn.IFS(
AR811="MPR ISSUE","ACTIVE",
AR811="BSS Hardware Issue","ACTIVE",
AR811="Sites strategiques, MLL, Pylone, etc.","PASSIVE",
AR811="AKTIVCO DEFAUT GE &amp; POWER Cabinet","PASSIVE",
AR811="AKTIVCO Coupure ENEO &amp; Baisse de tension","PASSIVE",
AR811="Coupure ENEO &amp; Baisse de tension","PASSIVE",
AR811="Defaut GE &amp; POWER Cabinet","PASSIVE",
AR811="Sharing","PASSIVE",
AR811="Sites strategiques &amp; DataCenter","PASSIVE",
AR811="Exclu","Exclu",
AR811="SAT","ACTIVE",
AR811="SPARE-ISSUE","SPARE-ISSUE",
AR811="Fiber CAmtel","ACTIVE",
AR811="Fiber AOF","ACTIVE",
AR811="Projet OCM (HUAWEI)","PLANNED WORKS",
AR811="Projet OCM (NOKIA)","PLANNED WORKS",
AR811="ACCESS-ISSUE","ACCESS-ISSUE",
AR811="Projet OCM (ZTE, NOKIA, autres projets)","PLANNED WORKS",
AR811="No root CAuse","No root cause",
AR811="ODU HS","ACTIVE",
AR811="IP &amp; VLAN","ACTIVE",
AR811="Warehouse HUAWEI","SPARE-ISSUE",
AR811="SPARE-HS","SPARE-ISSUE",
AR811="Power Telco","ACTIVE", AR811="no impacts","no impacts"
),"")</f>
        <v>No root cause</v>
      </c>
      <c r="AT811" s="99" t="s">
        <v>5661</v>
      </c>
      <c r="AU811" s="99" t="s">
        <v>2864</v>
      </c>
      <c r="AW811" s="17"/>
      <c r="AX811" s="17" t="s">
        <v>5536</v>
      </c>
      <c r="AY811" s="17"/>
      <c r="AZ811" s="17" t="s">
        <v>5536</v>
      </c>
      <c r="BA811" s="7"/>
      <c r="BC811" s="18"/>
      <c r="BD811" s="18"/>
      <c r="BE811" s="18"/>
      <c r="BF811" s="18"/>
      <c r="BG811" s="18"/>
      <c r="BH811" s="18"/>
      <c r="BI811" s="18"/>
      <c r="BJ811" s="18"/>
      <c r="BK811" s="18"/>
      <c r="BM811" s="18"/>
      <c r="BN811" s="18"/>
      <c r="BO811" s="18"/>
      <c r="BP811" s="9" t="s">
        <v>5661</v>
      </c>
      <c r="BQ811" s="14"/>
      <c r="BR811" s="102" t="s">
        <v>5536</v>
      </c>
      <c r="BS811" s="14"/>
      <c r="BT811" s="14"/>
      <c r="BU811" s="9"/>
      <c r="BV811" s="9"/>
      <c r="BW811" s="9"/>
    </row>
    <row r="812" spans="1:75" x14ac:dyDescent="0.35">
      <c r="A812" s="1" t="s">
        <v>3186</v>
      </c>
      <c r="B812" s="8" t="s">
        <v>3187</v>
      </c>
      <c r="C812" s="3" t="s">
        <v>38</v>
      </c>
      <c r="D812" s="1" t="s">
        <v>11</v>
      </c>
      <c r="E812" s="1" t="s">
        <v>12</v>
      </c>
      <c r="F812" s="3" t="s">
        <v>37</v>
      </c>
      <c r="G812" s="1" t="s">
        <v>38</v>
      </c>
      <c r="H812" s="30" t="s">
        <v>5587</v>
      </c>
      <c r="I812" s="27">
        <v>1.9582915992500744E-2</v>
      </c>
      <c r="J812" s="27">
        <v>0</v>
      </c>
      <c r="K812" s="27">
        <v>0</v>
      </c>
      <c r="L812" s="27">
        <v>9.2920758033632374E-3</v>
      </c>
      <c r="M812" s="27">
        <v>0</v>
      </c>
      <c r="N812" s="27">
        <v>0</v>
      </c>
      <c r="O812" s="27">
        <v>1.0843727616976754E-2</v>
      </c>
      <c r="P812" s="27">
        <v>0</v>
      </c>
      <c r="Q812" s="27">
        <v>2.5432108277473873</v>
      </c>
      <c r="R812" s="27">
        <v>2.7065266398997805</v>
      </c>
      <c r="S812" s="80">
        <v>0</v>
      </c>
      <c r="T812" s="80">
        <v>0</v>
      </c>
      <c r="U812" s="80">
        <v>0</v>
      </c>
      <c r="V812" s="80">
        <v>0</v>
      </c>
      <c r="W812" s="80">
        <v>0</v>
      </c>
      <c r="X812" s="80">
        <v>0</v>
      </c>
      <c r="Y812" s="80">
        <v>0</v>
      </c>
      <c r="Z812" s="80">
        <v>0</v>
      </c>
      <c r="AA812" s="80">
        <v>0</v>
      </c>
      <c r="AB812" s="80">
        <v>0</v>
      </c>
      <c r="AC812" s="80">
        <v>0</v>
      </c>
      <c r="AD812" s="80">
        <v>0</v>
      </c>
      <c r="AE812" s="80">
        <v>0.19370678560523721</v>
      </c>
      <c r="AF812" s="80">
        <v>0</v>
      </c>
      <c r="AG812" s="80"/>
      <c r="AH812" s="80">
        <v>0</v>
      </c>
      <c r="AI812" s="80">
        <v>0</v>
      </c>
      <c r="AJ812" s="80">
        <v>0</v>
      </c>
      <c r="AK812" s="80">
        <v>0</v>
      </c>
      <c r="AL812" s="80">
        <v>0</v>
      </c>
      <c r="AM812" s="80">
        <v>0</v>
      </c>
      <c r="AN812" s="41" t="s">
        <v>5558</v>
      </c>
      <c r="AO812" s="41"/>
      <c r="AP812" s="40" t="str" cm="1">
        <f t="array" ref="AP812">IFERROR(_xlfn.IFS(
AR812="MPR ISSUE","PDH",
AR812="BSS Hardware Issue","BSS",
AR812="Sites strategiques, MLL, Pylone, etc.","ENVTECH",
AR812="AKTIVCO DEFAUT GE &amp; POWER Cabinet","AKTIVCO",
AR812="AKTIVCO Coupure ENEO &amp; Baisse de tension","AKTIVCO GRID ONLY",
AR812="Coupure ENEO &amp; Baisse de tension","IHS GRID ONLY",
AR812="Defaut GE &amp; POWER Cabinet","IHS",
AR812="Sharing","Partners",
AR812="Sites strategiques &amp; DataCenter","SST &amp; DC",
AR812="Exclu","Exclu",
AR812="SAT","SAT",
AR812="SPARE-ISSUE","SPARE-ISSUE",
AR812="Fiber CAmtel","TRANS_FO_CAMTEL",
AR812="Fiber AOF","Fiber AOF",
AR812="Projet OCM (HUAWEI)","TRAVAUX-HUAWEI",
AR812="Projet OCM (NOKIA)","TRAVAUX-NOKIA",
AR812="ACCESS-ISSUE","ACCESS-ISSUE",
AR812="Projet OCM (ZTE, NOKIA, autres projets)","TRAVAUX OCM",
AR812="No root CAuse","No root cause",
AR812="ODU HS","PDH",
AR812="IP &amp; VLAN","PDH",
AR812="Warehouse HUAWEI","SPARE-ISSUE",
AR812="SPARE-HS","SPARE-ISSUE",
AR812="Power Telco","BSS",AR812="no impacts","no impacts"
),"")</f>
        <v>No root cause</v>
      </c>
      <c r="AQ812" s="40" t="str" cm="1">
        <f t="array" ref="AQ812">IFERROR(_xlfn.IFS(
AR812="MPR ISSUE","TX ISSUE",
AR812="BSS Hardware Issue","RAN ISSUE",
AR812="Sites strategiques, MLL, Pylone, etc.","ENVTECH",
AR812="AKTIVCO DEFAUT GE &amp; POWER Cabinet","POWER ISSUE",
AR812="AKTIVCO Coupure ENEO &amp; Baisse de tension","POWER ISSUE",
AR812="Coupure ENEO &amp; Baisse de tension","POWER ISSUE",
AR812="Defaut GE &amp; POWER Cabinet","POWER ISSUE",
AR812="Sharing","POWER ISSUE",
AR812="Sites strategiques &amp; DataCenter","POWER ISSUE",
AR812="Exclu","Exclu",
AR812="SAT","TX ISSUE",
AR812="SPARE-ISSUE","SPARE-ISSUE",
AR812="Fiber CAmtel","TX ISSUE",
AR812="Fiber AOF","TX ISSUE",
AR812="Projet OCM (HUAWEI)","TRAVAUX-HUAWEI",
AR812="Projet OCM (NOKIA)","TRAVAUX -NOKIA",
AR812="ACCESS-ISSUE","ACCESS-ISSUE",
AR812="Projet OCM (ZTE, NOKIA, autres projets)","TRAVAUX OCM",
AR812="No root CAuse","No root cause",
AR812="ODU HS","TX ISSUE",
AR812="IP &amp; VLAN","TX ISSUE",
AR812="Warehouse HUAWEI","SPARE-ISSUE",
AR812="SPARE-HS","SPARE-ISSUE",
AR812="Power Telco","RAN ISSUE",AR812="no impacts","no impacts"
),"")</f>
        <v>No root cause</v>
      </c>
      <c r="AR812" s="59" t="s">
        <v>5343</v>
      </c>
      <c r="AS812" s="40" t="str" cm="1">
        <f t="array" ref="AS812">IFERROR(_xlfn.IFS(
AR812="MPR ISSUE","ACTIVE",
AR812="BSS Hardware Issue","ACTIVE",
AR812="Sites strategiques, MLL, Pylone, etc.","PASSIVE",
AR812="AKTIVCO DEFAUT GE &amp; POWER Cabinet","PASSIVE",
AR812="AKTIVCO Coupure ENEO &amp; Baisse de tension","PASSIVE",
AR812="Coupure ENEO &amp; Baisse de tension","PASSIVE",
AR812="Defaut GE &amp; POWER Cabinet","PASSIVE",
AR812="Sharing","PASSIVE",
AR812="Sites strategiques &amp; DataCenter","PASSIVE",
AR812="Exclu","Exclu",
AR812="SAT","ACTIVE",
AR812="SPARE-ISSUE","SPARE-ISSUE",
AR812="Fiber CAmtel","ACTIVE",
AR812="Fiber AOF","ACTIVE",
AR812="Projet OCM (HUAWEI)","PLANNED WORKS",
AR812="Projet OCM (NOKIA)","PLANNED WORKS",
AR812="ACCESS-ISSUE","ACCESS-ISSUE",
AR812="Projet OCM (ZTE, NOKIA, autres projets)","PLANNED WORKS",
AR812="No root CAuse","No root cause",
AR812="ODU HS","ACTIVE",
AR812="IP &amp; VLAN","ACTIVE",
AR812="Warehouse HUAWEI","SPARE-ISSUE",
AR812="SPARE-HS","SPARE-ISSUE",
AR812="Power Telco","ACTIVE", AR812="no impacts","no impacts"
),"")</f>
        <v>No root cause</v>
      </c>
      <c r="AT812" s="99" t="s">
        <v>5661</v>
      </c>
      <c r="AU812" s="99" t="s">
        <v>3187</v>
      </c>
      <c r="AW812" s="17"/>
      <c r="AX812" s="17" t="s">
        <v>5536</v>
      </c>
      <c r="AY812" s="17"/>
      <c r="AZ812" s="17" t="s">
        <v>5536</v>
      </c>
      <c r="BA812" s="7"/>
      <c r="BC812" s="18"/>
      <c r="BD812" s="18"/>
      <c r="BE812" s="18"/>
      <c r="BF812" s="18"/>
      <c r="BG812" s="18"/>
      <c r="BH812" s="18"/>
      <c r="BI812" s="18"/>
      <c r="BJ812" s="18"/>
      <c r="BK812" s="18"/>
      <c r="BM812" s="18"/>
      <c r="BN812" s="18"/>
      <c r="BO812" s="18"/>
      <c r="BP812" s="9" t="s">
        <v>5661</v>
      </c>
      <c r="BQ812" s="14"/>
      <c r="BR812" s="102" t="s">
        <v>5536</v>
      </c>
      <c r="BS812" s="14"/>
      <c r="BT812" s="14"/>
      <c r="BU812" s="9"/>
      <c r="BV812" s="9"/>
      <c r="BW812" s="9"/>
    </row>
    <row r="813" spans="1:75" x14ac:dyDescent="0.35">
      <c r="A813" s="1" t="s">
        <v>2716</v>
      </c>
      <c r="B813" s="8" t="s">
        <v>2717</v>
      </c>
      <c r="C813" s="3" t="s">
        <v>38</v>
      </c>
      <c r="D813" s="1" t="s">
        <v>11</v>
      </c>
      <c r="E813" s="1" t="s">
        <v>145</v>
      </c>
      <c r="F813" s="3" t="s">
        <v>37</v>
      </c>
      <c r="G813" s="1" t="s">
        <v>38</v>
      </c>
      <c r="H813" s="30" t="s">
        <v>5587</v>
      </c>
      <c r="I813" s="27">
        <v>0</v>
      </c>
      <c r="J813" s="27">
        <v>0</v>
      </c>
      <c r="K813" s="27">
        <v>0</v>
      </c>
      <c r="L813" s="27">
        <v>8.435992044128442E-3</v>
      </c>
      <c r="M813" s="27">
        <v>0</v>
      </c>
      <c r="N813" s="27">
        <v>0</v>
      </c>
      <c r="O813" s="27">
        <v>1.6729303461717124E-2</v>
      </c>
      <c r="P813" s="27">
        <v>0</v>
      </c>
      <c r="Q813" s="27">
        <v>0</v>
      </c>
      <c r="R813" s="27">
        <v>8.0792904777802401E-3</v>
      </c>
      <c r="S813" s="80">
        <v>0</v>
      </c>
      <c r="T813" s="80">
        <v>0</v>
      </c>
      <c r="U813" s="80">
        <v>0</v>
      </c>
      <c r="V813" s="80">
        <v>0</v>
      </c>
      <c r="W813" s="80">
        <v>0</v>
      </c>
      <c r="X813" s="80">
        <v>0</v>
      </c>
      <c r="Y813" s="80">
        <v>0</v>
      </c>
      <c r="Z813" s="80">
        <v>0</v>
      </c>
      <c r="AA813" s="80">
        <v>0</v>
      </c>
      <c r="AB813" s="80">
        <v>0</v>
      </c>
      <c r="AC813" s="80">
        <v>0</v>
      </c>
      <c r="AD813" s="80">
        <v>0</v>
      </c>
      <c r="AE813" s="80">
        <v>0.18739316788087859</v>
      </c>
      <c r="AF813" s="80">
        <v>0</v>
      </c>
      <c r="AG813" s="80"/>
      <c r="AH813" s="80">
        <v>0</v>
      </c>
      <c r="AI813" s="80">
        <v>0</v>
      </c>
      <c r="AJ813" s="80">
        <v>0</v>
      </c>
      <c r="AK813" s="80">
        <v>0</v>
      </c>
      <c r="AL813" s="80">
        <v>0</v>
      </c>
      <c r="AM813" s="80">
        <v>0</v>
      </c>
      <c r="AN813" s="41" t="s">
        <v>5558</v>
      </c>
      <c r="AO813" s="41"/>
      <c r="AP813" s="40" t="str" cm="1">
        <f t="array" ref="AP813">IFERROR(_xlfn.IFS(
AR813="MPR ISSUE","PDH",
AR813="BSS Hardware Issue","BSS",
AR813="Sites strategiques, MLL, Pylone, etc.","ENVTECH",
AR813="AKTIVCO DEFAUT GE &amp; POWER Cabinet","AKTIVCO",
AR813="AKTIVCO Coupure ENEO &amp; Baisse de tension","AKTIVCO GRID ONLY",
AR813="Coupure ENEO &amp; Baisse de tension","IHS GRID ONLY",
AR813="Defaut GE &amp; POWER Cabinet","IHS",
AR813="Sharing","Partners",
AR813="Sites strategiques &amp; DataCenter","SST &amp; DC",
AR813="Exclu","Exclu",
AR813="SAT","SAT",
AR813="SPARE-ISSUE","SPARE-ISSUE",
AR813="Fiber CAmtel","TRANS_FO_CAMTEL",
AR813="Fiber AOF","Fiber AOF",
AR813="Projet OCM (HUAWEI)","TRAVAUX-HUAWEI",
AR813="Projet OCM (NOKIA)","TRAVAUX-NOKIA",
AR813="ACCESS-ISSUE","ACCESS-ISSUE",
AR813="Projet OCM (ZTE, NOKIA, autres projets)","TRAVAUX OCM",
AR813="No root CAuse","No root cause",
AR813="ODU HS","PDH",
AR813="IP &amp; VLAN","PDH",
AR813="Warehouse HUAWEI","SPARE-ISSUE",
AR813="SPARE-HS","SPARE-ISSUE",
AR813="Power Telco","BSS",AR813="no impacts","no impacts"
),"")</f>
        <v>No root cause</v>
      </c>
      <c r="AQ813" s="40" t="str" cm="1">
        <f t="array" ref="AQ813">IFERROR(_xlfn.IFS(
AR813="MPR ISSUE","TX ISSUE",
AR813="BSS Hardware Issue","RAN ISSUE",
AR813="Sites strategiques, MLL, Pylone, etc.","ENVTECH",
AR813="AKTIVCO DEFAUT GE &amp; POWER Cabinet","POWER ISSUE",
AR813="AKTIVCO Coupure ENEO &amp; Baisse de tension","POWER ISSUE",
AR813="Coupure ENEO &amp; Baisse de tension","POWER ISSUE",
AR813="Defaut GE &amp; POWER Cabinet","POWER ISSUE",
AR813="Sharing","POWER ISSUE",
AR813="Sites strategiques &amp; DataCenter","POWER ISSUE",
AR813="Exclu","Exclu",
AR813="SAT","TX ISSUE",
AR813="SPARE-ISSUE","SPARE-ISSUE",
AR813="Fiber CAmtel","TX ISSUE",
AR813="Fiber AOF","TX ISSUE",
AR813="Projet OCM (HUAWEI)","TRAVAUX-HUAWEI",
AR813="Projet OCM (NOKIA)","TRAVAUX -NOKIA",
AR813="ACCESS-ISSUE","ACCESS-ISSUE",
AR813="Projet OCM (ZTE, NOKIA, autres projets)","TRAVAUX OCM",
AR813="No root CAuse","No root cause",
AR813="ODU HS","TX ISSUE",
AR813="IP &amp; VLAN","TX ISSUE",
AR813="Warehouse HUAWEI","SPARE-ISSUE",
AR813="SPARE-HS","SPARE-ISSUE",
AR813="Power Telco","RAN ISSUE",AR813="no impacts","no impacts"
),"")</f>
        <v>No root cause</v>
      </c>
      <c r="AR813" s="59" t="s">
        <v>5343</v>
      </c>
      <c r="AS813" s="40" t="str" cm="1">
        <f t="array" ref="AS813">IFERROR(_xlfn.IFS(
AR813="MPR ISSUE","ACTIVE",
AR813="BSS Hardware Issue","ACTIVE",
AR813="Sites strategiques, MLL, Pylone, etc.","PASSIVE",
AR813="AKTIVCO DEFAUT GE &amp; POWER Cabinet","PASSIVE",
AR813="AKTIVCO Coupure ENEO &amp; Baisse de tension","PASSIVE",
AR813="Coupure ENEO &amp; Baisse de tension","PASSIVE",
AR813="Defaut GE &amp; POWER Cabinet","PASSIVE",
AR813="Sharing","PASSIVE",
AR813="Sites strategiques &amp; DataCenter","PASSIVE",
AR813="Exclu","Exclu",
AR813="SAT","ACTIVE",
AR813="SPARE-ISSUE","SPARE-ISSUE",
AR813="Fiber CAmtel","ACTIVE",
AR813="Fiber AOF","ACTIVE",
AR813="Projet OCM (HUAWEI)","PLANNED WORKS",
AR813="Projet OCM (NOKIA)","PLANNED WORKS",
AR813="ACCESS-ISSUE","ACCESS-ISSUE",
AR813="Projet OCM (ZTE, NOKIA, autres projets)","PLANNED WORKS",
AR813="No root CAuse","No root cause",
AR813="ODU HS","ACTIVE",
AR813="IP &amp; VLAN","ACTIVE",
AR813="Warehouse HUAWEI","SPARE-ISSUE",
AR813="SPARE-HS","SPARE-ISSUE",
AR813="Power Telco","ACTIVE", AR813="no impacts","no impacts"
),"")</f>
        <v>No root cause</v>
      </c>
      <c r="AT813" s="99" t="s">
        <v>5661</v>
      </c>
      <c r="AU813" s="99" t="s">
        <v>2717</v>
      </c>
      <c r="AW813" s="17"/>
      <c r="AX813" s="17" t="s">
        <v>5536</v>
      </c>
      <c r="AY813" s="17"/>
      <c r="AZ813" s="17" t="s">
        <v>5536</v>
      </c>
      <c r="BA813" s="7"/>
      <c r="BC813" s="18"/>
      <c r="BD813" s="18"/>
      <c r="BE813" s="18"/>
      <c r="BF813" s="18"/>
      <c r="BG813" s="18"/>
      <c r="BH813" s="18"/>
      <c r="BI813" s="18"/>
      <c r="BJ813" s="18"/>
      <c r="BK813" s="18"/>
      <c r="BM813" s="18"/>
      <c r="BN813" s="18"/>
      <c r="BO813" s="18"/>
      <c r="BP813" s="9" t="s">
        <v>5661</v>
      </c>
      <c r="BQ813" s="14"/>
      <c r="BR813" s="102" t="s">
        <v>5536</v>
      </c>
      <c r="BS813" s="14"/>
      <c r="BT813" s="14"/>
      <c r="BU813" s="9"/>
      <c r="BV813" s="9"/>
      <c r="BW813" s="9"/>
    </row>
    <row r="814" spans="1:75" x14ac:dyDescent="0.35">
      <c r="A814" s="1" t="s">
        <v>627</v>
      </c>
      <c r="B814" s="8" t="s">
        <v>628</v>
      </c>
      <c r="C814" s="3" t="s">
        <v>51</v>
      </c>
      <c r="D814" s="1" t="s">
        <v>11</v>
      </c>
      <c r="E814" s="1" t="s">
        <v>629</v>
      </c>
      <c r="F814" s="3" t="s">
        <v>51</v>
      </c>
      <c r="G814" s="1" t="s">
        <v>52</v>
      </c>
      <c r="H814" s="28" t="s">
        <v>5589</v>
      </c>
      <c r="I814" s="27">
        <v>1.5597846093261765</v>
      </c>
      <c r="J814" s="27">
        <v>3.2339634109801305</v>
      </c>
      <c r="K814" s="27">
        <v>1.5450706697143246</v>
      </c>
      <c r="L814" s="27">
        <v>0.19069265736959704</v>
      </c>
      <c r="M814" s="27">
        <v>14.341525341506074</v>
      </c>
      <c r="N814" s="27">
        <v>0</v>
      </c>
      <c r="O814" s="27">
        <v>3.6918612117009524E-2</v>
      </c>
      <c r="P814" s="27">
        <v>8.5501365453595976E-2</v>
      </c>
      <c r="Q814" s="27">
        <v>5.1155106682304456</v>
      </c>
      <c r="R814" s="27">
        <v>0</v>
      </c>
      <c r="S814" s="80">
        <v>4.6304322081539127</v>
      </c>
      <c r="T814" s="80">
        <v>0</v>
      </c>
      <c r="U814" s="80">
        <v>4.7084606757925203E-3</v>
      </c>
      <c r="V814" s="80">
        <v>0</v>
      </c>
      <c r="W814" s="80">
        <v>0</v>
      </c>
      <c r="X814" s="80">
        <v>0</v>
      </c>
      <c r="Y814" s="80">
        <v>0</v>
      </c>
      <c r="Z814" s="80">
        <v>0.1228658545285404</v>
      </c>
      <c r="AA814" s="80">
        <v>0</v>
      </c>
      <c r="AB814" s="80">
        <v>0</v>
      </c>
      <c r="AC814" s="80">
        <v>0.80418368133138152</v>
      </c>
      <c r="AD814" s="80">
        <v>0.80418368133138152</v>
      </c>
      <c r="AE814" s="80">
        <v>0.18730399248929183</v>
      </c>
      <c r="AF814" s="80">
        <v>1.7263285706540192</v>
      </c>
      <c r="AG814" s="80"/>
      <c r="AH814" s="80">
        <v>0</v>
      </c>
      <c r="AI814" s="80">
        <v>0</v>
      </c>
      <c r="AJ814" s="80">
        <v>0</v>
      </c>
      <c r="AK814" s="80">
        <v>0</v>
      </c>
      <c r="AL814" s="80">
        <v>0</v>
      </c>
      <c r="AM814" s="80">
        <v>0</v>
      </c>
      <c r="AN814" s="41" t="s">
        <v>5591</v>
      </c>
      <c r="AO814" s="41"/>
      <c r="AP814" s="40" t="str" cm="1">
        <f t="array" ref="AP814">IFERROR(_xlfn.IFS(
AR814="MPR ISSUE","PDH",
AR814="BSS Hardware Issue","BSS",
AR814="Sites strategiques, MLL, Pylone, etc.","ENVTECH",
AR814="AKTIVCO DEFAUT GE &amp; POWER Cabinet","AKTIVCO",
AR814="AKTIVCO Coupure ENEO &amp; Baisse de tension","AKTIVCO GRID ONLY",
AR814="Coupure ENEO &amp; Baisse de tension","IHS GRID ONLY",
AR814="Defaut GE &amp; POWER Cabinet","IHS",
AR814="Sharing","Partners",
AR814="Sites strategiques &amp; DataCenter","SST &amp; DC",
AR814="Exclu","Exclu",
AR814="SAT","SAT",
AR814="SPARE-ISSUE","SPARE-ISSUE",
AR814="Fiber CAmtel","TRANS_FO_CAMTEL",
AR814="Fiber AOF","Fiber AOF",
AR814="Projet OCM (HUAWEI)","TRAVAUX-HUAWEI",
AR814="Projet OCM (NOKIA)","TRAVAUX-NOKIA",
AR814="ACCESS-ISSUE","ACCESS-ISSUE",
AR814="Projet OCM (ZTE, NOKIA, autres projets)","TRAVAUX OCM",
AR814="No root CAuse","No root cause",
AR814="ODU HS","PDH",
AR814="IP &amp; VLAN","PDH",
AR814="Warehouse HUAWEI","SPARE-ISSUE",
AR814="SPARE-HS","SPARE-ISSUE",
AR814="Power Telco","BSS",AR814="no impacts","no impacts"
),"")</f>
        <v>No root cause</v>
      </c>
      <c r="AQ814" s="40" t="str" cm="1">
        <f t="array" ref="AQ814">IFERROR(_xlfn.IFS(
AR814="MPR ISSUE","TX ISSUE",
AR814="BSS Hardware Issue","RAN ISSUE",
AR814="Sites strategiques, MLL, Pylone, etc.","ENVTECH",
AR814="AKTIVCO DEFAUT GE &amp; POWER Cabinet","POWER ISSUE",
AR814="AKTIVCO Coupure ENEO &amp; Baisse de tension","POWER ISSUE",
AR814="Coupure ENEO &amp; Baisse de tension","POWER ISSUE",
AR814="Defaut GE &amp; POWER Cabinet","POWER ISSUE",
AR814="Sharing","POWER ISSUE",
AR814="Sites strategiques &amp; DataCenter","POWER ISSUE",
AR814="Exclu","Exclu",
AR814="SAT","TX ISSUE",
AR814="SPARE-ISSUE","SPARE-ISSUE",
AR814="Fiber CAmtel","TX ISSUE",
AR814="Fiber AOF","TX ISSUE",
AR814="Projet OCM (HUAWEI)","TRAVAUX-HUAWEI",
AR814="Projet OCM (NOKIA)","TRAVAUX -NOKIA",
AR814="ACCESS-ISSUE","ACCESS-ISSUE",
AR814="Projet OCM (ZTE, NOKIA, autres projets)","TRAVAUX OCM",
AR814="No root CAuse","No root cause",
AR814="ODU HS","TX ISSUE",
AR814="IP &amp; VLAN","TX ISSUE",
AR814="Warehouse HUAWEI","SPARE-ISSUE",
AR814="SPARE-HS","SPARE-ISSUE",
AR814="Power Telco","RAN ISSUE",AR814="no impacts","no impacts"
),"")</f>
        <v>No root cause</v>
      </c>
      <c r="AR814" s="59" t="s">
        <v>5343</v>
      </c>
      <c r="AS814" s="40" t="str" cm="1">
        <f t="array" ref="AS814">IFERROR(_xlfn.IFS(
AR814="MPR ISSUE","ACTIVE",
AR814="BSS Hardware Issue","ACTIVE",
AR814="Sites strategiques, MLL, Pylone, etc.","PASSIVE",
AR814="AKTIVCO DEFAUT GE &amp; POWER Cabinet","PASSIVE",
AR814="AKTIVCO Coupure ENEO &amp; Baisse de tension","PASSIVE",
AR814="Coupure ENEO &amp; Baisse de tension","PASSIVE",
AR814="Defaut GE &amp; POWER Cabinet","PASSIVE",
AR814="Sharing","PASSIVE",
AR814="Sites strategiques &amp; DataCenter","PASSIVE",
AR814="Exclu","Exclu",
AR814="SAT","ACTIVE",
AR814="SPARE-ISSUE","SPARE-ISSUE",
AR814="Fiber CAmtel","ACTIVE",
AR814="Fiber AOF","ACTIVE",
AR814="Projet OCM (HUAWEI)","PLANNED WORKS",
AR814="Projet OCM (NOKIA)","PLANNED WORKS",
AR814="ACCESS-ISSUE","ACCESS-ISSUE",
AR814="Projet OCM (ZTE, NOKIA, autres projets)","PLANNED WORKS",
AR814="No root CAuse","No root cause",
AR814="ODU HS","ACTIVE",
AR814="IP &amp; VLAN","ACTIVE",
AR814="Warehouse HUAWEI","SPARE-ISSUE",
AR814="SPARE-HS","SPARE-ISSUE",
AR814="Power Telco","ACTIVE", AR814="no impacts","no impacts"
),"")</f>
        <v>No root cause</v>
      </c>
      <c r="AT814" s="99" t="s">
        <v>5661</v>
      </c>
      <c r="AU814" s="99" t="s">
        <v>628</v>
      </c>
      <c r="AW814" s="17"/>
      <c r="AX814" s="17" t="s">
        <v>5536</v>
      </c>
      <c r="AY814" s="17"/>
      <c r="AZ814" s="17" t="s">
        <v>5536</v>
      </c>
      <c r="BA814" s="7"/>
      <c r="BC814" s="18"/>
      <c r="BD814" s="18"/>
      <c r="BE814" s="18"/>
      <c r="BF814" s="18"/>
      <c r="BG814" s="18"/>
      <c r="BH814" s="18"/>
      <c r="BI814" s="18"/>
      <c r="BJ814" s="18"/>
      <c r="BK814" s="18"/>
      <c r="BM814" s="18"/>
      <c r="BN814" s="18"/>
      <c r="BO814" s="18"/>
      <c r="BP814" s="9" t="s">
        <v>5661</v>
      </c>
      <c r="BQ814" s="14"/>
      <c r="BR814" s="102" t="s">
        <v>5536</v>
      </c>
      <c r="BS814" s="14"/>
      <c r="BT814" s="14"/>
      <c r="BU814" s="9"/>
      <c r="BV814" s="9"/>
      <c r="BW814" s="9"/>
    </row>
    <row r="815" spans="1:75" x14ac:dyDescent="0.35">
      <c r="A815" s="1" t="s">
        <v>2702</v>
      </c>
      <c r="B815" s="8" t="s">
        <v>2703</v>
      </c>
      <c r="C815" s="3" t="s">
        <v>38</v>
      </c>
      <c r="D815" s="1" t="s">
        <v>11</v>
      </c>
      <c r="E815" s="1" t="s">
        <v>12</v>
      </c>
      <c r="F815" s="3" t="s">
        <v>37</v>
      </c>
      <c r="G815" s="1" t="s">
        <v>38</v>
      </c>
      <c r="H815" s="30" t="s">
        <v>5587</v>
      </c>
      <c r="I815" s="27">
        <v>0</v>
      </c>
      <c r="J815" s="27">
        <v>0</v>
      </c>
      <c r="K815" s="27">
        <v>0</v>
      </c>
      <c r="L815" s="27">
        <v>0</v>
      </c>
      <c r="M815" s="27">
        <v>0</v>
      </c>
      <c r="N815" s="27">
        <v>0</v>
      </c>
      <c r="O815" s="27">
        <v>0</v>
      </c>
      <c r="P815" s="27">
        <v>0</v>
      </c>
      <c r="Q815" s="27">
        <v>0</v>
      </c>
      <c r="R815" s="27">
        <v>1.6533117600226025E-2</v>
      </c>
      <c r="S815" s="80">
        <v>0</v>
      </c>
      <c r="T815" s="80">
        <v>0</v>
      </c>
      <c r="U815" s="80">
        <v>0</v>
      </c>
      <c r="V815" s="80">
        <v>0</v>
      </c>
      <c r="W815" s="80">
        <v>0</v>
      </c>
      <c r="X815" s="80">
        <v>0</v>
      </c>
      <c r="Y815" s="80">
        <v>0</v>
      </c>
      <c r="Z815" s="80">
        <v>0</v>
      </c>
      <c r="AA815" s="80">
        <v>0</v>
      </c>
      <c r="AB815" s="80">
        <v>0</v>
      </c>
      <c r="AC815" s="80">
        <v>0</v>
      </c>
      <c r="AD815" s="80">
        <v>0</v>
      </c>
      <c r="AE815" s="80">
        <v>0.18703646631453055</v>
      </c>
      <c r="AF815" s="80">
        <v>0</v>
      </c>
      <c r="AG815" s="80"/>
      <c r="AH815" s="80">
        <v>0</v>
      </c>
      <c r="AI815" s="80">
        <v>0</v>
      </c>
      <c r="AJ815" s="80">
        <v>0</v>
      </c>
      <c r="AK815" s="80">
        <v>0</v>
      </c>
      <c r="AL815" s="80">
        <v>0</v>
      </c>
      <c r="AM815" s="80">
        <v>0</v>
      </c>
      <c r="AN815" s="41" t="s">
        <v>5558</v>
      </c>
      <c r="AO815" s="41"/>
      <c r="AP815" s="40" t="str" cm="1">
        <f t="array" ref="AP815">IFERROR(_xlfn.IFS(
AR815="MPR ISSUE","PDH",
AR815="BSS Hardware Issue","BSS",
AR815="Sites strategiques, MLL, Pylone, etc.","ENVTECH",
AR815="AKTIVCO DEFAUT GE &amp; POWER Cabinet","AKTIVCO",
AR815="AKTIVCO Coupure ENEO &amp; Baisse de tension","AKTIVCO GRID ONLY",
AR815="Coupure ENEO &amp; Baisse de tension","IHS GRID ONLY",
AR815="Defaut GE &amp; POWER Cabinet","IHS",
AR815="Sharing","Partners",
AR815="Sites strategiques &amp; DataCenter","SST &amp; DC",
AR815="Exclu","Exclu",
AR815="SAT","SAT",
AR815="SPARE-ISSUE","SPARE-ISSUE",
AR815="Fiber CAmtel","TRANS_FO_CAMTEL",
AR815="Fiber AOF","Fiber AOF",
AR815="Projet OCM (HUAWEI)","TRAVAUX-HUAWEI",
AR815="Projet OCM (NOKIA)","TRAVAUX-NOKIA",
AR815="ACCESS-ISSUE","ACCESS-ISSUE",
AR815="Projet OCM (ZTE, NOKIA, autres projets)","TRAVAUX OCM",
AR815="No root CAuse","No root cause",
AR815="ODU HS","PDH",
AR815="IP &amp; VLAN","PDH",
AR815="Warehouse HUAWEI","SPARE-ISSUE",
AR815="SPARE-HS","SPARE-ISSUE",
AR815="Power Telco","BSS",AR815="no impacts","no impacts"
),"")</f>
        <v>No root cause</v>
      </c>
      <c r="AQ815" s="40" t="str" cm="1">
        <f t="array" ref="AQ815">IFERROR(_xlfn.IFS(
AR815="MPR ISSUE","TX ISSUE",
AR815="BSS Hardware Issue","RAN ISSUE",
AR815="Sites strategiques, MLL, Pylone, etc.","ENVTECH",
AR815="AKTIVCO DEFAUT GE &amp; POWER Cabinet","POWER ISSUE",
AR815="AKTIVCO Coupure ENEO &amp; Baisse de tension","POWER ISSUE",
AR815="Coupure ENEO &amp; Baisse de tension","POWER ISSUE",
AR815="Defaut GE &amp; POWER Cabinet","POWER ISSUE",
AR815="Sharing","POWER ISSUE",
AR815="Sites strategiques &amp; DataCenter","POWER ISSUE",
AR815="Exclu","Exclu",
AR815="SAT","TX ISSUE",
AR815="SPARE-ISSUE","SPARE-ISSUE",
AR815="Fiber CAmtel","TX ISSUE",
AR815="Fiber AOF","TX ISSUE",
AR815="Projet OCM (HUAWEI)","TRAVAUX-HUAWEI",
AR815="Projet OCM (NOKIA)","TRAVAUX -NOKIA",
AR815="ACCESS-ISSUE","ACCESS-ISSUE",
AR815="Projet OCM (ZTE, NOKIA, autres projets)","TRAVAUX OCM",
AR815="No root CAuse","No root cause",
AR815="ODU HS","TX ISSUE",
AR815="IP &amp; VLAN","TX ISSUE",
AR815="Warehouse HUAWEI","SPARE-ISSUE",
AR815="SPARE-HS","SPARE-ISSUE",
AR815="Power Telco","RAN ISSUE",AR815="no impacts","no impacts"
),"")</f>
        <v>No root cause</v>
      </c>
      <c r="AR815" s="59" t="s">
        <v>5343</v>
      </c>
      <c r="AS815" s="40" t="str" cm="1">
        <f t="array" ref="AS815">IFERROR(_xlfn.IFS(
AR815="MPR ISSUE","ACTIVE",
AR815="BSS Hardware Issue","ACTIVE",
AR815="Sites strategiques, MLL, Pylone, etc.","PASSIVE",
AR815="AKTIVCO DEFAUT GE &amp; POWER Cabinet","PASSIVE",
AR815="AKTIVCO Coupure ENEO &amp; Baisse de tension","PASSIVE",
AR815="Coupure ENEO &amp; Baisse de tension","PASSIVE",
AR815="Defaut GE &amp; POWER Cabinet","PASSIVE",
AR815="Sharing","PASSIVE",
AR815="Sites strategiques &amp; DataCenter","PASSIVE",
AR815="Exclu","Exclu",
AR815="SAT","ACTIVE",
AR815="SPARE-ISSUE","SPARE-ISSUE",
AR815="Fiber CAmtel","ACTIVE",
AR815="Fiber AOF","ACTIVE",
AR815="Projet OCM (HUAWEI)","PLANNED WORKS",
AR815="Projet OCM (NOKIA)","PLANNED WORKS",
AR815="ACCESS-ISSUE","ACCESS-ISSUE",
AR815="Projet OCM (ZTE, NOKIA, autres projets)","PLANNED WORKS",
AR815="No root CAuse","No root cause",
AR815="ODU HS","ACTIVE",
AR815="IP &amp; VLAN","ACTIVE",
AR815="Warehouse HUAWEI","SPARE-ISSUE",
AR815="SPARE-HS","SPARE-ISSUE",
AR815="Power Telco","ACTIVE", AR815="no impacts","no impacts"
),"")</f>
        <v>No root cause</v>
      </c>
      <c r="AT815" s="99" t="s">
        <v>5661</v>
      </c>
      <c r="AU815" s="99" t="s">
        <v>2703</v>
      </c>
      <c r="AW815" s="17"/>
      <c r="AX815" s="17" t="s">
        <v>5536</v>
      </c>
      <c r="AY815" s="17"/>
      <c r="AZ815" s="17" t="s">
        <v>5536</v>
      </c>
      <c r="BA815" s="7"/>
      <c r="BC815" s="18"/>
      <c r="BD815" s="18"/>
      <c r="BE815" s="18"/>
      <c r="BF815" s="18"/>
      <c r="BG815" s="18"/>
      <c r="BH815" s="18"/>
      <c r="BI815" s="18"/>
      <c r="BJ815" s="18"/>
      <c r="BK815" s="18"/>
      <c r="BM815" s="18"/>
      <c r="BN815" s="18"/>
      <c r="BO815" s="18"/>
      <c r="BP815" s="9" t="s">
        <v>5661</v>
      </c>
      <c r="BQ815" s="14"/>
      <c r="BR815" s="102" t="s">
        <v>5536</v>
      </c>
      <c r="BS815" s="14"/>
      <c r="BT815" s="14"/>
      <c r="BU815" s="9"/>
      <c r="BV815" s="9"/>
      <c r="BW815" s="9"/>
    </row>
    <row r="816" spans="1:75" x14ac:dyDescent="0.35">
      <c r="A816" s="19" t="s">
        <v>5456</v>
      </c>
      <c r="B816" s="25" t="s">
        <v>5457</v>
      </c>
      <c r="C816" s="3" t="s">
        <v>51</v>
      </c>
      <c r="D816" s="19" t="s">
        <v>11</v>
      </c>
      <c r="E816" s="19" t="s">
        <v>5458</v>
      </c>
      <c r="F816" s="19" t="s">
        <v>5459</v>
      </c>
      <c r="G816" s="19" t="s">
        <v>2213</v>
      </c>
      <c r="H816" s="28" t="s">
        <v>5589</v>
      </c>
      <c r="I816" s="27">
        <v>0</v>
      </c>
      <c r="J816" s="27">
        <v>0</v>
      </c>
      <c r="K816" s="27">
        <v>0</v>
      </c>
      <c r="L816" s="27">
        <v>0</v>
      </c>
      <c r="M816" s="27">
        <v>0</v>
      </c>
      <c r="N816" s="27">
        <v>8.9175391586979543E-5</v>
      </c>
      <c r="O816" s="27">
        <v>0</v>
      </c>
      <c r="P816" s="27">
        <v>0</v>
      </c>
      <c r="Q816" s="27">
        <v>0</v>
      </c>
      <c r="R816" s="27">
        <v>0</v>
      </c>
      <c r="S816" s="80">
        <v>0</v>
      </c>
      <c r="T816" s="80">
        <v>0</v>
      </c>
      <c r="U816" s="80">
        <v>0</v>
      </c>
      <c r="V816" s="80" t="s">
        <v>5536</v>
      </c>
      <c r="W816" s="80">
        <v>0</v>
      </c>
      <c r="X816" s="80">
        <v>0</v>
      </c>
      <c r="Y816" s="80">
        <v>0</v>
      </c>
      <c r="Z816" s="80">
        <v>16.440410863132179</v>
      </c>
      <c r="AA816" s="80">
        <v>0</v>
      </c>
      <c r="AB816" s="80">
        <v>1.7792987532566855</v>
      </c>
      <c r="AC816" s="80">
        <v>0</v>
      </c>
      <c r="AD816" s="80">
        <v>0</v>
      </c>
      <c r="AE816" s="80">
        <v>0.18628739302520023</v>
      </c>
      <c r="AF816" s="80">
        <v>0</v>
      </c>
      <c r="AG816" s="80"/>
      <c r="AH816" s="80">
        <v>0</v>
      </c>
      <c r="AI816" s="80">
        <v>0</v>
      </c>
      <c r="AJ816" s="80">
        <v>0</v>
      </c>
      <c r="AK816" s="80">
        <v>0</v>
      </c>
      <c r="AL816" s="80">
        <v>0</v>
      </c>
      <c r="AM816" s="80">
        <v>0</v>
      </c>
      <c r="AN816" s="41" t="s">
        <v>5591</v>
      </c>
      <c r="AO816" s="41"/>
      <c r="AP816" s="40" t="str" cm="1">
        <f t="array" ref="AP816">IFERROR(_xlfn.IFS(
AR816="MPR ISSUE","PDH",
AR816="BSS Hardware Issue","BSS",
AR816="Sites strategiques, MLL, Pylone, etc.","ENVTECH",
AR816="AKTIVCO DEFAUT GE &amp; POWER Cabinet","AKTIVCO",
AR816="AKTIVCO Coupure ENEO &amp; Baisse de tension","AKTIVCO GRID ONLY",
AR816="Coupure ENEO &amp; Baisse de tension","IHS GRID ONLY",
AR816="Defaut GE &amp; POWER Cabinet","IHS",
AR816="Sharing","Partners",
AR816="Sites strategiques &amp; DataCenter","SST &amp; DC",
AR816="Exclu","Exclu",
AR816="SAT","SAT",
AR816="SPARE-ISSUE","SPARE-ISSUE",
AR816="Fiber CAmtel","TRANS_FO_CAMTEL",
AR816="Fiber AOF","Fiber AOF",
AR816="Projet OCM (HUAWEI)","TRAVAUX-HUAWEI",
AR816="Projet OCM (NOKIA)","TRAVAUX-NOKIA",
AR816="ACCESS-ISSUE","ACCESS-ISSUE",
AR816="Projet OCM (ZTE, NOKIA, autres projets)","TRAVAUX OCM",
AR816="No root CAuse","No root cause",
AR816="ODU HS","PDH",
AR816="IP &amp; VLAN","PDH",
AR816="Warehouse HUAWEI","SPARE-ISSUE",
AR816="SPARE-HS","SPARE-ISSUE",
AR816="Power Telco","BSS",AR816="no impacts","no impacts"
),"")</f>
        <v>No root cause</v>
      </c>
      <c r="AQ816" s="40" t="str" cm="1">
        <f t="array" ref="AQ816">IFERROR(_xlfn.IFS(
AR816="MPR ISSUE","TX ISSUE",
AR816="BSS Hardware Issue","RAN ISSUE",
AR816="Sites strategiques, MLL, Pylone, etc.","ENVTECH",
AR816="AKTIVCO DEFAUT GE &amp; POWER Cabinet","POWER ISSUE",
AR816="AKTIVCO Coupure ENEO &amp; Baisse de tension","POWER ISSUE",
AR816="Coupure ENEO &amp; Baisse de tension","POWER ISSUE",
AR816="Defaut GE &amp; POWER Cabinet","POWER ISSUE",
AR816="Sharing","POWER ISSUE",
AR816="Sites strategiques &amp; DataCenter","POWER ISSUE",
AR816="Exclu","Exclu",
AR816="SAT","TX ISSUE",
AR816="SPARE-ISSUE","SPARE-ISSUE",
AR816="Fiber CAmtel","TX ISSUE",
AR816="Fiber AOF","TX ISSUE",
AR816="Projet OCM (HUAWEI)","TRAVAUX-HUAWEI",
AR816="Projet OCM (NOKIA)","TRAVAUX -NOKIA",
AR816="ACCESS-ISSUE","ACCESS-ISSUE",
AR816="Projet OCM (ZTE, NOKIA, autres projets)","TRAVAUX OCM",
AR816="No root CAuse","No root cause",
AR816="ODU HS","TX ISSUE",
AR816="IP &amp; VLAN","TX ISSUE",
AR816="Warehouse HUAWEI","SPARE-ISSUE",
AR816="SPARE-HS","SPARE-ISSUE",
AR816="Power Telco","RAN ISSUE",AR816="no impacts","no impacts"
),"")</f>
        <v>No root cause</v>
      </c>
      <c r="AR816" s="59" t="s">
        <v>5343</v>
      </c>
      <c r="AS816" s="40" t="str" cm="1">
        <f t="array" ref="AS816">IFERROR(_xlfn.IFS(
AR816="MPR ISSUE","ACTIVE",
AR816="BSS Hardware Issue","ACTIVE",
AR816="Sites strategiques, MLL, Pylone, etc.","PASSIVE",
AR816="AKTIVCO DEFAUT GE &amp; POWER Cabinet","PASSIVE",
AR816="AKTIVCO Coupure ENEO &amp; Baisse de tension","PASSIVE",
AR816="Coupure ENEO &amp; Baisse de tension","PASSIVE",
AR816="Defaut GE &amp; POWER Cabinet","PASSIVE",
AR816="Sharing","PASSIVE",
AR816="Sites strategiques &amp; DataCenter","PASSIVE",
AR816="Exclu","Exclu",
AR816="SAT","ACTIVE",
AR816="SPARE-ISSUE","SPARE-ISSUE",
AR816="Fiber CAmtel","ACTIVE",
AR816="Fiber AOF","ACTIVE",
AR816="Projet OCM (HUAWEI)","PLANNED WORKS",
AR816="Projet OCM (NOKIA)","PLANNED WORKS",
AR816="ACCESS-ISSUE","ACCESS-ISSUE",
AR816="Projet OCM (ZTE, NOKIA, autres projets)","PLANNED WORKS",
AR816="No root CAuse","No root cause",
AR816="ODU HS","ACTIVE",
AR816="IP &amp; VLAN","ACTIVE",
AR816="Warehouse HUAWEI","SPARE-ISSUE",
AR816="SPARE-HS","SPARE-ISSUE",
AR816="Power Telco","ACTIVE", AR816="no impacts","no impacts"
),"")</f>
        <v>No root cause</v>
      </c>
      <c r="AT816" s="99" t="s">
        <v>6363</v>
      </c>
      <c r="AU816" s="99" t="s">
        <v>5457</v>
      </c>
      <c r="AW816" s="17"/>
      <c r="AX816" s="17" t="s">
        <v>5536</v>
      </c>
      <c r="AY816" s="17"/>
      <c r="AZ816" s="17" t="s">
        <v>5536</v>
      </c>
      <c r="BA816" s="7"/>
      <c r="BC816" s="18"/>
      <c r="BD816" s="18"/>
      <c r="BE816" s="18"/>
      <c r="BF816" s="18"/>
      <c r="BG816" s="18"/>
      <c r="BH816" s="18"/>
      <c r="BI816" s="18"/>
      <c r="BJ816" s="18"/>
      <c r="BK816" s="18"/>
      <c r="BM816" s="18"/>
      <c r="BN816" s="18" t="s">
        <v>6006</v>
      </c>
      <c r="BO816" s="18"/>
      <c r="BP816" s="9" t="s">
        <v>5661</v>
      </c>
      <c r="BQ816" s="14"/>
      <c r="BR816" s="102" t="s">
        <v>5536</v>
      </c>
      <c r="BS816" s="14"/>
      <c r="BT816" s="14"/>
      <c r="BU816" s="9"/>
      <c r="BV816" s="9"/>
      <c r="BW816" s="9"/>
    </row>
    <row r="817" spans="1:75" x14ac:dyDescent="0.35">
      <c r="A817" s="1" t="s">
        <v>1969</v>
      </c>
      <c r="B817" s="8" t="s">
        <v>1970</v>
      </c>
      <c r="C817" s="3" t="s">
        <v>102</v>
      </c>
      <c r="D817" s="1" t="s">
        <v>11</v>
      </c>
      <c r="E817" s="1" t="s">
        <v>12</v>
      </c>
      <c r="F817" s="3" t="s">
        <v>102</v>
      </c>
      <c r="G817" s="1" t="s">
        <v>855</v>
      </c>
      <c r="H817" s="28" t="s">
        <v>5589</v>
      </c>
      <c r="I817" s="27">
        <v>0.58561479655169457</v>
      </c>
      <c r="J817" s="27">
        <v>0.3153955249648292</v>
      </c>
      <c r="K817" s="27">
        <v>0</v>
      </c>
      <c r="L817" s="27">
        <v>0</v>
      </c>
      <c r="M817" s="27">
        <v>0</v>
      </c>
      <c r="N817" s="27">
        <v>0</v>
      </c>
      <c r="O817" s="27">
        <v>0</v>
      </c>
      <c r="P817" s="27">
        <v>0</v>
      </c>
      <c r="Q817" s="27">
        <v>0</v>
      </c>
      <c r="R817" s="27">
        <v>0</v>
      </c>
      <c r="S817" s="80">
        <v>9.32774595999806E-2</v>
      </c>
      <c r="T817" s="80">
        <v>0</v>
      </c>
      <c r="U817" s="80">
        <v>1.2403405215832983</v>
      </c>
      <c r="V817" s="80">
        <v>0</v>
      </c>
      <c r="W817" s="80">
        <v>0</v>
      </c>
      <c r="X817" s="80">
        <v>0</v>
      </c>
      <c r="Y817" s="80">
        <v>0</v>
      </c>
      <c r="Z817" s="80">
        <v>0</v>
      </c>
      <c r="AA817" s="80">
        <v>0</v>
      </c>
      <c r="AB817" s="80">
        <v>0</v>
      </c>
      <c r="AC817" s="80">
        <v>0.22370538733509687</v>
      </c>
      <c r="AD817" s="80">
        <v>0.22370538733509687</v>
      </c>
      <c r="AE817" s="80">
        <v>0.18607337208539151</v>
      </c>
      <c r="AF817" s="80">
        <v>0</v>
      </c>
      <c r="AG817" s="80"/>
      <c r="AH817" s="80">
        <v>0</v>
      </c>
      <c r="AI817" s="80">
        <v>0</v>
      </c>
      <c r="AJ817" s="80">
        <v>0</v>
      </c>
      <c r="AK817" s="80">
        <v>0</v>
      </c>
      <c r="AL817" s="80">
        <v>0</v>
      </c>
      <c r="AM817" s="80">
        <v>0</v>
      </c>
      <c r="AN817" s="41" t="s">
        <v>5558</v>
      </c>
      <c r="AO817" s="41"/>
      <c r="AP817" s="40" t="str" cm="1">
        <f t="array" ref="AP817">IFERROR(_xlfn.IFS(
AR817="MPR ISSUE","PDH",
AR817="BSS Hardware Issue","BSS",
AR817="Sites strategiques, MLL, Pylone, etc.","ENVTECH",
AR817="AKTIVCO DEFAUT GE &amp; POWER Cabinet","AKTIVCO",
AR817="AKTIVCO Coupure ENEO &amp; Baisse de tension","AKTIVCO GRID ONLY",
AR817="Coupure ENEO &amp; Baisse de tension","IHS GRID ONLY",
AR817="Defaut GE &amp; POWER Cabinet","IHS",
AR817="Sharing","Partners",
AR817="Sites strategiques &amp; DataCenter","SST &amp; DC",
AR817="Exclu","Exclu",
AR817="SAT","SAT",
AR817="SPARE-ISSUE","SPARE-ISSUE",
AR817="Fiber CAmtel","TRANS_FO_CAMTEL",
AR817="Fiber AOF","Fiber AOF",
AR817="Projet OCM (HUAWEI)","TRAVAUX-HUAWEI",
AR817="Projet OCM (NOKIA)","TRAVAUX-NOKIA",
AR817="ACCESS-ISSUE","ACCESS-ISSUE",
AR817="Projet OCM (ZTE, NOKIA, autres projets)","TRAVAUX OCM",
AR817="No root CAuse","No root cause",
AR817="ODU HS","PDH",
AR817="IP &amp; VLAN","PDH",
AR817="Warehouse HUAWEI","SPARE-ISSUE",
AR817="SPARE-HS","SPARE-ISSUE",
AR817="Power Telco","BSS",AR817="no impacts","no impacts"
),"")</f>
        <v>No root cause</v>
      </c>
      <c r="AQ817" s="40" t="str" cm="1">
        <f t="array" ref="AQ817">IFERROR(_xlfn.IFS(
AR817="MPR ISSUE","TX ISSUE",
AR817="BSS Hardware Issue","RAN ISSUE",
AR817="Sites strategiques, MLL, Pylone, etc.","ENVTECH",
AR817="AKTIVCO DEFAUT GE &amp; POWER Cabinet","POWER ISSUE",
AR817="AKTIVCO Coupure ENEO &amp; Baisse de tension","POWER ISSUE",
AR817="Coupure ENEO &amp; Baisse de tension","POWER ISSUE",
AR817="Defaut GE &amp; POWER Cabinet","POWER ISSUE",
AR817="Sharing","POWER ISSUE",
AR817="Sites strategiques &amp; DataCenter","POWER ISSUE",
AR817="Exclu","Exclu",
AR817="SAT","TX ISSUE",
AR817="SPARE-ISSUE","SPARE-ISSUE",
AR817="Fiber CAmtel","TX ISSUE",
AR817="Fiber AOF","TX ISSUE",
AR817="Projet OCM (HUAWEI)","TRAVAUX-HUAWEI",
AR817="Projet OCM (NOKIA)","TRAVAUX -NOKIA",
AR817="ACCESS-ISSUE","ACCESS-ISSUE",
AR817="Projet OCM (ZTE, NOKIA, autres projets)","TRAVAUX OCM",
AR817="No root CAuse","No root cause",
AR817="ODU HS","TX ISSUE",
AR817="IP &amp; VLAN","TX ISSUE",
AR817="Warehouse HUAWEI","SPARE-ISSUE",
AR817="SPARE-HS","SPARE-ISSUE",
AR817="Power Telco","RAN ISSUE",AR817="no impacts","no impacts"
),"")</f>
        <v>No root cause</v>
      </c>
      <c r="AR817" s="59" t="s">
        <v>5343</v>
      </c>
      <c r="AS817" s="40" t="str" cm="1">
        <f t="array" ref="AS817">IFERROR(_xlfn.IFS(
AR817="MPR ISSUE","ACTIVE",
AR817="BSS Hardware Issue","ACTIVE",
AR817="Sites strategiques, MLL, Pylone, etc.","PASSIVE",
AR817="AKTIVCO DEFAUT GE &amp; POWER Cabinet","PASSIVE",
AR817="AKTIVCO Coupure ENEO &amp; Baisse de tension","PASSIVE",
AR817="Coupure ENEO &amp; Baisse de tension","PASSIVE",
AR817="Defaut GE &amp; POWER Cabinet","PASSIVE",
AR817="Sharing","PASSIVE",
AR817="Sites strategiques &amp; DataCenter","PASSIVE",
AR817="Exclu","Exclu",
AR817="SAT","ACTIVE",
AR817="SPARE-ISSUE","SPARE-ISSUE",
AR817="Fiber CAmtel","ACTIVE",
AR817="Fiber AOF","ACTIVE",
AR817="Projet OCM (HUAWEI)","PLANNED WORKS",
AR817="Projet OCM (NOKIA)","PLANNED WORKS",
AR817="ACCESS-ISSUE","ACCESS-ISSUE",
AR817="Projet OCM (ZTE, NOKIA, autres projets)","PLANNED WORKS",
AR817="No root CAuse","No root cause",
AR817="ODU HS","ACTIVE",
AR817="IP &amp; VLAN","ACTIVE",
AR817="Warehouse HUAWEI","SPARE-ISSUE",
AR817="SPARE-HS","SPARE-ISSUE",
AR817="Power Telco","ACTIVE", AR817="no impacts","no impacts"
),"")</f>
        <v>No root cause</v>
      </c>
      <c r="AT817" s="99" t="s">
        <v>5661</v>
      </c>
      <c r="AU817" s="99" t="s">
        <v>1970</v>
      </c>
      <c r="AW817" s="17"/>
      <c r="AX817" s="17" t="s">
        <v>5536</v>
      </c>
      <c r="AY817" s="17"/>
      <c r="AZ817" s="17" t="s">
        <v>5536</v>
      </c>
      <c r="BA817" s="7"/>
      <c r="BC817" s="18"/>
      <c r="BD817" s="18"/>
      <c r="BE817" s="18"/>
      <c r="BF817" s="18"/>
      <c r="BG817" s="18"/>
      <c r="BH817" s="18"/>
      <c r="BI817" s="18"/>
      <c r="BJ817" s="18"/>
      <c r="BK817" s="18"/>
      <c r="BM817" s="18"/>
      <c r="BN817" s="18"/>
      <c r="BO817" s="18"/>
      <c r="BP817" s="9" t="s">
        <v>5661</v>
      </c>
      <c r="BQ817" s="14"/>
      <c r="BR817" s="102" t="s">
        <v>5536</v>
      </c>
      <c r="BS817" s="14"/>
      <c r="BT817" s="14"/>
      <c r="BU817" s="9"/>
      <c r="BV817" s="9"/>
      <c r="BW817" s="9"/>
    </row>
    <row r="818" spans="1:75" x14ac:dyDescent="0.35">
      <c r="A818" s="3" t="s">
        <v>2628</v>
      </c>
      <c r="B818" s="3" t="s">
        <v>2629</v>
      </c>
      <c r="C818" s="3" t="s">
        <v>38</v>
      </c>
      <c r="D818" s="3" t="s">
        <v>357</v>
      </c>
      <c r="E818" s="3" t="s">
        <v>5493</v>
      </c>
      <c r="F818" s="3" t="s">
        <v>37</v>
      </c>
      <c r="G818" s="3" t="s">
        <v>115</v>
      </c>
      <c r="H818" s="30" t="s">
        <v>5587</v>
      </c>
      <c r="I818" s="27">
        <v>0</v>
      </c>
      <c r="J818" s="27">
        <v>16.120003681160171</v>
      </c>
      <c r="K818" s="27">
        <v>0</v>
      </c>
      <c r="L818" s="27">
        <v>0</v>
      </c>
      <c r="M818" s="27">
        <v>0</v>
      </c>
      <c r="N818" s="27">
        <v>0</v>
      </c>
      <c r="O818" s="27">
        <v>0</v>
      </c>
      <c r="P818" s="27">
        <v>0.63141527767076588</v>
      </c>
      <c r="Q818" s="27">
        <v>4.7026286051827286</v>
      </c>
      <c r="R818" s="27">
        <v>0</v>
      </c>
      <c r="S818" s="80">
        <v>24.852860603881485</v>
      </c>
      <c r="T818" s="80">
        <v>27.675368758079284</v>
      </c>
      <c r="U818" s="80">
        <v>13.868556899607057</v>
      </c>
      <c r="V818" s="80">
        <v>13.868556899607057</v>
      </c>
      <c r="W818" s="80">
        <v>27.675368758079284</v>
      </c>
      <c r="X818" s="80">
        <v>0</v>
      </c>
      <c r="Y818" s="80">
        <v>0</v>
      </c>
      <c r="Z818" s="80">
        <v>20.891529193882985</v>
      </c>
      <c r="AA818" s="80">
        <v>0</v>
      </c>
      <c r="AB818" s="80">
        <v>0</v>
      </c>
      <c r="AC818" s="80">
        <v>0</v>
      </c>
      <c r="AD818" s="80">
        <v>0</v>
      </c>
      <c r="AE818" s="80">
        <v>0.18585935114558211</v>
      </c>
      <c r="AF818" s="80">
        <v>0</v>
      </c>
      <c r="AG818" s="80"/>
      <c r="AH818" s="80">
        <v>0</v>
      </c>
      <c r="AI818" s="80">
        <v>0</v>
      </c>
      <c r="AJ818" s="80">
        <v>0</v>
      </c>
      <c r="AK818" s="80">
        <v>0</v>
      </c>
      <c r="AL818" s="80">
        <v>0</v>
      </c>
      <c r="AM818" s="80">
        <v>0</v>
      </c>
      <c r="AN818" s="41" t="s">
        <v>5558</v>
      </c>
      <c r="AO818" s="41"/>
      <c r="AP818" s="40" t="str" cm="1">
        <f t="array" ref="AP818">IFERROR(_xlfn.IFS(
AR818="MPR ISSUE","PDH",
AR818="BSS Hardware Issue","BSS",
AR818="Sites strategiques, MLL, Pylone, etc.","ENVTECH",
AR818="AKTIVCO DEFAUT GE &amp; POWER Cabinet","AKTIVCO",
AR818="AKTIVCO Coupure ENEO &amp; Baisse de tension","AKTIVCO GRID ONLY",
AR818="Coupure ENEO &amp; Baisse de tension","IHS GRID ONLY",
AR818="Defaut GE &amp; POWER Cabinet","IHS",
AR818="Sharing","Partners",
AR818="Sites strategiques &amp; DataCenter","SST &amp; DC",
AR818="Exclu","Exclu",
AR818="SAT","SAT",
AR818="SPARE-ISSUE","SPARE-ISSUE",
AR818="Fiber CAmtel","TRANS_FO_CAMTEL",
AR818="Fiber AOF","Fiber AOF",
AR818="Projet OCM (HUAWEI)","TRAVAUX-HUAWEI",
AR818="Projet OCM (NOKIA)","TRAVAUX-NOKIA",
AR818="ACCESS-ISSUE","ACCESS-ISSUE",
AR818="Projet OCM (ZTE, NOKIA, autres projets)","TRAVAUX OCM",
AR818="No root CAuse","No root cause",
AR818="ODU HS","PDH",
AR818="IP &amp; VLAN","PDH",
AR818="Warehouse HUAWEI","SPARE-ISSUE",
AR818="SPARE-HS","SPARE-ISSUE",
AR818="Power Telco","BSS",AR818="no impacts","no impacts"
),"")</f>
        <v>No root cause</v>
      </c>
      <c r="AQ818" s="40" t="str" cm="1">
        <f t="array" ref="AQ818">IFERROR(_xlfn.IFS(
AR818="MPR ISSUE","TX ISSUE",
AR818="BSS Hardware Issue","RAN ISSUE",
AR818="Sites strategiques, MLL, Pylone, etc.","ENVTECH",
AR818="AKTIVCO DEFAUT GE &amp; POWER Cabinet","POWER ISSUE",
AR818="AKTIVCO Coupure ENEO &amp; Baisse de tension","POWER ISSUE",
AR818="Coupure ENEO &amp; Baisse de tension","POWER ISSUE",
AR818="Defaut GE &amp; POWER Cabinet","POWER ISSUE",
AR818="Sharing","POWER ISSUE",
AR818="Sites strategiques &amp; DataCenter","POWER ISSUE",
AR818="Exclu","Exclu",
AR818="SAT","TX ISSUE",
AR818="SPARE-ISSUE","SPARE-ISSUE",
AR818="Fiber CAmtel","TX ISSUE",
AR818="Fiber AOF","TX ISSUE",
AR818="Projet OCM (HUAWEI)","TRAVAUX-HUAWEI",
AR818="Projet OCM (NOKIA)","TRAVAUX -NOKIA",
AR818="ACCESS-ISSUE","ACCESS-ISSUE",
AR818="Projet OCM (ZTE, NOKIA, autres projets)","TRAVAUX OCM",
AR818="No root CAuse","No root cause",
AR818="ODU HS","TX ISSUE",
AR818="IP &amp; VLAN","TX ISSUE",
AR818="Warehouse HUAWEI","SPARE-ISSUE",
AR818="SPARE-HS","SPARE-ISSUE",
AR818="Power Telco","RAN ISSUE",AR818="no impacts","no impacts"
),"")</f>
        <v>No root cause</v>
      </c>
      <c r="AR818" s="59" t="s">
        <v>5343</v>
      </c>
      <c r="AS818" s="40" t="str" cm="1">
        <f t="array" ref="AS818">IFERROR(_xlfn.IFS(
AR818="MPR ISSUE","ACTIVE",
AR818="BSS Hardware Issue","ACTIVE",
AR818="Sites strategiques, MLL, Pylone, etc.","PASSIVE",
AR818="AKTIVCO DEFAUT GE &amp; POWER Cabinet","PASSIVE",
AR818="AKTIVCO Coupure ENEO &amp; Baisse de tension","PASSIVE",
AR818="Coupure ENEO &amp; Baisse de tension","PASSIVE",
AR818="Defaut GE &amp; POWER Cabinet","PASSIVE",
AR818="Sharing","PASSIVE",
AR818="Sites strategiques &amp; DataCenter","PASSIVE",
AR818="Exclu","Exclu",
AR818="SAT","ACTIVE",
AR818="SPARE-ISSUE","SPARE-ISSUE",
AR818="Fiber CAmtel","ACTIVE",
AR818="Fiber AOF","ACTIVE",
AR818="Projet OCM (HUAWEI)","PLANNED WORKS",
AR818="Projet OCM (NOKIA)","PLANNED WORKS",
AR818="ACCESS-ISSUE","ACCESS-ISSUE",
AR818="Projet OCM (ZTE, NOKIA, autres projets)","PLANNED WORKS",
AR818="No root CAuse","No root cause",
AR818="ODU HS","ACTIVE",
AR818="IP &amp; VLAN","ACTIVE",
AR818="Warehouse HUAWEI","SPARE-ISSUE",
AR818="SPARE-HS","SPARE-ISSUE",
AR818="Power Telco","ACTIVE", AR818="no impacts","no impacts"
),"")</f>
        <v>No root cause</v>
      </c>
      <c r="AT818" s="99" t="s">
        <v>5661</v>
      </c>
      <c r="AU818" s="99" t="s">
        <v>2629</v>
      </c>
      <c r="AW818" s="17"/>
      <c r="AX818" s="17" t="s">
        <v>5536</v>
      </c>
      <c r="AY818" s="17"/>
      <c r="AZ818" s="17" t="s">
        <v>5536</v>
      </c>
      <c r="BA818" s="7"/>
      <c r="BC818" s="18"/>
      <c r="BD818" s="18"/>
      <c r="BE818" s="18"/>
      <c r="BF818" s="18"/>
      <c r="BG818" s="18"/>
      <c r="BH818" s="18"/>
      <c r="BI818" s="18"/>
      <c r="BJ818" s="18"/>
      <c r="BK818" s="18"/>
      <c r="BM818" s="18"/>
      <c r="BN818" s="18"/>
      <c r="BO818" s="18"/>
      <c r="BP818" s="9" t="s">
        <v>5661</v>
      </c>
      <c r="BQ818" s="14"/>
      <c r="BR818" s="102" t="s">
        <v>5536</v>
      </c>
      <c r="BS818" s="14"/>
      <c r="BT818" s="14"/>
      <c r="BU818" s="9"/>
      <c r="BV818" s="9"/>
      <c r="BW818" s="9"/>
    </row>
    <row r="819" spans="1:75" x14ac:dyDescent="0.35">
      <c r="A819" s="1" t="s">
        <v>3410</v>
      </c>
      <c r="B819" s="8" t="s">
        <v>3411</v>
      </c>
      <c r="C819" s="3" t="s">
        <v>38</v>
      </c>
      <c r="D819" s="1" t="s">
        <v>11</v>
      </c>
      <c r="E819" s="1" t="s">
        <v>145</v>
      </c>
      <c r="F819" s="3" t="s">
        <v>37</v>
      </c>
      <c r="G819" s="1" t="s">
        <v>38</v>
      </c>
      <c r="H819" s="30" t="s">
        <v>5587</v>
      </c>
      <c r="I819" s="27">
        <v>0</v>
      </c>
      <c r="J819" s="27">
        <v>0</v>
      </c>
      <c r="K819" s="27">
        <v>4.3238293767995595</v>
      </c>
      <c r="L819" s="27">
        <v>0</v>
      </c>
      <c r="M819" s="27">
        <v>0</v>
      </c>
      <c r="N819" s="27">
        <v>0</v>
      </c>
      <c r="O819" s="27">
        <v>0</v>
      </c>
      <c r="P819" s="27">
        <v>0</v>
      </c>
      <c r="Q819" s="27">
        <v>0</v>
      </c>
      <c r="R819" s="27">
        <v>2.5022614879306262E-2</v>
      </c>
      <c r="S819" s="80">
        <v>0</v>
      </c>
      <c r="T819" s="80">
        <v>0</v>
      </c>
      <c r="U819" s="80">
        <v>0</v>
      </c>
      <c r="V819" s="80">
        <v>0</v>
      </c>
      <c r="W819" s="80">
        <v>0</v>
      </c>
      <c r="X819" s="80">
        <v>0</v>
      </c>
      <c r="Y819" s="80">
        <v>0</v>
      </c>
      <c r="Z819" s="80">
        <v>0</v>
      </c>
      <c r="AA819" s="80">
        <v>0</v>
      </c>
      <c r="AB819" s="80">
        <v>0</v>
      </c>
      <c r="AC819" s="80">
        <v>0</v>
      </c>
      <c r="AD819" s="80">
        <v>0</v>
      </c>
      <c r="AE819" s="80">
        <v>0.18489625691644324</v>
      </c>
      <c r="AF819" s="80">
        <v>0</v>
      </c>
      <c r="AG819" s="80"/>
      <c r="AH819" s="80">
        <v>0</v>
      </c>
      <c r="AI819" s="80">
        <v>0</v>
      </c>
      <c r="AJ819" s="80">
        <v>0</v>
      </c>
      <c r="AK819" s="80">
        <v>0</v>
      </c>
      <c r="AL819" s="80">
        <v>0</v>
      </c>
      <c r="AM819" s="80">
        <v>0</v>
      </c>
      <c r="AN819" s="41" t="s">
        <v>5558</v>
      </c>
      <c r="AO819" s="41"/>
      <c r="AP819" s="40" t="str" cm="1">
        <f t="array" ref="AP819">IFERROR(_xlfn.IFS(
AR819="MPR ISSUE","PDH",
AR819="BSS Hardware Issue","BSS",
AR819="Sites strategiques, MLL, Pylone, etc.","ENVTECH",
AR819="AKTIVCO DEFAUT GE &amp; POWER Cabinet","AKTIVCO",
AR819="AKTIVCO Coupure ENEO &amp; Baisse de tension","AKTIVCO GRID ONLY",
AR819="Coupure ENEO &amp; Baisse de tension","IHS GRID ONLY",
AR819="Defaut GE &amp; POWER Cabinet","IHS",
AR819="Sharing","Partners",
AR819="Sites strategiques &amp; DataCenter","SST &amp; DC",
AR819="Exclu","Exclu",
AR819="SAT","SAT",
AR819="SPARE-ISSUE","SPARE-ISSUE",
AR819="Fiber CAmtel","TRANS_FO_CAMTEL",
AR819="Fiber AOF","Fiber AOF",
AR819="Projet OCM (HUAWEI)","TRAVAUX-HUAWEI",
AR819="Projet OCM (NOKIA)","TRAVAUX-NOKIA",
AR819="ACCESS-ISSUE","ACCESS-ISSUE",
AR819="Projet OCM (ZTE, NOKIA, autres projets)","TRAVAUX OCM",
AR819="No root CAuse","No root cause",
AR819="ODU HS","PDH",
AR819="IP &amp; VLAN","PDH",
AR819="Warehouse HUAWEI","SPARE-ISSUE",
AR819="SPARE-HS","SPARE-ISSUE",
AR819="Power Telco","BSS",AR819="no impacts","no impacts"
),"")</f>
        <v>No root cause</v>
      </c>
      <c r="AQ819" s="40" t="str" cm="1">
        <f t="array" ref="AQ819">IFERROR(_xlfn.IFS(
AR819="MPR ISSUE","TX ISSUE",
AR819="BSS Hardware Issue","RAN ISSUE",
AR819="Sites strategiques, MLL, Pylone, etc.","ENVTECH",
AR819="AKTIVCO DEFAUT GE &amp; POWER Cabinet","POWER ISSUE",
AR819="AKTIVCO Coupure ENEO &amp; Baisse de tension","POWER ISSUE",
AR819="Coupure ENEO &amp; Baisse de tension","POWER ISSUE",
AR819="Defaut GE &amp; POWER Cabinet","POWER ISSUE",
AR819="Sharing","POWER ISSUE",
AR819="Sites strategiques &amp; DataCenter","POWER ISSUE",
AR819="Exclu","Exclu",
AR819="SAT","TX ISSUE",
AR819="SPARE-ISSUE","SPARE-ISSUE",
AR819="Fiber CAmtel","TX ISSUE",
AR819="Fiber AOF","TX ISSUE",
AR819="Projet OCM (HUAWEI)","TRAVAUX-HUAWEI",
AR819="Projet OCM (NOKIA)","TRAVAUX -NOKIA",
AR819="ACCESS-ISSUE","ACCESS-ISSUE",
AR819="Projet OCM (ZTE, NOKIA, autres projets)","TRAVAUX OCM",
AR819="No root CAuse","No root cause",
AR819="ODU HS","TX ISSUE",
AR819="IP &amp; VLAN","TX ISSUE",
AR819="Warehouse HUAWEI","SPARE-ISSUE",
AR819="SPARE-HS","SPARE-ISSUE",
AR819="Power Telco","RAN ISSUE",AR819="no impacts","no impacts"
),"")</f>
        <v>No root cause</v>
      </c>
      <c r="AR819" s="59" t="s">
        <v>5343</v>
      </c>
      <c r="AS819" s="40" t="str" cm="1">
        <f t="array" ref="AS819">IFERROR(_xlfn.IFS(
AR819="MPR ISSUE","ACTIVE",
AR819="BSS Hardware Issue","ACTIVE",
AR819="Sites strategiques, MLL, Pylone, etc.","PASSIVE",
AR819="AKTIVCO DEFAUT GE &amp; POWER Cabinet","PASSIVE",
AR819="AKTIVCO Coupure ENEO &amp; Baisse de tension","PASSIVE",
AR819="Coupure ENEO &amp; Baisse de tension","PASSIVE",
AR819="Defaut GE &amp; POWER Cabinet","PASSIVE",
AR819="Sharing","PASSIVE",
AR819="Sites strategiques &amp; DataCenter","PASSIVE",
AR819="Exclu","Exclu",
AR819="SAT","ACTIVE",
AR819="SPARE-ISSUE","SPARE-ISSUE",
AR819="Fiber CAmtel","ACTIVE",
AR819="Fiber AOF","ACTIVE",
AR819="Projet OCM (HUAWEI)","PLANNED WORKS",
AR819="Projet OCM (NOKIA)","PLANNED WORKS",
AR819="ACCESS-ISSUE","ACCESS-ISSUE",
AR819="Projet OCM (ZTE, NOKIA, autres projets)","PLANNED WORKS",
AR819="No root CAuse","No root cause",
AR819="ODU HS","ACTIVE",
AR819="IP &amp; VLAN","ACTIVE",
AR819="Warehouse HUAWEI","SPARE-ISSUE",
AR819="SPARE-HS","SPARE-ISSUE",
AR819="Power Telco","ACTIVE", AR819="no impacts","no impacts"
),"")</f>
        <v>No root cause</v>
      </c>
      <c r="AT819" s="99" t="s">
        <v>5661</v>
      </c>
      <c r="AU819" s="99" t="s">
        <v>3411</v>
      </c>
      <c r="AW819" s="17"/>
      <c r="AX819" s="17" t="s">
        <v>5536</v>
      </c>
      <c r="AY819" s="17"/>
      <c r="AZ819" s="17" t="s">
        <v>5536</v>
      </c>
      <c r="BA819" s="7"/>
      <c r="BC819" s="18"/>
      <c r="BD819" s="18"/>
      <c r="BE819" s="18"/>
      <c r="BF819" s="18"/>
      <c r="BG819" s="18"/>
      <c r="BH819" s="18"/>
      <c r="BI819" s="18"/>
      <c r="BJ819" s="18"/>
      <c r="BK819" s="18"/>
      <c r="BM819" s="18"/>
      <c r="BN819" s="18"/>
      <c r="BO819" s="18"/>
      <c r="BP819" s="9" t="s">
        <v>5661</v>
      </c>
      <c r="BQ819" s="14"/>
      <c r="BR819" s="102" t="s">
        <v>5536</v>
      </c>
      <c r="BS819" s="14"/>
      <c r="BT819" s="14"/>
      <c r="BU819" s="9"/>
      <c r="BV819" s="9"/>
      <c r="BW819" s="9"/>
    </row>
    <row r="820" spans="1:75" x14ac:dyDescent="0.35">
      <c r="A820" s="1" t="s">
        <v>2786</v>
      </c>
      <c r="B820" s="8" t="s">
        <v>2787</v>
      </c>
      <c r="C820" s="3" t="s">
        <v>38</v>
      </c>
      <c r="D820" s="1" t="s">
        <v>21</v>
      </c>
      <c r="E820" s="1" t="s">
        <v>36</v>
      </c>
      <c r="F820" s="3" t="s">
        <v>37</v>
      </c>
      <c r="G820" s="1" t="s">
        <v>38</v>
      </c>
      <c r="H820" s="30" t="s">
        <v>5587</v>
      </c>
      <c r="I820" s="27">
        <v>0</v>
      </c>
      <c r="J820" s="27">
        <v>0</v>
      </c>
      <c r="K820" s="27">
        <v>0</v>
      </c>
      <c r="L820" s="27">
        <v>0</v>
      </c>
      <c r="M820" s="27">
        <v>0</v>
      </c>
      <c r="N820" s="27">
        <v>1.3489561485362387</v>
      </c>
      <c r="O820" s="27">
        <v>0</v>
      </c>
      <c r="P820" s="27">
        <v>2.0541016399711221</v>
      </c>
      <c r="Q820" s="27">
        <v>0</v>
      </c>
      <c r="R820" s="27">
        <v>0.63350198183390394</v>
      </c>
      <c r="S820" s="80">
        <v>0</v>
      </c>
      <c r="T820" s="80">
        <v>0</v>
      </c>
      <c r="U820" s="80">
        <v>0</v>
      </c>
      <c r="V820" s="80">
        <v>0</v>
      </c>
      <c r="W820" s="80">
        <v>0</v>
      </c>
      <c r="X820" s="80">
        <v>0</v>
      </c>
      <c r="Y820" s="80">
        <v>0</v>
      </c>
      <c r="Z820" s="80">
        <v>0</v>
      </c>
      <c r="AA820" s="80">
        <v>0</v>
      </c>
      <c r="AB820" s="80">
        <v>0</v>
      </c>
      <c r="AC820" s="80">
        <v>0</v>
      </c>
      <c r="AD820" s="80">
        <v>0</v>
      </c>
      <c r="AE820" s="80">
        <v>0.17631758424577568</v>
      </c>
      <c r="AF820" s="80">
        <v>0</v>
      </c>
      <c r="AG820" s="80"/>
      <c r="AH820" s="80">
        <v>0</v>
      </c>
      <c r="AI820" s="80">
        <v>0</v>
      </c>
      <c r="AJ820" s="80">
        <v>0</v>
      </c>
      <c r="AK820" s="80">
        <v>0</v>
      </c>
      <c r="AL820" s="80">
        <v>0</v>
      </c>
      <c r="AM820" s="80">
        <v>0</v>
      </c>
      <c r="AN820" s="41" t="s">
        <v>5558</v>
      </c>
      <c r="AO820" s="41"/>
      <c r="AP820" s="40" t="str" cm="1">
        <f t="array" ref="AP820">IFERROR(_xlfn.IFS(
AR820="MPR ISSUE","PDH",
AR820="BSS Hardware Issue","BSS",
AR820="Sites strategiques, MLL, Pylone, etc.","ENVTECH",
AR820="AKTIVCO DEFAUT GE &amp; POWER Cabinet","AKTIVCO",
AR820="AKTIVCO Coupure ENEO &amp; Baisse de tension","AKTIVCO GRID ONLY",
AR820="Coupure ENEO &amp; Baisse de tension","IHS GRID ONLY",
AR820="Defaut GE &amp; POWER Cabinet","IHS",
AR820="Sharing","Partners",
AR820="Sites strategiques &amp; DataCenter","SST &amp; DC",
AR820="Exclu","Exclu",
AR820="SAT","SAT",
AR820="SPARE-ISSUE","SPARE-ISSUE",
AR820="Fiber CAmtel","TRANS_FO_CAMTEL",
AR820="Fiber AOF","Fiber AOF",
AR820="Projet OCM (HUAWEI)","TRAVAUX-HUAWEI",
AR820="Projet OCM (NOKIA)","TRAVAUX-NOKIA",
AR820="ACCESS-ISSUE","ACCESS-ISSUE",
AR820="Projet OCM (ZTE, NOKIA, autres projets)","TRAVAUX OCM",
AR820="No root CAuse","No root cause",
AR820="ODU HS","PDH",
AR820="IP &amp; VLAN","PDH",
AR820="Warehouse HUAWEI","SPARE-ISSUE",
AR820="SPARE-HS","SPARE-ISSUE",
AR820="Power Telco","BSS",AR820="no impacts","no impacts"
),"")</f>
        <v>No root cause</v>
      </c>
      <c r="AQ820" s="40" t="str" cm="1">
        <f t="array" ref="AQ820">IFERROR(_xlfn.IFS(
AR820="MPR ISSUE","TX ISSUE",
AR820="BSS Hardware Issue","RAN ISSUE",
AR820="Sites strategiques, MLL, Pylone, etc.","ENVTECH",
AR820="AKTIVCO DEFAUT GE &amp; POWER Cabinet","POWER ISSUE",
AR820="AKTIVCO Coupure ENEO &amp; Baisse de tension","POWER ISSUE",
AR820="Coupure ENEO &amp; Baisse de tension","POWER ISSUE",
AR820="Defaut GE &amp; POWER Cabinet","POWER ISSUE",
AR820="Sharing","POWER ISSUE",
AR820="Sites strategiques &amp; DataCenter","POWER ISSUE",
AR820="Exclu","Exclu",
AR820="SAT","TX ISSUE",
AR820="SPARE-ISSUE","SPARE-ISSUE",
AR820="Fiber CAmtel","TX ISSUE",
AR820="Fiber AOF","TX ISSUE",
AR820="Projet OCM (HUAWEI)","TRAVAUX-HUAWEI",
AR820="Projet OCM (NOKIA)","TRAVAUX -NOKIA",
AR820="ACCESS-ISSUE","ACCESS-ISSUE",
AR820="Projet OCM (ZTE, NOKIA, autres projets)","TRAVAUX OCM",
AR820="No root CAuse","No root cause",
AR820="ODU HS","TX ISSUE",
AR820="IP &amp; VLAN","TX ISSUE",
AR820="Warehouse HUAWEI","SPARE-ISSUE",
AR820="SPARE-HS","SPARE-ISSUE",
AR820="Power Telco","RAN ISSUE",AR820="no impacts","no impacts"
),"")</f>
        <v>No root cause</v>
      </c>
      <c r="AR820" s="59" t="s">
        <v>5343</v>
      </c>
      <c r="AS820" s="40" t="str" cm="1">
        <f t="array" ref="AS820">IFERROR(_xlfn.IFS(
AR820="MPR ISSUE","ACTIVE",
AR820="BSS Hardware Issue","ACTIVE",
AR820="Sites strategiques, MLL, Pylone, etc.","PASSIVE",
AR820="AKTIVCO DEFAUT GE &amp; POWER Cabinet","PASSIVE",
AR820="AKTIVCO Coupure ENEO &amp; Baisse de tension","PASSIVE",
AR820="Coupure ENEO &amp; Baisse de tension","PASSIVE",
AR820="Defaut GE &amp; POWER Cabinet","PASSIVE",
AR820="Sharing","PASSIVE",
AR820="Sites strategiques &amp; DataCenter","PASSIVE",
AR820="Exclu","Exclu",
AR820="SAT","ACTIVE",
AR820="SPARE-ISSUE","SPARE-ISSUE",
AR820="Fiber CAmtel","ACTIVE",
AR820="Fiber AOF","ACTIVE",
AR820="Projet OCM (HUAWEI)","PLANNED WORKS",
AR820="Projet OCM (NOKIA)","PLANNED WORKS",
AR820="ACCESS-ISSUE","ACCESS-ISSUE",
AR820="Projet OCM (ZTE, NOKIA, autres projets)","PLANNED WORKS",
AR820="No root CAuse","No root cause",
AR820="ODU HS","ACTIVE",
AR820="IP &amp; VLAN","ACTIVE",
AR820="Warehouse HUAWEI","SPARE-ISSUE",
AR820="SPARE-HS","SPARE-ISSUE",
AR820="Power Telco","ACTIVE", AR820="no impacts","no impacts"
),"")</f>
        <v>No root cause</v>
      </c>
      <c r="AT820" s="99" t="s">
        <v>5661</v>
      </c>
      <c r="AU820" s="99" t="s">
        <v>2787</v>
      </c>
      <c r="AW820" s="17"/>
      <c r="AX820" s="17" t="s">
        <v>5536</v>
      </c>
      <c r="AY820" s="17"/>
      <c r="AZ820" s="17" t="s">
        <v>5536</v>
      </c>
      <c r="BA820" s="7"/>
      <c r="BC820" s="18"/>
      <c r="BD820" s="18"/>
      <c r="BE820" s="18"/>
      <c r="BF820" s="18"/>
      <c r="BG820" s="18"/>
      <c r="BH820" s="18"/>
      <c r="BI820" s="18"/>
      <c r="BJ820" s="18"/>
      <c r="BK820" s="18"/>
      <c r="BM820" s="18"/>
      <c r="BN820" s="18"/>
      <c r="BO820" s="18"/>
      <c r="BP820" s="9" t="s">
        <v>5661</v>
      </c>
      <c r="BQ820" s="14"/>
      <c r="BR820" s="102" t="s">
        <v>5536</v>
      </c>
      <c r="BS820" s="14"/>
      <c r="BT820" s="14"/>
      <c r="BU820" s="9"/>
      <c r="BV820" s="9"/>
      <c r="BW820" s="9"/>
    </row>
    <row r="821" spans="1:75" x14ac:dyDescent="0.35">
      <c r="A821" s="1" t="s">
        <v>4602</v>
      </c>
      <c r="B821" s="8" t="s">
        <v>4603</v>
      </c>
      <c r="C821" s="3" t="s">
        <v>38</v>
      </c>
      <c r="D821" s="1" t="s">
        <v>11</v>
      </c>
      <c r="E821" s="1" t="s">
        <v>12</v>
      </c>
      <c r="F821" s="3" t="s">
        <v>37</v>
      </c>
      <c r="G821" s="1" t="s">
        <v>38</v>
      </c>
      <c r="H821" s="30" t="s">
        <v>5587</v>
      </c>
      <c r="I821" s="27">
        <v>0</v>
      </c>
      <c r="J821" s="27">
        <v>0</v>
      </c>
      <c r="K821" s="27">
        <v>0</v>
      </c>
      <c r="L821" s="27">
        <v>0</v>
      </c>
      <c r="M821" s="27">
        <v>0</v>
      </c>
      <c r="N821" s="27">
        <v>0</v>
      </c>
      <c r="O821" s="27">
        <v>0</v>
      </c>
      <c r="P821" s="27">
        <v>6.1184306272525699</v>
      </c>
      <c r="Q821" s="27">
        <v>5.5394861499915811</v>
      </c>
      <c r="R821" s="27">
        <v>0</v>
      </c>
      <c r="S821" s="80">
        <v>0</v>
      </c>
      <c r="T821" s="80">
        <v>0</v>
      </c>
      <c r="U821" s="80">
        <v>0</v>
      </c>
      <c r="V821" s="80">
        <v>0</v>
      </c>
      <c r="W821" s="80">
        <v>0</v>
      </c>
      <c r="X821" s="80">
        <v>0</v>
      </c>
      <c r="Y821" s="80">
        <v>0</v>
      </c>
      <c r="Z821" s="80">
        <v>0</v>
      </c>
      <c r="AA821" s="80">
        <v>0</v>
      </c>
      <c r="AB821" s="80">
        <v>3.7275313683356997E-3</v>
      </c>
      <c r="AC821" s="80">
        <v>0</v>
      </c>
      <c r="AD821" s="80">
        <v>0</v>
      </c>
      <c r="AE821" s="80">
        <v>0.17440923086581464</v>
      </c>
      <c r="AF821" s="80">
        <v>0</v>
      </c>
      <c r="AG821" s="80"/>
      <c r="AH821" s="80">
        <v>0</v>
      </c>
      <c r="AI821" s="80">
        <v>0</v>
      </c>
      <c r="AJ821" s="80">
        <v>0</v>
      </c>
      <c r="AK821" s="80">
        <v>0</v>
      </c>
      <c r="AL821" s="80">
        <v>0</v>
      </c>
      <c r="AM821" s="80">
        <v>0</v>
      </c>
      <c r="AN821" s="41" t="s">
        <v>5558</v>
      </c>
      <c r="AO821" s="41"/>
      <c r="AP821" s="40" t="str" cm="1">
        <f t="array" ref="AP821">IFERROR(_xlfn.IFS(
AR821="MPR ISSUE","PDH",
AR821="BSS Hardware Issue","BSS",
AR821="Sites strategiques, MLL, Pylone, etc.","ENVTECH",
AR821="AKTIVCO DEFAUT GE &amp; POWER Cabinet","AKTIVCO",
AR821="AKTIVCO Coupure ENEO &amp; Baisse de tension","AKTIVCO GRID ONLY",
AR821="Coupure ENEO &amp; Baisse de tension","IHS GRID ONLY",
AR821="Defaut GE &amp; POWER Cabinet","IHS",
AR821="Sharing","Partners",
AR821="Sites strategiques &amp; DataCenter","SST &amp; DC",
AR821="Exclu","Exclu",
AR821="SAT","SAT",
AR821="SPARE-ISSUE","SPARE-ISSUE",
AR821="Fiber CAmtel","TRANS_FO_CAMTEL",
AR821="Fiber AOF","Fiber AOF",
AR821="Projet OCM (HUAWEI)","TRAVAUX-HUAWEI",
AR821="Projet OCM (NOKIA)","TRAVAUX-NOKIA",
AR821="ACCESS-ISSUE","ACCESS-ISSUE",
AR821="Projet OCM (ZTE, NOKIA, autres projets)","TRAVAUX OCM",
AR821="No root CAuse","No root cause",
AR821="ODU HS","PDH",
AR821="IP &amp; VLAN","PDH",
AR821="Warehouse HUAWEI","SPARE-ISSUE",
AR821="SPARE-HS","SPARE-ISSUE",
AR821="Power Telco","BSS",AR821="no impacts","no impacts"
),"")</f>
        <v>No root cause</v>
      </c>
      <c r="AQ821" s="40" t="str" cm="1">
        <f t="array" ref="AQ821">IFERROR(_xlfn.IFS(
AR821="MPR ISSUE","TX ISSUE",
AR821="BSS Hardware Issue","RAN ISSUE",
AR821="Sites strategiques, MLL, Pylone, etc.","ENVTECH",
AR821="AKTIVCO DEFAUT GE &amp; POWER Cabinet","POWER ISSUE",
AR821="AKTIVCO Coupure ENEO &amp; Baisse de tension","POWER ISSUE",
AR821="Coupure ENEO &amp; Baisse de tension","POWER ISSUE",
AR821="Defaut GE &amp; POWER Cabinet","POWER ISSUE",
AR821="Sharing","POWER ISSUE",
AR821="Sites strategiques &amp; DataCenter","POWER ISSUE",
AR821="Exclu","Exclu",
AR821="SAT","TX ISSUE",
AR821="SPARE-ISSUE","SPARE-ISSUE",
AR821="Fiber CAmtel","TX ISSUE",
AR821="Fiber AOF","TX ISSUE",
AR821="Projet OCM (HUAWEI)","TRAVAUX-HUAWEI",
AR821="Projet OCM (NOKIA)","TRAVAUX -NOKIA",
AR821="ACCESS-ISSUE","ACCESS-ISSUE",
AR821="Projet OCM (ZTE, NOKIA, autres projets)","TRAVAUX OCM",
AR821="No root CAuse","No root cause",
AR821="ODU HS","TX ISSUE",
AR821="IP &amp; VLAN","TX ISSUE",
AR821="Warehouse HUAWEI","SPARE-ISSUE",
AR821="SPARE-HS","SPARE-ISSUE",
AR821="Power Telco","RAN ISSUE",AR821="no impacts","no impacts"
),"")</f>
        <v>No root cause</v>
      </c>
      <c r="AR821" s="59" t="s">
        <v>5343</v>
      </c>
      <c r="AS821" s="40" t="str" cm="1">
        <f t="array" ref="AS821">IFERROR(_xlfn.IFS(
AR821="MPR ISSUE","ACTIVE",
AR821="BSS Hardware Issue","ACTIVE",
AR821="Sites strategiques, MLL, Pylone, etc.","PASSIVE",
AR821="AKTIVCO DEFAUT GE &amp; POWER Cabinet","PASSIVE",
AR821="AKTIVCO Coupure ENEO &amp; Baisse de tension","PASSIVE",
AR821="Coupure ENEO &amp; Baisse de tension","PASSIVE",
AR821="Defaut GE &amp; POWER Cabinet","PASSIVE",
AR821="Sharing","PASSIVE",
AR821="Sites strategiques &amp; DataCenter","PASSIVE",
AR821="Exclu","Exclu",
AR821="SAT","ACTIVE",
AR821="SPARE-ISSUE","SPARE-ISSUE",
AR821="Fiber CAmtel","ACTIVE",
AR821="Fiber AOF","ACTIVE",
AR821="Projet OCM (HUAWEI)","PLANNED WORKS",
AR821="Projet OCM (NOKIA)","PLANNED WORKS",
AR821="ACCESS-ISSUE","ACCESS-ISSUE",
AR821="Projet OCM (ZTE, NOKIA, autres projets)","PLANNED WORKS",
AR821="No root CAuse","No root cause",
AR821="ODU HS","ACTIVE",
AR821="IP &amp; VLAN","ACTIVE",
AR821="Warehouse HUAWEI","SPARE-ISSUE",
AR821="SPARE-HS","SPARE-ISSUE",
AR821="Power Telco","ACTIVE", AR821="no impacts","no impacts"
),"")</f>
        <v>No root cause</v>
      </c>
      <c r="AT821" s="99" t="s">
        <v>5661</v>
      </c>
      <c r="AU821" s="99" t="s">
        <v>4603</v>
      </c>
      <c r="AW821" s="17"/>
      <c r="AX821" s="17" t="s">
        <v>5536</v>
      </c>
      <c r="AY821" s="17"/>
      <c r="AZ821" s="17" t="s">
        <v>5536</v>
      </c>
      <c r="BA821" s="7"/>
      <c r="BC821" s="18"/>
      <c r="BD821" s="18"/>
      <c r="BE821" s="18"/>
      <c r="BF821" s="18"/>
      <c r="BG821" s="18"/>
      <c r="BH821" s="18"/>
      <c r="BI821" s="18"/>
      <c r="BJ821" s="18"/>
      <c r="BK821" s="18"/>
      <c r="BM821" s="18"/>
      <c r="BN821" s="18"/>
      <c r="BO821" s="18"/>
      <c r="BP821" s="9" t="s">
        <v>5661</v>
      </c>
      <c r="BQ821" s="14"/>
      <c r="BR821" s="102" t="s">
        <v>5536</v>
      </c>
      <c r="BS821" s="14"/>
      <c r="BT821" s="14"/>
      <c r="BU821" s="9"/>
      <c r="BV821" s="9"/>
      <c r="BW821" s="9"/>
    </row>
    <row r="822" spans="1:75" x14ac:dyDescent="0.35">
      <c r="A822" s="1" t="s">
        <v>2240</v>
      </c>
      <c r="B822" s="1" t="s">
        <v>2241</v>
      </c>
      <c r="C822" s="3" t="s">
        <v>38</v>
      </c>
      <c r="D822" s="1" t="s">
        <v>11</v>
      </c>
      <c r="E822" s="1" t="s">
        <v>12</v>
      </c>
      <c r="F822" s="3" t="s">
        <v>37</v>
      </c>
      <c r="G822" s="1" t="s">
        <v>38</v>
      </c>
      <c r="H822" s="30" t="s">
        <v>5587</v>
      </c>
      <c r="I822" s="27">
        <v>0</v>
      </c>
      <c r="J822" s="27">
        <v>8.4354748268570585</v>
      </c>
      <c r="K822" s="27">
        <v>0</v>
      </c>
      <c r="L822" s="27">
        <v>0</v>
      </c>
      <c r="M822" s="27">
        <v>0</v>
      </c>
      <c r="N822" s="27">
        <v>1.8487485482246264</v>
      </c>
      <c r="O822" s="27">
        <v>0</v>
      </c>
      <c r="P822" s="27">
        <v>0</v>
      </c>
      <c r="Q822" s="27">
        <v>0</v>
      </c>
      <c r="R822" s="27">
        <v>0</v>
      </c>
      <c r="S822" s="80">
        <v>0</v>
      </c>
      <c r="T822" s="80">
        <v>0</v>
      </c>
      <c r="U822" s="80">
        <v>0.79558717358239628</v>
      </c>
      <c r="V822" s="80">
        <v>0</v>
      </c>
      <c r="W822" s="80">
        <v>0</v>
      </c>
      <c r="X822" s="80">
        <v>0.11434068709282549</v>
      </c>
      <c r="Y822" s="80">
        <v>0</v>
      </c>
      <c r="Z822" s="80">
        <v>0</v>
      </c>
      <c r="AA822" s="80">
        <v>0</v>
      </c>
      <c r="AB822" s="80">
        <v>2.1281707202232663</v>
      </c>
      <c r="AC822" s="80">
        <v>0</v>
      </c>
      <c r="AD822" s="80">
        <v>0</v>
      </c>
      <c r="AE822" s="80">
        <v>0.17398118898619741</v>
      </c>
      <c r="AF822" s="80">
        <v>0</v>
      </c>
      <c r="AG822" s="80"/>
      <c r="AH822" s="80">
        <v>0</v>
      </c>
      <c r="AI822" s="80">
        <v>0</v>
      </c>
      <c r="AJ822" s="80">
        <v>0</v>
      </c>
      <c r="AK822" s="80">
        <v>0</v>
      </c>
      <c r="AL822" s="80">
        <v>0</v>
      </c>
      <c r="AM822" s="80">
        <v>0</v>
      </c>
      <c r="AN822" s="41" t="s">
        <v>5558</v>
      </c>
      <c r="AO822" s="41"/>
      <c r="AP822" s="40" t="str" cm="1">
        <f t="array" ref="AP822">IFERROR(_xlfn.IFS(
AR822="MPR ISSUE","PDH",
AR822="BSS Hardware Issue","BSS",
AR822="Sites strategiques, MLL, Pylone, etc.","ENVTECH",
AR822="AKTIVCO DEFAUT GE &amp; POWER Cabinet","AKTIVCO",
AR822="AKTIVCO Coupure ENEO &amp; Baisse de tension","AKTIVCO GRID ONLY",
AR822="Coupure ENEO &amp; Baisse de tension","IHS GRID ONLY",
AR822="Defaut GE &amp; POWER Cabinet","IHS",
AR822="Sharing","Partners",
AR822="Sites strategiques &amp; DataCenter","SST &amp; DC",
AR822="Exclu","Exclu",
AR822="SAT","SAT",
AR822="SPARE-ISSUE","SPARE-ISSUE",
AR822="Fiber CAmtel","TRANS_FO_CAMTEL",
AR822="Fiber AOF","Fiber AOF",
AR822="Projet OCM (HUAWEI)","TRAVAUX-HUAWEI",
AR822="Projet OCM (NOKIA)","TRAVAUX-NOKIA",
AR822="ACCESS-ISSUE","ACCESS-ISSUE",
AR822="Projet OCM (ZTE, NOKIA, autres projets)","TRAVAUX OCM",
AR822="No root CAuse","No root cause",
AR822="ODU HS","PDH",
AR822="IP &amp; VLAN","PDH",
AR822="Warehouse HUAWEI","SPARE-ISSUE",
AR822="SPARE-HS","SPARE-ISSUE",
AR822="Power Telco","BSS",AR822="no impacts","no impacts"
),"")</f>
        <v>No root cause</v>
      </c>
      <c r="AQ822" s="40" t="str" cm="1">
        <f t="array" ref="AQ822">IFERROR(_xlfn.IFS(
AR822="MPR ISSUE","TX ISSUE",
AR822="BSS Hardware Issue","RAN ISSUE",
AR822="Sites strategiques, MLL, Pylone, etc.","ENVTECH",
AR822="AKTIVCO DEFAUT GE &amp; POWER Cabinet","POWER ISSUE",
AR822="AKTIVCO Coupure ENEO &amp; Baisse de tension","POWER ISSUE",
AR822="Coupure ENEO &amp; Baisse de tension","POWER ISSUE",
AR822="Defaut GE &amp; POWER Cabinet","POWER ISSUE",
AR822="Sharing","POWER ISSUE",
AR822="Sites strategiques &amp; DataCenter","POWER ISSUE",
AR822="Exclu","Exclu",
AR822="SAT","TX ISSUE",
AR822="SPARE-ISSUE","SPARE-ISSUE",
AR822="Fiber CAmtel","TX ISSUE",
AR822="Fiber AOF","TX ISSUE",
AR822="Projet OCM (HUAWEI)","TRAVAUX-HUAWEI",
AR822="Projet OCM (NOKIA)","TRAVAUX -NOKIA",
AR822="ACCESS-ISSUE","ACCESS-ISSUE",
AR822="Projet OCM (ZTE, NOKIA, autres projets)","TRAVAUX OCM",
AR822="No root CAuse","No root cause",
AR822="ODU HS","TX ISSUE",
AR822="IP &amp; VLAN","TX ISSUE",
AR822="Warehouse HUAWEI","SPARE-ISSUE",
AR822="SPARE-HS","SPARE-ISSUE",
AR822="Power Telco","RAN ISSUE",AR822="no impacts","no impacts"
),"")</f>
        <v>No root cause</v>
      </c>
      <c r="AR822" s="59" t="s">
        <v>5343</v>
      </c>
      <c r="AS822" s="40" t="str" cm="1">
        <f t="array" ref="AS822">IFERROR(_xlfn.IFS(
AR822="MPR ISSUE","ACTIVE",
AR822="BSS Hardware Issue","ACTIVE",
AR822="Sites strategiques, MLL, Pylone, etc.","PASSIVE",
AR822="AKTIVCO DEFAUT GE &amp; POWER Cabinet","PASSIVE",
AR822="AKTIVCO Coupure ENEO &amp; Baisse de tension","PASSIVE",
AR822="Coupure ENEO &amp; Baisse de tension","PASSIVE",
AR822="Defaut GE &amp; POWER Cabinet","PASSIVE",
AR822="Sharing","PASSIVE",
AR822="Sites strategiques &amp; DataCenter","PASSIVE",
AR822="Exclu","Exclu",
AR822="SAT","ACTIVE",
AR822="SPARE-ISSUE","SPARE-ISSUE",
AR822="Fiber CAmtel","ACTIVE",
AR822="Fiber AOF","ACTIVE",
AR822="Projet OCM (HUAWEI)","PLANNED WORKS",
AR822="Projet OCM (NOKIA)","PLANNED WORKS",
AR822="ACCESS-ISSUE","ACCESS-ISSUE",
AR822="Projet OCM (ZTE, NOKIA, autres projets)","PLANNED WORKS",
AR822="No root CAuse","No root cause",
AR822="ODU HS","ACTIVE",
AR822="IP &amp; VLAN","ACTIVE",
AR822="Warehouse HUAWEI","SPARE-ISSUE",
AR822="SPARE-HS","SPARE-ISSUE",
AR822="Power Telco","ACTIVE", AR822="no impacts","no impacts"
),"")</f>
        <v>No root cause</v>
      </c>
      <c r="AT822" s="99" t="s">
        <v>5661</v>
      </c>
      <c r="AU822" s="99" t="s">
        <v>2241</v>
      </c>
      <c r="AW822" s="17"/>
      <c r="AX822" s="17" t="s">
        <v>5536</v>
      </c>
      <c r="AY822" s="17"/>
      <c r="AZ822" s="17" t="s">
        <v>5536</v>
      </c>
      <c r="BA822" s="7"/>
      <c r="BC822" s="18"/>
      <c r="BD822" s="18"/>
      <c r="BE822" s="18"/>
      <c r="BF822" s="18"/>
      <c r="BG822" s="18"/>
      <c r="BH822" s="18"/>
      <c r="BI822" s="18"/>
      <c r="BJ822" s="18"/>
      <c r="BK822" s="18"/>
      <c r="BM822" s="18"/>
      <c r="BN822" s="18"/>
      <c r="BO822" s="18"/>
      <c r="BP822" s="9" t="s">
        <v>5661</v>
      </c>
      <c r="BQ822" s="14"/>
      <c r="BR822" s="102" t="s">
        <v>5536</v>
      </c>
      <c r="BS822" s="14"/>
      <c r="BT822" s="14"/>
      <c r="BU822" s="9"/>
      <c r="BV822" s="9"/>
      <c r="BW822" s="9"/>
    </row>
    <row r="823" spans="1:75" x14ac:dyDescent="0.35">
      <c r="A823" s="2" t="s">
        <v>1053</v>
      </c>
      <c r="B823" s="8" t="s">
        <v>1054</v>
      </c>
      <c r="C823" s="3" t="s">
        <v>55</v>
      </c>
      <c r="D823" s="1" t="s">
        <v>11</v>
      </c>
      <c r="E823" s="1" t="s">
        <v>12</v>
      </c>
      <c r="F823" s="3" t="s">
        <v>55</v>
      </c>
      <c r="G823" s="1" t="s">
        <v>1055</v>
      </c>
      <c r="H823" s="29" t="s">
        <v>5588</v>
      </c>
      <c r="I823" s="27">
        <v>1.1693954826550281</v>
      </c>
      <c r="J823" s="27">
        <v>0.88059296532993858</v>
      </c>
      <c r="K823" s="27">
        <v>2.0309672480686705</v>
      </c>
      <c r="L823" s="27">
        <v>0.27823539193748392</v>
      </c>
      <c r="M823" s="27">
        <v>0</v>
      </c>
      <c r="N823" s="27">
        <v>0</v>
      </c>
      <c r="O823" s="27">
        <v>0</v>
      </c>
      <c r="P823" s="27">
        <v>1.4268062653917818E-3</v>
      </c>
      <c r="Q823" s="27">
        <v>0.44727679749959492</v>
      </c>
      <c r="R823" s="27">
        <v>2.1061413349859572</v>
      </c>
      <c r="S823" s="80">
        <v>0</v>
      </c>
      <c r="T823" s="80">
        <v>2.140457136181933E-3</v>
      </c>
      <c r="U823" s="80">
        <v>1.5160693924757608E-3</v>
      </c>
      <c r="V823" s="80">
        <v>0.2234245934887871</v>
      </c>
      <c r="W823" s="80">
        <v>2.140457136181933E-3</v>
      </c>
      <c r="X823" s="80">
        <v>0</v>
      </c>
      <c r="Y823" s="80">
        <v>0.22335325833642924</v>
      </c>
      <c r="Z823" s="80">
        <v>1.9613628804529832</v>
      </c>
      <c r="AA823" s="80">
        <v>0</v>
      </c>
      <c r="AB823" s="80">
        <v>1.5160693924757608E-3</v>
      </c>
      <c r="AC823" s="80">
        <v>0.50942334197977923</v>
      </c>
      <c r="AD823" s="80">
        <v>0.50942334197977923</v>
      </c>
      <c r="AE823" s="80">
        <v>0.16961510421832507</v>
      </c>
      <c r="AF823" s="80">
        <v>0.44941754663442268</v>
      </c>
      <c r="AG823" s="80"/>
      <c r="AH823" s="80">
        <v>1.0637571225210491</v>
      </c>
      <c r="AI823" s="80">
        <v>0</v>
      </c>
      <c r="AJ823" s="80">
        <v>0</v>
      </c>
      <c r="AK823" s="80">
        <v>0</v>
      </c>
      <c r="AL823" s="80">
        <v>0</v>
      </c>
      <c r="AM823" s="80">
        <v>0</v>
      </c>
      <c r="AN823" s="41" t="s">
        <v>5591</v>
      </c>
      <c r="AO823" s="41"/>
      <c r="AP823" s="40" t="str" cm="1">
        <f t="array" ref="AP823">IFERROR(_xlfn.IFS(
AR823="MPR ISSUE","PDH",
AR823="BSS Hardware Issue","BSS",
AR823="Sites strategiques, MLL, Pylone, etc.","ENVTECH",
AR823="AKTIVCO DEFAUT GE &amp; POWER Cabinet","AKTIVCO",
AR823="AKTIVCO Coupure ENEO &amp; Baisse de tension","AKTIVCO GRID ONLY",
AR823="Coupure ENEO &amp; Baisse de tension","IHS GRID ONLY",
AR823="Defaut GE &amp; POWER Cabinet","IHS",
AR823="Sharing","Partners",
AR823="Sites strategiques &amp; DataCenter","SST &amp; DC",
AR823="Exclu","Exclu",
AR823="SAT","SAT",
AR823="SPARE-ISSUE","SPARE-ISSUE",
AR823="Fiber CAmtel","TRANS_FO_CAMTEL",
AR823="Fiber AOF","Fiber AOF",
AR823="Projet OCM (HUAWEI)","TRAVAUX-HUAWEI",
AR823="Projet OCM (NOKIA)","TRAVAUX-NOKIA",
AR823="ACCESS-ISSUE","ACCESS-ISSUE",
AR823="Projet OCM (ZTE, NOKIA, autres projets)","TRAVAUX OCM",
AR823="No root CAuse","No root cause",
AR823="ODU HS","PDH",
AR823="IP &amp; VLAN","PDH",
AR823="Warehouse HUAWEI","SPARE-ISSUE",
AR823="SPARE-HS","SPARE-ISSUE",
AR823="Power Telco","BSS",AR823="no impacts","no impacts"
),"")</f>
        <v>No root cause</v>
      </c>
      <c r="AQ823" s="40" t="str" cm="1">
        <f t="array" ref="AQ823">IFERROR(_xlfn.IFS(
AR823="MPR ISSUE","TX ISSUE",
AR823="BSS Hardware Issue","RAN ISSUE",
AR823="Sites strategiques, MLL, Pylone, etc.","ENVTECH",
AR823="AKTIVCO DEFAUT GE &amp; POWER Cabinet","POWER ISSUE",
AR823="AKTIVCO Coupure ENEO &amp; Baisse de tension","POWER ISSUE",
AR823="Coupure ENEO &amp; Baisse de tension","POWER ISSUE",
AR823="Defaut GE &amp; POWER Cabinet","POWER ISSUE",
AR823="Sharing","POWER ISSUE",
AR823="Sites strategiques &amp; DataCenter","POWER ISSUE",
AR823="Exclu","Exclu",
AR823="SAT","TX ISSUE",
AR823="SPARE-ISSUE","SPARE-ISSUE",
AR823="Fiber CAmtel","TX ISSUE",
AR823="Fiber AOF","TX ISSUE",
AR823="Projet OCM (HUAWEI)","TRAVAUX-HUAWEI",
AR823="Projet OCM (NOKIA)","TRAVAUX -NOKIA",
AR823="ACCESS-ISSUE","ACCESS-ISSUE",
AR823="Projet OCM (ZTE, NOKIA, autres projets)","TRAVAUX OCM",
AR823="No root CAuse","No root cause",
AR823="ODU HS","TX ISSUE",
AR823="IP &amp; VLAN","TX ISSUE",
AR823="Warehouse HUAWEI","SPARE-ISSUE",
AR823="SPARE-HS","SPARE-ISSUE",
AR823="Power Telco","RAN ISSUE",AR823="no impacts","no impacts"
),"")</f>
        <v>No root cause</v>
      </c>
      <c r="AR823" s="59" t="s">
        <v>5343</v>
      </c>
      <c r="AS823" s="40" t="str" cm="1">
        <f t="array" ref="AS823">IFERROR(_xlfn.IFS(
AR823="MPR ISSUE","ACTIVE",
AR823="BSS Hardware Issue","ACTIVE",
AR823="Sites strategiques, MLL, Pylone, etc.","PASSIVE",
AR823="AKTIVCO DEFAUT GE &amp; POWER Cabinet","PASSIVE",
AR823="AKTIVCO Coupure ENEO &amp; Baisse de tension","PASSIVE",
AR823="Coupure ENEO &amp; Baisse de tension","PASSIVE",
AR823="Defaut GE &amp; POWER Cabinet","PASSIVE",
AR823="Sharing","PASSIVE",
AR823="Sites strategiques &amp; DataCenter","PASSIVE",
AR823="Exclu","Exclu",
AR823="SAT","ACTIVE",
AR823="SPARE-ISSUE","SPARE-ISSUE",
AR823="Fiber CAmtel","ACTIVE",
AR823="Fiber AOF","ACTIVE",
AR823="Projet OCM (HUAWEI)","PLANNED WORKS",
AR823="Projet OCM (NOKIA)","PLANNED WORKS",
AR823="ACCESS-ISSUE","ACCESS-ISSUE",
AR823="Projet OCM (ZTE, NOKIA, autres projets)","PLANNED WORKS",
AR823="No root CAuse","No root cause",
AR823="ODU HS","ACTIVE",
AR823="IP &amp; VLAN","ACTIVE",
AR823="Warehouse HUAWEI","SPARE-ISSUE",
AR823="SPARE-HS","SPARE-ISSUE",
AR823="Power Telco","ACTIVE", AR823="no impacts","no impacts"
),"")</f>
        <v>No root cause</v>
      </c>
      <c r="AT823" s="99" t="s">
        <v>5661</v>
      </c>
      <c r="AU823" s="99" t="s">
        <v>1054</v>
      </c>
      <c r="AW823" s="17"/>
      <c r="AX823" s="17" t="s">
        <v>5536</v>
      </c>
      <c r="AY823" s="17"/>
      <c r="AZ823" s="17" t="s">
        <v>5536</v>
      </c>
      <c r="BA823" s="7"/>
      <c r="BC823" s="18"/>
      <c r="BD823" s="18"/>
      <c r="BE823" s="18"/>
      <c r="BF823" s="18"/>
      <c r="BG823" s="18"/>
      <c r="BH823" s="18"/>
      <c r="BI823" s="18"/>
      <c r="BJ823" s="18"/>
      <c r="BK823" s="18"/>
      <c r="BM823" s="18"/>
      <c r="BN823" s="18"/>
      <c r="BO823" s="18"/>
      <c r="BP823" s="9" t="s">
        <v>5661</v>
      </c>
      <c r="BQ823" s="14"/>
      <c r="BR823" s="102" t="s">
        <v>5536</v>
      </c>
      <c r="BS823" s="14"/>
      <c r="BT823" s="14"/>
      <c r="BU823" s="9"/>
      <c r="BV823" s="9"/>
      <c r="BW823" s="9"/>
    </row>
    <row r="824" spans="1:75" x14ac:dyDescent="0.35">
      <c r="A824" s="1" t="s">
        <v>2499</v>
      </c>
      <c r="B824" s="8" t="s">
        <v>2500</v>
      </c>
      <c r="C824" s="3" t="s">
        <v>51</v>
      </c>
      <c r="D824" s="1" t="s">
        <v>11</v>
      </c>
      <c r="E824" s="1" t="s">
        <v>12</v>
      </c>
      <c r="F824" s="3" t="s">
        <v>51</v>
      </c>
      <c r="G824" s="1" t="s">
        <v>52</v>
      </c>
      <c r="H824" s="28" t="s">
        <v>5589</v>
      </c>
      <c r="I824" s="27">
        <v>8.7021805880153966</v>
      </c>
      <c r="J824" s="27">
        <v>4.7094416050999763</v>
      </c>
      <c r="K824" s="27">
        <v>0.40021915744236425</v>
      </c>
      <c r="L824" s="27">
        <v>1.0062194485108424</v>
      </c>
      <c r="M824" s="27">
        <v>7.3774623109124997</v>
      </c>
      <c r="N824" s="27">
        <v>0.58240448245456333</v>
      </c>
      <c r="O824" s="27">
        <v>0</v>
      </c>
      <c r="P824" s="27">
        <v>1.7042844138537181</v>
      </c>
      <c r="Q824" s="27">
        <v>14.99634024192927</v>
      </c>
      <c r="R824" s="27">
        <v>0.86182665445320494</v>
      </c>
      <c r="S824" s="80">
        <v>1.0521626102564543</v>
      </c>
      <c r="T824" s="80">
        <v>0</v>
      </c>
      <c r="U824" s="80">
        <v>0.291871056664184</v>
      </c>
      <c r="V824" s="80">
        <v>3.6740261333835574E-2</v>
      </c>
      <c r="W824" s="80">
        <v>0</v>
      </c>
      <c r="X824" s="80">
        <v>0.80605636455470797</v>
      </c>
      <c r="Y824" s="80">
        <v>0.50731880273832664</v>
      </c>
      <c r="Z824" s="80">
        <v>2.6135167064745608</v>
      </c>
      <c r="AA824" s="80">
        <v>0</v>
      </c>
      <c r="AB824" s="80">
        <v>0</v>
      </c>
      <c r="AC824" s="80">
        <v>0</v>
      </c>
      <c r="AD824" s="80">
        <v>0</v>
      </c>
      <c r="AE824" s="80">
        <v>0.16377952418864664</v>
      </c>
      <c r="AF824" s="80">
        <v>0.77281177857108219</v>
      </c>
      <c r="AG824" s="80"/>
      <c r="AH824" s="80">
        <v>0.37623097710546666</v>
      </c>
      <c r="AI824" s="80">
        <v>0</v>
      </c>
      <c r="AJ824" s="80">
        <v>0</v>
      </c>
      <c r="AK824" s="80">
        <v>0</v>
      </c>
      <c r="AL824" s="80">
        <v>0</v>
      </c>
      <c r="AM824" s="80">
        <v>0</v>
      </c>
      <c r="AN824" s="41" t="s">
        <v>5558</v>
      </c>
      <c r="AO824" s="41"/>
      <c r="AP824" s="40" t="str" cm="1">
        <f t="array" ref="AP824">IFERROR(_xlfn.IFS(
AR824="MPR ISSUE","PDH",
AR824="BSS Hardware Issue","BSS",
AR824="Sites strategiques, MLL, Pylone, etc.","ENVTECH",
AR824="AKTIVCO DEFAUT GE &amp; POWER Cabinet","AKTIVCO",
AR824="AKTIVCO Coupure ENEO &amp; Baisse de tension","AKTIVCO GRID ONLY",
AR824="Coupure ENEO &amp; Baisse de tension","IHS GRID ONLY",
AR824="Defaut GE &amp; POWER Cabinet","IHS",
AR824="Sharing","Partners",
AR824="Sites strategiques &amp; DataCenter","SST &amp; DC",
AR824="Exclu","Exclu",
AR824="SAT","SAT",
AR824="SPARE-ISSUE","SPARE-ISSUE",
AR824="Fiber CAmtel","TRANS_FO_CAMTEL",
AR824="Fiber AOF","Fiber AOF",
AR824="Projet OCM (HUAWEI)","TRAVAUX-HUAWEI",
AR824="Projet OCM (NOKIA)","TRAVAUX-NOKIA",
AR824="ACCESS-ISSUE","ACCESS-ISSUE",
AR824="Projet OCM (ZTE, NOKIA, autres projets)","TRAVAUX OCM",
AR824="No root CAuse","No root cause",
AR824="ODU HS","PDH",
AR824="IP &amp; VLAN","PDH",
AR824="Warehouse HUAWEI","SPARE-ISSUE",
AR824="SPARE-HS","SPARE-ISSUE",
AR824="Power Telco","BSS",AR824="no impacts","no impacts"
),"")</f>
        <v>No root cause</v>
      </c>
      <c r="AQ824" s="40" t="str" cm="1">
        <f t="array" ref="AQ824">IFERROR(_xlfn.IFS(
AR824="MPR ISSUE","TX ISSUE",
AR824="BSS Hardware Issue","RAN ISSUE",
AR824="Sites strategiques, MLL, Pylone, etc.","ENVTECH",
AR824="AKTIVCO DEFAUT GE &amp; POWER Cabinet","POWER ISSUE",
AR824="AKTIVCO Coupure ENEO &amp; Baisse de tension","POWER ISSUE",
AR824="Coupure ENEO &amp; Baisse de tension","POWER ISSUE",
AR824="Defaut GE &amp; POWER Cabinet","POWER ISSUE",
AR824="Sharing","POWER ISSUE",
AR824="Sites strategiques &amp; DataCenter","POWER ISSUE",
AR824="Exclu","Exclu",
AR824="SAT","TX ISSUE",
AR824="SPARE-ISSUE","SPARE-ISSUE",
AR824="Fiber CAmtel","TX ISSUE",
AR824="Fiber AOF","TX ISSUE",
AR824="Projet OCM (HUAWEI)","TRAVAUX-HUAWEI",
AR824="Projet OCM (NOKIA)","TRAVAUX -NOKIA",
AR824="ACCESS-ISSUE","ACCESS-ISSUE",
AR824="Projet OCM (ZTE, NOKIA, autres projets)","TRAVAUX OCM",
AR824="No root CAuse","No root cause",
AR824="ODU HS","TX ISSUE",
AR824="IP &amp; VLAN","TX ISSUE",
AR824="Warehouse HUAWEI","SPARE-ISSUE",
AR824="SPARE-HS","SPARE-ISSUE",
AR824="Power Telco","RAN ISSUE",AR824="no impacts","no impacts"
),"")</f>
        <v>No root cause</v>
      </c>
      <c r="AR824" s="59" t="s">
        <v>5343</v>
      </c>
      <c r="AS824" s="40" t="str" cm="1">
        <f t="array" ref="AS824">IFERROR(_xlfn.IFS(
AR824="MPR ISSUE","ACTIVE",
AR824="BSS Hardware Issue","ACTIVE",
AR824="Sites strategiques, MLL, Pylone, etc.","PASSIVE",
AR824="AKTIVCO DEFAUT GE &amp; POWER Cabinet","PASSIVE",
AR824="AKTIVCO Coupure ENEO &amp; Baisse de tension","PASSIVE",
AR824="Coupure ENEO &amp; Baisse de tension","PASSIVE",
AR824="Defaut GE &amp; POWER Cabinet","PASSIVE",
AR824="Sharing","PASSIVE",
AR824="Sites strategiques &amp; DataCenter","PASSIVE",
AR824="Exclu","Exclu",
AR824="SAT","ACTIVE",
AR824="SPARE-ISSUE","SPARE-ISSUE",
AR824="Fiber CAmtel","ACTIVE",
AR824="Fiber AOF","ACTIVE",
AR824="Projet OCM (HUAWEI)","PLANNED WORKS",
AR824="Projet OCM (NOKIA)","PLANNED WORKS",
AR824="ACCESS-ISSUE","ACCESS-ISSUE",
AR824="Projet OCM (ZTE, NOKIA, autres projets)","PLANNED WORKS",
AR824="No root CAuse","No root cause",
AR824="ODU HS","ACTIVE",
AR824="IP &amp; VLAN","ACTIVE",
AR824="Warehouse HUAWEI","SPARE-ISSUE",
AR824="SPARE-HS","SPARE-ISSUE",
AR824="Power Telco","ACTIVE", AR824="no impacts","no impacts"
),"")</f>
        <v>No root cause</v>
      </c>
      <c r="AT824" s="99" t="s">
        <v>5661</v>
      </c>
      <c r="AU824" s="99" t="s">
        <v>2500</v>
      </c>
      <c r="AW824" s="17"/>
      <c r="AX824" s="17" t="s">
        <v>5536</v>
      </c>
      <c r="AY824" s="17"/>
      <c r="AZ824" s="17" t="s">
        <v>5536</v>
      </c>
      <c r="BA824" s="7"/>
      <c r="BC824" s="18"/>
      <c r="BD824" s="18"/>
      <c r="BE824" s="18"/>
      <c r="BF824" s="18"/>
      <c r="BG824" s="18"/>
      <c r="BH824" s="18"/>
      <c r="BI824" s="18"/>
      <c r="BJ824" s="18"/>
      <c r="BK824" s="18"/>
      <c r="BM824" s="18"/>
      <c r="BN824" s="18"/>
      <c r="BO824" s="18"/>
      <c r="BP824" s="9" t="s">
        <v>5661</v>
      </c>
      <c r="BQ824" s="14"/>
      <c r="BR824" s="102" t="s">
        <v>5536</v>
      </c>
      <c r="BS824" s="14"/>
      <c r="BT824" s="14"/>
      <c r="BU824" s="9"/>
      <c r="BV824" s="9"/>
      <c r="BW824" s="9"/>
    </row>
    <row r="825" spans="1:75" x14ac:dyDescent="0.35">
      <c r="A825" s="1" t="s">
        <v>1001</v>
      </c>
      <c r="B825" s="8" t="s">
        <v>1002</v>
      </c>
      <c r="C825" s="3" t="s">
        <v>23</v>
      </c>
      <c r="D825" s="1" t="s">
        <v>11</v>
      </c>
      <c r="E825" s="1" t="s">
        <v>66</v>
      </c>
      <c r="F825" s="3" t="s">
        <v>23</v>
      </c>
      <c r="G825" s="1" t="s">
        <v>1003</v>
      </c>
      <c r="H825" s="29" t="s">
        <v>5588</v>
      </c>
      <c r="I825" s="27">
        <v>1.2485277349802194E-3</v>
      </c>
      <c r="J825" s="27">
        <v>1.4268888399772469E-3</v>
      </c>
      <c r="K825" s="27">
        <v>9.8092930745687112E-4</v>
      </c>
      <c r="L825" s="27">
        <v>6.1865158338410389</v>
      </c>
      <c r="M825" s="27">
        <v>9.3064014739979974</v>
      </c>
      <c r="N825" s="27">
        <v>9.248290835760498</v>
      </c>
      <c r="O825" s="27">
        <v>0</v>
      </c>
      <c r="P825" s="27">
        <v>0</v>
      </c>
      <c r="Q825" s="27">
        <v>0</v>
      </c>
      <c r="R825" s="27">
        <v>0</v>
      </c>
      <c r="S825" s="80">
        <v>0</v>
      </c>
      <c r="T825" s="80">
        <v>0</v>
      </c>
      <c r="U825" s="80">
        <v>0</v>
      </c>
      <c r="V825" s="80">
        <v>0</v>
      </c>
      <c r="W825" s="80">
        <v>0</v>
      </c>
      <c r="X825" s="80">
        <v>2.4078749174617545E-3</v>
      </c>
      <c r="Y825" s="80">
        <v>0</v>
      </c>
      <c r="Z825" s="80">
        <v>0.22073257013247377</v>
      </c>
      <c r="AA825" s="80">
        <v>0.21957520990095947</v>
      </c>
      <c r="AB825" s="80">
        <v>0</v>
      </c>
      <c r="AC825" s="80">
        <v>0</v>
      </c>
      <c r="AD825" s="80">
        <v>0</v>
      </c>
      <c r="AE825" s="80">
        <v>0.15031759076619564</v>
      </c>
      <c r="AF825" s="80">
        <v>4.5087965663172545E-2</v>
      </c>
      <c r="AG825" s="80"/>
      <c r="AH825" s="80">
        <v>2.6754165749574665E-3</v>
      </c>
      <c r="AI825" s="80">
        <v>0</v>
      </c>
      <c r="AJ825" s="80">
        <v>0</v>
      </c>
      <c r="AK825" s="80">
        <v>0</v>
      </c>
      <c r="AL825" s="80">
        <v>0</v>
      </c>
      <c r="AM825" s="80">
        <v>0</v>
      </c>
      <c r="AN825" s="41" t="s">
        <v>5558</v>
      </c>
      <c r="AO825" s="41"/>
      <c r="AP825" s="40" t="str" cm="1">
        <f t="array" ref="AP825">IFERROR(_xlfn.IFS(
AR825="MPR ISSUE","PDH",
AR825="BSS Hardware Issue","BSS",
AR825="Sites strategiques, MLL, Pylone, etc.","ENVTECH",
AR825="AKTIVCO DEFAUT GE &amp; POWER Cabinet","AKTIVCO",
AR825="AKTIVCO Coupure ENEO &amp; Baisse de tension","AKTIVCO GRID ONLY",
AR825="Coupure ENEO &amp; Baisse de tension","IHS GRID ONLY",
AR825="Defaut GE &amp; POWER Cabinet","IHS",
AR825="Sharing","Partners",
AR825="Sites strategiques &amp; DataCenter","SST &amp; DC",
AR825="Exclu","Exclu",
AR825="SAT","SAT",
AR825="SPARE-ISSUE","SPARE-ISSUE",
AR825="Fiber CAmtel","TRANS_FO_CAMTEL",
AR825="Fiber AOF","Fiber AOF",
AR825="Projet OCM (HUAWEI)","TRAVAUX-HUAWEI",
AR825="Projet OCM (NOKIA)","TRAVAUX-NOKIA",
AR825="ACCESS-ISSUE","ACCESS-ISSUE",
AR825="Projet OCM (ZTE, NOKIA, autres projets)","TRAVAUX OCM",
AR825="No root CAuse","No root cause",
AR825="ODU HS","PDH",
AR825="IP &amp; VLAN","PDH",
AR825="Warehouse HUAWEI","SPARE-ISSUE",
AR825="SPARE-HS","SPARE-ISSUE",
AR825="Power Telco","BSS",AR825="no impacts","no impacts"
),"")</f>
        <v>No root cause</v>
      </c>
      <c r="AQ825" s="40" t="str" cm="1">
        <f t="array" ref="AQ825">IFERROR(_xlfn.IFS(
AR825="MPR ISSUE","TX ISSUE",
AR825="BSS Hardware Issue","RAN ISSUE",
AR825="Sites strategiques, MLL, Pylone, etc.","ENVTECH",
AR825="AKTIVCO DEFAUT GE &amp; POWER Cabinet","POWER ISSUE",
AR825="AKTIVCO Coupure ENEO &amp; Baisse de tension","POWER ISSUE",
AR825="Coupure ENEO &amp; Baisse de tension","POWER ISSUE",
AR825="Defaut GE &amp; POWER Cabinet","POWER ISSUE",
AR825="Sharing","POWER ISSUE",
AR825="Sites strategiques &amp; DataCenter","POWER ISSUE",
AR825="Exclu","Exclu",
AR825="SAT","TX ISSUE",
AR825="SPARE-ISSUE","SPARE-ISSUE",
AR825="Fiber CAmtel","TX ISSUE",
AR825="Fiber AOF","TX ISSUE",
AR825="Projet OCM (HUAWEI)","TRAVAUX-HUAWEI",
AR825="Projet OCM (NOKIA)","TRAVAUX -NOKIA",
AR825="ACCESS-ISSUE","ACCESS-ISSUE",
AR825="Projet OCM (ZTE, NOKIA, autres projets)","TRAVAUX OCM",
AR825="No root CAuse","No root cause",
AR825="ODU HS","TX ISSUE",
AR825="IP &amp; VLAN","TX ISSUE",
AR825="Warehouse HUAWEI","SPARE-ISSUE",
AR825="SPARE-HS","SPARE-ISSUE",
AR825="Power Telco","RAN ISSUE",AR825="no impacts","no impacts"
),"")</f>
        <v>No root cause</v>
      </c>
      <c r="AR825" s="59" t="s">
        <v>5343</v>
      </c>
      <c r="AS825" s="40" t="str" cm="1">
        <f t="array" ref="AS825">IFERROR(_xlfn.IFS(
AR825="MPR ISSUE","ACTIVE",
AR825="BSS Hardware Issue","ACTIVE",
AR825="Sites strategiques, MLL, Pylone, etc.","PASSIVE",
AR825="AKTIVCO DEFAUT GE &amp; POWER Cabinet","PASSIVE",
AR825="AKTIVCO Coupure ENEO &amp; Baisse de tension","PASSIVE",
AR825="Coupure ENEO &amp; Baisse de tension","PASSIVE",
AR825="Defaut GE &amp; POWER Cabinet","PASSIVE",
AR825="Sharing","PASSIVE",
AR825="Sites strategiques &amp; DataCenter","PASSIVE",
AR825="Exclu","Exclu",
AR825="SAT","ACTIVE",
AR825="SPARE-ISSUE","SPARE-ISSUE",
AR825="Fiber CAmtel","ACTIVE",
AR825="Fiber AOF","ACTIVE",
AR825="Projet OCM (HUAWEI)","PLANNED WORKS",
AR825="Projet OCM (NOKIA)","PLANNED WORKS",
AR825="ACCESS-ISSUE","ACCESS-ISSUE",
AR825="Projet OCM (ZTE, NOKIA, autres projets)","PLANNED WORKS",
AR825="No root CAuse","No root cause",
AR825="ODU HS","ACTIVE",
AR825="IP &amp; VLAN","ACTIVE",
AR825="Warehouse HUAWEI","SPARE-ISSUE",
AR825="SPARE-HS","SPARE-ISSUE",
AR825="Power Telco","ACTIVE", AR825="no impacts","no impacts"
),"")</f>
        <v>No root cause</v>
      </c>
      <c r="AT825" s="99" t="s">
        <v>5661</v>
      </c>
      <c r="AU825" s="99" t="s">
        <v>1002</v>
      </c>
      <c r="AW825" s="17"/>
      <c r="AX825" s="17" t="s">
        <v>5536</v>
      </c>
      <c r="AY825" s="17"/>
      <c r="AZ825" s="17" t="s">
        <v>5536</v>
      </c>
      <c r="BA825" s="7"/>
      <c r="BC825" s="18"/>
      <c r="BD825" s="18"/>
      <c r="BE825" s="18"/>
      <c r="BF825" s="18"/>
      <c r="BG825" s="18"/>
      <c r="BH825" s="18"/>
      <c r="BI825" s="18"/>
      <c r="BJ825" s="18"/>
      <c r="BK825" s="18"/>
      <c r="BM825" s="18"/>
      <c r="BN825" s="18"/>
      <c r="BO825" s="18"/>
      <c r="BP825" s="9" t="s">
        <v>5661</v>
      </c>
      <c r="BQ825" s="14"/>
      <c r="BR825" s="102" t="s">
        <v>5536</v>
      </c>
      <c r="BS825" s="14"/>
      <c r="BT825" s="14"/>
      <c r="BU825" s="9"/>
      <c r="BV825" s="9"/>
      <c r="BW825" s="9"/>
    </row>
    <row r="826" spans="1:75" x14ac:dyDescent="0.35">
      <c r="A826" s="1" t="s">
        <v>2263</v>
      </c>
      <c r="B826" s="8" t="s">
        <v>2264</v>
      </c>
      <c r="C826" s="3" t="s">
        <v>38</v>
      </c>
      <c r="D826" s="1" t="s">
        <v>11</v>
      </c>
      <c r="E826" s="1" t="s">
        <v>12</v>
      </c>
      <c r="F826" s="3" t="s">
        <v>37</v>
      </c>
      <c r="G826" s="1" t="s">
        <v>38</v>
      </c>
      <c r="H826" s="30" t="s">
        <v>5587</v>
      </c>
      <c r="I826" s="27">
        <v>4.6977596288020632E-2</v>
      </c>
      <c r="J826" s="27">
        <v>0.11498274991225124</v>
      </c>
      <c r="K826" s="27">
        <v>0</v>
      </c>
      <c r="L826" s="27">
        <v>0</v>
      </c>
      <c r="M826" s="27">
        <v>0</v>
      </c>
      <c r="N826" s="27">
        <v>4.6228522998690236E-2</v>
      </c>
      <c r="O826" s="27">
        <v>0</v>
      </c>
      <c r="P826" s="27">
        <v>0</v>
      </c>
      <c r="Q826" s="27">
        <v>4.7084606757924682E-2</v>
      </c>
      <c r="R826" s="27">
        <v>0</v>
      </c>
      <c r="S826" s="80">
        <v>0</v>
      </c>
      <c r="T826" s="80">
        <v>0</v>
      </c>
      <c r="U826" s="80">
        <v>0</v>
      </c>
      <c r="V826" s="80">
        <v>0</v>
      </c>
      <c r="W826" s="80">
        <v>0</v>
      </c>
      <c r="X826" s="80">
        <v>0</v>
      </c>
      <c r="Y826" s="80">
        <v>4.5800481119073005E-2</v>
      </c>
      <c r="Z826" s="80">
        <v>0</v>
      </c>
      <c r="AA826" s="80">
        <v>0</v>
      </c>
      <c r="AB826" s="80">
        <v>0</v>
      </c>
      <c r="AC826" s="80">
        <v>0</v>
      </c>
      <c r="AD826" s="80">
        <v>0</v>
      </c>
      <c r="AE826" s="80">
        <v>0.1449278464071595</v>
      </c>
      <c r="AF826" s="80">
        <v>0</v>
      </c>
      <c r="AG826" s="80"/>
      <c r="AH826" s="80">
        <v>0</v>
      </c>
      <c r="AI826" s="80">
        <v>0</v>
      </c>
      <c r="AJ826" s="80">
        <v>0</v>
      </c>
      <c r="AK826" s="80">
        <v>0</v>
      </c>
      <c r="AL826" s="80">
        <v>0</v>
      </c>
      <c r="AM826" s="80">
        <v>0</v>
      </c>
      <c r="AN826" s="41" t="s">
        <v>5558</v>
      </c>
      <c r="AO826" s="41"/>
      <c r="AP826" s="40" t="str" cm="1">
        <f t="array" ref="AP826">IFERROR(_xlfn.IFS(
AR826="MPR ISSUE","PDH",
AR826="BSS Hardware Issue","BSS",
AR826="Sites strategiques, MLL, Pylone, etc.","ENVTECH",
AR826="AKTIVCO DEFAUT GE &amp; POWER Cabinet","AKTIVCO",
AR826="AKTIVCO Coupure ENEO &amp; Baisse de tension","AKTIVCO GRID ONLY",
AR826="Coupure ENEO &amp; Baisse de tension","IHS GRID ONLY",
AR826="Defaut GE &amp; POWER Cabinet","IHS",
AR826="Sharing","Partners",
AR826="Sites strategiques &amp; DataCenter","SST &amp; DC",
AR826="Exclu","Exclu",
AR826="SAT","SAT",
AR826="SPARE-ISSUE","SPARE-ISSUE",
AR826="Fiber CAmtel","TRANS_FO_CAMTEL",
AR826="Fiber AOF","Fiber AOF",
AR826="Projet OCM (HUAWEI)","TRAVAUX-HUAWEI",
AR826="Projet OCM (NOKIA)","TRAVAUX-NOKIA",
AR826="ACCESS-ISSUE","ACCESS-ISSUE",
AR826="Projet OCM (ZTE, NOKIA, autres projets)","TRAVAUX OCM",
AR826="No root CAuse","No root cause",
AR826="ODU HS","PDH",
AR826="IP &amp; VLAN","PDH",
AR826="Warehouse HUAWEI","SPARE-ISSUE",
AR826="SPARE-HS","SPARE-ISSUE",
AR826="Power Telco","BSS",AR826="no impacts","no impacts"
),"")</f>
        <v>No root cause</v>
      </c>
      <c r="AQ826" s="40" t="str" cm="1">
        <f t="array" ref="AQ826">IFERROR(_xlfn.IFS(
AR826="MPR ISSUE","TX ISSUE",
AR826="BSS Hardware Issue","RAN ISSUE",
AR826="Sites strategiques, MLL, Pylone, etc.","ENVTECH",
AR826="AKTIVCO DEFAUT GE &amp; POWER Cabinet","POWER ISSUE",
AR826="AKTIVCO Coupure ENEO &amp; Baisse de tension","POWER ISSUE",
AR826="Coupure ENEO &amp; Baisse de tension","POWER ISSUE",
AR826="Defaut GE &amp; POWER Cabinet","POWER ISSUE",
AR826="Sharing","POWER ISSUE",
AR826="Sites strategiques &amp; DataCenter","POWER ISSUE",
AR826="Exclu","Exclu",
AR826="SAT","TX ISSUE",
AR826="SPARE-ISSUE","SPARE-ISSUE",
AR826="Fiber CAmtel","TX ISSUE",
AR826="Fiber AOF","TX ISSUE",
AR826="Projet OCM (HUAWEI)","TRAVAUX-HUAWEI",
AR826="Projet OCM (NOKIA)","TRAVAUX -NOKIA",
AR826="ACCESS-ISSUE","ACCESS-ISSUE",
AR826="Projet OCM (ZTE, NOKIA, autres projets)","TRAVAUX OCM",
AR826="No root CAuse","No root cause",
AR826="ODU HS","TX ISSUE",
AR826="IP &amp; VLAN","TX ISSUE",
AR826="Warehouse HUAWEI","SPARE-ISSUE",
AR826="SPARE-HS","SPARE-ISSUE",
AR826="Power Telco","RAN ISSUE",AR826="no impacts","no impacts"
),"")</f>
        <v>No root cause</v>
      </c>
      <c r="AR826" s="59" t="s">
        <v>5343</v>
      </c>
      <c r="AS826" s="40" t="str" cm="1">
        <f t="array" ref="AS826">IFERROR(_xlfn.IFS(
AR826="MPR ISSUE","ACTIVE",
AR826="BSS Hardware Issue","ACTIVE",
AR826="Sites strategiques, MLL, Pylone, etc.","PASSIVE",
AR826="AKTIVCO DEFAUT GE &amp; POWER Cabinet","PASSIVE",
AR826="AKTIVCO Coupure ENEO &amp; Baisse de tension","PASSIVE",
AR826="Coupure ENEO &amp; Baisse de tension","PASSIVE",
AR826="Defaut GE &amp; POWER Cabinet","PASSIVE",
AR826="Sharing","PASSIVE",
AR826="Sites strategiques &amp; DataCenter","PASSIVE",
AR826="Exclu","Exclu",
AR826="SAT","ACTIVE",
AR826="SPARE-ISSUE","SPARE-ISSUE",
AR826="Fiber CAmtel","ACTIVE",
AR826="Fiber AOF","ACTIVE",
AR826="Projet OCM (HUAWEI)","PLANNED WORKS",
AR826="Projet OCM (NOKIA)","PLANNED WORKS",
AR826="ACCESS-ISSUE","ACCESS-ISSUE",
AR826="Projet OCM (ZTE, NOKIA, autres projets)","PLANNED WORKS",
AR826="No root CAuse","No root cause",
AR826="ODU HS","ACTIVE",
AR826="IP &amp; VLAN","ACTIVE",
AR826="Warehouse HUAWEI","SPARE-ISSUE",
AR826="SPARE-HS","SPARE-ISSUE",
AR826="Power Telco","ACTIVE", AR826="no impacts","no impacts"
),"")</f>
        <v>No root cause</v>
      </c>
      <c r="AT826" s="99" t="s">
        <v>5661</v>
      </c>
      <c r="AU826" s="99" t="s">
        <v>2264</v>
      </c>
      <c r="AW826" s="17"/>
      <c r="AX826" s="17" t="s">
        <v>5536</v>
      </c>
      <c r="AY826" s="17"/>
      <c r="AZ826" s="17" t="s">
        <v>5536</v>
      </c>
      <c r="BA826" s="7"/>
      <c r="BC826" s="18"/>
      <c r="BD826" s="18"/>
      <c r="BE826" s="18"/>
      <c r="BF826" s="18"/>
      <c r="BG826" s="18"/>
      <c r="BH826" s="18"/>
      <c r="BI826" s="18"/>
      <c r="BJ826" s="18"/>
      <c r="BK826" s="18"/>
      <c r="BM826" s="18"/>
      <c r="BN826" s="18"/>
      <c r="BO826" s="18"/>
      <c r="BP826" s="9" t="s">
        <v>5661</v>
      </c>
      <c r="BQ826" s="14"/>
      <c r="BR826" s="102" t="s">
        <v>5536</v>
      </c>
      <c r="BS826" s="14"/>
      <c r="BT826" s="14"/>
      <c r="BU826" s="9"/>
      <c r="BV826" s="9"/>
      <c r="BW826" s="9"/>
    </row>
    <row r="827" spans="1:75" x14ac:dyDescent="0.35">
      <c r="A827" s="1" t="s">
        <v>1721</v>
      </c>
      <c r="B827" s="8" t="s">
        <v>1722</v>
      </c>
      <c r="C827" s="3" t="s">
        <v>38</v>
      </c>
      <c r="D827" s="1" t="s">
        <v>11</v>
      </c>
      <c r="E827" s="1" t="s">
        <v>12</v>
      </c>
      <c r="F827" s="3" t="s">
        <v>37</v>
      </c>
      <c r="G827" s="1" t="s">
        <v>38</v>
      </c>
      <c r="H827" s="30" t="s">
        <v>5587</v>
      </c>
      <c r="I827" s="27">
        <v>1.523383214480371</v>
      </c>
      <c r="J827" s="27">
        <v>0.13470834653129127</v>
      </c>
      <c r="K827" s="27">
        <v>0</v>
      </c>
      <c r="L827" s="27">
        <v>17.200399220393056</v>
      </c>
      <c r="M827" s="27">
        <v>13.868556899607057</v>
      </c>
      <c r="N827" s="27">
        <v>13.868556899607057</v>
      </c>
      <c r="O827" s="27">
        <v>36.982818398952162</v>
      </c>
      <c r="P827" s="27">
        <v>14.898122465635369</v>
      </c>
      <c r="Q827" s="27">
        <v>3.9237172298271002E-4</v>
      </c>
      <c r="R827" s="27">
        <v>0</v>
      </c>
      <c r="S827" s="80">
        <v>0</v>
      </c>
      <c r="T827" s="80">
        <v>0</v>
      </c>
      <c r="U827" s="80">
        <v>0</v>
      </c>
      <c r="V827" s="80">
        <v>0</v>
      </c>
      <c r="W827" s="80">
        <v>0</v>
      </c>
      <c r="X827" s="80">
        <v>0</v>
      </c>
      <c r="Y827" s="80">
        <v>3.7453664466531404E-4</v>
      </c>
      <c r="Z827" s="80">
        <v>0</v>
      </c>
      <c r="AA827" s="80">
        <v>0</v>
      </c>
      <c r="AB827" s="80">
        <v>0</v>
      </c>
      <c r="AC827" s="80">
        <v>0</v>
      </c>
      <c r="AD827" s="80">
        <v>0</v>
      </c>
      <c r="AE827" s="80">
        <v>0.13873907423102241</v>
      </c>
      <c r="AF827" s="80">
        <v>0</v>
      </c>
      <c r="AG827" s="80"/>
      <c r="AH827" s="80">
        <v>0</v>
      </c>
      <c r="AI827" s="80">
        <v>0</v>
      </c>
      <c r="AJ827" s="80">
        <v>0</v>
      </c>
      <c r="AK827" s="80">
        <v>0</v>
      </c>
      <c r="AL827" s="80">
        <v>0</v>
      </c>
      <c r="AM827" s="80">
        <v>0</v>
      </c>
      <c r="AN827" s="41" t="s">
        <v>5558</v>
      </c>
      <c r="AO827" s="41"/>
      <c r="AP827" s="40" t="str" cm="1">
        <f t="array" ref="AP827">IFERROR(_xlfn.IFS(
AR827="MPR ISSUE","PDH",
AR827="BSS Hardware Issue","BSS",
AR827="Sites strategiques, MLL, Pylone, etc.","ENVTECH",
AR827="AKTIVCO DEFAUT GE &amp; POWER Cabinet","AKTIVCO",
AR827="AKTIVCO Coupure ENEO &amp; Baisse de tension","AKTIVCO GRID ONLY",
AR827="Coupure ENEO &amp; Baisse de tension","IHS GRID ONLY",
AR827="Defaut GE &amp; POWER Cabinet","IHS",
AR827="Sharing","Partners",
AR827="Sites strategiques &amp; DataCenter","SST &amp; DC",
AR827="Exclu","Exclu",
AR827="SAT","SAT",
AR827="SPARE-ISSUE","SPARE-ISSUE",
AR827="Fiber CAmtel","TRANS_FO_CAMTEL",
AR827="Fiber AOF","Fiber AOF",
AR827="Projet OCM (HUAWEI)","TRAVAUX-HUAWEI",
AR827="Projet OCM (NOKIA)","TRAVAUX-NOKIA",
AR827="ACCESS-ISSUE","ACCESS-ISSUE",
AR827="Projet OCM (ZTE, NOKIA, autres projets)","TRAVAUX OCM",
AR827="No root CAuse","No root cause",
AR827="ODU HS","PDH",
AR827="IP &amp; VLAN","PDH",
AR827="Warehouse HUAWEI","SPARE-ISSUE",
AR827="SPARE-HS","SPARE-ISSUE",
AR827="Power Telco","BSS",AR827="no impacts","no impacts"
),"")</f>
        <v>No root cause</v>
      </c>
      <c r="AQ827" s="40" t="str" cm="1">
        <f t="array" ref="AQ827">IFERROR(_xlfn.IFS(
AR827="MPR ISSUE","TX ISSUE",
AR827="BSS Hardware Issue","RAN ISSUE",
AR827="Sites strategiques, MLL, Pylone, etc.","ENVTECH",
AR827="AKTIVCO DEFAUT GE &amp; POWER Cabinet","POWER ISSUE",
AR827="AKTIVCO Coupure ENEO &amp; Baisse de tension","POWER ISSUE",
AR827="Coupure ENEO &amp; Baisse de tension","POWER ISSUE",
AR827="Defaut GE &amp; POWER Cabinet","POWER ISSUE",
AR827="Sharing","POWER ISSUE",
AR827="Sites strategiques &amp; DataCenter","POWER ISSUE",
AR827="Exclu","Exclu",
AR827="SAT","TX ISSUE",
AR827="SPARE-ISSUE","SPARE-ISSUE",
AR827="Fiber CAmtel","TX ISSUE",
AR827="Fiber AOF","TX ISSUE",
AR827="Projet OCM (HUAWEI)","TRAVAUX-HUAWEI",
AR827="Projet OCM (NOKIA)","TRAVAUX -NOKIA",
AR827="ACCESS-ISSUE","ACCESS-ISSUE",
AR827="Projet OCM (ZTE, NOKIA, autres projets)","TRAVAUX OCM",
AR827="No root CAuse","No root cause",
AR827="ODU HS","TX ISSUE",
AR827="IP &amp; VLAN","TX ISSUE",
AR827="Warehouse HUAWEI","SPARE-ISSUE",
AR827="SPARE-HS","SPARE-ISSUE",
AR827="Power Telco","RAN ISSUE",AR827="no impacts","no impacts"
),"")</f>
        <v>No root cause</v>
      </c>
      <c r="AR827" s="59" t="s">
        <v>5343</v>
      </c>
      <c r="AS827" s="40" t="str" cm="1">
        <f t="array" ref="AS827">IFERROR(_xlfn.IFS(
AR827="MPR ISSUE","ACTIVE",
AR827="BSS Hardware Issue","ACTIVE",
AR827="Sites strategiques, MLL, Pylone, etc.","PASSIVE",
AR827="AKTIVCO DEFAUT GE &amp; POWER Cabinet","PASSIVE",
AR827="AKTIVCO Coupure ENEO &amp; Baisse de tension","PASSIVE",
AR827="Coupure ENEO &amp; Baisse de tension","PASSIVE",
AR827="Defaut GE &amp; POWER Cabinet","PASSIVE",
AR827="Sharing","PASSIVE",
AR827="Sites strategiques &amp; DataCenter","PASSIVE",
AR827="Exclu","Exclu",
AR827="SAT","ACTIVE",
AR827="SPARE-ISSUE","SPARE-ISSUE",
AR827="Fiber CAmtel","ACTIVE",
AR827="Fiber AOF","ACTIVE",
AR827="Projet OCM (HUAWEI)","PLANNED WORKS",
AR827="Projet OCM (NOKIA)","PLANNED WORKS",
AR827="ACCESS-ISSUE","ACCESS-ISSUE",
AR827="Projet OCM (ZTE, NOKIA, autres projets)","PLANNED WORKS",
AR827="No root CAuse","No root cause",
AR827="ODU HS","ACTIVE",
AR827="IP &amp; VLAN","ACTIVE",
AR827="Warehouse HUAWEI","SPARE-ISSUE",
AR827="SPARE-HS","SPARE-ISSUE",
AR827="Power Telco","ACTIVE", AR827="no impacts","no impacts"
),"")</f>
        <v>No root cause</v>
      </c>
      <c r="AT827" s="99" t="s">
        <v>5661</v>
      </c>
      <c r="AU827" s="99" t="s">
        <v>1722</v>
      </c>
      <c r="AW827" s="17"/>
      <c r="AX827" s="17" t="s">
        <v>5536</v>
      </c>
      <c r="AY827" s="17"/>
      <c r="AZ827" s="17" t="s">
        <v>5536</v>
      </c>
      <c r="BA827" s="7"/>
      <c r="BC827" s="18"/>
      <c r="BD827" s="18"/>
      <c r="BE827" s="18"/>
      <c r="BF827" s="18"/>
      <c r="BG827" s="18"/>
      <c r="BH827" s="18"/>
      <c r="BI827" s="18"/>
      <c r="BJ827" s="18"/>
      <c r="BK827" s="18"/>
      <c r="BM827" s="18"/>
      <c r="BN827" s="18"/>
      <c r="BO827" s="18"/>
      <c r="BP827" s="9" t="s">
        <v>5661</v>
      </c>
      <c r="BQ827" s="14"/>
      <c r="BR827" s="102" t="s">
        <v>5536</v>
      </c>
      <c r="BS827" s="14"/>
      <c r="BT827" s="14"/>
      <c r="BU827" s="9"/>
      <c r="BV827" s="9"/>
      <c r="BW827" s="9"/>
    </row>
    <row r="828" spans="1:75" x14ac:dyDescent="0.35">
      <c r="A828" s="1" t="s">
        <v>1543</v>
      </c>
      <c r="B828" s="8" t="s">
        <v>1544</v>
      </c>
      <c r="C828" s="3" t="s">
        <v>38</v>
      </c>
      <c r="D828" s="1" t="s">
        <v>21</v>
      </c>
      <c r="E828" s="1" t="s">
        <v>30</v>
      </c>
      <c r="F828" s="3" t="s">
        <v>37</v>
      </c>
      <c r="G828" s="1" t="s">
        <v>38</v>
      </c>
      <c r="H828" s="30" t="s">
        <v>5587</v>
      </c>
      <c r="I828" s="27">
        <v>1.521439190943775</v>
      </c>
      <c r="J828" s="27">
        <v>0.13560010044716156</v>
      </c>
      <c r="K828" s="27">
        <v>1.0701046990437544E-4</v>
      </c>
      <c r="L828" s="27">
        <v>17.19997117851344</v>
      </c>
      <c r="M828" s="27">
        <v>13.868556899607057</v>
      </c>
      <c r="N828" s="27">
        <v>13.868556899607057</v>
      </c>
      <c r="O828" s="27">
        <v>36.982818398952162</v>
      </c>
      <c r="P828" s="27">
        <v>14.899745457762256</v>
      </c>
      <c r="Q828" s="27">
        <v>0</v>
      </c>
      <c r="R828" s="27">
        <v>0</v>
      </c>
      <c r="S828" s="80">
        <v>4.2804187961750177E-4</v>
      </c>
      <c r="T828" s="80">
        <v>0</v>
      </c>
      <c r="U828" s="80">
        <v>0</v>
      </c>
      <c r="V828" s="80">
        <v>0</v>
      </c>
      <c r="W828" s="80">
        <v>0</v>
      </c>
      <c r="X828" s="80">
        <v>0</v>
      </c>
      <c r="Y828" s="80">
        <v>0</v>
      </c>
      <c r="Z828" s="80">
        <v>0</v>
      </c>
      <c r="AA828" s="80">
        <v>1.7862901039571049</v>
      </c>
      <c r="AB828" s="80">
        <v>0.23563705472943458</v>
      </c>
      <c r="AC828" s="80">
        <v>0</v>
      </c>
      <c r="AD828" s="80">
        <v>0</v>
      </c>
      <c r="AE828" s="80">
        <v>0.13292483869955218</v>
      </c>
      <c r="AF828" s="80">
        <v>0</v>
      </c>
      <c r="AG828" s="80"/>
      <c r="AH828" s="80">
        <v>0</v>
      </c>
      <c r="AI828" s="80">
        <v>0</v>
      </c>
      <c r="AJ828" s="80">
        <v>0</v>
      </c>
      <c r="AK828" s="80">
        <v>0</v>
      </c>
      <c r="AL828" s="80">
        <v>0</v>
      </c>
      <c r="AM828" s="80">
        <v>0</v>
      </c>
      <c r="AN828" s="41" t="s">
        <v>5558</v>
      </c>
      <c r="AO828" s="41"/>
      <c r="AP828" s="40" t="str" cm="1">
        <f t="array" ref="AP828">IFERROR(_xlfn.IFS(
AR828="MPR ISSUE","PDH",
AR828="BSS Hardware Issue","BSS",
AR828="Sites strategiques, MLL, Pylone, etc.","ENVTECH",
AR828="AKTIVCO DEFAUT GE &amp; POWER Cabinet","AKTIVCO",
AR828="AKTIVCO Coupure ENEO &amp; Baisse de tension","AKTIVCO GRID ONLY",
AR828="Coupure ENEO &amp; Baisse de tension","IHS GRID ONLY",
AR828="Defaut GE &amp; POWER Cabinet","IHS",
AR828="Sharing","Partners",
AR828="Sites strategiques &amp; DataCenter","SST &amp; DC",
AR828="Exclu","Exclu",
AR828="SAT","SAT",
AR828="SPARE-ISSUE","SPARE-ISSUE",
AR828="Fiber CAmtel","TRANS_FO_CAMTEL",
AR828="Fiber AOF","Fiber AOF",
AR828="Projet OCM (HUAWEI)","TRAVAUX-HUAWEI",
AR828="Projet OCM (NOKIA)","TRAVAUX-NOKIA",
AR828="ACCESS-ISSUE","ACCESS-ISSUE",
AR828="Projet OCM (ZTE, NOKIA, autres projets)","TRAVAUX OCM",
AR828="No root CAuse","No root cause",
AR828="ODU HS","PDH",
AR828="IP &amp; VLAN","PDH",
AR828="Warehouse HUAWEI","SPARE-ISSUE",
AR828="SPARE-HS","SPARE-ISSUE",
AR828="Power Telco","BSS",AR828="no impacts","no impacts"
),"")</f>
        <v>No root cause</v>
      </c>
      <c r="AQ828" s="40" t="str" cm="1">
        <f t="array" ref="AQ828">IFERROR(_xlfn.IFS(
AR828="MPR ISSUE","TX ISSUE",
AR828="BSS Hardware Issue","RAN ISSUE",
AR828="Sites strategiques, MLL, Pylone, etc.","ENVTECH",
AR828="AKTIVCO DEFAUT GE &amp; POWER Cabinet","POWER ISSUE",
AR828="AKTIVCO Coupure ENEO &amp; Baisse de tension","POWER ISSUE",
AR828="Coupure ENEO &amp; Baisse de tension","POWER ISSUE",
AR828="Defaut GE &amp; POWER Cabinet","POWER ISSUE",
AR828="Sharing","POWER ISSUE",
AR828="Sites strategiques &amp; DataCenter","POWER ISSUE",
AR828="Exclu","Exclu",
AR828="SAT","TX ISSUE",
AR828="SPARE-ISSUE","SPARE-ISSUE",
AR828="Fiber CAmtel","TX ISSUE",
AR828="Fiber AOF","TX ISSUE",
AR828="Projet OCM (HUAWEI)","TRAVAUX-HUAWEI",
AR828="Projet OCM (NOKIA)","TRAVAUX -NOKIA",
AR828="ACCESS-ISSUE","ACCESS-ISSUE",
AR828="Projet OCM (ZTE, NOKIA, autres projets)","TRAVAUX OCM",
AR828="No root CAuse","No root cause",
AR828="ODU HS","TX ISSUE",
AR828="IP &amp; VLAN","TX ISSUE",
AR828="Warehouse HUAWEI","SPARE-ISSUE",
AR828="SPARE-HS","SPARE-ISSUE",
AR828="Power Telco","RAN ISSUE",AR828="no impacts","no impacts"
),"")</f>
        <v>No root cause</v>
      </c>
      <c r="AR828" s="59" t="s">
        <v>5343</v>
      </c>
      <c r="AS828" s="40" t="str" cm="1">
        <f t="array" ref="AS828">IFERROR(_xlfn.IFS(
AR828="MPR ISSUE","ACTIVE",
AR828="BSS Hardware Issue","ACTIVE",
AR828="Sites strategiques, MLL, Pylone, etc.","PASSIVE",
AR828="AKTIVCO DEFAUT GE &amp; POWER Cabinet","PASSIVE",
AR828="AKTIVCO Coupure ENEO &amp; Baisse de tension","PASSIVE",
AR828="Coupure ENEO &amp; Baisse de tension","PASSIVE",
AR828="Defaut GE &amp; POWER Cabinet","PASSIVE",
AR828="Sharing","PASSIVE",
AR828="Sites strategiques &amp; DataCenter","PASSIVE",
AR828="Exclu","Exclu",
AR828="SAT","ACTIVE",
AR828="SPARE-ISSUE","SPARE-ISSUE",
AR828="Fiber CAmtel","ACTIVE",
AR828="Fiber AOF","ACTIVE",
AR828="Projet OCM (HUAWEI)","PLANNED WORKS",
AR828="Projet OCM (NOKIA)","PLANNED WORKS",
AR828="ACCESS-ISSUE","ACCESS-ISSUE",
AR828="Projet OCM (ZTE, NOKIA, autres projets)","PLANNED WORKS",
AR828="No root CAuse","No root cause",
AR828="ODU HS","ACTIVE",
AR828="IP &amp; VLAN","ACTIVE",
AR828="Warehouse HUAWEI","SPARE-ISSUE",
AR828="SPARE-HS","SPARE-ISSUE",
AR828="Power Telco","ACTIVE", AR828="no impacts","no impacts"
),"")</f>
        <v>No root cause</v>
      </c>
      <c r="AT828" s="99" t="s">
        <v>5661</v>
      </c>
      <c r="AU828" s="99" t="s">
        <v>1544</v>
      </c>
      <c r="AW828" s="17"/>
      <c r="AX828" s="17" t="s">
        <v>5536</v>
      </c>
      <c r="AY828" s="17"/>
      <c r="AZ828" s="17" t="s">
        <v>5536</v>
      </c>
      <c r="BA828" s="7"/>
      <c r="BC828" s="18"/>
      <c r="BD828" s="18"/>
      <c r="BE828" s="18"/>
      <c r="BF828" s="18"/>
      <c r="BG828" s="18"/>
      <c r="BH828" s="18"/>
      <c r="BI828" s="18"/>
      <c r="BJ828" s="18"/>
      <c r="BK828" s="18"/>
      <c r="BM828" s="18"/>
      <c r="BN828" s="18"/>
      <c r="BO828" s="18"/>
      <c r="BP828" s="9" t="s">
        <v>5661</v>
      </c>
      <c r="BQ828" s="14"/>
      <c r="BR828" s="102" t="s">
        <v>5536</v>
      </c>
      <c r="BS828" s="14"/>
      <c r="BT828" s="14"/>
      <c r="BU828" s="9"/>
      <c r="BV828" s="9"/>
      <c r="BW828" s="9"/>
    </row>
    <row r="829" spans="1:75" x14ac:dyDescent="0.35">
      <c r="A829" s="1" t="s">
        <v>4530</v>
      </c>
      <c r="B829" s="8" t="s">
        <v>4531</v>
      </c>
      <c r="C829" s="3" t="s">
        <v>38</v>
      </c>
      <c r="D829" s="1"/>
      <c r="E829" s="1"/>
      <c r="F829" s="3" t="s">
        <v>37</v>
      </c>
      <c r="G829" s="1" t="s">
        <v>38</v>
      </c>
      <c r="H829" s="30" t="s">
        <v>5587</v>
      </c>
      <c r="I829" s="27">
        <v>0</v>
      </c>
      <c r="J829" s="27">
        <v>0</v>
      </c>
      <c r="K829" s="27">
        <v>0</v>
      </c>
      <c r="L829" s="27">
        <v>0</v>
      </c>
      <c r="M829" s="27">
        <v>0</v>
      </c>
      <c r="N829" s="27">
        <v>0</v>
      </c>
      <c r="O829" s="27">
        <v>0</v>
      </c>
      <c r="P829" s="27">
        <v>0</v>
      </c>
      <c r="Q829" s="27">
        <v>0</v>
      </c>
      <c r="R829" s="27">
        <v>0.31609109301920768</v>
      </c>
      <c r="S829" s="80">
        <v>0</v>
      </c>
      <c r="T829" s="80">
        <v>0</v>
      </c>
      <c r="U829" s="80">
        <v>0</v>
      </c>
      <c r="V829" s="80">
        <v>0</v>
      </c>
      <c r="W829" s="80">
        <v>0</v>
      </c>
      <c r="X829" s="80">
        <v>0</v>
      </c>
      <c r="Y829" s="80">
        <v>0</v>
      </c>
      <c r="Z829" s="80">
        <v>0</v>
      </c>
      <c r="AA829" s="80">
        <v>0</v>
      </c>
      <c r="AB829" s="80">
        <v>0</v>
      </c>
      <c r="AC829" s="80">
        <v>0</v>
      </c>
      <c r="AD829" s="80">
        <v>0</v>
      </c>
      <c r="AE829" s="80">
        <v>0.13051710312670253</v>
      </c>
      <c r="AF829" s="80">
        <v>0</v>
      </c>
      <c r="AG829" s="80"/>
      <c r="AH829" s="80">
        <v>0</v>
      </c>
      <c r="AI829" s="80">
        <v>0</v>
      </c>
      <c r="AJ829" s="80">
        <v>0</v>
      </c>
      <c r="AK829" s="80">
        <v>0</v>
      </c>
      <c r="AL829" s="80">
        <v>0</v>
      </c>
      <c r="AM829" s="80">
        <v>0</v>
      </c>
      <c r="AN829" s="41" t="s">
        <v>5558</v>
      </c>
      <c r="AO829" s="41"/>
      <c r="AP829" s="40" t="str" cm="1">
        <f t="array" ref="AP829">IFERROR(_xlfn.IFS(
AR829="MPR ISSUE","PDH",
AR829="BSS Hardware Issue","BSS",
AR829="Sites strategiques, MLL, Pylone, etc.","ENVTECH",
AR829="AKTIVCO DEFAUT GE &amp; POWER Cabinet","AKTIVCO",
AR829="AKTIVCO Coupure ENEO &amp; Baisse de tension","AKTIVCO GRID ONLY",
AR829="Coupure ENEO &amp; Baisse de tension","IHS GRID ONLY",
AR829="Defaut GE &amp; POWER Cabinet","IHS",
AR829="Sharing","Partners",
AR829="Sites strategiques &amp; DataCenter","SST &amp; DC",
AR829="Exclu","Exclu",
AR829="SAT","SAT",
AR829="SPARE-ISSUE","SPARE-ISSUE",
AR829="Fiber CAmtel","TRANS_FO_CAMTEL",
AR829="Fiber AOF","Fiber AOF",
AR829="Projet OCM (HUAWEI)","TRAVAUX-HUAWEI",
AR829="Projet OCM (NOKIA)","TRAVAUX-NOKIA",
AR829="ACCESS-ISSUE","ACCESS-ISSUE",
AR829="Projet OCM (ZTE, NOKIA, autres projets)","TRAVAUX OCM",
AR829="No root CAuse","No root cause",
AR829="ODU HS","PDH",
AR829="IP &amp; VLAN","PDH",
AR829="Warehouse HUAWEI","SPARE-ISSUE",
AR829="SPARE-HS","SPARE-ISSUE",
AR829="Power Telco","BSS",AR829="no impacts","no impacts"
),"")</f>
        <v>No root cause</v>
      </c>
      <c r="AQ829" s="40" t="str" cm="1">
        <f t="array" ref="AQ829">IFERROR(_xlfn.IFS(
AR829="MPR ISSUE","TX ISSUE",
AR829="BSS Hardware Issue","RAN ISSUE",
AR829="Sites strategiques, MLL, Pylone, etc.","ENVTECH",
AR829="AKTIVCO DEFAUT GE &amp; POWER Cabinet","POWER ISSUE",
AR829="AKTIVCO Coupure ENEO &amp; Baisse de tension","POWER ISSUE",
AR829="Coupure ENEO &amp; Baisse de tension","POWER ISSUE",
AR829="Defaut GE &amp; POWER Cabinet","POWER ISSUE",
AR829="Sharing","POWER ISSUE",
AR829="Sites strategiques &amp; DataCenter","POWER ISSUE",
AR829="Exclu","Exclu",
AR829="SAT","TX ISSUE",
AR829="SPARE-ISSUE","SPARE-ISSUE",
AR829="Fiber CAmtel","TX ISSUE",
AR829="Fiber AOF","TX ISSUE",
AR829="Projet OCM (HUAWEI)","TRAVAUX-HUAWEI",
AR829="Projet OCM (NOKIA)","TRAVAUX -NOKIA",
AR829="ACCESS-ISSUE","ACCESS-ISSUE",
AR829="Projet OCM (ZTE, NOKIA, autres projets)","TRAVAUX OCM",
AR829="No root CAuse","No root cause",
AR829="ODU HS","TX ISSUE",
AR829="IP &amp; VLAN","TX ISSUE",
AR829="Warehouse HUAWEI","SPARE-ISSUE",
AR829="SPARE-HS","SPARE-ISSUE",
AR829="Power Telco","RAN ISSUE",AR829="no impacts","no impacts"
),"")</f>
        <v>No root cause</v>
      </c>
      <c r="AR829" s="59" t="s">
        <v>5343</v>
      </c>
      <c r="AS829" s="40" t="str" cm="1">
        <f t="array" ref="AS829">IFERROR(_xlfn.IFS(
AR829="MPR ISSUE","ACTIVE",
AR829="BSS Hardware Issue","ACTIVE",
AR829="Sites strategiques, MLL, Pylone, etc.","PASSIVE",
AR829="AKTIVCO DEFAUT GE &amp; POWER Cabinet","PASSIVE",
AR829="AKTIVCO Coupure ENEO &amp; Baisse de tension","PASSIVE",
AR829="Coupure ENEO &amp; Baisse de tension","PASSIVE",
AR829="Defaut GE &amp; POWER Cabinet","PASSIVE",
AR829="Sharing","PASSIVE",
AR829="Sites strategiques &amp; DataCenter","PASSIVE",
AR829="Exclu","Exclu",
AR829="SAT","ACTIVE",
AR829="SPARE-ISSUE","SPARE-ISSUE",
AR829="Fiber CAmtel","ACTIVE",
AR829="Fiber AOF","ACTIVE",
AR829="Projet OCM (HUAWEI)","PLANNED WORKS",
AR829="Projet OCM (NOKIA)","PLANNED WORKS",
AR829="ACCESS-ISSUE","ACCESS-ISSUE",
AR829="Projet OCM (ZTE, NOKIA, autres projets)","PLANNED WORKS",
AR829="No root CAuse","No root cause",
AR829="ODU HS","ACTIVE",
AR829="IP &amp; VLAN","ACTIVE",
AR829="Warehouse HUAWEI","SPARE-ISSUE",
AR829="SPARE-HS","SPARE-ISSUE",
AR829="Power Telco","ACTIVE", AR829="no impacts","no impacts"
),"")</f>
        <v>No root cause</v>
      </c>
      <c r="AT829" s="99" t="s">
        <v>5661</v>
      </c>
      <c r="AU829" s="99" t="s">
        <v>4531</v>
      </c>
      <c r="AW829" s="17"/>
      <c r="AX829" s="17" t="s">
        <v>5536</v>
      </c>
      <c r="AY829" s="17"/>
      <c r="AZ829" s="17" t="s">
        <v>5536</v>
      </c>
      <c r="BA829" s="7"/>
      <c r="BC829" s="18"/>
      <c r="BD829" s="18"/>
      <c r="BE829" s="18"/>
      <c r="BF829" s="18"/>
      <c r="BG829" s="18"/>
      <c r="BH829" s="18"/>
      <c r="BI829" s="18"/>
      <c r="BJ829" s="18"/>
      <c r="BK829" s="18"/>
      <c r="BM829" s="18"/>
      <c r="BN829" s="18"/>
      <c r="BO829" s="18"/>
      <c r="BP829" s="9" t="s">
        <v>5661</v>
      </c>
      <c r="BQ829" s="14"/>
      <c r="BR829" s="102" t="s">
        <v>5536</v>
      </c>
      <c r="BS829" s="14"/>
      <c r="BT829" s="14"/>
      <c r="BU829" s="9"/>
      <c r="BV829" s="9"/>
      <c r="BW829" s="9"/>
    </row>
    <row r="830" spans="1:75" x14ac:dyDescent="0.35">
      <c r="A830" s="1" t="s">
        <v>2255</v>
      </c>
      <c r="B830" s="8" t="s">
        <v>2256</v>
      </c>
      <c r="C830" s="3" t="s">
        <v>38</v>
      </c>
      <c r="D830" s="1" t="s">
        <v>11</v>
      </c>
      <c r="E830" s="1" t="s">
        <v>12</v>
      </c>
      <c r="F830" s="3" t="s">
        <v>37</v>
      </c>
      <c r="G830" s="1" t="s">
        <v>38</v>
      </c>
      <c r="H830" s="30" t="s">
        <v>5587</v>
      </c>
      <c r="I830" s="27">
        <v>0</v>
      </c>
      <c r="J830" s="27">
        <v>0</v>
      </c>
      <c r="K830" s="27">
        <v>0</v>
      </c>
      <c r="L830" s="27">
        <v>0</v>
      </c>
      <c r="M830" s="27">
        <v>4.5113295551503434</v>
      </c>
      <c r="N830" s="27">
        <v>3.3414375929207578</v>
      </c>
      <c r="O830" s="27">
        <v>3.6604893089406532</v>
      </c>
      <c r="P830" s="27">
        <v>2.5959134841752913</v>
      </c>
      <c r="Q830" s="27">
        <v>0</v>
      </c>
      <c r="R830" s="27">
        <v>0</v>
      </c>
      <c r="S830" s="80">
        <v>0</v>
      </c>
      <c r="T830" s="80">
        <v>0</v>
      </c>
      <c r="U830" s="80">
        <v>2.0556354567064177</v>
      </c>
      <c r="V830" s="80">
        <v>11.41555589798906</v>
      </c>
      <c r="W830" s="80">
        <v>0</v>
      </c>
      <c r="X830" s="80">
        <v>0</v>
      </c>
      <c r="Y830" s="80">
        <v>0</v>
      </c>
      <c r="Z830" s="80">
        <v>0</v>
      </c>
      <c r="AA830" s="80">
        <v>0</v>
      </c>
      <c r="AB830" s="80">
        <v>0</v>
      </c>
      <c r="AC830" s="80">
        <v>0</v>
      </c>
      <c r="AD830" s="80">
        <v>0</v>
      </c>
      <c r="AE830" s="80">
        <v>0.12785967645741123</v>
      </c>
      <c r="AF830" s="80">
        <v>0</v>
      </c>
      <c r="AG830" s="80"/>
      <c r="AH830" s="80">
        <v>0.30642448057117816</v>
      </c>
      <c r="AI830" s="80">
        <v>0</v>
      </c>
      <c r="AJ830" s="80">
        <v>0</v>
      </c>
      <c r="AK830" s="80">
        <v>0</v>
      </c>
      <c r="AL830" s="80">
        <v>0</v>
      </c>
      <c r="AM830" s="80">
        <v>0</v>
      </c>
      <c r="AN830" s="41" t="s">
        <v>5558</v>
      </c>
      <c r="AO830" s="41"/>
      <c r="AP830" s="40" t="str" cm="1">
        <f t="array" ref="AP830">IFERROR(_xlfn.IFS(
AR830="MPR ISSUE","PDH",
AR830="BSS Hardware Issue","BSS",
AR830="Sites strategiques, MLL, Pylone, etc.","ENVTECH",
AR830="AKTIVCO DEFAUT GE &amp; POWER Cabinet","AKTIVCO",
AR830="AKTIVCO Coupure ENEO &amp; Baisse de tension","AKTIVCO GRID ONLY",
AR830="Coupure ENEO &amp; Baisse de tension","IHS GRID ONLY",
AR830="Defaut GE &amp; POWER Cabinet","IHS",
AR830="Sharing","Partners",
AR830="Sites strategiques &amp; DataCenter","SST &amp; DC",
AR830="Exclu","Exclu",
AR830="SAT","SAT",
AR830="SPARE-ISSUE","SPARE-ISSUE",
AR830="Fiber CAmtel","TRANS_FO_CAMTEL",
AR830="Fiber AOF","Fiber AOF",
AR830="Projet OCM (HUAWEI)","TRAVAUX-HUAWEI",
AR830="Projet OCM (NOKIA)","TRAVAUX-NOKIA",
AR830="ACCESS-ISSUE","ACCESS-ISSUE",
AR830="Projet OCM (ZTE, NOKIA, autres projets)","TRAVAUX OCM",
AR830="No root CAuse","No root cause",
AR830="ODU HS","PDH",
AR830="IP &amp; VLAN","PDH",
AR830="Warehouse HUAWEI","SPARE-ISSUE",
AR830="SPARE-HS","SPARE-ISSUE",
AR830="Power Telco","BSS",AR830="no impacts","no impacts"
),"")</f>
        <v>No root cause</v>
      </c>
      <c r="AQ830" s="40" t="str" cm="1">
        <f t="array" ref="AQ830">IFERROR(_xlfn.IFS(
AR830="MPR ISSUE","TX ISSUE",
AR830="BSS Hardware Issue","RAN ISSUE",
AR830="Sites strategiques, MLL, Pylone, etc.","ENVTECH",
AR830="AKTIVCO DEFAUT GE &amp; POWER Cabinet","POWER ISSUE",
AR830="AKTIVCO Coupure ENEO &amp; Baisse de tension","POWER ISSUE",
AR830="Coupure ENEO &amp; Baisse de tension","POWER ISSUE",
AR830="Defaut GE &amp; POWER Cabinet","POWER ISSUE",
AR830="Sharing","POWER ISSUE",
AR830="Sites strategiques &amp; DataCenter","POWER ISSUE",
AR830="Exclu","Exclu",
AR830="SAT","TX ISSUE",
AR830="SPARE-ISSUE","SPARE-ISSUE",
AR830="Fiber CAmtel","TX ISSUE",
AR830="Fiber AOF","TX ISSUE",
AR830="Projet OCM (HUAWEI)","TRAVAUX-HUAWEI",
AR830="Projet OCM (NOKIA)","TRAVAUX -NOKIA",
AR830="ACCESS-ISSUE","ACCESS-ISSUE",
AR830="Projet OCM (ZTE, NOKIA, autres projets)","TRAVAUX OCM",
AR830="No root CAuse","No root cause",
AR830="ODU HS","TX ISSUE",
AR830="IP &amp; VLAN","TX ISSUE",
AR830="Warehouse HUAWEI","SPARE-ISSUE",
AR830="SPARE-HS","SPARE-ISSUE",
AR830="Power Telco","RAN ISSUE",AR830="no impacts","no impacts"
),"")</f>
        <v>No root cause</v>
      </c>
      <c r="AR830" s="59" t="s">
        <v>5343</v>
      </c>
      <c r="AS830" s="40" t="str" cm="1">
        <f t="array" ref="AS830">IFERROR(_xlfn.IFS(
AR830="MPR ISSUE","ACTIVE",
AR830="BSS Hardware Issue","ACTIVE",
AR830="Sites strategiques, MLL, Pylone, etc.","PASSIVE",
AR830="AKTIVCO DEFAUT GE &amp; POWER Cabinet","PASSIVE",
AR830="AKTIVCO Coupure ENEO &amp; Baisse de tension","PASSIVE",
AR830="Coupure ENEO &amp; Baisse de tension","PASSIVE",
AR830="Defaut GE &amp; POWER Cabinet","PASSIVE",
AR830="Sharing","PASSIVE",
AR830="Sites strategiques &amp; DataCenter","PASSIVE",
AR830="Exclu","Exclu",
AR830="SAT","ACTIVE",
AR830="SPARE-ISSUE","SPARE-ISSUE",
AR830="Fiber CAmtel","ACTIVE",
AR830="Fiber AOF","ACTIVE",
AR830="Projet OCM (HUAWEI)","PLANNED WORKS",
AR830="Projet OCM (NOKIA)","PLANNED WORKS",
AR830="ACCESS-ISSUE","ACCESS-ISSUE",
AR830="Projet OCM (ZTE, NOKIA, autres projets)","PLANNED WORKS",
AR830="No root CAuse","No root cause",
AR830="ODU HS","ACTIVE",
AR830="IP &amp; VLAN","ACTIVE",
AR830="Warehouse HUAWEI","SPARE-ISSUE",
AR830="SPARE-HS","SPARE-ISSUE",
AR830="Power Telco","ACTIVE", AR830="no impacts","no impacts"
),"")</f>
        <v>No root cause</v>
      </c>
      <c r="AT830" s="99" t="s">
        <v>5661</v>
      </c>
      <c r="AU830" s="99" t="s">
        <v>2256</v>
      </c>
      <c r="AW830" s="17"/>
      <c r="AX830" s="17" t="s">
        <v>5536</v>
      </c>
      <c r="AY830" s="17"/>
      <c r="AZ830" s="17" t="s">
        <v>5536</v>
      </c>
      <c r="BA830" s="7"/>
      <c r="BC830" s="18"/>
      <c r="BD830" s="18"/>
      <c r="BE830" s="18"/>
      <c r="BF830" s="18"/>
      <c r="BG830" s="18"/>
      <c r="BH830" s="18"/>
      <c r="BI830" s="18"/>
      <c r="BJ830" s="18"/>
      <c r="BK830" s="18"/>
      <c r="BM830" s="18"/>
      <c r="BN830" s="18"/>
      <c r="BO830" s="18"/>
      <c r="BP830" s="9" t="s">
        <v>5661</v>
      </c>
      <c r="BQ830" s="14"/>
      <c r="BR830" s="102" t="s">
        <v>5536</v>
      </c>
      <c r="BS830" s="14"/>
      <c r="BT830" s="14"/>
      <c r="BU830" s="9"/>
      <c r="BV830" s="9"/>
      <c r="BW830" s="9"/>
    </row>
    <row r="831" spans="1:75" x14ac:dyDescent="0.35">
      <c r="A831" s="3" t="s">
        <v>3213</v>
      </c>
      <c r="B831" s="24" t="s">
        <v>3214</v>
      </c>
      <c r="C831" s="3" t="s">
        <v>32</v>
      </c>
      <c r="D831" s="1" t="s">
        <v>21</v>
      </c>
      <c r="E831" s="3" t="s">
        <v>5485</v>
      </c>
      <c r="F831" s="3" t="s">
        <v>31</v>
      </c>
      <c r="G831" s="3" t="s">
        <v>32</v>
      </c>
      <c r="H831" s="30" t="s">
        <v>5587</v>
      </c>
      <c r="I831" s="27">
        <v>0.13053493820502016</v>
      </c>
      <c r="J831" s="27">
        <v>0.28627084207252207</v>
      </c>
      <c r="K831" s="27">
        <v>0</v>
      </c>
      <c r="L831" s="27">
        <v>1.8726832233265207E-3</v>
      </c>
      <c r="M831" s="27">
        <v>0.52961265063507135</v>
      </c>
      <c r="N831" s="27">
        <v>8.6977396535143665</v>
      </c>
      <c r="O831" s="27">
        <v>0</v>
      </c>
      <c r="P831" s="27">
        <v>2.0655695953292073</v>
      </c>
      <c r="Q831" s="27">
        <v>1.2633299375344214</v>
      </c>
      <c r="R831" s="27">
        <v>7.3355677119449361E-2</v>
      </c>
      <c r="S831" s="80">
        <v>6.4348962569164669E-2</v>
      </c>
      <c r="T831" s="80">
        <v>0</v>
      </c>
      <c r="U831" s="80">
        <v>0.20524608127659161</v>
      </c>
      <c r="V831" s="80">
        <v>0.7867053045803335</v>
      </c>
      <c r="W831" s="80">
        <v>0</v>
      </c>
      <c r="X831" s="80">
        <v>0.23931108086281822</v>
      </c>
      <c r="Y831" s="80">
        <v>0</v>
      </c>
      <c r="Z831" s="80">
        <v>3.8162608829647895</v>
      </c>
      <c r="AA831" s="80">
        <v>1.7633363581626158</v>
      </c>
      <c r="AB831" s="80">
        <v>2.4085916566076824</v>
      </c>
      <c r="AC831" s="80">
        <v>0.12011925246766152</v>
      </c>
      <c r="AD831" s="80">
        <v>0.12011925246766152</v>
      </c>
      <c r="AE831" s="80">
        <v>0.12029760325083573</v>
      </c>
      <c r="AF831" s="80">
        <v>0</v>
      </c>
      <c r="AG831" s="80"/>
      <c r="AH831" s="80">
        <v>3.6846915102173603</v>
      </c>
      <c r="AI831" s="80">
        <v>0</v>
      </c>
      <c r="AJ831" s="80">
        <v>0</v>
      </c>
      <c r="AK831" s="80">
        <v>0</v>
      </c>
      <c r="AL831" s="80">
        <v>0</v>
      </c>
      <c r="AM831" s="80">
        <v>0</v>
      </c>
      <c r="AN831" s="41" t="s">
        <v>5558</v>
      </c>
      <c r="AO831" s="41"/>
      <c r="AP831" s="40" t="str" cm="1">
        <f t="array" ref="AP831">IFERROR(_xlfn.IFS(
AR831="MPR ISSUE","PDH",
AR831="BSS Hardware Issue","BSS",
AR831="Sites strategiques, MLL, Pylone, etc.","ENVTECH",
AR831="AKTIVCO DEFAUT GE &amp; POWER Cabinet","AKTIVCO",
AR831="AKTIVCO Coupure ENEO &amp; Baisse de tension","AKTIVCO GRID ONLY",
AR831="Coupure ENEO &amp; Baisse de tension","IHS GRID ONLY",
AR831="Defaut GE &amp; POWER Cabinet","IHS",
AR831="Sharing","Partners",
AR831="Sites strategiques &amp; DataCenter","SST &amp; DC",
AR831="Exclu","Exclu",
AR831="SAT","SAT",
AR831="SPARE-ISSUE","SPARE-ISSUE",
AR831="Fiber CAmtel","TRANS_FO_CAMTEL",
AR831="Fiber AOF","Fiber AOF",
AR831="Projet OCM (HUAWEI)","TRAVAUX-HUAWEI",
AR831="Projet OCM (NOKIA)","TRAVAUX-NOKIA",
AR831="ACCESS-ISSUE","ACCESS-ISSUE",
AR831="Projet OCM (ZTE, NOKIA, autres projets)","TRAVAUX OCM",
AR831="No root CAuse","No root cause",
AR831="ODU HS","PDH",
AR831="IP &amp; VLAN","PDH",
AR831="Warehouse HUAWEI","SPARE-ISSUE",
AR831="SPARE-HS","SPARE-ISSUE",
AR831="Power Telco","BSS",AR831="no impacts","no impacts"
),"")</f>
        <v>No root cause</v>
      </c>
      <c r="AQ831" s="40" t="str" cm="1">
        <f t="array" ref="AQ831">IFERROR(_xlfn.IFS(
AR831="MPR ISSUE","TX ISSUE",
AR831="BSS Hardware Issue","RAN ISSUE",
AR831="Sites strategiques, MLL, Pylone, etc.","ENVTECH",
AR831="AKTIVCO DEFAUT GE &amp; POWER Cabinet","POWER ISSUE",
AR831="AKTIVCO Coupure ENEO &amp; Baisse de tension","POWER ISSUE",
AR831="Coupure ENEO &amp; Baisse de tension","POWER ISSUE",
AR831="Defaut GE &amp; POWER Cabinet","POWER ISSUE",
AR831="Sharing","POWER ISSUE",
AR831="Sites strategiques &amp; DataCenter","POWER ISSUE",
AR831="Exclu","Exclu",
AR831="SAT","TX ISSUE",
AR831="SPARE-ISSUE","SPARE-ISSUE",
AR831="Fiber CAmtel","TX ISSUE",
AR831="Fiber AOF","TX ISSUE",
AR831="Projet OCM (HUAWEI)","TRAVAUX-HUAWEI",
AR831="Projet OCM (NOKIA)","TRAVAUX -NOKIA",
AR831="ACCESS-ISSUE","ACCESS-ISSUE",
AR831="Projet OCM (ZTE, NOKIA, autres projets)","TRAVAUX OCM",
AR831="No root CAuse","No root cause",
AR831="ODU HS","TX ISSUE",
AR831="IP &amp; VLAN","TX ISSUE",
AR831="Warehouse HUAWEI","SPARE-ISSUE",
AR831="SPARE-HS","SPARE-ISSUE",
AR831="Power Telco","RAN ISSUE",AR831="no impacts","no impacts"
),"")</f>
        <v>No root cause</v>
      </c>
      <c r="AR831" s="59" t="s">
        <v>5343</v>
      </c>
      <c r="AS831" s="40" t="str" cm="1">
        <f t="array" ref="AS831">IFERROR(_xlfn.IFS(
AR831="MPR ISSUE","ACTIVE",
AR831="BSS Hardware Issue","ACTIVE",
AR831="Sites strategiques, MLL, Pylone, etc.","PASSIVE",
AR831="AKTIVCO DEFAUT GE &amp; POWER Cabinet","PASSIVE",
AR831="AKTIVCO Coupure ENEO &amp; Baisse de tension","PASSIVE",
AR831="Coupure ENEO &amp; Baisse de tension","PASSIVE",
AR831="Defaut GE &amp; POWER Cabinet","PASSIVE",
AR831="Sharing","PASSIVE",
AR831="Sites strategiques &amp; DataCenter","PASSIVE",
AR831="Exclu","Exclu",
AR831="SAT","ACTIVE",
AR831="SPARE-ISSUE","SPARE-ISSUE",
AR831="Fiber CAmtel","ACTIVE",
AR831="Fiber AOF","ACTIVE",
AR831="Projet OCM (HUAWEI)","PLANNED WORKS",
AR831="Projet OCM (NOKIA)","PLANNED WORKS",
AR831="ACCESS-ISSUE","ACCESS-ISSUE",
AR831="Projet OCM (ZTE, NOKIA, autres projets)","PLANNED WORKS",
AR831="No root CAuse","No root cause",
AR831="ODU HS","ACTIVE",
AR831="IP &amp; VLAN","ACTIVE",
AR831="Warehouse HUAWEI","SPARE-ISSUE",
AR831="SPARE-HS","SPARE-ISSUE",
AR831="Power Telco","ACTIVE", AR831="no impacts","no impacts"
),"")</f>
        <v>No root cause</v>
      </c>
      <c r="AT831" s="99" t="s">
        <v>5661</v>
      </c>
      <c r="AU831" s="99" t="s">
        <v>3214</v>
      </c>
      <c r="AW831" s="17"/>
      <c r="AX831" s="17" t="s">
        <v>5536</v>
      </c>
      <c r="AY831" s="17"/>
      <c r="AZ831" s="17" t="s">
        <v>5536</v>
      </c>
      <c r="BA831" s="7"/>
      <c r="BC831" s="18"/>
      <c r="BD831" s="18"/>
      <c r="BE831" s="18"/>
      <c r="BF831" s="18"/>
      <c r="BG831" s="18"/>
      <c r="BH831" s="18"/>
      <c r="BI831" s="18"/>
      <c r="BJ831" s="18"/>
      <c r="BK831" s="18"/>
      <c r="BM831" s="18"/>
      <c r="BN831" s="18"/>
      <c r="BO831" s="18"/>
      <c r="BP831" s="9" t="s">
        <v>5661</v>
      </c>
      <c r="BQ831" s="14"/>
      <c r="BR831" s="102" t="s">
        <v>5536</v>
      </c>
      <c r="BS831" s="14"/>
      <c r="BT831" s="14"/>
      <c r="BU831" s="9"/>
      <c r="BV831" s="9"/>
      <c r="BW831" s="9"/>
    </row>
    <row r="832" spans="1:75" x14ac:dyDescent="0.35">
      <c r="A832" s="1" t="s">
        <v>303</v>
      </c>
      <c r="B832" s="8" t="s">
        <v>304</v>
      </c>
      <c r="C832" s="3" t="s">
        <v>23</v>
      </c>
      <c r="D832" s="1" t="s">
        <v>11</v>
      </c>
      <c r="E832" s="1" t="s">
        <v>66</v>
      </c>
      <c r="F832" s="3" t="s">
        <v>23</v>
      </c>
      <c r="G832" s="1" t="s">
        <v>305</v>
      </c>
      <c r="H832" s="29" t="s">
        <v>5588</v>
      </c>
      <c r="I832" s="27">
        <v>2.1309117950446845</v>
      </c>
      <c r="J832" s="27">
        <v>0</v>
      </c>
      <c r="K832" s="27">
        <v>1.0701046990439218E-3</v>
      </c>
      <c r="L832" s="27">
        <v>1.2841978916149027E-3</v>
      </c>
      <c r="M832" s="27">
        <v>3.4674871358294994E-2</v>
      </c>
      <c r="N832" s="27">
        <v>0</v>
      </c>
      <c r="O832" s="27">
        <v>0</v>
      </c>
      <c r="P832" s="27">
        <v>5.2173817207847213</v>
      </c>
      <c r="Q832" s="27">
        <v>0</v>
      </c>
      <c r="R832" s="27">
        <v>4.8765251412355187E-2</v>
      </c>
      <c r="S832" s="80">
        <v>1.2484554822176806E-3</v>
      </c>
      <c r="T832" s="80">
        <v>0</v>
      </c>
      <c r="U832" s="80">
        <v>0</v>
      </c>
      <c r="V832" s="80">
        <v>0</v>
      </c>
      <c r="W832" s="80">
        <v>0</v>
      </c>
      <c r="X832" s="80">
        <v>0</v>
      </c>
      <c r="Y832" s="80">
        <v>1.3152412278924357</v>
      </c>
      <c r="Z832" s="80">
        <v>0</v>
      </c>
      <c r="AA832" s="80">
        <v>0</v>
      </c>
      <c r="AB832" s="80">
        <v>7.5986643026040523E-2</v>
      </c>
      <c r="AC832" s="80">
        <v>0</v>
      </c>
      <c r="AD832" s="80">
        <v>0</v>
      </c>
      <c r="AE832" s="80">
        <v>0.11726047355006269</v>
      </c>
      <c r="AF832" s="80">
        <v>0</v>
      </c>
      <c r="AG832" s="80"/>
      <c r="AH832" s="80">
        <v>0</v>
      </c>
      <c r="AI832" s="80">
        <v>0</v>
      </c>
      <c r="AJ832" s="80">
        <v>0</v>
      </c>
      <c r="AK832" s="80">
        <v>0</v>
      </c>
      <c r="AL832" s="80">
        <v>0</v>
      </c>
      <c r="AM832" s="80">
        <v>0</v>
      </c>
      <c r="AN832" s="41" t="s">
        <v>5558</v>
      </c>
      <c r="AO832" s="41"/>
      <c r="AP832" s="40" t="str" cm="1">
        <f t="array" ref="AP832">IFERROR(_xlfn.IFS(
AR832="MPR ISSUE","PDH",
AR832="BSS Hardware Issue","BSS",
AR832="Sites strategiques, MLL, Pylone, etc.","ENVTECH",
AR832="AKTIVCO DEFAUT GE &amp; POWER Cabinet","AKTIVCO",
AR832="AKTIVCO Coupure ENEO &amp; Baisse de tension","AKTIVCO GRID ONLY",
AR832="Coupure ENEO &amp; Baisse de tension","IHS GRID ONLY",
AR832="Defaut GE &amp; POWER Cabinet","IHS",
AR832="Sharing","Partners",
AR832="Sites strategiques &amp; DataCenter","SST &amp; DC",
AR832="Exclu","Exclu",
AR832="SAT","SAT",
AR832="SPARE-ISSUE","SPARE-ISSUE",
AR832="Fiber CAmtel","TRANS_FO_CAMTEL",
AR832="Fiber AOF","Fiber AOF",
AR832="Projet OCM (HUAWEI)","TRAVAUX-HUAWEI",
AR832="Projet OCM (NOKIA)","TRAVAUX-NOKIA",
AR832="ACCESS-ISSUE","ACCESS-ISSUE",
AR832="Projet OCM (ZTE, NOKIA, autres projets)","TRAVAUX OCM",
AR832="No root CAuse","No root cause",
AR832="ODU HS","PDH",
AR832="IP &amp; VLAN","PDH",
AR832="Warehouse HUAWEI","SPARE-ISSUE",
AR832="SPARE-HS","SPARE-ISSUE",
AR832="Power Telco","BSS",AR832="no impacts","no impacts"
),"")</f>
        <v>No root cause</v>
      </c>
      <c r="AQ832" s="40" t="str" cm="1">
        <f t="array" ref="AQ832">IFERROR(_xlfn.IFS(
AR832="MPR ISSUE","TX ISSUE",
AR832="BSS Hardware Issue","RAN ISSUE",
AR832="Sites strategiques, MLL, Pylone, etc.","ENVTECH",
AR832="AKTIVCO DEFAUT GE &amp; POWER Cabinet","POWER ISSUE",
AR832="AKTIVCO Coupure ENEO &amp; Baisse de tension","POWER ISSUE",
AR832="Coupure ENEO &amp; Baisse de tension","POWER ISSUE",
AR832="Defaut GE &amp; POWER Cabinet","POWER ISSUE",
AR832="Sharing","POWER ISSUE",
AR832="Sites strategiques &amp; DataCenter","POWER ISSUE",
AR832="Exclu","Exclu",
AR832="SAT","TX ISSUE",
AR832="SPARE-ISSUE","SPARE-ISSUE",
AR832="Fiber CAmtel","TX ISSUE",
AR832="Fiber AOF","TX ISSUE",
AR832="Projet OCM (HUAWEI)","TRAVAUX-HUAWEI",
AR832="Projet OCM (NOKIA)","TRAVAUX -NOKIA",
AR832="ACCESS-ISSUE","ACCESS-ISSUE",
AR832="Projet OCM (ZTE, NOKIA, autres projets)","TRAVAUX OCM",
AR832="No root CAuse","No root cause",
AR832="ODU HS","TX ISSUE",
AR832="IP &amp; VLAN","TX ISSUE",
AR832="Warehouse HUAWEI","SPARE-ISSUE",
AR832="SPARE-HS","SPARE-ISSUE",
AR832="Power Telco","RAN ISSUE",AR832="no impacts","no impacts"
),"")</f>
        <v>No root cause</v>
      </c>
      <c r="AR832" s="59" t="s">
        <v>5343</v>
      </c>
      <c r="AS832" s="40" t="str" cm="1">
        <f t="array" ref="AS832">IFERROR(_xlfn.IFS(
AR832="MPR ISSUE","ACTIVE",
AR832="BSS Hardware Issue","ACTIVE",
AR832="Sites strategiques, MLL, Pylone, etc.","PASSIVE",
AR832="AKTIVCO DEFAUT GE &amp; POWER Cabinet","PASSIVE",
AR832="AKTIVCO Coupure ENEO &amp; Baisse de tension","PASSIVE",
AR832="Coupure ENEO &amp; Baisse de tension","PASSIVE",
AR832="Defaut GE &amp; POWER Cabinet","PASSIVE",
AR832="Sharing","PASSIVE",
AR832="Sites strategiques &amp; DataCenter","PASSIVE",
AR832="Exclu","Exclu",
AR832="SAT","ACTIVE",
AR832="SPARE-ISSUE","SPARE-ISSUE",
AR832="Fiber CAmtel","ACTIVE",
AR832="Fiber AOF","ACTIVE",
AR832="Projet OCM (HUAWEI)","PLANNED WORKS",
AR832="Projet OCM (NOKIA)","PLANNED WORKS",
AR832="ACCESS-ISSUE","ACCESS-ISSUE",
AR832="Projet OCM (ZTE, NOKIA, autres projets)","PLANNED WORKS",
AR832="No root CAuse","No root cause",
AR832="ODU HS","ACTIVE",
AR832="IP &amp; VLAN","ACTIVE",
AR832="Warehouse HUAWEI","SPARE-ISSUE",
AR832="SPARE-HS","SPARE-ISSUE",
AR832="Power Telco","ACTIVE", AR832="no impacts","no impacts"
),"")</f>
        <v>No root cause</v>
      </c>
      <c r="AT832" s="99" t="s">
        <v>5661</v>
      </c>
      <c r="AU832" s="99" t="s">
        <v>304</v>
      </c>
      <c r="AW832" s="17"/>
      <c r="AX832" s="17" t="s">
        <v>5536</v>
      </c>
      <c r="AY832" s="17"/>
      <c r="AZ832" s="17" t="s">
        <v>5536</v>
      </c>
      <c r="BA832" s="7"/>
      <c r="BC832" s="18"/>
      <c r="BD832" s="18"/>
      <c r="BE832" s="18"/>
      <c r="BF832" s="18"/>
      <c r="BG832" s="18"/>
      <c r="BH832" s="18"/>
      <c r="BI832" s="18"/>
      <c r="BJ832" s="18"/>
      <c r="BK832" s="18"/>
      <c r="BM832" s="18"/>
      <c r="BN832" s="18"/>
      <c r="BO832" s="18"/>
      <c r="BP832" s="9" t="s">
        <v>5661</v>
      </c>
      <c r="BQ832" s="14"/>
      <c r="BR832" s="102" t="s">
        <v>5536</v>
      </c>
      <c r="BS832" s="14"/>
      <c r="BT832" s="14"/>
      <c r="BU832" s="9"/>
      <c r="BV832" s="9"/>
      <c r="BW832" s="9"/>
    </row>
    <row r="833" spans="1:75" x14ac:dyDescent="0.35">
      <c r="A833" s="1" t="s">
        <v>732</v>
      </c>
      <c r="B833" s="8" t="s">
        <v>733</v>
      </c>
      <c r="C833" s="3" t="s">
        <v>23</v>
      </c>
      <c r="D833" s="1" t="s">
        <v>11</v>
      </c>
      <c r="E833" s="1" t="s">
        <v>96</v>
      </c>
      <c r="F833" s="3" t="s">
        <v>23</v>
      </c>
      <c r="G833" s="1" t="s">
        <v>734</v>
      </c>
      <c r="H833" s="29" t="s">
        <v>5588</v>
      </c>
      <c r="I833" s="27">
        <v>1.1296696192833029</v>
      </c>
      <c r="J833" s="27">
        <v>1.337708287478733E-3</v>
      </c>
      <c r="K833" s="27">
        <v>1.4204313167176184</v>
      </c>
      <c r="L833" s="27">
        <v>1.7058004647096008</v>
      </c>
      <c r="M833" s="27">
        <v>0.12921458785933193</v>
      </c>
      <c r="N833" s="27">
        <v>4.8947025917116818E-2</v>
      </c>
      <c r="O833" s="27">
        <v>0.45858267823775023</v>
      </c>
      <c r="P833" s="27">
        <v>1.2740670809017205</v>
      </c>
      <c r="Q833" s="27">
        <v>1.1243302870483971</v>
      </c>
      <c r="R833" s="27">
        <v>0.52584972009276409</v>
      </c>
      <c r="S833" s="80">
        <v>0.18244111553416059</v>
      </c>
      <c r="T833" s="80">
        <v>0</v>
      </c>
      <c r="U833" s="80">
        <v>0</v>
      </c>
      <c r="V833" s="80">
        <v>0</v>
      </c>
      <c r="W833" s="80">
        <v>0</v>
      </c>
      <c r="X833" s="80">
        <v>0</v>
      </c>
      <c r="Y833" s="80">
        <v>1.0045007751472057</v>
      </c>
      <c r="Z833" s="80">
        <v>0.14541100888706054</v>
      </c>
      <c r="AA833" s="80">
        <v>0</v>
      </c>
      <c r="AB833" s="80">
        <v>2.9661118366139046E-2</v>
      </c>
      <c r="AC833" s="80">
        <v>7.6690836764803927E-3</v>
      </c>
      <c r="AD833" s="80">
        <v>7.6690836764803927E-3</v>
      </c>
      <c r="AE833" s="80">
        <v>0.11712672677580922</v>
      </c>
      <c r="AF833" s="80">
        <v>2.8768925772782852E-2</v>
      </c>
      <c r="AG833" s="80"/>
      <c r="AH833" s="80">
        <v>2.7556790722062144E-2</v>
      </c>
      <c r="AI833" s="80">
        <v>0</v>
      </c>
      <c r="AJ833" s="80">
        <v>0</v>
      </c>
      <c r="AK833" s="80">
        <v>0</v>
      </c>
      <c r="AL833" s="80">
        <v>0</v>
      </c>
      <c r="AM833" s="80">
        <v>0</v>
      </c>
      <c r="AN833" s="41" t="s">
        <v>5558</v>
      </c>
      <c r="AO833" s="41"/>
      <c r="AP833" s="40" t="str" cm="1">
        <f t="array" ref="AP833">IFERROR(_xlfn.IFS(
AR833="MPR ISSUE","PDH",
AR833="BSS Hardware Issue","BSS",
AR833="Sites strategiques, MLL, Pylone, etc.","ENVTECH",
AR833="AKTIVCO DEFAUT GE &amp; POWER Cabinet","AKTIVCO",
AR833="AKTIVCO Coupure ENEO &amp; Baisse de tension","AKTIVCO GRID ONLY",
AR833="Coupure ENEO &amp; Baisse de tension","IHS GRID ONLY",
AR833="Defaut GE &amp; POWER Cabinet","IHS",
AR833="Sharing","Partners",
AR833="Sites strategiques &amp; DataCenter","SST &amp; DC",
AR833="Exclu","Exclu",
AR833="SAT","SAT",
AR833="SPARE-ISSUE","SPARE-ISSUE",
AR833="Fiber CAmtel","TRANS_FO_CAMTEL",
AR833="Fiber AOF","Fiber AOF",
AR833="Projet OCM (HUAWEI)","TRAVAUX-HUAWEI",
AR833="Projet OCM (NOKIA)","TRAVAUX-NOKIA",
AR833="ACCESS-ISSUE","ACCESS-ISSUE",
AR833="Projet OCM (ZTE, NOKIA, autres projets)","TRAVAUX OCM",
AR833="No root CAuse","No root cause",
AR833="ODU HS","PDH",
AR833="IP &amp; VLAN","PDH",
AR833="Warehouse HUAWEI","SPARE-ISSUE",
AR833="SPARE-HS","SPARE-ISSUE",
AR833="Power Telco","BSS",AR833="no impacts","no impacts"
),"")</f>
        <v>No root cause</v>
      </c>
      <c r="AQ833" s="40" t="str" cm="1">
        <f t="array" ref="AQ833">IFERROR(_xlfn.IFS(
AR833="MPR ISSUE","TX ISSUE",
AR833="BSS Hardware Issue","RAN ISSUE",
AR833="Sites strategiques, MLL, Pylone, etc.","ENVTECH",
AR833="AKTIVCO DEFAUT GE &amp; POWER Cabinet","POWER ISSUE",
AR833="AKTIVCO Coupure ENEO &amp; Baisse de tension","POWER ISSUE",
AR833="Coupure ENEO &amp; Baisse de tension","POWER ISSUE",
AR833="Defaut GE &amp; POWER Cabinet","POWER ISSUE",
AR833="Sharing","POWER ISSUE",
AR833="Sites strategiques &amp; DataCenter","POWER ISSUE",
AR833="Exclu","Exclu",
AR833="SAT","TX ISSUE",
AR833="SPARE-ISSUE","SPARE-ISSUE",
AR833="Fiber CAmtel","TX ISSUE",
AR833="Fiber AOF","TX ISSUE",
AR833="Projet OCM (HUAWEI)","TRAVAUX-HUAWEI",
AR833="Projet OCM (NOKIA)","TRAVAUX -NOKIA",
AR833="ACCESS-ISSUE","ACCESS-ISSUE",
AR833="Projet OCM (ZTE, NOKIA, autres projets)","TRAVAUX OCM",
AR833="No root CAuse","No root cause",
AR833="ODU HS","TX ISSUE",
AR833="IP &amp; VLAN","TX ISSUE",
AR833="Warehouse HUAWEI","SPARE-ISSUE",
AR833="SPARE-HS","SPARE-ISSUE",
AR833="Power Telco","RAN ISSUE",AR833="no impacts","no impacts"
),"")</f>
        <v>No root cause</v>
      </c>
      <c r="AR833" s="59" t="s">
        <v>5343</v>
      </c>
      <c r="AS833" s="40" t="str" cm="1">
        <f t="array" ref="AS833">IFERROR(_xlfn.IFS(
AR833="MPR ISSUE","ACTIVE",
AR833="BSS Hardware Issue","ACTIVE",
AR833="Sites strategiques, MLL, Pylone, etc.","PASSIVE",
AR833="AKTIVCO DEFAUT GE &amp; POWER Cabinet","PASSIVE",
AR833="AKTIVCO Coupure ENEO &amp; Baisse de tension","PASSIVE",
AR833="Coupure ENEO &amp; Baisse de tension","PASSIVE",
AR833="Defaut GE &amp; POWER Cabinet","PASSIVE",
AR833="Sharing","PASSIVE",
AR833="Sites strategiques &amp; DataCenter","PASSIVE",
AR833="Exclu","Exclu",
AR833="SAT","ACTIVE",
AR833="SPARE-ISSUE","SPARE-ISSUE",
AR833="Fiber CAmtel","ACTIVE",
AR833="Fiber AOF","ACTIVE",
AR833="Projet OCM (HUAWEI)","PLANNED WORKS",
AR833="Projet OCM (NOKIA)","PLANNED WORKS",
AR833="ACCESS-ISSUE","ACCESS-ISSUE",
AR833="Projet OCM (ZTE, NOKIA, autres projets)","PLANNED WORKS",
AR833="No root CAuse","No root cause",
AR833="ODU HS","ACTIVE",
AR833="IP &amp; VLAN","ACTIVE",
AR833="Warehouse HUAWEI","SPARE-ISSUE",
AR833="SPARE-HS","SPARE-ISSUE",
AR833="Power Telco","ACTIVE", AR833="no impacts","no impacts"
),"")</f>
        <v>No root cause</v>
      </c>
      <c r="AT833" s="99" t="s">
        <v>5661</v>
      </c>
      <c r="AU833" s="99" t="s">
        <v>733</v>
      </c>
      <c r="AW833" s="17"/>
      <c r="AX833" s="17" t="s">
        <v>5536</v>
      </c>
      <c r="AY833" s="17"/>
      <c r="AZ833" s="17" t="s">
        <v>5536</v>
      </c>
      <c r="BA833" s="7"/>
      <c r="BC833" s="18"/>
      <c r="BD833" s="18"/>
      <c r="BE833" s="18"/>
      <c r="BF833" s="18"/>
      <c r="BG833" s="18"/>
      <c r="BH833" s="18"/>
      <c r="BI833" s="18"/>
      <c r="BJ833" s="18"/>
      <c r="BK833" s="18"/>
      <c r="BM833" s="18"/>
      <c r="BN833" s="18"/>
      <c r="BO833" s="18"/>
      <c r="BP833" s="9" t="s">
        <v>5661</v>
      </c>
      <c r="BQ833" s="14"/>
      <c r="BR833" s="102" t="s">
        <v>5536</v>
      </c>
      <c r="BS833" s="14"/>
      <c r="BT833" s="14"/>
      <c r="BU833" s="9"/>
      <c r="BV833" s="9"/>
      <c r="BW833" s="9"/>
    </row>
    <row r="834" spans="1:75" x14ac:dyDescent="0.35">
      <c r="A834" s="1" t="s">
        <v>860</v>
      </c>
      <c r="B834" s="8" t="s">
        <v>861</v>
      </c>
      <c r="C834" s="3" t="s">
        <v>38</v>
      </c>
      <c r="D834" s="1" t="s">
        <v>11</v>
      </c>
      <c r="E834" s="1" t="s">
        <v>145</v>
      </c>
      <c r="F834" s="3" t="s">
        <v>37</v>
      </c>
      <c r="G834" s="1" t="s">
        <v>38</v>
      </c>
      <c r="H834" s="30" t="s">
        <v>5587</v>
      </c>
      <c r="I834" s="27">
        <v>0.50417982895446489</v>
      </c>
      <c r="J834" s="27">
        <v>0.65221097898885139</v>
      </c>
      <c r="K834" s="27">
        <v>2.7409305059740374</v>
      </c>
      <c r="L834" s="27">
        <v>0.62508382486809155</v>
      </c>
      <c r="M834" s="27">
        <v>1.9757521409228018</v>
      </c>
      <c r="N834" s="27">
        <v>0.86740903396654989</v>
      </c>
      <c r="O834" s="27">
        <v>9.5292823449846339E-2</v>
      </c>
      <c r="P834" s="27">
        <v>3.3743254773380364</v>
      </c>
      <c r="Q834" s="27">
        <v>2.2478797658896279</v>
      </c>
      <c r="R834" s="27">
        <v>19.202886143713634</v>
      </c>
      <c r="S834" s="80">
        <v>0.36422796939785873</v>
      </c>
      <c r="T834" s="80">
        <v>6.2725970442281551E-2</v>
      </c>
      <c r="U834" s="80">
        <v>18.988829533748245</v>
      </c>
      <c r="V834" s="80">
        <v>3.8612944557162056E-2</v>
      </c>
      <c r="W834" s="80">
        <v>6.2725970442281564E-2</v>
      </c>
      <c r="X834" s="80">
        <v>3.8202737755862352E-2</v>
      </c>
      <c r="Y834" s="80">
        <v>1.5942776507920198</v>
      </c>
      <c r="Z834" s="80">
        <v>0</v>
      </c>
      <c r="AA834" s="80">
        <v>1.9977606275664674</v>
      </c>
      <c r="AB834" s="80">
        <v>0</v>
      </c>
      <c r="AC834" s="80">
        <v>2.3442070238818835</v>
      </c>
      <c r="AD834" s="80">
        <v>2.3442070238818835</v>
      </c>
      <c r="AE834" s="80">
        <v>0.11544646194850314</v>
      </c>
      <c r="AF834" s="80">
        <v>1.3613871981234649</v>
      </c>
      <c r="AG834" s="80"/>
      <c r="AH834" s="80">
        <v>0</v>
      </c>
      <c r="AI834" s="80">
        <v>0</v>
      </c>
      <c r="AJ834" s="80">
        <v>0</v>
      </c>
      <c r="AK834" s="80">
        <v>0</v>
      </c>
      <c r="AL834" s="80">
        <v>0</v>
      </c>
      <c r="AM834" s="80">
        <v>0</v>
      </c>
      <c r="AN834" s="41" t="s">
        <v>5558</v>
      </c>
      <c r="AO834" s="41"/>
      <c r="AP834" s="40" t="str" cm="1">
        <f t="array" ref="AP834">IFERROR(_xlfn.IFS(
AR834="MPR ISSUE","PDH",
AR834="BSS Hardware Issue","BSS",
AR834="Sites strategiques, MLL, Pylone, etc.","ENVTECH",
AR834="AKTIVCO DEFAUT GE &amp; POWER Cabinet","AKTIVCO",
AR834="AKTIVCO Coupure ENEO &amp; Baisse de tension","AKTIVCO GRID ONLY",
AR834="Coupure ENEO &amp; Baisse de tension","IHS GRID ONLY",
AR834="Defaut GE &amp; POWER Cabinet","IHS",
AR834="Sharing","Partners",
AR834="Sites strategiques &amp; DataCenter","SST &amp; DC",
AR834="Exclu","Exclu",
AR834="SAT","SAT",
AR834="SPARE-ISSUE","SPARE-ISSUE",
AR834="Fiber CAmtel","TRANS_FO_CAMTEL",
AR834="Fiber AOF","Fiber AOF",
AR834="Projet OCM (HUAWEI)","TRAVAUX-HUAWEI",
AR834="Projet OCM (NOKIA)","TRAVAUX-NOKIA",
AR834="ACCESS-ISSUE","ACCESS-ISSUE",
AR834="Projet OCM (ZTE, NOKIA, autres projets)","TRAVAUX OCM",
AR834="No root CAuse","No root cause",
AR834="ODU HS","PDH",
AR834="IP &amp; VLAN","PDH",
AR834="Warehouse HUAWEI","SPARE-ISSUE",
AR834="SPARE-HS","SPARE-ISSUE",
AR834="Power Telco","BSS",AR834="no impacts","no impacts"
),"")</f>
        <v>No root cause</v>
      </c>
      <c r="AQ834" s="40" t="str" cm="1">
        <f t="array" ref="AQ834">IFERROR(_xlfn.IFS(
AR834="MPR ISSUE","TX ISSUE",
AR834="BSS Hardware Issue","RAN ISSUE",
AR834="Sites strategiques, MLL, Pylone, etc.","ENVTECH",
AR834="AKTIVCO DEFAUT GE &amp; POWER Cabinet","POWER ISSUE",
AR834="AKTIVCO Coupure ENEO &amp; Baisse de tension","POWER ISSUE",
AR834="Coupure ENEO &amp; Baisse de tension","POWER ISSUE",
AR834="Defaut GE &amp; POWER Cabinet","POWER ISSUE",
AR834="Sharing","POWER ISSUE",
AR834="Sites strategiques &amp; DataCenter","POWER ISSUE",
AR834="Exclu","Exclu",
AR834="SAT","TX ISSUE",
AR834="SPARE-ISSUE","SPARE-ISSUE",
AR834="Fiber CAmtel","TX ISSUE",
AR834="Fiber AOF","TX ISSUE",
AR834="Projet OCM (HUAWEI)","TRAVAUX-HUAWEI",
AR834="Projet OCM (NOKIA)","TRAVAUX -NOKIA",
AR834="ACCESS-ISSUE","ACCESS-ISSUE",
AR834="Projet OCM (ZTE, NOKIA, autres projets)","TRAVAUX OCM",
AR834="No root CAuse","No root cause",
AR834="ODU HS","TX ISSUE",
AR834="IP &amp; VLAN","TX ISSUE",
AR834="Warehouse HUAWEI","SPARE-ISSUE",
AR834="SPARE-HS","SPARE-ISSUE",
AR834="Power Telco","RAN ISSUE",AR834="no impacts","no impacts"
),"")</f>
        <v>No root cause</v>
      </c>
      <c r="AR834" s="59" t="s">
        <v>5343</v>
      </c>
      <c r="AS834" s="40" t="str" cm="1">
        <f t="array" ref="AS834">IFERROR(_xlfn.IFS(
AR834="MPR ISSUE","ACTIVE",
AR834="BSS Hardware Issue","ACTIVE",
AR834="Sites strategiques, MLL, Pylone, etc.","PASSIVE",
AR834="AKTIVCO DEFAUT GE &amp; POWER Cabinet","PASSIVE",
AR834="AKTIVCO Coupure ENEO &amp; Baisse de tension","PASSIVE",
AR834="Coupure ENEO &amp; Baisse de tension","PASSIVE",
AR834="Defaut GE &amp; POWER Cabinet","PASSIVE",
AR834="Sharing","PASSIVE",
AR834="Sites strategiques &amp; DataCenter","PASSIVE",
AR834="Exclu","Exclu",
AR834="SAT","ACTIVE",
AR834="SPARE-ISSUE","SPARE-ISSUE",
AR834="Fiber CAmtel","ACTIVE",
AR834="Fiber AOF","ACTIVE",
AR834="Projet OCM (HUAWEI)","PLANNED WORKS",
AR834="Projet OCM (NOKIA)","PLANNED WORKS",
AR834="ACCESS-ISSUE","ACCESS-ISSUE",
AR834="Projet OCM (ZTE, NOKIA, autres projets)","PLANNED WORKS",
AR834="No root CAuse","No root cause",
AR834="ODU HS","ACTIVE",
AR834="IP &amp; VLAN","ACTIVE",
AR834="Warehouse HUAWEI","SPARE-ISSUE",
AR834="SPARE-HS","SPARE-ISSUE",
AR834="Power Telco","ACTIVE", AR834="no impacts","no impacts"
),"")</f>
        <v>No root cause</v>
      </c>
      <c r="AT834" s="99" t="s">
        <v>5661</v>
      </c>
      <c r="AU834" s="99" t="s">
        <v>861</v>
      </c>
      <c r="AW834" s="17"/>
      <c r="AX834" s="17" t="s">
        <v>5536</v>
      </c>
      <c r="AY834" s="17"/>
      <c r="AZ834" s="17" t="s">
        <v>5536</v>
      </c>
      <c r="BA834" s="7"/>
      <c r="BC834" s="18"/>
      <c r="BD834" s="18"/>
      <c r="BE834" s="18"/>
      <c r="BF834" s="18"/>
      <c r="BG834" s="18"/>
      <c r="BH834" s="18"/>
      <c r="BI834" s="18"/>
      <c r="BJ834" s="18"/>
      <c r="BK834" s="18"/>
      <c r="BM834" s="18"/>
      <c r="BN834" s="18"/>
      <c r="BO834" s="18"/>
      <c r="BP834" s="9" t="s">
        <v>5661</v>
      </c>
      <c r="BQ834" s="14"/>
      <c r="BR834" s="102" t="s">
        <v>5536</v>
      </c>
      <c r="BS834" s="14"/>
      <c r="BT834" s="14"/>
      <c r="BU834" s="9"/>
      <c r="BV834" s="9"/>
      <c r="BW834" s="9"/>
    </row>
    <row r="835" spans="1:75" x14ac:dyDescent="0.35">
      <c r="A835" s="1" t="s">
        <v>1004</v>
      </c>
      <c r="B835" s="8" t="s">
        <v>1005</v>
      </c>
      <c r="C835" s="3" t="s">
        <v>84</v>
      </c>
      <c r="D835" s="1" t="s">
        <v>11</v>
      </c>
      <c r="E835" s="1" t="s">
        <v>12</v>
      </c>
      <c r="F835" s="3" t="s">
        <v>55</v>
      </c>
      <c r="G835" s="1" t="s">
        <v>84</v>
      </c>
      <c r="H835" s="28" t="s">
        <v>5589</v>
      </c>
      <c r="I835" s="27">
        <v>0</v>
      </c>
      <c r="J835" s="27">
        <v>1.4914049190572807</v>
      </c>
      <c r="K835" s="27">
        <v>0</v>
      </c>
      <c r="L835" s="27">
        <v>0</v>
      </c>
      <c r="M835" s="27">
        <v>0</v>
      </c>
      <c r="N835" s="27">
        <v>0</v>
      </c>
      <c r="O835" s="27">
        <v>4.9046465372838757E-3</v>
      </c>
      <c r="P835" s="27">
        <v>0</v>
      </c>
      <c r="Q835" s="27">
        <v>0</v>
      </c>
      <c r="R835" s="27">
        <v>0.44015189779501362</v>
      </c>
      <c r="S835" s="80">
        <v>0</v>
      </c>
      <c r="T835" s="80">
        <v>5.3505234952187721E-4</v>
      </c>
      <c r="U835" s="80">
        <v>0</v>
      </c>
      <c r="V835" s="80">
        <v>0</v>
      </c>
      <c r="W835" s="80">
        <v>5.3505234952187721E-4</v>
      </c>
      <c r="X835" s="80">
        <v>0</v>
      </c>
      <c r="Y835" s="80">
        <v>0</v>
      </c>
      <c r="Z835" s="80">
        <v>6.4830509683734105E-2</v>
      </c>
      <c r="AA835" s="80">
        <v>0</v>
      </c>
      <c r="AB835" s="80">
        <v>0</v>
      </c>
      <c r="AC835" s="80">
        <v>0</v>
      </c>
      <c r="AD835" s="80">
        <v>0</v>
      </c>
      <c r="AE835" s="80">
        <v>0.11405532583974684</v>
      </c>
      <c r="AF835" s="80">
        <v>0.33900916865706143</v>
      </c>
      <c r="AG835" s="80"/>
      <c r="AH835" s="80">
        <v>0.22270662294932267</v>
      </c>
      <c r="AI835" s="80">
        <v>0</v>
      </c>
      <c r="AJ835" s="80">
        <v>0</v>
      </c>
      <c r="AK835" s="80">
        <v>0</v>
      </c>
      <c r="AL835" s="80">
        <v>0</v>
      </c>
      <c r="AM835" s="80">
        <v>0</v>
      </c>
      <c r="AN835" s="41" t="s">
        <v>5558</v>
      </c>
      <c r="AO835" s="41"/>
      <c r="AP835" s="40" t="str" cm="1">
        <f t="array" ref="AP835">IFERROR(_xlfn.IFS(
AR835="MPR ISSUE","PDH",
AR835="BSS Hardware Issue","BSS",
AR835="Sites strategiques, MLL, Pylone, etc.","ENVTECH",
AR835="AKTIVCO DEFAUT GE &amp; POWER Cabinet","AKTIVCO",
AR835="AKTIVCO Coupure ENEO &amp; Baisse de tension","AKTIVCO GRID ONLY",
AR835="Coupure ENEO &amp; Baisse de tension","IHS GRID ONLY",
AR835="Defaut GE &amp; POWER Cabinet","IHS",
AR835="Sharing","Partners",
AR835="Sites strategiques &amp; DataCenter","SST &amp; DC",
AR835="Exclu","Exclu",
AR835="SAT","SAT",
AR835="SPARE-ISSUE","SPARE-ISSUE",
AR835="Fiber CAmtel","TRANS_FO_CAMTEL",
AR835="Fiber AOF","Fiber AOF",
AR835="Projet OCM (HUAWEI)","TRAVAUX-HUAWEI",
AR835="Projet OCM (NOKIA)","TRAVAUX-NOKIA",
AR835="ACCESS-ISSUE","ACCESS-ISSUE",
AR835="Projet OCM (ZTE, NOKIA, autres projets)","TRAVAUX OCM",
AR835="No root CAuse","No root cause",
AR835="ODU HS","PDH",
AR835="IP &amp; VLAN","PDH",
AR835="Warehouse HUAWEI","SPARE-ISSUE",
AR835="SPARE-HS","SPARE-ISSUE",
AR835="Power Telco","BSS",AR835="no impacts","no impacts"
),"")</f>
        <v>No root cause</v>
      </c>
      <c r="AQ835" s="40" t="str" cm="1">
        <f t="array" ref="AQ835">IFERROR(_xlfn.IFS(
AR835="MPR ISSUE","TX ISSUE",
AR835="BSS Hardware Issue","RAN ISSUE",
AR835="Sites strategiques, MLL, Pylone, etc.","ENVTECH",
AR835="AKTIVCO DEFAUT GE &amp; POWER Cabinet","POWER ISSUE",
AR835="AKTIVCO Coupure ENEO &amp; Baisse de tension","POWER ISSUE",
AR835="Coupure ENEO &amp; Baisse de tension","POWER ISSUE",
AR835="Defaut GE &amp; POWER Cabinet","POWER ISSUE",
AR835="Sharing","POWER ISSUE",
AR835="Sites strategiques &amp; DataCenter","POWER ISSUE",
AR835="Exclu","Exclu",
AR835="SAT","TX ISSUE",
AR835="SPARE-ISSUE","SPARE-ISSUE",
AR835="Fiber CAmtel","TX ISSUE",
AR835="Fiber AOF","TX ISSUE",
AR835="Projet OCM (HUAWEI)","TRAVAUX-HUAWEI",
AR835="Projet OCM (NOKIA)","TRAVAUX -NOKIA",
AR835="ACCESS-ISSUE","ACCESS-ISSUE",
AR835="Projet OCM (ZTE, NOKIA, autres projets)","TRAVAUX OCM",
AR835="No root CAuse","No root cause",
AR835="ODU HS","TX ISSUE",
AR835="IP &amp; VLAN","TX ISSUE",
AR835="Warehouse HUAWEI","SPARE-ISSUE",
AR835="SPARE-HS","SPARE-ISSUE",
AR835="Power Telco","RAN ISSUE",AR835="no impacts","no impacts"
),"")</f>
        <v>No root cause</v>
      </c>
      <c r="AR835" s="59" t="s">
        <v>5343</v>
      </c>
      <c r="AS835" s="40" t="str" cm="1">
        <f t="array" ref="AS835">IFERROR(_xlfn.IFS(
AR835="MPR ISSUE","ACTIVE",
AR835="BSS Hardware Issue","ACTIVE",
AR835="Sites strategiques, MLL, Pylone, etc.","PASSIVE",
AR835="AKTIVCO DEFAUT GE &amp; POWER Cabinet","PASSIVE",
AR835="AKTIVCO Coupure ENEO &amp; Baisse de tension","PASSIVE",
AR835="Coupure ENEO &amp; Baisse de tension","PASSIVE",
AR835="Defaut GE &amp; POWER Cabinet","PASSIVE",
AR835="Sharing","PASSIVE",
AR835="Sites strategiques &amp; DataCenter","PASSIVE",
AR835="Exclu","Exclu",
AR835="SAT","ACTIVE",
AR835="SPARE-ISSUE","SPARE-ISSUE",
AR835="Fiber CAmtel","ACTIVE",
AR835="Fiber AOF","ACTIVE",
AR835="Projet OCM (HUAWEI)","PLANNED WORKS",
AR835="Projet OCM (NOKIA)","PLANNED WORKS",
AR835="ACCESS-ISSUE","ACCESS-ISSUE",
AR835="Projet OCM (ZTE, NOKIA, autres projets)","PLANNED WORKS",
AR835="No root CAuse","No root cause",
AR835="ODU HS","ACTIVE",
AR835="IP &amp; VLAN","ACTIVE",
AR835="Warehouse HUAWEI","SPARE-ISSUE",
AR835="SPARE-HS","SPARE-ISSUE",
AR835="Power Telco","ACTIVE", AR835="no impacts","no impacts"
),"")</f>
        <v>No root cause</v>
      </c>
      <c r="AT835" s="99" t="s">
        <v>5661</v>
      </c>
      <c r="AU835" s="99" t="s">
        <v>1005</v>
      </c>
      <c r="AW835" s="17"/>
      <c r="AX835" s="17" t="s">
        <v>5536</v>
      </c>
      <c r="AY835" s="17"/>
      <c r="AZ835" s="17" t="s">
        <v>5536</v>
      </c>
      <c r="BA835" s="7"/>
      <c r="BC835" s="18"/>
      <c r="BD835" s="18"/>
      <c r="BE835" s="18"/>
      <c r="BF835" s="18"/>
      <c r="BG835" s="18"/>
      <c r="BH835" s="18"/>
      <c r="BI835" s="18"/>
      <c r="BJ835" s="18"/>
      <c r="BK835" s="18"/>
      <c r="BM835" s="18"/>
      <c r="BN835" s="18"/>
      <c r="BO835" s="18"/>
      <c r="BP835" s="9" t="s">
        <v>5661</v>
      </c>
      <c r="BQ835" s="14"/>
      <c r="BR835" s="102" t="s">
        <v>5536</v>
      </c>
      <c r="BS835" s="14"/>
      <c r="BT835" s="14"/>
      <c r="BU835" s="9"/>
      <c r="BV835" s="9"/>
      <c r="BW835" s="9"/>
    </row>
    <row r="836" spans="1:75" x14ac:dyDescent="0.35">
      <c r="A836" s="1" t="s">
        <v>1570</v>
      </c>
      <c r="B836" s="1" t="s">
        <v>1571</v>
      </c>
      <c r="C836" s="3" t="s">
        <v>38</v>
      </c>
      <c r="D836" s="1" t="s">
        <v>11</v>
      </c>
      <c r="E836" s="1" t="s">
        <v>302</v>
      </c>
      <c r="F836" s="3" t="s">
        <v>37</v>
      </c>
      <c r="G836" s="1" t="s">
        <v>38</v>
      </c>
      <c r="H836" s="30" t="s">
        <v>5587</v>
      </c>
      <c r="I836" s="27">
        <v>31.584835760330794</v>
      </c>
      <c r="J836" s="27">
        <v>23.161149920241538</v>
      </c>
      <c r="K836" s="27">
        <v>23.114261499345105</v>
      </c>
      <c r="L836" s="27">
        <v>13.341280644231563</v>
      </c>
      <c r="M836" s="27">
        <v>0</v>
      </c>
      <c r="N836" s="27">
        <v>0</v>
      </c>
      <c r="O836" s="27">
        <v>0</v>
      </c>
      <c r="P836" s="27">
        <v>3.4133664637748162</v>
      </c>
      <c r="Q836" s="27">
        <v>20.528852876298753</v>
      </c>
      <c r="R836" s="27">
        <v>0.29262012995351455</v>
      </c>
      <c r="S836" s="80">
        <v>0</v>
      </c>
      <c r="T836" s="80">
        <v>0</v>
      </c>
      <c r="U836" s="80">
        <v>0</v>
      </c>
      <c r="V836" s="80">
        <v>0</v>
      </c>
      <c r="W836" s="80">
        <v>0</v>
      </c>
      <c r="X836" s="80">
        <v>0</v>
      </c>
      <c r="Y836" s="80">
        <v>0</v>
      </c>
      <c r="Z836" s="80">
        <v>0</v>
      </c>
      <c r="AA836" s="80">
        <v>18.327005447546323</v>
      </c>
      <c r="AB836" s="80">
        <v>0</v>
      </c>
      <c r="AC836" s="80">
        <v>0</v>
      </c>
      <c r="AD836" s="80">
        <v>0</v>
      </c>
      <c r="AE836" s="80">
        <v>0.11077367142934635</v>
      </c>
      <c r="AF836" s="80">
        <v>0</v>
      </c>
      <c r="AG836" s="80"/>
      <c r="AH836" s="80">
        <v>0</v>
      </c>
      <c r="AI836" s="80">
        <v>0</v>
      </c>
      <c r="AJ836" s="80">
        <v>0</v>
      </c>
      <c r="AK836" s="80">
        <v>0</v>
      </c>
      <c r="AL836" s="80">
        <v>0</v>
      </c>
      <c r="AM836" s="80">
        <v>0</v>
      </c>
      <c r="AN836" s="41" t="s">
        <v>5558</v>
      </c>
      <c r="AO836" s="41"/>
      <c r="AP836" s="40" t="str" cm="1">
        <f t="array" ref="AP836">IFERROR(_xlfn.IFS(
AR836="MPR ISSUE","PDH",
AR836="BSS Hardware Issue","BSS",
AR836="Sites strategiques, MLL, Pylone, etc.","ENVTECH",
AR836="AKTIVCO DEFAUT GE &amp; POWER Cabinet","AKTIVCO",
AR836="AKTIVCO Coupure ENEO &amp; Baisse de tension","AKTIVCO GRID ONLY",
AR836="Coupure ENEO &amp; Baisse de tension","IHS GRID ONLY",
AR836="Defaut GE &amp; POWER Cabinet","IHS",
AR836="Sharing","Partners",
AR836="Sites strategiques &amp; DataCenter","SST &amp; DC",
AR836="Exclu","Exclu",
AR836="SAT","SAT",
AR836="SPARE-ISSUE","SPARE-ISSUE",
AR836="Fiber CAmtel","TRANS_FO_CAMTEL",
AR836="Fiber AOF","Fiber AOF",
AR836="Projet OCM (HUAWEI)","TRAVAUX-HUAWEI",
AR836="Projet OCM (NOKIA)","TRAVAUX-NOKIA",
AR836="ACCESS-ISSUE","ACCESS-ISSUE",
AR836="Projet OCM (ZTE, NOKIA, autres projets)","TRAVAUX OCM",
AR836="No root CAuse","No root cause",
AR836="ODU HS","PDH",
AR836="IP &amp; VLAN","PDH",
AR836="Warehouse HUAWEI","SPARE-ISSUE",
AR836="SPARE-HS","SPARE-ISSUE",
AR836="Power Telco","BSS",AR836="no impacts","no impacts"
),"")</f>
        <v>No root cause</v>
      </c>
      <c r="AQ836" s="40" t="str" cm="1">
        <f t="array" ref="AQ836">IFERROR(_xlfn.IFS(
AR836="MPR ISSUE","TX ISSUE",
AR836="BSS Hardware Issue","RAN ISSUE",
AR836="Sites strategiques, MLL, Pylone, etc.","ENVTECH",
AR836="AKTIVCO DEFAUT GE &amp; POWER Cabinet","POWER ISSUE",
AR836="AKTIVCO Coupure ENEO &amp; Baisse de tension","POWER ISSUE",
AR836="Coupure ENEO &amp; Baisse de tension","POWER ISSUE",
AR836="Defaut GE &amp; POWER Cabinet","POWER ISSUE",
AR836="Sharing","POWER ISSUE",
AR836="Sites strategiques &amp; DataCenter","POWER ISSUE",
AR836="Exclu","Exclu",
AR836="SAT","TX ISSUE",
AR836="SPARE-ISSUE","SPARE-ISSUE",
AR836="Fiber CAmtel","TX ISSUE",
AR836="Fiber AOF","TX ISSUE",
AR836="Projet OCM (HUAWEI)","TRAVAUX-HUAWEI",
AR836="Projet OCM (NOKIA)","TRAVAUX -NOKIA",
AR836="ACCESS-ISSUE","ACCESS-ISSUE",
AR836="Projet OCM (ZTE, NOKIA, autres projets)","TRAVAUX OCM",
AR836="No root CAuse","No root cause",
AR836="ODU HS","TX ISSUE",
AR836="IP &amp; VLAN","TX ISSUE",
AR836="Warehouse HUAWEI","SPARE-ISSUE",
AR836="SPARE-HS","SPARE-ISSUE",
AR836="Power Telco","RAN ISSUE",AR836="no impacts","no impacts"
),"")</f>
        <v>No root cause</v>
      </c>
      <c r="AR836" s="59" t="s">
        <v>5343</v>
      </c>
      <c r="AS836" s="40" t="str" cm="1">
        <f t="array" ref="AS836">IFERROR(_xlfn.IFS(
AR836="MPR ISSUE","ACTIVE",
AR836="BSS Hardware Issue","ACTIVE",
AR836="Sites strategiques, MLL, Pylone, etc.","PASSIVE",
AR836="AKTIVCO DEFAUT GE &amp; POWER Cabinet","PASSIVE",
AR836="AKTIVCO Coupure ENEO &amp; Baisse de tension","PASSIVE",
AR836="Coupure ENEO &amp; Baisse de tension","PASSIVE",
AR836="Defaut GE &amp; POWER Cabinet","PASSIVE",
AR836="Sharing","PASSIVE",
AR836="Sites strategiques &amp; DataCenter","PASSIVE",
AR836="Exclu","Exclu",
AR836="SAT","ACTIVE",
AR836="SPARE-ISSUE","SPARE-ISSUE",
AR836="Fiber CAmtel","ACTIVE",
AR836="Fiber AOF","ACTIVE",
AR836="Projet OCM (HUAWEI)","PLANNED WORKS",
AR836="Projet OCM (NOKIA)","PLANNED WORKS",
AR836="ACCESS-ISSUE","ACCESS-ISSUE",
AR836="Projet OCM (ZTE, NOKIA, autres projets)","PLANNED WORKS",
AR836="No root CAuse","No root cause",
AR836="ODU HS","ACTIVE",
AR836="IP &amp; VLAN","ACTIVE",
AR836="Warehouse HUAWEI","SPARE-ISSUE",
AR836="SPARE-HS","SPARE-ISSUE",
AR836="Power Telco","ACTIVE", AR836="no impacts","no impacts"
),"")</f>
        <v>No root cause</v>
      </c>
      <c r="AT836" s="99" t="s">
        <v>5661</v>
      </c>
      <c r="AU836" s="99" t="s">
        <v>1571</v>
      </c>
      <c r="AW836" s="17"/>
      <c r="AX836" s="17" t="s">
        <v>5536</v>
      </c>
      <c r="AY836" s="17"/>
      <c r="AZ836" s="17" t="s">
        <v>5536</v>
      </c>
      <c r="BA836" s="7"/>
      <c r="BC836" s="18"/>
      <c r="BD836" s="18"/>
      <c r="BE836" s="18"/>
      <c r="BF836" s="18"/>
      <c r="BG836" s="18"/>
      <c r="BH836" s="18"/>
      <c r="BI836" s="18"/>
      <c r="BJ836" s="18"/>
      <c r="BK836" s="18"/>
      <c r="BM836" s="18"/>
      <c r="BN836" s="18"/>
      <c r="BO836" s="18"/>
      <c r="BP836" s="9" t="s">
        <v>5661</v>
      </c>
      <c r="BQ836" s="14"/>
      <c r="BR836" s="102" t="s">
        <v>5536</v>
      </c>
      <c r="BS836" s="14"/>
      <c r="BT836" s="14"/>
      <c r="BU836" s="9"/>
      <c r="BV836" s="9"/>
      <c r="BW836" s="9"/>
    </row>
    <row r="837" spans="1:75" x14ac:dyDescent="0.35">
      <c r="A837" s="1" t="s">
        <v>1566</v>
      </c>
      <c r="B837" s="1" t="s">
        <v>1567</v>
      </c>
      <c r="C837" s="3" t="s">
        <v>38</v>
      </c>
      <c r="D837" s="1" t="s">
        <v>21</v>
      </c>
      <c r="E837" s="1" t="s">
        <v>30</v>
      </c>
      <c r="F837" s="3" t="s">
        <v>37</v>
      </c>
      <c r="G837" s="1" t="s">
        <v>38</v>
      </c>
      <c r="H837" s="30" t="s">
        <v>5587</v>
      </c>
      <c r="I837" s="27">
        <v>12.411662857093939</v>
      </c>
      <c r="J837" s="27">
        <v>6.5120329706391811</v>
      </c>
      <c r="K837" s="27">
        <v>23.230314353956391</v>
      </c>
      <c r="L837" s="27">
        <v>31.496213256171643</v>
      </c>
      <c r="M837" s="27">
        <v>13.868556899607057</v>
      </c>
      <c r="N837" s="27">
        <v>13.868556899607057</v>
      </c>
      <c r="O837" s="27">
        <v>13.868556899607057</v>
      </c>
      <c r="P837" s="27">
        <v>13.157418821857529</v>
      </c>
      <c r="Q837" s="27">
        <v>0</v>
      </c>
      <c r="R837" s="27">
        <v>0</v>
      </c>
      <c r="S837" s="80">
        <v>0</v>
      </c>
      <c r="T837" s="80">
        <v>0</v>
      </c>
      <c r="U837" s="80">
        <v>0</v>
      </c>
      <c r="V837" s="80">
        <v>0</v>
      </c>
      <c r="W837" s="80">
        <v>0</v>
      </c>
      <c r="X837" s="80">
        <v>0</v>
      </c>
      <c r="Y837" s="80">
        <v>0</v>
      </c>
      <c r="Z837" s="80">
        <v>0</v>
      </c>
      <c r="AA837" s="80">
        <v>0</v>
      </c>
      <c r="AB837" s="80">
        <v>0</v>
      </c>
      <c r="AC837" s="80">
        <v>0</v>
      </c>
      <c r="AD837" s="80">
        <v>0</v>
      </c>
      <c r="AE837" s="80">
        <v>0.10695696466942306</v>
      </c>
      <c r="AF837" s="80">
        <v>0</v>
      </c>
      <c r="AG837" s="80"/>
      <c r="AH837" s="80">
        <v>0</v>
      </c>
      <c r="AI837" s="80">
        <v>0</v>
      </c>
      <c r="AJ837" s="80">
        <v>0</v>
      </c>
      <c r="AK837" s="80">
        <v>0</v>
      </c>
      <c r="AL837" s="80">
        <v>0</v>
      </c>
      <c r="AM837" s="80">
        <v>0</v>
      </c>
      <c r="AN837" s="41" t="s">
        <v>5558</v>
      </c>
      <c r="AO837" s="41"/>
      <c r="AP837" s="40" t="str" cm="1">
        <f t="array" ref="AP837">IFERROR(_xlfn.IFS(
AR837="MPR ISSUE","PDH",
AR837="BSS Hardware Issue","BSS",
AR837="Sites strategiques, MLL, Pylone, etc.","ENVTECH",
AR837="AKTIVCO DEFAUT GE &amp; POWER Cabinet","AKTIVCO",
AR837="AKTIVCO Coupure ENEO &amp; Baisse de tension","AKTIVCO GRID ONLY",
AR837="Coupure ENEO &amp; Baisse de tension","IHS GRID ONLY",
AR837="Defaut GE &amp; POWER Cabinet","IHS",
AR837="Sharing","Partners",
AR837="Sites strategiques &amp; DataCenter","SST &amp; DC",
AR837="Exclu","Exclu",
AR837="SAT","SAT",
AR837="SPARE-ISSUE","SPARE-ISSUE",
AR837="Fiber CAmtel","TRANS_FO_CAMTEL",
AR837="Fiber AOF","Fiber AOF",
AR837="Projet OCM (HUAWEI)","TRAVAUX-HUAWEI",
AR837="Projet OCM (NOKIA)","TRAVAUX-NOKIA",
AR837="ACCESS-ISSUE","ACCESS-ISSUE",
AR837="Projet OCM (ZTE, NOKIA, autres projets)","TRAVAUX OCM",
AR837="No root CAuse","No root cause",
AR837="ODU HS","PDH",
AR837="IP &amp; VLAN","PDH",
AR837="Warehouse HUAWEI","SPARE-ISSUE",
AR837="SPARE-HS","SPARE-ISSUE",
AR837="Power Telco","BSS",AR837="no impacts","no impacts"
),"")</f>
        <v>No root cause</v>
      </c>
      <c r="AQ837" s="40" t="str" cm="1">
        <f t="array" ref="AQ837">IFERROR(_xlfn.IFS(
AR837="MPR ISSUE","TX ISSUE",
AR837="BSS Hardware Issue","RAN ISSUE",
AR837="Sites strategiques, MLL, Pylone, etc.","ENVTECH",
AR837="AKTIVCO DEFAUT GE &amp; POWER Cabinet","POWER ISSUE",
AR837="AKTIVCO Coupure ENEO &amp; Baisse de tension","POWER ISSUE",
AR837="Coupure ENEO &amp; Baisse de tension","POWER ISSUE",
AR837="Defaut GE &amp; POWER Cabinet","POWER ISSUE",
AR837="Sharing","POWER ISSUE",
AR837="Sites strategiques &amp; DataCenter","POWER ISSUE",
AR837="Exclu","Exclu",
AR837="SAT","TX ISSUE",
AR837="SPARE-ISSUE","SPARE-ISSUE",
AR837="Fiber CAmtel","TX ISSUE",
AR837="Fiber AOF","TX ISSUE",
AR837="Projet OCM (HUAWEI)","TRAVAUX-HUAWEI",
AR837="Projet OCM (NOKIA)","TRAVAUX -NOKIA",
AR837="ACCESS-ISSUE","ACCESS-ISSUE",
AR837="Projet OCM (ZTE, NOKIA, autres projets)","TRAVAUX OCM",
AR837="No root CAuse","No root cause",
AR837="ODU HS","TX ISSUE",
AR837="IP &amp; VLAN","TX ISSUE",
AR837="Warehouse HUAWEI","SPARE-ISSUE",
AR837="SPARE-HS","SPARE-ISSUE",
AR837="Power Telco","RAN ISSUE",AR837="no impacts","no impacts"
),"")</f>
        <v>No root cause</v>
      </c>
      <c r="AR837" s="59" t="s">
        <v>5343</v>
      </c>
      <c r="AS837" s="40" t="str" cm="1">
        <f t="array" ref="AS837">IFERROR(_xlfn.IFS(
AR837="MPR ISSUE","ACTIVE",
AR837="BSS Hardware Issue","ACTIVE",
AR837="Sites strategiques, MLL, Pylone, etc.","PASSIVE",
AR837="AKTIVCO DEFAUT GE &amp; POWER Cabinet","PASSIVE",
AR837="AKTIVCO Coupure ENEO &amp; Baisse de tension","PASSIVE",
AR837="Coupure ENEO &amp; Baisse de tension","PASSIVE",
AR837="Defaut GE &amp; POWER Cabinet","PASSIVE",
AR837="Sharing","PASSIVE",
AR837="Sites strategiques &amp; DataCenter","PASSIVE",
AR837="Exclu","Exclu",
AR837="SAT","ACTIVE",
AR837="SPARE-ISSUE","SPARE-ISSUE",
AR837="Fiber CAmtel","ACTIVE",
AR837="Fiber AOF","ACTIVE",
AR837="Projet OCM (HUAWEI)","PLANNED WORKS",
AR837="Projet OCM (NOKIA)","PLANNED WORKS",
AR837="ACCESS-ISSUE","ACCESS-ISSUE",
AR837="Projet OCM (ZTE, NOKIA, autres projets)","PLANNED WORKS",
AR837="No root CAuse","No root cause",
AR837="ODU HS","ACTIVE",
AR837="IP &amp; VLAN","ACTIVE",
AR837="Warehouse HUAWEI","SPARE-ISSUE",
AR837="SPARE-HS","SPARE-ISSUE",
AR837="Power Telco","ACTIVE", AR837="no impacts","no impacts"
),"")</f>
        <v>No root cause</v>
      </c>
      <c r="AT837" s="99" t="s">
        <v>5661</v>
      </c>
      <c r="AU837" s="99" t="s">
        <v>1567</v>
      </c>
      <c r="AW837" s="17"/>
      <c r="AX837" s="17" t="s">
        <v>5536</v>
      </c>
      <c r="AY837" s="17"/>
      <c r="AZ837" s="17" t="s">
        <v>5536</v>
      </c>
      <c r="BA837" s="7"/>
      <c r="BC837" s="18"/>
      <c r="BD837" s="18"/>
      <c r="BE837" s="18"/>
      <c r="BF837" s="18"/>
      <c r="BG837" s="18"/>
      <c r="BH837" s="18"/>
      <c r="BI837" s="18"/>
      <c r="BJ837" s="18"/>
      <c r="BK837" s="18"/>
      <c r="BM837" s="18"/>
      <c r="BN837" s="18"/>
      <c r="BO837" s="18"/>
      <c r="BP837" s="9" t="s">
        <v>5661</v>
      </c>
      <c r="BQ837" s="14"/>
      <c r="BR837" s="102" t="s">
        <v>5536</v>
      </c>
      <c r="BS837" s="14"/>
      <c r="BT837" s="14"/>
      <c r="BU837" s="9"/>
      <c r="BV837" s="9"/>
      <c r="BW837" s="9"/>
    </row>
    <row r="838" spans="1:75" x14ac:dyDescent="0.35">
      <c r="A838" s="1" t="s">
        <v>202</v>
      </c>
      <c r="B838" s="1" t="s">
        <v>203</v>
      </c>
      <c r="C838" s="3" t="s">
        <v>38</v>
      </c>
      <c r="D838" s="1" t="s">
        <v>21</v>
      </c>
      <c r="E838" s="1" t="s">
        <v>30</v>
      </c>
      <c r="F838" s="3" t="s">
        <v>37</v>
      </c>
      <c r="G838" s="1" t="s">
        <v>38</v>
      </c>
      <c r="H838" s="30" t="s">
        <v>5587</v>
      </c>
      <c r="I838" s="27">
        <v>0</v>
      </c>
      <c r="J838" s="27">
        <v>5.3091104433657801</v>
      </c>
      <c r="K838" s="27">
        <v>0</v>
      </c>
      <c r="L838" s="27">
        <v>0</v>
      </c>
      <c r="M838" s="27">
        <v>0</v>
      </c>
      <c r="N838" s="27">
        <v>2.6645607006189072E-2</v>
      </c>
      <c r="O838" s="27">
        <v>0.44865923015241171</v>
      </c>
      <c r="P838" s="27">
        <v>3.4645709736240589</v>
      </c>
      <c r="Q838" s="27">
        <v>3.1806008566544821</v>
      </c>
      <c r="R838" s="27">
        <v>0</v>
      </c>
      <c r="S838" s="80">
        <v>0.36742044841667265</v>
      </c>
      <c r="T838" s="80">
        <v>0</v>
      </c>
      <c r="U838" s="80">
        <v>0</v>
      </c>
      <c r="V838" s="80">
        <v>0</v>
      </c>
      <c r="W838" s="80">
        <v>0</v>
      </c>
      <c r="X838" s="80">
        <v>0</v>
      </c>
      <c r="Y838" s="80">
        <v>0</v>
      </c>
      <c r="Z838" s="80">
        <v>0</v>
      </c>
      <c r="AA838" s="80">
        <v>0</v>
      </c>
      <c r="AB838" s="80">
        <v>0</v>
      </c>
      <c r="AC838" s="80">
        <v>0</v>
      </c>
      <c r="AD838" s="80">
        <v>0</v>
      </c>
      <c r="AE838" s="80">
        <v>9.9466231776116784E-2</v>
      </c>
      <c r="AF838" s="80">
        <v>0</v>
      </c>
      <c r="AG838" s="80"/>
      <c r="AH838" s="80">
        <v>0</v>
      </c>
      <c r="AI838" s="80">
        <v>0</v>
      </c>
      <c r="AJ838" s="80">
        <v>0</v>
      </c>
      <c r="AK838" s="80">
        <v>0</v>
      </c>
      <c r="AL838" s="80">
        <v>0</v>
      </c>
      <c r="AM838" s="80">
        <v>0</v>
      </c>
      <c r="AN838" s="41" t="s">
        <v>5558</v>
      </c>
      <c r="AO838" s="41"/>
      <c r="AP838" s="40" t="str" cm="1">
        <f t="array" ref="AP838">IFERROR(_xlfn.IFS(
AR838="MPR ISSUE","PDH",
AR838="BSS Hardware Issue","BSS",
AR838="Sites strategiques, MLL, Pylone, etc.","ENVTECH",
AR838="AKTIVCO DEFAUT GE &amp; POWER Cabinet","AKTIVCO",
AR838="AKTIVCO Coupure ENEO &amp; Baisse de tension","AKTIVCO GRID ONLY",
AR838="Coupure ENEO &amp; Baisse de tension","IHS GRID ONLY",
AR838="Defaut GE &amp; POWER Cabinet","IHS",
AR838="Sharing","Partners",
AR838="Sites strategiques &amp; DataCenter","SST &amp; DC",
AR838="Exclu","Exclu",
AR838="SAT","SAT",
AR838="SPARE-ISSUE","SPARE-ISSUE",
AR838="Fiber CAmtel","TRANS_FO_CAMTEL",
AR838="Fiber AOF","Fiber AOF",
AR838="Projet OCM (HUAWEI)","TRAVAUX-HUAWEI",
AR838="Projet OCM (NOKIA)","TRAVAUX-NOKIA",
AR838="ACCESS-ISSUE","ACCESS-ISSUE",
AR838="Projet OCM (ZTE, NOKIA, autres projets)","TRAVAUX OCM",
AR838="No root CAuse","No root cause",
AR838="ODU HS","PDH",
AR838="IP &amp; VLAN","PDH",
AR838="Warehouse HUAWEI","SPARE-ISSUE",
AR838="SPARE-HS","SPARE-ISSUE",
AR838="Power Telco","BSS",AR838="no impacts","no impacts"
),"")</f>
        <v>No root cause</v>
      </c>
      <c r="AQ838" s="40" t="str" cm="1">
        <f t="array" ref="AQ838">IFERROR(_xlfn.IFS(
AR838="MPR ISSUE","TX ISSUE",
AR838="BSS Hardware Issue","RAN ISSUE",
AR838="Sites strategiques, MLL, Pylone, etc.","ENVTECH",
AR838="AKTIVCO DEFAUT GE &amp; POWER Cabinet","POWER ISSUE",
AR838="AKTIVCO Coupure ENEO &amp; Baisse de tension","POWER ISSUE",
AR838="Coupure ENEO &amp; Baisse de tension","POWER ISSUE",
AR838="Defaut GE &amp; POWER Cabinet","POWER ISSUE",
AR838="Sharing","POWER ISSUE",
AR838="Sites strategiques &amp; DataCenter","POWER ISSUE",
AR838="Exclu","Exclu",
AR838="SAT","TX ISSUE",
AR838="SPARE-ISSUE","SPARE-ISSUE",
AR838="Fiber CAmtel","TX ISSUE",
AR838="Fiber AOF","TX ISSUE",
AR838="Projet OCM (HUAWEI)","TRAVAUX-HUAWEI",
AR838="Projet OCM (NOKIA)","TRAVAUX -NOKIA",
AR838="ACCESS-ISSUE","ACCESS-ISSUE",
AR838="Projet OCM (ZTE, NOKIA, autres projets)","TRAVAUX OCM",
AR838="No root CAuse","No root cause",
AR838="ODU HS","TX ISSUE",
AR838="IP &amp; VLAN","TX ISSUE",
AR838="Warehouse HUAWEI","SPARE-ISSUE",
AR838="SPARE-HS","SPARE-ISSUE",
AR838="Power Telco","RAN ISSUE",AR838="no impacts","no impacts"
),"")</f>
        <v>No root cause</v>
      </c>
      <c r="AR838" s="59" t="s">
        <v>5343</v>
      </c>
      <c r="AS838" s="40" t="str" cm="1">
        <f t="array" ref="AS838">IFERROR(_xlfn.IFS(
AR838="MPR ISSUE","ACTIVE",
AR838="BSS Hardware Issue","ACTIVE",
AR838="Sites strategiques, MLL, Pylone, etc.","PASSIVE",
AR838="AKTIVCO DEFAUT GE &amp; POWER Cabinet","PASSIVE",
AR838="AKTIVCO Coupure ENEO &amp; Baisse de tension","PASSIVE",
AR838="Coupure ENEO &amp; Baisse de tension","PASSIVE",
AR838="Defaut GE &amp; POWER Cabinet","PASSIVE",
AR838="Sharing","PASSIVE",
AR838="Sites strategiques &amp; DataCenter","PASSIVE",
AR838="Exclu","Exclu",
AR838="SAT","ACTIVE",
AR838="SPARE-ISSUE","SPARE-ISSUE",
AR838="Fiber CAmtel","ACTIVE",
AR838="Fiber AOF","ACTIVE",
AR838="Projet OCM (HUAWEI)","PLANNED WORKS",
AR838="Projet OCM (NOKIA)","PLANNED WORKS",
AR838="ACCESS-ISSUE","ACCESS-ISSUE",
AR838="Projet OCM (ZTE, NOKIA, autres projets)","PLANNED WORKS",
AR838="No root CAuse","No root cause",
AR838="ODU HS","ACTIVE",
AR838="IP &amp; VLAN","ACTIVE",
AR838="Warehouse HUAWEI","SPARE-ISSUE",
AR838="SPARE-HS","SPARE-ISSUE",
AR838="Power Telco","ACTIVE", AR838="no impacts","no impacts"
),"")</f>
        <v>No root cause</v>
      </c>
      <c r="AT838" s="99" t="s">
        <v>5661</v>
      </c>
      <c r="AU838" s="99" t="s">
        <v>203</v>
      </c>
      <c r="AW838" s="17"/>
      <c r="AX838" s="17" t="s">
        <v>5536</v>
      </c>
      <c r="AY838" s="17"/>
      <c r="AZ838" s="17" t="s">
        <v>5536</v>
      </c>
      <c r="BA838" s="7"/>
      <c r="BC838" s="18"/>
      <c r="BD838" s="18"/>
      <c r="BE838" s="18"/>
      <c r="BF838" s="18"/>
      <c r="BG838" s="18"/>
      <c r="BH838" s="18"/>
      <c r="BI838" s="18"/>
      <c r="BJ838" s="18"/>
      <c r="BK838" s="18"/>
      <c r="BM838" s="18"/>
      <c r="BN838" s="18"/>
      <c r="BO838" s="18"/>
      <c r="BP838" s="9" t="s">
        <v>5661</v>
      </c>
      <c r="BQ838" s="14"/>
      <c r="BR838" s="102" t="s">
        <v>5536</v>
      </c>
      <c r="BS838" s="14"/>
      <c r="BT838" s="14"/>
      <c r="BU838" s="9"/>
      <c r="BV838" s="9"/>
      <c r="BW838" s="9"/>
    </row>
    <row r="839" spans="1:75" x14ac:dyDescent="0.35">
      <c r="A839" s="1" t="s">
        <v>2112</v>
      </c>
      <c r="B839" s="8" t="s">
        <v>2113</v>
      </c>
      <c r="C839" s="3" t="s">
        <v>38</v>
      </c>
      <c r="D839" s="1" t="s">
        <v>21</v>
      </c>
      <c r="E839" s="1" t="s">
        <v>30</v>
      </c>
      <c r="F839" s="3" t="s">
        <v>37</v>
      </c>
      <c r="G839" s="1" t="s">
        <v>38</v>
      </c>
      <c r="H839" s="30" t="s">
        <v>5587</v>
      </c>
      <c r="I839" s="27">
        <v>0</v>
      </c>
      <c r="J839" s="27">
        <v>0</v>
      </c>
      <c r="K839" s="27">
        <v>0</v>
      </c>
      <c r="L839" s="27">
        <v>0</v>
      </c>
      <c r="M839" s="27">
        <v>5.1142800478265462</v>
      </c>
      <c r="N839" s="27">
        <v>2.2463994543892838</v>
      </c>
      <c r="O839" s="27">
        <v>2.6084693793107396</v>
      </c>
      <c r="P839" s="27">
        <v>1.4147497524491131</v>
      </c>
      <c r="Q839" s="27">
        <v>6.5133968024169991E-17</v>
      </c>
      <c r="R839" s="27">
        <v>0</v>
      </c>
      <c r="S839" s="80">
        <v>0</v>
      </c>
      <c r="T839" s="80">
        <v>0</v>
      </c>
      <c r="U839" s="80">
        <v>1.3911539438351985</v>
      </c>
      <c r="V839" s="80">
        <v>10.867020229259232</v>
      </c>
      <c r="W839" s="80">
        <v>0</v>
      </c>
      <c r="X839" s="80">
        <v>0</v>
      </c>
      <c r="Y839" s="80">
        <v>0</v>
      </c>
      <c r="Z839" s="80">
        <v>0</v>
      </c>
      <c r="AA839" s="80">
        <v>0</v>
      </c>
      <c r="AB839" s="80">
        <v>1.0701046990437507E-3</v>
      </c>
      <c r="AC839" s="80">
        <v>0</v>
      </c>
      <c r="AD839" s="80">
        <v>0</v>
      </c>
      <c r="AE839" s="80">
        <v>9.9305716071260708E-2</v>
      </c>
      <c r="AF839" s="80">
        <v>0</v>
      </c>
      <c r="AG839" s="80"/>
      <c r="AH839" s="80">
        <v>0</v>
      </c>
      <c r="AI839" s="80">
        <v>0</v>
      </c>
      <c r="AJ839" s="80">
        <v>0</v>
      </c>
      <c r="AK839" s="80">
        <v>0</v>
      </c>
      <c r="AL839" s="80">
        <v>0</v>
      </c>
      <c r="AM839" s="80">
        <v>0</v>
      </c>
      <c r="AN839" s="41" t="s">
        <v>5558</v>
      </c>
      <c r="AO839" s="41"/>
      <c r="AP839" s="40" t="str" cm="1">
        <f t="array" ref="AP839">IFERROR(_xlfn.IFS(
AR839="MPR ISSUE","PDH",
AR839="BSS Hardware Issue","BSS",
AR839="Sites strategiques, MLL, Pylone, etc.","ENVTECH",
AR839="AKTIVCO DEFAUT GE &amp; POWER Cabinet","AKTIVCO",
AR839="AKTIVCO Coupure ENEO &amp; Baisse de tension","AKTIVCO GRID ONLY",
AR839="Coupure ENEO &amp; Baisse de tension","IHS GRID ONLY",
AR839="Defaut GE &amp; POWER Cabinet","IHS",
AR839="Sharing","Partners",
AR839="Sites strategiques &amp; DataCenter","SST &amp; DC",
AR839="Exclu","Exclu",
AR839="SAT","SAT",
AR839="SPARE-ISSUE","SPARE-ISSUE",
AR839="Fiber CAmtel","TRANS_FO_CAMTEL",
AR839="Fiber AOF","Fiber AOF",
AR839="Projet OCM (HUAWEI)","TRAVAUX-HUAWEI",
AR839="Projet OCM (NOKIA)","TRAVAUX-NOKIA",
AR839="ACCESS-ISSUE","ACCESS-ISSUE",
AR839="Projet OCM (ZTE, NOKIA, autres projets)","TRAVAUX OCM",
AR839="No root CAuse","No root cause",
AR839="ODU HS","PDH",
AR839="IP &amp; VLAN","PDH",
AR839="Warehouse HUAWEI","SPARE-ISSUE",
AR839="SPARE-HS","SPARE-ISSUE",
AR839="Power Telco","BSS",AR839="no impacts","no impacts"
),"")</f>
        <v>No root cause</v>
      </c>
      <c r="AQ839" s="40" t="str" cm="1">
        <f t="array" ref="AQ839">IFERROR(_xlfn.IFS(
AR839="MPR ISSUE","TX ISSUE",
AR839="BSS Hardware Issue","RAN ISSUE",
AR839="Sites strategiques, MLL, Pylone, etc.","ENVTECH",
AR839="AKTIVCO DEFAUT GE &amp; POWER Cabinet","POWER ISSUE",
AR839="AKTIVCO Coupure ENEO &amp; Baisse de tension","POWER ISSUE",
AR839="Coupure ENEO &amp; Baisse de tension","POWER ISSUE",
AR839="Defaut GE &amp; POWER Cabinet","POWER ISSUE",
AR839="Sharing","POWER ISSUE",
AR839="Sites strategiques &amp; DataCenter","POWER ISSUE",
AR839="Exclu","Exclu",
AR839="SAT","TX ISSUE",
AR839="SPARE-ISSUE","SPARE-ISSUE",
AR839="Fiber CAmtel","TX ISSUE",
AR839="Fiber AOF","TX ISSUE",
AR839="Projet OCM (HUAWEI)","TRAVAUX-HUAWEI",
AR839="Projet OCM (NOKIA)","TRAVAUX -NOKIA",
AR839="ACCESS-ISSUE","ACCESS-ISSUE",
AR839="Projet OCM (ZTE, NOKIA, autres projets)","TRAVAUX OCM",
AR839="No root CAuse","No root cause",
AR839="ODU HS","TX ISSUE",
AR839="IP &amp; VLAN","TX ISSUE",
AR839="Warehouse HUAWEI","SPARE-ISSUE",
AR839="SPARE-HS","SPARE-ISSUE",
AR839="Power Telco","RAN ISSUE",AR839="no impacts","no impacts"
),"")</f>
        <v>No root cause</v>
      </c>
      <c r="AR839" s="59" t="s">
        <v>5343</v>
      </c>
      <c r="AS839" s="40" t="str" cm="1">
        <f t="array" ref="AS839">IFERROR(_xlfn.IFS(
AR839="MPR ISSUE","ACTIVE",
AR839="BSS Hardware Issue","ACTIVE",
AR839="Sites strategiques, MLL, Pylone, etc.","PASSIVE",
AR839="AKTIVCO DEFAUT GE &amp; POWER Cabinet","PASSIVE",
AR839="AKTIVCO Coupure ENEO &amp; Baisse de tension","PASSIVE",
AR839="Coupure ENEO &amp; Baisse de tension","PASSIVE",
AR839="Defaut GE &amp; POWER Cabinet","PASSIVE",
AR839="Sharing","PASSIVE",
AR839="Sites strategiques &amp; DataCenter","PASSIVE",
AR839="Exclu","Exclu",
AR839="SAT","ACTIVE",
AR839="SPARE-ISSUE","SPARE-ISSUE",
AR839="Fiber CAmtel","ACTIVE",
AR839="Fiber AOF","ACTIVE",
AR839="Projet OCM (HUAWEI)","PLANNED WORKS",
AR839="Projet OCM (NOKIA)","PLANNED WORKS",
AR839="ACCESS-ISSUE","ACCESS-ISSUE",
AR839="Projet OCM (ZTE, NOKIA, autres projets)","PLANNED WORKS",
AR839="No root CAuse","No root cause",
AR839="ODU HS","ACTIVE",
AR839="IP &amp; VLAN","ACTIVE",
AR839="Warehouse HUAWEI","SPARE-ISSUE",
AR839="SPARE-HS","SPARE-ISSUE",
AR839="Power Telco","ACTIVE", AR839="no impacts","no impacts"
),"")</f>
        <v>No root cause</v>
      </c>
      <c r="AT839" s="99" t="s">
        <v>5661</v>
      </c>
      <c r="AU839" s="99" t="s">
        <v>2113</v>
      </c>
      <c r="AW839" s="17"/>
      <c r="AX839" s="17" t="s">
        <v>5536</v>
      </c>
      <c r="AY839" s="17"/>
      <c r="AZ839" s="17" t="s">
        <v>5536</v>
      </c>
      <c r="BA839" s="7"/>
      <c r="BC839" s="18"/>
      <c r="BD839" s="18"/>
      <c r="BE839" s="18"/>
      <c r="BF839" s="18"/>
      <c r="BG839" s="18"/>
      <c r="BH839" s="18"/>
      <c r="BI839" s="18"/>
      <c r="BJ839" s="18"/>
      <c r="BK839" s="18"/>
      <c r="BM839" s="18"/>
      <c r="BN839" s="18"/>
      <c r="BO839" s="18"/>
      <c r="BP839" s="9" t="s">
        <v>5661</v>
      </c>
      <c r="BQ839" s="14"/>
      <c r="BR839" s="102" t="s">
        <v>5536</v>
      </c>
      <c r="BS839" s="14"/>
      <c r="BT839" s="14"/>
      <c r="BU839" s="9"/>
      <c r="BV839" s="9"/>
      <c r="BW839" s="9"/>
    </row>
    <row r="840" spans="1:75" x14ac:dyDescent="0.35">
      <c r="A840" s="1" t="s">
        <v>773</v>
      </c>
      <c r="B840" s="8" t="s">
        <v>774</v>
      </c>
      <c r="C840" s="3" t="s">
        <v>38</v>
      </c>
      <c r="D840" s="1" t="s">
        <v>18</v>
      </c>
      <c r="E840" s="1"/>
      <c r="F840" s="3" t="s">
        <v>37</v>
      </c>
      <c r="G840" s="1" t="s">
        <v>38</v>
      </c>
      <c r="H840" s="30" t="s">
        <v>5587</v>
      </c>
      <c r="I840" s="27">
        <v>1.1839995091786446</v>
      </c>
      <c r="J840" s="27">
        <v>2.0189487006075337</v>
      </c>
      <c r="K840" s="27">
        <v>1.0273183461603219</v>
      </c>
      <c r="L840" s="27">
        <v>0</v>
      </c>
      <c r="M840" s="27">
        <v>0.79255521026843945</v>
      </c>
      <c r="N840" s="27">
        <v>0</v>
      </c>
      <c r="O840" s="27">
        <v>0</v>
      </c>
      <c r="P840" s="27">
        <v>1.0524301364312152</v>
      </c>
      <c r="Q840" s="27">
        <v>2.8275554813616299</v>
      </c>
      <c r="R840" s="27">
        <v>0.66810203376965016</v>
      </c>
      <c r="S840" s="80">
        <v>8.1503989350318058</v>
      </c>
      <c r="T840" s="80">
        <v>0.34821206906883656</v>
      </c>
      <c r="U840" s="80">
        <v>4.1133041123410194</v>
      </c>
      <c r="V840" s="80">
        <v>15.776535742923754</v>
      </c>
      <c r="W840" s="80">
        <v>0.34821206906883651</v>
      </c>
      <c r="X840" s="80">
        <v>13.560901798631978</v>
      </c>
      <c r="Y840" s="80">
        <v>9.2228578644134558</v>
      </c>
      <c r="Z840" s="80">
        <v>23.011103406357282</v>
      </c>
      <c r="AA840" s="80">
        <v>0</v>
      </c>
      <c r="AB840" s="80">
        <v>0</v>
      </c>
      <c r="AC840" s="80">
        <v>0.94224502258634357</v>
      </c>
      <c r="AD840" s="80">
        <v>0.94224502258634357</v>
      </c>
      <c r="AE840" s="80">
        <v>9.6362928148890331E-2</v>
      </c>
      <c r="AF840" s="80">
        <v>0.97921713993830484</v>
      </c>
      <c r="AG840" s="80"/>
      <c r="AH840" s="80">
        <v>0</v>
      </c>
      <c r="AI840" s="80">
        <v>0</v>
      </c>
      <c r="AJ840" s="80">
        <v>0</v>
      </c>
      <c r="AK840" s="80">
        <v>0</v>
      </c>
      <c r="AL840" s="80">
        <v>0</v>
      </c>
      <c r="AM840" s="80">
        <v>0</v>
      </c>
      <c r="AN840" s="41" t="s">
        <v>5558</v>
      </c>
      <c r="AO840" s="41"/>
      <c r="AP840" s="40" t="str" cm="1">
        <f t="array" ref="AP840">IFERROR(_xlfn.IFS(
AR840="MPR ISSUE","PDH",
AR840="BSS Hardware Issue","BSS",
AR840="Sites strategiques, MLL, Pylone, etc.","ENVTECH",
AR840="AKTIVCO DEFAUT GE &amp; POWER Cabinet","AKTIVCO",
AR840="AKTIVCO Coupure ENEO &amp; Baisse de tension","AKTIVCO GRID ONLY",
AR840="Coupure ENEO &amp; Baisse de tension","IHS GRID ONLY",
AR840="Defaut GE &amp; POWER Cabinet","IHS",
AR840="Sharing","Partners",
AR840="Sites strategiques &amp; DataCenter","SST &amp; DC",
AR840="Exclu","Exclu",
AR840="SAT","SAT",
AR840="SPARE-ISSUE","SPARE-ISSUE",
AR840="Fiber CAmtel","TRANS_FO_CAMTEL",
AR840="Fiber AOF","Fiber AOF",
AR840="Projet OCM (HUAWEI)","TRAVAUX-HUAWEI",
AR840="Projet OCM (NOKIA)","TRAVAUX-NOKIA",
AR840="ACCESS-ISSUE","ACCESS-ISSUE",
AR840="Projet OCM (ZTE, NOKIA, autres projets)","TRAVAUX OCM",
AR840="No root CAuse","No root cause",
AR840="ODU HS","PDH",
AR840="IP &amp; VLAN","PDH",
AR840="Warehouse HUAWEI","SPARE-ISSUE",
AR840="SPARE-HS","SPARE-ISSUE",
AR840="Power Telco","BSS",AR840="no impacts","no impacts"
),"")</f>
        <v>No root cause</v>
      </c>
      <c r="AQ840" s="40" t="str" cm="1">
        <f t="array" ref="AQ840">IFERROR(_xlfn.IFS(
AR840="MPR ISSUE","TX ISSUE",
AR840="BSS Hardware Issue","RAN ISSUE",
AR840="Sites strategiques, MLL, Pylone, etc.","ENVTECH",
AR840="AKTIVCO DEFAUT GE &amp; POWER Cabinet","POWER ISSUE",
AR840="AKTIVCO Coupure ENEO &amp; Baisse de tension","POWER ISSUE",
AR840="Coupure ENEO &amp; Baisse de tension","POWER ISSUE",
AR840="Defaut GE &amp; POWER Cabinet","POWER ISSUE",
AR840="Sharing","POWER ISSUE",
AR840="Sites strategiques &amp; DataCenter","POWER ISSUE",
AR840="Exclu","Exclu",
AR840="SAT","TX ISSUE",
AR840="SPARE-ISSUE","SPARE-ISSUE",
AR840="Fiber CAmtel","TX ISSUE",
AR840="Fiber AOF","TX ISSUE",
AR840="Projet OCM (HUAWEI)","TRAVAUX-HUAWEI",
AR840="Projet OCM (NOKIA)","TRAVAUX -NOKIA",
AR840="ACCESS-ISSUE","ACCESS-ISSUE",
AR840="Projet OCM (ZTE, NOKIA, autres projets)","TRAVAUX OCM",
AR840="No root CAuse","No root cause",
AR840="ODU HS","TX ISSUE",
AR840="IP &amp; VLAN","TX ISSUE",
AR840="Warehouse HUAWEI","SPARE-ISSUE",
AR840="SPARE-HS","SPARE-ISSUE",
AR840="Power Telco","RAN ISSUE",AR840="no impacts","no impacts"
),"")</f>
        <v>No root cause</v>
      </c>
      <c r="AR840" s="59" t="s">
        <v>5343</v>
      </c>
      <c r="AS840" s="40" t="str" cm="1">
        <f t="array" ref="AS840">IFERROR(_xlfn.IFS(
AR840="MPR ISSUE","ACTIVE",
AR840="BSS Hardware Issue","ACTIVE",
AR840="Sites strategiques, MLL, Pylone, etc.","PASSIVE",
AR840="AKTIVCO DEFAUT GE &amp; POWER Cabinet","PASSIVE",
AR840="AKTIVCO Coupure ENEO &amp; Baisse de tension","PASSIVE",
AR840="Coupure ENEO &amp; Baisse de tension","PASSIVE",
AR840="Defaut GE &amp; POWER Cabinet","PASSIVE",
AR840="Sharing","PASSIVE",
AR840="Sites strategiques &amp; DataCenter","PASSIVE",
AR840="Exclu","Exclu",
AR840="SAT","ACTIVE",
AR840="SPARE-ISSUE","SPARE-ISSUE",
AR840="Fiber CAmtel","ACTIVE",
AR840="Fiber AOF","ACTIVE",
AR840="Projet OCM (HUAWEI)","PLANNED WORKS",
AR840="Projet OCM (NOKIA)","PLANNED WORKS",
AR840="ACCESS-ISSUE","ACCESS-ISSUE",
AR840="Projet OCM (ZTE, NOKIA, autres projets)","PLANNED WORKS",
AR840="No root CAuse","No root cause",
AR840="ODU HS","ACTIVE",
AR840="IP &amp; VLAN","ACTIVE",
AR840="Warehouse HUAWEI","SPARE-ISSUE",
AR840="SPARE-HS","SPARE-ISSUE",
AR840="Power Telco","ACTIVE", AR840="no impacts","no impacts"
),"")</f>
        <v>No root cause</v>
      </c>
      <c r="AT840" s="99" t="s">
        <v>5661</v>
      </c>
      <c r="AU840" s="99" t="s">
        <v>774</v>
      </c>
      <c r="AW840" s="17"/>
      <c r="AX840" s="17" t="s">
        <v>5536</v>
      </c>
      <c r="AY840" s="17"/>
      <c r="AZ840" s="17" t="s">
        <v>5536</v>
      </c>
      <c r="BA840" s="7"/>
      <c r="BC840" s="18"/>
      <c r="BD840" s="18"/>
      <c r="BE840" s="18"/>
      <c r="BF840" s="18"/>
      <c r="BG840" s="18"/>
      <c r="BH840" s="18"/>
      <c r="BI840" s="18"/>
      <c r="BJ840" s="18"/>
      <c r="BK840" s="18"/>
      <c r="BM840" s="18"/>
      <c r="BN840" s="18"/>
      <c r="BO840" s="18"/>
      <c r="BP840" s="9" t="s">
        <v>5661</v>
      </c>
      <c r="BQ840" s="14"/>
      <c r="BR840" s="102" t="s">
        <v>5536</v>
      </c>
      <c r="BS840" s="14"/>
      <c r="BT840" s="14"/>
      <c r="BU840" s="9"/>
      <c r="BV840" s="9"/>
      <c r="BW840" s="9"/>
    </row>
    <row r="841" spans="1:75" x14ac:dyDescent="0.35">
      <c r="A841" s="1" t="s">
        <v>198</v>
      </c>
      <c r="B841" s="1" t="s">
        <v>199</v>
      </c>
      <c r="C841" s="3" t="s">
        <v>32</v>
      </c>
      <c r="D841" s="1" t="s">
        <v>21</v>
      </c>
      <c r="E841" s="1" t="s">
        <v>30</v>
      </c>
      <c r="F841" s="3" t="s">
        <v>31</v>
      </c>
      <c r="G841" s="1" t="s">
        <v>32</v>
      </c>
      <c r="H841" s="30" t="s">
        <v>5587</v>
      </c>
      <c r="I841" s="27">
        <v>12.345013169421829</v>
      </c>
      <c r="J841" s="27">
        <v>18.661680692172251</v>
      </c>
      <c r="K841" s="27">
        <v>15.855527304791504</v>
      </c>
      <c r="L841" s="27">
        <v>0.80129439864396246</v>
      </c>
      <c r="M841" s="27">
        <v>12.566257315949125</v>
      </c>
      <c r="N841" s="27">
        <v>6.3432417894433444</v>
      </c>
      <c r="O841" s="27">
        <v>4.9791436594156346</v>
      </c>
      <c r="P841" s="27">
        <v>12.198052124086486</v>
      </c>
      <c r="Q841" s="27">
        <v>11.924872229498934</v>
      </c>
      <c r="R841" s="27">
        <v>1.2603693145337356</v>
      </c>
      <c r="S841" s="80">
        <v>7.0816140317835359</v>
      </c>
      <c r="T841" s="80">
        <v>37.36538082886031</v>
      </c>
      <c r="U841" s="80">
        <v>0</v>
      </c>
      <c r="V841" s="80">
        <v>12.586054252881434</v>
      </c>
      <c r="W841" s="80">
        <v>37.365380828860303</v>
      </c>
      <c r="X841" s="80">
        <v>1.2713735578555692</v>
      </c>
      <c r="Y841" s="80">
        <v>5.0366261168326032</v>
      </c>
      <c r="Z841" s="80">
        <v>0</v>
      </c>
      <c r="AA841" s="80">
        <v>1.4829332568565177</v>
      </c>
      <c r="AB841" s="80">
        <v>10.410638410195382</v>
      </c>
      <c r="AC841" s="80">
        <v>4.9860458347244689</v>
      </c>
      <c r="AD841" s="80">
        <v>4.9860458347244689</v>
      </c>
      <c r="AE841" s="80">
        <v>9.613107213076337E-2</v>
      </c>
      <c r="AF841" s="80">
        <v>0</v>
      </c>
      <c r="AG841" s="80"/>
      <c r="AH841" s="80">
        <v>0</v>
      </c>
      <c r="AI841" s="80">
        <v>0</v>
      </c>
      <c r="AJ841" s="80">
        <v>0</v>
      </c>
      <c r="AK841" s="80">
        <v>0</v>
      </c>
      <c r="AL841" s="80">
        <v>0</v>
      </c>
      <c r="AM841" s="80">
        <v>0</v>
      </c>
      <c r="AN841" s="41" t="s">
        <v>5558</v>
      </c>
      <c r="AO841" s="41"/>
      <c r="AP841" s="40" t="str" cm="1">
        <f t="array" ref="AP841">IFERROR(_xlfn.IFS(
AR841="MPR ISSUE","PDH",
AR841="BSS Hardware Issue","BSS",
AR841="Sites strategiques, MLL, Pylone, etc.","ENVTECH",
AR841="AKTIVCO DEFAUT GE &amp; POWER Cabinet","AKTIVCO",
AR841="AKTIVCO Coupure ENEO &amp; Baisse de tension","AKTIVCO GRID ONLY",
AR841="Coupure ENEO &amp; Baisse de tension","IHS GRID ONLY",
AR841="Defaut GE &amp; POWER Cabinet","IHS",
AR841="Sharing","Partners",
AR841="Sites strategiques &amp; DataCenter","SST &amp; DC",
AR841="Exclu","Exclu",
AR841="SAT","SAT",
AR841="SPARE-ISSUE","SPARE-ISSUE",
AR841="Fiber CAmtel","TRANS_FO_CAMTEL",
AR841="Fiber AOF","Fiber AOF",
AR841="Projet OCM (HUAWEI)","TRAVAUX-HUAWEI",
AR841="Projet OCM (NOKIA)","TRAVAUX-NOKIA",
AR841="ACCESS-ISSUE","ACCESS-ISSUE",
AR841="Projet OCM (ZTE, NOKIA, autres projets)","TRAVAUX OCM",
AR841="No root CAuse","No root cause",
AR841="ODU HS","PDH",
AR841="IP &amp; VLAN","PDH",
AR841="Warehouse HUAWEI","SPARE-ISSUE",
AR841="SPARE-HS","SPARE-ISSUE",
AR841="Power Telco","BSS",AR841="no impacts","no impacts"
),"")</f>
        <v>No root cause</v>
      </c>
      <c r="AQ841" s="40" t="str" cm="1">
        <f t="array" ref="AQ841">IFERROR(_xlfn.IFS(
AR841="MPR ISSUE","TX ISSUE",
AR841="BSS Hardware Issue","RAN ISSUE",
AR841="Sites strategiques, MLL, Pylone, etc.","ENVTECH",
AR841="AKTIVCO DEFAUT GE &amp; POWER Cabinet","POWER ISSUE",
AR841="AKTIVCO Coupure ENEO &amp; Baisse de tension","POWER ISSUE",
AR841="Coupure ENEO &amp; Baisse de tension","POWER ISSUE",
AR841="Defaut GE &amp; POWER Cabinet","POWER ISSUE",
AR841="Sharing","POWER ISSUE",
AR841="Sites strategiques &amp; DataCenter","POWER ISSUE",
AR841="Exclu","Exclu",
AR841="SAT","TX ISSUE",
AR841="SPARE-ISSUE","SPARE-ISSUE",
AR841="Fiber CAmtel","TX ISSUE",
AR841="Fiber AOF","TX ISSUE",
AR841="Projet OCM (HUAWEI)","TRAVAUX-HUAWEI",
AR841="Projet OCM (NOKIA)","TRAVAUX -NOKIA",
AR841="ACCESS-ISSUE","ACCESS-ISSUE",
AR841="Projet OCM (ZTE, NOKIA, autres projets)","TRAVAUX OCM",
AR841="No root CAuse","No root cause",
AR841="ODU HS","TX ISSUE",
AR841="IP &amp; VLAN","TX ISSUE",
AR841="Warehouse HUAWEI","SPARE-ISSUE",
AR841="SPARE-HS","SPARE-ISSUE",
AR841="Power Telco","RAN ISSUE",AR841="no impacts","no impacts"
),"")</f>
        <v>No root cause</v>
      </c>
      <c r="AR841" s="59" t="s">
        <v>5343</v>
      </c>
      <c r="AS841" s="40" t="str" cm="1">
        <f t="array" ref="AS841">IFERROR(_xlfn.IFS(
AR841="MPR ISSUE","ACTIVE",
AR841="BSS Hardware Issue","ACTIVE",
AR841="Sites strategiques, MLL, Pylone, etc.","PASSIVE",
AR841="AKTIVCO DEFAUT GE &amp; POWER Cabinet","PASSIVE",
AR841="AKTIVCO Coupure ENEO &amp; Baisse de tension","PASSIVE",
AR841="Coupure ENEO &amp; Baisse de tension","PASSIVE",
AR841="Defaut GE &amp; POWER Cabinet","PASSIVE",
AR841="Sharing","PASSIVE",
AR841="Sites strategiques &amp; DataCenter","PASSIVE",
AR841="Exclu","Exclu",
AR841="SAT","ACTIVE",
AR841="SPARE-ISSUE","SPARE-ISSUE",
AR841="Fiber CAmtel","ACTIVE",
AR841="Fiber AOF","ACTIVE",
AR841="Projet OCM (HUAWEI)","PLANNED WORKS",
AR841="Projet OCM (NOKIA)","PLANNED WORKS",
AR841="ACCESS-ISSUE","ACCESS-ISSUE",
AR841="Projet OCM (ZTE, NOKIA, autres projets)","PLANNED WORKS",
AR841="No root CAuse","No root cause",
AR841="ODU HS","ACTIVE",
AR841="IP &amp; VLAN","ACTIVE",
AR841="Warehouse HUAWEI","SPARE-ISSUE",
AR841="SPARE-HS","SPARE-ISSUE",
AR841="Power Telco","ACTIVE", AR841="no impacts","no impacts"
),"")</f>
        <v>No root cause</v>
      </c>
      <c r="AT841" s="99" t="s">
        <v>5661</v>
      </c>
      <c r="AU841" s="99" t="s">
        <v>199</v>
      </c>
      <c r="AW841" s="17"/>
      <c r="AX841" s="17" t="s">
        <v>5536</v>
      </c>
      <c r="AY841" s="17"/>
      <c r="AZ841" s="17" t="s">
        <v>5536</v>
      </c>
      <c r="BA841" s="7"/>
      <c r="BC841" s="18"/>
      <c r="BD841" s="18"/>
      <c r="BE841" s="18"/>
      <c r="BF841" s="18"/>
      <c r="BG841" s="18"/>
      <c r="BH841" s="18"/>
      <c r="BI841" s="18"/>
      <c r="BJ841" s="18"/>
      <c r="BK841" s="18"/>
      <c r="BM841" s="18"/>
      <c r="BN841" s="18"/>
      <c r="BO841" s="18"/>
      <c r="BP841" s="9" t="s">
        <v>5661</v>
      </c>
      <c r="BQ841" s="14"/>
      <c r="BR841" s="102" t="s">
        <v>5536</v>
      </c>
      <c r="BS841" s="14"/>
      <c r="BT841" s="14"/>
      <c r="BU841" s="9"/>
      <c r="BV841" s="9"/>
      <c r="BW841" s="9"/>
    </row>
    <row r="842" spans="1:75" x14ac:dyDescent="0.35">
      <c r="A842" s="2" t="s">
        <v>785</v>
      </c>
      <c r="B842" s="8" t="s">
        <v>786</v>
      </c>
      <c r="C842" s="3" t="s">
        <v>13</v>
      </c>
      <c r="D842" s="1" t="s">
        <v>11</v>
      </c>
      <c r="E842" s="1" t="s">
        <v>12</v>
      </c>
      <c r="F842" s="3" t="s">
        <v>13</v>
      </c>
      <c r="G842" s="1" t="s">
        <v>787</v>
      </c>
      <c r="H842" s="29" t="s">
        <v>5588</v>
      </c>
      <c r="I842" s="27">
        <v>0</v>
      </c>
      <c r="J842" s="27">
        <v>9.693078972476326E-3</v>
      </c>
      <c r="K842" s="27">
        <v>0</v>
      </c>
      <c r="L842" s="27">
        <v>0</v>
      </c>
      <c r="M842" s="27">
        <v>0</v>
      </c>
      <c r="N842" s="27">
        <v>0</v>
      </c>
      <c r="O842" s="27">
        <v>4.6892229631513273E-2</v>
      </c>
      <c r="P842" s="27">
        <v>0</v>
      </c>
      <c r="Q842" s="27">
        <v>0</v>
      </c>
      <c r="R842" s="27">
        <v>0</v>
      </c>
      <c r="S842" s="80">
        <v>0</v>
      </c>
      <c r="T842" s="80">
        <v>0.12118935716670509</v>
      </c>
      <c r="U842" s="80">
        <v>0</v>
      </c>
      <c r="V842" s="80">
        <v>0</v>
      </c>
      <c r="W842" s="80">
        <v>0.12118935716670509</v>
      </c>
      <c r="X842" s="80">
        <v>0</v>
      </c>
      <c r="Y842" s="80">
        <v>2.061735053490979E-2</v>
      </c>
      <c r="Z842" s="80">
        <v>0</v>
      </c>
      <c r="AA842" s="80">
        <v>0</v>
      </c>
      <c r="AB842" s="80">
        <v>0</v>
      </c>
      <c r="AC842" s="80">
        <v>0.35144021824428634</v>
      </c>
      <c r="AD842" s="80">
        <v>0.35144021824428634</v>
      </c>
      <c r="AE842" s="80">
        <v>9.3134778973441551E-2</v>
      </c>
      <c r="AF842" s="80">
        <v>0</v>
      </c>
      <c r="AG842" s="80"/>
      <c r="AH842" s="80">
        <v>0</v>
      </c>
      <c r="AI842" s="80">
        <v>0</v>
      </c>
      <c r="AJ842" s="80">
        <v>0</v>
      </c>
      <c r="AK842" s="80">
        <v>0</v>
      </c>
      <c r="AL842" s="80">
        <v>0</v>
      </c>
      <c r="AM842" s="80">
        <v>0</v>
      </c>
      <c r="AN842" s="41" t="s">
        <v>5591</v>
      </c>
      <c r="AO842" s="41"/>
      <c r="AP842" s="40" t="str" cm="1">
        <f t="array" ref="AP842">IFERROR(_xlfn.IFS(
AR842="MPR ISSUE","PDH",
AR842="BSS Hardware Issue","BSS",
AR842="Sites strategiques, MLL, Pylone, etc.","ENVTECH",
AR842="AKTIVCO DEFAUT GE &amp; POWER Cabinet","AKTIVCO",
AR842="AKTIVCO Coupure ENEO &amp; Baisse de tension","AKTIVCO GRID ONLY",
AR842="Coupure ENEO &amp; Baisse de tension","IHS GRID ONLY",
AR842="Defaut GE &amp; POWER Cabinet","IHS",
AR842="Sharing","Partners",
AR842="Sites strategiques &amp; DataCenter","SST &amp; DC",
AR842="Exclu","Exclu",
AR842="SAT","SAT",
AR842="SPARE-ISSUE","SPARE-ISSUE",
AR842="Fiber CAmtel","TRANS_FO_CAMTEL",
AR842="Fiber AOF","Fiber AOF",
AR842="Projet OCM (HUAWEI)","TRAVAUX-HUAWEI",
AR842="Projet OCM (NOKIA)","TRAVAUX-NOKIA",
AR842="ACCESS-ISSUE","ACCESS-ISSUE",
AR842="Projet OCM (ZTE, NOKIA, autres projets)","TRAVAUX OCM",
AR842="No root CAuse","No root cause",
AR842="ODU HS","PDH",
AR842="IP &amp; VLAN","PDH",
AR842="Warehouse HUAWEI","SPARE-ISSUE",
AR842="SPARE-HS","SPARE-ISSUE",
AR842="Power Telco","BSS",AR842="no impacts","no impacts"
),"")</f>
        <v>No root cause</v>
      </c>
      <c r="AQ842" s="40" t="str" cm="1">
        <f t="array" ref="AQ842">IFERROR(_xlfn.IFS(
AR842="MPR ISSUE","TX ISSUE",
AR842="BSS Hardware Issue","RAN ISSUE",
AR842="Sites strategiques, MLL, Pylone, etc.","ENVTECH",
AR842="AKTIVCO DEFAUT GE &amp; POWER Cabinet","POWER ISSUE",
AR842="AKTIVCO Coupure ENEO &amp; Baisse de tension","POWER ISSUE",
AR842="Coupure ENEO &amp; Baisse de tension","POWER ISSUE",
AR842="Defaut GE &amp; POWER Cabinet","POWER ISSUE",
AR842="Sharing","POWER ISSUE",
AR842="Sites strategiques &amp; DataCenter","POWER ISSUE",
AR842="Exclu","Exclu",
AR842="SAT","TX ISSUE",
AR842="SPARE-ISSUE","SPARE-ISSUE",
AR842="Fiber CAmtel","TX ISSUE",
AR842="Fiber AOF","TX ISSUE",
AR842="Projet OCM (HUAWEI)","TRAVAUX-HUAWEI",
AR842="Projet OCM (NOKIA)","TRAVAUX -NOKIA",
AR842="ACCESS-ISSUE","ACCESS-ISSUE",
AR842="Projet OCM (ZTE, NOKIA, autres projets)","TRAVAUX OCM",
AR842="No root CAuse","No root cause",
AR842="ODU HS","TX ISSUE",
AR842="IP &amp; VLAN","TX ISSUE",
AR842="Warehouse HUAWEI","SPARE-ISSUE",
AR842="SPARE-HS","SPARE-ISSUE",
AR842="Power Telco","RAN ISSUE",AR842="no impacts","no impacts"
),"")</f>
        <v>No root cause</v>
      </c>
      <c r="AR842" s="59" t="s">
        <v>5343</v>
      </c>
      <c r="AS842" s="40" t="str" cm="1">
        <f t="array" ref="AS842">IFERROR(_xlfn.IFS(
AR842="MPR ISSUE","ACTIVE",
AR842="BSS Hardware Issue","ACTIVE",
AR842="Sites strategiques, MLL, Pylone, etc.","PASSIVE",
AR842="AKTIVCO DEFAUT GE &amp; POWER Cabinet","PASSIVE",
AR842="AKTIVCO Coupure ENEO &amp; Baisse de tension","PASSIVE",
AR842="Coupure ENEO &amp; Baisse de tension","PASSIVE",
AR842="Defaut GE &amp; POWER Cabinet","PASSIVE",
AR842="Sharing","PASSIVE",
AR842="Sites strategiques &amp; DataCenter","PASSIVE",
AR842="Exclu","Exclu",
AR842="SAT","ACTIVE",
AR842="SPARE-ISSUE","SPARE-ISSUE",
AR842="Fiber CAmtel","ACTIVE",
AR842="Fiber AOF","ACTIVE",
AR842="Projet OCM (HUAWEI)","PLANNED WORKS",
AR842="Projet OCM (NOKIA)","PLANNED WORKS",
AR842="ACCESS-ISSUE","ACCESS-ISSUE",
AR842="Projet OCM (ZTE, NOKIA, autres projets)","PLANNED WORKS",
AR842="No root CAuse","No root cause",
AR842="ODU HS","ACTIVE",
AR842="IP &amp; VLAN","ACTIVE",
AR842="Warehouse HUAWEI","SPARE-ISSUE",
AR842="SPARE-HS","SPARE-ISSUE",
AR842="Power Telco","ACTIVE", AR842="no impacts","no impacts"
),"")</f>
        <v>No root cause</v>
      </c>
      <c r="AT842" s="99" t="s">
        <v>5661</v>
      </c>
      <c r="AU842" s="99" t="s">
        <v>786</v>
      </c>
      <c r="AW842" s="17"/>
      <c r="AX842" s="17" t="s">
        <v>5536</v>
      </c>
      <c r="AY842" s="17"/>
      <c r="AZ842" s="17" t="s">
        <v>5536</v>
      </c>
      <c r="BA842" s="7"/>
      <c r="BC842" s="18"/>
      <c r="BD842" s="18"/>
      <c r="BE842" s="18"/>
      <c r="BF842" s="18"/>
      <c r="BG842" s="18"/>
      <c r="BH842" s="18"/>
      <c r="BI842" s="18"/>
      <c r="BJ842" s="18"/>
      <c r="BK842" s="18"/>
      <c r="BM842" s="18"/>
      <c r="BN842" s="18"/>
      <c r="BO842" s="18"/>
      <c r="BP842" s="9" t="s">
        <v>5661</v>
      </c>
      <c r="BQ842" s="14"/>
      <c r="BR842" s="102" t="s">
        <v>5536</v>
      </c>
      <c r="BS842" s="14"/>
      <c r="BT842" s="14"/>
      <c r="BU842" s="9"/>
      <c r="BV842" s="9"/>
      <c r="BW842" s="9"/>
    </row>
    <row r="843" spans="1:75" x14ac:dyDescent="0.35">
      <c r="A843" s="1" t="s">
        <v>4804</v>
      </c>
      <c r="B843" s="8" t="s">
        <v>4805</v>
      </c>
      <c r="C843" s="3" t="s">
        <v>37</v>
      </c>
      <c r="D843" s="1" t="s">
        <v>21</v>
      </c>
      <c r="E843" s="1" t="s">
        <v>188</v>
      </c>
      <c r="F843" s="3" t="s">
        <v>37</v>
      </c>
      <c r="G843" s="1" t="s">
        <v>4804</v>
      </c>
      <c r="H843" s="29" t="s">
        <v>5588</v>
      </c>
      <c r="I843" s="27">
        <v>0</v>
      </c>
      <c r="J843" s="27">
        <v>0</v>
      </c>
      <c r="K843" s="27">
        <v>0</v>
      </c>
      <c r="L843" s="27">
        <v>0</v>
      </c>
      <c r="M843" s="27">
        <v>0</v>
      </c>
      <c r="N843" s="27">
        <v>0</v>
      </c>
      <c r="O843" s="27">
        <v>5.500000290841775E-2</v>
      </c>
      <c r="P843" s="27">
        <v>0</v>
      </c>
      <c r="Q843" s="27">
        <v>0</v>
      </c>
      <c r="R843" s="27">
        <v>0</v>
      </c>
      <c r="S843" s="80">
        <v>0</v>
      </c>
      <c r="T843" s="80">
        <v>0</v>
      </c>
      <c r="U843" s="80">
        <v>0</v>
      </c>
      <c r="V843" s="80">
        <v>0</v>
      </c>
      <c r="W843" s="80">
        <v>0</v>
      </c>
      <c r="X843" s="80">
        <v>0</v>
      </c>
      <c r="Y843" s="80">
        <v>0</v>
      </c>
      <c r="Z843" s="80">
        <v>0</v>
      </c>
      <c r="AA843" s="80">
        <v>0</v>
      </c>
      <c r="AB843" s="80">
        <v>0</v>
      </c>
      <c r="AC843" s="80">
        <v>0</v>
      </c>
      <c r="AD843" s="80">
        <v>0</v>
      </c>
      <c r="AE843" s="80">
        <v>9.0981427334941758E-2</v>
      </c>
      <c r="AF843" s="80">
        <v>0</v>
      </c>
      <c r="AG843" s="80"/>
      <c r="AH843" s="80">
        <v>0</v>
      </c>
      <c r="AI843" s="80">
        <v>0</v>
      </c>
      <c r="AJ843" s="80">
        <v>0</v>
      </c>
      <c r="AK843" s="80">
        <v>0</v>
      </c>
      <c r="AL843" s="80">
        <v>0</v>
      </c>
      <c r="AM843" s="80">
        <v>0</v>
      </c>
      <c r="AN843" s="41" t="s">
        <v>5558</v>
      </c>
      <c r="AO843" s="41"/>
      <c r="AP843" s="40" t="str" cm="1">
        <f t="array" ref="AP843">IFERROR(_xlfn.IFS(
AR843="MPR ISSUE","PDH",
AR843="BSS Hardware Issue","BSS",
AR843="Sites strategiques, MLL, Pylone, etc.","ENVTECH",
AR843="AKTIVCO DEFAUT GE &amp; POWER Cabinet","AKTIVCO",
AR843="AKTIVCO Coupure ENEO &amp; Baisse de tension","AKTIVCO GRID ONLY",
AR843="Coupure ENEO &amp; Baisse de tension","IHS GRID ONLY",
AR843="Defaut GE &amp; POWER Cabinet","IHS",
AR843="Sharing","Partners",
AR843="Sites strategiques &amp; DataCenter","SST &amp; DC",
AR843="Exclu","Exclu",
AR843="SAT","SAT",
AR843="SPARE-ISSUE","SPARE-ISSUE",
AR843="Fiber CAmtel","TRANS_FO_CAMTEL",
AR843="Fiber AOF","Fiber AOF",
AR843="Projet OCM (HUAWEI)","TRAVAUX-HUAWEI",
AR843="Projet OCM (NOKIA)","TRAVAUX-NOKIA",
AR843="ACCESS-ISSUE","ACCESS-ISSUE",
AR843="Projet OCM (ZTE, NOKIA, autres projets)","TRAVAUX OCM",
AR843="No root CAuse","No root cause",
AR843="ODU HS","PDH",
AR843="IP &amp; VLAN","PDH",
AR843="Warehouse HUAWEI","SPARE-ISSUE",
AR843="SPARE-HS","SPARE-ISSUE",
AR843="Power Telco","BSS",AR843="no impacts","no impacts"
),"")</f>
        <v>No root cause</v>
      </c>
      <c r="AQ843" s="40" t="str" cm="1">
        <f t="array" ref="AQ843">IFERROR(_xlfn.IFS(
AR843="MPR ISSUE","TX ISSUE",
AR843="BSS Hardware Issue","RAN ISSUE",
AR843="Sites strategiques, MLL, Pylone, etc.","ENVTECH",
AR843="AKTIVCO DEFAUT GE &amp; POWER Cabinet","POWER ISSUE",
AR843="AKTIVCO Coupure ENEO &amp; Baisse de tension","POWER ISSUE",
AR843="Coupure ENEO &amp; Baisse de tension","POWER ISSUE",
AR843="Defaut GE &amp; POWER Cabinet","POWER ISSUE",
AR843="Sharing","POWER ISSUE",
AR843="Sites strategiques &amp; DataCenter","POWER ISSUE",
AR843="Exclu","Exclu",
AR843="SAT","TX ISSUE",
AR843="SPARE-ISSUE","SPARE-ISSUE",
AR843="Fiber CAmtel","TX ISSUE",
AR843="Fiber AOF","TX ISSUE",
AR843="Projet OCM (HUAWEI)","TRAVAUX-HUAWEI",
AR843="Projet OCM (NOKIA)","TRAVAUX -NOKIA",
AR843="ACCESS-ISSUE","ACCESS-ISSUE",
AR843="Projet OCM (ZTE, NOKIA, autres projets)","TRAVAUX OCM",
AR843="No root CAuse","No root cause",
AR843="ODU HS","TX ISSUE",
AR843="IP &amp; VLAN","TX ISSUE",
AR843="Warehouse HUAWEI","SPARE-ISSUE",
AR843="SPARE-HS","SPARE-ISSUE",
AR843="Power Telco","RAN ISSUE",AR843="no impacts","no impacts"
),"")</f>
        <v>No root cause</v>
      </c>
      <c r="AR843" s="59" t="s">
        <v>5343</v>
      </c>
      <c r="AS843" s="40" t="str" cm="1">
        <f t="array" ref="AS843">IFERROR(_xlfn.IFS(
AR843="MPR ISSUE","ACTIVE",
AR843="BSS Hardware Issue","ACTIVE",
AR843="Sites strategiques, MLL, Pylone, etc.","PASSIVE",
AR843="AKTIVCO DEFAUT GE &amp; POWER Cabinet","PASSIVE",
AR843="AKTIVCO Coupure ENEO &amp; Baisse de tension","PASSIVE",
AR843="Coupure ENEO &amp; Baisse de tension","PASSIVE",
AR843="Defaut GE &amp; POWER Cabinet","PASSIVE",
AR843="Sharing","PASSIVE",
AR843="Sites strategiques &amp; DataCenter","PASSIVE",
AR843="Exclu","Exclu",
AR843="SAT","ACTIVE",
AR843="SPARE-ISSUE","SPARE-ISSUE",
AR843="Fiber CAmtel","ACTIVE",
AR843="Fiber AOF","ACTIVE",
AR843="Projet OCM (HUAWEI)","PLANNED WORKS",
AR843="Projet OCM (NOKIA)","PLANNED WORKS",
AR843="ACCESS-ISSUE","ACCESS-ISSUE",
AR843="Projet OCM (ZTE, NOKIA, autres projets)","PLANNED WORKS",
AR843="No root CAuse","No root cause",
AR843="ODU HS","ACTIVE",
AR843="IP &amp; VLAN","ACTIVE",
AR843="Warehouse HUAWEI","SPARE-ISSUE",
AR843="SPARE-HS","SPARE-ISSUE",
AR843="Power Telco","ACTIVE", AR843="no impacts","no impacts"
),"")</f>
        <v>No root cause</v>
      </c>
      <c r="AT843" s="99" t="s">
        <v>5661</v>
      </c>
      <c r="AU843" s="99" t="s">
        <v>4805</v>
      </c>
      <c r="AW843" s="17"/>
      <c r="AX843" s="17" t="s">
        <v>5536</v>
      </c>
      <c r="AY843" s="17"/>
      <c r="AZ843" s="17" t="s">
        <v>5536</v>
      </c>
      <c r="BA843" s="7"/>
      <c r="BC843" s="18"/>
      <c r="BD843" s="18"/>
      <c r="BE843" s="18"/>
      <c r="BF843" s="18"/>
      <c r="BG843" s="18"/>
      <c r="BH843" s="18"/>
      <c r="BI843" s="18"/>
      <c r="BJ843" s="18"/>
      <c r="BK843" s="18"/>
      <c r="BM843" s="18"/>
      <c r="BN843" s="18"/>
      <c r="BO843" s="18"/>
      <c r="BP843" s="9" t="s">
        <v>5661</v>
      </c>
      <c r="BQ843" s="14"/>
      <c r="BR843" s="102" t="s">
        <v>5536</v>
      </c>
      <c r="BS843" s="14"/>
      <c r="BT843" s="14"/>
      <c r="BU843" s="9"/>
      <c r="BV843" s="9"/>
      <c r="BW843" s="9"/>
    </row>
    <row r="844" spans="1:75" x14ac:dyDescent="0.35">
      <c r="A844" s="1" t="s">
        <v>2178</v>
      </c>
      <c r="B844" s="8" t="s">
        <v>2179</v>
      </c>
      <c r="C844" s="3" t="s">
        <v>37</v>
      </c>
      <c r="D844" s="1"/>
      <c r="E844" s="1"/>
      <c r="F844" s="3" t="s">
        <v>226</v>
      </c>
      <c r="G844" s="1" t="s">
        <v>489</v>
      </c>
      <c r="H844" s="30" t="s">
        <v>5587</v>
      </c>
      <c r="I844" s="27">
        <v>0</v>
      </c>
      <c r="J844" s="27">
        <v>0</v>
      </c>
      <c r="K844" s="27">
        <v>0</v>
      </c>
      <c r="L844" s="27">
        <v>0</v>
      </c>
      <c r="M844" s="27">
        <v>0</v>
      </c>
      <c r="N844" s="27">
        <v>0</v>
      </c>
      <c r="O844" s="27">
        <v>0</v>
      </c>
      <c r="P844" s="27">
        <v>0</v>
      </c>
      <c r="Q844" s="27">
        <v>0</v>
      </c>
      <c r="R844" s="27">
        <v>0</v>
      </c>
      <c r="S844" s="80">
        <v>0</v>
      </c>
      <c r="T844" s="80">
        <v>0</v>
      </c>
      <c r="U844" s="80">
        <v>0</v>
      </c>
      <c r="V844" s="80">
        <v>0</v>
      </c>
      <c r="W844" s="80">
        <v>0</v>
      </c>
      <c r="X844" s="80">
        <v>0</v>
      </c>
      <c r="Y844" s="80">
        <v>0</v>
      </c>
      <c r="Z844" s="80">
        <v>0</v>
      </c>
      <c r="AA844" s="80">
        <v>0</v>
      </c>
      <c r="AB844" s="80">
        <v>0</v>
      </c>
      <c r="AC844" s="80">
        <v>0</v>
      </c>
      <c r="AD844" s="80">
        <v>0</v>
      </c>
      <c r="AE844" s="80">
        <v>9.0406011990879984E-2</v>
      </c>
      <c r="AF844" s="80">
        <v>0</v>
      </c>
      <c r="AG844" s="80"/>
      <c r="AH844" s="80">
        <v>9.7523278344219904</v>
      </c>
      <c r="AI844" s="80">
        <v>0</v>
      </c>
      <c r="AJ844" s="80">
        <v>0</v>
      </c>
      <c r="AK844" s="80">
        <v>0</v>
      </c>
      <c r="AL844" s="80">
        <v>0</v>
      </c>
      <c r="AM844" s="80">
        <v>0</v>
      </c>
      <c r="AN844" s="41" t="s">
        <v>5558</v>
      </c>
      <c r="AO844" s="41"/>
      <c r="AP844" s="40" t="str" cm="1">
        <f t="array" ref="AP844">IFERROR(_xlfn.IFS(
AR844="MPR ISSUE","PDH",
AR844="BSS Hardware Issue","BSS",
AR844="Sites strategiques, MLL, Pylone, etc.","ENVTECH",
AR844="AKTIVCO DEFAUT GE &amp; POWER Cabinet","AKTIVCO",
AR844="AKTIVCO Coupure ENEO &amp; Baisse de tension","AKTIVCO GRID ONLY",
AR844="Coupure ENEO &amp; Baisse de tension","IHS GRID ONLY",
AR844="Defaut GE &amp; POWER Cabinet","IHS",
AR844="Sharing","Partners",
AR844="Sites strategiques &amp; DataCenter","SST &amp; DC",
AR844="Exclu","Exclu",
AR844="SAT","SAT",
AR844="SPARE-ISSUE","SPARE-ISSUE",
AR844="Fiber CAmtel","TRANS_FO_CAMTEL",
AR844="Fiber AOF","Fiber AOF",
AR844="Projet OCM (HUAWEI)","TRAVAUX-HUAWEI",
AR844="Projet OCM (NOKIA)","TRAVAUX-NOKIA",
AR844="ACCESS-ISSUE","ACCESS-ISSUE",
AR844="Projet OCM (ZTE, NOKIA, autres projets)","TRAVAUX OCM",
AR844="No root CAuse","No root cause",
AR844="ODU HS","PDH",
AR844="IP &amp; VLAN","PDH",
AR844="Warehouse HUAWEI","SPARE-ISSUE",
AR844="SPARE-HS","SPARE-ISSUE",
AR844="Power Telco","BSS",AR844="no impacts","no impacts"
),"")</f>
        <v>No root cause</v>
      </c>
      <c r="AQ844" s="40" t="str" cm="1">
        <f t="array" ref="AQ844">IFERROR(_xlfn.IFS(
AR844="MPR ISSUE","TX ISSUE",
AR844="BSS Hardware Issue","RAN ISSUE",
AR844="Sites strategiques, MLL, Pylone, etc.","ENVTECH",
AR844="AKTIVCO DEFAUT GE &amp; POWER Cabinet","POWER ISSUE",
AR844="AKTIVCO Coupure ENEO &amp; Baisse de tension","POWER ISSUE",
AR844="Coupure ENEO &amp; Baisse de tension","POWER ISSUE",
AR844="Defaut GE &amp; POWER Cabinet","POWER ISSUE",
AR844="Sharing","POWER ISSUE",
AR844="Sites strategiques &amp; DataCenter","POWER ISSUE",
AR844="Exclu","Exclu",
AR844="SAT","TX ISSUE",
AR844="SPARE-ISSUE","SPARE-ISSUE",
AR844="Fiber CAmtel","TX ISSUE",
AR844="Fiber AOF","TX ISSUE",
AR844="Projet OCM (HUAWEI)","TRAVAUX-HUAWEI",
AR844="Projet OCM (NOKIA)","TRAVAUX -NOKIA",
AR844="ACCESS-ISSUE","ACCESS-ISSUE",
AR844="Projet OCM (ZTE, NOKIA, autres projets)","TRAVAUX OCM",
AR844="No root CAuse","No root cause",
AR844="ODU HS","TX ISSUE",
AR844="IP &amp; VLAN","TX ISSUE",
AR844="Warehouse HUAWEI","SPARE-ISSUE",
AR844="SPARE-HS","SPARE-ISSUE",
AR844="Power Telco","RAN ISSUE",AR844="no impacts","no impacts"
),"")</f>
        <v>No root cause</v>
      </c>
      <c r="AR844" s="59" t="s">
        <v>5343</v>
      </c>
      <c r="AS844" s="40" t="str" cm="1">
        <f t="array" ref="AS844">IFERROR(_xlfn.IFS(
AR844="MPR ISSUE","ACTIVE",
AR844="BSS Hardware Issue","ACTIVE",
AR844="Sites strategiques, MLL, Pylone, etc.","PASSIVE",
AR844="AKTIVCO DEFAUT GE &amp; POWER Cabinet","PASSIVE",
AR844="AKTIVCO Coupure ENEO &amp; Baisse de tension","PASSIVE",
AR844="Coupure ENEO &amp; Baisse de tension","PASSIVE",
AR844="Defaut GE &amp; POWER Cabinet","PASSIVE",
AR844="Sharing","PASSIVE",
AR844="Sites strategiques &amp; DataCenter","PASSIVE",
AR844="Exclu","Exclu",
AR844="SAT","ACTIVE",
AR844="SPARE-ISSUE","SPARE-ISSUE",
AR844="Fiber CAmtel","ACTIVE",
AR844="Fiber AOF","ACTIVE",
AR844="Projet OCM (HUAWEI)","PLANNED WORKS",
AR844="Projet OCM (NOKIA)","PLANNED WORKS",
AR844="ACCESS-ISSUE","ACCESS-ISSUE",
AR844="Projet OCM (ZTE, NOKIA, autres projets)","PLANNED WORKS",
AR844="No root CAuse","No root cause",
AR844="ODU HS","ACTIVE",
AR844="IP &amp; VLAN","ACTIVE",
AR844="Warehouse HUAWEI","SPARE-ISSUE",
AR844="SPARE-HS","SPARE-ISSUE",
AR844="Power Telco","ACTIVE", AR844="no impacts","no impacts"
),"")</f>
        <v>No root cause</v>
      </c>
      <c r="AT844" s="99" t="s">
        <v>5661</v>
      </c>
      <c r="AU844" s="99" t="s">
        <v>2179</v>
      </c>
      <c r="AW844" s="17"/>
      <c r="AX844" s="17" t="s">
        <v>5536</v>
      </c>
      <c r="AY844" s="17"/>
      <c r="AZ844" s="17" t="s">
        <v>5536</v>
      </c>
      <c r="BA844" s="7"/>
      <c r="BC844" s="18"/>
      <c r="BD844" s="18"/>
      <c r="BE844" s="18"/>
      <c r="BF844" s="18"/>
      <c r="BG844" s="18"/>
      <c r="BH844" s="18"/>
      <c r="BI844" s="18"/>
      <c r="BJ844" s="18"/>
      <c r="BK844" s="18"/>
      <c r="BM844" s="18"/>
      <c r="BN844" s="18"/>
      <c r="BO844" s="18"/>
      <c r="BP844" s="9" t="s">
        <v>5661</v>
      </c>
      <c r="BQ844" s="14"/>
      <c r="BR844" s="102" t="s">
        <v>5536</v>
      </c>
      <c r="BS844" s="14"/>
      <c r="BT844" s="14"/>
      <c r="BU844" s="9"/>
      <c r="BV844" s="9"/>
      <c r="BW844" s="9"/>
    </row>
    <row r="845" spans="1:75" x14ac:dyDescent="0.35">
      <c r="A845" s="1" t="s">
        <v>2977</v>
      </c>
      <c r="B845" s="8" t="s">
        <v>2978</v>
      </c>
      <c r="C845" s="3" t="s">
        <v>91</v>
      </c>
      <c r="D845" s="1" t="s">
        <v>1021</v>
      </c>
      <c r="E845" s="1"/>
      <c r="F845" s="3" t="s">
        <v>90</v>
      </c>
      <c r="G845" s="1" t="s">
        <v>91</v>
      </c>
      <c r="H845" s="28" t="s">
        <v>5589</v>
      </c>
      <c r="I845" s="27">
        <v>0</v>
      </c>
      <c r="J845" s="27">
        <v>2.150910445077946E-2</v>
      </c>
      <c r="K845" s="27">
        <v>0</v>
      </c>
      <c r="L845" s="27">
        <v>0</v>
      </c>
      <c r="M845" s="27">
        <v>0</v>
      </c>
      <c r="N845" s="27">
        <v>1.7250087748585321</v>
      </c>
      <c r="O845" s="27">
        <v>4.6227631244774328</v>
      </c>
      <c r="P845" s="27">
        <v>4.6228522998690194</v>
      </c>
      <c r="Q845" s="27">
        <v>4.6227631244774328</v>
      </c>
      <c r="R845" s="27">
        <v>3.3814416735866772</v>
      </c>
      <c r="S845" s="80">
        <v>0</v>
      </c>
      <c r="T845" s="80">
        <v>0</v>
      </c>
      <c r="U845" s="80">
        <v>0</v>
      </c>
      <c r="V845" s="80">
        <v>0</v>
      </c>
      <c r="W845" s="80">
        <v>0</v>
      </c>
      <c r="X845" s="80">
        <v>0</v>
      </c>
      <c r="Y845" s="80">
        <v>0</v>
      </c>
      <c r="Z845" s="80">
        <v>0</v>
      </c>
      <c r="AA845" s="80">
        <v>0</v>
      </c>
      <c r="AB845" s="80">
        <v>0</v>
      </c>
      <c r="AC845" s="80">
        <v>2.4344881903245415E-2</v>
      </c>
      <c r="AD845" s="80">
        <v>2.4344881903245415E-2</v>
      </c>
      <c r="AE845" s="80">
        <v>9.0138485816118913E-2</v>
      </c>
      <c r="AF845" s="80">
        <v>0</v>
      </c>
      <c r="AG845" s="80"/>
      <c r="AH845" s="80">
        <v>0</v>
      </c>
      <c r="AI845" s="80">
        <v>0</v>
      </c>
      <c r="AJ845" s="80">
        <v>0</v>
      </c>
      <c r="AK845" s="80">
        <v>0</v>
      </c>
      <c r="AL845" s="80">
        <v>0</v>
      </c>
      <c r="AM845" s="80">
        <v>0</v>
      </c>
      <c r="AN845" s="41" t="s">
        <v>5558</v>
      </c>
      <c r="AO845" s="41"/>
      <c r="AP845" s="40" t="str" cm="1">
        <f t="array" ref="AP845">IFERROR(_xlfn.IFS(
AR845="MPR ISSUE","PDH",
AR845="BSS Hardware Issue","BSS",
AR845="Sites strategiques, MLL, Pylone, etc.","ENVTECH",
AR845="AKTIVCO DEFAUT GE &amp; POWER Cabinet","AKTIVCO",
AR845="AKTIVCO Coupure ENEO &amp; Baisse de tension","AKTIVCO GRID ONLY",
AR845="Coupure ENEO &amp; Baisse de tension","IHS GRID ONLY",
AR845="Defaut GE &amp; POWER Cabinet","IHS",
AR845="Sharing","Partners",
AR845="Sites strategiques &amp; DataCenter","SST &amp; DC",
AR845="Exclu","Exclu",
AR845="SAT","SAT",
AR845="SPARE-ISSUE","SPARE-ISSUE",
AR845="Fiber CAmtel","TRANS_FO_CAMTEL",
AR845="Fiber AOF","Fiber AOF",
AR845="Projet OCM (HUAWEI)","TRAVAUX-HUAWEI",
AR845="Projet OCM (NOKIA)","TRAVAUX-NOKIA",
AR845="ACCESS-ISSUE","ACCESS-ISSUE",
AR845="Projet OCM (ZTE, NOKIA, autres projets)","TRAVAUX OCM",
AR845="No root CAuse","No root cause",
AR845="ODU HS","PDH",
AR845="IP &amp; VLAN","PDH",
AR845="Warehouse HUAWEI","SPARE-ISSUE",
AR845="SPARE-HS","SPARE-ISSUE",
AR845="Power Telco","BSS",AR845="no impacts","no impacts"
),"")</f>
        <v>SPARE-ISSUE</v>
      </c>
      <c r="AQ845" s="40" t="str" cm="1">
        <f t="array" ref="AQ845">IFERROR(_xlfn.IFS(
AR845="MPR ISSUE","TX ISSUE",
AR845="BSS Hardware Issue","RAN ISSUE",
AR845="Sites strategiques, MLL, Pylone, etc.","ENVTECH",
AR845="AKTIVCO DEFAUT GE &amp; POWER Cabinet","POWER ISSUE",
AR845="AKTIVCO Coupure ENEO &amp; Baisse de tension","POWER ISSUE",
AR845="Coupure ENEO &amp; Baisse de tension","POWER ISSUE",
AR845="Defaut GE &amp; POWER Cabinet","POWER ISSUE",
AR845="Sharing","POWER ISSUE",
AR845="Sites strategiques &amp; DataCenter","POWER ISSUE",
AR845="Exclu","Exclu",
AR845="SAT","TX ISSUE",
AR845="SPARE-ISSUE","SPARE-ISSUE",
AR845="Fiber CAmtel","TX ISSUE",
AR845="Fiber AOF","TX ISSUE",
AR845="Projet OCM (HUAWEI)","TRAVAUX-HUAWEI",
AR845="Projet OCM (NOKIA)","TRAVAUX -NOKIA",
AR845="ACCESS-ISSUE","ACCESS-ISSUE",
AR845="Projet OCM (ZTE, NOKIA, autres projets)","TRAVAUX OCM",
AR845="No root CAuse","No root cause",
AR845="ODU HS","TX ISSUE",
AR845="IP &amp; VLAN","TX ISSUE",
AR845="Warehouse HUAWEI","SPARE-ISSUE",
AR845="SPARE-HS","SPARE-ISSUE",
AR845="Power Telco","RAN ISSUE",AR845="no impacts","no impacts"
),"")</f>
        <v>SPARE-ISSUE</v>
      </c>
      <c r="AR845" s="59" t="s">
        <v>5335</v>
      </c>
      <c r="AS845" s="40" t="str" cm="1">
        <f t="array" ref="AS845">IFERROR(_xlfn.IFS(
AR845="MPR ISSUE","ACTIVE",
AR845="BSS Hardware Issue","ACTIVE",
AR845="Sites strategiques, MLL, Pylone, etc.","PASSIVE",
AR845="AKTIVCO DEFAUT GE &amp; POWER Cabinet","PASSIVE",
AR845="AKTIVCO Coupure ENEO &amp; Baisse de tension","PASSIVE",
AR845="Coupure ENEO &amp; Baisse de tension","PASSIVE",
AR845="Defaut GE &amp; POWER Cabinet","PASSIVE",
AR845="Sharing","PASSIVE",
AR845="Sites strategiques &amp; DataCenter","PASSIVE",
AR845="Exclu","Exclu",
AR845="SAT","ACTIVE",
AR845="SPARE-ISSUE","SPARE-ISSUE",
AR845="Fiber CAmtel","ACTIVE",
AR845="Fiber AOF","ACTIVE",
AR845="Projet OCM (HUAWEI)","PLANNED WORKS",
AR845="Projet OCM (NOKIA)","PLANNED WORKS",
AR845="ACCESS-ISSUE","ACCESS-ISSUE",
AR845="Projet OCM (ZTE, NOKIA, autres projets)","PLANNED WORKS",
AR845="No root CAuse","No root cause",
AR845="ODU HS","ACTIVE",
AR845="IP &amp; VLAN","ACTIVE",
AR845="Warehouse HUAWEI","SPARE-ISSUE",
AR845="SPARE-HS","SPARE-ISSUE",
AR845="Power Telco","ACTIVE", AR845="no impacts","no impacts"
),"")</f>
        <v>SPARE-ISSUE</v>
      </c>
      <c r="AT845" s="99" t="s">
        <v>6502</v>
      </c>
      <c r="AU845" s="99" t="s">
        <v>2978</v>
      </c>
      <c r="AW845" s="17"/>
      <c r="AX845" s="17" t="s">
        <v>5536</v>
      </c>
      <c r="AY845" s="17"/>
      <c r="AZ845" s="17" t="s">
        <v>5536</v>
      </c>
      <c r="BA845" s="7"/>
      <c r="BC845" s="18" t="s">
        <v>5805</v>
      </c>
      <c r="BD845" s="18" t="s">
        <v>5806</v>
      </c>
      <c r="BE845" s="18" t="s">
        <v>5806</v>
      </c>
      <c r="BF845" s="18"/>
      <c r="BG845" s="18"/>
      <c r="BH845" s="18"/>
      <c r="BI845" s="18"/>
      <c r="BJ845" s="18"/>
      <c r="BK845" s="18"/>
      <c r="BM845" s="18"/>
      <c r="BN845" s="18"/>
      <c r="BO845" s="18"/>
      <c r="BP845" s="9" t="s">
        <v>5661</v>
      </c>
      <c r="BQ845" s="14"/>
      <c r="BR845" s="102" t="s">
        <v>5536</v>
      </c>
      <c r="BS845" s="14"/>
      <c r="BT845" s="14"/>
      <c r="BU845" s="9"/>
      <c r="BV845" s="9"/>
      <c r="BW845" s="9"/>
    </row>
    <row r="846" spans="1:75" x14ac:dyDescent="0.35">
      <c r="A846" s="1" t="s">
        <v>2442</v>
      </c>
      <c r="B846" s="1" t="s">
        <v>2443</v>
      </c>
      <c r="C846" s="3" t="s">
        <v>32</v>
      </c>
      <c r="D846" s="1" t="s">
        <v>11</v>
      </c>
      <c r="E846" s="1" t="s">
        <v>12</v>
      </c>
      <c r="F846" s="3" t="s">
        <v>31</v>
      </c>
      <c r="G846" s="1" t="s">
        <v>32</v>
      </c>
      <c r="H846" s="30" t="s">
        <v>5587</v>
      </c>
      <c r="I846" s="27">
        <v>0</v>
      </c>
      <c r="J846" s="27">
        <v>6.2966743999566264</v>
      </c>
      <c r="K846" s="27">
        <v>0</v>
      </c>
      <c r="L846" s="27">
        <v>2.3185601812614315E-3</v>
      </c>
      <c r="M846" s="27">
        <v>0</v>
      </c>
      <c r="N846" s="27">
        <v>0</v>
      </c>
      <c r="O846" s="27">
        <v>0</v>
      </c>
      <c r="P846" s="27">
        <v>0</v>
      </c>
      <c r="Q846" s="27">
        <v>0</v>
      </c>
      <c r="R846" s="27">
        <v>0</v>
      </c>
      <c r="S846" s="80">
        <v>0</v>
      </c>
      <c r="T846" s="80">
        <v>0</v>
      </c>
      <c r="U846" s="80">
        <v>0</v>
      </c>
      <c r="V846" s="80">
        <v>0</v>
      </c>
      <c r="W846" s="80">
        <v>0</v>
      </c>
      <c r="X846" s="80">
        <v>0</v>
      </c>
      <c r="Y846" s="80">
        <v>0</v>
      </c>
      <c r="Z846" s="80">
        <v>0</v>
      </c>
      <c r="AA846" s="80">
        <v>0</v>
      </c>
      <c r="AB846" s="80">
        <v>0</v>
      </c>
      <c r="AC846" s="80">
        <v>1.9094413197387239</v>
      </c>
      <c r="AD846" s="80">
        <v>1.9094413197387239</v>
      </c>
      <c r="AE846" s="80">
        <v>8.9835289484723052E-2</v>
      </c>
      <c r="AF846" s="80">
        <v>0</v>
      </c>
      <c r="AG846" s="80"/>
      <c r="AH846" s="80">
        <v>0</v>
      </c>
      <c r="AI846" s="80">
        <v>0</v>
      </c>
      <c r="AJ846" s="80">
        <v>0</v>
      </c>
      <c r="AK846" s="80">
        <v>0</v>
      </c>
      <c r="AL846" s="80">
        <v>0</v>
      </c>
      <c r="AM846" s="80">
        <v>0</v>
      </c>
      <c r="AN846" s="41" t="s">
        <v>5558</v>
      </c>
      <c r="AO846" s="41"/>
      <c r="AP846" s="40" t="str" cm="1">
        <f t="array" ref="AP846">IFERROR(_xlfn.IFS(
AR846="MPR ISSUE","PDH",
AR846="BSS Hardware Issue","BSS",
AR846="Sites strategiques, MLL, Pylone, etc.","ENVTECH",
AR846="AKTIVCO DEFAUT GE &amp; POWER Cabinet","AKTIVCO",
AR846="AKTIVCO Coupure ENEO &amp; Baisse de tension","AKTIVCO GRID ONLY",
AR846="Coupure ENEO &amp; Baisse de tension","IHS GRID ONLY",
AR846="Defaut GE &amp; POWER Cabinet","IHS",
AR846="Sharing","Partners",
AR846="Sites strategiques &amp; DataCenter","SST &amp; DC",
AR846="Exclu","Exclu",
AR846="SAT","SAT",
AR846="SPARE-ISSUE","SPARE-ISSUE",
AR846="Fiber CAmtel","TRANS_FO_CAMTEL",
AR846="Fiber AOF","Fiber AOF",
AR846="Projet OCM (HUAWEI)","TRAVAUX-HUAWEI",
AR846="Projet OCM (NOKIA)","TRAVAUX-NOKIA",
AR846="ACCESS-ISSUE","ACCESS-ISSUE",
AR846="Projet OCM (ZTE, NOKIA, autres projets)","TRAVAUX OCM",
AR846="No root CAuse","No root cause",
AR846="ODU HS","PDH",
AR846="IP &amp; VLAN","PDH",
AR846="Warehouse HUAWEI","SPARE-ISSUE",
AR846="SPARE-HS","SPARE-ISSUE",
AR846="Power Telco","BSS",AR846="no impacts","no impacts"
),"")</f>
        <v>No root cause</v>
      </c>
      <c r="AQ846" s="40" t="str" cm="1">
        <f t="array" ref="AQ846">IFERROR(_xlfn.IFS(
AR846="MPR ISSUE","TX ISSUE",
AR846="BSS Hardware Issue","RAN ISSUE",
AR846="Sites strategiques, MLL, Pylone, etc.","ENVTECH",
AR846="AKTIVCO DEFAUT GE &amp; POWER Cabinet","POWER ISSUE",
AR846="AKTIVCO Coupure ENEO &amp; Baisse de tension","POWER ISSUE",
AR846="Coupure ENEO &amp; Baisse de tension","POWER ISSUE",
AR846="Defaut GE &amp; POWER Cabinet","POWER ISSUE",
AR846="Sharing","POWER ISSUE",
AR846="Sites strategiques &amp; DataCenter","POWER ISSUE",
AR846="Exclu","Exclu",
AR846="SAT","TX ISSUE",
AR846="SPARE-ISSUE","SPARE-ISSUE",
AR846="Fiber CAmtel","TX ISSUE",
AR846="Fiber AOF","TX ISSUE",
AR846="Projet OCM (HUAWEI)","TRAVAUX-HUAWEI",
AR846="Projet OCM (NOKIA)","TRAVAUX -NOKIA",
AR846="ACCESS-ISSUE","ACCESS-ISSUE",
AR846="Projet OCM (ZTE, NOKIA, autres projets)","TRAVAUX OCM",
AR846="No root CAuse","No root cause",
AR846="ODU HS","TX ISSUE",
AR846="IP &amp; VLAN","TX ISSUE",
AR846="Warehouse HUAWEI","SPARE-ISSUE",
AR846="SPARE-HS","SPARE-ISSUE",
AR846="Power Telco","RAN ISSUE",AR846="no impacts","no impacts"
),"")</f>
        <v>No root cause</v>
      </c>
      <c r="AR846" s="59" t="s">
        <v>5343</v>
      </c>
      <c r="AS846" s="40" t="str" cm="1">
        <f t="array" ref="AS846">IFERROR(_xlfn.IFS(
AR846="MPR ISSUE","ACTIVE",
AR846="BSS Hardware Issue","ACTIVE",
AR846="Sites strategiques, MLL, Pylone, etc.","PASSIVE",
AR846="AKTIVCO DEFAUT GE &amp; POWER Cabinet","PASSIVE",
AR846="AKTIVCO Coupure ENEO &amp; Baisse de tension","PASSIVE",
AR846="Coupure ENEO &amp; Baisse de tension","PASSIVE",
AR846="Defaut GE &amp; POWER Cabinet","PASSIVE",
AR846="Sharing","PASSIVE",
AR846="Sites strategiques &amp; DataCenter","PASSIVE",
AR846="Exclu","Exclu",
AR846="SAT","ACTIVE",
AR846="SPARE-ISSUE","SPARE-ISSUE",
AR846="Fiber CAmtel","ACTIVE",
AR846="Fiber AOF","ACTIVE",
AR846="Projet OCM (HUAWEI)","PLANNED WORKS",
AR846="Projet OCM (NOKIA)","PLANNED WORKS",
AR846="ACCESS-ISSUE","ACCESS-ISSUE",
AR846="Projet OCM (ZTE, NOKIA, autres projets)","PLANNED WORKS",
AR846="No root CAuse","No root cause",
AR846="ODU HS","ACTIVE",
AR846="IP &amp; VLAN","ACTIVE",
AR846="Warehouse HUAWEI","SPARE-ISSUE",
AR846="SPARE-HS","SPARE-ISSUE",
AR846="Power Telco","ACTIVE", AR846="no impacts","no impacts"
),"")</f>
        <v>No root cause</v>
      </c>
      <c r="AT846" s="99" t="s">
        <v>5661</v>
      </c>
      <c r="AU846" s="99" t="s">
        <v>2443</v>
      </c>
      <c r="AW846" s="17"/>
      <c r="AX846" s="17" t="s">
        <v>5536</v>
      </c>
      <c r="AY846" s="17"/>
      <c r="AZ846" s="17" t="s">
        <v>5536</v>
      </c>
      <c r="BA846" s="7"/>
      <c r="BC846" s="18"/>
      <c r="BD846" s="18"/>
      <c r="BE846" s="18"/>
      <c r="BF846" s="18"/>
      <c r="BG846" s="18"/>
      <c r="BH846" s="18"/>
      <c r="BI846" s="18"/>
      <c r="BJ846" s="18"/>
      <c r="BK846" s="18"/>
      <c r="BM846" s="18"/>
      <c r="BN846" s="18"/>
      <c r="BO846" s="18"/>
      <c r="BP846" s="9" t="s">
        <v>5661</v>
      </c>
      <c r="BQ846" s="14"/>
      <c r="BR846" s="102" t="s">
        <v>5536</v>
      </c>
      <c r="BS846" s="14"/>
      <c r="BT846" s="14"/>
      <c r="BU846" s="9"/>
      <c r="BV846" s="9"/>
      <c r="BW846" s="9"/>
    </row>
    <row r="847" spans="1:75" x14ac:dyDescent="0.35">
      <c r="A847" s="1" t="s">
        <v>185</v>
      </c>
      <c r="B847" s="8" t="s">
        <v>3807</v>
      </c>
      <c r="C847" s="3" t="s">
        <v>55</v>
      </c>
      <c r="D847" s="1" t="s">
        <v>11</v>
      </c>
      <c r="E847" s="1" t="s">
        <v>12</v>
      </c>
      <c r="F847" s="3" t="s">
        <v>55</v>
      </c>
      <c r="G847" s="1" t="s">
        <v>185</v>
      </c>
      <c r="H847" s="28" t="s">
        <v>5589</v>
      </c>
      <c r="I847" s="27">
        <v>0</v>
      </c>
      <c r="J847" s="27">
        <v>0</v>
      </c>
      <c r="K847" s="27">
        <v>0</v>
      </c>
      <c r="L847" s="27">
        <v>0</v>
      </c>
      <c r="M847" s="27">
        <v>5.3505234952187721E-4</v>
      </c>
      <c r="N847" s="27">
        <v>2.2811065167949368E-2</v>
      </c>
      <c r="O847" s="27">
        <v>0.43708426432442149</v>
      </c>
      <c r="P847" s="27">
        <v>0.18058016796363358</v>
      </c>
      <c r="Q847" s="27">
        <v>0</v>
      </c>
      <c r="R847" s="27">
        <v>0</v>
      </c>
      <c r="S847" s="80">
        <v>0</v>
      </c>
      <c r="T847" s="80">
        <v>0</v>
      </c>
      <c r="U847" s="80">
        <v>0</v>
      </c>
      <c r="V847" s="80">
        <v>0</v>
      </c>
      <c r="W847" s="80">
        <v>0</v>
      </c>
      <c r="X847" s="80">
        <v>0</v>
      </c>
      <c r="Y847" s="80">
        <v>5.7964004531536693E-3</v>
      </c>
      <c r="Z847" s="80">
        <v>0</v>
      </c>
      <c r="AA847" s="80">
        <v>0</v>
      </c>
      <c r="AB847" s="80">
        <v>0</v>
      </c>
      <c r="AC847" s="80">
        <v>0.77300796443257325</v>
      </c>
      <c r="AD847" s="80">
        <v>0.77300796443257325</v>
      </c>
      <c r="AE847" s="80">
        <v>8.8444153375966311E-2</v>
      </c>
      <c r="AF847" s="80">
        <v>6.6828038455282471E-2</v>
      </c>
      <c r="AG847" s="80"/>
      <c r="AH847" s="80">
        <v>0</v>
      </c>
      <c r="AI847" s="80">
        <v>0</v>
      </c>
      <c r="AJ847" s="80">
        <v>0</v>
      </c>
      <c r="AK847" s="80">
        <v>0</v>
      </c>
      <c r="AL847" s="80">
        <v>0</v>
      </c>
      <c r="AM847" s="80">
        <v>0</v>
      </c>
      <c r="AN847" s="41" t="s">
        <v>5591</v>
      </c>
      <c r="AO847" s="41"/>
      <c r="AP847" s="40" t="str" cm="1">
        <f t="array" ref="AP847">IFERROR(_xlfn.IFS(
AR847="MPR ISSUE","PDH",
AR847="BSS Hardware Issue","BSS",
AR847="Sites strategiques, MLL, Pylone, etc.","ENVTECH",
AR847="AKTIVCO DEFAUT GE &amp; POWER Cabinet","AKTIVCO",
AR847="AKTIVCO Coupure ENEO &amp; Baisse de tension","AKTIVCO GRID ONLY",
AR847="Coupure ENEO &amp; Baisse de tension","IHS GRID ONLY",
AR847="Defaut GE &amp; POWER Cabinet","IHS",
AR847="Sharing","Partners",
AR847="Sites strategiques &amp; DataCenter","SST &amp; DC",
AR847="Exclu","Exclu",
AR847="SAT","SAT",
AR847="SPARE-ISSUE","SPARE-ISSUE",
AR847="Fiber CAmtel","TRANS_FO_CAMTEL",
AR847="Fiber AOF","Fiber AOF",
AR847="Projet OCM (HUAWEI)","TRAVAUX-HUAWEI",
AR847="Projet OCM (NOKIA)","TRAVAUX-NOKIA",
AR847="ACCESS-ISSUE","ACCESS-ISSUE",
AR847="Projet OCM (ZTE, NOKIA, autres projets)","TRAVAUX OCM",
AR847="No root CAuse","No root cause",
AR847="ODU HS","PDH",
AR847="IP &amp; VLAN","PDH",
AR847="Warehouse HUAWEI","SPARE-ISSUE",
AR847="SPARE-HS","SPARE-ISSUE",
AR847="Power Telco","BSS",AR847="no impacts","no impacts"
),"")</f>
        <v>No root cause</v>
      </c>
      <c r="AQ847" s="40" t="str" cm="1">
        <f t="array" ref="AQ847">IFERROR(_xlfn.IFS(
AR847="MPR ISSUE","TX ISSUE",
AR847="BSS Hardware Issue","RAN ISSUE",
AR847="Sites strategiques, MLL, Pylone, etc.","ENVTECH",
AR847="AKTIVCO DEFAUT GE &amp; POWER Cabinet","POWER ISSUE",
AR847="AKTIVCO Coupure ENEO &amp; Baisse de tension","POWER ISSUE",
AR847="Coupure ENEO &amp; Baisse de tension","POWER ISSUE",
AR847="Defaut GE &amp; POWER Cabinet","POWER ISSUE",
AR847="Sharing","POWER ISSUE",
AR847="Sites strategiques &amp; DataCenter","POWER ISSUE",
AR847="Exclu","Exclu",
AR847="SAT","TX ISSUE",
AR847="SPARE-ISSUE","SPARE-ISSUE",
AR847="Fiber CAmtel","TX ISSUE",
AR847="Fiber AOF","TX ISSUE",
AR847="Projet OCM (HUAWEI)","TRAVAUX-HUAWEI",
AR847="Projet OCM (NOKIA)","TRAVAUX -NOKIA",
AR847="ACCESS-ISSUE","ACCESS-ISSUE",
AR847="Projet OCM (ZTE, NOKIA, autres projets)","TRAVAUX OCM",
AR847="No root CAuse","No root cause",
AR847="ODU HS","TX ISSUE",
AR847="IP &amp; VLAN","TX ISSUE",
AR847="Warehouse HUAWEI","SPARE-ISSUE",
AR847="SPARE-HS","SPARE-ISSUE",
AR847="Power Telco","RAN ISSUE",AR847="no impacts","no impacts"
),"")</f>
        <v>No root cause</v>
      </c>
      <c r="AR847" s="59" t="s">
        <v>5343</v>
      </c>
      <c r="AS847" s="40" t="str" cm="1">
        <f t="array" ref="AS847">IFERROR(_xlfn.IFS(
AR847="MPR ISSUE","ACTIVE",
AR847="BSS Hardware Issue","ACTIVE",
AR847="Sites strategiques, MLL, Pylone, etc.","PASSIVE",
AR847="AKTIVCO DEFAUT GE &amp; POWER Cabinet","PASSIVE",
AR847="AKTIVCO Coupure ENEO &amp; Baisse de tension","PASSIVE",
AR847="Coupure ENEO &amp; Baisse de tension","PASSIVE",
AR847="Defaut GE &amp; POWER Cabinet","PASSIVE",
AR847="Sharing","PASSIVE",
AR847="Sites strategiques &amp; DataCenter","PASSIVE",
AR847="Exclu","Exclu",
AR847="SAT","ACTIVE",
AR847="SPARE-ISSUE","SPARE-ISSUE",
AR847="Fiber CAmtel","ACTIVE",
AR847="Fiber AOF","ACTIVE",
AR847="Projet OCM (HUAWEI)","PLANNED WORKS",
AR847="Projet OCM (NOKIA)","PLANNED WORKS",
AR847="ACCESS-ISSUE","ACCESS-ISSUE",
AR847="Projet OCM (ZTE, NOKIA, autres projets)","PLANNED WORKS",
AR847="No root CAuse","No root cause",
AR847="ODU HS","ACTIVE",
AR847="IP &amp; VLAN","ACTIVE",
AR847="Warehouse HUAWEI","SPARE-ISSUE",
AR847="SPARE-HS","SPARE-ISSUE",
AR847="Power Telco","ACTIVE", AR847="no impacts","no impacts"
),"")</f>
        <v>No root cause</v>
      </c>
      <c r="AT847" s="99" t="s">
        <v>5661</v>
      </c>
      <c r="AU847" s="99" t="s">
        <v>3807</v>
      </c>
      <c r="AW847" s="17"/>
      <c r="AX847" s="17" t="s">
        <v>5536</v>
      </c>
      <c r="AY847" s="17"/>
      <c r="AZ847" s="17" t="s">
        <v>5536</v>
      </c>
      <c r="BA847" s="7"/>
      <c r="BC847" s="18"/>
      <c r="BD847" s="18"/>
      <c r="BE847" s="18"/>
      <c r="BF847" s="18"/>
      <c r="BG847" s="18"/>
      <c r="BH847" s="18"/>
      <c r="BI847" s="18"/>
      <c r="BJ847" s="18"/>
      <c r="BK847" s="18"/>
      <c r="BM847" s="18"/>
      <c r="BN847" s="18"/>
      <c r="BO847" s="18"/>
      <c r="BP847" s="9" t="s">
        <v>5661</v>
      </c>
      <c r="BQ847" s="14"/>
      <c r="BR847" s="102" t="s">
        <v>5536</v>
      </c>
      <c r="BS847" s="14"/>
      <c r="BT847" s="14"/>
      <c r="BU847" s="9"/>
      <c r="BV847" s="9"/>
      <c r="BW847" s="9"/>
    </row>
    <row r="848" spans="1:75" x14ac:dyDescent="0.35">
      <c r="A848" s="1" t="s">
        <v>1791</v>
      </c>
      <c r="B848" s="1" t="s">
        <v>1792</v>
      </c>
      <c r="C848" s="3" t="s">
        <v>51</v>
      </c>
      <c r="D848" s="1" t="s">
        <v>11</v>
      </c>
      <c r="E848" s="1" t="s">
        <v>154</v>
      </c>
      <c r="F848" s="3" t="s">
        <v>51</v>
      </c>
      <c r="G848" s="1" t="s">
        <v>1791</v>
      </c>
      <c r="H848" s="29" t="s">
        <v>5588</v>
      </c>
      <c r="I848" s="27">
        <v>0.34504518467190876</v>
      </c>
      <c r="J848" s="27">
        <v>1.2278160713802364</v>
      </c>
      <c r="K848" s="27">
        <v>0.49575688236319138</v>
      </c>
      <c r="L848" s="27">
        <v>4.9046465372838428E-3</v>
      </c>
      <c r="M848" s="27">
        <v>2.069297702776022</v>
      </c>
      <c r="N848" s="27">
        <v>3.6561910550661622E-3</v>
      </c>
      <c r="O848" s="27">
        <v>5.6180496699797331E-3</v>
      </c>
      <c r="P848" s="27">
        <v>1.6051570485658829E-3</v>
      </c>
      <c r="Q848" s="27">
        <v>0.67816504465138205</v>
      </c>
      <c r="R848" s="27">
        <v>3.3423678934932357</v>
      </c>
      <c r="S848" s="80">
        <v>2.5435763106181177</v>
      </c>
      <c r="T848" s="80">
        <v>2.6303886905628175</v>
      </c>
      <c r="U848" s="80">
        <v>4.6371203625230331E-3</v>
      </c>
      <c r="V848" s="80">
        <v>2.3402119663387868</v>
      </c>
      <c r="W848" s="80">
        <v>2.630388690562818</v>
      </c>
      <c r="X848" s="80">
        <v>0</v>
      </c>
      <c r="Y848" s="80">
        <v>1.515981656978832E-3</v>
      </c>
      <c r="Z848" s="80">
        <v>8.277259847103427E-2</v>
      </c>
      <c r="AA848" s="80">
        <v>0.20002040332959523</v>
      </c>
      <c r="AB848" s="80">
        <v>0</v>
      </c>
      <c r="AC848" s="80">
        <v>0</v>
      </c>
      <c r="AD848" s="80">
        <v>0</v>
      </c>
      <c r="AE848" s="80">
        <v>8.1648988537038517E-2</v>
      </c>
      <c r="AF848" s="80">
        <v>0</v>
      </c>
      <c r="AG848" s="80"/>
      <c r="AH848" s="80">
        <v>2.5860863560222408E-3</v>
      </c>
      <c r="AI848" s="80">
        <v>0</v>
      </c>
      <c r="AJ848" s="80">
        <v>0</v>
      </c>
      <c r="AK848" s="80">
        <v>0</v>
      </c>
      <c r="AL848" s="80">
        <v>0</v>
      </c>
      <c r="AM848" s="80">
        <v>0</v>
      </c>
      <c r="AN848" s="41" t="s">
        <v>5591</v>
      </c>
      <c r="AO848" s="41"/>
      <c r="AP848" s="40" t="str" cm="1">
        <f t="array" ref="AP848">IFERROR(_xlfn.IFS(
AR848="MPR ISSUE","PDH",
AR848="BSS Hardware Issue","BSS",
AR848="Sites strategiques, MLL, Pylone, etc.","ENVTECH",
AR848="AKTIVCO DEFAUT GE &amp; POWER Cabinet","AKTIVCO",
AR848="AKTIVCO Coupure ENEO &amp; Baisse de tension","AKTIVCO GRID ONLY",
AR848="Coupure ENEO &amp; Baisse de tension","IHS GRID ONLY",
AR848="Defaut GE &amp; POWER Cabinet","IHS",
AR848="Sharing","Partners",
AR848="Sites strategiques &amp; DataCenter","SST &amp; DC",
AR848="Exclu","Exclu",
AR848="SAT","SAT",
AR848="SPARE-ISSUE","SPARE-ISSUE",
AR848="Fiber CAmtel","TRANS_FO_CAMTEL",
AR848="Fiber AOF","Fiber AOF",
AR848="Projet OCM (HUAWEI)","TRAVAUX-HUAWEI",
AR848="Projet OCM (NOKIA)","TRAVAUX-NOKIA",
AR848="ACCESS-ISSUE","ACCESS-ISSUE",
AR848="Projet OCM (ZTE, NOKIA, autres projets)","TRAVAUX OCM",
AR848="No root CAuse","No root cause",
AR848="ODU HS","PDH",
AR848="IP &amp; VLAN","PDH",
AR848="Warehouse HUAWEI","SPARE-ISSUE",
AR848="SPARE-HS","SPARE-ISSUE",
AR848="Power Telco","BSS",AR848="no impacts","no impacts"
),"")</f>
        <v>No root cause</v>
      </c>
      <c r="AQ848" s="40" t="str" cm="1">
        <f t="array" ref="AQ848">IFERROR(_xlfn.IFS(
AR848="MPR ISSUE","TX ISSUE",
AR848="BSS Hardware Issue","RAN ISSUE",
AR848="Sites strategiques, MLL, Pylone, etc.","ENVTECH",
AR848="AKTIVCO DEFAUT GE &amp; POWER Cabinet","POWER ISSUE",
AR848="AKTIVCO Coupure ENEO &amp; Baisse de tension","POWER ISSUE",
AR848="Coupure ENEO &amp; Baisse de tension","POWER ISSUE",
AR848="Defaut GE &amp; POWER Cabinet","POWER ISSUE",
AR848="Sharing","POWER ISSUE",
AR848="Sites strategiques &amp; DataCenter","POWER ISSUE",
AR848="Exclu","Exclu",
AR848="SAT","TX ISSUE",
AR848="SPARE-ISSUE","SPARE-ISSUE",
AR848="Fiber CAmtel","TX ISSUE",
AR848="Fiber AOF","TX ISSUE",
AR848="Projet OCM (HUAWEI)","TRAVAUX-HUAWEI",
AR848="Projet OCM (NOKIA)","TRAVAUX -NOKIA",
AR848="ACCESS-ISSUE","ACCESS-ISSUE",
AR848="Projet OCM (ZTE, NOKIA, autres projets)","TRAVAUX OCM",
AR848="No root CAuse","No root cause",
AR848="ODU HS","TX ISSUE",
AR848="IP &amp; VLAN","TX ISSUE",
AR848="Warehouse HUAWEI","SPARE-ISSUE",
AR848="SPARE-HS","SPARE-ISSUE",
AR848="Power Telco","RAN ISSUE",AR848="no impacts","no impacts"
),"")</f>
        <v>No root cause</v>
      </c>
      <c r="AR848" s="59" t="s">
        <v>5343</v>
      </c>
      <c r="AS848" s="40" t="str" cm="1">
        <f t="array" ref="AS848">IFERROR(_xlfn.IFS(
AR848="MPR ISSUE","ACTIVE",
AR848="BSS Hardware Issue","ACTIVE",
AR848="Sites strategiques, MLL, Pylone, etc.","PASSIVE",
AR848="AKTIVCO DEFAUT GE &amp; POWER Cabinet","PASSIVE",
AR848="AKTIVCO Coupure ENEO &amp; Baisse de tension","PASSIVE",
AR848="Coupure ENEO &amp; Baisse de tension","PASSIVE",
AR848="Defaut GE &amp; POWER Cabinet","PASSIVE",
AR848="Sharing","PASSIVE",
AR848="Sites strategiques &amp; DataCenter","PASSIVE",
AR848="Exclu","Exclu",
AR848="SAT","ACTIVE",
AR848="SPARE-ISSUE","SPARE-ISSUE",
AR848="Fiber CAmtel","ACTIVE",
AR848="Fiber AOF","ACTIVE",
AR848="Projet OCM (HUAWEI)","PLANNED WORKS",
AR848="Projet OCM (NOKIA)","PLANNED WORKS",
AR848="ACCESS-ISSUE","ACCESS-ISSUE",
AR848="Projet OCM (ZTE, NOKIA, autres projets)","PLANNED WORKS",
AR848="No root CAuse","No root cause",
AR848="ODU HS","ACTIVE",
AR848="IP &amp; VLAN","ACTIVE",
AR848="Warehouse HUAWEI","SPARE-ISSUE",
AR848="SPARE-HS","SPARE-ISSUE",
AR848="Power Telco","ACTIVE", AR848="no impacts","no impacts"
),"")</f>
        <v>No root cause</v>
      </c>
      <c r="AT848" s="99" t="s">
        <v>5661</v>
      </c>
      <c r="AU848" s="99" t="s">
        <v>1792</v>
      </c>
      <c r="AW848" s="17"/>
      <c r="AX848" s="17" t="s">
        <v>5536</v>
      </c>
      <c r="AY848" s="17"/>
      <c r="AZ848" s="17" t="s">
        <v>5536</v>
      </c>
      <c r="BA848" s="7"/>
      <c r="BC848" s="18"/>
      <c r="BD848" s="18"/>
      <c r="BE848" s="18"/>
      <c r="BF848" s="18"/>
      <c r="BG848" s="18"/>
      <c r="BH848" s="18"/>
      <c r="BI848" s="18"/>
      <c r="BJ848" s="18"/>
      <c r="BK848" s="18"/>
      <c r="BM848" s="18"/>
      <c r="BN848" s="18"/>
      <c r="BO848" s="18"/>
      <c r="BP848" s="9" t="s">
        <v>5661</v>
      </c>
      <c r="BQ848" s="14"/>
      <c r="BR848" s="102" t="s">
        <v>5536</v>
      </c>
      <c r="BS848" s="14"/>
      <c r="BT848" s="14"/>
      <c r="BU848" s="9"/>
      <c r="BV848" s="9"/>
      <c r="BW848" s="9"/>
    </row>
    <row r="849" spans="1:75" x14ac:dyDescent="0.35">
      <c r="A849" s="1" t="s">
        <v>2832</v>
      </c>
      <c r="B849" s="8" t="s">
        <v>2833</v>
      </c>
      <c r="C849" s="3" t="s">
        <v>51</v>
      </c>
      <c r="D849" s="1" t="s">
        <v>11</v>
      </c>
      <c r="E849" s="1" t="s">
        <v>12</v>
      </c>
      <c r="F849" s="3" t="s">
        <v>51</v>
      </c>
      <c r="G849" s="1" t="s">
        <v>52</v>
      </c>
      <c r="H849" s="28" t="s">
        <v>5589</v>
      </c>
      <c r="I849" s="27">
        <v>0</v>
      </c>
      <c r="J849" s="27">
        <v>0</v>
      </c>
      <c r="K849" s="27">
        <v>0</v>
      </c>
      <c r="L849" s="27">
        <v>0</v>
      </c>
      <c r="M849" s="27">
        <v>0</v>
      </c>
      <c r="N849" s="27">
        <v>0</v>
      </c>
      <c r="O849" s="27">
        <v>0</v>
      </c>
      <c r="P849" s="27">
        <v>0</v>
      </c>
      <c r="Q849" s="27">
        <v>0</v>
      </c>
      <c r="R849" s="27">
        <v>0</v>
      </c>
      <c r="S849" s="80">
        <v>0</v>
      </c>
      <c r="T849" s="80">
        <v>0</v>
      </c>
      <c r="U849" s="80">
        <v>0</v>
      </c>
      <c r="V849" s="80">
        <v>0</v>
      </c>
      <c r="W849" s="80">
        <v>0</v>
      </c>
      <c r="X849" s="80">
        <v>0</v>
      </c>
      <c r="Y849" s="80">
        <v>0</v>
      </c>
      <c r="Z849" s="80">
        <v>0.93946275036882965</v>
      </c>
      <c r="AA849" s="80">
        <v>0</v>
      </c>
      <c r="AB849" s="80">
        <v>0.13545741982062195</v>
      </c>
      <c r="AC849" s="80">
        <v>0</v>
      </c>
      <c r="AD849" s="80">
        <v>0</v>
      </c>
      <c r="AE849" s="80">
        <v>8.1327957127325351E-2</v>
      </c>
      <c r="AF849" s="80">
        <v>0</v>
      </c>
      <c r="AG849" s="80"/>
      <c r="AH849" s="80">
        <v>0</v>
      </c>
      <c r="AI849" s="80">
        <v>0</v>
      </c>
      <c r="AJ849" s="80">
        <v>0</v>
      </c>
      <c r="AK849" s="80">
        <v>0</v>
      </c>
      <c r="AL849" s="80">
        <v>0</v>
      </c>
      <c r="AM849" s="80">
        <v>0</v>
      </c>
      <c r="AN849" s="41" t="s">
        <v>5558</v>
      </c>
      <c r="AO849" s="41"/>
      <c r="AP849" s="40" t="str" cm="1">
        <f t="array" ref="AP849">IFERROR(_xlfn.IFS(
AR849="MPR ISSUE","PDH",
AR849="BSS Hardware Issue","BSS",
AR849="Sites strategiques, MLL, Pylone, etc.","ENVTECH",
AR849="AKTIVCO DEFAUT GE &amp; POWER Cabinet","AKTIVCO",
AR849="AKTIVCO Coupure ENEO &amp; Baisse de tension","AKTIVCO GRID ONLY",
AR849="Coupure ENEO &amp; Baisse de tension","IHS GRID ONLY",
AR849="Defaut GE &amp; POWER Cabinet","IHS",
AR849="Sharing","Partners",
AR849="Sites strategiques &amp; DataCenter","SST &amp; DC",
AR849="Exclu","Exclu",
AR849="SAT","SAT",
AR849="SPARE-ISSUE","SPARE-ISSUE",
AR849="Fiber CAmtel","TRANS_FO_CAMTEL",
AR849="Fiber AOF","Fiber AOF",
AR849="Projet OCM (HUAWEI)","TRAVAUX-HUAWEI",
AR849="Projet OCM (NOKIA)","TRAVAUX-NOKIA",
AR849="ACCESS-ISSUE","ACCESS-ISSUE",
AR849="Projet OCM (ZTE, NOKIA, autres projets)","TRAVAUX OCM",
AR849="No root CAuse","No root cause",
AR849="ODU HS","PDH",
AR849="IP &amp; VLAN","PDH",
AR849="Warehouse HUAWEI","SPARE-ISSUE",
AR849="SPARE-HS","SPARE-ISSUE",
AR849="Power Telco","BSS",AR849="no impacts","no impacts"
),"")</f>
        <v>No root cause</v>
      </c>
      <c r="AQ849" s="40" t="str" cm="1">
        <f t="array" ref="AQ849">IFERROR(_xlfn.IFS(
AR849="MPR ISSUE","TX ISSUE",
AR849="BSS Hardware Issue","RAN ISSUE",
AR849="Sites strategiques, MLL, Pylone, etc.","ENVTECH",
AR849="AKTIVCO DEFAUT GE &amp; POWER Cabinet","POWER ISSUE",
AR849="AKTIVCO Coupure ENEO &amp; Baisse de tension","POWER ISSUE",
AR849="Coupure ENEO &amp; Baisse de tension","POWER ISSUE",
AR849="Defaut GE &amp; POWER Cabinet","POWER ISSUE",
AR849="Sharing","POWER ISSUE",
AR849="Sites strategiques &amp; DataCenter","POWER ISSUE",
AR849="Exclu","Exclu",
AR849="SAT","TX ISSUE",
AR849="SPARE-ISSUE","SPARE-ISSUE",
AR849="Fiber CAmtel","TX ISSUE",
AR849="Fiber AOF","TX ISSUE",
AR849="Projet OCM (HUAWEI)","TRAVAUX-HUAWEI",
AR849="Projet OCM (NOKIA)","TRAVAUX -NOKIA",
AR849="ACCESS-ISSUE","ACCESS-ISSUE",
AR849="Projet OCM (ZTE, NOKIA, autres projets)","TRAVAUX OCM",
AR849="No root CAuse","No root cause",
AR849="ODU HS","TX ISSUE",
AR849="IP &amp; VLAN","TX ISSUE",
AR849="Warehouse HUAWEI","SPARE-ISSUE",
AR849="SPARE-HS","SPARE-ISSUE",
AR849="Power Telco","RAN ISSUE",AR849="no impacts","no impacts"
),"")</f>
        <v>No root cause</v>
      </c>
      <c r="AR849" s="59" t="s">
        <v>5343</v>
      </c>
      <c r="AS849" s="40" t="str" cm="1">
        <f t="array" ref="AS849">IFERROR(_xlfn.IFS(
AR849="MPR ISSUE","ACTIVE",
AR849="BSS Hardware Issue","ACTIVE",
AR849="Sites strategiques, MLL, Pylone, etc.","PASSIVE",
AR849="AKTIVCO DEFAUT GE &amp; POWER Cabinet","PASSIVE",
AR849="AKTIVCO Coupure ENEO &amp; Baisse de tension","PASSIVE",
AR849="Coupure ENEO &amp; Baisse de tension","PASSIVE",
AR849="Defaut GE &amp; POWER Cabinet","PASSIVE",
AR849="Sharing","PASSIVE",
AR849="Sites strategiques &amp; DataCenter","PASSIVE",
AR849="Exclu","Exclu",
AR849="SAT","ACTIVE",
AR849="SPARE-ISSUE","SPARE-ISSUE",
AR849="Fiber CAmtel","ACTIVE",
AR849="Fiber AOF","ACTIVE",
AR849="Projet OCM (HUAWEI)","PLANNED WORKS",
AR849="Projet OCM (NOKIA)","PLANNED WORKS",
AR849="ACCESS-ISSUE","ACCESS-ISSUE",
AR849="Projet OCM (ZTE, NOKIA, autres projets)","PLANNED WORKS",
AR849="No root CAuse","No root cause",
AR849="ODU HS","ACTIVE",
AR849="IP &amp; VLAN","ACTIVE",
AR849="Warehouse HUAWEI","SPARE-ISSUE",
AR849="SPARE-HS","SPARE-ISSUE",
AR849="Power Telco","ACTIVE", AR849="no impacts","no impacts"
),"")</f>
        <v>No root cause</v>
      </c>
      <c r="AT849" s="99" t="s">
        <v>5661</v>
      </c>
      <c r="AU849" s="99" t="s">
        <v>2833</v>
      </c>
      <c r="AW849" s="17"/>
      <c r="AX849" s="17" t="s">
        <v>5536</v>
      </c>
      <c r="AY849" s="17"/>
      <c r="AZ849" s="17" t="s">
        <v>5536</v>
      </c>
      <c r="BA849" s="7"/>
      <c r="BC849" s="18"/>
      <c r="BD849" s="18"/>
      <c r="BE849" s="18"/>
      <c r="BF849" s="18"/>
      <c r="BG849" s="18"/>
      <c r="BH849" s="18"/>
      <c r="BI849" s="18"/>
      <c r="BJ849" s="18"/>
      <c r="BK849" s="18"/>
      <c r="BM849" s="18"/>
      <c r="BN849" s="18"/>
      <c r="BO849" s="18"/>
      <c r="BP849" s="9" t="s">
        <v>5661</v>
      </c>
      <c r="BQ849" s="14"/>
      <c r="BR849" s="102" t="s">
        <v>5536</v>
      </c>
      <c r="BS849" s="14"/>
      <c r="BT849" s="14"/>
      <c r="BU849" s="9"/>
      <c r="BV849" s="9"/>
      <c r="BW849" s="9"/>
    </row>
    <row r="850" spans="1:75" x14ac:dyDescent="0.35">
      <c r="A850" s="1" t="s">
        <v>2156</v>
      </c>
      <c r="B850" s="1" t="s">
        <v>2157</v>
      </c>
      <c r="C850" s="3" t="s">
        <v>37</v>
      </c>
      <c r="D850" s="1" t="s">
        <v>11</v>
      </c>
      <c r="E850" s="1" t="s">
        <v>12</v>
      </c>
      <c r="F850" s="3" t="s">
        <v>226</v>
      </c>
      <c r="G850" s="1" t="s">
        <v>489</v>
      </c>
      <c r="H850" s="30" t="s">
        <v>5587</v>
      </c>
      <c r="I850" s="27">
        <v>9.2457045997380387</v>
      </c>
      <c r="J850" s="27">
        <v>6.8037613466768256</v>
      </c>
      <c r="K850" s="27">
        <v>3.8745280838277218</v>
      </c>
      <c r="L850" s="27">
        <v>9.6619396575094232</v>
      </c>
      <c r="M850" s="27">
        <v>9.2457045997380387</v>
      </c>
      <c r="N850" s="27">
        <v>9.2457045997380387</v>
      </c>
      <c r="O850" s="27">
        <v>9.2457045997380387</v>
      </c>
      <c r="P850" s="27">
        <v>9.2457045997380387</v>
      </c>
      <c r="Q850" s="27">
        <v>9.2457045997380387</v>
      </c>
      <c r="R850" s="27">
        <v>9.6735146233374145</v>
      </c>
      <c r="S850" s="80">
        <v>9.2457045997380387</v>
      </c>
      <c r="T850" s="80">
        <v>9.2457045997380387</v>
      </c>
      <c r="U850" s="80">
        <v>9.2457045997380387</v>
      </c>
      <c r="V850" s="80">
        <v>9.2457045997380387</v>
      </c>
      <c r="W850" s="80">
        <v>9.2457045997380387</v>
      </c>
      <c r="X850" s="80">
        <v>7.1543633162401941</v>
      </c>
      <c r="Y850" s="80">
        <v>0</v>
      </c>
      <c r="Z850" s="80">
        <v>0</v>
      </c>
      <c r="AA850" s="80">
        <v>0</v>
      </c>
      <c r="AB850" s="80">
        <v>0</v>
      </c>
      <c r="AC850" s="80">
        <v>0</v>
      </c>
      <c r="AD850" s="80">
        <v>0</v>
      </c>
      <c r="AE850" s="80">
        <v>7.9918985940251458E-2</v>
      </c>
      <c r="AF850" s="80">
        <v>7.4907328933062809E-4</v>
      </c>
      <c r="AG850" s="80"/>
      <c r="AH850" s="80">
        <v>0</v>
      </c>
      <c r="AI850" s="80">
        <v>0</v>
      </c>
      <c r="AJ850" s="80">
        <v>0</v>
      </c>
      <c r="AK850" s="80">
        <v>0</v>
      </c>
      <c r="AL850" s="80">
        <v>0</v>
      </c>
      <c r="AM850" s="80">
        <v>0</v>
      </c>
      <c r="AN850" s="41" t="s">
        <v>5558</v>
      </c>
      <c r="AO850" s="41"/>
      <c r="AP850" s="40" t="str" cm="1">
        <f t="array" ref="AP850">IFERROR(_xlfn.IFS(
AR850="MPR ISSUE","PDH",
AR850="BSS Hardware Issue","BSS",
AR850="Sites strategiques, MLL, Pylone, etc.","ENVTECH",
AR850="AKTIVCO DEFAUT GE &amp; POWER Cabinet","AKTIVCO",
AR850="AKTIVCO Coupure ENEO &amp; Baisse de tension","AKTIVCO GRID ONLY",
AR850="Coupure ENEO &amp; Baisse de tension","IHS GRID ONLY",
AR850="Defaut GE &amp; POWER Cabinet","IHS",
AR850="Sharing","Partners",
AR850="Sites strategiques &amp; DataCenter","SST &amp; DC",
AR850="Exclu","Exclu",
AR850="SAT","SAT",
AR850="SPARE-ISSUE","SPARE-ISSUE",
AR850="Fiber CAmtel","TRANS_FO_CAMTEL",
AR850="Fiber AOF","Fiber AOF",
AR850="Projet OCM (HUAWEI)","TRAVAUX-HUAWEI",
AR850="Projet OCM (NOKIA)","TRAVAUX-NOKIA",
AR850="ACCESS-ISSUE","ACCESS-ISSUE",
AR850="Projet OCM (ZTE, NOKIA, autres projets)","TRAVAUX OCM",
AR850="No root CAuse","No root cause",
AR850="ODU HS","PDH",
AR850="IP &amp; VLAN","PDH",
AR850="Warehouse HUAWEI","SPARE-ISSUE",
AR850="SPARE-HS","SPARE-ISSUE",
AR850="Power Telco","BSS",AR850="no impacts","no impacts"
),"")</f>
        <v>No root cause</v>
      </c>
      <c r="AQ850" s="40" t="str" cm="1">
        <f t="array" ref="AQ850">IFERROR(_xlfn.IFS(
AR850="MPR ISSUE","TX ISSUE",
AR850="BSS Hardware Issue","RAN ISSUE",
AR850="Sites strategiques, MLL, Pylone, etc.","ENVTECH",
AR850="AKTIVCO DEFAUT GE &amp; POWER Cabinet","POWER ISSUE",
AR850="AKTIVCO Coupure ENEO &amp; Baisse de tension","POWER ISSUE",
AR850="Coupure ENEO &amp; Baisse de tension","POWER ISSUE",
AR850="Defaut GE &amp; POWER Cabinet","POWER ISSUE",
AR850="Sharing","POWER ISSUE",
AR850="Sites strategiques &amp; DataCenter","POWER ISSUE",
AR850="Exclu","Exclu",
AR850="SAT","TX ISSUE",
AR850="SPARE-ISSUE","SPARE-ISSUE",
AR850="Fiber CAmtel","TX ISSUE",
AR850="Fiber AOF","TX ISSUE",
AR850="Projet OCM (HUAWEI)","TRAVAUX-HUAWEI",
AR850="Projet OCM (NOKIA)","TRAVAUX -NOKIA",
AR850="ACCESS-ISSUE","ACCESS-ISSUE",
AR850="Projet OCM (ZTE, NOKIA, autres projets)","TRAVAUX OCM",
AR850="No root CAuse","No root cause",
AR850="ODU HS","TX ISSUE",
AR850="IP &amp; VLAN","TX ISSUE",
AR850="Warehouse HUAWEI","SPARE-ISSUE",
AR850="SPARE-HS","SPARE-ISSUE",
AR850="Power Telco","RAN ISSUE",AR850="no impacts","no impacts"
),"")</f>
        <v>No root cause</v>
      </c>
      <c r="AR850" s="59" t="s">
        <v>5343</v>
      </c>
      <c r="AS850" s="40" t="str" cm="1">
        <f t="array" ref="AS850">IFERROR(_xlfn.IFS(
AR850="MPR ISSUE","ACTIVE",
AR850="BSS Hardware Issue","ACTIVE",
AR850="Sites strategiques, MLL, Pylone, etc.","PASSIVE",
AR850="AKTIVCO DEFAUT GE &amp; POWER Cabinet","PASSIVE",
AR850="AKTIVCO Coupure ENEO &amp; Baisse de tension","PASSIVE",
AR850="Coupure ENEO &amp; Baisse de tension","PASSIVE",
AR850="Defaut GE &amp; POWER Cabinet","PASSIVE",
AR850="Sharing","PASSIVE",
AR850="Sites strategiques &amp; DataCenter","PASSIVE",
AR850="Exclu","Exclu",
AR850="SAT","ACTIVE",
AR850="SPARE-ISSUE","SPARE-ISSUE",
AR850="Fiber CAmtel","ACTIVE",
AR850="Fiber AOF","ACTIVE",
AR850="Projet OCM (HUAWEI)","PLANNED WORKS",
AR850="Projet OCM (NOKIA)","PLANNED WORKS",
AR850="ACCESS-ISSUE","ACCESS-ISSUE",
AR850="Projet OCM (ZTE, NOKIA, autres projets)","PLANNED WORKS",
AR850="No root CAuse","No root cause",
AR850="ODU HS","ACTIVE",
AR850="IP &amp; VLAN","ACTIVE",
AR850="Warehouse HUAWEI","SPARE-ISSUE",
AR850="SPARE-HS","SPARE-ISSUE",
AR850="Power Telco","ACTIVE", AR850="no impacts","no impacts"
),"")</f>
        <v>No root cause</v>
      </c>
      <c r="AT850" s="99" t="s">
        <v>5661</v>
      </c>
      <c r="AU850" s="99" t="s">
        <v>2157</v>
      </c>
      <c r="AW850" s="17"/>
      <c r="AX850" s="17" t="s">
        <v>5536</v>
      </c>
      <c r="AY850" s="17"/>
      <c r="AZ850" s="17" t="s">
        <v>5536</v>
      </c>
      <c r="BA850" s="7"/>
      <c r="BC850" s="18"/>
      <c r="BD850" s="18"/>
      <c r="BE850" s="18"/>
      <c r="BF850" s="18"/>
      <c r="BG850" s="18"/>
      <c r="BH850" s="18"/>
      <c r="BI850" s="18"/>
      <c r="BJ850" s="18"/>
      <c r="BK850" s="18"/>
      <c r="BM850" s="18"/>
      <c r="BN850" s="18"/>
      <c r="BO850" s="18"/>
      <c r="BP850" s="9" t="s">
        <v>5661</v>
      </c>
      <c r="BQ850" s="14"/>
      <c r="BR850" s="102" t="s">
        <v>5536</v>
      </c>
      <c r="BS850" s="14"/>
      <c r="BT850" s="14"/>
      <c r="BU850" s="9"/>
      <c r="BV850" s="9"/>
      <c r="BW850" s="9"/>
    </row>
    <row r="851" spans="1:75" x14ac:dyDescent="0.35">
      <c r="A851" s="1" t="s">
        <v>2146</v>
      </c>
      <c r="B851" s="8" t="s">
        <v>2147</v>
      </c>
      <c r="C851" s="3" t="s">
        <v>37</v>
      </c>
      <c r="D851" s="1" t="s">
        <v>11</v>
      </c>
      <c r="E851" s="1" t="s">
        <v>12</v>
      </c>
      <c r="F851" s="3" t="s">
        <v>226</v>
      </c>
      <c r="G851" s="1" t="s">
        <v>489</v>
      </c>
      <c r="H851" s="30" t="s">
        <v>5587</v>
      </c>
      <c r="I851" s="27">
        <v>0</v>
      </c>
      <c r="J851" s="27">
        <v>0</v>
      </c>
      <c r="K851" s="27">
        <v>0</v>
      </c>
      <c r="L851" s="27">
        <v>0</v>
      </c>
      <c r="M851" s="27">
        <v>0</v>
      </c>
      <c r="N851" s="27">
        <v>0</v>
      </c>
      <c r="O851" s="27">
        <v>0</v>
      </c>
      <c r="P851" s="27">
        <v>0</v>
      </c>
      <c r="Q851" s="27">
        <v>0</v>
      </c>
      <c r="R851" s="27">
        <v>0</v>
      </c>
      <c r="S851" s="80">
        <v>0</v>
      </c>
      <c r="T851" s="80">
        <v>0</v>
      </c>
      <c r="U851" s="80">
        <v>0</v>
      </c>
      <c r="V851" s="80">
        <v>0</v>
      </c>
      <c r="W851" s="80">
        <v>0</v>
      </c>
      <c r="X851" s="80">
        <v>0</v>
      </c>
      <c r="Y851" s="80">
        <v>0</v>
      </c>
      <c r="Z851" s="80">
        <v>0</v>
      </c>
      <c r="AA851" s="80">
        <v>0</v>
      </c>
      <c r="AB851" s="80">
        <v>0</v>
      </c>
      <c r="AC851" s="80">
        <v>0</v>
      </c>
      <c r="AD851" s="80">
        <v>0</v>
      </c>
      <c r="AE851" s="80">
        <v>7.503217448128488E-2</v>
      </c>
      <c r="AF851" s="80">
        <v>0.39704451350186765</v>
      </c>
      <c r="AG851" s="80"/>
      <c r="AH851" s="80">
        <v>0</v>
      </c>
      <c r="AI851" s="80">
        <v>0</v>
      </c>
      <c r="AJ851" s="80">
        <v>0</v>
      </c>
      <c r="AK851" s="80">
        <v>0</v>
      </c>
      <c r="AL851" s="80">
        <v>0</v>
      </c>
      <c r="AM851" s="80">
        <v>0</v>
      </c>
      <c r="AN851" s="41" t="s">
        <v>5558</v>
      </c>
      <c r="AO851" s="41"/>
      <c r="AP851" s="40" t="str" cm="1">
        <f t="array" ref="AP851">IFERROR(_xlfn.IFS(
AR851="MPR ISSUE","PDH",
AR851="BSS Hardware Issue","BSS",
AR851="Sites strategiques, MLL, Pylone, etc.","ENVTECH",
AR851="AKTIVCO DEFAUT GE &amp; POWER Cabinet","AKTIVCO",
AR851="AKTIVCO Coupure ENEO &amp; Baisse de tension","AKTIVCO GRID ONLY",
AR851="Coupure ENEO &amp; Baisse de tension","IHS GRID ONLY",
AR851="Defaut GE &amp; POWER Cabinet","IHS",
AR851="Sharing","Partners",
AR851="Sites strategiques &amp; DataCenter","SST &amp; DC",
AR851="Exclu","Exclu",
AR851="SAT","SAT",
AR851="SPARE-ISSUE","SPARE-ISSUE",
AR851="Fiber CAmtel","TRANS_FO_CAMTEL",
AR851="Fiber AOF","Fiber AOF",
AR851="Projet OCM (HUAWEI)","TRAVAUX-HUAWEI",
AR851="Projet OCM (NOKIA)","TRAVAUX-NOKIA",
AR851="ACCESS-ISSUE","ACCESS-ISSUE",
AR851="Projet OCM (ZTE, NOKIA, autres projets)","TRAVAUX OCM",
AR851="No root CAuse","No root cause",
AR851="ODU HS","PDH",
AR851="IP &amp; VLAN","PDH",
AR851="Warehouse HUAWEI","SPARE-ISSUE",
AR851="SPARE-HS","SPARE-ISSUE",
AR851="Power Telco","BSS",AR851="no impacts","no impacts"
),"")</f>
        <v>No root cause</v>
      </c>
      <c r="AQ851" s="40" t="str" cm="1">
        <f t="array" ref="AQ851">IFERROR(_xlfn.IFS(
AR851="MPR ISSUE","TX ISSUE",
AR851="BSS Hardware Issue","RAN ISSUE",
AR851="Sites strategiques, MLL, Pylone, etc.","ENVTECH",
AR851="AKTIVCO DEFAUT GE &amp; POWER Cabinet","POWER ISSUE",
AR851="AKTIVCO Coupure ENEO &amp; Baisse de tension","POWER ISSUE",
AR851="Coupure ENEO &amp; Baisse de tension","POWER ISSUE",
AR851="Defaut GE &amp; POWER Cabinet","POWER ISSUE",
AR851="Sharing","POWER ISSUE",
AR851="Sites strategiques &amp; DataCenter","POWER ISSUE",
AR851="Exclu","Exclu",
AR851="SAT","TX ISSUE",
AR851="SPARE-ISSUE","SPARE-ISSUE",
AR851="Fiber CAmtel","TX ISSUE",
AR851="Fiber AOF","TX ISSUE",
AR851="Projet OCM (HUAWEI)","TRAVAUX-HUAWEI",
AR851="Projet OCM (NOKIA)","TRAVAUX -NOKIA",
AR851="ACCESS-ISSUE","ACCESS-ISSUE",
AR851="Projet OCM (ZTE, NOKIA, autres projets)","TRAVAUX OCM",
AR851="No root CAuse","No root cause",
AR851="ODU HS","TX ISSUE",
AR851="IP &amp; VLAN","TX ISSUE",
AR851="Warehouse HUAWEI","SPARE-ISSUE",
AR851="SPARE-HS","SPARE-ISSUE",
AR851="Power Telco","RAN ISSUE",AR851="no impacts","no impacts"
),"")</f>
        <v>No root cause</v>
      </c>
      <c r="AR851" s="59" t="s">
        <v>5343</v>
      </c>
      <c r="AS851" s="40" t="str" cm="1">
        <f t="array" ref="AS851">IFERROR(_xlfn.IFS(
AR851="MPR ISSUE","ACTIVE",
AR851="BSS Hardware Issue","ACTIVE",
AR851="Sites strategiques, MLL, Pylone, etc.","PASSIVE",
AR851="AKTIVCO DEFAUT GE &amp; POWER Cabinet","PASSIVE",
AR851="AKTIVCO Coupure ENEO &amp; Baisse de tension","PASSIVE",
AR851="Coupure ENEO &amp; Baisse de tension","PASSIVE",
AR851="Defaut GE &amp; POWER Cabinet","PASSIVE",
AR851="Sharing","PASSIVE",
AR851="Sites strategiques &amp; DataCenter","PASSIVE",
AR851="Exclu","Exclu",
AR851="SAT","ACTIVE",
AR851="SPARE-ISSUE","SPARE-ISSUE",
AR851="Fiber CAmtel","ACTIVE",
AR851="Fiber AOF","ACTIVE",
AR851="Projet OCM (HUAWEI)","PLANNED WORKS",
AR851="Projet OCM (NOKIA)","PLANNED WORKS",
AR851="ACCESS-ISSUE","ACCESS-ISSUE",
AR851="Projet OCM (ZTE, NOKIA, autres projets)","PLANNED WORKS",
AR851="No root CAuse","No root cause",
AR851="ODU HS","ACTIVE",
AR851="IP &amp; VLAN","ACTIVE",
AR851="Warehouse HUAWEI","SPARE-ISSUE",
AR851="SPARE-HS","SPARE-ISSUE",
AR851="Power Telco","ACTIVE", AR851="no impacts","no impacts"
),"")</f>
        <v>No root cause</v>
      </c>
      <c r="AT851" s="99" t="s">
        <v>5661</v>
      </c>
      <c r="AU851" s="99" t="s">
        <v>2147</v>
      </c>
      <c r="AW851" s="17"/>
      <c r="AX851" s="17" t="s">
        <v>5536</v>
      </c>
      <c r="AY851" s="17"/>
      <c r="AZ851" s="17" t="s">
        <v>5536</v>
      </c>
      <c r="BA851" s="7"/>
      <c r="BC851" s="18"/>
      <c r="BD851" s="18"/>
      <c r="BE851" s="18"/>
      <c r="BF851" s="18"/>
      <c r="BG851" s="18"/>
      <c r="BH851" s="18"/>
      <c r="BI851" s="18"/>
      <c r="BJ851" s="18"/>
      <c r="BK851" s="18"/>
      <c r="BM851" s="18"/>
      <c r="BN851" s="18"/>
      <c r="BO851" s="18"/>
      <c r="BP851" s="9" t="s">
        <v>5661</v>
      </c>
      <c r="BQ851" s="14"/>
      <c r="BR851" s="102" t="s">
        <v>5536</v>
      </c>
      <c r="BS851" s="14"/>
      <c r="BT851" s="14"/>
      <c r="BU851" s="9"/>
      <c r="BV851" s="9"/>
      <c r="BW851" s="9"/>
    </row>
    <row r="852" spans="1:75" x14ac:dyDescent="0.35">
      <c r="A852" s="3" t="s">
        <v>2129</v>
      </c>
      <c r="B852" s="24" t="s">
        <v>2130</v>
      </c>
      <c r="C852" s="3" t="s">
        <v>37</v>
      </c>
      <c r="D852" s="1" t="s">
        <v>11</v>
      </c>
      <c r="E852" s="1" t="s">
        <v>318</v>
      </c>
      <c r="F852" s="3" t="s">
        <v>226</v>
      </c>
      <c r="G852" s="3" t="s">
        <v>489</v>
      </c>
      <c r="H852" s="30" t="s">
        <v>5587</v>
      </c>
      <c r="I852" s="27">
        <v>0</v>
      </c>
      <c r="J852" s="27">
        <v>0</v>
      </c>
      <c r="K852" s="27">
        <v>0</v>
      </c>
      <c r="L852" s="27">
        <v>0</v>
      </c>
      <c r="M852" s="27">
        <v>0</v>
      </c>
      <c r="N852" s="27">
        <v>0</v>
      </c>
      <c r="O852" s="27">
        <v>0</v>
      </c>
      <c r="P852" s="27">
        <v>0</v>
      </c>
      <c r="Q852" s="27">
        <v>0</v>
      </c>
      <c r="R852" s="27">
        <v>0</v>
      </c>
      <c r="S852" s="80">
        <v>0</v>
      </c>
      <c r="T852" s="80">
        <v>0</v>
      </c>
      <c r="U852" s="80">
        <v>0</v>
      </c>
      <c r="V852" s="80">
        <v>0</v>
      </c>
      <c r="W852" s="80">
        <v>0</v>
      </c>
      <c r="X852" s="80">
        <v>0</v>
      </c>
      <c r="Y852" s="80">
        <v>0</v>
      </c>
      <c r="Z852" s="80">
        <v>0</v>
      </c>
      <c r="AA852" s="80">
        <v>0</v>
      </c>
      <c r="AB852" s="80">
        <v>0</v>
      </c>
      <c r="AC852" s="80">
        <v>0</v>
      </c>
      <c r="AD852" s="80">
        <v>0</v>
      </c>
      <c r="AE852" s="80">
        <v>7.3302171884496989E-2</v>
      </c>
      <c r="AF852" s="80">
        <v>0.57680426786290107</v>
      </c>
      <c r="AG852" s="80"/>
      <c r="AH852" s="80">
        <v>0</v>
      </c>
      <c r="AI852" s="80">
        <v>0</v>
      </c>
      <c r="AJ852" s="80">
        <v>0</v>
      </c>
      <c r="AK852" s="80">
        <v>0</v>
      </c>
      <c r="AL852" s="80">
        <v>0</v>
      </c>
      <c r="AM852" s="80">
        <v>0</v>
      </c>
      <c r="AN852" s="41" t="s">
        <v>5558</v>
      </c>
      <c r="AO852" s="41"/>
      <c r="AP852" s="40" t="str" cm="1">
        <f t="array" ref="AP852">IFERROR(_xlfn.IFS(
AR852="MPR ISSUE","PDH",
AR852="BSS Hardware Issue","BSS",
AR852="Sites strategiques, MLL, Pylone, etc.","ENVTECH",
AR852="AKTIVCO DEFAUT GE &amp; POWER Cabinet","AKTIVCO",
AR852="AKTIVCO Coupure ENEO &amp; Baisse de tension","AKTIVCO GRID ONLY",
AR852="Coupure ENEO &amp; Baisse de tension","IHS GRID ONLY",
AR852="Defaut GE &amp; POWER Cabinet","IHS",
AR852="Sharing","Partners",
AR852="Sites strategiques &amp; DataCenter","SST &amp; DC",
AR852="Exclu","Exclu",
AR852="SAT","SAT",
AR852="SPARE-ISSUE","SPARE-ISSUE",
AR852="Fiber CAmtel","TRANS_FO_CAMTEL",
AR852="Fiber AOF","Fiber AOF",
AR852="Projet OCM (HUAWEI)","TRAVAUX-HUAWEI",
AR852="Projet OCM (NOKIA)","TRAVAUX-NOKIA",
AR852="ACCESS-ISSUE","ACCESS-ISSUE",
AR852="Projet OCM (ZTE, NOKIA, autres projets)","TRAVAUX OCM",
AR852="No root CAuse","No root cause",
AR852="ODU HS","PDH",
AR852="IP &amp; VLAN","PDH",
AR852="Warehouse HUAWEI","SPARE-ISSUE",
AR852="SPARE-HS","SPARE-ISSUE",
AR852="Power Telco","BSS",AR852="no impacts","no impacts"
),"")</f>
        <v>No root cause</v>
      </c>
      <c r="AQ852" s="40" t="str" cm="1">
        <f t="array" ref="AQ852">IFERROR(_xlfn.IFS(
AR852="MPR ISSUE","TX ISSUE",
AR852="BSS Hardware Issue","RAN ISSUE",
AR852="Sites strategiques, MLL, Pylone, etc.","ENVTECH",
AR852="AKTIVCO DEFAUT GE &amp; POWER Cabinet","POWER ISSUE",
AR852="AKTIVCO Coupure ENEO &amp; Baisse de tension","POWER ISSUE",
AR852="Coupure ENEO &amp; Baisse de tension","POWER ISSUE",
AR852="Defaut GE &amp; POWER Cabinet","POWER ISSUE",
AR852="Sharing","POWER ISSUE",
AR852="Sites strategiques &amp; DataCenter","POWER ISSUE",
AR852="Exclu","Exclu",
AR852="SAT","TX ISSUE",
AR852="SPARE-ISSUE","SPARE-ISSUE",
AR852="Fiber CAmtel","TX ISSUE",
AR852="Fiber AOF","TX ISSUE",
AR852="Projet OCM (HUAWEI)","TRAVAUX-HUAWEI",
AR852="Projet OCM (NOKIA)","TRAVAUX -NOKIA",
AR852="ACCESS-ISSUE","ACCESS-ISSUE",
AR852="Projet OCM (ZTE, NOKIA, autres projets)","TRAVAUX OCM",
AR852="No root CAuse","No root cause",
AR852="ODU HS","TX ISSUE",
AR852="IP &amp; VLAN","TX ISSUE",
AR852="Warehouse HUAWEI","SPARE-ISSUE",
AR852="SPARE-HS","SPARE-ISSUE",
AR852="Power Telco","RAN ISSUE",AR852="no impacts","no impacts"
),"")</f>
        <v>No root cause</v>
      </c>
      <c r="AR852" s="59" t="s">
        <v>5343</v>
      </c>
      <c r="AS852" s="40" t="str" cm="1">
        <f t="array" ref="AS852">IFERROR(_xlfn.IFS(
AR852="MPR ISSUE","ACTIVE",
AR852="BSS Hardware Issue","ACTIVE",
AR852="Sites strategiques, MLL, Pylone, etc.","PASSIVE",
AR852="AKTIVCO DEFAUT GE &amp; POWER Cabinet","PASSIVE",
AR852="AKTIVCO Coupure ENEO &amp; Baisse de tension","PASSIVE",
AR852="Coupure ENEO &amp; Baisse de tension","PASSIVE",
AR852="Defaut GE &amp; POWER Cabinet","PASSIVE",
AR852="Sharing","PASSIVE",
AR852="Sites strategiques &amp; DataCenter","PASSIVE",
AR852="Exclu","Exclu",
AR852="SAT","ACTIVE",
AR852="SPARE-ISSUE","SPARE-ISSUE",
AR852="Fiber CAmtel","ACTIVE",
AR852="Fiber AOF","ACTIVE",
AR852="Projet OCM (HUAWEI)","PLANNED WORKS",
AR852="Projet OCM (NOKIA)","PLANNED WORKS",
AR852="ACCESS-ISSUE","ACCESS-ISSUE",
AR852="Projet OCM (ZTE, NOKIA, autres projets)","PLANNED WORKS",
AR852="No root CAuse","No root cause",
AR852="ODU HS","ACTIVE",
AR852="IP &amp; VLAN","ACTIVE",
AR852="Warehouse HUAWEI","SPARE-ISSUE",
AR852="SPARE-HS","SPARE-ISSUE",
AR852="Power Telco","ACTIVE", AR852="no impacts","no impacts"
),"")</f>
        <v>No root cause</v>
      </c>
      <c r="AT852" s="99" t="s">
        <v>5661</v>
      </c>
      <c r="AU852" s="99" t="s">
        <v>2130</v>
      </c>
      <c r="AW852" s="17"/>
      <c r="AX852" s="17" t="s">
        <v>5536</v>
      </c>
      <c r="AY852" s="17"/>
      <c r="AZ852" s="17" t="s">
        <v>5536</v>
      </c>
      <c r="BA852" s="7"/>
      <c r="BC852" s="18"/>
      <c r="BD852" s="18"/>
      <c r="BE852" s="18"/>
      <c r="BF852" s="18"/>
      <c r="BG852" s="18"/>
      <c r="BH852" s="18"/>
      <c r="BI852" s="18"/>
      <c r="BJ852" s="18"/>
      <c r="BK852" s="18"/>
      <c r="BM852" s="18"/>
      <c r="BN852" s="18"/>
      <c r="BO852" s="18"/>
      <c r="BP852" s="9" t="s">
        <v>5661</v>
      </c>
      <c r="BQ852" s="14"/>
      <c r="BR852" s="102" t="s">
        <v>5536</v>
      </c>
      <c r="BS852" s="14"/>
      <c r="BT852" s="14"/>
      <c r="BU852" s="9"/>
      <c r="BV852" s="9"/>
      <c r="BW852" s="9"/>
    </row>
    <row r="853" spans="1:75" x14ac:dyDescent="0.35">
      <c r="A853" s="1" t="s">
        <v>2064</v>
      </c>
      <c r="B853" s="8" t="s">
        <v>2065</v>
      </c>
      <c r="C853" s="3" t="s">
        <v>31</v>
      </c>
      <c r="D853" s="1" t="s">
        <v>11</v>
      </c>
      <c r="E853" s="1" t="s">
        <v>154</v>
      </c>
      <c r="F853" s="3" t="s">
        <v>31</v>
      </c>
      <c r="G853" s="1" t="s">
        <v>2066</v>
      </c>
      <c r="H853" s="29" t="s">
        <v>5588</v>
      </c>
      <c r="I853" s="27">
        <v>0</v>
      </c>
      <c r="J853" s="27">
        <v>0</v>
      </c>
      <c r="K853" s="27">
        <v>0</v>
      </c>
      <c r="L853" s="27">
        <v>0</v>
      </c>
      <c r="M853" s="27">
        <v>0</v>
      </c>
      <c r="N853" s="27">
        <v>0</v>
      </c>
      <c r="O853" s="27">
        <v>0</v>
      </c>
      <c r="P853" s="27">
        <v>0</v>
      </c>
      <c r="Q853" s="27">
        <v>0</v>
      </c>
      <c r="R853" s="27">
        <v>0</v>
      </c>
      <c r="S853" s="80">
        <v>0</v>
      </c>
      <c r="T853" s="80">
        <v>0</v>
      </c>
      <c r="U853" s="80">
        <v>0</v>
      </c>
      <c r="V853" s="80">
        <v>0</v>
      </c>
      <c r="W853" s="80">
        <v>0</v>
      </c>
      <c r="X853" s="80">
        <v>0</v>
      </c>
      <c r="Y853" s="80">
        <v>0</v>
      </c>
      <c r="Z853" s="80">
        <v>0</v>
      </c>
      <c r="AA853" s="80">
        <v>0</v>
      </c>
      <c r="AB853" s="80">
        <v>0</v>
      </c>
      <c r="AC853" s="80">
        <v>0</v>
      </c>
      <c r="AD853" s="80">
        <v>0</v>
      </c>
      <c r="AE853" s="80">
        <v>7.0825340994926309E-2</v>
      </c>
      <c r="AF853" s="80">
        <v>2.7680877616278288E-2</v>
      </c>
      <c r="AG853" s="80"/>
      <c r="AH853" s="80">
        <v>0</v>
      </c>
      <c r="AI853" s="80">
        <v>0</v>
      </c>
      <c r="AJ853" s="80">
        <v>0</v>
      </c>
      <c r="AK853" s="80">
        <v>0</v>
      </c>
      <c r="AL853" s="80">
        <v>0</v>
      </c>
      <c r="AM853" s="80">
        <v>0</v>
      </c>
      <c r="AN853" s="41" t="s">
        <v>5558</v>
      </c>
      <c r="AO853" s="41"/>
      <c r="AP853" s="40" t="str" cm="1">
        <f t="array" ref="AP853">IFERROR(_xlfn.IFS(
AR853="MPR ISSUE","PDH",
AR853="BSS Hardware Issue","BSS",
AR853="Sites strategiques, MLL, Pylone, etc.","ENVTECH",
AR853="AKTIVCO DEFAUT GE &amp; POWER Cabinet","AKTIVCO",
AR853="AKTIVCO Coupure ENEO &amp; Baisse de tension","AKTIVCO GRID ONLY",
AR853="Coupure ENEO &amp; Baisse de tension","IHS GRID ONLY",
AR853="Defaut GE &amp; POWER Cabinet","IHS",
AR853="Sharing","Partners",
AR853="Sites strategiques &amp; DataCenter","SST &amp; DC",
AR853="Exclu","Exclu",
AR853="SAT","SAT",
AR853="SPARE-ISSUE","SPARE-ISSUE",
AR853="Fiber CAmtel","TRANS_FO_CAMTEL",
AR853="Fiber AOF","Fiber AOF",
AR853="Projet OCM (HUAWEI)","TRAVAUX-HUAWEI",
AR853="Projet OCM (NOKIA)","TRAVAUX-NOKIA",
AR853="ACCESS-ISSUE","ACCESS-ISSUE",
AR853="Projet OCM (ZTE, NOKIA, autres projets)","TRAVAUX OCM",
AR853="No root CAuse","No root cause",
AR853="ODU HS","PDH",
AR853="IP &amp; VLAN","PDH",
AR853="Warehouse HUAWEI","SPARE-ISSUE",
AR853="SPARE-HS","SPARE-ISSUE",
AR853="Power Telco","BSS",AR853="no impacts","no impacts"
),"")</f>
        <v>No root cause</v>
      </c>
      <c r="AQ853" s="40" t="str" cm="1">
        <f t="array" ref="AQ853">IFERROR(_xlfn.IFS(
AR853="MPR ISSUE","TX ISSUE",
AR853="BSS Hardware Issue","RAN ISSUE",
AR853="Sites strategiques, MLL, Pylone, etc.","ENVTECH",
AR853="AKTIVCO DEFAUT GE &amp; POWER Cabinet","POWER ISSUE",
AR853="AKTIVCO Coupure ENEO &amp; Baisse de tension","POWER ISSUE",
AR853="Coupure ENEO &amp; Baisse de tension","POWER ISSUE",
AR853="Defaut GE &amp; POWER Cabinet","POWER ISSUE",
AR853="Sharing","POWER ISSUE",
AR853="Sites strategiques &amp; DataCenter","POWER ISSUE",
AR853="Exclu","Exclu",
AR853="SAT","TX ISSUE",
AR853="SPARE-ISSUE","SPARE-ISSUE",
AR853="Fiber CAmtel","TX ISSUE",
AR853="Fiber AOF","TX ISSUE",
AR853="Projet OCM (HUAWEI)","TRAVAUX-HUAWEI",
AR853="Projet OCM (NOKIA)","TRAVAUX -NOKIA",
AR853="ACCESS-ISSUE","ACCESS-ISSUE",
AR853="Projet OCM (ZTE, NOKIA, autres projets)","TRAVAUX OCM",
AR853="No root CAuse","No root cause",
AR853="ODU HS","TX ISSUE",
AR853="IP &amp; VLAN","TX ISSUE",
AR853="Warehouse HUAWEI","SPARE-ISSUE",
AR853="SPARE-HS","SPARE-ISSUE",
AR853="Power Telco","RAN ISSUE",AR853="no impacts","no impacts"
),"")</f>
        <v>No root cause</v>
      </c>
      <c r="AR853" s="59" t="s">
        <v>5343</v>
      </c>
      <c r="AS853" s="40" t="str" cm="1">
        <f t="array" ref="AS853">IFERROR(_xlfn.IFS(
AR853="MPR ISSUE","ACTIVE",
AR853="BSS Hardware Issue","ACTIVE",
AR853="Sites strategiques, MLL, Pylone, etc.","PASSIVE",
AR853="AKTIVCO DEFAUT GE &amp; POWER Cabinet","PASSIVE",
AR853="AKTIVCO Coupure ENEO &amp; Baisse de tension","PASSIVE",
AR853="Coupure ENEO &amp; Baisse de tension","PASSIVE",
AR853="Defaut GE &amp; POWER Cabinet","PASSIVE",
AR853="Sharing","PASSIVE",
AR853="Sites strategiques &amp; DataCenter","PASSIVE",
AR853="Exclu","Exclu",
AR853="SAT","ACTIVE",
AR853="SPARE-ISSUE","SPARE-ISSUE",
AR853="Fiber CAmtel","ACTIVE",
AR853="Fiber AOF","ACTIVE",
AR853="Projet OCM (HUAWEI)","PLANNED WORKS",
AR853="Projet OCM (NOKIA)","PLANNED WORKS",
AR853="ACCESS-ISSUE","ACCESS-ISSUE",
AR853="Projet OCM (ZTE, NOKIA, autres projets)","PLANNED WORKS",
AR853="No root CAuse","No root cause",
AR853="ODU HS","ACTIVE",
AR853="IP &amp; VLAN","ACTIVE",
AR853="Warehouse HUAWEI","SPARE-ISSUE",
AR853="SPARE-HS","SPARE-ISSUE",
AR853="Power Telco","ACTIVE", AR853="no impacts","no impacts"
),"")</f>
        <v>No root cause</v>
      </c>
      <c r="AT853" s="99" t="s">
        <v>5661</v>
      </c>
      <c r="AU853" s="99" t="s">
        <v>2065</v>
      </c>
      <c r="AW853" s="17"/>
      <c r="AX853" s="17" t="s">
        <v>5536</v>
      </c>
      <c r="AY853" s="17"/>
      <c r="AZ853" s="17" t="s">
        <v>5536</v>
      </c>
      <c r="BA853" s="7"/>
      <c r="BC853" s="18"/>
      <c r="BD853" s="18"/>
      <c r="BE853" s="18"/>
      <c r="BF853" s="18"/>
      <c r="BG853" s="18"/>
      <c r="BH853" s="18"/>
      <c r="BI853" s="18"/>
      <c r="BJ853" s="18"/>
      <c r="BK853" s="18"/>
      <c r="BM853" s="18"/>
      <c r="BN853" s="18"/>
      <c r="BO853" s="18"/>
      <c r="BP853" s="9" t="s">
        <v>5661</v>
      </c>
      <c r="BQ853" s="14"/>
      <c r="BR853" s="102" t="s">
        <v>5536</v>
      </c>
      <c r="BS853" s="14"/>
      <c r="BT853" s="14"/>
      <c r="BU853" s="9"/>
      <c r="BV853" s="9"/>
      <c r="BW853" s="9"/>
    </row>
    <row r="854" spans="1:75" x14ac:dyDescent="0.35">
      <c r="A854" s="19" t="s">
        <v>5439</v>
      </c>
      <c r="B854" s="25" t="s">
        <v>5440</v>
      </c>
      <c r="C854" s="3" t="s">
        <v>37</v>
      </c>
      <c r="D854" s="19" t="s">
        <v>357</v>
      </c>
      <c r="E854" s="19" t="s">
        <v>709</v>
      </c>
      <c r="F854" s="19" t="s">
        <v>226</v>
      </c>
      <c r="G854" s="19" t="s">
        <v>489</v>
      </c>
      <c r="H854" s="30" t="s">
        <v>5587</v>
      </c>
      <c r="I854" s="27">
        <v>0</v>
      </c>
      <c r="J854" s="27">
        <v>0</v>
      </c>
      <c r="K854" s="27">
        <v>0</v>
      </c>
      <c r="L854" s="27">
        <v>0</v>
      </c>
      <c r="M854" s="27">
        <v>0</v>
      </c>
      <c r="N854" s="27">
        <v>0</v>
      </c>
      <c r="O854" s="27">
        <v>0</v>
      </c>
      <c r="P854" s="27">
        <v>0</v>
      </c>
      <c r="Q854" s="27">
        <v>0</v>
      </c>
      <c r="R854" s="27">
        <v>4.726295754109917E-3</v>
      </c>
      <c r="S854" s="80">
        <v>0</v>
      </c>
      <c r="T854" s="80">
        <v>0</v>
      </c>
      <c r="U854" s="80">
        <v>0</v>
      </c>
      <c r="V854" s="80">
        <v>0</v>
      </c>
      <c r="W854" s="80">
        <v>0</v>
      </c>
      <c r="X854" s="80">
        <v>0</v>
      </c>
      <c r="Y854" s="80">
        <v>0</v>
      </c>
      <c r="Z854" s="80">
        <v>0</v>
      </c>
      <c r="AA854" s="80">
        <v>0</v>
      </c>
      <c r="AB854" s="80">
        <v>0</v>
      </c>
      <c r="AC854" s="80">
        <v>0</v>
      </c>
      <c r="AD854" s="80">
        <v>0</v>
      </c>
      <c r="AE854" s="80">
        <v>6.8950412775052455E-2</v>
      </c>
      <c r="AF854" s="80">
        <v>3.5366960303396776E-2</v>
      </c>
      <c r="AG854" s="80"/>
      <c r="AH854" s="80">
        <v>0</v>
      </c>
      <c r="AI854" s="80">
        <v>0</v>
      </c>
      <c r="AJ854" s="80">
        <v>0</v>
      </c>
      <c r="AK854" s="80">
        <v>0</v>
      </c>
      <c r="AL854" s="80">
        <v>0</v>
      </c>
      <c r="AM854" s="80">
        <v>0</v>
      </c>
      <c r="AN854" s="41" t="s">
        <v>5558</v>
      </c>
      <c r="AO854" s="41"/>
      <c r="AP854" s="40" t="str" cm="1">
        <f t="array" ref="AP854">IFERROR(_xlfn.IFS(
AR854="MPR ISSUE","PDH",
AR854="BSS Hardware Issue","BSS",
AR854="Sites strategiques, MLL, Pylone, etc.","ENVTECH",
AR854="AKTIVCO DEFAUT GE &amp; POWER Cabinet","AKTIVCO",
AR854="AKTIVCO Coupure ENEO &amp; Baisse de tension","AKTIVCO GRID ONLY",
AR854="Coupure ENEO &amp; Baisse de tension","IHS GRID ONLY",
AR854="Defaut GE &amp; POWER Cabinet","IHS",
AR854="Sharing","Partners",
AR854="Sites strategiques &amp; DataCenter","SST &amp; DC",
AR854="Exclu","Exclu",
AR854="SAT","SAT",
AR854="SPARE-ISSUE","SPARE-ISSUE",
AR854="Fiber CAmtel","TRANS_FO_CAMTEL",
AR854="Fiber AOF","Fiber AOF",
AR854="Projet OCM (HUAWEI)","TRAVAUX-HUAWEI",
AR854="Projet OCM (NOKIA)","TRAVAUX-NOKIA",
AR854="ACCESS-ISSUE","ACCESS-ISSUE",
AR854="Projet OCM (ZTE, NOKIA, autres projets)","TRAVAUX OCM",
AR854="No root CAuse","No root cause",
AR854="ODU HS","PDH",
AR854="IP &amp; VLAN","PDH",
AR854="Warehouse HUAWEI","SPARE-ISSUE",
AR854="SPARE-HS","SPARE-ISSUE",
AR854="Power Telco","BSS",AR854="no impacts","no impacts"
),"")</f>
        <v>No root cause</v>
      </c>
      <c r="AQ854" s="40" t="str" cm="1">
        <f t="array" ref="AQ854">IFERROR(_xlfn.IFS(
AR854="MPR ISSUE","TX ISSUE",
AR854="BSS Hardware Issue","RAN ISSUE",
AR854="Sites strategiques, MLL, Pylone, etc.","ENVTECH",
AR854="AKTIVCO DEFAUT GE &amp; POWER Cabinet","POWER ISSUE",
AR854="AKTIVCO Coupure ENEO &amp; Baisse de tension","POWER ISSUE",
AR854="Coupure ENEO &amp; Baisse de tension","POWER ISSUE",
AR854="Defaut GE &amp; POWER Cabinet","POWER ISSUE",
AR854="Sharing","POWER ISSUE",
AR854="Sites strategiques &amp; DataCenter","POWER ISSUE",
AR854="Exclu","Exclu",
AR854="SAT","TX ISSUE",
AR854="SPARE-ISSUE","SPARE-ISSUE",
AR854="Fiber CAmtel","TX ISSUE",
AR854="Fiber AOF","TX ISSUE",
AR854="Projet OCM (HUAWEI)","TRAVAUX-HUAWEI",
AR854="Projet OCM (NOKIA)","TRAVAUX -NOKIA",
AR854="ACCESS-ISSUE","ACCESS-ISSUE",
AR854="Projet OCM (ZTE, NOKIA, autres projets)","TRAVAUX OCM",
AR854="No root CAuse","No root cause",
AR854="ODU HS","TX ISSUE",
AR854="IP &amp; VLAN","TX ISSUE",
AR854="Warehouse HUAWEI","SPARE-ISSUE",
AR854="SPARE-HS","SPARE-ISSUE",
AR854="Power Telco","RAN ISSUE",AR854="no impacts","no impacts"
),"")</f>
        <v>No root cause</v>
      </c>
      <c r="AR854" s="59" t="s">
        <v>5343</v>
      </c>
      <c r="AS854" s="40" t="str" cm="1">
        <f t="array" ref="AS854">IFERROR(_xlfn.IFS(
AR854="MPR ISSUE","ACTIVE",
AR854="BSS Hardware Issue","ACTIVE",
AR854="Sites strategiques, MLL, Pylone, etc.","PASSIVE",
AR854="AKTIVCO DEFAUT GE &amp; POWER Cabinet","PASSIVE",
AR854="AKTIVCO Coupure ENEO &amp; Baisse de tension","PASSIVE",
AR854="Coupure ENEO &amp; Baisse de tension","PASSIVE",
AR854="Defaut GE &amp; POWER Cabinet","PASSIVE",
AR854="Sharing","PASSIVE",
AR854="Sites strategiques &amp; DataCenter","PASSIVE",
AR854="Exclu","Exclu",
AR854="SAT","ACTIVE",
AR854="SPARE-ISSUE","SPARE-ISSUE",
AR854="Fiber CAmtel","ACTIVE",
AR854="Fiber AOF","ACTIVE",
AR854="Projet OCM (HUAWEI)","PLANNED WORKS",
AR854="Projet OCM (NOKIA)","PLANNED WORKS",
AR854="ACCESS-ISSUE","ACCESS-ISSUE",
AR854="Projet OCM (ZTE, NOKIA, autres projets)","PLANNED WORKS",
AR854="No root CAuse","No root cause",
AR854="ODU HS","ACTIVE",
AR854="IP &amp; VLAN","ACTIVE",
AR854="Warehouse HUAWEI","SPARE-ISSUE",
AR854="SPARE-HS","SPARE-ISSUE",
AR854="Power Telco","ACTIVE", AR854="no impacts","no impacts"
),"")</f>
        <v>No root cause</v>
      </c>
      <c r="AT854" s="99" t="s">
        <v>5661</v>
      </c>
      <c r="AU854" s="99" t="s">
        <v>5440</v>
      </c>
      <c r="AW854" s="17"/>
      <c r="AX854" s="17" t="s">
        <v>5536</v>
      </c>
      <c r="AY854" s="17"/>
      <c r="AZ854" s="17" t="s">
        <v>5536</v>
      </c>
      <c r="BA854" s="7"/>
      <c r="BC854" s="18"/>
      <c r="BD854" s="18"/>
      <c r="BE854" s="18"/>
      <c r="BF854" s="18"/>
      <c r="BG854" s="18"/>
      <c r="BH854" s="18"/>
      <c r="BI854" s="18"/>
      <c r="BJ854" s="18"/>
      <c r="BK854" s="18"/>
      <c r="BM854" s="18"/>
      <c r="BN854" s="18"/>
      <c r="BO854" s="18"/>
      <c r="BP854" s="9" t="s">
        <v>5661</v>
      </c>
      <c r="BQ854" s="14"/>
      <c r="BR854" s="102" t="s">
        <v>5536</v>
      </c>
      <c r="BS854" s="14"/>
      <c r="BT854" s="14"/>
      <c r="BU854" s="9"/>
      <c r="BV854" s="9"/>
      <c r="BW854" s="9"/>
    </row>
    <row r="855" spans="1:75" x14ac:dyDescent="0.35">
      <c r="A855" s="19" t="s">
        <v>5466</v>
      </c>
      <c r="B855" s="25" t="s">
        <v>5467</v>
      </c>
      <c r="C855" s="3" t="s">
        <v>37</v>
      </c>
      <c r="D855" s="19" t="s">
        <v>357</v>
      </c>
      <c r="E855" s="19" t="s">
        <v>709</v>
      </c>
      <c r="F855" s="19" t="s">
        <v>226</v>
      </c>
      <c r="G855" s="19" t="s">
        <v>489</v>
      </c>
      <c r="H855" s="30" t="s">
        <v>5587</v>
      </c>
      <c r="I855" s="27">
        <v>0</v>
      </c>
      <c r="J855" s="27">
        <v>0</v>
      </c>
      <c r="K855" s="27">
        <v>0</v>
      </c>
      <c r="L855" s="27">
        <v>0</v>
      </c>
      <c r="M855" s="27">
        <v>0</v>
      </c>
      <c r="N855" s="27">
        <v>0</v>
      </c>
      <c r="O855" s="27">
        <v>0</v>
      </c>
      <c r="P855" s="27">
        <v>0</v>
      </c>
      <c r="Q855" s="27">
        <v>0</v>
      </c>
      <c r="R855" s="27">
        <v>0</v>
      </c>
      <c r="S855" s="80">
        <v>0</v>
      </c>
      <c r="T855" s="80">
        <v>0</v>
      </c>
      <c r="U855" s="80">
        <v>0</v>
      </c>
      <c r="V855" s="80">
        <v>0</v>
      </c>
      <c r="W855" s="80">
        <v>0</v>
      </c>
      <c r="X855" s="80">
        <v>0</v>
      </c>
      <c r="Y855" s="80">
        <v>0</v>
      </c>
      <c r="Z855" s="80">
        <v>0</v>
      </c>
      <c r="AA855" s="80">
        <v>0</v>
      </c>
      <c r="AB855" s="80">
        <v>0</v>
      </c>
      <c r="AC855" s="80">
        <v>0</v>
      </c>
      <c r="AD855" s="80">
        <v>0</v>
      </c>
      <c r="AE855" s="80">
        <v>6.648917196725207E-2</v>
      </c>
      <c r="AF855" s="80">
        <v>0.394529767459115</v>
      </c>
      <c r="AG855" s="80"/>
      <c r="AH855" s="80">
        <v>0</v>
      </c>
      <c r="AI855" s="80">
        <v>0</v>
      </c>
      <c r="AJ855" s="80">
        <v>0</v>
      </c>
      <c r="AK855" s="80">
        <v>0</v>
      </c>
      <c r="AL855" s="80">
        <v>0</v>
      </c>
      <c r="AM855" s="80">
        <v>0</v>
      </c>
      <c r="AN855" s="41" t="s">
        <v>5558</v>
      </c>
      <c r="AO855" s="41"/>
      <c r="AP855" s="40" t="str" cm="1">
        <f t="array" ref="AP855">IFERROR(_xlfn.IFS(
AR855="MPR ISSUE","PDH",
AR855="BSS Hardware Issue","BSS",
AR855="Sites strategiques, MLL, Pylone, etc.","ENVTECH",
AR855="AKTIVCO DEFAUT GE &amp; POWER Cabinet","AKTIVCO",
AR855="AKTIVCO Coupure ENEO &amp; Baisse de tension","AKTIVCO GRID ONLY",
AR855="Coupure ENEO &amp; Baisse de tension","IHS GRID ONLY",
AR855="Defaut GE &amp; POWER Cabinet","IHS",
AR855="Sharing","Partners",
AR855="Sites strategiques &amp; DataCenter","SST &amp; DC",
AR855="Exclu","Exclu",
AR855="SAT","SAT",
AR855="SPARE-ISSUE","SPARE-ISSUE",
AR855="Fiber CAmtel","TRANS_FO_CAMTEL",
AR855="Fiber AOF","Fiber AOF",
AR855="Projet OCM (HUAWEI)","TRAVAUX-HUAWEI",
AR855="Projet OCM (NOKIA)","TRAVAUX-NOKIA",
AR855="ACCESS-ISSUE","ACCESS-ISSUE",
AR855="Projet OCM (ZTE, NOKIA, autres projets)","TRAVAUX OCM",
AR855="No root CAuse","No root cause",
AR855="ODU HS","PDH",
AR855="IP &amp; VLAN","PDH",
AR855="Warehouse HUAWEI","SPARE-ISSUE",
AR855="SPARE-HS","SPARE-ISSUE",
AR855="Power Telco","BSS",AR855="no impacts","no impacts"
),"")</f>
        <v>No root cause</v>
      </c>
      <c r="AQ855" s="40" t="str" cm="1">
        <f t="array" ref="AQ855">IFERROR(_xlfn.IFS(
AR855="MPR ISSUE","TX ISSUE",
AR855="BSS Hardware Issue","RAN ISSUE",
AR855="Sites strategiques, MLL, Pylone, etc.","ENVTECH",
AR855="AKTIVCO DEFAUT GE &amp; POWER Cabinet","POWER ISSUE",
AR855="AKTIVCO Coupure ENEO &amp; Baisse de tension","POWER ISSUE",
AR855="Coupure ENEO &amp; Baisse de tension","POWER ISSUE",
AR855="Defaut GE &amp; POWER Cabinet","POWER ISSUE",
AR855="Sharing","POWER ISSUE",
AR855="Sites strategiques &amp; DataCenter","POWER ISSUE",
AR855="Exclu","Exclu",
AR855="SAT","TX ISSUE",
AR855="SPARE-ISSUE","SPARE-ISSUE",
AR855="Fiber CAmtel","TX ISSUE",
AR855="Fiber AOF","TX ISSUE",
AR855="Projet OCM (HUAWEI)","TRAVAUX-HUAWEI",
AR855="Projet OCM (NOKIA)","TRAVAUX -NOKIA",
AR855="ACCESS-ISSUE","ACCESS-ISSUE",
AR855="Projet OCM (ZTE, NOKIA, autres projets)","TRAVAUX OCM",
AR855="No root CAuse","No root cause",
AR855="ODU HS","TX ISSUE",
AR855="IP &amp; VLAN","TX ISSUE",
AR855="Warehouse HUAWEI","SPARE-ISSUE",
AR855="SPARE-HS","SPARE-ISSUE",
AR855="Power Telco","RAN ISSUE",AR855="no impacts","no impacts"
),"")</f>
        <v>No root cause</v>
      </c>
      <c r="AR855" s="59" t="s">
        <v>5343</v>
      </c>
      <c r="AS855" s="40" t="str" cm="1">
        <f t="array" ref="AS855">IFERROR(_xlfn.IFS(
AR855="MPR ISSUE","ACTIVE",
AR855="BSS Hardware Issue","ACTIVE",
AR855="Sites strategiques, MLL, Pylone, etc.","PASSIVE",
AR855="AKTIVCO DEFAUT GE &amp; POWER Cabinet","PASSIVE",
AR855="AKTIVCO Coupure ENEO &amp; Baisse de tension","PASSIVE",
AR855="Coupure ENEO &amp; Baisse de tension","PASSIVE",
AR855="Defaut GE &amp; POWER Cabinet","PASSIVE",
AR855="Sharing","PASSIVE",
AR855="Sites strategiques &amp; DataCenter","PASSIVE",
AR855="Exclu","Exclu",
AR855="SAT","ACTIVE",
AR855="SPARE-ISSUE","SPARE-ISSUE",
AR855="Fiber CAmtel","ACTIVE",
AR855="Fiber AOF","ACTIVE",
AR855="Projet OCM (HUAWEI)","PLANNED WORKS",
AR855="Projet OCM (NOKIA)","PLANNED WORKS",
AR855="ACCESS-ISSUE","ACCESS-ISSUE",
AR855="Projet OCM (ZTE, NOKIA, autres projets)","PLANNED WORKS",
AR855="No root CAuse","No root cause",
AR855="ODU HS","ACTIVE",
AR855="IP &amp; VLAN","ACTIVE",
AR855="Warehouse HUAWEI","SPARE-ISSUE",
AR855="SPARE-HS","SPARE-ISSUE",
AR855="Power Telco","ACTIVE", AR855="no impacts","no impacts"
),"")</f>
        <v>No root cause</v>
      </c>
      <c r="AT855" s="99" t="s">
        <v>5661</v>
      </c>
      <c r="AU855" s="99" t="s">
        <v>5467</v>
      </c>
      <c r="AW855" s="17"/>
      <c r="AX855" s="17" t="s">
        <v>5536</v>
      </c>
      <c r="AY855" s="17"/>
      <c r="AZ855" s="17" t="s">
        <v>5536</v>
      </c>
      <c r="BA855" s="7"/>
      <c r="BC855" s="18"/>
      <c r="BD855" s="18"/>
      <c r="BE855" s="18"/>
      <c r="BF855" s="18"/>
      <c r="BG855" s="18"/>
      <c r="BH855" s="18"/>
      <c r="BI855" s="18"/>
      <c r="BJ855" s="18"/>
      <c r="BK855" s="18"/>
      <c r="BM855" s="18"/>
      <c r="BN855" s="18"/>
      <c r="BO855" s="18"/>
      <c r="BP855" s="9" t="s">
        <v>5661</v>
      </c>
      <c r="BQ855" s="14"/>
      <c r="BR855" s="102" t="s">
        <v>5536</v>
      </c>
      <c r="BS855" s="14"/>
      <c r="BT855" s="14"/>
      <c r="BU855" s="9"/>
      <c r="BV855" s="9"/>
      <c r="BW855" s="9"/>
    </row>
    <row r="856" spans="1:75" x14ac:dyDescent="0.35">
      <c r="A856" s="1" t="s">
        <v>5068</v>
      </c>
      <c r="B856" s="8" t="s">
        <v>5069</v>
      </c>
      <c r="C856" s="3" t="s">
        <v>37</v>
      </c>
      <c r="D856" s="1" t="s">
        <v>11</v>
      </c>
      <c r="E856" s="1" t="s">
        <v>12</v>
      </c>
      <c r="F856" s="3" t="s">
        <v>37</v>
      </c>
      <c r="G856" s="1" t="s">
        <v>4804</v>
      </c>
      <c r="H856" s="29" t="s">
        <v>5588</v>
      </c>
      <c r="I856" s="27">
        <v>1.8511687708912874</v>
      </c>
      <c r="J856" s="27">
        <v>1.0754552225389361E-2</v>
      </c>
      <c r="K856" s="27">
        <v>0</v>
      </c>
      <c r="L856" s="27">
        <v>0.13546716507777232</v>
      </c>
      <c r="M856" s="27">
        <v>0</v>
      </c>
      <c r="N856" s="27">
        <v>0.19984114532116656</v>
      </c>
      <c r="O856" s="27">
        <v>0.23938143509758042</v>
      </c>
      <c r="P856" s="27">
        <v>0.14829919950135548</v>
      </c>
      <c r="Q856" s="27">
        <v>4.024200061067309</v>
      </c>
      <c r="R856" s="27">
        <v>18.491409199476074</v>
      </c>
      <c r="S856" s="80">
        <v>18.491409199476074</v>
      </c>
      <c r="T856" s="80">
        <v>18.491409199476074</v>
      </c>
      <c r="U856" s="80">
        <v>18.491409199476074</v>
      </c>
      <c r="V856" s="80">
        <v>18.491409199476074</v>
      </c>
      <c r="W856" s="80">
        <v>18.491409199476074</v>
      </c>
      <c r="X856" s="80">
        <v>18.491409199476074</v>
      </c>
      <c r="Y856" s="80">
        <v>18.491409199476074</v>
      </c>
      <c r="Z856" s="80">
        <v>10.114053367347879</v>
      </c>
      <c r="AA856" s="80">
        <v>0.1710612387826087</v>
      </c>
      <c r="AB856" s="80">
        <v>3.69771071847637E-2</v>
      </c>
      <c r="AC856" s="80">
        <v>0.31698164493902359</v>
      </c>
      <c r="AD856" s="80">
        <v>0.31698164493902359</v>
      </c>
      <c r="AE856" s="80">
        <v>6.3457208653294642E-2</v>
      </c>
      <c r="AF856" s="80">
        <v>0</v>
      </c>
      <c r="AG856" s="80"/>
      <c r="AH856" s="80">
        <v>0</v>
      </c>
      <c r="AI856" s="80">
        <v>0</v>
      </c>
      <c r="AJ856" s="80">
        <v>0</v>
      </c>
      <c r="AK856" s="80">
        <v>0</v>
      </c>
      <c r="AL856" s="80">
        <v>0</v>
      </c>
      <c r="AM856" s="80">
        <v>0</v>
      </c>
      <c r="AN856" s="41" t="s">
        <v>5558</v>
      </c>
      <c r="AO856" s="41"/>
      <c r="AP856" s="40" t="str" cm="1">
        <f t="array" ref="AP856">IFERROR(_xlfn.IFS(
AR856="MPR ISSUE","PDH",
AR856="BSS Hardware Issue","BSS",
AR856="Sites strategiques, MLL, Pylone, etc.","ENVTECH",
AR856="AKTIVCO DEFAUT GE &amp; POWER Cabinet","AKTIVCO",
AR856="AKTIVCO Coupure ENEO &amp; Baisse de tension","AKTIVCO GRID ONLY",
AR856="Coupure ENEO &amp; Baisse de tension","IHS GRID ONLY",
AR856="Defaut GE &amp; POWER Cabinet","IHS",
AR856="Sharing","Partners",
AR856="Sites strategiques &amp; DataCenter","SST &amp; DC",
AR856="Exclu","Exclu",
AR856="SAT","SAT",
AR856="SPARE-ISSUE","SPARE-ISSUE",
AR856="Fiber CAmtel","TRANS_FO_CAMTEL",
AR856="Fiber AOF","Fiber AOF",
AR856="Projet OCM (HUAWEI)","TRAVAUX-HUAWEI",
AR856="Projet OCM (NOKIA)","TRAVAUX-NOKIA",
AR856="ACCESS-ISSUE","ACCESS-ISSUE",
AR856="Projet OCM (ZTE, NOKIA, autres projets)","TRAVAUX OCM",
AR856="No root CAuse","No root cause",
AR856="ODU HS","PDH",
AR856="IP &amp; VLAN","PDH",
AR856="Warehouse HUAWEI","SPARE-ISSUE",
AR856="SPARE-HS","SPARE-ISSUE",
AR856="Power Telco","BSS",AR856="no impacts","no impacts"
),"")</f>
        <v>No root cause</v>
      </c>
      <c r="AQ856" s="40" t="str" cm="1">
        <f t="array" ref="AQ856">IFERROR(_xlfn.IFS(
AR856="MPR ISSUE","TX ISSUE",
AR856="BSS Hardware Issue","RAN ISSUE",
AR856="Sites strategiques, MLL, Pylone, etc.","ENVTECH",
AR856="AKTIVCO DEFAUT GE &amp; POWER Cabinet","POWER ISSUE",
AR856="AKTIVCO Coupure ENEO &amp; Baisse de tension","POWER ISSUE",
AR856="Coupure ENEO &amp; Baisse de tension","POWER ISSUE",
AR856="Defaut GE &amp; POWER Cabinet","POWER ISSUE",
AR856="Sharing","POWER ISSUE",
AR856="Sites strategiques &amp; DataCenter","POWER ISSUE",
AR856="Exclu","Exclu",
AR856="SAT","TX ISSUE",
AR856="SPARE-ISSUE","SPARE-ISSUE",
AR856="Fiber CAmtel","TX ISSUE",
AR856="Fiber AOF","TX ISSUE",
AR856="Projet OCM (HUAWEI)","TRAVAUX-HUAWEI",
AR856="Projet OCM (NOKIA)","TRAVAUX -NOKIA",
AR856="ACCESS-ISSUE","ACCESS-ISSUE",
AR856="Projet OCM (ZTE, NOKIA, autres projets)","TRAVAUX OCM",
AR856="No root CAuse","No root cause",
AR856="ODU HS","TX ISSUE",
AR856="IP &amp; VLAN","TX ISSUE",
AR856="Warehouse HUAWEI","SPARE-ISSUE",
AR856="SPARE-HS","SPARE-ISSUE",
AR856="Power Telco","RAN ISSUE",AR856="no impacts","no impacts"
),"")</f>
        <v>No root cause</v>
      </c>
      <c r="AR856" s="59" t="s">
        <v>5343</v>
      </c>
      <c r="AS856" s="40" t="str" cm="1">
        <f t="array" ref="AS856">IFERROR(_xlfn.IFS(
AR856="MPR ISSUE","ACTIVE",
AR856="BSS Hardware Issue","ACTIVE",
AR856="Sites strategiques, MLL, Pylone, etc.","PASSIVE",
AR856="AKTIVCO DEFAUT GE &amp; POWER Cabinet","PASSIVE",
AR856="AKTIVCO Coupure ENEO &amp; Baisse de tension","PASSIVE",
AR856="Coupure ENEO &amp; Baisse de tension","PASSIVE",
AR856="Defaut GE &amp; POWER Cabinet","PASSIVE",
AR856="Sharing","PASSIVE",
AR856="Sites strategiques &amp; DataCenter","PASSIVE",
AR856="Exclu","Exclu",
AR856="SAT","ACTIVE",
AR856="SPARE-ISSUE","SPARE-ISSUE",
AR856="Fiber CAmtel","ACTIVE",
AR856="Fiber AOF","ACTIVE",
AR856="Projet OCM (HUAWEI)","PLANNED WORKS",
AR856="Projet OCM (NOKIA)","PLANNED WORKS",
AR856="ACCESS-ISSUE","ACCESS-ISSUE",
AR856="Projet OCM (ZTE, NOKIA, autres projets)","PLANNED WORKS",
AR856="No root CAuse","No root cause",
AR856="ODU HS","ACTIVE",
AR856="IP &amp; VLAN","ACTIVE",
AR856="Warehouse HUAWEI","SPARE-ISSUE",
AR856="SPARE-HS","SPARE-ISSUE",
AR856="Power Telco","ACTIVE", AR856="no impacts","no impacts"
),"")</f>
        <v>No root cause</v>
      </c>
      <c r="AT856" s="99" t="s">
        <v>5661</v>
      </c>
      <c r="AU856" s="99" t="s">
        <v>5069</v>
      </c>
      <c r="AW856" s="17"/>
      <c r="AX856" s="17" t="s">
        <v>5536</v>
      </c>
      <c r="AY856" s="17"/>
      <c r="AZ856" s="17" t="s">
        <v>5536</v>
      </c>
      <c r="BA856" s="7"/>
      <c r="BC856" s="18"/>
      <c r="BD856" s="18"/>
      <c r="BE856" s="18"/>
      <c r="BF856" s="18"/>
      <c r="BG856" s="18"/>
      <c r="BH856" s="18"/>
      <c r="BI856" s="18"/>
      <c r="BJ856" s="18"/>
      <c r="BK856" s="18"/>
      <c r="BM856" s="18"/>
      <c r="BN856" s="18"/>
      <c r="BO856" s="18"/>
      <c r="BP856" s="9" t="s">
        <v>5661</v>
      </c>
      <c r="BQ856" s="14"/>
      <c r="BR856" s="102" t="s">
        <v>5536</v>
      </c>
      <c r="BS856" s="14"/>
      <c r="BT856" s="14"/>
      <c r="BU856" s="9"/>
      <c r="BV856" s="9"/>
      <c r="BW856" s="9"/>
    </row>
    <row r="857" spans="1:75" x14ac:dyDescent="0.35">
      <c r="A857" s="1" t="s">
        <v>2160</v>
      </c>
      <c r="B857" s="8" t="s">
        <v>2161</v>
      </c>
      <c r="C857" s="3" t="s">
        <v>37</v>
      </c>
      <c r="D857" s="1" t="s">
        <v>21</v>
      </c>
      <c r="E857" s="1" t="s">
        <v>36</v>
      </c>
      <c r="F857" s="3" t="s">
        <v>226</v>
      </c>
      <c r="G857" s="1" t="s">
        <v>489</v>
      </c>
      <c r="H857" s="30" t="s">
        <v>5587</v>
      </c>
      <c r="I857" s="27">
        <v>0</v>
      </c>
      <c r="J857" s="27">
        <v>0</v>
      </c>
      <c r="K857" s="27">
        <v>0</v>
      </c>
      <c r="L857" s="27">
        <v>0</v>
      </c>
      <c r="M857" s="27">
        <v>0</v>
      </c>
      <c r="N857" s="27">
        <v>0</v>
      </c>
      <c r="O857" s="27">
        <v>0</v>
      </c>
      <c r="P857" s="27">
        <v>0</v>
      </c>
      <c r="Q857" s="27">
        <v>0</v>
      </c>
      <c r="R857" s="27">
        <v>4.761965910744707E-3</v>
      </c>
      <c r="S857" s="80">
        <v>0</v>
      </c>
      <c r="T857" s="80">
        <v>0</v>
      </c>
      <c r="U857" s="80">
        <v>0</v>
      </c>
      <c r="V857" s="80">
        <v>0</v>
      </c>
      <c r="W857" s="80">
        <v>0</v>
      </c>
      <c r="X857" s="80">
        <v>0</v>
      </c>
      <c r="Y857" s="80">
        <v>0</v>
      </c>
      <c r="Z857" s="80">
        <v>0</v>
      </c>
      <c r="AA857" s="80">
        <v>0</v>
      </c>
      <c r="AB857" s="80">
        <v>0</v>
      </c>
      <c r="AC857" s="80">
        <v>0</v>
      </c>
      <c r="AD857" s="80">
        <v>0</v>
      </c>
      <c r="AE857" s="80">
        <v>6.2779475677233423E-2</v>
      </c>
      <c r="AF857" s="80">
        <v>3.2638193320827756E-3</v>
      </c>
      <c r="AG857" s="80"/>
      <c r="AH857" s="80">
        <v>0</v>
      </c>
      <c r="AI857" s="80">
        <v>0</v>
      </c>
      <c r="AJ857" s="80">
        <v>0</v>
      </c>
      <c r="AK857" s="80">
        <v>0</v>
      </c>
      <c r="AL857" s="80">
        <v>0</v>
      </c>
      <c r="AM857" s="80">
        <v>0</v>
      </c>
      <c r="AN857" s="41" t="s">
        <v>5558</v>
      </c>
      <c r="AO857" s="41"/>
      <c r="AP857" s="40" t="str" cm="1">
        <f t="array" ref="AP857">IFERROR(_xlfn.IFS(
AR857="MPR ISSUE","PDH",
AR857="BSS Hardware Issue","BSS",
AR857="Sites strategiques, MLL, Pylone, etc.","ENVTECH",
AR857="AKTIVCO DEFAUT GE &amp; POWER Cabinet","AKTIVCO",
AR857="AKTIVCO Coupure ENEO &amp; Baisse de tension","AKTIVCO GRID ONLY",
AR857="Coupure ENEO &amp; Baisse de tension","IHS GRID ONLY",
AR857="Defaut GE &amp; POWER Cabinet","IHS",
AR857="Sharing","Partners",
AR857="Sites strategiques &amp; DataCenter","SST &amp; DC",
AR857="Exclu","Exclu",
AR857="SAT","SAT",
AR857="SPARE-ISSUE","SPARE-ISSUE",
AR857="Fiber CAmtel","TRANS_FO_CAMTEL",
AR857="Fiber AOF","Fiber AOF",
AR857="Projet OCM (HUAWEI)","TRAVAUX-HUAWEI",
AR857="Projet OCM (NOKIA)","TRAVAUX-NOKIA",
AR857="ACCESS-ISSUE","ACCESS-ISSUE",
AR857="Projet OCM (ZTE, NOKIA, autres projets)","TRAVAUX OCM",
AR857="No root CAuse","No root cause",
AR857="ODU HS","PDH",
AR857="IP &amp; VLAN","PDH",
AR857="Warehouse HUAWEI","SPARE-ISSUE",
AR857="SPARE-HS","SPARE-ISSUE",
AR857="Power Telco","BSS",AR857="no impacts","no impacts"
),"")</f>
        <v>No root cause</v>
      </c>
      <c r="AQ857" s="40" t="str" cm="1">
        <f t="array" ref="AQ857">IFERROR(_xlfn.IFS(
AR857="MPR ISSUE","TX ISSUE",
AR857="BSS Hardware Issue","RAN ISSUE",
AR857="Sites strategiques, MLL, Pylone, etc.","ENVTECH",
AR857="AKTIVCO DEFAUT GE &amp; POWER Cabinet","POWER ISSUE",
AR857="AKTIVCO Coupure ENEO &amp; Baisse de tension","POWER ISSUE",
AR857="Coupure ENEO &amp; Baisse de tension","POWER ISSUE",
AR857="Defaut GE &amp; POWER Cabinet","POWER ISSUE",
AR857="Sharing","POWER ISSUE",
AR857="Sites strategiques &amp; DataCenter","POWER ISSUE",
AR857="Exclu","Exclu",
AR857="SAT","TX ISSUE",
AR857="SPARE-ISSUE","SPARE-ISSUE",
AR857="Fiber CAmtel","TX ISSUE",
AR857="Fiber AOF","TX ISSUE",
AR857="Projet OCM (HUAWEI)","TRAVAUX-HUAWEI",
AR857="Projet OCM (NOKIA)","TRAVAUX -NOKIA",
AR857="ACCESS-ISSUE","ACCESS-ISSUE",
AR857="Projet OCM (ZTE, NOKIA, autres projets)","TRAVAUX OCM",
AR857="No root CAuse","No root cause",
AR857="ODU HS","TX ISSUE",
AR857="IP &amp; VLAN","TX ISSUE",
AR857="Warehouse HUAWEI","SPARE-ISSUE",
AR857="SPARE-HS","SPARE-ISSUE",
AR857="Power Telco","RAN ISSUE",AR857="no impacts","no impacts"
),"")</f>
        <v>No root cause</v>
      </c>
      <c r="AR857" s="59" t="s">
        <v>5343</v>
      </c>
      <c r="AS857" s="40" t="str" cm="1">
        <f t="array" ref="AS857">IFERROR(_xlfn.IFS(
AR857="MPR ISSUE","ACTIVE",
AR857="BSS Hardware Issue","ACTIVE",
AR857="Sites strategiques, MLL, Pylone, etc.","PASSIVE",
AR857="AKTIVCO DEFAUT GE &amp; POWER Cabinet","PASSIVE",
AR857="AKTIVCO Coupure ENEO &amp; Baisse de tension","PASSIVE",
AR857="Coupure ENEO &amp; Baisse de tension","PASSIVE",
AR857="Defaut GE &amp; POWER Cabinet","PASSIVE",
AR857="Sharing","PASSIVE",
AR857="Sites strategiques &amp; DataCenter","PASSIVE",
AR857="Exclu","Exclu",
AR857="SAT","ACTIVE",
AR857="SPARE-ISSUE","SPARE-ISSUE",
AR857="Fiber CAmtel","ACTIVE",
AR857="Fiber AOF","ACTIVE",
AR857="Projet OCM (HUAWEI)","PLANNED WORKS",
AR857="Projet OCM (NOKIA)","PLANNED WORKS",
AR857="ACCESS-ISSUE","ACCESS-ISSUE",
AR857="Projet OCM (ZTE, NOKIA, autres projets)","PLANNED WORKS",
AR857="No root CAuse","No root cause",
AR857="ODU HS","ACTIVE",
AR857="IP &amp; VLAN","ACTIVE",
AR857="Warehouse HUAWEI","SPARE-ISSUE",
AR857="SPARE-HS","SPARE-ISSUE",
AR857="Power Telco","ACTIVE", AR857="no impacts","no impacts"
),"")</f>
        <v>No root cause</v>
      </c>
      <c r="AT857" s="99" t="s">
        <v>5661</v>
      </c>
      <c r="AU857" s="99" t="s">
        <v>2161</v>
      </c>
      <c r="AW857" s="17"/>
      <c r="AX857" s="17" t="s">
        <v>5536</v>
      </c>
      <c r="AY857" s="17"/>
      <c r="AZ857" s="17" t="s">
        <v>5536</v>
      </c>
      <c r="BA857" s="7"/>
      <c r="BC857" s="18"/>
      <c r="BD857" s="18"/>
      <c r="BE857" s="18"/>
      <c r="BF857" s="18"/>
      <c r="BG857" s="18"/>
      <c r="BH857" s="18"/>
      <c r="BI857" s="18"/>
      <c r="BJ857" s="18"/>
      <c r="BK857" s="18"/>
      <c r="BM857" s="18"/>
      <c r="BN857" s="18"/>
      <c r="BO857" s="18"/>
      <c r="BP857" s="9" t="s">
        <v>5661</v>
      </c>
      <c r="BQ857" s="14"/>
      <c r="BR857" s="102" t="s">
        <v>5536</v>
      </c>
      <c r="BS857" s="14"/>
      <c r="BT857" s="14"/>
      <c r="BU857" s="9"/>
      <c r="BV857" s="9"/>
      <c r="BW857" s="9"/>
    </row>
    <row r="858" spans="1:75" x14ac:dyDescent="0.35">
      <c r="A858" s="1" t="s">
        <v>4540</v>
      </c>
      <c r="B858" s="8" t="s">
        <v>4541</v>
      </c>
      <c r="C858" s="3" t="s">
        <v>38</v>
      </c>
      <c r="D858" s="1" t="s">
        <v>11</v>
      </c>
      <c r="E858" s="1" t="s">
        <v>12</v>
      </c>
      <c r="F858" s="3" t="s">
        <v>37</v>
      </c>
      <c r="G858" s="1" t="s">
        <v>38</v>
      </c>
      <c r="H858" s="30" t="s">
        <v>5587</v>
      </c>
      <c r="I858" s="27">
        <v>0</v>
      </c>
      <c r="J858" s="27">
        <v>0</v>
      </c>
      <c r="K858" s="27">
        <v>0</v>
      </c>
      <c r="L858" s="27">
        <v>0</v>
      </c>
      <c r="M858" s="27">
        <v>0</v>
      </c>
      <c r="N858" s="27">
        <v>0</v>
      </c>
      <c r="O858" s="27">
        <v>0</v>
      </c>
      <c r="P858" s="27">
        <v>0</v>
      </c>
      <c r="Q858" s="27">
        <v>0</v>
      </c>
      <c r="R858" s="27">
        <v>0</v>
      </c>
      <c r="S858" s="80">
        <v>0</v>
      </c>
      <c r="T858" s="80">
        <v>3.4689227327335093E-2</v>
      </c>
      <c r="U858" s="80">
        <v>0</v>
      </c>
      <c r="V858" s="80">
        <v>0</v>
      </c>
      <c r="W858" s="80">
        <v>3.4689227327335093E-2</v>
      </c>
      <c r="X858" s="80">
        <v>0.1329605088561866</v>
      </c>
      <c r="Y858" s="80">
        <v>0.11517893577374269</v>
      </c>
      <c r="Z858" s="80">
        <v>0</v>
      </c>
      <c r="AA858" s="80">
        <v>3.6574751807050125</v>
      </c>
      <c r="AB858" s="80">
        <v>0</v>
      </c>
      <c r="AC858" s="80">
        <v>0</v>
      </c>
      <c r="AD858" s="80">
        <v>0</v>
      </c>
      <c r="AE858" s="80">
        <v>6.0960297688859057E-2</v>
      </c>
      <c r="AF858" s="80">
        <v>1.047810851147009</v>
      </c>
      <c r="AG858" s="80"/>
      <c r="AH858" s="80">
        <v>0</v>
      </c>
      <c r="AI858" s="80">
        <v>0</v>
      </c>
      <c r="AJ858" s="80">
        <v>0</v>
      </c>
      <c r="AK858" s="80">
        <v>0</v>
      </c>
      <c r="AL858" s="80">
        <v>0</v>
      </c>
      <c r="AM858" s="80">
        <v>0</v>
      </c>
      <c r="AN858" s="41" t="s">
        <v>5558</v>
      </c>
      <c r="AO858" s="41"/>
      <c r="AP858" s="40" t="str" cm="1">
        <f t="array" ref="AP858">IFERROR(_xlfn.IFS(
AR858="MPR ISSUE","PDH",
AR858="BSS Hardware Issue","BSS",
AR858="Sites strategiques, MLL, Pylone, etc.","ENVTECH",
AR858="AKTIVCO DEFAUT GE &amp; POWER Cabinet","AKTIVCO",
AR858="AKTIVCO Coupure ENEO &amp; Baisse de tension","AKTIVCO GRID ONLY",
AR858="Coupure ENEO &amp; Baisse de tension","IHS GRID ONLY",
AR858="Defaut GE &amp; POWER Cabinet","IHS",
AR858="Sharing","Partners",
AR858="Sites strategiques &amp; DataCenter","SST &amp; DC",
AR858="Exclu","Exclu",
AR858="SAT","SAT",
AR858="SPARE-ISSUE","SPARE-ISSUE",
AR858="Fiber CAmtel","TRANS_FO_CAMTEL",
AR858="Fiber AOF","Fiber AOF",
AR858="Projet OCM (HUAWEI)","TRAVAUX-HUAWEI",
AR858="Projet OCM (NOKIA)","TRAVAUX-NOKIA",
AR858="ACCESS-ISSUE","ACCESS-ISSUE",
AR858="Projet OCM (ZTE, NOKIA, autres projets)","TRAVAUX OCM",
AR858="No root CAuse","No root cause",
AR858="ODU HS","PDH",
AR858="IP &amp; VLAN","PDH",
AR858="Warehouse HUAWEI","SPARE-ISSUE",
AR858="SPARE-HS","SPARE-ISSUE",
AR858="Power Telco","BSS",AR858="no impacts","no impacts"
),"")</f>
        <v>No root cause</v>
      </c>
      <c r="AQ858" s="40" t="str" cm="1">
        <f t="array" ref="AQ858">IFERROR(_xlfn.IFS(
AR858="MPR ISSUE","TX ISSUE",
AR858="BSS Hardware Issue","RAN ISSUE",
AR858="Sites strategiques, MLL, Pylone, etc.","ENVTECH",
AR858="AKTIVCO DEFAUT GE &amp; POWER Cabinet","POWER ISSUE",
AR858="AKTIVCO Coupure ENEO &amp; Baisse de tension","POWER ISSUE",
AR858="Coupure ENEO &amp; Baisse de tension","POWER ISSUE",
AR858="Defaut GE &amp; POWER Cabinet","POWER ISSUE",
AR858="Sharing","POWER ISSUE",
AR858="Sites strategiques &amp; DataCenter","POWER ISSUE",
AR858="Exclu","Exclu",
AR858="SAT","TX ISSUE",
AR858="SPARE-ISSUE","SPARE-ISSUE",
AR858="Fiber CAmtel","TX ISSUE",
AR858="Fiber AOF","TX ISSUE",
AR858="Projet OCM (HUAWEI)","TRAVAUX-HUAWEI",
AR858="Projet OCM (NOKIA)","TRAVAUX -NOKIA",
AR858="ACCESS-ISSUE","ACCESS-ISSUE",
AR858="Projet OCM (ZTE, NOKIA, autres projets)","TRAVAUX OCM",
AR858="No root CAuse","No root cause",
AR858="ODU HS","TX ISSUE",
AR858="IP &amp; VLAN","TX ISSUE",
AR858="Warehouse HUAWEI","SPARE-ISSUE",
AR858="SPARE-HS","SPARE-ISSUE",
AR858="Power Telco","RAN ISSUE",AR858="no impacts","no impacts"
),"")</f>
        <v>No root cause</v>
      </c>
      <c r="AR858" s="59" t="s">
        <v>5343</v>
      </c>
      <c r="AS858" s="40" t="str" cm="1">
        <f t="array" ref="AS858">IFERROR(_xlfn.IFS(
AR858="MPR ISSUE","ACTIVE",
AR858="BSS Hardware Issue","ACTIVE",
AR858="Sites strategiques, MLL, Pylone, etc.","PASSIVE",
AR858="AKTIVCO DEFAUT GE &amp; POWER Cabinet","PASSIVE",
AR858="AKTIVCO Coupure ENEO &amp; Baisse de tension","PASSIVE",
AR858="Coupure ENEO &amp; Baisse de tension","PASSIVE",
AR858="Defaut GE &amp; POWER Cabinet","PASSIVE",
AR858="Sharing","PASSIVE",
AR858="Sites strategiques &amp; DataCenter","PASSIVE",
AR858="Exclu","Exclu",
AR858="SAT","ACTIVE",
AR858="SPARE-ISSUE","SPARE-ISSUE",
AR858="Fiber CAmtel","ACTIVE",
AR858="Fiber AOF","ACTIVE",
AR858="Projet OCM (HUAWEI)","PLANNED WORKS",
AR858="Projet OCM (NOKIA)","PLANNED WORKS",
AR858="ACCESS-ISSUE","ACCESS-ISSUE",
AR858="Projet OCM (ZTE, NOKIA, autres projets)","PLANNED WORKS",
AR858="No root CAuse","No root cause",
AR858="ODU HS","ACTIVE",
AR858="IP &amp; VLAN","ACTIVE",
AR858="Warehouse HUAWEI","SPARE-ISSUE",
AR858="SPARE-HS","SPARE-ISSUE",
AR858="Power Telco","ACTIVE", AR858="no impacts","no impacts"
),"")</f>
        <v>No root cause</v>
      </c>
      <c r="AT858" s="99" t="s">
        <v>5661</v>
      </c>
      <c r="AU858" s="99" t="s">
        <v>4541</v>
      </c>
      <c r="AW858" s="17"/>
      <c r="AX858" s="17" t="s">
        <v>5536</v>
      </c>
      <c r="AY858" s="17"/>
      <c r="AZ858" s="17" t="s">
        <v>5536</v>
      </c>
      <c r="BA858" s="7"/>
      <c r="BC858" s="18"/>
      <c r="BD858" s="18"/>
      <c r="BE858" s="18"/>
      <c r="BF858" s="18"/>
      <c r="BG858" s="18"/>
      <c r="BH858" s="18"/>
      <c r="BI858" s="18"/>
      <c r="BJ858" s="18"/>
      <c r="BK858" s="18"/>
      <c r="BM858" s="18"/>
      <c r="BN858" s="18"/>
      <c r="BO858" s="18"/>
      <c r="BP858" s="9" t="s">
        <v>5661</v>
      </c>
      <c r="BQ858" s="14"/>
      <c r="BR858" s="102" t="s">
        <v>5536</v>
      </c>
      <c r="BS858" s="14"/>
      <c r="BT858" s="14"/>
      <c r="BU858" s="9"/>
      <c r="BV858" s="9"/>
      <c r="BW858" s="9"/>
    </row>
    <row r="859" spans="1:75" x14ac:dyDescent="0.35">
      <c r="A859" s="1" t="s">
        <v>2162</v>
      </c>
      <c r="B859" s="8" t="s">
        <v>2163</v>
      </c>
      <c r="C859" s="3" t="s">
        <v>37</v>
      </c>
      <c r="D859" s="1" t="s">
        <v>11</v>
      </c>
      <c r="E859" s="1" t="s">
        <v>12</v>
      </c>
      <c r="F859" s="3" t="s">
        <v>226</v>
      </c>
      <c r="G859" s="1" t="s">
        <v>489</v>
      </c>
      <c r="H859" s="30" t="s">
        <v>5587</v>
      </c>
      <c r="I859" s="27">
        <v>0</v>
      </c>
      <c r="J859" s="27">
        <v>0</v>
      </c>
      <c r="K859" s="27">
        <v>0</v>
      </c>
      <c r="L859" s="27">
        <v>0</v>
      </c>
      <c r="M859" s="27">
        <v>0</v>
      </c>
      <c r="N859" s="27">
        <v>0</v>
      </c>
      <c r="O859" s="27">
        <v>0</v>
      </c>
      <c r="P859" s="27">
        <v>0</v>
      </c>
      <c r="Q859" s="27">
        <v>0</v>
      </c>
      <c r="R859" s="27">
        <v>4.6549554408403318E-3</v>
      </c>
      <c r="S859" s="80">
        <v>0</v>
      </c>
      <c r="T859" s="80">
        <v>0</v>
      </c>
      <c r="U859" s="80">
        <v>0</v>
      </c>
      <c r="V859" s="80">
        <v>0</v>
      </c>
      <c r="W859" s="80">
        <v>0</v>
      </c>
      <c r="X859" s="80">
        <v>0</v>
      </c>
      <c r="Y859" s="80">
        <v>0</v>
      </c>
      <c r="Z859" s="80">
        <v>0</v>
      </c>
      <c r="AA859" s="80">
        <v>0</v>
      </c>
      <c r="AB859" s="80">
        <v>0</v>
      </c>
      <c r="AC859" s="80">
        <v>0</v>
      </c>
      <c r="AD859" s="80">
        <v>0</v>
      </c>
      <c r="AE859" s="80">
        <v>5.9640501893371702E-2</v>
      </c>
      <c r="AF859" s="80">
        <v>9.0958899418719125E-4</v>
      </c>
      <c r="AG859" s="80"/>
      <c r="AH859" s="80">
        <v>0</v>
      </c>
      <c r="AI859" s="80">
        <v>0</v>
      </c>
      <c r="AJ859" s="80">
        <v>0</v>
      </c>
      <c r="AK859" s="80">
        <v>0</v>
      </c>
      <c r="AL859" s="80">
        <v>0</v>
      </c>
      <c r="AM859" s="80">
        <v>0</v>
      </c>
      <c r="AN859" s="41" t="s">
        <v>5558</v>
      </c>
      <c r="AO859" s="41"/>
      <c r="AP859" s="40" t="str" cm="1">
        <f t="array" ref="AP859">IFERROR(_xlfn.IFS(
AR859="MPR ISSUE","PDH",
AR859="BSS Hardware Issue","BSS",
AR859="Sites strategiques, MLL, Pylone, etc.","ENVTECH",
AR859="AKTIVCO DEFAUT GE &amp; POWER Cabinet","AKTIVCO",
AR859="AKTIVCO Coupure ENEO &amp; Baisse de tension","AKTIVCO GRID ONLY",
AR859="Coupure ENEO &amp; Baisse de tension","IHS GRID ONLY",
AR859="Defaut GE &amp; POWER Cabinet","IHS",
AR859="Sharing","Partners",
AR859="Sites strategiques &amp; DataCenter","SST &amp; DC",
AR859="Exclu","Exclu",
AR859="SAT","SAT",
AR859="SPARE-ISSUE","SPARE-ISSUE",
AR859="Fiber CAmtel","TRANS_FO_CAMTEL",
AR859="Fiber AOF","Fiber AOF",
AR859="Projet OCM (HUAWEI)","TRAVAUX-HUAWEI",
AR859="Projet OCM (NOKIA)","TRAVAUX-NOKIA",
AR859="ACCESS-ISSUE","ACCESS-ISSUE",
AR859="Projet OCM (ZTE, NOKIA, autres projets)","TRAVAUX OCM",
AR859="No root CAuse","No root cause",
AR859="ODU HS","PDH",
AR859="IP &amp; VLAN","PDH",
AR859="Warehouse HUAWEI","SPARE-ISSUE",
AR859="SPARE-HS","SPARE-ISSUE",
AR859="Power Telco","BSS",AR859="no impacts","no impacts"
),"")</f>
        <v>No root cause</v>
      </c>
      <c r="AQ859" s="40" t="str" cm="1">
        <f t="array" ref="AQ859">IFERROR(_xlfn.IFS(
AR859="MPR ISSUE","TX ISSUE",
AR859="BSS Hardware Issue","RAN ISSUE",
AR859="Sites strategiques, MLL, Pylone, etc.","ENVTECH",
AR859="AKTIVCO DEFAUT GE &amp; POWER Cabinet","POWER ISSUE",
AR859="AKTIVCO Coupure ENEO &amp; Baisse de tension","POWER ISSUE",
AR859="Coupure ENEO &amp; Baisse de tension","POWER ISSUE",
AR859="Defaut GE &amp; POWER Cabinet","POWER ISSUE",
AR859="Sharing","POWER ISSUE",
AR859="Sites strategiques &amp; DataCenter","POWER ISSUE",
AR859="Exclu","Exclu",
AR859="SAT","TX ISSUE",
AR859="SPARE-ISSUE","SPARE-ISSUE",
AR859="Fiber CAmtel","TX ISSUE",
AR859="Fiber AOF","TX ISSUE",
AR859="Projet OCM (HUAWEI)","TRAVAUX-HUAWEI",
AR859="Projet OCM (NOKIA)","TRAVAUX -NOKIA",
AR859="ACCESS-ISSUE","ACCESS-ISSUE",
AR859="Projet OCM (ZTE, NOKIA, autres projets)","TRAVAUX OCM",
AR859="No root CAuse","No root cause",
AR859="ODU HS","TX ISSUE",
AR859="IP &amp; VLAN","TX ISSUE",
AR859="Warehouse HUAWEI","SPARE-ISSUE",
AR859="SPARE-HS","SPARE-ISSUE",
AR859="Power Telco","RAN ISSUE",AR859="no impacts","no impacts"
),"")</f>
        <v>No root cause</v>
      </c>
      <c r="AR859" s="59" t="s">
        <v>5343</v>
      </c>
      <c r="AS859" s="40" t="str" cm="1">
        <f t="array" ref="AS859">IFERROR(_xlfn.IFS(
AR859="MPR ISSUE","ACTIVE",
AR859="BSS Hardware Issue","ACTIVE",
AR859="Sites strategiques, MLL, Pylone, etc.","PASSIVE",
AR859="AKTIVCO DEFAUT GE &amp; POWER Cabinet","PASSIVE",
AR859="AKTIVCO Coupure ENEO &amp; Baisse de tension","PASSIVE",
AR859="Coupure ENEO &amp; Baisse de tension","PASSIVE",
AR859="Defaut GE &amp; POWER Cabinet","PASSIVE",
AR859="Sharing","PASSIVE",
AR859="Sites strategiques &amp; DataCenter","PASSIVE",
AR859="Exclu","Exclu",
AR859="SAT","ACTIVE",
AR859="SPARE-ISSUE","SPARE-ISSUE",
AR859="Fiber CAmtel","ACTIVE",
AR859="Fiber AOF","ACTIVE",
AR859="Projet OCM (HUAWEI)","PLANNED WORKS",
AR859="Projet OCM (NOKIA)","PLANNED WORKS",
AR859="ACCESS-ISSUE","ACCESS-ISSUE",
AR859="Projet OCM (ZTE, NOKIA, autres projets)","PLANNED WORKS",
AR859="No root CAuse","No root cause",
AR859="ODU HS","ACTIVE",
AR859="IP &amp; VLAN","ACTIVE",
AR859="Warehouse HUAWEI","SPARE-ISSUE",
AR859="SPARE-HS","SPARE-ISSUE",
AR859="Power Telco","ACTIVE", AR859="no impacts","no impacts"
),"")</f>
        <v>No root cause</v>
      </c>
      <c r="AT859" s="99" t="s">
        <v>5661</v>
      </c>
      <c r="AU859" s="99" t="s">
        <v>2163</v>
      </c>
      <c r="AW859" s="17"/>
      <c r="AX859" s="17" t="s">
        <v>5536</v>
      </c>
      <c r="AY859" s="17"/>
      <c r="AZ859" s="17" t="s">
        <v>5536</v>
      </c>
      <c r="BA859" s="7"/>
      <c r="BC859" s="18"/>
      <c r="BD859" s="18"/>
      <c r="BE859" s="18"/>
      <c r="BF859" s="18"/>
      <c r="BG859" s="18"/>
      <c r="BH859" s="18"/>
      <c r="BI859" s="18"/>
      <c r="BJ859" s="18"/>
      <c r="BK859" s="18"/>
      <c r="BM859" s="18"/>
      <c r="BN859" s="18"/>
      <c r="BO859" s="18"/>
      <c r="BP859" s="9" t="s">
        <v>5661</v>
      </c>
      <c r="BQ859" s="14"/>
      <c r="BR859" s="102" t="s">
        <v>5536</v>
      </c>
      <c r="BS859" s="14"/>
      <c r="BT859" s="14"/>
      <c r="BU859" s="9"/>
      <c r="BV859" s="9"/>
      <c r="BW859" s="9"/>
    </row>
    <row r="860" spans="1:75" x14ac:dyDescent="0.35">
      <c r="A860" s="1" t="s">
        <v>4770</v>
      </c>
      <c r="B860" s="8" t="s">
        <v>4771</v>
      </c>
      <c r="C860" s="3" t="s">
        <v>13</v>
      </c>
      <c r="D860" s="1" t="s">
        <v>11</v>
      </c>
      <c r="E860" s="1" t="s">
        <v>12</v>
      </c>
      <c r="F860" s="3" t="s">
        <v>13</v>
      </c>
      <c r="G860" s="1" t="s">
        <v>14</v>
      </c>
      <c r="H860" s="28" t="s">
        <v>5589</v>
      </c>
      <c r="I860" s="27">
        <v>0</v>
      </c>
      <c r="J860" s="27">
        <v>0</v>
      </c>
      <c r="K860" s="27">
        <v>0</v>
      </c>
      <c r="L860" s="27">
        <v>0</v>
      </c>
      <c r="M860" s="27">
        <v>0</v>
      </c>
      <c r="N860" s="27">
        <v>0</v>
      </c>
      <c r="O860" s="27">
        <v>0</v>
      </c>
      <c r="P860" s="27">
        <v>0</v>
      </c>
      <c r="Q860" s="27">
        <v>0</v>
      </c>
      <c r="R860" s="27">
        <v>0</v>
      </c>
      <c r="S860" s="80">
        <v>0</v>
      </c>
      <c r="T860" s="80">
        <v>0</v>
      </c>
      <c r="U860" s="80">
        <v>0</v>
      </c>
      <c r="V860" s="80">
        <v>0</v>
      </c>
      <c r="W860" s="80">
        <v>0</v>
      </c>
      <c r="X860" s="80">
        <v>0</v>
      </c>
      <c r="Y860" s="80">
        <v>4.7109575867569546</v>
      </c>
      <c r="Z860" s="80">
        <v>0</v>
      </c>
      <c r="AA860" s="80">
        <v>0</v>
      </c>
      <c r="AB860" s="80">
        <v>0</v>
      </c>
      <c r="AC860" s="80">
        <v>0</v>
      </c>
      <c r="AD860" s="80">
        <v>0</v>
      </c>
      <c r="AE860" s="80">
        <v>5.6055651151575348E-2</v>
      </c>
      <c r="AF860" s="80">
        <v>0</v>
      </c>
      <c r="AG860" s="80"/>
      <c r="AH860" s="80">
        <v>0</v>
      </c>
      <c r="AI860" s="80">
        <v>0</v>
      </c>
      <c r="AJ860" s="80">
        <v>0</v>
      </c>
      <c r="AK860" s="80">
        <v>0</v>
      </c>
      <c r="AL860" s="80">
        <v>0</v>
      </c>
      <c r="AM860" s="80">
        <v>0</v>
      </c>
      <c r="AN860" s="41" t="s">
        <v>5558</v>
      </c>
      <c r="AO860" s="41"/>
      <c r="AP860" s="40" t="str" cm="1">
        <f t="array" ref="AP860">IFERROR(_xlfn.IFS(
AR860="MPR ISSUE","PDH",
AR860="BSS Hardware Issue","BSS",
AR860="Sites strategiques, MLL, Pylone, etc.","ENVTECH",
AR860="AKTIVCO DEFAUT GE &amp; POWER Cabinet","AKTIVCO",
AR860="AKTIVCO Coupure ENEO &amp; Baisse de tension","AKTIVCO GRID ONLY",
AR860="Coupure ENEO &amp; Baisse de tension","IHS GRID ONLY",
AR860="Defaut GE &amp; POWER Cabinet","IHS",
AR860="Sharing","Partners",
AR860="Sites strategiques &amp; DataCenter","SST &amp; DC",
AR860="Exclu","Exclu",
AR860="SAT","SAT",
AR860="SPARE-ISSUE","SPARE-ISSUE",
AR860="Fiber CAmtel","TRANS_FO_CAMTEL",
AR860="Fiber AOF","Fiber AOF",
AR860="Projet OCM (HUAWEI)","TRAVAUX-HUAWEI",
AR860="Projet OCM (NOKIA)","TRAVAUX-NOKIA",
AR860="ACCESS-ISSUE","ACCESS-ISSUE",
AR860="Projet OCM (ZTE, NOKIA, autres projets)","TRAVAUX OCM",
AR860="No root CAuse","No root cause",
AR860="ODU HS","PDH",
AR860="IP &amp; VLAN","PDH",
AR860="Warehouse HUAWEI","SPARE-ISSUE",
AR860="SPARE-HS","SPARE-ISSUE",
AR860="Power Telco","BSS",AR860="no impacts","no impacts"
),"")</f>
        <v>No root cause</v>
      </c>
      <c r="AQ860" s="40" t="str" cm="1">
        <f t="array" ref="AQ860">IFERROR(_xlfn.IFS(
AR860="MPR ISSUE","TX ISSUE",
AR860="BSS Hardware Issue","RAN ISSUE",
AR860="Sites strategiques, MLL, Pylone, etc.","ENVTECH",
AR860="AKTIVCO DEFAUT GE &amp; POWER Cabinet","POWER ISSUE",
AR860="AKTIVCO Coupure ENEO &amp; Baisse de tension","POWER ISSUE",
AR860="Coupure ENEO &amp; Baisse de tension","POWER ISSUE",
AR860="Defaut GE &amp; POWER Cabinet","POWER ISSUE",
AR860="Sharing","POWER ISSUE",
AR860="Sites strategiques &amp; DataCenter","POWER ISSUE",
AR860="Exclu","Exclu",
AR860="SAT","TX ISSUE",
AR860="SPARE-ISSUE","SPARE-ISSUE",
AR860="Fiber CAmtel","TX ISSUE",
AR860="Fiber AOF","TX ISSUE",
AR860="Projet OCM (HUAWEI)","TRAVAUX-HUAWEI",
AR860="Projet OCM (NOKIA)","TRAVAUX -NOKIA",
AR860="ACCESS-ISSUE","ACCESS-ISSUE",
AR860="Projet OCM (ZTE, NOKIA, autres projets)","TRAVAUX OCM",
AR860="No root CAuse","No root cause",
AR860="ODU HS","TX ISSUE",
AR860="IP &amp; VLAN","TX ISSUE",
AR860="Warehouse HUAWEI","SPARE-ISSUE",
AR860="SPARE-HS","SPARE-ISSUE",
AR860="Power Telco","RAN ISSUE",AR860="no impacts","no impacts"
),"")</f>
        <v>No root cause</v>
      </c>
      <c r="AR860" s="59" t="s">
        <v>5343</v>
      </c>
      <c r="AS860" s="40" t="str" cm="1">
        <f t="array" ref="AS860">IFERROR(_xlfn.IFS(
AR860="MPR ISSUE","ACTIVE",
AR860="BSS Hardware Issue","ACTIVE",
AR860="Sites strategiques, MLL, Pylone, etc.","PASSIVE",
AR860="AKTIVCO DEFAUT GE &amp; POWER Cabinet","PASSIVE",
AR860="AKTIVCO Coupure ENEO &amp; Baisse de tension","PASSIVE",
AR860="Coupure ENEO &amp; Baisse de tension","PASSIVE",
AR860="Defaut GE &amp; POWER Cabinet","PASSIVE",
AR860="Sharing","PASSIVE",
AR860="Sites strategiques &amp; DataCenter","PASSIVE",
AR860="Exclu","Exclu",
AR860="SAT","ACTIVE",
AR860="SPARE-ISSUE","SPARE-ISSUE",
AR860="Fiber CAmtel","ACTIVE",
AR860="Fiber AOF","ACTIVE",
AR860="Projet OCM (HUAWEI)","PLANNED WORKS",
AR860="Projet OCM (NOKIA)","PLANNED WORKS",
AR860="ACCESS-ISSUE","ACCESS-ISSUE",
AR860="Projet OCM (ZTE, NOKIA, autres projets)","PLANNED WORKS",
AR860="No root CAuse","No root cause",
AR860="ODU HS","ACTIVE",
AR860="IP &amp; VLAN","ACTIVE",
AR860="Warehouse HUAWEI","SPARE-ISSUE",
AR860="SPARE-HS","SPARE-ISSUE",
AR860="Power Telco","ACTIVE", AR860="no impacts","no impacts"
),"")</f>
        <v>No root cause</v>
      </c>
      <c r="AT860" s="99" t="s">
        <v>5661</v>
      </c>
      <c r="AU860" s="99" t="s">
        <v>4771</v>
      </c>
      <c r="AW860" s="17"/>
      <c r="AX860" s="17" t="s">
        <v>5536</v>
      </c>
      <c r="AY860" s="17"/>
      <c r="AZ860" s="17" t="s">
        <v>5536</v>
      </c>
      <c r="BA860" s="7"/>
      <c r="BC860" s="18"/>
      <c r="BD860" s="18"/>
      <c r="BE860" s="18"/>
      <c r="BF860" s="18"/>
      <c r="BG860" s="18"/>
      <c r="BH860" s="18"/>
      <c r="BI860" s="18"/>
      <c r="BJ860" s="18"/>
      <c r="BK860" s="18"/>
      <c r="BM860" s="18"/>
      <c r="BN860" s="18"/>
      <c r="BO860" s="18"/>
      <c r="BP860" s="9" t="s">
        <v>5661</v>
      </c>
      <c r="BQ860" s="14"/>
      <c r="BR860" s="102" t="s">
        <v>5536</v>
      </c>
      <c r="BS860" s="14"/>
      <c r="BT860" s="14"/>
      <c r="BU860" s="9"/>
      <c r="BV860" s="9"/>
      <c r="BW860" s="9"/>
    </row>
    <row r="861" spans="1:75" x14ac:dyDescent="0.35">
      <c r="A861" s="3" t="s">
        <v>3289</v>
      </c>
      <c r="B861" s="24" t="s">
        <v>3290</v>
      </c>
      <c r="C861" s="3" t="s">
        <v>31</v>
      </c>
      <c r="D861" s="3" t="s">
        <v>11</v>
      </c>
      <c r="E861" s="3" t="s">
        <v>12</v>
      </c>
      <c r="F861" s="3" t="s">
        <v>31</v>
      </c>
      <c r="G861" s="3" t="s">
        <v>3289</v>
      </c>
      <c r="H861" s="29" t="s">
        <v>5588</v>
      </c>
      <c r="I861" s="27">
        <v>0</v>
      </c>
      <c r="J861" s="27">
        <v>0</v>
      </c>
      <c r="K861" s="27">
        <v>0</v>
      </c>
      <c r="L861" s="27">
        <v>0</v>
      </c>
      <c r="M861" s="27">
        <v>0</v>
      </c>
      <c r="N861" s="27">
        <v>0</v>
      </c>
      <c r="O861" s="27">
        <v>0</v>
      </c>
      <c r="P861" s="27">
        <v>0</v>
      </c>
      <c r="Q861" s="27">
        <v>0</v>
      </c>
      <c r="R861" s="27">
        <v>0</v>
      </c>
      <c r="S861" s="80">
        <v>0</v>
      </c>
      <c r="T861" s="80">
        <v>2.7697876626915651E-2</v>
      </c>
      <c r="U861" s="80">
        <v>0</v>
      </c>
      <c r="V861" s="80">
        <v>0</v>
      </c>
      <c r="W861" s="80">
        <v>2.7697876626915655E-2</v>
      </c>
      <c r="X861" s="80">
        <v>1.0701666299831919E-3</v>
      </c>
      <c r="Y861" s="80">
        <v>0</v>
      </c>
      <c r="Z861" s="80">
        <v>0</v>
      </c>
      <c r="AA861" s="80">
        <v>0</v>
      </c>
      <c r="AB861" s="80">
        <v>0</v>
      </c>
      <c r="AC861" s="80">
        <v>0</v>
      </c>
      <c r="AD861" s="80">
        <v>0</v>
      </c>
      <c r="AE861" s="80">
        <v>5.4737506847801071E-2</v>
      </c>
      <c r="AF861" s="80">
        <v>0</v>
      </c>
      <c r="AG861" s="80"/>
      <c r="AH861" s="80">
        <v>0</v>
      </c>
      <c r="AI861" s="80">
        <v>0</v>
      </c>
      <c r="AJ861" s="80">
        <v>0</v>
      </c>
      <c r="AK861" s="80">
        <v>0</v>
      </c>
      <c r="AL861" s="80">
        <v>0</v>
      </c>
      <c r="AM861" s="80">
        <v>0</v>
      </c>
      <c r="AN861" s="41" t="s">
        <v>5558</v>
      </c>
      <c r="AO861" s="41"/>
      <c r="AP861" s="40" t="str" cm="1">
        <f t="array" ref="AP861">IFERROR(_xlfn.IFS(
AR861="MPR ISSUE","PDH",
AR861="BSS Hardware Issue","BSS",
AR861="Sites strategiques, MLL, Pylone, etc.","ENVTECH",
AR861="AKTIVCO DEFAUT GE &amp; POWER Cabinet","AKTIVCO",
AR861="AKTIVCO Coupure ENEO &amp; Baisse de tension","AKTIVCO GRID ONLY",
AR861="Coupure ENEO &amp; Baisse de tension","IHS GRID ONLY",
AR861="Defaut GE &amp; POWER Cabinet","IHS",
AR861="Sharing","Partners",
AR861="Sites strategiques &amp; DataCenter","SST &amp; DC",
AR861="Exclu","Exclu",
AR861="SAT","SAT",
AR861="SPARE-ISSUE","SPARE-ISSUE",
AR861="Fiber CAmtel","TRANS_FO_CAMTEL",
AR861="Fiber AOF","Fiber AOF",
AR861="Projet OCM (HUAWEI)","TRAVAUX-HUAWEI",
AR861="Projet OCM (NOKIA)","TRAVAUX-NOKIA",
AR861="ACCESS-ISSUE","ACCESS-ISSUE",
AR861="Projet OCM (ZTE, NOKIA, autres projets)","TRAVAUX OCM",
AR861="No root CAuse","No root cause",
AR861="ODU HS","PDH",
AR861="IP &amp; VLAN","PDH",
AR861="Warehouse HUAWEI","SPARE-ISSUE",
AR861="SPARE-HS","SPARE-ISSUE",
AR861="Power Telco","BSS",AR861="no impacts","no impacts"
),"")</f>
        <v>No root cause</v>
      </c>
      <c r="AQ861" s="40" t="str" cm="1">
        <f t="array" ref="AQ861">IFERROR(_xlfn.IFS(
AR861="MPR ISSUE","TX ISSUE",
AR861="BSS Hardware Issue","RAN ISSUE",
AR861="Sites strategiques, MLL, Pylone, etc.","ENVTECH",
AR861="AKTIVCO DEFAUT GE &amp; POWER Cabinet","POWER ISSUE",
AR861="AKTIVCO Coupure ENEO &amp; Baisse de tension","POWER ISSUE",
AR861="Coupure ENEO &amp; Baisse de tension","POWER ISSUE",
AR861="Defaut GE &amp; POWER Cabinet","POWER ISSUE",
AR861="Sharing","POWER ISSUE",
AR861="Sites strategiques &amp; DataCenter","POWER ISSUE",
AR861="Exclu","Exclu",
AR861="SAT","TX ISSUE",
AR861="SPARE-ISSUE","SPARE-ISSUE",
AR861="Fiber CAmtel","TX ISSUE",
AR861="Fiber AOF","TX ISSUE",
AR861="Projet OCM (HUAWEI)","TRAVAUX-HUAWEI",
AR861="Projet OCM (NOKIA)","TRAVAUX -NOKIA",
AR861="ACCESS-ISSUE","ACCESS-ISSUE",
AR861="Projet OCM (ZTE, NOKIA, autres projets)","TRAVAUX OCM",
AR861="No root CAuse","No root cause",
AR861="ODU HS","TX ISSUE",
AR861="IP &amp; VLAN","TX ISSUE",
AR861="Warehouse HUAWEI","SPARE-ISSUE",
AR861="SPARE-HS","SPARE-ISSUE",
AR861="Power Telco","RAN ISSUE",AR861="no impacts","no impacts"
),"")</f>
        <v>No root cause</v>
      </c>
      <c r="AR861" s="59" t="s">
        <v>5343</v>
      </c>
      <c r="AS861" s="40" t="str" cm="1">
        <f t="array" ref="AS861">IFERROR(_xlfn.IFS(
AR861="MPR ISSUE","ACTIVE",
AR861="BSS Hardware Issue","ACTIVE",
AR861="Sites strategiques, MLL, Pylone, etc.","PASSIVE",
AR861="AKTIVCO DEFAUT GE &amp; POWER Cabinet","PASSIVE",
AR861="AKTIVCO Coupure ENEO &amp; Baisse de tension","PASSIVE",
AR861="Coupure ENEO &amp; Baisse de tension","PASSIVE",
AR861="Defaut GE &amp; POWER Cabinet","PASSIVE",
AR861="Sharing","PASSIVE",
AR861="Sites strategiques &amp; DataCenter","PASSIVE",
AR861="Exclu","Exclu",
AR861="SAT","ACTIVE",
AR861="SPARE-ISSUE","SPARE-ISSUE",
AR861="Fiber CAmtel","ACTIVE",
AR861="Fiber AOF","ACTIVE",
AR861="Projet OCM (HUAWEI)","PLANNED WORKS",
AR861="Projet OCM (NOKIA)","PLANNED WORKS",
AR861="ACCESS-ISSUE","ACCESS-ISSUE",
AR861="Projet OCM (ZTE, NOKIA, autres projets)","PLANNED WORKS",
AR861="No root CAuse","No root cause",
AR861="ODU HS","ACTIVE",
AR861="IP &amp; VLAN","ACTIVE",
AR861="Warehouse HUAWEI","SPARE-ISSUE",
AR861="SPARE-HS","SPARE-ISSUE",
AR861="Power Telco","ACTIVE", AR861="no impacts","no impacts"
),"")</f>
        <v>No root cause</v>
      </c>
      <c r="AT861" s="99" t="s">
        <v>5661</v>
      </c>
      <c r="AU861" s="99" t="s">
        <v>3290</v>
      </c>
      <c r="AW861" s="17"/>
      <c r="AX861" s="17" t="s">
        <v>5536</v>
      </c>
      <c r="AY861" s="17"/>
      <c r="AZ861" s="17" t="s">
        <v>5536</v>
      </c>
      <c r="BA861" s="7"/>
      <c r="BC861" s="18"/>
      <c r="BD861" s="18"/>
      <c r="BE861" s="18"/>
      <c r="BF861" s="18"/>
      <c r="BG861" s="18"/>
      <c r="BH861" s="18"/>
      <c r="BI861" s="18"/>
      <c r="BJ861" s="18"/>
      <c r="BK861" s="18"/>
      <c r="BM861" s="18"/>
      <c r="BN861" s="18"/>
      <c r="BO861" s="18"/>
      <c r="BP861" s="9" t="s">
        <v>5661</v>
      </c>
      <c r="BQ861" s="14"/>
      <c r="BR861" s="102" t="s">
        <v>5536</v>
      </c>
      <c r="BS861" s="14"/>
      <c r="BT861" s="14"/>
      <c r="BU861" s="9"/>
      <c r="BV861" s="9"/>
      <c r="BW861" s="9"/>
    </row>
    <row r="862" spans="1:75" x14ac:dyDescent="0.35">
      <c r="A862" s="1" t="s">
        <v>3494</v>
      </c>
      <c r="B862" s="8" t="s">
        <v>3495</v>
      </c>
      <c r="C862" s="3" t="s">
        <v>38</v>
      </c>
      <c r="D862" s="1" t="s">
        <v>11</v>
      </c>
      <c r="E862" s="1" t="s">
        <v>12</v>
      </c>
      <c r="F862" s="3" t="s">
        <v>37</v>
      </c>
      <c r="G862" s="1" t="s">
        <v>38</v>
      </c>
      <c r="H862" s="30" t="s">
        <v>5587</v>
      </c>
      <c r="I862" s="27">
        <v>0.18874863383300125</v>
      </c>
      <c r="J862" s="27">
        <v>0</v>
      </c>
      <c r="K862" s="27">
        <v>0</v>
      </c>
      <c r="L862" s="27">
        <v>0</v>
      </c>
      <c r="M862" s="27">
        <v>0</v>
      </c>
      <c r="N862" s="27">
        <v>0</v>
      </c>
      <c r="O862" s="27">
        <v>0.35844940402302272</v>
      </c>
      <c r="P862" s="27">
        <v>0</v>
      </c>
      <c r="Q862" s="27">
        <v>0</v>
      </c>
      <c r="R862" s="27">
        <v>0</v>
      </c>
      <c r="S862" s="80">
        <v>0</v>
      </c>
      <c r="T862" s="80">
        <v>0</v>
      </c>
      <c r="U862" s="80">
        <v>0</v>
      </c>
      <c r="V862" s="80">
        <v>0</v>
      </c>
      <c r="W862" s="80">
        <v>0</v>
      </c>
      <c r="X862" s="80">
        <v>0</v>
      </c>
      <c r="Y862" s="80">
        <v>0</v>
      </c>
      <c r="Z862" s="80">
        <v>0</v>
      </c>
      <c r="AA862" s="80">
        <v>0</v>
      </c>
      <c r="AB862" s="80">
        <v>0</v>
      </c>
      <c r="AC862" s="80">
        <v>0</v>
      </c>
      <c r="AD862" s="80">
        <v>0</v>
      </c>
      <c r="AE862" s="80">
        <v>5.3808431283583182E-2</v>
      </c>
      <c r="AF862" s="80">
        <v>0</v>
      </c>
      <c r="AG862" s="80"/>
      <c r="AH862" s="80">
        <v>0</v>
      </c>
      <c r="AI862" s="80">
        <v>0</v>
      </c>
      <c r="AJ862" s="80">
        <v>0</v>
      </c>
      <c r="AK862" s="80">
        <v>0</v>
      </c>
      <c r="AL862" s="80">
        <v>0</v>
      </c>
      <c r="AM862" s="80">
        <v>0</v>
      </c>
      <c r="AN862" s="41" t="s">
        <v>5558</v>
      </c>
      <c r="AO862" s="41"/>
      <c r="AP862" s="40" t="str" cm="1">
        <f t="array" ref="AP862">IFERROR(_xlfn.IFS(
AR862="MPR ISSUE","PDH",
AR862="BSS Hardware Issue","BSS",
AR862="Sites strategiques, MLL, Pylone, etc.","ENVTECH",
AR862="AKTIVCO DEFAUT GE &amp; POWER Cabinet","AKTIVCO",
AR862="AKTIVCO Coupure ENEO &amp; Baisse de tension","AKTIVCO GRID ONLY",
AR862="Coupure ENEO &amp; Baisse de tension","IHS GRID ONLY",
AR862="Defaut GE &amp; POWER Cabinet","IHS",
AR862="Sharing","Partners",
AR862="Sites strategiques &amp; DataCenter","SST &amp; DC",
AR862="Exclu","Exclu",
AR862="SAT","SAT",
AR862="SPARE-ISSUE","SPARE-ISSUE",
AR862="Fiber CAmtel","TRANS_FO_CAMTEL",
AR862="Fiber AOF","Fiber AOF",
AR862="Projet OCM (HUAWEI)","TRAVAUX-HUAWEI",
AR862="Projet OCM (NOKIA)","TRAVAUX-NOKIA",
AR862="ACCESS-ISSUE","ACCESS-ISSUE",
AR862="Projet OCM (ZTE, NOKIA, autres projets)","TRAVAUX OCM",
AR862="No root CAuse","No root cause",
AR862="ODU HS","PDH",
AR862="IP &amp; VLAN","PDH",
AR862="Warehouse HUAWEI","SPARE-ISSUE",
AR862="SPARE-HS","SPARE-ISSUE",
AR862="Power Telco","BSS",AR862="no impacts","no impacts"
),"")</f>
        <v>No root cause</v>
      </c>
      <c r="AQ862" s="40" t="str" cm="1">
        <f t="array" ref="AQ862">IFERROR(_xlfn.IFS(
AR862="MPR ISSUE","TX ISSUE",
AR862="BSS Hardware Issue","RAN ISSUE",
AR862="Sites strategiques, MLL, Pylone, etc.","ENVTECH",
AR862="AKTIVCO DEFAUT GE &amp; POWER Cabinet","POWER ISSUE",
AR862="AKTIVCO Coupure ENEO &amp; Baisse de tension","POWER ISSUE",
AR862="Coupure ENEO &amp; Baisse de tension","POWER ISSUE",
AR862="Defaut GE &amp; POWER Cabinet","POWER ISSUE",
AR862="Sharing","POWER ISSUE",
AR862="Sites strategiques &amp; DataCenter","POWER ISSUE",
AR862="Exclu","Exclu",
AR862="SAT","TX ISSUE",
AR862="SPARE-ISSUE","SPARE-ISSUE",
AR862="Fiber CAmtel","TX ISSUE",
AR862="Fiber AOF","TX ISSUE",
AR862="Projet OCM (HUAWEI)","TRAVAUX-HUAWEI",
AR862="Projet OCM (NOKIA)","TRAVAUX -NOKIA",
AR862="ACCESS-ISSUE","ACCESS-ISSUE",
AR862="Projet OCM (ZTE, NOKIA, autres projets)","TRAVAUX OCM",
AR862="No root CAuse","No root cause",
AR862="ODU HS","TX ISSUE",
AR862="IP &amp; VLAN","TX ISSUE",
AR862="Warehouse HUAWEI","SPARE-ISSUE",
AR862="SPARE-HS","SPARE-ISSUE",
AR862="Power Telco","RAN ISSUE",AR862="no impacts","no impacts"
),"")</f>
        <v>No root cause</v>
      </c>
      <c r="AR862" s="59" t="s">
        <v>5343</v>
      </c>
      <c r="AS862" s="40" t="str" cm="1">
        <f t="array" ref="AS862">IFERROR(_xlfn.IFS(
AR862="MPR ISSUE","ACTIVE",
AR862="BSS Hardware Issue","ACTIVE",
AR862="Sites strategiques, MLL, Pylone, etc.","PASSIVE",
AR862="AKTIVCO DEFAUT GE &amp; POWER Cabinet","PASSIVE",
AR862="AKTIVCO Coupure ENEO &amp; Baisse de tension","PASSIVE",
AR862="Coupure ENEO &amp; Baisse de tension","PASSIVE",
AR862="Defaut GE &amp; POWER Cabinet","PASSIVE",
AR862="Sharing","PASSIVE",
AR862="Sites strategiques &amp; DataCenter","PASSIVE",
AR862="Exclu","Exclu",
AR862="SAT","ACTIVE",
AR862="SPARE-ISSUE","SPARE-ISSUE",
AR862="Fiber CAmtel","ACTIVE",
AR862="Fiber AOF","ACTIVE",
AR862="Projet OCM (HUAWEI)","PLANNED WORKS",
AR862="Projet OCM (NOKIA)","PLANNED WORKS",
AR862="ACCESS-ISSUE","ACCESS-ISSUE",
AR862="Projet OCM (ZTE, NOKIA, autres projets)","PLANNED WORKS",
AR862="No root CAuse","No root cause",
AR862="ODU HS","ACTIVE",
AR862="IP &amp; VLAN","ACTIVE",
AR862="Warehouse HUAWEI","SPARE-ISSUE",
AR862="SPARE-HS","SPARE-ISSUE",
AR862="Power Telco","ACTIVE", AR862="no impacts","no impacts"
),"")</f>
        <v>No root cause</v>
      </c>
      <c r="AT862" s="99" t="s">
        <v>5661</v>
      </c>
      <c r="AU862" s="99" t="s">
        <v>3495</v>
      </c>
      <c r="AW862" s="17"/>
      <c r="AX862" s="17" t="s">
        <v>5536</v>
      </c>
      <c r="AY862" s="17"/>
      <c r="AZ862" s="17" t="s">
        <v>5536</v>
      </c>
      <c r="BA862" s="7"/>
      <c r="BC862" s="18"/>
      <c r="BD862" s="18"/>
      <c r="BE862" s="18"/>
      <c r="BF862" s="18"/>
      <c r="BG862" s="18"/>
      <c r="BH862" s="18"/>
      <c r="BI862" s="18"/>
      <c r="BJ862" s="18"/>
      <c r="BK862" s="18"/>
      <c r="BM862" s="18"/>
      <c r="BN862" s="18"/>
      <c r="BO862" s="18"/>
      <c r="BP862" s="9" t="s">
        <v>5661</v>
      </c>
      <c r="BQ862" s="14"/>
      <c r="BR862" s="102" t="s">
        <v>5536</v>
      </c>
      <c r="BS862" s="14"/>
      <c r="BT862" s="14"/>
      <c r="BU862" s="9"/>
      <c r="BV862" s="9"/>
      <c r="BW862" s="9"/>
    </row>
    <row r="863" spans="1:75" x14ac:dyDescent="0.35">
      <c r="A863" s="1" t="s">
        <v>2435</v>
      </c>
      <c r="B863" s="8" t="s">
        <v>2436</v>
      </c>
      <c r="C863" s="3" t="s">
        <v>38</v>
      </c>
      <c r="D863" s="1"/>
      <c r="E863" s="1"/>
      <c r="F863" s="3" t="s">
        <v>37</v>
      </c>
      <c r="G863" s="1" t="s">
        <v>38</v>
      </c>
      <c r="H863" s="30" t="s">
        <v>5587</v>
      </c>
      <c r="I863" s="27">
        <v>0</v>
      </c>
      <c r="J863" s="27">
        <v>0</v>
      </c>
      <c r="K863" s="27">
        <v>0</v>
      </c>
      <c r="L863" s="27">
        <v>0</v>
      </c>
      <c r="M863" s="27">
        <v>0</v>
      </c>
      <c r="N863" s="27">
        <v>0</v>
      </c>
      <c r="O863" s="27">
        <v>0</v>
      </c>
      <c r="P863" s="27">
        <v>0</v>
      </c>
      <c r="Q863" s="27">
        <v>0</v>
      </c>
      <c r="R863" s="27">
        <v>0</v>
      </c>
      <c r="S863" s="80">
        <v>9.6309422913952957E-4</v>
      </c>
      <c r="T863" s="80">
        <v>0</v>
      </c>
      <c r="U863" s="80">
        <v>0</v>
      </c>
      <c r="V863" s="80">
        <v>0</v>
      </c>
      <c r="W863" s="80">
        <v>0</v>
      </c>
      <c r="X863" s="80">
        <v>0</v>
      </c>
      <c r="Y863" s="80">
        <v>0</v>
      </c>
      <c r="Z863" s="80">
        <v>0</v>
      </c>
      <c r="AA863" s="80">
        <v>0</v>
      </c>
      <c r="AB863" s="80">
        <v>0</v>
      </c>
      <c r="AC863" s="80">
        <v>0</v>
      </c>
      <c r="AD863" s="80">
        <v>0</v>
      </c>
      <c r="AE863" s="80">
        <v>3.9005316280144788E-2</v>
      </c>
      <c r="AF863" s="80">
        <v>0</v>
      </c>
      <c r="AG863" s="80"/>
      <c r="AH863" s="80">
        <v>0</v>
      </c>
      <c r="AI863" s="80">
        <v>0</v>
      </c>
      <c r="AJ863" s="80">
        <v>0</v>
      </c>
      <c r="AK863" s="80">
        <v>0</v>
      </c>
      <c r="AL863" s="80">
        <v>0</v>
      </c>
      <c r="AM863" s="80">
        <v>0</v>
      </c>
      <c r="AN863" s="41" t="s">
        <v>5558</v>
      </c>
      <c r="AO863" s="41"/>
      <c r="AP863" s="40" t="str" cm="1">
        <f t="array" ref="AP863">IFERROR(_xlfn.IFS(
AR863="MPR ISSUE","PDH",
AR863="BSS Hardware Issue","BSS",
AR863="Sites strategiques, MLL, Pylone, etc.","ENVTECH",
AR863="AKTIVCO DEFAUT GE &amp; POWER Cabinet","AKTIVCO",
AR863="AKTIVCO Coupure ENEO &amp; Baisse de tension","AKTIVCO GRID ONLY",
AR863="Coupure ENEO &amp; Baisse de tension","IHS GRID ONLY",
AR863="Defaut GE &amp; POWER Cabinet","IHS",
AR863="Sharing","Partners",
AR863="Sites strategiques &amp; DataCenter","SST &amp; DC",
AR863="Exclu","Exclu",
AR863="SAT","SAT",
AR863="SPARE-ISSUE","SPARE-ISSUE",
AR863="Fiber CAmtel","TRANS_FO_CAMTEL",
AR863="Fiber AOF","Fiber AOF",
AR863="Projet OCM (HUAWEI)","TRAVAUX-HUAWEI",
AR863="Projet OCM (NOKIA)","TRAVAUX-NOKIA",
AR863="ACCESS-ISSUE","ACCESS-ISSUE",
AR863="Projet OCM (ZTE, NOKIA, autres projets)","TRAVAUX OCM",
AR863="No root CAuse","No root cause",
AR863="ODU HS","PDH",
AR863="IP &amp; VLAN","PDH",
AR863="Warehouse HUAWEI","SPARE-ISSUE",
AR863="SPARE-HS","SPARE-ISSUE",
AR863="Power Telco","BSS",AR863="no impacts","no impacts"
),"")</f>
        <v>No root cause</v>
      </c>
      <c r="AQ863" s="40" t="str" cm="1">
        <f t="array" ref="AQ863">IFERROR(_xlfn.IFS(
AR863="MPR ISSUE","TX ISSUE",
AR863="BSS Hardware Issue","RAN ISSUE",
AR863="Sites strategiques, MLL, Pylone, etc.","ENVTECH",
AR863="AKTIVCO DEFAUT GE &amp; POWER Cabinet","POWER ISSUE",
AR863="AKTIVCO Coupure ENEO &amp; Baisse de tension","POWER ISSUE",
AR863="Coupure ENEO &amp; Baisse de tension","POWER ISSUE",
AR863="Defaut GE &amp; POWER Cabinet","POWER ISSUE",
AR863="Sharing","POWER ISSUE",
AR863="Sites strategiques &amp; DataCenter","POWER ISSUE",
AR863="Exclu","Exclu",
AR863="SAT","TX ISSUE",
AR863="SPARE-ISSUE","SPARE-ISSUE",
AR863="Fiber CAmtel","TX ISSUE",
AR863="Fiber AOF","TX ISSUE",
AR863="Projet OCM (HUAWEI)","TRAVAUX-HUAWEI",
AR863="Projet OCM (NOKIA)","TRAVAUX -NOKIA",
AR863="ACCESS-ISSUE","ACCESS-ISSUE",
AR863="Projet OCM (ZTE, NOKIA, autres projets)","TRAVAUX OCM",
AR863="No root CAuse","No root cause",
AR863="ODU HS","TX ISSUE",
AR863="IP &amp; VLAN","TX ISSUE",
AR863="Warehouse HUAWEI","SPARE-ISSUE",
AR863="SPARE-HS","SPARE-ISSUE",
AR863="Power Telco","RAN ISSUE",AR863="no impacts","no impacts"
),"")</f>
        <v>No root cause</v>
      </c>
      <c r="AR863" s="59" t="s">
        <v>5343</v>
      </c>
      <c r="AS863" s="40" t="str" cm="1">
        <f t="array" ref="AS863">IFERROR(_xlfn.IFS(
AR863="MPR ISSUE","ACTIVE",
AR863="BSS Hardware Issue","ACTIVE",
AR863="Sites strategiques, MLL, Pylone, etc.","PASSIVE",
AR863="AKTIVCO DEFAUT GE &amp; POWER Cabinet","PASSIVE",
AR863="AKTIVCO Coupure ENEO &amp; Baisse de tension","PASSIVE",
AR863="Coupure ENEO &amp; Baisse de tension","PASSIVE",
AR863="Defaut GE &amp; POWER Cabinet","PASSIVE",
AR863="Sharing","PASSIVE",
AR863="Sites strategiques &amp; DataCenter","PASSIVE",
AR863="Exclu","Exclu",
AR863="SAT","ACTIVE",
AR863="SPARE-ISSUE","SPARE-ISSUE",
AR863="Fiber CAmtel","ACTIVE",
AR863="Fiber AOF","ACTIVE",
AR863="Projet OCM (HUAWEI)","PLANNED WORKS",
AR863="Projet OCM (NOKIA)","PLANNED WORKS",
AR863="ACCESS-ISSUE","ACCESS-ISSUE",
AR863="Projet OCM (ZTE, NOKIA, autres projets)","PLANNED WORKS",
AR863="No root CAuse","No root cause",
AR863="ODU HS","ACTIVE",
AR863="IP &amp; VLAN","ACTIVE",
AR863="Warehouse HUAWEI","SPARE-ISSUE",
AR863="SPARE-HS","SPARE-ISSUE",
AR863="Power Telco","ACTIVE", AR863="no impacts","no impacts"
),"")</f>
        <v>No root cause</v>
      </c>
      <c r="AT863" s="99" t="s">
        <v>5661</v>
      </c>
      <c r="AU863" s="99" t="s">
        <v>2436</v>
      </c>
      <c r="AW863" s="17"/>
      <c r="AX863" s="17" t="s">
        <v>5536</v>
      </c>
      <c r="AY863" s="17"/>
      <c r="AZ863" s="17" t="s">
        <v>5536</v>
      </c>
      <c r="BA863" s="7"/>
      <c r="BC863" s="18"/>
      <c r="BD863" s="18"/>
      <c r="BE863" s="18"/>
      <c r="BF863" s="18"/>
      <c r="BG863" s="18"/>
      <c r="BH863" s="18"/>
      <c r="BI863" s="18"/>
      <c r="BJ863" s="18"/>
      <c r="BK863" s="18"/>
      <c r="BM863" s="18"/>
      <c r="BN863" s="18"/>
      <c r="BO863" s="18"/>
      <c r="BP863" s="9" t="s">
        <v>5661</v>
      </c>
      <c r="BQ863" s="14"/>
      <c r="BR863" s="102" t="s">
        <v>5536</v>
      </c>
      <c r="BS863" s="14"/>
      <c r="BT863" s="14"/>
      <c r="BU863" s="9"/>
      <c r="BV863" s="9"/>
      <c r="BW863" s="9"/>
    </row>
    <row r="864" spans="1:75" x14ac:dyDescent="0.35">
      <c r="A864" s="1" t="s">
        <v>1532</v>
      </c>
      <c r="B864" s="8" t="s">
        <v>1533</v>
      </c>
      <c r="C864" s="3" t="s">
        <v>51</v>
      </c>
      <c r="D864" s="1" t="s">
        <v>11</v>
      </c>
      <c r="E864" s="1" t="s">
        <v>154</v>
      </c>
      <c r="F864" s="3" t="s">
        <v>51</v>
      </c>
      <c r="G864" s="1" t="s">
        <v>1532</v>
      </c>
      <c r="H864" s="29" t="s">
        <v>5588</v>
      </c>
      <c r="I864" s="27">
        <v>3.4628233072155298E-3</v>
      </c>
      <c r="J864" s="27">
        <v>0.15536585129315914</v>
      </c>
      <c r="K864" s="27">
        <v>0</v>
      </c>
      <c r="L864" s="27">
        <v>0</v>
      </c>
      <c r="M864" s="27">
        <v>2.5846352065488531</v>
      </c>
      <c r="N864" s="27">
        <v>3.8899368850193303</v>
      </c>
      <c r="O864" s="27">
        <v>0</v>
      </c>
      <c r="P864" s="27">
        <v>0</v>
      </c>
      <c r="Q864" s="27">
        <v>0.6688186559354693</v>
      </c>
      <c r="R864" s="27">
        <v>0</v>
      </c>
      <c r="S864" s="80">
        <v>0.75558645207679798</v>
      </c>
      <c r="T864" s="80">
        <v>0</v>
      </c>
      <c r="U864" s="80">
        <v>0</v>
      </c>
      <c r="V864" s="80">
        <v>0</v>
      </c>
      <c r="W864" s="80">
        <v>0</v>
      </c>
      <c r="X864" s="80">
        <v>0</v>
      </c>
      <c r="Y864" s="80">
        <v>0</v>
      </c>
      <c r="Z864" s="80">
        <v>0.10446005370498776</v>
      </c>
      <c r="AA864" s="80">
        <v>0</v>
      </c>
      <c r="AB864" s="80">
        <v>4.6324475720037777</v>
      </c>
      <c r="AC864" s="80">
        <v>0</v>
      </c>
      <c r="AD864" s="80">
        <v>0</v>
      </c>
      <c r="AE864" s="80">
        <v>3.5063763972000457E-2</v>
      </c>
      <c r="AF864" s="80">
        <v>0</v>
      </c>
      <c r="AG864" s="80"/>
      <c r="AH864" s="80">
        <v>0</v>
      </c>
      <c r="AI864" s="80">
        <v>0</v>
      </c>
      <c r="AJ864" s="80">
        <v>0</v>
      </c>
      <c r="AK864" s="80">
        <v>0</v>
      </c>
      <c r="AL864" s="80">
        <v>0</v>
      </c>
      <c r="AM864" s="80">
        <v>0</v>
      </c>
      <c r="AN864" s="41" t="s">
        <v>5591</v>
      </c>
      <c r="AO864" s="41"/>
      <c r="AP864" s="40" t="str" cm="1">
        <f t="array" ref="AP864">IFERROR(_xlfn.IFS(
AR864="MPR ISSUE","PDH",
AR864="BSS Hardware Issue","BSS",
AR864="Sites strategiques, MLL, Pylone, etc.","ENVTECH",
AR864="AKTIVCO DEFAUT GE &amp; POWER Cabinet","AKTIVCO",
AR864="AKTIVCO Coupure ENEO &amp; Baisse de tension","AKTIVCO GRID ONLY",
AR864="Coupure ENEO &amp; Baisse de tension","IHS GRID ONLY",
AR864="Defaut GE &amp; POWER Cabinet","IHS",
AR864="Sharing","Partners",
AR864="Sites strategiques &amp; DataCenter","SST &amp; DC",
AR864="Exclu","Exclu",
AR864="SAT","SAT",
AR864="SPARE-ISSUE","SPARE-ISSUE",
AR864="Fiber CAmtel","TRANS_FO_CAMTEL",
AR864="Fiber AOF","Fiber AOF",
AR864="Projet OCM (HUAWEI)","TRAVAUX-HUAWEI",
AR864="Projet OCM (NOKIA)","TRAVAUX-NOKIA",
AR864="ACCESS-ISSUE","ACCESS-ISSUE",
AR864="Projet OCM (ZTE, NOKIA, autres projets)","TRAVAUX OCM",
AR864="No root CAuse","No root cause",
AR864="ODU HS","PDH",
AR864="IP &amp; VLAN","PDH",
AR864="Warehouse HUAWEI","SPARE-ISSUE",
AR864="SPARE-HS","SPARE-ISSUE",
AR864="Power Telco","BSS",AR864="no impacts","no impacts"
),"")</f>
        <v>No root cause</v>
      </c>
      <c r="AQ864" s="40" t="str" cm="1">
        <f t="array" ref="AQ864">IFERROR(_xlfn.IFS(
AR864="MPR ISSUE","TX ISSUE",
AR864="BSS Hardware Issue","RAN ISSUE",
AR864="Sites strategiques, MLL, Pylone, etc.","ENVTECH",
AR864="AKTIVCO DEFAUT GE &amp; POWER Cabinet","POWER ISSUE",
AR864="AKTIVCO Coupure ENEO &amp; Baisse de tension","POWER ISSUE",
AR864="Coupure ENEO &amp; Baisse de tension","POWER ISSUE",
AR864="Defaut GE &amp; POWER Cabinet","POWER ISSUE",
AR864="Sharing","POWER ISSUE",
AR864="Sites strategiques &amp; DataCenter","POWER ISSUE",
AR864="Exclu","Exclu",
AR864="SAT","TX ISSUE",
AR864="SPARE-ISSUE","SPARE-ISSUE",
AR864="Fiber CAmtel","TX ISSUE",
AR864="Fiber AOF","TX ISSUE",
AR864="Projet OCM (HUAWEI)","TRAVAUX-HUAWEI",
AR864="Projet OCM (NOKIA)","TRAVAUX -NOKIA",
AR864="ACCESS-ISSUE","ACCESS-ISSUE",
AR864="Projet OCM (ZTE, NOKIA, autres projets)","TRAVAUX OCM",
AR864="No root CAuse","No root cause",
AR864="ODU HS","TX ISSUE",
AR864="IP &amp; VLAN","TX ISSUE",
AR864="Warehouse HUAWEI","SPARE-ISSUE",
AR864="SPARE-HS","SPARE-ISSUE",
AR864="Power Telco","RAN ISSUE",AR864="no impacts","no impacts"
),"")</f>
        <v>No root cause</v>
      </c>
      <c r="AR864" s="59" t="s">
        <v>5343</v>
      </c>
      <c r="AS864" s="40" t="str" cm="1">
        <f t="array" ref="AS864">IFERROR(_xlfn.IFS(
AR864="MPR ISSUE","ACTIVE",
AR864="BSS Hardware Issue","ACTIVE",
AR864="Sites strategiques, MLL, Pylone, etc.","PASSIVE",
AR864="AKTIVCO DEFAUT GE &amp; POWER Cabinet","PASSIVE",
AR864="AKTIVCO Coupure ENEO &amp; Baisse de tension","PASSIVE",
AR864="Coupure ENEO &amp; Baisse de tension","PASSIVE",
AR864="Defaut GE &amp; POWER Cabinet","PASSIVE",
AR864="Sharing","PASSIVE",
AR864="Sites strategiques &amp; DataCenter","PASSIVE",
AR864="Exclu","Exclu",
AR864="SAT","ACTIVE",
AR864="SPARE-ISSUE","SPARE-ISSUE",
AR864="Fiber CAmtel","ACTIVE",
AR864="Fiber AOF","ACTIVE",
AR864="Projet OCM (HUAWEI)","PLANNED WORKS",
AR864="Projet OCM (NOKIA)","PLANNED WORKS",
AR864="ACCESS-ISSUE","ACCESS-ISSUE",
AR864="Projet OCM (ZTE, NOKIA, autres projets)","PLANNED WORKS",
AR864="No root CAuse","No root cause",
AR864="ODU HS","ACTIVE",
AR864="IP &amp; VLAN","ACTIVE",
AR864="Warehouse HUAWEI","SPARE-ISSUE",
AR864="SPARE-HS","SPARE-ISSUE",
AR864="Power Telco","ACTIVE", AR864="no impacts","no impacts"
),"")</f>
        <v>No root cause</v>
      </c>
      <c r="AT864" s="99" t="s">
        <v>5661</v>
      </c>
      <c r="AU864" s="99" t="s">
        <v>1533</v>
      </c>
      <c r="AW864" s="17"/>
      <c r="AX864" s="17" t="s">
        <v>5536</v>
      </c>
      <c r="AY864" s="17"/>
      <c r="AZ864" s="17" t="s">
        <v>5536</v>
      </c>
      <c r="BA864" s="7"/>
      <c r="BC864" s="18"/>
      <c r="BD864" s="18"/>
      <c r="BE864" s="18"/>
      <c r="BF864" s="18"/>
      <c r="BG864" s="18"/>
      <c r="BH864" s="18"/>
      <c r="BI864" s="18"/>
      <c r="BJ864" s="18"/>
      <c r="BK864" s="18"/>
      <c r="BM864" s="18"/>
      <c r="BN864" s="18"/>
      <c r="BO864" s="18"/>
      <c r="BP864" s="9" t="s">
        <v>5661</v>
      </c>
      <c r="BQ864" s="14"/>
      <c r="BR864" s="102" t="s">
        <v>5536</v>
      </c>
      <c r="BS864" s="14"/>
      <c r="BT864" s="14"/>
      <c r="BU864" s="9"/>
      <c r="BV864" s="9"/>
      <c r="BW864" s="9"/>
    </row>
    <row r="865" spans="1:75" x14ac:dyDescent="0.35">
      <c r="A865" s="1" t="s">
        <v>1445</v>
      </c>
      <c r="B865" s="8" t="s">
        <v>1446</v>
      </c>
      <c r="C865" s="3" t="s">
        <v>90</v>
      </c>
      <c r="D865" s="1" t="s">
        <v>11</v>
      </c>
      <c r="E865" s="1" t="s">
        <v>96</v>
      </c>
      <c r="F865" s="3" t="s">
        <v>90</v>
      </c>
      <c r="G865" s="1" t="s">
        <v>1447</v>
      </c>
      <c r="H865" s="29" t="s">
        <v>5588</v>
      </c>
      <c r="I865" s="27">
        <v>0</v>
      </c>
      <c r="J865" s="27">
        <v>4.1199030913184548E-3</v>
      </c>
      <c r="K865" s="27">
        <v>4.8333062240142905E-3</v>
      </c>
      <c r="L865" s="27">
        <v>1.9618586149135501E-4</v>
      </c>
      <c r="M865" s="27">
        <v>2.1758795547223006E-3</v>
      </c>
      <c r="N865" s="27">
        <v>1.1004243321833274E-2</v>
      </c>
      <c r="O865" s="27">
        <v>8.7391883755239957E-3</v>
      </c>
      <c r="P865" s="27">
        <v>6.9735156221017993E-3</v>
      </c>
      <c r="Q865" s="27">
        <v>2.0688690848179249E-3</v>
      </c>
      <c r="R865" s="27">
        <v>0.48918052808953488</v>
      </c>
      <c r="S865" s="80">
        <v>3.5902012652917967E-2</v>
      </c>
      <c r="T865" s="80">
        <v>1.9458070444278931E-2</v>
      </c>
      <c r="U865" s="80">
        <v>2.0510340065005295E-3</v>
      </c>
      <c r="V865" s="80">
        <v>2.4077355728484473E-3</v>
      </c>
      <c r="W865" s="80">
        <v>1.9458070444278934E-2</v>
      </c>
      <c r="X865" s="80">
        <v>1.6550952678543403E-2</v>
      </c>
      <c r="Y865" s="80">
        <v>1.1991949959050661</v>
      </c>
      <c r="Z865" s="80">
        <v>0.13058844343997286</v>
      </c>
      <c r="AA865" s="80">
        <v>5.134719047578281E-2</v>
      </c>
      <c r="AB865" s="80">
        <v>2.1580444764049051E-3</v>
      </c>
      <c r="AC865" s="80">
        <v>5.7072250615666916E-3</v>
      </c>
      <c r="AD865" s="80">
        <v>5.7072250615666916E-3</v>
      </c>
      <c r="AE865" s="80">
        <v>3.3761803254830455E-2</v>
      </c>
      <c r="AF865" s="80">
        <v>1.3911361087568807E-3</v>
      </c>
      <c r="AG865" s="80"/>
      <c r="AH865" s="80">
        <v>0</v>
      </c>
      <c r="AI865" s="80">
        <v>0</v>
      </c>
      <c r="AJ865" s="80">
        <v>0</v>
      </c>
      <c r="AK865" s="80">
        <v>0</v>
      </c>
      <c r="AL865" s="80">
        <v>0</v>
      </c>
      <c r="AM865" s="80">
        <v>0</v>
      </c>
      <c r="AN865" s="41" t="s">
        <v>5558</v>
      </c>
      <c r="AO865" s="41"/>
      <c r="AP865" s="40" t="str" cm="1">
        <f t="array" ref="AP865">IFERROR(_xlfn.IFS(
AR865="MPR ISSUE","PDH",
AR865="BSS Hardware Issue","BSS",
AR865="Sites strategiques, MLL, Pylone, etc.","ENVTECH",
AR865="AKTIVCO DEFAUT GE &amp; POWER Cabinet","AKTIVCO",
AR865="AKTIVCO Coupure ENEO &amp; Baisse de tension","AKTIVCO GRID ONLY",
AR865="Coupure ENEO &amp; Baisse de tension","IHS GRID ONLY",
AR865="Defaut GE &amp; POWER Cabinet","IHS",
AR865="Sharing","Partners",
AR865="Sites strategiques &amp; DataCenter","SST &amp; DC",
AR865="Exclu","Exclu",
AR865="SAT","SAT",
AR865="SPARE-ISSUE","SPARE-ISSUE",
AR865="Fiber CAmtel","TRANS_FO_CAMTEL",
AR865="Fiber AOF","Fiber AOF",
AR865="Projet OCM (HUAWEI)","TRAVAUX-HUAWEI",
AR865="Projet OCM (NOKIA)","TRAVAUX-NOKIA",
AR865="ACCESS-ISSUE","ACCESS-ISSUE",
AR865="Projet OCM (ZTE, NOKIA, autres projets)","TRAVAUX OCM",
AR865="No root CAuse","No root cause",
AR865="ODU HS","PDH",
AR865="IP &amp; VLAN","PDH",
AR865="Warehouse HUAWEI","SPARE-ISSUE",
AR865="SPARE-HS","SPARE-ISSUE",
AR865="Power Telco","BSS",AR865="no impacts","no impacts"
),"")</f>
        <v>No root cause</v>
      </c>
      <c r="AQ865" s="40" t="str" cm="1">
        <f t="array" ref="AQ865">IFERROR(_xlfn.IFS(
AR865="MPR ISSUE","TX ISSUE",
AR865="BSS Hardware Issue","RAN ISSUE",
AR865="Sites strategiques, MLL, Pylone, etc.","ENVTECH",
AR865="AKTIVCO DEFAUT GE &amp; POWER Cabinet","POWER ISSUE",
AR865="AKTIVCO Coupure ENEO &amp; Baisse de tension","POWER ISSUE",
AR865="Coupure ENEO &amp; Baisse de tension","POWER ISSUE",
AR865="Defaut GE &amp; POWER Cabinet","POWER ISSUE",
AR865="Sharing","POWER ISSUE",
AR865="Sites strategiques &amp; DataCenter","POWER ISSUE",
AR865="Exclu","Exclu",
AR865="SAT","TX ISSUE",
AR865="SPARE-ISSUE","SPARE-ISSUE",
AR865="Fiber CAmtel","TX ISSUE",
AR865="Fiber AOF","TX ISSUE",
AR865="Projet OCM (HUAWEI)","TRAVAUX-HUAWEI",
AR865="Projet OCM (NOKIA)","TRAVAUX -NOKIA",
AR865="ACCESS-ISSUE","ACCESS-ISSUE",
AR865="Projet OCM (ZTE, NOKIA, autres projets)","TRAVAUX OCM",
AR865="No root CAuse","No root cause",
AR865="ODU HS","TX ISSUE",
AR865="IP &amp; VLAN","TX ISSUE",
AR865="Warehouse HUAWEI","SPARE-ISSUE",
AR865="SPARE-HS","SPARE-ISSUE",
AR865="Power Telco","RAN ISSUE",AR865="no impacts","no impacts"
),"")</f>
        <v>No root cause</v>
      </c>
      <c r="AR865" s="59" t="s">
        <v>5343</v>
      </c>
      <c r="AS865" s="40" t="str" cm="1">
        <f t="array" ref="AS865">IFERROR(_xlfn.IFS(
AR865="MPR ISSUE","ACTIVE",
AR865="BSS Hardware Issue","ACTIVE",
AR865="Sites strategiques, MLL, Pylone, etc.","PASSIVE",
AR865="AKTIVCO DEFAUT GE &amp; POWER Cabinet","PASSIVE",
AR865="AKTIVCO Coupure ENEO &amp; Baisse de tension","PASSIVE",
AR865="Coupure ENEO &amp; Baisse de tension","PASSIVE",
AR865="Defaut GE &amp; POWER Cabinet","PASSIVE",
AR865="Sharing","PASSIVE",
AR865="Sites strategiques &amp; DataCenter","PASSIVE",
AR865="Exclu","Exclu",
AR865="SAT","ACTIVE",
AR865="SPARE-ISSUE","SPARE-ISSUE",
AR865="Fiber CAmtel","ACTIVE",
AR865="Fiber AOF","ACTIVE",
AR865="Projet OCM (HUAWEI)","PLANNED WORKS",
AR865="Projet OCM (NOKIA)","PLANNED WORKS",
AR865="ACCESS-ISSUE","ACCESS-ISSUE",
AR865="Projet OCM (ZTE, NOKIA, autres projets)","PLANNED WORKS",
AR865="No root CAuse","No root cause",
AR865="ODU HS","ACTIVE",
AR865="IP &amp; VLAN","ACTIVE",
AR865="Warehouse HUAWEI","SPARE-ISSUE",
AR865="SPARE-HS","SPARE-ISSUE",
AR865="Power Telco","ACTIVE", AR865="no impacts","no impacts"
),"")</f>
        <v>No root cause</v>
      </c>
      <c r="AT865" s="99" t="s">
        <v>5661</v>
      </c>
      <c r="AU865" s="99" t="s">
        <v>1446</v>
      </c>
      <c r="AW865" s="17"/>
      <c r="AX865" s="17" t="s">
        <v>5536</v>
      </c>
      <c r="AY865" s="17"/>
      <c r="AZ865" s="17" t="s">
        <v>5536</v>
      </c>
      <c r="BA865" s="7"/>
      <c r="BC865" s="18"/>
      <c r="BD865" s="18"/>
      <c r="BE865" s="18"/>
      <c r="BF865" s="18"/>
      <c r="BG865" s="18"/>
      <c r="BH865" s="18"/>
      <c r="BI865" s="18"/>
      <c r="BJ865" s="18"/>
      <c r="BK865" s="18"/>
      <c r="BM865" s="18"/>
      <c r="BN865" s="18"/>
      <c r="BO865" s="18"/>
      <c r="BP865" s="9" t="s">
        <v>5661</v>
      </c>
      <c r="BQ865" s="14"/>
      <c r="BR865" s="102" t="s">
        <v>5536</v>
      </c>
      <c r="BS865" s="14"/>
      <c r="BT865" s="14"/>
      <c r="BU865" s="9"/>
      <c r="BV865" s="9"/>
      <c r="BW865" s="9"/>
    </row>
    <row r="866" spans="1:75" x14ac:dyDescent="0.35">
      <c r="A866" s="1" t="s">
        <v>1398</v>
      </c>
      <c r="B866" s="8" t="s">
        <v>1399</v>
      </c>
      <c r="C866" s="3" t="s">
        <v>102</v>
      </c>
      <c r="D866" s="1" t="s">
        <v>11</v>
      </c>
      <c r="E866" s="1" t="s">
        <v>12</v>
      </c>
      <c r="F866" s="3" t="s">
        <v>102</v>
      </c>
      <c r="G866" s="1" t="s">
        <v>1175</v>
      </c>
      <c r="H866" s="28" t="s">
        <v>5589</v>
      </c>
      <c r="I866" s="27">
        <v>2.1917884445814182</v>
      </c>
      <c r="J866" s="27">
        <v>1.4428578358773287</v>
      </c>
      <c r="K866" s="27">
        <v>8.9175391586979543E-5</v>
      </c>
      <c r="L866" s="27">
        <v>0</v>
      </c>
      <c r="M866" s="27">
        <v>5.3505234952187721E-4</v>
      </c>
      <c r="N866" s="27">
        <v>4.0137843753299496</v>
      </c>
      <c r="O866" s="27">
        <v>0</v>
      </c>
      <c r="P866" s="27">
        <v>0</v>
      </c>
      <c r="Q866" s="27">
        <v>0</v>
      </c>
      <c r="R866" s="27">
        <v>0</v>
      </c>
      <c r="S866" s="80">
        <v>1.9065698721296229</v>
      </c>
      <c r="T866" s="80">
        <v>0</v>
      </c>
      <c r="U866" s="80">
        <v>2.8982002265768355E-2</v>
      </c>
      <c r="V866" s="80">
        <v>0</v>
      </c>
      <c r="W866" s="80">
        <v>0</v>
      </c>
      <c r="X866" s="80">
        <v>0</v>
      </c>
      <c r="Y866" s="80">
        <v>0</v>
      </c>
      <c r="Z866" s="80">
        <v>3.7721725693641863</v>
      </c>
      <c r="AA866" s="80">
        <v>0</v>
      </c>
      <c r="AB866" s="80">
        <v>0</v>
      </c>
      <c r="AC866" s="80">
        <v>0.69583558055320138</v>
      </c>
      <c r="AD866" s="80">
        <v>0.69583558055320138</v>
      </c>
      <c r="AE866" s="80">
        <v>3.2816544104008472E-2</v>
      </c>
      <c r="AF866" s="80">
        <v>0</v>
      </c>
      <c r="AG866" s="80"/>
      <c r="AH866" s="80">
        <v>2.4814301164559276</v>
      </c>
      <c r="AI866" s="80">
        <v>0</v>
      </c>
      <c r="AJ866" s="80">
        <v>0</v>
      </c>
      <c r="AK866" s="80">
        <v>0</v>
      </c>
      <c r="AL866" s="80">
        <v>0</v>
      </c>
      <c r="AM866" s="80">
        <v>0</v>
      </c>
      <c r="AN866" s="41" t="s">
        <v>5558</v>
      </c>
      <c r="AO866" s="41"/>
      <c r="AP866" s="40" t="str" cm="1">
        <f t="array" ref="AP866">IFERROR(_xlfn.IFS(
AR866="MPR ISSUE","PDH",
AR866="BSS Hardware Issue","BSS",
AR866="Sites strategiques, MLL, Pylone, etc.","ENVTECH",
AR866="AKTIVCO DEFAUT GE &amp; POWER Cabinet","AKTIVCO",
AR866="AKTIVCO Coupure ENEO &amp; Baisse de tension","AKTIVCO GRID ONLY",
AR866="Coupure ENEO &amp; Baisse de tension","IHS GRID ONLY",
AR866="Defaut GE &amp; POWER Cabinet","IHS",
AR866="Sharing","Partners",
AR866="Sites strategiques &amp; DataCenter","SST &amp; DC",
AR866="Exclu","Exclu",
AR866="SAT","SAT",
AR866="SPARE-ISSUE","SPARE-ISSUE",
AR866="Fiber CAmtel","TRANS_FO_CAMTEL",
AR866="Fiber AOF","Fiber AOF",
AR866="Projet OCM (HUAWEI)","TRAVAUX-HUAWEI",
AR866="Projet OCM (NOKIA)","TRAVAUX-NOKIA",
AR866="ACCESS-ISSUE","ACCESS-ISSUE",
AR866="Projet OCM (ZTE, NOKIA, autres projets)","TRAVAUX OCM",
AR866="No root CAuse","No root cause",
AR866="ODU HS","PDH",
AR866="IP &amp; VLAN","PDH",
AR866="Warehouse HUAWEI","SPARE-ISSUE",
AR866="SPARE-HS","SPARE-ISSUE",
AR866="Power Telco","BSS",AR866="no impacts","no impacts"
),"")</f>
        <v>No root cause</v>
      </c>
      <c r="AQ866" s="40" t="str" cm="1">
        <f t="array" ref="AQ866">IFERROR(_xlfn.IFS(
AR866="MPR ISSUE","TX ISSUE",
AR866="BSS Hardware Issue","RAN ISSUE",
AR866="Sites strategiques, MLL, Pylone, etc.","ENVTECH",
AR866="AKTIVCO DEFAUT GE &amp; POWER Cabinet","POWER ISSUE",
AR866="AKTIVCO Coupure ENEO &amp; Baisse de tension","POWER ISSUE",
AR866="Coupure ENEO &amp; Baisse de tension","POWER ISSUE",
AR866="Defaut GE &amp; POWER Cabinet","POWER ISSUE",
AR866="Sharing","POWER ISSUE",
AR866="Sites strategiques &amp; DataCenter","POWER ISSUE",
AR866="Exclu","Exclu",
AR866="SAT","TX ISSUE",
AR866="SPARE-ISSUE","SPARE-ISSUE",
AR866="Fiber CAmtel","TX ISSUE",
AR866="Fiber AOF","TX ISSUE",
AR866="Projet OCM (HUAWEI)","TRAVAUX-HUAWEI",
AR866="Projet OCM (NOKIA)","TRAVAUX -NOKIA",
AR866="ACCESS-ISSUE","ACCESS-ISSUE",
AR866="Projet OCM (ZTE, NOKIA, autres projets)","TRAVAUX OCM",
AR866="No root CAuse","No root cause",
AR866="ODU HS","TX ISSUE",
AR866="IP &amp; VLAN","TX ISSUE",
AR866="Warehouse HUAWEI","SPARE-ISSUE",
AR866="SPARE-HS","SPARE-ISSUE",
AR866="Power Telco","RAN ISSUE",AR866="no impacts","no impacts"
),"")</f>
        <v>No root cause</v>
      </c>
      <c r="AR866" s="59" t="s">
        <v>5343</v>
      </c>
      <c r="AS866" s="40" t="str" cm="1">
        <f t="array" ref="AS866">IFERROR(_xlfn.IFS(
AR866="MPR ISSUE","ACTIVE",
AR866="BSS Hardware Issue","ACTIVE",
AR866="Sites strategiques, MLL, Pylone, etc.","PASSIVE",
AR866="AKTIVCO DEFAUT GE &amp; POWER Cabinet","PASSIVE",
AR866="AKTIVCO Coupure ENEO &amp; Baisse de tension","PASSIVE",
AR866="Coupure ENEO &amp; Baisse de tension","PASSIVE",
AR866="Defaut GE &amp; POWER Cabinet","PASSIVE",
AR866="Sharing","PASSIVE",
AR866="Sites strategiques &amp; DataCenter","PASSIVE",
AR866="Exclu","Exclu",
AR866="SAT","ACTIVE",
AR866="SPARE-ISSUE","SPARE-ISSUE",
AR866="Fiber CAmtel","ACTIVE",
AR866="Fiber AOF","ACTIVE",
AR866="Projet OCM (HUAWEI)","PLANNED WORKS",
AR866="Projet OCM (NOKIA)","PLANNED WORKS",
AR866="ACCESS-ISSUE","ACCESS-ISSUE",
AR866="Projet OCM (ZTE, NOKIA, autres projets)","PLANNED WORKS",
AR866="No root CAuse","No root cause",
AR866="ODU HS","ACTIVE",
AR866="IP &amp; VLAN","ACTIVE",
AR866="Warehouse HUAWEI","SPARE-ISSUE",
AR866="SPARE-HS","SPARE-ISSUE",
AR866="Power Telco","ACTIVE", AR866="no impacts","no impacts"
),"")</f>
        <v>No root cause</v>
      </c>
      <c r="AT866" s="99" t="s">
        <v>5661</v>
      </c>
      <c r="AU866" s="99" t="s">
        <v>1399</v>
      </c>
      <c r="AW866" s="17"/>
      <c r="AX866" s="17" t="s">
        <v>5536</v>
      </c>
      <c r="AY866" s="17"/>
      <c r="AZ866" s="17" t="s">
        <v>5536</v>
      </c>
      <c r="BA866" s="7"/>
      <c r="BC866" s="18"/>
      <c r="BD866" s="18"/>
      <c r="BE866" s="18"/>
      <c r="BF866" s="18"/>
      <c r="BG866" s="18"/>
      <c r="BH866" s="18"/>
      <c r="BI866" s="18"/>
      <c r="BJ866" s="18"/>
      <c r="BK866" s="18"/>
      <c r="BM866" s="18"/>
      <c r="BN866" s="18"/>
      <c r="BO866" s="18"/>
      <c r="BP866" s="9" t="s">
        <v>5661</v>
      </c>
      <c r="BQ866" s="14"/>
      <c r="BR866" s="102" t="s">
        <v>5536</v>
      </c>
      <c r="BS866" s="14"/>
      <c r="BT866" s="14"/>
      <c r="BU866" s="9"/>
      <c r="BV866" s="9"/>
      <c r="BW866" s="9"/>
    </row>
    <row r="867" spans="1:75" x14ac:dyDescent="0.35">
      <c r="A867" s="1" t="s">
        <v>687</v>
      </c>
      <c r="B867" s="8" t="s">
        <v>688</v>
      </c>
      <c r="C867" s="3" t="s">
        <v>13</v>
      </c>
      <c r="D867" s="1" t="s">
        <v>11</v>
      </c>
      <c r="E867" s="1" t="s">
        <v>154</v>
      </c>
      <c r="F867" s="3" t="s">
        <v>13</v>
      </c>
      <c r="G867" s="1" t="s">
        <v>689</v>
      </c>
      <c r="H867" s="29" t="s">
        <v>5588</v>
      </c>
      <c r="I867" s="27">
        <v>0</v>
      </c>
      <c r="J867" s="27">
        <v>0</v>
      </c>
      <c r="K867" s="27">
        <v>0</v>
      </c>
      <c r="L867" s="27">
        <v>0</v>
      </c>
      <c r="M867" s="27">
        <v>0</v>
      </c>
      <c r="N867" s="27">
        <v>0</v>
      </c>
      <c r="O867" s="27">
        <v>7.9066510456354253E-2</v>
      </c>
      <c r="P867" s="27">
        <v>0</v>
      </c>
      <c r="Q867" s="27">
        <v>0</v>
      </c>
      <c r="R867" s="27">
        <v>0.52461478058715871</v>
      </c>
      <c r="S867" s="80">
        <v>0</v>
      </c>
      <c r="T867" s="80">
        <v>0</v>
      </c>
      <c r="U867" s="80">
        <v>0</v>
      </c>
      <c r="V867" s="80">
        <v>0</v>
      </c>
      <c r="W867" s="80">
        <v>0</v>
      </c>
      <c r="X867" s="80">
        <v>0.20711876449991845</v>
      </c>
      <c r="Y867" s="80">
        <v>3.1710769248329822E-2</v>
      </c>
      <c r="Z867" s="80">
        <v>0</v>
      </c>
      <c r="AA867" s="80">
        <v>0</v>
      </c>
      <c r="AB867" s="80">
        <v>8.0257852428294147E-4</v>
      </c>
      <c r="AC867" s="80">
        <v>1.0734398586891076</v>
      </c>
      <c r="AD867" s="80">
        <v>1.0734398586891076</v>
      </c>
      <c r="AE867" s="80">
        <v>3.1782109561599575E-2</v>
      </c>
      <c r="AF867" s="80">
        <v>0.22985848935459846</v>
      </c>
      <c r="AG867" s="80"/>
      <c r="AH867" s="80">
        <v>0</v>
      </c>
      <c r="AI867" s="80">
        <v>0</v>
      </c>
      <c r="AJ867" s="80">
        <v>0</v>
      </c>
      <c r="AK867" s="80">
        <v>0</v>
      </c>
      <c r="AL867" s="80">
        <v>0</v>
      </c>
      <c r="AM867" s="80">
        <v>0</v>
      </c>
      <c r="AN867" s="41" t="s">
        <v>5591</v>
      </c>
      <c r="AO867" s="41"/>
      <c r="AP867" s="40" t="str" cm="1">
        <f t="array" ref="AP867">IFERROR(_xlfn.IFS(
AR867="MPR ISSUE","PDH",
AR867="BSS Hardware Issue","BSS",
AR867="Sites strategiques, MLL, Pylone, etc.","ENVTECH",
AR867="AKTIVCO DEFAUT GE &amp; POWER Cabinet","AKTIVCO",
AR867="AKTIVCO Coupure ENEO &amp; Baisse de tension","AKTIVCO GRID ONLY",
AR867="Coupure ENEO &amp; Baisse de tension","IHS GRID ONLY",
AR867="Defaut GE &amp; POWER Cabinet","IHS",
AR867="Sharing","Partners",
AR867="Sites strategiques &amp; DataCenter","SST &amp; DC",
AR867="Exclu","Exclu",
AR867="SAT","SAT",
AR867="SPARE-ISSUE","SPARE-ISSUE",
AR867="Fiber CAmtel","TRANS_FO_CAMTEL",
AR867="Fiber AOF","Fiber AOF",
AR867="Projet OCM (HUAWEI)","TRAVAUX-HUAWEI",
AR867="Projet OCM (NOKIA)","TRAVAUX-NOKIA",
AR867="ACCESS-ISSUE","ACCESS-ISSUE",
AR867="Projet OCM (ZTE, NOKIA, autres projets)","TRAVAUX OCM",
AR867="No root CAuse","No root cause",
AR867="ODU HS","PDH",
AR867="IP &amp; VLAN","PDH",
AR867="Warehouse HUAWEI","SPARE-ISSUE",
AR867="SPARE-HS","SPARE-ISSUE",
AR867="Power Telco","BSS",AR867="no impacts","no impacts"
),"")</f>
        <v>BSS</v>
      </c>
      <c r="AQ867" s="40" t="str" cm="1">
        <f t="array" ref="AQ867">IFERROR(_xlfn.IFS(
AR867="MPR ISSUE","TX ISSUE",
AR867="BSS Hardware Issue","RAN ISSUE",
AR867="Sites strategiques, MLL, Pylone, etc.","ENVTECH",
AR867="AKTIVCO DEFAUT GE &amp; POWER Cabinet","POWER ISSUE",
AR867="AKTIVCO Coupure ENEO &amp; Baisse de tension","POWER ISSUE",
AR867="Coupure ENEO &amp; Baisse de tension","POWER ISSUE",
AR867="Defaut GE &amp; POWER Cabinet","POWER ISSUE",
AR867="Sharing","POWER ISSUE",
AR867="Sites strategiques &amp; DataCenter","POWER ISSUE",
AR867="Exclu","Exclu",
AR867="SAT","TX ISSUE",
AR867="SPARE-ISSUE","SPARE-ISSUE",
AR867="Fiber CAmtel","TX ISSUE",
AR867="Fiber AOF","TX ISSUE",
AR867="Projet OCM (HUAWEI)","TRAVAUX-HUAWEI",
AR867="Projet OCM (NOKIA)","TRAVAUX -NOKIA",
AR867="ACCESS-ISSUE","ACCESS-ISSUE",
AR867="Projet OCM (ZTE, NOKIA, autres projets)","TRAVAUX OCM",
AR867="No root CAuse","No root cause",
AR867="ODU HS","TX ISSUE",
AR867="IP &amp; VLAN","TX ISSUE",
AR867="Warehouse HUAWEI","SPARE-ISSUE",
AR867="SPARE-HS","SPARE-ISSUE",
AR867="Power Telco","RAN ISSUE",AR867="no impacts","no impacts"
),"")</f>
        <v>RAN ISSUE</v>
      </c>
      <c r="AR867" s="59" t="s">
        <v>5319</v>
      </c>
      <c r="AS867" s="40" t="str" cm="1">
        <f t="array" ref="AS867">IFERROR(_xlfn.IFS(
AR867="MPR ISSUE","ACTIVE",
AR867="BSS Hardware Issue","ACTIVE",
AR867="Sites strategiques, MLL, Pylone, etc.","PASSIVE",
AR867="AKTIVCO DEFAUT GE &amp; POWER Cabinet","PASSIVE",
AR867="AKTIVCO Coupure ENEO &amp; Baisse de tension","PASSIVE",
AR867="Coupure ENEO &amp; Baisse de tension","PASSIVE",
AR867="Defaut GE &amp; POWER Cabinet","PASSIVE",
AR867="Sharing","PASSIVE",
AR867="Sites strategiques &amp; DataCenter","PASSIVE",
AR867="Exclu","Exclu",
AR867="SAT","ACTIVE",
AR867="SPARE-ISSUE","SPARE-ISSUE",
AR867="Fiber CAmtel","ACTIVE",
AR867="Fiber AOF","ACTIVE",
AR867="Projet OCM (HUAWEI)","PLANNED WORKS",
AR867="Projet OCM (NOKIA)","PLANNED WORKS",
AR867="ACCESS-ISSUE","ACCESS-ISSUE",
AR867="Projet OCM (ZTE, NOKIA, autres projets)","PLANNED WORKS",
AR867="No root CAuse","No root cause",
AR867="ODU HS","ACTIVE",
AR867="IP &amp; VLAN","ACTIVE",
AR867="Warehouse HUAWEI","SPARE-ISSUE",
AR867="SPARE-HS","SPARE-ISSUE",
AR867="Power Telco","ACTIVE", AR867="no impacts","no impacts"
),"")</f>
        <v>ACTIVE</v>
      </c>
      <c r="AT867" s="99" t="s">
        <v>6503</v>
      </c>
      <c r="AU867" s="99" t="s">
        <v>688</v>
      </c>
      <c r="AW867" s="17"/>
      <c r="AX867" s="17" t="s">
        <v>5536</v>
      </c>
      <c r="AY867" s="17"/>
      <c r="AZ867" s="17" t="s">
        <v>5536</v>
      </c>
      <c r="BA867" s="7"/>
      <c r="BC867" s="18"/>
      <c r="BD867" s="18"/>
      <c r="BE867" s="18"/>
      <c r="BF867" s="18"/>
      <c r="BG867" s="18"/>
      <c r="BH867" s="18"/>
      <c r="BI867" s="18" t="s">
        <v>5823</v>
      </c>
      <c r="BJ867" s="18" t="s">
        <v>5823</v>
      </c>
      <c r="BK867" s="18" t="s">
        <v>5823</v>
      </c>
      <c r="BM867" s="18"/>
      <c r="BN867" s="18"/>
      <c r="BO867" s="18"/>
      <c r="BP867" s="9" t="s">
        <v>5661</v>
      </c>
      <c r="BQ867" s="14"/>
      <c r="BR867" s="102" t="s">
        <v>5536</v>
      </c>
      <c r="BS867" s="14"/>
      <c r="BT867" s="14"/>
      <c r="BU867" s="9"/>
      <c r="BV867" s="9"/>
      <c r="BW867" s="9"/>
    </row>
    <row r="868" spans="1:75" x14ac:dyDescent="0.35">
      <c r="A868" s="1" t="s">
        <v>196</v>
      </c>
      <c r="B868" s="8" t="s">
        <v>197</v>
      </c>
      <c r="C868" s="3" t="s">
        <v>32</v>
      </c>
      <c r="D868" s="1" t="s">
        <v>11</v>
      </c>
      <c r="E868" s="1" t="s">
        <v>12</v>
      </c>
      <c r="F868" s="3" t="s">
        <v>31</v>
      </c>
      <c r="G868" s="1" t="s">
        <v>32</v>
      </c>
      <c r="H868" s="30" t="s">
        <v>5587</v>
      </c>
      <c r="I868" s="27">
        <v>0</v>
      </c>
      <c r="J868" s="27">
        <v>0</v>
      </c>
      <c r="K868" s="27">
        <v>0</v>
      </c>
      <c r="L868" s="27">
        <v>0</v>
      </c>
      <c r="M868" s="27">
        <v>26.782633912902032</v>
      </c>
      <c r="N868" s="27">
        <v>43.476499074002732</v>
      </c>
      <c r="O868" s="27">
        <v>0</v>
      </c>
      <c r="P868" s="27">
        <v>0</v>
      </c>
      <c r="Q868" s="27">
        <v>0</v>
      </c>
      <c r="R868" s="27">
        <v>0</v>
      </c>
      <c r="S868" s="80">
        <v>0</v>
      </c>
      <c r="T868" s="80">
        <v>0</v>
      </c>
      <c r="U868" s="80">
        <v>0</v>
      </c>
      <c r="V868" s="80">
        <v>0</v>
      </c>
      <c r="W868" s="80">
        <v>0</v>
      </c>
      <c r="X868" s="80">
        <v>0</v>
      </c>
      <c r="Y868" s="80">
        <v>0</v>
      </c>
      <c r="Z868" s="80">
        <v>0</v>
      </c>
      <c r="AA868" s="80">
        <v>0</v>
      </c>
      <c r="AB868" s="80">
        <v>0</v>
      </c>
      <c r="AC868" s="80">
        <v>0</v>
      </c>
      <c r="AD868" s="80">
        <v>0</v>
      </c>
      <c r="AE868" s="80">
        <v>3.0283962982938322E-2</v>
      </c>
      <c r="AF868" s="80">
        <v>0</v>
      </c>
      <c r="AG868" s="80"/>
      <c r="AH868" s="80">
        <v>0</v>
      </c>
      <c r="AI868" s="80">
        <v>0</v>
      </c>
      <c r="AJ868" s="80">
        <v>0</v>
      </c>
      <c r="AK868" s="80">
        <v>0</v>
      </c>
      <c r="AL868" s="80">
        <v>0</v>
      </c>
      <c r="AM868" s="80">
        <v>0</v>
      </c>
      <c r="AN868" s="41" t="s">
        <v>5558</v>
      </c>
      <c r="AO868" s="41"/>
      <c r="AP868" s="40" t="str" cm="1">
        <f t="array" ref="AP868">IFERROR(_xlfn.IFS(
AR868="MPR ISSUE","PDH",
AR868="BSS Hardware Issue","BSS",
AR868="Sites strategiques, MLL, Pylone, etc.","ENVTECH",
AR868="AKTIVCO DEFAUT GE &amp; POWER Cabinet","AKTIVCO",
AR868="AKTIVCO Coupure ENEO &amp; Baisse de tension","AKTIVCO GRID ONLY",
AR868="Coupure ENEO &amp; Baisse de tension","IHS GRID ONLY",
AR868="Defaut GE &amp; POWER Cabinet","IHS",
AR868="Sharing","Partners",
AR868="Sites strategiques &amp; DataCenter","SST &amp; DC",
AR868="Exclu","Exclu",
AR868="SAT","SAT",
AR868="SPARE-ISSUE","SPARE-ISSUE",
AR868="Fiber CAmtel","TRANS_FO_CAMTEL",
AR868="Fiber AOF","Fiber AOF",
AR868="Projet OCM (HUAWEI)","TRAVAUX-HUAWEI",
AR868="Projet OCM (NOKIA)","TRAVAUX-NOKIA",
AR868="ACCESS-ISSUE","ACCESS-ISSUE",
AR868="Projet OCM (ZTE, NOKIA, autres projets)","TRAVAUX OCM",
AR868="No root CAuse","No root cause",
AR868="ODU HS","PDH",
AR868="IP &amp; VLAN","PDH",
AR868="Warehouse HUAWEI","SPARE-ISSUE",
AR868="SPARE-HS","SPARE-ISSUE",
AR868="Power Telco","BSS",AR868="no impacts","no impacts"
),"")</f>
        <v>No root cause</v>
      </c>
      <c r="AQ868" s="40" t="str" cm="1">
        <f t="array" ref="AQ868">IFERROR(_xlfn.IFS(
AR868="MPR ISSUE","TX ISSUE",
AR868="BSS Hardware Issue","RAN ISSUE",
AR868="Sites strategiques, MLL, Pylone, etc.","ENVTECH",
AR868="AKTIVCO DEFAUT GE &amp; POWER Cabinet","POWER ISSUE",
AR868="AKTIVCO Coupure ENEO &amp; Baisse de tension","POWER ISSUE",
AR868="Coupure ENEO &amp; Baisse de tension","POWER ISSUE",
AR868="Defaut GE &amp; POWER Cabinet","POWER ISSUE",
AR868="Sharing","POWER ISSUE",
AR868="Sites strategiques &amp; DataCenter","POWER ISSUE",
AR868="Exclu","Exclu",
AR868="SAT","TX ISSUE",
AR868="SPARE-ISSUE","SPARE-ISSUE",
AR868="Fiber CAmtel","TX ISSUE",
AR868="Fiber AOF","TX ISSUE",
AR868="Projet OCM (HUAWEI)","TRAVAUX-HUAWEI",
AR868="Projet OCM (NOKIA)","TRAVAUX -NOKIA",
AR868="ACCESS-ISSUE","ACCESS-ISSUE",
AR868="Projet OCM (ZTE, NOKIA, autres projets)","TRAVAUX OCM",
AR868="No root CAuse","No root cause",
AR868="ODU HS","TX ISSUE",
AR868="IP &amp; VLAN","TX ISSUE",
AR868="Warehouse HUAWEI","SPARE-ISSUE",
AR868="SPARE-HS","SPARE-ISSUE",
AR868="Power Telco","RAN ISSUE",AR868="no impacts","no impacts"
),"")</f>
        <v>No root cause</v>
      </c>
      <c r="AR868" s="59" t="s">
        <v>5343</v>
      </c>
      <c r="AS868" s="40" t="str" cm="1">
        <f t="array" ref="AS868">IFERROR(_xlfn.IFS(
AR868="MPR ISSUE","ACTIVE",
AR868="BSS Hardware Issue","ACTIVE",
AR868="Sites strategiques, MLL, Pylone, etc.","PASSIVE",
AR868="AKTIVCO DEFAUT GE &amp; POWER Cabinet","PASSIVE",
AR868="AKTIVCO Coupure ENEO &amp; Baisse de tension","PASSIVE",
AR868="Coupure ENEO &amp; Baisse de tension","PASSIVE",
AR868="Defaut GE &amp; POWER Cabinet","PASSIVE",
AR868="Sharing","PASSIVE",
AR868="Sites strategiques &amp; DataCenter","PASSIVE",
AR868="Exclu","Exclu",
AR868="SAT","ACTIVE",
AR868="SPARE-ISSUE","SPARE-ISSUE",
AR868="Fiber CAmtel","ACTIVE",
AR868="Fiber AOF","ACTIVE",
AR868="Projet OCM (HUAWEI)","PLANNED WORKS",
AR868="Projet OCM (NOKIA)","PLANNED WORKS",
AR868="ACCESS-ISSUE","ACCESS-ISSUE",
AR868="Projet OCM (ZTE, NOKIA, autres projets)","PLANNED WORKS",
AR868="No root CAuse","No root cause",
AR868="ODU HS","ACTIVE",
AR868="IP &amp; VLAN","ACTIVE",
AR868="Warehouse HUAWEI","SPARE-ISSUE",
AR868="SPARE-HS","SPARE-ISSUE",
AR868="Power Telco","ACTIVE", AR868="no impacts","no impacts"
),"")</f>
        <v>No root cause</v>
      </c>
      <c r="AT868" s="99" t="s">
        <v>5661</v>
      </c>
      <c r="AU868" s="99" t="s">
        <v>197</v>
      </c>
      <c r="AW868" s="17"/>
      <c r="AX868" s="17" t="s">
        <v>5536</v>
      </c>
      <c r="AY868" s="17"/>
      <c r="AZ868" s="17" t="s">
        <v>5536</v>
      </c>
      <c r="BA868" s="7"/>
      <c r="BC868" s="18"/>
      <c r="BD868" s="18"/>
      <c r="BE868" s="18"/>
      <c r="BF868" s="18"/>
      <c r="BG868" s="18"/>
      <c r="BH868" s="18"/>
      <c r="BI868" s="18"/>
      <c r="BJ868" s="18"/>
      <c r="BK868" s="18"/>
      <c r="BM868" s="18"/>
      <c r="BN868" s="18"/>
      <c r="BO868" s="18"/>
      <c r="BP868" s="9" t="s">
        <v>5661</v>
      </c>
      <c r="BQ868" s="14"/>
      <c r="BR868" s="102" t="s">
        <v>5536</v>
      </c>
      <c r="BS868" s="14"/>
      <c r="BT868" s="14"/>
      <c r="BU868" s="9"/>
      <c r="BV868" s="9"/>
      <c r="BW868" s="9"/>
    </row>
    <row r="869" spans="1:75" x14ac:dyDescent="0.35">
      <c r="A869" s="1" t="s">
        <v>2381</v>
      </c>
      <c r="B869" s="8" t="s">
        <v>2382</v>
      </c>
      <c r="C869" s="3" t="s">
        <v>32</v>
      </c>
      <c r="D869" s="1" t="s">
        <v>11</v>
      </c>
      <c r="E869" s="1" t="s">
        <v>12</v>
      </c>
      <c r="F869" s="3" t="s">
        <v>31</v>
      </c>
      <c r="G869" s="1" t="s">
        <v>32</v>
      </c>
      <c r="H869" s="30" t="s">
        <v>5587</v>
      </c>
      <c r="I869" s="27">
        <v>0</v>
      </c>
      <c r="J869" s="27">
        <v>0</v>
      </c>
      <c r="K869" s="27">
        <v>9.4882616648546469E-2</v>
      </c>
      <c r="L869" s="27">
        <v>0</v>
      </c>
      <c r="M869" s="27">
        <v>0</v>
      </c>
      <c r="N869" s="27">
        <v>0</v>
      </c>
      <c r="O869" s="27">
        <v>0</v>
      </c>
      <c r="P869" s="27">
        <v>2.7735151940599208</v>
      </c>
      <c r="Q869" s="27">
        <v>3.3368183076365527</v>
      </c>
      <c r="R869" s="27">
        <v>0</v>
      </c>
      <c r="S869" s="80">
        <v>0.24860315666618152</v>
      </c>
      <c r="T869" s="80">
        <v>0</v>
      </c>
      <c r="U869" s="80">
        <v>0</v>
      </c>
      <c r="V869" s="80">
        <v>0</v>
      </c>
      <c r="W869" s="80">
        <v>0</v>
      </c>
      <c r="X869" s="80">
        <v>0</v>
      </c>
      <c r="Y869" s="80">
        <v>0</v>
      </c>
      <c r="Z869" s="80">
        <v>0</v>
      </c>
      <c r="AA869" s="80">
        <v>0</v>
      </c>
      <c r="AB869" s="80">
        <v>0</v>
      </c>
      <c r="AC869" s="80">
        <v>0</v>
      </c>
      <c r="AD869" s="80">
        <v>0</v>
      </c>
      <c r="AE869" s="80">
        <v>2.9499219536972522E-2</v>
      </c>
      <c r="AF869" s="80">
        <v>2.56825127770507E-3</v>
      </c>
      <c r="AG869" s="80"/>
      <c r="AH869" s="80">
        <v>0</v>
      </c>
      <c r="AI869" s="80">
        <v>0</v>
      </c>
      <c r="AJ869" s="80">
        <v>0</v>
      </c>
      <c r="AK869" s="80">
        <v>0</v>
      </c>
      <c r="AL869" s="80">
        <v>0</v>
      </c>
      <c r="AM869" s="80">
        <v>0</v>
      </c>
      <c r="AN869" s="41" t="s">
        <v>5558</v>
      </c>
      <c r="AO869" s="41"/>
      <c r="AP869" s="40" t="str" cm="1">
        <f t="array" ref="AP869">IFERROR(_xlfn.IFS(
AR869="MPR ISSUE","PDH",
AR869="BSS Hardware Issue","BSS",
AR869="Sites strategiques, MLL, Pylone, etc.","ENVTECH",
AR869="AKTIVCO DEFAUT GE &amp; POWER Cabinet","AKTIVCO",
AR869="AKTIVCO Coupure ENEO &amp; Baisse de tension","AKTIVCO GRID ONLY",
AR869="Coupure ENEO &amp; Baisse de tension","IHS GRID ONLY",
AR869="Defaut GE &amp; POWER Cabinet","IHS",
AR869="Sharing","Partners",
AR869="Sites strategiques &amp; DataCenter","SST &amp; DC",
AR869="Exclu","Exclu",
AR869="SAT","SAT",
AR869="SPARE-ISSUE","SPARE-ISSUE",
AR869="Fiber CAmtel","TRANS_FO_CAMTEL",
AR869="Fiber AOF","Fiber AOF",
AR869="Projet OCM (HUAWEI)","TRAVAUX-HUAWEI",
AR869="Projet OCM (NOKIA)","TRAVAUX-NOKIA",
AR869="ACCESS-ISSUE","ACCESS-ISSUE",
AR869="Projet OCM (ZTE, NOKIA, autres projets)","TRAVAUX OCM",
AR869="No root CAuse","No root cause",
AR869="ODU HS","PDH",
AR869="IP &amp; VLAN","PDH",
AR869="Warehouse HUAWEI","SPARE-ISSUE",
AR869="SPARE-HS","SPARE-ISSUE",
AR869="Power Telco","BSS",AR869="no impacts","no impacts"
),"")</f>
        <v>No root cause</v>
      </c>
      <c r="AQ869" s="40" t="str" cm="1">
        <f t="array" ref="AQ869">IFERROR(_xlfn.IFS(
AR869="MPR ISSUE","TX ISSUE",
AR869="BSS Hardware Issue","RAN ISSUE",
AR869="Sites strategiques, MLL, Pylone, etc.","ENVTECH",
AR869="AKTIVCO DEFAUT GE &amp; POWER Cabinet","POWER ISSUE",
AR869="AKTIVCO Coupure ENEO &amp; Baisse de tension","POWER ISSUE",
AR869="Coupure ENEO &amp; Baisse de tension","POWER ISSUE",
AR869="Defaut GE &amp; POWER Cabinet","POWER ISSUE",
AR869="Sharing","POWER ISSUE",
AR869="Sites strategiques &amp; DataCenter","POWER ISSUE",
AR869="Exclu","Exclu",
AR869="SAT","TX ISSUE",
AR869="SPARE-ISSUE","SPARE-ISSUE",
AR869="Fiber CAmtel","TX ISSUE",
AR869="Fiber AOF","TX ISSUE",
AR869="Projet OCM (HUAWEI)","TRAVAUX-HUAWEI",
AR869="Projet OCM (NOKIA)","TRAVAUX -NOKIA",
AR869="ACCESS-ISSUE","ACCESS-ISSUE",
AR869="Projet OCM (ZTE, NOKIA, autres projets)","TRAVAUX OCM",
AR869="No root CAuse","No root cause",
AR869="ODU HS","TX ISSUE",
AR869="IP &amp; VLAN","TX ISSUE",
AR869="Warehouse HUAWEI","SPARE-ISSUE",
AR869="SPARE-HS","SPARE-ISSUE",
AR869="Power Telco","RAN ISSUE",AR869="no impacts","no impacts"
),"")</f>
        <v>No root cause</v>
      </c>
      <c r="AR869" s="59" t="s">
        <v>5343</v>
      </c>
      <c r="AS869" s="40" t="str" cm="1">
        <f t="array" ref="AS869">IFERROR(_xlfn.IFS(
AR869="MPR ISSUE","ACTIVE",
AR869="BSS Hardware Issue","ACTIVE",
AR869="Sites strategiques, MLL, Pylone, etc.","PASSIVE",
AR869="AKTIVCO DEFAUT GE &amp; POWER Cabinet","PASSIVE",
AR869="AKTIVCO Coupure ENEO &amp; Baisse de tension","PASSIVE",
AR869="Coupure ENEO &amp; Baisse de tension","PASSIVE",
AR869="Defaut GE &amp; POWER Cabinet","PASSIVE",
AR869="Sharing","PASSIVE",
AR869="Sites strategiques &amp; DataCenter","PASSIVE",
AR869="Exclu","Exclu",
AR869="SAT","ACTIVE",
AR869="SPARE-ISSUE","SPARE-ISSUE",
AR869="Fiber CAmtel","ACTIVE",
AR869="Fiber AOF","ACTIVE",
AR869="Projet OCM (HUAWEI)","PLANNED WORKS",
AR869="Projet OCM (NOKIA)","PLANNED WORKS",
AR869="ACCESS-ISSUE","ACCESS-ISSUE",
AR869="Projet OCM (ZTE, NOKIA, autres projets)","PLANNED WORKS",
AR869="No root CAuse","No root cause",
AR869="ODU HS","ACTIVE",
AR869="IP &amp; VLAN","ACTIVE",
AR869="Warehouse HUAWEI","SPARE-ISSUE",
AR869="SPARE-HS","SPARE-ISSUE",
AR869="Power Telco","ACTIVE", AR869="no impacts","no impacts"
),"")</f>
        <v>No root cause</v>
      </c>
      <c r="AT869" s="99" t="s">
        <v>5661</v>
      </c>
      <c r="AU869" s="99" t="s">
        <v>2382</v>
      </c>
      <c r="AW869" s="17"/>
      <c r="AX869" s="17" t="s">
        <v>5536</v>
      </c>
      <c r="AY869" s="17"/>
      <c r="AZ869" s="17" t="s">
        <v>5536</v>
      </c>
      <c r="BA869" s="7"/>
      <c r="BC869" s="18"/>
      <c r="BD869" s="18"/>
      <c r="BE869" s="18"/>
      <c r="BF869" s="18"/>
      <c r="BG869" s="18"/>
      <c r="BH869" s="18"/>
      <c r="BI869" s="18"/>
      <c r="BJ869" s="18"/>
      <c r="BK869" s="18"/>
      <c r="BM869" s="18"/>
      <c r="BN869" s="18"/>
      <c r="BO869" s="18"/>
      <c r="BP869" s="9" t="s">
        <v>5661</v>
      </c>
      <c r="BQ869" s="14"/>
      <c r="BR869" s="102" t="s">
        <v>5536</v>
      </c>
      <c r="BS869" s="14"/>
      <c r="BT869" s="14"/>
      <c r="BU869" s="9"/>
      <c r="BV869" s="9"/>
      <c r="BW869" s="9"/>
    </row>
    <row r="870" spans="1:75" x14ac:dyDescent="0.35">
      <c r="A870" s="1" t="s">
        <v>1663</v>
      </c>
      <c r="B870" s="8" t="s">
        <v>1664</v>
      </c>
      <c r="C870" s="3" t="s">
        <v>32</v>
      </c>
      <c r="D870" s="1" t="s">
        <v>21</v>
      </c>
      <c r="E870" s="1" t="s">
        <v>36</v>
      </c>
      <c r="F870" s="3" t="s">
        <v>31</v>
      </c>
      <c r="G870" s="1" t="s">
        <v>32</v>
      </c>
      <c r="H870" s="30" t="s">
        <v>5587</v>
      </c>
      <c r="I870" s="27">
        <v>0.46107244466131936</v>
      </c>
      <c r="J870" s="27">
        <v>0</v>
      </c>
      <c r="K870" s="27">
        <v>0</v>
      </c>
      <c r="L870" s="27">
        <v>0</v>
      </c>
      <c r="M870" s="27">
        <v>0</v>
      </c>
      <c r="N870" s="27">
        <v>0</v>
      </c>
      <c r="O870" s="27">
        <v>0</v>
      </c>
      <c r="P870" s="27">
        <v>4.2905312855809798</v>
      </c>
      <c r="Q870" s="27">
        <v>13.868556899607057</v>
      </c>
      <c r="R870" s="27">
        <v>29.798884522861723</v>
      </c>
      <c r="S870" s="80">
        <v>0</v>
      </c>
      <c r="T870" s="80">
        <v>0</v>
      </c>
      <c r="U870" s="80">
        <v>0</v>
      </c>
      <c r="V870" s="80">
        <v>0</v>
      </c>
      <c r="W870" s="80">
        <v>0</v>
      </c>
      <c r="X870" s="80">
        <v>0</v>
      </c>
      <c r="Y870" s="80">
        <v>0</v>
      </c>
      <c r="Z870" s="80">
        <v>0</v>
      </c>
      <c r="AA870" s="80">
        <v>0</v>
      </c>
      <c r="AB870" s="80">
        <v>7.8805542000896027</v>
      </c>
      <c r="AC870" s="80">
        <v>0</v>
      </c>
      <c r="AD870" s="80">
        <v>0</v>
      </c>
      <c r="AE870" s="80">
        <v>2.755519600037654E-2</v>
      </c>
      <c r="AF870" s="80">
        <v>0</v>
      </c>
      <c r="AG870" s="80"/>
      <c r="AH870" s="80">
        <v>0</v>
      </c>
      <c r="AI870" s="80">
        <v>0</v>
      </c>
      <c r="AJ870" s="80">
        <v>0</v>
      </c>
      <c r="AK870" s="80">
        <v>0</v>
      </c>
      <c r="AL870" s="80">
        <v>0</v>
      </c>
      <c r="AM870" s="80">
        <v>0</v>
      </c>
      <c r="AN870" s="41" t="s">
        <v>5558</v>
      </c>
      <c r="AO870" s="41"/>
      <c r="AP870" s="40" t="str" cm="1">
        <f t="array" ref="AP870">IFERROR(_xlfn.IFS(
AR870="MPR ISSUE","PDH",
AR870="BSS Hardware Issue","BSS",
AR870="Sites strategiques, MLL, Pylone, etc.","ENVTECH",
AR870="AKTIVCO DEFAUT GE &amp; POWER Cabinet","AKTIVCO",
AR870="AKTIVCO Coupure ENEO &amp; Baisse de tension","AKTIVCO GRID ONLY",
AR870="Coupure ENEO &amp; Baisse de tension","IHS GRID ONLY",
AR870="Defaut GE &amp; POWER Cabinet","IHS",
AR870="Sharing","Partners",
AR870="Sites strategiques &amp; DataCenter","SST &amp; DC",
AR870="Exclu","Exclu",
AR870="SAT","SAT",
AR870="SPARE-ISSUE","SPARE-ISSUE",
AR870="Fiber CAmtel","TRANS_FO_CAMTEL",
AR870="Fiber AOF","Fiber AOF",
AR870="Projet OCM (HUAWEI)","TRAVAUX-HUAWEI",
AR870="Projet OCM (NOKIA)","TRAVAUX-NOKIA",
AR870="ACCESS-ISSUE","ACCESS-ISSUE",
AR870="Projet OCM (ZTE, NOKIA, autres projets)","TRAVAUX OCM",
AR870="No root CAuse","No root cause",
AR870="ODU HS","PDH",
AR870="IP &amp; VLAN","PDH",
AR870="Warehouse HUAWEI","SPARE-ISSUE",
AR870="SPARE-HS","SPARE-ISSUE",
AR870="Power Telco","BSS",AR870="no impacts","no impacts"
),"")</f>
        <v>No root cause</v>
      </c>
      <c r="AQ870" s="40" t="str" cm="1">
        <f t="array" ref="AQ870">IFERROR(_xlfn.IFS(
AR870="MPR ISSUE","TX ISSUE",
AR870="BSS Hardware Issue","RAN ISSUE",
AR870="Sites strategiques, MLL, Pylone, etc.","ENVTECH",
AR870="AKTIVCO DEFAUT GE &amp; POWER Cabinet","POWER ISSUE",
AR870="AKTIVCO Coupure ENEO &amp; Baisse de tension","POWER ISSUE",
AR870="Coupure ENEO &amp; Baisse de tension","POWER ISSUE",
AR870="Defaut GE &amp; POWER Cabinet","POWER ISSUE",
AR870="Sharing","POWER ISSUE",
AR870="Sites strategiques &amp; DataCenter","POWER ISSUE",
AR870="Exclu","Exclu",
AR870="SAT","TX ISSUE",
AR870="SPARE-ISSUE","SPARE-ISSUE",
AR870="Fiber CAmtel","TX ISSUE",
AR870="Fiber AOF","TX ISSUE",
AR870="Projet OCM (HUAWEI)","TRAVAUX-HUAWEI",
AR870="Projet OCM (NOKIA)","TRAVAUX -NOKIA",
AR870="ACCESS-ISSUE","ACCESS-ISSUE",
AR870="Projet OCM (ZTE, NOKIA, autres projets)","TRAVAUX OCM",
AR870="No root CAuse","No root cause",
AR870="ODU HS","TX ISSUE",
AR870="IP &amp; VLAN","TX ISSUE",
AR870="Warehouse HUAWEI","SPARE-ISSUE",
AR870="SPARE-HS","SPARE-ISSUE",
AR870="Power Telco","RAN ISSUE",AR870="no impacts","no impacts"
),"")</f>
        <v>No root cause</v>
      </c>
      <c r="AR870" s="59" t="s">
        <v>5343</v>
      </c>
      <c r="AS870" s="40" t="str" cm="1">
        <f t="array" ref="AS870">IFERROR(_xlfn.IFS(
AR870="MPR ISSUE","ACTIVE",
AR870="BSS Hardware Issue","ACTIVE",
AR870="Sites strategiques, MLL, Pylone, etc.","PASSIVE",
AR870="AKTIVCO DEFAUT GE &amp; POWER Cabinet","PASSIVE",
AR870="AKTIVCO Coupure ENEO &amp; Baisse de tension","PASSIVE",
AR870="Coupure ENEO &amp; Baisse de tension","PASSIVE",
AR870="Defaut GE &amp; POWER Cabinet","PASSIVE",
AR870="Sharing","PASSIVE",
AR870="Sites strategiques &amp; DataCenter","PASSIVE",
AR870="Exclu","Exclu",
AR870="SAT","ACTIVE",
AR870="SPARE-ISSUE","SPARE-ISSUE",
AR870="Fiber CAmtel","ACTIVE",
AR870="Fiber AOF","ACTIVE",
AR870="Projet OCM (HUAWEI)","PLANNED WORKS",
AR870="Projet OCM (NOKIA)","PLANNED WORKS",
AR870="ACCESS-ISSUE","ACCESS-ISSUE",
AR870="Projet OCM (ZTE, NOKIA, autres projets)","PLANNED WORKS",
AR870="No root CAuse","No root cause",
AR870="ODU HS","ACTIVE",
AR870="IP &amp; VLAN","ACTIVE",
AR870="Warehouse HUAWEI","SPARE-ISSUE",
AR870="SPARE-HS","SPARE-ISSUE",
AR870="Power Telco","ACTIVE", AR870="no impacts","no impacts"
),"")</f>
        <v>No root cause</v>
      </c>
      <c r="AT870" s="99" t="s">
        <v>5661</v>
      </c>
      <c r="AU870" s="99" t="s">
        <v>1664</v>
      </c>
      <c r="AW870" s="17"/>
      <c r="AX870" s="17" t="s">
        <v>5536</v>
      </c>
      <c r="AY870" s="17"/>
      <c r="AZ870" s="17" t="s">
        <v>5536</v>
      </c>
      <c r="BA870" s="7"/>
      <c r="BC870" s="18"/>
      <c r="BD870" s="18"/>
      <c r="BE870" s="18"/>
      <c r="BF870" s="18"/>
      <c r="BG870" s="18"/>
      <c r="BH870" s="18"/>
      <c r="BI870" s="18"/>
      <c r="BJ870" s="18"/>
      <c r="BK870" s="18"/>
      <c r="BM870" s="18"/>
      <c r="BN870" s="18"/>
      <c r="BO870" s="18"/>
      <c r="BP870" s="9" t="s">
        <v>5661</v>
      </c>
      <c r="BQ870" s="14"/>
      <c r="BR870" s="102" t="s">
        <v>5536</v>
      </c>
      <c r="BS870" s="14"/>
      <c r="BT870" s="14"/>
      <c r="BU870" s="9"/>
      <c r="BV870" s="9"/>
      <c r="BW870" s="9"/>
    </row>
    <row r="871" spans="1:75" x14ac:dyDescent="0.35">
      <c r="A871" s="3" t="s">
        <v>1237</v>
      </c>
      <c r="B871" s="24" t="s">
        <v>1238</v>
      </c>
      <c r="C871" s="3" t="s">
        <v>37</v>
      </c>
      <c r="D871" s="3" t="s">
        <v>11</v>
      </c>
      <c r="E871" s="3" t="s">
        <v>66</v>
      </c>
      <c r="F871" s="3" t="s">
        <v>226</v>
      </c>
      <c r="G871" s="3" t="s">
        <v>1239</v>
      </c>
      <c r="H871" s="29" t="s">
        <v>5588</v>
      </c>
      <c r="I871" s="27">
        <v>1.3376308738046931E-3</v>
      </c>
      <c r="J871" s="27">
        <v>0</v>
      </c>
      <c r="K871" s="27">
        <v>0</v>
      </c>
      <c r="L871" s="27">
        <v>0</v>
      </c>
      <c r="M871" s="27">
        <v>0</v>
      </c>
      <c r="N871" s="27">
        <v>0</v>
      </c>
      <c r="O871" s="27">
        <v>0.31890903539335619</v>
      </c>
      <c r="P871" s="27">
        <v>0</v>
      </c>
      <c r="Q871" s="27">
        <v>0</v>
      </c>
      <c r="R871" s="27">
        <v>0</v>
      </c>
      <c r="S871" s="80">
        <v>0</v>
      </c>
      <c r="T871" s="80">
        <v>0</v>
      </c>
      <c r="U871" s="80">
        <v>0</v>
      </c>
      <c r="V871" s="80">
        <v>0</v>
      </c>
      <c r="W871" s="80">
        <v>0</v>
      </c>
      <c r="X871" s="80">
        <v>0.75690288871196476</v>
      </c>
      <c r="Y871" s="80">
        <v>3.5991188044504789E-2</v>
      </c>
      <c r="Z871" s="80">
        <v>0</v>
      </c>
      <c r="AA871" s="80">
        <v>0</v>
      </c>
      <c r="AB871" s="80">
        <v>1.279595528959887</v>
      </c>
      <c r="AC871" s="80">
        <v>0.39340823622239324</v>
      </c>
      <c r="AD871" s="80">
        <v>0.39340823622239324</v>
      </c>
      <c r="AE871" s="80">
        <v>2.4309211746610715E-2</v>
      </c>
      <c r="AF871" s="80">
        <v>3.6561910550661617E-3</v>
      </c>
      <c r="AG871" s="80"/>
      <c r="AH871" s="80">
        <v>0</v>
      </c>
      <c r="AI871" s="80">
        <v>0</v>
      </c>
      <c r="AJ871" s="80">
        <v>0</v>
      </c>
      <c r="AK871" s="80">
        <v>0</v>
      </c>
      <c r="AL871" s="80">
        <v>0</v>
      </c>
      <c r="AM871" s="80">
        <v>0</v>
      </c>
      <c r="AN871" s="41" t="s">
        <v>5558</v>
      </c>
      <c r="AO871" s="41"/>
      <c r="AP871" s="40" t="str" cm="1">
        <f t="array" ref="AP871">IFERROR(_xlfn.IFS(
AR871="MPR ISSUE","PDH",
AR871="BSS Hardware Issue","BSS",
AR871="Sites strategiques, MLL, Pylone, etc.","ENVTECH",
AR871="AKTIVCO DEFAUT GE &amp; POWER Cabinet","AKTIVCO",
AR871="AKTIVCO Coupure ENEO &amp; Baisse de tension","AKTIVCO GRID ONLY",
AR871="Coupure ENEO &amp; Baisse de tension","IHS GRID ONLY",
AR871="Defaut GE &amp; POWER Cabinet","IHS",
AR871="Sharing","Partners",
AR871="Sites strategiques &amp; DataCenter","SST &amp; DC",
AR871="Exclu","Exclu",
AR871="SAT","SAT",
AR871="SPARE-ISSUE","SPARE-ISSUE",
AR871="Fiber CAmtel","TRANS_FO_CAMTEL",
AR871="Fiber AOF","Fiber AOF",
AR871="Projet OCM (HUAWEI)","TRAVAUX-HUAWEI",
AR871="Projet OCM (NOKIA)","TRAVAUX-NOKIA",
AR871="ACCESS-ISSUE","ACCESS-ISSUE",
AR871="Projet OCM (ZTE, NOKIA, autres projets)","TRAVAUX OCM",
AR871="No root CAuse","No root cause",
AR871="ODU HS","PDH",
AR871="IP &amp; VLAN","PDH",
AR871="Warehouse HUAWEI","SPARE-ISSUE",
AR871="SPARE-HS","SPARE-ISSUE",
AR871="Power Telco","BSS",AR871="no impacts","no impacts"
),"")</f>
        <v>No root cause</v>
      </c>
      <c r="AQ871" s="40" t="str" cm="1">
        <f t="array" ref="AQ871">IFERROR(_xlfn.IFS(
AR871="MPR ISSUE","TX ISSUE",
AR871="BSS Hardware Issue","RAN ISSUE",
AR871="Sites strategiques, MLL, Pylone, etc.","ENVTECH",
AR871="AKTIVCO DEFAUT GE &amp; POWER Cabinet","POWER ISSUE",
AR871="AKTIVCO Coupure ENEO &amp; Baisse de tension","POWER ISSUE",
AR871="Coupure ENEO &amp; Baisse de tension","POWER ISSUE",
AR871="Defaut GE &amp; POWER Cabinet","POWER ISSUE",
AR871="Sharing","POWER ISSUE",
AR871="Sites strategiques &amp; DataCenter","POWER ISSUE",
AR871="Exclu","Exclu",
AR871="SAT","TX ISSUE",
AR871="SPARE-ISSUE","SPARE-ISSUE",
AR871="Fiber CAmtel","TX ISSUE",
AR871="Fiber AOF","TX ISSUE",
AR871="Projet OCM (HUAWEI)","TRAVAUX-HUAWEI",
AR871="Projet OCM (NOKIA)","TRAVAUX -NOKIA",
AR871="ACCESS-ISSUE","ACCESS-ISSUE",
AR871="Projet OCM (ZTE, NOKIA, autres projets)","TRAVAUX OCM",
AR871="No root CAuse","No root cause",
AR871="ODU HS","TX ISSUE",
AR871="IP &amp; VLAN","TX ISSUE",
AR871="Warehouse HUAWEI","SPARE-ISSUE",
AR871="SPARE-HS","SPARE-ISSUE",
AR871="Power Telco","RAN ISSUE",AR871="no impacts","no impacts"
),"")</f>
        <v>No root cause</v>
      </c>
      <c r="AR871" s="59" t="s">
        <v>5343</v>
      </c>
      <c r="AS871" s="40" t="str" cm="1">
        <f t="array" ref="AS871">IFERROR(_xlfn.IFS(
AR871="MPR ISSUE","ACTIVE",
AR871="BSS Hardware Issue","ACTIVE",
AR871="Sites strategiques, MLL, Pylone, etc.","PASSIVE",
AR871="AKTIVCO DEFAUT GE &amp; POWER Cabinet","PASSIVE",
AR871="AKTIVCO Coupure ENEO &amp; Baisse de tension","PASSIVE",
AR871="Coupure ENEO &amp; Baisse de tension","PASSIVE",
AR871="Defaut GE &amp; POWER Cabinet","PASSIVE",
AR871="Sharing","PASSIVE",
AR871="Sites strategiques &amp; DataCenter","PASSIVE",
AR871="Exclu","Exclu",
AR871="SAT","ACTIVE",
AR871="SPARE-ISSUE","SPARE-ISSUE",
AR871="Fiber CAmtel","ACTIVE",
AR871="Fiber AOF","ACTIVE",
AR871="Projet OCM (HUAWEI)","PLANNED WORKS",
AR871="Projet OCM (NOKIA)","PLANNED WORKS",
AR871="ACCESS-ISSUE","ACCESS-ISSUE",
AR871="Projet OCM (ZTE, NOKIA, autres projets)","PLANNED WORKS",
AR871="No root CAuse","No root cause",
AR871="ODU HS","ACTIVE",
AR871="IP &amp; VLAN","ACTIVE",
AR871="Warehouse HUAWEI","SPARE-ISSUE",
AR871="SPARE-HS","SPARE-ISSUE",
AR871="Power Telco","ACTIVE", AR871="no impacts","no impacts"
),"")</f>
        <v>No root cause</v>
      </c>
      <c r="AT871" s="99" t="s">
        <v>5661</v>
      </c>
      <c r="AU871" s="99" t="s">
        <v>1238</v>
      </c>
      <c r="AW871" s="17"/>
      <c r="AX871" s="17" t="s">
        <v>5536</v>
      </c>
      <c r="AY871" s="17"/>
      <c r="AZ871" s="17" t="s">
        <v>5536</v>
      </c>
      <c r="BA871" s="7"/>
      <c r="BC871" s="18"/>
      <c r="BD871" s="18"/>
      <c r="BE871" s="18"/>
      <c r="BF871" s="18"/>
      <c r="BG871" s="18"/>
      <c r="BH871" s="18"/>
      <c r="BI871" s="18"/>
      <c r="BJ871" s="18"/>
      <c r="BK871" s="18"/>
      <c r="BM871" s="18"/>
      <c r="BN871" s="18"/>
      <c r="BO871" s="18"/>
      <c r="BP871" s="9" t="s">
        <v>5661</v>
      </c>
      <c r="BQ871" s="14"/>
      <c r="BR871" s="102" t="s">
        <v>5536</v>
      </c>
      <c r="BS871" s="14"/>
      <c r="BT871" s="14"/>
      <c r="BU871" s="9"/>
      <c r="BV871" s="9"/>
      <c r="BW871" s="9"/>
    </row>
    <row r="872" spans="1:75" x14ac:dyDescent="0.35">
      <c r="A872" s="1" t="s">
        <v>4164</v>
      </c>
      <c r="B872" s="8" t="s">
        <v>4165</v>
      </c>
      <c r="C872" s="3" t="s">
        <v>32</v>
      </c>
      <c r="D872" s="1" t="s">
        <v>21</v>
      </c>
      <c r="E872" s="1" t="s">
        <v>125</v>
      </c>
      <c r="F872" s="3" t="s">
        <v>31</v>
      </c>
      <c r="G872" s="1" t="s">
        <v>32</v>
      </c>
      <c r="H872" s="30" t="s">
        <v>5587</v>
      </c>
      <c r="I872" s="27">
        <v>0</v>
      </c>
      <c r="J872" s="27">
        <v>0</v>
      </c>
      <c r="K872" s="27">
        <v>0</v>
      </c>
      <c r="L872" s="27">
        <v>1.6051570485655401E-3</v>
      </c>
      <c r="M872" s="27">
        <v>0</v>
      </c>
      <c r="N872" s="27">
        <v>0</v>
      </c>
      <c r="O872" s="27">
        <v>0</v>
      </c>
      <c r="P872" s="27">
        <v>0</v>
      </c>
      <c r="Q872" s="27">
        <v>0</v>
      </c>
      <c r="R872" s="27">
        <v>0</v>
      </c>
      <c r="S872" s="80">
        <v>0</v>
      </c>
      <c r="T872" s="80">
        <v>0</v>
      </c>
      <c r="U872" s="80">
        <v>0</v>
      </c>
      <c r="V872" s="80">
        <v>0</v>
      </c>
      <c r="W872" s="80">
        <v>0</v>
      </c>
      <c r="X872" s="80">
        <v>0</v>
      </c>
      <c r="Y872" s="80">
        <v>0</v>
      </c>
      <c r="Z872" s="80">
        <v>0</v>
      </c>
      <c r="AA872" s="80">
        <v>0</v>
      </c>
      <c r="AB872" s="80">
        <v>0</v>
      </c>
      <c r="AC872" s="80">
        <v>0</v>
      </c>
      <c r="AD872" s="80">
        <v>0</v>
      </c>
      <c r="AE872" s="80">
        <v>1.8905183016439186E-2</v>
      </c>
      <c r="AF872" s="80">
        <v>0</v>
      </c>
      <c r="AG872" s="80"/>
      <c r="AH872" s="80">
        <v>0</v>
      </c>
      <c r="AI872" s="80">
        <v>0</v>
      </c>
      <c r="AJ872" s="80">
        <v>0</v>
      </c>
      <c r="AK872" s="80">
        <v>0</v>
      </c>
      <c r="AL872" s="80">
        <v>0</v>
      </c>
      <c r="AM872" s="80">
        <v>0</v>
      </c>
      <c r="AN872" s="41" t="s">
        <v>5558</v>
      </c>
      <c r="AO872" s="41"/>
      <c r="AP872" s="40" t="str" cm="1">
        <f t="array" ref="AP872">IFERROR(_xlfn.IFS(
AR872="MPR ISSUE","PDH",
AR872="BSS Hardware Issue","BSS",
AR872="Sites strategiques, MLL, Pylone, etc.","ENVTECH",
AR872="AKTIVCO DEFAUT GE &amp; POWER Cabinet","AKTIVCO",
AR872="AKTIVCO Coupure ENEO &amp; Baisse de tension","AKTIVCO GRID ONLY",
AR872="Coupure ENEO &amp; Baisse de tension","IHS GRID ONLY",
AR872="Defaut GE &amp; POWER Cabinet","IHS",
AR872="Sharing","Partners",
AR872="Sites strategiques &amp; DataCenter","SST &amp; DC",
AR872="Exclu","Exclu",
AR872="SAT","SAT",
AR872="SPARE-ISSUE","SPARE-ISSUE",
AR872="Fiber CAmtel","TRANS_FO_CAMTEL",
AR872="Fiber AOF","Fiber AOF",
AR872="Projet OCM (HUAWEI)","TRAVAUX-HUAWEI",
AR872="Projet OCM (NOKIA)","TRAVAUX-NOKIA",
AR872="ACCESS-ISSUE","ACCESS-ISSUE",
AR872="Projet OCM (ZTE, NOKIA, autres projets)","TRAVAUX OCM",
AR872="No root CAuse","No root cause",
AR872="ODU HS","PDH",
AR872="IP &amp; VLAN","PDH",
AR872="Warehouse HUAWEI","SPARE-ISSUE",
AR872="SPARE-HS","SPARE-ISSUE",
AR872="Power Telco","BSS",AR872="no impacts","no impacts"
),"")</f>
        <v>No root cause</v>
      </c>
      <c r="AQ872" s="40" t="str" cm="1">
        <f t="array" ref="AQ872">IFERROR(_xlfn.IFS(
AR872="MPR ISSUE","TX ISSUE",
AR872="BSS Hardware Issue","RAN ISSUE",
AR872="Sites strategiques, MLL, Pylone, etc.","ENVTECH",
AR872="AKTIVCO DEFAUT GE &amp; POWER Cabinet","POWER ISSUE",
AR872="AKTIVCO Coupure ENEO &amp; Baisse de tension","POWER ISSUE",
AR872="Coupure ENEO &amp; Baisse de tension","POWER ISSUE",
AR872="Defaut GE &amp; POWER Cabinet","POWER ISSUE",
AR872="Sharing","POWER ISSUE",
AR872="Sites strategiques &amp; DataCenter","POWER ISSUE",
AR872="Exclu","Exclu",
AR872="SAT","TX ISSUE",
AR872="SPARE-ISSUE","SPARE-ISSUE",
AR872="Fiber CAmtel","TX ISSUE",
AR872="Fiber AOF","TX ISSUE",
AR872="Projet OCM (HUAWEI)","TRAVAUX-HUAWEI",
AR872="Projet OCM (NOKIA)","TRAVAUX -NOKIA",
AR872="ACCESS-ISSUE","ACCESS-ISSUE",
AR872="Projet OCM (ZTE, NOKIA, autres projets)","TRAVAUX OCM",
AR872="No root CAuse","No root cause",
AR872="ODU HS","TX ISSUE",
AR872="IP &amp; VLAN","TX ISSUE",
AR872="Warehouse HUAWEI","SPARE-ISSUE",
AR872="SPARE-HS","SPARE-ISSUE",
AR872="Power Telco","RAN ISSUE",AR872="no impacts","no impacts"
),"")</f>
        <v>No root cause</v>
      </c>
      <c r="AR872" s="59" t="s">
        <v>5343</v>
      </c>
      <c r="AS872" s="40" t="str" cm="1">
        <f t="array" ref="AS872">IFERROR(_xlfn.IFS(
AR872="MPR ISSUE","ACTIVE",
AR872="BSS Hardware Issue","ACTIVE",
AR872="Sites strategiques, MLL, Pylone, etc.","PASSIVE",
AR872="AKTIVCO DEFAUT GE &amp; POWER Cabinet","PASSIVE",
AR872="AKTIVCO Coupure ENEO &amp; Baisse de tension","PASSIVE",
AR872="Coupure ENEO &amp; Baisse de tension","PASSIVE",
AR872="Defaut GE &amp; POWER Cabinet","PASSIVE",
AR872="Sharing","PASSIVE",
AR872="Sites strategiques &amp; DataCenter","PASSIVE",
AR872="Exclu","Exclu",
AR872="SAT","ACTIVE",
AR872="SPARE-ISSUE","SPARE-ISSUE",
AR872="Fiber CAmtel","ACTIVE",
AR872="Fiber AOF","ACTIVE",
AR872="Projet OCM (HUAWEI)","PLANNED WORKS",
AR872="Projet OCM (NOKIA)","PLANNED WORKS",
AR872="ACCESS-ISSUE","ACCESS-ISSUE",
AR872="Projet OCM (ZTE, NOKIA, autres projets)","PLANNED WORKS",
AR872="No root CAuse","No root cause",
AR872="ODU HS","ACTIVE",
AR872="IP &amp; VLAN","ACTIVE",
AR872="Warehouse HUAWEI","SPARE-ISSUE",
AR872="SPARE-HS","SPARE-ISSUE",
AR872="Power Telco","ACTIVE", AR872="no impacts","no impacts"
),"")</f>
        <v>No root cause</v>
      </c>
      <c r="AT872" s="99" t="s">
        <v>5661</v>
      </c>
      <c r="AU872" s="99" t="s">
        <v>4165</v>
      </c>
      <c r="AW872" s="17"/>
      <c r="AX872" s="17" t="s">
        <v>5536</v>
      </c>
      <c r="AY872" s="17"/>
      <c r="AZ872" s="17" t="s">
        <v>5536</v>
      </c>
      <c r="BA872" s="7"/>
      <c r="BC872" s="18"/>
      <c r="BD872" s="18"/>
      <c r="BE872" s="18"/>
      <c r="BF872" s="18"/>
      <c r="BG872" s="18"/>
      <c r="BH872" s="18"/>
      <c r="BI872" s="18"/>
      <c r="BJ872" s="18"/>
      <c r="BK872" s="18"/>
      <c r="BM872" s="18"/>
      <c r="BN872" s="18"/>
      <c r="BO872" s="18"/>
      <c r="BP872" s="9" t="s">
        <v>5661</v>
      </c>
      <c r="BQ872" s="14"/>
      <c r="BR872" s="102" t="s">
        <v>5536</v>
      </c>
      <c r="BS872" s="14"/>
      <c r="BT872" s="14"/>
      <c r="BU872" s="9"/>
      <c r="BV872" s="9"/>
      <c r="BW872" s="9"/>
    </row>
    <row r="873" spans="1:75" x14ac:dyDescent="0.35">
      <c r="A873" s="1" t="s">
        <v>2028</v>
      </c>
      <c r="B873" s="8" t="s">
        <v>2029</v>
      </c>
      <c r="C873" s="3" t="s">
        <v>38</v>
      </c>
      <c r="D873" s="1" t="s">
        <v>21</v>
      </c>
      <c r="E873" s="1" t="s">
        <v>36</v>
      </c>
      <c r="F873" s="3" t="s">
        <v>37</v>
      </c>
      <c r="G873" s="1" t="s">
        <v>38</v>
      </c>
      <c r="H873" s="30" t="s">
        <v>5587</v>
      </c>
      <c r="I873" s="27">
        <v>0</v>
      </c>
      <c r="J873" s="27">
        <v>0</v>
      </c>
      <c r="K873" s="27">
        <v>0</v>
      </c>
      <c r="L873" s="27">
        <v>0</v>
      </c>
      <c r="M873" s="27">
        <v>0</v>
      </c>
      <c r="N873" s="27">
        <v>0</v>
      </c>
      <c r="O873" s="27">
        <v>0</v>
      </c>
      <c r="P873" s="27">
        <v>0</v>
      </c>
      <c r="Q873" s="27">
        <v>0.11701594884043463</v>
      </c>
      <c r="R873" s="27">
        <v>0</v>
      </c>
      <c r="S873" s="80">
        <v>0</v>
      </c>
      <c r="T873" s="80">
        <v>0</v>
      </c>
      <c r="U873" s="80">
        <v>0</v>
      </c>
      <c r="V873" s="80">
        <v>0</v>
      </c>
      <c r="W873" s="80">
        <v>0</v>
      </c>
      <c r="X873" s="80">
        <v>0</v>
      </c>
      <c r="Y873" s="80">
        <v>0</v>
      </c>
      <c r="Z873" s="80">
        <v>0</v>
      </c>
      <c r="AA873" s="80">
        <v>0</v>
      </c>
      <c r="AB873" s="80">
        <v>0</v>
      </c>
      <c r="AC873" s="80">
        <v>0</v>
      </c>
      <c r="AD873" s="80">
        <v>0</v>
      </c>
      <c r="AE873" s="80">
        <v>1.6729303461717297E-2</v>
      </c>
      <c r="AF873" s="80">
        <v>0</v>
      </c>
      <c r="AG873" s="80"/>
      <c r="AH873" s="80">
        <v>0</v>
      </c>
      <c r="AI873" s="80">
        <v>0</v>
      </c>
      <c r="AJ873" s="80">
        <v>0</v>
      </c>
      <c r="AK873" s="80">
        <v>0</v>
      </c>
      <c r="AL873" s="80">
        <v>0</v>
      </c>
      <c r="AM873" s="80">
        <v>0</v>
      </c>
      <c r="AN873" s="41" t="s">
        <v>5558</v>
      </c>
      <c r="AO873" s="41"/>
      <c r="AP873" s="40" t="str" cm="1">
        <f t="array" ref="AP873">IFERROR(_xlfn.IFS(
AR873="MPR ISSUE","PDH",
AR873="BSS Hardware Issue","BSS",
AR873="Sites strategiques, MLL, Pylone, etc.","ENVTECH",
AR873="AKTIVCO DEFAUT GE &amp; POWER Cabinet","AKTIVCO",
AR873="AKTIVCO Coupure ENEO &amp; Baisse de tension","AKTIVCO GRID ONLY",
AR873="Coupure ENEO &amp; Baisse de tension","IHS GRID ONLY",
AR873="Defaut GE &amp; POWER Cabinet","IHS",
AR873="Sharing","Partners",
AR873="Sites strategiques &amp; DataCenter","SST &amp; DC",
AR873="Exclu","Exclu",
AR873="SAT","SAT",
AR873="SPARE-ISSUE","SPARE-ISSUE",
AR873="Fiber CAmtel","TRANS_FO_CAMTEL",
AR873="Fiber AOF","Fiber AOF",
AR873="Projet OCM (HUAWEI)","TRAVAUX-HUAWEI",
AR873="Projet OCM (NOKIA)","TRAVAUX-NOKIA",
AR873="ACCESS-ISSUE","ACCESS-ISSUE",
AR873="Projet OCM (ZTE, NOKIA, autres projets)","TRAVAUX OCM",
AR873="No root CAuse","No root cause",
AR873="ODU HS","PDH",
AR873="IP &amp; VLAN","PDH",
AR873="Warehouse HUAWEI","SPARE-ISSUE",
AR873="SPARE-HS","SPARE-ISSUE",
AR873="Power Telco","BSS",AR873="no impacts","no impacts"
),"")</f>
        <v>No root cause</v>
      </c>
      <c r="AQ873" s="40" t="str" cm="1">
        <f t="array" ref="AQ873">IFERROR(_xlfn.IFS(
AR873="MPR ISSUE","TX ISSUE",
AR873="BSS Hardware Issue","RAN ISSUE",
AR873="Sites strategiques, MLL, Pylone, etc.","ENVTECH",
AR873="AKTIVCO DEFAUT GE &amp; POWER Cabinet","POWER ISSUE",
AR873="AKTIVCO Coupure ENEO &amp; Baisse de tension","POWER ISSUE",
AR873="Coupure ENEO &amp; Baisse de tension","POWER ISSUE",
AR873="Defaut GE &amp; POWER Cabinet","POWER ISSUE",
AR873="Sharing","POWER ISSUE",
AR873="Sites strategiques &amp; DataCenter","POWER ISSUE",
AR873="Exclu","Exclu",
AR873="SAT","TX ISSUE",
AR873="SPARE-ISSUE","SPARE-ISSUE",
AR873="Fiber CAmtel","TX ISSUE",
AR873="Fiber AOF","TX ISSUE",
AR873="Projet OCM (HUAWEI)","TRAVAUX-HUAWEI",
AR873="Projet OCM (NOKIA)","TRAVAUX -NOKIA",
AR873="ACCESS-ISSUE","ACCESS-ISSUE",
AR873="Projet OCM (ZTE, NOKIA, autres projets)","TRAVAUX OCM",
AR873="No root CAuse","No root cause",
AR873="ODU HS","TX ISSUE",
AR873="IP &amp; VLAN","TX ISSUE",
AR873="Warehouse HUAWEI","SPARE-ISSUE",
AR873="SPARE-HS","SPARE-ISSUE",
AR873="Power Telco","RAN ISSUE",AR873="no impacts","no impacts"
),"")</f>
        <v>No root cause</v>
      </c>
      <c r="AR873" s="59" t="s">
        <v>5343</v>
      </c>
      <c r="AS873" s="40" t="str" cm="1">
        <f t="array" ref="AS873">IFERROR(_xlfn.IFS(
AR873="MPR ISSUE","ACTIVE",
AR873="BSS Hardware Issue","ACTIVE",
AR873="Sites strategiques, MLL, Pylone, etc.","PASSIVE",
AR873="AKTIVCO DEFAUT GE &amp; POWER Cabinet","PASSIVE",
AR873="AKTIVCO Coupure ENEO &amp; Baisse de tension","PASSIVE",
AR873="Coupure ENEO &amp; Baisse de tension","PASSIVE",
AR873="Defaut GE &amp; POWER Cabinet","PASSIVE",
AR873="Sharing","PASSIVE",
AR873="Sites strategiques &amp; DataCenter","PASSIVE",
AR873="Exclu","Exclu",
AR873="SAT","ACTIVE",
AR873="SPARE-ISSUE","SPARE-ISSUE",
AR873="Fiber CAmtel","ACTIVE",
AR873="Fiber AOF","ACTIVE",
AR873="Projet OCM (HUAWEI)","PLANNED WORKS",
AR873="Projet OCM (NOKIA)","PLANNED WORKS",
AR873="ACCESS-ISSUE","ACCESS-ISSUE",
AR873="Projet OCM (ZTE, NOKIA, autres projets)","PLANNED WORKS",
AR873="No root CAuse","No root cause",
AR873="ODU HS","ACTIVE",
AR873="IP &amp; VLAN","ACTIVE",
AR873="Warehouse HUAWEI","SPARE-ISSUE",
AR873="SPARE-HS","SPARE-ISSUE",
AR873="Power Telco","ACTIVE", AR873="no impacts","no impacts"
),"")</f>
        <v>No root cause</v>
      </c>
      <c r="AT873" s="99" t="s">
        <v>5661</v>
      </c>
      <c r="AU873" s="99" t="s">
        <v>2029</v>
      </c>
      <c r="AW873" s="17"/>
      <c r="AX873" s="17" t="s">
        <v>5536</v>
      </c>
      <c r="AY873" s="17"/>
      <c r="AZ873" s="17" t="s">
        <v>5536</v>
      </c>
      <c r="BA873" s="7"/>
      <c r="BC873" s="18"/>
      <c r="BD873" s="18"/>
      <c r="BE873" s="18"/>
      <c r="BF873" s="18"/>
      <c r="BG873" s="18"/>
      <c r="BH873" s="18"/>
      <c r="BI873" s="18"/>
      <c r="BJ873" s="18"/>
      <c r="BK873" s="18"/>
      <c r="BM873" s="18"/>
      <c r="BN873" s="18"/>
      <c r="BO873" s="18"/>
      <c r="BP873" s="9" t="s">
        <v>5661</v>
      </c>
      <c r="BQ873" s="14"/>
      <c r="BR873" s="102" t="s">
        <v>5536</v>
      </c>
      <c r="BS873" s="14"/>
      <c r="BT873" s="14"/>
      <c r="BU873" s="9"/>
      <c r="BV873" s="9"/>
      <c r="BW873" s="9"/>
    </row>
    <row r="874" spans="1:75" x14ac:dyDescent="0.35">
      <c r="A874" s="1" t="s">
        <v>4248</v>
      </c>
      <c r="B874" s="8" t="s">
        <v>4249</v>
      </c>
      <c r="C874" s="3" t="s">
        <v>31</v>
      </c>
      <c r="D874" s="1" t="s">
        <v>11</v>
      </c>
      <c r="E874" s="1" t="s">
        <v>5520</v>
      </c>
      <c r="F874" s="3" t="s">
        <v>31</v>
      </c>
      <c r="G874" s="1" t="s">
        <v>4250</v>
      </c>
      <c r="H874" s="29" t="s">
        <v>5588</v>
      </c>
      <c r="I874" s="27">
        <v>3.0587159314334027E-2</v>
      </c>
      <c r="J874" s="27">
        <v>3.3529947236704299E-2</v>
      </c>
      <c r="K874" s="27">
        <v>1.0433520815676698E-2</v>
      </c>
      <c r="L874" s="27">
        <v>0</v>
      </c>
      <c r="M874" s="27">
        <v>5.7428952182014839E-2</v>
      </c>
      <c r="N874" s="27">
        <v>1.3376308738047311E-3</v>
      </c>
      <c r="O874" s="27">
        <v>1.6051570485658829E-3</v>
      </c>
      <c r="P874" s="27">
        <v>1.0076819249328668E-2</v>
      </c>
      <c r="Q874" s="27">
        <v>2.4077355728483103E-3</v>
      </c>
      <c r="R874" s="27">
        <v>1.0344345424089647E-2</v>
      </c>
      <c r="S874" s="80">
        <v>0</v>
      </c>
      <c r="T874" s="80">
        <v>1.8726832233265207E-3</v>
      </c>
      <c r="U874" s="80">
        <v>0</v>
      </c>
      <c r="V874" s="80">
        <v>0</v>
      </c>
      <c r="W874" s="80">
        <v>1.8726832233265207E-3</v>
      </c>
      <c r="X874" s="80">
        <v>0.28937414569974862</v>
      </c>
      <c r="Y874" s="80">
        <v>5.0829973204577729E-3</v>
      </c>
      <c r="Z874" s="80">
        <v>0</v>
      </c>
      <c r="AA874" s="80">
        <v>0</v>
      </c>
      <c r="AB874" s="80">
        <v>0</v>
      </c>
      <c r="AC874" s="80">
        <v>0</v>
      </c>
      <c r="AD874" s="80">
        <v>0</v>
      </c>
      <c r="AE874" s="80">
        <v>1.631909666041741E-2</v>
      </c>
      <c r="AF874" s="80">
        <v>0.15338167352960469</v>
      </c>
      <c r="AG874" s="80"/>
      <c r="AH874" s="80">
        <v>3.3351596453530363E-2</v>
      </c>
      <c r="AI874" s="80">
        <v>0</v>
      </c>
      <c r="AJ874" s="80">
        <v>0</v>
      </c>
      <c r="AK874" s="80">
        <v>0</v>
      </c>
      <c r="AL874" s="80">
        <v>0</v>
      </c>
      <c r="AM874" s="80">
        <v>0</v>
      </c>
      <c r="AN874" s="41" t="s">
        <v>5558</v>
      </c>
      <c r="AO874" s="41"/>
      <c r="AP874" s="40" t="str" cm="1">
        <f t="array" ref="AP874">IFERROR(_xlfn.IFS(
AR874="MPR ISSUE","PDH",
AR874="BSS Hardware Issue","BSS",
AR874="Sites strategiques, MLL, Pylone, etc.","ENVTECH",
AR874="AKTIVCO DEFAUT GE &amp; POWER Cabinet","AKTIVCO",
AR874="AKTIVCO Coupure ENEO &amp; Baisse de tension","AKTIVCO GRID ONLY",
AR874="Coupure ENEO &amp; Baisse de tension","IHS GRID ONLY",
AR874="Defaut GE &amp; POWER Cabinet","IHS",
AR874="Sharing","Partners",
AR874="Sites strategiques &amp; DataCenter","SST &amp; DC",
AR874="Exclu","Exclu",
AR874="SAT","SAT",
AR874="SPARE-ISSUE","SPARE-ISSUE",
AR874="Fiber CAmtel","TRANS_FO_CAMTEL",
AR874="Fiber AOF","Fiber AOF",
AR874="Projet OCM (HUAWEI)","TRAVAUX-HUAWEI",
AR874="Projet OCM (NOKIA)","TRAVAUX-NOKIA",
AR874="ACCESS-ISSUE","ACCESS-ISSUE",
AR874="Projet OCM (ZTE, NOKIA, autres projets)","TRAVAUX OCM",
AR874="No root CAuse","No root cause",
AR874="ODU HS","PDH",
AR874="IP &amp; VLAN","PDH",
AR874="Warehouse HUAWEI","SPARE-ISSUE",
AR874="SPARE-HS","SPARE-ISSUE",
AR874="Power Telco","BSS",AR874="no impacts","no impacts"
),"")</f>
        <v>No root cause</v>
      </c>
      <c r="AQ874" s="40" t="str" cm="1">
        <f t="array" ref="AQ874">IFERROR(_xlfn.IFS(
AR874="MPR ISSUE","TX ISSUE",
AR874="BSS Hardware Issue","RAN ISSUE",
AR874="Sites strategiques, MLL, Pylone, etc.","ENVTECH",
AR874="AKTIVCO DEFAUT GE &amp; POWER Cabinet","POWER ISSUE",
AR874="AKTIVCO Coupure ENEO &amp; Baisse de tension","POWER ISSUE",
AR874="Coupure ENEO &amp; Baisse de tension","POWER ISSUE",
AR874="Defaut GE &amp; POWER Cabinet","POWER ISSUE",
AR874="Sharing","POWER ISSUE",
AR874="Sites strategiques &amp; DataCenter","POWER ISSUE",
AR874="Exclu","Exclu",
AR874="SAT","TX ISSUE",
AR874="SPARE-ISSUE","SPARE-ISSUE",
AR874="Fiber CAmtel","TX ISSUE",
AR874="Fiber AOF","TX ISSUE",
AR874="Projet OCM (HUAWEI)","TRAVAUX-HUAWEI",
AR874="Projet OCM (NOKIA)","TRAVAUX -NOKIA",
AR874="ACCESS-ISSUE","ACCESS-ISSUE",
AR874="Projet OCM (ZTE, NOKIA, autres projets)","TRAVAUX OCM",
AR874="No root CAuse","No root cause",
AR874="ODU HS","TX ISSUE",
AR874="IP &amp; VLAN","TX ISSUE",
AR874="Warehouse HUAWEI","SPARE-ISSUE",
AR874="SPARE-HS","SPARE-ISSUE",
AR874="Power Telco","RAN ISSUE",AR874="no impacts","no impacts"
),"")</f>
        <v>No root cause</v>
      </c>
      <c r="AR874" s="59" t="s">
        <v>5343</v>
      </c>
      <c r="AS874" s="40" t="str" cm="1">
        <f t="array" ref="AS874">IFERROR(_xlfn.IFS(
AR874="MPR ISSUE","ACTIVE",
AR874="BSS Hardware Issue","ACTIVE",
AR874="Sites strategiques, MLL, Pylone, etc.","PASSIVE",
AR874="AKTIVCO DEFAUT GE &amp; POWER Cabinet","PASSIVE",
AR874="AKTIVCO Coupure ENEO &amp; Baisse de tension","PASSIVE",
AR874="Coupure ENEO &amp; Baisse de tension","PASSIVE",
AR874="Defaut GE &amp; POWER Cabinet","PASSIVE",
AR874="Sharing","PASSIVE",
AR874="Sites strategiques &amp; DataCenter","PASSIVE",
AR874="Exclu","Exclu",
AR874="SAT","ACTIVE",
AR874="SPARE-ISSUE","SPARE-ISSUE",
AR874="Fiber CAmtel","ACTIVE",
AR874="Fiber AOF","ACTIVE",
AR874="Projet OCM (HUAWEI)","PLANNED WORKS",
AR874="Projet OCM (NOKIA)","PLANNED WORKS",
AR874="ACCESS-ISSUE","ACCESS-ISSUE",
AR874="Projet OCM (ZTE, NOKIA, autres projets)","PLANNED WORKS",
AR874="No root CAuse","No root cause",
AR874="ODU HS","ACTIVE",
AR874="IP &amp; VLAN","ACTIVE",
AR874="Warehouse HUAWEI","SPARE-ISSUE",
AR874="SPARE-HS","SPARE-ISSUE",
AR874="Power Telco","ACTIVE", AR874="no impacts","no impacts"
),"")</f>
        <v>No root cause</v>
      </c>
      <c r="AT874" s="99" t="s">
        <v>5661</v>
      </c>
      <c r="AU874" s="99" t="s">
        <v>4249</v>
      </c>
      <c r="AW874" s="17"/>
      <c r="AX874" s="17" t="s">
        <v>5536</v>
      </c>
      <c r="AY874" s="17"/>
      <c r="AZ874" s="17" t="s">
        <v>5536</v>
      </c>
      <c r="BA874" s="7"/>
      <c r="BC874" s="18"/>
      <c r="BD874" s="18"/>
      <c r="BE874" s="18"/>
      <c r="BF874" s="18"/>
      <c r="BG874" s="18"/>
      <c r="BH874" s="18"/>
      <c r="BI874" s="18"/>
      <c r="BJ874" s="18"/>
      <c r="BK874" s="18"/>
      <c r="BM874" s="18"/>
      <c r="BN874" s="18"/>
      <c r="BO874" s="18"/>
      <c r="BP874" s="9" t="s">
        <v>5661</v>
      </c>
      <c r="BQ874" s="14"/>
      <c r="BR874" s="102" t="s">
        <v>5536</v>
      </c>
      <c r="BS874" s="14"/>
      <c r="BT874" s="14"/>
      <c r="BU874" s="9"/>
      <c r="BV874" s="9"/>
      <c r="BW874" s="9"/>
    </row>
    <row r="875" spans="1:75" x14ac:dyDescent="0.35">
      <c r="A875" s="1" t="s">
        <v>3371</v>
      </c>
      <c r="B875" s="8" t="s">
        <v>3372</v>
      </c>
      <c r="C875" s="3" t="s">
        <v>38</v>
      </c>
      <c r="D875" s="1" t="s">
        <v>11</v>
      </c>
      <c r="E875" s="1" t="s">
        <v>12</v>
      </c>
      <c r="F875" s="3" t="s">
        <v>37</v>
      </c>
      <c r="G875" s="1" t="s">
        <v>38</v>
      </c>
      <c r="H875" s="30" t="s">
        <v>5587</v>
      </c>
      <c r="I875" s="27">
        <v>0.16584839327346426</v>
      </c>
      <c r="J875" s="27">
        <v>0</v>
      </c>
      <c r="K875" s="27">
        <v>0</v>
      </c>
      <c r="L875" s="27">
        <v>0</v>
      </c>
      <c r="M875" s="27">
        <v>0</v>
      </c>
      <c r="N875" s="27">
        <v>0</v>
      </c>
      <c r="O875" s="27">
        <v>0.33171462162524651</v>
      </c>
      <c r="P875" s="27">
        <v>0</v>
      </c>
      <c r="Q875" s="27">
        <v>0</v>
      </c>
      <c r="R875" s="27">
        <v>0</v>
      </c>
      <c r="S875" s="80">
        <v>0</v>
      </c>
      <c r="T875" s="80">
        <v>0</v>
      </c>
      <c r="U875" s="80">
        <v>0</v>
      </c>
      <c r="V875" s="80">
        <v>0</v>
      </c>
      <c r="W875" s="80">
        <v>0</v>
      </c>
      <c r="X875" s="80">
        <v>0</v>
      </c>
      <c r="Y875" s="80">
        <v>0</v>
      </c>
      <c r="Z875" s="80">
        <v>0</v>
      </c>
      <c r="AA875" s="80">
        <v>0</v>
      </c>
      <c r="AB875" s="80">
        <v>0</v>
      </c>
      <c r="AC875" s="80">
        <v>0</v>
      </c>
      <c r="AD875" s="80">
        <v>0</v>
      </c>
      <c r="AE875" s="80">
        <v>1.2520224978811941E-2</v>
      </c>
      <c r="AF875" s="80">
        <v>0</v>
      </c>
      <c r="AG875" s="80"/>
      <c r="AH875" s="80">
        <v>0</v>
      </c>
      <c r="AI875" s="80">
        <v>0</v>
      </c>
      <c r="AJ875" s="80">
        <v>0</v>
      </c>
      <c r="AK875" s="80">
        <v>0</v>
      </c>
      <c r="AL875" s="80">
        <v>0</v>
      </c>
      <c r="AM875" s="80">
        <v>0</v>
      </c>
      <c r="AN875" s="41" t="s">
        <v>5558</v>
      </c>
      <c r="AO875" s="41"/>
      <c r="AP875" s="40" t="str" cm="1">
        <f t="array" ref="AP875">IFERROR(_xlfn.IFS(
AR875="MPR ISSUE","PDH",
AR875="BSS Hardware Issue","BSS",
AR875="Sites strategiques, MLL, Pylone, etc.","ENVTECH",
AR875="AKTIVCO DEFAUT GE &amp; POWER Cabinet","AKTIVCO",
AR875="AKTIVCO Coupure ENEO &amp; Baisse de tension","AKTIVCO GRID ONLY",
AR875="Coupure ENEO &amp; Baisse de tension","IHS GRID ONLY",
AR875="Defaut GE &amp; POWER Cabinet","IHS",
AR875="Sharing","Partners",
AR875="Sites strategiques &amp; DataCenter","SST &amp; DC",
AR875="Exclu","Exclu",
AR875="SAT","SAT",
AR875="SPARE-ISSUE","SPARE-ISSUE",
AR875="Fiber CAmtel","TRANS_FO_CAMTEL",
AR875="Fiber AOF","Fiber AOF",
AR875="Projet OCM (HUAWEI)","TRAVAUX-HUAWEI",
AR875="Projet OCM (NOKIA)","TRAVAUX-NOKIA",
AR875="ACCESS-ISSUE","ACCESS-ISSUE",
AR875="Projet OCM (ZTE, NOKIA, autres projets)","TRAVAUX OCM",
AR875="No root CAuse","No root cause",
AR875="ODU HS","PDH",
AR875="IP &amp; VLAN","PDH",
AR875="Warehouse HUAWEI","SPARE-ISSUE",
AR875="SPARE-HS","SPARE-ISSUE",
AR875="Power Telco","BSS",AR875="no impacts","no impacts"
),"")</f>
        <v>No root cause</v>
      </c>
      <c r="AQ875" s="40" t="str" cm="1">
        <f t="array" ref="AQ875">IFERROR(_xlfn.IFS(
AR875="MPR ISSUE","TX ISSUE",
AR875="BSS Hardware Issue","RAN ISSUE",
AR875="Sites strategiques, MLL, Pylone, etc.","ENVTECH",
AR875="AKTIVCO DEFAUT GE &amp; POWER Cabinet","POWER ISSUE",
AR875="AKTIVCO Coupure ENEO &amp; Baisse de tension","POWER ISSUE",
AR875="Coupure ENEO &amp; Baisse de tension","POWER ISSUE",
AR875="Defaut GE &amp; POWER Cabinet","POWER ISSUE",
AR875="Sharing","POWER ISSUE",
AR875="Sites strategiques &amp; DataCenter","POWER ISSUE",
AR875="Exclu","Exclu",
AR875="SAT","TX ISSUE",
AR875="SPARE-ISSUE","SPARE-ISSUE",
AR875="Fiber CAmtel","TX ISSUE",
AR875="Fiber AOF","TX ISSUE",
AR875="Projet OCM (HUAWEI)","TRAVAUX-HUAWEI",
AR875="Projet OCM (NOKIA)","TRAVAUX -NOKIA",
AR875="ACCESS-ISSUE","ACCESS-ISSUE",
AR875="Projet OCM (ZTE, NOKIA, autres projets)","TRAVAUX OCM",
AR875="No root CAuse","No root cause",
AR875="ODU HS","TX ISSUE",
AR875="IP &amp; VLAN","TX ISSUE",
AR875="Warehouse HUAWEI","SPARE-ISSUE",
AR875="SPARE-HS","SPARE-ISSUE",
AR875="Power Telco","RAN ISSUE",AR875="no impacts","no impacts"
),"")</f>
        <v>No root cause</v>
      </c>
      <c r="AR875" s="59" t="s">
        <v>5343</v>
      </c>
      <c r="AS875" s="40" t="str" cm="1">
        <f t="array" ref="AS875">IFERROR(_xlfn.IFS(
AR875="MPR ISSUE","ACTIVE",
AR875="BSS Hardware Issue","ACTIVE",
AR875="Sites strategiques, MLL, Pylone, etc.","PASSIVE",
AR875="AKTIVCO DEFAUT GE &amp; POWER Cabinet","PASSIVE",
AR875="AKTIVCO Coupure ENEO &amp; Baisse de tension","PASSIVE",
AR875="Coupure ENEO &amp; Baisse de tension","PASSIVE",
AR875="Defaut GE &amp; POWER Cabinet","PASSIVE",
AR875="Sharing","PASSIVE",
AR875="Sites strategiques &amp; DataCenter","PASSIVE",
AR875="Exclu","Exclu",
AR875="SAT","ACTIVE",
AR875="SPARE-ISSUE","SPARE-ISSUE",
AR875="Fiber CAmtel","ACTIVE",
AR875="Fiber AOF","ACTIVE",
AR875="Projet OCM (HUAWEI)","PLANNED WORKS",
AR875="Projet OCM (NOKIA)","PLANNED WORKS",
AR875="ACCESS-ISSUE","ACCESS-ISSUE",
AR875="Projet OCM (ZTE, NOKIA, autres projets)","PLANNED WORKS",
AR875="No root CAuse","No root cause",
AR875="ODU HS","ACTIVE",
AR875="IP &amp; VLAN","ACTIVE",
AR875="Warehouse HUAWEI","SPARE-ISSUE",
AR875="SPARE-HS","SPARE-ISSUE",
AR875="Power Telco","ACTIVE", AR875="no impacts","no impacts"
),"")</f>
        <v>No root cause</v>
      </c>
      <c r="AT875" s="99" t="s">
        <v>5661</v>
      </c>
      <c r="AU875" s="99" t="s">
        <v>3372</v>
      </c>
      <c r="AW875" s="17"/>
      <c r="AX875" s="17" t="s">
        <v>5536</v>
      </c>
      <c r="AY875" s="17"/>
      <c r="AZ875" s="17" t="s">
        <v>5536</v>
      </c>
      <c r="BA875" s="7"/>
      <c r="BC875" s="18"/>
      <c r="BD875" s="18"/>
      <c r="BE875" s="18"/>
      <c r="BF875" s="18"/>
      <c r="BG875" s="18"/>
      <c r="BH875" s="18"/>
      <c r="BI875" s="18"/>
      <c r="BJ875" s="18"/>
      <c r="BK875" s="18"/>
      <c r="BM875" s="18"/>
      <c r="BN875" s="18"/>
      <c r="BO875" s="18"/>
      <c r="BP875" s="9" t="s">
        <v>5661</v>
      </c>
      <c r="BQ875" s="14"/>
      <c r="BR875" s="102" t="s">
        <v>5536</v>
      </c>
      <c r="BS875" s="14"/>
      <c r="BT875" s="14"/>
      <c r="BU875" s="9"/>
      <c r="BV875" s="9"/>
      <c r="BW875" s="9"/>
    </row>
    <row r="876" spans="1:75" x14ac:dyDescent="0.35">
      <c r="A876" s="1" t="s">
        <v>4300</v>
      </c>
      <c r="B876" s="8" t="s">
        <v>4301</v>
      </c>
      <c r="C876" s="3" t="s">
        <v>31</v>
      </c>
      <c r="D876" s="1" t="s">
        <v>11</v>
      </c>
      <c r="E876" s="1" t="s">
        <v>154</v>
      </c>
      <c r="F876" s="3" t="s">
        <v>31</v>
      </c>
      <c r="G876" s="1" t="s">
        <v>4250</v>
      </c>
      <c r="H876" s="29" t="s">
        <v>5588</v>
      </c>
      <c r="I876" s="27">
        <v>1.8558568662108227E-2</v>
      </c>
      <c r="J876" s="27">
        <v>1.1127926982041573E-2</v>
      </c>
      <c r="K876" s="27">
        <v>0</v>
      </c>
      <c r="L876" s="27">
        <v>0</v>
      </c>
      <c r="M876" s="27">
        <v>4.0904600316483436E-2</v>
      </c>
      <c r="N876" s="27">
        <v>0</v>
      </c>
      <c r="O876" s="27">
        <v>0</v>
      </c>
      <c r="P876" s="27">
        <v>0</v>
      </c>
      <c r="Q876" s="27">
        <v>0</v>
      </c>
      <c r="R876" s="27">
        <v>0</v>
      </c>
      <c r="S876" s="80">
        <v>0</v>
      </c>
      <c r="T876" s="80">
        <v>0</v>
      </c>
      <c r="U876" s="80">
        <v>0</v>
      </c>
      <c r="V876" s="80">
        <v>0</v>
      </c>
      <c r="W876" s="80">
        <v>0</v>
      </c>
      <c r="X876" s="80">
        <v>0</v>
      </c>
      <c r="Y876" s="80">
        <v>1.6229921268830277E-3</v>
      </c>
      <c r="Z876" s="80">
        <v>0</v>
      </c>
      <c r="AA876" s="80">
        <v>0</v>
      </c>
      <c r="AB876" s="80">
        <v>0</v>
      </c>
      <c r="AC876" s="80">
        <v>0</v>
      </c>
      <c r="AD876" s="80">
        <v>0</v>
      </c>
      <c r="AE876" s="80">
        <v>1.2163523412464008E-2</v>
      </c>
      <c r="AF876" s="80">
        <v>0.15357785939109614</v>
      </c>
      <c r="AG876" s="80"/>
      <c r="AH876" s="80">
        <v>0</v>
      </c>
      <c r="AI876" s="80">
        <v>0</v>
      </c>
      <c r="AJ876" s="80">
        <v>0</v>
      </c>
      <c r="AK876" s="80">
        <v>0</v>
      </c>
      <c r="AL876" s="80">
        <v>0</v>
      </c>
      <c r="AM876" s="80">
        <v>0</v>
      </c>
      <c r="AN876" s="41" t="s">
        <v>5558</v>
      </c>
      <c r="AO876" s="41"/>
      <c r="AP876" s="40" t="str" cm="1">
        <f t="array" ref="AP876">IFERROR(_xlfn.IFS(
AR876="MPR ISSUE","PDH",
AR876="BSS Hardware Issue","BSS",
AR876="Sites strategiques, MLL, Pylone, etc.","ENVTECH",
AR876="AKTIVCO DEFAUT GE &amp; POWER Cabinet","AKTIVCO",
AR876="AKTIVCO Coupure ENEO &amp; Baisse de tension","AKTIVCO GRID ONLY",
AR876="Coupure ENEO &amp; Baisse de tension","IHS GRID ONLY",
AR876="Defaut GE &amp; POWER Cabinet","IHS",
AR876="Sharing","Partners",
AR876="Sites strategiques &amp; DataCenter","SST &amp; DC",
AR876="Exclu","Exclu",
AR876="SAT","SAT",
AR876="SPARE-ISSUE","SPARE-ISSUE",
AR876="Fiber CAmtel","TRANS_FO_CAMTEL",
AR876="Fiber AOF","Fiber AOF",
AR876="Projet OCM (HUAWEI)","TRAVAUX-HUAWEI",
AR876="Projet OCM (NOKIA)","TRAVAUX-NOKIA",
AR876="ACCESS-ISSUE","ACCESS-ISSUE",
AR876="Projet OCM (ZTE, NOKIA, autres projets)","TRAVAUX OCM",
AR876="No root CAuse","No root cause",
AR876="ODU HS","PDH",
AR876="IP &amp; VLAN","PDH",
AR876="Warehouse HUAWEI","SPARE-ISSUE",
AR876="SPARE-HS","SPARE-ISSUE",
AR876="Power Telco","BSS",AR876="no impacts","no impacts"
),"")</f>
        <v>No root cause</v>
      </c>
      <c r="AQ876" s="40" t="str" cm="1">
        <f t="array" ref="AQ876">IFERROR(_xlfn.IFS(
AR876="MPR ISSUE","TX ISSUE",
AR876="BSS Hardware Issue","RAN ISSUE",
AR876="Sites strategiques, MLL, Pylone, etc.","ENVTECH",
AR876="AKTIVCO DEFAUT GE &amp; POWER Cabinet","POWER ISSUE",
AR876="AKTIVCO Coupure ENEO &amp; Baisse de tension","POWER ISSUE",
AR876="Coupure ENEO &amp; Baisse de tension","POWER ISSUE",
AR876="Defaut GE &amp; POWER Cabinet","POWER ISSUE",
AR876="Sharing","POWER ISSUE",
AR876="Sites strategiques &amp; DataCenter","POWER ISSUE",
AR876="Exclu","Exclu",
AR876="SAT","TX ISSUE",
AR876="SPARE-ISSUE","SPARE-ISSUE",
AR876="Fiber CAmtel","TX ISSUE",
AR876="Fiber AOF","TX ISSUE",
AR876="Projet OCM (HUAWEI)","TRAVAUX-HUAWEI",
AR876="Projet OCM (NOKIA)","TRAVAUX -NOKIA",
AR876="ACCESS-ISSUE","ACCESS-ISSUE",
AR876="Projet OCM (ZTE, NOKIA, autres projets)","TRAVAUX OCM",
AR876="No root CAuse","No root cause",
AR876="ODU HS","TX ISSUE",
AR876="IP &amp; VLAN","TX ISSUE",
AR876="Warehouse HUAWEI","SPARE-ISSUE",
AR876="SPARE-HS","SPARE-ISSUE",
AR876="Power Telco","RAN ISSUE",AR876="no impacts","no impacts"
),"")</f>
        <v>No root cause</v>
      </c>
      <c r="AR876" s="59" t="s">
        <v>5343</v>
      </c>
      <c r="AS876" s="40" t="str" cm="1">
        <f t="array" ref="AS876">IFERROR(_xlfn.IFS(
AR876="MPR ISSUE","ACTIVE",
AR876="BSS Hardware Issue","ACTIVE",
AR876="Sites strategiques, MLL, Pylone, etc.","PASSIVE",
AR876="AKTIVCO DEFAUT GE &amp; POWER Cabinet","PASSIVE",
AR876="AKTIVCO Coupure ENEO &amp; Baisse de tension","PASSIVE",
AR876="Coupure ENEO &amp; Baisse de tension","PASSIVE",
AR876="Defaut GE &amp; POWER Cabinet","PASSIVE",
AR876="Sharing","PASSIVE",
AR876="Sites strategiques &amp; DataCenter","PASSIVE",
AR876="Exclu","Exclu",
AR876="SAT","ACTIVE",
AR876="SPARE-ISSUE","SPARE-ISSUE",
AR876="Fiber CAmtel","ACTIVE",
AR876="Fiber AOF","ACTIVE",
AR876="Projet OCM (HUAWEI)","PLANNED WORKS",
AR876="Projet OCM (NOKIA)","PLANNED WORKS",
AR876="ACCESS-ISSUE","ACCESS-ISSUE",
AR876="Projet OCM (ZTE, NOKIA, autres projets)","PLANNED WORKS",
AR876="No root CAuse","No root cause",
AR876="ODU HS","ACTIVE",
AR876="IP &amp; VLAN","ACTIVE",
AR876="Warehouse HUAWEI","SPARE-ISSUE",
AR876="SPARE-HS","SPARE-ISSUE",
AR876="Power Telco","ACTIVE", AR876="no impacts","no impacts"
),"")</f>
        <v>No root cause</v>
      </c>
      <c r="AT876" s="99" t="s">
        <v>5661</v>
      </c>
      <c r="AU876" s="99" t="s">
        <v>4301</v>
      </c>
      <c r="AW876" s="17"/>
      <c r="AX876" s="17" t="s">
        <v>5536</v>
      </c>
      <c r="AY876" s="17"/>
      <c r="AZ876" s="17" t="s">
        <v>5536</v>
      </c>
      <c r="BA876" s="7"/>
      <c r="BC876" s="18"/>
      <c r="BD876" s="18"/>
      <c r="BE876" s="18"/>
      <c r="BF876" s="18"/>
      <c r="BG876" s="18"/>
      <c r="BH876" s="18"/>
      <c r="BI876" s="18"/>
      <c r="BJ876" s="18"/>
      <c r="BK876" s="18"/>
      <c r="BM876" s="18"/>
      <c r="BN876" s="18"/>
      <c r="BO876" s="18"/>
      <c r="BP876" s="9" t="s">
        <v>5661</v>
      </c>
      <c r="BQ876" s="14"/>
      <c r="BR876" s="102" t="s">
        <v>5536</v>
      </c>
      <c r="BS876" s="14"/>
      <c r="BT876" s="14"/>
      <c r="BU876" s="9"/>
      <c r="BV876" s="9"/>
      <c r="BW876" s="9"/>
    </row>
    <row r="877" spans="1:75" x14ac:dyDescent="0.35">
      <c r="A877" s="1" t="s">
        <v>4630</v>
      </c>
      <c r="B877" s="8" t="s">
        <v>4631</v>
      </c>
      <c r="C877" s="3" t="s">
        <v>38</v>
      </c>
      <c r="D877" s="1" t="s">
        <v>11</v>
      </c>
      <c r="E877" s="1" t="s">
        <v>5502</v>
      </c>
      <c r="F877" s="3" t="s">
        <v>37</v>
      </c>
      <c r="G877" s="1" t="s">
        <v>38</v>
      </c>
      <c r="H877" s="30" t="s">
        <v>5587</v>
      </c>
      <c r="I877" s="27">
        <v>0</v>
      </c>
      <c r="J877" s="27">
        <v>0</v>
      </c>
      <c r="K877" s="27">
        <v>0</v>
      </c>
      <c r="L877" s="27">
        <v>0</v>
      </c>
      <c r="M877" s="27">
        <v>0</v>
      </c>
      <c r="N877" s="27">
        <v>0</v>
      </c>
      <c r="O877" s="27">
        <v>0</v>
      </c>
      <c r="P877" s="27">
        <v>0</v>
      </c>
      <c r="Q877" s="27">
        <v>0</v>
      </c>
      <c r="R877" s="27">
        <v>0</v>
      </c>
      <c r="S877" s="80">
        <v>0</v>
      </c>
      <c r="T877" s="80">
        <v>0</v>
      </c>
      <c r="U877" s="80">
        <v>0</v>
      </c>
      <c r="V877" s="80">
        <v>0</v>
      </c>
      <c r="W877" s="80">
        <v>0</v>
      </c>
      <c r="X877" s="80">
        <v>0</v>
      </c>
      <c r="Y877" s="80">
        <v>0</v>
      </c>
      <c r="Z877" s="80">
        <v>0</v>
      </c>
      <c r="AA877" s="80">
        <v>0</v>
      </c>
      <c r="AB877" s="80">
        <v>0</v>
      </c>
      <c r="AC877" s="80">
        <v>0</v>
      </c>
      <c r="AD877" s="80">
        <v>0</v>
      </c>
      <c r="AE877" s="80">
        <v>1.2127853255829116E-2</v>
      </c>
      <c r="AF877" s="80">
        <v>0</v>
      </c>
      <c r="AG877" s="80"/>
      <c r="AH877" s="80">
        <v>0</v>
      </c>
      <c r="AI877" s="80">
        <v>0</v>
      </c>
      <c r="AJ877" s="80">
        <v>0</v>
      </c>
      <c r="AK877" s="80">
        <v>0</v>
      </c>
      <c r="AL877" s="80">
        <v>0</v>
      </c>
      <c r="AM877" s="80">
        <v>0</v>
      </c>
      <c r="AN877" s="41" t="s">
        <v>5558</v>
      </c>
      <c r="AO877" s="41"/>
      <c r="AP877" s="40" t="str" cm="1">
        <f t="array" ref="AP877">IFERROR(_xlfn.IFS(
AR877="MPR ISSUE","PDH",
AR877="BSS Hardware Issue","BSS",
AR877="Sites strategiques, MLL, Pylone, etc.","ENVTECH",
AR877="AKTIVCO DEFAUT GE &amp; POWER Cabinet","AKTIVCO",
AR877="AKTIVCO Coupure ENEO &amp; Baisse de tension","AKTIVCO GRID ONLY",
AR877="Coupure ENEO &amp; Baisse de tension","IHS GRID ONLY",
AR877="Defaut GE &amp; POWER Cabinet","IHS",
AR877="Sharing","Partners",
AR877="Sites strategiques &amp; DataCenter","SST &amp; DC",
AR877="Exclu","Exclu",
AR877="SAT","SAT",
AR877="SPARE-ISSUE","SPARE-ISSUE",
AR877="Fiber CAmtel","TRANS_FO_CAMTEL",
AR877="Fiber AOF","Fiber AOF",
AR877="Projet OCM (HUAWEI)","TRAVAUX-HUAWEI",
AR877="Projet OCM (NOKIA)","TRAVAUX-NOKIA",
AR877="ACCESS-ISSUE","ACCESS-ISSUE",
AR877="Projet OCM (ZTE, NOKIA, autres projets)","TRAVAUX OCM",
AR877="No root CAuse","No root cause",
AR877="ODU HS","PDH",
AR877="IP &amp; VLAN","PDH",
AR877="Warehouse HUAWEI","SPARE-ISSUE",
AR877="SPARE-HS","SPARE-ISSUE",
AR877="Power Telco","BSS",AR877="no impacts","no impacts"
),"")</f>
        <v>No root cause</v>
      </c>
      <c r="AQ877" s="40" t="str" cm="1">
        <f t="array" ref="AQ877">IFERROR(_xlfn.IFS(
AR877="MPR ISSUE","TX ISSUE",
AR877="BSS Hardware Issue","RAN ISSUE",
AR877="Sites strategiques, MLL, Pylone, etc.","ENVTECH",
AR877="AKTIVCO DEFAUT GE &amp; POWER Cabinet","POWER ISSUE",
AR877="AKTIVCO Coupure ENEO &amp; Baisse de tension","POWER ISSUE",
AR877="Coupure ENEO &amp; Baisse de tension","POWER ISSUE",
AR877="Defaut GE &amp; POWER Cabinet","POWER ISSUE",
AR877="Sharing","POWER ISSUE",
AR877="Sites strategiques &amp; DataCenter","POWER ISSUE",
AR877="Exclu","Exclu",
AR877="SAT","TX ISSUE",
AR877="SPARE-ISSUE","SPARE-ISSUE",
AR877="Fiber CAmtel","TX ISSUE",
AR877="Fiber AOF","TX ISSUE",
AR877="Projet OCM (HUAWEI)","TRAVAUX-HUAWEI",
AR877="Projet OCM (NOKIA)","TRAVAUX -NOKIA",
AR877="ACCESS-ISSUE","ACCESS-ISSUE",
AR877="Projet OCM (ZTE, NOKIA, autres projets)","TRAVAUX OCM",
AR877="No root CAuse","No root cause",
AR877="ODU HS","TX ISSUE",
AR877="IP &amp; VLAN","TX ISSUE",
AR877="Warehouse HUAWEI","SPARE-ISSUE",
AR877="SPARE-HS","SPARE-ISSUE",
AR877="Power Telco","RAN ISSUE",AR877="no impacts","no impacts"
),"")</f>
        <v>No root cause</v>
      </c>
      <c r="AR877" s="59" t="s">
        <v>5343</v>
      </c>
      <c r="AS877" s="40" t="str" cm="1">
        <f t="array" ref="AS877">IFERROR(_xlfn.IFS(
AR877="MPR ISSUE","ACTIVE",
AR877="BSS Hardware Issue","ACTIVE",
AR877="Sites strategiques, MLL, Pylone, etc.","PASSIVE",
AR877="AKTIVCO DEFAUT GE &amp; POWER Cabinet","PASSIVE",
AR877="AKTIVCO Coupure ENEO &amp; Baisse de tension","PASSIVE",
AR877="Coupure ENEO &amp; Baisse de tension","PASSIVE",
AR877="Defaut GE &amp; POWER Cabinet","PASSIVE",
AR877="Sharing","PASSIVE",
AR877="Sites strategiques &amp; DataCenter","PASSIVE",
AR877="Exclu","Exclu",
AR877="SAT","ACTIVE",
AR877="SPARE-ISSUE","SPARE-ISSUE",
AR877="Fiber CAmtel","ACTIVE",
AR877="Fiber AOF","ACTIVE",
AR877="Projet OCM (HUAWEI)","PLANNED WORKS",
AR877="Projet OCM (NOKIA)","PLANNED WORKS",
AR877="ACCESS-ISSUE","ACCESS-ISSUE",
AR877="Projet OCM (ZTE, NOKIA, autres projets)","PLANNED WORKS",
AR877="No root CAuse","No root cause",
AR877="ODU HS","ACTIVE",
AR877="IP &amp; VLAN","ACTIVE",
AR877="Warehouse HUAWEI","SPARE-ISSUE",
AR877="SPARE-HS","SPARE-ISSUE",
AR877="Power Telco","ACTIVE", AR877="no impacts","no impacts"
),"")</f>
        <v>No root cause</v>
      </c>
      <c r="AT877" s="99" t="s">
        <v>5661</v>
      </c>
      <c r="AU877" s="99" t="s">
        <v>4631</v>
      </c>
      <c r="AW877" s="17"/>
      <c r="AX877" s="17" t="s">
        <v>5536</v>
      </c>
      <c r="AY877" s="17"/>
      <c r="AZ877" s="17" t="s">
        <v>5536</v>
      </c>
      <c r="BA877" s="7"/>
      <c r="BC877" s="18"/>
      <c r="BD877" s="18"/>
      <c r="BE877" s="18"/>
      <c r="BF877" s="18"/>
      <c r="BG877" s="18"/>
      <c r="BH877" s="18"/>
      <c r="BI877" s="18"/>
      <c r="BJ877" s="18"/>
      <c r="BK877" s="18"/>
      <c r="BM877" s="18"/>
      <c r="BN877" s="18"/>
      <c r="BO877" s="18"/>
      <c r="BP877" s="9" t="s">
        <v>5661</v>
      </c>
      <c r="BQ877" s="14"/>
      <c r="BR877" s="102" t="s">
        <v>5536</v>
      </c>
      <c r="BS877" s="14"/>
      <c r="BT877" s="14"/>
      <c r="BU877" s="9"/>
      <c r="BV877" s="9"/>
      <c r="BW877" s="9"/>
    </row>
    <row r="878" spans="1:75" x14ac:dyDescent="0.35">
      <c r="A878" s="1" t="s">
        <v>1250</v>
      </c>
      <c r="B878" s="8" t="s">
        <v>1251</v>
      </c>
      <c r="C878" s="3" t="s">
        <v>102</v>
      </c>
      <c r="D878" s="1" t="s">
        <v>11</v>
      </c>
      <c r="E878" s="1" t="s">
        <v>12</v>
      </c>
      <c r="F878" s="3" t="s">
        <v>102</v>
      </c>
      <c r="G878" s="1" t="s">
        <v>1250</v>
      </c>
      <c r="H878" s="29" t="s">
        <v>5588</v>
      </c>
      <c r="I878" s="27">
        <v>3.8345418382399201E-3</v>
      </c>
      <c r="J878" s="27">
        <v>0</v>
      </c>
      <c r="K878" s="27">
        <v>0</v>
      </c>
      <c r="L878" s="27">
        <v>0</v>
      </c>
      <c r="M878" s="27">
        <v>0</v>
      </c>
      <c r="N878" s="27">
        <v>0</v>
      </c>
      <c r="O878" s="27">
        <v>0.15674540939221412</v>
      </c>
      <c r="P878" s="27">
        <v>6.6881543690234836E-3</v>
      </c>
      <c r="Q878" s="27">
        <v>4.7262957541102536E-3</v>
      </c>
      <c r="R878" s="27">
        <v>0</v>
      </c>
      <c r="S878" s="80">
        <v>0.12784255369234826</v>
      </c>
      <c r="T878" s="80">
        <v>9.0138485816119149E-2</v>
      </c>
      <c r="U878" s="80">
        <v>4.9046465372843562E-3</v>
      </c>
      <c r="V878" s="80">
        <v>0</v>
      </c>
      <c r="W878" s="80">
        <v>4.1448722009628243E-2</v>
      </c>
      <c r="X878" s="80">
        <v>9.8092930745670003E-4</v>
      </c>
      <c r="Y878" s="80">
        <v>0.42773868328610587</v>
      </c>
      <c r="Z878" s="80">
        <v>0</v>
      </c>
      <c r="AA878" s="80">
        <v>0</v>
      </c>
      <c r="AB878" s="80">
        <v>8.3325485898873841E-2</v>
      </c>
      <c r="AC878" s="80">
        <v>0</v>
      </c>
      <c r="AD878" s="80">
        <v>0</v>
      </c>
      <c r="AE878" s="80">
        <v>1.1949502472655187E-2</v>
      </c>
      <c r="AF878" s="80">
        <v>6.1531020195015801E-2</v>
      </c>
      <c r="AG878" s="80"/>
      <c r="AH878" s="80">
        <v>0</v>
      </c>
      <c r="AI878" s="80">
        <v>0</v>
      </c>
      <c r="AJ878" s="80">
        <v>0</v>
      </c>
      <c r="AK878" s="80">
        <v>0</v>
      </c>
      <c r="AL878" s="80">
        <v>0</v>
      </c>
      <c r="AM878" s="80">
        <v>0</v>
      </c>
      <c r="AN878" s="41" t="s">
        <v>5558</v>
      </c>
      <c r="AO878" s="41"/>
      <c r="AP878" s="40" t="str" cm="1">
        <f t="array" ref="AP878">IFERROR(_xlfn.IFS(
AR878="MPR ISSUE","PDH",
AR878="BSS Hardware Issue","BSS",
AR878="Sites strategiques, MLL, Pylone, etc.","ENVTECH",
AR878="AKTIVCO DEFAUT GE &amp; POWER Cabinet","AKTIVCO",
AR878="AKTIVCO Coupure ENEO &amp; Baisse de tension","AKTIVCO GRID ONLY",
AR878="Coupure ENEO &amp; Baisse de tension","IHS GRID ONLY",
AR878="Defaut GE &amp; POWER Cabinet","IHS",
AR878="Sharing","Partners",
AR878="Sites strategiques &amp; DataCenter","SST &amp; DC",
AR878="Exclu","Exclu",
AR878="SAT","SAT",
AR878="SPARE-ISSUE","SPARE-ISSUE",
AR878="Fiber CAmtel","TRANS_FO_CAMTEL",
AR878="Fiber AOF","Fiber AOF",
AR878="Projet OCM (HUAWEI)","TRAVAUX-HUAWEI",
AR878="Projet OCM (NOKIA)","TRAVAUX-NOKIA",
AR878="ACCESS-ISSUE","ACCESS-ISSUE",
AR878="Projet OCM (ZTE, NOKIA, autres projets)","TRAVAUX OCM",
AR878="No root CAuse","No root cause",
AR878="ODU HS","PDH",
AR878="IP &amp; VLAN","PDH",
AR878="Warehouse HUAWEI","SPARE-ISSUE",
AR878="SPARE-HS","SPARE-ISSUE",
AR878="Power Telco","BSS",AR878="no impacts","no impacts"
),"")</f>
        <v>Fiber AOF</v>
      </c>
      <c r="AQ878" s="40" t="str" cm="1">
        <f t="array" ref="AQ878">IFERROR(_xlfn.IFS(
AR878="MPR ISSUE","TX ISSUE",
AR878="BSS Hardware Issue","RAN ISSUE",
AR878="Sites strategiques, MLL, Pylone, etc.","ENVTECH",
AR878="AKTIVCO DEFAUT GE &amp; POWER Cabinet","POWER ISSUE",
AR878="AKTIVCO Coupure ENEO &amp; Baisse de tension","POWER ISSUE",
AR878="Coupure ENEO &amp; Baisse de tension","POWER ISSUE",
AR878="Defaut GE &amp; POWER Cabinet","POWER ISSUE",
AR878="Sharing","POWER ISSUE",
AR878="Sites strategiques &amp; DataCenter","POWER ISSUE",
AR878="Exclu","Exclu",
AR878="SAT","TX ISSUE",
AR878="SPARE-ISSUE","SPARE-ISSUE",
AR878="Fiber CAmtel","TX ISSUE",
AR878="Fiber AOF","TX ISSUE",
AR878="Projet OCM (HUAWEI)","TRAVAUX-HUAWEI",
AR878="Projet OCM (NOKIA)","TRAVAUX -NOKIA",
AR878="ACCESS-ISSUE","ACCESS-ISSUE",
AR878="Projet OCM (ZTE, NOKIA, autres projets)","TRAVAUX OCM",
AR878="No root CAuse","No root cause",
AR878="ODU HS","TX ISSUE",
AR878="IP &amp; VLAN","TX ISSUE",
AR878="Warehouse HUAWEI","SPARE-ISSUE",
AR878="SPARE-HS","SPARE-ISSUE",
AR878="Power Telco","RAN ISSUE",AR878="no impacts","no impacts"
),"")</f>
        <v>TX ISSUE</v>
      </c>
      <c r="AR878" s="59" t="s">
        <v>6179</v>
      </c>
      <c r="AS878" s="40" t="str" cm="1">
        <f t="array" ref="AS878">IFERROR(_xlfn.IFS(
AR878="MPR ISSUE","ACTIVE",
AR878="BSS Hardware Issue","ACTIVE",
AR878="Sites strategiques, MLL, Pylone, etc.","PASSIVE",
AR878="AKTIVCO DEFAUT GE &amp; POWER Cabinet","PASSIVE",
AR878="AKTIVCO Coupure ENEO &amp; Baisse de tension","PASSIVE",
AR878="Coupure ENEO &amp; Baisse de tension","PASSIVE",
AR878="Defaut GE &amp; POWER Cabinet","PASSIVE",
AR878="Sharing","PASSIVE",
AR878="Sites strategiques &amp; DataCenter","PASSIVE",
AR878="Exclu","Exclu",
AR878="SAT","ACTIVE",
AR878="SPARE-ISSUE","SPARE-ISSUE",
AR878="Fiber CAmtel","ACTIVE",
AR878="Fiber AOF","ACTIVE",
AR878="Projet OCM (HUAWEI)","PLANNED WORKS",
AR878="Projet OCM (NOKIA)","PLANNED WORKS",
AR878="ACCESS-ISSUE","ACCESS-ISSUE",
AR878="Projet OCM (ZTE, NOKIA, autres projets)","PLANNED WORKS",
AR878="No root CAuse","No root cause",
AR878="ODU HS","ACTIVE",
AR878="IP &amp; VLAN","ACTIVE",
AR878="Warehouse HUAWEI","SPARE-ISSUE",
AR878="SPARE-HS","SPARE-ISSUE",
AR878="Power Telco","ACTIVE", AR878="no impacts","no impacts"
),"")</f>
        <v>ACTIVE</v>
      </c>
      <c r="AT878" s="99" t="s">
        <v>6504</v>
      </c>
      <c r="AU878" s="99" t="s">
        <v>1251</v>
      </c>
      <c r="AW878" s="17"/>
      <c r="AX878" s="17" t="s">
        <v>6298</v>
      </c>
      <c r="AY878" s="17"/>
      <c r="AZ878" s="17" t="s">
        <v>5536</v>
      </c>
      <c r="BA878" s="7"/>
      <c r="BC878" s="18"/>
      <c r="BD878" s="18"/>
      <c r="BE878" s="18"/>
      <c r="BF878" s="18"/>
      <c r="BG878" s="18"/>
      <c r="BH878" s="18"/>
      <c r="BI878" s="18" t="s">
        <v>5754</v>
      </c>
      <c r="BJ878" s="18" t="s">
        <v>5754</v>
      </c>
      <c r="BK878" s="18" t="s">
        <v>5754</v>
      </c>
      <c r="BM878" s="18"/>
      <c r="BN878" s="18"/>
      <c r="BO878" s="18"/>
      <c r="BP878" s="9" t="s">
        <v>5661</v>
      </c>
      <c r="BQ878" s="14"/>
      <c r="BR878" s="102" t="s">
        <v>5536</v>
      </c>
      <c r="BS878" s="14"/>
      <c r="BT878" s="14"/>
      <c r="BU878" s="9"/>
      <c r="BV878" s="9"/>
      <c r="BW878" s="9"/>
    </row>
    <row r="879" spans="1:75" x14ac:dyDescent="0.35">
      <c r="A879" s="1" t="s">
        <v>4841</v>
      </c>
      <c r="B879" s="8" t="s">
        <v>4842</v>
      </c>
      <c r="C879" s="3" t="s">
        <v>38</v>
      </c>
      <c r="D879" s="1" t="s">
        <v>11</v>
      </c>
      <c r="E879" s="1" t="s">
        <v>12</v>
      </c>
      <c r="F879" s="3" t="s">
        <v>37</v>
      </c>
      <c r="G879" s="1" t="s">
        <v>38</v>
      </c>
      <c r="H879" s="30" t="s">
        <v>5587</v>
      </c>
      <c r="I879" s="27">
        <v>0</v>
      </c>
      <c r="J879" s="27">
        <v>0</v>
      </c>
      <c r="K879" s="27">
        <v>0</v>
      </c>
      <c r="L879" s="27">
        <v>0</v>
      </c>
      <c r="M879" s="27">
        <v>0</v>
      </c>
      <c r="N879" s="27">
        <v>0</v>
      </c>
      <c r="O879" s="27">
        <v>0</v>
      </c>
      <c r="P879" s="27">
        <v>0</v>
      </c>
      <c r="Q879" s="27">
        <v>0</v>
      </c>
      <c r="R879" s="27">
        <v>0</v>
      </c>
      <c r="S879" s="80">
        <v>0</v>
      </c>
      <c r="T879" s="80">
        <v>0</v>
      </c>
      <c r="U879" s="80">
        <v>0</v>
      </c>
      <c r="V879" s="80">
        <v>0</v>
      </c>
      <c r="W879" s="80">
        <v>0</v>
      </c>
      <c r="X879" s="80">
        <v>0</v>
      </c>
      <c r="Y879" s="80">
        <v>0</v>
      </c>
      <c r="Z879" s="80">
        <v>0</v>
      </c>
      <c r="AA879" s="80">
        <v>0</v>
      </c>
      <c r="AB879" s="80">
        <v>0</v>
      </c>
      <c r="AC879" s="80">
        <v>0</v>
      </c>
      <c r="AD879" s="80">
        <v>0</v>
      </c>
      <c r="AE879" s="80">
        <v>1.1717646454529062E-2</v>
      </c>
      <c r="AF879" s="80">
        <v>0</v>
      </c>
      <c r="AG879" s="80"/>
      <c r="AH879" s="80">
        <v>0</v>
      </c>
      <c r="AI879" s="80">
        <v>0</v>
      </c>
      <c r="AJ879" s="80">
        <v>0</v>
      </c>
      <c r="AK879" s="80">
        <v>0</v>
      </c>
      <c r="AL879" s="80">
        <v>0</v>
      </c>
      <c r="AM879" s="80">
        <v>0</v>
      </c>
      <c r="AN879" s="41" t="s">
        <v>5558</v>
      </c>
      <c r="AO879" s="41"/>
      <c r="AP879" s="40" t="str" cm="1">
        <f t="array" ref="AP879">IFERROR(_xlfn.IFS(
AR879="MPR ISSUE","PDH",
AR879="BSS Hardware Issue","BSS",
AR879="Sites strategiques, MLL, Pylone, etc.","ENVTECH",
AR879="AKTIVCO DEFAUT GE &amp; POWER Cabinet","AKTIVCO",
AR879="AKTIVCO Coupure ENEO &amp; Baisse de tension","AKTIVCO GRID ONLY",
AR879="Coupure ENEO &amp; Baisse de tension","IHS GRID ONLY",
AR879="Defaut GE &amp; POWER Cabinet","IHS",
AR879="Sharing","Partners",
AR879="Sites strategiques &amp; DataCenter","SST &amp; DC",
AR879="Exclu","Exclu",
AR879="SAT","SAT",
AR879="SPARE-ISSUE","SPARE-ISSUE",
AR879="Fiber CAmtel","TRANS_FO_CAMTEL",
AR879="Fiber AOF","Fiber AOF",
AR879="Projet OCM (HUAWEI)","TRAVAUX-HUAWEI",
AR879="Projet OCM (NOKIA)","TRAVAUX-NOKIA",
AR879="ACCESS-ISSUE","ACCESS-ISSUE",
AR879="Projet OCM (ZTE, NOKIA, autres projets)","TRAVAUX OCM",
AR879="No root CAuse","No root cause",
AR879="ODU HS","PDH",
AR879="IP &amp; VLAN","PDH",
AR879="Warehouse HUAWEI","SPARE-ISSUE",
AR879="SPARE-HS","SPARE-ISSUE",
AR879="Power Telco","BSS",AR879="no impacts","no impacts"
),"")</f>
        <v>No root cause</v>
      </c>
      <c r="AQ879" s="40" t="str" cm="1">
        <f t="array" ref="AQ879">IFERROR(_xlfn.IFS(
AR879="MPR ISSUE","TX ISSUE",
AR879="BSS Hardware Issue","RAN ISSUE",
AR879="Sites strategiques, MLL, Pylone, etc.","ENVTECH",
AR879="AKTIVCO DEFAUT GE &amp; POWER Cabinet","POWER ISSUE",
AR879="AKTIVCO Coupure ENEO &amp; Baisse de tension","POWER ISSUE",
AR879="Coupure ENEO &amp; Baisse de tension","POWER ISSUE",
AR879="Defaut GE &amp; POWER Cabinet","POWER ISSUE",
AR879="Sharing","POWER ISSUE",
AR879="Sites strategiques &amp; DataCenter","POWER ISSUE",
AR879="Exclu","Exclu",
AR879="SAT","TX ISSUE",
AR879="SPARE-ISSUE","SPARE-ISSUE",
AR879="Fiber CAmtel","TX ISSUE",
AR879="Fiber AOF","TX ISSUE",
AR879="Projet OCM (HUAWEI)","TRAVAUX-HUAWEI",
AR879="Projet OCM (NOKIA)","TRAVAUX -NOKIA",
AR879="ACCESS-ISSUE","ACCESS-ISSUE",
AR879="Projet OCM (ZTE, NOKIA, autres projets)","TRAVAUX OCM",
AR879="No root CAuse","No root cause",
AR879="ODU HS","TX ISSUE",
AR879="IP &amp; VLAN","TX ISSUE",
AR879="Warehouse HUAWEI","SPARE-ISSUE",
AR879="SPARE-HS","SPARE-ISSUE",
AR879="Power Telco","RAN ISSUE",AR879="no impacts","no impacts"
),"")</f>
        <v>No root cause</v>
      </c>
      <c r="AR879" s="59" t="s">
        <v>5343</v>
      </c>
      <c r="AS879" s="40" t="str" cm="1">
        <f t="array" ref="AS879">IFERROR(_xlfn.IFS(
AR879="MPR ISSUE","ACTIVE",
AR879="BSS Hardware Issue","ACTIVE",
AR879="Sites strategiques, MLL, Pylone, etc.","PASSIVE",
AR879="AKTIVCO DEFAUT GE &amp; POWER Cabinet","PASSIVE",
AR879="AKTIVCO Coupure ENEO &amp; Baisse de tension","PASSIVE",
AR879="Coupure ENEO &amp; Baisse de tension","PASSIVE",
AR879="Defaut GE &amp; POWER Cabinet","PASSIVE",
AR879="Sharing","PASSIVE",
AR879="Sites strategiques &amp; DataCenter","PASSIVE",
AR879="Exclu","Exclu",
AR879="SAT","ACTIVE",
AR879="SPARE-ISSUE","SPARE-ISSUE",
AR879="Fiber CAmtel","ACTIVE",
AR879="Fiber AOF","ACTIVE",
AR879="Projet OCM (HUAWEI)","PLANNED WORKS",
AR879="Projet OCM (NOKIA)","PLANNED WORKS",
AR879="ACCESS-ISSUE","ACCESS-ISSUE",
AR879="Projet OCM (ZTE, NOKIA, autres projets)","PLANNED WORKS",
AR879="No root CAuse","No root cause",
AR879="ODU HS","ACTIVE",
AR879="IP &amp; VLAN","ACTIVE",
AR879="Warehouse HUAWEI","SPARE-ISSUE",
AR879="SPARE-HS","SPARE-ISSUE",
AR879="Power Telco","ACTIVE", AR879="no impacts","no impacts"
),"")</f>
        <v>No root cause</v>
      </c>
      <c r="AT879" s="99" t="s">
        <v>5661</v>
      </c>
      <c r="AU879" s="99" t="s">
        <v>4842</v>
      </c>
      <c r="AW879" s="17"/>
      <c r="AX879" s="17" t="s">
        <v>5536</v>
      </c>
      <c r="AY879" s="17"/>
      <c r="AZ879" s="17" t="s">
        <v>5536</v>
      </c>
      <c r="BA879" s="7"/>
      <c r="BC879" s="18"/>
      <c r="BD879" s="18"/>
      <c r="BE879" s="18"/>
      <c r="BF879" s="18"/>
      <c r="BG879" s="18"/>
      <c r="BH879" s="18"/>
      <c r="BI879" s="18"/>
      <c r="BJ879" s="18"/>
      <c r="BK879" s="18"/>
      <c r="BM879" s="18"/>
      <c r="BN879" s="18"/>
      <c r="BO879" s="18"/>
      <c r="BP879" s="9" t="s">
        <v>5661</v>
      </c>
      <c r="BQ879" s="14"/>
      <c r="BR879" s="102" t="s">
        <v>5536</v>
      </c>
      <c r="BS879" s="14"/>
      <c r="BT879" s="14"/>
      <c r="BU879" s="9"/>
      <c r="BV879" s="9"/>
      <c r="BW879" s="9"/>
    </row>
    <row r="880" spans="1:75" x14ac:dyDescent="0.35">
      <c r="A880" s="2" t="s">
        <v>3422</v>
      </c>
      <c r="B880" s="8" t="s">
        <v>3423</v>
      </c>
      <c r="C880" s="3" t="s">
        <v>90</v>
      </c>
      <c r="D880" s="1" t="s">
        <v>11</v>
      </c>
      <c r="E880" s="1" t="s">
        <v>12</v>
      </c>
      <c r="F880" s="3" t="s">
        <v>90</v>
      </c>
      <c r="G880" s="1" t="s">
        <v>3424</v>
      </c>
      <c r="H880" s="29" t="s">
        <v>5588</v>
      </c>
      <c r="I880" s="27">
        <v>0</v>
      </c>
      <c r="J880" s="27">
        <v>0</v>
      </c>
      <c r="K880" s="27">
        <v>6.9468320208874043E-2</v>
      </c>
      <c r="L880" s="27">
        <v>0</v>
      </c>
      <c r="M880" s="27">
        <v>0</v>
      </c>
      <c r="N880" s="27">
        <v>0</v>
      </c>
      <c r="O880" s="27">
        <v>0</v>
      </c>
      <c r="P880" s="27">
        <v>0</v>
      </c>
      <c r="Q880" s="27">
        <v>0</v>
      </c>
      <c r="R880" s="27">
        <v>3.6029748478909459E-3</v>
      </c>
      <c r="S880" s="80">
        <v>0</v>
      </c>
      <c r="T880" s="80">
        <v>5.319724840598405</v>
      </c>
      <c r="U880" s="80">
        <v>0</v>
      </c>
      <c r="V880" s="80">
        <v>8.9190876114083977E-4</v>
      </c>
      <c r="W880" s="80">
        <v>5.319724840598405</v>
      </c>
      <c r="X880" s="80">
        <v>6.5971697498052277</v>
      </c>
      <c r="Y880" s="80">
        <v>0</v>
      </c>
      <c r="Z880" s="80">
        <v>0.21354035832012844</v>
      </c>
      <c r="AA880" s="80">
        <v>0</v>
      </c>
      <c r="AB880" s="80">
        <v>0</v>
      </c>
      <c r="AC880" s="80">
        <v>0</v>
      </c>
      <c r="AD880" s="80">
        <v>0</v>
      </c>
      <c r="AE880" s="80">
        <v>1.009562985285363E-2</v>
      </c>
      <c r="AF880" s="80">
        <v>1.9870181842412685E-2</v>
      </c>
      <c r="AG880" s="80"/>
      <c r="AH880" s="80">
        <v>1.0095304640143967E-2</v>
      </c>
      <c r="AI880" s="80">
        <v>0</v>
      </c>
      <c r="AJ880" s="80">
        <v>0</v>
      </c>
      <c r="AK880" s="80">
        <v>0</v>
      </c>
      <c r="AL880" s="80">
        <v>0</v>
      </c>
      <c r="AM880" s="80">
        <v>0</v>
      </c>
      <c r="AN880" s="41" t="s">
        <v>5558</v>
      </c>
      <c r="AO880" s="41"/>
      <c r="AP880" s="40" t="str" cm="1">
        <f t="array" ref="AP880">IFERROR(_xlfn.IFS(
AR880="MPR ISSUE","PDH",
AR880="BSS Hardware Issue","BSS",
AR880="Sites strategiques, MLL, Pylone, etc.","ENVTECH",
AR880="AKTIVCO DEFAUT GE &amp; POWER Cabinet","AKTIVCO",
AR880="AKTIVCO Coupure ENEO &amp; Baisse de tension","AKTIVCO GRID ONLY",
AR880="Coupure ENEO &amp; Baisse de tension","IHS GRID ONLY",
AR880="Defaut GE &amp; POWER Cabinet","IHS",
AR880="Sharing","Partners",
AR880="Sites strategiques &amp; DataCenter","SST &amp; DC",
AR880="Exclu","Exclu",
AR880="SAT","SAT",
AR880="SPARE-ISSUE","SPARE-ISSUE",
AR880="Fiber CAmtel","TRANS_FO_CAMTEL",
AR880="Fiber AOF","Fiber AOF",
AR880="Projet OCM (HUAWEI)","TRAVAUX-HUAWEI",
AR880="Projet OCM (NOKIA)","TRAVAUX-NOKIA",
AR880="ACCESS-ISSUE","ACCESS-ISSUE",
AR880="Projet OCM (ZTE, NOKIA, autres projets)","TRAVAUX OCM",
AR880="No root CAuse","No root cause",
AR880="ODU HS","PDH",
AR880="IP &amp; VLAN","PDH",
AR880="Warehouse HUAWEI","SPARE-ISSUE",
AR880="SPARE-HS","SPARE-ISSUE",
AR880="Power Telco","BSS",AR880="no impacts","no impacts"
),"")</f>
        <v>No root cause</v>
      </c>
      <c r="AQ880" s="40" t="str" cm="1">
        <f t="array" ref="AQ880">IFERROR(_xlfn.IFS(
AR880="MPR ISSUE","TX ISSUE",
AR880="BSS Hardware Issue","RAN ISSUE",
AR880="Sites strategiques, MLL, Pylone, etc.","ENVTECH",
AR880="AKTIVCO DEFAUT GE &amp; POWER Cabinet","POWER ISSUE",
AR880="AKTIVCO Coupure ENEO &amp; Baisse de tension","POWER ISSUE",
AR880="Coupure ENEO &amp; Baisse de tension","POWER ISSUE",
AR880="Defaut GE &amp; POWER Cabinet","POWER ISSUE",
AR880="Sharing","POWER ISSUE",
AR880="Sites strategiques &amp; DataCenter","POWER ISSUE",
AR880="Exclu","Exclu",
AR880="SAT","TX ISSUE",
AR880="SPARE-ISSUE","SPARE-ISSUE",
AR880="Fiber CAmtel","TX ISSUE",
AR880="Fiber AOF","TX ISSUE",
AR880="Projet OCM (HUAWEI)","TRAVAUX-HUAWEI",
AR880="Projet OCM (NOKIA)","TRAVAUX -NOKIA",
AR880="ACCESS-ISSUE","ACCESS-ISSUE",
AR880="Projet OCM (ZTE, NOKIA, autres projets)","TRAVAUX OCM",
AR880="No root CAuse","No root cause",
AR880="ODU HS","TX ISSUE",
AR880="IP &amp; VLAN","TX ISSUE",
AR880="Warehouse HUAWEI","SPARE-ISSUE",
AR880="SPARE-HS","SPARE-ISSUE",
AR880="Power Telco","RAN ISSUE",AR880="no impacts","no impacts"
),"")</f>
        <v>No root cause</v>
      </c>
      <c r="AR880" s="59" t="s">
        <v>5343</v>
      </c>
      <c r="AS880" s="40" t="str" cm="1">
        <f t="array" ref="AS880">IFERROR(_xlfn.IFS(
AR880="MPR ISSUE","ACTIVE",
AR880="BSS Hardware Issue","ACTIVE",
AR880="Sites strategiques, MLL, Pylone, etc.","PASSIVE",
AR880="AKTIVCO DEFAUT GE &amp; POWER Cabinet","PASSIVE",
AR880="AKTIVCO Coupure ENEO &amp; Baisse de tension","PASSIVE",
AR880="Coupure ENEO &amp; Baisse de tension","PASSIVE",
AR880="Defaut GE &amp; POWER Cabinet","PASSIVE",
AR880="Sharing","PASSIVE",
AR880="Sites strategiques &amp; DataCenter","PASSIVE",
AR880="Exclu","Exclu",
AR880="SAT","ACTIVE",
AR880="SPARE-ISSUE","SPARE-ISSUE",
AR880="Fiber CAmtel","ACTIVE",
AR880="Fiber AOF","ACTIVE",
AR880="Projet OCM (HUAWEI)","PLANNED WORKS",
AR880="Projet OCM (NOKIA)","PLANNED WORKS",
AR880="ACCESS-ISSUE","ACCESS-ISSUE",
AR880="Projet OCM (ZTE, NOKIA, autres projets)","PLANNED WORKS",
AR880="No root CAuse","No root cause",
AR880="ODU HS","ACTIVE",
AR880="IP &amp; VLAN","ACTIVE",
AR880="Warehouse HUAWEI","SPARE-ISSUE",
AR880="SPARE-HS","SPARE-ISSUE",
AR880="Power Telco","ACTIVE", AR880="no impacts","no impacts"
),"")</f>
        <v>No root cause</v>
      </c>
      <c r="AT880" s="99" t="s">
        <v>5661</v>
      </c>
      <c r="AU880" s="99" t="s">
        <v>3423</v>
      </c>
      <c r="AW880" s="17"/>
      <c r="AX880" s="17" t="s">
        <v>5536</v>
      </c>
      <c r="AY880" s="17"/>
      <c r="AZ880" s="17" t="s">
        <v>5536</v>
      </c>
      <c r="BA880" s="7"/>
      <c r="BC880" s="18"/>
      <c r="BD880" s="18"/>
      <c r="BE880" s="18"/>
      <c r="BF880" s="18"/>
      <c r="BG880" s="18"/>
      <c r="BH880" s="18"/>
      <c r="BI880" s="18"/>
      <c r="BJ880" s="18"/>
      <c r="BK880" s="18"/>
      <c r="BM880" s="18"/>
      <c r="BN880" s="18"/>
      <c r="BO880" s="18"/>
      <c r="BP880" s="9" t="s">
        <v>5661</v>
      </c>
      <c r="BQ880" s="14"/>
      <c r="BR880" s="102" t="s">
        <v>5536</v>
      </c>
      <c r="BS880" s="14"/>
      <c r="BT880" s="14"/>
      <c r="BU880" s="9"/>
      <c r="BV880" s="9"/>
      <c r="BW880" s="9"/>
    </row>
    <row r="881" spans="1:75" x14ac:dyDescent="0.35">
      <c r="A881" s="1" t="s">
        <v>1815</v>
      </c>
      <c r="B881" s="8" t="s">
        <v>1816</v>
      </c>
      <c r="C881" s="3" t="s">
        <v>102</v>
      </c>
      <c r="D881" s="1" t="s">
        <v>11</v>
      </c>
      <c r="E881" s="1" t="s">
        <v>12</v>
      </c>
      <c r="F881" s="3" t="s">
        <v>102</v>
      </c>
      <c r="G881" s="1" t="s">
        <v>1798</v>
      </c>
      <c r="H881" s="28" t="s">
        <v>5589</v>
      </c>
      <c r="I881" s="27">
        <v>0</v>
      </c>
      <c r="J881" s="27">
        <v>0</v>
      </c>
      <c r="K881" s="27">
        <v>0</v>
      </c>
      <c r="L881" s="27">
        <v>0</v>
      </c>
      <c r="M881" s="27">
        <v>0</v>
      </c>
      <c r="N881" s="27">
        <v>0</v>
      </c>
      <c r="O881" s="27">
        <v>0</v>
      </c>
      <c r="P881" s="27">
        <v>0</v>
      </c>
      <c r="Q881" s="27">
        <v>0</v>
      </c>
      <c r="R881" s="27">
        <v>0</v>
      </c>
      <c r="S881" s="80">
        <v>0</v>
      </c>
      <c r="T881" s="80">
        <v>0</v>
      </c>
      <c r="U881" s="80">
        <v>0</v>
      </c>
      <c r="V881" s="80">
        <v>2.675261747609386E-4</v>
      </c>
      <c r="W881" s="80">
        <v>0</v>
      </c>
      <c r="X881" s="80">
        <v>0</v>
      </c>
      <c r="Y881" s="80">
        <v>0</v>
      </c>
      <c r="Z881" s="80">
        <v>1.0363072256322892</v>
      </c>
      <c r="AA881" s="80">
        <v>1.2777050106582428</v>
      </c>
      <c r="AB881" s="80">
        <v>0.43027126440717628</v>
      </c>
      <c r="AC881" s="80">
        <v>1.1414450123133382E-2</v>
      </c>
      <c r="AD881" s="80">
        <v>1.1414450123133382E-2</v>
      </c>
      <c r="AE881" s="80">
        <v>9.6309422913937893E-3</v>
      </c>
      <c r="AF881" s="80">
        <v>1.1414450123133382E-2</v>
      </c>
      <c r="AG881" s="80"/>
      <c r="AH881" s="80">
        <v>0</v>
      </c>
      <c r="AI881" s="80">
        <v>0</v>
      </c>
      <c r="AJ881" s="80">
        <v>0</v>
      </c>
      <c r="AK881" s="80">
        <v>0</v>
      </c>
      <c r="AL881" s="80">
        <v>0</v>
      </c>
      <c r="AM881" s="80">
        <v>0</v>
      </c>
      <c r="AN881" s="41" t="s">
        <v>5558</v>
      </c>
      <c r="AO881" s="41"/>
      <c r="AP881" s="40" t="str" cm="1">
        <f t="array" ref="AP881">IFERROR(_xlfn.IFS(
AR881="MPR ISSUE","PDH",
AR881="BSS Hardware Issue","BSS",
AR881="Sites strategiques, MLL, Pylone, etc.","ENVTECH",
AR881="AKTIVCO DEFAUT GE &amp; POWER Cabinet","AKTIVCO",
AR881="AKTIVCO Coupure ENEO &amp; Baisse de tension","AKTIVCO GRID ONLY",
AR881="Coupure ENEO &amp; Baisse de tension","IHS GRID ONLY",
AR881="Defaut GE &amp; POWER Cabinet","IHS",
AR881="Sharing","Partners",
AR881="Sites strategiques &amp; DataCenter","SST &amp; DC",
AR881="Exclu","Exclu",
AR881="SAT","SAT",
AR881="SPARE-ISSUE","SPARE-ISSUE",
AR881="Fiber CAmtel","TRANS_FO_CAMTEL",
AR881="Fiber AOF","Fiber AOF",
AR881="Projet OCM (HUAWEI)","TRAVAUX-HUAWEI",
AR881="Projet OCM (NOKIA)","TRAVAUX-NOKIA",
AR881="ACCESS-ISSUE","ACCESS-ISSUE",
AR881="Projet OCM (ZTE, NOKIA, autres projets)","TRAVAUX OCM",
AR881="No root CAuse","No root cause",
AR881="ODU HS","PDH",
AR881="IP &amp; VLAN","PDH",
AR881="Warehouse HUAWEI","SPARE-ISSUE",
AR881="SPARE-HS","SPARE-ISSUE",
AR881="Power Telco","BSS",AR881="no impacts","no impacts"
),"")</f>
        <v>No root cause</v>
      </c>
      <c r="AQ881" s="40" t="str" cm="1">
        <f t="array" ref="AQ881">IFERROR(_xlfn.IFS(
AR881="MPR ISSUE","TX ISSUE",
AR881="BSS Hardware Issue","RAN ISSUE",
AR881="Sites strategiques, MLL, Pylone, etc.","ENVTECH",
AR881="AKTIVCO DEFAUT GE &amp; POWER Cabinet","POWER ISSUE",
AR881="AKTIVCO Coupure ENEO &amp; Baisse de tension","POWER ISSUE",
AR881="Coupure ENEO &amp; Baisse de tension","POWER ISSUE",
AR881="Defaut GE &amp; POWER Cabinet","POWER ISSUE",
AR881="Sharing","POWER ISSUE",
AR881="Sites strategiques &amp; DataCenter","POWER ISSUE",
AR881="Exclu","Exclu",
AR881="SAT","TX ISSUE",
AR881="SPARE-ISSUE","SPARE-ISSUE",
AR881="Fiber CAmtel","TX ISSUE",
AR881="Fiber AOF","TX ISSUE",
AR881="Projet OCM (HUAWEI)","TRAVAUX-HUAWEI",
AR881="Projet OCM (NOKIA)","TRAVAUX -NOKIA",
AR881="ACCESS-ISSUE","ACCESS-ISSUE",
AR881="Projet OCM (ZTE, NOKIA, autres projets)","TRAVAUX OCM",
AR881="No root CAuse","No root cause",
AR881="ODU HS","TX ISSUE",
AR881="IP &amp; VLAN","TX ISSUE",
AR881="Warehouse HUAWEI","SPARE-ISSUE",
AR881="SPARE-HS","SPARE-ISSUE",
AR881="Power Telco","RAN ISSUE",AR881="no impacts","no impacts"
),"")</f>
        <v>No root cause</v>
      </c>
      <c r="AR881" s="59" t="s">
        <v>5343</v>
      </c>
      <c r="AS881" s="40" t="str" cm="1">
        <f t="array" ref="AS881">IFERROR(_xlfn.IFS(
AR881="MPR ISSUE","ACTIVE",
AR881="BSS Hardware Issue","ACTIVE",
AR881="Sites strategiques, MLL, Pylone, etc.","PASSIVE",
AR881="AKTIVCO DEFAUT GE &amp; POWER Cabinet","PASSIVE",
AR881="AKTIVCO Coupure ENEO &amp; Baisse de tension","PASSIVE",
AR881="Coupure ENEO &amp; Baisse de tension","PASSIVE",
AR881="Defaut GE &amp; POWER Cabinet","PASSIVE",
AR881="Sharing","PASSIVE",
AR881="Sites strategiques &amp; DataCenter","PASSIVE",
AR881="Exclu","Exclu",
AR881="SAT","ACTIVE",
AR881="SPARE-ISSUE","SPARE-ISSUE",
AR881="Fiber CAmtel","ACTIVE",
AR881="Fiber AOF","ACTIVE",
AR881="Projet OCM (HUAWEI)","PLANNED WORKS",
AR881="Projet OCM (NOKIA)","PLANNED WORKS",
AR881="ACCESS-ISSUE","ACCESS-ISSUE",
AR881="Projet OCM (ZTE, NOKIA, autres projets)","PLANNED WORKS",
AR881="No root CAuse","No root cause",
AR881="ODU HS","ACTIVE",
AR881="IP &amp; VLAN","ACTIVE",
AR881="Warehouse HUAWEI","SPARE-ISSUE",
AR881="SPARE-HS","SPARE-ISSUE",
AR881="Power Telco","ACTIVE", AR881="no impacts","no impacts"
),"")</f>
        <v>No root cause</v>
      </c>
      <c r="AT881" s="99" t="s">
        <v>5661</v>
      </c>
      <c r="AU881" s="99" t="s">
        <v>1816</v>
      </c>
      <c r="AW881" s="17"/>
      <c r="AX881" s="17" t="s">
        <v>5536</v>
      </c>
      <c r="AY881" s="17"/>
      <c r="AZ881" s="17" t="s">
        <v>5536</v>
      </c>
      <c r="BA881" s="7"/>
      <c r="BC881" s="18"/>
      <c r="BD881" s="18"/>
      <c r="BE881" s="18"/>
      <c r="BF881" s="18"/>
      <c r="BG881" s="18"/>
      <c r="BH881" s="18"/>
      <c r="BI881" s="18"/>
      <c r="BJ881" s="18"/>
      <c r="BK881" s="18"/>
      <c r="BM881" s="18"/>
      <c r="BN881" s="18"/>
      <c r="BO881" s="18"/>
      <c r="BP881" s="9" t="s">
        <v>5661</v>
      </c>
      <c r="BQ881" s="14"/>
      <c r="BR881" s="102" t="s">
        <v>5536</v>
      </c>
      <c r="BS881" s="14"/>
      <c r="BT881" s="14"/>
      <c r="BU881" s="9"/>
      <c r="BV881" s="9"/>
      <c r="BW881" s="9"/>
    </row>
    <row r="882" spans="1:75" x14ac:dyDescent="0.35">
      <c r="A882" s="1" t="s">
        <v>3040</v>
      </c>
      <c r="B882" s="8" t="s">
        <v>3041</v>
      </c>
      <c r="C882" s="3" t="s">
        <v>91</v>
      </c>
      <c r="D882" s="1"/>
      <c r="E882" s="1"/>
      <c r="F882" s="3" t="s">
        <v>90</v>
      </c>
      <c r="G882" s="1" t="s">
        <v>91</v>
      </c>
      <c r="H882" s="28" t="s">
        <v>5589</v>
      </c>
      <c r="I882" s="27">
        <v>0</v>
      </c>
      <c r="J882" s="27">
        <v>2.9427879223703247E-3</v>
      </c>
      <c r="K882" s="27">
        <v>0</v>
      </c>
      <c r="L882" s="27">
        <v>0</v>
      </c>
      <c r="M882" s="27">
        <v>0</v>
      </c>
      <c r="N882" s="27">
        <v>0</v>
      </c>
      <c r="O882" s="27">
        <v>0</v>
      </c>
      <c r="P882" s="27">
        <v>0</v>
      </c>
      <c r="Q882" s="27">
        <v>0</v>
      </c>
      <c r="R882" s="27">
        <v>0</v>
      </c>
      <c r="S882" s="80">
        <v>0</v>
      </c>
      <c r="T882" s="80">
        <v>0</v>
      </c>
      <c r="U882" s="80">
        <v>0</v>
      </c>
      <c r="V882" s="80">
        <v>0</v>
      </c>
      <c r="W882" s="80">
        <v>0</v>
      </c>
      <c r="X882" s="80">
        <v>0</v>
      </c>
      <c r="Y882" s="80">
        <v>1.1236099339959421E-2</v>
      </c>
      <c r="Z882" s="80">
        <v>0</v>
      </c>
      <c r="AA882" s="80">
        <v>0</v>
      </c>
      <c r="AB882" s="80">
        <v>0</v>
      </c>
      <c r="AC882" s="80">
        <v>0</v>
      </c>
      <c r="AD882" s="80">
        <v>0</v>
      </c>
      <c r="AE882" s="80">
        <v>8.0257852428281592E-3</v>
      </c>
      <c r="AF882" s="80">
        <v>0</v>
      </c>
      <c r="AG882" s="80"/>
      <c r="AH882" s="80">
        <v>0</v>
      </c>
      <c r="AI882" s="80">
        <v>0</v>
      </c>
      <c r="AJ882" s="80">
        <v>0</v>
      </c>
      <c r="AK882" s="80">
        <v>0</v>
      </c>
      <c r="AL882" s="80">
        <v>0</v>
      </c>
      <c r="AM882" s="80">
        <v>0</v>
      </c>
      <c r="AN882" s="41" t="s">
        <v>5558</v>
      </c>
      <c r="AO882" s="41"/>
      <c r="AP882" s="40" t="str" cm="1">
        <f t="array" ref="AP882">IFERROR(_xlfn.IFS(
AR882="MPR ISSUE","PDH",
AR882="BSS Hardware Issue","BSS",
AR882="Sites strategiques, MLL, Pylone, etc.","ENVTECH",
AR882="AKTIVCO DEFAUT GE &amp; POWER Cabinet","AKTIVCO",
AR882="AKTIVCO Coupure ENEO &amp; Baisse de tension","AKTIVCO GRID ONLY",
AR882="Coupure ENEO &amp; Baisse de tension","IHS GRID ONLY",
AR882="Defaut GE &amp; POWER Cabinet","IHS",
AR882="Sharing","Partners",
AR882="Sites strategiques &amp; DataCenter","SST &amp; DC",
AR882="Exclu","Exclu",
AR882="SAT","SAT",
AR882="SPARE-ISSUE","SPARE-ISSUE",
AR882="Fiber CAmtel","TRANS_FO_CAMTEL",
AR882="Fiber AOF","Fiber AOF",
AR882="Projet OCM (HUAWEI)","TRAVAUX-HUAWEI",
AR882="Projet OCM (NOKIA)","TRAVAUX-NOKIA",
AR882="ACCESS-ISSUE","ACCESS-ISSUE",
AR882="Projet OCM (ZTE, NOKIA, autres projets)","TRAVAUX OCM",
AR882="No root CAuse","No root cause",
AR882="ODU HS","PDH",
AR882="IP &amp; VLAN","PDH",
AR882="Warehouse HUAWEI","SPARE-ISSUE",
AR882="SPARE-HS","SPARE-ISSUE",
AR882="Power Telco","BSS",AR882="no impacts","no impacts"
),"")</f>
        <v>No root cause</v>
      </c>
      <c r="AQ882" s="40" t="str" cm="1">
        <f t="array" ref="AQ882">IFERROR(_xlfn.IFS(
AR882="MPR ISSUE","TX ISSUE",
AR882="BSS Hardware Issue","RAN ISSUE",
AR882="Sites strategiques, MLL, Pylone, etc.","ENVTECH",
AR882="AKTIVCO DEFAUT GE &amp; POWER Cabinet","POWER ISSUE",
AR882="AKTIVCO Coupure ENEO &amp; Baisse de tension","POWER ISSUE",
AR882="Coupure ENEO &amp; Baisse de tension","POWER ISSUE",
AR882="Defaut GE &amp; POWER Cabinet","POWER ISSUE",
AR882="Sharing","POWER ISSUE",
AR882="Sites strategiques &amp; DataCenter","POWER ISSUE",
AR882="Exclu","Exclu",
AR882="SAT","TX ISSUE",
AR882="SPARE-ISSUE","SPARE-ISSUE",
AR882="Fiber CAmtel","TX ISSUE",
AR882="Fiber AOF","TX ISSUE",
AR882="Projet OCM (HUAWEI)","TRAVAUX-HUAWEI",
AR882="Projet OCM (NOKIA)","TRAVAUX -NOKIA",
AR882="ACCESS-ISSUE","ACCESS-ISSUE",
AR882="Projet OCM (ZTE, NOKIA, autres projets)","TRAVAUX OCM",
AR882="No root CAuse","No root cause",
AR882="ODU HS","TX ISSUE",
AR882="IP &amp; VLAN","TX ISSUE",
AR882="Warehouse HUAWEI","SPARE-ISSUE",
AR882="SPARE-HS","SPARE-ISSUE",
AR882="Power Telco","RAN ISSUE",AR882="no impacts","no impacts"
),"")</f>
        <v>No root cause</v>
      </c>
      <c r="AR882" s="59" t="s">
        <v>5343</v>
      </c>
      <c r="AS882" s="40" t="str" cm="1">
        <f t="array" ref="AS882">IFERROR(_xlfn.IFS(
AR882="MPR ISSUE","ACTIVE",
AR882="BSS Hardware Issue","ACTIVE",
AR882="Sites strategiques, MLL, Pylone, etc.","PASSIVE",
AR882="AKTIVCO DEFAUT GE &amp; POWER Cabinet","PASSIVE",
AR882="AKTIVCO Coupure ENEO &amp; Baisse de tension","PASSIVE",
AR882="Coupure ENEO &amp; Baisse de tension","PASSIVE",
AR882="Defaut GE &amp; POWER Cabinet","PASSIVE",
AR882="Sharing","PASSIVE",
AR882="Sites strategiques &amp; DataCenter","PASSIVE",
AR882="Exclu","Exclu",
AR882="SAT","ACTIVE",
AR882="SPARE-ISSUE","SPARE-ISSUE",
AR882="Fiber CAmtel","ACTIVE",
AR882="Fiber AOF","ACTIVE",
AR882="Projet OCM (HUAWEI)","PLANNED WORKS",
AR882="Projet OCM (NOKIA)","PLANNED WORKS",
AR882="ACCESS-ISSUE","ACCESS-ISSUE",
AR882="Projet OCM (ZTE, NOKIA, autres projets)","PLANNED WORKS",
AR882="No root CAuse","No root cause",
AR882="ODU HS","ACTIVE",
AR882="IP &amp; VLAN","ACTIVE",
AR882="Warehouse HUAWEI","SPARE-ISSUE",
AR882="SPARE-HS","SPARE-ISSUE",
AR882="Power Telco","ACTIVE", AR882="no impacts","no impacts"
),"")</f>
        <v>No root cause</v>
      </c>
      <c r="AT882" s="99" t="s">
        <v>5661</v>
      </c>
      <c r="AU882" s="99" t="s">
        <v>3041</v>
      </c>
      <c r="AW882" s="17"/>
      <c r="AX882" s="17" t="s">
        <v>5536</v>
      </c>
      <c r="AY882" s="17"/>
      <c r="AZ882" s="17" t="s">
        <v>5536</v>
      </c>
      <c r="BA882" s="7"/>
      <c r="BC882" s="18"/>
      <c r="BD882" s="18"/>
      <c r="BE882" s="18"/>
      <c r="BF882" s="18"/>
      <c r="BG882" s="18"/>
      <c r="BH882" s="18"/>
      <c r="BI882" s="18"/>
      <c r="BJ882" s="18"/>
      <c r="BK882" s="18"/>
      <c r="BM882" s="18"/>
      <c r="BN882" s="18"/>
      <c r="BO882" s="18"/>
      <c r="BP882" s="9" t="s">
        <v>5661</v>
      </c>
      <c r="BQ882" s="14"/>
      <c r="BR882" s="102" t="s">
        <v>5536</v>
      </c>
      <c r="BS882" s="14"/>
      <c r="BT882" s="14"/>
      <c r="BU882" s="9"/>
      <c r="BV882" s="9"/>
      <c r="BW882" s="9"/>
    </row>
    <row r="883" spans="1:75" x14ac:dyDescent="0.35">
      <c r="A883" s="1" t="s">
        <v>1329</v>
      </c>
      <c r="B883" s="8" t="s">
        <v>1330</v>
      </c>
      <c r="C883" s="3" t="s">
        <v>37</v>
      </c>
      <c r="D883" s="1" t="s">
        <v>11</v>
      </c>
      <c r="E883" s="1" t="s">
        <v>12</v>
      </c>
      <c r="F883" s="3" t="s">
        <v>69</v>
      </c>
      <c r="G883" s="1" t="s">
        <v>1329</v>
      </c>
      <c r="H883" s="29" t="s">
        <v>5588</v>
      </c>
      <c r="I883" s="27">
        <v>6.1721398562651301E-3</v>
      </c>
      <c r="J883" s="27">
        <v>1.7954328508768946E-2</v>
      </c>
      <c r="K883" s="27">
        <v>1.8715830302042599E-2</v>
      </c>
      <c r="L883" s="27">
        <v>7.053876623717043E-3</v>
      </c>
      <c r="M883" s="27">
        <v>9.7441728519028405E-3</v>
      </c>
      <c r="N883" s="27">
        <v>2.2009323514430069E-2</v>
      </c>
      <c r="O883" s="27">
        <v>3.7264317590767544E-2</v>
      </c>
      <c r="P883" s="27">
        <v>8.2602530762207541E-3</v>
      </c>
      <c r="Q883" s="27">
        <v>1.5448402694620869E-2</v>
      </c>
      <c r="R883" s="27">
        <v>4.5637836259296814E-2</v>
      </c>
      <c r="S883" s="80">
        <v>9.1401921285002699E-2</v>
      </c>
      <c r="T883" s="80">
        <v>0</v>
      </c>
      <c r="U883" s="80">
        <v>1.2104835417411539E-2</v>
      </c>
      <c r="V883" s="80">
        <v>6.2422774110888072E-3</v>
      </c>
      <c r="W883" s="80">
        <v>0</v>
      </c>
      <c r="X883" s="80">
        <v>3.7863871267831362E-2</v>
      </c>
      <c r="Y883" s="80">
        <v>7.7939292247021646E-3</v>
      </c>
      <c r="Z883" s="80">
        <v>0.26665225592338632</v>
      </c>
      <c r="AA883" s="80">
        <v>0.11105903268242433</v>
      </c>
      <c r="AB883" s="80">
        <v>7.6155784415280238E-3</v>
      </c>
      <c r="AC883" s="80">
        <v>1.3929196165886155E-2</v>
      </c>
      <c r="AD883" s="80">
        <v>1.3929196165886155E-2</v>
      </c>
      <c r="AE883" s="80">
        <v>7.9901150861933796E-3</v>
      </c>
      <c r="AF883" s="80">
        <v>7.6690836764802921E-3</v>
      </c>
      <c r="AG883" s="80"/>
      <c r="AH883" s="80">
        <v>1.7835078317396413E-3</v>
      </c>
      <c r="AI883" s="80">
        <v>0</v>
      </c>
      <c r="AJ883" s="80">
        <v>0</v>
      </c>
      <c r="AK883" s="80">
        <v>0</v>
      </c>
      <c r="AL883" s="80">
        <v>0</v>
      </c>
      <c r="AM883" s="80">
        <v>0</v>
      </c>
      <c r="AN883" s="41" t="s">
        <v>5558</v>
      </c>
      <c r="AO883" s="41"/>
      <c r="AP883" s="40" t="str" cm="1">
        <f t="array" ref="AP883">IFERROR(_xlfn.IFS(
AR883="MPR ISSUE","PDH",
AR883="BSS Hardware Issue","BSS",
AR883="Sites strategiques, MLL, Pylone, etc.","ENVTECH",
AR883="AKTIVCO DEFAUT GE &amp; POWER Cabinet","AKTIVCO",
AR883="AKTIVCO Coupure ENEO &amp; Baisse de tension","AKTIVCO GRID ONLY",
AR883="Coupure ENEO &amp; Baisse de tension","IHS GRID ONLY",
AR883="Defaut GE &amp; POWER Cabinet","IHS",
AR883="Sharing","Partners",
AR883="Sites strategiques &amp; DataCenter","SST &amp; DC",
AR883="Exclu","Exclu",
AR883="SAT","SAT",
AR883="SPARE-ISSUE","SPARE-ISSUE",
AR883="Fiber CAmtel","TRANS_FO_CAMTEL",
AR883="Fiber AOF","Fiber AOF",
AR883="Projet OCM (HUAWEI)","TRAVAUX-HUAWEI",
AR883="Projet OCM (NOKIA)","TRAVAUX-NOKIA",
AR883="ACCESS-ISSUE","ACCESS-ISSUE",
AR883="Projet OCM (ZTE, NOKIA, autres projets)","TRAVAUX OCM",
AR883="No root CAuse","No root cause",
AR883="ODU HS","PDH",
AR883="IP &amp; VLAN","PDH",
AR883="Warehouse HUAWEI","SPARE-ISSUE",
AR883="SPARE-HS","SPARE-ISSUE",
AR883="Power Telco","BSS",AR883="no impacts","no impacts"
),"")</f>
        <v>No root cause</v>
      </c>
      <c r="AQ883" s="40" t="str" cm="1">
        <f t="array" ref="AQ883">IFERROR(_xlfn.IFS(
AR883="MPR ISSUE","TX ISSUE",
AR883="BSS Hardware Issue","RAN ISSUE",
AR883="Sites strategiques, MLL, Pylone, etc.","ENVTECH",
AR883="AKTIVCO DEFAUT GE &amp; POWER Cabinet","POWER ISSUE",
AR883="AKTIVCO Coupure ENEO &amp; Baisse de tension","POWER ISSUE",
AR883="Coupure ENEO &amp; Baisse de tension","POWER ISSUE",
AR883="Defaut GE &amp; POWER Cabinet","POWER ISSUE",
AR883="Sharing","POWER ISSUE",
AR883="Sites strategiques &amp; DataCenter","POWER ISSUE",
AR883="Exclu","Exclu",
AR883="SAT","TX ISSUE",
AR883="SPARE-ISSUE","SPARE-ISSUE",
AR883="Fiber CAmtel","TX ISSUE",
AR883="Fiber AOF","TX ISSUE",
AR883="Projet OCM (HUAWEI)","TRAVAUX-HUAWEI",
AR883="Projet OCM (NOKIA)","TRAVAUX -NOKIA",
AR883="ACCESS-ISSUE","ACCESS-ISSUE",
AR883="Projet OCM (ZTE, NOKIA, autres projets)","TRAVAUX OCM",
AR883="No root CAuse","No root cause",
AR883="ODU HS","TX ISSUE",
AR883="IP &amp; VLAN","TX ISSUE",
AR883="Warehouse HUAWEI","SPARE-ISSUE",
AR883="SPARE-HS","SPARE-ISSUE",
AR883="Power Telco","RAN ISSUE",AR883="no impacts","no impacts"
),"")</f>
        <v>No root cause</v>
      </c>
      <c r="AR883" s="59" t="s">
        <v>5343</v>
      </c>
      <c r="AS883" s="40" t="str" cm="1">
        <f t="array" ref="AS883">IFERROR(_xlfn.IFS(
AR883="MPR ISSUE","ACTIVE",
AR883="BSS Hardware Issue","ACTIVE",
AR883="Sites strategiques, MLL, Pylone, etc.","PASSIVE",
AR883="AKTIVCO DEFAUT GE &amp; POWER Cabinet","PASSIVE",
AR883="AKTIVCO Coupure ENEO &amp; Baisse de tension","PASSIVE",
AR883="Coupure ENEO &amp; Baisse de tension","PASSIVE",
AR883="Defaut GE &amp; POWER Cabinet","PASSIVE",
AR883="Sharing","PASSIVE",
AR883="Sites strategiques &amp; DataCenter","PASSIVE",
AR883="Exclu","Exclu",
AR883="SAT","ACTIVE",
AR883="SPARE-ISSUE","SPARE-ISSUE",
AR883="Fiber CAmtel","ACTIVE",
AR883="Fiber AOF","ACTIVE",
AR883="Projet OCM (HUAWEI)","PLANNED WORKS",
AR883="Projet OCM (NOKIA)","PLANNED WORKS",
AR883="ACCESS-ISSUE","ACCESS-ISSUE",
AR883="Projet OCM (ZTE, NOKIA, autres projets)","PLANNED WORKS",
AR883="No root CAuse","No root cause",
AR883="ODU HS","ACTIVE",
AR883="IP &amp; VLAN","ACTIVE",
AR883="Warehouse HUAWEI","SPARE-ISSUE",
AR883="SPARE-HS","SPARE-ISSUE",
AR883="Power Telco","ACTIVE", AR883="no impacts","no impacts"
),"")</f>
        <v>No root cause</v>
      </c>
      <c r="AT883" s="99" t="s">
        <v>5661</v>
      </c>
      <c r="AU883" s="99" t="s">
        <v>1330</v>
      </c>
      <c r="AW883" s="17"/>
      <c r="AX883" s="17" t="s">
        <v>5536</v>
      </c>
      <c r="AY883" s="17"/>
      <c r="AZ883" s="17" t="s">
        <v>5536</v>
      </c>
      <c r="BA883" s="7"/>
      <c r="BC883" s="18"/>
      <c r="BD883" s="18"/>
      <c r="BE883" s="18"/>
      <c r="BF883" s="18"/>
      <c r="BG883" s="18"/>
      <c r="BH883" s="18"/>
      <c r="BI883" s="18"/>
      <c r="BJ883" s="18"/>
      <c r="BK883" s="18"/>
      <c r="BM883" s="18"/>
      <c r="BN883" s="18"/>
      <c r="BO883" s="18"/>
      <c r="BP883" s="9" t="s">
        <v>5661</v>
      </c>
      <c r="BQ883" s="14"/>
      <c r="BR883" s="102" t="s">
        <v>5536</v>
      </c>
      <c r="BS883" s="14"/>
      <c r="BT883" s="14"/>
      <c r="BU883" s="9"/>
      <c r="BV883" s="9"/>
      <c r="BW883" s="9"/>
    </row>
    <row r="884" spans="1:75" x14ac:dyDescent="0.35">
      <c r="A884" s="1" t="s">
        <v>1479</v>
      </c>
      <c r="B884" s="8" t="s">
        <v>1480</v>
      </c>
      <c r="C884" s="3" t="s">
        <v>55</v>
      </c>
      <c r="D884" s="1" t="s">
        <v>11</v>
      </c>
      <c r="E884" s="1" t="s">
        <v>66</v>
      </c>
      <c r="F884" s="3" t="s">
        <v>55</v>
      </c>
      <c r="G884" s="1" t="s">
        <v>1479</v>
      </c>
      <c r="H884" s="29" t="s">
        <v>5588</v>
      </c>
      <c r="I884" s="27">
        <v>3.7455832049404871E-3</v>
      </c>
      <c r="J884" s="27">
        <v>0.68967821107523897</v>
      </c>
      <c r="K884" s="27">
        <v>1.5159816569784899E-3</v>
      </c>
      <c r="L884" s="27">
        <v>0.16248656281254847</v>
      </c>
      <c r="M884" s="27">
        <v>1.1058388509824263E-2</v>
      </c>
      <c r="N884" s="27">
        <v>0.48454415830050795</v>
      </c>
      <c r="O884" s="27">
        <v>0.15492633649923776</v>
      </c>
      <c r="P884" s="27">
        <v>0.12029668853162868</v>
      </c>
      <c r="Q884" s="27">
        <v>13.814792219148501</v>
      </c>
      <c r="R884" s="27">
        <v>23.165517278232763</v>
      </c>
      <c r="S884" s="80">
        <v>13.716966707535979</v>
      </c>
      <c r="T884" s="80">
        <v>1.6053428521365782E-3</v>
      </c>
      <c r="U884" s="80">
        <v>0</v>
      </c>
      <c r="V884" s="80">
        <v>1.2485277349802194E-3</v>
      </c>
      <c r="W884" s="80">
        <v>1.6053428521365782E-3</v>
      </c>
      <c r="X884" s="80">
        <v>2.3186943649632402E-3</v>
      </c>
      <c r="Y884" s="80">
        <v>7.6356532522629056E-2</v>
      </c>
      <c r="Z884" s="80">
        <v>1.6944304974731302E-3</v>
      </c>
      <c r="AA884" s="80">
        <v>3.3103985204462817E-2</v>
      </c>
      <c r="AB884" s="80">
        <v>2.3186943649630694E-3</v>
      </c>
      <c r="AC884" s="80">
        <v>1.3733010304394829E-2</v>
      </c>
      <c r="AD884" s="80">
        <v>1.3733010304394829E-2</v>
      </c>
      <c r="AE884" s="80">
        <v>7.9370691723738857E-3</v>
      </c>
      <c r="AF884" s="80">
        <v>5.7967359124078436E-3</v>
      </c>
      <c r="AG884" s="80"/>
      <c r="AH884" s="80">
        <v>4.8086333506959539E-2</v>
      </c>
      <c r="AI884" s="80">
        <v>0</v>
      </c>
      <c r="AJ884" s="80">
        <v>0</v>
      </c>
      <c r="AK884" s="80">
        <v>0</v>
      </c>
      <c r="AL884" s="80">
        <v>0</v>
      </c>
      <c r="AM884" s="80">
        <v>0</v>
      </c>
      <c r="AN884" s="41" t="s">
        <v>5591</v>
      </c>
      <c r="AO884" s="41"/>
      <c r="AP884" s="40" t="str" cm="1">
        <f t="array" ref="AP884">IFERROR(_xlfn.IFS(
AR884="MPR ISSUE","PDH",
AR884="BSS Hardware Issue","BSS",
AR884="Sites strategiques, MLL, Pylone, etc.","ENVTECH",
AR884="AKTIVCO DEFAUT GE &amp; POWER Cabinet","AKTIVCO",
AR884="AKTIVCO Coupure ENEO &amp; Baisse de tension","AKTIVCO GRID ONLY",
AR884="Coupure ENEO &amp; Baisse de tension","IHS GRID ONLY",
AR884="Defaut GE &amp; POWER Cabinet","IHS",
AR884="Sharing","Partners",
AR884="Sites strategiques &amp; DataCenter","SST &amp; DC",
AR884="Exclu","Exclu",
AR884="SAT","SAT",
AR884="SPARE-ISSUE","SPARE-ISSUE",
AR884="Fiber CAmtel","TRANS_FO_CAMTEL",
AR884="Fiber AOF","Fiber AOF",
AR884="Projet OCM (HUAWEI)","TRAVAUX-HUAWEI",
AR884="Projet OCM (NOKIA)","TRAVAUX-NOKIA",
AR884="ACCESS-ISSUE","ACCESS-ISSUE",
AR884="Projet OCM (ZTE, NOKIA, autres projets)","TRAVAUX OCM",
AR884="No root CAuse","No root cause",
AR884="ODU HS","PDH",
AR884="IP &amp; VLAN","PDH",
AR884="Warehouse HUAWEI","SPARE-ISSUE",
AR884="SPARE-HS","SPARE-ISSUE",
AR884="Power Telco","BSS",AR884="no impacts","no impacts"
),"")</f>
        <v>No root cause</v>
      </c>
      <c r="AQ884" s="40" t="str" cm="1">
        <f t="array" ref="AQ884">IFERROR(_xlfn.IFS(
AR884="MPR ISSUE","TX ISSUE",
AR884="BSS Hardware Issue","RAN ISSUE",
AR884="Sites strategiques, MLL, Pylone, etc.","ENVTECH",
AR884="AKTIVCO DEFAUT GE &amp; POWER Cabinet","POWER ISSUE",
AR884="AKTIVCO Coupure ENEO &amp; Baisse de tension","POWER ISSUE",
AR884="Coupure ENEO &amp; Baisse de tension","POWER ISSUE",
AR884="Defaut GE &amp; POWER Cabinet","POWER ISSUE",
AR884="Sharing","POWER ISSUE",
AR884="Sites strategiques &amp; DataCenter","POWER ISSUE",
AR884="Exclu","Exclu",
AR884="SAT","TX ISSUE",
AR884="SPARE-ISSUE","SPARE-ISSUE",
AR884="Fiber CAmtel","TX ISSUE",
AR884="Fiber AOF","TX ISSUE",
AR884="Projet OCM (HUAWEI)","TRAVAUX-HUAWEI",
AR884="Projet OCM (NOKIA)","TRAVAUX -NOKIA",
AR884="ACCESS-ISSUE","ACCESS-ISSUE",
AR884="Projet OCM (ZTE, NOKIA, autres projets)","TRAVAUX OCM",
AR884="No root CAuse","No root cause",
AR884="ODU HS","TX ISSUE",
AR884="IP &amp; VLAN","TX ISSUE",
AR884="Warehouse HUAWEI","SPARE-ISSUE",
AR884="SPARE-HS","SPARE-ISSUE",
AR884="Power Telco","RAN ISSUE",AR884="no impacts","no impacts"
),"")</f>
        <v>No root cause</v>
      </c>
      <c r="AR884" s="59" t="s">
        <v>5343</v>
      </c>
      <c r="AS884" s="40" t="str" cm="1">
        <f t="array" ref="AS884">IFERROR(_xlfn.IFS(
AR884="MPR ISSUE","ACTIVE",
AR884="BSS Hardware Issue","ACTIVE",
AR884="Sites strategiques, MLL, Pylone, etc.","PASSIVE",
AR884="AKTIVCO DEFAUT GE &amp; POWER Cabinet","PASSIVE",
AR884="AKTIVCO Coupure ENEO &amp; Baisse de tension","PASSIVE",
AR884="Coupure ENEO &amp; Baisse de tension","PASSIVE",
AR884="Defaut GE &amp; POWER Cabinet","PASSIVE",
AR884="Sharing","PASSIVE",
AR884="Sites strategiques &amp; DataCenter","PASSIVE",
AR884="Exclu","Exclu",
AR884="SAT","ACTIVE",
AR884="SPARE-ISSUE","SPARE-ISSUE",
AR884="Fiber CAmtel","ACTIVE",
AR884="Fiber AOF","ACTIVE",
AR884="Projet OCM (HUAWEI)","PLANNED WORKS",
AR884="Projet OCM (NOKIA)","PLANNED WORKS",
AR884="ACCESS-ISSUE","ACCESS-ISSUE",
AR884="Projet OCM (ZTE, NOKIA, autres projets)","PLANNED WORKS",
AR884="No root CAuse","No root cause",
AR884="ODU HS","ACTIVE",
AR884="IP &amp; VLAN","ACTIVE",
AR884="Warehouse HUAWEI","SPARE-ISSUE",
AR884="SPARE-HS","SPARE-ISSUE",
AR884="Power Telco","ACTIVE", AR884="no impacts","no impacts"
),"")</f>
        <v>No root cause</v>
      </c>
      <c r="AT884" s="99" t="s">
        <v>5661</v>
      </c>
      <c r="AU884" s="99" t="s">
        <v>1480</v>
      </c>
      <c r="AW884" s="17"/>
      <c r="AX884" s="17" t="s">
        <v>5536</v>
      </c>
      <c r="AY884" s="17"/>
      <c r="AZ884" s="17" t="s">
        <v>5536</v>
      </c>
      <c r="BA884" s="7"/>
      <c r="BC884" s="18"/>
      <c r="BD884" s="18"/>
      <c r="BE884" s="18"/>
      <c r="BF884" s="18"/>
      <c r="BG884" s="18"/>
      <c r="BH884" s="18"/>
      <c r="BI884" s="18"/>
      <c r="BJ884" s="18"/>
      <c r="BK884" s="18"/>
      <c r="BM884" s="18"/>
      <c r="BN884" s="18"/>
      <c r="BO884" s="18"/>
      <c r="BP884" s="9" t="s">
        <v>5661</v>
      </c>
      <c r="BQ884" s="14"/>
      <c r="BR884" s="102" t="s">
        <v>5536</v>
      </c>
      <c r="BS884" s="14"/>
      <c r="BT884" s="14"/>
      <c r="BU884" s="9"/>
      <c r="BV884" s="9"/>
      <c r="BW884" s="9"/>
    </row>
    <row r="885" spans="1:75" x14ac:dyDescent="0.35">
      <c r="A885" s="1" t="s">
        <v>1852</v>
      </c>
      <c r="B885" s="1" t="s">
        <v>1853</v>
      </c>
      <c r="C885" s="3" t="s">
        <v>90</v>
      </c>
      <c r="D885" s="1" t="s">
        <v>21</v>
      </c>
      <c r="E885" s="1" t="s">
        <v>122</v>
      </c>
      <c r="F885" s="3" t="s">
        <v>90</v>
      </c>
      <c r="G885" s="1" t="s">
        <v>1272</v>
      </c>
      <c r="H885" s="29" t="s">
        <v>5588</v>
      </c>
      <c r="I885" s="27">
        <v>4.6264914920102314</v>
      </c>
      <c r="J885" s="27">
        <v>0.18599534490805547</v>
      </c>
      <c r="K885" s="27">
        <v>1.9566732501479646E-2</v>
      </c>
      <c r="L885" s="27">
        <v>1.0131387693603142E-2</v>
      </c>
      <c r="M885" s="27">
        <v>2.8896419284469291E-2</v>
      </c>
      <c r="N885" s="27">
        <v>1.6356748836521211E-2</v>
      </c>
      <c r="O885" s="27">
        <v>3.2461344362937031E-2</v>
      </c>
      <c r="P885" s="27">
        <v>7.9012803147720957E-3</v>
      </c>
      <c r="Q885" s="27">
        <v>1.8799689942363914E-2</v>
      </c>
      <c r="R885" s="27">
        <v>5.5115140314230234E-3</v>
      </c>
      <c r="S885" s="80">
        <v>9.5388161326533216E-2</v>
      </c>
      <c r="T885" s="80">
        <v>0</v>
      </c>
      <c r="U885" s="80">
        <v>6.3501704990375886E-3</v>
      </c>
      <c r="V885" s="80">
        <v>9.9174339149505457E-3</v>
      </c>
      <c r="W885" s="80">
        <v>0</v>
      </c>
      <c r="X885" s="80">
        <v>3.2321342733439243E-2</v>
      </c>
      <c r="Y885" s="80">
        <v>8.0267143144544251E-3</v>
      </c>
      <c r="Z885" s="80">
        <v>0.26986981987610725</v>
      </c>
      <c r="AA885" s="80">
        <v>0.11354524136117877</v>
      </c>
      <c r="AB885" s="80">
        <v>5.4939009254776393E-3</v>
      </c>
      <c r="AC885" s="80">
        <v>1.8693577662858795E-2</v>
      </c>
      <c r="AD885" s="80">
        <v>1.8693577662858795E-2</v>
      </c>
      <c r="AE885" s="80">
        <v>6.7960629414996936E-3</v>
      </c>
      <c r="AF885" s="80">
        <v>8.1158742215141962E-3</v>
      </c>
      <c r="AG885" s="80"/>
      <c r="AH885" s="80">
        <v>0</v>
      </c>
      <c r="AI885" s="80">
        <v>0</v>
      </c>
      <c r="AJ885" s="80">
        <v>0</v>
      </c>
      <c r="AK885" s="80">
        <v>0</v>
      </c>
      <c r="AL885" s="80">
        <v>0</v>
      </c>
      <c r="AM885" s="80">
        <v>0</v>
      </c>
      <c r="AN885" s="41" t="s">
        <v>5558</v>
      </c>
      <c r="AO885" s="41"/>
      <c r="AP885" s="40" t="str" cm="1">
        <f t="array" ref="AP885">IFERROR(_xlfn.IFS(
AR885="MPR ISSUE","PDH",
AR885="BSS Hardware Issue","BSS",
AR885="Sites strategiques, MLL, Pylone, etc.","ENVTECH",
AR885="AKTIVCO DEFAUT GE &amp; POWER Cabinet","AKTIVCO",
AR885="AKTIVCO Coupure ENEO &amp; Baisse de tension","AKTIVCO GRID ONLY",
AR885="Coupure ENEO &amp; Baisse de tension","IHS GRID ONLY",
AR885="Defaut GE &amp; POWER Cabinet","IHS",
AR885="Sharing","Partners",
AR885="Sites strategiques &amp; DataCenter","SST &amp; DC",
AR885="Exclu","Exclu",
AR885="SAT","SAT",
AR885="SPARE-ISSUE","SPARE-ISSUE",
AR885="Fiber CAmtel","TRANS_FO_CAMTEL",
AR885="Fiber AOF","Fiber AOF",
AR885="Projet OCM (HUAWEI)","TRAVAUX-HUAWEI",
AR885="Projet OCM (NOKIA)","TRAVAUX-NOKIA",
AR885="ACCESS-ISSUE","ACCESS-ISSUE",
AR885="Projet OCM (ZTE, NOKIA, autres projets)","TRAVAUX OCM",
AR885="No root CAuse","No root cause",
AR885="ODU HS","PDH",
AR885="IP &amp; VLAN","PDH",
AR885="Warehouse HUAWEI","SPARE-ISSUE",
AR885="SPARE-HS","SPARE-ISSUE",
AR885="Power Telco","BSS",AR885="no impacts","no impacts"
),"")</f>
        <v>No root cause</v>
      </c>
      <c r="AQ885" s="40" t="str" cm="1">
        <f t="array" ref="AQ885">IFERROR(_xlfn.IFS(
AR885="MPR ISSUE","TX ISSUE",
AR885="BSS Hardware Issue","RAN ISSUE",
AR885="Sites strategiques, MLL, Pylone, etc.","ENVTECH",
AR885="AKTIVCO DEFAUT GE &amp; POWER Cabinet","POWER ISSUE",
AR885="AKTIVCO Coupure ENEO &amp; Baisse de tension","POWER ISSUE",
AR885="Coupure ENEO &amp; Baisse de tension","POWER ISSUE",
AR885="Defaut GE &amp; POWER Cabinet","POWER ISSUE",
AR885="Sharing","POWER ISSUE",
AR885="Sites strategiques &amp; DataCenter","POWER ISSUE",
AR885="Exclu","Exclu",
AR885="SAT","TX ISSUE",
AR885="SPARE-ISSUE","SPARE-ISSUE",
AR885="Fiber CAmtel","TX ISSUE",
AR885="Fiber AOF","TX ISSUE",
AR885="Projet OCM (HUAWEI)","TRAVAUX-HUAWEI",
AR885="Projet OCM (NOKIA)","TRAVAUX -NOKIA",
AR885="ACCESS-ISSUE","ACCESS-ISSUE",
AR885="Projet OCM (ZTE, NOKIA, autres projets)","TRAVAUX OCM",
AR885="No root CAuse","No root cause",
AR885="ODU HS","TX ISSUE",
AR885="IP &amp; VLAN","TX ISSUE",
AR885="Warehouse HUAWEI","SPARE-ISSUE",
AR885="SPARE-HS","SPARE-ISSUE",
AR885="Power Telco","RAN ISSUE",AR885="no impacts","no impacts"
),"")</f>
        <v>No root cause</v>
      </c>
      <c r="AR885" s="59" t="s">
        <v>5343</v>
      </c>
      <c r="AS885" s="40" t="str" cm="1">
        <f t="array" ref="AS885">IFERROR(_xlfn.IFS(
AR885="MPR ISSUE","ACTIVE",
AR885="BSS Hardware Issue","ACTIVE",
AR885="Sites strategiques, MLL, Pylone, etc.","PASSIVE",
AR885="AKTIVCO DEFAUT GE &amp; POWER Cabinet","PASSIVE",
AR885="AKTIVCO Coupure ENEO &amp; Baisse de tension","PASSIVE",
AR885="Coupure ENEO &amp; Baisse de tension","PASSIVE",
AR885="Defaut GE &amp; POWER Cabinet","PASSIVE",
AR885="Sharing","PASSIVE",
AR885="Sites strategiques &amp; DataCenter","PASSIVE",
AR885="Exclu","Exclu",
AR885="SAT","ACTIVE",
AR885="SPARE-ISSUE","SPARE-ISSUE",
AR885="Fiber CAmtel","ACTIVE",
AR885="Fiber AOF","ACTIVE",
AR885="Projet OCM (HUAWEI)","PLANNED WORKS",
AR885="Projet OCM (NOKIA)","PLANNED WORKS",
AR885="ACCESS-ISSUE","ACCESS-ISSUE",
AR885="Projet OCM (ZTE, NOKIA, autres projets)","PLANNED WORKS",
AR885="No root CAuse","No root cause",
AR885="ODU HS","ACTIVE",
AR885="IP &amp; VLAN","ACTIVE",
AR885="Warehouse HUAWEI","SPARE-ISSUE",
AR885="SPARE-HS","SPARE-ISSUE",
AR885="Power Telco","ACTIVE", AR885="no impacts","no impacts"
),"")</f>
        <v>No root cause</v>
      </c>
      <c r="AT885" s="99" t="s">
        <v>5661</v>
      </c>
      <c r="AU885" s="99" t="s">
        <v>1853</v>
      </c>
      <c r="AW885" s="17"/>
      <c r="AX885" s="17" t="s">
        <v>5536</v>
      </c>
      <c r="AY885" s="17"/>
      <c r="AZ885" s="17" t="s">
        <v>5536</v>
      </c>
      <c r="BA885" s="7"/>
      <c r="BC885" s="18"/>
      <c r="BD885" s="18"/>
      <c r="BE885" s="18"/>
      <c r="BF885" s="18"/>
      <c r="BG885" s="18"/>
      <c r="BH885" s="18"/>
      <c r="BI885" s="18"/>
      <c r="BJ885" s="18"/>
      <c r="BK885" s="18"/>
      <c r="BM885" s="18"/>
      <c r="BN885" s="18"/>
      <c r="BO885" s="18"/>
      <c r="BP885" s="9" t="s">
        <v>5661</v>
      </c>
      <c r="BQ885" s="14"/>
      <c r="BR885" s="102" t="s">
        <v>5536</v>
      </c>
      <c r="BS885" s="14"/>
      <c r="BT885" s="14"/>
      <c r="BU885" s="9"/>
      <c r="BV885" s="9"/>
      <c r="BW885" s="9"/>
    </row>
    <row r="886" spans="1:75" x14ac:dyDescent="0.35">
      <c r="A886" s="1" t="s">
        <v>506</v>
      </c>
      <c r="B886" s="8" t="s">
        <v>507</v>
      </c>
      <c r="C886" s="3" t="s">
        <v>31</v>
      </c>
      <c r="D886" s="1" t="s">
        <v>11</v>
      </c>
      <c r="E886" s="1" t="s">
        <v>66</v>
      </c>
      <c r="F886" s="3" t="s">
        <v>31</v>
      </c>
      <c r="G886" s="1" t="s">
        <v>508</v>
      </c>
      <c r="H886" s="29" t="s">
        <v>5588</v>
      </c>
      <c r="I886" s="27">
        <v>0</v>
      </c>
      <c r="J886" s="27">
        <v>4.0253771762362556E-2</v>
      </c>
      <c r="K886" s="27">
        <v>5.9212460013754412E-3</v>
      </c>
      <c r="L886" s="27">
        <v>0</v>
      </c>
      <c r="M886" s="27">
        <v>0.13806134125496172</v>
      </c>
      <c r="N886" s="27">
        <v>1.0076819249328689E-2</v>
      </c>
      <c r="O886" s="27">
        <v>8.2719093236082217E-2</v>
      </c>
      <c r="P886" s="27">
        <v>7.5335370812680325E-2</v>
      </c>
      <c r="Q886" s="27">
        <v>6.7951648389278406E-3</v>
      </c>
      <c r="R886" s="27">
        <v>0.12825204818039396</v>
      </c>
      <c r="S886" s="80">
        <v>4.203727959410216E-2</v>
      </c>
      <c r="T886" s="80">
        <v>5.9747512363276288E-3</v>
      </c>
      <c r="U886" s="80">
        <v>7.2321242577040395E-2</v>
      </c>
      <c r="V886" s="80">
        <v>4.0128926214140796E-3</v>
      </c>
      <c r="W886" s="80">
        <v>5.9747512363276288E-3</v>
      </c>
      <c r="X886" s="80">
        <v>1.781724323907851E-2</v>
      </c>
      <c r="Y886" s="80">
        <v>1.5659198762673607E-2</v>
      </c>
      <c r="Z886" s="80">
        <v>0.13436948004326077</v>
      </c>
      <c r="AA886" s="80">
        <v>5.3344719247331154E-2</v>
      </c>
      <c r="AB886" s="80">
        <v>2.4077355728484473E-3</v>
      </c>
      <c r="AC886" s="80">
        <v>2.2757559932997176E-2</v>
      </c>
      <c r="AD886" s="80">
        <v>2.2757559932997176E-2</v>
      </c>
      <c r="AE886" s="80">
        <v>5.3683585735361684E-3</v>
      </c>
      <c r="AF886" s="80">
        <v>3.9237172298270994E-3</v>
      </c>
      <c r="AG886" s="80"/>
      <c r="AH886" s="80">
        <v>0</v>
      </c>
      <c r="AI886" s="80">
        <v>0</v>
      </c>
      <c r="AJ886" s="80">
        <v>0</v>
      </c>
      <c r="AK886" s="80">
        <v>0</v>
      </c>
      <c r="AL886" s="80">
        <v>0</v>
      </c>
      <c r="AM886" s="80">
        <v>0</v>
      </c>
      <c r="AN886" s="41" t="s">
        <v>5558</v>
      </c>
      <c r="AO886" s="41"/>
      <c r="AP886" s="40" t="str" cm="1">
        <f t="array" ref="AP886">IFERROR(_xlfn.IFS(
AR886="MPR ISSUE","PDH",
AR886="BSS Hardware Issue","BSS",
AR886="Sites strategiques, MLL, Pylone, etc.","ENVTECH",
AR886="AKTIVCO DEFAUT GE &amp; POWER Cabinet","AKTIVCO",
AR886="AKTIVCO Coupure ENEO &amp; Baisse de tension","AKTIVCO GRID ONLY",
AR886="Coupure ENEO &amp; Baisse de tension","IHS GRID ONLY",
AR886="Defaut GE &amp; POWER Cabinet","IHS",
AR886="Sharing","Partners",
AR886="Sites strategiques &amp; DataCenter","SST &amp; DC",
AR886="Exclu","Exclu",
AR886="SAT","SAT",
AR886="SPARE-ISSUE","SPARE-ISSUE",
AR886="Fiber CAmtel","TRANS_FO_CAMTEL",
AR886="Fiber AOF","Fiber AOF",
AR886="Projet OCM (HUAWEI)","TRAVAUX-HUAWEI",
AR886="Projet OCM (NOKIA)","TRAVAUX-NOKIA",
AR886="ACCESS-ISSUE","ACCESS-ISSUE",
AR886="Projet OCM (ZTE, NOKIA, autres projets)","TRAVAUX OCM",
AR886="No root CAuse","No root cause",
AR886="ODU HS","PDH",
AR886="IP &amp; VLAN","PDH",
AR886="Warehouse HUAWEI","SPARE-ISSUE",
AR886="SPARE-HS","SPARE-ISSUE",
AR886="Power Telco","BSS",AR886="no impacts","no impacts"
),"")</f>
        <v>No root cause</v>
      </c>
      <c r="AQ886" s="40" t="str" cm="1">
        <f t="array" ref="AQ886">IFERROR(_xlfn.IFS(
AR886="MPR ISSUE","TX ISSUE",
AR886="BSS Hardware Issue","RAN ISSUE",
AR886="Sites strategiques, MLL, Pylone, etc.","ENVTECH",
AR886="AKTIVCO DEFAUT GE &amp; POWER Cabinet","POWER ISSUE",
AR886="AKTIVCO Coupure ENEO &amp; Baisse de tension","POWER ISSUE",
AR886="Coupure ENEO &amp; Baisse de tension","POWER ISSUE",
AR886="Defaut GE &amp; POWER Cabinet","POWER ISSUE",
AR886="Sharing","POWER ISSUE",
AR886="Sites strategiques &amp; DataCenter","POWER ISSUE",
AR886="Exclu","Exclu",
AR886="SAT","TX ISSUE",
AR886="SPARE-ISSUE","SPARE-ISSUE",
AR886="Fiber CAmtel","TX ISSUE",
AR886="Fiber AOF","TX ISSUE",
AR886="Projet OCM (HUAWEI)","TRAVAUX-HUAWEI",
AR886="Projet OCM (NOKIA)","TRAVAUX -NOKIA",
AR886="ACCESS-ISSUE","ACCESS-ISSUE",
AR886="Projet OCM (ZTE, NOKIA, autres projets)","TRAVAUX OCM",
AR886="No root CAuse","No root cause",
AR886="ODU HS","TX ISSUE",
AR886="IP &amp; VLAN","TX ISSUE",
AR886="Warehouse HUAWEI","SPARE-ISSUE",
AR886="SPARE-HS","SPARE-ISSUE",
AR886="Power Telco","RAN ISSUE",AR886="no impacts","no impacts"
),"")</f>
        <v>No root cause</v>
      </c>
      <c r="AR886" s="59" t="s">
        <v>5343</v>
      </c>
      <c r="AS886" s="40" t="str" cm="1">
        <f t="array" ref="AS886">IFERROR(_xlfn.IFS(
AR886="MPR ISSUE","ACTIVE",
AR886="BSS Hardware Issue","ACTIVE",
AR886="Sites strategiques, MLL, Pylone, etc.","PASSIVE",
AR886="AKTIVCO DEFAUT GE &amp; POWER Cabinet","PASSIVE",
AR886="AKTIVCO Coupure ENEO &amp; Baisse de tension","PASSIVE",
AR886="Coupure ENEO &amp; Baisse de tension","PASSIVE",
AR886="Defaut GE &amp; POWER Cabinet","PASSIVE",
AR886="Sharing","PASSIVE",
AR886="Sites strategiques &amp; DataCenter","PASSIVE",
AR886="Exclu","Exclu",
AR886="SAT","ACTIVE",
AR886="SPARE-ISSUE","SPARE-ISSUE",
AR886="Fiber CAmtel","ACTIVE",
AR886="Fiber AOF","ACTIVE",
AR886="Projet OCM (HUAWEI)","PLANNED WORKS",
AR886="Projet OCM (NOKIA)","PLANNED WORKS",
AR886="ACCESS-ISSUE","ACCESS-ISSUE",
AR886="Projet OCM (ZTE, NOKIA, autres projets)","PLANNED WORKS",
AR886="No root CAuse","No root cause",
AR886="ODU HS","ACTIVE",
AR886="IP &amp; VLAN","ACTIVE",
AR886="Warehouse HUAWEI","SPARE-ISSUE",
AR886="SPARE-HS","SPARE-ISSUE",
AR886="Power Telco","ACTIVE", AR886="no impacts","no impacts"
),"")</f>
        <v>No root cause</v>
      </c>
      <c r="AT886" s="99" t="s">
        <v>5661</v>
      </c>
      <c r="AU886" s="99" t="s">
        <v>507</v>
      </c>
      <c r="AW886" s="17"/>
      <c r="AX886" s="17" t="s">
        <v>5536</v>
      </c>
      <c r="AY886" s="17"/>
      <c r="AZ886" s="17" t="s">
        <v>5536</v>
      </c>
      <c r="BA886" s="7"/>
      <c r="BC886" s="18"/>
      <c r="BD886" s="18"/>
      <c r="BE886" s="18"/>
      <c r="BF886" s="18"/>
      <c r="BG886" s="18"/>
      <c r="BH886" s="18"/>
      <c r="BI886" s="18"/>
      <c r="BJ886" s="18"/>
      <c r="BK886" s="18"/>
      <c r="BM886" s="18"/>
      <c r="BN886" s="18"/>
      <c r="BO886" s="18"/>
      <c r="BP886" s="9" t="s">
        <v>5661</v>
      </c>
      <c r="BQ886" s="14"/>
      <c r="BR886" s="102" t="s">
        <v>5536</v>
      </c>
      <c r="BS886" s="14"/>
      <c r="BT886" s="14"/>
      <c r="BU886" s="9"/>
      <c r="BV886" s="9"/>
      <c r="BW886" s="9"/>
    </row>
    <row r="887" spans="1:75" x14ac:dyDescent="0.35">
      <c r="A887" s="1" t="s">
        <v>1136</v>
      </c>
      <c r="B887" s="8" t="s">
        <v>1137</v>
      </c>
      <c r="C887" s="3" t="s">
        <v>55</v>
      </c>
      <c r="D887" s="1" t="s">
        <v>11</v>
      </c>
      <c r="E887" s="1" t="s">
        <v>66</v>
      </c>
      <c r="F887" s="3" t="s">
        <v>55</v>
      </c>
      <c r="G887" s="1" t="s">
        <v>1136</v>
      </c>
      <c r="H887" s="29" t="s">
        <v>5588</v>
      </c>
      <c r="I887" s="27">
        <v>2.8781444999645496</v>
      </c>
      <c r="J887" s="27">
        <v>6.3318192273994402E-3</v>
      </c>
      <c r="K887" s="27">
        <v>0.156058957390524</v>
      </c>
      <c r="L887" s="27">
        <v>3.8347637574391719E-3</v>
      </c>
      <c r="M887" s="27">
        <v>1.4982332819761775E-2</v>
      </c>
      <c r="N887" s="27">
        <v>0.17108717195972264</v>
      </c>
      <c r="O887" s="27">
        <v>0.20728013653764962</v>
      </c>
      <c r="P887" s="27">
        <v>0.10301278108390156</v>
      </c>
      <c r="Q887" s="27">
        <v>3.792862560281364E-2</v>
      </c>
      <c r="R887" s="27">
        <v>4.7979137244237365E-2</v>
      </c>
      <c r="S887" s="80">
        <v>0.68210595860229317</v>
      </c>
      <c r="T887" s="80">
        <v>2.7647571342348473E-3</v>
      </c>
      <c r="U887" s="80">
        <v>0</v>
      </c>
      <c r="V887" s="80">
        <v>0.24627156105439338</v>
      </c>
      <c r="W887" s="80">
        <v>2.7647571342348473E-3</v>
      </c>
      <c r="X887" s="80">
        <v>9.7737725843695025E-3</v>
      </c>
      <c r="Y887" s="80">
        <v>3.2282745856006073E-2</v>
      </c>
      <c r="Z887" s="80">
        <v>6.9218976293045575E-2</v>
      </c>
      <c r="AA887" s="80">
        <v>5.9572609069053047E-2</v>
      </c>
      <c r="AB887" s="80">
        <v>6.3851954395613897E-3</v>
      </c>
      <c r="AC887" s="80">
        <v>8.2505072296273338E-2</v>
      </c>
      <c r="AD887" s="80">
        <v>8.2505072296273338E-2</v>
      </c>
      <c r="AE887" s="80">
        <v>4.459027624929111E-3</v>
      </c>
      <c r="AF887" s="80">
        <v>4.726569282424823E-3</v>
      </c>
      <c r="AG887" s="80"/>
      <c r="AH887" s="80">
        <v>2.7824332379557688E-2</v>
      </c>
      <c r="AI887" s="80">
        <v>0</v>
      </c>
      <c r="AJ887" s="80">
        <v>0</v>
      </c>
      <c r="AK887" s="80">
        <v>0</v>
      </c>
      <c r="AL887" s="80">
        <v>0</v>
      </c>
      <c r="AM887" s="80">
        <v>0</v>
      </c>
      <c r="AN887" s="41" t="s">
        <v>5591</v>
      </c>
      <c r="AO887" s="41"/>
      <c r="AP887" s="40" t="str" cm="1">
        <f t="array" ref="AP887">IFERROR(_xlfn.IFS(
AR887="MPR ISSUE","PDH",
AR887="BSS Hardware Issue","BSS",
AR887="Sites strategiques, MLL, Pylone, etc.","ENVTECH",
AR887="AKTIVCO DEFAUT GE &amp; POWER Cabinet","AKTIVCO",
AR887="AKTIVCO Coupure ENEO &amp; Baisse de tension","AKTIVCO GRID ONLY",
AR887="Coupure ENEO &amp; Baisse de tension","IHS GRID ONLY",
AR887="Defaut GE &amp; POWER Cabinet","IHS",
AR887="Sharing","Partners",
AR887="Sites strategiques &amp; DataCenter","SST &amp; DC",
AR887="Exclu","Exclu",
AR887="SAT","SAT",
AR887="SPARE-ISSUE","SPARE-ISSUE",
AR887="Fiber CAmtel","TRANS_FO_CAMTEL",
AR887="Fiber AOF","Fiber AOF",
AR887="Projet OCM (HUAWEI)","TRAVAUX-HUAWEI",
AR887="Projet OCM (NOKIA)","TRAVAUX-NOKIA",
AR887="ACCESS-ISSUE","ACCESS-ISSUE",
AR887="Projet OCM (ZTE, NOKIA, autres projets)","TRAVAUX OCM",
AR887="No root CAuse","No root cause",
AR887="ODU HS","PDH",
AR887="IP &amp; VLAN","PDH",
AR887="Warehouse HUAWEI","SPARE-ISSUE",
AR887="SPARE-HS","SPARE-ISSUE",
AR887="Power Telco","BSS",AR887="no impacts","no impacts"
),"")</f>
        <v>IHS</v>
      </c>
      <c r="AQ887" s="40" t="str" cm="1">
        <f t="array" ref="AQ887">IFERROR(_xlfn.IFS(
AR887="MPR ISSUE","TX ISSUE",
AR887="BSS Hardware Issue","RAN ISSUE",
AR887="Sites strategiques, MLL, Pylone, etc.","ENVTECH",
AR887="AKTIVCO DEFAUT GE &amp; POWER Cabinet","POWER ISSUE",
AR887="AKTIVCO Coupure ENEO &amp; Baisse de tension","POWER ISSUE",
AR887="Coupure ENEO &amp; Baisse de tension","POWER ISSUE",
AR887="Defaut GE &amp; POWER Cabinet","POWER ISSUE",
AR887="Sharing","POWER ISSUE",
AR887="Sites strategiques &amp; DataCenter","POWER ISSUE",
AR887="Exclu","Exclu",
AR887="SAT","TX ISSUE",
AR887="SPARE-ISSUE","SPARE-ISSUE",
AR887="Fiber CAmtel","TX ISSUE",
AR887="Fiber AOF","TX ISSUE",
AR887="Projet OCM (HUAWEI)","TRAVAUX-HUAWEI",
AR887="Projet OCM (NOKIA)","TRAVAUX -NOKIA",
AR887="ACCESS-ISSUE","ACCESS-ISSUE",
AR887="Projet OCM (ZTE, NOKIA, autres projets)","TRAVAUX OCM",
AR887="No root CAuse","No root cause",
AR887="ODU HS","TX ISSUE",
AR887="IP &amp; VLAN","TX ISSUE",
AR887="Warehouse HUAWEI","SPARE-ISSUE",
AR887="SPARE-HS","SPARE-ISSUE",
AR887="Power Telco","RAN ISSUE",AR887="no impacts","no impacts"
),"")</f>
        <v>POWER ISSUE</v>
      </c>
      <c r="AR887" s="59" t="s">
        <v>5329</v>
      </c>
      <c r="AS887" s="40" t="str" cm="1">
        <f t="array" ref="AS887">IFERROR(_xlfn.IFS(
AR887="MPR ISSUE","ACTIVE",
AR887="BSS Hardware Issue","ACTIVE",
AR887="Sites strategiques, MLL, Pylone, etc.","PASSIVE",
AR887="AKTIVCO DEFAUT GE &amp; POWER Cabinet","PASSIVE",
AR887="AKTIVCO Coupure ENEO &amp; Baisse de tension","PASSIVE",
AR887="Coupure ENEO &amp; Baisse de tension","PASSIVE",
AR887="Defaut GE &amp; POWER Cabinet","PASSIVE",
AR887="Sharing","PASSIVE",
AR887="Sites strategiques &amp; DataCenter","PASSIVE",
AR887="Exclu","Exclu",
AR887="SAT","ACTIVE",
AR887="SPARE-ISSUE","SPARE-ISSUE",
AR887="Fiber CAmtel","ACTIVE",
AR887="Fiber AOF","ACTIVE",
AR887="Projet OCM (HUAWEI)","PLANNED WORKS",
AR887="Projet OCM (NOKIA)","PLANNED WORKS",
AR887="ACCESS-ISSUE","ACCESS-ISSUE",
AR887="Projet OCM (ZTE, NOKIA, autres projets)","PLANNED WORKS",
AR887="No root CAuse","No root cause",
AR887="ODU HS","ACTIVE",
AR887="IP &amp; VLAN","ACTIVE",
AR887="Warehouse HUAWEI","SPARE-ISSUE",
AR887="SPARE-HS","SPARE-ISSUE",
AR887="Power Telco","ACTIVE", AR887="no impacts","no impacts"
),"")</f>
        <v>PASSIVE</v>
      </c>
      <c r="AT887" s="99" t="s">
        <v>5833</v>
      </c>
      <c r="AU887" s="99" t="s">
        <v>1137</v>
      </c>
      <c r="AW887" s="17"/>
      <c r="AX887" s="17" t="s">
        <v>5536</v>
      </c>
      <c r="AY887" s="17"/>
      <c r="AZ887" s="17" t="s">
        <v>5536</v>
      </c>
      <c r="BA887" s="7"/>
      <c r="BC887" s="18"/>
      <c r="BD887" s="18"/>
      <c r="BE887" s="18"/>
      <c r="BF887" s="18"/>
      <c r="BG887" s="18"/>
      <c r="BH887" s="18"/>
      <c r="BI887" s="18"/>
      <c r="BJ887" s="18"/>
      <c r="BK887" s="18"/>
      <c r="BM887" s="18"/>
      <c r="BN887" s="18"/>
      <c r="BO887" s="18"/>
      <c r="BP887" s="9" t="s">
        <v>5833</v>
      </c>
      <c r="BQ887" s="14"/>
      <c r="BR887" s="102" t="s">
        <v>5536</v>
      </c>
      <c r="BS887" s="14"/>
      <c r="BT887" s="14"/>
      <c r="BU887" s="9"/>
      <c r="BV887" s="9"/>
      <c r="BW887" s="9"/>
    </row>
    <row r="888" spans="1:75" x14ac:dyDescent="0.35">
      <c r="A888" s="1" t="s">
        <v>1489</v>
      </c>
      <c r="B888" s="8" t="s">
        <v>1490</v>
      </c>
      <c r="C888" s="3" t="s">
        <v>55</v>
      </c>
      <c r="D888" s="1" t="s">
        <v>11</v>
      </c>
      <c r="E888" s="1" t="s">
        <v>83</v>
      </c>
      <c r="F888" s="3" t="s">
        <v>55</v>
      </c>
      <c r="G888" s="1" t="s">
        <v>1489</v>
      </c>
      <c r="H888" s="29" t="s">
        <v>5588</v>
      </c>
      <c r="I888" s="27">
        <v>6.77772198989218E-3</v>
      </c>
      <c r="J888" s="27">
        <v>5.5467003511896845E-2</v>
      </c>
      <c r="K888" s="27">
        <v>2.4969109644353612E-3</v>
      </c>
      <c r="L888" s="27">
        <v>3.9239443099376861E-3</v>
      </c>
      <c r="M888" s="27">
        <v>2.0868249284668478E-2</v>
      </c>
      <c r="N888" s="27">
        <v>2.6287033708913436</v>
      </c>
      <c r="O888" s="27">
        <v>9.0249748620993628</v>
      </c>
      <c r="P888" s="27">
        <v>9.1237432721086726</v>
      </c>
      <c r="Q888" s="27">
        <v>7.4402369677711047</v>
      </c>
      <c r="R888" s="27">
        <v>6.1670496816068621</v>
      </c>
      <c r="S888" s="80">
        <v>6.7766333498466702</v>
      </c>
      <c r="T888" s="80">
        <v>1.2485999961063415E-3</v>
      </c>
      <c r="U888" s="80">
        <v>1.337708287478733E-3</v>
      </c>
      <c r="V888" s="80">
        <v>2.2295138124645555E-3</v>
      </c>
      <c r="W888" s="80">
        <v>1.2485999961063415E-3</v>
      </c>
      <c r="X888" s="80">
        <v>3.0321387849516928E-3</v>
      </c>
      <c r="Y888" s="80">
        <v>0.49327475254908182</v>
      </c>
      <c r="Z888" s="80">
        <v>3.9239443099376861E-3</v>
      </c>
      <c r="AA888" s="80">
        <v>2.0600707627172591E-2</v>
      </c>
      <c r="AB888" s="80">
        <v>0</v>
      </c>
      <c r="AC888" s="80">
        <v>6.8665051521974146E-3</v>
      </c>
      <c r="AD888" s="80">
        <v>6.8665051521974146E-3</v>
      </c>
      <c r="AE888" s="80">
        <v>4.3698470724304259E-3</v>
      </c>
      <c r="AF888" s="80">
        <v>6.3318192273994402E-3</v>
      </c>
      <c r="AG888" s="80"/>
      <c r="AH888" s="80">
        <v>0.13847752955280973</v>
      </c>
      <c r="AI888" s="80">
        <v>0</v>
      </c>
      <c r="AJ888" s="80">
        <v>0</v>
      </c>
      <c r="AK888" s="80">
        <v>0</v>
      </c>
      <c r="AL888" s="80">
        <v>0</v>
      </c>
      <c r="AM888" s="80">
        <v>0</v>
      </c>
      <c r="AN888" s="41" t="s">
        <v>5591</v>
      </c>
      <c r="AO888" s="41"/>
      <c r="AP888" s="40" t="str" cm="1">
        <f t="array" ref="AP888">IFERROR(_xlfn.IFS(
AR888="MPR ISSUE","PDH",
AR888="BSS Hardware Issue","BSS",
AR888="Sites strategiques, MLL, Pylone, etc.","ENVTECH",
AR888="AKTIVCO DEFAUT GE &amp; POWER Cabinet","AKTIVCO",
AR888="AKTIVCO Coupure ENEO &amp; Baisse de tension","AKTIVCO GRID ONLY",
AR888="Coupure ENEO &amp; Baisse de tension","IHS GRID ONLY",
AR888="Defaut GE &amp; POWER Cabinet","IHS",
AR888="Sharing","Partners",
AR888="Sites strategiques &amp; DataCenter","SST &amp; DC",
AR888="Exclu","Exclu",
AR888="SAT","SAT",
AR888="SPARE-ISSUE","SPARE-ISSUE",
AR888="Fiber CAmtel","TRANS_FO_CAMTEL",
AR888="Fiber AOF","Fiber AOF",
AR888="Projet OCM (HUAWEI)","TRAVAUX-HUAWEI",
AR888="Projet OCM (NOKIA)","TRAVAUX-NOKIA",
AR888="ACCESS-ISSUE","ACCESS-ISSUE",
AR888="Projet OCM (ZTE, NOKIA, autres projets)","TRAVAUX OCM",
AR888="No root CAuse","No root cause",
AR888="ODU HS","PDH",
AR888="IP &amp; VLAN","PDH",
AR888="Warehouse HUAWEI","SPARE-ISSUE",
AR888="SPARE-HS","SPARE-ISSUE",
AR888="Power Telco","BSS",AR888="no impacts","no impacts"
),"")</f>
        <v>No root cause</v>
      </c>
      <c r="AQ888" s="40" t="str" cm="1">
        <f t="array" ref="AQ888">IFERROR(_xlfn.IFS(
AR888="MPR ISSUE","TX ISSUE",
AR888="BSS Hardware Issue","RAN ISSUE",
AR888="Sites strategiques, MLL, Pylone, etc.","ENVTECH",
AR888="AKTIVCO DEFAUT GE &amp; POWER Cabinet","POWER ISSUE",
AR888="AKTIVCO Coupure ENEO &amp; Baisse de tension","POWER ISSUE",
AR888="Coupure ENEO &amp; Baisse de tension","POWER ISSUE",
AR888="Defaut GE &amp; POWER Cabinet","POWER ISSUE",
AR888="Sharing","POWER ISSUE",
AR888="Sites strategiques &amp; DataCenter","POWER ISSUE",
AR888="Exclu","Exclu",
AR888="SAT","TX ISSUE",
AR888="SPARE-ISSUE","SPARE-ISSUE",
AR888="Fiber CAmtel","TX ISSUE",
AR888="Fiber AOF","TX ISSUE",
AR888="Projet OCM (HUAWEI)","TRAVAUX-HUAWEI",
AR888="Projet OCM (NOKIA)","TRAVAUX -NOKIA",
AR888="ACCESS-ISSUE","ACCESS-ISSUE",
AR888="Projet OCM (ZTE, NOKIA, autres projets)","TRAVAUX OCM",
AR888="No root CAuse","No root cause",
AR888="ODU HS","TX ISSUE",
AR888="IP &amp; VLAN","TX ISSUE",
AR888="Warehouse HUAWEI","SPARE-ISSUE",
AR888="SPARE-HS","SPARE-ISSUE",
AR888="Power Telco","RAN ISSUE",AR888="no impacts","no impacts"
),"")</f>
        <v>No root cause</v>
      </c>
      <c r="AR888" s="59" t="s">
        <v>5343</v>
      </c>
      <c r="AS888" s="40" t="str" cm="1">
        <f t="array" ref="AS888">IFERROR(_xlfn.IFS(
AR888="MPR ISSUE","ACTIVE",
AR888="BSS Hardware Issue","ACTIVE",
AR888="Sites strategiques, MLL, Pylone, etc.","PASSIVE",
AR888="AKTIVCO DEFAUT GE &amp; POWER Cabinet","PASSIVE",
AR888="AKTIVCO Coupure ENEO &amp; Baisse de tension","PASSIVE",
AR888="Coupure ENEO &amp; Baisse de tension","PASSIVE",
AR888="Defaut GE &amp; POWER Cabinet","PASSIVE",
AR888="Sharing","PASSIVE",
AR888="Sites strategiques &amp; DataCenter","PASSIVE",
AR888="Exclu","Exclu",
AR888="SAT","ACTIVE",
AR888="SPARE-ISSUE","SPARE-ISSUE",
AR888="Fiber CAmtel","ACTIVE",
AR888="Fiber AOF","ACTIVE",
AR888="Projet OCM (HUAWEI)","PLANNED WORKS",
AR888="Projet OCM (NOKIA)","PLANNED WORKS",
AR888="ACCESS-ISSUE","ACCESS-ISSUE",
AR888="Projet OCM (ZTE, NOKIA, autres projets)","PLANNED WORKS",
AR888="No root CAuse","No root cause",
AR888="ODU HS","ACTIVE",
AR888="IP &amp; VLAN","ACTIVE",
AR888="Warehouse HUAWEI","SPARE-ISSUE",
AR888="SPARE-HS","SPARE-ISSUE",
AR888="Power Telco","ACTIVE", AR888="no impacts","no impacts"
),"")</f>
        <v>No root cause</v>
      </c>
      <c r="AT888" s="99" t="s">
        <v>5661</v>
      </c>
      <c r="AU888" s="99" t="s">
        <v>1490</v>
      </c>
      <c r="AW888" s="17"/>
      <c r="AX888" s="17" t="s">
        <v>5536</v>
      </c>
      <c r="AY888" s="17"/>
      <c r="AZ888" s="17" t="s">
        <v>5536</v>
      </c>
      <c r="BA888" s="7"/>
      <c r="BC888" s="18"/>
      <c r="BD888" s="18"/>
      <c r="BE888" s="18"/>
      <c r="BF888" s="18"/>
      <c r="BG888" s="18"/>
      <c r="BH888" s="18"/>
      <c r="BI888" s="18"/>
      <c r="BJ888" s="18"/>
      <c r="BK888" s="18"/>
      <c r="BM888" s="18"/>
      <c r="BN888" s="18"/>
      <c r="BO888" s="18"/>
      <c r="BP888" s="9" t="s">
        <v>5661</v>
      </c>
      <c r="BQ888" s="14"/>
      <c r="BR888" s="102" t="s">
        <v>5536</v>
      </c>
      <c r="BS888" s="14"/>
      <c r="BT888" s="14"/>
      <c r="BU888" s="9"/>
      <c r="BV888" s="9"/>
      <c r="BW888" s="9"/>
    </row>
    <row r="889" spans="1:75" x14ac:dyDescent="0.35">
      <c r="A889" s="1" t="s">
        <v>4901</v>
      </c>
      <c r="B889" s="1" t="s">
        <v>4902</v>
      </c>
      <c r="C889" s="3" t="s">
        <v>37</v>
      </c>
      <c r="D889" s="1" t="s">
        <v>11</v>
      </c>
      <c r="E889" s="1" t="s">
        <v>96</v>
      </c>
      <c r="F889" s="3" t="s">
        <v>226</v>
      </c>
      <c r="G889" s="1" t="s">
        <v>4903</v>
      </c>
      <c r="H889" s="29" t="s">
        <v>5588</v>
      </c>
      <c r="I889" s="27">
        <v>5.8855758447406642E-3</v>
      </c>
      <c r="J889" s="27">
        <v>0</v>
      </c>
      <c r="K889" s="27">
        <v>0</v>
      </c>
      <c r="L889" s="27">
        <v>0</v>
      </c>
      <c r="M889" s="27">
        <v>1.7060679216854582</v>
      </c>
      <c r="N889" s="27">
        <v>6.857177406237426</v>
      </c>
      <c r="O889" s="27">
        <v>0</v>
      </c>
      <c r="P889" s="27">
        <v>0</v>
      </c>
      <c r="Q889" s="27">
        <v>0</v>
      </c>
      <c r="R889" s="27">
        <v>0</v>
      </c>
      <c r="S889" s="80">
        <v>0</v>
      </c>
      <c r="T889" s="80">
        <v>0</v>
      </c>
      <c r="U889" s="80">
        <v>0</v>
      </c>
      <c r="V889" s="80">
        <v>0.54951659803728536</v>
      </c>
      <c r="W889" s="80">
        <v>0</v>
      </c>
      <c r="X889" s="80">
        <v>0</v>
      </c>
      <c r="Y889" s="80">
        <v>0</v>
      </c>
      <c r="Z889" s="80">
        <v>0</v>
      </c>
      <c r="AA889" s="80">
        <v>0</v>
      </c>
      <c r="AB889" s="80">
        <v>0</v>
      </c>
      <c r="AC889" s="80">
        <v>0.38563006337873418</v>
      </c>
      <c r="AD889" s="80">
        <v>0.38563006337873418</v>
      </c>
      <c r="AE889" s="80">
        <v>4.2044043835876019E-3</v>
      </c>
      <c r="AF889" s="80">
        <v>4.4517917512415508E-3</v>
      </c>
      <c r="AG889" s="80"/>
      <c r="AH889" s="80">
        <v>0</v>
      </c>
      <c r="AI889" s="80">
        <v>0</v>
      </c>
      <c r="AJ889" s="80">
        <v>0</v>
      </c>
      <c r="AK889" s="80">
        <v>0</v>
      </c>
      <c r="AL889" s="80">
        <v>0</v>
      </c>
      <c r="AM889" s="80">
        <v>0</v>
      </c>
      <c r="AN889" s="41" t="s">
        <v>5558</v>
      </c>
      <c r="AO889" s="41"/>
      <c r="AP889" s="40" t="str" cm="1">
        <f t="array" ref="AP889">IFERROR(_xlfn.IFS(
AR889="MPR ISSUE","PDH",
AR889="BSS Hardware Issue","BSS",
AR889="Sites strategiques, MLL, Pylone, etc.","ENVTECH",
AR889="AKTIVCO DEFAUT GE &amp; POWER Cabinet","AKTIVCO",
AR889="AKTIVCO Coupure ENEO &amp; Baisse de tension","AKTIVCO GRID ONLY",
AR889="Coupure ENEO &amp; Baisse de tension","IHS GRID ONLY",
AR889="Defaut GE &amp; POWER Cabinet","IHS",
AR889="Sharing","Partners",
AR889="Sites strategiques &amp; DataCenter","SST &amp; DC",
AR889="Exclu","Exclu",
AR889="SAT","SAT",
AR889="SPARE-ISSUE","SPARE-ISSUE",
AR889="Fiber CAmtel","TRANS_FO_CAMTEL",
AR889="Fiber AOF","Fiber AOF",
AR889="Projet OCM (HUAWEI)","TRAVAUX-HUAWEI",
AR889="Projet OCM (NOKIA)","TRAVAUX-NOKIA",
AR889="ACCESS-ISSUE","ACCESS-ISSUE",
AR889="Projet OCM (ZTE, NOKIA, autres projets)","TRAVAUX OCM",
AR889="No root CAuse","No root cause",
AR889="ODU HS","PDH",
AR889="IP &amp; VLAN","PDH",
AR889="Warehouse HUAWEI","SPARE-ISSUE",
AR889="SPARE-HS","SPARE-ISSUE",
AR889="Power Telco","BSS",AR889="no impacts","no impacts"
),"")</f>
        <v>No root cause</v>
      </c>
      <c r="AQ889" s="40" t="str" cm="1">
        <f t="array" ref="AQ889">IFERROR(_xlfn.IFS(
AR889="MPR ISSUE","TX ISSUE",
AR889="BSS Hardware Issue","RAN ISSUE",
AR889="Sites strategiques, MLL, Pylone, etc.","ENVTECH",
AR889="AKTIVCO DEFAUT GE &amp; POWER Cabinet","POWER ISSUE",
AR889="AKTIVCO Coupure ENEO &amp; Baisse de tension","POWER ISSUE",
AR889="Coupure ENEO &amp; Baisse de tension","POWER ISSUE",
AR889="Defaut GE &amp; POWER Cabinet","POWER ISSUE",
AR889="Sharing","POWER ISSUE",
AR889="Sites strategiques &amp; DataCenter","POWER ISSUE",
AR889="Exclu","Exclu",
AR889="SAT","TX ISSUE",
AR889="SPARE-ISSUE","SPARE-ISSUE",
AR889="Fiber CAmtel","TX ISSUE",
AR889="Fiber AOF","TX ISSUE",
AR889="Projet OCM (HUAWEI)","TRAVAUX-HUAWEI",
AR889="Projet OCM (NOKIA)","TRAVAUX -NOKIA",
AR889="ACCESS-ISSUE","ACCESS-ISSUE",
AR889="Projet OCM (ZTE, NOKIA, autres projets)","TRAVAUX OCM",
AR889="No root CAuse","No root cause",
AR889="ODU HS","TX ISSUE",
AR889="IP &amp; VLAN","TX ISSUE",
AR889="Warehouse HUAWEI","SPARE-ISSUE",
AR889="SPARE-HS","SPARE-ISSUE",
AR889="Power Telco","RAN ISSUE",AR889="no impacts","no impacts"
),"")</f>
        <v>No root cause</v>
      </c>
      <c r="AR889" s="59" t="s">
        <v>5343</v>
      </c>
      <c r="AS889" s="40" t="str" cm="1">
        <f t="array" ref="AS889">IFERROR(_xlfn.IFS(
AR889="MPR ISSUE","ACTIVE",
AR889="BSS Hardware Issue","ACTIVE",
AR889="Sites strategiques, MLL, Pylone, etc.","PASSIVE",
AR889="AKTIVCO DEFAUT GE &amp; POWER Cabinet","PASSIVE",
AR889="AKTIVCO Coupure ENEO &amp; Baisse de tension","PASSIVE",
AR889="Coupure ENEO &amp; Baisse de tension","PASSIVE",
AR889="Defaut GE &amp; POWER Cabinet","PASSIVE",
AR889="Sharing","PASSIVE",
AR889="Sites strategiques &amp; DataCenter","PASSIVE",
AR889="Exclu","Exclu",
AR889="SAT","ACTIVE",
AR889="SPARE-ISSUE","SPARE-ISSUE",
AR889="Fiber CAmtel","ACTIVE",
AR889="Fiber AOF","ACTIVE",
AR889="Projet OCM (HUAWEI)","PLANNED WORKS",
AR889="Projet OCM (NOKIA)","PLANNED WORKS",
AR889="ACCESS-ISSUE","ACCESS-ISSUE",
AR889="Projet OCM (ZTE, NOKIA, autres projets)","PLANNED WORKS",
AR889="No root CAuse","No root cause",
AR889="ODU HS","ACTIVE",
AR889="IP &amp; VLAN","ACTIVE",
AR889="Warehouse HUAWEI","SPARE-ISSUE",
AR889="SPARE-HS","SPARE-ISSUE",
AR889="Power Telco","ACTIVE", AR889="no impacts","no impacts"
),"")</f>
        <v>No root cause</v>
      </c>
      <c r="AT889" s="99" t="s">
        <v>6505</v>
      </c>
      <c r="AU889" s="99" t="s">
        <v>4902</v>
      </c>
      <c r="AW889" s="17"/>
      <c r="AX889" s="17" t="s">
        <v>5536</v>
      </c>
      <c r="AY889" s="17"/>
      <c r="AZ889" s="17" t="s">
        <v>5536</v>
      </c>
      <c r="BA889" s="7"/>
      <c r="BC889" s="18"/>
      <c r="BD889" s="18"/>
      <c r="BE889" s="18"/>
      <c r="BF889" s="18"/>
      <c r="BG889" s="18"/>
      <c r="BH889" s="18"/>
      <c r="BI889" s="18" t="s">
        <v>5677</v>
      </c>
      <c r="BJ889" s="18" t="s">
        <v>5677</v>
      </c>
      <c r="BK889" s="18" t="s">
        <v>5677</v>
      </c>
      <c r="BM889" s="18"/>
      <c r="BN889" s="18"/>
      <c r="BO889" s="18"/>
      <c r="BP889" s="9" t="s">
        <v>5661</v>
      </c>
      <c r="BQ889" s="14"/>
      <c r="BR889" s="102" t="s">
        <v>5536</v>
      </c>
      <c r="BS889" s="14"/>
      <c r="BT889" s="14"/>
      <c r="BU889" s="9"/>
      <c r="BV889" s="9"/>
      <c r="BW889" s="9"/>
    </row>
    <row r="890" spans="1:75" x14ac:dyDescent="0.35">
      <c r="A890" s="1" t="s">
        <v>3375</v>
      </c>
      <c r="B890" s="8" t="s">
        <v>3376</v>
      </c>
      <c r="C890" s="3" t="s">
        <v>55</v>
      </c>
      <c r="D890" s="1" t="s">
        <v>11</v>
      </c>
      <c r="E890" s="1" t="s">
        <v>12</v>
      </c>
      <c r="F890" s="3" t="s">
        <v>55</v>
      </c>
      <c r="G890" s="1" t="s">
        <v>3377</v>
      </c>
      <c r="H890" s="29" t="s">
        <v>5588</v>
      </c>
      <c r="I890" s="27">
        <v>0</v>
      </c>
      <c r="J890" s="27">
        <v>0</v>
      </c>
      <c r="K890" s="27">
        <v>0</v>
      </c>
      <c r="L890" s="27">
        <v>1.7140465031664064E-2</v>
      </c>
      <c r="M890" s="27">
        <v>0</v>
      </c>
      <c r="N890" s="27">
        <v>0</v>
      </c>
      <c r="O890" s="27">
        <v>0</v>
      </c>
      <c r="P890" s="27">
        <v>0</v>
      </c>
      <c r="Q890" s="27">
        <v>0</v>
      </c>
      <c r="R890" s="27">
        <v>5.7075553599091585E-3</v>
      </c>
      <c r="S890" s="80">
        <v>0</v>
      </c>
      <c r="T890" s="80">
        <v>0</v>
      </c>
      <c r="U890" s="80">
        <v>0.8317615017804213</v>
      </c>
      <c r="V890" s="80">
        <v>0.44588539602536847</v>
      </c>
      <c r="W890" s="80">
        <v>0</v>
      </c>
      <c r="X890" s="80">
        <v>0</v>
      </c>
      <c r="Y890" s="80">
        <v>0</v>
      </c>
      <c r="Z890" s="80">
        <v>0</v>
      </c>
      <c r="AA890" s="80">
        <v>0</v>
      </c>
      <c r="AB890" s="80">
        <v>0</v>
      </c>
      <c r="AC890" s="80">
        <v>0</v>
      </c>
      <c r="AD890" s="80">
        <v>0</v>
      </c>
      <c r="AE890" s="80">
        <v>3.6564026524416315E-3</v>
      </c>
      <c r="AF890" s="80">
        <v>0</v>
      </c>
      <c r="AG890" s="80"/>
      <c r="AH890" s="80">
        <v>0</v>
      </c>
      <c r="AI890" s="80">
        <v>0</v>
      </c>
      <c r="AJ890" s="80">
        <v>0</v>
      </c>
      <c r="AK890" s="80">
        <v>0</v>
      </c>
      <c r="AL890" s="80">
        <v>0</v>
      </c>
      <c r="AM890" s="80">
        <v>0</v>
      </c>
      <c r="AN890" s="41" t="s">
        <v>5591</v>
      </c>
      <c r="AO890" s="41"/>
      <c r="AP890" s="40" t="str" cm="1">
        <f t="array" ref="AP890">IFERROR(_xlfn.IFS(
AR890="MPR ISSUE","PDH",
AR890="BSS Hardware Issue","BSS",
AR890="Sites strategiques, MLL, Pylone, etc.","ENVTECH",
AR890="AKTIVCO DEFAUT GE &amp; POWER Cabinet","AKTIVCO",
AR890="AKTIVCO Coupure ENEO &amp; Baisse de tension","AKTIVCO GRID ONLY",
AR890="Coupure ENEO &amp; Baisse de tension","IHS GRID ONLY",
AR890="Defaut GE &amp; POWER Cabinet","IHS",
AR890="Sharing","Partners",
AR890="Sites strategiques &amp; DataCenter","SST &amp; DC",
AR890="Exclu","Exclu",
AR890="SAT","SAT",
AR890="SPARE-ISSUE","SPARE-ISSUE",
AR890="Fiber CAmtel","TRANS_FO_CAMTEL",
AR890="Fiber AOF","Fiber AOF",
AR890="Projet OCM (HUAWEI)","TRAVAUX-HUAWEI",
AR890="Projet OCM (NOKIA)","TRAVAUX-NOKIA",
AR890="ACCESS-ISSUE","ACCESS-ISSUE",
AR890="Projet OCM (ZTE, NOKIA, autres projets)","TRAVAUX OCM",
AR890="No root CAuse","No root cause",
AR890="ODU HS","PDH",
AR890="IP &amp; VLAN","PDH",
AR890="Warehouse HUAWEI","SPARE-ISSUE",
AR890="SPARE-HS","SPARE-ISSUE",
AR890="Power Telco","BSS",AR890="no impacts","no impacts"
),"")</f>
        <v>No root cause</v>
      </c>
      <c r="AQ890" s="40" t="str" cm="1">
        <f t="array" ref="AQ890">IFERROR(_xlfn.IFS(
AR890="MPR ISSUE","TX ISSUE",
AR890="BSS Hardware Issue","RAN ISSUE",
AR890="Sites strategiques, MLL, Pylone, etc.","ENVTECH",
AR890="AKTIVCO DEFAUT GE &amp; POWER Cabinet","POWER ISSUE",
AR890="AKTIVCO Coupure ENEO &amp; Baisse de tension","POWER ISSUE",
AR890="Coupure ENEO &amp; Baisse de tension","POWER ISSUE",
AR890="Defaut GE &amp; POWER Cabinet","POWER ISSUE",
AR890="Sharing","POWER ISSUE",
AR890="Sites strategiques &amp; DataCenter","POWER ISSUE",
AR890="Exclu","Exclu",
AR890="SAT","TX ISSUE",
AR890="SPARE-ISSUE","SPARE-ISSUE",
AR890="Fiber CAmtel","TX ISSUE",
AR890="Fiber AOF","TX ISSUE",
AR890="Projet OCM (HUAWEI)","TRAVAUX-HUAWEI",
AR890="Projet OCM (NOKIA)","TRAVAUX -NOKIA",
AR890="ACCESS-ISSUE","ACCESS-ISSUE",
AR890="Projet OCM (ZTE, NOKIA, autres projets)","TRAVAUX OCM",
AR890="No root CAuse","No root cause",
AR890="ODU HS","TX ISSUE",
AR890="IP &amp; VLAN","TX ISSUE",
AR890="Warehouse HUAWEI","SPARE-ISSUE",
AR890="SPARE-HS","SPARE-ISSUE",
AR890="Power Telco","RAN ISSUE",AR890="no impacts","no impacts"
),"")</f>
        <v>No root cause</v>
      </c>
      <c r="AR890" s="59" t="s">
        <v>5343</v>
      </c>
      <c r="AS890" s="40" t="str" cm="1">
        <f t="array" ref="AS890">IFERROR(_xlfn.IFS(
AR890="MPR ISSUE","ACTIVE",
AR890="BSS Hardware Issue","ACTIVE",
AR890="Sites strategiques, MLL, Pylone, etc.","PASSIVE",
AR890="AKTIVCO DEFAUT GE &amp; POWER Cabinet","PASSIVE",
AR890="AKTIVCO Coupure ENEO &amp; Baisse de tension","PASSIVE",
AR890="Coupure ENEO &amp; Baisse de tension","PASSIVE",
AR890="Defaut GE &amp; POWER Cabinet","PASSIVE",
AR890="Sharing","PASSIVE",
AR890="Sites strategiques &amp; DataCenter","PASSIVE",
AR890="Exclu","Exclu",
AR890="SAT","ACTIVE",
AR890="SPARE-ISSUE","SPARE-ISSUE",
AR890="Fiber CAmtel","ACTIVE",
AR890="Fiber AOF","ACTIVE",
AR890="Projet OCM (HUAWEI)","PLANNED WORKS",
AR890="Projet OCM (NOKIA)","PLANNED WORKS",
AR890="ACCESS-ISSUE","ACCESS-ISSUE",
AR890="Projet OCM (ZTE, NOKIA, autres projets)","PLANNED WORKS",
AR890="No root CAuse","No root cause",
AR890="ODU HS","ACTIVE",
AR890="IP &amp; VLAN","ACTIVE",
AR890="Warehouse HUAWEI","SPARE-ISSUE",
AR890="SPARE-HS","SPARE-ISSUE",
AR890="Power Telco","ACTIVE", AR890="no impacts","no impacts"
),"")</f>
        <v>No root cause</v>
      </c>
      <c r="AT890" s="99" t="s">
        <v>6448</v>
      </c>
      <c r="AU890" s="99" t="s">
        <v>3376</v>
      </c>
      <c r="AW890" s="17"/>
      <c r="AX890" s="17" t="s">
        <v>5536</v>
      </c>
      <c r="AY890" s="17"/>
      <c r="AZ890" s="17" t="s">
        <v>5536</v>
      </c>
      <c r="BA890" s="7"/>
      <c r="BC890" s="18"/>
      <c r="BD890" s="18"/>
      <c r="BE890" s="18"/>
      <c r="BF890" s="18"/>
      <c r="BG890" s="18"/>
      <c r="BH890" s="18"/>
      <c r="BI890" s="18"/>
      <c r="BJ890" s="18"/>
      <c r="BK890" s="18"/>
      <c r="BL890" s="9" t="s">
        <v>5678</v>
      </c>
      <c r="BM890" s="18"/>
      <c r="BN890" s="18"/>
      <c r="BO890" s="18"/>
      <c r="BP890" s="9" t="s">
        <v>5661</v>
      </c>
      <c r="BQ890" s="14"/>
      <c r="BR890" s="102" t="s">
        <v>5536</v>
      </c>
      <c r="BS890" s="14"/>
      <c r="BT890" s="14"/>
      <c r="BU890" s="9"/>
      <c r="BV890" s="9"/>
      <c r="BW890" s="9"/>
    </row>
    <row r="891" spans="1:75" x14ac:dyDescent="0.35">
      <c r="A891" s="1" t="s">
        <v>3286</v>
      </c>
      <c r="B891" s="8" t="s">
        <v>3287</v>
      </c>
      <c r="C891" s="3" t="s">
        <v>31</v>
      </c>
      <c r="D891" s="1" t="s">
        <v>11</v>
      </c>
      <c r="E891" s="1" t="s">
        <v>96</v>
      </c>
      <c r="F891" s="3" t="s">
        <v>31</v>
      </c>
      <c r="G891" s="1" t="s">
        <v>3286</v>
      </c>
      <c r="H891" s="29" t="s">
        <v>5588</v>
      </c>
      <c r="I891" s="27">
        <v>0</v>
      </c>
      <c r="J891" s="27">
        <v>0</v>
      </c>
      <c r="K891" s="27">
        <v>0</v>
      </c>
      <c r="L891" s="27">
        <v>0</v>
      </c>
      <c r="M891" s="27">
        <v>0</v>
      </c>
      <c r="N891" s="27">
        <v>0.99298681685940637</v>
      </c>
      <c r="O891" s="27">
        <v>0</v>
      </c>
      <c r="P891" s="27">
        <v>0</v>
      </c>
      <c r="Q891" s="27">
        <v>1.2955775048836102</v>
      </c>
      <c r="R891" s="27">
        <v>7.0526930887202379</v>
      </c>
      <c r="S891" s="80">
        <v>1.4685480284032921</v>
      </c>
      <c r="T891" s="80">
        <v>3.6992270990460372</v>
      </c>
      <c r="U891" s="80">
        <v>0</v>
      </c>
      <c r="V891" s="80">
        <v>0.27980548219303192</v>
      </c>
      <c r="W891" s="80">
        <v>3.6992270990460372</v>
      </c>
      <c r="X891" s="80">
        <v>0</v>
      </c>
      <c r="Y891" s="80">
        <v>0</v>
      </c>
      <c r="Z891" s="80">
        <v>0</v>
      </c>
      <c r="AA891" s="80">
        <v>0</v>
      </c>
      <c r="AB891" s="80">
        <v>0.3798693330822156</v>
      </c>
      <c r="AC891" s="80">
        <v>0</v>
      </c>
      <c r="AD891" s="80">
        <v>0</v>
      </c>
      <c r="AE891" s="80">
        <v>3.2104998899488914E-3</v>
      </c>
      <c r="AF891" s="80">
        <v>0</v>
      </c>
      <c r="AG891" s="80"/>
      <c r="AH891" s="80">
        <v>0</v>
      </c>
      <c r="AI891" s="80">
        <v>0</v>
      </c>
      <c r="AJ891" s="80">
        <v>0</v>
      </c>
      <c r="AK891" s="80">
        <v>0</v>
      </c>
      <c r="AL891" s="80">
        <v>0</v>
      </c>
      <c r="AM891" s="80">
        <v>0</v>
      </c>
      <c r="AN891" s="41" t="s">
        <v>5558</v>
      </c>
      <c r="AO891" s="41"/>
      <c r="AP891" s="40" t="str" cm="1">
        <f t="array" ref="AP891">IFERROR(_xlfn.IFS(
AR891="MPR ISSUE","PDH",
AR891="BSS Hardware Issue","BSS",
AR891="Sites strategiques, MLL, Pylone, etc.","ENVTECH",
AR891="AKTIVCO DEFAUT GE &amp; POWER Cabinet","AKTIVCO",
AR891="AKTIVCO Coupure ENEO &amp; Baisse de tension","AKTIVCO GRID ONLY",
AR891="Coupure ENEO &amp; Baisse de tension","IHS GRID ONLY",
AR891="Defaut GE &amp; POWER Cabinet","IHS",
AR891="Sharing","Partners",
AR891="Sites strategiques &amp; DataCenter","SST &amp; DC",
AR891="Exclu","Exclu",
AR891="SAT","SAT",
AR891="SPARE-ISSUE","SPARE-ISSUE",
AR891="Fiber CAmtel","TRANS_FO_CAMTEL",
AR891="Fiber AOF","Fiber AOF",
AR891="Projet OCM (HUAWEI)","TRAVAUX-HUAWEI",
AR891="Projet OCM (NOKIA)","TRAVAUX-NOKIA",
AR891="ACCESS-ISSUE","ACCESS-ISSUE",
AR891="Projet OCM (ZTE, NOKIA, autres projets)","TRAVAUX OCM",
AR891="No root CAuse","No root cause",
AR891="ODU HS","PDH",
AR891="IP &amp; VLAN","PDH",
AR891="Warehouse HUAWEI","SPARE-ISSUE",
AR891="SPARE-HS","SPARE-ISSUE",
AR891="Power Telco","BSS",AR891="no impacts","no impacts"
),"")</f>
        <v>No root cause</v>
      </c>
      <c r="AQ891" s="40" t="str" cm="1">
        <f t="array" ref="AQ891">IFERROR(_xlfn.IFS(
AR891="MPR ISSUE","TX ISSUE",
AR891="BSS Hardware Issue","RAN ISSUE",
AR891="Sites strategiques, MLL, Pylone, etc.","ENVTECH",
AR891="AKTIVCO DEFAUT GE &amp; POWER Cabinet","POWER ISSUE",
AR891="AKTIVCO Coupure ENEO &amp; Baisse de tension","POWER ISSUE",
AR891="Coupure ENEO &amp; Baisse de tension","POWER ISSUE",
AR891="Defaut GE &amp; POWER Cabinet","POWER ISSUE",
AR891="Sharing","POWER ISSUE",
AR891="Sites strategiques &amp; DataCenter","POWER ISSUE",
AR891="Exclu","Exclu",
AR891="SAT","TX ISSUE",
AR891="SPARE-ISSUE","SPARE-ISSUE",
AR891="Fiber CAmtel","TX ISSUE",
AR891="Fiber AOF","TX ISSUE",
AR891="Projet OCM (HUAWEI)","TRAVAUX-HUAWEI",
AR891="Projet OCM (NOKIA)","TRAVAUX -NOKIA",
AR891="ACCESS-ISSUE","ACCESS-ISSUE",
AR891="Projet OCM (ZTE, NOKIA, autres projets)","TRAVAUX OCM",
AR891="No root CAuse","No root cause",
AR891="ODU HS","TX ISSUE",
AR891="IP &amp; VLAN","TX ISSUE",
AR891="Warehouse HUAWEI","SPARE-ISSUE",
AR891="SPARE-HS","SPARE-ISSUE",
AR891="Power Telco","RAN ISSUE",AR891="no impacts","no impacts"
),"")</f>
        <v>No root cause</v>
      </c>
      <c r="AR891" s="59" t="s">
        <v>5343</v>
      </c>
      <c r="AS891" s="40" t="str" cm="1">
        <f t="array" ref="AS891">IFERROR(_xlfn.IFS(
AR891="MPR ISSUE","ACTIVE",
AR891="BSS Hardware Issue","ACTIVE",
AR891="Sites strategiques, MLL, Pylone, etc.","PASSIVE",
AR891="AKTIVCO DEFAUT GE &amp; POWER Cabinet","PASSIVE",
AR891="AKTIVCO Coupure ENEO &amp; Baisse de tension","PASSIVE",
AR891="Coupure ENEO &amp; Baisse de tension","PASSIVE",
AR891="Defaut GE &amp; POWER Cabinet","PASSIVE",
AR891="Sharing","PASSIVE",
AR891="Sites strategiques &amp; DataCenter","PASSIVE",
AR891="Exclu","Exclu",
AR891="SAT","ACTIVE",
AR891="SPARE-ISSUE","SPARE-ISSUE",
AR891="Fiber CAmtel","ACTIVE",
AR891="Fiber AOF","ACTIVE",
AR891="Projet OCM (HUAWEI)","PLANNED WORKS",
AR891="Projet OCM (NOKIA)","PLANNED WORKS",
AR891="ACCESS-ISSUE","ACCESS-ISSUE",
AR891="Projet OCM (ZTE, NOKIA, autres projets)","PLANNED WORKS",
AR891="No root CAuse","No root cause",
AR891="ODU HS","ACTIVE",
AR891="IP &amp; VLAN","ACTIVE",
AR891="Warehouse HUAWEI","SPARE-ISSUE",
AR891="SPARE-HS","SPARE-ISSUE",
AR891="Power Telco","ACTIVE", AR891="no impacts","no impacts"
),"")</f>
        <v>No root cause</v>
      </c>
      <c r="AT891" s="99" t="s">
        <v>5661</v>
      </c>
      <c r="AU891" s="99" t="s">
        <v>3287</v>
      </c>
      <c r="AW891" s="17"/>
      <c r="AX891" s="17" t="s">
        <v>5536</v>
      </c>
      <c r="AY891" s="17"/>
      <c r="AZ891" s="17" t="s">
        <v>5536</v>
      </c>
      <c r="BA891" s="7"/>
      <c r="BC891" s="18"/>
      <c r="BD891" s="18"/>
      <c r="BE891" s="18"/>
      <c r="BF891" s="18"/>
      <c r="BG891" s="18"/>
      <c r="BH891" s="18"/>
      <c r="BI891" s="18"/>
      <c r="BJ891" s="18"/>
      <c r="BK891" s="18"/>
      <c r="BM891" s="18"/>
      <c r="BN891" s="18"/>
      <c r="BO891" s="18"/>
      <c r="BP891" s="9" t="s">
        <v>5661</v>
      </c>
      <c r="BQ891" s="14"/>
      <c r="BR891" s="102" t="s">
        <v>5536</v>
      </c>
      <c r="BS891" s="14"/>
      <c r="BT891" s="14"/>
      <c r="BU891" s="9"/>
      <c r="BV891" s="9"/>
      <c r="BW891" s="9"/>
    </row>
    <row r="892" spans="1:75" x14ac:dyDescent="0.35">
      <c r="A892" s="3" t="s">
        <v>1378</v>
      </c>
      <c r="B892" s="24" t="s">
        <v>1379</v>
      </c>
      <c r="C892" s="3" t="s">
        <v>31</v>
      </c>
      <c r="D892" s="3" t="s">
        <v>11</v>
      </c>
      <c r="E892" s="3" t="s">
        <v>12</v>
      </c>
      <c r="F892" s="3" t="s">
        <v>31</v>
      </c>
      <c r="G892" s="3" t="s">
        <v>1380</v>
      </c>
      <c r="H892" s="29" t="s">
        <v>5588</v>
      </c>
      <c r="I892" s="27">
        <v>0</v>
      </c>
      <c r="J892" s="27">
        <v>0</v>
      </c>
      <c r="K892" s="27">
        <v>0</v>
      </c>
      <c r="L892" s="27">
        <v>0</v>
      </c>
      <c r="M892" s="27">
        <v>0</v>
      </c>
      <c r="N892" s="27">
        <v>0.99426933882033042</v>
      </c>
      <c r="O892" s="27">
        <v>0</v>
      </c>
      <c r="P892" s="27">
        <v>0</v>
      </c>
      <c r="Q892" s="27">
        <v>6.2402786523116866E-3</v>
      </c>
      <c r="R892" s="27">
        <v>1.9455260434439701</v>
      </c>
      <c r="S892" s="80">
        <v>9.2972309116965803</v>
      </c>
      <c r="T892" s="80">
        <v>9.2451160421535636</v>
      </c>
      <c r="U892" s="80">
        <v>9.2971226984682325</v>
      </c>
      <c r="V892" s="80">
        <v>9.2449555264487078</v>
      </c>
      <c r="W892" s="80">
        <v>9.2451160421535636</v>
      </c>
      <c r="X892" s="80">
        <v>9.2451160421535636</v>
      </c>
      <c r="Y892" s="80">
        <v>9.2452230526234693</v>
      </c>
      <c r="Z892" s="80">
        <v>9.2453300630933732</v>
      </c>
      <c r="AA892" s="80">
        <v>6.2771306687015613</v>
      </c>
      <c r="AB892" s="80">
        <v>0.37837118650355428</v>
      </c>
      <c r="AC892" s="80">
        <v>0</v>
      </c>
      <c r="AD892" s="80">
        <v>0</v>
      </c>
      <c r="AE892" s="80">
        <v>2.5862360224589522E-3</v>
      </c>
      <c r="AF892" s="80">
        <v>0</v>
      </c>
      <c r="AG892" s="80"/>
      <c r="AH892" s="80">
        <v>0</v>
      </c>
      <c r="AI892" s="80">
        <v>0</v>
      </c>
      <c r="AJ892" s="80">
        <v>0</v>
      </c>
      <c r="AK892" s="80">
        <v>0</v>
      </c>
      <c r="AL892" s="80">
        <v>0</v>
      </c>
      <c r="AM892" s="80">
        <v>0</v>
      </c>
      <c r="AN892" s="41" t="s">
        <v>5558</v>
      </c>
      <c r="AO892" s="41"/>
      <c r="AP892" s="40" t="str" cm="1">
        <f t="array" ref="AP892">IFERROR(_xlfn.IFS(
AR892="MPR ISSUE","PDH",
AR892="BSS Hardware Issue","BSS",
AR892="Sites strategiques, MLL, Pylone, etc.","ENVTECH",
AR892="AKTIVCO DEFAUT GE &amp; POWER Cabinet","AKTIVCO",
AR892="AKTIVCO Coupure ENEO &amp; Baisse de tension","AKTIVCO GRID ONLY",
AR892="Coupure ENEO &amp; Baisse de tension","IHS GRID ONLY",
AR892="Defaut GE &amp; POWER Cabinet","IHS",
AR892="Sharing","Partners",
AR892="Sites strategiques &amp; DataCenter","SST &amp; DC",
AR892="Exclu","Exclu",
AR892="SAT","SAT",
AR892="SPARE-ISSUE","SPARE-ISSUE",
AR892="Fiber CAmtel","TRANS_FO_CAMTEL",
AR892="Fiber AOF","Fiber AOF",
AR892="Projet OCM (HUAWEI)","TRAVAUX-HUAWEI",
AR892="Projet OCM (NOKIA)","TRAVAUX-NOKIA",
AR892="ACCESS-ISSUE","ACCESS-ISSUE",
AR892="Projet OCM (ZTE, NOKIA, autres projets)","TRAVAUX OCM",
AR892="No root CAuse","No root cause",
AR892="ODU HS","PDH",
AR892="IP &amp; VLAN","PDH",
AR892="Warehouse HUAWEI","SPARE-ISSUE",
AR892="SPARE-HS","SPARE-ISSUE",
AR892="Power Telco","BSS",AR892="no impacts","no impacts"
),"")</f>
        <v>No root cause</v>
      </c>
      <c r="AQ892" s="40" t="str" cm="1">
        <f t="array" ref="AQ892">IFERROR(_xlfn.IFS(
AR892="MPR ISSUE","TX ISSUE",
AR892="BSS Hardware Issue","RAN ISSUE",
AR892="Sites strategiques, MLL, Pylone, etc.","ENVTECH",
AR892="AKTIVCO DEFAUT GE &amp; POWER Cabinet","POWER ISSUE",
AR892="AKTIVCO Coupure ENEO &amp; Baisse de tension","POWER ISSUE",
AR892="Coupure ENEO &amp; Baisse de tension","POWER ISSUE",
AR892="Defaut GE &amp; POWER Cabinet","POWER ISSUE",
AR892="Sharing","POWER ISSUE",
AR892="Sites strategiques &amp; DataCenter","POWER ISSUE",
AR892="Exclu","Exclu",
AR892="SAT","TX ISSUE",
AR892="SPARE-ISSUE","SPARE-ISSUE",
AR892="Fiber CAmtel","TX ISSUE",
AR892="Fiber AOF","TX ISSUE",
AR892="Projet OCM (HUAWEI)","TRAVAUX-HUAWEI",
AR892="Projet OCM (NOKIA)","TRAVAUX -NOKIA",
AR892="ACCESS-ISSUE","ACCESS-ISSUE",
AR892="Projet OCM (ZTE, NOKIA, autres projets)","TRAVAUX OCM",
AR892="No root CAuse","No root cause",
AR892="ODU HS","TX ISSUE",
AR892="IP &amp; VLAN","TX ISSUE",
AR892="Warehouse HUAWEI","SPARE-ISSUE",
AR892="SPARE-HS","SPARE-ISSUE",
AR892="Power Telco","RAN ISSUE",AR892="no impacts","no impacts"
),"")</f>
        <v>No root cause</v>
      </c>
      <c r="AR892" s="59" t="s">
        <v>5343</v>
      </c>
      <c r="AS892" s="40" t="str" cm="1">
        <f t="array" ref="AS892">IFERROR(_xlfn.IFS(
AR892="MPR ISSUE","ACTIVE",
AR892="BSS Hardware Issue","ACTIVE",
AR892="Sites strategiques, MLL, Pylone, etc.","PASSIVE",
AR892="AKTIVCO DEFAUT GE &amp; POWER Cabinet","PASSIVE",
AR892="AKTIVCO Coupure ENEO &amp; Baisse de tension","PASSIVE",
AR892="Coupure ENEO &amp; Baisse de tension","PASSIVE",
AR892="Defaut GE &amp; POWER Cabinet","PASSIVE",
AR892="Sharing","PASSIVE",
AR892="Sites strategiques &amp; DataCenter","PASSIVE",
AR892="Exclu","Exclu",
AR892="SAT","ACTIVE",
AR892="SPARE-ISSUE","SPARE-ISSUE",
AR892="Fiber CAmtel","ACTIVE",
AR892="Fiber AOF","ACTIVE",
AR892="Projet OCM (HUAWEI)","PLANNED WORKS",
AR892="Projet OCM (NOKIA)","PLANNED WORKS",
AR892="ACCESS-ISSUE","ACCESS-ISSUE",
AR892="Projet OCM (ZTE, NOKIA, autres projets)","PLANNED WORKS",
AR892="No root CAuse","No root cause",
AR892="ODU HS","ACTIVE",
AR892="IP &amp; VLAN","ACTIVE",
AR892="Warehouse HUAWEI","SPARE-ISSUE",
AR892="SPARE-HS","SPARE-ISSUE",
AR892="Power Telco","ACTIVE", AR892="no impacts","no impacts"
),"")</f>
        <v>No root cause</v>
      </c>
      <c r="AT892" s="99" t="s">
        <v>5661</v>
      </c>
      <c r="AU892" s="99" t="s">
        <v>1379</v>
      </c>
      <c r="AW892" s="17"/>
      <c r="AX892" s="17" t="s">
        <v>5536</v>
      </c>
      <c r="AY892" s="17"/>
      <c r="AZ892" s="17" t="s">
        <v>5536</v>
      </c>
      <c r="BA892" s="7"/>
      <c r="BC892" s="18"/>
      <c r="BD892" s="18"/>
      <c r="BE892" s="18"/>
      <c r="BF892" s="18"/>
      <c r="BG892" s="18"/>
      <c r="BH892" s="18"/>
      <c r="BI892" s="18"/>
      <c r="BJ892" s="18"/>
      <c r="BK892" s="18"/>
      <c r="BM892" s="18"/>
      <c r="BN892" s="18"/>
      <c r="BO892" s="18"/>
      <c r="BP892" s="9" t="s">
        <v>5661</v>
      </c>
      <c r="BQ892" s="14"/>
      <c r="BR892" s="102" t="s">
        <v>5536</v>
      </c>
      <c r="BS892" s="14"/>
      <c r="BT892" s="14"/>
      <c r="BU892" s="9"/>
      <c r="BV892" s="9"/>
      <c r="BW892" s="9"/>
    </row>
    <row r="893" spans="1:75" x14ac:dyDescent="0.35">
      <c r="A893" s="1" t="s">
        <v>2067</v>
      </c>
      <c r="B893" s="8" t="s">
        <v>2068</v>
      </c>
      <c r="C893" s="3" t="s">
        <v>55</v>
      </c>
      <c r="D893" s="1" t="s">
        <v>11</v>
      </c>
      <c r="E893" s="1" t="s">
        <v>154</v>
      </c>
      <c r="F893" s="3" t="s">
        <v>55</v>
      </c>
      <c r="G893" s="1" t="s">
        <v>1433</v>
      </c>
      <c r="H893" s="29" t="s">
        <v>5588</v>
      </c>
      <c r="I893" s="27">
        <v>0.2845787430767871</v>
      </c>
      <c r="J893" s="27">
        <v>0</v>
      </c>
      <c r="K893" s="27">
        <v>0</v>
      </c>
      <c r="L893" s="27">
        <v>3.38886099494609E-3</v>
      </c>
      <c r="M893" s="27">
        <v>0.54404468898060421</v>
      </c>
      <c r="N893" s="27">
        <v>0</v>
      </c>
      <c r="O893" s="27">
        <v>0</v>
      </c>
      <c r="P893" s="27">
        <v>0</v>
      </c>
      <c r="Q893" s="27">
        <v>0</v>
      </c>
      <c r="R893" s="27">
        <v>1.7836110499716445E-3</v>
      </c>
      <c r="S893" s="80">
        <v>1.5767339689282551</v>
      </c>
      <c r="T893" s="80">
        <v>0</v>
      </c>
      <c r="U893" s="80">
        <v>3.413273167473144</v>
      </c>
      <c r="V893" s="80">
        <v>0.42553565423980527</v>
      </c>
      <c r="W893" s="80">
        <v>0</v>
      </c>
      <c r="X893" s="80">
        <v>0</v>
      </c>
      <c r="Y893" s="80">
        <v>0</v>
      </c>
      <c r="Z893" s="80">
        <v>0</v>
      </c>
      <c r="AA893" s="80">
        <v>0</v>
      </c>
      <c r="AB893" s="80">
        <v>0</v>
      </c>
      <c r="AC893" s="80"/>
      <c r="AD893" s="80">
        <v>0</v>
      </c>
      <c r="AE893" s="80">
        <v>2.5862360224589522E-3</v>
      </c>
      <c r="AF893" s="80">
        <v>0</v>
      </c>
      <c r="AG893" s="80"/>
      <c r="AH893" s="80">
        <v>0</v>
      </c>
      <c r="AI893" s="80">
        <v>0</v>
      </c>
      <c r="AJ893" s="80">
        <v>0</v>
      </c>
      <c r="AK893" s="80">
        <v>0</v>
      </c>
      <c r="AL893" s="80">
        <v>0</v>
      </c>
      <c r="AM893" s="80">
        <v>0</v>
      </c>
      <c r="AN893" s="41" t="s">
        <v>5591</v>
      </c>
      <c r="AO893" s="41"/>
      <c r="AP893" s="40" t="str" cm="1">
        <f t="array" ref="AP893">IFERROR(_xlfn.IFS(
AR893="MPR ISSUE","PDH",
AR893="BSS Hardware Issue","BSS",
AR893="Sites strategiques, MLL, Pylone, etc.","ENVTECH",
AR893="AKTIVCO DEFAUT GE &amp; POWER Cabinet","AKTIVCO",
AR893="AKTIVCO Coupure ENEO &amp; Baisse de tension","AKTIVCO GRID ONLY",
AR893="Coupure ENEO &amp; Baisse de tension","IHS GRID ONLY",
AR893="Defaut GE &amp; POWER Cabinet","IHS",
AR893="Sharing","Partners",
AR893="Sites strategiques &amp; DataCenter","SST &amp; DC",
AR893="Exclu","Exclu",
AR893="SAT","SAT",
AR893="SPARE-ISSUE","SPARE-ISSUE",
AR893="Fiber CAmtel","TRANS_FO_CAMTEL",
AR893="Fiber AOF","Fiber AOF",
AR893="Projet OCM (HUAWEI)","TRAVAUX-HUAWEI",
AR893="Projet OCM (NOKIA)","TRAVAUX-NOKIA",
AR893="ACCESS-ISSUE","ACCESS-ISSUE",
AR893="Projet OCM (ZTE, NOKIA, autres projets)","TRAVAUX OCM",
AR893="No root CAuse","No root cause",
AR893="ODU HS","PDH",
AR893="IP &amp; VLAN","PDH",
AR893="Warehouse HUAWEI","SPARE-ISSUE",
AR893="SPARE-HS","SPARE-ISSUE",
AR893="Power Telco","BSS",AR893="no impacts","no impacts"
),"")</f>
        <v>No root cause</v>
      </c>
      <c r="AQ893" s="40" t="str" cm="1">
        <f t="array" ref="AQ893">IFERROR(_xlfn.IFS(
AR893="MPR ISSUE","TX ISSUE",
AR893="BSS Hardware Issue","RAN ISSUE",
AR893="Sites strategiques, MLL, Pylone, etc.","ENVTECH",
AR893="AKTIVCO DEFAUT GE &amp; POWER Cabinet","POWER ISSUE",
AR893="AKTIVCO Coupure ENEO &amp; Baisse de tension","POWER ISSUE",
AR893="Coupure ENEO &amp; Baisse de tension","POWER ISSUE",
AR893="Defaut GE &amp; POWER Cabinet","POWER ISSUE",
AR893="Sharing","POWER ISSUE",
AR893="Sites strategiques &amp; DataCenter","POWER ISSUE",
AR893="Exclu","Exclu",
AR893="SAT","TX ISSUE",
AR893="SPARE-ISSUE","SPARE-ISSUE",
AR893="Fiber CAmtel","TX ISSUE",
AR893="Fiber AOF","TX ISSUE",
AR893="Projet OCM (HUAWEI)","TRAVAUX-HUAWEI",
AR893="Projet OCM (NOKIA)","TRAVAUX -NOKIA",
AR893="ACCESS-ISSUE","ACCESS-ISSUE",
AR893="Projet OCM (ZTE, NOKIA, autres projets)","TRAVAUX OCM",
AR893="No root CAuse","No root cause",
AR893="ODU HS","TX ISSUE",
AR893="IP &amp; VLAN","TX ISSUE",
AR893="Warehouse HUAWEI","SPARE-ISSUE",
AR893="SPARE-HS","SPARE-ISSUE",
AR893="Power Telco","RAN ISSUE",AR893="no impacts","no impacts"
),"")</f>
        <v>No root cause</v>
      </c>
      <c r="AR893" s="59" t="s">
        <v>5343</v>
      </c>
      <c r="AS893" s="40" t="str" cm="1">
        <f t="array" ref="AS893">IFERROR(_xlfn.IFS(
AR893="MPR ISSUE","ACTIVE",
AR893="BSS Hardware Issue","ACTIVE",
AR893="Sites strategiques, MLL, Pylone, etc.","PASSIVE",
AR893="AKTIVCO DEFAUT GE &amp; POWER Cabinet","PASSIVE",
AR893="AKTIVCO Coupure ENEO &amp; Baisse de tension","PASSIVE",
AR893="Coupure ENEO &amp; Baisse de tension","PASSIVE",
AR893="Defaut GE &amp; POWER Cabinet","PASSIVE",
AR893="Sharing","PASSIVE",
AR893="Sites strategiques &amp; DataCenter","PASSIVE",
AR893="Exclu","Exclu",
AR893="SAT","ACTIVE",
AR893="SPARE-ISSUE","SPARE-ISSUE",
AR893="Fiber CAmtel","ACTIVE",
AR893="Fiber AOF","ACTIVE",
AR893="Projet OCM (HUAWEI)","PLANNED WORKS",
AR893="Projet OCM (NOKIA)","PLANNED WORKS",
AR893="ACCESS-ISSUE","ACCESS-ISSUE",
AR893="Projet OCM (ZTE, NOKIA, autres projets)","PLANNED WORKS",
AR893="No root CAuse","No root cause",
AR893="ODU HS","ACTIVE",
AR893="IP &amp; VLAN","ACTIVE",
AR893="Warehouse HUAWEI","SPARE-ISSUE",
AR893="SPARE-HS","SPARE-ISSUE",
AR893="Power Telco","ACTIVE", AR893="no impacts","no impacts"
),"")</f>
        <v>No root cause</v>
      </c>
      <c r="AT893" s="99" t="s">
        <v>5661</v>
      </c>
      <c r="AU893" s="99" t="s">
        <v>2068</v>
      </c>
      <c r="AW893" s="17"/>
      <c r="AX893" s="17" t="s">
        <v>5536</v>
      </c>
      <c r="AY893" s="17"/>
      <c r="AZ893" s="17" t="s">
        <v>5536</v>
      </c>
      <c r="BA893" s="7"/>
      <c r="BC893" s="18"/>
      <c r="BD893" s="18"/>
      <c r="BE893" s="18"/>
      <c r="BF893" s="18"/>
      <c r="BG893" s="18"/>
      <c r="BH893" s="18"/>
      <c r="BI893" s="18"/>
      <c r="BJ893" s="18"/>
      <c r="BK893" s="18"/>
      <c r="BM893" s="18"/>
      <c r="BN893" s="18"/>
      <c r="BO893" s="18"/>
      <c r="BP893" s="9" t="s">
        <v>5661</v>
      </c>
      <c r="BQ893" s="14"/>
      <c r="BR893" s="102" t="s">
        <v>5536</v>
      </c>
      <c r="BS893" s="14"/>
      <c r="BT893" s="14"/>
      <c r="BU893" s="9"/>
      <c r="BV893" s="9"/>
      <c r="BW893" s="9"/>
    </row>
    <row r="894" spans="1:75" x14ac:dyDescent="0.35">
      <c r="A894" s="19" t="s">
        <v>5425</v>
      </c>
      <c r="B894" s="25" t="s">
        <v>5426</v>
      </c>
      <c r="C894" s="3" t="s">
        <v>38</v>
      </c>
      <c r="D894" s="1" t="s">
        <v>11</v>
      </c>
      <c r="E894" s="1" t="s">
        <v>5536</v>
      </c>
      <c r="F894" s="19" t="s">
        <v>5387</v>
      </c>
      <c r="G894" s="19" t="s">
        <v>115</v>
      </c>
      <c r="H894" s="30" t="s">
        <v>5587</v>
      </c>
      <c r="I894" s="27">
        <v>0</v>
      </c>
      <c r="J894" s="27">
        <v>0</v>
      </c>
      <c r="K894" s="27">
        <v>0</v>
      </c>
      <c r="L894" s="27">
        <v>0</v>
      </c>
      <c r="M894" s="27">
        <v>0</v>
      </c>
      <c r="N894" s="27">
        <v>0</v>
      </c>
      <c r="O894" s="27">
        <v>0</v>
      </c>
      <c r="P894" s="27">
        <v>0</v>
      </c>
      <c r="Q894" s="27">
        <v>0</v>
      </c>
      <c r="R894" s="27">
        <v>0</v>
      </c>
      <c r="S894" s="80">
        <v>0</v>
      </c>
      <c r="T894" s="80">
        <v>0</v>
      </c>
      <c r="U894" s="80">
        <v>0</v>
      </c>
      <c r="V894" s="80">
        <v>0</v>
      </c>
      <c r="W894" s="80">
        <v>0</v>
      </c>
      <c r="X894" s="80">
        <v>0</v>
      </c>
      <c r="Y894" s="80">
        <v>0</v>
      </c>
      <c r="Z894" s="80">
        <v>0</v>
      </c>
      <c r="AA894" s="80">
        <v>0</v>
      </c>
      <c r="AB894" s="80">
        <v>4.5122748143011284E-3</v>
      </c>
      <c r="AC894" s="80">
        <v>0</v>
      </c>
      <c r="AD894" s="80">
        <v>0</v>
      </c>
      <c r="AE894" s="80">
        <v>2.4255706511659945E-3</v>
      </c>
      <c r="AF894" s="80">
        <v>0</v>
      </c>
      <c r="AG894" s="80"/>
      <c r="AH894" s="80">
        <v>0</v>
      </c>
      <c r="AI894" s="80">
        <v>0</v>
      </c>
      <c r="AJ894" s="80">
        <v>0</v>
      </c>
      <c r="AK894" s="80">
        <v>0</v>
      </c>
      <c r="AL894" s="80">
        <v>0</v>
      </c>
      <c r="AM894" s="80">
        <v>0</v>
      </c>
      <c r="AN894" s="41" t="s">
        <v>5558</v>
      </c>
      <c r="AO894" s="41"/>
      <c r="AP894" s="40" t="str" cm="1">
        <f t="array" ref="AP894">IFERROR(_xlfn.IFS(
AR894="MPR ISSUE","PDH",
AR894="BSS Hardware Issue","BSS",
AR894="Sites strategiques, MLL, Pylone, etc.","ENVTECH",
AR894="AKTIVCO DEFAUT GE &amp; POWER Cabinet","AKTIVCO",
AR894="AKTIVCO Coupure ENEO &amp; Baisse de tension","AKTIVCO GRID ONLY",
AR894="Coupure ENEO &amp; Baisse de tension","IHS GRID ONLY",
AR894="Defaut GE &amp; POWER Cabinet","IHS",
AR894="Sharing","Partners",
AR894="Sites strategiques &amp; DataCenter","SST &amp; DC",
AR894="Exclu","Exclu",
AR894="SAT","SAT",
AR894="SPARE-ISSUE","SPARE-ISSUE",
AR894="Fiber CAmtel","TRANS_FO_CAMTEL",
AR894="Fiber AOF","Fiber AOF",
AR894="Projet OCM (HUAWEI)","TRAVAUX-HUAWEI",
AR894="Projet OCM (NOKIA)","TRAVAUX-NOKIA",
AR894="ACCESS-ISSUE","ACCESS-ISSUE",
AR894="Projet OCM (ZTE, NOKIA, autres projets)","TRAVAUX OCM",
AR894="No root CAuse","No root cause",
AR894="ODU HS","PDH",
AR894="IP &amp; VLAN","PDH",
AR894="Warehouse HUAWEI","SPARE-ISSUE",
AR894="SPARE-HS","SPARE-ISSUE",
AR894="Power Telco","BSS",AR894="no impacts","no impacts"
),"")</f>
        <v>No root cause</v>
      </c>
      <c r="AQ894" s="40" t="str" cm="1">
        <f t="array" ref="AQ894">IFERROR(_xlfn.IFS(
AR894="MPR ISSUE","TX ISSUE",
AR894="BSS Hardware Issue","RAN ISSUE",
AR894="Sites strategiques, MLL, Pylone, etc.","ENVTECH",
AR894="AKTIVCO DEFAUT GE &amp; POWER Cabinet","POWER ISSUE",
AR894="AKTIVCO Coupure ENEO &amp; Baisse de tension","POWER ISSUE",
AR894="Coupure ENEO &amp; Baisse de tension","POWER ISSUE",
AR894="Defaut GE &amp; POWER Cabinet","POWER ISSUE",
AR894="Sharing","POWER ISSUE",
AR894="Sites strategiques &amp; DataCenter","POWER ISSUE",
AR894="Exclu","Exclu",
AR894="SAT","TX ISSUE",
AR894="SPARE-ISSUE","SPARE-ISSUE",
AR894="Fiber CAmtel","TX ISSUE",
AR894="Fiber AOF","TX ISSUE",
AR894="Projet OCM (HUAWEI)","TRAVAUX-HUAWEI",
AR894="Projet OCM (NOKIA)","TRAVAUX -NOKIA",
AR894="ACCESS-ISSUE","ACCESS-ISSUE",
AR894="Projet OCM (ZTE, NOKIA, autres projets)","TRAVAUX OCM",
AR894="No root CAuse","No root cause",
AR894="ODU HS","TX ISSUE",
AR894="IP &amp; VLAN","TX ISSUE",
AR894="Warehouse HUAWEI","SPARE-ISSUE",
AR894="SPARE-HS","SPARE-ISSUE",
AR894="Power Telco","RAN ISSUE",AR894="no impacts","no impacts"
),"")</f>
        <v>No root cause</v>
      </c>
      <c r="AR894" s="59" t="s">
        <v>5343</v>
      </c>
      <c r="AS894" s="40" t="str" cm="1">
        <f t="array" ref="AS894">IFERROR(_xlfn.IFS(
AR894="MPR ISSUE","ACTIVE",
AR894="BSS Hardware Issue","ACTIVE",
AR894="Sites strategiques, MLL, Pylone, etc.","PASSIVE",
AR894="AKTIVCO DEFAUT GE &amp; POWER Cabinet","PASSIVE",
AR894="AKTIVCO Coupure ENEO &amp; Baisse de tension","PASSIVE",
AR894="Coupure ENEO &amp; Baisse de tension","PASSIVE",
AR894="Defaut GE &amp; POWER Cabinet","PASSIVE",
AR894="Sharing","PASSIVE",
AR894="Sites strategiques &amp; DataCenter","PASSIVE",
AR894="Exclu","Exclu",
AR894="SAT","ACTIVE",
AR894="SPARE-ISSUE","SPARE-ISSUE",
AR894="Fiber CAmtel","ACTIVE",
AR894="Fiber AOF","ACTIVE",
AR894="Projet OCM (HUAWEI)","PLANNED WORKS",
AR894="Projet OCM (NOKIA)","PLANNED WORKS",
AR894="ACCESS-ISSUE","ACCESS-ISSUE",
AR894="Projet OCM (ZTE, NOKIA, autres projets)","PLANNED WORKS",
AR894="No root CAuse","No root cause",
AR894="ODU HS","ACTIVE",
AR894="IP &amp; VLAN","ACTIVE",
AR894="Warehouse HUAWEI","SPARE-ISSUE",
AR894="SPARE-HS","SPARE-ISSUE",
AR894="Power Telco","ACTIVE", AR894="no impacts","no impacts"
),"")</f>
        <v>No root cause</v>
      </c>
      <c r="AT894" s="99" t="s">
        <v>5661</v>
      </c>
      <c r="AU894" s="99" t="s">
        <v>5426</v>
      </c>
      <c r="AW894" s="17"/>
      <c r="AX894" s="17" t="s">
        <v>5536</v>
      </c>
      <c r="AY894" s="17"/>
      <c r="AZ894" s="17" t="s">
        <v>5536</v>
      </c>
      <c r="BA894" s="7"/>
      <c r="BC894" s="18"/>
      <c r="BD894" s="18"/>
      <c r="BE894" s="18"/>
      <c r="BF894" s="18"/>
      <c r="BG894" s="18"/>
      <c r="BH894" s="18"/>
      <c r="BI894" s="18"/>
      <c r="BJ894" s="18"/>
      <c r="BK894" s="18"/>
      <c r="BM894" s="18"/>
      <c r="BN894" s="18"/>
      <c r="BO894" s="18"/>
      <c r="BP894" s="9" t="s">
        <v>5661</v>
      </c>
      <c r="BQ894" s="14"/>
      <c r="BR894" s="102" t="s">
        <v>5536</v>
      </c>
      <c r="BS894" s="14"/>
      <c r="BT894" s="14"/>
      <c r="BU894" s="9"/>
      <c r="BV894" s="9"/>
      <c r="BW894" s="9"/>
    </row>
    <row r="895" spans="1:75" x14ac:dyDescent="0.35">
      <c r="A895" s="1" t="s">
        <v>637</v>
      </c>
      <c r="B895" s="8" t="s">
        <v>638</v>
      </c>
      <c r="C895" s="3" t="s">
        <v>37</v>
      </c>
      <c r="D895" s="1" t="s">
        <v>11</v>
      </c>
      <c r="E895" s="1" t="s">
        <v>12</v>
      </c>
      <c r="F895" s="3" t="s">
        <v>226</v>
      </c>
      <c r="G895" s="1" t="s">
        <v>639</v>
      </c>
      <c r="H895" s="29" t="s">
        <v>5588</v>
      </c>
      <c r="I895" s="27">
        <v>0</v>
      </c>
      <c r="J895" s="27">
        <v>1.4232392497281934E-2</v>
      </c>
      <c r="K895" s="27">
        <v>9.3277459599980586E-3</v>
      </c>
      <c r="L895" s="27">
        <v>6.2422774110885678E-4</v>
      </c>
      <c r="M895" s="27">
        <v>4.8154711456968946E-3</v>
      </c>
      <c r="N895" s="27">
        <v>9.3634161166328504E-3</v>
      </c>
      <c r="O895" s="27">
        <v>7.8295993813368037E-3</v>
      </c>
      <c r="P895" s="27">
        <v>4.8511413023316872E-3</v>
      </c>
      <c r="Q895" s="27">
        <v>7.401557501719302E-3</v>
      </c>
      <c r="R895" s="27">
        <v>5.0473271638230418E-3</v>
      </c>
      <c r="S895" s="80">
        <v>5.1026159066069693E-2</v>
      </c>
      <c r="T895" s="80">
        <v>0</v>
      </c>
      <c r="U895" s="80">
        <v>4.7976360673794996E-3</v>
      </c>
      <c r="V895" s="80">
        <v>5.1721727120448129E-3</v>
      </c>
      <c r="W895" s="80">
        <v>0</v>
      </c>
      <c r="X895" s="80">
        <v>2.2347353131697074E-2</v>
      </c>
      <c r="Y895" s="80">
        <v>4.9938219288708533E-3</v>
      </c>
      <c r="Z895" s="80">
        <v>0.12939349319270732</v>
      </c>
      <c r="AA895" s="80">
        <v>5.4807195669357628E-2</v>
      </c>
      <c r="AB895" s="80">
        <v>1.0843727616976714E-2</v>
      </c>
      <c r="AC895" s="80">
        <v>9.7201176829807695E-3</v>
      </c>
      <c r="AD895" s="80">
        <v>9.7201176829807695E-3</v>
      </c>
      <c r="AE895" s="80">
        <v>2.2115497113570923E-3</v>
      </c>
      <c r="AF895" s="80">
        <v>4.9938219288708542E-3</v>
      </c>
      <c r="AG895" s="80"/>
      <c r="AH895" s="80">
        <v>0</v>
      </c>
      <c r="AI895" s="80">
        <v>0</v>
      </c>
      <c r="AJ895" s="80">
        <v>0</v>
      </c>
      <c r="AK895" s="80">
        <v>0</v>
      </c>
      <c r="AL895" s="80">
        <v>0</v>
      </c>
      <c r="AM895" s="80">
        <v>0</v>
      </c>
      <c r="AN895" s="41" t="s">
        <v>5558</v>
      </c>
      <c r="AO895" s="41"/>
      <c r="AP895" s="40" t="str" cm="1">
        <f t="array" ref="AP895">IFERROR(_xlfn.IFS(
AR895="MPR ISSUE","PDH",
AR895="BSS Hardware Issue","BSS",
AR895="Sites strategiques, MLL, Pylone, etc.","ENVTECH",
AR895="AKTIVCO DEFAUT GE &amp; POWER Cabinet","AKTIVCO",
AR895="AKTIVCO Coupure ENEO &amp; Baisse de tension","AKTIVCO GRID ONLY",
AR895="Coupure ENEO &amp; Baisse de tension","IHS GRID ONLY",
AR895="Defaut GE &amp; POWER Cabinet","IHS",
AR895="Sharing","Partners",
AR895="Sites strategiques &amp; DataCenter","SST &amp; DC",
AR895="Exclu","Exclu",
AR895="SAT","SAT",
AR895="SPARE-ISSUE","SPARE-ISSUE",
AR895="Fiber CAmtel","TRANS_FO_CAMTEL",
AR895="Fiber AOF","Fiber AOF",
AR895="Projet OCM (HUAWEI)","TRAVAUX-HUAWEI",
AR895="Projet OCM (NOKIA)","TRAVAUX-NOKIA",
AR895="ACCESS-ISSUE","ACCESS-ISSUE",
AR895="Projet OCM (ZTE, NOKIA, autres projets)","TRAVAUX OCM",
AR895="No root CAuse","No root cause",
AR895="ODU HS","PDH",
AR895="IP &amp; VLAN","PDH",
AR895="Warehouse HUAWEI","SPARE-ISSUE",
AR895="SPARE-HS","SPARE-ISSUE",
AR895="Power Telco","BSS",AR895="no impacts","no impacts"
),"")</f>
        <v>No root cause</v>
      </c>
      <c r="AQ895" s="40" t="str" cm="1">
        <f t="array" ref="AQ895">IFERROR(_xlfn.IFS(
AR895="MPR ISSUE","TX ISSUE",
AR895="BSS Hardware Issue","RAN ISSUE",
AR895="Sites strategiques, MLL, Pylone, etc.","ENVTECH",
AR895="AKTIVCO DEFAUT GE &amp; POWER Cabinet","POWER ISSUE",
AR895="AKTIVCO Coupure ENEO &amp; Baisse de tension","POWER ISSUE",
AR895="Coupure ENEO &amp; Baisse de tension","POWER ISSUE",
AR895="Defaut GE &amp; POWER Cabinet","POWER ISSUE",
AR895="Sharing","POWER ISSUE",
AR895="Sites strategiques &amp; DataCenter","POWER ISSUE",
AR895="Exclu","Exclu",
AR895="SAT","TX ISSUE",
AR895="SPARE-ISSUE","SPARE-ISSUE",
AR895="Fiber CAmtel","TX ISSUE",
AR895="Fiber AOF","TX ISSUE",
AR895="Projet OCM (HUAWEI)","TRAVAUX-HUAWEI",
AR895="Projet OCM (NOKIA)","TRAVAUX -NOKIA",
AR895="ACCESS-ISSUE","ACCESS-ISSUE",
AR895="Projet OCM (ZTE, NOKIA, autres projets)","TRAVAUX OCM",
AR895="No root CAuse","No root cause",
AR895="ODU HS","TX ISSUE",
AR895="IP &amp; VLAN","TX ISSUE",
AR895="Warehouse HUAWEI","SPARE-ISSUE",
AR895="SPARE-HS","SPARE-ISSUE",
AR895="Power Telco","RAN ISSUE",AR895="no impacts","no impacts"
),"")</f>
        <v>No root cause</v>
      </c>
      <c r="AR895" s="59" t="s">
        <v>5343</v>
      </c>
      <c r="AS895" s="40" t="str" cm="1">
        <f t="array" ref="AS895">IFERROR(_xlfn.IFS(
AR895="MPR ISSUE","ACTIVE",
AR895="BSS Hardware Issue","ACTIVE",
AR895="Sites strategiques, MLL, Pylone, etc.","PASSIVE",
AR895="AKTIVCO DEFAUT GE &amp; POWER Cabinet","PASSIVE",
AR895="AKTIVCO Coupure ENEO &amp; Baisse de tension","PASSIVE",
AR895="Coupure ENEO &amp; Baisse de tension","PASSIVE",
AR895="Defaut GE &amp; POWER Cabinet","PASSIVE",
AR895="Sharing","PASSIVE",
AR895="Sites strategiques &amp; DataCenter","PASSIVE",
AR895="Exclu","Exclu",
AR895="SAT","ACTIVE",
AR895="SPARE-ISSUE","SPARE-ISSUE",
AR895="Fiber CAmtel","ACTIVE",
AR895="Fiber AOF","ACTIVE",
AR895="Projet OCM (HUAWEI)","PLANNED WORKS",
AR895="Projet OCM (NOKIA)","PLANNED WORKS",
AR895="ACCESS-ISSUE","ACCESS-ISSUE",
AR895="Projet OCM (ZTE, NOKIA, autres projets)","PLANNED WORKS",
AR895="No root CAuse","No root cause",
AR895="ODU HS","ACTIVE",
AR895="IP &amp; VLAN","ACTIVE",
AR895="Warehouse HUAWEI","SPARE-ISSUE",
AR895="SPARE-HS","SPARE-ISSUE",
AR895="Power Telco","ACTIVE", AR895="no impacts","no impacts"
),"")</f>
        <v>No root cause</v>
      </c>
      <c r="AT895" s="99" t="s">
        <v>5661</v>
      </c>
      <c r="AU895" s="99" t="s">
        <v>638</v>
      </c>
      <c r="AW895" s="17"/>
      <c r="AX895" s="17" t="s">
        <v>5536</v>
      </c>
      <c r="AY895" s="17"/>
      <c r="AZ895" s="17" t="s">
        <v>5536</v>
      </c>
      <c r="BA895" s="7"/>
      <c r="BC895" s="18"/>
      <c r="BD895" s="18"/>
      <c r="BE895" s="18"/>
      <c r="BF895" s="18"/>
      <c r="BG895" s="18"/>
      <c r="BH895" s="18"/>
      <c r="BI895" s="18"/>
      <c r="BJ895" s="18"/>
      <c r="BK895" s="18"/>
      <c r="BM895" s="18"/>
      <c r="BN895" s="18"/>
      <c r="BO895" s="18"/>
      <c r="BP895" s="9" t="s">
        <v>5661</v>
      </c>
      <c r="BQ895" s="14"/>
      <c r="BR895" s="102" t="s">
        <v>5536</v>
      </c>
      <c r="BS895" s="14"/>
      <c r="BT895" s="14"/>
      <c r="BU895" s="9"/>
      <c r="BV895" s="9"/>
      <c r="BW895" s="9"/>
    </row>
    <row r="896" spans="1:75" x14ac:dyDescent="0.35">
      <c r="A896" s="1" t="s">
        <v>1415</v>
      </c>
      <c r="B896" s="1" t="s">
        <v>1416</v>
      </c>
      <c r="C896" s="3" t="s">
        <v>23</v>
      </c>
      <c r="D896" s="1" t="s">
        <v>11</v>
      </c>
      <c r="E896" s="1" t="s">
        <v>66</v>
      </c>
      <c r="F896" s="3" t="s">
        <v>23</v>
      </c>
      <c r="G896" s="1" t="s">
        <v>1415</v>
      </c>
      <c r="H896" s="29" t="s">
        <v>5588</v>
      </c>
      <c r="I896" s="27">
        <v>0</v>
      </c>
      <c r="J896" s="27">
        <v>1.1595408128515667</v>
      </c>
      <c r="K896" s="27">
        <v>6.0599407876271768E-3</v>
      </c>
      <c r="L896" s="27">
        <v>0.44443172883544313</v>
      </c>
      <c r="M896" s="27">
        <v>1.7314116536077649E-3</v>
      </c>
      <c r="N896" s="27">
        <v>3.0119348557551737E-3</v>
      </c>
      <c r="O896" s="27">
        <v>1.1127926982041573E-2</v>
      </c>
      <c r="P896" s="27">
        <v>1.15427443573851E-3</v>
      </c>
      <c r="Q896" s="27">
        <v>9.5588351709595333E-4</v>
      </c>
      <c r="R896" s="27">
        <v>7.3945706039498275E-4</v>
      </c>
      <c r="S896" s="80">
        <v>2.6367956641401586E-2</v>
      </c>
      <c r="T896" s="80">
        <v>0</v>
      </c>
      <c r="U896" s="80">
        <v>1.0640967454464388E-3</v>
      </c>
      <c r="V896" s="80">
        <v>1.9440235365961538E-3</v>
      </c>
      <c r="W896" s="80">
        <v>0</v>
      </c>
      <c r="X896" s="80">
        <v>7.8295993813368037E-3</v>
      </c>
      <c r="Y896" s="80">
        <v>2.4969109644354271E-3</v>
      </c>
      <c r="Z896" s="80">
        <v>0.16641911577962121</v>
      </c>
      <c r="AA896" s="80">
        <v>5.2131933921748239E-2</v>
      </c>
      <c r="AB896" s="80">
        <v>4.8511413023316864E-3</v>
      </c>
      <c r="AC896" s="80">
        <v>3.5491805851617861E-3</v>
      </c>
      <c r="AD896" s="80">
        <v>3.5491805851617861E-3</v>
      </c>
      <c r="AE896" s="80">
        <v>1.9440235365961538E-3</v>
      </c>
      <c r="AF896" s="80">
        <v>3.6330054532535461E-2</v>
      </c>
      <c r="AG896" s="80"/>
      <c r="AH896" s="80">
        <v>0</v>
      </c>
      <c r="AI896" s="80">
        <v>0</v>
      </c>
      <c r="AJ896" s="80">
        <v>0</v>
      </c>
      <c r="AK896" s="80">
        <v>0</v>
      </c>
      <c r="AL896" s="80">
        <v>0</v>
      </c>
      <c r="AM896" s="80">
        <v>0</v>
      </c>
      <c r="AN896" s="41" t="s">
        <v>5558</v>
      </c>
      <c r="AO896" s="41"/>
      <c r="AP896" s="40" t="str" cm="1">
        <f t="array" ref="AP896">IFERROR(_xlfn.IFS(
AR896="MPR ISSUE","PDH",
AR896="BSS Hardware Issue","BSS",
AR896="Sites strategiques, MLL, Pylone, etc.","ENVTECH",
AR896="AKTIVCO DEFAUT GE &amp; POWER Cabinet","AKTIVCO",
AR896="AKTIVCO Coupure ENEO &amp; Baisse de tension","AKTIVCO GRID ONLY",
AR896="Coupure ENEO &amp; Baisse de tension","IHS GRID ONLY",
AR896="Defaut GE &amp; POWER Cabinet","IHS",
AR896="Sharing","Partners",
AR896="Sites strategiques &amp; DataCenter","SST &amp; DC",
AR896="Exclu","Exclu",
AR896="SAT","SAT",
AR896="SPARE-ISSUE","SPARE-ISSUE",
AR896="Fiber CAmtel","TRANS_FO_CAMTEL",
AR896="Fiber AOF","Fiber AOF",
AR896="Projet OCM (HUAWEI)","TRAVAUX-HUAWEI",
AR896="Projet OCM (NOKIA)","TRAVAUX-NOKIA",
AR896="ACCESS-ISSUE","ACCESS-ISSUE",
AR896="Projet OCM (ZTE, NOKIA, autres projets)","TRAVAUX OCM",
AR896="No root CAuse","No root cause",
AR896="ODU HS","PDH",
AR896="IP &amp; VLAN","PDH",
AR896="Warehouse HUAWEI","SPARE-ISSUE",
AR896="SPARE-HS","SPARE-ISSUE",
AR896="Power Telco","BSS",AR896="no impacts","no impacts"
),"")</f>
        <v>IHS</v>
      </c>
      <c r="AQ896" s="40" t="str" cm="1">
        <f t="array" ref="AQ896">IFERROR(_xlfn.IFS(
AR896="MPR ISSUE","TX ISSUE",
AR896="BSS Hardware Issue","RAN ISSUE",
AR896="Sites strategiques, MLL, Pylone, etc.","ENVTECH",
AR896="AKTIVCO DEFAUT GE &amp; POWER Cabinet","POWER ISSUE",
AR896="AKTIVCO Coupure ENEO &amp; Baisse de tension","POWER ISSUE",
AR896="Coupure ENEO &amp; Baisse de tension","POWER ISSUE",
AR896="Defaut GE &amp; POWER Cabinet","POWER ISSUE",
AR896="Sharing","POWER ISSUE",
AR896="Sites strategiques &amp; DataCenter","POWER ISSUE",
AR896="Exclu","Exclu",
AR896="SAT","TX ISSUE",
AR896="SPARE-ISSUE","SPARE-ISSUE",
AR896="Fiber CAmtel","TX ISSUE",
AR896="Fiber AOF","TX ISSUE",
AR896="Projet OCM (HUAWEI)","TRAVAUX-HUAWEI",
AR896="Projet OCM (NOKIA)","TRAVAUX -NOKIA",
AR896="ACCESS-ISSUE","ACCESS-ISSUE",
AR896="Projet OCM (ZTE, NOKIA, autres projets)","TRAVAUX OCM",
AR896="No root CAuse","No root cause",
AR896="ODU HS","TX ISSUE",
AR896="IP &amp; VLAN","TX ISSUE",
AR896="Warehouse HUAWEI","SPARE-ISSUE",
AR896="SPARE-HS","SPARE-ISSUE",
AR896="Power Telco","RAN ISSUE",AR896="no impacts","no impacts"
),"")</f>
        <v>POWER ISSUE</v>
      </c>
      <c r="AR896" s="59" t="s">
        <v>5329</v>
      </c>
      <c r="AS896" s="40" t="str" cm="1">
        <f t="array" ref="AS896">IFERROR(_xlfn.IFS(
AR896="MPR ISSUE","ACTIVE",
AR896="BSS Hardware Issue","ACTIVE",
AR896="Sites strategiques, MLL, Pylone, etc.","PASSIVE",
AR896="AKTIVCO DEFAUT GE &amp; POWER Cabinet","PASSIVE",
AR896="AKTIVCO Coupure ENEO &amp; Baisse de tension","PASSIVE",
AR896="Coupure ENEO &amp; Baisse de tension","PASSIVE",
AR896="Defaut GE &amp; POWER Cabinet","PASSIVE",
AR896="Sharing","PASSIVE",
AR896="Sites strategiques &amp; DataCenter","PASSIVE",
AR896="Exclu","Exclu",
AR896="SAT","ACTIVE",
AR896="SPARE-ISSUE","SPARE-ISSUE",
AR896="Fiber CAmtel","ACTIVE",
AR896="Fiber AOF","ACTIVE",
AR896="Projet OCM (HUAWEI)","PLANNED WORKS",
AR896="Projet OCM (NOKIA)","PLANNED WORKS",
AR896="ACCESS-ISSUE","ACCESS-ISSUE",
AR896="Projet OCM (ZTE, NOKIA, autres projets)","PLANNED WORKS",
AR896="No root CAuse","No root cause",
AR896="ODU HS","ACTIVE",
AR896="IP &amp; VLAN","ACTIVE",
AR896="Warehouse HUAWEI","SPARE-ISSUE",
AR896="SPARE-HS","SPARE-ISSUE",
AR896="Power Telco","ACTIVE", AR896="no impacts","no impacts"
),"")</f>
        <v>PASSIVE</v>
      </c>
      <c r="AT896" s="99" t="s">
        <v>5843</v>
      </c>
      <c r="AU896" s="99" t="s">
        <v>1416</v>
      </c>
      <c r="AW896" s="17"/>
      <c r="AX896" s="17" t="s">
        <v>5536</v>
      </c>
      <c r="AY896" s="17"/>
      <c r="AZ896" s="17" t="s">
        <v>5536</v>
      </c>
      <c r="BA896" s="7"/>
      <c r="BC896" s="18"/>
      <c r="BD896" s="18"/>
      <c r="BE896" s="18"/>
      <c r="BF896" s="18"/>
      <c r="BG896" s="18"/>
      <c r="BH896" s="18"/>
      <c r="BI896" s="18"/>
      <c r="BJ896" s="18"/>
      <c r="BK896" s="18"/>
      <c r="BM896" s="18"/>
      <c r="BN896" s="18"/>
      <c r="BO896" s="18"/>
      <c r="BP896" s="9" t="s">
        <v>5843</v>
      </c>
      <c r="BQ896" s="14"/>
      <c r="BR896" s="102" t="s">
        <v>5536</v>
      </c>
      <c r="BS896" s="14"/>
      <c r="BT896" s="14"/>
      <c r="BU896" s="9"/>
      <c r="BV896" s="9"/>
      <c r="BW896" s="9"/>
    </row>
    <row r="897" spans="1:75" x14ac:dyDescent="0.35">
      <c r="A897" s="1" t="s">
        <v>2625</v>
      </c>
      <c r="B897" s="8" t="s">
        <v>2626</v>
      </c>
      <c r="C897" s="3" t="s">
        <v>37</v>
      </c>
      <c r="D897" s="1"/>
      <c r="E897" s="1"/>
      <c r="F897" s="3" t="s">
        <v>69</v>
      </c>
      <c r="G897" s="1" t="s">
        <v>2627</v>
      </c>
      <c r="H897" s="29" t="s">
        <v>5588</v>
      </c>
      <c r="I897" s="27">
        <v>0</v>
      </c>
      <c r="J897" s="27">
        <v>0</v>
      </c>
      <c r="K897" s="27">
        <v>0</v>
      </c>
      <c r="L897" s="27">
        <v>0</v>
      </c>
      <c r="M897" s="27">
        <v>0</v>
      </c>
      <c r="N897" s="27">
        <v>0</v>
      </c>
      <c r="O897" s="27">
        <v>0</v>
      </c>
      <c r="P897" s="27">
        <v>0</v>
      </c>
      <c r="Q897" s="27">
        <v>0</v>
      </c>
      <c r="R897" s="27">
        <v>0</v>
      </c>
      <c r="S897" s="80">
        <v>0</v>
      </c>
      <c r="T897" s="80">
        <v>0</v>
      </c>
      <c r="U897" s="80">
        <v>0</v>
      </c>
      <c r="V897" s="80">
        <v>0</v>
      </c>
      <c r="W897" s="80">
        <v>0</v>
      </c>
      <c r="X897" s="80">
        <v>0</v>
      </c>
      <c r="Y897" s="80">
        <v>0</v>
      </c>
      <c r="Z897" s="80">
        <v>0</v>
      </c>
      <c r="AA897" s="80">
        <v>0</v>
      </c>
      <c r="AB897" s="80">
        <v>0</v>
      </c>
      <c r="AC897" s="80">
        <v>0</v>
      </c>
      <c r="AD897" s="80">
        <v>0</v>
      </c>
      <c r="AE897" s="80">
        <v>1.3376308738047311E-3</v>
      </c>
      <c r="AF897" s="80">
        <v>0</v>
      </c>
      <c r="AG897" s="80"/>
      <c r="AH897" s="80">
        <v>0</v>
      </c>
      <c r="AI897" s="80">
        <v>0</v>
      </c>
      <c r="AJ897" s="80">
        <v>0</v>
      </c>
      <c r="AK897" s="80">
        <v>0</v>
      </c>
      <c r="AL897" s="80">
        <v>0</v>
      </c>
      <c r="AM897" s="80">
        <v>0</v>
      </c>
      <c r="AN897" s="41" t="s">
        <v>5558</v>
      </c>
      <c r="AO897" s="41"/>
      <c r="AP897" s="40" t="str" cm="1">
        <f t="array" ref="AP897">IFERROR(_xlfn.IFS(
AR897="MPR ISSUE","PDH",
AR897="BSS Hardware Issue","BSS",
AR897="Sites strategiques, MLL, Pylone, etc.","ENVTECH",
AR897="AKTIVCO DEFAUT GE &amp; POWER Cabinet","AKTIVCO",
AR897="AKTIVCO Coupure ENEO &amp; Baisse de tension","AKTIVCO GRID ONLY",
AR897="Coupure ENEO &amp; Baisse de tension","IHS GRID ONLY",
AR897="Defaut GE &amp; POWER Cabinet","IHS",
AR897="Sharing","Partners",
AR897="Sites strategiques &amp; DataCenter","SST &amp; DC",
AR897="Exclu","Exclu",
AR897="SAT","SAT",
AR897="SPARE-ISSUE","SPARE-ISSUE",
AR897="Fiber CAmtel","TRANS_FO_CAMTEL",
AR897="Fiber AOF","Fiber AOF",
AR897="Projet OCM (HUAWEI)","TRAVAUX-HUAWEI",
AR897="Projet OCM (NOKIA)","TRAVAUX-NOKIA",
AR897="ACCESS-ISSUE","ACCESS-ISSUE",
AR897="Projet OCM (ZTE, NOKIA, autres projets)","TRAVAUX OCM",
AR897="No root CAuse","No root cause",
AR897="ODU HS","PDH",
AR897="IP &amp; VLAN","PDH",
AR897="Warehouse HUAWEI","SPARE-ISSUE",
AR897="SPARE-HS","SPARE-ISSUE",
AR897="Power Telco","BSS",AR897="no impacts","no impacts"
),"")</f>
        <v>No root cause</v>
      </c>
      <c r="AQ897" s="40" t="str" cm="1">
        <f t="array" ref="AQ897">IFERROR(_xlfn.IFS(
AR897="MPR ISSUE","TX ISSUE",
AR897="BSS Hardware Issue","RAN ISSUE",
AR897="Sites strategiques, MLL, Pylone, etc.","ENVTECH",
AR897="AKTIVCO DEFAUT GE &amp; POWER Cabinet","POWER ISSUE",
AR897="AKTIVCO Coupure ENEO &amp; Baisse de tension","POWER ISSUE",
AR897="Coupure ENEO &amp; Baisse de tension","POWER ISSUE",
AR897="Defaut GE &amp; POWER Cabinet","POWER ISSUE",
AR897="Sharing","POWER ISSUE",
AR897="Sites strategiques &amp; DataCenter","POWER ISSUE",
AR897="Exclu","Exclu",
AR897="SAT","TX ISSUE",
AR897="SPARE-ISSUE","SPARE-ISSUE",
AR897="Fiber CAmtel","TX ISSUE",
AR897="Fiber AOF","TX ISSUE",
AR897="Projet OCM (HUAWEI)","TRAVAUX-HUAWEI",
AR897="Projet OCM (NOKIA)","TRAVAUX -NOKIA",
AR897="ACCESS-ISSUE","ACCESS-ISSUE",
AR897="Projet OCM (ZTE, NOKIA, autres projets)","TRAVAUX OCM",
AR897="No root CAuse","No root cause",
AR897="ODU HS","TX ISSUE",
AR897="IP &amp; VLAN","TX ISSUE",
AR897="Warehouse HUAWEI","SPARE-ISSUE",
AR897="SPARE-HS","SPARE-ISSUE",
AR897="Power Telco","RAN ISSUE",AR897="no impacts","no impacts"
),"")</f>
        <v>No root cause</v>
      </c>
      <c r="AR897" s="59" t="s">
        <v>5343</v>
      </c>
      <c r="AS897" s="40" t="str" cm="1">
        <f t="array" ref="AS897">IFERROR(_xlfn.IFS(
AR897="MPR ISSUE","ACTIVE",
AR897="BSS Hardware Issue","ACTIVE",
AR897="Sites strategiques, MLL, Pylone, etc.","PASSIVE",
AR897="AKTIVCO DEFAUT GE &amp; POWER Cabinet","PASSIVE",
AR897="AKTIVCO Coupure ENEO &amp; Baisse de tension","PASSIVE",
AR897="Coupure ENEO &amp; Baisse de tension","PASSIVE",
AR897="Defaut GE &amp; POWER Cabinet","PASSIVE",
AR897="Sharing","PASSIVE",
AR897="Sites strategiques &amp; DataCenter","PASSIVE",
AR897="Exclu","Exclu",
AR897="SAT","ACTIVE",
AR897="SPARE-ISSUE","SPARE-ISSUE",
AR897="Fiber CAmtel","ACTIVE",
AR897="Fiber AOF","ACTIVE",
AR897="Projet OCM (HUAWEI)","PLANNED WORKS",
AR897="Projet OCM (NOKIA)","PLANNED WORKS",
AR897="ACCESS-ISSUE","ACCESS-ISSUE",
AR897="Projet OCM (ZTE, NOKIA, autres projets)","PLANNED WORKS",
AR897="No root CAuse","No root cause",
AR897="ODU HS","ACTIVE",
AR897="IP &amp; VLAN","ACTIVE",
AR897="Warehouse HUAWEI","SPARE-ISSUE",
AR897="SPARE-HS","SPARE-ISSUE",
AR897="Power Telco","ACTIVE", AR897="no impacts","no impacts"
),"")</f>
        <v>No root cause</v>
      </c>
      <c r="AT897" s="99" t="s">
        <v>5661</v>
      </c>
      <c r="AU897" s="99" t="s">
        <v>2626</v>
      </c>
      <c r="AW897" s="17"/>
      <c r="AX897" s="17" t="s">
        <v>5536</v>
      </c>
      <c r="AY897" s="17"/>
      <c r="AZ897" s="17" t="s">
        <v>5536</v>
      </c>
      <c r="BA897" s="7"/>
      <c r="BC897" s="18"/>
      <c r="BD897" s="18"/>
      <c r="BE897" s="18"/>
      <c r="BF897" s="18"/>
      <c r="BG897" s="18"/>
      <c r="BH897" s="18"/>
      <c r="BI897" s="18"/>
      <c r="BJ897" s="18"/>
      <c r="BK897" s="18"/>
      <c r="BM897" s="18"/>
      <c r="BN897" s="18"/>
      <c r="BO897" s="18"/>
      <c r="BP897" s="9" t="s">
        <v>5661</v>
      </c>
      <c r="BQ897" s="14"/>
      <c r="BR897" s="102" t="s">
        <v>5536</v>
      </c>
      <c r="BS897" s="14"/>
      <c r="BT897" s="14"/>
      <c r="BU897" s="9"/>
      <c r="BV897" s="9"/>
      <c r="BW897" s="9"/>
    </row>
    <row r="898" spans="1:75" x14ac:dyDescent="0.35">
      <c r="A898" s="1" t="s">
        <v>1424</v>
      </c>
      <c r="B898" s="8" t="s">
        <v>1425</v>
      </c>
      <c r="C898" s="3" t="s">
        <v>51</v>
      </c>
      <c r="D898" s="1" t="s">
        <v>11</v>
      </c>
      <c r="E898" s="1" t="s">
        <v>12</v>
      </c>
      <c r="F898" s="3" t="s">
        <v>51</v>
      </c>
      <c r="G898" s="1" t="s">
        <v>1424</v>
      </c>
      <c r="H898" s="29" t="s">
        <v>5588</v>
      </c>
      <c r="I898" s="27">
        <v>0</v>
      </c>
      <c r="J898" s="27">
        <v>2.5249753281779905E-3</v>
      </c>
      <c r="K898" s="27">
        <v>3.1381836221640734E-3</v>
      </c>
      <c r="L898" s="27">
        <v>5.5910167981084065E-4</v>
      </c>
      <c r="M898" s="27">
        <v>1.9658736483671494E-3</v>
      </c>
      <c r="N898" s="27">
        <v>3.5223405828082963E-2</v>
      </c>
      <c r="O898" s="27">
        <v>2.8478114594236045E-2</v>
      </c>
      <c r="P898" s="27">
        <v>0.75136051551353622</v>
      </c>
      <c r="Q898" s="27">
        <v>3.2644323885729727E-3</v>
      </c>
      <c r="R898" s="27">
        <v>0.14682731533355012</v>
      </c>
      <c r="S898" s="80">
        <v>1.048351720721443</v>
      </c>
      <c r="T898" s="80">
        <v>0</v>
      </c>
      <c r="U898" s="80">
        <v>7.2502862994825151E-3</v>
      </c>
      <c r="V898" s="80">
        <v>9.5417668998068125E-3</v>
      </c>
      <c r="W898" s="80">
        <v>0</v>
      </c>
      <c r="X898" s="80">
        <v>9.6844475263459795E-3</v>
      </c>
      <c r="Y898" s="80">
        <v>1.7835078317395908E-3</v>
      </c>
      <c r="Z898" s="80">
        <v>0.240648711736623</v>
      </c>
      <c r="AA898" s="80">
        <v>3.4332525760987116E-2</v>
      </c>
      <c r="AB898" s="80">
        <v>4.2804187961750177E-3</v>
      </c>
      <c r="AC898" s="80">
        <v>2.3363952595788638E-3</v>
      </c>
      <c r="AD898" s="80">
        <v>2.3363952595788638E-3</v>
      </c>
      <c r="AE898" s="80">
        <v>9.8092930745677484E-4</v>
      </c>
      <c r="AF898" s="80">
        <v>1.5141981491469126E-2</v>
      </c>
      <c r="AG898" s="80"/>
      <c r="AH898" s="80">
        <v>0</v>
      </c>
      <c r="AI898" s="80">
        <v>0</v>
      </c>
      <c r="AJ898" s="80">
        <v>0</v>
      </c>
      <c r="AK898" s="80">
        <v>0</v>
      </c>
      <c r="AL898" s="80">
        <v>0</v>
      </c>
      <c r="AM898" s="80">
        <v>0</v>
      </c>
      <c r="AN898" s="41" t="s">
        <v>5591</v>
      </c>
      <c r="AO898" s="41"/>
      <c r="AP898" s="40" t="str" cm="1">
        <f t="array" ref="AP898">IFERROR(_xlfn.IFS(
AR898="MPR ISSUE","PDH",
AR898="BSS Hardware Issue","BSS",
AR898="Sites strategiques, MLL, Pylone, etc.","ENVTECH",
AR898="AKTIVCO DEFAUT GE &amp; POWER Cabinet","AKTIVCO",
AR898="AKTIVCO Coupure ENEO &amp; Baisse de tension","AKTIVCO GRID ONLY",
AR898="Coupure ENEO &amp; Baisse de tension","IHS GRID ONLY",
AR898="Defaut GE &amp; POWER Cabinet","IHS",
AR898="Sharing","Partners",
AR898="Sites strategiques &amp; DataCenter","SST &amp; DC",
AR898="Exclu","Exclu",
AR898="SAT","SAT",
AR898="SPARE-ISSUE","SPARE-ISSUE",
AR898="Fiber CAmtel","TRANS_FO_CAMTEL",
AR898="Fiber AOF","Fiber AOF",
AR898="Projet OCM (HUAWEI)","TRAVAUX-HUAWEI",
AR898="Projet OCM (NOKIA)","TRAVAUX-NOKIA",
AR898="ACCESS-ISSUE","ACCESS-ISSUE",
AR898="Projet OCM (ZTE, NOKIA, autres projets)","TRAVAUX OCM",
AR898="No root CAuse","No root cause",
AR898="ODU HS","PDH",
AR898="IP &amp; VLAN","PDH",
AR898="Warehouse HUAWEI","SPARE-ISSUE",
AR898="SPARE-HS","SPARE-ISSUE",
AR898="Power Telco","BSS",AR898="no impacts","no impacts"
),"")</f>
        <v>No root cause</v>
      </c>
      <c r="AQ898" s="40" t="str" cm="1">
        <f t="array" ref="AQ898">IFERROR(_xlfn.IFS(
AR898="MPR ISSUE","TX ISSUE",
AR898="BSS Hardware Issue","RAN ISSUE",
AR898="Sites strategiques, MLL, Pylone, etc.","ENVTECH",
AR898="AKTIVCO DEFAUT GE &amp; POWER Cabinet","POWER ISSUE",
AR898="AKTIVCO Coupure ENEO &amp; Baisse de tension","POWER ISSUE",
AR898="Coupure ENEO &amp; Baisse de tension","POWER ISSUE",
AR898="Defaut GE &amp; POWER Cabinet","POWER ISSUE",
AR898="Sharing","POWER ISSUE",
AR898="Sites strategiques &amp; DataCenter","POWER ISSUE",
AR898="Exclu","Exclu",
AR898="SAT","TX ISSUE",
AR898="SPARE-ISSUE","SPARE-ISSUE",
AR898="Fiber CAmtel","TX ISSUE",
AR898="Fiber AOF","TX ISSUE",
AR898="Projet OCM (HUAWEI)","TRAVAUX-HUAWEI",
AR898="Projet OCM (NOKIA)","TRAVAUX -NOKIA",
AR898="ACCESS-ISSUE","ACCESS-ISSUE",
AR898="Projet OCM (ZTE, NOKIA, autres projets)","TRAVAUX OCM",
AR898="No root CAuse","No root cause",
AR898="ODU HS","TX ISSUE",
AR898="IP &amp; VLAN","TX ISSUE",
AR898="Warehouse HUAWEI","SPARE-ISSUE",
AR898="SPARE-HS","SPARE-ISSUE",
AR898="Power Telco","RAN ISSUE",AR898="no impacts","no impacts"
),"")</f>
        <v>No root cause</v>
      </c>
      <c r="AR898" s="59" t="s">
        <v>5343</v>
      </c>
      <c r="AS898" s="40" t="str" cm="1">
        <f t="array" ref="AS898">IFERROR(_xlfn.IFS(
AR898="MPR ISSUE","ACTIVE",
AR898="BSS Hardware Issue","ACTIVE",
AR898="Sites strategiques, MLL, Pylone, etc.","PASSIVE",
AR898="AKTIVCO DEFAUT GE &amp; POWER Cabinet","PASSIVE",
AR898="AKTIVCO Coupure ENEO &amp; Baisse de tension","PASSIVE",
AR898="Coupure ENEO &amp; Baisse de tension","PASSIVE",
AR898="Defaut GE &amp; POWER Cabinet","PASSIVE",
AR898="Sharing","PASSIVE",
AR898="Sites strategiques &amp; DataCenter","PASSIVE",
AR898="Exclu","Exclu",
AR898="SAT","ACTIVE",
AR898="SPARE-ISSUE","SPARE-ISSUE",
AR898="Fiber CAmtel","ACTIVE",
AR898="Fiber AOF","ACTIVE",
AR898="Projet OCM (HUAWEI)","PLANNED WORKS",
AR898="Projet OCM (NOKIA)","PLANNED WORKS",
AR898="ACCESS-ISSUE","ACCESS-ISSUE",
AR898="Projet OCM (ZTE, NOKIA, autres projets)","PLANNED WORKS",
AR898="No root CAuse","No root cause",
AR898="ODU HS","ACTIVE",
AR898="IP &amp; VLAN","ACTIVE",
AR898="Warehouse HUAWEI","SPARE-ISSUE",
AR898="SPARE-HS","SPARE-ISSUE",
AR898="Power Telco","ACTIVE", AR898="no impacts","no impacts"
),"")</f>
        <v>No root cause</v>
      </c>
      <c r="AT898" s="99" t="s">
        <v>5661</v>
      </c>
      <c r="AU898" s="99" t="s">
        <v>1425</v>
      </c>
      <c r="AW898" s="17"/>
      <c r="AX898" s="17" t="s">
        <v>5536</v>
      </c>
      <c r="AY898" s="17"/>
      <c r="AZ898" s="17" t="s">
        <v>5536</v>
      </c>
      <c r="BA898" s="7"/>
      <c r="BC898" s="18"/>
      <c r="BD898" s="18"/>
      <c r="BE898" s="18"/>
      <c r="BF898" s="18"/>
      <c r="BG898" s="18"/>
      <c r="BH898" s="18"/>
      <c r="BI898" s="18"/>
      <c r="BJ898" s="18"/>
      <c r="BK898" s="18"/>
      <c r="BM898" s="18"/>
      <c r="BN898" s="18"/>
      <c r="BO898" s="18"/>
      <c r="BP898" s="9" t="s">
        <v>5661</v>
      </c>
      <c r="BQ898" s="14"/>
      <c r="BR898" s="102" t="s">
        <v>5536</v>
      </c>
      <c r="BS898" s="14"/>
      <c r="BT898" s="14"/>
      <c r="BU898" s="9"/>
      <c r="BV898" s="9"/>
      <c r="BW898" s="9"/>
    </row>
    <row r="899" spans="1:75" x14ac:dyDescent="0.35">
      <c r="A899" s="3" t="s">
        <v>2133</v>
      </c>
      <c r="B899" s="24" t="s">
        <v>2134</v>
      </c>
      <c r="C899" s="3" t="s">
        <v>32</v>
      </c>
      <c r="D899" s="1" t="s">
        <v>357</v>
      </c>
      <c r="E899" s="3" t="s">
        <v>89</v>
      </c>
      <c r="F899" s="3" t="s">
        <v>31</v>
      </c>
      <c r="G899" s="3" t="s">
        <v>32</v>
      </c>
      <c r="H899" s="30" t="s">
        <v>5587</v>
      </c>
      <c r="I899" s="27">
        <v>0</v>
      </c>
      <c r="J899" s="27">
        <v>0</v>
      </c>
      <c r="K899" s="27">
        <v>0</v>
      </c>
      <c r="L899" s="27">
        <v>2.3899004945311399E-3</v>
      </c>
      <c r="M899" s="27">
        <v>20.122997834108084</v>
      </c>
      <c r="N899" s="27">
        <v>13.868556899607057</v>
      </c>
      <c r="O899" s="27">
        <v>13.868556899607057</v>
      </c>
      <c r="P899" s="27">
        <v>13.868556899607057</v>
      </c>
      <c r="Q899" s="27">
        <v>13.868556899607057</v>
      </c>
      <c r="R899" s="27">
        <v>13.868556899607057</v>
      </c>
      <c r="S899" s="80">
        <v>13.868556899607057</v>
      </c>
      <c r="T899" s="80">
        <v>0</v>
      </c>
      <c r="U899" s="80">
        <v>0</v>
      </c>
      <c r="V899" s="80">
        <v>0</v>
      </c>
      <c r="W899" s="80">
        <v>0</v>
      </c>
      <c r="X899" s="80">
        <v>0</v>
      </c>
      <c r="Y899" s="80">
        <v>0</v>
      </c>
      <c r="Z899" s="80">
        <v>0</v>
      </c>
      <c r="AA899" s="80">
        <v>0</v>
      </c>
      <c r="AB899" s="80">
        <v>0</v>
      </c>
      <c r="AC899" s="80">
        <v>22.33279970779008</v>
      </c>
      <c r="AD899" s="80">
        <v>22.33279970779008</v>
      </c>
      <c r="AE899" s="80">
        <v>5.7072250615671915E-4</v>
      </c>
      <c r="AF899" s="80">
        <v>0</v>
      </c>
      <c r="AG899" s="80"/>
      <c r="AH899" s="80">
        <v>0</v>
      </c>
      <c r="AI899" s="80">
        <v>0</v>
      </c>
      <c r="AJ899" s="80">
        <v>0</v>
      </c>
      <c r="AK899" s="80">
        <v>0</v>
      </c>
      <c r="AL899" s="80">
        <v>0</v>
      </c>
      <c r="AM899" s="80">
        <v>0</v>
      </c>
      <c r="AN899" s="41" t="s">
        <v>5558</v>
      </c>
      <c r="AO899" s="41"/>
      <c r="AP899" s="40" t="str" cm="1">
        <f t="array" ref="AP899">IFERROR(_xlfn.IFS(
AR899="MPR ISSUE","PDH",
AR899="BSS Hardware Issue","BSS",
AR899="Sites strategiques, MLL, Pylone, etc.","ENVTECH",
AR899="AKTIVCO DEFAUT GE &amp; POWER Cabinet","AKTIVCO",
AR899="AKTIVCO Coupure ENEO &amp; Baisse de tension","AKTIVCO GRID ONLY",
AR899="Coupure ENEO &amp; Baisse de tension","IHS GRID ONLY",
AR899="Defaut GE &amp; POWER Cabinet","IHS",
AR899="Sharing","Partners",
AR899="Sites strategiques &amp; DataCenter","SST &amp; DC",
AR899="Exclu","Exclu",
AR899="SAT","SAT",
AR899="SPARE-ISSUE","SPARE-ISSUE",
AR899="Fiber CAmtel","TRANS_FO_CAMTEL",
AR899="Fiber AOF","Fiber AOF",
AR899="Projet OCM (HUAWEI)","TRAVAUX-HUAWEI",
AR899="Projet OCM (NOKIA)","TRAVAUX-NOKIA",
AR899="ACCESS-ISSUE","ACCESS-ISSUE",
AR899="Projet OCM (ZTE, NOKIA, autres projets)","TRAVAUX OCM",
AR899="No root CAuse","No root cause",
AR899="ODU HS","PDH",
AR899="IP &amp; VLAN","PDH",
AR899="Warehouse HUAWEI","SPARE-ISSUE",
AR899="SPARE-HS","SPARE-ISSUE",
AR899="Power Telco","BSS",AR899="no impacts","no impacts"
),"")</f>
        <v>No root cause</v>
      </c>
      <c r="AQ899" s="40" t="str" cm="1">
        <f t="array" ref="AQ899">IFERROR(_xlfn.IFS(
AR899="MPR ISSUE","TX ISSUE",
AR899="BSS Hardware Issue","RAN ISSUE",
AR899="Sites strategiques, MLL, Pylone, etc.","ENVTECH",
AR899="AKTIVCO DEFAUT GE &amp; POWER Cabinet","POWER ISSUE",
AR899="AKTIVCO Coupure ENEO &amp; Baisse de tension","POWER ISSUE",
AR899="Coupure ENEO &amp; Baisse de tension","POWER ISSUE",
AR899="Defaut GE &amp; POWER Cabinet","POWER ISSUE",
AR899="Sharing","POWER ISSUE",
AR899="Sites strategiques &amp; DataCenter","POWER ISSUE",
AR899="Exclu","Exclu",
AR899="SAT","TX ISSUE",
AR899="SPARE-ISSUE","SPARE-ISSUE",
AR899="Fiber CAmtel","TX ISSUE",
AR899="Fiber AOF","TX ISSUE",
AR899="Projet OCM (HUAWEI)","TRAVAUX-HUAWEI",
AR899="Projet OCM (NOKIA)","TRAVAUX -NOKIA",
AR899="ACCESS-ISSUE","ACCESS-ISSUE",
AR899="Projet OCM (ZTE, NOKIA, autres projets)","TRAVAUX OCM",
AR899="No root CAuse","No root cause",
AR899="ODU HS","TX ISSUE",
AR899="IP &amp; VLAN","TX ISSUE",
AR899="Warehouse HUAWEI","SPARE-ISSUE",
AR899="SPARE-HS","SPARE-ISSUE",
AR899="Power Telco","RAN ISSUE",AR899="no impacts","no impacts"
),"")</f>
        <v>No root cause</v>
      </c>
      <c r="AR899" s="59" t="s">
        <v>5343</v>
      </c>
      <c r="AS899" s="40" t="str" cm="1">
        <f t="array" ref="AS899">IFERROR(_xlfn.IFS(
AR899="MPR ISSUE","ACTIVE",
AR899="BSS Hardware Issue","ACTIVE",
AR899="Sites strategiques, MLL, Pylone, etc.","PASSIVE",
AR899="AKTIVCO DEFAUT GE &amp; POWER Cabinet","PASSIVE",
AR899="AKTIVCO Coupure ENEO &amp; Baisse de tension","PASSIVE",
AR899="Coupure ENEO &amp; Baisse de tension","PASSIVE",
AR899="Defaut GE &amp; POWER Cabinet","PASSIVE",
AR899="Sharing","PASSIVE",
AR899="Sites strategiques &amp; DataCenter","PASSIVE",
AR899="Exclu","Exclu",
AR899="SAT","ACTIVE",
AR899="SPARE-ISSUE","SPARE-ISSUE",
AR899="Fiber CAmtel","ACTIVE",
AR899="Fiber AOF","ACTIVE",
AR899="Projet OCM (HUAWEI)","PLANNED WORKS",
AR899="Projet OCM (NOKIA)","PLANNED WORKS",
AR899="ACCESS-ISSUE","ACCESS-ISSUE",
AR899="Projet OCM (ZTE, NOKIA, autres projets)","PLANNED WORKS",
AR899="No root CAuse","No root cause",
AR899="ODU HS","ACTIVE",
AR899="IP &amp; VLAN","ACTIVE",
AR899="Warehouse HUAWEI","SPARE-ISSUE",
AR899="SPARE-HS","SPARE-ISSUE",
AR899="Power Telco","ACTIVE", AR899="no impacts","no impacts"
),"")</f>
        <v>No root cause</v>
      </c>
      <c r="AT899" s="99" t="s">
        <v>5661</v>
      </c>
      <c r="AU899" s="99" t="s">
        <v>2134</v>
      </c>
      <c r="AW899" s="17"/>
      <c r="AX899" s="17" t="s">
        <v>5536</v>
      </c>
      <c r="AY899" s="17"/>
      <c r="AZ899" s="17" t="s">
        <v>5536</v>
      </c>
      <c r="BA899" s="7"/>
      <c r="BC899" s="18"/>
      <c r="BD899" s="18"/>
      <c r="BE899" s="18"/>
      <c r="BF899" s="18"/>
      <c r="BG899" s="18"/>
      <c r="BH899" s="18"/>
      <c r="BI899" s="18"/>
      <c r="BJ899" s="18"/>
      <c r="BK899" s="18"/>
      <c r="BM899" s="18"/>
      <c r="BN899" s="18"/>
      <c r="BO899" s="18"/>
      <c r="BP899" s="9" t="s">
        <v>5661</v>
      </c>
      <c r="BQ899" s="14"/>
      <c r="BR899" s="102" t="s">
        <v>5536</v>
      </c>
      <c r="BS899" s="14"/>
      <c r="BT899" s="14"/>
      <c r="BU899" s="9"/>
      <c r="BV899" s="9"/>
      <c r="BW899" s="9"/>
    </row>
    <row r="900" spans="1:75" x14ac:dyDescent="0.35">
      <c r="A900" s="1" t="s">
        <v>4934</v>
      </c>
      <c r="B900" s="8" t="s">
        <v>4935</v>
      </c>
      <c r="C900" s="3" t="s">
        <v>31</v>
      </c>
      <c r="D900" s="1" t="s">
        <v>11</v>
      </c>
      <c r="E900" s="1" t="s">
        <v>12</v>
      </c>
      <c r="F900" s="3" t="s">
        <v>31</v>
      </c>
      <c r="G900" s="1" t="s">
        <v>4934</v>
      </c>
      <c r="H900" s="29" t="s">
        <v>5588</v>
      </c>
      <c r="I900" s="27">
        <v>0</v>
      </c>
      <c r="J900" s="27">
        <v>0</v>
      </c>
      <c r="K900" s="27">
        <v>0</v>
      </c>
      <c r="L900" s="27">
        <v>0</v>
      </c>
      <c r="M900" s="27">
        <v>0</v>
      </c>
      <c r="N900" s="27">
        <v>1.3304858288692452</v>
      </c>
      <c r="O900" s="27">
        <v>0</v>
      </c>
      <c r="P900" s="27">
        <v>0</v>
      </c>
      <c r="Q900" s="27">
        <v>3.2994894887184733E-3</v>
      </c>
      <c r="R900" s="27">
        <v>1.6281743481602859</v>
      </c>
      <c r="S900" s="80">
        <v>1.5158702052550677</v>
      </c>
      <c r="T900" s="80">
        <v>0</v>
      </c>
      <c r="U900" s="80">
        <v>0</v>
      </c>
      <c r="V900" s="80">
        <v>0</v>
      </c>
      <c r="W900" s="80">
        <v>0</v>
      </c>
      <c r="X900" s="80">
        <v>0</v>
      </c>
      <c r="Y900" s="80">
        <v>0</v>
      </c>
      <c r="Z900" s="80">
        <v>0</v>
      </c>
      <c r="AA900" s="80">
        <v>0</v>
      </c>
      <c r="AB900" s="80">
        <v>0.51573695970413735</v>
      </c>
      <c r="AC900" s="80">
        <v>0</v>
      </c>
      <c r="AD900" s="80">
        <v>0</v>
      </c>
      <c r="AE900" s="80">
        <v>4.4590276249291112E-4</v>
      </c>
      <c r="AF900" s="80">
        <v>0</v>
      </c>
      <c r="AG900" s="80"/>
      <c r="AH900" s="80">
        <v>0</v>
      </c>
      <c r="AI900" s="80">
        <v>0</v>
      </c>
      <c r="AJ900" s="80">
        <v>0</v>
      </c>
      <c r="AK900" s="80">
        <v>0</v>
      </c>
      <c r="AL900" s="80">
        <v>0</v>
      </c>
      <c r="AM900" s="80">
        <v>0</v>
      </c>
      <c r="AN900" s="41" t="s">
        <v>5558</v>
      </c>
      <c r="AO900" s="41"/>
      <c r="AP900" s="40" t="str" cm="1">
        <f t="array" ref="AP900">IFERROR(_xlfn.IFS(
AR900="MPR ISSUE","PDH",
AR900="BSS Hardware Issue","BSS",
AR900="Sites strategiques, MLL, Pylone, etc.","ENVTECH",
AR900="AKTIVCO DEFAUT GE &amp; POWER Cabinet","AKTIVCO",
AR900="AKTIVCO Coupure ENEO &amp; Baisse de tension","AKTIVCO GRID ONLY",
AR900="Coupure ENEO &amp; Baisse de tension","IHS GRID ONLY",
AR900="Defaut GE &amp; POWER Cabinet","IHS",
AR900="Sharing","Partners",
AR900="Sites strategiques &amp; DataCenter","SST &amp; DC",
AR900="Exclu","Exclu",
AR900="SAT","SAT",
AR900="SPARE-ISSUE","SPARE-ISSUE",
AR900="Fiber CAmtel","TRANS_FO_CAMTEL",
AR900="Fiber AOF","Fiber AOF",
AR900="Projet OCM (HUAWEI)","TRAVAUX-HUAWEI",
AR900="Projet OCM (NOKIA)","TRAVAUX-NOKIA",
AR900="ACCESS-ISSUE","ACCESS-ISSUE",
AR900="Projet OCM (ZTE, NOKIA, autres projets)","TRAVAUX OCM",
AR900="No root CAuse","No root cause",
AR900="ODU HS","PDH",
AR900="IP &amp; VLAN","PDH",
AR900="Warehouse HUAWEI","SPARE-ISSUE",
AR900="SPARE-HS","SPARE-ISSUE",
AR900="Power Telco","BSS",AR900="no impacts","no impacts"
),"")</f>
        <v>No root cause</v>
      </c>
      <c r="AQ900" s="40" t="str" cm="1">
        <f t="array" ref="AQ900">IFERROR(_xlfn.IFS(
AR900="MPR ISSUE","TX ISSUE",
AR900="BSS Hardware Issue","RAN ISSUE",
AR900="Sites strategiques, MLL, Pylone, etc.","ENVTECH",
AR900="AKTIVCO DEFAUT GE &amp; POWER Cabinet","POWER ISSUE",
AR900="AKTIVCO Coupure ENEO &amp; Baisse de tension","POWER ISSUE",
AR900="Coupure ENEO &amp; Baisse de tension","POWER ISSUE",
AR900="Defaut GE &amp; POWER Cabinet","POWER ISSUE",
AR900="Sharing","POWER ISSUE",
AR900="Sites strategiques &amp; DataCenter","POWER ISSUE",
AR900="Exclu","Exclu",
AR900="SAT","TX ISSUE",
AR900="SPARE-ISSUE","SPARE-ISSUE",
AR900="Fiber CAmtel","TX ISSUE",
AR900="Fiber AOF","TX ISSUE",
AR900="Projet OCM (HUAWEI)","TRAVAUX-HUAWEI",
AR900="Projet OCM (NOKIA)","TRAVAUX -NOKIA",
AR900="ACCESS-ISSUE","ACCESS-ISSUE",
AR900="Projet OCM (ZTE, NOKIA, autres projets)","TRAVAUX OCM",
AR900="No root CAuse","No root cause",
AR900="ODU HS","TX ISSUE",
AR900="IP &amp; VLAN","TX ISSUE",
AR900="Warehouse HUAWEI","SPARE-ISSUE",
AR900="SPARE-HS","SPARE-ISSUE",
AR900="Power Telco","RAN ISSUE",AR900="no impacts","no impacts"
),"")</f>
        <v>No root cause</v>
      </c>
      <c r="AR900" s="59" t="s">
        <v>5343</v>
      </c>
      <c r="AS900" s="40" t="str" cm="1">
        <f t="array" ref="AS900">IFERROR(_xlfn.IFS(
AR900="MPR ISSUE","ACTIVE",
AR900="BSS Hardware Issue","ACTIVE",
AR900="Sites strategiques, MLL, Pylone, etc.","PASSIVE",
AR900="AKTIVCO DEFAUT GE &amp; POWER Cabinet","PASSIVE",
AR900="AKTIVCO Coupure ENEO &amp; Baisse de tension","PASSIVE",
AR900="Coupure ENEO &amp; Baisse de tension","PASSIVE",
AR900="Defaut GE &amp; POWER Cabinet","PASSIVE",
AR900="Sharing","PASSIVE",
AR900="Sites strategiques &amp; DataCenter","PASSIVE",
AR900="Exclu","Exclu",
AR900="SAT","ACTIVE",
AR900="SPARE-ISSUE","SPARE-ISSUE",
AR900="Fiber CAmtel","ACTIVE",
AR900="Fiber AOF","ACTIVE",
AR900="Projet OCM (HUAWEI)","PLANNED WORKS",
AR900="Projet OCM (NOKIA)","PLANNED WORKS",
AR900="ACCESS-ISSUE","ACCESS-ISSUE",
AR900="Projet OCM (ZTE, NOKIA, autres projets)","PLANNED WORKS",
AR900="No root CAuse","No root cause",
AR900="ODU HS","ACTIVE",
AR900="IP &amp; VLAN","ACTIVE",
AR900="Warehouse HUAWEI","SPARE-ISSUE",
AR900="SPARE-HS","SPARE-ISSUE",
AR900="Power Telco","ACTIVE", AR900="no impacts","no impacts"
),"")</f>
        <v>No root cause</v>
      </c>
      <c r="AT900" s="99" t="s">
        <v>5661</v>
      </c>
      <c r="AU900" s="99" t="s">
        <v>4935</v>
      </c>
      <c r="AV900" s="83"/>
      <c r="AW900" s="17"/>
      <c r="AX900" s="17" t="s">
        <v>5536</v>
      </c>
      <c r="AY900" s="17"/>
      <c r="AZ900" s="17" t="s">
        <v>5536</v>
      </c>
      <c r="BA900" s="7"/>
      <c r="BC900" s="18"/>
      <c r="BD900" s="18"/>
      <c r="BE900" s="18"/>
      <c r="BF900" s="18"/>
      <c r="BG900" s="18"/>
      <c r="BH900" s="18"/>
      <c r="BI900" s="18"/>
      <c r="BJ900" s="18"/>
      <c r="BK900" s="18"/>
      <c r="BM900" s="18"/>
      <c r="BN900" s="18"/>
      <c r="BO900" s="18"/>
      <c r="BP900" s="9" t="s">
        <v>5661</v>
      </c>
      <c r="BQ900" s="14"/>
      <c r="BR900" s="102" t="s">
        <v>5536</v>
      </c>
      <c r="BS900" s="14"/>
      <c r="BT900" s="14"/>
      <c r="BU900" s="9"/>
      <c r="BV900" s="9"/>
      <c r="BW900" s="9"/>
    </row>
    <row r="901" spans="1:75" x14ac:dyDescent="0.35">
      <c r="A901" s="1" t="s">
        <v>1882</v>
      </c>
      <c r="B901" s="8" t="s">
        <v>1883</v>
      </c>
      <c r="C901" s="3" t="s">
        <v>32</v>
      </c>
      <c r="D901" s="1" t="s">
        <v>11</v>
      </c>
      <c r="E901" s="1" t="s">
        <v>145</v>
      </c>
      <c r="F901" s="3" t="s">
        <v>31</v>
      </c>
      <c r="G901" s="1" t="s">
        <v>32</v>
      </c>
      <c r="H901" s="30" t="s">
        <v>5587</v>
      </c>
      <c r="I901" s="27">
        <v>0</v>
      </c>
      <c r="J901" s="27">
        <v>0</v>
      </c>
      <c r="K901" s="27">
        <v>4.2804187961750177E-4</v>
      </c>
      <c r="L901" s="27">
        <v>0</v>
      </c>
      <c r="M901" s="27">
        <v>8.7946554690910954</v>
      </c>
      <c r="N901" s="27">
        <v>0</v>
      </c>
      <c r="O901" s="27">
        <v>4.2804187961750177E-4</v>
      </c>
      <c r="P901" s="27">
        <v>2.6968243572951183</v>
      </c>
      <c r="Q901" s="27">
        <v>4.2804187961750177E-4</v>
      </c>
      <c r="R901" s="27">
        <v>0</v>
      </c>
      <c r="S901" s="80">
        <v>0</v>
      </c>
      <c r="T901" s="80">
        <v>0</v>
      </c>
      <c r="U901" s="80">
        <v>9.6309422913952957E-4</v>
      </c>
      <c r="V901" s="80">
        <v>8.0257852428281592E-4</v>
      </c>
      <c r="W901" s="80">
        <v>0</v>
      </c>
      <c r="X901" s="80">
        <v>3.7453664466531404E-4</v>
      </c>
      <c r="Y901" s="80">
        <v>4.2804187961750177E-4</v>
      </c>
      <c r="Z901" s="80">
        <v>0</v>
      </c>
      <c r="AA901" s="80">
        <v>4.2804187961750177E-4</v>
      </c>
      <c r="AB901" s="80">
        <v>8.5608375923500353E-4</v>
      </c>
      <c r="AC901" s="80">
        <v>0</v>
      </c>
      <c r="AD901" s="80">
        <v>0</v>
      </c>
      <c r="AE901" s="80">
        <v>3.7453664466531404E-4</v>
      </c>
      <c r="AF901" s="80">
        <v>0.32993111379350709</v>
      </c>
      <c r="AG901" s="80"/>
      <c r="AH901" s="80">
        <v>1.1771151689481299E-3</v>
      </c>
      <c r="AI901" s="80">
        <v>0</v>
      </c>
      <c r="AJ901" s="80">
        <v>0</v>
      </c>
      <c r="AK901" s="80">
        <v>0</v>
      </c>
      <c r="AL901" s="80">
        <v>0</v>
      </c>
      <c r="AM901" s="80">
        <v>0</v>
      </c>
      <c r="AN901" s="41" t="s">
        <v>5558</v>
      </c>
      <c r="AO901" s="41"/>
      <c r="AP901" s="40" t="str" cm="1">
        <f t="array" ref="AP901">IFERROR(_xlfn.IFS(
AR901="MPR ISSUE","PDH",
AR901="BSS Hardware Issue","BSS",
AR901="Sites strategiques, MLL, Pylone, etc.","ENVTECH",
AR901="AKTIVCO DEFAUT GE &amp; POWER Cabinet","AKTIVCO",
AR901="AKTIVCO Coupure ENEO &amp; Baisse de tension","AKTIVCO GRID ONLY",
AR901="Coupure ENEO &amp; Baisse de tension","IHS GRID ONLY",
AR901="Defaut GE &amp; POWER Cabinet","IHS",
AR901="Sharing","Partners",
AR901="Sites strategiques &amp; DataCenter","SST &amp; DC",
AR901="Exclu","Exclu",
AR901="SAT","SAT",
AR901="SPARE-ISSUE","SPARE-ISSUE",
AR901="Fiber CAmtel","TRANS_FO_CAMTEL",
AR901="Fiber AOF","Fiber AOF",
AR901="Projet OCM (HUAWEI)","TRAVAUX-HUAWEI",
AR901="Projet OCM (NOKIA)","TRAVAUX-NOKIA",
AR901="ACCESS-ISSUE","ACCESS-ISSUE",
AR901="Projet OCM (ZTE, NOKIA, autres projets)","TRAVAUX OCM",
AR901="No root CAuse","No root cause",
AR901="ODU HS","PDH",
AR901="IP &amp; VLAN","PDH",
AR901="Warehouse HUAWEI","SPARE-ISSUE",
AR901="SPARE-HS","SPARE-ISSUE",
AR901="Power Telco","BSS",AR901="no impacts","no impacts"
),"")</f>
        <v>No root cause</v>
      </c>
      <c r="AQ901" s="40" t="str" cm="1">
        <f t="array" ref="AQ901">IFERROR(_xlfn.IFS(
AR901="MPR ISSUE","TX ISSUE",
AR901="BSS Hardware Issue","RAN ISSUE",
AR901="Sites strategiques, MLL, Pylone, etc.","ENVTECH",
AR901="AKTIVCO DEFAUT GE &amp; POWER Cabinet","POWER ISSUE",
AR901="AKTIVCO Coupure ENEO &amp; Baisse de tension","POWER ISSUE",
AR901="Coupure ENEO &amp; Baisse de tension","POWER ISSUE",
AR901="Defaut GE &amp; POWER Cabinet","POWER ISSUE",
AR901="Sharing","POWER ISSUE",
AR901="Sites strategiques &amp; DataCenter","POWER ISSUE",
AR901="Exclu","Exclu",
AR901="SAT","TX ISSUE",
AR901="SPARE-ISSUE","SPARE-ISSUE",
AR901="Fiber CAmtel","TX ISSUE",
AR901="Fiber AOF","TX ISSUE",
AR901="Projet OCM (HUAWEI)","TRAVAUX-HUAWEI",
AR901="Projet OCM (NOKIA)","TRAVAUX -NOKIA",
AR901="ACCESS-ISSUE","ACCESS-ISSUE",
AR901="Projet OCM (ZTE, NOKIA, autres projets)","TRAVAUX OCM",
AR901="No root CAuse","No root cause",
AR901="ODU HS","TX ISSUE",
AR901="IP &amp; VLAN","TX ISSUE",
AR901="Warehouse HUAWEI","SPARE-ISSUE",
AR901="SPARE-HS","SPARE-ISSUE",
AR901="Power Telco","RAN ISSUE",AR901="no impacts","no impacts"
),"")</f>
        <v>No root cause</v>
      </c>
      <c r="AR901" s="59" t="s">
        <v>5343</v>
      </c>
      <c r="AS901" s="40" t="str" cm="1">
        <f t="array" ref="AS901">IFERROR(_xlfn.IFS(
AR901="MPR ISSUE","ACTIVE",
AR901="BSS Hardware Issue","ACTIVE",
AR901="Sites strategiques, MLL, Pylone, etc.","PASSIVE",
AR901="AKTIVCO DEFAUT GE &amp; POWER Cabinet","PASSIVE",
AR901="AKTIVCO Coupure ENEO &amp; Baisse de tension","PASSIVE",
AR901="Coupure ENEO &amp; Baisse de tension","PASSIVE",
AR901="Defaut GE &amp; POWER Cabinet","PASSIVE",
AR901="Sharing","PASSIVE",
AR901="Sites strategiques &amp; DataCenter","PASSIVE",
AR901="Exclu","Exclu",
AR901="SAT","ACTIVE",
AR901="SPARE-ISSUE","SPARE-ISSUE",
AR901="Fiber CAmtel","ACTIVE",
AR901="Fiber AOF","ACTIVE",
AR901="Projet OCM (HUAWEI)","PLANNED WORKS",
AR901="Projet OCM (NOKIA)","PLANNED WORKS",
AR901="ACCESS-ISSUE","ACCESS-ISSUE",
AR901="Projet OCM (ZTE, NOKIA, autres projets)","PLANNED WORKS",
AR901="No root CAuse","No root cause",
AR901="ODU HS","ACTIVE",
AR901="IP &amp; VLAN","ACTIVE",
AR901="Warehouse HUAWEI","SPARE-ISSUE",
AR901="SPARE-HS","SPARE-ISSUE",
AR901="Power Telco","ACTIVE", AR901="no impacts","no impacts"
),"")</f>
        <v>No root cause</v>
      </c>
      <c r="AT901" s="99" t="s">
        <v>5661</v>
      </c>
      <c r="AU901" s="99" t="s">
        <v>1883</v>
      </c>
      <c r="AW901" s="17"/>
      <c r="AX901" s="17" t="s">
        <v>5536</v>
      </c>
      <c r="AY901" s="17"/>
      <c r="AZ901" s="17" t="s">
        <v>5536</v>
      </c>
      <c r="BA901" s="7"/>
      <c r="BC901" s="18"/>
      <c r="BD901" s="18"/>
      <c r="BE901" s="18"/>
      <c r="BF901" s="18"/>
      <c r="BG901" s="18"/>
      <c r="BH901" s="18"/>
      <c r="BI901" s="18"/>
      <c r="BJ901" s="18"/>
      <c r="BK901" s="18"/>
      <c r="BM901" s="18"/>
      <c r="BN901" s="18"/>
      <c r="BO901" s="18"/>
      <c r="BP901" s="9" t="s">
        <v>5661</v>
      </c>
      <c r="BQ901" s="14"/>
      <c r="BR901" s="102" t="s">
        <v>5536</v>
      </c>
      <c r="BS901" s="14"/>
      <c r="BT901" s="14"/>
      <c r="BU901" s="9"/>
      <c r="BV901" s="9"/>
      <c r="BW901" s="9"/>
    </row>
    <row r="902" spans="1:75" x14ac:dyDescent="0.35">
      <c r="A902" s="1" t="s">
        <v>2586</v>
      </c>
      <c r="B902" s="1" t="s">
        <v>2587</v>
      </c>
      <c r="C902" s="3" t="s">
        <v>84</v>
      </c>
      <c r="D902" s="1" t="s">
        <v>21</v>
      </c>
      <c r="E902" s="1" t="s">
        <v>22</v>
      </c>
      <c r="F902" s="3" t="s">
        <v>55</v>
      </c>
      <c r="G902" s="1" t="s">
        <v>84</v>
      </c>
      <c r="H902" s="28" t="s">
        <v>5589</v>
      </c>
      <c r="I902" s="27">
        <v>2.2477370852630885</v>
      </c>
      <c r="J902" s="27">
        <v>3.1242598442498282</v>
      </c>
      <c r="K902" s="27">
        <v>4.3380260991402073</v>
      </c>
      <c r="L902" s="27">
        <v>1.5098285549591506</v>
      </c>
      <c r="M902" s="27">
        <v>3.9588701691906869</v>
      </c>
      <c r="N902" s="27">
        <v>0</v>
      </c>
      <c r="O902" s="27">
        <v>4.9046465372838757E-3</v>
      </c>
      <c r="P902" s="27">
        <v>0</v>
      </c>
      <c r="Q902" s="27">
        <v>4.5662259262112865</v>
      </c>
      <c r="R902" s="27">
        <v>0</v>
      </c>
      <c r="S902" s="80">
        <v>2.5986779213144882</v>
      </c>
      <c r="T902" s="80">
        <v>20.140832912425484</v>
      </c>
      <c r="U902" s="80">
        <v>18.491409199476077</v>
      </c>
      <c r="V902" s="80">
        <v>18.491141673301318</v>
      </c>
      <c r="W902" s="80">
        <v>20.140832912425484</v>
      </c>
      <c r="X902" s="80">
        <v>2.0020767165192774</v>
      </c>
      <c r="Y902" s="80">
        <v>5.6570193161032201</v>
      </c>
      <c r="Z902" s="80">
        <v>0.38998182248817892</v>
      </c>
      <c r="AA902" s="80">
        <v>7.00501237041032</v>
      </c>
      <c r="AB902" s="80">
        <v>0.84413425676234821</v>
      </c>
      <c r="AC902" s="80">
        <v>6.1180560906079045</v>
      </c>
      <c r="AD902" s="80">
        <v>6.1180560906079045</v>
      </c>
      <c r="AE902" s="80">
        <v>2.675261747609386E-4</v>
      </c>
      <c r="AF902" s="80">
        <v>0</v>
      </c>
      <c r="AG902" s="80"/>
      <c r="AH902" s="80">
        <v>5.0185413474187648</v>
      </c>
      <c r="AI902" s="80">
        <v>0</v>
      </c>
      <c r="AJ902" s="80">
        <v>0</v>
      </c>
      <c r="AK902" s="80">
        <v>0</v>
      </c>
      <c r="AL902" s="80">
        <v>0</v>
      </c>
      <c r="AM902" s="80">
        <v>0</v>
      </c>
      <c r="AN902" s="41" t="s">
        <v>5558</v>
      </c>
      <c r="AO902" s="41"/>
      <c r="AP902" s="40" t="str" cm="1">
        <f t="array" ref="AP902">IFERROR(_xlfn.IFS(
AR902="MPR ISSUE","PDH",
AR902="BSS Hardware Issue","BSS",
AR902="Sites strategiques, MLL, Pylone, etc.","ENVTECH",
AR902="AKTIVCO DEFAUT GE &amp; POWER Cabinet","AKTIVCO",
AR902="AKTIVCO Coupure ENEO &amp; Baisse de tension","AKTIVCO GRID ONLY",
AR902="Coupure ENEO &amp; Baisse de tension","IHS GRID ONLY",
AR902="Defaut GE &amp; POWER Cabinet","IHS",
AR902="Sharing","Partners",
AR902="Sites strategiques &amp; DataCenter","SST &amp; DC",
AR902="Exclu","Exclu",
AR902="SAT","SAT",
AR902="SPARE-ISSUE","SPARE-ISSUE",
AR902="Fiber CAmtel","TRANS_FO_CAMTEL",
AR902="Fiber AOF","Fiber AOF",
AR902="Projet OCM (HUAWEI)","TRAVAUX-HUAWEI",
AR902="Projet OCM (NOKIA)","TRAVAUX-NOKIA",
AR902="ACCESS-ISSUE","ACCESS-ISSUE",
AR902="Projet OCM (ZTE, NOKIA, autres projets)","TRAVAUX OCM",
AR902="No root CAuse","No root cause",
AR902="ODU HS","PDH",
AR902="IP &amp; VLAN","PDH",
AR902="Warehouse HUAWEI","SPARE-ISSUE",
AR902="SPARE-HS","SPARE-ISSUE",
AR902="Power Telco","BSS",AR902="no impacts","no impacts"
),"")</f>
        <v>No root cause</v>
      </c>
      <c r="AQ902" s="40" t="str" cm="1">
        <f t="array" ref="AQ902">IFERROR(_xlfn.IFS(
AR902="MPR ISSUE","TX ISSUE",
AR902="BSS Hardware Issue","RAN ISSUE",
AR902="Sites strategiques, MLL, Pylone, etc.","ENVTECH",
AR902="AKTIVCO DEFAUT GE &amp; POWER Cabinet","POWER ISSUE",
AR902="AKTIVCO Coupure ENEO &amp; Baisse de tension","POWER ISSUE",
AR902="Coupure ENEO &amp; Baisse de tension","POWER ISSUE",
AR902="Defaut GE &amp; POWER Cabinet","POWER ISSUE",
AR902="Sharing","POWER ISSUE",
AR902="Sites strategiques &amp; DataCenter","POWER ISSUE",
AR902="Exclu","Exclu",
AR902="SAT","TX ISSUE",
AR902="SPARE-ISSUE","SPARE-ISSUE",
AR902="Fiber CAmtel","TX ISSUE",
AR902="Fiber AOF","TX ISSUE",
AR902="Projet OCM (HUAWEI)","TRAVAUX-HUAWEI",
AR902="Projet OCM (NOKIA)","TRAVAUX -NOKIA",
AR902="ACCESS-ISSUE","ACCESS-ISSUE",
AR902="Projet OCM (ZTE, NOKIA, autres projets)","TRAVAUX OCM",
AR902="No root CAuse","No root cause",
AR902="ODU HS","TX ISSUE",
AR902="IP &amp; VLAN","TX ISSUE",
AR902="Warehouse HUAWEI","SPARE-ISSUE",
AR902="SPARE-HS","SPARE-ISSUE",
AR902="Power Telco","RAN ISSUE",AR902="no impacts","no impacts"
),"")</f>
        <v>No root cause</v>
      </c>
      <c r="AR902" s="59" t="s">
        <v>5343</v>
      </c>
      <c r="AS902" s="40" t="str" cm="1">
        <f t="array" ref="AS902">IFERROR(_xlfn.IFS(
AR902="MPR ISSUE","ACTIVE",
AR902="BSS Hardware Issue","ACTIVE",
AR902="Sites strategiques, MLL, Pylone, etc.","PASSIVE",
AR902="AKTIVCO DEFAUT GE &amp; POWER Cabinet","PASSIVE",
AR902="AKTIVCO Coupure ENEO &amp; Baisse de tension","PASSIVE",
AR902="Coupure ENEO &amp; Baisse de tension","PASSIVE",
AR902="Defaut GE &amp; POWER Cabinet","PASSIVE",
AR902="Sharing","PASSIVE",
AR902="Sites strategiques &amp; DataCenter","PASSIVE",
AR902="Exclu","Exclu",
AR902="SAT","ACTIVE",
AR902="SPARE-ISSUE","SPARE-ISSUE",
AR902="Fiber CAmtel","ACTIVE",
AR902="Fiber AOF","ACTIVE",
AR902="Projet OCM (HUAWEI)","PLANNED WORKS",
AR902="Projet OCM (NOKIA)","PLANNED WORKS",
AR902="ACCESS-ISSUE","ACCESS-ISSUE",
AR902="Projet OCM (ZTE, NOKIA, autres projets)","PLANNED WORKS",
AR902="No root CAuse","No root cause",
AR902="ODU HS","ACTIVE",
AR902="IP &amp; VLAN","ACTIVE",
AR902="Warehouse HUAWEI","SPARE-ISSUE",
AR902="SPARE-HS","SPARE-ISSUE",
AR902="Power Telco","ACTIVE", AR902="no impacts","no impacts"
),"")</f>
        <v>No root cause</v>
      </c>
      <c r="AT902" s="99" t="s">
        <v>5661</v>
      </c>
      <c r="AU902" s="99" t="s">
        <v>2587</v>
      </c>
      <c r="AW902" s="17"/>
      <c r="AX902" s="17" t="s">
        <v>5536</v>
      </c>
      <c r="AY902" s="17"/>
      <c r="AZ902" s="17" t="s">
        <v>5536</v>
      </c>
      <c r="BA902" s="7"/>
      <c r="BC902" s="18"/>
      <c r="BD902" s="18"/>
      <c r="BE902" s="18"/>
      <c r="BF902" s="18"/>
      <c r="BG902" s="18"/>
      <c r="BH902" s="18"/>
      <c r="BI902" s="18"/>
      <c r="BJ902" s="18"/>
      <c r="BK902" s="18"/>
      <c r="BM902" s="18"/>
      <c r="BN902" s="18"/>
      <c r="BO902" s="18"/>
      <c r="BP902" s="9" t="s">
        <v>5661</v>
      </c>
      <c r="BQ902" s="14"/>
      <c r="BR902" s="102" t="s">
        <v>5536</v>
      </c>
      <c r="BS902" s="14"/>
      <c r="BT902" s="14"/>
      <c r="BU902" s="9"/>
      <c r="BV902" s="9"/>
      <c r="BW902" s="9"/>
    </row>
    <row r="903" spans="1:75" x14ac:dyDescent="0.35">
      <c r="A903" s="1" t="s">
        <v>1344</v>
      </c>
      <c r="B903" s="8" t="s">
        <v>1345</v>
      </c>
      <c r="C903" s="3" t="s">
        <v>55</v>
      </c>
      <c r="D903" s="1" t="s">
        <v>11</v>
      </c>
      <c r="E903" s="1" t="s">
        <v>12</v>
      </c>
      <c r="F903" s="3" t="s">
        <v>55</v>
      </c>
      <c r="G903" s="1" t="s">
        <v>185</v>
      </c>
      <c r="H903" s="28" t="s">
        <v>5589</v>
      </c>
      <c r="I903" s="27">
        <v>9.5417668998068125E-3</v>
      </c>
      <c r="J903" s="27">
        <v>1.4000536479155785E-2</v>
      </c>
      <c r="K903" s="27">
        <v>8.1149606344151394E-3</v>
      </c>
      <c r="L903" s="27">
        <v>1.0968573165198484E-2</v>
      </c>
      <c r="M903" s="27">
        <v>9.2742407250458719E-3</v>
      </c>
      <c r="N903" s="27">
        <v>5.3451729717235531E-2</v>
      </c>
      <c r="O903" s="27">
        <v>0.44222076687983147</v>
      </c>
      <c r="P903" s="27">
        <v>0.18339811033778208</v>
      </c>
      <c r="Q903" s="27">
        <v>7.5442381282584689E-3</v>
      </c>
      <c r="R903" s="27">
        <v>8.6856831405718073E-3</v>
      </c>
      <c r="S903" s="80">
        <v>5.0473271638230418E-3</v>
      </c>
      <c r="T903" s="80">
        <v>0</v>
      </c>
      <c r="U903" s="80">
        <v>0.16738221000876058</v>
      </c>
      <c r="V903" s="80">
        <v>7.6690836764802392E-3</v>
      </c>
      <c r="W903" s="80">
        <v>0</v>
      </c>
      <c r="X903" s="80">
        <v>0</v>
      </c>
      <c r="Y903" s="80">
        <v>7.0626910136887808E-2</v>
      </c>
      <c r="Z903" s="80">
        <v>6.2422774110885686E-3</v>
      </c>
      <c r="AA903" s="80">
        <v>6.9556805437844043E-3</v>
      </c>
      <c r="AB903" s="80">
        <v>5.8855758447406495E-3</v>
      </c>
      <c r="AC903" s="80">
        <v>0.14187804801488443</v>
      </c>
      <c r="AD903" s="80">
        <v>0.14187804801488443</v>
      </c>
      <c r="AE903" s="80">
        <v>2.675261747609386E-4</v>
      </c>
      <c r="AF903" s="80">
        <v>0</v>
      </c>
      <c r="AG903" s="80"/>
      <c r="AH903" s="80">
        <v>0</v>
      </c>
      <c r="AI903" s="80">
        <v>0</v>
      </c>
      <c r="AJ903" s="80">
        <v>0</v>
      </c>
      <c r="AK903" s="80">
        <v>0</v>
      </c>
      <c r="AL903" s="80">
        <v>0</v>
      </c>
      <c r="AM903" s="80">
        <v>0</v>
      </c>
      <c r="AN903" s="41" t="s">
        <v>5591</v>
      </c>
      <c r="AO903" s="41"/>
      <c r="AP903" s="40" t="str" cm="1">
        <f t="array" ref="AP903">IFERROR(_xlfn.IFS(
AR903="MPR ISSUE","PDH",
AR903="BSS Hardware Issue","BSS",
AR903="Sites strategiques, MLL, Pylone, etc.","ENVTECH",
AR903="AKTIVCO DEFAUT GE &amp; POWER Cabinet","AKTIVCO",
AR903="AKTIVCO Coupure ENEO &amp; Baisse de tension","AKTIVCO GRID ONLY",
AR903="Coupure ENEO &amp; Baisse de tension","IHS GRID ONLY",
AR903="Defaut GE &amp; POWER Cabinet","IHS",
AR903="Sharing","Partners",
AR903="Sites strategiques &amp; DataCenter","SST &amp; DC",
AR903="Exclu","Exclu",
AR903="SAT","SAT",
AR903="SPARE-ISSUE","SPARE-ISSUE",
AR903="Fiber CAmtel","TRANS_FO_CAMTEL",
AR903="Fiber AOF","Fiber AOF",
AR903="Projet OCM (HUAWEI)","TRAVAUX-HUAWEI",
AR903="Projet OCM (NOKIA)","TRAVAUX-NOKIA",
AR903="ACCESS-ISSUE","ACCESS-ISSUE",
AR903="Projet OCM (ZTE, NOKIA, autres projets)","TRAVAUX OCM",
AR903="No root CAuse","No root cause",
AR903="ODU HS","PDH",
AR903="IP &amp; VLAN","PDH",
AR903="Warehouse HUAWEI","SPARE-ISSUE",
AR903="SPARE-HS","SPARE-ISSUE",
AR903="Power Telco","BSS",AR903="no impacts","no impacts"
),"")</f>
        <v>No root cause</v>
      </c>
      <c r="AQ903" s="40" t="str" cm="1">
        <f t="array" ref="AQ903">IFERROR(_xlfn.IFS(
AR903="MPR ISSUE","TX ISSUE",
AR903="BSS Hardware Issue","RAN ISSUE",
AR903="Sites strategiques, MLL, Pylone, etc.","ENVTECH",
AR903="AKTIVCO DEFAUT GE &amp; POWER Cabinet","POWER ISSUE",
AR903="AKTIVCO Coupure ENEO &amp; Baisse de tension","POWER ISSUE",
AR903="Coupure ENEO &amp; Baisse de tension","POWER ISSUE",
AR903="Defaut GE &amp; POWER Cabinet","POWER ISSUE",
AR903="Sharing","POWER ISSUE",
AR903="Sites strategiques &amp; DataCenter","POWER ISSUE",
AR903="Exclu","Exclu",
AR903="SAT","TX ISSUE",
AR903="SPARE-ISSUE","SPARE-ISSUE",
AR903="Fiber CAmtel","TX ISSUE",
AR903="Fiber AOF","TX ISSUE",
AR903="Projet OCM (HUAWEI)","TRAVAUX-HUAWEI",
AR903="Projet OCM (NOKIA)","TRAVAUX -NOKIA",
AR903="ACCESS-ISSUE","ACCESS-ISSUE",
AR903="Projet OCM (ZTE, NOKIA, autres projets)","TRAVAUX OCM",
AR903="No root CAuse","No root cause",
AR903="ODU HS","TX ISSUE",
AR903="IP &amp; VLAN","TX ISSUE",
AR903="Warehouse HUAWEI","SPARE-ISSUE",
AR903="SPARE-HS","SPARE-ISSUE",
AR903="Power Telco","RAN ISSUE",AR903="no impacts","no impacts"
),"")</f>
        <v>No root cause</v>
      </c>
      <c r="AR903" s="59" t="s">
        <v>5343</v>
      </c>
      <c r="AS903" s="40" t="str" cm="1">
        <f t="array" ref="AS903">IFERROR(_xlfn.IFS(
AR903="MPR ISSUE","ACTIVE",
AR903="BSS Hardware Issue","ACTIVE",
AR903="Sites strategiques, MLL, Pylone, etc.","PASSIVE",
AR903="AKTIVCO DEFAUT GE &amp; POWER Cabinet","PASSIVE",
AR903="AKTIVCO Coupure ENEO &amp; Baisse de tension","PASSIVE",
AR903="Coupure ENEO &amp; Baisse de tension","PASSIVE",
AR903="Defaut GE &amp; POWER Cabinet","PASSIVE",
AR903="Sharing","PASSIVE",
AR903="Sites strategiques &amp; DataCenter","PASSIVE",
AR903="Exclu","Exclu",
AR903="SAT","ACTIVE",
AR903="SPARE-ISSUE","SPARE-ISSUE",
AR903="Fiber CAmtel","ACTIVE",
AR903="Fiber AOF","ACTIVE",
AR903="Projet OCM (HUAWEI)","PLANNED WORKS",
AR903="Projet OCM (NOKIA)","PLANNED WORKS",
AR903="ACCESS-ISSUE","ACCESS-ISSUE",
AR903="Projet OCM (ZTE, NOKIA, autres projets)","PLANNED WORKS",
AR903="No root CAuse","No root cause",
AR903="ODU HS","ACTIVE",
AR903="IP &amp; VLAN","ACTIVE",
AR903="Warehouse HUAWEI","SPARE-ISSUE",
AR903="SPARE-HS","SPARE-ISSUE",
AR903="Power Telco","ACTIVE", AR903="no impacts","no impacts"
),"")</f>
        <v>No root cause</v>
      </c>
      <c r="AT903" s="99" t="s">
        <v>5661</v>
      </c>
      <c r="AU903" s="99" t="s">
        <v>1345</v>
      </c>
      <c r="AW903" s="17"/>
      <c r="AX903" s="17" t="s">
        <v>5536</v>
      </c>
      <c r="AY903" s="17"/>
      <c r="AZ903" s="17" t="s">
        <v>5536</v>
      </c>
      <c r="BA903" s="7"/>
      <c r="BC903" s="18"/>
      <c r="BD903" s="18"/>
      <c r="BE903" s="18"/>
      <c r="BF903" s="18"/>
      <c r="BG903" s="18"/>
      <c r="BH903" s="18"/>
      <c r="BI903" s="18"/>
      <c r="BJ903" s="18"/>
      <c r="BK903" s="18"/>
      <c r="BM903" s="18"/>
      <c r="BN903" s="18"/>
      <c r="BO903" s="18"/>
      <c r="BP903" s="9" t="s">
        <v>5661</v>
      </c>
      <c r="BQ903" s="14"/>
      <c r="BR903" s="102" t="s">
        <v>5536</v>
      </c>
      <c r="BS903" s="14"/>
      <c r="BT903" s="14"/>
      <c r="BU903" s="9"/>
      <c r="BV903" s="9"/>
      <c r="BW903" s="9"/>
    </row>
    <row r="904" spans="1:75" x14ac:dyDescent="0.35">
      <c r="A904" s="1" t="s">
        <v>3788</v>
      </c>
      <c r="B904" s="8" t="s">
        <v>3789</v>
      </c>
      <c r="C904" s="3" t="s">
        <v>24</v>
      </c>
      <c r="D904" s="1" t="s">
        <v>11</v>
      </c>
      <c r="E904" s="1" t="s">
        <v>12</v>
      </c>
      <c r="F904" s="3" t="s">
        <v>23</v>
      </c>
      <c r="G904" s="1" t="s">
        <v>24</v>
      </c>
      <c r="H904" s="28" t="s">
        <v>5589</v>
      </c>
      <c r="I904" s="27">
        <v>1.5203512511664143</v>
      </c>
      <c r="J904" s="27">
        <v>9.8627983095199379E-2</v>
      </c>
      <c r="K904" s="27">
        <v>0</v>
      </c>
      <c r="L904" s="27">
        <v>0</v>
      </c>
      <c r="M904" s="27">
        <v>0</v>
      </c>
      <c r="N904" s="27">
        <v>0</v>
      </c>
      <c r="O904" s="27">
        <v>0</v>
      </c>
      <c r="P904" s="27">
        <v>0</v>
      </c>
      <c r="Q904" s="27">
        <v>0</v>
      </c>
      <c r="R904" s="27">
        <v>0</v>
      </c>
      <c r="S904" s="80">
        <v>0</v>
      </c>
      <c r="T904" s="80">
        <v>0</v>
      </c>
      <c r="U904" s="80">
        <v>0</v>
      </c>
      <c r="V904" s="80">
        <v>0</v>
      </c>
      <c r="W904" s="80">
        <v>0</v>
      </c>
      <c r="X904" s="80">
        <v>0</v>
      </c>
      <c r="Y904" s="80">
        <v>0</v>
      </c>
      <c r="Z904" s="80">
        <v>0</v>
      </c>
      <c r="AA904" s="80">
        <v>0</v>
      </c>
      <c r="AB904" s="80">
        <v>0</v>
      </c>
      <c r="AC904" s="80">
        <v>0</v>
      </c>
      <c r="AD904" s="80">
        <v>0</v>
      </c>
      <c r="AE904" s="80">
        <v>2.675261747609386E-4</v>
      </c>
      <c r="AF904" s="80">
        <v>0</v>
      </c>
      <c r="AG904" s="80"/>
      <c r="AH904" s="80">
        <v>0</v>
      </c>
      <c r="AI904" s="80">
        <v>0</v>
      </c>
      <c r="AJ904" s="80">
        <v>0</v>
      </c>
      <c r="AK904" s="80">
        <v>0</v>
      </c>
      <c r="AL904" s="80">
        <v>0</v>
      </c>
      <c r="AM904" s="80">
        <v>0</v>
      </c>
      <c r="AN904" s="41" t="s">
        <v>5558</v>
      </c>
      <c r="AO904" s="41"/>
      <c r="AP904" s="40" t="str" cm="1">
        <f t="array" ref="AP904">IFERROR(_xlfn.IFS(
AR904="MPR ISSUE","PDH",
AR904="BSS Hardware Issue","BSS",
AR904="Sites strategiques, MLL, Pylone, etc.","ENVTECH",
AR904="AKTIVCO DEFAUT GE &amp; POWER Cabinet","AKTIVCO",
AR904="AKTIVCO Coupure ENEO &amp; Baisse de tension","AKTIVCO GRID ONLY",
AR904="Coupure ENEO &amp; Baisse de tension","IHS GRID ONLY",
AR904="Defaut GE &amp; POWER Cabinet","IHS",
AR904="Sharing","Partners",
AR904="Sites strategiques &amp; DataCenter","SST &amp; DC",
AR904="Exclu","Exclu",
AR904="SAT","SAT",
AR904="SPARE-ISSUE","SPARE-ISSUE",
AR904="Fiber CAmtel","TRANS_FO_CAMTEL",
AR904="Fiber AOF","Fiber AOF",
AR904="Projet OCM (HUAWEI)","TRAVAUX-HUAWEI",
AR904="Projet OCM (NOKIA)","TRAVAUX-NOKIA",
AR904="ACCESS-ISSUE","ACCESS-ISSUE",
AR904="Projet OCM (ZTE, NOKIA, autres projets)","TRAVAUX OCM",
AR904="No root CAuse","No root cause",
AR904="ODU HS","PDH",
AR904="IP &amp; VLAN","PDH",
AR904="Warehouse HUAWEI","SPARE-ISSUE",
AR904="SPARE-HS","SPARE-ISSUE",
AR904="Power Telco","BSS",AR904="no impacts","no impacts"
),"")</f>
        <v>No root cause</v>
      </c>
      <c r="AQ904" s="40" t="str" cm="1">
        <f t="array" ref="AQ904">IFERROR(_xlfn.IFS(
AR904="MPR ISSUE","TX ISSUE",
AR904="BSS Hardware Issue","RAN ISSUE",
AR904="Sites strategiques, MLL, Pylone, etc.","ENVTECH",
AR904="AKTIVCO DEFAUT GE &amp; POWER Cabinet","POWER ISSUE",
AR904="AKTIVCO Coupure ENEO &amp; Baisse de tension","POWER ISSUE",
AR904="Coupure ENEO &amp; Baisse de tension","POWER ISSUE",
AR904="Defaut GE &amp; POWER Cabinet","POWER ISSUE",
AR904="Sharing","POWER ISSUE",
AR904="Sites strategiques &amp; DataCenter","POWER ISSUE",
AR904="Exclu","Exclu",
AR904="SAT","TX ISSUE",
AR904="SPARE-ISSUE","SPARE-ISSUE",
AR904="Fiber CAmtel","TX ISSUE",
AR904="Fiber AOF","TX ISSUE",
AR904="Projet OCM (HUAWEI)","TRAVAUX-HUAWEI",
AR904="Projet OCM (NOKIA)","TRAVAUX -NOKIA",
AR904="ACCESS-ISSUE","ACCESS-ISSUE",
AR904="Projet OCM (ZTE, NOKIA, autres projets)","TRAVAUX OCM",
AR904="No root CAuse","No root cause",
AR904="ODU HS","TX ISSUE",
AR904="IP &amp; VLAN","TX ISSUE",
AR904="Warehouse HUAWEI","SPARE-ISSUE",
AR904="SPARE-HS","SPARE-ISSUE",
AR904="Power Telco","RAN ISSUE",AR904="no impacts","no impacts"
),"")</f>
        <v>No root cause</v>
      </c>
      <c r="AR904" s="59" t="s">
        <v>5343</v>
      </c>
      <c r="AS904" s="40" t="str" cm="1">
        <f t="array" ref="AS904">IFERROR(_xlfn.IFS(
AR904="MPR ISSUE","ACTIVE",
AR904="BSS Hardware Issue","ACTIVE",
AR904="Sites strategiques, MLL, Pylone, etc.","PASSIVE",
AR904="AKTIVCO DEFAUT GE &amp; POWER Cabinet","PASSIVE",
AR904="AKTIVCO Coupure ENEO &amp; Baisse de tension","PASSIVE",
AR904="Coupure ENEO &amp; Baisse de tension","PASSIVE",
AR904="Defaut GE &amp; POWER Cabinet","PASSIVE",
AR904="Sharing","PASSIVE",
AR904="Sites strategiques &amp; DataCenter","PASSIVE",
AR904="Exclu","Exclu",
AR904="SAT","ACTIVE",
AR904="SPARE-ISSUE","SPARE-ISSUE",
AR904="Fiber CAmtel","ACTIVE",
AR904="Fiber AOF","ACTIVE",
AR904="Projet OCM (HUAWEI)","PLANNED WORKS",
AR904="Projet OCM (NOKIA)","PLANNED WORKS",
AR904="ACCESS-ISSUE","ACCESS-ISSUE",
AR904="Projet OCM (ZTE, NOKIA, autres projets)","PLANNED WORKS",
AR904="No root CAuse","No root cause",
AR904="ODU HS","ACTIVE",
AR904="IP &amp; VLAN","ACTIVE",
AR904="Warehouse HUAWEI","SPARE-ISSUE",
AR904="SPARE-HS","SPARE-ISSUE",
AR904="Power Telco","ACTIVE", AR904="no impacts","no impacts"
),"")</f>
        <v>No root cause</v>
      </c>
      <c r="AT904" s="99" t="s">
        <v>5661</v>
      </c>
      <c r="AU904" s="99" t="s">
        <v>3789</v>
      </c>
      <c r="AW904" s="17"/>
      <c r="AX904" s="17" t="s">
        <v>5536</v>
      </c>
      <c r="AY904" s="17"/>
      <c r="AZ904" s="17" t="s">
        <v>5536</v>
      </c>
      <c r="BA904" s="7"/>
      <c r="BC904" s="18"/>
      <c r="BD904" s="18"/>
      <c r="BE904" s="18"/>
      <c r="BF904" s="18"/>
      <c r="BG904" s="18"/>
      <c r="BH904" s="18"/>
      <c r="BI904" s="18"/>
      <c r="BJ904" s="18"/>
      <c r="BK904" s="18"/>
      <c r="BM904" s="18"/>
      <c r="BN904" s="18"/>
      <c r="BO904" s="18"/>
      <c r="BP904" s="9" t="s">
        <v>5661</v>
      </c>
      <c r="BQ904" s="14"/>
      <c r="BR904" s="102" t="s">
        <v>5536</v>
      </c>
      <c r="BS904" s="14"/>
      <c r="BT904" s="14"/>
      <c r="BU904" s="9"/>
      <c r="BV904" s="9"/>
      <c r="BW904" s="9"/>
    </row>
    <row r="905" spans="1:75" x14ac:dyDescent="0.35">
      <c r="A905" s="1" t="s">
        <v>566</v>
      </c>
      <c r="B905" s="8" t="s">
        <v>567</v>
      </c>
      <c r="C905" s="3" t="s">
        <v>13</v>
      </c>
      <c r="D905" s="1" t="s">
        <v>11</v>
      </c>
      <c r="E905" s="49" t="s">
        <v>12</v>
      </c>
      <c r="F905" s="3" t="s">
        <v>13</v>
      </c>
      <c r="G905" s="1" t="s">
        <v>14</v>
      </c>
      <c r="H905" s="28" t="s">
        <v>5589</v>
      </c>
      <c r="I905" s="27">
        <v>0</v>
      </c>
      <c r="J905" s="27">
        <v>0</v>
      </c>
      <c r="K905" s="27">
        <v>0</v>
      </c>
      <c r="L905" s="27">
        <v>0</v>
      </c>
      <c r="M905" s="27">
        <v>0</v>
      </c>
      <c r="N905" s="27">
        <v>0</v>
      </c>
      <c r="O905" s="27">
        <v>7.2232067185453424E-3</v>
      </c>
      <c r="P905" s="27">
        <v>0</v>
      </c>
      <c r="Q905" s="27">
        <v>0.82629917844495226</v>
      </c>
      <c r="R905" s="27">
        <v>0.5496771137421419</v>
      </c>
      <c r="S905" s="80">
        <v>0</v>
      </c>
      <c r="T905" s="80">
        <v>0</v>
      </c>
      <c r="U905" s="80">
        <v>8.2754763392717014E-3</v>
      </c>
      <c r="V905" s="80">
        <v>0</v>
      </c>
      <c r="W905" s="80">
        <v>0</v>
      </c>
      <c r="X905" s="80">
        <v>0</v>
      </c>
      <c r="Y905" s="80">
        <v>10.919919071548627</v>
      </c>
      <c r="Z905" s="80">
        <v>0</v>
      </c>
      <c r="AA905" s="80">
        <v>0</v>
      </c>
      <c r="AB905" s="80">
        <v>0</v>
      </c>
      <c r="AC905" s="80">
        <v>0</v>
      </c>
      <c r="AD905" s="80">
        <v>0</v>
      </c>
      <c r="AE905" s="80">
        <v>8.9175391586979543E-5</v>
      </c>
      <c r="AF905" s="80">
        <v>0</v>
      </c>
      <c r="AG905" s="80"/>
      <c r="AH905" s="80">
        <v>0</v>
      </c>
      <c r="AI905" s="80">
        <v>0</v>
      </c>
      <c r="AJ905" s="80">
        <v>0</v>
      </c>
      <c r="AK905" s="80">
        <v>0</v>
      </c>
      <c r="AL905" s="80">
        <v>0</v>
      </c>
      <c r="AM905" s="80">
        <v>0</v>
      </c>
      <c r="AN905" s="41" t="s">
        <v>5558</v>
      </c>
      <c r="AO905" s="41"/>
      <c r="AP905" s="40" t="str" cm="1">
        <f t="array" ref="AP905">IFERROR(_xlfn.IFS(
AR905="MPR ISSUE","PDH",
AR905="BSS Hardware Issue","BSS",
AR905="Sites strategiques, MLL, Pylone, etc.","ENVTECH",
AR905="AKTIVCO DEFAUT GE &amp; POWER Cabinet","AKTIVCO",
AR905="AKTIVCO Coupure ENEO &amp; Baisse de tension","AKTIVCO GRID ONLY",
AR905="Coupure ENEO &amp; Baisse de tension","IHS GRID ONLY",
AR905="Defaut GE &amp; POWER Cabinet","IHS",
AR905="Sharing","Partners",
AR905="Sites strategiques &amp; DataCenter","SST &amp; DC",
AR905="Exclu","Exclu",
AR905="SAT","SAT",
AR905="SPARE-ISSUE","SPARE-ISSUE",
AR905="Fiber CAmtel","TRANS_FO_CAMTEL",
AR905="Fiber AOF","Fiber AOF",
AR905="Projet OCM (HUAWEI)","TRAVAUX-HUAWEI",
AR905="Projet OCM (NOKIA)","TRAVAUX-NOKIA",
AR905="ACCESS-ISSUE","ACCESS-ISSUE",
AR905="Projet OCM (ZTE, NOKIA, autres projets)","TRAVAUX OCM",
AR905="No root CAuse","No root cause",
AR905="ODU HS","PDH",
AR905="IP &amp; VLAN","PDH",
AR905="Warehouse HUAWEI","SPARE-ISSUE",
AR905="SPARE-HS","SPARE-ISSUE",
AR905="Power Telco","BSS",AR905="no impacts","no impacts"
),"")</f>
        <v>No root cause</v>
      </c>
      <c r="AQ905" s="40" t="str" cm="1">
        <f t="array" ref="AQ905">IFERROR(_xlfn.IFS(
AR905="MPR ISSUE","TX ISSUE",
AR905="BSS Hardware Issue","RAN ISSUE",
AR905="Sites strategiques, MLL, Pylone, etc.","ENVTECH",
AR905="AKTIVCO DEFAUT GE &amp; POWER Cabinet","POWER ISSUE",
AR905="AKTIVCO Coupure ENEO &amp; Baisse de tension","POWER ISSUE",
AR905="Coupure ENEO &amp; Baisse de tension","POWER ISSUE",
AR905="Defaut GE &amp; POWER Cabinet","POWER ISSUE",
AR905="Sharing","POWER ISSUE",
AR905="Sites strategiques &amp; DataCenter","POWER ISSUE",
AR905="Exclu","Exclu",
AR905="SAT","TX ISSUE",
AR905="SPARE-ISSUE","SPARE-ISSUE",
AR905="Fiber CAmtel","TX ISSUE",
AR905="Fiber AOF","TX ISSUE",
AR905="Projet OCM (HUAWEI)","TRAVAUX-HUAWEI",
AR905="Projet OCM (NOKIA)","TRAVAUX -NOKIA",
AR905="ACCESS-ISSUE","ACCESS-ISSUE",
AR905="Projet OCM (ZTE, NOKIA, autres projets)","TRAVAUX OCM",
AR905="No root CAuse","No root cause",
AR905="ODU HS","TX ISSUE",
AR905="IP &amp; VLAN","TX ISSUE",
AR905="Warehouse HUAWEI","SPARE-ISSUE",
AR905="SPARE-HS","SPARE-ISSUE",
AR905="Power Telco","RAN ISSUE",AR905="no impacts","no impacts"
),"")</f>
        <v>No root cause</v>
      </c>
      <c r="AR905" s="59" t="s">
        <v>5343</v>
      </c>
      <c r="AS905" s="40" t="str" cm="1">
        <f t="array" ref="AS905">IFERROR(_xlfn.IFS(
AR905="MPR ISSUE","ACTIVE",
AR905="BSS Hardware Issue","ACTIVE",
AR905="Sites strategiques, MLL, Pylone, etc.","PASSIVE",
AR905="AKTIVCO DEFAUT GE &amp; POWER Cabinet","PASSIVE",
AR905="AKTIVCO Coupure ENEO &amp; Baisse de tension","PASSIVE",
AR905="Coupure ENEO &amp; Baisse de tension","PASSIVE",
AR905="Defaut GE &amp; POWER Cabinet","PASSIVE",
AR905="Sharing","PASSIVE",
AR905="Sites strategiques &amp; DataCenter","PASSIVE",
AR905="Exclu","Exclu",
AR905="SAT","ACTIVE",
AR905="SPARE-ISSUE","SPARE-ISSUE",
AR905="Fiber CAmtel","ACTIVE",
AR905="Fiber AOF","ACTIVE",
AR905="Projet OCM (HUAWEI)","PLANNED WORKS",
AR905="Projet OCM (NOKIA)","PLANNED WORKS",
AR905="ACCESS-ISSUE","ACCESS-ISSUE",
AR905="Projet OCM (ZTE, NOKIA, autres projets)","PLANNED WORKS",
AR905="No root CAuse","No root cause",
AR905="ODU HS","ACTIVE",
AR905="IP &amp; VLAN","ACTIVE",
AR905="Warehouse HUAWEI","SPARE-ISSUE",
AR905="SPARE-HS","SPARE-ISSUE",
AR905="Power Telco","ACTIVE", AR905="no impacts","no impacts"
),"")</f>
        <v>No root cause</v>
      </c>
      <c r="AT905" s="99" t="s">
        <v>5661</v>
      </c>
      <c r="AU905" s="99" t="s">
        <v>567</v>
      </c>
      <c r="AW905" s="17"/>
      <c r="AX905" s="17" t="s">
        <v>5536</v>
      </c>
      <c r="AY905" s="17"/>
      <c r="AZ905" s="17" t="s">
        <v>5536</v>
      </c>
      <c r="BA905" s="7"/>
      <c r="BC905" s="18"/>
      <c r="BD905" s="18"/>
      <c r="BE905" s="18"/>
      <c r="BF905" s="18"/>
      <c r="BG905" s="18"/>
      <c r="BH905" s="18"/>
      <c r="BI905" s="18"/>
      <c r="BJ905" s="18"/>
      <c r="BK905" s="18"/>
      <c r="BM905" s="18"/>
      <c r="BN905" s="18"/>
      <c r="BO905" s="18"/>
      <c r="BP905" s="9" t="s">
        <v>5661</v>
      </c>
      <c r="BQ905" s="14"/>
      <c r="BR905" s="102" t="s">
        <v>5536</v>
      </c>
      <c r="BS905" s="14"/>
      <c r="BT905" s="14"/>
      <c r="BU905" s="9"/>
      <c r="BV905" s="9"/>
      <c r="BW905" s="9"/>
    </row>
    <row r="906" spans="1:75" x14ac:dyDescent="0.35">
      <c r="A906" s="1" t="s">
        <v>4205</v>
      </c>
      <c r="B906" s="8" t="s">
        <v>4206</v>
      </c>
      <c r="C906" s="3" t="s">
        <v>13</v>
      </c>
      <c r="D906" s="1" t="s">
        <v>11</v>
      </c>
      <c r="E906" s="1" t="s">
        <v>12</v>
      </c>
      <c r="F906" s="3" t="s">
        <v>13</v>
      </c>
      <c r="G906" s="1" t="s">
        <v>14</v>
      </c>
      <c r="H906" s="28" t="s">
        <v>5589</v>
      </c>
      <c r="I906" s="27">
        <v>0</v>
      </c>
      <c r="J906" s="27">
        <v>0</v>
      </c>
      <c r="K906" s="27">
        <v>0</v>
      </c>
      <c r="L906" s="27">
        <v>0</v>
      </c>
      <c r="M906" s="27">
        <v>0</v>
      </c>
      <c r="N906" s="27">
        <v>0</v>
      </c>
      <c r="O906" s="27">
        <v>0</v>
      </c>
      <c r="P906" s="27">
        <v>0</v>
      </c>
      <c r="Q906" s="27">
        <v>0</v>
      </c>
      <c r="R906" s="27">
        <v>0</v>
      </c>
      <c r="S906" s="80">
        <v>0</v>
      </c>
      <c r="T906" s="80">
        <v>0</v>
      </c>
      <c r="U906" s="80">
        <v>0</v>
      </c>
      <c r="V906" s="80">
        <v>6.6797718822142906</v>
      </c>
      <c r="W906" s="80">
        <v>0</v>
      </c>
      <c r="X906" s="80">
        <v>0</v>
      </c>
      <c r="Y906" s="80">
        <v>1.7545258294738224</v>
      </c>
      <c r="Z906" s="80">
        <v>0</v>
      </c>
      <c r="AA906" s="80">
        <v>0</v>
      </c>
      <c r="AB906" s="80">
        <v>0</v>
      </c>
      <c r="AC906" s="80">
        <v>0</v>
      </c>
      <c r="AD906" s="80">
        <v>0</v>
      </c>
      <c r="AE906" s="80">
        <v>8.9175391586979543E-5</v>
      </c>
      <c r="AF906" s="80">
        <v>0</v>
      </c>
      <c r="AG906" s="80"/>
      <c r="AH906" s="80">
        <v>0</v>
      </c>
      <c r="AI906" s="80">
        <v>0</v>
      </c>
      <c r="AJ906" s="80">
        <v>0</v>
      </c>
      <c r="AK906" s="80">
        <v>0</v>
      </c>
      <c r="AL906" s="80">
        <v>0</v>
      </c>
      <c r="AM906" s="80">
        <v>0</v>
      </c>
      <c r="AN906" s="41" t="s">
        <v>5558</v>
      </c>
      <c r="AO906" s="41"/>
      <c r="AP906" s="40" t="str" cm="1">
        <f t="array" ref="AP906">IFERROR(_xlfn.IFS(
AR906="MPR ISSUE","PDH",
AR906="BSS Hardware Issue","BSS",
AR906="Sites strategiques, MLL, Pylone, etc.","ENVTECH",
AR906="AKTIVCO DEFAUT GE &amp; POWER Cabinet","AKTIVCO",
AR906="AKTIVCO Coupure ENEO &amp; Baisse de tension","AKTIVCO GRID ONLY",
AR906="Coupure ENEO &amp; Baisse de tension","IHS GRID ONLY",
AR906="Defaut GE &amp; POWER Cabinet","IHS",
AR906="Sharing","Partners",
AR906="Sites strategiques &amp; DataCenter","SST &amp; DC",
AR906="Exclu","Exclu",
AR906="SAT","SAT",
AR906="SPARE-ISSUE","SPARE-ISSUE",
AR906="Fiber CAmtel","TRANS_FO_CAMTEL",
AR906="Fiber AOF","Fiber AOF",
AR906="Projet OCM (HUAWEI)","TRAVAUX-HUAWEI",
AR906="Projet OCM (NOKIA)","TRAVAUX-NOKIA",
AR906="ACCESS-ISSUE","ACCESS-ISSUE",
AR906="Projet OCM (ZTE, NOKIA, autres projets)","TRAVAUX OCM",
AR906="No root CAuse","No root cause",
AR906="ODU HS","PDH",
AR906="IP &amp; VLAN","PDH",
AR906="Warehouse HUAWEI","SPARE-ISSUE",
AR906="SPARE-HS","SPARE-ISSUE",
AR906="Power Telco","BSS",AR906="no impacts","no impacts"
),"")</f>
        <v>No root cause</v>
      </c>
      <c r="AQ906" s="40" t="str" cm="1">
        <f t="array" ref="AQ906">IFERROR(_xlfn.IFS(
AR906="MPR ISSUE","TX ISSUE",
AR906="BSS Hardware Issue","RAN ISSUE",
AR906="Sites strategiques, MLL, Pylone, etc.","ENVTECH",
AR906="AKTIVCO DEFAUT GE &amp; POWER Cabinet","POWER ISSUE",
AR906="AKTIVCO Coupure ENEO &amp; Baisse de tension","POWER ISSUE",
AR906="Coupure ENEO &amp; Baisse de tension","POWER ISSUE",
AR906="Defaut GE &amp; POWER Cabinet","POWER ISSUE",
AR906="Sharing","POWER ISSUE",
AR906="Sites strategiques &amp; DataCenter","POWER ISSUE",
AR906="Exclu","Exclu",
AR906="SAT","TX ISSUE",
AR906="SPARE-ISSUE","SPARE-ISSUE",
AR906="Fiber CAmtel","TX ISSUE",
AR906="Fiber AOF","TX ISSUE",
AR906="Projet OCM (HUAWEI)","TRAVAUX-HUAWEI",
AR906="Projet OCM (NOKIA)","TRAVAUX -NOKIA",
AR906="ACCESS-ISSUE","ACCESS-ISSUE",
AR906="Projet OCM (ZTE, NOKIA, autres projets)","TRAVAUX OCM",
AR906="No root CAuse","No root cause",
AR906="ODU HS","TX ISSUE",
AR906="IP &amp; VLAN","TX ISSUE",
AR906="Warehouse HUAWEI","SPARE-ISSUE",
AR906="SPARE-HS","SPARE-ISSUE",
AR906="Power Telco","RAN ISSUE",AR906="no impacts","no impacts"
),"")</f>
        <v>No root cause</v>
      </c>
      <c r="AR906" s="59" t="s">
        <v>5343</v>
      </c>
      <c r="AS906" s="40" t="str" cm="1">
        <f t="array" ref="AS906">IFERROR(_xlfn.IFS(
AR906="MPR ISSUE","ACTIVE",
AR906="BSS Hardware Issue","ACTIVE",
AR906="Sites strategiques, MLL, Pylone, etc.","PASSIVE",
AR906="AKTIVCO DEFAUT GE &amp; POWER Cabinet","PASSIVE",
AR906="AKTIVCO Coupure ENEO &amp; Baisse de tension","PASSIVE",
AR906="Coupure ENEO &amp; Baisse de tension","PASSIVE",
AR906="Defaut GE &amp; POWER Cabinet","PASSIVE",
AR906="Sharing","PASSIVE",
AR906="Sites strategiques &amp; DataCenter","PASSIVE",
AR906="Exclu","Exclu",
AR906="SAT","ACTIVE",
AR906="SPARE-ISSUE","SPARE-ISSUE",
AR906="Fiber CAmtel","ACTIVE",
AR906="Fiber AOF","ACTIVE",
AR906="Projet OCM (HUAWEI)","PLANNED WORKS",
AR906="Projet OCM (NOKIA)","PLANNED WORKS",
AR906="ACCESS-ISSUE","ACCESS-ISSUE",
AR906="Projet OCM (ZTE, NOKIA, autres projets)","PLANNED WORKS",
AR906="No root CAuse","No root cause",
AR906="ODU HS","ACTIVE",
AR906="IP &amp; VLAN","ACTIVE",
AR906="Warehouse HUAWEI","SPARE-ISSUE",
AR906="SPARE-HS","SPARE-ISSUE",
AR906="Power Telco","ACTIVE", AR906="no impacts","no impacts"
),"")</f>
        <v>No root cause</v>
      </c>
      <c r="AT906" s="99" t="s">
        <v>5661</v>
      </c>
      <c r="AU906" s="99" t="s">
        <v>4206</v>
      </c>
      <c r="AW906" s="17"/>
      <c r="AX906" s="17" t="s">
        <v>5536</v>
      </c>
      <c r="AY906" s="17"/>
      <c r="AZ906" s="17" t="s">
        <v>5536</v>
      </c>
      <c r="BA906" s="7"/>
      <c r="BC906" s="18"/>
      <c r="BD906" s="18"/>
      <c r="BE906" s="18"/>
      <c r="BF906" s="18"/>
      <c r="BG906" s="18"/>
      <c r="BH906" s="18"/>
      <c r="BI906" s="18"/>
      <c r="BJ906" s="18"/>
      <c r="BK906" s="18"/>
      <c r="BM906" s="18"/>
      <c r="BN906" s="18"/>
      <c r="BO906" s="18"/>
      <c r="BP906" s="9" t="s">
        <v>5661</v>
      </c>
      <c r="BQ906" s="14"/>
      <c r="BR906" s="102" t="s">
        <v>5536</v>
      </c>
      <c r="BS906" s="14"/>
      <c r="BT906" s="14"/>
      <c r="BU906" s="9"/>
      <c r="BV906" s="9"/>
      <c r="BW906" s="9"/>
    </row>
    <row r="907" spans="1:75" x14ac:dyDescent="0.35">
      <c r="A907" s="1" t="s">
        <v>3304</v>
      </c>
      <c r="B907" s="8" t="s">
        <v>3305</v>
      </c>
      <c r="C907" s="3" t="s">
        <v>37</v>
      </c>
      <c r="D907" s="1" t="s">
        <v>11</v>
      </c>
      <c r="E907" s="1" t="s">
        <v>12</v>
      </c>
      <c r="F907" s="3" t="s">
        <v>226</v>
      </c>
      <c r="G907" s="1" t="s">
        <v>2235</v>
      </c>
      <c r="H907" s="30" t="s">
        <v>5587</v>
      </c>
      <c r="I907" s="27">
        <v>2.6928114646737038</v>
      </c>
      <c r="J907" s="27">
        <v>0</v>
      </c>
      <c r="K907" s="27">
        <v>0</v>
      </c>
      <c r="L907" s="27">
        <v>0.53253760347912427</v>
      </c>
      <c r="M907" s="27">
        <v>0</v>
      </c>
      <c r="N907" s="27">
        <v>0</v>
      </c>
      <c r="O907" s="27">
        <v>0</v>
      </c>
      <c r="P907" s="27">
        <v>8.6845290698893322E-17</v>
      </c>
      <c r="Q907" s="27">
        <v>0</v>
      </c>
      <c r="R907" s="27">
        <v>0</v>
      </c>
      <c r="S907" s="80">
        <v>0</v>
      </c>
      <c r="T907" s="80">
        <v>0</v>
      </c>
      <c r="U907" s="80">
        <v>0</v>
      </c>
      <c r="V907" s="80">
        <v>0</v>
      </c>
      <c r="W907" s="80">
        <v>0</v>
      </c>
      <c r="X907" s="80">
        <v>0</v>
      </c>
      <c r="Y907" s="80">
        <v>0</v>
      </c>
      <c r="Z907" s="80">
        <v>0</v>
      </c>
      <c r="AA907" s="80">
        <v>0</v>
      </c>
      <c r="AB907" s="80">
        <v>0</v>
      </c>
      <c r="AC907" s="80">
        <v>7.8188983343463109E-2</v>
      </c>
      <c r="AD907" s="80">
        <v>7.8188983343463109E-2</v>
      </c>
      <c r="AE907" s="80">
        <v>8.6845290698893322E-17</v>
      </c>
      <c r="AF907" s="80">
        <v>0</v>
      </c>
      <c r="AG907" s="80"/>
      <c r="AH907" s="80">
        <v>2.6342410674793544E-2</v>
      </c>
      <c r="AI907" s="80">
        <v>0</v>
      </c>
      <c r="AJ907" s="80">
        <v>0</v>
      </c>
      <c r="AK907" s="80">
        <v>0</v>
      </c>
      <c r="AL907" s="80">
        <v>0</v>
      </c>
      <c r="AM907" s="80">
        <v>0</v>
      </c>
      <c r="AN907" s="41" t="s">
        <v>5558</v>
      </c>
      <c r="AO907" s="41"/>
      <c r="AP907" s="40" t="str" cm="1">
        <f t="array" ref="AP907">IFERROR(_xlfn.IFS(
AR907="MPR ISSUE","PDH",
AR907="BSS Hardware Issue","BSS",
AR907="Sites strategiques, MLL, Pylone, etc.","ENVTECH",
AR907="AKTIVCO DEFAUT GE &amp; POWER Cabinet","AKTIVCO",
AR907="AKTIVCO Coupure ENEO &amp; Baisse de tension","AKTIVCO GRID ONLY",
AR907="Coupure ENEO &amp; Baisse de tension","IHS GRID ONLY",
AR907="Defaut GE &amp; POWER Cabinet","IHS",
AR907="Sharing","Partners",
AR907="Sites strategiques &amp; DataCenter","SST &amp; DC",
AR907="Exclu","Exclu",
AR907="SAT","SAT",
AR907="SPARE-ISSUE","SPARE-ISSUE",
AR907="Fiber CAmtel","TRANS_FO_CAMTEL",
AR907="Fiber AOF","Fiber AOF",
AR907="Projet OCM (HUAWEI)","TRAVAUX-HUAWEI",
AR907="Projet OCM (NOKIA)","TRAVAUX-NOKIA",
AR907="ACCESS-ISSUE","ACCESS-ISSUE",
AR907="Projet OCM (ZTE, NOKIA, autres projets)","TRAVAUX OCM",
AR907="No root CAuse","No root cause",
AR907="ODU HS","PDH",
AR907="IP &amp; VLAN","PDH",
AR907="Warehouse HUAWEI","SPARE-ISSUE",
AR907="SPARE-HS","SPARE-ISSUE",
AR907="Power Telco","BSS",AR907="no impacts","no impacts"
),"")</f>
        <v>No root cause</v>
      </c>
      <c r="AQ907" s="40" t="str" cm="1">
        <f t="array" ref="AQ907">IFERROR(_xlfn.IFS(
AR907="MPR ISSUE","TX ISSUE",
AR907="BSS Hardware Issue","RAN ISSUE",
AR907="Sites strategiques, MLL, Pylone, etc.","ENVTECH",
AR907="AKTIVCO DEFAUT GE &amp; POWER Cabinet","POWER ISSUE",
AR907="AKTIVCO Coupure ENEO &amp; Baisse de tension","POWER ISSUE",
AR907="Coupure ENEO &amp; Baisse de tension","POWER ISSUE",
AR907="Defaut GE &amp; POWER Cabinet","POWER ISSUE",
AR907="Sharing","POWER ISSUE",
AR907="Sites strategiques &amp; DataCenter","POWER ISSUE",
AR907="Exclu","Exclu",
AR907="SAT","TX ISSUE",
AR907="SPARE-ISSUE","SPARE-ISSUE",
AR907="Fiber CAmtel","TX ISSUE",
AR907="Fiber AOF","TX ISSUE",
AR907="Projet OCM (HUAWEI)","TRAVAUX-HUAWEI",
AR907="Projet OCM (NOKIA)","TRAVAUX -NOKIA",
AR907="ACCESS-ISSUE","ACCESS-ISSUE",
AR907="Projet OCM (ZTE, NOKIA, autres projets)","TRAVAUX OCM",
AR907="No root CAuse","No root cause",
AR907="ODU HS","TX ISSUE",
AR907="IP &amp; VLAN","TX ISSUE",
AR907="Warehouse HUAWEI","SPARE-ISSUE",
AR907="SPARE-HS","SPARE-ISSUE",
AR907="Power Telco","RAN ISSUE",AR907="no impacts","no impacts"
),"")</f>
        <v>No root cause</v>
      </c>
      <c r="AR907" s="59" t="s">
        <v>5343</v>
      </c>
      <c r="AS907" s="40" t="str" cm="1">
        <f t="array" ref="AS907">IFERROR(_xlfn.IFS(
AR907="MPR ISSUE","ACTIVE",
AR907="BSS Hardware Issue","ACTIVE",
AR907="Sites strategiques, MLL, Pylone, etc.","PASSIVE",
AR907="AKTIVCO DEFAUT GE &amp; POWER Cabinet","PASSIVE",
AR907="AKTIVCO Coupure ENEO &amp; Baisse de tension","PASSIVE",
AR907="Coupure ENEO &amp; Baisse de tension","PASSIVE",
AR907="Defaut GE &amp; POWER Cabinet","PASSIVE",
AR907="Sharing","PASSIVE",
AR907="Sites strategiques &amp; DataCenter","PASSIVE",
AR907="Exclu","Exclu",
AR907="SAT","ACTIVE",
AR907="SPARE-ISSUE","SPARE-ISSUE",
AR907="Fiber CAmtel","ACTIVE",
AR907="Fiber AOF","ACTIVE",
AR907="Projet OCM (HUAWEI)","PLANNED WORKS",
AR907="Projet OCM (NOKIA)","PLANNED WORKS",
AR907="ACCESS-ISSUE","ACCESS-ISSUE",
AR907="Projet OCM (ZTE, NOKIA, autres projets)","PLANNED WORKS",
AR907="No root CAuse","No root cause",
AR907="ODU HS","ACTIVE",
AR907="IP &amp; VLAN","ACTIVE",
AR907="Warehouse HUAWEI","SPARE-ISSUE",
AR907="SPARE-HS","SPARE-ISSUE",
AR907="Power Telco","ACTIVE", AR907="no impacts","no impacts"
),"")</f>
        <v>No root cause</v>
      </c>
      <c r="AT907" s="99" t="s">
        <v>5661</v>
      </c>
      <c r="AU907" s="99" t="s">
        <v>3305</v>
      </c>
      <c r="AW907" s="17"/>
      <c r="AX907" s="17" t="s">
        <v>5536</v>
      </c>
      <c r="AY907" s="17"/>
      <c r="AZ907" s="17" t="s">
        <v>5536</v>
      </c>
      <c r="BA907" s="7"/>
      <c r="BC907" s="18"/>
      <c r="BD907" s="18"/>
      <c r="BE907" s="18"/>
      <c r="BF907" s="18"/>
      <c r="BG907" s="18"/>
      <c r="BH907" s="18"/>
      <c r="BI907" s="18"/>
      <c r="BJ907" s="18"/>
      <c r="BK907" s="18"/>
      <c r="BM907" s="18"/>
      <c r="BN907" s="18"/>
      <c r="BO907" s="18"/>
      <c r="BP907" s="9" t="s">
        <v>5661</v>
      </c>
      <c r="BQ907" s="14"/>
      <c r="BR907" s="102" t="s">
        <v>5536</v>
      </c>
      <c r="BS907" s="14"/>
      <c r="BT907" s="14"/>
      <c r="BU907" s="9"/>
      <c r="BV907" s="9"/>
      <c r="BW907" s="9"/>
    </row>
    <row r="908" spans="1:75" x14ac:dyDescent="0.35">
      <c r="A908" s="1" t="s">
        <v>790</v>
      </c>
      <c r="B908" s="1" t="s">
        <v>791</v>
      </c>
      <c r="C908" s="3" t="s">
        <v>32</v>
      </c>
      <c r="D908" s="1" t="s">
        <v>21</v>
      </c>
      <c r="E908" s="1" t="s">
        <v>30</v>
      </c>
      <c r="F908" s="3" t="s">
        <v>31</v>
      </c>
      <c r="G908" s="1" t="s">
        <v>32</v>
      </c>
      <c r="H908" s="30" t="s">
        <v>5587</v>
      </c>
      <c r="I908" s="27">
        <v>0</v>
      </c>
      <c r="J908" s="27">
        <v>15.021541207591754</v>
      </c>
      <c r="K908" s="27">
        <v>13.868556899607057</v>
      </c>
      <c r="L908" s="27">
        <v>3.5958728201967309</v>
      </c>
      <c r="M908" s="27">
        <v>0</v>
      </c>
      <c r="N908" s="27">
        <v>0</v>
      </c>
      <c r="O908" s="27">
        <v>20.205716927344163</v>
      </c>
      <c r="P908" s="27">
        <v>48.293147334868586</v>
      </c>
      <c r="Q908" s="27">
        <v>63.491023961784435</v>
      </c>
      <c r="R908" s="27">
        <v>0</v>
      </c>
      <c r="S908" s="80">
        <v>9.3316875123062033</v>
      </c>
      <c r="T908" s="80">
        <v>0</v>
      </c>
      <c r="U908" s="80">
        <v>0</v>
      </c>
      <c r="V908" s="80">
        <v>0</v>
      </c>
      <c r="W908" s="80">
        <v>0</v>
      </c>
      <c r="X908" s="80">
        <v>0</v>
      </c>
      <c r="Y908" s="80">
        <v>0</v>
      </c>
      <c r="Z908" s="80">
        <v>13.868556899607057</v>
      </c>
      <c r="AA908" s="80">
        <v>14.494050931276453</v>
      </c>
      <c r="AB908" s="80">
        <v>0</v>
      </c>
      <c r="AC908" s="80">
        <v>17.240242785354127</v>
      </c>
      <c r="AD908" s="80">
        <v>17.240242785354127</v>
      </c>
      <c r="AE908" s="80">
        <v>0</v>
      </c>
      <c r="AF908" s="80">
        <v>0</v>
      </c>
      <c r="AG908" s="80"/>
      <c r="AH908" s="80">
        <v>0</v>
      </c>
      <c r="AI908" s="80">
        <v>0</v>
      </c>
      <c r="AJ908" s="80">
        <v>0</v>
      </c>
      <c r="AK908" s="80">
        <v>0</v>
      </c>
      <c r="AL908" s="80">
        <v>0</v>
      </c>
      <c r="AM908" s="80">
        <v>0</v>
      </c>
      <c r="AN908" s="41" t="s">
        <v>5558</v>
      </c>
      <c r="AO908" s="41"/>
      <c r="AP908" s="40" t="str" cm="1">
        <f t="array" ref="AP908">IFERROR(_xlfn.IFS(
AR908="MPR ISSUE","PDH",
AR908="BSS Hardware Issue","BSS",
AR908="Sites strategiques, MLL, Pylone, etc.","ENVTECH",
AR908="AKTIVCO DEFAUT GE &amp; POWER Cabinet","AKTIVCO",
AR908="AKTIVCO Coupure ENEO &amp; Baisse de tension","AKTIVCO GRID ONLY",
AR908="Coupure ENEO &amp; Baisse de tension","IHS GRID ONLY",
AR908="Defaut GE &amp; POWER Cabinet","IHS",
AR908="Sharing","Partners",
AR908="Sites strategiques &amp; DataCenter","SST &amp; DC",
AR908="Exclu","Exclu",
AR908="SAT","SAT",
AR908="SPARE-ISSUE","SPARE-ISSUE",
AR908="Fiber CAmtel","TRANS_FO_CAMTEL",
AR908="Fiber AOF","Fiber AOF",
AR908="Projet OCM (HUAWEI)","TRAVAUX-HUAWEI",
AR908="Projet OCM (NOKIA)","TRAVAUX-NOKIA",
AR908="ACCESS-ISSUE","ACCESS-ISSUE",
AR908="Projet OCM (ZTE, NOKIA, autres projets)","TRAVAUX OCM",
AR908="No root CAuse","No root cause",
AR908="ODU HS","PDH",
AR908="IP &amp; VLAN","PDH",
AR908="Warehouse HUAWEI","SPARE-ISSUE",
AR908="SPARE-HS","SPARE-ISSUE",
AR908="Power Telco","BSS",AR908="no impacts","no impacts"
),"")</f>
        <v>No root cause</v>
      </c>
      <c r="AQ908" s="40" t="str" cm="1">
        <f t="array" ref="AQ908">IFERROR(_xlfn.IFS(
AR908="MPR ISSUE","TX ISSUE",
AR908="BSS Hardware Issue","RAN ISSUE",
AR908="Sites strategiques, MLL, Pylone, etc.","ENVTECH",
AR908="AKTIVCO DEFAUT GE &amp; POWER Cabinet","POWER ISSUE",
AR908="AKTIVCO Coupure ENEO &amp; Baisse de tension","POWER ISSUE",
AR908="Coupure ENEO &amp; Baisse de tension","POWER ISSUE",
AR908="Defaut GE &amp; POWER Cabinet","POWER ISSUE",
AR908="Sharing","POWER ISSUE",
AR908="Sites strategiques &amp; DataCenter","POWER ISSUE",
AR908="Exclu","Exclu",
AR908="SAT","TX ISSUE",
AR908="SPARE-ISSUE","SPARE-ISSUE",
AR908="Fiber CAmtel","TX ISSUE",
AR908="Fiber AOF","TX ISSUE",
AR908="Projet OCM (HUAWEI)","TRAVAUX-HUAWEI",
AR908="Projet OCM (NOKIA)","TRAVAUX -NOKIA",
AR908="ACCESS-ISSUE","ACCESS-ISSUE",
AR908="Projet OCM (ZTE, NOKIA, autres projets)","TRAVAUX OCM",
AR908="No root CAuse","No root cause",
AR908="ODU HS","TX ISSUE",
AR908="IP &amp; VLAN","TX ISSUE",
AR908="Warehouse HUAWEI","SPARE-ISSUE",
AR908="SPARE-HS","SPARE-ISSUE",
AR908="Power Telco","RAN ISSUE",AR908="no impacts","no impacts"
),"")</f>
        <v>No root cause</v>
      </c>
      <c r="AR908" s="59" t="s">
        <v>5343</v>
      </c>
      <c r="AS908" s="40" t="str" cm="1">
        <f t="array" ref="AS908">IFERROR(_xlfn.IFS(
AR908="MPR ISSUE","ACTIVE",
AR908="BSS Hardware Issue","ACTIVE",
AR908="Sites strategiques, MLL, Pylone, etc.","PASSIVE",
AR908="AKTIVCO DEFAUT GE &amp; POWER Cabinet","PASSIVE",
AR908="AKTIVCO Coupure ENEO &amp; Baisse de tension","PASSIVE",
AR908="Coupure ENEO &amp; Baisse de tension","PASSIVE",
AR908="Defaut GE &amp; POWER Cabinet","PASSIVE",
AR908="Sharing","PASSIVE",
AR908="Sites strategiques &amp; DataCenter","PASSIVE",
AR908="Exclu","Exclu",
AR908="SAT","ACTIVE",
AR908="SPARE-ISSUE","SPARE-ISSUE",
AR908="Fiber CAmtel","ACTIVE",
AR908="Fiber AOF","ACTIVE",
AR908="Projet OCM (HUAWEI)","PLANNED WORKS",
AR908="Projet OCM (NOKIA)","PLANNED WORKS",
AR908="ACCESS-ISSUE","ACCESS-ISSUE",
AR908="Projet OCM (ZTE, NOKIA, autres projets)","PLANNED WORKS",
AR908="No root CAuse","No root cause",
AR908="ODU HS","ACTIVE",
AR908="IP &amp; VLAN","ACTIVE",
AR908="Warehouse HUAWEI","SPARE-ISSUE",
AR908="SPARE-HS","SPARE-ISSUE",
AR908="Power Telco","ACTIVE", AR908="no impacts","no impacts"
),"")</f>
        <v>No root cause</v>
      </c>
      <c r="AT908" s="99" t="s">
        <v>5661</v>
      </c>
      <c r="AU908" s="99" t="s">
        <v>791</v>
      </c>
      <c r="AW908" s="17"/>
      <c r="AX908" s="17" t="s">
        <v>5536</v>
      </c>
      <c r="AY908" s="17"/>
      <c r="AZ908" s="17" t="s">
        <v>5536</v>
      </c>
      <c r="BA908" s="7"/>
      <c r="BC908" s="18"/>
      <c r="BD908" s="18"/>
      <c r="BE908" s="18"/>
      <c r="BF908" s="18"/>
      <c r="BG908" s="18"/>
      <c r="BH908" s="18"/>
      <c r="BI908" s="18"/>
      <c r="BJ908" s="18"/>
      <c r="BK908" s="18"/>
      <c r="BM908" s="18"/>
      <c r="BN908" s="18"/>
      <c r="BO908" s="18"/>
      <c r="BP908" s="9" t="s">
        <v>5661</v>
      </c>
      <c r="BQ908" s="14"/>
      <c r="BR908" s="102" t="s">
        <v>5536</v>
      </c>
      <c r="BS908" s="14"/>
      <c r="BT908" s="14"/>
      <c r="BU908" s="9"/>
      <c r="BV908" s="9"/>
      <c r="BW908" s="9"/>
    </row>
    <row r="909" spans="1:75" x14ac:dyDescent="0.35">
      <c r="A909" s="1" t="s">
        <v>690</v>
      </c>
      <c r="B909" s="8" t="s">
        <v>691</v>
      </c>
      <c r="C909" s="3" t="s">
        <v>38</v>
      </c>
      <c r="D909" s="1" t="s">
        <v>11</v>
      </c>
      <c r="E909" s="1" t="s">
        <v>12</v>
      </c>
      <c r="F909" s="3" t="s">
        <v>37</v>
      </c>
      <c r="G909" s="1" t="s">
        <v>38</v>
      </c>
      <c r="H909" s="30" t="s">
        <v>5587</v>
      </c>
      <c r="I909" s="27">
        <v>0</v>
      </c>
      <c r="J909" s="27">
        <v>0</v>
      </c>
      <c r="K909" s="27">
        <v>0</v>
      </c>
      <c r="L909" s="27">
        <v>0</v>
      </c>
      <c r="M909" s="27">
        <v>19.777871233588158</v>
      </c>
      <c r="N909" s="27">
        <v>27.107071822573786</v>
      </c>
      <c r="O909" s="27">
        <v>0</v>
      </c>
      <c r="P909" s="27">
        <v>15.832805415015143</v>
      </c>
      <c r="Q909" s="27">
        <v>0</v>
      </c>
      <c r="R909" s="27">
        <v>0</v>
      </c>
      <c r="S909" s="80">
        <v>14.353296493195566</v>
      </c>
      <c r="T909" s="80">
        <v>0</v>
      </c>
      <c r="U909" s="80">
        <v>0</v>
      </c>
      <c r="V909" s="80">
        <v>16.462704711028938</v>
      </c>
      <c r="W909" s="80">
        <v>0</v>
      </c>
      <c r="X909" s="80">
        <v>1.4618343592070384</v>
      </c>
      <c r="Y909" s="80">
        <v>0</v>
      </c>
      <c r="Z909" s="80">
        <v>0</v>
      </c>
      <c r="AA909" s="80">
        <v>0</v>
      </c>
      <c r="AB909" s="80">
        <v>0</v>
      </c>
      <c r="AC909" s="80">
        <v>12.966672659252982</v>
      </c>
      <c r="AD909" s="80">
        <v>12.966672659252982</v>
      </c>
      <c r="AE909" s="80">
        <v>0</v>
      </c>
      <c r="AF909" s="80">
        <v>0</v>
      </c>
      <c r="AG909" s="80"/>
      <c r="AH909" s="80">
        <v>0</v>
      </c>
      <c r="AI909" s="80">
        <v>0</v>
      </c>
      <c r="AJ909" s="80">
        <v>0</v>
      </c>
      <c r="AK909" s="80">
        <v>0</v>
      </c>
      <c r="AL909" s="80">
        <v>0</v>
      </c>
      <c r="AM909" s="80">
        <v>0</v>
      </c>
      <c r="AN909" s="41" t="s">
        <v>5558</v>
      </c>
      <c r="AO909" s="41"/>
      <c r="AP909" s="40" t="str" cm="1">
        <f t="array" ref="AP909">IFERROR(_xlfn.IFS(
AR909="MPR ISSUE","PDH",
AR909="BSS Hardware Issue","BSS",
AR909="Sites strategiques, MLL, Pylone, etc.","ENVTECH",
AR909="AKTIVCO DEFAUT GE &amp; POWER Cabinet","AKTIVCO",
AR909="AKTIVCO Coupure ENEO &amp; Baisse de tension","AKTIVCO GRID ONLY",
AR909="Coupure ENEO &amp; Baisse de tension","IHS GRID ONLY",
AR909="Defaut GE &amp; POWER Cabinet","IHS",
AR909="Sharing","Partners",
AR909="Sites strategiques &amp; DataCenter","SST &amp; DC",
AR909="Exclu","Exclu",
AR909="SAT","SAT",
AR909="SPARE-ISSUE","SPARE-ISSUE",
AR909="Fiber CAmtel","TRANS_FO_CAMTEL",
AR909="Fiber AOF","Fiber AOF",
AR909="Projet OCM (HUAWEI)","TRAVAUX-HUAWEI",
AR909="Projet OCM (NOKIA)","TRAVAUX-NOKIA",
AR909="ACCESS-ISSUE","ACCESS-ISSUE",
AR909="Projet OCM (ZTE, NOKIA, autres projets)","TRAVAUX OCM",
AR909="No root CAuse","No root cause",
AR909="ODU HS","PDH",
AR909="IP &amp; VLAN","PDH",
AR909="Warehouse HUAWEI","SPARE-ISSUE",
AR909="SPARE-HS","SPARE-ISSUE",
AR909="Power Telco","BSS",AR909="no impacts","no impacts"
),"")</f>
        <v>No root cause</v>
      </c>
      <c r="AQ909" s="40" t="str" cm="1">
        <f t="array" ref="AQ909">IFERROR(_xlfn.IFS(
AR909="MPR ISSUE","TX ISSUE",
AR909="BSS Hardware Issue","RAN ISSUE",
AR909="Sites strategiques, MLL, Pylone, etc.","ENVTECH",
AR909="AKTIVCO DEFAUT GE &amp; POWER Cabinet","POWER ISSUE",
AR909="AKTIVCO Coupure ENEO &amp; Baisse de tension","POWER ISSUE",
AR909="Coupure ENEO &amp; Baisse de tension","POWER ISSUE",
AR909="Defaut GE &amp; POWER Cabinet","POWER ISSUE",
AR909="Sharing","POWER ISSUE",
AR909="Sites strategiques &amp; DataCenter","POWER ISSUE",
AR909="Exclu","Exclu",
AR909="SAT","TX ISSUE",
AR909="SPARE-ISSUE","SPARE-ISSUE",
AR909="Fiber CAmtel","TX ISSUE",
AR909="Fiber AOF","TX ISSUE",
AR909="Projet OCM (HUAWEI)","TRAVAUX-HUAWEI",
AR909="Projet OCM (NOKIA)","TRAVAUX -NOKIA",
AR909="ACCESS-ISSUE","ACCESS-ISSUE",
AR909="Projet OCM (ZTE, NOKIA, autres projets)","TRAVAUX OCM",
AR909="No root CAuse","No root cause",
AR909="ODU HS","TX ISSUE",
AR909="IP &amp; VLAN","TX ISSUE",
AR909="Warehouse HUAWEI","SPARE-ISSUE",
AR909="SPARE-HS","SPARE-ISSUE",
AR909="Power Telco","RAN ISSUE",AR909="no impacts","no impacts"
),"")</f>
        <v>No root cause</v>
      </c>
      <c r="AR909" s="59" t="s">
        <v>5343</v>
      </c>
      <c r="AS909" s="40" t="str" cm="1">
        <f t="array" ref="AS909">IFERROR(_xlfn.IFS(
AR909="MPR ISSUE","ACTIVE",
AR909="BSS Hardware Issue","ACTIVE",
AR909="Sites strategiques, MLL, Pylone, etc.","PASSIVE",
AR909="AKTIVCO DEFAUT GE &amp; POWER Cabinet","PASSIVE",
AR909="AKTIVCO Coupure ENEO &amp; Baisse de tension","PASSIVE",
AR909="Coupure ENEO &amp; Baisse de tension","PASSIVE",
AR909="Defaut GE &amp; POWER Cabinet","PASSIVE",
AR909="Sharing","PASSIVE",
AR909="Sites strategiques &amp; DataCenter","PASSIVE",
AR909="Exclu","Exclu",
AR909="SAT","ACTIVE",
AR909="SPARE-ISSUE","SPARE-ISSUE",
AR909="Fiber CAmtel","ACTIVE",
AR909="Fiber AOF","ACTIVE",
AR909="Projet OCM (HUAWEI)","PLANNED WORKS",
AR909="Projet OCM (NOKIA)","PLANNED WORKS",
AR909="ACCESS-ISSUE","ACCESS-ISSUE",
AR909="Projet OCM (ZTE, NOKIA, autres projets)","PLANNED WORKS",
AR909="No root CAuse","No root cause",
AR909="ODU HS","ACTIVE",
AR909="IP &amp; VLAN","ACTIVE",
AR909="Warehouse HUAWEI","SPARE-ISSUE",
AR909="SPARE-HS","SPARE-ISSUE",
AR909="Power Telco","ACTIVE", AR909="no impacts","no impacts"
),"")</f>
        <v>No root cause</v>
      </c>
      <c r="AT909" s="99" t="s">
        <v>5661</v>
      </c>
      <c r="AU909" s="99" t="s">
        <v>691</v>
      </c>
      <c r="AW909" s="17"/>
      <c r="AX909" s="17" t="s">
        <v>5536</v>
      </c>
      <c r="AY909" s="17"/>
      <c r="AZ909" s="17" t="s">
        <v>5536</v>
      </c>
      <c r="BA909" s="7"/>
      <c r="BC909" s="18"/>
      <c r="BD909" s="18"/>
      <c r="BE909" s="18"/>
      <c r="BF909" s="18"/>
      <c r="BG909" s="18"/>
      <c r="BH909" s="18"/>
      <c r="BI909" s="18"/>
      <c r="BJ909" s="18"/>
      <c r="BK909" s="18"/>
      <c r="BM909" s="18"/>
      <c r="BN909" s="18"/>
      <c r="BO909" s="18"/>
      <c r="BP909" s="9" t="s">
        <v>5661</v>
      </c>
      <c r="BQ909" s="14"/>
      <c r="BR909" s="102" t="s">
        <v>5536</v>
      </c>
      <c r="BS909" s="14"/>
      <c r="BT909" s="14"/>
      <c r="BU909" s="9"/>
      <c r="BV909" s="9"/>
      <c r="BW909" s="9"/>
    </row>
    <row r="910" spans="1:75" x14ac:dyDescent="0.35">
      <c r="A910" s="1" t="s">
        <v>485</v>
      </c>
      <c r="B910" s="8" t="s">
        <v>486</v>
      </c>
      <c r="C910" s="3" t="s">
        <v>32</v>
      </c>
      <c r="D910" s="1" t="s">
        <v>21</v>
      </c>
      <c r="E910" s="1" t="s">
        <v>30</v>
      </c>
      <c r="F910" s="3" t="s">
        <v>31</v>
      </c>
      <c r="G910" s="1" t="s">
        <v>32</v>
      </c>
      <c r="H910" s="30" t="s">
        <v>5587</v>
      </c>
      <c r="I910" s="27">
        <v>0</v>
      </c>
      <c r="J910" s="27">
        <v>0</v>
      </c>
      <c r="K910" s="27">
        <v>0</v>
      </c>
      <c r="L910" s="27">
        <v>0</v>
      </c>
      <c r="M910" s="27">
        <v>0</v>
      </c>
      <c r="N910" s="27">
        <v>0</v>
      </c>
      <c r="O910" s="27">
        <v>0</v>
      </c>
      <c r="P910" s="27">
        <v>4.8246383759520368</v>
      </c>
      <c r="Q910" s="27">
        <v>0</v>
      </c>
      <c r="R910" s="27">
        <v>0</v>
      </c>
      <c r="S910" s="80">
        <v>0</v>
      </c>
      <c r="T910" s="80">
        <v>0</v>
      </c>
      <c r="U910" s="80">
        <v>0</v>
      </c>
      <c r="V910" s="80">
        <v>0</v>
      </c>
      <c r="W910" s="80">
        <v>0</v>
      </c>
      <c r="X910" s="80">
        <v>0</v>
      </c>
      <c r="Y910" s="80">
        <v>0</v>
      </c>
      <c r="Z910" s="80">
        <v>0</v>
      </c>
      <c r="AA910" s="80">
        <v>0</v>
      </c>
      <c r="AB910" s="80">
        <v>0</v>
      </c>
      <c r="AC910" s="80">
        <v>11.36542149283885</v>
      </c>
      <c r="AD910" s="80">
        <v>11.36542149283885</v>
      </c>
      <c r="AE910" s="80">
        <v>0</v>
      </c>
      <c r="AF910" s="80">
        <v>0.49836559342299341</v>
      </c>
      <c r="AG910" s="80"/>
      <c r="AH910" s="80">
        <v>0</v>
      </c>
      <c r="AI910" s="80">
        <v>0</v>
      </c>
      <c r="AJ910" s="80">
        <v>0</v>
      </c>
      <c r="AK910" s="80">
        <v>0</v>
      </c>
      <c r="AL910" s="80">
        <v>0</v>
      </c>
      <c r="AM910" s="80">
        <v>0</v>
      </c>
      <c r="AN910" s="41" t="s">
        <v>5558</v>
      </c>
      <c r="AO910" s="41"/>
      <c r="AP910" s="40" t="str" cm="1">
        <f t="array" ref="AP910">IFERROR(_xlfn.IFS(
AR910="MPR ISSUE","PDH",
AR910="BSS Hardware Issue","BSS",
AR910="Sites strategiques, MLL, Pylone, etc.","ENVTECH",
AR910="AKTIVCO DEFAUT GE &amp; POWER Cabinet","AKTIVCO",
AR910="AKTIVCO Coupure ENEO &amp; Baisse de tension","AKTIVCO GRID ONLY",
AR910="Coupure ENEO &amp; Baisse de tension","IHS GRID ONLY",
AR910="Defaut GE &amp; POWER Cabinet","IHS",
AR910="Sharing","Partners",
AR910="Sites strategiques &amp; DataCenter","SST &amp; DC",
AR910="Exclu","Exclu",
AR910="SAT","SAT",
AR910="SPARE-ISSUE","SPARE-ISSUE",
AR910="Fiber CAmtel","TRANS_FO_CAMTEL",
AR910="Fiber AOF","Fiber AOF",
AR910="Projet OCM (HUAWEI)","TRAVAUX-HUAWEI",
AR910="Projet OCM (NOKIA)","TRAVAUX-NOKIA",
AR910="ACCESS-ISSUE","ACCESS-ISSUE",
AR910="Projet OCM (ZTE, NOKIA, autres projets)","TRAVAUX OCM",
AR910="No root CAuse","No root cause",
AR910="ODU HS","PDH",
AR910="IP &amp; VLAN","PDH",
AR910="Warehouse HUAWEI","SPARE-ISSUE",
AR910="SPARE-HS","SPARE-ISSUE",
AR910="Power Telco","BSS",AR910="no impacts","no impacts"
),"")</f>
        <v>No root cause</v>
      </c>
      <c r="AQ910" s="40" t="str" cm="1">
        <f t="array" ref="AQ910">IFERROR(_xlfn.IFS(
AR910="MPR ISSUE","TX ISSUE",
AR910="BSS Hardware Issue","RAN ISSUE",
AR910="Sites strategiques, MLL, Pylone, etc.","ENVTECH",
AR910="AKTIVCO DEFAUT GE &amp; POWER Cabinet","POWER ISSUE",
AR910="AKTIVCO Coupure ENEO &amp; Baisse de tension","POWER ISSUE",
AR910="Coupure ENEO &amp; Baisse de tension","POWER ISSUE",
AR910="Defaut GE &amp; POWER Cabinet","POWER ISSUE",
AR910="Sharing","POWER ISSUE",
AR910="Sites strategiques &amp; DataCenter","POWER ISSUE",
AR910="Exclu","Exclu",
AR910="SAT","TX ISSUE",
AR910="SPARE-ISSUE","SPARE-ISSUE",
AR910="Fiber CAmtel","TX ISSUE",
AR910="Fiber AOF","TX ISSUE",
AR910="Projet OCM (HUAWEI)","TRAVAUX-HUAWEI",
AR910="Projet OCM (NOKIA)","TRAVAUX -NOKIA",
AR910="ACCESS-ISSUE","ACCESS-ISSUE",
AR910="Projet OCM (ZTE, NOKIA, autres projets)","TRAVAUX OCM",
AR910="No root CAuse","No root cause",
AR910="ODU HS","TX ISSUE",
AR910="IP &amp; VLAN","TX ISSUE",
AR910="Warehouse HUAWEI","SPARE-ISSUE",
AR910="SPARE-HS","SPARE-ISSUE",
AR910="Power Telco","RAN ISSUE",AR910="no impacts","no impacts"
),"")</f>
        <v>No root cause</v>
      </c>
      <c r="AR910" s="59" t="s">
        <v>5343</v>
      </c>
      <c r="AS910" s="40" t="str" cm="1">
        <f t="array" ref="AS910">IFERROR(_xlfn.IFS(
AR910="MPR ISSUE","ACTIVE",
AR910="BSS Hardware Issue","ACTIVE",
AR910="Sites strategiques, MLL, Pylone, etc.","PASSIVE",
AR910="AKTIVCO DEFAUT GE &amp; POWER Cabinet","PASSIVE",
AR910="AKTIVCO Coupure ENEO &amp; Baisse de tension","PASSIVE",
AR910="Coupure ENEO &amp; Baisse de tension","PASSIVE",
AR910="Defaut GE &amp; POWER Cabinet","PASSIVE",
AR910="Sharing","PASSIVE",
AR910="Sites strategiques &amp; DataCenter","PASSIVE",
AR910="Exclu","Exclu",
AR910="SAT","ACTIVE",
AR910="SPARE-ISSUE","SPARE-ISSUE",
AR910="Fiber CAmtel","ACTIVE",
AR910="Fiber AOF","ACTIVE",
AR910="Projet OCM (HUAWEI)","PLANNED WORKS",
AR910="Projet OCM (NOKIA)","PLANNED WORKS",
AR910="ACCESS-ISSUE","ACCESS-ISSUE",
AR910="Projet OCM (ZTE, NOKIA, autres projets)","PLANNED WORKS",
AR910="No root CAuse","No root cause",
AR910="ODU HS","ACTIVE",
AR910="IP &amp; VLAN","ACTIVE",
AR910="Warehouse HUAWEI","SPARE-ISSUE",
AR910="SPARE-HS","SPARE-ISSUE",
AR910="Power Telco","ACTIVE", AR910="no impacts","no impacts"
),"")</f>
        <v>No root cause</v>
      </c>
      <c r="AT910" s="99" t="s">
        <v>5661</v>
      </c>
      <c r="AU910" s="99" t="s">
        <v>486</v>
      </c>
      <c r="AW910" s="17"/>
      <c r="AX910" s="17" t="s">
        <v>5536</v>
      </c>
      <c r="AY910" s="17"/>
      <c r="AZ910" s="17" t="s">
        <v>5536</v>
      </c>
      <c r="BA910" s="7"/>
      <c r="BC910" s="18"/>
      <c r="BD910" s="18"/>
      <c r="BE910" s="18"/>
      <c r="BF910" s="18"/>
      <c r="BG910" s="18"/>
      <c r="BH910" s="18"/>
      <c r="BI910" s="18"/>
      <c r="BJ910" s="18"/>
      <c r="BK910" s="18"/>
      <c r="BM910" s="18"/>
      <c r="BN910" s="18"/>
      <c r="BO910" s="18"/>
      <c r="BP910" s="9" t="s">
        <v>5661</v>
      </c>
      <c r="BQ910" s="14"/>
      <c r="BR910" s="102" t="s">
        <v>5536</v>
      </c>
      <c r="BS910" s="14"/>
      <c r="BT910" s="14"/>
      <c r="BU910" s="9"/>
      <c r="BV910" s="9"/>
      <c r="BW910" s="9"/>
    </row>
    <row r="911" spans="1:75" x14ac:dyDescent="0.35">
      <c r="A911" s="1" t="s">
        <v>543</v>
      </c>
      <c r="B911" s="1" t="s">
        <v>544</v>
      </c>
      <c r="C911" s="3" t="s">
        <v>32</v>
      </c>
      <c r="D911" s="1" t="s">
        <v>21</v>
      </c>
      <c r="E911" s="1" t="s">
        <v>30</v>
      </c>
      <c r="F911" s="3" t="s">
        <v>31</v>
      </c>
      <c r="G911" s="1" t="s">
        <v>32</v>
      </c>
      <c r="H911" s="30" t="s">
        <v>5587</v>
      </c>
      <c r="I911" s="27">
        <v>4.6738962940134066</v>
      </c>
      <c r="J911" s="27">
        <v>1.5503676879745911</v>
      </c>
      <c r="K911" s="27">
        <v>1.8062832267509048</v>
      </c>
      <c r="L911" s="27">
        <v>0</v>
      </c>
      <c r="M911" s="27">
        <v>0</v>
      </c>
      <c r="N911" s="27">
        <v>2.7190111947219582</v>
      </c>
      <c r="O911" s="27">
        <v>0</v>
      </c>
      <c r="P911" s="27">
        <v>0</v>
      </c>
      <c r="Q911" s="27">
        <v>2.658960486027286</v>
      </c>
      <c r="R911" s="27">
        <v>0.61766443228805568</v>
      </c>
      <c r="S911" s="80">
        <v>1.2894939974260415</v>
      </c>
      <c r="T911" s="80">
        <v>0</v>
      </c>
      <c r="U911" s="80">
        <v>1.0256240137201693</v>
      </c>
      <c r="V911" s="80">
        <v>0</v>
      </c>
      <c r="W911" s="80">
        <v>0</v>
      </c>
      <c r="X911" s="80">
        <v>4.3321940285304175</v>
      </c>
      <c r="Y911" s="80">
        <v>0</v>
      </c>
      <c r="Z911" s="80">
        <v>4.9744530338181621</v>
      </c>
      <c r="AA911" s="80">
        <v>0.37004220492933043</v>
      </c>
      <c r="AB911" s="80">
        <v>0</v>
      </c>
      <c r="AC911" s="80">
        <v>10.766822759272097</v>
      </c>
      <c r="AD911" s="80">
        <v>10.766822759272097</v>
      </c>
      <c r="AE911" s="80">
        <v>0</v>
      </c>
      <c r="AF911" s="80">
        <v>0</v>
      </c>
      <c r="AG911" s="80"/>
      <c r="AH911" s="80">
        <v>2.9319976999883002</v>
      </c>
      <c r="AI911" s="80">
        <v>0</v>
      </c>
      <c r="AJ911" s="80">
        <v>0</v>
      </c>
      <c r="AK911" s="80">
        <v>0</v>
      </c>
      <c r="AL911" s="80">
        <v>0</v>
      </c>
      <c r="AM911" s="80">
        <v>0</v>
      </c>
      <c r="AN911" s="41" t="s">
        <v>5558</v>
      </c>
      <c r="AO911" s="41"/>
      <c r="AP911" s="40" t="str" cm="1">
        <f t="array" ref="AP911">IFERROR(_xlfn.IFS(
AR911="MPR ISSUE","PDH",
AR911="BSS Hardware Issue","BSS",
AR911="Sites strategiques, MLL, Pylone, etc.","ENVTECH",
AR911="AKTIVCO DEFAUT GE &amp; POWER Cabinet","AKTIVCO",
AR911="AKTIVCO Coupure ENEO &amp; Baisse de tension","AKTIVCO GRID ONLY",
AR911="Coupure ENEO &amp; Baisse de tension","IHS GRID ONLY",
AR911="Defaut GE &amp; POWER Cabinet","IHS",
AR911="Sharing","Partners",
AR911="Sites strategiques &amp; DataCenter","SST &amp; DC",
AR911="Exclu","Exclu",
AR911="SAT","SAT",
AR911="SPARE-ISSUE","SPARE-ISSUE",
AR911="Fiber CAmtel","TRANS_FO_CAMTEL",
AR911="Fiber AOF","Fiber AOF",
AR911="Projet OCM (HUAWEI)","TRAVAUX-HUAWEI",
AR911="Projet OCM (NOKIA)","TRAVAUX-NOKIA",
AR911="ACCESS-ISSUE","ACCESS-ISSUE",
AR911="Projet OCM (ZTE, NOKIA, autres projets)","TRAVAUX OCM",
AR911="No root CAuse","No root cause",
AR911="ODU HS","PDH",
AR911="IP &amp; VLAN","PDH",
AR911="Warehouse HUAWEI","SPARE-ISSUE",
AR911="SPARE-HS","SPARE-ISSUE",
AR911="Power Telco","BSS",AR911="no impacts","no impacts"
),"")</f>
        <v>No root cause</v>
      </c>
      <c r="AQ911" s="40" t="str" cm="1">
        <f t="array" ref="AQ911">IFERROR(_xlfn.IFS(
AR911="MPR ISSUE","TX ISSUE",
AR911="BSS Hardware Issue","RAN ISSUE",
AR911="Sites strategiques, MLL, Pylone, etc.","ENVTECH",
AR911="AKTIVCO DEFAUT GE &amp; POWER Cabinet","POWER ISSUE",
AR911="AKTIVCO Coupure ENEO &amp; Baisse de tension","POWER ISSUE",
AR911="Coupure ENEO &amp; Baisse de tension","POWER ISSUE",
AR911="Defaut GE &amp; POWER Cabinet","POWER ISSUE",
AR911="Sharing","POWER ISSUE",
AR911="Sites strategiques &amp; DataCenter","POWER ISSUE",
AR911="Exclu","Exclu",
AR911="SAT","TX ISSUE",
AR911="SPARE-ISSUE","SPARE-ISSUE",
AR911="Fiber CAmtel","TX ISSUE",
AR911="Fiber AOF","TX ISSUE",
AR911="Projet OCM (HUAWEI)","TRAVAUX-HUAWEI",
AR911="Projet OCM (NOKIA)","TRAVAUX -NOKIA",
AR911="ACCESS-ISSUE","ACCESS-ISSUE",
AR911="Projet OCM (ZTE, NOKIA, autres projets)","TRAVAUX OCM",
AR911="No root CAuse","No root cause",
AR911="ODU HS","TX ISSUE",
AR911="IP &amp; VLAN","TX ISSUE",
AR911="Warehouse HUAWEI","SPARE-ISSUE",
AR911="SPARE-HS","SPARE-ISSUE",
AR911="Power Telco","RAN ISSUE",AR911="no impacts","no impacts"
),"")</f>
        <v>No root cause</v>
      </c>
      <c r="AR911" s="59" t="s">
        <v>5343</v>
      </c>
      <c r="AS911" s="40" t="str" cm="1">
        <f t="array" ref="AS911">IFERROR(_xlfn.IFS(
AR911="MPR ISSUE","ACTIVE",
AR911="BSS Hardware Issue","ACTIVE",
AR911="Sites strategiques, MLL, Pylone, etc.","PASSIVE",
AR911="AKTIVCO DEFAUT GE &amp; POWER Cabinet","PASSIVE",
AR911="AKTIVCO Coupure ENEO &amp; Baisse de tension","PASSIVE",
AR911="Coupure ENEO &amp; Baisse de tension","PASSIVE",
AR911="Defaut GE &amp; POWER Cabinet","PASSIVE",
AR911="Sharing","PASSIVE",
AR911="Sites strategiques &amp; DataCenter","PASSIVE",
AR911="Exclu","Exclu",
AR911="SAT","ACTIVE",
AR911="SPARE-ISSUE","SPARE-ISSUE",
AR911="Fiber CAmtel","ACTIVE",
AR911="Fiber AOF","ACTIVE",
AR911="Projet OCM (HUAWEI)","PLANNED WORKS",
AR911="Projet OCM (NOKIA)","PLANNED WORKS",
AR911="ACCESS-ISSUE","ACCESS-ISSUE",
AR911="Projet OCM (ZTE, NOKIA, autres projets)","PLANNED WORKS",
AR911="No root CAuse","No root cause",
AR911="ODU HS","ACTIVE",
AR911="IP &amp; VLAN","ACTIVE",
AR911="Warehouse HUAWEI","SPARE-ISSUE",
AR911="SPARE-HS","SPARE-ISSUE",
AR911="Power Telco","ACTIVE", AR911="no impacts","no impacts"
),"")</f>
        <v>No root cause</v>
      </c>
      <c r="AT911" s="99" t="s">
        <v>5661</v>
      </c>
      <c r="AU911" s="99" t="s">
        <v>544</v>
      </c>
      <c r="AW911" s="17"/>
      <c r="AX911" s="17" t="s">
        <v>5536</v>
      </c>
      <c r="AY911" s="17"/>
      <c r="AZ911" s="17" t="s">
        <v>5536</v>
      </c>
      <c r="BA911" s="7"/>
      <c r="BC911" s="18"/>
      <c r="BD911" s="18"/>
      <c r="BE911" s="18"/>
      <c r="BF911" s="18"/>
      <c r="BG911" s="18"/>
      <c r="BH911" s="18"/>
      <c r="BI911" s="18"/>
      <c r="BJ911" s="18"/>
      <c r="BK911" s="18"/>
      <c r="BM911" s="18"/>
      <c r="BN911" s="18"/>
      <c r="BO911" s="18"/>
      <c r="BP911" s="9" t="s">
        <v>5661</v>
      </c>
      <c r="BQ911" s="14"/>
      <c r="BR911" s="102" t="s">
        <v>5536</v>
      </c>
      <c r="BS911" s="14"/>
      <c r="BT911" s="14"/>
      <c r="BU911" s="9"/>
      <c r="BV911" s="9"/>
      <c r="BW911" s="9"/>
    </row>
    <row r="912" spans="1:75" x14ac:dyDescent="0.35">
      <c r="A912" s="1" t="s">
        <v>1620</v>
      </c>
      <c r="B912" s="77" t="s">
        <v>1621</v>
      </c>
      <c r="C912" s="3" t="s">
        <v>32</v>
      </c>
      <c r="D912" s="1" t="s">
        <v>11</v>
      </c>
      <c r="E912" s="1" t="s">
        <v>145</v>
      </c>
      <c r="F912" s="3" t="s">
        <v>31</v>
      </c>
      <c r="G912" s="1" t="s">
        <v>32</v>
      </c>
      <c r="H912" s="30" t="s">
        <v>5587</v>
      </c>
      <c r="I912" s="27">
        <v>0</v>
      </c>
      <c r="J912" s="27">
        <v>0</v>
      </c>
      <c r="K912" s="27">
        <v>4.214464676557288</v>
      </c>
      <c r="L912" s="27">
        <v>0</v>
      </c>
      <c r="M912" s="27">
        <v>0</v>
      </c>
      <c r="N912" s="27">
        <v>0</v>
      </c>
      <c r="O912" s="27">
        <v>0</v>
      </c>
      <c r="P912" s="27">
        <v>0</v>
      </c>
      <c r="Q912" s="27">
        <v>1.117831368621107</v>
      </c>
      <c r="R912" s="27">
        <v>0</v>
      </c>
      <c r="S912" s="80">
        <v>0</v>
      </c>
      <c r="T912" s="80">
        <v>1.7347645626981478</v>
      </c>
      <c r="U912" s="80">
        <v>0</v>
      </c>
      <c r="V912" s="80">
        <v>0</v>
      </c>
      <c r="W912" s="80">
        <v>1.7347645626981478</v>
      </c>
      <c r="X912" s="80">
        <v>10.084809364414882</v>
      </c>
      <c r="Y912" s="80">
        <v>0</v>
      </c>
      <c r="Z912" s="80">
        <v>0</v>
      </c>
      <c r="AA912" s="80">
        <v>0</v>
      </c>
      <c r="AB912" s="80">
        <v>5.9709166944893886</v>
      </c>
      <c r="AC912" s="80">
        <v>10.629349975601613</v>
      </c>
      <c r="AD912" s="80">
        <v>10.629349975601613</v>
      </c>
      <c r="AE912" s="80">
        <v>0</v>
      </c>
      <c r="AF912" s="80">
        <v>0</v>
      </c>
      <c r="AG912" s="80"/>
      <c r="AH912" s="80">
        <v>0</v>
      </c>
      <c r="AI912" s="80">
        <v>0</v>
      </c>
      <c r="AJ912" s="80">
        <v>0</v>
      </c>
      <c r="AK912" s="80">
        <v>0</v>
      </c>
      <c r="AL912" s="80">
        <v>0</v>
      </c>
      <c r="AM912" s="80">
        <v>0</v>
      </c>
      <c r="AN912" s="41" t="s">
        <v>5558</v>
      </c>
      <c r="AO912" s="41"/>
      <c r="AP912" s="40" t="str" cm="1">
        <f t="array" ref="AP912">IFERROR(_xlfn.IFS(
AR912="MPR ISSUE","PDH",
AR912="BSS Hardware Issue","BSS",
AR912="Sites strategiques, MLL, Pylone, etc.","ENVTECH",
AR912="AKTIVCO DEFAUT GE &amp; POWER Cabinet","AKTIVCO",
AR912="AKTIVCO Coupure ENEO &amp; Baisse de tension","AKTIVCO GRID ONLY",
AR912="Coupure ENEO &amp; Baisse de tension","IHS GRID ONLY",
AR912="Defaut GE &amp; POWER Cabinet","IHS",
AR912="Sharing","Partners",
AR912="Sites strategiques &amp; DataCenter","SST &amp; DC",
AR912="Exclu","Exclu",
AR912="SAT","SAT",
AR912="SPARE-ISSUE","SPARE-ISSUE",
AR912="Fiber CAmtel","TRANS_FO_CAMTEL",
AR912="Fiber AOF","Fiber AOF",
AR912="Projet OCM (HUAWEI)","TRAVAUX-HUAWEI",
AR912="Projet OCM (NOKIA)","TRAVAUX-NOKIA",
AR912="ACCESS-ISSUE","ACCESS-ISSUE",
AR912="Projet OCM (ZTE, NOKIA, autres projets)","TRAVAUX OCM",
AR912="No root CAuse","No root cause",
AR912="ODU HS","PDH",
AR912="IP &amp; VLAN","PDH",
AR912="Warehouse HUAWEI","SPARE-ISSUE",
AR912="SPARE-HS","SPARE-ISSUE",
AR912="Power Telco","BSS",AR912="no impacts","no impacts"
),"")</f>
        <v>No root cause</v>
      </c>
      <c r="AQ912" s="40" t="str" cm="1">
        <f t="array" ref="AQ912">IFERROR(_xlfn.IFS(
AR912="MPR ISSUE","TX ISSUE",
AR912="BSS Hardware Issue","RAN ISSUE",
AR912="Sites strategiques, MLL, Pylone, etc.","ENVTECH",
AR912="AKTIVCO DEFAUT GE &amp; POWER Cabinet","POWER ISSUE",
AR912="AKTIVCO Coupure ENEO &amp; Baisse de tension","POWER ISSUE",
AR912="Coupure ENEO &amp; Baisse de tension","POWER ISSUE",
AR912="Defaut GE &amp; POWER Cabinet","POWER ISSUE",
AR912="Sharing","POWER ISSUE",
AR912="Sites strategiques &amp; DataCenter","POWER ISSUE",
AR912="Exclu","Exclu",
AR912="SAT","TX ISSUE",
AR912="SPARE-ISSUE","SPARE-ISSUE",
AR912="Fiber CAmtel","TX ISSUE",
AR912="Fiber AOF","TX ISSUE",
AR912="Projet OCM (HUAWEI)","TRAVAUX-HUAWEI",
AR912="Projet OCM (NOKIA)","TRAVAUX -NOKIA",
AR912="ACCESS-ISSUE","ACCESS-ISSUE",
AR912="Projet OCM (ZTE, NOKIA, autres projets)","TRAVAUX OCM",
AR912="No root CAuse","No root cause",
AR912="ODU HS","TX ISSUE",
AR912="IP &amp; VLAN","TX ISSUE",
AR912="Warehouse HUAWEI","SPARE-ISSUE",
AR912="SPARE-HS","SPARE-ISSUE",
AR912="Power Telco","RAN ISSUE",AR912="no impacts","no impacts"
),"")</f>
        <v>No root cause</v>
      </c>
      <c r="AR912" s="59" t="s">
        <v>5343</v>
      </c>
      <c r="AS912" s="40" t="str" cm="1">
        <f t="array" ref="AS912">IFERROR(_xlfn.IFS(
AR912="MPR ISSUE","ACTIVE",
AR912="BSS Hardware Issue","ACTIVE",
AR912="Sites strategiques, MLL, Pylone, etc.","PASSIVE",
AR912="AKTIVCO DEFAUT GE &amp; POWER Cabinet","PASSIVE",
AR912="AKTIVCO Coupure ENEO &amp; Baisse de tension","PASSIVE",
AR912="Coupure ENEO &amp; Baisse de tension","PASSIVE",
AR912="Defaut GE &amp; POWER Cabinet","PASSIVE",
AR912="Sharing","PASSIVE",
AR912="Sites strategiques &amp; DataCenter","PASSIVE",
AR912="Exclu","Exclu",
AR912="SAT","ACTIVE",
AR912="SPARE-ISSUE","SPARE-ISSUE",
AR912="Fiber CAmtel","ACTIVE",
AR912="Fiber AOF","ACTIVE",
AR912="Projet OCM (HUAWEI)","PLANNED WORKS",
AR912="Projet OCM (NOKIA)","PLANNED WORKS",
AR912="ACCESS-ISSUE","ACCESS-ISSUE",
AR912="Projet OCM (ZTE, NOKIA, autres projets)","PLANNED WORKS",
AR912="No root CAuse","No root cause",
AR912="ODU HS","ACTIVE",
AR912="IP &amp; VLAN","ACTIVE",
AR912="Warehouse HUAWEI","SPARE-ISSUE",
AR912="SPARE-HS","SPARE-ISSUE",
AR912="Power Telco","ACTIVE", AR912="no impacts","no impacts"
),"")</f>
        <v>No root cause</v>
      </c>
      <c r="AT912" s="99" t="s">
        <v>5661</v>
      </c>
      <c r="AU912" s="99" t="s">
        <v>1621</v>
      </c>
      <c r="AW912" s="17"/>
      <c r="AX912" s="17" t="s">
        <v>5536</v>
      </c>
      <c r="AY912" s="17"/>
      <c r="AZ912" s="17" t="s">
        <v>5536</v>
      </c>
      <c r="BA912" s="7"/>
      <c r="BC912" s="18"/>
      <c r="BD912" s="18"/>
      <c r="BE912" s="18"/>
      <c r="BF912" s="18"/>
      <c r="BG912" s="18"/>
      <c r="BH912" s="18"/>
      <c r="BI912" s="18"/>
      <c r="BJ912" s="18"/>
      <c r="BK912" s="18"/>
      <c r="BM912" s="18"/>
      <c r="BN912" s="18"/>
      <c r="BO912" s="18"/>
      <c r="BP912" s="9" t="s">
        <v>5661</v>
      </c>
      <c r="BQ912" s="14"/>
      <c r="BR912" s="102" t="s">
        <v>5536</v>
      </c>
      <c r="BS912" s="14"/>
      <c r="BT912" s="14"/>
      <c r="BU912" s="9"/>
      <c r="BV912" s="9"/>
      <c r="BW912" s="9"/>
    </row>
    <row r="913" spans="1:75" x14ac:dyDescent="0.35">
      <c r="A913" s="1" t="s">
        <v>999</v>
      </c>
      <c r="B913" s="8" t="s">
        <v>1000</v>
      </c>
      <c r="C913" s="3" t="s">
        <v>38</v>
      </c>
      <c r="D913" s="1" t="s">
        <v>21</v>
      </c>
      <c r="E913" s="1" t="s">
        <v>36</v>
      </c>
      <c r="F913" s="3" t="s">
        <v>37</v>
      </c>
      <c r="G913" s="1" t="s">
        <v>38</v>
      </c>
      <c r="H913" s="30" t="s">
        <v>5587</v>
      </c>
      <c r="I913" s="27">
        <v>0</v>
      </c>
      <c r="J913" s="27">
        <v>0</v>
      </c>
      <c r="K913" s="27">
        <v>0</v>
      </c>
      <c r="L913" s="27">
        <v>31.51502926379651</v>
      </c>
      <c r="M913" s="27">
        <v>32.343201125464788</v>
      </c>
      <c r="N913" s="27">
        <v>10.185898588317883</v>
      </c>
      <c r="O913" s="27">
        <v>0</v>
      </c>
      <c r="P913" s="27">
        <v>8.3548067676274798</v>
      </c>
      <c r="Q913" s="27">
        <v>0</v>
      </c>
      <c r="R913" s="27">
        <v>0</v>
      </c>
      <c r="S913" s="80">
        <v>12.079983905625321</v>
      </c>
      <c r="T913" s="80">
        <v>0</v>
      </c>
      <c r="U913" s="80">
        <v>0</v>
      </c>
      <c r="V913" s="80">
        <v>10.601616428818064</v>
      </c>
      <c r="W913" s="80">
        <v>0</v>
      </c>
      <c r="X913" s="80">
        <v>0.6807114341400502</v>
      </c>
      <c r="Y913" s="80">
        <v>0</v>
      </c>
      <c r="Z913" s="80">
        <v>0</v>
      </c>
      <c r="AA913" s="80">
        <v>0</v>
      </c>
      <c r="AB913" s="80">
        <v>0</v>
      </c>
      <c r="AC913" s="80">
        <v>9.7101657092796607</v>
      </c>
      <c r="AD913" s="80">
        <v>9.7101657092796607</v>
      </c>
      <c r="AE913" s="80">
        <v>0</v>
      </c>
      <c r="AF913" s="80">
        <v>1.8568635088590402</v>
      </c>
      <c r="AG913" s="80"/>
      <c r="AH913" s="80">
        <v>0</v>
      </c>
      <c r="AI913" s="80">
        <v>0</v>
      </c>
      <c r="AJ913" s="80">
        <v>0</v>
      </c>
      <c r="AK913" s="80">
        <v>0</v>
      </c>
      <c r="AL913" s="80">
        <v>0</v>
      </c>
      <c r="AM913" s="80">
        <v>0</v>
      </c>
      <c r="AN913" s="41" t="s">
        <v>5558</v>
      </c>
      <c r="AO913" s="41"/>
      <c r="AP913" s="40" t="str" cm="1">
        <f t="array" ref="AP913">IFERROR(_xlfn.IFS(
AR913="MPR ISSUE","PDH",
AR913="BSS Hardware Issue","BSS",
AR913="Sites strategiques, MLL, Pylone, etc.","ENVTECH",
AR913="AKTIVCO DEFAUT GE &amp; POWER Cabinet","AKTIVCO",
AR913="AKTIVCO Coupure ENEO &amp; Baisse de tension","AKTIVCO GRID ONLY",
AR913="Coupure ENEO &amp; Baisse de tension","IHS GRID ONLY",
AR913="Defaut GE &amp; POWER Cabinet","IHS",
AR913="Sharing","Partners",
AR913="Sites strategiques &amp; DataCenter","SST &amp; DC",
AR913="Exclu","Exclu",
AR913="SAT","SAT",
AR913="SPARE-ISSUE","SPARE-ISSUE",
AR913="Fiber CAmtel","TRANS_FO_CAMTEL",
AR913="Fiber AOF","Fiber AOF",
AR913="Projet OCM (HUAWEI)","TRAVAUX-HUAWEI",
AR913="Projet OCM (NOKIA)","TRAVAUX-NOKIA",
AR913="ACCESS-ISSUE","ACCESS-ISSUE",
AR913="Projet OCM (ZTE, NOKIA, autres projets)","TRAVAUX OCM",
AR913="No root CAuse","No root cause",
AR913="ODU HS","PDH",
AR913="IP &amp; VLAN","PDH",
AR913="Warehouse HUAWEI","SPARE-ISSUE",
AR913="SPARE-HS","SPARE-ISSUE",
AR913="Power Telco","BSS",AR913="no impacts","no impacts"
),"")</f>
        <v>No root cause</v>
      </c>
      <c r="AQ913" s="40" t="str" cm="1">
        <f t="array" ref="AQ913">IFERROR(_xlfn.IFS(
AR913="MPR ISSUE","TX ISSUE",
AR913="BSS Hardware Issue","RAN ISSUE",
AR913="Sites strategiques, MLL, Pylone, etc.","ENVTECH",
AR913="AKTIVCO DEFAUT GE &amp; POWER Cabinet","POWER ISSUE",
AR913="AKTIVCO Coupure ENEO &amp; Baisse de tension","POWER ISSUE",
AR913="Coupure ENEO &amp; Baisse de tension","POWER ISSUE",
AR913="Defaut GE &amp; POWER Cabinet","POWER ISSUE",
AR913="Sharing","POWER ISSUE",
AR913="Sites strategiques &amp; DataCenter","POWER ISSUE",
AR913="Exclu","Exclu",
AR913="SAT","TX ISSUE",
AR913="SPARE-ISSUE","SPARE-ISSUE",
AR913="Fiber CAmtel","TX ISSUE",
AR913="Fiber AOF","TX ISSUE",
AR913="Projet OCM (HUAWEI)","TRAVAUX-HUAWEI",
AR913="Projet OCM (NOKIA)","TRAVAUX -NOKIA",
AR913="ACCESS-ISSUE","ACCESS-ISSUE",
AR913="Projet OCM (ZTE, NOKIA, autres projets)","TRAVAUX OCM",
AR913="No root CAuse","No root cause",
AR913="ODU HS","TX ISSUE",
AR913="IP &amp; VLAN","TX ISSUE",
AR913="Warehouse HUAWEI","SPARE-ISSUE",
AR913="SPARE-HS","SPARE-ISSUE",
AR913="Power Telco","RAN ISSUE",AR913="no impacts","no impacts"
),"")</f>
        <v>No root cause</v>
      </c>
      <c r="AR913" s="59" t="s">
        <v>5343</v>
      </c>
      <c r="AS913" s="40" t="str" cm="1">
        <f t="array" ref="AS913">IFERROR(_xlfn.IFS(
AR913="MPR ISSUE","ACTIVE",
AR913="BSS Hardware Issue","ACTIVE",
AR913="Sites strategiques, MLL, Pylone, etc.","PASSIVE",
AR913="AKTIVCO DEFAUT GE &amp; POWER Cabinet","PASSIVE",
AR913="AKTIVCO Coupure ENEO &amp; Baisse de tension","PASSIVE",
AR913="Coupure ENEO &amp; Baisse de tension","PASSIVE",
AR913="Defaut GE &amp; POWER Cabinet","PASSIVE",
AR913="Sharing","PASSIVE",
AR913="Sites strategiques &amp; DataCenter","PASSIVE",
AR913="Exclu","Exclu",
AR913="SAT","ACTIVE",
AR913="SPARE-ISSUE","SPARE-ISSUE",
AR913="Fiber CAmtel","ACTIVE",
AR913="Fiber AOF","ACTIVE",
AR913="Projet OCM (HUAWEI)","PLANNED WORKS",
AR913="Projet OCM (NOKIA)","PLANNED WORKS",
AR913="ACCESS-ISSUE","ACCESS-ISSUE",
AR913="Projet OCM (ZTE, NOKIA, autres projets)","PLANNED WORKS",
AR913="No root CAuse","No root cause",
AR913="ODU HS","ACTIVE",
AR913="IP &amp; VLAN","ACTIVE",
AR913="Warehouse HUAWEI","SPARE-ISSUE",
AR913="SPARE-HS","SPARE-ISSUE",
AR913="Power Telco","ACTIVE", AR913="no impacts","no impacts"
),"")</f>
        <v>No root cause</v>
      </c>
      <c r="AT913" s="99" t="s">
        <v>5661</v>
      </c>
      <c r="AU913" s="99" t="s">
        <v>1000</v>
      </c>
      <c r="AW913" s="17"/>
      <c r="AX913" s="17" t="s">
        <v>5536</v>
      </c>
      <c r="AY913" s="17"/>
      <c r="AZ913" s="17" t="s">
        <v>5536</v>
      </c>
      <c r="BA913" s="7"/>
      <c r="BC913" s="18"/>
      <c r="BD913" s="18"/>
      <c r="BE913" s="18"/>
      <c r="BF913" s="18"/>
      <c r="BG913" s="18"/>
      <c r="BH913" s="18"/>
      <c r="BI913" s="18"/>
      <c r="BJ913" s="18"/>
      <c r="BK913" s="18"/>
      <c r="BM913" s="18"/>
      <c r="BN913" s="18"/>
      <c r="BO913" s="18"/>
      <c r="BP913" s="9" t="s">
        <v>5661</v>
      </c>
      <c r="BQ913" s="14"/>
      <c r="BR913" s="102" t="s">
        <v>5536</v>
      </c>
      <c r="BS913" s="14"/>
      <c r="BT913" s="14"/>
      <c r="BU913" s="9"/>
      <c r="BV913" s="9"/>
      <c r="BW913" s="9"/>
    </row>
    <row r="914" spans="1:75" x14ac:dyDescent="0.35">
      <c r="A914" s="1" t="s">
        <v>2120</v>
      </c>
      <c r="B914" s="8" t="s">
        <v>2121</v>
      </c>
      <c r="C914" s="3" t="s">
        <v>24</v>
      </c>
      <c r="D914" s="1" t="s">
        <v>21</v>
      </c>
      <c r="E914" s="1" t="s">
        <v>188</v>
      </c>
      <c r="F914" s="3" t="s">
        <v>23</v>
      </c>
      <c r="G914" s="1" t="s">
        <v>24</v>
      </c>
      <c r="H914" s="28" t="s">
        <v>5589</v>
      </c>
      <c r="I914" s="27">
        <v>2.4077355728484478E-3</v>
      </c>
      <c r="J914" s="27">
        <v>0</v>
      </c>
      <c r="K914" s="27">
        <v>0</v>
      </c>
      <c r="L914" s="27">
        <v>0</v>
      </c>
      <c r="M914" s="27">
        <v>0</v>
      </c>
      <c r="N914" s="27">
        <v>0</v>
      </c>
      <c r="O914" s="27">
        <v>0</v>
      </c>
      <c r="P914" s="27">
        <v>0</v>
      </c>
      <c r="Q914" s="27">
        <v>0</v>
      </c>
      <c r="R914" s="27">
        <v>0</v>
      </c>
      <c r="S914" s="80">
        <v>0</v>
      </c>
      <c r="T914" s="80">
        <v>0.27822722175137615</v>
      </c>
      <c r="U914" s="80">
        <v>2.8265923871324907</v>
      </c>
      <c r="V914" s="80">
        <v>6.0747881906099019</v>
      </c>
      <c r="W914" s="80">
        <v>0.27822722175137615</v>
      </c>
      <c r="X914" s="80">
        <v>8.5608375923500336E-3</v>
      </c>
      <c r="Y914" s="80">
        <v>0</v>
      </c>
      <c r="Z914" s="80">
        <v>0</v>
      </c>
      <c r="AA914" s="80">
        <v>4.5491220861049042</v>
      </c>
      <c r="AB914" s="80">
        <v>0.99724840411719229</v>
      </c>
      <c r="AC914" s="80">
        <v>6.2078200397793601</v>
      </c>
      <c r="AD914" s="80">
        <v>6.2078200397793601</v>
      </c>
      <c r="AE914" s="80">
        <v>0</v>
      </c>
      <c r="AF914" s="80">
        <v>0</v>
      </c>
      <c r="AG914" s="80"/>
      <c r="AH914" s="80">
        <v>0</v>
      </c>
      <c r="AI914" s="80">
        <v>0</v>
      </c>
      <c r="AJ914" s="80">
        <v>0</v>
      </c>
      <c r="AK914" s="80">
        <v>0</v>
      </c>
      <c r="AL914" s="80">
        <v>0</v>
      </c>
      <c r="AM914" s="80">
        <v>0</v>
      </c>
      <c r="AN914" s="41" t="s">
        <v>5558</v>
      </c>
      <c r="AO914" s="41"/>
      <c r="AP914" s="40" t="str" cm="1">
        <f t="array" ref="AP914">IFERROR(_xlfn.IFS(
AR914="MPR ISSUE","PDH",
AR914="BSS Hardware Issue","BSS",
AR914="Sites strategiques, MLL, Pylone, etc.","ENVTECH",
AR914="AKTIVCO DEFAUT GE &amp; POWER Cabinet","AKTIVCO",
AR914="AKTIVCO Coupure ENEO &amp; Baisse de tension","AKTIVCO GRID ONLY",
AR914="Coupure ENEO &amp; Baisse de tension","IHS GRID ONLY",
AR914="Defaut GE &amp; POWER Cabinet","IHS",
AR914="Sharing","Partners",
AR914="Sites strategiques &amp; DataCenter","SST &amp; DC",
AR914="Exclu","Exclu",
AR914="SAT","SAT",
AR914="SPARE-ISSUE","SPARE-ISSUE",
AR914="Fiber CAmtel","TRANS_FO_CAMTEL",
AR914="Fiber AOF","Fiber AOF",
AR914="Projet OCM (HUAWEI)","TRAVAUX-HUAWEI",
AR914="Projet OCM (NOKIA)","TRAVAUX-NOKIA",
AR914="ACCESS-ISSUE","ACCESS-ISSUE",
AR914="Projet OCM (ZTE, NOKIA, autres projets)","TRAVAUX OCM",
AR914="No root CAuse","No root cause",
AR914="ODU HS","PDH",
AR914="IP &amp; VLAN","PDH",
AR914="Warehouse HUAWEI","SPARE-ISSUE",
AR914="SPARE-HS","SPARE-ISSUE",
AR914="Power Telco","BSS",AR914="no impacts","no impacts"
),"")</f>
        <v>No root cause</v>
      </c>
      <c r="AQ914" s="40" t="str" cm="1">
        <f t="array" ref="AQ914">IFERROR(_xlfn.IFS(
AR914="MPR ISSUE","TX ISSUE",
AR914="BSS Hardware Issue","RAN ISSUE",
AR914="Sites strategiques, MLL, Pylone, etc.","ENVTECH",
AR914="AKTIVCO DEFAUT GE &amp; POWER Cabinet","POWER ISSUE",
AR914="AKTIVCO Coupure ENEO &amp; Baisse de tension","POWER ISSUE",
AR914="Coupure ENEO &amp; Baisse de tension","POWER ISSUE",
AR914="Defaut GE &amp; POWER Cabinet","POWER ISSUE",
AR914="Sharing","POWER ISSUE",
AR914="Sites strategiques &amp; DataCenter","POWER ISSUE",
AR914="Exclu","Exclu",
AR914="SAT","TX ISSUE",
AR914="SPARE-ISSUE","SPARE-ISSUE",
AR914="Fiber CAmtel","TX ISSUE",
AR914="Fiber AOF","TX ISSUE",
AR914="Projet OCM (HUAWEI)","TRAVAUX-HUAWEI",
AR914="Projet OCM (NOKIA)","TRAVAUX -NOKIA",
AR914="ACCESS-ISSUE","ACCESS-ISSUE",
AR914="Projet OCM (ZTE, NOKIA, autres projets)","TRAVAUX OCM",
AR914="No root CAuse","No root cause",
AR914="ODU HS","TX ISSUE",
AR914="IP &amp; VLAN","TX ISSUE",
AR914="Warehouse HUAWEI","SPARE-ISSUE",
AR914="SPARE-HS","SPARE-ISSUE",
AR914="Power Telco","RAN ISSUE",AR914="no impacts","no impacts"
),"")</f>
        <v>No root cause</v>
      </c>
      <c r="AR914" s="59" t="s">
        <v>5343</v>
      </c>
      <c r="AS914" s="40" t="str" cm="1">
        <f t="array" ref="AS914">IFERROR(_xlfn.IFS(
AR914="MPR ISSUE","ACTIVE",
AR914="BSS Hardware Issue","ACTIVE",
AR914="Sites strategiques, MLL, Pylone, etc.","PASSIVE",
AR914="AKTIVCO DEFAUT GE &amp; POWER Cabinet","PASSIVE",
AR914="AKTIVCO Coupure ENEO &amp; Baisse de tension","PASSIVE",
AR914="Coupure ENEO &amp; Baisse de tension","PASSIVE",
AR914="Defaut GE &amp; POWER Cabinet","PASSIVE",
AR914="Sharing","PASSIVE",
AR914="Sites strategiques &amp; DataCenter","PASSIVE",
AR914="Exclu","Exclu",
AR914="SAT","ACTIVE",
AR914="SPARE-ISSUE","SPARE-ISSUE",
AR914="Fiber CAmtel","ACTIVE",
AR914="Fiber AOF","ACTIVE",
AR914="Projet OCM (HUAWEI)","PLANNED WORKS",
AR914="Projet OCM (NOKIA)","PLANNED WORKS",
AR914="ACCESS-ISSUE","ACCESS-ISSUE",
AR914="Projet OCM (ZTE, NOKIA, autres projets)","PLANNED WORKS",
AR914="No root CAuse","No root cause",
AR914="ODU HS","ACTIVE",
AR914="IP &amp; VLAN","ACTIVE",
AR914="Warehouse HUAWEI","SPARE-ISSUE",
AR914="SPARE-HS","SPARE-ISSUE",
AR914="Power Telco","ACTIVE", AR914="no impacts","no impacts"
),"")</f>
        <v>No root cause</v>
      </c>
      <c r="AT914" s="99" t="s">
        <v>5661</v>
      </c>
      <c r="AU914" s="99" t="s">
        <v>2121</v>
      </c>
      <c r="AW914" s="17"/>
      <c r="AX914" s="17" t="s">
        <v>5536</v>
      </c>
      <c r="AY914" s="17"/>
      <c r="AZ914" s="17" t="s">
        <v>5536</v>
      </c>
      <c r="BA914" s="7"/>
      <c r="BC914" s="18"/>
      <c r="BD914" s="18"/>
      <c r="BE914" s="18"/>
      <c r="BF914" s="18"/>
      <c r="BG914" s="18"/>
      <c r="BH914" s="18"/>
      <c r="BI914" s="18"/>
      <c r="BJ914" s="18"/>
      <c r="BK914" s="18"/>
      <c r="BM914" s="18"/>
      <c r="BN914" s="18"/>
      <c r="BO914" s="18"/>
      <c r="BP914" s="9" t="s">
        <v>5661</v>
      </c>
      <c r="BQ914" s="14"/>
      <c r="BR914" s="102" t="s">
        <v>5536</v>
      </c>
      <c r="BS914" s="14"/>
      <c r="BT914" s="14"/>
      <c r="BU914" s="9"/>
      <c r="BV914" s="9"/>
      <c r="BW914" s="9"/>
    </row>
    <row r="915" spans="1:75" x14ac:dyDescent="0.35">
      <c r="A915" s="1" t="s">
        <v>3392</v>
      </c>
      <c r="B915" s="8" t="s">
        <v>3393</v>
      </c>
      <c r="C915" s="3" t="s">
        <v>38</v>
      </c>
      <c r="D915" s="1" t="s">
        <v>11</v>
      </c>
      <c r="E915" s="1" t="s">
        <v>12</v>
      </c>
      <c r="F915" s="3" t="s">
        <v>37</v>
      </c>
      <c r="G915" s="1" t="s">
        <v>38</v>
      </c>
      <c r="H915" s="30" t="s">
        <v>5587</v>
      </c>
      <c r="I915" s="27">
        <v>0</v>
      </c>
      <c r="J915" s="27">
        <v>0</v>
      </c>
      <c r="K915" s="27">
        <v>0</v>
      </c>
      <c r="L915" s="27">
        <v>1.1976076739348176</v>
      </c>
      <c r="M915" s="27">
        <v>0</v>
      </c>
      <c r="N915" s="27">
        <v>0</v>
      </c>
      <c r="O915" s="27">
        <v>0</v>
      </c>
      <c r="P915" s="27">
        <v>9.8598198514409319</v>
      </c>
      <c r="Q915" s="27">
        <v>18.907055699662987</v>
      </c>
      <c r="R915" s="27">
        <v>0.22292064388913121</v>
      </c>
      <c r="S915" s="80">
        <v>0</v>
      </c>
      <c r="T915" s="80">
        <v>0</v>
      </c>
      <c r="U915" s="80">
        <v>2.952650720679844</v>
      </c>
      <c r="V915" s="80">
        <v>0</v>
      </c>
      <c r="W915" s="80">
        <v>0</v>
      </c>
      <c r="X915" s="80">
        <v>0</v>
      </c>
      <c r="Y915" s="80">
        <v>0</v>
      </c>
      <c r="Z915" s="80">
        <v>0</v>
      </c>
      <c r="AA915" s="80">
        <v>0</v>
      </c>
      <c r="AB915" s="80">
        <v>1.530909617530313</v>
      </c>
      <c r="AC915" s="80">
        <v>6.0559186777500971</v>
      </c>
      <c r="AD915" s="80">
        <v>6.0559186777500971</v>
      </c>
      <c r="AE915" s="80">
        <v>0</v>
      </c>
      <c r="AF915" s="80">
        <v>0.75174855107823768</v>
      </c>
      <c r="AG915" s="80"/>
      <c r="AH915" s="80">
        <v>0</v>
      </c>
      <c r="AI915" s="80">
        <v>0</v>
      </c>
      <c r="AJ915" s="80">
        <v>0</v>
      </c>
      <c r="AK915" s="80">
        <v>0</v>
      </c>
      <c r="AL915" s="80">
        <v>0</v>
      </c>
      <c r="AM915" s="80">
        <v>0</v>
      </c>
      <c r="AN915" s="41" t="s">
        <v>5558</v>
      </c>
      <c r="AO915" s="41"/>
      <c r="AP915" s="40" t="str" cm="1">
        <f t="array" ref="AP915">IFERROR(_xlfn.IFS(
AR915="MPR ISSUE","PDH",
AR915="BSS Hardware Issue","BSS",
AR915="Sites strategiques, MLL, Pylone, etc.","ENVTECH",
AR915="AKTIVCO DEFAUT GE &amp; POWER Cabinet","AKTIVCO",
AR915="AKTIVCO Coupure ENEO &amp; Baisse de tension","AKTIVCO GRID ONLY",
AR915="Coupure ENEO &amp; Baisse de tension","IHS GRID ONLY",
AR915="Defaut GE &amp; POWER Cabinet","IHS",
AR915="Sharing","Partners",
AR915="Sites strategiques &amp; DataCenter","SST &amp; DC",
AR915="Exclu","Exclu",
AR915="SAT","SAT",
AR915="SPARE-ISSUE","SPARE-ISSUE",
AR915="Fiber CAmtel","TRANS_FO_CAMTEL",
AR915="Fiber AOF","Fiber AOF",
AR915="Projet OCM (HUAWEI)","TRAVAUX-HUAWEI",
AR915="Projet OCM (NOKIA)","TRAVAUX-NOKIA",
AR915="ACCESS-ISSUE","ACCESS-ISSUE",
AR915="Projet OCM (ZTE, NOKIA, autres projets)","TRAVAUX OCM",
AR915="No root CAuse","No root cause",
AR915="ODU HS","PDH",
AR915="IP &amp; VLAN","PDH",
AR915="Warehouse HUAWEI","SPARE-ISSUE",
AR915="SPARE-HS","SPARE-ISSUE",
AR915="Power Telco","BSS",AR915="no impacts","no impacts"
),"")</f>
        <v>No root cause</v>
      </c>
      <c r="AQ915" s="40" t="str" cm="1">
        <f t="array" ref="AQ915">IFERROR(_xlfn.IFS(
AR915="MPR ISSUE","TX ISSUE",
AR915="BSS Hardware Issue","RAN ISSUE",
AR915="Sites strategiques, MLL, Pylone, etc.","ENVTECH",
AR915="AKTIVCO DEFAUT GE &amp; POWER Cabinet","POWER ISSUE",
AR915="AKTIVCO Coupure ENEO &amp; Baisse de tension","POWER ISSUE",
AR915="Coupure ENEO &amp; Baisse de tension","POWER ISSUE",
AR915="Defaut GE &amp; POWER Cabinet","POWER ISSUE",
AR915="Sharing","POWER ISSUE",
AR915="Sites strategiques &amp; DataCenter","POWER ISSUE",
AR915="Exclu","Exclu",
AR915="SAT","TX ISSUE",
AR915="SPARE-ISSUE","SPARE-ISSUE",
AR915="Fiber CAmtel","TX ISSUE",
AR915="Fiber AOF","TX ISSUE",
AR915="Projet OCM (HUAWEI)","TRAVAUX-HUAWEI",
AR915="Projet OCM (NOKIA)","TRAVAUX -NOKIA",
AR915="ACCESS-ISSUE","ACCESS-ISSUE",
AR915="Projet OCM (ZTE, NOKIA, autres projets)","TRAVAUX OCM",
AR915="No root CAuse","No root cause",
AR915="ODU HS","TX ISSUE",
AR915="IP &amp; VLAN","TX ISSUE",
AR915="Warehouse HUAWEI","SPARE-ISSUE",
AR915="SPARE-HS","SPARE-ISSUE",
AR915="Power Telco","RAN ISSUE",AR915="no impacts","no impacts"
),"")</f>
        <v>No root cause</v>
      </c>
      <c r="AR915" s="59" t="s">
        <v>5343</v>
      </c>
      <c r="AS915" s="40" t="str" cm="1">
        <f t="array" ref="AS915">IFERROR(_xlfn.IFS(
AR915="MPR ISSUE","ACTIVE",
AR915="BSS Hardware Issue","ACTIVE",
AR915="Sites strategiques, MLL, Pylone, etc.","PASSIVE",
AR915="AKTIVCO DEFAUT GE &amp; POWER Cabinet","PASSIVE",
AR915="AKTIVCO Coupure ENEO &amp; Baisse de tension","PASSIVE",
AR915="Coupure ENEO &amp; Baisse de tension","PASSIVE",
AR915="Defaut GE &amp; POWER Cabinet","PASSIVE",
AR915="Sharing","PASSIVE",
AR915="Sites strategiques &amp; DataCenter","PASSIVE",
AR915="Exclu","Exclu",
AR915="SAT","ACTIVE",
AR915="SPARE-ISSUE","SPARE-ISSUE",
AR915="Fiber CAmtel","ACTIVE",
AR915="Fiber AOF","ACTIVE",
AR915="Projet OCM (HUAWEI)","PLANNED WORKS",
AR915="Projet OCM (NOKIA)","PLANNED WORKS",
AR915="ACCESS-ISSUE","ACCESS-ISSUE",
AR915="Projet OCM (ZTE, NOKIA, autres projets)","PLANNED WORKS",
AR915="No root CAuse","No root cause",
AR915="ODU HS","ACTIVE",
AR915="IP &amp; VLAN","ACTIVE",
AR915="Warehouse HUAWEI","SPARE-ISSUE",
AR915="SPARE-HS","SPARE-ISSUE",
AR915="Power Telco","ACTIVE", AR915="no impacts","no impacts"
),"")</f>
        <v>No root cause</v>
      </c>
      <c r="AT915" s="99" t="s">
        <v>5661</v>
      </c>
      <c r="AU915" s="99" t="s">
        <v>3393</v>
      </c>
      <c r="AW915" s="17"/>
      <c r="AX915" s="17" t="s">
        <v>5536</v>
      </c>
      <c r="AY915" s="17"/>
      <c r="AZ915" s="17" t="s">
        <v>5536</v>
      </c>
      <c r="BA915" s="7"/>
      <c r="BC915" s="18"/>
      <c r="BD915" s="18"/>
      <c r="BE915" s="18"/>
      <c r="BF915" s="18"/>
      <c r="BG915" s="18"/>
      <c r="BH915" s="18"/>
      <c r="BI915" s="18"/>
      <c r="BJ915" s="18"/>
      <c r="BK915" s="18"/>
      <c r="BM915" s="18"/>
      <c r="BN915" s="18"/>
      <c r="BO915" s="18"/>
      <c r="BP915" s="9" t="s">
        <v>5661</v>
      </c>
      <c r="BQ915" s="14"/>
      <c r="BR915" s="102" t="s">
        <v>5536</v>
      </c>
      <c r="BS915" s="14"/>
      <c r="BT915" s="14"/>
      <c r="BU915" s="9"/>
      <c r="BV915" s="9"/>
      <c r="BW915" s="9"/>
    </row>
    <row r="916" spans="1:75" x14ac:dyDescent="0.35">
      <c r="A916" s="1" t="s">
        <v>742</v>
      </c>
      <c r="B916" s="8" t="s">
        <v>743</v>
      </c>
      <c r="C916" s="3" t="s">
        <v>38</v>
      </c>
      <c r="D916" s="1" t="s">
        <v>21</v>
      </c>
      <c r="E916" s="1" t="s">
        <v>709</v>
      </c>
      <c r="F916" s="3" t="s">
        <v>37</v>
      </c>
      <c r="G916" s="1" t="s">
        <v>38</v>
      </c>
      <c r="H916" s="30" t="s">
        <v>5587</v>
      </c>
      <c r="I916" s="27">
        <v>0</v>
      </c>
      <c r="J916" s="27">
        <v>0</v>
      </c>
      <c r="K916" s="27">
        <v>0</v>
      </c>
      <c r="L916" s="27">
        <v>0</v>
      </c>
      <c r="M916" s="27">
        <v>7.5361231676240532</v>
      </c>
      <c r="N916" s="27">
        <v>7.5473235968073791</v>
      </c>
      <c r="O916" s="27">
        <v>0</v>
      </c>
      <c r="P916" s="27">
        <v>4.3094186335191038</v>
      </c>
      <c r="Q916" s="27">
        <v>0</v>
      </c>
      <c r="R916" s="27">
        <v>0</v>
      </c>
      <c r="S916" s="80">
        <v>6.273667148927184</v>
      </c>
      <c r="T916" s="80">
        <v>0</v>
      </c>
      <c r="U916" s="80">
        <v>0</v>
      </c>
      <c r="V916" s="80">
        <v>5.5665241287207534</v>
      </c>
      <c r="W916" s="80">
        <v>0</v>
      </c>
      <c r="X916" s="80">
        <v>0.42231681947761757</v>
      </c>
      <c r="Y916" s="80">
        <v>0</v>
      </c>
      <c r="Z916" s="80">
        <v>0.42126454985689132</v>
      </c>
      <c r="AA916" s="80">
        <v>1.3977172526559996</v>
      </c>
      <c r="AB916" s="80">
        <v>9.5792205642733816E-2</v>
      </c>
      <c r="AC916" s="80">
        <v>5.9308412735102012</v>
      </c>
      <c r="AD916" s="80">
        <v>5.9308412735102012</v>
      </c>
      <c r="AE916" s="80">
        <v>0</v>
      </c>
      <c r="AF916" s="80">
        <v>0</v>
      </c>
      <c r="AG916" s="80"/>
      <c r="AH916" s="80">
        <v>0</v>
      </c>
      <c r="AI916" s="80">
        <v>0</v>
      </c>
      <c r="AJ916" s="80">
        <v>0</v>
      </c>
      <c r="AK916" s="80">
        <v>0</v>
      </c>
      <c r="AL916" s="80">
        <v>0</v>
      </c>
      <c r="AM916" s="80">
        <v>0</v>
      </c>
      <c r="AN916" s="41" t="s">
        <v>5558</v>
      </c>
      <c r="AO916" s="41"/>
      <c r="AP916" s="40" t="str" cm="1">
        <f t="array" ref="AP916">IFERROR(_xlfn.IFS(
AR916="MPR ISSUE","PDH",
AR916="BSS Hardware Issue","BSS",
AR916="Sites strategiques, MLL, Pylone, etc.","ENVTECH",
AR916="AKTIVCO DEFAUT GE &amp; POWER Cabinet","AKTIVCO",
AR916="AKTIVCO Coupure ENEO &amp; Baisse de tension","AKTIVCO GRID ONLY",
AR916="Coupure ENEO &amp; Baisse de tension","IHS GRID ONLY",
AR916="Defaut GE &amp; POWER Cabinet","IHS",
AR916="Sharing","Partners",
AR916="Sites strategiques &amp; DataCenter","SST &amp; DC",
AR916="Exclu","Exclu",
AR916="SAT","SAT",
AR916="SPARE-ISSUE","SPARE-ISSUE",
AR916="Fiber CAmtel","TRANS_FO_CAMTEL",
AR916="Fiber AOF","Fiber AOF",
AR916="Projet OCM (HUAWEI)","TRAVAUX-HUAWEI",
AR916="Projet OCM (NOKIA)","TRAVAUX-NOKIA",
AR916="ACCESS-ISSUE","ACCESS-ISSUE",
AR916="Projet OCM (ZTE, NOKIA, autres projets)","TRAVAUX OCM",
AR916="No root CAuse","No root cause",
AR916="ODU HS","PDH",
AR916="IP &amp; VLAN","PDH",
AR916="Warehouse HUAWEI","SPARE-ISSUE",
AR916="SPARE-HS","SPARE-ISSUE",
AR916="Power Telco","BSS",AR916="no impacts","no impacts"
),"")</f>
        <v>No root cause</v>
      </c>
      <c r="AQ916" s="40" t="str" cm="1">
        <f t="array" ref="AQ916">IFERROR(_xlfn.IFS(
AR916="MPR ISSUE","TX ISSUE",
AR916="BSS Hardware Issue","RAN ISSUE",
AR916="Sites strategiques, MLL, Pylone, etc.","ENVTECH",
AR916="AKTIVCO DEFAUT GE &amp; POWER Cabinet","POWER ISSUE",
AR916="AKTIVCO Coupure ENEO &amp; Baisse de tension","POWER ISSUE",
AR916="Coupure ENEO &amp; Baisse de tension","POWER ISSUE",
AR916="Defaut GE &amp; POWER Cabinet","POWER ISSUE",
AR916="Sharing","POWER ISSUE",
AR916="Sites strategiques &amp; DataCenter","POWER ISSUE",
AR916="Exclu","Exclu",
AR916="SAT","TX ISSUE",
AR916="SPARE-ISSUE","SPARE-ISSUE",
AR916="Fiber CAmtel","TX ISSUE",
AR916="Fiber AOF","TX ISSUE",
AR916="Projet OCM (HUAWEI)","TRAVAUX-HUAWEI",
AR916="Projet OCM (NOKIA)","TRAVAUX -NOKIA",
AR916="ACCESS-ISSUE","ACCESS-ISSUE",
AR916="Projet OCM (ZTE, NOKIA, autres projets)","TRAVAUX OCM",
AR916="No root CAuse","No root cause",
AR916="ODU HS","TX ISSUE",
AR916="IP &amp; VLAN","TX ISSUE",
AR916="Warehouse HUAWEI","SPARE-ISSUE",
AR916="SPARE-HS","SPARE-ISSUE",
AR916="Power Telco","RAN ISSUE",AR916="no impacts","no impacts"
),"")</f>
        <v>No root cause</v>
      </c>
      <c r="AR916" s="59" t="s">
        <v>5343</v>
      </c>
      <c r="AS916" s="40" t="str" cm="1">
        <f t="array" ref="AS916">IFERROR(_xlfn.IFS(
AR916="MPR ISSUE","ACTIVE",
AR916="BSS Hardware Issue","ACTIVE",
AR916="Sites strategiques, MLL, Pylone, etc.","PASSIVE",
AR916="AKTIVCO DEFAUT GE &amp; POWER Cabinet","PASSIVE",
AR916="AKTIVCO Coupure ENEO &amp; Baisse de tension","PASSIVE",
AR916="Coupure ENEO &amp; Baisse de tension","PASSIVE",
AR916="Defaut GE &amp; POWER Cabinet","PASSIVE",
AR916="Sharing","PASSIVE",
AR916="Sites strategiques &amp; DataCenter","PASSIVE",
AR916="Exclu","Exclu",
AR916="SAT","ACTIVE",
AR916="SPARE-ISSUE","SPARE-ISSUE",
AR916="Fiber CAmtel","ACTIVE",
AR916="Fiber AOF","ACTIVE",
AR916="Projet OCM (HUAWEI)","PLANNED WORKS",
AR916="Projet OCM (NOKIA)","PLANNED WORKS",
AR916="ACCESS-ISSUE","ACCESS-ISSUE",
AR916="Projet OCM (ZTE, NOKIA, autres projets)","PLANNED WORKS",
AR916="No root CAuse","No root cause",
AR916="ODU HS","ACTIVE",
AR916="IP &amp; VLAN","ACTIVE",
AR916="Warehouse HUAWEI","SPARE-ISSUE",
AR916="SPARE-HS","SPARE-ISSUE",
AR916="Power Telco","ACTIVE", AR916="no impacts","no impacts"
),"")</f>
        <v>No root cause</v>
      </c>
      <c r="AT916" s="99" t="s">
        <v>5661</v>
      </c>
      <c r="AU916" s="99" t="s">
        <v>743</v>
      </c>
      <c r="AW916" s="17"/>
      <c r="AX916" s="17" t="s">
        <v>5536</v>
      </c>
      <c r="AY916" s="17"/>
      <c r="AZ916" s="17" t="s">
        <v>5536</v>
      </c>
      <c r="BA916" s="7"/>
      <c r="BC916" s="18"/>
      <c r="BD916" s="18"/>
      <c r="BE916" s="18"/>
      <c r="BF916" s="18"/>
      <c r="BG916" s="18"/>
      <c r="BH916" s="18"/>
      <c r="BI916" s="18"/>
      <c r="BJ916" s="18"/>
      <c r="BK916" s="18"/>
      <c r="BM916" s="18"/>
      <c r="BN916" s="18"/>
      <c r="BO916" s="18"/>
      <c r="BP916" s="9" t="s">
        <v>5661</v>
      </c>
      <c r="BQ916" s="14"/>
      <c r="BR916" s="102" t="s">
        <v>5536</v>
      </c>
      <c r="BS916" s="14"/>
      <c r="BT916" s="14"/>
      <c r="BU916" s="9"/>
      <c r="BV916" s="9"/>
      <c r="BW916" s="9"/>
    </row>
    <row r="917" spans="1:75" x14ac:dyDescent="0.35">
      <c r="A917" s="1" t="s">
        <v>2733</v>
      </c>
      <c r="B917" s="1" t="s">
        <v>2734</v>
      </c>
      <c r="C917" s="3" t="s">
        <v>32</v>
      </c>
      <c r="D917" s="1" t="s">
        <v>21</v>
      </c>
      <c r="E917" s="1" t="s">
        <v>30</v>
      </c>
      <c r="F917" s="3" t="s">
        <v>31</v>
      </c>
      <c r="G917" s="1" t="s">
        <v>32</v>
      </c>
      <c r="H917" s="30" t="s">
        <v>5587</v>
      </c>
      <c r="I917" s="27">
        <v>0</v>
      </c>
      <c r="J917" s="27">
        <v>9.916874266978283</v>
      </c>
      <c r="K917" s="27">
        <v>1.9261884582785331E-3</v>
      </c>
      <c r="L917" s="27">
        <v>0</v>
      </c>
      <c r="M917" s="27">
        <v>0</v>
      </c>
      <c r="N917" s="27">
        <v>0</v>
      </c>
      <c r="O917" s="27">
        <v>0</v>
      </c>
      <c r="P917" s="27">
        <v>0</v>
      </c>
      <c r="Q917" s="27">
        <v>0</v>
      </c>
      <c r="R917" s="27">
        <v>0</v>
      </c>
      <c r="S917" s="80">
        <v>0</v>
      </c>
      <c r="T917" s="80">
        <v>0</v>
      </c>
      <c r="U917" s="80">
        <v>0</v>
      </c>
      <c r="V917" s="80">
        <v>0</v>
      </c>
      <c r="W917" s="80">
        <v>0</v>
      </c>
      <c r="X917" s="80">
        <v>7.4386009593845319</v>
      </c>
      <c r="Y917" s="80">
        <v>0</v>
      </c>
      <c r="Z917" s="80">
        <v>0</v>
      </c>
      <c r="AA917" s="80">
        <v>0</v>
      </c>
      <c r="AB917" s="80">
        <v>0</v>
      </c>
      <c r="AC917" s="80">
        <v>5.0987813647687314</v>
      </c>
      <c r="AD917" s="80">
        <v>5.0987813647687314</v>
      </c>
      <c r="AE917" s="80">
        <v>0</v>
      </c>
      <c r="AF917" s="80">
        <v>0</v>
      </c>
      <c r="AG917" s="80"/>
      <c r="AH917" s="80">
        <v>0</v>
      </c>
      <c r="AI917" s="80">
        <v>0</v>
      </c>
      <c r="AJ917" s="80">
        <v>0</v>
      </c>
      <c r="AK917" s="80">
        <v>0</v>
      </c>
      <c r="AL917" s="80">
        <v>0</v>
      </c>
      <c r="AM917" s="80">
        <v>0</v>
      </c>
      <c r="AN917" s="41" t="s">
        <v>5558</v>
      </c>
      <c r="AO917" s="41"/>
      <c r="AP917" s="40" t="str" cm="1">
        <f t="array" ref="AP917">IFERROR(_xlfn.IFS(
AR917="MPR ISSUE","PDH",
AR917="BSS Hardware Issue","BSS",
AR917="Sites strategiques, MLL, Pylone, etc.","ENVTECH",
AR917="AKTIVCO DEFAUT GE &amp; POWER Cabinet","AKTIVCO",
AR917="AKTIVCO Coupure ENEO &amp; Baisse de tension","AKTIVCO GRID ONLY",
AR917="Coupure ENEO &amp; Baisse de tension","IHS GRID ONLY",
AR917="Defaut GE &amp; POWER Cabinet","IHS",
AR917="Sharing","Partners",
AR917="Sites strategiques &amp; DataCenter","SST &amp; DC",
AR917="Exclu","Exclu",
AR917="SAT","SAT",
AR917="SPARE-ISSUE","SPARE-ISSUE",
AR917="Fiber CAmtel","TRANS_FO_CAMTEL",
AR917="Fiber AOF","Fiber AOF",
AR917="Projet OCM (HUAWEI)","TRAVAUX-HUAWEI",
AR917="Projet OCM (NOKIA)","TRAVAUX-NOKIA",
AR917="ACCESS-ISSUE","ACCESS-ISSUE",
AR917="Projet OCM (ZTE, NOKIA, autres projets)","TRAVAUX OCM",
AR917="No root CAuse","No root cause",
AR917="ODU HS","PDH",
AR917="IP &amp; VLAN","PDH",
AR917="Warehouse HUAWEI","SPARE-ISSUE",
AR917="SPARE-HS","SPARE-ISSUE",
AR917="Power Telco","BSS",AR917="no impacts","no impacts"
),"")</f>
        <v>No root cause</v>
      </c>
      <c r="AQ917" s="40" t="str" cm="1">
        <f t="array" ref="AQ917">IFERROR(_xlfn.IFS(
AR917="MPR ISSUE","TX ISSUE",
AR917="BSS Hardware Issue","RAN ISSUE",
AR917="Sites strategiques, MLL, Pylone, etc.","ENVTECH",
AR917="AKTIVCO DEFAUT GE &amp; POWER Cabinet","POWER ISSUE",
AR917="AKTIVCO Coupure ENEO &amp; Baisse de tension","POWER ISSUE",
AR917="Coupure ENEO &amp; Baisse de tension","POWER ISSUE",
AR917="Defaut GE &amp; POWER Cabinet","POWER ISSUE",
AR917="Sharing","POWER ISSUE",
AR917="Sites strategiques &amp; DataCenter","POWER ISSUE",
AR917="Exclu","Exclu",
AR917="SAT","TX ISSUE",
AR917="SPARE-ISSUE","SPARE-ISSUE",
AR917="Fiber CAmtel","TX ISSUE",
AR917="Fiber AOF","TX ISSUE",
AR917="Projet OCM (HUAWEI)","TRAVAUX-HUAWEI",
AR917="Projet OCM (NOKIA)","TRAVAUX -NOKIA",
AR917="ACCESS-ISSUE","ACCESS-ISSUE",
AR917="Projet OCM (ZTE, NOKIA, autres projets)","TRAVAUX OCM",
AR917="No root CAuse","No root cause",
AR917="ODU HS","TX ISSUE",
AR917="IP &amp; VLAN","TX ISSUE",
AR917="Warehouse HUAWEI","SPARE-ISSUE",
AR917="SPARE-HS","SPARE-ISSUE",
AR917="Power Telco","RAN ISSUE",AR917="no impacts","no impacts"
),"")</f>
        <v>No root cause</v>
      </c>
      <c r="AR917" s="59" t="s">
        <v>5343</v>
      </c>
      <c r="AS917" s="40" t="str" cm="1">
        <f t="array" ref="AS917">IFERROR(_xlfn.IFS(
AR917="MPR ISSUE","ACTIVE",
AR917="BSS Hardware Issue","ACTIVE",
AR917="Sites strategiques, MLL, Pylone, etc.","PASSIVE",
AR917="AKTIVCO DEFAUT GE &amp; POWER Cabinet","PASSIVE",
AR917="AKTIVCO Coupure ENEO &amp; Baisse de tension","PASSIVE",
AR917="Coupure ENEO &amp; Baisse de tension","PASSIVE",
AR917="Defaut GE &amp; POWER Cabinet","PASSIVE",
AR917="Sharing","PASSIVE",
AR917="Sites strategiques &amp; DataCenter","PASSIVE",
AR917="Exclu","Exclu",
AR917="SAT","ACTIVE",
AR917="SPARE-ISSUE","SPARE-ISSUE",
AR917="Fiber CAmtel","ACTIVE",
AR917="Fiber AOF","ACTIVE",
AR917="Projet OCM (HUAWEI)","PLANNED WORKS",
AR917="Projet OCM (NOKIA)","PLANNED WORKS",
AR917="ACCESS-ISSUE","ACCESS-ISSUE",
AR917="Projet OCM (ZTE, NOKIA, autres projets)","PLANNED WORKS",
AR917="No root CAuse","No root cause",
AR917="ODU HS","ACTIVE",
AR917="IP &amp; VLAN","ACTIVE",
AR917="Warehouse HUAWEI","SPARE-ISSUE",
AR917="SPARE-HS","SPARE-ISSUE",
AR917="Power Telco","ACTIVE", AR917="no impacts","no impacts"
),"")</f>
        <v>No root cause</v>
      </c>
      <c r="AT917" s="99" t="s">
        <v>5661</v>
      </c>
      <c r="AU917" s="99" t="s">
        <v>2734</v>
      </c>
      <c r="AW917" s="17"/>
      <c r="AX917" s="17" t="s">
        <v>5536</v>
      </c>
      <c r="AY917" s="17"/>
      <c r="AZ917" s="17" t="s">
        <v>5536</v>
      </c>
      <c r="BA917" s="7"/>
      <c r="BC917" s="18"/>
      <c r="BD917" s="18"/>
      <c r="BE917" s="18"/>
      <c r="BF917" s="18"/>
      <c r="BG917" s="18"/>
      <c r="BH917" s="18"/>
      <c r="BI917" s="18"/>
      <c r="BJ917" s="18"/>
      <c r="BK917" s="18"/>
      <c r="BM917" s="18"/>
      <c r="BN917" s="18"/>
      <c r="BO917" s="18"/>
      <c r="BP917" s="9" t="s">
        <v>5661</v>
      </c>
      <c r="BQ917" s="14"/>
      <c r="BR917" s="102" t="s">
        <v>5536</v>
      </c>
      <c r="BS917" s="14"/>
      <c r="BT917" s="14"/>
      <c r="BU917" s="9"/>
      <c r="BV917" s="9"/>
      <c r="BW917" s="9"/>
    </row>
    <row r="918" spans="1:75" x14ac:dyDescent="0.35">
      <c r="A918" s="1" t="s">
        <v>2535</v>
      </c>
      <c r="B918" s="8" t="s">
        <v>2536</v>
      </c>
      <c r="C918" s="3" t="s">
        <v>38</v>
      </c>
      <c r="D918" s="1" t="s">
        <v>11</v>
      </c>
      <c r="E918" s="1" t="s">
        <v>12</v>
      </c>
      <c r="F918" s="3" t="s">
        <v>37</v>
      </c>
      <c r="G918" s="1" t="s">
        <v>38</v>
      </c>
      <c r="H918" s="30" t="s">
        <v>5587</v>
      </c>
      <c r="I918" s="27">
        <v>0</v>
      </c>
      <c r="J918" s="27">
        <v>0</v>
      </c>
      <c r="K918" s="27">
        <v>5.3665750657044382E-2</v>
      </c>
      <c r="L918" s="27">
        <v>0</v>
      </c>
      <c r="M918" s="27">
        <v>0</v>
      </c>
      <c r="N918" s="27">
        <v>0</v>
      </c>
      <c r="O918" s="27">
        <v>0</v>
      </c>
      <c r="P918" s="27">
        <v>7.7010798069816486</v>
      </c>
      <c r="Q918" s="27">
        <v>26.205383768081202</v>
      </c>
      <c r="R918" s="27">
        <v>0</v>
      </c>
      <c r="S918" s="80">
        <v>0.31931924219465618</v>
      </c>
      <c r="T918" s="80">
        <v>0</v>
      </c>
      <c r="U918" s="80">
        <v>0.23103560452354641</v>
      </c>
      <c r="V918" s="80">
        <v>0</v>
      </c>
      <c r="W918" s="80">
        <v>0</v>
      </c>
      <c r="X918" s="80">
        <v>0</v>
      </c>
      <c r="Y918" s="80">
        <v>1.8079062188777888</v>
      </c>
      <c r="Z918" s="80">
        <v>0</v>
      </c>
      <c r="AA918" s="80">
        <v>0</v>
      </c>
      <c r="AB918" s="80">
        <v>0</v>
      </c>
      <c r="AC918" s="80">
        <v>3.9711050329164195</v>
      </c>
      <c r="AD918" s="80">
        <v>3.9711050329164195</v>
      </c>
      <c r="AE918" s="80">
        <v>0</v>
      </c>
      <c r="AF918" s="80">
        <v>0</v>
      </c>
      <c r="AG918" s="80"/>
      <c r="AH918" s="80">
        <v>0</v>
      </c>
      <c r="AI918" s="80">
        <v>0</v>
      </c>
      <c r="AJ918" s="80">
        <v>0</v>
      </c>
      <c r="AK918" s="80">
        <v>0</v>
      </c>
      <c r="AL918" s="80">
        <v>0</v>
      </c>
      <c r="AM918" s="80">
        <v>0</v>
      </c>
      <c r="AN918" s="41" t="s">
        <v>5558</v>
      </c>
      <c r="AO918" s="41"/>
      <c r="AP918" s="40" t="str" cm="1">
        <f t="array" ref="AP918">IFERROR(_xlfn.IFS(
AR918="MPR ISSUE","PDH",
AR918="BSS Hardware Issue","BSS",
AR918="Sites strategiques, MLL, Pylone, etc.","ENVTECH",
AR918="AKTIVCO DEFAUT GE &amp; POWER Cabinet","AKTIVCO",
AR918="AKTIVCO Coupure ENEO &amp; Baisse de tension","AKTIVCO GRID ONLY",
AR918="Coupure ENEO &amp; Baisse de tension","IHS GRID ONLY",
AR918="Defaut GE &amp; POWER Cabinet","IHS",
AR918="Sharing","Partners",
AR918="Sites strategiques &amp; DataCenter","SST &amp; DC",
AR918="Exclu","Exclu",
AR918="SAT","SAT",
AR918="SPARE-ISSUE","SPARE-ISSUE",
AR918="Fiber CAmtel","TRANS_FO_CAMTEL",
AR918="Fiber AOF","Fiber AOF",
AR918="Projet OCM (HUAWEI)","TRAVAUX-HUAWEI",
AR918="Projet OCM (NOKIA)","TRAVAUX-NOKIA",
AR918="ACCESS-ISSUE","ACCESS-ISSUE",
AR918="Projet OCM (ZTE, NOKIA, autres projets)","TRAVAUX OCM",
AR918="No root CAuse","No root cause",
AR918="ODU HS","PDH",
AR918="IP &amp; VLAN","PDH",
AR918="Warehouse HUAWEI","SPARE-ISSUE",
AR918="SPARE-HS","SPARE-ISSUE",
AR918="Power Telco","BSS",AR918="no impacts","no impacts"
),"")</f>
        <v>No root cause</v>
      </c>
      <c r="AQ918" s="40" t="str" cm="1">
        <f t="array" ref="AQ918">IFERROR(_xlfn.IFS(
AR918="MPR ISSUE","TX ISSUE",
AR918="BSS Hardware Issue","RAN ISSUE",
AR918="Sites strategiques, MLL, Pylone, etc.","ENVTECH",
AR918="AKTIVCO DEFAUT GE &amp; POWER Cabinet","POWER ISSUE",
AR918="AKTIVCO Coupure ENEO &amp; Baisse de tension","POWER ISSUE",
AR918="Coupure ENEO &amp; Baisse de tension","POWER ISSUE",
AR918="Defaut GE &amp; POWER Cabinet","POWER ISSUE",
AR918="Sharing","POWER ISSUE",
AR918="Sites strategiques &amp; DataCenter","POWER ISSUE",
AR918="Exclu","Exclu",
AR918="SAT","TX ISSUE",
AR918="SPARE-ISSUE","SPARE-ISSUE",
AR918="Fiber CAmtel","TX ISSUE",
AR918="Fiber AOF","TX ISSUE",
AR918="Projet OCM (HUAWEI)","TRAVAUX-HUAWEI",
AR918="Projet OCM (NOKIA)","TRAVAUX -NOKIA",
AR918="ACCESS-ISSUE","ACCESS-ISSUE",
AR918="Projet OCM (ZTE, NOKIA, autres projets)","TRAVAUX OCM",
AR918="No root CAuse","No root cause",
AR918="ODU HS","TX ISSUE",
AR918="IP &amp; VLAN","TX ISSUE",
AR918="Warehouse HUAWEI","SPARE-ISSUE",
AR918="SPARE-HS","SPARE-ISSUE",
AR918="Power Telco","RAN ISSUE",AR918="no impacts","no impacts"
),"")</f>
        <v>No root cause</v>
      </c>
      <c r="AR918" s="59" t="s">
        <v>5343</v>
      </c>
      <c r="AS918" s="40" t="str" cm="1">
        <f t="array" ref="AS918">IFERROR(_xlfn.IFS(
AR918="MPR ISSUE","ACTIVE",
AR918="BSS Hardware Issue","ACTIVE",
AR918="Sites strategiques, MLL, Pylone, etc.","PASSIVE",
AR918="AKTIVCO DEFAUT GE &amp; POWER Cabinet","PASSIVE",
AR918="AKTIVCO Coupure ENEO &amp; Baisse de tension","PASSIVE",
AR918="Coupure ENEO &amp; Baisse de tension","PASSIVE",
AR918="Defaut GE &amp; POWER Cabinet","PASSIVE",
AR918="Sharing","PASSIVE",
AR918="Sites strategiques &amp; DataCenter","PASSIVE",
AR918="Exclu","Exclu",
AR918="SAT","ACTIVE",
AR918="SPARE-ISSUE","SPARE-ISSUE",
AR918="Fiber CAmtel","ACTIVE",
AR918="Fiber AOF","ACTIVE",
AR918="Projet OCM (HUAWEI)","PLANNED WORKS",
AR918="Projet OCM (NOKIA)","PLANNED WORKS",
AR918="ACCESS-ISSUE","ACCESS-ISSUE",
AR918="Projet OCM (ZTE, NOKIA, autres projets)","PLANNED WORKS",
AR918="No root CAuse","No root cause",
AR918="ODU HS","ACTIVE",
AR918="IP &amp; VLAN","ACTIVE",
AR918="Warehouse HUAWEI","SPARE-ISSUE",
AR918="SPARE-HS","SPARE-ISSUE",
AR918="Power Telco","ACTIVE", AR918="no impacts","no impacts"
),"")</f>
        <v>No root cause</v>
      </c>
      <c r="AT918" s="99" t="s">
        <v>5661</v>
      </c>
      <c r="AU918" s="99" t="s">
        <v>2536</v>
      </c>
      <c r="AW918" s="17"/>
      <c r="AX918" s="17" t="s">
        <v>5536</v>
      </c>
      <c r="AY918" s="17"/>
      <c r="AZ918" s="17" t="s">
        <v>5536</v>
      </c>
      <c r="BA918" s="7"/>
      <c r="BC918" s="18"/>
      <c r="BD918" s="18"/>
      <c r="BE918" s="18"/>
      <c r="BF918" s="18"/>
      <c r="BG918" s="18"/>
      <c r="BH918" s="18"/>
      <c r="BI918" s="18"/>
      <c r="BJ918" s="18"/>
      <c r="BK918" s="18"/>
      <c r="BM918" s="18"/>
      <c r="BN918" s="18"/>
      <c r="BO918" s="18"/>
      <c r="BP918" s="9" t="s">
        <v>5661</v>
      </c>
      <c r="BQ918" s="14"/>
      <c r="BR918" s="102" t="s">
        <v>5536</v>
      </c>
      <c r="BS918" s="14"/>
      <c r="BT918" s="14"/>
      <c r="BU918" s="9"/>
      <c r="BV918" s="9"/>
      <c r="BW918" s="9"/>
    </row>
    <row r="919" spans="1:75" x14ac:dyDescent="0.35">
      <c r="A919" s="1" t="s">
        <v>2030</v>
      </c>
      <c r="B919" s="8" t="s">
        <v>2031</v>
      </c>
      <c r="C919" s="3" t="s">
        <v>32</v>
      </c>
      <c r="D919" s="1" t="s">
        <v>11</v>
      </c>
      <c r="E919" s="1" t="s">
        <v>12</v>
      </c>
      <c r="F919" s="3" t="s">
        <v>31</v>
      </c>
      <c r="G919" s="1" t="s">
        <v>32</v>
      </c>
      <c r="H919" s="30" t="s">
        <v>5587</v>
      </c>
      <c r="I919" s="27">
        <v>10.57204586896782</v>
      </c>
      <c r="J919" s="27">
        <v>16.435845083082928</v>
      </c>
      <c r="K919" s="27">
        <v>0</v>
      </c>
      <c r="L919" s="27">
        <v>1.6854149009939198E-2</v>
      </c>
      <c r="M919" s="27">
        <v>0</v>
      </c>
      <c r="N919" s="27">
        <v>0</v>
      </c>
      <c r="O919" s="27">
        <v>1.9743431697357278E-2</v>
      </c>
      <c r="P919" s="27">
        <v>3.521268687595061</v>
      </c>
      <c r="Q919" s="27">
        <v>0</v>
      </c>
      <c r="R919" s="27">
        <v>0</v>
      </c>
      <c r="S919" s="80">
        <v>23.779777446758718</v>
      </c>
      <c r="T919" s="80">
        <v>0</v>
      </c>
      <c r="U919" s="80">
        <v>0</v>
      </c>
      <c r="V919" s="80">
        <v>0</v>
      </c>
      <c r="W919" s="80">
        <v>0</v>
      </c>
      <c r="X919" s="80">
        <v>8.3518104744701507</v>
      </c>
      <c r="Y919" s="80">
        <v>0</v>
      </c>
      <c r="Z919" s="80">
        <v>0</v>
      </c>
      <c r="AA919" s="80">
        <v>0</v>
      </c>
      <c r="AB919" s="80">
        <v>0</v>
      </c>
      <c r="AC919" s="80">
        <v>3.6356807150011545</v>
      </c>
      <c r="AD919" s="80">
        <v>3.6356807150011545</v>
      </c>
      <c r="AE919" s="80">
        <v>0</v>
      </c>
      <c r="AF919" s="80">
        <v>5.0366261168326161E-2</v>
      </c>
      <c r="AG919" s="80"/>
      <c r="AH919" s="80">
        <v>6.7860332788293327</v>
      </c>
      <c r="AI919" s="80">
        <v>0</v>
      </c>
      <c r="AJ919" s="80">
        <v>0</v>
      </c>
      <c r="AK919" s="80">
        <v>0</v>
      </c>
      <c r="AL919" s="80">
        <v>0</v>
      </c>
      <c r="AM919" s="80">
        <v>0</v>
      </c>
      <c r="AN919" s="41" t="s">
        <v>5558</v>
      </c>
      <c r="AO919" s="41"/>
      <c r="AP919" s="40" t="str" cm="1">
        <f t="array" ref="AP919">IFERROR(_xlfn.IFS(
AR919="MPR ISSUE","PDH",
AR919="BSS Hardware Issue","BSS",
AR919="Sites strategiques, MLL, Pylone, etc.","ENVTECH",
AR919="AKTIVCO DEFAUT GE &amp; POWER Cabinet","AKTIVCO",
AR919="AKTIVCO Coupure ENEO &amp; Baisse de tension","AKTIVCO GRID ONLY",
AR919="Coupure ENEO &amp; Baisse de tension","IHS GRID ONLY",
AR919="Defaut GE &amp; POWER Cabinet","IHS",
AR919="Sharing","Partners",
AR919="Sites strategiques &amp; DataCenter","SST &amp; DC",
AR919="Exclu","Exclu",
AR919="SAT","SAT",
AR919="SPARE-ISSUE","SPARE-ISSUE",
AR919="Fiber CAmtel","TRANS_FO_CAMTEL",
AR919="Fiber AOF","Fiber AOF",
AR919="Projet OCM (HUAWEI)","TRAVAUX-HUAWEI",
AR919="Projet OCM (NOKIA)","TRAVAUX-NOKIA",
AR919="ACCESS-ISSUE","ACCESS-ISSUE",
AR919="Projet OCM (ZTE, NOKIA, autres projets)","TRAVAUX OCM",
AR919="No root CAuse","No root cause",
AR919="ODU HS","PDH",
AR919="IP &amp; VLAN","PDH",
AR919="Warehouse HUAWEI","SPARE-ISSUE",
AR919="SPARE-HS","SPARE-ISSUE",
AR919="Power Telco","BSS",AR919="no impacts","no impacts"
),"")</f>
        <v>No root cause</v>
      </c>
      <c r="AQ919" s="40" t="str" cm="1">
        <f t="array" ref="AQ919">IFERROR(_xlfn.IFS(
AR919="MPR ISSUE","TX ISSUE",
AR919="BSS Hardware Issue","RAN ISSUE",
AR919="Sites strategiques, MLL, Pylone, etc.","ENVTECH",
AR919="AKTIVCO DEFAUT GE &amp; POWER Cabinet","POWER ISSUE",
AR919="AKTIVCO Coupure ENEO &amp; Baisse de tension","POWER ISSUE",
AR919="Coupure ENEO &amp; Baisse de tension","POWER ISSUE",
AR919="Defaut GE &amp; POWER Cabinet","POWER ISSUE",
AR919="Sharing","POWER ISSUE",
AR919="Sites strategiques &amp; DataCenter","POWER ISSUE",
AR919="Exclu","Exclu",
AR919="SAT","TX ISSUE",
AR919="SPARE-ISSUE","SPARE-ISSUE",
AR919="Fiber CAmtel","TX ISSUE",
AR919="Fiber AOF","TX ISSUE",
AR919="Projet OCM (HUAWEI)","TRAVAUX-HUAWEI",
AR919="Projet OCM (NOKIA)","TRAVAUX -NOKIA",
AR919="ACCESS-ISSUE","ACCESS-ISSUE",
AR919="Projet OCM (ZTE, NOKIA, autres projets)","TRAVAUX OCM",
AR919="No root CAuse","No root cause",
AR919="ODU HS","TX ISSUE",
AR919="IP &amp; VLAN","TX ISSUE",
AR919="Warehouse HUAWEI","SPARE-ISSUE",
AR919="SPARE-HS","SPARE-ISSUE",
AR919="Power Telco","RAN ISSUE",AR919="no impacts","no impacts"
),"")</f>
        <v>No root cause</v>
      </c>
      <c r="AR919" s="59" t="s">
        <v>5343</v>
      </c>
      <c r="AS919" s="40" t="str" cm="1">
        <f t="array" ref="AS919">IFERROR(_xlfn.IFS(
AR919="MPR ISSUE","ACTIVE",
AR919="BSS Hardware Issue","ACTIVE",
AR919="Sites strategiques, MLL, Pylone, etc.","PASSIVE",
AR919="AKTIVCO DEFAUT GE &amp; POWER Cabinet","PASSIVE",
AR919="AKTIVCO Coupure ENEO &amp; Baisse de tension","PASSIVE",
AR919="Coupure ENEO &amp; Baisse de tension","PASSIVE",
AR919="Defaut GE &amp; POWER Cabinet","PASSIVE",
AR919="Sharing","PASSIVE",
AR919="Sites strategiques &amp; DataCenter","PASSIVE",
AR919="Exclu","Exclu",
AR919="SAT","ACTIVE",
AR919="SPARE-ISSUE","SPARE-ISSUE",
AR919="Fiber CAmtel","ACTIVE",
AR919="Fiber AOF","ACTIVE",
AR919="Projet OCM (HUAWEI)","PLANNED WORKS",
AR919="Projet OCM (NOKIA)","PLANNED WORKS",
AR919="ACCESS-ISSUE","ACCESS-ISSUE",
AR919="Projet OCM (ZTE, NOKIA, autres projets)","PLANNED WORKS",
AR919="No root CAuse","No root cause",
AR919="ODU HS","ACTIVE",
AR919="IP &amp; VLAN","ACTIVE",
AR919="Warehouse HUAWEI","SPARE-ISSUE",
AR919="SPARE-HS","SPARE-ISSUE",
AR919="Power Telco","ACTIVE", AR919="no impacts","no impacts"
),"")</f>
        <v>No root cause</v>
      </c>
      <c r="AT919" s="99" t="s">
        <v>5661</v>
      </c>
      <c r="AU919" s="99" t="s">
        <v>2031</v>
      </c>
      <c r="AW919" s="17"/>
      <c r="AX919" s="17" t="s">
        <v>5536</v>
      </c>
      <c r="AY919" s="17"/>
      <c r="AZ919" s="17" t="s">
        <v>5536</v>
      </c>
      <c r="BA919" s="7"/>
      <c r="BC919" s="18"/>
      <c r="BD919" s="18"/>
      <c r="BE919" s="18"/>
      <c r="BF919" s="18"/>
      <c r="BG919" s="18"/>
      <c r="BH919" s="18"/>
      <c r="BI919" s="18"/>
      <c r="BJ919" s="18"/>
      <c r="BK919" s="18"/>
      <c r="BM919" s="18"/>
      <c r="BN919" s="18"/>
      <c r="BO919" s="18"/>
      <c r="BP919" s="9" t="s">
        <v>5661</v>
      </c>
      <c r="BQ919" s="14"/>
      <c r="BR919" s="102" t="s">
        <v>5536</v>
      </c>
      <c r="BS919" s="14"/>
      <c r="BT919" s="14"/>
      <c r="BU919" s="9"/>
      <c r="BV919" s="9"/>
      <c r="BW919" s="9"/>
    </row>
    <row r="920" spans="1:75" x14ac:dyDescent="0.35">
      <c r="A920" s="1" t="s">
        <v>2425</v>
      </c>
      <c r="B920" s="8" t="s">
        <v>2426</v>
      </c>
      <c r="C920" s="3" t="s">
        <v>55</v>
      </c>
      <c r="D920" s="1" t="s">
        <v>11</v>
      </c>
      <c r="E920" s="1" t="s">
        <v>96</v>
      </c>
      <c r="F920" s="3" t="s">
        <v>55</v>
      </c>
      <c r="G920" s="1" t="s">
        <v>2425</v>
      </c>
      <c r="H920" s="29" t="s">
        <v>5588</v>
      </c>
      <c r="I920" s="27">
        <v>0.12579238602832277</v>
      </c>
      <c r="J920" s="27">
        <v>1.1042919236351156</v>
      </c>
      <c r="K920" s="27">
        <v>0</v>
      </c>
      <c r="L920" s="27">
        <v>0</v>
      </c>
      <c r="M920" s="27">
        <v>0</v>
      </c>
      <c r="N920" s="27">
        <v>0</v>
      </c>
      <c r="O920" s="27">
        <v>0</v>
      </c>
      <c r="P920" s="27">
        <v>0</v>
      </c>
      <c r="Q920" s="27">
        <v>0</v>
      </c>
      <c r="R920" s="27">
        <v>0</v>
      </c>
      <c r="S920" s="80">
        <v>0</v>
      </c>
      <c r="T920" s="80">
        <v>5.9982981228613515E-2</v>
      </c>
      <c r="U920" s="80">
        <v>1.8987955370989934E-2</v>
      </c>
      <c r="V920" s="80">
        <v>2.7877570454759875</v>
      </c>
      <c r="W920" s="80">
        <v>5.9982981228613515E-2</v>
      </c>
      <c r="X920" s="80">
        <v>0</v>
      </c>
      <c r="Y920" s="80">
        <v>0</v>
      </c>
      <c r="Z920" s="80">
        <v>0</v>
      </c>
      <c r="AA920" s="80">
        <v>0</v>
      </c>
      <c r="AB920" s="80">
        <v>0</v>
      </c>
      <c r="AC920" s="80">
        <v>3.3442555352949066</v>
      </c>
      <c r="AD920" s="80">
        <v>3.3442555352949066</v>
      </c>
      <c r="AE920" s="80">
        <v>0</v>
      </c>
      <c r="AF920" s="80">
        <v>0</v>
      </c>
      <c r="AG920" s="80"/>
      <c r="AH920" s="80">
        <v>4.8157498349235073E-3</v>
      </c>
      <c r="AI920" s="80">
        <v>0</v>
      </c>
      <c r="AJ920" s="80">
        <v>0</v>
      </c>
      <c r="AK920" s="80">
        <v>0</v>
      </c>
      <c r="AL920" s="80">
        <v>0</v>
      </c>
      <c r="AM920" s="80">
        <v>0</v>
      </c>
      <c r="AN920" s="41" t="s">
        <v>5591</v>
      </c>
      <c r="AO920" s="41"/>
      <c r="AP920" s="40" t="str" cm="1">
        <f t="array" ref="AP920">IFERROR(_xlfn.IFS(
AR920="MPR ISSUE","PDH",
AR920="BSS Hardware Issue","BSS",
AR920="Sites strategiques, MLL, Pylone, etc.","ENVTECH",
AR920="AKTIVCO DEFAUT GE &amp; POWER Cabinet","AKTIVCO",
AR920="AKTIVCO Coupure ENEO &amp; Baisse de tension","AKTIVCO GRID ONLY",
AR920="Coupure ENEO &amp; Baisse de tension","IHS GRID ONLY",
AR920="Defaut GE &amp; POWER Cabinet","IHS",
AR920="Sharing","Partners",
AR920="Sites strategiques &amp; DataCenter","SST &amp; DC",
AR920="Exclu","Exclu",
AR920="SAT","SAT",
AR920="SPARE-ISSUE","SPARE-ISSUE",
AR920="Fiber CAmtel","TRANS_FO_CAMTEL",
AR920="Fiber AOF","Fiber AOF",
AR920="Projet OCM (HUAWEI)","TRAVAUX-HUAWEI",
AR920="Projet OCM (NOKIA)","TRAVAUX-NOKIA",
AR920="ACCESS-ISSUE","ACCESS-ISSUE",
AR920="Projet OCM (ZTE, NOKIA, autres projets)","TRAVAUX OCM",
AR920="No root CAuse","No root cause",
AR920="ODU HS","PDH",
AR920="IP &amp; VLAN","PDH",
AR920="Warehouse HUAWEI","SPARE-ISSUE",
AR920="SPARE-HS","SPARE-ISSUE",
AR920="Power Telco","BSS",AR920="no impacts","no impacts"
),"")</f>
        <v>No root cause</v>
      </c>
      <c r="AQ920" s="40" t="str" cm="1">
        <f t="array" ref="AQ920">IFERROR(_xlfn.IFS(
AR920="MPR ISSUE","TX ISSUE",
AR920="BSS Hardware Issue","RAN ISSUE",
AR920="Sites strategiques, MLL, Pylone, etc.","ENVTECH",
AR920="AKTIVCO DEFAUT GE &amp; POWER Cabinet","POWER ISSUE",
AR920="AKTIVCO Coupure ENEO &amp; Baisse de tension","POWER ISSUE",
AR920="Coupure ENEO &amp; Baisse de tension","POWER ISSUE",
AR920="Defaut GE &amp; POWER Cabinet","POWER ISSUE",
AR920="Sharing","POWER ISSUE",
AR920="Sites strategiques &amp; DataCenter","POWER ISSUE",
AR920="Exclu","Exclu",
AR920="SAT","TX ISSUE",
AR920="SPARE-ISSUE","SPARE-ISSUE",
AR920="Fiber CAmtel","TX ISSUE",
AR920="Fiber AOF","TX ISSUE",
AR920="Projet OCM (HUAWEI)","TRAVAUX-HUAWEI",
AR920="Projet OCM (NOKIA)","TRAVAUX -NOKIA",
AR920="ACCESS-ISSUE","ACCESS-ISSUE",
AR920="Projet OCM (ZTE, NOKIA, autres projets)","TRAVAUX OCM",
AR920="No root CAuse","No root cause",
AR920="ODU HS","TX ISSUE",
AR920="IP &amp; VLAN","TX ISSUE",
AR920="Warehouse HUAWEI","SPARE-ISSUE",
AR920="SPARE-HS","SPARE-ISSUE",
AR920="Power Telco","RAN ISSUE",AR920="no impacts","no impacts"
),"")</f>
        <v>No root cause</v>
      </c>
      <c r="AR920" s="59" t="s">
        <v>5343</v>
      </c>
      <c r="AS920" s="40" t="str" cm="1">
        <f t="array" ref="AS920">IFERROR(_xlfn.IFS(
AR920="MPR ISSUE","ACTIVE",
AR920="BSS Hardware Issue","ACTIVE",
AR920="Sites strategiques, MLL, Pylone, etc.","PASSIVE",
AR920="AKTIVCO DEFAUT GE &amp; POWER Cabinet","PASSIVE",
AR920="AKTIVCO Coupure ENEO &amp; Baisse de tension","PASSIVE",
AR920="Coupure ENEO &amp; Baisse de tension","PASSIVE",
AR920="Defaut GE &amp; POWER Cabinet","PASSIVE",
AR920="Sharing","PASSIVE",
AR920="Sites strategiques &amp; DataCenter","PASSIVE",
AR920="Exclu","Exclu",
AR920="SAT","ACTIVE",
AR920="SPARE-ISSUE","SPARE-ISSUE",
AR920="Fiber CAmtel","ACTIVE",
AR920="Fiber AOF","ACTIVE",
AR920="Projet OCM (HUAWEI)","PLANNED WORKS",
AR920="Projet OCM (NOKIA)","PLANNED WORKS",
AR920="ACCESS-ISSUE","ACCESS-ISSUE",
AR920="Projet OCM (ZTE, NOKIA, autres projets)","PLANNED WORKS",
AR920="No root CAuse","No root cause",
AR920="ODU HS","ACTIVE",
AR920="IP &amp; VLAN","ACTIVE",
AR920="Warehouse HUAWEI","SPARE-ISSUE",
AR920="SPARE-HS","SPARE-ISSUE",
AR920="Power Telco","ACTIVE", AR920="no impacts","no impacts"
),"")</f>
        <v>No root cause</v>
      </c>
      <c r="AT920" s="99" t="s">
        <v>5661</v>
      </c>
      <c r="AU920" s="99" t="s">
        <v>2426</v>
      </c>
      <c r="AW920" s="17"/>
      <c r="AX920" s="17" t="s">
        <v>5536</v>
      </c>
      <c r="AY920" s="17"/>
      <c r="AZ920" s="17" t="s">
        <v>5536</v>
      </c>
      <c r="BA920" s="7"/>
      <c r="BC920" s="18"/>
      <c r="BD920" s="18"/>
      <c r="BE920" s="18"/>
      <c r="BF920" s="18"/>
      <c r="BG920" s="18"/>
      <c r="BH920" s="18"/>
      <c r="BI920" s="18"/>
      <c r="BJ920" s="18"/>
      <c r="BK920" s="18"/>
      <c r="BM920" s="18"/>
      <c r="BN920" s="18"/>
      <c r="BO920" s="18"/>
      <c r="BP920" s="9" t="s">
        <v>5661</v>
      </c>
      <c r="BQ920" s="14"/>
      <c r="BR920" s="102" t="s">
        <v>5536</v>
      </c>
      <c r="BS920" s="14"/>
      <c r="BT920" s="14"/>
      <c r="BU920" s="9"/>
      <c r="BV920" s="9"/>
      <c r="BW920" s="9"/>
    </row>
    <row r="921" spans="1:75" x14ac:dyDescent="0.35">
      <c r="A921" s="1" t="s">
        <v>1742</v>
      </c>
      <c r="B921" s="8" t="s">
        <v>1743</v>
      </c>
      <c r="C921" s="3" t="s">
        <v>38</v>
      </c>
      <c r="D921" s="1" t="s">
        <v>11</v>
      </c>
      <c r="E921" s="1" t="s">
        <v>12</v>
      </c>
      <c r="F921" s="3" t="s">
        <v>37</v>
      </c>
      <c r="G921" s="1" t="s">
        <v>38</v>
      </c>
      <c r="H921" s="30" t="s">
        <v>5587</v>
      </c>
      <c r="I921" s="27">
        <v>0</v>
      </c>
      <c r="J921" s="27">
        <v>0</v>
      </c>
      <c r="K921" s="27">
        <v>0</v>
      </c>
      <c r="L921" s="27">
        <v>0</v>
      </c>
      <c r="M921" s="27">
        <v>0</v>
      </c>
      <c r="N921" s="27">
        <v>0</v>
      </c>
      <c r="O921" s="27">
        <v>0.81313689064671413</v>
      </c>
      <c r="P921" s="27">
        <v>0.67564627189791004</v>
      </c>
      <c r="Q921" s="27">
        <v>2.6765815434048736</v>
      </c>
      <c r="R921" s="27">
        <v>0</v>
      </c>
      <c r="S921" s="80">
        <v>0</v>
      </c>
      <c r="T921" s="80">
        <v>0</v>
      </c>
      <c r="U921" s="80">
        <v>0.69414124811304911</v>
      </c>
      <c r="V921" s="80">
        <v>0</v>
      </c>
      <c r="W921" s="80">
        <v>0</v>
      </c>
      <c r="X921" s="80">
        <v>0</v>
      </c>
      <c r="Y921" s="80">
        <v>0</v>
      </c>
      <c r="Z921" s="80">
        <v>0.38935759474706905</v>
      </c>
      <c r="AA921" s="80">
        <v>0</v>
      </c>
      <c r="AB921" s="80">
        <v>3.6472735159074551E-2</v>
      </c>
      <c r="AC921" s="80">
        <v>3.1988461417731782</v>
      </c>
      <c r="AD921" s="80">
        <v>3.1988461417731782</v>
      </c>
      <c r="AE921" s="80">
        <v>0</v>
      </c>
      <c r="AF921" s="80">
        <v>0</v>
      </c>
      <c r="AG921" s="80"/>
      <c r="AH921" s="80">
        <v>0</v>
      </c>
      <c r="AI921" s="80">
        <v>0</v>
      </c>
      <c r="AJ921" s="80">
        <v>0</v>
      </c>
      <c r="AK921" s="80">
        <v>0</v>
      </c>
      <c r="AL921" s="80">
        <v>0</v>
      </c>
      <c r="AM921" s="80">
        <v>0</v>
      </c>
      <c r="AN921" s="41" t="s">
        <v>5558</v>
      </c>
      <c r="AO921" s="41"/>
      <c r="AP921" s="40" t="str" cm="1">
        <f t="array" ref="AP921">IFERROR(_xlfn.IFS(
AR921="MPR ISSUE","PDH",
AR921="BSS Hardware Issue","BSS",
AR921="Sites strategiques, MLL, Pylone, etc.","ENVTECH",
AR921="AKTIVCO DEFAUT GE &amp; POWER Cabinet","AKTIVCO",
AR921="AKTIVCO Coupure ENEO &amp; Baisse de tension","AKTIVCO GRID ONLY",
AR921="Coupure ENEO &amp; Baisse de tension","IHS GRID ONLY",
AR921="Defaut GE &amp; POWER Cabinet","IHS",
AR921="Sharing","Partners",
AR921="Sites strategiques &amp; DataCenter","SST &amp; DC",
AR921="Exclu","Exclu",
AR921="SAT","SAT",
AR921="SPARE-ISSUE","SPARE-ISSUE",
AR921="Fiber CAmtel","TRANS_FO_CAMTEL",
AR921="Fiber AOF","Fiber AOF",
AR921="Projet OCM (HUAWEI)","TRAVAUX-HUAWEI",
AR921="Projet OCM (NOKIA)","TRAVAUX-NOKIA",
AR921="ACCESS-ISSUE","ACCESS-ISSUE",
AR921="Projet OCM (ZTE, NOKIA, autres projets)","TRAVAUX OCM",
AR921="No root CAuse","No root cause",
AR921="ODU HS","PDH",
AR921="IP &amp; VLAN","PDH",
AR921="Warehouse HUAWEI","SPARE-ISSUE",
AR921="SPARE-HS","SPARE-ISSUE",
AR921="Power Telco","BSS",AR921="no impacts","no impacts"
),"")</f>
        <v>No root cause</v>
      </c>
      <c r="AQ921" s="40" t="str" cm="1">
        <f t="array" ref="AQ921">IFERROR(_xlfn.IFS(
AR921="MPR ISSUE","TX ISSUE",
AR921="BSS Hardware Issue","RAN ISSUE",
AR921="Sites strategiques, MLL, Pylone, etc.","ENVTECH",
AR921="AKTIVCO DEFAUT GE &amp; POWER Cabinet","POWER ISSUE",
AR921="AKTIVCO Coupure ENEO &amp; Baisse de tension","POWER ISSUE",
AR921="Coupure ENEO &amp; Baisse de tension","POWER ISSUE",
AR921="Defaut GE &amp; POWER Cabinet","POWER ISSUE",
AR921="Sharing","POWER ISSUE",
AR921="Sites strategiques &amp; DataCenter","POWER ISSUE",
AR921="Exclu","Exclu",
AR921="SAT","TX ISSUE",
AR921="SPARE-ISSUE","SPARE-ISSUE",
AR921="Fiber CAmtel","TX ISSUE",
AR921="Fiber AOF","TX ISSUE",
AR921="Projet OCM (HUAWEI)","TRAVAUX-HUAWEI",
AR921="Projet OCM (NOKIA)","TRAVAUX -NOKIA",
AR921="ACCESS-ISSUE","ACCESS-ISSUE",
AR921="Projet OCM (ZTE, NOKIA, autres projets)","TRAVAUX OCM",
AR921="No root CAuse","No root cause",
AR921="ODU HS","TX ISSUE",
AR921="IP &amp; VLAN","TX ISSUE",
AR921="Warehouse HUAWEI","SPARE-ISSUE",
AR921="SPARE-HS","SPARE-ISSUE",
AR921="Power Telco","RAN ISSUE",AR921="no impacts","no impacts"
),"")</f>
        <v>No root cause</v>
      </c>
      <c r="AR921" s="59" t="s">
        <v>5343</v>
      </c>
      <c r="AS921" s="40" t="str" cm="1">
        <f t="array" ref="AS921">IFERROR(_xlfn.IFS(
AR921="MPR ISSUE","ACTIVE",
AR921="BSS Hardware Issue","ACTIVE",
AR921="Sites strategiques, MLL, Pylone, etc.","PASSIVE",
AR921="AKTIVCO DEFAUT GE &amp; POWER Cabinet","PASSIVE",
AR921="AKTIVCO Coupure ENEO &amp; Baisse de tension","PASSIVE",
AR921="Coupure ENEO &amp; Baisse de tension","PASSIVE",
AR921="Defaut GE &amp; POWER Cabinet","PASSIVE",
AR921="Sharing","PASSIVE",
AR921="Sites strategiques &amp; DataCenter","PASSIVE",
AR921="Exclu","Exclu",
AR921="SAT","ACTIVE",
AR921="SPARE-ISSUE","SPARE-ISSUE",
AR921="Fiber CAmtel","ACTIVE",
AR921="Fiber AOF","ACTIVE",
AR921="Projet OCM (HUAWEI)","PLANNED WORKS",
AR921="Projet OCM (NOKIA)","PLANNED WORKS",
AR921="ACCESS-ISSUE","ACCESS-ISSUE",
AR921="Projet OCM (ZTE, NOKIA, autres projets)","PLANNED WORKS",
AR921="No root CAuse","No root cause",
AR921="ODU HS","ACTIVE",
AR921="IP &amp; VLAN","ACTIVE",
AR921="Warehouse HUAWEI","SPARE-ISSUE",
AR921="SPARE-HS","SPARE-ISSUE",
AR921="Power Telco","ACTIVE", AR921="no impacts","no impacts"
),"")</f>
        <v>No root cause</v>
      </c>
      <c r="AT921" s="99" t="s">
        <v>5661</v>
      </c>
      <c r="AU921" s="99" t="s">
        <v>1743</v>
      </c>
      <c r="AW921" s="17"/>
      <c r="AX921" s="17" t="s">
        <v>5536</v>
      </c>
      <c r="AY921" s="17"/>
      <c r="AZ921" s="17" t="s">
        <v>5536</v>
      </c>
      <c r="BA921" s="7"/>
      <c r="BC921" s="18"/>
      <c r="BD921" s="18"/>
      <c r="BE921" s="18"/>
      <c r="BF921" s="18"/>
      <c r="BG921" s="18"/>
      <c r="BH921" s="18"/>
      <c r="BI921" s="18"/>
      <c r="BJ921" s="18"/>
      <c r="BK921" s="18"/>
      <c r="BM921" s="18"/>
      <c r="BN921" s="18"/>
      <c r="BO921" s="18"/>
      <c r="BP921" s="9" t="s">
        <v>5661</v>
      </c>
      <c r="BQ921" s="14"/>
      <c r="BR921" s="102" t="s">
        <v>5536</v>
      </c>
      <c r="BS921" s="14"/>
      <c r="BT921" s="14"/>
      <c r="BU921" s="9"/>
      <c r="BV921" s="9"/>
      <c r="BW921" s="9"/>
    </row>
    <row r="922" spans="1:75" x14ac:dyDescent="0.35">
      <c r="A922" s="1" t="s">
        <v>472</v>
      </c>
      <c r="B922" s="8" t="s">
        <v>473</v>
      </c>
      <c r="C922" s="3" t="s">
        <v>51</v>
      </c>
      <c r="D922" s="1" t="s">
        <v>11</v>
      </c>
      <c r="E922" s="1" t="s">
        <v>12</v>
      </c>
      <c r="F922" s="3" t="s">
        <v>51</v>
      </c>
      <c r="G922" s="1" t="s">
        <v>472</v>
      </c>
      <c r="H922" s="29" t="s">
        <v>5588</v>
      </c>
      <c r="I922" s="27">
        <v>6.1976489460654189</v>
      </c>
      <c r="J922" s="27">
        <v>6.200563681301313</v>
      </c>
      <c r="K922" s="27">
        <v>6.1975407328370684</v>
      </c>
      <c r="L922" s="27">
        <v>6.1976128749893027</v>
      </c>
      <c r="M922" s="27">
        <v>6.1975768039131856</v>
      </c>
      <c r="N922" s="27">
        <v>2.2410317867206806</v>
      </c>
      <c r="O922" s="27">
        <v>0</v>
      </c>
      <c r="P922" s="27">
        <v>1.226431396692258</v>
      </c>
      <c r="Q922" s="27">
        <v>0</v>
      </c>
      <c r="R922" s="27">
        <v>0.57263731706498666</v>
      </c>
      <c r="S922" s="80">
        <v>0</v>
      </c>
      <c r="T922" s="80">
        <v>0</v>
      </c>
      <c r="U922" s="80">
        <v>0</v>
      </c>
      <c r="V922" s="80">
        <v>0</v>
      </c>
      <c r="W922" s="80">
        <v>0</v>
      </c>
      <c r="X922" s="80">
        <v>0</v>
      </c>
      <c r="Y922" s="80">
        <v>0</v>
      </c>
      <c r="Z922" s="80">
        <v>0</v>
      </c>
      <c r="AA922" s="80">
        <v>0</v>
      </c>
      <c r="AB922" s="80">
        <v>0</v>
      </c>
      <c r="AC922" s="80">
        <v>2.9646002231524995</v>
      </c>
      <c r="AD922" s="80">
        <v>2.9646002231524995</v>
      </c>
      <c r="AE922" s="80">
        <v>0</v>
      </c>
      <c r="AF922" s="80">
        <v>0</v>
      </c>
      <c r="AG922" s="80"/>
      <c r="AH922" s="80">
        <v>0</v>
      </c>
      <c r="AI922" s="80">
        <v>0</v>
      </c>
      <c r="AJ922" s="80">
        <v>0</v>
      </c>
      <c r="AK922" s="80">
        <v>0</v>
      </c>
      <c r="AL922" s="80">
        <v>0</v>
      </c>
      <c r="AM922" s="80">
        <v>0</v>
      </c>
      <c r="AN922" s="41" t="s">
        <v>5591</v>
      </c>
      <c r="AO922" s="41"/>
      <c r="AP922" s="40" t="str" cm="1">
        <f t="array" ref="AP922">IFERROR(_xlfn.IFS(
AR922="MPR ISSUE","PDH",
AR922="BSS Hardware Issue","BSS",
AR922="Sites strategiques, MLL, Pylone, etc.","ENVTECH",
AR922="AKTIVCO DEFAUT GE &amp; POWER Cabinet","AKTIVCO",
AR922="AKTIVCO Coupure ENEO &amp; Baisse de tension","AKTIVCO GRID ONLY",
AR922="Coupure ENEO &amp; Baisse de tension","IHS GRID ONLY",
AR922="Defaut GE &amp; POWER Cabinet","IHS",
AR922="Sharing","Partners",
AR922="Sites strategiques &amp; DataCenter","SST &amp; DC",
AR922="Exclu","Exclu",
AR922="SAT","SAT",
AR922="SPARE-ISSUE","SPARE-ISSUE",
AR922="Fiber CAmtel","TRANS_FO_CAMTEL",
AR922="Fiber AOF","Fiber AOF",
AR922="Projet OCM (HUAWEI)","TRAVAUX-HUAWEI",
AR922="Projet OCM (NOKIA)","TRAVAUX-NOKIA",
AR922="ACCESS-ISSUE","ACCESS-ISSUE",
AR922="Projet OCM (ZTE, NOKIA, autres projets)","TRAVAUX OCM",
AR922="No root CAuse","No root cause",
AR922="ODU HS","PDH",
AR922="IP &amp; VLAN","PDH",
AR922="Warehouse HUAWEI","SPARE-ISSUE",
AR922="SPARE-HS","SPARE-ISSUE",
AR922="Power Telco","BSS",AR922="no impacts","no impacts"
),"")</f>
        <v>No root cause</v>
      </c>
      <c r="AQ922" s="40" t="str" cm="1">
        <f t="array" ref="AQ922">IFERROR(_xlfn.IFS(
AR922="MPR ISSUE","TX ISSUE",
AR922="BSS Hardware Issue","RAN ISSUE",
AR922="Sites strategiques, MLL, Pylone, etc.","ENVTECH",
AR922="AKTIVCO DEFAUT GE &amp; POWER Cabinet","POWER ISSUE",
AR922="AKTIVCO Coupure ENEO &amp; Baisse de tension","POWER ISSUE",
AR922="Coupure ENEO &amp; Baisse de tension","POWER ISSUE",
AR922="Defaut GE &amp; POWER Cabinet","POWER ISSUE",
AR922="Sharing","POWER ISSUE",
AR922="Sites strategiques &amp; DataCenter","POWER ISSUE",
AR922="Exclu","Exclu",
AR922="SAT","TX ISSUE",
AR922="SPARE-ISSUE","SPARE-ISSUE",
AR922="Fiber CAmtel","TX ISSUE",
AR922="Fiber AOF","TX ISSUE",
AR922="Projet OCM (HUAWEI)","TRAVAUX-HUAWEI",
AR922="Projet OCM (NOKIA)","TRAVAUX -NOKIA",
AR922="ACCESS-ISSUE","ACCESS-ISSUE",
AR922="Projet OCM (ZTE, NOKIA, autres projets)","TRAVAUX OCM",
AR922="No root CAuse","No root cause",
AR922="ODU HS","TX ISSUE",
AR922="IP &amp; VLAN","TX ISSUE",
AR922="Warehouse HUAWEI","SPARE-ISSUE",
AR922="SPARE-HS","SPARE-ISSUE",
AR922="Power Telco","RAN ISSUE",AR922="no impacts","no impacts"
),"")</f>
        <v>No root cause</v>
      </c>
      <c r="AR922" s="59" t="s">
        <v>5343</v>
      </c>
      <c r="AS922" s="40" t="str" cm="1">
        <f t="array" ref="AS922">IFERROR(_xlfn.IFS(
AR922="MPR ISSUE","ACTIVE",
AR922="BSS Hardware Issue","ACTIVE",
AR922="Sites strategiques, MLL, Pylone, etc.","PASSIVE",
AR922="AKTIVCO DEFAUT GE &amp; POWER Cabinet","PASSIVE",
AR922="AKTIVCO Coupure ENEO &amp; Baisse de tension","PASSIVE",
AR922="Coupure ENEO &amp; Baisse de tension","PASSIVE",
AR922="Defaut GE &amp; POWER Cabinet","PASSIVE",
AR922="Sharing","PASSIVE",
AR922="Sites strategiques &amp; DataCenter","PASSIVE",
AR922="Exclu","Exclu",
AR922="SAT","ACTIVE",
AR922="SPARE-ISSUE","SPARE-ISSUE",
AR922="Fiber CAmtel","ACTIVE",
AR922="Fiber AOF","ACTIVE",
AR922="Projet OCM (HUAWEI)","PLANNED WORKS",
AR922="Projet OCM (NOKIA)","PLANNED WORKS",
AR922="ACCESS-ISSUE","ACCESS-ISSUE",
AR922="Projet OCM (ZTE, NOKIA, autres projets)","PLANNED WORKS",
AR922="No root CAuse","No root cause",
AR922="ODU HS","ACTIVE",
AR922="IP &amp; VLAN","ACTIVE",
AR922="Warehouse HUAWEI","SPARE-ISSUE",
AR922="SPARE-HS","SPARE-ISSUE",
AR922="Power Telco","ACTIVE", AR922="no impacts","no impacts"
),"")</f>
        <v>No root cause</v>
      </c>
      <c r="AT922" s="99" t="s">
        <v>5661</v>
      </c>
      <c r="AU922" s="99" t="s">
        <v>473</v>
      </c>
      <c r="AW922" s="17"/>
      <c r="AX922" s="17" t="s">
        <v>5536</v>
      </c>
      <c r="AY922" s="17"/>
      <c r="AZ922" s="17" t="s">
        <v>5536</v>
      </c>
      <c r="BA922" s="7"/>
      <c r="BC922" s="18"/>
      <c r="BD922" s="18"/>
      <c r="BE922" s="18"/>
      <c r="BF922" s="18"/>
      <c r="BG922" s="18"/>
      <c r="BH922" s="18"/>
      <c r="BI922" s="18"/>
      <c r="BJ922" s="18"/>
      <c r="BK922" s="18"/>
      <c r="BM922" s="18"/>
      <c r="BN922" s="18"/>
      <c r="BO922" s="18"/>
      <c r="BP922" s="9" t="s">
        <v>5661</v>
      </c>
      <c r="BQ922" s="14"/>
      <c r="BR922" s="102" t="s">
        <v>5536</v>
      </c>
      <c r="BS922" s="14"/>
      <c r="BT922" s="14"/>
      <c r="BU922" s="9"/>
      <c r="BV922" s="9"/>
      <c r="BW922" s="9"/>
    </row>
    <row r="923" spans="1:75" x14ac:dyDescent="0.35">
      <c r="A923" s="1" t="s">
        <v>2098</v>
      </c>
      <c r="B923" s="8" t="s">
        <v>2099</v>
      </c>
      <c r="C923" s="3" t="s">
        <v>38</v>
      </c>
      <c r="D923" s="1" t="s">
        <v>21</v>
      </c>
      <c r="E923" s="1" t="s">
        <v>30</v>
      </c>
      <c r="F923" s="3" t="s">
        <v>37</v>
      </c>
      <c r="G923" s="1" t="s">
        <v>38</v>
      </c>
      <c r="H923" s="30" t="s">
        <v>5587</v>
      </c>
      <c r="I923" s="27">
        <v>0</v>
      </c>
      <c r="J923" s="27">
        <v>0</v>
      </c>
      <c r="K923" s="27">
        <v>0</v>
      </c>
      <c r="L923" s="27">
        <v>0</v>
      </c>
      <c r="M923" s="27">
        <v>1.8192849988442874</v>
      </c>
      <c r="N923" s="27">
        <v>0</v>
      </c>
      <c r="O923" s="27">
        <v>0</v>
      </c>
      <c r="P923" s="27">
        <v>2.3954293688094448</v>
      </c>
      <c r="Q923" s="27">
        <v>2.7739967411744897</v>
      </c>
      <c r="R923" s="27">
        <v>0</v>
      </c>
      <c r="S923" s="80">
        <v>1.5382755048753978</v>
      </c>
      <c r="T923" s="80">
        <v>0</v>
      </c>
      <c r="U923" s="80">
        <v>3.9644347136257143</v>
      </c>
      <c r="V923" s="80">
        <v>0</v>
      </c>
      <c r="W923" s="80">
        <v>0</v>
      </c>
      <c r="X923" s="80">
        <v>9.7596402165321194</v>
      </c>
      <c r="Y923" s="80">
        <v>15.227714712940848</v>
      </c>
      <c r="Z923" s="80">
        <v>0</v>
      </c>
      <c r="AA923" s="80">
        <v>0</v>
      </c>
      <c r="AB923" s="80">
        <v>4.6899656995773791</v>
      </c>
      <c r="AC923" s="80">
        <v>2.9446962757502866</v>
      </c>
      <c r="AD923" s="80">
        <v>2.9446962757502866</v>
      </c>
      <c r="AE923" s="80">
        <v>0</v>
      </c>
      <c r="AF923" s="80">
        <v>4.0176545873248246</v>
      </c>
      <c r="AG923" s="80"/>
      <c r="AH923" s="80">
        <v>0.47881834758712799</v>
      </c>
      <c r="AI923" s="80">
        <v>0</v>
      </c>
      <c r="AJ923" s="80">
        <v>0</v>
      </c>
      <c r="AK923" s="80">
        <v>0</v>
      </c>
      <c r="AL923" s="80">
        <v>0</v>
      </c>
      <c r="AM923" s="80">
        <v>0</v>
      </c>
      <c r="AN923" s="41" t="s">
        <v>5558</v>
      </c>
      <c r="AO923" s="41"/>
      <c r="AP923" s="40" t="str" cm="1">
        <f t="array" ref="AP923">IFERROR(_xlfn.IFS(
AR923="MPR ISSUE","PDH",
AR923="BSS Hardware Issue","BSS",
AR923="Sites strategiques, MLL, Pylone, etc.","ENVTECH",
AR923="AKTIVCO DEFAUT GE &amp; POWER Cabinet","AKTIVCO",
AR923="AKTIVCO Coupure ENEO &amp; Baisse de tension","AKTIVCO GRID ONLY",
AR923="Coupure ENEO &amp; Baisse de tension","IHS GRID ONLY",
AR923="Defaut GE &amp; POWER Cabinet","IHS",
AR923="Sharing","Partners",
AR923="Sites strategiques &amp; DataCenter","SST &amp; DC",
AR923="Exclu","Exclu",
AR923="SAT","SAT",
AR923="SPARE-ISSUE","SPARE-ISSUE",
AR923="Fiber CAmtel","TRANS_FO_CAMTEL",
AR923="Fiber AOF","Fiber AOF",
AR923="Projet OCM (HUAWEI)","TRAVAUX-HUAWEI",
AR923="Projet OCM (NOKIA)","TRAVAUX-NOKIA",
AR923="ACCESS-ISSUE","ACCESS-ISSUE",
AR923="Projet OCM (ZTE, NOKIA, autres projets)","TRAVAUX OCM",
AR923="No root CAuse","No root cause",
AR923="ODU HS","PDH",
AR923="IP &amp; VLAN","PDH",
AR923="Warehouse HUAWEI","SPARE-ISSUE",
AR923="SPARE-HS","SPARE-ISSUE",
AR923="Power Telco","BSS",AR923="no impacts","no impacts"
),"")</f>
        <v>No root cause</v>
      </c>
      <c r="AQ923" s="40" t="str" cm="1">
        <f t="array" ref="AQ923">IFERROR(_xlfn.IFS(
AR923="MPR ISSUE","TX ISSUE",
AR923="BSS Hardware Issue","RAN ISSUE",
AR923="Sites strategiques, MLL, Pylone, etc.","ENVTECH",
AR923="AKTIVCO DEFAUT GE &amp; POWER Cabinet","POWER ISSUE",
AR923="AKTIVCO Coupure ENEO &amp; Baisse de tension","POWER ISSUE",
AR923="Coupure ENEO &amp; Baisse de tension","POWER ISSUE",
AR923="Defaut GE &amp; POWER Cabinet","POWER ISSUE",
AR923="Sharing","POWER ISSUE",
AR923="Sites strategiques &amp; DataCenter","POWER ISSUE",
AR923="Exclu","Exclu",
AR923="SAT","TX ISSUE",
AR923="SPARE-ISSUE","SPARE-ISSUE",
AR923="Fiber CAmtel","TX ISSUE",
AR923="Fiber AOF","TX ISSUE",
AR923="Projet OCM (HUAWEI)","TRAVAUX-HUAWEI",
AR923="Projet OCM (NOKIA)","TRAVAUX -NOKIA",
AR923="ACCESS-ISSUE","ACCESS-ISSUE",
AR923="Projet OCM (ZTE, NOKIA, autres projets)","TRAVAUX OCM",
AR923="No root CAuse","No root cause",
AR923="ODU HS","TX ISSUE",
AR923="IP &amp; VLAN","TX ISSUE",
AR923="Warehouse HUAWEI","SPARE-ISSUE",
AR923="SPARE-HS","SPARE-ISSUE",
AR923="Power Telco","RAN ISSUE",AR923="no impacts","no impacts"
),"")</f>
        <v>No root cause</v>
      </c>
      <c r="AR923" s="59" t="s">
        <v>5343</v>
      </c>
      <c r="AS923" s="40" t="str" cm="1">
        <f t="array" ref="AS923">IFERROR(_xlfn.IFS(
AR923="MPR ISSUE","ACTIVE",
AR923="BSS Hardware Issue","ACTIVE",
AR923="Sites strategiques, MLL, Pylone, etc.","PASSIVE",
AR923="AKTIVCO DEFAUT GE &amp; POWER Cabinet","PASSIVE",
AR923="AKTIVCO Coupure ENEO &amp; Baisse de tension","PASSIVE",
AR923="Coupure ENEO &amp; Baisse de tension","PASSIVE",
AR923="Defaut GE &amp; POWER Cabinet","PASSIVE",
AR923="Sharing","PASSIVE",
AR923="Sites strategiques &amp; DataCenter","PASSIVE",
AR923="Exclu","Exclu",
AR923="SAT","ACTIVE",
AR923="SPARE-ISSUE","SPARE-ISSUE",
AR923="Fiber CAmtel","ACTIVE",
AR923="Fiber AOF","ACTIVE",
AR923="Projet OCM (HUAWEI)","PLANNED WORKS",
AR923="Projet OCM (NOKIA)","PLANNED WORKS",
AR923="ACCESS-ISSUE","ACCESS-ISSUE",
AR923="Projet OCM (ZTE, NOKIA, autres projets)","PLANNED WORKS",
AR923="No root CAuse","No root cause",
AR923="ODU HS","ACTIVE",
AR923="IP &amp; VLAN","ACTIVE",
AR923="Warehouse HUAWEI","SPARE-ISSUE",
AR923="SPARE-HS","SPARE-ISSUE",
AR923="Power Telco","ACTIVE", AR923="no impacts","no impacts"
),"")</f>
        <v>No root cause</v>
      </c>
      <c r="AT923" s="99" t="s">
        <v>5661</v>
      </c>
      <c r="AU923" s="99" t="s">
        <v>2099</v>
      </c>
      <c r="AW923" s="17"/>
      <c r="AX923" s="17" t="s">
        <v>5536</v>
      </c>
      <c r="AY923" s="17"/>
      <c r="AZ923" s="17" t="s">
        <v>5536</v>
      </c>
      <c r="BA923" s="7"/>
      <c r="BC923" s="18"/>
      <c r="BD923" s="18"/>
      <c r="BE923" s="18"/>
      <c r="BF923" s="18"/>
      <c r="BG923" s="18"/>
      <c r="BH923" s="18"/>
      <c r="BI923" s="18"/>
      <c r="BJ923" s="18"/>
      <c r="BK923" s="18"/>
      <c r="BM923" s="18"/>
      <c r="BN923" s="18"/>
      <c r="BO923" s="18"/>
      <c r="BP923" s="9" t="s">
        <v>5661</v>
      </c>
      <c r="BQ923" s="14"/>
      <c r="BR923" s="102" t="s">
        <v>5536</v>
      </c>
      <c r="BS923" s="14"/>
      <c r="BT923" s="14"/>
      <c r="BU923" s="9"/>
      <c r="BV923" s="9"/>
      <c r="BW923" s="9"/>
    </row>
    <row r="924" spans="1:75" x14ac:dyDescent="0.35">
      <c r="A924" s="1" t="s">
        <v>781</v>
      </c>
      <c r="B924" s="8" t="s">
        <v>782</v>
      </c>
      <c r="C924" s="3" t="s">
        <v>32</v>
      </c>
      <c r="D924" s="1" t="s">
        <v>11</v>
      </c>
      <c r="E924" s="1" t="s">
        <v>12</v>
      </c>
      <c r="F924" s="3" t="s">
        <v>31</v>
      </c>
      <c r="G924" s="1" t="s">
        <v>32</v>
      </c>
      <c r="H924" s="30" t="s">
        <v>5587</v>
      </c>
      <c r="I924" s="27">
        <v>0</v>
      </c>
      <c r="J924" s="27">
        <v>0</v>
      </c>
      <c r="K924" s="27">
        <v>0</v>
      </c>
      <c r="L924" s="27">
        <v>0</v>
      </c>
      <c r="M924" s="27">
        <v>0</v>
      </c>
      <c r="N924" s="27">
        <v>0</v>
      </c>
      <c r="O924" s="27">
        <v>0</v>
      </c>
      <c r="P924" s="27">
        <v>0</v>
      </c>
      <c r="Q924" s="27">
        <v>0</v>
      </c>
      <c r="R924" s="27">
        <v>0</v>
      </c>
      <c r="S924" s="80">
        <v>0</v>
      </c>
      <c r="T924" s="80">
        <v>0</v>
      </c>
      <c r="U924" s="80">
        <v>0.36397827830141527</v>
      </c>
      <c r="V924" s="80">
        <v>0</v>
      </c>
      <c r="W924" s="80">
        <v>0</v>
      </c>
      <c r="X924" s="80">
        <v>0</v>
      </c>
      <c r="Y924" s="80">
        <v>2.5714794268804591</v>
      </c>
      <c r="Z924" s="80">
        <v>0</v>
      </c>
      <c r="AA924" s="80">
        <v>0</v>
      </c>
      <c r="AB924" s="80">
        <v>5.2374312636081655</v>
      </c>
      <c r="AC924" s="80">
        <v>2.8191908296307715</v>
      </c>
      <c r="AD924" s="80">
        <v>2.8191908296307715</v>
      </c>
      <c r="AE924" s="80">
        <v>0</v>
      </c>
      <c r="AF924" s="80">
        <v>1.5487982010826604</v>
      </c>
      <c r="AG924" s="80"/>
      <c r="AH924" s="80">
        <v>0</v>
      </c>
      <c r="AI924" s="80">
        <v>0</v>
      </c>
      <c r="AJ924" s="80">
        <v>0</v>
      </c>
      <c r="AK924" s="80">
        <v>0</v>
      </c>
      <c r="AL924" s="80">
        <v>0</v>
      </c>
      <c r="AM924" s="80">
        <v>0</v>
      </c>
      <c r="AN924" s="41" t="s">
        <v>5558</v>
      </c>
      <c r="AO924" s="41"/>
      <c r="AP924" s="40" t="str" cm="1">
        <f t="array" ref="AP924">IFERROR(_xlfn.IFS(
AR924="MPR ISSUE","PDH",
AR924="BSS Hardware Issue","BSS",
AR924="Sites strategiques, MLL, Pylone, etc.","ENVTECH",
AR924="AKTIVCO DEFAUT GE &amp; POWER Cabinet","AKTIVCO",
AR924="AKTIVCO Coupure ENEO &amp; Baisse de tension","AKTIVCO GRID ONLY",
AR924="Coupure ENEO &amp; Baisse de tension","IHS GRID ONLY",
AR924="Defaut GE &amp; POWER Cabinet","IHS",
AR924="Sharing","Partners",
AR924="Sites strategiques &amp; DataCenter","SST &amp; DC",
AR924="Exclu","Exclu",
AR924="SAT","SAT",
AR924="SPARE-ISSUE","SPARE-ISSUE",
AR924="Fiber CAmtel","TRANS_FO_CAMTEL",
AR924="Fiber AOF","Fiber AOF",
AR924="Projet OCM (HUAWEI)","TRAVAUX-HUAWEI",
AR924="Projet OCM (NOKIA)","TRAVAUX-NOKIA",
AR924="ACCESS-ISSUE","ACCESS-ISSUE",
AR924="Projet OCM (ZTE, NOKIA, autres projets)","TRAVAUX OCM",
AR924="No root CAuse","No root cause",
AR924="ODU HS","PDH",
AR924="IP &amp; VLAN","PDH",
AR924="Warehouse HUAWEI","SPARE-ISSUE",
AR924="SPARE-HS","SPARE-ISSUE",
AR924="Power Telco","BSS",AR924="no impacts","no impacts"
),"")</f>
        <v>No root cause</v>
      </c>
      <c r="AQ924" s="40" t="str" cm="1">
        <f t="array" ref="AQ924">IFERROR(_xlfn.IFS(
AR924="MPR ISSUE","TX ISSUE",
AR924="BSS Hardware Issue","RAN ISSUE",
AR924="Sites strategiques, MLL, Pylone, etc.","ENVTECH",
AR924="AKTIVCO DEFAUT GE &amp; POWER Cabinet","POWER ISSUE",
AR924="AKTIVCO Coupure ENEO &amp; Baisse de tension","POWER ISSUE",
AR924="Coupure ENEO &amp; Baisse de tension","POWER ISSUE",
AR924="Defaut GE &amp; POWER Cabinet","POWER ISSUE",
AR924="Sharing","POWER ISSUE",
AR924="Sites strategiques &amp; DataCenter","POWER ISSUE",
AR924="Exclu","Exclu",
AR924="SAT","TX ISSUE",
AR924="SPARE-ISSUE","SPARE-ISSUE",
AR924="Fiber CAmtel","TX ISSUE",
AR924="Fiber AOF","TX ISSUE",
AR924="Projet OCM (HUAWEI)","TRAVAUX-HUAWEI",
AR924="Projet OCM (NOKIA)","TRAVAUX -NOKIA",
AR924="ACCESS-ISSUE","ACCESS-ISSUE",
AR924="Projet OCM (ZTE, NOKIA, autres projets)","TRAVAUX OCM",
AR924="No root CAuse","No root cause",
AR924="ODU HS","TX ISSUE",
AR924="IP &amp; VLAN","TX ISSUE",
AR924="Warehouse HUAWEI","SPARE-ISSUE",
AR924="SPARE-HS","SPARE-ISSUE",
AR924="Power Telco","RAN ISSUE",AR924="no impacts","no impacts"
),"")</f>
        <v>No root cause</v>
      </c>
      <c r="AR924" s="59" t="s">
        <v>5343</v>
      </c>
      <c r="AS924" s="40" t="str" cm="1">
        <f t="array" ref="AS924">IFERROR(_xlfn.IFS(
AR924="MPR ISSUE","ACTIVE",
AR924="BSS Hardware Issue","ACTIVE",
AR924="Sites strategiques, MLL, Pylone, etc.","PASSIVE",
AR924="AKTIVCO DEFAUT GE &amp; POWER Cabinet","PASSIVE",
AR924="AKTIVCO Coupure ENEO &amp; Baisse de tension","PASSIVE",
AR924="Coupure ENEO &amp; Baisse de tension","PASSIVE",
AR924="Defaut GE &amp; POWER Cabinet","PASSIVE",
AR924="Sharing","PASSIVE",
AR924="Sites strategiques &amp; DataCenter","PASSIVE",
AR924="Exclu","Exclu",
AR924="SAT","ACTIVE",
AR924="SPARE-ISSUE","SPARE-ISSUE",
AR924="Fiber CAmtel","ACTIVE",
AR924="Fiber AOF","ACTIVE",
AR924="Projet OCM (HUAWEI)","PLANNED WORKS",
AR924="Projet OCM (NOKIA)","PLANNED WORKS",
AR924="ACCESS-ISSUE","ACCESS-ISSUE",
AR924="Projet OCM (ZTE, NOKIA, autres projets)","PLANNED WORKS",
AR924="No root CAuse","No root cause",
AR924="ODU HS","ACTIVE",
AR924="IP &amp; VLAN","ACTIVE",
AR924="Warehouse HUAWEI","SPARE-ISSUE",
AR924="SPARE-HS","SPARE-ISSUE",
AR924="Power Telco","ACTIVE", AR924="no impacts","no impacts"
),"")</f>
        <v>No root cause</v>
      </c>
      <c r="AT924" s="99" t="s">
        <v>5661</v>
      </c>
      <c r="AU924" s="99" t="s">
        <v>782</v>
      </c>
      <c r="AW924" s="17"/>
      <c r="AX924" s="17" t="s">
        <v>5536</v>
      </c>
      <c r="AY924" s="17"/>
      <c r="AZ924" s="17" t="s">
        <v>5536</v>
      </c>
      <c r="BA924" s="7"/>
      <c r="BC924" s="18"/>
      <c r="BD924" s="18"/>
      <c r="BE924" s="18"/>
      <c r="BF924" s="18"/>
      <c r="BG924" s="18"/>
      <c r="BH924" s="18"/>
      <c r="BI924" s="18"/>
      <c r="BJ924" s="18"/>
      <c r="BK924" s="18"/>
      <c r="BM924" s="18"/>
      <c r="BN924" s="18"/>
      <c r="BO924" s="18"/>
      <c r="BP924" s="9" t="s">
        <v>5661</v>
      </c>
      <c r="BQ924" s="14"/>
      <c r="BR924" s="102" t="s">
        <v>5536</v>
      </c>
      <c r="BS924" s="14"/>
      <c r="BT924" s="14"/>
      <c r="BU924" s="9"/>
      <c r="BV924" s="9"/>
      <c r="BW924" s="9"/>
    </row>
    <row r="925" spans="1:75" x14ac:dyDescent="0.35">
      <c r="A925" s="1" t="s">
        <v>2908</v>
      </c>
      <c r="B925" s="8" t="s">
        <v>4457</v>
      </c>
      <c r="C925" s="3" t="s">
        <v>90</v>
      </c>
      <c r="D925" s="1" t="s">
        <v>21</v>
      </c>
      <c r="E925" s="1" t="s">
        <v>709</v>
      </c>
      <c r="F925" s="3" t="s">
        <v>90</v>
      </c>
      <c r="G925" s="1" t="s">
        <v>2908</v>
      </c>
      <c r="H925" s="28" t="s">
        <v>5601</v>
      </c>
      <c r="I925" s="27">
        <v>0</v>
      </c>
      <c r="J925" s="27">
        <v>8.9175391586979543E-5</v>
      </c>
      <c r="K925" s="27">
        <v>0</v>
      </c>
      <c r="L925" s="27">
        <v>0</v>
      </c>
      <c r="M925" s="27">
        <v>0</v>
      </c>
      <c r="N925" s="27">
        <v>2.0087470358099835</v>
      </c>
      <c r="O925" s="27">
        <v>2.931640998421952</v>
      </c>
      <c r="P925" s="27">
        <v>11.220333130726845</v>
      </c>
      <c r="Q925" s="27">
        <v>2.4848544514928674</v>
      </c>
      <c r="R925" s="27">
        <v>0</v>
      </c>
      <c r="S925" s="80">
        <v>9.5060967431720184E-2</v>
      </c>
      <c r="T925" s="80">
        <v>5.63312031115791</v>
      </c>
      <c r="U925" s="80">
        <v>0</v>
      </c>
      <c r="V925" s="80">
        <v>0</v>
      </c>
      <c r="W925" s="80">
        <v>5.9432723230974247</v>
      </c>
      <c r="X925" s="80">
        <v>0</v>
      </c>
      <c r="Y925" s="80">
        <v>3.8940753296635879</v>
      </c>
      <c r="Z925" s="80">
        <v>8.9175391586979543E-5</v>
      </c>
      <c r="AA925" s="80">
        <v>0</v>
      </c>
      <c r="AB925" s="80">
        <v>0</v>
      </c>
      <c r="AC925" s="80">
        <v>2.7873373797559022</v>
      </c>
      <c r="AD925" s="80">
        <v>2.7873373797559022</v>
      </c>
      <c r="AE925" s="80">
        <v>0</v>
      </c>
      <c r="AF925" s="80">
        <v>0</v>
      </c>
      <c r="AG925" s="80"/>
      <c r="AH925" s="80">
        <v>0.1315337025907948</v>
      </c>
      <c r="AI925" s="80">
        <v>0</v>
      </c>
      <c r="AJ925" s="80">
        <v>0</v>
      </c>
      <c r="AK925" s="80">
        <v>0</v>
      </c>
      <c r="AL925" s="80">
        <v>0</v>
      </c>
      <c r="AM925" s="80">
        <v>0</v>
      </c>
      <c r="AN925" s="41" t="s">
        <v>5558</v>
      </c>
      <c r="AO925" s="41"/>
      <c r="AP925" s="40" t="str" cm="1">
        <f t="array" ref="AP925">IFERROR(_xlfn.IFS(
AR925="MPR ISSUE","PDH",
AR925="BSS Hardware Issue","BSS",
AR925="Sites strategiques, MLL, Pylone, etc.","ENVTECH",
AR925="AKTIVCO DEFAUT GE &amp; POWER Cabinet","AKTIVCO",
AR925="AKTIVCO Coupure ENEO &amp; Baisse de tension","AKTIVCO GRID ONLY",
AR925="Coupure ENEO &amp; Baisse de tension","IHS GRID ONLY",
AR925="Defaut GE &amp; POWER Cabinet","IHS",
AR925="Sharing","Partners",
AR925="Sites strategiques &amp; DataCenter","SST &amp; DC",
AR925="Exclu","Exclu",
AR925="SAT","SAT",
AR925="SPARE-ISSUE","SPARE-ISSUE",
AR925="Fiber CAmtel","TRANS_FO_CAMTEL",
AR925="Fiber AOF","Fiber AOF",
AR925="Projet OCM (HUAWEI)","TRAVAUX-HUAWEI",
AR925="Projet OCM (NOKIA)","TRAVAUX-NOKIA",
AR925="ACCESS-ISSUE","ACCESS-ISSUE",
AR925="Projet OCM (ZTE, NOKIA, autres projets)","TRAVAUX OCM",
AR925="No root CAuse","No root cause",
AR925="ODU HS","PDH",
AR925="IP &amp; VLAN","PDH",
AR925="Warehouse HUAWEI","SPARE-ISSUE",
AR925="SPARE-HS","SPARE-ISSUE",
AR925="Power Telco","BSS",AR925="no impacts","no impacts"
),"")</f>
        <v>No root cause</v>
      </c>
      <c r="AQ925" s="40" t="str" cm="1">
        <f t="array" ref="AQ925">IFERROR(_xlfn.IFS(
AR925="MPR ISSUE","TX ISSUE",
AR925="BSS Hardware Issue","RAN ISSUE",
AR925="Sites strategiques, MLL, Pylone, etc.","ENVTECH",
AR925="AKTIVCO DEFAUT GE &amp; POWER Cabinet","POWER ISSUE",
AR925="AKTIVCO Coupure ENEO &amp; Baisse de tension","POWER ISSUE",
AR925="Coupure ENEO &amp; Baisse de tension","POWER ISSUE",
AR925="Defaut GE &amp; POWER Cabinet","POWER ISSUE",
AR925="Sharing","POWER ISSUE",
AR925="Sites strategiques &amp; DataCenter","POWER ISSUE",
AR925="Exclu","Exclu",
AR925="SAT","TX ISSUE",
AR925="SPARE-ISSUE","SPARE-ISSUE",
AR925="Fiber CAmtel","TX ISSUE",
AR925="Fiber AOF","TX ISSUE",
AR925="Projet OCM (HUAWEI)","TRAVAUX-HUAWEI",
AR925="Projet OCM (NOKIA)","TRAVAUX -NOKIA",
AR925="ACCESS-ISSUE","ACCESS-ISSUE",
AR925="Projet OCM (ZTE, NOKIA, autres projets)","TRAVAUX OCM",
AR925="No root CAuse","No root cause",
AR925="ODU HS","TX ISSUE",
AR925="IP &amp; VLAN","TX ISSUE",
AR925="Warehouse HUAWEI","SPARE-ISSUE",
AR925="SPARE-HS","SPARE-ISSUE",
AR925="Power Telco","RAN ISSUE",AR925="no impacts","no impacts"
),"")</f>
        <v>No root cause</v>
      </c>
      <c r="AR925" s="59" t="s">
        <v>5343</v>
      </c>
      <c r="AS925" s="40" t="str" cm="1">
        <f t="array" ref="AS925">IFERROR(_xlfn.IFS(
AR925="MPR ISSUE","ACTIVE",
AR925="BSS Hardware Issue","ACTIVE",
AR925="Sites strategiques, MLL, Pylone, etc.","PASSIVE",
AR925="AKTIVCO DEFAUT GE &amp; POWER Cabinet","PASSIVE",
AR925="AKTIVCO Coupure ENEO &amp; Baisse de tension","PASSIVE",
AR925="Coupure ENEO &amp; Baisse de tension","PASSIVE",
AR925="Defaut GE &amp; POWER Cabinet","PASSIVE",
AR925="Sharing","PASSIVE",
AR925="Sites strategiques &amp; DataCenter","PASSIVE",
AR925="Exclu","Exclu",
AR925="SAT","ACTIVE",
AR925="SPARE-ISSUE","SPARE-ISSUE",
AR925="Fiber CAmtel","ACTIVE",
AR925="Fiber AOF","ACTIVE",
AR925="Projet OCM (HUAWEI)","PLANNED WORKS",
AR925="Projet OCM (NOKIA)","PLANNED WORKS",
AR925="ACCESS-ISSUE","ACCESS-ISSUE",
AR925="Projet OCM (ZTE, NOKIA, autres projets)","PLANNED WORKS",
AR925="No root CAuse","No root cause",
AR925="ODU HS","ACTIVE",
AR925="IP &amp; VLAN","ACTIVE",
AR925="Warehouse HUAWEI","SPARE-ISSUE",
AR925="SPARE-HS","SPARE-ISSUE",
AR925="Power Telco","ACTIVE", AR925="no impacts","no impacts"
),"")</f>
        <v>No root cause</v>
      </c>
      <c r="AT925" s="99" t="s">
        <v>5661</v>
      </c>
      <c r="AU925" s="99" t="s">
        <v>4457</v>
      </c>
      <c r="AW925" s="17"/>
      <c r="AX925" s="17" t="s">
        <v>5536</v>
      </c>
      <c r="AY925" s="17"/>
      <c r="AZ925" s="17" t="s">
        <v>5536</v>
      </c>
      <c r="BA925" s="7"/>
      <c r="BC925" s="18"/>
      <c r="BD925" s="18"/>
      <c r="BE925" s="18"/>
      <c r="BF925" s="18"/>
      <c r="BG925" s="18"/>
      <c r="BH925" s="18"/>
      <c r="BI925" s="18"/>
      <c r="BJ925" s="18"/>
      <c r="BK925" s="18"/>
      <c r="BM925" s="18"/>
      <c r="BN925" s="18"/>
      <c r="BO925" s="18"/>
      <c r="BP925" s="9" t="s">
        <v>5661</v>
      </c>
      <c r="BQ925" s="14"/>
      <c r="BR925" s="102" t="s">
        <v>5536</v>
      </c>
      <c r="BS925" s="14"/>
      <c r="BT925" s="14"/>
      <c r="BU925" s="9"/>
      <c r="BV925" s="9"/>
      <c r="BW925" s="9"/>
    </row>
    <row r="926" spans="1:75" x14ac:dyDescent="0.35">
      <c r="A926" s="1" t="s">
        <v>427</v>
      </c>
      <c r="B926" s="8" t="s">
        <v>428</v>
      </c>
      <c r="C926" s="3" t="s">
        <v>13</v>
      </c>
      <c r="D926" s="1" t="s">
        <v>11</v>
      </c>
      <c r="E926" s="1" t="s">
        <v>12</v>
      </c>
      <c r="F926" s="3" t="s">
        <v>13</v>
      </c>
      <c r="G926" s="1" t="s">
        <v>106</v>
      </c>
      <c r="H926" s="28" t="s">
        <v>5589</v>
      </c>
      <c r="I926" s="27">
        <v>0.79986759237857163</v>
      </c>
      <c r="J926" s="27">
        <v>0.91556374542351882</v>
      </c>
      <c r="K926" s="27">
        <v>1.3075787668398811</v>
      </c>
      <c r="L926" s="27">
        <v>1.1265527219183125</v>
      </c>
      <c r="M926" s="27">
        <v>5.0364834362060646</v>
      </c>
      <c r="N926" s="27">
        <v>2.7929732645041989</v>
      </c>
      <c r="O926" s="27">
        <v>0.32201233902058313</v>
      </c>
      <c r="P926" s="27">
        <v>0</v>
      </c>
      <c r="Q926" s="27">
        <v>1.0701046990437544E-3</v>
      </c>
      <c r="R926" s="27">
        <v>0</v>
      </c>
      <c r="S926" s="80">
        <v>0</v>
      </c>
      <c r="T926" s="80">
        <v>0</v>
      </c>
      <c r="U926" s="80">
        <v>0.44420046057306251</v>
      </c>
      <c r="V926" s="80">
        <v>0.16529550584562525</v>
      </c>
      <c r="W926" s="80">
        <v>0</v>
      </c>
      <c r="X926" s="80">
        <v>0</v>
      </c>
      <c r="Y926" s="80">
        <v>0.15102744319170855</v>
      </c>
      <c r="Z926" s="80">
        <v>0.1673465398521258</v>
      </c>
      <c r="AA926" s="80">
        <v>0</v>
      </c>
      <c r="AB926" s="80">
        <v>0</v>
      </c>
      <c r="AC926" s="80">
        <v>2.7746923092288682</v>
      </c>
      <c r="AD926" s="80">
        <v>2.7746923092288682</v>
      </c>
      <c r="AE926" s="80">
        <v>0</v>
      </c>
      <c r="AF926" s="80">
        <v>0</v>
      </c>
      <c r="AG926" s="80"/>
      <c r="AH926" s="80">
        <v>0</v>
      </c>
      <c r="AI926" s="80">
        <v>0</v>
      </c>
      <c r="AJ926" s="80">
        <v>0</v>
      </c>
      <c r="AK926" s="80">
        <v>0</v>
      </c>
      <c r="AL926" s="80">
        <v>0</v>
      </c>
      <c r="AM926" s="80">
        <v>0</v>
      </c>
      <c r="AN926" s="41" t="s">
        <v>5558</v>
      </c>
      <c r="AO926" s="41"/>
      <c r="AP926" s="40" t="str" cm="1">
        <f t="array" ref="AP926">IFERROR(_xlfn.IFS(
AR926="MPR ISSUE","PDH",
AR926="BSS Hardware Issue","BSS",
AR926="Sites strategiques, MLL, Pylone, etc.","ENVTECH",
AR926="AKTIVCO DEFAUT GE &amp; POWER Cabinet","AKTIVCO",
AR926="AKTIVCO Coupure ENEO &amp; Baisse de tension","AKTIVCO GRID ONLY",
AR926="Coupure ENEO &amp; Baisse de tension","IHS GRID ONLY",
AR926="Defaut GE &amp; POWER Cabinet","IHS",
AR926="Sharing","Partners",
AR926="Sites strategiques &amp; DataCenter","SST &amp; DC",
AR926="Exclu","Exclu",
AR926="SAT","SAT",
AR926="SPARE-ISSUE","SPARE-ISSUE",
AR926="Fiber CAmtel","TRANS_FO_CAMTEL",
AR926="Fiber AOF","Fiber AOF",
AR926="Projet OCM (HUAWEI)","TRAVAUX-HUAWEI",
AR926="Projet OCM (NOKIA)","TRAVAUX-NOKIA",
AR926="ACCESS-ISSUE","ACCESS-ISSUE",
AR926="Projet OCM (ZTE, NOKIA, autres projets)","TRAVAUX OCM",
AR926="No root CAuse","No root cause",
AR926="ODU HS","PDH",
AR926="IP &amp; VLAN","PDH",
AR926="Warehouse HUAWEI","SPARE-ISSUE",
AR926="SPARE-HS","SPARE-ISSUE",
AR926="Power Telco","BSS",AR926="no impacts","no impacts"
),"")</f>
        <v>No root cause</v>
      </c>
      <c r="AQ926" s="40" t="str" cm="1">
        <f t="array" ref="AQ926">IFERROR(_xlfn.IFS(
AR926="MPR ISSUE","TX ISSUE",
AR926="BSS Hardware Issue","RAN ISSUE",
AR926="Sites strategiques, MLL, Pylone, etc.","ENVTECH",
AR926="AKTIVCO DEFAUT GE &amp; POWER Cabinet","POWER ISSUE",
AR926="AKTIVCO Coupure ENEO &amp; Baisse de tension","POWER ISSUE",
AR926="Coupure ENEO &amp; Baisse de tension","POWER ISSUE",
AR926="Defaut GE &amp; POWER Cabinet","POWER ISSUE",
AR926="Sharing","POWER ISSUE",
AR926="Sites strategiques &amp; DataCenter","POWER ISSUE",
AR926="Exclu","Exclu",
AR926="SAT","TX ISSUE",
AR926="SPARE-ISSUE","SPARE-ISSUE",
AR926="Fiber CAmtel","TX ISSUE",
AR926="Fiber AOF","TX ISSUE",
AR926="Projet OCM (HUAWEI)","TRAVAUX-HUAWEI",
AR926="Projet OCM (NOKIA)","TRAVAUX -NOKIA",
AR926="ACCESS-ISSUE","ACCESS-ISSUE",
AR926="Projet OCM (ZTE, NOKIA, autres projets)","TRAVAUX OCM",
AR926="No root CAuse","No root cause",
AR926="ODU HS","TX ISSUE",
AR926="IP &amp; VLAN","TX ISSUE",
AR926="Warehouse HUAWEI","SPARE-ISSUE",
AR926="SPARE-HS","SPARE-ISSUE",
AR926="Power Telco","RAN ISSUE",AR926="no impacts","no impacts"
),"")</f>
        <v>No root cause</v>
      </c>
      <c r="AR926" s="59" t="s">
        <v>5343</v>
      </c>
      <c r="AS926" s="40" t="str" cm="1">
        <f t="array" ref="AS926">IFERROR(_xlfn.IFS(
AR926="MPR ISSUE","ACTIVE",
AR926="BSS Hardware Issue","ACTIVE",
AR926="Sites strategiques, MLL, Pylone, etc.","PASSIVE",
AR926="AKTIVCO DEFAUT GE &amp; POWER Cabinet","PASSIVE",
AR926="AKTIVCO Coupure ENEO &amp; Baisse de tension","PASSIVE",
AR926="Coupure ENEO &amp; Baisse de tension","PASSIVE",
AR926="Defaut GE &amp; POWER Cabinet","PASSIVE",
AR926="Sharing","PASSIVE",
AR926="Sites strategiques &amp; DataCenter","PASSIVE",
AR926="Exclu","Exclu",
AR926="SAT","ACTIVE",
AR926="SPARE-ISSUE","SPARE-ISSUE",
AR926="Fiber CAmtel","ACTIVE",
AR926="Fiber AOF","ACTIVE",
AR926="Projet OCM (HUAWEI)","PLANNED WORKS",
AR926="Projet OCM (NOKIA)","PLANNED WORKS",
AR926="ACCESS-ISSUE","ACCESS-ISSUE",
AR926="Projet OCM (ZTE, NOKIA, autres projets)","PLANNED WORKS",
AR926="No root CAuse","No root cause",
AR926="ODU HS","ACTIVE",
AR926="IP &amp; VLAN","ACTIVE",
AR926="Warehouse HUAWEI","SPARE-ISSUE",
AR926="SPARE-HS","SPARE-ISSUE",
AR926="Power Telco","ACTIVE", AR926="no impacts","no impacts"
),"")</f>
        <v>No root cause</v>
      </c>
      <c r="AT926" s="99" t="s">
        <v>5661</v>
      </c>
      <c r="AU926" s="99" t="s">
        <v>428</v>
      </c>
      <c r="AW926" s="17"/>
      <c r="AX926" s="17" t="s">
        <v>5536</v>
      </c>
      <c r="AY926" s="17"/>
      <c r="AZ926" s="17" t="s">
        <v>5536</v>
      </c>
      <c r="BA926" s="7"/>
      <c r="BC926" s="18"/>
      <c r="BD926" s="18"/>
      <c r="BE926" s="18"/>
      <c r="BF926" s="18"/>
      <c r="BG926" s="18"/>
      <c r="BH926" s="18"/>
      <c r="BI926" s="18"/>
      <c r="BJ926" s="18"/>
      <c r="BK926" s="18"/>
      <c r="BM926" s="18"/>
      <c r="BN926" s="18"/>
      <c r="BO926" s="18"/>
      <c r="BP926" s="9" t="s">
        <v>5661</v>
      </c>
      <c r="BQ926" s="14"/>
      <c r="BR926" s="102" t="s">
        <v>5536</v>
      </c>
      <c r="BS926" s="14"/>
      <c r="BT926" s="14"/>
      <c r="BU926" s="9"/>
      <c r="BV926" s="9"/>
      <c r="BW926" s="9"/>
    </row>
    <row r="927" spans="1:75" x14ac:dyDescent="0.35">
      <c r="A927" s="1" t="s">
        <v>419</v>
      </c>
      <c r="B927" s="8" t="s">
        <v>420</v>
      </c>
      <c r="C927" s="3" t="s">
        <v>13</v>
      </c>
      <c r="D927" s="1" t="s">
        <v>11</v>
      </c>
      <c r="E927" s="1" t="s">
        <v>12</v>
      </c>
      <c r="F927" s="3" t="s">
        <v>13</v>
      </c>
      <c r="G927" s="1" t="s">
        <v>106</v>
      </c>
      <c r="H927" s="28" t="s">
        <v>5589</v>
      </c>
      <c r="I927" s="27">
        <v>0</v>
      </c>
      <c r="J927" s="27">
        <v>0</v>
      </c>
      <c r="K927" s="27">
        <v>0</v>
      </c>
      <c r="L927" s="27">
        <v>0</v>
      </c>
      <c r="M927" s="27">
        <v>0</v>
      </c>
      <c r="N927" s="27">
        <v>0.10135675007776095</v>
      </c>
      <c r="O927" s="27">
        <v>8.4716622007630551E-3</v>
      </c>
      <c r="P927" s="27">
        <v>0</v>
      </c>
      <c r="Q927" s="27">
        <v>1.3376308738046931E-3</v>
      </c>
      <c r="R927" s="27">
        <v>0</v>
      </c>
      <c r="S927" s="80">
        <v>0</v>
      </c>
      <c r="T927" s="80">
        <v>0</v>
      </c>
      <c r="U927" s="80">
        <v>0</v>
      </c>
      <c r="V927" s="80">
        <v>0</v>
      </c>
      <c r="W927" s="80">
        <v>0</v>
      </c>
      <c r="X927" s="80">
        <v>0</v>
      </c>
      <c r="Y927" s="80">
        <v>0.19335008403888901</v>
      </c>
      <c r="Z927" s="80">
        <v>8.9175391586979543E-5</v>
      </c>
      <c r="AA927" s="80">
        <v>0</v>
      </c>
      <c r="AB927" s="80">
        <v>0</v>
      </c>
      <c r="AC927" s="80">
        <v>2.7587299141347987</v>
      </c>
      <c r="AD927" s="80">
        <v>2.7587299141347987</v>
      </c>
      <c r="AE927" s="80">
        <v>0</v>
      </c>
      <c r="AF927" s="80">
        <v>0</v>
      </c>
      <c r="AG927" s="80"/>
      <c r="AH927" s="80">
        <v>0</v>
      </c>
      <c r="AI927" s="80">
        <v>0</v>
      </c>
      <c r="AJ927" s="80">
        <v>0</v>
      </c>
      <c r="AK927" s="80">
        <v>0</v>
      </c>
      <c r="AL927" s="80">
        <v>0</v>
      </c>
      <c r="AM927" s="80">
        <v>0</v>
      </c>
      <c r="AN927" s="41" t="s">
        <v>5558</v>
      </c>
      <c r="AO927" s="41"/>
      <c r="AP927" s="40" t="str" cm="1">
        <f t="array" ref="AP927">IFERROR(_xlfn.IFS(
AR927="MPR ISSUE","PDH",
AR927="BSS Hardware Issue","BSS",
AR927="Sites strategiques, MLL, Pylone, etc.","ENVTECH",
AR927="AKTIVCO DEFAUT GE &amp; POWER Cabinet","AKTIVCO",
AR927="AKTIVCO Coupure ENEO &amp; Baisse de tension","AKTIVCO GRID ONLY",
AR927="Coupure ENEO &amp; Baisse de tension","IHS GRID ONLY",
AR927="Defaut GE &amp; POWER Cabinet","IHS",
AR927="Sharing","Partners",
AR927="Sites strategiques &amp; DataCenter","SST &amp; DC",
AR927="Exclu","Exclu",
AR927="SAT","SAT",
AR927="SPARE-ISSUE","SPARE-ISSUE",
AR927="Fiber CAmtel","TRANS_FO_CAMTEL",
AR927="Fiber AOF","Fiber AOF",
AR927="Projet OCM (HUAWEI)","TRAVAUX-HUAWEI",
AR927="Projet OCM (NOKIA)","TRAVAUX-NOKIA",
AR927="ACCESS-ISSUE","ACCESS-ISSUE",
AR927="Projet OCM (ZTE, NOKIA, autres projets)","TRAVAUX OCM",
AR927="No root CAuse","No root cause",
AR927="ODU HS","PDH",
AR927="IP &amp; VLAN","PDH",
AR927="Warehouse HUAWEI","SPARE-ISSUE",
AR927="SPARE-HS","SPARE-ISSUE",
AR927="Power Telco","BSS",AR927="no impacts","no impacts"
),"")</f>
        <v>No root cause</v>
      </c>
      <c r="AQ927" s="40" t="str" cm="1">
        <f t="array" ref="AQ927">IFERROR(_xlfn.IFS(
AR927="MPR ISSUE","TX ISSUE",
AR927="BSS Hardware Issue","RAN ISSUE",
AR927="Sites strategiques, MLL, Pylone, etc.","ENVTECH",
AR927="AKTIVCO DEFAUT GE &amp; POWER Cabinet","POWER ISSUE",
AR927="AKTIVCO Coupure ENEO &amp; Baisse de tension","POWER ISSUE",
AR927="Coupure ENEO &amp; Baisse de tension","POWER ISSUE",
AR927="Defaut GE &amp; POWER Cabinet","POWER ISSUE",
AR927="Sharing","POWER ISSUE",
AR927="Sites strategiques &amp; DataCenter","POWER ISSUE",
AR927="Exclu","Exclu",
AR927="SAT","TX ISSUE",
AR927="SPARE-ISSUE","SPARE-ISSUE",
AR927="Fiber CAmtel","TX ISSUE",
AR927="Fiber AOF","TX ISSUE",
AR927="Projet OCM (HUAWEI)","TRAVAUX-HUAWEI",
AR927="Projet OCM (NOKIA)","TRAVAUX -NOKIA",
AR927="ACCESS-ISSUE","ACCESS-ISSUE",
AR927="Projet OCM (ZTE, NOKIA, autres projets)","TRAVAUX OCM",
AR927="No root CAuse","No root cause",
AR927="ODU HS","TX ISSUE",
AR927="IP &amp; VLAN","TX ISSUE",
AR927="Warehouse HUAWEI","SPARE-ISSUE",
AR927="SPARE-HS","SPARE-ISSUE",
AR927="Power Telco","RAN ISSUE",AR927="no impacts","no impacts"
),"")</f>
        <v>No root cause</v>
      </c>
      <c r="AR927" s="59" t="s">
        <v>5343</v>
      </c>
      <c r="AS927" s="40" t="str" cm="1">
        <f t="array" ref="AS927">IFERROR(_xlfn.IFS(
AR927="MPR ISSUE","ACTIVE",
AR927="BSS Hardware Issue","ACTIVE",
AR927="Sites strategiques, MLL, Pylone, etc.","PASSIVE",
AR927="AKTIVCO DEFAUT GE &amp; POWER Cabinet","PASSIVE",
AR927="AKTIVCO Coupure ENEO &amp; Baisse de tension","PASSIVE",
AR927="Coupure ENEO &amp; Baisse de tension","PASSIVE",
AR927="Defaut GE &amp; POWER Cabinet","PASSIVE",
AR927="Sharing","PASSIVE",
AR927="Sites strategiques &amp; DataCenter","PASSIVE",
AR927="Exclu","Exclu",
AR927="SAT","ACTIVE",
AR927="SPARE-ISSUE","SPARE-ISSUE",
AR927="Fiber CAmtel","ACTIVE",
AR927="Fiber AOF","ACTIVE",
AR927="Projet OCM (HUAWEI)","PLANNED WORKS",
AR927="Projet OCM (NOKIA)","PLANNED WORKS",
AR927="ACCESS-ISSUE","ACCESS-ISSUE",
AR927="Projet OCM (ZTE, NOKIA, autres projets)","PLANNED WORKS",
AR927="No root CAuse","No root cause",
AR927="ODU HS","ACTIVE",
AR927="IP &amp; VLAN","ACTIVE",
AR927="Warehouse HUAWEI","SPARE-ISSUE",
AR927="SPARE-HS","SPARE-ISSUE",
AR927="Power Telco","ACTIVE", AR927="no impacts","no impacts"
),"")</f>
        <v>No root cause</v>
      </c>
      <c r="AT927" s="99" t="s">
        <v>5661</v>
      </c>
      <c r="AU927" s="99" t="s">
        <v>420</v>
      </c>
      <c r="AW927" s="17"/>
      <c r="AX927" s="17" t="s">
        <v>5536</v>
      </c>
      <c r="AY927" s="17"/>
      <c r="AZ927" s="17" t="s">
        <v>5536</v>
      </c>
      <c r="BA927" s="7"/>
      <c r="BC927" s="18"/>
      <c r="BD927" s="18"/>
      <c r="BE927" s="18"/>
      <c r="BF927" s="18"/>
      <c r="BG927" s="18"/>
      <c r="BH927" s="18"/>
      <c r="BI927" s="18"/>
      <c r="BJ927" s="18"/>
      <c r="BK927" s="18"/>
      <c r="BM927" s="18"/>
      <c r="BN927" s="18"/>
      <c r="BO927" s="18"/>
      <c r="BP927" s="9" t="s">
        <v>5661</v>
      </c>
      <c r="BQ927" s="14"/>
      <c r="BR927" s="102" t="s">
        <v>5536</v>
      </c>
      <c r="BS927" s="14"/>
      <c r="BT927" s="14"/>
      <c r="BU927" s="9"/>
      <c r="BV927" s="9"/>
      <c r="BW927" s="9"/>
    </row>
    <row r="928" spans="1:75" x14ac:dyDescent="0.35">
      <c r="A928" s="1" t="s">
        <v>104</v>
      </c>
      <c r="B928" s="8" t="s">
        <v>105</v>
      </c>
      <c r="C928" s="3" t="s">
        <v>13</v>
      </c>
      <c r="D928" s="1" t="s">
        <v>11</v>
      </c>
      <c r="E928" s="1" t="s">
        <v>12</v>
      </c>
      <c r="F928" s="3" t="s">
        <v>13</v>
      </c>
      <c r="G928" s="1" t="s">
        <v>106</v>
      </c>
      <c r="H928" s="28" t="s">
        <v>5589</v>
      </c>
      <c r="I928" s="27">
        <v>0</v>
      </c>
      <c r="J928" s="27">
        <v>0</v>
      </c>
      <c r="K928" s="27">
        <v>2.898271566890104</v>
      </c>
      <c r="L928" s="27">
        <v>0</v>
      </c>
      <c r="M928" s="27">
        <v>0</v>
      </c>
      <c r="N928" s="27">
        <v>0</v>
      </c>
      <c r="O928" s="27">
        <v>6.6346491340712778E-3</v>
      </c>
      <c r="P928" s="27">
        <v>0</v>
      </c>
      <c r="Q928" s="27">
        <v>0</v>
      </c>
      <c r="R928" s="27">
        <v>0</v>
      </c>
      <c r="S928" s="80">
        <v>0</v>
      </c>
      <c r="T928" s="80">
        <v>0</v>
      </c>
      <c r="U928" s="80">
        <v>0</v>
      </c>
      <c r="V928" s="80">
        <v>0</v>
      </c>
      <c r="W928" s="80">
        <v>0</v>
      </c>
      <c r="X928" s="80">
        <v>0</v>
      </c>
      <c r="Y928" s="80">
        <v>0.19582915992500705</v>
      </c>
      <c r="Z928" s="80">
        <v>0</v>
      </c>
      <c r="AA928" s="80">
        <v>1.428268741813699</v>
      </c>
      <c r="AB928" s="80">
        <v>0</v>
      </c>
      <c r="AC928" s="80">
        <v>2.7457994823546872</v>
      </c>
      <c r="AD928" s="80">
        <v>2.7457994823546872</v>
      </c>
      <c r="AE928" s="80">
        <v>0</v>
      </c>
      <c r="AF928" s="80">
        <v>0.34350360839304511</v>
      </c>
      <c r="AG928" s="80"/>
      <c r="AH928" s="80">
        <v>0</v>
      </c>
      <c r="AI928" s="80">
        <v>0</v>
      </c>
      <c r="AJ928" s="80">
        <v>0</v>
      </c>
      <c r="AK928" s="80">
        <v>0</v>
      </c>
      <c r="AL928" s="80">
        <v>0</v>
      </c>
      <c r="AM928" s="80">
        <v>0</v>
      </c>
      <c r="AN928" s="41" t="s">
        <v>5558</v>
      </c>
      <c r="AO928" s="41"/>
      <c r="AP928" s="40" t="str" cm="1">
        <f t="array" ref="AP928">IFERROR(_xlfn.IFS(
AR928="MPR ISSUE","PDH",
AR928="BSS Hardware Issue","BSS",
AR928="Sites strategiques, MLL, Pylone, etc.","ENVTECH",
AR928="AKTIVCO DEFAUT GE &amp; POWER Cabinet","AKTIVCO",
AR928="AKTIVCO Coupure ENEO &amp; Baisse de tension","AKTIVCO GRID ONLY",
AR928="Coupure ENEO &amp; Baisse de tension","IHS GRID ONLY",
AR928="Defaut GE &amp; POWER Cabinet","IHS",
AR928="Sharing","Partners",
AR928="Sites strategiques &amp; DataCenter","SST &amp; DC",
AR928="Exclu","Exclu",
AR928="SAT","SAT",
AR928="SPARE-ISSUE","SPARE-ISSUE",
AR928="Fiber CAmtel","TRANS_FO_CAMTEL",
AR928="Fiber AOF","Fiber AOF",
AR928="Projet OCM (HUAWEI)","TRAVAUX-HUAWEI",
AR928="Projet OCM (NOKIA)","TRAVAUX-NOKIA",
AR928="ACCESS-ISSUE","ACCESS-ISSUE",
AR928="Projet OCM (ZTE, NOKIA, autres projets)","TRAVAUX OCM",
AR928="No root CAuse","No root cause",
AR928="ODU HS","PDH",
AR928="IP &amp; VLAN","PDH",
AR928="Warehouse HUAWEI","SPARE-ISSUE",
AR928="SPARE-HS","SPARE-ISSUE",
AR928="Power Telco","BSS",AR928="no impacts","no impacts"
),"")</f>
        <v>No root cause</v>
      </c>
      <c r="AQ928" s="40" t="str" cm="1">
        <f t="array" ref="AQ928">IFERROR(_xlfn.IFS(
AR928="MPR ISSUE","TX ISSUE",
AR928="BSS Hardware Issue","RAN ISSUE",
AR928="Sites strategiques, MLL, Pylone, etc.","ENVTECH",
AR928="AKTIVCO DEFAUT GE &amp; POWER Cabinet","POWER ISSUE",
AR928="AKTIVCO Coupure ENEO &amp; Baisse de tension","POWER ISSUE",
AR928="Coupure ENEO &amp; Baisse de tension","POWER ISSUE",
AR928="Defaut GE &amp; POWER Cabinet","POWER ISSUE",
AR928="Sharing","POWER ISSUE",
AR928="Sites strategiques &amp; DataCenter","POWER ISSUE",
AR928="Exclu","Exclu",
AR928="SAT","TX ISSUE",
AR928="SPARE-ISSUE","SPARE-ISSUE",
AR928="Fiber CAmtel","TX ISSUE",
AR928="Fiber AOF","TX ISSUE",
AR928="Projet OCM (HUAWEI)","TRAVAUX-HUAWEI",
AR928="Projet OCM (NOKIA)","TRAVAUX -NOKIA",
AR928="ACCESS-ISSUE","ACCESS-ISSUE",
AR928="Projet OCM (ZTE, NOKIA, autres projets)","TRAVAUX OCM",
AR928="No root CAuse","No root cause",
AR928="ODU HS","TX ISSUE",
AR928="IP &amp; VLAN","TX ISSUE",
AR928="Warehouse HUAWEI","SPARE-ISSUE",
AR928="SPARE-HS","SPARE-ISSUE",
AR928="Power Telco","RAN ISSUE",AR928="no impacts","no impacts"
),"")</f>
        <v>No root cause</v>
      </c>
      <c r="AR928" s="59" t="s">
        <v>5343</v>
      </c>
      <c r="AS928" s="40" t="str" cm="1">
        <f t="array" ref="AS928">IFERROR(_xlfn.IFS(
AR928="MPR ISSUE","ACTIVE",
AR928="BSS Hardware Issue","ACTIVE",
AR928="Sites strategiques, MLL, Pylone, etc.","PASSIVE",
AR928="AKTIVCO DEFAUT GE &amp; POWER Cabinet","PASSIVE",
AR928="AKTIVCO Coupure ENEO &amp; Baisse de tension","PASSIVE",
AR928="Coupure ENEO &amp; Baisse de tension","PASSIVE",
AR928="Defaut GE &amp; POWER Cabinet","PASSIVE",
AR928="Sharing","PASSIVE",
AR928="Sites strategiques &amp; DataCenter","PASSIVE",
AR928="Exclu","Exclu",
AR928="SAT","ACTIVE",
AR928="SPARE-ISSUE","SPARE-ISSUE",
AR928="Fiber CAmtel","ACTIVE",
AR928="Fiber AOF","ACTIVE",
AR928="Projet OCM (HUAWEI)","PLANNED WORKS",
AR928="Projet OCM (NOKIA)","PLANNED WORKS",
AR928="ACCESS-ISSUE","ACCESS-ISSUE",
AR928="Projet OCM (ZTE, NOKIA, autres projets)","PLANNED WORKS",
AR928="No root CAuse","No root cause",
AR928="ODU HS","ACTIVE",
AR928="IP &amp; VLAN","ACTIVE",
AR928="Warehouse HUAWEI","SPARE-ISSUE",
AR928="SPARE-HS","SPARE-ISSUE",
AR928="Power Telco","ACTIVE", AR928="no impacts","no impacts"
),"")</f>
        <v>No root cause</v>
      </c>
      <c r="AT928" s="99" t="s">
        <v>5661</v>
      </c>
      <c r="AU928" s="99" t="s">
        <v>105</v>
      </c>
      <c r="AW928" s="17"/>
      <c r="AX928" s="17" t="s">
        <v>5536</v>
      </c>
      <c r="AY928" s="17"/>
      <c r="AZ928" s="17" t="s">
        <v>5536</v>
      </c>
      <c r="BA928" s="7"/>
      <c r="BC928" s="18"/>
      <c r="BD928" s="18"/>
      <c r="BE928" s="18"/>
      <c r="BF928" s="18"/>
      <c r="BG928" s="18"/>
      <c r="BH928" s="18"/>
      <c r="BI928" s="18"/>
      <c r="BJ928" s="18"/>
      <c r="BK928" s="18"/>
      <c r="BM928" s="18"/>
      <c r="BN928" s="18"/>
      <c r="BO928" s="18"/>
      <c r="BP928" s="9" t="s">
        <v>5661</v>
      </c>
      <c r="BQ928" s="14"/>
      <c r="BR928" s="102" t="s">
        <v>5536</v>
      </c>
      <c r="BS928" s="14"/>
      <c r="BT928" s="14"/>
      <c r="BU928" s="9"/>
      <c r="BV928" s="9"/>
      <c r="BW928" s="9"/>
    </row>
    <row r="929" spans="1:75" x14ac:dyDescent="0.35">
      <c r="A929" s="1" t="s">
        <v>452</v>
      </c>
      <c r="B929" s="8" t="s">
        <v>453</v>
      </c>
      <c r="C929" s="3" t="s">
        <v>13</v>
      </c>
      <c r="D929" s="1" t="s">
        <v>11</v>
      </c>
      <c r="E929" s="1" t="s">
        <v>12</v>
      </c>
      <c r="F929" s="3" t="s">
        <v>13</v>
      </c>
      <c r="G929" s="1" t="s">
        <v>106</v>
      </c>
      <c r="H929" s="28" t="s">
        <v>5589</v>
      </c>
      <c r="I929" s="27">
        <v>0</v>
      </c>
      <c r="J929" s="27">
        <v>0</v>
      </c>
      <c r="K929" s="27">
        <v>0</v>
      </c>
      <c r="L929" s="27">
        <v>0</v>
      </c>
      <c r="M929" s="27">
        <v>0</v>
      </c>
      <c r="N929" s="27">
        <v>0</v>
      </c>
      <c r="O929" s="27">
        <v>8.0257852428281592E-3</v>
      </c>
      <c r="P929" s="27">
        <v>0</v>
      </c>
      <c r="Q929" s="27">
        <v>0</v>
      </c>
      <c r="R929" s="27">
        <v>0</v>
      </c>
      <c r="S929" s="80">
        <v>0</v>
      </c>
      <c r="T929" s="80">
        <v>0</v>
      </c>
      <c r="U929" s="80">
        <v>0</v>
      </c>
      <c r="V929" s="80">
        <v>0</v>
      </c>
      <c r="W929" s="80">
        <v>0</v>
      </c>
      <c r="X929" s="80">
        <v>0</v>
      </c>
      <c r="Y929" s="80">
        <v>0.14856620238390791</v>
      </c>
      <c r="Z929" s="80">
        <v>0</v>
      </c>
      <c r="AA929" s="80">
        <v>0</v>
      </c>
      <c r="AB929" s="80">
        <v>0</v>
      </c>
      <c r="AC929" s="80">
        <v>2.740359783467881</v>
      </c>
      <c r="AD929" s="80">
        <v>2.740359783467881</v>
      </c>
      <c r="AE929" s="80">
        <v>0</v>
      </c>
      <c r="AF929" s="80">
        <v>0</v>
      </c>
      <c r="AG929" s="80"/>
      <c r="AH929" s="80">
        <v>2.0199831351499431</v>
      </c>
      <c r="AI929" s="80">
        <v>0</v>
      </c>
      <c r="AJ929" s="80">
        <v>0</v>
      </c>
      <c r="AK929" s="80">
        <v>0</v>
      </c>
      <c r="AL929" s="80">
        <v>0</v>
      </c>
      <c r="AM929" s="80">
        <v>0</v>
      </c>
      <c r="AN929" s="41" t="s">
        <v>5558</v>
      </c>
      <c r="AO929" s="41"/>
      <c r="AP929" s="40" t="str" cm="1">
        <f t="array" ref="AP929">IFERROR(_xlfn.IFS(
AR929="MPR ISSUE","PDH",
AR929="BSS Hardware Issue","BSS",
AR929="Sites strategiques, MLL, Pylone, etc.","ENVTECH",
AR929="AKTIVCO DEFAUT GE &amp; POWER Cabinet","AKTIVCO",
AR929="AKTIVCO Coupure ENEO &amp; Baisse de tension","AKTIVCO GRID ONLY",
AR929="Coupure ENEO &amp; Baisse de tension","IHS GRID ONLY",
AR929="Defaut GE &amp; POWER Cabinet","IHS",
AR929="Sharing","Partners",
AR929="Sites strategiques &amp; DataCenter","SST &amp; DC",
AR929="Exclu","Exclu",
AR929="SAT","SAT",
AR929="SPARE-ISSUE","SPARE-ISSUE",
AR929="Fiber CAmtel","TRANS_FO_CAMTEL",
AR929="Fiber AOF","Fiber AOF",
AR929="Projet OCM (HUAWEI)","TRAVAUX-HUAWEI",
AR929="Projet OCM (NOKIA)","TRAVAUX-NOKIA",
AR929="ACCESS-ISSUE","ACCESS-ISSUE",
AR929="Projet OCM (ZTE, NOKIA, autres projets)","TRAVAUX OCM",
AR929="No root CAuse","No root cause",
AR929="ODU HS","PDH",
AR929="IP &amp; VLAN","PDH",
AR929="Warehouse HUAWEI","SPARE-ISSUE",
AR929="SPARE-HS","SPARE-ISSUE",
AR929="Power Telco","BSS",AR929="no impacts","no impacts"
),"")</f>
        <v>No root cause</v>
      </c>
      <c r="AQ929" s="40" t="str" cm="1">
        <f t="array" ref="AQ929">IFERROR(_xlfn.IFS(
AR929="MPR ISSUE","TX ISSUE",
AR929="BSS Hardware Issue","RAN ISSUE",
AR929="Sites strategiques, MLL, Pylone, etc.","ENVTECH",
AR929="AKTIVCO DEFAUT GE &amp; POWER Cabinet","POWER ISSUE",
AR929="AKTIVCO Coupure ENEO &amp; Baisse de tension","POWER ISSUE",
AR929="Coupure ENEO &amp; Baisse de tension","POWER ISSUE",
AR929="Defaut GE &amp; POWER Cabinet","POWER ISSUE",
AR929="Sharing","POWER ISSUE",
AR929="Sites strategiques &amp; DataCenter","POWER ISSUE",
AR929="Exclu","Exclu",
AR929="SAT","TX ISSUE",
AR929="SPARE-ISSUE","SPARE-ISSUE",
AR929="Fiber CAmtel","TX ISSUE",
AR929="Fiber AOF","TX ISSUE",
AR929="Projet OCM (HUAWEI)","TRAVAUX-HUAWEI",
AR929="Projet OCM (NOKIA)","TRAVAUX -NOKIA",
AR929="ACCESS-ISSUE","ACCESS-ISSUE",
AR929="Projet OCM (ZTE, NOKIA, autres projets)","TRAVAUX OCM",
AR929="No root CAuse","No root cause",
AR929="ODU HS","TX ISSUE",
AR929="IP &amp; VLAN","TX ISSUE",
AR929="Warehouse HUAWEI","SPARE-ISSUE",
AR929="SPARE-HS","SPARE-ISSUE",
AR929="Power Telco","RAN ISSUE",AR929="no impacts","no impacts"
),"")</f>
        <v>No root cause</v>
      </c>
      <c r="AR929" s="59" t="s">
        <v>5343</v>
      </c>
      <c r="AS929" s="40" t="str" cm="1">
        <f t="array" ref="AS929">IFERROR(_xlfn.IFS(
AR929="MPR ISSUE","ACTIVE",
AR929="BSS Hardware Issue","ACTIVE",
AR929="Sites strategiques, MLL, Pylone, etc.","PASSIVE",
AR929="AKTIVCO DEFAUT GE &amp; POWER Cabinet","PASSIVE",
AR929="AKTIVCO Coupure ENEO &amp; Baisse de tension","PASSIVE",
AR929="Coupure ENEO &amp; Baisse de tension","PASSIVE",
AR929="Defaut GE &amp; POWER Cabinet","PASSIVE",
AR929="Sharing","PASSIVE",
AR929="Sites strategiques &amp; DataCenter","PASSIVE",
AR929="Exclu","Exclu",
AR929="SAT","ACTIVE",
AR929="SPARE-ISSUE","SPARE-ISSUE",
AR929="Fiber CAmtel","ACTIVE",
AR929="Fiber AOF","ACTIVE",
AR929="Projet OCM (HUAWEI)","PLANNED WORKS",
AR929="Projet OCM (NOKIA)","PLANNED WORKS",
AR929="ACCESS-ISSUE","ACCESS-ISSUE",
AR929="Projet OCM (ZTE, NOKIA, autres projets)","PLANNED WORKS",
AR929="No root CAuse","No root cause",
AR929="ODU HS","ACTIVE",
AR929="IP &amp; VLAN","ACTIVE",
AR929="Warehouse HUAWEI","SPARE-ISSUE",
AR929="SPARE-HS","SPARE-ISSUE",
AR929="Power Telco","ACTIVE", AR929="no impacts","no impacts"
),"")</f>
        <v>No root cause</v>
      </c>
      <c r="AT929" s="99" t="s">
        <v>5661</v>
      </c>
      <c r="AU929" s="99" t="s">
        <v>453</v>
      </c>
      <c r="AW929" s="17"/>
      <c r="AX929" s="17" t="s">
        <v>5536</v>
      </c>
      <c r="AY929" s="17"/>
      <c r="AZ929" s="17" t="s">
        <v>5536</v>
      </c>
      <c r="BA929" s="7"/>
      <c r="BC929" s="18"/>
      <c r="BD929" s="18"/>
      <c r="BE929" s="18"/>
      <c r="BF929" s="18"/>
      <c r="BG929" s="18"/>
      <c r="BH929" s="18"/>
      <c r="BI929" s="18"/>
      <c r="BJ929" s="18"/>
      <c r="BK929" s="18"/>
      <c r="BM929" s="18"/>
      <c r="BN929" s="18"/>
      <c r="BO929" s="18"/>
      <c r="BP929" s="9" t="s">
        <v>5661</v>
      </c>
      <c r="BQ929" s="14"/>
      <c r="BR929" s="102" t="s">
        <v>5536</v>
      </c>
      <c r="BS929" s="14"/>
      <c r="BT929" s="14"/>
      <c r="BU929" s="9"/>
      <c r="BV929" s="9"/>
      <c r="BW929" s="9"/>
    </row>
    <row r="930" spans="1:75" x14ac:dyDescent="0.35">
      <c r="A930" s="1" t="s">
        <v>423</v>
      </c>
      <c r="B930" s="8" t="s">
        <v>424</v>
      </c>
      <c r="C930" s="3" t="s">
        <v>13</v>
      </c>
      <c r="D930" s="1" t="s">
        <v>11</v>
      </c>
      <c r="E930" s="1" t="s">
        <v>12</v>
      </c>
      <c r="F930" s="3" t="s">
        <v>13</v>
      </c>
      <c r="G930" s="1" t="s">
        <v>106</v>
      </c>
      <c r="H930" s="28" t="s">
        <v>5589</v>
      </c>
      <c r="I930" s="27">
        <v>0</v>
      </c>
      <c r="J930" s="27">
        <v>0</v>
      </c>
      <c r="K930" s="27">
        <v>0</v>
      </c>
      <c r="L930" s="27">
        <v>0</v>
      </c>
      <c r="M930" s="27">
        <v>0</v>
      </c>
      <c r="N930" s="27">
        <v>0</v>
      </c>
      <c r="O930" s="27">
        <v>9.4347564299024338E-3</v>
      </c>
      <c r="P930" s="27">
        <v>0</v>
      </c>
      <c r="Q930" s="27">
        <v>8.0257852428281603E-4</v>
      </c>
      <c r="R930" s="27">
        <v>0</v>
      </c>
      <c r="S930" s="80">
        <v>0</v>
      </c>
      <c r="T930" s="80">
        <v>8.9175391586979543E-5</v>
      </c>
      <c r="U930" s="80">
        <v>0</v>
      </c>
      <c r="V930" s="80">
        <v>0</v>
      </c>
      <c r="W930" s="80">
        <v>8.9175391586979543E-5</v>
      </c>
      <c r="X930" s="80">
        <v>0</v>
      </c>
      <c r="Y930" s="80">
        <v>0.14936878090819072</v>
      </c>
      <c r="Z930" s="80">
        <v>0</v>
      </c>
      <c r="AA930" s="80">
        <v>0</v>
      </c>
      <c r="AB930" s="80">
        <v>0</v>
      </c>
      <c r="AC930" s="80">
        <v>2.7396463803351843</v>
      </c>
      <c r="AD930" s="80">
        <v>2.7396463803351843</v>
      </c>
      <c r="AE930" s="80">
        <v>0</v>
      </c>
      <c r="AF930" s="80">
        <v>0</v>
      </c>
      <c r="AG930" s="80"/>
      <c r="AH930" s="80">
        <v>0</v>
      </c>
      <c r="AI930" s="80">
        <v>0</v>
      </c>
      <c r="AJ930" s="80">
        <v>0</v>
      </c>
      <c r="AK930" s="80">
        <v>0</v>
      </c>
      <c r="AL930" s="80">
        <v>0</v>
      </c>
      <c r="AM930" s="80">
        <v>0</v>
      </c>
      <c r="AN930" s="41" t="s">
        <v>5558</v>
      </c>
      <c r="AO930" s="41"/>
      <c r="AP930" s="40" t="str" cm="1">
        <f t="array" ref="AP930">IFERROR(_xlfn.IFS(
AR930="MPR ISSUE","PDH",
AR930="BSS Hardware Issue","BSS",
AR930="Sites strategiques, MLL, Pylone, etc.","ENVTECH",
AR930="AKTIVCO DEFAUT GE &amp; POWER Cabinet","AKTIVCO",
AR930="AKTIVCO Coupure ENEO &amp; Baisse de tension","AKTIVCO GRID ONLY",
AR930="Coupure ENEO &amp; Baisse de tension","IHS GRID ONLY",
AR930="Defaut GE &amp; POWER Cabinet","IHS",
AR930="Sharing","Partners",
AR930="Sites strategiques &amp; DataCenter","SST &amp; DC",
AR930="Exclu","Exclu",
AR930="SAT","SAT",
AR930="SPARE-ISSUE","SPARE-ISSUE",
AR930="Fiber CAmtel","TRANS_FO_CAMTEL",
AR930="Fiber AOF","Fiber AOF",
AR930="Projet OCM (HUAWEI)","TRAVAUX-HUAWEI",
AR930="Projet OCM (NOKIA)","TRAVAUX-NOKIA",
AR930="ACCESS-ISSUE","ACCESS-ISSUE",
AR930="Projet OCM (ZTE, NOKIA, autres projets)","TRAVAUX OCM",
AR930="No root CAuse","No root cause",
AR930="ODU HS","PDH",
AR930="IP &amp; VLAN","PDH",
AR930="Warehouse HUAWEI","SPARE-ISSUE",
AR930="SPARE-HS","SPARE-ISSUE",
AR930="Power Telco","BSS",AR930="no impacts","no impacts"
),"")</f>
        <v>No root cause</v>
      </c>
      <c r="AQ930" s="40" t="str" cm="1">
        <f t="array" ref="AQ930">IFERROR(_xlfn.IFS(
AR930="MPR ISSUE","TX ISSUE",
AR930="BSS Hardware Issue","RAN ISSUE",
AR930="Sites strategiques, MLL, Pylone, etc.","ENVTECH",
AR930="AKTIVCO DEFAUT GE &amp; POWER Cabinet","POWER ISSUE",
AR930="AKTIVCO Coupure ENEO &amp; Baisse de tension","POWER ISSUE",
AR930="Coupure ENEO &amp; Baisse de tension","POWER ISSUE",
AR930="Defaut GE &amp; POWER Cabinet","POWER ISSUE",
AR930="Sharing","POWER ISSUE",
AR930="Sites strategiques &amp; DataCenter","POWER ISSUE",
AR930="Exclu","Exclu",
AR930="SAT","TX ISSUE",
AR930="SPARE-ISSUE","SPARE-ISSUE",
AR930="Fiber CAmtel","TX ISSUE",
AR930="Fiber AOF","TX ISSUE",
AR930="Projet OCM (HUAWEI)","TRAVAUX-HUAWEI",
AR930="Projet OCM (NOKIA)","TRAVAUX -NOKIA",
AR930="ACCESS-ISSUE","ACCESS-ISSUE",
AR930="Projet OCM (ZTE, NOKIA, autres projets)","TRAVAUX OCM",
AR930="No root CAuse","No root cause",
AR930="ODU HS","TX ISSUE",
AR930="IP &amp; VLAN","TX ISSUE",
AR930="Warehouse HUAWEI","SPARE-ISSUE",
AR930="SPARE-HS","SPARE-ISSUE",
AR930="Power Telco","RAN ISSUE",AR930="no impacts","no impacts"
),"")</f>
        <v>No root cause</v>
      </c>
      <c r="AR930" s="59" t="s">
        <v>5343</v>
      </c>
      <c r="AS930" s="40" t="str" cm="1">
        <f t="array" ref="AS930">IFERROR(_xlfn.IFS(
AR930="MPR ISSUE","ACTIVE",
AR930="BSS Hardware Issue","ACTIVE",
AR930="Sites strategiques, MLL, Pylone, etc.","PASSIVE",
AR930="AKTIVCO DEFAUT GE &amp; POWER Cabinet","PASSIVE",
AR930="AKTIVCO Coupure ENEO &amp; Baisse de tension","PASSIVE",
AR930="Coupure ENEO &amp; Baisse de tension","PASSIVE",
AR930="Defaut GE &amp; POWER Cabinet","PASSIVE",
AR930="Sharing","PASSIVE",
AR930="Sites strategiques &amp; DataCenter","PASSIVE",
AR930="Exclu","Exclu",
AR930="SAT","ACTIVE",
AR930="SPARE-ISSUE","SPARE-ISSUE",
AR930="Fiber CAmtel","ACTIVE",
AR930="Fiber AOF","ACTIVE",
AR930="Projet OCM (HUAWEI)","PLANNED WORKS",
AR930="Projet OCM (NOKIA)","PLANNED WORKS",
AR930="ACCESS-ISSUE","ACCESS-ISSUE",
AR930="Projet OCM (ZTE, NOKIA, autres projets)","PLANNED WORKS",
AR930="No root CAuse","No root cause",
AR930="ODU HS","ACTIVE",
AR930="IP &amp; VLAN","ACTIVE",
AR930="Warehouse HUAWEI","SPARE-ISSUE",
AR930="SPARE-HS","SPARE-ISSUE",
AR930="Power Telco","ACTIVE", AR930="no impacts","no impacts"
),"")</f>
        <v>No root cause</v>
      </c>
      <c r="AT930" s="99" t="s">
        <v>5661</v>
      </c>
      <c r="AU930" s="99" t="s">
        <v>424</v>
      </c>
      <c r="AW930" s="17"/>
      <c r="AX930" s="17" t="s">
        <v>5536</v>
      </c>
      <c r="AY930" s="17"/>
      <c r="AZ930" s="17" t="s">
        <v>5536</v>
      </c>
      <c r="BA930" s="7"/>
      <c r="BC930" s="18"/>
      <c r="BD930" s="18"/>
      <c r="BE930" s="18"/>
      <c r="BF930" s="18"/>
      <c r="BG930" s="18"/>
      <c r="BH930" s="18"/>
      <c r="BI930" s="18"/>
      <c r="BJ930" s="18"/>
      <c r="BK930" s="18"/>
      <c r="BM930" s="18"/>
      <c r="BN930" s="18"/>
      <c r="BO930" s="18"/>
      <c r="BP930" s="9" t="s">
        <v>5661</v>
      </c>
      <c r="BQ930" s="14"/>
      <c r="BR930" s="102" t="s">
        <v>5536</v>
      </c>
      <c r="BS930" s="14"/>
      <c r="BT930" s="14"/>
      <c r="BU930" s="9"/>
      <c r="BV930" s="9"/>
      <c r="BW930" s="9"/>
    </row>
    <row r="931" spans="1:75" x14ac:dyDescent="0.35">
      <c r="A931" s="1" t="s">
        <v>442</v>
      </c>
      <c r="B931" s="8" t="s">
        <v>443</v>
      </c>
      <c r="C931" s="3" t="s">
        <v>13</v>
      </c>
      <c r="D931" s="1" t="s">
        <v>11</v>
      </c>
      <c r="E931" s="1" t="s">
        <v>12</v>
      </c>
      <c r="F931" s="3" t="s">
        <v>13</v>
      </c>
      <c r="G931" s="1" t="s">
        <v>106</v>
      </c>
      <c r="H931" s="28" t="s">
        <v>5589</v>
      </c>
      <c r="I931" s="27">
        <v>0</v>
      </c>
      <c r="J931" s="27">
        <v>0</v>
      </c>
      <c r="K931" s="27">
        <v>0</v>
      </c>
      <c r="L931" s="27">
        <v>0.26110554656667612</v>
      </c>
      <c r="M931" s="27">
        <v>0</v>
      </c>
      <c r="N931" s="27">
        <v>0</v>
      </c>
      <c r="O931" s="27">
        <v>8.0079501645107607E-3</v>
      </c>
      <c r="P931" s="27">
        <v>0</v>
      </c>
      <c r="Q931" s="27">
        <v>0</v>
      </c>
      <c r="R931" s="27">
        <v>0</v>
      </c>
      <c r="S931" s="80">
        <v>0</v>
      </c>
      <c r="T931" s="80">
        <v>0</v>
      </c>
      <c r="U931" s="80">
        <v>0</v>
      </c>
      <c r="V931" s="80">
        <v>0</v>
      </c>
      <c r="W931" s="80">
        <v>0</v>
      </c>
      <c r="X931" s="80">
        <v>0</v>
      </c>
      <c r="Y931" s="80">
        <v>1.3498657375304264</v>
      </c>
      <c r="Z931" s="80">
        <v>0</v>
      </c>
      <c r="AA931" s="80">
        <v>0</v>
      </c>
      <c r="AB931" s="80">
        <v>0</v>
      </c>
      <c r="AC931" s="80">
        <v>2.7311747181344228</v>
      </c>
      <c r="AD931" s="80">
        <v>2.7311747181344228</v>
      </c>
      <c r="AE931" s="80">
        <v>0</v>
      </c>
      <c r="AF931" s="80">
        <v>0</v>
      </c>
      <c r="AG931" s="80"/>
      <c r="AH931" s="80">
        <v>1.4170683126303742</v>
      </c>
      <c r="AI931" s="80">
        <v>0</v>
      </c>
      <c r="AJ931" s="80">
        <v>0</v>
      </c>
      <c r="AK931" s="80">
        <v>0</v>
      </c>
      <c r="AL931" s="80">
        <v>0</v>
      </c>
      <c r="AM931" s="80">
        <v>0</v>
      </c>
      <c r="AN931" s="41" t="s">
        <v>5558</v>
      </c>
      <c r="AO931" s="41"/>
      <c r="AP931" s="40" t="str" cm="1">
        <f t="array" ref="AP931">IFERROR(_xlfn.IFS(
AR931="MPR ISSUE","PDH",
AR931="BSS Hardware Issue","BSS",
AR931="Sites strategiques, MLL, Pylone, etc.","ENVTECH",
AR931="AKTIVCO DEFAUT GE &amp; POWER Cabinet","AKTIVCO",
AR931="AKTIVCO Coupure ENEO &amp; Baisse de tension","AKTIVCO GRID ONLY",
AR931="Coupure ENEO &amp; Baisse de tension","IHS GRID ONLY",
AR931="Defaut GE &amp; POWER Cabinet","IHS",
AR931="Sharing","Partners",
AR931="Sites strategiques &amp; DataCenter","SST &amp; DC",
AR931="Exclu","Exclu",
AR931="SAT","SAT",
AR931="SPARE-ISSUE","SPARE-ISSUE",
AR931="Fiber CAmtel","TRANS_FO_CAMTEL",
AR931="Fiber AOF","Fiber AOF",
AR931="Projet OCM (HUAWEI)","TRAVAUX-HUAWEI",
AR931="Projet OCM (NOKIA)","TRAVAUX-NOKIA",
AR931="ACCESS-ISSUE","ACCESS-ISSUE",
AR931="Projet OCM (ZTE, NOKIA, autres projets)","TRAVAUX OCM",
AR931="No root CAuse","No root cause",
AR931="ODU HS","PDH",
AR931="IP &amp; VLAN","PDH",
AR931="Warehouse HUAWEI","SPARE-ISSUE",
AR931="SPARE-HS","SPARE-ISSUE",
AR931="Power Telco","BSS",AR931="no impacts","no impacts"
),"")</f>
        <v>No root cause</v>
      </c>
      <c r="AQ931" s="40" t="str" cm="1">
        <f t="array" ref="AQ931">IFERROR(_xlfn.IFS(
AR931="MPR ISSUE","TX ISSUE",
AR931="BSS Hardware Issue","RAN ISSUE",
AR931="Sites strategiques, MLL, Pylone, etc.","ENVTECH",
AR931="AKTIVCO DEFAUT GE &amp; POWER Cabinet","POWER ISSUE",
AR931="AKTIVCO Coupure ENEO &amp; Baisse de tension","POWER ISSUE",
AR931="Coupure ENEO &amp; Baisse de tension","POWER ISSUE",
AR931="Defaut GE &amp; POWER Cabinet","POWER ISSUE",
AR931="Sharing","POWER ISSUE",
AR931="Sites strategiques &amp; DataCenter","POWER ISSUE",
AR931="Exclu","Exclu",
AR931="SAT","TX ISSUE",
AR931="SPARE-ISSUE","SPARE-ISSUE",
AR931="Fiber CAmtel","TX ISSUE",
AR931="Fiber AOF","TX ISSUE",
AR931="Projet OCM (HUAWEI)","TRAVAUX-HUAWEI",
AR931="Projet OCM (NOKIA)","TRAVAUX -NOKIA",
AR931="ACCESS-ISSUE","ACCESS-ISSUE",
AR931="Projet OCM (ZTE, NOKIA, autres projets)","TRAVAUX OCM",
AR931="No root CAuse","No root cause",
AR931="ODU HS","TX ISSUE",
AR931="IP &amp; VLAN","TX ISSUE",
AR931="Warehouse HUAWEI","SPARE-ISSUE",
AR931="SPARE-HS","SPARE-ISSUE",
AR931="Power Telco","RAN ISSUE",AR931="no impacts","no impacts"
),"")</f>
        <v>No root cause</v>
      </c>
      <c r="AR931" s="59" t="s">
        <v>5343</v>
      </c>
      <c r="AS931" s="40" t="str" cm="1">
        <f t="array" ref="AS931">IFERROR(_xlfn.IFS(
AR931="MPR ISSUE","ACTIVE",
AR931="BSS Hardware Issue","ACTIVE",
AR931="Sites strategiques, MLL, Pylone, etc.","PASSIVE",
AR931="AKTIVCO DEFAUT GE &amp; POWER Cabinet","PASSIVE",
AR931="AKTIVCO Coupure ENEO &amp; Baisse de tension","PASSIVE",
AR931="Coupure ENEO &amp; Baisse de tension","PASSIVE",
AR931="Defaut GE &amp; POWER Cabinet","PASSIVE",
AR931="Sharing","PASSIVE",
AR931="Sites strategiques &amp; DataCenter","PASSIVE",
AR931="Exclu","Exclu",
AR931="SAT","ACTIVE",
AR931="SPARE-ISSUE","SPARE-ISSUE",
AR931="Fiber CAmtel","ACTIVE",
AR931="Fiber AOF","ACTIVE",
AR931="Projet OCM (HUAWEI)","PLANNED WORKS",
AR931="Projet OCM (NOKIA)","PLANNED WORKS",
AR931="ACCESS-ISSUE","ACCESS-ISSUE",
AR931="Projet OCM (ZTE, NOKIA, autres projets)","PLANNED WORKS",
AR931="No root CAuse","No root cause",
AR931="ODU HS","ACTIVE",
AR931="IP &amp; VLAN","ACTIVE",
AR931="Warehouse HUAWEI","SPARE-ISSUE",
AR931="SPARE-HS","SPARE-ISSUE",
AR931="Power Telco","ACTIVE", AR931="no impacts","no impacts"
),"")</f>
        <v>No root cause</v>
      </c>
      <c r="AT931" s="99" t="s">
        <v>5661</v>
      </c>
      <c r="AU931" s="99" t="s">
        <v>443</v>
      </c>
      <c r="AW931" s="17"/>
      <c r="AX931" s="17" t="s">
        <v>5536</v>
      </c>
      <c r="AY931" s="17"/>
      <c r="AZ931" s="17" t="s">
        <v>5536</v>
      </c>
      <c r="BA931" s="7"/>
      <c r="BC931" s="18"/>
      <c r="BD931" s="18"/>
      <c r="BE931" s="18"/>
      <c r="BF931" s="18"/>
      <c r="BG931" s="18"/>
      <c r="BH931" s="18"/>
      <c r="BI931" s="18"/>
      <c r="BJ931" s="18"/>
      <c r="BK931" s="18"/>
      <c r="BM931" s="18"/>
      <c r="BN931" s="18"/>
      <c r="BO931" s="18"/>
      <c r="BP931" s="9" t="s">
        <v>5661</v>
      </c>
      <c r="BQ931" s="14"/>
      <c r="BR931" s="102" t="s">
        <v>5536</v>
      </c>
      <c r="BS931" s="14"/>
      <c r="BT931" s="14"/>
      <c r="BU931" s="9"/>
      <c r="BV931" s="9"/>
      <c r="BW931" s="9"/>
    </row>
    <row r="932" spans="1:75" x14ac:dyDescent="0.35">
      <c r="A932" s="1" t="s">
        <v>417</v>
      </c>
      <c r="B932" s="8" t="s">
        <v>418</v>
      </c>
      <c r="C932" s="3" t="s">
        <v>13</v>
      </c>
      <c r="D932" s="1" t="s">
        <v>11</v>
      </c>
      <c r="E932" s="1" t="s">
        <v>12</v>
      </c>
      <c r="F932" s="3" t="s">
        <v>13</v>
      </c>
      <c r="G932" s="1" t="s">
        <v>106</v>
      </c>
      <c r="H932" s="28" t="s">
        <v>5589</v>
      </c>
      <c r="I932" s="27">
        <v>0</v>
      </c>
      <c r="J932" s="27">
        <v>0</v>
      </c>
      <c r="K932" s="27">
        <v>0</v>
      </c>
      <c r="L932" s="27">
        <v>0</v>
      </c>
      <c r="M932" s="27">
        <v>0</v>
      </c>
      <c r="N932" s="27">
        <v>0</v>
      </c>
      <c r="O932" s="27">
        <v>7.7582590680672194E-3</v>
      </c>
      <c r="P932" s="27">
        <v>0</v>
      </c>
      <c r="Q932" s="27">
        <v>8.0257852428281603E-4</v>
      </c>
      <c r="R932" s="27">
        <v>0</v>
      </c>
      <c r="S932" s="80">
        <v>0</v>
      </c>
      <c r="T932" s="80">
        <v>0</v>
      </c>
      <c r="U932" s="80">
        <v>0</v>
      </c>
      <c r="V932" s="80">
        <v>0</v>
      </c>
      <c r="W932" s="80">
        <v>0</v>
      </c>
      <c r="X932" s="80">
        <v>8.9175391586979543E-5</v>
      </c>
      <c r="Y932" s="80">
        <v>0.14817383066092521</v>
      </c>
      <c r="Z932" s="80">
        <v>0</v>
      </c>
      <c r="AA932" s="80">
        <v>0</v>
      </c>
      <c r="AB932" s="80">
        <v>0</v>
      </c>
      <c r="AC932" s="80">
        <v>2.7279644040372908</v>
      </c>
      <c r="AD932" s="80">
        <v>2.7279644040372908</v>
      </c>
      <c r="AE932" s="80">
        <v>0</v>
      </c>
      <c r="AF932" s="80">
        <v>0</v>
      </c>
      <c r="AG932" s="80"/>
      <c r="AH932" s="80">
        <v>0</v>
      </c>
      <c r="AI932" s="80">
        <v>0</v>
      </c>
      <c r="AJ932" s="80">
        <v>0</v>
      </c>
      <c r="AK932" s="80">
        <v>0</v>
      </c>
      <c r="AL932" s="80">
        <v>0</v>
      </c>
      <c r="AM932" s="80">
        <v>0</v>
      </c>
      <c r="AN932" s="41" t="s">
        <v>5558</v>
      </c>
      <c r="AO932" s="41"/>
      <c r="AP932" s="40" t="str" cm="1">
        <f t="array" ref="AP932">IFERROR(_xlfn.IFS(
AR932="MPR ISSUE","PDH",
AR932="BSS Hardware Issue","BSS",
AR932="Sites strategiques, MLL, Pylone, etc.","ENVTECH",
AR932="AKTIVCO DEFAUT GE &amp; POWER Cabinet","AKTIVCO",
AR932="AKTIVCO Coupure ENEO &amp; Baisse de tension","AKTIVCO GRID ONLY",
AR932="Coupure ENEO &amp; Baisse de tension","IHS GRID ONLY",
AR932="Defaut GE &amp; POWER Cabinet","IHS",
AR932="Sharing","Partners",
AR932="Sites strategiques &amp; DataCenter","SST &amp; DC",
AR932="Exclu","Exclu",
AR932="SAT","SAT",
AR932="SPARE-ISSUE","SPARE-ISSUE",
AR932="Fiber CAmtel","TRANS_FO_CAMTEL",
AR932="Fiber AOF","Fiber AOF",
AR932="Projet OCM (HUAWEI)","TRAVAUX-HUAWEI",
AR932="Projet OCM (NOKIA)","TRAVAUX-NOKIA",
AR932="ACCESS-ISSUE","ACCESS-ISSUE",
AR932="Projet OCM (ZTE, NOKIA, autres projets)","TRAVAUX OCM",
AR932="No root CAuse","No root cause",
AR932="ODU HS","PDH",
AR932="IP &amp; VLAN","PDH",
AR932="Warehouse HUAWEI","SPARE-ISSUE",
AR932="SPARE-HS","SPARE-ISSUE",
AR932="Power Telco","BSS",AR932="no impacts","no impacts"
),"")</f>
        <v>No root cause</v>
      </c>
      <c r="AQ932" s="40" t="str" cm="1">
        <f t="array" ref="AQ932">IFERROR(_xlfn.IFS(
AR932="MPR ISSUE","TX ISSUE",
AR932="BSS Hardware Issue","RAN ISSUE",
AR932="Sites strategiques, MLL, Pylone, etc.","ENVTECH",
AR932="AKTIVCO DEFAUT GE &amp; POWER Cabinet","POWER ISSUE",
AR932="AKTIVCO Coupure ENEO &amp; Baisse de tension","POWER ISSUE",
AR932="Coupure ENEO &amp; Baisse de tension","POWER ISSUE",
AR932="Defaut GE &amp; POWER Cabinet","POWER ISSUE",
AR932="Sharing","POWER ISSUE",
AR932="Sites strategiques &amp; DataCenter","POWER ISSUE",
AR932="Exclu","Exclu",
AR932="SAT","TX ISSUE",
AR932="SPARE-ISSUE","SPARE-ISSUE",
AR932="Fiber CAmtel","TX ISSUE",
AR932="Fiber AOF","TX ISSUE",
AR932="Projet OCM (HUAWEI)","TRAVAUX-HUAWEI",
AR932="Projet OCM (NOKIA)","TRAVAUX -NOKIA",
AR932="ACCESS-ISSUE","ACCESS-ISSUE",
AR932="Projet OCM (ZTE, NOKIA, autres projets)","TRAVAUX OCM",
AR932="No root CAuse","No root cause",
AR932="ODU HS","TX ISSUE",
AR932="IP &amp; VLAN","TX ISSUE",
AR932="Warehouse HUAWEI","SPARE-ISSUE",
AR932="SPARE-HS","SPARE-ISSUE",
AR932="Power Telco","RAN ISSUE",AR932="no impacts","no impacts"
),"")</f>
        <v>No root cause</v>
      </c>
      <c r="AR932" s="59" t="s">
        <v>5343</v>
      </c>
      <c r="AS932" s="40" t="str" cm="1">
        <f t="array" ref="AS932">IFERROR(_xlfn.IFS(
AR932="MPR ISSUE","ACTIVE",
AR932="BSS Hardware Issue","ACTIVE",
AR932="Sites strategiques, MLL, Pylone, etc.","PASSIVE",
AR932="AKTIVCO DEFAUT GE &amp; POWER Cabinet","PASSIVE",
AR932="AKTIVCO Coupure ENEO &amp; Baisse de tension","PASSIVE",
AR932="Coupure ENEO &amp; Baisse de tension","PASSIVE",
AR932="Defaut GE &amp; POWER Cabinet","PASSIVE",
AR932="Sharing","PASSIVE",
AR932="Sites strategiques &amp; DataCenter","PASSIVE",
AR932="Exclu","Exclu",
AR932="SAT","ACTIVE",
AR932="SPARE-ISSUE","SPARE-ISSUE",
AR932="Fiber CAmtel","ACTIVE",
AR932="Fiber AOF","ACTIVE",
AR932="Projet OCM (HUAWEI)","PLANNED WORKS",
AR932="Projet OCM (NOKIA)","PLANNED WORKS",
AR932="ACCESS-ISSUE","ACCESS-ISSUE",
AR932="Projet OCM (ZTE, NOKIA, autres projets)","PLANNED WORKS",
AR932="No root CAuse","No root cause",
AR932="ODU HS","ACTIVE",
AR932="IP &amp; VLAN","ACTIVE",
AR932="Warehouse HUAWEI","SPARE-ISSUE",
AR932="SPARE-HS","SPARE-ISSUE",
AR932="Power Telco","ACTIVE", AR932="no impacts","no impacts"
),"")</f>
        <v>No root cause</v>
      </c>
      <c r="AT932" s="99" t="s">
        <v>5661</v>
      </c>
      <c r="AU932" s="99" t="s">
        <v>418</v>
      </c>
      <c r="AW932" s="17"/>
      <c r="AX932" s="17" t="s">
        <v>5536</v>
      </c>
      <c r="AY932" s="17"/>
      <c r="AZ932" s="17" t="s">
        <v>5536</v>
      </c>
      <c r="BA932" s="7"/>
      <c r="BC932" s="18"/>
      <c r="BD932" s="18"/>
      <c r="BE932" s="18"/>
      <c r="BF932" s="18"/>
      <c r="BG932" s="18"/>
      <c r="BH932" s="18"/>
      <c r="BI932" s="18"/>
      <c r="BJ932" s="18"/>
      <c r="BK932" s="18"/>
      <c r="BM932" s="18"/>
      <c r="BN932" s="18"/>
      <c r="BO932" s="18"/>
      <c r="BP932" s="9" t="s">
        <v>5661</v>
      </c>
      <c r="BQ932" s="14"/>
      <c r="BR932" s="102" t="s">
        <v>5536</v>
      </c>
      <c r="BS932" s="14"/>
      <c r="BT932" s="14"/>
      <c r="BU932" s="9"/>
      <c r="BV932" s="9"/>
      <c r="BW932" s="9"/>
    </row>
    <row r="933" spans="1:75" x14ac:dyDescent="0.35">
      <c r="A933" s="1" t="s">
        <v>421</v>
      </c>
      <c r="B933" s="8" t="s">
        <v>422</v>
      </c>
      <c r="C933" s="3" t="s">
        <v>13</v>
      </c>
      <c r="D933" s="1" t="s">
        <v>11</v>
      </c>
      <c r="E933" s="1" t="s">
        <v>12</v>
      </c>
      <c r="F933" s="3" t="s">
        <v>13</v>
      </c>
      <c r="G933" s="1" t="s">
        <v>106</v>
      </c>
      <c r="H933" s="28" t="s">
        <v>5589</v>
      </c>
      <c r="I933" s="27">
        <v>0</v>
      </c>
      <c r="J933" s="27">
        <v>0</v>
      </c>
      <c r="K933" s="27">
        <v>0</v>
      </c>
      <c r="L933" s="27">
        <v>0.21518021989938166</v>
      </c>
      <c r="M933" s="27">
        <v>0</v>
      </c>
      <c r="N933" s="27">
        <v>0.20852773568699298</v>
      </c>
      <c r="O933" s="27">
        <v>0.22053074339460038</v>
      </c>
      <c r="P933" s="27">
        <v>8.9175391586979543E-5</v>
      </c>
      <c r="Q933" s="27">
        <v>0.42731064140648867</v>
      </c>
      <c r="R933" s="27">
        <v>0</v>
      </c>
      <c r="S933" s="80">
        <v>0</v>
      </c>
      <c r="T933" s="80">
        <v>0.21425279582687706</v>
      </c>
      <c r="U933" s="80">
        <v>8.9175391586979543E-5</v>
      </c>
      <c r="V933" s="80">
        <v>0</v>
      </c>
      <c r="W933" s="80">
        <v>0.21425279582687706</v>
      </c>
      <c r="X933" s="80">
        <v>0</v>
      </c>
      <c r="Y933" s="80">
        <v>0.1490120793418428</v>
      </c>
      <c r="Z933" s="80">
        <v>0</v>
      </c>
      <c r="AA933" s="80">
        <v>0.426026515767636</v>
      </c>
      <c r="AB933" s="80">
        <v>0</v>
      </c>
      <c r="AC933" s="80">
        <v>2.7037086975256321</v>
      </c>
      <c r="AD933" s="80">
        <v>2.7037086975256321</v>
      </c>
      <c r="AE933" s="80">
        <v>0</v>
      </c>
      <c r="AF933" s="80">
        <v>1.4649019926776301</v>
      </c>
      <c r="AG933" s="80"/>
      <c r="AH933" s="80">
        <v>0</v>
      </c>
      <c r="AI933" s="80">
        <v>0</v>
      </c>
      <c r="AJ933" s="80">
        <v>0</v>
      </c>
      <c r="AK933" s="80">
        <v>0</v>
      </c>
      <c r="AL933" s="80">
        <v>0</v>
      </c>
      <c r="AM933" s="80">
        <v>0</v>
      </c>
      <c r="AN933" s="41" t="s">
        <v>5558</v>
      </c>
      <c r="AO933" s="41"/>
      <c r="AP933" s="40" t="str" cm="1">
        <f t="array" ref="AP933">IFERROR(_xlfn.IFS(
AR933="MPR ISSUE","PDH",
AR933="BSS Hardware Issue","BSS",
AR933="Sites strategiques, MLL, Pylone, etc.","ENVTECH",
AR933="AKTIVCO DEFAUT GE &amp; POWER Cabinet","AKTIVCO",
AR933="AKTIVCO Coupure ENEO &amp; Baisse de tension","AKTIVCO GRID ONLY",
AR933="Coupure ENEO &amp; Baisse de tension","IHS GRID ONLY",
AR933="Defaut GE &amp; POWER Cabinet","IHS",
AR933="Sharing","Partners",
AR933="Sites strategiques &amp; DataCenter","SST &amp; DC",
AR933="Exclu","Exclu",
AR933="SAT","SAT",
AR933="SPARE-ISSUE","SPARE-ISSUE",
AR933="Fiber CAmtel","TRANS_FO_CAMTEL",
AR933="Fiber AOF","Fiber AOF",
AR933="Projet OCM (HUAWEI)","TRAVAUX-HUAWEI",
AR933="Projet OCM (NOKIA)","TRAVAUX-NOKIA",
AR933="ACCESS-ISSUE","ACCESS-ISSUE",
AR933="Projet OCM (ZTE, NOKIA, autres projets)","TRAVAUX OCM",
AR933="No root CAuse","No root cause",
AR933="ODU HS","PDH",
AR933="IP &amp; VLAN","PDH",
AR933="Warehouse HUAWEI","SPARE-ISSUE",
AR933="SPARE-HS","SPARE-ISSUE",
AR933="Power Telco","BSS",AR933="no impacts","no impacts"
),"")</f>
        <v>No root cause</v>
      </c>
      <c r="AQ933" s="40" t="str" cm="1">
        <f t="array" ref="AQ933">IFERROR(_xlfn.IFS(
AR933="MPR ISSUE","TX ISSUE",
AR933="BSS Hardware Issue","RAN ISSUE",
AR933="Sites strategiques, MLL, Pylone, etc.","ENVTECH",
AR933="AKTIVCO DEFAUT GE &amp; POWER Cabinet","POWER ISSUE",
AR933="AKTIVCO Coupure ENEO &amp; Baisse de tension","POWER ISSUE",
AR933="Coupure ENEO &amp; Baisse de tension","POWER ISSUE",
AR933="Defaut GE &amp; POWER Cabinet","POWER ISSUE",
AR933="Sharing","POWER ISSUE",
AR933="Sites strategiques &amp; DataCenter","POWER ISSUE",
AR933="Exclu","Exclu",
AR933="SAT","TX ISSUE",
AR933="SPARE-ISSUE","SPARE-ISSUE",
AR933="Fiber CAmtel","TX ISSUE",
AR933="Fiber AOF","TX ISSUE",
AR933="Projet OCM (HUAWEI)","TRAVAUX-HUAWEI",
AR933="Projet OCM (NOKIA)","TRAVAUX -NOKIA",
AR933="ACCESS-ISSUE","ACCESS-ISSUE",
AR933="Projet OCM (ZTE, NOKIA, autres projets)","TRAVAUX OCM",
AR933="No root CAuse","No root cause",
AR933="ODU HS","TX ISSUE",
AR933="IP &amp; VLAN","TX ISSUE",
AR933="Warehouse HUAWEI","SPARE-ISSUE",
AR933="SPARE-HS","SPARE-ISSUE",
AR933="Power Telco","RAN ISSUE",AR933="no impacts","no impacts"
),"")</f>
        <v>No root cause</v>
      </c>
      <c r="AR933" s="59" t="s">
        <v>5343</v>
      </c>
      <c r="AS933" s="40" t="str" cm="1">
        <f t="array" ref="AS933">IFERROR(_xlfn.IFS(
AR933="MPR ISSUE","ACTIVE",
AR933="BSS Hardware Issue","ACTIVE",
AR933="Sites strategiques, MLL, Pylone, etc.","PASSIVE",
AR933="AKTIVCO DEFAUT GE &amp; POWER Cabinet","PASSIVE",
AR933="AKTIVCO Coupure ENEO &amp; Baisse de tension","PASSIVE",
AR933="Coupure ENEO &amp; Baisse de tension","PASSIVE",
AR933="Defaut GE &amp; POWER Cabinet","PASSIVE",
AR933="Sharing","PASSIVE",
AR933="Sites strategiques &amp; DataCenter","PASSIVE",
AR933="Exclu","Exclu",
AR933="SAT","ACTIVE",
AR933="SPARE-ISSUE","SPARE-ISSUE",
AR933="Fiber CAmtel","ACTIVE",
AR933="Fiber AOF","ACTIVE",
AR933="Projet OCM (HUAWEI)","PLANNED WORKS",
AR933="Projet OCM (NOKIA)","PLANNED WORKS",
AR933="ACCESS-ISSUE","ACCESS-ISSUE",
AR933="Projet OCM (ZTE, NOKIA, autres projets)","PLANNED WORKS",
AR933="No root CAuse","No root cause",
AR933="ODU HS","ACTIVE",
AR933="IP &amp; VLAN","ACTIVE",
AR933="Warehouse HUAWEI","SPARE-ISSUE",
AR933="SPARE-HS","SPARE-ISSUE",
AR933="Power Telco","ACTIVE", AR933="no impacts","no impacts"
),"")</f>
        <v>No root cause</v>
      </c>
      <c r="AT933" s="99" t="s">
        <v>5661</v>
      </c>
      <c r="AU933" s="99" t="s">
        <v>422</v>
      </c>
      <c r="AW933" s="17"/>
      <c r="AX933" s="17" t="s">
        <v>5536</v>
      </c>
      <c r="AY933" s="17"/>
      <c r="AZ933" s="17" t="s">
        <v>5536</v>
      </c>
      <c r="BA933" s="7"/>
      <c r="BC933" s="18"/>
      <c r="BD933" s="18"/>
      <c r="BE933" s="18"/>
      <c r="BF933" s="18"/>
      <c r="BG933" s="18"/>
      <c r="BH933" s="18"/>
      <c r="BI933" s="18"/>
      <c r="BJ933" s="18"/>
      <c r="BK933" s="18"/>
      <c r="BM933" s="18"/>
      <c r="BN933" s="18"/>
      <c r="BO933" s="18"/>
      <c r="BP933" s="9" t="s">
        <v>5661</v>
      </c>
      <c r="BQ933" s="14"/>
      <c r="BR933" s="102" t="s">
        <v>5536</v>
      </c>
      <c r="BS933" s="14"/>
      <c r="BT933" s="14"/>
      <c r="BU933" s="9"/>
      <c r="BV933" s="9"/>
      <c r="BW933" s="9"/>
    </row>
    <row r="934" spans="1:75" x14ac:dyDescent="0.35">
      <c r="A934" s="1" t="s">
        <v>172</v>
      </c>
      <c r="B934" s="8" t="s">
        <v>173</v>
      </c>
      <c r="C934" s="3" t="s">
        <v>24</v>
      </c>
      <c r="D934" s="1" t="s">
        <v>11</v>
      </c>
      <c r="E934" s="1" t="s">
        <v>12</v>
      </c>
      <c r="F934" s="3" t="s">
        <v>23</v>
      </c>
      <c r="G934" s="1" t="s">
        <v>24</v>
      </c>
      <c r="H934" s="28" t="s">
        <v>5589</v>
      </c>
      <c r="I934" s="27">
        <v>0</v>
      </c>
      <c r="J934" s="27">
        <v>0.7093902400744222</v>
      </c>
      <c r="K934" s="27">
        <v>0</v>
      </c>
      <c r="L934" s="27">
        <v>0</v>
      </c>
      <c r="M934" s="27">
        <v>4.9199847046368355</v>
      </c>
      <c r="N934" s="27">
        <v>0</v>
      </c>
      <c r="O934" s="27">
        <v>0</v>
      </c>
      <c r="P934" s="27">
        <v>0</v>
      </c>
      <c r="Q934" s="27">
        <v>1.0701046990437547E-2</v>
      </c>
      <c r="R934" s="27">
        <v>6.5989789774364869E-3</v>
      </c>
      <c r="S934" s="80">
        <v>0</v>
      </c>
      <c r="T934" s="80">
        <v>1.3658459677028134</v>
      </c>
      <c r="U934" s="80">
        <v>0</v>
      </c>
      <c r="V934" s="80">
        <v>2.0168798315227159</v>
      </c>
      <c r="W934" s="80">
        <v>1.3658459677028134</v>
      </c>
      <c r="X934" s="80">
        <v>0</v>
      </c>
      <c r="Y934" s="80">
        <v>6.2401907069254321</v>
      </c>
      <c r="Z934" s="80">
        <v>0</v>
      </c>
      <c r="AA934" s="80">
        <v>0</v>
      </c>
      <c r="AB934" s="80">
        <v>0</v>
      </c>
      <c r="AC934" s="80">
        <v>2.5349888566430674</v>
      </c>
      <c r="AD934" s="80">
        <v>2.5349888566430674</v>
      </c>
      <c r="AE934" s="80">
        <v>0</v>
      </c>
      <c r="AF934" s="80">
        <v>0</v>
      </c>
      <c r="AG934" s="80"/>
      <c r="AH934" s="80">
        <v>0.85786726706674321</v>
      </c>
      <c r="AI934" s="80">
        <v>0</v>
      </c>
      <c r="AJ934" s="80">
        <v>0</v>
      </c>
      <c r="AK934" s="80">
        <v>0</v>
      </c>
      <c r="AL934" s="80">
        <v>0</v>
      </c>
      <c r="AM934" s="80">
        <v>0</v>
      </c>
      <c r="AN934" s="41" t="s">
        <v>5558</v>
      </c>
      <c r="AO934" s="41"/>
      <c r="AP934" s="40" t="str" cm="1">
        <f t="array" ref="AP934">IFERROR(_xlfn.IFS(
AR934="MPR ISSUE","PDH",
AR934="BSS Hardware Issue","BSS",
AR934="Sites strategiques, MLL, Pylone, etc.","ENVTECH",
AR934="AKTIVCO DEFAUT GE &amp; POWER Cabinet","AKTIVCO",
AR934="AKTIVCO Coupure ENEO &amp; Baisse de tension","AKTIVCO GRID ONLY",
AR934="Coupure ENEO &amp; Baisse de tension","IHS GRID ONLY",
AR934="Defaut GE &amp; POWER Cabinet","IHS",
AR934="Sharing","Partners",
AR934="Sites strategiques &amp; DataCenter","SST &amp; DC",
AR934="Exclu","Exclu",
AR934="SAT","SAT",
AR934="SPARE-ISSUE","SPARE-ISSUE",
AR934="Fiber CAmtel","TRANS_FO_CAMTEL",
AR934="Fiber AOF","Fiber AOF",
AR934="Projet OCM (HUAWEI)","TRAVAUX-HUAWEI",
AR934="Projet OCM (NOKIA)","TRAVAUX-NOKIA",
AR934="ACCESS-ISSUE","ACCESS-ISSUE",
AR934="Projet OCM (ZTE, NOKIA, autres projets)","TRAVAUX OCM",
AR934="No root CAuse","No root cause",
AR934="ODU HS","PDH",
AR934="IP &amp; VLAN","PDH",
AR934="Warehouse HUAWEI","SPARE-ISSUE",
AR934="SPARE-HS","SPARE-ISSUE",
AR934="Power Telco","BSS",AR934="no impacts","no impacts"
),"")</f>
        <v>No root cause</v>
      </c>
      <c r="AQ934" s="40" t="str" cm="1">
        <f t="array" ref="AQ934">IFERROR(_xlfn.IFS(
AR934="MPR ISSUE","TX ISSUE",
AR934="BSS Hardware Issue","RAN ISSUE",
AR934="Sites strategiques, MLL, Pylone, etc.","ENVTECH",
AR934="AKTIVCO DEFAUT GE &amp; POWER Cabinet","POWER ISSUE",
AR934="AKTIVCO Coupure ENEO &amp; Baisse de tension","POWER ISSUE",
AR934="Coupure ENEO &amp; Baisse de tension","POWER ISSUE",
AR934="Defaut GE &amp; POWER Cabinet","POWER ISSUE",
AR934="Sharing","POWER ISSUE",
AR934="Sites strategiques &amp; DataCenter","POWER ISSUE",
AR934="Exclu","Exclu",
AR934="SAT","TX ISSUE",
AR934="SPARE-ISSUE","SPARE-ISSUE",
AR934="Fiber CAmtel","TX ISSUE",
AR934="Fiber AOF","TX ISSUE",
AR934="Projet OCM (HUAWEI)","TRAVAUX-HUAWEI",
AR934="Projet OCM (NOKIA)","TRAVAUX -NOKIA",
AR934="ACCESS-ISSUE","ACCESS-ISSUE",
AR934="Projet OCM (ZTE, NOKIA, autres projets)","TRAVAUX OCM",
AR934="No root CAuse","No root cause",
AR934="ODU HS","TX ISSUE",
AR934="IP &amp; VLAN","TX ISSUE",
AR934="Warehouse HUAWEI","SPARE-ISSUE",
AR934="SPARE-HS","SPARE-ISSUE",
AR934="Power Telco","RAN ISSUE",AR934="no impacts","no impacts"
),"")</f>
        <v>No root cause</v>
      </c>
      <c r="AR934" s="59" t="s">
        <v>5343</v>
      </c>
      <c r="AS934" s="40" t="str" cm="1">
        <f t="array" ref="AS934">IFERROR(_xlfn.IFS(
AR934="MPR ISSUE","ACTIVE",
AR934="BSS Hardware Issue","ACTIVE",
AR934="Sites strategiques, MLL, Pylone, etc.","PASSIVE",
AR934="AKTIVCO DEFAUT GE &amp; POWER Cabinet","PASSIVE",
AR934="AKTIVCO Coupure ENEO &amp; Baisse de tension","PASSIVE",
AR934="Coupure ENEO &amp; Baisse de tension","PASSIVE",
AR934="Defaut GE &amp; POWER Cabinet","PASSIVE",
AR934="Sharing","PASSIVE",
AR934="Sites strategiques &amp; DataCenter","PASSIVE",
AR934="Exclu","Exclu",
AR934="SAT","ACTIVE",
AR934="SPARE-ISSUE","SPARE-ISSUE",
AR934="Fiber CAmtel","ACTIVE",
AR934="Fiber AOF","ACTIVE",
AR934="Projet OCM (HUAWEI)","PLANNED WORKS",
AR934="Projet OCM (NOKIA)","PLANNED WORKS",
AR934="ACCESS-ISSUE","ACCESS-ISSUE",
AR934="Projet OCM (ZTE, NOKIA, autres projets)","PLANNED WORKS",
AR934="No root CAuse","No root cause",
AR934="ODU HS","ACTIVE",
AR934="IP &amp; VLAN","ACTIVE",
AR934="Warehouse HUAWEI","SPARE-ISSUE",
AR934="SPARE-HS","SPARE-ISSUE",
AR934="Power Telco","ACTIVE", AR934="no impacts","no impacts"
),"")</f>
        <v>No root cause</v>
      </c>
      <c r="AT934" s="99" t="s">
        <v>5661</v>
      </c>
      <c r="AU934" s="99" t="s">
        <v>173</v>
      </c>
      <c r="AW934" s="17"/>
      <c r="AX934" s="17" t="s">
        <v>5536</v>
      </c>
      <c r="AY934" s="17"/>
      <c r="AZ934" s="17" t="s">
        <v>5536</v>
      </c>
      <c r="BA934" s="7"/>
      <c r="BC934" s="18"/>
      <c r="BD934" s="18"/>
      <c r="BE934" s="18"/>
      <c r="BF934" s="18"/>
      <c r="BG934" s="18"/>
      <c r="BH934" s="18"/>
      <c r="BI934" s="18"/>
      <c r="BJ934" s="18"/>
      <c r="BK934" s="18"/>
      <c r="BM934" s="18"/>
      <c r="BN934" s="18"/>
      <c r="BO934" s="18"/>
      <c r="BP934" s="9" t="s">
        <v>5661</v>
      </c>
      <c r="BQ934" s="14"/>
      <c r="BR934" s="102" t="s">
        <v>5536</v>
      </c>
      <c r="BS934" s="14"/>
      <c r="BT934" s="14"/>
      <c r="BU934" s="9"/>
      <c r="BV934" s="9"/>
      <c r="BW934" s="9"/>
    </row>
    <row r="935" spans="1:75" x14ac:dyDescent="0.35">
      <c r="A935" s="1" t="s">
        <v>405</v>
      </c>
      <c r="B935" s="8" t="s">
        <v>406</v>
      </c>
      <c r="C935" s="3" t="s">
        <v>13</v>
      </c>
      <c r="D935" s="1" t="s">
        <v>11</v>
      </c>
      <c r="E935" s="1" t="s">
        <v>12</v>
      </c>
      <c r="F935" s="3" t="s">
        <v>13</v>
      </c>
      <c r="G935" s="1" t="s">
        <v>106</v>
      </c>
      <c r="H935" s="28" t="s">
        <v>5589</v>
      </c>
      <c r="I935" s="27">
        <v>0</v>
      </c>
      <c r="J935" s="27">
        <v>0</v>
      </c>
      <c r="K935" s="27">
        <v>0</v>
      </c>
      <c r="L935" s="27">
        <v>0</v>
      </c>
      <c r="M935" s="27">
        <v>0</v>
      </c>
      <c r="N935" s="27">
        <v>0</v>
      </c>
      <c r="O935" s="27">
        <v>5.7964004531536693E-3</v>
      </c>
      <c r="P935" s="27">
        <v>0</v>
      </c>
      <c r="Q935" s="27">
        <v>1.159280090630734E-3</v>
      </c>
      <c r="R935" s="27">
        <v>7.6512485981628442E-3</v>
      </c>
      <c r="S935" s="80">
        <v>0</v>
      </c>
      <c r="T935" s="80">
        <v>0</v>
      </c>
      <c r="U935" s="80">
        <v>0</v>
      </c>
      <c r="V935" s="80">
        <v>0</v>
      </c>
      <c r="W935" s="80">
        <v>0</v>
      </c>
      <c r="X935" s="80">
        <v>0</v>
      </c>
      <c r="Y935" s="80">
        <v>0.13733010304394846</v>
      </c>
      <c r="Z935" s="80">
        <v>0</v>
      </c>
      <c r="AA935" s="80">
        <v>0</v>
      </c>
      <c r="AB935" s="80">
        <v>0</v>
      </c>
      <c r="AC935" s="80">
        <v>2.4663951454343627</v>
      </c>
      <c r="AD935" s="80">
        <v>2.4663951454343627</v>
      </c>
      <c r="AE935" s="80">
        <v>0</v>
      </c>
      <c r="AF935" s="80">
        <v>0</v>
      </c>
      <c r="AG935" s="80"/>
      <c r="AH935" s="80">
        <v>0</v>
      </c>
      <c r="AI935" s="80">
        <v>0</v>
      </c>
      <c r="AJ935" s="80">
        <v>0</v>
      </c>
      <c r="AK935" s="80">
        <v>0</v>
      </c>
      <c r="AL935" s="80">
        <v>0</v>
      </c>
      <c r="AM935" s="80">
        <v>0</v>
      </c>
      <c r="AN935" s="41" t="s">
        <v>5558</v>
      </c>
      <c r="AO935" s="41"/>
      <c r="AP935" s="40" t="str" cm="1">
        <f t="array" ref="AP935">IFERROR(_xlfn.IFS(
AR935="MPR ISSUE","PDH",
AR935="BSS Hardware Issue","BSS",
AR935="Sites strategiques, MLL, Pylone, etc.","ENVTECH",
AR935="AKTIVCO DEFAUT GE &amp; POWER Cabinet","AKTIVCO",
AR935="AKTIVCO Coupure ENEO &amp; Baisse de tension","AKTIVCO GRID ONLY",
AR935="Coupure ENEO &amp; Baisse de tension","IHS GRID ONLY",
AR935="Defaut GE &amp; POWER Cabinet","IHS",
AR935="Sharing","Partners",
AR935="Sites strategiques &amp; DataCenter","SST &amp; DC",
AR935="Exclu","Exclu",
AR935="SAT","SAT",
AR935="SPARE-ISSUE","SPARE-ISSUE",
AR935="Fiber CAmtel","TRANS_FO_CAMTEL",
AR935="Fiber AOF","Fiber AOF",
AR935="Projet OCM (HUAWEI)","TRAVAUX-HUAWEI",
AR935="Projet OCM (NOKIA)","TRAVAUX-NOKIA",
AR935="ACCESS-ISSUE","ACCESS-ISSUE",
AR935="Projet OCM (ZTE, NOKIA, autres projets)","TRAVAUX OCM",
AR935="No root CAuse","No root cause",
AR935="ODU HS","PDH",
AR935="IP &amp; VLAN","PDH",
AR935="Warehouse HUAWEI","SPARE-ISSUE",
AR935="SPARE-HS","SPARE-ISSUE",
AR935="Power Telco","BSS",AR935="no impacts","no impacts"
),"")</f>
        <v>No root cause</v>
      </c>
      <c r="AQ935" s="40" t="str" cm="1">
        <f t="array" ref="AQ935">IFERROR(_xlfn.IFS(
AR935="MPR ISSUE","TX ISSUE",
AR935="BSS Hardware Issue","RAN ISSUE",
AR935="Sites strategiques, MLL, Pylone, etc.","ENVTECH",
AR935="AKTIVCO DEFAUT GE &amp; POWER Cabinet","POWER ISSUE",
AR935="AKTIVCO Coupure ENEO &amp; Baisse de tension","POWER ISSUE",
AR935="Coupure ENEO &amp; Baisse de tension","POWER ISSUE",
AR935="Defaut GE &amp; POWER Cabinet","POWER ISSUE",
AR935="Sharing","POWER ISSUE",
AR935="Sites strategiques &amp; DataCenter","POWER ISSUE",
AR935="Exclu","Exclu",
AR935="SAT","TX ISSUE",
AR935="SPARE-ISSUE","SPARE-ISSUE",
AR935="Fiber CAmtel","TX ISSUE",
AR935="Fiber AOF","TX ISSUE",
AR935="Projet OCM (HUAWEI)","TRAVAUX-HUAWEI",
AR935="Projet OCM (NOKIA)","TRAVAUX -NOKIA",
AR935="ACCESS-ISSUE","ACCESS-ISSUE",
AR935="Projet OCM (ZTE, NOKIA, autres projets)","TRAVAUX OCM",
AR935="No root CAuse","No root cause",
AR935="ODU HS","TX ISSUE",
AR935="IP &amp; VLAN","TX ISSUE",
AR935="Warehouse HUAWEI","SPARE-ISSUE",
AR935="SPARE-HS","SPARE-ISSUE",
AR935="Power Telco","RAN ISSUE",AR935="no impacts","no impacts"
),"")</f>
        <v>No root cause</v>
      </c>
      <c r="AR935" s="59" t="s">
        <v>5343</v>
      </c>
      <c r="AS935" s="40" t="str" cm="1">
        <f t="array" ref="AS935">IFERROR(_xlfn.IFS(
AR935="MPR ISSUE","ACTIVE",
AR935="BSS Hardware Issue","ACTIVE",
AR935="Sites strategiques, MLL, Pylone, etc.","PASSIVE",
AR935="AKTIVCO DEFAUT GE &amp; POWER Cabinet","PASSIVE",
AR935="AKTIVCO Coupure ENEO &amp; Baisse de tension","PASSIVE",
AR935="Coupure ENEO &amp; Baisse de tension","PASSIVE",
AR935="Defaut GE &amp; POWER Cabinet","PASSIVE",
AR935="Sharing","PASSIVE",
AR935="Sites strategiques &amp; DataCenter","PASSIVE",
AR935="Exclu","Exclu",
AR935="SAT","ACTIVE",
AR935="SPARE-ISSUE","SPARE-ISSUE",
AR935="Fiber CAmtel","ACTIVE",
AR935="Fiber AOF","ACTIVE",
AR935="Projet OCM (HUAWEI)","PLANNED WORKS",
AR935="Projet OCM (NOKIA)","PLANNED WORKS",
AR935="ACCESS-ISSUE","ACCESS-ISSUE",
AR935="Projet OCM (ZTE, NOKIA, autres projets)","PLANNED WORKS",
AR935="No root CAuse","No root cause",
AR935="ODU HS","ACTIVE",
AR935="IP &amp; VLAN","ACTIVE",
AR935="Warehouse HUAWEI","SPARE-ISSUE",
AR935="SPARE-HS","SPARE-ISSUE",
AR935="Power Telco","ACTIVE", AR935="no impacts","no impacts"
),"")</f>
        <v>No root cause</v>
      </c>
      <c r="AT935" s="99" t="s">
        <v>5661</v>
      </c>
      <c r="AU935" s="99" t="s">
        <v>406</v>
      </c>
      <c r="AW935" s="17"/>
      <c r="AX935" s="17" t="s">
        <v>5536</v>
      </c>
      <c r="AY935" s="17"/>
      <c r="AZ935" s="17" t="s">
        <v>5536</v>
      </c>
      <c r="BA935" s="7"/>
      <c r="BC935" s="18"/>
      <c r="BD935" s="18"/>
      <c r="BE935" s="18"/>
      <c r="BF935" s="18"/>
      <c r="BG935" s="18"/>
      <c r="BH935" s="18"/>
      <c r="BI935" s="18"/>
      <c r="BJ935" s="18"/>
      <c r="BK935" s="18"/>
      <c r="BM935" s="18"/>
      <c r="BN935" s="18"/>
      <c r="BO935" s="18"/>
      <c r="BP935" s="9" t="s">
        <v>5661</v>
      </c>
      <c r="BQ935" s="14"/>
      <c r="BR935" s="102" t="s">
        <v>5536</v>
      </c>
      <c r="BS935" s="14"/>
      <c r="BT935" s="14"/>
      <c r="BU935" s="9"/>
      <c r="BV935" s="9"/>
      <c r="BW935" s="9"/>
    </row>
    <row r="936" spans="1:75" x14ac:dyDescent="0.35">
      <c r="A936" s="1" t="s">
        <v>480</v>
      </c>
      <c r="B936" s="8" t="s">
        <v>481</v>
      </c>
      <c r="C936" s="3" t="s">
        <v>13</v>
      </c>
      <c r="D936" s="1" t="s">
        <v>11</v>
      </c>
      <c r="E936" s="1" t="s">
        <v>12</v>
      </c>
      <c r="F936" s="3" t="s">
        <v>13</v>
      </c>
      <c r="G936" s="1" t="s">
        <v>106</v>
      </c>
      <c r="H936" s="28" t="s">
        <v>5589</v>
      </c>
      <c r="I936" s="27">
        <v>0</v>
      </c>
      <c r="J936" s="27">
        <v>0</v>
      </c>
      <c r="K936" s="27">
        <v>0</v>
      </c>
      <c r="L936" s="27">
        <v>0.66587264897997633</v>
      </c>
      <c r="M936" s="27">
        <v>0</v>
      </c>
      <c r="N936" s="27">
        <v>0</v>
      </c>
      <c r="O936" s="27">
        <v>6.2957826460407554E-3</v>
      </c>
      <c r="P936" s="27">
        <v>0</v>
      </c>
      <c r="Q936" s="27">
        <v>1.6051570485656321E-3</v>
      </c>
      <c r="R936" s="27">
        <v>0</v>
      </c>
      <c r="S936" s="80">
        <v>7.2000211167327285E-2</v>
      </c>
      <c r="T936" s="80">
        <v>0</v>
      </c>
      <c r="U936" s="80">
        <v>5.7268436477158263E-2</v>
      </c>
      <c r="V936" s="80">
        <v>0</v>
      </c>
      <c r="W936" s="80">
        <v>0</v>
      </c>
      <c r="X936" s="80">
        <v>0</v>
      </c>
      <c r="Y936" s="80">
        <v>0.13677721561610923</v>
      </c>
      <c r="Z936" s="80">
        <v>0</v>
      </c>
      <c r="AA936" s="80">
        <v>0.23005467521608983</v>
      </c>
      <c r="AB936" s="80">
        <v>0</v>
      </c>
      <c r="AC936" s="80">
        <v>2.4533933733409814</v>
      </c>
      <c r="AD936" s="80">
        <v>2.4533933733409814</v>
      </c>
      <c r="AE936" s="80">
        <v>0</v>
      </c>
      <c r="AF936" s="80">
        <v>0</v>
      </c>
      <c r="AG936" s="80"/>
      <c r="AH936" s="80">
        <v>0</v>
      </c>
      <c r="AI936" s="80">
        <v>0</v>
      </c>
      <c r="AJ936" s="80">
        <v>0</v>
      </c>
      <c r="AK936" s="80">
        <v>0</v>
      </c>
      <c r="AL936" s="80">
        <v>0</v>
      </c>
      <c r="AM936" s="80">
        <v>0</v>
      </c>
      <c r="AN936" s="41" t="s">
        <v>5558</v>
      </c>
      <c r="AO936" s="41"/>
      <c r="AP936" s="40" t="str" cm="1">
        <f t="array" ref="AP936">IFERROR(_xlfn.IFS(
AR936="MPR ISSUE","PDH",
AR936="BSS Hardware Issue","BSS",
AR936="Sites strategiques, MLL, Pylone, etc.","ENVTECH",
AR936="AKTIVCO DEFAUT GE &amp; POWER Cabinet","AKTIVCO",
AR936="AKTIVCO Coupure ENEO &amp; Baisse de tension","AKTIVCO GRID ONLY",
AR936="Coupure ENEO &amp; Baisse de tension","IHS GRID ONLY",
AR936="Defaut GE &amp; POWER Cabinet","IHS",
AR936="Sharing","Partners",
AR936="Sites strategiques &amp; DataCenter","SST &amp; DC",
AR936="Exclu","Exclu",
AR936="SAT","SAT",
AR936="SPARE-ISSUE","SPARE-ISSUE",
AR936="Fiber CAmtel","TRANS_FO_CAMTEL",
AR936="Fiber AOF","Fiber AOF",
AR936="Projet OCM (HUAWEI)","TRAVAUX-HUAWEI",
AR936="Projet OCM (NOKIA)","TRAVAUX-NOKIA",
AR936="ACCESS-ISSUE","ACCESS-ISSUE",
AR936="Projet OCM (ZTE, NOKIA, autres projets)","TRAVAUX OCM",
AR936="No root CAuse","No root cause",
AR936="ODU HS","PDH",
AR936="IP &amp; VLAN","PDH",
AR936="Warehouse HUAWEI","SPARE-ISSUE",
AR936="SPARE-HS","SPARE-ISSUE",
AR936="Power Telco","BSS",AR936="no impacts","no impacts"
),"")</f>
        <v>No root cause</v>
      </c>
      <c r="AQ936" s="40" t="str" cm="1">
        <f t="array" ref="AQ936">IFERROR(_xlfn.IFS(
AR936="MPR ISSUE","TX ISSUE",
AR936="BSS Hardware Issue","RAN ISSUE",
AR936="Sites strategiques, MLL, Pylone, etc.","ENVTECH",
AR936="AKTIVCO DEFAUT GE &amp; POWER Cabinet","POWER ISSUE",
AR936="AKTIVCO Coupure ENEO &amp; Baisse de tension","POWER ISSUE",
AR936="Coupure ENEO &amp; Baisse de tension","POWER ISSUE",
AR936="Defaut GE &amp; POWER Cabinet","POWER ISSUE",
AR936="Sharing","POWER ISSUE",
AR936="Sites strategiques &amp; DataCenter","POWER ISSUE",
AR936="Exclu","Exclu",
AR936="SAT","TX ISSUE",
AR936="SPARE-ISSUE","SPARE-ISSUE",
AR936="Fiber CAmtel","TX ISSUE",
AR936="Fiber AOF","TX ISSUE",
AR936="Projet OCM (HUAWEI)","TRAVAUX-HUAWEI",
AR936="Projet OCM (NOKIA)","TRAVAUX -NOKIA",
AR936="ACCESS-ISSUE","ACCESS-ISSUE",
AR936="Projet OCM (ZTE, NOKIA, autres projets)","TRAVAUX OCM",
AR936="No root CAuse","No root cause",
AR936="ODU HS","TX ISSUE",
AR936="IP &amp; VLAN","TX ISSUE",
AR936="Warehouse HUAWEI","SPARE-ISSUE",
AR936="SPARE-HS","SPARE-ISSUE",
AR936="Power Telco","RAN ISSUE",AR936="no impacts","no impacts"
),"")</f>
        <v>No root cause</v>
      </c>
      <c r="AR936" s="59" t="s">
        <v>5343</v>
      </c>
      <c r="AS936" s="40" t="str" cm="1">
        <f t="array" ref="AS936">IFERROR(_xlfn.IFS(
AR936="MPR ISSUE","ACTIVE",
AR936="BSS Hardware Issue","ACTIVE",
AR936="Sites strategiques, MLL, Pylone, etc.","PASSIVE",
AR936="AKTIVCO DEFAUT GE &amp; POWER Cabinet","PASSIVE",
AR936="AKTIVCO Coupure ENEO &amp; Baisse de tension","PASSIVE",
AR936="Coupure ENEO &amp; Baisse de tension","PASSIVE",
AR936="Defaut GE &amp; POWER Cabinet","PASSIVE",
AR936="Sharing","PASSIVE",
AR936="Sites strategiques &amp; DataCenter","PASSIVE",
AR936="Exclu","Exclu",
AR936="SAT","ACTIVE",
AR936="SPARE-ISSUE","SPARE-ISSUE",
AR936="Fiber CAmtel","ACTIVE",
AR936="Fiber AOF","ACTIVE",
AR936="Projet OCM (HUAWEI)","PLANNED WORKS",
AR936="Projet OCM (NOKIA)","PLANNED WORKS",
AR936="ACCESS-ISSUE","ACCESS-ISSUE",
AR936="Projet OCM (ZTE, NOKIA, autres projets)","PLANNED WORKS",
AR936="No root CAuse","No root cause",
AR936="ODU HS","ACTIVE",
AR936="IP &amp; VLAN","ACTIVE",
AR936="Warehouse HUAWEI","SPARE-ISSUE",
AR936="SPARE-HS","SPARE-ISSUE",
AR936="Power Telco","ACTIVE", AR936="no impacts","no impacts"
),"")</f>
        <v>No root cause</v>
      </c>
      <c r="AT936" s="99" t="s">
        <v>5661</v>
      </c>
      <c r="AU936" s="99" t="s">
        <v>481</v>
      </c>
      <c r="AW936" s="17"/>
      <c r="AX936" s="17" t="s">
        <v>5536</v>
      </c>
      <c r="AY936" s="17"/>
      <c r="AZ936" s="17" t="s">
        <v>5536</v>
      </c>
      <c r="BA936" s="7"/>
      <c r="BC936" s="18"/>
      <c r="BD936" s="18"/>
      <c r="BE936" s="18"/>
      <c r="BF936" s="18"/>
      <c r="BG936" s="18"/>
      <c r="BH936" s="18"/>
      <c r="BI936" s="18"/>
      <c r="BJ936" s="18"/>
      <c r="BK936" s="18"/>
      <c r="BM936" s="18"/>
      <c r="BN936" s="18"/>
      <c r="BO936" s="18"/>
      <c r="BP936" s="9" t="s">
        <v>5661</v>
      </c>
      <c r="BQ936" s="14"/>
      <c r="BR936" s="102" t="s">
        <v>5536</v>
      </c>
      <c r="BS936" s="14"/>
      <c r="BT936" s="14"/>
      <c r="BU936" s="9"/>
      <c r="BV936" s="9"/>
      <c r="BW936" s="9"/>
    </row>
    <row r="937" spans="1:75" x14ac:dyDescent="0.35">
      <c r="A937" s="1" t="s">
        <v>1958</v>
      </c>
      <c r="B937" s="93" t="s">
        <v>1959</v>
      </c>
      <c r="C937" s="3" t="s">
        <v>38</v>
      </c>
      <c r="D937" s="93"/>
      <c r="E937" s="1"/>
      <c r="F937" s="3" t="s">
        <v>37</v>
      </c>
      <c r="G937" s="1" t="s">
        <v>38</v>
      </c>
      <c r="H937" s="30" t="s">
        <v>5587</v>
      </c>
      <c r="I937" s="27">
        <v>0</v>
      </c>
      <c r="J937" s="27">
        <v>0</v>
      </c>
      <c r="K937" s="27">
        <v>0</v>
      </c>
      <c r="L937" s="27">
        <v>0</v>
      </c>
      <c r="M937" s="27">
        <v>0</v>
      </c>
      <c r="N937" s="27">
        <v>0</v>
      </c>
      <c r="O937" s="27">
        <v>0</v>
      </c>
      <c r="P937" s="27">
        <v>0</v>
      </c>
      <c r="Q937" s="27">
        <v>0</v>
      </c>
      <c r="R937" s="27">
        <v>0</v>
      </c>
      <c r="S937" s="80">
        <v>0</v>
      </c>
      <c r="T937" s="80">
        <v>0</v>
      </c>
      <c r="U937" s="80">
        <v>4.9402275185270801</v>
      </c>
      <c r="V937" s="80">
        <v>0</v>
      </c>
      <c r="W937" s="80">
        <v>0</v>
      </c>
      <c r="X937" s="80">
        <v>0</v>
      </c>
      <c r="Y937" s="80">
        <v>0</v>
      </c>
      <c r="Z937" s="80">
        <v>0</v>
      </c>
      <c r="AA937" s="80">
        <v>0</v>
      </c>
      <c r="AB937" s="80">
        <v>2.6574266692919492E-3</v>
      </c>
      <c r="AC937" s="80">
        <v>2.3984078268884499</v>
      </c>
      <c r="AD937" s="80">
        <v>2.3984078268884499</v>
      </c>
      <c r="AE937" s="80">
        <v>0</v>
      </c>
      <c r="AF937" s="80">
        <v>4.6972602466091962</v>
      </c>
      <c r="AG937" s="80"/>
      <c r="AH937" s="80">
        <v>0</v>
      </c>
      <c r="AI937" s="80">
        <v>0</v>
      </c>
      <c r="AJ937" s="80">
        <v>0</v>
      </c>
      <c r="AK937" s="80">
        <v>0</v>
      </c>
      <c r="AL937" s="80">
        <v>0</v>
      </c>
      <c r="AM937" s="80">
        <v>0</v>
      </c>
      <c r="AN937" s="41" t="s">
        <v>5558</v>
      </c>
      <c r="AO937" s="41"/>
      <c r="AP937" s="40" t="str" cm="1">
        <f t="array" ref="AP937">IFERROR(_xlfn.IFS(
AR937="MPR ISSUE","PDH",
AR937="BSS Hardware Issue","BSS",
AR937="Sites strategiques, MLL, Pylone, etc.","ENVTECH",
AR937="AKTIVCO DEFAUT GE &amp; POWER Cabinet","AKTIVCO",
AR937="AKTIVCO Coupure ENEO &amp; Baisse de tension","AKTIVCO GRID ONLY",
AR937="Coupure ENEO &amp; Baisse de tension","IHS GRID ONLY",
AR937="Defaut GE &amp; POWER Cabinet","IHS",
AR937="Sharing","Partners",
AR937="Sites strategiques &amp; DataCenter","SST &amp; DC",
AR937="Exclu","Exclu",
AR937="SAT","SAT",
AR937="SPARE-ISSUE","SPARE-ISSUE",
AR937="Fiber CAmtel","TRANS_FO_CAMTEL",
AR937="Fiber AOF","Fiber AOF",
AR937="Projet OCM (HUAWEI)","TRAVAUX-HUAWEI",
AR937="Projet OCM (NOKIA)","TRAVAUX-NOKIA",
AR937="ACCESS-ISSUE","ACCESS-ISSUE",
AR937="Projet OCM (ZTE, NOKIA, autres projets)","TRAVAUX OCM",
AR937="No root CAuse","No root cause",
AR937="ODU HS","PDH",
AR937="IP &amp; VLAN","PDH",
AR937="Warehouse HUAWEI","SPARE-ISSUE",
AR937="SPARE-HS","SPARE-ISSUE",
AR937="Power Telco","BSS",AR937="no impacts","no impacts"
),"")</f>
        <v>No root cause</v>
      </c>
      <c r="AQ937" s="40" t="str" cm="1">
        <f t="array" ref="AQ937">IFERROR(_xlfn.IFS(
AR937="MPR ISSUE","TX ISSUE",
AR937="BSS Hardware Issue","RAN ISSUE",
AR937="Sites strategiques, MLL, Pylone, etc.","ENVTECH",
AR937="AKTIVCO DEFAUT GE &amp; POWER Cabinet","POWER ISSUE",
AR937="AKTIVCO Coupure ENEO &amp; Baisse de tension","POWER ISSUE",
AR937="Coupure ENEO &amp; Baisse de tension","POWER ISSUE",
AR937="Defaut GE &amp; POWER Cabinet","POWER ISSUE",
AR937="Sharing","POWER ISSUE",
AR937="Sites strategiques &amp; DataCenter","POWER ISSUE",
AR937="Exclu","Exclu",
AR937="SAT","TX ISSUE",
AR937="SPARE-ISSUE","SPARE-ISSUE",
AR937="Fiber CAmtel","TX ISSUE",
AR937="Fiber AOF","TX ISSUE",
AR937="Projet OCM (HUAWEI)","TRAVAUX-HUAWEI",
AR937="Projet OCM (NOKIA)","TRAVAUX -NOKIA",
AR937="ACCESS-ISSUE","ACCESS-ISSUE",
AR937="Projet OCM (ZTE, NOKIA, autres projets)","TRAVAUX OCM",
AR937="No root CAuse","No root cause",
AR937="ODU HS","TX ISSUE",
AR937="IP &amp; VLAN","TX ISSUE",
AR937="Warehouse HUAWEI","SPARE-ISSUE",
AR937="SPARE-HS","SPARE-ISSUE",
AR937="Power Telco","RAN ISSUE",AR937="no impacts","no impacts"
),"")</f>
        <v>No root cause</v>
      </c>
      <c r="AR937" s="59" t="s">
        <v>5343</v>
      </c>
      <c r="AS937" s="40" t="str" cm="1">
        <f t="array" ref="AS937">IFERROR(_xlfn.IFS(
AR937="MPR ISSUE","ACTIVE",
AR937="BSS Hardware Issue","ACTIVE",
AR937="Sites strategiques, MLL, Pylone, etc.","PASSIVE",
AR937="AKTIVCO DEFAUT GE &amp; POWER Cabinet","PASSIVE",
AR937="AKTIVCO Coupure ENEO &amp; Baisse de tension","PASSIVE",
AR937="Coupure ENEO &amp; Baisse de tension","PASSIVE",
AR937="Defaut GE &amp; POWER Cabinet","PASSIVE",
AR937="Sharing","PASSIVE",
AR937="Sites strategiques &amp; DataCenter","PASSIVE",
AR937="Exclu","Exclu",
AR937="SAT","ACTIVE",
AR937="SPARE-ISSUE","SPARE-ISSUE",
AR937="Fiber CAmtel","ACTIVE",
AR937="Fiber AOF","ACTIVE",
AR937="Projet OCM (HUAWEI)","PLANNED WORKS",
AR937="Projet OCM (NOKIA)","PLANNED WORKS",
AR937="ACCESS-ISSUE","ACCESS-ISSUE",
AR937="Projet OCM (ZTE, NOKIA, autres projets)","PLANNED WORKS",
AR937="No root CAuse","No root cause",
AR937="ODU HS","ACTIVE",
AR937="IP &amp; VLAN","ACTIVE",
AR937="Warehouse HUAWEI","SPARE-ISSUE",
AR937="SPARE-HS","SPARE-ISSUE",
AR937="Power Telco","ACTIVE", AR937="no impacts","no impacts"
),"")</f>
        <v>No root cause</v>
      </c>
      <c r="AT937" s="99" t="s">
        <v>5661</v>
      </c>
      <c r="AU937" s="99" t="s">
        <v>1959</v>
      </c>
      <c r="AW937" s="17"/>
      <c r="AX937" s="17" t="s">
        <v>5536</v>
      </c>
      <c r="AY937" s="17"/>
      <c r="AZ937" s="17" t="s">
        <v>5536</v>
      </c>
      <c r="BA937" s="7"/>
      <c r="BC937" s="18"/>
      <c r="BD937" s="18"/>
      <c r="BE937" s="18"/>
      <c r="BF937" s="18"/>
      <c r="BG937" s="18"/>
      <c r="BH937" s="18"/>
      <c r="BI937" s="18"/>
      <c r="BJ937" s="18"/>
      <c r="BK937" s="18"/>
      <c r="BM937" s="18"/>
      <c r="BN937" s="18"/>
      <c r="BO937" s="18"/>
      <c r="BP937" s="9" t="s">
        <v>5661</v>
      </c>
      <c r="BQ937" s="14"/>
      <c r="BR937" s="102" t="s">
        <v>5536</v>
      </c>
      <c r="BS937" s="14"/>
      <c r="BT937" s="14"/>
      <c r="BU937" s="9"/>
      <c r="BV937" s="9"/>
      <c r="BW937" s="9"/>
    </row>
    <row r="938" spans="1:75" x14ac:dyDescent="0.35">
      <c r="A938" s="1" t="s">
        <v>759</v>
      </c>
      <c r="B938" s="1" t="s">
        <v>760</v>
      </c>
      <c r="C938" s="3" t="s">
        <v>51</v>
      </c>
      <c r="D938" s="1" t="s">
        <v>11</v>
      </c>
      <c r="E938" s="1" t="s">
        <v>12</v>
      </c>
      <c r="F938" s="3" t="s">
        <v>51</v>
      </c>
      <c r="G938" s="1" t="s">
        <v>761</v>
      </c>
      <c r="H938" s="29" t="s">
        <v>5588</v>
      </c>
      <c r="I938" s="27">
        <v>6.0567677532032418</v>
      </c>
      <c r="J938" s="27">
        <v>9.2963652058697779</v>
      </c>
      <c r="K938" s="27">
        <v>7.4578364085822493</v>
      </c>
      <c r="L938" s="27">
        <v>4.7116178291340596</v>
      </c>
      <c r="M938" s="27">
        <v>5.9188319581324889</v>
      </c>
      <c r="N938" s="27">
        <v>8.5281234267335648</v>
      </c>
      <c r="O938" s="27">
        <v>3.1189260445464009</v>
      </c>
      <c r="P938" s="27">
        <v>9.8552030261675388E-2</v>
      </c>
      <c r="Q938" s="27">
        <v>0.66979156685328534</v>
      </c>
      <c r="R938" s="27">
        <v>4.7055615997709577E-2</v>
      </c>
      <c r="S938" s="80">
        <v>4.9159349021223298</v>
      </c>
      <c r="T938" s="80">
        <v>3.6418338170206579</v>
      </c>
      <c r="U938" s="80">
        <v>4.6228522998690194</v>
      </c>
      <c r="V938" s="80">
        <v>4.6228522998690194</v>
      </c>
      <c r="W938" s="80">
        <v>3.641833817020657</v>
      </c>
      <c r="X938" s="80">
        <v>2.4199347664175468</v>
      </c>
      <c r="Y938" s="80">
        <v>2.5687684949762146</v>
      </c>
      <c r="Z938" s="80">
        <v>4.6969213801211644</v>
      </c>
      <c r="AA938" s="80">
        <v>4.6228522998690194</v>
      </c>
      <c r="AB938" s="80">
        <v>2.679114124525944</v>
      </c>
      <c r="AC938" s="80">
        <v>2.2015085622643982</v>
      </c>
      <c r="AD938" s="80">
        <v>2.2015085622643982</v>
      </c>
      <c r="AE938" s="80">
        <v>0</v>
      </c>
      <c r="AF938" s="80">
        <v>0</v>
      </c>
      <c r="AG938" s="80"/>
      <c r="AH938" s="80">
        <v>0</v>
      </c>
      <c r="AI938" s="80">
        <v>0</v>
      </c>
      <c r="AJ938" s="80">
        <v>0</v>
      </c>
      <c r="AK938" s="80">
        <v>0</v>
      </c>
      <c r="AL938" s="80">
        <v>0</v>
      </c>
      <c r="AM938" s="80">
        <v>0</v>
      </c>
      <c r="AN938" s="41" t="s">
        <v>5591</v>
      </c>
      <c r="AO938" s="41"/>
      <c r="AP938" s="40" t="str" cm="1">
        <f t="array" ref="AP938">IFERROR(_xlfn.IFS(
AR938="MPR ISSUE","PDH",
AR938="BSS Hardware Issue","BSS",
AR938="Sites strategiques, MLL, Pylone, etc.","ENVTECH",
AR938="AKTIVCO DEFAUT GE &amp; POWER Cabinet","AKTIVCO",
AR938="AKTIVCO Coupure ENEO &amp; Baisse de tension","AKTIVCO GRID ONLY",
AR938="Coupure ENEO &amp; Baisse de tension","IHS GRID ONLY",
AR938="Defaut GE &amp; POWER Cabinet","IHS",
AR938="Sharing","Partners",
AR938="Sites strategiques &amp; DataCenter","SST &amp; DC",
AR938="Exclu","Exclu",
AR938="SAT","SAT",
AR938="SPARE-ISSUE","SPARE-ISSUE",
AR938="Fiber CAmtel","TRANS_FO_CAMTEL",
AR938="Fiber AOF","Fiber AOF",
AR938="Projet OCM (HUAWEI)","TRAVAUX-HUAWEI",
AR938="Projet OCM (NOKIA)","TRAVAUX-NOKIA",
AR938="ACCESS-ISSUE","ACCESS-ISSUE",
AR938="Projet OCM (ZTE, NOKIA, autres projets)","TRAVAUX OCM",
AR938="No root CAuse","No root cause",
AR938="ODU HS","PDH",
AR938="IP &amp; VLAN","PDH",
AR938="Warehouse HUAWEI","SPARE-ISSUE",
AR938="SPARE-HS","SPARE-ISSUE",
AR938="Power Telco","BSS",AR938="no impacts","no impacts"
),"")</f>
        <v>No root cause</v>
      </c>
      <c r="AQ938" s="40" t="str" cm="1">
        <f t="array" ref="AQ938">IFERROR(_xlfn.IFS(
AR938="MPR ISSUE","TX ISSUE",
AR938="BSS Hardware Issue","RAN ISSUE",
AR938="Sites strategiques, MLL, Pylone, etc.","ENVTECH",
AR938="AKTIVCO DEFAUT GE &amp; POWER Cabinet","POWER ISSUE",
AR938="AKTIVCO Coupure ENEO &amp; Baisse de tension","POWER ISSUE",
AR938="Coupure ENEO &amp; Baisse de tension","POWER ISSUE",
AR938="Defaut GE &amp; POWER Cabinet","POWER ISSUE",
AR938="Sharing","POWER ISSUE",
AR938="Sites strategiques &amp; DataCenter","POWER ISSUE",
AR938="Exclu","Exclu",
AR938="SAT","TX ISSUE",
AR938="SPARE-ISSUE","SPARE-ISSUE",
AR938="Fiber CAmtel","TX ISSUE",
AR938="Fiber AOF","TX ISSUE",
AR938="Projet OCM (HUAWEI)","TRAVAUX-HUAWEI",
AR938="Projet OCM (NOKIA)","TRAVAUX -NOKIA",
AR938="ACCESS-ISSUE","ACCESS-ISSUE",
AR938="Projet OCM (ZTE, NOKIA, autres projets)","TRAVAUX OCM",
AR938="No root CAuse","No root cause",
AR938="ODU HS","TX ISSUE",
AR938="IP &amp; VLAN","TX ISSUE",
AR938="Warehouse HUAWEI","SPARE-ISSUE",
AR938="SPARE-HS","SPARE-ISSUE",
AR938="Power Telco","RAN ISSUE",AR938="no impacts","no impacts"
),"")</f>
        <v>No root cause</v>
      </c>
      <c r="AR938" s="59" t="s">
        <v>5343</v>
      </c>
      <c r="AS938" s="40" t="str" cm="1">
        <f t="array" ref="AS938">IFERROR(_xlfn.IFS(
AR938="MPR ISSUE","ACTIVE",
AR938="BSS Hardware Issue","ACTIVE",
AR938="Sites strategiques, MLL, Pylone, etc.","PASSIVE",
AR938="AKTIVCO DEFAUT GE &amp; POWER Cabinet","PASSIVE",
AR938="AKTIVCO Coupure ENEO &amp; Baisse de tension","PASSIVE",
AR938="Coupure ENEO &amp; Baisse de tension","PASSIVE",
AR938="Defaut GE &amp; POWER Cabinet","PASSIVE",
AR938="Sharing","PASSIVE",
AR938="Sites strategiques &amp; DataCenter","PASSIVE",
AR938="Exclu","Exclu",
AR938="SAT","ACTIVE",
AR938="SPARE-ISSUE","SPARE-ISSUE",
AR938="Fiber CAmtel","ACTIVE",
AR938="Fiber AOF","ACTIVE",
AR938="Projet OCM (HUAWEI)","PLANNED WORKS",
AR938="Projet OCM (NOKIA)","PLANNED WORKS",
AR938="ACCESS-ISSUE","ACCESS-ISSUE",
AR938="Projet OCM (ZTE, NOKIA, autres projets)","PLANNED WORKS",
AR938="No root CAuse","No root cause",
AR938="ODU HS","ACTIVE",
AR938="IP &amp; VLAN","ACTIVE",
AR938="Warehouse HUAWEI","SPARE-ISSUE",
AR938="SPARE-HS","SPARE-ISSUE",
AR938="Power Telco","ACTIVE", AR938="no impacts","no impacts"
),"")</f>
        <v>No root cause</v>
      </c>
      <c r="AT938" s="99" t="s">
        <v>5661</v>
      </c>
      <c r="AU938" s="99" t="s">
        <v>760</v>
      </c>
      <c r="AW938" s="17"/>
      <c r="AX938" s="17" t="s">
        <v>5536</v>
      </c>
      <c r="AY938" s="17"/>
      <c r="AZ938" s="17" t="s">
        <v>5536</v>
      </c>
      <c r="BA938" s="7"/>
      <c r="BC938" s="18"/>
      <c r="BD938" s="18"/>
      <c r="BE938" s="18"/>
      <c r="BF938" s="18"/>
      <c r="BG938" s="18"/>
      <c r="BH938" s="18"/>
      <c r="BI938" s="18"/>
      <c r="BJ938" s="18"/>
      <c r="BK938" s="18"/>
      <c r="BM938" s="18"/>
      <c r="BN938" s="18"/>
      <c r="BO938" s="18"/>
      <c r="BP938" s="9" t="s">
        <v>5661</v>
      </c>
      <c r="BQ938" s="14"/>
      <c r="BR938" s="102" t="s">
        <v>5536</v>
      </c>
      <c r="BS938" s="14"/>
      <c r="BT938" s="14"/>
      <c r="BU938" s="9"/>
      <c r="BV938" s="9"/>
      <c r="BW938" s="9"/>
    </row>
    <row r="939" spans="1:75" x14ac:dyDescent="0.35">
      <c r="A939" s="1" t="s">
        <v>1087</v>
      </c>
      <c r="B939" s="8" t="s">
        <v>1088</v>
      </c>
      <c r="C939" s="3" t="s">
        <v>51</v>
      </c>
      <c r="D939" s="1" t="s">
        <v>11</v>
      </c>
      <c r="E939" s="1" t="s">
        <v>12</v>
      </c>
      <c r="F939" s="3" t="s">
        <v>51</v>
      </c>
      <c r="G939" s="1" t="s">
        <v>1087</v>
      </c>
      <c r="H939" s="29" t="s">
        <v>5588</v>
      </c>
      <c r="I939" s="27">
        <v>0</v>
      </c>
      <c r="J939" s="27">
        <v>1.0701046990435794E-3</v>
      </c>
      <c r="K939" s="27">
        <v>0</v>
      </c>
      <c r="L939" s="27">
        <v>0</v>
      </c>
      <c r="M939" s="27">
        <v>5.269374667359035E-2</v>
      </c>
      <c r="N939" s="27">
        <v>5.0409182907438033E-3</v>
      </c>
      <c r="O939" s="27">
        <v>0</v>
      </c>
      <c r="P939" s="27">
        <v>0</v>
      </c>
      <c r="Q939" s="27">
        <v>0</v>
      </c>
      <c r="R939" s="27">
        <v>0</v>
      </c>
      <c r="S939" s="80">
        <v>1.6051570485657116E-3</v>
      </c>
      <c r="T939" s="80">
        <v>0</v>
      </c>
      <c r="U939" s="80">
        <v>0</v>
      </c>
      <c r="V939" s="80">
        <v>6.7091462562030406</v>
      </c>
      <c r="W939" s="80">
        <v>0</v>
      </c>
      <c r="X939" s="80">
        <v>0</v>
      </c>
      <c r="Y939" s="80">
        <v>0</v>
      </c>
      <c r="Z939" s="80">
        <v>0.14587310555798136</v>
      </c>
      <c r="AA939" s="80">
        <v>1.296592358596365</v>
      </c>
      <c r="AB939" s="80">
        <v>0</v>
      </c>
      <c r="AC939" s="80">
        <v>2.1730259421915177</v>
      </c>
      <c r="AD939" s="80">
        <v>2.1730259421915177</v>
      </c>
      <c r="AE939" s="80">
        <v>0</v>
      </c>
      <c r="AF939" s="80">
        <v>1.6051570485658825E-3</v>
      </c>
      <c r="AG939" s="80"/>
      <c r="AH939" s="80">
        <v>0</v>
      </c>
      <c r="AI939" s="80">
        <v>0</v>
      </c>
      <c r="AJ939" s="80">
        <v>0</v>
      </c>
      <c r="AK939" s="80">
        <v>0</v>
      </c>
      <c r="AL939" s="80">
        <v>0</v>
      </c>
      <c r="AM939" s="80">
        <v>0</v>
      </c>
      <c r="AN939" s="41" t="s">
        <v>5591</v>
      </c>
      <c r="AO939" s="41"/>
      <c r="AP939" s="40" t="str" cm="1">
        <f t="array" ref="AP939">IFERROR(_xlfn.IFS(
AR939="MPR ISSUE","PDH",
AR939="BSS Hardware Issue","BSS",
AR939="Sites strategiques, MLL, Pylone, etc.","ENVTECH",
AR939="AKTIVCO DEFAUT GE &amp; POWER Cabinet","AKTIVCO",
AR939="AKTIVCO Coupure ENEO &amp; Baisse de tension","AKTIVCO GRID ONLY",
AR939="Coupure ENEO &amp; Baisse de tension","IHS GRID ONLY",
AR939="Defaut GE &amp; POWER Cabinet","IHS",
AR939="Sharing","Partners",
AR939="Sites strategiques &amp; DataCenter","SST &amp; DC",
AR939="Exclu","Exclu",
AR939="SAT","SAT",
AR939="SPARE-ISSUE","SPARE-ISSUE",
AR939="Fiber CAmtel","TRANS_FO_CAMTEL",
AR939="Fiber AOF","Fiber AOF",
AR939="Projet OCM (HUAWEI)","TRAVAUX-HUAWEI",
AR939="Projet OCM (NOKIA)","TRAVAUX-NOKIA",
AR939="ACCESS-ISSUE","ACCESS-ISSUE",
AR939="Projet OCM (ZTE, NOKIA, autres projets)","TRAVAUX OCM",
AR939="No root CAuse","No root cause",
AR939="ODU HS","PDH",
AR939="IP &amp; VLAN","PDH",
AR939="Warehouse HUAWEI","SPARE-ISSUE",
AR939="SPARE-HS","SPARE-ISSUE",
AR939="Power Telco","BSS",AR939="no impacts","no impacts"
),"")</f>
        <v>No root cause</v>
      </c>
      <c r="AQ939" s="40" t="str" cm="1">
        <f t="array" ref="AQ939">IFERROR(_xlfn.IFS(
AR939="MPR ISSUE","TX ISSUE",
AR939="BSS Hardware Issue","RAN ISSUE",
AR939="Sites strategiques, MLL, Pylone, etc.","ENVTECH",
AR939="AKTIVCO DEFAUT GE &amp; POWER Cabinet","POWER ISSUE",
AR939="AKTIVCO Coupure ENEO &amp; Baisse de tension","POWER ISSUE",
AR939="Coupure ENEO &amp; Baisse de tension","POWER ISSUE",
AR939="Defaut GE &amp; POWER Cabinet","POWER ISSUE",
AR939="Sharing","POWER ISSUE",
AR939="Sites strategiques &amp; DataCenter","POWER ISSUE",
AR939="Exclu","Exclu",
AR939="SAT","TX ISSUE",
AR939="SPARE-ISSUE","SPARE-ISSUE",
AR939="Fiber CAmtel","TX ISSUE",
AR939="Fiber AOF","TX ISSUE",
AR939="Projet OCM (HUAWEI)","TRAVAUX-HUAWEI",
AR939="Projet OCM (NOKIA)","TRAVAUX -NOKIA",
AR939="ACCESS-ISSUE","ACCESS-ISSUE",
AR939="Projet OCM (ZTE, NOKIA, autres projets)","TRAVAUX OCM",
AR939="No root CAuse","No root cause",
AR939="ODU HS","TX ISSUE",
AR939="IP &amp; VLAN","TX ISSUE",
AR939="Warehouse HUAWEI","SPARE-ISSUE",
AR939="SPARE-HS","SPARE-ISSUE",
AR939="Power Telco","RAN ISSUE",AR939="no impacts","no impacts"
),"")</f>
        <v>No root cause</v>
      </c>
      <c r="AR939" s="59" t="s">
        <v>5343</v>
      </c>
      <c r="AS939" s="40" t="str" cm="1">
        <f t="array" ref="AS939">IFERROR(_xlfn.IFS(
AR939="MPR ISSUE","ACTIVE",
AR939="BSS Hardware Issue","ACTIVE",
AR939="Sites strategiques, MLL, Pylone, etc.","PASSIVE",
AR939="AKTIVCO DEFAUT GE &amp; POWER Cabinet","PASSIVE",
AR939="AKTIVCO Coupure ENEO &amp; Baisse de tension","PASSIVE",
AR939="Coupure ENEO &amp; Baisse de tension","PASSIVE",
AR939="Defaut GE &amp; POWER Cabinet","PASSIVE",
AR939="Sharing","PASSIVE",
AR939="Sites strategiques &amp; DataCenter","PASSIVE",
AR939="Exclu","Exclu",
AR939="SAT","ACTIVE",
AR939="SPARE-ISSUE","SPARE-ISSUE",
AR939="Fiber CAmtel","ACTIVE",
AR939="Fiber AOF","ACTIVE",
AR939="Projet OCM (HUAWEI)","PLANNED WORKS",
AR939="Projet OCM (NOKIA)","PLANNED WORKS",
AR939="ACCESS-ISSUE","ACCESS-ISSUE",
AR939="Projet OCM (ZTE, NOKIA, autres projets)","PLANNED WORKS",
AR939="No root CAuse","No root cause",
AR939="ODU HS","ACTIVE",
AR939="IP &amp; VLAN","ACTIVE",
AR939="Warehouse HUAWEI","SPARE-ISSUE",
AR939="SPARE-HS","SPARE-ISSUE",
AR939="Power Telco","ACTIVE", AR939="no impacts","no impacts"
),"")</f>
        <v>No root cause</v>
      </c>
      <c r="AT939" s="99" t="s">
        <v>5661</v>
      </c>
      <c r="AU939" s="99" t="s">
        <v>1088</v>
      </c>
      <c r="AW939" s="17"/>
      <c r="AX939" s="17" t="s">
        <v>5536</v>
      </c>
      <c r="AY939" s="17"/>
      <c r="AZ939" s="17" t="s">
        <v>5536</v>
      </c>
      <c r="BA939" s="7"/>
      <c r="BC939" s="18"/>
      <c r="BD939" s="18"/>
      <c r="BE939" s="18"/>
      <c r="BF939" s="18"/>
      <c r="BG939" s="18"/>
      <c r="BH939" s="18"/>
      <c r="BI939" s="18"/>
      <c r="BJ939" s="18"/>
      <c r="BK939" s="18"/>
      <c r="BM939" s="18"/>
      <c r="BN939" s="18"/>
      <c r="BO939" s="18"/>
      <c r="BP939" s="9" t="s">
        <v>5661</v>
      </c>
      <c r="BQ939" s="14"/>
      <c r="BR939" s="102" t="s">
        <v>5536</v>
      </c>
      <c r="BS939" s="14"/>
      <c r="BT939" s="14"/>
      <c r="BU939" s="9"/>
      <c r="BV939" s="9"/>
      <c r="BW939" s="9"/>
    </row>
    <row r="940" spans="1:75" x14ac:dyDescent="0.35">
      <c r="A940" s="1" t="s">
        <v>1157</v>
      </c>
      <c r="B940" s="8" t="s">
        <v>1158</v>
      </c>
      <c r="C940" s="3" t="s">
        <v>51</v>
      </c>
      <c r="D940" s="1" t="s">
        <v>11</v>
      </c>
      <c r="E940" s="1" t="s">
        <v>154</v>
      </c>
      <c r="F940" s="3" t="s">
        <v>51</v>
      </c>
      <c r="G940" s="1" t="s">
        <v>1157</v>
      </c>
      <c r="H940" s="29" t="s">
        <v>5588</v>
      </c>
      <c r="I940" s="27">
        <v>2.1745378757294547</v>
      </c>
      <c r="J940" s="27">
        <v>1.3376308738047311E-3</v>
      </c>
      <c r="K940" s="27">
        <v>0</v>
      </c>
      <c r="L940" s="27">
        <v>0</v>
      </c>
      <c r="M940" s="27">
        <v>3.8293380590601611E-2</v>
      </c>
      <c r="N940" s="27">
        <v>5.3492757987588755</v>
      </c>
      <c r="O940" s="27">
        <v>4.31168759645724E-2</v>
      </c>
      <c r="P940" s="27">
        <v>0</v>
      </c>
      <c r="Q940" s="27">
        <v>0</v>
      </c>
      <c r="R940" s="27">
        <v>1.5342263251484363</v>
      </c>
      <c r="S940" s="80">
        <v>3.4495409051081993</v>
      </c>
      <c r="T940" s="80">
        <v>0.98387209537914533</v>
      </c>
      <c r="U940" s="80">
        <v>0</v>
      </c>
      <c r="V940" s="80">
        <v>6.7100023399622755</v>
      </c>
      <c r="W940" s="80">
        <v>0.98387209537914533</v>
      </c>
      <c r="X940" s="80">
        <v>0.32957441222715889</v>
      </c>
      <c r="Y940" s="80">
        <v>0.58472304263582486</v>
      </c>
      <c r="Z940" s="80">
        <v>0.14621197204601169</v>
      </c>
      <c r="AA940" s="80">
        <v>1.7009670892866822</v>
      </c>
      <c r="AB940" s="80">
        <v>0.95806473705387329</v>
      </c>
      <c r="AC940" s="80">
        <v>2.1722411987455517</v>
      </c>
      <c r="AD940" s="80">
        <v>2.1722411987455517</v>
      </c>
      <c r="AE940" s="80">
        <v>0</v>
      </c>
      <c r="AF940" s="80">
        <v>0.80846410012755654</v>
      </c>
      <c r="AG940" s="80"/>
      <c r="AH940" s="80">
        <v>0.51459551469182407</v>
      </c>
      <c r="AI940" s="80">
        <v>0</v>
      </c>
      <c r="AJ940" s="80">
        <v>0</v>
      </c>
      <c r="AK940" s="80">
        <v>0</v>
      </c>
      <c r="AL940" s="80">
        <v>0</v>
      </c>
      <c r="AM940" s="80">
        <v>0</v>
      </c>
      <c r="AN940" s="41" t="s">
        <v>5591</v>
      </c>
      <c r="AO940" s="41"/>
      <c r="AP940" s="40" t="str" cm="1">
        <f t="array" ref="AP940">IFERROR(_xlfn.IFS(
AR940="MPR ISSUE","PDH",
AR940="BSS Hardware Issue","BSS",
AR940="Sites strategiques, MLL, Pylone, etc.","ENVTECH",
AR940="AKTIVCO DEFAUT GE &amp; POWER Cabinet","AKTIVCO",
AR940="AKTIVCO Coupure ENEO &amp; Baisse de tension","AKTIVCO GRID ONLY",
AR940="Coupure ENEO &amp; Baisse de tension","IHS GRID ONLY",
AR940="Defaut GE &amp; POWER Cabinet","IHS",
AR940="Sharing","Partners",
AR940="Sites strategiques &amp; DataCenter","SST &amp; DC",
AR940="Exclu","Exclu",
AR940="SAT","SAT",
AR940="SPARE-ISSUE","SPARE-ISSUE",
AR940="Fiber CAmtel","TRANS_FO_CAMTEL",
AR940="Fiber AOF","Fiber AOF",
AR940="Projet OCM (HUAWEI)","TRAVAUX-HUAWEI",
AR940="Projet OCM (NOKIA)","TRAVAUX-NOKIA",
AR940="ACCESS-ISSUE","ACCESS-ISSUE",
AR940="Projet OCM (ZTE, NOKIA, autres projets)","TRAVAUX OCM",
AR940="No root CAuse","No root cause",
AR940="ODU HS","PDH",
AR940="IP &amp; VLAN","PDH",
AR940="Warehouse HUAWEI","SPARE-ISSUE",
AR940="SPARE-HS","SPARE-ISSUE",
AR940="Power Telco","BSS",AR940="no impacts","no impacts"
),"")</f>
        <v>No root cause</v>
      </c>
      <c r="AQ940" s="40" t="str" cm="1">
        <f t="array" ref="AQ940">IFERROR(_xlfn.IFS(
AR940="MPR ISSUE","TX ISSUE",
AR940="BSS Hardware Issue","RAN ISSUE",
AR940="Sites strategiques, MLL, Pylone, etc.","ENVTECH",
AR940="AKTIVCO DEFAUT GE &amp; POWER Cabinet","POWER ISSUE",
AR940="AKTIVCO Coupure ENEO &amp; Baisse de tension","POWER ISSUE",
AR940="Coupure ENEO &amp; Baisse de tension","POWER ISSUE",
AR940="Defaut GE &amp; POWER Cabinet","POWER ISSUE",
AR940="Sharing","POWER ISSUE",
AR940="Sites strategiques &amp; DataCenter","POWER ISSUE",
AR940="Exclu","Exclu",
AR940="SAT","TX ISSUE",
AR940="SPARE-ISSUE","SPARE-ISSUE",
AR940="Fiber CAmtel","TX ISSUE",
AR940="Fiber AOF","TX ISSUE",
AR940="Projet OCM (HUAWEI)","TRAVAUX-HUAWEI",
AR940="Projet OCM (NOKIA)","TRAVAUX -NOKIA",
AR940="ACCESS-ISSUE","ACCESS-ISSUE",
AR940="Projet OCM (ZTE, NOKIA, autres projets)","TRAVAUX OCM",
AR940="No root CAuse","No root cause",
AR940="ODU HS","TX ISSUE",
AR940="IP &amp; VLAN","TX ISSUE",
AR940="Warehouse HUAWEI","SPARE-ISSUE",
AR940="SPARE-HS","SPARE-ISSUE",
AR940="Power Telco","RAN ISSUE",AR940="no impacts","no impacts"
),"")</f>
        <v>No root cause</v>
      </c>
      <c r="AR940" s="59" t="s">
        <v>5343</v>
      </c>
      <c r="AS940" s="40" t="str" cm="1">
        <f t="array" ref="AS940">IFERROR(_xlfn.IFS(
AR940="MPR ISSUE","ACTIVE",
AR940="BSS Hardware Issue","ACTIVE",
AR940="Sites strategiques, MLL, Pylone, etc.","PASSIVE",
AR940="AKTIVCO DEFAUT GE &amp; POWER Cabinet","PASSIVE",
AR940="AKTIVCO Coupure ENEO &amp; Baisse de tension","PASSIVE",
AR940="Coupure ENEO &amp; Baisse de tension","PASSIVE",
AR940="Defaut GE &amp; POWER Cabinet","PASSIVE",
AR940="Sharing","PASSIVE",
AR940="Sites strategiques &amp; DataCenter","PASSIVE",
AR940="Exclu","Exclu",
AR940="SAT","ACTIVE",
AR940="SPARE-ISSUE","SPARE-ISSUE",
AR940="Fiber CAmtel","ACTIVE",
AR940="Fiber AOF","ACTIVE",
AR940="Projet OCM (HUAWEI)","PLANNED WORKS",
AR940="Projet OCM (NOKIA)","PLANNED WORKS",
AR940="ACCESS-ISSUE","ACCESS-ISSUE",
AR940="Projet OCM (ZTE, NOKIA, autres projets)","PLANNED WORKS",
AR940="No root CAuse","No root cause",
AR940="ODU HS","ACTIVE",
AR940="IP &amp; VLAN","ACTIVE",
AR940="Warehouse HUAWEI","SPARE-ISSUE",
AR940="SPARE-HS","SPARE-ISSUE",
AR940="Power Telco","ACTIVE", AR940="no impacts","no impacts"
),"")</f>
        <v>No root cause</v>
      </c>
      <c r="AT940" s="99" t="s">
        <v>6505</v>
      </c>
      <c r="AU940" s="99" t="s">
        <v>1158</v>
      </c>
      <c r="AV940" s="83"/>
      <c r="AW940" s="17"/>
      <c r="AX940" s="17" t="s">
        <v>5536</v>
      </c>
      <c r="AY940" s="17"/>
      <c r="AZ940" s="17" t="s">
        <v>5536</v>
      </c>
      <c r="BA940" s="7"/>
      <c r="BC940" s="18"/>
      <c r="BD940" s="18"/>
      <c r="BE940" s="18"/>
      <c r="BF940" s="18"/>
      <c r="BG940" s="18"/>
      <c r="BH940" s="18"/>
      <c r="BI940" s="18" t="s">
        <v>5677</v>
      </c>
      <c r="BJ940" s="18" t="s">
        <v>5677</v>
      </c>
      <c r="BK940" s="18" t="s">
        <v>5677</v>
      </c>
      <c r="BM940" s="18"/>
      <c r="BN940" s="18"/>
      <c r="BO940" s="18"/>
      <c r="BP940" s="9" t="s">
        <v>5661</v>
      </c>
      <c r="BQ940" s="14"/>
      <c r="BR940" s="102" t="s">
        <v>5536</v>
      </c>
      <c r="BS940" s="14"/>
      <c r="BT940" s="14"/>
      <c r="BU940" s="9"/>
      <c r="BV940" s="9"/>
      <c r="BW940" s="9"/>
    </row>
    <row r="941" spans="1:75" x14ac:dyDescent="0.35">
      <c r="A941" s="1" t="s">
        <v>2284</v>
      </c>
      <c r="B941" s="8" t="s">
        <v>2285</v>
      </c>
      <c r="C941" s="3" t="s">
        <v>51</v>
      </c>
      <c r="D941" s="1" t="s">
        <v>11</v>
      </c>
      <c r="E941" s="1" t="s">
        <v>5503</v>
      </c>
      <c r="F941" s="3" t="s">
        <v>51</v>
      </c>
      <c r="G941" s="1" t="s">
        <v>2286</v>
      </c>
      <c r="H941" s="29" t="s">
        <v>5588</v>
      </c>
      <c r="I941" s="27">
        <v>0</v>
      </c>
      <c r="J941" s="27">
        <v>0</v>
      </c>
      <c r="K941" s="27">
        <v>0</v>
      </c>
      <c r="L941" s="27">
        <v>0</v>
      </c>
      <c r="M941" s="27">
        <v>0</v>
      </c>
      <c r="N941" s="27">
        <v>5.2032381332695306E-3</v>
      </c>
      <c r="O941" s="27">
        <v>0</v>
      </c>
      <c r="P941" s="27">
        <v>0</v>
      </c>
      <c r="Q941" s="27">
        <v>0</v>
      </c>
      <c r="R941" s="27">
        <v>0</v>
      </c>
      <c r="S941" s="80">
        <v>2.0510340065006218E-3</v>
      </c>
      <c r="T941" s="80">
        <v>0</v>
      </c>
      <c r="U941" s="80">
        <v>0</v>
      </c>
      <c r="V941" s="80">
        <v>5.1732963219788095</v>
      </c>
      <c r="W941" s="80">
        <v>0</v>
      </c>
      <c r="X941" s="80">
        <v>0</v>
      </c>
      <c r="Y941" s="80">
        <v>0</v>
      </c>
      <c r="Z941" s="80">
        <v>0.10437087831340085</v>
      </c>
      <c r="AA941" s="80">
        <v>1.284785536750249</v>
      </c>
      <c r="AB941" s="80">
        <v>0</v>
      </c>
      <c r="AC941" s="80">
        <v>2.1669085103286503</v>
      </c>
      <c r="AD941" s="80">
        <v>2.1669085103286503</v>
      </c>
      <c r="AE941" s="80">
        <v>0</v>
      </c>
      <c r="AF941" s="80">
        <v>1.6051570485658825E-3</v>
      </c>
      <c r="AG941" s="80"/>
      <c r="AH941" s="80">
        <v>0</v>
      </c>
      <c r="AI941" s="80">
        <v>0</v>
      </c>
      <c r="AJ941" s="80">
        <v>0</v>
      </c>
      <c r="AK941" s="80">
        <v>0</v>
      </c>
      <c r="AL941" s="80">
        <v>0</v>
      </c>
      <c r="AM941" s="80">
        <v>0</v>
      </c>
      <c r="AN941" s="41" t="s">
        <v>5591</v>
      </c>
      <c r="AO941" s="41"/>
      <c r="AP941" s="40" t="str" cm="1">
        <f t="array" ref="AP941">IFERROR(_xlfn.IFS(
AR941="MPR ISSUE","PDH",
AR941="BSS Hardware Issue","BSS",
AR941="Sites strategiques, MLL, Pylone, etc.","ENVTECH",
AR941="AKTIVCO DEFAUT GE &amp; POWER Cabinet","AKTIVCO",
AR941="AKTIVCO Coupure ENEO &amp; Baisse de tension","AKTIVCO GRID ONLY",
AR941="Coupure ENEO &amp; Baisse de tension","IHS GRID ONLY",
AR941="Defaut GE &amp; POWER Cabinet","IHS",
AR941="Sharing","Partners",
AR941="Sites strategiques &amp; DataCenter","SST &amp; DC",
AR941="Exclu","Exclu",
AR941="SAT","SAT",
AR941="SPARE-ISSUE","SPARE-ISSUE",
AR941="Fiber CAmtel","TRANS_FO_CAMTEL",
AR941="Fiber AOF","Fiber AOF",
AR941="Projet OCM (HUAWEI)","TRAVAUX-HUAWEI",
AR941="Projet OCM (NOKIA)","TRAVAUX-NOKIA",
AR941="ACCESS-ISSUE","ACCESS-ISSUE",
AR941="Projet OCM (ZTE, NOKIA, autres projets)","TRAVAUX OCM",
AR941="No root CAuse","No root cause",
AR941="ODU HS","PDH",
AR941="IP &amp; VLAN","PDH",
AR941="Warehouse HUAWEI","SPARE-ISSUE",
AR941="SPARE-HS","SPARE-ISSUE",
AR941="Power Telco","BSS",AR941="no impacts","no impacts"
),"")</f>
        <v>No root cause</v>
      </c>
      <c r="AQ941" s="40" t="str" cm="1">
        <f t="array" ref="AQ941">IFERROR(_xlfn.IFS(
AR941="MPR ISSUE","TX ISSUE",
AR941="BSS Hardware Issue","RAN ISSUE",
AR941="Sites strategiques, MLL, Pylone, etc.","ENVTECH",
AR941="AKTIVCO DEFAUT GE &amp; POWER Cabinet","POWER ISSUE",
AR941="AKTIVCO Coupure ENEO &amp; Baisse de tension","POWER ISSUE",
AR941="Coupure ENEO &amp; Baisse de tension","POWER ISSUE",
AR941="Defaut GE &amp; POWER Cabinet","POWER ISSUE",
AR941="Sharing","POWER ISSUE",
AR941="Sites strategiques &amp; DataCenter","POWER ISSUE",
AR941="Exclu","Exclu",
AR941="SAT","TX ISSUE",
AR941="SPARE-ISSUE","SPARE-ISSUE",
AR941="Fiber CAmtel","TX ISSUE",
AR941="Fiber AOF","TX ISSUE",
AR941="Projet OCM (HUAWEI)","TRAVAUX-HUAWEI",
AR941="Projet OCM (NOKIA)","TRAVAUX -NOKIA",
AR941="ACCESS-ISSUE","ACCESS-ISSUE",
AR941="Projet OCM (ZTE, NOKIA, autres projets)","TRAVAUX OCM",
AR941="No root CAuse","No root cause",
AR941="ODU HS","TX ISSUE",
AR941="IP &amp; VLAN","TX ISSUE",
AR941="Warehouse HUAWEI","SPARE-ISSUE",
AR941="SPARE-HS","SPARE-ISSUE",
AR941="Power Telco","RAN ISSUE",AR941="no impacts","no impacts"
),"")</f>
        <v>No root cause</v>
      </c>
      <c r="AR941" s="59" t="s">
        <v>5343</v>
      </c>
      <c r="AS941" s="40" t="str" cm="1">
        <f t="array" ref="AS941">IFERROR(_xlfn.IFS(
AR941="MPR ISSUE","ACTIVE",
AR941="BSS Hardware Issue","ACTIVE",
AR941="Sites strategiques, MLL, Pylone, etc.","PASSIVE",
AR941="AKTIVCO DEFAUT GE &amp; POWER Cabinet","PASSIVE",
AR941="AKTIVCO Coupure ENEO &amp; Baisse de tension","PASSIVE",
AR941="Coupure ENEO &amp; Baisse de tension","PASSIVE",
AR941="Defaut GE &amp; POWER Cabinet","PASSIVE",
AR941="Sharing","PASSIVE",
AR941="Sites strategiques &amp; DataCenter","PASSIVE",
AR941="Exclu","Exclu",
AR941="SAT","ACTIVE",
AR941="SPARE-ISSUE","SPARE-ISSUE",
AR941="Fiber CAmtel","ACTIVE",
AR941="Fiber AOF","ACTIVE",
AR941="Projet OCM (HUAWEI)","PLANNED WORKS",
AR941="Projet OCM (NOKIA)","PLANNED WORKS",
AR941="ACCESS-ISSUE","ACCESS-ISSUE",
AR941="Projet OCM (ZTE, NOKIA, autres projets)","PLANNED WORKS",
AR941="No root CAuse","No root cause",
AR941="ODU HS","ACTIVE",
AR941="IP &amp; VLAN","ACTIVE",
AR941="Warehouse HUAWEI","SPARE-ISSUE",
AR941="SPARE-HS","SPARE-ISSUE",
AR941="Power Telco","ACTIVE", AR941="no impacts","no impacts"
),"")</f>
        <v>No root cause</v>
      </c>
      <c r="AT941" s="99" t="s">
        <v>5661</v>
      </c>
      <c r="AU941" s="99" t="s">
        <v>2285</v>
      </c>
      <c r="AW941" s="17"/>
      <c r="AX941" s="17" t="s">
        <v>5536</v>
      </c>
      <c r="AY941" s="17"/>
      <c r="AZ941" s="17" t="s">
        <v>5536</v>
      </c>
      <c r="BA941" s="7"/>
      <c r="BC941" s="18"/>
      <c r="BD941" s="18"/>
      <c r="BE941" s="18"/>
      <c r="BF941" s="18"/>
      <c r="BG941" s="18"/>
      <c r="BH941" s="18"/>
      <c r="BI941" s="18"/>
      <c r="BJ941" s="18"/>
      <c r="BK941" s="18"/>
      <c r="BM941" s="18"/>
      <c r="BN941" s="18"/>
      <c r="BO941" s="18"/>
      <c r="BP941" s="9" t="s">
        <v>5661</v>
      </c>
      <c r="BQ941" s="14"/>
      <c r="BR941" s="102" t="s">
        <v>5536</v>
      </c>
      <c r="BS941" s="14"/>
      <c r="BT941" s="14"/>
      <c r="BU941" s="9"/>
      <c r="BV941" s="9"/>
      <c r="BW941" s="9"/>
    </row>
    <row r="942" spans="1:75" x14ac:dyDescent="0.35">
      <c r="A942" s="1" t="s">
        <v>1967</v>
      </c>
      <c r="B942" s="8" t="s">
        <v>1968</v>
      </c>
      <c r="C942" s="3" t="s">
        <v>38</v>
      </c>
      <c r="D942" s="1" t="s">
        <v>11</v>
      </c>
      <c r="E942" s="1" t="s">
        <v>302</v>
      </c>
      <c r="F942" s="3" t="s">
        <v>37</v>
      </c>
      <c r="G942" s="1" t="s">
        <v>38</v>
      </c>
      <c r="H942" s="30" t="s">
        <v>5587</v>
      </c>
      <c r="I942" s="27">
        <v>0</v>
      </c>
      <c r="J942" s="27">
        <v>0</v>
      </c>
      <c r="K942" s="27">
        <v>0</v>
      </c>
      <c r="L942" s="27">
        <v>0</v>
      </c>
      <c r="M942" s="27">
        <v>0</v>
      </c>
      <c r="N942" s="27">
        <v>0</v>
      </c>
      <c r="O942" s="27">
        <v>0</v>
      </c>
      <c r="P942" s="27">
        <v>0</v>
      </c>
      <c r="Q942" s="27">
        <v>0</v>
      </c>
      <c r="R942" s="27">
        <v>0</v>
      </c>
      <c r="S942" s="80">
        <v>0</v>
      </c>
      <c r="T942" s="80">
        <v>0</v>
      </c>
      <c r="U942" s="80">
        <v>16.184085117554567</v>
      </c>
      <c r="V942" s="80">
        <v>0</v>
      </c>
      <c r="W942" s="80">
        <v>0</v>
      </c>
      <c r="X942" s="80">
        <v>0</v>
      </c>
      <c r="Y942" s="80">
        <v>0</v>
      </c>
      <c r="Z942" s="80">
        <v>0</v>
      </c>
      <c r="AA942" s="80">
        <v>0</v>
      </c>
      <c r="AB942" s="80">
        <v>0</v>
      </c>
      <c r="AC942" s="80">
        <v>2.1318269112783321</v>
      </c>
      <c r="AD942" s="80">
        <v>2.1318269112783321</v>
      </c>
      <c r="AE942" s="80">
        <v>0</v>
      </c>
      <c r="AF942" s="80">
        <v>1.6875372753136835</v>
      </c>
      <c r="AG942" s="80"/>
      <c r="AH942" s="80">
        <v>0</v>
      </c>
      <c r="AI942" s="80">
        <v>0</v>
      </c>
      <c r="AJ942" s="80">
        <v>0</v>
      </c>
      <c r="AK942" s="80">
        <v>0</v>
      </c>
      <c r="AL942" s="80">
        <v>0</v>
      </c>
      <c r="AM942" s="80">
        <v>0</v>
      </c>
      <c r="AN942" s="41" t="s">
        <v>5558</v>
      </c>
      <c r="AO942" s="41"/>
      <c r="AP942" s="40" t="str" cm="1">
        <f t="array" ref="AP942">IFERROR(_xlfn.IFS(
AR942="MPR ISSUE","PDH",
AR942="BSS Hardware Issue","BSS",
AR942="Sites strategiques, MLL, Pylone, etc.","ENVTECH",
AR942="AKTIVCO DEFAUT GE &amp; POWER Cabinet","AKTIVCO",
AR942="AKTIVCO Coupure ENEO &amp; Baisse de tension","AKTIVCO GRID ONLY",
AR942="Coupure ENEO &amp; Baisse de tension","IHS GRID ONLY",
AR942="Defaut GE &amp; POWER Cabinet","IHS",
AR942="Sharing","Partners",
AR942="Sites strategiques &amp; DataCenter","SST &amp; DC",
AR942="Exclu","Exclu",
AR942="SAT","SAT",
AR942="SPARE-ISSUE","SPARE-ISSUE",
AR942="Fiber CAmtel","TRANS_FO_CAMTEL",
AR942="Fiber AOF","Fiber AOF",
AR942="Projet OCM (HUAWEI)","TRAVAUX-HUAWEI",
AR942="Projet OCM (NOKIA)","TRAVAUX-NOKIA",
AR942="ACCESS-ISSUE","ACCESS-ISSUE",
AR942="Projet OCM (ZTE, NOKIA, autres projets)","TRAVAUX OCM",
AR942="No root CAuse","No root cause",
AR942="ODU HS","PDH",
AR942="IP &amp; VLAN","PDH",
AR942="Warehouse HUAWEI","SPARE-ISSUE",
AR942="SPARE-HS","SPARE-ISSUE",
AR942="Power Telco","BSS",AR942="no impacts","no impacts"
),"")</f>
        <v>No root cause</v>
      </c>
      <c r="AQ942" s="40" t="str" cm="1">
        <f t="array" ref="AQ942">IFERROR(_xlfn.IFS(
AR942="MPR ISSUE","TX ISSUE",
AR942="BSS Hardware Issue","RAN ISSUE",
AR942="Sites strategiques, MLL, Pylone, etc.","ENVTECH",
AR942="AKTIVCO DEFAUT GE &amp; POWER Cabinet","POWER ISSUE",
AR942="AKTIVCO Coupure ENEO &amp; Baisse de tension","POWER ISSUE",
AR942="Coupure ENEO &amp; Baisse de tension","POWER ISSUE",
AR942="Defaut GE &amp; POWER Cabinet","POWER ISSUE",
AR942="Sharing","POWER ISSUE",
AR942="Sites strategiques &amp; DataCenter","POWER ISSUE",
AR942="Exclu","Exclu",
AR942="SAT","TX ISSUE",
AR942="SPARE-ISSUE","SPARE-ISSUE",
AR942="Fiber CAmtel","TX ISSUE",
AR942="Fiber AOF","TX ISSUE",
AR942="Projet OCM (HUAWEI)","TRAVAUX-HUAWEI",
AR942="Projet OCM (NOKIA)","TRAVAUX -NOKIA",
AR942="ACCESS-ISSUE","ACCESS-ISSUE",
AR942="Projet OCM (ZTE, NOKIA, autres projets)","TRAVAUX OCM",
AR942="No root CAuse","No root cause",
AR942="ODU HS","TX ISSUE",
AR942="IP &amp; VLAN","TX ISSUE",
AR942="Warehouse HUAWEI","SPARE-ISSUE",
AR942="SPARE-HS","SPARE-ISSUE",
AR942="Power Telco","RAN ISSUE",AR942="no impacts","no impacts"
),"")</f>
        <v>No root cause</v>
      </c>
      <c r="AR942" s="59" t="s">
        <v>5343</v>
      </c>
      <c r="AS942" s="40" t="str" cm="1">
        <f t="array" ref="AS942">IFERROR(_xlfn.IFS(
AR942="MPR ISSUE","ACTIVE",
AR942="BSS Hardware Issue","ACTIVE",
AR942="Sites strategiques, MLL, Pylone, etc.","PASSIVE",
AR942="AKTIVCO DEFAUT GE &amp; POWER Cabinet","PASSIVE",
AR942="AKTIVCO Coupure ENEO &amp; Baisse de tension","PASSIVE",
AR942="Coupure ENEO &amp; Baisse de tension","PASSIVE",
AR942="Defaut GE &amp; POWER Cabinet","PASSIVE",
AR942="Sharing","PASSIVE",
AR942="Sites strategiques &amp; DataCenter","PASSIVE",
AR942="Exclu","Exclu",
AR942="SAT","ACTIVE",
AR942="SPARE-ISSUE","SPARE-ISSUE",
AR942="Fiber CAmtel","ACTIVE",
AR942="Fiber AOF","ACTIVE",
AR942="Projet OCM (HUAWEI)","PLANNED WORKS",
AR942="Projet OCM (NOKIA)","PLANNED WORKS",
AR942="ACCESS-ISSUE","ACCESS-ISSUE",
AR942="Projet OCM (ZTE, NOKIA, autres projets)","PLANNED WORKS",
AR942="No root CAuse","No root cause",
AR942="ODU HS","ACTIVE",
AR942="IP &amp; VLAN","ACTIVE",
AR942="Warehouse HUAWEI","SPARE-ISSUE",
AR942="SPARE-HS","SPARE-ISSUE",
AR942="Power Telco","ACTIVE", AR942="no impacts","no impacts"
),"")</f>
        <v>No root cause</v>
      </c>
      <c r="AT942" s="99" t="s">
        <v>5661</v>
      </c>
      <c r="AU942" s="99" t="s">
        <v>1968</v>
      </c>
      <c r="AW942" s="17"/>
      <c r="AX942" s="17" t="s">
        <v>5536</v>
      </c>
      <c r="AY942" s="17"/>
      <c r="AZ942" s="17" t="s">
        <v>5536</v>
      </c>
      <c r="BA942" s="7"/>
      <c r="BC942" s="18"/>
      <c r="BD942" s="18"/>
      <c r="BE942" s="18"/>
      <c r="BF942" s="18"/>
      <c r="BG942" s="18"/>
      <c r="BH942" s="18"/>
      <c r="BI942" s="18"/>
      <c r="BJ942" s="18"/>
      <c r="BK942" s="18"/>
      <c r="BM942" s="18"/>
      <c r="BN942" s="18"/>
      <c r="BO942" s="18"/>
      <c r="BP942" s="9" t="s">
        <v>5661</v>
      </c>
      <c r="BQ942" s="14"/>
      <c r="BR942" s="102" t="s">
        <v>5536</v>
      </c>
      <c r="BS942" s="14"/>
      <c r="BT942" s="14"/>
      <c r="BU942" s="9"/>
      <c r="BV942" s="9"/>
      <c r="BW942" s="9"/>
    </row>
    <row r="943" spans="1:75" x14ac:dyDescent="0.35">
      <c r="A943" s="1" t="s">
        <v>1673</v>
      </c>
      <c r="B943" s="8" t="s">
        <v>1674</v>
      </c>
      <c r="C943" s="3" t="s">
        <v>32</v>
      </c>
      <c r="D943" s="1" t="s">
        <v>11</v>
      </c>
      <c r="E943" s="1" t="s">
        <v>12</v>
      </c>
      <c r="F943" s="3" t="s">
        <v>31</v>
      </c>
      <c r="G943" s="1" t="s">
        <v>32</v>
      </c>
      <c r="H943" s="30" t="s">
        <v>5587</v>
      </c>
      <c r="I943" s="27">
        <v>0</v>
      </c>
      <c r="J943" s="27">
        <v>0</v>
      </c>
      <c r="K943" s="27">
        <v>0</v>
      </c>
      <c r="L943" s="27">
        <v>0</v>
      </c>
      <c r="M943" s="27">
        <v>0</v>
      </c>
      <c r="N943" s="27">
        <v>0</v>
      </c>
      <c r="O943" s="27">
        <v>0</v>
      </c>
      <c r="P943" s="27">
        <v>0</v>
      </c>
      <c r="Q943" s="27">
        <v>0</v>
      </c>
      <c r="R943" s="27">
        <v>0</v>
      </c>
      <c r="S943" s="80">
        <v>0</v>
      </c>
      <c r="T943" s="80">
        <v>0</v>
      </c>
      <c r="U943" s="80">
        <v>0</v>
      </c>
      <c r="V943" s="80">
        <v>2.0331989281831093E-3</v>
      </c>
      <c r="W943" s="80">
        <v>0</v>
      </c>
      <c r="X943" s="80">
        <v>6.9824331612605026E-2</v>
      </c>
      <c r="Y943" s="80">
        <v>0</v>
      </c>
      <c r="Z943" s="80">
        <v>0</v>
      </c>
      <c r="AA943" s="80">
        <v>0</v>
      </c>
      <c r="AB943" s="80">
        <v>0</v>
      </c>
      <c r="AC943" s="80">
        <v>2.0013811484648998</v>
      </c>
      <c r="AD943" s="80">
        <v>2.0013811484648998</v>
      </c>
      <c r="AE943" s="80">
        <v>0</v>
      </c>
      <c r="AF943" s="80">
        <v>0.85381870428869511</v>
      </c>
      <c r="AG943" s="80"/>
      <c r="AH943" s="80">
        <v>0</v>
      </c>
      <c r="AI943" s="80">
        <v>0</v>
      </c>
      <c r="AJ943" s="80">
        <v>0</v>
      </c>
      <c r="AK943" s="80">
        <v>0</v>
      </c>
      <c r="AL943" s="80">
        <v>0</v>
      </c>
      <c r="AM943" s="80">
        <v>0</v>
      </c>
      <c r="AN943" s="41" t="s">
        <v>5558</v>
      </c>
      <c r="AO943" s="41"/>
      <c r="AP943" s="40" t="str" cm="1">
        <f t="array" ref="AP943">IFERROR(_xlfn.IFS(
AR943="MPR ISSUE","PDH",
AR943="BSS Hardware Issue","BSS",
AR943="Sites strategiques, MLL, Pylone, etc.","ENVTECH",
AR943="AKTIVCO DEFAUT GE &amp; POWER Cabinet","AKTIVCO",
AR943="AKTIVCO Coupure ENEO &amp; Baisse de tension","AKTIVCO GRID ONLY",
AR943="Coupure ENEO &amp; Baisse de tension","IHS GRID ONLY",
AR943="Defaut GE &amp; POWER Cabinet","IHS",
AR943="Sharing","Partners",
AR943="Sites strategiques &amp; DataCenter","SST &amp; DC",
AR943="Exclu","Exclu",
AR943="SAT","SAT",
AR943="SPARE-ISSUE","SPARE-ISSUE",
AR943="Fiber CAmtel","TRANS_FO_CAMTEL",
AR943="Fiber AOF","Fiber AOF",
AR943="Projet OCM (HUAWEI)","TRAVAUX-HUAWEI",
AR943="Projet OCM (NOKIA)","TRAVAUX-NOKIA",
AR943="ACCESS-ISSUE","ACCESS-ISSUE",
AR943="Projet OCM (ZTE, NOKIA, autres projets)","TRAVAUX OCM",
AR943="No root CAuse","No root cause",
AR943="ODU HS","PDH",
AR943="IP &amp; VLAN","PDH",
AR943="Warehouse HUAWEI","SPARE-ISSUE",
AR943="SPARE-HS","SPARE-ISSUE",
AR943="Power Telco","BSS",AR943="no impacts","no impacts"
),"")</f>
        <v>No root cause</v>
      </c>
      <c r="AQ943" s="40" t="str" cm="1">
        <f t="array" ref="AQ943">IFERROR(_xlfn.IFS(
AR943="MPR ISSUE","TX ISSUE",
AR943="BSS Hardware Issue","RAN ISSUE",
AR943="Sites strategiques, MLL, Pylone, etc.","ENVTECH",
AR943="AKTIVCO DEFAUT GE &amp; POWER Cabinet","POWER ISSUE",
AR943="AKTIVCO Coupure ENEO &amp; Baisse de tension","POWER ISSUE",
AR943="Coupure ENEO &amp; Baisse de tension","POWER ISSUE",
AR943="Defaut GE &amp; POWER Cabinet","POWER ISSUE",
AR943="Sharing","POWER ISSUE",
AR943="Sites strategiques &amp; DataCenter","POWER ISSUE",
AR943="Exclu","Exclu",
AR943="SAT","TX ISSUE",
AR943="SPARE-ISSUE","SPARE-ISSUE",
AR943="Fiber CAmtel","TX ISSUE",
AR943="Fiber AOF","TX ISSUE",
AR943="Projet OCM (HUAWEI)","TRAVAUX-HUAWEI",
AR943="Projet OCM (NOKIA)","TRAVAUX -NOKIA",
AR943="ACCESS-ISSUE","ACCESS-ISSUE",
AR943="Projet OCM (ZTE, NOKIA, autres projets)","TRAVAUX OCM",
AR943="No root CAuse","No root cause",
AR943="ODU HS","TX ISSUE",
AR943="IP &amp; VLAN","TX ISSUE",
AR943="Warehouse HUAWEI","SPARE-ISSUE",
AR943="SPARE-HS","SPARE-ISSUE",
AR943="Power Telco","RAN ISSUE",AR943="no impacts","no impacts"
),"")</f>
        <v>No root cause</v>
      </c>
      <c r="AR943" s="59" t="s">
        <v>5343</v>
      </c>
      <c r="AS943" s="40" t="str" cm="1">
        <f t="array" ref="AS943">IFERROR(_xlfn.IFS(
AR943="MPR ISSUE","ACTIVE",
AR943="BSS Hardware Issue","ACTIVE",
AR943="Sites strategiques, MLL, Pylone, etc.","PASSIVE",
AR943="AKTIVCO DEFAUT GE &amp; POWER Cabinet","PASSIVE",
AR943="AKTIVCO Coupure ENEO &amp; Baisse de tension","PASSIVE",
AR943="Coupure ENEO &amp; Baisse de tension","PASSIVE",
AR943="Defaut GE &amp; POWER Cabinet","PASSIVE",
AR943="Sharing","PASSIVE",
AR943="Sites strategiques &amp; DataCenter","PASSIVE",
AR943="Exclu","Exclu",
AR943="SAT","ACTIVE",
AR943="SPARE-ISSUE","SPARE-ISSUE",
AR943="Fiber CAmtel","ACTIVE",
AR943="Fiber AOF","ACTIVE",
AR943="Projet OCM (HUAWEI)","PLANNED WORKS",
AR943="Projet OCM (NOKIA)","PLANNED WORKS",
AR943="ACCESS-ISSUE","ACCESS-ISSUE",
AR943="Projet OCM (ZTE, NOKIA, autres projets)","PLANNED WORKS",
AR943="No root CAuse","No root cause",
AR943="ODU HS","ACTIVE",
AR943="IP &amp; VLAN","ACTIVE",
AR943="Warehouse HUAWEI","SPARE-ISSUE",
AR943="SPARE-HS","SPARE-ISSUE",
AR943="Power Telco","ACTIVE", AR943="no impacts","no impacts"
),"")</f>
        <v>No root cause</v>
      </c>
      <c r="AT943" s="99" t="s">
        <v>5661</v>
      </c>
      <c r="AU943" s="99" t="s">
        <v>1674</v>
      </c>
      <c r="AW943" s="17"/>
      <c r="AX943" s="17" t="s">
        <v>5536</v>
      </c>
      <c r="AY943" s="17"/>
      <c r="AZ943" s="17" t="s">
        <v>5536</v>
      </c>
      <c r="BA943" s="7"/>
      <c r="BC943" s="18"/>
      <c r="BD943" s="18"/>
      <c r="BE943" s="18"/>
      <c r="BF943" s="18"/>
      <c r="BG943" s="18"/>
      <c r="BH943" s="18"/>
      <c r="BI943" s="18"/>
      <c r="BJ943" s="18"/>
      <c r="BK943" s="18"/>
      <c r="BM943" s="18"/>
      <c r="BN943" s="18"/>
      <c r="BO943" s="18"/>
      <c r="BP943" s="9" t="s">
        <v>5661</v>
      </c>
      <c r="BQ943" s="14"/>
      <c r="BR943" s="102" t="s">
        <v>5536</v>
      </c>
      <c r="BS943" s="14"/>
      <c r="BT943" s="14"/>
      <c r="BU943" s="9"/>
      <c r="BV943" s="9"/>
      <c r="BW943" s="9"/>
    </row>
    <row r="944" spans="1:75" x14ac:dyDescent="0.35">
      <c r="A944" s="1" t="s">
        <v>4947</v>
      </c>
      <c r="B944" s="8" t="s">
        <v>4948</v>
      </c>
      <c r="C944" s="3" t="s">
        <v>32</v>
      </c>
      <c r="D944" s="1" t="s">
        <v>11</v>
      </c>
      <c r="E944" s="1" t="s">
        <v>12</v>
      </c>
      <c r="F944" s="3" t="s">
        <v>31</v>
      </c>
      <c r="G944" s="1" t="s">
        <v>32</v>
      </c>
      <c r="H944" s="30" t="s">
        <v>5587</v>
      </c>
      <c r="I944" s="27">
        <v>0</v>
      </c>
      <c r="J944" s="27">
        <v>0</v>
      </c>
      <c r="K944" s="27">
        <v>0</v>
      </c>
      <c r="L944" s="27">
        <v>2.0331989281831089E-3</v>
      </c>
      <c r="M944" s="27">
        <v>0</v>
      </c>
      <c r="N944" s="27">
        <v>0</v>
      </c>
      <c r="O944" s="27">
        <v>0</v>
      </c>
      <c r="P944" s="27">
        <v>0</v>
      </c>
      <c r="Q944" s="27">
        <v>0</v>
      </c>
      <c r="R944" s="27">
        <v>0</v>
      </c>
      <c r="S944" s="80">
        <v>0</v>
      </c>
      <c r="T944" s="80">
        <v>0</v>
      </c>
      <c r="U944" s="80">
        <v>0</v>
      </c>
      <c r="V944" s="80">
        <v>0</v>
      </c>
      <c r="W944" s="80">
        <v>0</v>
      </c>
      <c r="X944" s="80">
        <v>0</v>
      </c>
      <c r="Y944" s="80">
        <v>0</v>
      </c>
      <c r="Z944" s="80">
        <v>0</v>
      </c>
      <c r="AA944" s="80">
        <v>0</v>
      </c>
      <c r="AB944" s="80">
        <v>0</v>
      </c>
      <c r="AC944" s="80">
        <v>1.9978854731146896</v>
      </c>
      <c r="AD944" s="80">
        <v>1.9978854731146896</v>
      </c>
      <c r="AE944" s="80">
        <v>0</v>
      </c>
      <c r="AF944" s="80">
        <v>0</v>
      </c>
      <c r="AG944" s="80"/>
      <c r="AH944" s="80">
        <v>0</v>
      </c>
      <c r="AI944" s="80">
        <v>0</v>
      </c>
      <c r="AJ944" s="80">
        <v>0</v>
      </c>
      <c r="AK944" s="80">
        <v>0</v>
      </c>
      <c r="AL944" s="80">
        <v>0</v>
      </c>
      <c r="AM944" s="80">
        <v>0</v>
      </c>
      <c r="AN944" s="41" t="s">
        <v>5558</v>
      </c>
      <c r="AO944" s="41"/>
      <c r="AP944" s="40" t="str" cm="1">
        <f t="array" ref="AP944">IFERROR(_xlfn.IFS(
AR944="MPR ISSUE","PDH",
AR944="BSS Hardware Issue","BSS",
AR944="Sites strategiques, MLL, Pylone, etc.","ENVTECH",
AR944="AKTIVCO DEFAUT GE &amp; POWER Cabinet","AKTIVCO",
AR944="AKTIVCO Coupure ENEO &amp; Baisse de tension","AKTIVCO GRID ONLY",
AR944="Coupure ENEO &amp; Baisse de tension","IHS GRID ONLY",
AR944="Defaut GE &amp; POWER Cabinet","IHS",
AR944="Sharing","Partners",
AR944="Sites strategiques &amp; DataCenter","SST &amp; DC",
AR944="Exclu","Exclu",
AR944="SAT","SAT",
AR944="SPARE-ISSUE","SPARE-ISSUE",
AR944="Fiber CAmtel","TRANS_FO_CAMTEL",
AR944="Fiber AOF","Fiber AOF",
AR944="Projet OCM (HUAWEI)","TRAVAUX-HUAWEI",
AR944="Projet OCM (NOKIA)","TRAVAUX-NOKIA",
AR944="ACCESS-ISSUE","ACCESS-ISSUE",
AR944="Projet OCM (ZTE, NOKIA, autres projets)","TRAVAUX OCM",
AR944="No root CAuse","No root cause",
AR944="ODU HS","PDH",
AR944="IP &amp; VLAN","PDH",
AR944="Warehouse HUAWEI","SPARE-ISSUE",
AR944="SPARE-HS","SPARE-ISSUE",
AR944="Power Telco","BSS",AR944="no impacts","no impacts"
),"")</f>
        <v>No root cause</v>
      </c>
      <c r="AQ944" s="40" t="str" cm="1">
        <f t="array" ref="AQ944">IFERROR(_xlfn.IFS(
AR944="MPR ISSUE","TX ISSUE",
AR944="BSS Hardware Issue","RAN ISSUE",
AR944="Sites strategiques, MLL, Pylone, etc.","ENVTECH",
AR944="AKTIVCO DEFAUT GE &amp; POWER Cabinet","POWER ISSUE",
AR944="AKTIVCO Coupure ENEO &amp; Baisse de tension","POWER ISSUE",
AR944="Coupure ENEO &amp; Baisse de tension","POWER ISSUE",
AR944="Defaut GE &amp; POWER Cabinet","POWER ISSUE",
AR944="Sharing","POWER ISSUE",
AR944="Sites strategiques &amp; DataCenter","POWER ISSUE",
AR944="Exclu","Exclu",
AR944="SAT","TX ISSUE",
AR944="SPARE-ISSUE","SPARE-ISSUE",
AR944="Fiber CAmtel","TX ISSUE",
AR944="Fiber AOF","TX ISSUE",
AR944="Projet OCM (HUAWEI)","TRAVAUX-HUAWEI",
AR944="Projet OCM (NOKIA)","TRAVAUX -NOKIA",
AR944="ACCESS-ISSUE","ACCESS-ISSUE",
AR944="Projet OCM (ZTE, NOKIA, autres projets)","TRAVAUX OCM",
AR944="No root CAuse","No root cause",
AR944="ODU HS","TX ISSUE",
AR944="IP &amp; VLAN","TX ISSUE",
AR944="Warehouse HUAWEI","SPARE-ISSUE",
AR944="SPARE-HS","SPARE-ISSUE",
AR944="Power Telco","RAN ISSUE",AR944="no impacts","no impacts"
),"")</f>
        <v>No root cause</v>
      </c>
      <c r="AR944" s="59" t="s">
        <v>5343</v>
      </c>
      <c r="AS944" s="40" t="str" cm="1">
        <f t="array" ref="AS944">IFERROR(_xlfn.IFS(
AR944="MPR ISSUE","ACTIVE",
AR944="BSS Hardware Issue","ACTIVE",
AR944="Sites strategiques, MLL, Pylone, etc.","PASSIVE",
AR944="AKTIVCO DEFAUT GE &amp; POWER Cabinet","PASSIVE",
AR944="AKTIVCO Coupure ENEO &amp; Baisse de tension","PASSIVE",
AR944="Coupure ENEO &amp; Baisse de tension","PASSIVE",
AR944="Defaut GE &amp; POWER Cabinet","PASSIVE",
AR944="Sharing","PASSIVE",
AR944="Sites strategiques &amp; DataCenter","PASSIVE",
AR944="Exclu","Exclu",
AR944="SAT","ACTIVE",
AR944="SPARE-ISSUE","SPARE-ISSUE",
AR944="Fiber CAmtel","ACTIVE",
AR944="Fiber AOF","ACTIVE",
AR944="Projet OCM (HUAWEI)","PLANNED WORKS",
AR944="Projet OCM (NOKIA)","PLANNED WORKS",
AR944="ACCESS-ISSUE","ACCESS-ISSUE",
AR944="Projet OCM (ZTE, NOKIA, autres projets)","PLANNED WORKS",
AR944="No root CAuse","No root cause",
AR944="ODU HS","ACTIVE",
AR944="IP &amp; VLAN","ACTIVE",
AR944="Warehouse HUAWEI","SPARE-ISSUE",
AR944="SPARE-HS","SPARE-ISSUE",
AR944="Power Telco","ACTIVE", AR944="no impacts","no impacts"
),"")</f>
        <v>No root cause</v>
      </c>
      <c r="AT944" s="99" t="s">
        <v>5661</v>
      </c>
      <c r="AU944" s="99" t="s">
        <v>4948</v>
      </c>
      <c r="AW944" s="17"/>
      <c r="AX944" s="17" t="s">
        <v>5536</v>
      </c>
      <c r="AY944" s="17"/>
      <c r="AZ944" s="17" t="s">
        <v>5536</v>
      </c>
      <c r="BA944" s="7"/>
      <c r="BC944" s="18"/>
      <c r="BD944" s="18"/>
      <c r="BE944" s="18"/>
      <c r="BF944" s="18"/>
      <c r="BG944" s="18"/>
      <c r="BH944" s="18"/>
      <c r="BI944" s="18"/>
      <c r="BJ944" s="18"/>
      <c r="BK944" s="18"/>
      <c r="BM944" s="18"/>
      <c r="BN944" s="18"/>
      <c r="BO944" s="18"/>
      <c r="BP944" s="9" t="s">
        <v>5661</v>
      </c>
      <c r="BQ944" s="14"/>
      <c r="BR944" s="102" t="s">
        <v>5536</v>
      </c>
      <c r="BS944" s="14"/>
      <c r="BT944" s="14"/>
      <c r="BU944" s="9"/>
      <c r="BV944" s="9"/>
      <c r="BW944" s="9"/>
    </row>
    <row r="945" spans="1:75" x14ac:dyDescent="0.35">
      <c r="A945" s="1" t="s">
        <v>2556</v>
      </c>
      <c r="B945" s="8" t="s">
        <v>2557</v>
      </c>
      <c r="C945" s="3" t="s">
        <v>37</v>
      </c>
      <c r="D945" s="1" t="s">
        <v>21</v>
      </c>
      <c r="E945" s="1" t="s">
        <v>122</v>
      </c>
      <c r="F945" s="3" t="s">
        <v>37</v>
      </c>
      <c r="G945" s="1" t="s">
        <v>2558</v>
      </c>
      <c r="H945" s="30" t="s">
        <v>5587</v>
      </c>
      <c r="I945" s="27">
        <v>7.4229595957002042E-2</v>
      </c>
      <c r="J945" s="27">
        <v>0</v>
      </c>
      <c r="K945" s="27">
        <v>0</v>
      </c>
      <c r="L945" s="27">
        <v>0</v>
      </c>
      <c r="M945" s="27">
        <v>0</v>
      </c>
      <c r="N945" s="27">
        <v>0</v>
      </c>
      <c r="O945" s="27">
        <v>0</v>
      </c>
      <c r="P945" s="27">
        <v>0</v>
      </c>
      <c r="Q945" s="27">
        <v>2.1676575836179817</v>
      </c>
      <c r="R945" s="27">
        <v>0</v>
      </c>
      <c r="S945" s="80">
        <v>0</v>
      </c>
      <c r="T945" s="80">
        <v>0</v>
      </c>
      <c r="U945" s="80">
        <v>0</v>
      </c>
      <c r="V945" s="80">
        <v>0</v>
      </c>
      <c r="W945" s="80">
        <v>0</v>
      </c>
      <c r="X945" s="80">
        <v>0</v>
      </c>
      <c r="Y945" s="80">
        <v>0</v>
      </c>
      <c r="Z945" s="80">
        <v>0</v>
      </c>
      <c r="AA945" s="80">
        <v>0</v>
      </c>
      <c r="AB945" s="80">
        <v>3.5580981243204676E-2</v>
      </c>
      <c r="AC945" s="80">
        <v>1.9523168480137429</v>
      </c>
      <c r="AD945" s="80">
        <v>1.9523168480137429</v>
      </c>
      <c r="AE945" s="80">
        <v>0</v>
      </c>
      <c r="AF945" s="80">
        <v>0</v>
      </c>
      <c r="AG945" s="80"/>
      <c r="AH945" s="80">
        <v>0</v>
      </c>
      <c r="AI945" s="80">
        <v>0</v>
      </c>
      <c r="AJ945" s="80">
        <v>0</v>
      </c>
      <c r="AK945" s="80">
        <v>0</v>
      </c>
      <c r="AL945" s="80">
        <v>0</v>
      </c>
      <c r="AM945" s="80">
        <v>0</v>
      </c>
      <c r="AN945" s="41" t="s">
        <v>5558</v>
      </c>
      <c r="AO945" s="41"/>
      <c r="AP945" s="40" t="str" cm="1">
        <f t="array" ref="AP945">IFERROR(_xlfn.IFS(
AR945="MPR ISSUE","PDH",
AR945="BSS Hardware Issue","BSS",
AR945="Sites strategiques, MLL, Pylone, etc.","ENVTECH",
AR945="AKTIVCO DEFAUT GE &amp; POWER Cabinet","AKTIVCO",
AR945="AKTIVCO Coupure ENEO &amp; Baisse de tension","AKTIVCO GRID ONLY",
AR945="Coupure ENEO &amp; Baisse de tension","IHS GRID ONLY",
AR945="Defaut GE &amp; POWER Cabinet","IHS",
AR945="Sharing","Partners",
AR945="Sites strategiques &amp; DataCenter","SST &amp; DC",
AR945="Exclu","Exclu",
AR945="SAT","SAT",
AR945="SPARE-ISSUE","SPARE-ISSUE",
AR945="Fiber CAmtel","TRANS_FO_CAMTEL",
AR945="Fiber AOF","Fiber AOF",
AR945="Projet OCM (HUAWEI)","TRAVAUX-HUAWEI",
AR945="Projet OCM (NOKIA)","TRAVAUX-NOKIA",
AR945="ACCESS-ISSUE","ACCESS-ISSUE",
AR945="Projet OCM (ZTE, NOKIA, autres projets)","TRAVAUX OCM",
AR945="No root CAuse","No root cause",
AR945="ODU HS","PDH",
AR945="IP &amp; VLAN","PDH",
AR945="Warehouse HUAWEI","SPARE-ISSUE",
AR945="SPARE-HS","SPARE-ISSUE",
AR945="Power Telco","BSS",AR945="no impacts","no impacts"
),"")</f>
        <v>No root cause</v>
      </c>
      <c r="AQ945" s="40" t="str" cm="1">
        <f t="array" ref="AQ945">IFERROR(_xlfn.IFS(
AR945="MPR ISSUE","TX ISSUE",
AR945="BSS Hardware Issue","RAN ISSUE",
AR945="Sites strategiques, MLL, Pylone, etc.","ENVTECH",
AR945="AKTIVCO DEFAUT GE &amp; POWER Cabinet","POWER ISSUE",
AR945="AKTIVCO Coupure ENEO &amp; Baisse de tension","POWER ISSUE",
AR945="Coupure ENEO &amp; Baisse de tension","POWER ISSUE",
AR945="Defaut GE &amp; POWER Cabinet","POWER ISSUE",
AR945="Sharing","POWER ISSUE",
AR945="Sites strategiques &amp; DataCenter","POWER ISSUE",
AR945="Exclu","Exclu",
AR945="SAT","TX ISSUE",
AR945="SPARE-ISSUE","SPARE-ISSUE",
AR945="Fiber CAmtel","TX ISSUE",
AR945="Fiber AOF","TX ISSUE",
AR945="Projet OCM (HUAWEI)","TRAVAUX-HUAWEI",
AR945="Projet OCM (NOKIA)","TRAVAUX -NOKIA",
AR945="ACCESS-ISSUE","ACCESS-ISSUE",
AR945="Projet OCM (ZTE, NOKIA, autres projets)","TRAVAUX OCM",
AR945="No root CAuse","No root cause",
AR945="ODU HS","TX ISSUE",
AR945="IP &amp; VLAN","TX ISSUE",
AR945="Warehouse HUAWEI","SPARE-ISSUE",
AR945="SPARE-HS","SPARE-ISSUE",
AR945="Power Telco","RAN ISSUE",AR945="no impacts","no impacts"
),"")</f>
        <v>No root cause</v>
      </c>
      <c r="AR945" s="59" t="s">
        <v>5343</v>
      </c>
      <c r="AS945" s="40" t="str" cm="1">
        <f t="array" ref="AS945">IFERROR(_xlfn.IFS(
AR945="MPR ISSUE","ACTIVE",
AR945="BSS Hardware Issue","ACTIVE",
AR945="Sites strategiques, MLL, Pylone, etc.","PASSIVE",
AR945="AKTIVCO DEFAUT GE &amp; POWER Cabinet","PASSIVE",
AR945="AKTIVCO Coupure ENEO &amp; Baisse de tension","PASSIVE",
AR945="Coupure ENEO &amp; Baisse de tension","PASSIVE",
AR945="Defaut GE &amp; POWER Cabinet","PASSIVE",
AR945="Sharing","PASSIVE",
AR945="Sites strategiques &amp; DataCenter","PASSIVE",
AR945="Exclu","Exclu",
AR945="SAT","ACTIVE",
AR945="SPARE-ISSUE","SPARE-ISSUE",
AR945="Fiber CAmtel","ACTIVE",
AR945="Fiber AOF","ACTIVE",
AR945="Projet OCM (HUAWEI)","PLANNED WORKS",
AR945="Projet OCM (NOKIA)","PLANNED WORKS",
AR945="ACCESS-ISSUE","ACCESS-ISSUE",
AR945="Projet OCM (ZTE, NOKIA, autres projets)","PLANNED WORKS",
AR945="No root CAuse","No root cause",
AR945="ODU HS","ACTIVE",
AR945="IP &amp; VLAN","ACTIVE",
AR945="Warehouse HUAWEI","SPARE-ISSUE",
AR945="SPARE-HS","SPARE-ISSUE",
AR945="Power Telco","ACTIVE", AR945="no impacts","no impacts"
),"")</f>
        <v>No root cause</v>
      </c>
      <c r="AT945" s="99" t="s">
        <v>5661</v>
      </c>
      <c r="AU945" s="99" t="s">
        <v>2557</v>
      </c>
      <c r="AW945" s="17"/>
      <c r="AX945" s="17" t="s">
        <v>5536</v>
      </c>
      <c r="AY945" s="17"/>
      <c r="AZ945" s="17" t="s">
        <v>5536</v>
      </c>
      <c r="BA945" s="7"/>
      <c r="BC945" s="18"/>
      <c r="BD945" s="18"/>
      <c r="BE945" s="18"/>
      <c r="BF945" s="18"/>
      <c r="BG945" s="18"/>
      <c r="BH945" s="18"/>
      <c r="BI945" s="18"/>
      <c r="BJ945" s="18"/>
      <c r="BK945" s="18"/>
      <c r="BM945" s="18"/>
      <c r="BN945" s="18"/>
      <c r="BO945" s="18"/>
      <c r="BP945" s="9" t="s">
        <v>5661</v>
      </c>
      <c r="BQ945" s="14"/>
      <c r="BR945" s="102" t="s">
        <v>5536</v>
      </c>
      <c r="BS945" s="14"/>
      <c r="BT945" s="14"/>
      <c r="BU945" s="9"/>
      <c r="BV945" s="9"/>
      <c r="BW945" s="9"/>
    </row>
    <row r="946" spans="1:75" x14ac:dyDescent="0.35">
      <c r="A946" s="1" t="s">
        <v>2554</v>
      </c>
      <c r="B946" s="8" t="s">
        <v>2555</v>
      </c>
      <c r="C946" s="3" t="s">
        <v>37</v>
      </c>
      <c r="D946" s="1" t="s">
        <v>21</v>
      </c>
      <c r="E946" s="1" t="s">
        <v>562</v>
      </c>
      <c r="F946" s="3" t="s">
        <v>37</v>
      </c>
      <c r="G946" s="1" t="s">
        <v>1742</v>
      </c>
      <c r="H946" s="30" t="s">
        <v>5587</v>
      </c>
      <c r="I946" s="27">
        <v>0</v>
      </c>
      <c r="J946" s="27">
        <v>0</v>
      </c>
      <c r="K946" s="27">
        <v>0</v>
      </c>
      <c r="L946" s="27">
        <v>0</v>
      </c>
      <c r="M946" s="27">
        <v>0</v>
      </c>
      <c r="N946" s="27">
        <v>0.11542862687018635</v>
      </c>
      <c r="O946" s="27">
        <v>0</v>
      </c>
      <c r="P946" s="27">
        <v>0</v>
      </c>
      <c r="Q946" s="27">
        <v>2.1620038637913663</v>
      </c>
      <c r="R946" s="27">
        <v>0</v>
      </c>
      <c r="S946" s="80">
        <v>0</v>
      </c>
      <c r="T946" s="80">
        <v>0</v>
      </c>
      <c r="U946" s="80">
        <v>0</v>
      </c>
      <c r="V946" s="80">
        <v>0</v>
      </c>
      <c r="W946" s="80">
        <v>0</v>
      </c>
      <c r="X946" s="80">
        <v>0</v>
      </c>
      <c r="Y946" s="80">
        <v>0</v>
      </c>
      <c r="Z946" s="80">
        <v>0</v>
      </c>
      <c r="AA946" s="80">
        <v>0</v>
      </c>
      <c r="AB946" s="80">
        <v>2.6663442084506606E-2</v>
      </c>
      <c r="AC946" s="80">
        <v>1.9521384972305693</v>
      </c>
      <c r="AD946" s="80">
        <v>1.9521384972305693</v>
      </c>
      <c r="AE946" s="80">
        <v>0</v>
      </c>
      <c r="AF946" s="80">
        <v>0</v>
      </c>
      <c r="AG946" s="80"/>
      <c r="AH946" s="80">
        <v>0</v>
      </c>
      <c r="AI946" s="80">
        <v>0</v>
      </c>
      <c r="AJ946" s="80">
        <v>0</v>
      </c>
      <c r="AK946" s="80">
        <v>0</v>
      </c>
      <c r="AL946" s="80">
        <v>0</v>
      </c>
      <c r="AM946" s="80">
        <v>0</v>
      </c>
      <c r="AN946" s="41" t="s">
        <v>5558</v>
      </c>
      <c r="AO946" s="41"/>
      <c r="AP946" s="40" t="str" cm="1">
        <f t="array" ref="AP946">IFERROR(_xlfn.IFS(
AR946="MPR ISSUE","PDH",
AR946="BSS Hardware Issue","BSS",
AR946="Sites strategiques, MLL, Pylone, etc.","ENVTECH",
AR946="AKTIVCO DEFAUT GE &amp; POWER Cabinet","AKTIVCO",
AR946="AKTIVCO Coupure ENEO &amp; Baisse de tension","AKTIVCO GRID ONLY",
AR946="Coupure ENEO &amp; Baisse de tension","IHS GRID ONLY",
AR946="Defaut GE &amp; POWER Cabinet","IHS",
AR946="Sharing","Partners",
AR946="Sites strategiques &amp; DataCenter","SST &amp; DC",
AR946="Exclu","Exclu",
AR946="SAT","SAT",
AR946="SPARE-ISSUE","SPARE-ISSUE",
AR946="Fiber CAmtel","TRANS_FO_CAMTEL",
AR946="Fiber AOF","Fiber AOF",
AR946="Projet OCM (HUAWEI)","TRAVAUX-HUAWEI",
AR946="Projet OCM (NOKIA)","TRAVAUX-NOKIA",
AR946="ACCESS-ISSUE","ACCESS-ISSUE",
AR946="Projet OCM (ZTE, NOKIA, autres projets)","TRAVAUX OCM",
AR946="No root CAuse","No root cause",
AR946="ODU HS","PDH",
AR946="IP &amp; VLAN","PDH",
AR946="Warehouse HUAWEI","SPARE-ISSUE",
AR946="SPARE-HS","SPARE-ISSUE",
AR946="Power Telco","BSS",AR946="no impacts","no impacts"
),"")</f>
        <v>No root cause</v>
      </c>
      <c r="AQ946" s="40" t="str" cm="1">
        <f t="array" ref="AQ946">IFERROR(_xlfn.IFS(
AR946="MPR ISSUE","TX ISSUE",
AR946="BSS Hardware Issue","RAN ISSUE",
AR946="Sites strategiques, MLL, Pylone, etc.","ENVTECH",
AR946="AKTIVCO DEFAUT GE &amp; POWER Cabinet","POWER ISSUE",
AR946="AKTIVCO Coupure ENEO &amp; Baisse de tension","POWER ISSUE",
AR946="Coupure ENEO &amp; Baisse de tension","POWER ISSUE",
AR946="Defaut GE &amp; POWER Cabinet","POWER ISSUE",
AR946="Sharing","POWER ISSUE",
AR946="Sites strategiques &amp; DataCenter","POWER ISSUE",
AR946="Exclu","Exclu",
AR946="SAT","TX ISSUE",
AR946="SPARE-ISSUE","SPARE-ISSUE",
AR946="Fiber CAmtel","TX ISSUE",
AR946="Fiber AOF","TX ISSUE",
AR946="Projet OCM (HUAWEI)","TRAVAUX-HUAWEI",
AR946="Projet OCM (NOKIA)","TRAVAUX -NOKIA",
AR946="ACCESS-ISSUE","ACCESS-ISSUE",
AR946="Projet OCM (ZTE, NOKIA, autres projets)","TRAVAUX OCM",
AR946="No root CAuse","No root cause",
AR946="ODU HS","TX ISSUE",
AR946="IP &amp; VLAN","TX ISSUE",
AR946="Warehouse HUAWEI","SPARE-ISSUE",
AR946="SPARE-HS","SPARE-ISSUE",
AR946="Power Telco","RAN ISSUE",AR946="no impacts","no impacts"
),"")</f>
        <v>No root cause</v>
      </c>
      <c r="AR946" s="59" t="s">
        <v>5343</v>
      </c>
      <c r="AS946" s="40" t="str" cm="1">
        <f t="array" ref="AS946">IFERROR(_xlfn.IFS(
AR946="MPR ISSUE","ACTIVE",
AR946="BSS Hardware Issue","ACTIVE",
AR946="Sites strategiques, MLL, Pylone, etc.","PASSIVE",
AR946="AKTIVCO DEFAUT GE &amp; POWER Cabinet","PASSIVE",
AR946="AKTIVCO Coupure ENEO &amp; Baisse de tension","PASSIVE",
AR946="Coupure ENEO &amp; Baisse de tension","PASSIVE",
AR946="Defaut GE &amp; POWER Cabinet","PASSIVE",
AR946="Sharing","PASSIVE",
AR946="Sites strategiques &amp; DataCenter","PASSIVE",
AR946="Exclu","Exclu",
AR946="SAT","ACTIVE",
AR946="SPARE-ISSUE","SPARE-ISSUE",
AR946="Fiber CAmtel","ACTIVE",
AR946="Fiber AOF","ACTIVE",
AR946="Projet OCM (HUAWEI)","PLANNED WORKS",
AR946="Projet OCM (NOKIA)","PLANNED WORKS",
AR946="ACCESS-ISSUE","ACCESS-ISSUE",
AR946="Projet OCM (ZTE, NOKIA, autres projets)","PLANNED WORKS",
AR946="No root CAuse","No root cause",
AR946="ODU HS","ACTIVE",
AR946="IP &amp; VLAN","ACTIVE",
AR946="Warehouse HUAWEI","SPARE-ISSUE",
AR946="SPARE-HS","SPARE-ISSUE",
AR946="Power Telco","ACTIVE", AR946="no impacts","no impacts"
),"")</f>
        <v>No root cause</v>
      </c>
      <c r="AT946" s="99" t="s">
        <v>5661</v>
      </c>
      <c r="AU946" s="99" t="s">
        <v>2555</v>
      </c>
      <c r="AW946" s="17"/>
      <c r="AX946" s="17" t="s">
        <v>5536</v>
      </c>
      <c r="AY946" s="17"/>
      <c r="AZ946" s="17" t="s">
        <v>5536</v>
      </c>
      <c r="BA946" s="7"/>
      <c r="BC946" s="18"/>
      <c r="BD946" s="18"/>
      <c r="BE946" s="18"/>
      <c r="BF946" s="18"/>
      <c r="BG946" s="18"/>
      <c r="BH946" s="18"/>
      <c r="BI946" s="18"/>
      <c r="BJ946" s="18"/>
      <c r="BK946" s="18"/>
      <c r="BM946" s="18"/>
      <c r="BN946" s="18"/>
      <c r="BO946" s="18"/>
      <c r="BP946" s="9" t="s">
        <v>5661</v>
      </c>
      <c r="BQ946" s="14"/>
      <c r="BR946" s="102" t="s">
        <v>5536</v>
      </c>
      <c r="BS946" s="14"/>
      <c r="BT946" s="14"/>
      <c r="BU946" s="9"/>
      <c r="BV946" s="9"/>
      <c r="BW946" s="9"/>
    </row>
    <row r="947" spans="1:75" x14ac:dyDescent="0.35">
      <c r="A947" s="1" t="s">
        <v>1962</v>
      </c>
      <c r="B947" s="8" t="s">
        <v>1963</v>
      </c>
      <c r="C947" s="3" t="s">
        <v>38</v>
      </c>
      <c r="D947" s="1" t="s">
        <v>21</v>
      </c>
      <c r="E947" s="1" t="s">
        <v>125</v>
      </c>
      <c r="F947" s="3" t="s">
        <v>37</v>
      </c>
      <c r="G947" s="1" t="s">
        <v>38</v>
      </c>
      <c r="H947" s="30" t="s">
        <v>5587</v>
      </c>
      <c r="I947" s="27">
        <v>0</v>
      </c>
      <c r="J947" s="27">
        <v>0</v>
      </c>
      <c r="K947" s="27">
        <v>0.98585178907237736</v>
      </c>
      <c r="L947" s="27">
        <v>0</v>
      </c>
      <c r="M947" s="27">
        <v>0</v>
      </c>
      <c r="N947" s="27">
        <v>0</v>
      </c>
      <c r="O947" s="27">
        <v>0</v>
      </c>
      <c r="P947" s="27">
        <v>0</v>
      </c>
      <c r="Q947" s="27">
        <v>0</v>
      </c>
      <c r="R947" s="27">
        <v>11.562659623950937</v>
      </c>
      <c r="S947" s="80">
        <v>0</v>
      </c>
      <c r="T947" s="80">
        <v>0</v>
      </c>
      <c r="U947" s="80">
        <v>9.501923334845749</v>
      </c>
      <c r="V947" s="80">
        <v>0</v>
      </c>
      <c r="W947" s="80">
        <v>0</v>
      </c>
      <c r="X947" s="80">
        <v>0</v>
      </c>
      <c r="Y947" s="80">
        <v>0</v>
      </c>
      <c r="Z947" s="80">
        <v>0</v>
      </c>
      <c r="AA947" s="80">
        <v>0</v>
      </c>
      <c r="AB947" s="80">
        <v>0</v>
      </c>
      <c r="AC947" s="80">
        <v>1.9016830606706561</v>
      </c>
      <c r="AD947" s="80">
        <v>1.9016830606706561</v>
      </c>
      <c r="AE947" s="80">
        <v>0</v>
      </c>
      <c r="AF947" s="80">
        <v>1.5310879683134864</v>
      </c>
      <c r="AG947" s="80"/>
      <c r="AH947" s="80">
        <v>0</v>
      </c>
      <c r="AI947" s="80">
        <v>0</v>
      </c>
      <c r="AJ947" s="80">
        <v>0</v>
      </c>
      <c r="AK947" s="80">
        <v>0</v>
      </c>
      <c r="AL947" s="80">
        <v>0</v>
      </c>
      <c r="AM947" s="80">
        <v>0</v>
      </c>
      <c r="AN947" s="41" t="s">
        <v>5558</v>
      </c>
      <c r="AO947" s="41"/>
      <c r="AP947" s="40" t="str" cm="1">
        <f t="array" ref="AP947">IFERROR(_xlfn.IFS(
AR947="MPR ISSUE","PDH",
AR947="BSS Hardware Issue","BSS",
AR947="Sites strategiques, MLL, Pylone, etc.","ENVTECH",
AR947="AKTIVCO DEFAUT GE &amp; POWER Cabinet","AKTIVCO",
AR947="AKTIVCO Coupure ENEO &amp; Baisse de tension","AKTIVCO GRID ONLY",
AR947="Coupure ENEO &amp; Baisse de tension","IHS GRID ONLY",
AR947="Defaut GE &amp; POWER Cabinet","IHS",
AR947="Sharing","Partners",
AR947="Sites strategiques &amp; DataCenter","SST &amp; DC",
AR947="Exclu","Exclu",
AR947="SAT","SAT",
AR947="SPARE-ISSUE","SPARE-ISSUE",
AR947="Fiber CAmtel","TRANS_FO_CAMTEL",
AR947="Fiber AOF","Fiber AOF",
AR947="Projet OCM (HUAWEI)","TRAVAUX-HUAWEI",
AR947="Projet OCM (NOKIA)","TRAVAUX-NOKIA",
AR947="ACCESS-ISSUE","ACCESS-ISSUE",
AR947="Projet OCM (ZTE, NOKIA, autres projets)","TRAVAUX OCM",
AR947="No root CAuse","No root cause",
AR947="ODU HS","PDH",
AR947="IP &amp; VLAN","PDH",
AR947="Warehouse HUAWEI","SPARE-ISSUE",
AR947="SPARE-HS","SPARE-ISSUE",
AR947="Power Telco","BSS",AR947="no impacts","no impacts"
),"")</f>
        <v>No root cause</v>
      </c>
      <c r="AQ947" s="40" t="str" cm="1">
        <f t="array" ref="AQ947">IFERROR(_xlfn.IFS(
AR947="MPR ISSUE","TX ISSUE",
AR947="BSS Hardware Issue","RAN ISSUE",
AR947="Sites strategiques, MLL, Pylone, etc.","ENVTECH",
AR947="AKTIVCO DEFAUT GE &amp; POWER Cabinet","POWER ISSUE",
AR947="AKTIVCO Coupure ENEO &amp; Baisse de tension","POWER ISSUE",
AR947="Coupure ENEO &amp; Baisse de tension","POWER ISSUE",
AR947="Defaut GE &amp; POWER Cabinet","POWER ISSUE",
AR947="Sharing","POWER ISSUE",
AR947="Sites strategiques &amp; DataCenter","POWER ISSUE",
AR947="Exclu","Exclu",
AR947="SAT","TX ISSUE",
AR947="SPARE-ISSUE","SPARE-ISSUE",
AR947="Fiber CAmtel","TX ISSUE",
AR947="Fiber AOF","TX ISSUE",
AR947="Projet OCM (HUAWEI)","TRAVAUX-HUAWEI",
AR947="Projet OCM (NOKIA)","TRAVAUX -NOKIA",
AR947="ACCESS-ISSUE","ACCESS-ISSUE",
AR947="Projet OCM (ZTE, NOKIA, autres projets)","TRAVAUX OCM",
AR947="No root CAuse","No root cause",
AR947="ODU HS","TX ISSUE",
AR947="IP &amp; VLAN","TX ISSUE",
AR947="Warehouse HUAWEI","SPARE-ISSUE",
AR947="SPARE-HS","SPARE-ISSUE",
AR947="Power Telco","RAN ISSUE",AR947="no impacts","no impacts"
),"")</f>
        <v>No root cause</v>
      </c>
      <c r="AR947" s="59" t="s">
        <v>5343</v>
      </c>
      <c r="AS947" s="40" t="str" cm="1">
        <f t="array" ref="AS947">IFERROR(_xlfn.IFS(
AR947="MPR ISSUE","ACTIVE",
AR947="BSS Hardware Issue","ACTIVE",
AR947="Sites strategiques, MLL, Pylone, etc.","PASSIVE",
AR947="AKTIVCO DEFAUT GE &amp; POWER Cabinet","PASSIVE",
AR947="AKTIVCO Coupure ENEO &amp; Baisse de tension","PASSIVE",
AR947="Coupure ENEO &amp; Baisse de tension","PASSIVE",
AR947="Defaut GE &amp; POWER Cabinet","PASSIVE",
AR947="Sharing","PASSIVE",
AR947="Sites strategiques &amp; DataCenter","PASSIVE",
AR947="Exclu","Exclu",
AR947="SAT","ACTIVE",
AR947="SPARE-ISSUE","SPARE-ISSUE",
AR947="Fiber CAmtel","ACTIVE",
AR947="Fiber AOF","ACTIVE",
AR947="Projet OCM (HUAWEI)","PLANNED WORKS",
AR947="Projet OCM (NOKIA)","PLANNED WORKS",
AR947="ACCESS-ISSUE","ACCESS-ISSUE",
AR947="Projet OCM (ZTE, NOKIA, autres projets)","PLANNED WORKS",
AR947="No root CAuse","No root cause",
AR947="ODU HS","ACTIVE",
AR947="IP &amp; VLAN","ACTIVE",
AR947="Warehouse HUAWEI","SPARE-ISSUE",
AR947="SPARE-HS","SPARE-ISSUE",
AR947="Power Telco","ACTIVE", AR947="no impacts","no impacts"
),"")</f>
        <v>No root cause</v>
      </c>
      <c r="AT947" s="99" t="s">
        <v>5661</v>
      </c>
      <c r="AU947" s="99" t="s">
        <v>1963</v>
      </c>
      <c r="AW947" s="17"/>
      <c r="AX947" s="17" t="s">
        <v>5536</v>
      </c>
      <c r="AY947" s="17"/>
      <c r="AZ947" s="17" t="s">
        <v>5536</v>
      </c>
      <c r="BA947" s="7"/>
      <c r="BC947" s="18"/>
      <c r="BD947" s="18"/>
      <c r="BE947" s="18"/>
      <c r="BF947" s="18"/>
      <c r="BG947" s="18"/>
      <c r="BH947" s="18"/>
      <c r="BI947" s="18"/>
      <c r="BJ947" s="18"/>
      <c r="BK947" s="18"/>
      <c r="BM947" s="18"/>
      <c r="BN947" s="18"/>
      <c r="BO947" s="18"/>
      <c r="BP947" s="9" t="s">
        <v>5661</v>
      </c>
      <c r="BQ947" s="14"/>
      <c r="BR947" s="102" t="s">
        <v>5536</v>
      </c>
      <c r="BS947" s="14"/>
      <c r="BT947" s="14"/>
      <c r="BU947" s="9"/>
      <c r="BV947" s="9"/>
      <c r="BW947" s="9"/>
    </row>
    <row r="948" spans="1:75" x14ac:dyDescent="0.35">
      <c r="A948" s="1" t="s">
        <v>4587</v>
      </c>
      <c r="B948" s="8" t="s">
        <v>4588</v>
      </c>
      <c r="C948" s="3" t="s">
        <v>38</v>
      </c>
      <c r="D948" s="1" t="s">
        <v>11</v>
      </c>
      <c r="E948" s="1" t="s">
        <v>12</v>
      </c>
      <c r="F948" s="3" t="s">
        <v>37</v>
      </c>
      <c r="G948" s="1" t="s">
        <v>38</v>
      </c>
      <c r="H948" s="30" t="s">
        <v>5587</v>
      </c>
      <c r="I948" s="27">
        <v>36.982818398952162</v>
      </c>
      <c r="J948" s="27">
        <v>36.982818398952162</v>
      </c>
      <c r="K948" s="27">
        <v>36.982818398952162</v>
      </c>
      <c r="L948" s="27">
        <v>36.982818398952162</v>
      </c>
      <c r="M948" s="27">
        <v>36.982818398952162</v>
      </c>
      <c r="N948" s="27">
        <v>36.982818398952162</v>
      </c>
      <c r="O948" s="27">
        <v>36.982818398952162</v>
      </c>
      <c r="P948" s="27">
        <v>36.982818398952162</v>
      </c>
      <c r="Q948" s="27">
        <v>36.982818398952162</v>
      </c>
      <c r="R948" s="27">
        <v>36.982818398952162</v>
      </c>
      <c r="S948" s="80">
        <v>36.982818398952162</v>
      </c>
      <c r="T948" s="80">
        <v>0</v>
      </c>
      <c r="U948" s="80">
        <v>0</v>
      </c>
      <c r="V948" s="80">
        <v>0</v>
      </c>
      <c r="W948" s="80">
        <v>0</v>
      </c>
      <c r="X948" s="80">
        <v>0</v>
      </c>
      <c r="Y948" s="80">
        <v>0</v>
      </c>
      <c r="Z948" s="80">
        <v>0</v>
      </c>
      <c r="AA948" s="80">
        <v>0</v>
      </c>
      <c r="AB948" s="80">
        <v>0</v>
      </c>
      <c r="AC948" s="80">
        <v>1.8355327551914351</v>
      </c>
      <c r="AD948" s="80">
        <v>1.8355327551914351</v>
      </c>
      <c r="AE948" s="80">
        <v>0</v>
      </c>
      <c r="AF948" s="80">
        <v>0</v>
      </c>
      <c r="AG948" s="80"/>
      <c r="AH948" s="80">
        <v>0</v>
      </c>
      <c r="AI948" s="80">
        <v>0</v>
      </c>
      <c r="AJ948" s="80">
        <v>0</v>
      </c>
      <c r="AK948" s="80">
        <v>0</v>
      </c>
      <c r="AL948" s="80">
        <v>0</v>
      </c>
      <c r="AM948" s="80">
        <v>0</v>
      </c>
      <c r="AN948" s="41" t="s">
        <v>5586</v>
      </c>
      <c r="AO948" s="41"/>
      <c r="AP948" s="40" t="str" cm="1">
        <f t="array" ref="AP948">IFERROR(_xlfn.IFS(
AR948="MPR ISSUE","PDH",
AR948="BSS Hardware Issue","BSS",
AR948="Sites strategiques, MLL, Pylone, etc.","ENVTECH",
AR948="AKTIVCO DEFAUT GE &amp; POWER Cabinet","AKTIVCO",
AR948="AKTIVCO Coupure ENEO &amp; Baisse de tension","AKTIVCO GRID ONLY",
AR948="Coupure ENEO &amp; Baisse de tension","IHS GRID ONLY",
AR948="Defaut GE &amp; POWER Cabinet","IHS",
AR948="Sharing","Partners",
AR948="Sites strategiques &amp; DataCenter","SST &amp; DC",
AR948="Exclu","Exclu",
AR948="SAT","SAT",
AR948="SPARE-ISSUE","SPARE-ISSUE",
AR948="Fiber CAmtel","TRANS_FO_CAMTEL",
AR948="Fiber AOF","Fiber AOF",
AR948="Projet OCM (HUAWEI)","TRAVAUX-HUAWEI",
AR948="Projet OCM (NOKIA)","TRAVAUX-NOKIA",
AR948="ACCESS-ISSUE","ACCESS-ISSUE",
AR948="Projet OCM (ZTE, NOKIA, autres projets)","TRAVAUX OCM",
AR948="No root CAuse","No root cause",
AR948="ODU HS","PDH",
AR948="IP &amp; VLAN","PDH",
AR948="Warehouse HUAWEI","SPARE-ISSUE",
AR948="SPARE-HS","SPARE-ISSUE",
AR948="Power Telco","BSS",AR948="no impacts","no impacts"
),"")</f>
        <v>Exclu</v>
      </c>
      <c r="AQ948" s="40" t="str" cm="1">
        <f t="array" ref="AQ948">IFERROR(_xlfn.IFS(
AR948="MPR ISSUE","TX ISSUE",
AR948="BSS Hardware Issue","RAN ISSUE",
AR948="Sites strategiques, MLL, Pylone, etc.","ENVTECH",
AR948="AKTIVCO DEFAUT GE &amp; POWER Cabinet","POWER ISSUE",
AR948="AKTIVCO Coupure ENEO &amp; Baisse de tension","POWER ISSUE",
AR948="Coupure ENEO &amp; Baisse de tension","POWER ISSUE",
AR948="Defaut GE &amp; POWER Cabinet","POWER ISSUE",
AR948="Sharing","POWER ISSUE",
AR948="Sites strategiques &amp; DataCenter","POWER ISSUE",
AR948="Exclu","Exclu",
AR948="SAT","TX ISSUE",
AR948="SPARE-ISSUE","SPARE-ISSUE",
AR948="Fiber CAmtel","TX ISSUE",
AR948="Fiber AOF","TX ISSUE",
AR948="Projet OCM (HUAWEI)","TRAVAUX-HUAWEI",
AR948="Projet OCM (NOKIA)","TRAVAUX -NOKIA",
AR948="ACCESS-ISSUE","ACCESS-ISSUE",
AR948="Projet OCM (ZTE, NOKIA, autres projets)","TRAVAUX OCM",
AR948="No root CAuse","No root cause",
AR948="ODU HS","TX ISSUE",
AR948="IP &amp; VLAN","TX ISSUE",
AR948="Warehouse HUAWEI","SPARE-ISSUE",
AR948="SPARE-HS","SPARE-ISSUE",
AR948="Power Telco","RAN ISSUE",AR948="no impacts","no impacts"
),"")</f>
        <v>Exclu</v>
      </c>
      <c r="AR948" s="59" t="s">
        <v>5586</v>
      </c>
      <c r="AS948" s="40" t="str" cm="1">
        <f t="array" ref="AS948">IFERROR(_xlfn.IFS(
AR948="MPR ISSUE","ACTIVE",
AR948="BSS Hardware Issue","ACTIVE",
AR948="Sites strategiques, MLL, Pylone, etc.","PASSIVE",
AR948="AKTIVCO DEFAUT GE &amp; POWER Cabinet","PASSIVE",
AR948="AKTIVCO Coupure ENEO &amp; Baisse de tension","PASSIVE",
AR948="Coupure ENEO &amp; Baisse de tension","PASSIVE",
AR948="Defaut GE &amp; POWER Cabinet","PASSIVE",
AR948="Sharing","PASSIVE",
AR948="Sites strategiques &amp; DataCenter","PASSIVE",
AR948="Exclu","Exclu",
AR948="SAT","ACTIVE",
AR948="SPARE-ISSUE","SPARE-ISSUE",
AR948="Fiber CAmtel","ACTIVE",
AR948="Fiber AOF","ACTIVE",
AR948="Projet OCM (HUAWEI)","PLANNED WORKS",
AR948="Projet OCM (NOKIA)","PLANNED WORKS",
AR948="ACCESS-ISSUE","ACCESS-ISSUE",
AR948="Projet OCM (ZTE, NOKIA, autres projets)","PLANNED WORKS",
AR948="No root CAuse","No root cause",
AR948="ODU HS","ACTIVE",
AR948="IP &amp; VLAN","ACTIVE",
AR948="Warehouse HUAWEI","SPARE-ISSUE",
AR948="SPARE-HS","SPARE-ISSUE",
AR948="Power Telco","ACTIVE", AR948="no impacts","no impacts"
),"")</f>
        <v>Exclu</v>
      </c>
      <c r="AT948" s="99" t="s">
        <v>5661</v>
      </c>
      <c r="AU948" s="99" t="s">
        <v>4588</v>
      </c>
      <c r="AW948" s="17"/>
      <c r="AX948" s="17" t="s">
        <v>5536</v>
      </c>
      <c r="AY948" s="17"/>
      <c r="AZ948" s="17" t="s">
        <v>5536</v>
      </c>
      <c r="BA948" s="7"/>
      <c r="BC948" s="18"/>
      <c r="BD948" s="18"/>
      <c r="BE948" s="18"/>
      <c r="BF948" s="18"/>
      <c r="BG948" s="18"/>
      <c r="BH948" s="18"/>
      <c r="BI948" s="18"/>
      <c r="BJ948" s="18"/>
      <c r="BK948" s="18"/>
      <c r="BM948" s="18"/>
      <c r="BN948" s="18"/>
      <c r="BO948" s="18"/>
      <c r="BP948" s="9" t="s">
        <v>5661</v>
      </c>
      <c r="BQ948" s="14"/>
      <c r="BR948" s="102" t="s">
        <v>5536</v>
      </c>
      <c r="BS948" s="14"/>
      <c r="BT948" s="14"/>
      <c r="BU948" s="9"/>
      <c r="BV948" s="9"/>
      <c r="BW948" s="9"/>
    </row>
    <row r="949" spans="1:75" x14ac:dyDescent="0.35">
      <c r="A949" s="1" t="s">
        <v>591</v>
      </c>
      <c r="B949" s="8" t="s">
        <v>592</v>
      </c>
      <c r="C949" s="3" t="s">
        <v>37</v>
      </c>
      <c r="D949" s="1" t="s">
        <v>11</v>
      </c>
      <c r="E949" s="1" t="s">
        <v>593</v>
      </c>
      <c r="F949" s="3" t="s">
        <v>69</v>
      </c>
      <c r="G949" s="1" t="s">
        <v>591</v>
      </c>
      <c r="H949" s="30" t="s">
        <v>5587</v>
      </c>
      <c r="I949" s="27">
        <v>0</v>
      </c>
      <c r="J949" s="27">
        <v>0.34339659792314042</v>
      </c>
      <c r="K949" s="27">
        <v>0</v>
      </c>
      <c r="L949" s="27">
        <v>0</v>
      </c>
      <c r="M949" s="27">
        <v>0</v>
      </c>
      <c r="N949" s="27">
        <v>0</v>
      </c>
      <c r="O949" s="27">
        <v>0</v>
      </c>
      <c r="P949" s="27">
        <v>0.30068158535297684</v>
      </c>
      <c r="Q949" s="27">
        <v>0</v>
      </c>
      <c r="R949" s="27">
        <v>3.2715419209948835</v>
      </c>
      <c r="S949" s="80">
        <v>0</v>
      </c>
      <c r="T949" s="80">
        <v>8.4716622007631262E-3</v>
      </c>
      <c r="U949" s="80">
        <v>0</v>
      </c>
      <c r="V949" s="80">
        <v>0</v>
      </c>
      <c r="W949" s="80">
        <v>8.4716622007631262E-3</v>
      </c>
      <c r="X949" s="80">
        <v>13.581447808853621</v>
      </c>
      <c r="Y949" s="80">
        <v>0.94773822670810159</v>
      </c>
      <c r="Z949" s="80">
        <v>0</v>
      </c>
      <c r="AA949" s="80">
        <v>0</v>
      </c>
      <c r="AB949" s="80">
        <v>0</v>
      </c>
      <c r="AC949" s="80">
        <v>1.7846136065952694</v>
      </c>
      <c r="AD949" s="80">
        <v>1.7846136065952694</v>
      </c>
      <c r="AE949" s="80">
        <v>0</v>
      </c>
      <c r="AF949" s="80">
        <v>1.4243093544272376</v>
      </c>
      <c r="AG949" s="80"/>
      <c r="AH949" s="80">
        <v>0.3541868203051653</v>
      </c>
      <c r="AI949" s="80">
        <v>0</v>
      </c>
      <c r="AJ949" s="80">
        <v>0</v>
      </c>
      <c r="AK949" s="80">
        <v>0</v>
      </c>
      <c r="AL949" s="80">
        <v>0</v>
      </c>
      <c r="AM949" s="80">
        <v>0</v>
      </c>
      <c r="AN949" s="41" t="s">
        <v>5558</v>
      </c>
      <c r="AO949" s="41"/>
      <c r="AP949" s="40" t="str" cm="1">
        <f t="array" ref="AP949">IFERROR(_xlfn.IFS(
AR949="MPR ISSUE","PDH",
AR949="BSS Hardware Issue","BSS",
AR949="Sites strategiques, MLL, Pylone, etc.","ENVTECH",
AR949="AKTIVCO DEFAUT GE &amp; POWER Cabinet","AKTIVCO",
AR949="AKTIVCO Coupure ENEO &amp; Baisse de tension","AKTIVCO GRID ONLY",
AR949="Coupure ENEO &amp; Baisse de tension","IHS GRID ONLY",
AR949="Defaut GE &amp; POWER Cabinet","IHS",
AR949="Sharing","Partners",
AR949="Sites strategiques &amp; DataCenter","SST &amp; DC",
AR949="Exclu","Exclu",
AR949="SAT","SAT",
AR949="SPARE-ISSUE","SPARE-ISSUE",
AR949="Fiber CAmtel","TRANS_FO_CAMTEL",
AR949="Fiber AOF","Fiber AOF",
AR949="Projet OCM (HUAWEI)","TRAVAUX-HUAWEI",
AR949="Projet OCM (NOKIA)","TRAVAUX-NOKIA",
AR949="ACCESS-ISSUE","ACCESS-ISSUE",
AR949="Projet OCM (ZTE, NOKIA, autres projets)","TRAVAUX OCM",
AR949="No root CAuse","No root cause",
AR949="ODU HS","PDH",
AR949="IP &amp; VLAN","PDH",
AR949="Warehouse HUAWEI","SPARE-ISSUE",
AR949="SPARE-HS","SPARE-ISSUE",
AR949="Power Telco","BSS",AR949="no impacts","no impacts"
),"")</f>
        <v>No root cause</v>
      </c>
      <c r="AQ949" s="40" t="str" cm="1">
        <f t="array" ref="AQ949">IFERROR(_xlfn.IFS(
AR949="MPR ISSUE","TX ISSUE",
AR949="BSS Hardware Issue","RAN ISSUE",
AR949="Sites strategiques, MLL, Pylone, etc.","ENVTECH",
AR949="AKTIVCO DEFAUT GE &amp; POWER Cabinet","POWER ISSUE",
AR949="AKTIVCO Coupure ENEO &amp; Baisse de tension","POWER ISSUE",
AR949="Coupure ENEO &amp; Baisse de tension","POWER ISSUE",
AR949="Defaut GE &amp; POWER Cabinet","POWER ISSUE",
AR949="Sharing","POWER ISSUE",
AR949="Sites strategiques &amp; DataCenter","POWER ISSUE",
AR949="Exclu","Exclu",
AR949="SAT","TX ISSUE",
AR949="SPARE-ISSUE","SPARE-ISSUE",
AR949="Fiber CAmtel","TX ISSUE",
AR949="Fiber AOF","TX ISSUE",
AR949="Projet OCM (HUAWEI)","TRAVAUX-HUAWEI",
AR949="Projet OCM (NOKIA)","TRAVAUX -NOKIA",
AR949="ACCESS-ISSUE","ACCESS-ISSUE",
AR949="Projet OCM (ZTE, NOKIA, autres projets)","TRAVAUX OCM",
AR949="No root CAuse","No root cause",
AR949="ODU HS","TX ISSUE",
AR949="IP &amp; VLAN","TX ISSUE",
AR949="Warehouse HUAWEI","SPARE-ISSUE",
AR949="SPARE-HS","SPARE-ISSUE",
AR949="Power Telco","RAN ISSUE",AR949="no impacts","no impacts"
),"")</f>
        <v>No root cause</v>
      </c>
      <c r="AR949" s="59" t="s">
        <v>5343</v>
      </c>
      <c r="AS949" s="40" t="str" cm="1">
        <f t="array" ref="AS949">IFERROR(_xlfn.IFS(
AR949="MPR ISSUE","ACTIVE",
AR949="BSS Hardware Issue","ACTIVE",
AR949="Sites strategiques, MLL, Pylone, etc.","PASSIVE",
AR949="AKTIVCO DEFAUT GE &amp; POWER Cabinet","PASSIVE",
AR949="AKTIVCO Coupure ENEO &amp; Baisse de tension","PASSIVE",
AR949="Coupure ENEO &amp; Baisse de tension","PASSIVE",
AR949="Defaut GE &amp; POWER Cabinet","PASSIVE",
AR949="Sharing","PASSIVE",
AR949="Sites strategiques &amp; DataCenter","PASSIVE",
AR949="Exclu","Exclu",
AR949="SAT","ACTIVE",
AR949="SPARE-ISSUE","SPARE-ISSUE",
AR949="Fiber CAmtel","ACTIVE",
AR949="Fiber AOF","ACTIVE",
AR949="Projet OCM (HUAWEI)","PLANNED WORKS",
AR949="Projet OCM (NOKIA)","PLANNED WORKS",
AR949="ACCESS-ISSUE","ACCESS-ISSUE",
AR949="Projet OCM (ZTE, NOKIA, autres projets)","PLANNED WORKS",
AR949="No root CAuse","No root cause",
AR949="ODU HS","ACTIVE",
AR949="IP &amp; VLAN","ACTIVE",
AR949="Warehouse HUAWEI","SPARE-ISSUE",
AR949="SPARE-HS","SPARE-ISSUE",
AR949="Power Telco","ACTIVE", AR949="no impacts","no impacts"
),"")</f>
        <v>No root cause</v>
      </c>
      <c r="AT949" s="99" t="s">
        <v>5661</v>
      </c>
      <c r="AU949" s="99" t="s">
        <v>592</v>
      </c>
      <c r="AW949" s="17"/>
      <c r="AX949" s="17" t="s">
        <v>5536</v>
      </c>
      <c r="AY949" s="17"/>
      <c r="AZ949" s="17" t="s">
        <v>5536</v>
      </c>
      <c r="BA949" s="7"/>
      <c r="BC949" s="18"/>
      <c r="BD949" s="18"/>
      <c r="BE949" s="18"/>
      <c r="BF949" s="18"/>
      <c r="BG949" s="18"/>
      <c r="BH949" s="18"/>
      <c r="BI949" s="18"/>
      <c r="BJ949" s="18"/>
      <c r="BK949" s="18"/>
      <c r="BM949" s="18"/>
      <c r="BN949" s="18"/>
      <c r="BO949" s="18"/>
      <c r="BP949" s="9" t="s">
        <v>5661</v>
      </c>
      <c r="BQ949" s="14"/>
      <c r="BR949" s="102" t="s">
        <v>5536</v>
      </c>
      <c r="BS949" s="14"/>
      <c r="BT949" s="14"/>
      <c r="BU949" s="9"/>
      <c r="BV949" s="9"/>
      <c r="BW949" s="9"/>
    </row>
    <row r="950" spans="1:75" x14ac:dyDescent="0.35">
      <c r="A950" s="1" t="s">
        <v>589</v>
      </c>
      <c r="B950" s="1" t="s">
        <v>590</v>
      </c>
      <c r="C950" s="3" t="s">
        <v>37</v>
      </c>
      <c r="D950" s="1" t="s">
        <v>21</v>
      </c>
      <c r="E950" s="1" t="s">
        <v>188</v>
      </c>
      <c r="F950" s="3" t="s">
        <v>69</v>
      </c>
      <c r="G950" s="1" t="s">
        <v>502</v>
      </c>
      <c r="H950" s="30" t="s">
        <v>5587</v>
      </c>
      <c r="I950" s="27">
        <v>21.486632252099547</v>
      </c>
      <c r="J950" s="27">
        <v>13.687584359920438</v>
      </c>
      <c r="K950" s="27">
        <v>0</v>
      </c>
      <c r="L950" s="27">
        <v>0</v>
      </c>
      <c r="M950" s="27">
        <v>0</v>
      </c>
      <c r="N950" s="27">
        <v>0</v>
      </c>
      <c r="O950" s="27">
        <v>0</v>
      </c>
      <c r="P950" s="27">
        <v>0.3022510722449086</v>
      </c>
      <c r="Q950" s="27">
        <v>0</v>
      </c>
      <c r="R950" s="27">
        <v>3.2731827482000848</v>
      </c>
      <c r="S950" s="80">
        <v>0</v>
      </c>
      <c r="T950" s="80">
        <v>9.666612448028607E-3</v>
      </c>
      <c r="U950" s="80">
        <v>0</v>
      </c>
      <c r="V950" s="80">
        <v>0</v>
      </c>
      <c r="W950" s="80">
        <v>9.666612448028607E-3</v>
      </c>
      <c r="X950" s="80">
        <v>13.618830133006881</v>
      </c>
      <c r="Y950" s="80">
        <v>0.94752420576829255</v>
      </c>
      <c r="Z950" s="80">
        <v>3.4903248267143201E-2</v>
      </c>
      <c r="AA950" s="80">
        <v>0</v>
      </c>
      <c r="AB950" s="80">
        <v>0</v>
      </c>
      <c r="AC950" s="80">
        <v>1.7730921460022311</v>
      </c>
      <c r="AD950" s="80">
        <v>1.7730921460022311</v>
      </c>
      <c r="AE950" s="80">
        <v>0</v>
      </c>
      <c r="AF950" s="80">
        <v>1.4242558491922848</v>
      </c>
      <c r="AG950" s="80"/>
      <c r="AH950" s="80">
        <v>0.35547094594401835</v>
      </c>
      <c r="AI950" s="80">
        <v>0</v>
      </c>
      <c r="AJ950" s="80">
        <v>0</v>
      </c>
      <c r="AK950" s="80">
        <v>0</v>
      </c>
      <c r="AL950" s="80">
        <v>0</v>
      </c>
      <c r="AM950" s="80">
        <v>0</v>
      </c>
      <c r="AN950" s="41" t="s">
        <v>5558</v>
      </c>
      <c r="AO950" s="41"/>
      <c r="AP950" s="40" t="str" cm="1">
        <f t="array" ref="AP950">IFERROR(_xlfn.IFS(
AR950="MPR ISSUE","PDH",
AR950="BSS Hardware Issue","BSS",
AR950="Sites strategiques, MLL, Pylone, etc.","ENVTECH",
AR950="AKTIVCO DEFAUT GE &amp; POWER Cabinet","AKTIVCO",
AR950="AKTIVCO Coupure ENEO &amp; Baisse de tension","AKTIVCO GRID ONLY",
AR950="Coupure ENEO &amp; Baisse de tension","IHS GRID ONLY",
AR950="Defaut GE &amp; POWER Cabinet","IHS",
AR950="Sharing","Partners",
AR950="Sites strategiques &amp; DataCenter","SST &amp; DC",
AR950="Exclu","Exclu",
AR950="SAT","SAT",
AR950="SPARE-ISSUE","SPARE-ISSUE",
AR950="Fiber CAmtel","TRANS_FO_CAMTEL",
AR950="Fiber AOF","Fiber AOF",
AR950="Projet OCM (HUAWEI)","TRAVAUX-HUAWEI",
AR950="Projet OCM (NOKIA)","TRAVAUX-NOKIA",
AR950="ACCESS-ISSUE","ACCESS-ISSUE",
AR950="Projet OCM (ZTE, NOKIA, autres projets)","TRAVAUX OCM",
AR950="No root CAuse","No root cause",
AR950="ODU HS","PDH",
AR950="IP &amp; VLAN","PDH",
AR950="Warehouse HUAWEI","SPARE-ISSUE",
AR950="SPARE-HS","SPARE-ISSUE",
AR950="Power Telco","BSS",AR950="no impacts","no impacts"
),"")</f>
        <v>No root cause</v>
      </c>
      <c r="AQ950" s="40" t="str" cm="1">
        <f t="array" ref="AQ950">IFERROR(_xlfn.IFS(
AR950="MPR ISSUE","TX ISSUE",
AR950="BSS Hardware Issue","RAN ISSUE",
AR950="Sites strategiques, MLL, Pylone, etc.","ENVTECH",
AR950="AKTIVCO DEFAUT GE &amp; POWER Cabinet","POWER ISSUE",
AR950="AKTIVCO Coupure ENEO &amp; Baisse de tension","POWER ISSUE",
AR950="Coupure ENEO &amp; Baisse de tension","POWER ISSUE",
AR950="Defaut GE &amp; POWER Cabinet","POWER ISSUE",
AR950="Sharing","POWER ISSUE",
AR950="Sites strategiques &amp; DataCenter","POWER ISSUE",
AR950="Exclu","Exclu",
AR950="SAT","TX ISSUE",
AR950="SPARE-ISSUE","SPARE-ISSUE",
AR950="Fiber CAmtel","TX ISSUE",
AR950="Fiber AOF","TX ISSUE",
AR950="Projet OCM (HUAWEI)","TRAVAUX-HUAWEI",
AR950="Projet OCM (NOKIA)","TRAVAUX -NOKIA",
AR950="ACCESS-ISSUE","ACCESS-ISSUE",
AR950="Projet OCM (ZTE, NOKIA, autres projets)","TRAVAUX OCM",
AR950="No root CAuse","No root cause",
AR950="ODU HS","TX ISSUE",
AR950="IP &amp; VLAN","TX ISSUE",
AR950="Warehouse HUAWEI","SPARE-ISSUE",
AR950="SPARE-HS","SPARE-ISSUE",
AR950="Power Telco","RAN ISSUE",AR950="no impacts","no impacts"
),"")</f>
        <v>No root cause</v>
      </c>
      <c r="AR950" s="59" t="s">
        <v>5343</v>
      </c>
      <c r="AS950" s="40" t="str" cm="1">
        <f t="array" ref="AS950">IFERROR(_xlfn.IFS(
AR950="MPR ISSUE","ACTIVE",
AR950="BSS Hardware Issue","ACTIVE",
AR950="Sites strategiques, MLL, Pylone, etc.","PASSIVE",
AR950="AKTIVCO DEFAUT GE &amp; POWER Cabinet","PASSIVE",
AR950="AKTIVCO Coupure ENEO &amp; Baisse de tension","PASSIVE",
AR950="Coupure ENEO &amp; Baisse de tension","PASSIVE",
AR950="Defaut GE &amp; POWER Cabinet","PASSIVE",
AR950="Sharing","PASSIVE",
AR950="Sites strategiques &amp; DataCenter","PASSIVE",
AR950="Exclu","Exclu",
AR950="SAT","ACTIVE",
AR950="SPARE-ISSUE","SPARE-ISSUE",
AR950="Fiber CAmtel","ACTIVE",
AR950="Fiber AOF","ACTIVE",
AR950="Projet OCM (HUAWEI)","PLANNED WORKS",
AR950="Projet OCM (NOKIA)","PLANNED WORKS",
AR950="ACCESS-ISSUE","ACCESS-ISSUE",
AR950="Projet OCM (ZTE, NOKIA, autres projets)","PLANNED WORKS",
AR950="No root CAuse","No root cause",
AR950="ODU HS","ACTIVE",
AR950="IP &amp; VLAN","ACTIVE",
AR950="Warehouse HUAWEI","SPARE-ISSUE",
AR950="SPARE-HS","SPARE-ISSUE",
AR950="Power Telco","ACTIVE", AR950="no impacts","no impacts"
),"")</f>
        <v>No root cause</v>
      </c>
      <c r="AT950" s="99" t="s">
        <v>5661</v>
      </c>
      <c r="AU950" s="99" t="s">
        <v>590</v>
      </c>
      <c r="AW950" s="17"/>
      <c r="AX950" s="17" t="s">
        <v>5536</v>
      </c>
      <c r="AY950" s="17"/>
      <c r="AZ950" s="17" t="s">
        <v>5536</v>
      </c>
      <c r="BA950" s="7"/>
      <c r="BC950" s="18"/>
      <c r="BD950" s="18"/>
      <c r="BE950" s="18"/>
      <c r="BF950" s="18"/>
      <c r="BG950" s="18"/>
      <c r="BH950" s="18"/>
      <c r="BI950" s="18"/>
      <c r="BJ950" s="18"/>
      <c r="BK950" s="18"/>
      <c r="BM950" s="18"/>
      <c r="BN950" s="18"/>
      <c r="BO950" s="18"/>
      <c r="BP950" s="9" t="s">
        <v>5661</v>
      </c>
      <c r="BQ950" s="14"/>
      <c r="BR950" s="102" t="s">
        <v>5536</v>
      </c>
      <c r="BS950" s="14"/>
      <c r="BT950" s="14"/>
      <c r="BU950" s="9"/>
      <c r="BV950" s="9"/>
      <c r="BW950" s="9"/>
    </row>
    <row r="951" spans="1:75" x14ac:dyDescent="0.35">
      <c r="A951" s="1" t="s">
        <v>587</v>
      </c>
      <c r="B951" s="8" t="s">
        <v>588</v>
      </c>
      <c r="C951" s="3" t="s">
        <v>31</v>
      </c>
      <c r="D951" s="1" t="s">
        <v>11</v>
      </c>
      <c r="E951" s="1" t="s">
        <v>12</v>
      </c>
      <c r="F951" s="3" t="s">
        <v>69</v>
      </c>
      <c r="G951" s="1" t="s">
        <v>502</v>
      </c>
      <c r="H951" s="30" t="s">
        <v>5587</v>
      </c>
      <c r="I951" s="27">
        <v>0</v>
      </c>
      <c r="J951" s="27">
        <v>0.33886648803052172</v>
      </c>
      <c r="K951" s="27">
        <v>0</v>
      </c>
      <c r="L951" s="27">
        <v>0</v>
      </c>
      <c r="M951" s="27">
        <v>0</v>
      </c>
      <c r="N951" s="27">
        <v>0</v>
      </c>
      <c r="O951" s="27">
        <v>0</v>
      </c>
      <c r="P951" s="27">
        <v>0.3012701429374513</v>
      </c>
      <c r="Q951" s="27">
        <v>0.4965285803563021</v>
      </c>
      <c r="R951" s="27">
        <v>3.2918739102767161</v>
      </c>
      <c r="S951" s="80">
        <v>0</v>
      </c>
      <c r="T951" s="80">
        <v>8.899704080380523E-3</v>
      </c>
      <c r="U951" s="80">
        <v>0</v>
      </c>
      <c r="V951" s="80">
        <v>0</v>
      </c>
      <c r="W951" s="80">
        <v>8.8997040803805248E-3</v>
      </c>
      <c r="X951" s="80">
        <v>13.579307599455529</v>
      </c>
      <c r="Y951" s="80">
        <v>0.95059183923888391</v>
      </c>
      <c r="Z951" s="80">
        <v>3.4403866074256814E-2</v>
      </c>
      <c r="AA951" s="80">
        <v>0</v>
      </c>
      <c r="AB951" s="80">
        <v>0</v>
      </c>
      <c r="AC951" s="80">
        <v>1.7698104915918302</v>
      </c>
      <c r="AD951" s="80">
        <v>1.7698104915918302</v>
      </c>
      <c r="AE951" s="80">
        <v>0</v>
      </c>
      <c r="AF951" s="80">
        <v>1.4255934800660899</v>
      </c>
      <c r="AG951" s="80"/>
      <c r="AH951" s="80">
        <v>0.33795689903633458</v>
      </c>
      <c r="AI951" s="80">
        <v>0</v>
      </c>
      <c r="AJ951" s="80">
        <v>0</v>
      </c>
      <c r="AK951" s="80">
        <v>0</v>
      </c>
      <c r="AL951" s="80">
        <v>0</v>
      </c>
      <c r="AM951" s="80">
        <v>0</v>
      </c>
      <c r="AN951" s="41" t="s">
        <v>5558</v>
      </c>
      <c r="AO951" s="41"/>
      <c r="AP951" s="40" t="str" cm="1">
        <f t="array" ref="AP951">IFERROR(_xlfn.IFS(
AR951="MPR ISSUE","PDH",
AR951="BSS Hardware Issue","BSS",
AR951="Sites strategiques, MLL, Pylone, etc.","ENVTECH",
AR951="AKTIVCO DEFAUT GE &amp; POWER Cabinet","AKTIVCO",
AR951="AKTIVCO Coupure ENEO &amp; Baisse de tension","AKTIVCO GRID ONLY",
AR951="Coupure ENEO &amp; Baisse de tension","IHS GRID ONLY",
AR951="Defaut GE &amp; POWER Cabinet","IHS",
AR951="Sharing","Partners",
AR951="Sites strategiques &amp; DataCenter","SST &amp; DC",
AR951="Exclu","Exclu",
AR951="SAT","SAT",
AR951="SPARE-ISSUE","SPARE-ISSUE",
AR951="Fiber CAmtel","TRANS_FO_CAMTEL",
AR951="Fiber AOF","Fiber AOF",
AR951="Projet OCM (HUAWEI)","TRAVAUX-HUAWEI",
AR951="Projet OCM (NOKIA)","TRAVAUX-NOKIA",
AR951="ACCESS-ISSUE","ACCESS-ISSUE",
AR951="Projet OCM (ZTE, NOKIA, autres projets)","TRAVAUX OCM",
AR951="No root CAuse","No root cause",
AR951="ODU HS","PDH",
AR951="IP &amp; VLAN","PDH",
AR951="Warehouse HUAWEI","SPARE-ISSUE",
AR951="SPARE-HS","SPARE-ISSUE",
AR951="Power Telco","BSS",AR951="no impacts","no impacts"
),"")</f>
        <v>No root cause</v>
      </c>
      <c r="AQ951" s="40" t="str" cm="1">
        <f t="array" ref="AQ951">IFERROR(_xlfn.IFS(
AR951="MPR ISSUE","TX ISSUE",
AR951="BSS Hardware Issue","RAN ISSUE",
AR951="Sites strategiques, MLL, Pylone, etc.","ENVTECH",
AR951="AKTIVCO DEFAUT GE &amp; POWER Cabinet","POWER ISSUE",
AR951="AKTIVCO Coupure ENEO &amp; Baisse de tension","POWER ISSUE",
AR951="Coupure ENEO &amp; Baisse de tension","POWER ISSUE",
AR951="Defaut GE &amp; POWER Cabinet","POWER ISSUE",
AR951="Sharing","POWER ISSUE",
AR951="Sites strategiques &amp; DataCenter","POWER ISSUE",
AR951="Exclu","Exclu",
AR951="SAT","TX ISSUE",
AR951="SPARE-ISSUE","SPARE-ISSUE",
AR951="Fiber CAmtel","TX ISSUE",
AR951="Fiber AOF","TX ISSUE",
AR951="Projet OCM (HUAWEI)","TRAVAUX-HUAWEI",
AR951="Projet OCM (NOKIA)","TRAVAUX -NOKIA",
AR951="ACCESS-ISSUE","ACCESS-ISSUE",
AR951="Projet OCM (ZTE, NOKIA, autres projets)","TRAVAUX OCM",
AR951="No root CAuse","No root cause",
AR951="ODU HS","TX ISSUE",
AR951="IP &amp; VLAN","TX ISSUE",
AR951="Warehouse HUAWEI","SPARE-ISSUE",
AR951="SPARE-HS","SPARE-ISSUE",
AR951="Power Telco","RAN ISSUE",AR951="no impacts","no impacts"
),"")</f>
        <v>No root cause</v>
      </c>
      <c r="AR951" s="59" t="s">
        <v>5343</v>
      </c>
      <c r="AS951" s="40" t="str" cm="1">
        <f t="array" ref="AS951">IFERROR(_xlfn.IFS(
AR951="MPR ISSUE","ACTIVE",
AR951="BSS Hardware Issue","ACTIVE",
AR951="Sites strategiques, MLL, Pylone, etc.","PASSIVE",
AR951="AKTIVCO DEFAUT GE &amp; POWER Cabinet","PASSIVE",
AR951="AKTIVCO Coupure ENEO &amp; Baisse de tension","PASSIVE",
AR951="Coupure ENEO &amp; Baisse de tension","PASSIVE",
AR951="Defaut GE &amp; POWER Cabinet","PASSIVE",
AR951="Sharing","PASSIVE",
AR951="Sites strategiques &amp; DataCenter","PASSIVE",
AR951="Exclu","Exclu",
AR951="SAT","ACTIVE",
AR951="SPARE-ISSUE","SPARE-ISSUE",
AR951="Fiber CAmtel","ACTIVE",
AR951="Fiber AOF","ACTIVE",
AR951="Projet OCM (HUAWEI)","PLANNED WORKS",
AR951="Projet OCM (NOKIA)","PLANNED WORKS",
AR951="ACCESS-ISSUE","ACCESS-ISSUE",
AR951="Projet OCM (ZTE, NOKIA, autres projets)","PLANNED WORKS",
AR951="No root CAuse","No root cause",
AR951="ODU HS","ACTIVE",
AR951="IP &amp; VLAN","ACTIVE",
AR951="Warehouse HUAWEI","SPARE-ISSUE",
AR951="SPARE-HS","SPARE-ISSUE",
AR951="Power Telco","ACTIVE", AR951="no impacts","no impacts"
),"")</f>
        <v>No root cause</v>
      </c>
      <c r="AT951" s="99" t="s">
        <v>5661</v>
      </c>
      <c r="AU951" s="99" t="s">
        <v>588</v>
      </c>
      <c r="AW951" s="17"/>
      <c r="AX951" s="17" t="s">
        <v>5536</v>
      </c>
      <c r="AY951" s="17"/>
      <c r="AZ951" s="17" t="s">
        <v>5536</v>
      </c>
      <c r="BA951" s="7"/>
      <c r="BC951" s="18"/>
      <c r="BD951" s="18"/>
      <c r="BE951" s="18"/>
      <c r="BF951" s="18"/>
      <c r="BG951" s="18"/>
      <c r="BH951" s="18"/>
      <c r="BI951" s="18"/>
      <c r="BJ951" s="18"/>
      <c r="BK951" s="18"/>
      <c r="BM951" s="18"/>
      <c r="BN951" s="18"/>
      <c r="BO951" s="18"/>
      <c r="BP951" s="9" t="s">
        <v>5661</v>
      </c>
      <c r="BQ951" s="14"/>
      <c r="BR951" s="102" t="s">
        <v>5536</v>
      </c>
      <c r="BS951" s="14"/>
      <c r="BT951" s="14"/>
      <c r="BU951" s="9"/>
      <c r="BV951" s="9"/>
      <c r="BW951" s="9"/>
    </row>
    <row r="952" spans="1:75" x14ac:dyDescent="0.35">
      <c r="A952" s="1" t="s">
        <v>808</v>
      </c>
      <c r="B952" s="8" t="s">
        <v>809</v>
      </c>
      <c r="C952" s="3" t="s">
        <v>32</v>
      </c>
      <c r="D952" s="1" t="s">
        <v>11</v>
      </c>
      <c r="E952" s="1" t="s">
        <v>12</v>
      </c>
      <c r="F952" s="3" t="s">
        <v>31</v>
      </c>
      <c r="G952" s="1" t="s">
        <v>32</v>
      </c>
      <c r="H952" s="30" t="s">
        <v>5587</v>
      </c>
      <c r="I952" s="27">
        <v>0</v>
      </c>
      <c r="J952" s="27">
        <v>0</v>
      </c>
      <c r="K952" s="27">
        <v>0</v>
      </c>
      <c r="L952" s="27">
        <v>0</v>
      </c>
      <c r="M952" s="27">
        <v>0</v>
      </c>
      <c r="N952" s="27">
        <v>0</v>
      </c>
      <c r="O952" s="27">
        <v>0</v>
      </c>
      <c r="P952" s="27">
        <v>0</v>
      </c>
      <c r="Q952" s="27">
        <v>0</v>
      </c>
      <c r="R952" s="27">
        <v>0</v>
      </c>
      <c r="S952" s="80">
        <v>0</v>
      </c>
      <c r="T952" s="80">
        <v>0</v>
      </c>
      <c r="U952" s="80">
        <v>0.20351607867980478</v>
      </c>
      <c r="V952" s="80">
        <v>0</v>
      </c>
      <c r="W952" s="80">
        <v>0</v>
      </c>
      <c r="X952" s="80">
        <v>0</v>
      </c>
      <c r="Y952" s="80">
        <v>1.447976503354421</v>
      </c>
      <c r="Z952" s="80">
        <v>0</v>
      </c>
      <c r="AA952" s="80">
        <v>0</v>
      </c>
      <c r="AB952" s="80">
        <v>2.9516162861374355</v>
      </c>
      <c r="AC952" s="80">
        <v>1.5854849571815437</v>
      </c>
      <c r="AD952" s="80">
        <v>1.5854849571815437</v>
      </c>
      <c r="AE952" s="80">
        <v>0</v>
      </c>
      <c r="AF952" s="80">
        <v>0.87094037947339475</v>
      </c>
      <c r="AG952" s="80"/>
      <c r="AH952" s="80">
        <v>0</v>
      </c>
      <c r="AI952" s="80">
        <v>0</v>
      </c>
      <c r="AJ952" s="80">
        <v>0</v>
      </c>
      <c r="AK952" s="80">
        <v>0</v>
      </c>
      <c r="AL952" s="80">
        <v>0</v>
      </c>
      <c r="AM952" s="80">
        <v>0</v>
      </c>
      <c r="AN952" s="41" t="s">
        <v>5558</v>
      </c>
      <c r="AO952" s="41"/>
      <c r="AP952" s="40" t="str" cm="1">
        <f t="array" ref="AP952">IFERROR(_xlfn.IFS(
AR952="MPR ISSUE","PDH",
AR952="BSS Hardware Issue","BSS",
AR952="Sites strategiques, MLL, Pylone, etc.","ENVTECH",
AR952="AKTIVCO DEFAUT GE &amp; POWER Cabinet","AKTIVCO",
AR952="AKTIVCO Coupure ENEO &amp; Baisse de tension","AKTIVCO GRID ONLY",
AR952="Coupure ENEO &amp; Baisse de tension","IHS GRID ONLY",
AR952="Defaut GE &amp; POWER Cabinet","IHS",
AR952="Sharing","Partners",
AR952="Sites strategiques &amp; DataCenter","SST &amp; DC",
AR952="Exclu","Exclu",
AR952="SAT","SAT",
AR952="SPARE-ISSUE","SPARE-ISSUE",
AR952="Fiber CAmtel","TRANS_FO_CAMTEL",
AR952="Fiber AOF","Fiber AOF",
AR952="Projet OCM (HUAWEI)","TRAVAUX-HUAWEI",
AR952="Projet OCM (NOKIA)","TRAVAUX-NOKIA",
AR952="ACCESS-ISSUE","ACCESS-ISSUE",
AR952="Projet OCM (ZTE, NOKIA, autres projets)","TRAVAUX OCM",
AR952="No root CAuse","No root cause",
AR952="ODU HS","PDH",
AR952="IP &amp; VLAN","PDH",
AR952="Warehouse HUAWEI","SPARE-ISSUE",
AR952="SPARE-HS","SPARE-ISSUE",
AR952="Power Telco","BSS",AR952="no impacts","no impacts"
),"")</f>
        <v>No root cause</v>
      </c>
      <c r="AQ952" s="40" t="str" cm="1">
        <f t="array" ref="AQ952">IFERROR(_xlfn.IFS(
AR952="MPR ISSUE","TX ISSUE",
AR952="BSS Hardware Issue","RAN ISSUE",
AR952="Sites strategiques, MLL, Pylone, etc.","ENVTECH",
AR952="AKTIVCO DEFAUT GE &amp; POWER Cabinet","POWER ISSUE",
AR952="AKTIVCO Coupure ENEO &amp; Baisse de tension","POWER ISSUE",
AR952="Coupure ENEO &amp; Baisse de tension","POWER ISSUE",
AR952="Defaut GE &amp; POWER Cabinet","POWER ISSUE",
AR952="Sharing","POWER ISSUE",
AR952="Sites strategiques &amp; DataCenter","POWER ISSUE",
AR952="Exclu","Exclu",
AR952="SAT","TX ISSUE",
AR952="SPARE-ISSUE","SPARE-ISSUE",
AR952="Fiber CAmtel","TX ISSUE",
AR952="Fiber AOF","TX ISSUE",
AR952="Projet OCM (HUAWEI)","TRAVAUX-HUAWEI",
AR952="Projet OCM (NOKIA)","TRAVAUX -NOKIA",
AR952="ACCESS-ISSUE","ACCESS-ISSUE",
AR952="Projet OCM (ZTE, NOKIA, autres projets)","TRAVAUX OCM",
AR952="No root CAuse","No root cause",
AR952="ODU HS","TX ISSUE",
AR952="IP &amp; VLAN","TX ISSUE",
AR952="Warehouse HUAWEI","SPARE-ISSUE",
AR952="SPARE-HS","SPARE-ISSUE",
AR952="Power Telco","RAN ISSUE",AR952="no impacts","no impacts"
),"")</f>
        <v>No root cause</v>
      </c>
      <c r="AR952" s="59" t="s">
        <v>5343</v>
      </c>
      <c r="AS952" s="40" t="str" cm="1">
        <f t="array" ref="AS952">IFERROR(_xlfn.IFS(
AR952="MPR ISSUE","ACTIVE",
AR952="BSS Hardware Issue","ACTIVE",
AR952="Sites strategiques, MLL, Pylone, etc.","PASSIVE",
AR952="AKTIVCO DEFAUT GE &amp; POWER Cabinet","PASSIVE",
AR952="AKTIVCO Coupure ENEO &amp; Baisse de tension","PASSIVE",
AR952="Coupure ENEO &amp; Baisse de tension","PASSIVE",
AR952="Defaut GE &amp; POWER Cabinet","PASSIVE",
AR952="Sharing","PASSIVE",
AR952="Sites strategiques &amp; DataCenter","PASSIVE",
AR952="Exclu","Exclu",
AR952="SAT","ACTIVE",
AR952="SPARE-ISSUE","SPARE-ISSUE",
AR952="Fiber CAmtel","ACTIVE",
AR952="Fiber AOF","ACTIVE",
AR952="Projet OCM (HUAWEI)","PLANNED WORKS",
AR952="Projet OCM (NOKIA)","PLANNED WORKS",
AR952="ACCESS-ISSUE","ACCESS-ISSUE",
AR952="Projet OCM (ZTE, NOKIA, autres projets)","PLANNED WORKS",
AR952="No root CAuse","No root cause",
AR952="ODU HS","ACTIVE",
AR952="IP &amp; VLAN","ACTIVE",
AR952="Warehouse HUAWEI","SPARE-ISSUE",
AR952="SPARE-HS","SPARE-ISSUE",
AR952="Power Telco","ACTIVE", AR952="no impacts","no impacts"
),"")</f>
        <v>No root cause</v>
      </c>
      <c r="AT952" s="99" t="s">
        <v>5661</v>
      </c>
      <c r="AU952" s="99" t="s">
        <v>809</v>
      </c>
      <c r="AW952" s="17"/>
      <c r="AX952" s="17" t="s">
        <v>5536</v>
      </c>
      <c r="AY952" s="17"/>
      <c r="AZ952" s="17" t="s">
        <v>5536</v>
      </c>
      <c r="BA952" s="7"/>
      <c r="BC952" s="18"/>
      <c r="BD952" s="18"/>
      <c r="BE952" s="18"/>
      <c r="BF952" s="18"/>
      <c r="BG952" s="18"/>
      <c r="BH952" s="18"/>
      <c r="BI952" s="18"/>
      <c r="BJ952" s="18"/>
      <c r="BK952" s="18"/>
      <c r="BM952" s="18"/>
      <c r="BN952" s="18"/>
      <c r="BO952" s="18"/>
      <c r="BP952" s="9" t="s">
        <v>5661</v>
      </c>
      <c r="BQ952" s="14"/>
      <c r="BR952" s="102" t="s">
        <v>5536</v>
      </c>
      <c r="BS952" s="14"/>
      <c r="BT952" s="14"/>
      <c r="BU952" s="9"/>
      <c r="BV952" s="9"/>
      <c r="BW952" s="9"/>
    </row>
    <row r="953" spans="1:75" x14ac:dyDescent="0.35">
      <c r="A953" s="1" t="s">
        <v>1518</v>
      </c>
      <c r="B953" s="8" t="s">
        <v>1519</v>
      </c>
      <c r="C953" s="3" t="s">
        <v>51</v>
      </c>
      <c r="D953" s="1" t="s">
        <v>11</v>
      </c>
      <c r="E953" s="1" t="s">
        <v>5501</v>
      </c>
      <c r="F953" s="3" t="s">
        <v>51</v>
      </c>
      <c r="G953" s="1" t="s">
        <v>1518</v>
      </c>
      <c r="H953" s="29" t="s">
        <v>5588</v>
      </c>
      <c r="I953" s="27">
        <v>1.0824109030827578</v>
      </c>
      <c r="J953" s="27">
        <v>1.7835078317396415E-3</v>
      </c>
      <c r="K953" s="27">
        <v>0</v>
      </c>
      <c r="L953" s="27">
        <v>1.4268062653917818E-3</v>
      </c>
      <c r="M953" s="27">
        <v>2.3720654162136444E-2</v>
      </c>
      <c r="N953" s="27">
        <v>2.6629555435703831</v>
      </c>
      <c r="O953" s="27">
        <v>2.505828503594118E-2</v>
      </c>
      <c r="P953" s="27">
        <v>0</v>
      </c>
      <c r="Q953" s="27">
        <v>0</v>
      </c>
      <c r="R953" s="27">
        <v>0.76726506921437188</v>
      </c>
      <c r="S953" s="80">
        <v>1.7203716544960088</v>
      </c>
      <c r="T953" s="80">
        <v>0.49456672174138844</v>
      </c>
      <c r="U953" s="80">
        <v>4.7084606757925196E-2</v>
      </c>
      <c r="V953" s="80">
        <v>3.3622689643954766</v>
      </c>
      <c r="W953" s="80">
        <v>0.49456672174138849</v>
      </c>
      <c r="X953" s="80">
        <v>0.16961159479843507</v>
      </c>
      <c r="Y953" s="80">
        <v>0.29668652780988092</v>
      </c>
      <c r="Z953" s="80">
        <v>5.4129462693296715E-2</v>
      </c>
      <c r="AA953" s="80">
        <v>0.86277191360402705</v>
      </c>
      <c r="AB953" s="80">
        <v>0.47985278212953686</v>
      </c>
      <c r="AC953" s="80">
        <v>1.451418673469679</v>
      </c>
      <c r="AD953" s="80">
        <v>1.451418673469679</v>
      </c>
      <c r="AE953" s="80">
        <v>0</v>
      </c>
      <c r="AF953" s="80">
        <v>0.52854254593602779</v>
      </c>
      <c r="AG953" s="80"/>
      <c r="AH953" s="80">
        <v>0.26529678997126432</v>
      </c>
      <c r="AI953" s="80">
        <v>0</v>
      </c>
      <c r="AJ953" s="80">
        <v>0</v>
      </c>
      <c r="AK953" s="80">
        <v>0</v>
      </c>
      <c r="AL953" s="80">
        <v>0</v>
      </c>
      <c r="AM953" s="80">
        <v>0</v>
      </c>
      <c r="AN953" s="41" t="s">
        <v>5591</v>
      </c>
      <c r="AO953" s="41"/>
      <c r="AP953" s="40" t="str" cm="1">
        <f t="array" ref="AP953">IFERROR(_xlfn.IFS(
AR953="MPR ISSUE","PDH",
AR953="BSS Hardware Issue","BSS",
AR953="Sites strategiques, MLL, Pylone, etc.","ENVTECH",
AR953="AKTIVCO DEFAUT GE &amp; POWER Cabinet","AKTIVCO",
AR953="AKTIVCO Coupure ENEO &amp; Baisse de tension","AKTIVCO GRID ONLY",
AR953="Coupure ENEO &amp; Baisse de tension","IHS GRID ONLY",
AR953="Defaut GE &amp; POWER Cabinet","IHS",
AR953="Sharing","Partners",
AR953="Sites strategiques &amp; DataCenter","SST &amp; DC",
AR953="Exclu","Exclu",
AR953="SAT","SAT",
AR953="SPARE-ISSUE","SPARE-ISSUE",
AR953="Fiber CAmtel","TRANS_FO_CAMTEL",
AR953="Fiber AOF","Fiber AOF",
AR953="Projet OCM (HUAWEI)","TRAVAUX-HUAWEI",
AR953="Projet OCM (NOKIA)","TRAVAUX-NOKIA",
AR953="ACCESS-ISSUE","ACCESS-ISSUE",
AR953="Projet OCM (ZTE, NOKIA, autres projets)","TRAVAUX OCM",
AR953="No root CAuse","No root cause",
AR953="ODU HS","PDH",
AR953="IP &amp; VLAN","PDH",
AR953="Warehouse HUAWEI","SPARE-ISSUE",
AR953="SPARE-HS","SPARE-ISSUE",
AR953="Power Telco","BSS",AR953="no impacts","no impacts"
),"")</f>
        <v>No root cause</v>
      </c>
      <c r="AQ953" s="40" t="str" cm="1">
        <f t="array" ref="AQ953">IFERROR(_xlfn.IFS(
AR953="MPR ISSUE","TX ISSUE",
AR953="BSS Hardware Issue","RAN ISSUE",
AR953="Sites strategiques, MLL, Pylone, etc.","ENVTECH",
AR953="AKTIVCO DEFAUT GE &amp; POWER Cabinet","POWER ISSUE",
AR953="AKTIVCO Coupure ENEO &amp; Baisse de tension","POWER ISSUE",
AR953="Coupure ENEO &amp; Baisse de tension","POWER ISSUE",
AR953="Defaut GE &amp; POWER Cabinet","POWER ISSUE",
AR953="Sharing","POWER ISSUE",
AR953="Sites strategiques &amp; DataCenter","POWER ISSUE",
AR953="Exclu","Exclu",
AR953="SAT","TX ISSUE",
AR953="SPARE-ISSUE","SPARE-ISSUE",
AR953="Fiber CAmtel","TX ISSUE",
AR953="Fiber AOF","TX ISSUE",
AR953="Projet OCM (HUAWEI)","TRAVAUX-HUAWEI",
AR953="Projet OCM (NOKIA)","TRAVAUX -NOKIA",
AR953="ACCESS-ISSUE","ACCESS-ISSUE",
AR953="Projet OCM (ZTE, NOKIA, autres projets)","TRAVAUX OCM",
AR953="No root CAuse","No root cause",
AR953="ODU HS","TX ISSUE",
AR953="IP &amp; VLAN","TX ISSUE",
AR953="Warehouse HUAWEI","SPARE-ISSUE",
AR953="SPARE-HS","SPARE-ISSUE",
AR953="Power Telco","RAN ISSUE",AR953="no impacts","no impacts"
),"")</f>
        <v>No root cause</v>
      </c>
      <c r="AR953" s="59" t="s">
        <v>5343</v>
      </c>
      <c r="AS953" s="40" t="str" cm="1">
        <f t="array" ref="AS953">IFERROR(_xlfn.IFS(
AR953="MPR ISSUE","ACTIVE",
AR953="BSS Hardware Issue","ACTIVE",
AR953="Sites strategiques, MLL, Pylone, etc.","PASSIVE",
AR953="AKTIVCO DEFAUT GE &amp; POWER Cabinet","PASSIVE",
AR953="AKTIVCO Coupure ENEO &amp; Baisse de tension","PASSIVE",
AR953="Coupure ENEO &amp; Baisse de tension","PASSIVE",
AR953="Defaut GE &amp; POWER Cabinet","PASSIVE",
AR953="Sharing","PASSIVE",
AR953="Sites strategiques &amp; DataCenter","PASSIVE",
AR953="Exclu","Exclu",
AR953="SAT","ACTIVE",
AR953="SPARE-ISSUE","SPARE-ISSUE",
AR953="Fiber CAmtel","ACTIVE",
AR953="Fiber AOF","ACTIVE",
AR953="Projet OCM (HUAWEI)","PLANNED WORKS",
AR953="Projet OCM (NOKIA)","PLANNED WORKS",
AR953="ACCESS-ISSUE","ACCESS-ISSUE",
AR953="Projet OCM (ZTE, NOKIA, autres projets)","PLANNED WORKS",
AR953="No root CAuse","No root cause",
AR953="ODU HS","ACTIVE",
AR953="IP &amp; VLAN","ACTIVE",
AR953="Warehouse HUAWEI","SPARE-ISSUE",
AR953="SPARE-HS","SPARE-ISSUE",
AR953="Power Telco","ACTIVE", AR953="no impacts","no impacts"
),"")</f>
        <v>No root cause</v>
      </c>
      <c r="AT953" s="99" t="s">
        <v>6505</v>
      </c>
      <c r="AU953" s="99" t="s">
        <v>1519</v>
      </c>
      <c r="AW953" s="17"/>
      <c r="AX953" s="17" t="s">
        <v>5536</v>
      </c>
      <c r="AY953" s="17"/>
      <c r="AZ953" s="17" t="s">
        <v>5536</v>
      </c>
      <c r="BA953" s="7"/>
      <c r="BC953" s="18"/>
      <c r="BD953" s="18"/>
      <c r="BE953" s="18"/>
      <c r="BF953" s="18"/>
      <c r="BG953" s="18"/>
      <c r="BH953" s="18"/>
      <c r="BI953" s="18" t="s">
        <v>5677</v>
      </c>
      <c r="BJ953" s="18" t="s">
        <v>5677</v>
      </c>
      <c r="BK953" s="18" t="s">
        <v>5677</v>
      </c>
      <c r="BM953" s="18"/>
      <c r="BN953" s="18"/>
      <c r="BO953" s="18"/>
      <c r="BP953" s="9" t="s">
        <v>5661</v>
      </c>
      <c r="BQ953" s="14"/>
      <c r="BR953" s="102" t="s">
        <v>5536</v>
      </c>
      <c r="BS953" s="14"/>
      <c r="BT953" s="14"/>
      <c r="BU953" s="9"/>
      <c r="BV953" s="9"/>
      <c r="BW953" s="9"/>
    </row>
    <row r="954" spans="1:75" x14ac:dyDescent="0.35">
      <c r="A954" s="1" t="s">
        <v>1225</v>
      </c>
      <c r="B954" s="8" t="s">
        <v>1226</v>
      </c>
      <c r="C954" s="3" t="s">
        <v>51</v>
      </c>
      <c r="D954" s="1" t="s">
        <v>11</v>
      </c>
      <c r="E954" s="1" t="s">
        <v>12</v>
      </c>
      <c r="F954" s="3" t="s">
        <v>51</v>
      </c>
      <c r="G954" s="1" t="s">
        <v>1227</v>
      </c>
      <c r="H954" s="29" t="s">
        <v>5588</v>
      </c>
      <c r="I954" s="27">
        <v>1.4466659617926092</v>
      </c>
      <c r="J954" s="27">
        <v>0</v>
      </c>
      <c r="K954" s="27">
        <v>0</v>
      </c>
      <c r="L954" s="27">
        <v>0</v>
      </c>
      <c r="M954" s="27">
        <v>2.6546254876876441E-2</v>
      </c>
      <c r="N954" s="27">
        <v>5.3975006185775012</v>
      </c>
      <c r="O954" s="27">
        <v>0.69322670601166858</v>
      </c>
      <c r="P954" s="27">
        <v>0</v>
      </c>
      <c r="Q954" s="27">
        <v>0</v>
      </c>
      <c r="R954" s="27">
        <v>1.8323372128363844</v>
      </c>
      <c r="S954" s="80">
        <v>6.0179490162867078</v>
      </c>
      <c r="T954" s="80">
        <v>0.65274603133837261</v>
      </c>
      <c r="U954" s="80">
        <v>0</v>
      </c>
      <c r="V954" s="80">
        <v>4.473661869744002</v>
      </c>
      <c r="W954" s="80">
        <v>0.65274603133837261</v>
      </c>
      <c r="X954" s="80">
        <v>0.44766046576663732</v>
      </c>
      <c r="Y954" s="80">
        <v>0.38885821255418301</v>
      </c>
      <c r="Z954" s="80">
        <v>9.0834053870497311E-2</v>
      </c>
      <c r="AA954" s="80">
        <v>1.1308331407144876</v>
      </c>
      <c r="AB954" s="80">
        <v>0.63524981950900727</v>
      </c>
      <c r="AC954" s="80">
        <v>1.4466745426372516</v>
      </c>
      <c r="AD954" s="80">
        <v>1.4466745426372516</v>
      </c>
      <c r="AE954" s="80">
        <v>0</v>
      </c>
      <c r="AF954" s="80">
        <v>0.5367466819620299</v>
      </c>
      <c r="AG954" s="80"/>
      <c r="AH954" s="80">
        <v>0.33968690163312243</v>
      </c>
      <c r="AI954" s="80">
        <v>0</v>
      </c>
      <c r="AJ954" s="80">
        <v>0</v>
      </c>
      <c r="AK954" s="80">
        <v>0</v>
      </c>
      <c r="AL954" s="80">
        <v>0</v>
      </c>
      <c r="AM954" s="80">
        <v>0</v>
      </c>
      <c r="AN954" s="41" t="s">
        <v>5591</v>
      </c>
      <c r="AO954" s="41"/>
      <c r="AP954" s="40" t="str" cm="1">
        <f t="array" ref="AP954">IFERROR(_xlfn.IFS(
AR954="MPR ISSUE","PDH",
AR954="BSS Hardware Issue","BSS",
AR954="Sites strategiques, MLL, Pylone, etc.","ENVTECH",
AR954="AKTIVCO DEFAUT GE &amp; POWER Cabinet","AKTIVCO",
AR954="AKTIVCO Coupure ENEO &amp; Baisse de tension","AKTIVCO GRID ONLY",
AR954="Coupure ENEO &amp; Baisse de tension","IHS GRID ONLY",
AR954="Defaut GE &amp; POWER Cabinet","IHS",
AR954="Sharing","Partners",
AR954="Sites strategiques &amp; DataCenter","SST &amp; DC",
AR954="Exclu","Exclu",
AR954="SAT","SAT",
AR954="SPARE-ISSUE","SPARE-ISSUE",
AR954="Fiber CAmtel","TRANS_FO_CAMTEL",
AR954="Fiber AOF","Fiber AOF",
AR954="Projet OCM (HUAWEI)","TRAVAUX-HUAWEI",
AR954="Projet OCM (NOKIA)","TRAVAUX-NOKIA",
AR954="ACCESS-ISSUE","ACCESS-ISSUE",
AR954="Projet OCM (ZTE, NOKIA, autres projets)","TRAVAUX OCM",
AR954="No root CAuse","No root cause",
AR954="ODU HS","PDH",
AR954="IP &amp; VLAN","PDH",
AR954="Warehouse HUAWEI","SPARE-ISSUE",
AR954="SPARE-HS","SPARE-ISSUE",
AR954="Power Telco","BSS",AR954="no impacts","no impacts"
),"")</f>
        <v>No root cause</v>
      </c>
      <c r="AQ954" s="40" t="str" cm="1">
        <f t="array" ref="AQ954">IFERROR(_xlfn.IFS(
AR954="MPR ISSUE","TX ISSUE",
AR954="BSS Hardware Issue","RAN ISSUE",
AR954="Sites strategiques, MLL, Pylone, etc.","ENVTECH",
AR954="AKTIVCO DEFAUT GE &amp; POWER Cabinet","POWER ISSUE",
AR954="AKTIVCO Coupure ENEO &amp; Baisse de tension","POWER ISSUE",
AR954="Coupure ENEO &amp; Baisse de tension","POWER ISSUE",
AR954="Defaut GE &amp; POWER Cabinet","POWER ISSUE",
AR954="Sharing","POWER ISSUE",
AR954="Sites strategiques &amp; DataCenter","POWER ISSUE",
AR954="Exclu","Exclu",
AR954="SAT","TX ISSUE",
AR954="SPARE-ISSUE","SPARE-ISSUE",
AR954="Fiber CAmtel","TX ISSUE",
AR954="Fiber AOF","TX ISSUE",
AR954="Projet OCM (HUAWEI)","TRAVAUX-HUAWEI",
AR954="Projet OCM (NOKIA)","TRAVAUX -NOKIA",
AR954="ACCESS-ISSUE","ACCESS-ISSUE",
AR954="Projet OCM (ZTE, NOKIA, autres projets)","TRAVAUX OCM",
AR954="No root CAuse","No root cause",
AR954="ODU HS","TX ISSUE",
AR954="IP &amp; VLAN","TX ISSUE",
AR954="Warehouse HUAWEI","SPARE-ISSUE",
AR954="SPARE-HS","SPARE-ISSUE",
AR954="Power Telco","RAN ISSUE",AR954="no impacts","no impacts"
),"")</f>
        <v>No root cause</v>
      </c>
      <c r="AR954" s="59" t="s">
        <v>5343</v>
      </c>
      <c r="AS954" s="40" t="str" cm="1">
        <f t="array" ref="AS954">IFERROR(_xlfn.IFS(
AR954="MPR ISSUE","ACTIVE",
AR954="BSS Hardware Issue","ACTIVE",
AR954="Sites strategiques, MLL, Pylone, etc.","PASSIVE",
AR954="AKTIVCO DEFAUT GE &amp; POWER Cabinet","PASSIVE",
AR954="AKTIVCO Coupure ENEO &amp; Baisse de tension","PASSIVE",
AR954="Coupure ENEO &amp; Baisse de tension","PASSIVE",
AR954="Defaut GE &amp; POWER Cabinet","PASSIVE",
AR954="Sharing","PASSIVE",
AR954="Sites strategiques &amp; DataCenter","PASSIVE",
AR954="Exclu","Exclu",
AR954="SAT","ACTIVE",
AR954="SPARE-ISSUE","SPARE-ISSUE",
AR954="Fiber CAmtel","ACTIVE",
AR954="Fiber AOF","ACTIVE",
AR954="Projet OCM (HUAWEI)","PLANNED WORKS",
AR954="Projet OCM (NOKIA)","PLANNED WORKS",
AR954="ACCESS-ISSUE","ACCESS-ISSUE",
AR954="Projet OCM (ZTE, NOKIA, autres projets)","PLANNED WORKS",
AR954="No root CAuse","No root cause",
AR954="ODU HS","ACTIVE",
AR954="IP &amp; VLAN","ACTIVE",
AR954="Warehouse HUAWEI","SPARE-ISSUE",
AR954="SPARE-HS","SPARE-ISSUE",
AR954="Power Telco","ACTIVE", AR954="no impacts","no impacts"
),"")</f>
        <v>No root cause</v>
      </c>
      <c r="AT954" s="99" t="s">
        <v>5661</v>
      </c>
      <c r="AU954" s="99" t="s">
        <v>1226</v>
      </c>
      <c r="AW954" s="17"/>
      <c r="AX954" s="17" t="s">
        <v>5536</v>
      </c>
      <c r="AY954" s="17"/>
      <c r="AZ954" s="17" t="s">
        <v>5536</v>
      </c>
      <c r="BA954" s="7"/>
      <c r="BC954" s="18"/>
      <c r="BD954" s="18"/>
      <c r="BE954" s="18"/>
      <c r="BF954" s="18"/>
      <c r="BG954" s="18"/>
      <c r="BH954" s="18"/>
      <c r="BI954" s="18"/>
      <c r="BJ954" s="18"/>
      <c r="BK954" s="18"/>
      <c r="BM954" s="18"/>
      <c r="BN954" s="18"/>
      <c r="BO954" s="18"/>
      <c r="BP954" s="9" t="s">
        <v>5661</v>
      </c>
      <c r="BQ954" s="14"/>
      <c r="BR954" s="102" t="s">
        <v>5536</v>
      </c>
      <c r="BS954" s="14"/>
      <c r="BT954" s="14"/>
      <c r="BU954" s="9"/>
      <c r="BV954" s="9"/>
      <c r="BW954" s="9"/>
    </row>
    <row r="955" spans="1:75" x14ac:dyDescent="0.35">
      <c r="A955" s="1" t="s">
        <v>1910</v>
      </c>
      <c r="B955" s="8" t="s">
        <v>1911</v>
      </c>
      <c r="C955" s="3" t="s">
        <v>38</v>
      </c>
      <c r="D955" s="1" t="s">
        <v>11</v>
      </c>
      <c r="E955" s="1" t="s">
        <v>145</v>
      </c>
      <c r="F955" s="3" t="s">
        <v>37</v>
      </c>
      <c r="G955" s="1" t="s">
        <v>38</v>
      </c>
      <c r="H955" s="30" t="s">
        <v>5587</v>
      </c>
      <c r="I955" s="27">
        <v>0</v>
      </c>
      <c r="J955" s="27">
        <v>0</v>
      </c>
      <c r="K955" s="27">
        <v>0</v>
      </c>
      <c r="L955" s="27">
        <v>0</v>
      </c>
      <c r="M955" s="27">
        <v>0</v>
      </c>
      <c r="N955" s="27">
        <v>0</v>
      </c>
      <c r="O955" s="27">
        <v>0</v>
      </c>
      <c r="P955" s="27">
        <v>0</v>
      </c>
      <c r="Q955" s="27">
        <v>0</v>
      </c>
      <c r="R955" s="27">
        <v>0</v>
      </c>
      <c r="S955" s="80">
        <v>0</v>
      </c>
      <c r="T955" s="80">
        <v>0</v>
      </c>
      <c r="U955" s="80">
        <v>8.1130701161134944</v>
      </c>
      <c r="V955" s="80">
        <v>0</v>
      </c>
      <c r="W955" s="80">
        <v>0</v>
      </c>
      <c r="X955" s="80">
        <v>0</v>
      </c>
      <c r="Y955" s="80">
        <v>0</v>
      </c>
      <c r="Z955" s="80">
        <v>0</v>
      </c>
      <c r="AA955" s="80">
        <v>0</v>
      </c>
      <c r="AB955" s="80">
        <v>0</v>
      </c>
      <c r="AC955" s="80">
        <v>1.3834135198454478</v>
      </c>
      <c r="AD955" s="80">
        <v>1.3834135198454478</v>
      </c>
      <c r="AE955" s="80">
        <v>0</v>
      </c>
      <c r="AF955" s="80">
        <v>1.0881894684575939</v>
      </c>
      <c r="AG955" s="80"/>
      <c r="AH955" s="80">
        <v>0</v>
      </c>
      <c r="AI955" s="80">
        <v>0</v>
      </c>
      <c r="AJ955" s="80">
        <v>0</v>
      </c>
      <c r="AK955" s="80">
        <v>0</v>
      </c>
      <c r="AL955" s="80">
        <v>0</v>
      </c>
      <c r="AM955" s="80">
        <v>0</v>
      </c>
      <c r="AN955" s="41" t="s">
        <v>5558</v>
      </c>
      <c r="AO955" s="41"/>
      <c r="AP955" s="40" t="str" cm="1">
        <f t="array" ref="AP955">IFERROR(_xlfn.IFS(
AR955="MPR ISSUE","PDH",
AR955="BSS Hardware Issue","BSS",
AR955="Sites strategiques, MLL, Pylone, etc.","ENVTECH",
AR955="AKTIVCO DEFAUT GE &amp; POWER Cabinet","AKTIVCO",
AR955="AKTIVCO Coupure ENEO &amp; Baisse de tension","AKTIVCO GRID ONLY",
AR955="Coupure ENEO &amp; Baisse de tension","IHS GRID ONLY",
AR955="Defaut GE &amp; POWER Cabinet","IHS",
AR955="Sharing","Partners",
AR955="Sites strategiques &amp; DataCenter","SST &amp; DC",
AR955="Exclu","Exclu",
AR955="SAT","SAT",
AR955="SPARE-ISSUE","SPARE-ISSUE",
AR955="Fiber CAmtel","TRANS_FO_CAMTEL",
AR955="Fiber AOF","Fiber AOF",
AR955="Projet OCM (HUAWEI)","TRAVAUX-HUAWEI",
AR955="Projet OCM (NOKIA)","TRAVAUX-NOKIA",
AR955="ACCESS-ISSUE","ACCESS-ISSUE",
AR955="Projet OCM (ZTE, NOKIA, autres projets)","TRAVAUX OCM",
AR955="No root CAuse","No root cause",
AR955="ODU HS","PDH",
AR955="IP &amp; VLAN","PDH",
AR955="Warehouse HUAWEI","SPARE-ISSUE",
AR955="SPARE-HS","SPARE-ISSUE",
AR955="Power Telco","BSS",AR955="no impacts","no impacts"
),"")</f>
        <v>No root cause</v>
      </c>
      <c r="AQ955" s="40" t="str" cm="1">
        <f t="array" ref="AQ955">IFERROR(_xlfn.IFS(
AR955="MPR ISSUE","TX ISSUE",
AR955="BSS Hardware Issue","RAN ISSUE",
AR955="Sites strategiques, MLL, Pylone, etc.","ENVTECH",
AR955="AKTIVCO DEFAUT GE &amp; POWER Cabinet","POWER ISSUE",
AR955="AKTIVCO Coupure ENEO &amp; Baisse de tension","POWER ISSUE",
AR955="Coupure ENEO &amp; Baisse de tension","POWER ISSUE",
AR955="Defaut GE &amp; POWER Cabinet","POWER ISSUE",
AR955="Sharing","POWER ISSUE",
AR955="Sites strategiques &amp; DataCenter","POWER ISSUE",
AR955="Exclu","Exclu",
AR955="SAT","TX ISSUE",
AR955="SPARE-ISSUE","SPARE-ISSUE",
AR955="Fiber CAmtel","TX ISSUE",
AR955="Fiber AOF","TX ISSUE",
AR955="Projet OCM (HUAWEI)","TRAVAUX-HUAWEI",
AR955="Projet OCM (NOKIA)","TRAVAUX -NOKIA",
AR955="ACCESS-ISSUE","ACCESS-ISSUE",
AR955="Projet OCM (ZTE, NOKIA, autres projets)","TRAVAUX OCM",
AR955="No root CAuse","No root cause",
AR955="ODU HS","TX ISSUE",
AR955="IP &amp; VLAN","TX ISSUE",
AR955="Warehouse HUAWEI","SPARE-ISSUE",
AR955="SPARE-HS","SPARE-ISSUE",
AR955="Power Telco","RAN ISSUE",AR955="no impacts","no impacts"
),"")</f>
        <v>No root cause</v>
      </c>
      <c r="AR955" s="59" t="s">
        <v>5343</v>
      </c>
      <c r="AS955" s="40" t="str" cm="1">
        <f t="array" ref="AS955">IFERROR(_xlfn.IFS(
AR955="MPR ISSUE","ACTIVE",
AR955="BSS Hardware Issue","ACTIVE",
AR955="Sites strategiques, MLL, Pylone, etc.","PASSIVE",
AR955="AKTIVCO DEFAUT GE &amp; POWER Cabinet","PASSIVE",
AR955="AKTIVCO Coupure ENEO &amp; Baisse de tension","PASSIVE",
AR955="Coupure ENEO &amp; Baisse de tension","PASSIVE",
AR955="Defaut GE &amp; POWER Cabinet","PASSIVE",
AR955="Sharing","PASSIVE",
AR955="Sites strategiques &amp; DataCenter","PASSIVE",
AR955="Exclu","Exclu",
AR955="SAT","ACTIVE",
AR955="SPARE-ISSUE","SPARE-ISSUE",
AR955="Fiber CAmtel","ACTIVE",
AR955="Fiber AOF","ACTIVE",
AR955="Projet OCM (HUAWEI)","PLANNED WORKS",
AR955="Projet OCM (NOKIA)","PLANNED WORKS",
AR955="ACCESS-ISSUE","ACCESS-ISSUE",
AR955="Projet OCM (ZTE, NOKIA, autres projets)","PLANNED WORKS",
AR955="No root CAuse","No root cause",
AR955="ODU HS","ACTIVE",
AR955="IP &amp; VLAN","ACTIVE",
AR955="Warehouse HUAWEI","SPARE-ISSUE",
AR955="SPARE-HS","SPARE-ISSUE",
AR955="Power Telco","ACTIVE", AR955="no impacts","no impacts"
),"")</f>
        <v>No root cause</v>
      </c>
      <c r="AT955" s="99" t="s">
        <v>5661</v>
      </c>
      <c r="AU955" s="99" t="s">
        <v>1911</v>
      </c>
      <c r="AW955" s="17"/>
      <c r="AX955" s="17" t="s">
        <v>5536</v>
      </c>
      <c r="AY955" s="17"/>
      <c r="AZ955" s="17" t="s">
        <v>5536</v>
      </c>
      <c r="BA955" s="7"/>
      <c r="BC955" s="18"/>
      <c r="BD955" s="18"/>
      <c r="BE955" s="18"/>
      <c r="BF955" s="18"/>
      <c r="BG955" s="18"/>
      <c r="BH955" s="18"/>
      <c r="BI955" s="18"/>
      <c r="BJ955" s="18"/>
      <c r="BK955" s="18"/>
      <c r="BM955" s="18"/>
      <c r="BN955" s="18"/>
      <c r="BO955" s="18"/>
      <c r="BP955" s="9" t="s">
        <v>5661</v>
      </c>
      <c r="BQ955" s="14"/>
      <c r="BR955" s="102" t="s">
        <v>5536</v>
      </c>
      <c r="BS955" s="14"/>
      <c r="BT955" s="14"/>
      <c r="BU955" s="9"/>
      <c r="BV955" s="9"/>
      <c r="BW955" s="9"/>
    </row>
    <row r="956" spans="1:75" x14ac:dyDescent="0.35">
      <c r="A956" s="1" t="s">
        <v>2700</v>
      </c>
      <c r="B956" s="8" t="s">
        <v>2701</v>
      </c>
      <c r="C956" s="3" t="s">
        <v>37</v>
      </c>
      <c r="D956" s="1" t="s">
        <v>11</v>
      </c>
      <c r="E956" s="1" t="s">
        <v>12</v>
      </c>
      <c r="F956" s="3" t="s">
        <v>226</v>
      </c>
      <c r="G956" s="1" t="s">
        <v>489</v>
      </c>
      <c r="H956" s="30" t="s">
        <v>5587</v>
      </c>
      <c r="I956" s="27">
        <v>0</v>
      </c>
      <c r="J956" s="27">
        <v>0</v>
      </c>
      <c r="K956" s="27">
        <v>0</v>
      </c>
      <c r="L956" s="27">
        <v>0</v>
      </c>
      <c r="M956" s="27">
        <v>0</v>
      </c>
      <c r="N956" s="27">
        <v>0</v>
      </c>
      <c r="O956" s="27">
        <v>0</v>
      </c>
      <c r="P956" s="27">
        <v>0</v>
      </c>
      <c r="Q956" s="27">
        <v>0</v>
      </c>
      <c r="R956" s="27">
        <v>6.500886046690843E-2</v>
      </c>
      <c r="S956" s="80">
        <v>0</v>
      </c>
      <c r="T956" s="80">
        <v>0</v>
      </c>
      <c r="U956" s="80">
        <v>0</v>
      </c>
      <c r="V956" s="80">
        <v>0</v>
      </c>
      <c r="W956" s="80">
        <v>0</v>
      </c>
      <c r="X956" s="80">
        <v>0</v>
      </c>
      <c r="Y956" s="80">
        <v>0</v>
      </c>
      <c r="Z956" s="80">
        <v>0</v>
      </c>
      <c r="AA956" s="80">
        <v>0</v>
      </c>
      <c r="AB956" s="80">
        <v>0</v>
      </c>
      <c r="AC956" s="80">
        <v>1.3158364081008358</v>
      </c>
      <c r="AD956" s="80">
        <v>1.3158364081008358</v>
      </c>
      <c r="AE956" s="80">
        <v>0</v>
      </c>
      <c r="AF956" s="80">
        <v>4.2358311003814299E-2</v>
      </c>
      <c r="AG956" s="80"/>
      <c r="AH956" s="80">
        <v>0</v>
      </c>
      <c r="AI956" s="80">
        <v>0</v>
      </c>
      <c r="AJ956" s="80">
        <v>0</v>
      </c>
      <c r="AK956" s="80">
        <v>0</v>
      </c>
      <c r="AL956" s="80">
        <v>0</v>
      </c>
      <c r="AM956" s="80">
        <v>0</v>
      </c>
      <c r="AN956" s="41" t="s">
        <v>5558</v>
      </c>
      <c r="AO956" s="41"/>
      <c r="AP956" s="40" t="str" cm="1">
        <f t="array" ref="AP956">IFERROR(_xlfn.IFS(
AR956="MPR ISSUE","PDH",
AR956="BSS Hardware Issue","BSS",
AR956="Sites strategiques, MLL, Pylone, etc.","ENVTECH",
AR956="AKTIVCO DEFAUT GE &amp; POWER Cabinet","AKTIVCO",
AR956="AKTIVCO Coupure ENEO &amp; Baisse de tension","AKTIVCO GRID ONLY",
AR956="Coupure ENEO &amp; Baisse de tension","IHS GRID ONLY",
AR956="Defaut GE &amp; POWER Cabinet","IHS",
AR956="Sharing","Partners",
AR956="Sites strategiques &amp; DataCenter","SST &amp; DC",
AR956="Exclu","Exclu",
AR956="SAT","SAT",
AR956="SPARE-ISSUE","SPARE-ISSUE",
AR956="Fiber CAmtel","TRANS_FO_CAMTEL",
AR956="Fiber AOF","Fiber AOF",
AR956="Projet OCM (HUAWEI)","TRAVAUX-HUAWEI",
AR956="Projet OCM (NOKIA)","TRAVAUX-NOKIA",
AR956="ACCESS-ISSUE","ACCESS-ISSUE",
AR956="Projet OCM (ZTE, NOKIA, autres projets)","TRAVAUX OCM",
AR956="No root CAuse","No root cause",
AR956="ODU HS","PDH",
AR956="IP &amp; VLAN","PDH",
AR956="Warehouse HUAWEI","SPARE-ISSUE",
AR956="SPARE-HS","SPARE-ISSUE",
AR956="Power Telco","BSS",AR956="no impacts","no impacts"
),"")</f>
        <v>No root cause</v>
      </c>
      <c r="AQ956" s="40" t="str" cm="1">
        <f t="array" ref="AQ956">IFERROR(_xlfn.IFS(
AR956="MPR ISSUE","TX ISSUE",
AR956="BSS Hardware Issue","RAN ISSUE",
AR956="Sites strategiques, MLL, Pylone, etc.","ENVTECH",
AR956="AKTIVCO DEFAUT GE &amp; POWER Cabinet","POWER ISSUE",
AR956="AKTIVCO Coupure ENEO &amp; Baisse de tension","POWER ISSUE",
AR956="Coupure ENEO &amp; Baisse de tension","POWER ISSUE",
AR956="Defaut GE &amp; POWER Cabinet","POWER ISSUE",
AR956="Sharing","POWER ISSUE",
AR956="Sites strategiques &amp; DataCenter","POWER ISSUE",
AR956="Exclu","Exclu",
AR956="SAT","TX ISSUE",
AR956="SPARE-ISSUE","SPARE-ISSUE",
AR956="Fiber CAmtel","TX ISSUE",
AR956="Fiber AOF","TX ISSUE",
AR956="Projet OCM (HUAWEI)","TRAVAUX-HUAWEI",
AR956="Projet OCM (NOKIA)","TRAVAUX -NOKIA",
AR956="ACCESS-ISSUE","ACCESS-ISSUE",
AR956="Projet OCM (ZTE, NOKIA, autres projets)","TRAVAUX OCM",
AR956="No root CAuse","No root cause",
AR956="ODU HS","TX ISSUE",
AR956="IP &amp; VLAN","TX ISSUE",
AR956="Warehouse HUAWEI","SPARE-ISSUE",
AR956="SPARE-HS","SPARE-ISSUE",
AR956="Power Telco","RAN ISSUE",AR956="no impacts","no impacts"
),"")</f>
        <v>No root cause</v>
      </c>
      <c r="AR956" s="59" t="s">
        <v>5343</v>
      </c>
      <c r="AS956" s="40" t="str" cm="1">
        <f t="array" ref="AS956">IFERROR(_xlfn.IFS(
AR956="MPR ISSUE","ACTIVE",
AR956="BSS Hardware Issue","ACTIVE",
AR956="Sites strategiques, MLL, Pylone, etc.","PASSIVE",
AR956="AKTIVCO DEFAUT GE &amp; POWER Cabinet","PASSIVE",
AR956="AKTIVCO Coupure ENEO &amp; Baisse de tension","PASSIVE",
AR956="Coupure ENEO &amp; Baisse de tension","PASSIVE",
AR956="Defaut GE &amp; POWER Cabinet","PASSIVE",
AR956="Sharing","PASSIVE",
AR956="Sites strategiques &amp; DataCenter","PASSIVE",
AR956="Exclu","Exclu",
AR956="SAT","ACTIVE",
AR956="SPARE-ISSUE","SPARE-ISSUE",
AR956="Fiber CAmtel","ACTIVE",
AR956="Fiber AOF","ACTIVE",
AR956="Projet OCM (HUAWEI)","PLANNED WORKS",
AR956="Projet OCM (NOKIA)","PLANNED WORKS",
AR956="ACCESS-ISSUE","ACCESS-ISSUE",
AR956="Projet OCM (ZTE, NOKIA, autres projets)","PLANNED WORKS",
AR956="No root CAuse","No root cause",
AR956="ODU HS","ACTIVE",
AR956="IP &amp; VLAN","ACTIVE",
AR956="Warehouse HUAWEI","SPARE-ISSUE",
AR956="SPARE-HS","SPARE-ISSUE",
AR956="Power Telco","ACTIVE", AR956="no impacts","no impacts"
),"")</f>
        <v>No root cause</v>
      </c>
      <c r="AT956" s="99" t="s">
        <v>5661</v>
      </c>
      <c r="AU956" s="99" t="s">
        <v>2701</v>
      </c>
      <c r="AW956" s="17"/>
      <c r="AX956" s="17" t="s">
        <v>5536</v>
      </c>
      <c r="AY956" s="17"/>
      <c r="AZ956" s="17" t="s">
        <v>5536</v>
      </c>
      <c r="BA956" s="7"/>
      <c r="BC956" s="18"/>
      <c r="BD956" s="18"/>
      <c r="BE956" s="18"/>
      <c r="BF956" s="18"/>
      <c r="BG956" s="18"/>
      <c r="BH956" s="18"/>
      <c r="BI956" s="18"/>
      <c r="BJ956" s="18"/>
      <c r="BK956" s="18"/>
      <c r="BM956" s="18"/>
      <c r="BN956" s="18"/>
      <c r="BO956" s="18"/>
      <c r="BP956" s="9" t="s">
        <v>5661</v>
      </c>
      <c r="BQ956" s="14"/>
      <c r="BR956" s="102" t="s">
        <v>5536</v>
      </c>
      <c r="BS956" s="14"/>
      <c r="BT956" s="14"/>
      <c r="BU956" s="9"/>
      <c r="BV956" s="9"/>
      <c r="BW956" s="9"/>
    </row>
    <row r="957" spans="1:75" x14ac:dyDescent="0.35">
      <c r="A957" s="1" t="s">
        <v>1991</v>
      </c>
      <c r="B957" s="8" t="s">
        <v>1992</v>
      </c>
      <c r="C957" s="3" t="s">
        <v>38</v>
      </c>
      <c r="D957" s="1" t="s">
        <v>11</v>
      </c>
      <c r="E957" s="1" t="s">
        <v>12</v>
      </c>
      <c r="F957" s="3" t="s">
        <v>37</v>
      </c>
      <c r="G957" s="1" t="s">
        <v>38</v>
      </c>
      <c r="H957" s="30" t="s">
        <v>5587</v>
      </c>
      <c r="I957" s="27">
        <v>0</v>
      </c>
      <c r="J957" s="27">
        <v>0</v>
      </c>
      <c r="K957" s="27">
        <v>0</v>
      </c>
      <c r="L957" s="27">
        <v>0</v>
      </c>
      <c r="M957" s="27">
        <v>0</v>
      </c>
      <c r="N957" s="27">
        <v>0</v>
      </c>
      <c r="O957" s="27">
        <v>0</v>
      </c>
      <c r="P957" s="27">
        <v>0.70543085268795958</v>
      </c>
      <c r="Q957" s="27">
        <v>0</v>
      </c>
      <c r="R957" s="27">
        <v>0</v>
      </c>
      <c r="S957" s="80">
        <v>0</v>
      </c>
      <c r="T957" s="80">
        <v>0</v>
      </c>
      <c r="U957" s="80">
        <v>1.402978600759633</v>
      </c>
      <c r="V957" s="80">
        <v>0</v>
      </c>
      <c r="W957" s="80">
        <v>0</v>
      </c>
      <c r="X957" s="80">
        <v>0</v>
      </c>
      <c r="Y957" s="80">
        <v>0</v>
      </c>
      <c r="Z957" s="80">
        <v>0</v>
      </c>
      <c r="AA957" s="80">
        <v>0</v>
      </c>
      <c r="AB957" s="80">
        <v>0</v>
      </c>
      <c r="AC957" s="80">
        <v>1.2779190315980538</v>
      </c>
      <c r="AD957" s="80">
        <v>1.2779190315980538</v>
      </c>
      <c r="AE957" s="80">
        <v>0</v>
      </c>
      <c r="AF957" s="80">
        <v>0</v>
      </c>
      <c r="AG957" s="80"/>
      <c r="AH957" s="80">
        <v>0</v>
      </c>
      <c r="AI957" s="80">
        <v>0</v>
      </c>
      <c r="AJ957" s="80">
        <v>0</v>
      </c>
      <c r="AK957" s="80">
        <v>0</v>
      </c>
      <c r="AL957" s="80">
        <v>0</v>
      </c>
      <c r="AM957" s="80">
        <v>0</v>
      </c>
      <c r="AN957" s="41" t="s">
        <v>5558</v>
      </c>
      <c r="AO957" s="41"/>
      <c r="AP957" s="40" t="str" cm="1">
        <f t="array" ref="AP957">IFERROR(_xlfn.IFS(
AR957="MPR ISSUE","PDH",
AR957="BSS Hardware Issue","BSS",
AR957="Sites strategiques, MLL, Pylone, etc.","ENVTECH",
AR957="AKTIVCO DEFAUT GE &amp; POWER Cabinet","AKTIVCO",
AR957="AKTIVCO Coupure ENEO &amp; Baisse de tension","AKTIVCO GRID ONLY",
AR957="Coupure ENEO &amp; Baisse de tension","IHS GRID ONLY",
AR957="Defaut GE &amp; POWER Cabinet","IHS",
AR957="Sharing","Partners",
AR957="Sites strategiques &amp; DataCenter","SST &amp; DC",
AR957="Exclu","Exclu",
AR957="SAT","SAT",
AR957="SPARE-ISSUE","SPARE-ISSUE",
AR957="Fiber CAmtel","TRANS_FO_CAMTEL",
AR957="Fiber AOF","Fiber AOF",
AR957="Projet OCM (HUAWEI)","TRAVAUX-HUAWEI",
AR957="Projet OCM (NOKIA)","TRAVAUX-NOKIA",
AR957="ACCESS-ISSUE","ACCESS-ISSUE",
AR957="Projet OCM (ZTE, NOKIA, autres projets)","TRAVAUX OCM",
AR957="No root CAuse","No root cause",
AR957="ODU HS","PDH",
AR957="IP &amp; VLAN","PDH",
AR957="Warehouse HUAWEI","SPARE-ISSUE",
AR957="SPARE-HS","SPARE-ISSUE",
AR957="Power Telco","BSS",AR957="no impacts","no impacts"
),"")</f>
        <v>No root cause</v>
      </c>
      <c r="AQ957" s="40" t="str" cm="1">
        <f t="array" ref="AQ957">IFERROR(_xlfn.IFS(
AR957="MPR ISSUE","TX ISSUE",
AR957="BSS Hardware Issue","RAN ISSUE",
AR957="Sites strategiques, MLL, Pylone, etc.","ENVTECH",
AR957="AKTIVCO DEFAUT GE &amp; POWER Cabinet","POWER ISSUE",
AR957="AKTIVCO Coupure ENEO &amp; Baisse de tension","POWER ISSUE",
AR957="Coupure ENEO &amp; Baisse de tension","POWER ISSUE",
AR957="Defaut GE &amp; POWER Cabinet","POWER ISSUE",
AR957="Sharing","POWER ISSUE",
AR957="Sites strategiques &amp; DataCenter","POWER ISSUE",
AR957="Exclu","Exclu",
AR957="SAT","TX ISSUE",
AR957="SPARE-ISSUE","SPARE-ISSUE",
AR957="Fiber CAmtel","TX ISSUE",
AR957="Fiber AOF","TX ISSUE",
AR957="Projet OCM (HUAWEI)","TRAVAUX-HUAWEI",
AR957="Projet OCM (NOKIA)","TRAVAUX -NOKIA",
AR957="ACCESS-ISSUE","ACCESS-ISSUE",
AR957="Projet OCM (ZTE, NOKIA, autres projets)","TRAVAUX OCM",
AR957="No root CAuse","No root cause",
AR957="ODU HS","TX ISSUE",
AR957="IP &amp; VLAN","TX ISSUE",
AR957="Warehouse HUAWEI","SPARE-ISSUE",
AR957="SPARE-HS","SPARE-ISSUE",
AR957="Power Telco","RAN ISSUE",AR957="no impacts","no impacts"
),"")</f>
        <v>No root cause</v>
      </c>
      <c r="AR957" s="59" t="s">
        <v>5343</v>
      </c>
      <c r="AS957" s="40" t="str" cm="1">
        <f t="array" ref="AS957">IFERROR(_xlfn.IFS(
AR957="MPR ISSUE","ACTIVE",
AR957="BSS Hardware Issue","ACTIVE",
AR957="Sites strategiques, MLL, Pylone, etc.","PASSIVE",
AR957="AKTIVCO DEFAUT GE &amp; POWER Cabinet","PASSIVE",
AR957="AKTIVCO Coupure ENEO &amp; Baisse de tension","PASSIVE",
AR957="Coupure ENEO &amp; Baisse de tension","PASSIVE",
AR957="Defaut GE &amp; POWER Cabinet","PASSIVE",
AR957="Sharing","PASSIVE",
AR957="Sites strategiques &amp; DataCenter","PASSIVE",
AR957="Exclu","Exclu",
AR957="SAT","ACTIVE",
AR957="SPARE-ISSUE","SPARE-ISSUE",
AR957="Fiber CAmtel","ACTIVE",
AR957="Fiber AOF","ACTIVE",
AR957="Projet OCM (HUAWEI)","PLANNED WORKS",
AR957="Projet OCM (NOKIA)","PLANNED WORKS",
AR957="ACCESS-ISSUE","ACCESS-ISSUE",
AR957="Projet OCM (ZTE, NOKIA, autres projets)","PLANNED WORKS",
AR957="No root CAuse","No root cause",
AR957="ODU HS","ACTIVE",
AR957="IP &amp; VLAN","ACTIVE",
AR957="Warehouse HUAWEI","SPARE-ISSUE",
AR957="SPARE-HS","SPARE-ISSUE",
AR957="Power Telco","ACTIVE", AR957="no impacts","no impacts"
),"")</f>
        <v>No root cause</v>
      </c>
      <c r="AT957" s="99" t="s">
        <v>5661</v>
      </c>
      <c r="AU957" s="99" t="s">
        <v>1992</v>
      </c>
      <c r="AW957" s="17"/>
      <c r="AX957" s="17" t="s">
        <v>5536</v>
      </c>
      <c r="AY957" s="17"/>
      <c r="AZ957" s="17" t="s">
        <v>5536</v>
      </c>
      <c r="BA957" s="7"/>
      <c r="BC957" s="18"/>
      <c r="BD957" s="18"/>
      <c r="BE957" s="18"/>
      <c r="BF957" s="18"/>
      <c r="BG957" s="18"/>
      <c r="BH957" s="18"/>
      <c r="BI957" s="18"/>
      <c r="BJ957" s="18"/>
      <c r="BK957" s="18"/>
      <c r="BM957" s="18"/>
      <c r="BN957" s="18"/>
      <c r="BO957" s="18"/>
      <c r="BP957" s="9" t="s">
        <v>5661</v>
      </c>
      <c r="BQ957" s="14"/>
      <c r="BR957" s="102" t="s">
        <v>5536</v>
      </c>
      <c r="BS957" s="14"/>
      <c r="BT957" s="14"/>
      <c r="BU957" s="9"/>
      <c r="BV957" s="9"/>
      <c r="BW957" s="9"/>
    </row>
    <row r="958" spans="1:75" x14ac:dyDescent="0.35">
      <c r="A958" s="1" t="s">
        <v>3875</v>
      </c>
      <c r="B958" s="8" t="s">
        <v>3876</v>
      </c>
      <c r="C958" s="3" t="s">
        <v>84</v>
      </c>
      <c r="D958" s="1" t="s">
        <v>11</v>
      </c>
      <c r="E958" s="1" t="s">
        <v>12</v>
      </c>
      <c r="F958" s="3" t="s">
        <v>55</v>
      </c>
      <c r="G958" s="1" t="s">
        <v>84</v>
      </c>
      <c r="H958" s="28" t="s">
        <v>5589</v>
      </c>
      <c r="I958" s="27">
        <v>0</v>
      </c>
      <c r="J958" s="27">
        <v>0</v>
      </c>
      <c r="K958" s="27">
        <v>0</v>
      </c>
      <c r="L958" s="27">
        <v>0</v>
      </c>
      <c r="M958" s="27">
        <v>0</v>
      </c>
      <c r="N958" s="27">
        <v>0</v>
      </c>
      <c r="O958" s="27">
        <v>0</v>
      </c>
      <c r="P958" s="27">
        <v>0</v>
      </c>
      <c r="Q958" s="27">
        <v>0</v>
      </c>
      <c r="R958" s="27">
        <v>0</v>
      </c>
      <c r="S958" s="80">
        <v>0</v>
      </c>
      <c r="T958" s="80">
        <v>0</v>
      </c>
      <c r="U958" s="80">
        <v>0</v>
      </c>
      <c r="V958" s="80">
        <v>0</v>
      </c>
      <c r="W958" s="80">
        <v>0</v>
      </c>
      <c r="X958" s="80">
        <v>0.25040449957623856</v>
      </c>
      <c r="Y958" s="80">
        <v>0.50696210117197871</v>
      </c>
      <c r="Z958" s="80">
        <v>0</v>
      </c>
      <c r="AA958" s="80">
        <v>0</v>
      </c>
      <c r="AB958" s="80">
        <v>0</v>
      </c>
      <c r="AC958" s="80">
        <v>1.24779558431997</v>
      </c>
      <c r="AD958" s="80">
        <v>1.24779558431997</v>
      </c>
      <c r="AE958" s="80">
        <v>0</v>
      </c>
      <c r="AF958" s="80">
        <v>0</v>
      </c>
      <c r="AG958" s="80"/>
      <c r="AH958" s="80">
        <v>0</v>
      </c>
      <c r="AI958" s="80">
        <v>0</v>
      </c>
      <c r="AJ958" s="80">
        <v>0</v>
      </c>
      <c r="AK958" s="80">
        <v>0</v>
      </c>
      <c r="AL958" s="80">
        <v>0</v>
      </c>
      <c r="AM958" s="80">
        <v>0</v>
      </c>
      <c r="AN958" s="41" t="s">
        <v>5558</v>
      </c>
      <c r="AO958" s="41"/>
      <c r="AP958" s="40" t="str" cm="1">
        <f t="array" ref="AP958">IFERROR(_xlfn.IFS(
AR958="MPR ISSUE","PDH",
AR958="BSS Hardware Issue","BSS",
AR958="Sites strategiques, MLL, Pylone, etc.","ENVTECH",
AR958="AKTIVCO DEFAUT GE &amp; POWER Cabinet","AKTIVCO",
AR958="AKTIVCO Coupure ENEO &amp; Baisse de tension","AKTIVCO GRID ONLY",
AR958="Coupure ENEO &amp; Baisse de tension","IHS GRID ONLY",
AR958="Defaut GE &amp; POWER Cabinet","IHS",
AR958="Sharing","Partners",
AR958="Sites strategiques &amp; DataCenter","SST &amp; DC",
AR958="Exclu","Exclu",
AR958="SAT","SAT",
AR958="SPARE-ISSUE","SPARE-ISSUE",
AR958="Fiber CAmtel","TRANS_FO_CAMTEL",
AR958="Fiber AOF","Fiber AOF",
AR958="Projet OCM (HUAWEI)","TRAVAUX-HUAWEI",
AR958="Projet OCM (NOKIA)","TRAVAUX-NOKIA",
AR958="ACCESS-ISSUE","ACCESS-ISSUE",
AR958="Projet OCM (ZTE, NOKIA, autres projets)","TRAVAUX OCM",
AR958="No root CAuse","No root cause",
AR958="ODU HS","PDH",
AR958="IP &amp; VLAN","PDH",
AR958="Warehouse HUAWEI","SPARE-ISSUE",
AR958="SPARE-HS","SPARE-ISSUE",
AR958="Power Telco","BSS",AR958="no impacts","no impacts"
),"")</f>
        <v>No root cause</v>
      </c>
      <c r="AQ958" s="40" t="str" cm="1">
        <f t="array" ref="AQ958">IFERROR(_xlfn.IFS(
AR958="MPR ISSUE","TX ISSUE",
AR958="BSS Hardware Issue","RAN ISSUE",
AR958="Sites strategiques, MLL, Pylone, etc.","ENVTECH",
AR958="AKTIVCO DEFAUT GE &amp; POWER Cabinet","POWER ISSUE",
AR958="AKTIVCO Coupure ENEO &amp; Baisse de tension","POWER ISSUE",
AR958="Coupure ENEO &amp; Baisse de tension","POWER ISSUE",
AR958="Defaut GE &amp; POWER Cabinet","POWER ISSUE",
AR958="Sharing","POWER ISSUE",
AR958="Sites strategiques &amp; DataCenter","POWER ISSUE",
AR958="Exclu","Exclu",
AR958="SAT","TX ISSUE",
AR958="SPARE-ISSUE","SPARE-ISSUE",
AR958="Fiber CAmtel","TX ISSUE",
AR958="Fiber AOF","TX ISSUE",
AR958="Projet OCM (HUAWEI)","TRAVAUX-HUAWEI",
AR958="Projet OCM (NOKIA)","TRAVAUX -NOKIA",
AR958="ACCESS-ISSUE","ACCESS-ISSUE",
AR958="Projet OCM (ZTE, NOKIA, autres projets)","TRAVAUX OCM",
AR958="No root CAuse","No root cause",
AR958="ODU HS","TX ISSUE",
AR958="IP &amp; VLAN","TX ISSUE",
AR958="Warehouse HUAWEI","SPARE-ISSUE",
AR958="SPARE-HS","SPARE-ISSUE",
AR958="Power Telco","RAN ISSUE",AR958="no impacts","no impacts"
),"")</f>
        <v>No root cause</v>
      </c>
      <c r="AR958" s="59" t="s">
        <v>5343</v>
      </c>
      <c r="AS958" s="40" t="str" cm="1">
        <f t="array" ref="AS958">IFERROR(_xlfn.IFS(
AR958="MPR ISSUE","ACTIVE",
AR958="BSS Hardware Issue","ACTIVE",
AR958="Sites strategiques, MLL, Pylone, etc.","PASSIVE",
AR958="AKTIVCO DEFAUT GE &amp; POWER Cabinet","PASSIVE",
AR958="AKTIVCO Coupure ENEO &amp; Baisse de tension","PASSIVE",
AR958="Coupure ENEO &amp; Baisse de tension","PASSIVE",
AR958="Defaut GE &amp; POWER Cabinet","PASSIVE",
AR958="Sharing","PASSIVE",
AR958="Sites strategiques &amp; DataCenter","PASSIVE",
AR958="Exclu","Exclu",
AR958="SAT","ACTIVE",
AR958="SPARE-ISSUE","SPARE-ISSUE",
AR958="Fiber CAmtel","ACTIVE",
AR958="Fiber AOF","ACTIVE",
AR958="Projet OCM (HUAWEI)","PLANNED WORKS",
AR958="Projet OCM (NOKIA)","PLANNED WORKS",
AR958="ACCESS-ISSUE","ACCESS-ISSUE",
AR958="Projet OCM (ZTE, NOKIA, autres projets)","PLANNED WORKS",
AR958="No root CAuse","No root cause",
AR958="ODU HS","ACTIVE",
AR958="IP &amp; VLAN","ACTIVE",
AR958="Warehouse HUAWEI","SPARE-ISSUE",
AR958="SPARE-HS","SPARE-ISSUE",
AR958="Power Telco","ACTIVE", AR958="no impacts","no impacts"
),"")</f>
        <v>No root cause</v>
      </c>
      <c r="AT958" s="99" t="s">
        <v>5661</v>
      </c>
      <c r="AU958" s="99" t="s">
        <v>3876</v>
      </c>
      <c r="AW958" s="17"/>
      <c r="AX958" s="17" t="s">
        <v>5536</v>
      </c>
      <c r="AY958" s="17"/>
      <c r="AZ958" s="17" t="s">
        <v>5536</v>
      </c>
      <c r="BA958" s="7"/>
      <c r="BC958" s="18"/>
      <c r="BD958" s="18"/>
      <c r="BE958" s="18"/>
      <c r="BF958" s="18"/>
      <c r="BG958" s="18"/>
      <c r="BH958" s="18"/>
      <c r="BI958" s="18"/>
      <c r="BJ958" s="18"/>
      <c r="BK958" s="18"/>
      <c r="BM958" s="18"/>
      <c r="BN958" s="18"/>
      <c r="BO958" s="18"/>
      <c r="BP958" s="9" t="s">
        <v>5661</v>
      </c>
      <c r="BQ958" s="14"/>
      <c r="BR958" s="102" t="s">
        <v>5536</v>
      </c>
      <c r="BS958" s="14"/>
      <c r="BT958" s="14"/>
      <c r="BU958" s="9"/>
      <c r="BV958" s="9"/>
      <c r="BW958" s="9"/>
    </row>
    <row r="959" spans="1:75" x14ac:dyDescent="0.35">
      <c r="A959" s="1" t="s">
        <v>528</v>
      </c>
      <c r="B959" s="8" t="s">
        <v>529</v>
      </c>
      <c r="C959" s="3" t="s">
        <v>13</v>
      </c>
      <c r="D959" s="1" t="s">
        <v>11</v>
      </c>
      <c r="E959" s="1" t="s">
        <v>12</v>
      </c>
      <c r="F959" s="3" t="s">
        <v>31</v>
      </c>
      <c r="G959" s="1" t="s">
        <v>530</v>
      </c>
      <c r="H959" s="29" t="s">
        <v>5588</v>
      </c>
      <c r="I959" s="27">
        <v>1.5474249000522209</v>
      </c>
      <c r="J959" s="27">
        <v>1.5412004577194498</v>
      </c>
      <c r="K959" s="27">
        <v>1.54120045771945</v>
      </c>
      <c r="L959" s="27">
        <v>1.1793976872464411</v>
      </c>
      <c r="M959" s="27">
        <v>6.4206281942624588E-3</v>
      </c>
      <c r="N959" s="27">
        <v>1.2627235448716492E-2</v>
      </c>
      <c r="O959" s="27">
        <v>9.8568291334029473E-2</v>
      </c>
      <c r="P959" s="27">
        <v>1.7835078317394589E-4</v>
      </c>
      <c r="Q959" s="27">
        <v>6.868910669089733E-3</v>
      </c>
      <c r="R959" s="27">
        <v>0.25994611178190635</v>
      </c>
      <c r="S959" s="80">
        <v>1.9618586149135786E-4</v>
      </c>
      <c r="T959" s="80">
        <v>1.7835078317400378E-4</v>
      </c>
      <c r="U959" s="80">
        <v>1.7835078317400378E-4</v>
      </c>
      <c r="V959" s="80">
        <v>1.9618586149141573E-4</v>
      </c>
      <c r="W959" s="80">
        <v>1.7835078317400378E-4</v>
      </c>
      <c r="X959" s="80">
        <v>1.6051570485670763E-4</v>
      </c>
      <c r="Y959" s="80">
        <v>0.12238430741397097</v>
      </c>
      <c r="Z959" s="80">
        <v>1.6946802614387329E-4</v>
      </c>
      <c r="AA959" s="80">
        <v>1.9618586149135786E-4</v>
      </c>
      <c r="AB959" s="80">
        <v>1.7121675184701324E-3</v>
      </c>
      <c r="AC959" s="80">
        <v>1.2030810605565316</v>
      </c>
      <c r="AD959" s="80">
        <v>1.2030810605565316</v>
      </c>
      <c r="AE959" s="80">
        <v>0</v>
      </c>
      <c r="AF959" s="80">
        <v>1.4404362200779679</v>
      </c>
      <c r="AG959" s="80"/>
      <c r="AH959" s="80">
        <v>0</v>
      </c>
      <c r="AI959" s="80">
        <v>0</v>
      </c>
      <c r="AJ959" s="80">
        <v>0</v>
      </c>
      <c r="AK959" s="80">
        <v>0</v>
      </c>
      <c r="AL959" s="80">
        <v>0</v>
      </c>
      <c r="AM959" s="80">
        <v>0</v>
      </c>
      <c r="AN959" s="41" t="s">
        <v>5558</v>
      </c>
      <c r="AO959" s="41"/>
      <c r="AP959" s="40" t="str" cm="1">
        <f t="array" ref="AP959">IFERROR(_xlfn.IFS(
AR959="MPR ISSUE","PDH",
AR959="BSS Hardware Issue","BSS",
AR959="Sites strategiques, MLL, Pylone, etc.","ENVTECH",
AR959="AKTIVCO DEFAUT GE &amp; POWER Cabinet","AKTIVCO",
AR959="AKTIVCO Coupure ENEO &amp; Baisse de tension","AKTIVCO GRID ONLY",
AR959="Coupure ENEO &amp; Baisse de tension","IHS GRID ONLY",
AR959="Defaut GE &amp; POWER Cabinet","IHS",
AR959="Sharing","Partners",
AR959="Sites strategiques &amp; DataCenter","SST &amp; DC",
AR959="Exclu","Exclu",
AR959="SAT","SAT",
AR959="SPARE-ISSUE","SPARE-ISSUE",
AR959="Fiber CAmtel","TRANS_FO_CAMTEL",
AR959="Fiber AOF","Fiber AOF",
AR959="Projet OCM (HUAWEI)","TRAVAUX-HUAWEI",
AR959="Projet OCM (NOKIA)","TRAVAUX-NOKIA",
AR959="ACCESS-ISSUE","ACCESS-ISSUE",
AR959="Projet OCM (ZTE, NOKIA, autres projets)","TRAVAUX OCM",
AR959="No root CAuse","No root cause",
AR959="ODU HS","PDH",
AR959="IP &amp; VLAN","PDH",
AR959="Warehouse HUAWEI","SPARE-ISSUE",
AR959="SPARE-HS","SPARE-ISSUE",
AR959="Power Telco","BSS",AR959="no impacts","no impacts"
),"")</f>
        <v>No root cause</v>
      </c>
      <c r="AQ959" s="40" t="str" cm="1">
        <f t="array" ref="AQ959">IFERROR(_xlfn.IFS(
AR959="MPR ISSUE","TX ISSUE",
AR959="BSS Hardware Issue","RAN ISSUE",
AR959="Sites strategiques, MLL, Pylone, etc.","ENVTECH",
AR959="AKTIVCO DEFAUT GE &amp; POWER Cabinet","POWER ISSUE",
AR959="AKTIVCO Coupure ENEO &amp; Baisse de tension","POWER ISSUE",
AR959="Coupure ENEO &amp; Baisse de tension","POWER ISSUE",
AR959="Defaut GE &amp; POWER Cabinet","POWER ISSUE",
AR959="Sharing","POWER ISSUE",
AR959="Sites strategiques &amp; DataCenter","POWER ISSUE",
AR959="Exclu","Exclu",
AR959="SAT","TX ISSUE",
AR959="SPARE-ISSUE","SPARE-ISSUE",
AR959="Fiber CAmtel","TX ISSUE",
AR959="Fiber AOF","TX ISSUE",
AR959="Projet OCM (HUAWEI)","TRAVAUX-HUAWEI",
AR959="Projet OCM (NOKIA)","TRAVAUX -NOKIA",
AR959="ACCESS-ISSUE","ACCESS-ISSUE",
AR959="Projet OCM (ZTE, NOKIA, autres projets)","TRAVAUX OCM",
AR959="No root CAuse","No root cause",
AR959="ODU HS","TX ISSUE",
AR959="IP &amp; VLAN","TX ISSUE",
AR959="Warehouse HUAWEI","SPARE-ISSUE",
AR959="SPARE-HS","SPARE-ISSUE",
AR959="Power Telco","RAN ISSUE",AR959="no impacts","no impacts"
),"")</f>
        <v>No root cause</v>
      </c>
      <c r="AR959" s="59" t="s">
        <v>5343</v>
      </c>
      <c r="AS959" s="40" t="str" cm="1">
        <f t="array" ref="AS959">IFERROR(_xlfn.IFS(
AR959="MPR ISSUE","ACTIVE",
AR959="BSS Hardware Issue","ACTIVE",
AR959="Sites strategiques, MLL, Pylone, etc.","PASSIVE",
AR959="AKTIVCO DEFAUT GE &amp; POWER Cabinet","PASSIVE",
AR959="AKTIVCO Coupure ENEO &amp; Baisse de tension","PASSIVE",
AR959="Coupure ENEO &amp; Baisse de tension","PASSIVE",
AR959="Defaut GE &amp; POWER Cabinet","PASSIVE",
AR959="Sharing","PASSIVE",
AR959="Sites strategiques &amp; DataCenter","PASSIVE",
AR959="Exclu","Exclu",
AR959="SAT","ACTIVE",
AR959="SPARE-ISSUE","SPARE-ISSUE",
AR959="Fiber CAmtel","ACTIVE",
AR959="Fiber AOF","ACTIVE",
AR959="Projet OCM (HUAWEI)","PLANNED WORKS",
AR959="Projet OCM (NOKIA)","PLANNED WORKS",
AR959="ACCESS-ISSUE","ACCESS-ISSUE",
AR959="Projet OCM (ZTE, NOKIA, autres projets)","PLANNED WORKS",
AR959="No root CAuse","No root cause",
AR959="ODU HS","ACTIVE",
AR959="IP &amp; VLAN","ACTIVE",
AR959="Warehouse HUAWEI","SPARE-ISSUE",
AR959="SPARE-HS","SPARE-ISSUE",
AR959="Power Telco","ACTIVE", AR959="no impacts","no impacts"
),"")</f>
        <v>No root cause</v>
      </c>
      <c r="AT959" s="99" t="s">
        <v>5661</v>
      </c>
      <c r="AU959" s="99" t="s">
        <v>529</v>
      </c>
      <c r="AW959" s="17"/>
      <c r="AX959" s="17" t="s">
        <v>5536</v>
      </c>
      <c r="AY959" s="17"/>
      <c r="AZ959" s="17" t="s">
        <v>5536</v>
      </c>
      <c r="BA959" s="7"/>
      <c r="BC959" s="18"/>
      <c r="BD959" s="18"/>
      <c r="BE959" s="18"/>
      <c r="BF959" s="18"/>
      <c r="BG959" s="18"/>
      <c r="BH959" s="18"/>
      <c r="BI959" s="18"/>
      <c r="BJ959" s="18"/>
      <c r="BK959" s="18"/>
      <c r="BM959" s="18"/>
      <c r="BN959" s="18"/>
      <c r="BO959" s="18"/>
      <c r="BP959" s="9" t="s">
        <v>5661</v>
      </c>
      <c r="BQ959" s="14"/>
      <c r="BR959" s="102" t="s">
        <v>5536</v>
      </c>
      <c r="BS959" s="14"/>
      <c r="BT959" s="14"/>
      <c r="BU959" s="9"/>
      <c r="BV959" s="9"/>
      <c r="BW959" s="9"/>
    </row>
    <row r="960" spans="1:75" x14ac:dyDescent="0.35">
      <c r="A960" s="1" t="s">
        <v>2392</v>
      </c>
      <c r="B960" s="1" t="s">
        <v>2393</v>
      </c>
      <c r="C960" s="3" t="s">
        <v>31</v>
      </c>
      <c r="D960" s="1" t="s">
        <v>11</v>
      </c>
      <c r="E960" s="1" t="s">
        <v>83</v>
      </c>
      <c r="F960" s="3" t="s">
        <v>31</v>
      </c>
      <c r="G960" s="1" t="s">
        <v>484</v>
      </c>
      <c r="H960" s="30" t="s">
        <v>5587</v>
      </c>
      <c r="I960" s="27">
        <v>50.851161277619418</v>
      </c>
      <c r="J960" s="27">
        <v>50.851375298559219</v>
      </c>
      <c r="K960" s="27">
        <v>50.851375298559219</v>
      </c>
      <c r="L960" s="27">
        <v>50.851072102227825</v>
      </c>
      <c r="M960" s="27">
        <v>50.851375298559219</v>
      </c>
      <c r="N960" s="27">
        <v>50.851375298559219</v>
      </c>
      <c r="O960" s="27">
        <v>32.277550202178446</v>
      </c>
      <c r="P960" s="27">
        <v>3.3850443594067916</v>
      </c>
      <c r="Q960" s="27">
        <v>0</v>
      </c>
      <c r="R960" s="27">
        <v>0</v>
      </c>
      <c r="S960" s="80">
        <v>0</v>
      </c>
      <c r="T960" s="80">
        <v>6.2559390810796947</v>
      </c>
      <c r="U960" s="80">
        <v>5.2967685691701405</v>
      </c>
      <c r="V960" s="80">
        <v>0</v>
      </c>
      <c r="W960" s="80">
        <v>6.2559390810796947</v>
      </c>
      <c r="X960" s="80">
        <v>22.619873128386882</v>
      </c>
      <c r="Y960" s="80">
        <v>0</v>
      </c>
      <c r="Z960" s="80">
        <v>0</v>
      </c>
      <c r="AA960" s="80">
        <v>0</v>
      </c>
      <c r="AB960" s="80">
        <v>0</v>
      </c>
      <c r="AC960" s="80">
        <v>1.1224684889836283</v>
      </c>
      <c r="AD960" s="80">
        <v>1.1224684889836283</v>
      </c>
      <c r="AE960" s="80">
        <v>0</v>
      </c>
      <c r="AF960" s="80">
        <v>0</v>
      </c>
      <c r="AG960" s="80"/>
      <c r="AH960" s="80">
        <v>10.910305964335549</v>
      </c>
      <c r="AI960" s="80">
        <v>0</v>
      </c>
      <c r="AJ960" s="80">
        <v>0</v>
      </c>
      <c r="AK960" s="80">
        <v>0</v>
      </c>
      <c r="AL960" s="80">
        <v>0</v>
      </c>
      <c r="AM960" s="80">
        <v>0</v>
      </c>
      <c r="AN960" s="41" t="s">
        <v>5586</v>
      </c>
      <c r="AO960" s="41"/>
      <c r="AP960" s="40" t="str" cm="1">
        <f t="array" ref="AP960">IFERROR(_xlfn.IFS(
AR960="MPR ISSUE","PDH",
AR960="BSS Hardware Issue","BSS",
AR960="Sites strategiques, MLL, Pylone, etc.","ENVTECH",
AR960="AKTIVCO DEFAUT GE &amp; POWER Cabinet","AKTIVCO",
AR960="AKTIVCO Coupure ENEO &amp; Baisse de tension","AKTIVCO GRID ONLY",
AR960="Coupure ENEO &amp; Baisse de tension","IHS GRID ONLY",
AR960="Defaut GE &amp; POWER Cabinet","IHS",
AR960="Sharing","Partners",
AR960="Sites strategiques &amp; DataCenter","SST &amp; DC",
AR960="Exclu","Exclu",
AR960="SAT","SAT",
AR960="SPARE-ISSUE","SPARE-ISSUE",
AR960="Fiber CAmtel","TRANS_FO_CAMTEL",
AR960="Fiber AOF","Fiber AOF",
AR960="Projet OCM (HUAWEI)","TRAVAUX-HUAWEI",
AR960="Projet OCM (NOKIA)","TRAVAUX-NOKIA",
AR960="ACCESS-ISSUE","ACCESS-ISSUE",
AR960="Projet OCM (ZTE, NOKIA, autres projets)","TRAVAUX OCM",
AR960="No root CAuse","No root cause",
AR960="ODU HS","PDH",
AR960="IP &amp; VLAN","PDH",
AR960="Warehouse HUAWEI","SPARE-ISSUE",
AR960="SPARE-HS","SPARE-ISSUE",
AR960="Power Telco","BSS",AR960="no impacts","no impacts"
),"")</f>
        <v>Exclu</v>
      </c>
      <c r="AQ960" s="40" t="str" cm="1">
        <f t="array" ref="AQ960">IFERROR(_xlfn.IFS(
AR960="MPR ISSUE","TX ISSUE",
AR960="BSS Hardware Issue","RAN ISSUE",
AR960="Sites strategiques, MLL, Pylone, etc.","ENVTECH",
AR960="AKTIVCO DEFAUT GE &amp; POWER Cabinet","POWER ISSUE",
AR960="AKTIVCO Coupure ENEO &amp; Baisse de tension","POWER ISSUE",
AR960="Coupure ENEO &amp; Baisse de tension","POWER ISSUE",
AR960="Defaut GE &amp; POWER Cabinet","POWER ISSUE",
AR960="Sharing","POWER ISSUE",
AR960="Sites strategiques &amp; DataCenter","POWER ISSUE",
AR960="Exclu","Exclu",
AR960="SAT","TX ISSUE",
AR960="SPARE-ISSUE","SPARE-ISSUE",
AR960="Fiber CAmtel","TX ISSUE",
AR960="Fiber AOF","TX ISSUE",
AR960="Projet OCM (HUAWEI)","TRAVAUX-HUAWEI",
AR960="Projet OCM (NOKIA)","TRAVAUX -NOKIA",
AR960="ACCESS-ISSUE","ACCESS-ISSUE",
AR960="Projet OCM (ZTE, NOKIA, autres projets)","TRAVAUX OCM",
AR960="No root CAuse","No root cause",
AR960="ODU HS","TX ISSUE",
AR960="IP &amp; VLAN","TX ISSUE",
AR960="Warehouse HUAWEI","SPARE-ISSUE",
AR960="SPARE-HS","SPARE-ISSUE",
AR960="Power Telco","RAN ISSUE",AR960="no impacts","no impacts"
),"")</f>
        <v>Exclu</v>
      </c>
      <c r="AR960" s="59" t="s">
        <v>5586</v>
      </c>
      <c r="AS960" s="40" t="str" cm="1">
        <f t="array" ref="AS960">IFERROR(_xlfn.IFS(
AR960="MPR ISSUE","ACTIVE",
AR960="BSS Hardware Issue","ACTIVE",
AR960="Sites strategiques, MLL, Pylone, etc.","PASSIVE",
AR960="AKTIVCO DEFAUT GE &amp; POWER Cabinet","PASSIVE",
AR960="AKTIVCO Coupure ENEO &amp; Baisse de tension","PASSIVE",
AR960="Coupure ENEO &amp; Baisse de tension","PASSIVE",
AR960="Defaut GE &amp; POWER Cabinet","PASSIVE",
AR960="Sharing","PASSIVE",
AR960="Sites strategiques &amp; DataCenter","PASSIVE",
AR960="Exclu","Exclu",
AR960="SAT","ACTIVE",
AR960="SPARE-ISSUE","SPARE-ISSUE",
AR960="Fiber CAmtel","ACTIVE",
AR960="Fiber AOF","ACTIVE",
AR960="Projet OCM (HUAWEI)","PLANNED WORKS",
AR960="Projet OCM (NOKIA)","PLANNED WORKS",
AR960="ACCESS-ISSUE","ACCESS-ISSUE",
AR960="Projet OCM (ZTE, NOKIA, autres projets)","PLANNED WORKS",
AR960="No root CAuse","No root cause",
AR960="ODU HS","ACTIVE",
AR960="IP &amp; VLAN","ACTIVE",
AR960="Warehouse HUAWEI","SPARE-ISSUE",
AR960="SPARE-HS","SPARE-ISSUE",
AR960="Power Telco","ACTIVE", AR960="no impacts","no impacts"
),"")</f>
        <v>Exclu</v>
      </c>
      <c r="AT960" s="99" t="s">
        <v>5661</v>
      </c>
      <c r="AU960" s="99" t="s">
        <v>2393</v>
      </c>
      <c r="AW960" s="17"/>
      <c r="AX960" s="17" t="s">
        <v>5536</v>
      </c>
      <c r="AY960" s="17"/>
      <c r="AZ960" s="17" t="s">
        <v>5536</v>
      </c>
      <c r="BA960" s="7"/>
      <c r="BC960" s="18"/>
      <c r="BD960" s="18"/>
      <c r="BE960" s="18"/>
      <c r="BF960" s="18"/>
      <c r="BG960" s="18"/>
      <c r="BH960" s="18"/>
      <c r="BI960" s="18"/>
      <c r="BJ960" s="18"/>
      <c r="BK960" s="18"/>
      <c r="BM960" s="18"/>
      <c r="BN960" s="18"/>
      <c r="BO960" s="18"/>
      <c r="BP960" s="9" t="s">
        <v>5661</v>
      </c>
      <c r="BQ960" s="14"/>
      <c r="BR960" s="102" t="s">
        <v>5536</v>
      </c>
      <c r="BS960" s="14"/>
      <c r="BT960" s="14"/>
      <c r="BU960" s="9"/>
      <c r="BV960" s="9"/>
      <c r="BW960" s="9"/>
    </row>
    <row r="961" spans="1:75" x14ac:dyDescent="0.35">
      <c r="A961" s="1" t="s">
        <v>3808</v>
      </c>
      <c r="B961" s="8" t="s">
        <v>3809</v>
      </c>
      <c r="C961" s="3" t="s">
        <v>24</v>
      </c>
      <c r="D961" s="1" t="s">
        <v>11</v>
      </c>
      <c r="E961" s="1" t="s">
        <v>12</v>
      </c>
      <c r="F961" s="3" t="s">
        <v>23</v>
      </c>
      <c r="G961" s="1" t="s">
        <v>24</v>
      </c>
      <c r="H961" s="28" t="s">
        <v>5589</v>
      </c>
      <c r="I961" s="27">
        <v>0</v>
      </c>
      <c r="J961" s="27">
        <v>0.22614879306458011</v>
      </c>
      <c r="K961" s="27">
        <v>2.2884188989050687</v>
      </c>
      <c r="L961" s="27">
        <v>1.5899972319958453</v>
      </c>
      <c r="M961" s="27">
        <v>0</v>
      </c>
      <c r="N961" s="27">
        <v>0</v>
      </c>
      <c r="O961" s="27">
        <v>0</v>
      </c>
      <c r="P961" s="27">
        <v>0</v>
      </c>
      <c r="Q961" s="27">
        <v>0</v>
      </c>
      <c r="R961" s="27">
        <v>0</v>
      </c>
      <c r="S961" s="80">
        <v>0</v>
      </c>
      <c r="T961" s="80">
        <v>0.2828643421138991</v>
      </c>
      <c r="U961" s="80">
        <v>4.7953531773548725</v>
      </c>
      <c r="V961" s="80">
        <v>5.3887975732879045</v>
      </c>
      <c r="W961" s="80">
        <v>0.2828643421138991</v>
      </c>
      <c r="X961" s="80">
        <v>9.0711348531673686</v>
      </c>
      <c r="Y961" s="80">
        <v>0</v>
      </c>
      <c r="Z961" s="80">
        <v>0</v>
      </c>
      <c r="AA961" s="80">
        <v>0</v>
      </c>
      <c r="AB961" s="80">
        <v>1.8646396030054246</v>
      </c>
      <c r="AC961" s="80">
        <v>1.1115534210533826</v>
      </c>
      <c r="AD961" s="80">
        <v>1.1115534210533826</v>
      </c>
      <c r="AE961" s="80">
        <v>0</v>
      </c>
      <c r="AF961" s="80">
        <v>0</v>
      </c>
      <c r="AG961" s="80"/>
      <c r="AH961" s="80">
        <v>0</v>
      </c>
      <c r="AI961" s="80">
        <v>0</v>
      </c>
      <c r="AJ961" s="80">
        <v>0</v>
      </c>
      <c r="AK961" s="80">
        <v>0</v>
      </c>
      <c r="AL961" s="80">
        <v>0</v>
      </c>
      <c r="AM961" s="80">
        <v>0</v>
      </c>
      <c r="AN961" s="41" t="s">
        <v>5558</v>
      </c>
      <c r="AO961" s="41"/>
      <c r="AP961" s="40" t="str" cm="1">
        <f t="array" ref="AP961">IFERROR(_xlfn.IFS(
AR961="MPR ISSUE","PDH",
AR961="BSS Hardware Issue","BSS",
AR961="Sites strategiques, MLL, Pylone, etc.","ENVTECH",
AR961="AKTIVCO DEFAUT GE &amp; POWER Cabinet","AKTIVCO",
AR961="AKTIVCO Coupure ENEO &amp; Baisse de tension","AKTIVCO GRID ONLY",
AR961="Coupure ENEO &amp; Baisse de tension","IHS GRID ONLY",
AR961="Defaut GE &amp; POWER Cabinet","IHS",
AR961="Sharing","Partners",
AR961="Sites strategiques &amp; DataCenter","SST &amp; DC",
AR961="Exclu","Exclu",
AR961="SAT","SAT",
AR961="SPARE-ISSUE","SPARE-ISSUE",
AR961="Fiber CAmtel","TRANS_FO_CAMTEL",
AR961="Fiber AOF","Fiber AOF",
AR961="Projet OCM (HUAWEI)","TRAVAUX-HUAWEI",
AR961="Projet OCM (NOKIA)","TRAVAUX-NOKIA",
AR961="ACCESS-ISSUE","ACCESS-ISSUE",
AR961="Projet OCM (ZTE, NOKIA, autres projets)","TRAVAUX OCM",
AR961="No root CAuse","No root cause",
AR961="ODU HS","PDH",
AR961="IP &amp; VLAN","PDH",
AR961="Warehouse HUAWEI","SPARE-ISSUE",
AR961="SPARE-HS","SPARE-ISSUE",
AR961="Power Telco","BSS",AR961="no impacts","no impacts"
),"")</f>
        <v>No root cause</v>
      </c>
      <c r="AQ961" s="40" t="str" cm="1">
        <f t="array" ref="AQ961">IFERROR(_xlfn.IFS(
AR961="MPR ISSUE","TX ISSUE",
AR961="BSS Hardware Issue","RAN ISSUE",
AR961="Sites strategiques, MLL, Pylone, etc.","ENVTECH",
AR961="AKTIVCO DEFAUT GE &amp; POWER Cabinet","POWER ISSUE",
AR961="AKTIVCO Coupure ENEO &amp; Baisse de tension","POWER ISSUE",
AR961="Coupure ENEO &amp; Baisse de tension","POWER ISSUE",
AR961="Defaut GE &amp; POWER Cabinet","POWER ISSUE",
AR961="Sharing","POWER ISSUE",
AR961="Sites strategiques &amp; DataCenter","POWER ISSUE",
AR961="Exclu","Exclu",
AR961="SAT","TX ISSUE",
AR961="SPARE-ISSUE","SPARE-ISSUE",
AR961="Fiber CAmtel","TX ISSUE",
AR961="Fiber AOF","TX ISSUE",
AR961="Projet OCM (HUAWEI)","TRAVAUX-HUAWEI",
AR961="Projet OCM (NOKIA)","TRAVAUX -NOKIA",
AR961="ACCESS-ISSUE","ACCESS-ISSUE",
AR961="Projet OCM (ZTE, NOKIA, autres projets)","TRAVAUX OCM",
AR961="No root CAuse","No root cause",
AR961="ODU HS","TX ISSUE",
AR961="IP &amp; VLAN","TX ISSUE",
AR961="Warehouse HUAWEI","SPARE-ISSUE",
AR961="SPARE-HS","SPARE-ISSUE",
AR961="Power Telco","RAN ISSUE",AR961="no impacts","no impacts"
),"")</f>
        <v>No root cause</v>
      </c>
      <c r="AR961" s="59" t="s">
        <v>5343</v>
      </c>
      <c r="AS961" s="40" t="str" cm="1">
        <f t="array" ref="AS961">IFERROR(_xlfn.IFS(
AR961="MPR ISSUE","ACTIVE",
AR961="BSS Hardware Issue","ACTIVE",
AR961="Sites strategiques, MLL, Pylone, etc.","PASSIVE",
AR961="AKTIVCO DEFAUT GE &amp; POWER Cabinet","PASSIVE",
AR961="AKTIVCO Coupure ENEO &amp; Baisse de tension","PASSIVE",
AR961="Coupure ENEO &amp; Baisse de tension","PASSIVE",
AR961="Defaut GE &amp; POWER Cabinet","PASSIVE",
AR961="Sharing","PASSIVE",
AR961="Sites strategiques &amp; DataCenter","PASSIVE",
AR961="Exclu","Exclu",
AR961="SAT","ACTIVE",
AR961="SPARE-ISSUE","SPARE-ISSUE",
AR961="Fiber CAmtel","ACTIVE",
AR961="Fiber AOF","ACTIVE",
AR961="Projet OCM (HUAWEI)","PLANNED WORKS",
AR961="Projet OCM (NOKIA)","PLANNED WORKS",
AR961="ACCESS-ISSUE","ACCESS-ISSUE",
AR961="Projet OCM (ZTE, NOKIA, autres projets)","PLANNED WORKS",
AR961="No root CAuse","No root cause",
AR961="ODU HS","ACTIVE",
AR961="IP &amp; VLAN","ACTIVE",
AR961="Warehouse HUAWEI","SPARE-ISSUE",
AR961="SPARE-HS","SPARE-ISSUE",
AR961="Power Telco","ACTIVE", AR961="no impacts","no impacts"
),"")</f>
        <v>No root cause</v>
      </c>
      <c r="AT961" s="99" t="s">
        <v>5661</v>
      </c>
      <c r="AU961" s="99" t="s">
        <v>3809</v>
      </c>
      <c r="AW961" s="17"/>
      <c r="AX961" s="17" t="s">
        <v>5536</v>
      </c>
      <c r="AY961" s="17"/>
      <c r="AZ961" s="17" t="s">
        <v>5536</v>
      </c>
      <c r="BA961" s="7"/>
      <c r="BC961" s="18"/>
      <c r="BD961" s="18"/>
      <c r="BE961" s="18"/>
      <c r="BF961" s="18"/>
      <c r="BG961" s="18"/>
      <c r="BH961" s="18"/>
      <c r="BI961" s="18"/>
      <c r="BJ961" s="18"/>
      <c r="BK961" s="18"/>
      <c r="BM961" s="18"/>
      <c r="BN961" s="18"/>
      <c r="BO961" s="18"/>
      <c r="BP961" s="9" t="s">
        <v>5661</v>
      </c>
      <c r="BQ961" s="14"/>
      <c r="BR961" s="102" t="s">
        <v>5536</v>
      </c>
      <c r="BS961" s="14"/>
      <c r="BT961" s="14"/>
      <c r="BU961" s="9"/>
      <c r="BV961" s="9"/>
      <c r="BW961" s="9"/>
    </row>
    <row r="962" spans="1:75" x14ac:dyDescent="0.35">
      <c r="A962" s="1" t="s">
        <v>1609</v>
      </c>
      <c r="B962" s="1" t="s">
        <v>1610</v>
      </c>
      <c r="C962" s="3" t="s">
        <v>32</v>
      </c>
      <c r="D962" s="1" t="s">
        <v>11</v>
      </c>
      <c r="E962" s="1" t="s">
        <v>12</v>
      </c>
      <c r="F962" s="3" t="s">
        <v>31</v>
      </c>
      <c r="G962" s="1" t="s">
        <v>32</v>
      </c>
      <c r="H962" s="30" t="s">
        <v>5587</v>
      </c>
      <c r="I962" s="27">
        <v>20.523448847568588</v>
      </c>
      <c r="J962" s="27">
        <v>33.660089803186331</v>
      </c>
      <c r="K962" s="27">
        <v>0</v>
      </c>
      <c r="L962" s="27">
        <v>0</v>
      </c>
      <c r="M962" s="27">
        <v>3.6383559767487868E-2</v>
      </c>
      <c r="N962" s="27">
        <v>0</v>
      </c>
      <c r="O962" s="27">
        <v>12.492045555070444</v>
      </c>
      <c r="P962" s="27">
        <v>2.6862481558529021</v>
      </c>
      <c r="Q962" s="27">
        <v>0</v>
      </c>
      <c r="R962" s="27">
        <v>0</v>
      </c>
      <c r="S962" s="80">
        <v>0</v>
      </c>
      <c r="T962" s="80">
        <v>0</v>
      </c>
      <c r="U962" s="80">
        <v>0</v>
      </c>
      <c r="V962" s="80">
        <v>0</v>
      </c>
      <c r="W962" s="80">
        <v>0</v>
      </c>
      <c r="X962" s="80">
        <v>0</v>
      </c>
      <c r="Y962" s="80">
        <v>0</v>
      </c>
      <c r="Z962" s="80">
        <v>0</v>
      </c>
      <c r="AA962" s="80">
        <v>2.9277172811921273</v>
      </c>
      <c r="AB962" s="80">
        <v>0</v>
      </c>
      <c r="AC962" s="80">
        <v>1.0536429217567997</v>
      </c>
      <c r="AD962" s="80">
        <v>1.0536429217567997</v>
      </c>
      <c r="AE962" s="80">
        <v>0</v>
      </c>
      <c r="AF962" s="80">
        <v>0</v>
      </c>
      <c r="AG962" s="80"/>
      <c r="AH962" s="80">
        <v>0</v>
      </c>
      <c r="AI962" s="80">
        <v>0</v>
      </c>
      <c r="AJ962" s="80">
        <v>0</v>
      </c>
      <c r="AK962" s="80">
        <v>0</v>
      </c>
      <c r="AL962" s="80">
        <v>0</v>
      </c>
      <c r="AM962" s="80">
        <v>0</v>
      </c>
      <c r="AN962" s="41" t="s">
        <v>5558</v>
      </c>
      <c r="AO962" s="41"/>
      <c r="AP962" s="40" t="str" cm="1">
        <f t="array" ref="AP962">IFERROR(_xlfn.IFS(
AR962="MPR ISSUE","PDH",
AR962="BSS Hardware Issue","BSS",
AR962="Sites strategiques, MLL, Pylone, etc.","ENVTECH",
AR962="AKTIVCO DEFAUT GE &amp; POWER Cabinet","AKTIVCO",
AR962="AKTIVCO Coupure ENEO &amp; Baisse de tension","AKTIVCO GRID ONLY",
AR962="Coupure ENEO &amp; Baisse de tension","IHS GRID ONLY",
AR962="Defaut GE &amp; POWER Cabinet","IHS",
AR962="Sharing","Partners",
AR962="Sites strategiques &amp; DataCenter","SST &amp; DC",
AR962="Exclu","Exclu",
AR962="SAT","SAT",
AR962="SPARE-ISSUE","SPARE-ISSUE",
AR962="Fiber CAmtel","TRANS_FO_CAMTEL",
AR962="Fiber AOF","Fiber AOF",
AR962="Projet OCM (HUAWEI)","TRAVAUX-HUAWEI",
AR962="Projet OCM (NOKIA)","TRAVAUX-NOKIA",
AR962="ACCESS-ISSUE","ACCESS-ISSUE",
AR962="Projet OCM (ZTE, NOKIA, autres projets)","TRAVAUX OCM",
AR962="No root CAuse","No root cause",
AR962="ODU HS","PDH",
AR962="IP &amp; VLAN","PDH",
AR962="Warehouse HUAWEI","SPARE-ISSUE",
AR962="SPARE-HS","SPARE-ISSUE",
AR962="Power Telco","BSS",AR962="no impacts","no impacts"
),"")</f>
        <v>No root cause</v>
      </c>
      <c r="AQ962" s="40" t="str" cm="1">
        <f t="array" ref="AQ962">IFERROR(_xlfn.IFS(
AR962="MPR ISSUE","TX ISSUE",
AR962="BSS Hardware Issue","RAN ISSUE",
AR962="Sites strategiques, MLL, Pylone, etc.","ENVTECH",
AR962="AKTIVCO DEFAUT GE &amp; POWER Cabinet","POWER ISSUE",
AR962="AKTIVCO Coupure ENEO &amp; Baisse de tension","POWER ISSUE",
AR962="Coupure ENEO &amp; Baisse de tension","POWER ISSUE",
AR962="Defaut GE &amp; POWER Cabinet","POWER ISSUE",
AR962="Sharing","POWER ISSUE",
AR962="Sites strategiques &amp; DataCenter","POWER ISSUE",
AR962="Exclu","Exclu",
AR962="SAT","TX ISSUE",
AR962="SPARE-ISSUE","SPARE-ISSUE",
AR962="Fiber CAmtel","TX ISSUE",
AR962="Fiber AOF","TX ISSUE",
AR962="Projet OCM (HUAWEI)","TRAVAUX-HUAWEI",
AR962="Projet OCM (NOKIA)","TRAVAUX -NOKIA",
AR962="ACCESS-ISSUE","ACCESS-ISSUE",
AR962="Projet OCM (ZTE, NOKIA, autres projets)","TRAVAUX OCM",
AR962="No root CAuse","No root cause",
AR962="ODU HS","TX ISSUE",
AR962="IP &amp; VLAN","TX ISSUE",
AR962="Warehouse HUAWEI","SPARE-ISSUE",
AR962="SPARE-HS","SPARE-ISSUE",
AR962="Power Telco","RAN ISSUE",AR962="no impacts","no impacts"
),"")</f>
        <v>No root cause</v>
      </c>
      <c r="AR962" s="59" t="s">
        <v>5343</v>
      </c>
      <c r="AS962" s="40" t="str" cm="1">
        <f t="array" ref="AS962">IFERROR(_xlfn.IFS(
AR962="MPR ISSUE","ACTIVE",
AR962="BSS Hardware Issue","ACTIVE",
AR962="Sites strategiques, MLL, Pylone, etc.","PASSIVE",
AR962="AKTIVCO DEFAUT GE &amp; POWER Cabinet","PASSIVE",
AR962="AKTIVCO Coupure ENEO &amp; Baisse de tension","PASSIVE",
AR962="Coupure ENEO &amp; Baisse de tension","PASSIVE",
AR962="Defaut GE &amp; POWER Cabinet","PASSIVE",
AR962="Sharing","PASSIVE",
AR962="Sites strategiques &amp; DataCenter","PASSIVE",
AR962="Exclu","Exclu",
AR962="SAT","ACTIVE",
AR962="SPARE-ISSUE","SPARE-ISSUE",
AR962="Fiber CAmtel","ACTIVE",
AR962="Fiber AOF","ACTIVE",
AR962="Projet OCM (HUAWEI)","PLANNED WORKS",
AR962="Projet OCM (NOKIA)","PLANNED WORKS",
AR962="ACCESS-ISSUE","ACCESS-ISSUE",
AR962="Projet OCM (ZTE, NOKIA, autres projets)","PLANNED WORKS",
AR962="No root CAuse","No root cause",
AR962="ODU HS","ACTIVE",
AR962="IP &amp; VLAN","ACTIVE",
AR962="Warehouse HUAWEI","SPARE-ISSUE",
AR962="SPARE-HS","SPARE-ISSUE",
AR962="Power Telco","ACTIVE", AR962="no impacts","no impacts"
),"")</f>
        <v>No root cause</v>
      </c>
      <c r="AT962" s="99" t="s">
        <v>5661</v>
      </c>
      <c r="AU962" s="99" t="s">
        <v>1610</v>
      </c>
      <c r="AW962" s="17"/>
      <c r="AX962" s="17" t="s">
        <v>5536</v>
      </c>
      <c r="AY962" s="17"/>
      <c r="AZ962" s="17" t="s">
        <v>5536</v>
      </c>
      <c r="BA962" s="7"/>
      <c r="BC962" s="18"/>
      <c r="BD962" s="18"/>
      <c r="BE962" s="18"/>
      <c r="BF962" s="18"/>
      <c r="BG962" s="18"/>
      <c r="BH962" s="18"/>
      <c r="BI962" s="18"/>
      <c r="BJ962" s="18"/>
      <c r="BK962" s="18"/>
      <c r="BM962" s="18"/>
      <c r="BN962" s="18"/>
      <c r="BO962" s="18"/>
      <c r="BP962" s="9" t="s">
        <v>5661</v>
      </c>
      <c r="BQ962" s="14"/>
      <c r="BR962" s="102" t="s">
        <v>5536</v>
      </c>
      <c r="BS962" s="14"/>
      <c r="BT962" s="14"/>
      <c r="BU962" s="9"/>
      <c r="BV962" s="9"/>
      <c r="BW962" s="9"/>
    </row>
    <row r="963" spans="1:75" x14ac:dyDescent="0.35">
      <c r="A963" s="1" t="s">
        <v>1695</v>
      </c>
      <c r="B963" s="8" t="s">
        <v>1696</v>
      </c>
      <c r="C963" s="3" t="s">
        <v>37</v>
      </c>
      <c r="D963" s="1" t="s">
        <v>11</v>
      </c>
      <c r="E963" s="1" t="s">
        <v>593</v>
      </c>
      <c r="F963" s="3" t="s">
        <v>69</v>
      </c>
      <c r="G963" s="1" t="s">
        <v>1697</v>
      </c>
      <c r="H963" s="30" t="s">
        <v>5587</v>
      </c>
      <c r="I963" s="27">
        <v>0.84732673578116258</v>
      </c>
      <c r="J963" s="27">
        <v>1.1202212691156372</v>
      </c>
      <c r="K963" s="27">
        <v>0</v>
      </c>
      <c r="L963" s="27">
        <v>0</v>
      </c>
      <c r="M963" s="27">
        <v>0</v>
      </c>
      <c r="N963" s="27">
        <v>0</v>
      </c>
      <c r="O963" s="27">
        <v>0</v>
      </c>
      <c r="P963" s="27">
        <v>0</v>
      </c>
      <c r="Q963" s="27">
        <v>0</v>
      </c>
      <c r="R963" s="27">
        <v>0</v>
      </c>
      <c r="S963" s="80">
        <v>0</v>
      </c>
      <c r="T963" s="80">
        <v>2.9746235371668766</v>
      </c>
      <c r="U963" s="80">
        <v>1.5368130284533703</v>
      </c>
      <c r="V963" s="80">
        <v>0</v>
      </c>
      <c r="W963" s="80">
        <v>2.9746235371668766</v>
      </c>
      <c r="X963" s="80">
        <v>0</v>
      </c>
      <c r="Y963" s="80">
        <v>0</v>
      </c>
      <c r="Z963" s="80">
        <v>0</v>
      </c>
      <c r="AA963" s="80">
        <v>0</v>
      </c>
      <c r="AB963" s="80">
        <v>0</v>
      </c>
      <c r="AC963" s="80">
        <v>0.95244668738389482</v>
      </c>
      <c r="AD963" s="80">
        <v>0.95244668738389482</v>
      </c>
      <c r="AE963" s="80">
        <v>0</v>
      </c>
      <c r="AF963" s="80">
        <v>0</v>
      </c>
      <c r="AG963" s="80"/>
      <c r="AH963" s="80">
        <v>0</v>
      </c>
      <c r="AI963" s="80">
        <v>0</v>
      </c>
      <c r="AJ963" s="80">
        <v>0</v>
      </c>
      <c r="AK963" s="80">
        <v>0</v>
      </c>
      <c r="AL963" s="80">
        <v>0</v>
      </c>
      <c r="AM963" s="80">
        <v>0</v>
      </c>
      <c r="AN963" s="41" t="s">
        <v>5558</v>
      </c>
      <c r="AO963" s="41"/>
      <c r="AP963" s="40" t="str" cm="1">
        <f t="array" ref="AP963">IFERROR(_xlfn.IFS(
AR963="MPR ISSUE","PDH",
AR963="BSS Hardware Issue","BSS",
AR963="Sites strategiques, MLL, Pylone, etc.","ENVTECH",
AR963="AKTIVCO DEFAUT GE &amp; POWER Cabinet","AKTIVCO",
AR963="AKTIVCO Coupure ENEO &amp; Baisse de tension","AKTIVCO GRID ONLY",
AR963="Coupure ENEO &amp; Baisse de tension","IHS GRID ONLY",
AR963="Defaut GE &amp; POWER Cabinet","IHS",
AR963="Sharing","Partners",
AR963="Sites strategiques &amp; DataCenter","SST &amp; DC",
AR963="Exclu","Exclu",
AR963="SAT","SAT",
AR963="SPARE-ISSUE","SPARE-ISSUE",
AR963="Fiber CAmtel","TRANS_FO_CAMTEL",
AR963="Fiber AOF","Fiber AOF",
AR963="Projet OCM (HUAWEI)","TRAVAUX-HUAWEI",
AR963="Projet OCM (NOKIA)","TRAVAUX-NOKIA",
AR963="ACCESS-ISSUE","ACCESS-ISSUE",
AR963="Projet OCM (ZTE, NOKIA, autres projets)","TRAVAUX OCM",
AR963="No root CAuse","No root cause",
AR963="ODU HS","PDH",
AR963="IP &amp; VLAN","PDH",
AR963="Warehouse HUAWEI","SPARE-ISSUE",
AR963="SPARE-HS","SPARE-ISSUE",
AR963="Power Telco","BSS",AR963="no impacts","no impacts"
),"")</f>
        <v>No root cause</v>
      </c>
      <c r="AQ963" s="40" t="str" cm="1">
        <f t="array" ref="AQ963">IFERROR(_xlfn.IFS(
AR963="MPR ISSUE","TX ISSUE",
AR963="BSS Hardware Issue","RAN ISSUE",
AR963="Sites strategiques, MLL, Pylone, etc.","ENVTECH",
AR963="AKTIVCO DEFAUT GE &amp; POWER Cabinet","POWER ISSUE",
AR963="AKTIVCO Coupure ENEO &amp; Baisse de tension","POWER ISSUE",
AR963="Coupure ENEO &amp; Baisse de tension","POWER ISSUE",
AR963="Defaut GE &amp; POWER Cabinet","POWER ISSUE",
AR963="Sharing","POWER ISSUE",
AR963="Sites strategiques &amp; DataCenter","POWER ISSUE",
AR963="Exclu","Exclu",
AR963="SAT","TX ISSUE",
AR963="SPARE-ISSUE","SPARE-ISSUE",
AR963="Fiber CAmtel","TX ISSUE",
AR963="Fiber AOF","TX ISSUE",
AR963="Projet OCM (HUAWEI)","TRAVAUX-HUAWEI",
AR963="Projet OCM (NOKIA)","TRAVAUX -NOKIA",
AR963="ACCESS-ISSUE","ACCESS-ISSUE",
AR963="Projet OCM (ZTE, NOKIA, autres projets)","TRAVAUX OCM",
AR963="No root CAuse","No root cause",
AR963="ODU HS","TX ISSUE",
AR963="IP &amp; VLAN","TX ISSUE",
AR963="Warehouse HUAWEI","SPARE-ISSUE",
AR963="SPARE-HS","SPARE-ISSUE",
AR963="Power Telco","RAN ISSUE",AR963="no impacts","no impacts"
),"")</f>
        <v>No root cause</v>
      </c>
      <c r="AR963" s="59" t="s">
        <v>5343</v>
      </c>
      <c r="AS963" s="40" t="str" cm="1">
        <f t="array" ref="AS963">IFERROR(_xlfn.IFS(
AR963="MPR ISSUE","ACTIVE",
AR963="BSS Hardware Issue","ACTIVE",
AR963="Sites strategiques, MLL, Pylone, etc.","PASSIVE",
AR963="AKTIVCO DEFAUT GE &amp; POWER Cabinet","PASSIVE",
AR963="AKTIVCO Coupure ENEO &amp; Baisse de tension","PASSIVE",
AR963="Coupure ENEO &amp; Baisse de tension","PASSIVE",
AR963="Defaut GE &amp; POWER Cabinet","PASSIVE",
AR963="Sharing","PASSIVE",
AR963="Sites strategiques &amp; DataCenter","PASSIVE",
AR963="Exclu","Exclu",
AR963="SAT","ACTIVE",
AR963="SPARE-ISSUE","SPARE-ISSUE",
AR963="Fiber CAmtel","ACTIVE",
AR963="Fiber AOF","ACTIVE",
AR963="Projet OCM (HUAWEI)","PLANNED WORKS",
AR963="Projet OCM (NOKIA)","PLANNED WORKS",
AR963="ACCESS-ISSUE","ACCESS-ISSUE",
AR963="Projet OCM (ZTE, NOKIA, autres projets)","PLANNED WORKS",
AR963="No root CAuse","No root cause",
AR963="ODU HS","ACTIVE",
AR963="IP &amp; VLAN","ACTIVE",
AR963="Warehouse HUAWEI","SPARE-ISSUE",
AR963="SPARE-HS","SPARE-ISSUE",
AR963="Power Telco","ACTIVE", AR963="no impacts","no impacts"
),"")</f>
        <v>No root cause</v>
      </c>
      <c r="AT963" s="99" t="s">
        <v>5661</v>
      </c>
      <c r="AU963" s="99" t="s">
        <v>1696</v>
      </c>
      <c r="AW963" s="17"/>
      <c r="AX963" s="17" t="s">
        <v>5536</v>
      </c>
      <c r="AY963" s="17"/>
      <c r="AZ963" s="17" t="s">
        <v>5536</v>
      </c>
      <c r="BA963" s="7"/>
      <c r="BC963" s="18"/>
      <c r="BD963" s="18"/>
      <c r="BE963" s="18"/>
      <c r="BF963" s="18"/>
      <c r="BG963" s="18"/>
      <c r="BH963" s="18"/>
      <c r="BI963" s="18"/>
      <c r="BJ963" s="18"/>
      <c r="BK963" s="18"/>
      <c r="BM963" s="18"/>
      <c r="BN963" s="18"/>
      <c r="BO963" s="18"/>
      <c r="BP963" s="9" t="s">
        <v>5661</v>
      </c>
      <c r="BQ963" s="14"/>
      <c r="BR963" s="102" t="s">
        <v>5536</v>
      </c>
      <c r="BS963" s="14"/>
      <c r="BT963" s="14"/>
      <c r="BU963" s="9"/>
      <c r="BV963" s="9"/>
      <c r="BW963" s="9"/>
    </row>
    <row r="964" spans="1:75" x14ac:dyDescent="0.35">
      <c r="A964" s="1" t="s">
        <v>4720</v>
      </c>
      <c r="B964" s="8" t="s">
        <v>4721</v>
      </c>
      <c r="C964" s="3" t="s">
        <v>37</v>
      </c>
      <c r="D964" s="1" t="s">
        <v>11</v>
      </c>
      <c r="E964" s="1" t="s">
        <v>12</v>
      </c>
      <c r="F964" s="3" t="s">
        <v>226</v>
      </c>
      <c r="G964" s="1" t="s">
        <v>489</v>
      </c>
      <c r="H964" s="30" t="s">
        <v>5587</v>
      </c>
      <c r="I964" s="27">
        <v>0</v>
      </c>
      <c r="J964" s="27">
        <v>0</v>
      </c>
      <c r="K964" s="27">
        <v>0</v>
      </c>
      <c r="L964" s="27">
        <v>0</v>
      </c>
      <c r="M964" s="27">
        <v>0</v>
      </c>
      <c r="N964" s="27">
        <v>0</v>
      </c>
      <c r="O964" s="27">
        <v>0</v>
      </c>
      <c r="P964" s="27">
        <v>0</v>
      </c>
      <c r="Q964" s="27">
        <v>0</v>
      </c>
      <c r="R964" s="27">
        <v>8.7213532972065522E-2</v>
      </c>
      <c r="S964" s="80">
        <v>0</v>
      </c>
      <c r="T964" s="80">
        <v>0</v>
      </c>
      <c r="U964" s="80">
        <v>0</v>
      </c>
      <c r="V964" s="80">
        <v>0</v>
      </c>
      <c r="W964" s="80">
        <v>0</v>
      </c>
      <c r="X964" s="80">
        <v>0</v>
      </c>
      <c r="Y964" s="80">
        <v>0</v>
      </c>
      <c r="Z964" s="80">
        <v>0</v>
      </c>
      <c r="AA964" s="80">
        <v>0</v>
      </c>
      <c r="AB964" s="80">
        <v>0</v>
      </c>
      <c r="AC964" s="80">
        <v>0.93669831322963326</v>
      </c>
      <c r="AD964" s="80">
        <v>0.93669831322963326</v>
      </c>
      <c r="AE964" s="80">
        <v>0</v>
      </c>
      <c r="AF964" s="80">
        <v>0</v>
      </c>
      <c r="AG964" s="80"/>
      <c r="AH964" s="80">
        <v>0</v>
      </c>
      <c r="AI964" s="80">
        <v>0</v>
      </c>
      <c r="AJ964" s="80">
        <v>0</v>
      </c>
      <c r="AK964" s="80">
        <v>0</v>
      </c>
      <c r="AL964" s="80">
        <v>0</v>
      </c>
      <c r="AM964" s="80">
        <v>0</v>
      </c>
      <c r="AN964" s="41" t="s">
        <v>5558</v>
      </c>
      <c r="AO964" s="41"/>
      <c r="AP964" s="40" t="str" cm="1">
        <f t="array" ref="AP964">IFERROR(_xlfn.IFS(
AR964="MPR ISSUE","PDH",
AR964="BSS Hardware Issue","BSS",
AR964="Sites strategiques, MLL, Pylone, etc.","ENVTECH",
AR964="AKTIVCO DEFAUT GE &amp; POWER Cabinet","AKTIVCO",
AR964="AKTIVCO Coupure ENEO &amp; Baisse de tension","AKTIVCO GRID ONLY",
AR964="Coupure ENEO &amp; Baisse de tension","IHS GRID ONLY",
AR964="Defaut GE &amp; POWER Cabinet","IHS",
AR964="Sharing","Partners",
AR964="Sites strategiques &amp; DataCenter","SST &amp; DC",
AR964="Exclu","Exclu",
AR964="SAT","SAT",
AR964="SPARE-ISSUE","SPARE-ISSUE",
AR964="Fiber CAmtel","TRANS_FO_CAMTEL",
AR964="Fiber AOF","Fiber AOF",
AR964="Projet OCM (HUAWEI)","TRAVAUX-HUAWEI",
AR964="Projet OCM (NOKIA)","TRAVAUX-NOKIA",
AR964="ACCESS-ISSUE","ACCESS-ISSUE",
AR964="Projet OCM (ZTE, NOKIA, autres projets)","TRAVAUX OCM",
AR964="No root CAuse","No root cause",
AR964="ODU HS","PDH",
AR964="IP &amp; VLAN","PDH",
AR964="Warehouse HUAWEI","SPARE-ISSUE",
AR964="SPARE-HS","SPARE-ISSUE",
AR964="Power Telco","BSS",AR964="no impacts","no impacts"
),"")</f>
        <v>No root cause</v>
      </c>
      <c r="AQ964" s="40" t="str" cm="1">
        <f t="array" ref="AQ964">IFERROR(_xlfn.IFS(
AR964="MPR ISSUE","TX ISSUE",
AR964="BSS Hardware Issue","RAN ISSUE",
AR964="Sites strategiques, MLL, Pylone, etc.","ENVTECH",
AR964="AKTIVCO DEFAUT GE &amp; POWER Cabinet","POWER ISSUE",
AR964="AKTIVCO Coupure ENEO &amp; Baisse de tension","POWER ISSUE",
AR964="Coupure ENEO &amp; Baisse de tension","POWER ISSUE",
AR964="Defaut GE &amp; POWER Cabinet","POWER ISSUE",
AR964="Sharing","POWER ISSUE",
AR964="Sites strategiques &amp; DataCenter","POWER ISSUE",
AR964="Exclu","Exclu",
AR964="SAT","TX ISSUE",
AR964="SPARE-ISSUE","SPARE-ISSUE",
AR964="Fiber CAmtel","TX ISSUE",
AR964="Fiber AOF","TX ISSUE",
AR964="Projet OCM (HUAWEI)","TRAVAUX-HUAWEI",
AR964="Projet OCM (NOKIA)","TRAVAUX -NOKIA",
AR964="ACCESS-ISSUE","ACCESS-ISSUE",
AR964="Projet OCM (ZTE, NOKIA, autres projets)","TRAVAUX OCM",
AR964="No root CAuse","No root cause",
AR964="ODU HS","TX ISSUE",
AR964="IP &amp; VLAN","TX ISSUE",
AR964="Warehouse HUAWEI","SPARE-ISSUE",
AR964="SPARE-HS","SPARE-ISSUE",
AR964="Power Telco","RAN ISSUE",AR964="no impacts","no impacts"
),"")</f>
        <v>No root cause</v>
      </c>
      <c r="AR964" s="59" t="s">
        <v>5343</v>
      </c>
      <c r="AS964" s="40" t="str" cm="1">
        <f t="array" ref="AS964">IFERROR(_xlfn.IFS(
AR964="MPR ISSUE","ACTIVE",
AR964="BSS Hardware Issue","ACTIVE",
AR964="Sites strategiques, MLL, Pylone, etc.","PASSIVE",
AR964="AKTIVCO DEFAUT GE &amp; POWER Cabinet","PASSIVE",
AR964="AKTIVCO Coupure ENEO &amp; Baisse de tension","PASSIVE",
AR964="Coupure ENEO &amp; Baisse de tension","PASSIVE",
AR964="Defaut GE &amp; POWER Cabinet","PASSIVE",
AR964="Sharing","PASSIVE",
AR964="Sites strategiques &amp; DataCenter","PASSIVE",
AR964="Exclu","Exclu",
AR964="SAT","ACTIVE",
AR964="SPARE-ISSUE","SPARE-ISSUE",
AR964="Fiber CAmtel","ACTIVE",
AR964="Fiber AOF","ACTIVE",
AR964="Projet OCM (HUAWEI)","PLANNED WORKS",
AR964="Projet OCM (NOKIA)","PLANNED WORKS",
AR964="ACCESS-ISSUE","ACCESS-ISSUE",
AR964="Projet OCM (ZTE, NOKIA, autres projets)","PLANNED WORKS",
AR964="No root CAuse","No root cause",
AR964="ODU HS","ACTIVE",
AR964="IP &amp; VLAN","ACTIVE",
AR964="Warehouse HUAWEI","SPARE-ISSUE",
AR964="SPARE-HS","SPARE-ISSUE",
AR964="Power Telco","ACTIVE", AR964="no impacts","no impacts"
),"")</f>
        <v>No root cause</v>
      </c>
      <c r="AT964" s="99" t="s">
        <v>5661</v>
      </c>
      <c r="AU964" s="99" t="s">
        <v>4721</v>
      </c>
      <c r="AW964" s="17"/>
      <c r="AX964" s="17" t="s">
        <v>5536</v>
      </c>
      <c r="AY964" s="17"/>
      <c r="AZ964" s="17" t="s">
        <v>5536</v>
      </c>
      <c r="BA964" s="7"/>
      <c r="BC964" s="18"/>
      <c r="BD964" s="18"/>
      <c r="BE964" s="18"/>
      <c r="BF964" s="18"/>
      <c r="BG964" s="18"/>
      <c r="BH964" s="18"/>
      <c r="BI964" s="18"/>
      <c r="BJ964" s="18"/>
      <c r="BK964" s="18"/>
      <c r="BM964" s="18"/>
      <c r="BN964" s="18"/>
      <c r="BO964" s="18"/>
      <c r="BP964" s="9" t="s">
        <v>5661</v>
      </c>
      <c r="BQ964" s="14"/>
      <c r="BR964" s="102" t="s">
        <v>5536</v>
      </c>
      <c r="BS964" s="14"/>
      <c r="BT964" s="14"/>
      <c r="BU964" s="9"/>
      <c r="BV964" s="9"/>
      <c r="BW964" s="9"/>
    </row>
    <row r="965" spans="1:75" x14ac:dyDescent="0.35">
      <c r="A965" s="1" t="s">
        <v>3366</v>
      </c>
      <c r="B965" s="8" t="s">
        <v>3367</v>
      </c>
      <c r="C965" s="3" t="s">
        <v>299</v>
      </c>
      <c r="D965" s="1" t="s">
        <v>11</v>
      </c>
      <c r="E965" s="1" t="s">
        <v>12</v>
      </c>
      <c r="F965" s="3" t="s">
        <v>102</v>
      </c>
      <c r="G965" s="1" t="s">
        <v>299</v>
      </c>
      <c r="H965" s="28" t="s">
        <v>5589</v>
      </c>
      <c r="I965" s="27">
        <v>11.252454106776472</v>
      </c>
      <c r="J965" s="27">
        <v>6.6955559265251834</v>
      </c>
      <c r="K965" s="27">
        <v>1.5557717167047624</v>
      </c>
      <c r="L965" s="27">
        <v>7.1072787094822704E-2</v>
      </c>
      <c r="M965" s="27">
        <v>0.21819434813502153</v>
      </c>
      <c r="N965" s="27">
        <v>0.67095564630043403</v>
      </c>
      <c r="O965" s="27">
        <v>3.8699801388567852</v>
      </c>
      <c r="P965" s="27">
        <v>4.7135258380346601</v>
      </c>
      <c r="Q965" s="27">
        <v>0.81747081467784144</v>
      </c>
      <c r="R965" s="27">
        <v>2.4844264096132503E-2</v>
      </c>
      <c r="S965" s="80">
        <v>0</v>
      </c>
      <c r="T965" s="80">
        <v>0</v>
      </c>
      <c r="U965" s="80">
        <v>0.56555033344462424</v>
      </c>
      <c r="V965" s="80">
        <v>1.0165994640915665E-2</v>
      </c>
      <c r="W965" s="80">
        <v>0</v>
      </c>
      <c r="X965" s="80">
        <v>2.056384529995748E-2</v>
      </c>
      <c r="Y965" s="80">
        <v>0</v>
      </c>
      <c r="Z965" s="80">
        <v>0</v>
      </c>
      <c r="AA965" s="80">
        <v>0</v>
      </c>
      <c r="AB965" s="80">
        <v>0</v>
      </c>
      <c r="AC965" s="80">
        <v>0.91536755956202764</v>
      </c>
      <c r="AD965" s="80">
        <v>0.91536755956202764</v>
      </c>
      <c r="AE965" s="80">
        <v>0</v>
      </c>
      <c r="AF965" s="80">
        <v>0</v>
      </c>
      <c r="AG965" s="80"/>
      <c r="AH965" s="80">
        <v>0</v>
      </c>
      <c r="AI965" s="80">
        <v>0</v>
      </c>
      <c r="AJ965" s="80">
        <v>0</v>
      </c>
      <c r="AK965" s="80">
        <v>0</v>
      </c>
      <c r="AL965" s="80">
        <v>0</v>
      </c>
      <c r="AM965" s="80">
        <v>0</v>
      </c>
      <c r="AN965" s="41" t="s">
        <v>5558</v>
      </c>
      <c r="AO965" s="41"/>
      <c r="AP965" s="40" t="str" cm="1">
        <f t="array" ref="AP965">IFERROR(_xlfn.IFS(
AR965="MPR ISSUE","PDH",
AR965="BSS Hardware Issue","BSS",
AR965="Sites strategiques, MLL, Pylone, etc.","ENVTECH",
AR965="AKTIVCO DEFAUT GE &amp; POWER Cabinet","AKTIVCO",
AR965="AKTIVCO Coupure ENEO &amp; Baisse de tension","AKTIVCO GRID ONLY",
AR965="Coupure ENEO &amp; Baisse de tension","IHS GRID ONLY",
AR965="Defaut GE &amp; POWER Cabinet","IHS",
AR965="Sharing","Partners",
AR965="Sites strategiques &amp; DataCenter","SST &amp; DC",
AR965="Exclu","Exclu",
AR965="SAT","SAT",
AR965="SPARE-ISSUE","SPARE-ISSUE",
AR965="Fiber CAmtel","TRANS_FO_CAMTEL",
AR965="Fiber AOF","Fiber AOF",
AR965="Projet OCM (HUAWEI)","TRAVAUX-HUAWEI",
AR965="Projet OCM (NOKIA)","TRAVAUX-NOKIA",
AR965="ACCESS-ISSUE","ACCESS-ISSUE",
AR965="Projet OCM (ZTE, NOKIA, autres projets)","TRAVAUX OCM",
AR965="No root CAuse","No root cause",
AR965="ODU HS","PDH",
AR965="IP &amp; VLAN","PDH",
AR965="Warehouse HUAWEI","SPARE-ISSUE",
AR965="SPARE-HS","SPARE-ISSUE",
AR965="Power Telco","BSS",AR965="no impacts","no impacts"
),"")</f>
        <v>No root cause</v>
      </c>
      <c r="AQ965" s="40" t="str" cm="1">
        <f t="array" ref="AQ965">IFERROR(_xlfn.IFS(
AR965="MPR ISSUE","TX ISSUE",
AR965="BSS Hardware Issue","RAN ISSUE",
AR965="Sites strategiques, MLL, Pylone, etc.","ENVTECH",
AR965="AKTIVCO DEFAUT GE &amp; POWER Cabinet","POWER ISSUE",
AR965="AKTIVCO Coupure ENEO &amp; Baisse de tension","POWER ISSUE",
AR965="Coupure ENEO &amp; Baisse de tension","POWER ISSUE",
AR965="Defaut GE &amp; POWER Cabinet","POWER ISSUE",
AR965="Sharing","POWER ISSUE",
AR965="Sites strategiques &amp; DataCenter","POWER ISSUE",
AR965="Exclu","Exclu",
AR965="SAT","TX ISSUE",
AR965="SPARE-ISSUE","SPARE-ISSUE",
AR965="Fiber CAmtel","TX ISSUE",
AR965="Fiber AOF","TX ISSUE",
AR965="Projet OCM (HUAWEI)","TRAVAUX-HUAWEI",
AR965="Projet OCM (NOKIA)","TRAVAUX -NOKIA",
AR965="ACCESS-ISSUE","ACCESS-ISSUE",
AR965="Projet OCM (ZTE, NOKIA, autres projets)","TRAVAUX OCM",
AR965="No root CAuse","No root cause",
AR965="ODU HS","TX ISSUE",
AR965="IP &amp; VLAN","TX ISSUE",
AR965="Warehouse HUAWEI","SPARE-ISSUE",
AR965="SPARE-HS","SPARE-ISSUE",
AR965="Power Telco","RAN ISSUE",AR965="no impacts","no impacts"
),"")</f>
        <v>No root cause</v>
      </c>
      <c r="AR965" s="59" t="s">
        <v>5343</v>
      </c>
      <c r="AS965" s="40" t="str" cm="1">
        <f t="array" ref="AS965">IFERROR(_xlfn.IFS(
AR965="MPR ISSUE","ACTIVE",
AR965="BSS Hardware Issue","ACTIVE",
AR965="Sites strategiques, MLL, Pylone, etc.","PASSIVE",
AR965="AKTIVCO DEFAUT GE &amp; POWER Cabinet","PASSIVE",
AR965="AKTIVCO Coupure ENEO &amp; Baisse de tension","PASSIVE",
AR965="Coupure ENEO &amp; Baisse de tension","PASSIVE",
AR965="Defaut GE &amp; POWER Cabinet","PASSIVE",
AR965="Sharing","PASSIVE",
AR965="Sites strategiques &amp; DataCenter","PASSIVE",
AR965="Exclu","Exclu",
AR965="SAT","ACTIVE",
AR965="SPARE-ISSUE","SPARE-ISSUE",
AR965="Fiber CAmtel","ACTIVE",
AR965="Fiber AOF","ACTIVE",
AR965="Projet OCM (HUAWEI)","PLANNED WORKS",
AR965="Projet OCM (NOKIA)","PLANNED WORKS",
AR965="ACCESS-ISSUE","ACCESS-ISSUE",
AR965="Projet OCM (ZTE, NOKIA, autres projets)","PLANNED WORKS",
AR965="No root CAuse","No root cause",
AR965="ODU HS","ACTIVE",
AR965="IP &amp; VLAN","ACTIVE",
AR965="Warehouse HUAWEI","SPARE-ISSUE",
AR965="SPARE-HS","SPARE-ISSUE",
AR965="Power Telco","ACTIVE", AR965="no impacts","no impacts"
),"")</f>
        <v>No root cause</v>
      </c>
      <c r="AT965" s="99" t="s">
        <v>5661</v>
      </c>
      <c r="AU965" s="99" t="s">
        <v>3367</v>
      </c>
      <c r="AW965" s="17"/>
      <c r="AX965" s="17" t="s">
        <v>5536</v>
      </c>
      <c r="AY965" s="17"/>
      <c r="AZ965" s="17" t="s">
        <v>5536</v>
      </c>
      <c r="BA965" s="7"/>
      <c r="BC965" s="18"/>
      <c r="BD965" s="18"/>
      <c r="BE965" s="18"/>
      <c r="BF965" s="18"/>
      <c r="BG965" s="18"/>
      <c r="BH965" s="18"/>
      <c r="BI965" s="18"/>
      <c r="BJ965" s="18"/>
      <c r="BK965" s="18"/>
      <c r="BM965" s="18"/>
      <c r="BN965" s="18"/>
      <c r="BO965" s="18"/>
      <c r="BP965" s="9" t="s">
        <v>5661</v>
      </c>
      <c r="BQ965" s="14"/>
      <c r="BR965" s="102" t="s">
        <v>5536</v>
      </c>
      <c r="BS965" s="14"/>
      <c r="BT965" s="14"/>
      <c r="BU965" s="9"/>
      <c r="BV965" s="9"/>
      <c r="BW965" s="9"/>
    </row>
    <row r="966" spans="1:75" x14ac:dyDescent="0.35">
      <c r="A966" s="1" t="s">
        <v>2678</v>
      </c>
      <c r="B966" s="8" t="s">
        <v>2679</v>
      </c>
      <c r="C966" s="3" t="s">
        <v>51</v>
      </c>
      <c r="D966" s="1" t="s">
        <v>11</v>
      </c>
      <c r="E966" s="1" t="s">
        <v>12</v>
      </c>
      <c r="F966" s="3" t="s">
        <v>51</v>
      </c>
      <c r="G966" s="1" t="s">
        <v>52</v>
      </c>
      <c r="H966" s="28" t="s">
        <v>5589</v>
      </c>
      <c r="I966" s="27">
        <v>1.9927311354809618</v>
      </c>
      <c r="J966" s="27">
        <v>1.0705505760016893</v>
      </c>
      <c r="K966" s="27">
        <v>5.5406454300822121</v>
      </c>
      <c r="L966" s="27">
        <v>0</v>
      </c>
      <c r="M966" s="27">
        <v>0</v>
      </c>
      <c r="N966" s="27">
        <v>0</v>
      </c>
      <c r="O966" s="27">
        <v>0</v>
      </c>
      <c r="P966" s="27">
        <v>0</v>
      </c>
      <c r="Q966" s="27">
        <v>0</v>
      </c>
      <c r="R966" s="27">
        <v>1.1656115434334096</v>
      </c>
      <c r="S966" s="80">
        <v>0</v>
      </c>
      <c r="T966" s="80">
        <v>0</v>
      </c>
      <c r="U966" s="80">
        <v>0</v>
      </c>
      <c r="V966" s="80">
        <v>0</v>
      </c>
      <c r="W966" s="80">
        <v>0</v>
      </c>
      <c r="X966" s="80">
        <v>0</v>
      </c>
      <c r="Y966" s="80">
        <v>0</v>
      </c>
      <c r="Z966" s="80">
        <v>0.26271070361524168</v>
      </c>
      <c r="AA966" s="80">
        <v>0</v>
      </c>
      <c r="AB966" s="80">
        <v>0.87267038207018155</v>
      </c>
      <c r="AC966" s="80">
        <v>0.8899525729597384</v>
      </c>
      <c r="AD966" s="80">
        <v>0.8899525729597384</v>
      </c>
      <c r="AE966" s="80">
        <v>0</v>
      </c>
      <c r="AF966" s="80">
        <v>0</v>
      </c>
      <c r="AG966" s="80"/>
      <c r="AH966" s="80">
        <v>0</v>
      </c>
      <c r="AI966" s="80">
        <v>0</v>
      </c>
      <c r="AJ966" s="80">
        <v>0</v>
      </c>
      <c r="AK966" s="80">
        <v>0</v>
      </c>
      <c r="AL966" s="80">
        <v>0</v>
      </c>
      <c r="AM966" s="80">
        <v>0</v>
      </c>
      <c r="AN966" s="41" t="s">
        <v>5558</v>
      </c>
      <c r="AO966" s="41"/>
      <c r="AP966" s="40" t="str" cm="1">
        <f t="array" ref="AP966">IFERROR(_xlfn.IFS(
AR966="MPR ISSUE","PDH",
AR966="BSS Hardware Issue","BSS",
AR966="Sites strategiques, MLL, Pylone, etc.","ENVTECH",
AR966="AKTIVCO DEFAUT GE &amp; POWER Cabinet","AKTIVCO",
AR966="AKTIVCO Coupure ENEO &amp; Baisse de tension","AKTIVCO GRID ONLY",
AR966="Coupure ENEO &amp; Baisse de tension","IHS GRID ONLY",
AR966="Defaut GE &amp; POWER Cabinet","IHS",
AR966="Sharing","Partners",
AR966="Sites strategiques &amp; DataCenter","SST &amp; DC",
AR966="Exclu","Exclu",
AR966="SAT","SAT",
AR966="SPARE-ISSUE","SPARE-ISSUE",
AR966="Fiber CAmtel","TRANS_FO_CAMTEL",
AR966="Fiber AOF","Fiber AOF",
AR966="Projet OCM (HUAWEI)","TRAVAUX-HUAWEI",
AR966="Projet OCM (NOKIA)","TRAVAUX-NOKIA",
AR966="ACCESS-ISSUE","ACCESS-ISSUE",
AR966="Projet OCM (ZTE, NOKIA, autres projets)","TRAVAUX OCM",
AR966="No root CAuse","No root cause",
AR966="ODU HS","PDH",
AR966="IP &amp; VLAN","PDH",
AR966="Warehouse HUAWEI","SPARE-ISSUE",
AR966="SPARE-HS","SPARE-ISSUE",
AR966="Power Telco","BSS",AR966="no impacts","no impacts"
),"")</f>
        <v>No root cause</v>
      </c>
      <c r="AQ966" s="40" t="str" cm="1">
        <f t="array" ref="AQ966">IFERROR(_xlfn.IFS(
AR966="MPR ISSUE","TX ISSUE",
AR966="BSS Hardware Issue","RAN ISSUE",
AR966="Sites strategiques, MLL, Pylone, etc.","ENVTECH",
AR966="AKTIVCO DEFAUT GE &amp; POWER Cabinet","POWER ISSUE",
AR966="AKTIVCO Coupure ENEO &amp; Baisse de tension","POWER ISSUE",
AR966="Coupure ENEO &amp; Baisse de tension","POWER ISSUE",
AR966="Defaut GE &amp; POWER Cabinet","POWER ISSUE",
AR966="Sharing","POWER ISSUE",
AR966="Sites strategiques &amp; DataCenter","POWER ISSUE",
AR966="Exclu","Exclu",
AR966="SAT","TX ISSUE",
AR966="SPARE-ISSUE","SPARE-ISSUE",
AR966="Fiber CAmtel","TX ISSUE",
AR966="Fiber AOF","TX ISSUE",
AR966="Projet OCM (HUAWEI)","TRAVAUX-HUAWEI",
AR966="Projet OCM (NOKIA)","TRAVAUX -NOKIA",
AR966="ACCESS-ISSUE","ACCESS-ISSUE",
AR966="Projet OCM (ZTE, NOKIA, autres projets)","TRAVAUX OCM",
AR966="No root CAuse","No root cause",
AR966="ODU HS","TX ISSUE",
AR966="IP &amp; VLAN","TX ISSUE",
AR966="Warehouse HUAWEI","SPARE-ISSUE",
AR966="SPARE-HS","SPARE-ISSUE",
AR966="Power Telco","RAN ISSUE",AR966="no impacts","no impacts"
),"")</f>
        <v>No root cause</v>
      </c>
      <c r="AR966" s="59" t="s">
        <v>5343</v>
      </c>
      <c r="AS966" s="40" t="str" cm="1">
        <f t="array" ref="AS966">IFERROR(_xlfn.IFS(
AR966="MPR ISSUE","ACTIVE",
AR966="BSS Hardware Issue","ACTIVE",
AR966="Sites strategiques, MLL, Pylone, etc.","PASSIVE",
AR966="AKTIVCO DEFAUT GE &amp; POWER Cabinet","PASSIVE",
AR966="AKTIVCO Coupure ENEO &amp; Baisse de tension","PASSIVE",
AR966="Coupure ENEO &amp; Baisse de tension","PASSIVE",
AR966="Defaut GE &amp; POWER Cabinet","PASSIVE",
AR966="Sharing","PASSIVE",
AR966="Sites strategiques &amp; DataCenter","PASSIVE",
AR966="Exclu","Exclu",
AR966="SAT","ACTIVE",
AR966="SPARE-ISSUE","SPARE-ISSUE",
AR966="Fiber CAmtel","ACTIVE",
AR966="Fiber AOF","ACTIVE",
AR966="Projet OCM (HUAWEI)","PLANNED WORKS",
AR966="Projet OCM (NOKIA)","PLANNED WORKS",
AR966="ACCESS-ISSUE","ACCESS-ISSUE",
AR966="Projet OCM (ZTE, NOKIA, autres projets)","PLANNED WORKS",
AR966="No root CAuse","No root cause",
AR966="ODU HS","ACTIVE",
AR966="IP &amp; VLAN","ACTIVE",
AR966="Warehouse HUAWEI","SPARE-ISSUE",
AR966="SPARE-HS","SPARE-ISSUE",
AR966="Power Telco","ACTIVE", AR966="no impacts","no impacts"
),"")</f>
        <v>No root cause</v>
      </c>
      <c r="AT966" s="99" t="s">
        <v>5661</v>
      </c>
      <c r="AU966" s="99" t="s">
        <v>2679</v>
      </c>
      <c r="AW966" s="17"/>
      <c r="AX966" s="17" t="s">
        <v>5536</v>
      </c>
      <c r="AY966" s="17"/>
      <c r="AZ966" s="17" t="s">
        <v>5536</v>
      </c>
      <c r="BA966" s="7"/>
      <c r="BC966" s="18"/>
      <c r="BD966" s="18"/>
      <c r="BE966" s="18"/>
      <c r="BF966" s="18"/>
      <c r="BG966" s="18"/>
      <c r="BH966" s="18"/>
      <c r="BI966" s="18"/>
      <c r="BJ966" s="18"/>
      <c r="BK966" s="18"/>
      <c r="BM966" s="18"/>
      <c r="BN966" s="18"/>
      <c r="BO966" s="18"/>
      <c r="BP966" s="9" t="s">
        <v>5661</v>
      </c>
      <c r="BQ966" s="14"/>
      <c r="BR966" s="102" t="s">
        <v>5536</v>
      </c>
      <c r="BS966" s="14"/>
      <c r="BT966" s="14"/>
      <c r="BU966" s="9"/>
      <c r="BV966" s="9"/>
      <c r="BW966" s="9"/>
    </row>
    <row r="967" spans="1:75" x14ac:dyDescent="0.35">
      <c r="A967" s="1" t="s">
        <v>2670</v>
      </c>
      <c r="B967" s="8" t="s">
        <v>2671</v>
      </c>
      <c r="C967" s="3" t="s">
        <v>51</v>
      </c>
      <c r="D967" s="1" t="s">
        <v>11</v>
      </c>
      <c r="E967" s="1" t="s">
        <v>12</v>
      </c>
      <c r="F967" s="3" t="s">
        <v>51</v>
      </c>
      <c r="G967" s="1" t="s">
        <v>52</v>
      </c>
      <c r="H967" s="28" t="s">
        <v>5589</v>
      </c>
      <c r="I967" s="27">
        <v>8.5668123435863635</v>
      </c>
      <c r="J967" s="27">
        <v>4.5754109915447465</v>
      </c>
      <c r="K967" s="27">
        <v>5.8353700992771795</v>
      </c>
      <c r="L967" s="27">
        <v>24.082617076588104</v>
      </c>
      <c r="M967" s="27">
        <v>8.5563788227706858</v>
      </c>
      <c r="N967" s="27">
        <v>1.6507256736665785</v>
      </c>
      <c r="O967" s="27">
        <v>0</v>
      </c>
      <c r="P967" s="27">
        <v>1.706906170366375</v>
      </c>
      <c r="Q967" s="27">
        <v>18.708444267520466</v>
      </c>
      <c r="R967" s="27">
        <v>9.3085197455719086</v>
      </c>
      <c r="S967" s="80">
        <v>0.95984824488561293</v>
      </c>
      <c r="T967" s="80">
        <v>0</v>
      </c>
      <c r="U967" s="80">
        <v>0.30979531037316688</v>
      </c>
      <c r="V967" s="80">
        <v>3.9058821515097035E-2</v>
      </c>
      <c r="W967" s="80">
        <v>0</v>
      </c>
      <c r="X967" s="80">
        <v>0</v>
      </c>
      <c r="Y967" s="80">
        <v>0</v>
      </c>
      <c r="Z967" s="80">
        <v>2.5733699451821042</v>
      </c>
      <c r="AA967" s="80">
        <v>0</v>
      </c>
      <c r="AB967" s="80">
        <v>0</v>
      </c>
      <c r="AC967" s="80"/>
      <c r="AD967" s="80">
        <v>0.82451567061321285</v>
      </c>
      <c r="AE967" s="80">
        <v>0</v>
      </c>
      <c r="AF967" s="80">
        <v>0</v>
      </c>
      <c r="AG967" s="80"/>
      <c r="AH967" s="80">
        <v>0</v>
      </c>
      <c r="AI967" s="80">
        <v>0</v>
      </c>
      <c r="AJ967" s="80">
        <v>0</v>
      </c>
      <c r="AK967" s="80">
        <v>0</v>
      </c>
      <c r="AL967" s="80">
        <v>0</v>
      </c>
      <c r="AM967" s="80">
        <v>0</v>
      </c>
      <c r="AN967" s="41" t="s">
        <v>5591</v>
      </c>
      <c r="AO967" s="41"/>
      <c r="AP967" s="40" t="str" cm="1">
        <f t="array" ref="AP967">IFERROR(_xlfn.IFS(
AR967="MPR ISSUE","PDH",
AR967="BSS Hardware Issue","BSS",
AR967="Sites strategiques, MLL, Pylone, etc.","ENVTECH",
AR967="AKTIVCO DEFAUT GE &amp; POWER Cabinet","AKTIVCO",
AR967="AKTIVCO Coupure ENEO &amp; Baisse de tension","AKTIVCO GRID ONLY",
AR967="Coupure ENEO &amp; Baisse de tension","IHS GRID ONLY",
AR967="Defaut GE &amp; POWER Cabinet","IHS",
AR967="Sharing","Partners",
AR967="Sites strategiques &amp; DataCenter","SST &amp; DC",
AR967="Exclu","Exclu",
AR967="SAT","SAT",
AR967="SPARE-ISSUE","SPARE-ISSUE",
AR967="Fiber CAmtel","TRANS_FO_CAMTEL",
AR967="Fiber AOF","Fiber AOF",
AR967="Projet OCM (HUAWEI)","TRAVAUX-HUAWEI",
AR967="Projet OCM (NOKIA)","TRAVAUX-NOKIA",
AR967="ACCESS-ISSUE","ACCESS-ISSUE",
AR967="Projet OCM (ZTE, NOKIA, autres projets)","TRAVAUX OCM",
AR967="No root CAuse","No root cause",
AR967="ODU HS","PDH",
AR967="IP &amp; VLAN","PDH",
AR967="Warehouse HUAWEI","SPARE-ISSUE",
AR967="SPARE-HS","SPARE-ISSUE",
AR967="Power Telco","BSS",AR967="no impacts","no impacts"
),"")</f>
        <v>No root cause</v>
      </c>
      <c r="AQ967" s="40" t="str" cm="1">
        <f t="array" ref="AQ967">IFERROR(_xlfn.IFS(
AR967="MPR ISSUE","TX ISSUE",
AR967="BSS Hardware Issue","RAN ISSUE",
AR967="Sites strategiques, MLL, Pylone, etc.","ENVTECH",
AR967="AKTIVCO DEFAUT GE &amp; POWER Cabinet","POWER ISSUE",
AR967="AKTIVCO Coupure ENEO &amp; Baisse de tension","POWER ISSUE",
AR967="Coupure ENEO &amp; Baisse de tension","POWER ISSUE",
AR967="Defaut GE &amp; POWER Cabinet","POWER ISSUE",
AR967="Sharing","POWER ISSUE",
AR967="Sites strategiques &amp; DataCenter","POWER ISSUE",
AR967="Exclu","Exclu",
AR967="SAT","TX ISSUE",
AR967="SPARE-ISSUE","SPARE-ISSUE",
AR967="Fiber CAmtel","TX ISSUE",
AR967="Fiber AOF","TX ISSUE",
AR967="Projet OCM (HUAWEI)","TRAVAUX-HUAWEI",
AR967="Projet OCM (NOKIA)","TRAVAUX -NOKIA",
AR967="ACCESS-ISSUE","ACCESS-ISSUE",
AR967="Projet OCM (ZTE, NOKIA, autres projets)","TRAVAUX OCM",
AR967="No root CAuse","No root cause",
AR967="ODU HS","TX ISSUE",
AR967="IP &amp; VLAN","TX ISSUE",
AR967="Warehouse HUAWEI","SPARE-ISSUE",
AR967="SPARE-HS","SPARE-ISSUE",
AR967="Power Telco","RAN ISSUE",AR967="no impacts","no impacts"
),"")</f>
        <v>No root cause</v>
      </c>
      <c r="AR967" s="59" t="s">
        <v>5343</v>
      </c>
      <c r="AS967" s="40" t="str" cm="1">
        <f t="array" ref="AS967">IFERROR(_xlfn.IFS(
AR967="MPR ISSUE","ACTIVE",
AR967="BSS Hardware Issue","ACTIVE",
AR967="Sites strategiques, MLL, Pylone, etc.","PASSIVE",
AR967="AKTIVCO DEFAUT GE &amp; POWER Cabinet","PASSIVE",
AR967="AKTIVCO Coupure ENEO &amp; Baisse de tension","PASSIVE",
AR967="Coupure ENEO &amp; Baisse de tension","PASSIVE",
AR967="Defaut GE &amp; POWER Cabinet","PASSIVE",
AR967="Sharing","PASSIVE",
AR967="Sites strategiques &amp; DataCenter","PASSIVE",
AR967="Exclu","Exclu",
AR967="SAT","ACTIVE",
AR967="SPARE-ISSUE","SPARE-ISSUE",
AR967="Fiber CAmtel","ACTIVE",
AR967="Fiber AOF","ACTIVE",
AR967="Projet OCM (HUAWEI)","PLANNED WORKS",
AR967="Projet OCM (NOKIA)","PLANNED WORKS",
AR967="ACCESS-ISSUE","ACCESS-ISSUE",
AR967="Projet OCM (ZTE, NOKIA, autres projets)","PLANNED WORKS",
AR967="No root CAuse","No root cause",
AR967="ODU HS","ACTIVE",
AR967="IP &amp; VLAN","ACTIVE",
AR967="Warehouse HUAWEI","SPARE-ISSUE",
AR967="SPARE-HS","SPARE-ISSUE",
AR967="Power Telco","ACTIVE", AR967="no impacts","no impacts"
),"")</f>
        <v>No root cause</v>
      </c>
      <c r="AT967" s="99" t="s">
        <v>5661</v>
      </c>
      <c r="AU967" s="99" t="s">
        <v>2671</v>
      </c>
      <c r="AW967" s="17"/>
      <c r="AX967" s="17" t="s">
        <v>5536</v>
      </c>
      <c r="AY967" s="17"/>
      <c r="AZ967" s="17" t="s">
        <v>5536</v>
      </c>
      <c r="BA967" s="7"/>
      <c r="BC967" s="18"/>
      <c r="BD967" s="18"/>
      <c r="BE967" s="18"/>
      <c r="BF967" s="18"/>
      <c r="BG967" s="18"/>
      <c r="BH967" s="18"/>
      <c r="BI967" s="18"/>
      <c r="BJ967" s="18"/>
      <c r="BK967" s="18"/>
      <c r="BM967" s="18"/>
      <c r="BN967" s="18"/>
      <c r="BO967" s="18"/>
      <c r="BP967" s="9" t="s">
        <v>5661</v>
      </c>
      <c r="BQ967" s="14"/>
      <c r="BR967" s="102" t="s">
        <v>5536</v>
      </c>
      <c r="BS967" s="14"/>
      <c r="BT967" s="14"/>
      <c r="BU967" s="9"/>
      <c r="BV967" s="9"/>
      <c r="BW967" s="9"/>
    </row>
    <row r="968" spans="1:75" x14ac:dyDescent="0.35">
      <c r="A968" s="1" t="s">
        <v>575</v>
      </c>
      <c r="B968" s="8" t="s">
        <v>576</v>
      </c>
      <c r="C968" s="3" t="s">
        <v>32</v>
      </c>
      <c r="D968" s="1" t="s">
        <v>5489</v>
      </c>
      <c r="E968" s="1" t="s">
        <v>5489</v>
      </c>
      <c r="F968" s="3" t="s">
        <v>31</v>
      </c>
      <c r="G968" s="1" t="s">
        <v>32</v>
      </c>
      <c r="H968" s="30" t="s">
        <v>5587</v>
      </c>
      <c r="I968" s="27">
        <v>0</v>
      </c>
      <c r="J968" s="27">
        <v>0</v>
      </c>
      <c r="K968" s="27">
        <v>1.2265896762005855</v>
      </c>
      <c r="L968" s="27">
        <v>1.123181892116325</v>
      </c>
      <c r="M968" s="27">
        <v>1.9141141102578807</v>
      </c>
      <c r="N968" s="27">
        <v>0</v>
      </c>
      <c r="O968" s="27">
        <v>0</v>
      </c>
      <c r="P968" s="27">
        <v>0</v>
      </c>
      <c r="Q968" s="27">
        <v>1.1370397479689407</v>
      </c>
      <c r="R968" s="27">
        <v>0</v>
      </c>
      <c r="S968" s="80">
        <v>1.1101444498663087</v>
      </c>
      <c r="T968" s="80">
        <v>1.6854327360722312</v>
      </c>
      <c r="U968" s="80">
        <v>0</v>
      </c>
      <c r="V968" s="80">
        <v>0</v>
      </c>
      <c r="W968" s="80">
        <v>1.6854327360722312</v>
      </c>
      <c r="X968" s="80">
        <v>1.6139497421761069</v>
      </c>
      <c r="Y968" s="80">
        <v>1.6165001583754945</v>
      </c>
      <c r="Z968" s="80">
        <v>0</v>
      </c>
      <c r="AA968" s="80">
        <v>0</v>
      </c>
      <c r="AB968" s="80">
        <v>1.3795968130855238</v>
      </c>
      <c r="AC968" s="80">
        <v>0.78431540408580314</v>
      </c>
      <c r="AD968" s="80">
        <v>0.78431540408580314</v>
      </c>
      <c r="AE968" s="80">
        <v>0</v>
      </c>
      <c r="AF968" s="80">
        <v>3.638659173080161</v>
      </c>
      <c r="AG968" s="80"/>
      <c r="AH968" s="80">
        <v>0</v>
      </c>
      <c r="AI968" s="80">
        <v>0</v>
      </c>
      <c r="AJ968" s="80">
        <v>0</v>
      </c>
      <c r="AK968" s="80">
        <v>0</v>
      </c>
      <c r="AL968" s="80">
        <v>0</v>
      </c>
      <c r="AM968" s="80">
        <v>0</v>
      </c>
      <c r="AN968" s="41" t="s">
        <v>5558</v>
      </c>
      <c r="AO968" s="41"/>
      <c r="AP968" s="40" t="str" cm="1">
        <f t="array" ref="AP968">IFERROR(_xlfn.IFS(
AR968="MPR ISSUE","PDH",
AR968="BSS Hardware Issue","BSS",
AR968="Sites strategiques, MLL, Pylone, etc.","ENVTECH",
AR968="AKTIVCO DEFAUT GE &amp; POWER Cabinet","AKTIVCO",
AR968="AKTIVCO Coupure ENEO &amp; Baisse de tension","AKTIVCO GRID ONLY",
AR968="Coupure ENEO &amp; Baisse de tension","IHS GRID ONLY",
AR968="Defaut GE &amp; POWER Cabinet","IHS",
AR968="Sharing","Partners",
AR968="Sites strategiques &amp; DataCenter","SST &amp; DC",
AR968="Exclu","Exclu",
AR968="SAT","SAT",
AR968="SPARE-ISSUE","SPARE-ISSUE",
AR968="Fiber CAmtel","TRANS_FO_CAMTEL",
AR968="Fiber AOF","Fiber AOF",
AR968="Projet OCM (HUAWEI)","TRAVAUX-HUAWEI",
AR968="Projet OCM (NOKIA)","TRAVAUX-NOKIA",
AR968="ACCESS-ISSUE","ACCESS-ISSUE",
AR968="Projet OCM (ZTE, NOKIA, autres projets)","TRAVAUX OCM",
AR968="No root CAuse","No root cause",
AR968="ODU HS","PDH",
AR968="IP &amp; VLAN","PDH",
AR968="Warehouse HUAWEI","SPARE-ISSUE",
AR968="SPARE-HS","SPARE-ISSUE",
AR968="Power Telco","BSS",AR968="no impacts","no impacts"
),"")</f>
        <v>No root cause</v>
      </c>
      <c r="AQ968" s="40" t="str" cm="1">
        <f t="array" ref="AQ968">IFERROR(_xlfn.IFS(
AR968="MPR ISSUE","TX ISSUE",
AR968="BSS Hardware Issue","RAN ISSUE",
AR968="Sites strategiques, MLL, Pylone, etc.","ENVTECH",
AR968="AKTIVCO DEFAUT GE &amp; POWER Cabinet","POWER ISSUE",
AR968="AKTIVCO Coupure ENEO &amp; Baisse de tension","POWER ISSUE",
AR968="Coupure ENEO &amp; Baisse de tension","POWER ISSUE",
AR968="Defaut GE &amp; POWER Cabinet","POWER ISSUE",
AR968="Sharing","POWER ISSUE",
AR968="Sites strategiques &amp; DataCenter","POWER ISSUE",
AR968="Exclu","Exclu",
AR968="SAT","TX ISSUE",
AR968="SPARE-ISSUE","SPARE-ISSUE",
AR968="Fiber CAmtel","TX ISSUE",
AR968="Fiber AOF","TX ISSUE",
AR968="Projet OCM (HUAWEI)","TRAVAUX-HUAWEI",
AR968="Projet OCM (NOKIA)","TRAVAUX -NOKIA",
AR968="ACCESS-ISSUE","ACCESS-ISSUE",
AR968="Projet OCM (ZTE, NOKIA, autres projets)","TRAVAUX OCM",
AR968="No root CAuse","No root cause",
AR968="ODU HS","TX ISSUE",
AR968="IP &amp; VLAN","TX ISSUE",
AR968="Warehouse HUAWEI","SPARE-ISSUE",
AR968="SPARE-HS","SPARE-ISSUE",
AR968="Power Telco","RAN ISSUE",AR968="no impacts","no impacts"
),"")</f>
        <v>No root cause</v>
      </c>
      <c r="AR968" s="59" t="s">
        <v>5343</v>
      </c>
      <c r="AS968" s="40" t="str" cm="1">
        <f t="array" ref="AS968">IFERROR(_xlfn.IFS(
AR968="MPR ISSUE","ACTIVE",
AR968="BSS Hardware Issue","ACTIVE",
AR968="Sites strategiques, MLL, Pylone, etc.","PASSIVE",
AR968="AKTIVCO DEFAUT GE &amp; POWER Cabinet","PASSIVE",
AR968="AKTIVCO Coupure ENEO &amp; Baisse de tension","PASSIVE",
AR968="Coupure ENEO &amp; Baisse de tension","PASSIVE",
AR968="Defaut GE &amp; POWER Cabinet","PASSIVE",
AR968="Sharing","PASSIVE",
AR968="Sites strategiques &amp; DataCenter","PASSIVE",
AR968="Exclu","Exclu",
AR968="SAT","ACTIVE",
AR968="SPARE-ISSUE","SPARE-ISSUE",
AR968="Fiber CAmtel","ACTIVE",
AR968="Fiber AOF","ACTIVE",
AR968="Projet OCM (HUAWEI)","PLANNED WORKS",
AR968="Projet OCM (NOKIA)","PLANNED WORKS",
AR968="ACCESS-ISSUE","ACCESS-ISSUE",
AR968="Projet OCM (ZTE, NOKIA, autres projets)","PLANNED WORKS",
AR968="No root CAuse","No root cause",
AR968="ODU HS","ACTIVE",
AR968="IP &amp; VLAN","ACTIVE",
AR968="Warehouse HUAWEI","SPARE-ISSUE",
AR968="SPARE-HS","SPARE-ISSUE",
AR968="Power Telco","ACTIVE", AR968="no impacts","no impacts"
),"")</f>
        <v>No root cause</v>
      </c>
      <c r="AT968" s="99" t="s">
        <v>5661</v>
      </c>
      <c r="AU968" s="99" t="s">
        <v>576</v>
      </c>
      <c r="AW968" s="17"/>
      <c r="AX968" s="17" t="s">
        <v>5536</v>
      </c>
      <c r="AY968" s="17"/>
      <c r="AZ968" s="17" t="s">
        <v>5536</v>
      </c>
      <c r="BA968" s="7"/>
      <c r="BC968" s="18"/>
      <c r="BD968" s="18"/>
      <c r="BE968" s="18"/>
      <c r="BF968" s="18"/>
      <c r="BG968" s="18"/>
      <c r="BH968" s="18"/>
      <c r="BI968" s="18"/>
      <c r="BJ968" s="18"/>
      <c r="BK968" s="18"/>
      <c r="BM968" s="18"/>
      <c r="BN968" s="18"/>
      <c r="BO968" s="18"/>
      <c r="BP968" s="9" t="s">
        <v>5661</v>
      </c>
      <c r="BQ968" s="14"/>
      <c r="BR968" s="102" t="s">
        <v>5536</v>
      </c>
      <c r="BS968" s="14"/>
      <c r="BT968" s="14"/>
      <c r="BU968" s="9"/>
      <c r="BV968" s="9"/>
      <c r="BW968" s="9"/>
    </row>
    <row r="969" spans="1:75" x14ac:dyDescent="0.35">
      <c r="A969" s="1" t="s">
        <v>967</v>
      </c>
      <c r="B969" s="8" t="s">
        <v>968</v>
      </c>
      <c r="C969" s="3" t="s">
        <v>32</v>
      </c>
      <c r="D969" s="1" t="s">
        <v>21</v>
      </c>
      <c r="E969" s="1" t="s">
        <v>145</v>
      </c>
      <c r="F969" s="3" t="s">
        <v>31</v>
      </c>
      <c r="G969" s="1" t="s">
        <v>32</v>
      </c>
      <c r="H969" s="30" t="s">
        <v>5587</v>
      </c>
      <c r="I969" s="27">
        <v>0.30094911152773873</v>
      </c>
      <c r="J969" s="27">
        <v>0.3383314356810006</v>
      </c>
      <c r="K969" s="27">
        <v>3.7146187716339503</v>
      </c>
      <c r="L969" s="27">
        <v>13.868556899607057</v>
      </c>
      <c r="M969" s="27">
        <v>25.527953988351555</v>
      </c>
      <c r="N969" s="27">
        <v>8.4128064423156013E-2</v>
      </c>
      <c r="O969" s="27">
        <v>0.32770172900383238</v>
      </c>
      <c r="P969" s="27">
        <v>0.50664106976226553</v>
      </c>
      <c r="Q969" s="27">
        <v>0.2682217428153168</v>
      </c>
      <c r="R969" s="27">
        <v>0</v>
      </c>
      <c r="S969" s="80">
        <v>7.7332899584228232E-2</v>
      </c>
      <c r="T969" s="80">
        <v>0.28172289710158632</v>
      </c>
      <c r="U969" s="80">
        <v>0</v>
      </c>
      <c r="V969" s="80">
        <v>0</v>
      </c>
      <c r="W969" s="80">
        <v>0.28172289710158632</v>
      </c>
      <c r="X969" s="80">
        <v>8.259424768786032E-2</v>
      </c>
      <c r="Y969" s="80">
        <v>0</v>
      </c>
      <c r="Z969" s="80">
        <v>0</v>
      </c>
      <c r="AA969" s="80">
        <v>0</v>
      </c>
      <c r="AB969" s="80">
        <v>0</v>
      </c>
      <c r="AC969" s="80">
        <v>0.77418507960152227</v>
      </c>
      <c r="AD969" s="80">
        <v>0.77418507960152227</v>
      </c>
      <c r="AE969" s="80">
        <v>0</v>
      </c>
      <c r="AF969" s="80">
        <v>8.7088687423843791E-2</v>
      </c>
      <c r="AG969" s="80"/>
      <c r="AH969" s="80">
        <v>0</v>
      </c>
      <c r="AI969" s="80">
        <v>0</v>
      </c>
      <c r="AJ969" s="80">
        <v>0</v>
      </c>
      <c r="AK969" s="80">
        <v>0</v>
      </c>
      <c r="AL969" s="80">
        <v>0</v>
      </c>
      <c r="AM969" s="80">
        <v>0</v>
      </c>
      <c r="AN969" s="41" t="s">
        <v>5558</v>
      </c>
      <c r="AO969" s="41"/>
      <c r="AP969" s="40" t="str" cm="1">
        <f t="array" ref="AP969">IFERROR(_xlfn.IFS(
AR969="MPR ISSUE","PDH",
AR969="BSS Hardware Issue","BSS",
AR969="Sites strategiques, MLL, Pylone, etc.","ENVTECH",
AR969="AKTIVCO DEFAUT GE &amp; POWER Cabinet","AKTIVCO",
AR969="AKTIVCO Coupure ENEO &amp; Baisse de tension","AKTIVCO GRID ONLY",
AR969="Coupure ENEO &amp; Baisse de tension","IHS GRID ONLY",
AR969="Defaut GE &amp; POWER Cabinet","IHS",
AR969="Sharing","Partners",
AR969="Sites strategiques &amp; DataCenter","SST &amp; DC",
AR969="Exclu","Exclu",
AR969="SAT","SAT",
AR969="SPARE-ISSUE","SPARE-ISSUE",
AR969="Fiber CAmtel","TRANS_FO_CAMTEL",
AR969="Fiber AOF","Fiber AOF",
AR969="Projet OCM (HUAWEI)","TRAVAUX-HUAWEI",
AR969="Projet OCM (NOKIA)","TRAVAUX-NOKIA",
AR969="ACCESS-ISSUE","ACCESS-ISSUE",
AR969="Projet OCM (ZTE, NOKIA, autres projets)","TRAVAUX OCM",
AR969="No root CAuse","No root cause",
AR969="ODU HS","PDH",
AR969="IP &amp; VLAN","PDH",
AR969="Warehouse HUAWEI","SPARE-ISSUE",
AR969="SPARE-HS","SPARE-ISSUE",
AR969="Power Telco","BSS",AR969="no impacts","no impacts"
),"")</f>
        <v>No root cause</v>
      </c>
      <c r="AQ969" s="40" t="str" cm="1">
        <f t="array" ref="AQ969">IFERROR(_xlfn.IFS(
AR969="MPR ISSUE","TX ISSUE",
AR969="BSS Hardware Issue","RAN ISSUE",
AR969="Sites strategiques, MLL, Pylone, etc.","ENVTECH",
AR969="AKTIVCO DEFAUT GE &amp; POWER Cabinet","POWER ISSUE",
AR969="AKTIVCO Coupure ENEO &amp; Baisse de tension","POWER ISSUE",
AR969="Coupure ENEO &amp; Baisse de tension","POWER ISSUE",
AR969="Defaut GE &amp; POWER Cabinet","POWER ISSUE",
AR969="Sharing","POWER ISSUE",
AR969="Sites strategiques &amp; DataCenter","POWER ISSUE",
AR969="Exclu","Exclu",
AR969="SAT","TX ISSUE",
AR969="SPARE-ISSUE","SPARE-ISSUE",
AR969="Fiber CAmtel","TX ISSUE",
AR969="Fiber AOF","TX ISSUE",
AR969="Projet OCM (HUAWEI)","TRAVAUX-HUAWEI",
AR969="Projet OCM (NOKIA)","TRAVAUX -NOKIA",
AR969="ACCESS-ISSUE","ACCESS-ISSUE",
AR969="Projet OCM (ZTE, NOKIA, autres projets)","TRAVAUX OCM",
AR969="No root CAuse","No root cause",
AR969="ODU HS","TX ISSUE",
AR969="IP &amp; VLAN","TX ISSUE",
AR969="Warehouse HUAWEI","SPARE-ISSUE",
AR969="SPARE-HS","SPARE-ISSUE",
AR969="Power Telco","RAN ISSUE",AR969="no impacts","no impacts"
),"")</f>
        <v>No root cause</v>
      </c>
      <c r="AR969" s="59" t="s">
        <v>5343</v>
      </c>
      <c r="AS969" s="40" t="str" cm="1">
        <f t="array" ref="AS969">IFERROR(_xlfn.IFS(
AR969="MPR ISSUE","ACTIVE",
AR969="BSS Hardware Issue","ACTIVE",
AR969="Sites strategiques, MLL, Pylone, etc.","PASSIVE",
AR969="AKTIVCO DEFAUT GE &amp; POWER Cabinet","PASSIVE",
AR969="AKTIVCO Coupure ENEO &amp; Baisse de tension","PASSIVE",
AR969="Coupure ENEO &amp; Baisse de tension","PASSIVE",
AR969="Defaut GE &amp; POWER Cabinet","PASSIVE",
AR969="Sharing","PASSIVE",
AR969="Sites strategiques &amp; DataCenter","PASSIVE",
AR969="Exclu","Exclu",
AR969="SAT","ACTIVE",
AR969="SPARE-ISSUE","SPARE-ISSUE",
AR969="Fiber CAmtel","ACTIVE",
AR969="Fiber AOF","ACTIVE",
AR969="Projet OCM (HUAWEI)","PLANNED WORKS",
AR969="Projet OCM (NOKIA)","PLANNED WORKS",
AR969="ACCESS-ISSUE","ACCESS-ISSUE",
AR969="Projet OCM (ZTE, NOKIA, autres projets)","PLANNED WORKS",
AR969="No root CAuse","No root cause",
AR969="ODU HS","ACTIVE",
AR969="IP &amp; VLAN","ACTIVE",
AR969="Warehouse HUAWEI","SPARE-ISSUE",
AR969="SPARE-HS","SPARE-ISSUE",
AR969="Power Telco","ACTIVE", AR969="no impacts","no impacts"
),"")</f>
        <v>No root cause</v>
      </c>
      <c r="AT969" s="99" t="s">
        <v>5661</v>
      </c>
      <c r="AU969" s="99" t="s">
        <v>968</v>
      </c>
      <c r="AW969" s="17"/>
      <c r="AX969" s="17" t="s">
        <v>5536</v>
      </c>
      <c r="AY969" s="17"/>
      <c r="AZ969" s="17" t="s">
        <v>5536</v>
      </c>
      <c r="BA969" s="7"/>
      <c r="BC969" s="18"/>
      <c r="BD969" s="18"/>
      <c r="BE969" s="18"/>
      <c r="BF969" s="18"/>
      <c r="BG969" s="18"/>
      <c r="BH969" s="18"/>
      <c r="BI969" s="18"/>
      <c r="BJ969" s="18"/>
      <c r="BK969" s="18"/>
      <c r="BM969" s="18"/>
      <c r="BN969" s="18"/>
      <c r="BO969" s="18"/>
      <c r="BP969" s="9" t="s">
        <v>5661</v>
      </c>
      <c r="BQ969" s="14"/>
      <c r="BR969" s="102" t="s">
        <v>5536</v>
      </c>
      <c r="BS969" s="14"/>
      <c r="BT969" s="14"/>
      <c r="BU969" s="9"/>
      <c r="BV969" s="9"/>
      <c r="BW969" s="9"/>
    </row>
    <row r="970" spans="1:75" x14ac:dyDescent="0.35">
      <c r="A970" s="1" t="s">
        <v>2546</v>
      </c>
      <c r="B970" s="8" t="s">
        <v>2547</v>
      </c>
      <c r="C970" s="3" t="s">
        <v>91</v>
      </c>
      <c r="D970" s="1" t="s">
        <v>11</v>
      </c>
      <c r="E970" s="1" t="s">
        <v>12</v>
      </c>
      <c r="F970" s="3" t="s">
        <v>90</v>
      </c>
      <c r="G970" s="1" t="s">
        <v>91</v>
      </c>
      <c r="H970" s="28" t="s">
        <v>5589</v>
      </c>
      <c r="I970" s="27">
        <v>0.37872788806990215</v>
      </c>
      <c r="J970" s="27">
        <v>1.9178238065478994</v>
      </c>
      <c r="K970" s="27">
        <v>32.696157325366045</v>
      </c>
      <c r="L970" s="27">
        <v>0</v>
      </c>
      <c r="M970" s="27">
        <v>0</v>
      </c>
      <c r="N970" s="27">
        <v>0</v>
      </c>
      <c r="O970" s="27">
        <v>0</v>
      </c>
      <c r="P970" s="27">
        <v>0</v>
      </c>
      <c r="Q970" s="27">
        <v>0</v>
      </c>
      <c r="R970" s="27">
        <v>0</v>
      </c>
      <c r="S970" s="80">
        <v>0.3150566584767987</v>
      </c>
      <c r="T970" s="80">
        <v>1.7907310384581363</v>
      </c>
      <c r="U970" s="80">
        <v>0</v>
      </c>
      <c r="V970" s="80">
        <v>0.41912434045880376</v>
      </c>
      <c r="W970" s="80">
        <v>1.7907310384581361</v>
      </c>
      <c r="X970" s="80">
        <v>0</v>
      </c>
      <c r="Y970" s="80">
        <v>0.61602360508285459</v>
      </c>
      <c r="Z970" s="80">
        <v>0</v>
      </c>
      <c r="AA970" s="80">
        <v>0</v>
      </c>
      <c r="AB970" s="80">
        <v>1.3926520904138595</v>
      </c>
      <c r="AC970" s="80">
        <v>0.75638567144076041</v>
      </c>
      <c r="AD970" s="80">
        <v>0.75638567144076041</v>
      </c>
      <c r="AE970" s="80">
        <v>0</v>
      </c>
      <c r="AF970" s="80">
        <v>0</v>
      </c>
      <c r="AG970" s="80"/>
      <c r="AH970" s="80">
        <v>0.94900451726863633</v>
      </c>
      <c r="AI970" s="80">
        <v>0</v>
      </c>
      <c r="AJ970" s="80">
        <v>0</v>
      </c>
      <c r="AK970" s="80">
        <v>0</v>
      </c>
      <c r="AL970" s="80">
        <v>0</v>
      </c>
      <c r="AM970" s="80">
        <v>0</v>
      </c>
      <c r="AN970" s="41" t="s">
        <v>5558</v>
      </c>
      <c r="AO970" s="41"/>
      <c r="AP970" s="40" t="str" cm="1">
        <f t="array" ref="AP970">IFERROR(_xlfn.IFS(
AR970="MPR ISSUE","PDH",
AR970="BSS Hardware Issue","BSS",
AR970="Sites strategiques, MLL, Pylone, etc.","ENVTECH",
AR970="AKTIVCO DEFAUT GE &amp; POWER Cabinet","AKTIVCO",
AR970="AKTIVCO Coupure ENEO &amp; Baisse de tension","AKTIVCO GRID ONLY",
AR970="Coupure ENEO &amp; Baisse de tension","IHS GRID ONLY",
AR970="Defaut GE &amp; POWER Cabinet","IHS",
AR970="Sharing","Partners",
AR970="Sites strategiques &amp; DataCenter","SST &amp; DC",
AR970="Exclu","Exclu",
AR970="SAT","SAT",
AR970="SPARE-ISSUE","SPARE-ISSUE",
AR970="Fiber CAmtel","TRANS_FO_CAMTEL",
AR970="Fiber AOF","Fiber AOF",
AR970="Projet OCM (HUAWEI)","TRAVAUX-HUAWEI",
AR970="Projet OCM (NOKIA)","TRAVAUX-NOKIA",
AR970="ACCESS-ISSUE","ACCESS-ISSUE",
AR970="Projet OCM (ZTE, NOKIA, autres projets)","TRAVAUX OCM",
AR970="No root CAuse","No root cause",
AR970="ODU HS","PDH",
AR970="IP &amp; VLAN","PDH",
AR970="Warehouse HUAWEI","SPARE-ISSUE",
AR970="SPARE-HS","SPARE-ISSUE",
AR970="Power Telco","BSS",AR970="no impacts","no impacts"
),"")</f>
        <v>No root cause</v>
      </c>
      <c r="AQ970" s="40" t="str" cm="1">
        <f t="array" ref="AQ970">IFERROR(_xlfn.IFS(
AR970="MPR ISSUE","TX ISSUE",
AR970="BSS Hardware Issue","RAN ISSUE",
AR970="Sites strategiques, MLL, Pylone, etc.","ENVTECH",
AR970="AKTIVCO DEFAUT GE &amp; POWER Cabinet","POWER ISSUE",
AR970="AKTIVCO Coupure ENEO &amp; Baisse de tension","POWER ISSUE",
AR970="Coupure ENEO &amp; Baisse de tension","POWER ISSUE",
AR970="Defaut GE &amp; POWER Cabinet","POWER ISSUE",
AR970="Sharing","POWER ISSUE",
AR970="Sites strategiques &amp; DataCenter","POWER ISSUE",
AR970="Exclu","Exclu",
AR970="SAT","TX ISSUE",
AR970="SPARE-ISSUE","SPARE-ISSUE",
AR970="Fiber CAmtel","TX ISSUE",
AR970="Fiber AOF","TX ISSUE",
AR970="Projet OCM (HUAWEI)","TRAVAUX-HUAWEI",
AR970="Projet OCM (NOKIA)","TRAVAUX -NOKIA",
AR970="ACCESS-ISSUE","ACCESS-ISSUE",
AR970="Projet OCM (ZTE, NOKIA, autres projets)","TRAVAUX OCM",
AR970="No root CAuse","No root cause",
AR970="ODU HS","TX ISSUE",
AR970="IP &amp; VLAN","TX ISSUE",
AR970="Warehouse HUAWEI","SPARE-ISSUE",
AR970="SPARE-HS","SPARE-ISSUE",
AR970="Power Telco","RAN ISSUE",AR970="no impacts","no impacts"
),"")</f>
        <v>No root cause</v>
      </c>
      <c r="AR970" s="59" t="s">
        <v>5343</v>
      </c>
      <c r="AS970" s="40" t="str" cm="1">
        <f t="array" ref="AS970">IFERROR(_xlfn.IFS(
AR970="MPR ISSUE","ACTIVE",
AR970="BSS Hardware Issue","ACTIVE",
AR970="Sites strategiques, MLL, Pylone, etc.","PASSIVE",
AR970="AKTIVCO DEFAUT GE &amp; POWER Cabinet","PASSIVE",
AR970="AKTIVCO Coupure ENEO &amp; Baisse de tension","PASSIVE",
AR970="Coupure ENEO &amp; Baisse de tension","PASSIVE",
AR970="Defaut GE &amp; POWER Cabinet","PASSIVE",
AR970="Sharing","PASSIVE",
AR970="Sites strategiques &amp; DataCenter","PASSIVE",
AR970="Exclu","Exclu",
AR970="SAT","ACTIVE",
AR970="SPARE-ISSUE","SPARE-ISSUE",
AR970="Fiber CAmtel","ACTIVE",
AR970="Fiber AOF","ACTIVE",
AR970="Projet OCM (HUAWEI)","PLANNED WORKS",
AR970="Projet OCM (NOKIA)","PLANNED WORKS",
AR970="ACCESS-ISSUE","ACCESS-ISSUE",
AR970="Projet OCM (ZTE, NOKIA, autres projets)","PLANNED WORKS",
AR970="No root CAuse","No root cause",
AR970="ODU HS","ACTIVE",
AR970="IP &amp; VLAN","ACTIVE",
AR970="Warehouse HUAWEI","SPARE-ISSUE",
AR970="SPARE-HS","SPARE-ISSUE",
AR970="Power Telco","ACTIVE", AR970="no impacts","no impacts"
),"")</f>
        <v>No root cause</v>
      </c>
      <c r="AT970" s="99" t="s">
        <v>5661</v>
      </c>
      <c r="AU970" s="99" t="s">
        <v>2547</v>
      </c>
      <c r="AW970" s="17"/>
      <c r="AX970" s="17" t="s">
        <v>5536</v>
      </c>
      <c r="AY970" s="17"/>
      <c r="AZ970" s="17" t="s">
        <v>5536</v>
      </c>
      <c r="BA970" s="7"/>
      <c r="BC970" s="18"/>
      <c r="BD970" s="18"/>
      <c r="BE970" s="18"/>
      <c r="BF970" s="18"/>
      <c r="BG970" s="18"/>
      <c r="BH970" s="18"/>
      <c r="BI970" s="18"/>
      <c r="BJ970" s="18"/>
      <c r="BK970" s="18"/>
      <c r="BM970" s="18"/>
      <c r="BN970" s="18"/>
      <c r="BO970" s="18"/>
      <c r="BP970" s="9" t="s">
        <v>5661</v>
      </c>
      <c r="BQ970" s="14"/>
      <c r="BR970" s="102" t="s">
        <v>5536</v>
      </c>
      <c r="BS970" s="14"/>
      <c r="BT970" s="14"/>
      <c r="BU970" s="9"/>
      <c r="BV970" s="9"/>
      <c r="BW970" s="9"/>
    </row>
    <row r="971" spans="1:75" x14ac:dyDescent="0.35">
      <c r="A971" s="1" t="s">
        <v>1983</v>
      </c>
      <c r="B971" s="1" t="s">
        <v>1984</v>
      </c>
      <c r="C971" s="3" t="s">
        <v>38</v>
      </c>
      <c r="D971" s="1" t="s">
        <v>21</v>
      </c>
      <c r="E971" s="1" t="s">
        <v>22</v>
      </c>
      <c r="F971" s="3" t="s">
        <v>37</v>
      </c>
      <c r="G971" s="1" t="s">
        <v>115</v>
      </c>
      <c r="H971" s="30" t="s">
        <v>5587</v>
      </c>
      <c r="I971" s="27">
        <v>2.3180786341468989</v>
      </c>
      <c r="J971" s="27">
        <v>2.2513754412398388</v>
      </c>
      <c r="K971" s="27">
        <v>2.6261082717666429</v>
      </c>
      <c r="L971" s="27">
        <v>0</v>
      </c>
      <c r="M971" s="27">
        <v>1.1093418713420218E-2</v>
      </c>
      <c r="N971" s="27">
        <v>2.1626637616891107</v>
      </c>
      <c r="O971" s="27">
        <v>0</v>
      </c>
      <c r="P971" s="27">
        <v>0.22309899467230546</v>
      </c>
      <c r="Q971" s="27">
        <v>1.9849550413345771</v>
      </c>
      <c r="R971" s="27">
        <v>0</v>
      </c>
      <c r="S971" s="80">
        <v>1.9602891280216188</v>
      </c>
      <c r="T971" s="80">
        <v>0.32292192801476938</v>
      </c>
      <c r="U971" s="80">
        <v>0</v>
      </c>
      <c r="V971" s="80">
        <v>4.8885949667981689E-2</v>
      </c>
      <c r="W971" s="80">
        <v>0.32292192801476938</v>
      </c>
      <c r="X971" s="80">
        <v>0</v>
      </c>
      <c r="Y971" s="80">
        <v>0</v>
      </c>
      <c r="Z971" s="80">
        <v>5.165003010561219</v>
      </c>
      <c r="AA971" s="80">
        <v>1.0909182354401552</v>
      </c>
      <c r="AB971" s="80">
        <v>5.5355267626051194</v>
      </c>
      <c r="AC971" s="80">
        <v>0.7556009279947945</v>
      </c>
      <c r="AD971" s="80">
        <v>0.7556009279947945</v>
      </c>
      <c r="AE971" s="80">
        <v>0</v>
      </c>
      <c r="AF971" s="80">
        <v>0</v>
      </c>
      <c r="AG971" s="80"/>
      <c r="AH971" s="80">
        <v>0</v>
      </c>
      <c r="AI971" s="80">
        <v>0</v>
      </c>
      <c r="AJ971" s="80">
        <v>0</v>
      </c>
      <c r="AK971" s="80">
        <v>0</v>
      </c>
      <c r="AL971" s="80">
        <v>0</v>
      </c>
      <c r="AM971" s="80">
        <v>0</v>
      </c>
      <c r="AN971" s="41" t="s">
        <v>5558</v>
      </c>
      <c r="AO971" s="41"/>
      <c r="AP971" s="40" t="str" cm="1">
        <f t="array" ref="AP971">IFERROR(_xlfn.IFS(
AR971="MPR ISSUE","PDH",
AR971="BSS Hardware Issue","BSS",
AR971="Sites strategiques, MLL, Pylone, etc.","ENVTECH",
AR971="AKTIVCO DEFAUT GE &amp; POWER Cabinet","AKTIVCO",
AR971="AKTIVCO Coupure ENEO &amp; Baisse de tension","AKTIVCO GRID ONLY",
AR971="Coupure ENEO &amp; Baisse de tension","IHS GRID ONLY",
AR971="Defaut GE &amp; POWER Cabinet","IHS",
AR971="Sharing","Partners",
AR971="Sites strategiques &amp; DataCenter","SST &amp; DC",
AR971="Exclu","Exclu",
AR971="SAT","SAT",
AR971="SPARE-ISSUE","SPARE-ISSUE",
AR971="Fiber CAmtel","TRANS_FO_CAMTEL",
AR971="Fiber AOF","Fiber AOF",
AR971="Projet OCM (HUAWEI)","TRAVAUX-HUAWEI",
AR971="Projet OCM (NOKIA)","TRAVAUX-NOKIA",
AR971="ACCESS-ISSUE","ACCESS-ISSUE",
AR971="Projet OCM (ZTE, NOKIA, autres projets)","TRAVAUX OCM",
AR971="No root CAuse","No root cause",
AR971="ODU HS","PDH",
AR971="IP &amp; VLAN","PDH",
AR971="Warehouse HUAWEI","SPARE-ISSUE",
AR971="SPARE-HS","SPARE-ISSUE",
AR971="Power Telco","BSS",AR971="no impacts","no impacts"
),"")</f>
        <v>No root cause</v>
      </c>
      <c r="AQ971" s="40" t="str" cm="1">
        <f t="array" ref="AQ971">IFERROR(_xlfn.IFS(
AR971="MPR ISSUE","TX ISSUE",
AR971="BSS Hardware Issue","RAN ISSUE",
AR971="Sites strategiques, MLL, Pylone, etc.","ENVTECH",
AR971="AKTIVCO DEFAUT GE &amp; POWER Cabinet","POWER ISSUE",
AR971="AKTIVCO Coupure ENEO &amp; Baisse de tension","POWER ISSUE",
AR971="Coupure ENEO &amp; Baisse de tension","POWER ISSUE",
AR971="Defaut GE &amp; POWER Cabinet","POWER ISSUE",
AR971="Sharing","POWER ISSUE",
AR971="Sites strategiques &amp; DataCenter","POWER ISSUE",
AR971="Exclu","Exclu",
AR971="SAT","TX ISSUE",
AR971="SPARE-ISSUE","SPARE-ISSUE",
AR971="Fiber CAmtel","TX ISSUE",
AR971="Fiber AOF","TX ISSUE",
AR971="Projet OCM (HUAWEI)","TRAVAUX-HUAWEI",
AR971="Projet OCM (NOKIA)","TRAVAUX -NOKIA",
AR971="ACCESS-ISSUE","ACCESS-ISSUE",
AR971="Projet OCM (ZTE, NOKIA, autres projets)","TRAVAUX OCM",
AR971="No root CAuse","No root cause",
AR971="ODU HS","TX ISSUE",
AR971="IP &amp; VLAN","TX ISSUE",
AR971="Warehouse HUAWEI","SPARE-ISSUE",
AR971="SPARE-HS","SPARE-ISSUE",
AR971="Power Telco","RAN ISSUE",AR971="no impacts","no impacts"
),"")</f>
        <v>No root cause</v>
      </c>
      <c r="AR971" s="59" t="s">
        <v>5343</v>
      </c>
      <c r="AS971" s="40" t="str" cm="1">
        <f t="array" ref="AS971">IFERROR(_xlfn.IFS(
AR971="MPR ISSUE","ACTIVE",
AR971="BSS Hardware Issue","ACTIVE",
AR971="Sites strategiques, MLL, Pylone, etc.","PASSIVE",
AR971="AKTIVCO DEFAUT GE &amp; POWER Cabinet","PASSIVE",
AR971="AKTIVCO Coupure ENEO &amp; Baisse de tension","PASSIVE",
AR971="Coupure ENEO &amp; Baisse de tension","PASSIVE",
AR971="Defaut GE &amp; POWER Cabinet","PASSIVE",
AR971="Sharing","PASSIVE",
AR971="Sites strategiques &amp; DataCenter","PASSIVE",
AR971="Exclu","Exclu",
AR971="SAT","ACTIVE",
AR971="SPARE-ISSUE","SPARE-ISSUE",
AR971="Fiber CAmtel","ACTIVE",
AR971="Fiber AOF","ACTIVE",
AR971="Projet OCM (HUAWEI)","PLANNED WORKS",
AR971="Projet OCM (NOKIA)","PLANNED WORKS",
AR971="ACCESS-ISSUE","ACCESS-ISSUE",
AR971="Projet OCM (ZTE, NOKIA, autres projets)","PLANNED WORKS",
AR971="No root CAuse","No root cause",
AR971="ODU HS","ACTIVE",
AR971="IP &amp; VLAN","ACTIVE",
AR971="Warehouse HUAWEI","SPARE-ISSUE",
AR971="SPARE-HS","SPARE-ISSUE",
AR971="Power Telco","ACTIVE", AR971="no impacts","no impacts"
),"")</f>
        <v>No root cause</v>
      </c>
      <c r="AT971" s="99" t="s">
        <v>5661</v>
      </c>
      <c r="AU971" s="99" t="s">
        <v>1984</v>
      </c>
      <c r="AW971" s="17"/>
      <c r="AX971" s="17" t="s">
        <v>5536</v>
      </c>
      <c r="AY971" s="17"/>
      <c r="AZ971" s="17" t="s">
        <v>5536</v>
      </c>
      <c r="BA971" s="7"/>
      <c r="BC971" s="18"/>
      <c r="BD971" s="18"/>
      <c r="BE971" s="18"/>
      <c r="BF971" s="18"/>
      <c r="BG971" s="18"/>
      <c r="BH971" s="18"/>
      <c r="BI971" s="18"/>
      <c r="BJ971" s="18"/>
      <c r="BK971" s="18"/>
      <c r="BM971" s="18"/>
      <c r="BN971" s="18"/>
      <c r="BO971" s="18"/>
      <c r="BP971" s="9" t="s">
        <v>5661</v>
      </c>
      <c r="BQ971" s="14"/>
      <c r="BR971" s="102" t="s">
        <v>5536</v>
      </c>
      <c r="BS971" s="14"/>
      <c r="BT971" s="14"/>
      <c r="BU971" s="9"/>
      <c r="BV971" s="9"/>
      <c r="BW971" s="9"/>
    </row>
    <row r="972" spans="1:75" x14ac:dyDescent="0.35">
      <c r="A972" s="1" t="s">
        <v>1589</v>
      </c>
      <c r="B972" s="8" t="s">
        <v>1590</v>
      </c>
      <c r="C972" s="3" t="s">
        <v>13</v>
      </c>
      <c r="D972" s="1" t="s">
        <v>11</v>
      </c>
      <c r="E972" s="1" t="s">
        <v>12</v>
      </c>
      <c r="F972" s="3" t="s">
        <v>51</v>
      </c>
      <c r="G972" s="1" t="s">
        <v>52</v>
      </c>
      <c r="H972" s="28" t="s">
        <v>5589</v>
      </c>
      <c r="I972" s="27">
        <v>0</v>
      </c>
      <c r="J972" s="27">
        <v>1.5835230985666306</v>
      </c>
      <c r="K972" s="27">
        <v>0</v>
      </c>
      <c r="L972" s="27">
        <v>0</v>
      </c>
      <c r="M972" s="27">
        <v>0</v>
      </c>
      <c r="N972" s="27">
        <v>0</v>
      </c>
      <c r="O972" s="27">
        <v>0</v>
      </c>
      <c r="P972" s="27">
        <v>0</v>
      </c>
      <c r="Q972" s="27">
        <v>0</v>
      </c>
      <c r="R972" s="27">
        <v>0</v>
      </c>
      <c r="S972" s="80">
        <v>0.57589467886871393</v>
      </c>
      <c r="T972" s="80">
        <v>0</v>
      </c>
      <c r="U972" s="80">
        <v>7.1793324258845495</v>
      </c>
      <c r="V972" s="80">
        <v>5.5764582673435426</v>
      </c>
      <c r="W972" s="80">
        <v>0</v>
      </c>
      <c r="X972" s="80">
        <v>0</v>
      </c>
      <c r="Y972" s="80">
        <v>4.1912434045880381E-2</v>
      </c>
      <c r="Z972" s="80">
        <v>0.23788427459742661</v>
      </c>
      <c r="AA972" s="80">
        <v>0</v>
      </c>
      <c r="AB972" s="80">
        <v>0</v>
      </c>
      <c r="AC972" s="80">
        <v>0.68147834250769779</v>
      </c>
      <c r="AD972" s="80">
        <v>0.68147834250769779</v>
      </c>
      <c r="AE972" s="80">
        <v>0</v>
      </c>
      <c r="AF972" s="80">
        <v>1.2330816447081183</v>
      </c>
      <c r="AG972" s="80"/>
      <c r="AH972" s="80">
        <v>0</v>
      </c>
      <c r="AI972" s="80">
        <v>0</v>
      </c>
      <c r="AJ972" s="80">
        <v>0</v>
      </c>
      <c r="AK972" s="80">
        <v>0</v>
      </c>
      <c r="AL972" s="80">
        <v>0</v>
      </c>
      <c r="AM972" s="80">
        <v>0</v>
      </c>
      <c r="AN972" s="41" t="s">
        <v>5558</v>
      </c>
      <c r="AO972" s="41"/>
      <c r="AP972" s="40" t="str" cm="1">
        <f t="array" ref="AP972">IFERROR(_xlfn.IFS(
AR972="MPR ISSUE","PDH",
AR972="BSS Hardware Issue","BSS",
AR972="Sites strategiques, MLL, Pylone, etc.","ENVTECH",
AR972="AKTIVCO DEFAUT GE &amp; POWER Cabinet","AKTIVCO",
AR972="AKTIVCO Coupure ENEO &amp; Baisse de tension","AKTIVCO GRID ONLY",
AR972="Coupure ENEO &amp; Baisse de tension","IHS GRID ONLY",
AR972="Defaut GE &amp; POWER Cabinet","IHS",
AR972="Sharing","Partners",
AR972="Sites strategiques &amp; DataCenter","SST &amp; DC",
AR972="Exclu","Exclu",
AR972="SAT","SAT",
AR972="SPARE-ISSUE","SPARE-ISSUE",
AR972="Fiber CAmtel","TRANS_FO_CAMTEL",
AR972="Fiber AOF","Fiber AOF",
AR972="Projet OCM (HUAWEI)","TRAVAUX-HUAWEI",
AR972="Projet OCM (NOKIA)","TRAVAUX-NOKIA",
AR972="ACCESS-ISSUE","ACCESS-ISSUE",
AR972="Projet OCM (ZTE, NOKIA, autres projets)","TRAVAUX OCM",
AR972="No root CAuse","No root cause",
AR972="ODU HS","PDH",
AR972="IP &amp; VLAN","PDH",
AR972="Warehouse HUAWEI","SPARE-ISSUE",
AR972="SPARE-HS","SPARE-ISSUE",
AR972="Power Telco","BSS",AR972="no impacts","no impacts"
),"")</f>
        <v>No root cause</v>
      </c>
      <c r="AQ972" s="40" t="str" cm="1">
        <f t="array" ref="AQ972">IFERROR(_xlfn.IFS(
AR972="MPR ISSUE","TX ISSUE",
AR972="BSS Hardware Issue","RAN ISSUE",
AR972="Sites strategiques, MLL, Pylone, etc.","ENVTECH",
AR972="AKTIVCO DEFAUT GE &amp; POWER Cabinet","POWER ISSUE",
AR972="AKTIVCO Coupure ENEO &amp; Baisse de tension","POWER ISSUE",
AR972="Coupure ENEO &amp; Baisse de tension","POWER ISSUE",
AR972="Defaut GE &amp; POWER Cabinet","POWER ISSUE",
AR972="Sharing","POWER ISSUE",
AR972="Sites strategiques &amp; DataCenter","POWER ISSUE",
AR972="Exclu","Exclu",
AR972="SAT","TX ISSUE",
AR972="SPARE-ISSUE","SPARE-ISSUE",
AR972="Fiber CAmtel","TX ISSUE",
AR972="Fiber AOF","TX ISSUE",
AR972="Projet OCM (HUAWEI)","TRAVAUX-HUAWEI",
AR972="Projet OCM (NOKIA)","TRAVAUX -NOKIA",
AR972="ACCESS-ISSUE","ACCESS-ISSUE",
AR972="Projet OCM (ZTE, NOKIA, autres projets)","TRAVAUX OCM",
AR972="No root CAuse","No root cause",
AR972="ODU HS","TX ISSUE",
AR972="IP &amp; VLAN","TX ISSUE",
AR972="Warehouse HUAWEI","SPARE-ISSUE",
AR972="SPARE-HS","SPARE-ISSUE",
AR972="Power Telco","RAN ISSUE",AR972="no impacts","no impacts"
),"")</f>
        <v>No root cause</v>
      </c>
      <c r="AR972" s="59" t="s">
        <v>5343</v>
      </c>
      <c r="AS972" s="40" t="str" cm="1">
        <f t="array" ref="AS972">IFERROR(_xlfn.IFS(
AR972="MPR ISSUE","ACTIVE",
AR972="BSS Hardware Issue","ACTIVE",
AR972="Sites strategiques, MLL, Pylone, etc.","PASSIVE",
AR972="AKTIVCO DEFAUT GE &amp; POWER Cabinet","PASSIVE",
AR972="AKTIVCO Coupure ENEO &amp; Baisse de tension","PASSIVE",
AR972="Coupure ENEO &amp; Baisse de tension","PASSIVE",
AR972="Defaut GE &amp; POWER Cabinet","PASSIVE",
AR972="Sharing","PASSIVE",
AR972="Sites strategiques &amp; DataCenter","PASSIVE",
AR972="Exclu","Exclu",
AR972="SAT","ACTIVE",
AR972="SPARE-ISSUE","SPARE-ISSUE",
AR972="Fiber CAmtel","ACTIVE",
AR972="Fiber AOF","ACTIVE",
AR972="Projet OCM (HUAWEI)","PLANNED WORKS",
AR972="Projet OCM (NOKIA)","PLANNED WORKS",
AR972="ACCESS-ISSUE","ACCESS-ISSUE",
AR972="Projet OCM (ZTE, NOKIA, autres projets)","PLANNED WORKS",
AR972="No root CAuse","No root cause",
AR972="ODU HS","ACTIVE",
AR972="IP &amp; VLAN","ACTIVE",
AR972="Warehouse HUAWEI","SPARE-ISSUE",
AR972="SPARE-HS","SPARE-ISSUE",
AR972="Power Telco","ACTIVE", AR972="no impacts","no impacts"
),"")</f>
        <v>No root cause</v>
      </c>
      <c r="AT972" s="99" t="s">
        <v>5661</v>
      </c>
      <c r="AU972" s="99" t="s">
        <v>1590</v>
      </c>
      <c r="AW972" s="17"/>
      <c r="AX972" s="17" t="s">
        <v>5536</v>
      </c>
      <c r="AY972" s="17"/>
      <c r="AZ972" s="17" t="s">
        <v>5536</v>
      </c>
      <c r="BA972" s="7"/>
      <c r="BC972" s="18"/>
      <c r="BD972" s="18"/>
      <c r="BE972" s="18"/>
      <c r="BF972" s="18"/>
      <c r="BG972" s="18"/>
      <c r="BH972" s="18"/>
      <c r="BI972" s="18"/>
      <c r="BJ972" s="18"/>
      <c r="BK972" s="18"/>
      <c r="BM972" s="18"/>
      <c r="BN972" s="18"/>
      <c r="BO972" s="18"/>
      <c r="BP972" s="9" t="s">
        <v>5661</v>
      </c>
      <c r="BQ972" s="14"/>
      <c r="BR972" s="102" t="s">
        <v>5536</v>
      </c>
      <c r="BS972" s="14"/>
      <c r="BT972" s="14"/>
      <c r="BU972" s="9"/>
      <c r="BV972" s="9"/>
      <c r="BW972" s="9"/>
    </row>
    <row r="973" spans="1:75" x14ac:dyDescent="0.35">
      <c r="A973" s="1" t="s">
        <v>2911</v>
      </c>
      <c r="B973" s="8" t="s">
        <v>2912</v>
      </c>
      <c r="C973" s="3" t="s">
        <v>84</v>
      </c>
      <c r="D973" s="1" t="s">
        <v>11</v>
      </c>
      <c r="E973" s="1" t="s">
        <v>12</v>
      </c>
      <c r="F973" s="3" t="s">
        <v>55</v>
      </c>
      <c r="G973" s="1" t="s">
        <v>84</v>
      </c>
      <c r="H973" s="28" t="s">
        <v>5589</v>
      </c>
      <c r="I973" s="27">
        <v>0.16336931738734653</v>
      </c>
      <c r="J973" s="27">
        <v>0.75981000647770047</v>
      </c>
      <c r="K973" s="27">
        <v>0</v>
      </c>
      <c r="L973" s="27">
        <v>0</v>
      </c>
      <c r="M973" s="27">
        <v>0</v>
      </c>
      <c r="N973" s="27">
        <v>0</v>
      </c>
      <c r="O973" s="27">
        <v>0</v>
      </c>
      <c r="P973" s="27">
        <v>0</v>
      </c>
      <c r="Q973" s="27">
        <v>0</v>
      </c>
      <c r="R973" s="27">
        <v>0</v>
      </c>
      <c r="S973" s="80">
        <v>0</v>
      </c>
      <c r="T973" s="80">
        <v>0</v>
      </c>
      <c r="U973" s="80">
        <v>0</v>
      </c>
      <c r="V973" s="80">
        <v>0</v>
      </c>
      <c r="W973" s="80">
        <v>0</v>
      </c>
      <c r="X973" s="80">
        <v>0</v>
      </c>
      <c r="Y973" s="80">
        <v>0</v>
      </c>
      <c r="Z973" s="80">
        <v>0</v>
      </c>
      <c r="AA973" s="80">
        <v>0</v>
      </c>
      <c r="AB973" s="80">
        <v>0</v>
      </c>
      <c r="AC973" s="80">
        <v>0.66831605470945943</v>
      </c>
      <c r="AD973" s="80">
        <v>0.66831605470945943</v>
      </c>
      <c r="AE973" s="80">
        <v>0</v>
      </c>
      <c r="AF973" s="80">
        <v>0.47075689218766492</v>
      </c>
      <c r="AG973" s="80"/>
      <c r="AH973" s="80">
        <v>0</v>
      </c>
      <c r="AI973" s="80">
        <v>0</v>
      </c>
      <c r="AJ973" s="80">
        <v>0</v>
      </c>
      <c r="AK973" s="80">
        <v>0</v>
      </c>
      <c r="AL973" s="80">
        <v>0</v>
      </c>
      <c r="AM973" s="80">
        <v>0</v>
      </c>
      <c r="AN973" s="41" t="s">
        <v>5558</v>
      </c>
      <c r="AO973" s="41"/>
      <c r="AP973" s="40" t="str" cm="1">
        <f t="array" ref="AP973">IFERROR(_xlfn.IFS(
AR973="MPR ISSUE","PDH",
AR973="BSS Hardware Issue","BSS",
AR973="Sites strategiques, MLL, Pylone, etc.","ENVTECH",
AR973="AKTIVCO DEFAUT GE &amp; POWER Cabinet","AKTIVCO",
AR973="AKTIVCO Coupure ENEO &amp; Baisse de tension","AKTIVCO GRID ONLY",
AR973="Coupure ENEO &amp; Baisse de tension","IHS GRID ONLY",
AR973="Defaut GE &amp; POWER Cabinet","IHS",
AR973="Sharing","Partners",
AR973="Sites strategiques &amp; DataCenter","SST &amp; DC",
AR973="Exclu","Exclu",
AR973="SAT","SAT",
AR973="SPARE-ISSUE","SPARE-ISSUE",
AR973="Fiber CAmtel","TRANS_FO_CAMTEL",
AR973="Fiber AOF","Fiber AOF",
AR973="Projet OCM (HUAWEI)","TRAVAUX-HUAWEI",
AR973="Projet OCM (NOKIA)","TRAVAUX-NOKIA",
AR973="ACCESS-ISSUE","ACCESS-ISSUE",
AR973="Projet OCM (ZTE, NOKIA, autres projets)","TRAVAUX OCM",
AR973="No root CAuse","No root cause",
AR973="ODU HS","PDH",
AR973="IP &amp; VLAN","PDH",
AR973="Warehouse HUAWEI","SPARE-ISSUE",
AR973="SPARE-HS","SPARE-ISSUE",
AR973="Power Telco","BSS",AR973="no impacts","no impacts"
),"")</f>
        <v>No root cause</v>
      </c>
      <c r="AQ973" s="40" t="str" cm="1">
        <f t="array" ref="AQ973">IFERROR(_xlfn.IFS(
AR973="MPR ISSUE","TX ISSUE",
AR973="BSS Hardware Issue","RAN ISSUE",
AR973="Sites strategiques, MLL, Pylone, etc.","ENVTECH",
AR973="AKTIVCO DEFAUT GE &amp; POWER Cabinet","POWER ISSUE",
AR973="AKTIVCO Coupure ENEO &amp; Baisse de tension","POWER ISSUE",
AR973="Coupure ENEO &amp; Baisse de tension","POWER ISSUE",
AR973="Defaut GE &amp; POWER Cabinet","POWER ISSUE",
AR973="Sharing","POWER ISSUE",
AR973="Sites strategiques &amp; DataCenter","POWER ISSUE",
AR973="Exclu","Exclu",
AR973="SAT","TX ISSUE",
AR973="SPARE-ISSUE","SPARE-ISSUE",
AR973="Fiber CAmtel","TX ISSUE",
AR973="Fiber AOF","TX ISSUE",
AR973="Projet OCM (HUAWEI)","TRAVAUX-HUAWEI",
AR973="Projet OCM (NOKIA)","TRAVAUX -NOKIA",
AR973="ACCESS-ISSUE","ACCESS-ISSUE",
AR973="Projet OCM (ZTE, NOKIA, autres projets)","TRAVAUX OCM",
AR973="No root CAuse","No root cause",
AR973="ODU HS","TX ISSUE",
AR973="IP &amp; VLAN","TX ISSUE",
AR973="Warehouse HUAWEI","SPARE-ISSUE",
AR973="SPARE-HS","SPARE-ISSUE",
AR973="Power Telco","RAN ISSUE",AR973="no impacts","no impacts"
),"")</f>
        <v>No root cause</v>
      </c>
      <c r="AR973" s="59" t="s">
        <v>5343</v>
      </c>
      <c r="AS973" s="40" t="str" cm="1">
        <f t="array" ref="AS973">IFERROR(_xlfn.IFS(
AR973="MPR ISSUE","ACTIVE",
AR973="BSS Hardware Issue","ACTIVE",
AR973="Sites strategiques, MLL, Pylone, etc.","PASSIVE",
AR973="AKTIVCO DEFAUT GE &amp; POWER Cabinet","PASSIVE",
AR973="AKTIVCO Coupure ENEO &amp; Baisse de tension","PASSIVE",
AR973="Coupure ENEO &amp; Baisse de tension","PASSIVE",
AR973="Defaut GE &amp; POWER Cabinet","PASSIVE",
AR973="Sharing","PASSIVE",
AR973="Sites strategiques &amp; DataCenter","PASSIVE",
AR973="Exclu","Exclu",
AR973="SAT","ACTIVE",
AR973="SPARE-ISSUE","SPARE-ISSUE",
AR973="Fiber CAmtel","ACTIVE",
AR973="Fiber AOF","ACTIVE",
AR973="Projet OCM (HUAWEI)","PLANNED WORKS",
AR973="Projet OCM (NOKIA)","PLANNED WORKS",
AR973="ACCESS-ISSUE","ACCESS-ISSUE",
AR973="Projet OCM (ZTE, NOKIA, autres projets)","PLANNED WORKS",
AR973="No root CAuse","No root cause",
AR973="ODU HS","ACTIVE",
AR973="IP &amp; VLAN","ACTIVE",
AR973="Warehouse HUAWEI","SPARE-ISSUE",
AR973="SPARE-HS","SPARE-ISSUE",
AR973="Power Telco","ACTIVE", AR973="no impacts","no impacts"
),"")</f>
        <v>No root cause</v>
      </c>
      <c r="AT973" s="99" t="s">
        <v>5661</v>
      </c>
      <c r="AU973" s="99" t="s">
        <v>2912</v>
      </c>
      <c r="AW973" s="17"/>
      <c r="AX973" s="17" t="s">
        <v>5536</v>
      </c>
      <c r="AY973" s="17"/>
      <c r="AZ973" s="17" t="s">
        <v>5536</v>
      </c>
      <c r="BA973" s="7"/>
      <c r="BC973" s="18"/>
      <c r="BD973" s="18"/>
      <c r="BE973" s="18"/>
      <c r="BF973" s="18"/>
      <c r="BG973" s="18"/>
      <c r="BH973" s="18"/>
      <c r="BI973" s="18"/>
      <c r="BJ973" s="18"/>
      <c r="BK973" s="18"/>
      <c r="BM973" s="18"/>
      <c r="BN973" s="18"/>
      <c r="BO973" s="18"/>
      <c r="BP973" s="9" t="s">
        <v>5661</v>
      </c>
      <c r="BQ973" s="14"/>
      <c r="BR973" s="102" t="s">
        <v>5536</v>
      </c>
      <c r="BS973" s="14"/>
      <c r="BT973" s="14"/>
      <c r="BU973" s="9"/>
      <c r="BV973" s="9"/>
      <c r="BW973" s="9"/>
    </row>
    <row r="974" spans="1:75" x14ac:dyDescent="0.35">
      <c r="A974" s="1" t="s">
        <v>2274</v>
      </c>
      <c r="B974" s="8" t="s">
        <v>2275</v>
      </c>
      <c r="C974" s="3" t="s">
        <v>91</v>
      </c>
      <c r="D974" s="1" t="s">
        <v>11</v>
      </c>
      <c r="E974" s="1" t="s">
        <v>12</v>
      </c>
      <c r="F974" s="3" t="s">
        <v>90</v>
      </c>
      <c r="G974" s="1" t="s">
        <v>91</v>
      </c>
      <c r="H974" s="28" t="s">
        <v>5589</v>
      </c>
      <c r="I974" s="27">
        <v>0</v>
      </c>
      <c r="J974" s="27">
        <v>0</v>
      </c>
      <c r="K974" s="27">
        <v>0</v>
      </c>
      <c r="L974" s="27">
        <v>0</v>
      </c>
      <c r="M974" s="27">
        <v>0</v>
      </c>
      <c r="N974" s="27">
        <v>0</v>
      </c>
      <c r="O974" s="27">
        <v>0</v>
      </c>
      <c r="P974" s="27">
        <v>0</v>
      </c>
      <c r="Q974" s="27">
        <v>0</v>
      </c>
      <c r="R974" s="27">
        <v>0</v>
      </c>
      <c r="S974" s="80">
        <v>0</v>
      </c>
      <c r="T974" s="80">
        <v>0</v>
      </c>
      <c r="U974" s="80">
        <v>0</v>
      </c>
      <c r="V974" s="80">
        <v>0.70002682395778926</v>
      </c>
      <c r="W974" s="80">
        <v>0</v>
      </c>
      <c r="X974" s="80">
        <v>0</v>
      </c>
      <c r="Y974" s="80">
        <v>0</v>
      </c>
      <c r="Z974" s="80">
        <v>0</v>
      </c>
      <c r="AA974" s="80">
        <v>0</v>
      </c>
      <c r="AB974" s="80">
        <v>0</v>
      </c>
      <c r="AC974" s="80">
        <v>0.66462419349775836</v>
      </c>
      <c r="AD974" s="80">
        <v>0.66462419349775836</v>
      </c>
      <c r="AE974" s="80">
        <v>0</v>
      </c>
      <c r="AF974" s="80">
        <v>0</v>
      </c>
      <c r="AG974" s="80"/>
      <c r="AH974" s="80">
        <v>0</v>
      </c>
      <c r="AI974" s="80">
        <v>0</v>
      </c>
      <c r="AJ974" s="80">
        <v>0</v>
      </c>
      <c r="AK974" s="80">
        <v>0</v>
      </c>
      <c r="AL974" s="80">
        <v>0</v>
      </c>
      <c r="AM974" s="80">
        <v>0</v>
      </c>
      <c r="AN974" s="41" t="s">
        <v>5558</v>
      </c>
      <c r="AO974" s="41"/>
      <c r="AP974" s="40" t="str" cm="1">
        <f t="array" ref="AP974">IFERROR(_xlfn.IFS(
AR974="MPR ISSUE","PDH",
AR974="BSS Hardware Issue","BSS",
AR974="Sites strategiques, MLL, Pylone, etc.","ENVTECH",
AR974="AKTIVCO DEFAUT GE &amp; POWER Cabinet","AKTIVCO",
AR974="AKTIVCO Coupure ENEO &amp; Baisse de tension","AKTIVCO GRID ONLY",
AR974="Coupure ENEO &amp; Baisse de tension","IHS GRID ONLY",
AR974="Defaut GE &amp; POWER Cabinet","IHS",
AR974="Sharing","Partners",
AR974="Sites strategiques &amp; DataCenter","SST &amp; DC",
AR974="Exclu","Exclu",
AR974="SAT","SAT",
AR974="SPARE-ISSUE","SPARE-ISSUE",
AR974="Fiber CAmtel","TRANS_FO_CAMTEL",
AR974="Fiber AOF","Fiber AOF",
AR974="Projet OCM (HUAWEI)","TRAVAUX-HUAWEI",
AR974="Projet OCM (NOKIA)","TRAVAUX-NOKIA",
AR974="ACCESS-ISSUE","ACCESS-ISSUE",
AR974="Projet OCM (ZTE, NOKIA, autres projets)","TRAVAUX OCM",
AR974="No root CAuse","No root cause",
AR974="ODU HS","PDH",
AR974="IP &amp; VLAN","PDH",
AR974="Warehouse HUAWEI","SPARE-ISSUE",
AR974="SPARE-HS","SPARE-ISSUE",
AR974="Power Telco","BSS",AR974="no impacts","no impacts"
),"")</f>
        <v>No root cause</v>
      </c>
      <c r="AQ974" s="40" t="str" cm="1">
        <f t="array" ref="AQ974">IFERROR(_xlfn.IFS(
AR974="MPR ISSUE","TX ISSUE",
AR974="BSS Hardware Issue","RAN ISSUE",
AR974="Sites strategiques, MLL, Pylone, etc.","ENVTECH",
AR974="AKTIVCO DEFAUT GE &amp; POWER Cabinet","POWER ISSUE",
AR974="AKTIVCO Coupure ENEO &amp; Baisse de tension","POWER ISSUE",
AR974="Coupure ENEO &amp; Baisse de tension","POWER ISSUE",
AR974="Defaut GE &amp; POWER Cabinet","POWER ISSUE",
AR974="Sharing","POWER ISSUE",
AR974="Sites strategiques &amp; DataCenter","POWER ISSUE",
AR974="Exclu","Exclu",
AR974="SAT","TX ISSUE",
AR974="SPARE-ISSUE","SPARE-ISSUE",
AR974="Fiber CAmtel","TX ISSUE",
AR974="Fiber AOF","TX ISSUE",
AR974="Projet OCM (HUAWEI)","TRAVAUX-HUAWEI",
AR974="Projet OCM (NOKIA)","TRAVAUX -NOKIA",
AR974="ACCESS-ISSUE","ACCESS-ISSUE",
AR974="Projet OCM (ZTE, NOKIA, autres projets)","TRAVAUX OCM",
AR974="No root CAuse","No root cause",
AR974="ODU HS","TX ISSUE",
AR974="IP &amp; VLAN","TX ISSUE",
AR974="Warehouse HUAWEI","SPARE-ISSUE",
AR974="SPARE-HS","SPARE-ISSUE",
AR974="Power Telco","RAN ISSUE",AR974="no impacts","no impacts"
),"")</f>
        <v>No root cause</v>
      </c>
      <c r="AR974" s="59" t="s">
        <v>5343</v>
      </c>
      <c r="AS974" s="40" t="str" cm="1">
        <f t="array" ref="AS974">IFERROR(_xlfn.IFS(
AR974="MPR ISSUE","ACTIVE",
AR974="BSS Hardware Issue","ACTIVE",
AR974="Sites strategiques, MLL, Pylone, etc.","PASSIVE",
AR974="AKTIVCO DEFAUT GE &amp; POWER Cabinet","PASSIVE",
AR974="AKTIVCO Coupure ENEO &amp; Baisse de tension","PASSIVE",
AR974="Coupure ENEO &amp; Baisse de tension","PASSIVE",
AR974="Defaut GE &amp; POWER Cabinet","PASSIVE",
AR974="Sharing","PASSIVE",
AR974="Sites strategiques &amp; DataCenter","PASSIVE",
AR974="Exclu","Exclu",
AR974="SAT","ACTIVE",
AR974="SPARE-ISSUE","SPARE-ISSUE",
AR974="Fiber CAmtel","ACTIVE",
AR974="Fiber AOF","ACTIVE",
AR974="Projet OCM (HUAWEI)","PLANNED WORKS",
AR974="Projet OCM (NOKIA)","PLANNED WORKS",
AR974="ACCESS-ISSUE","ACCESS-ISSUE",
AR974="Projet OCM (ZTE, NOKIA, autres projets)","PLANNED WORKS",
AR974="No root CAuse","No root cause",
AR974="ODU HS","ACTIVE",
AR974="IP &amp; VLAN","ACTIVE",
AR974="Warehouse HUAWEI","SPARE-ISSUE",
AR974="SPARE-HS","SPARE-ISSUE",
AR974="Power Telco","ACTIVE", AR974="no impacts","no impacts"
),"")</f>
        <v>No root cause</v>
      </c>
      <c r="AT974" s="99" t="s">
        <v>5661</v>
      </c>
      <c r="AU974" s="99" t="s">
        <v>2275</v>
      </c>
      <c r="AW974" s="17"/>
      <c r="AX974" s="17" t="s">
        <v>5536</v>
      </c>
      <c r="AY974" s="17"/>
      <c r="AZ974" s="17" t="s">
        <v>5536</v>
      </c>
      <c r="BA974" s="7"/>
      <c r="BC974" s="18"/>
      <c r="BD974" s="18"/>
      <c r="BE974" s="18"/>
      <c r="BF974" s="18"/>
      <c r="BG974" s="18"/>
      <c r="BH974" s="18"/>
      <c r="BI974" s="18"/>
      <c r="BJ974" s="18"/>
      <c r="BK974" s="18"/>
      <c r="BM974" s="18"/>
      <c r="BN974" s="18"/>
      <c r="BO974" s="18"/>
      <c r="BP974" s="9" t="s">
        <v>5661</v>
      </c>
      <c r="BQ974" s="14"/>
      <c r="BR974" s="102" t="s">
        <v>5536</v>
      </c>
      <c r="BS974" s="14"/>
      <c r="BT974" s="14"/>
      <c r="BU974" s="9"/>
      <c r="BV974" s="9"/>
      <c r="BW974" s="9"/>
    </row>
    <row r="975" spans="1:75" x14ac:dyDescent="0.35">
      <c r="A975" s="1" t="s">
        <v>976</v>
      </c>
      <c r="B975" s="8" t="s">
        <v>977</v>
      </c>
      <c r="C975" s="3" t="s">
        <v>32</v>
      </c>
      <c r="D975" s="1" t="s">
        <v>11</v>
      </c>
      <c r="E975" s="1" t="s">
        <v>12</v>
      </c>
      <c r="F975" s="3" t="s">
        <v>31</v>
      </c>
      <c r="G975" s="1" t="s">
        <v>32</v>
      </c>
      <c r="H975" s="30" t="s">
        <v>5587</v>
      </c>
      <c r="I975" s="27">
        <v>0.2506185205160476</v>
      </c>
      <c r="J975" s="27">
        <v>0.29190672682081836</v>
      </c>
      <c r="K975" s="27">
        <v>3.6666067408035201</v>
      </c>
      <c r="L975" s="27">
        <v>13.868556899607057</v>
      </c>
      <c r="M975" s="27">
        <v>25.530825435960654</v>
      </c>
      <c r="N975" s="27">
        <v>6.186988668304691E-2</v>
      </c>
      <c r="O975" s="27">
        <v>0.63894168072070845</v>
      </c>
      <c r="P975" s="27">
        <v>0.46059089754674959</v>
      </c>
      <c r="Q975" s="27">
        <v>0.24464376927971929</v>
      </c>
      <c r="R975" s="27">
        <v>0</v>
      </c>
      <c r="S975" s="80">
        <v>5.2773996741174771E-2</v>
      </c>
      <c r="T975" s="80">
        <v>0.25796657278281448</v>
      </c>
      <c r="U975" s="80">
        <v>0</v>
      </c>
      <c r="V975" s="80">
        <v>0</v>
      </c>
      <c r="W975" s="80">
        <v>0.25796657278281448</v>
      </c>
      <c r="X975" s="80">
        <v>5.7268436477158312E-2</v>
      </c>
      <c r="Y975" s="80">
        <v>0</v>
      </c>
      <c r="Z975" s="80">
        <v>0</v>
      </c>
      <c r="AA975" s="80">
        <v>0</v>
      </c>
      <c r="AB975" s="80">
        <v>0</v>
      </c>
      <c r="AC975" s="80">
        <v>0.64143859168514394</v>
      </c>
      <c r="AD975" s="80">
        <v>0.64143859168514394</v>
      </c>
      <c r="AE975" s="80">
        <v>0</v>
      </c>
      <c r="AF975" s="80">
        <v>6.3457208653294822E-2</v>
      </c>
      <c r="AG975" s="80"/>
      <c r="AH975" s="80">
        <v>0</v>
      </c>
      <c r="AI975" s="80">
        <v>0</v>
      </c>
      <c r="AJ975" s="80">
        <v>0</v>
      </c>
      <c r="AK975" s="80">
        <v>0</v>
      </c>
      <c r="AL975" s="80">
        <v>0</v>
      </c>
      <c r="AM975" s="80">
        <v>0</v>
      </c>
      <c r="AN975" s="41" t="s">
        <v>5558</v>
      </c>
      <c r="AO975" s="41"/>
      <c r="AP975" s="40" t="str" cm="1">
        <f t="array" ref="AP975">IFERROR(_xlfn.IFS(
AR975="MPR ISSUE","PDH",
AR975="BSS Hardware Issue","BSS",
AR975="Sites strategiques, MLL, Pylone, etc.","ENVTECH",
AR975="AKTIVCO DEFAUT GE &amp; POWER Cabinet","AKTIVCO",
AR975="AKTIVCO Coupure ENEO &amp; Baisse de tension","AKTIVCO GRID ONLY",
AR975="Coupure ENEO &amp; Baisse de tension","IHS GRID ONLY",
AR975="Defaut GE &amp; POWER Cabinet","IHS",
AR975="Sharing","Partners",
AR975="Sites strategiques &amp; DataCenter","SST &amp; DC",
AR975="Exclu","Exclu",
AR975="SAT","SAT",
AR975="SPARE-ISSUE","SPARE-ISSUE",
AR975="Fiber CAmtel","TRANS_FO_CAMTEL",
AR975="Fiber AOF","Fiber AOF",
AR975="Projet OCM (HUAWEI)","TRAVAUX-HUAWEI",
AR975="Projet OCM (NOKIA)","TRAVAUX-NOKIA",
AR975="ACCESS-ISSUE","ACCESS-ISSUE",
AR975="Projet OCM (ZTE, NOKIA, autres projets)","TRAVAUX OCM",
AR975="No root CAuse","No root cause",
AR975="ODU HS","PDH",
AR975="IP &amp; VLAN","PDH",
AR975="Warehouse HUAWEI","SPARE-ISSUE",
AR975="SPARE-HS","SPARE-ISSUE",
AR975="Power Telco","BSS",AR975="no impacts","no impacts"
),"")</f>
        <v>No root cause</v>
      </c>
      <c r="AQ975" s="40" t="str" cm="1">
        <f t="array" ref="AQ975">IFERROR(_xlfn.IFS(
AR975="MPR ISSUE","TX ISSUE",
AR975="BSS Hardware Issue","RAN ISSUE",
AR975="Sites strategiques, MLL, Pylone, etc.","ENVTECH",
AR975="AKTIVCO DEFAUT GE &amp; POWER Cabinet","POWER ISSUE",
AR975="AKTIVCO Coupure ENEO &amp; Baisse de tension","POWER ISSUE",
AR975="Coupure ENEO &amp; Baisse de tension","POWER ISSUE",
AR975="Defaut GE &amp; POWER Cabinet","POWER ISSUE",
AR975="Sharing","POWER ISSUE",
AR975="Sites strategiques &amp; DataCenter","POWER ISSUE",
AR975="Exclu","Exclu",
AR975="SAT","TX ISSUE",
AR975="SPARE-ISSUE","SPARE-ISSUE",
AR975="Fiber CAmtel","TX ISSUE",
AR975="Fiber AOF","TX ISSUE",
AR975="Projet OCM (HUAWEI)","TRAVAUX-HUAWEI",
AR975="Projet OCM (NOKIA)","TRAVAUX -NOKIA",
AR975="ACCESS-ISSUE","ACCESS-ISSUE",
AR975="Projet OCM (ZTE, NOKIA, autres projets)","TRAVAUX OCM",
AR975="No root CAuse","No root cause",
AR975="ODU HS","TX ISSUE",
AR975="IP &amp; VLAN","TX ISSUE",
AR975="Warehouse HUAWEI","SPARE-ISSUE",
AR975="SPARE-HS","SPARE-ISSUE",
AR975="Power Telco","RAN ISSUE",AR975="no impacts","no impacts"
),"")</f>
        <v>No root cause</v>
      </c>
      <c r="AR975" s="59" t="s">
        <v>5343</v>
      </c>
      <c r="AS975" s="40" t="str" cm="1">
        <f t="array" ref="AS975">IFERROR(_xlfn.IFS(
AR975="MPR ISSUE","ACTIVE",
AR975="BSS Hardware Issue","ACTIVE",
AR975="Sites strategiques, MLL, Pylone, etc.","PASSIVE",
AR975="AKTIVCO DEFAUT GE &amp; POWER Cabinet","PASSIVE",
AR975="AKTIVCO Coupure ENEO &amp; Baisse de tension","PASSIVE",
AR975="Coupure ENEO &amp; Baisse de tension","PASSIVE",
AR975="Defaut GE &amp; POWER Cabinet","PASSIVE",
AR975="Sharing","PASSIVE",
AR975="Sites strategiques &amp; DataCenter","PASSIVE",
AR975="Exclu","Exclu",
AR975="SAT","ACTIVE",
AR975="SPARE-ISSUE","SPARE-ISSUE",
AR975="Fiber CAmtel","ACTIVE",
AR975="Fiber AOF","ACTIVE",
AR975="Projet OCM (HUAWEI)","PLANNED WORKS",
AR975="Projet OCM (NOKIA)","PLANNED WORKS",
AR975="ACCESS-ISSUE","ACCESS-ISSUE",
AR975="Projet OCM (ZTE, NOKIA, autres projets)","PLANNED WORKS",
AR975="No root CAuse","No root cause",
AR975="ODU HS","ACTIVE",
AR975="IP &amp; VLAN","ACTIVE",
AR975="Warehouse HUAWEI","SPARE-ISSUE",
AR975="SPARE-HS","SPARE-ISSUE",
AR975="Power Telco","ACTIVE", AR975="no impacts","no impacts"
),"")</f>
        <v>No root cause</v>
      </c>
      <c r="AT975" s="99" t="s">
        <v>5661</v>
      </c>
      <c r="AU975" s="99" t="s">
        <v>977</v>
      </c>
      <c r="AW975" s="17"/>
      <c r="AX975" s="17" t="s">
        <v>5536</v>
      </c>
      <c r="AY975" s="17"/>
      <c r="AZ975" s="17" t="s">
        <v>5536</v>
      </c>
      <c r="BA975" s="7"/>
      <c r="BC975" s="18"/>
      <c r="BD975" s="18"/>
      <c r="BE975" s="18"/>
      <c r="BF975" s="18"/>
      <c r="BG975" s="18"/>
      <c r="BH975" s="18"/>
      <c r="BI975" s="18"/>
      <c r="BJ975" s="18"/>
      <c r="BK975" s="18"/>
      <c r="BM975" s="18"/>
      <c r="BN975" s="18"/>
      <c r="BO975" s="18"/>
      <c r="BP975" s="9" t="s">
        <v>5661</v>
      </c>
      <c r="BQ975" s="14"/>
      <c r="BR975" s="102" t="s">
        <v>5536</v>
      </c>
      <c r="BS975" s="14"/>
      <c r="BT975" s="14"/>
      <c r="BU975" s="9"/>
      <c r="BV975" s="9"/>
      <c r="BW975" s="9"/>
    </row>
    <row r="976" spans="1:75" x14ac:dyDescent="0.35">
      <c r="A976" s="1" t="s">
        <v>1937</v>
      </c>
      <c r="B976" s="8" t="s">
        <v>1938</v>
      </c>
      <c r="C976" s="3" t="s">
        <v>37</v>
      </c>
      <c r="D976" s="1" t="s">
        <v>21</v>
      </c>
      <c r="E976" s="1" t="s">
        <v>122</v>
      </c>
      <c r="F976" s="3" t="s">
        <v>37</v>
      </c>
      <c r="G976" s="1" t="s">
        <v>1939</v>
      </c>
      <c r="H976" s="29" t="s">
        <v>5588</v>
      </c>
      <c r="I976" s="27">
        <v>0</v>
      </c>
      <c r="J976" s="27">
        <v>1.2569732696210253E-2</v>
      </c>
      <c r="K976" s="27">
        <v>0</v>
      </c>
      <c r="L976" s="27">
        <v>0</v>
      </c>
      <c r="M976" s="27">
        <v>0</v>
      </c>
      <c r="N976" s="27">
        <v>0</v>
      </c>
      <c r="O976" s="27">
        <v>3.3684272044122304E-2</v>
      </c>
      <c r="P976" s="27">
        <v>0</v>
      </c>
      <c r="Q976" s="27">
        <v>0</v>
      </c>
      <c r="R976" s="27">
        <v>0.83761090754739698</v>
      </c>
      <c r="S976" s="80">
        <v>3.05030494820162</v>
      </c>
      <c r="T976" s="80">
        <v>0</v>
      </c>
      <c r="U976" s="80">
        <v>1.0701046990435794E-3</v>
      </c>
      <c r="V976" s="80">
        <v>0</v>
      </c>
      <c r="W976" s="80">
        <v>0</v>
      </c>
      <c r="X976" s="80">
        <v>0</v>
      </c>
      <c r="Y976" s="80">
        <v>0</v>
      </c>
      <c r="Z976" s="80">
        <v>8.4270745049695575E-2</v>
      </c>
      <c r="AA976" s="80">
        <v>0.26529678997126416</v>
      </c>
      <c r="AB976" s="80">
        <v>0.35638053493820515</v>
      </c>
      <c r="AC976" s="80">
        <v>0.59506738805991444</v>
      </c>
      <c r="AD976" s="80">
        <v>0.59506738805991444</v>
      </c>
      <c r="AE976" s="80">
        <v>0</v>
      </c>
      <c r="AF976" s="80">
        <v>0</v>
      </c>
      <c r="AG976" s="80"/>
      <c r="AH976" s="80">
        <v>0</v>
      </c>
      <c r="AI976" s="80">
        <v>0</v>
      </c>
      <c r="AJ976" s="80">
        <v>0</v>
      </c>
      <c r="AK976" s="80">
        <v>0</v>
      </c>
      <c r="AL976" s="80">
        <v>0</v>
      </c>
      <c r="AM976" s="80">
        <v>0</v>
      </c>
      <c r="AN976" s="41" t="s">
        <v>5558</v>
      </c>
      <c r="AO976" s="41"/>
      <c r="AP976" s="40" t="str" cm="1">
        <f t="array" ref="AP976">IFERROR(_xlfn.IFS(
AR976="MPR ISSUE","PDH",
AR976="BSS Hardware Issue","BSS",
AR976="Sites strategiques, MLL, Pylone, etc.","ENVTECH",
AR976="AKTIVCO DEFAUT GE &amp; POWER Cabinet","AKTIVCO",
AR976="AKTIVCO Coupure ENEO &amp; Baisse de tension","AKTIVCO GRID ONLY",
AR976="Coupure ENEO &amp; Baisse de tension","IHS GRID ONLY",
AR976="Defaut GE &amp; POWER Cabinet","IHS",
AR976="Sharing","Partners",
AR976="Sites strategiques &amp; DataCenter","SST &amp; DC",
AR976="Exclu","Exclu",
AR976="SAT","SAT",
AR976="SPARE-ISSUE","SPARE-ISSUE",
AR976="Fiber CAmtel","TRANS_FO_CAMTEL",
AR976="Fiber AOF","Fiber AOF",
AR976="Projet OCM (HUAWEI)","TRAVAUX-HUAWEI",
AR976="Projet OCM (NOKIA)","TRAVAUX-NOKIA",
AR976="ACCESS-ISSUE","ACCESS-ISSUE",
AR976="Projet OCM (ZTE, NOKIA, autres projets)","TRAVAUX OCM",
AR976="No root CAuse","No root cause",
AR976="ODU HS","PDH",
AR976="IP &amp; VLAN","PDH",
AR976="Warehouse HUAWEI","SPARE-ISSUE",
AR976="SPARE-HS","SPARE-ISSUE",
AR976="Power Telco","BSS",AR976="no impacts","no impacts"
),"")</f>
        <v>No root cause</v>
      </c>
      <c r="AQ976" s="40" t="str" cm="1">
        <f t="array" ref="AQ976">IFERROR(_xlfn.IFS(
AR976="MPR ISSUE","TX ISSUE",
AR976="BSS Hardware Issue","RAN ISSUE",
AR976="Sites strategiques, MLL, Pylone, etc.","ENVTECH",
AR976="AKTIVCO DEFAUT GE &amp; POWER Cabinet","POWER ISSUE",
AR976="AKTIVCO Coupure ENEO &amp; Baisse de tension","POWER ISSUE",
AR976="Coupure ENEO &amp; Baisse de tension","POWER ISSUE",
AR976="Defaut GE &amp; POWER Cabinet","POWER ISSUE",
AR976="Sharing","POWER ISSUE",
AR976="Sites strategiques &amp; DataCenter","POWER ISSUE",
AR976="Exclu","Exclu",
AR976="SAT","TX ISSUE",
AR976="SPARE-ISSUE","SPARE-ISSUE",
AR976="Fiber CAmtel","TX ISSUE",
AR976="Fiber AOF","TX ISSUE",
AR976="Projet OCM (HUAWEI)","TRAVAUX-HUAWEI",
AR976="Projet OCM (NOKIA)","TRAVAUX -NOKIA",
AR976="ACCESS-ISSUE","ACCESS-ISSUE",
AR976="Projet OCM (ZTE, NOKIA, autres projets)","TRAVAUX OCM",
AR976="No root CAuse","No root cause",
AR976="ODU HS","TX ISSUE",
AR976="IP &amp; VLAN","TX ISSUE",
AR976="Warehouse HUAWEI","SPARE-ISSUE",
AR976="SPARE-HS","SPARE-ISSUE",
AR976="Power Telco","RAN ISSUE",AR976="no impacts","no impacts"
),"")</f>
        <v>No root cause</v>
      </c>
      <c r="AR976" s="59" t="s">
        <v>5343</v>
      </c>
      <c r="AS976" s="40" t="str" cm="1">
        <f t="array" ref="AS976">IFERROR(_xlfn.IFS(
AR976="MPR ISSUE","ACTIVE",
AR976="BSS Hardware Issue","ACTIVE",
AR976="Sites strategiques, MLL, Pylone, etc.","PASSIVE",
AR976="AKTIVCO DEFAUT GE &amp; POWER Cabinet","PASSIVE",
AR976="AKTIVCO Coupure ENEO &amp; Baisse de tension","PASSIVE",
AR976="Coupure ENEO &amp; Baisse de tension","PASSIVE",
AR976="Defaut GE &amp; POWER Cabinet","PASSIVE",
AR976="Sharing","PASSIVE",
AR976="Sites strategiques &amp; DataCenter","PASSIVE",
AR976="Exclu","Exclu",
AR976="SAT","ACTIVE",
AR976="SPARE-ISSUE","SPARE-ISSUE",
AR976="Fiber CAmtel","ACTIVE",
AR976="Fiber AOF","ACTIVE",
AR976="Projet OCM (HUAWEI)","PLANNED WORKS",
AR976="Projet OCM (NOKIA)","PLANNED WORKS",
AR976="ACCESS-ISSUE","ACCESS-ISSUE",
AR976="Projet OCM (ZTE, NOKIA, autres projets)","PLANNED WORKS",
AR976="No root CAuse","No root cause",
AR976="ODU HS","ACTIVE",
AR976="IP &amp; VLAN","ACTIVE",
AR976="Warehouse HUAWEI","SPARE-ISSUE",
AR976="SPARE-HS","SPARE-ISSUE",
AR976="Power Telco","ACTIVE", AR976="no impacts","no impacts"
),"")</f>
        <v>No root cause</v>
      </c>
      <c r="AT976" s="99" t="s">
        <v>5661</v>
      </c>
      <c r="AU976" s="99" t="s">
        <v>1938</v>
      </c>
      <c r="AW976" s="17"/>
      <c r="AX976" s="17" t="s">
        <v>5536</v>
      </c>
      <c r="AY976" s="17"/>
      <c r="AZ976" s="17" t="s">
        <v>5536</v>
      </c>
      <c r="BA976" s="7"/>
      <c r="BC976" s="18"/>
      <c r="BD976" s="18"/>
      <c r="BE976" s="18"/>
      <c r="BF976" s="18"/>
      <c r="BG976" s="18"/>
      <c r="BH976" s="18"/>
      <c r="BI976" s="18"/>
      <c r="BJ976" s="18"/>
      <c r="BK976" s="18"/>
      <c r="BM976" s="18"/>
      <c r="BN976" s="18"/>
      <c r="BO976" s="18"/>
      <c r="BP976" s="9" t="s">
        <v>5661</v>
      </c>
      <c r="BQ976" s="14"/>
      <c r="BR976" s="102" t="s">
        <v>5536</v>
      </c>
      <c r="BS976" s="14"/>
      <c r="BT976" s="14"/>
      <c r="BU976" s="9"/>
      <c r="BV976" s="9"/>
      <c r="BW976" s="9"/>
    </row>
    <row r="977" spans="1:75" x14ac:dyDescent="0.35">
      <c r="A977" s="1" t="s">
        <v>1178</v>
      </c>
      <c r="B977" s="8" t="s">
        <v>1179</v>
      </c>
      <c r="C977" s="3" t="s">
        <v>38</v>
      </c>
      <c r="D977" s="1" t="s">
        <v>21</v>
      </c>
      <c r="E977" s="1" t="s">
        <v>36</v>
      </c>
      <c r="F977" s="3" t="s">
        <v>37</v>
      </c>
      <c r="G977" s="1" t="s">
        <v>38</v>
      </c>
      <c r="H977" s="30" t="s">
        <v>5587</v>
      </c>
      <c r="I977" s="27">
        <v>2.9481384458655769E-2</v>
      </c>
      <c r="J977" s="27">
        <v>0.29174621111596244</v>
      </c>
      <c r="K977" s="27">
        <v>0</v>
      </c>
      <c r="L977" s="27">
        <v>0</v>
      </c>
      <c r="M977" s="27">
        <v>0.34776619211090348</v>
      </c>
      <c r="N977" s="27">
        <v>5.4753690434405311E-2</v>
      </c>
      <c r="O977" s="27">
        <v>0</v>
      </c>
      <c r="P977" s="27">
        <v>1.2431406288791298</v>
      </c>
      <c r="Q977" s="27">
        <v>5.5752454820179272E-2</v>
      </c>
      <c r="R977" s="27">
        <v>0.85722520424731674</v>
      </c>
      <c r="S977" s="80">
        <v>0</v>
      </c>
      <c r="T977" s="80">
        <v>0</v>
      </c>
      <c r="U977" s="80">
        <v>0.25079687129922135</v>
      </c>
      <c r="V977" s="80">
        <v>0</v>
      </c>
      <c r="W977" s="80">
        <v>0</v>
      </c>
      <c r="X977" s="80">
        <v>0.78638427317062121</v>
      </c>
      <c r="Y977" s="80">
        <v>0</v>
      </c>
      <c r="Z977" s="80">
        <v>0</v>
      </c>
      <c r="AA977" s="80">
        <v>0</v>
      </c>
      <c r="AB977" s="80">
        <v>3.8809130418653713E-2</v>
      </c>
      <c r="AC977" s="80">
        <v>0.54889237029617555</v>
      </c>
      <c r="AD977" s="80">
        <v>0.54889237029617555</v>
      </c>
      <c r="AE977" s="80">
        <v>0</v>
      </c>
      <c r="AF977" s="80">
        <v>0</v>
      </c>
      <c r="AG977" s="80"/>
      <c r="AH977" s="80">
        <v>0</v>
      </c>
      <c r="AI977" s="80">
        <v>0</v>
      </c>
      <c r="AJ977" s="80">
        <v>0</v>
      </c>
      <c r="AK977" s="80">
        <v>0</v>
      </c>
      <c r="AL977" s="80">
        <v>0</v>
      </c>
      <c r="AM977" s="80">
        <v>0</v>
      </c>
      <c r="AN977" s="41" t="s">
        <v>5558</v>
      </c>
      <c r="AO977" s="41"/>
      <c r="AP977" s="40" t="str" cm="1">
        <f t="array" ref="AP977">IFERROR(_xlfn.IFS(
AR977="MPR ISSUE","PDH",
AR977="BSS Hardware Issue","BSS",
AR977="Sites strategiques, MLL, Pylone, etc.","ENVTECH",
AR977="AKTIVCO DEFAUT GE &amp; POWER Cabinet","AKTIVCO",
AR977="AKTIVCO Coupure ENEO &amp; Baisse de tension","AKTIVCO GRID ONLY",
AR977="Coupure ENEO &amp; Baisse de tension","IHS GRID ONLY",
AR977="Defaut GE &amp; POWER Cabinet","IHS",
AR977="Sharing","Partners",
AR977="Sites strategiques &amp; DataCenter","SST &amp; DC",
AR977="Exclu","Exclu",
AR977="SAT","SAT",
AR977="SPARE-ISSUE","SPARE-ISSUE",
AR977="Fiber CAmtel","TRANS_FO_CAMTEL",
AR977="Fiber AOF","Fiber AOF",
AR977="Projet OCM (HUAWEI)","TRAVAUX-HUAWEI",
AR977="Projet OCM (NOKIA)","TRAVAUX-NOKIA",
AR977="ACCESS-ISSUE","ACCESS-ISSUE",
AR977="Projet OCM (ZTE, NOKIA, autres projets)","TRAVAUX OCM",
AR977="No root CAuse","No root cause",
AR977="ODU HS","PDH",
AR977="IP &amp; VLAN","PDH",
AR977="Warehouse HUAWEI","SPARE-ISSUE",
AR977="SPARE-HS","SPARE-ISSUE",
AR977="Power Telco","BSS",AR977="no impacts","no impacts"
),"")</f>
        <v>No root cause</v>
      </c>
      <c r="AQ977" s="40" t="str" cm="1">
        <f t="array" ref="AQ977">IFERROR(_xlfn.IFS(
AR977="MPR ISSUE","TX ISSUE",
AR977="BSS Hardware Issue","RAN ISSUE",
AR977="Sites strategiques, MLL, Pylone, etc.","ENVTECH",
AR977="AKTIVCO DEFAUT GE &amp; POWER Cabinet","POWER ISSUE",
AR977="AKTIVCO Coupure ENEO &amp; Baisse de tension","POWER ISSUE",
AR977="Coupure ENEO &amp; Baisse de tension","POWER ISSUE",
AR977="Defaut GE &amp; POWER Cabinet","POWER ISSUE",
AR977="Sharing","POWER ISSUE",
AR977="Sites strategiques &amp; DataCenter","POWER ISSUE",
AR977="Exclu","Exclu",
AR977="SAT","TX ISSUE",
AR977="SPARE-ISSUE","SPARE-ISSUE",
AR977="Fiber CAmtel","TX ISSUE",
AR977="Fiber AOF","TX ISSUE",
AR977="Projet OCM (HUAWEI)","TRAVAUX-HUAWEI",
AR977="Projet OCM (NOKIA)","TRAVAUX -NOKIA",
AR977="ACCESS-ISSUE","ACCESS-ISSUE",
AR977="Projet OCM (ZTE, NOKIA, autres projets)","TRAVAUX OCM",
AR977="No root CAuse","No root cause",
AR977="ODU HS","TX ISSUE",
AR977="IP &amp; VLAN","TX ISSUE",
AR977="Warehouse HUAWEI","SPARE-ISSUE",
AR977="SPARE-HS","SPARE-ISSUE",
AR977="Power Telco","RAN ISSUE",AR977="no impacts","no impacts"
),"")</f>
        <v>No root cause</v>
      </c>
      <c r="AR977" s="59" t="s">
        <v>5343</v>
      </c>
      <c r="AS977" s="40" t="str" cm="1">
        <f t="array" ref="AS977">IFERROR(_xlfn.IFS(
AR977="MPR ISSUE","ACTIVE",
AR977="BSS Hardware Issue","ACTIVE",
AR977="Sites strategiques, MLL, Pylone, etc.","PASSIVE",
AR977="AKTIVCO DEFAUT GE &amp; POWER Cabinet","PASSIVE",
AR977="AKTIVCO Coupure ENEO &amp; Baisse de tension","PASSIVE",
AR977="Coupure ENEO &amp; Baisse de tension","PASSIVE",
AR977="Defaut GE &amp; POWER Cabinet","PASSIVE",
AR977="Sharing","PASSIVE",
AR977="Sites strategiques &amp; DataCenter","PASSIVE",
AR977="Exclu","Exclu",
AR977="SAT","ACTIVE",
AR977="SPARE-ISSUE","SPARE-ISSUE",
AR977="Fiber CAmtel","ACTIVE",
AR977="Fiber AOF","ACTIVE",
AR977="Projet OCM (HUAWEI)","PLANNED WORKS",
AR977="Projet OCM (NOKIA)","PLANNED WORKS",
AR977="ACCESS-ISSUE","ACCESS-ISSUE",
AR977="Projet OCM (ZTE, NOKIA, autres projets)","PLANNED WORKS",
AR977="No root CAuse","No root cause",
AR977="ODU HS","ACTIVE",
AR977="IP &amp; VLAN","ACTIVE",
AR977="Warehouse HUAWEI","SPARE-ISSUE",
AR977="SPARE-HS","SPARE-ISSUE",
AR977="Power Telco","ACTIVE", AR977="no impacts","no impacts"
),"")</f>
        <v>No root cause</v>
      </c>
      <c r="AT977" s="99" t="s">
        <v>5661</v>
      </c>
      <c r="AU977" s="99" t="s">
        <v>1179</v>
      </c>
      <c r="AW977" s="17"/>
      <c r="AX977" s="17" t="s">
        <v>5536</v>
      </c>
      <c r="AY977" s="17"/>
      <c r="AZ977" s="17" t="s">
        <v>5536</v>
      </c>
      <c r="BA977" s="7"/>
      <c r="BC977" s="18"/>
      <c r="BD977" s="18"/>
      <c r="BE977" s="18"/>
      <c r="BF977" s="18"/>
      <c r="BG977" s="18"/>
      <c r="BH977" s="18"/>
      <c r="BI977" s="18"/>
      <c r="BJ977" s="18"/>
      <c r="BK977" s="18"/>
      <c r="BM977" s="18"/>
      <c r="BN977" s="18"/>
      <c r="BO977" s="18"/>
      <c r="BP977" s="9" t="s">
        <v>5661</v>
      </c>
      <c r="BQ977" s="14"/>
      <c r="BR977" s="102" t="s">
        <v>5536</v>
      </c>
      <c r="BS977" s="14"/>
      <c r="BT977" s="14"/>
      <c r="BU977" s="9"/>
      <c r="BV977" s="9"/>
      <c r="BW977" s="9"/>
    </row>
    <row r="978" spans="1:75" x14ac:dyDescent="0.35">
      <c r="A978" s="1" t="s">
        <v>1637</v>
      </c>
      <c r="B978" s="8" t="s">
        <v>1638</v>
      </c>
      <c r="C978" s="3" t="s">
        <v>38</v>
      </c>
      <c r="D978" s="1" t="s">
        <v>11</v>
      </c>
      <c r="E978" s="1" t="s">
        <v>12</v>
      </c>
      <c r="F978" s="3" t="s">
        <v>37</v>
      </c>
      <c r="G978" s="1" t="s">
        <v>38</v>
      </c>
      <c r="H978" s="30" t="s">
        <v>5587</v>
      </c>
      <c r="I978" s="27">
        <v>0</v>
      </c>
      <c r="J978" s="27">
        <v>0</v>
      </c>
      <c r="K978" s="27">
        <v>0</v>
      </c>
      <c r="L978" s="27">
        <v>0</v>
      </c>
      <c r="M978" s="27">
        <v>0</v>
      </c>
      <c r="N978" s="27">
        <v>0</v>
      </c>
      <c r="O978" s="27">
        <v>0</v>
      </c>
      <c r="P978" s="27">
        <v>0</v>
      </c>
      <c r="Q978" s="27">
        <v>0</v>
      </c>
      <c r="R978" s="27">
        <v>1.2679848929752622</v>
      </c>
      <c r="S978" s="80">
        <v>0</v>
      </c>
      <c r="T978" s="80">
        <v>0</v>
      </c>
      <c r="U978" s="80">
        <v>0.71713066406417314</v>
      </c>
      <c r="V978" s="80">
        <v>0</v>
      </c>
      <c r="W978" s="80">
        <v>0</v>
      </c>
      <c r="X978" s="80">
        <v>0</v>
      </c>
      <c r="Y978" s="80">
        <v>0</v>
      </c>
      <c r="Z978" s="80">
        <v>0</v>
      </c>
      <c r="AA978" s="80">
        <v>0</v>
      </c>
      <c r="AB978" s="80">
        <v>2.5272305975750024E-2</v>
      </c>
      <c r="AC978" s="80">
        <v>0.54546803525923582</v>
      </c>
      <c r="AD978" s="80">
        <v>0.54546803525923582</v>
      </c>
      <c r="AE978" s="80">
        <v>0</v>
      </c>
      <c r="AF978" s="80">
        <v>0</v>
      </c>
      <c r="AG978" s="80"/>
      <c r="AH978" s="80">
        <v>0</v>
      </c>
      <c r="AI978" s="80">
        <v>0</v>
      </c>
      <c r="AJ978" s="80">
        <v>0</v>
      </c>
      <c r="AK978" s="80">
        <v>0</v>
      </c>
      <c r="AL978" s="80">
        <v>0</v>
      </c>
      <c r="AM978" s="80">
        <v>0</v>
      </c>
      <c r="AN978" s="41" t="s">
        <v>5558</v>
      </c>
      <c r="AO978" s="41"/>
      <c r="AP978" s="40" t="str" cm="1">
        <f t="array" ref="AP978">IFERROR(_xlfn.IFS(
AR978="MPR ISSUE","PDH",
AR978="BSS Hardware Issue","BSS",
AR978="Sites strategiques, MLL, Pylone, etc.","ENVTECH",
AR978="AKTIVCO DEFAUT GE &amp; POWER Cabinet","AKTIVCO",
AR978="AKTIVCO Coupure ENEO &amp; Baisse de tension","AKTIVCO GRID ONLY",
AR978="Coupure ENEO &amp; Baisse de tension","IHS GRID ONLY",
AR978="Defaut GE &amp; POWER Cabinet","IHS",
AR978="Sharing","Partners",
AR978="Sites strategiques &amp; DataCenter","SST &amp; DC",
AR978="Exclu","Exclu",
AR978="SAT","SAT",
AR978="SPARE-ISSUE","SPARE-ISSUE",
AR978="Fiber CAmtel","TRANS_FO_CAMTEL",
AR978="Fiber AOF","Fiber AOF",
AR978="Projet OCM (HUAWEI)","TRAVAUX-HUAWEI",
AR978="Projet OCM (NOKIA)","TRAVAUX-NOKIA",
AR978="ACCESS-ISSUE","ACCESS-ISSUE",
AR978="Projet OCM (ZTE, NOKIA, autres projets)","TRAVAUX OCM",
AR978="No root CAuse","No root cause",
AR978="ODU HS","PDH",
AR978="IP &amp; VLAN","PDH",
AR978="Warehouse HUAWEI","SPARE-ISSUE",
AR978="SPARE-HS","SPARE-ISSUE",
AR978="Power Telco","BSS",AR978="no impacts","no impacts"
),"")</f>
        <v>No root cause</v>
      </c>
      <c r="AQ978" s="40" t="str" cm="1">
        <f t="array" ref="AQ978">IFERROR(_xlfn.IFS(
AR978="MPR ISSUE","TX ISSUE",
AR978="BSS Hardware Issue","RAN ISSUE",
AR978="Sites strategiques, MLL, Pylone, etc.","ENVTECH",
AR978="AKTIVCO DEFAUT GE &amp; POWER Cabinet","POWER ISSUE",
AR978="AKTIVCO Coupure ENEO &amp; Baisse de tension","POWER ISSUE",
AR978="Coupure ENEO &amp; Baisse de tension","POWER ISSUE",
AR978="Defaut GE &amp; POWER Cabinet","POWER ISSUE",
AR978="Sharing","POWER ISSUE",
AR978="Sites strategiques &amp; DataCenter","POWER ISSUE",
AR978="Exclu","Exclu",
AR978="SAT","TX ISSUE",
AR978="SPARE-ISSUE","SPARE-ISSUE",
AR978="Fiber CAmtel","TX ISSUE",
AR978="Fiber AOF","TX ISSUE",
AR978="Projet OCM (HUAWEI)","TRAVAUX-HUAWEI",
AR978="Projet OCM (NOKIA)","TRAVAUX -NOKIA",
AR978="ACCESS-ISSUE","ACCESS-ISSUE",
AR978="Projet OCM (ZTE, NOKIA, autres projets)","TRAVAUX OCM",
AR978="No root CAuse","No root cause",
AR978="ODU HS","TX ISSUE",
AR978="IP &amp; VLAN","TX ISSUE",
AR978="Warehouse HUAWEI","SPARE-ISSUE",
AR978="SPARE-HS","SPARE-ISSUE",
AR978="Power Telco","RAN ISSUE",AR978="no impacts","no impacts"
),"")</f>
        <v>No root cause</v>
      </c>
      <c r="AR978" s="59" t="s">
        <v>5343</v>
      </c>
      <c r="AS978" s="40" t="str" cm="1">
        <f t="array" ref="AS978">IFERROR(_xlfn.IFS(
AR978="MPR ISSUE","ACTIVE",
AR978="BSS Hardware Issue","ACTIVE",
AR978="Sites strategiques, MLL, Pylone, etc.","PASSIVE",
AR978="AKTIVCO DEFAUT GE &amp; POWER Cabinet","PASSIVE",
AR978="AKTIVCO Coupure ENEO &amp; Baisse de tension","PASSIVE",
AR978="Coupure ENEO &amp; Baisse de tension","PASSIVE",
AR978="Defaut GE &amp; POWER Cabinet","PASSIVE",
AR978="Sharing","PASSIVE",
AR978="Sites strategiques &amp; DataCenter","PASSIVE",
AR978="Exclu","Exclu",
AR978="SAT","ACTIVE",
AR978="SPARE-ISSUE","SPARE-ISSUE",
AR978="Fiber CAmtel","ACTIVE",
AR978="Fiber AOF","ACTIVE",
AR978="Projet OCM (HUAWEI)","PLANNED WORKS",
AR978="Projet OCM (NOKIA)","PLANNED WORKS",
AR978="ACCESS-ISSUE","ACCESS-ISSUE",
AR978="Projet OCM (ZTE, NOKIA, autres projets)","PLANNED WORKS",
AR978="No root CAuse","No root cause",
AR978="ODU HS","ACTIVE",
AR978="IP &amp; VLAN","ACTIVE",
AR978="Warehouse HUAWEI","SPARE-ISSUE",
AR978="SPARE-HS","SPARE-ISSUE",
AR978="Power Telco","ACTIVE", AR978="no impacts","no impacts"
),"")</f>
        <v>No root cause</v>
      </c>
      <c r="AT978" s="99" t="s">
        <v>5661</v>
      </c>
      <c r="AU978" s="99" t="s">
        <v>1638</v>
      </c>
      <c r="AW978" s="17"/>
      <c r="AX978" s="17" t="s">
        <v>5536</v>
      </c>
      <c r="AY978" s="17"/>
      <c r="AZ978" s="17" t="s">
        <v>5536</v>
      </c>
      <c r="BA978" s="7"/>
      <c r="BC978" s="18"/>
      <c r="BD978" s="18"/>
      <c r="BE978" s="18"/>
      <c r="BF978" s="18"/>
      <c r="BG978" s="18"/>
      <c r="BH978" s="18"/>
      <c r="BI978" s="18"/>
      <c r="BJ978" s="18"/>
      <c r="BK978" s="18"/>
      <c r="BM978" s="18"/>
      <c r="BN978" s="18"/>
      <c r="BO978" s="18"/>
      <c r="BP978" s="9" t="s">
        <v>5661</v>
      </c>
      <c r="BQ978" s="14"/>
      <c r="BR978" s="102" t="s">
        <v>5536</v>
      </c>
      <c r="BS978" s="14"/>
      <c r="BT978" s="14"/>
      <c r="BU978" s="9"/>
      <c r="BV978" s="9"/>
      <c r="BW978" s="9"/>
    </row>
    <row r="979" spans="1:75" x14ac:dyDescent="0.35">
      <c r="A979" s="1" t="s">
        <v>681</v>
      </c>
      <c r="B979" s="8" t="s">
        <v>682</v>
      </c>
      <c r="C979" s="3" t="s">
        <v>13</v>
      </c>
      <c r="D979" s="1" t="s">
        <v>11</v>
      </c>
      <c r="E979" s="1" t="s">
        <v>96</v>
      </c>
      <c r="F979" s="3" t="s">
        <v>13</v>
      </c>
      <c r="G979" s="1" t="s">
        <v>683</v>
      </c>
      <c r="H979" s="29" t="s">
        <v>5588</v>
      </c>
      <c r="I979" s="27">
        <v>0</v>
      </c>
      <c r="J979" s="27">
        <v>0</v>
      </c>
      <c r="K979" s="27">
        <v>0</v>
      </c>
      <c r="L979" s="27">
        <v>0</v>
      </c>
      <c r="M979" s="27">
        <v>2.3896027242361423E-2</v>
      </c>
      <c r="N979" s="27">
        <v>0</v>
      </c>
      <c r="O979" s="27">
        <v>8.7550200241578502E-2</v>
      </c>
      <c r="P979" s="27">
        <v>0</v>
      </c>
      <c r="Q979" s="27">
        <v>0</v>
      </c>
      <c r="R979" s="27">
        <v>0</v>
      </c>
      <c r="S979" s="80">
        <v>0</v>
      </c>
      <c r="T979" s="80">
        <v>0</v>
      </c>
      <c r="U979" s="80">
        <v>0</v>
      </c>
      <c r="V979" s="80">
        <v>0</v>
      </c>
      <c r="W979" s="80">
        <v>0</v>
      </c>
      <c r="X979" s="80">
        <v>0</v>
      </c>
      <c r="Y979" s="80">
        <v>3.1871284953186474E-2</v>
      </c>
      <c r="Z979" s="80">
        <v>0</v>
      </c>
      <c r="AA979" s="80">
        <v>0</v>
      </c>
      <c r="AB979" s="80">
        <v>0</v>
      </c>
      <c r="AC979" s="80">
        <v>0.52736543076707942</v>
      </c>
      <c r="AD979" s="80">
        <v>0.52736543076707942</v>
      </c>
      <c r="AE979" s="80">
        <v>0</v>
      </c>
      <c r="AF979" s="80">
        <v>0</v>
      </c>
      <c r="AG979" s="80"/>
      <c r="AH979" s="80">
        <v>0</v>
      </c>
      <c r="AI979" s="80">
        <v>0</v>
      </c>
      <c r="AJ979" s="80">
        <v>0</v>
      </c>
      <c r="AK979" s="80">
        <v>0</v>
      </c>
      <c r="AL979" s="80">
        <v>0</v>
      </c>
      <c r="AM979" s="80">
        <v>0</v>
      </c>
      <c r="AN979" s="41" t="s">
        <v>5591</v>
      </c>
      <c r="AO979" s="41"/>
      <c r="AP979" s="40" t="str" cm="1">
        <f t="array" ref="AP979">IFERROR(_xlfn.IFS(
AR979="MPR ISSUE","PDH",
AR979="BSS Hardware Issue","BSS",
AR979="Sites strategiques, MLL, Pylone, etc.","ENVTECH",
AR979="AKTIVCO DEFAUT GE &amp; POWER Cabinet","AKTIVCO",
AR979="AKTIVCO Coupure ENEO &amp; Baisse de tension","AKTIVCO GRID ONLY",
AR979="Coupure ENEO &amp; Baisse de tension","IHS GRID ONLY",
AR979="Defaut GE &amp; POWER Cabinet","IHS",
AR979="Sharing","Partners",
AR979="Sites strategiques &amp; DataCenter","SST &amp; DC",
AR979="Exclu","Exclu",
AR979="SAT","SAT",
AR979="SPARE-ISSUE","SPARE-ISSUE",
AR979="Fiber CAmtel","TRANS_FO_CAMTEL",
AR979="Fiber AOF","Fiber AOF",
AR979="Projet OCM (HUAWEI)","TRAVAUX-HUAWEI",
AR979="Projet OCM (NOKIA)","TRAVAUX-NOKIA",
AR979="ACCESS-ISSUE","ACCESS-ISSUE",
AR979="Projet OCM (ZTE, NOKIA, autres projets)","TRAVAUX OCM",
AR979="No root CAuse","No root cause",
AR979="ODU HS","PDH",
AR979="IP &amp; VLAN","PDH",
AR979="Warehouse HUAWEI","SPARE-ISSUE",
AR979="SPARE-HS","SPARE-ISSUE",
AR979="Power Telco","BSS",AR979="no impacts","no impacts"
),"")</f>
        <v>No root cause</v>
      </c>
      <c r="AQ979" s="40" t="str" cm="1">
        <f t="array" ref="AQ979">IFERROR(_xlfn.IFS(
AR979="MPR ISSUE","TX ISSUE",
AR979="BSS Hardware Issue","RAN ISSUE",
AR979="Sites strategiques, MLL, Pylone, etc.","ENVTECH",
AR979="AKTIVCO DEFAUT GE &amp; POWER Cabinet","POWER ISSUE",
AR979="AKTIVCO Coupure ENEO &amp; Baisse de tension","POWER ISSUE",
AR979="Coupure ENEO &amp; Baisse de tension","POWER ISSUE",
AR979="Defaut GE &amp; POWER Cabinet","POWER ISSUE",
AR979="Sharing","POWER ISSUE",
AR979="Sites strategiques &amp; DataCenter","POWER ISSUE",
AR979="Exclu","Exclu",
AR979="SAT","TX ISSUE",
AR979="SPARE-ISSUE","SPARE-ISSUE",
AR979="Fiber CAmtel","TX ISSUE",
AR979="Fiber AOF","TX ISSUE",
AR979="Projet OCM (HUAWEI)","TRAVAUX-HUAWEI",
AR979="Projet OCM (NOKIA)","TRAVAUX -NOKIA",
AR979="ACCESS-ISSUE","ACCESS-ISSUE",
AR979="Projet OCM (ZTE, NOKIA, autres projets)","TRAVAUX OCM",
AR979="No root CAuse","No root cause",
AR979="ODU HS","TX ISSUE",
AR979="IP &amp; VLAN","TX ISSUE",
AR979="Warehouse HUAWEI","SPARE-ISSUE",
AR979="SPARE-HS","SPARE-ISSUE",
AR979="Power Telco","RAN ISSUE",AR979="no impacts","no impacts"
),"")</f>
        <v>No root cause</v>
      </c>
      <c r="AR979" s="59" t="s">
        <v>5343</v>
      </c>
      <c r="AS979" s="40" t="str" cm="1">
        <f t="array" ref="AS979">IFERROR(_xlfn.IFS(
AR979="MPR ISSUE","ACTIVE",
AR979="BSS Hardware Issue","ACTIVE",
AR979="Sites strategiques, MLL, Pylone, etc.","PASSIVE",
AR979="AKTIVCO DEFAUT GE &amp; POWER Cabinet","PASSIVE",
AR979="AKTIVCO Coupure ENEO &amp; Baisse de tension","PASSIVE",
AR979="Coupure ENEO &amp; Baisse de tension","PASSIVE",
AR979="Defaut GE &amp; POWER Cabinet","PASSIVE",
AR979="Sharing","PASSIVE",
AR979="Sites strategiques &amp; DataCenter","PASSIVE",
AR979="Exclu","Exclu",
AR979="SAT","ACTIVE",
AR979="SPARE-ISSUE","SPARE-ISSUE",
AR979="Fiber CAmtel","ACTIVE",
AR979="Fiber AOF","ACTIVE",
AR979="Projet OCM (HUAWEI)","PLANNED WORKS",
AR979="Projet OCM (NOKIA)","PLANNED WORKS",
AR979="ACCESS-ISSUE","ACCESS-ISSUE",
AR979="Projet OCM (ZTE, NOKIA, autres projets)","PLANNED WORKS",
AR979="No root CAuse","No root cause",
AR979="ODU HS","ACTIVE",
AR979="IP &amp; VLAN","ACTIVE",
AR979="Warehouse HUAWEI","SPARE-ISSUE",
AR979="SPARE-HS","SPARE-ISSUE",
AR979="Power Telco","ACTIVE", AR979="no impacts","no impacts"
),"")</f>
        <v>No root cause</v>
      </c>
      <c r="AT979" s="99" t="s">
        <v>5661</v>
      </c>
      <c r="AU979" s="99" t="s">
        <v>682</v>
      </c>
      <c r="AW979" s="17"/>
      <c r="AX979" s="17" t="s">
        <v>5536</v>
      </c>
      <c r="AY979" s="17"/>
      <c r="AZ979" s="17" t="s">
        <v>5536</v>
      </c>
      <c r="BA979" s="7"/>
      <c r="BC979" s="18"/>
      <c r="BD979" s="18"/>
      <c r="BE979" s="18"/>
      <c r="BF979" s="18"/>
      <c r="BG979" s="18"/>
      <c r="BH979" s="18"/>
      <c r="BI979" s="18"/>
      <c r="BJ979" s="18"/>
      <c r="BK979" s="18"/>
      <c r="BM979" s="18"/>
      <c r="BN979" s="18"/>
      <c r="BO979" s="18"/>
      <c r="BP979" s="9" t="s">
        <v>5661</v>
      </c>
      <c r="BQ979" s="14"/>
      <c r="BR979" s="102" t="s">
        <v>5536</v>
      </c>
      <c r="BS979" s="14"/>
      <c r="BT979" s="14"/>
      <c r="BU979" s="9"/>
      <c r="BV979" s="9"/>
      <c r="BW979" s="9"/>
    </row>
    <row r="980" spans="1:75" x14ac:dyDescent="0.35">
      <c r="A980" s="1" t="s">
        <v>671</v>
      </c>
      <c r="B980" s="1" t="s">
        <v>672</v>
      </c>
      <c r="C980" s="3" t="s">
        <v>13</v>
      </c>
      <c r="D980" s="1" t="s">
        <v>11</v>
      </c>
      <c r="E980" s="1" t="s">
        <v>96</v>
      </c>
      <c r="F980" s="3" t="s">
        <v>13</v>
      </c>
      <c r="G980" s="1" t="s">
        <v>673</v>
      </c>
      <c r="H980" s="29" t="s">
        <v>5588</v>
      </c>
      <c r="I980" s="27">
        <v>0</v>
      </c>
      <c r="J980" s="27">
        <v>0</v>
      </c>
      <c r="K980" s="27">
        <v>0</v>
      </c>
      <c r="L980" s="27">
        <v>0</v>
      </c>
      <c r="M980" s="27">
        <v>5.7109399892720861E-2</v>
      </c>
      <c r="N980" s="27">
        <v>0</v>
      </c>
      <c r="O980" s="27">
        <v>8.9840707736364114E-2</v>
      </c>
      <c r="P980" s="27">
        <v>0.71089348572610733</v>
      </c>
      <c r="Q980" s="27">
        <v>9.2965816323264807</v>
      </c>
      <c r="R980" s="27">
        <v>9.2971226984682325</v>
      </c>
      <c r="S980" s="80">
        <v>4.1604784861386985</v>
      </c>
      <c r="T980" s="80">
        <v>0</v>
      </c>
      <c r="U980" s="80">
        <v>0</v>
      </c>
      <c r="V980" s="80">
        <v>0</v>
      </c>
      <c r="W980" s="80">
        <v>0</v>
      </c>
      <c r="X980" s="80">
        <v>0</v>
      </c>
      <c r="Y980" s="80">
        <v>0.19782668869655529</v>
      </c>
      <c r="Z980" s="80">
        <v>3.4938918423778588E-2</v>
      </c>
      <c r="AA980" s="80">
        <v>0</v>
      </c>
      <c r="AB980" s="80">
        <v>2.9427879223701005E-3</v>
      </c>
      <c r="AC980" s="80">
        <v>0.52709790459231853</v>
      </c>
      <c r="AD980" s="80">
        <v>0.52709790459231853</v>
      </c>
      <c r="AE980" s="80">
        <v>0</v>
      </c>
      <c r="AF980" s="80">
        <v>0</v>
      </c>
      <c r="AG980" s="80"/>
      <c r="AH980" s="80">
        <v>0</v>
      </c>
      <c r="AI980" s="80">
        <v>0</v>
      </c>
      <c r="AJ980" s="80">
        <v>0</v>
      </c>
      <c r="AK980" s="80">
        <v>0</v>
      </c>
      <c r="AL980" s="80">
        <v>0</v>
      </c>
      <c r="AM980" s="80">
        <v>0</v>
      </c>
      <c r="AN980" s="41" t="s">
        <v>5591</v>
      </c>
      <c r="AO980" s="41"/>
      <c r="AP980" s="40" t="str" cm="1">
        <f t="array" ref="AP980">IFERROR(_xlfn.IFS(
AR980="MPR ISSUE","PDH",
AR980="BSS Hardware Issue","BSS",
AR980="Sites strategiques, MLL, Pylone, etc.","ENVTECH",
AR980="AKTIVCO DEFAUT GE &amp; POWER Cabinet","AKTIVCO",
AR980="AKTIVCO Coupure ENEO &amp; Baisse de tension","AKTIVCO GRID ONLY",
AR980="Coupure ENEO &amp; Baisse de tension","IHS GRID ONLY",
AR980="Defaut GE &amp; POWER Cabinet","IHS",
AR980="Sharing","Partners",
AR980="Sites strategiques &amp; DataCenter","SST &amp; DC",
AR980="Exclu","Exclu",
AR980="SAT","SAT",
AR980="SPARE-ISSUE","SPARE-ISSUE",
AR980="Fiber CAmtel","TRANS_FO_CAMTEL",
AR980="Fiber AOF","Fiber AOF",
AR980="Projet OCM (HUAWEI)","TRAVAUX-HUAWEI",
AR980="Projet OCM (NOKIA)","TRAVAUX-NOKIA",
AR980="ACCESS-ISSUE","ACCESS-ISSUE",
AR980="Projet OCM (ZTE, NOKIA, autres projets)","TRAVAUX OCM",
AR980="No root CAuse","No root cause",
AR980="ODU HS","PDH",
AR980="IP &amp; VLAN","PDH",
AR980="Warehouse HUAWEI","SPARE-ISSUE",
AR980="SPARE-HS","SPARE-ISSUE",
AR980="Power Telco","BSS",AR980="no impacts","no impacts"
),"")</f>
        <v>No root cause</v>
      </c>
      <c r="AQ980" s="40" t="str" cm="1">
        <f t="array" ref="AQ980">IFERROR(_xlfn.IFS(
AR980="MPR ISSUE","TX ISSUE",
AR980="BSS Hardware Issue","RAN ISSUE",
AR980="Sites strategiques, MLL, Pylone, etc.","ENVTECH",
AR980="AKTIVCO DEFAUT GE &amp; POWER Cabinet","POWER ISSUE",
AR980="AKTIVCO Coupure ENEO &amp; Baisse de tension","POWER ISSUE",
AR980="Coupure ENEO &amp; Baisse de tension","POWER ISSUE",
AR980="Defaut GE &amp; POWER Cabinet","POWER ISSUE",
AR980="Sharing","POWER ISSUE",
AR980="Sites strategiques &amp; DataCenter","POWER ISSUE",
AR980="Exclu","Exclu",
AR980="SAT","TX ISSUE",
AR980="SPARE-ISSUE","SPARE-ISSUE",
AR980="Fiber CAmtel","TX ISSUE",
AR980="Fiber AOF","TX ISSUE",
AR980="Projet OCM (HUAWEI)","TRAVAUX-HUAWEI",
AR980="Projet OCM (NOKIA)","TRAVAUX -NOKIA",
AR980="ACCESS-ISSUE","ACCESS-ISSUE",
AR980="Projet OCM (ZTE, NOKIA, autres projets)","TRAVAUX OCM",
AR980="No root CAuse","No root cause",
AR980="ODU HS","TX ISSUE",
AR980="IP &amp; VLAN","TX ISSUE",
AR980="Warehouse HUAWEI","SPARE-ISSUE",
AR980="SPARE-HS","SPARE-ISSUE",
AR980="Power Telco","RAN ISSUE",AR980="no impacts","no impacts"
),"")</f>
        <v>No root cause</v>
      </c>
      <c r="AR980" s="59" t="s">
        <v>5343</v>
      </c>
      <c r="AS980" s="40" t="str" cm="1">
        <f t="array" ref="AS980">IFERROR(_xlfn.IFS(
AR980="MPR ISSUE","ACTIVE",
AR980="BSS Hardware Issue","ACTIVE",
AR980="Sites strategiques, MLL, Pylone, etc.","PASSIVE",
AR980="AKTIVCO DEFAUT GE &amp; POWER Cabinet","PASSIVE",
AR980="AKTIVCO Coupure ENEO &amp; Baisse de tension","PASSIVE",
AR980="Coupure ENEO &amp; Baisse de tension","PASSIVE",
AR980="Defaut GE &amp; POWER Cabinet","PASSIVE",
AR980="Sharing","PASSIVE",
AR980="Sites strategiques &amp; DataCenter","PASSIVE",
AR980="Exclu","Exclu",
AR980="SAT","ACTIVE",
AR980="SPARE-ISSUE","SPARE-ISSUE",
AR980="Fiber CAmtel","ACTIVE",
AR980="Fiber AOF","ACTIVE",
AR980="Projet OCM (HUAWEI)","PLANNED WORKS",
AR980="Projet OCM (NOKIA)","PLANNED WORKS",
AR980="ACCESS-ISSUE","ACCESS-ISSUE",
AR980="Projet OCM (ZTE, NOKIA, autres projets)","PLANNED WORKS",
AR980="No root CAuse","No root cause",
AR980="ODU HS","ACTIVE",
AR980="IP &amp; VLAN","ACTIVE",
AR980="Warehouse HUAWEI","SPARE-ISSUE",
AR980="SPARE-HS","SPARE-ISSUE",
AR980="Power Telco","ACTIVE", AR980="no impacts","no impacts"
),"")</f>
        <v>No root cause</v>
      </c>
      <c r="AT980" s="99" t="s">
        <v>5661</v>
      </c>
      <c r="AU980" s="99" t="s">
        <v>672</v>
      </c>
      <c r="AW980" s="17"/>
      <c r="AX980" s="17" t="s">
        <v>5536</v>
      </c>
      <c r="AY980" s="17"/>
      <c r="AZ980" s="17" t="s">
        <v>5536</v>
      </c>
      <c r="BA980" s="7"/>
      <c r="BC980" s="18"/>
      <c r="BD980" s="18"/>
      <c r="BE980" s="18"/>
      <c r="BF980" s="18"/>
      <c r="BG980" s="18"/>
      <c r="BH980" s="18"/>
      <c r="BI980" s="18"/>
      <c r="BJ980" s="18"/>
      <c r="BK980" s="18"/>
      <c r="BM980" s="18"/>
      <c r="BN980" s="18"/>
      <c r="BO980" s="18"/>
      <c r="BP980" s="9" t="s">
        <v>5661</v>
      </c>
      <c r="BQ980" s="14"/>
      <c r="BR980" s="102" t="s">
        <v>5536</v>
      </c>
      <c r="BS980" s="14"/>
      <c r="BT980" s="14"/>
      <c r="BU980" s="9"/>
      <c r="BV980" s="9"/>
      <c r="BW980" s="9"/>
    </row>
    <row r="981" spans="1:75" x14ac:dyDescent="0.35">
      <c r="A981" s="1" t="s">
        <v>563</v>
      </c>
      <c r="B981" s="8" t="s">
        <v>564</v>
      </c>
      <c r="C981" s="3" t="s">
        <v>13</v>
      </c>
      <c r="D981" s="1" t="s">
        <v>11</v>
      </c>
      <c r="E981" s="1" t="s">
        <v>12</v>
      </c>
      <c r="F981" s="3" t="s">
        <v>13</v>
      </c>
      <c r="G981" s="1" t="s">
        <v>565</v>
      </c>
      <c r="H981" s="29" t="s">
        <v>5588</v>
      </c>
      <c r="I981" s="27">
        <v>0</v>
      </c>
      <c r="J981" s="27">
        <v>0</v>
      </c>
      <c r="K981" s="27">
        <v>0</v>
      </c>
      <c r="L981" s="27">
        <v>0</v>
      </c>
      <c r="M981" s="27">
        <v>1.1414450123133571E-2</v>
      </c>
      <c r="N981" s="27">
        <v>0</v>
      </c>
      <c r="O981" s="27">
        <v>9.0218445898252272E-2</v>
      </c>
      <c r="P981" s="27">
        <v>0</v>
      </c>
      <c r="Q981" s="27">
        <v>0</v>
      </c>
      <c r="R981" s="27">
        <v>0.11914855049941886</v>
      </c>
      <c r="S981" s="80">
        <v>0</v>
      </c>
      <c r="T981" s="80">
        <v>0</v>
      </c>
      <c r="U981" s="80">
        <v>0</v>
      </c>
      <c r="V981" s="80">
        <v>0</v>
      </c>
      <c r="W981" s="80">
        <v>0</v>
      </c>
      <c r="X981" s="80">
        <v>0</v>
      </c>
      <c r="Y981" s="80">
        <v>3.3422936766799853E-2</v>
      </c>
      <c r="Z981" s="80">
        <v>1.9814772010626869E-2</v>
      </c>
      <c r="AA981" s="80">
        <v>2.0059825986707875</v>
      </c>
      <c r="AB981" s="80">
        <v>3.1211387055442015E-3</v>
      </c>
      <c r="AC981" s="80">
        <v>0.5255105826220704</v>
      </c>
      <c r="AD981" s="80">
        <v>0.5255105826220704</v>
      </c>
      <c r="AE981" s="80">
        <v>0</v>
      </c>
      <c r="AF981" s="80">
        <v>0</v>
      </c>
      <c r="AG981" s="80"/>
      <c r="AH981" s="80">
        <v>0</v>
      </c>
      <c r="AI981" s="80">
        <v>0</v>
      </c>
      <c r="AJ981" s="80">
        <v>0</v>
      </c>
      <c r="AK981" s="80">
        <v>0</v>
      </c>
      <c r="AL981" s="80">
        <v>0</v>
      </c>
      <c r="AM981" s="80">
        <v>0</v>
      </c>
      <c r="AN981" s="41" t="s">
        <v>5591</v>
      </c>
      <c r="AO981" s="41"/>
      <c r="AP981" s="40" t="str" cm="1">
        <f t="array" ref="AP981">IFERROR(_xlfn.IFS(
AR981="MPR ISSUE","PDH",
AR981="BSS Hardware Issue","BSS",
AR981="Sites strategiques, MLL, Pylone, etc.","ENVTECH",
AR981="AKTIVCO DEFAUT GE &amp; POWER Cabinet","AKTIVCO",
AR981="AKTIVCO Coupure ENEO &amp; Baisse de tension","AKTIVCO GRID ONLY",
AR981="Coupure ENEO &amp; Baisse de tension","IHS GRID ONLY",
AR981="Defaut GE &amp; POWER Cabinet","IHS",
AR981="Sharing","Partners",
AR981="Sites strategiques &amp; DataCenter","SST &amp; DC",
AR981="Exclu","Exclu",
AR981="SAT","SAT",
AR981="SPARE-ISSUE","SPARE-ISSUE",
AR981="Fiber CAmtel","TRANS_FO_CAMTEL",
AR981="Fiber AOF","Fiber AOF",
AR981="Projet OCM (HUAWEI)","TRAVAUX-HUAWEI",
AR981="Projet OCM (NOKIA)","TRAVAUX-NOKIA",
AR981="ACCESS-ISSUE","ACCESS-ISSUE",
AR981="Projet OCM (ZTE, NOKIA, autres projets)","TRAVAUX OCM",
AR981="No root CAuse","No root cause",
AR981="ODU HS","PDH",
AR981="IP &amp; VLAN","PDH",
AR981="Warehouse HUAWEI","SPARE-ISSUE",
AR981="SPARE-HS","SPARE-ISSUE",
AR981="Power Telco","BSS",AR981="no impacts","no impacts"
),"")</f>
        <v>No root cause</v>
      </c>
      <c r="AQ981" s="40" t="str" cm="1">
        <f t="array" ref="AQ981">IFERROR(_xlfn.IFS(
AR981="MPR ISSUE","TX ISSUE",
AR981="BSS Hardware Issue","RAN ISSUE",
AR981="Sites strategiques, MLL, Pylone, etc.","ENVTECH",
AR981="AKTIVCO DEFAUT GE &amp; POWER Cabinet","POWER ISSUE",
AR981="AKTIVCO Coupure ENEO &amp; Baisse de tension","POWER ISSUE",
AR981="Coupure ENEO &amp; Baisse de tension","POWER ISSUE",
AR981="Defaut GE &amp; POWER Cabinet","POWER ISSUE",
AR981="Sharing","POWER ISSUE",
AR981="Sites strategiques &amp; DataCenter","POWER ISSUE",
AR981="Exclu","Exclu",
AR981="SAT","TX ISSUE",
AR981="SPARE-ISSUE","SPARE-ISSUE",
AR981="Fiber CAmtel","TX ISSUE",
AR981="Fiber AOF","TX ISSUE",
AR981="Projet OCM (HUAWEI)","TRAVAUX-HUAWEI",
AR981="Projet OCM (NOKIA)","TRAVAUX -NOKIA",
AR981="ACCESS-ISSUE","ACCESS-ISSUE",
AR981="Projet OCM (ZTE, NOKIA, autres projets)","TRAVAUX OCM",
AR981="No root CAuse","No root cause",
AR981="ODU HS","TX ISSUE",
AR981="IP &amp; VLAN","TX ISSUE",
AR981="Warehouse HUAWEI","SPARE-ISSUE",
AR981="SPARE-HS","SPARE-ISSUE",
AR981="Power Telco","RAN ISSUE",AR981="no impacts","no impacts"
),"")</f>
        <v>No root cause</v>
      </c>
      <c r="AR981" s="59" t="s">
        <v>5343</v>
      </c>
      <c r="AS981" s="40" t="str" cm="1">
        <f t="array" ref="AS981">IFERROR(_xlfn.IFS(
AR981="MPR ISSUE","ACTIVE",
AR981="BSS Hardware Issue","ACTIVE",
AR981="Sites strategiques, MLL, Pylone, etc.","PASSIVE",
AR981="AKTIVCO DEFAUT GE &amp; POWER Cabinet","PASSIVE",
AR981="AKTIVCO Coupure ENEO &amp; Baisse de tension","PASSIVE",
AR981="Coupure ENEO &amp; Baisse de tension","PASSIVE",
AR981="Defaut GE &amp; POWER Cabinet","PASSIVE",
AR981="Sharing","PASSIVE",
AR981="Sites strategiques &amp; DataCenter","PASSIVE",
AR981="Exclu","Exclu",
AR981="SAT","ACTIVE",
AR981="SPARE-ISSUE","SPARE-ISSUE",
AR981="Fiber CAmtel","ACTIVE",
AR981="Fiber AOF","ACTIVE",
AR981="Projet OCM (HUAWEI)","PLANNED WORKS",
AR981="Projet OCM (NOKIA)","PLANNED WORKS",
AR981="ACCESS-ISSUE","ACCESS-ISSUE",
AR981="Projet OCM (ZTE, NOKIA, autres projets)","PLANNED WORKS",
AR981="No root CAuse","No root cause",
AR981="ODU HS","ACTIVE",
AR981="IP &amp; VLAN","ACTIVE",
AR981="Warehouse HUAWEI","SPARE-ISSUE",
AR981="SPARE-HS","SPARE-ISSUE",
AR981="Power Telco","ACTIVE", AR981="no impacts","no impacts"
),"")</f>
        <v>No root cause</v>
      </c>
      <c r="AT981" s="99" t="s">
        <v>5661</v>
      </c>
      <c r="AU981" s="99" t="s">
        <v>564</v>
      </c>
      <c r="AW981" s="17"/>
      <c r="AX981" s="17" t="s">
        <v>5536</v>
      </c>
      <c r="AY981" s="17"/>
      <c r="AZ981" s="17" t="s">
        <v>5536</v>
      </c>
      <c r="BA981" s="7"/>
      <c r="BC981" s="18"/>
      <c r="BD981" s="18"/>
      <c r="BE981" s="18"/>
      <c r="BF981" s="18"/>
      <c r="BG981" s="18"/>
      <c r="BH981" s="18"/>
      <c r="BI981" s="18"/>
      <c r="BJ981" s="18"/>
      <c r="BK981" s="18"/>
      <c r="BM981" s="18"/>
      <c r="BN981" s="18"/>
      <c r="BO981" s="18"/>
      <c r="BP981" s="9" t="s">
        <v>5661</v>
      </c>
      <c r="BQ981" s="14"/>
      <c r="BR981" s="102" t="s">
        <v>5536</v>
      </c>
      <c r="BS981" s="14"/>
      <c r="BT981" s="14"/>
      <c r="BU981" s="9"/>
      <c r="BV981" s="9"/>
      <c r="BW981" s="9"/>
    </row>
    <row r="982" spans="1:75" x14ac:dyDescent="0.35">
      <c r="A982" s="1" t="s">
        <v>2081</v>
      </c>
      <c r="B982" s="8" t="s">
        <v>2082</v>
      </c>
      <c r="C982" s="3" t="s">
        <v>32</v>
      </c>
      <c r="D982" s="1" t="s">
        <v>11</v>
      </c>
      <c r="E982" s="1" t="s">
        <v>12</v>
      </c>
      <c r="F982" s="3" t="s">
        <v>31</v>
      </c>
      <c r="G982" s="1" t="s">
        <v>32</v>
      </c>
      <c r="H982" s="30" t="s">
        <v>5587</v>
      </c>
      <c r="I982" s="27">
        <v>0</v>
      </c>
      <c r="J982" s="27">
        <v>0</v>
      </c>
      <c r="K982" s="27">
        <v>0</v>
      </c>
      <c r="L982" s="27">
        <v>0</v>
      </c>
      <c r="M982" s="27">
        <v>0</v>
      </c>
      <c r="N982" s="27">
        <v>0</v>
      </c>
      <c r="O982" s="27">
        <v>0</v>
      </c>
      <c r="P982" s="27">
        <v>0</v>
      </c>
      <c r="Q982" s="27">
        <v>0</v>
      </c>
      <c r="R982" s="27">
        <v>0</v>
      </c>
      <c r="S982" s="80">
        <v>0</v>
      </c>
      <c r="T982" s="80">
        <v>0</v>
      </c>
      <c r="U982" s="80">
        <v>0</v>
      </c>
      <c r="V982" s="80">
        <v>0</v>
      </c>
      <c r="W982" s="80">
        <v>0</v>
      </c>
      <c r="X982" s="80">
        <v>0</v>
      </c>
      <c r="Y982" s="80">
        <v>0</v>
      </c>
      <c r="Z982" s="80">
        <v>0</v>
      </c>
      <c r="AA982" s="80">
        <v>0</v>
      </c>
      <c r="AB982" s="80">
        <v>0</v>
      </c>
      <c r="AC982" s="80">
        <v>0.49959621382689334</v>
      </c>
      <c r="AD982" s="80">
        <v>0.49959621382689334</v>
      </c>
      <c r="AE982" s="80">
        <v>0</v>
      </c>
      <c r="AF982" s="80">
        <v>0</v>
      </c>
      <c r="AG982" s="80"/>
      <c r="AH982" s="80">
        <v>4.9938219288710639E-4</v>
      </c>
      <c r="AI982" s="80">
        <v>0</v>
      </c>
      <c r="AJ982" s="80">
        <v>0</v>
      </c>
      <c r="AK982" s="80">
        <v>0</v>
      </c>
      <c r="AL982" s="80">
        <v>0</v>
      </c>
      <c r="AM982" s="80">
        <v>0</v>
      </c>
      <c r="AN982" s="41" t="s">
        <v>5558</v>
      </c>
      <c r="AO982" s="41"/>
      <c r="AP982" s="40" t="str" cm="1">
        <f t="array" ref="AP982">IFERROR(_xlfn.IFS(
AR982="MPR ISSUE","PDH",
AR982="BSS Hardware Issue","BSS",
AR982="Sites strategiques, MLL, Pylone, etc.","ENVTECH",
AR982="AKTIVCO DEFAUT GE &amp; POWER Cabinet","AKTIVCO",
AR982="AKTIVCO Coupure ENEO &amp; Baisse de tension","AKTIVCO GRID ONLY",
AR982="Coupure ENEO &amp; Baisse de tension","IHS GRID ONLY",
AR982="Defaut GE &amp; POWER Cabinet","IHS",
AR982="Sharing","Partners",
AR982="Sites strategiques &amp; DataCenter","SST &amp; DC",
AR982="Exclu","Exclu",
AR982="SAT","SAT",
AR982="SPARE-ISSUE","SPARE-ISSUE",
AR982="Fiber CAmtel","TRANS_FO_CAMTEL",
AR982="Fiber AOF","Fiber AOF",
AR982="Projet OCM (HUAWEI)","TRAVAUX-HUAWEI",
AR982="Projet OCM (NOKIA)","TRAVAUX-NOKIA",
AR982="ACCESS-ISSUE","ACCESS-ISSUE",
AR982="Projet OCM (ZTE, NOKIA, autres projets)","TRAVAUX OCM",
AR982="No root CAuse","No root cause",
AR982="ODU HS","PDH",
AR982="IP &amp; VLAN","PDH",
AR982="Warehouse HUAWEI","SPARE-ISSUE",
AR982="SPARE-HS","SPARE-ISSUE",
AR982="Power Telco","BSS",AR982="no impacts","no impacts"
),"")</f>
        <v>No root cause</v>
      </c>
      <c r="AQ982" s="40" t="str" cm="1">
        <f t="array" ref="AQ982">IFERROR(_xlfn.IFS(
AR982="MPR ISSUE","TX ISSUE",
AR982="BSS Hardware Issue","RAN ISSUE",
AR982="Sites strategiques, MLL, Pylone, etc.","ENVTECH",
AR982="AKTIVCO DEFAUT GE &amp; POWER Cabinet","POWER ISSUE",
AR982="AKTIVCO Coupure ENEO &amp; Baisse de tension","POWER ISSUE",
AR982="Coupure ENEO &amp; Baisse de tension","POWER ISSUE",
AR982="Defaut GE &amp; POWER Cabinet","POWER ISSUE",
AR982="Sharing","POWER ISSUE",
AR982="Sites strategiques &amp; DataCenter","POWER ISSUE",
AR982="Exclu","Exclu",
AR982="SAT","TX ISSUE",
AR982="SPARE-ISSUE","SPARE-ISSUE",
AR982="Fiber CAmtel","TX ISSUE",
AR982="Fiber AOF","TX ISSUE",
AR982="Projet OCM (HUAWEI)","TRAVAUX-HUAWEI",
AR982="Projet OCM (NOKIA)","TRAVAUX -NOKIA",
AR982="ACCESS-ISSUE","ACCESS-ISSUE",
AR982="Projet OCM (ZTE, NOKIA, autres projets)","TRAVAUX OCM",
AR982="No root CAuse","No root cause",
AR982="ODU HS","TX ISSUE",
AR982="IP &amp; VLAN","TX ISSUE",
AR982="Warehouse HUAWEI","SPARE-ISSUE",
AR982="SPARE-HS","SPARE-ISSUE",
AR982="Power Telco","RAN ISSUE",AR982="no impacts","no impacts"
),"")</f>
        <v>No root cause</v>
      </c>
      <c r="AR982" s="59" t="s">
        <v>5343</v>
      </c>
      <c r="AS982" s="40" t="str" cm="1">
        <f t="array" ref="AS982">IFERROR(_xlfn.IFS(
AR982="MPR ISSUE","ACTIVE",
AR982="BSS Hardware Issue","ACTIVE",
AR982="Sites strategiques, MLL, Pylone, etc.","PASSIVE",
AR982="AKTIVCO DEFAUT GE &amp; POWER Cabinet","PASSIVE",
AR982="AKTIVCO Coupure ENEO &amp; Baisse de tension","PASSIVE",
AR982="Coupure ENEO &amp; Baisse de tension","PASSIVE",
AR982="Defaut GE &amp; POWER Cabinet","PASSIVE",
AR982="Sharing","PASSIVE",
AR982="Sites strategiques &amp; DataCenter","PASSIVE",
AR982="Exclu","Exclu",
AR982="SAT","ACTIVE",
AR982="SPARE-ISSUE","SPARE-ISSUE",
AR982="Fiber CAmtel","ACTIVE",
AR982="Fiber AOF","ACTIVE",
AR982="Projet OCM (HUAWEI)","PLANNED WORKS",
AR982="Projet OCM (NOKIA)","PLANNED WORKS",
AR982="ACCESS-ISSUE","ACCESS-ISSUE",
AR982="Projet OCM (ZTE, NOKIA, autres projets)","PLANNED WORKS",
AR982="No root CAuse","No root cause",
AR982="ODU HS","ACTIVE",
AR982="IP &amp; VLAN","ACTIVE",
AR982="Warehouse HUAWEI","SPARE-ISSUE",
AR982="SPARE-HS","SPARE-ISSUE",
AR982="Power Telco","ACTIVE", AR982="no impacts","no impacts"
),"")</f>
        <v>No root cause</v>
      </c>
      <c r="AT982" s="99" t="s">
        <v>5661</v>
      </c>
      <c r="AU982" s="99" t="s">
        <v>2082</v>
      </c>
      <c r="AW982" s="17"/>
      <c r="AX982" s="17" t="s">
        <v>5536</v>
      </c>
      <c r="AY982" s="17"/>
      <c r="AZ982" s="17" t="s">
        <v>5536</v>
      </c>
      <c r="BA982" s="7"/>
      <c r="BC982" s="18"/>
      <c r="BD982" s="18"/>
      <c r="BE982" s="18"/>
      <c r="BF982" s="18"/>
      <c r="BG982" s="18"/>
      <c r="BH982" s="18"/>
      <c r="BI982" s="18"/>
      <c r="BJ982" s="18"/>
      <c r="BK982" s="18"/>
      <c r="BM982" s="18"/>
      <c r="BN982" s="18"/>
      <c r="BO982" s="18"/>
      <c r="BP982" s="9" t="s">
        <v>5661</v>
      </c>
      <c r="BQ982" s="14"/>
      <c r="BR982" s="102" t="s">
        <v>5536</v>
      </c>
      <c r="BS982" s="14"/>
      <c r="BT982" s="14"/>
      <c r="BU982" s="9"/>
      <c r="BV982" s="9"/>
      <c r="BW982" s="9"/>
    </row>
    <row r="983" spans="1:75" x14ac:dyDescent="0.35">
      <c r="A983" s="1" t="s">
        <v>3306</v>
      </c>
      <c r="B983" s="8" t="s">
        <v>3307</v>
      </c>
      <c r="C983" s="3" t="s">
        <v>38</v>
      </c>
      <c r="D983" s="1" t="s">
        <v>11</v>
      </c>
      <c r="E983" s="1" t="s">
        <v>12</v>
      </c>
      <c r="F983" s="3" t="s">
        <v>37</v>
      </c>
      <c r="G983" s="1" t="s">
        <v>38</v>
      </c>
      <c r="H983" s="30" t="s">
        <v>5587</v>
      </c>
      <c r="I983" s="27">
        <v>0</v>
      </c>
      <c r="J983" s="27">
        <v>0</v>
      </c>
      <c r="K983" s="27">
        <v>9.2100344431032391E-2</v>
      </c>
      <c r="L983" s="27">
        <v>0</v>
      </c>
      <c r="M983" s="27">
        <v>0</v>
      </c>
      <c r="N983" s="27">
        <v>0</v>
      </c>
      <c r="O983" s="27">
        <v>0</v>
      </c>
      <c r="P983" s="27">
        <v>12.52864313577774</v>
      </c>
      <c r="Q983" s="27">
        <v>46.616810488738231</v>
      </c>
      <c r="R983" s="27">
        <v>0</v>
      </c>
      <c r="S983" s="80">
        <v>0.49702796254918918</v>
      </c>
      <c r="T983" s="80">
        <v>0</v>
      </c>
      <c r="U983" s="80">
        <v>0.3803687152751028</v>
      </c>
      <c r="V983" s="80">
        <v>0</v>
      </c>
      <c r="W983" s="80">
        <v>0</v>
      </c>
      <c r="X983" s="80">
        <v>0</v>
      </c>
      <c r="Y983" s="80">
        <v>3.0838812269392459</v>
      </c>
      <c r="Z983" s="80">
        <v>0</v>
      </c>
      <c r="AA983" s="80">
        <v>0</v>
      </c>
      <c r="AB983" s="80">
        <v>0</v>
      </c>
      <c r="AC983" s="80">
        <v>0.48869898097496539</v>
      </c>
      <c r="AD983" s="80">
        <v>0.48869898097496539</v>
      </c>
      <c r="AE983" s="80">
        <v>0</v>
      </c>
      <c r="AF983" s="80">
        <v>0</v>
      </c>
      <c r="AG983" s="80"/>
      <c r="AH983" s="80">
        <v>0</v>
      </c>
      <c r="AI983" s="80">
        <v>0</v>
      </c>
      <c r="AJ983" s="80">
        <v>0</v>
      </c>
      <c r="AK983" s="80">
        <v>0</v>
      </c>
      <c r="AL983" s="80">
        <v>0</v>
      </c>
      <c r="AM983" s="80">
        <v>0</v>
      </c>
      <c r="AN983" s="41" t="s">
        <v>5558</v>
      </c>
      <c r="AO983" s="41"/>
      <c r="AP983" s="40" t="str" cm="1">
        <f t="array" ref="AP983">IFERROR(_xlfn.IFS(
AR983="MPR ISSUE","PDH",
AR983="BSS Hardware Issue","BSS",
AR983="Sites strategiques, MLL, Pylone, etc.","ENVTECH",
AR983="AKTIVCO DEFAUT GE &amp; POWER Cabinet","AKTIVCO",
AR983="AKTIVCO Coupure ENEO &amp; Baisse de tension","AKTIVCO GRID ONLY",
AR983="Coupure ENEO &amp; Baisse de tension","IHS GRID ONLY",
AR983="Defaut GE &amp; POWER Cabinet","IHS",
AR983="Sharing","Partners",
AR983="Sites strategiques &amp; DataCenter","SST &amp; DC",
AR983="Exclu","Exclu",
AR983="SAT","SAT",
AR983="SPARE-ISSUE","SPARE-ISSUE",
AR983="Fiber CAmtel","TRANS_FO_CAMTEL",
AR983="Fiber AOF","Fiber AOF",
AR983="Projet OCM (HUAWEI)","TRAVAUX-HUAWEI",
AR983="Projet OCM (NOKIA)","TRAVAUX-NOKIA",
AR983="ACCESS-ISSUE","ACCESS-ISSUE",
AR983="Projet OCM (ZTE, NOKIA, autres projets)","TRAVAUX OCM",
AR983="No root CAuse","No root cause",
AR983="ODU HS","PDH",
AR983="IP &amp; VLAN","PDH",
AR983="Warehouse HUAWEI","SPARE-ISSUE",
AR983="SPARE-HS","SPARE-ISSUE",
AR983="Power Telco","BSS",AR983="no impacts","no impacts"
),"")</f>
        <v>No root cause</v>
      </c>
      <c r="AQ983" s="40" t="str" cm="1">
        <f t="array" ref="AQ983">IFERROR(_xlfn.IFS(
AR983="MPR ISSUE","TX ISSUE",
AR983="BSS Hardware Issue","RAN ISSUE",
AR983="Sites strategiques, MLL, Pylone, etc.","ENVTECH",
AR983="AKTIVCO DEFAUT GE &amp; POWER Cabinet","POWER ISSUE",
AR983="AKTIVCO Coupure ENEO &amp; Baisse de tension","POWER ISSUE",
AR983="Coupure ENEO &amp; Baisse de tension","POWER ISSUE",
AR983="Defaut GE &amp; POWER Cabinet","POWER ISSUE",
AR983="Sharing","POWER ISSUE",
AR983="Sites strategiques &amp; DataCenter","POWER ISSUE",
AR983="Exclu","Exclu",
AR983="SAT","TX ISSUE",
AR983="SPARE-ISSUE","SPARE-ISSUE",
AR983="Fiber CAmtel","TX ISSUE",
AR983="Fiber AOF","TX ISSUE",
AR983="Projet OCM (HUAWEI)","TRAVAUX-HUAWEI",
AR983="Projet OCM (NOKIA)","TRAVAUX -NOKIA",
AR983="ACCESS-ISSUE","ACCESS-ISSUE",
AR983="Projet OCM (ZTE, NOKIA, autres projets)","TRAVAUX OCM",
AR983="No root CAuse","No root cause",
AR983="ODU HS","TX ISSUE",
AR983="IP &amp; VLAN","TX ISSUE",
AR983="Warehouse HUAWEI","SPARE-ISSUE",
AR983="SPARE-HS","SPARE-ISSUE",
AR983="Power Telco","RAN ISSUE",AR983="no impacts","no impacts"
),"")</f>
        <v>No root cause</v>
      </c>
      <c r="AR983" s="59" t="s">
        <v>5343</v>
      </c>
      <c r="AS983" s="40" t="str" cm="1">
        <f t="array" ref="AS983">IFERROR(_xlfn.IFS(
AR983="MPR ISSUE","ACTIVE",
AR983="BSS Hardware Issue","ACTIVE",
AR983="Sites strategiques, MLL, Pylone, etc.","PASSIVE",
AR983="AKTIVCO DEFAUT GE &amp; POWER Cabinet","PASSIVE",
AR983="AKTIVCO Coupure ENEO &amp; Baisse de tension","PASSIVE",
AR983="Coupure ENEO &amp; Baisse de tension","PASSIVE",
AR983="Defaut GE &amp; POWER Cabinet","PASSIVE",
AR983="Sharing","PASSIVE",
AR983="Sites strategiques &amp; DataCenter","PASSIVE",
AR983="Exclu","Exclu",
AR983="SAT","ACTIVE",
AR983="SPARE-ISSUE","SPARE-ISSUE",
AR983="Fiber CAmtel","ACTIVE",
AR983="Fiber AOF","ACTIVE",
AR983="Projet OCM (HUAWEI)","PLANNED WORKS",
AR983="Projet OCM (NOKIA)","PLANNED WORKS",
AR983="ACCESS-ISSUE","ACCESS-ISSUE",
AR983="Projet OCM (ZTE, NOKIA, autres projets)","PLANNED WORKS",
AR983="No root CAuse","No root cause",
AR983="ODU HS","ACTIVE",
AR983="IP &amp; VLAN","ACTIVE",
AR983="Warehouse HUAWEI","SPARE-ISSUE",
AR983="SPARE-HS","SPARE-ISSUE",
AR983="Power Telco","ACTIVE", AR983="no impacts","no impacts"
),"")</f>
        <v>No root cause</v>
      </c>
      <c r="AT983" s="99" t="s">
        <v>5661</v>
      </c>
      <c r="AU983" s="99" t="s">
        <v>3307</v>
      </c>
      <c r="AW983" s="17"/>
      <c r="AX983" s="17" t="s">
        <v>5536</v>
      </c>
      <c r="AY983" s="17"/>
      <c r="AZ983" s="17" t="s">
        <v>5536</v>
      </c>
      <c r="BA983" s="7"/>
      <c r="BC983" s="18"/>
      <c r="BD983" s="18"/>
      <c r="BE983" s="18"/>
      <c r="BF983" s="18"/>
      <c r="BG983" s="18"/>
      <c r="BH983" s="18"/>
      <c r="BI983" s="18"/>
      <c r="BJ983" s="18"/>
      <c r="BK983" s="18"/>
      <c r="BM983" s="18"/>
      <c r="BN983" s="18"/>
      <c r="BO983" s="18"/>
      <c r="BP983" s="9" t="s">
        <v>5661</v>
      </c>
      <c r="BQ983" s="14"/>
      <c r="BR983" s="102" t="s">
        <v>5536</v>
      </c>
      <c r="BS983" s="14"/>
      <c r="BT983" s="14"/>
      <c r="BU983" s="9"/>
      <c r="BV983" s="9"/>
      <c r="BW983" s="9"/>
    </row>
    <row r="984" spans="1:75" x14ac:dyDescent="0.35">
      <c r="A984" s="1" t="s">
        <v>4936</v>
      </c>
      <c r="B984" s="8" t="s">
        <v>4937</v>
      </c>
      <c r="C984" s="3" t="s">
        <v>37</v>
      </c>
      <c r="D984" s="1" t="s">
        <v>11</v>
      </c>
      <c r="E984" s="1" t="s">
        <v>96</v>
      </c>
      <c r="F984" s="3" t="s">
        <v>37</v>
      </c>
      <c r="G984" s="1" t="s">
        <v>4938</v>
      </c>
      <c r="H984" s="29" t="s">
        <v>5588</v>
      </c>
      <c r="I984" s="27">
        <v>0</v>
      </c>
      <c r="J984" s="27">
        <v>0</v>
      </c>
      <c r="K984" s="27">
        <v>0</v>
      </c>
      <c r="L984" s="27">
        <v>0</v>
      </c>
      <c r="M984" s="27">
        <v>0</v>
      </c>
      <c r="N984" s="27">
        <v>0</v>
      </c>
      <c r="O984" s="27">
        <v>0.30053964817907008</v>
      </c>
      <c r="P984" s="27">
        <v>0</v>
      </c>
      <c r="Q984" s="27">
        <v>0</v>
      </c>
      <c r="R984" s="27">
        <v>0.45796757044175218</v>
      </c>
      <c r="S984" s="80">
        <v>0</v>
      </c>
      <c r="T984" s="80">
        <v>0</v>
      </c>
      <c r="U984" s="80">
        <v>0.21238810958486926</v>
      </c>
      <c r="V984" s="80">
        <v>0</v>
      </c>
      <c r="W984" s="80">
        <v>0</v>
      </c>
      <c r="X984" s="80">
        <v>8.9175391586982075E-4</v>
      </c>
      <c r="Y984" s="80">
        <v>0</v>
      </c>
      <c r="Z984" s="80">
        <v>0</v>
      </c>
      <c r="AA984" s="80">
        <v>0</v>
      </c>
      <c r="AB984" s="80">
        <v>0.12133203779324428</v>
      </c>
      <c r="AC984" s="80">
        <v>0.48431155170888573</v>
      </c>
      <c r="AD984" s="80">
        <v>0.48431155170888573</v>
      </c>
      <c r="AE984" s="80">
        <v>0</v>
      </c>
      <c r="AF984" s="80">
        <v>0</v>
      </c>
      <c r="AG984" s="80"/>
      <c r="AH984" s="80">
        <v>0</v>
      </c>
      <c r="AI984" s="80">
        <v>0</v>
      </c>
      <c r="AJ984" s="80">
        <v>0</v>
      </c>
      <c r="AK984" s="80">
        <v>0</v>
      </c>
      <c r="AL984" s="80">
        <v>0</v>
      </c>
      <c r="AM984" s="80">
        <v>0</v>
      </c>
      <c r="AN984" s="41" t="s">
        <v>5558</v>
      </c>
      <c r="AO984" s="41"/>
      <c r="AP984" s="40" t="str" cm="1">
        <f t="array" ref="AP984">IFERROR(_xlfn.IFS(
AR984="MPR ISSUE","PDH",
AR984="BSS Hardware Issue","BSS",
AR984="Sites strategiques, MLL, Pylone, etc.","ENVTECH",
AR984="AKTIVCO DEFAUT GE &amp; POWER Cabinet","AKTIVCO",
AR984="AKTIVCO Coupure ENEO &amp; Baisse de tension","AKTIVCO GRID ONLY",
AR984="Coupure ENEO &amp; Baisse de tension","IHS GRID ONLY",
AR984="Defaut GE &amp; POWER Cabinet","IHS",
AR984="Sharing","Partners",
AR984="Sites strategiques &amp; DataCenter","SST &amp; DC",
AR984="Exclu","Exclu",
AR984="SAT","SAT",
AR984="SPARE-ISSUE","SPARE-ISSUE",
AR984="Fiber CAmtel","TRANS_FO_CAMTEL",
AR984="Fiber AOF","Fiber AOF",
AR984="Projet OCM (HUAWEI)","TRAVAUX-HUAWEI",
AR984="Projet OCM (NOKIA)","TRAVAUX-NOKIA",
AR984="ACCESS-ISSUE","ACCESS-ISSUE",
AR984="Projet OCM (ZTE, NOKIA, autres projets)","TRAVAUX OCM",
AR984="No root CAuse","No root cause",
AR984="ODU HS","PDH",
AR984="IP &amp; VLAN","PDH",
AR984="Warehouse HUAWEI","SPARE-ISSUE",
AR984="SPARE-HS","SPARE-ISSUE",
AR984="Power Telco","BSS",AR984="no impacts","no impacts"
),"")</f>
        <v>No root cause</v>
      </c>
      <c r="AQ984" s="40" t="str" cm="1">
        <f t="array" ref="AQ984">IFERROR(_xlfn.IFS(
AR984="MPR ISSUE","TX ISSUE",
AR984="BSS Hardware Issue","RAN ISSUE",
AR984="Sites strategiques, MLL, Pylone, etc.","ENVTECH",
AR984="AKTIVCO DEFAUT GE &amp; POWER Cabinet","POWER ISSUE",
AR984="AKTIVCO Coupure ENEO &amp; Baisse de tension","POWER ISSUE",
AR984="Coupure ENEO &amp; Baisse de tension","POWER ISSUE",
AR984="Defaut GE &amp; POWER Cabinet","POWER ISSUE",
AR984="Sharing","POWER ISSUE",
AR984="Sites strategiques &amp; DataCenter","POWER ISSUE",
AR984="Exclu","Exclu",
AR984="SAT","TX ISSUE",
AR984="SPARE-ISSUE","SPARE-ISSUE",
AR984="Fiber CAmtel","TX ISSUE",
AR984="Fiber AOF","TX ISSUE",
AR984="Projet OCM (HUAWEI)","TRAVAUX-HUAWEI",
AR984="Projet OCM (NOKIA)","TRAVAUX -NOKIA",
AR984="ACCESS-ISSUE","ACCESS-ISSUE",
AR984="Projet OCM (ZTE, NOKIA, autres projets)","TRAVAUX OCM",
AR984="No root CAuse","No root cause",
AR984="ODU HS","TX ISSUE",
AR984="IP &amp; VLAN","TX ISSUE",
AR984="Warehouse HUAWEI","SPARE-ISSUE",
AR984="SPARE-HS","SPARE-ISSUE",
AR984="Power Telco","RAN ISSUE",AR984="no impacts","no impacts"
),"")</f>
        <v>No root cause</v>
      </c>
      <c r="AR984" s="59" t="s">
        <v>5343</v>
      </c>
      <c r="AS984" s="40" t="str" cm="1">
        <f t="array" ref="AS984">IFERROR(_xlfn.IFS(
AR984="MPR ISSUE","ACTIVE",
AR984="BSS Hardware Issue","ACTIVE",
AR984="Sites strategiques, MLL, Pylone, etc.","PASSIVE",
AR984="AKTIVCO DEFAUT GE &amp; POWER Cabinet","PASSIVE",
AR984="AKTIVCO Coupure ENEO &amp; Baisse de tension","PASSIVE",
AR984="Coupure ENEO &amp; Baisse de tension","PASSIVE",
AR984="Defaut GE &amp; POWER Cabinet","PASSIVE",
AR984="Sharing","PASSIVE",
AR984="Sites strategiques &amp; DataCenter","PASSIVE",
AR984="Exclu","Exclu",
AR984="SAT","ACTIVE",
AR984="SPARE-ISSUE","SPARE-ISSUE",
AR984="Fiber CAmtel","ACTIVE",
AR984="Fiber AOF","ACTIVE",
AR984="Projet OCM (HUAWEI)","PLANNED WORKS",
AR984="Projet OCM (NOKIA)","PLANNED WORKS",
AR984="ACCESS-ISSUE","ACCESS-ISSUE",
AR984="Projet OCM (ZTE, NOKIA, autres projets)","PLANNED WORKS",
AR984="No root CAuse","No root cause",
AR984="ODU HS","ACTIVE",
AR984="IP &amp; VLAN","ACTIVE",
AR984="Warehouse HUAWEI","SPARE-ISSUE",
AR984="SPARE-HS","SPARE-ISSUE",
AR984="Power Telco","ACTIVE", AR984="no impacts","no impacts"
),"")</f>
        <v>No root cause</v>
      </c>
      <c r="AT984" s="99" t="s">
        <v>5661</v>
      </c>
      <c r="AU984" s="99" t="s">
        <v>4937</v>
      </c>
      <c r="AW984" s="17"/>
      <c r="AX984" s="17" t="s">
        <v>5536</v>
      </c>
      <c r="AY984" s="17"/>
      <c r="AZ984" s="17" t="s">
        <v>5536</v>
      </c>
      <c r="BA984" s="7"/>
      <c r="BC984" s="18"/>
      <c r="BD984" s="18"/>
      <c r="BE984" s="18"/>
      <c r="BF984" s="18"/>
      <c r="BG984" s="18"/>
      <c r="BH984" s="18"/>
      <c r="BI984" s="18"/>
      <c r="BJ984" s="18"/>
      <c r="BK984" s="18"/>
      <c r="BM984" s="18"/>
      <c r="BN984" s="18"/>
      <c r="BO984" s="18"/>
      <c r="BP984" s="9" t="s">
        <v>5661</v>
      </c>
      <c r="BQ984" s="14"/>
      <c r="BR984" s="102" t="s">
        <v>5536</v>
      </c>
      <c r="BS984" s="14"/>
      <c r="BT984" s="14"/>
      <c r="BU984" s="9"/>
      <c r="BV984" s="9"/>
      <c r="BW984" s="9"/>
    </row>
    <row r="985" spans="1:75" x14ac:dyDescent="0.35">
      <c r="A985" s="1" t="s">
        <v>4536</v>
      </c>
      <c r="B985" s="1" t="s">
        <v>4537</v>
      </c>
      <c r="C985" s="3" t="s">
        <v>37</v>
      </c>
      <c r="D985" s="1" t="s">
        <v>11</v>
      </c>
      <c r="E985" s="1" t="s">
        <v>12</v>
      </c>
      <c r="F985" s="3" t="s">
        <v>37</v>
      </c>
      <c r="G985" s="1" t="s">
        <v>2611</v>
      </c>
      <c r="H985" s="30" t="s">
        <v>5587</v>
      </c>
      <c r="I985" s="27">
        <v>18.468883495561204</v>
      </c>
      <c r="J985" s="27">
        <v>18.491409199476077</v>
      </c>
      <c r="K985" s="27">
        <v>32.767176607225913</v>
      </c>
      <c r="L985" s="27">
        <v>0</v>
      </c>
      <c r="M985" s="27">
        <v>0</v>
      </c>
      <c r="N985" s="27">
        <v>0</v>
      </c>
      <c r="O985" s="27">
        <v>0</v>
      </c>
      <c r="P985" s="27">
        <v>0</v>
      </c>
      <c r="Q985" s="27">
        <v>0</v>
      </c>
      <c r="R985" s="27">
        <v>0</v>
      </c>
      <c r="S985" s="80">
        <v>0</v>
      </c>
      <c r="T985" s="80">
        <v>0</v>
      </c>
      <c r="U985" s="80">
        <v>0</v>
      </c>
      <c r="V985" s="80">
        <v>0</v>
      </c>
      <c r="W985" s="80">
        <v>0</v>
      </c>
      <c r="X985" s="80">
        <v>0</v>
      </c>
      <c r="Y985" s="80">
        <v>0</v>
      </c>
      <c r="Z985" s="80">
        <v>0</v>
      </c>
      <c r="AA985" s="80">
        <v>0</v>
      </c>
      <c r="AB985" s="80">
        <v>0</v>
      </c>
      <c r="AC985" s="80">
        <v>0.47350349424854477</v>
      </c>
      <c r="AD985" s="80">
        <v>0.47350349424854477</v>
      </c>
      <c r="AE985" s="80">
        <v>0</v>
      </c>
      <c r="AF985" s="80">
        <v>0</v>
      </c>
      <c r="AG985" s="80"/>
      <c r="AH985" s="80">
        <v>0</v>
      </c>
      <c r="AI985" s="80">
        <v>0</v>
      </c>
      <c r="AJ985" s="80">
        <v>0</v>
      </c>
      <c r="AK985" s="80">
        <v>0</v>
      </c>
      <c r="AL985" s="80">
        <v>0</v>
      </c>
      <c r="AM985" s="80">
        <v>0</v>
      </c>
      <c r="AN985" s="41" t="s">
        <v>5558</v>
      </c>
      <c r="AO985" s="41"/>
      <c r="AP985" s="40" t="str" cm="1">
        <f t="array" ref="AP985">IFERROR(_xlfn.IFS(
AR985="MPR ISSUE","PDH",
AR985="BSS Hardware Issue","BSS",
AR985="Sites strategiques, MLL, Pylone, etc.","ENVTECH",
AR985="AKTIVCO DEFAUT GE &amp; POWER Cabinet","AKTIVCO",
AR985="AKTIVCO Coupure ENEO &amp; Baisse de tension","AKTIVCO GRID ONLY",
AR985="Coupure ENEO &amp; Baisse de tension","IHS GRID ONLY",
AR985="Defaut GE &amp; POWER Cabinet","IHS",
AR985="Sharing","Partners",
AR985="Sites strategiques &amp; DataCenter","SST &amp; DC",
AR985="Exclu","Exclu",
AR985="SAT","SAT",
AR985="SPARE-ISSUE","SPARE-ISSUE",
AR985="Fiber CAmtel","TRANS_FO_CAMTEL",
AR985="Fiber AOF","Fiber AOF",
AR985="Projet OCM (HUAWEI)","TRAVAUX-HUAWEI",
AR985="Projet OCM (NOKIA)","TRAVAUX-NOKIA",
AR985="ACCESS-ISSUE","ACCESS-ISSUE",
AR985="Projet OCM (ZTE, NOKIA, autres projets)","TRAVAUX OCM",
AR985="No root CAuse","No root cause",
AR985="ODU HS","PDH",
AR985="IP &amp; VLAN","PDH",
AR985="Warehouse HUAWEI","SPARE-ISSUE",
AR985="SPARE-HS","SPARE-ISSUE",
AR985="Power Telco","BSS",AR985="no impacts","no impacts"
),"")</f>
        <v>No root cause</v>
      </c>
      <c r="AQ985" s="40" t="str" cm="1">
        <f t="array" ref="AQ985">IFERROR(_xlfn.IFS(
AR985="MPR ISSUE","TX ISSUE",
AR985="BSS Hardware Issue","RAN ISSUE",
AR985="Sites strategiques, MLL, Pylone, etc.","ENVTECH",
AR985="AKTIVCO DEFAUT GE &amp; POWER Cabinet","POWER ISSUE",
AR985="AKTIVCO Coupure ENEO &amp; Baisse de tension","POWER ISSUE",
AR985="Coupure ENEO &amp; Baisse de tension","POWER ISSUE",
AR985="Defaut GE &amp; POWER Cabinet","POWER ISSUE",
AR985="Sharing","POWER ISSUE",
AR985="Sites strategiques &amp; DataCenter","POWER ISSUE",
AR985="Exclu","Exclu",
AR985="SAT","TX ISSUE",
AR985="SPARE-ISSUE","SPARE-ISSUE",
AR985="Fiber CAmtel","TX ISSUE",
AR985="Fiber AOF","TX ISSUE",
AR985="Projet OCM (HUAWEI)","TRAVAUX-HUAWEI",
AR985="Projet OCM (NOKIA)","TRAVAUX -NOKIA",
AR985="ACCESS-ISSUE","ACCESS-ISSUE",
AR985="Projet OCM (ZTE, NOKIA, autres projets)","TRAVAUX OCM",
AR985="No root CAuse","No root cause",
AR985="ODU HS","TX ISSUE",
AR985="IP &amp; VLAN","TX ISSUE",
AR985="Warehouse HUAWEI","SPARE-ISSUE",
AR985="SPARE-HS","SPARE-ISSUE",
AR985="Power Telco","RAN ISSUE",AR985="no impacts","no impacts"
),"")</f>
        <v>No root cause</v>
      </c>
      <c r="AR985" s="59" t="s">
        <v>5343</v>
      </c>
      <c r="AS985" s="40" t="str" cm="1">
        <f t="array" ref="AS985">IFERROR(_xlfn.IFS(
AR985="MPR ISSUE","ACTIVE",
AR985="BSS Hardware Issue","ACTIVE",
AR985="Sites strategiques, MLL, Pylone, etc.","PASSIVE",
AR985="AKTIVCO DEFAUT GE &amp; POWER Cabinet","PASSIVE",
AR985="AKTIVCO Coupure ENEO &amp; Baisse de tension","PASSIVE",
AR985="Coupure ENEO &amp; Baisse de tension","PASSIVE",
AR985="Defaut GE &amp; POWER Cabinet","PASSIVE",
AR985="Sharing","PASSIVE",
AR985="Sites strategiques &amp; DataCenter","PASSIVE",
AR985="Exclu","Exclu",
AR985="SAT","ACTIVE",
AR985="SPARE-ISSUE","SPARE-ISSUE",
AR985="Fiber CAmtel","ACTIVE",
AR985="Fiber AOF","ACTIVE",
AR985="Projet OCM (HUAWEI)","PLANNED WORKS",
AR985="Projet OCM (NOKIA)","PLANNED WORKS",
AR985="ACCESS-ISSUE","ACCESS-ISSUE",
AR985="Projet OCM (ZTE, NOKIA, autres projets)","PLANNED WORKS",
AR985="No root CAuse","No root cause",
AR985="ODU HS","ACTIVE",
AR985="IP &amp; VLAN","ACTIVE",
AR985="Warehouse HUAWEI","SPARE-ISSUE",
AR985="SPARE-HS","SPARE-ISSUE",
AR985="Power Telco","ACTIVE", AR985="no impacts","no impacts"
),"")</f>
        <v>No root cause</v>
      </c>
      <c r="AT985" s="99" t="s">
        <v>5661</v>
      </c>
      <c r="AU985" s="99" t="s">
        <v>4537</v>
      </c>
      <c r="AW985" s="17"/>
      <c r="AX985" s="17" t="s">
        <v>5536</v>
      </c>
      <c r="AY985" s="17"/>
      <c r="AZ985" s="17" t="s">
        <v>5536</v>
      </c>
      <c r="BA985" s="7"/>
      <c r="BC985" s="18"/>
      <c r="BD985" s="18"/>
      <c r="BE985" s="18"/>
      <c r="BF985" s="18"/>
      <c r="BG985" s="18"/>
      <c r="BH985" s="18"/>
      <c r="BI985" s="18"/>
      <c r="BJ985" s="18"/>
      <c r="BK985" s="18"/>
      <c r="BM985" s="18"/>
      <c r="BN985" s="18"/>
      <c r="BO985" s="18"/>
      <c r="BP985" s="9" t="s">
        <v>5661</v>
      </c>
      <c r="BQ985" s="14"/>
      <c r="BR985" s="102" t="s">
        <v>5536</v>
      </c>
      <c r="BS985" s="14"/>
      <c r="BT985" s="14"/>
      <c r="BU985" s="9"/>
      <c r="BV985" s="9"/>
      <c r="BW985" s="9"/>
    </row>
    <row r="986" spans="1:75" x14ac:dyDescent="0.35">
      <c r="A986" s="1" t="s">
        <v>1083</v>
      </c>
      <c r="B986" s="8" t="s">
        <v>1084</v>
      </c>
      <c r="C986" s="3" t="s">
        <v>55</v>
      </c>
      <c r="D986" s="1" t="s">
        <v>11</v>
      </c>
      <c r="E986" s="1" t="s">
        <v>96</v>
      </c>
      <c r="F986" s="3" t="s">
        <v>55</v>
      </c>
      <c r="G986" s="1" t="s">
        <v>1083</v>
      </c>
      <c r="H986" s="29" t="s">
        <v>5588</v>
      </c>
      <c r="I986" s="27">
        <v>0</v>
      </c>
      <c r="J986" s="27">
        <v>2.7645971274559804E-3</v>
      </c>
      <c r="K986" s="27">
        <v>4.1782281180049188E-2</v>
      </c>
      <c r="L986" s="27">
        <v>0</v>
      </c>
      <c r="M986" s="27">
        <v>0</v>
      </c>
      <c r="N986" s="27">
        <v>0</v>
      </c>
      <c r="O986" s="27">
        <v>0</v>
      </c>
      <c r="P986" s="27">
        <v>0.12041814767257501</v>
      </c>
      <c r="Q986" s="27">
        <v>0.47552141736597703</v>
      </c>
      <c r="R986" s="27">
        <v>0</v>
      </c>
      <c r="S986" s="80">
        <v>0</v>
      </c>
      <c r="T986" s="80">
        <v>0.30939685048651261</v>
      </c>
      <c r="U986" s="80">
        <v>0.12615152974952956</v>
      </c>
      <c r="V986" s="80">
        <v>2.0849861988809393E-2</v>
      </c>
      <c r="W986" s="80">
        <v>0.30939685048651266</v>
      </c>
      <c r="X986" s="80">
        <v>0</v>
      </c>
      <c r="Y986" s="80">
        <v>0</v>
      </c>
      <c r="Z986" s="80">
        <v>0</v>
      </c>
      <c r="AA986" s="80">
        <v>1.6230860554741829E-2</v>
      </c>
      <c r="AB986" s="80">
        <v>0</v>
      </c>
      <c r="AC986" s="80">
        <v>0.46249925092671063</v>
      </c>
      <c r="AD986" s="80">
        <v>0.46249925092671063</v>
      </c>
      <c r="AE986" s="80">
        <v>0</v>
      </c>
      <c r="AF986" s="80">
        <v>0</v>
      </c>
      <c r="AG986" s="80"/>
      <c r="AH986" s="80">
        <v>1.7836110499716445E-3</v>
      </c>
      <c r="AI986" s="80">
        <v>0</v>
      </c>
      <c r="AJ986" s="80">
        <v>0</v>
      </c>
      <c r="AK986" s="80">
        <v>0</v>
      </c>
      <c r="AL986" s="80">
        <v>0</v>
      </c>
      <c r="AM986" s="80">
        <v>0</v>
      </c>
      <c r="AN986" s="41" t="s">
        <v>5591</v>
      </c>
      <c r="AO986" s="41"/>
      <c r="AP986" s="40" t="str" cm="1">
        <f t="array" ref="AP986">IFERROR(_xlfn.IFS(
AR986="MPR ISSUE","PDH",
AR986="BSS Hardware Issue","BSS",
AR986="Sites strategiques, MLL, Pylone, etc.","ENVTECH",
AR986="AKTIVCO DEFAUT GE &amp; POWER Cabinet","AKTIVCO",
AR986="AKTIVCO Coupure ENEO &amp; Baisse de tension","AKTIVCO GRID ONLY",
AR986="Coupure ENEO &amp; Baisse de tension","IHS GRID ONLY",
AR986="Defaut GE &amp; POWER Cabinet","IHS",
AR986="Sharing","Partners",
AR986="Sites strategiques &amp; DataCenter","SST &amp; DC",
AR986="Exclu","Exclu",
AR986="SAT","SAT",
AR986="SPARE-ISSUE","SPARE-ISSUE",
AR986="Fiber CAmtel","TRANS_FO_CAMTEL",
AR986="Fiber AOF","Fiber AOF",
AR986="Projet OCM (HUAWEI)","TRAVAUX-HUAWEI",
AR986="Projet OCM (NOKIA)","TRAVAUX-NOKIA",
AR986="ACCESS-ISSUE","ACCESS-ISSUE",
AR986="Projet OCM (ZTE, NOKIA, autres projets)","TRAVAUX OCM",
AR986="No root CAuse","No root cause",
AR986="ODU HS","PDH",
AR986="IP &amp; VLAN","PDH",
AR986="Warehouse HUAWEI","SPARE-ISSUE",
AR986="SPARE-HS","SPARE-ISSUE",
AR986="Power Telco","BSS",AR986="no impacts","no impacts"
),"")</f>
        <v>No root cause</v>
      </c>
      <c r="AQ986" s="40" t="str" cm="1">
        <f t="array" ref="AQ986">IFERROR(_xlfn.IFS(
AR986="MPR ISSUE","TX ISSUE",
AR986="BSS Hardware Issue","RAN ISSUE",
AR986="Sites strategiques, MLL, Pylone, etc.","ENVTECH",
AR986="AKTIVCO DEFAUT GE &amp; POWER Cabinet","POWER ISSUE",
AR986="AKTIVCO Coupure ENEO &amp; Baisse de tension","POWER ISSUE",
AR986="Coupure ENEO &amp; Baisse de tension","POWER ISSUE",
AR986="Defaut GE &amp; POWER Cabinet","POWER ISSUE",
AR986="Sharing","POWER ISSUE",
AR986="Sites strategiques &amp; DataCenter","POWER ISSUE",
AR986="Exclu","Exclu",
AR986="SAT","TX ISSUE",
AR986="SPARE-ISSUE","SPARE-ISSUE",
AR986="Fiber CAmtel","TX ISSUE",
AR986="Fiber AOF","TX ISSUE",
AR986="Projet OCM (HUAWEI)","TRAVAUX-HUAWEI",
AR986="Projet OCM (NOKIA)","TRAVAUX -NOKIA",
AR986="ACCESS-ISSUE","ACCESS-ISSUE",
AR986="Projet OCM (ZTE, NOKIA, autres projets)","TRAVAUX OCM",
AR986="No root CAuse","No root cause",
AR986="ODU HS","TX ISSUE",
AR986="IP &amp; VLAN","TX ISSUE",
AR986="Warehouse HUAWEI","SPARE-ISSUE",
AR986="SPARE-HS","SPARE-ISSUE",
AR986="Power Telco","RAN ISSUE",AR986="no impacts","no impacts"
),"")</f>
        <v>No root cause</v>
      </c>
      <c r="AR986" s="59" t="s">
        <v>5343</v>
      </c>
      <c r="AS986" s="40" t="str" cm="1">
        <f t="array" ref="AS986">IFERROR(_xlfn.IFS(
AR986="MPR ISSUE","ACTIVE",
AR986="BSS Hardware Issue","ACTIVE",
AR986="Sites strategiques, MLL, Pylone, etc.","PASSIVE",
AR986="AKTIVCO DEFAUT GE &amp; POWER Cabinet","PASSIVE",
AR986="AKTIVCO Coupure ENEO &amp; Baisse de tension","PASSIVE",
AR986="Coupure ENEO &amp; Baisse de tension","PASSIVE",
AR986="Defaut GE &amp; POWER Cabinet","PASSIVE",
AR986="Sharing","PASSIVE",
AR986="Sites strategiques &amp; DataCenter","PASSIVE",
AR986="Exclu","Exclu",
AR986="SAT","ACTIVE",
AR986="SPARE-ISSUE","SPARE-ISSUE",
AR986="Fiber CAmtel","ACTIVE",
AR986="Fiber AOF","ACTIVE",
AR986="Projet OCM (HUAWEI)","PLANNED WORKS",
AR986="Projet OCM (NOKIA)","PLANNED WORKS",
AR986="ACCESS-ISSUE","ACCESS-ISSUE",
AR986="Projet OCM (ZTE, NOKIA, autres projets)","PLANNED WORKS",
AR986="No root CAuse","No root cause",
AR986="ODU HS","ACTIVE",
AR986="IP &amp; VLAN","ACTIVE",
AR986="Warehouse HUAWEI","SPARE-ISSUE",
AR986="SPARE-HS","SPARE-ISSUE",
AR986="Power Telco","ACTIVE", AR986="no impacts","no impacts"
),"")</f>
        <v>No root cause</v>
      </c>
      <c r="AT986" s="99" t="s">
        <v>5661</v>
      </c>
      <c r="AU986" s="99" t="s">
        <v>1084</v>
      </c>
      <c r="AW986" s="17"/>
      <c r="AX986" s="17" t="s">
        <v>5536</v>
      </c>
      <c r="AY986" s="17"/>
      <c r="AZ986" s="17" t="s">
        <v>5536</v>
      </c>
      <c r="BA986" s="7"/>
      <c r="BC986" s="18"/>
      <c r="BD986" s="18"/>
      <c r="BE986" s="18"/>
      <c r="BF986" s="18"/>
      <c r="BG986" s="18"/>
      <c r="BH986" s="18"/>
      <c r="BI986" s="18"/>
      <c r="BJ986" s="18"/>
      <c r="BK986" s="18"/>
      <c r="BM986" s="18"/>
      <c r="BN986" s="18"/>
      <c r="BO986" s="18"/>
      <c r="BP986" s="9" t="s">
        <v>5661</v>
      </c>
      <c r="BQ986" s="14"/>
      <c r="BR986" s="102" t="s">
        <v>5536</v>
      </c>
      <c r="BS986" s="14"/>
      <c r="BT986" s="14"/>
      <c r="BU986" s="9"/>
      <c r="BV986" s="9"/>
      <c r="BW986" s="9"/>
    </row>
    <row r="987" spans="1:75" x14ac:dyDescent="0.35">
      <c r="A987" s="1" t="s">
        <v>557</v>
      </c>
      <c r="B987" s="8" t="s">
        <v>558</v>
      </c>
      <c r="C987" s="3" t="s">
        <v>55</v>
      </c>
      <c r="D987" s="1" t="s">
        <v>21</v>
      </c>
      <c r="E987" s="1" t="s">
        <v>80</v>
      </c>
      <c r="F987" s="3" t="s">
        <v>55</v>
      </c>
      <c r="G987" s="1" t="s">
        <v>559</v>
      </c>
      <c r="H987" s="28" t="s">
        <v>5589</v>
      </c>
      <c r="I987" s="27">
        <v>0.97591765044958656</v>
      </c>
      <c r="J987" s="27">
        <v>4.3874292660793922E-2</v>
      </c>
      <c r="K987" s="27">
        <v>0.88007193957190111</v>
      </c>
      <c r="L987" s="27">
        <v>0</v>
      </c>
      <c r="M987" s="27">
        <v>3.3826901290688944</v>
      </c>
      <c r="N987" s="27">
        <v>0</v>
      </c>
      <c r="O987" s="27">
        <v>4.722354201801771</v>
      </c>
      <c r="P987" s="27">
        <v>5.5442124457456909</v>
      </c>
      <c r="Q987" s="27">
        <v>10.539336335333713</v>
      </c>
      <c r="R987" s="27">
        <v>1.7148071100609819</v>
      </c>
      <c r="S987" s="80">
        <v>8.6556310336069959</v>
      </c>
      <c r="T987" s="80">
        <v>0</v>
      </c>
      <c r="U987" s="80">
        <v>0</v>
      </c>
      <c r="V987" s="80">
        <v>1.1878697211735196</v>
      </c>
      <c r="W987" s="80">
        <v>0</v>
      </c>
      <c r="X987" s="80">
        <v>0</v>
      </c>
      <c r="Y987" s="80">
        <v>0</v>
      </c>
      <c r="Z987" s="80">
        <v>2.2765050665890478</v>
      </c>
      <c r="AA987" s="80">
        <v>0</v>
      </c>
      <c r="AB987" s="80">
        <v>0</v>
      </c>
      <c r="AC987" s="80">
        <v>0.45327851543661701</v>
      </c>
      <c r="AD987" s="80">
        <v>0.45327851543661701</v>
      </c>
      <c r="AE987" s="80">
        <v>0</v>
      </c>
      <c r="AF987" s="80">
        <v>1.3864989883943581</v>
      </c>
      <c r="AG987" s="80"/>
      <c r="AH987" s="80">
        <v>0</v>
      </c>
      <c r="AI987" s="80">
        <v>0</v>
      </c>
      <c r="AJ987" s="80">
        <v>0</v>
      </c>
      <c r="AK987" s="80">
        <v>0</v>
      </c>
      <c r="AL987" s="80">
        <v>0</v>
      </c>
      <c r="AM987" s="80">
        <v>0</v>
      </c>
      <c r="AN987" s="41" t="s">
        <v>5591</v>
      </c>
      <c r="AO987" s="41"/>
      <c r="AP987" s="40" t="str" cm="1">
        <f t="array" ref="AP987">IFERROR(_xlfn.IFS(
AR987="MPR ISSUE","PDH",
AR987="BSS Hardware Issue","BSS",
AR987="Sites strategiques, MLL, Pylone, etc.","ENVTECH",
AR987="AKTIVCO DEFAUT GE &amp; POWER Cabinet","AKTIVCO",
AR987="AKTIVCO Coupure ENEO &amp; Baisse de tension","AKTIVCO GRID ONLY",
AR987="Coupure ENEO &amp; Baisse de tension","IHS GRID ONLY",
AR987="Defaut GE &amp; POWER Cabinet","IHS",
AR987="Sharing","Partners",
AR987="Sites strategiques &amp; DataCenter","SST &amp; DC",
AR987="Exclu","Exclu",
AR987="SAT","SAT",
AR987="SPARE-ISSUE","SPARE-ISSUE",
AR987="Fiber CAmtel","TRANS_FO_CAMTEL",
AR987="Fiber AOF","Fiber AOF",
AR987="Projet OCM (HUAWEI)","TRAVAUX-HUAWEI",
AR987="Projet OCM (NOKIA)","TRAVAUX-NOKIA",
AR987="ACCESS-ISSUE","ACCESS-ISSUE",
AR987="Projet OCM (ZTE, NOKIA, autres projets)","TRAVAUX OCM",
AR987="No root CAuse","No root cause",
AR987="ODU HS","PDH",
AR987="IP &amp; VLAN","PDH",
AR987="Warehouse HUAWEI","SPARE-ISSUE",
AR987="SPARE-HS","SPARE-ISSUE",
AR987="Power Telco","BSS",AR987="no impacts","no impacts"
),"")</f>
        <v>No root cause</v>
      </c>
      <c r="AQ987" s="40" t="str" cm="1">
        <f t="array" ref="AQ987">IFERROR(_xlfn.IFS(
AR987="MPR ISSUE","TX ISSUE",
AR987="BSS Hardware Issue","RAN ISSUE",
AR987="Sites strategiques, MLL, Pylone, etc.","ENVTECH",
AR987="AKTIVCO DEFAUT GE &amp; POWER Cabinet","POWER ISSUE",
AR987="AKTIVCO Coupure ENEO &amp; Baisse de tension","POWER ISSUE",
AR987="Coupure ENEO &amp; Baisse de tension","POWER ISSUE",
AR987="Defaut GE &amp; POWER Cabinet","POWER ISSUE",
AR987="Sharing","POWER ISSUE",
AR987="Sites strategiques &amp; DataCenter","POWER ISSUE",
AR987="Exclu","Exclu",
AR987="SAT","TX ISSUE",
AR987="SPARE-ISSUE","SPARE-ISSUE",
AR987="Fiber CAmtel","TX ISSUE",
AR987="Fiber AOF","TX ISSUE",
AR987="Projet OCM (HUAWEI)","TRAVAUX-HUAWEI",
AR987="Projet OCM (NOKIA)","TRAVAUX -NOKIA",
AR987="ACCESS-ISSUE","ACCESS-ISSUE",
AR987="Projet OCM (ZTE, NOKIA, autres projets)","TRAVAUX OCM",
AR987="No root CAuse","No root cause",
AR987="ODU HS","TX ISSUE",
AR987="IP &amp; VLAN","TX ISSUE",
AR987="Warehouse HUAWEI","SPARE-ISSUE",
AR987="SPARE-HS","SPARE-ISSUE",
AR987="Power Telco","RAN ISSUE",AR987="no impacts","no impacts"
),"")</f>
        <v>No root cause</v>
      </c>
      <c r="AR987" s="59" t="s">
        <v>5343</v>
      </c>
      <c r="AS987" s="40" t="str" cm="1">
        <f t="array" ref="AS987">IFERROR(_xlfn.IFS(
AR987="MPR ISSUE","ACTIVE",
AR987="BSS Hardware Issue","ACTIVE",
AR987="Sites strategiques, MLL, Pylone, etc.","PASSIVE",
AR987="AKTIVCO DEFAUT GE &amp; POWER Cabinet","PASSIVE",
AR987="AKTIVCO Coupure ENEO &amp; Baisse de tension","PASSIVE",
AR987="Coupure ENEO &amp; Baisse de tension","PASSIVE",
AR987="Defaut GE &amp; POWER Cabinet","PASSIVE",
AR987="Sharing","PASSIVE",
AR987="Sites strategiques &amp; DataCenter","PASSIVE",
AR987="Exclu","Exclu",
AR987="SAT","ACTIVE",
AR987="SPARE-ISSUE","SPARE-ISSUE",
AR987="Fiber CAmtel","ACTIVE",
AR987="Fiber AOF","ACTIVE",
AR987="Projet OCM (HUAWEI)","PLANNED WORKS",
AR987="Projet OCM (NOKIA)","PLANNED WORKS",
AR987="ACCESS-ISSUE","ACCESS-ISSUE",
AR987="Projet OCM (ZTE, NOKIA, autres projets)","PLANNED WORKS",
AR987="No root CAuse","No root cause",
AR987="ODU HS","ACTIVE",
AR987="IP &amp; VLAN","ACTIVE",
AR987="Warehouse HUAWEI","SPARE-ISSUE",
AR987="SPARE-HS","SPARE-ISSUE",
AR987="Power Telco","ACTIVE", AR987="no impacts","no impacts"
),"")</f>
        <v>No root cause</v>
      </c>
      <c r="AT987" s="99" t="s">
        <v>5661</v>
      </c>
      <c r="AU987" s="99" t="s">
        <v>558</v>
      </c>
      <c r="AW987" s="17"/>
      <c r="AX987" s="17" t="s">
        <v>5536</v>
      </c>
      <c r="AY987" s="17"/>
      <c r="AZ987" s="17" t="s">
        <v>5536</v>
      </c>
      <c r="BA987" s="7"/>
      <c r="BC987" s="18"/>
      <c r="BD987" s="18"/>
      <c r="BE987" s="18"/>
      <c r="BF987" s="18"/>
      <c r="BG987" s="18"/>
      <c r="BH987" s="18"/>
      <c r="BI987" s="18"/>
      <c r="BJ987" s="18"/>
      <c r="BK987" s="18"/>
      <c r="BM987" s="18"/>
      <c r="BN987" s="18"/>
      <c r="BO987" s="18"/>
      <c r="BP987" s="9" t="s">
        <v>5661</v>
      </c>
      <c r="BQ987" s="14"/>
      <c r="BR987" s="102" t="s">
        <v>5536</v>
      </c>
      <c r="BS987" s="14"/>
      <c r="BT987" s="14"/>
      <c r="BU987" s="9"/>
      <c r="BV987" s="9"/>
      <c r="BW987" s="9"/>
    </row>
    <row r="988" spans="1:75" x14ac:dyDescent="0.35">
      <c r="A988" s="1" t="s">
        <v>5575</v>
      </c>
      <c r="B988" s="8" t="s">
        <v>1966</v>
      </c>
      <c r="C988" s="3" t="s">
        <v>32</v>
      </c>
      <c r="D988" s="1" t="s">
        <v>11</v>
      </c>
      <c r="E988" s="1" t="s">
        <v>12</v>
      </c>
      <c r="F988" s="3" t="s">
        <v>31</v>
      </c>
      <c r="G988" s="1" t="s">
        <v>32</v>
      </c>
      <c r="H988" s="30" t="s">
        <v>5587</v>
      </c>
      <c r="I988" s="27">
        <v>0</v>
      </c>
      <c r="J988" s="27">
        <v>0</v>
      </c>
      <c r="K988" s="27">
        <v>0</v>
      </c>
      <c r="L988" s="27">
        <v>0</v>
      </c>
      <c r="M988" s="27">
        <v>0</v>
      </c>
      <c r="N988" s="27">
        <v>0</v>
      </c>
      <c r="O988" s="27">
        <v>0</v>
      </c>
      <c r="P988" s="27">
        <v>0</v>
      </c>
      <c r="Q988" s="27">
        <v>0.14391124694306726</v>
      </c>
      <c r="R988" s="27">
        <v>0</v>
      </c>
      <c r="S988" s="80">
        <v>0</v>
      </c>
      <c r="T988" s="80">
        <v>0</v>
      </c>
      <c r="U988" s="80">
        <v>0</v>
      </c>
      <c r="V988" s="80">
        <v>0</v>
      </c>
      <c r="W988" s="80">
        <v>0</v>
      </c>
      <c r="X988" s="80">
        <v>0</v>
      </c>
      <c r="Y988" s="80">
        <v>20.50800366974573</v>
      </c>
      <c r="Z988" s="80">
        <v>0</v>
      </c>
      <c r="AA988" s="80">
        <v>0</v>
      </c>
      <c r="AB988" s="80">
        <v>0</v>
      </c>
      <c r="AC988" s="80">
        <v>0.38320449272756835</v>
      </c>
      <c r="AD988" s="80">
        <v>0.38320449272756835</v>
      </c>
      <c r="AE988" s="80">
        <v>0</v>
      </c>
      <c r="AF988" s="80">
        <v>0</v>
      </c>
      <c r="AG988" s="80"/>
      <c r="AH988" s="80">
        <v>0</v>
      </c>
      <c r="AI988" s="80">
        <v>0</v>
      </c>
      <c r="AJ988" s="80">
        <v>0</v>
      </c>
      <c r="AK988" s="80">
        <v>0</v>
      </c>
      <c r="AL988" s="80">
        <v>0</v>
      </c>
      <c r="AM988" s="80">
        <v>0</v>
      </c>
      <c r="AN988" s="41" t="s">
        <v>5558</v>
      </c>
      <c r="AO988" s="41"/>
      <c r="AP988" s="40" t="str" cm="1">
        <f t="array" ref="AP988">IFERROR(_xlfn.IFS(
AR988="MPR ISSUE","PDH",
AR988="BSS Hardware Issue","BSS",
AR988="Sites strategiques, MLL, Pylone, etc.","ENVTECH",
AR988="AKTIVCO DEFAUT GE &amp; POWER Cabinet","AKTIVCO",
AR988="AKTIVCO Coupure ENEO &amp; Baisse de tension","AKTIVCO GRID ONLY",
AR988="Coupure ENEO &amp; Baisse de tension","IHS GRID ONLY",
AR988="Defaut GE &amp; POWER Cabinet","IHS",
AR988="Sharing","Partners",
AR988="Sites strategiques &amp; DataCenter","SST &amp; DC",
AR988="Exclu","Exclu",
AR988="SAT","SAT",
AR988="SPARE-ISSUE","SPARE-ISSUE",
AR988="Fiber CAmtel","TRANS_FO_CAMTEL",
AR988="Fiber AOF","Fiber AOF",
AR988="Projet OCM (HUAWEI)","TRAVAUX-HUAWEI",
AR988="Projet OCM (NOKIA)","TRAVAUX-NOKIA",
AR988="ACCESS-ISSUE","ACCESS-ISSUE",
AR988="Projet OCM (ZTE, NOKIA, autres projets)","TRAVAUX OCM",
AR988="No root CAuse","No root cause",
AR988="ODU HS","PDH",
AR988="IP &amp; VLAN","PDH",
AR988="Warehouse HUAWEI","SPARE-ISSUE",
AR988="SPARE-HS","SPARE-ISSUE",
AR988="Power Telco","BSS",AR988="no impacts","no impacts"
),"")</f>
        <v>No root cause</v>
      </c>
      <c r="AQ988" s="40" t="str" cm="1">
        <f t="array" ref="AQ988">IFERROR(_xlfn.IFS(
AR988="MPR ISSUE","TX ISSUE",
AR988="BSS Hardware Issue","RAN ISSUE",
AR988="Sites strategiques, MLL, Pylone, etc.","ENVTECH",
AR988="AKTIVCO DEFAUT GE &amp; POWER Cabinet","POWER ISSUE",
AR988="AKTIVCO Coupure ENEO &amp; Baisse de tension","POWER ISSUE",
AR988="Coupure ENEO &amp; Baisse de tension","POWER ISSUE",
AR988="Defaut GE &amp; POWER Cabinet","POWER ISSUE",
AR988="Sharing","POWER ISSUE",
AR988="Sites strategiques &amp; DataCenter","POWER ISSUE",
AR988="Exclu","Exclu",
AR988="SAT","TX ISSUE",
AR988="SPARE-ISSUE","SPARE-ISSUE",
AR988="Fiber CAmtel","TX ISSUE",
AR988="Fiber AOF","TX ISSUE",
AR988="Projet OCM (HUAWEI)","TRAVAUX-HUAWEI",
AR988="Projet OCM (NOKIA)","TRAVAUX -NOKIA",
AR988="ACCESS-ISSUE","ACCESS-ISSUE",
AR988="Projet OCM (ZTE, NOKIA, autres projets)","TRAVAUX OCM",
AR988="No root CAuse","No root cause",
AR988="ODU HS","TX ISSUE",
AR988="IP &amp; VLAN","TX ISSUE",
AR988="Warehouse HUAWEI","SPARE-ISSUE",
AR988="SPARE-HS","SPARE-ISSUE",
AR988="Power Telco","RAN ISSUE",AR988="no impacts","no impacts"
),"")</f>
        <v>No root cause</v>
      </c>
      <c r="AR988" s="59" t="s">
        <v>5343</v>
      </c>
      <c r="AS988" s="40" t="str" cm="1">
        <f t="array" ref="AS988">IFERROR(_xlfn.IFS(
AR988="MPR ISSUE","ACTIVE",
AR988="BSS Hardware Issue","ACTIVE",
AR988="Sites strategiques, MLL, Pylone, etc.","PASSIVE",
AR988="AKTIVCO DEFAUT GE &amp; POWER Cabinet","PASSIVE",
AR988="AKTIVCO Coupure ENEO &amp; Baisse de tension","PASSIVE",
AR988="Coupure ENEO &amp; Baisse de tension","PASSIVE",
AR988="Defaut GE &amp; POWER Cabinet","PASSIVE",
AR988="Sharing","PASSIVE",
AR988="Sites strategiques &amp; DataCenter","PASSIVE",
AR988="Exclu","Exclu",
AR988="SAT","ACTIVE",
AR988="SPARE-ISSUE","SPARE-ISSUE",
AR988="Fiber CAmtel","ACTIVE",
AR988="Fiber AOF","ACTIVE",
AR988="Projet OCM (HUAWEI)","PLANNED WORKS",
AR988="Projet OCM (NOKIA)","PLANNED WORKS",
AR988="ACCESS-ISSUE","ACCESS-ISSUE",
AR988="Projet OCM (ZTE, NOKIA, autres projets)","PLANNED WORKS",
AR988="No root CAuse","No root cause",
AR988="ODU HS","ACTIVE",
AR988="IP &amp; VLAN","ACTIVE",
AR988="Warehouse HUAWEI","SPARE-ISSUE",
AR988="SPARE-HS","SPARE-ISSUE",
AR988="Power Telco","ACTIVE", AR988="no impacts","no impacts"
),"")</f>
        <v>No root cause</v>
      </c>
      <c r="AT988" s="99" t="s">
        <v>5661</v>
      </c>
      <c r="AU988" s="99" t="s">
        <v>1966</v>
      </c>
      <c r="AW988" s="17"/>
      <c r="AX988" s="17" t="s">
        <v>5536</v>
      </c>
      <c r="AY988" s="17"/>
      <c r="AZ988" s="17" t="s">
        <v>5536</v>
      </c>
      <c r="BA988" s="7"/>
      <c r="BC988" s="18"/>
      <c r="BD988" s="18"/>
      <c r="BE988" s="18"/>
      <c r="BF988" s="18"/>
      <c r="BG988" s="18"/>
      <c r="BH988" s="18"/>
      <c r="BI988" s="18"/>
      <c r="BJ988" s="18"/>
      <c r="BK988" s="18"/>
      <c r="BM988" s="18"/>
      <c r="BN988" s="18"/>
      <c r="BO988" s="18"/>
      <c r="BP988" s="9" t="s">
        <v>5661</v>
      </c>
      <c r="BQ988" s="14"/>
      <c r="BR988" s="102" t="s">
        <v>5536</v>
      </c>
      <c r="BS988" s="14"/>
      <c r="BT988" s="14"/>
      <c r="BU988" s="9"/>
      <c r="BV988" s="9"/>
      <c r="BW988" s="9"/>
    </row>
    <row r="989" spans="1:75" x14ac:dyDescent="0.35">
      <c r="A989" s="1" t="s">
        <v>1523</v>
      </c>
      <c r="B989" s="1" t="s">
        <v>1524</v>
      </c>
      <c r="C989" s="3" t="s">
        <v>51</v>
      </c>
      <c r="D989" s="1" t="s">
        <v>11</v>
      </c>
      <c r="E989" s="1" t="s">
        <v>154</v>
      </c>
      <c r="F989" s="3" t="s">
        <v>51</v>
      </c>
      <c r="G989" s="1" t="s">
        <v>1525</v>
      </c>
      <c r="H989" s="29" t="s">
        <v>5588</v>
      </c>
      <c r="I989" s="27">
        <v>0.31976237304876037</v>
      </c>
      <c r="J989" s="27">
        <v>1.3879171982454188</v>
      </c>
      <c r="K989" s="27">
        <v>0.56167770620180169</v>
      </c>
      <c r="L989" s="27">
        <v>3.1211387055442015E-3</v>
      </c>
      <c r="M989" s="27">
        <v>4.1053780061909633</v>
      </c>
      <c r="N989" s="27">
        <v>9.2964734190981293</v>
      </c>
      <c r="O989" s="27">
        <v>9.2963652058697779</v>
      </c>
      <c r="P989" s="27">
        <v>6.0962713734753367</v>
      </c>
      <c r="Q989" s="27">
        <v>1.026059937754652</v>
      </c>
      <c r="R989" s="27">
        <v>0</v>
      </c>
      <c r="S989" s="80">
        <v>0.77677018506716056</v>
      </c>
      <c r="T989" s="80">
        <v>6.3314528026754543E-3</v>
      </c>
      <c r="U989" s="80">
        <v>1.4022587050667971E-2</v>
      </c>
      <c r="V989" s="80">
        <v>8.9175391586978642E-3</v>
      </c>
      <c r="W989" s="80">
        <v>6.3314528026754543E-3</v>
      </c>
      <c r="X989" s="80">
        <v>0</v>
      </c>
      <c r="Y989" s="80">
        <v>1.3162287798238217E-2</v>
      </c>
      <c r="Z989" s="80">
        <v>8.3575176995317066E-2</v>
      </c>
      <c r="AA989" s="80">
        <v>0.18782120976049627</v>
      </c>
      <c r="AB989" s="80">
        <v>0</v>
      </c>
      <c r="AC989" s="80">
        <v>0.38170634614890725</v>
      </c>
      <c r="AD989" s="80">
        <v>0.38170634614890725</v>
      </c>
      <c r="AE989" s="80">
        <v>0</v>
      </c>
      <c r="AF989" s="80">
        <v>0</v>
      </c>
      <c r="AG989" s="80"/>
      <c r="AH989" s="80">
        <v>3.4663901516124334</v>
      </c>
      <c r="AI989" s="80">
        <v>0</v>
      </c>
      <c r="AJ989" s="80">
        <v>0</v>
      </c>
      <c r="AK989" s="80">
        <v>0</v>
      </c>
      <c r="AL989" s="80">
        <v>0</v>
      </c>
      <c r="AM989" s="80">
        <v>0</v>
      </c>
      <c r="AN989" s="41" t="s">
        <v>5591</v>
      </c>
      <c r="AO989" s="41"/>
      <c r="AP989" s="40" t="str" cm="1">
        <f t="array" ref="AP989">IFERROR(_xlfn.IFS(
AR989="MPR ISSUE","PDH",
AR989="BSS Hardware Issue","BSS",
AR989="Sites strategiques, MLL, Pylone, etc.","ENVTECH",
AR989="AKTIVCO DEFAUT GE &amp; POWER Cabinet","AKTIVCO",
AR989="AKTIVCO Coupure ENEO &amp; Baisse de tension","AKTIVCO GRID ONLY",
AR989="Coupure ENEO &amp; Baisse de tension","IHS GRID ONLY",
AR989="Defaut GE &amp; POWER Cabinet","IHS",
AR989="Sharing","Partners",
AR989="Sites strategiques &amp; DataCenter","SST &amp; DC",
AR989="Exclu","Exclu",
AR989="SAT","SAT",
AR989="SPARE-ISSUE","SPARE-ISSUE",
AR989="Fiber CAmtel","TRANS_FO_CAMTEL",
AR989="Fiber AOF","Fiber AOF",
AR989="Projet OCM (HUAWEI)","TRAVAUX-HUAWEI",
AR989="Projet OCM (NOKIA)","TRAVAUX-NOKIA",
AR989="ACCESS-ISSUE","ACCESS-ISSUE",
AR989="Projet OCM (ZTE, NOKIA, autres projets)","TRAVAUX OCM",
AR989="No root CAuse","No root cause",
AR989="ODU HS","PDH",
AR989="IP &amp; VLAN","PDH",
AR989="Warehouse HUAWEI","SPARE-ISSUE",
AR989="SPARE-HS","SPARE-ISSUE",
AR989="Power Telco","BSS",AR989="no impacts","no impacts"
),"")</f>
        <v>No root cause</v>
      </c>
      <c r="AQ989" s="40" t="str" cm="1">
        <f t="array" ref="AQ989">IFERROR(_xlfn.IFS(
AR989="MPR ISSUE","TX ISSUE",
AR989="BSS Hardware Issue","RAN ISSUE",
AR989="Sites strategiques, MLL, Pylone, etc.","ENVTECH",
AR989="AKTIVCO DEFAUT GE &amp; POWER Cabinet","POWER ISSUE",
AR989="AKTIVCO Coupure ENEO &amp; Baisse de tension","POWER ISSUE",
AR989="Coupure ENEO &amp; Baisse de tension","POWER ISSUE",
AR989="Defaut GE &amp; POWER Cabinet","POWER ISSUE",
AR989="Sharing","POWER ISSUE",
AR989="Sites strategiques &amp; DataCenter","POWER ISSUE",
AR989="Exclu","Exclu",
AR989="SAT","TX ISSUE",
AR989="SPARE-ISSUE","SPARE-ISSUE",
AR989="Fiber CAmtel","TX ISSUE",
AR989="Fiber AOF","TX ISSUE",
AR989="Projet OCM (HUAWEI)","TRAVAUX-HUAWEI",
AR989="Projet OCM (NOKIA)","TRAVAUX -NOKIA",
AR989="ACCESS-ISSUE","ACCESS-ISSUE",
AR989="Projet OCM (ZTE, NOKIA, autres projets)","TRAVAUX OCM",
AR989="No root CAuse","No root cause",
AR989="ODU HS","TX ISSUE",
AR989="IP &amp; VLAN","TX ISSUE",
AR989="Warehouse HUAWEI","SPARE-ISSUE",
AR989="SPARE-HS","SPARE-ISSUE",
AR989="Power Telco","RAN ISSUE",AR989="no impacts","no impacts"
),"")</f>
        <v>No root cause</v>
      </c>
      <c r="AR989" s="59" t="s">
        <v>5343</v>
      </c>
      <c r="AS989" s="40" t="str" cm="1">
        <f t="array" ref="AS989">IFERROR(_xlfn.IFS(
AR989="MPR ISSUE","ACTIVE",
AR989="BSS Hardware Issue","ACTIVE",
AR989="Sites strategiques, MLL, Pylone, etc.","PASSIVE",
AR989="AKTIVCO DEFAUT GE &amp; POWER Cabinet","PASSIVE",
AR989="AKTIVCO Coupure ENEO &amp; Baisse de tension","PASSIVE",
AR989="Coupure ENEO &amp; Baisse de tension","PASSIVE",
AR989="Defaut GE &amp; POWER Cabinet","PASSIVE",
AR989="Sharing","PASSIVE",
AR989="Sites strategiques &amp; DataCenter","PASSIVE",
AR989="Exclu","Exclu",
AR989="SAT","ACTIVE",
AR989="SPARE-ISSUE","SPARE-ISSUE",
AR989="Fiber CAmtel","ACTIVE",
AR989="Fiber AOF","ACTIVE",
AR989="Projet OCM (HUAWEI)","PLANNED WORKS",
AR989="Projet OCM (NOKIA)","PLANNED WORKS",
AR989="ACCESS-ISSUE","ACCESS-ISSUE",
AR989="Projet OCM (ZTE, NOKIA, autres projets)","PLANNED WORKS",
AR989="No root CAuse","No root cause",
AR989="ODU HS","ACTIVE",
AR989="IP &amp; VLAN","ACTIVE",
AR989="Warehouse HUAWEI","SPARE-ISSUE",
AR989="SPARE-HS","SPARE-ISSUE",
AR989="Power Telco","ACTIVE", AR989="no impacts","no impacts"
),"")</f>
        <v>No root cause</v>
      </c>
      <c r="AT989" s="99" t="s">
        <v>5661</v>
      </c>
      <c r="AU989" s="99" t="s">
        <v>1524</v>
      </c>
      <c r="AW989" s="17"/>
      <c r="AX989" s="17" t="s">
        <v>5536</v>
      </c>
      <c r="AY989" s="17"/>
      <c r="AZ989" s="17" t="s">
        <v>5536</v>
      </c>
      <c r="BA989" s="7"/>
      <c r="BC989" s="18"/>
      <c r="BD989" s="18"/>
      <c r="BE989" s="18"/>
      <c r="BF989" s="18"/>
      <c r="BG989" s="18"/>
      <c r="BH989" s="18"/>
      <c r="BI989" s="18"/>
      <c r="BJ989" s="18"/>
      <c r="BK989" s="18"/>
      <c r="BM989" s="18"/>
      <c r="BN989" s="18"/>
      <c r="BO989" s="18"/>
      <c r="BP989" s="9" t="s">
        <v>5661</v>
      </c>
      <c r="BQ989" s="14"/>
      <c r="BR989" s="102" t="s">
        <v>5536</v>
      </c>
      <c r="BS989" s="14"/>
      <c r="BT989" s="14"/>
      <c r="BU989" s="9"/>
      <c r="BV989" s="9"/>
      <c r="BW989" s="9"/>
    </row>
    <row r="990" spans="1:75" x14ac:dyDescent="0.35">
      <c r="A990" s="1" t="s">
        <v>961</v>
      </c>
      <c r="B990" s="1" t="s">
        <v>1875</v>
      </c>
      <c r="C990" s="3" t="s">
        <v>51</v>
      </c>
      <c r="D990" s="1" t="s">
        <v>21</v>
      </c>
      <c r="E990" s="1" t="s">
        <v>562</v>
      </c>
      <c r="F990" s="3" t="s">
        <v>51</v>
      </c>
      <c r="G990" s="1" t="s">
        <v>961</v>
      </c>
      <c r="H990" s="29" t="s">
        <v>5588</v>
      </c>
      <c r="I990" s="27">
        <v>0.50395565657767405</v>
      </c>
      <c r="J990" s="27">
        <v>2.8525429690771924</v>
      </c>
      <c r="K990" s="27">
        <v>0.83631772813461036</v>
      </c>
      <c r="L990" s="27">
        <v>5.6565315177586381E-2</v>
      </c>
      <c r="M990" s="27">
        <v>4.894627318097605</v>
      </c>
      <c r="N990" s="27">
        <v>0</v>
      </c>
      <c r="O990" s="27">
        <v>0.1933404833796421</v>
      </c>
      <c r="P990" s="27">
        <v>6.8365527690882472E-2</v>
      </c>
      <c r="Q990" s="27">
        <v>1.2647716128524482</v>
      </c>
      <c r="R990" s="27">
        <v>2.9701935267486261</v>
      </c>
      <c r="S990" s="80">
        <v>6.4356233925145041</v>
      </c>
      <c r="T990" s="80">
        <v>4.114017515473714</v>
      </c>
      <c r="U990" s="80">
        <v>0.75648293917800891</v>
      </c>
      <c r="V990" s="80">
        <v>2.9959364557561643</v>
      </c>
      <c r="W990" s="80">
        <v>4.114017515473714</v>
      </c>
      <c r="X990" s="80">
        <v>5.8427716567789362E-2</v>
      </c>
      <c r="Y990" s="80">
        <v>1.1592800906307156E-2</v>
      </c>
      <c r="Z990" s="80">
        <v>9.2225189979254052E-2</v>
      </c>
      <c r="AA990" s="80">
        <v>0.10558366363898375</v>
      </c>
      <c r="AB990" s="80">
        <v>2.8821486560911543E-2</v>
      </c>
      <c r="AC990" s="80">
        <v>0.36597580707296429</v>
      </c>
      <c r="AD990" s="80">
        <v>0.36597580707296429</v>
      </c>
      <c r="AE990" s="80">
        <v>0</v>
      </c>
      <c r="AF990" s="80">
        <v>0</v>
      </c>
      <c r="AG990" s="80"/>
      <c r="AH990" s="80">
        <v>2.942787922370271E-3</v>
      </c>
      <c r="AI990" s="80">
        <v>0</v>
      </c>
      <c r="AJ990" s="80">
        <v>0</v>
      </c>
      <c r="AK990" s="80">
        <v>0</v>
      </c>
      <c r="AL990" s="80">
        <v>0</v>
      </c>
      <c r="AM990" s="80">
        <v>0</v>
      </c>
      <c r="AN990" s="41" t="s">
        <v>5591</v>
      </c>
      <c r="AO990" s="41"/>
      <c r="AP990" s="40" t="str" cm="1">
        <f t="array" ref="AP990">IFERROR(_xlfn.IFS(
AR990="MPR ISSUE","PDH",
AR990="BSS Hardware Issue","BSS",
AR990="Sites strategiques, MLL, Pylone, etc.","ENVTECH",
AR990="AKTIVCO DEFAUT GE &amp; POWER Cabinet","AKTIVCO",
AR990="AKTIVCO Coupure ENEO &amp; Baisse de tension","AKTIVCO GRID ONLY",
AR990="Coupure ENEO &amp; Baisse de tension","IHS GRID ONLY",
AR990="Defaut GE &amp; POWER Cabinet","IHS",
AR990="Sharing","Partners",
AR990="Sites strategiques &amp; DataCenter","SST &amp; DC",
AR990="Exclu","Exclu",
AR990="SAT","SAT",
AR990="SPARE-ISSUE","SPARE-ISSUE",
AR990="Fiber CAmtel","TRANS_FO_CAMTEL",
AR990="Fiber AOF","Fiber AOF",
AR990="Projet OCM (HUAWEI)","TRAVAUX-HUAWEI",
AR990="Projet OCM (NOKIA)","TRAVAUX-NOKIA",
AR990="ACCESS-ISSUE","ACCESS-ISSUE",
AR990="Projet OCM (ZTE, NOKIA, autres projets)","TRAVAUX OCM",
AR990="No root CAuse","No root cause",
AR990="ODU HS","PDH",
AR990="IP &amp; VLAN","PDH",
AR990="Warehouse HUAWEI","SPARE-ISSUE",
AR990="SPARE-HS","SPARE-ISSUE",
AR990="Power Telco","BSS",AR990="no impacts","no impacts"
),"")</f>
        <v>No root cause</v>
      </c>
      <c r="AQ990" s="40" t="str" cm="1">
        <f t="array" ref="AQ990">IFERROR(_xlfn.IFS(
AR990="MPR ISSUE","TX ISSUE",
AR990="BSS Hardware Issue","RAN ISSUE",
AR990="Sites strategiques, MLL, Pylone, etc.","ENVTECH",
AR990="AKTIVCO DEFAUT GE &amp; POWER Cabinet","POWER ISSUE",
AR990="AKTIVCO Coupure ENEO &amp; Baisse de tension","POWER ISSUE",
AR990="Coupure ENEO &amp; Baisse de tension","POWER ISSUE",
AR990="Defaut GE &amp; POWER Cabinet","POWER ISSUE",
AR990="Sharing","POWER ISSUE",
AR990="Sites strategiques &amp; DataCenter","POWER ISSUE",
AR990="Exclu","Exclu",
AR990="SAT","TX ISSUE",
AR990="SPARE-ISSUE","SPARE-ISSUE",
AR990="Fiber CAmtel","TX ISSUE",
AR990="Fiber AOF","TX ISSUE",
AR990="Projet OCM (HUAWEI)","TRAVAUX-HUAWEI",
AR990="Projet OCM (NOKIA)","TRAVAUX -NOKIA",
AR990="ACCESS-ISSUE","ACCESS-ISSUE",
AR990="Projet OCM (ZTE, NOKIA, autres projets)","TRAVAUX OCM",
AR990="No root CAuse","No root cause",
AR990="ODU HS","TX ISSUE",
AR990="IP &amp; VLAN","TX ISSUE",
AR990="Warehouse HUAWEI","SPARE-ISSUE",
AR990="SPARE-HS","SPARE-ISSUE",
AR990="Power Telco","RAN ISSUE",AR990="no impacts","no impacts"
),"")</f>
        <v>No root cause</v>
      </c>
      <c r="AR990" s="59" t="s">
        <v>5343</v>
      </c>
      <c r="AS990" s="40" t="str" cm="1">
        <f t="array" ref="AS990">IFERROR(_xlfn.IFS(
AR990="MPR ISSUE","ACTIVE",
AR990="BSS Hardware Issue","ACTIVE",
AR990="Sites strategiques, MLL, Pylone, etc.","PASSIVE",
AR990="AKTIVCO DEFAUT GE &amp; POWER Cabinet","PASSIVE",
AR990="AKTIVCO Coupure ENEO &amp; Baisse de tension","PASSIVE",
AR990="Coupure ENEO &amp; Baisse de tension","PASSIVE",
AR990="Defaut GE &amp; POWER Cabinet","PASSIVE",
AR990="Sharing","PASSIVE",
AR990="Sites strategiques &amp; DataCenter","PASSIVE",
AR990="Exclu","Exclu",
AR990="SAT","ACTIVE",
AR990="SPARE-ISSUE","SPARE-ISSUE",
AR990="Fiber CAmtel","ACTIVE",
AR990="Fiber AOF","ACTIVE",
AR990="Projet OCM (HUAWEI)","PLANNED WORKS",
AR990="Projet OCM (NOKIA)","PLANNED WORKS",
AR990="ACCESS-ISSUE","ACCESS-ISSUE",
AR990="Projet OCM (ZTE, NOKIA, autres projets)","PLANNED WORKS",
AR990="No root CAuse","No root cause",
AR990="ODU HS","ACTIVE",
AR990="IP &amp; VLAN","ACTIVE",
AR990="Warehouse HUAWEI","SPARE-ISSUE",
AR990="SPARE-HS","SPARE-ISSUE",
AR990="Power Telco","ACTIVE", AR990="no impacts","no impacts"
),"")</f>
        <v>No root cause</v>
      </c>
      <c r="AT990" s="99" t="s">
        <v>5661</v>
      </c>
      <c r="AU990" s="99" t="s">
        <v>1875</v>
      </c>
      <c r="AW990" s="17"/>
      <c r="AX990" s="17" t="s">
        <v>5536</v>
      </c>
      <c r="AY990" s="17"/>
      <c r="AZ990" s="17" t="s">
        <v>5536</v>
      </c>
      <c r="BA990" s="7"/>
      <c r="BC990" s="18"/>
      <c r="BD990" s="18"/>
      <c r="BE990" s="18"/>
      <c r="BF990" s="18"/>
      <c r="BG990" s="18"/>
      <c r="BH990" s="18"/>
      <c r="BI990" s="18"/>
      <c r="BJ990" s="18"/>
      <c r="BK990" s="18"/>
      <c r="BM990" s="18"/>
      <c r="BN990" s="18"/>
      <c r="BO990" s="18"/>
      <c r="BP990" s="9" t="s">
        <v>5661</v>
      </c>
      <c r="BQ990" s="14"/>
      <c r="BR990" s="102" t="s">
        <v>5536</v>
      </c>
      <c r="BS990" s="14"/>
      <c r="BT990" s="14"/>
      <c r="BU990" s="9"/>
      <c r="BV990" s="9"/>
      <c r="BW990" s="9"/>
    </row>
    <row r="991" spans="1:75" x14ac:dyDescent="0.35">
      <c r="A991" s="1" t="s">
        <v>1180</v>
      </c>
      <c r="B991" s="8" t="s">
        <v>1181</v>
      </c>
      <c r="C991" s="3" t="s">
        <v>32</v>
      </c>
      <c r="D991" s="1" t="s">
        <v>21</v>
      </c>
      <c r="E991" s="1" t="s">
        <v>30</v>
      </c>
      <c r="F991" s="3" t="s">
        <v>31</v>
      </c>
      <c r="G991" s="1" t="s">
        <v>32</v>
      </c>
      <c r="H991" s="30" t="s">
        <v>5587</v>
      </c>
      <c r="I991" s="27">
        <v>0.12885844084318543</v>
      </c>
      <c r="J991" s="27">
        <v>0.13190823923546013</v>
      </c>
      <c r="K991" s="27">
        <v>0.73648172403854661</v>
      </c>
      <c r="L991" s="27">
        <v>3.0819015332460129</v>
      </c>
      <c r="M991" s="27">
        <v>4.8744874198491583</v>
      </c>
      <c r="N991" s="27">
        <v>7.4104750408780118E-2</v>
      </c>
      <c r="O991" s="27">
        <v>9.723684698644261E-2</v>
      </c>
      <c r="P991" s="27">
        <v>0.18116872554810751</v>
      </c>
      <c r="Q991" s="27">
        <v>9.1921993647858621E-2</v>
      </c>
      <c r="R991" s="27">
        <v>0</v>
      </c>
      <c r="S991" s="80">
        <v>4.6727905191577351E-2</v>
      </c>
      <c r="T991" s="80">
        <v>9.3598491009693849E-2</v>
      </c>
      <c r="U991" s="80">
        <v>0</v>
      </c>
      <c r="V991" s="80">
        <v>0</v>
      </c>
      <c r="W991" s="80">
        <v>9.3598491009693849E-2</v>
      </c>
      <c r="X991" s="80">
        <v>4.7940690517160343E-2</v>
      </c>
      <c r="Y991" s="80">
        <v>0</v>
      </c>
      <c r="Z991" s="80">
        <v>0</v>
      </c>
      <c r="AA991" s="80">
        <v>0</v>
      </c>
      <c r="AB991" s="80">
        <v>0</v>
      </c>
      <c r="AC991" s="80">
        <v>0.34871145126172487</v>
      </c>
      <c r="AD991" s="80">
        <v>0.34871145126172487</v>
      </c>
      <c r="AE991" s="80">
        <v>0</v>
      </c>
      <c r="AF991" s="80">
        <v>7.5157020029506472E-2</v>
      </c>
      <c r="AG991" s="80"/>
      <c r="AH991" s="80">
        <v>0</v>
      </c>
      <c r="AI991" s="80">
        <v>0</v>
      </c>
      <c r="AJ991" s="80">
        <v>0</v>
      </c>
      <c r="AK991" s="80">
        <v>0</v>
      </c>
      <c r="AL991" s="80">
        <v>0</v>
      </c>
      <c r="AM991" s="80">
        <v>0</v>
      </c>
      <c r="AN991" s="41" t="s">
        <v>5558</v>
      </c>
      <c r="AO991" s="41"/>
      <c r="AP991" s="40" t="str" cm="1">
        <f t="array" ref="AP991">IFERROR(_xlfn.IFS(
AR991="MPR ISSUE","PDH",
AR991="BSS Hardware Issue","BSS",
AR991="Sites strategiques, MLL, Pylone, etc.","ENVTECH",
AR991="AKTIVCO DEFAUT GE &amp; POWER Cabinet","AKTIVCO",
AR991="AKTIVCO Coupure ENEO &amp; Baisse de tension","AKTIVCO GRID ONLY",
AR991="Coupure ENEO &amp; Baisse de tension","IHS GRID ONLY",
AR991="Defaut GE &amp; POWER Cabinet","IHS",
AR991="Sharing","Partners",
AR991="Sites strategiques &amp; DataCenter","SST &amp; DC",
AR991="Exclu","Exclu",
AR991="SAT","SAT",
AR991="SPARE-ISSUE","SPARE-ISSUE",
AR991="Fiber CAmtel","TRANS_FO_CAMTEL",
AR991="Fiber AOF","Fiber AOF",
AR991="Projet OCM (HUAWEI)","TRAVAUX-HUAWEI",
AR991="Projet OCM (NOKIA)","TRAVAUX-NOKIA",
AR991="ACCESS-ISSUE","ACCESS-ISSUE",
AR991="Projet OCM (ZTE, NOKIA, autres projets)","TRAVAUX OCM",
AR991="No root CAuse","No root cause",
AR991="ODU HS","PDH",
AR991="IP &amp; VLAN","PDH",
AR991="Warehouse HUAWEI","SPARE-ISSUE",
AR991="SPARE-HS","SPARE-ISSUE",
AR991="Power Telco","BSS",AR991="no impacts","no impacts"
),"")</f>
        <v>No root cause</v>
      </c>
      <c r="AQ991" s="40" t="str" cm="1">
        <f t="array" ref="AQ991">IFERROR(_xlfn.IFS(
AR991="MPR ISSUE","TX ISSUE",
AR991="BSS Hardware Issue","RAN ISSUE",
AR991="Sites strategiques, MLL, Pylone, etc.","ENVTECH",
AR991="AKTIVCO DEFAUT GE &amp; POWER Cabinet","POWER ISSUE",
AR991="AKTIVCO Coupure ENEO &amp; Baisse de tension","POWER ISSUE",
AR991="Coupure ENEO &amp; Baisse de tension","POWER ISSUE",
AR991="Defaut GE &amp; POWER Cabinet","POWER ISSUE",
AR991="Sharing","POWER ISSUE",
AR991="Sites strategiques &amp; DataCenter","POWER ISSUE",
AR991="Exclu","Exclu",
AR991="SAT","TX ISSUE",
AR991="SPARE-ISSUE","SPARE-ISSUE",
AR991="Fiber CAmtel","TX ISSUE",
AR991="Fiber AOF","TX ISSUE",
AR991="Projet OCM (HUAWEI)","TRAVAUX-HUAWEI",
AR991="Projet OCM (NOKIA)","TRAVAUX -NOKIA",
AR991="ACCESS-ISSUE","ACCESS-ISSUE",
AR991="Projet OCM (ZTE, NOKIA, autres projets)","TRAVAUX OCM",
AR991="No root CAuse","No root cause",
AR991="ODU HS","TX ISSUE",
AR991="IP &amp; VLAN","TX ISSUE",
AR991="Warehouse HUAWEI","SPARE-ISSUE",
AR991="SPARE-HS","SPARE-ISSUE",
AR991="Power Telco","RAN ISSUE",AR991="no impacts","no impacts"
),"")</f>
        <v>No root cause</v>
      </c>
      <c r="AR991" s="59" t="s">
        <v>5343</v>
      </c>
      <c r="AS991" s="40" t="str" cm="1">
        <f t="array" ref="AS991">IFERROR(_xlfn.IFS(
AR991="MPR ISSUE","ACTIVE",
AR991="BSS Hardware Issue","ACTIVE",
AR991="Sites strategiques, MLL, Pylone, etc.","PASSIVE",
AR991="AKTIVCO DEFAUT GE &amp; POWER Cabinet","PASSIVE",
AR991="AKTIVCO Coupure ENEO &amp; Baisse de tension","PASSIVE",
AR991="Coupure ENEO &amp; Baisse de tension","PASSIVE",
AR991="Defaut GE &amp; POWER Cabinet","PASSIVE",
AR991="Sharing","PASSIVE",
AR991="Sites strategiques &amp; DataCenter","PASSIVE",
AR991="Exclu","Exclu",
AR991="SAT","ACTIVE",
AR991="SPARE-ISSUE","SPARE-ISSUE",
AR991="Fiber CAmtel","ACTIVE",
AR991="Fiber AOF","ACTIVE",
AR991="Projet OCM (HUAWEI)","PLANNED WORKS",
AR991="Projet OCM (NOKIA)","PLANNED WORKS",
AR991="ACCESS-ISSUE","ACCESS-ISSUE",
AR991="Projet OCM (ZTE, NOKIA, autres projets)","PLANNED WORKS",
AR991="No root CAuse","No root cause",
AR991="ODU HS","ACTIVE",
AR991="IP &amp; VLAN","ACTIVE",
AR991="Warehouse HUAWEI","SPARE-ISSUE",
AR991="SPARE-HS","SPARE-ISSUE",
AR991="Power Telco","ACTIVE", AR991="no impacts","no impacts"
),"")</f>
        <v>No root cause</v>
      </c>
      <c r="AT991" s="99" t="s">
        <v>5661</v>
      </c>
      <c r="AU991" s="99" t="s">
        <v>1181</v>
      </c>
      <c r="AW991" s="17"/>
      <c r="AX991" s="17" t="s">
        <v>5536</v>
      </c>
      <c r="AY991" s="17"/>
      <c r="AZ991" s="17" t="s">
        <v>5536</v>
      </c>
      <c r="BA991" s="7"/>
      <c r="BC991" s="18"/>
      <c r="BD991" s="18"/>
      <c r="BE991" s="18"/>
      <c r="BF991" s="18"/>
      <c r="BG991" s="18"/>
      <c r="BH991" s="18"/>
      <c r="BI991" s="18"/>
      <c r="BJ991" s="18"/>
      <c r="BK991" s="18"/>
      <c r="BM991" s="18"/>
      <c r="BN991" s="18"/>
      <c r="BO991" s="18"/>
      <c r="BP991" s="9" t="s">
        <v>5661</v>
      </c>
      <c r="BQ991" s="14"/>
      <c r="BR991" s="102" t="s">
        <v>5536</v>
      </c>
      <c r="BS991" s="14"/>
      <c r="BT991" s="14"/>
      <c r="BU991" s="9"/>
      <c r="BV991" s="9"/>
      <c r="BW991" s="9"/>
    </row>
    <row r="992" spans="1:75" x14ac:dyDescent="0.35">
      <c r="A992" s="1" t="s">
        <v>712</v>
      </c>
      <c r="B992" s="1" t="s">
        <v>713</v>
      </c>
      <c r="C992" s="3" t="s">
        <v>38</v>
      </c>
      <c r="D992" s="1" t="s">
        <v>5489</v>
      </c>
      <c r="E992" s="1"/>
      <c r="F992" s="3" t="s">
        <v>37</v>
      </c>
      <c r="G992" s="1" t="s">
        <v>38</v>
      </c>
      <c r="H992" s="30" t="s">
        <v>5587</v>
      </c>
      <c r="I992" s="27">
        <v>11.882941960374737</v>
      </c>
      <c r="J992" s="27">
        <v>17.664806824699731</v>
      </c>
      <c r="K992" s="27">
        <v>18.607551229478961</v>
      </c>
      <c r="L992" s="27">
        <v>1.2322969012621521</v>
      </c>
      <c r="M992" s="27">
        <v>3.1796912676602949</v>
      </c>
      <c r="N992" s="27">
        <v>0</v>
      </c>
      <c r="O992" s="27">
        <v>0</v>
      </c>
      <c r="P992" s="27">
        <v>1.0401060973138945</v>
      </c>
      <c r="Q992" s="27">
        <v>0.70304095219342866</v>
      </c>
      <c r="R992" s="27">
        <v>0.34179144087457441</v>
      </c>
      <c r="S992" s="80">
        <v>0.61605927523949033</v>
      </c>
      <c r="T992" s="80">
        <v>0</v>
      </c>
      <c r="U992" s="80">
        <v>1.3511141930126445</v>
      </c>
      <c r="V992" s="80">
        <v>1.0836058533300232</v>
      </c>
      <c r="W992" s="80">
        <v>0</v>
      </c>
      <c r="X992" s="80">
        <v>1.0510568354007757</v>
      </c>
      <c r="Y992" s="80">
        <v>0.58060313954450782</v>
      </c>
      <c r="Z992" s="80">
        <v>0</v>
      </c>
      <c r="AA992" s="80">
        <v>0</v>
      </c>
      <c r="AB992" s="80">
        <v>0</v>
      </c>
      <c r="AC992" s="80">
        <v>0.33735050637354347</v>
      </c>
      <c r="AD992" s="80">
        <v>0.33735050637354347</v>
      </c>
      <c r="AE992" s="80">
        <v>0</v>
      </c>
      <c r="AF992" s="80">
        <v>0</v>
      </c>
      <c r="AG992" s="80"/>
      <c r="AH992" s="80">
        <v>0</v>
      </c>
      <c r="AI992" s="80">
        <v>0</v>
      </c>
      <c r="AJ992" s="80">
        <v>0</v>
      </c>
      <c r="AK992" s="80">
        <v>0</v>
      </c>
      <c r="AL992" s="80">
        <v>0</v>
      </c>
      <c r="AM992" s="80">
        <v>0</v>
      </c>
      <c r="AN992" s="41" t="s">
        <v>5558</v>
      </c>
      <c r="AO992" s="41"/>
      <c r="AP992" s="40" t="str" cm="1">
        <f t="array" ref="AP992">IFERROR(_xlfn.IFS(
AR992="MPR ISSUE","PDH",
AR992="BSS Hardware Issue","BSS",
AR992="Sites strategiques, MLL, Pylone, etc.","ENVTECH",
AR992="AKTIVCO DEFAUT GE &amp; POWER Cabinet","AKTIVCO",
AR992="AKTIVCO Coupure ENEO &amp; Baisse de tension","AKTIVCO GRID ONLY",
AR992="Coupure ENEO &amp; Baisse de tension","IHS GRID ONLY",
AR992="Defaut GE &amp; POWER Cabinet","IHS",
AR992="Sharing","Partners",
AR992="Sites strategiques &amp; DataCenter","SST &amp; DC",
AR992="Exclu","Exclu",
AR992="SAT","SAT",
AR992="SPARE-ISSUE","SPARE-ISSUE",
AR992="Fiber CAmtel","TRANS_FO_CAMTEL",
AR992="Fiber AOF","Fiber AOF",
AR992="Projet OCM (HUAWEI)","TRAVAUX-HUAWEI",
AR992="Projet OCM (NOKIA)","TRAVAUX-NOKIA",
AR992="ACCESS-ISSUE","ACCESS-ISSUE",
AR992="Projet OCM (ZTE, NOKIA, autres projets)","TRAVAUX OCM",
AR992="No root CAuse","No root cause",
AR992="ODU HS","PDH",
AR992="IP &amp; VLAN","PDH",
AR992="Warehouse HUAWEI","SPARE-ISSUE",
AR992="SPARE-HS","SPARE-ISSUE",
AR992="Power Telco","BSS",AR992="no impacts","no impacts"
),"")</f>
        <v>No root cause</v>
      </c>
      <c r="AQ992" s="40" t="str" cm="1">
        <f t="array" ref="AQ992">IFERROR(_xlfn.IFS(
AR992="MPR ISSUE","TX ISSUE",
AR992="BSS Hardware Issue","RAN ISSUE",
AR992="Sites strategiques, MLL, Pylone, etc.","ENVTECH",
AR992="AKTIVCO DEFAUT GE &amp; POWER Cabinet","POWER ISSUE",
AR992="AKTIVCO Coupure ENEO &amp; Baisse de tension","POWER ISSUE",
AR992="Coupure ENEO &amp; Baisse de tension","POWER ISSUE",
AR992="Defaut GE &amp; POWER Cabinet","POWER ISSUE",
AR992="Sharing","POWER ISSUE",
AR992="Sites strategiques &amp; DataCenter","POWER ISSUE",
AR992="Exclu","Exclu",
AR992="SAT","TX ISSUE",
AR992="SPARE-ISSUE","SPARE-ISSUE",
AR992="Fiber CAmtel","TX ISSUE",
AR992="Fiber AOF","TX ISSUE",
AR992="Projet OCM (HUAWEI)","TRAVAUX-HUAWEI",
AR992="Projet OCM (NOKIA)","TRAVAUX -NOKIA",
AR992="ACCESS-ISSUE","ACCESS-ISSUE",
AR992="Projet OCM (ZTE, NOKIA, autres projets)","TRAVAUX OCM",
AR992="No root CAuse","No root cause",
AR992="ODU HS","TX ISSUE",
AR992="IP &amp; VLAN","TX ISSUE",
AR992="Warehouse HUAWEI","SPARE-ISSUE",
AR992="SPARE-HS","SPARE-ISSUE",
AR992="Power Telco","RAN ISSUE",AR992="no impacts","no impacts"
),"")</f>
        <v>No root cause</v>
      </c>
      <c r="AR992" s="59" t="s">
        <v>5343</v>
      </c>
      <c r="AS992" s="40" t="str" cm="1">
        <f t="array" ref="AS992">IFERROR(_xlfn.IFS(
AR992="MPR ISSUE","ACTIVE",
AR992="BSS Hardware Issue","ACTIVE",
AR992="Sites strategiques, MLL, Pylone, etc.","PASSIVE",
AR992="AKTIVCO DEFAUT GE &amp; POWER Cabinet","PASSIVE",
AR992="AKTIVCO Coupure ENEO &amp; Baisse de tension","PASSIVE",
AR992="Coupure ENEO &amp; Baisse de tension","PASSIVE",
AR992="Defaut GE &amp; POWER Cabinet","PASSIVE",
AR992="Sharing","PASSIVE",
AR992="Sites strategiques &amp; DataCenter","PASSIVE",
AR992="Exclu","Exclu",
AR992="SAT","ACTIVE",
AR992="SPARE-ISSUE","SPARE-ISSUE",
AR992="Fiber CAmtel","ACTIVE",
AR992="Fiber AOF","ACTIVE",
AR992="Projet OCM (HUAWEI)","PLANNED WORKS",
AR992="Projet OCM (NOKIA)","PLANNED WORKS",
AR992="ACCESS-ISSUE","ACCESS-ISSUE",
AR992="Projet OCM (ZTE, NOKIA, autres projets)","PLANNED WORKS",
AR992="No root CAuse","No root cause",
AR992="ODU HS","ACTIVE",
AR992="IP &amp; VLAN","ACTIVE",
AR992="Warehouse HUAWEI","SPARE-ISSUE",
AR992="SPARE-HS","SPARE-ISSUE",
AR992="Power Telco","ACTIVE", AR992="no impacts","no impacts"
),"")</f>
        <v>No root cause</v>
      </c>
      <c r="AT992" s="99" t="s">
        <v>5661</v>
      </c>
      <c r="AU992" s="99" t="s">
        <v>713</v>
      </c>
      <c r="AW992" s="17"/>
      <c r="AX992" s="17" t="s">
        <v>5536</v>
      </c>
      <c r="AY992" s="17"/>
      <c r="AZ992" s="17" t="s">
        <v>5536</v>
      </c>
      <c r="BA992" s="7"/>
      <c r="BC992" s="18"/>
      <c r="BD992" s="18"/>
      <c r="BE992" s="18"/>
      <c r="BF992" s="18"/>
      <c r="BG992" s="18"/>
      <c r="BH992" s="18"/>
      <c r="BI992" s="18"/>
      <c r="BJ992" s="18"/>
      <c r="BK992" s="18"/>
      <c r="BM992" s="18"/>
      <c r="BN992" s="18"/>
      <c r="BO992" s="18"/>
      <c r="BP992" s="9" t="s">
        <v>5661</v>
      </c>
      <c r="BQ992" s="14"/>
      <c r="BR992" s="102" t="s">
        <v>5536</v>
      </c>
      <c r="BS992" s="14"/>
      <c r="BT992" s="14"/>
      <c r="BU992" s="9"/>
      <c r="BV992" s="9"/>
      <c r="BW992" s="9"/>
    </row>
    <row r="993" spans="1:75" x14ac:dyDescent="0.35">
      <c r="A993" s="1" t="s">
        <v>1996</v>
      </c>
      <c r="B993" s="8" t="s">
        <v>1997</v>
      </c>
      <c r="C993" s="3" t="s">
        <v>55</v>
      </c>
      <c r="D993" s="1" t="s">
        <v>11</v>
      </c>
      <c r="E993" s="1" t="s">
        <v>12</v>
      </c>
      <c r="F993" s="3" t="s">
        <v>55</v>
      </c>
      <c r="G993" s="1" t="s">
        <v>559</v>
      </c>
      <c r="H993" s="28" t="s">
        <v>5589</v>
      </c>
      <c r="I993" s="27">
        <v>0</v>
      </c>
      <c r="J993" s="27">
        <v>0</v>
      </c>
      <c r="K993" s="27">
        <v>0</v>
      </c>
      <c r="L993" s="27">
        <v>0</v>
      </c>
      <c r="M993" s="27">
        <v>0</v>
      </c>
      <c r="N993" s="27">
        <v>0</v>
      </c>
      <c r="O993" s="27">
        <v>4.5036248013172271</v>
      </c>
      <c r="P993" s="27">
        <v>2.8459612821851823</v>
      </c>
      <c r="Q993" s="27">
        <v>2.5435318591570999</v>
      </c>
      <c r="R993" s="27">
        <v>0.56467641460707174</v>
      </c>
      <c r="S993" s="80">
        <v>0</v>
      </c>
      <c r="T993" s="80">
        <v>0</v>
      </c>
      <c r="U993" s="80">
        <v>0</v>
      </c>
      <c r="V993" s="80">
        <v>0.66412481130487144</v>
      </c>
      <c r="W993" s="80">
        <v>0</v>
      </c>
      <c r="X993" s="80">
        <v>0</v>
      </c>
      <c r="Y993" s="80">
        <v>0</v>
      </c>
      <c r="Z993" s="80">
        <v>0</v>
      </c>
      <c r="AA993" s="80">
        <v>0</v>
      </c>
      <c r="AB993" s="80">
        <v>0</v>
      </c>
      <c r="AC993" s="80">
        <v>0.30908190724047108</v>
      </c>
      <c r="AD993" s="80">
        <v>0.30908190724047108</v>
      </c>
      <c r="AE993" s="80">
        <v>0</v>
      </c>
      <c r="AF993" s="80">
        <v>0</v>
      </c>
      <c r="AG993" s="80"/>
      <c r="AH993" s="80">
        <v>0</v>
      </c>
      <c r="AI993" s="80">
        <v>0</v>
      </c>
      <c r="AJ993" s="80">
        <v>0</v>
      </c>
      <c r="AK993" s="80">
        <v>0</v>
      </c>
      <c r="AL993" s="80">
        <v>0</v>
      </c>
      <c r="AM993" s="80">
        <v>0</v>
      </c>
      <c r="AN993" s="41" t="s">
        <v>5591</v>
      </c>
      <c r="AO993" s="41"/>
      <c r="AP993" s="40" t="str" cm="1">
        <f t="array" ref="AP993">IFERROR(_xlfn.IFS(
AR993="MPR ISSUE","PDH",
AR993="BSS Hardware Issue","BSS",
AR993="Sites strategiques, MLL, Pylone, etc.","ENVTECH",
AR993="AKTIVCO DEFAUT GE &amp; POWER Cabinet","AKTIVCO",
AR993="AKTIVCO Coupure ENEO &amp; Baisse de tension","AKTIVCO GRID ONLY",
AR993="Coupure ENEO &amp; Baisse de tension","IHS GRID ONLY",
AR993="Defaut GE &amp; POWER Cabinet","IHS",
AR993="Sharing","Partners",
AR993="Sites strategiques &amp; DataCenter","SST &amp; DC",
AR993="Exclu","Exclu",
AR993="SAT","SAT",
AR993="SPARE-ISSUE","SPARE-ISSUE",
AR993="Fiber CAmtel","TRANS_FO_CAMTEL",
AR993="Fiber AOF","Fiber AOF",
AR993="Projet OCM (HUAWEI)","TRAVAUX-HUAWEI",
AR993="Projet OCM (NOKIA)","TRAVAUX-NOKIA",
AR993="ACCESS-ISSUE","ACCESS-ISSUE",
AR993="Projet OCM (ZTE, NOKIA, autres projets)","TRAVAUX OCM",
AR993="No root CAuse","No root cause",
AR993="ODU HS","PDH",
AR993="IP &amp; VLAN","PDH",
AR993="Warehouse HUAWEI","SPARE-ISSUE",
AR993="SPARE-HS","SPARE-ISSUE",
AR993="Power Telco","BSS",AR993="no impacts","no impacts"
),"")</f>
        <v>No root cause</v>
      </c>
      <c r="AQ993" s="40" t="str" cm="1">
        <f t="array" ref="AQ993">IFERROR(_xlfn.IFS(
AR993="MPR ISSUE","TX ISSUE",
AR993="BSS Hardware Issue","RAN ISSUE",
AR993="Sites strategiques, MLL, Pylone, etc.","ENVTECH",
AR993="AKTIVCO DEFAUT GE &amp; POWER Cabinet","POWER ISSUE",
AR993="AKTIVCO Coupure ENEO &amp; Baisse de tension","POWER ISSUE",
AR993="Coupure ENEO &amp; Baisse de tension","POWER ISSUE",
AR993="Defaut GE &amp; POWER Cabinet","POWER ISSUE",
AR993="Sharing","POWER ISSUE",
AR993="Sites strategiques &amp; DataCenter","POWER ISSUE",
AR993="Exclu","Exclu",
AR993="SAT","TX ISSUE",
AR993="SPARE-ISSUE","SPARE-ISSUE",
AR993="Fiber CAmtel","TX ISSUE",
AR993="Fiber AOF","TX ISSUE",
AR993="Projet OCM (HUAWEI)","TRAVAUX-HUAWEI",
AR993="Projet OCM (NOKIA)","TRAVAUX -NOKIA",
AR993="ACCESS-ISSUE","ACCESS-ISSUE",
AR993="Projet OCM (ZTE, NOKIA, autres projets)","TRAVAUX OCM",
AR993="No root CAuse","No root cause",
AR993="ODU HS","TX ISSUE",
AR993="IP &amp; VLAN","TX ISSUE",
AR993="Warehouse HUAWEI","SPARE-ISSUE",
AR993="SPARE-HS","SPARE-ISSUE",
AR993="Power Telco","RAN ISSUE",AR993="no impacts","no impacts"
),"")</f>
        <v>No root cause</v>
      </c>
      <c r="AR993" s="59" t="s">
        <v>5343</v>
      </c>
      <c r="AS993" s="40" t="str" cm="1">
        <f t="array" ref="AS993">IFERROR(_xlfn.IFS(
AR993="MPR ISSUE","ACTIVE",
AR993="BSS Hardware Issue","ACTIVE",
AR993="Sites strategiques, MLL, Pylone, etc.","PASSIVE",
AR993="AKTIVCO DEFAUT GE &amp; POWER Cabinet","PASSIVE",
AR993="AKTIVCO Coupure ENEO &amp; Baisse de tension","PASSIVE",
AR993="Coupure ENEO &amp; Baisse de tension","PASSIVE",
AR993="Defaut GE &amp; POWER Cabinet","PASSIVE",
AR993="Sharing","PASSIVE",
AR993="Sites strategiques &amp; DataCenter","PASSIVE",
AR993="Exclu","Exclu",
AR993="SAT","ACTIVE",
AR993="SPARE-ISSUE","SPARE-ISSUE",
AR993="Fiber CAmtel","ACTIVE",
AR993="Fiber AOF","ACTIVE",
AR993="Projet OCM (HUAWEI)","PLANNED WORKS",
AR993="Projet OCM (NOKIA)","PLANNED WORKS",
AR993="ACCESS-ISSUE","ACCESS-ISSUE",
AR993="Projet OCM (ZTE, NOKIA, autres projets)","PLANNED WORKS",
AR993="No root CAuse","No root cause",
AR993="ODU HS","ACTIVE",
AR993="IP &amp; VLAN","ACTIVE",
AR993="Warehouse HUAWEI","SPARE-ISSUE",
AR993="SPARE-HS","SPARE-ISSUE",
AR993="Power Telco","ACTIVE", AR993="no impacts","no impacts"
),"")</f>
        <v>No root cause</v>
      </c>
      <c r="AT993" s="99" t="s">
        <v>5661</v>
      </c>
      <c r="AU993" s="99" t="s">
        <v>1997</v>
      </c>
      <c r="AW993" s="17"/>
      <c r="AX993" s="17" t="s">
        <v>5536</v>
      </c>
      <c r="AY993" s="17"/>
      <c r="AZ993" s="17" t="s">
        <v>5536</v>
      </c>
      <c r="BA993" s="7"/>
      <c r="BC993" s="18"/>
      <c r="BD993" s="18"/>
      <c r="BE993" s="18"/>
      <c r="BF993" s="18"/>
      <c r="BG993" s="18"/>
      <c r="BH993" s="18"/>
      <c r="BI993" s="18"/>
      <c r="BJ993" s="18"/>
      <c r="BK993" s="18"/>
      <c r="BM993" s="18"/>
      <c r="BN993" s="18"/>
      <c r="BO993" s="18"/>
      <c r="BP993" s="9" t="s">
        <v>5661</v>
      </c>
      <c r="BQ993" s="14"/>
      <c r="BR993" s="102" t="s">
        <v>5536</v>
      </c>
      <c r="BS993" s="14"/>
      <c r="BT993" s="14"/>
      <c r="BU993" s="9"/>
      <c r="BV993" s="9"/>
      <c r="BW993" s="9"/>
    </row>
    <row r="994" spans="1:75" x14ac:dyDescent="0.35">
      <c r="A994" s="1" t="s">
        <v>3300</v>
      </c>
      <c r="B994" s="8" t="s">
        <v>3301</v>
      </c>
      <c r="C994" s="3" t="s">
        <v>38</v>
      </c>
      <c r="D994" s="1" t="s">
        <v>11</v>
      </c>
      <c r="E994" s="1" t="s">
        <v>12</v>
      </c>
      <c r="F994" s="3" t="s">
        <v>37</v>
      </c>
      <c r="G994" s="1" t="s">
        <v>38</v>
      </c>
      <c r="H994" s="30" t="s">
        <v>5587</v>
      </c>
      <c r="I994" s="27">
        <v>0</v>
      </c>
      <c r="J994" s="27">
        <v>0</v>
      </c>
      <c r="K994" s="27">
        <v>5.2345954861557201E-2</v>
      </c>
      <c r="L994" s="27">
        <v>0</v>
      </c>
      <c r="M994" s="27">
        <v>0</v>
      </c>
      <c r="N994" s="27">
        <v>0</v>
      </c>
      <c r="O994" s="27">
        <v>0</v>
      </c>
      <c r="P994" s="27">
        <v>7.7031130059098318</v>
      </c>
      <c r="Q994" s="27">
        <v>26.153126988611234</v>
      </c>
      <c r="R994" s="27">
        <v>0</v>
      </c>
      <c r="S994" s="80">
        <v>0.31632294903733421</v>
      </c>
      <c r="T994" s="80">
        <v>0</v>
      </c>
      <c r="U994" s="80">
        <v>0.23157065687306846</v>
      </c>
      <c r="V994" s="80">
        <v>0</v>
      </c>
      <c r="W994" s="80">
        <v>0</v>
      </c>
      <c r="X994" s="80">
        <v>0</v>
      </c>
      <c r="Y994" s="80">
        <v>1.8132567423730062</v>
      </c>
      <c r="Z994" s="80">
        <v>0</v>
      </c>
      <c r="AA994" s="80">
        <v>0</v>
      </c>
      <c r="AB994" s="80">
        <v>0</v>
      </c>
      <c r="AC994" s="80">
        <v>0.30510468477569153</v>
      </c>
      <c r="AD994" s="80">
        <v>0.30510468477569153</v>
      </c>
      <c r="AE994" s="80">
        <v>0</v>
      </c>
      <c r="AF994" s="80">
        <v>1.8691162076631494E-2</v>
      </c>
      <c r="AG994" s="80"/>
      <c r="AH994" s="80">
        <v>0</v>
      </c>
      <c r="AI994" s="80">
        <v>0</v>
      </c>
      <c r="AJ994" s="80">
        <v>0</v>
      </c>
      <c r="AK994" s="80">
        <v>0</v>
      </c>
      <c r="AL994" s="80">
        <v>0</v>
      </c>
      <c r="AM994" s="80">
        <v>0</v>
      </c>
      <c r="AN994" s="41" t="s">
        <v>5558</v>
      </c>
      <c r="AO994" s="41"/>
      <c r="AP994" s="40" t="str" cm="1">
        <f t="array" ref="AP994">IFERROR(_xlfn.IFS(
AR994="MPR ISSUE","PDH",
AR994="BSS Hardware Issue","BSS",
AR994="Sites strategiques, MLL, Pylone, etc.","ENVTECH",
AR994="AKTIVCO DEFAUT GE &amp; POWER Cabinet","AKTIVCO",
AR994="AKTIVCO Coupure ENEO &amp; Baisse de tension","AKTIVCO GRID ONLY",
AR994="Coupure ENEO &amp; Baisse de tension","IHS GRID ONLY",
AR994="Defaut GE &amp; POWER Cabinet","IHS",
AR994="Sharing","Partners",
AR994="Sites strategiques &amp; DataCenter","SST &amp; DC",
AR994="Exclu","Exclu",
AR994="SAT","SAT",
AR994="SPARE-ISSUE","SPARE-ISSUE",
AR994="Fiber CAmtel","TRANS_FO_CAMTEL",
AR994="Fiber AOF","Fiber AOF",
AR994="Projet OCM (HUAWEI)","TRAVAUX-HUAWEI",
AR994="Projet OCM (NOKIA)","TRAVAUX-NOKIA",
AR994="ACCESS-ISSUE","ACCESS-ISSUE",
AR994="Projet OCM (ZTE, NOKIA, autres projets)","TRAVAUX OCM",
AR994="No root CAuse","No root cause",
AR994="ODU HS","PDH",
AR994="IP &amp; VLAN","PDH",
AR994="Warehouse HUAWEI","SPARE-ISSUE",
AR994="SPARE-HS","SPARE-ISSUE",
AR994="Power Telco","BSS",AR994="no impacts","no impacts"
),"")</f>
        <v>No root cause</v>
      </c>
      <c r="AQ994" s="40" t="str" cm="1">
        <f t="array" ref="AQ994">IFERROR(_xlfn.IFS(
AR994="MPR ISSUE","TX ISSUE",
AR994="BSS Hardware Issue","RAN ISSUE",
AR994="Sites strategiques, MLL, Pylone, etc.","ENVTECH",
AR994="AKTIVCO DEFAUT GE &amp; POWER Cabinet","POWER ISSUE",
AR994="AKTIVCO Coupure ENEO &amp; Baisse de tension","POWER ISSUE",
AR994="Coupure ENEO &amp; Baisse de tension","POWER ISSUE",
AR994="Defaut GE &amp; POWER Cabinet","POWER ISSUE",
AR994="Sharing","POWER ISSUE",
AR994="Sites strategiques &amp; DataCenter","POWER ISSUE",
AR994="Exclu","Exclu",
AR994="SAT","TX ISSUE",
AR994="SPARE-ISSUE","SPARE-ISSUE",
AR994="Fiber CAmtel","TX ISSUE",
AR994="Fiber AOF","TX ISSUE",
AR994="Projet OCM (HUAWEI)","TRAVAUX-HUAWEI",
AR994="Projet OCM (NOKIA)","TRAVAUX -NOKIA",
AR994="ACCESS-ISSUE","ACCESS-ISSUE",
AR994="Projet OCM (ZTE, NOKIA, autres projets)","TRAVAUX OCM",
AR994="No root CAuse","No root cause",
AR994="ODU HS","TX ISSUE",
AR994="IP &amp; VLAN","TX ISSUE",
AR994="Warehouse HUAWEI","SPARE-ISSUE",
AR994="SPARE-HS","SPARE-ISSUE",
AR994="Power Telco","RAN ISSUE",AR994="no impacts","no impacts"
),"")</f>
        <v>No root cause</v>
      </c>
      <c r="AR994" s="59" t="s">
        <v>5343</v>
      </c>
      <c r="AS994" s="40" t="str" cm="1">
        <f t="array" ref="AS994">IFERROR(_xlfn.IFS(
AR994="MPR ISSUE","ACTIVE",
AR994="BSS Hardware Issue","ACTIVE",
AR994="Sites strategiques, MLL, Pylone, etc.","PASSIVE",
AR994="AKTIVCO DEFAUT GE &amp; POWER Cabinet","PASSIVE",
AR994="AKTIVCO Coupure ENEO &amp; Baisse de tension","PASSIVE",
AR994="Coupure ENEO &amp; Baisse de tension","PASSIVE",
AR994="Defaut GE &amp; POWER Cabinet","PASSIVE",
AR994="Sharing","PASSIVE",
AR994="Sites strategiques &amp; DataCenter","PASSIVE",
AR994="Exclu","Exclu",
AR994="SAT","ACTIVE",
AR994="SPARE-ISSUE","SPARE-ISSUE",
AR994="Fiber CAmtel","ACTIVE",
AR994="Fiber AOF","ACTIVE",
AR994="Projet OCM (HUAWEI)","PLANNED WORKS",
AR994="Projet OCM (NOKIA)","PLANNED WORKS",
AR994="ACCESS-ISSUE","ACCESS-ISSUE",
AR994="Projet OCM (ZTE, NOKIA, autres projets)","PLANNED WORKS",
AR994="No root CAuse","No root cause",
AR994="ODU HS","ACTIVE",
AR994="IP &amp; VLAN","ACTIVE",
AR994="Warehouse HUAWEI","SPARE-ISSUE",
AR994="SPARE-HS","SPARE-ISSUE",
AR994="Power Telco","ACTIVE", AR994="no impacts","no impacts"
),"")</f>
        <v>No root cause</v>
      </c>
      <c r="AT994" s="99" t="s">
        <v>5661</v>
      </c>
      <c r="AU994" s="99" t="s">
        <v>3301</v>
      </c>
      <c r="AW994" s="17"/>
      <c r="AX994" s="17" t="s">
        <v>5536</v>
      </c>
      <c r="AY994" s="17"/>
      <c r="AZ994" s="17" t="s">
        <v>5536</v>
      </c>
      <c r="BA994" s="7"/>
      <c r="BC994" s="18"/>
      <c r="BD994" s="18"/>
      <c r="BE994" s="18"/>
      <c r="BF994" s="18"/>
      <c r="BG994" s="18"/>
      <c r="BH994" s="18"/>
      <c r="BI994" s="18"/>
      <c r="BJ994" s="18"/>
      <c r="BK994" s="18"/>
      <c r="BM994" s="18"/>
      <c r="BN994" s="18"/>
      <c r="BO994" s="18"/>
      <c r="BP994" s="9" t="s">
        <v>5661</v>
      </c>
      <c r="BQ994" s="14"/>
      <c r="BR994" s="102" t="s">
        <v>5536</v>
      </c>
      <c r="BS994" s="14"/>
      <c r="BT994" s="14"/>
      <c r="BU994" s="9"/>
      <c r="BV994" s="9"/>
      <c r="BW994" s="9"/>
    </row>
    <row r="995" spans="1:75" x14ac:dyDescent="0.35">
      <c r="A995" s="1" t="s">
        <v>2127</v>
      </c>
      <c r="B995" s="8" t="s">
        <v>2128</v>
      </c>
      <c r="C995" s="3" t="s">
        <v>37</v>
      </c>
      <c r="D995" s="1" t="s">
        <v>21</v>
      </c>
      <c r="E995" s="1" t="s">
        <v>36</v>
      </c>
      <c r="F995" s="3" t="s">
        <v>37</v>
      </c>
      <c r="G995" s="1" t="s">
        <v>2127</v>
      </c>
      <c r="H995" s="30" t="s">
        <v>5587</v>
      </c>
      <c r="I995" s="27">
        <v>0</v>
      </c>
      <c r="J995" s="27">
        <v>0</v>
      </c>
      <c r="K995" s="27">
        <v>5.2845337054444705E-2</v>
      </c>
      <c r="L995" s="27">
        <v>0</v>
      </c>
      <c r="M995" s="27">
        <v>0</v>
      </c>
      <c r="N995" s="27">
        <v>0</v>
      </c>
      <c r="O995" s="27">
        <v>0</v>
      </c>
      <c r="P995" s="27">
        <v>7.6998848567343856</v>
      </c>
      <c r="Q995" s="27">
        <v>26.056692720149073</v>
      </c>
      <c r="R995" s="27">
        <v>0</v>
      </c>
      <c r="S995" s="80">
        <v>0.31553820559136875</v>
      </c>
      <c r="T995" s="80">
        <v>0</v>
      </c>
      <c r="U995" s="80">
        <v>0.24384119075543681</v>
      </c>
      <c r="V995" s="80">
        <v>0</v>
      </c>
      <c r="W995" s="80">
        <v>0</v>
      </c>
      <c r="X995" s="80">
        <v>4.5207464765019276</v>
      </c>
      <c r="Y995" s="80">
        <v>1.7928712478562236</v>
      </c>
      <c r="Z995" s="80">
        <v>8.4150714972619571</v>
      </c>
      <c r="AA995" s="80">
        <v>0</v>
      </c>
      <c r="AB995" s="80">
        <v>3.0854685489095186E-3</v>
      </c>
      <c r="AC995" s="80">
        <v>0.29490301997814156</v>
      </c>
      <c r="AD995" s="80">
        <v>0.29490301997814156</v>
      </c>
      <c r="AE995" s="80">
        <v>0</v>
      </c>
      <c r="AF995" s="80">
        <v>0</v>
      </c>
      <c r="AG995" s="80"/>
      <c r="AH995" s="80">
        <v>0</v>
      </c>
      <c r="AI995" s="80">
        <v>0</v>
      </c>
      <c r="AJ995" s="80">
        <v>0</v>
      </c>
      <c r="AK995" s="80">
        <v>0</v>
      </c>
      <c r="AL995" s="80">
        <v>0</v>
      </c>
      <c r="AM995" s="80">
        <v>0</v>
      </c>
      <c r="AN995" s="41" t="s">
        <v>5558</v>
      </c>
      <c r="AO995" s="41"/>
      <c r="AP995" s="40" t="str" cm="1">
        <f t="array" ref="AP995">IFERROR(_xlfn.IFS(
AR995="MPR ISSUE","PDH",
AR995="BSS Hardware Issue","BSS",
AR995="Sites strategiques, MLL, Pylone, etc.","ENVTECH",
AR995="AKTIVCO DEFAUT GE &amp; POWER Cabinet","AKTIVCO",
AR995="AKTIVCO Coupure ENEO &amp; Baisse de tension","AKTIVCO GRID ONLY",
AR995="Coupure ENEO &amp; Baisse de tension","IHS GRID ONLY",
AR995="Defaut GE &amp; POWER Cabinet","IHS",
AR995="Sharing","Partners",
AR995="Sites strategiques &amp; DataCenter","SST &amp; DC",
AR995="Exclu","Exclu",
AR995="SAT","SAT",
AR995="SPARE-ISSUE","SPARE-ISSUE",
AR995="Fiber CAmtel","TRANS_FO_CAMTEL",
AR995="Fiber AOF","Fiber AOF",
AR995="Projet OCM (HUAWEI)","TRAVAUX-HUAWEI",
AR995="Projet OCM (NOKIA)","TRAVAUX-NOKIA",
AR995="ACCESS-ISSUE","ACCESS-ISSUE",
AR995="Projet OCM (ZTE, NOKIA, autres projets)","TRAVAUX OCM",
AR995="No root CAuse","No root cause",
AR995="ODU HS","PDH",
AR995="IP &amp; VLAN","PDH",
AR995="Warehouse HUAWEI","SPARE-ISSUE",
AR995="SPARE-HS","SPARE-ISSUE",
AR995="Power Telco","BSS",AR995="no impacts","no impacts"
),"")</f>
        <v>No root cause</v>
      </c>
      <c r="AQ995" s="40" t="str" cm="1">
        <f t="array" ref="AQ995">IFERROR(_xlfn.IFS(
AR995="MPR ISSUE","TX ISSUE",
AR995="BSS Hardware Issue","RAN ISSUE",
AR995="Sites strategiques, MLL, Pylone, etc.","ENVTECH",
AR995="AKTIVCO DEFAUT GE &amp; POWER Cabinet","POWER ISSUE",
AR995="AKTIVCO Coupure ENEO &amp; Baisse de tension","POWER ISSUE",
AR995="Coupure ENEO &amp; Baisse de tension","POWER ISSUE",
AR995="Defaut GE &amp; POWER Cabinet","POWER ISSUE",
AR995="Sharing","POWER ISSUE",
AR995="Sites strategiques &amp; DataCenter","POWER ISSUE",
AR995="Exclu","Exclu",
AR995="SAT","TX ISSUE",
AR995="SPARE-ISSUE","SPARE-ISSUE",
AR995="Fiber CAmtel","TX ISSUE",
AR995="Fiber AOF","TX ISSUE",
AR995="Projet OCM (HUAWEI)","TRAVAUX-HUAWEI",
AR995="Projet OCM (NOKIA)","TRAVAUX -NOKIA",
AR995="ACCESS-ISSUE","ACCESS-ISSUE",
AR995="Projet OCM (ZTE, NOKIA, autres projets)","TRAVAUX OCM",
AR995="No root CAuse","No root cause",
AR995="ODU HS","TX ISSUE",
AR995="IP &amp; VLAN","TX ISSUE",
AR995="Warehouse HUAWEI","SPARE-ISSUE",
AR995="SPARE-HS","SPARE-ISSUE",
AR995="Power Telco","RAN ISSUE",AR995="no impacts","no impacts"
),"")</f>
        <v>No root cause</v>
      </c>
      <c r="AR995" s="59" t="s">
        <v>5343</v>
      </c>
      <c r="AS995" s="40" t="str" cm="1">
        <f t="array" ref="AS995">IFERROR(_xlfn.IFS(
AR995="MPR ISSUE","ACTIVE",
AR995="BSS Hardware Issue","ACTIVE",
AR995="Sites strategiques, MLL, Pylone, etc.","PASSIVE",
AR995="AKTIVCO DEFAUT GE &amp; POWER Cabinet","PASSIVE",
AR995="AKTIVCO Coupure ENEO &amp; Baisse de tension","PASSIVE",
AR995="Coupure ENEO &amp; Baisse de tension","PASSIVE",
AR995="Defaut GE &amp; POWER Cabinet","PASSIVE",
AR995="Sharing","PASSIVE",
AR995="Sites strategiques &amp; DataCenter","PASSIVE",
AR995="Exclu","Exclu",
AR995="SAT","ACTIVE",
AR995="SPARE-ISSUE","SPARE-ISSUE",
AR995="Fiber CAmtel","ACTIVE",
AR995="Fiber AOF","ACTIVE",
AR995="Projet OCM (HUAWEI)","PLANNED WORKS",
AR995="Projet OCM (NOKIA)","PLANNED WORKS",
AR995="ACCESS-ISSUE","ACCESS-ISSUE",
AR995="Projet OCM (ZTE, NOKIA, autres projets)","PLANNED WORKS",
AR995="No root CAuse","No root cause",
AR995="ODU HS","ACTIVE",
AR995="IP &amp; VLAN","ACTIVE",
AR995="Warehouse HUAWEI","SPARE-ISSUE",
AR995="SPARE-HS","SPARE-ISSUE",
AR995="Power Telco","ACTIVE", AR995="no impacts","no impacts"
),"")</f>
        <v>No root cause</v>
      </c>
      <c r="AT995" s="99" t="s">
        <v>5661</v>
      </c>
      <c r="AU995" s="99" t="s">
        <v>2128</v>
      </c>
      <c r="AW995" s="17"/>
      <c r="AX995" s="17" t="s">
        <v>5536</v>
      </c>
      <c r="AY995" s="17"/>
      <c r="AZ995" s="17" t="s">
        <v>5536</v>
      </c>
      <c r="BA995" s="7"/>
      <c r="BC995" s="18"/>
      <c r="BD995" s="18"/>
      <c r="BE995" s="18"/>
      <c r="BF995" s="18"/>
      <c r="BG995" s="18"/>
      <c r="BH995" s="18"/>
      <c r="BI995" s="18"/>
      <c r="BJ995" s="18"/>
      <c r="BK995" s="18"/>
      <c r="BM995" s="18"/>
      <c r="BN995" s="18"/>
      <c r="BO995" s="18"/>
      <c r="BP995" s="9" t="s">
        <v>5661</v>
      </c>
      <c r="BQ995" s="14"/>
      <c r="BR995" s="102" t="s">
        <v>5536</v>
      </c>
      <c r="BS995" s="14"/>
      <c r="BT995" s="14"/>
      <c r="BU995" s="9"/>
      <c r="BV995" s="9"/>
      <c r="BW995" s="9"/>
    </row>
    <row r="996" spans="1:75" x14ac:dyDescent="0.35">
      <c r="A996" s="1" t="s">
        <v>596</v>
      </c>
      <c r="B996" s="8" t="s">
        <v>597</v>
      </c>
      <c r="C996" s="3" t="s">
        <v>32</v>
      </c>
      <c r="D996" s="1" t="s">
        <v>11</v>
      </c>
      <c r="E996" s="1" t="s">
        <v>12</v>
      </c>
      <c r="F996" s="3" t="s">
        <v>31</v>
      </c>
      <c r="G996" s="1" t="s">
        <v>32</v>
      </c>
      <c r="H996" s="30" t="s">
        <v>5587</v>
      </c>
      <c r="I996" s="27">
        <v>0</v>
      </c>
      <c r="J996" s="27">
        <v>4.6710070113259602E-2</v>
      </c>
      <c r="K996" s="27">
        <v>0</v>
      </c>
      <c r="L996" s="27">
        <v>0</v>
      </c>
      <c r="M996" s="27">
        <v>0</v>
      </c>
      <c r="N996" s="27">
        <v>0</v>
      </c>
      <c r="O996" s="27">
        <v>0</v>
      </c>
      <c r="P996" s="27">
        <v>0</v>
      </c>
      <c r="Q996" s="27">
        <v>0</v>
      </c>
      <c r="R996" s="27">
        <v>0</v>
      </c>
      <c r="S996" s="80">
        <v>0</v>
      </c>
      <c r="T996" s="80">
        <v>0</v>
      </c>
      <c r="U996" s="80">
        <v>0</v>
      </c>
      <c r="V996" s="80">
        <v>0</v>
      </c>
      <c r="W996" s="80">
        <v>0</v>
      </c>
      <c r="X996" s="80">
        <v>0.16315529644753757</v>
      </c>
      <c r="Y996" s="80">
        <v>0</v>
      </c>
      <c r="Z996" s="80">
        <v>0</v>
      </c>
      <c r="AA996" s="80">
        <v>0</v>
      </c>
      <c r="AB996" s="80">
        <v>0</v>
      </c>
      <c r="AC996" s="80">
        <v>0.28555743893982627</v>
      </c>
      <c r="AD996" s="80">
        <v>0.28555743893982627</v>
      </c>
      <c r="AE996" s="80">
        <v>0</v>
      </c>
      <c r="AF996" s="80">
        <v>0.82767247947539158</v>
      </c>
      <c r="AG996" s="80"/>
      <c r="AH996" s="80">
        <v>0</v>
      </c>
      <c r="AI996" s="80">
        <v>0</v>
      </c>
      <c r="AJ996" s="80">
        <v>0</v>
      </c>
      <c r="AK996" s="80">
        <v>0</v>
      </c>
      <c r="AL996" s="80">
        <v>0</v>
      </c>
      <c r="AM996" s="80">
        <v>0</v>
      </c>
      <c r="AN996" s="41" t="s">
        <v>5558</v>
      </c>
      <c r="AO996" s="41"/>
      <c r="AP996" s="40" t="str" cm="1">
        <f t="array" ref="AP996">IFERROR(_xlfn.IFS(
AR996="MPR ISSUE","PDH",
AR996="BSS Hardware Issue","BSS",
AR996="Sites strategiques, MLL, Pylone, etc.","ENVTECH",
AR996="AKTIVCO DEFAUT GE &amp; POWER Cabinet","AKTIVCO",
AR996="AKTIVCO Coupure ENEO &amp; Baisse de tension","AKTIVCO GRID ONLY",
AR996="Coupure ENEO &amp; Baisse de tension","IHS GRID ONLY",
AR996="Defaut GE &amp; POWER Cabinet","IHS",
AR996="Sharing","Partners",
AR996="Sites strategiques &amp; DataCenter","SST &amp; DC",
AR996="Exclu","Exclu",
AR996="SAT","SAT",
AR996="SPARE-ISSUE","SPARE-ISSUE",
AR996="Fiber CAmtel","TRANS_FO_CAMTEL",
AR996="Fiber AOF","Fiber AOF",
AR996="Projet OCM (HUAWEI)","TRAVAUX-HUAWEI",
AR996="Projet OCM (NOKIA)","TRAVAUX-NOKIA",
AR996="ACCESS-ISSUE","ACCESS-ISSUE",
AR996="Projet OCM (ZTE, NOKIA, autres projets)","TRAVAUX OCM",
AR996="No root CAuse","No root cause",
AR996="ODU HS","PDH",
AR996="IP &amp; VLAN","PDH",
AR996="Warehouse HUAWEI","SPARE-ISSUE",
AR996="SPARE-HS","SPARE-ISSUE",
AR996="Power Telco","BSS",AR996="no impacts","no impacts"
),"")</f>
        <v>No root cause</v>
      </c>
      <c r="AQ996" s="40" t="str" cm="1">
        <f t="array" ref="AQ996">IFERROR(_xlfn.IFS(
AR996="MPR ISSUE","TX ISSUE",
AR996="BSS Hardware Issue","RAN ISSUE",
AR996="Sites strategiques, MLL, Pylone, etc.","ENVTECH",
AR996="AKTIVCO DEFAUT GE &amp; POWER Cabinet","POWER ISSUE",
AR996="AKTIVCO Coupure ENEO &amp; Baisse de tension","POWER ISSUE",
AR996="Coupure ENEO &amp; Baisse de tension","POWER ISSUE",
AR996="Defaut GE &amp; POWER Cabinet","POWER ISSUE",
AR996="Sharing","POWER ISSUE",
AR996="Sites strategiques &amp; DataCenter","POWER ISSUE",
AR996="Exclu","Exclu",
AR996="SAT","TX ISSUE",
AR996="SPARE-ISSUE","SPARE-ISSUE",
AR996="Fiber CAmtel","TX ISSUE",
AR996="Fiber AOF","TX ISSUE",
AR996="Projet OCM (HUAWEI)","TRAVAUX-HUAWEI",
AR996="Projet OCM (NOKIA)","TRAVAUX -NOKIA",
AR996="ACCESS-ISSUE","ACCESS-ISSUE",
AR996="Projet OCM (ZTE, NOKIA, autres projets)","TRAVAUX OCM",
AR996="No root CAuse","No root cause",
AR996="ODU HS","TX ISSUE",
AR996="IP &amp; VLAN","TX ISSUE",
AR996="Warehouse HUAWEI","SPARE-ISSUE",
AR996="SPARE-HS","SPARE-ISSUE",
AR996="Power Telco","RAN ISSUE",AR996="no impacts","no impacts"
),"")</f>
        <v>No root cause</v>
      </c>
      <c r="AR996" s="59" t="s">
        <v>5343</v>
      </c>
      <c r="AS996" s="40" t="str" cm="1">
        <f t="array" ref="AS996">IFERROR(_xlfn.IFS(
AR996="MPR ISSUE","ACTIVE",
AR996="BSS Hardware Issue","ACTIVE",
AR996="Sites strategiques, MLL, Pylone, etc.","PASSIVE",
AR996="AKTIVCO DEFAUT GE &amp; POWER Cabinet","PASSIVE",
AR996="AKTIVCO Coupure ENEO &amp; Baisse de tension","PASSIVE",
AR996="Coupure ENEO &amp; Baisse de tension","PASSIVE",
AR996="Defaut GE &amp; POWER Cabinet","PASSIVE",
AR996="Sharing","PASSIVE",
AR996="Sites strategiques &amp; DataCenter","PASSIVE",
AR996="Exclu","Exclu",
AR996="SAT","ACTIVE",
AR996="SPARE-ISSUE","SPARE-ISSUE",
AR996="Fiber CAmtel","ACTIVE",
AR996="Fiber AOF","ACTIVE",
AR996="Projet OCM (HUAWEI)","PLANNED WORKS",
AR996="Projet OCM (NOKIA)","PLANNED WORKS",
AR996="ACCESS-ISSUE","ACCESS-ISSUE",
AR996="Projet OCM (ZTE, NOKIA, autres projets)","PLANNED WORKS",
AR996="No root CAuse","No root cause",
AR996="ODU HS","ACTIVE",
AR996="IP &amp; VLAN","ACTIVE",
AR996="Warehouse HUAWEI","SPARE-ISSUE",
AR996="SPARE-HS","SPARE-ISSUE",
AR996="Power Telco","ACTIVE", AR996="no impacts","no impacts"
),"")</f>
        <v>No root cause</v>
      </c>
      <c r="AT996" s="99" t="s">
        <v>5661</v>
      </c>
      <c r="AU996" s="99" t="s">
        <v>597</v>
      </c>
      <c r="AW996" s="17"/>
      <c r="AX996" s="17" t="s">
        <v>5536</v>
      </c>
      <c r="AY996" s="17"/>
      <c r="AZ996" s="17" t="s">
        <v>5536</v>
      </c>
      <c r="BA996" s="7"/>
      <c r="BC996" s="18"/>
      <c r="BD996" s="18"/>
      <c r="BE996" s="18"/>
      <c r="BF996" s="18"/>
      <c r="BG996" s="18"/>
      <c r="BH996" s="18"/>
      <c r="BI996" s="18"/>
      <c r="BJ996" s="18"/>
      <c r="BK996" s="18"/>
      <c r="BM996" s="18"/>
      <c r="BN996" s="18"/>
      <c r="BO996" s="18"/>
      <c r="BP996" s="9" t="s">
        <v>5661</v>
      </c>
      <c r="BQ996" s="14"/>
      <c r="BR996" s="102" t="s">
        <v>5536</v>
      </c>
      <c r="BS996" s="14"/>
      <c r="BT996" s="14"/>
      <c r="BU996" s="9"/>
      <c r="BV996" s="9"/>
      <c r="BW996" s="9"/>
    </row>
    <row r="997" spans="1:75" x14ac:dyDescent="0.35">
      <c r="A997" s="3" t="s">
        <v>227</v>
      </c>
      <c r="B997" s="3" t="s">
        <v>228</v>
      </c>
      <c r="C997" s="3" t="s">
        <v>37</v>
      </c>
      <c r="D997" s="3" t="s">
        <v>11</v>
      </c>
      <c r="E997" s="3" t="s">
        <v>12</v>
      </c>
      <c r="F997" s="3" t="s">
        <v>226</v>
      </c>
      <c r="G997" s="3" t="s">
        <v>229</v>
      </c>
      <c r="H997" s="29" t="s">
        <v>5588</v>
      </c>
      <c r="I997" s="27">
        <v>0</v>
      </c>
      <c r="J997" s="27">
        <v>2.4607057554511131</v>
      </c>
      <c r="K997" s="27">
        <v>6.1633393544557737</v>
      </c>
      <c r="L997" s="27">
        <v>6.1633928596907248</v>
      </c>
      <c r="M997" s="27">
        <v>6.1633571895340911</v>
      </c>
      <c r="N997" s="27">
        <v>3.4763110746564965</v>
      </c>
      <c r="O997" s="27">
        <v>0</v>
      </c>
      <c r="P997" s="27">
        <v>0</v>
      </c>
      <c r="Q997" s="27">
        <v>0</v>
      </c>
      <c r="R997" s="27">
        <v>1.3929196165886303E-2</v>
      </c>
      <c r="S997" s="80">
        <v>0</v>
      </c>
      <c r="T997" s="80">
        <v>0</v>
      </c>
      <c r="U997" s="80">
        <v>0</v>
      </c>
      <c r="V997" s="80">
        <v>0</v>
      </c>
      <c r="W997" s="80">
        <v>0</v>
      </c>
      <c r="X997" s="80">
        <v>0</v>
      </c>
      <c r="Y997" s="80">
        <v>0</v>
      </c>
      <c r="Z997" s="80">
        <v>0</v>
      </c>
      <c r="AA997" s="80">
        <v>0</v>
      </c>
      <c r="AB997" s="80">
        <v>0</v>
      </c>
      <c r="AC997" s="80">
        <v>0.27596216680506691</v>
      </c>
      <c r="AD997" s="80">
        <v>0.27596216680506691</v>
      </c>
      <c r="AE997" s="80">
        <v>0</v>
      </c>
      <c r="AF997" s="80">
        <v>0</v>
      </c>
      <c r="AG997" s="80"/>
      <c r="AH997" s="80">
        <v>0</v>
      </c>
      <c r="AI997" s="80">
        <v>0</v>
      </c>
      <c r="AJ997" s="80">
        <v>0</v>
      </c>
      <c r="AK997" s="80">
        <v>0</v>
      </c>
      <c r="AL997" s="80">
        <v>0</v>
      </c>
      <c r="AM997" s="80">
        <v>0</v>
      </c>
      <c r="AN997" s="41" t="s">
        <v>5558</v>
      </c>
      <c r="AO997" s="41"/>
      <c r="AP997" s="40" t="str" cm="1">
        <f t="array" ref="AP997">IFERROR(_xlfn.IFS(
AR997="MPR ISSUE","PDH",
AR997="BSS Hardware Issue","BSS",
AR997="Sites strategiques, MLL, Pylone, etc.","ENVTECH",
AR997="AKTIVCO DEFAUT GE &amp; POWER Cabinet","AKTIVCO",
AR997="AKTIVCO Coupure ENEO &amp; Baisse de tension","AKTIVCO GRID ONLY",
AR997="Coupure ENEO &amp; Baisse de tension","IHS GRID ONLY",
AR997="Defaut GE &amp; POWER Cabinet","IHS",
AR997="Sharing","Partners",
AR997="Sites strategiques &amp; DataCenter","SST &amp; DC",
AR997="Exclu","Exclu",
AR997="SAT","SAT",
AR997="SPARE-ISSUE","SPARE-ISSUE",
AR997="Fiber CAmtel","TRANS_FO_CAMTEL",
AR997="Fiber AOF","Fiber AOF",
AR997="Projet OCM (HUAWEI)","TRAVAUX-HUAWEI",
AR997="Projet OCM (NOKIA)","TRAVAUX-NOKIA",
AR997="ACCESS-ISSUE","ACCESS-ISSUE",
AR997="Projet OCM (ZTE, NOKIA, autres projets)","TRAVAUX OCM",
AR997="No root CAuse","No root cause",
AR997="ODU HS","PDH",
AR997="IP &amp; VLAN","PDH",
AR997="Warehouse HUAWEI","SPARE-ISSUE",
AR997="SPARE-HS","SPARE-ISSUE",
AR997="Power Telco","BSS",AR997="no impacts","no impacts"
),"")</f>
        <v>No root cause</v>
      </c>
      <c r="AQ997" s="40" t="str" cm="1">
        <f t="array" ref="AQ997">IFERROR(_xlfn.IFS(
AR997="MPR ISSUE","TX ISSUE",
AR997="BSS Hardware Issue","RAN ISSUE",
AR997="Sites strategiques, MLL, Pylone, etc.","ENVTECH",
AR997="AKTIVCO DEFAUT GE &amp; POWER Cabinet","POWER ISSUE",
AR997="AKTIVCO Coupure ENEO &amp; Baisse de tension","POWER ISSUE",
AR997="Coupure ENEO &amp; Baisse de tension","POWER ISSUE",
AR997="Defaut GE &amp; POWER Cabinet","POWER ISSUE",
AR997="Sharing","POWER ISSUE",
AR997="Sites strategiques &amp; DataCenter","POWER ISSUE",
AR997="Exclu","Exclu",
AR997="SAT","TX ISSUE",
AR997="SPARE-ISSUE","SPARE-ISSUE",
AR997="Fiber CAmtel","TX ISSUE",
AR997="Fiber AOF","TX ISSUE",
AR997="Projet OCM (HUAWEI)","TRAVAUX-HUAWEI",
AR997="Projet OCM (NOKIA)","TRAVAUX -NOKIA",
AR997="ACCESS-ISSUE","ACCESS-ISSUE",
AR997="Projet OCM (ZTE, NOKIA, autres projets)","TRAVAUX OCM",
AR997="No root CAuse","No root cause",
AR997="ODU HS","TX ISSUE",
AR997="IP &amp; VLAN","TX ISSUE",
AR997="Warehouse HUAWEI","SPARE-ISSUE",
AR997="SPARE-HS","SPARE-ISSUE",
AR997="Power Telco","RAN ISSUE",AR997="no impacts","no impacts"
),"")</f>
        <v>No root cause</v>
      </c>
      <c r="AR997" s="59" t="s">
        <v>5343</v>
      </c>
      <c r="AS997" s="40" t="str" cm="1">
        <f t="array" ref="AS997">IFERROR(_xlfn.IFS(
AR997="MPR ISSUE","ACTIVE",
AR997="BSS Hardware Issue","ACTIVE",
AR997="Sites strategiques, MLL, Pylone, etc.","PASSIVE",
AR997="AKTIVCO DEFAUT GE &amp; POWER Cabinet","PASSIVE",
AR997="AKTIVCO Coupure ENEO &amp; Baisse de tension","PASSIVE",
AR997="Coupure ENEO &amp; Baisse de tension","PASSIVE",
AR997="Defaut GE &amp; POWER Cabinet","PASSIVE",
AR997="Sharing","PASSIVE",
AR997="Sites strategiques &amp; DataCenter","PASSIVE",
AR997="Exclu","Exclu",
AR997="SAT","ACTIVE",
AR997="SPARE-ISSUE","SPARE-ISSUE",
AR997="Fiber CAmtel","ACTIVE",
AR997="Fiber AOF","ACTIVE",
AR997="Projet OCM (HUAWEI)","PLANNED WORKS",
AR997="Projet OCM (NOKIA)","PLANNED WORKS",
AR997="ACCESS-ISSUE","ACCESS-ISSUE",
AR997="Projet OCM (ZTE, NOKIA, autres projets)","PLANNED WORKS",
AR997="No root CAuse","No root cause",
AR997="ODU HS","ACTIVE",
AR997="IP &amp; VLAN","ACTIVE",
AR997="Warehouse HUAWEI","SPARE-ISSUE",
AR997="SPARE-HS","SPARE-ISSUE",
AR997="Power Telco","ACTIVE", AR997="no impacts","no impacts"
),"")</f>
        <v>No root cause</v>
      </c>
      <c r="AT997" s="99" t="s">
        <v>5661</v>
      </c>
      <c r="AU997" s="99" t="s">
        <v>228</v>
      </c>
      <c r="AW997" s="17"/>
      <c r="AX997" s="17" t="s">
        <v>5536</v>
      </c>
      <c r="AY997" s="17"/>
      <c r="AZ997" s="17" t="s">
        <v>5536</v>
      </c>
      <c r="BA997" s="7"/>
      <c r="BC997" s="18"/>
      <c r="BD997" s="18"/>
      <c r="BE997" s="18"/>
      <c r="BF997" s="18"/>
      <c r="BG997" s="18"/>
      <c r="BH997" s="18"/>
      <c r="BI997" s="18"/>
      <c r="BJ997" s="18"/>
      <c r="BK997" s="18"/>
      <c r="BM997" s="18"/>
      <c r="BN997" s="18"/>
      <c r="BO997" s="18"/>
      <c r="BP997" s="9" t="s">
        <v>5661</v>
      </c>
      <c r="BQ997" s="14"/>
      <c r="BR997" s="102" t="s">
        <v>5536</v>
      </c>
      <c r="BS997" s="14"/>
      <c r="BT997" s="14"/>
      <c r="BU997" s="9"/>
      <c r="BV997" s="9"/>
      <c r="BW997" s="9"/>
    </row>
    <row r="998" spans="1:75" x14ac:dyDescent="0.35">
      <c r="A998" s="1" t="s">
        <v>3741</v>
      </c>
      <c r="B998" s="8" t="s">
        <v>3742</v>
      </c>
      <c r="C998" s="3" t="s">
        <v>23</v>
      </c>
      <c r="D998" s="1" t="s">
        <v>11</v>
      </c>
      <c r="E998" s="1" t="s">
        <v>12</v>
      </c>
      <c r="F998" s="3" t="s">
        <v>23</v>
      </c>
      <c r="G998" s="1" t="s">
        <v>2917</v>
      </c>
      <c r="H998" s="28" t="s">
        <v>5589</v>
      </c>
      <c r="I998" s="27">
        <v>0</v>
      </c>
      <c r="J998" s="27">
        <v>0</v>
      </c>
      <c r="K998" s="27">
        <v>0</v>
      </c>
      <c r="L998" s="27">
        <v>8.9175391586979543E-5</v>
      </c>
      <c r="M998" s="27">
        <v>0</v>
      </c>
      <c r="N998" s="27">
        <v>0</v>
      </c>
      <c r="O998" s="27">
        <v>0</v>
      </c>
      <c r="P998" s="27">
        <v>0</v>
      </c>
      <c r="Q998" s="27">
        <v>0</v>
      </c>
      <c r="R998" s="27">
        <v>0</v>
      </c>
      <c r="S998" s="80">
        <v>0</v>
      </c>
      <c r="T998" s="80">
        <v>0</v>
      </c>
      <c r="U998" s="80">
        <v>0</v>
      </c>
      <c r="V998" s="80">
        <v>0</v>
      </c>
      <c r="W998" s="80">
        <v>0</v>
      </c>
      <c r="X998" s="80">
        <v>0</v>
      </c>
      <c r="Y998" s="80">
        <v>0</v>
      </c>
      <c r="Z998" s="80">
        <v>1.5516518136134437E-2</v>
      </c>
      <c r="AA998" s="80">
        <v>1.7531881986000176E-2</v>
      </c>
      <c r="AB998" s="80">
        <v>3.3101905357086799E-2</v>
      </c>
      <c r="AC998" s="80">
        <v>0.25044016973287331</v>
      </c>
      <c r="AD998" s="80">
        <v>0.25044016973287331</v>
      </c>
      <c r="AE998" s="80">
        <v>0</v>
      </c>
      <c r="AF998" s="80">
        <v>0</v>
      </c>
      <c r="AG998" s="80"/>
      <c r="AH998" s="80">
        <v>0</v>
      </c>
      <c r="AI998" s="80">
        <v>0</v>
      </c>
      <c r="AJ998" s="80">
        <v>0</v>
      </c>
      <c r="AK998" s="80">
        <v>0</v>
      </c>
      <c r="AL998" s="80">
        <v>0</v>
      </c>
      <c r="AM998" s="80">
        <v>0</v>
      </c>
      <c r="AN998" s="41" t="s">
        <v>5558</v>
      </c>
      <c r="AO998" s="41"/>
      <c r="AP998" s="40" t="str" cm="1">
        <f t="array" ref="AP998">IFERROR(_xlfn.IFS(
AR998="MPR ISSUE","PDH",
AR998="BSS Hardware Issue","BSS",
AR998="Sites strategiques, MLL, Pylone, etc.","ENVTECH",
AR998="AKTIVCO DEFAUT GE &amp; POWER Cabinet","AKTIVCO",
AR998="AKTIVCO Coupure ENEO &amp; Baisse de tension","AKTIVCO GRID ONLY",
AR998="Coupure ENEO &amp; Baisse de tension","IHS GRID ONLY",
AR998="Defaut GE &amp; POWER Cabinet","IHS",
AR998="Sharing","Partners",
AR998="Sites strategiques &amp; DataCenter","SST &amp; DC",
AR998="Exclu","Exclu",
AR998="SAT","SAT",
AR998="SPARE-ISSUE","SPARE-ISSUE",
AR998="Fiber CAmtel","TRANS_FO_CAMTEL",
AR998="Fiber AOF","Fiber AOF",
AR998="Projet OCM (HUAWEI)","TRAVAUX-HUAWEI",
AR998="Projet OCM (NOKIA)","TRAVAUX-NOKIA",
AR998="ACCESS-ISSUE","ACCESS-ISSUE",
AR998="Projet OCM (ZTE, NOKIA, autres projets)","TRAVAUX OCM",
AR998="No root CAuse","No root cause",
AR998="ODU HS","PDH",
AR998="IP &amp; VLAN","PDH",
AR998="Warehouse HUAWEI","SPARE-ISSUE",
AR998="SPARE-HS","SPARE-ISSUE",
AR998="Power Telco","BSS",AR998="no impacts","no impacts"
),"")</f>
        <v>No root cause</v>
      </c>
      <c r="AQ998" s="40" t="str" cm="1">
        <f t="array" ref="AQ998">IFERROR(_xlfn.IFS(
AR998="MPR ISSUE","TX ISSUE",
AR998="BSS Hardware Issue","RAN ISSUE",
AR998="Sites strategiques, MLL, Pylone, etc.","ENVTECH",
AR998="AKTIVCO DEFAUT GE &amp; POWER Cabinet","POWER ISSUE",
AR998="AKTIVCO Coupure ENEO &amp; Baisse de tension","POWER ISSUE",
AR998="Coupure ENEO &amp; Baisse de tension","POWER ISSUE",
AR998="Defaut GE &amp; POWER Cabinet","POWER ISSUE",
AR998="Sharing","POWER ISSUE",
AR998="Sites strategiques &amp; DataCenter","POWER ISSUE",
AR998="Exclu","Exclu",
AR998="SAT","TX ISSUE",
AR998="SPARE-ISSUE","SPARE-ISSUE",
AR998="Fiber CAmtel","TX ISSUE",
AR998="Fiber AOF","TX ISSUE",
AR998="Projet OCM (HUAWEI)","TRAVAUX-HUAWEI",
AR998="Projet OCM (NOKIA)","TRAVAUX -NOKIA",
AR998="ACCESS-ISSUE","ACCESS-ISSUE",
AR998="Projet OCM (ZTE, NOKIA, autres projets)","TRAVAUX OCM",
AR998="No root CAuse","No root cause",
AR998="ODU HS","TX ISSUE",
AR998="IP &amp; VLAN","TX ISSUE",
AR998="Warehouse HUAWEI","SPARE-ISSUE",
AR998="SPARE-HS","SPARE-ISSUE",
AR998="Power Telco","RAN ISSUE",AR998="no impacts","no impacts"
),"")</f>
        <v>No root cause</v>
      </c>
      <c r="AR998" s="59" t="s">
        <v>5343</v>
      </c>
      <c r="AS998" s="40" t="str" cm="1">
        <f t="array" ref="AS998">IFERROR(_xlfn.IFS(
AR998="MPR ISSUE","ACTIVE",
AR998="BSS Hardware Issue","ACTIVE",
AR998="Sites strategiques, MLL, Pylone, etc.","PASSIVE",
AR998="AKTIVCO DEFAUT GE &amp; POWER Cabinet","PASSIVE",
AR998="AKTIVCO Coupure ENEO &amp; Baisse de tension","PASSIVE",
AR998="Coupure ENEO &amp; Baisse de tension","PASSIVE",
AR998="Defaut GE &amp; POWER Cabinet","PASSIVE",
AR998="Sharing","PASSIVE",
AR998="Sites strategiques &amp; DataCenter","PASSIVE",
AR998="Exclu","Exclu",
AR998="SAT","ACTIVE",
AR998="SPARE-ISSUE","SPARE-ISSUE",
AR998="Fiber CAmtel","ACTIVE",
AR998="Fiber AOF","ACTIVE",
AR998="Projet OCM (HUAWEI)","PLANNED WORKS",
AR998="Projet OCM (NOKIA)","PLANNED WORKS",
AR998="ACCESS-ISSUE","ACCESS-ISSUE",
AR998="Projet OCM (ZTE, NOKIA, autres projets)","PLANNED WORKS",
AR998="No root CAuse","No root cause",
AR998="ODU HS","ACTIVE",
AR998="IP &amp; VLAN","ACTIVE",
AR998="Warehouse HUAWEI","SPARE-ISSUE",
AR998="SPARE-HS","SPARE-ISSUE",
AR998="Power Telco","ACTIVE", AR998="no impacts","no impacts"
),"")</f>
        <v>No root cause</v>
      </c>
      <c r="AT998" s="99" t="s">
        <v>5661</v>
      </c>
      <c r="AU998" s="99" t="s">
        <v>3742</v>
      </c>
      <c r="AW998" s="17"/>
      <c r="AX998" s="17" t="s">
        <v>5536</v>
      </c>
      <c r="AY998" s="17"/>
      <c r="AZ998" s="17" t="s">
        <v>5536</v>
      </c>
      <c r="BA998" s="7"/>
      <c r="BC998" s="18"/>
      <c r="BD998" s="18"/>
      <c r="BE998" s="18"/>
      <c r="BF998" s="18"/>
      <c r="BG998" s="18"/>
      <c r="BH998" s="18"/>
      <c r="BI998" s="18"/>
      <c r="BJ998" s="18"/>
      <c r="BK998" s="18"/>
      <c r="BM998" s="18"/>
      <c r="BN998" s="18"/>
      <c r="BO998" s="18"/>
      <c r="BP998" s="9" t="s">
        <v>5661</v>
      </c>
      <c r="BQ998" s="14"/>
      <c r="BR998" s="102" t="s">
        <v>5536</v>
      </c>
      <c r="BS998" s="14"/>
      <c r="BT998" s="14"/>
      <c r="BU998" s="9"/>
      <c r="BV998" s="9"/>
      <c r="BW998" s="9"/>
    </row>
    <row r="999" spans="1:75" x14ac:dyDescent="0.35">
      <c r="A999" s="1" t="s">
        <v>3015</v>
      </c>
      <c r="B999" s="8" t="s">
        <v>3016</v>
      </c>
      <c r="C999" s="3" t="s">
        <v>55</v>
      </c>
      <c r="D999" s="1" t="s">
        <v>11</v>
      </c>
      <c r="E999" s="1" t="s">
        <v>12</v>
      </c>
      <c r="F999" s="3" t="s">
        <v>55</v>
      </c>
      <c r="G999" s="1" t="s">
        <v>185</v>
      </c>
      <c r="H999" s="28" t="s">
        <v>5589</v>
      </c>
      <c r="I999" s="27">
        <v>0</v>
      </c>
      <c r="J999" s="27">
        <v>0</v>
      </c>
      <c r="K999" s="27">
        <v>0</v>
      </c>
      <c r="L999" s="27">
        <v>0</v>
      </c>
      <c r="M999" s="27">
        <v>1.0701046990437544E-3</v>
      </c>
      <c r="N999" s="27">
        <v>0.10567283903057074</v>
      </c>
      <c r="O999" s="27">
        <v>0.43860024598140024</v>
      </c>
      <c r="P999" s="27">
        <v>0.18013429100569864</v>
      </c>
      <c r="Q999" s="27">
        <v>0</v>
      </c>
      <c r="R999" s="27">
        <v>0</v>
      </c>
      <c r="S999" s="80">
        <v>0</v>
      </c>
      <c r="T999" s="80">
        <v>0.19049647150810567</v>
      </c>
      <c r="U999" s="80">
        <v>0</v>
      </c>
      <c r="V999" s="80">
        <v>0</v>
      </c>
      <c r="W999" s="80">
        <v>0.1904964715081057</v>
      </c>
      <c r="X999" s="80">
        <v>0</v>
      </c>
      <c r="Y999" s="80">
        <v>0</v>
      </c>
      <c r="Z999" s="80">
        <v>0</v>
      </c>
      <c r="AA999" s="80">
        <v>0</v>
      </c>
      <c r="AB999" s="80">
        <v>0</v>
      </c>
      <c r="AC999" s="80">
        <v>0.23105343960186392</v>
      </c>
      <c r="AD999" s="80">
        <v>0.23105343960186392</v>
      </c>
      <c r="AE999" s="80">
        <v>0</v>
      </c>
      <c r="AF999" s="80">
        <v>0</v>
      </c>
      <c r="AG999" s="80"/>
      <c r="AH999" s="80">
        <v>0.14410743280455893</v>
      </c>
      <c r="AI999" s="80">
        <v>0</v>
      </c>
      <c r="AJ999" s="80">
        <v>0</v>
      </c>
      <c r="AK999" s="80">
        <v>0</v>
      </c>
      <c r="AL999" s="80">
        <v>0</v>
      </c>
      <c r="AM999" s="80">
        <v>0</v>
      </c>
      <c r="AN999" s="41" t="s">
        <v>5591</v>
      </c>
      <c r="AO999" s="41"/>
      <c r="AP999" s="40" t="str" cm="1">
        <f t="array" ref="AP999">IFERROR(_xlfn.IFS(
AR999="MPR ISSUE","PDH",
AR999="BSS Hardware Issue","BSS",
AR999="Sites strategiques, MLL, Pylone, etc.","ENVTECH",
AR999="AKTIVCO DEFAUT GE &amp; POWER Cabinet","AKTIVCO",
AR999="AKTIVCO Coupure ENEO &amp; Baisse de tension","AKTIVCO GRID ONLY",
AR999="Coupure ENEO &amp; Baisse de tension","IHS GRID ONLY",
AR999="Defaut GE &amp; POWER Cabinet","IHS",
AR999="Sharing","Partners",
AR999="Sites strategiques &amp; DataCenter","SST &amp; DC",
AR999="Exclu","Exclu",
AR999="SAT","SAT",
AR999="SPARE-ISSUE","SPARE-ISSUE",
AR999="Fiber CAmtel","TRANS_FO_CAMTEL",
AR999="Fiber AOF","Fiber AOF",
AR999="Projet OCM (HUAWEI)","TRAVAUX-HUAWEI",
AR999="Projet OCM (NOKIA)","TRAVAUX-NOKIA",
AR999="ACCESS-ISSUE","ACCESS-ISSUE",
AR999="Projet OCM (ZTE, NOKIA, autres projets)","TRAVAUX OCM",
AR999="No root CAuse","No root cause",
AR999="ODU HS","PDH",
AR999="IP &amp; VLAN","PDH",
AR999="Warehouse HUAWEI","SPARE-ISSUE",
AR999="SPARE-HS","SPARE-ISSUE",
AR999="Power Telco","BSS",AR999="no impacts","no impacts"
),"")</f>
        <v>No root cause</v>
      </c>
      <c r="AQ999" s="40" t="str" cm="1">
        <f t="array" ref="AQ999">IFERROR(_xlfn.IFS(
AR999="MPR ISSUE","TX ISSUE",
AR999="BSS Hardware Issue","RAN ISSUE",
AR999="Sites strategiques, MLL, Pylone, etc.","ENVTECH",
AR999="AKTIVCO DEFAUT GE &amp; POWER Cabinet","POWER ISSUE",
AR999="AKTIVCO Coupure ENEO &amp; Baisse de tension","POWER ISSUE",
AR999="Coupure ENEO &amp; Baisse de tension","POWER ISSUE",
AR999="Defaut GE &amp; POWER Cabinet","POWER ISSUE",
AR999="Sharing","POWER ISSUE",
AR999="Sites strategiques &amp; DataCenter","POWER ISSUE",
AR999="Exclu","Exclu",
AR999="SAT","TX ISSUE",
AR999="SPARE-ISSUE","SPARE-ISSUE",
AR999="Fiber CAmtel","TX ISSUE",
AR999="Fiber AOF","TX ISSUE",
AR999="Projet OCM (HUAWEI)","TRAVAUX-HUAWEI",
AR999="Projet OCM (NOKIA)","TRAVAUX -NOKIA",
AR999="ACCESS-ISSUE","ACCESS-ISSUE",
AR999="Projet OCM (ZTE, NOKIA, autres projets)","TRAVAUX OCM",
AR999="No root CAuse","No root cause",
AR999="ODU HS","TX ISSUE",
AR999="IP &amp; VLAN","TX ISSUE",
AR999="Warehouse HUAWEI","SPARE-ISSUE",
AR999="SPARE-HS","SPARE-ISSUE",
AR999="Power Telco","RAN ISSUE",AR999="no impacts","no impacts"
),"")</f>
        <v>No root cause</v>
      </c>
      <c r="AR999" s="59" t="s">
        <v>5343</v>
      </c>
      <c r="AS999" s="40" t="str" cm="1">
        <f t="array" ref="AS999">IFERROR(_xlfn.IFS(
AR999="MPR ISSUE","ACTIVE",
AR999="BSS Hardware Issue","ACTIVE",
AR999="Sites strategiques, MLL, Pylone, etc.","PASSIVE",
AR999="AKTIVCO DEFAUT GE &amp; POWER Cabinet","PASSIVE",
AR999="AKTIVCO Coupure ENEO &amp; Baisse de tension","PASSIVE",
AR999="Coupure ENEO &amp; Baisse de tension","PASSIVE",
AR999="Defaut GE &amp; POWER Cabinet","PASSIVE",
AR999="Sharing","PASSIVE",
AR999="Sites strategiques &amp; DataCenter","PASSIVE",
AR999="Exclu","Exclu",
AR999="SAT","ACTIVE",
AR999="SPARE-ISSUE","SPARE-ISSUE",
AR999="Fiber CAmtel","ACTIVE",
AR999="Fiber AOF","ACTIVE",
AR999="Projet OCM (HUAWEI)","PLANNED WORKS",
AR999="Projet OCM (NOKIA)","PLANNED WORKS",
AR999="ACCESS-ISSUE","ACCESS-ISSUE",
AR999="Projet OCM (ZTE, NOKIA, autres projets)","PLANNED WORKS",
AR999="No root CAuse","No root cause",
AR999="ODU HS","ACTIVE",
AR999="IP &amp; VLAN","ACTIVE",
AR999="Warehouse HUAWEI","SPARE-ISSUE",
AR999="SPARE-HS","SPARE-ISSUE",
AR999="Power Telco","ACTIVE", AR999="no impacts","no impacts"
),"")</f>
        <v>No root cause</v>
      </c>
      <c r="AT999" s="99" t="s">
        <v>5661</v>
      </c>
      <c r="AU999" s="99" t="s">
        <v>3016</v>
      </c>
      <c r="AW999" s="17"/>
      <c r="AX999" s="17" t="s">
        <v>5536</v>
      </c>
      <c r="AY999" s="17"/>
      <c r="AZ999" s="17" t="s">
        <v>5536</v>
      </c>
      <c r="BA999" s="7"/>
      <c r="BC999" s="18"/>
      <c r="BD999" s="18"/>
      <c r="BE999" s="18"/>
      <c r="BF999" s="18"/>
      <c r="BG999" s="18"/>
      <c r="BH999" s="18"/>
      <c r="BI999" s="18"/>
      <c r="BJ999" s="18"/>
      <c r="BK999" s="18"/>
      <c r="BM999" s="18"/>
      <c r="BN999" s="18"/>
      <c r="BO999" s="18"/>
      <c r="BP999" s="9" t="s">
        <v>5661</v>
      </c>
      <c r="BQ999" s="14"/>
      <c r="BR999" s="102" t="s">
        <v>5536</v>
      </c>
      <c r="BS999" s="14"/>
      <c r="BT999" s="14"/>
      <c r="BU999" s="9"/>
      <c r="BV999" s="9"/>
      <c r="BW999" s="9"/>
    </row>
    <row r="1000" spans="1:75" x14ac:dyDescent="0.35">
      <c r="A1000" s="1" t="s">
        <v>725</v>
      </c>
      <c r="B1000" s="8" t="s">
        <v>726</v>
      </c>
      <c r="C1000" s="3" t="s">
        <v>32</v>
      </c>
      <c r="D1000" s="1" t="s">
        <v>11</v>
      </c>
      <c r="E1000" s="1" t="s">
        <v>12</v>
      </c>
      <c r="F1000" s="3" t="s">
        <v>31</v>
      </c>
      <c r="G1000" s="1" t="s">
        <v>32</v>
      </c>
      <c r="H1000" s="30" t="s">
        <v>5587</v>
      </c>
      <c r="I1000" s="27">
        <v>0</v>
      </c>
      <c r="J1000" s="27">
        <v>0</v>
      </c>
      <c r="K1000" s="27">
        <v>0</v>
      </c>
      <c r="L1000" s="27">
        <v>0</v>
      </c>
      <c r="M1000" s="27">
        <v>0</v>
      </c>
      <c r="N1000" s="27">
        <v>0</v>
      </c>
      <c r="O1000" s="27">
        <v>0</v>
      </c>
      <c r="P1000" s="27">
        <v>0</v>
      </c>
      <c r="Q1000" s="27">
        <v>0</v>
      </c>
      <c r="R1000" s="27">
        <v>0</v>
      </c>
      <c r="S1000" s="80">
        <v>0</v>
      </c>
      <c r="T1000" s="80">
        <v>0</v>
      </c>
      <c r="U1000" s="80">
        <v>0</v>
      </c>
      <c r="V1000" s="80">
        <v>0</v>
      </c>
      <c r="W1000" s="80">
        <v>0</v>
      </c>
      <c r="X1000" s="80">
        <v>0</v>
      </c>
      <c r="Y1000" s="80">
        <v>0</v>
      </c>
      <c r="Z1000" s="80">
        <v>0</v>
      </c>
      <c r="AA1000" s="80">
        <v>0</v>
      </c>
      <c r="AB1000" s="80">
        <v>0</v>
      </c>
      <c r="AC1000" s="80">
        <v>0.2112029974346025</v>
      </c>
      <c r="AD1000" s="80">
        <v>0.2112029974346025</v>
      </c>
      <c r="AE1000" s="80">
        <v>0</v>
      </c>
      <c r="AF1000" s="80">
        <v>0</v>
      </c>
      <c r="AG1000" s="80"/>
      <c r="AH1000" s="80">
        <v>0</v>
      </c>
      <c r="AI1000" s="80">
        <v>0</v>
      </c>
      <c r="AJ1000" s="80">
        <v>0</v>
      </c>
      <c r="AK1000" s="80">
        <v>0</v>
      </c>
      <c r="AL1000" s="80">
        <v>0</v>
      </c>
      <c r="AM1000" s="80">
        <v>0</v>
      </c>
      <c r="AN1000" s="41" t="s">
        <v>5558</v>
      </c>
      <c r="AO1000" s="41"/>
      <c r="AP1000" s="40" t="str" cm="1">
        <f t="array" ref="AP1000">IFERROR(_xlfn.IFS(
AR1000="MPR ISSUE","PDH",
AR1000="BSS Hardware Issue","BSS",
AR1000="Sites strategiques, MLL, Pylone, etc.","ENVTECH",
AR1000="AKTIVCO DEFAUT GE &amp; POWER Cabinet","AKTIVCO",
AR1000="AKTIVCO Coupure ENEO &amp; Baisse de tension","AKTIVCO GRID ONLY",
AR1000="Coupure ENEO &amp; Baisse de tension","IHS GRID ONLY",
AR1000="Defaut GE &amp; POWER Cabinet","IHS",
AR1000="Sharing","Partners",
AR1000="Sites strategiques &amp; DataCenter","SST &amp; DC",
AR1000="Exclu","Exclu",
AR1000="SAT","SAT",
AR1000="SPARE-ISSUE","SPARE-ISSUE",
AR1000="Fiber CAmtel","TRANS_FO_CAMTEL",
AR1000="Fiber AOF","Fiber AOF",
AR1000="Projet OCM (HUAWEI)","TRAVAUX-HUAWEI",
AR1000="Projet OCM (NOKIA)","TRAVAUX-NOKIA",
AR1000="ACCESS-ISSUE","ACCESS-ISSUE",
AR1000="Projet OCM (ZTE, NOKIA, autres projets)","TRAVAUX OCM",
AR1000="No root CAuse","No root cause",
AR1000="ODU HS","PDH",
AR1000="IP &amp; VLAN","PDH",
AR1000="Warehouse HUAWEI","SPARE-ISSUE",
AR1000="SPARE-HS","SPARE-ISSUE",
AR1000="Power Telco","BSS",AR1000="no impacts","no impacts"
),"")</f>
        <v>No root cause</v>
      </c>
      <c r="AQ1000" s="40" t="str" cm="1">
        <f t="array" ref="AQ1000">IFERROR(_xlfn.IFS(
AR1000="MPR ISSUE","TX ISSUE",
AR1000="BSS Hardware Issue","RAN ISSUE",
AR1000="Sites strategiques, MLL, Pylone, etc.","ENVTECH",
AR1000="AKTIVCO DEFAUT GE &amp; POWER Cabinet","POWER ISSUE",
AR1000="AKTIVCO Coupure ENEO &amp; Baisse de tension","POWER ISSUE",
AR1000="Coupure ENEO &amp; Baisse de tension","POWER ISSUE",
AR1000="Defaut GE &amp; POWER Cabinet","POWER ISSUE",
AR1000="Sharing","POWER ISSUE",
AR1000="Sites strategiques &amp; DataCenter","POWER ISSUE",
AR1000="Exclu","Exclu",
AR1000="SAT","TX ISSUE",
AR1000="SPARE-ISSUE","SPARE-ISSUE",
AR1000="Fiber CAmtel","TX ISSUE",
AR1000="Fiber AOF","TX ISSUE",
AR1000="Projet OCM (HUAWEI)","TRAVAUX-HUAWEI",
AR1000="Projet OCM (NOKIA)","TRAVAUX -NOKIA",
AR1000="ACCESS-ISSUE","ACCESS-ISSUE",
AR1000="Projet OCM (ZTE, NOKIA, autres projets)","TRAVAUX OCM",
AR1000="No root CAuse","No root cause",
AR1000="ODU HS","TX ISSUE",
AR1000="IP &amp; VLAN","TX ISSUE",
AR1000="Warehouse HUAWEI","SPARE-ISSUE",
AR1000="SPARE-HS","SPARE-ISSUE",
AR1000="Power Telco","RAN ISSUE",AR1000="no impacts","no impacts"
),"")</f>
        <v>No root cause</v>
      </c>
      <c r="AR1000" s="59" t="s">
        <v>5343</v>
      </c>
      <c r="AS1000" s="40" t="str" cm="1">
        <f t="array" ref="AS1000">IFERROR(_xlfn.IFS(
AR1000="MPR ISSUE","ACTIVE",
AR1000="BSS Hardware Issue","ACTIVE",
AR1000="Sites strategiques, MLL, Pylone, etc.","PASSIVE",
AR1000="AKTIVCO DEFAUT GE &amp; POWER Cabinet","PASSIVE",
AR1000="AKTIVCO Coupure ENEO &amp; Baisse de tension","PASSIVE",
AR1000="Coupure ENEO &amp; Baisse de tension","PASSIVE",
AR1000="Defaut GE &amp; POWER Cabinet","PASSIVE",
AR1000="Sharing","PASSIVE",
AR1000="Sites strategiques &amp; DataCenter","PASSIVE",
AR1000="Exclu","Exclu",
AR1000="SAT","ACTIVE",
AR1000="SPARE-ISSUE","SPARE-ISSUE",
AR1000="Fiber CAmtel","ACTIVE",
AR1000="Fiber AOF","ACTIVE",
AR1000="Projet OCM (HUAWEI)","PLANNED WORKS",
AR1000="Projet OCM (NOKIA)","PLANNED WORKS",
AR1000="ACCESS-ISSUE","ACCESS-ISSUE",
AR1000="Projet OCM (ZTE, NOKIA, autres projets)","PLANNED WORKS",
AR1000="No root CAuse","No root cause",
AR1000="ODU HS","ACTIVE",
AR1000="IP &amp; VLAN","ACTIVE",
AR1000="Warehouse HUAWEI","SPARE-ISSUE",
AR1000="SPARE-HS","SPARE-ISSUE",
AR1000="Power Telco","ACTIVE", AR1000="no impacts","no impacts"
),"")</f>
        <v>No root cause</v>
      </c>
      <c r="AT1000" s="99" t="s">
        <v>5661</v>
      </c>
      <c r="AU1000" s="99" t="s">
        <v>726</v>
      </c>
      <c r="AW1000" s="17"/>
      <c r="AX1000" s="17" t="s">
        <v>5536</v>
      </c>
      <c r="AY1000" s="17"/>
      <c r="AZ1000" s="17" t="s">
        <v>5536</v>
      </c>
      <c r="BA1000" s="7"/>
      <c r="BC1000" s="18"/>
      <c r="BD1000" s="18"/>
      <c r="BE1000" s="18"/>
      <c r="BF1000" s="18"/>
      <c r="BG1000" s="18"/>
      <c r="BH1000" s="18"/>
      <c r="BI1000" s="18"/>
      <c r="BJ1000" s="18"/>
      <c r="BK1000" s="18"/>
      <c r="BM1000" s="18"/>
      <c r="BN1000" s="18"/>
      <c r="BO1000" s="18"/>
      <c r="BP1000" s="9" t="s">
        <v>5661</v>
      </c>
      <c r="BQ1000" s="14"/>
      <c r="BR1000" s="102" t="s">
        <v>5536</v>
      </c>
      <c r="BS1000" s="14"/>
      <c r="BT1000" s="14"/>
      <c r="BU1000" s="9"/>
      <c r="BV1000" s="9"/>
      <c r="BW1000" s="9"/>
    </row>
    <row r="1001" spans="1:75" x14ac:dyDescent="0.35">
      <c r="A1001" s="1" t="s">
        <v>1725</v>
      </c>
      <c r="B1001" s="8" t="s">
        <v>1726</v>
      </c>
      <c r="C1001" s="3" t="s">
        <v>31</v>
      </c>
      <c r="D1001" s="1" t="s">
        <v>11</v>
      </c>
      <c r="E1001" s="1" t="s">
        <v>96</v>
      </c>
      <c r="F1001" s="3" t="s">
        <v>31</v>
      </c>
      <c r="G1001" s="1" t="s">
        <v>1727</v>
      </c>
      <c r="H1001" s="29" t="s">
        <v>5588</v>
      </c>
      <c r="I1001" s="27">
        <v>2.6663919820940158</v>
      </c>
      <c r="J1001" s="27">
        <v>0</v>
      </c>
      <c r="K1001" s="27">
        <v>0</v>
      </c>
      <c r="L1001" s="27">
        <v>0</v>
      </c>
      <c r="M1001" s="27">
        <v>0</v>
      </c>
      <c r="N1001" s="27">
        <v>0</v>
      </c>
      <c r="O1001" s="27">
        <v>4.9687907350931163E-2</v>
      </c>
      <c r="P1001" s="27">
        <v>0</v>
      </c>
      <c r="Q1001" s="27">
        <v>9.7572260896020904E-3</v>
      </c>
      <c r="R1001" s="27">
        <v>2.9073287350163721E-2</v>
      </c>
      <c r="S1001" s="80">
        <v>0</v>
      </c>
      <c r="T1001" s="80">
        <v>0</v>
      </c>
      <c r="U1001" s="80">
        <v>0</v>
      </c>
      <c r="V1001" s="80">
        <v>0</v>
      </c>
      <c r="W1001" s="80">
        <v>0</v>
      </c>
      <c r="X1001" s="80">
        <v>0</v>
      </c>
      <c r="Y1001" s="80">
        <v>0</v>
      </c>
      <c r="Z1001" s="80">
        <v>0.18978306837540987</v>
      </c>
      <c r="AA1001" s="80">
        <v>0</v>
      </c>
      <c r="AB1001" s="80">
        <v>0</v>
      </c>
      <c r="AC1001" s="80">
        <v>0.191816267303593</v>
      </c>
      <c r="AD1001" s="80">
        <v>0.191816267303593</v>
      </c>
      <c r="AE1001" s="80">
        <v>0</v>
      </c>
      <c r="AF1001" s="80">
        <v>0</v>
      </c>
      <c r="AG1001" s="80"/>
      <c r="AH1001" s="80">
        <v>0</v>
      </c>
      <c r="AI1001" s="80">
        <v>0</v>
      </c>
      <c r="AJ1001" s="80">
        <v>0</v>
      </c>
      <c r="AK1001" s="80">
        <v>0</v>
      </c>
      <c r="AL1001" s="80">
        <v>0</v>
      </c>
      <c r="AM1001" s="80">
        <v>0</v>
      </c>
      <c r="AN1001" s="41" t="s">
        <v>5558</v>
      </c>
      <c r="AO1001" s="41"/>
      <c r="AP1001" s="40" t="str" cm="1">
        <f t="array" ref="AP1001">IFERROR(_xlfn.IFS(
AR1001="MPR ISSUE","PDH",
AR1001="BSS Hardware Issue","BSS",
AR1001="Sites strategiques, MLL, Pylone, etc.","ENVTECH",
AR1001="AKTIVCO DEFAUT GE &amp; POWER Cabinet","AKTIVCO",
AR1001="AKTIVCO Coupure ENEO &amp; Baisse de tension","AKTIVCO GRID ONLY",
AR1001="Coupure ENEO &amp; Baisse de tension","IHS GRID ONLY",
AR1001="Defaut GE &amp; POWER Cabinet","IHS",
AR1001="Sharing","Partners",
AR1001="Sites strategiques &amp; DataCenter","SST &amp; DC",
AR1001="Exclu","Exclu",
AR1001="SAT","SAT",
AR1001="SPARE-ISSUE","SPARE-ISSUE",
AR1001="Fiber CAmtel","TRANS_FO_CAMTEL",
AR1001="Fiber AOF","Fiber AOF",
AR1001="Projet OCM (HUAWEI)","TRAVAUX-HUAWEI",
AR1001="Projet OCM (NOKIA)","TRAVAUX-NOKIA",
AR1001="ACCESS-ISSUE","ACCESS-ISSUE",
AR1001="Projet OCM (ZTE, NOKIA, autres projets)","TRAVAUX OCM",
AR1001="No root CAuse","No root cause",
AR1001="ODU HS","PDH",
AR1001="IP &amp; VLAN","PDH",
AR1001="Warehouse HUAWEI","SPARE-ISSUE",
AR1001="SPARE-HS","SPARE-ISSUE",
AR1001="Power Telco","BSS",AR1001="no impacts","no impacts"
),"")</f>
        <v>No root cause</v>
      </c>
      <c r="AQ1001" s="40" t="str" cm="1">
        <f t="array" ref="AQ1001">IFERROR(_xlfn.IFS(
AR1001="MPR ISSUE","TX ISSUE",
AR1001="BSS Hardware Issue","RAN ISSUE",
AR1001="Sites strategiques, MLL, Pylone, etc.","ENVTECH",
AR1001="AKTIVCO DEFAUT GE &amp; POWER Cabinet","POWER ISSUE",
AR1001="AKTIVCO Coupure ENEO &amp; Baisse de tension","POWER ISSUE",
AR1001="Coupure ENEO &amp; Baisse de tension","POWER ISSUE",
AR1001="Defaut GE &amp; POWER Cabinet","POWER ISSUE",
AR1001="Sharing","POWER ISSUE",
AR1001="Sites strategiques &amp; DataCenter","POWER ISSUE",
AR1001="Exclu","Exclu",
AR1001="SAT","TX ISSUE",
AR1001="SPARE-ISSUE","SPARE-ISSUE",
AR1001="Fiber CAmtel","TX ISSUE",
AR1001="Fiber AOF","TX ISSUE",
AR1001="Projet OCM (HUAWEI)","TRAVAUX-HUAWEI",
AR1001="Projet OCM (NOKIA)","TRAVAUX -NOKIA",
AR1001="ACCESS-ISSUE","ACCESS-ISSUE",
AR1001="Projet OCM (ZTE, NOKIA, autres projets)","TRAVAUX OCM",
AR1001="No root CAuse","No root cause",
AR1001="ODU HS","TX ISSUE",
AR1001="IP &amp; VLAN","TX ISSUE",
AR1001="Warehouse HUAWEI","SPARE-ISSUE",
AR1001="SPARE-HS","SPARE-ISSUE",
AR1001="Power Telco","RAN ISSUE",AR1001="no impacts","no impacts"
),"")</f>
        <v>No root cause</v>
      </c>
      <c r="AR1001" s="59" t="s">
        <v>5343</v>
      </c>
      <c r="AS1001" s="40" t="str" cm="1">
        <f t="array" ref="AS1001">IFERROR(_xlfn.IFS(
AR1001="MPR ISSUE","ACTIVE",
AR1001="BSS Hardware Issue","ACTIVE",
AR1001="Sites strategiques, MLL, Pylone, etc.","PASSIVE",
AR1001="AKTIVCO DEFAUT GE &amp; POWER Cabinet","PASSIVE",
AR1001="AKTIVCO Coupure ENEO &amp; Baisse de tension","PASSIVE",
AR1001="Coupure ENEO &amp; Baisse de tension","PASSIVE",
AR1001="Defaut GE &amp; POWER Cabinet","PASSIVE",
AR1001="Sharing","PASSIVE",
AR1001="Sites strategiques &amp; DataCenter","PASSIVE",
AR1001="Exclu","Exclu",
AR1001="SAT","ACTIVE",
AR1001="SPARE-ISSUE","SPARE-ISSUE",
AR1001="Fiber CAmtel","ACTIVE",
AR1001="Fiber AOF","ACTIVE",
AR1001="Projet OCM (HUAWEI)","PLANNED WORKS",
AR1001="Projet OCM (NOKIA)","PLANNED WORKS",
AR1001="ACCESS-ISSUE","ACCESS-ISSUE",
AR1001="Projet OCM (ZTE, NOKIA, autres projets)","PLANNED WORKS",
AR1001="No root CAuse","No root cause",
AR1001="ODU HS","ACTIVE",
AR1001="IP &amp; VLAN","ACTIVE",
AR1001="Warehouse HUAWEI","SPARE-ISSUE",
AR1001="SPARE-HS","SPARE-ISSUE",
AR1001="Power Telco","ACTIVE", AR1001="no impacts","no impacts"
),"")</f>
        <v>No root cause</v>
      </c>
      <c r="AT1001" s="99" t="s">
        <v>5661</v>
      </c>
      <c r="AU1001" s="99" t="s">
        <v>1726</v>
      </c>
      <c r="AW1001" s="17"/>
      <c r="AX1001" s="17" t="s">
        <v>5536</v>
      </c>
      <c r="AY1001" s="17"/>
      <c r="AZ1001" s="17" t="s">
        <v>5536</v>
      </c>
      <c r="BA1001" s="7"/>
      <c r="BC1001" s="18"/>
      <c r="BD1001" s="18"/>
      <c r="BE1001" s="18"/>
      <c r="BF1001" s="18"/>
      <c r="BG1001" s="18"/>
      <c r="BH1001" s="18"/>
      <c r="BI1001" s="18"/>
      <c r="BJ1001" s="18"/>
      <c r="BK1001" s="18"/>
      <c r="BM1001" s="18"/>
      <c r="BN1001" s="18"/>
      <c r="BO1001" s="18"/>
      <c r="BP1001" s="9" t="s">
        <v>5661</v>
      </c>
      <c r="BQ1001" s="14"/>
      <c r="BR1001" s="102" t="s">
        <v>5536</v>
      </c>
      <c r="BS1001" s="14"/>
      <c r="BT1001" s="14"/>
      <c r="BU1001" s="9"/>
      <c r="BV1001" s="9"/>
      <c r="BW1001" s="9"/>
    </row>
    <row r="1002" spans="1:75" x14ac:dyDescent="0.35">
      <c r="A1002" s="1" t="s">
        <v>879</v>
      </c>
      <c r="B1002" s="8" t="s">
        <v>880</v>
      </c>
      <c r="C1002" s="3" t="s">
        <v>13</v>
      </c>
      <c r="D1002" s="1"/>
      <c r="E1002" s="1"/>
      <c r="F1002" s="3" t="s">
        <v>13</v>
      </c>
      <c r="G1002" s="1" t="s">
        <v>881</v>
      </c>
      <c r="H1002" s="29" t="s">
        <v>5588</v>
      </c>
      <c r="I1002" s="27">
        <v>0</v>
      </c>
      <c r="J1002" s="27">
        <v>0</v>
      </c>
      <c r="K1002" s="27">
        <v>0.10932903008563702</v>
      </c>
      <c r="L1002" s="27">
        <v>0</v>
      </c>
      <c r="M1002" s="27">
        <v>0</v>
      </c>
      <c r="N1002" s="27">
        <v>3.5135104285269843E-2</v>
      </c>
      <c r="O1002" s="27">
        <v>5.7607302965188768E-2</v>
      </c>
      <c r="P1002" s="27">
        <v>0</v>
      </c>
      <c r="Q1002" s="27">
        <v>0</v>
      </c>
      <c r="R1002" s="27">
        <v>1.0701046990439218E-3</v>
      </c>
      <c r="S1002" s="80">
        <v>0</v>
      </c>
      <c r="T1002" s="80">
        <v>0</v>
      </c>
      <c r="U1002" s="80">
        <v>0</v>
      </c>
      <c r="V1002" s="80">
        <v>0</v>
      </c>
      <c r="W1002" s="80">
        <v>0</v>
      </c>
      <c r="X1002" s="80">
        <v>0</v>
      </c>
      <c r="Y1002" s="80">
        <v>1.3554659521220896E-2</v>
      </c>
      <c r="Z1002" s="80">
        <v>0</v>
      </c>
      <c r="AA1002" s="80">
        <v>0</v>
      </c>
      <c r="AB1002" s="80">
        <v>1.2484554822176806E-3</v>
      </c>
      <c r="AC1002" s="80">
        <v>0.17790490621602409</v>
      </c>
      <c r="AD1002" s="80">
        <v>0.17790490621602409</v>
      </c>
      <c r="AE1002" s="80">
        <v>0</v>
      </c>
      <c r="AF1002" s="80">
        <v>0.32379584685232277</v>
      </c>
      <c r="AG1002" s="80"/>
      <c r="AH1002" s="80">
        <v>0</v>
      </c>
      <c r="AI1002" s="80">
        <v>0</v>
      </c>
      <c r="AJ1002" s="80">
        <v>0</v>
      </c>
      <c r="AK1002" s="80">
        <v>0</v>
      </c>
      <c r="AL1002" s="80">
        <v>0</v>
      </c>
      <c r="AM1002" s="80">
        <v>0</v>
      </c>
      <c r="AN1002" s="41" t="s">
        <v>5591</v>
      </c>
      <c r="AO1002" s="41"/>
      <c r="AP1002" s="40" t="str" cm="1">
        <f t="array" ref="AP1002">IFERROR(_xlfn.IFS(
AR1002="MPR ISSUE","PDH",
AR1002="BSS Hardware Issue","BSS",
AR1002="Sites strategiques, MLL, Pylone, etc.","ENVTECH",
AR1002="AKTIVCO DEFAUT GE &amp; POWER Cabinet","AKTIVCO",
AR1002="AKTIVCO Coupure ENEO &amp; Baisse de tension","AKTIVCO GRID ONLY",
AR1002="Coupure ENEO &amp; Baisse de tension","IHS GRID ONLY",
AR1002="Defaut GE &amp; POWER Cabinet","IHS",
AR1002="Sharing","Partners",
AR1002="Sites strategiques &amp; DataCenter","SST &amp; DC",
AR1002="Exclu","Exclu",
AR1002="SAT","SAT",
AR1002="SPARE-ISSUE","SPARE-ISSUE",
AR1002="Fiber CAmtel","TRANS_FO_CAMTEL",
AR1002="Fiber AOF","Fiber AOF",
AR1002="Projet OCM (HUAWEI)","TRAVAUX-HUAWEI",
AR1002="Projet OCM (NOKIA)","TRAVAUX-NOKIA",
AR1002="ACCESS-ISSUE","ACCESS-ISSUE",
AR1002="Projet OCM (ZTE, NOKIA, autres projets)","TRAVAUX OCM",
AR1002="No root CAuse","No root cause",
AR1002="ODU HS","PDH",
AR1002="IP &amp; VLAN","PDH",
AR1002="Warehouse HUAWEI","SPARE-ISSUE",
AR1002="SPARE-HS","SPARE-ISSUE",
AR1002="Power Telco","BSS",AR1002="no impacts","no impacts"
),"")</f>
        <v>No root cause</v>
      </c>
      <c r="AQ1002" s="40" t="str" cm="1">
        <f t="array" ref="AQ1002">IFERROR(_xlfn.IFS(
AR1002="MPR ISSUE","TX ISSUE",
AR1002="BSS Hardware Issue","RAN ISSUE",
AR1002="Sites strategiques, MLL, Pylone, etc.","ENVTECH",
AR1002="AKTIVCO DEFAUT GE &amp; POWER Cabinet","POWER ISSUE",
AR1002="AKTIVCO Coupure ENEO &amp; Baisse de tension","POWER ISSUE",
AR1002="Coupure ENEO &amp; Baisse de tension","POWER ISSUE",
AR1002="Defaut GE &amp; POWER Cabinet","POWER ISSUE",
AR1002="Sharing","POWER ISSUE",
AR1002="Sites strategiques &amp; DataCenter","POWER ISSUE",
AR1002="Exclu","Exclu",
AR1002="SAT","TX ISSUE",
AR1002="SPARE-ISSUE","SPARE-ISSUE",
AR1002="Fiber CAmtel","TX ISSUE",
AR1002="Fiber AOF","TX ISSUE",
AR1002="Projet OCM (HUAWEI)","TRAVAUX-HUAWEI",
AR1002="Projet OCM (NOKIA)","TRAVAUX -NOKIA",
AR1002="ACCESS-ISSUE","ACCESS-ISSUE",
AR1002="Projet OCM (ZTE, NOKIA, autres projets)","TRAVAUX OCM",
AR1002="No root CAuse","No root cause",
AR1002="ODU HS","TX ISSUE",
AR1002="IP &amp; VLAN","TX ISSUE",
AR1002="Warehouse HUAWEI","SPARE-ISSUE",
AR1002="SPARE-HS","SPARE-ISSUE",
AR1002="Power Telco","RAN ISSUE",AR1002="no impacts","no impacts"
),"")</f>
        <v>No root cause</v>
      </c>
      <c r="AR1002" s="59" t="s">
        <v>5343</v>
      </c>
      <c r="AS1002" s="40" t="str" cm="1">
        <f t="array" ref="AS1002">IFERROR(_xlfn.IFS(
AR1002="MPR ISSUE","ACTIVE",
AR1002="BSS Hardware Issue","ACTIVE",
AR1002="Sites strategiques, MLL, Pylone, etc.","PASSIVE",
AR1002="AKTIVCO DEFAUT GE &amp; POWER Cabinet","PASSIVE",
AR1002="AKTIVCO Coupure ENEO &amp; Baisse de tension","PASSIVE",
AR1002="Coupure ENEO &amp; Baisse de tension","PASSIVE",
AR1002="Defaut GE &amp; POWER Cabinet","PASSIVE",
AR1002="Sharing","PASSIVE",
AR1002="Sites strategiques &amp; DataCenter","PASSIVE",
AR1002="Exclu","Exclu",
AR1002="SAT","ACTIVE",
AR1002="SPARE-ISSUE","SPARE-ISSUE",
AR1002="Fiber CAmtel","ACTIVE",
AR1002="Fiber AOF","ACTIVE",
AR1002="Projet OCM (HUAWEI)","PLANNED WORKS",
AR1002="Projet OCM (NOKIA)","PLANNED WORKS",
AR1002="ACCESS-ISSUE","ACCESS-ISSUE",
AR1002="Projet OCM (ZTE, NOKIA, autres projets)","PLANNED WORKS",
AR1002="No root CAuse","No root cause",
AR1002="ODU HS","ACTIVE",
AR1002="IP &amp; VLAN","ACTIVE",
AR1002="Warehouse HUAWEI","SPARE-ISSUE",
AR1002="SPARE-HS","SPARE-ISSUE",
AR1002="Power Telco","ACTIVE", AR1002="no impacts","no impacts"
),"")</f>
        <v>No root cause</v>
      </c>
      <c r="AT1002" s="99" t="s">
        <v>5661</v>
      </c>
      <c r="AU1002" s="99" t="s">
        <v>880</v>
      </c>
      <c r="AW1002" s="17"/>
      <c r="AX1002" s="17" t="s">
        <v>5536</v>
      </c>
      <c r="AY1002" s="17"/>
      <c r="AZ1002" s="17" t="s">
        <v>5536</v>
      </c>
      <c r="BA1002" s="7"/>
      <c r="BC1002" s="18"/>
      <c r="BD1002" s="18"/>
      <c r="BE1002" s="18"/>
      <c r="BF1002" s="18"/>
      <c r="BG1002" s="18"/>
      <c r="BH1002" s="18"/>
      <c r="BI1002" s="18"/>
      <c r="BJ1002" s="18"/>
      <c r="BK1002" s="18"/>
      <c r="BM1002" s="18"/>
      <c r="BN1002" s="18"/>
      <c r="BO1002" s="18"/>
      <c r="BP1002" s="9" t="s">
        <v>5661</v>
      </c>
      <c r="BQ1002" s="14"/>
      <c r="BR1002" s="102" t="s">
        <v>5536</v>
      </c>
      <c r="BS1002" s="14"/>
      <c r="BT1002" s="14"/>
      <c r="BU1002" s="9"/>
      <c r="BV1002" s="9"/>
      <c r="BW1002" s="9"/>
    </row>
    <row r="1003" spans="1:75" x14ac:dyDescent="0.35">
      <c r="A1003" s="1" t="s">
        <v>2574</v>
      </c>
      <c r="B1003" s="8" t="s">
        <v>2575</v>
      </c>
      <c r="C1003" s="3" t="s">
        <v>38</v>
      </c>
      <c r="D1003" s="1" t="s">
        <v>11</v>
      </c>
      <c r="E1003" s="1" t="s">
        <v>12</v>
      </c>
      <c r="F1003" s="3" t="s">
        <v>37</v>
      </c>
      <c r="G1003" s="1" t="s">
        <v>38</v>
      </c>
      <c r="H1003" s="30" t="s">
        <v>5587</v>
      </c>
      <c r="I1003" s="27">
        <v>0</v>
      </c>
      <c r="J1003" s="27">
        <v>0</v>
      </c>
      <c r="K1003" s="27">
        <v>0</v>
      </c>
      <c r="L1003" s="27">
        <v>0</v>
      </c>
      <c r="M1003" s="27">
        <v>0</v>
      </c>
      <c r="N1003" s="27">
        <v>0</v>
      </c>
      <c r="O1003" s="27">
        <v>0</v>
      </c>
      <c r="P1003" s="27">
        <v>0</v>
      </c>
      <c r="Q1003" s="27">
        <v>0</v>
      </c>
      <c r="R1003" s="27">
        <v>0</v>
      </c>
      <c r="S1003" s="80">
        <v>0</v>
      </c>
      <c r="T1003" s="80">
        <v>0</v>
      </c>
      <c r="U1003" s="80">
        <v>0</v>
      </c>
      <c r="V1003" s="80">
        <v>0</v>
      </c>
      <c r="W1003" s="80">
        <v>0</v>
      </c>
      <c r="X1003" s="80">
        <v>0</v>
      </c>
      <c r="Y1003" s="80">
        <v>0</v>
      </c>
      <c r="Z1003" s="80">
        <v>0</v>
      </c>
      <c r="AA1003" s="80">
        <v>0</v>
      </c>
      <c r="AB1003" s="80">
        <v>9.2671066937189031E-2</v>
      </c>
      <c r="AC1003" s="80">
        <v>0.17753036957135884</v>
      </c>
      <c r="AD1003" s="80">
        <v>0.17753036957135884</v>
      </c>
      <c r="AE1003" s="80">
        <v>0</v>
      </c>
      <c r="AF1003" s="80">
        <v>0</v>
      </c>
      <c r="AG1003" s="80"/>
      <c r="AH1003" s="80">
        <v>0</v>
      </c>
      <c r="AI1003" s="80">
        <v>0</v>
      </c>
      <c r="AJ1003" s="80">
        <v>0</v>
      </c>
      <c r="AK1003" s="80">
        <v>0</v>
      </c>
      <c r="AL1003" s="80">
        <v>0</v>
      </c>
      <c r="AM1003" s="80">
        <v>0</v>
      </c>
      <c r="AN1003" s="41" t="s">
        <v>5558</v>
      </c>
      <c r="AO1003" s="41"/>
      <c r="AP1003" s="40" t="str" cm="1">
        <f t="array" ref="AP1003">IFERROR(_xlfn.IFS(
AR1003="MPR ISSUE","PDH",
AR1003="BSS Hardware Issue","BSS",
AR1003="Sites strategiques, MLL, Pylone, etc.","ENVTECH",
AR1003="AKTIVCO DEFAUT GE &amp; POWER Cabinet","AKTIVCO",
AR1003="AKTIVCO Coupure ENEO &amp; Baisse de tension","AKTIVCO GRID ONLY",
AR1003="Coupure ENEO &amp; Baisse de tension","IHS GRID ONLY",
AR1003="Defaut GE &amp; POWER Cabinet","IHS",
AR1003="Sharing","Partners",
AR1003="Sites strategiques &amp; DataCenter","SST &amp; DC",
AR1003="Exclu","Exclu",
AR1003="SAT","SAT",
AR1003="SPARE-ISSUE","SPARE-ISSUE",
AR1003="Fiber CAmtel","TRANS_FO_CAMTEL",
AR1003="Fiber AOF","Fiber AOF",
AR1003="Projet OCM (HUAWEI)","TRAVAUX-HUAWEI",
AR1003="Projet OCM (NOKIA)","TRAVAUX-NOKIA",
AR1003="ACCESS-ISSUE","ACCESS-ISSUE",
AR1003="Projet OCM (ZTE, NOKIA, autres projets)","TRAVAUX OCM",
AR1003="No root CAuse","No root cause",
AR1003="ODU HS","PDH",
AR1003="IP &amp; VLAN","PDH",
AR1003="Warehouse HUAWEI","SPARE-ISSUE",
AR1003="SPARE-HS","SPARE-ISSUE",
AR1003="Power Telco","BSS",AR1003="no impacts","no impacts"
),"")</f>
        <v>No root cause</v>
      </c>
      <c r="AQ1003" s="40" t="str" cm="1">
        <f t="array" ref="AQ1003">IFERROR(_xlfn.IFS(
AR1003="MPR ISSUE","TX ISSUE",
AR1003="BSS Hardware Issue","RAN ISSUE",
AR1003="Sites strategiques, MLL, Pylone, etc.","ENVTECH",
AR1003="AKTIVCO DEFAUT GE &amp; POWER Cabinet","POWER ISSUE",
AR1003="AKTIVCO Coupure ENEO &amp; Baisse de tension","POWER ISSUE",
AR1003="Coupure ENEO &amp; Baisse de tension","POWER ISSUE",
AR1003="Defaut GE &amp; POWER Cabinet","POWER ISSUE",
AR1003="Sharing","POWER ISSUE",
AR1003="Sites strategiques &amp; DataCenter","POWER ISSUE",
AR1003="Exclu","Exclu",
AR1003="SAT","TX ISSUE",
AR1003="SPARE-ISSUE","SPARE-ISSUE",
AR1003="Fiber CAmtel","TX ISSUE",
AR1003="Fiber AOF","TX ISSUE",
AR1003="Projet OCM (HUAWEI)","TRAVAUX-HUAWEI",
AR1003="Projet OCM (NOKIA)","TRAVAUX -NOKIA",
AR1003="ACCESS-ISSUE","ACCESS-ISSUE",
AR1003="Projet OCM (ZTE, NOKIA, autres projets)","TRAVAUX OCM",
AR1003="No root CAuse","No root cause",
AR1003="ODU HS","TX ISSUE",
AR1003="IP &amp; VLAN","TX ISSUE",
AR1003="Warehouse HUAWEI","SPARE-ISSUE",
AR1003="SPARE-HS","SPARE-ISSUE",
AR1003="Power Telco","RAN ISSUE",AR1003="no impacts","no impacts"
),"")</f>
        <v>No root cause</v>
      </c>
      <c r="AR1003" s="59" t="s">
        <v>5343</v>
      </c>
      <c r="AS1003" s="40" t="str" cm="1">
        <f t="array" ref="AS1003">IFERROR(_xlfn.IFS(
AR1003="MPR ISSUE","ACTIVE",
AR1003="BSS Hardware Issue","ACTIVE",
AR1003="Sites strategiques, MLL, Pylone, etc.","PASSIVE",
AR1003="AKTIVCO DEFAUT GE &amp; POWER Cabinet","PASSIVE",
AR1003="AKTIVCO Coupure ENEO &amp; Baisse de tension","PASSIVE",
AR1003="Coupure ENEO &amp; Baisse de tension","PASSIVE",
AR1003="Defaut GE &amp; POWER Cabinet","PASSIVE",
AR1003="Sharing","PASSIVE",
AR1003="Sites strategiques &amp; DataCenter","PASSIVE",
AR1003="Exclu","Exclu",
AR1003="SAT","ACTIVE",
AR1003="SPARE-ISSUE","SPARE-ISSUE",
AR1003="Fiber CAmtel","ACTIVE",
AR1003="Fiber AOF","ACTIVE",
AR1003="Projet OCM (HUAWEI)","PLANNED WORKS",
AR1003="Projet OCM (NOKIA)","PLANNED WORKS",
AR1003="ACCESS-ISSUE","ACCESS-ISSUE",
AR1003="Projet OCM (ZTE, NOKIA, autres projets)","PLANNED WORKS",
AR1003="No root CAuse","No root cause",
AR1003="ODU HS","ACTIVE",
AR1003="IP &amp; VLAN","ACTIVE",
AR1003="Warehouse HUAWEI","SPARE-ISSUE",
AR1003="SPARE-HS","SPARE-ISSUE",
AR1003="Power Telco","ACTIVE", AR1003="no impacts","no impacts"
),"")</f>
        <v>No root cause</v>
      </c>
      <c r="AT1003" s="99" t="s">
        <v>5661</v>
      </c>
      <c r="AU1003" s="99" t="s">
        <v>2575</v>
      </c>
      <c r="AW1003" s="17"/>
      <c r="AX1003" s="17" t="s">
        <v>5536</v>
      </c>
      <c r="AY1003" s="17"/>
      <c r="AZ1003" s="17" t="s">
        <v>5536</v>
      </c>
      <c r="BA1003" s="7"/>
      <c r="BC1003" s="18"/>
      <c r="BD1003" s="18"/>
      <c r="BE1003" s="18"/>
      <c r="BF1003" s="18"/>
      <c r="BG1003" s="18"/>
      <c r="BH1003" s="18"/>
      <c r="BI1003" s="18"/>
      <c r="BJ1003" s="18"/>
      <c r="BK1003" s="18"/>
      <c r="BM1003" s="18"/>
      <c r="BN1003" s="18"/>
      <c r="BO1003" s="18"/>
      <c r="BP1003" s="9" t="s">
        <v>5661</v>
      </c>
      <c r="BQ1003" s="14"/>
      <c r="BR1003" s="102" t="s">
        <v>5536</v>
      </c>
      <c r="BS1003" s="14"/>
      <c r="BT1003" s="14"/>
      <c r="BU1003" s="9"/>
      <c r="BV1003" s="9"/>
      <c r="BW1003" s="9"/>
    </row>
    <row r="1004" spans="1:75" x14ac:dyDescent="0.35">
      <c r="A1004" s="1" t="s">
        <v>2297</v>
      </c>
      <c r="B1004" s="8" t="s">
        <v>2298</v>
      </c>
      <c r="C1004" s="3" t="s">
        <v>37</v>
      </c>
      <c r="D1004" s="1" t="s">
        <v>11</v>
      </c>
      <c r="E1004" s="1" t="s">
        <v>66</v>
      </c>
      <c r="F1004" s="3" t="s">
        <v>226</v>
      </c>
      <c r="G1004" s="1" t="s">
        <v>2299</v>
      </c>
      <c r="H1004" s="29" t="s">
        <v>5588</v>
      </c>
      <c r="I1004" s="27">
        <v>1.5428769550812851</v>
      </c>
      <c r="J1004" s="27">
        <v>1.5409507666230065</v>
      </c>
      <c r="K1004" s="27">
        <v>0.89373360956302628</v>
      </c>
      <c r="L1004" s="27">
        <v>0</v>
      </c>
      <c r="M1004" s="27">
        <v>0.56765487268607695</v>
      </c>
      <c r="N1004" s="27">
        <v>12.62669118238821</v>
      </c>
      <c r="O1004" s="27">
        <v>13.867540300142966</v>
      </c>
      <c r="P1004" s="27">
        <v>13.867486794908013</v>
      </c>
      <c r="Q1004" s="27">
        <v>13.867058753028395</v>
      </c>
      <c r="R1004" s="27">
        <v>5.7966362909813833</v>
      </c>
      <c r="S1004" s="80">
        <v>0</v>
      </c>
      <c r="T1004" s="80">
        <v>0</v>
      </c>
      <c r="U1004" s="80">
        <v>0</v>
      </c>
      <c r="V1004" s="80">
        <v>0.54648463472332809</v>
      </c>
      <c r="W1004" s="80">
        <v>0</v>
      </c>
      <c r="X1004" s="80">
        <v>0</v>
      </c>
      <c r="Y1004" s="80">
        <v>0</v>
      </c>
      <c r="Z1004" s="80">
        <v>0</v>
      </c>
      <c r="AA1004" s="80">
        <v>0</v>
      </c>
      <c r="AB1004" s="80">
        <v>0</v>
      </c>
      <c r="AC1004" s="80">
        <v>0.17155561833503113</v>
      </c>
      <c r="AD1004" s="80">
        <v>0.17155561833503113</v>
      </c>
      <c r="AE1004" s="80">
        <v>0</v>
      </c>
      <c r="AF1004" s="80">
        <v>1.0701046990435794E-3</v>
      </c>
      <c r="AG1004" s="80"/>
      <c r="AH1004" s="80">
        <v>0</v>
      </c>
      <c r="AI1004" s="80">
        <v>0</v>
      </c>
      <c r="AJ1004" s="80">
        <v>0</v>
      </c>
      <c r="AK1004" s="80">
        <v>0</v>
      </c>
      <c r="AL1004" s="80">
        <v>0</v>
      </c>
      <c r="AM1004" s="80">
        <v>0</v>
      </c>
      <c r="AN1004" s="41" t="s">
        <v>5558</v>
      </c>
      <c r="AO1004" s="41"/>
      <c r="AP1004" s="40" t="str" cm="1">
        <f t="array" ref="AP1004">IFERROR(_xlfn.IFS(
AR1004="MPR ISSUE","PDH",
AR1004="BSS Hardware Issue","BSS",
AR1004="Sites strategiques, MLL, Pylone, etc.","ENVTECH",
AR1004="AKTIVCO DEFAUT GE &amp; POWER Cabinet","AKTIVCO",
AR1004="AKTIVCO Coupure ENEO &amp; Baisse de tension","AKTIVCO GRID ONLY",
AR1004="Coupure ENEO &amp; Baisse de tension","IHS GRID ONLY",
AR1004="Defaut GE &amp; POWER Cabinet","IHS",
AR1004="Sharing","Partners",
AR1004="Sites strategiques &amp; DataCenter","SST &amp; DC",
AR1004="Exclu","Exclu",
AR1004="SAT","SAT",
AR1004="SPARE-ISSUE","SPARE-ISSUE",
AR1004="Fiber CAmtel","TRANS_FO_CAMTEL",
AR1004="Fiber AOF","Fiber AOF",
AR1004="Projet OCM (HUAWEI)","TRAVAUX-HUAWEI",
AR1004="Projet OCM (NOKIA)","TRAVAUX-NOKIA",
AR1004="ACCESS-ISSUE","ACCESS-ISSUE",
AR1004="Projet OCM (ZTE, NOKIA, autres projets)","TRAVAUX OCM",
AR1004="No root CAuse","No root cause",
AR1004="ODU HS","PDH",
AR1004="IP &amp; VLAN","PDH",
AR1004="Warehouse HUAWEI","SPARE-ISSUE",
AR1004="SPARE-HS","SPARE-ISSUE",
AR1004="Power Telco","BSS",AR1004="no impacts","no impacts"
),"")</f>
        <v>No root cause</v>
      </c>
      <c r="AQ1004" s="40" t="str" cm="1">
        <f t="array" ref="AQ1004">IFERROR(_xlfn.IFS(
AR1004="MPR ISSUE","TX ISSUE",
AR1004="BSS Hardware Issue","RAN ISSUE",
AR1004="Sites strategiques, MLL, Pylone, etc.","ENVTECH",
AR1004="AKTIVCO DEFAUT GE &amp; POWER Cabinet","POWER ISSUE",
AR1004="AKTIVCO Coupure ENEO &amp; Baisse de tension","POWER ISSUE",
AR1004="Coupure ENEO &amp; Baisse de tension","POWER ISSUE",
AR1004="Defaut GE &amp; POWER Cabinet","POWER ISSUE",
AR1004="Sharing","POWER ISSUE",
AR1004="Sites strategiques &amp; DataCenter","POWER ISSUE",
AR1004="Exclu","Exclu",
AR1004="SAT","TX ISSUE",
AR1004="SPARE-ISSUE","SPARE-ISSUE",
AR1004="Fiber CAmtel","TX ISSUE",
AR1004="Fiber AOF","TX ISSUE",
AR1004="Projet OCM (HUAWEI)","TRAVAUX-HUAWEI",
AR1004="Projet OCM (NOKIA)","TRAVAUX -NOKIA",
AR1004="ACCESS-ISSUE","ACCESS-ISSUE",
AR1004="Projet OCM (ZTE, NOKIA, autres projets)","TRAVAUX OCM",
AR1004="No root CAuse","No root cause",
AR1004="ODU HS","TX ISSUE",
AR1004="IP &amp; VLAN","TX ISSUE",
AR1004="Warehouse HUAWEI","SPARE-ISSUE",
AR1004="SPARE-HS","SPARE-ISSUE",
AR1004="Power Telco","RAN ISSUE",AR1004="no impacts","no impacts"
),"")</f>
        <v>No root cause</v>
      </c>
      <c r="AR1004" s="59" t="s">
        <v>5343</v>
      </c>
      <c r="AS1004" s="40" t="str" cm="1">
        <f t="array" ref="AS1004">IFERROR(_xlfn.IFS(
AR1004="MPR ISSUE","ACTIVE",
AR1004="BSS Hardware Issue","ACTIVE",
AR1004="Sites strategiques, MLL, Pylone, etc.","PASSIVE",
AR1004="AKTIVCO DEFAUT GE &amp; POWER Cabinet","PASSIVE",
AR1004="AKTIVCO Coupure ENEO &amp; Baisse de tension","PASSIVE",
AR1004="Coupure ENEO &amp; Baisse de tension","PASSIVE",
AR1004="Defaut GE &amp; POWER Cabinet","PASSIVE",
AR1004="Sharing","PASSIVE",
AR1004="Sites strategiques &amp; DataCenter","PASSIVE",
AR1004="Exclu","Exclu",
AR1004="SAT","ACTIVE",
AR1004="SPARE-ISSUE","SPARE-ISSUE",
AR1004="Fiber CAmtel","ACTIVE",
AR1004="Fiber AOF","ACTIVE",
AR1004="Projet OCM (HUAWEI)","PLANNED WORKS",
AR1004="Projet OCM (NOKIA)","PLANNED WORKS",
AR1004="ACCESS-ISSUE","ACCESS-ISSUE",
AR1004="Projet OCM (ZTE, NOKIA, autres projets)","PLANNED WORKS",
AR1004="No root CAuse","No root cause",
AR1004="ODU HS","ACTIVE",
AR1004="IP &amp; VLAN","ACTIVE",
AR1004="Warehouse HUAWEI","SPARE-ISSUE",
AR1004="SPARE-HS","SPARE-ISSUE",
AR1004="Power Telco","ACTIVE", AR1004="no impacts","no impacts"
),"")</f>
        <v>No root cause</v>
      </c>
      <c r="AT1004" s="99" t="s">
        <v>5661</v>
      </c>
      <c r="AU1004" s="99" t="s">
        <v>2298</v>
      </c>
      <c r="AW1004" s="17"/>
      <c r="AX1004" s="17" t="s">
        <v>5536</v>
      </c>
      <c r="AY1004" s="17"/>
      <c r="AZ1004" s="17" t="s">
        <v>5536</v>
      </c>
      <c r="BA1004" s="7"/>
      <c r="BC1004" s="18"/>
      <c r="BD1004" s="18"/>
      <c r="BE1004" s="18"/>
      <c r="BF1004" s="18"/>
      <c r="BG1004" s="18"/>
      <c r="BH1004" s="18"/>
      <c r="BI1004" s="18"/>
      <c r="BJ1004" s="18"/>
      <c r="BK1004" s="18"/>
      <c r="BM1004" s="18"/>
      <c r="BN1004" s="18"/>
      <c r="BO1004" s="18"/>
      <c r="BP1004" s="9" t="s">
        <v>5661</v>
      </c>
      <c r="BQ1004" s="14"/>
      <c r="BR1004" s="102" t="s">
        <v>5536</v>
      </c>
      <c r="BS1004" s="14"/>
      <c r="BT1004" s="14"/>
      <c r="BU1004" s="9"/>
      <c r="BV1004" s="9"/>
      <c r="BW1004" s="9"/>
    </row>
    <row r="1005" spans="1:75" x14ac:dyDescent="0.35">
      <c r="A1005" s="1" t="s">
        <v>3398</v>
      </c>
      <c r="B1005" s="8" t="s">
        <v>3399</v>
      </c>
      <c r="C1005" s="3" t="s">
        <v>32</v>
      </c>
      <c r="D1005" s="1" t="s">
        <v>11</v>
      </c>
      <c r="E1005" s="1" t="s">
        <v>12</v>
      </c>
      <c r="F1005" s="3" t="s">
        <v>31</v>
      </c>
      <c r="G1005" s="1" t="s">
        <v>32</v>
      </c>
      <c r="H1005" s="30" t="s">
        <v>5587</v>
      </c>
      <c r="I1005" s="27">
        <v>0</v>
      </c>
      <c r="J1005" s="27">
        <v>0</v>
      </c>
      <c r="K1005" s="27">
        <v>0</v>
      </c>
      <c r="L1005" s="27">
        <v>2.1223743197699885E-3</v>
      </c>
      <c r="M1005" s="27">
        <v>8.5875902098261708E-2</v>
      </c>
      <c r="N1005" s="27">
        <v>0</v>
      </c>
      <c r="O1005" s="27">
        <v>0</v>
      </c>
      <c r="P1005" s="27">
        <v>0</v>
      </c>
      <c r="Q1005" s="27">
        <v>3.9308512611540732E-2</v>
      </c>
      <c r="R1005" s="27">
        <v>0</v>
      </c>
      <c r="S1005" s="80">
        <v>0</v>
      </c>
      <c r="T1005" s="80">
        <v>0</v>
      </c>
      <c r="U1005" s="80">
        <v>0</v>
      </c>
      <c r="V1005" s="80">
        <v>0</v>
      </c>
      <c r="W1005" s="80">
        <v>0</v>
      </c>
      <c r="X1005" s="80">
        <v>0.33804607442792123</v>
      </c>
      <c r="Y1005" s="80">
        <v>0</v>
      </c>
      <c r="Z1005" s="80">
        <v>0</v>
      </c>
      <c r="AA1005" s="80">
        <v>0</v>
      </c>
      <c r="AB1005" s="80">
        <v>0</v>
      </c>
      <c r="AC1005" s="80">
        <v>0.15471930440340992</v>
      </c>
      <c r="AD1005" s="80">
        <v>0.15471930440340992</v>
      </c>
      <c r="AE1005" s="80">
        <v>0</v>
      </c>
      <c r="AF1005" s="80">
        <v>0</v>
      </c>
      <c r="AG1005" s="80"/>
      <c r="AH1005" s="80">
        <v>0</v>
      </c>
      <c r="AI1005" s="80">
        <v>0</v>
      </c>
      <c r="AJ1005" s="80">
        <v>0</v>
      </c>
      <c r="AK1005" s="80">
        <v>0</v>
      </c>
      <c r="AL1005" s="80">
        <v>0</v>
      </c>
      <c r="AM1005" s="80">
        <v>0</v>
      </c>
      <c r="AN1005" s="41" t="s">
        <v>5558</v>
      </c>
      <c r="AO1005" s="41"/>
      <c r="AP1005" s="40" t="str" cm="1">
        <f t="array" ref="AP1005">IFERROR(_xlfn.IFS(
AR1005="MPR ISSUE","PDH",
AR1005="BSS Hardware Issue","BSS",
AR1005="Sites strategiques, MLL, Pylone, etc.","ENVTECH",
AR1005="AKTIVCO DEFAUT GE &amp; POWER Cabinet","AKTIVCO",
AR1005="AKTIVCO Coupure ENEO &amp; Baisse de tension","AKTIVCO GRID ONLY",
AR1005="Coupure ENEO &amp; Baisse de tension","IHS GRID ONLY",
AR1005="Defaut GE &amp; POWER Cabinet","IHS",
AR1005="Sharing","Partners",
AR1005="Sites strategiques &amp; DataCenter","SST &amp; DC",
AR1005="Exclu","Exclu",
AR1005="SAT","SAT",
AR1005="SPARE-ISSUE","SPARE-ISSUE",
AR1005="Fiber CAmtel","TRANS_FO_CAMTEL",
AR1005="Fiber AOF","Fiber AOF",
AR1005="Projet OCM (HUAWEI)","TRAVAUX-HUAWEI",
AR1005="Projet OCM (NOKIA)","TRAVAUX-NOKIA",
AR1005="ACCESS-ISSUE","ACCESS-ISSUE",
AR1005="Projet OCM (ZTE, NOKIA, autres projets)","TRAVAUX OCM",
AR1005="No root CAuse","No root cause",
AR1005="ODU HS","PDH",
AR1005="IP &amp; VLAN","PDH",
AR1005="Warehouse HUAWEI","SPARE-ISSUE",
AR1005="SPARE-HS","SPARE-ISSUE",
AR1005="Power Telco","BSS",AR1005="no impacts","no impacts"
),"")</f>
        <v>No root cause</v>
      </c>
      <c r="AQ1005" s="40" t="str" cm="1">
        <f t="array" ref="AQ1005">IFERROR(_xlfn.IFS(
AR1005="MPR ISSUE","TX ISSUE",
AR1005="BSS Hardware Issue","RAN ISSUE",
AR1005="Sites strategiques, MLL, Pylone, etc.","ENVTECH",
AR1005="AKTIVCO DEFAUT GE &amp; POWER Cabinet","POWER ISSUE",
AR1005="AKTIVCO Coupure ENEO &amp; Baisse de tension","POWER ISSUE",
AR1005="Coupure ENEO &amp; Baisse de tension","POWER ISSUE",
AR1005="Defaut GE &amp; POWER Cabinet","POWER ISSUE",
AR1005="Sharing","POWER ISSUE",
AR1005="Sites strategiques &amp; DataCenter","POWER ISSUE",
AR1005="Exclu","Exclu",
AR1005="SAT","TX ISSUE",
AR1005="SPARE-ISSUE","SPARE-ISSUE",
AR1005="Fiber CAmtel","TX ISSUE",
AR1005="Fiber AOF","TX ISSUE",
AR1005="Projet OCM (HUAWEI)","TRAVAUX-HUAWEI",
AR1005="Projet OCM (NOKIA)","TRAVAUX -NOKIA",
AR1005="ACCESS-ISSUE","ACCESS-ISSUE",
AR1005="Projet OCM (ZTE, NOKIA, autres projets)","TRAVAUX OCM",
AR1005="No root CAuse","No root cause",
AR1005="ODU HS","TX ISSUE",
AR1005="IP &amp; VLAN","TX ISSUE",
AR1005="Warehouse HUAWEI","SPARE-ISSUE",
AR1005="SPARE-HS","SPARE-ISSUE",
AR1005="Power Telco","RAN ISSUE",AR1005="no impacts","no impacts"
),"")</f>
        <v>No root cause</v>
      </c>
      <c r="AR1005" s="59" t="s">
        <v>5343</v>
      </c>
      <c r="AS1005" s="40" t="str" cm="1">
        <f t="array" ref="AS1005">IFERROR(_xlfn.IFS(
AR1005="MPR ISSUE","ACTIVE",
AR1005="BSS Hardware Issue","ACTIVE",
AR1005="Sites strategiques, MLL, Pylone, etc.","PASSIVE",
AR1005="AKTIVCO DEFAUT GE &amp; POWER Cabinet","PASSIVE",
AR1005="AKTIVCO Coupure ENEO &amp; Baisse de tension","PASSIVE",
AR1005="Coupure ENEO &amp; Baisse de tension","PASSIVE",
AR1005="Defaut GE &amp; POWER Cabinet","PASSIVE",
AR1005="Sharing","PASSIVE",
AR1005="Sites strategiques &amp; DataCenter","PASSIVE",
AR1005="Exclu","Exclu",
AR1005="SAT","ACTIVE",
AR1005="SPARE-ISSUE","SPARE-ISSUE",
AR1005="Fiber CAmtel","ACTIVE",
AR1005="Fiber AOF","ACTIVE",
AR1005="Projet OCM (HUAWEI)","PLANNED WORKS",
AR1005="Projet OCM (NOKIA)","PLANNED WORKS",
AR1005="ACCESS-ISSUE","ACCESS-ISSUE",
AR1005="Projet OCM (ZTE, NOKIA, autres projets)","PLANNED WORKS",
AR1005="No root CAuse","No root cause",
AR1005="ODU HS","ACTIVE",
AR1005="IP &amp; VLAN","ACTIVE",
AR1005="Warehouse HUAWEI","SPARE-ISSUE",
AR1005="SPARE-HS","SPARE-ISSUE",
AR1005="Power Telco","ACTIVE", AR1005="no impacts","no impacts"
),"")</f>
        <v>No root cause</v>
      </c>
      <c r="AT1005" s="99" t="s">
        <v>5661</v>
      </c>
      <c r="AU1005" s="99" t="s">
        <v>3399</v>
      </c>
      <c r="AW1005" s="17"/>
      <c r="AX1005" s="17" t="s">
        <v>5536</v>
      </c>
      <c r="AY1005" s="17"/>
      <c r="AZ1005" s="17" t="s">
        <v>5536</v>
      </c>
      <c r="BA1005" s="7"/>
      <c r="BC1005" s="18"/>
      <c r="BD1005" s="18"/>
      <c r="BE1005" s="18"/>
      <c r="BF1005" s="18"/>
      <c r="BG1005" s="18"/>
      <c r="BH1005" s="18"/>
      <c r="BI1005" s="18"/>
      <c r="BJ1005" s="18"/>
      <c r="BK1005" s="18"/>
      <c r="BM1005" s="18"/>
      <c r="BN1005" s="18"/>
      <c r="BO1005" s="18"/>
      <c r="BP1005" s="9" t="s">
        <v>5661</v>
      </c>
      <c r="BQ1005" s="14"/>
      <c r="BR1005" s="102" t="s">
        <v>5536</v>
      </c>
      <c r="BS1005" s="14"/>
      <c r="BT1005" s="14"/>
      <c r="BU1005" s="9"/>
      <c r="BV1005" s="9"/>
      <c r="BW1005" s="9"/>
    </row>
    <row r="1006" spans="1:75" x14ac:dyDescent="0.35">
      <c r="A1006" s="16" t="s">
        <v>2947</v>
      </c>
      <c r="B1006" s="8" t="s">
        <v>2948</v>
      </c>
      <c r="C1006" s="3" t="s">
        <v>38</v>
      </c>
      <c r="D1006" s="1" t="s">
        <v>11</v>
      </c>
      <c r="E1006" s="1" t="s">
        <v>12</v>
      </c>
      <c r="F1006" s="3" t="s">
        <v>37</v>
      </c>
      <c r="G1006" s="1" t="s">
        <v>38</v>
      </c>
      <c r="H1006" s="30" t="s">
        <v>5587</v>
      </c>
      <c r="I1006" s="27">
        <v>6.2482699974032121</v>
      </c>
      <c r="J1006" s="27">
        <v>5.4646501613717877</v>
      </c>
      <c r="K1006" s="27">
        <v>0</v>
      </c>
      <c r="L1006" s="27">
        <v>0</v>
      </c>
      <c r="M1006" s="27">
        <v>0</v>
      </c>
      <c r="N1006" s="27">
        <v>0</v>
      </c>
      <c r="O1006" s="27">
        <v>10.853643920521185</v>
      </c>
      <c r="P1006" s="27">
        <v>7.4495338623930971</v>
      </c>
      <c r="Q1006" s="27">
        <v>4.6395459331741025</v>
      </c>
      <c r="R1006" s="27">
        <v>10.372025465638224</v>
      </c>
      <c r="S1006" s="80">
        <v>9.3388393787114801</v>
      </c>
      <c r="T1006" s="80">
        <v>9.2457045997380387</v>
      </c>
      <c r="U1006" s="80">
        <v>0.65765067787565745</v>
      </c>
      <c r="V1006" s="80">
        <v>6.3741856503240264</v>
      </c>
      <c r="W1006" s="80">
        <v>9.2457045997380387</v>
      </c>
      <c r="X1006" s="80">
        <v>9.272332371665911</v>
      </c>
      <c r="Y1006" s="80">
        <v>16.758196288591545</v>
      </c>
      <c r="Z1006" s="80">
        <v>0</v>
      </c>
      <c r="AA1006" s="80">
        <v>0</v>
      </c>
      <c r="AB1006" s="80">
        <v>0</v>
      </c>
      <c r="AC1006" s="80">
        <v>0.13358473659729514</v>
      </c>
      <c r="AD1006" s="80">
        <v>0.13358473659729514</v>
      </c>
      <c r="AE1006" s="80">
        <v>0</v>
      </c>
      <c r="AF1006" s="80">
        <v>0</v>
      </c>
      <c r="AG1006" s="80"/>
      <c r="AH1006" s="80">
        <v>2.538520202149912</v>
      </c>
      <c r="AI1006" s="80">
        <v>0</v>
      </c>
      <c r="AJ1006" s="80">
        <v>0</v>
      </c>
      <c r="AK1006" s="80">
        <v>0</v>
      </c>
      <c r="AL1006" s="80">
        <v>0</v>
      </c>
      <c r="AM1006" s="80">
        <v>0</v>
      </c>
      <c r="AN1006" s="41" t="s">
        <v>5558</v>
      </c>
      <c r="AO1006" s="41"/>
      <c r="AP1006" s="40" t="str" cm="1">
        <f t="array" ref="AP1006">IFERROR(_xlfn.IFS(
AR1006="MPR ISSUE","PDH",
AR1006="BSS Hardware Issue","BSS",
AR1006="Sites strategiques, MLL, Pylone, etc.","ENVTECH",
AR1006="AKTIVCO DEFAUT GE &amp; POWER Cabinet","AKTIVCO",
AR1006="AKTIVCO Coupure ENEO &amp; Baisse de tension","AKTIVCO GRID ONLY",
AR1006="Coupure ENEO &amp; Baisse de tension","IHS GRID ONLY",
AR1006="Defaut GE &amp; POWER Cabinet","IHS",
AR1006="Sharing","Partners",
AR1006="Sites strategiques &amp; DataCenter","SST &amp; DC",
AR1006="Exclu","Exclu",
AR1006="SAT","SAT",
AR1006="SPARE-ISSUE","SPARE-ISSUE",
AR1006="Fiber CAmtel","TRANS_FO_CAMTEL",
AR1006="Fiber AOF","Fiber AOF",
AR1006="Projet OCM (HUAWEI)","TRAVAUX-HUAWEI",
AR1006="Projet OCM (NOKIA)","TRAVAUX-NOKIA",
AR1006="ACCESS-ISSUE","ACCESS-ISSUE",
AR1006="Projet OCM (ZTE, NOKIA, autres projets)","TRAVAUX OCM",
AR1006="No root CAuse","No root cause",
AR1006="ODU HS","PDH",
AR1006="IP &amp; VLAN","PDH",
AR1006="Warehouse HUAWEI","SPARE-ISSUE",
AR1006="SPARE-HS","SPARE-ISSUE",
AR1006="Power Telco","BSS",AR1006="no impacts","no impacts"
),"")</f>
        <v>BSS</v>
      </c>
      <c r="AQ1006" s="40" t="str" cm="1">
        <f t="array" ref="AQ1006">IFERROR(_xlfn.IFS(
AR1006="MPR ISSUE","TX ISSUE",
AR1006="BSS Hardware Issue","RAN ISSUE",
AR1006="Sites strategiques, MLL, Pylone, etc.","ENVTECH",
AR1006="AKTIVCO DEFAUT GE &amp; POWER Cabinet","POWER ISSUE",
AR1006="AKTIVCO Coupure ENEO &amp; Baisse de tension","POWER ISSUE",
AR1006="Coupure ENEO &amp; Baisse de tension","POWER ISSUE",
AR1006="Defaut GE &amp; POWER Cabinet","POWER ISSUE",
AR1006="Sharing","POWER ISSUE",
AR1006="Sites strategiques &amp; DataCenter","POWER ISSUE",
AR1006="Exclu","Exclu",
AR1006="SAT","TX ISSUE",
AR1006="SPARE-ISSUE","SPARE-ISSUE",
AR1006="Fiber CAmtel","TX ISSUE",
AR1006="Fiber AOF","TX ISSUE",
AR1006="Projet OCM (HUAWEI)","TRAVAUX-HUAWEI",
AR1006="Projet OCM (NOKIA)","TRAVAUX -NOKIA",
AR1006="ACCESS-ISSUE","ACCESS-ISSUE",
AR1006="Projet OCM (ZTE, NOKIA, autres projets)","TRAVAUX OCM",
AR1006="No root CAuse","No root cause",
AR1006="ODU HS","TX ISSUE",
AR1006="IP &amp; VLAN","TX ISSUE",
AR1006="Warehouse HUAWEI","SPARE-ISSUE",
AR1006="SPARE-HS","SPARE-ISSUE",
AR1006="Power Telco","RAN ISSUE",AR1006="no impacts","no impacts"
),"")</f>
        <v>RAN ISSUE</v>
      </c>
      <c r="AR1006" s="59" t="s">
        <v>5319</v>
      </c>
      <c r="AS1006" s="40" t="str" cm="1">
        <f t="array" ref="AS1006">IFERROR(_xlfn.IFS(
AR1006="MPR ISSUE","ACTIVE",
AR1006="BSS Hardware Issue","ACTIVE",
AR1006="Sites strategiques, MLL, Pylone, etc.","PASSIVE",
AR1006="AKTIVCO DEFAUT GE &amp; POWER Cabinet","PASSIVE",
AR1006="AKTIVCO Coupure ENEO &amp; Baisse de tension","PASSIVE",
AR1006="Coupure ENEO &amp; Baisse de tension","PASSIVE",
AR1006="Defaut GE &amp; POWER Cabinet","PASSIVE",
AR1006="Sharing","PASSIVE",
AR1006="Sites strategiques &amp; DataCenter","PASSIVE",
AR1006="Exclu","Exclu",
AR1006="SAT","ACTIVE",
AR1006="SPARE-ISSUE","SPARE-ISSUE",
AR1006="Fiber CAmtel","ACTIVE",
AR1006="Fiber AOF","ACTIVE",
AR1006="Projet OCM (HUAWEI)","PLANNED WORKS",
AR1006="Projet OCM (NOKIA)","PLANNED WORKS",
AR1006="ACCESS-ISSUE","ACCESS-ISSUE",
AR1006="Projet OCM (ZTE, NOKIA, autres projets)","PLANNED WORKS",
AR1006="No root CAuse","No root cause",
AR1006="ODU HS","ACTIVE",
AR1006="IP &amp; VLAN","ACTIVE",
AR1006="Warehouse HUAWEI","SPARE-ISSUE",
AR1006="SPARE-HS","SPARE-ISSUE",
AR1006="Power Telco","ACTIVE", AR1006="no impacts","no impacts"
),"")</f>
        <v>ACTIVE</v>
      </c>
      <c r="AT1006" s="99" t="s">
        <v>6573</v>
      </c>
      <c r="AU1006" s="99" t="s">
        <v>2948</v>
      </c>
      <c r="AW1006" s="17"/>
      <c r="AX1006" s="17" t="s">
        <v>5536</v>
      </c>
      <c r="AY1006" s="17"/>
      <c r="AZ1006" s="17" t="s">
        <v>5536</v>
      </c>
      <c r="BA1006" s="7"/>
      <c r="BC1006" s="18"/>
      <c r="BD1006" s="18"/>
      <c r="BE1006" s="18"/>
      <c r="BF1006" s="18"/>
      <c r="BG1006" s="18"/>
      <c r="BH1006" s="18"/>
      <c r="BI1006" s="18"/>
      <c r="BJ1006" s="18"/>
      <c r="BK1006" s="18"/>
      <c r="BM1006" s="18"/>
      <c r="BN1006" s="18"/>
      <c r="BO1006" s="18"/>
      <c r="BP1006" s="9" t="s">
        <v>5661</v>
      </c>
      <c r="BQ1006" s="14"/>
      <c r="BR1006" s="102" t="s">
        <v>2948</v>
      </c>
      <c r="BS1006" s="14"/>
      <c r="BT1006" s="14"/>
      <c r="BU1006" s="9"/>
      <c r="BV1006" s="9"/>
      <c r="BW1006" s="9"/>
    </row>
    <row r="1007" spans="1:75" x14ac:dyDescent="0.35">
      <c r="A1007" s="1" t="s">
        <v>1218</v>
      </c>
      <c r="B1007" s="1" t="s">
        <v>1219</v>
      </c>
      <c r="C1007" s="3" t="s">
        <v>38</v>
      </c>
      <c r="D1007" s="1" t="s">
        <v>11</v>
      </c>
      <c r="E1007" s="1" t="s">
        <v>12</v>
      </c>
      <c r="F1007" s="3" t="s">
        <v>37</v>
      </c>
      <c r="G1007" s="1" t="s">
        <v>38</v>
      </c>
      <c r="H1007" s="30" t="s">
        <v>5587</v>
      </c>
      <c r="I1007" s="27">
        <v>1.4550035242114749</v>
      </c>
      <c r="J1007" s="27">
        <v>3.5397636638102017</v>
      </c>
      <c r="K1007" s="27">
        <v>1.857844438166498</v>
      </c>
      <c r="L1007" s="27">
        <v>10.480997794157519</v>
      </c>
      <c r="M1007" s="27">
        <v>0</v>
      </c>
      <c r="N1007" s="27">
        <v>2.9731253905882165</v>
      </c>
      <c r="O1007" s="27">
        <v>13.985840374622249</v>
      </c>
      <c r="P1007" s="27">
        <v>0</v>
      </c>
      <c r="Q1007" s="27">
        <v>0</v>
      </c>
      <c r="R1007" s="27">
        <v>7.8080367716510697</v>
      </c>
      <c r="S1007" s="80">
        <v>2.384104094077895</v>
      </c>
      <c r="T1007" s="80">
        <v>0</v>
      </c>
      <c r="U1007" s="80">
        <v>0</v>
      </c>
      <c r="V1007" s="80">
        <v>0</v>
      </c>
      <c r="W1007" s="80">
        <v>0</v>
      </c>
      <c r="X1007" s="80">
        <v>0</v>
      </c>
      <c r="Y1007" s="80">
        <v>0</v>
      </c>
      <c r="Z1007" s="80">
        <v>10.645526391635491</v>
      </c>
      <c r="AA1007" s="80">
        <v>0</v>
      </c>
      <c r="AB1007" s="80">
        <v>8.6130943718200044</v>
      </c>
      <c r="AC1007" s="80">
        <v>0.12290152468517541</v>
      </c>
      <c r="AD1007" s="80">
        <v>0.12290152468517541</v>
      </c>
      <c r="AE1007" s="80">
        <v>0</v>
      </c>
      <c r="AF1007" s="80">
        <v>0</v>
      </c>
      <c r="AG1007" s="80"/>
      <c r="AH1007" s="80">
        <v>12.710222068127143</v>
      </c>
      <c r="AI1007" s="80">
        <v>0</v>
      </c>
      <c r="AJ1007" s="80">
        <v>0</v>
      </c>
      <c r="AK1007" s="80">
        <v>0</v>
      </c>
      <c r="AL1007" s="80">
        <v>0</v>
      </c>
      <c r="AM1007" s="80">
        <v>0</v>
      </c>
      <c r="AN1007" s="41" t="s">
        <v>5558</v>
      </c>
      <c r="AO1007" s="41"/>
      <c r="AP1007" s="40" t="str" cm="1">
        <f t="array" ref="AP1007">IFERROR(_xlfn.IFS(
AR1007="MPR ISSUE","PDH",
AR1007="BSS Hardware Issue","BSS",
AR1007="Sites strategiques, MLL, Pylone, etc.","ENVTECH",
AR1007="AKTIVCO DEFAUT GE &amp; POWER Cabinet","AKTIVCO",
AR1007="AKTIVCO Coupure ENEO &amp; Baisse de tension","AKTIVCO GRID ONLY",
AR1007="Coupure ENEO &amp; Baisse de tension","IHS GRID ONLY",
AR1007="Defaut GE &amp; POWER Cabinet","IHS",
AR1007="Sharing","Partners",
AR1007="Sites strategiques &amp; DataCenter","SST &amp; DC",
AR1007="Exclu","Exclu",
AR1007="SAT","SAT",
AR1007="SPARE-ISSUE","SPARE-ISSUE",
AR1007="Fiber CAmtel","TRANS_FO_CAMTEL",
AR1007="Fiber AOF","Fiber AOF",
AR1007="Projet OCM (HUAWEI)","TRAVAUX-HUAWEI",
AR1007="Projet OCM (NOKIA)","TRAVAUX-NOKIA",
AR1007="ACCESS-ISSUE","ACCESS-ISSUE",
AR1007="Projet OCM (ZTE, NOKIA, autres projets)","TRAVAUX OCM",
AR1007="No root CAuse","No root cause",
AR1007="ODU HS","PDH",
AR1007="IP &amp; VLAN","PDH",
AR1007="Warehouse HUAWEI","SPARE-ISSUE",
AR1007="SPARE-HS","SPARE-ISSUE",
AR1007="Power Telco","BSS",AR1007="no impacts","no impacts"
),"")</f>
        <v>No root cause</v>
      </c>
      <c r="AQ1007" s="40" t="str" cm="1">
        <f t="array" ref="AQ1007">IFERROR(_xlfn.IFS(
AR1007="MPR ISSUE","TX ISSUE",
AR1007="BSS Hardware Issue","RAN ISSUE",
AR1007="Sites strategiques, MLL, Pylone, etc.","ENVTECH",
AR1007="AKTIVCO DEFAUT GE &amp; POWER Cabinet","POWER ISSUE",
AR1007="AKTIVCO Coupure ENEO &amp; Baisse de tension","POWER ISSUE",
AR1007="Coupure ENEO &amp; Baisse de tension","POWER ISSUE",
AR1007="Defaut GE &amp; POWER Cabinet","POWER ISSUE",
AR1007="Sharing","POWER ISSUE",
AR1007="Sites strategiques &amp; DataCenter","POWER ISSUE",
AR1007="Exclu","Exclu",
AR1007="SAT","TX ISSUE",
AR1007="SPARE-ISSUE","SPARE-ISSUE",
AR1007="Fiber CAmtel","TX ISSUE",
AR1007="Fiber AOF","TX ISSUE",
AR1007="Projet OCM (HUAWEI)","TRAVAUX-HUAWEI",
AR1007="Projet OCM (NOKIA)","TRAVAUX -NOKIA",
AR1007="ACCESS-ISSUE","ACCESS-ISSUE",
AR1007="Projet OCM (ZTE, NOKIA, autres projets)","TRAVAUX OCM",
AR1007="No root CAuse","No root cause",
AR1007="ODU HS","TX ISSUE",
AR1007="IP &amp; VLAN","TX ISSUE",
AR1007="Warehouse HUAWEI","SPARE-ISSUE",
AR1007="SPARE-HS","SPARE-ISSUE",
AR1007="Power Telco","RAN ISSUE",AR1007="no impacts","no impacts"
),"")</f>
        <v>No root cause</v>
      </c>
      <c r="AR1007" s="59" t="s">
        <v>5343</v>
      </c>
      <c r="AS1007" s="40" t="str" cm="1">
        <f t="array" ref="AS1007">IFERROR(_xlfn.IFS(
AR1007="MPR ISSUE","ACTIVE",
AR1007="BSS Hardware Issue","ACTIVE",
AR1007="Sites strategiques, MLL, Pylone, etc.","PASSIVE",
AR1007="AKTIVCO DEFAUT GE &amp; POWER Cabinet","PASSIVE",
AR1007="AKTIVCO Coupure ENEO &amp; Baisse de tension","PASSIVE",
AR1007="Coupure ENEO &amp; Baisse de tension","PASSIVE",
AR1007="Defaut GE &amp; POWER Cabinet","PASSIVE",
AR1007="Sharing","PASSIVE",
AR1007="Sites strategiques &amp; DataCenter","PASSIVE",
AR1007="Exclu","Exclu",
AR1007="SAT","ACTIVE",
AR1007="SPARE-ISSUE","SPARE-ISSUE",
AR1007="Fiber CAmtel","ACTIVE",
AR1007="Fiber AOF","ACTIVE",
AR1007="Projet OCM (HUAWEI)","PLANNED WORKS",
AR1007="Projet OCM (NOKIA)","PLANNED WORKS",
AR1007="ACCESS-ISSUE","ACCESS-ISSUE",
AR1007="Projet OCM (ZTE, NOKIA, autres projets)","PLANNED WORKS",
AR1007="No root CAuse","No root cause",
AR1007="ODU HS","ACTIVE",
AR1007="IP &amp; VLAN","ACTIVE",
AR1007="Warehouse HUAWEI","SPARE-ISSUE",
AR1007="SPARE-HS","SPARE-ISSUE",
AR1007="Power Telco","ACTIVE", AR1007="no impacts","no impacts"
),"")</f>
        <v>No root cause</v>
      </c>
      <c r="AT1007" s="99" t="s">
        <v>5661</v>
      </c>
      <c r="AU1007" s="99" t="s">
        <v>1219</v>
      </c>
      <c r="AW1007" s="17"/>
      <c r="AX1007" s="17" t="s">
        <v>5536</v>
      </c>
      <c r="AY1007" s="17"/>
      <c r="AZ1007" s="17" t="s">
        <v>5536</v>
      </c>
      <c r="BA1007" s="7"/>
      <c r="BC1007" s="18"/>
      <c r="BD1007" s="18"/>
      <c r="BE1007" s="18"/>
      <c r="BF1007" s="18"/>
      <c r="BG1007" s="18"/>
      <c r="BH1007" s="18"/>
      <c r="BI1007" s="18"/>
      <c r="BJ1007" s="18"/>
      <c r="BK1007" s="18"/>
      <c r="BM1007" s="18"/>
      <c r="BN1007" s="18"/>
      <c r="BO1007" s="18"/>
      <c r="BP1007" s="9" t="s">
        <v>5661</v>
      </c>
      <c r="BQ1007" s="14"/>
      <c r="BR1007" s="102" t="s">
        <v>5536</v>
      </c>
      <c r="BS1007" s="14"/>
      <c r="BT1007" s="14"/>
      <c r="BU1007" s="9"/>
      <c r="BV1007" s="9"/>
      <c r="BW1007" s="9"/>
    </row>
    <row r="1008" spans="1:75" x14ac:dyDescent="0.35">
      <c r="A1008" s="1" t="s">
        <v>4867</v>
      </c>
      <c r="B1008" s="8" t="s">
        <v>4868</v>
      </c>
      <c r="C1008" s="3" t="s">
        <v>31</v>
      </c>
      <c r="D1008" s="1" t="s">
        <v>11</v>
      </c>
      <c r="E1008" s="1" t="s">
        <v>12</v>
      </c>
      <c r="F1008" s="3" t="s">
        <v>31</v>
      </c>
      <c r="G1008" s="1" t="s">
        <v>4867</v>
      </c>
      <c r="H1008" s="29" t="s">
        <v>5588</v>
      </c>
      <c r="I1008" s="27">
        <v>8.9175391586982075E-4</v>
      </c>
      <c r="J1008" s="27">
        <v>2.8536125307832214E-3</v>
      </c>
      <c r="K1008" s="27">
        <v>0</v>
      </c>
      <c r="L1008" s="27">
        <v>5.3560431444566639E-2</v>
      </c>
      <c r="M1008" s="27">
        <v>4.7440393605066369E-2</v>
      </c>
      <c r="N1008" s="27">
        <v>0</v>
      </c>
      <c r="O1008" s="27">
        <v>0</v>
      </c>
      <c r="P1008" s="27">
        <v>3.7507835305672234E-2</v>
      </c>
      <c r="Q1008" s="27">
        <v>0.12661824095855131</v>
      </c>
      <c r="R1008" s="27">
        <v>2.8862717160186336E-2</v>
      </c>
      <c r="S1008" s="80">
        <v>0</v>
      </c>
      <c r="T1008" s="80">
        <v>1.6965083197073338</v>
      </c>
      <c r="U1008" s="80">
        <v>0</v>
      </c>
      <c r="V1008" s="80">
        <v>0.53906302914439586</v>
      </c>
      <c r="W1008" s="80">
        <v>1.6965083197073336</v>
      </c>
      <c r="X1008" s="80">
        <v>6.1871858151278658E-2</v>
      </c>
      <c r="Y1008" s="80">
        <v>0</v>
      </c>
      <c r="Z1008" s="80">
        <v>0</v>
      </c>
      <c r="AA1008" s="80">
        <v>1.9155503744098596E-2</v>
      </c>
      <c r="AB1008" s="80">
        <v>0</v>
      </c>
      <c r="AC1008" s="80">
        <v>0.11937017917833091</v>
      </c>
      <c r="AD1008" s="80">
        <v>0.11937017917833091</v>
      </c>
      <c r="AE1008" s="80">
        <v>0</v>
      </c>
      <c r="AF1008" s="80">
        <v>0</v>
      </c>
      <c r="AG1008" s="80"/>
      <c r="AH1008" s="80">
        <v>1.8388564410981193E-2</v>
      </c>
      <c r="AI1008" s="80">
        <v>0</v>
      </c>
      <c r="AJ1008" s="80">
        <v>0</v>
      </c>
      <c r="AK1008" s="80">
        <v>0</v>
      </c>
      <c r="AL1008" s="80">
        <v>0</v>
      </c>
      <c r="AM1008" s="80">
        <v>0</v>
      </c>
      <c r="AN1008" s="41" t="s">
        <v>5558</v>
      </c>
      <c r="AO1008" s="41"/>
      <c r="AP1008" s="40" t="str" cm="1">
        <f t="array" ref="AP1008">IFERROR(_xlfn.IFS(
AR1008="MPR ISSUE","PDH",
AR1008="BSS Hardware Issue","BSS",
AR1008="Sites strategiques, MLL, Pylone, etc.","ENVTECH",
AR1008="AKTIVCO DEFAUT GE &amp; POWER Cabinet","AKTIVCO",
AR1008="AKTIVCO Coupure ENEO &amp; Baisse de tension","AKTIVCO GRID ONLY",
AR1008="Coupure ENEO &amp; Baisse de tension","IHS GRID ONLY",
AR1008="Defaut GE &amp; POWER Cabinet","IHS",
AR1008="Sharing","Partners",
AR1008="Sites strategiques &amp; DataCenter","SST &amp; DC",
AR1008="Exclu","Exclu",
AR1008="SAT","SAT",
AR1008="SPARE-ISSUE","SPARE-ISSUE",
AR1008="Fiber CAmtel","TRANS_FO_CAMTEL",
AR1008="Fiber AOF","Fiber AOF",
AR1008="Projet OCM (HUAWEI)","TRAVAUX-HUAWEI",
AR1008="Projet OCM (NOKIA)","TRAVAUX-NOKIA",
AR1008="ACCESS-ISSUE","ACCESS-ISSUE",
AR1008="Projet OCM (ZTE, NOKIA, autres projets)","TRAVAUX OCM",
AR1008="No root CAuse","No root cause",
AR1008="ODU HS","PDH",
AR1008="IP &amp; VLAN","PDH",
AR1008="Warehouse HUAWEI","SPARE-ISSUE",
AR1008="SPARE-HS","SPARE-ISSUE",
AR1008="Power Telco","BSS",AR1008="no impacts","no impacts"
),"")</f>
        <v>No root cause</v>
      </c>
      <c r="AQ1008" s="40" t="str" cm="1">
        <f t="array" ref="AQ1008">IFERROR(_xlfn.IFS(
AR1008="MPR ISSUE","TX ISSUE",
AR1008="BSS Hardware Issue","RAN ISSUE",
AR1008="Sites strategiques, MLL, Pylone, etc.","ENVTECH",
AR1008="AKTIVCO DEFAUT GE &amp; POWER Cabinet","POWER ISSUE",
AR1008="AKTIVCO Coupure ENEO &amp; Baisse de tension","POWER ISSUE",
AR1008="Coupure ENEO &amp; Baisse de tension","POWER ISSUE",
AR1008="Defaut GE &amp; POWER Cabinet","POWER ISSUE",
AR1008="Sharing","POWER ISSUE",
AR1008="Sites strategiques &amp; DataCenter","POWER ISSUE",
AR1008="Exclu","Exclu",
AR1008="SAT","TX ISSUE",
AR1008="SPARE-ISSUE","SPARE-ISSUE",
AR1008="Fiber CAmtel","TX ISSUE",
AR1008="Fiber AOF","TX ISSUE",
AR1008="Projet OCM (HUAWEI)","TRAVAUX-HUAWEI",
AR1008="Projet OCM (NOKIA)","TRAVAUX -NOKIA",
AR1008="ACCESS-ISSUE","ACCESS-ISSUE",
AR1008="Projet OCM (ZTE, NOKIA, autres projets)","TRAVAUX OCM",
AR1008="No root CAuse","No root cause",
AR1008="ODU HS","TX ISSUE",
AR1008="IP &amp; VLAN","TX ISSUE",
AR1008="Warehouse HUAWEI","SPARE-ISSUE",
AR1008="SPARE-HS","SPARE-ISSUE",
AR1008="Power Telco","RAN ISSUE",AR1008="no impacts","no impacts"
),"")</f>
        <v>No root cause</v>
      </c>
      <c r="AR1008" s="59" t="s">
        <v>5343</v>
      </c>
      <c r="AS1008" s="40" t="str" cm="1">
        <f t="array" ref="AS1008">IFERROR(_xlfn.IFS(
AR1008="MPR ISSUE","ACTIVE",
AR1008="BSS Hardware Issue","ACTIVE",
AR1008="Sites strategiques, MLL, Pylone, etc.","PASSIVE",
AR1008="AKTIVCO DEFAUT GE &amp; POWER Cabinet","PASSIVE",
AR1008="AKTIVCO Coupure ENEO &amp; Baisse de tension","PASSIVE",
AR1008="Coupure ENEO &amp; Baisse de tension","PASSIVE",
AR1008="Defaut GE &amp; POWER Cabinet","PASSIVE",
AR1008="Sharing","PASSIVE",
AR1008="Sites strategiques &amp; DataCenter","PASSIVE",
AR1008="Exclu","Exclu",
AR1008="SAT","ACTIVE",
AR1008="SPARE-ISSUE","SPARE-ISSUE",
AR1008="Fiber CAmtel","ACTIVE",
AR1008="Fiber AOF","ACTIVE",
AR1008="Projet OCM (HUAWEI)","PLANNED WORKS",
AR1008="Projet OCM (NOKIA)","PLANNED WORKS",
AR1008="ACCESS-ISSUE","ACCESS-ISSUE",
AR1008="Projet OCM (ZTE, NOKIA, autres projets)","PLANNED WORKS",
AR1008="No root CAuse","No root cause",
AR1008="ODU HS","ACTIVE",
AR1008="IP &amp; VLAN","ACTIVE",
AR1008="Warehouse HUAWEI","SPARE-ISSUE",
AR1008="SPARE-HS","SPARE-ISSUE",
AR1008="Power Telco","ACTIVE", AR1008="no impacts","no impacts"
),"")</f>
        <v>No root cause</v>
      </c>
      <c r="AT1008" s="99" t="s">
        <v>5661</v>
      </c>
      <c r="AU1008" s="99" t="s">
        <v>4868</v>
      </c>
      <c r="AW1008" s="17"/>
      <c r="AX1008" s="17" t="s">
        <v>5536</v>
      </c>
      <c r="AY1008" s="17"/>
      <c r="AZ1008" s="17" t="s">
        <v>5536</v>
      </c>
      <c r="BA1008" s="7"/>
      <c r="BC1008" s="18"/>
      <c r="BD1008" s="18"/>
      <c r="BE1008" s="18"/>
      <c r="BF1008" s="18"/>
      <c r="BG1008" s="18"/>
      <c r="BH1008" s="18"/>
      <c r="BI1008" s="18"/>
      <c r="BJ1008" s="18"/>
      <c r="BK1008" s="18"/>
      <c r="BM1008" s="18"/>
      <c r="BN1008" s="18"/>
      <c r="BO1008" s="18"/>
      <c r="BP1008" s="9" t="s">
        <v>5661</v>
      </c>
      <c r="BQ1008" s="14"/>
      <c r="BR1008" s="102" t="s">
        <v>5536</v>
      </c>
      <c r="BS1008" s="14"/>
      <c r="BT1008" s="14"/>
      <c r="BU1008" s="9"/>
      <c r="BV1008" s="9"/>
      <c r="BW1008" s="9"/>
    </row>
    <row r="1009" spans="1:75" x14ac:dyDescent="0.35">
      <c r="A1009" s="1" t="s">
        <v>2369</v>
      </c>
      <c r="B1009" s="1" t="s">
        <v>2370</v>
      </c>
      <c r="C1009" s="3" t="s">
        <v>38</v>
      </c>
      <c r="D1009" s="1" t="s">
        <v>21</v>
      </c>
      <c r="E1009" s="1" t="s">
        <v>36</v>
      </c>
      <c r="F1009" s="3" t="s">
        <v>37</v>
      </c>
      <c r="G1009" s="1" t="s">
        <v>38</v>
      </c>
      <c r="H1009" s="30" t="s">
        <v>5587</v>
      </c>
      <c r="I1009" s="27">
        <v>0.20198226194450908</v>
      </c>
      <c r="J1009" s="27">
        <v>3.5356437607188815</v>
      </c>
      <c r="K1009" s="27">
        <v>0.21411011520033768</v>
      </c>
      <c r="L1009" s="27">
        <v>0</v>
      </c>
      <c r="M1009" s="27">
        <v>0</v>
      </c>
      <c r="N1009" s="27">
        <v>0</v>
      </c>
      <c r="O1009" s="27">
        <v>0</v>
      </c>
      <c r="P1009" s="27">
        <v>0</v>
      </c>
      <c r="Q1009" s="27">
        <v>0</v>
      </c>
      <c r="R1009" s="27">
        <v>0</v>
      </c>
      <c r="S1009" s="80">
        <v>1.4464248515408076</v>
      </c>
      <c r="T1009" s="80">
        <v>0</v>
      </c>
      <c r="U1009" s="80">
        <v>3.9678947188192883</v>
      </c>
      <c r="V1009" s="80">
        <v>0</v>
      </c>
      <c r="W1009" s="80">
        <v>0</v>
      </c>
      <c r="X1009" s="80">
        <v>0</v>
      </c>
      <c r="Y1009" s="80">
        <v>1.2382003121852099</v>
      </c>
      <c r="Z1009" s="80">
        <v>0</v>
      </c>
      <c r="AA1009" s="80">
        <v>34.570588386367717</v>
      </c>
      <c r="AB1009" s="80">
        <v>29.034045024298504</v>
      </c>
      <c r="AC1009" s="80">
        <v>0.11908481792525215</v>
      </c>
      <c r="AD1009" s="80">
        <v>0.11908481792525215</v>
      </c>
      <c r="AE1009" s="80">
        <v>0</v>
      </c>
      <c r="AF1009" s="80">
        <v>0</v>
      </c>
      <c r="AG1009" s="80"/>
      <c r="AH1009" s="80">
        <v>0</v>
      </c>
      <c r="AI1009" s="80">
        <v>0</v>
      </c>
      <c r="AJ1009" s="80">
        <v>0</v>
      </c>
      <c r="AK1009" s="80">
        <v>0</v>
      </c>
      <c r="AL1009" s="80">
        <v>0</v>
      </c>
      <c r="AM1009" s="80">
        <v>0</v>
      </c>
      <c r="AN1009" s="41" t="s">
        <v>5558</v>
      </c>
      <c r="AO1009" s="41"/>
      <c r="AP1009" s="40" t="str" cm="1">
        <f t="array" ref="AP1009">IFERROR(_xlfn.IFS(
AR1009="MPR ISSUE","PDH",
AR1009="BSS Hardware Issue","BSS",
AR1009="Sites strategiques, MLL, Pylone, etc.","ENVTECH",
AR1009="AKTIVCO DEFAUT GE &amp; POWER Cabinet","AKTIVCO",
AR1009="AKTIVCO Coupure ENEO &amp; Baisse de tension","AKTIVCO GRID ONLY",
AR1009="Coupure ENEO &amp; Baisse de tension","IHS GRID ONLY",
AR1009="Defaut GE &amp; POWER Cabinet","IHS",
AR1009="Sharing","Partners",
AR1009="Sites strategiques &amp; DataCenter","SST &amp; DC",
AR1009="Exclu","Exclu",
AR1009="SAT","SAT",
AR1009="SPARE-ISSUE","SPARE-ISSUE",
AR1009="Fiber CAmtel","TRANS_FO_CAMTEL",
AR1009="Fiber AOF","Fiber AOF",
AR1009="Projet OCM (HUAWEI)","TRAVAUX-HUAWEI",
AR1009="Projet OCM (NOKIA)","TRAVAUX-NOKIA",
AR1009="ACCESS-ISSUE","ACCESS-ISSUE",
AR1009="Projet OCM (ZTE, NOKIA, autres projets)","TRAVAUX OCM",
AR1009="No root CAuse","No root cause",
AR1009="ODU HS","PDH",
AR1009="IP &amp; VLAN","PDH",
AR1009="Warehouse HUAWEI","SPARE-ISSUE",
AR1009="SPARE-HS","SPARE-ISSUE",
AR1009="Power Telco","BSS",AR1009="no impacts","no impacts"
),"")</f>
        <v>No root cause</v>
      </c>
      <c r="AQ1009" s="40" t="str" cm="1">
        <f t="array" ref="AQ1009">IFERROR(_xlfn.IFS(
AR1009="MPR ISSUE","TX ISSUE",
AR1009="BSS Hardware Issue","RAN ISSUE",
AR1009="Sites strategiques, MLL, Pylone, etc.","ENVTECH",
AR1009="AKTIVCO DEFAUT GE &amp; POWER Cabinet","POWER ISSUE",
AR1009="AKTIVCO Coupure ENEO &amp; Baisse de tension","POWER ISSUE",
AR1009="Coupure ENEO &amp; Baisse de tension","POWER ISSUE",
AR1009="Defaut GE &amp; POWER Cabinet","POWER ISSUE",
AR1009="Sharing","POWER ISSUE",
AR1009="Sites strategiques &amp; DataCenter","POWER ISSUE",
AR1009="Exclu","Exclu",
AR1009="SAT","TX ISSUE",
AR1009="SPARE-ISSUE","SPARE-ISSUE",
AR1009="Fiber CAmtel","TX ISSUE",
AR1009="Fiber AOF","TX ISSUE",
AR1009="Projet OCM (HUAWEI)","TRAVAUX-HUAWEI",
AR1009="Projet OCM (NOKIA)","TRAVAUX -NOKIA",
AR1009="ACCESS-ISSUE","ACCESS-ISSUE",
AR1009="Projet OCM (ZTE, NOKIA, autres projets)","TRAVAUX OCM",
AR1009="No root CAuse","No root cause",
AR1009="ODU HS","TX ISSUE",
AR1009="IP &amp; VLAN","TX ISSUE",
AR1009="Warehouse HUAWEI","SPARE-ISSUE",
AR1009="SPARE-HS","SPARE-ISSUE",
AR1009="Power Telco","RAN ISSUE",AR1009="no impacts","no impacts"
),"")</f>
        <v>No root cause</v>
      </c>
      <c r="AR1009" s="59" t="s">
        <v>5343</v>
      </c>
      <c r="AS1009" s="40" t="str" cm="1">
        <f t="array" ref="AS1009">IFERROR(_xlfn.IFS(
AR1009="MPR ISSUE","ACTIVE",
AR1009="BSS Hardware Issue","ACTIVE",
AR1009="Sites strategiques, MLL, Pylone, etc.","PASSIVE",
AR1009="AKTIVCO DEFAUT GE &amp; POWER Cabinet","PASSIVE",
AR1009="AKTIVCO Coupure ENEO &amp; Baisse de tension","PASSIVE",
AR1009="Coupure ENEO &amp; Baisse de tension","PASSIVE",
AR1009="Defaut GE &amp; POWER Cabinet","PASSIVE",
AR1009="Sharing","PASSIVE",
AR1009="Sites strategiques &amp; DataCenter","PASSIVE",
AR1009="Exclu","Exclu",
AR1009="SAT","ACTIVE",
AR1009="SPARE-ISSUE","SPARE-ISSUE",
AR1009="Fiber CAmtel","ACTIVE",
AR1009="Fiber AOF","ACTIVE",
AR1009="Projet OCM (HUAWEI)","PLANNED WORKS",
AR1009="Projet OCM (NOKIA)","PLANNED WORKS",
AR1009="ACCESS-ISSUE","ACCESS-ISSUE",
AR1009="Projet OCM (ZTE, NOKIA, autres projets)","PLANNED WORKS",
AR1009="No root CAuse","No root cause",
AR1009="ODU HS","ACTIVE",
AR1009="IP &amp; VLAN","ACTIVE",
AR1009="Warehouse HUAWEI","SPARE-ISSUE",
AR1009="SPARE-HS","SPARE-ISSUE",
AR1009="Power Telco","ACTIVE", AR1009="no impacts","no impacts"
),"")</f>
        <v>No root cause</v>
      </c>
      <c r="AT1009" s="99" t="s">
        <v>5661</v>
      </c>
      <c r="AU1009" s="99" t="s">
        <v>2370</v>
      </c>
      <c r="AW1009" s="17"/>
      <c r="AX1009" s="17" t="s">
        <v>5536</v>
      </c>
      <c r="AY1009" s="17"/>
      <c r="AZ1009" s="17" t="s">
        <v>5536</v>
      </c>
      <c r="BA1009" s="7"/>
      <c r="BC1009" s="18"/>
      <c r="BD1009" s="18"/>
      <c r="BE1009" s="18"/>
      <c r="BF1009" s="18"/>
      <c r="BG1009" s="18"/>
      <c r="BH1009" s="18"/>
      <c r="BI1009" s="18"/>
      <c r="BJ1009" s="18"/>
      <c r="BK1009" s="18"/>
      <c r="BM1009" s="18"/>
      <c r="BN1009" s="18"/>
      <c r="BO1009" s="18"/>
      <c r="BP1009" s="9" t="s">
        <v>5661</v>
      </c>
      <c r="BQ1009" s="14"/>
      <c r="BR1009" s="102" t="s">
        <v>5536</v>
      </c>
      <c r="BS1009" s="14"/>
      <c r="BT1009" s="14"/>
      <c r="BU1009" s="9"/>
      <c r="BV1009" s="9"/>
      <c r="BW1009" s="9"/>
    </row>
    <row r="1010" spans="1:75" x14ac:dyDescent="0.35">
      <c r="A1010" s="1" t="s">
        <v>2473</v>
      </c>
      <c r="B1010" s="8" t="s">
        <v>2474</v>
      </c>
      <c r="C1010" s="3" t="s">
        <v>38</v>
      </c>
      <c r="D1010" s="1" t="s">
        <v>11</v>
      </c>
      <c r="E1010" s="1" t="s">
        <v>12</v>
      </c>
      <c r="F1010" s="3" t="s">
        <v>37</v>
      </c>
      <c r="G1010" s="1" t="s">
        <v>38</v>
      </c>
      <c r="H1010" s="30" t="s">
        <v>5587</v>
      </c>
      <c r="I1010" s="27">
        <v>0.20920546866305395</v>
      </c>
      <c r="J1010" s="27">
        <v>3.6137970739057108</v>
      </c>
      <c r="K1010" s="27">
        <v>0.21575094240553791</v>
      </c>
      <c r="L1010" s="27">
        <v>0</v>
      </c>
      <c r="M1010" s="27">
        <v>0</v>
      </c>
      <c r="N1010" s="27">
        <v>0</v>
      </c>
      <c r="O1010" s="27">
        <v>0</v>
      </c>
      <c r="P1010" s="27">
        <v>0</v>
      </c>
      <c r="Q1010" s="27">
        <v>0</v>
      </c>
      <c r="R1010" s="27">
        <v>0</v>
      </c>
      <c r="S1010" s="80">
        <v>1.4766731443671111</v>
      </c>
      <c r="T1010" s="80">
        <v>0</v>
      </c>
      <c r="U1010" s="80">
        <v>4.0498469036877234</v>
      </c>
      <c r="V1010" s="80">
        <v>0</v>
      </c>
      <c r="W1010" s="80">
        <v>0</v>
      </c>
      <c r="X1010" s="80">
        <v>0</v>
      </c>
      <c r="Y1010" s="80">
        <v>0.35468620249805261</v>
      </c>
      <c r="Z1010" s="80">
        <v>0</v>
      </c>
      <c r="AA1010" s="80">
        <v>2.3346117517471239E-2</v>
      </c>
      <c r="AB1010" s="80">
        <v>1.2484554822173385E-4</v>
      </c>
      <c r="AC1010" s="80">
        <v>0.11539295671355128</v>
      </c>
      <c r="AD1010" s="80">
        <v>0.11539295671355128</v>
      </c>
      <c r="AE1010" s="80">
        <v>0</v>
      </c>
      <c r="AF1010" s="80">
        <v>0</v>
      </c>
      <c r="AG1010" s="80"/>
      <c r="AH1010" s="80">
        <v>0</v>
      </c>
      <c r="AI1010" s="80">
        <v>0</v>
      </c>
      <c r="AJ1010" s="80">
        <v>0</v>
      </c>
      <c r="AK1010" s="80">
        <v>0</v>
      </c>
      <c r="AL1010" s="80">
        <v>0</v>
      </c>
      <c r="AM1010" s="80">
        <v>0</v>
      </c>
      <c r="AN1010" s="41" t="s">
        <v>5558</v>
      </c>
      <c r="AO1010" s="41"/>
      <c r="AP1010" s="40" t="str" cm="1">
        <f t="array" ref="AP1010">IFERROR(_xlfn.IFS(
AR1010="MPR ISSUE","PDH",
AR1010="BSS Hardware Issue","BSS",
AR1010="Sites strategiques, MLL, Pylone, etc.","ENVTECH",
AR1010="AKTIVCO DEFAUT GE &amp; POWER Cabinet","AKTIVCO",
AR1010="AKTIVCO Coupure ENEO &amp; Baisse de tension","AKTIVCO GRID ONLY",
AR1010="Coupure ENEO &amp; Baisse de tension","IHS GRID ONLY",
AR1010="Defaut GE &amp; POWER Cabinet","IHS",
AR1010="Sharing","Partners",
AR1010="Sites strategiques &amp; DataCenter","SST &amp; DC",
AR1010="Exclu","Exclu",
AR1010="SAT","SAT",
AR1010="SPARE-ISSUE","SPARE-ISSUE",
AR1010="Fiber CAmtel","TRANS_FO_CAMTEL",
AR1010="Fiber AOF","Fiber AOF",
AR1010="Projet OCM (HUAWEI)","TRAVAUX-HUAWEI",
AR1010="Projet OCM (NOKIA)","TRAVAUX-NOKIA",
AR1010="ACCESS-ISSUE","ACCESS-ISSUE",
AR1010="Projet OCM (ZTE, NOKIA, autres projets)","TRAVAUX OCM",
AR1010="No root CAuse","No root cause",
AR1010="ODU HS","PDH",
AR1010="IP &amp; VLAN","PDH",
AR1010="Warehouse HUAWEI","SPARE-ISSUE",
AR1010="SPARE-HS","SPARE-ISSUE",
AR1010="Power Telco","BSS",AR1010="no impacts","no impacts"
),"")</f>
        <v>No root cause</v>
      </c>
      <c r="AQ1010" s="40" t="str" cm="1">
        <f t="array" ref="AQ1010">IFERROR(_xlfn.IFS(
AR1010="MPR ISSUE","TX ISSUE",
AR1010="BSS Hardware Issue","RAN ISSUE",
AR1010="Sites strategiques, MLL, Pylone, etc.","ENVTECH",
AR1010="AKTIVCO DEFAUT GE &amp; POWER Cabinet","POWER ISSUE",
AR1010="AKTIVCO Coupure ENEO &amp; Baisse de tension","POWER ISSUE",
AR1010="Coupure ENEO &amp; Baisse de tension","POWER ISSUE",
AR1010="Defaut GE &amp; POWER Cabinet","POWER ISSUE",
AR1010="Sharing","POWER ISSUE",
AR1010="Sites strategiques &amp; DataCenter","POWER ISSUE",
AR1010="Exclu","Exclu",
AR1010="SAT","TX ISSUE",
AR1010="SPARE-ISSUE","SPARE-ISSUE",
AR1010="Fiber CAmtel","TX ISSUE",
AR1010="Fiber AOF","TX ISSUE",
AR1010="Projet OCM (HUAWEI)","TRAVAUX-HUAWEI",
AR1010="Projet OCM (NOKIA)","TRAVAUX -NOKIA",
AR1010="ACCESS-ISSUE","ACCESS-ISSUE",
AR1010="Projet OCM (ZTE, NOKIA, autres projets)","TRAVAUX OCM",
AR1010="No root CAuse","No root cause",
AR1010="ODU HS","TX ISSUE",
AR1010="IP &amp; VLAN","TX ISSUE",
AR1010="Warehouse HUAWEI","SPARE-ISSUE",
AR1010="SPARE-HS","SPARE-ISSUE",
AR1010="Power Telco","RAN ISSUE",AR1010="no impacts","no impacts"
),"")</f>
        <v>No root cause</v>
      </c>
      <c r="AR1010" s="59" t="s">
        <v>5343</v>
      </c>
      <c r="AS1010" s="40" t="str" cm="1">
        <f t="array" ref="AS1010">IFERROR(_xlfn.IFS(
AR1010="MPR ISSUE","ACTIVE",
AR1010="BSS Hardware Issue","ACTIVE",
AR1010="Sites strategiques, MLL, Pylone, etc.","PASSIVE",
AR1010="AKTIVCO DEFAUT GE &amp; POWER Cabinet","PASSIVE",
AR1010="AKTIVCO Coupure ENEO &amp; Baisse de tension","PASSIVE",
AR1010="Coupure ENEO &amp; Baisse de tension","PASSIVE",
AR1010="Defaut GE &amp; POWER Cabinet","PASSIVE",
AR1010="Sharing","PASSIVE",
AR1010="Sites strategiques &amp; DataCenter","PASSIVE",
AR1010="Exclu","Exclu",
AR1010="SAT","ACTIVE",
AR1010="SPARE-ISSUE","SPARE-ISSUE",
AR1010="Fiber CAmtel","ACTIVE",
AR1010="Fiber AOF","ACTIVE",
AR1010="Projet OCM (HUAWEI)","PLANNED WORKS",
AR1010="Projet OCM (NOKIA)","PLANNED WORKS",
AR1010="ACCESS-ISSUE","ACCESS-ISSUE",
AR1010="Projet OCM (ZTE, NOKIA, autres projets)","PLANNED WORKS",
AR1010="No root CAuse","No root cause",
AR1010="ODU HS","ACTIVE",
AR1010="IP &amp; VLAN","ACTIVE",
AR1010="Warehouse HUAWEI","SPARE-ISSUE",
AR1010="SPARE-HS","SPARE-ISSUE",
AR1010="Power Telco","ACTIVE", AR1010="no impacts","no impacts"
),"")</f>
        <v>No root cause</v>
      </c>
      <c r="AT1010" s="99" t="s">
        <v>5661</v>
      </c>
      <c r="AU1010" s="99" t="s">
        <v>2474</v>
      </c>
      <c r="AW1010" s="17"/>
      <c r="AX1010" s="17" t="s">
        <v>5536</v>
      </c>
      <c r="AY1010" s="17"/>
      <c r="AZ1010" s="17" t="s">
        <v>5536</v>
      </c>
      <c r="BA1010" s="7"/>
      <c r="BC1010" s="18"/>
      <c r="BD1010" s="18"/>
      <c r="BE1010" s="18"/>
      <c r="BF1010" s="18"/>
      <c r="BG1010" s="18"/>
      <c r="BH1010" s="18"/>
      <c r="BI1010" s="18"/>
      <c r="BJ1010" s="18"/>
      <c r="BK1010" s="18"/>
      <c r="BM1010" s="18"/>
      <c r="BN1010" s="18"/>
      <c r="BO1010" s="18"/>
      <c r="BP1010" s="9" t="s">
        <v>5661</v>
      </c>
      <c r="BQ1010" s="14"/>
      <c r="BR1010" s="102" t="s">
        <v>5536</v>
      </c>
      <c r="BS1010" s="14"/>
      <c r="BT1010" s="14"/>
      <c r="BU1010" s="9"/>
      <c r="BV1010" s="9"/>
      <c r="BW1010" s="9"/>
    </row>
    <row r="1011" spans="1:75" x14ac:dyDescent="0.35">
      <c r="A1011" s="1" t="s">
        <v>2202</v>
      </c>
      <c r="B1011" s="8" t="s">
        <v>2203</v>
      </c>
      <c r="C1011" s="3" t="s">
        <v>38</v>
      </c>
      <c r="D1011" s="1" t="s">
        <v>21</v>
      </c>
      <c r="E1011" s="1" t="s">
        <v>30</v>
      </c>
      <c r="F1011" s="3" t="s">
        <v>37</v>
      </c>
      <c r="G1011" s="1" t="s">
        <v>38</v>
      </c>
      <c r="H1011" s="30" t="s">
        <v>5587</v>
      </c>
      <c r="I1011" s="27">
        <v>0.17626407901082361</v>
      </c>
      <c r="J1011" s="27">
        <v>3.1262038677864252</v>
      </c>
      <c r="K1011" s="27">
        <v>0.18122223078305957</v>
      </c>
      <c r="L1011" s="27">
        <v>0</v>
      </c>
      <c r="M1011" s="27">
        <v>0</v>
      </c>
      <c r="N1011" s="27">
        <v>0</v>
      </c>
      <c r="O1011" s="27">
        <v>0</v>
      </c>
      <c r="P1011" s="27">
        <v>1.7770872035453285</v>
      </c>
      <c r="Q1011" s="27">
        <v>9.3073783005595896</v>
      </c>
      <c r="R1011" s="27">
        <v>0</v>
      </c>
      <c r="S1011" s="80">
        <v>1.2461725921930871</v>
      </c>
      <c r="T1011" s="80">
        <v>0</v>
      </c>
      <c r="U1011" s="80">
        <v>3.4839041985201167</v>
      </c>
      <c r="V1011" s="80">
        <v>0</v>
      </c>
      <c r="W1011" s="80">
        <v>0</v>
      </c>
      <c r="X1011" s="80">
        <v>0</v>
      </c>
      <c r="Y1011" s="80">
        <v>0.98984684661547284</v>
      </c>
      <c r="Z1011" s="80">
        <v>0</v>
      </c>
      <c r="AA1011" s="80">
        <v>0</v>
      </c>
      <c r="AB1011" s="80">
        <v>18.689378568799167</v>
      </c>
      <c r="AC1011" s="80">
        <v>9.7361692534663466E-2</v>
      </c>
      <c r="AD1011" s="80">
        <v>9.7361692534663466E-2</v>
      </c>
      <c r="AE1011" s="80">
        <v>0</v>
      </c>
      <c r="AF1011" s="80">
        <v>1.7667606931995563</v>
      </c>
      <c r="AG1011" s="80"/>
      <c r="AH1011" s="80">
        <v>0</v>
      </c>
      <c r="AI1011" s="80">
        <v>0</v>
      </c>
      <c r="AJ1011" s="80">
        <v>0</v>
      </c>
      <c r="AK1011" s="80">
        <v>0</v>
      </c>
      <c r="AL1011" s="80">
        <v>0</v>
      </c>
      <c r="AM1011" s="80">
        <v>0</v>
      </c>
      <c r="AN1011" s="41" t="s">
        <v>5558</v>
      </c>
      <c r="AO1011" s="41"/>
      <c r="AP1011" s="40" t="str" cm="1">
        <f t="array" ref="AP1011">IFERROR(_xlfn.IFS(
AR1011="MPR ISSUE","PDH",
AR1011="BSS Hardware Issue","BSS",
AR1011="Sites strategiques, MLL, Pylone, etc.","ENVTECH",
AR1011="AKTIVCO DEFAUT GE &amp; POWER Cabinet","AKTIVCO",
AR1011="AKTIVCO Coupure ENEO &amp; Baisse de tension","AKTIVCO GRID ONLY",
AR1011="Coupure ENEO &amp; Baisse de tension","IHS GRID ONLY",
AR1011="Defaut GE &amp; POWER Cabinet","IHS",
AR1011="Sharing","Partners",
AR1011="Sites strategiques &amp; DataCenter","SST &amp; DC",
AR1011="Exclu","Exclu",
AR1011="SAT","SAT",
AR1011="SPARE-ISSUE","SPARE-ISSUE",
AR1011="Fiber CAmtel","TRANS_FO_CAMTEL",
AR1011="Fiber AOF","Fiber AOF",
AR1011="Projet OCM (HUAWEI)","TRAVAUX-HUAWEI",
AR1011="Projet OCM (NOKIA)","TRAVAUX-NOKIA",
AR1011="ACCESS-ISSUE","ACCESS-ISSUE",
AR1011="Projet OCM (ZTE, NOKIA, autres projets)","TRAVAUX OCM",
AR1011="No root CAuse","No root cause",
AR1011="ODU HS","PDH",
AR1011="IP &amp; VLAN","PDH",
AR1011="Warehouse HUAWEI","SPARE-ISSUE",
AR1011="SPARE-HS","SPARE-ISSUE",
AR1011="Power Telco","BSS",AR1011="no impacts","no impacts"
),"")</f>
        <v>No root cause</v>
      </c>
      <c r="AQ1011" s="40" t="str" cm="1">
        <f t="array" ref="AQ1011">IFERROR(_xlfn.IFS(
AR1011="MPR ISSUE","TX ISSUE",
AR1011="BSS Hardware Issue","RAN ISSUE",
AR1011="Sites strategiques, MLL, Pylone, etc.","ENVTECH",
AR1011="AKTIVCO DEFAUT GE &amp; POWER Cabinet","POWER ISSUE",
AR1011="AKTIVCO Coupure ENEO &amp; Baisse de tension","POWER ISSUE",
AR1011="Coupure ENEO &amp; Baisse de tension","POWER ISSUE",
AR1011="Defaut GE &amp; POWER Cabinet","POWER ISSUE",
AR1011="Sharing","POWER ISSUE",
AR1011="Sites strategiques &amp; DataCenter","POWER ISSUE",
AR1011="Exclu","Exclu",
AR1011="SAT","TX ISSUE",
AR1011="SPARE-ISSUE","SPARE-ISSUE",
AR1011="Fiber CAmtel","TX ISSUE",
AR1011="Fiber AOF","TX ISSUE",
AR1011="Projet OCM (HUAWEI)","TRAVAUX-HUAWEI",
AR1011="Projet OCM (NOKIA)","TRAVAUX -NOKIA",
AR1011="ACCESS-ISSUE","ACCESS-ISSUE",
AR1011="Projet OCM (ZTE, NOKIA, autres projets)","TRAVAUX OCM",
AR1011="No root CAuse","No root cause",
AR1011="ODU HS","TX ISSUE",
AR1011="IP &amp; VLAN","TX ISSUE",
AR1011="Warehouse HUAWEI","SPARE-ISSUE",
AR1011="SPARE-HS","SPARE-ISSUE",
AR1011="Power Telco","RAN ISSUE",AR1011="no impacts","no impacts"
),"")</f>
        <v>No root cause</v>
      </c>
      <c r="AR1011" s="59" t="s">
        <v>5343</v>
      </c>
      <c r="AS1011" s="40" t="str" cm="1">
        <f t="array" ref="AS1011">IFERROR(_xlfn.IFS(
AR1011="MPR ISSUE","ACTIVE",
AR1011="BSS Hardware Issue","ACTIVE",
AR1011="Sites strategiques, MLL, Pylone, etc.","PASSIVE",
AR1011="AKTIVCO DEFAUT GE &amp; POWER Cabinet","PASSIVE",
AR1011="AKTIVCO Coupure ENEO &amp; Baisse de tension","PASSIVE",
AR1011="Coupure ENEO &amp; Baisse de tension","PASSIVE",
AR1011="Defaut GE &amp; POWER Cabinet","PASSIVE",
AR1011="Sharing","PASSIVE",
AR1011="Sites strategiques &amp; DataCenter","PASSIVE",
AR1011="Exclu","Exclu",
AR1011="SAT","ACTIVE",
AR1011="SPARE-ISSUE","SPARE-ISSUE",
AR1011="Fiber CAmtel","ACTIVE",
AR1011="Fiber AOF","ACTIVE",
AR1011="Projet OCM (HUAWEI)","PLANNED WORKS",
AR1011="Projet OCM (NOKIA)","PLANNED WORKS",
AR1011="ACCESS-ISSUE","ACCESS-ISSUE",
AR1011="Projet OCM (ZTE, NOKIA, autres projets)","PLANNED WORKS",
AR1011="No root CAuse","No root cause",
AR1011="ODU HS","ACTIVE",
AR1011="IP &amp; VLAN","ACTIVE",
AR1011="Warehouse HUAWEI","SPARE-ISSUE",
AR1011="SPARE-HS","SPARE-ISSUE",
AR1011="Power Telco","ACTIVE", AR1011="no impacts","no impacts"
),"")</f>
        <v>No root cause</v>
      </c>
      <c r="AT1011" s="99" t="s">
        <v>5661</v>
      </c>
      <c r="AU1011" s="99" t="s">
        <v>2203</v>
      </c>
      <c r="AW1011" s="17"/>
      <c r="AX1011" s="17" t="s">
        <v>5536</v>
      </c>
      <c r="AY1011" s="17"/>
      <c r="AZ1011" s="17" t="s">
        <v>5536</v>
      </c>
      <c r="BA1011" s="7"/>
      <c r="BC1011" s="18"/>
      <c r="BD1011" s="18"/>
      <c r="BE1011" s="18"/>
      <c r="BF1011" s="18"/>
      <c r="BG1011" s="18"/>
      <c r="BH1011" s="18"/>
      <c r="BI1011" s="18"/>
      <c r="BJ1011" s="18"/>
      <c r="BK1011" s="18"/>
      <c r="BM1011" s="18"/>
      <c r="BN1011" s="18"/>
      <c r="BO1011" s="18"/>
      <c r="BP1011" s="9" t="s">
        <v>5661</v>
      </c>
      <c r="BQ1011" s="14"/>
      <c r="BR1011" s="102" t="s">
        <v>5536</v>
      </c>
      <c r="BS1011" s="14"/>
      <c r="BT1011" s="14"/>
      <c r="BU1011" s="9"/>
      <c r="BV1011" s="9"/>
      <c r="BW1011" s="9"/>
    </row>
    <row r="1012" spans="1:75" x14ac:dyDescent="0.35">
      <c r="A1012" s="19" t="s">
        <v>5403</v>
      </c>
      <c r="B1012" s="25" t="s">
        <v>5404</v>
      </c>
      <c r="C1012" s="3" t="s">
        <v>38</v>
      </c>
      <c r="D1012" s="19" t="s">
        <v>357</v>
      </c>
      <c r="E1012" s="19" t="s">
        <v>89</v>
      </c>
      <c r="F1012" s="19" t="s">
        <v>5387</v>
      </c>
      <c r="G1012" s="19" t="s">
        <v>115</v>
      </c>
      <c r="H1012" s="30" t="s">
        <v>5587</v>
      </c>
      <c r="I1012" s="27">
        <v>0</v>
      </c>
      <c r="J1012" s="27">
        <v>0</v>
      </c>
      <c r="K1012" s="27">
        <v>0</v>
      </c>
      <c r="L1012" s="27">
        <v>0</v>
      </c>
      <c r="M1012" s="27">
        <v>0</v>
      </c>
      <c r="N1012" s="27">
        <v>0</v>
      </c>
      <c r="O1012" s="27">
        <v>0</v>
      </c>
      <c r="P1012" s="27">
        <v>0</v>
      </c>
      <c r="Q1012" s="27">
        <v>0</v>
      </c>
      <c r="R1012" s="27">
        <v>0.13513638841090894</v>
      </c>
      <c r="S1012" s="80">
        <v>0</v>
      </c>
      <c r="T1012" s="80">
        <v>0</v>
      </c>
      <c r="U1012" s="80">
        <v>0</v>
      </c>
      <c r="V1012" s="80">
        <v>0</v>
      </c>
      <c r="W1012" s="80">
        <v>0</v>
      </c>
      <c r="X1012" s="80">
        <v>0</v>
      </c>
      <c r="Y1012" s="80">
        <v>0</v>
      </c>
      <c r="Z1012" s="80">
        <v>0</v>
      </c>
      <c r="AA1012" s="80">
        <v>0</v>
      </c>
      <c r="AB1012" s="80">
        <v>7.773615070498499</v>
      </c>
      <c r="AC1012" s="80">
        <v>8.699951203225785E-2</v>
      </c>
      <c r="AD1012" s="80">
        <v>8.699951203225785E-2</v>
      </c>
      <c r="AE1012" s="80">
        <v>0</v>
      </c>
      <c r="AF1012" s="80">
        <v>0</v>
      </c>
      <c r="AG1012" s="80"/>
      <c r="AH1012" s="80">
        <v>11.821874652215973</v>
      </c>
      <c r="AI1012" s="80">
        <v>0</v>
      </c>
      <c r="AJ1012" s="80">
        <v>0</v>
      </c>
      <c r="AK1012" s="80">
        <v>0</v>
      </c>
      <c r="AL1012" s="80">
        <v>0</v>
      </c>
      <c r="AM1012" s="80">
        <v>0</v>
      </c>
      <c r="AN1012" s="41" t="s">
        <v>5558</v>
      </c>
      <c r="AO1012" s="41"/>
      <c r="AP1012" s="40" t="str" cm="1">
        <f t="array" ref="AP1012">IFERROR(_xlfn.IFS(
AR1012="MPR ISSUE","PDH",
AR1012="BSS Hardware Issue","BSS",
AR1012="Sites strategiques, MLL, Pylone, etc.","ENVTECH",
AR1012="AKTIVCO DEFAUT GE &amp; POWER Cabinet","AKTIVCO",
AR1012="AKTIVCO Coupure ENEO &amp; Baisse de tension","AKTIVCO GRID ONLY",
AR1012="Coupure ENEO &amp; Baisse de tension","IHS GRID ONLY",
AR1012="Defaut GE &amp; POWER Cabinet","IHS",
AR1012="Sharing","Partners",
AR1012="Sites strategiques &amp; DataCenter","SST &amp; DC",
AR1012="Exclu","Exclu",
AR1012="SAT","SAT",
AR1012="SPARE-ISSUE","SPARE-ISSUE",
AR1012="Fiber CAmtel","TRANS_FO_CAMTEL",
AR1012="Fiber AOF","Fiber AOF",
AR1012="Projet OCM (HUAWEI)","TRAVAUX-HUAWEI",
AR1012="Projet OCM (NOKIA)","TRAVAUX-NOKIA",
AR1012="ACCESS-ISSUE","ACCESS-ISSUE",
AR1012="Projet OCM (ZTE, NOKIA, autres projets)","TRAVAUX OCM",
AR1012="No root CAuse","No root cause",
AR1012="ODU HS","PDH",
AR1012="IP &amp; VLAN","PDH",
AR1012="Warehouse HUAWEI","SPARE-ISSUE",
AR1012="SPARE-HS","SPARE-ISSUE",
AR1012="Power Telco","BSS",AR1012="no impacts","no impacts"
),"")</f>
        <v>No root cause</v>
      </c>
      <c r="AQ1012" s="40" t="str" cm="1">
        <f t="array" ref="AQ1012">IFERROR(_xlfn.IFS(
AR1012="MPR ISSUE","TX ISSUE",
AR1012="BSS Hardware Issue","RAN ISSUE",
AR1012="Sites strategiques, MLL, Pylone, etc.","ENVTECH",
AR1012="AKTIVCO DEFAUT GE &amp; POWER Cabinet","POWER ISSUE",
AR1012="AKTIVCO Coupure ENEO &amp; Baisse de tension","POWER ISSUE",
AR1012="Coupure ENEO &amp; Baisse de tension","POWER ISSUE",
AR1012="Defaut GE &amp; POWER Cabinet","POWER ISSUE",
AR1012="Sharing","POWER ISSUE",
AR1012="Sites strategiques &amp; DataCenter","POWER ISSUE",
AR1012="Exclu","Exclu",
AR1012="SAT","TX ISSUE",
AR1012="SPARE-ISSUE","SPARE-ISSUE",
AR1012="Fiber CAmtel","TX ISSUE",
AR1012="Fiber AOF","TX ISSUE",
AR1012="Projet OCM (HUAWEI)","TRAVAUX-HUAWEI",
AR1012="Projet OCM (NOKIA)","TRAVAUX -NOKIA",
AR1012="ACCESS-ISSUE","ACCESS-ISSUE",
AR1012="Projet OCM (ZTE, NOKIA, autres projets)","TRAVAUX OCM",
AR1012="No root CAuse","No root cause",
AR1012="ODU HS","TX ISSUE",
AR1012="IP &amp; VLAN","TX ISSUE",
AR1012="Warehouse HUAWEI","SPARE-ISSUE",
AR1012="SPARE-HS","SPARE-ISSUE",
AR1012="Power Telco","RAN ISSUE",AR1012="no impacts","no impacts"
),"")</f>
        <v>No root cause</v>
      </c>
      <c r="AR1012" s="59" t="s">
        <v>5343</v>
      </c>
      <c r="AS1012" s="40" t="str" cm="1">
        <f t="array" ref="AS1012">IFERROR(_xlfn.IFS(
AR1012="MPR ISSUE","ACTIVE",
AR1012="BSS Hardware Issue","ACTIVE",
AR1012="Sites strategiques, MLL, Pylone, etc.","PASSIVE",
AR1012="AKTIVCO DEFAUT GE &amp; POWER Cabinet","PASSIVE",
AR1012="AKTIVCO Coupure ENEO &amp; Baisse de tension","PASSIVE",
AR1012="Coupure ENEO &amp; Baisse de tension","PASSIVE",
AR1012="Defaut GE &amp; POWER Cabinet","PASSIVE",
AR1012="Sharing","PASSIVE",
AR1012="Sites strategiques &amp; DataCenter","PASSIVE",
AR1012="Exclu","Exclu",
AR1012="SAT","ACTIVE",
AR1012="SPARE-ISSUE","SPARE-ISSUE",
AR1012="Fiber CAmtel","ACTIVE",
AR1012="Fiber AOF","ACTIVE",
AR1012="Projet OCM (HUAWEI)","PLANNED WORKS",
AR1012="Projet OCM (NOKIA)","PLANNED WORKS",
AR1012="ACCESS-ISSUE","ACCESS-ISSUE",
AR1012="Projet OCM (ZTE, NOKIA, autres projets)","PLANNED WORKS",
AR1012="No root CAuse","No root cause",
AR1012="ODU HS","ACTIVE",
AR1012="IP &amp; VLAN","ACTIVE",
AR1012="Warehouse HUAWEI","SPARE-ISSUE",
AR1012="SPARE-HS","SPARE-ISSUE",
AR1012="Power Telco","ACTIVE", AR1012="no impacts","no impacts"
),"")</f>
        <v>No root cause</v>
      </c>
      <c r="AT1012" s="99" t="s">
        <v>5661</v>
      </c>
      <c r="AU1012" s="99" t="s">
        <v>5404</v>
      </c>
      <c r="AW1012" s="17"/>
      <c r="AX1012" s="17" t="s">
        <v>5536</v>
      </c>
      <c r="AY1012" s="17"/>
      <c r="AZ1012" s="17" t="s">
        <v>5536</v>
      </c>
      <c r="BA1012" s="7"/>
      <c r="BC1012" s="18"/>
      <c r="BD1012" s="18"/>
      <c r="BE1012" s="18"/>
      <c r="BF1012" s="18"/>
      <c r="BG1012" s="18"/>
      <c r="BH1012" s="18"/>
      <c r="BI1012" s="18"/>
      <c r="BJ1012" s="18"/>
      <c r="BK1012" s="18"/>
      <c r="BM1012" s="18"/>
      <c r="BN1012" s="18"/>
      <c r="BO1012" s="18"/>
      <c r="BP1012" s="9" t="s">
        <v>5661</v>
      </c>
      <c r="BQ1012" s="14"/>
      <c r="BR1012" s="102" t="s">
        <v>5536</v>
      </c>
      <c r="BS1012" s="14"/>
      <c r="BT1012" s="14"/>
      <c r="BU1012" s="9"/>
      <c r="BV1012" s="9"/>
      <c r="BW1012" s="9"/>
    </row>
    <row r="1013" spans="1:75" x14ac:dyDescent="0.35">
      <c r="A1013" s="1" t="s">
        <v>3280</v>
      </c>
      <c r="B1013" s="8" t="s">
        <v>3281</v>
      </c>
      <c r="C1013" s="3" t="s">
        <v>31</v>
      </c>
      <c r="D1013" s="1" t="s">
        <v>11</v>
      </c>
      <c r="E1013" s="1" t="s">
        <v>12</v>
      </c>
      <c r="F1013" s="3" t="s">
        <v>31</v>
      </c>
      <c r="G1013" s="1" t="s">
        <v>354</v>
      </c>
      <c r="H1013" s="30" t="s">
        <v>5587</v>
      </c>
      <c r="I1013" s="27">
        <v>0</v>
      </c>
      <c r="J1013" s="27">
        <v>0</v>
      </c>
      <c r="K1013" s="27">
        <v>0</v>
      </c>
      <c r="L1013" s="27">
        <v>0</v>
      </c>
      <c r="M1013" s="27">
        <v>0</v>
      </c>
      <c r="N1013" s="27">
        <v>0</v>
      </c>
      <c r="O1013" s="27">
        <v>0</v>
      </c>
      <c r="P1013" s="27">
        <v>0</v>
      </c>
      <c r="Q1013" s="27">
        <v>0</v>
      </c>
      <c r="R1013" s="27">
        <v>0</v>
      </c>
      <c r="S1013" s="80">
        <v>0</v>
      </c>
      <c r="T1013" s="80">
        <v>0</v>
      </c>
      <c r="U1013" s="80">
        <v>0</v>
      </c>
      <c r="V1013" s="80">
        <v>0</v>
      </c>
      <c r="W1013" s="80">
        <v>0</v>
      </c>
      <c r="X1013" s="80">
        <v>0</v>
      </c>
      <c r="Y1013" s="80">
        <v>0</v>
      </c>
      <c r="Z1013" s="80">
        <v>0</v>
      </c>
      <c r="AA1013" s="80">
        <v>0</v>
      </c>
      <c r="AB1013" s="80">
        <v>0</v>
      </c>
      <c r="AC1013" s="80">
        <v>8.5554870688548931E-2</v>
      </c>
      <c r="AD1013" s="80">
        <v>8.5554870688548931E-2</v>
      </c>
      <c r="AE1013" s="80">
        <v>0</v>
      </c>
      <c r="AF1013" s="80">
        <v>0.12707493301144465</v>
      </c>
      <c r="AG1013" s="80"/>
      <c r="AH1013" s="80">
        <v>0.36021507677644538</v>
      </c>
      <c r="AI1013" s="80">
        <v>0</v>
      </c>
      <c r="AJ1013" s="80">
        <v>0</v>
      </c>
      <c r="AK1013" s="80">
        <v>0</v>
      </c>
      <c r="AL1013" s="80">
        <v>0</v>
      </c>
      <c r="AM1013" s="80">
        <v>0</v>
      </c>
      <c r="AN1013" s="41" t="s">
        <v>5558</v>
      </c>
      <c r="AO1013" s="41"/>
      <c r="AP1013" s="40" t="str" cm="1">
        <f t="array" ref="AP1013">IFERROR(_xlfn.IFS(
AR1013="MPR ISSUE","PDH",
AR1013="BSS Hardware Issue","BSS",
AR1013="Sites strategiques, MLL, Pylone, etc.","ENVTECH",
AR1013="AKTIVCO DEFAUT GE &amp; POWER Cabinet","AKTIVCO",
AR1013="AKTIVCO Coupure ENEO &amp; Baisse de tension","AKTIVCO GRID ONLY",
AR1013="Coupure ENEO &amp; Baisse de tension","IHS GRID ONLY",
AR1013="Defaut GE &amp; POWER Cabinet","IHS",
AR1013="Sharing","Partners",
AR1013="Sites strategiques &amp; DataCenter","SST &amp; DC",
AR1013="Exclu","Exclu",
AR1013="SAT","SAT",
AR1013="SPARE-ISSUE","SPARE-ISSUE",
AR1013="Fiber CAmtel","TRANS_FO_CAMTEL",
AR1013="Fiber AOF","Fiber AOF",
AR1013="Projet OCM (HUAWEI)","TRAVAUX-HUAWEI",
AR1013="Projet OCM (NOKIA)","TRAVAUX-NOKIA",
AR1013="ACCESS-ISSUE","ACCESS-ISSUE",
AR1013="Projet OCM (ZTE, NOKIA, autres projets)","TRAVAUX OCM",
AR1013="No root CAuse","No root cause",
AR1013="ODU HS","PDH",
AR1013="IP &amp; VLAN","PDH",
AR1013="Warehouse HUAWEI","SPARE-ISSUE",
AR1013="SPARE-HS","SPARE-ISSUE",
AR1013="Power Telco","BSS",AR1013="no impacts","no impacts"
),"")</f>
        <v>No root cause</v>
      </c>
      <c r="AQ1013" s="40" t="str" cm="1">
        <f t="array" ref="AQ1013">IFERROR(_xlfn.IFS(
AR1013="MPR ISSUE","TX ISSUE",
AR1013="BSS Hardware Issue","RAN ISSUE",
AR1013="Sites strategiques, MLL, Pylone, etc.","ENVTECH",
AR1013="AKTIVCO DEFAUT GE &amp; POWER Cabinet","POWER ISSUE",
AR1013="AKTIVCO Coupure ENEO &amp; Baisse de tension","POWER ISSUE",
AR1013="Coupure ENEO &amp; Baisse de tension","POWER ISSUE",
AR1013="Defaut GE &amp; POWER Cabinet","POWER ISSUE",
AR1013="Sharing","POWER ISSUE",
AR1013="Sites strategiques &amp; DataCenter","POWER ISSUE",
AR1013="Exclu","Exclu",
AR1013="SAT","TX ISSUE",
AR1013="SPARE-ISSUE","SPARE-ISSUE",
AR1013="Fiber CAmtel","TX ISSUE",
AR1013="Fiber AOF","TX ISSUE",
AR1013="Projet OCM (HUAWEI)","TRAVAUX-HUAWEI",
AR1013="Projet OCM (NOKIA)","TRAVAUX -NOKIA",
AR1013="ACCESS-ISSUE","ACCESS-ISSUE",
AR1013="Projet OCM (ZTE, NOKIA, autres projets)","TRAVAUX OCM",
AR1013="No root CAuse","No root cause",
AR1013="ODU HS","TX ISSUE",
AR1013="IP &amp; VLAN","TX ISSUE",
AR1013="Warehouse HUAWEI","SPARE-ISSUE",
AR1013="SPARE-HS","SPARE-ISSUE",
AR1013="Power Telco","RAN ISSUE",AR1013="no impacts","no impacts"
),"")</f>
        <v>No root cause</v>
      </c>
      <c r="AR1013" s="59" t="s">
        <v>5343</v>
      </c>
      <c r="AS1013" s="40" t="str" cm="1">
        <f t="array" ref="AS1013">IFERROR(_xlfn.IFS(
AR1013="MPR ISSUE","ACTIVE",
AR1013="BSS Hardware Issue","ACTIVE",
AR1013="Sites strategiques, MLL, Pylone, etc.","PASSIVE",
AR1013="AKTIVCO DEFAUT GE &amp; POWER Cabinet","PASSIVE",
AR1013="AKTIVCO Coupure ENEO &amp; Baisse de tension","PASSIVE",
AR1013="Coupure ENEO &amp; Baisse de tension","PASSIVE",
AR1013="Defaut GE &amp; POWER Cabinet","PASSIVE",
AR1013="Sharing","PASSIVE",
AR1013="Sites strategiques &amp; DataCenter","PASSIVE",
AR1013="Exclu","Exclu",
AR1013="SAT","ACTIVE",
AR1013="SPARE-ISSUE","SPARE-ISSUE",
AR1013="Fiber CAmtel","ACTIVE",
AR1013="Fiber AOF","ACTIVE",
AR1013="Projet OCM (HUAWEI)","PLANNED WORKS",
AR1013="Projet OCM (NOKIA)","PLANNED WORKS",
AR1013="ACCESS-ISSUE","ACCESS-ISSUE",
AR1013="Projet OCM (ZTE, NOKIA, autres projets)","PLANNED WORKS",
AR1013="No root CAuse","No root cause",
AR1013="ODU HS","ACTIVE",
AR1013="IP &amp; VLAN","ACTIVE",
AR1013="Warehouse HUAWEI","SPARE-ISSUE",
AR1013="SPARE-HS","SPARE-ISSUE",
AR1013="Power Telco","ACTIVE", AR1013="no impacts","no impacts"
),"")</f>
        <v>No root cause</v>
      </c>
      <c r="AT1013" s="99" t="s">
        <v>5661</v>
      </c>
      <c r="AU1013" s="99" t="s">
        <v>3281</v>
      </c>
      <c r="AW1013" s="17"/>
      <c r="AX1013" s="17" t="s">
        <v>5536</v>
      </c>
      <c r="AY1013" s="17"/>
      <c r="AZ1013" s="17" t="s">
        <v>5536</v>
      </c>
      <c r="BA1013" s="7"/>
      <c r="BC1013" s="18"/>
      <c r="BD1013" s="18"/>
      <c r="BE1013" s="18"/>
      <c r="BF1013" s="18"/>
      <c r="BG1013" s="18"/>
      <c r="BH1013" s="18"/>
      <c r="BI1013" s="18"/>
      <c r="BJ1013" s="18"/>
      <c r="BK1013" s="18"/>
      <c r="BM1013" s="18"/>
      <c r="BN1013" s="18"/>
      <c r="BO1013" s="18"/>
      <c r="BP1013" s="9" t="s">
        <v>5661</v>
      </c>
      <c r="BQ1013" s="14"/>
      <c r="BR1013" s="102" t="s">
        <v>5536</v>
      </c>
      <c r="BS1013" s="14"/>
      <c r="BT1013" s="14"/>
      <c r="BU1013" s="9"/>
      <c r="BV1013" s="9"/>
      <c r="BW1013" s="9"/>
    </row>
    <row r="1014" spans="1:75" x14ac:dyDescent="0.35">
      <c r="A1014" s="1" t="s">
        <v>3317</v>
      </c>
      <c r="B1014" s="8" t="s">
        <v>3318</v>
      </c>
      <c r="C1014" s="3" t="s">
        <v>32</v>
      </c>
      <c r="D1014" s="1" t="s">
        <v>11</v>
      </c>
      <c r="E1014" s="1" t="s">
        <v>12</v>
      </c>
      <c r="F1014" s="3" t="s">
        <v>31</v>
      </c>
      <c r="G1014" s="1" t="s">
        <v>32</v>
      </c>
      <c r="H1014" s="30" t="s">
        <v>5587</v>
      </c>
      <c r="I1014" s="27">
        <v>0</v>
      </c>
      <c r="J1014" s="27">
        <v>0</v>
      </c>
      <c r="K1014" s="27">
        <v>0</v>
      </c>
      <c r="L1014" s="27">
        <v>0</v>
      </c>
      <c r="M1014" s="27">
        <v>0</v>
      </c>
      <c r="N1014" s="27">
        <v>0</v>
      </c>
      <c r="O1014" s="27">
        <v>0</v>
      </c>
      <c r="P1014" s="27">
        <v>0</v>
      </c>
      <c r="Q1014" s="27">
        <v>0</v>
      </c>
      <c r="R1014" s="27">
        <v>9.5364163763115767E-2</v>
      </c>
      <c r="S1014" s="80">
        <v>0</v>
      </c>
      <c r="T1014" s="80">
        <v>0</v>
      </c>
      <c r="U1014" s="80">
        <v>0.54190101959575721</v>
      </c>
      <c r="V1014" s="80">
        <v>0</v>
      </c>
      <c r="W1014" s="80">
        <v>0</v>
      </c>
      <c r="X1014" s="80">
        <v>0</v>
      </c>
      <c r="Y1014" s="80">
        <v>0</v>
      </c>
      <c r="Z1014" s="80">
        <v>0</v>
      </c>
      <c r="AA1014" s="80">
        <v>0</v>
      </c>
      <c r="AB1014" s="80">
        <v>0</v>
      </c>
      <c r="AC1014" s="80">
        <v>7.731506450591169E-2</v>
      </c>
      <c r="AD1014" s="80">
        <v>7.731506450591169E-2</v>
      </c>
      <c r="AE1014" s="80">
        <v>0</v>
      </c>
      <c r="AF1014" s="80">
        <v>0</v>
      </c>
      <c r="AG1014" s="80"/>
      <c r="AH1014" s="80">
        <v>0</v>
      </c>
      <c r="AI1014" s="80">
        <v>0</v>
      </c>
      <c r="AJ1014" s="80">
        <v>0</v>
      </c>
      <c r="AK1014" s="80">
        <v>0</v>
      </c>
      <c r="AL1014" s="80">
        <v>0</v>
      </c>
      <c r="AM1014" s="80">
        <v>0</v>
      </c>
      <c r="AN1014" s="41" t="s">
        <v>5558</v>
      </c>
      <c r="AO1014" s="41"/>
      <c r="AP1014" s="40" t="str" cm="1">
        <f t="array" ref="AP1014">IFERROR(_xlfn.IFS(
AR1014="MPR ISSUE","PDH",
AR1014="BSS Hardware Issue","BSS",
AR1014="Sites strategiques, MLL, Pylone, etc.","ENVTECH",
AR1014="AKTIVCO DEFAUT GE &amp; POWER Cabinet","AKTIVCO",
AR1014="AKTIVCO Coupure ENEO &amp; Baisse de tension","AKTIVCO GRID ONLY",
AR1014="Coupure ENEO &amp; Baisse de tension","IHS GRID ONLY",
AR1014="Defaut GE &amp; POWER Cabinet","IHS",
AR1014="Sharing","Partners",
AR1014="Sites strategiques &amp; DataCenter","SST &amp; DC",
AR1014="Exclu","Exclu",
AR1014="SAT","SAT",
AR1014="SPARE-ISSUE","SPARE-ISSUE",
AR1014="Fiber CAmtel","TRANS_FO_CAMTEL",
AR1014="Fiber AOF","Fiber AOF",
AR1014="Projet OCM (HUAWEI)","TRAVAUX-HUAWEI",
AR1014="Projet OCM (NOKIA)","TRAVAUX-NOKIA",
AR1014="ACCESS-ISSUE","ACCESS-ISSUE",
AR1014="Projet OCM (ZTE, NOKIA, autres projets)","TRAVAUX OCM",
AR1014="No root CAuse","No root cause",
AR1014="ODU HS","PDH",
AR1014="IP &amp; VLAN","PDH",
AR1014="Warehouse HUAWEI","SPARE-ISSUE",
AR1014="SPARE-HS","SPARE-ISSUE",
AR1014="Power Telco","BSS",AR1014="no impacts","no impacts"
),"")</f>
        <v>No root cause</v>
      </c>
      <c r="AQ1014" s="40" t="str" cm="1">
        <f t="array" ref="AQ1014">IFERROR(_xlfn.IFS(
AR1014="MPR ISSUE","TX ISSUE",
AR1014="BSS Hardware Issue","RAN ISSUE",
AR1014="Sites strategiques, MLL, Pylone, etc.","ENVTECH",
AR1014="AKTIVCO DEFAUT GE &amp; POWER Cabinet","POWER ISSUE",
AR1014="AKTIVCO Coupure ENEO &amp; Baisse de tension","POWER ISSUE",
AR1014="Coupure ENEO &amp; Baisse de tension","POWER ISSUE",
AR1014="Defaut GE &amp; POWER Cabinet","POWER ISSUE",
AR1014="Sharing","POWER ISSUE",
AR1014="Sites strategiques &amp; DataCenter","POWER ISSUE",
AR1014="Exclu","Exclu",
AR1014="SAT","TX ISSUE",
AR1014="SPARE-ISSUE","SPARE-ISSUE",
AR1014="Fiber CAmtel","TX ISSUE",
AR1014="Fiber AOF","TX ISSUE",
AR1014="Projet OCM (HUAWEI)","TRAVAUX-HUAWEI",
AR1014="Projet OCM (NOKIA)","TRAVAUX -NOKIA",
AR1014="ACCESS-ISSUE","ACCESS-ISSUE",
AR1014="Projet OCM (ZTE, NOKIA, autres projets)","TRAVAUX OCM",
AR1014="No root CAuse","No root cause",
AR1014="ODU HS","TX ISSUE",
AR1014="IP &amp; VLAN","TX ISSUE",
AR1014="Warehouse HUAWEI","SPARE-ISSUE",
AR1014="SPARE-HS","SPARE-ISSUE",
AR1014="Power Telco","RAN ISSUE",AR1014="no impacts","no impacts"
),"")</f>
        <v>No root cause</v>
      </c>
      <c r="AR1014" s="59" t="s">
        <v>5343</v>
      </c>
      <c r="AS1014" s="40" t="str" cm="1">
        <f t="array" ref="AS1014">IFERROR(_xlfn.IFS(
AR1014="MPR ISSUE","ACTIVE",
AR1014="BSS Hardware Issue","ACTIVE",
AR1014="Sites strategiques, MLL, Pylone, etc.","PASSIVE",
AR1014="AKTIVCO DEFAUT GE &amp; POWER Cabinet","PASSIVE",
AR1014="AKTIVCO Coupure ENEO &amp; Baisse de tension","PASSIVE",
AR1014="Coupure ENEO &amp; Baisse de tension","PASSIVE",
AR1014="Defaut GE &amp; POWER Cabinet","PASSIVE",
AR1014="Sharing","PASSIVE",
AR1014="Sites strategiques &amp; DataCenter","PASSIVE",
AR1014="Exclu","Exclu",
AR1014="SAT","ACTIVE",
AR1014="SPARE-ISSUE","SPARE-ISSUE",
AR1014="Fiber CAmtel","ACTIVE",
AR1014="Fiber AOF","ACTIVE",
AR1014="Projet OCM (HUAWEI)","PLANNED WORKS",
AR1014="Projet OCM (NOKIA)","PLANNED WORKS",
AR1014="ACCESS-ISSUE","ACCESS-ISSUE",
AR1014="Projet OCM (ZTE, NOKIA, autres projets)","PLANNED WORKS",
AR1014="No root CAuse","No root cause",
AR1014="ODU HS","ACTIVE",
AR1014="IP &amp; VLAN","ACTIVE",
AR1014="Warehouse HUAWEI","SPARE-ISSUE",
AR1014="SPARE-HS","SPARE-ISSUE",
AR1014="Power Telco","ACTIVE", AR1014="no impacts","no impacts"
),"")</f>
        <v>No root cause</v>
      </c>
      <c r="AT1014" s="99" t="s">
        <v>5661</v>
      </c>
      <c r="AU1014" s="99" t="s">
        <v>3318</v>
      </c>
      <c r="AW1014" s="17"/>
      <c r="AX1014" s="17" t="s">
        <v>5536</v>
      </c>
      <c r="AY1014" s="17"/>
      <c r="AZ1014" s="17" t="s">
        <v>5536</v>
      </c>
      <c r="BA1014" s="7"/>
      <c r="BC1014" s="18"/>
      <c r="BD1014" s="18"/>
      <c r="BE1014" s="18"/>
      <c r="BF1014" s="18"/>
      <c r="BG1014" s="18"/>
      <c r="BH1014" s="18"/>
      <c r="BI1014" s="18"/>
      <c r="BJ1014" s="18"/>
      <c r="BK1014" s="18"/>
      <c r="BM1014" s="18"/>
      <c r="BN1014" s="18"/>
      <c r="BO1014" s="18"/>
      <c r="BP1014" s="9" t="s">
        <v>5661</v>
      </c>
      <c r="BQ1014" s="14"/>
      <c r="BR1014" s="102" t="s">
        <v>5536</v>
      </c>
      <c r="BS1014" s="14"/>
      <c r="BT1014" s="14"/>
      <c r="BU1014" s="9"/>
      <c r="BV1014" s="9"/>
      <c r="BW1014" s="9"/>
    </row>
    <row r="1015" spans="1:75" x14ac:dyDescent="0.35">
      <c r="A1015" s="1" t="s">
        <v>2943</v>
      </c>
      <c r="B1015" s="8" t="s">
        <v>2944</v>
      </c>
      <c r="C1015" s="3" t="s">
        <v>38</v>
      </c>
      <c r="D1015" s="1" t="s">
        <v>11</v>
      </c>
      <c r="E1015" s="1" t="s">
        <v>12</v>
      </c>
      <c r="F1015" s="3" t="s">
        <v>37</v>
      </c>
      <c r="G1015" s="1" t="s">
        <v>38</v>
      </c>
      <c r="H1015" s="30" t="s">
        <v>5587</v>
      </c>
      <c r="I1015" s="27">
        <v>0</v>
      </c>
      <c r="J1015" s="27">
        <v>4.8939454902934658E-2</v>
      </c>
      <c r="K1015" s="27">
        <v>0</v>
      </c>
      <c r="L1015" s="27">
        <v>8.9532093153328902E-3</v>
      </c>
      <c r="M1015" s="27">
        <v>0</v>
      </c>
      <c r="N1015" s="27">
        <v>0</v>
      </c>
      <c r="O1015" s="27">
        <v>7.8652695379717984E-3</v>
      </c>
      <c r="P1015" s="27">
        <v>0</v>
      </c>
      <c r="Q1015" s="27">
        <v>0</v>
      </c>
      <c r="R1015" s="27">
        <v>2.1621287093395893</v>
      </c>
      <c r="S1015" s="80">
        <v>8.0792904777803154E-2</v>
      </c>
      <c r="T1015" s="80">
        <v>0</v>
      </c>
      <c r="U1015" s="80">
        <v>4.844042941161363</v>
      </c>
      <c r="V1015" s="80">
        <v>0</v>
      </c>
      <c r="W1015" s="80">
        <v>0</v>
      </c>
      <c r="X1015" s="80">
        <v>1.2341874195637613E-2</v>
      </c>
      <c r="Y1015" s="80">
        <v>0</v>
      </c>
      <c r="Z1015" s="80">
        <v>0</v>
      </c>
      <c r="AA1015" s="80">
        <v>0</v>
      </c>
      <c r="AB1015" s="80">
        <v>0</v>
      </c>
      <c r="AC1015" s="80">
        <v>7.4907328933063067E-2</v>
      </c>
      <c r="AD1015" s="80">
        <v>7.4907328933063067E-2</v>
      </c>
      <c r="AE1015" s="80">
        <v>0</v>
      </c>
      <c r="AF1015" s="80">
        <v>0</v>
      </c>
      <c r="AG1015" s="80"/>
      <c r="AH1015" s="80">
        <v>0</v>
      </c>
      <c r="AI1015" s="80">
        <v>0</v>
      </c>
      <c r="AJ1015" s="80">
        <v>0</v>
      </c>
      <c r="AK1015" s="80">
        <v>0</v>
      </c>
      <c r="AL1015" s="80">
        <v>0</v>
      </c>
      <c r="AM1015" s="80">
        <v>0</v>
      </c>
      <c r="AN1015" s="41" t="s">
        <v>5558</v>
      </c>
      <c r="AO1015" s="41"/>
      <c r="AP1015" s="40" t="str" cm="1">
        <f t="array" ref="AP1015">IFERROR(_xlfn.IFS(
AR1015="MPR ISSUE","PDH",
AR1015="BSS Hardware Issue","BSS",
AR1015="Sites strategiques, MLL, Pylone, etc.","ENVTECH",
AR1015="AKTIVCO DEFAUT GE &amp; POWER Cabinet","AKTIVCO",
AR1015="AKTIVCO Coupure ENEO &amp; Baisse de tension","AKTIVCO GRID ONLY",
AR1015="Coupure ENEO &amp; Baisse de tension","IHS GRID ONLY",
AR1015="Defaut GE &amp; POWER Cabinet","IHS",
AR1015="Sharing","Partners",
AR1015="Sites strategiques &amp; DataCenter","SST &amp; DC",
AR1015="Exclu","Exclu",
AR1015="SAT","SAT",
AR1015="SPARE-ISSUE","SPARE-ISSUE",
AR1015="Fiber CAmtel","TRANS_FO_CAMTEL",
AR1015="Fiber AOF","Fiber AOF",
AR1015="Projet OCM (HUAWEI)","TRAVAUX-HUAWEI",
AR1015="Projet OCM (NOKIA)","TRAVAUX-NOKIA",
AR1015="ACCESS-ISSUE","ACCESS-ISSUE",
AR1015="Projet OCM (ZTE, NOKIA, autres projets)","TRAVAUX OCM",
AR1015="No root CAuse","No root cause",
AR1015="ODU HS","PDH",
AR1015="IP &amp; VLAN","PDH",
AR1015="Warehouse HUAWEI","SPARE-ISSUE",
AR1015="SPARE-HS","SPARE-ISSUE",
AR1015="Power Telco","BSS",AR1015="no impacts","no impacts"
),"")</f>
        <v>No root cause</v>
      </c>
      <c r="AQ1015" s="40" t="str" cm="1">
        <f t="array" ref="AQ1015">IFERROR(_xlfn.IFS(
AR1015="MPR ISSUE","TX ISSUE",
AR1015="BSS Hardware Issue","RAN ISSUE",
AR1015="Sites strategiques, MLL, Pylone, etc.","ENVTECH",
AR1015="AKTIVCO DEFAUT GE &amp; POWER Cabinet","POWER ISSUE",
AR1015="AKTIVCO Coupure ENEO &amp; Baisse de tension","POWER ISSUE",
AR1015="Coupure ENEO &amp; Baisse de tension","POWER ISSUE",
AR1015="Defaut GE &amp; POWER Cabinet","POWER ISSUE",
AR1015="Sharing","POWER ISSUE",
AR1015="Sites strategiques &amp; DataCenter","POWER ISSUE",
AR1015="Exclu","Exclu",
AR1015="SAT","TX ISSUE",
AR1015="SPARE-ISSUE","SPARE-ISSUE",
AR1015="Fiber CAmtel","TX ISSUE",
AR1015="Fiber AOF","TX ISSUE",
AR1015="Projet OCM (HUAWEI)","TRAVAUX-HUAWEI",
AR1015="Projet OCM (NOKIA)","TRAVAUX -NOKIA",
AR1015="ACCESS-ISSUE","ACCESS-ISSUE",
AR1015="Projet OCM (ZTE, NOKIA, autres projets)","TRAVAUX OCM",
AR1015="No root CAuse","No root cause",
AR1015="ODU HS","TX ISSUE",
AR1015="IP &amp; VLAN","TX ISSUE",
AR1015="Warehouse HUAWEI","SPARE-ISSUE",
AR1015="SPARE-HS","SPARE-ISSUE",
AR1015="Power Telco","RAN ISSUE",AR1015="no impacts","no impacts"
),"")</f>
        <v>No root cause</v>
      </c>
      <c r="AR1015" s="59" t="s">
        <v>5343</v>
      </c>
      <c r="AS1015" s="40" t="str" cm="1">
        <f t="array" ref="AS1015">IFERROR(_xlfn.IFS(
AR1015="MPR ISSUE","ACTIVE",
AR1015="BSS Hardware Issue","ACTIVE",
AR1015="Sites strategiques, MLL, Pylone, etc.","PASSIVE",
AR1015="AKTIVCO DEFAUT GE &amp; POWER Cabinet","PASSIVE",
AR1015="AKTIVCO Coupure ENEO &amp; Baisse de tension","PASSIVE",
AR1015="Coupure ENEO &amp; Baisse de tension","PASSIVE",
AR1015="Defaut GE &amp; POWER Cabinet","PASSIVE",
AR1015="Sharing","PASSIVE",
AR1015="Sites strategiques &amp; DataCenter","PASSIVE",
AR1015="Exclu","Exclu",
AR1015="SAT","ACTIVE",
AR1015="SPARE-ISSUE","SPARE-ISSUE",
AR1015="Fiber CAmtel","ACTIVE",
AR1015="Fiber AOF","ACTIVE",
AR1015="Projet OCM (HUAWEI)","PLANNED WORKS",
AR1015="Projet OCM (NOKIA)","PLANNED WORKS",
AR1015="ACCESS-ISSUE","ACCESS-ISSUE",
AR1015="Projet OCM (ZTE, NOKIA, autres projets)","PLANNED WORKS",
AR1015="No root CAuse","No root cause",
AR1015="ODU HS","ACTIVE",
AR1015="IP &amp; VLAN","ACTIVE",
AR1015="Warehouse HUAWEI","SPARE-ISSUE",
AR1015="SPARE-HS","SPARE-ISSUE",
AR1015="Power Telco","ACTIVE", AR1015="no impacts","no impacts"
),"")</f>
        <v>No root cause</v>
      </c>
      <c r="AT1015" s="99" t="s">
        <v>5661</v>
      </c>
      <c r="AU1015" s="99" t="s">
        <v>2944</v>
      </c>
      <c r="AW1015" s="17"/>
      <c r="AX1015" s="17" t="s">
        <v>5536</v>
      </c>
      <c r="AY1015" s="17"/>
      <c r="AZ1015" s="17" t="s">
        <v>5536</v>
      </c>
      <c r="BA1015" s="7"/>
      <c r="BC1015" s="18"/>
      <c r="BD1015" s="18"/>
      <c r="BE1015" s="18"/>
      <c r="BF1015" s="18"/>
      <c r="BG1015" s="18"/>
      <c r="BH1015" s="18"/>
      <c r="BI1015" s="18"/>
      <c r="BJ1015" s="18"/>
      <c r="BK1015" s="18"/>
      <c r="BM1015" s="18"/>
      <c r="BN1015" s="18"/>
      <c r="BO1015" s="18"/>
      <c r="BP1015" s="9" t="s">
        <v>5661</v>
      </c>
      <c r="BQ1015" s="14"/>
      <c r="BR1015" s="102" t="s">
        <v>5536</v>
      </c>
      <c r="BS1015" s="14"/>
      <c r="BT1015" s="14"/>
      <c r="BU1015" s="9"/>
      <c r="BV1015" s="9"/>
      <c r="BW1015" s="9"/>
    </row>
    <row r="1016" spans="1:75" x14ac:dyDescent="0.35">
      <c r="A1016" s="3" t="s">
        <v>1579</v>
      </c>
      <c r="B1016" s="24" t="s">
        <v>1580</v>
      </c>
      <c r="C1016" s="3" t="s">
        <v>38</v>
      </c>
      <c r="D1016" s="3" t="s">
        <v>357</v>
      </c>
      <c r="E1016" s="3" t="s">
        <v>5527</v>
      </c>
      <c r="F1016" s="3" t="s">
        <v>37</v>
      </c>
      <c r="G1016" s="3" t="s">
        <v>38</v>
      </c>
      <c r="H1016" s="30" t="s">
        <v>5587</v>
      </c>
      <c r="I1016" s="27">
        <v>0.13233628111507781</v>
      </c>
      <c r="J1016" s="27">
        <v>2.3479523903285369</v>
      </c>
      <c r="K1016" s="27">
        <v>0.13709824702582263</v>
      </c>
      <c r="L1016" s="27">
        <v>0</v>
      </c>
      <c r="M1016" s="27">
        <v>0</v>
      </c>
      <c r="N1016" s="27">
        <v>0</v>
      </c>
      <c r="O1016" s="27">
        <v>0</v>
      </c>
      <c r="P1016" s="27">
        <v>0</v>
      </c>
      <c r="Q1016" s="27">
        <v>0</v>
      </c>
      <c r="R1016" s="27">
        <v>0</v>
      </c>
      <c r="S1016" s="80">
        <v>0.95658442555352985</v>
      </c>
      <c r="T1016" s="80">
        <v>0</v>
      </c>
      <c r="U1016" s="80">
        <v>2.6518442897786452</v>
      </c>
      <c r="V1016" s="80">
        <v>0</v>
      </c>
      <c r="W1016" s="80">
        <v>0</v>
      </c>
      <c r="X1016" s="80">
        <v>0</v>
      </c>
      <c r="Y1016" s="80">
        <v>0.22891323020377616</v>
      </c>
      <c r="Z1016" s="80">
        <v>0</v>
      </c>
      <c r="AA1016" s="80">
        <v>0</v>
      </c>
      <c r="AB1016" s="80">
        <v>0</v>
      </c>
      <c r="AC1016" s="80">
        <v>7.4621967679984719E-2</v>
      </c>
      <c r="AD1016" s="80">
        <v>7.4621967679984719E-2</v>
      </c>
      <c r="AE1016" s="80">
        <v>0</v>
      </c>
      <c r="AF1016" s="80">
        <v>0</v>
      </c>
      <c r="AG1016" s="80"/>
      <c r="AH1016" s="80">
        <v>0</v>
      </c>
      <c r="AI1016" s="80">
        <v>0</v>
      </c>
      <c r="AJ1016" s="80">
        <v>0</v>
      </c>
      <c r="AK1016" s="80">
        <v>0</v>
      </c>
      <c r="AL1016" s="80">
        <v>0</v>
      </c>
      <c r="AM1016" s="80">
        <v>0</v>
      </c>
      <c r="AN1016" s="41" t="s">
        <v>5558</v>
      </c>
      <c r="AO1016" s="41"/>
      <c r="AP1016" s="40" t="str" cm="1">
        <f t="array" ref="AP1016">IFERROR(_xlfn.IFS(
AR1016="MPR ISSUE","PDH",
AR1016="BSS Hardware Issue","BSS",
AR1016="Sites strategiques, MLL, Pylone, etc.","ENVTECH",
AR1016="AKTIVCO DEFAUT GE &amp; POWER Cabinet","AKTIVCO",
AR1016="AKTIVCO Coupure ENEO &amp; Baisse de tension","AKTIVCO GRID ONLY",
AR1016="Coupure ENEO &amp; Baisse de tension","IHS GRID ONLY",
AR1016="Defaut GE &amp; POWER Cabinet","IHS",
AR1016="Sharing","Partners",
AR1016="Sites strategiques &amp; DataCenter","SST &amp; DC",
AR1016="Exclu","Exclu",
AR1016="SAT","SAT",
AR1016="SPARE-ISSUE","SPARE-ISSUE",
AR1016="Fiber CAmtel","TRANS_FO_CAMTEL",
AR1016="Fiber AOF","Fiber AOF",
AR1016="Projet OCM (HUAWEI)","TRAVAUX-HUAWEI",
AR1016="Projet OCM (NOKIA)","TRAVAUX-NOKIA",
AR1016="ACCESS-ISSUE","ACCESS-ISSUE",
AR1016="Projet OCM (ZTE, NOKIA, autres projets)","TRAVAUX OCM",
AR1016="No root CAuse","No root cause",
AR1016="ODU HS","PDH",
AR1016="IP &amp; VLAN","PDH",
AR1016="Warehouse HUAWEI","SPARE-ISSUE",
AR1016="SPARE-HS","SPARE-ISSUE",
AR1016="Power Telco","BSS",AR1016="no impacts","no impacts"
),"")</f>
        <v>No root cause</v>
      </c>
      <c r="AQ1016" s="40" t="str" cm="1">
        <f t="array" ref="AQ1016">IFERROR(_xlfn.IFS(
AR1016="MPR ISSUE","TX ISSUE",
AR1016="BSS Hardware Issue","RAN ISSUE",
AR1016="Sites strategiques, MLL, Pylone, etc.","ENVTECH",
AR1016="AKTIVCO DEFAUT GE &amp; POWER Cabinet","POWER ISSUE",
AR1016="AKTIVCO Coupure ENEO &amp; Baisse de tension","POWER ISSUE",
AR1016="Coupure ENEO &amp; Baisse de tension","POWER ISSUE",
AR1016="Defaut GE &amp; POWER Cabinet","POWER ISSUE",
AR1016="Sharing","POWER ISSUE",
AR1016="Sites strategiques &amp; DataCenter","POWER ISSUE",
AR1016="Exclu","Exclu",
AR1016="SAT","TX ISSUE",
AR1016="SPARE-ISSUE","SPARE-ISSUE",
AR1016="Fiber CAmtel","TX ISSUE",
AR1016="Fiber AOF","TX ISSUE",
AR1016="Projet OCM (HUAWEI)","TRAVAUX-HUAWEI",
AR1016="Projet OCM (NOKIA)","TRAVAUX -NOKIA",
AR1016="ACCESS-ISSUE","ACCESS-ISSUE",
AR1016="Projet OCM (ZTE, NOKIA, autres projets)","TRAVAUX OCM",
AR1016="No root CAuse","No root cause",
AR1016="ODU HS","TX ISSUE",
AR1016="IP &amp; VLAN","TX ISSUE",
AR1016="Warehouse HUAWEI","SPARE-ISSUE",
AR1016="SPARE-HS","SPARE-ISSUE",
AR1016="Power Telco","RAN ISSUE",AR1016="no impacts","no impacts"
),"")</f>
        <v>No root cause</v>
      </c>
      <c r="AR1016" s="59" t="s">
        <v>5343</v>
      </c>
      <c r="AS1016" s="40" t="str" cm="1">
        <f t="array" ref="AS1016">IFERROR(_xlfn.IFS(
AR1016="MPR ISSUE","ACTIVE",
AR1016="BSS Hardware Issue","ACTIVE",
AR1016="Sites strategiques, MLL, Pylone, etc.","PASSIVE",
AR1016="AKTIVCO DEFAUT GE &amp; POWER Cabinet","PASSIVE",
AR1016="AKTIVCO Coupure ENEO &amp; Baisse de tension","PASSIVE",
AR1016="Coupure ENEO &amp; Baisse de tension","PASSIVE",
AR1016="Defaut GE &amp; POWER Cabinet","PASSIVE",
AR1016="Sharing","PASSIVE",
AR1016="Sites strategiques &amp; DataCenter","PASSIVE",
AR1016="Exclu","Exclu",
AR1016="SAT","ACTIVE",
AR1016="SPARE-ISSUE","SPARE-ISSUE",
AR1016="Fiber CAmtel","ACTIVE",
AR1016="Fiber AOF","ACTIVE",
AR1016="Projet OCM (HUAWEI)","PLANNED WORKS",
AR1016="Projet OCM (NOKIA)","PLANNED WORKS",
AR1016="ACCESS-ISSUE","ACCESS-ISSUE",
AR1016="Projet OCM (ZTE, NOKIA, autres projets)","PLANNED WORKS",
AR1016="No root CAuse","No root cause",
AR1016="ODU HS","ACTIVE",
AR1016="IP &amp; VLAN","ACTIVE",
AR1016="Warehouse HUAWEI","SPARE-ISSUE",
AR1016="SPARE-HS","SPARE-ISSUE",
AR1016="Power Telco","ACTIVE", AR1016="no impacts","no impacts"
),"")</f>
        <v>No root cause</v>
      </c>
      <c r="AT1016" s="99" t="s">
        <v>5661</v>
      </c>
      <c r="AU1016" s="99" t="s">
        <v>1580</v>
      </c>
      <c r="AW1016" s="17"/>
      <c r="AX1016" s="17" t="s">
        <v>5536</v>
      </c>
      <c r="AY1016" s="17"/>
      <c r="AZ1016" s="17" t="s">
        <v>5536</v>
      </c>
      <c r="BA1016" s="7"/>
      <c r="BC1016" s="18"/>
      <c r="BD1016" s="18"/>
      <c r="BE1016" s="18"/>
      <c r="BF1016" s="18"/>
      <c r="BG1016" s="18"/>
      <c r="BH1016" s="18"/>
      <c r="BI1016" s="18"/>
      <c r="BJ1016" s="18"/>
      <c r="BK1016" s="18"/>
      <c r="BM1016" s="18"/>
      <c r="BN1016" s="18"/>
      <c r="BO1016" s="18"/>
      <c r="BP1016" s="9" t="s">
        <v>5661</v>
      </c>
      <c r="BQ1016" s="14"/>
      <c r="BR1016" s="102" t="s">
        <v>5536</v>
      </c>
      <c r="BS1016" s="14"/>
      <c r="BT1016" s="14"/>
      <c r="BU1016" s="9"/>
      <c r="BV1016" s="9"/>
      <c r="BW1016" s="9"/>
    </row>
    <row r="1017" spans="1:75" x14ac:dyDescent="0.35">
      <c r="A1017" s="1" t="s">
        <v>750</v>
      </c>
      <c r="B1017" s="8" t="s">
        <v>751</v>
      </c>
      <c r="C1017" s="3" t="s">
        <v>32</v>
      </c>
      <c r="D1017" s="1" t="s">
        <v>21</v>
      </c>
      <c r="E1017" s="1" t="s">
        <v>36</v>
      </c>
      <c r="F1017" s="3" t="s">
        <v>31</v>
      </c>
      <c r="G1017" s="1" t="s">
        <v>32</v>
      </c>
      <c r="H1017" s="30" t="s">
        <v>5587</v>
      </c>
      <c r="I1017" s="27">
        <v>0</v>
      </c>
      <c r="J1017" s="27">
        <v>0</v>
      </c>
      <c r="K1017" s="27">
        <v>0</v>
      </c>
      <c r="L1017" s="27">
        <v>0</v>
      </c>
      <c r="M1017" s="27">
        <v>0.37778262891908004</v>
      </c>
      <c r="N1017" s="27">
        <v>0</v>
      </c>
      <c r="O1017" s="27">
        <v>0</v>
      </c>
      <c r="P1017" s="27">
        <v>0</v>
      </c>
      <c r="Q1017" s="27">
        <v>0.12987504030727717</v>
      </c>
      <c r="R1017" s="27">
        <v>0</v>
      </c>
      <c r="S1017" s="80">
        <v>0</v>
      </c>
      <c r="T1017" s="80">
        <v>0</v>
      </c>
      <c r="U1017" s="80">
        <v>0</v>
      </c>
      <c r="V1017" s="80">
        <v>0</v>
      </c>
      <c r="W1017" s="80">
        <v>0</v>
      </c>
      <c r="X1017" s="80">
        <v>0.22183270411177045</v>
      </c>
      <c r="Y1017" s="80">
        <v>0</v>
      </c>
      <c r="Z1017" s="80">
        <v>0</v>
      </c>
      <c r="AA1017" s="80">
        <v>0</v>
      </c>
      <c r="AB1017" s="80">
        <v>0.60419894815842257</v>
      </c>
      <c r="AC1017" s="80">
        <v>6.5383397111573441E-2</v>
      </c>
      <c r="AD1017" s="80">
        <v>6.5383397111573441E-2</v>
      </c>
      <c r="AE1017" s="80">
        <v>0</v>
      </c>
      <c r="AF1017" s="80">
        <v>0</v>
      </c>
      <c r="AG1017" s="80"/>
      <c r="AH1017" s="80">
        <v>0</v>
      </c>
      <c r="AI1017" s="80">
        <v>0</v>
      </c>
      <c r="AJ1017" s="80">
        <v>0</v>
      </c>
      <c r="AK1017" s="80">
        <v>0</v>
      </c>
      <c r="AL1017" s="80">
        <v>0</v>
      </c>
      <c r="AM1017" s="80">
        <v>0</v>
      </c>
      <c r="AN1017" s="41" t="s">
        <v>5558</v>
      </c>
      <c r="AO1017" s="41"/>
      <c r="AP1017" s="40" t="str" cm="1">
        <f t="array" ref="AP1017">IFERROR(_xlfn.IFS(
AR1017="MPR ISSUE","PDH",
AR1017="BSS Hardware Issue","BSS",
AR1017="Sites strategiques, MLL, Pylone, etc.","ENVTECH",
AR1017="AKTIVCO DEFAUT GE &amp; POWER Cabinet","AKTIVCO",
AR1017="AKTIVCO Coupure ENEO &amp; Baisse de tension","AKTIVCO GRID ONLY",
AR1017="Coupure ENEO &amp; Baisse de tension","IHS GRID ONLY",
AR1017="Defaut GE &amp; POWER Cabinet","IHS",
AR1017="Sharing","Partners",
AR1017="Sites strategiques &amp; DataCenter","SST &amp; DC",
AR1017="Exclu","Exclu",
AR1017="SAT","SAT",
AR1017="SPARE-ISSUE","SPARE-ISSUE",
AR1017="Fiber CAmtel","TRANS_FO_CAMTEL",
AR1017="Fiber AOF","Fiber AOF",
AR1017="Projet OCM (HUAWEI)","TRAVAUX-HUAWEI",
AR1017="Projet OCM (NOKIA)","TRAVAUX-NOKIA",
AR1017="ACCESS-ISSUE","ACCESS-ISSUE",
AR1017="Projet OCM (ZTE, NOKIA, autres projets)","TRAVAUX OCM",
AR1017="No root CAuse","No root cause",
AR1017="ODU HS","PDH",
AR1017="IP &amp; VLAN","PDH",
AR1017="Warehouse HUAWEI","SPARE-ISSUE",
AR1017="SPARE-HS","SPARE-ISSUE",
AR1017="Power Telco","BSS",AR1017="no impacts","no impacts"
),"")</f>
        <v>No root cause</v>
      </c>
      <c r="AQ1017" s="40" t="str" cm="1">
        <f t="array" ref="AQ1017">IFERROR(_xlfn.IFS(
AR1017="MPR ISSUE","TX ISSUE",
AR1017="BSS Hardware Issue","RAN ISSUE",
AR1017="Sites strategiques, MLL, Pylone, etc.","ENVTECH",
AR1017="AKTIVCO DEFAUT GE &amp; POWER Cabinet","POWER ISSUE",
AR1017="AKTIVCO Coupure ENEO &amp; Baisse de tension","POWER ISSUE",
AR1017="Coupure ENEO &amp; Baisse de tension","POWER ISSUE",
AR1017="Defaut GE &amp; POWER Cabinet","POWER ISSUE",
AR1017="Sharing","POWER ISSUE",
AR1017="Sites strategiques &amp; DataCenter","POWER ISSUE",
AR1017="Exclu","Exclu",
AR1017="SAT","TX ISSUE",
AR1017="SPARE-ISSUE","SPARE-ISSUE",
AR1017="Fiber CAmtel","TX ISSUE",
AR1017="Fiber AOF","TX ISSUE",
AR1017="Projet OCM (HUAWEI)","TRAVAUX-HUAWEI",
AR1017="Projet OCM (NOKIA)","TRAVAUX -NOKIA",
AR1017="ACCESS-ISSUE","ACCESS-ISSUE",
AR1017="Projet OCM (ZTE, NOKIA, autres projets)","TRAVAUX OCM",
AR1017="No root CAuse","No root cause",
AR1017="ODU HS","TX ISSUE",
AR1017="IP &amp; VLAN","TX ISSUE",
AR1017="Warehouse HUAWEI","SPARE-ISSUE",
AR1017="SPARE-HS","SPARE-ISSUE",
AR1017="Power Telco","RAN ISSUE",AR1017="no impacts","no impacts"
),"")</f>
        <v>No root cause</v>
      </c>
      <c r="AR1017" s="59" t="s">
        <v>5343</v>
      </c>
      <c r="AS1017" s="40" t="str" cm="1">
        <f t="array" ref="AS1017">IFERROR(_xlfn.IFS(
AR1017="MPR ISSUE","ACTIVE",
AR1017="BSS Hardware Issue","ACTIVE",
AR1017="Sites strategiques, MLL, Pylone, etc.","PASSIVE",
AR1017="AKTIVCO DEFAUT GE &amp; POWER Cabinet","PASSIVE",
AR1017="AKTIVCO Coupure ENEO &amp; Baisse de tension","PASSIVE",
AR1017="Coupure ENEO &amp; Baisse de tension","PASSIVE",
AR1017="Defaut GE &amp; POWER Cabinet","PASSIVE",
AR1017="Sharing","PASSIVE",
AR1017="Sites strategiques &amp; DataCenter","PASSIVE",
AR1017="Exclu","Exclu",
AR1017="SAT","ACTIVE",
AR1017="SPARE-ISSUE","SPARE-ISSUE",
AR1017="Fiber CAmtel","ACTIVE",
AR1017="Fiber AOF","ACTIVE",
AR1017="Projet OCM (HUAWEI)","PLANNED WORKS",
AR1017="Projet OCM (NOKIA)","PLANNED WORKS",
AR1017="ACCESS-ISSUE","ACCESS-ISSUE",
AR1017="Projet OCM (ZTE, NOKIA, autres projets)","PLANNED WORKS",
AR1017="No root CAuse","No root cause",
AR1017="ODU HS","ACTIVE",
AR1017="IP &amp; VLAN","ACTIVE",
AR1017="Warehouse HUAWEI","SPARE-ISSUE",
AR1017="SPARE-HS","SPARE-ISSUE",
AR1017="Power Telco","ACTIVE", AR1017="no impacts","no impacts"
),"")</f>
        <v>No root cause</v>
      </c>
      <c r="AT1017" s="99" t="s">
        <v>5661</v>
      </c>
      <c r="AU1017" s="99" t="s">
        <v>751</v>
      </c>
      <c r="AW1017" s="17"/>
      <c r="AX1017" s="17" t="s">
        <v>5536</v>
      </c>
      <c r="AY1017" s="17"/>
      <c r="AZ1017" s="17" t="s">
        <v>5536</v>
      </c>
      <c r="BA1017" s="7"/>
      <c r="BC1017" s="18"/>
      <c r="BD1017" s="18"/>
      <c r="BE1017" s="18"/>
      <c r="BF1017" s="18"/>
      <c r="BG1017" s="18"/>
      <c r="BH1017" s="18"/>
      <c r="BI1017" s="18"/>
      <c r="BJ1017" s="18"/>
      <c r="BK1017" s="18"/>
      <c r="BM1017" s="18"/>
      <c r="BN1017" s="18"/>
      <c r="BO1017" s="18"/>
      <c r="BP1017" s="9" t="s">
        <v>5661</v>
      </c>
      <c r="BQ1017" s="14"/>
      <c r="BR1017" s="102" t="s">
        <v>5536</v>
      </c>
      <c r="BS1017" s="14"/>
      <c r="BT1017" s="14"/>
      <c r="BU1017" s="9"/>
      <c r="BV1017" s="9"/>
      <c r="BW1017" s="9"/>
    </row>
    <row r="1018" spans="1:75" x14ac:dyDescent="0.35">
      <c r="A1018" s="1" t="s">
        <v>2909</v>
      </c>
      <c r="B1018" s="8" t="s">
        <v>2910</v>
      </c>
      <c r="C1018" s="3" t="s">
        <v>84</v>
      </c>
      <c r="D1018" s="1" t="s">
        <v>21</v>
      </c>
      <c r="E1018" s="1" t="s">
        <v>22</v>
      </c>
      <c r="F1018" s="3" t="s">
        <v>55</v>
      </c>
      <c r="G1018" s="1" t="s">
        <v>84</v>
      </c>
      <c r="H1018" s="28" t="s">
        <v>5589</v>
      </c>
      <c r="I1018" s="27">
        <v>0.24879934252767288</v>
      </c>
      <c r="J1018" s="27">
        <v>0.67373791851794784</v>
      </c>
      <c r="K1018" s="27">
        <v>0</v>
      </c>
      <c r="L1018" s="27">
        <v>0</v>
      </c>
      <c r="M1018" s="27">
        <v>0</v>
      </c>
      <c r="N1018" s="27">
        <v>0</v>
      </c>
      <c r="O1018" s="27">
        <v>0</v>
      </c>
      <c r="P1018" s="27">
        <v>0</v>
      </c>
      <c r="Q1018" s="27">
        <v>0</v>
      </c>
      <c r="R1018" s="27">
        <v>0</v>
      </c>
      <c r="S1018" s="80">
        <v>0</v>
      </c>
      <c r="T1018" s="80">
        <v>0</v>
      </c>
      <c r="U1018" s="80">
        <v>0</v>
      </c>
      <c r="V1018" s="80">
        <v>0</v>
      </c>
      <c r="W1018" s="80">
        <v>0</v>
      </c>
      <c r="X1018" s="80">
        <v>0</v>
      </c>
      <c r="Y1018" s="80">
        <v>3.9629722372036875</v>
      </c>
      <c r="Z1018" s="80">
        <v>0</v>
      </c>
      <c r="AA1018" s="80">
        <v>0</v>
      </c>
      <c r="AB1018" s="80">
        <v>0</v>
      </c>
      <c r="AC1018" s="80">
        <v>6.2280093484346516E-2</v>
      </c>
      <c r="AD1018" s="80">
        <v>6.2280093484346516E-2</v>
      </c>
      <c r="AE1018" s="80">
        <v>0</v>
      </c>
      <c r="AF1018" s="80">
        <v>0</v>
      </c>
      <c r="AG1018" s="80"/>
      <c r="AH1018" s="80">
        <v>0</v>
      </c>
      <c r="AI1018" s="80">
        <v>0</v>
      </c>
      <c r="AJ1018" s="80">
        <v>0</v>
      </c>
      <c r="AK1018" s="80">
        <v>0</v>
      </c>
      <c r="AL1018" s="80">
        <v>0</v>
      </c>
      <c r="AM1018" s="80">
        <v>0</v>
      </c>
      <c r="AN1018" s="41" t="s">
        <v>5558</v>
      </c>
      <c r="AO1018" s="41"/>
      <c r="AP1018" s="40" t="str" cm="1">
        <f t="array" ref="AP1018">IFERROR(_xlfn.IFS(
AR1018="MPR ISSUE","PDH",
AR1018="BSS Hardware Issue","BSS",
AR1018="Sites strategiques, MLL, Pylone, etc.","ENVTECH",
AR1018="AKTIVCO DEFAUT GE &amp; POWER Cabinet","AKTIVCO",
AR1018="AKTIVCO Coupure ENEO &amp; Baisse de tension","AKTIVCO GRID ONLY",
AR1018="Coupure ENEO &amp; Baisse de tension","IHS GRID ONLY",
AR1018="Defaut GE &amp; POWER Cabinet","IHS",
AR1018="Sharing","Partners",
AR1018="Sites strategiques &amp; DataCenter","SST &amp; DC",
AR1018="Exclu","Exclu",
AR1018="SAT","SAT",
AR1018="SPARE-ISSUE","SPARE-ISSUE",
AR1018="Fiber CAmtel","TRANS_FO_CAMTEL",
AR1018="Fiber AOF","Fiber AOF",
AR1018="Projet OCM (HUAWEI)","TRAVAUX-HUAWEI",
AR1018="Projet OCM (NOKIA)","TRAVAUX-NOKIA",
AR1018="ACCESS-ISSUE","ACCESS-ISSUE",
AR1018="Projet OCM (ZTE, NOKIA, autres projets)","TRAVAUX OCM",
AR1018="No root CAuse","No root cause",
AR1018="ODU HS","PDH",
AR1018="IP &amp; VLAN","PDH",
AR1018="Warehouse HUAWEI","SPARE-ISSUE",
AR1018="SPARE-HS","SPARE-ISSUE",
AR1018="Power Telco","BSS",AR1018="no impacts","no impacts"
),"")</f>
        <v>No root cause</v>
      </c>
      <c r="AQ1018" s="40" t="str" cm="1">
        <f t="array" ref="AQ1018">IFERROR(_xlfn.IFS(
AR1018="MPR ISSUE","TX ISSUE",
AR1018="BSS Hardware Issue","RAN ISSUE",
AR1018="Sites strategiques, MLL, Pylone, etc.","ENVTECH",
AR1018="AKTIVCO DEFAUT GE &amp; POWER Cabinet","POWER ISSUE",
AR1018="AKTIVCO Coupure ENEO &amp; Baisse de tension","POWER ISSUE",
AR1018="Coupure ENEO &amp; Baisse de tension","POWER ISSUE",
AR1018="Defaut GE &amp; POWER Cabinet","POWER ISSUE",
AR1018="Sharing","POWER ISSUE",
AR1018="Sites strategiques &amp; DataCenter","POWER ISSUE",
AR1018="Exclu","Exclu",
AR1018="SAT","TX ISSUE",
AR1018="SPARE-ISSUE","SPARE-ISSUE",
AR1018="Fiber CAmtel","TX ISSUE",
AR1018="Fiber AOF","TX ISSUE",
AR1018="Projet OCM (HUAWEI)","TRAVAUX-HUAWEI",
AR1018="Projet OCM (NOKIA)","TRAVAUX -NOKIA",
AR1018="ACCESS-ISSUE","ACCESS-ISSUE",
AR1018="Projet OCM (ZTE, NOKIA, autres projets)","TRAVAUX OCM",
AR1018="No root CAuse","No root cause",
AR1018="ODU HS","TX ISSUE",
AR1018="IP &amp; VLAN","TX ISSUE",
AR1018="Warehouse HUAWEI","SPARE-ISSUE",
AR1018="SPARE-HS","SPARE-ISSUE",
AR1018="Power Telco","RAN ISSUE",AR1018="no impacts","no impacts"
),"")</f>
        <v>No root cause</v>
      </c>
      <c r="AR1018" s="59" t="s">
        <v>5343</v>
      </c>
      <c r="AS1018" s="40" t="str" cm="1">
        <f t="array" ref="AS1018">IFERROR(_xlfn.IFS(
AR1018="MPR ISSUE","ACTIVE",
AR1018="BSS Hardware Issue","ACTIVE",
AR1018="Sites strategiques, MLL, Pylone, etc.","PASSIVE",
AR1018="AKTIVCO DEFAUT GE &amp; POWER Cabinet","PASSIVE",
AR1018="AKTIVCO Coupure ENEO &amp; Baisse de tension","PASSIVE",
AR1018="Coupure ENEO &amp; Baisse de tension","PASSIVE",
AR1018="Defaut GE &amp; POWER Cabinet","PASSIVE",
AR1018="Sharing","PASSIVE",
AR1018="Sites strategiques &amp; DataCenter","PASSIVE",
AR1018="Exclu","Exclu",
AR1018="SAT","ACTIVE",
AR1018="SPARE-ISSUE","SPARE-ISSUE",
AR1018="Fiber CAmtel","ACTIVE",
AR1018="Fiber AOF","ACTIVE",
AR1018="Projet OCM (HUAWEI)","PLANNED WORKS",
AR1018="Projet OCM (NOKIA)","PLANNED WORKS",
AR1018="ACCESS-ISSUE","ACCESS-ISSUE",
AR1018="Projet OCM (ZTE, NOKIA, autres projets)","PLANNED WORKS",
AR1018="No root CAuse","No root cause",
AR1018="ODU HS","ACTIVE",
AR1018="IP &amp; VLAN","ACTIVE",
AR1018="Warehouse HUAWEI","SPARE-ISSUE",
AR1018="SPARE-HS","SPARE-ISSUE",
AR1018="Power Telco","ACTIVE", AR1018="no impacts","no impacts"
),"")</f>
        <v>No root cause</v>
      </c>
      <c r="AT1018" s="99" t="s">
        <v>5661</v>
      </c>
      <c r="AU1018" s="99" t="s">
        <v>2910</v>
      </c>
      <c r="AW1018" s="17"/>
      <c r="AX1018" s="17" t="s">
        <v>5536</v>
      </c>
      <c r="AY1018" s="17"/>
      <c r="AZ1018" s="17" t="s">
        <v>5536</v>
      </c>
      <c r="BA1018" s="7"/>
      <c r="BC1018" s="18"/>
      <c r="BD1018" s="18"/>
      <c r="BE1018" s="18"/>
      <c r="BF1018" s="18"/>
      <c r="BG1018" s="18"/>
      <c r="BH1018" s="18"/>
      <c r="BI1018" s="18"/>
      <c r="BJ1018" s="18"/>
      <c r="BK1018" s="18"/>
      <c r="BM1018" s="18"/>
      <c r="BN1018" s="18"/>
      <c r="BO1018" s="18"/>
      <c r="BP1018" s="9" t="s">
        <v>5661</v>
      </c>
      <c r="BQ1018" s="14"/>
      <c r="BR1018" s="102" t="s">
        <v>5536</v>
      </c>
      <c r="BS1018" s="14"/>
      <c r="BT1018" s="14"/>
      <c r="BU1018" s="9"/>
      <c r="BV1018" s="9"/>
      <c r="BW1018" s="9"/>
    </row>
    <row r="1019" spans="1:75" x14ac:dyDescent="0.35">
      <c r="A1019" s="1" t="s">
        <v>4596</v>
      </c>
      <c r="B1019" s="8" t="s">
        <v>4597</v>
      </c>
      <c r="C1019" s="3" t="s">
        <v>90</v>
      </c>
      <c r="D1019" s="1" t="s">
        <v>11</v>
      </c>
      <c r="E1019" s="1" t="s">
        <v>12</v>
      </c>
      <c r="F1019" s="3" t="s">
        <v>90</v>
      </c>
      <c r="G1019" s="1" t="s">
        <v>4598</v>
      </c>
      <c r="H1019" s="29" t="s">
        <v>5588</v>
      </c>
      <c r="I1019" s="27">
        <v>0</v>
      </c>
      <c r="J1019" s="27">
        <v>0</v>
      </c>
      <c r="K1019" s="27">
        <v>2.5022784293142787E-2</v>
      </c>
      <c r="L1019" s="27">
        <v>0</v>
      </c>
      <c r="M1019" s="27">
        <v>0</v>
      </c>
      <c r="N1019" s="27">
        <v>0</v>
      </c>
      <c r="O1019" s="27">
        <v>0</v>
      </c>
      <c r="P1019" s="27">
        <v>6.6616802048432469E-2</v>
      </c>
      <c r="Q1019" s="27">
        <v>5.2241216224856175E-2</v>
      </c>
      <c r="R1019" s="27">
        <v>0</v>
      </c>
      <c r="S1019" s="80">
        <v>0</v>
      </c>
      <c r="T1019" s="80">
        <v>0</v>
      </c>
      <c r="U1019" s="80">
        <v>0</v>
      </c>
      <c r="V1019" s="80">
        <v>0</v>
      </c>
      <c r="W1019" s="80">
        <v>0</v>
      </c>
      <c r="X1019" s="80">
        <v>0.54084473939101496</v>
      </c>
      <c r="Y1019" s="80">
        <v>2.6300676126995235</v>
      </c>
      <c r="Z1019" s="80">
        <v>0</v>
      </c>
      <c r="AA1019" s="80">
        <v>6.1465922426389513E-2</v>
      </c>
      <c r="AB1019" s="80">
        <v>0</v>
      </c>
      <c r="AC1019" s="80">
        <v>6.2188312015156795E-2</v>
      </c>
      <c r="AD1019" s="80">
        <v>6.2188312015156795E-2</v>
      </c>
      <c r="AE1019" s="80">
        <v>0</v>
      </c>
      <c r="AF1019" s="80">
        <v>0</v>
      </c>
      <c r="AG1019" s="80"/>
      <c r="AH1019" s="80">
        <v>0</v>
      </c>
      <c r="AI1019" s="80">
        <v>0</v>
      </c>
      <c r="AJ1019" s="80">
        <v>0</v>
      </c>
      <c r="AK1019" s="80">
        <v>0</v>
      </c>
      <c r="AL1019" s="80">
        <v>0</v>
      </c>
      <c r="AM1019" s="80">
        <v>0</v>
      </c>
      <c r="AN1019" s="41" t="s">
        <v>5558</v>
      </c>
      <c r="AO1019" s="41"/>
      <c r="AP1019" s="40" t="str" cm="1">
        <f t="array" ref="AP1019">IFERROR(_xlfn.IFS(
AR1019="MPR ISSUE","PDH",
AR1019="BSS Hardware Issue","BSS",
AR1019="Sites strategiques, MLL, Pylone, etc.","ENVTECH",
AR1019="AKTIVCO DEFAUT GE &amp; POWER Cabinet","AKTIVCO",
AR1019="AKTIVCO Coupure ENEO &amp; Baisse de tension","AKTIVCO GRID ONLY",
AR1019="Coupure ENEO &amp; Baisse de tension","IHS GRID ONLY",
AR1019="Defaut GE &amp; POWER Cabinet","IHS",
AR1019="Sharing","Partners",
AR1019="Sites strategiques &amp; DataCenter","SST &amp; DC",
AR1019="Exclu","Exclu",
AR1019="SAT","SAT",
AR1019="SPARE-ISSUE","SPARE-ISSUE",
AR1019="Fiber CAmtel","TRANS_FO_CAMTEL",
AR1019="Fiber AOF","Fiber AOF",
AR1019="Projet OCM (HUAWEI)","TRAVAUX-HUAWEI",
AR1019="Projet OCM (NOKIA)","TRAVAUX-NOKIA",
AR1019="ACCESS-ISSUE","ACCESS-ISSUE",
AR1019="Projet OCM (ZTE, NOKIA, autres projets)","TRAVAUX OCM",
AR1019="No root CAuse","No root cause",
AR1019="ODU HS","PDH",
AR1019="IP &amp; VLAN","PDH",
AR1019="Warehouse HUAWEI","SPARE-ISSUE",
AR1019="SPARE-HS","SPARE-ISSUE",
AR1019="Power Telco","BSS",AR1019="no impacts","no impacts"
),"")</f>
        <v>No root cause</v>
      </c>
      <c r="AQ1019" s="40" t="str" cm="1">
        <f t="array" ref="AQ1019">IFERROR(_xlfn.IFS(
AR1019="MPR ISSUE","TX ISSUE",
AR1019="BSS Hardware Issue","RAN ISSUE",
AR1019="Sites strategiques, MLL, Pylone, etc.","ENVTECH",
AR1019="AKTIVCO DEFAUT GE &amp; POWER Cabinet","POWER ISSUE",
AR1019="AKTIVCO Coupure ENEO &amp; Baisse de tension","POWER ISSUE",
AR1019="Coupure ENEO &amp; Baisse de tension","POWER ISSUE",
AR1019="Defaut GE &amp; POWER Cabinet","POWER ISSUE",
AR1019="Sharing","POWER ISSUE",
AR1019="Sites strategiques &amp; DataCenter","POWER ISSUE",
AR1019="Exclu","Exclu",
AR1019="SAT","TX ISSUE",
AR1019="SPARE-ISSUE","SPARE-ISSUE",
AR1019="Fiber CAmtel","TX ISSUE",
AR1019="Fiber AOF","TX ISSUE",
AR1019="Projet OCM (HUAWEI)","TRAVAUX-HUAWEI",
AR1019="Projet OCM (NOKIA)","TRAVAUX -NOKIA",
AR1019="ACCESS-ISSUE","ACCESS-ISSUE",
AR1019="Projet OCM (ZTE, NOKIA, autres projets)","TRAVAUX OCM",
AR1019="No root CAuse","No root cause",
AR1019="ODU HS","TX ISSUE",
AR1019="IP &amp; VLAN","TX ISSUE",
AR1019="Warehouse HUAWEI","SPARE-ISSUE",
AR1019="SPARE-HS","SPARE-ISSUE",
AR1019="Power Telco","RAN ISSUE",AR1019="no impacts","no impacts"
),"")</f>
        <v>No root cause</v>
      </c>
      <c r="AR1019" s="59" t="s">
        <v>5343</v>
      </c>
      <c r="AS1019" s="40" t="str" cm="1">
        <f t="array" ref="AS1019">IFERROR(_xlfn.IFS(
AR1019="MPR ISSUE","ACTIVE",
AR1019="BSS Hardware Issue","ACTIVE",
AR1019="Sites strategiques, MLL, Pylone, etc.","PASSIVE",
AR1019="AKTIVCO DEFAUT GE &amp; POWER Cabinet","PASSIVE",
AR1019="AKTIVCO Coupure ENEO &amp; Baisse de tension","PASSIVE",
AR1019="Coupure ENEO &amp; Baisse de tension","PASSIVE",
AR1019="Defaut GE &amp; POWER Cabinet","PASSIVE",
AR1019="Sharing","PASSIVE",
AR1019="Sites strategiques &amp; DataCenter","PASSIVE",
AR1019="Exclu","Exclu",
AR1019="SAT","ACTIVE",
AR1019="SPARE-ISSUE","SPARE-ISSUE",
AR1019="Fiber CAmtel","ACTIVE",
AR1019="Fiber AOF","ACTIVE",
AR1019="Projet OCM (HUAWEI)","PLANNED WORKS",
AR1019="Projet OCM (NOKIA)","PLANNED WORKS",
AR1019="ACCESS-ISSUE","ACCESS-ISSUE",
AR1019="Projet OCM (ZTE, NOKIA, autres projets)","PLANNED WORKS",
AR1019="No root CAuse","No root cause",
AR1019="ODU HS","ACTIVE",
AR1019="IP &amp; VLAN","ACTIVE",
AR1019="Warehouse HUAWEI","SPARE-ISSUE",
AR1019="SPARE-HS","SPARE-ISSUE",
AR1019="Power Telco","ACTIVE", AR1019="no impacts","no impacts"
),"")</f>
        <v>No root cause</v>
      </c>
      <c r="AT1019" s="99" t="s">
        <v>5661</v>
      </c>
      <c r="AU1019" s="99" t="s">
        <v>4597</v>
      </c>
      <c r="AW1019" s="17"/>
      <c r="AX1019" s="17" t="s">
        <v>5536</v>
      </c>
      <c r="AY1019" s="17"/>
      <c r="AZ1019" s="17" t="s">
        <v>5536</v>
      </c>
      <c r="BA1019" s="7"/>
      <c r="BC1019" s="18"/>
      <c r="BD1019" s="18"/>
      <c r="BE1019" s="18"/>
      <c r="BF1019" s="18"/>
      <c r="BG1019" s="18"/>
      <c r="BH1019" s="18"/>
      <c r="BI1019" s="18"/>
      <c r="BJ1019" s="18"/>
      <c r="BK1019" s="18"/>
      <c r="BM1019" s="18"/>
      <c r="BN1019" s="18"/>
      <c r="BO1019" s="18"/>
      <c r="BP1019" s="9" t="s">
        <v>5661</v>
      </c>
      <c r="BQ1019" s="14"/>
      <c r="BR1019" s="102" t="s">
        <v>5536</v>
      </c>
      <c r="BS1019" s="14"/>
      <c r="BT1019" s="14"/>
      <c r="BU1019" s="9"/>
      <c r="BV1019" s="9"/>
      <c r="BW1019" s="9"/>
    </row>
    <row r="1020" spans="1:75" x14ac:dyDescent="0.35">
      <c r="A1020" s="1" t="s">
        <v>1651</v>
      </c>
      <c r="B1020" s="8" t="s">
        <v>1652</v>
      </c>
      <c r="C1020" s="3" t="s">
        <v>38</v>
      </c>
      <c r="D1020" s="1" t="s">
        <v>11</v>
      </c>
      <c r="E1020" s="1" t="s">
        <v>12</v>
      </c>
      <c r="F1020" s="3" t="s">
        <v>37</v>
      </c>
      <c r="G1020" s="1" t="s">
        <v>38</v>
      </c>
      <c r="H1020" s="30" t="s">
        <v>5587</v>
      </c>
      <c r="I1020" s="27">
        <v>0</v>
      </c>
      <c r="J1020" s="27">
        <v>0</v>
      </c>
      <c r="K1020" s="27">
        <v>0</v>
      </c>
      <c r="L1020" s="27">
        <v>0</v>
      </c>
      <c r="M1020" s="27">
        <v>1.7959388813268158</v>
      </c>
      <c r="N1020" s="27">
        <v>0.20670855769861829</v>
      </c>
      <c r="O1020" s="27">
        <v>0</v>
      </c>
      <c r="P1020" s="27">
        <v>0</v>
      </c>
      <c r="Q1020" s="27">
        <v>0.28405929236116489</v>
      </c>
      <c r="R1020" s="27">
        <v>0.79182397205742605</v>
      </c>
      <c r="S1020" s="80">
        <v>0</v>
      </c>
      <c r="T1020" s="80">
        <v>0</v>
      </c>
      <c r="U1020" s="80">
        <v>0.18646574380837364</v>
      </c>
      <c r="V1020" s="80">
        <v>0</v>
      </c>
      <c r="W1020" s="80">
        <v>0</v>
      </c>
      <c r="X1020" s="80">
        <v>0</v>
      </c>
      <c r="Y1020" s="80">
        <v>0</v>
      </c>
      <c r="Z1020" s="80">
        <v>0</v>
      </c>
      <c r="AA1020" s="80">
        <v>0</v>
      </c>
      <c r="AB1020" s="80">
        <v>1.0701046990437546E-3</v>
      </c>
      <c r="AC1020" s="80">
        <v>5.9355140640294034E-2</v>
      </c>
      <c r="AD1020" s="80">
        <v>5.9355140640294034E-2</v>
      </c>
      <c r="AE1020" s="80">
        <v>0</v>
      </c>
      <c r="AF1020" s="80">
        <v>0</v>
      </c>
      <c r="AG1020" s="80"/>
      <c r="AH1020" s="80">
        <v>0</v>
      </c>
      <c r="AI1020" s="80">
        <v>0</v>
      </c>
      <c r="AJ1020" s="80">
        <v>0</v>
      </c>
      <c r="AK1020" s="80">
        <v>0</v>
      </c>
      <c r="AL1020" s="80">
        <v>0</v>
      </c>
      <c r="AM1020" s="80">
        <v>0</v>
      </c>
      <c r="AN1020" s="41" t="s">
        <v>5558</v>
      </c>
      <c r="AO1020" s="41"/>
      <c r="AP1020" s="40" t="str" cm="1">
        <f t="array" ref="AP1020">IFERROR(_xlfn.IFS(
AR1020="MPR ISSUE","PDH",
AR1020="BSS Hardware Issue","BSS",
AR1020="Sites strategiques, MLL, Pylone, etc.","ENVTECH",
AR1020="AKTIVCO DEFAUT GE &amp; POWER Cabinet","AKTIVCO",
AR1020="AKTIVCO Coupure ENEO &amp; Baisse de tension","AKTIVCO GRID ONLY",
AR1020="Coupure ENEO &amp; Baisse de tension","IHS GRID ONLY",
AR1020="Defaut GE &amp; POWER Cabinet","IHS",
AR1020="Sharing","Partners",
AR1020="Sites strategiques &amp; DataCenter","SST &amp; DC",
AR1020="Exclu","Exclu",
AR1020="SAT","SAT",
AR1020="SPARE-ISSUE","SPARE-ISSUE",
AR1020="Fiber CAmtel","TRANS_FO_CAMTEL",
AR1020="Fiber AOF","Fiber AOF",
AR1020="Projet OCM (HUAWEI)","TRAVAUX-HUAWEI",
AR1020="Projet OCM (NOKIA)","TRAVAUX-NOKIA",
AR1020="ACCESS-ISSUE","ACCESS-ISSUE",
AR1020="Projet OCM (ZTE, NOKIA, autres projets)","TRAVAUX OCM",
AR1020="No root CAuse","No root cause",
AR1020="ODU HS","PDH",
AR1020="IP &amp; VLAN","PDH",
AR1020="Warehouse HUAWEI","SPARE-ISSUE",
AR1020="SPARE-HS","SPARE-ISSUE",
AR1020="Power Telco","BSS",AR1020="no impacts","no impacts"
),"")</f>
        <v>No root cause</v>
      </c>
      <c r="AQ1020" s="40" t="str" cm="1">
        <f t="array" ref="AQ1020">IFERROR(_xlfn.IFS(
AR1020="MPR ISSUE","TX ISSUE",
AR1020="BSS Hardware Issue","RAN ISSUE",
AR1020="Sites strategiques, MLL, Pylone, etc.","ENVTECH",
AR1020="AKTIVCO DEFAUT GE &amp; POWER Cabinet","POWER ISSUE",
AR1020="AKTIVCO Coupure ENEO &amp; Baisse de tension","POWER ISSUE",
AR1020="Coupure ENEO &amp; Baisse de tension","POWER ISSUE",
AR1020="Defaut GE &amp; POWER Cabinet","POWER ISSUE",
AR1020="Sharing","POWER ISSUE",
AR1020="Sites strategiques &amp; DataCenter","POWER ISSUE",
AR1020="Exclu","Exclu",
AR1020="SAT","TX ISSUE",
AR1020="SPARE-ISSUE","SPARE-ISSUE",
AR1020="Fiber CAmtel","TX ISSUE",
AR1020="Fiber AOF","TX ISSUE",
AR1020="Projet OCM (HUAWEI)","TRAVAUX-HUAWEI",
AR1020="Projet OCM (NOKIA)","TRAVAUX -NOKIA",
AR1020="ACCESS-ISSUE","ACCESS-ISSUE",
AR1020="Projet OCM (ZTE, NOKIA, autres projets)","TRAVAUX OCM",
AR1020="No root CAuse","No root cause",
AR1020="ODU HS","TX ISSUE",
AR1020="IP &amp; VLAN","TX ISSUE",
AR1020="Warehouse HUAWEI","SPARE-ISSUE",
AR1020="SPARE-HS","SPARE-ISSUE",
AR1020="Power Telco","RAN ISSUE",AR1020="no impacts","no impacts"
),"")</f>
        <v>No root cause</v>
      </c>
      <c r="AR1020" s="59" t="s">
        <v>5343</v>
      </c>
      <c r="AS1020" s="40" t="str" cm="1">
        <f t="array" ref="AS1020">IFERROR(_xlfn.IFS(
AR1020="MPR ISSUE","ACTIVE",
AR1020="BSS Hardware Issue","ACTIVE",
AR1020="Sites strategiques, MLL, Pylone, etc.","PASSIVE",
AR1020="AKTIVCO DEFAUT GE &amp; POWER Cabinet","PASSIVE",
AR1020="AKTIVCO Coupure ENEO &amp; Baisse de tension","PASSIVE",
AR1020="Coupure ENEO &amp; Baisse de tension","PASSIVE",
AR1020="Defaut GE &amp; POWER Cabinet","PASSIVE",
AR1020="Sharing","PASSIVE",
AR1020="Sites strategiques &amp; DataCenter","PASSIVE",
AR1020="Exclu","Exclu",
AR1020="SAT","ACTIVE",
AR1020="SPARE-ISSUE","SPARE-ISSUE",
AR1020="Fiber CAmtel","ACTIVE",
AR1020="Fiber AOF","ACTIVE",
AR1020="Projet OCM (HUAWEI)","PLANNED WORKS",
AR1020="Projet OCM (NOKIA)","PLANNED WORKS",
AR1020="ACCESS-ISSUE","ACCESS-ISSUE",
AR1020="Projet OCM (ZTE, NOKIA, autres projets)","PLANNED WORKS",
AR1020="No root CAuse","No root cause",
AR1020="ODU HS","ACTIVE",
AR1020="IP &amp; VLAN","ACTIVE",
AR1020="Warehouse HUAWEI","SPARE-ISSUE",
AR1020="SPARE-HS","SPARE-ISSUE",
AR1020="Power Telco","ACTIVE", AR1020="no impacts","no impacts"
),"")</f>
        <v>No root cause</v>
      </c>
      <c r="AT1020" s="99" t="s">
        <v>5661</v>
      </c>
      <c r="AU1020" s="99" t="s">
        <v>1652</v>
      </c>
      <c r="AW1020" s="17"/>
      <c r="AX1020" s="17" t="s">
        <v>5536</v>
      </c>
      <c r="AY1020" s="17"/>
      <c r="AZ1020" s="17" t="s">
        <v>5536</v>
      </c>
      <c r="BA1020" s="7"/>
      <c r="BC1020" s="18"/>
      <c r="BD1020" s="18"/>
      <c r="BE1020" s="18"/>
      <c r="BF1020" s="18"/>
      <c r="BG1020" s="18"/>
      <c r="BH1020" s="18"/>
      <c r="BI1020" s="18"/>
      <c r="BJ1020" s="18"/>
      <c r="BK1020" s="18"/>
      <c r="BM1020" s="18"/>
      <c r="BN1020" s="18"/>
      <c r="BO1020" s="18"/>
      <c r="BP1020" s="9" t="s">
        <v>5661</v>
      </c>
      <c r="BQ1020" s="14"/>
      <c r="BR1020" s="102" t="s">
        <v>5536</v>
      </c>
      <c r="BS1020" s="14"/>
      <c r="BT1020" s="14"/>
      <c r="BU1020" s="9"/>
      <c r="BV1020" s="9"/>
      <c r="BW1020" s="9"/>
    </row>
    <row r="1021" spans="1:75" x14ac:dyDescent="0.35">
      <c r="A1021" s="1" t="s">
        <v>2238</v>
      </c>
      <c r="B1021" s="8" t="s">
        <v>2239</v>
      </c>
      <c r="C1021" s="3" t="s">
        <v>38</v>
      </c>
      <c r="D1021" s="1" t="s">
        <v>11</v>
      </c>
      <c r="E1021" s="1" t="s">
        <v>12</v>
      </c>
      <c r="F1021" s="3" t="s">
        <v>37</v>
      </c>
      <c r="G1021" s="1" t="s">
        <v>38</v>
      </c>
      <c r="H1021" s="30" t="s">
        <v>5587</v>
      </c>
      <c r="I1021" s="27">
        <v>0.10410335213863958</v>
      </c>
      <c r="J1021" s="27">
        <v>1.8770884876709675</v>
      </c>
      <c r="K1021" s="27">
        <v>0.10792005889856218</v>
      </c>
      <c r="L1021" s="27">
        <v>0</v>
      </c>
      <c r="M1021" s="27">
        <v>0</v>
      </c>
      <c r="N1021" s="27">
        <v>0</v>
      </c>
      <c r="O1021" s="27">
        <v>0</v>
      </c>
      <c r="P1021" s="27">
        <v>0</v>
      </c>
      <c r="Q1021" s="27">
        <v>5.9836687754863265</v>
      </c>
      <c r="R1021" s="27">
        <v>0</v>
      </c>
      <c r="S1021" s="80">
        <v>0.7676039357024026</v>
      </c>
      <c r="T1021" s="80">
        <v>0</v>
      </c>
      <c r="U1021" s="80">
        <v>2.117219982136386</v>
      </c>
      <c r="V1021" s="80">
        <v>0</v>
      </c>
      <c r="W1021" s="80">
        <v>0</v>
      </c>
      <c r="X1021" s="80">
        <v>0</v>
      </c>
      <c r="Y1021" s="80">
        <v>0.19206595840003643</v>
      </c>
      <c r="Z1021" s="80">
        <v>0</v>
      </c>
      <c r="AA1021" s="80">
        <v>0</v>
      </c>
      <c r="AB1021" s="80">
        <v>0</v>
      </c>
      <c r="AC1021" s="80">
        <v>5.8302871019567055E-2</v>
      </c>
      <c r="AD1021" s="80">
        <v>5.8302871019567055E-2</v>
      </c>
      <c r="AE1021" s="80">
        <v>0</v>
      </c>
      <c r="AF1021" s="80">
        <v>0</v>
      </c>
      <c r="AG1021" s="80"/>
      <c r="AH1021" s="80">
        <v>0</v>
      </c>
      <c r="AI1021" s="80">
        <v>0</v>
      </c>
      <c r="AJ1021" s="80">
        <v>0</v>
      </c>
      <c r="AK1021" s="80">
        <v>0</v>
      </c>
      <c r="AL1021" s="80">
        <v>0</v>
      </c>
      <c r="AM1021" s="80">
        <v>0</v>
      </c>
      <c r="AN1021" s="41" t="s">
        <v>5558</v>
      </c>
      <c r="AO1021" s="41"/>
      <c r="AP1021" s="40" t="str" cm="1">
        <f t="array" ref="AP1021">IFERROR(_xlfn.IFS(
AR1021="MPR ISSUE","PDH",
AR1021="BSS Hardware Issue","BSS",
AR1021="Sites strategiques, MLL, Pylone, etc.","ENVTECH",
AR1021="AKTIVCO DEFAUT GE &amp; POWER Cabinet","AKTIVCO",
AR1021="AKTIVCO Coupure ENEO &amp; Baisse de tension","AKTIVCO GRID ONLY",
AR1021="Coupure ENEO &amp; Baisse de tension","IHS GRID ONLY",
AR1021="Defaut GE &amp; POWER Cabinet","IHS",
AR1021="Sharing","Partners",
AR1021="Sites strategiques &amp; DataCenter","SST &amp; DC",
AR1021="Exclu","Exclu",
AR1021="SAT","SAT",
AR1021="SPARE-ISSUE","SPARE-ISSUE",
AR1021="Fiber CAmtel","TRANS_FO_CAMTEL",
AR1021="Fiber AOF","Fiber AOF",
AR1021="Projet OCM (HUAWEI)","TRAVAUX-HUAWEI",
AR1021="Projet OCM (NOKIA)","TRAVAUX-NOKIA",
AR1021="ACCESS-ISSUE","ACCESS-ISSUE",
AR1021="Projet OCM (ZTE, NOKIA, autres projets)","TRAVAUX OCM",
AR1021="No root CAuse","No root cause",
AR1021="ODU HS","PDH",
AR1021="IP &amp; VLAN","PDH",
AR1021="Warehouse HUAWEI","SPARE-ISSUE",
AR1021="SPARE-HS","SPARE-ISSUE",
AR1021="Power Telco","BSS",AR1021="no impacts","no impacts"
),"")</f>
        <v>No root cause</v>
      </c>
      <c r="AQ1021" s="40" t="str" cm="1">
        <f t="array" ref="AQ1021">IFERROR(_xlfn.IFS(
AR1021="MPR ISSUE","TX ISSUE",
AR1021="BSS Hardware Issue","RAN ISSUE",
AR1021="Sites strategiques, MLL, Pylone, etc.","ENVTECH",
AR1021="AKTIVCO DEFAUT GE &amp; POWER Cabinet","POWER ISSUE",
AR1021="AKTIVCO Coupure ENEO &amp; Baisse de tension","POWER ISSUE",
AR1021="Coupure ENEO &amp; Baisse de tension","POWER ISSUE",
AR1021="Defaut GE &amp; POWER Cabinet","POWER ISSUE",
AR1021="Sharing","POWER ISSUE",
AR1021="Sites strategiques &amp; DataCenter","POWER ISSUE",
AR1021="Exclu","Exclu",
AR1021="SAT","TX ISSUE",
AR1021="SPARE-ISSUE","SPARE-ISSUE",
AR1021="Fiber CAmtel","TX ISSUE",
AR1021="Fiber AOF","TX ISSUE",
AR1021="Projet OCM (HUAWEI)","TRAVAUX-HUAWEI",
AR1021="Projet OCM (NOKIA)","TRAVAUX -NOKIA",
AR1021="ACCESS-ISSUE","ACCESS-ISSUE",
AR1021="Projet OCM (ZTE, NOKIA, autres projets)","TRAVAUX OCM",
AR1021="No root CAuse","No root cause",
AR1021="ODU HS","TX ISSUE",
AR1021="IP &amp; VLAN","TX ISSUE",
AR1021="Warehouse HUAWEI","SPARE-ISSUE",
AR1021="SPARE-HS","SPARE-ISSUE",
AR1021="Power Telco","RAN ISSUE",AR1021="no impacts","no impacts"
),"")</f>
        <v>No root cause</v>
      </c>
      <c r="AR1021" s="59" t="s">
        <v>5343</v>
      </c>
      <c r="AS1021" s="40" t="str" cm="1">
        <f t="array" ref="AS1021">IFERROR(_xlfn.IFS(
AR1021="MPR ISSUE","ACTIVE",
AR1021="BSS Hardware Issue","ACTIVE",
AR1021="Sites strategiques, MLL, Pylone, etc.","PASSIVE",
AR1021="AKTIVCO DEFAUT GE &amp; POWER Cabinet","PASSIVE",
AR1021="AKTIVCO Coupure ENEO &amp; Baisse de tension","PASSIVE",
AR1021="Coupure ENEO &amp; Baisse de tension","PASSIVE",
AR1021="Defaut GE &amp; POWER Cabinet","PASSIVE",
AR1021="Sharing","PASSIVE",
AR1021="Sites strategiques &amp; DataCenter","PASSIVE",
AR1021="Exclu","Exclu",
AR1021="SAT","ACTIVE",
AR1021="SPARE-ISSUE","SPARE-ISSUE",
AR1021="Fiber CAmtel","ACTIVE",
AR1021="Fiber AOF","ACTIVE",
AR1021="Projet OCM (HUAWEI)","PLANNED WORKS",
AR1021="Projet OCM (NOKIA)","PLANNED WORKS",
AR1021="ACCESS-ISSUE","ACCESS-ISSUE",
AR1021="Projet OCM (ZTE, NOKIA, autres projets)","PLANNED WORKS",
AR1021="No root CAuse","No root cause",
AR1021="ODU HS","ACTIVE",
AR1021="IP &amp; VLAN","ACTIVE",
AR1021="Warehouse HUAWEI","SPARE-ISSUE",
AR1021="SPARE-HS","SPARE-ISSUE",
AR1021="Power Telco","ACTIVE", AR1021="no impacts","no impacts"
),"")</f>
        <v>No root cause</v>
      </c>
      <c r="AT1021" s="99" t="s">
        <v>5661</v>
      </c>
      <c r="AU1021" s="99" t="s">
        <v>2239</v>
      </c>
      <c r="AW1021" s="17"/>
      <c r="AX1021" s="17" t="s">
        <v>5536</v>
      </c>
      <c r="AY1021" s="17"/>
      <c r="AZ1021" s="17" t="s">
        <v>5536</v>
      </c>
      <c r="BA1021" s="7"/>
      <c r="BC1021" s="18"/>
      <c r="BD1021" s="18"/>
      <c r="BE1021" s="18"/>
      <c r="BF1021" s="18"/>
      <c r="BG1021" s="18"/>
      <c r="BH1021" s="18"/>
      <c r="BI1021" s="18"/>
      <c r="BJ1021" s="18"/>
      <c r="BK1021" s="18"/>
      <c r="BM1021" s="18"/>
      <c r="BN1021" s="18"/>
      <c r="BO1021" s="18"/>
      <c r="BP1021" s="9" t="s">
        <v>5661</v>
      </c>
      <c r="BQ1021" s="14"/>
      <c r="BR1021" s="102" t="s">
        <v>5536</v>
      </c>
      <c r="BS1021" s="14"/>
      <c r="BT1021" s="14"/>
      <c r="BU1021" s="9"/>
      <c r="BV1021" s="9"/>
      <c r="BW1021" s="9"/>
    </row>
    <row r="1022" spans="1:75" x14ac:dyDescent="0.35">
      <c r="A1022" s="1" t="s">
        <v>810</v>
      </c>
      <c r="B1022" s="1" t="s">
        <v>811</v>
      </c>
      <c r="C1022" s="3" t="s">
        <v>37</v>
      </c>
      <c r="D1022" s="1"/>
      <c r="E1022" s="1"/>
      <c r="F1022" s="3" t="s">
        <v>37</v>
      </c>
      <c r="G1022" s="1" t="s">
        <v>812</v>
      </c>
      <c r="H1022" s="29" t="s">
        <v>5588</v>
      </c>
      <c r="I1022" s="27">
        <v>1.9083402819608082</v>
      </c>
      <c r="J1022" s="27">
        <v>4.6739457589141615</v>
      </c>
      <c r="K1022" s="27">
        <v>10.182897297290509</v>
      </c>
      <c r="L1022" s="27">
        <v>0</v>
      </c>
      <c r="M1022" s="27">
        <v>0</v>
      </c>
      <c r="N1022" s="27">
        <v>0</v>
      </c>
      <c r="O1022" s="27">
        <v>0</v>
      </c>
      <c r="P1022" s="27">
        <v>0</v>
      </c>
      <c r="Q1022" s="27">
        <v>0.83659159600246902</v>
      </c>
      <c r="R1022" s="27">
        <v>5.6169736098747695E-2</v>
      </c>
      <c r="S1022" s="80">
        <v>0</v>
      </c>
      <c r="T1022" s="80">
        <v>0</v>
      </c>
      <c r="U1022" s="80">
        <v>0</v>
      </c>
      <c r="V1022" s="80">
        <v>0</v>
      </c>
      <c r="W1022" s="80">
        <v>0</v>
      </c>
      <c r="X1022" s="80">
        <v>0</v>
      </c>
      <c r="Y1022" s="80">
        <v>0</v>
      </c>
      <c r="Z1022" s="80">
        <v>0</v>
      </c>
      <c r="AA1022" s="80">
        <v>0</v>
      </c>
      <c r="AB1022" s="80">
        <v>0</v>
      </c>
      <c r="AC1022" s="80">
        <v>5.7036580459032031E-2</v>
      </c>
      <c r="AD1022" s="80">
        <v>5.7036580459032031E-2</v>
      </c>
      <c r="AE1022" s="80">
        <v>0</v>
      </c>
      <c r="AF1022" s="80">
        <v>0</v>
      </c>
      <c r="AG1022" s="80"/>
      <c r="AH1022" s="80">
        <v>0</v>
      </c>
      <c r="AI1022" s="80">
        <v>0</v>
      </c>
      <c r="AJ1022" s="80">
        <v>0</v>
      </c>
      <c r="AK1022" s="80">
        <v>0</v>
      </c>
      <c r="AL1022" s="80">
        <v>0</v>
      </c>
      <c r="AM1022" s="80">
        <v>0</v>
      </c>
      <c r="AN1022" s="41" t="s">
        <v>5558</v>
      </c>
      <c r="AO1022" s="41"/>
      <c r="AP1022" s="40" t="str" cm="1">
        <f t="array" ref="AP1022">IFERROR(_xlfn.IFS(
AR1022="MPR ISSUE","PDH",
AR1022="BSS Hardware Issue","BSS",
AR1022="Sites strategiques, MLL, Pylone, etc.","ENVTECH",
AR1022="AKTIVCO DEFAUT GE &amp; POWER Cabinet","AKTIVCO",
AR1022="AKTIVCO Coupure ENEO &amp; Baisse de tension","AKTIVCO GRID ONLY",
AR1022="Coupure ENEO &amp; Baisse de tension","IHS GRID ONLY",
AR1022="Defaut GE &amp; POWER Cabinet","IHS",
AR1022="Sharing","Partners",
AR1022="Sites strategiques &amp; DataCenter","SST &amp; DC",
AR1022="Exclu","Exclu",
AR1022="SAT","SAT",
AR1022="SPARE-ISSUE","SPARE-ISSUE",
AR1022="Fiber CAmtel","TRANS_FO_CAMTEL",
AR1022="Fiber AOF","Fiber AOF",
AR1022="Projet OCM (HUAWEI)","TRAVAUX-HUAWEI",
AR1022="Projet OCM (NOKIA)","TRAVAUX-NOKIA",
AR1022="ACCESS-ISSUE","ACCESS-ISSUE",
AR1022="Projet OCM (ZTE, NOKIA, autres projets)","TRAVAUX OCM",
AR1022="No root CAuse","No root cause",
AR1022="ODU HS","PDH",
AR1022="IP &amp; VLAN","PDH",
AR1022="Warehouse HUAWEI","SPARE-ISSUE",
AR1022="SPARE-HS","SPARE-ISSUE",
AR1022="Power Telco","BSS",AR1022="no impacts","no impacts"
),"")</f>
        <v>No root cause</v>
      </c>
      <c r="AQ1022" s="40" t="str" cm="1">
        <f t="array" ref="AQ1022">IFERROR(_xlfn.IFS(
AR1022="MPR ISSUE","TX ISSUE",
AR1022="BSS Hardware Issue","RAN ISSUE",
AR1022="Sites strategiques, MLL, Pylone, etc.","ENVTECH",
AR1022="AKTIVCO DEFAUT GE &amp; POWER Cabinet","POWER ISSUE",
AR1022="AKTIVCO Coupure ENEO &amp; Baisse de tension","POWER ISSUE",
AR1022="Coupure ENEO &amp; Baisse de tension","POWER ISSUE",
AR1022="Defaut GE &amp; POWER Cabinet","POWER ISSUE",
AR1022="Sharing","POWER ISSUE",
AR1022="Sites strategiques &amp; DataCenter","POWER ISSUE",
AR1022="Exclu","Exclu",
AR1022="SAT","TX ISSUE",
AR1022="SPARE-ISSUE","SPARE-ISSUE",
AR1022="Fiber CAmtel","TX ISSUE",
AR1022="Fiber AOF","TX ISSUE",
AR1022="Projet OCM (HUAWEI)","TRAVAUX-HUAWEI",
AR1022="Projet OCM (NOKIA)","TRAVAUX -NOKIA",
AR1022="ACCESS-ISSUE","ACCESS-ISSUE",
AR1022="Projet OCM (ZTE, NOKIA, autres projets)","TRAVAUX OCM",
AR1022="No root CAuse","No root cause",
AR1022="ODU HS","TX ISSUE",
AR1022="IP &amp; VLAN","TX ISSUE",
AR1022="Warehouse HUAWEI","SPARE-ISSUE",
AR1022="SPARE-HS","SPARE-ISSUE",
AR1022="Power Telco","RAN ISSUE",AR1022="no impacts","no impacts"
),"")</f>
        <v>No root cause</v>
      </c>
      <c r="AR1022" s="59" t="s">
        <v>5343</v>
      </c>
      <c r="AS1022" s="40" t="str" cm="1">
        <f t="array" ref="AS1022">IFERROR(_xlfn.IFS(
AR1022="MPR ISSUE","ACTIVE",
AR1022="BSS Hardware Issue","ACTIVE",
AR1022="Sites strategiques, MLL, Pylone, etc.","PASSIVE",
AR1022="AKTIVCO DEFAUT GE &amp; POWER Cabinet","PASSIVE",
AR1022="AKTIVCO Coupure ENEO &amp; Baisse de tension","PASSIVE",
AR1022="Coupure ENEO &amp; Baisse de tension","PASSIVE",
AR1022="Defaut GE &amp; POWER Cabinet","PASSIVE",
AR1022="Sharing","PASSIVE",
AR1022="Sites strategiques &amp; DataCenter","PASSIVE",
AR1022="Exclu","Exclu",
AR1022="SAT","ACTIVE",
AR1022="SPARE-ISSUE","SPARE-ISSUE",
AR1022="Fiber CAmtel","ACTIVE",
AR1022="Fiber AOF","ACTIVE",
AR1022="Projet OCM (HUAWEI)","PLANNED WORKS",
AR1022="Projet OCM (NOKIA)","PLANNED WORKS",
AR1022="ACCESS-ISSUE","ACCESS-ISSUE",
AR1022="Projet OCM (ZTE, NOKIA, autres projets)","PLANNED WORKS",
AR1022="No root CAuse","No root cause",
AR1022="ODU HS","ACTIVE",
AR1022="IP &amp; VLAN","ACTIVE",
AR1022="Warehouse HUAWEI","SPARE-ISSUE",
AR1022="SPARE-HS","SPARE-ISSUE",
AR1022="Power Telco","ACTIVE", AR1022="no impacts","no impacts"
),"")</f>
        <v>No root cause</v>
      </c>
      <c r="AT1022" s="99" t="s">
        <v>5661</v>
      </c>
      <c r="AU1022" s="99" t="s">
        <v>811</v>
      </c>
      <c r="AW1022" s="17"/>
      <c r="AX1022" s="17" t="s">
        <v>5536</v>
      </c>
      <c r="AY1022" s="17"/>
      <c r="AZ1022" s="17" t="s">
        <v>5536</v>
      </c>
      <c r="BA1022" s="7"/>
      <c r="BC1022" s="18"/>
      <c r="BD1022" s="18"/>
      <c r="BE1022" s="18"/>
      <c r="BF1022" s="18"/>
      <c r="BG1022" s="18"/>
      <c r="BH1022" s="18"/>
      <c r="BI1022" s="18"/>
      <c r="BJ1022" s="18"/>
      <c r="BK1022" s="18"/>
      <c r="BM1022" s="18"/>
      <c r="BN1022" s="18"/>
      <c r="BO1022" s="18"/>
      <c r="BP1022" s="9" t="s">
        <v>5661</v>
      </c>
      <c r="BQ1022" s="14"/>
      <c r="BR1022" s="102" t="s">
        <v>5536</v>
      </c>
      <c r="BS1022" s="14"/>
      <c r="BT1022" s="14"/>
      <c r="BU1022" s="9"/>
      <c r="BV1022" s="9"/>
      <c r="BW1022" s="9"/>
    </row>
    <row r="1023" spans="1:75" x14ac:dyDescent="0.35">
      <c r="A1023" s="1" t="s">
        <v>1038</v>
      </c>
      <c r="B1023" s="1" t="s">
        <v>1039</v>
      </c>
      <c r="C1023" s="3" t="s">
        <v>37</v>
      </c>
      <c r="D1023" s="1" t="s">
        <v>11</v>
      </c>
      <c r="E1023" s="1" t="s">
        <v>12</v>
      </c>
      <c r="F1023" s="3" t="s">
        <v>226</v>
      </c>
      <c r="G1023" s="1" t="s">
        <v>1038</v>
      </c>
      <c r="H1023" s="29" t="s">
        <v>5588</v>
      </c>
      <c r="I1023" s="27">
        <v>0.11257501433940306</v>
      </c>
      <c r="J1023" s="27">
        <v>4.8172546535286229E-2</v>
      </c>
      <c r="K1023" s="27">
        <v>0</v>
      </c>
      <c r="L1023" s="27">
        <v>0.34368195917621897</v>
      </c>
      <c r="M1023" s="27">
        <v>0.20260648968561756</v>
      </c>
      <c r="N1023" s="27">
        <v>0.15318548766811343</v>
      </c>
      <c r="O1023" s="27">
        <v>4.4088313600602655E-2</v>
      </c>
      <c r="P1023" s="27">
        <v>4.106277091483963</v>
      </c>
      <c r="Q1023" s="27">
        <v>4.3892127739111268E-2</v>
      </c>
      <c r="R1023" s="27">
        <v>0.11790770275630422</v>
      </c>
      <c r="S1023" s="80">
        <v>0</v>
      </c>
      <c r="T1023" s="80">
        <v>0</v>
      </c>
      <c r="U1023" s="80">
        <v>0</v>
      </c>
      <c r="V1023" s="80">
        <v>9.0209826129388479E-2</v>
      </c>
      <c r="W1023" s="80">
        <v>0</v>
      </c>
      <c r="X1023" s="80">
        <v>0</v>
      </c>
      <c r="Y1023" s="80">
        <v>7.3712378685797372E-2</v>
      </c>
      <c r="Z1023" s="80">
        <v>2.3322040161742756</v>
      </c>
      <c r="AA1023" s="80">
        <v>0.16823829376799573</v>
      </c>
      <c r="AB1023" s="80">
        <v>0</v>
      </c>
      <c r="AC1023" s="80">
        <v>4.9973889445343152E-2</v>
      </c>
      <c r="AD1023" s="80">
        <v>4.9973889445343152E-2</v>
      </c>
      <c r="AE1023" s="80">
        <v>0</v>
      </c>
      <c r="AF1023" s="80">
        <v>0</v>
      </c>
      <c r="AG1023" s="80"/>
      <c r="AH1023" s="80">
        <v>0</v>
      </c>
      <c r="AI1023" s="80">
        <v>0</v>
      </c>
      <c r="AJ1023" s="80">
        <v>0</v>
      </c>
      <c r="AK1023" s="80">
        <v>0</v>
      </c>
      <c r="AL1023" s="80">
        <v>0</v>
      </c>
      <c r="AM1023" s="80">
        <v>0</v>
      </c>
      <c r="AN1023" s="41" t="s">
        <v>5558</v>
      </c>
      <c r="AO1023" s="41"/>
      <c r="AP1023" s="40" t="str" cm="1">
        <f t="array" ref="AP1023">IFERROR(_xlfn.IFS(
AR1023="MPR ISSUE","PDH",
AR1023="BSS Hardware Issue","BSS",
AR1023="Sites strategiques, MLL, Pylone, etc.","ENVTECH",
AR1023="AKTIVCO DEFAUT GE &amp; POWER Cabinet","AKTIVCO",
AR1023="AKTIVCO Coupure ENEO &amp; Baisse de tension","AKTIVCO GRID ONLY",
AR1023="Coupure ENEO &amp; Baisse de tension","IHS GRID ONLY",
AR1023="Defaut GE &amp; POWER Cabinet","IHS",
AR1023="Sharing","Partners",
AR1023="Sites strategiques &amp; DataCenter","SST &amp; DC",
AR1023="Exclu","Exclu",
AR1023="SAT","SAT",
AR1023="SPARE-ISSUE","SPARE-ISSUE",
AR1023="Fiber CAmtel","TRANS_FO_CAMTEL",
AR1023="Fiber AOF","Fiber AOF",
AR1023="Projet OCM (HUAWEI)","TRAVAUX-HUAWEI",
AR1023="Projet OCM (NOKIA)","TRAVAUX-NOKIA",
AR1023="ACCESS-ISSUE","ACCESS-ISSUE",
AR1023="Projet OCM (ZTE, NOKIA, autres projets)","TRAVAUX OCM",
AR1023="No root CAuse","No root cause",
AR1023="ODU HS","PDH",
AR1023="IP &amp; VLAN","PDH",
AR1023="Warehouse HUAWEI","SPARE-ISSUE",
AR1023="SPARE-HS","SPARE-ISSUE",
AR1023="Power Telco","BSS",AR1023="no impacts","no impacts"
),"")</f>
        <v>No root cause</v>
      </c>
      <c r="AQ1023" s="40" t="str" cm="1">
        <f t="array" ref="AQ1023">IFERROR(_xlfn.IFS(
AR1023="MPR ISSUE","TX ISSUE",
AR1023="BSS Hardware Issue","RAN ISSUE",
AR1023="Sites strategiques, MLL, Pylone, etc.","ENVTECH",
AR1023="AKTIVCO DEFAUT GE &amp; POWER Cabinet","POWER ISSUE",
AR1023="AKTIVCO Coupure ENEO &amp; Baisse de tension","POWER ISSUE",
AR1023="Coupure ENEO &amp; Baisse de tension","POWER ISSUE",
AR1023="Defaut GE &amp; POWER Cabinet","POWER ISSUE",
AR1023="Sharing","POWER ISSUE",
AR1023="Sites strategiques &amp; DataCenter","POWER ISSUE",
AR1023="Exclu","Exclu",
AR1023="SAT","TX ISSUE",
AR1023="SPARE-ISSUE","SPARE-ISSUE",
AR1023="Fiber CAmtel","TX ISSUE",
AR1023="Fiber AOF","TX ISSUE",
AR1023="Projet OCM (HUAWEI)","TRAVAUX-HUAWEI",
AR1023="Projet OCM (NOKIA)","TRAVAUX -NOKIA",
AR1023="ACCESS-ISSUE","ACCESS-ISSUE",
AR1023="Projet OCM (ZTE, NOKIA, autres projets)","TRAVAUX OCM",
AR1023="No root CAuse","No root cause",
AR1023="ODU HS","TX ISSUE",
AR1023="IP &amp; VLAN","TX ISSUE",
AR1023="Warehouse HUAWEI","SPARE-ISSUE",
AR1023="SPARE-HS","SPARE-ISSUE",
AR1023="Power Telco","RAN ISSUE",AR1023="no impacts","no impacts"
),"")</f>
        <v>No root cause</v>
      </c>
      <c r="AR1023" s="59" t="s">
        <v>5343</v>
      </c>
      <c r="AS1023" s="40" t="str" cm="1">
        <f t="array" ref="AS1023">IFERROR(_xlfn.IFS(
AR1023="MPR ISSUE","ACTIVE",
AR1023="BSS Hardware Issue","ACTIVE",
AR1023="Sites strategiques, MLL, Pylone, etc.","PASSIVE",
AR1023="AKTIVCO DEFAUT GE &amp; POWER Cabinet","PASSIVE",
AR1023="AKTIVCO Coupure ENEO &amp; Baisse de tension","PASSIVE",
AR1023="Coupure ENEO &amp; Baisse de tension","PASSIVE",
AR1023="Defaut GE &amp; POWER Cabinet","PASSIVE",
AR1023="Sharing","PASSIVE",
AR1023="Sites strategiques &amp; DataCenter","PASSIVE",
AR1023="Exclu","Exclu",
AR1023="SAT","ACTIVE",
AR1023="SPARE-ISSUE","SPARE-ISSUE",
AR1023="Fiber CAmtel","ACTIVE",
AR1023="Fiber AOF","ACTIVE",
AR1023="Projet OCM (HUAWEI)","PLANNED WORKS",
AR1023="Projet OCM (NOKIA)","PLANNED WORKS",
AR1023="ACCESS-ISSUE","ACCESS-ISSUE",
AR1023="Projet OCM (ZTE, NOKIA, autres projets)","PLANNED WORKS",
AR1023="No root CAuse","No root cause",
AR1023="ODU HS","ACTIVE",
AR1023="IP &amp; VLAN","ACTIVE",
AR1023="Warehouse HUAWEI","SPARE-ISSUE",
AR1023="SPARE-HS","SPARE-ISSUE",
AR1023="Power Telco","ACTIVE", AR1023="no impacts","no impacts"
),"")</f>
        <v>No root cause</v>
      </c>
      <c r="AT1023" s="99" t="s">
        <v>5661</v>
      </c>
      <c r="AU1023" s="99" t="s">
        <v>1039</v>
      </c>
      <c r="AW1023" s="17"/>
      <c r="AX1023" s="17" t="s">
        <v>5536</v>
      </c>
      <c r="AY1023" s="17"/>
      <c r="AZ1023" s="17" t="s">
        <v>5536</v>
      </c>
      <c r="BA1023" s="7"/>
      <c r="BC1023" s="18"/>
      <c r="BD1023" s="18"/>
      <c r="BE1023" s="18"/>
      <c r="BF1023" s="18"/>
      <c r="BG1023" s="18"/>
      <c r="BH1023" s="18"/>
      <c r="BI1023" s="18"/>
      <c r="BJ1023" s="18"/>
      <c r="BK1023" s="18"/>
      <c r="BM1023" s="18"/>
      <c r="BN1023" s="18"/>
      <c r="BO1023" s="18"/>
      <c r="BP1023" s="9" t="s">
        <v>5661</v>
      </c>
      <c r="BQ1023" s="14"/>
      <c r="BR1023" s="102" t="s">
        <v>5536</v>
      </c>
      <c r="BS1023" s="14"/>
      <c r="BT1023" s="14"/>
      <c r="BU1023" s="9"/>
      <c r="BV1023" s="9"/>
      <c r="BW1023" s="9"/>
    </row>
    <row r="1024" spans="1:75" x14ac:dyDescent="0.35">
      <c r="A1024" s="19" t="s">
        <v>5429</v>
      </c>
      <c r="B1024" s="19" t="s">
        <v>5430</v>
      </c>
      <c r="C1024" s="3" t="s">
        <v>38</v>
      </c>
      <c r="D1024" s="19" t="s">
        <v>357</v>
      </c>
      <c r="E1024" s="19" t="s">
        <v>36</v>
      </c>
      <c r="F1024" s="19" t="s">
        <v>5387</v>
      </c>
      <c r="G1024" s="19" t="s">
        <v>115</v>
      </c>
      <c r="H1024" s="30" t="s">
        <v>5587</v>
      </c>
      <c r="I1024" s="27">
        <v>0</v>
      </c>
      <c r="J1024" s="27">
        <v>5.4523974625677347</v>
      </c>
      <c r="K1024" s="27">
        <v>0.74275967160626866</v>
      </c>
      <c r="L1024" s="27">
        <v>0</v>
      </c>
      <c r="M1024" s="27">
        <v>0</v>
      </c>
      <c r="N1024" s="27">
        <v>0</v>
      </c>
      <c r="O1024" s="27">
        <v>0</v>
      </c>
      <c r="P1024" s="27">
        <v>2.924364286468454</v>
      </c>
      <c r="Q1024" s="27">
        <v>9.2164550712975135</v>
      </c>
      <c r="R1024" s="27">
        <v>0</v>
      </c>
      <c r="S1024" s="80">
        <v>0</v>
      </c>
      <c r="T1024" s="80">
        <v>0</v>
      </c>
      <c r="U1024" s="80">
        <v>0</v>
      </c>
      <c r="V1024" s="80">
        <v>0</v>
      </c>
      <c r="W1024" s="80">
        <v>0</v>
      </c>
      <c r="X1024" s="80">
        <v>0</v>
      </c>
      <c r="Y1024" s="80">
        <v>0</v>
      </c>
      <c r="Z1024" s="80">
        <v>0</v>
      </c>
      <c r="AA1024" s="80">
        <v>0</v>
      </c>
      <c r="AB1024" s="80">
        <v>0</v>
      </c>
      <c r="AC1024" s="80">
        <v>4.3927797895746482E-2</v>
      </c>
      <c r="AD1024" s="80">
        <v>4.3927797895746482E-2</v>
      </c>
      <c r="AE1024" s="80">
        <v>0</v>
      </c>
      <c r="AF1024" s="80">
        <v>0</v>
      </c>
      <c r="AG1024" s="80"/>
      <c r="AH1024" s="80">
        <v>0</v>
      </c>
      <c r="AI1024" s="80">
        <v>0</v>
      </c>
      <c r="AJ1024" s="80">
        <v>0</v>
      </c>
      <c r="AK1024" s="80">
        <v>0</v>
      </c>
      <c r="AL1024" s="80">
        <v>0</v>
      </c>
      <c r="AM1024" s="80">
        <v>0</v>
      </c>
      <c r="AN1024" s="41" t="s">
        <v>5586</v>
      </c>
      <c r="AO1024" s="41"/>
      <c r="AP1024" s="40" t="str" cm="1">
        <f t="array" ref="AP1024">IFERROR(_xlfn.IFS(
AR1024="MPR ISSUE","PDH",
AR1024="BSS Hardware Issue","BSS",
AR1024="Sites strategiques, MLL, Pylone, etc.","ENVTECH",
AR1024="AKTIVCO DEFAUT GE &amp; POWER Cabinet","AKTIVCO",
AR1024="AKTIVCO Coupure ENEO &amp; Baisse de tension","AKTIVCO GRID ONLY",
AR1024="Coupure ENEO &amp; Baisse de tension","IHS GRID ONLY",
AR1024="Defaut GE &amp; POWER Cabinet","IHS",
AR1024="Sharing","Partners",
AR1024="Sites strategiques &amp; DataCenter","SST &amp; DC",
AR1024="Exclu","Exclu",
AR1024="SAT","SAT",
AR1024="SPARE-ISSUE","SPARE-ISSUE",
AR1024="Fiber CAmtel","TRANS_FO_CAMTEL",
AR1024="Fiber AOF","Fiber AOF",
AR1024="Projet OCM (HUAWEI)","TRAVAUX-HUAWEI",
AR1024="Projet OCM (NOKIA)","TRAVAUX-NOKIA",
AR1024="ACCESS-ISSUE","ACCESS-ISSUE",
AR1024="Projet OCM (ZTE, NOKIA, autres projets)","TRAVAUX OCM",
AR1024="No root CAuse","No root cause",
AR1024="ODU HS","PDH",
AR1024="IP &amp; VLAN","PDH",
AR1024="Warehouse HUAWEI","SPARE-ISSUE",
AR1024="SPARE-HS","SPARE-ISSUE",
AR1024="Power Telco","BSS",AR1024="no impacts","no impacts"
),"")</f>
        <v>Exclu</v>
      </c>
      <c r="AQ1024" s="40" t="str" cm="1">
        <f t="array" ref="AQ1024">IFERROR(_xlfn.IFS(
AR1024="MPR ISSUE","TX ISSUE",
AR1024="BSS Hardware Issue","RAN ISSUE",
AR1024="Sites strategiques, MLL, Pylone, etc.","ENVTECH",
AR1024="AKTIVCO DEFAUT GE &amp; POWER Cabinet","POWER ISSUE",
AR1024="AKTIVCO Coupure ENEO &amp; Baisse de tension","POWER ISSUE",
AR1024="Coupure ENEO &amp; Baisse de tension","POWER ISSUE",
AR1024="Defaut GE &amp; POWER Cabinet","POWER ISSUE",
AR1024="Sharing","POWER ISSUE",
AR1024="Sites strategiques &amp; DataCenter","POWER ISSUE",
AR1024="Exclu","Exclu",
AR1024="SAT","TX ISSUE",
AR1024="SPARE-ISSUE","SPARE-ISSUE",
AR1024="Fiber CAmtel","TX ISSUE",
AR1024="Fiber AOF","TX ISSUE",
AR1024="Projet OCM (HUAWEI)","TRAVAUX-HUAWEI",
AR1024="Projet OCM (NOKIA)","TRAVAUX -NOKIA",
AR1024="ACCESS-ISSUE","ACCESS-ISSUE",
AR1024="Projet OCM (ZTE, NOKIA, autres projets)","TRAVAUX OCM",
AR1024="No root CAuse","No root cause",
AR1024="ODU HS","TX ISSUE",
AR1024="IP &amp; VLAN","TX ISSUE",
AR1024="Warehouse HUAWEI","SPARE-ISSUE",
AR1024="SPARE-HS","SPARE-ISSUE",
AR1024="Power Telco","RAN ISSUE",AR1024="no impacts","no impacts"
),"")</f>
        <v>Exclu</v>
      </c>
      <c r="AR1024" s="59" t="s">
        <v>5586</v>
      </c>
      <c r="AS1024" s="40" t="str" cm="1">
        <f t="array" ref="AS1024">IFERROR(_xlfn.IFS(
AR1024="MPR ISSUE","ACTIVE",
AR1024="BSS Hardware Issue","ACTIVE",
AR1024="Sites strategiques, MLL, Pylone, etc.","PASSIVE",
AR1024="AKTIVCO DEFAUT GE &amp; POWER Cabinet","PASSIVE",
AR1024="AKTIVCO Coupure ENEO &amp; Baisse de tension","PASSIVE",
AR1024="Coupure ENEO &amp; Baisse de tension","PASSIVE",
AR1024="Defaut GE &amp; POWER Cabinet","PASSIVE",
AR1024="Sharing","PASSIVE",
AR1024="Sites strategiques &amp; DataCenter","PASSIVE",
AR1024="Exclu","Exclu",
AR1024="SAT","ACTIVE",
AR1024="SPARE-ISSUE","SPARE-ISSUE",
AR1024="Fiber CAmtel","ACTIVE",
AR1024="Fiber AOF","ACTIVE",
AR1024="Projet OCM (HUAWEI)","PLANNED WORKS",
AR1024="Projet OCM (NOKIA)","PLANNED WORKS",
AR1024="ACCESS-ISSUE","ACCESS-ISSUE",
AR1024="Projet OCM (ZTE, NOKIA, autres projets)","PLANNED WORKS",
AR1024="No root CAuse","No root cause",
AR1024="ODU HS","ACTIVE",
AR1024="IP &amp; VLAN","ACTIVE",
AR1024="Warehouse HUAWEI","SPARE-ISSUE",
AR1024="SPARE-HS","SPARE-ISSUE",
AR1024="Power Telco","ACTIVE", AR1024="no impacts","no impacts"
),"")</f>
        <v>Exclu</v>
      </c>
      <c r="AT1024" s="99" t="s">
        <v>5661</v>
      </c>
      <c r="AU1024" s="99" t="s">
        <v>5430</v>
      </c>
      <c r="AW1024" s="17"/>
      <c r="AX1024" s="17" t="s">
        <v>5536</v>
      </c>
      <c r="AY1024" s="17"/>
      <c r="AZ1024" s="17" t="s">
        <v>5536</v>
      </c>
      <c r="BA1024" s="7"/>
      <c r="BC1024" s="18"/>
      <c r="BD1024" s="18"/>
      <c r="BE1024" s="18"/>
      <c r="BF1024" s="18"/>
      <c r="BG1024" s="18"/>
      <c r="BH1024" s="18"/>
      <c r="BI1024" s="18"/>
      <c r="BJ1024" s="18"/>
      <c r="BK1024" s="18"/>
      <c r="BM1024" s="18"/>
      <c r="BN1024" s="18"/>
      <c r="BO1024" s="18"/>
      <c r="BP1024" s="9" t="s">
        <v>5661</v>
      </c>
      <c r="BQ1024" s="14"/>
      <c r="BR1024" s="102" t="s">
        <v>5536</v>
      </c>
      <c r="BS1024" s="14"/>
      <c r="BT1024" s="14"/>
      <c r="BU1024" s="9"/>
      <c r="BV1024" s="9"/>
      <c r="BW1024" s="9"/>
    </row>
    <row r="1025" spans="1:75" x14ac:dyDescent="0.35">
      <c r="A1025" s="3" t="s">
        <v>2437</v>
      </c>
      <c r="B1025" s="24" t="s">
        <v>2438</v>
      </c>
      <c r="C1025" s="3" t="s">
        <v>31</v>
      </c>
      <c r="D1025" s="3" t="s">
        <v>11</v>
      </c>
      <c r="E1025" s="3" t="s">
        <v>66</v>
      </c>
      <c r="F1025" s="3" t="s">
        <v>31</v>
      </c>
      <c r="G1025" s="3" t="s">
        <v>2439</v>
      </c>
      <c r="H1025" s="29" t="s">
        <v>5588</v>
      </c>
      <c r="I1025" s="27">
        <v>0</v>
      </c>
      <c r="J1025" s="27">
        <v>2.051034006500451E-3</v>
      </c>
      <c r="K1025" s="27">
        <v>0</v>
      </c>
      <c r="L1025" s="27">
        <v>0</v>
      </c>
      <c r="M1025" s="27">
        <v>0</v>
      </c>
      <c r="N1025" s="27">
        <v>0</v>
      </c>
      <c r="O1025" s="27">
        <v>0</v>
      </c>
      <c r="P1025" s="27">
        <v>0</v>
      </c>
      <c r="Q1025" s="27">
        <v>0</v>
      </c>
      <c r="R1025" s="27">
        <v>0</v>
      </c>
      <c r="S1025" s="80">
        <v>3.3727246817484962</v>
      </c>
      <c r="T1025" s="80">
        <v>0</v>
      </c>
      <c r="U1025" s="80">
        <v>0</v>
      </c>
      <c r="V1025" s="80">
        <v>0</v>
      </c>
      <c r="W1025" s="80">
        <v>0</v>
      </c>
      <c r="X1025" s="80">
        <v>0</v>
      </c>
      <c r="Y1025" s="80">
        <v>0</v>
      </c>
      <c r="Z1025" s="80">
        <v>4.6050172215516293E-2</v>
      </c>
      <c r="AA1025" s="80">
        <v>0</v>
      </c>
      <c r="AB1025" s="80">
        <v>0</v>
      </c>
      <c r="AC1025" s="80">
        <v>4.2964703666606797E-2</v>
      </c>
      <c r="AD1025" s="80">
        <v>4.2964703666606797E-2</v>
      </c>
      <c r="AE1025" s="80">
        <v>0</v>
      </c>
      <c r="AF1025" s="80">
        <v>0</v>
      </c>
      <c r="AG1025" s="80"/>
      <c r="AH1025" s="80">
        <v>0</v>
      </c>
      <c r="AI1025" s="80">
        <v>0</v>
      </c>
      <c r="AJ1025" s="80">
        <v>0</v>
      </c>
      <c r="AK1025" s="80">
        <v>0</v>
      </c>
      <c r="AL1025" s="80">
        <v>0</v>
      </c>
      <c r="AM1025" s="80">
        <v>0</v>
      </c>
      <c r="AN1025" s="41" t="s">
        <v>5558</v>
      </c>
      <c r="AO1025" s="41"/>
      <c r="AP1025" s="40" t="str" cm="1">
        <f t="array" ref="AP1025">IFERROR(_xlfn.IFS(
AR1025="MPR ISSUE","PDH",
AR1025="BSS Hardware Issue","BSS",
AR1025="Sites strategiques, MLL, Pylone, etc.","ENVTECH",
AR1025="AKTIVCO DEFAUT GE &amp; POWER Cabinet","AKTIVCO",
AR1025="AKTIVCO Coupure ENEO &amp; Baisse de tension","AKTIVCO GRID ONLY",
AR1025="Coupure ENEO &amp; Baisse de tension","IHS GRID ONLY",
AR1025="Defaut GE &amp; POWER Cabinet","IHS",
AR1025="Sharing","Partners",
AR1025="Sites strategiques &amp; DataCenter","SST &amp; DC",
AR1025="Exclu","Exclu",
AR1025="SAT","SAT",
AR1025="SPARE-ISSUE","SPARE-ISSUE",
AR1025="Fiber CAmtel","TRANS_FO_CAMTEL",
AR1025="Fiber AOF","Fiber AOF",
AR1025="Projet OCM (HUAWEI)","TRAVAUX-HUAWEI",
AR1025="Projet OCM (NOKIA)","TRAVAUX-NOKIA",
AR1025="ACCESS-ISSUE","ACCESS-ISSUE",
AR1025="Projet OCM (ZTE, NOKIA, autres projets)","TRAVAUX OCM",
AR1025="No root CAuse","No root cause",
AR1025="ODU HS","PDH",
AR1025="IP &amp; VLAN","PDH",
AR1025="Warehouse HUAWEI","SPARE-ISSUE",
AR1025="SPARE-HS","SPARE-ISSUE",
AR1025="Power Telco","BSS",AR1025="no impacts","no impacts"
),"")</f>
        <v>No root cause</v>
      </c>
      <c r="AQ1025" s="40" t="str" cm="1">
        <f t="array" ref="AQ1025">IFERROR(_xlfn.IFS(
AR1025="MPR ISSUE","TX ISSUE",
AR1025="BSS Hardware Issue","RAN ISSUE",
AR1025="Sites strategiques, MLL, Pylone, etc.","ENVTECH",
AR1025="AKTIVCO DEFAUT GE &amp; POWER Cabinet","POWER ISSUE",
AR1025="AKTIVCO Coupure ENEO &amp; Baisse de tension","POWER ISSUE",
AR1025="Coupure ENEO &amp; Baisse de tension","POWER ISSUE",
AR1025="Defaut GE &amp; POWER Cabinet","POWER ISSUE",
AR1025="Sharing","POWER ISSUE",
AR1025="Sites strategiques &amp; DataCenter","POWER ISSUE",
AR1025="Exclu","Exclu",
AR1025="SAT","TX ISSUE",
AR1025="SPARE-ISSUE","SPARE-ISSUE",
AR1025="Fiber CAmtel","TX ISSUE",
AR1025="Fiber AOF","TX ISSUE",
AR1025="Projet OCM (HUAWEI)","TRAVAUX-HUAWEI",
AR1025="Projet OCM (NOKIA)","TRAVAUX -NOKIA",
AR1025="ACCESS-ISSUE","ACCESS-ISSUE",
AR1025="Projet OCM (ZTE, NOKIA, autres projets)","TRAVAUX OCM",
AR1025="No root CAuse","No root cause",
AR1025="ODU HS","TX ISSUE",
AR1025="IP &amp; VLAN","TX ISSUE",
AR1025="Warehouse HUAWEI","SPARE-ISSUE",
AR1025="SPARE-HS","SPARE-ISSUE",
AR1025="Power Telco","RAN ISSUE",AR1025="no impacts","no impacts"
),"")</f>
        <v>No root cause</v>
      </c>
      <c r="AR1025" s="59" t="s">
        <v>5343</v>
      </c>
      <c r="AS1025" s="40" t="str" cm="1">
        <f t="array" ref="AS1025">IFERROR(_xlfn.IFS(
AR1025="MPR ISSUE","ACTIVE",
AR1025="BSS Hardware Issue","ACTIVE",
AR1025="Sites strategiques, MLL, Pylone, etc.","PASSIVE",
AR1025="AKTIVCO DEFAUT GE &amp; POWER Cabinet","PASSIVE",
AR1025="AKTIVCO Coupure ENEO &amp; Baisse de tension","PASSIVE",
AR1025="Coupure ENEO &amp; Baisse de tension","PASSIVE",
AR1025="Defaut GE &amp; POWER Cabinet","PASSIVE",
AR1025="Sharing","PASSIVE",
AR1025="Sites strategiques &amp; DataCenter","PASSIVE",
AR1025="Exclu","Exclu",
AR1025="SAT","ACTIVE",
AR1025="SPARE-ISSUE","SPARE-ISSUE",
AR1025="Fiber CAmtel","ACTIVE",
AR1025="Fiber AOF","ACTIVE",
AR1025="Projet OCM (HUAWEI)","PLANNED WORKS",
AR1025="Projet OCM (NOKIA)","PLANNED WORKS",
AR1025="ACCESS-ISSUE","ACCESS-ISSUE",
AR1025="Projet OCM (ZTE, NOKIA, autres projets)","PLANNED WORKS",
AR1025="No root CAuse","No root cause",
AR1025="ODU HS","ACTIVE",
AR1025="IP &amp; VLAN","ACTIVE",
AR1025="Warehouse HUAWEI","SPARE-ISSUE",
AR1025="SPARE-HS","SPARE-ISSUE",
AR1025="Power Telco","ACTIVE", AR1025="no impacts","no impacts"
),"")</f>
        <v>No root cause</v>
      </c>
      <c r="AT1025" s="99" t="s">
        <v>5661</v>
      </c>
      <c r="AU1025" s="99" t="s">
        <v>2438</v>
      </c>
      <c r="AW1025" s="17"/>
      <c r="AX1025" s="17" t="s">
        <v>5536</v>
      </c>
      <c r="AY1025" s="17"/>
      <c r="AZ1025" s="17" t="s">
        <v>5536</v>
      </c>
      <c r="BA1025" s="7"/>
      <c r="BC1025" s="18"/>
      <c r="BD1025" s="18"/>
      <c r="BE1025" s="18"/>
      <c r="BF1025" s="18"/>
      <c r="BG1025" s="18"/>
      <c r="BH1025" s="18"/>
      <c r="BI1025" s="18"/>
      <c r="BJ1025" s="18"/>
      <c r="BK1025" s="18"/>
      <c r="BM1025" s="18"/>
      <c r="BN1025" s="18"/>
      <c r="BO1025" s="18"/>
      <c r="BP1025" s="9" t="s">
        <v>5661</v>
      </c>
      <c r="BQ1025" s="14"/>
      <c r="BR1025" s="102" t="s">
        <v>5536</v>
      </c>
      <c r="BS1025" s="14"/>
      <c r="BT1025" s="14"/>
      <c r="BU1025" s="9"/>
      <c r="BV1025" s="9"/>
      <c r="BW1025" s="9"/>
    </row>
    <row r="1026" spans="1:75" x14ac:dyDescent="0.35">
      <c r="A1026" s="1" t="s">
        <v>816</v>
      </c>
      <c r="B1026" s="1" t="s">
        <v>817</v>
      </c>
      <c r="C1026" s="3" t="s">
        <v>51</v>
      </c>
      <c r="D1026" s="1" t="s">
        <v>11</v>
      </c>
      <c r="E1026" s="1" t="s">
        <v>96</v>
      </c>
      <c r="F1026" s="3" t="s">
        <v>51</v>
      </c>
      <c r="G1026" s="1" t="s">
        <v>816</v>
      </c>
      <c r="H1026" s="29" t="s">
        <v>5588</v>
      </c>
      <c r="I1026" s="27">
        <v>6.3233624927506442</v>
      </c>
      <c r="J1026" s="27">
        <v>6.0866526397660339</v>
      </c>
      <c r="K1026" s="27">
        <v>5.0624324689667493</v>
      </c>
      <c r="L1026" s="27">
        <v>4.4505502239523462</v>
      </c>
      <c r="M1026" s="27">
        <v>6.0922785054197028</v>
      </c>
      <c r="N1026" s="27">
        <v>4.2662477754978649</v>
      </c>
      <c r="O1026" s="27">
        <v>1.8971323851655781</v>
      </c>
      <c r="P1026" s="27">
        <v>0.1451256748708003</v>
      </c>
      <c r="Q1026" s="27">
        <v>0.842833189356063</v>
      </c>
      <c r="R1026" s="27">
        <v>1.7232673927655726</v>
      </c>
      <c r="S1026" s="80">
        <v>2.9699075835784341</v>
      </c>
      <c r="T1026" s="80">
        <v>4.0128926214140223E-3</v>
      </c>
      <c r="U1026" s="80">
        <v>2.0837250783763488</v>
      </c>
      <c r="V1026" s="80">
        <v>1.2398411393904114</v>
      </c>
      <c r="W1026" s="80">
        <v>4.0128926214140215E-3</v>
      </c>
      <c r="X1026" s="80">
        <v>2.054601022164006E-2</v>
      </c>
      <c r="Y1026" s="80">
        <v>1.515981656978832E-3</v>
      </c>
      <c r="Z1026" s="80">
        <v>6.3760404984690336E-2</v>
      </c>
      <c r="AA1026" s="80">
        <v>7.9205582807555311E-2</v>
      </c>
      <c r="AB1026" s="80">
        <v>0.45729140805803131</v>
      </c>
      <c r="AC1026" s="80">
        <v>4.1448722009628021E-2</v>
      </c>
      <c r="AD1026" s="80">
        <v>4.1448722009628021E-2</v>
      </c>
      <c r="AE1026" s="80">
        <v>0</v>
      </c>
      <c r="AF1026" s="80">
        <v>0</v>
      </c>
      <c r="AG1026" s="80"/>
      <c r="AH1026" s="80">
        <v>1.4262712130421507</v>
      </c>
      <c r="AI1026" s="80">
        <v>0</v>
      </c>
      <c r="AJ1026" s="80">
        <v>0</v>
      </c>
      <c r="AK1026" s="80">
        <v>0</v>
      </c>
      <c r="AL1026" s="80">
        <v>0</v>
      </c>
      <c r="AM1026" s="80">
        <v>0</v>
      </c>
      <c r="AN1026" s="41" t="s">
        <v>5591</v>
      </c>
      <c r="AO1026" s="41"/>
      <c r="AP1026" s="40" t="str" cm="1">
        <f t="array" ref="AP1026">IFERROR(_xlfn.IFS(
AR1026="MPR ISSUE","PDH",
AR1026="BSS Hardware Issue","BSS",
AR1026="Sites strategiques, MLL, Pylone, etc.","ENVTECH",
AR1026="AKTIVCO DEFAUT GE &amp; POWER Cabinet","AKTIVCO",
AR1026="AKTIVCO Coupure ENEO &amp; Baisse de tension","AKTIVCO GRID ONLY",
AR1026="Coupure ENEO &amp; Baisse de tension","IHS GRID ONLY",
AR1026="Defaut GE &amp; POWER Cabinet","IHS",
AR1026="Sharing","Partners",
AR1026="Sites strategiques &amp; DataCenter","SST &amp; DC",
AR1026="Exclu","Exclu",
AR1026="SAT","SAT",
AR1026="SPARE-ISSUE","SPARE-ISSUE",
AR1026="Fiber CAmtel","TRANS_FO_CAMTEL",
AR1026="Fiber AOF","Fiber AOF",
AR1026="Projet OCM (HUAWEI)","TRAVAUX-HUAWEI",
AR1026="Projet OCM (NOKIA)","TRAVAUX-NOKIA",
AR1026="ACCESS-ISSUE","ACCESS-ISSUE",
AR1026="Projet OCM (ZTE, NOKIA, autres projets)","TRAVAUX OCM",
AR1026="No root CAuse","No root cause",
AR1026="ODU HS","PDH",
AR1026="IP &amp; VLAN","PDH",
AR1026="Warehouse HUAWEI","SPARE-ISSUE",
AR1026="SPARE-HS","SPARE-ISSUE",
AR1026="Power Telco","BSS",AR1026="no impacts","no impacts"
),"")</f>
        <v>No root cause</v>
      </c>
      <c r="AQ1026" s="40" t="str" cm="1">
        <f t="array" ref="AQ1026">IFERROR(_xlfn.IFS(
AR1026="MPR ISSUE","TX ISSUE",
AR1026="BSS Hardware Issue","RAN ISSUE",
AR1026="Sites strategiques, MLL, Pylone, etc.","ENVTECH",
AR1026="AKTIVCO DEFAUT GE &amp; POWER Cabinet","POWER ISSUE",
AR1026="AKTIVCO Coupure ENEO &amp; Baisse de tension","POWER ISSUE",
AR1026="Coupure ENEO &amp; Baisse de tension","POWER ISSUE",
AR1026="Defaut GE &amp; POWER Cabinet","POWER ISSUE",
AR1026="Sharing","POWER ISSUE",
AR1026="Sites strategiques &amp; DataCenter","POWER ISSUE",
AR1026="Exclu","Exclu",
AR1026="SAT","TX ISSUE",
AR1026="SPARE-ISSUE","SPARE-ISSUE",
AR1026="Fiber CAmtel","TX ISSUE",
AR1026="Fiber AOF","TX ISSUE",
AR1026="Projet OCM (HUAWEI)","TRAVAUX-HUAWEI",
AR1026="Projet OCM (NOKIA)","TRAVAUX -NOKIA",
AR1026="ACCESS-ISSUE","ACCESS-ISSUE",
AR1026="Projet OCM (ZTE, NOKIA, autres projets)","TRAVAUX OCM",
AR1026="No root CAuse","No root cause",
AR1026="ODU HS","TX ISSUE",
AR1026="IP &amp; VLAN","TX ISSUE",
AR1026="Warehouse HUAWEI","SPARE-ISSUE",
AR1026="SPARE-HS","SPARE-ISSUE",
AR1026="Power Telco","RAN ISSUE",AR1026="no impacts","no impacts"
),"")</f>
        <v>No root cause</v>
      </c>
      <c r="AR1026" s="59" t="s">
        <v>5343</v>
      </c>
      <c r="AS1026" s="40" t="str" cm="1">
        <f t="array" ref="AS1026">IFERROR(_xlfn.IFS(
AR1026="MPR ISSUE","ACTIVE",
AR1026="BSS Hardware Issue","ACTIVE",
AR1026="Sites strategiques, MLL, Pylone, etc.","PASSIVE",
AR1026="AKTIVCO DEFAUT GE &amp; POWER Cabinet","PASSIVE",
AR1026="AKTIVCO Coupure ENEO &amp; Baisse de tension","PASSIVE",
AR1026="Coupure ENEO &amp; Baisse de tension","PASSIVE",
AR1026="Defaut GE &amp; POWER Cabinet","PASSIVE",
AR1026="Sharing","PASSIVE",
AR1026="Sites strategiques &amp; DataCenter","PASSIVE",
AR1026="Exclu","Exclu",
AR1026="SAT","ACTIVE",
AR1026="SPARE-ISSUE","SPARE-ISSUE",
AR1026="Fiber CAmtel","ACTIVE",
AR1026="Fiber AOF","ACTIVE",
AR1026="Projet OCM (HUAWEI)","PLANNED WORKS",
AR1026="Projet OCM (NOKIA)","PLANNED WORKS",
AR1026="ACCESS-ISSUE","ACCESS-ISSUE",
AR1026="Projet OCM (ZTE, NOKIA, autres projets)","PLANNED WORKS",
AR1026="No root CAuse","No root cause",
AR1026="ODU HS","ACTIVE",
AR1026="IP &amp; VLAN","ACTIVE",
AR1026="Warehouse HUAWEI","SPARE-ISSUE",
AR1026="SPARE-HS","SPARE-ISSUE",
AR1026="Power Telco","ACTIVE", AR1026="no impacts","no impacts"
),"")</f>
        <v>No root cause</v>
      </c>
      <c r="AT1026" s="99" t="s">
        <v>6505</v>
      </c>
      <c r="AU1026" s="99" t="s">
        <v>817</v>
      </c>
      <c r="AW1026" s="17"/>
      <c r="AX1026" s="17" t="s">
        <v>5536</v>
      </c>
      <c r="AY1026" s="17"/>
      <c r="AZ1026" s="17" t="s">
        <v>5536</v>
      </c>
      <c r="BA1026" s="7"/>
      <c r="BC1026" s="18"/>
      <c r="BD1026" s="18"/>
      <c r="BE1026" s="18"/>
      <c r="BF1026" s="18"/>
      <c r="BG1026" s="18"/>
      <c r="BH1026" s="18"/>
      <c r="BI1026" s="18" t="s">
        <v>5677</v>
      </c>
      <c r="BJ1026" s="18" t="s">
        <v>5677</v>
      </c>
      <c r="BK1026" s="18" t="s">
        <v>5677</v>
      </c>
      <c r="BM1026" s="18"/>
      <c r="BN1026" s="18"/>
      <c r="BO1026" s="18"/>
      <c r="BP1026" s="9" t="s">
        <v>5661</v>
      </c>
      <c r="BQ1026" s="14"/>
      <c r="BR1026" s="102" t="s">
        <v>5536</v>
      </c>
      <c r="BS1026" s="14"/>
      <c r="BT1026" s="14"/>
      <c r="BU1026" s="9"/>
      <c r="BV1026" s="9"/>
      <c r="BW1026" s="9"/>
    </row>
    <row r="1027" spans="1:75" x14ac:dyDescent="0.35">
      <c r="A1027" s="1" t="s">
        <v>4436</v>
      </c>
      <c r="B1027" s="8" t="s">
        <v>4437</v>
      </c>
      <c r="C1027" s="3" t="s">
        <v>37</v>
      </c>
      <c r="D1027" s="1" t="s">
        <v>21</v>
      </c>
      <c r="E1027" s="1" t="s">
        <v>122</v>
      </c>
      <c r="F1027" s="3" t="s">
        <v>226</v>
      </c>
      <c r="G1027" s="1" t="s">
        <v>2235</v>
      </c>
      <c r="H1027" s="30" t="s">
        <v>5587</v>
      </c>
      <c r="I1027" s="27">
        <v>0</v>
      </c>
      <c r="J1027" s="27">
        <v>0</v>
      </c>
      <c r="K1027" s="27">
        <v>0</v>
      </c>
      <c r="L1027" s="27">
        <v>0.15388105572249197</v>
      </c>
      <c r="M1027" s="27">
        <v>0</v>
      </c>
      <c r="N1027" s="27">
        <v>0</v>
      </c>
      <c r="O1027" s="27">
        <v>0</v>
      </c>
      <c r="P1027" s="27">
        <v>0</v>
      </c>
      <c r="Q1027" s="27">
        <v>0</v>
      </c>
      <c r="R1027" s="27">
        <v>0</v>
      </c>
      <c r="S1027" s="80">
        <v>0</v>
      </c>
      <c r="T1027" s="80">
        <v>0</v>
      </c>
      <c r="U1027" s="80">
        <v>0</v>
      </c>
      <c r="V1027" s="80">
        <v>0</v>
      </c>
      <c r="W1027" s="80">
        <v>0</v>
      </c>
      <c r="X1027" s="80">
        <v>0</v>
      </c>
      <c r="Y1027" s="80">
        <v>0</v>
      </c>
      <c r="Z1027" s="80">
        <v>0</v>
      </c>
      <c r="AA1027" s="80">
        <v>0</v>
      </c>
      <c r="AB1027" s="80">
        <v>0</v>
      </c>
      <c r="AC1027" s="80">
        <v>4.1413051852993044E-2</v>
      </c>
      <c r="AD1027" s="80">
        <v>4.1413051852993044E-2</v>
      </c>
      <c r="AE1027" s="80">
        <v>0</v>
      </c>
      <c r="AF1027" s="80">
        <v>0</v>
      </c>
      <c r="AG1027" s="80"/>
      <c r="AH1027" s="80">
        <v>4.1270371226454709E-2</v>
      </c>
      <c r="AI1027" s="80">
        <v>0</v>
      </c>
      <c r="AJ1027" s="80">
        <v>0</v>
      </c>
      <c r="AK1027" s="80">
        <v>0</v>
      </c>
      <c r="AL1027" s="80">
        <v>0</v>
      </c>
      <c r="AM1027" s="80">
        <v>0</v>
      </c>
      <c r="AN1027" s="41" t="s">
        <v>5558</v>
      </c>
      <c r="AO1027" s="41"/>
      <c r="AP1027" s="40" t="str" cm="1">
        <f t="array" ref="AP1027">IFERROR(_xlfn.IFS(
AR1027="MPR ISSUE","PDH",
AR1027="BSS Hardware Issue","BSS",
AR1027="Sites strategiques, MLL, Pylone, etc.","ENVTECH",
AR1027="AKTIVCO DEFAUT GE &amp; POWER Cabinet","AKTIVCO",
AR1027="AKTIVCO Coupure ENEO &amp; Baisse de tension","AKTIVCO GRID ONLY",
AR1027="Coupure ENEO &amp; Baisse de tension","IHS GRID ONLY",
AR1027="Defaut GE &amp; POWER Cabinet","IHS",
AR1027="Sharing","Partners",
AR1027="Sites strategiques &amp; DataCenter","SST &amp; DC",
AR1027="Exclu","Exclu",
AR1027="SAT","SAT",
AR1027="SPARE-ISSUE","SPARE-ISSUE",
AR1027="Fiber CAmtel","TRANS_FO_CAMTEL",
AR1027="Fiber AOF","Fiber AOF",
AR1027="Projet OCM (HUAWEI)","TRAVAUX-HUAWEI",
AR1027="Projet OCM (NOKIA)","TRAVAUX-NOKIA",
AR1027="ACCESS-ISSUE","ACCESS-ISSUE",
AR1027="Projet OCM (ZTE, NOKIA, autres projets)","TRAVAUX OCM",
AR1027="No root CAuse","No root cause",
AR1027="ODU HS","PDH",
AR1027="IP &amp; VLAN","PDH",
AR1027="Warehouse HUAWEI","SPARE-ISSUE",
AR1027="SPARE-HS","SPARE-ISSUE",
AR1027="Power Telco","BSS",AR1027="no impacts","no impacts"
),"")</f>
        <v>No root cause</v>
      </c>
      <c r="AQ1027" s="40" t="str" cm="1">
        <f t="array" ref="AQ1027">IFERROR(_xlfn.IFS(
AR1027="MPR ISSUE","TX ISSUE",
AR1027="BSS Hardware Issue","RAN ISSUE",
AR1027="Sites strategiques, MLL, Pylone, etc.","ENVTECH",
AR1027="AKTIVCO DEFAUT GE &amp; POWER Cabinet","POWER ISSUE",
AR1027="AKTIVCO Coupure ENEO &amp; Baisse de tension","POWER ISSUE",
AR1027="Coupure ENEO &amp; Baisse de tension","POWER ISSUE",
AR1027="Defaut GE &amp; POWER Cabinet","POWER ISSUE",
AR1027="Sharing","POWER ISSUE",
AR1027="Sites strategiques &amp; DataCenter","POWER ISSUE",
AR1027="Exclu","Exclu",
AR1027="SAT","TX ISSUE",
AR1027="SPARE-ISSUE","SPARE-ISSUE",
AR1027="Fiber CAmtel","TX ISSUE",
AR1027="Fiber AOF","TX ISSUE",
AR1027="Projet OCM (HUAWEI)","TRAVAUX-HUAWEI",
AR1027="Projet OCM (NOKIA)","TRAVAUX -NOKIA",
AR1027="ACCESS-ISSUE","ACCESS-ISSUE",
AR1027="Projet OCM (ZTE, NOKIA, autres projets)","TRAVAUX OCM",
AR1027="No root CAuse","No root cause",
AR1027="ODU HS","TX ISSUE",
AR1027="IP &amp; VLAN","TX ISSUE",
AR1027="Warehouse HUAWEI","SPARE-ISSUE",
AR1027="SPARE-HS","SPARE-ISSUE",
AR1027="Power Telco","RAN ISSUE",AR1027="no impacts","no impacts"
),"")</f>
        <v>No root cause</v>
      </c>
      <c r="AR1027" s="59" t="s">
        <v>5343</v>
      </c>
      <c r="AS1027" s="40" t="str" cm="1">
        <f t="array" ref="AS1027">IFERROR(_xlfn.IFS(
AR1027="MPR ISSUE","ACTIVE",
AR1027="BSS Hardware Issue","ACTIVE",
AR1027="Sites strategiques, MLL, Pylone, etc.","PASSIVE",
AR1027="AKTIVCO DEFAUT GE &amp; POWER Cabinet","PASSIVE",
AR1027="AKTIVCO Coupure ENEO &amp; Baisse de tension","PASSIVE",
AR1027="Coupure ENEO &amp; Baisse de tension","PASSIVE",
AR1027="Defaut GE &amp; POWER Cabinet","PASSIVE",
AR1027="Sharing","PASSIVE",
AR1027="Sites strategiques &amp; DataCenter","PASSIVE",
AR1027="Exclu","Exclu",
AR1027="SAT","ACTIVE",
AR1027="SPARE-ISSUE","SPARE-ISSUE",
AR1027="Fiber CAmtel","ACTIVE",
AR1027="Fiber AOF","ACTIVE",
AR1027="Projet OCM (HUAWEI)","PLANNED WORKS",
AR1027="Projet OCM (NOKIA)","PLANNED WORKS",
AR1027="ACCESS-ISSUE","ACCESS-ISSUE",
AR1027="Projet OCM (ZTE, NOKIA, autres projets)","PLANNED WORKS",
AR1027="No root CAuse","No root cause",
AR1027="ODU HS","ACTIVE",
AR1027="IP &amp; VLAN","ACTIVE",
AR1027="Warehouse HUAWEI","SPARE-ISSUE",
AR1027="SPARE-HS","SPARE-ISSUE",
AR1027="Power Telco","ACTIVE", AR1027="no impacts","no impacts"
),"")</f>
        <v>No root cause</v>
      </c>
      <c r="AT1027" s="99" t="s">
        <v>5661</v>
      </c>
      <c r="AU1027" s="99" t="s">
        <v>4437</v>
      </c>
      <c r="AW1027" s="17"/>
      <c r="AX1027" s="17" t="s">
        <v>5536</v>
      </c>
      <c r="AY1027" s="17"/>
      <c r="AZ1027" s="17" t="s">
        <v>5536</v>
      </c>
      <c r="BA1027" s="7"/>
      <c r="BC1027" s="18"/>
      <c r="BD1027" s="18"/>
      <c r="BE1027" s="18"/>
      <c r="BF1027" s="18"/>
      <c r="BG1027" s="18"/>
      <c r="BH1027" s="18"/>
      <c r="BI1027" s="18"/>
      <c r="BJ1027" s="18"/>
      <c r="BK1027" s="18"/>
      <c r="BM1027" s="18"/>
      <c r="BN1027" s="18"/>
      <c r="BO1027" s="18"/>
      <c r="BP1027" s="9" t="s">
        <v>5661</v>
      </c>
      <c r="BQ1027" s="14"/>
      <c r="BR1027" s="102" t="s">
        <v>5536</v>
      </c>
      <c r="BS1027" s="14"/>
      <c r="BT1027" s="14"/>
      <c r="BU1027" s="9"/>
      <c r="BV1027" s="9"/>
      <c r="BW1027" s="9"/>
    </row>
    <row r="1028" spans="1:75" x14ac:dyDescent="0.35">
      <c r="A1028" s="2" t="s">
        <v>818</v>
      </c>
      <c r="B1028" s="1" t="s">
        <v>819</v>
      </c>
      <c r="C1028" s="3" t="s">
        <v>51</v>
      </c>
      <c r="D1028" s="1" t="s">
        <v>11</v>
      </c>
      <c r="E1028" s="1" t="s">
        <v>154</v>
      </c>
      <c r="F1028" s="3" t="s">
        <v>51</v>
      </c>
      <c r="G1028" s="1" t="s">
        <v>818</v>
      </c>
      <c r="H1028" s="29" t="s">
        <v>5588</v>
      </c>
      <c r="I1028" s="27">
        <v>6.426604496629083</v>
      </c>
      <c r="J1028" s="27">
        <v>6.0915041995037473</v>
      </c>
      <c r="K1028" s="27">
        <v>3.0995278979412091</v>
      </c>
      <c r="L1028" s="27">
        <v>3.6096773226188565</v>
      </c>
      <c r="M1028" s="27">
        <v>5.5948020540973111</v>
      </c>
      <c r="N1028" s="27">
        <v>3.9143188500284531</v>
      </c>
      <c r="O1028" s="27">
        <v>8.6721252367167203</v>
      </c>
      <c r="P1028" s="27">
        <v>6.8921400625977212</v>
      </c>
      <c r="Q1028" s="27">
        <v>3.1696769062168761</v>
      </c>
      <c r="R1028" s="27">
        <v>7.0950334724514903</v>
      </c>
      <c r="S1028" s="80">
        <v>5.0683987678083655</v>
      </c>
      <c r="T1028" s="80">
        <v>5.7964004531536632E-3</v>
      </c>
      <c r="U1028" s="80">
        <v>2.1168282332009478</v>
      </c>
      <c r="V1028" s="80">
        <v>1.2452630031988996</v>
      </c>
      <c r="W1028" s="80">
        <v>5.7964004531536632E-3</v>
      </c>
      <c r="X1028" s="80">
        <v>2.1259413354336048E-2</v>
      </c>
      <c r="Y1028" s="80">
        <v>0.12304420531171441</v>
      </c>
      <c r="Z1028" s="80">
        <v>7.82424885784158E-2</v>
      </c>
      <c r="AA1028" s="80">
        <v>3.7591172920358531</v>
      </c>
      <c r="AB1028" s="80">
        <v>2.0412960537392313</v>
      </c>
      <c r="AC1028" s="80">
        <v>4.0967174895058314E-2</v>
      </c>
      <c r="AD1028" s="80">
        <v>4.0967174895058314E-2</v>
      </c>
      <c r="AE1028" s="80">
        <v>0</v>
      </c>
      <c r="AF1028" s="80">
        <v>0</v>
      </c>
      <c r="AG1028" s="80"/>
      <c r="AH1028" s="80">
        <v>1.4348498857128182</v>
      </c>
      <c r="AI1028" s="80">
        <v>0</v>
      </c>
      <c r="AJ1028" s="80">
        <v>0</v>
      </c>
      <c r="AK1028" s="80">
        <v>0</v>
      </c>
      <c r="AL1028" s="80">
        <v>0</v>
      </c>
      <c r="AM1028" s="80">
        <v>0</v>
      </c>
      <c r="AN1028" s="41" t="s">
        <v>5591</v>
      </c>
      <c r="AO1028" s="41"/>
      <c r="AP1028" s="40" t="str" cm="1">
        <f t="array" ref="AP1028">IFERROR(_xlfn.IFS(
AR1028="MPR ISSUE","PDH",
AR1028="BSS Hardware Issue","BSS",
AR1028="Sites strategiques, MLL, Pylone, etc.","ENVTECH",
AR1028="AKTIVCO DEFAUT GE &amp; POWER Cabinet","AKTIVCO",
AR1028="AKTIVCO Coupure ENEO &amp; Baisse de tension","AKTIVCO GRID ONLY",
AR1028="Coupure ENEO &amp; Baisse de tension","IHS GRID ONLY",
AR1028="Defaut GE &amp; POWER Cabinet","IHS",
AR1028="Sharing","Partners",
AR1028="Sites strategiques &amp; DataCenter","SST &amp; DC",
AR1028="Exclu","Exclu",
AR1028="SAT","SAT",
AR1028="SPARE-ISSUE","SPARE-ISSUE",
AR1028="Fiber CAmtel","TRANS_FO_CAMTEL",
AR1028="Fiber AOF","Fiber AOF",
AR1028="Projet OCM (HUAWEI)","TRAVAUX-HUAWEI",
AR1028="Projet OCM (NOKIA)","TRAVAUX-NOKIA",
AR1028="ACCESS-ISSUE","ACCESS-ISSUE",
AR1028="Projet OCM (ZTE, NOKIA, autres projets)","TRAVAUX OCM",
AR1028="No root CAuse","No root cause",
AR1028="ODU HS","PDH",
AR1028="IP &amp; VLAN","PDH",
AR1028="Warehouse HUAWEI","SPARE-ISSUE",
AR1028="SPARE-HS","SPARE-ISSUE",
AR1028="Power Telco","BSS",AR1028="no impacts","no impacts"
),"")</f>
        <v>IHS</v>
      </c>
      <c r="AQ1028" s="40" t="str" cm="1">
        <f t="array" ref="AQ1028">IFERROR(_xlfn.IFS(
AR1028="MPR ISSUE","TX ISSUE",
AR1028="BSS Hardware Issue","RAN ISSUE",
AR1028="Sites strategiques, MLL, Pylone, etc.","ENVTECH",
AR1028="AKTIVCO DEFAUT GE &amp; POWER Cabinet","POWER ISSUE",
AR1028="AKTIVCO Coupure ENEO &amp; Baisse de tension","POWER ISSUE",
AR1028="Coupure ENEO &amp; Baisse de tension","POWER ISSUE",
AR1028="Defaut GE &amp; POWER Cabinet","POWER ISSUE",
AR1028="Sharing","POWER ISSUE",
AR1028="Sites strategiques &amp; DataCenter","POWER ISSUE",
AR1028="Exclu","Exclu",
AR1028="SAT","TX ISSUE",
AR1028="SPARE-ISSUE","SPARE-ISSUE",
AR1028="Fiber CAmtel","TX ISSUE",
AR1028="Fiber AOF","TX ISSUE",
AR1028="Projet OCM (HUAWEI)","TRAVAUX-HUAWEI",
AR1028="Projet OCM (NOKIA)","TRAVAUX -NOKIA",
AR1028="ACCESS-ISSUE","ACCESS-ISSUE",
AR1028="Projet OCM (ZTE, NOKIA, autres projets)","TRAVAUX OCM",
AR1028="No root CAuse","No root cause",
AR1028="ODU HS","TX ISSUE",
AR1028="IP &amp; VLAN","TX ISSUE",
AR1028="Warehouse HUAWEI","SPARE-ISSUE",
AR1028="SPARE-HS","SPARE-ISSUE",
AR1028="Power Telco","RAN ISSUE",AR1028="no impacts","no impacts"
),"")</f>
        <v>POWER ISSUE</v>
      </c>
      <c r="AR1028" s="59" t="s">
        <v>5329</v>
      </c>
      <c r="AS1028" s="40" t="str" cm="1">
        <f t="array" ref="AS1028">IFERROR(_xlfn.IFS(
AR1028="MPR ISSUE","ACTIVE",
AR1028="BSS Hardware Issue","ACTIVE",
AR1028="Sites strategiques, MLL, Pylone, etc.","PASSIVE",
AR1028="AKTIVCO DEFAUT GE &amp; POWER Cabinet","PASSIVE",
AR1028="AKTIVCO Coupure ENEO &amp; Baisse de tension","PASSIVE",
AR1028="Coupure ENEO &amp; Baisse de tension","PASSIVE",
AR1028="Defaut GE &amp; POWER Cabinet","PASSIVE",
AR1028="Sharing","PASSIVE",
AR1028="Sites strategiques &amp; DataCenter","PASSIVE",
AR1028="Exclu","Exclu",
AR1028="SAT","ACTIVE",
AR1028="SPARE-ISSUE","SPARE-ISSUE",
AR1028="Fiber CAmtel","ACTIVE",
AR1028="Fiber AOF","ACTIVE",
AR1028="Projet OCM (HUAWEI)","PLANNED WORKS",
AR1028="Projet OCM (NOKIA)","PLANNED WORKS",
AR1028="ACCESS-ISSUE","ACCESS-ISSUE",
AR1028="Projet OCM (ZTE, NOKIA, autres projets)","PLANNED WORKS",
AR1028="No root CAuse","No root cause",
AR1028="ODU HS","ACTIVE",
AR1028="IP &amp; VLAN","ACTIVE",
AR1028="Warehouse HUAWEI","SPARE-ISSUE",
AR1028="SPARE-HS","SPARE-ISSUE",
AR1028="Power Telco","ACTIVE", AR1028="no impacts","no impacts"
),"")</f>
        <v>PASSIVE</v>
      </c>
      <c r="AT1028" s="99" t="s">
        <v>6506</v>
      </c>
      <c r="AU1028" s="99" t="s">
        <v>819</v>
      </c>
      <c r="AW1028" s="17"/>
      <c r="AX1028" s="17" t="s">
        <v>5536</v>
      </c>
      <c r="AY1028" s="17"/>
      <c r="AZ1028" s="17" t="s">
        <v>5536</v>
      </c>
      <c r="BA1028" s="7"/>
      <c r="BC1028" s="18"/>
      <c r="BD1028" s="18"/>
      <c r="BE1028" s="18"/>
      <c r="BF1028" s="18"/>
      <c r="BG1028" s="18"/>
      <c r="BH1028" s="18"/>
      <c r="BI1028" s="18" t="s">
        <v>5675</v>
      </c>
      <c r="BJ1028" s="18" t="s">
        <v>5675</v>
      </c>
      <c r="BK1028" s="18" t="s">
        <v>5889</v>
      </c>
      <c r="BM1028" s="18"/>
      <c r="BN1028" s="18"/>
      <c r="BO1028" s="18"/>
      <c r="BP1028" s="9" t="s">
        <v>5661</v>
      </c>
      <c r="BQ1028" s="14"/>
      <c r="BR1028" s="102" t="s">
        <v>5536</v>
      </c>
      <c r="BS1028" s="14"/>
      <c r="BT1028" s="14"/>
      <c r="BU1028" s="9"/>
      <c r="BV1028" s="9"/>
      <c r="BW1028" s="9"/>
    </row>
    <row r="1029" spans="1:75" x14ac:dyDescent="0.35">
      <c r="A1029" s="1" t="s">
        <v>826</v>
      </c>
      <c r="B1029" s="8" t="s">
        <v>827</v>
      </c>
      <c r="C1029" s="3" t="s">
        <v>32</v>
      </c>
      <c r="D1029" s="1" t="s">
        <v>11</v>
      </c>
      <c r="E1029" s="1" t="s">
        <v>12</v>
      </c>
      <c r="F1029" s="3" t="s">
        <v>31</v>
      </c>
      <c r="G1029" s="1" t="s">
        <v>32</v>
      </c>
      <c r="H1029" s="30" t="s">
        <v>5587</v>
      </c>
      <c r="I1029" s="27">
        <v>0</v>
      </c>
      <c r="J1029" s="27">
        <v>0.22079826956936169</v>
      </c>
      <c r="K1029" s="27">
        <v>0</v>
      </c>
      <c r="L1029" s="27">
        <v>3.4067318146407439</v>
      </c>
      <c r="M1029" s="27">
        <v>0</v>
      </c>
      <c r="N1029" s="27">
        <v>0</v>
      </c>
      <c r="O1029" s="27">
        <v>0</v>
      </c>
      <c r="P1029" s="27">
        <v>0</v>
      </c>
      <c r="Q1029" s="27">
        <v>0</v>
      </c>
      <c r="R1029" s="27">
        <v>0</v>
      </c>
      <c r="S1029" s="80">
        <v>0</v>
      </c>
      <c r="T1029" s="80">
        <v>0</v>
      </c>
      <c r="U1029" s="80">
        <v>0</v>
      </c>
      <c r="V1029" s="80">
        <v>0</v>
      </c>
      <c r="W1029" s="80">
        <v>0</v>
      </c>
      <c r="X1029" s="80">
        <v>0</v>
      </c>
      <c r="Y1029" s="80">
        <v>0</v>
      </c>
      <c r="Z1029" s="80">
        <v>0</v>
      </c>
      <c r="AA1029" s="80">
        <v>0.14009454018314466</v>
      </c>
      <c r="AB1029" s="80">
        <v>0</v>
      </c>
      <c r="AC1029" s="80">
        <v>3.9005316280144781E-2</v>
      </c>
      <c r="AD1029" s="80">
        <v>3.9005316280144781E-2</v>
      </c>
      <c r="AE1029" s="80">
        <v>0</v>
      </c>
      <c r="AF1029" s="80">
        <v>0</v>
      </c>
      <c r="AG1029" s="80"/>
      <c r="AH1029" s="80">
        <v>0</v>
      </c>
      <c r="AI1029" s="80">
        <v>0</v>
      </c>
      <c r="AJ1029" s="80">
        <v>0</v>
      </c>
      <c r="AK1029" s="80">
        <v>0</v>
      </c>
      <c r="AL1029" s="80">
        <v>0</v>
      </c>
      <c r="AM1029" s="80">
        <v>0</v>
      </c>
      <c r="AN1029" s="41" t="s">
        <v>5558</v>
      </c>
      <c r="AO1029" s="41"/>
      <c r="AP1029" s="40" t="str" cm="1">
        <f t="array" ref="AP1029">IFERROR(_xlfn.IFS(
AR1029="MPR ISSUE","PDH",
AR1029="BSS Hardware Issue","BSS",
AR1029="Sites strategiques, MLL, Pylone, etc.","ENVTECH",
AR1029="AKTIVCO DEFAUT GE &amp; POWER Cabinet","AKTIVCO",
AR1029="AKTIVCO Coupure ENEO &amp; Baisse de tension","AKTIVCO GRID ONLY",
AR1029="Coupure ENEO &amp; Baisse de tension","IHS GRID ONLY",
AR1029="Defaut GE &amp; POWER Cabinet","IHS",
AR1029="Sharing","Partners",
AR1029="Sites strategiques &amp; DataCenter","SST &amp; DC",
AR1029="Exclu","Exclu",
AR1029="SAT","SAT",
AR1029="SPARE-ISSUE","SPARE-ISSUE",
AR1029="Fiber CAmtel","TRANS_FO_CAMTEL",
AR1029="Fiber AOF","Fiber AOF",
AR1029="Projet OCM (HUAWEI)","TRAVAUX-HUAWEI",
AR1029="Projet OCM (NOKIA)","TRAVAUX-NOKIA",
AR1029="ACCESS-ISSUE","ACCESS-ISSUE",
AR1029="Projet OCM (ZTE, NOKIA, autres projets)","TRAVAUX OCM",
AR1029="No root CAuse","No root cause",
AR1029="ODU HS","PDH",
AR1029="IP &amp; VLAN","PDH",
AR1029="Warehouse HUAWEI","SPARE-ISSUE",
AR1029="SPARE-HS","SPARE-ISSUE",
AR1029="Power Telco","BSS",AR1029="no impacts","no impacts"
),"")</f>
        <v>No root cause</v>
      </c>
      <c r="AQ1029" s="40" t="str" cm="1">
        <f t="array" ref="AQ1029">IFERROR(_xlfn.IFS(
AR1029="MPR ISSUE","TX ISSUE",
AR1029="BSS Hardware Issue","RAN ISSUE",
AR1029="Sites strategiques, MLL, Pylone, etc.","ENVTECH",
AR1029="AKTIVCO DEFAUT GE &amp; POWER Cabinet","POWER ISSUE",
AR1029="AKTIVCO Coupure ENEO &amp; Baisse de tension","POWER ISSUE",
AR1029="Coupure ENEO &amp; Baisse de tension","POWER ISSUE",
AR1029="Defaut GE &amp; POWER Cabinet","POWER ISSUE",
AR1029="Sharing","POWER ISSUE",
AR1029="Sites strategiques &amp; DataCenter","POWER ISSUE",
AR1029="Exclu","Exclu",
AR1029="SAT","TX ISSUE",
AR1029="SPARE-ISSUE","SPARE-ISSUE",
AR1029="Fiber CAmtel","TX ISSUE",
AR1029="Fiber AOF","TX ISSUE",
AR1029="Projet OCM (HUAWEI)","TRAVAUX-HUAWEI",
AR1029="Projet OCM (NOKIA)","TRAVAUX -NOKIA",
AR1029="ACCESS-ISSUE","ACCESS-ISSUE",
AR1029="Projet OCM (ZTE, NOKIA, autres projets)","TRAVAUX OCM",
AR1029="No root CAuse","No root cause",
AR1029="ODU HS","TX ISSUE",
AR1029="IP &amp; VLAN","TX ISSUE",
AR1029="Warehouse HUAWEI","SPARE-ISSUE",
AR1029="SPARE-HS","SPARE-ISSUE",
AR1029="Power Telco","RAN ISSUE",AR1029="no impacts","no impacts"
),"")</f>
        <v>No root cause</v>
      </c>
      <c r="AR1029" s="59" t="s">
        <v>5343</v>
      </c>
      <c r="AS1029" s="40" t="str" cm="1">
        <f t="array" ref="AS1029">IFERROR(_xlfn.IFS(
AR1029="MPR ISSUE","ACTIVE",
AR1029="BSS Hardware Issue","ACTIVE",
AR1029="Sites strategiques, MLL, Pylone, etc.","PASSIVE",
AR1029="AKTIVCO DEFAUT GE &amp; POWER Cabinet","PASSIVE",
AR1029="AKTIVCO Coupure ENEO &amp; Baisse de tension","PASSIVE",
AR1029="Coupure ENEO &amp; Baisse de tension","PASSIVE",
AR1029="Defaut GE &amp; POWER Cabinet","PASSIVE",
AR1029="Sharing","PASSIVE",
AR1029="Sites strategiques &amp; DataCenter","PASSIVE",
AR1029="Exclu","Exclu",
AR1029="SAT","ACTIVE",
AR1029="SPARE-ISSUE","SPARE-ISSUE",
AR1029="Fiber CAmtel","ACTIVE",
AR1029="Fiber AOF","ACTIVE",
AR1029="Projet OCM (HUAWEI)","PLANNED WORKS",
AR1029="Projet OCM (NOKIA)","PLANNED WORKS",
AR1029="ACCESS-ISSUE","ACCESS-ISSUE",
AR1029="Projet OCM (ZTE, NOKIA, autres projets)","PLANNED WORKS",
AR1029="No root CAuse","No root cause",
AR1029="ODU HS","ACTIVE",
AR1029="IP &amp; VLAN","ACTIVE",
AR1029="Warehouse HUAWEI","SPARE-ISSUE",
AR1029="SPARE-HS","SPARE-ISSUE",
AR1029="Power Telco","ACTIVE", AR1029="no impacts","no impacts"
),"")</f>
        <v>No root cause</v>
      </c>
      <c r="AT1029" s="99" t="s">
        <v>5661</v>
      </c>
      <c r="AU1029" s="99" t="s">
        <v>827</v>
      </c>
      <c r="AW1029" s="17"/>
      <c r="AX1029" s="17" t="s">
        <v>5536</v>
      </c>
      <c r="AY1029" s="17"/>
      <c r="AZ1029" s="17" t="s">
        <v>5536</v>
      </c>
      <c r="BA1029" s="7"/>
      <c r="BC1029" s="18"/>
      <c r="BD1029" s="18"/>
      <c r="BE1029" s="18"/>
      <c r="BF1029" s="18"/>
      <c r="BG1029" s="18"/>
      <c r="BH1029" s="18"/>
      <c r="BI1029" s="18"/>
      <c r="BJ1029" s="18"/>
      <c r="BK1029" s="18"/>
      <c r="BM1029" s="18"/>
      <c r="BN1029" s="18"/>
      <c r="BO1029" s="18"/>
      <c r="BP1029" s="9" t="s">
        <v>5661</v>
      </c>
      <c r="BQ1029" s="14"/>
      <c r="BR1029" s="102" t="s">
        <v>5536</v>
      </c>
      <c r="BS1029" s="14"/>
      <c r="BT1029" s="14"/>
      <c r="BU1029" s="9"/>
      <c r="BV1029" s="9"/>
      <c r="BW1029" s="9"/>
    </row>
    <row r="1030" spans="1:75" x14ac:dyDescent="0.35">
      <c r="A1030" s="19" t="s">
        <v>5379</v>
      </c>
      <c r="B1030" s="25" t="s">
        <v>5380</v>
      </c>
      <c r="C1030" s="3" t="s">
        <v>84</v>
      </c>
      <c r="D1030" s="19" t="s">
        <v>357</v>
      </c>
      <c r="E1030" s="19" t="s">
        <v>986</v>
      </c>
      <c r="F1030" s="19" t="s">
        <v>5381</v>
      </c>
      <c r="G1030" s="19" t="s">
        <v>84</v>
      </c>
      <c r="H1030" s="28" t="s">
        <v>5589</v>
      </c>
      <c r="I1030" s="27">
        <v>0.47717752038192751</v>
      </c>
      <c r="J1030" s="27">
        <v>0.7969426395345186</v>
      </c>
      <c r="K1030" s="27">
        <v>0</v>
      </c>
      <c r="L1030" s="27">
        <v>2.229188603812998</v>
      </c>
      <c r="M1030" s="27">
        <v>0.23453127987375622</v>
      </c>
      <c r="N1030" s="27">
        <v>0</v>
      </c>
      <c r="O1030" s="27">
        <v>0</v>
      </c>
      <c r="P1030" s="27">
        <v>0</v>
      </c>
      <c r="Q1030" s="27">
        <v>0</v>
      </c>
      <c r="R1030" s="27">
        <v>0</v>
      </c>
      <c r="S1030" s="80">
        <v>0</v>
      </c>
      <c r="T1030" s="80">
        <v>0</v>
      </c>
      <c r="U1030" s="80">
        <v>7.1982376089009883E-2</v>
      </c>
      <c r="V1030" s="80" t="s">
        <v>5536</v>
      </c>
      <c r="W1030" s="80">
        <v>0</v>
      </c>
      <c r="X1030" s="80">
        <v>0.122848019450223</v>
      </c>
      <c r="Y1030" s="80">
        <v>0</v>
      </c>
      <c r="Z1030" s="80">
        <v>1.0861562695294109E-2</v>
      </c>
      <c r="AA1030" s="80">
        <v>0</v>
      </c>
      <c r="AB1030" s="80">
        <v>6.9378454654670076E-3</v>
      </c>
      <c r="AC1030" s="80">
        <v>3.7810366032879322E-2</v>
      </c>
      <c r="AD1030" s="80">
        <v>3.7810366032879322E-2</v>
      </c>
      <c r="AE1030" s="80">
        <v>0</v>
      </c>
      <c r="AF1030" s="80">
        <v>5.6002145916623138E-3</v>
      </c>
      <c r="AG1030" s="80"/>
      <c r="AH1030" s="80">
        <v>0</v>
      </c>
      <c r="AI1030" s="80">
        <v>0</v>
      </c>
      <c r="AJ1030" s="80">
        <v>0</v>
      </c>
      <c r="AK1030" s="80">
        <v>0</v>
      </c>
      <c r="AL1030" s="80">
        <v>0</v>
      </c>
      <c r="AM1030" s="80">
        <v>0</v>
      </c>
      <c r="AN1030" s="41" t="s">
        <v>5558</v>
      </c>
      <c r="AO1030" s="41"/>
      <c r="AP1030" s="40" t="str" cm="1">
        <f t="array" ref="AP1030">IFERROR(_xlfn.IFS(
AR1030="MPR ISSUE","PDH",
AR1030="BSS Hardware Issue","BSS",
AR1030="Sites strategiques, MLL, Pylone, etc.","ENVTECH",
AR1030="AKTIVCO DEFAUT GE &amp; POWER Cabinet","AKTIVCO",
AR1030="AKTIVCO Coupure ENEO &amp; Baisse de tension","AKTIVCO GRID ONLY",
AR1030="Coupure ENEO &amp; Baisse de tension","IHS GRID ONLY",
AR1030="Defaut GE &amp; POWER Cabinet","IHS",
AR1030="Sharing","Partners",
AR1030="Sites strategiques &amp; DataCenter","SST &amp; DC",
AR1030="Exclu","Exclu",
AR1030="SAT","SAT",
AR1030="SPARE-ISSUE","SPARE-ISSUE",
AR1030="Fiber CAmtel","TRANS_FO_CAMTEL",
AR1030="Fiber AOF","Fiber AOF",
AR1030="Projet OCM (HUAWEI)","TRAVAUX-HUAWEI",
AR1030="Projet OCM (NOKIA)","TRAVAUX-NOKIA",
AR1030="ACCESS-ISSUE","ACCESS-ISSUE",
AR1030="Projet OCM (ZTE, NOKIA, autres projets)","TRAVAUX OCM",
AR1030="No root CAuse","No root cause",
AR1030="ODU HS","PDH",
AR1030="IP &amp; VLAN","PDH",
AR1030="Warehouse HUAWEI","SPARE-ISSUE",
AR1030="SPARE-HS","SPARE-ISSUE",
AR1030="Power Telco","BSS",AR1030="no impacts","no impacts"
),"")</f>
        <v>No root cause</v>
      </c>
      <c r="AQ1030" s="40" t="str" cm="1">
        <f t="array" ref="AQ1030">IFERROR(_xlfn.IFS(
AR1030="MPR ISSUE","TX ISSUE",
AR1030="BSS Hardware Issue","RAN ISSUE",
AR1030="Sites strategiques, MLL, Pylone, etc.","ENVTECH",
AR1030="AKTIVCO DEFAUT GE &amp; POWER Cabinet","POWER ISSUE",
AR1030="AKTIVCO Coupure ENEO &amp; Baisse de tension","POWER ISSUE",
AR1030="Coupure ENEO &amp; Baisse de tension","POWER ISSUE",
AR1030="Defaut GE &amp; POWER Cabinet","POWER ISSUE",
AR1030="Sharing","POWER ISSUE",
AR1030="Sites strategiques &amp; DataCenter","POWER ISSUE",
AR1030="Exclu","Exclu",
AR1030="SAT","TX ISSUE",
AR1030="SPARE-ISSUE","SPARE-ISSUE",
AR1030="Fiber CAmtel","TX ISSUE",
AR1030="Fiber AOF","TX ISSUE",
AR1030="Projet OCM (HUAWEI)","TRAVAUX-HUAWEI",
AR1030="Projet OCM (NOKIA)","TRAVAUX -NOKIA",
AR1030="ACCESS-ISSUE","ACCESS-ISSUE",
AR1030="Projet OCM (ZTE, NOKIA, autres projets)","TRAVAUX OCM",
AR1030="No root CAuse","No root cause",
AR1030="ODU HS","TX ISSUE",
AR1030="IP &amp; VLAN","TX ISSUE",
AR1030="Warehouse HUAWEI","SPARE-ISSUE",
AR1030="SPARE-HS","SPARE-ISSUE",
AR1030="Power Telco","RAN ISSUE",AR1030="no impacts","no impacts"
),"")</f>
        <v>No root cause</v>
      </c>
      <c r="AR1030" s="59" t="s">
        <v>5343</v>
      </c>
      <c r="AS1030" s="40" t="str" cm="1">
        <f t="array" ref="AS1030">IFERROR(_xlfn.IFS(
AR1030="MPR ISSUE","ACTIVE",
AR1030="BSS Hardware Issue","ACTIVE",
AR1030="Sites strategiques, MLL, Pylone, etc.","PASSIVE",
AR1030="AKTIVCO DEFAUT GE &amp; POWER Cabinet","PASSIVE",
AR1030="AKTIVCO Coupure ENEO &amp; Baisse de tension","PASSIVE",
AR1030="Coupure ENEO &amp; Baisse de tension","PASSIVE",
AR1030="Defaut GE &amp; POWER Cabinet","PASSIVE",
AR1030="Sharing","PASSIVE",
AR1030="Sites strategiques &amp; DataCenter","PASSIVE",
AR1030="Exclu","Exclu",
AR1030="SAT","ACTIVE",
AR1030="SPARE-ISSUE","SPARE-ISSUE",
AR1030="Fiber CAmtel","ACTIVE",
AR1030="Fiber AOF","ACTIVE",
AR1030="Projet OCM (HUAWEI)","PLANNED WORKS",
AR1030="Projet OCM (NOKIA)","PLANNED WORKS",
AR1030="ACCESS-ISSUE","ACCESS-ISSUE",
AR1030="Projet OCM (ZTE, NOKIA, autres projets)","PLANNED WORKS",
AR1030="No root CAuse","No root cause",
AR1030="ODU HS","ACTIVE",
AR1030="IP &amp; VLAN","ACTIVE",
AR1030="Warehouse HUAWEI","SPARE-ISSUE",
AR1030="SPARE-HS","SPARE-ISSUE",
AR1030="Power Telco","ACTIVE", AR1030="no impacts","no impacts"
),"")</f>
        <v>No root cause</v>
      </c>
      <c r="AT1030" s="99" t="s">
        <v>5661</v>
      </c>
      <c r="AU1030" s="99" t="s">
        <v>5380</v>
      </c>
      <c r="AW1030" s="17"/>
      <c r="AX1030" s="17" t="s">
        <v>5536</v>
      </c>
      <c r="AY1030" s="17"/>
      <c r="AZ1030" s="17" t="s">
        <v>5536</v>
      </c>
      <c r="BA1030" s="7"/>
      <c r="BC1030" s="18"/>
      <c r="BD1030" s="18"/>
      <c r="BE1030" s="18"/>
      <c r="BF1030" s="18"/>
      <c r="BG1030" s="18"/>
      <c r="BH1030" s="18"/>
      <c r="BI1030" s="18"/>
      <c r="BJ1030" s="18"/>
      <c r="BK1030" s="18"/>
      <c r="BM1030" s="18"/>
      <c r="BN1030" s="18"/>
      <c r="BO1030" s="18"/>
      <c r="BP1030" s="9" t="s">
        <v>5661</v>
      </c>
      <c r="BQ1030" s="14"/>
      <c r="BR1030" s="102" t="s">
        <v>5536</v>
      </c>
      <c r="BS1030" s="14"/>
      <c r="BT1030" s="14"/>
      <c r="BU1030" s="9"/>
      <c r="BV1030" s="9"/>
      <c r="BW1030" s="9"/>
    </row>
    <row r="1031" spans="1:75" x14ac:dyDescent="0.35">
      <c r="A1031" s="3" t="s">
        <v>1273</v>
      </c>
      <c r="B1031" s="24" t="s">
        <v>1274</v>
      </c>
      <c r="C1031" s="3" t="s">
        <v>37</v>
      </c>
      <c r="D1031" s="3" t="s">
        <v>21</v>
      </c>
      <c r="E1031" s="3" t="s">
        <v>122</v>
      </c>
      <c r="F1031" s="3" t="s">
        <v>31</v>
      </c>
      <c r="G1031" s="3" t="s">
        <v>1275</v>
      </c>
      <c r="H1031" s="29" t="s">
        <v>5588</v>
      </c>
      <c r="I1031" s="27">
        <v>1.4789141207899657E-3</v>
      </c>
      <c r="J1031" s="27">
        <v>0</v>
      </c>
      <c r="K1031" s="27">
        <v>2.8676505512878602E-3</v>
      </c>
      <c r="L1031" s="27">
        <v>0</v>
      </c>
      <c r="M1031" s="27">
        <v>2.0510340065006218E-3</v>
      </c>
      <c r="N1031" s="27">
        <v>0</v>
      </c>
      <c r="O1031" s="27">
        <v>0.87256375695007082</v>
      </c>
      <c r="P1031" s="27">
        <v>0</v>
      </c>
      <c r="Q1031" s="27">
        <v>6.1561089156169282E-3</v>
      </c>
      <c r="R1031" s="27">
        <v>4.1701036598604656E-2</v>
      </c>
      <c r="S1031" s="80">
        <v>1.0388440728480478E-2</v>
      </c>
      <c r="T1031" s="80">
        <v>2.6752617476094621E-3</v>
      </c>
      <c r="U1031" s="80">
        <v>1.5159816569788325E-3</v>
      </c>
      <c r="V1031" s="80">
        <v>9.2207354900938135E-3</v>
      </c>
      <c r="W1031" s="80">
        <v>2.6752617476094621E-3</v>
      </c>
      <c r="X1031" s="80">
        <v>1.515981656978832E-3</v>
      </c>
      <c r="Y1031" s="80">
        <v>0.12045811895569196</v>
      </c>
      <c r="Z1031" s="80">
        <v>3.210314097131252E-3</v>
      </c>
      <c r="AA1031" s="80">
        <v>0</v>
      </c>
      <c r="AB1031" s="80">
        <v>8.0115171801742227E-2</v>
      </c>
      <c r="AC1031" s="80">
        <v>3.3244585983625945E-2</v>
      </c>
      <c r="AD1031" s="80">
        <v>3.3244585983625945E-2</v>
      </c>
      <c r="AE1031" s="80">
        <v>0</v>
      </c>
      <c r="AF1031" s="80">
        <v>0</v>
      </c>
      <c r="AG1031" s="80"/>
      <c r="AH1031" s="80">
        <v>0</v>
      </c>
      <c r="AI1031" s="80">
        <v>0</v>
      </c>
      <c r="AJ1031" s="80">
        <v>0</v>
      </c>
      <c r="AK1031" s="80">
        <v>0</v>
      </c>
      <c r="AL1031" s="80">
        <v>0</v>
      </c>
      <c r="AM1031" s="80">
        <v>0</v>
      </c>
      <c r="AN1031" s="41" t="s">
        <v>5558</v>
      </c>
      <c r="AO1031" s="41"/>
      <c r="AP1031" s="40" t="str" cm="1">
        <f t="array" ref="AP1031">IFERROR(_xlfn.IFS(
AR1031="MPR ISSUE","PDH",
AR1031="BSS Hardware Issue","BSS",
AR1031="Sites strategiques, MLL, Pylone, etc.","ENVTECH",
AR1031="AKTIVCO DEFAUT GE &amp; POWER Cabinet","AKTIVCO",
AR1031="AKTIVCO Coupure ENEO &amp; Baisse de tension","AKTIVCO GRID ONLY",
AR1031="Coupure ENEO &amp; Baisse de tension","IHS GRID ONLY",
AR1031="Defaut GE &amp; POWER Cabinet","IHS",
AR1031="Sharing","Partners",
AR1031="Sites strategiques &amp; DataCenter","SST &amp; DC",
AR1031="Exclu","Exclu",
AR1031="SAT","SAT",
AR1031="SPARE-ISSUE","SPARE-ISSUE",
AR1031="Fiber CAmtel","TRANS_FO_CAMTEL",
AR1031="Fiber AOF","Fiber AOF",
AR1031="Projet OCM (HUAWEI)","TRAVAUX-HUAWEI",
AR1031="Projet OCM (NOKIA)","TRAVAUX-NOKIA",
AR1031="ACCESS-ISSUE","ACCESS-ISSUE",
AR1031="Projet OCM (ZTE, NOKIA, autres projets)","TRAVAUX OCM",
AR1031="No root CAuse","No root cause",
AR1031="ODU HS","PDH",
AR1031="IP &amp; VLAN","PDH",
AR1031="Warehouse HUAWEI","SPARE-ISSUE",
AR1031="SPARE-HS","SPARE-ISSUE",
AR1031="Power Telco","BSS",AR1031="no impacts","no impacts"
),"")</f>
        <v>No root cause</v>
      </c>
      <c r="AQ1031" s="40" t="str" cm="1">
        <f t="array" ref="AQ1031">IFERROR(_xlfn.IFS(
AR1031="MPR ISSUE","TX ISSUE",
AR1031="BSS Hardware Issue","RAN ISSUE",
AR1031="Sites strategiques, MLL, Pylone, etc.","ENVTECH",
AR1031="AKTIVCO DEFAUT GE &amp; POWER Cabinet","POWER ISSUE",
AR1031="AKTIVCO Coupure ENEO &amp; Baisse de tension","POWER ISSUE",
AR1031="Coupure ENEO &amp; Baisse de tension","POWER ISSUE",
AR1031="Defaut GE &amp; POWER Cabinet","POWER ISSUE",
AR1031="Sharing","POWER ISSUE",
AR1031="Sites strategiques &amp; DataCenter","POWER ISSUE",
AR1031="Exclu","Exclu",
AR1031="SAT","TX ISSUE",
AR1031="SPARE-ISSUE","SPARE-ISSUE",
AR1031="Fiber CAmtel","TX ISSUE",
AR1031="Fiber AOF","TX ISSUE",
AR1031="Projet OCM (HUAWEI)","TRAVAUX-HUAWEI",
AR1031="Projet OCM (NOKIA)","TRAVAUX -NOKIA",
AR1031="ACCESS-ISSUE","ACCESS-ISSUE",
AR1031="Projet OCM (ZTE, NOKIA, autres projets)","TRAVAUX OCM",
AR1031="No root CAuse","No root cause",
AR1031="ODU HS","TX ISSUE",
AR1031="IP &amp; VLAN","TX ISSUE",
AR1031="Warehouse HUAWEI","SPARE-ISSUE",
AR1031="SPARE-HS","SPARE-ISSUE",
AR1031="Power Telco","RAN ISSUE",AR1031="no impacts","no impacts"
),"")</f>
        <v>No root cause</v>
      </c>
      <c r="AR1031" s="59" t="s">
        <v>5343</v>
      </c>
      <c r="AS1031" s="40" t="str" cm="1">
        <f t="array" ref="AS1031">IFERROR(_xlfn.IFS(
AR1031="MPR ISSUE","ACTIVE",
AR1031="BSS Hardware Issue","ACTIVE",
AR1031="Sites strategiques, MLL, Pylone, etc.","PASSIVE",
AR1031="AKTIVCO DEFAUT GE &amp; POWER Cabinet","PASSIVE",
AR1031="AKTIVCO Coupure ENEO &amp; Baisse de tension","PASSIVE",
AR1031="Coupure ENEO &amp; Baisse de tension","PASSIVE",
AR1031="Defaut GE &amp; POWER Cabinet","PASSIVE",
AR1031="Sharing","PASSIVE",
AR1031="Sites strategiques &amp; DataCenter","PASSIVE",
AR1031="Exclu","Exclu",
AR1031="SAT","ACTIVE",
AR1031="SPARE-ISSUE","SPARE-ISSUE",
AR1031="Fiber CAmtel","ACTIVE",
AR1031="Fiber AOF","ACTIVE",
AR1031="Projet OCM (HUAWEI)","PLANNED WORKS",
AR1031="Projet OCM (NOKIA)","PLANNED WORKS",
AR1031="ACCESS-ISSUE","ACCESS-ISSUE",
AR1031="Projet OCM (ZTE, NOKIA, autres projets)","PLANNED WORKS",
AR1031="No root CAuse","No root cause",
AR1031="ODU HS","ACTIVE",
AR1031="IP &amp; VLAN","ACTIVE",
AR1031="Warehouse HUAWEI","SPARE-ISSUE",
AR1031="SPARE-HS","SPARE-ISSUE",
AR1031="Power Telco","ACTIVE", AR1031="no impacts","no impacts"
),"")</f>
        <v>No root cause</v>
      </c>
      <c r="AT1031" s="99" t="s">
        <v>5661</v>
      </c>
      <c r="AU1031" s="99" t="s">
        <v>1274</v>
      </c>
      <c r="AW1031" s="17"/>
      <c r="AX1031" s="17" t="s">
        <v>5536</v>
      </c>
      <c r="AY1031" s="17"/>
      <c r="AZ1031" s="17" t="s">
        <v>5536</v>
      </c>
      <c r="BA1031" s="7"/>
      <c r="BC1031" s="18"/>
      <c r="BD1031" s="18"/>
      <c r="BE1031" s="18"/>
      <c r="BF1031" s="18"/>
      <c r="BG1031" s="18"/>
      <c r="BH1031" s="18"/>
      <c r="BI1031" s="18"/>
      <c r="BJ1031" s="18"/>
      <c r="BK1031" s="18"/>
      <c r="BM1031" s="18"/>
      <c r="BN1031" s="18"/>
      <c r="BO1031" s="18"/>
      <c r="BP1031" s="9" t="s">
        <v>5661</v>
      </c>
      <c r="BQ1031" s="14"/>
      <c r="BR1031" s="102" t="s">
        <v>5536</v>
      </c>
      <c r="BS1031" s="14"/>
      <c r="BT1031" s="14"/>
      <c r="BU1031" s="9"/>
      <c r="BV1031" s="9"/>
      <c r="BW1031" s="9"/>
    </row>
    <row r="1032" spans="1:75" x14ac:dyDescent="0.35">
      <c r="A1032" s="1" t="s">
        <v>2600</v>
      </c>
      <c r="B1032" s="8" t="s">
        <v>2601</v>
      </c>
      <c r="C1032" s="3" t="s">
        <v>38</v>
      </c>
      <c r="D1032" s="1" t="s">
        <v>11</v>
      </c>
      <c r="E1032" s="1" t="s">
        <v>12</v>
      </c>
      <c r="F1032" s="3" t="s">
        <v>37</v>
      </c>
      <c r="G1032" s="1" t="s">
        <v>38</v>
      </c>
      <c r="H1032" s="30" t="s">
        <v>5587</v>
      </c>
      <c r="I1032" s="27">
        <v>0</v>
      </c>
      <c r="J1032" s="27">
        <v>0</v>
      </c>
      <c r="K1032" s="27">
        <v>0</v>
      </c>
      <c r="L1032" s="27">
        <v>0</v>
      </c>
      <c r="M1032" s="27">
        <v>0</v>
      </c>
      <c r="N1032" s="27">
        <v>0</v>
      </c>
      <c r="O1032" s="27">
        <v>0</v>
      </c>
      <c r="P1032" s="27">
        <v>0</v>
      </c>
      <c r="Q1032" s="27">
        <v>0</v>
      </c>
      <c r="R1032" s="27">
        <v>0</v>
      </c>
      <c r="S1032" s="80">
        <v>0</v>
      </c>
      <c r="T1032" s="80">
        <v>0</v>
      </c>
      <c r="U1032" s="80">
        <v>0</v>
      </c>
      <c r="V1032" s="80">
        <v>0</v>
      </c>
      <c r="W1032" s="80">
        <v>0</v>
      </c>
      <c r="X1032" s="80">
        <v>0</v>
      </c>
      <c r="Y1032" s="80">
        <v>0</v>
      </c>
      <c r="Z1032" s="80">
        <v>0</v>
      </c>
      <c r="AA1032" s="80">
        <v>0</v>
      </c>
      <c r="AB1032" s="80">
        <v>3.1585923700108133E-2</v>
      </c>
      <c r="AC1032" s="80">
        <v>3.3191080748673767E-2</v>
      </c>
      <c r="AD1032" s="80">
        <v>3.3191080748673767E-2</v>
      </c>
      <c r="AE1032" s="80">
        <v>0</v>
      </c>
      <c r="AF1032" s="80">
        <v>0</v>
      </c>
      <c r="AG1032" s="80"/>
      <c r="AH1032" s="80">
        <v>0</v>
      </c>
      <c r="AI1032" s="80">
        <v>0</v>
      </c>
      <c r="AJ1032" s="80">
        <v>0</v>
      </c>
      <c r="AK1032" s="80">
        <v>0</v>
      </c>
      <c r="AL1032" s="80">
        <v>0</v>
      </c>
      <c r="AM1032" s="80">
        <v>0</v>
      </c>
      <c r="AN1032" s="41" t="s">
        <v>5558</v>
      </c>
      <c r="AO1032" s="41"/>
      <c r="AP1032" s="40" t="str" cm="1">
        <f t="array" ref="AP1032">IFERROR(_xlfn.IFS(
AR1032="MPR ISSUE","PDH",
AR1032="BSS Hardware Issue","BSS",
AR1032="Sites strategiques, MLL, Pylone, etc.","ENVTECH",
AR1032="AKTIVCO DEFAUT GE &amp; POWER Cabinet","AKTIVCO",
AR1032="AKTIVCO Coupure ENEO &amp; Baisse de tension","AKTIVCO GRID ONLY",
AR1032="Coupure ENEO &amp; Baisse de tension","IHS GRID ONLY",
AR1032="Defaut GE &amp; POWER Cabinet","IHS",
AR1032="Sharing","Partners",
AR1032="Sites strategiques &amp; DataCenter","SST &amp; DC",
AR1032="Exclu","Exclu",
AR1032="SAT","SAT",
AR1032="SPARE-ISSUE","SPARE-ISSUE",
AR1032="Fiber CAmtel","TRANS_FO_CAMTEL",
AR1032="Fiber AOF","Fiber AOF",
AR1032="Projet OCM (HUAWEI)","TRAVAUX-HUAWEI",
AR1032="Projet OCM (NOKIA)","TRAVAUX-NOKIA",
AR1032="ACCESS-ISSUE","ACCESS-ISSUE",
AR1032="Projet OCM (ZTE, NOKIA, autres projets)","TRAVAUX OCM",
AR1032="No root CAuse","No root cause",
AR1032="ODU HS","PDH",
AR1032="IP &amp; VLAN","PDH",
AR1032="Warehouse HUAWEI","SPARE-ISSUE",
AR1032="SPARE-HS","SPARE-ISSUE",
AR1032="Power Telco","BSS",AR1032="no impacts","no impacts"
),"")</f>
        <v>No root cause</v>
      </c>
      <c r="AQ1032" s="40" t="str" cm="1">
        <f t="array" ref="AQ1032">IFERROR(_xlfn.IFS(
AR1032="MPR ISSUE","TX ISSUE",
AR1032="BSS Hardware Issue","RAN ISSUE",
AR1032="Sites strategiques, MLL, Pylone, etc.","ENVTECH",
AR1032="AKTIVCO DEFAUT GE &amp; POWER Cabinet","POWER ISSUE",
AR1032="AKTIVCO Coupure ENEO &amp; Baisse de tension","POWER ISSUE",
AR1032="Coupure ENEO &amp; Baisse de tension","POWER ISSUE",
AR1032="Defaut GE &amp; POWER Cabinet","POWER ISSUE",
AR1032="Sharing","POWER ISSUE",
AR1032="Sites strategiques &amp; DataCenter","POWER ISSUE",
AR1032="Exclu","Exclu",
AR1032="SAT","TX ISSUE",
AR1032="SPARE-ISSUE","SPARE-ISSUE",
AR1032="Fiber CAmtel","TX ISSUE",
AR1032="Fiber AOF","TX ISSUE",
AR1032="Projet OCM (HUAWEI)","TRAVAUX-HUAWEI",
AR1032="Projet OCM (NOKIA)","TRAVAUX -NOKIA",
AR1032="ACCESS-ISSUE","ACCESS-ISSUE",
AR1032="Projet OCM (ZTE, NOKIA, autres projets)","TRAVAUX OCM",
AR1032="No root CAuse","No root cause",
AR1032="ODU HS","TX ISSUE",
AR1032="IP &amp; VLAN","TX ISSUE",
AR1032="Warehouse HUAWEI","SPARE-ISSUE",
AR1032="SPARE-HS","SPARE-ISSUE",
AR1032="Power Telco","RAN ISSUE",AR1032="no impacts","no impacts"
),"")</f>
        <v>No root cause</v>
      </c>
      <c r="AR1032" s="59" t="s">
        <v>5343</v>
      </c>
      <c r="AS1032" s="40" t="str" cm="1">
        <f t="array" ref="AS1032">IFERROR(_xlfn.IFS(
AR1032="MPR ISSUE","ACTIVE",
AR1032="BSS Hardware Issue","ACTIVE",
AR1032="Sites strategiques, MLL, Pylone, etc.","PASSIVE",
AR1032="AKTIVCO DEFAUT GE &amp; POWER Cabinet","PASSIVE",
AR1032="AKTIVCO Coupure ENEO &amp; Baisse de tension","PASSIVE",
AR1032="Coupure ENEO &amp; Baisse de tension","PASSIVE",
AR1032="Defaut GE &amp; POWER Cabinet","PASSIVE",
AR1032="Sharing","PASSIVE",
AR1032="Sites strategiques &amp; DataCenter","PASSIVE",
AR1032="Exclu","Exclu",
AR1032="SAT","ACTIVE",
AR1032="SPARE-ISSUE","SPARE-ISSUE",
AR1032="Fiber CAmtel","ACTIVE",
AR1032="Fiber AOF","ACTIVE",
AR1032="Projet OCM (HUAWEI)","PLANNED WORKS",
AR1032="Projet OCM (NOKIA)","PLANNED WORKS",
AR1032="ACCESS-ISSUE","ACCESS-ISSUE",
AR1032="Projet OCM (ZTE, NOKIA, autres projets)","PLANNED WORKS",
AR1032="No root CAuse","No root cause",
AR1032="ODU HS","ACTIVE",
AR1032="IP &amp; VLAN","ACTIVE",
AR1032="Warehouse HUAWEI","SPARE-ISSUE",
AR1032="SPARE-HS","SPARE-ISSUE",
AR1032="Power Telco","ACTIVE", AR1032="no impacts","no impacts"
),"")</f>
        <v>No root cause</v>
      </c>
      <c r="AT1032" s="99" t="s">
        <v>5661</v>
      </c>
      <c r="AU1032" s="99" t="s">
        <v>2601</v>
      </c>
      <c r="AW1032" s="17"/>
      <c r="AX1032" s="17" t="s">
        <v>5536</v>
      </c>
      <c r="AY1032" s="17"/>
      <c r="AZ1032" s="17" t="s">
        <v>5536</v>
      </c>
      <c r="BA1032" s="7"/>
      <c r="BC1032" s="18"/>
      <c r="BD1032" s="18"/>
      <c r="BE1032" s="18"/>
      <c r="BF1032" s="18"/>
      <c r="BG1032" s="18"/>
      <c r="BH1032" s="18"/>
      <c r="BI1032" s="18"/>
      <c r="BJ1032" s="18"/>
      <c r="BK1032" s="18"/>
      <c r="BM1032" s="18"/>
      <c r="BN1032" s="18"/>
      <c r="BO1032" s="18"/>
      <c r="BP1032" s="9" t="s">
        <v>5661</v>
      </c>
      <c r="BQ1032" s="14"/>
      <c r="BR1032" s="102" t="s">
        <v>5536</v>
      </c>
      <c r="BS1032" s="14"/>
      <c r="BT1032" s="14"/>
      <c r="BU1032" s="9"/>
      <c r="BV1032" s="9"/>
      <c r="BW1032" s="9"/>
    </row>
    <row r="1033" spans="1:75" x14ac:dyDescent="0.35">
      <c r="A1033" s="1" t="s">
        <v>372</v>
      </c>
      <c r="B1033" s="1" t="s">
        <v>373</v>
      </c>
      <c r="C1033" s="3" t="s">
        <v>51</v>
      </c>
      <c r="D1033" s="1" t="s">
        <v>11</v>
      </c>
      <c r="E1033" s="1" t="s">
        <v>154</v>
      </c>
      <c r="F1033" s="3" t="s">
        <v>51</v>
      </c>
      <c r="G1033" s="1" t="s">
        <v>372</v>
      </c>
      <c r="H1033" s="29" t="s">
        <v>5588</v>
      </c>
      <c r="I1033" s="27">
        <v>6.6795709534364009</v>
      </c>
      <c r="J1033" s="27">
        <v>7.1878665225366891</v>
      </c>
      <c r="K1033" s="27">
        <v>5.2309676455574046</v>
      </c>
      <c r="L1033" s="27">
        <v>3.5568309949429735</v>
      </c>
      <c r="M1033" s="27">
        <v>5.3269582284953012</v>
      </c>
      <c r="N1033" s="27">
        <v>5.3891041774348967</v>
      </c>
      <c r="O1033" s="27">
        <v>4.9280140027906585</v>
      </c>
      <c r="P1033" s="27">
        <v>1.8570496989804355</v>
      </c>
      <c r="Q1033" s="27">
        <v>3.5374537681606575</v>
      </c>
      <c r="R1033" s="27">
        <v>4.2923969137891502</v>
      </c>
      <c r="S1033" s="80">
        <v>6.3637525031808782</v>
      </c>
      <c r="T1033" s="80">
        <v>6.0639266279144729E-3</v>
      </c>
      <c r="U1033" s="80">
        <v>0.29014017048756729</v>
      </c>
      <c r="V1033" s="80">
        <v>1.2981261753316611</v>
      </c>
      <c r="W1033" s="80">
        <v>6.0639266279144729E-3</v>
      </c>
      <c r="X1033" s="80">
        <v>1.9618586149135714E-3</v>
      </c>
      <c r="Y1033" s="80">
        <v>0</v>
      </c>
      <c r="Z1033" s="80">
        <v>6.452731335233837E-2</v>
      </c>
      <c r="AA1033" s="80">
        <v>6.0674936435780855E-2</v>
      </c>
      <c r="AB1033" s="80">
        <v>0</v>
      </c>
      <c r="AC1033" s="80">
        <v>3.2727368712421483E-2</v>
      </c>
      <c r="AD1033" s="80">
        <v>3.2727368712421483E-2</v>
      </c>
      <c r="AE1033" s="80">
        <v>0</v>
      </c>
      <c r="AF1033" s="80">
        <v>0</v>
      </c>
      <c r="AG1033" s="80"/>
      <c r="AH1033" s="80">
        <v>0</v>
      </c>
      <c r="AI1033" s="80">
        <v>0</v>
      </c>
      <c r="AJ1033" s="80">
        <v>0</v>
      </c>
      <c r="AK1033" s="80">
        <v>0</v>
      </c>
      <c r="AL1033" s="80">
        <v>0</v>
      </c>
      <c r="AM1033" s="80">
        <v>0</v>
      </c>
      <c r="AN1033" s="41" t="s">
        <v>5591</v>
      </c>
      <c r="AO1033" s="41"/>
      <c r="AP1033" s="40" t="str" cm="1">
        <f t="array" ref="AP1033">IFERROR(_xlfn.IFS(
AR1033="MPR ISSUE","PDH",
AR1033="BSS Hardware Issue","BSS",
AR1033="Sites strategiques, MLL, Pylone, etc.","ENVTECH",
AR1033="AKTIVCO DEFAUT GE &amp; POWER Cabinet","AKTIVCO",
AR1033="AKTIVCO Coupure ENEO &amp; Baisse de tension","AKTIVCO GRID ONLY",
AR1033="Coupure ENEO &amp; Baisse de tension","IHS GRID ONLY",
AR1033="Defaut GE &amp; POWER Cabinet","IHS",
AR1033="Sharing","Partners",
AR1033="Sites strategiques &amp; DataCenter","SST &amp; DC",
AR1033="Exclu","Exclu",
AR1033="SAT","SAT",
AR1033="SPARE-ISSUE","SPARE-ISSUE",
AR1033="Fiber CAmtel","TRANS_FO_CAMTEL",
AR1033="Fiber AOF","Fiber AOF",
AR1033="Projet OCM (HUAWEI)","TRAVAUX-HUAWEI",
AR1033="Projet OCM (NOKIA)","TRAVAUX-NOKIA",
AR1033="ACCESS-ISSUE","ACCESS-ISSUE",
AR1033="Projet OCM (ZTE, NOKIA, autres projets)","TRAVAUX OCM",
AR1033="No root CAuse","No root cause",
AR1033="ODU HS","PDH",
AR1033="IP &amp; VLAN","PDH",
AR1033="Warehouse HUAWEI","SPARE-ISSUE",
AR1033="SPARE-HS","SPARE-ISSUE",
AR1033="Power Telco","BSS",AR1033="no impacts","no impacts"
),"")</f>
        <v>No root cause</v>
      </c>
      <c r="AQ1033" s="40" t="str" cm="1">
        <f t="array" ref="AQ1033">IFERROR(_xlfn.IFS(
AR1033="MPR ISSUE","TX ISSUE",
AR1033="BSS Hardware Issue","RAN ISSUE",
AR1033="Sites strategiques, MLL, Pylone, etc.","ENVTECH",
AR1033="AKTIVCO DEFAUT GE &amp; POWER Cabinet","POWER ISSUE",
AR1033="AKTIVCO Coupure ENEO &amp; Baisse de tension","POWER ISSUE",
AR1033="Coupure ENEO &amp; Baisse de tension","POWER ISSUE",
AR1033="Defaut GE &amp; POWER Cabinet","POWER ISSUE",
AR1033="Sharing","POWER ISSUE",
AR1033="Sites strategiques &amp; DataCenter","POWER ISSUE",
AR1033="Exclu","Exclu",
AR1033="SAT","TX ISSUE",
AR1033="SPARE-ISSUE","SPARE-ISSUE",
AR1033="Fiber CAmtel","TX ISSUE",
AR1033="Fiber AOF","TX ISSUE",
AR1033="Projet OCM (HUAWEI)","TRAVAUX-HUAWEI",
AR1033="Projet OCM (NOKIA)","TRAVAUX -NOKIA",
AR1033="ACCESS-ISSUE","ACCESS-ISSUE",
AR1033="Projet OCM (ZTE, NOKIA, autres projets)","TRAVAUX OCM",
AR1033="No root CAuse","No root cause",
AR1033="ODU HS","TX ISSUE",
AR1033="IP &amp; VLAN","TX ISSUE",
AR1033="Warehouse HUAWEI","SPARE-ISSUE",
AR1033="SPARE-HS","SPARE-ISSUE",
AR1033="Power Telco","RAN ISSUE",AR1033="no impacts","no impacts"
),"")</f>
        <v>No root cause</v>
      </c>
      <c r="AR1033" s="59" t="s">
        <v>5343</v>
      </c>
      <c r="AS1033" s="40" t="str" cm="1">
        <f t="array" ref="AS1033">IFERROR(_xlfn.IFS(
AR1033="MPR ISSUE","ACTIVE",
AR1033="BSS Hardware Issue","ACTIVE",
AR1033="Sites strategiques, MLL, Pylone, etc.","PASSIVE",
AR1033="AKTIVCO DEFAUT GE &amp; POWER Cabinet","PASSIVE",
AR1033="AKTIVCO Coupure ENEO &amp; Baisse de tension","PASSIVE",
AR1033="Coupure ENEO &amp; Baisse de tension","PASSIVE",
AR1033="Defaut GE &amp; POWER Cabinet","PASSIVE",
AR1033="Sharing","PASSIVE",
AR1033="Sites strategiques &amp; DataCenter","PASSIVE",
AR1033="Exclu","Exclu",
AR1033="SAT","ACTIVE",
AR1033="SPARE-ISSUE","SPARE-ISSUE",
AR1033="Fiber CAmtel","ACTIVE",
AR1033="Fiber AOF","ACTIVE",
AR1033="Projet OCM (HUAWEI)","PLANNED WORKS",
AR1033="Projet OCM (NOKIA)","PLANNED WORKS",
AR1033="ACCESS-ISSUE","ACCESS-ISSUE",
AR1033="Projet OCM (ZTE, NOKIA, autres projets)","PLANNED WORKS",
AR1033="No root CAuse","No root cause",
AR1033="ODU HS","ACTIVE",
AR1033="IP &amp; VLAN","ACTIVE",
AR1033="Warehouse HUAWEI","SPARE-ISSUE",
AR1033="SPARE-HS","SPARE-ISSUE",
AR1033="Power Telco","ACTIVE", AR1033="no impacts","no impacts"
),"")</f>
        <v>No root cause</v>
      </c>
      <c r="AT1033" s="99" t="s">
        <v>5661</v>
      </c>
      <c r="AU1033" s="99" t="s">
        <v>373</v>
      </c>
      <c r="AW1033" s="17"/>
      <c r="AX1033" s="17" t="s">
        <v>5536</v>
      </c>
      <c r="AY1033" s="17"/>
      <c r="AZ1033" s="17" t="s">
        <v>5536</v>
      </c>
      <c r="BA1033" s="7"/>
      <c r="BC1033" s="18"/>
      <c r="BD1033" s="18"/>
      <c r="BE1033" s="18"/>
      <c r="BF1033" s="18"/>
      <c r="BG1033" s="18"/>
      <c r="BH1033" s="18"/>
      <c r="BI1033" s="18"/>
      <c r="BJ1033" s="18"/>
      <c r="BK1033" s="18"/>
      <c r="BM1033" s="18"/>
      <c r="BN1033" s="18"/>
      <c r="BO1033" s="18"/>
      <c r="BP1033" s="9" t="s">
        <v>5661</v>
      </c>
      <c r="BQ1033" s="14"/>
      <c r="BR1033" s="102" t="s">
        <v>5536</v>
      </c>
      <c r="BS1033" s="14"/>
      <c r="BT1033" s="14"/>
      <c r="BU1033" s="9"/>
      <c r="BV1033" s="9"/>
      <c r="BW1033" s="9"/>
    </row>
    <row r="1034" spans="1:75" x14ac:dyDescent="0.35">
      <c r="A1034" s="1" t="s">
        <v>4486</v>
      </c>
      <c r="B1034" s="1" t="s">
        <v>4487</v>
      </c>
      <c r="C1034" s="3" t="s">
        <v>38</v>
      </c>
      <c r="D1034" s="1" t="s">
        <v>11</v>
      </c>
      <c r="E1034" s="1" t="s">
        <v>12</v>
      </c>
      <c r="F1034" s="3" t="s">
        <v>37</v>
      </c>
      <c r="G1034" s="1" t="s">
        <v>38</v>
      </c>
      <c r="H1034" s="30" t="s">
        <v>5587</v>
      </c>
      <c r="I1034" s="27">
        <v>13.868556899607057</v>
      </c>
      <c r="J1034" s="27">
        <v>13.868556899607057</v>
      </c>
      <c r="K1034" s="27">
        <v>13.868556899607057</v>
      </c>
      <c r="L1034" s="27">
        <v>13.868556899607057</v>
      </c>
      <c r="M1034" s="27">
        <v>13.868556899607057</v>
      </c>
      <c r="N1034" s="27">
        <v>13.868556899607057</v>
      </c>
      <c r="O1034" s="27">
        <v>0</v>
      </c>
      <c r="P1034" s="27">
        <v>0</v>
      </c>
      <c r="Q1034" s="27">
        <v>0</v>
      </c>
      <c r="R1034" s="27">
        <v>0</v>
      </c>
      <c r="S1034" s="80">
        <v>1.1539830723704667</v>
      </c>
      <c r="T1034" s="80">
        <v>0</v>
      </c>
      <c r="U1034" s="80">
        <v>0.2942787922370324</v>
      </c>
      <c r="V1034" s="80">
        <v>0</v>
      </c>
      <c r="W1034" s="80">
        <v>0</v>
      </c>
      <c r="X1034" s="80">
        <v>0</v>
      </c>
      <c r="Y1034" s="80">
        <v>5.6394517639605672E-2</v>
      </c>
      <c r="Z1034" s="80">
        <v>0</v>
      </c>
      <c r="AA1034" s="80">
        <v>0</v>
      </c>
      <c r="AB1034" s="80">
        <v>0</v>
      </c>
      <c r="AC1034" s="80">
        <v>3.128272736871282E-2</v>
      </c>
      <c r="AD1034" s="80">
        <v>3.128272736871282E-2</v>
      </c>
      <c r="AE1034" s="80">
        <v>0</v>
      </c>
      <c r="AF1034" s="80">
        <v>0</v>
      </c>
      <c r="AG1034" s="80"/>
      <c r="AH1034" s="80">
        <v>0</v>
      </c>
      <c r="AI1034" s="80">
        <v>0</v>
      </c>
      <c r="AJ1034" s="80">
        <v>0</v>
      </c>
      <c r="AK1034" s="80">
        <v>0</v>
      </c>
      <c r="AL1034" s="80">
        <v>0</v>
      </c>
      <c r="AM1034" s="80">
        <v>0</v>
      </c>
      <c r="AN1034" s="41" t="s">
        <v>5558</v>
      </c>
      <c r="AO1034" s="41"/>
      <c r="AP1034" s="40" t="str" cm="1">
        <f t="array" ref="AP1034">IFERROR(_xlfn.IFS(
AR1034="MPR ISSUE","PDH",
AR1034="BSS Hardware Issue","BSS",
AR1034="Sites strategiques, MLL, Pylone, etc.","ENVTECH",
AR1034="AKTIVCO DEFAUT GE &amp; POWER Cabinet","AKTIVCO",
AR1034="AKTIVCO Coupure ENEO &amp; Baisse de tension","AKTIVCO GRID ONLY",
AR1034="Coupure ENEO &amp; Baisse de tension","IHS GRID ONLY",
AR1034="Defaut GE &amp; POWER Cabinet","IHS",
AR1034="Sharing","Partners",
AR1034="Sites strategiques &amp; DataCenter","SST &amp; DC",
AR1034="Exclu","Exclu",
AR1034="SAT","SAT",
AR1034="SPARE-ISSUE","SPARE-ISSUE",
AR1034="Fiber CAmtel","TRANS_FO_CAMTEL",
AR1034="Fiber AOF","Fiber AOF",
AR1034="Projet OCM (HUAWEI)","TRAVAUX-HUAWEI",
AR1034="Projet OCM (NOKIA)","TRAVAUX-NOKIA",
AR1034="ACCESS-ISSUE","ACCESS-ISSUE",
AR1034="Projet OCM (ZTE, NOKIA, autres projets)","TRAVAUX OCM",
AR1034="No root CAuse","No root cause",
AR1034="ODU HS","PDH",
AR1034="IP &amp; VLAN","PDH",
AR1034="Warehouse HUAWEI","SPARE-ISSUE",
AR1034="SPARE-HS","SPARE-ISSUE",
AR1034="Power Telco","BSS",AR1034="no impacts","no impacts"
),"")</f>
        <v>No root cause</v>
      </c>
      <c r="AQ1034" s="40" t="str" cm="1">
        <f t="array" ref="AQ1034">IFERROR(_xlfn.IFS(
AR1034="MPR ISSUE","TX ISSUE",
AR1034="BSS Hardware Issue","RAN ISSUE",
AR1034="Sites strategiques, MLL, Pylone, etc.","ENVTECH",
AR1034="AKTIVCO DEFAUT GE &amp; POWER Cabinet","POWER ISSUE",
AR1034="AKTIVCO Coupure ENEO &amp; Baisse de tension","POWER ISSUE",
AR1034="Coupure ENEO &amp; Baisse de tension","POWER ISSUE",
AR1034="Defaut GE &amp; POWER Cabinet","POWER ISSUE",
AR1034="Sharing","POWER ISSUE",
AR1034="Sites strategiques &amp; DataCenter","POWER ISSUE",
AR1034="Exclu","Exclu",
AR1034="SAT","TX ISSUE",
AR1034="SPARE-ISSUE","SPARE-ISSUE",
AR1034="Fiber CAmtel","TX ISSUE",
AR1034="Fiber AOF","TX ISSUE",
AR1034="Projet OCM (HUAWEI)","TRAVAUX-HUAWEI",
AR1034="Projet OCM (NOKIA)","TRAVAUX -NOKIA",
AR1034="ACCESS-ISSUE","ACCESS-ISSUE",
AR1034="Projet OCM (ZTE, NOKIA, autres projets)","TRAVAUX OCM",
AR1034="No root CAuse","No root cause",
AR1034="ODU HS","TX ISSUE",
AR1034="IP &amp; VLAN","TX ISSUE",
AR1034="Warehouse HUAWEI","SPARE-ISSUE",
AR1034="SPARE-HS","SPARE-ISSUE",
AR1034="Power Telco","RAN ISSUE",AR1034="no impacts","no impacts"
),"")</f>
        <v>No root cause</v>
      </c>
      <c r="AR1034" s="59" t="s">
        <v>5343</v>
      </c>
      <c r="AS1034" s="40" t="str" cm="1">
        <f t="array" ref="AS1034">IFERROR(_xlfn.IFS(
AR1034="MPR ISSUE","ACTIVE",
AR1034="BSS Hardware Issue","ACTIVE",
AR1034="Sites strategiques, MLL, Pylone, etc.","PASSIVE",
AR1034="AKTIVCO DEFAUT GE &amp; POWER Cabinet","PASSIVE",
AR1034="AKTIVCO Coupure ENEO &amp; Baisse de tension","PASSIVE",
AR1034="Coupure ENEO &amp; Baisse de tension","PASSIVE",
AR1034="Defaut GE &amp; POWER Cabinet","PASSIVE",
AR1034="Sharing","PASSIVE",
AR1034="Sites strategiques &amp; DataCenter","PASSIVE",
AR1034="Exclu","Exclu",
AR1034="SAT","ACTIVE",
AR1034="SPARE-ISSUE","SPARE-ISSUE",
AR1034="Fiber CAmtel","ACTIVE",
AR1034="Fiber AOF","ACTIVE",
AR1034="Projet OCM (HUAWEI)","PLANNED WORKS",
AR1034="Projet OCM (NOKIA)","PLANNED WORKS",
AR1034="ACCESS-ISSUE","ACCESS-ISSUE",
AR1034="Projet OCM (ZTE, NOKIA, autres projets)","PLANNED WORKS",
AR1034="No root CAuse","No root cause",
AR1034="ODU HS","ACTIVE",
AR1034="IP &amp; VLAN","ACTIVE",
AR1034="Warehouse HUAWEI","SPARE-ISSUE",
AR1034="SPARE-HS","SPARE-ISSUE",
AR1034="Power Telco","ACTIVE", AR1034="no impacts","no impacts"
),"")</f>
        <v>No root cause</v>
      </c>
      <c r="AT1034" s="99" t="s">
        <v>5661</v>
      </c>
      <c r="AU1034" s="99" t="s">
        <v>4487</v>
      </c>
      <c r="AW1034" s="17"/>
      <c r="AX1034" s="17" t="s">
        <v>5536</v>
      </c>
      <c r="AY1034" s="17"/>
      <c r="AZ1034" s="17" t="s">
        <v>5536</v>
      </c>
      <c r="BA1034" s="7"/>
      <c r="BC1034" s="18"/>
      <c r="BD1034" s="18"/>
      <c r="BE1034" s="18"/>
      <c r="BF1034" s="18"/>
      <c r="BG1034" s="18"/>
      <c r="BH1034" s="18"/>
      <c r="BI1034" s="18"/>
      <c r="BJ1034" s="18"/>
      <c r="BK1034" s="18"/>
      <c r="BM1034" s="18"/>
      <c r="BN1034" s="18"/>
      <c r="BO1034" s="18"/>
      <c r="BP1034" s="9" t="s">
        <v>5661</v>
      </c>
      <c r="BQ1034" s="14"/>
      <c r="BR1034" s="102" t="s">
        <v>5536</v>
      </c>
      <c r="BS1034" s="14"/>
      <c r="BT1034" s="14"/>
      <c r="BU1034" s="9"/>
      <c r="BV1034" s="9"/>
      <c r="BW1034" s="9"/>
    </row>
    <row r="1035" spans="1:75" x14ac:dyDescent="0.35">
      <c r="A1035" s="1" t="s">
        <v>2572</v>
      </c>
      <c r="B1035" s="8" t="s">
        <v>2573</v>
      </c>
      <c r="C1035" s="3" t="s">
        <v>37</v>
      </c>
      <c r="D1035" s="1" t="s">
        <v>11</v>
      </c>
      <c r="E1035" s="1" t="s">
        <v>12</v>
      </c>
      <c r="F1035" s="3" t="s">
        <v>37</v>
      </c>
      <c r="G1035" s="1" t="s">
        <v>2572</v>
      </c>
      <c r="H1035" s="30" t="s">
        <v>5587</v>
      </c>
      <c r="I1035" s="27">
        <v>0</v>
      </c>
      <c r="J1035" s="27">
        <v>0</v>
      </c>
      <c r="K1035" s="27">
        <v>0.68436762519511585</v>
      </c>
      <c r="L1035" s="27">
        <v>1.5409507666230065</v>
      </c>
      <c r="M1035" s="27">
        <v>1.5409507666230065</v>
      </c>
      <c r="N1035" s="27">
        <v>1.5409507666230065</v>
      </c>
      <c r="O1035" s="27">
        <v>1.5409507666230065</v>
      </c>
      <c r="P1035" s="27">
        <v>1.5409507666230065</v>
      </c>
      <c r="Q1035" s="27">
        <v>1.5409507666230065</v>
      </c>
      <c r="R1035" s="27">
        <v>1.5409507666230065</v>
      </c>
      <c r="S1035" s="80">
        <v>1.3901195092927894</v>
      </c>
      <c r="T1035" s="80">
        <v>0</v>
      </c>
      <c r="U1035" s="80">
        <v>0</v>
      </c>
      <c r="V1035" s="80">
        <v>0</v>
      </c>
      <c r="W1035" s="80">
        <v>0</v>
      </c>
      <c r="X1035" s="80">
        <v>0</v>
      </c>
      <c r="Y1035" s="80">
        <v>0</v>
      </c>
      <c r="Z1035" s="80">
        <v>0</v>
      </c>
      <c r="AA1035" s="80">
        <v>0</v>
      </c>
      <c r="AB1035" s="80">
        <v>1.8744667311583155E-2</v>
      </c>
      <c r="AC1035" s="80">
        <v>2.9213858283894445E-2</v>
      </c>
      <c r="AD1035" s="80">
        <v>2.9213858283894445E-2</v>
      </c>
      <c r="AE1035" s="80">
        <v>0</v>
      </c>
      <c r="AF1035" s="80">
        <v>0</v>
      </c>
      <c r="AG1035" s="80"/>
      <c r="AH1035" s="80">
        <v>0</v>
      </c>
      <c r="AI1035" s="80">
        <v>0</v>
      </c>
      <c r="AJ1035" s="80">
        <v>0</v>
      </c>
      <c r="AK1035" s="80">
        <v>0</v>
      </c>
      <c r="AL1035" s="80">
        <v>0</v>
      </c>
      <c r="AM1035" s="80">
        <v>0</v>
      </c>
      <c r="AN1035" s="41" t="s">
        <v>5558</v>
      </c>
      <c r="AO1035" s="41"/>
      <c r="AP1035" s="40" t="str" cm="1">
        <f t="array" ref="AP1035">IFERROR(_xlfn.IFS(
AR1035="MPR ISSUE","PDH",
AR1035="BSS Hardware Issue","BSS",
AR1035="Sites strategiques, MLL, Pylone, etc.","ENVTECH",
AR1035="AKTIVCO DEFAUT GE &amp; POWER Cabinet","AKTIVCO",
AR1035="AKTIVCO Coupure ENEO &amp; Baisse de tension","AKTIVCO GRID ONLY",
AR1035="Coupure ENEO &amp; Baisse de tension","IHS GRID ONLY",
AR1035="Defaut GE &amp; POWER Cabinet","IHS",
AR1035="Sharing","Partners",
AR1035="Sites strategiques &amp; DataCenter","SST &amp; DC",
AR1035="Exclu","Exclu",
AR1035="SAT","SAT",
AR1035="SPARE-ISSUE","SPARE-ISSUE",
AR1035="Fiber CAmtel","TRANS_FO_CAMTEL",
AR1035="Fiber AOF","Fiber AOF",
AR1035="Projet OCM (HUAWEI)","TRAVAUX-HUAWEI",
AR1035="Projet OCM (NOKIA)","TRAVAUX-NOKIA",
AR1035="ACCESS-ISSUE","ACCESS-ISSUE",
AR1035="Projet OCM (ZTE, NOKIA, autres projets)","TRAVAUX OCM",
AR1035="No root CAuse","No root cause",
AR1035="ODU HS","PDH",
AR1035="IP &amp; VLAN","PDH",
AR1035="Warehouse HUAWEI","SPARE-ISSUE",
AR1035="SPARE-HS","SPARE-ISSUE",
AR1035="Power Telco","BSS",AR1035="no impacts","no impacts"
),"")</f>
        <v>No root cause</v>
      </c>
      <c r="AQ1035" s="40" t="str" cm="1">
        <f t="array" ref="AQ1035">IFERROR(_xlfn.IFS(
AR1035="MPR ISSUE","TX ISSUE",
AR1035="BSS Hardware Issue","RAN ISSUE",
AR1035="Sites strategiques, MLL, Pylone, etc.","ENVTECH",
AR1035="AKTIVCO DEFAUT GE &amp; POWER Cabinet","POWER ISSUE",
AR1035="AKTIVCO Coupure ENEO &amp; Baisse de tension","POWER ISSUE",
AR1035="Coupure ENEO &amp; Baisse de tension","POWER ISSUE",
AR1035="Defaut GE &amp; POWER Cabinet","POWER ISSUE",
AR1035="Sharing","POWER ISSUE",
AR1035="Sites strategiques &amp; DataCenter","POWER ISSUE",
AR1035="Exclu","Exclu",
AR1035="SAT","TX ISSUE",
AR1035="SPARE-ISSUE","SPARE-ISSUE",
AR1035="Fiber CAmtel","TX ISSUE",
AR1035="Fiber AOF","TX ISSUE",
AR1035="Projet OCM (HUAWEI)","TRAVAUX-HUAWEI",
AR1035="Projet OCM (NOKIA)","TRAVAUX -NOKIA",
AR1035="ACCESS-ISSUE","ACCESS-ISSUE",
AR1035="Projet OCM (ZTE, NOKIA, autres projets)","TRAVAUX OCM",
AR1035="No root CAuse","No root cause",
AR1035="ODU HS","TX ISSUE",
AR1035="IP &amp; VLAN","TX ISSUE",
AR1035="Warehouse HUAWEI","SPARE-ISSUE",
AR1035="SPARE-HS","SPARE-ISSUE",
AR1035="Power Telco","RAN ISSUE",AR1035="no impacts","no impacts"
),"")</f>
        <v>No root cause</v>
      </c>
      <c r="AR1035" s="59" t="s">
        <v>5343</v>
      </c>
      <c r="AS1035" s="40" t="str" cm="1">
        <f t="array" ref="AS1035">IFERROR(_xlfn.IFS(
AR1035="MPR ISSUE","ACTIVE",
AR1035="BSS Hardware Issue","ACTIVE",
AR1035="Sites strategiques, MLL, Pylone, etc.","PASSIVE",
AR1035="AKTIVCO DEFAUT GE &amp; POWER Cabinet","PASSIVE",
AR1035="AKTIVCO Coupure ENEO &amp; Baisse de tension","PASSIVE",
AR1035="Coupure ENEO &amp; Baisse de tension","PASSIVE",
AR1035="Defaut GE &amp; POWER Cabinet","PASSIVE",
AR1035="Sharing","PASSIVE",
AR1035="Sites strategiques &amp; DataCenter","PASSIVE",
AR1035="Exclu","Exclu",
AR1035="SAT","ACTIVE",
AR1035="SPARE-ISSUE","SPARE-ISSUE",
AR1035="Fiber CAmtel","ACTIVE",
AR1035="Fiber AOF","ACTIVE",
AR1035="Projet OCM (HUAWEI)","PLANNED WORKS",
AR1035="Projet OCM (NOKIA)","PLANNED WORKS",
AR1035="ACCESS-ISSUE","ACCESS-ISSUE",
AR1035="Projet OCM (ZTE, NOKIA, autres projets)","PLANNED WORKS",
AR1035="No root CAuse","No root cause",
AR1035="ODU HS","ACTIVE",
AR1035="IP &amp; VLAN","ACTIVE",
AR1035="Warehouse HUAWEI","SPARE-ISSUE",
AR1035="SPARE-HS","SPARE-ISSUE",
AR1035="Power Telco","ACTIVE", AR1035="no impacts","no impacts"
),"")</f>
        <v>No root cause</v>
      </c>
      <c r="AT1035" s="99" t="s">
        <v>5661</v>
      </c>
      <c r="AU1035" s="99" t="s">
        <v>2573</v>
      </c>
      <c r="AW1035" s="17"/>
      <c r="AX1035" s="17" t="s">
        <v>5536</v>
      </c>
      <c r="AY1035" s="17"/>
      <c r="AZ1035" s="17" t="s">
        <v>5536</v>
      </c>
      <c r="BA1035" s="7"/>
      <c r="BC1035" s="18"/>
      <c r="BD1035" s="18"/>
      <c r="BE1035" s="18"/>
      <c r="BF1035" s="18"/>
      <c r="BG1035" s="18"/>
      <c r="BH1035" s="18"/>
      <c r="BI1035" s="18"/>
      <c r="BJ1035" s="18"/>
      <c r="BK1035" s="18"/>
      <c r="BM1035" s="18"/>
      <c r="BN1035" s="18"/>
      <c r="BO1035" s="18"/>
      <c r="BP1035" s="9" t="s">
        <v>5661</v>
      </c>
      <c r="BQ1035" s="14"/>
      <c r="BR1035" s="102" t="s">
        <v>5536</v>
      </c>
      <c r="BS1035" s="14"/>
      <c r="BT1035" s="14"/>
      <c r="BU1035" s="9"/>
      <c r="BV1035" s="9"/>
      <c r="BW1035" s="9"/>
    </row>
    <row r="1036" spans="1:75" x14ac:dyDescent="0.35">
      <c r="A1036" s="1" t="s">
        <v>3266</v>
      </c>
      <c r="B1036" s="1" t="s">
        <v>3267</v>
      </c>
      <c r="C1036" s="3" t="s">
        <v>299</v>
      </c>
      <c r="D1036" s="1" t="s">
        <v>21</v>
      </c>
      <c r="E1036" s="1" t="s">
        <v>36</v>
      </c>
      <c r="F1036" s="3" t="s">
        <v>102</v>
      </c>
      <c r="G1036" s="1" t="s">
        <v>299</v>
      </c>
      <c r="H1036" s="28" t="s">
        <v>5589</v>
      </c>
      <c r="I1036" s="27">
        <v>12.353377821152687</v>
      </c>
      <c r="J1036" s="27">
        <v>11.809318757080526</v>
      </c>
      <c r="K1036" s="27">
        <v>11.630272405852192</v>
      </c>
      <c r="L1036" s="27">
        <v>13.176769881831904</v>
      </c>
      <c r="M1036" s="27">
        <v>6.9795973838080307</v>
      </c>
      <c r="N1036" s="27">
        <v>9.1441516637987856</v>
      </c>
      <c r="O1036" s="27">
        <v>7.8101413108925239</v>
      </c>
      <c r="P1036" s="27">
        <v>8.5006977082637754</v>
      </c>
      <c r="Q1036" s="27">
        <v>9.7058496203268518</v>
      </c>
      <c r="R1036" s="27">
        <v>7.995750970941665</v>
      </c>
      <c r="S1036" s="80">
        <v>8.3316746710498144</v>
      </c>
      <c r="T1036" s="80">
        <v>0</v>
      </c>
      <c r="U1036" s="80">
        <v>0</v>
      </c>
      <c r="V1036" s="80">
        <v>0</v>
      </c>
      <c r="W1036" s="80">
        <v>0</v>
      </c>
      <c r="X1036" s="80">
        <v>0</v>
      </c>
      <c r="Y1036" s="80">
        <v>0</v>
      </c>
      <c r="Z1036" s="80">
        <v>0</v>
      </c>
      <c r="AA1036" s="80">
        <v>0</v>
      </c>
      <c r="AB1036" s="80">
        <v>0</v>
      </c>
      <c r="AC1036" s="80">
        <v>2.8767981325959601E-2</v>
      </c>
      <c r="AD1036" s="80">
        <v>2.8767981325959601E-2</v>
      </c>
      <c r="AE1036" s="80">
        <v>0</v>
      </c>
      <c r="AF1036" s="80">
        <v>0</v>
      </c>
      <c r="AG1036" s="80"/>
      <c r="AH1036" s="80">
        <v>0</v>
      </c>
      <c r="AI1036" s="80">
        <v>0</v>
      </c>
      <c r="AJ1036" s="80">
        <v>0</v>
      </c>
      <c r="AK1036" s="80">
        <v>0</v>
      </c>
      <c r="AL1036" s="80">
        <v>0</v>
      </c>
      <c r="AM1036" s="80">
        <v>0</v>
      </c>
      <c r="AN1036" s="41" t="s">
        <v>5558</v>
      </c>
      <c r="AO1036" s="41"/>
      <c r="AP1036" s="40" t="str" cm="1">
        <f t="array" ref="AP1036">IFERROR(_xlfn.IFS(
AR1036="MPR ISSUE","PDH",
AR1036="BSS Hardware Issue","BSS",
AR1036="Sites strategiques, MLL, Pylone, etc.","ENVTECH",
AR1036="AKTIVCO DEFAUT GE &amp; POWER Cabinet","AKTIVCO",
AR1036="AKTIVCO Coupure ENEO &amp; Baisse de tension","AKTIVCO GRID ONLY",
AR1036="Coupure ENEO &amp; Baisse de tension","IHS GRID ONLY",
AR1036="Defaut GE &amp; POWER Cabinet","IHS",
AR1036="Sharing","Partners",
AR1036="Sites strategiques &amp; DataCenter","SST &amp; DC",
AR1036="Exclu","Exclu",
AR1036="SAT","SAT",
AR1036="SPARE-ISSUE","SPARE-ISSUE",
AR1036="Fiber CAmtel","TRANS_FO_CAMTEL",
AR1036="Fiber AOF","Fiber AOF",
AR1036="Projet OCM (HUAWEI)","TRAVAUX-HUAWEI",
AR1036="Projet OCM (NOKIA)","TRAVAUX-NOKIA",
AR1036="ACCESS-ISSUE","ACCESS-ISSUE",
AR1036="Projet OCM (ZTE, NOKIA, autres projets)","TRAVAUX OCM",
AR1036="No root CAuse","No root cause",
AR1036="ODU HS","PDH",
AR1036="IP &amp; VLAN","PDH",
AR1036="Warehouse HUAWEI","SPARE-ISSUE",
AR1036="SPARE-HS","SPARE-ISSUE",
AR1036="Power Telco","BSS",AR1036="no impacts","no impacts"
),"")</f>
        <v>No root cause</v>
      </c>
      <c r="AQ1036" s="40" t="str" cm="1">
        <f t="array" ref="AQ1036">IFERROR(_xlfn.IFS(
AR1036="MPR ISSUE","TX ISSUE",
AR1036="BSS Hardware Issue","RAN ISSUE",
AR1036="Sites strategiques, MLL, Pylone, etc.","ENVTECH",
AR1036="AKTIVCO DEFAUT GE &amp; POWER Cabinet","POWER ISSUE",
AR1036="AKTIVCO Coupure ENEO &amp; Baisse de tension","POWER ISSUE",
AR1036="Coupure ENEO &amp; Baisse de tension","POWER ISSUE",
AR1036="Defaut GE &amp; POWER Cabinet","POWER ISSUE",
AR1036="Sharing","POWER ISSUE",
AR1036="Sites strategiques &amp; DataCenter","POWER ISSUE",
AR1036="Exclu","Exclu",
AR1036="SAT","TX ISSUE",
AR1036="SPARE-ISSUE","SPARE-ISSUE",
AR1036="Fiber CAmtel","TX ISSUE",
AR1036="Fiber AOF","TX ISSUE",
AR1036="Projet OCM (HUAWEI)","TRAVAUX-HUAWEI",
AR1036="Projet OCM (NOKIA)","TRAVAUX -NOKIA",
AR1036="ACCESS-ISSUE","ACCESS-ISSUE",
AR1036="Projet OCM (ZTE, NOKIA, autres projets)","TRAVAUX OCM",
AR1036="No root CAuse","No root cause",
AR1036="ODU HS","TX ISSUE",
AR1036="IP &amp; VLAN","TX ISSUE",
AR1036="Warehouse HUAWEI","SPARE-ISSUE",
AR1036="SPARE-HS","SPARE-ISSUE",
AR1036="Power Telco","RAN ISSUE",AR1036="no impacts","no impacts"
),"")</f>
        <v>No root cause</v>
      </c>
      <c r="AR1036" s="59" t="s">
        <v>5343</v>
      </c>
      <c r="AS1036" s="40" t="str" cm="1">
        <f t="array" ref="AS1036">IFERROR(_xlfn.IFS(
AR1036="MPR ISSUE","ACTIVE",
AR1036="BSS Hardware Issue","ACTIVE",
AR1036="Sites strategiques, MLL, Pylone, etc.","PASSIVE",
AR1036="AKTIVCO DEFAUT GE &amp; POWER Cabinet","PASSIVE",
AR1036="AKTIVCO Coupure ENEO &amp; Baisse de tension","PASSIVE",
AR1036="Coupure ENEO &amp; Baisse de tension","PASSIVE",
AR1036="Defaut GE &amp; POWER Cabinet","PASSIVE",
AR1036="Sharing","PASSIVE",
AR1036="Sites strategiques &amp; DataCenter","PASSIVE",
AR1036="Exclu","Exclu",
AR1036="SAT","ACTIVE",
AR1036="SPARE-ISSUE","SPARE-ISSUE",
AR1036="Fiber CAmtel","ACTIVE",
AR1036="Fiber AOF","ACTIVE",
AR1036="Projet OCM (HUAWEI)","PLANNED WORKS",
AR1036="Projet OCM (NOKIA)","PLANNED WORKS",
AR1036="ACCESS-ISSUE","ACCESS-ISSUE",
AR1036="Projet OCM (ZTE, NOKIA, autres projets)","PLANNED WORKS",
AR1036="No root CAuse","No root cause",
AR1036="ODU HS","ACTIVE",
AR1036="IP &amp; VLAN","ACTIVE",
AR1036="Warehouse HUAWEI","SPARE-ISSUE",
AR1036="SPARE-HS","SPARE-ISSUE",
AR1036="Power Telco","ACTIVE", AR1036="no impacts","no impacts"
),"")</f>
        <v>No root cause</v>
      </c>
      <c r="AT1036" s="99" t="s">
        <v>5661</v>
      </c>
      <c r="AU1036" s="99" t="s">
        <v>3267</v>
      </c>
      <c r="AW1036" s="17"/>
      <c r="AX1036" s="17" t="s">
        <v>5536</v>
      </c>
      <c r="AY1036" s="17"/>
      <c r="AZ1036" s="17" t="s">
        <v>5536</v>
      </c>
      <c r="BA1036" s="7"/>
      <c r="BC1036" s="18"/>
      <c r="BD1036" s="18"/>
      <c r="BE1036" s="18"/>
      <c r="BF1036" s="18"/>
      <c r="BG1036" s="18"/>
      <c r="BH1036" s="18"/>
      <c r="BI1036" s="18"/>
      <c r="BJ1036" s="18"/>
      <c r="BK1036" s="18"/>
      <c r="BM1036" s="18"/>
      <c r="BN1036" s="18"/>
      <c r="BO1036" s="18"/>
      <c r="BP1036" s="9" t="s">
        <v>5661</v>
      </c>
      <c r="BQ1036" s="14"/>
      <c r="BR1036" s="102" t="s">
        <v>5536</v>
      </c>
      <c r="BS1036" s="14"/>
      <c r="BT1036" s="14"/>
      <c r="BU1036" s="9"/>
      <c r="BV1036" s="9"/>
      <c r="BW1036" s="9"/>
    </row>
    <row r="1037" spans="1:75" x14ac:dyDescent="0.35">
      <c r="A1037" s="1" t="s">
        <v>4732</v>
      </c>
      <c r="B1037" s="8" t="s">
        <v>4733</v>
      </c>
      <c r="C1037" s="3" t="s">
        <v>32</v>
      </c>
      <c r="D1037" s="1" t="s">
        <v>11</v>
      </c>
      <c r="E1037" s="1" t="s">
        <v>12</v>
      </c>
      <c r="F1037" s="3" t="s">
        <v>31</v>
      </c>
      <c r="G1037" s="1" t="s">
        <v>32</v>
      </c>
      <c r="H1037" s="30" t="s">
        <v>5587</v>
      </c>
      <c r="I1037" s="27">
        <v>0</v>
      </c>
      <c r="J1037" s="27">
        <v>0</v>
      </c>
      <c r="K1037" s="27">
        <v>0</v>
      </c>
      <c r="L1037" s="27">
        <v>2.3185601812614315E-3</v>
      </c>
      <c r="M1037" s="27">
        <v>0</v>
      </c>
      <c r="N1037" s="27">
        <v>0</v>
      </c>
      <c r="O1037" s="27">
        <v>0</v>
      </c>
      <c r="P1037" s="27">
        <v>0</v>
      </c>
      <c r="Q1037" s="27">
        <v>0</v>
      </c>
      <c r="R1037" s="27">
        <v>0</v>
      </c>
      <c r="S1037" s="80">
        <v>13.796556688439729</v>
      </c>
      <c r="T1037" s="80">
        <v>0</v>
      </c>
      <c r="U1037" s="80">
        <v>0</v>
      </c>
      <c r="V1037" s="80">
        <v>0</v>
      </c>
      <c r="W1037" s="80">
        <v>0</v>
      </c>
      <c r="X1037" s="80">
        <v>2.7804887096820302E-2</v>
      </c>
      <c r="Y1037" s="80">
        <v>0</v>
      </c>
      <c r="Z1037" s="80">
        <v>0</v>
      </c>
      <c r="AA1037" s="80">
        <v>0</v>
      </c>
      <c r="AB1037" s="80">
        <v>0</v>
      </c>
      <c r="AC1037" s="80">
        <v>2.7448185530472131E-2</v>
      </c>
      <c r="AD1037" s="80">
        <v>2.7448185530472131E-2</v>
      </c>
      <c r="AE1037" s="80">
        <v>0</v>
      </c>
      <c r="AF1037" s="80">
        <v>0</v>
      </c>
      <c r="AG1037" s="80"/>
      <c r="AH1037" s="80">
        <v>0</v>
      </c>
      <c r="AI1037" s="80">
        <v>0</v>
      </c>
      <c r="AJ1037" s="80">
        <v>0</v>
      </c>
      <c r="AK1037" s="80">
        <v>0</v>
      </c>
      <c r="AL1037" s="80">
        <v>0</v>
      </c>
      <c r="AM1037" s="80">
        <v>0</v>
      </c>
      <c r="AN1037" s="41" t="s">
        <v>5558</v>
      </c>
      <c r="AO1037" s="41"/>
      <c r="AP1037" s="40" t="str" cm="1">
        <f t="array" ref="AP1037">IFERROR(_xlfn.IFS(
AR1037="MPR ISSUE","PDH",
AR1037="BSS Hardware Issue","BSS",
AR1037="Sites strategiques, MLL, Pylone, etc.","ENVTECH",
AR1037="AKTIVCO DEFAUT GE &amp; POWER Cabinet","AKTIVCO",
AR1037="AKTIVCO Coupure ENEO &amp; Baisse de tension","AKTIVCO GRID ONLY",
AR1037="Coupure ENEO &amp; Baisse de tension","IHS GRID ONLY",
AR1037="Defaut GE &amp; POWER Cabinet","IHS",
AR1037="Sharing","Partners",
AR1037="Sites strategiques &amp; DataCenter","SST &amp; DC",
AR1037="Exclu","Exclu",
AR1037="SAT","SAT",
AR1037="SPARE-ISSUE","SPARE-ISSUE",
AR1037="Fiber CAmtel","TRANS_FO_CAMTEL",
AR1037="Fiber AOF","Fiber AOF",
AR1037="Projet OCM (HUAWEI)","TRAVAUX-HUAWEI",
AR1037="Projet OCM (NOKIA)","TRAVAUX-NOKIA",
AR1037="ACCESS-ISSUE","ACCESS-ISSUE",
AR1037="Projet OCM (ZTE, NOKIA, autres projets)","TRAVAUX OCM",
AR1037="No root CAuse","No root cause",
AR1037="ODU HS","PDH",
AR1037="IP &amp; VLAN","PDH",
AR1037="Warehouse HUAWEI","SPARE-ISSUE",
AR1037="SPARE-HS","SPARE-ISSUE",
AR1037="Power Telco","BSS",AR1037="no impacts","no impacts"
),"")</f>
        <v>No root cause</v>
      </c>
      <c r="AQ1037" s="40" t="str" cm="1">
        <f t="array" ref="AQ1037">IFERROR(_xlfn.IFS(
AR1037="MPR ISSUE","TX ISSUE",
AR1037="BSS Hardware Issue","RAN ISSUE",
AR1037="Sites strategiques, MLL, Pylone, etc.","ENVTECH",
AR1037="AKTIVCO DEFAUT GE &amp; POWER Cabinet","POWER ISSUE",
AR1037="AKTIVCO Coupure ENEO &amp; Baisse de tension","POWER ISSUE",
AR1037="Coupure ENEO &amp; Baisse de tension","POWER ISSUE",
AR1037="Defaut GE &amp; POWER Cabinet","POWER ISSUE",
AR1037="Sharing","POWER ISSUE",
AR1037="Sites strategiques &amp; DataCenter","POWER ISSUE",
AR1037="Exclu","Exclu",
AR1037="SAT","TX ISSUE",
AR1037="SPARE-ISSUE","SPARE-ISSUE",
AR1037="Fiber CAmtel","TX ISSUE",
AR1037="Fiber AOF","TX ISSUE",
AR1037="Projet OCM (HUAWEI)","TRAVAUX-HUAWEI",
AR1037="Projet OCM (NOKIA)","TRAVAUX -NOKIA",
AR1037="ACCESS-ISSUE","ACCESS-ISSUE",
AR1037="Projet OCM (ZTE, NOKIA, autres projets)","TRAVAUX OCM",
AR1037="No root CAuse","No root cause",
AR1037="ODU HS","TX ISSUE",
AR1037="IP &amp; VLAN","TX ISSUE",
AR1037="Warehouse HUAWEI","SPARE-ISSUE",
AR1037="SPARE-HS","SPARE-ISSUE",
AR1037="Power Telco","RAN ISSUE",AR1037="no impacts","no impacts"
),"")</f>
        <v>No root cause</v>
      </c>
      <c r="AR1037" s="59" t="s">
        <v>5343</v>
      </c>
      <c r="AS1037" s="40" t="str" cm="1">
        <f t="array" ref="AS1037">IFERROR(_xlfn.IFS(
AR1037="MPR ISSUE","ACTIVE",
AR1037="BSS Hardware Issue","ACTIVE",
AR1037="Sites strategiques, MLL, Pylone, etc.","PASSIVE",
AR1037="AKTIVCO DEFAUT GE &amp; POWER Cabinet","PASSIVE",
AR1037="AKTIVCO Coupure ENEO &amp; Baisse de tension","PASSIVE",
AR1037="Coupure ENEO &amp; Baisse de tension","PASSIVE",
AR1037="Defaut GE &amp; POWER Cabinet","PASSIVE",
AR1037="Sharing","PASSIVE",
AR1037="Sites strategiques &amp; DataCenter","PASSIVE",
AR1037="Exclu","Exclu",
AR1037="SAT","ACTIVE",
AR1037="SPARE-ISSUE","SPARE-ISSUE",
AR1037="Fiber CAmtel","ACTIVE",
AR1037="Fiber AOF","ACTIVE",
AR1037="Projet OCM (HUAWEI)","PLANNED WORKS",
AR1037="Projet OCM (NOKIA)","PLANNED WORKS",
AR1037="ACCESS-ISSUE","ACCESS-ISSUE",
AR1037="Projet OCM (ZTE, NOKIA, autres projets)","PLANNED WORKS",
AR1037="No root CAuse","No root cause",
AR1037="ODU HS","ACTIVE",
AR1037="IP &amp; VLAN","ACTIVE",
AR1037="Warehouse HUAWEI","SPARE-ISSUE",
AR1037="SPARE-HS","SPARE-ISSUE",
AR1037="Power Telco","ACTIVE", AR1037="no impacts","no impacts"
),"")</f>
        <v>No root cause</v>
      </c>
      <c r="AT1037" s="99" t="s">
        <v>5661</v>
      </c>
      <c r="AU1037" s="99" t="s">
        <v>4733</v>
      </c>
      <c r="AW1037" s="17"/>
      <c r="AX1037" s="17" t="s">
        <v>5536</v>
      </c>
      <c r="AY1037" s="17"/>
      <c r="AZ1037" s="17" t="s">
        <v>5536</v>
      </c>
      <c r="BA1037" s="7"/>
      <c r="BC1037" s="18"/>
      <c r="BD1037" s="18"/>
      <c r="BE1037" s="18"/>
      <c r="BF1037" s="18"/>
      <c r="BG1037" s="18"/>
      <c r="BH1037" s="18"/>
      <c r="BI1037" s="18"/>
      <c r="BJ1037" s="18"/>
      <c r="BK1037" s="18"/>
      <c r="BM1037" s="18"/>
      <c r="BN1037" s="18"/>
      <c r="BO1037" s="18"/>
      <c r="BP1037" s="9" t="s">
        <v>5661</v>
      </c>
      <c r="BQ1037" s="14"/>
      <c r="BR1037" s="102" t="s">
        <v>5536</v>
      </c>
      <c r="BS1037" s="14"/>
      <c r="BT1037" s="14"/>
      <c r="BU1037" s="9"/>
      <c r="BV1037" s="9"/>
      <c r="BW1037" s="9"/>
    </row>
    <row r="1038" spans="1:75" x14ac:dyDescent="0.35">
      <c r="A1038" s="1" t="s">
        <v>513</v>
      </c>
      <c r="B1038" s="8" t="s">
        <v>514</v>
      </c>
      <c r="C1038" s="3" t="s">
        <v>38</v>
      </c>
      <c r="D1038" s="1" t="s">
        <v>21</v>
      </c>
      <c r="E1038" s="1" t="s">
        <v>36</v>
      </c>
      <c r="F1038" s="3" t="s">
        <v>37</v>
      </c>
      <c r="G1038" s="1" t="s">
        <v>38</v>
      </c>
      <c r="H1038" s="30" t="s">
        <v>5587</v>
      </c>
      <c r="I1038" s="27">
        <v>0</v>
      </c>
      <c r="J1038" s="27">
        <v>0</v>
      </c>
      <c r="K1038" s="27">
        <v>0</v>
      </c>
      <c r="L1038" s="27">
        <v>0.74085131822630856</v>
      </c>
      <c r="M1038" s="27">
        <v>0</v>
      </c>
      <c r="N1038" s="27">
        <v>0</v>
      </c>
      <c r="O1038" s="27">
        <v>0</v>
      </c>
      <c r="P1038" s="27">
        <v>3.0716820333701449</v>
      </c>
      <c r="Q1038" s="27">
        <v>3.4684590206972521</v>
      </c>
      <c r="R1038" s="27">
        <v>7.6013103788741043E-2</v>
      </c>
      <c r="S1038" s="80">
        <v>0</v>
      </c>
      <c r="T1038" s="80">
        <v>0</v>
      </c>
      <c r="U1038" s="80">
        <v>13.306769767687401</v>
      </c>
      <c r="V1038" s="80">
        <v>0</v>
      </c>
      <c r="W1038" s="80">
        <v>0</v>
      </c>
      <c r="X1038" s="80">
        <v>0</v>
      </c>
      <c r="Y1038" s="80">
        <v>0</v>
      </c>
      <c r="Z1038" s="80">
        <v>0</v>
      </c>
      <c r="AA1038" s="80">
        <v>0</v>
      </c>
      <c r="AB1038" s="80">
        <v>1.3394322167147501</v>
      </c>
      <c r="AC1038" s="80">
        <v>2.4398387138197305E-2</v>
      </c>
      <c r="AD1038" s="80">
        <v>2.4398387138197305E-2</v>
      </c>
      <c r="AE1038" s="80">
        <v>0</v>
      </c>
      <c r="AF1038" s="80">
        <v>0.5978496602774277</v>
      </c>
      <c r="AG1038" s="80"/>
      <c r="AH1038" s="80">
        <v>0</v>
      </c>
      <c r="AI1038" s="80">
        <v>0</v>
      </c>
      <c r="AJ1038" s="80">
        <v>0</v>
      </c>
      <c r="AK1038" s="80">
        <v>0</v>
      </c>
      <c r="AL1038" s="80">
        <v>0</v>
      </c>
      <c r="AM1038" s="80">
        <v>0</v>
      </c>
      <c r="AN1038" s="41" t="s">
        <v>5558</v>
      </c>
      <c r="AO1038" s="41"/>
      <c r="AP1038" s="40" t="str" cm="1">
        <f t="array" ref="AP1038">IFERROR(_xlfn.IFS(
AR1038="MPR ISSUE","PDH",
AR1038="BSS Hardware Issue","BSS",
AR1038="Sites strategiques, MLL, Pylone, etc.","ENVTECH",
AR1038="AKTIVCO DEFAUT GE &amp; POWER Cabinet","AKTIVCO",
AR1038="AKTIVCO Coupure ENEO &amp; Baisse de tension","AKTIVCO GRID ONLY",
AR1038="Coupure ENEO &amp; Baisse de tension","IHS GRID ONLY",
AR1038="Defaut GE &amp; POWER Cabinet","IHS",
AR1038="Sharing","Partners",
AR1038="Sites strategiques &amp; DataCenter","SST &amp; DC",
AR1038="Exclu","Exclu",
AR1038="SAT","SAT",
AR1038="SPARE-ISSUE","SPARE-ISSUE",
AR1038="Fiber CAmtel","TRANS_FO_CAMTEL",
AR1038="Fiber AOF","Fiber AOF",
AR1038="Projet OCM (HUAWEI)","TRAVAUX-HUAWEI",
AR1038="Projet OCM (NOKIA)","TRAVAUX-NOKIA",
AR1038="ACCESS-ISSUE","ACCESS-ISSUE",
AR1038="Projet OCM (ZTE, NOKIA, autres projets)","TRAVAUX OCM",
AR1038="No root CAuse","No root cause",
AR1038="ODU HS","PDH",
AR1038="IP &amp; VLAN","PDH",
AR1038="Warehouse HUAWEI","SPARE-ISSUE",
AR1038="SPARE-HS","SPARE-ISSUE",
AR1038="Power Telco","BSS",AR1038="no impacts","no impacts"
),"")</f>
        <v>No root cause</v>
      </c>
      <c r="AQ1038" s="40" t="str" cm="1">
        <f t="array" ref="AQ1038">IFERROR(_xlfn.IFS(
AR1038="MPR ISSUE","TX ISSUE",
AR1038="BSS Hardware Issue","RAN ISSUE",
AR1038="Sites strategiques, MLL, Pylone, etc.","ENVTECH",
AR1038="AKTIVCO DEFAUT GE &amp; POWER Cabinet","POWER ISSUE",
AR1038="AKTIVCO Coupure ENEO &amp; Baisse de tension","POWER ISSUE",
AR1038="Coupure ENEO &amp; Baisse de tension","POWER ISSUE",
AR1038="Defaut GE &amp; POWER Cabinet","POWER ISSUE",
AR1038="Sharing","POWER ISSUE",
AR1038="Sites strategiques &amp; DataCenter","POWER ISSUE",
AR1038="Exclu","Exclu",
AR1038="SAT","TX ISSUE",
AR1038="SPARE-ISSUE","SPARE-ISSUE",
AR1038="Fiber CAmtel","TX ISSUE",
AR1038="Fiber AOF","TX ISSUE",
AR1038="Projet OCM (HUAWEI)","TRAVAUX-HUAWEI",
AR1038="Projet OCM (NOKIA)","TRAVAUX -NOKIA",
AR1038="ACCESS-ISSUE","ACCESS-ISSUE",
AR1038="Projet OCM (ZTE, NOKIA, autres projets)","TRAVAUX OCM",
AR1038="No root CAuse","No root cause",
AR1038="ODU HS","TX ISSUE",
AR1038="IP &amp; VLAN","TX ISSUE",
AR1038="Warehouse HUAWEI","SPARE-ISSUE",
AR1038="SPARE-HS","SPARE-ISSUE",
AR1038="Power Telco","RAN ISSUE",AR1038="no impacts","no impacts"
),"")</f>
        <v>No root cause</v>
      </c>
      <c r="AR1038" s="59" t="s">
        <v>5343</v>
      </c>
      <c r="AS1038" s="40" t="str" cm="1">
        <f t="array" ref="AS1038">IFERROR(_xlfn.IFS(
AR1038="MPR ISSUE","ACTIVE",
AR1038="BSS Hardware Issue","ACTIVE",
AR1038="Sites strategiques, MLL, Pylone, etc.","PASSIVE",
AR1038="AKTIVCO DEFAUT GE &amp; POWER Cabinet","PASSIVE",
AR1038="AKTIVCO Coupure ENEO &amp; Baisse de tension","PASSIVE",
AR1038="Coupure ENEO &amp; Baisse de tension","PASSIVE",
AR1038="Defaut GE &amp; POWER Cabinet","PASSIVE",
AR1038="Sharing","PASSIVE",
AR1038="Sites strategiques &amp; DataCenter","PASSIVE",
AR1038="Exclu","Exclu",
AR1038="SAT","ACTIVE",
AR1038="SPARE-ISSUE","SPARE-ISSUE",
AR1038="Fiber CAmtel","ACTIVE",
AR1038="Fiber AOF","ACTIVE",
AR1038="Projet OCM (HUAWEI)","PLANNED WORKS",
AR1038="Projet OCM (NOKIA)","PLANNED WORKS",
AR1038="ACCESS-ISSUE","ACCESS-ISSUE",
AR1038="Projet OCM (ZTE, NOKIA, autres projets)","PLANNED WORKS",
AR1038="No root CAuse","No root cause",
AR1038="ODU HS","ACTIVE",
AR1038="IP &amp; VLAN","ACTIVE",
AR1038="Warehouse HUAWEI","SPARE-ISSUE",
AR1038="SPARE-HS","SPARE-ISSUE",
AR1038="Power Telco","ACTIVE", AR1038="no impacts","no impacts"
),"")</f>
        <v>No root cause</v>
      </c>
      <c r="AT1038" s="99" t="s">
        <v>5661</v>
      </c>
      <c r="AU1038" s="99" t="s">
        <v>514</v>
      </c>
      <c r="AW1038" s="17"/>
      <c r="AX1038" s="17" t="s">
        <v>5536</v>
      </c>
      <c r="AY1038" s="17"/>
      <c r="AZ1038" s="17" t="s">
        <v>5536</v>
      </c>
      <c r="BA1038" s="7"/>
      <c r="BC1038" s="18"/>
      <c r="BD1038" s="18"/>
      <c r="BE1038" s="18"/>
      <c r="BF1038" s="18"/>
      <c r="BG1038" s="18"/>
      <c r="BH1038" s="18"/>
      <c r="BI1038" s="18"/>
      <c r="BJ1038" s="18"/>
      <c r="BK1038" s="18"/>
      <c r="BM1038" s="18"/>
      <c r="BN1038" s="18"/>
      <c r="BO1038" s="18"/>
      <c r="BP1038" s="9" t="s">
        <v>5661</v>
      </c>
      <c r="BQ1038" s="14"/>
      <c r="BR1038" s="102" t="s">
        <v>5536</v>
      </c>
      <c r="BS1038" s="14"/>
      <c r="BT1038" s="14"/>
      <c r="BU1038" s="9"/>
      <c r="BV1038" s="9"/>
      <c r="BW1038" s="9"/>
    </row>
    <row r="1039" spans="1:75" x14ac:dyDescent="0.35">
      <c r="A1039" s="1" t="s">
        <v>2540</v>
      </c>
      <c r="B1039" s="1" t="s">
        <v>2541</v>
      </c>
      <c r="C1039" s="3" t="s">
        <v>38</v>
      </c>
      <c r="D1039" s="1" t="s">
        <v>21</v>
      </c>
      <c r="E1039" s="1" t="s">
        <v>36</v>
      </c>
      <c r="F1039" s="3" t="s">
        <v>37</v>
      </c>
      <c r="G1039" s="1" t="s">
        <v>38</v>
      </c>
      <c r="H1039" s="30" t="s">
        <v>5587</v>
      </c>
      <c r="I1039" s="27">
        <v>0</v>
      </c>
      <c r="J1039" s="27">
        <v>2.0421699725767839</v>
      </c>
      <c r="K1039" s="27">
        <v>0</v>
      </c>
      <c r="L1039" s="27">
        <v>0</v>
      </c>
      <c r="M1039" s="27">
        <v>0</v>
      </c>
      <c r="N1039" s="27">
        <v>0</v>
      </c>
      <c r="O1039" s="27">
        <v>0</v>
      </c>
      <c r="P1039" s="27">
        <v>0.41757268864519032</v>
      </c>
      <c r="Q1039" s="27">
        <v>0.15916023890444153</v>
      </c>
      <c r="R1039" s="27">
        <v>1.4238278073126662</v>
      </c>
      <c r="S1039" s="80">
        <v>2.1972816487031647E-2</v>
      </c>
      <c r="T1039" s="80">
        <v>0</v>
      </c>
      <c r="U1039" s="80">
        <v>1.2645070527034249E-2</v>
      </c>
      <c r="V1039" s="80">
        <v>0</v>
      </c>
      <c r="W1039" s="80">
        <v>0</v>
      </c>
      <c r="X1039" s="80">
        <v>8.211270057329019E-2</v>
      </c>
      <c r="Y1039" s="80">
        <v>8.1898679633482019E-2</v>
      </c>
      <c r="Z1039" s="80">
        <v>0</v>
      </c>
      <c r="AA1039" s="80">
        <v>0</v>
      </c>
      <c r="AB1039" s="80">
        <v>2.4663416401994103</v>
      </c>
      <c r="AC1039" s="80">
        <v>2.3899004945310384E-2</v>
      </c>
      <c r="AD1039" s="80">
        <v>2.3899004945310384E-2</v>
      </c>
      <c r="AE1039" s="80">
        <v>0</v>
      </c>
      <c r="AF1039" s="80">
        <v>0</v>
      </c>
      <c r="AG1039" s="80"/>
      <c r="AH1039" s="80">
        <v>0</v>
      </c>
      <c r="AI1039" s="80">
        <v>0</v>
      </c>
      <c r="AJ1039" s="80">
        <v>0</v>
      </c>
      <c r="AK1039" s="80">
        <v>0</v>
      </c>
      <c r="AL1039" s="80">
        <v>0</v>
      </c>
      <c r="AM1039" s="80">
        <v>0</v>
      </c>
      <c r="AN1039" s="41" t="s">
        <v>5558</v>
      </c>
      <c r="AO1039" s="41"/>
      <c r="AP1039" s="40" t="str" cm="1">
        <f t="array" ref="AP1039">IFERROR(_xlfn.IFS(
AR1039="MPR ISSUE","PDH",
AR1039="BSS Hardware Issue","BSS",
AR1039="Sites strategiques, MLL, Pylone, etc.","ENVTECH",
AR1039="AKTIVCO DEFAUT GE &amp; POWER Cabinet","AKTIVCO",
AR1039="AKTIVCO Coupure ENEO &amp; Baisse de tension","AKTIVCO GRID ONLY",
AR1039="Coupure ENEO &amp; Baisse de tension","IHS GRID ONLY",
AR1039="Defaut GE &amp; POWER Cabinet","IHS",
AR1039="Sharing","Partners",
AR1039="Sites strategiques &amp; DataCenter","SST &amp; DC",
AR1039="Exclu","Exclu",
AR1039="SAT","SAT",
AR1039="SPARE-ISSUE","SPARE-ISSUE",
AR1039="Fiber CAmtel","TRANS_FO_CAMTEL",
AR1039="Fiber AOF","Fiber AOF",
AR1039="Projet OCM (HUAWEI)","TRAVAUX-HUAWEI",
AR1039="Projet OCM (NOKIA)","TRAVAUX-NOKIA",
AR1039="ACCESS-ISSUE","ACCESS-ISSUE",
AR1039="Projet OCM (ZTE, NOKIA, autres projets)","TRAVAUX OCM",
AR1039="No root CAuse","No root cause",
AR1039="ODU HS","PDH",
AR1039="IP &amp; VLAN","PDH",
AR1039="Warehouse HUAWEI","SPARE-ISSUE",
AR1039="SPARE-HS","SPARE-ISSUE",
AR1039="Power Telco","BSS",AR1039="no impacts","no impacts"
),"")</f>
        <v>No root cause</v>
      </c>
      <c r="AQ1039" s="40" t="str" cm="1">
        <f t="array" ref="AQ1039">IFERROR(_xlfn.IFS(
AR1039="MPR ISSUE","TX ISSUE",
AR1039="BSS Hardware Issue","RAN ISSUE",
AR1039="Sites strategiques, MLL, Pylone, etc.","ENVTECH",
AR1039="AKTIVCO DEFAUT GE &amp; POWER Cabinet","POWER ISSUE",
AR1039="AKTIVCO Coupure ENEO &amp; Baisse de tension","POWER ISSUE",
AR1039="Coupure ENEO &amp; Baisse de tension","POWER ISSUE",
AR1039="Defaut GE &amp; POWER Cabinet","POWER ISSUE",
AR1039="Sharing","POWER ISSUE",
AR1039="Sites strategiques &amp; DataCenter","POWER ISSUE",
AR1039="Exclu","Exclu",
AR1039="SAT","TX ISSUE",
AR1039="SPARE-ISSUE","SPARE-ISSUE",
AR1039="Fiber CAmtel","TX ISSUE",
AR1039="Fiber AOF","TX ISSUE",
AR1039="Projet OCM (HUAWEI)","TRAVAUX-HUAWEI",
AR1039="Projet OCM (NOKIA)","TRAVAUX -NOKIA",
AR1039="ACCESS-ISSUE","ACCESS-ISSUE",
AR1039="Projet OCM (ZTE, NOKIA, autres projets)","TRAVAUX OCM",
AR1039="No root CAuse","No root cause",
AR1039="ODU HS","TX ISSUE",
AR1039="IP &amp; VLAN","TX ISSUE",
AR1039="Warehouse HUAWEI","SPARE-ISSUE",
AR1039="SPARE-HS","SPARE-ISSUE",
AR1039="Power Telco","RAN ISSUE",AR1039="no impacts","no impacts"
),"")</f>
        <v>No root cause</v>
      </c>
      <c r="AR1039" s="59" t="s">
        <v>5343</v>
      </c>
      <c r="AS1039" s="40" t="str" cm="1">
        <f t="array" ref="AS1039">IFERROR(_xlfn.IFS(
AR1039="MPR ISSUE","ACTIVE",
AR1039="BSS Hardware Issue","ACTIVE",
AR1039="Sites strategiques, MLL, Pylone, etc.","PASSIVE",
AR1039="AKTIVCO DEFAUT GE &amp; POWER Cabinet","PASSIVE",
AR1039="AKTIVCO Coupure ENEO &amp; Baisse de tension","PASSIVE",
AR1039="Coupure ENEO &amp; Baisse de tension","PASSIVE",
AR1039="Defaut GE &amp; POWER Cabinet","PASSIVE",
AR1039="Sharing","PASSIVE",
AR1039="Sites strategiques &amp; DataCenter","PASSIVE",
AR1039="Exclu","Exclu",
AR1039="SAT","ACTIVE",
AR1039="SPARE-ISSUE","SPARE-ISSUE",
AR1039="Fiber CAmtel","ACTIVE",
AR1039="Fiber AOF","ACTIVE",
AR1039="Projet OCM (HUAWEI)","PLANNED WORKS",
AR1039="Projet OCM (NOKIA)","PLANNED WORKS",
AR1039="ACCESS-ISSUE","ACCESS-ISSUE",
AR1039="Projet OCM (ZTE, NOKIA, autres projets)","PLANNED WORKS",
AR1039="No root CAuse","No root cause",
AR1039="ODU HS","ACTIVE",
AR1039="IP &amp; VLAN","ACTIVE",
AR1039="Warehouse HUAWEI","SPARE-ISSUE",
AR1039="SPARE-HS","SPARE-ISSUE",
AR1039="Power Telco","ACTIVE", AR1039="no impacts","no impacts"
),"")</f>
        <v>No root cause</v>
      </c>
      <c r="AT1039" s="99" t="s">
        <v>5661</v>
      </c>
      <c r="AU1039" s="99" t="s">
        <v>2541</v>
      </c>
      <c r="AW1039" s="17"/>
      <c r="AX1039" s="17" t="s">
        <v>5536</v>
      </c>
      <c r="AY1039" s="17"/>
      <c r="AZ1039" s="17" t="s">
        <v>5536</v>
      </c>
      <c r="BA1039" s="7"/>
      <c r="BC1039" s="18"/>
      <c r="BD1039" s="18"/>
      <c r="BE1039" s="18"/>
      <c r="BF1039" s="18"/>
      <c r="BG1039" s="18"/>
      <c r="BH1039" s="18"/>
      <c r="BI1039" s="18"/>
      <c r="BJ1039" s="18"/>
      <c r="BK1039" s="18"/>
      <c r="BM1039" s="18"/>
      <c r="BN1039" s="18"/>
      <c r="BO1039" s="18"/>
      <c r="BP1039" s="9" t="s">
        <v>5661</v>
      </c>
      <c r="BQ1039" s="14"/>
      <c r="BR1039" s="102" t="s">
        <v>5536</v>
      </c>
      <c r="BS1039" s="14"/>
      <c r="BT1039" s="14"/>
      <c r="BU1039" s="9"/>
      <c r="BV1039" s="9"/>
      <c r="BW1039" s="9"/>
    </row>
    <row r="1040" spans="1:75" x14ac:dyDescent="0.35">
      <c r="A1040" s="1" t="s">
        <v>1176</v>
      </c>
      <c r="B1040" s="8" t="s">
        <v>1177</v>
      </c>
      <c r="C1040" s="3" t="s">
        <v>38</v>
      </c>
      <c r="D1040" s="1" t="s">
        <v>21</v>
      </c>
      <c r="E1040" s="1" t="s">
        <v>562</v>
      </c>
      <c r="F1040" s="3" t="s">
        <v>37</v>
      </c>
      <c r="G1040" s="1" t="s">
        <v>38</v>
      </c>
      <c r="H1040" s="30" t="s">
        <v>5587</v>
      </c>
      <c r="I1040" s="27">
        <v>0</v>
      </c>
      <c r="J1040" s="27">
        <v>0</v>
      </c>
      <c r="K1040" s="27">
        <v>0</v>
      </c>
      <c r="L1040" s="27">
        <v>0</v>
      </c>
      <c r="M1040" s="27">
        <v>0</v>
      </c>
      <c r="N1040" s="27">
        <v>0</v>
      </c>
      <c r="O1040" s="27">
        <v>0</v>
      </c>
      <c r="P1040" s="27">
        <v>0</v>
      </c>
      <c r="Q1040" s="27">
        <v>6.4206281942625276E-4</v>
      </c>
      <c r="R1040" s="27">
        <v>0.13344205597075612</v>
      </c>
      <c r="S1040" s="80">
        <v>0</v>
      </c>
      <c r="T1040" s="80">
        <v>0</v>
      </c>
      <c r="U1040" s="80">
        <v>0</v>
      </c>
      <c r="V1040" s="80">
        <v>0</v>
      </c>
      <c r="W1040" s="80">
        <v>0</v>
      </c>
      <c r="X1040" s="80">
        <v>0</v>
      </c>
      <c r="Y1040" s="80">
        <v>0</v>
      </c>
      <c r="Z1040" s="80">
        <v>0</v>
      </c>
      <c r="AA1040" s="80">
        <v>0</v>
      </c>
      <c r="AB1040" s="80">
        <v>9.102667271632523</v>
      </c>
      <c r="AC1040" s="80">
        <v>2.3774159397088469E-2</v>
      </c>
      <c r="AD1040" s="80">
        <v>2.3774159397088469E-2</v>
      </c>
      <c r="AE1040" s="80">
        <v>0</v>
      </c>
      <c r="AF1040" s="80">
        <v>0</v>
      </c>
      <c r="AG1040" s="80"/>
      <c r="AH1040" s="80">
        <v>11.743560823324287</v>
      </c>
      <c r="AI1040" s="80">
        <v>0</v>
      </c>
      <c r="AJ1040" s="80">
        <v>0</v>
      </c>
      <c r="AK1040" s="80">
        <v>0</v>
      </c>
      <c r="AL1040" s="80">
        <v>0</v>
      </c>
      <c r="AM1040" s="80">
        <v>0</v>
      </c>
      <c r="AN1040" s="41" t="s">
        <v>5558</v>
      </c>
      <c r="AO1040" s="41"/>
      <c r="AP1040" s="40" t="str" cm="1">
        <f t="array" ref="AP1040">IFERROR(_xlfn.IFS(
AR1040="MPR ISSUE","PDH",
AR1040="BSS Hardware Issue","BSS",
AR1040="Sites strategiques, MLL, Pylone, etc.","ENVTECH",
AR1040="AKTIVCO DEFAUT GE &amp; POWER Cabinet","AKTIVCO",
AR1040="AKTIVCO Coupure ENEO &amp; Baisse de tension","AKTIVCO GRID ONLY",
AR1040="Coupure ENEO &amp; Baisse de tension","IHS GRID ONLY",
AR1040="Defaut GE &amp; POWER Cabinet","IHS",
AR1040="Sharing","Partners",
AR1040="Sites strategiques &amp; DataCenter","SST &amp; DC",
AR1040="Exclu","Exclu",
AR1040="SAT","SAT",
AR1040="SPARE-ISSUE","SPARE-ISSUE",
AR1040="Fiber CAmtel","TRANS_FO_CAMTEL",
AR1040="Fiber AOF","Fiber AOF",
AR1040="Projet OCM (HUAWEI)","TRAVAUX-HUAWEI",
AR1040="Projet OCM (NOKIA)","TRAVAUX-NOKIA",
AR1040="ACCESS-ISSUE","ACCESS-ISSUE",
AR1040="Projet OCM (ZTE, NOKIA, autres projets)","TRAVAUX OCM",
AR1040="No root CAuse","No root cause",
AR1040="ODU HS","PDH",
AR1040="IP &amp; VLAN","PDH",
AR1040="Warehouse HUAWEI","SPARE-ISSUE",
AR1040="SPARE-HS","SPARE-ISSUE",
AR1040="Power Telco","BSS",AR1040="no impacts","no impacts"
),"")</f>
        <v>No root cause</v>
      </c>
      <c r="AQ1040" s="40" t="str" cm="1">
        <f t="array" ref="AQ1040">IFERROR(_xlfn.IFS(
AR1040="MPR ISSUE","TX ISSUE",
AR1040="BSS Hardware Issue","RAN ISSUE",
AR1040="Sites strategiques, MLL, Pylone, etc.","ENVTECH",
AR1040="AKTIVCO DEFAUT GE &amp; POWER Cabinet","POWER ISSUE",
AR1040="AKTIVCO Coupure ENEO &amp; Baisse de tension","POWER ISSUE",
AR1040="Coupure ENEO &amp; Baisse de tension","POWER ISSUE",
AR1040="Defaut GE &amp; POWER Cabinet","POWER ISSUE",
AR1040="Sharing","POWER ISSUE",
AR1040="Sites strategiques &amp; DataCenter","POWER ISSUE",
AR1040="Exclu","Exclu",
AR1040="SAT","TX ISSUE",
AR1040="SPARE-ISSUE","SPARE-ISSUE",
AR1040="Fiber CAmtel","TX ISSUE",
AR1040="Fiber AOF","TX ISSUE",
AR1040="Projet OCM (HUAWEI)","TRAVAUX-HUAWEI",
AR1040="Projet OCM (NOKIA)","TRAVAUX -NOKIA",
AR1040="ACCESS-ISSUE","ACCESS-ISSUE",
AR1040="Projet OCM (ZTE, NOKIA, autres projets)","TRAVAUX OCM",
AR1040="No root CAuse","No root cause",
AR1040="ODU HS","TX ISSUE",
AR1040="IP &amp; VLAN","TX ISSUE",
AR1040="Warehouse HUAWEI","SPARE-ISSUE",
AR1040="SPARE-HS","SPARE-ISSUE",
AR1040="Power Telco","RAN ISSUE",AR1040="no impacts","no impacts"
),"")</f>
        <v>No root cause</v>
      </c>
      <c r="AR1040" s="59" t="s">
        <v>5343</v>
      </c>
      <c r="AS1040" s="40" t="str" cm="1">
        <f t="array" ref="AS1040">IFERROR(_xlfn.IFS(
AR1040="MPR ISSUE","ACTIVE",
AR1040="BSS Hardware Issue","ACTIVE",
AR1040="Sites strategiques, MLL, Pylone, etc.","PASSIVE",
AR1040="AKTIVCO DEFAUT GE &amp; POWER Cabinet","PASSIVE",
AR1040="AKTIVCO Coupure ENEO &amp; Baisse de tension","PASSIVE",
AR1040="Coupure ENEO &amp; Baisse de tension","PASSIVE",
AR1040="Defaut GE &amp; POWER Cabinet","PASSIVE",
AR1040="Sharing","PASSIVE",
AR1040="Sites strategiques &amp; DataCenter","PASSIVE",
AR1040="Exclu","Exclu",
AR1040="SAT","ACTIVE",
AR1040="SPARE-ISSUE","SPARE-ISSUE",
AR1040="Fiber CAmtel","ACTIVE",
AR1040="Fiber AOF","ACTIVE",
AR1040="Projet OCM (HUAWEI)","PLANNED WORKS",
AR1040="Projet OCM (NOKIA)","PLANNED WORKS",
AR1040="ACCESS-ISSUE","ACCESS-ISSUE",
AR1040="Projet OCM (ZTE, NOKIA, autres projets)","PLANNED WORKS",
AR1040="No root CAuse","No root cause",
AR1040="ODU HS","ACTIVE",
AR1040="IP &amp; VLAN","ACTIVE",
AR1040="Warehouse HUAWEI","SPARE-ISSUE",
AR1040="SPARE-HS","SPARE-ISSUE",
AR1040="Power Telco","ACTIVE", AR1040="no impacts","no impacts"
),"")</f>
        <v>No root cause</v>
      </c>
      <c r="AT1040" s="99" t="s">
        <v>5661</v>
      </c>
      <c r="AU1040" s="99" t="s">
        <v>1177</v>
      </c>
      <c r="AW1040" s="17"/>
      <c r="AX1040" s="17" t="s">
        <v>5536</v>
      </c>
      <c r="AY1040" s="17"/>
      <c r="AZ1040" s="17" t="s">
        <v>5536</v>
      </c>
      <c r="BA1040" s="7"/>
      <c r="BC1040" s="18"/>
      <c r="BD1040" s="18"/>
      <c r="BE1040" s="18"/>
      <c r="BF1040" s="18"/>
      <c r="BG1040" s="18"/>
      <c r="BH1040" s="18"/>
      <c r="BI1040" s="18"/>
      <c r="BJ1040" s="18"/>
      <c r="BK1040" s="18"/>
      <c r="BM1040" s="18"/>
      <c r="BN1040" s="18"/>
      <c r="BO1040" s="18"/>
      <c r="BP1040" s="9" t="s">
        <v>5661</v>
      </c>
      <c r="BQ1040" s="14"/>
      <c r="BR1040" s="102" t="s">
        <v>5536</v>
      </c>
      <c r="BS1040" s="14"/>
      <c r="BT1040" s="14"/>
      <c r="BU1040" s="9"/>
      <c r="BV1040" s="9"/>
      <c r="BW1040" s="9"/>
    </row>
    <row r="1041" spans="1:75" x14ac:dyDescent="0.35">
      <c r="A1041" s="1" t="s">
        <v>2800</v>
      </c>
      <c r="B1041" s="8" t="s">
        <v>2801</v>
      </c>
      <c r="C1041" s="3" t="s">
        <v>37</v>
      </c>
      <c r="D1041" s="1" t="s">
        <v>11</v>
      </c>
      <c r="E1041" s="1" t="s">
        <v>12</v>
      </c>
      <c r="F1041" s="3" t="s">
        <v>37</v>
      </c>
      <c r="G1041" s="1" t="s">
        <v>1617</v>
      </c>
      <c r="H1041" s="30" t="s">
        <v>5587</v>
      </c>
      <c r="I1041" s="27">
        <v>0</v>
      </c>
      <c r="J1041" s="27">
        <v>0.13980917893006692</v>
      </c>
      <c r="K1041" s="27">
        <v>0</v>
      </c>
      <c r="L1041" s="27">
        <v>0</v>
      </c>
      <c r="M1041" s="27">
        <v>0.19961019652829567</v>
      </c>
      <c r="N1041" s="27">
        <v>0</v>
      </c>
      <c r="O1041" s="27">
        <v>0</v>
      </c>
      <c r="P1041" s="27">
        <v>0</v>
      </c>
      <c r="Q1041" s="27">
        <v>3.7562815145833865</v>
      </c>
      <c r="R1041" s="27">
        <v>0</v>
      </c>
      <c r="S1041" s="80">
        <v>2.0872927207197955</v>
      </c>
      <c r="T1041" s="80">
        <v>0</v>
      </c>
      <c r="U1041" s="80">
        <v>0</v>
      </c>
      <c r="V1041" s="80">
        <v>0</v>
      </c>
      <c r="W1041" s="80">
        <v>0</v>
      </c>
      <c r="X1041" s="80">
        <v>3.4885413188826091E-2</v>
      </c>
      <c r="Y1041" s="80">
        <v>0</v>
      </c>
      <c r="Z1041" s="80">
        <v>0</v>
      </c>
      <c r="AA1041" s="80">
        <v>0</v>
      </c>
      <c r="AB1041" s="80">
        <v>0</v>
      </c>
      <c r="AC1041" s="80">
        <v>2.0171473576975286E-2</v>
      </c>
      <c r="AD1041" s="80">
        <v>2.0171473576975286E-2</v>
      </c>
      <c r="AE1041" s="80">
        <v>0</v>
      </c>
      <c r="AF1041" s="80">
        <v>0</v>
      </c>
      <c r="AG1041" s="80"/>
      <c r="AH1041" s="80">
        <v>0</v>
      </c>
      <c r="AI1041" s="80">
        <v>0</v>
      </c>
      <c r="AJ1041" s="80">
        <v>0</v>
      </c>
      <c r="AK1041" s="80">
        <v>0</v>
      </c>
      <c r="AL1041" s="80">
        <v>0</v>
      </c>
      <c r="AM1041" s="80">
        <v>0</v>
      </c>
      <c r="AN1041" s="41" t="s">
        <v>5558</v>
      </c>
      <c r="AO1041" s="41"/>
      <c r="AP1041" s="40" t="str" cm="1">
        <f t="array" ref="AP1041">IFERROR(_xlfn.IFS(
AR1041="MPR ISSUE","PDH",
AR1041="BSS Hardware Issue","BSS",
AR1041="Sites strategiques, MLL, Pylone, etc.","ENVTECH",
AR1041="AKTIVCO DEFAUT GE &amp; POWER Cabinet","AKTIVCO",
AR1041="AKTIVCO Coupure ENEO &amp; Baisse de tension","AKTIVCO GRID ONLY",
AR1041="Coupure ENEO &amp; Baisse de tension","IHS GRID ONLY",
AR1041="Defaut GE &amp; POWER Cabinet","IHS",
AR1041="Sharing","Partners",
AR1041="Sites strategiques &amp; DataCenter","SST &amp; DC",
AR1041="Exclu","Exclu",
AR1041="SAT","SAT",
AR1041="SPARE-ISSUE","SPARE-ISSUE",
AR1041="Fiber CAmtel","TRANS_FO_CAMTEL",
AR1041="Fiber AOF","Fiber AOF",
AR1041="Projet OCM (HUAWEI)","TRAVAUX-HUAWEI",
AR1041="Projet OCM (NOKIA)","TRAVAUX-NOKIA",
AR1041="ACCESS-ISSUE","ACCESS-ISSUE",
AR1041="Projet OCM (ZTE, NOKIA, autres projets)","TRAVAUX OCM",
AR1041="No root CAuse","No root cause",
AR1041="ODU HS","PDH",
AR1041="IP &amp; VLAN","PDH",
AR1041="Warehouse HUAWEI","SPARE-ISSUE",
AR1041="SPARE-HS","SPARE-ISSUE",
AR1041="Power Telco","BSS",AR1041="no impacts","no impacts"
),"")</f>
        <v>No root cause</v>
      </c>
      <c r="AQ1041" s="40" t="str" cm="1">
        <f t="array" ref="AQ1041">IFERROR(_xlfn.IFS(
AR1041="MPR ISSUE","TX ISSUE",
AR1041="BSS Hardware Issue","RAN ISSUE",
AR1041="Sites strategiques, MLL, Pylone, etc.","ENVTECH",
AR1041="AKTIVCO DEFAUT GE &amp; POWER Cabinet","POWER ISSUE",
AR1041="AKTIVCO Coupure ENEO &amp; Baisse de tension","POWER ISSUE",
AR1041="Coupure ENEO &amp; Baisse de tension","POWER ISSUE",
AR1041="Defaut GE &amp; POWER Cabinet","POWER ISSUE",
AR1041="Sharing","POWER ISSUE",
AR1041="Sites strategiques &amp; DataCenter","POWER ISSUE",
AR1041="Exclu","Exclu",
AR1041="SAT","TX ISSUE",
AR1041="SPARE-ISSUE","SPARE-ISSUE",
AR1041="Fiber CAmtel","TX ISSUE",
AR1041="Fiber AOF","TX ISSUE",
AR1041="Projet OCM (HUAWEI)","TRAVAUX-HUAWEI",
AR1041="Projet OCM (NOKIA)","TRAVAUX -NOKIA",
AR1041="ACCESS-ISSUE","ACCESS-ISSUE",
AR1041="Projet OCM (ZTE, NOKIA, autres projets)","TRAVAUX OCM",
AR1041="No root CAuse","No root cause",
AR1041="ODU HS","TX ISSUE",
AR1041="IP &amp; VLAN","TX ISSUE",
AR1041="Warehouse HUAWEI","SPARE-ISSUE",
AR1041="SPARE-HS","SPARE-ISSUE",
AR1041="Power Telco","RAN ISSUE",AR1041="no impacts","no impacts"
),"")</f>
        <v>No root cause</v>
      </c>
      <c r="AR1041" s="59" t="s">
        <v>5343</v>
      </c>
      <c r="AS1041" s="40" t="str" cm="1">
        <f t="array" ref="AS1041">IFERROR(_xlfn.IFS(
AR1041="MPR ISSUE","ACTIVE",
AR1041="BSS Hardware Issue","ACTIVE",
AR1041="Sites strategiques, MLL, Pylone, etc.","PASSIVE",
AR1041="AKTIVCO DEFAUT GE &amp; POWER Cabinet","PASSIVE",
AR1041="AKTIVCO Coupure ENEO &amp; Baisse de tension","PASSIVE",
AR1041="Coupure ENEO &amp; Baisse de tension","PASSIVE",
AR1041="Defaut GE &amp; POWER Cabinet","PASSIVE",
AR1041="Sharing","PASSIVE",
AR1041="Sites strategiques &amp; DataCenter","PASSIVE",
AR1041="Exclu","Exclu",
AR1041="SAT","ACTIVE",
AR1041="SPARE-ISSUE","SPARE-ISSUE",
AR1041="Fiber CAmtel","ACTIVE",
AR1041="Fiber AOF","ACTIVE",
AR1041="Projet OCM (HUAWEI)","PLANNED WORKS",
AR1041="Projet OCM (NOKIA)","PLANNED WORKS",
AR1041="ACCESS-ISSUE","ACCESS-ISSUE",
AR1041="Projet OCM (ZTE, NOKIA, autres projets)","PLANNED WORKS",
AR1041="No root CAuse","No root cause",
AR1041="ODU HS","ACTIVE",
AR1041="IP &amp; VLAN","ACTIVE",
AR1041="Warehouse HUAWEI","SPARE-ISSUE",
AR1041="SPARE-HS","SPARE-ISSUE",
AR1041="Power Telco","ACTIVE", AR1041="no impacts","no impacts"
),"")</f>
        <v>No root cause</v>
      </c>
      <c r="AT1041" s="99" t="s">
        <v>5661</v>
      </c>
      <c r="AU1041" s="99" t="s">
        <v>2801</v>
      </c>
      <c r="AW1041" s="17"/>
      <c r="AX1041" s="17" t="s">
        <v>5536</v>
      </c>
      <c r="AY1041" s="17"/>
      <c r="AZ1041" s="17" t="s">
        <v>5536</v>
      </c>
      <c r="BA1041" s="7"/>
      <c r="BC1041" s="18"/>
      <c r="BD1041" s="18"/>
      <c r="BE1041" s="18"/>
      <c r="BF1041" s="18"/>
      <c r="BG1041" s="18"/>
      <c r="BH1041" s="18"/>
      <c r="BI1041" s="18"/>
      <c r="BJ1041" s="18"/>
      <c r="BK1041" s="18"/>
      <c r="BM1041" s="18"/>
      <c r="BN1041" s="18"/>
      <c r="BO1041" s="18"/>
      <c r="BP1041" s="9" t="s">
        <v>5661</v>
      </c>
      <c r="BQ1041" s="14"/>
      <c r="BR1041" s="102" t="s">
        <v>5536</v>
      </c>
      <c r="BS1041" s="14"/>
      <c r="BT1041" s="14"/>
      <c r="BU1041" s="9"/>
      <c r="BV1041" s="9"/>
      <c r="BW1041" s="9"/>
    </row>
    <row r="1042" spans="1:75" x14ac:dyDescent="0.35">
      <c r="A1042" s="1" t="s">
        <v>984</v>
      </c>
      <c r="B1042" s="8" t="s">
        <v>985</v>
      </c>
      <c r="C1042" s="3" t="s">
        <v>38</v>
      </c>
      <c r="D1042" s="1" t="s">
        <v>21</v>
      </c>
      <c r="E1042" s="1" t="s">
        <v>986</v>
      </c>
      <c r="F1042" s="3" t="s">
        <v>37</v>
      </c>
      <c r="G1042" s="1" t="s">
        <v>38</v>
      </c>
      <c r="H1042" s="30" t="s">
        <v>5587</v>
      </c>
      <c r="I1042" s="27">
        <v>5.3505234952196076E-5</v>
      </c>
      <c r="J1042" s="27">
        <v>0</v>
      </c>
      <c r="K1042" s="27">
        <v>0</v>
      </c>
      <c r="L1042" s="27">
        <v>0</v>
      </c>
      <c r="M1042" s="27">
        <v>0</v>
      </c>
      <c r="N1042" s="27">
        <v>4.6284168443040485</v>
      </c>
      <c r="O1042" s="27">
        <v>0</v>
      </c>
      <c r="P1042" s="27">
        <v>9.4221113593754051</v>
      </c>
      <c r="Q1042" s="27">
        <v>19.545283977251003</v>
      </c>
      <c r="R1042" s="27">
        <v>0</v>
      </c>
      <c r="S1042" s="80">
        <v>0</v>
      </c>
      <c r="T1042" s="80">
        <v>0</v>
      </c>
      <c r="U1042" s="80">
        <v>0</v>
      </c>
      <c r="V1042" s="80">
        <v>0</v>
      </c>
      <c r="W1042" s="80">
        <v>0</v>
      </c>
      <c r="X1042" s="80">
        <v>0</v>
      </c>
      <c r="Y1042" s="80">
        <v>7.2519925349496184</v>
      </c>
      <c r="Z1042" s="80">
        <v>0</v>
      </c>
      <c r="AA1042" s="80">
        <v>0</v>
      </c>
      <c r="AB1042" s="80">
        <v>0.17266139319070975</v>
      </c>
      <c r="AC1042" s="80">
        <v>1.9190544269517974E-2</v>
      </c>
      <c r="AD1042" s="80">
        <v>1.9190544269517974E-2</v>
      </c>
      <c r="AE1042" s="80">
        <v>0</v>
      </c>
      <c r="AF1042" s="80">
        <v>0</v>
      </c>
      <c r="AG1042" s="80"/>
      <c r="AH1042" s="80">
        <v>12.549206981077699</v>
      </c>
      <c r="AI1042" s="80">
        <v>0</v>
      </c>
      <c r="AJ1042" s="80">
        <v>0</v>
      </c>
      <c r="AK1042" s="80">
        <v>0</v>
      </c>
      <c r="AL1042" s="80">
        <v>0</v>
      </c>
      <c r="AM1042" s="80">
        <v>0</v>
      </c>
      <c r="AN1042" s="41" t="s">
        <v>5558</v>
      </c>
      <c r="AO1042" s="41"/>
      <c r="AP1042" s="40" t="str" cm="1">
        <f t="array" ref="AP1042">IFERROR(_xlfn.IFS(
AR1042="MPR ISSUE","PDH",
AR1042="BSS Hardware Issue","BSS",
AR1042="Sites strategiques, MLL, Pylone, etc.","ENVTECH",
AR1042="AKTIVCO DEFAUT GE &amp; POWER Cabinet","AKTIVCO",
AR1042="AKTIVCO Coupure ENEO &amp; Baisse de tension","AKTIVCO GRID ONLY",
AR1042="Coupure ENEO &amp; Baisse de tension","IHS GRID ONLY",
AR1042="Defaut GE &amp; POWER Cabinet","IHS",
AR1042="Sharing","Partners",
AR1042="Sites strategiques &amp; DataCenter","SST &amp; DC",
AR1042="Exclu","Exclu",
AR1042="SAT","SAT",
AR1042="SPARE-ISSUE","SPARE-ISSUE",
AR1042="Fiber CAmtel","TRANS_FO_CAMTEL",
AR1042="Fiber AOF","Fiber AOF",
AR1042="Projet OCM (HUAWEI)","TRAVAUX-HUAWEI",
AR1042="Projet OCM (NOKIA)","TRAVAUX-NOKIA",
AR1042="ACCESS-ISSUE","ACCESS-ISSUE",
AR1042="Projet OCM (ZTE, NOKIA, autres projets)","TRAVAUX OCM",
AR1042="No root CAuse","No root cause",
AR1042="ODU HS","PDH",
AR1042="IP &amp; VLAN","PDH",
AR1042="Warehouse HUAWEI","SPARE-ISSUE",
AR1042="SPARE-HS","SPARE-ISSUE",
AR1042="Power Telco","BSS",AR1042="no impacts","no impacts"
),"")</f>
        <v>No root cause</v>
      </c>
      <c r="AQ1042" s="40" t="str" cm="1">
        <f t="array" ref="AQ1042">IFERROR(_xlfn.IFS(
AR1042="MPR ISSUE","TX ISSUE",
AR1042="BSS Hardware Issue","RAN ISSUE",
AR1042="Sites strategiques, MLL, Pylone, etc.","ENVTECH",
AR1042="AKTIVCO DEFAUT GE &amp; POWER Cabinet","POWER ISSUE",
AR1042="AKTIVCO Coupure ENEO &amp; Baisse de tension","POWER ISSUE",
AR1042="Coupure ENEO &amp; Baisse de tension","POWER ISSUE",
AR1042="Defaut GE &amp; POWER Cabinet","POWER ISSUE",
AR1042="Sharing","POWER ISSUE",
AR1042="Sites strategiques &amp; DataCenter","POWER ISSUE",
AR1042="Exclu","Exclu",
AR1042="SAT","TX ISSUE",
AR1042="SPARE-ISSUE","SPARE-ISSUE",
AR1042="Fiber CAmtel","TX ISSUE",
AR1042="Fiber AOF","TX ISSUE",
AR1042="Projet OCM (HUAWEI)","TRAVAUX-HUAWEI",
AR1042="Projet OCM (NOKIA)","TRAVAUX -NOKIA",
AR1042="ACCESS-ISSUE","ACCESS-ISSUE",
AR1042="Projet OCM (ZTE, NOKIA, autres projets)","TRAVAUX OCM",
AR1042="No root CAuse","No root cause",
AR1042="ODU HS","TX ISSUE",
AR1042="IP &amp; VLAN","TX ISSUE",
AR1042="Warehouse HUAWEI","SPARE-ISSUE",
AR1042="SPARE-HS","SPARE-ISSUE",
AR1042="Power Telco","RAN ISSUE",AR1042="no impacts","no impacts"
),"")</f>
        <v>No root cause</v>
      </c>
      <c r="AR1042" s="59" t="s">
        <v>5343</v>
      </c>
      <c r="AS1042" s="40" t="str" cm="1">
        <f t="array" ref="AS1042">IFERROR(_xlfn.IFS(
AR1042="MPR ISSUE","ACTIVE",
AR1042="BSS Hardware Issue","ACTIVE",
AR1042="Sites strategiques, MLL, Pylone, etc.","PASSIVE",
AR1042="AKTIVCO DEFAUT GE &amp; POWER Cabinet","PASSIVE",
AR1042="AKTIVCO Coupure ENEO &amp; Baisse de tension","PASSIVE",
AR1042="Coupure ENEO &amp; Baisse de tension","PASSIVE",
AR1042="Defaut GE &amp; POWER Cabinet","PASSIVE",
AR1042="Sharing","PASSIVE",
AR1042="Sites strategiques &amp; DataCenter","PASSIVE",
AR1042="Exclu","Exclu",
AR1042="SAT","ACTIVE",
AR1042="SPARE-ISSUE","SPARE-ISSUE",
AR1042="Fiber CAmtel","ACTIVE",
AR1042="Fiber AOF","ACTIVE",
AR1042="Projet OCM (HUAWEI)","PLANNED WORKS",
AR1042="Projet OCM (NOKIA)","PLANNED WORKS",
AR1042="ACCESS-ISSUE","ACCESS-ISSUE",
AR1042="Projet OCM (ZTE, NOKIA, autres projets)","PLANNED WORKS",
AR1042="No root CAuse","No root cause",
AR1042="ODU HS","ACTIVE",
AR1042="IP &amp; VLAN","ACTIVE",
AR1042="Warehouse HUAWEI","SPARE-ISSUE",
AR1042="SPARE-HS","SPARE-ISSUE",
AR1042="Power Telco","ACTIVE", AR1042="no impacts","no impacts"
),"")</f>
        <v>No root cause</v>
      </c>
      <c r="AT1042" s="99" t="s">
        <v>5661</v>
      </c>
      <c r="AU1042" s="99" t="s">
        <v>985</v>
      </c>
      <c r="AW1042" s="17"/>
      <c r="AX1042" s="17" t="s">
        <v>5536</v>
      </c>
      <c r="AY1042" s="17"/>
      <c r="AZ1042" s="17" t="s">
        <v>5536</v>
      </c>
      <c r="BA1042" s="7"/>
      <c r="BC1042" s="18"/>
      <c r="BD1042" s="18"/>
      <c r="BE1042" s="18"/>
      <c r="BF1042" s="18"/>
      <c r="BG1042" s="18"/>
      <c r="BH1042" s="18"/>
      <c r="BI1042" s="18"/>
      <c r="BJ1042" s="18"/>
      <c r="BK1042" s="18"/>
      <c r="BM1042" s="18"/>
      <c r="BN1042" s="18"/>
      <c r="BO1042" s="18"/>
      <c r="BP1042" s="9" t="s">
        <v>5661</v>
      </c>
      <c r="BQ1042" s="14"/>
      <c r="BR1042" s="102" t="s">
        <v>5536</v>
      </c>
      <c r="BS1042" s="14"/>
      <c r="BT1042" s="14"/>
      <c r="BU1042" s="9"/>
      <c r="BV1042" s="9"/>
      <c r="BW1042" s="9"/>
    </row>
    <row r="1043" spans="1:75" x14ac:dyDescent="0.35">
      <c r="A1043" s="1" t="s">
        <v>1477</v>
      </c>
      <c r="B1043" s="8" t="s">
        <v>1478</v>
      </c>
      <c r="C1043" s="3" t="s">
        <v>299</v>
      </c>
      <c r="D1043" s="1" t="s">
        <v>11</v>
      </c>
      <c r="E1043" s="1" t="s">
        <v>145</v>
      </c>
      <c r="F1043" s="3" t="s">
        <v>102</v>
      </c>
      <c r="G1043" s="1" t="s">
        <v>299</v>
      </c>
      <c r="H1043" s="28" t="s">
        <v>5589</v>
      </c>
      <c r="I1043" s="27">
        <v>0</v>
      </c>
      <c r="J1043" s="27">
        <v>0</v>
      </c>
      <c r="K1043" s="27">
        <v>0</v>
      </c>
      <c r="L1043" s="27">
        <v>0</v>
      </c>
      <c r="M1043" s="27">
        <v>0</v>
      </c>
      <c r="N1043" s="27">
        <v>0</v>
      </c>
      <c r="O1043" s="27">
        <v>0</v>
      </c>
      <c r="P1043" s="27">
        <v>0</v>
      </c>
      <c r="Q1043" s="27">
        <v>8.9175391586979543E-5</v>
      </c>
      <c r="R1043" s="27">
        <v>0</v>
      </c>
      <c r="S1043" s="80">
        <v>1.8275604751835588</v>
      </c>
      <c r="T1043" s="80">
        <v>2.778705201850282E-2</v>
      </c>
      <c r="U1043" s="80">
        <v>0</v>
      </c>
      <c r="V1043" s="80">
        <v>0</v>
      </c>
      <c r="W1043" s="80">
        <v>2.7787052018502824E-2</v>
      </c>
      <c r="X1043" s="80">
        <v>0</v>
      </c>
      <c r="Y1043" s="80">
        <v>0</v>
      </c>
      <c r="Z1043" s="80">
        <v>0</v>
      </c>
      <c r="AA1043" s="80">
        <v>0</v>
      </c>
      <c r="AB1043" s="80">
        <v>9.6844475263459781E-2</v>
      </c>
      <c r="AC1043" s="80">
        <v>1.9137039034565807E-2</v>
      </c>
      <c r="AD1043" s="80">
        <v>1.9137039034565807E-2</v>
      </c>
      <c r="AE1043" s="80">
        <v>0</v>
      </c>
      <c r="AF1043" s="80">
        <v>0</v>
      </c>
      <c r="AG1043" s="80"/>
      <c r="AH1043" s="80">
        <v>0</v>
      </c>
      <c r="AI1043" s="80">
        <v>0</v>
      </c>
      <c r="AJ1043" s="80">
        <v>0</v>
      </c>
      <c r="AK1043" s="80">
        <v>0</v>
      </c>
      <c r="AL1043" s="80">
        <v>0</v>
      </c>
      <c r="AM1043" s="80">
        <v>0</v>
      </c>
      <c r="AN1043" s="41" t="s">
        <v>5558</v>
      </c>
      <c r="AO1043" s="41"/>
      <c r="AP1043" s="40" t="str" cm="1">
        <f t="array" ref="AP1043">IFERROR(_xlfn.IFS(
AR1043="MPR ISSUE","PDH",
AR1043="BSS Hardware Issue","BSS",
AR1043="Sites strategiques, MLL, Pylone, etc.","ENVTECH",
AR1043="AKTIVCO DEFAUT GE &amp; POWER Cabinet","AKTIVCO",
AR1043="AKTIVCO Coupure ENEO &amp; Baisse de tension","AKTIVCO GRID ONLY",
AR1043="Coupure ENEO &amp; Baisse de tension","IHS GRID ONLY",
AR1043="Defaut GE &amp; POWER Cabinet","IHS",
AR1043="Sharing","Partners",
AR1043="Sites strategiques &amp; DataCenter","SST &amp; DC",
AR1043="Exclu","Exclu",
AR1043="SAT","SAT",
AR1043="SPARE-ISSUE","SPARE-ISSUE",
AR1043="Fiber CAmtel","TRANS_FO_CAMTEL",
AR1043="Fiber AOF","Fiber AOF",
AR1043="Projet OCM (HUAWEI)","TRAVAUX-HUAWEI",
AR1043="Projet OCM (NOKIA)","TRAVAUX-NOKIA",
AR1043="ACCESS-ISSUE","ACCESS-ISSUE",
AR1043="Projet OCM (ZTE, NOKIA, autres projets)","TRAVAUX OCM",
AR1043="No root CAuse","No root cause",
AR1043="ODU HS","PDH",
AR1043="IP &amp; VLAN","PDH",
AR1043="Warehouse HUAWEI","SPARE-ISSUE",
AR1043="SPARE-HS","SPARE-ISSUE",
AR1043="Power Telco","BSS",AR1043="no impacts","no impacts"
),"")</f>
        <v>No root cause</v>
      </c>
      <c r="AQ1043" s="40" t="str" cm="1">
        <f t="array" ref="AQ1043">IFERROR(_xlfn.IFS(
AR1043="MPR ISSUE","TX ISSUE",
AR1043="BSS Hardware Issue","RAN ISSUE",
AR1043="Sites strategiques, MLL, Pylone, etc.","ENVTECH",
AR1043="AKTIVCO DEFAUT GE &amp; POWER Cabinet","POWER ISSUE",
AR1043="AKTIVCO Coupure ENEO &amp; Baisse de tension","POWER ISSUE",
AR1043="Coupure ENEO &amp; Baisse de tension","POWER ISSUE",
AR1043="Defaut GE &amp; POWER Cabinet","POWER ISSUE",
AR1043="Sharing","POWER ISSUE",
AR1043="Sites strategiques &amp; DataCenter","POWER ISSUE",
AR1043="Exclu","Exclu",
AR1043="SAT","TX ISSUE",
AR1043="SPARE-ISSUE","SPARE-ISSUE",
AR1043="Fiber CAmtel","TX ISSUE",
AR1043="Fiber AOF","TX ISSUE",
AR1043="Projet OCM (HUAWEI)","TRAVAUX-HUAWEI",
AR1043="Projet OCM (NOKIA)","TRAVAUX -NOKIA",
AR1043="ACCESS-ISSUE","ACCESS-ISSUE",
AR1043="Projet OCM (ZTE, NOKIA, autres projets)","TRAVAUX OCM",
AR1043="No root CAuse","No root cause",
AR1043="ODU HS","TX ISSUE",
AR1043="IP &amp; VLAN","TX ISSUE",
AR1043="Warehouse HUAWEI","SPARE-ISSUE",
AR1043="SPARE-HS","SPARE-ISSUE",
AR1043="Power Telco","RAN ISSUE",AR1043="no impacts","no impacts"
),"")</f>
        <v>No root cause</v>
      </c>
      <c r="AR1043" s="59" t="s">
        <v>5343</v>
      </c>
      <c r="AS1043" s="40" t="str" cm="1">
        <f t="array" ref="AS1043">IFERROR(_xlfn.IFS(
AR1043="MPR ISSUE","ACTIVE",
AR1043="BSS Hardware Issue","ACTIVE",
AR1043="Sites strategiques, MLL, Pylone, etc.","PASSIVE",
AR1043="AKTIVCO DEFAUT GE &amp; POWER Cabinet","PASSIVE",
AR1043="AKTIVCO Coupure ENEO &amp; Baisse de tension","PASSIVE",
AR1043="Coupure ENEO &amp; Baisse de tension","PASSIVE",
AR1043="Defaut GE &amp; POWER Cabinet","PASSIVE",
AR1043="Sharing","PASSIVE",
AR1043="Sites strategiques &amp; DataCenter","PASSIVE",
AR1043="Exclu","Exclu",
AR1043="SAT","ACTIVE",
AR1043="SPARE-ISSUE","SPARE-ISSUE",
AR1043="Fiber CAmtel","ACTIVE",
AR1043="Fiber AOF","ACTIVE",
AR1043="Projet OCM (HUAWEI)","PLANNED WORKS",
AR1043="Projet OCM (NOKIA)","PLANNED WORKS",
AR1043="ACCESS-ISSUE","ACCESS-ISSUE",
AR1043="Projet OCM (ZTE, NOKIA, autres projets)","PLANNED WORKS",
AR1043="No root CAuse","No root cause",
AR1043="ODU HS","ACTIVE",
AR1043="IP &amp; VLAN","ACTIVE",
AR1043="Warehouse HUAWEI","SPARE-ISSUE",
AR1043="SPARE-HS","SPARE-ISSUE",
AR1043="Power Telco","ACTIVE", AR1043="no impacts","no impacts"
),"")</f>
        <v>No root cause</v>
      </c>
      <c r="AT1043" s="99" t="s">
        <v>5661</v>
      </c>
      <c r="AU1043" s="99" t="s">
        <v>1478</v>
      </c>
      <c r="AW1043" s="17"/>
      <c r="AX1043" s="17" t="s">
        <v>5536</v>
      </c>
      <c r="AY1043" s="17"/>
      <c r="AZ1043" s="17" t="s">
        <v>5536</v>
      </c>
      <c r="BA1043" s="7"/>
      <c r="BC1043" s="18"/>
      <c r="BD1043" s="18"/>
      <c r="BE1043" s="18"/>
      <c r="BF1043" s="18"/>
      <c r="BG1043" s="18"/>
      <c r="BH1043" s="18"/>
      <c r="BI1043" s="18"/>
      <c r="BJ1043" s="18"/>
      <c r="BK1043" s="18"/>
      <c r="BM1043" s="18"/>
      <c r="BN1043" s="18"/>
      <c r="BO1043" s="18"/>
      <c r="BP1043" s="9" t="s">
        <v>5661</v>
      </c>
      <c r="BQ1043" s="14"/>
      <c r="BR1043" s="102" t="s">
        <v>5536</v>
      </c>
      <c r="BS1043" s="14"/>
      <c r="BT1043" s="14"/>
      <c r="BU1043" s="9"/>
      <c r="BV1043" s="9"/>
      <c r="BW1043" s="9"/>
    </row>
    <row r="1044" spans="1:75" x14ac:dyDescent="0.35">
      <c r="A1044" s="1" t="s">
        <v>2614</v>
      </c>
      <c r="B1044" s="8" t="s">
        <v>2615</v>
      </c>
      <c r="C1044" s="3" t="s">
        <v>38</v>
      </c>
      <c r="D1044" s="1" t="s">
        <v>11</v>
      </c>
      <c r="E1044" s="1" t="s">
        <v>12</v>
      </c>
      <c r="F1044" s="3" t="s">
        <v>37</v>
      </c>
      <c r="G1044" s="1" t="s">
        <v>38</v>
      </c>
      <c r="H1044" s="30" t="s">
        <v>5587</v>
      </c>
      <c r="I1044" s="27">
        <v>0</v>
      </c>
      <c r="J1044" s="27">
        <v>0</v>
      </c>
      <c r="K1044" s="27">
        <v>0</v>
      </c>
      <c r="L1044" s="27">
        <v>0</v>
      </c>
      <c r="M1044" s="27">
        <v>0</v>
      </c>
      <c r="N1044" s="27">
        <v>0</v>
      </c>
      <c r="O1044" s="27">
        <v>0</v>
      </c>
      <c r="P1044" s="27">
        <v>0</v>
      </c>
      <c r="Q1044" s="27">
        <v>0</v>
      </c>
      <c r="R1044" s="27">
        <v>0</v>
      </c>
      <c r="S1044" s="80">
        <v>0</v>
      </c>
      <c r="T1044" s="80">
        <v>0</v>
      </c>
      <c r="U1044" s="80">
        <v>0</v>
      </c>
      <c r="V1044" s="80">
        <v>0</v>
      </c>
      <c r="W1044" s="80">
        <v>0</v>
      </c>
      <c r="X1044" s="80">
        <v>0</v>
      </c>
      <c r="Y1044" s="80">
        <v>0</v>
      </c>
      <c r="Z1044" s="80">
        <v>0</v>
      </c>
      <c r="AA1044" s="80">
        <v>0</v>
      </c>
      <c r="AB1044" s="80">
        <v>4.3089549214828389E-2</v>
      </c>
      <c r="AC1044" s="80">
        <v>1.7514046907682379E-2</v>
      </c>
      <c r="AD1044" s="80">
        <v>1.7514046907682379E-2</v>
      </c>
      <c r="AE1044" s="80">
        <v>0</v>
      </c>
      <c r="AF1044" s="80">
        <v>0</v>
      </c>
      <c r="AG1044" s="80"/>
      <c r="AH1044" s="80">
        <v>0</v>
      </c>
      <c r="AI1044" s="80">
        <v>0</v>
      </c>
      <c r="AJ1044" s="80">
        <v>0</v>
      </c>
      <c r="AK1044" s="80">
        <v>0</v>
      </c>
      <c r="AL1044" s="80">
        <v>0</v>
      </c>
      <c r="AM1044" s="80">
        <v>0</v>
      </c>
      <c r="AN1044" s="41" t="s">
        <v>5558</v>
      </c>
      <c r="AO1044" s="41"/>
      <c r="AP1044" s="40" t="str" cm="1">
        <f t="array" ref="AP1044">IFERROR(_xlfn.IFS(
AR1044="MPR ISSUE","PDH",
AR1044="BSS Hardware Issue","BSS",
AR1044="Sites strategiques, MLL, Pylone, etc.","ENVTECH",
AR1044="AKTIVCO DEFAUT GE &amp; POWER Cabinet","AKTIVCO",
AR1044="AKTIVCO Coupure ENEO &amp; Baisse de tension","AKTIVCO GRID ONLY",
AR1044="Coupure ENEO &amp; Baisse de tension","IHS GRID ONLY",
AR1044="Defaut GE &amp; POWER Cabinet","IHS",
AR1044="Sharing","Partners",
AR1044="Sites strategiques &amp; DataCenter","SST &amp; DC",
AR1044="Exclu","Exclu",
AR1044="SAT","SAT",
AR1044="SPARE-ISSUE","SPARE-ISSUE",
AR1044="Fiber CAmtel","TRANS_FO_CAMTEL",
AR1044="Fiber AOF","Fiber AOF",
AR1044="Projet OCM (HUAWEI)","TRAVAUX-HUAWEI",
AR1044="Projet OCM (NOKIA)","TRAVAUX-NOKIA",
AR1044="ACCESS-ISSUE","ACCESS-ISSUE",
AR1044="Projet OCM (ZTE, NOKIA, autres projets)","TRAVAUX OCM",
AR1044="No root CAuse","No root cause",
AR1044="ODU HS","PDH",
AR1044="IP &amp; VLAN","PDH",
AR1044="Warehouse HUAWEI","SPARE-ISSUE",
AR1044="SPARE-HS","SPARE-ISSUE",
AR1044="Power Telco","BSS",AR1044="no impacts","no impacts"
),"")</f>
        <v>No root cause</v>
      </c>
      <c r="AQ1044" s="40" t="str" cm="1">
        <f t="array" ref="AQ1044">IFERROR(_xlfn.IFS(
AR1044="MPR ISSUE","TX ISSUE",
AR1044="BSS Hardware Issue","RAN ISSUE",
AR1044="Sites strategiques, MLL, Pylone, etc.","ENVTECH",
AR1044="AKTIVCO DEFAUT GE &amp; POWER Cabinet","POWER ISSUE",
AR1044="AKTIVCO Coupure ENEO &amp; Baisse de tension","POWER ISSUE",
AR1044="Coupure ENEO &amp; Baisse de tension","POWER ISSUE",
AR1044="Defaut GE &amp; POWER Cabinet","POWER ISSUE",
AR1044="Sharing","POWER ISSUE",
AR1044="Sites strategiques &amp; DataCenter","POWER ISSUE",
AR1044="Exclu","Exclu",
AR1044="SAT","TX ISSUE",
AR1044="SPARE-ISSUE","SPARE-ISSUE",
AR1044="Fiber CAmtel","TX ISSUE",
AR1044="Fiber AOF","TX ISSUE",
AR1044="Projet OCM (HUAWEI)","TRAVAUX-HUAWEI",
AR1044="Projet OCM (NOKIA)","TRAVAUX -NOKIA",
AR1044="ACCESS-ISSUE","ACCESS-ISSUE",
AR1044="Projet OCM (ZTE, NOKIA, autres projets)","TRAVAUX OCM",
AR1044="No root CAuse","No root cause",
AR1044="ODU HS","TX ISSUE",
AR1044="IP &amp; VLAN","TX ISSUE",
AR1044="Warehouse HUAWEI","SPARE-ISSUE",
AR1044="SPARE-HS","SPARE-ISSUE",
AR1044="Power Telco","RAN ISSUE",AR1044="no impacts","no impacts"
),"")</f>
        <v>No root cause</v>
      </c>
      <c r="AR1044" s="59" t="s">
        <v>5343</v>
      </c>
      <c r="AS1044" s="40" t="str" cm="1">
        <f t="array" ref="AS1044">IFERROR(_xlfn.IFS(
AR1044="MPR ISSUE","ACTIVE",
AR1044="BSS Hardware Issue","ACTIVE",
AR1044="Sites strategiques, MLL, Pylone, etc.","PASSIVE",
AR1044="AKTIVCO DEFAUT GE &amp; POWER Cabinet","PASSIVE",
AR1044="AKTIVCO Coupure ENEO &amp; Baisse de tension","PASSIVE",
AR1044="Coupure ENEO &amp; Baisse de tension","PASSIVE",
AR1044="Defaut GE &amp; POWER Cabinet","PASSIVE",
AR1044="Sharing","PASSIVE",
AR1044="Sites strategiques &amp; DataCenter","PASSIVE",
AR1044="Exclu","Exclu",
AR1044="SAT","ACTIVE",
AR1044="SPARE-ISSUE","SPARE-ISSUE",
AR1044="Fiber CAmtel","ACTIVE",
AR1044="Fiber AOF","ACTIVE",
AR1044="Projet OCM (HUAWEI)","PLANNED WORKS",
AR1044="Projet OCM (NOKIA)","PLANNED WORKS",
AR1044="ACCESS-ISSUE","ACCESS-ISSUE",
AR1044="Projet OCM (ZTE, NOKIA, autres projets)","PLANNED WORKS",
AR1044="No root CAuse","No root cause",
AR1044="ODU HS","ACTIVE",
AR1044="IP &amp; VLAN","ACTIVE",
AR1044="Warehouse HUAWEI","SPARE-ISSUE",
AR1044="SPARE-HS","SPARE-ISSUE",
AR1044="Power Telco","ACTIVE", AR1044="no impacts","no impacts"
),"")</f>
        <v>No root cause</v>
      </c>
      <c r="AT1044" s="99" t="s">
        <v>5661</v>
      </c>
      <c r="AU1044" s="99" t="s">
        <v>2615</v>
      </c>
      <c r="AW1044" s="17"/>
      <c r="AX1044" s="17" t="s">
        <v>5536</v>
      </c>
      <c r="AY1044" s="17"/>
      <c r="AZ1044" s="17" t="s">
        <v>5536</v>
      </c>
      <c r="BA1044" s="7"/>
      <c r="BC1044" s="18"/>
      <c r="BD1044" s="18"/>
      <c r="BE1044" s="18"/>
      <c r="BF1044" s="18"/>
      <c r="BG1044" s="18"/>
      <c r="BH1044" s="18"/>
      <c r="BI1044" s="18"/>
      <c r="BJ1044" s="18"/>
      <c r="BK1044" s="18"/>
      <c r="BM1044" s="18"/>
      <c r="BN1044" s="18"/>
      <c r="BO1044" s="18"/>
      <c r="BP1044" s="9" t="s">
        <v>5661</v>
      </c>
      <c r="BQ1044" s="14"/>
      <c r="BR1044" s="102" t="s">
        <v>5536</v>
      </c>
      <c r="BS1044" s="14"/>
      <c r="BT1044" s="14"/>
      <c r="BU1044" s="9"/>
      <c r="BV1044" s="9"/>
      <c r="BW1044" s="9"/>
    </row>
    <row r="1045" spans="1:75" x14ac:dyDescent="0.35">
      <c r="A1045" s="1" t="s">
        <v>1830</v>
      </c>
      <c r="B1045" s="8" t="s">
        <v>1831</v>
      </c>
      <c r="C1045" s="3" t="s">
        <v>37</v>
      </c>
      <c r="D1045" s="1" t="s">
        <v>21</v>
      </c>
      <c r="E1045" s="1"/>
      <c r="F1045" s="3" t="s">
        <v>226</v>
      </c>
      <c r="G1045" s="1" t="s">
        <v>1830</v>
      </c>
      <c r="H1045" s="29" t="s">
        <v>5588</v>
      </c>
      <c r="I1045" s="27">
        <v>2.4969109644355321E-3</v>
      </c>
      <c r="J1045" s="27">
        <v>0</v>
      </c>
      <c r="K1045" s="27">
        <v>0</v>
      </c>
      <c r="L1045" s="27">
        <v>0</v>
      </c>
      <c r="M1045" s="27">
        <v>0</v>
      </c>
      <c r="N1045" s="27">
        <v>0</v>
      </c>
      <c r="O1045" s="27">
        <v>0</v>
      </c>
      <c r="P1045" s="27">
        <v>0</v>
      </c>
      <c r="Q1045" s="27">
        <v>0</v>
      </c>
      <c r="R1045" s="27">
        <v>0</v>
      </c>
      <c r="S1045" s="80">
        <v>0</v>
      </c>
      <c r="T1045" s="80">
        <v>0</v>
      </c>
      <c r="U1045" s="80">
        <v>0</v>
      </c>
      <c r="V1045" s="80">
        <v>0</v>
      </c>
      <c r="W1045" s="80">
        <v>0</v>
      </c>
      <c r="X1045" s="80">
        <v>0</v>
      </c>
      <c r="Y1045" s="80">
        <v>0</v>
      </c>
      <c r="Z1045" s="80">
        <v>0</v>
      </c>
      <c r="AA1045" s="80">
        <v>0</v>
      </c>
      <c r="AB1045" s="80">
        <v>0</v>
      </c>
      <c r="AC1045" s="80">
        <v>1.7103840106382658E-2</v>
      </c>
      <c r="AD1045" s="80">
        <v>1.7103840106382658E-2</v>
      </c>
      <c r="AE1045" s="80">
        <v>0</v>
      </c>
      <c r="AF1045" s="80">
        <v>0</v>
      </c>
      <c r="AG1045" s="80"/>
      <c r="AH1045" s="80">
        <v>0</v>
      </c>
      <c r="AI1045" s="80">
        <v>0</v>
      </c>
      <c r="AJ1045" s="80">
        <v>0</v>
      </c>
      <c r="AK1045" s="80">
        <v>0</v>
      </c>
      <c r="AL1045" s="80">
        <v>0</v>
      </c>
      <c r="AM1045" s="80">
        <v>0</v>
      </c>
      <c r="AN1045" s="41" t="s">
        <v>5558</v>
      </c>
      <c r="AO1045" s="41"/>
      <c r="AP1045" s="40" t="str" cm="1">
        <f t="array" ref="AP1045">IFERROR(_xlfn.IFS(
AR1045="MPR ISSUE","PDH",
AR1045="BSS Hardware Issue","BSS",
AR1045="Sites strategiques, MLL, Pylone, etc.","ENVTECH",
AR1045="AKTIVCO DEFAUT GE &amp; POWER Cabinet","AKTIVCO",
AR1045="AKTIVCO Coupure ENEO &amp; Baisse de tension","AKTIVCO GRID ONLY",
AR1045="Coupure ENEO &amp; Baisse de tension","IHS GRID ONLY",
AR1045="Defaut GE &amp; POWER Cabinet","IHS",
AR1045="Sharing","Partners",
AR1045="Sites strategiques &amp; DataCenter","SST &amp; DC",
AR1045="Exclu","Exclu",
AR1045="SAT","SAT",
AR1045="SPARE-ISSUE","SPARE-ISSUE",
AR1045="Fiber CAmtel","TRANS_FO_CAMTEL",
AR1045="Fiber AOF","Fiber AOF",
AR1045="Projet OCM (HUAWEI)","TRAVAUX-HUAWEI",
AR1045="Projet OCM (NOKIA)","TRAVAUX-NOKIA",
AR1045="ACCESS-ISSUE","ACCESS-ISSUE",
AR1045="Projet OCM (ZTE, NOKIA, autres projets)","TRAVAUX OCM",
AR1045="No root CAuse","No root cause",
AR1045="ODU HS","PDH",
AR1045="IP &amp; VLAN","PDH",
AR1045="Warehouse HUAWEI","SPARE-ISSUE",
AR1045="SPARE-HS","SPARE-ISSUE",
AR1045="Power Telco","BSS",AR1045="no impacts","no impacts"
),"")</f>
        <v>No root cause</v>
      </c>
      <c r="AQ1045" s="40" t="str" cm="1">
        <f t="array" ref="AQ1045">IFERROR(_xlfn.IFS(
AR1045="MPR ISSUE","TX ISSUE",
AR1045="BSS Hardware Issue","RAN ISSUE",
AR1045="Sites strategiques, MLL, Pylone, etc.","ENVTECH",
AR1045="AKTIVCO DEFAUT GE &amp; POWER Cabinet","POWER ISSUE",
AR1045="AKTIVCO Coupure ENEO &amp; Baisse de tension","POWER ISSUE",
AR1045="Coupure ENEO &amp; Baisse de tension","POWER ISSUE",
AR1045="Defaut GE &amp; POWER Cabinet","POWER ISSUE",
AR1045="Sharing","POWER ISSUE",
AR1045="Sites strategiques &amp; DataCenter","POWER ISSUE",
AR1045="Exclu","Exclu",
AR1045="SAT","TX ISSUE",
AR1045="SPARE-ISSUE","SPARE-ISSUE",
AR1045="Fiber CAmtel","TX ISSUE",
AR1045="Fiber AOF","TX ISSUE",
AR1045="Projet OCM (HUAWEI)","TRAVAUX-HUAWEI",
AR1045="Projet OCM (NOKIA)","TRAVAUX -NOKIA",
AR1045="ACCESS-ISSUE","ACCESS-ISSUE",
AR1045="Projet OCM (ZTE, NOKIA, autres projets)","TRAVAUX OCM",
AR1045="No root CAuse","No root cause",
AR1045="ODU HS","TX ISSUE",
AR1045="IP &amp; VLAN","TX ISSUE",
AR1045="Warehouse HUAWEI","SPARE-ISSUE",
AR1045="SPARE-HS","SPARE-ISSUE",
AR1045="Power Telco","RAN ISSUE",AR1045="no impacts","no impacts"
),"")</f>
        <v>No root cause</v>
      </c>
      <c r="AR1045" s="59" t="s">
        <v>5343</v>
      </c>
      <c r="AS1045" s="40" t="str" cm="1">
        <f t="array" ref="AS1045">IFERROR(_xlfn.IFS(
AR1045="MPR ISSUE","ACTIVE",
AR1045="BSS Hardware Issue","ACTIVE",
AR1045="Sites strategiques, MLL, Pylone, etc.","PASSIVE",
AR1045="AKTIVCO DEFAUT GE &amp; POWER Cabinet","PASSIVE",
AR1045="AKTIVCO Coupure ENEO &amp; Baisse de tension","PASSIVE",
AR1045="Coupure ENEO &amp; Baisse de tension","PASSIVE",
AR1045="Defaut GE &amp; POWER Cabinet","PASSIVE",
AR1045="Sharing","PASSIVE",
AR1045="Sites strategiques &amp; DataCenter","PASSIVE",
AR1045="Exclu","Exclu",
AR1045="SAT","ACTIVE",
AR1045="SPARE-ISSUE","SPARE-ISSUE",
AR1045="Fiber CAmtel","ACTIVE",
AR1045="Fiber AOF","ACTIVE",
AR1045="Projet OCM (HUAWEI)","PLANNED WORKS",
AR1045="Projet OCM (NOKIA)","PLANNED WORKS",
AR1045="ACCESS-ISSUE","ACCESS-ISSUE",
AR1045="Projet OCM (ZTE, NOKIA, autres projets)","PLANNED WORKS",
AR1045="No root CAuse","No root cause",
AR1045="ODU HS","ACTIVE",
AR1045="IP &amp; VLAN","ACTIVE",
AR1045="Warehouse HUAWEI","SPARE-ISSUE",
AR1045="SPARE-HS","SPARE-ISSUE",
AR1045="Power Telco","ACTIVE", AR1045="no impacts","no impacts"
),"")</f>
        <v>No root cause</v>
      </c>
      <c r="AT1045" s="99" t="s">
        <v>6505</v>
      </c>
      <c r="AU1045" s="99" t="s">
        <v>1831</v>
      </c>
      <c r="AW1045" s="17"/>
      <c r="AX1045" s="17" t="s">
        <v>5536</v>
      </c>
      <c r="AY1045" s="17"/>
      <c r="AZ1045" s="17" t="s">
        <v>5536</v>
      </c>
      <c r="BA1045" s="7"/>
      <c r="BC1045" s="18"/>
      <c r="BD1045" s="18"/>
      <c r="BE1045" s="18"/>
      <c r="BF1045" s="18"/>
      <c r="BG1045" s="18"/>
      <c r="BH1045" s="18"/>
      <c r="BI1045" s="18" t="s">
        <v>5677</v>
      </c>
      <c r="BJ1045" s="18" t="s">
        <v>5677</v>
      </c>
      <c r="BK1045" s="18" t="s">
        <v>5677</v>
      </c>
      <c r="BM1045" s="18"/>
      <c r="BN1045" s="18"/>
      <c r="BO1045" s="18"/>
      <c r="BP1045" s="9" t="s">
        <v>5661</v>
      </c>
      <c r="BQ1045" s="14"/>
      <c r="BR1045" s="102" t="s">
        <v>5536</v>
      </c>
      <c r="BS1045" s="14"/>
      <c r="BT1045" s="14"/>
      <c r="BU1045" s="9"/>
      <c r="BV1045" s="9"/>
      <c r="BW1045" s="9"/>
    </row>
    <row r="1046" spans="1:75" x14ac:dyDescent="0.35">
      <c r="A1046" s="1" t="s">
        <v>2417</v>
      </c>
      <c r="B1046" s="8" t="s">
        <v>2418</v>
      </c>
      <c r="C1046" s="3" t="s">
        <v>299</v>
      </c>
      <c r="D1046" s="1" t="s">
        <v>11</v>
      </c>
      <c r="E1046" s="1" t="s">
        <v>145</v>
      </c>
      <c r="F1046" s="3" t="s">
        <v>102</v>
      </c>
      <c r="G1046" s="1" t="s">
        <v>299</v>
      </c>
      <c r="H1046" s="28" t="s">
        <v>5589</v>
      </c>
      <c r="I1046" s="27">
        <v>0</v>
      </c>
      <c r="J1046" s="27">
        <v>3.1478913230203784E-2</v>
      </c>
      <c r="K1046" s="27">
        <v>0</v>
      </c>
      <c r="L1046" s="27">
        <v>0</v>
      </c>
      <c r="M1046" s="27">
        <v>0</v>
      </c>
      <c r="N1046" s="27">
        <v>0</v>
      </c>
      <c r="O1046" s="27">
        <v>0</v>
      </c>
      <c r="P1046" s="27">
        <v>0</v>
      </c>
      <c r="Q1046" s="27">
        <v>0</v>
      </c>
      <c r="R1046" s="27">
        <v>6.5633088208016952</v>
      </c>
      <c r="S1046" s="80">
        <v>0</v>
      </c>
      <c r="T1046" s="80">
        <v>0</v>
      </c>
      <c r="U1046" s="80">
        <v>0</v>
      </c>
      <c r="V1046" s="80">
        <v>0</v>
      </c>
      <c r="W1046" s="80">
        <v>0</v>
      </c>
      <c r="X1046" s="80">
        <v>1.738920135946101E-2</v>
      </c>
      <c r="Y1046" s="80">
        <v>0</v>
      </c>
      <c r="Z1046" s="80">
        <v>0</v>
      </c>
      <c r="AA1046" s="80">
        <v>0</v>
      </c>
      <c r="AB1046" s="80">
        <v>1.5873219702482358E-2</v>
      </c>
      <c r="AC1046" s="80">
        <v>1.5534353214451834E-2</v>
      </c>
      <c r="AD1046" s="80">
        <v>1.5534353214451834E-2</v>
      </c>
      <c r="AE1046" s="80">
        <v>0</v>
      </c>
      <c r="AF1046" s="80">
        <v>0</v>
      </c>
      <c r="AG1046" s="80"/>
      <c r="AH1046" s="80">
        <v>0</v>
      </c>
      <c r="AI1046" s="80">
        <v>0</v>
      </c>
      <c r="AJ1046" s="80">
        <v>0</v>
      </c>
      <c r="AK1046" s="80">
        <v>0</v>
      </c>
      <c r="AL1046" s="80">
        <v>0</v>
      </c>
      <c r="AM1046" s="80">
        <v>0</v>
      </c>
      <c r="AN1046" s="41" t="s">
        <v>5558</v>
      </c>
      <c r="AO1046" s="41"/>
      <c r="AP1046" s="40" t="str" cm="1">
        <f t="array" ref="AP1046">IFERROR(_xlfn.IFS(
AR1046="MPR ISSUE","PDH",
AR1046="BSS Hardware Issue","BSS",
AR1046="Sites strategiques, MLL, Pylone, etc.","ENVTECH",
AR1046="AKTIVCO DEFAUT GE &amp; POWER Cabinet","AKTIVCO",
AR1046="AKTIVCO Coupure ENEO &amp; Baisse de tension","AKTIVCO GRID ONLY",
AR1046="Coupure ENEO &amp; Baisse de tension","IHS GRID ONLY",
AR1046="Defaut GE &amp; POWER Cabinet","IHS",
AR1046="Sharing","Partners",
AR1046="Sites strategiques &amp; DataCenter","SST &amp; DC",
AR1046="Exclu","Exclu",
AR1046="SAT","SAT",
AR1046="SPARE-ISSUE","SPARE-ISSUE",
AR1046="Fiber CAmtel","TRANS_FO_CAMTEL",
AR1046="Fiber AOF","Fiber AOF",
AR1046="Projet OCM (HUAWEI)","TRAVAUX-HUAWEI",
AR1046="Projet OCM (NOKIA)","TRAVAUX-NOKIA",
AR1046="ACCESS-ISSUE","ACCESS-ISSUE",
AR1046="Projet OCM (ZTE, NOKIA, autres projets)","TRAVAUX OCM",
AR1046="No root CAuse","No root cause",
AR1046="ODU HS","PDH",
AR1046="IP &amp; VLAN","PDH",
AR1046="Warehouse HUAWEI","SPARE-ISSUE",
AR1046="SPARE-HS","SPARE-ISSUE",
AR1046="Power Telco","BSS",AR1046="no impacts","no impacts"
),"")</f>
        <v>No root cause</v>
      </c>
      <c r="AQ1046" s="40" t="str" cm="1">
        <f t="array" ref="AQ1046">IFERROR(_xlfn.IFS(
AR1046="MPR ISSUE","TX ISSUE",
AR1046="BSS Hardware Issue","RAN ISSUE",
AR1046="Sites strategiques, MLL, Pylone, etc.","ENVTECH",
AR1046="AKTIVCO DEFAUT GE &amp; POWER Cabinet","POWER ISSUE",
AR1046="AKTIVCO Coupure ENEO &amp; Baisse de tension","POWER ISSUE",
AR1046="Coupure ENEO &amp; Baisse de tension","POWER ISSUE",
AR1046="Defaut GE &amp; POWER Cabinet","POWER ISSUE",
AR1046="Sharing","POWER ISSUE",
AR1046="Sites strategiques &amp; DataCenter","POWER ISSUE",
AR1046="Exclu","Exclu",
AR1046="SAT","TX ISSUE",
AR1046="SPARE-ISSUE","SPARE-ISSUE",
AR1046="Fiber CAmtel","TX ISSUE",
AR1046="Fiber AOF","TX ISSUE",
AR1046="Projet OCM (HUAWEI)","TRAVAUX-HUAWEI",
AR1046="Projet OCM (NOKIA)","TRAVAUX -NOKIA",
AR1046="ACCESS-ISSUE","ACCESS-ISSUE",
AR1046="Projet OCM (ZTE, NOKIA, autres projets)","TRAVAUX OCM",
AR1046="No root CAuse","No root cause",
AR1046="ODU HS","TX ISSUE",
AR1046="IP &amp; VLAN","TX ISSUE",
AR1046="Warehouse HUAWEI","SPARE-ISSUE",
AR1046="SPARE-HS","SPARE-ISSUE",
AR1046="Power Telco","RAN ISSUE",AR1046="no impacts","no impacts"
),"")</f>
        <v>No root cause</v>
      </c>
      <c r="AR1046" s="59" t="s">
        <v>5343</v>
      </c>
      <c r="AS1046" s="40" t="str" cm="1">
        <f t="array" ref="AS1046">IFERROR(_xlfn.IFS(
AR1046="MPR ISSUE","ACTIVE",
AR1046="BSS Hardware Issue","ACTIVE",
AR1046="Sites strategiques, MLL, Pylone, etc.","PASSIVE",
AR1046="AKTIVCO DEFAUT GE &amp; POWER Cabinet","PASSIVE",
AR1046="AKTIVCO Coupure ENEO &amp; Baisse de tension","PASSIVE",
AR1046="Coupure ENEO &amp; Baisse de tension","PASSIVE",
AR1046="Defaut GE &amp; POWER Cabinet","PASSIVE",
AR1046="Sharing","PASSIVE",
AR1046="Sites strategiques &amp; DataCenter","PASSIVE",
AR1046="Exclu","Exclu",
AR1046="SAT","ACTIVE",
AR1046="SPARE-ISSUE","SPARE-ISSUE",
AR1046="Fiber CAmtel","ACTIVE",
AR1046="Fiber AOF","ACTIVE",
AR1046="Projet OCM (HUAWEI)","PLANNED WORKS",
AR1046="Projet OCM (NOKIA)","PLANNED WORKS",
AR1046="ACCESS-ISSUE","ACCESS-ISSUE",
AR1046="Projet OCM (ZTE, NOKIA, autres projets)","PLANNED WORKS",
AR1046="No root CAuse","No root cause",
AR1046="ODU HS","ACTIVE",
AR1046="IP &amp; VLAN","ACTIVE",
AR1046="Warehouse HUAWEI","SPARE-ISSUE",
AR1046="SPARE-HS","SPARE-ISSUE",
AR1046="Power Telco","ACTIVE", AR1046="no impacts","no impacts"
),"")</f>
        <v>No root cause</v>
      </c>
      <c r="AT1046" s="99" t="s">
        <v>5661</v>
      </c>
      <c r="AU1046" s="99" t="s">
        <v>2418</v>
      </c>
      <c r="AW1046" s="17"/>
      <c r="AX1046" s="17" t="s">
        <v>5536</v>
      </c>
      <c r="AY1046" s="17"/>
      <c r="AZ1046" s="17" t="s">
        <v>5536</v>
      </c>
      <c r="BA1046" s="7"/>
      <c r="BC1046" s="18"/>
      <c r="BD1046" s="18"/>
      <c r="BE1046" s="18"/>
      <c r="BF1046" s="18"/>
      <c r="BG1046" s="18"/>
      <c r="BH1046" s="18"/>
      <c r="BI1046" s="18"/>
      <c r="BJ1046" s="18"/>
      <c r="BK1046" s="18"/>
      <c r="BM1046" s="18"/>
      <c r="BN1046" s="18"/>
      <c r="BO1046" s="18"/>
      <c r="BP1046" s="9" t="s">
        <v>5661</v>
      </c>
      <c r="BQ1046" s="14"/>
      <c r="BR1046" s="102" t="s">
        <v>5536</v>
      </c>
      <c r="BS1046" s="14"/>
      <c r="BT1046" s="14"/>
      <c r="BU1046" s="9"/>
      <c r="BV1046" s="9"/>
      <c r="BW1046" s="9"/>
    </row>
    <row r="1047" spans="1:75" x14ac:dyDescent="0.35">
      <c r="A1047" s="1" t="s">
        <v>3298</v>
      </c>
      <c r="B1047" s="8" t="s">
        <v>3299</v>
      </c>
      <c r="C1047" s="3" t="s">
        <v>38</v>
      </c>
      <c r="D1047" s="1" t="s">
        <v>21</v>
      </c>
      <c r="E1047" s="1" t="s">
        <v>30</v>
      </c>
      <c r="F1047" s="3" t="s">
        <v>37</v>
      </c>
      <c r="G1047" s="1" t="s">
        <v>38</v>
      </c>
      <c r="H1047" s="30" t="s">
        <v>5587</v>
      </c>
      <c r="I1047" s="27">
        <v>0</v>
      </c>
      <c r="J1047" s="27">
        <v>0</v>
      </c>
      <c r="K1047" s="27">
        <v>0</v>
      </c>
      <c r="L1047" s="27">
        <v>0</v>
      </c>
      <c r="M1047" s="27">
        <v>0</v>
      </c>
      <c r="N1047" s="27">
        <v>0</v>
      </c>
      <c r="O1047" s="27">
        <v>0</v>
      </c>
      <c r="P1047" s="27">
        <v>1.4565195058684539</v>
      </c>
      <c r="Q1047" s="27">
        <v>0</v>
      </c>
      <c r="R1047" s="27">
        <v>0</v>
      </c>
      <c r="S1047" s="80">
        <v>5.9016274152263244E-2</v>
      </c>
      <c r="T1047" s="80">
        <v>0</v>
      </c>
      <c r="U1047" s="80">
        <v>0</v>
      </c>
      <c r="V1047" s="80">
        <v>0</v>
      </c>
      <c r="W1047" s="80">
        <v>0</v>
      </c>
      <c r="X1047" s="80">
        <v>0</v>
      </c>
      <c r="Y1047" s="80">
        <v>0</v>
      </c>
      <c r="Z1047" s="80">
        <v>0</v>
      </c>
      <c r="AA1047" s="80">
        <v>0</v>
      </c>
      <c r="AB1047" s="80">
        <v>0</v>
      </c>
      <c r="AC1047" s="80">
        <v>1.5391672587912906E-2</v>
      </c>
      <c r="AD1047" s="80">
        <v>1.5391672587912906E-2</v>
      </c>
      <c r="AE1047" s="80">
        <v>0</v>
      </c>
      <c r="AF1047" s="80">
        <v>0</v>
      </c>
      <c r="AG1047" s="80"/>
      <c r="AH1047" s="80">
        <v>0</v>
      </c>
      <c r="AI1047" s="80">
        <v>0</v>
      </c>
      <c r="AJ1047" s="80">
        <v>0</v>
      </c>
      <c r="AK1047" s="80">
        <v>0</v>
      </c>
      <c r="AL1047" s="80">
        <v>0</v>
      </c>
      <c r="AM1047" s="80">
        <v>0</v>
      </c>
      <c r="AN1047" s="41" t="s">
        <v>5558</v>
      </c>
      <c r="AO1047" s="41"/>
      <c r="AP1047" s="40" t="str" cm="1">
        <f t="array" ref="AP1047">IFERROR(_xlfn.IFS(
AR1047="MPR ISSUE","PDH",
AR1047="BSS Hardware Issue","BSS",
AR1047="Sites strategiques, MLL, Pylone, etc.","ENVTECH",
AR1047="AKTIVCO DEFAUT GE &amp; POWER Cabinet","AKTIVCO",
AR1047="AKTIVCO Coupure ENEO &amp; Baisse de tension","AKTIVCO GRID ONLY",
AR1047="Coupure ENEO &amp; Baisse de tension","IHS GRID ONLY",
AR1047="Defaut GE &amp; POWER Cabinet","IHS",
AR1047="Sharing","Partners",
AR1047="Sites strategiques &amp; DataCenter","SST &amp; DC",
AR1047="Exclu","Exclu",
AR1047="SAT","SAT",
AR1047="SPARE-ISSUE","SPARE-ISSUE",
AR1047="Fiber CAmtel","TRANS_FO_CAMTEL",
AR1047="Fiber AOF","Fiber AOF",
AR1047="Projet OCM (HUAWEI)","TRAVAUX-HUAWEI",
AR1047="Projet OCM (NOKIA)","TRAVAUX-NOKIA",
AR1047="ACCESS-ISSUE","ACCESS-ISSUE",
AR1047="Projet OCM (ZTE, NOKIA, autres projets)","TRAVAUX OCM",
AR1047="No root CAuse","No root cause",
AR1047="ODU HS","PDH",
AR1047="IP &amp; VLAN","PDH",
AR1047="Warehouse HUAWEI","SPARE-ISSUE",
AR1047="SPARE-HS","SPARE-ISSUE",
AR1047="Power Telco","BSS",AR1047="no impacts","no impacts"
),"")</f>
        <v>No root cause</v>
      </c>
      <c r="AQ1047" s="40" t="str" cm="1">
        <f t="array" ref="AQ1047">IFERROR(_xlfn.IFS(
AR1047="MPR ISSUE","TX ISSUE",
AR1047="BSS Hardware Issue","RAN ISSUE",
AR1047="Sites strategiques, MLL, Pylone, etc.","ENVTECH",
AR1047="AKTIVCO DEFAUT GE &amp; POWER Cabinet","POWER ISSUE",
AR1047="AKTIVCO Coupure ENEO &amp; Baisse de tension","POWER ISSUE",
AR1047="Coupure ENEO &amp; Baisse de tension","POWER ISSUE",
AR1047="Defaut GE &amp; POWER Cabinet","POWER ISSUE",
AR1047="Sharing","POWER ISSUE",
AR1047="Sites strategiques &amp; DataCenter","POWER ISSUE",
AR1047="Exclu","Exclu",
AR1047="SAT","TX ISSUE",
AR1047="SPARE-ISSUE","SPARE-ISSUE",
AR1047="Fiber CAmtel","TX ISSUE",
AR1047="Fiber AOF","TX ISSUE",
AR1047="Projet OCM (HUAWEI)","TRAVAUX-HUAWEI",
AR1047="Projet OCM (NOKIA)","TRAVAUX -NOKIA",
AR1047="ACCESS-ISSUE","ACCESS-ISSUE",
AR1047="Projet OCM (ZTE, NOKIA, autres projets)","TRAVAUX OCM",
AR1047="No root CAuse","No root cause",
AR1047="ODU HS","TX ISSUE",
AR1047="IP &amp; VLAN","TX ISSUE",
AR1047="Warehouse HUAWEI","SPARE-ISSUE",
AR1047="SPARE-HS","SPARE-ISSUE",
AR1047="Power Telco","RAN ISSUE",AR1047="no impacts","no impacts"
),"")</f>
        <v>No root cause</v>
      </c>
      <c r="AR1047" s="59" t="s">
        <v>5343</v>
      </c>
      <c r="AS1047" s="40" t="str" cm="1">
        <f t="array" ref="AS1047">IFERROR(_xlfn.IFS(
AR1047="MPR ISSUE","ACTIVE",
AR1047="BSS Hardware Issue","ACTIVE",
AR1047="Sites strategiques, MLL, Pylone, etc.","PASSIVE",
AR1047="AKTIVCO DEFAUT GE &amp; POWER Cabinet","PASSIVE",
AR1047="AKTIVCO Coupure ENEO &amp; Baisse de tension","PASSIVE",
AR1047="Coupure ENEO &amp; Baisse de tension","PASSIVE",
AR1047="Defaut GE &amp; POWER Cabinet","PASSIVE",
AR1047="Sharing","PASSIVE",
AR1047="Sites strategiques &amp; DataCenter","PASSIVE",
AR1047="Exclu","Exclu",
AR1047="SAT","ACTIVE",
AR1047="SPARE-ISSUE","SPARE-ISSUE",
AR1047="Fiber CAmtel","ACTIVE",
AR1047="Fiber AOF","ACTIVE",
AR1047="Projet OCM (HUAWEI)","PLANNED WORKS",
AR1047="Projet OCM (NOKIA)","PLANNED WORKS",
AR1047="ACCESS-ISSUE","ACCESS-ISSUE",
AR1047="Projet OCM (ZTE, NOKIA, autres projets)","PLANNED WORKS",
AR1047="No root CAuse","No root cause",
AR1047="ODU HS","ACTIVE",
AR1047="IP &amp; VLAN","ACTIVE",
AR1047="Warehouse HUAWEI","SPARE-ISSUE",
AR1047="SPARE-HS","SPARE-ISSUE",
AR1047="Power Telco","ACTIVE", AR1047="no impacts","no impacts"
),"")</f>
        <v>No root cause</v>
      </c>
      <c r="AT1047" s="99" t="s">
        <v>5661</v>
      </c>
      <c r="AU1047" s="99" t="s">
        <v>3299</v>
      </c>
      <c r="AW1047" s="17"/>
      <c r="AX1047" s="17" t="s">
        <v>5536</v>
      </c>
      <c r="AY1047" s="17"/>
      <c r="AZ1047" s="17" t="s">
        <v>5536</v>
      </c>
      <c r="BA1047" s="7"/>
      <c r="BC1047" s="18"/>
      <c r="BD1047" s="18"/>
      <c r="BE1047" s="18"/>
      <c r="BF1047" s="18"/>
      <c r="BG1047" s="18"/>
      <c r="BH1047" s="18"/>
      <c r="BI1047" s="18"/>
      <c r="BJ1047" s="18"/>
      <c r="BK1047" s="18"/>
      <c r="BM1047" s="18"/>
      <c r="BN1047" s="18"/>
      <c r="BO1047" s="18"/>
      <c r="BP1047" s="9" t="s">
        <v>5661</v>
      </c>
      <c r="BQ1047" s="14"/>
      <c r="BR1047" s="102" t="s">
        <v>5536</v>
      </c>
      <c r="BS1047" s="14"/>
      <c r="BT1047" s="14"/>
      <c r="BU1047" s="9"/>
      <c r="BV1047" s="9"/>
      <c r="BW1047" s="9"/>
    </row>
    <row r="1048" spans="1:75" x14ac:dyDescent="0.35">
      <c r="A1048" s="1" t="s">
        <v>3140</v>
      </c>
      <c r="B1048" s="8" t="s">
        <v>3141</v>
      </c>
      <c r="C1048" s="3" t="s">
        <v>38</v>
      </c>
      <c r="D1048" s="1" t="s">
        <v>11</v>
      </c>
      <c r="E1048" s="1" t="s">
        <v>12</v>
      </c>
      <c r="F1048" s="3" t="s">
        <v>37</v>
      </c>
      <c r="G1048" s="1" t="s">
        <v>38</v>
      </c>
      <c r="H1048" s="30" t="s">
        <v>5587</v>
      </c>
      <c r="I1048" s="27">
        <v>0</v>
      </c>
      <c r="J1048" s="27">
        <v>0</v>
      </c>
      <c r="K1048" s="27">
        <v>0</v>
      </c>
      <c r="L1048" s="27">
        <v>0</v>
      </c>
      <c r="M1048" s="27">
        <v>0</v>
      </c>
      <c r="N1048" s="27">
        <v>0</v>
      </c>
      <c r="O1048" s="27">
        <v>0</v>
      </c>
      <c r="P1048" s="27">
        <v>1.7899284599338543</v>
      </c>
      <c r="Q1048" s="27">
        <v>0</v>
      </c>
      <c r="R1048" s="27">
        <v>0</v>
      </c>
      <c r="S1048" s="80">
        <v>0</v>
      </c>
      <c r="T1048" s="80">
        <v>0</v>
      </c>
      <c r="U1048" s="80">
        <v>0</v>
      </c>
      <c r="V1048" s="80">
        <v>0</v>
      </c>
      <c r="W1048" s="80">
        <v>0</v>
      </c>
      <c r="X1048" s="80">
        <v>0</v>
      </c>
      <c r="Y1048" s="80">
        <v>0</v>
      </c>
      <c r="Z1048" s="80">
        <v>0</v>
      </c>
      <c r="AA1048" s="80">
        <v>0</v>
      </c>
      <c r="AB1048" s="80">
        <v>1.7478376751047871E-3</v>
      </c>
      <c r="AC1048" s="80">
        <v>1.2127853255829322E-2</v>
      </c>
      <c r="AD1048" s="80">
        <v>1.2127853255829322E-2</v>
      </c>
      <c r="AE1048" s="80">
        <v>0</v>
      </c>
      <c r="AF1048" s="80">
        <v>0</v>
      </c>
      <c r="AG1048" s="80"/>
      <c r="AH1048" s="80">
        <v>0</v>
      </c>
      <c r="AI1048" s="80">
        <v>0</v>
      </c>
      <c r="AJ1048" s="80">
        <v>0</v>
      </c>
      <c r="AK1048" s="80">
        <v>0</v>
      </c>
      <c r="AL1048" s="80">
        <v>0</v>
      </c>
      <c r="AM1048" s="80">
        <v>0</v>
      </c>
      <c r="AN1048" s="41" t="s">
        <v>5558</v>
      </c>
      <c r="AO1048" s="41"/>
      <c r="AP1048" s="40" t="str" cm="1">
        <f t="array" ref="AP1048">IFERROR(_xlfn.IFS(
AR1048="MPR ISSUE","PDH",
AR1048="BSS Hardware Issue","BSS",
AR1048="Sites strategiques, MLL, Pylone, etc.","ENVTECH",
AR1048="AKTIVCO DEFAUT GE &amp; POWER Cabinet","AKTIVCO",
AR1048="AKTIVCO Coupure ENEO &amp; Baisse de tension","AKTIVCO GRID ONLY",
AR1048="Coupure ENEO &amp; Baisse de tension","IHS GRID ONLY",
AR1048="Defaut GE &amp; POWER Cabinet","IHS",
AR1048="Sharing","Partners",
AR1048="Sites strategiques &amp; DataCenter","SST &amp; DC",
AR1048="Exclu","Exclu",
AR1048="SAT","SAT",
AR1048="SPARE-ISSUE","SPARE-ISSUE",
AR1048="Fiber CAmtel","TRANS_FO_CAMTEL",
AR1048="Fiber AOF","Fiber AOF",
AR1048="Projet OCM (HUAWEI)","TRAVAUX-HUAWEI",
AR1048="Projet OCM (NOKIA)","TRAVAUX-NOKIA",
AR1048="ACCESS-ISSUE","ACCESS-ISSUE",
AR1048="Projet OCM (ZTE, NOKIA, autres projets)","TRAVAUX OCM",
AR1048="No root CAuse","No root cause",
AR1048="ODU HS","PDH",
AR1048="IP &amp; VLAN","PDH",
AR1048="Warehouse HUAWEI","SPARE-ISSUE",
AR1048="SPARE-HS","SPARE-ISSUE",
AR1048="Power Telco","BSS",AR1048="no impacts","no impacts"
),"")</f>
        <v>No root cause</v>
      </c>
      <c r="AQ1048" s="40" t="str" cm="1">
        <f t="array" ref="AQ1048">IFERROR(_xlfn.IFS(
AR1048="MPR ISSUE","TX ISSUE",
AR1048="BSS Hardware Issue","RAN ISSUE",
AR1048="Sites strategiques, MLL, Pylone, etc.","ENVTECH",
AR1048="AKTIVCO DEFAUT GE &amp; POWER Cabinet","POWER ISSUE",
AR1048="AKTIVCO Coupure ENEO &amp; Baisse de tension","POWER ISSUE",
AR1048="Coupure ENEO &amp; Baisse de tension","POWER ISSUE",
AR1048="Defaut GE &amp; POWER Cabinet","POWER ISSUE",
AR1048="Sharing","POWER ISSUE",
AR1048="Sites strategiques &amp; DataCenter","POWER ISSUE",
AR1048="Exclu","Exclu",
AR1048="SAT","TX ISSUE",
AR1048="SPARE-ISSUE","SPARE-ISSUE",
AR1048="Fiber CAmtel","TX ISSUE",
AR1048="Fiber AOF","TX ISSUE",
AR1048="Projet OCM (HUAWEI)","TRAVAUX-HUAWEI",
AR1048="Projet OCM (NOKIA)","TRAVAUX -NOKIA",
AR1048="ACCESS-ISSUE","ACCESS-ISSUE",
AR1048="Projet OCM (ZTE, NOKIA, autres projets)","TRAVAUX OCM",
AR1048="No root CAuse","No root cause",
AR1048="ODU HS","TX ISSUE",
AR1048="IP &amp; VLAN","TX ISSUE",
AR1048="Warehouse HUAWEI","SPARE-ISSUE",
AR1048="SPARE-HS","SPARE-ISSUE",
AR1048="Power Telco","RAN ISSUE",AR1048="no impacts","no impacts"
),"")</f>
        <v>No root cause</v>
      </c>
      <c r="AR1048" s="59" t="s">
        <v>5343</v>
      </c>
      <c r="AS1048" s="40" t="str" cm="1">
        <f t="array" ref="AS1048">IFERROR(_xlfn.IFS(
AR1048="MPR ISSUE","ACTIVE",
AR1048="BSS Hardware Issue","ACTIVE",
AR1048="Sites strategiques, MLL, Pylone, etc.","PASSIVE",
AR1048="AKTIVCO DEFAUT GE &amp; POWER Cabinet","PASSIVE",
AR1048="AKTIVCO Coupure ENEO &amp; Baisse de tension","PASSIVE",
AR1048="Coupure ENEO &amp; Baisse de tension","PASSIVE",
AR1048="Defaut GE &amp; POWER Cabinet","PASSIVE",
AR1048="Sharing","PASSIVE",
AR1048="Sites strategiques &amp; DataCenter","PASSIVE",
AR1048="Exclu","Exclu",
AR1048="SAT","ACTIVE",
AR1048="SPARE-ISSUE","SPARE-ISSUE",
AR1048="Fiber CAmtel","ACTIVE",
AR1048="Fiber AOF","ACTIVE",
AR1048="Projet OCM (HUAWEI)","PLANNED WORKS",
AR1048="Projet OCM (NOKIA)","PLANNED WORKS",
AR1048="ACCESS-ISSUE","ACCESS-ISSUE",
AR1048="Projet OCM (ZTE, NOKIA, autres projets)","PLANNED WORKS",
AR1048="No root CAuse","No root cause",
AR1048="ODU HS","ACTIVE",
AR1048="IP &amp; VLAN","ACTIVE",
AR1048="Warehouse HUAWEI","SPARE-ISSUE",
AR1048="SPARE-HS","SPARE-ISSUE",
AR1048="Power Telco","ACTIVE", AR1048="no impacts","no impacts"
),"")</f>
        <v>No root cause</v>
      </c>
      <c r="AT1048" s="99" t="s">
        <v>5661</v>
      </c>
      <c r="AU1048" s="99" t="s">
        <v>3141</v>
      </c>
      <c r="AW1048" s="17"/>
      <c r="AX1048" s="17" t="s">
        <v>5536</v>
      </c>
      <c r="AY1048" s="17"/>
      <c r="AZ1048" s="17" t="s">
        <v>5536</v>
      </c>
      <c r="BA1048" s="7"/>
      <c r="BC1048" s="18"/>
      <c r="BD1048" s="18"/>
      <c r="BE1048" s="18"/>
      <c r="BF1048" s="18"/>
      <c r="BG1048" s="18"/>
      <c r="BH1048" s="18"/>
      <c r="BI1048" s="18"/>
      <c r="BJ1048" s="18"/>
      <c r="BK1048" s="18"/>
      <c r="BM1048" s="18"/>
      <c r="BN1048" s="18"/>
      <c r="BO1048" s="18"/>
      <c r="BP1048" s="9" t="s">
        <v>5661</v>
      </c>
      <c r="BQ1048" s="14"/>
      <c r="BR1048" s="102" t="s">
        <v>5536</v>
      </c>
      <c r="BS1048" s="14"/>
      <c r="BT1048" s="14"/>
      <c r="BU1048" s="9"/>
      <c r="BV1048" s="9"/>
      <c r="BW1048" s="9"/>
    </row>
    <row r="1049" spans="1:75" x14ac:dyDescent="0.35">
      <c r="A1049" s="1" t="s">
        <v>909</v>
      </c>
      <c r="B1049" s="8" t="s">
        <v>910</v>
      </c>
      <c r="C1049" s="3" t="s">
        <v>38</v>
      </c>
      <c r="D1049" s="1" t="s">
        <v>11</v>
      </c>
      <c r="E1049" s="1" t="s">
        <v>12</v>
      </c>
      <c r="F1049" s="3" t="s">
        <v>37</v>
      </c>
      <c r="G1049" s="1" t="s">
        <v>38</v>
      </c>
      <c r="H1049" s="30" t="s">
        <v>5587</v>
      </c>
      <c r="I1049" s="27">
        <v>0</v>
      </c>
      <c r="J1049" s="27">
        <v>0</v>
      </c>
      <c r="K1049" s="27">
        <v>0</v>
      </c>
      <c r="L1049" s="27">
        <v>0</v>
      </c>
      <c r="M1049" s="27">
        <v>0</v>
      </c>
      <c r="N1049" s="27">
        <v>0</v>
      </c>
      <c r="O1049" s="27">
        <v>0</v>
      </c>
      <c r="P1049" s="27">
        <v>1.4564660006335017</v>
      </c>
      <c r="Q1049" s="27">
        <v>0</v>
      </c>
      <c r="R1049" s="27">
        <v>0</v>
      </c>
      <c r="S1049" s="80">
        <v>0</v>
      </c>
      <c r="T1049" s="80">
        <v>0</v>
      </c>
      <c r="U1049" s="80">
        <v>0</v>
      </c>
      <c r="V1049" s="80">
        <v>0</v>
      </c>
      <c r="W1049" s="80">
        <v>0</v>
      </c>
      <c r="X1049" s="80">
        <v>0</v>
      </c>
      <c r="Y1049" s="80">
        <v>0</v>
      </c>
      <c r="Z1049" s="80">
        <v>0</v>
      </c>
      <c r="AA1049" s="80">
        <v>0</v>
      </c>
      <c r="AB1049" s="80">
        <v>0</v>
      </c>
      <c r="AC1049" s="80">
        <v>1.191383231602058E-2</v>
      </c>
      <c r="AD1049" s="80">
        <v>1.191383231602058E-2</v>
      </c>
      <c r="AE1049" s="80">
        <v>0</v>
      </c>
      <c r="AF1049" s="80">
        <v>0</v>
      </c>
      <c r="AG1049" s="80"/>
      <c r="AH1049" s="80">
        <v>0</v>
      </c>
      <c r="AI1049" s="80">
        <v>0</v>
      </c>
      <c r="AJ1049" s="80">
        <v>0</v>
      </c>
      <c r="AK1049" s="80">
        <v>0</v>
      </c>
      <c r="AL1049" s="80">
        <v>0</v>
      </c>
      <c r="AM1049" s="80">
        <v>0</v>
      </c>
      <c r="AN1049" s="41" t="s">
        <v>5558</v>
      </c>
      <c r="AO1049" s="41"/>
      <c r="AP1049" s="40" t="str" cm="1">
        <f t="array" ref="AP1049">IFERROR(_xlfn.IFS(
AR1049="MPR ISSUE","PDH",
AR1049="BSS Hardware Issue","BSS",
AR1049="Sites strategiques, MLL, Pylone, etc.","ENVTECH",
AR1049="AKTIVCO DEFAUT GE &amp; POWER Cabinet","AKTIVCO",
AR1049="AKTIVCO Coupure ENEO &amp; Baisse de tension","AKTIVCO GRID ONLY",
AR1049="Coupure ENEO &amp; Baisse de tension","IHS GRID ONLY",
AR1049="Defaut GE &amp; POWER Cabinet","IHS",
AR1049="Sharing","Partners",
AR1049="Sites strategiques &amp; DataCenter","SST &amp; DC",
AR1049="Exclu","Exclu",
AR1049="SAT","SAT",
AR1049="SPARE-ISSUE","SPARE-ISSUE",
AR1049="Fiber CAmtel","TRANS_FO_CAMTEL",
AR1049="Fiber AOF","Fiber AOF",
AR1049="Projet OCM (HUAWEI)","TRAVAUX-HUAWEI",
AR1049="Projet OCM (NOKIA)","TRAVAUX-NOKIA",
AR1049="ACCESS-ISSUE","ACCESS-ISSUE",
AR1049="Projet OCM (ZTE, NOKIA, autres projets)","TRAVAUX OCM",
AR1049="No root CAuse","No root cause",
AR1049="ODU HS","PDH",
AR1049="IP &amp; VLAN","PDH",
AR1049="Warehouse HUAWEI","SPARE-ISSUE",
AR1049="SPARE-HS","SPARE-ISSUE",
AR1049="Power Telco","BSS",AR1049="no impacts","no impacts"
),"")</f>
        <v>No root cause</v>
      </c>
      <c r="AQ1049" s="40" t="str" cm="1">
        <f t="array" ref="AQ1049">IFERROR(_xlfn.IFS(
AR1049="MPR ISSUE","TX ISSUE",
AR1049="BSS Hardware Issue","RAN ISSUE",
AR1049="Sites strategiques, MLL, Pylone, etc.","ENVTECH",
AR1049="AKTIVCO DEFAUT GE &amp; POWER Cabinet","POWER ISSUE",
AR1049="AKTIVCO Coupure ENEO &amp; Baisse de tension","POWER ISSUE",
AR1049="Coupure ENEO &amp; Baisse de tension","POWER ISSUE",
AR1049="Defaut GE &amp; POWER Cabinet","POWER ISSUE",
AR1049="Sharing","POWER ISSUE",
AR1049="Sites strategiques &amp; DataCenter","POWER ISSUE",
AR1049="Exclu","Exclu",
AR1049="SAT","TX ISSUE",
AR1049="SPARE-ISSUE","SPARE-ISSUE",
AR1049="Fiber CAmtel","TX ISSUE",
AR1049="Fiber AOF","TX ISSUE",
AR1049="Projet OCM (HUAWEI)","TRAVAUX-HUAWEI",
AR1049="Projet OCM (NOKIA)","TRAVAUX -NOKIA",
AR1049="ACCESS-ISSUE","ACCESS-ISSUE",
AR1049="Projet OCM (ZTE, NOKIA, autres projets)","TRAVAUX OCM",
AR1049="No root CAuse","No root cause",
AR1049="ODU HS","TX ISSUE",
AR1049="IP &amp; VLAN","TX ISSUE",
AR1049="Warehouse HUAWEI","SPARE-ISSUE",
AR1049="SPARE-HS","SPARE-ISSUE",
AR1049="Power Telco","RAN ISSUE",AR1049="no impacts","no impacts"
),"")</f>
        <v>No root cause</v>
      </c>
      <c r="AR1049" s="59" t="s">
        <v>5343</v>
      </c>
      <c r="AS1049" s="40" t="str" cm="1">
        <f t="array" ref="AS1049">IFERROR(_xlfn.IFS(
AR1049="MPR ISSUE","ACTIVE",
AR1049="BSS Hardware Issue","ACTIVE",
AR1049="Sites strategiques, MLL, Pylone, etc.","PASSIVE",
AR1049="AKTIVCO DEFAUT GE &amp; POWER Cabinet","PASSIVE",
AR1049="AKTIVCO Coupure ENEO &amp; Baisse de tension","PASSIVE",
AR1049="Coupure ENEO &amp; Baisse de tension","PASSIVE",
AR1049="Defaut GE &amp; POWER Cabinet","PASSIVE",
AR1049="Sharing","PASSIVE",
AR1049="Sites strategiques &amp; DataCenter","PASSIVE",
AR1049="Exclu","Exclu",
AR1049="SAT","ACTIVE",
AR1049="SPARE-ISSUE","SPARE-ISSUE",
AR1049="Fiber CAmtel","ACTIVE",
AR1049="Fiber AOF","ACTIVE",
AR1049="Projet OCM (HUAWEI)","PLANNED WORKS",
AR1049="Projet OCM (NOKIA)","PLANNED WORKS",
AR1049="ACCESS-ISSUE","ACCESS-ISSUE",
AR1049="Projet OCM (ZTE, NOKIA, autres projets)","PLANNED WORKS",
AR1049="No root CAuse","No root cause",
AR1049="ODU HS","ACTIVE",
AR1049="IP &amp; VLAN","ACTIVE",
AR1049="Warehouse HUAWEI","SPARE-ISSUE",
AR1049="SPARE-HS","SPARE-ISSUE",
AR1049="Power Telco","ACTIVE", AR1049="no impacts","no impacts"
),"")</f>
        <v>No root cause</v>
      </c>
      <c r="AT1049" s="99" t="s">
        <v>5661</v>
      </c>
      <c r="AU1049" s="99" t="s">
        <v>910</v>
      </c>
      <c r="AW1049" s="17"/>
      <c r="AX1049" s="17" t="s">
        <v>5536</v>
      </c>
      <c r="AY1049" s="17"/>
      <c r="AZ1049" s="17" t="s">
        <v>5536</v>
      </c>
      <c r="BA1049" s="7"/>
      <c r="BC1049" s="18"/>
      <c r="BD1049" s="18"/>
      <c r="BE1049" s="18"/>
      <c r="BF1049" s="18"/>
      <c r="BG1049" s="18"/>
      <c r="BH1049" s="18"/>
      <c r="BI1049" s="18"/>
      <c r="BJ1049" s="18"/>
      <c r="BK1049" s="18"/>
      <c r="BM1049" s="18"/>
      <c r="BN1049" s="18"/>
      <c r="BO1049" s="18"/>
      <c r="BP1049" s="9" t="s">
        <v>5661</v>
      </c>
      <c r="BQ1049" s="14"/>
      <c r="BR1049" s="102" t="s">
        <v>5536</v>
      </c>
      <c r="BS1049" s="14"/>
      <c r="BT1049" s="14"/>
      <c r="BU1049" s="9"/>
      <c r="BV1049" s="9"/>
      <c r="BW1049" s="9"/>
    </row>
    <row r="1050" spans="1:75" x14ac:dyDescent="0.35">
      <c r="A1050" s="1" t="s">
        <v>3471</v>
      </c>
      <c r="B1050" s="8" t="s">
        <v>3472</v>
      </c>
      <c r="C1050" s="3" t="s">
        <v>31</v>
      </c>
      <c r="D1050" s="1" t="s">
        <v>11</v>
      </c>
      <c r="E1050" s="1" t="s">
        <v>593</v>
      </c>
      <c r="F1050" s="3" t="s">
        <v>31</v>
      </c>
      <c r="G1050" s="1" t="s">
        <v>3471</v>
      </c>
      <c r="H1050" s="29" t="s">
        <v>5588</v>
      </c>
      <c r="I1050" s="27">
        <v>0</v>
      </c>
      <c r="J1050" s="27">
        <v>0</v>
      </c>
      <c r="K1050" s="27">
        <v>0</v>
      </c>
      <c r="L1050" s="27">
        <v>0</v>
      </c>
      <c r="M1050" s="27">
        <v>0</v>
      </c>
      <c r="N1050" s="27">
        <v>0</v>
      </c>
      <c r="O1050" s="27">
        <v>0</v>
      </c>
      <c r="P1050" s="27">
        <v>3.338726661016523E-2</v>
      </c>
      <c r="Q1050" s="27">
        <v>0</v>
      </c>
      <c r="R1050" s="27">
        <v>0</v>
      </c>
      <c r="S1050" s="80">
        <v>0</v>
      </c>
      <c r="T1050" s="80">
        <v>0</v>
      </c>
      <c r="U1050" s="80">
        <v>0</v>
      </c>
      <c r="V1050" s="80">
        <v>0</v>
      </c>
      <c r="W1050" s="80">
        <v>0</v>
      </c>
      <c r="X1050" s="80">
        <v>0</v>
      </c>
      <c r="Y1050" s="80">
        <v>0</v>
      </c>
      <c r="Z1050" s="80">
        <v>0</v>
      </c>
      <c r="AA1050" s="80">
        <v>0</v>
      </c>
      <c r="AB1050" s="80">
        <v>7.8831046162892281E-3</v>
      </c>
      <c r="AC1050" s="80">
        <v>1.0736717147072338E-2</v>
      </c>
      <c r="AD1050" s="80">
        <v>1.0736717147072338E-2</v>
      </c>
      <c r="AE1050" s="80">
        <v>0</v>
      </c>
      <c r="AF1050" s="80">
        <v>0</v>
      </c>
      <c r="AG1050" s="80"/>
      <c r="AH1050" s="80">
        <v>0</v>
      </c>
      <c r="AI1050" s="80">
        <v>0</v>
      </c>
      <c r="AJ1050" s="80">
        <v>0</v>
      </c>
      <c r="AK1050" s="80">
        <v>0</v>
      </c>
      <c r="AL1050" s="80">
        <v>0</v>
      </c>
      <c r="AM1050" s="80">
        <v>0</v>
      </c>
      <c r="AN1050" s="41" t="s">
        <v>5558</v>
      </c>
      <c r="AO1050" s="41"/>
      <c r="AP1050" s="40" t="str" cm="1">
        <f t="array" ref="AP1050">IFERROR(_xlfn.IFS(
AR1050="MPR ISSUE","PDH",
AR1050="BSS Hardware Issue","BSS",
AR1050="Sites strategiques, MLL, Pylone, etc.","ENVTECH",
AR1050="AKTIVCO DEFAUT GE &amp; POWER Cabinet","AKTIVCO",
AR1050="AKTIVCO Coupure ENEO &amp; Baisse de tension","AKTIVCO GRID ONLY",
AR1050="Coupure ENEO &amp; Baisse de tension","IHS GRID ONLY",
AR1050="Defaut GE &amp; POWER Cabinet","IHS",
AR1050="Sharing","Partners",
AR1050="Sites strategiques &amp; DataCenter","SST &amp; DC",
AR1050="Exclu","Exclu",
AR1050="SAT","SAT",
AR1050="SPARE-ISSUE","SPARE-ISSUE",
AR1050="Fiber CAmtel","TRANS_FO_CAMTEL",
AR1050="Fiber AOF","Fiber AOF",
AR1050="Projet OCM (HUAWEI)","TRAVAUX-HUAWEI",
AR1050="Projet OCM (NOKIA)","TRAVAUX-NOKIA",
AR1050="ACCESS-ISSUE","ACCESS-ISSUE",
AR1050="Projet OCM (ZTE, NOKIA, autres projets)","TRAVAUX OCM",
AR1050="No root CAuse","No root cause",
AR1050="ODU HS","PDH",
AR1050="IP &amp; VLAN","PDH",
AR1050="Warehouse HUAWEI","SPARE-ISSUE",
AR1050="SPARE-HS","SPARE-ISSUE",
AR1050="Power Telco","BSS",AR1050="no impacts","no impacts"
),"")</f>
        <v>No root cause</v>
      </c>
      <c r="AQ1050" s="40" t="str" cm="1">
        <f t="array" ref="AQ1050">IFERROR(_xlfn.IFS(
AR1050="MPR ISSUE","TX ISSUE",
AR1050="BSS Hardware Issue","RAN ISSUE",
AR1050="Sites strategiques, MLL, Pylone, etc.","ENVTECH",
AR1050="AKTIVCO DEFAUT GE &amp; POWER Cabinet","POWER ISSUE",
AR1050="AKTIVCO Coupure ENEO &amp; Baisse de tension","POWER ISSUE",
AR1050="Coupure ENEO &amp; Baisse de tension","POWER ISSUE",
AR1050="Defaut GE &amp; POWER Cabinet","POWER ISSUE",
AR1050="Sharing","POWER ISSUE",
AR1050="Sites strategiques &amp; DataCenter","POWER ISSUE",
AR1050="Exclu","Exclu",
AR1050="SAT","TX ISSUE",
AR1050="SPARE-ISSUE","SPARE-ISSUE",
AR1050="Fiber CAmtel","TX ISSUE",
AR1050="Fiber AOF","TX ISSUE",
AR1050="Projet OCM (HUAWEI)","TRAVAUX-HUAWEI",
AR1050="Projet OCM (NOKIA)","TRAVAUX -NOKIA",
AR1050="ACCESS-ISSUE","ACCESS-ISSUE",
AR1050="Projet OCM (ZTE, NOKIA, autres projets)","TRAVAUX OCM",
AR1050="No root CAuse","No root cause",
AR1050="ODU HS","TX ISSUE",
AR1050="IP &amp; VLAN","TX ISSUE",
AR1050="Warehouse HUAWEI","SPARE-ISSUE",
AR1050="SPARE-HS","SPARE-ISSUE",
AR1050="Power Telco","RAN ISSUE",AR1050="no impacts","no impacts"
),"")</f>
        <v>No root cause</v>
      </c>
      <c r="AR1050" s="59" t="s">
        <v>5343</v>
      </c>
      <c r="AS1050" s="40" t="str" cm="1">
        <f t="array" ref="AS1050">IFERROR(_xlfn.IFS(
AR1050="MPR ISSUE","ACTIVE",
AR1050="BSS Hardware Issue","ACTIVE",
AR1050="Sites strategiques, MLL, Pylone, etc.","PASSIVE",
AR1050="AKTIVCO DEFAUT GE &amp; POWER Cabinet","PASSIVE",
AR1050="AKTIVCO Coupure ENEO &amp; Baisse de tension","PASSIVE",
AR1050="Coupure ENEO &amp; Baisse de tension","PASSIVE",
AR1050="Defaut GE &amp; POWER Cabinet","PASSIVE",
AR1050="Sharing","PASSIVE",
AR1050="Sites strategiques &amp; DataCenter","PASSIVE",
AR1050="Exclu","Exclu",
AR1050="SAT","ACTIVE",
AR1050="SPARE-ISSUE","SPARE-ISSUE",
AR1050="Fiber CAmtel","ACTIVE",
AR1050="Fiber AOF","ACTIVE",
AR1050="Projet OCM (HUAWEI)","PLANNED WORKS",
AR1050="Projet OCM (NOKIA)","PLANNED WORKS",
AR1050="ACCESS-ISSUE","ACCESS-ISSUE",
AR1050="Projet OCM (ZTE, NOKIA, autres projets)","PLANNED WORKS",
AR1050="No root CAuse","No root cause",
AR1050="ODU HS","ACTIVE",
AR1050="IP &amp; VLAN","ACTIVE",
AR1050="Warehouse HUAWEI","SPARE-ISSUE",
AR1050="SPARE-HS","SPARE-ISSUE",
AR1050="Power Telco","ACTIVE", AR1050="no impacts","no impacts"
),"")</f>
        <v>No root cause</v>
      </c>
      <c r="AT1050" s="99" t="s">
        <v>5661</v>
      </c>
      <c r="AU1050" s="99" t="s">
        <v>3472</v>
      </c>
      <c r="AW1050" s="17"/>
      <c r="AX1050" s="17" t="s">
        <v>5536</v>
      </c>
      <c r="AY1050" s="17"/>
      <c r="AZ1050" s="17" t="s">
        <v>5536</v>
      </c>
      <c r="BA1050" s="7"/>
      <c r="BC1050" s="18"/>
      <c r="BD1050" s="18"/>
      <c r="BE1050" s="18"/>
      <c r="BF1050" s="18"/>
      <c r="BG1050" s="18"/>
      <c r="BH1050" s="18"/>
      <c r="BI1050" s="18"/>
      <c r="BJ1050" s="18"/>
      <c r="BK1050" s="18"/>
      <c r="BM1050" s="18"/>
      <c r="BN1050" s="18"/>
      <c r="BO1050" s="18"/>
      <c r="BP1050" s="9" t="s">
        <v>5661</v>
      </c>
      <c r="BQ1050" s="14"/>
      <c r="BR1050" s="102" t="s">
        <v>5536</v>
      </c>
      <c r="BS1050" s="14"/>
      <c r="BT1050" s="14"/>
      <c r="BU1050" s="9"/>
      <c r="BV1050" s="9"/>
      <c r="BW1050" s="9"/>
    </row>
    <row r="1051" spans="1:75" x14ac:dyDescent="0.35">
      <c r="A1051" s="1" t="s">
        <v>3420</v>
      </c>
      <c r="B1051" s="8" t="s">
        <v>3421</v>
      </c>
      <c r="C1051" s="3" t="s">
        <v>32</v>
      </c>
      <c r="D1051" s="1" t="s">
        <v>11</v>
      </c>
      <c r="E1051" s="1" t="s">
        <v>195</v>
      </c>
      <c r="F1051" s="3" t="s">
        <v>31</v>
      </c>
      <c r="G1051" s="1" t="s">
        <v>32</v>
      </c>
      <c r="H1051" s="30" t="s">
        <v>5587</v>
      </c>
      <c r="I1051" s="27">
        <v>0</v>
      </c>
      <c r="J1051" s="27">
        <v>0</v>
      </c>
      <c r="K1051" s="27">
        <v>0</v>
      </c>
      <c r="L1051" s="27">
        <v>0</v>
      </c>
      <c r="M1051" s="27">
        <v>0</v>
      </c>
      <c r="N1051" s="27">
        <v>0</v>
      </c>
      <c r="O1051" s="27">
        <v>0</v>
      </c>
      <c r="P1051" s="27">
        <v>0</v>
      </c>
      <c r="Q1051" s="27">
        <v>0</v>
      </c>
      <c r="R1051" s="27">
        <v>0</v>
      </c>
      <c r="S1051" s="80">
        <v>0</v>
      </c>
      <c r="T1051" s="80">
        <v>0</v>
      </c>
      <c r="U1051" s="80">
        <v>0</v>
      </c>
      <c r="V1051" s="80">
        <v>1.4981465786611484E-3</v>
      </c>
      <c r="W1051" s="80">
        <v>0</v>
      </c>
      <c r="X1051" s="80">
        <v>0</v>
      </c>
      <c r="Y1051" s="80">
        <v>0</v>
      </c>
      <c r="Z1051" s="80">
        <v>0</v>
      </c>
      <c r="AA1051" s="80">
        <v>0</v>
      </c>
      <c r="AB1051" s="80">
        <v>0</v>
      </c>
      <c r="AC1051" s="80">
        <v>1.0112489405963503E-2</v>
      </c>
      <c r="AD1051" s="80">
        <v>1.0112489405963503E-2</v>
      </c>
      <c r="AE1051" s="80">
        <v>0</v>
      </c>
      <c r="AF1051" s="80">
        <v>0</v>
      </c>
      <c r="AG1051" s="80"/>
      <c r="AH1051" s="80">
        <v>0</v>
      </c>
      <c r="AI1051" s="80">
        <v>0</v>
      </c>
      <c r="AJ1051" s="80">
        <v>0</v>
      </c>
      <c r="AK1051" s="80">
        <v>0</v>
      </c>
      <c r="AL1051" s="80">
        <v>0</v>
      </c>
      <c r="AM1051" s="80">
        <v>0</v>
      </c>
      <c r="AN1051" s="41" t="s">
        <v>5558</v>
      </c>
      <c r="AO1051" s="41"/>
      <c r="AP1051" s="40" t="str" cm="1">
        <f t="array" ref="AP1051">IFERROR(_xlfn.IFS(
AR1051="MPR ISSUE","PDH",
AR1051="BSS Hardware Issue","BSS",
AR1051="Sites strategiques, MLL, Pylone, etc.","ENVTECH",
AR1051="AKTIVCO DEFAUT GE &amp; POWER Cabinet","AKTIVCO",
AR1051="AKTIVCO Coupure ENEO &amp; Baisse de tension","AKTIVCO GRID ONLY",
AR1051="Coupure ENEO &amp; Baisse de tension","IHS GRID ONLY",
AR1051="Defaut GE &amp; POWER Cabinet","IHS",
AR1051="Sharing","Partners",
AR1051="Sites strategiques &amp; DataCenter","SST &amp; DC",
AR1051="Exclu","Exclu",
AR1051="SAT","SAT",
AR1051="SPARE-ISSUE","SPARE-ISSUE",
AR1051="Fiber CAmtel","TRANS_FO_CAMTEL",
AR1051="Fiber AOF","Fiber AOF",
AR1051="Projet OCM (HUAWEI)","TRAVAUX-HUAWEI",
AR1051="Projet OCM (NOKIA)","TRAVAUX-NOKIA",
AR1051="ACCESS-ISSUE","ACCESS-ISSUE",
AR1051="Projet OCM (ZTE, NOKIA, autres projets)","TRAVAUX OCM",
AR1051="No root CAuse","No root cause",
AR1051="ODU HS","PDH",
AR1051="IP &amp; VLAN","PDH",
AR1051="Warehouse HUAWEI","SPARE-ISSUE",
AR1051="SPARE-HS","SPARE-ISSUE",
AR1051="Power Telco","BSS",AR1051="no impacts","no impacts"
),"")</f>
        <v>No root cause</v>
      </c>
      <c r="AQ1051" s="40" t="str" cm="1">
        <f t="array" ref="AQ1051">IFERROR(_xlfn.IFS(
AR1051="MPR ISSUE","TX ISSUE",
AR1051="BSS Hardware Issue","RAN ISSUE",
AR1051="Sites strategiques, MLL, Pylone, etc.","ENVTECH",
AR1051="AKTIVCO DEFAUT GE &amp; POWER Cabinet","POWER ISSUE",
AR1051="AKTIVCO Coupure ENEO &amp; Baisse de tension","POWER ISSUE",
AR1051="Coupure ENEO &amp; Baisse de tension","POWER ISSUE",
AR1051="Defaut GE &amp; POWER Cabinet","POWER ISSUE",
AR1051="Sharing","POWER ISSUE",
AR1051="Sites strategiques &amp; DataCenter","POWER ISSUE",
AR1051="Exclu","Exclu",
AR1051="SAT","TX ISSUE",
AR1051="SPARE-ISSUE","SPARE-ISSUE",
AR1051="Fiber CAmtel","TX ISSUE",
AR1051="Fiber AOF","TX ISSUE",
AR1051="Projet OCM (HUAWEI)","TRAVAUX-HUAWEI",
AR1051="Projet OCM (NOKIA)","TRAVAUX -NOKIA",
AR1051="ACCESS-ISSUE","ACCESS-ISSUE",
AR1051="Projet OCM (ZTE, NOKIA, autres projets)","TRAVAUX OCM",
AR1051="No root CAuse","No root cause",
AR1051="ODU HS","TX ISSUE",
AR1051="IP &amp; VLAN","TX ISSUE",
AR1051="Warehouse HUAWEI","SPARE-ISSUE",
AR1051="SPARE-HS","SPARE-ISSUE",
AR1051="Power Telco","RAN ISSUE",AR1051="no impacts","no impacts"
),"")</f>
        <v>No root cause</v>
      </c>
      <c r="AR1051" s="59" t="s">
        <v>5343</v>
      </c>
      <c r="AS1051" s="40" t="str" cm="1">
        <f t="array" ref="AS1051">IFERROR(_xlfn.IFS(
AR1051="MPR ISSUE","ACTIVE",
AR1051="BSS Hardware Issue","ACTIVE",
AR1051="Sites strategiques, MLL, Pylone, etc.","PASSIVE",
AR1051="AKTIVCO DEFAUT GE &amp; POWER Cabinet","PASSIVE",
AR1051="AKTIVCO Coupure ENEO &amp; Baisse de tension","PASSIVE",
AR1051="Coupure ENEO &amp; Baisse de tension","PASSIVE",
AR1051="Defaut GE &amp; POWER Cabinet","PASSIVE",
AR1051="Sharing","PASSIVE",
AR1051="Sites strategiques &amp; DataCenter","PASSIVE",
AR1051="Exclu","Exclu",
AR1051="SAT","ACTIVE",
AR1051="SPARE-ISSUE","SPARE-ISSUE",
AR1051="Fiber CAmtel","ACTIVE",
AR1051="Fiber AOF","ACTIVE",
AR1051="Projet OCM (HUAWEI)","PLANNED WORKS",
AR1051="Projet OCM (NOKIA)","PLANNED WORKS",
AR1051="ACCESS-ISSUE","ACCESS-ISSUE",
AR1051="Projet OCM (ZTE, NOKIA, autres projets)","PLANNED WORKS",
AR1051="No root CAuse","No root cause",
AR1051="ODU HS","ACTIVE",
AR1051="IP &amp; VLAN","ACTIVE",
AR1051="Warehouse HUAWEI","SPARE-ISSUE",
AR1051="SPARE-HS","SPARE-ISSUE",
AR1051="Power Telco","ACTIVE", AR1051="no impacts","no impacts"
),"")</f>
        <v>No root cause</v>
      </c>
      <c r="AT1051" s="99" t="s">
        <v>5661</v>
      </c>
      <c r="AU1051" s="99" t="s">
        <v>3421</v>
      </c>
      <c r="AW1051" s="17"/>
      <c r="AX1051" s="17" t="s">
        <v>5536</v>
      </c>
      <c r="AY1051" s="17"/>
      <c r="AZ1051" s="17" t="s">
        <v>5536</v>
      </c>
      <c r="BA1051" s="7"/>
      <c r="BC1051" s="18"/>
      <c r="BD1051" s="18"/>
      <c r="BE1051" s="18"/>
      <c r="BF1051" s="18"/>
      <c r="BG1051" s="18"/>
      <c r="BH1051" s="18"/>
      <c r="BI1051" s="18"/>
      <c r="BJ1051" s="18"/>
      <c r="BK1051" s="18"/>
      <c r="BM1051" s="18"/>
      <c r="BN1051" s="18"/>
      <c r="BO1051" s="18"/>
      <c r="BP1051" s="9" t="s">
        <v>5661</v>
      </c>
      <c r="BQ1051" s="14"/>
      <c r="BR1051" s="102" t="s">
        <v>5536</v>
      </c>
      <c r="BS1051" s="14"/>
      <c r="BT1051" s="14"/>
      <c r="BU1051" s="9"/>
      <c r="BV1051" s="9"/>
      <c r="BW1051" s="9"/>
    </row>
    <row r="1052" spans="1:75" x14ac:dyDescent="0.35">
      <c r="A1052" s="1" t="s">
        <v>3192</v>
      </c>
      <c r="B1052" s="8" t="s">
        <v>3193</v>
      </c>
      <c r="C1052" s="3" t="s">
        <v>32</v>
      </c>
      <c r="D1052" s="1" t="s">
        <v>21</v>
      </c>
      <c r="E1052" s="1" t="s">
        <v>36</v>
      </c>
      <c r="F1052" s="3" t="s">
        <v>31</v>
      </c>
      <c r="G1052" s="1" t="s">
        <v>32</v>
      </c>
      <c r="H1052" s="30" t="s">
        <v>5587</v>
      </c>
      <c r="I1052" s="27">
        <v>0</v>
      </c>
      <c r="J1052" s="27">
        <v>0</v>
      </c>
      <c r="K1052" s="27">
        <v>0</v>
      </c>
      <c r="L1052" s="27">
        <v>0</v>
      </c>
      <c r="M1052" s="27">
        <v>0</v>
      </c>
      <c r="N1052" s="27">
        <v>0</v>
      </c>
      <c r="O1052" s="27">
        <v>0</v>
      </c>
      <c r="P1052" s="27">
        <v>0</v>
      </c>
      <c r="Q1052" s="27">
        <v>0</v>
      </c>
      <c r="R1052" s="27">
        <v>0</v>
      </c>
      <c r="S1052" s="80">
        <v>0</v>
      </c>
      <c r="T1052" s="80">
        <v>0</v>
      </c>
      <c r="U1052" s="80">
        <v>0</v>
      </c>
      <c r="V1052" s="80">
        <v>0</v>
      </c>
      <c r="W1052" s="80">
        <v>0</v>
      </c>
      <c r="X1052" s="80">
        <v>0</v>
      </c>
      <c r="Y1052" s="80">
        <v>0</v>
      </c>
      <c r="Z1052" s="80">
        <v>0</v>
      </c>
      <c r="AA1052" s="80">
        <v>0</v>
      </c>
      <c r="AB1052" s="80">
        <v>0</v>
      </c>
      <c r="AC1052" s="80">
        <v>9.8984684661549086E-3</v>
      </c>
      <c r="AD1052" s="80">
        <v>9.8984684661549086E-3</v>
      </c>
      <c r="AE1052" s="80">
        <v>0</v>
      </c>
      <c r="AF1052" s="80">
        <v>0.7951591317027793</v>
      </c>
      <c r="AG1052" s="80"/>
      <c r="AH1052" s="80">
        <v>0</v>
      </c>
      <c r="AI1052" s="80">
        <v>0</v>
      </c>
      <c r="AJ1052" s="80">
        <v>0</v>
      </c>
      <c r="AK1052" s="80">
        <v>0</v>
      </c>
      <c r="AL1052" s="80">
        <v>0</v>
      </c>
      <c r="AM1052" s="80">
        <v>0</v>
      </c>
      <c r="AN1052" s="41" t="s">
        <v>5558</v>
      </c>
      <c r="AO1052" s="41"/>
      <c r="AP1052" s="40" t="str" cm="1">
        <f t="array" ref="AP1052">IFERROR(_xlfn.IFS(
AR1052="MPR ISSUE","PDH",
AR1052="BSS Hardware Issue","BSS",
AR1052="Sites strategiques, MLL, Pylone, etc.","ENVTECH",
AR1052="AKTIVCO DEFAUT GE &amp; POWER Cabinet","AKTIVCO",
AR1052="AKTIVCO Coupure ENEO &amp; Baisse de tension","AKTIVCO GRID ONLY",
AR1052="Coupure ENEO &amp; Baisse de tension","IHS GRID ONLY",
AR1052="Defaut GE &amp; POWER Cabinet","IHS",
AR1052="Sharing","Partners",
AR1052="Sites strategiques &amp; DataCenter","SST &amp; DC",
AR1052="Exclu","Exclu",
AR1052="SAT","SAT",
AR1052="SPARE-ISSUE","SPARE-ISSUE",
AR1052="Fiber CAmtel","TRANS_FO_CAMTEL",
AR1052="Fiber AOF","Fiber AOF",
AR1052="Projet OCM (HUAWEI)","TRAVAUX-HUAWEI",
AR1052="Projet OCM (NOKIA)","TRAVAUX-NOKIA",
AR1052="ACCESS-ISSUE","ACCESS-ISSUE",
AR1052="Projet OCM (ZTE, NOKIA, autres projets)","TRAVAUX OCM",
AR1052="No root CAuse","No root cause",
AR1052="ODU HS","PDH",
AR1052="IP &amp; VLAN","PDH",
AR1052="Warehouse HUAWEI","SPARE-ISSUE",
AR1052="SPARE-HS","SPARE-ISSUE",
AR1052="Power Telco","BSS",AR1052="no impacts","no impacts"
),"")</f>
        <v>No root cause</v>
      </c>
      <c r="AQ1052" s="40" t="str" cm="1">
        <f t="array" ref="AQ1052">IFERROR(_xlfn.IFS(
AR1052="MPR ISSUE","TX ISSUE",
AR1052="BSS Hardware Issue","RAN ISSUE",
AR1052="Sites strategiques, MLL, Pylone, etc.","ENVTECH",
AR1052="AKTIVCO DEFAUT GE &amp; POWER Cabinet","POWER ISSUE",
AR1052="AKTIVCO Coupure ENEO &amp; Baisse de tension","POWER ISSUE",
AR1052="Coupure ENEO &amp; Baisse de tension","POWER ISSUE",
AR1052="Defaut GE &amp; POWER Cabinet","POWER ISSUE",
AR1052="Sharing","POWER ISSUE",
AR1052="Sites strategiques &amp; DataCenter","POWER ISSUE",
AR1052="Exclu","Exclu",
AR1052="SAT","TX ISSUE",
AR1052="SPARE-ISSUE","SPARE-ISSUE",
AR1052="Fiber CAmtel","TX ISSUE",
AR1052="Fiber AOF","TX ISSUE",
AR1052="Projet OCM (HUAWEI)","TRAVAUX-HUAWEI",
AR1052="Projet OCM (NOKIA)","TRAVAUX -NOKIA",
AR1052="ACCESS-ISSUE","ACCESS-ISSUE",
AR1052="Projet OCM (ZTE, NOKIA, autres projets)","TRAVAUX OCM",
AR1052="No root CAuse","No root cause",
AR1052="ODU HS","TX ISSUE",
AR1052="IP &amp; VLAN","TX ISSUE",
AR1052="Warehouse HUAWEI","SPARE-ISSUE",
AR1052="SPARE-HS","SPARE-ISSUE",
AR1052="Power Telco","RAN ISSUE",AR1052="no impacts","no impacts"
),"")</f>
        <v>No root cause</v>
      </c>
      <c r="AR1052" s="59" t="s">
        <v>5343</v>
      </c>
      <c r="AS1052" s="40" t="str" cm="1">
        <f t="array" ref="AS1052">IFERROR(_xlfn.IFS(
AR1052="MPR ISSUE","ACTIVE",
AR1052="BSS Hardware Issue","ACTIVE",
AR1052="Sites strategiques, MLL, Pylone, etc.","PASSIVE",
AR1052="AKTIVCO DEFAUT GE &amp; POWER Cabinet","PASSIVE",
AR1052="AKTIVCO Coupure ENEO &amp; Baisse de tension","PASSIVE",
AR1052="Coupure ENEO &amp; Baisse de tension","PASSIVE",
AR1052="Defaut GE &amp; POWER Cabinet","PASSIVE",
AR1052="Sharing","PASSIVE",
AR1052="Sites strategiques &amp; DataCenter","PASSIVE",
AR1052="Exclu","Exclu",
AR1052="SAT","ACTIVE",
AR1052="SPARE-ISSUE","SPARE-ISSUE",
AR1052="Fiber CAmtel","ACTIVE",
AR1052="Fiber AOF","ACTIVE",
AR1052="Projet OCM (HUAWEI)","PLANNED WORKS",
AR1052="Projet OCM (NOKIA)","PLANNED WORKS",
AR1052="ACCESS-ISSUE","ACCESS-ISSUE",
AR1052="Projet OCM (ZTE, NOKIA, autres projets)","PLANNED WORKS",
AR1052="No root CAuse","No root cause",
AR1052="ODU HS","ACTIVE",
AR1052="IP &amp; VLAN","ACTIVE",
AR1052="Warehouse HUAWEI","SPARE-ISSUE",
AR1052="SPARE-HS","SPARE-ISSUE",
AR1052="Power Telco","ACTIVE", AR1052="no impacts","no impacts"
),"")</f>
        <v>No root cause</v>
      </c>
      <c r="AT1052" s="99" t="s">
        <v>5661</v>
      </c>
      <c r="AU1052" s="99" t="s">
        <v>3193</v>
      </c>
      <c r="AW1052" s="17"/>
      <c r="AX1052" s="17" t="s">
        <v>5536</v>
      </c>
      <c r="AY1052" s="17"/>
      <c r="AZ1052" s="17" t="s">
        <v>5536</v>
      </c>
      <c r="BA1052" s="7"/>
      <c r="BC1052" s="18"/>
      <c r="BD1052" s="18"/>
      <c r="BE1052" s="18"/>
      <c r="BF1052" s="18"/>
      <c r="BG1052" s="18"/>
      <c r="BH1052" s="18"/>
      <c r="BI1052" s="18"/>
      <c r="BJ1052" s="18"/>
      <c r="BK1052" s="18"/>
      <c r="BM1052" s="18"/>
      <c r="BN1052" s="18"/>
      <c r="BO1052" s="18"/>
      <c r="BP1052" s="9" t="s">
        <v>5661</v>
      </c>
      <c r="BQ1052" s="14"/>
      <c r="BR1052" s="102" t="s">
        <v>5536</v>
      </c>
      <c r="BS1052" s="14"/>
      <c r="BT1052" s="14"/>
      <c r="BU1052" s="9"/>
      <c r="BV1052" s="9"/>
      <c r="BW1052" s="9"/>
    </row>
    <row r="1053" spans="1:75" x14ac:dyDescent="0.35">
      <c r="A1053" s="1" t="s">
        <v>2618</v>
      </c>
      <c r="B1053" s="8" t="s">
        <v>2619</v>
      </c>
      <c r="C1053" s="3" t="s">
        <v>38</v>
      </c>
      <c r="D1053" s="1" t="s">
        <v>11</v>
      </c>
      <c r="E1053" s="1" t="s">
        <v>12</v>
      </c>
      <c r="F1053" s="3" t="s">
        <v>37</v>
      </c>
      <c r="G1053" s="1" t="s">
        <v>38</v>
      </c>
      <c r="H1053" s="30" t="s">
        <v>5587</v>
      </c>
      <c r="I1053" s="27">
        <v>0</v>
      </c>
      <c r="J1053" s="27">
        <v>0.90274032411331118</v>
      </c>
      <c r="K1053" s="27">
        <v>0</v>
      </c>
      <c r="L1053" s="27">
        <v>0</v>
      </c>
      <c r="M1053" s="27">
        <v>0</v>
      </c>
      <c r="N1053" s="27">
        <v>0</v>
      </c>
      <c r="O1053" s="27">
        <v>0</v>
      </c>
      <c r="P1053" s="27">
        <v>0</v>
      </c>
      <c r="Q1053" s="27">
        <v>2.6342410674793808E-2</v>
      </c>
      <c r="R1053" s="27">
        <v>0</v>
      </c>
      <c r="S1053" s="80">
        <v>0</v>
      </c>
      <c r="T1053" s="80">
        <v>0</v>
      </c>
      <c r="U1053" s="80">
        <v>0</v>
      </c>
      <c r="V1053" s="80">
        <v>0</v>
      </c>
      <c r="W1053" s="80">
        <v>0</v>
      </c>
      <c r="X1053" s="80">
        <v>0</v>
      </c>
      <c r="Y1053" s="80">
        <v>0</v>
      </c>
      <c r="Z1053" s="80">
        <v>0</v>
      </c>
      <c r="AA1053" s="80">
        <v>0</v>
      </c>
      <c r="AB1053" s="80">
        <v>2.9802415868368529E-2</v>
      </c>
      <c r="AC1053" s="80">
        <v>9.8984684661545842E-3</v>
      </c>
      <c r="AD1053" s="80">
        <v>9.8984684661545842E-3</v>
      </c>
      <c r="AE1053" s="80">
        <v>0</v>
      </c>
      <c r="AF1053" s="80">
        <v>0</v>
      </c>
      <c r="AG1053" s="80"/>
      <c r="AH1053" s="80">
        <v>0</v>
      </c>
      <c r="AI1053" s="80">
        <v>0</v>
      </c>
      <c r="AJ1053" s="80">
        <v>0</v>
      </c>
      <c r="AK1053" s="80">
        <v>0</v>
      </c>
      <c r="AL1053" s="80">
        <v>0</v>
      </c>
      <c r="AM1053" s="80">
        <v>0</v>
      </c>
      <c r="AN1053" s="41" t="s">
        <v>5558</v>
      </c>
      <c r="AO1053" s="41"/>
      <c r="AP1053" s="40" t="str" cm="1">
        <f t="array" ref="AP1053">IFERROR(_xlfn.IFS(
AR1053="MPR ISSUE","PDH",
AR1053="BSS Hardware Issue","BSS",
AR1053="Sites strategiques, MLL, Pylone, etc.","ENVTECH",
AR1053="AKTIVCO DEFAUT GE &amp; POWER Cabinet","AKTIVCO",
AR1053="AKTIVCO Coupure ENEO &amp; Baisse de tension","AKTIVCO GRID ONLY",
AR1053="Coupure ENEO &amp; Baisse de tension","IHS GRID ONLY",
AR1053="Defaut GE &amp; POWER Cabinet","IHS",
AR1053="Sharing","Partners",
AR1053="Sites strategiques &amp; DataCenter","SST &amp; DC",
AR1053="Exclu","Exclu",
AR1053="SAT","SAT",
AR1053="SPARE-ISSUE","SPARE-ISSUE",
AR1053="Fiber CAmtel","TRANS_FO_CAMTEL",
AR1053="Fiber AOF","Fiber AOF",
AR1053="Projet OCM (HUAWEI)","TRAVAUX-HUAWEI",
AR1053="Projet OCM (NOKIA)","TRAVAUX-NOKIA",
AR1053="ACCESS-ISSUE","ACCESS-ISSUE",
AR1053="Projet OCM (ZTE, NOKIA, autres projets)","TRAVAUX OCM",
AR1053="No root CAuse","No root cause",
AR1053="ODU HS","PDH",
AR1053="IP &amp; VLAN","PDH",
AR1053="Warehouse HUAWEI","SPARE-ISSUE",
AR1053="SPARE-HS","SPARE-ISSUE",
AR1053="Power Telco","BSS",AR1053="no impacts","no impacts"
),"")</f>
        <v>No root cause</v>
      </c>
      <c r="AQ1053" s="40" t="str" cm="1">
        <f t="array" ref="AQ1053">IFERROR(_xlfn.IFS(
AR1053="MPR ISSUE","TX ISSUE",
AR1053="BSS Hardware Issue","RAN ISSUE",
AR1053="Sites strategiques, MLL, Pylone, etc.","ENVTECH",
AR1053="AKTIVCO DEFAUT GE &amp; POWER Cabinet","POWER ISSUE",
AR1053="AKTIVCO Coupure ENEO &amp; Baisse de tension","POWER ISSUE",
AR1053="Coupure ENEO &amp; Baisse de tension","POWER ISSUE",
AR1053="Defaut GE &amp; POWER Cabinet","POWER ISSUE",
AR1053="Sharing","POWER ISSUE",
AR1053="Sites strategiques &amp; DataCenter","POWER ISSUE",
AR1053="Exclu","Exclu",
AR1053="SAT","TX ISSUE",
AR1053="SPARE-ISSUE","SPARE-ISSUE",
AR1053="Fiber CAmtel","TX ISSUE",
AR1053="Fiber AOF","TX ISSUE",
AR1053="Projet OCM (HUAWEI)","TRAVAUX-HUAWEI",
AR1053="Projet OCM (NOKIA)","TRAVAUX -NOKIA",
AR1053="ACCESS-ISSUE","ACCESS-ISSUE",
AR1053="Projet OCM (ZTE, NOKIA, autres projets)","TRAVAUX OCM",
AR1053="No root CAuse","No root cause",
AR1053="ODU HS","TX ISSUE",
AR1053="IP &amp; VLAN","TX ISSUE",
AR1053="Warehouse HUAWEI","SPARE-ISSUE",
AR1053="SPARE-HS","SPARE-ISSUE",
AR1053="Power Telco","RAN ISSUE",AR1053="no impacts","no impacts"
),"")</f>
        <v>No root cause</v>
      </c>
      <c r="AR1053" s="59" t="s">
        <v>5343</v>
      </c>
      <c r="AS1053" s="40" t="str" cm="1">
        <f t="array" ref="AS1053">IFERROR(_xlfn.IFS(
AR1053="MPR ISSUE","ACTIVE",
AR1053="BSS Hardware Issue","ACTIVE",
AR1053="Sites strategiques, MLL, Pylone, etc.","PASSIVE",
AR1053="AKTIVCO DEFAUT GE &amp; POWER Cabinet","PASSIVE",
AR1053="AKTIVCO Coupure ENEO &amp; Baisse de tension","PASSIVE",
AR1053="Coupure ENEO &amp; Baisse de tension","PASSIVE",
AR1053="Defaut GE &amp; POWER Cabinet","PASSIVE",
AR1053="Sharing","PASSIVE",
AR1053="Sites strategiques &amp; DataCenter","PASSIVE",
AR1053="Exclu","Exclu",
AR1053="SAT","ACTIVE",
AR1053="SPARE-ISSUE","SPARE-ISSUE",
AR1053="Fiber CAmtel","ACTIVE",
AR1053="Fiber AOF","ACTIVE",
AR1053="Projet OCM (HUAWEI)","PLANNED WORKS",
AR1053="Projet OCM (NOKIA)","PLANNED WORKS",
AR1053="ACCESS-ISSUE","ACCESS-ISSUE",
AR1053="Projet OCM (ZTE, NOKIA, autres projets)","PLANNED WORKS",
AR1053="No root CAuse","No root cause",
AR1053="ODU HS","ACTIVE",
AR1053="IP &amp; VLAN","ACTIVE",
AR1053="Warehouse HUAWEI","SPARE-ISSUE",
AR1053="SPARE-HS","SPARE-ISSUE",
AR1053="Power Telco","ACTIVE", AR1053="no impacts","no impacts"
),"")</f>
        <v>No root cause</v>
      </c>
      <c r="AT1053" s="99" t="s">
        <v>5661</v>
      </c>
      <c r="AU1053" s="99" t="s">
        <v>2619</v>
      </c>
      <c r="AW1053" s="17"/>
      <c r="AX1053" s="17" t="s">
        <v>5536</v>
      </c>
      <c r="AY1053" s="17"/>
      <c r="AZ1053" s="17" t="s">
        <v>5536</v>
      </c>
      <c r="BA1053" s="7"/>
      <c r="BC1053" s="18"/>
      <c r="BD1053" s="18"/>
      <c r="BE1053" s="18"/>
      <c r="BF1053" s="18"/>
      <c r="BG1053" s="18"/>
      <c r="BH1053" s="18"/>
      <c r="BI1053" s="18"/>
      <c r="BJ1053" s="18"/>
      <c r="BK1053" s="18"/>
      <c r="BM1053" s="18"/>
      <c r="BN1053" s="18"/>
      <c r="BO1053" s="18"/>
      <c r="BP1053" s="9" t="s">
        <v>5661</v>
      </c>
      <c r="BQ1053" s="14"/>
      <c r="BR1053" s="102" t="s">
        <v>5536</v>
      </c>
      <c r="BS1053" s="14"/>
      <c r="BT1053" s="14"/>
      <c r="BU1053" s="9"/>
      <c r="BV1053" s="9"/>
      <c r="BW1053" s="9"/>
    </row>
    <row r="1054" spans="1:75" x14ac:dyDescent="0.35">
      <c r="A1054" s="1" t="s">
        <v>4663</v>
      </c>
      <c r="B1054" s="8" t="s">
        <v>4664</v>
      </c>
      <c r="C1054" s="3" t="s">
        <v>90</v>
      </c>
      <c r="D1054" s="1" t="s">
        <v>11</v>
      </c>
      <c r="E1054" s="1" t="s">
        <v>237</v>
      </c>
      <c r="F1054" s="3" t="s">
        <v>90</v>
      </c>
      <c r="G1054" s="1" t="s">
        <v>4665</v>
      </c>
      <c r="H1054" s="29" t="s">
        <v>5588</v>
      </c>
      <c r="I1054" s="27">
        <v>0</v>
      </c>
      <c r="J1054" s="27">
        <v>0.25119299185209965</v>
      </c>
      <c r="K1054" s="27">
        <v>0</v>
      </c>
      <c r="L1054" s="27">
        <v>0</v>
      </c>
      <c r="M1054" s="27">
        <v>2.3189627789662859E-3</v>
      </c>
      <c r="N1054" s="27">
        <v>0.31189951313706238</v>
      </c>
      <c r="O1054" s="27">
        <v>0</v>
      </c>
      <c r="P1054" s="27">
        <v>0</v>
      </c>
      <c r="Q1054" s="27">
        <v>0</v>
      </c>
      <c r="R1054" s="27">
        <v>2.4558898721069769E-2</v>
      </c>
      <c r="S1054" s="80">
        <v>0</v>
      </c>
      <c r="T1054" s="80">
        <v>0</v>
      </c>
      <c r="U1054" s="80">
        <v>0</v>
      </c>
      <c r="V1054" s="80">
        <v>0</v>
      </c>
      <c r="W1054" s="80">
        <v>0</v>
      </c>
      <c r="X1054" s="80">
        <v>0</v>
      </c>
      <c r="Y1054" s="80">
        <v>0</v>
      </c>
      <c r="Z1054" s="80">
        <v>0</v>
      </c>
      <c r="AA1054" s="80">
        <v>0</v>
      </c>
      <c r="AB1054" s="80">
        <v>0</v>
      </c>
      <c r="AC1054" s="80">
        <v>9.4542328680928319E-3</v>
      </c>
      <c r="AD1054" s="80">
        <v>9.4542328680928319E-3</v>
      </c>
      <c r="AE1054" s="80">
        <v>0</v>
      </c>
      <c r="AF1054" s="80">
        <v>0</v>
      </c>
      <c r="AG1054" s="80"/>
      <c r="AH1054" s="80">
        <v>0</v>
      </c>
      <c r="AI1054" s="80">
        <v>0</v>
      </c>
      <c r="AJ1054" s="80">
        <v>0</v>
      </c>
      <c r="AK1054" s="80">
        <v>0</v>
      </c>
      <c r="AL1054" s="80">
        <v>0</v>
      </c>
      <c r="AM1054" s="80">
        <v>0</v>
      </c>
      <c r="AN1054" s="41" t="s">
        <v>5558</v>
      </c>
      <c r="AO1054" s="41"/>
      <c r="AP1054" s="40" t="str" cm="1">
        <f t="array" ref="AP1054">IFERROR(_xlfn.IFS(
AR1054="MPR ISSUE","PDH",
AR1054="BSS Hardware Issue","BSS",
AR1054="Sites strategiques, MLL, Pylone, etc.","ENVTECH",
AR1054="AKTIVCO DEFAUT GE &amp; POWER Cabinet","AKTIVCO",
AR1054="AKTIVCO Coupure ENEO &amp; Baisse de tension","AKTIVCO GRID ONLY",
AR1054="Coupure ENEO &amp; Baisse de tension","IHS GRID ONLY",
AR1054="Defaut GE &amp; POWER Cabinet","IHS",
AR1054="Sharing","Partners",
AR1054="Sites strategiques &amp; DataCenter","SST &amp; DC",
AR1054="Exclu","Exclu",
AR1054="SAT","SAT",
AR1054="SPARE-ISSUE","SPARE-ISSUE",
AR1054="Fiber CAmtel","TRANS_FO_CAMTEL",
AR1054="Fiber AOF","Fiber AOF",
AR1054="Projet OCM (HUAWEI)","TRAVAUX-HUAWEI",
AR1054="Projet OCM (NOKIA)","TRAVAUX-NOKIA",
AR1054="ACCESS-ISSUE","ACCESS-ISSUE",
AR1054="Projet OCM (ZTE, NOKIA, autres projets)","TRAVAUX OCM",
AR1054="No root CAuse","No root cause",
AR1054="ODU HS","PDH",
AR1054="IP &amp; VLAN","PDH",
AR1054="Warehouse HUAWEI","SPARE-ISSUE",
AR1054="SPARE-HS","SPARE-ISSUE",
AR1054="Power Telco","BSS",AR1054="no impacts","no impacts"
),"")</f>
        <v>No root cause</v>
      </c>
      <c r="AQ1054" s="40" t="str" cm="1">
        <f t="array" ref="AQ1054">IFERROR(_xlfn.IFS(
AR1054="MPR ISSUE","TX ISSUE",
AR1054="BSS Hardware Issue","RAN ISSUE",
AR1054="Sites strategiques, MLL, Pylone, etc.","ENVTECH",
AR1054="AKTIVCO DEFAUT GE &amp; POWER Cabinet","POWER ISSUE",
AR1054="AKTIVCO Coupure ENEO &amp; Baisse de tension","POWER ISSUE",
AR1054="Coupure ENEO &amp; Baisse de tension","POWER ISSUE",
AR1054="Defaut GE &amp; POWER Cabinet","POWER ISSUE",
AR1054="Sharing","POWER ISSUE",
AR1054="Sites strategiques &amp; DataCenter","POWER ISSUE",
AR1054="Exclu","Exclu",
AR1054="SAT","TX ISSUE",
AR1054="SPARE-ISSUE","SPARE-ISSUE",
AR1054="Fiber CAmtel","TX ISSUE",
AR1054="Fiber AOF","TX ISSUE",
AR1054="Projet OCM (HUAWEI)","TRAVAUX-HUAWEI",
AR1054="Projet OCM (NOKIA)","TRAVAUX -NOKIA",
AR1054="ACCESS-ISSUE","ACCESS-ISSUE",
AR1054="Projet OCM (ZTE, NOKIA, autres projets)","TRAVAUX OCM",
AR1054="No root CAuse","No root cause",
AR1054="ODU HS","TX ISSUE",
AR1054="IP &amp; VLAN","TX ISSUE",
AR1054="Warehouse HUAWEI","SPARE-ISSUE",
AR1054="SPARE-HS","SPARE-ISSUE",
AR1054="Power Telco","RAN ISSUE",AR1054="no impacts","no impacts"
),"")</f>
        <v>No root cause</v>
      </c>
      <c r="AR1054" s="59" t="s">
        <v>5343</v>
      </c>
      <c r="AS1054" s="40" t="str" cm="1">
        <f t="array" ref="AS1054">IFERROR(_xlfn.IFS(
AR1054="MPR ISSUE","ACTIVE",
AR1054="BSS Hardware Issue","ACTIVE",
AR1054="Sites strategiques, MLL, Pylone, etc.","PASSIVE",
AR1054="AKTIVCO DEFAUT GE &amp; POWER Cabinet","PASSIVE",
AR1054="AKTIVCO Coupure ENEO &amp; Baisse de tension","PASSIVE",
AR1054="Coupure ENEO &amp; Baisse de tension","PASSIVE",
AR1054="Defaut GE &amp; POWER Cabinet","PASSIVE",
AR1054="Sharing","PASSIVE",
AR1054="Sites strategiques &amp; DataCenter","PASSIVE",
AR1054="Exclu","Exclu",
AR1054="SAT","ACTIVE",
AR1054="SPARE-ISSUE","SPARE-ISSUE",
AR1054="Fiber CAmtel","ACTIVE",
AR1054="Fiber AOF","ACTIVE",
AR1054="Projet OCM (HUAWEI)","PLANNED WORKS",
AR1054="Projet OCM (NOKIA)","PLANNED WORKS",
AR1054="ACCESS-ISSUE","ACCESS-ISSUE",
AR1054="Projet OCM (ZTE, NOKIA, autres projets)","PLANNED WORKS",
AR1054="No root CAuse","No root cause",
AR1054="ODU HS","ACTIVE",
AR1054="IP &amp; VLAN","ACTIVE",
AR1054="Warehouse HUAWEI","SPARE-ISSUE",
AR1054="SPARE-HS","SPARE-ISSUE",
AR1054="Power Telco","ACTIVE", AR1054="no impacts","no impacts"
),"")</f>
        <v>No root cause</v>
      </c>
      <c r="AT1054" s="99" t="s">
        <v>5661</v>
      </c>
      <c r="AU1054" s="99" t="s">
        <v>4664</v>
      </c>
      <c r="AW1054" s="17"/>
      <c r="AX1054" s="17" t="s">
        <v>5536</v>
      </c>
      <c r="AY1054" s="17"/>
      <c r="AZ1054" s="17" t="s">
        <v>5536</v>
      </c>
      <c r="BA1054" s="7"/>
      <c r="BC1054" s="18"/>
      <c r="BD1054" s="18"/>
      <c r="BE1054" s="18"/>
      <c r="BF1054" s="18"/>
      <c r="BG1054" s="18"/>
      <c r="BH1054" s="18"/>
      <c r="BI1054" s="18"/>
      <c r="BJ1054" s="18"/>
      <c r="BK1054" s="18"/>
      <c r="BM1054" s="18"/>
      <c r="BN1054" s="18"/>
      <c r="BO1054" s="18"/>
      <c r="BP1054" s="9" t="s">
        <v>5661</v>
      </c>
      <c r="BQ1054" s="14"/>
      <c r="BR1054" s="102" t="s">
        <v>5536</v>
      </c>
      <c r="BS1054" s="14"/>
      <c r="BT1054" s="14"/>
      <c r="BU1054" s="9"/>
      <c r="BV1054" s="9"/>
      <c r="BW1054" s="9"/>
    </row>
    <row r="1055" spans="1:75" x14ac:dyDescent="0.35">
      <c r="A1055" s="1" t="s">
        <v>2620</v>
      </c>
      <c r="B1055" s="1" t="s">
        <v>2621</v>
      </c>
      <c r="C1055" s="3" t="s">
        <v>38</v>
      </c>
      <c r="D1055" s="1" t="s">
        <v>21</v>
      </c>
      <c r="E1055" s="1" t="s">
        <v>36</v>
      </c>
      <c r="F1055" s="3" t="s">
        <v>37</v>
      </c>
      <c r="G1055" s="1" t="s">
        <v>38</v>
      </c>
      <c r="H1055" s="30" t="s">
        <v>5587</v>
      </c>
      <c r="I1055" s="27">
        <v>4.3665978946046744</v>
      </c>
      <c r="J1055" s="27">
        <v>5.7703434037319541</v>
      </c>
      <c r="K1055" s="27">
        <v>0</v>
      </c>
      <c r="L1055" s="27">
        <v>0</v>
      </c>
      <c r="M1055" s="27">
        <v>0.90329321154115039</v>
      </c>
      <c r="N1055" s="27">
        <v>0</v>
      </c>
      <c r="O1055" s="27">
        <v>0</v>
      </c>
      <c r="P1055" s="27">
        <v>0</v>
      </c>
      <c r="Q1055" s="27">
        <v>0</v>
      </c>
      <c r="R1055" s="27">
        <v>0</v>
      </c>
      <c r="S1055" s="80">
        <v>0</v>
      </c>
      <c r="T1055" s="80">
        <v>0</v>
      </c>
      <c r="U1055" s="80">
        <v>0</v>
      </c>
      <c r="V1055" s="80">
        <v>0</v>
      </c>
      <c r="W1055" s="80">
        <v>0</v>
      </c>
      <c r="X1055" s="80">
        <v>0</v>
      </c>
      <c r="Y1055" s="80">
        <v>0</v>
      </c>
      <c r="Z1055" s="80">
        <v>0</v>
      </c>
      <c r="AA1055" s="80">
        <v>0</v>
      </c>
      <c r="AB1055" s="80">
        <v>1.3340638581412174E-2</v>
      </c>
      <c r="AC1055" s="80">
        <v>9.2742407250464096E-3</v>
      </c>
      <c r="AD1055" s="80">
        <v>9.2742407250464096E-3</v>
      </c>
      <c r="AE1055" s="80">
        <v>0</v>
      </c>
      <c r="AF1055" s="80">
        <v>0</v>
      </c>
      <c r="AG1055" s="80"/>
      <c r="AH1055" s="80">
        <v>0</v>
      </c>
      <c r="AI1055" s="80">
        <v>0</v>
      </c>
      <c r="AJ1055" s="80">
        <v>0</v>
      </c>
      <c r="AK1055" s="80">
        <v>0</v>
      </c>
      <c r="AL1055" s="80">
        <v>0</v>
      </c>
      <c r="AM1055" s="80">
        <v>0</v>
      </c>
      <c r="AN1055" s="41" t="s">
        <v>5558</v>
      </c>
      <c r="AO1055" s="41"/>
      <c r="AP1055" s="40" t="str" cm="1">
        <f t="array" ref="AP1055">IFERROR(_xlfn.IFS(
AR1055="MPR ISSUE","PDH",
AR1055="BSS Hardware Issue","BSS",
AR1055="Sites strategiques, MLL, Pylone, etc.","ENVTECH",
AR1055="AKTIVCO DEFAUT GE &amp; POWER Cabinet","AKTIVCO",
AR1055="AKTIVCO Coupure ENEO &amp; Baisse de tension","AKTIVCO GRID ONLY",
AR1055="Coupure ENEO &amp; Baisse de tension","IHS GRID ONLY",
AR1055="Defaut GE &amp; POWER Cabinet","IHS",
AR1055="Sharing","Partners",
AR1055="Sites strategiques &amp; DataCenter","SST &amp; DC",
AR1055="Exclu","Exclu",
AR1055="SAT","SAT",
AR1055="SPARE-ISSUE","SPARE-ISSUE",
AR1055="Fiber CAmtel","TRANS_FO_CAMTEL",
AR1055="Fiber AOF","Fiber AOF",
AR1055="Projet OCM (HUAWEI)","TRAVAUX-HUAWEI",
AR1055="Projet OCM (NOKIA)","TRAVAUX-NOKIA",
AR1055="ACCESS-ISSUE","ACCESS-ISSUE",
AR1055="Projet OCM (ZTE, NOKIA, autres projets)","TRAVAUX OCM",
AR1055="No root CAuse","No root cause",
AR1055="ODU HS","PDH",
AR1055="IP &amp; VLAN","PDH",
AR1055="Warehouse HUAWEI","SPARE-ISSUE",
AR1055="SPARE-HS","SPARE-ISSUE",
AR1055="Power Telco","BSS",AR1055="no impacts","no impacts"
),"")</f>
        <v>No root cause</v>
      </c>
      <c r="AQ1055" s="40" t="str" cm="1">
        <f t="array" ref="AQ1055">IFERROR(_xlfn.IFS(
AR1055="MPR ISSUE","TX ISSUE",
AR1055="BSS Hardware Issue","RAN ISSUE",
AR1055="Sites strategiques, MLL, Pylone, etc.","ENVTECH",
AR1055="AKTIVCO DEFAUT GE &amp; POWER Cabinet","POWER ISSUE",
AR1055="AKTIVCO Coupure ENEO &amp; Baisse de tension","POWER ISSUE",
AR1055="Coupure ENEO &amp; Baisse de tension","POWER ISSUE",
AR1055="Defaut GE &amp; POWER Cabinet","POWER ISSUE",
AR1055="Sharing","POWER ISSUE",
AR1055="Sites strategiques &amp; DataCenter","POWER ISSUE",
AR1055="Exclu","Exclu",
AR1055="SAT","TX ISSUE",
AR1055="SPARE-ISSUE","SPARE-ISSUE",
AR1055="Fiber CAmtel","TX ISSUE",
AR1055="Fiber AOF","TX ISSUE",
AR1055="Projet OCM (HUAWEI)","TRAVAUX-HUAWEI",
AR1055="Projet OCM (NOKIA)","TRAVAUX -NOKIA",
AR1055="ACCESS-ISSUE","ACCESS-ISSUE",
AR1055="Projet OCM (ZTE, NOKIA, autres projets)","TRAVAUX OCM",
AR1055="No root CAuse","No root cause",
AR1055="ODU HS","TX ISSUE",
AR1055="IP &amp; VLAN","TX ISSUE",
AR1055="Warehouse HUAWEI","SPARE-ISSUE",
AR1055="SPARE-HS","SPARE-ISSUE",
AR1055="Power Telco","RAN ISSUE",AR1055="no impacts","no impacts"
),"")</f>
        <v>No root cause</v>
      </c>
      <c r="AR1055" s="59" t="s">
        <v>5343</v>
      </c>
      <c r="AS1055" s="40" t="str" cm="1">
        <f t="array" ref="AS1055">IFERROR(_xlfn.IFS(
AR1055="MPR ISSUE","ACTIVE",
AR1055="BSS Hardware Issue","ACTIVE",
AR1055="Sites strategiques, MLL, Pylone, etc.","PASSIVE",
AR1055="AKTIVCO DEFAUT GE &amp; POWER Cabinet","PASSIVE",
AR1055="AKTIVCO Coupure ENEO &amp; Baisse de tension","PASSIVE",
AR1055="Coupure ENEO &amp; Baisse de tension","PASSIVE",
AR1055="Defaut GE &amp; POWER Cabinet","PASSIVE",
AR1055="Sharing","PASSIVE",
AR1055="Sites strategiques &amp; DataCenter","PASSIVE",
AR1055="Exclu","Exclu",
AR1055="SAT","ACTIVE",
AR1055="SPARE-ISSUE","SPARE-ISSUE",
AR1055="Fiber CAmtel","ACTIVE",
AR1055="Fiber AOF","ACTIVE",
AR1055="Projet OCM (HUAWEI)","PLANNED WORKS",
AR1055="Projet OCM (NOKIA)","PLANNED WORKS",
AR1055="ACCESS-ISSUE","ACCESS-ISSUE",
AR1055="Projet OCM (ZTE, NOKIA, autres projets)","PLANNED WORKS",
AR1055="No root CAuse","No root cause",
AR1055="ODU HS","ACTIVE",
AR1055="IP &amp; VLAN","ACTIVE",
AR1055="Warehouse HUAWEI","SPARE-ISSUE",
AR1055="SPARE-HS","SPARE-ISSUE",
AR1055="Power Telco","ACTIVE", AR1055="no impacts","no impacts"
),"")</f>
        <v>No root cause</v>
      </c>
      <c r="AT1055" s="99" t="s">
        <v>5661</v>
      </c>
      <c r="AU1055" s="99" t="s">
        <v>2621</v>
      </c>
      <c r="AW1055" s="17"/>
      <c r="AX1055" s="17" t="s">
        <v>5536</v>
      </c>
      <c r="AY1055" s="17"/>
      <c r="AZ1055" s="17" t="s">
        <v>5536</v>
      </c>
      <c r="BA1055" s="7"/>
      <c r="BC1055" s="18"/>
      <c r="BD1055" s="18"/>
      <c r="BE1055" s="18"/>
      <c r="BF1055" s="18"/>
      <c r="BG1055" s="18"/>
      <c r="BH1055" s="18"/>
      <c r="BI1055" s="18"/>
      <c r="BJ1055" s="18"/>
      <c r="BK1055" s="18"/>
      <c r="BM1055" s="18"/>
      <c r="BN1055" s="18"/>
      <c r="BO1055" s="18"/>
      <c r="BP1055" s="9" t="s">
        <v>5661</v>
      </c>
      <c r="BQ1055" s="14"/>
      <c r="BR1055" s="102" t="s">
        <v>5536</v>
      </c>
      <c r="BS1055" s="14"/>
      <c r="BT1055" s="14"/>
      <c r="BU1055" s="9"/>
      <c r="BV1055" s="9"/>
      <c r="BW1055" s="9"/>
    </row>
    <row r="1056" spans="1:75" x14ac:dyDescent="0.35">
      <c r="A1056" s="1" t="s">
        <v>5013</v>
      </c>
      <c r="B1056" s="8" t="s">
        <v>5014</v>
      </c>
      <c r="C1056" s="3" t="s">
        <v>32</v>
      </c>
      <c r="D1056" s="1" t="s">
        <v>21</v>
      </c>
      <c r="E1056" s="1" t="s">
        <v>30</v>
      </c>
      <c r="F1056" s="3" t="s">
        <v>31</v>
      </c>
      <c r="G1056" s="1" t="s">
        <v>32</v>
      </c>
      <c r="H1056" s="30" t="s">
        <v>5587</v>
      </c>
      <c r="I1056" s="27">
        <v>0</v>
      </c>
      <c r="J1056" s="27">
        <v>0</v>
      </c>
      <c r="K1056" s="27">
        <v>0</v>
      </c>
      <c r="L1056" s="27">
        <v>0</v>
      </c>
      <c r="M1056" s="27">
        <v>0</v>
      </c>
      <c r="N1056" s="27">
        <v>0</v>
      </c>
      <c r="O1056" s="27">
        <v>0</v>
      </c>
      <c r="P1056" s="27">
        <v>0</v>
      </c>
      <c r="Q1056" s="27">
        <v>0</v>
      </c>
      <c r="R1056" s="27">
        <v>0</v>
      </c>
      <c r="S1056" s="80">
        <v>0</v>
      </c>
      <c r="T1056" s="80">
        <v>0</v>
      </c>
      <c r="U1056" s="80">
        <v>0</v>
      </c>
      <c r="V1056" s="80">
        <v>0</v>
      </c>
      <c r="W1056" s="80">
        <v>0</v>
      </c>
      <c r="X1056" s="80">
        <v>9.3812511949502887E-3</v>
      </c>
      <c r="Y1056" s="80">
        <v>0</v>
      </c>
      <c r="Z1056" s="80">
        <v>0</v>
      </c>
      <c r="AA1056" s="80">
        <v>0</v>
      </c>
      <c r="AB1056" s="80">
        <v>0</v>
      </c>
      <c r="AC1056" s="80">
        <v>8.2041360260021456E-3</v>
      </c>
      <c r="AD1056" s="80">
        <v>8.2041360260021456E-3</v>
      </c>
      <c r="AE1056" s="80">
        <v>0</v>
      </c>
      <c r="AF1056" s="80">
        <v>0</v>
      </c>
      <c r="AG1056" s="80"/>
      <c r="AH1056" s="80">
        <v>4.2269135612228066E-3</v>
      </c>
      <c r="AI1056" s="80">
        <v>0</v>
      </c>
      <c r="AJ1056" s="80">
        <v>0</v>
      </c>
      <c r="AK1056" s="80">
        <v>0</v>
      </c>
      <c r="AL1056" s="80">
        <v>0</v>
      </c>
      <c r="AM1056" s="80">
        <v>0</v>
      </c>
      <c r="AN1056" s="41" t="s">
        <v>5558</v>
      </c>
      <c r="AO1056" s="41"/>
      <c r="AP1056" s="40" t="str" cm="1">
        <f t="array" ref="AP1056">IFERROR(_xlfn.IFS(
AR1056="MPR ISSUE","PDH",
AR1056="BSS Hardware Issue","BSS",
AR1056="Sites strategiques, MLL, Pylone, etc.","ENVTECH",
AR1056="AKTIVCO DEFAUT GE &amp; POWER Cabinet","AKTIVCO",
AR1056="AKTIVCO Coupure ENEO &amp; Baisse de tension","AKTIVCO GRID ONLY",
AR1056="Coupure ENEO &amp; Baisse de tension","IHS GRID ONLY",
AR1056="Defaut GE &amp; POWER Cabinet","IHS",
AR1056="Sharing","Partners",
AR1056="Sites strategiques &amp; DataCenter","SST &amp; DC",
AR1056="Exclu","Exclu",
AR1056="SAT","SAT",
AR1056="SPARE-ISSUE","SPARE-ISSUE",
AR1056="Fiber CAmtel","TRANS_FO_CAMTEL",
AR1056="Fiber AOF","Fiber AOF",
AR1056="Projet OCM (HUAWEI)","TRAVAUX-HUAWEI",
AR1056="Projet OCM (NOKIA)","TRAVAUX-NOKIA",
AR1056="ACCESS-ISSUE","ACCESS-ISSUE",
AR1056="Projet OCM (ZTE, NOKIA, autres projets)","TRAVAUX OCM",
AR1056="No root CAuse","No root cause",
AR1056="ODU HS","PDH",
AR1056="IP &amp; VLAN","PDH",
AR1056="Warehouse HUAWEI","SPARE-ISSUE",
AR1056="SPARE-HS","SPARE-ISSUE",
AR1056="Power Telco","BSS",AR1056="no impacts","no impacts"
),"")</f>
        <v>No root cause</v>
      </c>
      <c r="AQ1056" s="40" t="str" cm="1">
        <f t="array" ref="AQ1056">IFERROR(_xlfn.IFS(
AR1056="MPR ISSUE","TX ISSUE",
AR1056="BSS Hardware Issue","RAN ISSUE",
AR1056="Sites strategiques, MLL, Pylone, etc.","ENVTECH",
AR1056="AKTIVCO DEFAUT GE &amp; POWER Cabinet","POWER ISSUE",
AR1056="AKTIVCO Coupure ENEO &amp; Baisse de tension","POWER ISSUE",
AR1056="Coupure ENEO &amp; Baisse de tension","POWER ISSUE",
AR1056="Defaut GE &amp; POWER Cabinet","POWER ISSUE",
AR1056="Sharing","POWER ISSUE",
AR1056="Sites strategiques &amp; DataCenter","POWER ISSUE",
AR1056="Exclu","Exclu",
AR1056="SAT","TX ISSUE",
AR1056="SPARE-ISSUE","SPARE-ISSUE",
AR1056="Fiber CAmtel","TX ISSUE",
AR1056="Fiber AOF","TX ISSUE",
AR1056="Projet OCM (HUAWEI)","TRAVAUX-HUAWEI",
AR1056="Projet OCM (NOKIA)","TRAVAUX -NOKIA",
AR1056="ACCESS-ISSUE","ACCESS-ISSUE",
AR1056="Projet OCM (ZTE, NOKIA, autres projets)","TRAVAUX OCM",
AR1056="No root CAuse","No root cause",
AR1056="ODU HS","TX ISSUE",
AR1056="IP &amp; VLAN","TX ISSUE",
AR1056="Warehouse HUAWEI","SPARE-ISSUE",
AR1056="SPARE-HS","SPARE-ISSUE",
AR1056="Power Telco","RAN ISSUE",AR1056="no impacts","no impacts"
),"")</f>
        <v>No root cause</v>
      </c>
      <c r="AR1056" s="59" t="s">
        <v>5343</v>
      </c>
      <c r="AS1056" s="40" t="str" cm="1">
        <f t="array" ref="AS1056">IFERROR(_xlfn.IFS(
AR1056="MPR ISSUE","ACTIVE",
AR1056="BSS Hardware Issue","ACTIVE",
AR1056="Sites strategiques, MLL, Pylone, etc.","PASSIVE",
AR1056="AKTIVCO DEFAUT GE &amp; POWER Cabinet","PASSIVE",
AR1056="AKTIVCO Coupure ENEO &amp; Baisse de tension","PASSIVE",
AR1056="Coupure ENEO &amp; Baisse de tension","PASSIVE",
AR1056="Defaut GE &amp; POWER Cabinet","PASSIVE",
AR1056="Sharing","PASSIVE",
AR1056="Sites strategiques &amp; DataCenter","PASSIVE",
AR1056="Exclu","Exclu",
AR1056="SAT","ACTIVE",
AR1056="SPARE-ISSUE","SPARE-ISSUE",
AR1056="Fiber CAmtel","ACTIVE",
AR1056="Fiber AOF","ACTIVE",
AR1056="Projet OCM (HUAWEI)","PLANNED WORKS",
AR1056="Projet OCM (NOKIA)","PLANNED WORKS",
AR1056="ACCESS-ISSUE","ACCESS-ISSUE",
AR1056="Projet OCM (ZTE, NOKIA, autres projets)","PLANNED WORKS",
AR1056="No root CAuse","No root cause",
AR1056="ODU HS","ACTIVE",
AR1056="IP &amp; VLAN","ACTIVE",
AR1056="Warehouse HUAWEI","SPARE-ISSUE",
AR1056="SPARE-HS","SPARE-ISSUE",
AR1056="Power Telco","ACTIVE", AR1056="no impacts","no impacts"
),"")</f>
        <v>No root cause</v>
      </c>
      <c r="AT1056" s="99" t="s">
        <v>5661</v>
      </c>
      <c r="AU1056" s="99" t="s">
        <v>5014</v>
      </c>
      <c r="AW1056" s="17"/>
      <c r="AX1056" s="17" t="s">
        <v>5536</v>
      </c>
      <c r="AY1056" s="17"/>
      <c r="AZ1056" s="17" t="s">
        <v>5536</v>
      </c>
      <c r="BA1056" s="7"/>
      <c r="BC1056" s="18"/>
      <c r="BD1056" s="18"/>
      <c r="BE1056" s="18"/>
      <c r="BF1056" s="18"/>
      <c r="BG1056" s="18"/>
      <c r="BH1056" s="18"/>
      <c r="BI1056" s="18"/>
      <c r="BJ1056" s="18"/>
      <c r="BK1056" s="18"/>
      <c r="BM1056" s="18"/>
      <c r="BN1056" s="18"/>
      <c r="BO1056" s="18"/>
      <c r="BP1056" s="9" t="s">
        <v>5661</v>
      </c>
      <c r="BQ1056" s="14"/>
      <c r="BR1056" s="102" t="s">
        <v>5536</v>
      </c>
      <c r="BS1056" s="14"/>
      <c r="BT1056" s="14"/>
      <c r="BU1056" s="9"/>
      <c r="BV1056" s="9"/>
      <c r="BW1056" s="9"/>
    </row>
    <row r="1057" spans="1:75" x14ac:dyDescent="0.35">
      <c r="A1057" s="1" t="s">
        <v>551</v>
      </c>
      <c r="B1057" s="8" t="s">
        <v>552</v>
      </c>
      <c r="C1057" s="3" t="s">
        <v>23</v>
      </c>
      <c r="D1057" s="1" t="s">
        <v>11</v>
      </c>
      <c r="E1057" s="1" t="s">
        <v>66</v>
      </c>
      <c r="F1057" s="3" t="s">
        <v>23</v>
      </c>
      <c r="G1057" s="1" t="s">
        <v>553</v>
      </c>
      <c r="H1057" s="29" t="s">
        <v>5588</v>
      </c>
      <c r="I1057" s="27">
        <v>0</v>
      </c>
      <c r="J1057" s="27">
        <v>0</v>
      </c>
      <c r="K1057" s="27">
        <v>0</v>
      </c>
      <c r="L1057" s="27">
        <v>0</v>
      </c>
      <c r="M1057" s="27">
        <v>0</v>
      </c>
      <c r="N1057" s="27">
        <v>1.188192218300262</v>
      </c>
      <c r="O1057" s="27">
        <v>0</v>
      </c>
      <c r="P1057" s="27">
        <v>0</v>
      </c>
      <c r="Q1057" s="27">
        <v>0.39016743069246196</v>
      </c>
      <c r="R1057" s="27">
        <v>0</v>
      </c>
      <c r="S1057" s="80">
        <v>0</v>
      </c>
      <c r="T1057" s="80">
        <v>0</v>
      </c>
      <c r="U1057" s="80">
        <v>0</v>
      </c>
      <c r="V1057" s="80">
        <v>0</v>
      </c>
      <c r="W1057" s="80">
        <v>0</v>
      </c>
      <c r="X1057" s="80">
        <v>0</v>
      </c>
      <c r="Y1057" s="80">
        <v>0</v>
      </c>
      <c r="Z1057" s="80">
        <v>4.3537946534910166</v>
      </c>
      <c r="AA1057" s="80">
        <v>0</v>
      </c>
      <c r="AB1057" s="80">
        <v>0</v>
      </c>
      <c r="AC1057" s="80">
        <v>4.8511413023317575E-3</v>
      </c>
      <c r="AD1057" s="80">
        <v>4.8511413023317575E-3</v>
      </c>
      <c r="AE1057" s="80">
        <v>0</v>
      </c>
      <c r="AF1057" s="80">
        <v>0</v>
      </c>
      <c r="AG1057" s="80"/>
      <c r="AH1057" s="80">
        <v>0</v>
      </c>
      <c r="AI1057" s="80">
        <v>0</v>
      </c>
      <c r="AJ1057" s="80">
        <v>0</v>
      </c>
      <c r="AK1057" s="80">
        <v>0</v>
      </c>
      <c r="AL1057" s="80">
        <v>0</v>
      </c>
      <c r="AM1057" s="80">
        <v>0</v>
      </c>
      <c r="AN1057" s="41" t="s">
        <v>5558</v>
      </c>
      <c r="AO1057" s="41"/>
      <c r="AP1057" s="40" t="str" cm="1">
        <f t="array" ref="AP1057">IFERROR(_xlfn.IFS(
AR1057="MPR ISSUE","PDH",
AR1057="BSS Hardware Issue","BSS",
AR1057="Sites strategiques, MLL, Pylone, etc.","ENVTECH",
AR1057="AKTIVCO DEFAUT GE &amp; POWER Cabinet","AKTIVCO",
AR1057="AKTIVCO Coupure ENEO &amp; Baisse de tension","AKTIVCO GRID ONLY",
AR1057="Coupure ENEO &amp; Baisse de tension","IHS GRID ONLY",
AR1057="Defaut GE &amp; POWER Cabinet","IHS",
AR1057="Sharing","Partners",
AR1057="Sites strategiques &amp; DataCenter","SST &amp; DC",
AR1057="Exclu","Exclu",
AR1057="SAT","SAT",
AR1057="SPARE-ISSUE","SPARE-ISSUE",
AR1057="Fiber CAmtel","TRANS_FO_CAMTEL",
AR1057="Fiber AOF","Fiber AOF",
AR1057="Projet OCM (HUAWEI)","TRAVAUX-HUAWEI",
AR1057="Projet OCM (NOKIA)","TRAVAUX-NOKIA",
AR1057="ACCESS-ISSUE","ACCESS-ISSUE",
AR1057="Projet OCM (ZTE, NOKIA, autres projets)","TRAVAUX OCM",
AR1057="No root CAuse","No root cause",
AR1057="ODU HS","PDH",
AR1057="IP &amp; VLAN","PDH",
AR1057="Warehouse HUAWEI","SPARE-ISSUE",
AR1057="SPARE-HS","SPARE-ISSUE",
AR1057="Power Telco","BSS",AR1057="no impacts","no impacts"
),"")</f>
        <v>No root cause</v>
      </c>
      <c r="AQ1057" s="40" t="str" cm="1">
        <f t="array" ref="AQ1057">IFERROR(_xlfn.IFS(
AR1057="MPR ISSUE","TX ISSUE",
AR1057="BSS Hardware Issue","RAN ISSUE",
AR1057="Sites strategiques, MLL, Pylone, etc.","ENVTECH",
AR1057="AKTIVCO DEFAUT GE &amp; POWER Cabinet","POWER ISSUE",
AR1057="AKTIVCO Coupure ENEO &amp; Baisse de tension","POWER ISSUE",
AR1057="Coupure ENEO &amp; Baisse de tension","POWER ISSUE",
AR1057="Defaut GE &amp; POWER Cabinet","POWER ISSUE",
AR1057="Sharing","POWER ISSUE",
AR1057="Sites strategiques &amp; DataCenter","POWER ISSUE",
AR1057="Exclu","Exclu",
AR1057="SAT","TX ISSUE",
AR1057="SPARE-ISSUE","SPARE-ISSUE",
AR1057="Fiber CAmtel","TX ISSUE",
AR1057="Fiber AOF","TX ISSUE",
AR1057="Projet OCM (HUAWEI)","TRAVAUX-HUAWEI",
AR1057="Projet OCM (NOKIA)","TRAVAUX -NOKIA",
AR1057="ACCESS-ISSUE","ACCESS-ISSUE",
AR1057="Projet OCM (ZTE, NOKIA, autres projets)","TRAVAUX OCM",
AR1057="No root CAuse","No root cause",
AR1057="ODU HS","TX ISSUE",
AR1057="IP &amp; VLAN","TX ISSUE",
AR1057="Warehouse HUAWEI","SPARE-ISSUE",
AR1057="SPARE-HS","SPARE-ISSUE",
AR1057="Power Telco","RAN ISSUE",AR1057="no impacts","no impacts"
),"")</f>
        <v>No root cause</v>
      </c>
      <c r="AR1057" s="59" t="s">
        <v>5343</v>
      </c>
      <c r="AS1057" s="40" t="str" cm="1">
        <f t="array" ref="AS1057">IFERROR(_xlfn.IFS(
AR1057="MPR ISSUE","ACTIVE",
AR1057="BSS Hardware Issue","ACTIVE",
AR1057="Sites strategiques, MLL, Pylone, etc.","PASSIVE",
AR1057="AKTIVCO DEFAUT GE &amp; POWER Cabinet","PASSIVE",
AR1057="AKTIVCO Coupure ENEO &amp; Baisse de tension","PASSIVE",
AR1057="Coupure ENEO &amp; Baisse de tension","PASSIVE",
AR1057="Defaut GE &amp; POWER Cabinet","PASSIVE",
AR1057="Sharing","PASSIVE",
AR1057="Sites strategiques &amp; DataCenter","PASSIVE",
AR1057="Exclu","Exclu",
AR1057="SAT","ACTIVE",
AR1057="SPARE-ISSUE","SPARE-ISSUE",
AR1057="Fiber CAmtel","ACTIVE",
AR1057="Fiber AOF","ACTIVE",
AR1057="Projet OCM (HUAWEI)","PLANNED WORKS",
AR1057="Projet OCM (NOKIA)","PLANNED WORKS",
AR1057="ACCESS-ISSUE","ACCESS-ISSUE",
AR1057="Projet OCM (ZTE, NOKIA, autres projets)","PLANNED WORKS",
AR1057="No root CAuse","No root cause",
AR1057="ODU HS","ACTIVE",
AR1057="IP &amp; VLAN","ACTIVE",
AR1057="Warehouse HUAWEI","SPARE-ISSUE",
AR1057="SPARE-HS","SPARE-ISSUE",
AR1057="Power Telco","ACTIVE", AR1057="no impacts","no impacts"
),"")</f>
        <v>No root cause</v>
      </c>
      <c r="AT1057" s="99" t="s">
        <v>5661</v>
      </c>
      <c r="AU1057" s="99" t="s">
        <v>552</v>
      </c>
      <c r="AW1057" s="17"/>
      <c r="AX1057" s="17" t="s">
        <v>5536</v>
      </c>
      <c r="AY1057" s="17"/>
      <c r="AZ1057" s="17" t="s">
        <v>5536</v>
      </c>
      <c r="BA1057" s="7"/>
      <c r="BC1057" s="18"/>
      <c r="BD1057" s="18"/>
      <c r="BE1057" s="18"/>
      <c r="BF1057" s="18"/>
      <c r="BG1057" s="18"/>
      <c r="BH1057" s="18"/>
      <c r="BI1057" s="18"/>
      <c r="BJ1057" s="18"/>
      <c r="BK1057" s="18"/>
      <c r="BM1057" s="18"/>
      <c r="BN1057" s="18"/>
      <c r="BO1057" s="18"/>
      <c r="BP1057" s="9" t="s">
        <v>5661</v>
      </c>
      <c r="BQ1057" s="14"/>
      <c r="BR1057" s="102" t="s">
        <v>5536</v>
      </c>
      <c r="BS1057" s="14"/>
      <c r="BT1057" s="14"/>
      <c r="BU1057" s="9"/>
      <c r="BV1057" s="9"/>
      <c r="BW1057" s="9"/>
    </row>
    <row r="1058" spans="1:75" x14ac:dyDescent="0.35">
      <c r="A1058" s="1" t="s">
        <v>448</v>
      </c>
      <c r="B1058" s="8" t="s">
        <v>449</v>
      </c>
      <c r="C1058" s="3" t="s">
        <v>13</v>
      </c>
      <c r="D1058" s="1" t="s">
        <v>11</v>
      </c>
      <c r="E1058" s="1" t="s">
        <v>12</v>
      </c>
      <c r="F1058" s="3" t="s">
        <v>13</v>
      </c>
      <c r="G1058" s="1" t="s">
        <v>106</v>
      </c>
      <c r="H1058" s="28" t="s">
        <v>5589</v>
      </c>
      <c r="I1058" s="27">
        <v>0</v>
      </c>
      <c r="J1058" s="27">
        <v>0</v>
      </c>
      <c r="K1058" s="27">
        <v>0</v>
      </c>
      <c r="L1058" s="27">
        <v>0</v>
      </c>
      <c r="M1058" s="27">
        <v>0</v>
      </c>
      <c r="N1058" s="27">
        <v>0</v>
      </c>
      <c r="O1058" s="27">
        <v>7.3123821101323226E-3</v>
      </c>
      <c r="P1058" s="27">
        <v>0</v>
      </c>
      <c r="Q1058" s="27">
        <v>0</v>
      </c>
      <c r="R1058" s="27">
        <v>0</v>
      </c>
      <c r="S1058" s="80">
        <v>0</v>
      </c>
      <c r="T1058" s="80">
        <v>0</v>
      </c>
      <c r="U1058" s="80">
        <v>0</v>
      </c>
      <c r="V1058" s="80">
        <v>8.9175391586979543E-5</v>
      </c>
      <c r="W1058" s="80">
        <v>0</v>
      </c>
      <c r="X1058" s="80">
        <v>0</v>
      </c>
      <c r="Y1058" s="80">
        <v>0.14913692489006458</v>
      </c>
      <c r="Z1058" s="80">
        <v>0</v>
      </c>
      <c r="AA1058" s="80">
        <v>0</v>
      </c>
      <c r="AB1058" s="80">
        <v>0</v>
      </c>
      <c r="AC1058" s="80">
        <v>3.299489488718243E-3</v>
      </c>
      <c r="AD1058" s="80">
        <v>3.299489488718243E-3</v>
      </c>
      <c r="AE1058" s="80">
        <v>0</v>
      </c>
      <c r="AF1058" s="80">
        <v>0</v>
      </c>
      <c r="AG1058" s="80"/>
      <c r="AH1058" s="80">
        <v>0</v>
      </c>
      <c r="AI1058" s="80">
        <v>0</v>
      </c>
      <c r="AJ1058" s="80">
        <v>0</v>
      </c>
      <c r="AK1058" s="80">
        <v>0</v>
      </c>
      <c r="AL1058" s="80">
        <v>0</v>
      </c>
      <c r="AM1058" s="80">
        <v>0</v>
      </c>
      <c r="AN1058" s="41" t="s">
        <v>5558</v>
      </c>
      <c r="AO1058" s="41"/>
      <c r="AP1058" s="40" t="str" cm="1">
        <f t="array" ref="AP1058">IFERROR(_xlfn.IFS(
AR1058="MPR ISSUE","PDH",
AR1058="BSS Hardware Issue","BSS",
AR1058="Sites strategiques, MLL, Pylone, etc.","ENVTECH",
AR1058="AKTIVCO DEFAUT GE &amp; POWER Cabinet","AKTIVCO",
AR1058="AKTIVCO Coupure ENEO &amp; Baisse de tension","AKTIVCO GRID ONLY",
AR1058="Coupure ENEO &amp; Baisse de tension","IHS GRID ONLY",
AR1058="Defaut GE &amp; POWER Cabinet","IHS",
AR1058="Sharing","Partners",
AR1058="Sites strategiques &amp; DataCenter","SST &amp; DC",
AR1058="Exclu","Exclu",
AR1058="SAT","SAT",
AR1058="SPARE-ISSUE","SPARE-ISSUE",
AR1058="Fiber CAmtel","TRANS_FO_CAMTEL",
AR1058="Fiber AOF","Fiber AOF",
AR1058="Projet OCM (HUAWEI)","TRAVAUX-HUAWEI",
AR1058="Projet OCM (NOKIA)","TRAVAUX-NOKIA",
AR1058="ACCESS-ISSUE","ACCESS-ISSUE",
AR1058="Projet OCM (ZTE, NOKIA, autres projets)","TRAVAUX OCM",
AR1058="No root CAuse","No root cause",
AR1058="ODU HS","PDH",
AR1058="IP &amp; VLAN","PDH",
AR1058="Warehouse HUAWEI","SPARE-ISSUE",
AR1058="SPARE-HS","SPARE-ISSUE",
AR1058="Power Telco","BSS",AR1058="no impacts","no impacts"
),"")</f>
        <v>No root cause</v>
      </c>
      <c r="AQ1058" s="40" t="str" cm="1">
        <f t="array" ref="AQ1058">IFERROR(_xlfn.IFS(
AR1058="MPR ISSUE","TX ISSUE",
AR1058="BSS Hardware Issue","RAN ISSUE",
AR1058="Sites strategiques, MLL, Pylone, etc.","ENVTECH",
AR1058="AKTIVCO DEFAUT GE &amp; POWER Cabinet","POWER ISSUE",
AR1058="AKTIVCO Coupure ENEO &amp; Baisse de tension","POWER ISSUE",
AR1058="Coupure ENEO &amp; Baisse de tension","POWER ISSUE",
AR1058="Defaut GE &amp; POWER Cabinet","POWER ISSUE",
AR1058="Sharing","POWER ISSUE",
AR1058="Sites strategiques &amp; DataCenter","POWER ISSUE",
AR1058="Exclu","Exclu",
AR1058="SAT","TX ISSUE",
AR1058="SPARE-ISSUE","SPARE-ISSUE",
AR1058="Fiber CAmtel","TX ISSUE",
AR1058="Fiber AOF","TX ISSUE",
AR1058="Projet OCM (HUAWEI)","TRAVAUX-HUAWEI",
AR1058="Projet OCM (NOKIA)","TRAVAUX -NOKIA",
AR1058="ACCESS-ISSUE","ACCESS-ISSUE",
AR1058="Projet OCM (ZTE, NOKIA, autres projets)","TRAVAUX OCM",
AR1058="No root CAuse","No root cause",
AR1058="ODU HS","TX ISSUE",
AR1058="IP &amp; VLAN","TX ISSUE",
AR1058="Warehouse HUAWEI","SPARE-ISSUE",
AR1058="SPARE-HS","SPARE-ISSUE",
AR1058="Power Telco","RAN ISSUE",AR1058="no impacts","no impacts"
),"")</f>
        <v>No root cause</v>
      </c>
      <c r="AR1058" s="59" t="s">
        <v>5343</v>
      </c>
      <c r="AS1058" s="40" t="str" cm="1">
        <f t="array" ref="AS1058">IFERROR(_xlfn.IFS(
AR1058="MPR ISSUE","ACTIVE",
AR1058="BSS Hardware Issue","ACTIVE",
AR1058="Sites strategiques, MLL, Pylone, etc.","PASSIVE",
AR1058="AKTIVCO DEFAUT GE &amp; POWER Cabinet","PASSIVE",
AR1058="AKTIVCO Coupure ENEO &amp; Baisse de tension","PASSIVE",
AR1058="Coupure ENEO &amp; Baisse de tension","PASSIVE",
AR1058="Defaut GE &amp; POWER Cabinet","PASSIVE",
AR1058="Sharing","PASSIVE",
AR1058="Sites strategiques &amp; DataCenter","PASSIVE",
AR1058="Exclu","Exclu",
AR1058="SAT","ACTIVE",
AR1058="SPARE-ISSUE","SPARE-ISSUE",
AR1058="Fiber CAmtel","ACTIVE",
AR1058="Fiber AOF","ACTIVE",
AR1058="Projet OCM (HUAWEI)","PLANNED WORKS",
AR1058="Projet OCM (NOKIA)","PLANNED WORKS",
AR1058="ACCESS-ISSUE","ACCESS-ISSUE",
AR1058="Projet OCM (ZTE, NOKIA, autres projets)","PLANNED WORKS",
AR1058="No root CAuse","No root cause",
AR1058="ODU HS","ACTIVE",
AR1058="IP &amp; VLAN","ACTIVE",
AR1058="Warehouse HUAWEI","SPARE-ISSUE",
AR1058="SPARE-HS","SPARE-ISSUE",
AR1058="Power Telco","ACTIVE", AR1058="no impacts","no impacts"
),"")</f>
        <v>No root cause</v>
      </c>
      <c r="AT1058" s="99" t="s">
        <v>5661</v>
      </c>
      <c r="AU1058" s="99" t="s">
        <v>449</v>
      </c>
      <c r="AW1058" s="17"/>
      <c r="AX1058" s="17" t="s">
        <v>5536</v>
      </c>
      <c r="AY1058" s="17"/>
      <c r="AZ1058" s="17" t="s">
        <v>5536</v>
      </c>
      <c r="BA1058" s="7"/>
      <c r="BC1058" s="18"/>
      <c r="BD1058" s="18"/>
      <c r="BE1058" s="18"/>
      <c r="BF1058" s="18"/>
      <c r="BG1058" s="18"/>
      <c r="BH1058" s="18"/>
      <c r="BI1058" s="18"/>
      <c r="BJ1058" s="18"/>
      <c r="BK1058" s="18"/>
      <c r="BM1058" s="18"/>
      <c r="BN1058" s="18"/>
      <c r="BO1058" s="18"/>
      <c r="BP1058" s="9" t="s">
        <v>5661</v>
      </c>
      <c r="BQ1058" s="14"/>
      <c r="BR1058" s="102" t="s">
        <v>5536</v>
      </c>
      <c r="BS1058" s="14"/>
      <c r="BT1058" s="14"/>
      <c r="BU1058" s="9"/>
      <c r="BV1058" s="9"/>
      <c r="BW1058" s="9"/>
    </row>
    <row r="1059" spans="1:75" x14ac:dyDescent="0.35">
      <c r="A1059" s="1" t="s">
        <v>1515</v>
      </c>
      <c r="B1059" s="1" t="s">
        <v>1516</v>
      </c>
      <c r="C1059" s="3" t="s">
        <v>51</v>
      </c>
      <c r="D1059" s="1" t="s">
        <v>11</v>
      </c>
      <c r="E1059" s="1" t="s">
        <v>12</v>
      </c>
      <c r="F1059" s="3" t="s">
        <v>51</v>
      </c>
      <c r="G1059" s="1" t="s">
        <v>1517</v>
      </c>
      <c r="H1059" s="29" t="s">
        <v>5588</v>
      </c>
      <c r="I1059" s="27">
        <v>0.7555362904324775</v>
      </c>
      <c r="J1059" s="27">
        <v>1.2268341456127081</v>
      </c>
      <c r="K1059" s="27">
        <v>0.46281400191327554</v>
      </c>
      <c r="L1059" s="27">
        <v>4.1912434045879516E-3</v>
      </c>
      <c r="M1059" s="27">
        <v>2.0682376093867627</v>
      </c>
      <c r="N1059" s="27">
        <v>1.1592800906306299E-3</v>
      </c>
      <c r="O1059" s="27">
        <v>0.44678453454683054</v>
      </c>
      <c r="P1059" s="27">
        <v>0</v>
      </c>
      <c r="Q1059" s="27">
        <v>2.4051638942930342</v>
      </c>
      <c r="R1059" s="27">
        <v>1.8075263554534031</v>
      </c>
      <c r="S1059" s="80">
        <v>2.5722618484966091</v>
      </c>
      <c r="T1059" s="80">
        <v>5.7964004531536632E-3</v>
      </c>
      <c r="U1059" s="80">
        <v>3.8784632934339629</v>
      </c>
      <c r="V1059" s="80">
        <v>1.2361849483353451</v>
      </c>
      <c r="W1059" s="80">
        <v>5.7964004531536632E-3</v>
      </c>
      <c r="X1059" s="80">
        <v>6.5686593442969218E-2</v>
      </c>
      <c r="Y1059" s="80">
        <v>2.5860863560224117E-3</v>
      </c>
      <c r="Z1059" s="80">
        <v>7.5121349872871529E-2</v>
      </c>
      <c r="AA1059" s="80">
        <v>6.0639266279146446E-3</v>
      </c>
      <c r="AB1059" s="80">
        <v>0</v>
      </c>
      <c r="AC1059" s="80">
        <v>2.6752617476092913E-3</v>
      </c>
      <c r="AD1059" s="80">
        <v>2.6752617476092913E-3</v>
      </c>
      <c r="AE1059" s="80">
        <v>0</v>
      </c>
      <c r="AF1059" s="80">
        <v>0</v>
      </c>
      <c r="AG1059" s="80"/>
      <c r="AH1059" s="80">
        <v>1.2484554822176806E-3</v>
      </c>
      <c r="AI1059" s="80">
        <v>0</v>
      </c>
      <c r="AJ1059" s="80">
        <v>0</v>
      </c>
      <c r="AK1059" s="80">
        <v>0</v>
      </c>
      <c r="AL1059" s="80">
        <v>0</v>
      </c>
      <c r="AM1059" s="80">
        <v>0</v>
      </c>
      <c r="AN1059" s="41" t="s">
        <v>5591</v>
      </c>
      <c r="AO1059" s="41"/>
      <c r="AP1059" s="40" t="str" cm="1">
        <f t="array" ref="AP1059">IFERROR(_xlfn.IFS(
AR1059="MPR ISSUE","PDH",
AR1059="BSS Hardware Issue","BSS",
AR1059="Sites strategiques, MLL, Pylone, etc.","ENVTECH",
AR1059="AKTIVCO DEFAUT GE &amp; POWER Cabinet","AKTIVCO",
AR1059="AKTIVCO Coupure ENEO &amp; Baisse de tension","AKTIVCO GRID ONLY",
AR1059="Coupure ENEO &amp; Baisse de tension","IHS GRID ONLY",
AR1059="Defaut GE &amp; POWER Cabinet","IHS",
AR1059="Sharing","Partners",
AR1059="Sites strategiques &amp; DataCenter","SST &amp; DC",
AR1059="Exclu","Exclu",
AR1059="SAT","SAT",
AR1059="SPARE-ISSUE","SPARE-ISSUE",
AR1059="Fiber CAmtel","TRANS_FO_CAMTEL",
AR1059="Fiber AOF","Fiber AOF",
AR1059="Projet OCM (HUAWEI)","TRAVAUX-HUAWEI",
AR1059="Projet OCM (NOKIA)","TRAVAUX-NOKIA",
AR1059="ACCESS-ISSUE","ACCESS-ISSUE",
AR1059="Projet OCM (ZTE, NOKIA, autres projets)","TRAVAUX OCM",
AR1059="No root CAuse","No root cause",
AR1059="ODU HS","PDH",
AR1059="IP &amp; VLAN","PDH",
AR1059="Warehouse HUAWEI","SPARE-ISSUE",
AR1059="SPARE-HS","SPARE-ISSUE",
AR1059="Power Telco","BSS",AR1059="no impacts","no impacts"
),"")</f>
        <v>No root cause</v>
      </c>
      <c r="AQ1059" s="40" t="str" cm="1">
        <f t="array" ref="AQ1059">IFERROR(_xlfn.IFS(
AR1059="MPR ISSUE","TX ISSUE",
AR1059="BSS Hardware Issue","RAN ISSUE",
AR1059="Sites strategiques, MLL, Pylone, etc.","ENVTECH",
AR1059="AKTIVCO DEFAUT GE &amp; POWER Cabinet","POWER ISSUE",
AR1059="AKTIVCO Coupure ENEO &amp; Baisse de tension","POWER ISSUE",
AR1059="Coupure ENEO &amp; Baisse de tension","POWER ISSUE",
AR1059="Defaut GE &amp; POWER Cabinet","POWER ISSUE",
AR1059="Sharing","POWER ISSUE",
AR1059="Sites strategiques &amp; DataCenter","POWER ISSUE",
AR1059="Exclu","Exclu",
AR1059="SAT","TX ISSUE",
AR1059="SPARE-ISSUE","SPARE-ISSUE",
AR1059="Fiber CAmtel","TX ISSUE",
AR1059="Fiber AOF","TX ISSUE",
AR1059="Projet OCM (HUAWEI)","TRAVAUX-HUAWEI",
AR1059="Projet OCM (NOKIA)","TRAVAUX -NOKIA",
AR1059="ACCESS-ISSUE","ACCESS-ISSUE",
AR1059="Projet OCM (ZTE, NOKIA, autres projets)","TRAVAUX OCM",
AR1059="No root CAuse","No root cause",
AR1059="ODU HS","TX ISSUE",
AR1059="IP &amp; VLAN","TX ISSUE",
AR1059="Warehouse HUAWEI","SPARE-ISSUE",
AR1059="SPARE-HS","SPARE-ISSUE",
AR1059="Power Telco","RAN ISSUE",AR1059="no impacts","no impacts"
),"")</f>
        <v>No root cause</v>
      </c>
      <c r="AR1059" s="59" t="s">
        <v>5343</v>
      </c>
      <c r="AS1059" s="40" t="str" cm="1">
        <f t="array" ref="AS1059">IFERROR(_xlfn.IFS(
AR1059="MPR ISSUE","ACTIVE",
AR1059="BSS Hardware Issue","ACTIVE",
AR1059="Sites strategiques, MLL, Pylone, etc.","PASSIVE",
AR1059="AKTIVCO DEFAUT GE &amp; POWER Cabinet","PASSIVE",
AR1059="AKTIVCO Coupure ENEO &amp; Baisse de tension","PASSIVE",
AR1059="Coupure ENEO &amp; Baisse de tension","PASSIVE",
AR1059="Defaut GE &amp; POWER Cabinet","PASSIVE",
AR1059="Sharing","PASSIVE",
AR1059="Sites strategiques &amp; DataCenter","PASSIVE",
AR1059="Exclu","Exclu",
AR1059="SAT","ACTIVE",
AR1059="SPARE-ISSUE","SPARE-ISSUE",
AR1059="Fiber CAmtel","ACTIVE",
AR1059="Fiber AOF","ACTIVE",
AR1059="Projet OCM (HUAWEI)","PLANNED WORKS",
AR1059="Projet OCM (NOKIA)","PLANNED WORKS",
AR1059="ACCESS-ISSUE","ACCESS-ISSUE",
AR1059="Projet OCM (ZTE, NOKIA, autres projets)","PLANNED WORKS",
AR1059="No root CAuse","No root cause",
AR1059="ODU HS","ACTIVE",
AR1059="IP &amp; VLAN","ACTIVE",
AR1059="Warehouse HUAWEI","SPARE-ISSUE",
AR1059="SPARE-HS","SPARE-ISSUE",
AR1059="Power Telco","ACTIVE", AR1059="no impacts","no impacts"
),"")</f>
        <v>No root cause</v>
      </c>
      <c r="AT1059" s="99" t="s">
        <v>5661</v>
      </c>
      <c r="AU1059" s="99" t="s">
        <v>1516</v>
      </c>
      <c r="AW1059" s="17"/>
      <c r="AX1059" s="17" t="s">
        <v>5536</v>
      </c>
      <c r="AY1059" s="17"/>
      <c r="AZ1059" s="17" t="s">
        <v>5536</v>
      </c>
      <c r="BA1059" s="7"/>
      <c r="BC1059" s="18"/>
      <c r="BD1059" s="18"/>
      <c r="BE1059" s="18"/>
      <c r="BF1059" s="18"/>
      <c r="BG1059" s="18"/>
      <c r="BH1059" s="18"/>
      <c r="BI1059" s="18"/>
      <c r="BJ1059" s="18"/>
      <c r="BK1059" s="18"/>
      <c r="BM1059" s="18"/>
      <c r="BN1059" s="18"/>
      <c r="BO1059" s="18"/>
      <c r="BP1059" s="9" t="s">
        <v>5661</v>
      </c>
      <c r="BQ1059" s="14"/>
      <c r="BR1059" s="102" t="s">
        <v>5536</v>
      </c>
      <c r="BS1059" s="14"/>
      <c r="BT1059" s="14"/>
      <c r="BU1059" s="9"/>
      <c r="BV1059" s="9"/>
      <c r="BW1059" s="9"/>
    </row>
    <row r="1060" spans="1:75" x14ac:dyDescent="0.35">
      <c r="A1060" s="1" t="s">
        <v>300</v>
      </c>
      <c r="B1060" s="8" t="s">
        <v>301</v>
      </c>
      <c r="C1060" s="3" t="s">
        <v>32</v>
      </c>
      <c r="D1060" s="1" t="s">
        <v>11</v>
      </c>
      <c r="E1060" s="1" t="s">
        <v>302</v>
      </c>
      <c r="F1060" s="3" t="s">
        <v>31</v>
      </c>
      <c r="G1060" s="1" t="s">
        <v>32</v>
      </c>
      <c r="H1060" s="30" t="s">
        <v>5587</v>
      </c>
      <c r="I1060" s="27">
        <v>3.0927630959413075</v>
      </c>
      <c r="J1060" s="27">
        <v>0</v>
      </c>
      <c r="K1060" s="27">
        <v>23.050857795926738</v>
      </c>
      <c r="L1060" s="27">
        <v>52.209552182585533</v>
      </c>
      <c r="M1060" s="27">
        <v>30.274100184628743</v>
      </c>
      <c r="N1060" s="27">
        <v>0</v>
      </c>
      <c r="O1060" s="27">
        <v>62.769149166887829</v>
      </c>
      <c r="P1060" s="27">
        <v>0</v>
      </c>
      <c r="Q1060" s="27">
        <v>2.1070539874954712</v>
      </c>
      <c r="R1060" s="27">
        <v>17.996967323282909</v>
      </c>
      <c r="S1060" s="80">
        <v>13.868556899607057</v>
      </c>
      <c r="T1060" s="80">
        <v>0</v>
      </c>
      <c r="U1060" s="80">
        <v>0</v>
      </c>
      <c r="V1060" s="80">
        <v>0</v>
      </c>
      <c r="W1060" s="80">
        <v>0</v>
      </c>
      <c r="X1060" s="80">
        <v>0</v>
      </c>
      <c r="Y1060" s="80">
        <v>0</v>
      </c>
      <c r="Z1060" s="80">
        <v>0</v>
      </c>
      <c r="AA1060" s="80">
        <v>0</v>
      </c>
      <c r="AB1060" s="80">
        <v>17.230076790713209</v>
      </c>
      <c r="AC1060" s="80">
        <v>1.8548481450091792E-3</v>
      </c>
      <c r="AD1060" s="80">
        <v>1.8548481450091792E-3</v>
      </c>
      <c r="AE1060" s="80">
        <v>0</v>
      </c>
      <c r="AF1060" s="80">
        <v>0</v>
      </c>
      <c r="AG1060" s="80"/>
      <c r="AH1060" s="80">
        <v>0</v>
      </c>
      <c r="AI1060" s="80">
        <v>0</v>
      </c>
      <c r="AJ1060" s="80">
        <v>0</v>
      </c>
      <c r="AK1060" s="80">
        <v>0</v>
      </c>
      <c r="AL1060" s="80">
        <v>0</v>
      </c>
      <c r="AM1060" s="80">
        <v>0</v>
      </c>
      <c r="AN1060" s="41" t="s">
        <v>5558</v>
      </c>
      <c r="AO1060" s="41"/>
      <c r="AP1060" s="40" t="str" cm="1">
        <f t="array" ref="AP1060">IFERROR(_xlfn.IFS(
AR1060="MPR ISSUE","PDH",
AR1060="BSS Hardware Issue","BSS",
AR1060="Sites strategiques, MLL, Pylone, etc.","ENVTECH",
AR1060="AKTIVCO DEFAUT GE &amp; POWER Cabinet","AKTIVCO",
AR1060="AKTIVCO Coupure ENEO &amp; Baisse de tension","AKTIVCO GRID ONLY",
AR1060="Coupure ENEO &amp; Baisse de tension","IHS GRID ONLY",
AR1060="Defaut GE &amp; POWER Cabinet","IHS",
AR1060="Sharing","Partners",
AR1060="Sites strategiques &amp; DataCenter","SST &amp; DC",
AR1060="Exclu","Exclu",
AR1060="SAT","SAT",
AR1060="SPARE-ISSUE","SPARE-ISSUE",
AR1060="Fiber CAmtel","TRANS_FO_CAMTEL",
AR1060="Fiber AOF","Fiber AOF",
AR1060="Projet OCM (HUAWEI)","TRAVAUX-HUAWEI",
AR1060="Projet OCM (NOKIA)","TRAVAUX-NOKIA",
AR1060="ACCESS-ISSUE","ACCESS-ISSUE",
AR1060="Projet OCM (ZTE, NOKIA, autres projets)","TRAVAUX OCM",
AR1060="No root CAuse","No root cause",
AR1060="ODU HS","PDH",
AR1060="IP &amp; VLAN","PDH",
AR1060="Warehouse HUAWEI","SPARE-ISSUE",
AR1060="SPARE-HS","SPARE-ISSUE",
AR1060="Power Telco","BSS",AR1060="no impacts","no impacts"
),"")</f>
        <v>No root cause</v>
      </c>
      <c r="AQ1060" s="40" t="str" cm="1">
        <f t="array" ref="AQ1060">IFERROR(_xlfn.IFS(
AR1060="MPR ISSUE","TX ISSUE",
AR1060="BSS Hardware Issue","RAN ISSUE",
AR1060="Sites strategiques, MLL, Pylone, etc.","ENVTECH",
AR1060="AKTIVCO DEFAUT GE &amp; POWER Cabinet","POWER ISSUE",
AR1060="AKTIVCO Coupure ENEO &amp; Baisse de tension","POWER ISSUE",
AR1060="Coupure ENEO &amp; Baisse de tension","POWER ISSUE",
AR1060="Defaut GE &amp; POWER Cabinet","POWER ISSUE",
AR1060="Sharing","POWER ISSUE",
AR1060="Sites strategiques &amp; DataCenter","POWER ISSUE",
AR1060="Exclu","Exclu",
AR1060="SAT","TX ISSUE",
AR1060="SPARE-ISSUE","SPARE-ISSUE",
AR1060="Fiber CAmtel","TX ISSUE",
AR1060="Fiber AOF","TX ISSUE",
AR1060="Projet OCM (HUAWEI)","TRAVAUX-HUAWEI",
AR1060="Projet OCM (NOKIA)","TRAVAUX -NOKIA",
AR1060="ACCESS-ISSUE","ACCESS-ISSUE",
AR1060="Projet OCM (ZTE, NOKIA, autres projets)","TRAVAUX OCM",
AR1060="No root CAuse","No root cause",
AR1060="ODU HS","TX ISSUE",
AR1060="IP &amp; VLAN","TX ISSUE",
AR1060="Warehouse HUAWEI","SPARE-ISSUE",
AR1060="SPARE-HS","SPARE-ISSUE",
AR1060="Power Telco","RAN ISSUE",AR1060="no impacts","no impacts"
),"")</f>
        <v>No root cause</v>
      </c>
      <c r="AR1060" s="59" t="s">
        <v>5343</v>
      </c>
      <c r="AS1060" s="40" t="str" cm="1">
        <f t="array" ref="AS1060">IFERROR(_xlfn.IFS(
AR1060="MPR ISSUE","ACTIVE",
AR1060="BSS Hardware Issue","ACTIVE",
AR1060="Sites strategiques, MLL, Pylone, etc.","PASSIVE",
AR1060="AKTIVCO DEFAUT GE &amp; POWER Cabinet","PASSIVE",
AR1060="AKTIVCO Coupure ENEO &amp; Baisse de tension","PASSIVE",
AR1060="Coupure ENEO &amp; Baisse de tension","PASSIVE",
AR1060="Defaut GE &amp; POWER Cabinet","PASSIVE",
AR1060="Sharing","PASSIVE",
AR1060="Sites strategiques &amp; DataCenter","PASSIVE",
AR1060="Exclu","Exclu",
AR1060="SAT","ACTIVE",
AR1060="SPARE-ISSUE","SPARE-ISSUE",
AR1060="Fiber CAmtel","ACTIVE",
AR1060="Fiber AOF","ACTIVE",
AR1060="Projet OCM (HUAWEI)","PLANNED WORKS",
AR1060="Projet OCM (NOKIA)","PLANNED WORKS",
AR1060="ACCESS-ISSUE","ACCESS-ISSUE",
AR1060="Projet OCM (ZTE, NOKIA, autres projets)","PLANNED WORKS",
AR1060="No root CAuse","No root cause",
AR1060="ODU HS","ACTIVE",
AR1060="IP &amp; VLAN","ACTIVE",
AR1060="Warehouse HUAWEI","SPARE-ISSUE",
AR1060="SPARE-HS","SPARE-ISSUE",
AR1060="Power Telco","ACTIVE", AR1060="no impacts","no impacts"
),"")</f>
        <v>No root cause</v>
      </c>
      <c r="AT1060" s="99" t="s">
        <v>5661</v>
      </c>
      <c r="AU1060" s="99" t="s">
        <v>301</v>
      </c>
      <c r="AW1060" s="17"/>
      <c r="AX1060" s="17" t="s">
        <v>5536</v>
      </c>
      <c r="AY1060" s="17"/>
      <c r="AZ1060" s="17" t="s">
        <v>5536</v>
      </c>
      <c r="BA1060" s="7"/>
      <c r="BC1060" s="18"/>
      <c r="BD1060" s="18"/>
      <c r="BE1060" s="18"/>
      <c r="BF1060" s="18"/>
      <c r="BG1060" s="18"/>
      <c r="BH1060" s="18"/>
      <c r="BI1060" s="18"/>
      <c r="BJ1060" s="18"/>
      <c r="BK1060" s="18"/>
      <c r="BM1060" s="18"/>
      <c r="BN1060" s="18"/>
      <c r="BO1060" s="18"/>
      <c r="BP1060" s="9" t="s">
        <v>5661</v>
      </c>
      <c r="BQ1060" s="14"/>
      <c r="BR1060" s="102" t="s">
        <v>5536</v>
      </c>
      <c r="BS1060" s="14"/>
      <c r="BT1060" s="14"/>
      <c r="BU1060" s="9"/>
      <c r="BV1060" s="9"/>
      <c r="BW1060" s="9"/>
    </row>
    <row r="1061" spans="1:75" x14ac:dyDescent="0.35">
      <c r="A1061" s="1" t="s">
        <v>2634</v>
      </c>
      <c r="B1061" s="8" t="s">
        <v>2635</v>
      </c>
      <c r="C1061" s="3" t="s">
        <v>51</v>
      </c>
      <c r="D1061" s="1" t="s">
        <v>11</v>
      </c>
      <c r="E1061" s="1" t="s">
        <v>12</v>
      </c>
      <c r="F1061" s="3" t="s">
        <v>51</v>
      </c>
      <c r="G1061" s="1" t="s">
        <v>2634</v>
      </c>
      <c r="H1061" s="29" t="s">
        <v>5588</v>
      </c>
      <c r="I1061" s="27">
        <v>0.34403722249258051</v>
      </c>
      <c r="J1061" s="27">
        <v>1.2367046256173519</v>
      </c>
      <c r="K1061" s="27">
        <v>0.48380635423729812</v>
      </c>
      <c r="L1061" s="27">
        <v>3.210314097131252E-3</v>
      </c>
      <c r="M1061" s="27">
        <v>2.0646565557027787</v>
      </c>
      <c r="N1061" s="27">
        <v>1.5159816569788325E-3</v>
      </c>
      <c r="O1061" s="27">
        <v>1.1057748556785539E-2</v>
      </c>
      <c r="P1061" s="27">
        <v>0</v>
      </c>
      <c r="Q1061" s="27">
        <v>0.68221502232488429</v>
      </c>
      <c r="R1061" s="27">
        <v>0</v>
      </c>
      <c r="S1061" s="80">
        <v>0.77348872527786783</v>
      </c>
      <c r="T1061" s="80">
        <v>6.0639266279144729E-3</v>
      </c>
      <c r="U1061" s="80">
        <v>0.70636255647862523</v>
      </c>
      <c r="V1061" s="80">
        <v>2.6752617476092913E-3</v>
      </c>
      <c r="W1061" s="80">
        <v>6.0639266279144729E-3</v>
      </c>
      <c r="X1061" s="80">
        <v>0</v>
      </c>
      <c r="Y1061" s="80">
        <v>1.515981656978832E-3</v>
      </c>
      <c r="Z1061" s="80">
        <v>8.2629917844495263E-2</v>
      </c>
      <c r="AA1061" s="80">
        <v>4.0128926214141923E-3</v>
      </c>
      <c r="AB1061" s="80">
        <v>0</v>
      </c>
      <c r="AC1061" s="80">
        <v>1.5159816569788325E-3</v>
      </c>
      <c r="AD1061" s="80">
        <v>1.5159816569788325E-3</v>
      </c>
      <c r="AE1061" s="80">
        <v>0</v>
      </c>
      <c r="AF1061" s="80">
        <v>0</v>
      </c>
      <c r="AG1061" s="80"/>
      <c r="AH1061" s="80">
        <v>0</v>
      </c>
      <c r="AI1061" s="80">
        <v>0</v>
      </c>
      <c r="AJ1061" s="80">
        <v>0</v>
      </c>
      <c r="AK1061" s="80">
        <v>0</v>
      </c>
      <c r="AL1061" s="80">
        <v>0</v>
      </c>
      <c r="AM1061" s="80">
        <v>0</v>
      </c>
      <c r="AN1061" s="41" t="s">
        <v>5591</v>
      </c>
      <c r="AO1061" s="41"/>
      <c r="AP1061" s="40" t="str" cm="1">
        <f t="array" ref="AP1061">IFERROR(_xlfn.IFS(
AR1061="MPR ISSUE","PDH",
AR1061="BSS Hardware Issue","BSS",
AR1061="Sites strategiques, MLL, Pylone, etc.","ENVTECH",
AR1061="AKTIVCO DEFAUT GE &amp; POWER Cabinet","AKTIVCO",
AR1061="AKTIVCO Coupure ENEO &amp; Baisse de tension","AKTIVCO GRID ONLY",
AR1061="Coupure ENEO &amp; Baisse de tension","IHS GRID ONLY",
AR1061="Defaut GE &amp; POWER Cabinet","IHS",
AR1061="Sharing","Partners",
AR1061="Sites strategiques &amp; DataCenter","SST &amp; DC",
AR1061="Exclu","Exclu",
AR1061="SAT","SAT",
AR1061="SPARE-ISSUE","SPARE-ISSUE",
AR1061="Fiber CAmtel","TRANS_FO_CAMTEL",
AR1061="Fiber AOF","Fiber AOF",
AR1061="Projet OCM (HUAWEI)","TRAVAUX-HUAWEI",
AR1061="Projet OCM (NOKIA)","TRAVAUX-NOKIA",
AR1061="ACCESS-ISSUE","ACCESS-ISSUE",
AR1061="Projet OCM (ZTE, NOKIA, autres projets)","TRAVAUX OCM",
AR1061="No root CAuse","No root cause",
AR1061="ODU HS","PDH",
AR1061="IP &amp; VLAN","PDH",
AR1061="Warehouse HUAWEI","SPARE-ISSUE",
AR1061="SPARE-HS","SPARE-ISSUE",
AR1061="Power Telco","BSS",AR1061="no impacts","no impacts"
),"")</f>
        <v>No root cause</v>
      </c>
      <c r="AQ1061" s="40" t="str" cm="1">
        <f t="array" ref="AQ1061">IFERROR(_xlfn.IFS(
AR1061="MPR ISSUE","TX ISSUE",
AR1061="BSS Hardware Issue","RAN ISSUE",
AR1061="Sites strategiques, MLL, Pylone, etc.","ENVTECH",
AR1061="AKTIVCO DEFAUT GE &amp; POWER Cabinet","POWER ISSUE",
AR1061="AKTIVCO Coupure ENEO &amp; Baisse de tension","POWER ISSUE",
AR1061="Coupure ENEO &amp; Baisse de tension","POWER ISSUE",
AR1061="Defaut GE &amp; POWER Cabinet","POWER ISSUE",
AR1061="Sharing","POWER ISSUE",
AR1061="Sites strategiques &amp; DataCenter","POWER ISSUE",
AR1061="Exclu","Exclu",
AR1061="SAT","TX ISSUE",
AR1061="SPARE-ISSUE","SPARE-ISSUE",
AR1061="Fiber CAmtel","TX ISSUE",
AR1061="Fiber AOF","TX ISSUE",
AR1061="Projet OCM (HUAWEI)","TRAVAUX-HUAWEI",
AR1061="Projet OCM (NOKIA)","TRAVAUX -NOKIA",
AR1061="ACCESS-ISSUE","ACCESS-ISSUE",
AR1061="Projet OCM (ZTE, NOKIA, autres projets)","TRAVAUX OCM",
AR1061="No root CAuse","No root cause",
AR1061="ODU HS","TX ISSUE",
AR1061="IP &amp; VLAN","TX ISSUE",
AR1061="Warehouse HUAWEI","SPARE-ISSUE",
AR1061="SPARE-HS","SPARE-ISSUE",
AR1061="Power Telco","RAN ISSUE",AR1061="no impacts","no impacts"
),"")</f>
        <v>No root cause</v>
      </c>
      <c r="AR1061" s="59" t="s">
        <v>5343</v>
      </c>
      <c r="AS1061" s="40" t="str" cm="1">
        <f t="array" ref="AS1061">IFERROR(_xlfn.IFS(
AR1061="MPR ISSUE","ACTIVE",
AR1061="BSS Hardware Issue","ACTIVE",
AR1061="Sites strategiques, MLL, Pylone, etc.","PASSIVE",
AR1061="AKTIVCO DEFAUT GE &amp; POWER Cabinet","PASSIVE",
AR1061="AKTIVCO Coupure ENEO &amp; Baisse de tension","PASSIVE",
AR1061="Coupure ENEO &amp; Baisse de tension","PASSIVE",
AR1061="Defaut GE &amp; POWER Cabinet","PASSIVE",
AR1061="Sharing","PASSIVE",
AR1061="Sites strategiques &amp; DataCenter","PASSIVE",
AR1061="Exclu","Exclu",
AR1061="SAT","ACTIVE",
AR1061="SPARE-ISSUE","SPARE-ISSUE",
AR1061="Fiber CAmtel","ACTIVE",
AR1061="Fiber AOF","ACTIVE",
AR1061="Projet OCM (HUAWEI)","PLANNED WORKS",
AR1061="Projet OCM (NOKIA)","PLANNED WORKS",
AR1061="ACCESS-ISSUE","ACCESS-ISSUE",
AR1061="Projet OCM (ZTE, NOKIA, autres projets)","PLANNED WORKS",
AR1061="No root CAuse","No root cause",
AR1061="ODU HS","ACTIVE",
AR1061="IP &amp; VLAN","ACTIVE",
AR1061="Warehouse HUAWEI","SPARE-ISSUE",
AR1061="SPARE-HS","SPARE-ISSUE",
AR1061="Power Telco","ACTIVE", AR1061="no impacts","no impacts"
),"")</f>
        <v>No root cause</v>
      </c>
      <c r="AT1061" s="99" t="s">
        <v>5661</v>
      </c>
      <c r="AU1061" s="99" t="s">
        <v>2635</v>
      </c>
      <c r="AW1061" s="17"/>
      <c r="AX1061" s="17" t="s">
        <v>5536</v>
      </c>
      <c r="AY1061" s="17"/>
      <c r="AZ1061" s="17" t="s">
        <v>5536</v>
      </c>
      <c r="BA1061" s="7"/>
      <c r="BC1061" s="18"/>
      <c r="BD1061" s="18"/>
      <c r="BE1061" s="18"/>
      <c r="BF1061" s="18"/>
      <c r="BG1061" s="18"/>
      <c r="BH1061" s="18"/>
      <c r="BI1061" s="18"/>
      <c r="BJ1061" s="18"/>
      <c r="BK1061" s="18"/>
      <c r="BM1061" s="18"/>
      <c r="BN1061" s="18"/>
      <c r="BO1061" s="18"/>
      <c r="BP1061" s="9" t="s">
        <v>5661</v>
      </c>
      <c r="BQ1061" s="14"/>
      <c r="BR1061" s="102" t="s">
        <v>5536</v>
      </c>
      <c r="BS1061" s="14"/>
      <c r="BT1061" s="14"/>
      <c r="BU1061" s="9"/>
      <c r="BV1061" s="9"/>
      <c r="BW1061" s="9"/>
    </row>
    <row r="1062" spans="1:75" x14ac:dyDescent="0.35">
      <c r="A1062" s="1" t="s">
        <v>1124</v>
      </c>
      <c r="B1062" s="1" t="s">
        <v>1125</v>
      </c>
      <c r="C1062" s="3" t="s">
        <v>51</v>
      </c>
      <c r="D1062" s="1" t="s">
        <v>11</v>
      </c>
      <c r="E1062" s="1" t="s">
        <v>12</v>
      </c>
      <c r="F1062" s="3" t="s">
        <v>51</v>
      </c>
      <c r="G1062" s="1" t="s">
        <v>1124</v>
      </c>
      <c r="H1062" s="29" t="s">
        <v>5588</v>
      </c>
      <c r="I1062" s="27">
        <v>0.5248004569088297</v>
      </c>
      <c r="J1062" s="27">
        <v>2.0325355854917819</v>
      </c>
      <c r="K1062" s="27">
        <v>0.59621394382251836</v>
      </c>
      <c r="L1062" s="27">
        <v>1.0701046990435794E-3</v>
      </c>
      <c r="M1062" s="27">
        <v>3.1207304994479714</v>
      </c>
      <c r="N1062" s="27">
        <v>1.3376308738047311E-3</v>
      </c>
      <c r="O1062" s="27">
        <v>2.8536125307832214E-3</v>
      </c>
      <c r="P1062" s="27">
        <v>8.0257852428294147E-4</v>
      </c>
      <c r="Q1062" s="27">
        <v>1.0185477498304234</v>
      </c>
      <c r="R1062" s="27">
        <v>2.050534988249114</v>
      </c>
      <c r="S1062" s="80">
        <v>3.8922067393221571</v>
      </c>
      <c r="T1062" s="80">
        <v>4.0128926214141923E-3</v>
      </c>
      <c r="U1062" s="80">
        <v>5.0829973204579446E-3</v>
      </c>
      <c r="V1062" s="80">
        <v>1.8419712184640149</v>
      </c>
      <c r="W1062" s="80">
        <v>4.0128926214141923E-3</v>
      </c>
      <c r="X1062" s="80">
        <v>8.9175391586982064E-4</v>
      </c>
      <c r="Y1062" s="80">
        <v>1.4446413437090716E-2</v>
      </c>
      <c r="Z1062" s="80">
        <v>9.5078802510037641E-2</v>
      </c>
      <c r="AA1062" s="80">
        <v>3.9989812603265102</v>
      </c>
      <c r="AB1062" s="80">
        <v>0</v>
      </c>
      <c r="AC1062" s="80">
        <v>8.0257852428294147E-4</v>
      </c>
      <c r="AD1062" s="80">
        <v>8.0257852428294147E-4</v>
      </c>
      <c r="AE1062" s="80">
        <v>0</v>
      </c>
      <c r="AF1062" s="80">
        <v>0</v>
      </c>
      <c r="AG1062" s="80"/>
      <c r="AH1062" s="80">
        <v>0.28684156457867854</v>
      </c>
      <c r="AI1062" s="80">
        <v>0</v>
      </c>
      <c r="AJ1062" s="80">
        <v>0</v>
      </c>
      <c r="AK1062" s="80">
        <v>0</v>
      </c>
      <c r="AL1062" s="80">
        <v>0</v>
      </c>
      <c r="AM1062" s="80">
        <v>0</v>
      </c>
      <c r="AN1062" s="41" t="s">
        <v>5591</v>
      </c>
      <c r="AO1062" s="41"/>
      <c r="AP1062" s="40" t="str" cm="1">
        <f t="array" ref="AP1062">IFERROR(_xlfn.IFS(
AR1062="MPR ISSUE","PDH",
AR1062="BSS Hardware Issue","BSS",
AR1062="Sites strategiques, MLL, Pylone, etc.","ENVTECH",
AR1062="AKTIVCO DEFAUT GE &amp; POWER Cabinet","AKTIVCO",
AR1062="AKTIVCO Coupure ENEO &amp; Baisse de tension","AKTIVCO GRID ONLY",
AR1062="Coupure ENEO &amp; Baisse de tension","IHS GRID ONLY",
AR1062="Defaut GE &amp; POWER Cabinet","IHS",
AR1062="Sharing","Partners",
AR1062="Sites strategiques &amp; DataCenter","SST &amp; DC",
AR1062="Exclu","Exclu",
AR1062="SAT","SAT",
AR1062="SPARE-ISSUE","SPARE-ISSUE",
AR1062="Fiber CAmtel","TRANS_FO_CAMTEL",
AR1062="Fiber AOF","Fiber AOF",
AR1062="Projet OCM (HUAWEI)","TRAVAUX-HUAWEI",
AR1062="Projet OCM (NOKIA)","TRAVAUX-NOKIA",
AR1062="ACCESS-ISSUE","ACCESS-ISSUE",
AR1062="Projet OCM (ZTE, NOKIA, autres projets)","TRAVAUX OCM",
AR1062="No root CAuse","No root cause",
AR1062="ODU HS","PDH",
AR1062="IP &amp; VLAN","PDH",
AR1062="Warehouse HUAWEI","SPARE-ISSUE",
AR1062="SPARE-HS","SPARE-ISSUE",
AR1062="Power Telco","BSS",AR1062="no impacts","no impacts"
),"")</f>
        <v>No root cause</v>
      </c>
      <c r="AQ1062" s="40" t="str" cm="1">
        <f t="array" ref="AQ1062">IFERROR(_xlfn.IFS(
AR1062="MPR ISSUE","TX ISSUE",
AR1062="BSS Hardware Issue","RAN ISSUE",
AR1062="Sites strategiques, MLL, Pylone, etc.","ENVTECH",
AR1062="AKTIVCO DEFAUT GE &amp; POWER Cabinet","POWER ISSUE",
AR1062="AKTIVCO Coupure ENEO &amp; Baisse de tension","POWER ISSUE",
AR1062="Coupure ENEO &amp; Baisse de tension","POWER ISSUE",
AR1062="Defaut GE &amp; POWER Cabinet","POWER ISSUE",
AR1062="Sharing","POWER ISSUE",
AR1062="Sites strategiques &amp; DataCenter","POWER ISSUE",
AR1062="Exclu","Exclu",
AR1062="SAT","TX ISSUE",
AR1062="SPARE-ISSUE","SPARE-ISSUE",
AR1062="Fiber CAmtel","TX ISSUE",
AR1062="Fiber AOF","TX ISSUE",
AR1062="Projet OCM (HUAWEI)","TRAVAUX-HUAWEI",
AR1062="Projet OCM (NOKIA)","TRAVAUX -NOKIA",
AR1062="ACCESS-ISSUE","ACCESS-ISSUE",
AR1062="Projet OCM (ZTE, NOKIA, autres projets)","TRAVAUX OCM",
AR1062="No root CAuse","No root cause",
AR1062="ODU HS","TX ISSUE",
AR1062="IP &amp; VLAN","TX ISSUE",
AR1062="Warehouse HUAWEI","SPARE-ISSUE",
AR1062="SPARE-HS","SPARE-ISSUE",
AR1062="Power Telco","RAN ISSUE",AR1062="no impacts","no impacts"
),"")</f>
        <v>No root cause</v>
      </c>
      <c r="AR1062" s="59" t="s">
        <v>5343</v>
      </c>
      <c r="AS1062" s="40" t="str" cm="1">
        <f t="array" ref="AS1062">IFERROR(_xlfn.IFS(
AR1062="MPR ISSUE","ACTIVE",
AR1062="BSS Hardware Issue","ACTIVE",
AR1062="Sites strategiques, MLL, Pylone, etc.","PASSIVE",
AR1062="AKTIVCO DEFAUT GE &amp; POWER Cabinet","PASSIVE",
AR1062="AKTIVCO Coupure ENEO &amp; Baisse de tension","PASSIVE",
AR1062="Coupure ENEO &amp; Baisse de tension","PASSIVE",
AR1062="Defaut GE &amp; POWER Cabinet","PASSIVE",
AR1062="Sharing","PASSIVE",
AR1062="Sites strategiques &amp; DataCenter","PASSIVE",
AR1062="Exclu","Exclu",
AR1062="SAT","ACTIVE",
AR1062="SPARE-ISSUE","SPARE-ISSUE",
AR1062="Fiber CAmtel","ACTIVE",
AR1062="Fiber AOF","ACTIVE",
AR1062="Projet OCM (HUAWEI)","PLANNED WORKS",
AR1062="Projet OCM (NOKIA)","PLANNED WORKS",
AR1062="ACCESS-ISSUE","ACCESS-ISSUE",
AR1062="Projet OCM (ZTE, NOKIA, autres projets)","PLANNED WORKS",
AR1062="No root CAuse","No root cause",
AR1062="ODU HS","ACTIVE",
AR1062="IP &amp; VLAN","ACTIVE",
AR1062="Warehouse HUAWEI","SPARE-ISSUE",
AR1062="SPARE-HS","SPARE-ISSUE",
AR1062="Power Telco","ACTIVE", AR1062="no impacts","no impacts"
),"")</f>
        <v>No root cause</v>
      </c>
      <c r="AT1062" s="99" t="s">
        <v>5661</v>
      </c>
      <c r="AU1062" s="99" t="s">
        <v>1125</v>
      </c>
      <c r="AW1062" s="17"/>
      <c r="AX1062" s="17" t="s">
        <v>5536</v>
      </c>
      <c r="AY1062" s="17"/>
      <c r="AZ1062" s="17" t="s">
        <v>5536</v>
      </c>
      <c r="BA1062" s="7"/>
      <c r="BC1062" s="18"/>
      <c r="BD1062" s="18"/>
      <c r="BE1062" s="18"/>
      <c r="BF1062" s="18"/>
      <c r="BG1062" s="18"/>
      <c r="BH1062" s="18"/>
      <c r="BI1062" s="18"/>
      <c r="BJ1062" s="18"/>
      <c r="BK1062" s="18"/>
      <c r="BM1062" s="18"/>
      <c r="BN1062" s="18"/>
      <c r="BO1062" s="18"/>
      <c r="BP1062" s="9" t="s">
        <v>5661</v>
      </c>
      <c r="BQ1062" s="14"/>
      <c r="BR1062" s="102" t="s">
        <v>5536</v>
      </c>
      <c r="BS1062" s="14"/>
      <c r="BT1062" s="14"/>
      <c r="BU1062" s="9"/>
      <c r="BV1062" s="9"/>
      <c r="BW1062" s="9"/>
    </row>
    <row r="1063" spans="1:75" x14ac:dyDescent="0.35">
      <c r="A1063" s="1" t="s">
        <v>2209</v>
      </c>
      <c r="B1063" s="8" t="s">
        <v>2210</v>
      </c>
      <c r="C1063" s="3" t="s">
        <v>51</v>
      </c>
      <c r="D1063" s="1"/>
      <c r="E1063" s="1"/>
      <c r="F1063" s="3" t="s">
        <v>51</v>
      </c>
      <c r="G1063" s="1" t="s">
        <v>52</v>
      </c>
      <c r="H1063" s="28" t="s">
        <v>5589</v>
      </c>
      <c r="I1063" s="27">
        <v>0</v>
      </c>
      <c r="J1063" s="27">
        <v>0</v>
      </c>
      <c r="K1063" s="27">
        <v>3.2272574215327894</v>
      </c>
      <c r="L1063" s="27">
        <v>0</v>
      </c>
      <c r="M1063" s="27">
        <v>0</v>
      </c>
      <c r="N1063" s="27">
        <v>0</v>
      </c>
      <c r="O1063" s="27">
        <v>0</v>
      </c>
      <c r="P1063" s="27">
        <v>0.30346385757049138</v>
      </c>
      <c r="Q1063" s="27">
        <v>0</v>
      </c>
      <c r="R1063" s="27">
        <v>6.1424009725111507E-2</v>
      </c>
      <c r="S1063" s="80">
        <v>4.4494061632323438</v>
      </c>
      <c r="T1063" s="80">
        <v>0</v>
      </c>
      <c r="U1063" s="80">
        <v>1.5248991961373502E-2</v>
      </c>
      <c r="V1063" s="80">
        <v>5.6983075224079929E-2</v>
      </c>
      <c r="W1063" s="80">
        <v>0</v>
      </c>
      <c r="X1063" s="80">
        <v>0</v>
      </c>
      <c r="Y1063" s="80">
        <v>3.2624817012096465</v>
      </c>
      <c r="Z1063" s="80">
        <v>0.34974588580413374</v>
      </c>
      <c r="AA1063" s="80">
        <v>0.62800877771214481</v>
      </c>
      <c r="AB1063" s="80">
        <v>0</v>
      </c>
      <c r="AC1063" s="80">
        <v>8.9175391586979543E-5</v>
      </c>
      <c r="AD1063" s="80">
        <v>8.9175391586979543E-5</v>
      </c>
      <c r="AE1063" s="80">
        <v>0</v>
      </c>
      <c r="AF1063" s="80">
        <v>0</v>
      </c>
      <c r="AG1063" s="80"/>
      <c r="AH1063" s="80">
        <v>0</v>
      </c>
      <c r="AI1063" s="80">
        <v>0</v>
      </c>
      <c r="AJ1063" s="80">
        <v>0</v>
      </c>
      <c r="AK1063" s="80">
        <v>0</v>
      </c>
      <c r="AL1063" s="80">
        <v>0</v>
      </c>
      <c r="AM1063" s="80">
        <v>0</v>
      </c>
      <c r="AN1063" s="41" t="s">
        <v>5558</v>
      </c>
      <c r="AO1063" s="41"/>
      <c r="AP1063" s="40" t="str" cm="1">
        <f t="array" ref="AP1063">IFERROR(_xlfn.IFS(
AR1063="MPR ISSUE","PDH",
AR1063="BSS Hardware Issue","BSS",
AR1063="Sites strategiques, MLL, Pylone, etc.","ENVTECH",
AR1063="AKTIVCO DEFAUT GE &amp; POWER Cabinet","AKTIVCO",
AR1063="AKTIVCO Coupure ENEO &amp; Baisse de tension","AKTIVCO GRID ONLY",
AR1063="Coupure ENEO &amp; Baisse de tension","IHS GRID ONLY",
AR1063="Defaut GE &amp; POWER Cabinet","IHS",
AR1063="Sharing","Partners",
AR1063="Sites strategiques &amp; DataCenter","SST &amp; DC",
AR1063="Exclu","Exclu",
AR1063="SAT","SAT",
AR1063="SPARE-ISSUE","SPARE-ISSUE",
AR1063="Fiber CAmtel","TRANS_FO_CAMTEL",
AR1063="Fiber AOF","Fiber AOF",
AR1063="Projet OCM (HUAWEI)","TRAVAUX-HUAWEI",
AR1063="Projet OCM (NOKIA)","TRAVAUX-NOKIA",
AR1063="ACCESS-ISSUE","ACCESS-ISSUE",
AR1063="Projet OCM (ZTE, NOKIA, autres projets)","TRAVAUX OCM",
AR1063="No root CAuse","No root cause",
AR1063="ODU HS","PDH",
AR1063="IP &amp; VLAN","PDH",
AR1063="Warehouse HUAWEI","SPARE-ISSUE",
AR1063="SPARE-HS","SPARE-ISSUE",
AR1063="Power Telco","BSS",AR1063="no impacts","no impacts"
),"")</f>
        <v>No root cause</v>
      </c>
      <c r="AQ1063" s="40" t="str" cm="1">
        <f t="array" ref="AQ1063">IFERROR(_xlfn.IFS(
AR1063="MPR ISSUE","TX ISSUE",
AR1063="BSS Hardware Issue","RAN ISSUE",
AR1063="Sites strategiques, MLL, Pylone, etc.","ENVTECH",
AR1063="AKTIVCO DEFAUT GE &amp; POWER Cabinet","POWER ISSUE",
AR1063="AKTIVCO Coupure ENEO &amp; Baisse de tension","POWER ISSUE",
AR1063="Coupure ENEO &amp; Baisse de tension","POWER ISSUE",
AR1063="Defaut GE &amp; POWER Cabinet","POWER ISSUE",
AR1063="Sharing","POWER ISSUE",
AR1063="Sites strategiques &amp; DataCenter","POWER ISSUE",
AR1063="Exclu","Exclu",
AR1063="SAT","TX ISSUE",
AR1063="SPARE-ISSUE","SPARE-ISSUE",
AR1063="Fiber CAmtel","TX ISSUE",
AR1063="Fiber AOF","TX ISSUE",
AR1063="Projet OCM (HUAWEI)","TRAVAUX-HUAWEI",
AR1063="Projet OCM (NOKIA)","TRAVAUX -NOKIA",
AR1063="ACCESS-ISSUE","ACCESS-ISSUE",
AR1063="Projet OCM (ZTE, NOKIA, autres projets)","TRAVAUX OCM",
AR1063="No root CAuse","No root cause",
AR1063="ODU HS","TX ISSUE",
AR1063="IP &amp; VLAN","TX ISSUE",
AR1063="Warehouse HUAWEI","SPARE-ISSUE",
AR1063="SPARE-HS","SPARE-ISSUE",
AR1063="Power Telco","RAN ISSUE",AR1063="no impacts","no impacts"
),"")</f>
        <v>No root cause</v>
      </c>
      <c r="AR1063" s="59" t="s">
        <v>5343</v>
      </c>
      <c r="AS1063" s="40" t="str" cm="1">
        <f t="array" ref="AS1063">IFERROR(_xlfn.IFS(
AR1063="MPR ISSUE","ACTIVE",
AR1063="BSS Hardware Issue","ACTIVE",
AR1063="Sites strategiques, MLL, Pylone, etc.","PASSIVE",
AR1063="AKTIVCO DEFAUT GE &amp; POWER Cabinet","PASSIVE",
AR1063="AKTIVCO Coupure ENEO &amp; Baisse de tension","PASSIVE",
AR1063="Coupure ENEO &amp; Baisse de tension","PASSIVE",
AR1063="Defaut GE &amp; POWER Cabinet","PASSIVE",
AR1063="Sharing","PASSIVE",
AR1063="Sites strategiques &amp; DataCenter","PASSIVE",
AR1063="Exclu","Exclu",
AR1063="SAT","ACTIVE",
AR1063="SPARE-ISSUE","SPARE-ISSUE",
AR1063="Fiber CAmtel","ACTIVE",
AR1063="Fiber AOF","ACTIVE",
AR1063="Projet OCM (HUAWEI)","PLANNED WORKS",
AR1063="Projet OCM (NOKIA)","PLANNED WORKS",
AR1063="ACCESS-ISSUE","ACCESS-ISSUE",
AR1063="Projet OCM (ZTE, NOKIA, autres projets)","PLANNED WORKS",
AR1063="No root CAuse","No root cause",
AR1063="ODU HS","ACTIVE",
AR1063="IP &amp; VLAN","ACTIVE",
AR1063="Warehouse HUAWEI","SPARE-ISSUE",
AR1063="SPARE-HS","SPARE-ISSUE",
AR1063="Power Telco","ACTIVE", AR1063="no impacts","no impacts"
),"")</f>
        <v>No root cause</v>
      </c>
      <c r="AT1063" s="99" t="s">
        <v>5661</v>
      </c>
      <c r="AU1063" s="99" t="s">
        <v>2210</v>
      </c>
      <c r="AW1063" s="17"/>
      <c r="AX1063" s="17" t="s">
        <v>5536</v>
      </c>
      <c r="AY1063" s="17"/>
      <c r="AZ1063" s="17" t="s">
        <v>5536</v>
      </c>
      <c r="BA1063" s="7"/>
      <c r="BC1063" s="18"/>
      <c r="BD1063" s="18"/>
      <c r="BE1063" s="18"/>
      <c r="BF1063" s="18"/>
      <c r="BG1063" s="18"/>
      <c r="BH1063" s="18"/>
      <c r="BI1063" s="18"/>
      <c r="BJ1063" s="18"/>
      <c r="BK1063" s="18"/>
      <c r="BM1063" s="18"/>
      <c r="BN1063" s="18"/>
      <c r="BO1063" s="18"/>
      <c r="BP1063" s="9" t="s">
        <v>5661</v>
      </c>
      <c r="BQ1063" s="14"/>
      <c r="BR1063" s="102" t="s">
        <v>5536</v>
      </c>
      <c r="BS1063" s="14"/>
      <c r="BT1063" s="14"/>
      <c r="BU1063" s="9"/>
      <c r="BV1063" s="9"/>
      <c r="BW1063" s="9"/>
    </row>
    <row r="1064" spans="1:75" x14ac:dyDescent="0.35">
      <c r="A1064" s="1" t="s">
        <v>4680</v>
      </c>
      <c r="B1064" s="8" t="s">
        <v>4681</v>
      </c>
      <c r="C1064" s="3" t="s">
        <v>299</v>
      </c>
      <c r="D1064" s="1" t="s">
        <v>11</v>
      </c>
      <c r="E1064" s="1" t="s">
        <v>12</v>
      </c>
      <c r="F1064" s="3" t="s">
        <v>102</v>
      </c>
      <c r="G1064" s="1" t="s">
        <v>299</v>
      </c>
      <c r="H1064" s="28" t="s">
        <v>5589</v>
      </c>
      <c r="I1064" s="27">
        <v>0</v>
      </c>
      <c r="J1064" s="27">
        <v>1.0097507940176866</v>
      </c>
      <c r="K1064" s="27">
        <v>0.85635128540976446</v>
      </c>
      <c r="L1064" s="27">
        <v>0.83924744530338158</v>
      </c>
      <c r="M1064" s="27">
        <v>0</v>
      </c>
      <c r="N1064" s="27">
        <v>0</v>
      </c>
      <c r="O1064" s="27">
        <v>0</v>
      </c>
      <c r="P1064" s="27">
        <v>0</v>
      </c>
      <c r="Q1064" s="27">
        <v>0</v>
      </c>
      <c r="R1064" s="27">
        <v>0</v>
      </c>
      <c r="S1064" s="80">
        <v>0</v>
      </c>
      <c r="T1064" s="80">
        <v>0</v>
      </c>
      <c r="U1064" s="80">
        <v>0</v>
      </c>
      <c r="V1064" s="80">
        <v>0</v>
      </c>
      <c r="W1064" s="80">
        <v>0</v>
      </c>
      <c r="X1064" s="80">
        <v>0</v>
      </c>
      <c r="Y1064" s="80">
        <v>0</v>
      </c>
      <c r="Z1064" s="80">
        <v>0</v>
      </c>
      <c r="AA1064" s="80">
        <v>0</v>
      </c>
      <c r="AB1064" s="80">
        <v>0</v>
      </c>
      <c r="AC1064" s="80">
        <v>8.9175391586979543E-5</v>
      </c>
      <c r="AD1064" s="80">
        <v>8.9175391586979543E-5</v>
      </c>
      <c r="AE1064" s="80">
        <v>0</v>
      </c>
      <c r="AF1064" s="80">
        <v>0</v>
      </c>
      <c r="AG1064" s="80"/>
      <c r="AH1064" s="80">
        <v>0</v>
      </c>
      <c r="AI1064" s="80">
        <v>0</v>
      </c>
      <c r="AJ1064" s="80">
        <v>0</v>
      </c>
      <c r="AK1064" s="80">
        <v>0</v>
      </c>
      <c r="AL1064" s="80">
        <v>0</v>
      </c>
      <c r="AM1064" s="80">
        <v>0</v>
      </c>
      <c r="AN1064" s="41" t="s">
        <v>5558</v>
      </c>
      <c r="AO1064" s="41"/>
      <c r="AP1064" s="40" t="str" cm="1">
        <f t="array" ref="AP1064">IFERROR(_xlfn.IFS(
AR1064="MPR ISSUE","PDH",
AR1064="BSS Hardware Issue","BSS",
AR1064="Sites strategiques, MLL, Pylone, etc.","ENVTECH",
AR1064="AKTIVCO DEFAUT GE &amp; POWER Cabinet","AKTIVCO",
AR1064="AKTIVCO Coupure ENEO &amp; Baisse de tension","AKTIVCO GRID ONLY",
AR1064="Coupure ENEO &amp; Baisse de tension","IHS GRID ONLY",
AR1064="Defaut GE &amp; POWER Cabinet","IHS",
AR1064="Sharing","Partners",
AR1064="Sites strategiques &amp; DataCenter","SST &amp; DC",
AR1064="Exclu","Exclu",
AR1064="SAT","SAT",
AR1064="SPARE-ISSUE","SPARE-ISSUE",
AR1064="Fiber CAmtel","TRANS_FO_CAMTEL",
AR1064="Fiber AOF","Fiber AOF",
AR1064="Projet OCM (HUAWEI)","TRAVAUX-HUAWEI",
AR1064="Projet OCM (NOKIA)","TRAVAUX-NOKIA",
AR1064="ACCESS-ISSUE","ACCESS-ISSUE",
AR1064="Projet OCM (ZTE, NOKIA, autres projets)","TRAVAUX OCM",
AR1064="No root CAuse","No root cause",
AR1064="ODU HS","PDH",
AR1064="IP &amp; VLAN","PDH",
AR1064="Warehouse HUAWEI","SPARE-ISSUE",
AR1064="SPARE-HS","SPARE-ISSUE",
AR1064="Power Telco","BSS",AR1064="no impacts","no impacts"
),"")</f>
        <v>No root cause</v>
      </c>
      <c r="AQ1064" s="40" t="str" cm="1">
        <f t="array" ref="AQ1064">IFERROR(_xlfn.IFS(
AR1064="MPR ISSUE","TX ISSUE",
AR1064="BSS Hardware Issue","RAN ISSUE",
AR1064="Sites strategiques, MLL, Pylone, etc.","ENVTECH",
AR1064="AKTIVCO DEFAUT GE &amp; POWER Cabinet","POWER ISSUE",
AR1064="AKTIVCO Coupure ENEO &amp; Baisse de tension","POWER ISSUE",
AR1064="Coupure ENEO &amp; Baisse de tension","POWER ISSUE",
AR1064="Defaut GE &amp; POWER Cabinet","POWER ISSUE",
AR1064="Sharing","POWER ISSUE",
AR1064="Sites strategiques &amp; DataCenter","POWER ISSUE",
AR1064="Exclu","Exclu",
AR1064="SAT","TX ISSUE",
AR1064="SPARE-ISSUE","SPARE-ISSUE",
AR1064="Fiber CAmtel","TX ISSUE",
AR1064="Fiber AOF","TX ISSUE",
AR1064="Projet OCM (HUAWEI)","TRAVAUX-HUAWEI",
AR1064="Projet OCM (NOKIA)","TRAVAUX -NOKIA",
AR1064="ACCESS-ISSUE","ACCESS-ISSUE",
AR1064="Projet OCM (ZTE, NOKIA, autres projets)","TRAVAUX OCM",
AR1064="No root CAuse","No root cause",
AR1064="ODU HS","TX ISSUE",
AR1064="IP &amp; VLAN","TX ISSUE",
AR1064="Warehouse HUAWEI","SPARE-ISSUE",
AR1064="SPARE-HS","SPARE-ISSUE",
AR1064="Power Telco","RAN ISSUE",AR1064="no impacts","no impacts"
),"")</f>
        <v>No root cause</v>
      </c>
      <c r="AR1064" s="59" t="s">
        <v>5343</v>
      </c>
      <c r="AS1064" s="40" t="str" cm="1">
        <f t="array" ref="AS1064">IFERROR(_xlfn.IFS(
AR1064="MPR ISSUE","ACTIVE",
AR1064="BSS Hardware Issue","ACTIVE",
AR1064="Sites strategiques, MLL, Pylone, etc.","PASSIVE",
AR1064="AKTIVCO DEFAUT GE &amp; POWER Cabinet","PASSIVE",
AR1064="AKTIVCO Coupure ENEO &amp; Baisse de tension","PASSIVE",
AR1064="Coupure ENEO &amp; Baisse de tension","PASSIVE",
AR1064="Defaut GE &amp; POWER Cabinet","PASSIVE",
AR1064="Sharing","PASSIVE",
AR1064="Sites strategiques &amp; DataCenter","PASSIVE",
AR1064="Exclu","Exclu",
AR1064="SAT","ACTIVE",
AR1064="SPARE-ISSUE","SPARE-ISSUE",
AR1064="Fiber CAmtel","ACTIVE",
AR1064="Fiber AOF","ACTIVE",
AR1064="Projet OCM (HUAWEI)","PLANNED WORKS",
AR1064="Projet OCM (NOKIA)","PLANNED WORKS",
AR1064="ACCESS-ISSUE","ACCESS-ISSUE",
AR1064="Projet OCM (ZTE, NOKIA, autres projets)","PLANNED WORKS",
AR1064="No root CAuse","No root cause",
AR1064="ODU HS","ACTIVE",
AR1064="IP &amp; VLAN","ACTIVE",
AR1064="Warehouse HUAWEI","SPARE-ISSUE",
AR1064="SPARE-HS","SPARE-ISSUE",
AR1064="Power Telco","ACTIVE", AR1064="no impacts","no impacts"
),"")</f>
        <v>No root cause</v>
      </c>
      <c r="AT1064" s="99" t="s">
        <v>5661</v>
      </c>
      <c r="AU1064" s="99" t="s">
        <v>4681</v>
      </c>
      <c r="AW1064" s="17"/>
      <c r="AX1064" s="17" t="s">
        <v>5536</v>
      </c>
      <c r="AY1064" s="17"/>
      <c r="AZ1064" s="17" t="s">
        <v>5536</v>
      </c>
      <c r="BA1064" s="7"/>
      <c r="BC1064" s="18"/>
      <c r="BD1064" s="18"/>
      <c r="BE1064" s="18"/>
      <c r="BF1064" s="18"/>
      <c r="BG1064" s="18"/>
      <c r="BH1064" s="18"/>
      <c r="BI1064" s="18"/>
      <c r="BJ1064" s="18"/>
      <c r="BK1064" s="18"/>
      <c r="BM1064" s="18"/>
      <c r="BN1064" s="18"/>
      <c r="BO1064" s="18"/>
      <c r="BP1064" s="9" t="s">
        <v>5661</v>
      </c>
      <c r="BQ1064" s="14"/>
      <c r="BR1064" s="102" t="s">
        <v>5536</v>
      </c>
      <c r="BS1064" s="14"/>
      <c r="BT1064" s="14"/>
      <c r="BU1064" s="9"/>
      <c r="BV1064" s="9"/>
      <c r="BW1064" s="9"/>
    </row>
    <row r="1065" spans="1:75" x14ac:dyDescent="0.35">
      <c r="A1065" s="1" t="s">
        <v>2503</v>
      </c>
      <c r="B1065" s="8" t="s">
        <v>2504</v>
      </c>
      <c r="C1065" s="3" t="s">
        <v>32</v>
      </c>
      <c r="D1065" s="1" t="s">
        <v>11</v>
      </c>
      <c r="E1065" s="1" t="s">
        <v>593</v>
      </c>
      <c r="F1065" s="3" t="s">
        <v>31</v>
      </c>
      <c r="G1065" s="1" t="s">
        <v>32</v>
      </c>
      <c r="H1065" s="30" t="s">
        <v>5587</v>
      </c>
      <c r="I1065" s="27">
        <v>0</v>
      </c>
      <c r="J1065" s="27">
        <v>3.9415523081444961E-3</v>
      </c>
      <c r="K1065" s="27">
        <v>0</v>
      </c>
      <c r="L1065" s="27">
        <v>0</v>
      </c>
      <c r="M1065" s="27">
        <v>0</v>
      </c>
      <c r="N1065" s="27">
        <v>3.5848507417965097E-3</v>
      </c>
      <c r="O1065" s="27">
        <v>0</v>
      </c>
      <c r="P1065" s="27">
        <v>0</v>
      </c>
      <c r="Q1065" s="27">
        <v>33.038144952102115</v>
      </c>
      <c r="R1065" s="27">
        <v>0</v>
      </c>
      <c r="S1065" s="80">
        <v>0</v>
      </c>
      <c r="T1065" s="80">
        <v>21.480621830706585</v>
      </c>
      <c r="U1065" s="80">
        <v>18.408440415143549</v>
      </c>
      <c r="V1065" s="80">
        <v>7.321870371797174</v>
      </c>
      <c r="W1065" s="80">
        <v>21.480621830706585</v>
      </c>
      <c r="X1065" s="80">
        <v>0</v>
      </c>
      <c r="Y1065" s="80">
        <v>0</v>
      </c>
      <c r="Z1065" s="80">
        <v>0</v>
      </c>
      <c r="AA1065" s="80">
        <v>0</v>
      </c>
      <c r="AB1065" s="80">
        <v>0</v>
      </c>
      <c r="AC1065" s="80">
        <v>8.6845290698893322E-17</v>
      </c>
      <c r="AD1065" s="80">
        <v>8.6845290698893322E-17</v>
      </c>
      <c r="AE1065" s="80">
        <v>0</v>
      </c>
      <c r="AF1065" s="80">
        <v>6.5418175514292329</v>
      </c>
      <c r="AG1065" s="80"/>
      <c r="AH1065" s="80">
        <v>0</v>
      </c>
      <c r="AI1065" s="80">
        <v>0</v>
      </c>
      <c r="AJ1065" s="80">
        <v>0</v>
      </c>
      <c r="AK1065" s="80">
        <v>0</v>
      </c>
      <c r="AL1065" s="80">
        <v>0</v>
      </c>
      <c r="AM1065" s="80">
        <v>0</v>
      </c>
      <c r="AN1065" s="41" t="s">
        <v>5558</v>
      </c>
      <c r="AO1065" s="41"/>
      <c r="AP1065" s="40" t="str" cm="1">
        <f t="array" ref="AP1065">IFERROR(_xlfn.IFS(
AR1065="MPR ISSUE","PDH",
AR1065="BSS Hardware Issue","BSS",
AR1065="Sites strategiques, MLL, Pylone, etc.","ENVTECH",
AR1065="AKTIVCO DEFAUT GE &amp; POWER Cabinet","AKTIVCO",
AR1065="AKTIVCO Coupure ENEO &amp; Baisse de tension","AKTIVCO GRID ONLY",
AR1065="Coupure ENEO &amp; Baisse de tension","IHS GRID ONLY",
AR1065="Defaut GE &amp; POWER Cabinet","IHS",
AR1065="Sharing","Partners",
AR1065="Sites strategiques &amp; DataCenter","SST &amp; DC",
AR1065="Exclu","Exclu",
AR1065="SAT","SAT",
AR1065="SPARE-ISSUE","SPARE-ISSUE",
AR1065="Fiber CAmtel","TRANS_FO_CAMTEL",
AR1065="Fiber AOF","Fiber AOF",
AR1065="Projet OCM (HUAWEI)","TRAVAUX-HUAWEI",
AR1065="Projet OCM (NOKIA)","TRAVAUX-NOKIA",
AR1065="ACCESS-ISSUE","ACCESS-ISSUE",
AR1065="Projet OCM (ZTE, NOKIA, autres projets)","TRAVAUX OCM",
AR1065="No root CAuse","No root cause",
AR1065="ODU HS","PDH",
AR1065="IP &amp; VLAN","PDH",
AR1065="Warehouse HUAWEI","SPARE-ISSUE",
AR1065="SPARE-HS","SPARE-ISSUE",
AR1065="Power Telco","BSS",AR1065="no impacts","no impacts"
),"")</f>
        <v>No root cause</v>
      </c>
      <c r="AQ1065" s="40" t="str" cm="1">
        <f t="array" ref="AQ1065">IFERROR(_xlfn.IFS(
AR1065="MPR ISSUE","TX ISSUE",
AR1065="BSS Hardware Issue","RAN ISSUE",
AR1065="Sites strategiques, MLL, Pylone, etc.","ENVTECH",
AR1065="AKTIVCO DEFAUT GE &amp; POWER Cabinet","POWER ISSUE",
AR1065="AKTIVCO Coupure ENEO &amp; Baisse de tension","POWER ISSUE",
AR1065="Coupure ENEO &amp; Baisse de tension","POWER ISSUE",
AR1065="Defaut GE &amp; POWER Cabinet","POWER ISSUE",
AR1065="Sharing","POWER ISSUE",
AR1065="Sites strategiques &amp; DataCenter","POWER ISSUE",
AR1065="Exclu","Exclu",
AR1065="SAT","TX ISSUE",
AR1065="SPARE-ISSUE","SPARE-ISSUE",
AR1065="Fiber CAmtel","TX ISSUE",
AR1065="Fiber AOF","TX ISSUE",
AR1065="Projet OCM (HUAWEI)","TRAVAUX-HUAWEI",
AR1065="Projet OCM (NOKIA)","TRAVAUX -NOKIA",
AR1065="ACCESS-ISSUE","ACCESS-ISSUE",
AR1065="Projet OCM (ZTE, NOKIA, autres projets)","TRAVAUX OCM",
AR1065="No root CAuse","No root cause",
AR1065="ODU HS","TX ISSUE",
AR1065="IP &amp; VLAN","TX ISSUE",
AR1065="Warehouse HUAWEI","SPARE-ISSUE",
AR1065="SPARE-HS","SPARE-ISSUE",
AR1065="Power Telco","RAN ISSUE",AR1065="no impacts","no impacts"
),"")</f>
        <v>No root cause</v>
      </c>
      <c r="AR1065" s="59" t="s">
        <v>5343</v>
      </c>
      <c r="AS1065" s="40" t="str" cm="1">
        <f t="array" ref="AS1065">IFERROR(_xlfn.IFS(
AR1065="MPR ISSUE","ACTIVE",
AR1065="BSS Hardware Issue","ACTIVE",
AR1065="Sites strategiques, MLL, Pylone, etc.","PASSIVE",
AR1065="AKTIVCO DEFAUT GE &amp; POWER Cabinet","PASSIVE",
AR1065="AKTIVCO Coupure ENEO &amp; Baisse de tension","PASSIVE",
AR1065="Coupure ENEO &amp; Baisse de tension","PASSIVE",
AR1065="Defaut GE &amp; POWER Cabinet","PASSIVE",
AR1065="Sharing","PASSIVE",
AR1065="Sites strategiques &amp; DataCenter","PASSIVE",
AR1065="Exclu","Exclu",
AR1065="SAT","ACTIVE",
AR1065="SPARE-ISSUE","SPARE-ISSUE",
AR1065="Fiber CAmtel","ACTIVE",
AR1065="Fiber AOF","ACTIVE",
AR1065="Projet OCM (HUAWEI)","PLANNED WORKS",
AR1065="Projet OCM (NOKIA)","PLANNED WORKS",
AR1065="ACCESS-ISSUE","ACCESS-ISSUE",
AR1065="Projet OCM (ZTE, NOKIA, autres projets)","PLANNED WORKS",
AR1065="No root CAuse","No root cause",
AR1065="ODU HS","ACTIVE",
AR1065="IP &amp; VLAN","ACTIVE",
AR1065="Warehouse HUAWEI","SPARE-ISSUE",
AR1065="SPARE-HS","SPARE-ISSUE",
AR1065="Power Telco","ACTIVE", AR1065="no impacts","no impacts"
),"")</f>
        <v>No root cause</v>
      </c>
      <c r="AT1065" s="99" t="s">
        <v>5661</v>
      </c>
      <c r="AU1065" s="99" t="s">
        <v>2504</v>
      </c>
      <c r="AW1065" s="17"/>
      <c r="AX1065" s="17" t="s">
        <v>5536</v>
      </c>
      <c r="AY1065" s="17"/>
      <c r="AZ1065" s="17" t="s">
        <v>5536</v>
      </c>
      <c r="BA1065" s="7"/>
      <c r="BC1065" s="18"/>
      <c r="BD1065" s="18"/>
      <c r="BE1065" s="18"/>
      <c r="BF1065" s="18"/>
      <c r="BG1065" s="18"/>
      <c r="BH1065" s="18"/>
      <c r="BI1065" s="18"/>
      <c r="BJ1065" s="18"/>
      <c r="BK1065" s="18"/>
      <c r="BM1065" s="18"/>
      <c r="BN1065" s="18"/>
      <c r="BO1065" s="18"/>
      <c r="BP1065" s="9" t="s">
        <v>5661</v>
      </c>
      <c r="BQ1065" s="14"/>
      <c r="BR1065" s="102" t="s">
        <v>5536</v>
      </c>
      <c r="BS1065" s="14"/>
      <c r="BT1065" s="14"/>
      <c r="BU1065" s="9"/>
      <c r="BV1065" s="9"/>
      <c r="BW1065" s="9"/>
    </row>
    <row r="1066" spans="1:75" x14ac:dyDescent="0.35">
      <c r="A1066" s="43" t="s">
        <v>3443</v>
      </c>
      <c r="B1066" s="77" t="s">
        <v>3444</v>
      </c>
      <c r="C1066" s="44" t="s">
        <v>31</v>
      </c>
      <c r="D1066" s="43" t="s">
        <v>11</v>
      </c>
      <c r="E1066" s="43" t="s">
        <v>12</v>
      </c>
      <c r="F1066" s="44" t="s">
        <v>31</v>
      </c>
      <c r="G1066" s="43" t="s">
        <v>484</v>
      </c>
      <c r="H1066" s="45" t="s">
        <v>5587</v>
      </c>
      <c r="I1066" s="46">
        <v>8.7499250926710666</v>
      </c>
      <c r="J1066" s="46">
        <v>0</v>
      </c>
      <c r="K1066" s="46">
        <v>0</v>
      </c>
      <c r="L1066" s="46">
        <v>0</v>
      </c>
      <c r="M1066" s="46">
        <v>0</v>
      </c>
      <c r="N1066" s="46">
        <v>1.2380933017153068</v>
      </c>
      <c r="O1066" s="46">
        <v>0</v>
      </c>
      <c r="P1066" s="46">
        <v>1.9920355674265837</v>
      </c>
      <c r="Q1066" s="27">
        <v>0</v>
      </c>
      <c r="R1066" s="27">
        <v>0</v>
      </c>
      <c r="S1066" s="80">
        <v>0</v>
      </c>
      <c r="T1066" s="80">
        <v>0</v>
      </c>
      <c r="U1066" s="80">
        <v>0</v>
      </c>
      <c r="V1066" s="80">
        <v>0</v>
      </c>
      <c r="W1066" s="80">
        <v>0</v>
      </c>
      <c r="X1066" s="80">
        <v>9.2183812597557893</v>
      </c>
      <c r="Y1066" s="80">
        <v>0.1617819954170982</v>
      </c>
      <c r="Z1066" s="80">
        <v>2.566111068306923</v>
      </c>
      <c r="AA1066" s="80">
        <v>4.4919606600976509</v>
      </c>
      <c r="AB1066" s="80">
        <v>1.4074195352606627</v>
      </c>
      <c r="AC1066" s="80">
        <v>0</v>
      </c>
      <c r="AD1066" s="80">
        <v>0</v>
      </c>
      <c r="AE1066" s="80">
        <v>0</v>
      </c>
      <c r="AF1066" s="80">
        <v>0</v>
      </c>
      <c r="AG1066" s="80"/>
      <c r="AH1066" s="80">
        <v>0</v>
      </c>
      <c r="AI1066" s="80">
        <v>0</v>
      </c>
      <c r="AJ1066" s="80">
        <v>0</v>
      </c>
      <c r="AK1066" s="80">
        <v>0</v>
      </c>
      <c r="AL1066" s="80">
        <v>0</v>
      </c>
      <c r="AM1066" s="80">
        <v>0</v>
      </c>
      <c r="AN1066" s="41" t="s">
        <v>5558</v>
      </c>
      <c r="AO1066" s="47"/>
      <c r="AP1066" s="40" t="str" cm="1">
        <f t="array" ref="AP1066">IFERROR(_xlfn.IFS(
AR1066="MPR ISSUE","PDH",
AR1066="BSS Hardware Issue","BSS",
AR1066="Sites strategiques, MLL, Pylone, etc.","ENVTECH",
AR1066="AKTIVCO DEFAUT GE &amp; POWER Cabinet","AKTIVCO",
AR1066="AKTIVCO Coupure ENEO &amp; Baisse de tension","AKTIVCO GRID ONLY",
AR1066="Coupure ENEO &amp; Baisse de tension","IHS GRID ONLY",
AR1066="Defaut GE &amp; POWER Cabinet","IHS",
AR1066="Sharing","Partners",
AR1066="Sites strategiques &amp; DataCenter","SST &amp; DC",
AR1066="Exclu","Exclu",
AR1066="SAT","SAT",
AR1066="SPARE-ISSUE","SPARE-ISSUE",
AR1066="Fiber CAmtel","TRANS_FO_CAMTEL",
AR1066="Fiber AOF","Fiber AOF",
AR1066="Projet OCM (HUAWEI)","TRAVAUX-HUAWEI",
AR1066="Projet OCM (NOKIA)","TRAVAUX-NOKIA",
AR1066="ACCESS-ISSUE","ACCESS-ISSUE",
AR1066="Projet OCM (ZTE, NOKIA, autres projets)","TRAVAUX OCM",
AR1066="No root CAuse","No root cause",
AR1066="ODU HS","PDH",
AR1066="IP &amp; VLAN","PDH",
AR1066="Warehouse HUAWEI","SPARE-ISSUE",
AR1066="SPARE-HS","SPARE-ISSUE",
AR1066="Power Telco","BSS",AR1066="no impacts","no impacts"
),"")</f>
        <v>No root cause</v>
      </c>
      <c r="AQ1066" s="40" t="str" cm="1">
        <f t="array" ref="AQ1066">IFERROR(_xlfn.IFS(
AR1066="MPR ISSUE","TX ISSUE",
AR1066="BSS Hardware Issue","RAN ISSUE",
AR1066="Sites strategiques, MLL, Pylone, etc.","ENVTECH",
AR1066="AKTIVCO DEFAUT GE &amp; POWER Cabinet","POWER ISSUE",
AR1066="AKTIVCO Coupure ENEO &amp; Baisse de tension","POWER ISSUE",
AR1066="Coupure ENEO &amp; Baisse de tension","POWER ISSUE",
AR1066="Defaut GE &amp; POWER Cabinet","POWER ISSUE",
AR1066="Sharing","POWER ISSUE",
AR1066="Sites strategiques &amp; DataCenter","POWER ISSUE",
AR1066="Exclu","Exclu",
AR1066="SAT","TX ISSUE",
AR1066="SPARE-ISSUE","SPARE-ISSUE",
AR1066="Fiber CAmtel","TX ISSUE",
AR1066="Fiber AOF","TX ISSUE",
AR1066="Projet OCM (HUAWEI)","TRAVAUX-HUAWEI",
AR1066="Projet OCM (NOKIA)","TRAVAUX -NOKIA",
AR1066="ACCESS-ISSUE","ACCESS-ISSUE",
AR1066="Projet OCM (ZTE, NOKIA, autres projets)","TRAVAUX OCM",
AR1066="No root CAuse","No root cause",
AR1066="ODU HS","TX ISSUE",
AR1066="IP &amp; VLAN","TX ISSUE",
AR1066="Warehouse HUAWEI","SPARE-ISSUE",
AR1066="SPARE-HS","SPARE-ISSUE",
AR1066="Power Telco","RAN ISSUE",AR1066="no impacts","no impacts"
),"")</f>
        <v>No root cause</v>
      </c>
      <c r="AR1066" s="59" t="s">
        <v>5343</v>
      </c>
      <c r="AS1066" s="40" t="str" cm="1">
        <f t="array" ref="AS1066">IFERROR(_xlfn.IFS(
AR1066="MPR ISSUE","ACTIVE",
AR1066="BSS Hardware Issue","ACTIVE",
AR1066="Sites strategiques, MLL, Pylone, etc.","PASSIVE",
AR1066="AKTIVCO DEFAUT GE &amp; POWER Cabinet","PASSIVE",
AR1066="AKTIVCO Coupure ENEO &amp; Baisse de tension","PASSIVE",
AR1066="Coupure ENEO &amp; Baisse de tension","PASSIVE",
AR1066="Defaut GE &amp; POWER Cabinet","PASSIVE",
AR1066="Sharing","PASSIVE",
AR1066="Sites strategiques &amp; DataCenter","PASSIVE",
AR1066="Exclu","Exclu",
AR1066="SAT","ACTIVE",
AR1066="SPARE-ISSUE","SPARE-ISSUE",
AR1066="Fiber CAmtel","ACTIVE",
AR1066="Fiber AOF","ACTIVE",
AR1066="Projet OCM (HUAWEI)","PLANNED WORKS",
AR1066="Projet OCM (NOKIA)","PLANNED WORKS",
AR1066="ACCESS-ISSUE","ACCESS-ISSUE",
AR1066="Projet OCM (ZTE, NOKIA, autres projets)","PLANNED WORKS",
AR1066="No root CAuse","No root cause",
AR1066="ODU HS","ACTIVE",
AR1066="IP &amp; VLAN","ACTIVE",
AR1066="Warehouse HUAWEI","SPARE-ISSUE",
AR1066="SPARE-HS","SPARE-ISSUE",
AR1066="Power Telco","ACTIVE", AR1066="no impacts","no impacts"
),"")</f>
        <v>No root cause</v>
      </c>
      <c r="AT1066" s="99" t="s">
        <v>5661</v>
      </c>
      <c r="AU1066" s="99" t="s">
        <v>3444</v>
      </c>
      <c r="AW1066" s="17"/>
      <c r="AX1066" s="17" t="s">
        <v>5536</v>
      </c>
      <c r="AY1066" s="17"/>
      <c r="AZ1066" s="17" t="s">
        <v>5536</v>
      </c>
      <c r="BA1066" s="7"/>
      <c r="BC1066" s="18"/>
      <c r="BD1066" s="18"/>
      <c r="BE1066" s="18"/>
      <c r="BF1066" s="18"/>
      <c r="BG1066" s="18"/>
      <c r="BH1066" s="18"/>
      <c r="BI1066" s="18"/>
      <c r="BJ1066" s="18"/>
      <c r="BK1066" s="18"/>
      <c r="BM1066" s="18"/>
      <c r="BN1066" s="18"/>
      <c r="BO1066" s="18"/>
      <c r="BP1066" s="9" t="s">
        <v>5661</v>
      </c>
      <c r="BQ1066" s="14"/>
      <c r="BR1066" s="102" t="s">
        <v>5536</v>
      </c>
      <c r="BS1066" s="14"/>
      <c r="BT1066" s="14"/>
      <c r="BU1066" s="20"/>
      <c r="BV1066" s="9"/>
      <c r="BW1066" s="9"/>
    </row>
    <row r="1067" spans="1:75" x14ac:dyDescent="0.35">
      <c r="A1067" s="1" t="s">
        <v>1736</v>
      </c>
      <c r="B1067" s="8" t="s">
        <v>1737</v>
      </c>
      <c r="C1067" s="3" t="s">
        <v>38</v>
      </c>
      <c r="D1067" s="1" t="s">
        <v>11</v>
      </c>
      <c r="E1067" s="1" t="s">
        <v>12</v>
      </c>
      <c r="F1067" s="3" t="s">
        <v>37</v>
      </c>
      <c r="G1067" s="1" t="s">
        <v>38</v>
      </c>
      <c r="H1067" s="30" t="s">
        <v>5587</v>
      </c>
      <c r="I1067" s="27">
        <v>11.809871644508361</v>
      </c>
      <c r="J1067" s="27">
        <v>0</v>
      </c>
      <c r="K1067" s="27">
        <v>0</v>
      </c>
      <c r="L1067" s="27">
        <v>3.5492697605533707</v>
      </c>
      <c r="M1067" s="27">
        <v>0</v>
      </c>
      <c r="N1067" s="27">
        <v>5.8628896251209239</v>
      </c>
      <c r="O1067" s="27">
        <v>0</v>
      </c>
      <c r="P1067" s="27">
        <v>0</v>
      </c>
      <c r="Q1067" s="27">
        <v>1.4969159582573557</v>
      </c>
      <c r="R1067" s="27">
        <v>5.7473896579374664</v>
      </c>
      <c r="S1067" s="80">
        <v>0</v>
      </c>
      <c r="T1067" s="80">
        <v>0.97235063478610817</v>
      </c>
      <c r="U1067" s="80">
        <v>0</v>
      </c>
      <c r="V1067" s="80">
        <v>0</v>
      </c>
      <c r="W1067" s="80">
        <v>0.97235063478610817</v>
      </c>
      <c r="X1067" s="80">
        <v>0</v>
      </c>
      <c r="Y1067" s="80">
        <v>0</v>
      </c>
      <c r="Z1067" s="80">
        <v>0</v>
      </c>
      <c r="AA1067" s="80">
        <v>0</v>
      </c>
      <c r="AB1067" s="80">
        <v>0</v>
      </c>
      <c r="AC1067" s="80">
        <v>0</v>
      </c>
      <c r="AD1067" s="80">
        <v>0</v>
      </c>
      <c r="AE1067" s="80">
        <v>0</v>
      </c>
      <c r="AF1067" s="80">
        <v>0</v>
      </c>
      <c r="AG1067" s="80"/>
      <c r="AH1067" s="80">
        <v>0</v>
      </c>
      <c r="AI1067" s="80">
        <v>0</v>
      </c>
      <c r="AJ1067" s="80">
        <v>0</v>
      </c>
      <c r="AK1067" s="80">
        <v>0</v>
      </c>
      <c r="AL1067" s="80">
        <v>0</v>
      </c>
      <c r="AM1067" s="80">
        <v>0</v>
      </c>
      <c r="AN1067" s="41" t="s">
        <v>5558</v>
      </c>
      <c r="AO1067" s="41"/>
      <c r="AP1067" s="40" t="str" cm="1">
        <f t="array" ref="AP1067">IFERROR(_xlfn.IFS(
AR1067="MPR ISSUE","PDH",
AR1067="BSS Hardware Issue","BSS",
AR1067="Sites strategiques, MLL, Pylone, etc.","ENVTECH",
AR1067="AKTIVCO DEFAUT GE &amp; POWER Cabinet","AKTIVCO",
AR1067="AKTIVCO Coupure ENEO &amp; Baisse de tension","AKTIVCO GRID ONLY",
AR1067="Coupure ENEO &amp; Baisse de tension","IHS GRID ONLY",
AR1067="Defaut GE &amp; POWER Cabinet","IHS",
AR1067="Sharing","Partners",
AR1067="Sites strategiques &amp; DataCenter","SST &amp; DC",
AR1067="Exclu","Exclu",
AR1067="SAT","SAT",
AR1067="SPARE-ISSUE","SPARE-ISSUE",
AR1067="Fiber CAmtel","TRANS_FO_CAMTEL",
AR1067="Fiber AOF","Fiber AOF",
AR1067="Projet OCM (HUAWEI)","TRAVAUX-HUAWEI",
AR1067="Projet OCM (NOKIA)","TRAVAUX-NOKIA",
AR1067="ACCESS-ISSUE","ACCESS-ISSUE",
AR1067="Projet OCM (ZTE, NOKIA, autres projets)","TRAVAUX OCM",
AR1067="No root CAuse","No root cause",
AR1067="ODU HS","PDH",
AR1067="IP &amp; VLAN","PDH",
AR1067="Warehouse HUAWEI","SPARE-ISSUE",
AR1067="SPARE-HS","SPARE-ISSUE",
AR1067="Power Telco","BSS",AR1067="no impacts","no impacts"
),"")</f>
        <v>No root cause</v>
      </c>
      <c r="AQ1067" s="40" t="str" cm="1">
        <f t="array" ref="AQ1067">IFERROR(_xlfn.IFS(
AR1067="MPR ISSUE","TX ISSUE",
AR1067="BSS Hardware Issue","RAN ISSUE",
AR1067="Sites strategiques, MLL, Pylone, etc.","ENVTECH",
AR1067="AKTIVCO DEFAUT GE &amp; POWER Cabinet","POWER ISSUE",
AR1067="AKTIVCO Coupure ENEO &amp; Baisse de tension","POWER ISSUE",
AR1067="Coupure ENEO &amp; Baisse de tension","POWER ISSUE",
AR1067="Defaut GE &amp; POWER Cabinet","POWER ISSUE",
AR1067="Sharing","POWER ISSUE",
AR1067="Sites strategiques &amp; DataCenter","POWER ISSUE",
AR1067="Exclu","Exclu",
AR1067="SAT","TX ISSUE",
AR1067="SPARE-ISSUE","SPARE-ISSUE",
AR1067="Fiber CAmtel","TX ISSUE",
AR1067="Fiber AOF","TX ISSUE",
AR1067="Projet OCM (HUAWEI)","TRAVAUX-HUAWEI",
AR1067="Projet OCM (NOKIA)","TRAVAUX -NOKIA",
AR1067="ACCESS-ISSUE","ACCESS-ISSUE",
AR1067="Projet OCM (ZTE, NOKIA, autres projets)","TRAVAUX OCM",
AR1067="No root CAuse","No root cause",
AR1067="ODU HS","TX ISSUE",
AR1067="IP &amp; VLAN","TX ISSUE",
AR1067="Warehouse HUAWEI","SPARE-ISSUE",
AR1067="SPARE-HS","SPARE-ISSUE",
AR1067="Power Telco","RAN ISSUE",AR1067="no impacts","no impacts"
),"")</f>
        <v>No root cause</v>
      </c>
      <c r="AR1067" s="59" t="s">
        <v>5343</v>
      </c>
      <c r="AS1067" s="40" t="str" cm="1">
        <f t="array" ref="AS1067">IFERROR(_xlfn.IFS(
AR1067="MPR ISSUE","ACTIVE",
AR1067="BSS Hardware Issue","ACTIVE",
AR1067="Sites strategiques, MLL, Pylone, etc.","PASSIVE",
AR1067="AKTIVCO DEFAUT GE &amp; POWER Cabinet","PASSIVE",
AR1067="AKTIVCO Coupure ENEO &amp; Baisse de tension","PASSIVE",
AR1067="Coupure ENEO &amp; Baisse de tension","PASSIVE",
AR1067="Defaut GE &amp; POWER Cabinet","PASSIVE",
AR1067="Sharing","PASSIVE",
AR1067="Sites strategiques &amp; DataCenter","PASSIVE",
AR1067="Exclu","Exclu",
AR1067="SAT","ACTIVE",
AR1067="SPARE-ISSUE","SPARE-ISSUE",
AR1067="Fiber CAmtel","ACTIVE",
AR1067="Fiber AOF","ACTIVE",
AR1067="Projet OCM (HUAWEI)","PLANNED WORKS",
AR1067="Projet OCM (NOKIA)","PLANNED WORKS",
AR1067="ACCESS-ISSUE","ACCESS-ISSUE",
AR1067="Projet OCM (ZTE, NOKIA, autres projets)","PLANNED WORKS",
AR1067="No root CAuse","No root cause",
AR1067="ODU HS","ACTIVE",
AR1067="IP &amp; VLAN","ACTIVE",
AR1067="Warehouse HUAWEI","SPARE-ISSUE",
AR1067="SPARE-HS","SPARE-ISSUE",
AR1067="Power Telco","ACTIVE", AR1067="no impacts","no impacts"
),"")</f>
        <v>No root cause</v>
      </c>
      <c r="AT1067" s="99" t="s">
        <v>5661</v>
      </c>
      <c r="AU1067" s="99" t="s">
        <v>1737</v>
      </c>
      <c r="AW1067" s="17"/>
      <c r="AX1067" s="17" t="s">
        <v>5536</v>
      </c>
      <c r="AY1067" s="17"/>
      <c r="AZ1067" s="17" t="s">
        <v>5536</v>
      </c>
      <c r="BA1067" s="7"/>
      <c r="BC1067" s="18"/>
      <c r="BD1067" s="18"/>
      <c r="BE1067" s="18"/>
      <c r="BF1067" s="18"/>
      <c r="BG1067" s="18"/>
      <c r="BH1067" s="18"/>
      <c r="BI1067" s="18"/>
      <c r="BJ1067" s="18"/>
      <c r="BK1067" s="18"/>
      <c r="BM1067" s="18"/>
      <c r="BN1067" s="18"/>
      <c r="BO1067" s="18"/>
      <c r="BP1067" s="9" t="s">
        <v>5661</v>
      </c>
      <c r="BQ1067" s="14"/>
      <c r="BR1067" s="102" t="s">
        <v>5536</v>
      </c>
      <c r="BS1067" s="14"/>
      <c r="BT1067" s="14"/>
      <c r="BU1067" s="9"/>
      <c r="BV1067" s="9"/>
      <c r="BW1067" s="9"/>
    </row>
    <row r="1068" spans="1:75" x14ac:dyDescent="0.35">
      <c r="A1068" s="1" t="s">
        <v>330</v>
      </c>
      <c r="B1068" s="8" t="s">
        <v>331</v>
      </c>
      <c r="C1068" s="3" t="s">
        <v>32</v>
      </c>
      <c r="D1068" s="1" t="s">
        <v>21</v>
      </c>
      <c r="E1068" s="1" t="s">
        <v>30</v>
      </c>
      <c r="F1068" s="3" t="s">
        <v>31</v>
      </c>
      <c r="G1068" s="1" t="s">
        <v>32</v>
      </c>
      <c r="H1068" s="30" t="s">
        <v>5587</v>
      </c>
      <c r="I1068" s="27">
        <v>0</v>
      </c>
      <c r="J1068" s="27">
        <v>0</v>
      </c>
      <c r="K1068" s="27">
        <v>0</v>
      </c>
      <c r="L1068" s="27">
        <v>0</v>
      </c>
      <c r="M1068" s="27">
        <v>0</v>
      </c>
      <c r="N1068" s="27">
        <v>0</v>
      </c>
      <c r="O1068" s="27">
        <v>0</v>
      </c>
      <c r="P1068" s="27">
        <v>0</v>
      </c>
      <c r="Q1068" s="27">
        <v>0</v>
      </c>
      <c r="R1068" s="27">
        <v>0</v>
      </c>
      <c r="S1068" s="80">
        <v>0</v>
      </c>
      <c r="T1068" s="80">
        <v>0</v>
      </c>
      <c r="U1068" s="80">
        <v>0</v>
      </c>
      <c r="V1068" s="80">
        <v>0</v>
      </c>
      <c r="W1068" s="80">
        <v>0</v>
      </c>
      <c r="X1068" s="80">
        <v>0</v>
      </c>
      <c r="Y1068" s="80">
        <v>0</v>
      </c>
      <c r="Z1068" s="80">
        <v>0</v>
      </c>
      <c r="AA1068" s="80">
        <v>9.1066444940973046</v>
      </c>
      <c r="AB1068" s="80">
        <v>34.885181332808273</v>
      </c>
      <c r="AC1068" s="80">
        <v>0</v>
      </c>
      <c r="AD1068" s="80">
        <v>0</v>
      </c>
      <c r="AE1068" s="80">
        <v>0</v>
      </c>
      <c r="AF1068" s="80">
        <v>0</v>
      </c>
      <c r="AG1068" s="80"/>
      <c r="AH1068" s="80">
        <v>0</v>
      </c>
      <c r="AI1068" s="80">
        <v>0</v>
      </c>
      <c r="AJ1068" s="80">
        <v>0</v>
      </c>
      <c r="AK1068" s="80">
        <v>0</v>
      </c>
      <c r="AL1068" s="80">
        <v>0</v>
      </c>
      <c r="AM1068" s="80">
        <v>0</v>
      </c>
      <c r="AN1068" s="41" t="s">
        <v>5558</v>
      </c>
      <c r="AO1068" s="41"/>
      <c r="AP1068" s="40" t="str" cm="1">
        <f t="array" ref="AP1068">IFERROR(_xlfn.IFS(
AR1068="MPR ISSUE","PDH",
AR1068="BSS Hardware Issue","BSS",
AR1068="Sites strategiques, MLL, Pylone, etc.","ENVTECH",
AR1068="AKTIVCO DEFAUT GE &amp; POWER Cabinet","AKTIVCO",
AR1068="AKTIVCO Coupure ENEO &amp; Baisse de tension","AKTIVCO GRID ONLY",
AR1068="Coupure ENEO &amp; Baisse de tension","IHS GRID ONLY",
AR1068="Defaut GE &amp; POWER Cabinet","IHS",
AR1068="Sharing","Partners",
AR1068="Sites strategiques &amp; DataCenter","SST &amp; DC",
AR1068="Exclu","Exclu",
AR1068="SAT","SAT",
AR1068="SPARE-ISSUE","SPARE-ISSUE",
AR1068="Fiber CAmtel","TRANS_FO_CAMTEL",
AR1068="Fiber AOF","Fiber AOF",
AR1068="Projet OCM (HUAWEI)","TRAVAUX-HUAWEI",
AR1068="Projet OCM (NOKIA)","TRAVAUX-NOKIA",
AR1068="ACCESS-ISSUE","ACCESS-ISSUE",
AR1068="Projet OCM (ZTE, NOKIA, autres projets)","TRAVAUX OCM",
AR1068="No root CAuse","No root cause",
AR1068="ODU HS","PDH",
AR1068="IP &amp; VLAN","PDH",
AR1068="Warehouse HUAWEI","SPARE-ISSUE",
AR1068="SPARE-HS","SPARE-ISSUE",
AR1068="Power Telco","BSS",AR1068="no impacts","no impacts"
),"")</f>
        <v>No root cause</v>
      </c>
      <c r="AQ1068" s="40" t="str" cm="1">
        <f t="array" ref="AQ1068">IFERROR(_xlfn.IFS(
AR1068="MPR ISSUE","TX ISSUE",
AR1068="BSS Hardware Issue","RAN ISSUE",
AR1068="Sites strategiques, MLL, Pylone, etc.","ENVTECH",
AR1068="AKTIVCO DEFAUT GE &amp; POWER Cabinet","POWER ISSUE",
AR1068="AKTIVCO Coupure ENEO &amp; Baisse de tension","POWER ISSUE",
AR1068="Coupure ENEO &amp; Baisse de tension","POWER ISSUE",
AR1068="Defaut GE &amp; POWER Cabinet","POWER ISSUE",
AR1068="Sharing","POWER ISSUE",
AR1068="Sites strategiques &amp; DataCenter","POWER ISSUE",
AR1068="Exclu","Exclu",
AR1068="SAT","TX ISSUE",
AR1068="SPARE-ISSUE","SPARE-ISSUE",
AR1068="Fiber CAmtel","TX ISSUE",
AR1068="Fiber AOF","TX ISSUE",
AR1068="Projet OCM (HUAWEI)","TRAVAUX-HUAWEI",
AR1068="Projet OCM (NOKIA)","TRAVAUX -NOKIA",
AR1068="ACCESS-ISSUE","ACCESS-ISSUE",
AR1068="Projet OCM (ZTE, NOKIA, autres projets)","TRAVAUX OCM",
AR1068="No root CAuse","No root cause",
AR1068="ODU HS","TX ISSUE",
AR1068="IP &amp; VLAN","TX ISSUE",
AR1068="Warehouse HUAWEI","SPARE-ISSUE",
AR1068="SPARE-HS","SPARE-ISSUE",
AR1068="Power Telco","RAN ISSUE",AR1068="no impacts","no impacts"
),"")</f>
        <v>No root cause</v>
      </c>
      <c r="AR1068" s="59" t="s">
        <v>5343</v>
      </c>
      <c r="AS1068" s="40" t="str" cm="1">
        <f t="array" ref="AS1068">IFERROR(_xlfn.IFS(
AR1068="MPR ISSUE","ACTIVE",
AR1068="BSS Hardware Issue","ACTIVE",
AR1068="Sites strategiques, MLL, Pylone, etc.","PASSIVE",
AR1068="AKTIVCO DEFAUT GE &amp; POWER Cabinet","PASSIVE",
AR1068="AKTIVCO Coupure ENEO &amp; Baisse de tension","PASSIVE",
AR1068="Coupure ENEO &amp; Baisse de tension","PASSIVE",
AR1068="Defaut GE &amp; POWER Cabinet","PASSIVE",
AR1068="Sharing","PASSIVE",
AR1068="Sites strategiques &amp; DataCenter","PASSIVE",
AR1068="Exclu","Exclu",
AR1068="SAT","ACTIVE",
AR1068="SPARE-ISSUE","SPARE-ISSUE",
AR1068="Fiber CAmtel","ACTIVE",
AR1068="Fiber AOF","ACTIVE",
AR1068="Projet OCM (HUAWEI)","PLANNED WORKS",
AR1068="Projet OCM (NOKIA)","PLANNED WORKS",
AR1068="ACCESS-ISSUE","ACCESS-ISSUE",
AR1068="Projet OCM (ZTE, NOKIA, autres projets)","PLANNED WORKS",
AR1068="No root CAuse","No root cause",
AR1068="ODU HS","ACTIVE",
AR1068="IP &amp; VLAN","ACTIVE",
AR1068="Warehouse HUAWEI","SPARE-ISSUE",
AR1068="SPARE-HS","SPARE-ISSUE",
AR1068="Power Telco","ACTIVE", AR1068="no impacts","no impacts"
),"")</f>
        <v>No root cause</v>
      </c>
      <c r="AT1068" s="99" t="s">
        <v>5661</v>
      </c>
      <c r="AU1068" s="99" t="s">
        <v>331</v>
      </c>
      <c r="AW1068" s="17"/>
      <c r="AX1068" s="17" t="s">
        <v>5536</v>
      </c>
      <c r="AY1068" s="17"/>
      <c r="AZ1068" s="17" t="s">
        <v>5536</v>
      </c>
      <c r="BA1068" s="7"/>
      <c r="BC1068" s="18"/>
      <c r="BD1068" s="18"/>
      <c r="BE1068" s="18"/>
      <c r="BF1068" s="18"/>
      <c r="BG1068" s="18"/>
      <c r="BH1068" s="18"/>
      <c r="BI1068" s="18"/>
      <c r="BJ1068" s="18"/>
      <c r="BK1068" s="18"/>
      <c r="BM1068" s="18"/>
      <c r="BN1068" s="18"/>
      <c r="BO1068" s="18"/>
      <c r="BP1068" s="9" t="s">
        <v>5661</v>
      </c>
      <c r="BQ1068" s="14"/>
      <c r="BR1068" s="102" t="s">
        <v>5536</v>
      </c>
      <c r="BS1068" s="14"/>
      <c r="BT1068" s="14"/>
      <c r="BU1068" s="9"/>
      <c r="BV1068" s="9"/>
      <c r="BW1068" s="9"/>
    </row>
    <row r="1069" spans="1:75" x14ac:dyDescent="0.35">
      <c r="A1069" s="1" t="s">
        <v>1783</v>
      </c>
      <c r="B1069" s="8" t="s">
        <v>1784</v>
      </c>
      <c r="C1069" s="3" t="s">
        <v>38</v>
      </c>
      <c r="D1069" s="1" t="s">
        <v>21</v>
      </c>
      <c r="E1069" s="1" t="s">
        <v>36</v>
      </c>
      <c r="F1069" s="3" t="s">
        <v>37</v>
      </c>
      <c r="G1069" s="1" t="s">
        <v>38</v>
      </c>
      <c r="H1069" s="30" t="s">
        <v>5587</v>
      </c>
      <c r="I1069" s="27">
        <v>10.039900637211677</v>
      </c>
      <c r="J1069" s="27">
        <v>0</v>
      </c>
      <c r="K1069" s="27">
        <v>0</v>
      </c>
      <c r="L1069" s="27">
        <v>2.7124122157445223</v>
      </c>
      <c r="M1069" s="27">
        <v>0</v>
      </c>
      <c r="N1069" s="27">
        <v>19.176864764448556</v>
      </c>
      <c r="O1069" s="27">
        <v>0</v>
      </c>
      <c r="P1069" s="27">
        <v>0</v>
      </c>
      <c r="Q1069" s="27">
        <v>1.3205091986199933</v>
      </c>
      <c r="R1069" s="27">
        <v>4.6422033598433936</v>
      </c>
      <c r="S1069" s="80">
        <v>0</v>
      </c>
      <c r="T1069" s="80">
        <v>0.9698893939783072</v>
      </c>
      <c r="U1069" s="80">
        <v>1.0366460921203193</v>
      </c>
      <c r="V1069" s="80">
        <v>7.1831491326444672</v>
      </c>
      <c r="W1069" s="80">
        <v>0.9698893939783072</v>
      </c>
      <c r="X1069" s="80">
        <v>5.029563425818913</v>
      </c>
      <c r="Y1069" s="80">
        <v>0</v>
      </c>
      <c r="Z1069" s="80">
        <v>0</v>
      </c>
      <c r="AA1069" s="80">
        <v>0</v>
      </c>
      <c r="AB1069" s="80">
        <v>0</v>
      </c>
      <c r="AC1069" s="80">
        <v>0</v>
      </c>
      <c r="AD1069" s="80">
        <v>0</v>
      </c>
      <c r="AE1069" s="80">
        <v>0</v>
      </c>
      <c r="AF1069" s="80">
        <v>0</v>
      </c>
      <c r="AG1069" s="80"/>
      <c r="AH1069" s="80">
        <v>0</v>
      </c>
      <c r="AI1069" s="80">
        <v>0</v>
      </c>
      <c r="AJ1069" s="80">
        <v>0</v>
      </c>
      <c r="AK1069" s="80">
        <v>0</v>
      </c>
      <c r="AL1069" s="80">
        <v>0</v>
      </c>
      <c r="AM1069" s="80">
        <v>0</v>
      </c>
      <c r="AN1069" s="41" t="s">
        <v>5558</v>
      </c>
      <c r="AO1069" s="41"/>
      <c r="AP1069" s="40" t="str" cm="1">
        <f t="array" ref="AP1069">IFERROR(_xlfn.IFS(
AR1069="MPR ISSUE","PDH",
AR1069="BSS Hardware Issue","BSS",
AR1069="Sites strategiques, MLL, Pylone, etc.","ENVTECH",
AR1069="AKTIVCO DEFAUT GE &amp; POWER Cabinet","AKTIVCO",
AR1069="AKTIVCO Coupure ENEO &amp; Baisse de tension","AKTIVCO GRID ONLY",
AR1069="Coupure ENEO &amp; Baisse de tension","IHS GRID ONLY",
AR1069="Defaut GE &amp; POWER Cabinet","IHS",
AR1069="Sharing","Partners",
AR1069="Sites strategiques &amp; DataCenter","SST &amp; DC",
AR1069="Exclu","Exclu",
AR1069="SAT","SAT",
AR1069="SPARE-ISSUE","SPARE-ISSUE",
AR1069="Fiber CAmtel","TRANS_FO_CAMTEL",
AR1069="Fiber AOF","Fiber AOF",
AR1069="Projet OCM (HUAWEI)","TRAVAUX-HUAWEI",
AR1069="Projet OCM (NOKIA)","TRAVAUX-NOKIA",
AR1069="ACCESS-ISSUE","ACCESS-ISSUE",
AR1069="Projet OCM (ZTE, NOKIA, autres projets)","TRAVAUX OCM",
AR1069="No root CAuse","No root cause",
AR1069="ODU HS","PDH",
AR1069="IP &amp; VLAN","PDH",
AR1069="Warehouse HUAWEI","SPARE-ISSUE",
AR1069="SPARE-HS","SPARE-ISSUE",
AR1069="Power Telco","BSS",AR1069="no impacts","no impacts"
),"")</f>
        <v>No root cause</v>
      </c>
      <c r="AQ1069" s="40" t="str" cm="1">
        <f t="array" ref="AQ1069">IFERROR(_xlfn.IFS(
AR1069="MPR ISSUE","TX ISSUE",
AR1069="BSS Hardware Issue","RAN ISSUE",
AR1069="Sites strategiques, MLL, Pylone, etc.","ENVTECH",
AR1069="AKTIVCO DEFAUT GE &amp; POWER Cabinet","POWER ISSUE",
AR1069="AKTIVCO Coupure ENEO &amp; Baisse de tension","POWER ISSUE",
AR1069="Coupure ENEO &amp; Baisse de tension","POWER ISSUE",
AR1069="Defaut GE &amp; POWER Cabinet","POWER ISSUE",
AR1069="Sharing","POWER ISSUE",
AR1069="Sites strategiques &amp; DataCenter","POWER ISSUE",
AR1069="Exclu","Exclu",
AR1069="SAT","TX ISSUE",
AR1069="SPARE-ISSUE","SPARE-ISSUE",
AR1069="Fiber CAmtel","TX ISSUE",
AR1069="Fiber AOF","TX ISSUE",
AR1069="Projet OCM (HUAWEI)","TRAVAUX-HUAWEI",
AR1069="Projet OCM (NOKIA)","TRAVAUX -NOKIA",
AR1069="ACCESS-ISSUE","ACCESS-ISSUE",
AR1069="Projet OCM (ZTE, NOKIA, autres projets)","TRAVAUX OCM",
AR1069="No root CAuse","No root cause",
AR1069="ODU HS","TX ISSUE",
AR1069="IP &amp; VLAN","TX ISSUE",
AR1069="Warehouse HUAWEI","SPARE-ISSUE",
AR1069="SPARE-HS","SPARE-ISSUE",
AR1069="Power Telco","RAN ISSUE",AR1069="no impacts","no impacts"
),"")</f>
        <v>No root cause</v>
      </c>
      <c r="AR1069" s="59" t="s">
        <v>5343</v>
      </c>
      <c r="AS1069" s="40" t="str" cm="1">
        <f t="array" ref="AS1069">IFERROR(_xlfn.IFS(
AR1069="MPR ISSUE","ACTIVE",
AR1069="BSS Hardware Issue","ACTIVE",
AR1069="Sites strategiques, MLL, Pylone, etc.","PASSIVE",
AR1069="AKTIVCO DEFAUT GE &amp; POWER Cabinet","PASSIVE",
AR1069="AKTIVCO Coupure ENEO &amp; Baisse de tension","PASSIVE",
AR1069="Coupure ENEO &amp; Baisse de tension","PASSIVE",
AR1069="Defaut GE &amp; POWER Cabinet","PASSIVE",
AR1069="Sharing","PASSIVE",
AR1069="Sites strategiques &amp; DataCenter","PASSIVE",
AR1069="Exclu","Exclu",
AR1069="SAT","ACTIVE",
AR1069="SPARE-ISSUE","SPARE-ISSUE",
AR1069="Fiber CAmtel","ACTIVE",
AR1069="Fiber AOF","ACTIVE",
AR1069="Projet OCM (HUAWEI)","PLANNED WORKS",
AR1069="Projet OCM (NOKIA)","PLANNED WORKS",
AR1069="ACCESS-ISSUE","ACCESS-ISSUE",
AR1069="Projet OCM (ZTE, NOKIA, autres projets)","PLANNED WORKS",
AR1069="No root CAuse","No root cause",
AR1069="ODU HS","ACTIVE",
AR1069="IP &amp; VLAN","ACTIVE",
AR1069="Warehouse HUAWEI","SPARE-ISSUE",
AR1069="SPARE-HS","SPARE-ISSUE",
AR1069="Power Telco","ACTIVE", AR1069="no impacts","no impacts"
),"")</f>
        <v>No root cause</v>
      </c>
      <c r="AT1069" s="99" t="s">
        <v>5661</v>
      </c>
      <c r="AU1069" s="99" t="s">
        <v>1784</v>
      </c>
      <c r="AW1069" s="17"/>
      <c r="AX1069" s="17" t="s">
        <v>5536</v>
      </c>
      <c r="AY1069" s="17"/>
      <c r="AZ1069" s="17" t="s">
        <v>5536</v>
      </c>
      <c r="BA1069" s="7"/>
      <c r="BC1069" s="18"/>
      <c r="BD1069" s="18"/>
      <c r="BE1069" s="18"/>
      <c r="BF1069" s="18"/>
      <c r="BG1069" s="18"/>
      <c r="BH1069" s="18"/>
      <c r="BI1069" s="18"/>
      <c r="BJ1069" s="18"/>
      <c r="BK1069" s="18"/>
      <c r="BM1069" s="18"/>
      <c r="BN1069" s="18"/>
      <c r="BO1069" s="18"/>
      <c r="BP1069" s="9" t="s">
        <v>5661</v>
      </c>
      <c r="BQ1069" s="14"/>
      <c r="BR1069" s="102" t="s">
        <v>5536</v>
      </c>
      <c r="BS1069" s="14"/>
      <c r="BT1069" s="14"/>
      <c r="BU1069" s="9"/>
      <c r="BV1069" s="9"/>
      <c r="BW1069" s="9"/>
    </row>
    <row r="1070" spans="1:75" x14ac:dyDescent="0.35">
      <c r="A1070" s="1" t="s">
        <v>1950</v>
      </c>
      <c r="B1070" s="8" t="s">
        <v>1951</v>
      </c>
      <c r="C1070" s="3" t="s">
        <v>38</v>
      </c>
      <c r="D1070" s="1" t="s">
        <v>11</v>
      </c>
      <c r="E1070" s="1" t="s">
        <v>12</v>
      </c>
      <c r="F1070" s="3" t="s">
        <v>37</v>
      </c>
      <c r="G1070" s="1" t="s">
        <v>38</v>
      </c>
      <c r="H1070" s="30" t="s">
        <v>5587</v>
      </c>
      <c r="I1070" s="27">
        <v>0</v>
      </c>
      <c r="J1070" s="27">
        <v>0</v>
      </c>
      <c r="K1070" s="27">
        <v>0</v>
      </c>
      <c r="L1070" s="27">
        <v>0.35680857681782263</v>
      </c>
      <c r="M1070" s="27">
        <v>1.4587667257364454</v>
      </c>
      <c r="N1070" s="27">
        <v>0</v>
      </c>
      <c r="O1070" s="27">
        <v>0</v>
      </c>
      <c r="P1070" s="27">
        <v>0</v>
      </c>
      <c r="Q1070" s="27">
        <v>0</v>
      </c>
      <c r="R1070" s="27">
        <v>0</v>
      </c>
      <c r="S1070" s="80">
        <v>0</v>
      </c>
      <c r="T1070" s="80">
        <v>0</v>
      </c>
      <c r="U1070" s="80">
        <v>5.6249518452885425</v>
      </c>
      <c r="V1070" s="80">
        <v>0</v>
      </c>
      <c r="W1070" s="80">
        <v>0</v>
      </c>
      <c r="X1070" s="80">
        <v>0</v>
      </c>
      <c r="Y1070" s="80">
        <v>0</v>
      </c>
      <c r="Z1070" s="80">
        <v>0</v>
      </c>
      <c r="AA1070" s="80">
        <v>0</v>
      </c>
      <c r="AB1070" s="80">
        <v>0</v>
      </c>
      <c r="AC1070" s="80">
        <v>0</v>
      </c>
      <c r="AD1070" s="80">
        <v>0</v>
      </c>
      <c r="AE1070" s="80">
        <v>0</v>
      </c>
      <c r="AF1070" s="80">
        <v>0</v>
      </c>
      <c r="AG1070" s="80"/>
      <c r="AH1070" s="80">
        <v>0</v>
      </c>
      <c r="AI1070" s="80">
        <v>0</v>
      </c>
      <c r="AJ1070" s="80">
        <v>0</v>
      </c>
      <c r="AK1070" s="80">
        <v>0</v>
      </c>
      <c r="AL1070" s="80">
        <v>0</v>
      </c>
      <c r="AM1070" s="80">
        <v>0</v>
      </c>
      <c r="AN1070" s="41" t="s">
        <v>5558</v>
      </c>
      <c r="AO1070" s="41"/>
      <c r="AP1070" s="40" t="str" cm="1">
        <f t="array" ref="AP1070">IFERROR(_xlfn.IFS(
AR1070="MPR ISSUE","PDH",
AR1070="BSS Hardware Issue","BSS",
AR1070="Sites strategiques, MLL, Pylone, etc.","ENVTECH",
AR1070="AKTIVCO DEFAUT GE &amp; POWER Cabinet","AKTIVCO",
AR1070="AKTIVCO Coupure ENEO &amp; Baisse de tension","AKTIVCO GRID ONLY",
AR1070="Coupure ENEO &amp; Baisse de tension","IHS GRID ONLY",
AR1070="Defaut GE &amp; POWER Cabinet","IHS",
AR1070="Sharing","Partners",
AR1070="Sites strategiques &amp; DataCenter","SST &amp; DC",
AR1070="Exclu","Exclu",
AR1070="SAT","SAT",
AR1070="SPARE-ISSUE","SPARE-ISSUE",
AR1070="Fiber CAmtel","TRANS_FO_CAMTEL",
AR1070="Fiber AOF","Fiber AOF",
AR1070="Projet OCM (HUAWEI)","TRAVAUX-HUAWEI",
AR1070="Projet OCM (NOKIA)","TRAVAUX-NOKIA",
AR1070="ACCESS-ISSUE","ACCESS-ISSUE",
AR1070="Projet OCM (ZTE, NOKIA, autres projets)","TRAVAUX OCM",
AR1070="No root CAuse","No root cause",
AR1070="ODU HS","PDH",
AR1070="IP &amp; VLAN","PDH",
AR1070="Warehouse HUAWEI","SPARE-ISSUE",
AR1070="SPARE-HS","SPARE-ISSUE",
AR1070="Power Telco","BSS",AR1070="no impacts","no impacts"
),"")</f>
        <v>No root cause</v>
      </c>
      <c r="AQ1070" s="40" t="str" cm="1">
        <f t="array" ref="AQ1070">IFERROR(_xlfn.IFS(
AR1070="MPR ISSUE","TX ISSUE",
AR1070="BSS Hardware Issue","RAN ISSUE",
AR1070="Sites strategiques, MLL, Pylone, etc.","ENVTECH",
AR1070="AKTIVCO DEFAUT GE &amp; POWER Cabinet","POWER ISSUE",
AR1070="AKTIVCO Coupure ENEO &amp; Baisse de tension","POWER ISSUE",
AR1070="Coupure ENEO &amp; Baisse de tension","POWER ISSUE",
AR1070="Defaut GE &amp; POWER Cabinet","POWER ISSUE",
AR1070="Sharing","POWER ISSUE",
AR1070="Sites strategiques &amp; DataCenter","POWER ISSUE",
AR1070="Exclu","Exclu",
AR1070="SAT","TX ISSUE",
AR1070="SPARE-ISSUE","SPARE-ISSUE",
AR1070="Fiber CAmtel","TX ISSUE",
AR1070="Fiber AOF","TX ISSUE",
AR1070="Projet OCM (HUAWEI)","TRAVAUX-HUAWEI",
AR1070="Projet OCM (NOKIA)","TRAVAUX -NOKIA",
AR1070="ACCESS-ISSUE","ACCESS-ISSUE",
AR1070="Projet OCM (ZTE, NOKIA, autres projets)","TRAVAUX OCM",
AR1070="No root CAuse","No root cause",
AR1070="ODU HS","TX ISSUE",
AR1070="IP &amp; VLAN","TX ISSUE",
AR1070="Warehouse HUAWEI","SPARE-ISSUE",
AR1070="SPARE-HS","SPARE-ISSUE",
AR1070="Power Telco","RAN ISSUE",AR1070="no impacts","no impacts"
),"")</f>
        <v>No root cause</v>
      </c>
      <c r="AR1070" s="59" t="s">
        <v>5343</v>
      </c>
      <c r="AS1070" s="40" t="str" cm="1">
        <f t="array" ref="AS1070">IFERROR(_xlfn.IFS(
AR1070="MPR ISSUE","ACTIVE",
AR1070="BSS Hardware Issue","ACTIVE",
AR1070="Sites strategiques, MLL, Pylone, etc.","PASSIVE",
AR1070="AKTIVCO DEFAUT GE &amp; POWER Cabinet","PASSIVE",
AR1070="AKTIVCO Coupure ENEO &amp; Baisse de tension","PASSIVE",
AR1070="Coupure ENEO &amp; Baisse de tension","PASSIVE",
AR1070="Defaut GE &amp; POWER Cabinet","PASSIVE",
AR1070="Sharing","PASSIVE",
AR1070="Sites strategiques &amp; DataCenter","PASSIVE",
AR1070="Exclu","Exclu",
AR1070="SAT","ACTIVE",
AR1070="SPARE-ISSUE","SPARE-ISSUE",
AR1070="Fiber CAmtel","ACTIVE",
AR1070="Fiber AOF","ACTIVE",
AR1070="Projet OCM (HUAWEI)","PLANNED WORKS",
AR1070="Projet OCM (NOKIA)","PLANNED WORKS",
AR1070="ACCESS-ISSUE","ACCESS-ISSUE",
AR1070="Projet OCM (ZTE, NOKIA, autres projets)","PLANNED WORKS",
AR1070="No root CAuse","No root cause",
AR1070="ODU HS","ACTIVE",
AR1070="IP &amp; VLAN","ACTIVE",
AR1070="Warehouse HUAWEI","SPARE-ISSUE",
AR1070="SPARE-HS","SPARE-ISSUE",
AR1070="Power Telco","ACTIVE", AR1070="no impacts","no impacts"
),"")</f>
        <v>No root cause</v>
      </c>
      <c r="AT1070" s="99" t="s">
        <v>5661</v>
      </c>
      <c r="AU1070" s="99" t="s">
        <v>1951</v>
      </c>
      <c r="AW1070" s="17"/>
      <c r="AX1070" s="17" t="s">
        <v>5536</v>
      </c>
      <c r="AY1070" s="17"/>
      <c r="AZ1070" s="17" t="s">
        <v>5536</v>
      </c>
      <c r="BA1070" s="7"/>
      <c r="BC1070" s="18"/>
      <c r="BD1070" s="18"/>
      <c r="BE1070" s="18"/>
      <c r="BF1070" s="18"/>
      <c r="BG1070" s="18"/>
      <c r="BH1070" s="18"/>
      <c r="BI1070" s="18"/>
      <c r="BJ1070" s="18"/>
      <c r="BK1070" s="18"/>
      <c r="BM1070" s="18"/>
      <c r="BN1070" s="18"/>
      <c r="BO1070" s="18"/>
      <c r="BP1070" s="9" t="s">
        <v>5661</v>
      </c>
      <c r="BQ1070" s="14"/>
      <c r="BR1070" s="102" t="s">
        <v>5536</v>
      </c>
      <c r="BS1070" s="14"/>
      <c r="BT1070" s="14"/>
      <c r="BU1070" s="9"/>
      <c r="BV1070" s="9"/>
      <c r="BW1070" s="9"/>
    </row>
    <row r="1071" spans="1:75" x14ac:dyDescent="0.35">
      <c r="A1071" s="1" t="s">
        <v>270</v>
      </c>
      <c r="B1071" s="8" t="s">
        <v>271</v>
      </c>
      <c r="C1071" s="3" t="s">
        <v>84</v>
      </c>
      <c r="D1071" s="1" t="s">
        <v>11</v>
      </c>
      <c r="E1071" s="1" t="s">
        <v>12</v>
      </c>
      <c r="F1071" s="3" t="s">
        <v>55</v>
      </c>
      <c r="G1071" s="1" t="s">
        <v>84</v>
      </c>
      <c r="H1071" s="28" t="s">
        <v>5589</v>
      </c>
      <c r="I1071" s="27">
        <v>0</v>
      </c>
      <c r="J1071" s="27">
        <v>0</v>
      </c>
      <c r="K1071" s="27">
        <v>0</v>
      </c>
      <c r="L1071" s="27">
        <v>0</v>
      </c>
      <c r="M1071" s="27">
        <v>0</v>
      </c>
      <c r="N1071" s="27">
        <v>0.64464890578227518</v>
      </c>
      <c r="O1071" s="27">
        <v>1.3312994210020173</v>
      </c>
      <c r="P1071" s="27">
        <v>3.8981238924416366</v>
      </c>
      <c r="Q1071" s="27">
        <v>5.4064007955871736</v>
      </c>
      <c r="R1071" s="27">
        <v>5.2362006432042643</v>
      </c>
      <c r="S1071" s="80">
        <v>4.6146659989213346</v>
      </c>
      <c r="T1071" s="80">
        <v>0</v>
      </c>
      <c r="U1071" s="80">
        <v>0.71937788393216395</v>
      </c>
      <c r="V1071" s="80">
        <v>0</v>
      </c>
      <c r="W1071" s="80">
        <v>0</v>
      </c>
      <c r="X1071" s="80">
        <v>1.4150351137021913</v>
      </c>
      <c r="Y1071" s="80">
        <v>0</v>
      </c>
      <c r="Z1071" s="80">
        <v>0</v>
      </c>
      <c r="AA1071" s="80">
        <v>0</v>
      </c>
      <c r="AB1071" s="80">
        <v>0</v>
      </c>
      <c r="AC1071" s="80">
        <v>0</v>
      </c>
      <c r="AD1071" s="80">
        <v>0</v>
      </c>
      <c r="AE1071" s="80">
        <v>0</v>
      </c>
      <c r="AF1071" s="80">
        <v>0.73007893092260157</v>
      </c>
      <c r="AG1071" s="80"/>
      <c r="AH1071" s="80">
        <v>0</v>
      </c>
      <c r="AI1071" s="80">
        <v>0</v>
      </c>
      <c r="AJ1071" s="80">
        <v>0</v>
      </c>
      <c r="AK1071" s="80">
        <v>0</v>
      </c>
      <c r="AL1071" s="80">
        <v>0</v>
      </c>
      <c r="AM1071" s="80">
        <v>0</v>
      </c>
      <c r="AN1071" s="41" t="s">
        <v>5558</v>
      </c>
      <c r="AO1071" s="41"/>
      <c r="AP1071" s="40" t="str" cm="1">
        <f t="array" ref="AP1071">IFERROR(_xlfn.IFS(
AR1071="MPR ISSUE","PDH",
AR1071="BSS Hardware Issue","BSS",
AR1071="Sites strategiques, MLL, Pylone, etc.","ENVTECH",
AR1071="AKTIVCO DEFAUT GE &amp; POWER Cabinet","AKTIVCO",
AR1071="AKTIVCO Coupure ENEO &amp; Baisse de tension","AKTIVCO GRID ONLY",
AR1071="Coupure ENEO &amp; Baisse de tension","IHS GRID ONLY",
AR1071="Defaut GE &amp; POWER Cabinet","IHS",
AR1071="Sharing","Partners",
AR1071="Sites strategiques &amp; DataCenter","SST &amp; DC",
AR1071="Exclu","Exclu",
AR1071="SAT","SAT",
AR1071="SPARE-ISSUE","SPARE-ISSUE",
AR1071="Fiber CAmtel","TRANS_FO_CAMTEL",
AR1071="Fiber AOF","Fiber AOF",
AR1071="Projet OCM (HUAWEI)","TRAVAUX-HUAWEI",
AR1071="Projet OCM (NOKIA)","TRAVAUX-NOKIA",
AR1071="ACCESS-ISSUE","ACCESS-ISSUE",
AR1071="Projet OCM (ZTE, NOKIA, autres projets)","TRAVAUX OCM",
AR1071="No root CAuse","No root cause",
AR1071="ODU HS","PDH",
AR1071="IP &amp; VLAN","PDH",
AR1071="Warehouse HUAWEI","SPARE-ISSUE",
AR1071="SPARE-HS","SPARE-ISSUE",
AR1071="Power Telco","BSS",AR1071="no impacts","no impacts"
),"")</f>
        <v>No root cause</v>
      </c>
      <c r="AQ1071" s="40" t="str" cm="1">
        <f t="array" ref="AQ1071">IFERROR(_xlfn.IFS(
AR1071="MPR ISSUE","TX ISSUE",
AR1071="BSS Hardware Issue","RAN ISSUE",
AR1071="Sites strategiques, MLL, Pylone, etc.","ENVTECH",
AR1071="AKTIVCO DEFAUT GE &amp; POWER Cabinet","POWER ISSUE",
AR1071="AKTIVCO Coupure ENEO &amp; Baisse de tension","POWER ISSUE",
AR1071="Coupure ENEO &amp; Baisse de tension","POWER ISSUE",
AR1071="Defaut GE &amp; POWER Cabinet","POWER ISSUE",
AR1071="Sharing","POWER ISSUE",
AR1071="Sites strategiques &amp; DataCenter","POWER ISSUE",
AR1071="Exclu","Exclu",
AR1071="SAT","TX ISSUE",
AR1071="SPARE-ISSUE","SPARE-ISSUE",
AR1071="Fiber CAmtel","TX ISSUE",
AR1071="Fiber AOF","TX ISSUE",
AR1071="Projet OCM (HUAWEI)","TRAVAUX-HUAWEI",
AR1071="Projet OCM (NOKIA)","TRAVAUX -NOKIA",
AR1071="ACCESS-ISSUE","ACCESS-ISSUE",
AR1071="Projet OCM (ZTE, NOKIA, autres projets)","TRAVAUX OCM",
AR1071="No root CAuse","No root cause",
AR1071="ODU HS","TX ISSUE",
AR1071="IP &amp; VLAN","TX ISSUE",
AR1071="Warehouse HUAWEI","SPARE-ISSUE",
AR1071="SPARE-HS","SPARE-ISSUE",
AR1071="Power Telco","RAN ISSUE",AR1071="no impacts","no impacts"
),"")</f>
        <v>No root cause</v>
      </c>
      <c r="AR1071" s="59" t="s">
        <v>5343</v>
      </c>
      <c r="AS1071" s="40" t="str" cm="1">
        <f t="array" ref="AS1071">IFERROR(_xlfn.IFS(
AR1071="MPR ISSUE","ACTIVE",
AR1071="BSS Hardware Issue","ACTIVE",
AR1071="Sites strategiques, MLL, Pylone, etc.","PASSIVE",
AR1071="AKTIVCO DEFAUT GE &amp; POWER Cabinet","PASSIVE",
AR1071="AKTIVCO Coupure ENEO &amp; Baisse de tension","PASSIVE",
AR1071="Coupure ENEO &amp; Baisse de tension","PASSIVE",
AR1071="Defaut GE &amp; POWER Cabinet","PASSIVE",
AR1071="Sharing","PASSIVE",
AR1071="Sites strategiques &amp; DataCenter","PASSIVE",
AR1071="Exclu","Exclu",
AR1071="SAT","ACTIVE",
AR1071="SPARE-ISSUE","SPARE-ISSUE",
AR1071="Fiber CAmtel","ACTIVE",
AR1071="Fiber AOF","ACTIVE",
AR1071="Projet OCM (HUAWEI)","PLANNED WORKS",
AR1071="Projet OCM (NOKIA)","PLANNED WORKS",
AR1071="ACCESS-ISSUE","ACCESS-ISSUE",
AR1071="Projet OCM (ZTE, NOKIA, autres projets)","PLANNED WORKS",
AR1071="No root CAuse","No root cause",
AR1071="ODU HS","ACTIVE",
AR1071="IP &amp; VLAN","ACTIVE",
AR1071="Warehouse HUAWEI","SPARE-ISSUE",
AR1071="SPARE-HS","SPARE-ISSUE",
AR1071="Power Telco","ACTIVE", AR1071="no impacts","no impacts"
),"")</f>
        <v>No root cause</v>
      </c>
      <c r="AT1071" s="99" t="s">
        <v>5661</v>
      </c>
      <c r="AU1071" s="99" t="s">
        <v>271</v>
      </c>
      <c r="AW1071" s="17"/>
      <c r="AX1071" s="17" t="s">
        <v>5536</v>
      </c>
      <c r="AY1071" s="17"/>
      <c r="AZ1071" s="17" t="s">
        <v>5536</v>
      </c>
      <c r="BA1071" s="7"/>
      <c r="BC1071" s="18"/>
      <c r="BD1071" s="18"/>
      <c r="BE1071" s="18"/>
      <c r="BF1071" s="18"/>
      <c r="BG1071" s="18"/>
      <c r="BH1071" s="18"/>
      <c r="BI1071" s="18"/>
      <c r="BJ1071" s="18"/>
      <c r="BK1071" s="18"/>
      <c r="BM1071" s="18"/>
      <c r="BN1071" s="18"/>
      <c r="BO1071" s="18"/>
      <c r="BP1071" s="9" t="s">
        <v>5661</v>
      </c>
      <c r="BQ1071" s="14"/>
      <c r="BR1071" s="102" t="s">
        <v>5536</v>
      </c>
      <c r="BS1071" s="14"/>
      <c r="BT1071" s="14"/>
      <c r="BU1071" s="9"/>
      <c r="BV1071" s="9"/>
      <c r="BW1071" s="9"/>
    </row>
    <row r="1072" spans="1:75" x14ac:dyDescent="0.35">
      <c r="A1072" s="1" t="s">
        <v>496</v>
      </c>
      <c r="B1072" s="8" t="s">
        <v>497</v>
      </c>
      <c r="C1072" s="3" t="s">
        <v>13</v>
      </c>
      <c r="D1072" s="1" t="s">
        <v>21</v>
      </c>
      <c r="E1072" s="1" t="s">
        <v>22</v>
      </c>
      <c r="F1072" s="3" t="s">
        <v>13</v>
      </c>
      <c r="G1072" s="1" t="s">
        <v>14</v>
      </c>
      <c r="H1072" s="28" t="s">
        <v>5589</v>
      </c>
      <c r="I1072" s="27">
        <v>4.2103091033093349</v>
      </c>
      <c r="J1072" s="27">
        <v>1.8048742555638311</v>
      </c>
      <c r="K1072" s="27">
        <v>0</v>
      </c>
      <c r="L1072" s="27">
        <v>2.8289109473137519</v>
      </c>
      <c r="M1072" s="27">
        <v>4.2322819197963666</v>
      </c>
      <c r="N1072" s="27">
        <v>2.8563591328442235</v>
      </c>
      <c r="O1072" s="27">
        <v>0.83134650560877554</v>
      </c>
      <c r="P1072" s="27">
        <v>1.8698474458741039</v>
      </c>
      <c r="Q1072" s="27">
        <v>6.1185733078791094</v>
      </c>
      <c r="R1072" s="27">
        <v>7.8626656165372548</v>
      </c>
      <c r="S1072" s="80">
        <v>0</v>
      </c>
      <c r="T1072" s="80">
        <v>0.89086216195392554</v>
      </c>
      <c r="U1072" s="80">
        <v>7.4907328933062805E-3</v>
      </c>
      <c r="V1072" s="80">
        <v>0</v>
      </c>
      <c r="W1072" s="80">
        <v>0.89086216195392554</v>
      </c>
      <c r="X1072" s="80">
        <v>16.849030342462036</v>
      </c>
      <c r="Y1072" s="80">
        <v>10.473649741890748</v>
      </c>
      <c r="Z1072" s="80">
        <v>0</v>
      </c>
      <c r="AA1072" s="80">
        <v>1.3861957920629622</v>
      </c>
      <c r="AB1072" s="80">
        <v>0</v>
      </c>
      <c r="AC1072" s="80">
        <v>0</v>
      </c>
      <c r="AD1072" s="80">
        <v>0</v>
      </c>
      <c r="AE1072" s="80">
        <v>0</v>
      </c>
      <c r="AF1072" s="80">
        <v>0</v>
      </c>
      <c r="AG1072" s="80"/>
      <c r="AH1072" s="80">
        <v>0</v>
      </c>
      <c r="AI1072" s="80">
        <v>0</v>
      </c>
      <c r="AJ1072" s="80">
        <v>0</v>
      </c>
      <c r="AK1072" s="80">
        <v>0</v>
      </c>
      <c r="AL1072" s="80">
        <v>0</v>
      </c>
      <c r="AM1072" s="80">
        <v>0</v>
      </c>
      <c r="AN1072" s="41" t="s">
        <v>5558</v>
      </c>
      <c r="AO1072" s="41"/>
      <c r="AP1072" s="40" t="str" cm="1">
        <f t="array" ref="AP1072">IFERROR(_xlfn.IFS(
AR1072="MPR ISSUE","PDH",
AR1072="BSS Hardware Issue","BSS",
AR1072="Sites strategiques, MLL, Pylone, etc.","ENVTECH",
AR1072="AKTIVCO DEFAUT GE &amp; POWER Cabinet","AKTIVCO",
AR1072="AKTIVCO Coupure ENEO &amp; Baisse de tension","AKTIVCO GRID ONLY",
AR1072="Coupure ENEO &amp; Baisse de tension","IHS GRID ONLY",
AR1072="Defaut GE &amp; POWER Cabinet","IHS",
AR1072="Sharing","Partners",
AR1072="Sites strategiques &amp; DataCenter","SST &amp; DC",
AR1072="Exclu","Exclu",
AR1072="SAT","SAT",
AR1072="SPARE-ISSUE","SPARE-ISSUE",
AR1072="Fiber CAmtel","TRANS_FO_CAMTEL",
AR1072="Fiber AOF","Fiber AOF",
AR1072="Projet OCM (HUAWEI)","TRAVAUX-HUAWEI",
AR1072="Projet OCM (NOKIA)","TRAVAUX-NOKIA",
AR1072="ACCESS-ISSUE","ACCESS-ISSUE",
AR1072="Projet OCM (ZTE, NOKIA, autres projets)","TRAVAUX OCM",
AR1072="No root CAuse","No root cause",
AR1072="ODU HS","PDH",
AR1072="IP &amp; VLAN","PDH",
AR1072="Warehouse HUAWEI","SPARE-ISSUE",
AR1072="SPARE-HS","SPARE-ISSUE",
AR1072="Power Telco","BSS",AR1072="no impacts","no impacts"
),"")</f>
        <v>No root cause</v>
      </c>
      <c r="AQ1072" s="40" t="str" cm="1">
        <f t="array" ref="AQ1072">IFERROR(_xlfn.IFS(
AR1072="MPR ISSUE","TX ISSUE",
AR1072="BSS Hardware Issue","RAN ISSUE",
AR1072="Sites strategiques, MLL, Pylone, etc.","ENVTECH",
AR1072="AKTIVCO DEFAUT GE &amp; POWER Cabinet","POWER ISSUE",
AR1072="AKTIVCO Coupure ENEO &amp; Baisse de tension","POWER ISSUE",
AR1072="Coupure ENEO &amp; Baisse de tension","POWER ISSUE",
AR1072="Defaut GE &amp; POWER Cabinet","POWER ISSUE",
AR1072="Sharing","POWER ISSUE",
AR1072="Sites strategiques &amp; DataCenter","POWER ISSUE",
AR1072="Exclu","Exclu",
AR1072="SAT","TX ISSUE",
AR1072="SPARE-ISSUE","SPARE-ISSUE",
AR1072="Fiber CAmtel","TX ISSUE",
AR1072="Fiber AOF","TX ISSUE",
AR1072="Projet OCM (HUAWEI)","TRAVAUX-HUAWEI",
AR1072="Projet OCM (NOKIA)","TRAVAUX -NOKIA",
AR1072="ACCESS-ISSUE","ACCESS-ISSUE",
AR1072="Projet OCM (ZTE, NOKIA, autres projets)","TRAVAUX OCM",
AR1072="No root CAuse","No root cause",
AR1072="ODU HS","TX ISSUE",
AR1072="IP &amp; VLAN","TX ISSUE",
AR1072="Warehouse HUAWEI","SPARE-ISSUE",
AR1072="SPARE-HS","SPARE-ISSUE",
AR1072="Power Telco","RAN ISSUE",AR1072="no impacts","no impacts"
),"")</f>
        <v>No root cause</v>
      </c>
      <c r="AR1072" s="59" t="s">
        <v>5343</v>
      </c>
      <c r="AS1072" s="40" t="str" cm="1">
        <f t="array" ref="AS1072">IFERROR(_xlfn.IFS(
AR1072="MPR ISSUE","ACTIVE",
AR1072="BSS Hardware Issue","ACTIVE",
AR1072="Sites strategiques, MLL, Pylone, etc.","PASSIVE",
AR1072="AKTIVCO DEFAUT GE &amp; POWER Cabinet","PASSIVE",
AR1072="AKTIVCO Coupure ENEO &amp; Baisse de tension","PASSIVE",
AR1072="Coupure ENEO &amp; Baisse de tension","PASSIVE",
AR1072="Defaut GE &amp; POWER Cabinet","PASSIVE",
AR1072="Sharing","PASSIVE",
AR1072="Sites strategiques &amp; DataCenter","PASSIVE",
AR1072="Exclu","Exclu",
AR1072="SAT","ACTIVE",
AR1072="SPARE-ISSUE","SPARE-ISSUE",
AR1072="Fiber CAmtel","ACTIVE",
AR1072="Fiber AOF","ACTIVE",
AR1072="Projet OCM (HUAWEI)","PLANNED WORKS",
AR1072="Projet OCM (NOKIA)","PLANNED WORKS",
AR1072="ACCESS-ISSUE","ACCESS-ISSUE",
AR1072="Projet OCM (ZTE, NOKIA, autres projets)","PLANNED WORKS",
AR1072="No root CAuse","No root cause",
AR1072="ODU HS","ACTIVE",
AR1072="IP &amp; VLAN","ACTIVE",
AR1072="Warehouse HUAWEI","SPARE-ISSUE",
AR1072="SPARE-HS","SPARE-ISSUE",
AR1072="Power Telco","ACTIVE", AR1072="no impacts","no impacts"
),"")</f>
        <v>No root cause</v>
      </c>
      <c r="AT1072" s="99" t="s">
        <v>5661</v>
      </c>
      <c r="AU1072" s="99" t="s">
        <v>497</v>
      </c>
      <c r="AW1072" s="17"/>
      <c r="AX1072" s="17" t="s">
        <v>5536</v>
      </c>
      <c r="AY1072" s="17"/>
      <c r="AZ1072" s="17" t="s">
        <v>5536</v>
      </c>
      <c r="BA1072" s="7"/>
      <c r="BC1072" s="18"/>
      <c r="BD1072" s="18"/>
      <c r="BE1072" s="18"/>
      <c r="BF1072" s="18"/>
      <c r="BG1072" s="18"/>
      <c r="BH1072" s="18"/>
      <c r="BI1072" s="18"/>
      <c r="BJ1072" s="18"/>
      <c r="BK1072" s="18"/>
      <c r="BM1072" s="18"/>
      <c r="BN1072" s="18"/>
      <c r="BO1072" s="18"/>
      <c r="BP1072" s="9" t="s">
        <v>5661</v>
      </c>
      <c r="BQ1072" s="14"/>
      <c r="BR1072" s="102" t="s">
        <v>5536</v>
      </c>
      <c r="BS1072" s="14"/>
      <c r="BT1072" s="14"/>
      <c r="BU1072" s="9"/>
      <c r="BV1072" s="9"/>
      <c r="BW1072" s="9"/>
    </row>
    <row r="1073" spans="1:75" x14ac:dyDescent="0.35">
      <c r="A1073" s="1" t="s">
        <v>3342</v>
      </c>
      <c r="B1073" s="8" t="s">
        <v>3343</v>
      </c>
      <c r="C1073" s="3" t="s">
        <v>38</v>
      </c>
      <c r="D1073" s="1" t="s">
        <v>21</v>
      </c>
      <c r="E1073" s="1" t="s">
        <v>36</v>
      </c>
      <c r="F1073" s="3" t="s">
        <v>37</v>
      </c>
      <c r="G1073" s="1" t="s">
        <v>38</v>
      </c>
      <c r="H1073" s="30" t="s">
        <v>5587</v>
      </c>
      <c r="I1073" s="27">
        <v>1.1765622815202907</v>
      </c>
      <c r="J1073" s="27">
        <v>2.7196532575413839</v>
      </c>
      <c r="K1073" s="27">
        <v>1.5767279337277011</v>
      </c>
      <c r="L1073" s="27">
        <v>0</v>
      </c>
      <c r="M1073" s="27">
        <v>1.1134617744333453</v>
      </c>
      <c r="N1073" s="27">
        <v>2.1990651565348997E-2</v>
      </c>
      <c r="O1073" s="27">
        <v>0</v>
      </c>
      <c r="P1073" s="27">
        <v>1.5674893631592912</v>
      </c>
      <c r="Q1073" s="27">
        <v>4.1260740284162765</v>
      </c>
      <c r="R1073" s="27">
        <v>1.0447075475197836</v>
      </c>
      <c r="S1073" s="80">
        <v>5.5444978069987698</v>
      </c>
      <c r="T1073" s="80">
        <v>0</v>
      </c>
      <c r="U1073" s="80">
        <v>2.0945872677516078</v>
      </c>
      <c r="V1073" s="80">
        <v>2.5340435974922477</v>
      </c>
      <c r="W1073" s="80">
        <v>0</v>
      </c>
      <c r="X1073" s="80">
        <v>1.9838314314005787</v>
      </c>
      <c r="Y1073" s="80">
        <v>0</v>
      </c>
      <c r="Z1073" s="80">
        <v>2.1787866724880365</v>
      </c>
      <c r="AA1073" s="80">
        <v>0</v>
      </c>
      <c r="AB1073" s="80">
        <v>0</v>
      </c>
      <c r="AC1073" s="80">
        <v>0</v>
      </c>
      <c r="AD1073" s="80">
        <v>0</v>
      </c>
      <c r="AE1073" s="80">
        <v>0</v>
      </c>
      <c r="AF1073" s="80">
        <v>2.5279083305510617</v>
      </c>
      <c r="AG1073" s="80"/>
      <c r="AH1073" s="80">
        <v>0</v>
      </c>
      <c r="AI1073" s="80">
        <v>0</v>
      </c>
      <c r="AJ1073" s="80">
        <v>0</v>
      </c>
      <c r="AK1073" s="80">
        <v>0</v>
      </c>
      <c r="AL1073" s="80">
        <v>0</v>
      </c>
      <c r="AM1073" s="80">
        <v>0</v>
      </c>
      <c r="AN1073" s="41" t="s">
        <v>5558</v>
      </c>
      <c r="AO1073" s="41"/>
      <c r="AP1073" s="40" t="str" cm="1">
        <f t="array" ref="AP1073">IFERROR(_xlfn.IFS(
AR1073="MPR ISSUE","PDH",
AR1073="BSS Hardware Issue","BSS",
AR1073="Sites strategiques, MLL, Pylone, etc.","ENVTECH",
AR1073="AKTIVCO DEFAUT GE &amp; POWER Cabinet","AKTIVCO",
AR1073="AKTIVCO Coupure ENEO &amp; Baisse de tension","AKTIVCO GRID ONLY",
AR1073="Coupure ENEO &amp; Baisse de tension","IHS GRID ONLY",
AR1073="Defaut GE &amp; POWER Cabinet","IHS",
AR1073="Sharing","Partners",
AR1073="Sites strategiques &amp; DataCenter","SST &amp; DC",
AR1073="Exclu","Exclu",
AR1073="SAT","SAT",
AR1073="SPARE-ISSUE","SPARE-ISSUE",
AR1073="Fiber CAmtel","TRANS_FO_CAMTEL",
AR1073="Fiber AOF","Fiber AOF",
AR1073="Projet OCM (HUAWEI)","TRAVAUX-HUAWEI",
AR1073="Projet OCM (NOKIA)","TRAVAUX-NOKIA",
AR1073="ACCESS-ISSUE","ACCESS-ISSUE",
AR1073="Projet OCM (ZTE, NOKIA, autres projets)","TRAVAUX OCM",
AR1073="No root CAuse","No root cause",
AR1073="ODU HS","PDH",
AR1073="IP &amp; VLAN","PDH",
AR1073="Warehouse HUAWEI","SPARE-ISSUE",
AR1073="SPARE-HS","SPARE-ISSUE",
AR1073="Power Telco","BSS",AR1073="no impacts","no impacts"
),"")</f>
        <v>No root cause</v>
      </c>
      <c r="AQ1073" s="40" t="str" cm="1">
        <f t="array" ref="AQ1073">IFERROR(_xlfn.IFS(
AR1073="MPR ISSUE","TX ISSUE",
AR1073="BSS Hardware Issue","RAN ISSUE",
AR1073="Sites strategiques, MLL, Pylone, etc.","ENVTECH",
AR1073="AKTIVCO DEFAUT GE &amp; POWER Cabinet","POWER ISSUE",
AR1073="AKTIVCO Coupure ENEO &amp; Baisse de tension","POWER ISSUE",
AR1073="Coupure ENEO &amp; Baisse de tension","POWER ISSUE",
AR1073="Defaut GE &amp; POWER Cabinet","POWER ISSUE",
AR1073="Sharing","POWER ISSUE",
AR1073="Sites strategiques &amp; DataCenter","POWER ISSUE",
AR1073="Exclu","Exclu",
AR1073="SAT","TX ISSUE",
AR1073="SPARE-ISSUE","SPARE-ISSUE",
AR1073="Fiber CAmtel","TX ISSUE",
AR1073="Fiber AOF","TX ISSUE",
AR1073="Projet OCM (HUAWEI)","TRAVAUX-HUAWEI",
AR1073="Projet OCM (NOKIA)","TRAVAUX -NOKIA",
AR1073="ACCESS-ISSUE","ACCESS-ISSUE",
AR1073="Projet OCM (ZTE, NOKIA, autres projets)","TRAVAUX OCM",
AR1073="No root CAuse","No root cause",
AR1073="ODU HS","TX ISSUE",
AR1073="IP &amp; VLAN","TX ISSUE",
AR1073="Warehouse HUAWEI","SPARE-ISSUE",
AR1073="SPARE-HS","SPARE-ISSUE",
AR1073="Power Telco","RAN ISSUE",AR1073="no impacts","no impacts"
),"")</f>
        <v>No root cause</v>
      </c>
      <c r="AR1073" s="59" t="s">
        <v>5343</v>
      </c>
      <c r="AS1073" s="40" t="str" cm="1">
        <f t="array" ref="AS1073">IFERROR(_xlfn.IFS(
AR1073="MPR ISSUE","ACTIVE",
AR1073="BSS Hardware Issue","ACTIVE",
AR1073="Sites strategiques, MLL, Pylone, etc.","PASSIVE",
AR1073="AKTIVCO DEFAUT GE &amp; POWER Cabinet","PASSIVE",
AR1073="AKTIVCO Coupure ENEO &amp; Baisse de tension","PASSIVE",
AR1073="Coupure ENEO &amp; Baisse de tension","PASSIVE",
AR1073="Defaut GE &amp; POWER Cabinet","PASSIVE",
AR1073="Sharing","PASSIVE",
AR1073="Sites strategiques &amp; DataCenter","PASSIVE",
AR1073="Exclu","Exclu",
AR1073="SAT","ACTIVE",
AR1073="SPARE-ISSUE","SPARE-ISSUE",
AR1073="Fiber CAmtel","ACTIVE",
AR1073="Fiber AOF","ACTIVE",
AR1073="Projet OCM (HUAWEI)","PLANNED WORKS",
AR1073="Projet OCM (NOKIA)","PLANNED WORKS",
AR1073="ACCESS-ISSUE","ACCESS-ISSUE",
AR1073="Projet OCM (ZTE, NOKIA, autres projets)","PLANNED WORKS",
AR1073="No root CAuse","No root cause",
AR1073="ODU HS","ACTIVE",
AR1073="IP &amp; VLAN","ACTIVE",
AR1073="Warehouse HUAWEI","SPARE-ISSUE",
AR1073="SPARE-HS","SPARE-ISSUE",
AR1073="Power Telco","ACTIVE", AR1073="no impacts","no impacts"
),"")</f>
        <v>No root cause</v>
      </c>
      <c r="AT1073" s="99" t="s">
        <v>5661</v>
      </c>
      <c r="AU1073" s="99" t="s">
        <v>3343</v>
      </c>
      <c r="AW1073" s="17"/>
      <c r="AX1073" s="17" t="s">
        <v>5536</v>
      </c>
      <c r="AY1073" s="17"/>
      <c r="AZ1073" s="17" t="s">
        <v>5536</v>
      </c>
      <c r="BA1073" s="7"/>
      <c r="BC1073" s="18"/>
      <c r="BD1073" s="18"/>
      <c r="BE1073" s="18"/>
      <c r="BF1073" s="18"/>
      <c r="BG1073" s="18"/>
      <c r="BH1073" s="18"/>
      <c r="BI1073" s="18"/>
      <c r="BJ1073" s="18"/>
      <c r="BK1073" s="18"/>
      <c r="BM1073" s="18"/>
      <c r="BN1073" s="18"/>
      <c r="BO1073" s="18"/>
      <c r="BP1073" s="9" t="s">
        <v>5661</v>
      </c>
      <c r="BQ1073" s="14"/>
      <c r="BR1073" s="102" t="s">
        <v>5536</v>
      </c>
      <c r="BS1073" s="14"/>
      <c r="BT1073" s="14"/>
      <c r="BU1073" s="9"/>
      <c r="BV1073" s="9"/>
      <c r="BW1073" s="9"/>
    </row>
    <row r="1074" spans="1:75" x14ac:dyDescent="0.35">
      <c r="A1074" s="1" t="s">
        <v>646</v>
      </c>
      <c r="B1074" s="8" t="s">
        <v>647</v>
      </c>
      <c r="C1074" s="3" t="s">
        <v>32</v>
      </c>
      <c r="D1074" s="1" t="s">
        <v>11</v>
      </c>
      <c r="E1074" s="1" t="s">
        <v>145</v>
      </c>
      <c r="F1074" s="3" t="s">
        <v>31</v>
      </c>
      <c r="G1074" s="1" t="s">
        <v>32</v>
      </c>
      <c r="H1074" s="30" t="s">
        <v>5587</v>
      </c>
      <c r="I1074" s="27">
        <v>0</v>
      </c>
      <c r="J1074" s="27">
        <v>0</v>
      </c>
      <c r="K1074" s="27">
        <v>0</v>
      </c>
      <c r="L1074" s="27">
        <v>1.3481714050902742</v>
      </c>
      <c r="M1074" s="27">
        <v>0</v>
      </c>
      <c r="N1074" s="27">
        <v>0.39581389309796733</v>
      </c>
      <c r="O1074" s="27">
        <v>0</v>
      </c>
      <c r="P1074" s="27">
        <v>0</v>
      </c>
      <c r="Q1074" s="27">
        <v>0</v>
      </c>
      <c r="R1074" s="27">
        <v>0</v>
      </c>
      <c r="S1074" s="80">
        <v>0</v>
      </c>
      <c r="T1074" s="80">
        <v>0.48110123761175499</v>
      </c>
      <c r="U1074" s="80">
        <v>0</v>
      </c>
      <c r="V1074" s="80">
        <v>0</v>
      </c>
      <c r="W1074" s="80">
        <v>0.48110123761175499</v>
      </c>
      <c r="X1074" s="80">
        <v>0</v>
      </c>
      <c r="Y1074" s="80">
        <v>0</v>
      </c>
      <c r="Z1074" s="80">
        <v>0</v>
      </c>
      <c r="AA1074" s="80">
        <v>0</v>
      </c>
      <c r="AB1074" s="80">
        <v>0</v>
      </c>
      <c r="AC1074" s="80">
        <v>0</v>
      </c>
      <c r="AD1074" s="80">
        <v>0</v>
      </c>
      <c r="AE1074" s="80">
        <v>0</v>
      </c>
      <c r="AF1074" s="80">
        <v>0</v>
      </c>
      <c r="AG1074" s="80"/>
      <c r="AH1074" s="80">
        <v>0</v>
      </c>
      <c r="AI1074" s="80">
        <v>0</v>
      </c>
      <c r="AJ1074" s="80">
        <v>0</v>
      </c>
      <c r="AK1074" s="80">
        <v>0</v>
      </c>
      <c r="AL1074" s="80">
        <v>0</v>
      </c>
      <c r="AM1074" s="80">
        <v>0</v>
      </c>
      <c r="AN1074" s="41" t="s">
        <v>5558</v>
      </c>
      <c r="AO1074" s="41"/>
      <c r="AP1074" s="40" t="str" cm="1">
        <f t="array" ref="AP1074">IFERROR(_xlfn.IFS(
AR1074="MPR ISSUE","PDH",
AR1074="BSS Hardware Issue","BSS",
AR1074="Sites strategiques, MLL, Pylone, etc.","ENVTECH",
AR1074="AKTIVCO DEFAUT GE &amp; POWER Cabinet","AKTIVCO",
AR1074="AKTIVCO Coupure ENEO &amp; Baisse de tension","AKTIVCO GRID ONLY",
AR1074="Coupure ENEO &amp; Baisse de tension","IHS GRID ONLY",
AR1074="Defaut GE &amp; POWER Cabinet","IHS",
AR1074="Sharing","Partners",
AR1074="Sites strategiques &amp; DataCenter","SST &amp; DC",
AR1074="Exclu","Exclu",
AR1074="SAT","SAT",
AR1074="SPARE-ISSUE","SPARE-ISSUE",
AR1074="Fiber CAmtel","TRANS_FO_CAMTEL",
AR1074="Fiber AOF","Fiber AOF",
AR1074="Projet OCM (HUAWEI)","TRAVAUX-HUAWEI",
AR1074="Projet OCM (NOKIA)","TRAVAUX-NOKIA",
AR1074="ACCESS-ISSUE","ACCESS-ISSUE",
AR1074="Projet OCM (ZTE, NOKIA, autres projets)","TRAVAUX OCM",
AR1074="No root CAuse","No root cause",
AR1074="ODU HS","PDH",
AR1074="IP &amp; VLAN","PDH",
AR1074="Warehouse HUAWEI","SPARE-ISSUE",
AR1074="SPARE-HS","SPARE-ISSUE",
AR1074="Power Telco","BSS",AR1074="no impacts","no impacts"
),"")</f>
        <v>No root cause</v>
      </c>
      <c r="AQ1074" s="40" t="str" cm="1">
        <f t="array" ref="AQ1074">IFERROR(_xlfn.IFS(
AR1074="MPR ISSUE","TX ISSUE",
AR1074="BSS Hardware Issue","RAN ISSUE",
AR1074="Sites strategiques, MLL, Pylone, etc.","ENVTECH",
AR1074="AKTIVCO DEFAUT GE &amp; POWER Cabinet","POWER ISSUE",
AR1074="AKTIVCO Coupure ENEO &amp; Baisse de tension","POWER ISSUE",
AR1074="Coupure ENEO &amp; Baisse de tension","POWER ISSUE",
AR1074="Defaut GE &amp; POWER Cabinet","POWER ISSUE",
AR1074="Sharing","POWER ISSUE",
AR1074="Sites strategiques &amp; DataCenter","POWER ISSUE",
AR1074="Exclu","Exclu",
AR1074="SAT","TX ISSUE",
AR1074="SPARE-ISSUE","SPARE-ISSUE",
AR1074="Fiber CAmtel","TX ISSUE",
AR1074="Fiber AOF","TX ISSUE",
AR1074="Projet OCM (HUAWEI)","TRAVAUX-HUAWEI",
AR1074="Projet OCM (NOKIA)","TRAVAUX -NOKIA",
AR1074="ACCESS-ISSUE","ACCESS-ISSUE",
AR1074="Projet OCM (ZTE, NOKIA, autres projets)","TRAVAUX OCM",
AR1074="No root CAuse","No root cause",
AR1074="ODU HS","TX ISSUE",
AR1074="IP &amp; VLAN","TX ISSUE",
AR1074="Warehouse HUAWEI","SPARE-ISSUE",
AR1074="SPARE-HS","SPARE-ISSUE",
AR1074="Power Telco","RAN ISSUE",AR1074="no impacts","no impacts"
),"")</f>
        <v>No root cause</v>
      </c>
      <c r="AR1074" s="59" t="s">
        <v>5343</v>
      </c>
      <c r="AS1074" s="40" t="str" cm="1">
        <f t="array" ref="AS1074">IFERROR(_xlfn.IFS(
AR1074="MPR ISSUE","ACTIVE",
AR1074="BSS Hardware Issue","ACTIVE",
AR1074="Sites strategiques, MLL, Pylone, etc.","PASSIVE",
AR1074="AKTIVCO DEFAUT GE &amp; POWER Cabinet","PASSIVE",
AR1074="AKTIVCO Coupure ENEO &amp; Baisse de tension","PASSIVE",
AR1074="Coupure ENEO &amp; Baisse de tension","PASSIVE",
AR1074="Defaut GE &amp; POWER Cabinet","PASSIVE",
AR1074="Sharing","PASSIVE",
AR1074="Sites strategiques &amp; DataCenter","PASSIVE",
AR1074="Exclu","Exclu",
AR1074="SAT","ACTIVE",
AR1074="SPARE-ISSUE","SPARE-ISSUE",
AR1074="Fiber CAmtel","ACTIVE",
AR1074="Fiber AOF","ACTIVE",
AR1074="Projet OCM (HUAWEI)","PLANNED WORKS",
AR1074="Projet OCM (NOKIA)","PLANNED WORKS",
AR1074="ACCESS-ISSUE","ACCESS-ISSUE",
AR1074="Projet OCM (ZTE, NOKIA, autres projets)","PLANNED WORKS",
AR1074="No root CAuse","No root cause",
AR1074="ODU HS","ACTIVE",
AR1074="IP &amp; VLAN","ACTIVE",
AR1074="Warehouse HUAWEI","SPARE-ISSUE",
AR1074="SPARE-HS","SPARE-ISSUE",
AR1074="Power Telco","ACTIVE", AR1074="no impacts","no impacts"
),"")</f>
        <v>No root cause</v>
      </c>
      <c r="AT1074" s="99" t="s">
        <v>5661</v>
      </c>
      <c r="AU1074" s="99" t="s">
        <v>647</v>
      </c>
      <c r="AW1074" s="17"/>
      <c r="AX1074" s="17" t="s">
        <v>5536</v>
      </c>
      <c r="AY1074" s="17"/>
      <c r="AZ1074" s="17" t="s">
        <v>5536</v>
      </c>
      <c r="BA1074" s="7"/>
      <c r="BC1074" s="18"/>
      <c r="BD1074" s="18"/>
      <c r="BE1074" s="18"/>
      <c r="BF1074" s="18"/>
      <c r="BG1074" s="18"/>
      <c r="BH1074" s="18"/>
      <c r="BI1074" s="18"/>
      <c r="BJ1074" s="18"/>
      <c r="BK1074" s="18"/>
      <c r="BM1074" s="18"/>
      <c r="BN1074" s="18"/>
      <c r="BO1074" s="18"/>
      <c r="BP1074" s="9" t="s">
        <v>5661</v>
      </c>
      <c r="BQ1074" s="14"/>
      <c r="BR1074" s="102" t="s">
        <v>5536</v>
      </c>
      <c r="BS1074" s="14"/>
      <c r="BT1074" s="14"/>
      <c r="BU1074" s="9"/>
      <c r="BV1074" s="9"/>
      <c r="BW1074" s="9"/>
    </row>
    <row r="1075" spans="1:75" x14ac:dyDescent="0.35">
      <c r="A1075" s="1" t="s">
        <v>19</v>
      </c>
      <c r="B1075" s="8" t="s">
        <v>20</v>
      </c>
      <c r="C1075" s="3" t="s">
        <v>24</v>
      </c>
      <c r="D1075" s="1" t="s">
        <v>21</v>
      </c>
      <c r="E1075" s="1" t="s">
        <v>22</v>
      </c>
      <c r="F1075" s="3" t="s">
        <v>23</v>
      </c>
      <c r="G1075" s="1" t="s">
        <v>24</v>
      </c>
      <c r="H1075" s="28" t="s">
        <v>5589</v>
      </c>
      <c r="I1075" s="27">
        <v>0</v>
      </c>
      <c r="J1075" s="27">
        <v>0</v>
      </c>
      <c r="K1075" s="27">
        <v>2.9168378834185131</v>
      </c>
      <c r="L1075" s="27">
        <v>0</v>
      </c>
      <c r="M1075" s="27">
        <v>0</v>
      </c>
      <c r="N1075" s="27">
        <v>0</v>
      </c>
      <c r="O1075" s="27">
        <v>0</v>
      </c>
      <c r="P1075" s="27">
        <v>0</v>
      </c>
      <c r="Q1075" s="27">
        <v>1.9651581044022677</v>
      </c>
      <c r="R1075" s="27">
        <v>0</v>
      </c>
      <c r="S1075" s="80">
        <v>0</v>
      </c>
      <c r="T1075" s="80">
        <v>0</v>
      </c>
      <c r="U1075" s="80">
        <v>0</v>
      </c>
      <c r="V1075" s="80">
        <v>0</v>
      </c>
      <c r="W1075" s="80">
        <v>0</v>
      </c>
      <c r="X1075" s="80">
        <v>0</v>
      </c>
      <c r="Y1075" s="80">
        <v>0</v>
      </c>
      <c r="Z1075" s="80">
        <v>0</v>
      </c>
      <c r="AA1075" s="80">
        <v>0</v>
      </c>
      <c r="AB1075" s="80">
        <v>0.58864675986565196</v>
      </c>
      <c r="AC1075" s="80">
        <v>0</v>
      </c>
      <c r="AD1075" s="80">
        <v>0</v>
      </c>
      <c r="AE1075" s="80">
        <v>0</v>
      </c>
      <c r="AF1075" s="80">
        <v>0</v>
      </c>
      <c r="AG1075" s="80"/>
      <c r="AH1075" s="80">
        <v>0</v>
      </c>
      <c r="AI1075" s="80">
        <v>0</v>
      </c>
      <c r="AJ1075" s="80">
        <v>0</v>
      </c>
      <c r="AK1075" s="80">
        <v>0</v>
      </c>
      <c r="AL1075" s="80">
        <v>0</v>
      </c>
      <c r="AM1075" s="80">
        <v>0</v>
      </c>
      <c r="AN1075" s="41" t="s">
        <v>5558</v>
      </c>
      <c r="AO1075" s="41"/>
      <c r="AP1075" s="40" t="str" cm="1">
        <f t="array" ref="AP1075">IFERROR(_xlfn.IFS(
AR1075="MPR ISSUE","PDH",
AR1075="BSS Hardware Issue","BSS",
AR1075="Sites strategiques, MLL, Pylone, etc.","ENVTECH",
AR1075="AKTIVCO DEFAUT GE &amp; POWER Cabinet","AKTIVCO",
AR1075="AKTIVCO Coupure ENEO &amp; Baisse de tension","AKTIVCO GRID ONLY",
AR1075="Coupure ENEO &amp; Baisse de tension","IHS GRID ONLY",
AR1075="Defaut GE &amp; POWER Cabinet","IHS",
AR1075="Sharing","Partners",
AR1075="Sites strategiques &amp; DataCenter","SST &amp; DC",
AR1075="Exclu","Exclu",
AR1075="SAT","SAT",
AR1075="SPARE-ISSUE","SPARE-ISSUE",
AR1075="Fiber CAmtel","TRANS_FO_CAMTEL",
AR1075="Fiber AOF","Fiber AOF",
AR1075="Projet OCM (HUAWEI)","TRAVAUX-HUAWEI",
AR1075="Projet OCM (NOKIA)","TRAVAUX-NOKIA",
AR1075="ACCESS-ISSUE","ACCESS-ISSUE",
AR1075="Projet OCM (ZTE, NOKIA, autres projets)","TRAVAUX OCM",
AR1075="No root CAuse","No root cause",
AR1075="ODU HS","PDH",
AR1075="IP &amp; VLAN","PDH",
AR1075="Warehouse HUAWEI","SPARE-ISSUE",
AR1075="SPARE-HS","SPARE-ISSUE",
AR1075="Power Telco","BSS",AR1075="no impacts","no impacts"
),"")</f>
        <v>No root cause</v>
      </c>
      <c r="AQ1075" s="40" t="str" cm="1">
        <f t="array" ref="AQ1075">IFERROR(_xlfn.IFS(
AR1075="MPR ISSUE","TX ISSUE",
AR1075="BSS Hardware Issue","RAN ISSUE",
AR1075="Sites strategiques, MLL, Pylone, etc.","ENVTECH",
AR1075="AKTIVCO DEFAUT GE &amp; POWER Cabinet","POWER ISSUE",
AR1075="AKTIVCO Coupure ENEO &amp; Baisse de tension","POWER ISSUE",
AR1075="Coupure ENEO &amp; Baisse de tension","POWER ISSUE",
AR1075="Defaut GE &amp; POWER Cabinet","POWER ISSUE",
AR1075="Sharing","POWER ISSUE",
AR1075="Sites strategiques &amp; DataCenter","POWER ISSUE",
AR1075="Exclu","Exclu",
AR1075="SAT","TX ISSUE",
AR1075="SPARE-ISSUE","SPARE-ISSUE",
AR1075="Fiber CAmtel","TX ISSUE",
AR1075="Fiber AOF","TX ISSUE",
AR1075="Projet OCM (HUAWEI)","TRAVAUX-HUAWEI",
AR1075="Projet OCM (NOKIA)","TRAVAUX -NOKIA",
AR1075="ACCESS-ISSUE","ACCESS-ISSUE",
AR1075="Projet OCM (ZTE, NOKIA, autres projets)","TRAVAUX OCM",
AR1075="No root CAuse","No root cause",
AR1075="ODU HS","TX ISSUE",
AR1075="IP &amp; VLAN","TX ISSUE",
AR1075="Warehouse HUAWEI","SPARE-ISSUE",
AR1075="SPARE-HS","SPARE-ISSUE",
AR1075="Power Telco","RAN ISSUE",AR1075="no impacts","no impacts"
),"")</f>
        <v>No root cause</v>
      </c>
      <c r="AR1075" s="59" t="s">
        <v>5343</v>
      </c>
      <c r="AS1075" s="40" t="str" cm="1">
        <f t="array" ref="AS1075">IFERROR(_xlfn.IFS(
AR1075="MPR ISSUE","ACTIVE",
AR1075="BSS Hardware Issue","ACTIVE",
AR1075="Sites strategiques, MLL, Pylone, etc.","PASSIVE",
AR1075="AKTIVCO DEFAUT GE &amp; POWER Cabinet","PASSIVE",
AR1075="AKTIVCO Coupure ENEO &amp; Baisse de tension","PASSIVE",
AR1075="Coupure ENEO &amp; Baisse de tension","PASSIVE",
AR1075="Defaut GE &amp; POWER Cabinet","PASSIVE",
AR1075="Sharing","PASSIVE",
AR1075="Sites strategiques &amp; DataCenter","PASSIVE",
AR1075="Exclu","Exclu",
AR1075="SAT","ACTIVE",
AR1075="SPARE-ISSUE","SPARE-ISSUE",
AR1075="Fiber CAmtel","ACTIVE",
AR1075="Fiber AOF","ACTIVE",
AR1075="Projet OCM (HUAWEI)","PLANNED WORKS",
AR1075="Projet OCM (NOKIA)","PLANNED WORKS",
AR1075="ACCESS-ISSUE","ACCESS-ISSUE",
AR1075="Projet OCM (ZTE, NOKIA, autres projets)","PLANNED WORKS",
AR1075="No root CAuse","No root cause",
AR1075="ODU HS","ACTIVE",
AR1075="IP &amp; VLAN","ACTIVE",
AR1075="Warehouse HUAWEI","SPARE-ISSUE",
AR1075="SPARE-HS","SPARE-ISSUE",
AR1075="Power Telco","ACTIVE", AR1075="no impacts","no impacts"
),"")</f>
        <v>No root cause</v>
      </c>
      <c r="AT1075" s="99" t="s">
        <v>5661</v>
      </c>
      <c r="AU1075" s="99" t="s">
        <v>20</v>
      </c>
      <c r="AW1075" s="17"/>
      <c r="AX1075" s="17" t="s">
        <v>5536</v>
      </c>
      <c r="AY1075" s="17"/>
      <c r="AZ1075" s="17" t="s">
        <v>5536</v>
      </c>
      <c r="BA1075" s="7"/>
      <c r="BC1075" s="18"/>
      <c r="BD1075" s="18"/>
      <c r="BE1075" s="18"/>
      <c r="BF1075" s="18"/>
      <c r="BG1075" s="18"/>
      <c r="BH1075" s="18"/>
      <c r="BI1075" s="18"/>
      <c r="BJ1075" s="18"/>
      <c r="BK1075" s="18"/>
      <c r="BM1075" s="18"/>
      <c r="BN1075" s="18"/>
      <c r="BO1075" s="18"/>
      <c r="BP1075" s="9" t="s">
        <v>5661</v>
      </c>
      <c r="BQ1075" s="14"/>
      <c r="BR1075" s="102" t="s">
        <v>5536</v>
      </c>
      <c r="BS1075" s="14"/>
      <c r="BT1075" s="14"/>
      <c r="BU1075" s="9"/>
      <c r="BV1075" s="9"/>
      <c r="BW1075" s="9"/>
    </row>
    <row r="1076" spans="1:75" x14ac:dyDescent="0.35">
      <c r="A1076" s="1" t="s">
        <v>1691</v>
      </c>
      <c r="B1076" s="8" t="s">
        <v>1692</v>
      </c>
      <c r="C1076" s="3" t="s">
        <v>102</v>
      </c>
      <c r="D1076" s="1" t="s">
        <v>11</v>
      </c>
      <c r="E1076" s="1" t="s">
        <v>145</v>
      </c>
      <c r="F1076" s="3" t="s">
        <v>102</v>
      </c>
      <c r="G1076" s="1" t="s">
        <v>103</v>
      </c>
      <c r="H1076" s="28" t="s">
        <v>5589</v>
      </c>
      <c r="I1076" s="27">
        <v>0</v>
      </c>
      <c r="J1076" s="27">
        <v>0</v>
      </c>
      <c r="K1076" s="27">
        <v>4.0236293385611512</v>
      </c>
      <c r="L1076" s="27">
        <v>0</v>
      </c>
      <c r="M1076" s="27">
        <v>0</v>
      </c>
      <c r="N1076" s="27">
        <v>0</v>
      </c>
      <c r="O1076" s="27">
        <v>0</v>
      </c>
      <c r="P1076" s="27">
        <v>0</v>
      </c>
      <c r="Q1076" s="27">
        <v>1.6598929039217194</v>
      </c>
      <c r="R1076" s="27">
        <v>0</v>
      </c>
      <c r="S1076" s="80">
        <v>0</v>
      </c>
      <c r="T1076" s="80">
        <v>0</v>
      </c>
      <c r="U1076" s="80">
        <v>0</v>
      </c>
      <c r="V1076" s="80">
        <v>0</v>
      </c>
      <c r="W1076" s="80">
        <v>0</v>
      </c>
      <c r="X1076" s="80">
        <v>0</v>
      </c>
      <c r="Y1076" s="80">
        <v>0</v>
      </c>
      <c r="Z1076" s="80">
        <v>0</v>
      </c>
      <c r="AA1076" s="80">
        <v>0</v>
      </c>
      <c r="AB1076" s="80">
        <v>0</v>
      </c>
      <c r="AC1076" s="80">
        <v>0</v>
      </c>
      <c r="AD1076" s="80">
        <v>0</v>
      </c>
      <c r="AE1076" s="80">
        <v>0</v>
      </c>
      <c r="AF1076" s="80">
        <v>0.94008697810993813</v>
      </c>
      <c r="AG1076" s="80"/>
      <c r="AH1076" s="80">
        <v>0</v>
      </c>
      <c r="AI1076" s="80">
        <v>0</v>
      </c>
      <c r="AJ1076" s="80">
        <v>0</v>
      </c>
      <c r="AK1076" s="80">
        <v>0</v>
      </c>
      <c r="AL1076" s="80">
        <v>0</v>
      </c>
      <c r="AM1076" s="80">
        <v>0</v>
      </c>
      <c r="AN1076" s="41" t="s">
        <v>5558</v>
      </c>
      <c r="AO1076" s="41"/>
      <c r="AP1076" s="40" t="str" cm="1">
        <f t="array" ref="AP1076">IFERROR(_xlfn.IFS(
AR1076="MPR ISSUE","PDH",
AR1076="BSS Hardware Issue","BSS",
AR1076="Sites strategiques, MLL, Pylone, etc.","ENVTECH",
AR1076="AKTIVCO DEFAUT GE &amp; POWER Cabinet","AKTIVCO",
AR1076="AKTIVCO Coupure ENEO &amp; Baisse de tension","AKTIVCO GRID ONLY",
AR1076="Coupure ENEO &amp; Baisse de tension","IHS GRID ONLY",
AR1076="Defaut GE &amp; POWER Cabinet","IHS",
AR1076="Sharing","Partners",
AR1076="Sites strategiques &amp; DataCenter","SST &amp; DC",
AR1076="Exclu","Exclu",
AR1076="SAT","SAT",
AR1076="SPARE-ISSUE","SPARE-ISSUE",
AR1076="Fiber CAmtel","TRANS_FO_CAMTEL",
AR1076="Fiber AOF","Fiber AOF",
AR1076="Projet OCM (HUAWEI)","TRAVAUX-HUAWEI",
AR1076="Projet OCM (NOKIA)","TRAVAUX-NOKIA",
AR1076="ACCESS-ISSUE","ACCESS-ISSUE",
AR1076="Projet OCM (ZTE, NOKIA, autres projets)","TRAVAUX OCM",
AR1076="No root CAuse","No root cause",
AR1076="ODU HS","PDH",
AR1076="IP &amp; VLAN","PDH",
AR1076="Warehouse HUAWEI","SPARE-ISSUE",
AR1076="SPARE-HS","SPARE-ISSUE",
AR1076="Power Telco","BSS",AR1076="no impacts","no impacts"
),"")</f>
        <v>No root cause</v>
      </c>
      <c r="AQ1076" s="40" t="str" cm="1">
        <f t="array" ref="AQ1076">IFERROR(_xlfn.IFS(
AR1076="MPR ISSUE","TX ISSUE",
AR1076="BSS Hardware Issue","RAN ISSUE",
AR1076="Sites strategiques, MLL, Pylone, etc.","ENVTECH",
AR1076="AKTIVCO DEFAUT GE &amp; POWER Cabinet","POWER ISSUE",
AR1076="AKTIVCO Coupure ENEO &amp; Baisse de tension","POWER ISSUE",
AR1076="Coupure ENEO &amp; Baisse de tension","POWER ISSUE",
AR1076="Defaut GE &amp; POWER Cabinet","POWER ISSUE",
AR1076="Sharing","POWER ISSUE",
AR1076="Sites strategiques &amp; DataCenter","POWER ISSUE",
AR1076="Exclu","Exclu",
AR1076="SAT","TX ISSUE",
AR1076="SPARE-ISSUE","SPARE-ISSUE",
AR1076="Fiber CAmtel","TX ISSUE",
AR1076="Fiber AOF","TX ISSUE",
AR1076="Projet OCM (HUAWEI)","TRAVAUX-HUAWEI",
AR1076="Projet OCM (NOKIA)","TRAVAUX -NOKIA",
AR1076="ACCESS-ISSUE","ACCESS-ISSUE",
AR1076="Projet OCM (ZTE, NOKIA, autres projets)","TRAVAUX OCM",
AR1076="No root CAuse","No root cause",
AR1076="ODU HS","TX ISSUE",
AR1076="IP &amp; VLAN","TX ISSUE",
AR1076="Warehouse HUAWEI","SPARE-ISSUE",
AR1076="SPARE-HS","SPARE-ISSUE",
AR1076="Power Telco","RAN ISSUE",AR1076="no impacts","no impacts"
),"")</f>
        <v>No root cause</v>
      </c>
      <c r="AR1076" s="59" t="s">
        <v>5343</v>
      </c>
      <c r="AS1076" s="40" t="str" cm="1">
        <f t="array" ref="AS1076">IFERROR(_xlfn.IFS(
AR1076="MPR ISSUE","ACTIVE",
AR1076="BSS Hardware Issue","ACTIVE",
AR1076="Sites strategiques, MLL, Pylone, etc.","PASSIVE",
AR1076="AKTIVCO DEFAUT GE &amp; POWER Cabinet","PASSIVE",
AR1076="AKTIVCO Coupure ENEO &amp; Baisse de tension","PASSIVE",
AR1076="Coupure ENEO &amp; Baisse de tension","PASSIVE",
AR1076="Defaut GE &amp; POWER Cabinet","PASSIVE",
AR1076="Sharing","PASSIVE",
AR1076="Sites strategiques &amp; DataCenter","PASSIVE",
AR1076="Exclu","Exclu",
AR1076="SAT","ACTIVE",
AR1076="SPARE-ISSUE","SPARE-ISSUE",
AR1076="Fiber CAmtel","ACTIVE",
AR1076="Fiber AOF","ACTIVE",
AR1076="Projet OCM (HUAWEI)","PLANNED WORKS",
AR1076="Projet OCM (NOKIA)","PLANNED WORKS",
AR1076="ACCESS-ISSUE","ACCESS-ISSUE",
AR1076="Projet OCM (ZTE, NOKIA, autres projets)","PLANNED WORKS",
AR1076="No root CAuse","No root cause",
AR1076="ODU HS","ACTIVE",
AR1076="IP &amp; VLAN","ACTIVE",
AR1076="Warehouse HUAWEI","SPARE-ISSUE",
AR1076="SPARE-HS","SPARE-ISSUE",
AR1076="Power Telco","ACTIVE", AR1076="no impacts","no impacts"
),"")</f>
        <v>No root cause</v>
      </c>
      <c r="AT1076" s="99" t="s">
        <v>5661</v>
      </c>
      <c r="AU1076" s="99" t="s">
        <v>1692</v>
      </c>
      <c r="AW1076" s="17"/>
      <c r="AX1076" s="17" t="s">
        <v>5536</v>
      </c>
      <c r="AY1076" s="17"/>
      <c r="AZ1076" s="17" t="s">
        <v>5536</v>
      </c>
      <c r="BA1076" s="7"/>
      <c r="BC1076" s="18"/>
      <c r="BD1076" s="18"/>
      <c r="BE1076" s="18"/>
      <c r="BF1076" s="18"/>
      <c r="BG1076" s="18"/>
      <c r="BH1076" s="18"/>
      <c r="BI1076" s="18"/>
      <c r="BJ1076" s="18"/>
      <c r="BK1076" s="18"/>
      <c r="BM1076" s="18"/>
      <c r="BN1076" s="18"/>
      <c r="BO1076" s="18"/>
      <c r="BP1076" s="9" t="s">
        <v>5661</v>
      </c>
      <c r="BQ1076" s="14"/>
      <c r="BR1076" s="102" t="s">
        <v>5536</v>
      </c>
      <c r="BS1076" s="14"/>
      <c r="BT1076" s="14"/>
      <c r="BU1076" s="9"/>
      <c r="BV1076" s="9"/>
      <c r="BW1076" s="9"/>
    </row>
    <row r="1077" spans="1:75" x14ac:dyDescent="0.35">
      <c r="A1077" s="1" t="s">
        <v>969</v>
      </c>
      <c r="B1077" s="1" t="s">
        <v>970</v>
      </c>
      <c r="C1077" s="3" t="s">
        <v>38</v>
      </c>
      <c r="D1077" s="1" t="s">
        <v>11</v>
      </c>
      <c r="E1077" s="1" t="s">
        <v>12</v>
      </c>
      <c r="F1077" s="3" t="s">
        <v>37</v>
      </c>
      <c r="G1077" s="1" t="s">
        <v>38</v>
      </c>
      <c r="H1077" s="30" t="s">
        <v>5587</v>
      </c>
      <c r="I1077" s="27">
        <v>3.258433138431597</v>
      </c>
      <c r="J1077" s="27">
        <v>1.1160656958676838</v>
      </c>
      <c r="K1077" s="27">
        <v>1.1616343209686306</v>
      </c>
      <c r="L1077" s="27">
        <v>1.7835078317396417E-3</v>
      </c>
      <c r="M1077" s="27">
        <v>0</v>
      </c>
      <c r="N1077" s="27">
        <v>1.1788986767798694E-2</v>
      </c>
      <c r="O1077" s="27">
        <v>0.20075164154060843</v>
      </c>
      <c r="P1077" s="27">
        <v>3.4551897224291075</v>
      </c>
      <c r="Q1077" s="27">
        <v>0.91394075329663726</v>
      </c>
      <c r="R1077" s="27">
        <v>2.3096426421027699E-2</v>
      </c>
      <c r="S1077" s="80">
        <v>0.42893363353337088</v>
      </c>
      <c r="T1077" s="80">
        <v>16.671749663987121</v>
      </c>
      <c r="U1077" s="80">
        <v>1.8394208022646275</v>
      </c>
      <c r="V1077" s="80">
        <v>0.41229350546324095</v>
      </c>
      <c r="W1077" s="80">
        <v>16.671749663987121</v>
      </c>
      <c r="X1077" s="80">
        <v>13.128151458338685</v>
      </c>
      <c r="Y1077" s="80">
        <v>28.081776687697793</v>
      </c>
      <c r="Z1077" s="80">
        <v>1.3609234860872126</v>
      </c>
      <c r="AA1077" s="80">
        <v>0</v>
      </c>
      <c r="AB1077" s="80">
        <v>0</v>
      </c>
      <c r="AC1077" s="80">
        <v>0</v>
      </c>
      <c r="AD1077" s="80">
        <v>0</v>
      </c>
      <c r="AE1077" s="80">
        <v>0</v>
      </c>
      <c r="AF1077" s="80">
        <v>1.0367352675119068</v>
      </c>
      <c r="AG1077" s="80"/>
      <c r="AH1077" s="80">
        <v>0</v>
      </c>
      <c r="AI1077" s="80">
        <v>0</v>
      </c>
      <c r="AJ1077" s="80">
        <v>0</v>
      </c>
      <c r="AK1077" s="80">
        <v>0</v>
      </c>
      <c r="AL1077" s="80">
        <v>0</v>
      </c>
      <c r="AM1077" s="80">
        <v>0</v>
      </c>
      <c r="AN1077" s="41" t="s">
        <v>5558</v>
      </c>
      <c r="AO1077" s="41"/>
      <c r="AP1077" s="40" t="str" cm="1">
        <f t="array" ref="AP1077">IFERROR(_xlfn.IFS(
AR1077="MPR ISSUE","PDH",
AR1077="BSS Hardware Issue","BSS",
AR1077="Sites strategiques, MLL, Pylone, etc.","ENVTECH",
AR1077="AKTIVCO DEFAUT GE &amp; POWER Cabinet","AKTIVCO",
AR1077="AKTIVCO Coupure ENEO &amp; Baisse de tension","AKTIVCO GRID ONLY",
AR1077="Coupure ENEO &amp; Baisse de tension","IHS GRID ONLY",
AR1077="Defaut GE &amp; POWER Cabinet","IHS",
AR1077="Sharing","Partners",
AR1077="Sites strategiques &amp; DataCenter","SST &amp; DC",
AR1077="Exclu","Exclu",
AR1077="SAT","SAT",
AR1077="SPARE-ISSUE","SPARE-ISSUE",
AR1077="Fiber CAmtel","TRANS_FO_CAMTEL",
AR1077="Fiber AOF","Fiber AOF",
AR1077="Projet OCM (HUAWEI)","TRAVAUX-HUAWEI",
AR1077="Projet OCM (NOKIA)","TRAVAUX-NOKIA",
AR1077="ACCESS-ISSUE","ACCESS-ISSUE",
AR1077="Projet OCM (ZTE, NOKIA, autres projets)","TRAVAUX OCM",
AR1077="No root CAuse","No root cause",
AR1077="ODU HS","PDH",
AR1077="IP &amp; VLAN","PDH",
AR1077="Warehouse HUAWEI","SPARE-ISSUE",
AR1077="SPARE-HS","SPARE-ISSUE",
AR1077="Power Telco","BSS",AR1077="no impacts","no impacts"
),"")</f>
        <v>No root cause</v>
      </c>
      <c r="AQ1077" s="40" t="str" cm="1">
        <f t="array" ref="AQ1077">IFERROR(_xlfn.IFS(
AR1077="MPR ISSUE","TX ISSUE",
AR1077="BSS Hardware Issue","RAN ISSUE",
AR1077="Sites strategiques, MLL, Pylone, etc.","ENVTECH",
AR1077="AKTIVCO DEFAUT GE &amp; POWER Cabinet","POWER ISSUE",
AR1077="AKTIVCO Coupure ENEO &amp; Baisse de tension","POWER ISSUE",
AR1077="Coupure ENEO &amp; Baisse de tension","POWER ISSUE",
AR1077="Defaut GE &amp; POWER Cabinet","POWER ISSUE",
AR1077="Sharing","POWER ISSUE",
AR1077="Sites strategiques &amp; DataCenter","POWER ISSUE",
AR1077="Exclu","Exclu",
AR1077="SAT","TX ISSUE",
AR1077="SPARE-ISSUE","SPARE-ISSUE",
AR1077="Fiber CAmtel","TX ISSUE",
AR1077="Fiber AOF","TX ISSUE",
AR1077="Projet OCM (HUAWEI)","TRAVAUX-HUAWEI",
AR1077="Projet OCM (NOKIA)","TRAVAUX -NOKIA",
AR1077="ACCESS-ISSUE","ACCESS-ISSUE",
AR1077="Projet OCM (ZTE, NOKIA, autres projets)","TRAVAUX OCM",
AR1077="No root CAuse","No root cause",
AR1077="ODU HS","TX ISSUE",
AR1077="IP &amp; VLAN","TX ISSUE",
AR1077="Warehouse HUAWEI","SPARE-ISSUE",
AR1077="SPARE-HS","SPARE-ISSUE",
AR1077="Power Telco","RAN ISSUE",AR1077="no impacts","no impacts"
),"")</f>
        <v>No root cause</v>
      </c>
      <c r="AR1077" s="59" t="s">
        <v>5343</v>
      </c>
      <c r="AS1077" s="40" t="str" cm="1">
        <f t="array" ref="AS1077">IFERROR(_xlfn.IFS(
AR1077="MPR ISSUE","ACTIVE",
AR1077="BSS Hardware Issue","ACTIVE",
AR1077="Sites strategiques, MLL, Pylone, etc.","PASSIVE",
AR1077="AKTIVCO DEFAUT GE &amp; POWER Cabinet","PASSIVE",
AR1077="AKTIVCO Coupure ENEO &amp; Baisse de tension","PASSIVE",
AR1077="Coupure ENEO &amp; Baisse de tension","PASSIVE",
AR1077="Defaut GE &amp; POWER Cabinet","PASSIVE",
AR1077="Sharing","PASSIVE",
AR1077="Sites strategiques &amp; DataCenter","PASSIVE",
AR1077="Exclu","Exclu",
AR1077="SAT","ACTIVE",
AR1077="SPARE-ISSUE","SPARE-ISSUE",
AR1077="Fiber CAmtel","ACTIVE",
AR1077="Fiber AOF","ACTIVE",
AR1077="Projet OCM (HUAWEI)","PLANNED WORKS",
AR1077="Projet OCM (NOKIA)","PLANNED WORKS",
AR1077="ACCESS-ISSUE","ACCESS-ISSUE",
AR1077="Projet OCM (ZTE, NOKIA, autres projets)","PLANNED WORKS",
AR1077="No root CAuse","No root cause",
AR1077="ODU HS","ACTIVE",
AR1077="IP &amp; VLAN","ACTIVE",
AR1077="Warehouse HUAWEI","SPARE-ISSUE",
AR1077="SPARE-HS","SPARE-ISSUE",
AR1077="Power Telco","ACTIVE", AR1077="no impacts","no impacts"
),"")</f>
        <v>No root cause</v>
      </c>
      <c r="AT1077" s="99" t="s">
        <v>5661</v>
      </c>
      <c r="AU1077" s="99" t="s">
        <v>970</v>
      </c>
      <c r="AW1077" s="17"/>
      <c r="AX1077" s="17" t="s">
        <v>5536</v>
      </c>
      <c r="AY1077" s="17"/>
      <c r="AZ1077" s="17" t="s">
        <v>5536</v>
      </c>
      <c r="BA1077" s="7"/>
      <c r="BC1077" s="18"/>
      <c r="BD1077" s="18"/>
      <c r="BE1077" s="18"/>
      <c r="BF1077" s="18"/>
      <c r="BG1077" s="18"/>
      <c r="BH1077" s="18"/>
      <c r="BI1077" s="18"/>
      <c r="BJ1077" s="18"/>
      <c r="BK1077" s="18"/>
      <c r="BM1077" s="18"/>
      <c r="BN1077" s="18"/>
      <c r="BO1077" s="18"/>
      <c r="BP1077" s="9" t="s">
        <v>5661</v>
      </c>
      <c r="BQ1077" s="14"/>
      <c r="BR1077" s="102" t="s">
        <v>5536</v>
      </c>
      <c r="BS1077" s="14"/>
      <c r="BT1077" s="14"/>
      <c r="BU1077" s="9"/>
      <c r="BV1077" s="9"/>
      <c r="BW1077" s="9"/>
    </row>
    <row r="1078" spans="1:75" x14ac:dyDescent="0.35">
      <c r="A1078" s="1" t="s">
        <v>835</v>
      </c>
      <c r="B1078" s="8" t="s">
        <v>836</v>
      </c>
      <c r="C1078" s="3" t="s">
        <v>31</v>
      </c>
      <c r="D1078" s="1" t="s">
        <v>11</v>
      </c>
      <c r="E1078" s="1" t="s">
        <v>12</v>
      </c>
      <c r="F1078" s="3" t="s">
        <v>69</v>
      </c>
      <c r="G1078" s="1" t="s">
        <v>502</v>
      </c>
      <c r="H1078" s="30" t="s">
        <v>5587</v>
      </c>
      <c r="I1078" s="27">
        <v>0</v>
      </c>
      <c r="J1078" s="27">
        <v>8.0382697976503312E-2</v>
      </c>
      <c r="K1078" s="27">
        <v>0</v>
      </c>
      <c r="L1078" s="27">
        <v>0</v>
      </c>
      <c r="M1078" s="27">
        <v>0</v>
      </c>
      <c r="N1078" s="27">
        <v>0</v>
      </c>
      <c r="O1078" s="27">
        <v>0</v>
      </c>
      <c r="P1078" s="27">
        <v>0</v>
      </c>
      <c r="Q1078" s="27">
        <v>0</v>
      </c>
      <c r="R1078" s="27">
        <v>0</v>
      </c>
      <c r="S1078" s="80">
        <v>0</v>
      </c>
      <c r="T1078" s="80">
        <v>1.1093418713420391E-2</v>
      </c>
      <c r="U1078" s="80">
        <v>0.142805472087389</v>
      </c>
      <c r="V1078" s="80">
        <v>0</v>
      </c>
      <c r="W1078" s="80">
        <v>1.1093418713420391E-2</v>
      </c>
      <c r="X1078" s="80">
        <v>0.1511879588965655</v>
      </c>
      <c r="Y1078" s="80">
        <v>0</v>
      </c>
      <c r="Z1078" s="80">
        <v>0</v>
      </c>
      <c r="AA1078" s="80">
        <v>0</v>
      </c>
      <c r="AB1078" s="80">
        <v>0</v>
      </c>
      <c r="AC1078" s="80">
        <v>0</v>
      </c>
      <c r="AD1078" s="80">
        <v>0</v>
      </c>
      <c r="AE1078" s="80">
        <v>0</v>
      </c>
      <c r="AF1078" s="80">
        <v>0</v>
      </c>
      <c r="AG1078" s="80"/>
      <c r="AH1078" s="80">
        <v>0</v>
      </c>
      <c r="AI1078" s="80">
        <v>0</v>
      </c>
      <c r="AJ1078" s="80">
        <v>0</v>
      </c>
      <c r="AK1078" s="80">
        <v>0</v>
      </c>
      <c r="AL1078" s="80">
        <v>0</v>
      </c>
      <c r="AM1078" s="80">
        <v>0</v>
      </c>
      <c r="AN1078" s="41" t="s">
        <v>5558</v>
      </c>
      <c r="AO1078" s="41"/>
      <c r="AP1078" s="40" t="str" cm="1">
        <f t="array" ref="AP1078">IFERROR(_xlfn.IFS(
AR1078="MPR ISSUE","PDH",
AR1078="BSS Hardware Issue","BSS",
AR1078="Sites strategiques, MLL, Pylone, etc.","ENVTECH",
AR1078="AKTIVCO DEFAUT GE &amp; POWER Cabinet","AKTIVCO",
AR1078="AKTIVCO Coupure ENEO &amp; Baisse de tension","AKTIVCO GRID ONLY",
AR1078="Coupure ENEO &amp; Baisse de tension","IHS GRID ONLY",
AR1078="Defaut GE &amp; POWER Cabinet","IHS",
AR1078="Sharing","Partners",
AR1078="Sites strategiques &amp; DataCenter","SST &amp; DC",
AR1078="Exclu","Exclu",
AR1078="SAT","SAT",
AR1078="SPARE-ISSUE","SPARE-ISSUE",
AR1078="Fiber CAmtel","TRANS_FO_CAMTEL",
AR1078="Fiber AOF","Fiber AOF",
AR1078="Projet OCM (HUAWEI)","TRAVAUX-HUAWEI",
AR1078="Projet OCM (NOKIA)","TRAVAUX-NOKIA",
AR1078="ACCESS-ISSUE","ACCESS-ISSUE",
AR1078="Projet OCM (ZTE, NOKIA, autres projets)","TRAVAUX OCM",
AR1078="No root CAuse","No root cause",
AR1078="ODU HS","PDH",
AR1078="IP &amp; VLAN","PDH",
AR1078="Warehouse HUAWEI","SPARE-ISSUE",
AR1078="SPARE-HS","SPARE-ISSUE",
AR1078="Power Telco","BSS",AR1078="no impacts","no impacts"
),"")</f>
        <v>No root cause</v>
      </c>
      <c r="AQ1078" s="40" t="str" cm="1">
        <f t="array" ref="AQ1078">IFERROR(_xlfn.IFS(
AR1078="MPR ISSUE","TX ISSUE",
AR1078="BSS Hardware Issue","RAN ISSUE",
AR1078="Sites strategiques, MLL, Pylone, etc.","ENVTECH",
AR1078="AKTIVCO DEFAUT GE &amp; POWER Cabinet","POWER ISSUE",
AR1078="AKTIVCO Coupure ENEO &amp; Baisse de tension","POWER ISSUE",
AR1078="Coupure ENEO &amp; Baisse de tension","POWER ISSUE",
AR1078="Defaut GE &amp; POWER Cabinet","POWER ISSUE",
AR1078="Sharing","POWER ISSUE",
AR1078="Sites strategiques &amp; DataCenter","POWER ISSUE",
AR1078="Exclu","Exclu",
AR1078="SAT","TX ISSUE",
AR1078="SPARE-ISSUE","SPARE-ISSUE",
AR1078="Fiber CAmtel","TX ISSUE",
AR1078="Fiber AOF","TX ISSUE",
AR1078="Projet OCM (HUAWEI)","TRAVAUX-HUAWEI",
AR1078="Projet OCM (NOKIA)","TRAVAUX -NOKIA",
AR1078="ACCESS-ISSUE","ACCESS-ISSUE",
AR1078="Projet OCM (ZTE, NOKIA, autres projets)","TRAVAUX OCM",
AR1078="No root CAuse","No root cause",
AR1078="ODU HS","TX ISSUE",
AR1078="IP &amp; VLAN","TX ISSUE",
AR1078="Warehouse HUAWEI","SPARE-ISSUE",
AR1078="SPARE-HS","SPARE-ISSUE",
AR1078="Power Telco","RAN ISSUE",AR1078="no impacts","no impacts"
),"")</f>
        <v>No root cause</v>
      </c>
      <c r="AR1078" s="59" t="s">
        <v>5343</v>
      </c>
      <c r="AS1078" s="40" t="str" cm="1">
        <f t="array" ref="AS1078">IFERROR(_xlfn.IFS(
AR1078="MPR ISSUE","ACTIVE",
AR1078="BSS Hardware Issue","ACTIVE",
AR1078="Sites strategiques, MLL, Pylone, etc.","PASSIVE",
AR1078="AKTIVCO DEFAUT GE &amp; POWER Cabinet","PASSIVE",
AR1078="AKTIVCO Coupure ENEO &amp; Baisse de tension","PASSIVE",
AR1078="Coupure ENEO &amp; Baisse de tension","PASSIVE",
AR1078="Defaut GE &amp; POWER Cabinet","PASSIVE",
AR1078="Sharing","PASSIVE",
AR1078="Sites strategiques &amp; DataCenter","PASSIVE",
AR1078="Exclu","Exclu",
AR1078="SAT","ACTIVE",
AR1078="SPARE-ISSUE","SPARE-ISSUE",
AR1078="Fiber CAmtel","ACTIVE",
AR1078="Fiber AOF","ACTIVE",
AR1078="Projet OCM (HUAWEI)","PLANNED WORKS",
AR1078="Projet OCM (NOKIA)","PLANNED WORKS",
AR1078="ACCESS-ISSUE","ACCESS-ISSUE",
AR1078="Projet OCM (ZTE, NOKIA, autres projets)","PLANNED WORKS",
AR1078="No root CAuse","No root cause",
AR1078="ODU HS","ACTIVE",
AR1078="IP &amp; VLAN","ACTIVE",
AR1078="Warehouse HUAWEI","SPARE-ISSUE",
AR1078="SPARE-HS","SPARE-ISSUE",
AR1078="Power Telco","ACTIVE", AR1078="no impacts","no impacts"
),"")</f>
        <v>No root cause</v>
      </c>
      <c r="AT1078" s="99" t="s">
        <v>5661</v>
      </c>
      <c r="AU1078" s="99" t="s">
        <v>836</v>
      </c>
      <c r="AW1078" s="17"/>
      <c r="AX1078" s="17" t="s">
        <v>5536</v>
      </c>
      <c r="AY1078" s="17"/>
      <c r="AZ1078" s="17" t="s">
        <v>5536</v>
      </c>
      <c r="BA1078" s="7"/>
      <c r="BC1078" s="18"/>
      <c r="BD1078" s="18"/>
      <c r="BE1078" s="18"/>
      <c r="BF1078" s="18"/>
      <c r="BG1078" s="18"/>
      <c r="BH1078" s="18"/>
      <c r="BI1078" s="18"/>
      <c r="BJ1078" s="18"/>
      <c r="BK1078" s="18"/>
      <c r="BM1078" s="18"/>
      <c r="BN1078" s="18"/>
      <c r="BO1078" s="18"/>
      <c r="BP1078" s="9" t="s">
        <v>5661</v>
      </c>
      <c r="BQ1078" s="14"/>
      <c r="BR1078" s="102" t="s">
        <v>5536</v>
      </c>
      <c r="BS1078" s="14"/>
      <c r="BT1078" s="14"/>
      <c r="BU1078" s="9"/>
      <c r="BV1078" s="9"/>
      <c r="BW1078" s="9"/>
    </row>
    <row r="1079" spans="1:75" x14ac:dyDescent="0.35">
      <c r="A1079" s="1" t="s">
        <v>1706</v>
      </c>
      <c r="B1079" s="8" t="s">
        <v>1707</v>
      </c>
      <c r="C1079" s="3" t="s">
        <v>37</v>
      </c>
      <c r="D1079" s="1" t="s">
        <v>21</v>
      </c>
      <c r="E1079" s="1" t="s">
        <v>36</v>
      </c>
      <c r="F1079" s="3" t="s">
        <v>37</v>
      </c>
      <c r="G1079" s="1" t="s">
        <v>1708</v>
      </c>
      <c r="H1079" s="30" t="s">
        <v>5587</v>
      </c>
      <c r="I1079" s="27">
        <v>0.60949596641868753</v>
      </c>
      <c r="J1079" s="27">
        <v>0.98139301949302693</v>
      </c>
      <c r="K1079" s="27">
        <v>4.0534139193512031</v>
      </c>
      <c r="L1079" s="27">
        <v>0</v>
      </c>
      <c r="M1079" s="27">
        <v>0.48424021139561618</v>
      </c>
      <c r="N1079" s="27">
        <v>2.2383023288331375E-2</v>
      </c>
      <c r="O1079" s="27">
        <v>0</v>
      </c>
      <c r="P1079" s="27">
        <v>0.49174877936723937</v>
      </c>
      <c r="Q1079" s="27">
        <v>1.4848237751581617</v>
      </c>
      <c r="R1079" s="27">
        <v>0.45219057565925613</v>
      </c>
      <c r="S1079" s="80">
        <v>1.8449140063863845</v>
      </c>
      <c r="T1079" s="80">
        <v>5.8795832584260053</v>
      </c>
      <c r="U1079" s="80">
        <v>0.73698110623143298</v>
      </c>
      <c r="V1079" s="80">
        <v>9.791012119292418</v>
      </c>
      <c r="W1079" s="80">
        <v>5.8795832584260035</v>
      </c>
      <c r="X1079" s="80">
        <v>0.67188307037293815</v>
      </c>
      <c r="Y1079" s="80">
        <v>0</v>
      </c>
      <c r="Z1079" s="80">
        <v>0.9256583997511646</v>
      </c>
      <c r="AA1079" s="80">
        <v>0</v>
      </c>
      <c r="AB1079" s="80">
        <v>0</v>
      </c>
      <c r="AC1079" s="80">
        <v>0</v>
      </c>
      <c r="AD1079" s="80">
        <v>0</v>
      </c>
      <c r="AE1079" s="80">
        <v>0</v>
      </c>
      <c r="AF1079" s="80">
        <v>0.90145619847445912</v>
      </c>
      <c r="AG1079" s="80"/>
      <c r="AH1079" s="80">
        <v>3.4617887014066123E-2</v>
      </c>
      <c r="AI1079" s="80">
        <v>0</v>
      </c>
      <c r="AJ1079" s="80">
        <v>0</v>
      </c>
      <c r="AK1079" s="80">
        <v>0</v>
      </c>
      <c r="AL1079" s="80">
        <v>0</v>
      </c>
      <c r="AM1079" s="80">
        <v>0</v>
      </c>
      <c r="AN1079" s="41" t="s">
        <v>5558</v>
      </c>
      <c r="AO1079" s="41"/>
      <c r="AP1079" s="40" t="str" cm="1">
        <f t="array" ref="AP1079">IFERROR(_xlfn.IFS(
AR1079="MPR ISSUE","PDH",
AR1079="BSS Hardware Issue","BSS",
AR1079="Sites strategiques, MLL, Pylone, etc.","ENVTECH",
AR1079="AKTIVCO DEFAUT GE &amp; POWER Cabinet","AKTIVCO",
AR1079="AKTIVCO Coupure ENEO &amp; Baisse de tension","AKTIVCO GRID ONLY",
AR1079="Coupure ENEO &amp; Baisse de tension","IHS GRID ONLY",
AR1079="Defaut GE &amp; POWER Cabinet","IHS",
AR1079="Sharing","Partners",
AR1079="Sites strategiques &amp; DataCenter","SST &amp; DC",
AR1079="Exclu","Exclu",
AR1079="SAT","SAT",
AR1079="SPARE-ISSUE","SPARE-ISSUE",
AR1079="Fiber CAmtel","TRANS_FO_CAMTEL",
AR1079="Fiber AOF","Fiber AOF",
AR1079="Projet OCM (HUAWEI)","TRAVAUX-HUAWEI",
AR1079="Projet OCM (NOKIA)","TRAVAUX-NOKIA",
AR1079="ACCESS-ISSUE","ACCESS-ISSUE",
AR1079="Projet OCM (ZTE, NOKIA, autres projets)","TRAVAUX OCM",
AR1079="No root CAuse","No root cause",
AR1079="ODU HS","PDH",
AR1079="IP &amp; VLAN","PDH",
AR1079="Warehouse HUAWEI","SPARE-ISSUE",
AR1079="SPARE-HS","SPARE-ISSUE",
AR1079="Power Telco","BSS",AR1079="no impacts","no impacts"
),"")</f>
        <v>No root cause</v>
      </c>
      <c r="AQ1079" s="40" t="str" cm="1">
        <f t="array" ref="AQ1079">IFERROR(_xlfn.IFS(
AR1079="MPR ISSUE","TX ISSUE",
AR1079="BSS Hardware Issue","RAN ISSUE",
AR1079="Sites strategiques, MLL, Pylone, etc.","ENVTECH",
AR1079="AKTIVCO DEFAUT GE &amp; POWER Cabinet","POWER ISSUE",
AR1079="AKTIVCO Coupure ENEO &amp; Baisse de tension","POWER ISSUE",
AR1079="Coupure ENEO &amp; Baisse de tension","POWER ISSUE",
AR1079="Defaut GE &amp; POWER Cabinet","POWER ISSUE",
AR1079="Sharing","POWER ISSUE",
AR1079="Sites strategiques &amp; DataCenter","POWER ISSUE",
AR1079="Exclu","Exclu",
AR1079="SAT","TX ISSUE",
AR1079="SPARE-ISSUE","SPARE-ISSUE",
AR1079="Fiber CAmtel","TX ISSUE",
AR1079="Fiber AOF","TX ISSUE",
AR1079="Projet OCM (HUAWEI)","TRAVAUX-HUAWEI",
AR1079="Projet OCM (NOKIA)","TRAVAUX -NOKIA",
AR1079="ACCESS-ISSUE","ACCESS-ISSUE",
AR1079="Projet OCM (ZTE, NOKIA, autres projets)","TRAVAUX OCM",
AR1079="No root CAuse","No root cause",
AR1079="ODU HS","TX ISSUE",
AR1079="IP &amp; VLAN","TX ISSUE",
AR1079="Warehouse HUAWEI","SPARE-ISSUE",
AR1079="SPARE-HS","SPARE-ISSUE",
AR1079="Power Telco","RAN ISSUE",AR1079="no impacts","no impacts"
),"")</f>
        <v>No root cause</v>
      </c>
      <c r="AR1079" s="59" t="s">
        <v>5343</v>
      </c>
      <c r="AS1079" s="40" t="str" cm="1">
        <f t="array" ref="AS1079">IFERROR(_xlfn.IFS(
AR1079="MPR ISSUE","ACTIVE",
AR1079="BSS Hardware Issue","ACTIVE",
AR1079="Sites strategiques, MLL, Pylone, etc.","PASSIVE",
AR1079="AKTIVCO DEFAUT GE &amp; POWER Cabinet","PASSIVE",
AR1079="AKTIVCO Coupure ENEO &amp; Baisse de tension","PASSIVE",
AR1079="Coupure ENEO &amp; Baisse de tension","PASSIVE",
AR1079="Defaut GE &amp; POWER Cabinet","PASSIVE",
AR1079="Sharing","PASSIVE",
AR1079="Sites strategiques &amp; DataCenter","PASSIVE",
AR1079="Exclu","Exclu",
AR1079="SAT","ACTIVE",
AR1079="SPARE-ISSUE","SPARE-ISSUE",
AR1079="Fiber CAmtel","ACTIVE",
AR1079="Fiber AOF","ACTIVE",
AR1079="Projet OCM (HUAWEI)","PLANNED WORKS",
AR1079="Projet OCM (NOKIA)","PLANNED WORKS",
AR1079="ACCESS-ISSUE","ACCESS-ISSUE",
AR1079="Projet OCM (ZTE, NOKIA, autres projets)","PLANNED WORKS",
AR1079="No root CAuse","No root cause",
AR1079="ODU HS","ACTIVE",
AR1079="IP &amp; VLAN","ACTIVE",
AR1079="Warehouse HUAWEI","SPARE-ISSUE",
AR1079="SPARE-HS","SPARE-ISSUE",
AR1079="Power Telco","ACTIVE", AR1079="no impacts","no impacts"
),"")</f>
        <v>No root cause</v>
      </c>
      <c r="AT1079" s="99" t="s">
        <v>5661</v>
      </c>
      <c r="AU1079" s="99" t="s">
        <v>1707</v>
      </c>
      <c r="AW1079" s="17"/>
      <c r="AX1079" s="17" t="s">
        <v>5536</v>
      </c>
      <c r="AY1079" s="17"/>
      <c r="AZ1079" s="17" t="s">
        <v>5536</v>
      </c>
      <c r="BA1079" s="7"/>
      <c r="BC1079" s="18"/>
      <c r="BD1079" s="18"/>
      <c r="BE1079" s="18"/>
      <c r="BF1079" s="18"/>
      <c r="BG1079" s="18"/>
      <c r="BH1079" s="18"/>
      <c r="BI1079" s="18"/>
      <c r="BJ1079" s="18"/>
      <c r="BK1079" s="18"/>
      <c r="BM1079" s="18"/>
      <c r="BN1079" s="18"/>
      <c r="BO1079" s="18"/>
      <c r="BP1079" s="9" t="s">
        <v>5661</v>
      </c>
      <c r="BQ1079" s="14"/>
      <c r="BR1079" s="102" t="s">
        <v>5536</v>
      </c>
      <c r="BS1079" s="14"/>
      <c r="BT1079" s="14"/>
      <c r="BU1079" s="9"/>
      <c r="BV1079" s="9"/>
      <c r="BW1079" s="9"/>
    </row>
    <row r="1080" spans="1:75" x14ac:dyDescent="0.35">
      <c r="A1080" s="1" t="s">
        <v>4273</v>
      </c>
      <c r="B1080" s="8" t="s">
        <v>4274</v>
      </c>
      <c r="C1080" s="3" t="s">
        <v>13</v>
      </c>
      <c r="D1080" s="1"/>
      <c r="E1080" s="1"/>
      <c r="F1080" s="3" t="s">
        <v>13</v>
      </c>
      <c r="G1080" s="1" t="s">
        <v>14</v>
      </c>
      <c r="H1080" s="28" t="s">
        <v>5589</v>
      </c>
      <c r="I1080" s="27">
        <v>0</v>
      </c>
      <c r="J1080" s="27">
        <v>0.62319330656644789</v>
      </c>
      <c r="K1080" s="27">
        <v>0</v>
      </c>
      <c r="L1080" s="27">
        <v>0</v>
      </c>
      <c r="M1080" s="27">
        <v>0</v>
      </c>
      <c r="N1080" s="27">
        <v>0</v>
      </c>
      <c r="O1080" s="27">
        <v>0</v>
      </c>
      <c r="P1080" s="27">
        <v>0</v>
      </c>
      <c r="Q1080" s="27">
        <v>0</v>
      </c>
      <c r="R1080" s="27">
        <v>0</v>
      </c>
      <c r="S1080" s="80">
        <v>0</v>
      </c>
      <c r="T1080" s="80">
        <v>0</v>
      </c>
      <c r="U1080" s="80">
        <v>0</v>
      </c>
      <c r="V1080" s="80">
        <v>0</v>
      </c>
      <c r="W1080" s="80">
        <v>0</v>
      </c>
      <c r="X1080" s="80">
        <v>0</v>
      </c>
      <c r="Y1080" s="80">
        <v>10.332574272400141</v>
      </c>
      <c r="Z1080" s="80">
        <v>0</v>
      </c>
      <c r="AA1080" s="80">
        <v>0</v>
      </c>
      <c r="AB1080" s="80">
        <v>0</v>
      </c>
      <c r="AC1080" s="80">
        <v>0</v>
      </c>
      <c r="AD1080" s="80">
        <v>0</v>
      </c>
      <c r="AE1080" s="80">
        <v>0</v>
      </c>
      <c r="AF1080" s="80">
        <v>0</v>
      </c>
      <c r="AG1080" s="80"/>
      <c r="AH1080" s="80">
        <v>0</v>
      </c>
      <c r="AI1080" s="80">
        <v>0</v>
      </c>
      <c r="AJ1080" s="80">
        <v>0</v>
      </c>
      <c r="AK1080" s="80">
        <v>0</v>
      </c>
      <c r="AL1080" s="80">
        <v>0</v>
      </c>
      <c r="AM1080" s="80">
        <v>0</v>
      </c>
      <c r="AN1080" s="41" t="s">
        <v>5558</v>
      </c>
      <c r="AO1080" s="41"/>
      <c r="AP1080" s="40" t="str" cm="1">
        <f t="array" ref="AP1080">IFERROR(_xlfn.IFS(
AR1080="MPR ISSUE","PDH",
AR1080="BSS Hardware Issue","BSS",
AR1080="Sites strategiques, MLL, Pylone, etc.","ENVTECH",
AR1080="AKTIVCO DEFAUT GE &amp; POWER Cabinet","AKTIVCO",
AR1080="AKTIVCO Coupure ENEO &amp; Baisse de tension","AKTIVCO GRID ONLY",
AR1080="Coupure ENEO &amp; Baisse de tension","IHS GRID ONLY",
AR1080="Defaut GE &amp; POWER Cabinet","IHS",
AR1080="Sharing","Partners",
AR1080="Sites strategiques &amp; DataCenter","SST &amp; DC",
AR1080="Exclu","Exclu",
AR1080="SAT","SAT",
AR1080="SPARE-ISSUE","SPARE-ISSUE",
AR1080="Fiber CAmtel","TRANS_FO_CAMTEL",
AR1080="Fiber AOF","Fiber AOF",
AR1080="Projet OCM (HUAWEI)","TRAVAUX-HUAWEI",
AR1080="Projet OCM (NOKIA)","TRAVAUX-NOKIA",
AR1080="ACCESS-ISSUE","ACCESS-ISSUE",
AR1080="Projet OCM (ZTE, NOKIA, autres projets)","TRAVAUX OCM",
AR1080="No root CAuse","No root cause",
AR1080="ODU HS","PDH",
AR1080="IP &amp; VLAN","PDH",
AR1080="Warehouse HUAWEI","SPARE-ISSUE",
AR1080="SPARE-HS","SPARE-ISSUE",
AR1080="Power Telco","BSS",AR1080="no impacts","no impacts"
),"")</f>
        <v>No root cause</v>
      </c>
      <c r="AQ1080" s="40" t="str" cm="1">
        <f t="array" ref="AQ1080">IFERROR(_xlfn.IFS(
AR1080="MPR ISSUE","TX ISSUE",
AR1080="BSS Hardware Issue","RAN ISSUE",
AR1080="Sites strategiques, MLL, Pylone, etc.","ENVTECH",
AR1080="AKTIVCO DEFAUT GE &amp; POWER Cabinet","POWER ISSUE",
AR1080="AKTIVCO Coupure ENEO &amp; Baisse de tension","POWER ISSUE",
AR1080="Coupure ENEO &amp; Baisse de tension","POWER ISSUE",
AR1080="Defaut GE &amp; POWER Cabinet","POWER ISSUE",
AR1080="Sharing","POWER ISSUE",
AR1080="Sites strategiques &amp; DataCenter","POWER ISSUE",
AR1080="Exclu","Exclu",
AR1080="SAT","TX ISSUE",
AR1080="SPARE-ISSUE","SPARE-ISSUE",
AR1080="Fiber CAmtel","TX ISSUE",
AR1080="Fiber AOF","TX ISSUE",
AR1080="Projet OCM (HUAWEI)","TRAVAUX-HUAWEI",
AR1080="Projet OCM (NOKIA)","TRAVAUX -NOKIA",
AR1080="ACCESS-ISSUE","ACCESS-ISSUE",
AR1080="Projet OCM (ZTE, NOKIA, autres projets)","TRAVAUX OCM",
AR1080="No root CAuse","No root cause",
AR1080="ODU HS","TX ISSUE",
AR1080="IP &amp; VLAN","TX ISSUE",
AR1080="Warehouse HUAWEI","SPARE-ISSUE",
AR1080="SPARE-HS","SPARE-ISSUE",
AR1080="Power Telco","RAN ISSUE",AR1080="no impacts","no impacts"
),"")</f>
        <v>No root cause</v>
      </c>
      <c r="AR1080" s="59" t="s">
        <v>5343</v>
      </c>
      <c r="AS1080" s="40" t="str" cm="1">
        <f t="array" ref="AS1080">IFERROR(_xlfn.IFS(
AR1080="MPR ISSUE","ACTIVE",
AR1080="BSS Hardware Issue","ACTIVE",
AR1080="Sites strategiques, MLL, Pylone, etc.","PASSIVE",
AR1080="AKTIVCO DEFAUT GE &amp; POWER Cabinet","PASSIVE",
AR1080="AKTIVCO Coupure ENEO &amp; Baisse de tension","PASSIVE",
AR1080="Coupure ENEO &amp; Baisse de tension","PASSIVE",
AR1080="Defaut GE &amp; POWER Cabinet","PASSIVE",
AR1080="Sharing","PASSIVE",
AR1080="Sites strategiques &amp; DataCenter","PASSIVE",
AR1080="Exclu","Exclu",
AR1080="SAT","ACTIVE",
AR1080="SPARE-ISSUE","SPARE-ISSUE",
AR1080="Fiber CAmtel","ACTIVE",
AR1080="Fiber AOF","ACTIVE",
AR1080="Projet OCM (HUAWEI)","PLANNED WORKS",
AR1080="Projet OCM (NOKIA)","PLANNED WORKS",
AR1080="ACCESS-ISSUE","ACCESS-ISSUE",
AR1080="Projet OCM (ZTE, NOKIA, autres projets)","PLANNED WORKS",
AR1080="No root CAuse","No root cause",
AR1080="ODU HS","ACTIVE",
AR1080="IP &amp; VLAN","ACTIVE",
AR1080="Warehouse HUAWEI","SPARE-ISSUE",
AR1080="SPARE-HS","SPARE-ISSUE",
AR1080="Power Telco","ACTIVE", AR1080="no impacts","no impacts"
),"")</f>
        <v>No root cause</v>
      </c>
      <c r="AT1080" s="99" t="s">
        <v>5661</v>
      </c>
      <c r="AU1080" s="99" t="s">
        <v>4274</v>
      </c>
      <c r="AW1080" s="17"/>
      <c r="AX1080" s="17" t="s">
        <v>5536</v>
      </c>
      <c r="AY1080" s="17"/>
      <c r="AZ1080" s="17" t="s">
        <v>5536</v>
      </c>
      <c r="BA1080" s="7"/>
      <c r="BC1080" s="18"/>
      <c r="BD1080" s="18"/>
      <c r="BE1080" s="18"/>
      <c r="BF1080" s="18"/>
      <c r="BG1080" s="18"/>
      <c r="BH1080" s="18"/>
      <c r="BI1080" s="18"/>
      <c r="BJ1080" s="18"/>
      <c r="BK1080" s="18"/>
      <c r="BM1080" s="18"/>
      <c r="BN1080" s="18"/>
      <c r="BO1080" s="18"/>
      <c r="BP1080" s="9" t="s">
        <v>5661</v>
      </c>
      <c r="BQ1080" s="14"/>
      <c r="BR1080" s="102" t="s">
        <v>5536</v>
      </c>
      <c r="BS1080" s="14"/>
      <c r="BT1080" s="14"/>
      <c r="BU1080" s="9"/>
      <c r="BV1080" s="9"/>
      <c r="BW1080" s="9"/>
    </row>
    <row r="1081" spans="1:75" x14ac:dyDescent="0.35">
      <c r="A1081" s="1" t="s">
        <v>2363</v>
      </c>
      <c r="B1081" s="8" t="s">
        <v>2364</v>
      </c>
      <c r="C1081" s="3" t="s">
        <v>31</v>
      </c>
      <c r="D1081" s="1" t="s">
        <v>11</v>
      </c>
      <c r="E1081" s="1" t="s">
        <v>12</v>
      </c>
      <c r="F1081" s="3" t="s">
        <v>31</v>
      </c>
      <c r="G1081" s="1" t="s">
        <v>484</v>
      </c>
      <c r="H1081" s="30" t="s">
        <v>5587</v>
      </c>
      <c r="I1081" s="27">
        <v>34.712573444852524</v>
      </c>
      <c r="J1081" s="27">
        <v>0</v>
      </c>
      <c r="K1081" s="27">
        <v>4.6890917807398269</v>
      </c>
      <c r="L1081" s="27">
        <v>31.989852553840535</v>
      </c>
      <c r="M1081" s="27">
        <v>5.0959990925512155</v>
      </c>
      <c r="N1081" s="27">
        <v>2.4286382846364352</v>
      </c>
      <c r="O1081" s="27">
        <v>0</v>
      </c>
      <c r="P1081" s="27">
        <v>0</v>
      </c>
      <c r="Q1081" s="27">
        <v>0.18917667571261898</v>
      </c>
      <c r="R1081" s="27">
        <v>0</v>
      </c>
      <c r="S1081" s="80">
        <v>0</v>
      </c>
      <c r="T1081" s="80">
        <v>6.2567951648389286</v>
      </c>
      <c r="U1081" s="80">
        <v>0</v>
      </c>
      <c r="V1081" s="80">
        <v>0</v>
      </c>
      <c r="W1081" s="80">
        <v>6.2567951648389286</v>
      </c>
      <c r="X1081" s="80">
        <v>22.6619282430593</v>
      </c>
      <c r="Y1081" s="80">
        <v>0</v>
      </c>
      <c r="Z1081" s="80">
        <v>0</v>
      </c>
      <c r="AA1081" s="80">
        <v>0</v>
      </c>
      <c r="AB1081" s="80">
        <v>0</v>
      </c>
      <c r="AC1081" s="80">
        <v>0</v>
      </c>
      <c r="AD1081" s="80">
        <v>0</v>
      </c>
      <c r="AE1081" s="80">
        <v>0</v>
      </c>
      <c r="AF1081" s="80">
        <v>0.49893631592915122</v>
      </c>
      <c r="AG1081" s="80"/>
      <c r="AH1081" s="80">
        <v>11.22370396052883</v>
      </c>
      <c r="AI1081" s="80">
        <v>0</v>
      </c>
      <c r="AJ1081" s="80">
        <v>0</v>
      </c>
      <c r="AK1081" s="80">
        <v>0</v>
      </c>
      <c r="AL1081" s="80">
        <v>0</v>
      </c>
      <c r="AM1081" s="80">
        <v>0</v>
      </c>
      <c r="AN1081" s="41" t="s">
        <v>5558</v>
      </c>
      <c r="AO1081" s="41"/>
      <c r="AP1081" s="40" t="str" cm="1">
        <f t="array" ref="AP1081">IFERROR(_xlfn.IFS(
AR1081="MPR ISSUE","PDH",
AR1081="BSS Hardware Issue","BSS",
AR1081="Sites strategiques, MLL, Pylone, etc.","ENVTECH",
AR1081="AKTIVCO DEFAUT GE &amp; POWER Cabinet","AKTIVCO",
AR1081="AKTIVCO Coupure ENEO &amp; Baisse de tension","AKTIVCO GRID ONLY",
AR1081="Coupure ENEO &amp; Baisse de tension","IHS GRID ONLY",
AR1081="Defaut GE &amp; POWER Cabinet","IHS",
AR1081="Sharing","Partners",
AR1081="Sites strategiques &amp; DataCenter","SST &amp; DC",
AR1081="Exclu","Exclu",
AR1081="SAT","SAT",
AR1081="SPARE-ISSUE","SPARE-ISSUE",
AR1081="Fiber CAmtel","TRANS_FO_CAMTEL",
AR1081="Fiber AOF","Fiber AOF",
AR1081="Projet OCM (HUAWEI)","TRAVAUX-HUAWEI",
AR1081="Projet OCM (NOKIA)","TRAVAUX-NOKIA",
AR1081="ACCESS-ISSUE","ACCESS-ISSUE",
AR1081="Projet OCM (ZTE, NOKIA, autres projets)","TRAVAUX OCM",
AR1081="No root CAuse","No root cause",
AR1081="ODU HS","PDH",
AR1081="IP &amp; VLAN","PDH",
AR1081="Warehouse HUAWEI","SPARE-ISSUE",
AR1081="SPARE-HS","SPARE-ISSUE",
AR1081="Power Telco","BSS",AR1081="no impacts","no impacts"
),"")</f>
        <v>No root cause</v>
      </c>
      <c r="AQ1081" s="40" t="str" cm="1">
        <f t="array" ref="AQ1081">IFERROR(_xlfn.IFS(
AR1081="MPR ISSUE","TX ISSUE",
AR1081="BSS Hardware Issue","RAN ISSUE",
AR1081="Sites strategiques, MLL, Pylone, etc.","ENVTECH",
AR1081="AKTIVCO DEFAUT GE &amp; POWER Cabinet","POWER ISSUE",
AR1081="AKTIVCO Coupure ENEO &amp; Baisse de tension","POWER ISSUE",
AR1081="Coupure ENEO &amp; Baisse de tension","POWER ISSUE",
AR1081="Defaut GE &amp; POWER Cabinet","POWER ISSUE",
AR1081="Sharing","POWER ISSUE",
AR1081="Sites strategiques &amp; DataCenter","POWER ISSUE",
AR1081="Exclu","Exclu",
AR1081="SAT","TX ISSUE",
AR1081="SPARE-ISSUE","SPARE-ISSUE",
AR1081="Fiber CAmtel","TX ISSUE",
AR1081="Fiber AOF","TX ISSUE",
AR1081="Projet OCM (HUAWEI)","TRAVAUX-HUAWEI",
AR1081="Projet OCM (NOKIA)","TRAVAUX -NOKIA",
AR1081="ACCESS-ISSUE","ACCESS-ISSUE",
AR1081="Projet OCM (ZTE, NOKIA, autres projets)","TRAVAUX OCM",
AR1081="No root CAuse","No root cause",
AR1081="ODU HS","TX ISSUE",
AR1081="IP &amp; VLAN","TX ISSUE",
AR1081="Warehouse HUAWEI","SPARE-ISSUE",
AR1081="SPARE-HS","SPARE-ISSUE",
AR1081="Power Telco","RAN ISSUE",AR1081="no impacts","no impacts"
),"")</f>
        <v>No root cause</v>
      </c>
      <c r="AR1081" s="59" t="s">
        <v>5343</v>
      </c>
      <c r="AS1081" s="40" t="str" cm="1">
        <f t="array" ref="AS1081">IFERROR(_xlfn.IFS(
AR1081="MPR ISSUE","ACTIVE",
AR1081="BSS Hardware Issue","ACTIVE",
AR1081="Sites strategiques, MLL, Pylone, etc.","PASSIVE",
AR1081="AKTIVCO DEFAUT GE &amp; POWER Cabinet","PASSIVE",
AR1081="AKTIVCO Coupure ENEO &amp; Baisse de tension","PASSIVE",
AR1081="Coupure ENEO &amp; Baisse de tension","PASSIVE",
AR1081="Defaut GE &amp; POWER Cabinet","PASSIVE",
AR1081="Sharing","PASSIVE",
AR1081="Sites strategiques &amp; DataCenter","PASSIVE",
AR1081="Exclu","Exclu",
AR1081="SAT","ACTIVE",
AR1081="SPARE-ISSUE","SPARE-ISSUE",
AR1081="Fiber CAmtel","ACTIVE",
AR1081="Fiber AOF","ACTIVE",
AR1081="Projet OCM (HUAWEI)","PLANNED WORKS",
AR1081="Projet OCM (NOKIA)","PLANNED WORKS",
AR1081="ACCESS-ISSUE","ACCESS-ISSUE",
AR1081="Projet OCM (ZTE, NOKIA, autres projets)","PLANNED WORKS",
AR1081="No root CAuse","No root cause",
AR1081="ODU HS","ACTIVE",
AR1081="IP &amp; VLAN","ACTIVE",
AR1081="Warehouse HUAWEI","SPARE-ISSUE",
AR1081="SPARE-HS","SPARE-ISSUE",
AR1081="Power Telco","ACTIVE", AR1081="no impacts","no impacts"
),"")</f>
        <v>No root cause</v>
      </c>
      <c r="AT1081" s="99" t="s">
        <v>5661</v>
      </c>
      <c r="AU1081" s="99" t="s">
        <v>2364</v>
      </c>
      <c r="AW1081" s="17"/>
      <c r="AX1081" s="17" t="s">
        <v>5536</v>
      </c>
      <c r="AY1081" s="17"/>
      <c r="AZ1081" s="17" t="s">
        <v>5536</v>
      </c>
      <c r="BA1081" s="7"/>
      <c r="BC1081" s="18"/>
      <c r="BD1081" s="18"/>
      <c r="BE1081" s="18"/>
      <c r="BF1081" s="18"/>
      <c r="BG1081" s="18"/>
      <c r="BH1081" s="18"/>
      <c r="BI1081" s="18"/>
      <c r="BJ1081" s="18"/>
      <c r="BK1081" s="18"/>
      <c r="BM1081" s="18"/>
      <c r="BN1081" s="18"/>
      <c r="BO1081" s="18"/>
      <c r="BP1081" s="9" t="s">
        <v>5661</v>
      </c>
      <c r="BQ1081" s="14"/>
      <c r="BR1081" s="102" t="s">
        <v>5536</v>
      </c>
      <c r="BS1081" s="14"/>
      <c r="BT1081" s="14"/>
      <c r="BU1081" s="9"/>
      <c r="BV1081" s="9"/>
      <c r="BW1081" s="9"/>
    </row>
    <row r="1082" spans="1:75" x14ac:dyDescent="0.35">
      <c r="A1082" s="1" t="s">
        <v>2471</v>
      </c>
      <c r="B1082" s="77" t="s">
        <v>2472</v>
      </c>
      <c r="C1082" s="3" t="s">
        <v>38</v>
      </c>
      <c r="D1082" s="1" t="s">
        <v>11</v>
      </c>
      <c r="E1082" s="1" t="s">
        <v>12</v>
      </c>
      <c r="F1082" s="3" t="s">
        <v>37</v>
      </c>
      <c r="G1082" s="1" t="s">
        <v>38</v>
      </c>
      <c r="H1082" s="30" t="s">
        <v>5587</v>
      </c>
      <c r="I1082" s="27">
        <v>0</v>
      </c>
      <c r="J1082" s="27">
        <v>0</v>
      </c>
      <c r="K1082" s="27">
        <v>0</v>
      </c>
      <c r="L1082" s="27">
        <v>0</v>
      </c>
      <c r="M1082" s="27">
        <v>5.3483654507423681</v>
      </c>
      <c r="N1082" s="27">
        <v>1.5304637405723776</v>
      </c>
      <c r="O1082" s="27">
        <v>0</v>
      </c>
      <c r="P1082" s="27">
        <v>3.605503762488123</v>
      </c>
      <c r="Q1082" s="27">
        <v>20.041313175414405</v>
      </c>
      <c r="R1082" s="27">
        <v>0</v>
      </c>
      <c r="S1082" s="80">
        <v>0</v>
      </c>
      <c r="T1082" s="80">
        <v>0</v>
      </c>
      <c r="U1082" s="80">
        <v>0.68129999172452416</v>
      </c>
      <c r="V1082" s="80">
        <v>14.306211886437639</v>
      </c>
      <c r="W1082" s="80">
        <v>0</v>
      </c>
      <c r="X1082" s="80">
        <v>0.57746416576064219</v>
      </c>
      <c r="Y1082" s="80">
        <v>0</v>
      </c>
      <c r="Z1082" s="80">
        <v>0</v>
      </c>
      <c r="AA1082" s="80">
        <v>0</v>
      </c>
      <c r="AB1082" s="80">
        <v>0.22418693444966606</v>
      </c>
      <c r="AC1082" s="80">
        <v>0</v>
      </c>
      <c r="AD1082" s="80">
        <v>0</v>
      </c>
      <c r="AE1082" s="80">
        <v>0</v>
      </c>
      <c r="AF1082" s="80">
        <v>0</v>
      </c>
      <c r="AG1082" s="80"/>
      <c r="AH1082" s="80">
        <v>1.0702295445919778</v>
      </c>
      <c r="AI1082" s="80">
        <v>0</v>
      </c>
      <c r="AJ1082" s="80">
        <v>0</v>
      </c>
      <c r="AK1082" s="80">
        <v>0</v>
      </c>
      <c r="AL1082" s="80">
        <v>0</v>
      </c>
      <c r="AM1082" s="80">
        <v>0</v>
      </c>
      <c r="AN1082" s="41" t="s">
        <v>5558</v>
      </c>
      <c r="AO1082" s="41"/>
      <c r="AP1082" s="40" t="str" cm="1">
        <f t="array" ref="AP1082">IFERROR(_xlfn.IFS(
AR1082="MPR ISSUE","PDH",
AR1082="BSS Hardware Issue","BSS",
AR1082="Sites strategiques, MLL, Pylone, etc.","ENVTECH",
AR1082="AKTIVCO DEFAUT GE &amp; POWER Cabinet","AKTIVCO",
AR1082="AKTIVCO Coupure ENEO &amp; Baisse de tension","AKTIVCO GRID ONLY",
AR1082="Coupure ENEO &amp; Baisse de tension","IHS GRID ONLY",
AR1082="Defaut GE &amp; POWER Cabinet","IHS",
AR1082="Sharing","Partners",
AR1082="Sites strategiques &amp; DataCenter","SST &amp; DC",
AR1082="Exclu","Exclu",
AR1082="SAT","SAT",
AR1082="SPARE-ISSUE","SPARE-ISSUE",
AR1082="Fiber CAmtel","TRANS_FO_CAMTEL",
AR1082="Fiber AOF","Fiber AOF",
AR1082="Projet OCM (HUAWEI)","TRAVAUX-HUAWEI",
AR1082="Projet OCM (NOKIA)","TRAVAUX-NOKIA",
AR1082="ACCESS-ISSUE","ACCESS-ISSUE",
AR1082="Projet OCM (ZTE, NOKIA, autres projets)","TRAVAUX OCM",
AR1082="No root CAuse","No root cause",
AR1082="ODU HS","PDH",
AR1082="IP &amp; VLAN","PDH",
AR1082="Warehouse HUAWEI","SPARE-ISSUE",
AR1082="SPARE-HS","SPARE-ISSUE",
AR1082="Power Telco","BSS",AR1082="no impacts","no impacts"
),"")</f>
        <v>No root cause</v>
      </c>
      <c r="AQ1082" s="40" t="str" cm="1">
        <f t="array" ref="AQ1082">IFERROR(_xlfn.IFS(
AR1082="MPR ISSUE","TX ISSUE",
AR1082="BSS Hardware Issue","RAN ISSUE",
AR1082="Sites strategiques, MLL, Pylone, etc.","ENVTECH",
AR1082="AKTIVCO DEFAUT GE &amp; POWER Cabinet","POWER ISSUE",
AR1082="AKTIVCO Coupure ENEO &amp; Baisse de tension","POWER ISSUE",
AR1082="Coupure ENEO &amp; Baisse de tension","POWER ISSUE",
AR1082="Defaut GE &amp; POWER Cabinet","POWER ISSUE",
AR1082="Sharing","POWER ISSUE",
AR1082="Sites strategiques &amp; DataCenter","POWER ISSUE",
AR1082="Exclu","Exclu",
AR1082="SAT","TX ISSUE",
AR1082="SPARE-ISSUE","SPARE-ISSUE",
AR1082="Fiber CAmtel","TX ISSUE",
AR1082="Fiber AOF","TX ISSUE",
AR1082="Projet OCM (HUAWEI)","TRAVAUX-HUAWEI",
AR1082="Projet OCM (NOKIA)","TRAVAUX -NOKIA",
AR1082="ACCESS-ISSUE","ACCESS-ISSUE",
AR1082="Projet OCM (ZTE, NOKIA, autres projets)","TRAVAUX OCM",
AR1082="No root CAuse","No root cause",
AR1082="ODU HS","TX ISSUE",
AR1082="IP &amp; VLAN","TX ISSUE",
AR1082="Warehouse HUAWEI","SPARE-ISSUE",
AR1082="SPARE-HS","SPARE-ISSUE",
AR1082="Power Telco","RAN ISSUE",AR1082="no impacts","no impacts"
),"")</f>
        <v>No root cause</v>
      </c>
      <c r="AR1082" s="59" t="s">
        <v>5343</v>
      </c>
      <c r="AS1082" s="40" t="str" cm="1">
        <f t="array" ref="AS1082">IFERROR(_xlfn.IFS(
AR1082="MPR ISSUE","ACTIVE",
AR1082="BSS Hardware Issue","ACTIVE",
AR1082="Sites strategiques, MLL, Pylone, etc.","PASSIVE",
AR1082="AKTIVCO DEFAUT GE &amp; POWER Cabinet","PASSIVE",
AR1082="AKTIVCO Coupure ENEO &amp; Baisse de tension","PASSIVE",
AR1082="Coupure ENEO &amp; Baisse de tension","PASSIVE",
AR1082="Defaut GE &amp; POWER Cabinet","PASSIVE",
AR1082="Sharing","PASSIVE",
AR1082="Sites strategiques &amp; DataCenter","PASSIVE",
AR1082="Exclu","Exclu",
AR1082="SAT","ACTIVE",
AR1082="SPARE-ISSUE","SPARE-ISSUE",
AR1082="Fiber CAmtel","ACTIVE",
AR1082="Fiber AOF","ACTIVE",
AR1082="Projet OCM (HUAWEI)","PLANNED WORKS",
AR1082="Projet OCM (NOKIA)","PLANNED WORKS",
AR1082="ACCESS-ISSUE","ACCESS-ISSUE",
AR1082="Projet OCM (ZTE, NOKIA, autres projets)","PLANNED WORKS",
AR1082="No root CAuse","No root cause",
AR1082="ODU HS","ACTIVE",
AR1082="IP &amp; VLAN","ACTIVE",
AR1082="Warehouse HUAWEI","SPARE-ISSUE",
AR1082="SPARE-HS","SPARE-ISSUE",
AR1082="Power Telco","ACTIVE", AR1082="no impacts","no impacts"
),"")</f>
        <v>No root cause</v>
      </c>
      <c r="AT1082" s="99" t="s">
        <v>5661</v>
      </c>
      <c r="AU1082" s="99" t="s">
        <v>2472</v>
      </c>
      <c r="AW1082" s="17"/>
      <c r="AX1082" s="17" t="s">
        <v>5536</v>
      </c>
      <c r="AY1082" s="17"/>
      <c r="AZ1082" s="17" t="s">
        <v>5536</v>
      </c>
      <c r="BA1082" s="7"/>
      <c r="BC1082" s="18"/>
      <c r="BD1082" s="18"/>
      <c r="BE1082" s="18"/>
      <c r="BF1082" s="18"/>
      <c r="BG1082" s="18"/>
      <c r="BH1082" s="18"/>
      <c r="BI1082" s="18"/>
      <c r="BJ1082" s="18"/>
      <c r="BK1082" s="18"/>
      <c r="BM1082" s="18"/>
      <c r="BN1082" s="18"/>
      <c r="BO1082" s="18"/>
      <c r="BP1082" s="9" t="s">
        <v>5661</v>
      </c>
      <c r="BQ1082" s="14"/>
      <c r="BR1082" s="102" t="s">
        <v>5536</v>
      </c>
      <c r="BS1082" s="14"/>
      <c r="BT1082" s="14"/>
      <c r="BU1082" s="9"/>
      <c r="BV1082" s="9"/>
      <c r="BW1082" s="9"/>
    </row>
    <row r="1083" spans="1:75" x14ac:dyDescent="0.35">
      <c r="A1083" s="1" t="s">
        <v>2106</v>
      </c>
      <c r="B1083" s="1" t="s">
        <v>2107</v>
      </c>
      <c r="C1083" s="3" t="s">
        <v>38</v>
      </c>
      <c r="D1083" s="1" t="s">
        <v>21</v>
      </c>
      <c r="E1083" s="1" t="s">
        <v>36</v>
      </c>
      <c r="F1083" s="3" t="s">
        <v>37</v>
      </c>
      <c r="G1083" s="1" t="s">
        <v>38</v>
      </c>
      <c r="H1083" s="30" t="s">
        <v>5587</v>
      </c>
      <c r="I1083" s="27">
        <v>0</v>
      </c>
      <c r="J1083" s="27">
        <v>2.4202914679838914</v>
      </c>
      <c r="K1083" s="27">
        <v>0</v>
      </c>
      <c r="L1083" s="27">
        <v>0</v>
      </c>
      <c r="M1083" s="27">
        <v>11.021686028427688</v>
      </c>
      <c r="N1083" s="27">
        <v>0</v>
      </c>
      <c r="O1083" s="27">
        <v>6.1107080383411372</v>
      </c>
      <c r="P1083" s="27">
        <v>0</v>
      </c>
      <c r="Q1083" s="27">
        <v>0.34664258217690724</v>
      </c>
      <c r="R1083" s="27">
        <v>0</v>
      </c>
      <c r="S1083" s="80">
        <v>0.69342784498035315</v>
      </c>
      <c r="T1083" s="80">
        <v>8.3218475428969083E-2</v>
      </c>
      <c r="U1083" s="80">
        <v>3.0158582382366972</v>
      </c>
      <c r="V1083" s="80">
        <v>0</v>
      </c>
      <c r="W1083" s="80">
        <v>8.3218475428969083E-2</v>
      </c>
      <c r="X1083" s="80">
        <v>0.22349136639528813</v>
      </c>
      <c r="Y1083" s="80">
        <v>0.18584151606726565</v>
      </c>
      <c r="Z1083" s="80">
        <v>0</v>
      </c>
      <c r="AA1083" s="80">
        <v>0.53341152231667732</v>
      </c>
      <c r="AB1083" s="80">
        <v>0</v>
      </c>
      <c r="AC1083" s="80">
        <v>0</v>
      </c>
      <c r="AD1083" s="80">
        <v>0</v>
      </c>
      <c r="AE1083" s="80">
        <v>0</v>
      </c>
      <c r="AF1083" s="80">
        <v>0.21835486383987823</v>
      </c>
      <c r="AG1083" s="80"/>
      <c r="AH1083" s="80">
        <v>0</v>
      </c>
      <c r="AI1083" s="80">
        <v>0</v>
      </c>
      <c r="AJ1083" s="80">
        <v>0</v>
      </c>
      <c r="AK1083" s="80">
        <v>0</v>
      </c>
      <c r="AL1083" s="80">
        <v>0</v>
      </c>
      <c r="AM1083" s="80">
        <v>0</v>
      </c>
      <c r="AN1083" s="41" t="s">
        <v>5558</v>
      </c>
      <c r="AO1083" s="41"/>
      <c r="AP1083" s="40" t="str" cm="1">
        <f t="array" ref="AP1083">IFERROR(_xlfn.IFS(
AR1083="MPR ISSUE","PDH",
AR1083="BSS Hardware Issue","BSS",
AR1083="Sites strategiques, MLL, Pylone, etc.","ENVTECH",
AR1083="AKTIVCO DEFAUT GE &amp; POWER Cabinet","AKTIVCO",
AR1083="AKTIVCO Coupure ENEO &amp; Baisse de tension","AKTIVCO GRID ONLY",
AR1083="Coupure ENEO &amp; Baisse de tension","IHS GRID ONLY",
AR1083="Defaut GE &amp; POWER Cabinet","IHS",
AR1083="Sharing","Partners",
AR1083="Sites strategiques &amp; DataCenter","SST &amp; DC",
AR1083="Exclu","Exclu",
AR1083="SAT","SAT",
AR1083="SPARE-ISSUE","SPARE-ISSUE",
AR1083="Fiber CAmtel","TRANS_FO_CAMTEL",
AR1083="Fiber AOF","Fiber AOF",
AR1083="Projet OCM (HUAWEI)","TRAVAUX-HUAWEI",
AR1083="Projet OCM (NOKIA)","TRAVAUX-NOKIA",
AR1083="ACCESS-ISSUE","ACCESS-ISSUE",
AR1083="Projet OCM (ZTE, NOKIA, autres projets)","TRAVAUX OCM",
AR1083="No root CAuse","No root cause",
AR1083="ODU HS","PDH",
AR1083="IP &amp; VLAN","PDH",
AR1083="Warehouse HUAWEI","SPARE-ISSUE",
AR1083="SPARE-HS","SPARE-ISSUE",
AR1083="Power Telco","BSS",AR1083="no impacts","no impacts"
),"")</f>
        <v>No root cause</v>
      </c>
      <c r="AQ1083" s="40" t="str" cm="1">
        <f t="array" ref="AQ1083">IFERROR(_xlfn.IFS(
AR1083="MPR ISSUE","TX ISSUE",
AR1083="BSS Hardware Issue","RAN ISSUE",
AR1083="Sites strategiques, MLL, Pylone, etc.","ENVTECH",
AR1083="AKTIVCO DEFAUT GE &amp; POWER Cabinet","POWER ISSUE",
AR1083="AKTIVCO Coupure ENEO &amp; Baisse de tension","POWER ISSUE",
AR1083="Coupure ENEO &amp; Baisse de tension","POWER ISSUE",
AR1083="Defaut GE &amp; POWER Cabinet","POWER ISSUE",
AR1083="Sharing","POWER ISSUE",
AR1083="Sites strategiques &amp; DataCenter","POWER ISSUE",
AR1083="Exclu","Exclu",
AR1083="SAT","TX ISSUE",
AR1083="SPARE-ISSUE","SPARE-ISSUE",
AR1083="Fiber CAmtel","TX ISSUE",
AR1083="Fiber AOF","TX ISSUE",
AR1083="Projet OCM (HUAWEI)","TRAVAUX-HUAWEI",
AR1083="Projet OCM (NOKIA)","TRAVAUX -NOKIA",
AR1083="ACCESS-ISSUE","ACCESS-ISSUE",
AR1083="Projet OCM (ZTE, NOKIA, autres projets)","TRAVAUX OCM",
AR1083="No root CAuse","No root cause",
AR1083="ODU HS","TX ISSUE",
AR1083="IP &amp; VLAN","TX ISSUE",
AR1083="Warehouse HUAWEI","SPARE-ISSUE",
AR1083="SPARE-HS","SPARE-ISSUE",
AR1083="Power Telco","RAN ISSUE",AR1083="no impacts","no impacts"
),"")</f>
        <v>No root cause</v>
      </c>
      <c r="AR1083" s="59" t="s">
        <v>5343</v>
      </c>
      <c r="AS1083" s="40" t="str" cm="1">
        <f t="array" ref="AS1083">IFERROR(_xlfn.IFS(
AR1083="MPR ISSUE","ACTIVE",
AR1083="BSS Hardware Issue","ACTIVE",
AR1083="Sites strategiques, MLL, Pylone, etc.","PASSIVE",
AR1083="AKTIVCO DEFAUT GE &amp; POWER Cabinet","PASSIVE",
AR1083="AKTIVCO Coupure ENEO &amp; Baisse de tension","PASSIVE",
AR1083="Coupure ENEO &amp; Baisse de tension","PASSIVE",
AR1083="Defaut GE &amp; POWER Cabinet","PASSIVE",
AR1083="Sharing","PASSIVE",
AR1083="Sites strategiques &amp; DataCenter","PASSIVE",
AR1083="Exclu","Exclu",
AR1083="SAT","ACTIVE",
AR1083="SPARE-ISSUE","SPARE-ISSUE",
AR1083="Fiber CAmtel","ACTIVE",
AR1083="Fiber AOF","ACTIVE",
AR1083="Projet OCM (HUAWEI)","PLANNED WORKS",
AR1083="Projet OCM (NOKIA)","PLANNED WORKS",
AR1083="ACCESS-ISSUE","ACCESS-ISSUE",
AR1083="Projet OCM (ZTE, NOKIA, autres projets)","PLANNED WORKS",
AR1083="No root CAuse","No root cause",
AR1083="ODU HS","ACTIVE",
AR1083="IP &amp; VLAN","ACTIVE",
AR1083="Warehouse HUAWEI","SPARE-ISSUE",
AR1083="SPARE-HS","SPARE-ISSUE",
AR1083="Power Telco","ACTIVE", AR1083="no impacts","no impacts"
),"")</f>
        <v>No root cause</v>
      </c>
      <c r="AT1083" s="99" t="s">
        <v>5661</v>
      </c>
      <c r="AU1083" s="99" t="s">
        <v>2107</v>
      </c>
      <c r="AW1083" s="17"/>
      <c r="AX1083" s="17" t="s">
        <v>5536</v>
      </c>
      <c r="AY1083" s="17"/>
      <c r="AZ1083" s="17" t="s">
        <v>5536</v>
      </c>
      <c r="BA1083" s="7"/>
      <c r="BC1083" s="18"/>
      <c r="BD1083" s="18"/>
      <c r="BE1083" s="18"/>
      <c r="BF1083" s="18"/>
      <c r="BG1083" s="18"/>
      <c r="BH1083" s="18"/>
      <c r="BI1083" s="18"/>
      <c r="BJ1083" s="18"/>
      <c r="BK1083" s="18"/>
      <c r="BM1083" s="18"/>
      <c r="BN1083" s="18"/>
      <c r="BO1083" s="18"/>
      <c r="BP1083" s="9" t="s">
        <v>5661</v>
      </c>
      <c r="BQ1083" s="14"/>
      <c r="BR1083" s="102" t="s">
        <v>5536</v>
      </c>
      <c r="BS1083" s="14"/>
      <c r="BT1083" s="14"/>
      <c r="BU1083" s="9"/>
      <c r="BV1083" s="9"/>
      <c r="BW1083" s="9"/>
    </row>
    <row r="1084" spans="1:75" x14ac:dyDescent="0.35">
      <c r="A1084" s="1" t="s">
        <v>2407</v>
      </c>
      <c r="B1084" s="8" t="s">
        <v>2408</v>
      </c>
      <c r="C1084" s="3" t="s">
        <v>32</v>
      </c>
      <c r="D1084" s="1" t="s">
        <v>21</v>
      </c>
      <c r="E1084" s="1" t="s">
        <v>36</v>
      </c>
      <c r="F1084" s="3" t="s">
        <v>31</v>
      </c>
      <c r="G1084" s="1" t="s">
        <v>32</v>
      </c>
      <c r="H1084" s="30" t="s">
        <v>5587</v>
      </c>
      <c r="I1084" s="27">
        <v>0</v>
      </c>
      <c r="J1084" s="27">
        <v>0</v>
      </c>
      <c r="K1084" s="27">
        <v>0</v>
      </c>
      <c r="L1084" s="27">
        <v>0</v>
      </c>
      <c r="M1084" s="27">
        <v>0</v>
      </c>
      <c r="N1084" s="27">
        <v>0</v>
      </c>
      <c r="O1084" s="27">
        <v>0</v>
      </c>
      <c r="P1084" s="27">
        <v>0</v>
      </c>
      <c r="Q1084" s="27">
        <v>0</v>
      </c>
      <c r="R1084" s="27">
        <v>0</v>
      </c>
      <c r="S1084" s="80">
        <v>0</v>
      </c>
      <c r="T1084" s="80">
        <v>0</v>
      </c>
      <c r="U1084" s="80">
        <v>0</v>
      </c>
      <c r="V1084" s="80">
        <v>2.0331989281831093E-3</v>
      </c>
      <c r="W1084" s="80">
        <v>0</v>
      </c>
      <c r="X1084" s="80">
        <v>0</v>
      </c>
      <c r="Y1084" s="80">
        <v>0</v>
      </c>
      <c r="Z1084" s="80">
        <v>0</v>
      </c>
      <c r="AA1084" s="80">
        <v>0</v>
      </c>
      <c r="AB1084" s="80">
        <v>0</v>
      </c>
      <c r="AC1084" s="80">
        <v>0</v>
      </c>
      <c r="AD1084" s="80">
        <v>0</v>
      </c>
      <c r="AE1084" s="80">
        <v>0</v>
      </c>
      <c r="AF1084" s="80">
        <v>0</v>
      </c>
      <c r="AG1084" s="80"/>
      <c r="AH1084" s="80">
        <v>0</v>
      </c>
      <c r="AI1084" s="80">
        <v>0</v>
      </c>
      <c r="AJ1084" s="80">
        <v>0</v>
      </c>
      <c r="AK1084" s="80">
        <v>0</v>
      </c>
      <c r="AL1084" s="80">
        <v>0</v>
      </c>
      <c r="AM1084" s="80">
        <v>0</v>
      </c>
      <c r="AN1084" s="41" t="s">
        <v>5558</v>
      </c>
      <c r="AO1084" s="41"/>
      <c r="AP1084" s="40" t="str" cm="1">
        <f t="array" ref="AP1084">IFERROR(_xlfn.IFS(
AR1084="MPR ISSUE","PDH",
AR1084="BSS Hardware Issue","BSS",
AR1084="Sites strategiques, MLL, Pylone, etc.","ENVTECH",
AR1084="AKTIVCO DEFAUT GE &amp; POWER Cabinet","AKTIVCO",
AR1084="AKTIVCO Coupure ENEO &amp; Baisse de tension","AKTIVCO GRID ONLY",
AR1084="Coupure ENEO &amp; Baisse de tension","IHS GRID ONLY",
AR1084="Defaut GE &amp; POWER Cabinet","IHS",
AR1084="Sharing","Partners",
AR1084="Sites strategiques &amp; DataCenter","SST &amp; DC",
AR1084="Exclu","Exclu",
AR1084="SAT","SAT",
AR1084="SPARE-ISSUE","SPARE-ISSUE",
AR1084="Fiber CAmtel","TRANS_FO_CAMTEL",
AR1084="Fiber AOF","Fiber AOF",
AR1084="Projet OCM (HUAWEI)","TRAVAUX-HUAWEI",
AR1084="Projet OCM (NOKIA)","TRAVAUX-NOKIA",
AR1084="ACCESS-ISSUE","ACCESS-ISSUE",
AR1084="Projet OCM (ZTE, NOKIA, autres projets)","TRAVAUX OCM",
AR1084="No root CAuse","No root cause",
AR1084="ODU HS","PDH",
AR1084="IP &amp; VLAN","PDH",
AR1084="Warehouse HUAWEI","SPARE-ISSUE",
AR1084="SPARE-HS","SPARE-ISSUE",
AR1084="Power Telco","BSS",AR1084="no impacts","no impacts"
),"")</f>
        <v>No root cause</v>
      </c>
      <c r="AQ1084" s="40" t="str" cm="1">
        <f t="array" ref="AQ1084">IFERROR(_xlfn.IFS(
AR1084="MPR ISSUE","TX ISSUE",
AR1084="BSS Hardware Issue","RAN ISSUE",
AR1084="Sites strategiques, MLL, Pylone, etc.","ENVTECH",
AR1084="AKTIVCO DEFAUT GE &amp; POWER Cabinet","POWER ISSUE",
AR1084="AKTIVCO Coupure ENEO &amp; Baisse de tension","POWER ISSUE",
AR1084="Coupure ENEO &amp; Baisse de tension","POWER ISSUE",
AR1084="Defaut GE &amp; POWER Cabinet","POWER ISSUE",
AR1084="Sharing","POWER ISSUE",
AR1084="Sites strategiques &amp; DataCenter","POWER ISSUE",
AR1084="Exclu","Exclu",
AR1084="SAT","TX ISSUE",
AR1084="SPARE-ISSUE","SPARE-ISSUE",
AR1084="Fiber CAmtel","TX ISSUE",
AR1084="Fiber AOF","TX ISSUE",
AR1084="Projet OCM (HUAWEI)","TRAVAUX-HUAWEI",
AR1084="Projet OCM (NOKIA)","TRAVAUX -NOKIA",
AR1084="ACCESS-ISSUE","ACCESS-ISSUE",
AR1084="Projet OCM (ZTE, NOKIA, autres projets)","TRAVAUX OCM",
AR1084="No root CAuse","No root cause",
AR1084="ODU HS","TX ISSUE",
AR1084="IP &amp; VLAN","TX ISSUE",
AR1084="Warehouse HUAWEI","SPARE-ISSUE",
AR1084="SPARE-HS","SPARE-ISSUE",
AR1084="Power Telco","RAN ISSUE",AR1084="no impacts","no impacts"
),"")</f>
        <v>No root cause</v>
      </c>
      <c r="AR1084" s="59" t="s">
        <v>5343</v>
      </c>
      <c r="AS1084" s="40" t="str" cm="1">
        <f t="array" ref="AS1084">IFERROR(_xlfn.IFS(
AR1084="MPR ISSUE","ACTIVE",
AR1084="BSS Hardware Issue","ACTIVE",
AR1084="Sites strategiques, MLL, Pylone, etc.","PASSIVE",
AR1084="AKTIVCO DEFAUT GE &amp; POWER Cabinet","PASSIVE",
AR1084="AKTIVCO Coupure ENEO &amp; Baisse de tension","PASSIVE",
AR1084="Coupure ENEO &amp; Baisse de tension","PASSIVE",
AR1084="Defaut GE &amp; POWER Cabinet","PASSIVE",
AR1084="Sharing","PASSIVE",
AR1084="Sites strategiques &amp; DataCenter","PASSIVE",
AR1084="Exclu","Exclu",
AR1084="SAT","ACTIVE",
AR1084="SPARE-ISSUE","SPARE-ISSUE",
AR1084="Fiber CAmtel","ACTIVE",
AR1084="Fiber AOF","ACTIVE",
AR1084="Projet OCM (HUAWEI)","PLANNED WORKS",
AR1084="Projet OCM (NOKIA)","PLANNED WORKS",
AR1084="ACCESS-ISSUE","ACCESS-ISSUE",
AR1084="Projet OCM (ZTE, NOKIA, autres projets)","PLANNED WORKS",
AR1084="No root CAuse","No root cause",
AR1084="ODU HS","ACTIVE",
AR1084="IP &amp; VLAN","ACTIVE",
AR1084="Warehouse HUAWEI","SPARE-ISSUE",
AR1084="SPARE-HS","SPARE-ISSUE",
AR1084="Power Telco","ACTIVE", AR1084="no impacts","no impacts"
),"")</f>
        <v>No root cause</v>
      </c>
      <c r="AT1084" s="99" t="s">
        <v>5661</v>
      </c>
      <c r="AU1084" s="99" t="s">
        <v>2408</v>
      </c>
      <c r="AW1084" s="17"/>
      <c r="AX1084" s="17" t="s">
        <v>5536</v>
      </c>
      <c r="AY1084" s="17"/>
      <c r="AZ1084" s="17" t="s">
        <v>5536</v>
      </c>
      <c r="BA1084" s="7"/>
      <c r="BC1084" s="18"/>
      <c r="BD1084" s="18"/>
      <c r="BE1084" s="18"/>
      <c r="BF1084" s="18"/>
      <c r="BG1084" s="18"/>
      <c r="BH1084" s="18"/>
      <c r="BI1084" s="18"/>
      <c r="BJ1084" s="18"/>
      <c r="BK1084" s="18"/>
      <c r="BM1084" s="18"/>
      <c r="BN1084" s="18"/>
      <c r="BO1084" s="18"/>
      <c r="BP1084" s="9" t="s">
        <v>5661</v>
      </c>
      <c r="BQ1084" s="14"/>
      <c r="BR1084" s="102" t="s">
        <v>5536</v>
      </c>
      <c r="BS1084" s="14"/>
      <c r="BT1084" s="14"/>
      <c r="BU1084" s="9"/>
      <c r="BV1084" s="9"/>
      <c r="BW1084" s="9"/>
    </row>
    <row r="1085" spans="1:75" x14ac:dyDescent="0.35">
      <c r="A1085" s="1" t="s">
        <v>3783</v>
      </c>
      <c r="B1085" s="8" t="s">
        <v>3784</v>
      </c>
      <c r="C1085" s="3" t="s">
        <v>84</v>
      </c>
      <c r="D1085" s="1" t="s">
        <v>11</v>
      </c>
      <c r="E1085" s="1" t="s">
        <v>12</v>
      </c>
      <c r="F1085" s="3" t="s">
        <v>55</v>
      </c>
      <c r="G1085" s="1" t="s">
        <v>84</v>
      </c>
      <c r="H1085" s="28" t="s">
        <v>5589</v>
      </c>
      <c r="I1085" s="27">
        <v>0</v>
      </c>
      <c r="J1085" s="27">
        <v>0</v>
      </c>
      <c r="K1085" s="27">
        <v>0</v>
      </c>
      <c r="L1085" s="27">
        <v>0</v>
      </c>
      <c r="M1085" s="27">
        <v>0.23524468300645202</v>
      </c>
      <c r="N1085" s="27">
        <v>0</v>
      </c>
      <c r="O1085" s="27">
        <v>4.8154711456968955E-3</v>
      </c>
      <c r="P1085" s="27">
        <v>0</v>
      </c>
      <c r="Q1085" s="27">
        <v>0</v>
      </c>
      <c r="R1085" s="27">
        <v>8.9175391586979543E-5</v>
      </c>
      <c r="S1085" s="80">
        <v>0</v>
      </c>
      <c r="T1085" s="80">
        <v>0</v>
      </c>
      <c r="U1085" s="80">
        <v>0</v>
      </c>
      <c r="V1085" s="80">
        <v>0</v>
      </c>
      <c r="W1085" s="80">
        <v>0</v>
      </c>
      <c r="X1085" s="80">
        <v>0</v>
      </c>
      <c r="Y1085" s="80">
        <v>0</v>
      </c>
      <c r="Z1085" s="80">
        <v>0</v>
      </c>
      <c r="AA1085" s="80">
        <v>0</v>
      </c>
      <c r="AB1085" s="80">
        <v>0.2174096046890561</v>
      </c>
      <c r="AC1085" s="80">
        <v>0</v>
      </c>
      <c r="AD1085" s="80">
        <v>0</v>
      </c>
      <c r="AE1085" s="80">
        <v>0</v>
      </c>
      <c r="AF1085" s="80">
        <v>0</v>
      </c>
      <c r="AG1085" s="80"/>
      <c r="AH1085" s="80">
        <v>0</v>
      </c>
      <c r="AI1085" s="80">
        <v>0</v>
      </c>
      <c r="AJ1085" s="80">
        <v>0</v>
      </c>
      <c r="AK1085" s="80">
        <v>0</v>
      </c>
      <c r="AL1085" s="80">
        <v>0</v>
      </c>
      <c r="AM1085" s="80">
        <v>0</v>
      </c>
      <c r="AN1085" s="41" t="s">
        <v>5558</v>
      </c>
      <c r="AO1085" s="41"/>
      <c r="AP1085" s="40" t="str" cm="1">
        <f t="array" ref="AP1085">IFERROR(_xlfn.IFS(
AR1085="MPR ISSUE","PDH",
AR1085="BSS Hardware Issue","BSS",
AR1085="Sites strategiques, MLL, Pylone, etc.","ENVTECH",
AR1085="AKTIVCO DEFAUT GE &amp; POWER Cabinet","AKTIVCO",
AR1085="AKTIVCO Coupure ENEO &amp; Baisse de tension","AKTIVCO GRID ONLY",
AR1085="Coupure ENEO &amp; Baisse de tension","IHS GRID ONLY",
AR1085="Defaut GE &amp; POWER Cabinet","IHS",
AR1085="Sharing","Partners",
AR1085="Sites strategiques &amp; DataCenter","SST &amp; DC",
AR1085="Exclu","Exclu",
AR1085="SAT","SAT",
AR1085="SPARE-ISSUE","SPARE-ISSUE",
AR1085="Fiber CAmtel","TRANS_FO_CAMTEL",
AR1085="Fiber AOF","Fiber AOF",
AR1085="Projet OCM (HUAWEI)","TRAVAUX-HUAWEI",
AR1085="Projet OCM (NOKIA)","TRAVAUX-NOKIA",
AR1085="ACCESS-ISSUE","ACCESS-ISSUE",
AR1085="Projet OCM (ZTE, NOKIA, autres projets)","TRAVAUX OCM",
AR1085="No root CAuse","No root cause",
AR1085="ODU HS","PDH",
AR1085="IP &amp; VLAN","PDH",
AR1085="Warehouse HUAWEI","SPARE-ISSUE",
AR1085="SPARE-HS","SPARE-ISSUE",
AR1085="Power Telco","BSS",AR1085="no impacts","no impacts"
),"")</f>
        <v>No root cause</v>
      </c>
      <c r="AQ1085" s="40" t="str" cm="1">
        <f t="array" ref="AQ1085">IFERROR(_xlfn.IFS(
AR1085="MPR ISSUE","TX ISSUE",
AR1085="BSS Hardware Issue","RAN ISSUE",
AR1085="Sites strategiques, MLL, Pylone, etc.","ENVTECH",
AR1085="AKTIVCO DEFAUT GE &amp; POWER Cabinet","POWER ISSUE",
AR1085="AKTIVCO Coupure ENEO &amp; Baisse de tension","POWER ISSUE",
AR1085="Coupure ENEO &amp; Baisse de tension","POWER ISSUE",
AR1085="Defaut GE &amp; POWER Cabinet","POWER ISSUE",
AR1085="Sharing","POWER ISSUE",
AR1085="Sites strategiques &amp; DataCenter","POWER ISSUE",
AR1085="Exclu","Exclu",
AR1085="SAT","TX ISSUE",
AR1085="SPARE-ISSUE","SPARE-ISSUE",
AR1085="Fiber CAmtel","TX ISSUE",
AR1085="Fiber AOF","TX ISSUE",
AR1085="Projet OCM (HUAWEI)","TRAVAUX-HUAWEI",
AR1085="Projet OCM (NOKIA)","TRAVAUX -NOKIA",
AR1085="ACCESS-ISSUE","ACCESS-ISSUE",
AR1085="Projet OCM (ZTE, NOKIA, autres projets)","TRAVAUX OCM",
AR1085="No root CAuse","No root cause",
AR1085="ODU HS","TX ISSUE",
AR1085="IP &amp; VLAN","TX ISSUE",
AR1085="Warehouse HUAWEI","SPARE-ISSUE",
AR1085="SPARE-HS","SPARE-ISSUE",
AR1085="Power Telco","RAN ISSUE",AR1085="no impacts","no impacts"
),"")</f>
        <v>No root cause</v>
      </c>
      <c r="AR1085" s="59" t="s">
        <v>5343</v>
      </c>
      <c r="AS1085" s="40" t="str" cm="1">
        <f t="array" ref="AS1085">IFERROR(_xlfn.IFS(
AR1085="MPR ISSUE","ACTIVE",
AR1085="BSS Hardware Issue","ACTIVE",
AR1085="Sites strategiques, MLL, Pylone, etc.","PASSIVE",
AR1085="AKTIVCO DEFAUT GE &amp; POWER Cabinet","PASSIVE",
AR1085="AKTIVCO Coupure ENEO &amp; Baisse de tension","PASSIVE",
AR1085="Coupure ENEO &amp; Baisse de tension","PASSIVE",
AR1085="Defaut GE &amp; POWER Cabinet","PASSIVE",
AR1085="Sharing","PASSIVE",
AR1085="Sites strategiques &amp; DataCenter","PASSIVE",
AR1085="Exclu","Exclu",
AR1085="SAT","ACTIVE",
AR1085="SPARE-ISSUE","SPARE-ISSUE",
AR1085="Fiber CAmtel","ACTIVE",
AR1085="Fiber AOF","ACTIVE",
AR1085="Projet OCM (HUAWEI)","PLANNED WORKS",
AR1085="Projet OCM (NOKIA)","PLANNED WORKS",
AR1085="ACCESS-ISSUE","ACCESS-ISSUE",
AR1085="Projet OCM (ZTE, NOKIA, autres projets)","PLANNED WORKS",
AR1085="No root CAuse","No root cause",
AR1085="ODU HS","ACTIVE",
AR1085="IP &amp; VLAN","ACTIVE",
AR1085="Warehouse HUAWEI","SPARE-ISSUE",
AR1085="SPARE-HS","SPARE-ISSUE",
AR1085="Power Telco","ACTIVE", AR1085="no impacts","no impacts"
),"")</f>
        <v>No root cause</v>
      </c>
      <c r="AT1085" s="99" t="s">
        <v>5661</v>
      </c>
      <c r="AU1085" s="99" t="s">
        <v>3784</v>
      </c>
      <c r="AW1085" s="17"/>
      <c r="AX1085" s="17" t="s">
        <v>5536</v>
      </c>
      <c r="AY1085" s="17"/>
      <c r="AZ1085" s="17" t="s">
        <v>5536</v>
      </c>
      <c r="BA1085" s="7"/>
      <c r="BC1085" s="18"/>
      <c r="BD1085" s="18"/>
      <c r="BE1085" s="18"/>
      <c r="BF1085" s="18"/>
      <c r="BG1085" s="18"/>
      <c r="BH1085" s="18"/>
      <c r="BI1085" s="18"/>
      <c r="BJ1085" s="18"/>
      <c r="BK1085" s="18"/>
      <c r="BM1085" s="18"/>
      <c r="BN1085" s="18"/>
      <c r="BO1085" s="18"/>
      <c r="BP1085" s="9" t="s">
        <v>5661</v>
      </c>
      <c r="BQ1085" s="14"/>
      <c r="BR1085" s="102" t="s">
        <v>5536</v>
      </c>
      <c r="BS1085" s="14"/>
      <c r="BT1085" s="14"/>
      <c r="BU1085" s="9"/>
      <c r="BV1085" s="9"/>
      <c r="BW1085" s="9"/>
    </row>
    <row r="1086" spans="1:75" x14ac:dyDescent="0.35">
      <c r="A1086" s="1" t="s">
        <v>4490</v>
      </c>
      <c r="B1086" s="1" t="s">
        <v>4491</v>
      </c>
      <c r="C1086" s="3" t="s">
        <v>38</v>
      </c>
      <c r="D1086" s="1" t="s">
        <v>21</v>
      </c>
      <c r="E1086" s="1" t="s">
        <v>22</v>
      </c>
      <c r="F1086" s="3" t="s">
        <v>37</v>
      </c>
      <c r="G1086" s="1" t="s">
        <v>38</v>
      </c>
      <c r="H1086" s="30" t="s">
        <v>5587</v>
      </c>
      <c r="I1086" s="27">
        <v>0</v>
      </c>
      <c r="J1086" s="27">
        <v>25.540135346842337</v>
      </c>
      <c r="K1086" s="27">
        <v>0</v>
      </c>
      <c r="L1086" s="27">
        <v>0.73241532618218019</v>
      </c>
      <c r="M1086" s="27">
        <v>0</v>
      </c>
      <c r="N1086" s="27">
        <v>0</v>
      </c>
      <c r="O1086" s="27">
        <v>0</v>
      </c>
      <c r="P1086" s="27">
        <v>3.0703444024963402</v>
      </c>
      <c r="Q1086" s="27">
        <v>3.4680309788176342</v>
      </c>
      <c r="R1086" s="27">
        <v>7.7279394349276345E-2</v>
      </c>
      <c r="S1086" s="80">
        <v>0</v>
      </c>
      <c r="T1086" s="80">
        <v>13.868556899607057</v>
      </c>
      <c r="U1086" s="80">
        <v>1.083035130823867</v>
      </c>
      <c r="V1086" s="80">
        <v>7.4212117580250725</v>
      </c>
      <c r="W1086" s="80">
        <v>13.868556899607057</v>
      </c>
      <c r="X1086" s="80">
        <v>23.865849534718482</v>
      </c>
      <c r="Y1086" s="80">
        <v>3.6561910550661622E-3</v>
      </c>
      <c r="Z1086" s="80">
        <v>0</v>
      </c>
      <c r="AA1086" s="80">
        <v>0.12293719484181012</v>
      </c>
      <c r="AB1086" s="80">
        <v>1.373871752945641</v>
      </c>
      <c r="AC1086" s="80">
        <v>0</v>
      </c>
      <c r="AD1086" s="80">
        <v>0</v>
      </c>
      <c r="AE1086" s="80">
        <v>0</v>
      </c>
      <c r="AF1086" s="80">
        <v>0.45404542380426449</v>
      </c>
      <c r="AG1086" s="80"/>
      <c r="AH1086" s="80">
        <v>0</v>
      </c>
      <c r="AI1086" s="80">
        <v>0</v>
      </c>
      <c r="AJ1086" s="80">
        <v>0</v>
      </c>
      <c r="AK1086" s="80">
        <v>0</v>
      </c>
      <c r="AL1086" s="80">
        <v>0</v>
      </c>
      <c r="AM1086" s="80">
        <v>0</v>
      </c>
      <c r="AN1086" s="41" t="s">
        <v>5586</v>
      </c>
      <c r="AO1086" s="41" t="s">
        <v>5535</v>
      </c>
      <c r="AP1086" s="40" t="str" cm="1">
        <f t="array" ref="AP1086">IFERROR(_xlfn.IFS(
AR1086="MPR ISSUE","PDH",
AR1086="BSS Hardware Issue","BSS",
AR1086="Sites strategiques, MLL, Pylone, etc.","ENVTECH",
AR1086="AKTIVCO DEFAUT GE &amp; POWER Cabinet","AKTIVCO",
AR1086="AKTIVCO Coupure ENEO &amp; Baisse de tension","AKTIVCO GRID ONLY",
AR1086="Coupure ENEO &amp; Baisse de tension","IHS GRID ONLY",
AR1086="Defaut GE &amp; POWER Cabinet","IHS",
AR1086="Sharing","Partners",
AR1086="Sites strategiques &amp; DataCenter","SST &amp; DC",
AR1086="Exclu","Exclu",
AR1086="SAT","SAT",
AR1086="SPARE-ISSUE","SPARE-ISSUE",
AR1086="Fiber CAmtel","TRANS_FO_CAMTEL",
AR1086="Fiber AOF","Fiber AOF",
AR1086="Projet OCM (HUAWEI)","TRAVAUX-HUAWEI",
AR1086="Projet OCM (NOKIA)","TRAVAUX-NOKIA",
AR1086="ACCESS-ISSUE","ACCESS-ISSUE",
AR1086="Projet OCM (ZTE, NOKIA, autres projets)","TRAVAUX OCM",
AR1086="No root CAuse","No root cause",
AR1086="ODU HS","PDH",
AR1086="IP &amp; VLAN","PDH",
AR1086="Warehouse HUAWEI","SPARE-ISSUE",
AR1086="SPARE-HS","SPARE-ISSUE",
AR1086="Power Telco","BSS",AR1086="no impacts","no impacts"
),"")</f>
        <v>Exclu</v>
      </c>
      <c r="AQ1086" s="40" t="str" cm="1">
        <f t="array" ref="AQ1086">IFERROR(_xlfn.IFS(
AR1086="MPR ISSUE","TX ISSUE",
AR1086="BSS Hardware Issue","RAN ISSUE",
AR1086="Sites strategiques, MLL, Pylone, etc.","ENVTECH",
AR1086="AKTIVCO DEFAUT GE &amp; POWER Cabinet","POWER ISSUE",
AR1086="AKTIVCO Coupure ENEO &amp; Baisse de tension","POWER ISSUE",
AR1086="Coupure ENEO &amp; Baisse de tension","POWER ISSUE",
AR1086="Defaut GE &amp; POWER Cabinet","POWER ISSUE",
AR1086="Sharing","POWER ISSUE",
AR1086="Sites strategiques &amp; DataCenter","POWER ISSUE",
AR1086="Exclu","Exclu",
AR1086="SAT","TX ISSUE",
AR1086="SPARE-ISSUE","SPARE-ISSUE",
AR1086="Fiber CAmtel","TX ISSUE",
AR1086="Fiber AOF","TX ISSUE",
AR1086="Projet OCM (HUAWEI)","TRAVAUX-HUAWEI",
AR1086="Projet OCM (NOKIA)","TRAVAUX -NOKIA",
AR1086="ACCESS-ISSUE","ACCESS-ISSUE",
AR1086="Projet OCM (ZTE, NOKIA, autres projets)","TRAVAUX OCM",
AR1086="No root CAuse","No root cause",
AR1086="ODU HS","TX ISSUE",
AR1086="IP &amp; VLAN","TX ISSUE",
AR1086="Warehouse HUAWEI","SPARE-ISSUE",
AR1086="SPARE-HS","SPARE-ISSUE",
AR1086="Power Telco","RAN ISSUE",AR1086="no impacts","no impacts"
),"")</f>
        <v>Exclu</v>
      </c>
      <c r="AR1086" s="59" t="s">
        <v>5586</v>
      </c>
      <c r="AS1086" s="40" t="str" cm="1">
        <f t="array" ref="AS1086">IFERROR(_xlfn.IFS(
AR1086="MPR ISSUE","ACTIVE",
AR1086="BSS Hardware Issue","ACTIVE",
AR1086="Sites strategiques, MLL, Pylone, etc.","PASSIVE",
AR1086="AKTIVCO DEFAUT GE &amp; POWER Cabinet","PASSIVE",
AR1086="AKTIVCO Coupure ENEO &amp; Baisse de tension","PASSIVE",
AR1086="Coupure ENEO &amp; Baisse de tension","PASSIVE",
AR1086="Defaut GE &amp; POWER Cabinet","PASSIVE",
AR1086="Sharing","PASSIVE",
AR1086="Sites strategiques &amp; DataCenter","PASSIVE",
AR1086="Exclu","Exclu",
AR1086="SAT","ACTIVE",
AR1086="SPARE-ISSUE","SPARE-ISSUE",
AR1086="Fiber CAmtel","ACTIVE",
AR1086="Fiber AOF","ACTIVE",
AR1086="Projet OCM (HUAWEI)","PLANNED WORKS",
AR1086="Projet OCM (NOKIA)","PLANNED WORKS",
AR1086="ACCESS-ISSUE","ACCESS-ISSUE",
AR1086="Projet OCM (ZTE, NOKIA, autres projets)","PLANNED WORKS",
AR1086="No root CAuse","No root cause",
AR1086="ODU HS","ACTIVE",
AR1086="IP &amp; VLAN","ACTIVE",
AR1086="Warehouse HUAWEI","SPARE-ISSUE",
AR1086="SPARE-HS","SPARE-ISSUE",
AR1086="Power Telco","ACTIVE", AR1086="no impacts","no impacts"
),"")</f>
        <v>Exclu</v>
      </c>
      <c r="AT1086" s="99" t="s">
        <v>5661</v>
      </c>
      <c r="AU1086" s="99" t="s">
        <v>4491</v>
      </c>
      <c r="AW1086" s="17"/>
      <c r="AX1086" s="17" t="s">
        <v>5536</v>
      </c>
      <c r="AY1086" s="17"/>
      <c r="AZ1086" s="17" t="s">
        <v>5536</v>
      </c>
      <c r="BA1086" s="7"/>
      <c r="BC1086" s="18"/>
      <c r="BD1086" s="18"/>
      <c r="BE1086" s="18"/>
      <c r="BF1086" s="18"/>
      <c r="BG1086" s="18"/>
      <c r="BH1086" s="18"/>
      <c r="BI1086" s="18"/>
      <c r="BJ1086" s="18"/>
      <c r="BK1086" s="18"/>
      <c r="BM1086" s="18"/>
      <c r="BN1086" s="18"/>
      <c r="BO1086" s="18"/>
      <c r="BP1086" s="9" t="s">
        <v>5661</v>
      </c>
      <c r="BQ1086" s="14"/>
      <c r="BR1086" s="102" t="s">
        <v>5536</v>
      </c>
      <c r="BS1086" s="14"/>
      <c r="BT1086" s="14"/>
      <c r="BU1086" s="9"/>
      <c r="BV1086" s="9"/>
      <c r="BW1086" s="9"/>
    </row>
    <row r="1087" spans="1:75" x14ac:dyDescent="0.35">
      <c r="A1087" s="1" t="s">
        <v>397</v>
      </c>
      <c r="B1087" s="8" t="s">
        <v>398</v>
      </c>
      <c r="C1087" s="3" t="s">
        <v>32</v>
      </c>
      <c r="D1087" s="1" t="s">
        <v>11</v>
      </c>
      <c r="E1087" s="1" t="s">
        <v>12</v>
      </c>
      <c r="F1087" s="3" t="s">
        <v>31</v>
      </c>
      <c r="G1087" s="1" t="s">
        <v>32</v>
      </c>
      <c r="H1087" s="30" t="s">
        <v>5587</v>
      </c>
      <c r="I1087" s="27">
        <v>0</v>
      </c>
      <c r="J1087" s="27">
        <v>0</v>
      </c>
      <c r="K1087" s="27">
        <v>18.783191080748672</v>
      </c>
      <c r="L1087" s="27">
        <v>0</v>
      </c>
      <c r="M1087" s="27">
        <v>0</v>
      </c>
      <c r="N1087" s="27">
        <v>11.336368150259819</v>
      </c>
      <c r="O1087" s="27">
        <v>4.393314841924135</v>
      </c>
      <c r="P1087" s="27">
        <v>0</v>
      </c>
      <c r="Q1087" s="27">
        <v>0</v>
      </c>
      <c r="R1087" s="27">
        <v>0</v>
      </c>
      <c r="S1087" s="80">
        <v>5.9700249405735182</v>
      </c>
      <c r="T1087" s="80">
        <v>3.0645836721998214</v>
      </c>
      <c r="U1087" s="80">
        <v>0</v>
      </c>
      <c r="V1087" s="80">
        <v>0</v>
      </c>
      <c r="W1087" s="80">
        <v>3.0645836721998214</v>
      </c>
      <c r="X1087" s="80">
        <v>0</v>
      </c>
      <c r="Y1087" s="80">
        <v>0</v>
      </c>
      <c r="Z1087" s="80">
        <v>0</v>
      </c>
      <c r="AA1087" s="80">
        <v>0.59526357392140627</v>
      </c>
      <c r="AB1087" s="80">
        <v>0</v>
      </c>
      <c r="AC1087" s="80">
        <v>0</v>
      </c>
      <c r="AD1087" s="80">
        <v>0</v>
      </c>
      <c r="AE1087" s="80">
        <v>0</v>
      </c>
      <c r="AF1087" s="80">
        <v>0</v>
      </c>
      <c r="AG1087" s="80"/>
      <c r="AH1087" s="80">
        <v>0</v>
      </c>
      <c r="AI1087" s="80">
        <v>0</v>
      </c>
      <c r="AJ1087" s="80">
        <v>0</v>
      </c>
      <c r="AK1087" s="80">
        <v>0</v>
      </c>
      <c r="AL1087" s="80">
        <v>0</v>
      </c>
      <c r="AM1087" s="80">
        <v>0</v>
      </c>
      <c r="AN1087" s="41" t="s">
        <v>5558</v>
      </c>
      <c r="AO1087" s="41"/>
      <c r="AP1087" s="40" t="str" cm="1">
        <f t="array" ref="AP1087">IFERROR(_xlfn.IFS(
AR1087="MPR ISSUE","PDH",
AR1087="BSS Hardware Issue","BSS",
AR1087="Sites strategiques, MLL, Pylone, etc.","ENVTECH",
AR1087="AKTIVCO DEFAUT GE &amp; POWER Cabinet","AKTIVCO",
AR1087="AKTIVCO Coupure ENEO &amp; Baisse de tension","AKTIVCO GRID ONLY",
AR1087="Coupure ENEO &amp; Baisse de tension","IHS GRID ONLY",
AR1087="Defaut GE &amp; POWER Cabinet","IHS",
AR1087="Sharing","Partners",
AR1087="Sites strategiques &amp; DataCenter","SST &amp; DC",
AR1087="Exclu","Exclu",
AR1087="SAT","SAT",
AR1087="SPARE-ISSUE","SPARE-ISSUE",
AR1087="Fiber CAmtel","TRANS_FO_CAMTEL",
AR1087="Fiber AOF","Fiber AOF",
AR1087="Projet OCM (HUAWEI)","TRAVAUX-HUAWEI",
AR1087="Projet OCM (NOKIA)","TRAVAUX-NOKIA",
AR1087="ACCESS-ISSUE","ACCESS-ISSUE",
AR1087="Projet OCM (ZTE, NOKIA, autres projets)","TRAVAUX OCM",
AR1087="No root CAuse","No root cause",
AR1087="ODU HS","PDH",
AR1087="IP &amp; VLAN","PDH",
AR1087="Warehouse HUAWEI","SPARE-ISSUE",
AR1087="SPARE-HS","SPARE-ISSUE",
AR1087="Power Telco","BSS",AR1087="no impacts","no impacts"
),"")</f>
        <v>No root cause</v>
      </c>
      <c r="AQ1087" s="40" t="str" cm="1">
        <f t="array" ref="AQ1087">IFERROR(_xlfn.IFS(
AR1087="MPR ISSUE","TX ISSUE",
AR1087="BSS Hardware Issue","RAN ISSUE",
AR1087="Sites strategiques, MLL, Pylone, etc.","ENVTECH",
AR1087="AKTIVCO DEFAUT GE &amp; POWER Cabinet","POWER ISSUE",
AR1087="AKTIVCO Coupure ENEO &amp; Baisse de tension","POWER ISSUE",
AR1087="Coupure ENEO &amp; Baisse de tension","POWER ISSUE",
AR1087="Defaut GE &amp; POWER Cabinet","POWER ISSUE",
AR1087="Sharing","POWER ISSUE",
AR1087="Sites strategiques &amp; DataCenter","POWER ISSUE",
AR1087="Exclu","Exclu",
AR1087="SAT","TX ISSUE",
AR1087="SPARE-ISSUE","SPARE-ISSUE",
AR1087="Fiber CAmtel","TX ISSUE",
AR1087="Fiber AOF","TX ISSUE",
AR1087="Projet OCM (HUAWEI)","TRAVAUX-HUAWEI",
AR1087="Projet OCM (NOKIA)","TRAVAUX -NOKIA",
AR1087="ACCESS-ISSUE","ACCESS-ISSUE",
AR1087="Projet OCM (ZTE, NOKIA, autres projets)","TRAVAUX OCM",
AR1087="No root CAuse","No root cause",
AR1087="ODU HS","TX ISSUE",
AR1087="IP &amp; VLAN","TX ISSUE",
AR1087="Warehouse HUAWEI","SPARE-ISSUE",
AR1087="SPARE-HS","SPARE-ISSUE",
AR1087="Power Telco","RAN ISSUE",AR1087="no impacts","no impacts"
),"")</f>
        <v>No root cause</v>
      </c>
      <c r="AR1087" s="59" t="s">
        <v>5343</v>
      </c>
      <c r="AS1087" s="40" t="str" cm="1">
        <f t="array" ref="AS1087">IFERROR(_xlfn.IFS(
AR1087="MPR ISSUE","ACTIVE",
AR1087="BSS Hardware Issue","ACTIVE",
AR1087="Sites strategiques, MLL, Pylone, etc.","PASSIVE",
AR1087="AKTIVCO DEFAUT GE &amp; POWER Cabinet","PASSIVE",
AR1087="AKTIVCO Coupure ENEO &amp; Baisse de tension","PASSIVE",
AR1087="Coupure ENEO &amp; Baisse de tension","PASSIVE",
AR1087="Defaut GE &amp; POWER Cabinet","PASSIVE",
AR1087="Sharing","PASSIVE",
AR1087="Sites strategiques &amp; DataCenter","PASSIVE",
AR1087="Exclu","Exclu",
AR1087="SAT","ACTIVE",
AR1087="SPARE-ISSUE","SPARE-ISSUE",
AR1087="Fiber CAmtel","ACTIVE",
AR1087="Fiber AOF","ACTIVE",
AR1087="Projet OCM (HUAWEI)","PLANNED WORKS",
AR1087="Projet OCM (NOKIA)","PLANNED WORKS",
AR1087="ACCESS-ISSUE","ACCESS-ISSUE",
AR1087="Projet OCM (ZTE, NOKIA, autres projets)","PLANNED WORKS",
AR1087="No root CAuse","No root cause",
AR1087="ODU HS","ACTIVE",
AR1087="IP &amp; VLAN","ACTIVE",
AR1087="Warehouse HUAWEI","SPARE-ISSUE",
AR1087="SPARE-HS","SPARE-ISSUE",
AR1087="Power Telco","ACTIVE", AR1087="no impacts","no impacts"
),"")</f>
        <v>No root cause</v>
      </c>
      <c r="AT1087" s="99" t="s">
        <v>5661</v>
      </c>
      <c r="AU1087" s="99" t="s">
        <v>398</v>
      </c>
      <c r="AW1087" s="17"/>
      <c r="AX1087" s="17" t="s">
        <v>5536</v>
      </c>
      <c r="AY1087" s="17"/>
      <c r="AZ1087" s="17" t="s">
        <v>5536</v>
      </c>
      <c r="BA1087" s="7"/>
      <c r="BC1087" s="18"/>
      <c r="BD1087" s="18"/>
      <c r="BE1087" s="18"/>
      <c r="BF1087" s="18"/>
      <c r="BG1087" s="18"/>
      <c r="BH1087" s="18"/>
      <c r="BI1087" s="18"/>
      <c r="BJ1087" s="18"/>
      <c r="BK1087" s="18"/>
      <c r="BM1087" s="18"/>
      <c r="BN1087" s="18"/>
      <c r="BO1087" s="18"/>
      <c r="BP1087" s="9" t="s">
        <v>5661</v>
      </c>
      <c r="BQ1087" s="14"/>
      <c r="BR1087" s="102" t="s">
        <v>5536</v>
      </c>
      <c r="BS1087" s="14"/>
      <c r="BT1087" s="14"/>
      <c r="BU1087" s="9"/>
      <c r="BV1087" s="9"/>
      <c r="BW1087" s="9"/>
    </row>
    <row r="1088" spans="1:75" x14ac:dyDescent="0.35">
      <c r="A1088" s="3" t="s">
        <v>3272</v>
      </c>
      <c r="B1088" s="24" t="s">
        <v>3273</v>
      </c>
      <c r="C1088" s="3" t="s">
        <v>38</v>
      </c>
      <c r="D1088" s="3" t="s">
        <v>357</v>
      </c>
      <c r="E1088" s="3" t="s">
        <v>154</v>
      </c>
      <c r="F1088" s="3" t="s">
        <v>37</v>
      </c>
      <c r="G1088" s="3" t="s">
        <v>115</v>
      </c>
      <c r="H1088" s="30" t="s">
        <v>5587</v>
      </c>
      <c r="I1088" s="27">
        <v>0.33702947496383051</v>
      </c>
      <c r="J1088" s="27">
        <v>0.67279265936712584</v>
      </c>
      <c r="K1088" s="27">
        <v>2.448203365550619</v>
      </c>
      <c r="L1088" s="27">
        <v>0</v>
      </c>
      <c r="M1088" s="27">
        <v>0.31493181292857692</v>
      </c>
      <c r="N1088" s="27">
        <v>1.1378779966498713E-2</v>
      </c>
      <c r="O1088" s="27">
        <v>0</v>
      </c>
      <c r="P1088" s="27">
        <v>0.33963339639817031</v>
      </c>
      <c r="Q1088" s="27">
        <v>1.0196670975621587</v>
      </c>
      <c r="R1088" s="27">
        <v>0.29968282096720372</v>
      </c>
      <c r="S1088" s="80">
        <v>1.2163701763247183</v>
      </c>
      <c r="T1088" s="80">
        <v>0</v>
      </c>
      <c r="U1088" s="80">
        <v>0.5088526194736227</v>
      </c>
      <c r="V1088" s="80">
        <v>0.48106556745511947</v>
      </c>
      <c r="W1088" s="80">
        <v>0</v>
      </c>
      <c r="X1088" s="80">
        <v>0.44323736634392336</v>
      </c>
      <c r="Y1088" s="80">
        <v>0</v>
      </c>
      <c r="Z1088" s="80">
        <v>0.60291482251956907</v>
      </c>
      <c r="AA1088" s="80">
        <v>0</v>
      </c>
      <c r="AB1088" s="80">
        <v>0</v>
      </c>
      <c r="AC1088" s="80">
        <v>0</v>
      </c>
      <c r="AD1088" s="80">
        <v>0</v>
      </c>
      <c r="AE1088" s="80">
        <v>0</v>
      </c>
      <c r="AF1088" s="80">
        <v>0.60510853715260859</v>
      </c>
      <c r="AG1088" s="80"/>
      <c r="AH1088" s="80">
        <v>0</v>
      </c>
      <c r="AI1088" s="80">
        <v>0</v>
      </c>
      <c r="AJ1088" s="80">
        <v>0</v>
      </c>
      <c r="AK1088" s="80">
        <v>0</v>
      </c>
      <c r="AL1088" s="80">
        <v>0</v>
      </c>
      <c r="AM1088" s="80">
        <v>0</v>
      </c>
      <c r="AN1088" s="41" t="s">
        <v>5558</v>
      </c>
      <c r="AO1088" s="41"/>
      <c r="AP1088" s="40" t="str" cm="1">
        <f t="array" ref="AP1088">IFERROR(_xlfn.IFS(
AR1088="MPR ISSUE","PDH",
AR1088="BSS Hardware Issue","BSS",
AR1088="Sites strategiques, MLL, Pylone, etc.","ENVTECH",
AR1088="AKTIVCO DEFAUT GE &amp; POWER Cabinet","AKTIVCO",
AR1088="AKTIVCO Coupure ENEO &amp; Baisse de tension","AKTIVCO GRID ONLY",
AR1088="Coupure ENEO &amp; Baisse de tension","IHS GRID ONLY",
AR1088="Defaut GE &amp; POWER Cabinet","IHS",
AR1088="Sharing","Partners",
AR1088="Sites strategiques &amp; DataCenter","SST &amp; DC",
AR1088="Exclu","Exclu",
AR1088="SAT","SAT",
AR1088="SPARE-ISSUE","SPARE-ISSUE",
AR1088="Fiber CAmtel","TRANS_FO_CAMTEL",
AR1088="Fiber AOF","Fiber AOF",
AR1088="Projet OCM (HUAWEI)","TRAVAUX-HUAWEI",
AR1088="Projet OCM (NOKIA)","TRAVAUX-NOKIA",
AR1088="ACCESS-ISSUE","ACCESS-ISSUE",
AR1088="Projet OCM (ZTE, NOKIA, autres projets)","TRAVAUX OCM",
AR1088="No root CAuse","No root cause",
AR1088="ODU HS","PDH",
AR1088="IP &amp; VLAN","PDH",
AR1088="Warehouse HUAWEI","SPARE-ISSUE",
AR1088="SPARE-HS","SPARE-ISSUE",
AR1088="Power Telco","BSS",AR1088="no impacts","no impacts"
),"")</f>
        <v>No root cause</v>
      </c>
      <c r="AQ1088" s="40" t="str" cm="1">
        <f t="array" ref="AQ1088">IFERROR(_xlfn.IFS(
AR1088="MPR ISSUE","TX ISSUE",
AR1088="BSS Hardware Issue","RAN ISSUE",
AR1088="Sites strategiques, MLL, Pylone, etc.","ENVTECH",
AR1088="AKTIVCO DEFAUT GE &amp; POWER Cabinet","POWER ISSUE",
AR1088="AKTIVCO Coupure ENEO &amp; Baisse de tension","POWER ISSUE",
AR1088="Coupure ENEO &amp; Baisse de tension","POWER ISSUE",
AR1088="Defaut GE &amp; POWER Cabinet","POWER ISSUE",
AR1088="Sharing","POWER ISSUE",
AR1088="Sites strategiques &amp; DataCenter","POWER ISSUE",
AR1088="Exclu","Exclu",
AR1088="SAT","TX ISSUE",
AR1088="SPARE-ISSUE","SPARE-ISSUE",
AR1088="Fiber CAmtel","TX ISSUE",
AR1088="Fiber AOF","TX ISSUE",
AR1088="Projet OCM (HUAWEI)","TRAVAUX-HUAWEI",
AR1088="Projet OCM (NOKIA)","TRAVAUX -NOKIA",
AR1088="ACCESS-ISSUE","ACCESS-ISSUE",
AR1088="Projet OCM (ZTE, NOKIA, autres projets)","TRAVAUX OCM",
AR1088="No root CAuse","No root cause",
AR1088="ODU HS","TX ISSUE",
AR1088="IP &amp; VLAN","TX ISSUE",
AR1088="Warehouse HUAWEI","SPARE-ISSUE",
AR1088="SPARE-HS","SPARE-ISSUE",
AR1088="Power Telco","RAN ISSUE",AR1088="no impacts","no impacts"
),"")</f>
        <v>No root cause</v>
      </c>
      <c r="AR1088" s="59" t="s">
        <v>5343</v>
      </c>
      <c r="AS1088" s="40" t="str" cm="1">
        <f t="array" ref="AS1088">IFERROR(_xlfn.IFS(
AR1088="MPR ISSUE","ACTIVE",
AR1088="BSS Hardware Issue","ACTIVE",
AR1088="Sites strategiques, MLL, Pylone, etc.","PASSIVE",
AR1088="AKTIVCO DEFAUT GE &amp; POWER Cabinet","PASSIVE",
AR1088="AKTIVCO Coupure ENEO &amp; Baisse de tension","PASSIVE",
AR1088="Coupure ENEO &amp; Baisse de tension","PASSIVE",
AR1088="Defaut GE &amp; POWER Cabinet","PASSIVE",
AR1088="Sharing","PASSIVE",
AR1088="Sites strategiques &amp; DataCenter","PASSIVE",
AR1088="Exclu","Exclu",
AR1088="SAT","ACTIVE",
AR1088="SPARE-ISSUE","SPARE-ISSUE",
AR1088="Fiber CAmtel","ACTIVE",
AR1088="Fiber AOF","ACTIVE",
AR1088="Projet OCM (HUAWEI)","PLANNED WORKS",
AR1088="Projet OCM (NOKIA)","PLANNED WORKS",
AR1088="ACCESS-ISSUE","ACCESS-ISSUE",
AR1088="Projet OCM (ZTE, NOKIA, autres projets)","PLANNED WORKS",
AR1088="No root CAuse","No root cause",
AR1088="ODU HS","ACTIVE",
AR1088="IP &amp; VLAN","ACTIVE",
AR1088="Warehouse HUAWEI","SPARE-ISSUE",
AR1088="SPARE-HS","SPARE-ISSUE",
AR1088="Power Telco","ACTIVE", AR1088="no impacts","no impacts"
),"")</f>
        <v>No root cause</v>
      </c>
      <c r="AT1088" s="99" t="s">
        <v>5661</v>
      </c>
      <c r="AU1088" s="99" t="s">
        <v>3273</v>
      </c>
      <c r="AW1088" s="17"/>
      <c r="AX1088" s="17" t="s">
        <v>5536</v>
      </c>
      <c r="AY1088" s="17"/>
      <c r="AZ1088" s="17" t="s">
        <v>5536</v>
      </c>
      <c r="BA1088" s="7"/>
      <c r="BC1088" s="18"/>
      <c r="BD1088" s="18"/>
      <c r="BE1088" s="18"/>
      <c r="BF1088" s="18"/>
      <c r="BG1088" s="18"/>
      <c r="BH1088" s="18"/>
      <c r="BI1088" s="18"/>
      <c r="BJ1088" s="18"/>
      <c r="BK1088" s="18"/>
      <c r="BM1088" s="18"/>
      <c r="BN1088" s="18"/>
      <c r="BO1088" s="18"/>
      <c r="BP1088" s="9" t="s">
        <v>5661</v>
      </c>
      <c r="BQ1088" s="14"/>
      <c r="BR1088" s="102" t="s">
        <v>5536</v>
      </c>
      <c r="BS1088" s="14"/>
      <c r="BT1088" s="14"/>
      <c r="BU1088" s="9"/>
      <c r="BV1088" s="9"/>
      <c r="BW1088" s="9"/>
    </row>
    <row r="1089" spans="1:75" x14ac:dyDescent="0.35">
      <c r="A1089" s="1" t="s">
        <v>2272</v>
      </c>
      <c r="B1089" s="8" t="s">
        <v>2273</v>
      </c>
      <c r="C1089" s="3" t="s">
        <v>51</v>
      </c>
      <c r="D1089" s="1" t="s">
        <v>11</v>
      </c>
      <c r="E1089" s="1" t="s">
        <v>12</v>
      </c>
      <c r="F1089" s="3" t="s">
        <v>51</v>
      </c>
      <c r="G1089" s="1" t="s">
        <v>52</v>
      </c>
      <c r="H1089" s="28" t="s">
        <v>5589</v>
      </c>
      <c r="I1089" s="27">
        <v>0</v>
      </c>
      <c r="J1089" s="27">
        <v>0</v>
      </c>
      <c r="K1089" s="27">
        <v>0</v>
      </c>
      <c r="L1089" s="27">
        <v>0</v>
      </c>
      <c r="M1089" s="27">
        <v>0</v>
      </c>
      <c r="N1089" s="27">
        <v>0</v>
      </c>
      <c r="O1089" s="27">
        <v>0</v>
      </c>
      <c r="P1089" s="27">
        <v>0</v>
      </c>
      <c r="Q1089" s="27">
        <v>0</v>
      </c>
      <c r="R1089" s="27">
        <v>0.19570431437678526</v>
      </c>
      <c r="S1089" s="80">
        <v>0</v>
      </c>
      <c r="T1089" s="80">
        <v>0</v>
      </c>
      <c r="U1089" s="80">
        <v>0</v>
      </c>
      <c r="V1089" s="80">
        <v>2.6744770041634212</v>
      </c>
      <c r="W1089" s="80">
        <v>0</v>
      </c>
      <c r="X1089" s="80">
        <v>0</v>
      </c>
      <c r="Y1089" s="80">
        <v>0</v>
      </c>
      <c r="Z1089" s="80">
        <v>0.25999977171099753</v>
      </c>
      <c r="AA1089" s="80">
        <v>0</v>
      </c>
      <c r="AB1089" s="80">
        <v>0</v>
      </c>
      <c r="AC1089" s="80">
        <v>0</v>
      </c>
      <c r="AD1089" s="80">
        <v>0</v>
      </c>
      <c r="AE1089" s="80">
        <v>0</v>
      </c>
      <c r="AF1089" s="80">
        <v>0</v>
      </c>
      <c r="AG1089" s="80"/>
      <c r="AH1089" s="80">
        <v>0</v>
      </c>
      <c r="AI1089" s="80">
        <v>0</v>
      </c>
      <c r="AJ1089" s="80">
        <v>0</v>
      </c>
      <c r="AK1089" s="80">
        <v>0</v>
      </c>
      <c r="AL1089" s="80">
        <v>0</v>
      </c>
      <c r="AM1089" s="80">
        <v>0</v>
      </c>
      <c r="AN1089" s="41" t="s">
        <v>5558</v>
      </c>
      <c r="AO1089" s="41"/>
      <c r="AP1089" s="40" t="str" cm="1">
        <f t="array" ref="AP1089">IFERROR(_xlfn.IFS(
AR1089="MPR ISSUE","PDH",
AR1089="BSS Hardware Issue","BSS",
AR1089="Sites strategiques, MLL, Pylone, etc.","ENVTECH",
AR1089="AKTIVCO DEFAUT GE &amp; POWER Cabinet","AKTIVCO",
AR1089="AKTIVCO Coupure ENEO &amp; Baisse de tension","AKTIVCO GRID ONLY",
AR1089="Coupure ENEO &amp; Baisse de tension","IHS GRID ONLY",
AR1089="Defaut GE &amp; POWER Cabinet","IHS",
AR1089="Sharing","Partners",
AR1089="Sites strategiques &amp; DataCenter","SST &amp; DC",
AR1089="Exclu","Exclu",
AR1089="SAT","SAT",
AR1089="SPARE-ISSUE","SPARE-ISSUE",
AR1089="Fiber CAmtel","TRANS_FO_CAMTEL",
AR1089="Fiber AOF","Fiber AOF",
AR1089="Projet OCM (HUAWEI)","TRAVAUX-HUAWEI",
AR1089="Projet OCM (NOKIA)","TRAVAUX-NOKIA",
AR1089="ACCESS-ISSUE","ACCESS-ISSUE",
AR1089="Projet OCM (ZTE, NOKIA, autres projets)","TRAVAUX OCM",
AR1089="No root CAuse","No root cause",
AR1089="ODU HS","PDH",
AR1089="IP &amp; VLAN","PDH",
AR1089="Warehouse HUAWEI","SPARE-ISSUE",
AR1089="SPARE-HS","SPARE-ISSUE",
AR1089="Power Telco","BSS",AR1089="no impacts","no impacts"
),"")</f>
        <v>No root cause</v>
      </c>
      <c r="AQ1089" s="40" t="str" cm="1">
        <f t="array" ref="AQ1089">IFERROR(_xlfn.IFS(
AR1089="MPR ISSUE","TX ISSUE",
AR1089="BSS Hardware Issue","RAN ISSUE",
AR1089="Sites strategiques, MLL, Pylone, etc.","ENVTECH",
AR1089="AKTIVCO DEFAUT GE &amp; POWER Cabinet","POWER ISSUE",
AR1089="AKTIVCO Coupure ENEO &amp; Baisse de tension","POWER ISSUE",
AR1089="Coupure ENEO &amp; Baisse de tension","POWER ISSUE",
AR1089="Defaut GE &amp; POWER Cabinet","POWER ISSUE",
AR1089="Sharing","POWER ISSUE",
AR1089="Sites strategiques &amp; DataCenter","POWER ISSUE",
AR1089="Exclu","Exclu",
AR1089="SAT","TX ISSUE",
AR1089="SPARE-ISSUE","SPARE-ISSUE",
AR1089="Fiber CAmtel","TX ISSUE",
AR1089="Fiber AOF","TX ISSUE",
AR1089="Projet OCM (HUAWEI)","TRAVAUX-HUAWEI",
AR1089="Projet OCM (NOKIA)","TRAVAUX -NOKIA",
AR1089="ACCESS-ISSUE","ACCESS-ISSUE",
AR1089="Projet OCM (ZTE, NOKIA, autres projets)","TRAVAUX OCM",
AR1089="No root CAuse","No root cause",
AR1089="ODU HS","TX ISSUE",
AR1089="IP &amp; VLAN","TX ISSUE",
AR1089="Warehouse HUAWEI","SPARE-ISSUE",
AR1089="SPARE-HS","SPARE-ISSUE",
AR1089="Power Telco","RAN ISSUE",AR1089="no impacts","no impacts"
),"")</f>
        <v>No root cause</v>
      </c>
      <c r="AR1089" s="59" t="s">
        <v>5343</v>
      </c>
      <c r="AS1089" s="40" t="str" cm="1">
        <f t="array" ref="AS1089">IFERROR(_xlfn.IFS(
AR1089="MPR ISSUE","ACTIVE",
AR1089="BSS Hardware Issue","ACTIVE",
AR1089="Sites strategiques, MLL, Pylone, etc.","PASSIVE",
AR1089="AKTIVCO DEFAUT GE &amp; POWER Cabinet","PASSIVE",
AR1089="AKTIVCO Coupure ENEO &amp; Baisse de tension","PASSIVE",
AR1089="Coupure ENEO &amp; Baisse de tension","PASSIVE",
AR1089="Defaut GE &amp; POWER Cabinet","PASSIVE",
AR1089="Sharing","PASSIVE",
AR1089="Sites strategiques &amp; DataCenter","PASSIVE",
AR1089="Exclu","Exclu",
AR1089="SAT","ACTIVE",
AR1089="SPARE-ISSUE","SPARE-ISSUE",
AR1089="Fiber CAmtel","ACTIVE",
AR1089="Fiber AOF","ACTIVE",
AR1089="Projet OCM (HUAWEI)","PLANNED WORKS",
AR1089="Projet OCM (NOKIA)","PLANNED WORKS",
AR1089="ACCESS-ISSUE","ACCESS-ISSUE",
AR1089="Projet OCM (ZTE, NOKIA, autres projets)","PLANNED WORKS",
AR1089="No root CAuse","No root cause",
AR1089="ODU HS","ACTIVE",
AR1089="IP &amp; VLAN","ACTIVE",
AR1089="Warehouse HUAWEI","SPARE-ISSUE",
AR1089="SPARE-HS","SPARE-ISSUE",
AR1089="Power Telco","ACTIVE", AR1089="no impacts","no impacts"
),"")</f>
        <v>No root cause</v>
      </c>
      <c r="AT1089" s="99" t="s">
        <v>5661</v>
      </c>
      <c r="AU1089" s="99" t="s">
        <v>2273</v>
      </c>
      <c r="AW1089" s="17"/>
      <c r="AX1089" s="17" t="s">
        <v>5536</v>
      </c>
      <c r="AY1089" s="17"/>
      <c r="AZ1089" s="17" t="s">
        <v>5536</v>
      </c>
      <c r="BA1089" s="7"/>
      <c r="BC1089" s="18"/>
      <c r="BD1089" s="18"/>
      <c r="BE1089" s="18"/>
      <c r="BF1089" s="18"/>
      <c r="BG1089" s="18"/>
      <c r="BH1089" s="18"/>
      <c r="BI1089" s="18"/>
      <c r="BJ1089" s="18"/>
      <c r="BK1089" s="18"/>
      <c r="BM1089" s="18"/>
      <c r="BN1089" s="18"/>
      <c r="BO1089" s="18"/>
      <c r="BP1089" s="9" t="s">
        <v>5661</v>
      </c>
      <c r="BQ1089" s="14"/>
      <c r="BR1089" s="102" t="s">
        <v>5536</v>
      </c>
      <c r="BS1089" s="14"/>
      <c r="BT1089" s="14"/>
      <c r="BU1089" s="9"/>
      <c r="BV1089" s="9"/>
      <c r="BW1089" s="9"/>
    </row>
    <row r="1090" spans="1:75" x14ac:dyDescent="0.35">
      <c r="A1090" s="1" t="s">
        <v>2837</v>
      </c>
      <c r="B1090" s="1" t="s">
        <v>2838</v>
      </c>
      <c r="C1090" s="3" t="s">
        <v>32</v>
      </c>
      <c r="D1090" s="1" t="s">
        <v>11</v>
      </c>
      <c r="E1090" s="1" t="s">
        <v>12</v>
      </c>
      <c r="F1090" s="3" t="s">
        <v>31</v>
      </c>
      <c r="G1090" s="1" t="s">
        <v>32</v>
      </c>
      <c r="H1090" s="30" t="s">
        <v>5587</v>
      </c>
      <c r="I1090" s="27">
        <v>22.520781433255426</v>
      </c>
      <c r="J1090" s="27">
        <v>32.238437875428403</v>
      </c>
      <c r="K1090" s="27">
        <v>0</v>
      </c>
      <c r="L1090" s="27">
        <v>3.6401394845805034E-2</v>
      </c>
      <c r="M1090" s="27">
        <v>0</v>
      </c>
      <c r="N1090" s="27">
        <v>0</v>
      </c>
      <c r="O1090" s="27">
        <v>3.6597580707296649E-2</v>
      </c>
      <c r="P1090" s="27">
        <v>0</v>
      </c>
      <c r="Q1090" s="27">
        <v>0</v>
      </c>
      <c r="R1090" s="27">
        <v>0</v>
      </c>
      <c r="S1090" s="80">
        <v>0.33490710064406037</v>
      </c>
      <c r="T1090" s="80">
        <v>0</v>
      </c>
      <c r="U1090" s="80">
        <v>0</v>
      </c>
      <c r="V1090" s="80">
        <v>0</v>
      </c>
      <c r="W1090" s="80">
        <v>0</v>
      </c>
      <c r="X1090" s="80">
        <v>0</v>
      </c>
      <c r="Y1090" s="80">
        <v>0</v>
      </c>
      <c r="Z1090" s="80">
        <v>0</v>
      </c>
      <c r="AA1090" s="80">
        <v>0</v>
      </c>
      <c r="AB1090" s="80">
        <v>0</v>
      </c>
      <c r="AC1090" s="80">
        <v>0</v>
      </c>
      <c r="AD1090" s="80">
        <v>0</v>
      </c>
      <c r="AE1090" s="80">
        <v>0</v>
      </c>
      <c r="AF1090" s="80">
        <v>1.4165689304374871</v>
      </c>
      <c r="AG1090" s="80"/>
      <c r="AH1090" s="80">
        <v>1.1072016619439375</v>
      </c>
      <c r="AI1090" s="80">
        <v>0</v>
      </c>
      <c r="AJ1090" s="80">
        <v>0</v>
      </c>
      <c r="AK1090" s="80">
        <v>0</v>
      </c>
      <c r="AL1090" s="80">
        <v>0</v>
      </c>
      <c r="AM1090" s="80">
        <v>0</v>
      </c>
      <c r="AN1090" s="41" t="s">
        <v>5558</v>
      </c>
      <c r="AO1090" s="41"/>
      <c r="AP1090" s="40" t="str" cm="1">
        <f t="array" ref="AP1090">IFERROR(_xlfn.IFS(
AR1090="MPR ISSUE","PDH",
AR1090="BSS Hardware Issue","BSS",
AR1090="Sites strategiques, MLL, Pylone, etc.","ENVTECH",
AR1090="AKTIVCO DEFAUT GE &amp; POWER Cabinet","AKTIVCO",
AR1090="AKTIVCO Coupure ENEO &amp; Baisse de tension","AKTIVCO GRID ONLY",
AR1090="Coupure ENEO &amp; Baisse de tension","IHS GRID ONLY",
AR1090="Defaut GE &amp; POWER Cabinet","IHS",
AR1090="Sharing","Partners",
AR1090="Sites strategiques &amp; DataCenter","SST &amp; DC",
AR1090="Exclu","Exclu",
AR1090="SAT","SAT",
AR1090="SPARE-ISSUE","SPARE-ISSUE",
AR1090="Fiber CAmtel","TRANS_FO_CAMTEL",
AR1090="Fiber AOF","Fiber AOF",
AR1090="Projet OCM (HUAWEI)","TRAVAUX-HUAWEI",
AR1090="Projet OCM (NOKIA)","TRAVAUX-NOKIA",
AR1090="ACCESS-ISSUE","ACCESS-ISSUE",
AR1090="Projet OCM (ZTE, NOKIA, autres projets)","TRAVAUX OCM",
AR1090="No root CAuse","No root cause",
AR1090="ODU HS","PDH",
AR1090="IP &amp; VLAN","PDH",
AR1090="Warehouse HUAWEI","SPARE-ISSUE",
AR1090="SPARE-HS","SPARE-ISSUE",
AR1090="Power Telco","BSS",AR1090="no impacts","no impacts"
),"")</f>
        <v>No root cause</v>
      </c>
      <c r="AQ1090" s="40" t="str" cm="1">
        <f t="array" ref="AQ1090">IFERROR(_xlfn.IFS(
AR1090="MPR ISSUE","TX ISSUE",
AR1090="BSS Hardware Issue","RAN ISSUE",
AR1090="Sites strategiques, MLL, Pylone, etc.","ENVTECH",
AR1090="AKTIVCO DEFAUT GE &amp; POWER Cabinet","POWER ISSUE",
AR1090="AKTIVCO Coupure ENEO &amp; Baisse de tension","POWER ISSUE",
AR1090="Coupure ENEO &amp; Baisse de tension","POWER ISSUE",
AR1090="Defaut GE &amp; POWER Cabinet","POWER ISSUE",
AR1090="Sharing","POWER ISSUE",
AR1090="Sites strategiques &amp; DataCenter","POWER ISSUE",
AR1090="Exclu","Exclu",
AR1090="SAT","TX ISSUE",
AR1090="SPARE-ISSUE","SPARE-ISSUE",
AR1090="Fiber CAmtel","TX ISSUE",
AR1090="Fiber AOF","TX ISSUE",
AR1090="Projet OCM (HUAWEI)","TRAVAUX-HUAWEI",
AR1090="Projet OCM (NOKIA)","TRAVAUX -NOKIA",
AR1090="ACCESS-ISSUE","ACCESS-ISSUE",
AR1090="Projet OCM (ZTE, NOKIA, autres projets)","TRAVAUX OCM",
AR1090="No root CAuse","No root cause",
AR1090="ODU HS","TX ISSUE",
AR1090="IP &amp; VLAN","TX ISSUE",
AR1090="Warehouse HUAWEI","SPARE-ISSUE",
AR1090="SPARE-HS","SPARE-ISSUE",
AR1090="Power Telco","RAN ISSUE",AR1090="no impacts","no impacts"
),"")</f>
        <v>No root cause</v>
      </c>
      <c r="AR1090" s="59" t="s">
        <v>5343</v>
      </c>
      <c r="AS1090" s="40" t="str" cm="1">
        <f t="array" ref="AS1090">IFERROR(_xlfn.IFS(
AR1090="MPR ISSUE","ACTIVE",
AR1090="BSS Hardware Issue","ACTIVE",
AR1090="Sites strategiques, MLL, Pylone, etc.","PASSIVE",
AR1090="AKTIVCO DEFAUT GE &amp; POWER Cabinet","PASSIVE",
AR1090="AKTIVCO Coupure ENEO &amp; Baisse de tension","PASSIVE",
AR1090="Coupure ENEO &amp; Baisse de tension","PASSIVE",
AR1090="Defaut GE &amp; POWER Cabinet","PASSIVE",
AR1090="Sharing","PASSIVE",
AR1090="Sites strategiques &amp; DataCenter","PASSIVE",
AR1090="Exclu","Exclu",
AR1090="SAT","ACTIVE",
AR1090="SPARE-ISSUE","SPARE-ISSUE",
AR1090="Fiber CAmtel","ACTIVE",
AR1090="Fiber AOF","ACTIVE",
AR1090="Projet OCM (HUAWEI)","PLANNED WORKS",
AR1090="Projet OCM (NOKIA)","PLANNED WORKS",
AR1090="ACCESS-ISSUE","ACCESS-ISSUE",
AR1090="Projet OCM (ZTE, NOKIA, autres projets)","PLANNED WORKS",
AR1090="No root CAuse","No root cause",
AR1090="ODU HS","ACTIVE",
AR1090="IP &amp; VLAN","ACTIVE",
AR1090="Warehouse HUAWEI","SPARE-ISSUE",
AR1090="SPARE-HS","SPARE-ISSUE",
AR1090="Power Telco","ACTIVE", AR1090="no impacts","no impacts"
),"")</f>
        <v>No root cause</v>
      </c>
      <c r="AT1090" s="99" t="s">
        <v>5661</v>
      </c>
      <c r="AU1090" s="99" t="s">
        <v>2838</v>
      </c>
      <c r="AW1090" s="17"/>
      <c r="AX1090" s="17" t="s">
        <v>5536</v>
      </c>
      <c r="AY1090" s="17"/>
      <c r="AZ1090" s="17" t="s">
        <v>5536</v>
      </c>
      <c r="BA1090" s="7"/>
      <c r="BC1090" s="18"/>
      <c r="BD1090" s="18"/>
      <c r="BE1090" s="18"/>
      <c r="BF1090" s="18"/>
      <c r="BG1090" s="18"/>
      <c r="BH1090" s="18"/>
      <c r="BI1090" s="18"/>
      <c r="BJ1090" s="18"/>
      <c r="BK1090" s="18"/>
      <c r="BM1090" s="18"/>
      <c r="BN1090" s="18"/>
      <c r="BO1090" s="18"/>
      <c r="BP1090" s="9" t="s">
        <v>5661</v>
      </c>
      <c r="BQ1090" s="14"/>
      <c r="BR1090" s="102" t="s">
        <v>5536</v>
      </c>
      <c r="BS1090" s="14"/>
      <c r="BT1090" s="14"/>
      <c r="BU1090" s="9"/>
      <c r="BV1090" s="9"/>
      <c r="BW1090" s="9"/>
    </row>
    <row r="1091" spans="1:75" x14ac:dyDescent="0.35">
      <c r="A1091" s="1" t="s">
        <v>581</v>
      </c>
      <c r="B1091" s="8" t="s">
        <v>582</v>
      </c>
      <c r="C1091" s="3" t="s">
        <v>102</v>
      </c>
      <c r="D1091" s="1" t="s">
        <v>11</v>
      </c>
      <c r="E1091" s="1" t="s">
        <v>12</v>
      </c>
      <c r="F1091" s="3" t="s">
        <v>102</v>
      </c>
      <c r="G1091" s="1" t="s">
        <v>103</v>
      </c>
      <c r="H1091" s="28" t="s">
        <v>5589</v>
      </c>
      <c r="I1091" s="27">
        <v>0</v>
      </c>
      <c r="J1091" s="27">
        <v>0</v>
      </c>
      <c r="K1091" s="27">
        <v>0</v>
      </c>
      <c r="L1091" s="27">
        <v>0</v>
      </c>
      <c r="M1091" s="27">
        <v>0</v>
      </c>
      <c r="N1091" s="27">
        <v>0</v>
      </c>
      <c r="O1091" s="27">
        <v>0</v>
      </c>
      <c r="P1091" s="27">
        <v>0</v>
      </c>
      <c r="Q1091" s="27">
        <v>0</v>
      </c>
      <c r="R1091" s="27">
        <v>0</v>
      </c>
      <c r="S1091" s="80">
        <v>0</v>
      </c>
      <c r="T1091" s="80">
        <v>0</v>
      </c>
      <c r="U1091" s="80">
        <v>0</v>
      </c>
      <c r="V1091" s="80">
        <v>0</v>
      </c>
      <c r="W1091" s="80">
        <v>0</v>
      </c>
      <c r="X1091" s="80">
        <v>0</v>
      </c>
      <c r="Y1091" s="80">
        <v>3.4963174130290242</v>
      </c>
      <c r="Z1091" s="80">
        <v>0</v>
      </c>
      <c r="AA1091" s="80">
        <v>0</v>
      </c>
      <c r="AB1091" s="80">
        <v>0.47209452306146976</v>
      </c>
      <c r="AC1091" s="80">
        <v>0</v>
      </c>
      <c r="AD1091" s="80">
        <v>0</v>
      </c>
      <c r="AE1091" s="80">
        <v>0</v>
      </c>
      <c r="AF1091" s="80">
        <v>0</v>
      </c>
      <c r="AG1091" s="80"/>
      <c r="AH1091" s="80">
        <v>0</v>
      </c>
      <c r="AI1091" s="80">
        <v>0</v>
      </c>
      <c r="AJ1091" s="80">
        <v>0</v>
      </c>
      <c r="AK1091" s="80">
        <v>0</v>
      </c>
      <c r="AL1091" s="80">
        <v>0</v>
      </c>
      <c r="AM1091" s="80">
        <v>0</v>
      </c>
      <c r="AN1091" s="41" t="s">
        <v>5558</v>
      </c>
      <c r="AO1091" s="41"/>
      <c r="AP1091" s="40" t="str" cm="1">
        <f t="array" ref="AP1091">IFERROR(_xlfn.IFS(
AR1091="MPR ISSUE","PDH",
AR1091="BSS Hardware Issue","BSS",
AR1091="Sites strategiques, MLL, Pylone, etc.","ENVTECH",
AR1091="AKTIVCO DEFAUT GE &amp; POWER Cabinet","AKTIVCO",
AR1091="AKTIVCO Coupure ENEO &amp; Baisse de tension","AKTIVCO GRID ONLY",
AR1091="Coupure ENEO &amp; Baisse de tension","IHS GRID ONLY",
AR1091="Defaut GE &amp; POWER Cabinet","IHS",
AR1091="Sharing","Partners",
AR1091="Sites strategiques &amp; DataCenter","SST &amp; DC",
AR1091="Exclu","Exclu",
AR1091="SAT","SAT",
AR1091="SPARE-ISSUE","SPARE-ISSUE",
AR1091="Fiber CAmtel","TRANS_FO_CAMTEL",
AR1091="Fiber AOF","Fiber AOF",
AR1091="Projet OCM (HUAWEI)","TRAVAUX-HUAWEI",
AR1091="Projet OCM (NOKIA)","TRAVAUX-NOKIA",
AR1091="ACCESS-ISSUE","ACCESS-ISSUE",
AR1091="Projet OCM (ZTE, NOKIA, autres projets)","TRAVAUX OCM",
AR1091="No root CAuse","No root cause",
AR1091="ODU HS","PDH",
AR1091="IP &amp; VLAN","PDH",
AR1091="Warehouse HUAWEI","SPARE-ISSUE",
AR1091="SPARE-HS","SPARE-ISSUE",
AR1091="Power Telco","BSS",AR1091="no impacts","no impacts"
),"")</f>
        <v>No root cause</v>
      </c>
      <c r="AQ1091" s="40" t="str" cm="1">
        <f t="array" ref="AQ1091">IFERROR(_xlfn.IFS(
AR1091="MPR ISSUE","TX ISSUE",
AR1091="BSS Hardware Issue","RAN ISSUE",
AR1091="Sites strategiques, MLL, Pylone, etc.","ENVTECH",
AR1091="AKTIVCO DEFAUT GE &amp; POWER Cabinet","POWER ISSUE",
AR1091="AKTIVCO Coupure ENEO &amp; Baisse de tension","POWER ISSUE",
AR1091="Coupure ENEO &amp; Baisse de tension","POWER ISSUE",
AR1091="Defaut GE &amp; POWER Cabinet","POWER ISSUE",
AR1091="Sharing","POWER ISSUE",
AR1091="Sites strategiques &amp; DataCenter","POWER ISSUE",
AR1091="Exclu","Exclu",
AR1091="SAT","TX ISSUE",
AR1091="SPARE-ISSUE","SPARE-ISSUE",
AR1091="Fiber CAmtel","TX ISSUE",
AR1091="Fiber AOF","TX ISSUE",
AR1091="Projet OCM (HUAWEI)","TRAVAUX-HUAWEI",
AR1091="Projet OCM (NOKIA)","TRAVAUX -NOKIA",
AR1091="ACCESS-ISSUE","ACCESS-ISSUE",
AR1091="Projet OCM (ZTE, NOKIA, autres projets)","TRAVAUX OCM",
AR1091="No root CAuse","No root cause",
AR1091="ODU HS","TX ISSUE",
AR1091="IP &amp; VLAN","TX ISSUE",
AR1091="Warehouse HUAWEI","SPARE-ISSUE",
AR1091="SPARE-HS","SPARE-ISSUE",
AR1091="Power Telco","RAN ISSUE",AR1091="no impacts","no impacts"
),"")</f>
        <v>No root cause</v>
      </c>
      <c r="AR1091" s="59" t="s">
        <v>5343</v>
      </c>
      <c r="AS1091" s="40" t="str" cm="1">
        <f t="array" ref="AS1091">IFERROR(_xlfn.IFS(
AR1091="MPR ISSUE","ACTIVE",
AR1091="BSS Hardware Issue","ACTIVE",
AR1091="Sites strategiques, MLL, Pylone, etc.","PASSIVE",
AR1091="AKTIVCO DEFAUT GE &amp; POWER Cabinet","PASSIVE",
AR1091="AKTIVCO Coupure ENEO &amp; Baisse de tension","PASSIVE",
AR1091="Coupure ENEO &amp; Baisse de tension","PASSIVE",
AR1091="Defaut GE &amp; POWER Cabinet","PASSIVE",
AR1091="Sharing","PASSIVE",
AR1091="Sites strategiques &amp; DataCenter","PASSIVE",
AR1091="Exclu","Exclu",
AR1091="SAT","ACTIVE",
AR1091="SPARE-ISSUE","SPARE-ISSUE",
AR1091="Fiber CAmtel","ACTIVE",
AR1091="Fiber AOF","ACTIVE",
AR1091="Projet OCM (HUAWEI)","PLANNED WORKS",
AR1091="Projet OCM (NOKIA)","PLANNED WORKS",
AR1091="ACCESS-ISSUE","ACCESS-ISSUE",
AR1091="Projet OCM (ZTE, NOKIA, autres projets)","PLANNED WORKS",
AR1091="No root CAuse","No root cause",
AR1091="ODU HS","ACTIVE",
AR1091="IP &amp; VLAN","ACTIVE",
AR1091="Warehouse HUAWEI","SPARE-ISSUE",
AR1091="SPARE-HS","SPARE-ISSUE",
AR1091="Power Telco","ACTIVE", AR1091="no impacts","no impacts"
),"")</f>
        <v>No root cause</v>
      </c>
      <c r="AT1091" s="99" t="s">
        <v>5661</v>
      </c>
      <c r="AU1091" s="99" t="s">
        <v>582</v>
      </c>
      <c r="AW1091" s="17"/>
      <c r="AX1091" s="17" t="s">
        <v>5536</v>
      </c>
      <c r="AY1091" s="17"/>
      <c r="AZ1091" s="17" t="s">
        <v>5536</v>
      </c>
      <c r="BA1091" s="7"/>
      <c r="BC1091" s="18"/>
      <c r="BD1091" s="18"/>
      <c r="BE1091" s="18"/>
      <c r="BF1091" s="18"/>
      <c r="BG1091" s="18"/>
      <c r="BH1091" s="18"/>
      <c r="BI1091" s="18"/>
      <c r="BJ1091" s="18"/>
      <c r="BK1091" s="18"/>
      <c r="BM1091" s="18"/>
      <c r="BN1091" s="18"/>
      <c r="BO1091" s="18"/>
      <c r="BP1091" s="9" t="s">
        <v>5661</v>
      </c>
      <c r="BQ1091" s="14"/>
      <c r="BR1091" s="102" t="s">
        <v>5536</v>
      </c>
      <c r="BS1091" s="14"/>
      <c r="BT1091" s="14"/>
      <c r="BU1091" s="9"/>
      <c r="BV1091" s="9"/>
      <c r="BW1091" s="9"/>
    </row>
    <row r="1092" spans="1:75" x14ac:dyDescent="0.35">
      <c r="A1092" s="1" t="s">
        <v>3158</v>
      </c>
      <c r="B1092" s="8" t="s">
        <v>3159</v>
      </c>
      <c r="C1092" s="3" t="s">
        <v>32</v>
      </c>
      <c r="D1092" s="1" t="s">
        <v>21</v>
      </c>
      <c r="E1092" s="1" t="s">
        <v>30</v>
      </c>
      <c r="F1092" s="3" t="s">
        <v>31</v>
      </c>
      <c r="G1092" s="1" t="s">
        <v>32</v>
      </c>
      <c r="H1092" s="30" t="s">
        <v>5587</v>
      </c>
      <c r="I1092" s="27">
        <v>0</v>
      </c>
      <c r="J1092" s="27">
        <v>0</v>
      </c>
      <c r="K1092" s="27">
        <v>0</v>
      </c>
      <c r="L1092" s="27">
        <v>0</v>
      </c>
      <c r="M1092" s="27">
        <v>0</v>
      </c>
      <c r="N1092" s="27">
        <v>0</v>
      </c>
      <c r="O1092" s="27">
        <v>12.766242049122086</v>
      </c>
      <c r="P1092" s="27">
        <v>24.490790678960032</v>
      </c>
      <c r="Q1092" s="27">
        <v>18.844490244925563</v>
      </c>
      <c r="R1092" s="27">
        <v>0.33931236498845746</v>
      </c>
      <c r="S1092" s="80">
        <v>0</v>
      </c>
      <c r="T1092" s="80">
        <v>0</v>
      </c>
      <c r="U1092" s="80">
        <v>0</v>
      </c>
      <c r="V1092" s="80">
        <v>0</v>
      </c>
      <c r="W1092" s="80">
        <v>0</v>
      </c>
      <c r="X1092" s="80">
        <v>0</v>
      </c>
      <c r="Y1092" s="80">
        <v>0</v>
      </c>
      <c r="Z1092" s="80">
        <v>0</v>
      </c>
      <c r="AA1092" s="80">
        <v>0</v>
      </c>
      <c r="AB1092" s="80">
        <v>0</v>
      </c>
      <c r="AC1092" s="80">
        <v>0</v>
      </c>
      <c r="AD1092" s="80">
        <v>0</v>
      </c>
      <c r="AE1092" s="80">
        <v>0</v>
      </c>
      <c r="AF1092" s="80">
        <v>0</v>
      </c>
      <c r="AG1092" s="80"/>
      <c r="AH1092" s="80">
        <v>0</v>
      </c>
      <c r="AI1092" s="80">
        <v>0</v>
      </c>
      <c r="AJ1092" s="80">
        <v>0</v>
      </c>
      <c r="AK1092" s="80">
        <v>0</v>
      </c>
      <c r="AL1092" s="80">
        <v>0</v>
      </c>
      <c r="AM1092" s="80">
        <v>0</v>
      </c>
      <c r="AN1092" s="41" t="s">
        <v>5558</v>
      </c>
      <c r="AO1092" s="41"/>
      <c r="AP1092" s="40" t="str" cm="1">
        <f t="array" ref="AP1092">IFERROR(_xlfn.IFS(
AR1092="MPR ISSUE","PDH",
AR1092="BSS Hardware Issue","BSS",
AR1092="Sites strategiques, MLL, Pylone, etc.","ENVTECH",
AR1092="AKTIVCO DEFAUT GE &amp; POWER Cabinet","AKTIVCO",
AR1092="AKTIVCO Coupure ENEO &amp; Baisse de tension","AKTIVCO GRID ONLY",
AR1092="Coupure ENEO &amp; Baisse de tension","IHS GRID ONLY",
AR1092="Defaut GE &amp; POWER Cabinet","IHS",
AR1092="Sharing","Partners",
AR1092="Sites strategiques &amp; DataCenter","SST &amp; DC",
AR1092="Exclu","Exclu",
AR1092="SAT","SAT",
AR1092="SPARE-ISSUE","SPARE-ISSUE",
AR1092="Fiber CAmtel","TRANS_FO_CAMTEL",
AR1092="Fiber AOF","Fiber AOF",
AR1092="Projet OCM (HUAWEI)","TRAVAUX-HUAWEI",
AR1092="Projet OCM (NOKIA)","TRAVAUX-NOKIA",
AR1092="ACCESS-ISSUE","ACCESS-ISSUE",
AR1092="Projet OCM (ZTE, NOKIA, autres projets)","TRAVAUX OCM",
AR1092="No root CAuse","No root cause",
AR1092="ODU HS","PDH",
AR1092="IP &amp; VLAN","PDH",
AR1092="Warehouse HUAWEI","SPARE-ISSUE",
AR1092="SPARE-HS","SPARE-ISSUE",
AR1092="Power Telco","BSS",AR1092="no impacts","no impacts"
),"")</f>
        <v>No root cause</v>
      </c>
      <c r="AQ1092" s="40" t="str" cm="1">
        <f t="array" ref="AQ1092">IFERROR(_xlfn.IFS(
AR1092="MPR ISSUE","TX ISSUE",
AR1092="BSS Hardware Issue","RAN ISSUE",
AR1092="Sites strategiques, MLL, Pylone, etc.","ENVTECH",
AR1092="AKTIVCO DEFAUT GE &amp; POWER Cabinet","POWER ISSUE",
AR1092="AKTIVCO Coupure ENEO &amp; Baisse de tension","POWER ISSUE",
AR1092="Coupure ENEO &amp; Baisse de tension","POWER ISSUE",
AR1092="Defaut GE &amp; POWER Cabinet","POWER ISSUE",
AR1092="Sharing","POWER ISSUE",
AR1092="Sites strategiques &amp; DataCenter","POWER ISSUE",
AR1092="Exclu","Exclu",
AR1092="SAT","TX ISSUE",
AR1092="SPARE-ISSUE","SPARE-ISSUE",
AR1092="Fiber CAmtel","TX ISSUE",
AR1092="Fiber AOF","TX ISSUE",
AR1092="Projet OCM (HUAWEI)","TRAVAUX-HUAWEI",
AR1092="Projet OCM (NOKIA)","TRAVAUX -NOKIA",
AR1092="ACCESS-ISSUE","ACCESS-ISSUE",
AR1092="Projet OCM (ZTE, NOKIA, autres projets)","TRAVAUX OCM",
AR1092="No root CAuse","No root cause",
AR1092="ODU HS","TX ISSUE",
AR1092="IP &amp; VLAN","TX ISSUE",
AR1092="Warehouse HUAWEI","SPARE-ISSUE",
AR1092="SPARE-HS","SPARE-ISSUE",
AR1092="Power Telco","RAN ISSUE",AR1092="no impacts","no impacts"
),"")</f>
        <v>No root cause</v>
      </c>
      <c r="AR1092" s="59" t="s">
        <v>5343</v>
      </c>
      <c r="AS1092" s="40" t="str" cm="1">
        <f t="array" ref="AS1092">IFERROR(_xlfn.IFS(
AR1092="MPR ISSUE","ACTIVE",
AR1092="BSS Hardware Issue","ACTIVE",
AR1092="Sites strategiques, MLL, Pylone, etc.","PASSIVE",
AR1092="AKTIVCO DEFAUT GE &amp; POWER Cabinet","PASSIVE",
AR1092="AKTIVCO Coupure ENEO &amp; Baisse de tension","PASSIVE",
AR1092="Coupure ENEO &amp; Baisse de tension","PASSIVE",
AR1092="Defaut GE &amp; POWER Cabinet","PASSIVE",
AR1092="Sharing","PASSIVE",
AR1092="Sites strategiques &amp; DataCenter","PASSIVE",
AR1092="Exclu","Exclu",
AR1092="SAT","ACTIVE",
AR1092="SPARE-ISSUE","SPARE-ISSUE",
AR1092="Fiber CAmtel","ACTIVE",
AR1092="Fiber AOF","ACTIVE",
AR1092="Projet OCM (HUAWEI)","PLANNED WORKS",
AR1092="Projet OCM (NOKIA)","PLANNED WORKS",
AR1092="ACCESS-ISSUE","ACCESS-ISSUE",
AR1092="Projet OCM (ZTE, NOKIA, autres projets)","PLANNED WORKS",
AR1092="No root CAuse","No root cause",
AR1092="ODU HS","ACTIVE",
AR1092="IP &amp; VLAN","ACTIVE",
AR1092="Warehouse HUAWEI","SPARE-ISSUE",
AR1092="SPARE-HS","SPARE-ISSUE",
AR1092="Power Telco","ACTIVE", AR1092="no impacts","no impacts"
),"")</f>
        <v>No root cause</v>
      </c>
      <c r="AT1092" s="99" t="s">
        <v>5661</v>
      </c>
      <c r="AU1092" s="99" t="s">
        <v>3159</v>
      </c>
      <c r="AW1092" s="17"/>
      <c r="AX1092" s="17" t="s">
        <v>5536</v>
      </c>
      <c r="AY1092" s="17"/>
      <c r="AZ1092" s="17" t="s">
        <v>5536</v>
      </c>
      <c r="BA1092" s="7"/>
      <c r="BC1092" s="18"/>
      <c r="BD1092" s="18"/>
      <c r="BE1092" s="18"/>
      <c r="BF1092" s="18"/>
      <c r="BG1092" s="18"/>
      <c r="BH1092" s="18"/>
      <c r="BI1092" s="18"/>
      <c r="BJ1092" s="18"/>
      <c r="BK1092" s="18"/>
      <c r="BM1092" s="18"/>
      <c r="BN1092" s="18"/>
      <c r="BO1092" s="18"/>
      <c r="BP1092" s="9" t="s">
        <v>5661</v>
      </c>
      <c r="BQ1092" s="14"/>
      <c r="BR1092" s="102" t="s">
        <v>5536</v>
      </c>
      <c r="BS1092" s="14"/>
      <c r="BT1092" s="14"/>
      <c r="BU1092" s="9"/>
      <c r="BV1092" s="9"/>
      <c r="BW1092" s="9"/>
    </row>
    <row r="1093" spans="1:75" x14ac:dyDescent="0.35">
      <c r="A1093" s="1" t="s">
        <v>539</v>
      </c>
      <c r="B1093" s="8" t="s">
        <v>540</v>
      </c>
      <c r="C1093" s="3" t="s">
        <v>13</v>
      </c>
      <c r="D1093" s="1" t="s">
        <v>11</v>
      </c>
      <c r="E1093" s="1" t="s">
        <v>12</v>
      </c>
      <c r="F1093" s="3" t="s">
        <v>13</v>
      </c>
      <c r="G1093" s="1" t="s">
        <v>14</v>
      </c>
      <c r="H1093" s="28" t="s">
        <v>5589</v>
      </c>
      <c r="I1093" s="27">
        <v>0</v>
      </c>
      <c r="J1093" s="27">
        <v>1.4268062653916727E-3</v>
      </c>
      <c r="K1093" s="27">
        <v>3.4451842434930504</v>
      </c>
      <c r="L1093" s="27">
        <v>0</v>
      </c>
      <c r="M1093" s="27">
        <v>1.2744411913261593</v>
      </c>
      <c r="N1093" s="27">
        <v>0</v>
      </c>
      <c r="O1093" s="27">
        <v>0</v>
      </c>
      <c r="P1093" s="27">
        <v>8.5049246218249994</v>
      </c>
      <c r="Q1093" s="27">
        <v>4.2625837178576218E-3</v>
      </c>
      <c r="R1093" s="27">
        <v>0</v>
      </c>
      <c r="S1093" s="80">
        <v>0</v>
      </c>
      <c r="T1093" s="80">
        <v>0</v>
      </c>
      <c r="U1093" s="80">
        <v>0</v>
      </c>
      <c r="V1093" s="80">
        <v>0</v>
      </c>
      <c r="W1093" s="80">
        <v>0</v>
      </c>
      <c r="X1093" s="80">
        <v>0</v>
      </c>
      <c r="Y1093" s="80">
        <v>1.7426655023927542</v>
      </c>
      <c r="Z1093" s="80">
        <v>0</v>
      </c>
      <c r="AA1093" s="80">
        <v>0</v>
      </c>
      <c r="AB1093" s="80">
        <v>0</v>
      </c>
      <c r="AC1093" s="80">
        <v>0</v>
      </c>
      <c r="AD1093" s="80">
        <v>0</v>
      </c>
      <c r="AE1093" s="80">
        <v>0</v>
      </c>
      <c r="AF1093" s="80">
        <v>0</v>
      </c>
      <c r="AG1093" s="80"/>
      <c r="AH1093" s="80">
        <v>0</v>
      </c>
      <c r="AI1093" s="80">
        <v>0</v>
      </c>
      <c r="AJ1093" s="80">
        <v>0</v>
      </c>
      <c r="AK1093" s="80">
        <v>0</v>
      </c>
      <c r="AL1093" s="80">
        <v>0</v>
      </c>
      <c r="AM1093" s="80">
        <v>0</v>
      </c>
      <c r="AN1093" s="41" t="s">
        <v>5558</v>
      </c>
      <c r="AO1093" s="41"/>
      <c r="AP1093" s="40" t="str" cm="1">
        <f t="array" ref="AP1093">IFERROR(_xlfn.IFS(
AR1093="MPR ISSUE","PDH",
AR1093="BSS Hardware Issue","BSS",
AR1093="Sites strategiques, MLL, Pylone, etc.","ENVTECH",
AR1093="AKTIVCO DEFAUT GE &amp; POWER Cabinet","AKTIVCO",
AR1093="AKTIVCO Coupure ENEO &amp; Baisse de tension","AKTIVCO GRID ONLY",
AR1093="Coupure ENEO &amp; Baisse de tension","IHS GRID ONLY",
AR1093="Defaut GE &amp; POWER Cabinet","IHS",
AR1093="Sharing","Partners",
AR1093="Sites strategiques &amp; DataCenter","SST &amp; DC",
AR1093="Exclu","Exclu",
AR1093="SAT","SAT",
AR1093="SPARE-ISSUE","SPARE-ISSUE",
AR1093="Fiber CAmtel","TRANS_FO_CAMTEL",
AR1093="Fiber AOF","Fiber AOF",
AR1093="Projet OCM (HUAWEI)","TRAVAUX-HUAWEI",
AR1093="Projet OCM (NOKIA)","TRAVAUX-NOKIA",
AR1093="ACCESS-ISSUE","ACCESS-ISSUE",
AR1093="Projet OCM (ZTE, NOKIA, autres projets)","TRAVAUX OCM",
AR1093="No root CAuse","No root cause",
AR1093="ODU HS","PDH",
AR1093="IP &amp; VLAN","PDH",
AR1093="Warehouse HUAWEI","SPARE-ISSUE",
AR1093="SPARE-HS","SPARE-ISSUE",
AR1093="Power Telco","BSS",AR1093="no impacts","no impacts"
),"")</f>
        <v>No root cause</v>
      </c>
      <c r="AQ1093" s="40" t="str" cm="1">
        <f t="array" ref="AQ1093">IFERROR(_xlfn.IFS(
AR1093="MPR ISSUE","TX ISSUE",
AR1093="BSS Hardware Issue","RAN ISSUE",
AR1093="Sites strategiques, MLL, Pylone, etc.","ENVTECH",
AR1093="AKTIVCO DEFAUT GE &amp; POWER Cabinet","POWER ISSUE",
AR1093="AKTIVCO Coupure ENEO &amp; Baisse de tension","POWER ISSUE",
AR1093="Coupure ENEO &amp; Baisse de tension","POWER ISSUE",
AR1093="Defaut GE &amp; POWER Cabinet","POWER ISSUE",
AR1093="Sharing","POWER ISSUE",
AR1093="Sites strategiques &amp; DataCenter","POWER ISSUE",
AR1093="Exclu","Exclu",
AR1093="SAT","TX ISSUE",
AR1093="SPARE-ISSUE","SPARE-ISSUE",
AR1093="Fiber CAmtel","TX ISSUE",
AR1093="Fiber AOF","TX ISSUE",
AR1093="Projet OCM (HUAWEI)","TRAVAUX-HUAWEI",
AR1093="Projet OCM (NOKIA)","TRAVAUX -NOKIA",
AR1093="ACCESS-ISSUE","ACCESS-ISSUE",
AR1093="Projet OCM (ZTE, NOKIA, autres projets)","TRAVAUX OCM",
AR1093="No root CAuse","No root cause",
AR1093="ODU HS","TX ISSUE",
AR1093="IP &amp; VLAN","TX ISSUE",
AR1093="Warehouse HUAWEI","SPARE-ISSUE",
AR1093="SPARE-HS","SPARE-ISSUE",
AR1093="Power Telco","RAN ISSUE",AR1093="no impacts","no impacts"
),"")</f>
        <v>No root cause</v>
      </c>
      <c r="AR1093" s="59" t="s">
        <v>5343</v>
      </c>
      <c r="AS1093" s="40" t="str" cm="1">
        <f t="array" ref="AS1093">IFERROR(_xlfn.IFS(
AR1093="MPR ISSUE","ACTIVE",
AR1093="BSS Hardware Issue","ACTIVE",
AR1093="Sites strategiques, MLL, Pylone, etc.","PASSIVE",
AR1093="AKTIVCO DEFAUT GE &amp; POWER Cabinet","PASSIVE",
AR1093="AKTIVCO Coupure ENEO &amp; Baisse de tension","PASSIVE",
AR1093="Coupure ENEO &amp; Baisse de tension","PASSIVE",
AR1093="Defaut GE &amp; POWER Cabinet","PASSIVE",
AR1093="Sharing","PASSIVE",
AR1093="Sites strategiques &amp; DataCenter","PASSIVE",
AR1093="Exclu","Exclu",
AR1093="SAT","ACTIVE",
AR1093="SPARE-ISSUE","SPARE-ISSUE",
AR1093="Fiber CAmtel","ACTIVE",
AR1093="Fiber AOF","ACTIVE",
AR1093="Projet OCM (HUAWEI)","PLANNED WORKS",
AR1093="Projet OCM (NOKIA)","PLANNED WORKS",
AR1093="ACCESS-ISSUE","ACCESS-ISSUE",
AR1093="Projet OCM (ZTE, NOKIA, autres projets)","PLANNED WORKS",
AR1093="No root CAuse","No root cause",
AR1093="ODU HS","ACTIVE",
AR1093="IP &amp; VLAN","ACTIVE",
AR1093="Warehouse HUAWEI","SPARE-ISSUE",
AR1093="SPARE-HS","SPARE-ISSUE",
AR1093="Power Telco","ACTIVE", AR1093="no impacts","no impacts"
),"")</f>
        <v>No root cause</v>
      </c>
      <c r="AT1093" s="99" t="s">
        <v>5661</v>
      </c>
      <c r="AU1093" s="99" t="s">
        <v>540</v>
      </c>
      <c r="AW1093" s="17"/>
      <c r="AX1093" s="17" t="s">
        <v>5536</v>
      </c>
      <c r="AY1093" s="17"/>
      <c r="AZ1093" s="17" t="s">
        <v>5536</v>
      </c>
      <c r="BA1093" s="7"/>
      <c r="BC1093" s="18"/>
      <c r="BD1093" s="18"/>
      <c r="BE1093" s="18"/>
      <c r="BF1093" s="18"/>
      <c r="BG1093" s="18"/>
      <c r="BH1093" s="18"/>
      <c r="BI1093" s="18"/>
      <c r="BJ1093" s="18"/>
      <c r="BK1093" s="18"/>
      <c r="BM1093" s="18"/>
      <c r="BN1093" s="18"/>
      <c r="BO1093" s="18"/>
      <c r="BP1093" s="9" t="s">
        <v>5661</v>
      </c>
      <c r="BQ1093" s="14"/>
      <c r="BR1093" s="102" t="s">
        <v>5536</v>
      </c>
      <c r="BS1093" s="14"/>
      <c r="BT1093" s="14"/>
      <c r="BU1093" s="9"/>
      <c r="BV1093" s="9"/>
      <c r="BW1093" s="9"/>
    </row>
    <row r="1094" spans="1:75" x14ac:dyDescent="0.35">
      <c r="A1094" s="1" t="s">
        <v>1977</v>
      </c>
      <c r="B1094" s="8" t="s">
        <v>1978</v>
      </c>
      <c r="C1094" s="3" t="s">
        <v>38</v>
      </c>
      <c r="D1094" s="1" t="s">
        <v>11</v>
      </c>
      <c r="E1094" s="1" t="s">
        <v>12</v>
      </c>
      <c r="F1094" s="3" t="s">
        <v>37</v>
      </c>
      <c r="G1094" s="1" t="s">
        <v>38</v>
      </c>
      <c r="H1094" s="30" t="s">
        <v>5587</v>
      </c>
      <c r="I1094" s="27">
        <v>0</v>
      </c>
      <c r="J1094" s="27">
        <v>0</v>
      </c>
      <c r="K1094" s="27">
        <v>0</v>
      </c>
      <c r="L1094" s="27">
        <v>1.1358091275650408</v>
      </c>
      <c r="M1094" s="27">
        <v>0</v>
      </c>
      <c r="N1094" s="27">
        <v>0</v>
      </c>
      <c r="O1094" s="27">
        <v>0</v>
      </c>
      <c r="P1094" s="27">
        <v>4.3962219596898686</v>
      </c>
      <c r="Q1094" s="27">
        <v>3.4902534864011101</v>
      </c>
      <c r="R1094" s="27">
        <v>8.0061666566790743E-2</v>
      </c>
      <c r="S1094" s="80">
        <v>0</v>
      </c>
      <c r="T1094" s="80">
        <v>0</v>
      </c>
      <c r="U1094" s="80">
        <v>1.8182327292235603</v>
      </c>
      <c r="V1094" s="80">
        <v>0</v>
      </c>
      <c r="W1094" s="80">
        <v>0</v>
      </c>
      <c r="X1094" s="80">
        <v>0</v>
      </c>
      <c r="Y1094" s="80">
        <v>0</v>
      </c>
      <c r="Z1094" s="80">
        <v>0</v>
      </c>
      <c r="AA1094" s="80">
        <v>0</v>
      </c>
      <c r="AB1094" s="80">
        <v>1.4570902283746106</v>
      </c>
      <c r="AC1094" s="80">
        <v>0</v>
      </c>
      <c r="AD1094" s="80">
        <v>0</v>
      </c>
      <c r="AE1094" s="80">
        <v>0</v>
      </c>
      <c r="AF1094" s="80">
        <v>0.75458432853070301</v>
      </c>
      <c r="AG1094" s="80"/>
      <c r="AH1094" s="80">
        <v>0</v>
      </c>
      <c r="AI1094" s="80">
        <v>0</v>
      </c>
      <c r="AJ1094" s="80">
        <v>0</v>
      </c>
      <c r="AK1094" s="80">
        <v>0</v>
      </c>
      <c r="AL1094" s="80">
        <v>0</v>
      </c>
      <c r="AM1094" s="80">
        <v>0</v>
      </c>
      <c r="AN1094" s="41" t="s">
        <v>5558</v>
      </c>
      <c r="AO1094" s="41"/>
      <c r="AP1094" s="40" t="str" cm="1">
        <f t="array" ref="AP1094">IFERROR(_xlfn.IFS(
AR1094="MPR ISSUE","PDH",
AR1094="BSS Hardware Issue","BSS",
AR1094="Sites strategiques, MLL, Pylone, etc.","ENVTECH",
AR1094="AKTIVCO DEFAUT GE &amp; POWER Cabinet","AKTIVCO",
AR1094="AKTIVCO Coupure ENEO &amp; Baisse de tension","AKTIVCO GRID ONLY",
AR1094="Coupure ENEO &amp; Baisse de tension","IHS GRID ONLY",
AR1094="Defaut GE &amp; POWER Cabinet","IHS",
AR1094="Sharing","Partners",
AR1094="Sites strategiques &amp; DataCenter","SST &amp; DC",
AR1094="Exclu","Exclu",
AR1094="SAT","SAT",
AR1094="SPARE-ISSUE","SPARE-ISSUE",
AR1094="Fiber CAmtel","TRANS_FO_CAMTEL",
AR1094="Fiber AOF","Fiber AOF",
AR1094="Projet OCM (HUAWEI)","TRAVAUX-HUAWEI",
AR1094="Projet OCM (NOKIA)","TRAVAUX-NOKIA",
AR1094="ACCESS-ISSUE","ACCESS-ISSUE",
AR1094="Projet OCM (ZTE, NOKIA, autres projets)","TRAVAUX OCM",
AR1094="No root CAuse","No root cause",
AR1094="ODU HS","PDH",
AR1094="IP &amp; VLAN","PDH",
AR1094="Warehouse HUAWEI","SPARE-ISSUE",
AR1094="SPARE-HS","SPARE-ISSUE",
AR1094="Power Telco","BSS",AR1094="no impacts","no impacts"
),"")</f>
        <v>No root cause</v>
      </c>
      <c r="AQ1094" s="40" t="str" cm="1">
        <f t="array" ref="AQ1094">IFERROR(_xlfn.IFS(
AR1094="MPR ISSUE","TX ISSUE",
AR1094="BSS Hardware Issue","RAN ISSUE",
AR1094="Sites strategiques, MLL, Pylone, etc.","ENVTECH",
AR1094="AKTIVCO DEFAUT GE &amp; POWER Cabinet","POWER ISSUE",
AR1094="AKTIVCO Coupure ENEO &amp; Baisse de tension","POWER ISSUE",
AR1094="Coupure ENEO &amp; Baisse de tension","POWER ISSUE",
AR1094="Defaut GE &amp; POWER Cabinet","POWER ISSUE",
AR1094="Sharing","POWER ISSUE",
AR1094="Sites strategiques &amp; DataCenter","POWER ISSUE",
AR1094="Exclu","Exclu",
AR1094="SAT","TX ISSUE",
AR1094="SPARE-ISSUE","SPARE-ISSUE",
AR1094="Fiber CAmtel","TX ISSUE",
AR1094="Fiber AOF","TX ISSUE",
AR1094="Projet OCM (HUAWEI)","TRAVAUX-HUAWEI",
AR1094="Projet OCM (NOKIA)","TRAVAUX -NOKIA",
AR1094="ACCESS-ISSUE","ACCESS-ISSUE",
AR1094="Projet OCM (ZTE, NOKIA, autres projets)","TRAVAUX OCM",
AR1094="No root CAuse","No root cause",
AR1094="ODU HS","TX ISSUE",
AR1094="IP &amp; VLAN","TX ISSUE",
AR1094="Warehouse HUAWEI","SPARE-ISSUE",
AR1094="SPARE-HS","SPARE-ISSUE",
AR1094="Power Telco","RAN ISSUE",AR1094="no impacts","no impacts"
),"")</f>
        <v>No root cause</v>
      </c>
      <c r="AR1094" s="59" t="s">
        <v>5343</v>
      </c>
      <c r="AS1094" s="40" t="str" cm="1">
        <f t="array" ref="AS1094">IFERROR(_xlfn.IFS(
AR1094="MPR ISSUE","ACTIVE",
AR1094="BSS Hardware Issue","ACTIVE",
AR1094="Sites strategiques, MLL, Pylone, etc.","PASSIVE",
AR1094="AKTIVCO DEFAUT GE &amp; POWER Cabinet","PASSIVE",
AR1094="AKTIVCO Coupure ENEO &amp; Baisse de tension","PASSIVE",
AR1094="Coupure ENEO &amp; Baisse de tension","PASSIVE",
AR1094="Defaut GE &amp; POWER Cabinet","PASSIVE",
AR1094="Sharing","PASSIVE",
AR1094="Sites strategiques &amp; DataCenter","PASSIVE",
AR1094="Exclu","Exclu",
AR1094="SAT","ACTIVE",
AR1094="SPARE-ISSUE","SPARE-ISSUE",
AR1094="Fiber CAmtel","ACTIVE",
AR1094="Fiber AOF","ACTIVE",
AR1094="Projet OCM (HUAWEI)","PLANNED WORKS",
AR1094="Projet OCM (NOKIA)","PLANNED WORKS",
AR1094="ACCESS-ISSUE","ACCESS-ISSUE",
AR1094="Projet OCM (ZTE, NOKIA, autres projets)","PLANNED WORKS",
AR1094="No root CAuse","No root cause",
AR1094="ODU HS","ACTIVE",
AR1094="IP &amp; VLAN","ACTIVE",
AR1094="Warehouse HUAWEI","SPARE-ISSUE",
AR1094="SPARE-HS","SPARE-ISSUE",
AR1094="Power Telco","ACTIVE", AR1094="no impacts","no impacts"
),"")</f>
        <v>No root cause</v>
      </c>
      <c r="AT1094" s="99" t="s">
        <v>5661</v>
      </c>
      <c r="AU1094" s="99" t="s">
        <v>1978</v>
      </c>
      <c r="AW1094" s="17"/>
      <c r="AX1094" s="17" t="s">
        <v>5536</v>
      </c>
      <c r="AY1094" s="17"/>
      <c r="AZ1094" s="17" t="s">
        <v>5536</v>
      </c>
      <c r="BA1094" s="7"/>
      <c r="BC1094" s="18"/>
      <c r="BD1094" s="18"/>
      <c r="BE1094" s="18"/>
      <c r="BF1094" s="18"/>
      <c r="BG1094" s="18"/>
      <c r="BH1094" s="18"/>
      <c r="BI1094" s="18"/>
      <c r="BJ1094" s="18"/>
      <c r="BK1094" s="18"/>
      <c r="BM1094" s="18"/>
      <c r="BN1094" s="18"/>
      <c r="BO1094" s="18"/>
      <c r="BP1094" s="9" t="s">
        <v>5661</v>
      </c>
      <c r="BQ1094" s="14"/>
      <c r="BR1094" s="102" t="s">
        <v>5536</v>
      </c>
      <c r="BS1094" s="14"/>
      <c r="BT1094" s="14"/>
      <c r="BU1094" s="9"/>
      <c r="BV1094" s="9"/>
      <c r="BW1094" s="9"/>
    </row>
    <row r="1095" spans="1:75" x14ac:dyDescent="0.35">
      <c r="A1095" s="1" t="s">
        <v>2020</v>
      </c>
      <c r="B1095" s="8" t="s">
        <v>2021</v>
      </c>
      <c r="C1095" s="3" t="s">
        <v>91</v>
      </c>
      <c r="D1095" s="1" t="s">
        <v>11</v>
      </c>
      <c r="E1095" s="1" t="s">
        <v>12</v>
      </c>
      <c r="F1095" s="3" t="s">
        <v>90</v>
      </c>
      <c r="G1095" s="1" t="s">
        <v>91</v>
      </c>
      <c r="H1095" s="28" t="s">
        <v>5589</v>
      </c>
      <c r="I1095" s="27">
        <v>1.4620305450685294</v>
      </c>
      <c r="J1095" s="27">
        <v>0.82210793504036428</v>
      </c>
      <c r="K1095" s="27">
        <v>0</v>
      </c>
      <c r="L1095" s="27">
        <v>0</v>
      </c>
      <c r="M1095" s="27">
        <v>0</v>
      </c>
      <c r="N1095" s="27">
        <v>0</v>
      </c>
      <c r="O1095" s="27">
        <v>0</v>
      </c>
      <c r="P1095" s="27">
        <v>0</v>
      </c>
      <c r="Q1095" s="27">
        <v>0</v>
      </c>
      <c r="R1095" s="27">
        <v>0</v>
      </c>
      <c r="S1095" s="80">
        <v>0</v>
      </c>
      <c r="T1095" s="80">
        <v>0</v>
      </c>
      <c r="U1095" s="80">
        <v>0</v>
      </c>
      <c r="V1095" s="80">
        <v>0.53774544634780408</v>
      </c>
      <c r="W1095" s="80">
        <v>0</v>
      </c>
      <c r="X1095" s="80">
        <v>0</v>
      </c>
      <c r="Y1095" s="80">
        <v>0</v>
      </c>
      <c r="Z1095" s="80">
        <v>0</v>
      </c>
      <c r="AA1095" s="80">
        <v>0</v>
      </c>
      <c r="AB1095" s="80">
        <v>0</v>
      </c>
      <c r="AC1095" s="80">
        <v>0</v>
      </c>
      <c r="AD1095" s="80">
        <v>0</v>
      </c>
      <c r="AE1095" s="80">
        <v>0</v>
      </c>
      <c r="AF1095" s="80">
        <v>0</v>
      </c>
      <c r="AG1095" s="80"/>
      <c r="AH1095" s="80">
        <v>0</v>
      </c>
      <c r="AI1095" s="80">
        <v>0</v>
      </c>
      <c r="AJ1095" s="80">
        <v>0</v>
      </c>
      <c r="AK1095" s="80">
        <v>0</v>
      </c>
      <c r="AL1095" s="80">
        <v>0</v>
      </c>
      <c r="AM1095" s="80">
        <v>0</v>
      </c>
      <c r="AN1095" s="41" t="s">
        <v>5558</v>
      </c>
      <c r="AO1095" s="41"/>
      <c r="AP1095" s="40" t="str" cm="1">
        <f t="array" ref="AP1095">IFERROR(_xlfn.IFS(
AR1095="MPR ISSUE","PDH",
AR1095="BSS Hardware Issue","BSS",
AR1095="Sites strategiques, MLL, Pylone, etc.","ENVTECH",
AR1095="AKTIVCO DEFAUT GE &amp; POWER Cabinet","AKTIVCO",
AR1095="AKTIVCO Coupure ENEO &amp; Baisse de tension","AKTIVCO GRID ONLY",
AR1095="Coupure ENEO &amp; Baisse de tension","IHS GRID ONLY",
AR1095="Defaut GE &amp; POWER Cabinet","IHS",
AR1095="Sharing","Partners",
AR1095="Sites strategiques &amp; DataCenter","SST &amp; DC",
AR1095="Exclu","Exclu",
AR1095="SAT","SAT",
AR1095="SPARE-ISSUE","SPARE-ISSUE",
AR1095="Fiber CAmtel","TRANS_FO_CAMTEL",
AR1095="Fiber AOF","Fiber AOF",
AR1095="Projet OCM (HUAWEI)","TRAVAUX-HUAWEI",
AR1095="Projet OCM (NOKIA)","TRAVAUX-NOKIA",
AR1095="ACCESS-ISSUE","ACCESS-ISSUE",
AR1095="Projet OCM (ZTE, NOKIA, autres projets)","TRAVAUX OCM",
AR1095="No root CAuse","No root cause",
AR1095="ODU HS","PDH",
AR1095="IP &amp; VLAN","PDH",
AR1095="Warehouse HUAWEI","SPARE-ISSUE",
AR1095="SPARE-HS","SPARE-ISSUE",
AR1095="Power Telco","BSS",AR1095="no impacts","no impacts"
),"")</f>
        <v>No root cause</v>
      </c>
      <c r="AQ1095" s="40" t="str" cm="1">
        <f t="array" ref="AQ1095">IFERROR(_xlfn.IFS(
AR1095="MPR ISSUE","TX ISSUE",
AR1095="BSS Hardware Issue","RAN ISSUE",
AR1095="Sites strategiques, MLL, Pylone, etc.","ENVTECH",
AR1095="AKTIVCO DEFAUT GE &amp; POWER Cabinet","POWER ISSUE",
AR1095="AKTIVCO Coupure ENEO &amp; Baisse de tension","POWER ISSUE",
AR1095="Coupure ENEO &amp; Baisse de tension","POWER ISSUE",
AR1095="Defaut GE &amp; POWER Cabinet","POWER ISSUE",
AR1095="Sharing","POWER ISSUE",
AR1095="Sites strategiques &amp; DataCenter","POWER ISSUE",
AR1095="Exclu","Exclu",
AR1095="SAT","TX ISSUE",
AR1095="SPARE-ISSUE","SPARE-ISSUE",
AR1095="Fiber CAmtel","TX ISSUE",
AR1095="Fiber AOF","TX ISSUE",
AR1095="Projet OCM (HUAWEI)","TRAVAUX-HUAWEI",
AR1095="Projet OCM (NOKIA)","TRAVAUX -NOKIA",
AR1095="ACCESS-ISSUE","ACCESS-ISSUE",
AR1095="Projet OCM (ZTE, NOKIA, autres projets)","TRAVAUX OCM",
AR1095="No root CAuse","No root cause",
AR1095="ODU HS","TX ISSUE",
AR1095="IP &amp; VLAN","TX ISSUE",
AR1095="Warehouse HUAWEI","SPARE-ISSUE",
AR1095="SPARE-HS","SPARE-ISSUE",
AR1095="Power Telco","RAN ISSUE",AR1095="no impacts","no impacts"
),"")</f>
        <v>No root cause</v>
      </c>
      <c r="AR1095" s="59" t="s">
        <v>5343</v>
      </c>
      <c r="AS1095" s="40" t="str" cm="1">
        <f t="array" ref="AS1095">IFERROR(_xlfn.IFS(
AR1095="MPR ISSUE","ACTIVE",
AR1095="BSS Hardware Issue","ACTIVE",
AR1095="Sites strategiques, MLL, Pylone, etc.","PASSIVE",
AR1095="AKTIVCO DEFAUT GE &amp; POWER Cabinet","PASSIVE",
AR1095="AKTIVCO Coupure ENEO &amp; Baisse de tension","PASSIVE",
AR1095="Coupure ENEO &amp; Baisse de tension","PASSIVE",
AR1095="Defaut GE &amp; POWER Cabinet","PASSIVE",
AR1095="Sharing","PASSIVE",
AR1095="Sites strategiques &amp; DataCenter","PASSIVE",
AR1095="Exclu","Exclu",
AR1095="SAT","ACTIVE",
AR1095="SPARE-ISSUE","SPARE-ISSUE",
AR1095="Fiber CAmtel","ACTIVE",
AR1095="Fiber AOF","ACTIVE",
AR1095="Projet OCM (HUAWEI)","PLANNED WORKS",
AR1095="Projet OCM (NOKIA)","PLANNED WORKS",
AR1095="ACCESS-ISSUE","ACCESS-ISSUE",
AR1095="Projet OCM (ZTE, NOKIA, autres projets)","PLANNED WORKS",
AR1095="No root CAuse","No root cause",
AR1095="ODU HS","ACTIVE",
AR1095="IP &amp; VLAN","ACTIVE",
AR1095="Warehouse HUAWEI","SPARE-ISSUE",
AR1095="SPARE-HS","SPARE-ISSUE",
AR1095="Power Telco","ACTIVE", AR1095="no impacts","no impacts"
),"")</f>
        <v>No root cause</v>
      </c>
      <c r="AT1095" s="99" t="s">
        <v>5661</v>
      </c>
      <c r="AU1095" s="99" t="s">
        <v>2021</v>
      </c>
      <c r="AW1095" s="17"/>
      <c r="AX1095" s="17" t="s">
        <v>5536</v>
      </c>
      <c r="AY1095" s="17"/>
      <c r="AZ1095" s="17" t="s">
        <v>5536</v>
      </c>
      <c r="BA1095" s="7"/>
      <c r="BC1095" s="18"/>
      <c r="BD1095" s="18"/>
      <c r="BE1095" s="18"/>
      <c r="BF1095" s="18"/>
      <c r="BG1095" s="18"/>
      <c r="BH1095" s="18"/>
      <c r="BI1095" s="18"/>
      <c r="BJ1095" s="18"/>
      <c r="BK1095" s="18"/>
      <c r="BM1095" s="18"/>
      <c r="BN1095" s="18"/>
      <c r="BO1095" s="18"/>
      <c r="BP1095" s="9" t="s">
        <v>5661</v>
      </c>
      <c r="BQ1095" s="14"/>
      <c r="BR1095" s="102" t="s">
        <v>5536</v>
      </c>
      <c r="BS1095" s="14"/>
      <c r="BT1095" s="14"/>
      <c r="BU1095" s="9"/>
      <c r="BV1095" s="9"/>
      <c r="BW1095" s="9"/>
    </row>
    <row r="1096" spans="1:75" x14ac:dyDescent="0.35">
      <c r="A1096" s="1" t="s">
        <v>1960</v>
      </c>
      <c r="B1096" s="8" t="s">
        <v>1961</v>
      </c>
      <c r="C1096" s="3" t="s">
        <v>91</v>
      </c>
      <c r="D1096" s="1" t="s">
        <v>11</v>
      </c>
      <c r="E1096" s="1" t="s">
        <v>12</v>
      </c>
      <c r="F1096" s="3" t="s">
        <v>90</v>
      </c>
      <c r="G1096" s="1" t="s">
        <v>91</v>
      </c>
      <c r="H1096" s="28" t="s">
        <v>5589</v>
      </c>
      <c r="I1096" s="27">
        <v>0</v>
      </c>
      <c r="J1096" s="27">
        <v>0</v>
      </c>
      <c r="K1096" s="27">
        <v>0</v>
      </c>
      <c r="L1096" s="27">
        <v>0</v>
      </c>
      <c r="M1096" s="27">
        <v>0.18769636421227451</v>
      </c>
      <c r="N1096" s="27">
        <v>0</v>
      </c>
      <c r="O1096" s="27">
        <v>0</v>
      </c>
      <c r="P1096" s="27">
        <v>0</v>
      </c>
      <c r="Q1096" s="27">
        <v>0.6686370861191725</v>
      </c>
      <c r="R1096" s="27">
        <v>0</v>
      </c>
      <c r="S1096" s="80">
        <v>0</v>
      </c>
      <c r="T1096" s="80">
        <v>0</v>
      </c>
      <c r="U1096" s="80">
        <v>0</v>
      </c>
      <c r="V1096" s="80">
        <v>1.678601901076668</v>
      </c>
      <c r="W1096" s="80">
        <v>0</v>
      </c>
      <c r="X1096" s="80">
        <v>0.99425211095986954</v>
      </c>
      <c r="Y1096" s="80">
        <v>0.21723125390588213</v>
      </c>
      <c r="Z1096" s="80">
        <v>0</v>
      </c>
      <c r="AA1096" s="80">
        <v>0.37328818918309631</v>
      </c>
      <c r="AB1096" s="80">
        <v>0</v>
      </c>
      <c r="AC1096" s="80">
        <v>0</v>
      </c>
      <c r="AD1096" s="80">
        <v>0</v>
      </c>
      <c r="AE1096" s="80">
        <v>0</v>
      </c>
      <c r="AF1096" s="80">
        <v>0</v>
      </c>
      <c r="AG1096" s="80"/>
      <c r="AH1096" s="80">
        <v>0</v>
      </c>
      <c r="AI1096" s="80">
        <v>0</v>
      </c>
      <c r="AJ1096" s="80">
        <v>0</v>
      </c>
      <c r="AK1096" s="80">
        <v>0</v>
      </c>
      <c r="AL1096" s="80">
        <v>0</v>
      </c>
      <c r="AM1096" s="80">
        <v>0</v>
      </c>
      <c r="AN1096" s="41" t="s">
        <v>5558</v>
      </c>
      <c r="AO1096" s="41"/>
      <c r="AP1096" s="40" t="str" cm="1">
        <f t="array" ref="AP1096">IFERROR(_xlfn.IFS(
AR1096="MPR ISSUE","PDH",
AR1096="BSS Hardware Issue","BSS",
AR1096="Sites strategiques, MLL, Pylone, etc.","ENVTECH",
AR1096="AKTIVCO DEFAUT GE &amp; POWER Cabinet","AKTIVCO",
AR1096="AKTIVCO Coupure ENEO &amp; Baisse de tension","AKTIVCO GRID ONLY",
AR1096="Coupure ENEO &amp; Baisse de tension","IHS GRID ONLY",
AR1096="Defaut GE &amp; POWER Cabinet","IHS",
AR1096="Sharing","Partners",
AR1096="Sites strategiques &amp; DataCenter","SST &amp; DC",
AR1096="Exclu","Exclu",
AR1096="SAT","SAT",
AR1096="SPARE-ISSUE","SPARE-ISSUE",
AR1096="Fiber CAmtel","TRANS_FO_CAMTEL",
AR1096="Fiber AOF","Fiber AOF",
AR1096="Projet OCM (HUAWEI)","TRAVAUX-HUAWEI",
AR1096="Projet OCM (NOKIA)","TRAVAUX-NOKIA",
AR1096="ACCESS-ISSUE","ACCESS-ISSUE",
AR1096="Projet OCM (ZTE, NOKIA, autres projets)","TRAVAUX OCM",
AR1096="No root CAuse","No root cause",
AR1096="ODU HS","PDH",
AR1096="IP &amp; VLAN","PDH",
AR1096="Warehouse HUAWEI","SPARE-ISSUE",
AR1096="SPARE-HS","SPARE-ISSUE",
AR1096="Power Telco","BSS",AR1096="no impacts","no impacts"
),"")</f>
        <v>No root cause</v>
      </c>
      <c r="AQ1096" s="40" t="str" cm="1">
        <f t="array" ref="AQ1096">IFERROR(_xlfn.IFS(
AR1096="MPR ISSUE","TX ISSUE",
AR1096="BSS Hardware Issue","RAN ISSUE",
AR1096="Sites strategiques, MLL, Pylone, etc.","ENVTECH",
AR1096="AKTIVCO DEFAUT GE &amp; POWER Cabinet","POWER ISSUE",
AR1096="AKTIVCO Coupure ENEO &amp; Baisse de tension","POWER ISSUE",
AR1096="Coupure ENEO &amp; Baisse de tension","POWER ISSUE",
AR1096="Defaut GE &amp; POWER Cabinet","POWER ISSUE",
AR1096="Sharing","POWER ISSUE",
AR1096="Sites strategiques &amp; DataCenter","POWER ISSUE",
AR1096="Exclu","Exclu",
AR1096="SAT","TX ISSUE",
AR1096="SPARE-ISSUE","SPARE-ISSUE",
AR1096="Fiber CAmtel","TX ISSUE",
AR1096="Fiber AOF","TX ISSUE",
AR1096="Projet OCM (HUAWEI)","TRAVAUX-HUAWEI",
AR1096="Projet OCM (NOKIA)","TRAVAUX -NOKIA",
AR1096="ACCESS-ISSUE","ACCESS-ISSUE",
AR1096="Projet OCM (ZTE, NOKIA, autres projets)","TRAVAUX OCM",
AR1096="No root CAuse","No root cause",
AR1096="ODU HS","TX ISSUE",
AR1096="IP &amp; VLAN","TX ISSUE",
AR1096="Warehouse HUAWEI","SPARE-ISSUE",
AR1096="SPARE-HS","SPARE-ISSUE",
AR1096="Power Telco","RAN ISSUE",AR1096="no impacts","no impacts"
),"")</f>
        <v>No root cause</v>
      </c>
      <c r="AR1096" s="59" t="s">
        <v>5343</v>
      </c>
      <c r="AS1096" s="40" t="str" cm="1">
        <f t="array" ref="AS1096">IFERROR(_xlfn.IFS(
AR1096="MPR ISSUE","ACTIVE",
AR1096="BSS Hardware Issue","ACTIVE",
AR1096="Sites strategiques, MLL, Pylone, etc.","PASSIVE",
AR1096="AKTIVCO DEFAUT GE &amp; POWER Cabinet","PASSIVE",
AR1096="AKTIVCO Coupure ENEO &amp; Baisse de tension","PASSIVE",
AR1096="Coupure ENEO &amp; Baisse de tension","PASSIVE",
AR1096="Defaut GE &amp; POWER Cabinet","PASSIVE",
AR1096="Sharing","PASSIVE",
AR1096="Sites strategiques &amp; DataCenter","PASSIVE",
AR1096="Exclu","Exclu",
AR1096="SAT","ACTIVE",
AR1096="SPARE-ISSUE","SPARE-ISSUE",
AR1096="Fiber CAmtel","ACTIVE",
AR1096="Fiber AOF","ACTIVE",
AR1096="Projet OCM (HUAWEI)","PLANNED WORKS",
AR1096="Projet OCM (NOKIA)","PLANNED WORKS",
AR1096="ACCESS-ISSUE","ACCESS-ISSUE",
AR1096="Projet OCM (ZTE, NOKIA, autres projets)","PLANNED WORKS",
AR1096="No root CAuse","No root cause",
AR1096="ODU HS","ACTIVE",
AR1096="IP &amp; VLAN","ACTIVE",
AR1096="Warehouse HUAWEI","SPARE-ISSUE",
AR1096="SPARE-HS","SPARE-ISSUE",
AR1096="Power Telco","ACTIVE", AR1096="no impacts","no impacts"
),"")</f>
        <v>No root cause</v>
      </c>
      <c r="AT1096" s="99" t="s">
        <v>5661</v>
      </c>
      <c r="AU1096" s="99" t="s">
        <v>1961</v>
      </c>
      <c r="AW1096" s="17"/>
      <c r="AX1096" s="17" t="s">
        <v>5536</v>
      </c>
      <c r="AY1096" s="17"/>
      <c r="AZ1096" s="17" t="s">
        <v>5536</v>
      </c>
      <c r="BA1096" s="7"/>
      <c r="BC1096" s="18"/>
      <c r="BD1096" s="18"/>
      <c r="BE1096" s="18"/>
      <c r="BF1096" s="18"/>
      <c r="BG1096" s="18"/>
      <c r="BH1096" s="18"/>
      <c r="BI1096" s="18"/>
      <c r="BJ1096" s="18"/>
      <c r="BK1096" s="18"/>
      <c r="BM1096" s="18"/>
      <c r="BN1096" s="18"/>
      <c r="BO1096" s="18"/>
      <c r="BP1096" s="9" t="s">
        <v>5661</v>
      </c>
      <c r="BQ1096" s="14"/>
      <c r="BR1096" s="102" t="s">
        <v>5536</v>
      </c>
      <c r="BS1096" s="14"/>
      <c r="BT1096" s="14"/>
      <c r="BU1096" s="9"/>
      <c r="BV1096" s="9"/>
      <c r="BW1096" s="9"/>
    </row>
    <row r="1097" spans="1:75" x14ac:dyDescent="0.35">
      <c r="A1097" s="1" t="s">
        <v>710</v>
      </c>
      <c r="B1097" s="8" t="s">
        <v>711</v>
      </c>
      <c r="C1097" s="3" t="s">
        <v>32</v>
      </c>
      <c r="D1097" s="1" t="s">
        <v>11</v>
      </c>
      <c r="E1097" s="1" t="s">
        <v>145</v>
      </c>
      <c r="F1097" s="3" t="s">
        <v>31</v>
      </c>
      <c r="G1097" s="1" t="s">
        <v>32</v>
      </c>
      <c r="H1097" s="30" t="s">
        <v>5587</v>
      </c>
      <c r="I1097" s="27">
        <v>0</v>
      </c>
      <c r="J1097" s="27">
        <v>0</v>
      </c>
      <c r="K1097" s="27">
        <v>0</v>
      </c>
      <c r="L1097" s="27">
        <v>0</v>
      </c>
      <c r="M1097" s="27">
        <v>0</v>
      </c>
      <c r="N1097" s="27">
        <v>0</v>
      </c>
      <c r="O1097" s="27">
        <v>0</v>
      </c>
      <c r="P1097" s="27">
        <v>0</v>
      </c>
      <c r="Q1097" s="27">
        <v>0</v>
      </c>
      <c r="R1097" s="27">
        <v>0</v>
      </c>
      <c r="S1097" s="80">
        <v>0</v>
      </c>
      <c r="T1097" s="80">
        <v>0</v>
      </c>
      <c r="U1097" s="80">
        <v>0</v>
      </c>
      <c r="V1097" s="80">
        <v>0</v>
      </c>
      <c r="W1097" s="80">
        <v>0</v>
      </c>
      <c r="X1097" s="80">
        <v>0</v>
      </c>
      <c r="Y1097" s="80">
        <v>6.3475043731612099E-2</v>
      </c>
      <c r="Z1097" s="80">
        <v>0</v>
      </c>
      <c r="AA1097" s="80">
        <v>0</v>
      </c>
      <c r="AB1097" s="80">
        <v>0</v>
      </c>
      <c r="AC1097" s="80">
        <v>0</v>
      </c>
      <c r="AD1097" s="80">
        <v>0</v>
      </c>
      <c r="AE1097" s="80">
        <v>0</v>
      </c>
      <c r="AF1097" s="80">
        <v>0</v>
      </c>
      <c r="AG1097" s="80"/>
      <c r="AH1097" s="80">
        <v>0</v>
      </c>
      <c r="AI1097" s="80">
        <v>0</v>
      </c>
      <c r="AJ1097" s="80">
        <v>0</v>
      </c>
      <c r="AK1097" s="80">
        <v>0</v>
      </c>
      <c r="AL1097" s="80">
        <v>0</v>
      </c>
      <c r="AM1097" s="80">
        <v>0</v>
      </c>
      <c r="AN1097" s="41" t="s">
        <v>5558</v>
      </c>
      <c r="AO1097" s="41"/>
      <c r="AP1097" s="40" t="str" cm="1">
        <f t="array" ref="AP1097">IFERROR(_xlfn.IFS(
AR1097="MPR ISSUE","PDH",
AR1097="BSS Hardware Issue","BSS",
AR1097="Sites strategiques, MLL, Pylone, etc.","ENVTECH",
AR1097="AKTIVCO DEFAUT GE &amp; POWER Cabinet","AKTIVCO",
AR1097="AKTIVCO Coupure ENEO &amp; Baisse de tension","AKTIVCO GRID ONLY",
AR1097="Coupure ENEO &amp; Baisse de tension","IHS GRID ONLY",
AR1097="Defaut GE &amp; POWER Cabinet","IHS",
AR1097="Sharing","Partners",
AR1097="Sites strategiques &amp; DataCenter","SST &amp; DC",
AR1097="Exclu","Exclu",
AR1097="SAT","SAT",
AR1097="SPARE-ISSUE","SPARE-ISSUE",
AR1097="Fiber CAmtel","TRANS_FO_CAMTEL",
AR1097="Fiber AOF","Fiber AOF",
AR1097="Projet OCM (HUAWEI)","TRAVAUX-HUAWEI",
AR1097="Projet OCM (NOKIA)","TRAVAUX-NOKIA",
AR1097="ACCESS-ISSUE","ACCESS-ISSUE",
AR1097="Projet OCM (ZTE, NOKIA, autres projets)","TRAVAUX OCM",
AR1097="No root CAuse","No root cause",
AR1097="ODU HS","PDH",
AR1097="IP &amp; VLAN","PDH",
AR1097="Warehouse HUAWEI","SPARE-ISSUE",
AR1097="SPARE-HS","SPARE-ISSUE",
AR1097="Power Telco","BSS",AR1097="no impacts","no impacts"
),"")</f>
        <v>No root cause</v>
      </c>
      <c r="AQ1097" s="40" t="str" cm="1">
        <f t="array" ref="AQ1097">IFERROR(_xlfn.IFS(
AR1097="MPR ISSUE","TX ISSUE",
AR1097="BSS Hardware Issue","RAN ISSUE",
AR1097="Sites strategiques, MLL, Pylone, etc.","ENVTECH",
AR1097="AKTIVCO DEFAUT GE &amp; POWER Cabinet","POWER ISSUE",
AR1097="AKTIVCO Coupure ENEO &amp; Baisse de tension","POWER ISSUE",
AR1097="Coupure ENEO &amp; Baisse de tension","POWER ISSUE",
AR1097="Defaut GE &amp; POWER Cabinet","POWER ISSUE",
AR1097="Sharing","POWER ISSUE",
AR1097="Sites strategiques &amp; DataCenter","POWER ISSUE",
AR1097="Exclu","Exclu",
AR1097="SAT","TX ISSUE",
AR1097="SPARE-ISSUE","SPARE-ISSUE",
AR1097="Fiber CAmtel","TX ISSUE",
AR1097="Fiber AOF","TX ISSUE",
AR1097="Projet OCM (HUAWEI)","TRAVAUX-HUAWEI",
AR1097="Projet OCM (NOKIA)","TRAVAUX -NOKIA",
AR1097="ACCESS-ISSUE","ACCESS-ISSUE",
AR1097="Projet OCM (ZTE, NOKIA, autres projets)","TRAVAUX OCM",
AR1097="No root CAuse","No root cause",
AR1097="ODU HS","TX ISSUE",
AR1097="IP &amp; VLAN","TX ISSUE",
AR1097="Warehouse HUAWEI","SPARE-ISSUE",
AR1097="SPARE-HS","SPARE-ISSUE",
AR1097="Power Telco","RAN ISSUE",AR1097="no impacts","no impacts"
),"")</f>
        <v>No root cause</v>
      </c>
      <c r="AR1097" s="59" t="s">
        <v>5343</v>
      </c>
      <c r="AS1097" s="40" t="str" cm="1">
        <f t="array" ref="AS1097">IFERROR(_xlfn.IFS(
AR1097="MPR ISSUE","ACTIVE",
AR1097="BSS Hardware Issue","ACTIVE",
AR1097="Sites strategiques, MLL, Pylone, etc.","PASSIVE",
AR1097="AKTIVCO DEFAUT GE &amp; POWER Cabinet","PASSIVE",
AR1097="AKTIVCO Coupure ENEO &amp; Baisse de tension","PASSIVE",
AR1097="Coupure ENEO &amp; Baisse de tension","PASSIVE",
AR1097="Defaut GE &amp; POWER Cabinet","PASSIVE",
AR1097="Sharing","PASSIVE",
AR1097="Sites strategiques &amp; DataCenter","PASSIVE",
AR1097="Exclu","Exclu",
AR1097="SAT","ACTIVE",
AR1097="SPARE-ISSUE","SPARE-ISSUE",
AR1097="Fiber CAmtel","ACTIVE",
AR1097="Fiber AOF","ACTIVE",
AR1097="Projet OCM (HUAWEI)","PLANNED WORKS",
AR1097="Projet OCM (NOKIA)","PLANNED WORKS",
AR1097="ACCESS-ISSUE","ACCESS-ISSUE",
AR1097="Projet OCM (ZTE, NOKIA, autres projets)","PLANNED WORKS",
AR1097="No root CAuse","No root cause",
AR1097="ODU HS","ACTIVE",
AR1097="IP &amp; VLAN","ACTIVE",
AR1097="Warehouse HUAWEI","SPARE-ISSUE",
AR1097="SPARE-HS","SPARE-ISSUE",
AR1097="Power Telco","ACTIVE", AR1097="no impacts","no impacts"
),"")</f>
        <v>No root cause</v>
      </c>
      <c r="AT1097" s="99" t="s">
        <v>5661</v>
      </c>
      <c r="AU1097" s="99" t="s">
        <v>711</v>
      </c>
      <c r="AW1097" s="17"/>
      <c r="AX1097" s="17" t="s">
        <v>5536</v>
      </c>
      <c r="AY1097" s="17"/>
      <c r="AZ1097" s="17" t="s">
        <v>5536</v>
      </c>
      <c r="BA1097" s="7"/>
      <c r="BC1097" s="18"/>
      <c r="BD1097" s="18"/>
      <c r="BE1097" s="18"/>
      <c r="BF1097" s="18"/>
      <c r="BG1097" s="18"/>
      <c r="BH1097" s="18"/>
      <c r="BI1097" s="18"/>
      <c r="BJ1097" s="18"/>
      <c r="BK1097" s="18"/>
      <c r="BM1097" s="18"/>
      <c r="BN1097" s="18"/>
      <c r="BO1097" s="18"/>
      <c r="BP1097" s="9" t="s">
        <v>5661</v>
      </c>
      <c r="BQ1097" s="14"/>
      <c r="BR1097" s="102" t="s">
        <v>5536</v>
      </c>
      <c r="BS1097" s="14"/>
      <c r="BT1097" s="14"/>
      <c r="BU1097" s="9"/>
      <c r="BV1097" s="9"/>
      <c r="BW1097" s="9"/>
    </row>
    <row r="1098" spans="1:75" x14ac:dyDescent="0.35">
      <c r="A1098" s="1" t="s">
        <v>957</v>
      </c>
      <c r="B1098" s="8" t="s">
        <v>958</v>
      </c>
      <c r="C1098" s="3" t="s">
        <v>24</v>
      </c>
      <c r="D1098" s="1" t="s">
        <v>11</v>
      </c>
      <c r="E1098" s="1" t="s">
        <v>12</v>
      </c>
      <c r="F1098" s="3" t="s">
        <v>23</v>
      </c>
      <c r="G1098" s="1" t="s">
        <v>24</v>
      </c>
      <c r="H1098" s="28" t="s">
        <v>5589</v>
      </c>
      <c r="I1098" s="27">
        <v>0</v>
      </c>
      <c r="J1098" s="27">
        <v>0</v>
      </c>
      <c r="K1098" s="27">
        <v>0.94445657229770019</v>
      </c>
      <c r="L1098" s="27">
        <v>0</v>
      </c>
      <c r="M1098" s="27">
        <v>0</v>
      </c>
      <c r="N1098" s="27">
        <v>0</v>
      </c>
      <c r="O1098" s="27">
        <v>0</v>
      </c>
      <c r="P1098" s="27">
        <v>0</v>
      </c>
      <c r="Q1098" s="27">
        <v>0</v>
      </c>
      <c r="R1098" s="27">
        <v>6.97173211427006E-2</v>
      </c>
      <c r="S1098" s="80">
        <v>1.4040130353020404</v>
      </c>
      <c r="T1098" s="80">
        <v>0</v>
      </c>
      <c r="U1098" s="80">
        <v>0</v>
      </c>
      <c r="V1098" s="80">
        <v>0</v>
      </c>
      <c r="W1098" s="80">
        <v>0</v>
      </c>
      <c r="X1098" s="80">
        <v>0</v>
      </c>
      <c r="Y1098" s="80">
        <v>0</v>
      </c>
      <c r="Z1098" s="80">
        <v>0.14669351916058135</v>
      </c>
      <c r="AA1098" s="80">
        <v>0</v>
      </c>
      <c r="AB1098" s="80">
        <v>0</v>
      </c>
      <c r="AC1098" s="80">
        <v>0</v>
      </c>
      <c r="AD1098" s="80">
        <v>0</v>
      </c>
      <c r="AE1098" s="80">
        <v>0</v>
      </c>
      <c r="AF1098" s="80">
        <v>0</v>
      </c>
      <c r="AG1098" s="80"/>
      <c r="AH1098" s="80">
        <v>0.62538702119948753</v>
      </c>
      <c r="AI1098" s="80">
        <v>0</v>
      </c>
      <c r="AJ1098" s="80">
        <v>0</v>
      </c>
      <c r="AK1098" s="80">
        <v>0</v>
      </c>
      <c r="AL1098" s="80">
        <v>0</v>
      </c>
      <c r="AM1098" s="80">
        <v>0</v>
      </c>
      <c r="AN1098" s="41" t="s">
        <v>5558</v>
      </c>
      <c r="AO1098" s="41"/>
      <c r="AP1098" s="40" t="str" cm="1">
        <f t="array" ref="AP1098">IFERROR(_xlfn.IFS(
AR1098="MPR ISSUE","PDH",
AR1098="BSS Hardware Issue","BSS",
AR1098="Sites strategiques, MLL, Pylone, etc.","ENVTECH",
AR1098="AKTIVCO DEFAUT GE &amp; POWER Cabinet","AKTIVCO",
AR1098="AKTIVCO Coupure ENEO &amp; Baisse de tension","AKTIVCO GRID ONLY",
AR1098="Coupure ENEO &amp; Baisse de tension","IHS GRID ONLY",
AR1098="Defaut GE &amp; POWER Cabinet","IHS",
AR1098="Sharing","Partners",
AR1098="Sites strategiques &amp; DataCenter","SST &amp; DC",
AR1098="Exclu","Exclu",
AR1098="SAT","SAT",
AR1098="SPARE-ISSUE","SPARE-ISSUE",
AR1098="Fiber CAmtel","TRANS_FO_CAMTEL",
AR1098="Fiber AOF","Fiber AOF",
AR1098="Projet OCM (HUAWEI)","TRAVAUX-HUAWEI",
AR1098="Projet OCM (NOKIA)","TRAVAUX-NOKIA",
AR1098="ACCESS-ISSUE","ACCESS-ISSUE",
AR1098="Projet OCM (ZTE, NOKIA, autres projets)","TRAVAUX OCM",
AR1098="No root CAuse","No root cause",
AR1098="ODU HS","PDH",
AR1098="IP &amp; VLAN","PDH",
AR1098="Warehouse HUAWEI","SPARE-ISSUE",
AR1098="SPARE-HS","SPARE-ISSUE",
AR1098="Power Telco","BSS",AR1098="no impacts","no impacts"
),"")</f>
        <v>No root cause</v>
      </c>
      <c r="AQ1098" s="40" t="str" cm="1">
        <f t="array" ref="AQ1098">IFERROR(_xlfn.IFS(
AR1098="MPR ISSUE","TX ISSUE",
AR1098="BSS Hardware Issue","RAN ISSUE",
AR1098="Sites strategiques, MLL, Pylone, etc.","ENVTECH",
AR1098="AKTIVCO DEFAUT GE &amp; POWER Cabinet","POWER ISSUE",
AR1098="AKTIVCO Coupure ENEO &amp; Baisse de tension","POWER ISSUE",
AR1098="Coupure ENEO &amp; Baisse de tension","POWER ISSUE",
AR1098="Defaut GE &amp; POWER Cabinet","POWER ISSUE",
AR1098="Sharing","POWER ISSUE",
AR1098="Sites strategiques &amp; DataCenter","POWER ISSUE",
AR1098="Exclu","Exclu",
AR1098="SAT","TX ISSUE",
AR1098="SPARE-ISSUE","SPARE-ISSUE",
AR1098="Fiber CAmtel","TX ISSUE",
AR1098="Fiber AOF","TX ISSUE",
AR1098="Projet OCM (HUAWEI)","TRAVAUX-HUAWEI",
AR1098="Projet OCM (NOKIA)","TRAVAUX -NOKIA",
AR1098="ACCESS-ISSUE","ACCESS-ISSUE",
AR1098="Projet OCM (ZTE, NOKIA, autres projets)","TRAVAUX OCM",
AR1098="No root CAuse","No root cause",
AR1098="ODU HS","TX ISSUE",
AR1098="IP &amp; VLAN","TX ISSUE",
AR1098="Warehouse HUAWEI","SPARE-ISSUE",
AR1098="SPARE-HS","SPARE-ISSUE",
AR1098="Power Telco","RAN ISSUE",AR1098="no impacts","no impacts"
),"")</f>
        <v>No root cause</v>
      </c>
      <c r="AR1098" s="59" t="s">
        <v>5343</v>
      </c>
      <c r="AS1098" s="40" t="str" cm="1">
        <f t="array" ref="AS1098">IFERROR(_xlfn.IFS(
AR1098="MPR ISSUE","ACTIVE",
AR1098="BSS Hardware Issue","ACTIVE",
AR1098="Sites strategiques, MLL, Pylone, etc.","PASSIVE",
AR1098="AKTIVCO DEFAUT GE &amp; POWER Cabinet","PASSIVE",
AR1098="AKTIVCO Coupure ENEO &amp; Baisse de tension","PASSIVE",
AR1098="Coupure ENEO &amp; Baisse de tension","PASSIVE",
AR1098="Defaut GE &amp; POWER Cabinet","PASSIVE",
AR1098="Sharing","PASSIVE",
AR1098="Sites strategiques &amp; DataCenter","PASSIVE",
AR1098="Exclu","Exclu",
AR1098="SAT","ACTIVE",
AR1098="SPARE-ISSUE","SPARE-ISSUE",
AR1098="Fiber CAmtel","ACTIVE",
AR1098="Fiber AOF","ACTIVE",
AR1098="Projet OCM (HUAWEI)","PLANNED WORKS",
AR1098="Projet OCM (NOKIA)","PLANNED WORKS",
AR1098="ACCESS-ISSUE","ACCESS-ISSUE",
AR1098="Projet OCM (ZTE, NOKIA, autres projets)","PLANNED WORKS",
AR1098="No root CAuse","No root cause",
AR1098="ODU HS","ACTIVE",
AR1098="IP &amp; VLAN","ACTIVE",
AR1098="Warehouse HUAWEI","SPARE-ISSUE",
AR1098="SPARE-HS","SPARE-ISSUE",
AR1098="Power Telco","ACTIVE", AR1098="no impacts","no impacts"
),"")</f>
        <v>No root cause</v>
      </c>
      <c r="AT1098" s="99" t="s">
        <v>5661</v>
      </c>
      <c r="AU1098" s="99" t="s">
        <v>958</v>
      </c>
      <c r="AW1098" s="17"/>
      <c r="AX1098" s="17" t="s">
        <v>5536</v>
      </c>
      <c r="AY1098" s="17"/>
      <c r="AZ1098" s="17" t="s">
        <v>5536</v>
      </c>
      <c r="BA1098" s="7"/>
      <c r="BC1098" s="18"/>
      <c r="BD1098" s="18"/>
      <c r="BE1098" s="18"/>
      <c r="BF1098" s="18"/>
      <c r="BG1098" s="18"/>
      <c r="BH1098" s="18"/>
      <c r="BI1098" s="18"/>
      <c r="BJ1098" s="18"/>
      <c r="BK1098" s="18"/>
      <c r="BM1098" s="18"/>
      <c r="BN1098" s="18"/>
      <c r="BO1098" s="18"/>
      <c r="BP1098" s="9" t="s">
        <v>5661</v>
      </c>
      <c r="BQ1098" s="14"/>
      <c r="BR1098" s="102" t="s">
        <v>5536</v>
      </c>
      <c r="BS1098" s="14"/>
      <c r="BT1098" s="14"/>
      <c r="BU1098" s="9"/>
      <c r="BV1098" s="9"/>
      <c r="BW1098" s="9"/>
    </row>
    <row r="1099" spans="1:75" x14ac:dyDescent="0.35">
      <c r="A1099" s="1" t="s">
        <v>264</v>
      </c>
      <c r="B1099" s="8" t="s">
        <v>265</v>
      </c>
      <c r="C1099" s="3" t="s">
        <v>32</v>
      </c>
      <c r="D1099" s="1" t="s">
        <v>21</v>
      </c>
      <c r="E1099" s="1" t="s">
        <v>12</v>
      </c>
      <c r="F1099" s="3" t="s">
        <v>31</v>
      </c>
      <c r="G1099" s="1" t="s">
        <v>32</v>
      </c>
      <c r="H1099" s="30" t="s">
        <v>5587</v>
      </c>
      <c r="I1099" s="27">
        <v>0</v>
      </c>
      <c r="J1099" s="27">
        <v>0</v>
      </c>
      <c r="K1099" s="27">
        <v>0</v>
      </c>
      <c r="L1099" s="27">
        <v>0</v>
      </c>
      <c r="M1099" s="27">
        <v>0</v>
      </c>
      <c r="N1099" s="27">
        <v>0</v>
      </c>
      <c r="O1099" s="27">
        <v>0</v>
      </c>
      <c r="P1099" s="27">
        <v>4.684900537335241</v>
      </c>
      <c r="Q1099" s="27">
        <v>0</v>
      </c>
      <c r="R1099" s="27">
        <v>0</v>
      </c>
      <c r="S1099" s="80">
        <v>0</v>
      </c>
      <c r="T1099" s="80">
        <v>0</v>
      </c>
      <c r="U1099" s="80">
        <v>0</v>
      </c>
      <c r="V1099" s="80">
        <v>0</v>
      </c>
      <c r="W1099" s="80">
        <v>0</v>
      </c>
      <c r="X1099" s="80">
        <v>0</v>
      </c>
      <c r="Y1099" s="80">
        <v>0</v>
      </c>
      <c r="Z1099" s="80">
        <v>0</v>
      </c>
      <c r="AA1099" s="80">
        <v>0</v>
      </c>
      <c r="AB1099" s="80">
        <v>0</v>
      </c>
      <c r="AC1099" s="80">
        <v>0</v>
      </c>
      <c r="AD1099" s="80">
        <v>0</v>
      </c>
      <c r="AE1099" s="80">
        <v>0</v>
      </c>
      <c r="AF1099" s="80">
        <v>0</v>
      </c>
      <c r="AG1099" s="80"/>
      <c r="AH1099" s="80">
        <v>0</v>
      </c>
      <c r="AI1099" s="80">
        <v>0</v>
      </c>
      <c r="AJ1099" s="80">
        <v>0</v>
      </c>
      <c r="AK1099" s="80">
        <v>0</v>
      </c>
      <c r="AL1099" s="80">
        <v>0</v>
      </c>
      <c r="AM1099" s="80">
        <v>0</v>
      </c>
      <c r="AN1099" s="41" t="s">
        <v>5558</v>
      </c>
      <c r="AO1099" s="41"/>
      <c r="AP1099" s="40" t="str" cm="1">
        <f t="array" ref="AP1099">IFERROR(_xlfn.IFS(
AR1099="MPR ISSUE","PDH",
AR1099="BSS Hardware Issue","BSS",
AR1099="Sites strategiques, MLL, Pylone, etc.","ENVTECH",
AR1099="AKTIVCO DEFAUT GE &amp; POWER Cabinet","AKTIVCO",
AR1099="AKTIVCO Coupure ENEO &amp; Baisse de tension","AKTIVCO GRID ONLY",
AR1099="Coupure ENEO &amp; Baisse de tension","IHS GRID ONLY",
AR1099="Defaut GE &amp; POWER Cabinet","IHS",
AR1099="Sharing","Partners",
AR1099="Sites strategiques &amp; DataCenter","SST &amp; DC",
AR1099="Exclu","Exclu",
AR1099="SAT","SAT",
AR1099="SPARE-ISSUE","SPARE-ISSUE",
AR1099="Fiber CAmtel","TRANS_FO_CAMTEL",
AR1099="Fiber AOF","Fiber AOF",
AR1099="Projet OCM (HUAWEI)","TRAVAUX-HUAWEI",
AR1099="Projet OCM (NOKIA)","TRAVAUX-NOKIA",
AR1099="ACCESS-ISSUE","ACCESS-ISSUE",
AR1099="Projet OCM (ZTE, NOKIA, autres projets)","TRAVAUX OCM",
AR1099="No root CAuse","No root cause",
AR1099="ODU HS","PDH",
AR1099="IP &amp; VLAN","PDH",
AR1099="Warehouse HUAWEI","SPARE-ISSUE",
AR1099="SPARE-HS","SPARE-ISSUE",
AR1099="Power Telco","BSS",AR1099="no impacts","no impacts"
),"")</f>
        <v>No root cause</v>
      </c>
      <c r="AQ1099" s="40" t="str" cm="1">
        <f t="array" ref="AQ1099">IFERROR(_xlfn.IFS(
AR1099="MPR ISSUE","TX ISSUE",
AR1099="BSS Hardware Issue","RAN ISSUE",
AR1099="Sites strategiques, MLL, Pylone, etc.","ENVTECH",
AR1099="AKTIVCO DEFAUT GE &amp; POWER Cabinet","POWER ISSUE",
AR1099="AKTIVCO Coupure ENEO &amp; Baisse de tension","POWER ISSUE",
AR1099="Coupure ENEO &amp; Baisse de tension","POWER ISSUE",
AR1099="Defaut GE &amp; POWER Cabinet","POWER ISSUE",
AR1099="Sharing","POWER ISSUE",
AR1099="Sites strategiques &amp; DataCenter","POWER ISSUE",
AR1099="Exclu","Exclu",
AR1099="SAT","TX ISSUE",
AR1099="SPARE-ISSUE","SPARE-ISSUE",
AR1099="Fiber CAmtel","TX ISSUE",
AR1099="Fiber AOF","TX ISSUE",
AR1099="Projet OCM (HUAWEI)","TRAVAUX-HUAWEI",
AR1099="Projet OCM (NOKIA)","TRAVAUX -NOKIA",
AR1099="ACCESS-ISSUE","ACCESS-ISSUE",
AR1099="Projet OCM (ZTE, NOKIA, autres projets)","TRAVAUX OCM",
AR1099="No root CAuse","No root cause",
AR1099="ODU HS","TX ISSUE",
AR1099="IP &amp; VLAN","TX ISSUE",
AR1099="Warehouse HUAWEI","SPARE-ISSUE",
AR1099="SPARE-HS","SPARE-ISSUE",
AR1099="Power Telco","RAN ISSUE",AR1099="no impacts","no impacts"
),"")</f>
        <v>No root cause</v>
      </c>
      <c r="AR1099" s="59" t="s">
        <v>5343</v>
      </c>
      <c r="AS1099" s="40" t="str" cm="1">
        <f t="array" ref="AS1099">IFERROR(_xlfn.IFS(
AR1099="MPR ISSUE","ACTIVE",
AR1099="BSS Hardware Issue","ACTIVE",
AR1099="Sites strategiques, MLL, Pylone, etc.","PASSIVE",
AR1099="AKTIVCO DEFAUT GE &amp; POWER Cabinet","PASSIVE",
AR1099="AKTIVCO Coupure ENEO &amp; Baisse de tension","PASSIVE",
AR1099="Coupure ENEO &amp; Baisse de tension","PASSIVE",
AR1099="Defaut GE &amp; POWER Cabinet","PASSIVE",
AR1099="Sharing","PASSIVE",
AR1099="Sites strategiques &amp; DataCenter","PASSIVE",
AR1099="Exclu","Exclu",
AR1099="SAT","ACTIVE",
AR1099="SPARE-ISSUE","SPARE-ISSUE",
AR1099="Fiber CAmtel","ACTIVE",
AR1099="Fiber AOF","ACTIVE",
AR1099="Projet OCM (HUAWEI)","PLANNED WORKS",
AR1099="Projet OCM (NOKIA)","PLANNED WORKS",
AR1099="ACCESS-ISSUE","ACCESS-ISSUE",
AR1099="Projet OCM (ZTE, NOKIA, autres projets)","PLANNED WORKS",
AR1099="No root CAuse","No root cause",
AR1099="ODU HS","ACTIVE",
AR1099="IP &amp; VLAN","ACTIVE",
AR1099="Warehouse HUAWEI","SPARE-ISSUE",
AR1099="SPARE-HS","SPARE-ISSUE",
AR1099="Power Telco","ACTIVE", AR1099="no impacts","no impacts"
),"")</f>
        <v>No root cause</v>
      </c>
      <c r="AT1099" s="99" t="s">
        <v>5661</v>
      </c>
      <c r="AU1099" s="99" t="s">
        <v>265</v>
      </c>
      <c r="AW1099" s="17"/>
      <c r="AX1099" s="17" t="s">
        <v>5536</v>
      </c>
      <c r="AY1099" s="17"/>
      <c r="AZ1099" s="17" t="s">
        <v>5536</v>
      </c>
      <c r="BA1099" s="7"/>
      <c r="BC1099" s="18"/>
      <c r="BD1099" s="18"/>
      <c r="BE1099" s="18"/>
      <c r="BF1099" s="18"/>
      <c r="BG1099" s="18"/>
      <c r="BH1099" s="18"/>
      <c r="BI1099" s="18"/>
      <c r="BJ1099" s="18"/>
      <c r="BK1099" s="18"/>
      <c r="BM1099" s="18"/>
      <c r="BN1099" s="18"/>
      <c r="BO1099" s="18"/>
      <c r="BP1099" s="9" t="s">
        <v>5661</v>
      </c>
      <c r="BQ1099" s="14"/>
      <c r="BR1099" s="102" t="s">
        <v>5536</v>
      </c>
      <c r="BS1099" s="14"/>
      <c r="BT1099" s="14"/>
      <c r="BU1099" s="9"/>
      <c r="BV1099" s="9"/>
      <c r="BW1099" s="9"/>
    </row>
    <row r="1100" spans="1:75" x14ac:dyDescent="0.35">
      <c r="A1100" s="1" t="s">
        <v>922</v>
      </c>
      <c r="B1100" s="8" t="s">
        <v>923</v>
      </c>
      <c r="C1100" s="3" t="s">
        <v>38</v>
      </c>
      <c r="D1100" s="1" t="s">
        <v>18</v>
      </c>
      <c r="E1100" s="1"/>
      <c r="F1100" s="3" t="s">
        <v>37</v>
      </c>
      <c r="G1100" s="1" t="s">
        <v>38</v>
      </c>
      <c r="H1100" s="30" t="s">
        <v>5587</v>
      </c>
      <c r="I1100" s="27">
        <v>0</v>
      </c>
      <c r="J1100" s="27">
        <v>0</v>
      </c>
      <c r="K1100" s="27">
        <v>0.67396977453607387</v>
      </c>
      <c r="L1100" s="27">
        <v>0</v>
      </c>
      <c r="M1100" s="27">
        <v>0</v>
      </c>
      <c r="N1100" s="27">
        <v>0</v>
      </c>
      <c r="O1100" s="27">
        <v>0</v>
      </c>
      <c r="P1100" s="27">
        <v>0.56934920512623077</v>
      </c>
      <c r="Q1100" s="27">
        <v>0</v>
      </c>
      <c r="R1100" s="27">
        <v>0</v>
      </c>
      <c r="S1100" s="80">
        <v>0.35024526799701955</v>
      </c>
      <c r="T1100" s="80">
        <v>0</v>
      </c>
      <c r="U1100" s="80">
        <v>10.245342904349759</v>
      </c>
      <c r="V1100" s="80">
        <v>0.92002251500286858</v>
      </c>
      <c r="W1100" s="80">
        <v>0</v>
      </c>
      <c r="X1100" s="80">
        <v>5.7165171373700536</v>
      </c>
      <c r="Y1100" s="80">
        <v>0</v>
      </c>
      <c r="Z1100" s="80">
        <v>0</v>
      </c>
      <c r="AA1100" s="80">
        <v>0</v>
      </c>
      <c r="AB1100" s="80">
        <v>1.0861562695294437E-2</v>
      </c>
      <c r="AC1100" s="80">
        <v>0</v>
      </c>
      <c r="AD1100" s="80">
        <v>0</v>
      </c>
      <c r="AE1100" s="80">
        <v>0</v>
      </c>
      <c r="AF1100" s="80">
        <v>0</v>
      </c>
      <c r="AG1100" s="80"/>
      <c r="AH1100" s="80">
        <v>0</v>
      </c>
      <c r="AI1100" s="80">
        <v>0</v>
      </c>
      <c r="AJ1100" s="80">
        <v>0</v>
      </c>
      <c r="AK1100" s="80">
        <v>0</v>
      </c>
      <c r="AL1100" s="80">
        <v>0</v>
      </c>
      <c r="AM1100" s="80">
        <v>0</v>
      </c>
      <c r="AN1100" s="41" t="s">
        <v>5558</v>
      </c>
      <c r="AO1100" s="41"/>
      <c r="AP1100" s="40" t="str" cm="1">
        <f t="array" ref="AP1100">IFERROR(_xlfn.IFS(
AR1100="MPR ISSUE","PDH",
AR1100="BSS Hardware Issue","BSS",
AR1100="Sites strategiques, MLL, Pylone, etc.","ENVTECH",
AR1100="AKTIVCO DEFAUT GE &amp; POWER Cabinet","AKTIVCO",
AR1100="AKTIVCO Coupure ENEO &amp; Baisse de tension","AKTIVCO GRID ONLY",
AR1100="Coupure ENEO &amp; Baisse de tension","IHS GRID ONLY",
AR1100="Defaut GE &amp; POWER Cabinet","IHS",
AR1100="Sharing","Partners",
AR1100="Sites strategiques &amp; DataCenter","SST &amp; DC",
AR1100="Exclu","Exclu",
AR1100="SAT","SAT",
AR1100="SPARE-ISSUE","SPARE-ISSUE",
AR1100="Fiber CAmtel","TRANS_FO_CAMTEL",
AR1100="Fiber AOF","Fiber AOF",
AR1100="Projet OCM (HUAWEI)","TRAVAUX-HUAWEI",
AR1100="Projet OCM (NOKIA)","TRAVAUX-NOKIA",
AR1100="ACCESS-ISSUE","ACCESS-ISSUE",
AR1100="Projet OCM (ZTE, NOKIA, autres projets)","TRAVAUX OCM",
AR1100="No root CAuse","No root cause",
AR1100="ODU HS","PDH",
AR1100="IP &amp; VLAN","PDH",
AR1100="Warehouse HUAWEI","SPARE-ISSUE",
AR1100="SPARE-HS","SPARE-ISSUE",
AR1100="Power Telco","BSS",AR1100="no impacts","no impacts"
),"")</f>
        <v>No root cause</v>
      </c>
      <c r="AQ1100" s="40" t="str" cm="1">
        <f t="array" ref="AQ1100">IFERROR(_xlfn.IFS(
AR1100="MPR ISSUE","TX ISSUE",
AR1100="BSS Hardware Issue","RAN ISSUE",
AR1100="Sites strategiques, MLL, Pylone, etc.","ENVTECH",
AR1100="AKTIVCO DEFAUT GE &amp; POWER Cabinet","POWER ISSUE",
AR1100="AKTIVCO Coupure ENEO &amp; Baisse de tension","POWER ISSUE",
AR1100="Coupure ENEO &amp; Baisse de tension","POWER ISSUE",
AR1100="Defaut GE &amp; POWER Cabinet","POWER ISSUE",
AR1100="Sharing","POWER ISSUE",
AR1100="Sites strategiques &amp; DataCenter","POWER ISSUE",
AR1100="Exclu","Exclu",
AR1100="SAT","TX ISSUE",
AR1100="SPARE-ISSUE","SPARE-ISSUE",
AR1100="Fiber CAmtel","TX ISSUE",
AR1100="Fiber AOF","TX ISSUE",
AR1100="Projet OCM (HUAWEI)","TRAVAUX-HUAWEI",
AR1100="Projet OCM (NOKIA)","TRAVAUX -NOKIA",
AR1100="ACCESS-ISSUE","ACCESS-ISSUE",
AR1100="Projet OCM (ZTE, NOKIA, autres projets)","TRAVAUX OCM",
AR1100="No root CAuse","No root cause",
AR1100="ODU HS","TX ISSUE",
AR1100="IP &amp; VLAN","TX ISSUE",
AR1100="Warehouse HUAWEI","SPARE-ISSUE",
AR1100="SPARE-HS","SPARE-ISSUE",
AR1100="Power Telco","RAN ISSUE",AR1100="no impacts","no impacts"
),"")</f>
        <v>No root cause</v>
      </c>
      <c r="AR1100" s="59" t="s">
        <v>5343</v>
      </c>
      <c r="AS1100" s="40" t="str" cm="1">
        <f t="array" ref="AS1100">IFERROR(_xlfn.IFS(
AR1100="MPR ISSUE","ACTIVE",
AR1100="BSS Hardware Issue","ACTIVE",
AR1100="Sites strategiques, MLL, Pylone, etc.","PASSIVE",
AR1100="AKTIVCO DEFAUT GE &amp; POWER Cabinet","PASSIVE",
AR1100="AKTIVCO Coupure ENEO &amp; Baisse de tension","PASSIVE",
AR1100="Coupure ENEO &amp; Baisse de tension","PASSIVE",
AR1100="Defaut GE &amp; POWER Cabinet","PASSIVE",
AR1100="Sharing","PASSIVE",
AR1100="Sites strategiques &amp; DataCenter","PASSIVE",
AR1100="Exclu","Exclu",
AR1100="SAT","ACTIVE",
AR1100="SPARE-ISSUE","SPARE-ISSUE",
AR1100="Fiber CAmtel","ACTIVE",
AR1100="Fiber AOF","ACTIVE",
AR1100="Projet OCM (HUAWEI)","PLANNED WORKS",
AR1100="Projet OCM (NOKIA)","PLANNED WORKS",
AR1100="ACCESS-ISSUE","ACCESS-ISSUE",
AR1100="Projet OCM (ZTE, NOKIA, autres projets)","PLANNED WORKS",
AR1100="No root CAuse","No root cause",
AR1100="ODU HS","ACTIVE",
AR1100="IP &amp; VLAN","ACTIVE",
AR1100="Warehouse HUAWEI","SPARE-ISSUE",
AR1100="SPARE-HS","SPARE-ISSUE",
AR1100="Power Telco","ACTIVE", AR1100="no impacts","no impacts"
),"")</f>
        <v>No root cause</v>
      </c>
      <c r="AT1100" s="99" t="s">
        <v>5661</v>
      </c>
      <c r="AU1100" s="99" t="s">
        <v>923</v>
      </c>
      <c r="AW1100" s="17"/>
      <c r="AX1100" s="17" t="s">
        <v>5536</v>
      </c>
      <c r="AY1100" s="17"/>
      <c r="AZ1100" s="17" t="s">
        <v>5536</v>
      </c>
      <c r="BA1100" s="7"/>
      <c r="BC1100" s="18"/>
      <c r="BD1100" s="18"/>
      <c r="BE1100" s="18"/>
      <c r="BF1100" s="18"/>
      <c r="BG1100" s="18"/>
      <c r="BH1100" s="18"/>
      <c r="BI1100" s="18"/>
      <c r="BJ1100" s="18"/>
      <c r="BK1100" s="18"/>
      <c r="BM1100" s="18"/>
      <c r="BN1100" s="18"/>
      <c r="BO1100" s="18"/>
      <c r="BP1100" s="9" t="s">
        <v>5661</v>
      </c>
      <c r="BQ1100" s="14"/>
      <c r="BR1100" s="102" t="s">
        <v>5536</v>
      </c>
      <c r="BS1100" s="14"/>
      <c r="BT1100" s="14"/>
      <c r="BU1100" s="9"/>
      <c r="BV1100" s="9"/>
      <c r="BW1100" s="9"/>
    </row>
    <row r="1101" spans="1:75" x14ac:dyDescent="0.35">
      <c r="A1101" s="1" t="s">
        <v>3873</v>
      </c>
      <c r="B1101" s="8" t="s">
        <v>3874</v>
      </c>
      <c r="C1101" s="3" t="s">
        <v>84</v>
      </c>
      <c r="D1101" s="1" t="s">
        <v>11</v>
      </c>
      <c r="E1101" s="1" t="s">
        <v>12</v>
      </c>
      <c r="F1101" s="3" t="s">
        <v>55</v>
      </c>
      <c r="G1101" s="1" t="s">
        <v>84</v>
      </c>
      <c r="H1101" s="28" t="s">
        <v>5589</v>
      </c>
      <c r="I1101" s="27">
        <v>0</v>
      </c>
      <c r="J1101" s="27">
        <v>0</v>
      </c>
      <c r="K1101" s="27">
        <v>0</v>
      </c>
      <c r="L1101" s="27">
        <v>0</v>
      </c>
      <c r="M1101" s="27">
        <v>0</v>
      </c>
      <c r="N1101" s="27">
        <v>0</v>
      </c>
      <c r="O1101" s="27">
        <v>0</v>
      </c>
      <c r="P1101" s="27">
        <v>0</v>
      </c>
      <c r="Q1101" s="27">
        <v>0.90372125342076792</v>
      </c>
      <c r="R1101" s="27">
        <v>0</v>
      </c>
      <c r="S1101" s="80">
        <v>0</v>
      </c>
      <c r="T1101" s="80">
        <v>0.25004779800989063</v>
      </c>
      <c r="U1101" s="80">
        <v>0</v>
      </c>
      <c r="V1101" s="80">
        <v>0.20795701318083623</v>
      </c>
      <c r="W1101" s="80">
        <v>0.25004779800989063</v>
      </c>
      <c r="X1101" s="80">
        <v>0</v>
      </c>
      <c r="Y1101" s="80">
        <v>0</v>
      </c>
      <c r="Z1101" s="80">
        <v>0</v>
      </c>
      <c r="AA1101" s="80">
        <v>0</v>
      </c>
      <c r="AB1101" s="80">
        <v>0</v>
      </c>
      <c r="AC1101" s="80">
        <v>0</v>
      </c>
      <c r="AD1101" s="80">
        <v>0</v>
      </c>
      <c r="AE1101" s="80">
        <v>0</v>
      </c>
      <c r="AF1101" s="80">
        <v>0</v>
      </c>
      <c r="AG1101" s="80"/>
      <c r="AH1101" s="80">
        <v>0</v>
      </c>
      <c r="AI1101" s="80">
        <v>0</v>
      </c>
      <c r="AJ1101" s="80">
        <v>0</v>
      </c>
      <c r="AK1101" s="80">
        <v>0</v>
      </c>
      <c r="AL1101" s="80">
        <v>0</v>
      </c>
      <c r="AM1101" s="80">
        <v>0</v>
      </c>
      <c r="AN1101" s="41" t="s">
        <v>5558</v>
      </c>
      <c r="AO1101" s="41"/>
      <c r="AP1101" s="40" t="str" cm="1">
        <f t="array" ref="AP1101">IFERROR(_xlfn.IFS(
AR1101="MPR ISSUE","PDH",
AR1101="BSS Hardware Issue","BSS",
AR1101="Sites strategiques, MLL, Pylone, etc.","ENVTECH",
AR1101="AKTIVCO DEFAUT GE &amp; POWER Cabinet","AKTIVCO",
AR1101="AKTIVCO Coupure ENEO &amp; Baisse de tension","AKTIVCO GRID ONLY",
AR1101="Coupure ENEO &amp; Baisse de tension","IHS GRID ONLY",
AR1101="Defaut GE &amp; POWER Cabinet","IHS",
AR1101="Sharing","Partners",
AR1101="Sites strategiques &amp; DataCenter","SST &amp; DC",
AR1101="Exclu","Exclu",
AR1101="SAT","SAT",
AR1101="SPARE-ISSUE","SPARE-ISSUE",
AR1101="Fiber CAmtel","TRANS_FO_CAMTEL",
AR1101="Fiber AOF","Fiber AOF",
AR1101="Projet OCM (HUAWEI)","TRAVAUX-HUAWEI",
AR1101="Projet OCM (NOKIA)","TRAVAUX-NOKIA",
AR1101="ACCESS-ISSUE","ACCESS-ISSUE",
AR1101="Projet OCM (ZTE, NOKIA, autres projets)","TRAVAUX OCM",
AR1101="No root CAuse","No root cause",
AR1101="ODU HS","PDH",
AR1101="IP &amp; VLAN","PDH",
AR1101="Warehouse HUAWEI","SPARE-ISSUE",
AR1101="SPARE-HS","SPARE-ISSUE",
AR1101="Power Telco","BSS",AR1101="no impacts","no impacts"
),"")</f>
        <v>No root cause</v>
      </c>
      <c r="AQ1101" s="40" t="str" cm="1">
        <f t="array" ref="AQ1101">IFERROR(_xlfn.IFS(
AR1101="MPR ISSUE","TX ISSUE",
AR1101="BSS Hardware Issue","RAN ISSUE",
AR1101="Sites strategiques, MLL, Pylone, etc.","ENVTECH",
AR1101="AKTIVCO DEFAUT GE &amp; POWER Cabinet","POWER ISSUE",
AR1101="AKTIVCO Coupure ENEO &amp; Baisse de tension","POWER ISSUE",
AR1101="Coupure ENEO &amp; Baisse de tension","POWER ISSUE",
AR1101="Defaut GE &amp; POWER Cabinet","POWER ISSUE",
AR1101="Sharing","POWER ISSUE",
AR1101="Sites strategiques &amp; DataCenter","POWER ISSUE",
AR1101="Exclu","Exclu",
AR1101="SAT","TX ISSUE",
AR1101="SPARE-ISSUE","SPARE-ISSUE",
AR1101="Fiber CAmtel","TX ISSUE",
AR1101="Fiber AOF","TX ISSUE",
AR1101="Projet OCM (HUAWEI)","TRAVAUX-HUAWEI",
AR1101="Projet OCM (NOKIA)","TRAVAUX -NOKIA",
AR1101="ACCESS-ISSUE","ACCESS-ISSUE",
AR1101="Projet OCM (ZTE, NOKIA, autres projets)","TRAVAUX OCM",
AR1101="No root CAuse","No root cause",
AR1101="ODU HS","TX ISSUE",
AR1101="IP &amp; VLAN","TX ISSUE",
AR1101="Warehouse HUAWEI","SPARE-ISSUE",
AR1101="SPARE-HS","SPARE-ISSUE",
AR1101="Power Telco","RAN ISSUE",AR1101="no impacts","no impacts"
),"")</f>
        <v>No root cause</v>
      </c>
      <c r="AR1101" s="59" t="s">
        <v>5343</v>
      </c>
      <c r="AS1101" s="40" t="str" cm="1">
        <f t="array" ref="AS1101">IFERROR(_xlfn.IFS(
AR1101="MPR ISSUE","ACTIVE",
AR1101="BSS Hardware Issue","ACTIVE",
AR1101="Sites strategiques, MLL, Pylone, etc.","PASSIVE",
AR1101="AKTIVCO DEFAUT GE &amp; POWER Cabinet","PASSIVE",
AR1101="AKTIVCO Coupure ENEO &amp; Baisse de tension","PASSIVE",
AR1101="Coupure ENEO &amp; Baisse de tension","PASSIVE",
AR1101="Defaut GE &amp; POWER Cabinet","PASSIVE",
AR1101="Sharing","PASSIVE",
AR1101="Sites strategiques &amp; DataCenter","PASSIVE",
AR1101="Exclu","Exclu",
AR1101="SAT","ACTIVE",
AR1101="SPARE-ISSUE","SPARE-ISSUE",
AR1101="Fiber CAmtel","ACTIVE",
AR1101="Fiber AOF","ACTIVE",
AR1101="Projet OCM (HUAWEI)","PLANNED WORKS",
AR1101="Projet OCM (NOKIA)","PLANNED WORKS",
AR1101="ACCESS-ISSUE","ACCESS-ISSUE",
AR1101="Projet OCM (ZTE, NOKIA, autres projets)","PLANNED WORKS",
AR1101="No root CAuse","No root cause",
AR1101="ODU HS","ACTIVE",
AR1101="IP &amp; VLAN","ACTIVE",
AR1101="Warehouse HUAWEI","SPARE-ISSUE",
AR1101="SPARE-HS","SPARE-ISSUE",
AR1101="Power Telco","ACTIVE", AR1101="no impacts","no impacts"
),"")</f>
        <v>No root cause</v>
      </c>
      <c r="AT1101" s="99" t="s">
        <v>5661</v>
      </c>
      <c r="AU1101" s="99" t="s">
        <v>3874</v>
      </c>
      <c r="AW1101" s="17"/>
      <c r="AX1101" s="17" t="s">
        <v>5536</v>
      </c>
      <c r="AY1101" s="17"/>
      <c r="AZ1101" s="17" t="s">
        <v>5536</v>
      </c>
      <c r="BA1101" s="7"/>
      <c r="BC1101" s="18"/>
      <c r="BD1101" s="18"/>
      <c r="BE1101" s="18"/>
      <c r="BF1101" s="18"/>
      <c r="BG1101" s="18"/>
      <c r="BH1101" s="18"/>
      <c r="BI1101" s="18"/>
      <c r="BJ1101" s="18"/>
      <c r="BK1101" s="18"/>
      <c r="BM1101" s="18"/>
      <c r="BN1101" s="18"/>
      <c r="BO1101" s="18"/>
      <c r="BP1101" s="9" t="s">
        <v>5661</v>
      </c>
      <c r="BQ1101" s="14"/>
      <c r="BR1101" s="102" t="s">
        <v>5536</v>
      </c>
      <c r="BS1101" s="14"/>
      <c r="BT1101" s="14"/>
      <c r="BU1101" s="9"/>
      <c r="BV1101" s="9"/>
      <c r="BW1101" s="9"/>
    </row>
    <row r="1102" spans="1:75" x14ac:dyDescent="0.35">
      <c r="A1102" s="1" t="s">
        <v>1370</v>
      </c>
      <c r="B1102" s="8" t="s">
        <v>1371</v>
      </c>
      <c r="C1102" s="3" t="s">
        <v>32</v>
      </c>
      <c r="D1102" s="1"/>
      <c r="E1102" s="1"/>
      <c r="F1102" s="3" t="s">
        <v>31</v>
      </c>
      <c r="G1102" s="1" t="s">
        <v>32</v>
      </c>
      <c r="H1102" s="30" t="s">
        <v>5587</v>
      </c>
      <c r="I1102" s="27">
        <v>0.36485219713896794</v>
      </c>
      <c r="J1102" s="27">
        <v>0</v>
      </c>
      <c r="K1102" s="27">
        <v>4.9599352800677725E-2</v>
      </c>
      <c r="L1102" s="27">
        <v>0.30517602508896147</v>
      </c>
      <c r="M1102" s="27">
        <v>0.31038386795764072</v>
      </c>
      <c r="N1102" s="27">
        <v>2.8179423741485372E-3</v>
      </c>
      <c r="O1102" s="27">
        <v>0</v>
      </c>
      <c r="P1102" s="27">
        <v>0</v>
      </c>
      <c r="Q1102" s="27">
        <v>0</v>
      </c>
      <c r="R1102" s="27">
        <v>7.2624438908435979E-2</v>
      </c>
      <c r="S1102" s="80">
        <v>0</v>
      </c>
      <c r="T1102" s="80">
        <v>0</v>
      </c>
      <c r="U1102" s="80">
        <v>0</v>
      </c>
      <c r="V1102" s="80">
        <v>0</v>
      </c>
      <c r="W1102" s="80">
        <v>0</v>
      </c>
      <c r="X1102" s="80">
        <v>0</v>
      </c>
      <c r="Y1102" s="80">
        <v>0</v>
      </c>
      <c r="Z1102" s="80">
        <v>0</v>
      </c>
      <c r="AA1102" s="80">
        <v>0</v>
      </c>
      <c r="AB1102" s="80">
        <v>0</v>
      </c>
      <c r="AC1102" s="80">
        <v>0</v>
      </c>
      <c r="AD1102" s="80">
        <v>0</v>
      </c>
      <c r="AE1102" s="80">
        <v>0</v>
      </c>
      <c r="AF1102" s="80">
        <v>0.28297135258380346</v>
      </c>
      <c r="AG1102" s="80"/>
      <c r="AH1102" s="80">
        <v>0</v>
      </c>
      <c r="AI1102" s="80">
        <v>0</v>
      </c>
      <c r="AJ1102" s="80">
        <v>0</v>
      </c>
      <c r="AK1102" s="80">
        <v>0</v>
      </c>
      <c r="AL1102" s="80">
        <v>0</v>
      </c>
      <c r="AM1102" s="80">
        <v>0</v>
      </c>
      <c r="AN1102" s="41" t="s">
        <v>5558</v>
      </c>
      <c r="AO1102" s="41"/>
      <c r="AP1102" s="40" t="str" cm="1">
        <f t="array" ref="AP1102">IFERROR(_xlfn.IFS(
AR1102="MPR ISSUE","PDH",
AR1102="BSS Hardware Issue","BSS",
AR1102="Sites strategiques, MLL, Pylone, etc.","ENVTECH",
AR1102="AKTIVCO DEFAUT GE &amp; POWER Cabinet","AKTIVCO",
AR1102="AKTIVCO Coupure ENEO &amp; Baisse de tension","AKTIVCO GRID ONLY",
AR1102="Coupure ENEO &amp; Baisse de tension","IHS GRID ONLY",
AR1102="Defaut GE &amp; POWER Cabinet","IHS",
AR1102="Sharing","Partners",
AR1102="Sites strategiques &amp; DataCenter","SST &amp; DC",
AR1102="Exclu","Exclu",
AR1102="SAT","SAT",
AR1102="SPARE-ISSUE","SPARE-ISSUE",
AR1102="Fiber CAmtel","TRANS_FO_CAMTEL",
AR1102="Fiber AOF","Fiber AOF",
AR1102="Projet OCM (HUAWEI)","TRAVAUX-HUAWEI",
AR1102="Projet OCM (NOKIA)","TRAVAUX-NOKIA",
AR1102="ACCESS-ISSUE","ACCESS-ISSUE",
AR1102="Projet OCM (ZTE, NOKIA, autres projets)","TRAVAUX OCM",
AR1102="No root CAuse","No root cause",
AR1102="ODU HS","PDH",
AR1102="IP &amp; VLAN","PDH",
AR1102="Warehouse HUAWEI","SPARE-ISSUE",
AR1102="SPARE-HS","SPARE-ISSUE",
AR1102="Power Telco","BSS",AR1102="no impacts","no impacts"
),"")</f>
        <v>No root cause</v>
      </c>
      <c r="AQ1102" s="40" t="str" cm="1">
        <f t="array" ref="AQ1102">IFERROR(_xlfn.IFS(
AR1102="MPR ISSUE","TX ISSUE",
AR1102="BSS Hardware Issue","RAN ISSUE",
AR1102="Sites strategiques, MLL, Pylone, etc.","ENVTECH",
AR1102="AKTIVCO DEFAUT GE &amp; POWER Cabinet","POWER ISSUE",
AR1102="AKTIVCO Coupure ENEO &amp; Baisse de tension","POWER ISSUE",
AR1102="Coupure ENEO &amp; Baisse de tension","POWER ISSUE",
AR1102="Defaut GE &amp; POWER Cabinet","POWER ISSUE",
AR1102="Sharing","POWER ISSUE",
AR1102="Sites strategiques &amp; DataCenter","POWER ISSUE",
AR1102="Exclu","Exclu",
AR1102="SAT","TX ISSUE",
AR1102="SPARE-ISSUE","SPARE-ISSUE",
AR1102="Fiber CAmtel","TX ISSUE",
AR1102="Fiber AOF","TX ISSUE",
AR1102="Projet OCM (HUAWEI)","TRAVAUX-HUAWEI",
AR1102="Projet OCM (NOKIA)","TRAVAUX -NOKIA",
AR1102="ACCESS-ISSUE","ACCESS-ISSUE",
AR1102="Projet OCM (ZTE, NOKIA, autres projets)","TRAVAUX OCM",
AR1102="No root CAuse","No root cause",
AR1102="ODU HS","TX ISSUE",
AR1102="IP &amp; VLAN","TX ISSUE",
AR1102="Warehouse HUAWEI","SPARE-ISSUE",
AR1102="SPARE-HS","SPARE-ISSUE",
AR1102="Power Telco","RAN ISSUE",AR1102="no impacts","no impacts"
),"")</f>
        <v>No root cause</v>
      </c>
      <c r="AR1102" s="59" t="s">
        <v>5343</v>
      </c>
      <c r="AS1102" s="40" t="str" cm="1">
        <f t="array" ref="AS1102">IFERROR(_xlfn.IFS(
AR1102="MPR ISSUE","ACTIVE",
AR1102="BSS Hardware Issue","ACTIVE",
AR1102="Sites strategiques, MLL, Pylone, etc.","PASSIVE",
AR1102="AKTIVCO DEFAUT GE &amp; POWER Cabinet","PASSIVE",
AR1102="AKTIVCO Coupure ENEO &amp; Baisse de tension","PASSIVE",
AR1102="Coupure ENEO &amp; Baisse de tension","PASSIVE",
AR1102="Defaut GE &amp; POWER Cabinet","PASSIVE",
AR1102="Sharing","PASSIVE",
AR1102="Sites strategiques &amp; DataCenter","PASSIVE",
AR1102="Exclu","Exclu",
AR1102="SAT","ACTIVE",
AR1102="SPARE-ISSUE","SPARE-ISSUE",
AR1102="Fiber CAmtel","ACTIVE",
AR1102="Fiber AOF","ACTIVE",
AR1102="Projet OCM (HUAWEI)","PLANNED WORKS",
AR1102="Projet OCM (NOKIA)","PLANNED WORKS",
AR1102="ACCESS-ISSUE","ACCESS-ISSUE",
AR1102="Projet OCM (ZTE, NOKIA, autres projets)","PLANNED WORKS",
AR1102="No root CAuse","No root cause",
AR1102="ODU HS","ACTIVE",
AR1102="IP &amp; VLAN","ACTIVE",
AR1102="Warehouse HUAWEI","SPARE-ISSUE",
AR1102="SPARE-HS","SPARE-ISSUE",
AR1102="Power Telco","ACTIVE", AR1102="no impacts","no impacts"
),"")</f>
        <v>No root cause</v>
      </c>
      <c r="AT1102" s="99" t="s">
        <v>5661</v>
      </c>
      <c r="AU1102" s="99" t="s">
        <v>1371</v>
      </c>
      <c r="AW1102" s="17"/>
      <c r="AX1102" s="17" t="s">
        <v>5536</v>
      </c>
      <c r="AY1102" s="17"/>
      <c r="AZ1102" s="17" t="s">
        <v>5536</v>
      </c>
      <c r="BA1102" s="7"/>
      <c r="BC1102" s="18"/>
      <c r="BD1102" s="18"/>
      <c r="BE1102" s="18"/>
      <c r="BF1102" s="18"/>
      <c r="BG1102" s="18"/>
      <c r="BH1102" s="18"/>
      <c r="BI1102" s="18"/>
      <c r="BJ1102" s="18"/>
      <c r="BK1102" s="18"/>
      <c r="BM1102" s="18"/>
      <c r="BN1102" s="18"/>
      <c r="BO1102" s="18"/>
      <c r="BP1102" s="9" t="s">
        <v>5661</v>
      </c>
      <c r="BQ1102" s="14"/>
      <c r="BR1102" s="102" t="s">
        <v>5536</v>
      </c>
      <c r="BS1102" s="14"/>
      <c r="BT1102" s="14"/>
      <c r="BU1102" s="9"/>
      <c r="BV1102" s="9"/>
      <c r="BW1102" s="9"/>
    </row>
    <row r="1103" spans="1:75" x14ac:dyDescent="0.35">
      <c r="A1103" s="1" t="s">
        <v>261</v>
      </c>
      <c r="B1103" s="8" t="s">
        <v>262</v>
      </c>
      <c r="C1103" s="3" t="s">
        <v>32</v>
      </c>
      <c r="D1103" s="1" t="s">
        <v>21</v>
      </c>
      <c r="E1103" s="1" t="s">
        <v>263</v>
      </c>
      <c r="F1103" s="3" t="s">
        <v>31</v>
      </c>
      <c r="G1103" s="1" t="s">
        <v>32</v>
      </c>
      <c r="H1103" s="30" t="s">
        <v>5587</v>
      </c>
      <c r="I1103" s="27">
        <v>0</v>
      </c>
      <c r="J1103" s="27">
        <v>0</v>
      </c>
      <c r="K1103" s="27">
        <v>0</v>
      </c>
      <c r="L1103" s="27">
        <v>0</v>
      </c>
      <c r="M1103" s="27">
        <v>0</v>
      </c>
      <c r="N1103" s="27">
        <v>0</v>
      </c>
      <c r="O1103" s="27">
        <v>0</v>
      </c>
      <c r="P1103" s="27">
        <v>0</v>
      </c>
      <c r="Q1103" s="27">
        <v>0</v>
      </c>
      <c r="R1103" s="27">
        <v>0</v>
      </c>
      <c r="S1103" s="80">
        <v>0</v>
      </c>
      <c r="T1103" s="80">
        <v>0</v>
      </c>
      <c r="U1103" s="80">
        <v>0</v>
      </c>
      <c r="V1103" s="80">
        <v>0</v>
      </c>
      <c r="W1103" s="80">
        <v>0</v>
      </c>
      <c r="X1103" s="80">
        <v>0</v>
      </c>
      <c r="Y1103" s="80">
        <v>0</v>
      </c>
      <c r="Z1103" s="80">
        <v>0</v>
      </c>
      <c r="AA1103" s="80">
        <v>0</v>
      </c>
      <c r="AB1103" s="80">
        <v>0</v>
      </c>
      <c r="AC1103" s="80">
        <v>0</v>
      </c>
      <c r="AD1103" s="80">
        <v>0</v>
      </c>
      <c r="AE1103" s="80">
        <v>0</v>
      </c>
      <c r="AF1103" s="80">
        <v>0</v>
      </c>
      <c r="AG1103" s="80"/>
      <c r="AH1103" s="80">
        <v>0</v>
      </c>
      <c r="AI1103" s="80">
        <v>0</v>
      </c>
      <c r="AJ1103" s="80">
        <v>0</v>
      </c>
      <c r="AK1103" s="80">
        <v>0</v>
      </c>
      <c r="AL1103" s="80">
        <v>0</v>
      </c>
      <c r="AM1103" s="80">
        <v>0</v>
      </c>
      <c r="AN1103" s="41" t="s">
        <v>5558</v>
      </c>
      <c r="AO1103" s="41"/>
      <c r="AP1103" s="40" t="str" cm="1">
        <f t="array" ref="AP1103">IFERROR(_xlfn.IFS(
AR1103="MPR ISSUE","PDH",
AR1103="BSS Hardware Issue","BSS",
AR1103="Sites strategiques, MLL, Pylone, etc.","ENVTECH",
AR1103="AKTIVCO DEFAUT GE &amp; POWER Cabinet","AKTIVCO",
AR1103="AKTIVCO Coupure ENEO &amp; Baisse de tension","AKTIVCO GRID ONLY",
AR1103="Coupure ENEO &amp; Baisse de tension","IHS GRID ONLY",
AR1103="Defaut GE &amp; POWER Cabinet","IHS",
AR1103="Sharing","Partners",
AR1103="Sites strategiques &amp; DataCenter","SST &amp; DC",
AR1103="Exclu","Exclu",
AR1103="SAT","SAT",
AR1103="SPARE-ISSUE","SPARE-ISSUE",
AR1103="Fiber CAmtel","TRANS_FO_CAMTEL",
AR1103="Fiber AOF","Fiber AOF",
AR1103="Projet OCM (HUAWEI)","TRAVAUX-HUAWEI",
AR1103="Projet OCM (NOKIA)","TRAVAUX-NOKIA",
AR1103="ACCESS-ISSUE","ACCESS-ISSUE",
AR1103="Projet OCM (ZTE, NOKIA, autres projets)","TRAVAUX OCM",
AR1103="No root CAuse","No root cause",
AR1103="ODU HS","PDH",
AR1103="IP &amp; VLAN","PDH",
AR1103="Warehouse HUAWEI","SPARE-ISSUE",
AR1103="SPARE-HS","SPARE-ISSUE",
AR1103="Power Telco","BSS",AR1103="no impacts","no impacts"
),"")</f>
        <v>No root cause</v>
      </c>
      <c r="AQ1103" s="40" t="str" cm="1">
        <f t="array" ref="AQ1103">IFERROR(_xlfn.IFS(
AR1103="MPR ISSUE","TX ISSUE",
AR1103="BSS Hardware Issue","RAN ISSUE",
AR1103="Sites strategiques, MLL, Pylone, etc.","ENVTECH",
AR1103="AKTIVCO DEFAUT GE &amp; POWER Cabinet","POWER ISSUE",
AR1103="AKTIVCO Coupure ENEO &amp; Baisse de tension","POWER ISSUE",
AR1103="Coupure ENEO &amp; Baisse de tension","POWER ISSUE",
AR1103="Defaut GE &amp; POWER Cabinet","POWER ISSUE",
AR1103="Sharing","POWER ISSUE",
AR1103="Sites strategiques &amp; DataCenter","POWER ISSUE",
AR1103="Exclu","Exclu",
AR1103="SAT","TX ISSUE",
AR1103="SPARE-ISSUE","SPARE-ISSUE",
AR1103="Fiber CAmtel","TX ISSUE",
AR1103="Fiber AOF","TX ISSUE",
AR1103="Projet OCM (HUAWEI)","TRAVAUX-HUAWEI",
AR1103="Projet OCM (NOKIA)","TRAVAUX -NOKIA",
AR1103="ACCESS-ISSUE","ACCESS-ISSUE",
AR1103="Projet OCM (ZTE, NOKIA, autres projets)","TRAVAUX OCM",
AR1103="No root CAuse","No root cause",
AR1103="ODU HS","TX ISSUE",
AR1103="IP &amp; VLAN","TX ISSUE",
AR1103="Warehouse HUAWEI","SPARE-ISSUE",
AR1103="SPARE-HS","SPARE-ISSUE",
AR1103="Power Telco","RAN ISSUE",AR1103="no impacts","no impacts"
),"")</f>
        <v>No root cause</v>
      </c>
      <c r="AR1103" s="59" t="s">
        <v>5343</v>
      </c>
      <c r="AS1103" s="40" t="str" cm="1">
        <f t="array" ref="AS1103">IFERROR(_xlfn.IFS(
AR1103="MPR ISSUE","ACTIVE",
AR1103="BSS Hardware Issue","ACTIVE",
AR1103="Sites strategiques, MLL, Pylone, etc.","PASSIVE",
AR1103="AKTIVCO DEFAUT GE &amp; POWER Cabinet","PASSIVE",
AR1103="AKTIVCO Coupure ENEO &amp; Baisse de tension","PASSIVE",
AR1103="Coupure ENEO &amp; Baisse de tension","PASSIVE",
AR1103="Defaut GE &amp; POWER Cabinet","PASSIVE",
AR1103="Sharing","PASSIVE",
AR1103="Sites strategiques &amp; DataCenter","PASSIVE",
AR1103="Exclu","Exclu",
AR1103="SAT","ACTIVE",
AR1103="SPARE-ISSUE","SPARE-ISSUE",
AR1103="Fiber CAmtel","ACTIVE",
AR1103="Fiber AOF","ACTIVE",
AR1103="Projet OCM (HUAWEI)","PLANNED WORKS",
AR1103="Projet OCM (NOKIA)","PLANNED WORKS",
AR1103="ACCESS-ISSUE","ACCESS-ISSUE",
AR1103="Projet OCM (ZTE, NOKIA, autres projets)","PLANNED WORKS",
AR1103="No root CAuse","No root cause",
AR1103="ODU HS","ACTIVE",
AR1103="IP &amp; VLAN","ACTIVE",
AR1103="Warehouse HUAWEI","SPARE-ISSUE",
AR1103="SPARE-HS","SPARE-ISSUE",
AR1103="Power Telco","ACTIVE", AR1103="no impacts","no impacts"
),"")</f>
        <v>No root cause</v>
      </c>
      <c r="AT1103" s="99" t="s">
        <v>5661</v>
      </c>
      <c r="AU1103" s="99" t="s">
        <v>262</v>
      </c>
      <c r="AW1103" s="17"/>
      <c r="AX1103" s="17" t="s">
        <v>5536</v>
      </c>
      <c r="AY1103" s="17"/>
      <c r="AZ1103" s="17" t="s">
        <v>5536</v>
      </c>
      <c r="BA1103" s="7"/>
      <c r="BC1103" s="18"/>
      <c r="BD1103" s="18"/>
      <c r="BE1103" s="18"/>
      <c r="BF1103" s="18"/>
      <c r="BG1103" s="18"/>
      <c r="BH1103" s="18"/>
      <c r="BI1103" s="18"/>
      <c r="BJ1103" s="18"/>
      <c r="BK1103" s="18"/>
      <c r="BM1103" s="18"/>
      <c r="BN1103" s="18"/>
      <c r="BO1103" s="18"/>
      <c r="BP1103" s="9" t="s">
        <v>5661</v>
      </c>
      <c r="BQ1103" s="14"/>
      <c r="BR1103" s="102" t="s">
        <v>5536</v>
      </c>
      <c r="BS1103" s="14"/>
      <c r="BT1103" s="14"/>
      <c r="BU1103" s="9"/>
      <c r="BV1103" s="9"/>
      <c r="BW1103" s="9"/>
    </row>
    <row r="1104" spans="1:75" x14ac:dyDescent="0.35">
      <c r="A1104" s="1" t="s">
        <v>272</v>
      </c>
      <c r="B1104" s="8" t="s">
        <v>273</v>
      </c>
      <c r="C1104" s="3" t="s">
        <v>32</v>
      </c>
      <c r="D1104" s="1" t="s">
        <v>11</v>
      </c>
      <c r="E1104" s="1" t="s">
        <v>145</v>
      </c>
      <c r="F1104" s="3" t="s">
        <v>31</v>
      </c>
      <c r="G1104" s="1" t="s">
        <v>32</v>
      </c>
      <c r="H1104" s="30" t="s">
        <v>5587</v>
      </c>
      <c r="I1104" s="27">
        <v>0</v>
      </c>
      <c r="J1104" s="27">
        <v>0</v>
      </c>
      <c r="K1104" s="27">
        <v>0</v>
      </c>
      <c r="L1104" s="27">
        <v>0</v>
      </c>
      <c r="M1104" s="27">
        <v>0</v>
      </c>
      <c r="N1104" s="27">
        <v>0</v>
      </c>
      <c r="O1104" s="27">
        <v>0</v>
      </c>
      <c r="P1104" s="27">
        <v>0</v>
      </c>
      <c r="Q1104" s="27">
        <v>0</v>
      </c>
      <c r="R1104" s="27">
        <v>0</v>
      </c>
      <c r="S1104" s="80">
        <v>0</v>
      </c>
      <c r="T1104" s="80">
        <v>0</v>
      </c>
      <c r="U1104" s="80">
        <v>0</v>
      </c>
      <c r="V1104" s="80">
        <v>0</v>
      </c>
      <c r="W1104" s="80">
        <v>0</v>
      </c>
      <c r="X1104" s="80">
        <v>0</v>
      </c>
      <c r="Y1104" s="80">
        <v>0</v>
      </c>
      <c r="Z1104" s="80">
        <v>0</v>
      </c>
      <c r="AA1104" s="80">
        <v>0</v>
      </c>
      <c r="AB1104" s="80">
        <v>0</v>
      </c>
      <c r="AC1104" s="80">
        <v>0</v>
      </c>
      <c r="AD1104" s="80">
        <v>0</v>
      </c>
      <c r="AE1104" s="80">
        <v>0</v>
      </c>
      <c r="AF1104" s="80">
        <v>0</v>
      </c>
      <c r="AG1104" s="80"/>
      <c r="AH1104" s="80">
        <v>0</v>
      </c>
      <c r="AI1104" s="80">
        <v>0</v>
      </c>
      <c r="AJ1104" s="80">
        <v>0</v>
      </c>
      <c r="AK1104" s="80">
        <v>0</v>
      </c>
      <c r="AL1104" s="80">
        <v>0</v>
      </c>
      <c r="AM1104" s="80">
        <v>0</v>
      </c>
      <c r="AN1104" s="41" t="s">
        <v>5558</v>
      </c>
      <c r="AO1104" s="41"/>
      <c r="AP1104" s="40" t="str" cm="1">
        <f t="array" ref="AP1104">IFERROR(_xlfn.IFS(
AR1104="MPR ISSUE","PDH",
AR1104="BSS Hardware Issue","BSS",
AR1104="Sites strategiques, MLL, Pylone, etc.","ENVTECH",
AR1104="AKTIVCO DEFAUT GE &amp; POWER Cabinet","AKTIVCO",
AR1104="AKTIVCO Coupure ENEO &amp; Baisse de tension","AKTIVCO GRID ONLY",
AR1104="Coupure ENEO &amp; Baisse de tension","IHS GRID ONLY",
AR1104="Defaut GE &amp; POWER Cabinet","IHS",
AR1104="Sharing","Partners",
AR1104="Sites strategiques &amp; DataCenter","SST &amp; DC",
AR1104="Exclu","Exclu",
AR1104="SAT","SAT",
AR1104="SPARE-ISSUE","SPARE-ISSUE",
AR1104="Fiber CAmtel","TRANS_FO_CAMTEL",
AR1104="Fiber AOF","Fiber AOF",
AR1104="Projet OCM (HUAWEI)","TRAVAUX-HUAWEI",
AR1104="Projet OCM (NOKIA)","TRAVAUX-NOKIA",
AR1104="ACCESS-ISSUE","ACCESS-ISSUE",
AR1104="Projet OCM (ZTE, NOKIA, autres projets)","TRAVAUX OCM",
AR1104="No root CAuse","No root cause",
AR1104="ODU HS","PDH",
AR1104="IP &amp; VLAN","PDH",
AR1104="Warehouse HUAWEI","SPARE-ISSUE",
AR1104="SPARE-HS","SPARE-ISSUE",
AR1104="Power Telco","BSS",AR1104="no impacts","no impacts"
),"")</f>
        <v>No root cause</v>
      </c>
      <c r="AQ1104" s="40" t="str" cm="1">
        <f t="array" ref="AQ1104">IFERROR(_xlfn.IFS(
AR1104="MPR ISSUE","TX ISSUE",
AR1104="BSS Hardware Issue","RAN ISSUE",
AR1104="Sites strategiques, MLL, Pylone, etc.","ENVTECH",
AR1104="AKTIVCO DEFAUT GE &amp; POWER Cabinet","POWER ISSUE",
AR1104="AKTIVCO Coupure ENEO &amp; Baisse de tension","POWER ISSUE",
AR1104="Coupure ENEO &amp; Baisse de tension","POWER ISSUE",
AR1104="Defaut GE &amp; POWER Cabinet","POWER ISSUE",
AR1104="Sharing","POWER ISSUE",
AR1104="Sites strategiques &amp; DataCenter","POWER ISSUE",
AR1104="Exclu","Exclu",
AR1104="SAT","TX ISSUE",
AR1104="SPARE-ISSUE","SPARE-ISSUE",
AR1104="Fiber CAmtel","TX ISSUE",
AR1104="Fiber AOF","TX ISSUE",
AR1104="Projet OCM (HUAWEI)","TRAVAUX-HUAWEI",
AR1104="Projet OCM (NOKIA)","TRAVAUX -NOKIA",
AR1104="ACCESS-ISSUE","ACCESS-ISSUE",
AR1104="Projet OCM (ZTE, NOKIA, autres projets)","TRAVAUX OCM",
AR1104="No root CAuse","No root cause",
AR1104="ODU HS","TX ISSUE",
AR1104="IP &amp; VLAN","TX ISSUE",
AR1104="Warehouse HUAWEI","SPARE-ISSUE",
AR1104="SPARE-HS","SPARE-ISSUE",
AR1104="Power Telco","RAN ISSUE",AR1104="no impacts","no impacts"
),"")</f>
        <v>No root cause</v>
      </c>
      <c r="AR1104" s="59" t="s">
        <v>5343</v>
      </c>
      <c r="AS1104" s="40" t="str" cm="1">
        <f t="array" ref="AS1104">IFERROR(_xlfn.IFS(
AR1104="MPR ISSUE","ACTIVE",
AR1104="BSS Hardware Issue","ACTIVE",
AR1104="Sites strategiques, MLL, Pylone, etc.","PASSIVE",
AR1104="AKTIVCO DEFAUT GE &amp; POWER Cabinet","PASSIVE",
AR1104="AKTIVCO Coupure ENEO &amp; Baisse de tension","PASSIVE",
AR1104="Coupure ENEO &amp; Baisse de tension","PASSIVE",
AR1104="Defaut GE &amp; POWER Cabinet","PASSIVE",
AR1104="Sharing","PASSIVE",
AR1104="Sites strategiques &amp; DataCenter","PASSIVE",
AR1104="Exclu","Exclu",
AR1104="SAT","ACTIVE",
AR1104="SPARE-ISSUE","SPARE-ISSUE",
AR1104="Fiber CAmtel","ACTIVE",
AR1104="Fiber AOF","ACTIVE",
AR1104="Projet OCM (HUAWEI)","PLANNED WORKS",
AR1104="Projet OCM (NOKIA)","PLANNED WORKS",
AR1104="ACCESS-ISSUE","ACCESS-ISSUE",
AR1104="Projet OCM (ZTE, NOKIA, autres projets)","PLANNED WORKS",
AR1104="No root CAuse","No root cause",
AR1104="ODU HS","ACTIVE",
AR1104="IP &amp; VLAN","ACTIVE",
AR1104="Warehouse HUAWEI","SPARE-ISSUE",
AR1104="SPARE-HS","SPARE-ISSUE",
AR1104="Power Telco","ACTIVE", AR1104="no impacts","no impacts"
),"")</f>
        <v>No root cause</v>
      </c>
      <c r="AT1104" s="99" t="s">
        <v>5661</v>
      </c>
      <c r="AU1104" s="99" t="s">
        <v>273</v>
      </c>
      <c r="AW1104" s="17"/>
      <c r="AX1104" s="17" t="s">
        <v>5536</v>
      </c>
      <c r="AY1104" s="17"/>
      <c r="AZ1104" s="17" t="s">
        <v>5536</v>
      </c>
      <c r="BA1104" s="7"/>
      <c r="BC1104" s="18"/>
      <c r="BD1104" s="18"/>
      <c r="BE1104" s="18"/>
      <c r="BF1104" s="18"/>
      <c r="BG1104" s="18"/>
      <c r="BH1104" s="18"/>
      <c r="BI1104" s="18"/>
      <c r="BJ1104" s="18"/>
      <c r="BK1104" s="18"/>
      <c r="BM1104" s="18"/>
      <c r="BN1104" s="18"/>
      <c r="BO1104" s="18"/>
      <c r="BP1104" s="9" t="s">
        <v>5661</v>
      </c>
      <c r="BQ1104" s="14"/>
      <c r="BR1104" s="102" t="s">
        <v>5536</v>
      </c>
      <c r="BS1104" s="14"/>
      <c r="BT1104" s="14"/>
      <c r="BU1104" s="9"/>
      <c r="BV1104" s="9"/>
      <c r="BW1104" s="9"/>
    </row>
    <row r="1105" spans="1:75" x14ac:dyDescent="0.35">
      <c r="A1105" s="1" t="s">
        <v>3386</v>
      </c>
      <c r="B1105" s="8" t="s">
        <v>3387</v>
      </c>
      <c r="C1105" s="3" t="s">
        <v>38</v>
      </c>
      <c r="D1105" s="1" t="s">
        <v>21</v>
      </c>
      <c r="E1105" s="1" t="s">
        <v>36</v>
      </c>
      <c r="F1105" s="3" t="s">
        <v>37</v>
      </c>
      <c r="G1105" s="1" t="s">
        <v>38</v>
      </c>
      <c r="H1105" s="30" t="s">
        <v>5587</v>
      </c>
      <c r="I1105" s="27">
        <v>4.4699343383756664</v>
      </c>
      <c r="J1105" s="27">
        <v>0</v>
      </c>
      <c r="K1105" s="27">
        <v>0</v>
      </c>
      <c r="L1105" s="27">
        <v>0.65504675644131638</v>
      </c>
      <c r="M1105" s="27">
        <v>0</v>
      </c>
      <c r="N1105" s="27">
        <v>0</v>
      </c>
      <c r="O1105" s="27">
        <v>0</v>
      </c>
      <c r="P1105" s="27">
        <v>2.7657926051484885</v>
      </c>
      <c r="Q1105" s="27">
        <v>3.4638397354130461</v>
      </c>
      <c r="R1105" s="27">
        <v>0.10626139661504487</v>
      </c>
      <c r="S1105" s="80">
        <v>0</v>
      </c>
      <c r="T1105" s="80">
        <v>0</v>
      </c>
      <c r="U1105" s="80">
        <v>0.97531125778679517</v>
      </c>
      <c r="V1105" s="80">
        <v>0</v>
      </c>
      <c r="W1105" s="80">
        <v>0</v>
      </c>
      <c r="X1105" s="80">
        <v>0</v>
      </c>
      <c r="Y1105" s="80">
        <v>0</v>
      </c>
      <c r="Z1105" s="80">
        <v>9.8449632312026334E-3</v>
      </c>
      <c r="AA1105" s="80">
        <v>14.316181695217063</v>
      </c>
      <c r="AB1105" s="80">
        <v>17.524783624829848</v>
      </c>
      <c r="AC1105" s="80">
        <v>0</v>
      </c>
      <c r="AD1105" s="80">
        <v>0</v>
      </c>
      <c r="AE1105" s="80">
        <v>0</v>
      </c>
      <c r="AF1105" s="80">
        <v>0.38700336440917349</v>
      </c>
      <c r="AG1105" s="80"/>
      <c r="AH1105" s="80">
        <v>0</v>
      </c>
      <c r="AI1105" s="80">
        <v>0</v>
      </c>
      <c r="AJ1105" s="80">
        <v>0</v>
      </c>
      <c r="AK1105" s="80">
        <v>0</v>
      </c>
      <c r="AL1105" s="80">
        <v>0</v>
      </c>
      <c r="AM1105" s="80">
        <v>0</v>
      </c>
      <c r="AN1105" s="41" t="s">
        <v>5558</v>
      </c>
      <c r="AO1105" s="41"/>
      <c r="AP1105" s="40" t="str" cm="1">
        <f t="array" ref="AP1105">IFERROR(_xlfn.IFS(
AR1105="MPR ISSUE","PDH",
AR1105="BSS Hardware Issue","BSS",
AR1105="Sites strategiques, MLL, Pylone, etc.","ENVTECH",
AR1105="AKTIVCO DEFAUT GE &amp; POWER Cabinet","AKTIVCO",
AR1105="AKTIVCO Coupure ENEO &amp; Baisse de tension","AKTIVCO GRID ONLY",
AR1105="Coupure ENEO &amp; Baisse de tension","IHS GRID ONLY",
AR1105="Defaut GE &amp; POWER Cabinet","IHS",
AR1105="Sharing","Partners",
AR1105="Sites strategiques &amp; DataCenter","SST &amp; DC",
AR1105="Exclu","Exclu",
AR1105="SAT","SAT",
AR1105="SPARE-ISSUE","SPARE-ISSUE",
AR1105="Fiber CAmtel","TRANS_FO_CAMTEL",
AR1105="Fiber AOF","Fiber AOF",
AR1105="Projet OCM (HUAWEI)","TRAVAUX-HUAWEI",
AR1105="Projet OCM (NOKIA)","TRAVAUX-NOKIA",
AR1105="ACCESS-ISSUE","ACCESS-ISSUE",
AR1105="Projet OCM (ZTE, NOKIA, autres projets)","TRAVAUX OCM",
AR1105="No root CAuse","No root cause",
AR1105="ODU HS","PDH",
AR1105="IP &amp; VLAN","PDH",
AR1105="Warehouse HUAWEI","SPARE-ISSUE",
AR1105="SPARE-HS","SPARE-ISSUE",
AR1105="Power Telco","BSS",AR1105="no impacts","no impacts"
),"")</f>
        <v>No root cause</v>
      </c>
      <c r="AQ1105" s="40" t="str" cm="1">
        <f t="array" ref="AQ1105">IFERROR(_xlfn.IFS(
AR1105="MPR ISSUE","TX ISSUE",
AR1105="BSS Hardware Issue","RAN ISSUE",
AR1105="Sites strategiques, MLL, Pylone, etc.","ENVTECH",
AR1105="AKTIVCO DEFAUT GE &amp; POWER Cabinet","POWER ISSUE",
AR1105="AKTIVCO Coupure ENEO &amp; Baisse de tension","POWER ISSUE",
AR1105="Coupure ENEO &amp; Baisse de tension","POWER ISSUE",
AR1105="Defaut GE &amp; POWER Cabinet","POWER ISSUE",
AR1105="Sharing","POWER ISSUE",
AR1105="Sites strategiques &amp; DataCenter","POWER ISSUE",
AR1105="Exclu","Exclu",
AR1105="SAT","TX ISSUE",
AR1105="SPARE-ISSUE","SPARE-ISSUE",
AR1105="Fiber CAmtel","TX ISSUE",
AR1105="Fiber AOF","TX ISSUE",
AR1105="Projet OCM (HUAWEI)","TRAVAUX-HUAWEI",
AR1105="Projet OCM (NOKIA)","TRAVAUX -NOKIA",
AR1105="ACCESS-ISSUE","ACCESS-ISSUE",
AR1105="Projet OCM (ZTE, NOKIA, autres projets)","TRAVAUX OCM",
AR1105="No root CAuse","No root cause",
AR1105="ODU HS","TX ISSUE",
AR1105="IP &amp; VLAN","TX ISSUE",
AR1105="Warehouse HUAWEI","SPARE-ISSUE",
AR1105="SPARE-HS","SPARE-ISSUE",
AR1105="Power Telco","RAN ISSUE",AR1105="no impacts","no impacts"
),"")</f>
        <v>No root cause</v>
      </c>
      <c r="AR1105" s="59" t="s">
        <v>5343</v>
      </c>
      <c r="AS1105" s="40" t="str" cm="1">
        <f t="array" ref="AS1105">IFERROR(_xlfn.IFS(
AR1105="MPR ISSUE","ACTIVE",
AR1105="BSS Hardware Issue","ACTIVE",
AR1105="Sites strategiques, MLL, Pylone, etc.","PASSIVE",
AR1105="AKTIVCO DEFAUT GE &amp; POWER Cabinet","PASSIVE",
AR1105="AKTIVCO Coupure ENEO &amp; Baisse de tension","PASSIVE",
AR1105="Coupure ENEO &amp; Baisse de tension","PASSIVE",
AR1105="Defaut GE &amp; POWER Cabinet","PASSIVE",
AR1105="Sharing","PASSIVE",
AR1105="Sites strategiques &amp; DataCenter","PASSIVE",
AR1105="Exclu","Exclu",
AR1105="SAT","ACTIVE",
AR1105="SPARE-ISSUE","SPARE-ISSUE",
AR1105="Fiber CAmtel","ACTIVE",
AR1105="Fiber AOF","ACTIVE",
AR1105="Projet OCM (HUAWEI)","PLANNED WORKS",
AR1105="Projet OCM (NOKIA)","PLANNED WORKS",
AR1105="ACCESS-ISSUE","ACCESS-ISSUE",
AR1105="Projet OCM (ZTE, NOKIA, autres projets)","PLANNED WORKS",
AR1105="No root CAuse","No root cause",
AR1105="ODU HS","ACTIVE",
AR1105="IP &amp; VLAN","ACTIVE",
AR1105="Warehouse HUAWEI","SPARE-ISSUE",
AR1105="SPARE-HS","SPARE-ISSUE",
AR1105="Power Telco","ACTIVE", AR1105="no impacts","no impacts"
),"")</f>
        <v>No root cause</v>
      </c>
      <c r="AT1105" s="99" t="s">
        <v>5661</v>
      </c>
      <c r="AU1105" s="99" t="s">
        <v>3387</v>
      </c>
      <c r="AW1105" s="17"/>
      <c r="AX1105" s="17" t="s">
        <v>5536</v>
      </c>
      <c r="AY1105" s="17"/>
      <c r="AZ1105" s="17" t="s">
        <v>5536</v>
      </c>
      <c r="BA1105" s="7"/>
      <c r="BC1105" s="18"/>
      <c r="BD1105" s="18"/>
      <c r="BE1105" s="18"/>
      <c r="BF1105" s="18"/>
      <c r="BG1105" s="18"/>
      <c r="BH1105" s="18"/>
      <c r="BI1105" s="18"/>
      <c r="BJ1105" s="18"/>
      <c r="BK1105" s="18"/>
      <c r="BM1105" s="18"/>
      <c r="BN1105" s="18"/>
      <c r="BO1105" s="18"/>
      <c r="BP1105" s="9" t="s">
        <v>5661</v>
      </c>
      <c r="BQ1105" s="14"/>
      <c r="BR1105" s="102" t="s">
        <v>5536</v>
      </c>
      <c r="BS1105" s="14"/>
      <c r="BT1105" s="14"/>
      <c r="BU1105" s="9"/>
      <c r="BV1105" s="9"/>
      <c r="BW1105" s="9"/>
    </row>
    <row r="1106" spans="1:75" x14ac:dyDescent="0.35">
      <c r="A1106" s="1" t="s">
        <v>1698</v>
      </c>
      <c r="B1106" s="8" t="s">
        <v>1699</v>
      </c>
      <c r="C1106" s="3" t="s">
        <v>91</v>
      </c>
      <c r="D1106" s="1" t="s">
        <v>11</v>
      </c>
      <c r="E1106" s="1" t="s">
        <v>12</v>
      </c>
      <c r="F1106" s="3" t="s">
        <v>90</v>
      </c>
      <c r="G1106" s="1" t="s">
        <v>91</v>
      </c>
      <c r="H1106" s="28" t="s">
        <v>5589</v>
      </c>
      <c r="I1106" s="27">
        <v>2.9447319459069194</v>
      </c>
      <c r="J1106" s="27">
        <v>2.3069673803551596</v>
      </c>
      <c r="K1106" s="27">
        <v>1.5409507666230065</v>
      </c>
      <c r="L1106" s="27">
        <v>1.5409507666230065</v>
      </c>
      <c r="M1106" s="27">
        <v>1.5409507666230065</v>
      </c>
      <c r="N1106" s="27">
        <v>1.5409507666230065</v>
      </c>
      <c r="O1106" s="27">
        <v>1.5409507666230065</v>
      </c>
      <c r="P1106" s="27">
        <v>1.5408615912314194</v>
      </c>
      <c r="Q1106" s="27">
        <v>1.5409507666230065</v>
      </c>
      <c r="R1106" s="27">
        <v>0</v>
      </c>
      <c r="S1106" s="80">
        <v>0</v>
      </c>
      <c r="T1106" s="80">
        <v>0</v>
      </c>
      <c r="U1106" s="80">
        <v>0</v>
      </c>
      <c r="V1106" s="80">
        <v>0</v>
      </c>
      <c r="W1106" s="80">
        <v>0</v>
      </c>
      <c r="X1106" s="80">
        <v>0</v>
      </c>
      <c r="Y1106" s="80">
        <v>0</v>
      </c>
      <c r="Z1106" s="80">
        <v>0</v>
      </c>
      <c r="AA1106" s="80">
        <v>0</v>
      </c>
      <c r="AB1106" s="80">
        <v>0</v>
      </c>
      <c r="AC1106" s="80">
        <v>0</v>
      </c>
      <c r="AD1106" s="80">
        <v>0</v>
      </c>
      <c r="AE1106" s="80">
        <v>0</v>
      </c>
      <c r="AF1106" s="80">
        <v>0</v>
      </c>
      <c r="AG1106" s="80"/>
      <c r="AH1106" s="80">
        <v>0</v>
      </c>
      <c r="AI1106" s="80">
        <v>0</v>
      </c>
      <c r="AJ1106" s="80">
        <v>0</v>
      </c>
      <c r="AK1106" s="80">
        <v>0</v>
      </c>
      <c r="AL1106" s="80">
        <v>0</v>
      </c>
      <c r="AM1106" s="80">
        <v>0</v>
      </c>
      <c r="AN1106" s="41" t="s">
        <v>5558</v>
      </c>
      <c r="AO1106" s="41"/>
      <c r="AP1106" s="40" t="str" cm="1">
        <f t="array" ref="AP1106">IFERROR(_xlfn.IFS(
AR1106="MPR ISSUE","PDH",
AR1106="BSS Hardware Issue","BSS",
AR1106="Sites strategiques, MLL, Pylone, etc.","ENVTECH",
AR1106="AKTIVCO DEFAUT GE &amp; POWER Cabinet","AKTIVCO",
AR1106="AKTIVCO Coupure ENEO &amp; Baisse de tension","AKTIVCO GRID ONLY",
AR1106="Coupure ENEO &amp; Baisse de tension","IHS GRID ONLY",
AR1106="Defaut GE &amp; POWER Cabinet","IHS",
AR1106="Sharing","Partners",
AR1106="Sites strategiques &amp; DataCenter","SST &amp; DC",
AR1106="Exclu","Exclu",
AR1106="SAT","SAT",
AR1106="SPARE-ISSUE","SPARE-ISSUE",
AR1106="Fiber CAmtel","TRANS_FO_CAMTEL",
AR1106="Fiber AOF","Fiber AOF",
AR1106="Projet OCM (HUAWEI)","TRAVAUX-HUAWEI",
AR1106="Projet OCM (NOKIA)","TRAVAUX-NOKIA",
AR1106="ACCESS-ISSUE","ACCESS-ISSUE",
AR1106="Projet OCM (ZTE, NOKIA, autres projets)","TRAVAUX OCM",
AR1106="No root CAuse","No root cause",
AR1106="ODU HS","PDH",
AR1106="IP &amp; VLAN","PDH",
AR1106="Warehouse HUAWEI","SPARE-ISSUE",
AR1106="SPARE-HS","SPARE-ISSUE",
AR1106="Power Telco","BSS",AR1106="no impacts","no impacts"
),"")</f>
        <v>No root cause</v>
      </c>
      <c r="AQ1106" s="40" t="str" cm="1">
        <f t="array" ref="AQ1106">IFERROR(_xlfn.IFS(
AR1106="MPR ISSUE","TX ISSUE",
AR1106="BSS Hardware Issue","RAN ISSUE",
AR1106="Sites strategiques, MLL, Pylone, etc.","ENVTECH",
AR1106="AKTIVCO DEFAUT GE &amp; POWER Cabinet","POWER ISSUE",
AR1106="AKTIVCO Coupure ENEO &amp; Baisse de tension","POWER ISSUE",
AR1106="Coupure ENEO &amp; Baisse de tension","POWER ISSUE",
AR1106="Defaut GE &amp; POWER Cabinet","POWER ISSUE",
AR1106="Sharing","POWER ISSUE",
AR1106="Sites strategiques &amp; DataCenter","POWER ISSUE",
AR1106="Exclu","Exclu",
AR1106="SAT","TX ISSUE",
AR1106="SPARE-ISSUE","SPARE-ISSUE",
AR1106="Fiber CAmtel","TX ISSUE",
AR1106="Fiber AOF","TX ISSUE",
AR1106="Projet OCM (HUAWEI)","TRAVAUX-HUAWEI",
AR1106="Projet OCM (NOKIA)","TRAVAUX -NOKIA",
AR1106="ACCESS-ISSUE","ACCESS-ISSUE",
AR1106="Projet OCM (ZTE, NOKIA, autres projets)","TRAVAUX OCM",
AR1106="No root CAuse","No root cause",
AR1106="ODU HS","TX ISSUE",
AR1106="IP &amp; VLAN","TX ISSUE",
AR1106="Warehouse HUAWEI","SPARE-ISSUE",
AR1106="SPARE-HS","SPARE-ISSUE",
AR1106="Power Telco","RAN ISSUE",AR1106="no impacts","no impacts"
),"")</f>
        <v>No root cause</v>
      </c>
      <c r="AR1106" s="59" t="s">
        <v>5343</v>
      </c>
      <c r="AS1106" s="40" t="str" cm="1">
        <f t="array" ref="AS1106">IFERROR(_xlfn.IFS(
AR1106="MPR ISSUE","ACTIVE",
AR1106="BSS Hardware Issue","ACTIVE",
AR1106="Sites strategiques, MLL, Pylone, etc.","PASSIVE",
AR1106="AKTIVCO DEFAUT GE &amp; POWER Cabinet","PASSIVE",
AR1106="AKTIVCO Coupure ENEO &amp; Baisse de tension","PASSIVE",
AR1106="Coupure ENEO &amp; Baisse de tension","PASSIVE",
AR1106="Defaut GE &amp; POWER Cabinet","PASSIVE",
AR1106="Sharing","PASSIVE",
AR1106="Sites strategiques &amp; DataCenter","PASSIVE",
AR1106="Exclu","Exclu",
AR1106="SAT","ACTIVE",
AR1106="SPARE-ISSUE","SPARE-ISSUE",
AR1106="Fiber CAmtel","ACTIVE",
AR1106="Fiber AOF","ACTIVE",
AR1106="Projet OCM (HUAWEI)","PLANNED WORKS",
AR1106="Projet OCM (NOKIA)","PLANNED WORKS",
AR1106="ACCESS-ISSUE","ACCESS-ISSUE",
AR1106="Projet OCM (ZTE, NOKIA, autres projets)","PLANNED WORKS",
AR1106="No root CAuse","No root cause",
AR1106="ODU HS","ACTIVE",
AR1106="IP &amp; VLAN","ACTIVE",
AR1106="Warehouse HUAWEI","SPARE-ISSUE",
AR1106="SPARE-HS","SPARE-ISSUE",
AR1106="Power Telco","ACTIVE", AR1106="no impacts","no impacts"
),"")</f>
        <v>No root cause</v>
      </c>
      <c r="AT1106" s="99" t="s">
        <v>5661</v>
      </c>
      <c r="AU1106" s="99" t="s">
        <v>1699</v>
      </c>
      <c r="AW1106" s="17"/>
      <c r="AX1106" s="17" t="s">
        <v>5536</v>
      </c>
      <c r="AY1106" s="17"/>
      <c r="AZ1106" s="17" t="s">
        <v>5536</v>
      </c>
      <c r="BA1106" s="7"/>
      <c r="BC1106" s="18"/>
      <c r="BD1106" s="18"/>
      <c r="BE1106" s="18"/>
      <c r="BF1106" s="18"/>
      <c r="BG1106" s="18"/>
      <c r="BH1106" s="18"/>
      <c r="BI1106" s="18"/>
      <c r="BJ1106" s="18"/>
      <c r="BK1106" s="18"/>
      <c r="BM1106" s="18"/>
      <c r="BN1106" s="18"/>
      <c r="BO1106" s="18"/>
      <c r="BP1106" s="9" t="s">
        <v>5661</v>
      </c>
      <c r="BQ1106" s="14"/>
      <c r="BR1106" s="102" t="s">
        <v>5536</v>
      </c>
      <c r="BS1106" s="14"/>
      <c r="BT1106" s="14"/>
      <c r="BU1106" s="9"/>
      <c r="BV1106" s="9"/>
      <c r="BW1106" s="9"/>
    </row>
    <row r="1107" spans="1:75" x14ac:dyDescent="0.35">
      <c r="A1107" s="1" t="s">
        <v>602</v>
      </c>
      <c r="B1107" s="8" t="s">
        <v>603</v>
      </c>
      <c r="C1107" s="3" t="s">
        <v>84</v>
      </c>
      <c r="D1107" s="1" t="s">
        <v>11</v>
      </c>
      <c r="E1107" s="1" t="s">
        <v>12</v>
      </c>
      <c r="F1107" s="3" t="s">
        <v>55</v>
      </c>
      <c r="G1107" s="1" t="s">
        <v>84</v>
      </c>
      <c r="H1107" s="28" t="s">
        <v>5589</v>
      </c>
      <c r="I1107" s="27">
        <v>0</v>
      </c>
      <c r="J1107" s="27">
        <v>0</v>
      </c>
      <c r="K1107" s="27">
        <v>0</v>
      </c>
      <c r="L1107" s="27">
        <v>0</v>
      </c>
      <c r="M1107" s="27">
        <v>0</v>
      </c>
      <c r="N1107" s="27">
        <v>0</v>
      </c>
      <c r="O1107" s="27">
        <v>0</v>
      </c>
      <c r="P1107" s="27">
        <v>1.0170631761278193</v>
      </c>
      <c r="Q1107" s="27">
        <v>0</v>
      </c>
      <c r="R1107" s="27">
        <v>0</v>
      </c>
      <c r="S1107" s="80">
        <v>0</v>
      </c>
      <c r="T1107" s="80">
        <v>0</v>
      </c>
      <c r="U1107" s="80">
        <v>0</v>
      </c>
      <c r="V1107" s="80">
        <v>0</v>
      </c>
      <c r="W1107" s="80">
        <v>0</v>
      </c>
      <c r="X1107" s="80">
        <v>0</v>
      </c>
      <c r="Y1107" s="80">
        <v>0</v>
      </c>
      <c r="Z1107" s="80">
        <v>1.7775865857382154</v>
      </c>
      <c r="AA1107" s="80">
        <v>0</v>
      </c>
      <c r="AB1107" s="80">
        <v>0</v>
      </c>
      <c r="AC1107" s="80">
        <v>0</v>
      </c>
      <c r="AD1107" s="80">
        <v>0</v>
      </c>
      <c r="AE1107" s="80">
        <v>0</v>
      </c>
      <c r="AF1107" s="80">
        <v>0</v>
      </c>
      <c r="AG1107" s="80"/>
      <c r="AH1107" s="80">
        <v>0</v>
      </c>
      <c r="AI1107" s="80">
        <v>0</v>
      </c>
      <c r="AJ1107" s="80">
        <v>0</v>
      </c>
      <c r="AK1107" s="80">
        <v>0</v>
      </c>
      <c r="AL1107" s="80">
        <v>0</v>
      </c>
      <c r="AM1107" s="80">
        <v>0</v>
      </c>
      <c r="AN1107" s="41" t="s">
        <v>5558</v>
      </c>
      <c r="AO1107" s="41"/>
      <c r="AP1107" s="40" t="str" cm="1">
        <f t="array" ref="AP1107">IFERROR(_xlfn.IFS(
AR1107="MPR ISSUE","PDH",
AR1107="BSS Hardware Issue","BSS",
AR1107="Sites strategiques, MLL, Pylone, etc.","ENVTECH",
AR1107="AKTIVCO DEFAUT GE &amp; POWER Cabinet","AKTIVCO",
AR1107="AKTIVCO Coupure ENEO &amp; Baisse de tension","AKTIVCO GRID ONLY",
AR1107="Coupure ENEO &amp; Baisse de tension","IHS GRID ONLY",
AR1107="Defaut GE &amp; POWER Cabinet","IHS",
AR1107="Sharing","Partners",
AR1107="Sites strategiques &amp; DataCenter","SST &amp; DC",
AR1107="Exclu","Exclu",
AR1107="SAT","SAT",
AR1107="SPARE-ISSUE","SPARE-ISSUE",
AR1107="Fiber CAmtel","TRANS_FO_CAMTEL",
AR1107="Fiber AOF","Fiber AOF",
AR1107="Projet OCM (HUAWEI)","TRAVAUX-HUAWEI",
AR1107="Projet OCM (NOKIA)","TRAVAUX-NOKIA",
AR1107="ACCESS-ISSUE","ACCESS-ISSUE",
AR1107="Projet OCM (ZTE, NOKIA, autres projets)","TRAVAUX OCM",
AR1107="No root CAuse","No root cause",
AR1107="ODU HS","PDH",
AR1107="IP &amp; VLAN","PDH",
AR1107="Warehouse HUAWEI","SPARE-ISSUE",
AR1107="SPARE-HS","SPARE-ISSUE",
AR1107="Power Telco","BSS",AR1107="no impacts","no impacts"
),"")</f>
        <v>No root cause</v>
      </c>
      <c r="AQ1107" s="40" t="str" cm="1">
        <f t="array" ref="AQ1107">IFERROR(_xlfn.IFS(
AR1107="MPR ISSUE","TX ISSUE",
AR1107="BSS Hardware Issue","RAN ISSUE",
AR1107="Sites strategiques, MLL, Pylone, etc.","ENVTECH",
AR1107="AKTIVCO DEFAUT GE &amp; POWER Cabinet","POWER ISSUE",
AR1107="AKTIVCO Coupure ENEO &amp; Baisse de tension","POWER ISSUE",
AR1107="Coupure ENEO &amp; Baisse de tension","POWER ISSUE",
AR1107="Defaut GE &amp; POWER Cabinet","POWER ISSUE",
AR1107="Sharing","POWER ISSUE",
AR1107="Sites strategiques &amp; DataCenter","POWER ISSUE",
AR1107="Exclu","Exclu",
AR1107="SAT","TX ISSUE",
AR1107="SPARE-ISSUE","SPARE-ISSUE",
AR1107="Fiber CAmtel","TX ISSUE",
AR1107="Fiber AOF","TX ISSUE",
AR1107="Projet OCM (HUAWEI)","TRAVAUX-HUAWEI",
AR1107="Projet OCM (NOKIA)","TRAVAUX -NOKIA",
AR1107="ACCESS-ISSUE","ACCESS-ISSUE",
AR1107="Projet OCM (ZTE, NOKIA, autres projets)","TRAVAUX OCM",
AR1107="No root CAuse","No root cause",
AR1107="ODU HS","TX ISSUE",
AR1107="IP &amp; VLAN","TX ISSUE",
AR1107="Warehouse HUAWEI","SPARE-ISSUE",
AR1107="SPARE-HS","SPARE-ISSUE",
AR1107="Power Telco","RAN ISSUE",AR1107="no impacts","no impacts"
),"")</f>
        <v>No root cause</v>
      </c>
      <c r="AR1107" s="59" t="s">
        <v>5343</v>
      </c>
      <c r="AS1107" s="40" t="str" cm="1">
        <f t="array" ref="AS1107">IFERROR(_xlfn.IFS(
AR1107="MPR ISSUE","ACTIVE",
AR1107="BSS Hardware Issue","ACTIVE",
AR1107="Sites strategiques, MLL, Pylone, etc.","PASSIVE",
AR1107="AKTIVCO DEFAUT GE &amp; POWER Cabinet","PASSIVE",
AR1107="AKTIVCO Coupure ENEO &amp; Baisse de tension","PASSIVE",
AR1107="Coupure ENEO &amp; Baisse de tension","PASSIVE",
AR1107="Defaut GE &amp; POWER Cabinet","PASSIVE",
AR1107="Sharing","PASSIVE",
AR1107="Sites strategiques &amp; DataCenter","PASSIVE",
AR1107="Exclu","Exclu",
AR1107="SAT","ACTIVE",
AR1107="SPARE-ISSUE","SPARE-ISSUE",
AR1107="Fiber CAmtel","ACTIVE",
AR1107="Fiber AOF","ACTIVE",
AR1107="Projet OCM (HUAWEI)","PLANNED WORKS",
AR1107="Projet OCM (NOKIA)","PLANNED WORKS",
AR1107="ACCESS-ISSUE","ACCESS-ISSUE",
AR1107="Projet OCM (ZTE, NOKIA, autres projets)","PLANNED WORKS",
AR1107="No root CAuse","No root cause",
AR1107="ODU HS","ACTIVE",
AR1107="IP &amp; VLAN","ACTIVE",
AR1107="Warehouse HUAWEI","SPARE-ISSUE",
AR1107="SPARE-HS","SPARE-ISSUE",
AR1107="Power Telco","ACTIVE", AR1107="no impacts","no impacts"
),"")</f>
        <v>No root cause</v>
      </c>
      <c r="AT1107" s="99" t="s">
        <v>5661</v>
      </c>
      <c r="AU1107" s="99" t="s">
        <v>603</v>
      </c>
      <c r="AW1107" s="17"/>
      <c r="AX1107" s="17" t="s">
        <v>5536</v>
      </c>
      <c r="AY1107" s="17"/>
      <c r="AZ1107" s="17" t="s">
        <v>5536</v>
      </c>
      <c r="BA1107" s="7"/>
      <c r="BC1107" s="18"/>
      <c r="BD1107" s="18"/>
      <c r="BE1107" s="18"/>
      <c r="BF1107" s="18"/>
      <c r="BG1107" s="18"/>
      <c r="BH1107" s="18"/>
      <c r="BI1107" s="18"/>
      <c r="BJ1107" s="18"/>
      <c r="BK1107" s="18"/>
      <c r="BM1107" s="18"/>
      <c r="BN1107" s="18"/>
      <c r="BO1107" s="18"/>
      <c r="BP1107" s="9" t="s">
        <v>5661</v>
      </c>
      <c r="BQ1107" s="14"/>
      <c r="BR1107" s="102" t="s">
        <v>5536</v>
      </c>
      <c r="BS1107" s="14"/>
      <c r="BT1107" s="14"/>
      <c r="BU1107" s="9"/>
      <c r="BV1107" s="9"/>
      <c r="BW1107" s="9"/>
    </row>
    <row r="1108" spans="1:75" x14ac:dyDescent="0.35">
      <c r="A1108" s="1" t="s">
        <v>5222</v>
      </c>
      <c r="B1108" s="8" t="s">
        <v>5223</v>
      </c>
      <c r="C1108" s="3" t="s">
        <v>13</v>
      </c>
      <c r="D1108" s="1" t="s">
        <v>21</v>
      </c>
      <c r="E1108" s="1" t="s">
        <v>30</v>
      </c>
      <c r="F1108" s="3" t="s">
        <v>13</v>
      </c>
      <c r="G1108" s="1" t="s">
        <v>63</v>
      </c>
      <c r="H1108" s="28" t="s">
        <v>5589</v>
      </c>
      <c r="I1108" s="27">
        <v>0</v>
      </c>
      <c r="J1108" s="27">
        <v>0</v>
      </c>
      <c r="K1108" s="27">
        <v>0</v>
      </c>
      <c r="L1108" s="27">
        <v>0</v>
      </c>
      <c r="M1108" s="27">
        <v>0</v>
      </c>
      <c r="N1108" s="27">
        <v>0</v>
      </c>
      <c r="O1108" s="27">
        <v>0</v>
      </c>
      <c r="P1108" s="27">
        <v>3.7542839858118383E-2</v>
      </c>
      <c r="Q1108" s="27">
        <v>0</v>
      </c>
      <c r="R1108" s="27">
        <v>0</v>
      </c>
      <c r="S1108" s="80">
        <v>0</v>
      </c>
      <c r="T1108" s="80">
        <v>0</v>
      </c>
      <c r="U1108" s="80">
        <v>0</v>
      </c>
      <c r="V1108" s="80">
        <v>0</v>
      </c>
      <c r="W1108" s="80">
        <v>0</v>
      </c>
      <c r="X1108" s="80">
        <v>0</v>
      </c>
      <c r="Y1108" s="80">
        <v>0</v>
      </c>
      <c r="Z1108" s="80">
        <v>0</v>
      </c>
      <c r="AA1108" s="80">
        <v>0</v>
      </c>
      <c r="AB1108" s="80">
        <v>0</v>
      </c>
      <c r="AC1108" s="80">
        <v>0</v>
      </c>
      <c r="AD1108" s="80">
        <v>0</v>
      </c>
      <c r="AE1108" s="80">
        <v>0</v>
      </c>
      <c r="AF1108" s="80">
        <v>0.48975125059569163</v>
      </c>
      <c r="AG1108" s="80"/>
      <c r="AH1108" s="80">
        <v>0.20224978811926955</v>
      </c>
      <c r="AI1108" s="80">
        <v>0</v>
      </c>
      <c r="AJ1108" s="80">
        <v>0</v>
      </c>
      <c r="AK1108" s="80">
        <v>0</v>
      </c>
      <c r="AL1108" s="80">
        <v>0</v>
      </c>
      <c r="AM1108" s="80">
        <v>0</v>
      </c>
      <c r="AN1108" s="41" t="s">
        <v>5558</v>
      </c>
      <c r="AO1108" s="41"/>
      <c r="AP1108" s="40" t="str" cm="1">
        <f t="array" ref="AP1108">IFERROR(_xlfn.IFS(
AR1108="MPR ISSUE","PDH",
AR1108="BSS Hardware Issue","BSS",
AR1108="Sites strategiques, MLL, Pylone, etc.","ENVTECH",
AR1108="AKTIVCO DEFAUT GE &amp; POWER Cabinet","AKTIVCO",
AR1108="AKTIVCO Coupure ENEO &amp; Baisse de tension","AKTIVCO GRID ONLY",
AR1108="Coupure ENEO &amp; Baisse de tension","IHS GRID ONLY",
AR1108="Defaut GE &amp; POWER Cabinet","IHS",
AR1108="Sharing","Partners",
AR1108="Sites strategiques &amp; DataCenter","SST &amp; DC",
AR1108="Exclu","Exclu",
AR1108="SAT","SAT",
AR1108="SPARE-ISSUE","SPARE-ISSUE",
AR1108="Fiber CAmtel","TRANS_FO_CAMTEL",
AR1108="Fiber AOF","Fiber AOF",
AR1108="Projet OCM (HUAWEI)","TRAVAUX-HUAWEI",
AR1108="Projet OCM (NOKIA)","TRAVAUX-NOKIA",
AR1108="ACCESS-ISSUE","ACCESS-ISSUE",
AR1108="Projet OCM (ZTE, NOKIA, autres projets)","TRAVAUX OCM",
AR1108="No root CAuse","No root cause",
AR1108="ODU HS","PDH",
AR1108="IP &amp; VLAN","PDH",
AR1108="Warehouse HUAWEI","SPARE-ISSUE",
AR1108="SPARE-HS","SPARE-ISSUE",
AR1108="Power Telco","BSS",AR1108="no impacts","no impacts"
),"")</f>
        <v>No root cause</v>
      </c>
      <c r="AQ1108" s="40" t="str" cm="1">
        <f t="array" ref="AQ1108">IFERROR(_xlfn.IFS(
AR1108="MPR ISSUE","TX ISSUE",
AR1108="BSS Hardware Issue","RAN ISSUE",
AR1108="Sites strategiques, MLL, Pylone, etc.","ENVTECH",
AR1108="AKTIVCO DEFAUT GE &amp; POWER Cabinet","POWER ISSUE",
AR1108="AKTIVCO Coupure ENEO &amp; Baisse de tension","POWER ISSUE",
AR1108="Coupure ENEO &amp; Baisse de tension","POWER ISSUE",
AR1108="Defaut GE &amp; POWER Cabinet","POWER ISSUE",
AR1108="Sharing","POWER ISSUE",
AR1108="Sites strategiques &amp; DataCenter","POWER ISSUE",
AR1108="Exclu","Exclu",
AR1108="SAT","TX ISSUE",
AR1108="SPARE-ISSUE","SPARE-ISSUE",
AR1108="Fiber CAmtel","TX ISSUE",
AR1108="Fiber AOF","TX ISSUE",
AR1108="Projet OCM (HUAWEI)","TRAVAUX-HUAWEI",
AR1108="Projet OCM (NOKIA)","TRAVAUX -NOKIA",
AR1108="ACCESS-ISSUE","ACCESS-ISSUE",
AR1108="Projet OCM (ZTE, NOKIA, autres projets)","TRAVAUX OCM",
AR1108="No root CAuse","No root cause",
AR1108="ODU HS","TX ISSUE",
AR1108="IP &amp; VLAN","TX ISSUE",
AR1108="Warehouse HUAWEI","SPARE-ISSUE",
AR1108="SPARE-HS","SPARE-ISSUE",
AR1108="Power Telco","RAN ISSUE",AR1108="no impacts","no impacts"
),"")</f>
        <v>No root cause</v>
      </c>
      <c r="AR1108" s="59" t="s">
        <v>5343</v>
      </c>
      <c r="AS1108" s="40" t="str" cm="1">
        <f t="array" ref="AS1108">IFERROR(_xlfn.IFS(
AR1108="MPR ISSUE","ACTIVE",
AR1108="BSS Hardware Issue","ACTIVE",
AR1108="Sites strategiques, MLL, Pylone, etc.","PASSIVE",
AR1108="AKTIVCO DEFAUT GE &amp; POWER Cabinet","PASSIVE",
AR1108="AKTIVCO Coupure ENEO &amp; Baisse de tension","PASSIVE",
AR1108="Coupure ENEO &amp; Baisse de tension","PASSIVE",
AR1108="Defaut GE &amp; POWER Cabinet","PASSIVE",
AR1108="Sharing","PASSIVE",
AR1108="Sites strategiques &amp; DataCenter","PASSIVE",
AR1108="Exclu","Exclu",
AR1108="SAT","ACTIVE",
AR1108="SPARE-ISSUE","SPARE-ISSUE",
AR1108="Fiber CAmtel","ACTIVE",
AR1108="Fiber AOF","ACTIVE",
AR1108="Projet OCM (HUAWEI)","PLANNED WORKS",
AR1108="Projet OCM (NOKIA)","PLANNED WORKS",
AR1108="ACCESS-ISSUE","ACCESS-ISSUE",
AR1108="Projet OCM (ZTE, NOKIA, autres projets)","PLANNED WORKS",
AR1108="No root CAuse","No root cause",
AR1108="ODU HS","ACTIVE",
AR1108="IP &amp; VLAN","ACTIVE",
AR1108="Warehouse HUAWEI","SPARE-ISSUE",
AR1108="SPARE-HS","SPARE-ISSUE",
AR1108="Power Telco","ACTIVE", AR1108="no impacts","no impacts"
),"")</f>
        <v>No root cause</v>
      </c>
      <c r="AT1108" s="99" t="s">
        <v>5661</v>
      </c>
      <c r="AU1108" s="99" t="s">
        <v>5223</v>
      </c>
      <c r="AW1108" s="17"/>
      <c r="AX1108" s="17" t="s">
        <v>5536</v>
      </c>
      <c r="AY1108" s="17"/>
      <c r="AZ1108" s="17" t="s">
        <v>5536</v>
      </c>
      <c r="BA1108" s="7"/>
      <c r="BC1108" s="18"/>
      <c r="BD1108" s="18"/>
      <c r="BE1108" s="18"/>
      <c r="BF1108" s="18"/>
      <c r="BG1108" s="18"/>
      <c r="BH1108" s="18"/>
      <c r="BI1108" s="18"/>
      <c r="BJ1108" s="18"/>
      <c r="BK1108" s="18"/>
      <c r="BM1108" s="18"/>
      <c r="BN1108" s="18"/>
      <c r="BO1108" s="18"/>
      <c r="BP1108" s="9" t="s">
        <v>5661</v>
      </c>
      <c r="BQ1108" s="14"/>
      <c r="BR1108" s="102" t="s">
        <v>5536</v>
      </c>
      <c r="BS1108" s="14"/>
      <c r="BT1108" s="14"/>
      <c r="BU1108" s="9"/>
      <c r="BV1108" s="9"/>
      <c r="BW1108" s="9"/>
    </row>
    <row r="1109" spans="1:75" x14ac:dyDescent="0.35">
      <c r="A1109" s="1" t="s">
        <v>2310</v>
      </c>
      <c r="B1109" s="8" t="s">
        <v>2311</v>
      </c>
      <c r="C1109" s="3" t="s">
        <v>38</v>
      </c>
      <c r="D1109" s="1" t="s">
        <v>11</v>
      </c>
      <c r="E1109" s="1" t="s">
        <v>12</v>
      </c>
      <c r="F1109" s="3" t="s">
        <v>37</v>
      </c>
      <c r="G1109" s="1" t="s">
        <v>38</v>
      </c>
      <c r="H1109" s="30" t="s">
        <v>5587</v>
      </c>
      <c r="I1109" s="27">
        <v>0</v>
      </c>
      <c r="J1109" s="27">
        <v>0</v>
      </c>
      <c r="K1109" s="27">
        <v>0</v>
      </c>
      <c r="L1109" s="27">
        <v>0</v>
      </c>
      <c r="M1109" s="27">
        <v>0</v>
      </c>
      <c r="N1109" s="27">
        <v>0</v>
      </c>
      <c r="O1109" s="27">
        <v>0</v>
      </c>
      <c r="P1109" s="27">
        <v>0</v>
      </c>
      <c r="Q1109" s="27">
        <v>11.548855273333279</v>
      </c>
      <c r="R1109" s="27">
        <v>0</v>
      </c>
      <c r="S1109" s="80">
        <v>0</v>
      </c>
      <c r="T1109" s="80">
        <v>0</v>
      </c>
      <c r="U1109" s="80">
        <v>0</v>
      </c>
      <c r="V1109" s="80">
        <v>0</v>
      </c>
      <c r="W1109" s="80">
        <v>0</v>
      </c>
      <c r="X1109" s="80">
        <v>1.9815842115325903</v>
      </c>
      <c r="Y1109" s="80">
        <v>0</v>
      </c>
      <c r="Z1109" s="80">
        <v>0</v>
      </c>
      <c r="AA1109" s="80">
        <v>0</v>
      </c>
      <c r="AB1109" s="80">
        <v>0.36404961861468516</v>
      </c>
      <c r="AC1109" s="80">
        <v>0</v>
      </c>
      <c r="AD1109" s="80">
        <v>0</v>
      </c>
      <c r="AE1109" s="80">
        <v>0</v>
      </c>
      <c r="AF1109" s="80">
        <v>0</v>
      </c>
      <c r="AG1109" s="80"/>
      <c r="AH1109" s="80">
        <v>0</v>
      </c>
      <c r="AI1109" s="80">
        <v>0</v>
      </c>
      <c r="AJ1109" s="80">
        <v>0</v>
      </c>
      <c r="AK1109" s="80">
        <v>0</v>
      </c>
      <c r="AL1109" s="80">
        <v>0</v>
      </c>
      <c r="AM1109" s="80">
        <v>0</v>
      </c>
      <c r="AN1109" s="41" t="s">
        <v>5558</v>
      </c>
      <c r="AO1109" s="41"/>
      <c r="AP1109" s="40" t="str" cm="1">
        <f t="array" ref="AP1109">IFERROR(_xlfn.IFS(
AR1109="MPR ISSUE","PDH",
AR1109="BSS Hardware Issue","BSS",
AR1109="Sites strategiques, MLL, Pylone, etc.","ENVTECH",
AR1109="AKTIVCO DEFAUT GE &amp; POWER Cabinet","AKTIVCO",
AR1109="AKTIVCO Coupure ENEO &amp; Baisse de tension","AKTIVCO GRID ONLY",
AR1109="Coupure ENEO &amp; Baisse de tension","IHS GRID ONLY",
AR1109="Defaut GE &amp; POWER Cabinet","IHS",
AR1109="Sharing","Partners",
AR1109="Sites strategiques &amp; DataCenter","SST &amp; DC",
AR1109="Exclu","Exclu",
AR1109="SAT","SAT",
AR1109="SPARE-ISSUE","SPARE-ISSUE",
AR1109="Fiber CAmtel","TRANS_FO_CAMTEL",
AR1109="Fiber AOF","Fiber AOF",
AR1109="Projet OCM (HUAWEI)","TRAVAUX-HUAWEI",
AR1109="Projet OCM (NOKIA)","TRAVAUX-NOKIA",
AR1109="ACCESS-ISSUE","ACCESS-ISSUE",
AR1109="Projet OCM (ZTE, NOKIA, autres projets)","TRAVAUX OCM",
AR1109="No root CAuse","No root cause",
AR1109="ODU HS","PDH",
AR1109="IP &amp; VLAN","PDH",
AR1109="Warehouse HUAWEI","SPARE-ISSUE",
AR1109="SPARE-HS","SPARE-ISSUE",
AR1109="Power Telco","BSS",AR1109="no impacts","no impacts"
),"")</f>
        <v>No root cause</v>
      </c>
      <c r="AQ1109" s="40" t="str" cm="1">
        <f t="array" ref="AQ1109">IFERROR(_xlfn.IFS(
AR1109="MPR ISSUE","TX ISSUE",
AR1109="BSS Hardware Issue","RAN ISSUE",
AR1109="Sites strategiques, MLL, Pylone, etc.","ENVTECH",
AR1109="AKTIVCO DEFAUT GE &amp; POWER Cabinet","POWER ISSUE",
AR1109="AKTIVCO Coupure ENEO &amp; Baisse de tension","POWER ISSUE",
AR1109="Coupure ENEO &amp; Baisse de tension","POWER ISSUE",
AR1109="Defaut GE &amp; POWER Cabinet","POWER ISSUE",
AR1109="Sharing","POWER ISSUE",
AR1109="Sites strategiques &amp; DataCenter","POWER ISSUE",
AR1109="Exclu","Exclu",
AR1109="SAT","TX ISSUE",
AR1109="SPARE-ISSUE","SPARE-ISSUE",
AR1109="Fiber CAmtel","TX ISSUE",
AR1109="Fiber AOF","TX ISSUE",
AR1109="Projet OCM (HUAWEI)","TRAVAUX-HUAWEI",
AR1109="Projet OCM (NOKIA)","TRAVAUX -NOKIA",
AR1109="ACCESS-ISSUE","ACCESS-ISSUE",
AR1109="Projet OCM (ZTE, NOKIA, autres projets)","TRAVAUX OCM",
AR1109="No root CAuse","No root cause",
AR1109="ODU HS","TX ISSUE",
AR1109="IP &amp; VLAN","TX ISSUE",
AR1109="Warehouse HUAWEI","SPARE-ISSUE",
AR1109="SPARE-HS","SPARE-ISSUE",
AR1109="Power Telco","RAN ISSUE",AR1109="no impacts","no impacts"
),"")</f>
        <v>No root cause</v>
      </c>
      <c r="AR1109" s="59" t="s">
        <v>5343</v>
      </c>
      <c r="AS1109" s="40" t="str" cm="1">
        <f t="array" ref="AS1109">IFERROR(_xlfn.IFS(
AR1109="MPR ISSUE","ACTIVE",
AR1109="BSS Hardware Issue","ACTIVE",
AR1109="Sites strategiques, MLL, Pylone, etc.","PASSIVE",
AR1109="AKTIVCO DEFAUT GE &amp; POWER Cabinet","PASSIVE",
AR1109="AKTIVCO Coupure ENEO &amp; Baisse de tension","PASSIVE",
AR1109="Coupure ENEO &amp; Baisse de tension","PASSIVE",
AR1109="Defaut GE &amp; POWER Cabinet","PASSIVE",
AR1109="Sharing","PASSIVE",
AR1109="Sites strategiques &amp; DataCenter","PASSIVE",
AR1109="Exclu","Exclu",
AR1109="SAT","ACTIVE",
AR1109="SPARE-ISSUE","SPARE-ISSUE",
AR1109="Fiber CAmtel","ACTIVE",
AR1109="Fiber AOF","ACTIVE",
AR1109="Projet OCM (HUAWEI)","PLANNED WORKS",
AR1109="Projet OCM (NOKIA)","PLANNED WORKS",
AR1109="ACCESS-ISSUE","ACCESS-ISSUE",
AR1109="Projet OCM (ZTE, NOKIA, autres projets)","PLANNED WORKS",
AR1109="No root CAuse","No root cause",
AR1109="ODU HS","ACTIVE",
AR1109="IP &amp; VLAN","ACTIVE",
AR1109="Warehouse HUAWEI","SPARE-ISSUE",
AR1109="SPARE-HS","SPARE-ISSUE",
AR1109="Power Telco","ACTIVE", AR1109="no impacts","no impacts"
),"")</f>
        <v>No root cause</v>
      </c>
      <c r="AT1109" s="99" t="s">
        <v>5661</v>
      </c>
      <c r="AU1109" s="99" t="s">
        <v>2311</v>
      </c>
      <c r="AW1109" s="17"/>
      <c r="AX1109" s="17" t="s">
        <v>5536</v>
      </c>
      <c r="AY1109" s="17"/>
      <c r="AZ1109" s="17" t="s">
        <v>5536</v>
      </c>
      <c r="BA1109" s="7"/>
      <c r="BC1109" s="18"/>
      <c r="BD1109" s="18"/>
      <c r="BE1109" s="18"/>
      <c r="BF1109" s="18"/>
      <c r="BG1109" s="18"/>
      <c r="BH1109" s="18"/>
      <c r="BI1109" s="18"/>
      <c r="BJ1109" s="18"/>
      <c r="BK1109" s="18"/>
      <c r="BM1109" s="18"/>
      <c r="BN1109" s="18"/>
      <c r="BO1109" s="18"/>
      <c r="BP1109" s="9" t="s">
        <v>5661</v>
      </c>
      <c r="BQ1109" s="14"/>
      <c r="BR1109" s="102" t="s">
        <v>5536</v>
      </c>
      <c r="BS1109" s="14"/>
      <c r="BT1109" s="14"/>
      <c r="BU1109" s="9"/>
      <c r="BV1109" s="9"/>
      <c r="BW1109" s="9"/>
    </row>
    <row r="1110" spans="1:75" x14ac:dyDescent="0.35">
      <c r="A1110" s="1" t="s">
        <v>5210</v>
      </c>
      <c r="B1110" s="8" t="s">
        <v>5211</v>
      </c>
      <c r="C1110" s="3" t="s">
        <v>13</v>
      </c>
      <c r="D1110" s="1" t="s">
        <v>11</v>
      </c>
      <c r="E1110" s="1" t="s">
        <v>12</v>
      </c>
      <c r="F1110" s="3" t="s">
        <v>13</v>
      </c>
      <c r="G1110" s="1" t="s">
        <v>63</v>
      </c>
      <c r="H1110" s="28" t="s">
        <v>5589</v>
      </c>
      <c r="I1110" s="27">
        <v>0</v>
      </c>
      <c r="J1110" s="27">
        <v>0</v>
      </c>
      <c r="K1110" s="27">
        <v>0</v>
      </c>
      <c r="L1110" s="27">
        <v>0</v>
      </c>
      <c r="M1110" s="27">
        <v>0</v>
      </c>
      <c r="N1110" s="27">
        <v>0</v>
      </c>
      <c r="O1110" s="27">
        <v>0</v>
      </c>
      <c r="P1110" s="27">
        <v>3.7453664466531408E-2</v>
      </c>
      <c r="Q1110" s="27">
        <v>0</v>
      </c>
      <c r="R1110" s="27">
        <v>0</v>
      </c>
      <c r="S1110" s="80">
        <v>0</v>
      </c>
      <c r="T1110" s="80">
        <v>0</v>
      </c>
      <c r="U1110" s="80">
        <v>0</v>
      </c>
      <c r="V1110" s="80">
        <v>0</v>
      </c>
      <c r="W1110" s="80">
        <v>0</v>
      </c>
      <c r="X1110" s="80">
        <v>0</v>
      </c>
      <c r="Y1110" s="80">
        <v>0</v>
      </c>
      <c r="Z1110" s="80">
        <v>0</v>
      </c>
      <c r="AA1110" s="80">
        <v>0</v>
      </c>
      <c r="AB1110" s="80">
        <v>0</v>
      </c>
      <c r="AC1110" s="80">
        <v>0</v>
      </c>
      <c r="AD1110" s="80">
        <v>0</v>
      </c>
      <c r="AE1110" s="80">
        <v>0</v>
      </c>
      <c r="AF1110" s="80">
        <v>0.48975125059569163</v>
      </c>
      <c r="AG1110" s="80"/>
      <c r="AH1110" s="80">
        <v>0.20358741899307434</v>
      </c>
      <c r="AI1110" s="80">
        <v>0</v>
      </c>
      <c r="AJ1110" s="80">
        <v>0</v>
      </c>
      <c r="AK1110" s="80">
        <v>0</v>
      </c>
      <c r="AL1110" s="80">
        <v>0</v>
      </c>
      <c r="AM1110" s="80">
        <v>0</v>
      </c>
      <c r="AN1110" s="41" t="s">
        <v>5558</v>
      </c>
      <c r="AO1110" s="41"/>
      <c r="AP1110" s="40" t="str" cm="1">
        <f t="array" ref="AP1110">IFERROR(_xlfn.IFS(
AR1110="MPR ISSUE","PDH",
AR1110="BSS Hardware Issue","BSS",
AR1110="Sites strategiques, MLL, Pylone, etc.","ENVTECH",
AR1110="AKTIVCO DEFAUT GE &amp; POWER Cabinet","AKTIVCO",
AR1110="AKTIVCO Coupure ENEO &amp; Baisse de tension","AKTIVCO GRID ONLY",
AR1110="Coupure ENEO &amp; Baisse de tension","IHS GRID ONLY",
AR1110="Defaut GE &amp; POWER Cabinet","IHS",
AR1110="Sharing","Partners",
AR1110="Sites strategiques &amp; DataCenter","SST &amp; DC",
AR1110="Exclu","Exclu",
AR1110="SAT","SAT",
AR1110="SPARE-ISSUE","SPARE-ISSUE",
AR1110="Fiber CAmtel","TRANS_FO_CAMTEL",
AR1110="Fiber AOF","Fiber AOF",
AR1110="Projet OCM (HUAWEI)","TRAVAUX-HUAWEI",
AR1110="Projet OCM (NOKIA)","TRAVAUX-NOKIA",
AR1110="ACCESS-ISSUE","ACCESS-ISSUE",
AR1110="Projet OCM (ZTE, NOKIA, autres projets)","TRAVAUX OCM",
AR1110="No root CAuse","No root cause",
AR1110="ODU HS","PDH",
AR1110="IP &amp; VLAN","PDH",
AR1110="Warehouse HUAWEI","SPARE-ISSUE",
AR1110="SPARE-HS","SPARE-ISSUE",
AR1110="Power Telco","BSS",AR1110="no impacts","no impacts"
),"")</f>
        <v>No root cause</v>
      </c>
      <c r="AQ1110" s="40" t="str" cm="1">
        <f t="array" ref="AQ1110">IFERROR(_xlfn.IFS(
AR1110="MPR ISSUE","TX ISSUE",
AR1110="BSS Hardware Issue","RAN ISSUE",
AR1110="Sites strategiques, MLL, Pylone, etc.","ENVTECH",
AR1110="AKTIVCO DEFAUT GE &amp; POWER Cabinet","POWER ISSUE",
AR1110="AKTIVCO Coupure ENEO &amp; Baisse de tension","POWER ISSUE",
AR1110="Coupure ENEO &amp; Baisse de tension","POWER ISSUE",
AR1110="Defaut GE &amp; POWER Cabinet","POWER ISSUE",
AR1110="Sharing","POWER ISSUE",
AR1110="Sites strategiques &amp; DataCenter","POWER ISSUE",
AR1110="Exclu","Exclu",
AR1110="SAT","TX ISSUE",
AR1110="SPARE-ISSUE","SPARE-ISSUE",
AR1110="Fiber CAmtel","TX ISSUE",
AR1110="Fiber AOF","TX ISSUE",
AR1110="Projet OCM (HUAWEI)","TRAVAUX-HUAWEI",
AR1110="Projet OCM (NOKIA)","TRAVAUX -NOKIA",
AR1110="ACCESS-ISSUE","ACCESS-ISSUE",
AR1110="Projet OCM (ZTE, NOKIA, autres projets)","TRAVAUX OCM",
AR1110="No root CAuse","No root cause",
AR1110="ODU HS","TX ISSUE",
AR1110="IP &amp; VLAN","TX ISSUE",
AR1110="Warehouse HUAWEI","SPARE-ISSUE",
AR1110="SPARE-HS","SPARE-ISSUE",
AR1110="Power Telco","RAN ISSUE",AR1110="no impacts","no impacts"
),"")</f>
        <v>No root cause</v>
      </c>
      <c r="AR1110" s="59" t="s">
        <v>5343</v>
      </c>
      <c r="AS1110" s="40" t="str" cm="1">
        <f t="array" ref="AS1110">IFERROR(_xlfn.IFS(
AR1110="MPR ISSUE","ACTIVE",
AR1110="BSS Hardware Issue","ACTIVE",
AR1110="Sites strategiques, MLL, Pylone, etc.","PASSIVE",
AR1110="AKTIVCO DEFAUT GE &amp; POWER Cabinet","PASSIVE",
AR1110="AKTIVCO Coupure ENEO &amp; Baisse de tension","PASSIVE",
AR1110="Coupure ENEO &amp; Baisse de tension","PASSIVE",
AR1110="Defaut GE &amp; POWER Cabinet","PASSIVE",
AR1110="Sharing","PASSIVE",
AR1110="Sites strategiques &amp; DataCenter","PASSIVE",
AR1110="Exclu","Exclu",
AR1110="SAT","ACTIVE",
AR1110="SPARE-ISSUE","SPARE-ISSUE",
AR1110="Fiber CAmtel","ACTIVE",
AR1110="Fiber AOF","ACTIVE",
AR1110="Projet OCM (HUAWEI)","PLANNED WORKS",
AR1110="Projet OCM (NOKIA)","PLANNED WORKS",
AR1110="ACCESS-ISSUE","ACCESS-ISSUE",
AR1110="Projet OCM (ZTE, NOKIA, autres projets)","PLANNED WORKS",
AR1110="No root CAuse","No root cause",
AR1110="ODU HS","ACTIVE",
AR1110="IP &amp; VLAN","ACTIVE",
AR1110="Warehouse HUAWEI","SPARE-ISSUE",
AR1110="SPARE-HS","SPARE-ISSUE",
AR1110="Power Telco","ACTIVE", AR1110="no impacts","no impacts"
),"")</f>
        <v>No root cause</v>
      </c>
      <c r="AT1110" s="99" t="s">
        <v>5661</v>
      </c>
      <c r="AU1110" s="99" t="s">
        <v>5211</v>
      </c>
      <c r="AW1110" s="17"/>
      <c r="AX1110" s="17" t="s">
        <v>5536</v>
      </c>
      <c r="AY1110" s="17"/>
      <c r="AZ1110" s="17" t="s">
        <v>5536</v>
      </c>
      <c r="BA1110" s="7"/>
      <c r="BC1110" s="18"/>
      <c r="BD1110" s="18"/>
      <c r="BE1110" s="18"/>
      <c r="BF1110" s="18"/>
      <c r="BG1110" s="18"/>
      <c r="BH1110" s="18"/>
      <c r="BI1110" s="18"/>
      <c r="BJ1110" s="18"/>
      <c r="BK1110" s="18"/>
      <c r="BM1110" s="18"/>
      <c r="BN1110" s="18"/>
      <c r="BO1110" s="18"/>
      <c r="BP1110" s="9" t="s">
        <v>5661</v>
      </c>
      <c r="BQ1110" s="14"/>
      <c r="BR1110" s="102" t="s">
        <v>5536</v>
      </c>
      <c r="BS1110" s="14"/>
      <c r="BT1110" s="14"/>
      <c r="BU1110" s="9"/>
      <c r="BV1110" s="9"/>
      <c r="BW1110" s="9"/>
    </row>
    <row r="1111" spans="1:75" x14ac:dyDescent="0.35">
      <c r="A1111" s="1" t="s">
        <v>870</v>
      </c>
      <c r="B1111" s="1" t="s">
        <v>871</v>
      </c>
      <c r="C1111" s="3" t="s">
        <v>51</v>
      </c>
      <c r="D1111" s="1" t="s">
        <v>11</v>
      </c>
      <c r="E1111" s="1" t="s">
        <v>66</v>
      </c>
      <c r="F1111" s="3" t="s">
        <v>51</v>
      </c>
      <c r="G1111" s="1" t="s">
        <v>870</v>
      </c>
      <c r="H1111" s="29" t="s">
        <v>5588</v>
      </c>
      <c r="I1111" s="27">
        <v>0.30575978526312858</v>
      </c>
      <c r="J1111" s="27">
        <v>1.2469147038853921</v>
      </c>
      <c r="K1111" s="27">
        <v>0.51493066391669584</v>
      </c>
      <c r="L1111" s="27">
        <v>3.3886648803053529E-3</v>
      </c>
      <c r="M1111" s="27">
        <v>2.0669360495890747</v>
      </c>
      <c r="N1111" s="27">
        <v>1.8726832233265207E-3</v>
      </c>
      <c r="O1111" s="27">
        <v>4.8154711456969632E-3</v>
      </c>
      <c r="P1111" s="27">
        <v>3.8345418382400923E-3</v>
      </c>
      <c r="Q1111" s="27">
        <v>0.68488828531371693</v>
      </c>
      <c r="R1111" s="27">
        <v>1.3668808849055698</v>
      </c>
      <c r="S1111" s="80">
        <v>2.578640403499791</v>
      </c>
      <c r="T1111" s="80">
        <v>6.1531020195015234E-3</v>
      </c>
      <c r="U1111" s="80">
        <v>4.7262957541099127E-3</v>
      </c>
      <c r="V1111" s="80">
        <v>1.2418029980053247</v>
      </c>
      <c r="W1111" s="80">
        <v>6.1531020195015234E-3</v>
      </c>
      <c r="X1111" s="80">
        <v>0</v>
      </c>
      <c r="Y1111" s="80">
        <v>2.9427879223702718E-3</v>
      </c>
      <c r="Z1111" s="80">
        <v>9.1155085280210421E-2</v>
      </c>
      <c r="AA1111" s="80">
        <v>4.1912434045879516E-3</v>
      </c>
      <c r="AB1111" s="80">
        <v>0</v>
      </c>
      <c r="AC1111" s="80">
        <v>0</v>
      </c>
      <c r="AD1111" s="80">
        <v>0</v>
      </c>
      <c r="AE1111" s="80">
        <v>0</v>
      </c>
      <c r="AF1111" s="80">
        <v>0</v>
      </c>
      <c r="AG1111" s="80"/>
      <c r="AH1111" s="80">
        <v>0</v>
      </c>
      <c r="AI1111" s="80">
        <v>0</v>
      </c>
      <c r="AJ1111" s="80">
        <v>0</v>
      </c>
      <c r="AK1111" s="80">
        <v>0</v>
      </c>
      <c r="AL1111" s="80">
        <v>0</v>
      </c>
      <c r="AM1111" s="80">
        <v>0</v>
      </c>
      <c r="AN1111" s="41" t="s">
        <v>5591</v>
      </c>
      <c r="AO1111" s="41"/>
      <c r="AP1111" s="40" t="str" cm="1">
        <f t="array" ref="AP1111">IFERROR(_xlfn.IFS(
AR1111="MPR ISSUE","PDH",
AR1111="BSS Hardware Issue","BSS",
AR1111="Sites strategiques, MLL, Pylone, etc.","ENVTECH",
AR1111="AKTIVCO DEFAUT GE &amp; POWER Cabinet","AKTIVCO",
AR1111="AKTIVCO Coupure ENEO &amp; Baisse de tension","AKTIVCO GRID ONLY",
AR1111="Coupure ENEO &amp; Baisse de tension","IHS GRID ONLY",
AR1111="Defaut GE &amp; POWER Cabinet","IHS",
AR1111="Sharing","Partners",
AR1111="Sites strategiques &amp; DataCenter","SST &amp; DC",
AR1111="Exclu","Exclu",
AR1111="SAT","SAT",
AR1111="SPARE-ISSUE","SPARE-ISSUE",
AR1111="Fiber CAmtel","TRANS_FO_CAMTEL",
AR1111="Fiber AOF","Fiber AOF",
AR1111="Projet OCM (HUAWEI)","TRAVAUX-HUAWEI",
AR1111="Projet OCM (NOKIA)","TRAVAUX-NOKIA",
AR1111="ACCESS-ISSUE","ACCESS-ISSUE",
AR1111="Projet OCM (ZTE, NOKIA, autres projets)","TRAVAUX OCM",
AR1111="No root CAuse","No root cause",
AR1111="ODU HS","PDH",
AR1111="IP &amp; VLAN","PDH",
AR1111="Warehouse HUAWEI","SPARE-ISSUE",
AR1111="SPARE-HS","SPARE-ISSUE",
AR1111="Power Telco","BSS",AR1111="no impacts","no impacts"
),"")</f>
        <v>No root cause</v>
      </c>
      <c r="AQ1111" s="40" t="str" cm="1">
        <f t="array" ref="AQ1111">IFERROR(_xlfn.IFS(
AR1111="MPR ISSUE","TX ISSUE",
AR1111="BSS Hardware Issue","RAN ISSUE",
AR1111="Sites strategiques, MLL, Pylone, etc.","ENVTECH",
AR1111="AKTIVCO DEFAUT GE &amp; POWER Cabinet","POWER ISSUE",
AR1111="AKTIVCO Coupure ENEO &amp; Baisse de tension","POWER ISSUE",
AR1111="Coupure ENEO &amp; Baisse de tension","POWER ISSUE",
AR1111="Defaut GE &amp; POWER Cabinet","POWER ISSUE",
AR1111="Sharing","POWER ISSUE",
AR1111="Sites strategiques &amp; DataCenter","POWER ISSUE",
AR1111="Exclu","Exclu",
AR1111="SAT","TX ISSUE",
AR1111="SPARE-ISSUE","SPARE-ISSUE",
AR1111="Fiber CAmtel","TX ISSUE",
AR1111="Fiber AOF","TX ISSUE",
AR1111="Projet OCM (HUAWEI)","TRAVAUX-HUAWEI",
AR1111="Projet OCM (NOKIA)","TRAVAUX -NOKIA",
AR1111="ACCESS-ISSUE","ACCESS-ISSUE",
AR1111="Projet OCM (ZTE, NOKIA, autres projets)","TRAVAUX OCM",
AR1111="No root CAuse","No root cause",
AR1111="ODU HS","TX ISSUE",
AR1111="IP &amp; VLAN","TX ISSUE",
AR1111="Warehouse HUAWEI","SPARE-ISSUE",
AR1111="SPARE-HS","SPARE-ISSUE",
AR1111="Power Telco","RAN ISSUE",AR1111="no impacts","no impacts"
),"")</f>
        <v>No root cause</v>
      </c>
      <c r="AR1111" s="59" t="s">
        <v>5343</v>
      </c>
      <c r="AS1111" s="40" t="str" cm="1">
        <f t="array" ref="AS1111">IFERROR(_xlfn.IFS(
AR1111="MPR ISSUE","ACTIVE",
AR1111="BSS Hardware Issue","ACTIVE",
AR1111="Sites strategiques, MLL, Pylone, etc.","PASSIVE",
AR1111="AKTIVCO DEFAUT GE &amp; POWER Cabinet","PASSIVE",
AR1111="AKTIVCO Coupure ENEO &amp; Baisse de tension","PASSIVE",
AR1111="Coupure ENEO &amp; Baisse de tension","PASSIVE",
AR1111="Defaut GE &amp; POWER Cabinet","PASSIVE",
AR1111="Sharing","PASSIVE",
AR1111="Sites strategiques &amp; DataCenter","PASSIVE",
AR1111="Exclu","Exclu",
AR1111="SAT","ACTIVE",
AR1111="SPARE-ISSUE","SPARE-ISSUE",
AR1111="Fiber CAmtel","ACTIVE",
AR1111="Fiber AOF","ACTIVE",
AR1111="Projet OCM (HUAWEI)","PLANNED WORKS",
AR1111="Projet OCM (NOKIA)","PLANNED WORKS",
AR1111="ACCESS-ISSUE","ACCESS-ISSUE",
AR1111="Projet OCM (ZTE, NOKIA, autres projets)","PLANNED WORKS",
AR1111="No root CAuse","No root cause",
AR1111="ODU HS","ACTIVE",
AR1111="IP &amp; VLAN","ACTIVE",
AR1111="Warehouse HUAWEI","SPARE-ISSUE",
AR1111="SPARE-HS","SPARE-ISSUE",
AR1111="Power Telco","ACTIVE", AR1111="no impacts","no impacts"
),"")</f>
        <v>No root cause</v>
      </c>
      <c r="AT1111" s="99" t="s">
        <v>5661</v>
      </c>
      <c r="AU1111" s="99" t="s">
        <v>871</v>
      </c>
      <c r="AW1111" s="17"/>
      <c r="AX1111" s="17" t="s">
        <v>5536</v>
      </c>
      <c r="AY1111" s="17"/>
      <c r="AZ1111" s="17" t="s">
        <v>5536</v>
      </c>
      <c r="BA1111" s="7"/>
      <c r="BC1111" s="18"/>
      <c r="BD1111" s="18"/>
      <c r="BE1111" s="18"/>
      <c r="BF1111" s="18"/>
      <c r="BG1111" s="18"/>
      <c r="BH1111" s="18"/>
      <c r="BI1111" s="18"/>
      <c r="BJ1111" s="18"/>
      <c r="BK1111" s="18"/>
      <c r="BM1111" s="18"/>
      <c r="BN1111" s="18"/>
      <c r="BO1111" s="18"/>
      <c r="BP1111" s="9" t="s">
        <v>5661</v>
      </c>
      <c r="BQ1111" s="14"/>
      <c r="BR1111" s="102" t="s">
        <v>5536</v>
      </c>
      <c r="BS1111" s="14"/>
      <c r="BT1111" s="14"/>
      <c r="BU1111" s="9"/>
      <c r="BV1111" s="9"/>
      <c r="BW1111" s="9"/>
    </row>
    <row r="1112" spans="1:75" x14ac:dyDescent="0.35">
      <c r="A1112" s="1" t="s">
        <v>1526</v>
      </c>
      <c r="B1112" s="1" t="s">
        <v>1527</v>
      </c>
      <c r="C1112" s="3" t="s">
        <v>51</v>
      </c>
      <c r="D1112" s="1" t="s">
        <v>11</v>
      </c>
      <c r="E1112" s="1" t="s">
        <v>12</v>
      </c>
      <c r="F1112" s="3" t="s">
        <v>51</v>
      </c>
      <c r="G1112" s="1" t="s">
        <v>1526</v>
      </c>
      <c r="H1112" s="29" t="s">
        <v>5588</v>
      </c>
      <c r="I1112" s="27">
        <v>0.26912864019958349</v>
      </c>
      <c r="J1112" s="27">
        <v>1.2270245356576095</v>
      </c>
      <c r="K1112" s="27">
        <v>0.46642915126913215</v>
      </c>
      <c r="L1112" s="27">
        <v>1.6051570485658829E-3</v>
      </c>
      <c r="M1112" s="27">
        <v>2.0622267695584182</v>
      </c>
      <c r="N1112" s="27">
        <v>0</v>
      </c>
      <c r="O1112" s="27">
        <v>4.9046465372840136E-3</v>
      </c>
      <c r="P1112" s="27">
        <v>1.3376308738047311E-3</v>
      </c>
      <c r="Q1112" s="27">
        <v>0.68205771397588411</v>
      </c>
      <c r="R1112" s="27">
        <v>1.3516819319772186</v>
      </c>
      <c r="S1112" s="80">
        <v>2.5690154399688283</v>
      </c>
      <c r="T1112" s="80">
        <v>5.7072250615666127E-3</v>
      </c>
      <c r="U1112" s="80">
        <v>3.210314097131252E-3</v>
      </c>
      <c r="V1112" s="80">
        <v>1.2824848116473049</v>
      </c>
      <c r="W1112" s="80">
        <v>5.7072250615666127E-3</v>
      </c>
      <c r="X1112" s="80">
        <v>1.6051570485658825E-3</v>
      </c>
      <c r="Y1112" s="80">
        <v>1.3376308738047311E-3</v>
      </c>
      <c r="Z1112" s="80">
        <v>5.7428952182014728E-2</v>
      </c>
      <c r="AA1112" s="80">
        <v>4.8154711456969632E-3</v>
      </c>
      <c r="AB1112" s="80">
        <v>1.6943324401527621E-3</v>
      </c>
      <c r="AC1112" s="80">
        <v>0</v>
      </c>
      <c r="AD1112" s="80">
        <v>0</v>
      </c>
      <c r="AE1112" s="80">
        <v>0</v>
      </c>
      <c r="AF1112" s="80">
        <v>0</v>
      </c>
      <c r="AG1112" s="80"/>
      <c r="AH1112" s="80">
        <v>0</v>
      </c>
      <c r="AI1112" s="80">
        <v>0</v>
      </c>
      <c r="AJ1112" s="80">
        <v>0</v>
      </c>
      <c r="AK1112" s="80">
        <v>0</v>
      </c>
      <c r="AL1112" s="80">
        <v>0</v>
      </c>
      <c r="AM1112" s="80">
        <v>0</v>
      </c>
      <c r="AN1112" s="41" t="s">
        <v>5591</v>
      </c>
      <c r="AO1112" s="41"/>
      <c r="AP1112" s="40" t="str" cm="1">
        <f t="array" ref="AP1112">IFERROR(_xlfn.IFS(
AR1112="MPR ISSUE","PDH",
AR1112="BSS Hardware Issue","BSS",
AR1112="Sites strategiques, MLL, Pylone, etc.","ENVTECH",
AR1112="AKTIVCO DEFAUT GE &amp; POWER Cabinet","AKTIVCO",
AR1112="AKTIVCO Coupure ENEO &amp; Baisse de tension","AKTIVCO GRID ONLY",
AR1112="Coupure ENEO &amp; Baisse de tension","IHS GRID ONLY",
AR1112="Defaut GE &amp; POWER Cabinet","IHS",
AR1112="Sharing","Partners",
AR1112="Sites strategiques &amp; DataCenter","SST &amp; DC",
AR1112="Exclu","Exclu",
AR1112="SAT","SAT",
AR1112="SPARE-ISSUE","SPARE-ISSUE",
AR1112="Fiber CAmtel","TRANS_FO_CAMTEL",
AR1112="Fiber AOF","Fiber AOF",
AR1112="Projet OCM (HUAWEI)","TRAVAUX-HUAWEI",
AR1112="Projet OCM (NOKIA)","TRAVAUX-NOKIA",
AR1112="ACCESS-ISSUE","ACCESS-ISSUE",
AR1112="Projet OCM (ZTE, NOKIA, autres projets)","TRAVAUX OCM",
AR1112="No root CAuse","No root cause",
AR1112="ODU HS","PDH",
AR1112="IP &amp; VLAN","PDH",
AR1112="Warehouse HUAWEI","SPARE-ISSUE",
AR1112="SPARE-HS","SPARE-ISSUE",
AR1112="Power Telco","BSS",AR1112="no impacts","no impacts"
),"")</f>
        <v>No root cause</v>
      </c>
      <c r="AQ1112" s="40" t="str" cm="1">
        <f t="array" ref="AQ1112">IFERROR(_xlfn.IFS(
AR1112="MPR ISSUE","TX ISSUE",
AR1112="BSS Hardware Issue","RAN ISSUE",
AR1112="Sites strategiques, MLL, Pylone, etc.","ENVTECH",
AR1112="AKTIVCO DEFAUT GE &amp; POWER Cabinet","POWER ISSUE",
AR1112="AKTIVCO Coupure ENEO &amp; Baisse de tension","POWER ISSUE",
AR1112="Coupure ENEO &amp; Baisse de tension","POWER ISSUE",
AR1112="Defaut GE &amp; POWER Cabinet","POWER ISSUE",
AR1112="Sharing","POWER ISSUE",
AR1112="Sites strategiques &amp; DataCenter","POWER ISSUE",
AR1112="Exclu","Exclu",
AR1112="SAT","TX ISSUE",
AR1112="SPARE-ISSUE","SPARE-ISSUE",
AR1112="Fiber CAmtel","TX ISSUE",
AR1112="Fiber AOF","TX ISSUE",
AR1112="Projet OCM (HUAWEI)","TRAVAUX-HUAWEI",
AR1112="Projet OCM (NOKIA)","TRAVAUX -NOKIA",
AR1112="ACCESS-ISSUE","ACCESS-ISSUE",
AR1112="Projet OCM (ZTE, NOKIA, autres projets)","TRAVAUX OCM",
AR1112="No root CAuse","No root cause",
AR1112="ODU HS","TX ISSUE",
AR1112="IP &amp; VLAN","TX ISSUE",
AR1112="Warehouse HUAWEI","SPARE-ISSUE",
AR1112="SPARE-HS","SPARE-ISSUE",
AR1112="Power Telco","RAN ISSUE",AR1112="no impacts","no impacts"
),"")</f>
        <v>No root cause</v>
      </c>
      <c r="AR1112" s="59" t="s">
        <v>5343</v>
      </c>
      <c r="AS1112" s="40" t="str" cm="1">
        <f t="array" ref="AS1112">IFERROR(_xlfn.IFS(
AR1112="MPR ISSUE","ACTIVE",
AR1112="BSS Hardware Issue","ACTIVE",
AR1112="Sites strategiques, MLL, Pylone, etc.","PASSIVE",
AR1112="AKTIVCO DEFAUT GE &amp; POWER Cabinet","PASSIVE",
AR1112="AKTIVCO Coupure ENEO &amp; Baisse de tension","PASSIVE",
AR1112="Coupure ENEO &amp; Baisse de tension","PASSIVE",
AR1112="Defaut GE &amp; POWER Cabinet","PASSIVE",
AR1112="Sharing","PASSIVE",
AR1112="Sites strategiques &amp; DataCenter","PASSIVE",
AR1112="Exclu","Exclu",
AR1112="SAT","ACTIVE",
AR1112="SPARE-ISSUE","SPARE-ISSUE",
AR1112="Fiber CAmtel","ACTIVE",
AR1112="Fiber AOF","ACTIVE",
AR1112="Projet OCM (HUAWEI)","PLANNED WORKS",
AR1112="Projet OCM (NOKIA)","PLANNED WORKS",
AR1112="ACCESS-ISSUE","ACCESS-ISSUE",
AR1112="Projet OCM (ZTE, NOKIA, autres projets)","PLANNED WORKS",
AR1112="No root CAuse","No root cause",
AR1112="ODU HS","ACTIVE",
AR1112="IP &amp; VLAN","ACTIVE",
AR1112="Warehouse HUAWEI","SPARE-ISSUE",
AR1112="SPARE-HS","SPARE-ISSUE",
AR1112="Power Telco","ACTIVE", AR1112="no impacts","no impacts"
),"")</f>
        <v>No root cause</v>
      </c>
      <c r="AT1112" s="99" t="s">
        <v>5661</v>
      </c>
      <c r="AU1112" s="99" t="s">
        <v>1527</v>
      </c>
      <c r="AW1112" s="17"/>
      <c r="AX1112" s="17" t="s">
        <v>5536</v>
      </c>
      <c r="AY1112" s="17"/>
      <c r="AZ1112" s="17" t="s">
        <v>5536</v>
      </c>
      <c r="BA1112" s="7"/>
      <c r="BC1112" s="18"/>
      <c r="BD1112" s="18"/>
      <c r="BE1112" s="18"/>
      <c r="BF1112" s="18"/>
      <c r="BG1112" s="18"/>
      <c r="BH1112" s="18"/>
      <c r="BI1112" s="18"/>
      <c r="BJ1112" s="18"/>
      <c r="BK1112" s="18"/>
      <c r="BM1112" s="18"/>
      <c r="BN1112" s="18"/>
      <c r="BO1112" s="18"/>
      <c r="BP1112" s="9" t="s">
        <v>5661</v>
      </c>
      <c r="BQ1112" s="14"/>
      <c r="BR1112" s="102" t="s">
        <v>5536</v>
      </c>
      <c r="BS1112" s="14"/>
      <c r="BT1112" s="14"/>
      <c r="BU1112" s="9"/>
      <c r="BV1112" s="9"/>
      <c r="BW1112" s="9"/>
    </row>
    <row r="1113" spans="1:75" x14ac:dyDescent="0.35">
      <c r="A1113" s="1" t="s">
        <v>2663</v>
      </c>
      <c r="B1113" s="8" t="s">
        <v>2664</v>
      </c>
      <c r="C1113" s="3" t="s">
        <v>51</v>
      </c>
      <c r="D1113" s="1" t="s">
        <v>11</v>
      </c>
      <c r="E1113" s="1" t="s">
        <v>96</v>
      </c>
      <c r="F1113" s="3" t="s">
        <v>51</v>
      </c>
      <c r="G1113" s="1" t="s">
        <v>2665</v>
      </c>
      <c r="H1113" s="29" t="s">
        <v>5588</v>
      </c>
      <c r="I1113" s="27">
        <v>0.35081454641455784</v>
      </c>
      <c r="J1113" s="27">
        <v>1.2496430641098382</v>
      </c>
      <c r="K1113" s="27">
        <v>0.49341021110912137</v>
      </c>
      <c r="L1113" s="27">
        <v>3.210314097131252E-3</v>
      </c>
      <c r="M1113" s="27">
        <v>2.0729178227549707</v>
      </c>
      <c r="N1113" s="27">
        <v>3.4778402718922321E-3</v>
      </c>
      <c r="O1113" s="27">
        <v>9.8092930745676855E-3</v>
      </c>
      <c r="P1113" s="27">
        <v>1.3376308738047311E-3</v>
      </c>
      <c r="Q1113" s="27">
        <v>0.69206443070218904</v>
      </c>
      <c r="R1113" s="27">
        <v>3.3468687654568314</v>
      </c>
      <c r="S1113" s="80">
        <v>2.5390984856861061</v>
      </c>
      <c r="T1113" s="80">
        <v>7.3123821101323244E-3</v>
      </c>
      <c r="U1113" s="80">
        <v>5.3505234952187534E-3</v>
      </c>
      <c r="V1113" s="80">
        <v>1.2825383168822571</v>
      </c>
      <c r="W1113" s="80">
        <v>7.3123821101323235E-3</v>
      </c>
      <c r="X1113" s="80">
        <v>0</v>
      </c>
      <c r="Y1113" s="80">
        <v>2.2293847896745519E-3</v>
      </c>
      <c r="Z1113" s="80">
        <v>7.5317535734363034E-2</v>
      </c>
      <c r="AA1113" s="80">
        <v>6.3314528026756243E-3</v>
      </c>
      <c r="AB1113" s="80">
        <v>0</v>
      </c>
      <c r="AC1113" s="80">
        <v>0</v>
      </c>
      <c r="AD1113" s="80">
        <v>0</v>
      </c>
      <c r="AE1113" s="80">
        <v>0</v>
      </c>
      <c r="AF1113" s="80">
        <v>0</v>
      </c>
      <c r="AG1113" s="80"/>
      <c r="AH1113" s="80">
        <v>0</v>
      </c>
      <c r="AI1113" s="80">
        <v>0</v>
      </c>
      <c r="AJ1113" s="80">
        <v>0</v>
      </c>
      <c r="AK1113" s="80">
        <v>0</v>
      </c>
      <c r="AL1113" s="80">
        <v>0</v>
      </c>
      <c r="AM1113" s="80">
        <v>0</v>
      </c>
      <c r="AN1113" s="41" t="s">
        <v>5591</v>
      </c>
      <c r="AO1113" s="41"/>
      <c r="AP1113" s="40" t="str" cm="1">
        <f t="array" ref="AP1113">IFERROR(_xlfn.IFS(
AR1113="MPR ISSUE","PDH",
AR1113="BSS Hardware Issue","BSS",
AR1113="Sites strategiques, MLL, Pylone, etc.","ENVTECH",
AR1113="AKTIVCO DEFAUT GE &amp; POWER Cabinet","AKTIVCO",
AR1113="AKTIVCO Coupure ENEO &amp; Baisse de tension","AKTIVCO GRID ONLY",
AR1113="Coupure ENEO &amp; Baisse de tension","IHS GRID ONLY",
AR1113="Defaut GE &amp; POWER Cabinet","IHS",
AR1113="Sharing","Partners",
AR1113="Sites strategiques &amp; DataCenter","SST &amp; DC",
AR1113="Exclu","Exclu",
AR1113="SAT","SAT",
AR1113="SPARE-ISSUE","SPARE-ISSUE",
AR1113="Fiber CAmtel","TRANS_FO_CAMTEL",
AR1113="Fiber AOF","Fiber AOF",
AR1113="Projet OCM (HUAWEI)","TRAVAUX-HUAWEI",
AR1113="Projet OCM (NOKIA)","TRAVAUX-NOKIA",
AR1113="ACCESS-ISSUE","ACCESS-ISSUE",
AR1113="Projet OCM (ZTE, NOKIA, autres projets)","TRAVAUX OCM",
AR1113="No root CAuse","No root cause",
AR1113="ODU HS","PDH",
AR1113="IP &amp; VLAN","PDH",
AR1113="Warehouse HUAWEI","SPARE-ISSUE",
AR1113="SPARE-HS","SPARE-ISSUE",
AR1113="Power Telco","BSS",AR1113="no impacts","no impacts"
),"")</f>
        <v>No root cause</v>
      </c>
      <c r="AQ1113" s="40" t="str" cm="1">
        <f t="array" ref="AQ1113">IFERROR(_xlfn.IFS(
AR1113="MPR ISSUE","TX ISSUE",
AR1113="BSS Hardware Issue","RAN ISSUE",
AR1113="Sites strategiques, MLL, Pylone, etc.","ENVTECH",
AR1113="AKTIVCO DEFAUT GE &amp; POWER Cabinet","POWER ISSUE",
AR1113="AKTIVCO Coupure ENEO &amp; Baisse de tension","POWER ISSUE",
AR1113="Coupure ENEO &amp; Baisse de tension","POWER ISSUE",
AR1113="Defaut GE &amp; POWER Cabinet","POWER ISSUE",
AR1113="Sharing","POWER ISSUE",
AR1113="Sites strategiques &amp; DataCenter","POWER ISSUE",
AR1113="Exclu","Exclu",
AR1113="SAT","TX ISSUE",
AR1113="SPARE-ISSUE","SPARE-ISSUE",
AR1113="Fiber CAmtel","TX ISSUE",
AR1113="Fiber AOF","TX ISSUE",
AR1113="Projet OCM (HUAWEI)","TRAVAUX-HUAWEI",
AR1113="Projet OCM (NOKIA)","TRAVAUX -NOKIA",
AR1113="ACCESS-ISSUE","ACCESS-ISSUE",
AR1113="Projet OCM (ZTE, NOKIA, autres projets)","TRAVAUX OCM",
AR1113="No root CAuse","No root cause",
AR1113="ODU HS","TX ISSUE",
AR1113="IP &amp; VLAN","TX ISSUE",
AR1113="Warehouse HUAWEI","SPARE-ISSUE",
AR1113="SPARE-HS","SPARE-ISSUE",
AR1113="Power Telco","RAN ISSUE",AR1113="no impacts","no impacts"
),"")</f>
        <v>No root cause</v>
      </c>
      <c r="AR1113" s="59" t="s">
        <v>5343</v>
      </c>
      <c r="AS1113" s="40" t="str" cm="1">
        <f t="array" ref="AS1113">IFERROR(_xlfn.IFS(
AR1113="MPR ISSUE","ACTIVE",
AR1113="BSS Hardware Issue","ACTIVE",
AR1113="Sites strategiques, MLL, Pylone, etc.","PASSIVE",
AR1113="AKTIVCO DEFAUT GE &amp; POWER Cabinet","PASSIVE",
AR1113="AKTIVCO Coupure ENEO &amp; Baisse de tension","PASSIVE",
AR1113="Coupure ENEO &amp; Baisse de tension","PASSIVE",
AR1113="Defaut GE &amp; POWER Cabinet","PASSIVE",
AR1113="Sharing","PASSIVE",
AR1113="Sites strategiques &amp; DataCenter","PASSIVE",
AR1113="Exclu","Exclu",
AR1113="SAT","ACTIVE",
AR1113="SPARE-ISSUE","SPARE-ISSUE",
AR1113="Fiber CAmtel","ACTIVE",
AR1113="Fiber AOF","ACTIVE",
AR1113="Projet OCM (HUAWEI)","PLANNED WORKS",
AR1113="Projet OCM (NOKIA)","PLANNED WORKS",
AR1113="ACCESS-ISSUE","ACCESS-ISSUE",
AR1113="Projet OCM (ZTE, NOKIA, autres projets)","PLANNED WORKS",
AR1113="No root CAuse","No root cause",
AR1113="ODU HS","ACTIVE",
AR1113="IP &amp; VLAN","ACTIVE",
AR1113="Warehouse HUAWEI","SPARE-ISSUE",
AR1113="SPARE-HS","SPARE-ISSUE",
AR1113="Power Telco","ACTIVE", AR1113="no impacts","no impacts"
),"")</f>
        <v>No root cause</v>
      </c>
      <c r="AT1113" s="99" t="s">
        <v>5661</v>
      </c>
      <c r="AU1113" s="99" t="s">
        <v>2664</v>
      </c>
      <c r="AW1113" s="17"/>
      <c r="AX1113" s="17" t="s">
        <v>5536</v>
      </c>
      <c r="AY1113" s="17"/>
      <c r="AZ1113" s="17" t="s">
        <v>5536</v>
      </c>
      <c r="BA1113" s="7"/>
      <c r="BC1113" s="18"/>
      <c r="BD1113" s="18"/>
      <c r="BE1113" s="18"/>
      <c r="BF1113" s="18"/>
      <c r="BG1113" s="18"/>
      <c r="BH1113" s="18"/>
      <c r="BI1113" s="18"/>
      <c r="BJ1113" s="18"/>
      <c r="BK1113" s="18"/>
      <c r="BM1113" s="18"/>
      <c r="BN1113" s="18"/>
      <c r="BO1113" s="18"/>
      <c r="BP1113" s="9" t="s">
        <v>5661</v>
      </c>
      <c r="BQ1113" s="14"/>
      <c r="BR1113" s="102" t="s">
        <v>5536</v>
      </c>
      <c r="BS1113" s="14"/>
      <c r="BT1113" s="14"/>
      <c r="BU1113" s="9"/>
      <c r="BV1113" s="9"/>
      <c r="BW1113" s="9"/>
    </row>
    <row r="1114" spans="1:75" x14ac:dyDescent="0.35">
      <c r="A1114" s="1" t="s">
        <v>3020</v>
      </c>
      <c r="B1114" s="8" t="s">
        <v>3021</v>
      </c>
      <c r="C1114" s="3" t="s">
        <v>51</v>
      </c>
      <c r="D1114" s="1" t="s">
        <v>11</v>
      </c>
      <c r="E1114" s="1" t="s">
        <v>96</v>
      </c>
      <c r="F1114" s="3" t="s">
        <v>51</v>
      </c>
      <c r="G1114" s="1" t="s">
        <v>3022</v>
      </c>
      <c r="H1114" s="29" t="s">
        <v>5588</v>
      </c>
      <c r="I1114" s="27">
        <v>0</v>
      </c>
      <c r="J1114" s="27">
        <v>0</v>
      </c>
      <c r="K1114" s="27">
        <v>0</v>
      </c>
      <c r="L1114" s="27">
        <v>0</v>
      </c>
      <c r="M1114" s="27">
        <v>0</v>
      </c>
      <c r="N1114" s="27">
        <v>0</v>
      </c>
      <c r="O1114" s="27">
        <v>0.22508903247741516</v>
      </c>
      <c r="P1114" s="27">
        <v>0</v>
      </c>
      <c r="Q1114" s="27">
        <v>0</v>
      </c>
      <c r="R1114" s="27">
        <v>0.28793583732688693</v>
      </c>
      <c r="S1114" s="80">
        <v>0</v>
      </c>
      <c r="T1114" s="80">
        <v>4.6215681742301671</v>
      </c>
      <c r="U1114" s="80">
        <v>4.6735670126149351</v>
      </c>
      <c r="V1114" s="80">
        <v>4.6214611637602614</v>
      </c>
      <c r="W1114" s="80">
        <v>4.6215681742301671</v>
      </c>
      <c r="X1114" s="80">
        <v>4.6215146689952142</v>
      </c>
      <c r="Y1114" s="80">
        <v>2.2217157059980082</v>
      </c>
      <c r="Z1114" s="80">
        <v>0.2330509683734123</v>
      </c>
      <c r="AA1114" s="80">
        <v>0.11294955098406807</v>
      </c>
      <c r="AB1114" s="80">
        <v>0</v>
      </c>
      <c r="AC1114" s="80">
        <v>0</v>
      </c>
      <c r="AD1114" s="80">
        <v>0</v>
      </c>
      <c r="AE1114" s="80">
        <v>0</v>
      </c>
      <c r="AF1114" s="80">
        <v>0</v>
      </c>
      <c r="AG1114" s="80"/>
      <c r="AH1114" s="80">
        <v>0</v>
      </c>
      <c r="AI1114" s="80">
        <v>0</v>
      </c>
      <c r="AJ1114" s="80">
        <v>0</v>
      </c>
      <c r="AK1114" s="80">
        <v>0</v>
      </c>
      <c r="AL1114" s="80">
        <v>0</v>
      </c>
      <c r="AM1114" s="80">
        <v>0</v>
      </c>
      <c r="AN1114" s="41" t="s">
        <v>5591</v>
      </c>
      <c r="AO1114" s="41"/>
      <c r="AP1114" s="40" t="str" cm="1">
        <f t="array" ref="AP1114">IFERROR(_xlfn.IFS(
AR1114="MPR ISSUE","PDH",
AR1114="BSS Hardware Issue","BSS",
AR1114="Sites strategiques, MLL, Pylone, etc.","ENVTECH",
AR1114="AKTIVCO DEFAUT GE &amp; POWER Cabinet","AKTIVCO",
AR1114="AKTIVCO Coupure ENEO &amp; Baisse de tension","AKTIVCO GRID ONLY",
AR1114="Coupure ENEO &amp; Baisse de tension","IHS GRID ONLY",
AR1114="Defaut GE &amp; POWER Cabinet","IHS",
AR1114="Sharing","Partners",
AR1114="Sites strategiques &amp; DataCenter","SST &amp; DC",
AR1114="Exclu","Exclu",
AR1114="SAT","SAT",
AR1114="SPARE-ISSUE","SPARE-ISSUE",
AR1114="Fiber CAmtel","TRANS_FO_CAMTEL",
AR1114="Fiber AOF","Fiber AOF",
AR1114="Projet OCM (HUAWEI)","TRAVAUX-HUAWEI",
AR1114="Projet OCM (NOKIA)","TRAVAUX-NOKIA",
AR1114="ACCESS-ISSUE","ACCESS-ISSUE",
AR1114="Projet OCM (ZTE, NOKIA, autres projets)","TRAVAUX OCM",
AR1114="No root CAuse","No root cause",
AR1114="ODU HS","PDH",
AR1114="IP &amp; VLAN","PDH",
AR1114="Warehouse HUAWEI","SPARE-ISSUE",
AR1114="SPARE-HS","SPARE-ISSUE",
AR1114="Power Telco","BSS",AR1114="no impacts","no impacts"
),"")</f>
        <v>No root cause</v>
      </c>
      <c r="AQ1114" s="40" t="str" cm="1">
        <f t="array" ref="AQ1114">IFERROR(_xlfn.IFS(
AR1114="MPR ISSUE","TX ISSUE",
AR1114="BSS Hardware Issue","RAN ISSUE",
AR1114="Sites strategiques, MLL, Pylone, etc.","ENVTECH",
AR1114="AKTIVCO DEFAUT GE &amp; POWER Cabinet","POWER ISSUE",
AR1114="AKTIVCO Coupure ENEO &amp; Baisse de tension","POWER ISSUE",
AR1114="Coupure ENEO &amp; Baisse de tension","POWER ISSUE",
AR1114="Defaut GE &amp; POWER Cabinet","POWER ISSUE",
AR1114="Sharing","POWER ISSUE",
AR1114="Sites strategiques &amp; DataCenter","POWER ISSUE",
AR1114="Exclu","Exclu",
AR1114="SAT","TX ISSUE",
AR1114="SPARE-ISSUE","SPARE-ISSUE",
AR1114="Fiber CAmtel","TX ISSUE",
AR1114="Fiber AOF","TX ISSUE",
AR1114="Projet OCM (HUAWEI)","TRAVAUX-HUAWEI",
AR1114="Projet OCM (NOKIA)","TRAVAUX -NOKIA",
AR1114="ACCESS-ISSUE","ACCESS-ISSUE",
AR1114="Projet OCM (ZTE, NOKIA, autres projets)","TRAVAUX OCM",
AR1114="No root CAuse","No root cause",
AR1114="ODU HS","TX ISSUE",
AR1114="IP &amp; VLAN","TX ISSUE",
AR1114="Warehouse HUAWEI","SPARE-ISSUE",
AR1114="SPARE-HS","SPARE-ISSUE",
AR1114="Power Telco","RAN ISSUE",AR1114="no impacts","no impacts"
),"")</f>
        <v>No root cause</v>
      </c>
      <c r="AR1114" s="59" t="s">
        <v>5343</v>
      </c>
      <c r="AS1114" s="40" t="str" cm="1">
        <f t="array" ref="AS1114">IFERROR(_xlfn.IFS(
AR1114="MPR ISSUE","ACTIVE",
AR1114="BSS Hardware Issue","ACTIVE",
AR1114="Sites strategiques, MLL, Pylone, etc.","PASSIVE",
AR1114="AKTIVCO DEFAUT GE &amp; POWER Cabinet","PASSIVE",
AR1114="AKTIVCO Coupure ENEO &amp; Baisse de tension","PASSIVE",
AR1114="Coupure ENEO &amp; Baisse de tension","PASSIVE",
AR1114="Defaut GE &amp; POWER Cabinet","PASSIVE",
AR1114="Sharing","PASSIVE",
AR1114="Sites strategiques &amp; DataCenter","PASSIVE",
AR1114="Exclu","Exclu",
AR1114="SAT","ACTIVE",
AR1114="SPARE-ISSUE","SPARE-ISSUE",
AR1114="Fiber CAmtel","ACTIVE",
AR1114="Fiber AOF","ACTIVE",
AR1114="Projet OCM (HUAWEI)","PLANNED WORKS",
AR1114="Projet OCM (NOKIA)","PLANNED WORKS",
AR1114="ACCESS-ISSUE","ACCESS-ISSUE",
AR1114="Projet OCM (ZTE, NOKIA, autres projets)","PLANNED WORKS",
AR1114="No root CAuse","No root cause",
AR1114="ODU HS","ACTIVE",
AR1114="IP &amp; VLAN","ACTIVE",
AR1114="Warehouse HUAWEI","SPARE-ISSUE",
AR1114="SPARE-HS","SPARE-ISSUE",
AR1114="Power Telco","ACTIVE", AR1114="no impacts","no impacts"
),"")</f>
        <v>No root cause</v>
      </c>
      <c r="AT1114" s="99" t="s">
        <v>5661</v>
      </c>
      <c r="AU1114" s="99" t="s">
        <v>3021</v>
      </c>
      <c r="AW1114" s="17"/>
      <c r="AX1114" s="17" t="s">
        <v>5536</v>
      </c>
      <c r="AY1114" s="17"/>
      <c r="AZ1114" s="17" t="s">
        <v>5536</v>
      </c>
      <c r="BA1114" s="7"/>
      <c r="BC1114" s="18"/>
      <c r="BD1114" s="18"/>
      <c r="BE1114" s="18"/>
      <c r="BF1114" s="18"/>
      <c r="BG1114" s="18"/>
      <c r="BH1114" s="18"/>
      <c r="BI1114" s="18"/>
      <c r="BJ1114" s="18"/>
      <c r="BK1114" s="18"/>
      <c r="BM1114" s="18"/>
      <c r="BN1114" s="18"/>
      <c r="BO1114" s="18"/>
      <c r="BP1114" s="9" t="s">
        <v>5661</v>
      </c>
      <c r="BQ1114" s="14"/>
      <c r="BR1114" s="102" t="s">
        <v>5536</v>
      </c>
      <c r="BS1114" s="14"/>
      <c r="BT1114" s="14"/>
      <c r="BU1114" s="9"/>
      <c r="BV1114" s="9"/>
      <c r="BW1114" s="9"/>
    </row>
    <row r="1115" spans="1:75" x14ac:dyDescent="0.35">
      <c r="A1115" s="1" t="s">
        <v>3027</v>
      </c>
      <c r="B1115" s="8" t="s">
        <v>3028</v>
      </c>
      <c r="C1115" s="3" t="s">
        <v>51</v>
      </c>
      <c r="D1115" s="1" t="s">
        <v>11</v>
      </c>
      <c r="E1115" s="1" t="s">
        <v>12</v>
      </c>
      <c r="F1115" s="3" t="s">
        <v>51</v>
      </c>
      <c r="G1115" s="1" t="s">
        <v>52</v>
      </c>
      <c r="H1115" s="28" t="s">
        <v>5589</v>
      </c>
      <c r="I1115" s="27">
        <v>1.3286241592544079</v>
      </c>
      <c r="J1115" s="27">
        <v>3.0426108557127893</v>
      </c>
      <c r="K1115" s="27">
        <v>1.4962738954379295</v>
      </c>
      <c r="L1115" s="27">
        <v>0.15133063952310424</v>
      </c>
      <c r="M1115" s="27">
        <v>14.415112874643656</v>
      </c>
      <c r="N1115" s="27">
        <v>0</v>
      </c>
      <c r="O1115" s="27">
        <v>0</v>
      </c>
      <c r="P1115" s="27">
        <v>0</v>
      </c>
      <c r="Q1115" s="27">
        <v>4.8962997206313323</v>
      </c>
      <c r="R1115" s="27">
        <v>0</v>
      </c>
      <c r="S1115" s="80">
        <v>4.5170011100552729</v>
      </c>
      <c r="T1115" s="80">
        <v>0</v>
      </c>
      <c r="U1115" s="80">
        <v>4.7084606757925203E-3</v>
      </c>
      <c r="V1115" s="80">
        <v>0</v>
      </c>
      <c r="W1115" s="80">
        <v>0</v>
      </c>
      <c r="X1115" s="80">
        <v>0</v>
      </c>
      <c r="Y1115" s="80">
        <v>0</v>
      </c>
      <c r="Z1115" s="80">
        <v>0.12215245139584457</v>
      </c>
      <c r="AA1115" s="80">
        <v>0</v>
      </c>
      <c r="AB1115" s="80">
        <v>0</v>
      </c>
      <c r="AC1115" s="80">
        <v>0</v>
      </c>
      <c r="AD1115" s="80">
        <v>0</v>
      </c>
      <c r="AE1115" s="80">
        <v>0</v>
      </c>
      <c r="AF1115" s="80">
        <v>0</v>
      </c>
      <c r="AG1115" s="80"/>
      <c r="AH1115" s="80">
        <v>0</v>
      </c>
      <c r="AI1115" s="80">
        <v>0</v>
      </c>
      <c r="AJ1115" s="80">
        <v>0</v>
      </c>
      <c r="AK1115" s="80">
        <v>0</v>
      </c>
      <c r="AL1115" s="80">
        <v>0</v>
      </c>
      <c r="AM1115" s="80">
        <v>0</v>
      </c>
      <c r="AN1115" s="41" t="s">
        <v>5591</v>
      </c>
      <c r="AO1115" s="41"/>
      <c r="AP1115" s="40" t="str" cm="1">
        <f t="array" ref="AP1115">IFERROR(_xlfn.IFS(
AR1115="MPR ISSUE","PDH",
AR1115="BSS Hardware Issue","BSS",
AR1115="Sites strategiques, MLL, Pylone, etc.","ENVTECH",
AR1115="AKTIVCO DEFAUT GE &amp; POWER Cabinet","AKTIVCO",
AR1115="AKTIVCO Coupure ENEO &amp; Baisse de tension","AKTIVCO GRID ONLY",
AR1115="Coupure ENEO &amp; Baisse de tension","IHS GRID ONLY",
AR1115="Defaut GE &amp; POWER Cabinet","IHS",
AR1115="Sharing","Partners",
AR1115="Sites strategiques &amp; DataCenter","SST &amp; DC",
AR1115="Exclu","Exclu",
AR1115="SAT","SAT",
AR1115="SPARE-ISSUE","SPARE-ISSUE",
AR1115="Fiber CAmtel","TRANS_FO_CAMTEL",
AR1115="Fiber AOF","Fiber AOF",
AR1115="Projet OCM (HUAWEI)","TRAVAUX-HUAWEI",
AR1115="Projet OCM (NOKIA)","TRAVAUX-NOKIA",
AR1115="ACCESS-ISSUE","ACCESS-ISSUE",
AR1115="Projet OCM (ZTE, NOKIA, autres projets)","TRAVAUX OCM",
AR1115="No root CAuse","No root cause",
AR1115="ODU HS","PDH",
AR1115="IP &amp; VLAN","PDH",
AR1115="Warehouse HUAWEI","SPARE-ISSUE",
AR1115="SPARE-HS","SPARE-ISSUE",
AR1115="Power Telco","BSS",AR1115="no impacts","no impacts"
),"")</f>
        <v>No root cause</v>
      </c>
      <c r="AQ1115" s="40" t="str" cm="1">
        <f t="array" ref="AQ1115">IFERROR(_xlfn.IFS(
AR1115="MPR ISSUE","TX ISSUE",
AR1115="BSS Hardware Issue","RAN ISSUE",
AR1115="Sites strategiques, MLL, Pylone, etc.","ENVTECH",
AR1115="AKTIVCO DEFAUT GE &amp; POWER Cabinet","POWER ISSUE",
AR1115="AKTIVCO Coupure ENEO &amp; Baisse de tension","POWER ISSUE",
AR1115="Coupure ENEO &amp; Baisse de tension","POWER ISSUE",
AR1115="Defaut GE &amp; POWER Cabinet","POWER ISSUE",
AR1115="Sharing","POWER ISSUE",
AR1115="Sites strategiques &amp; DataCenter","POWER ISSUE",
AR1115="Exclu","Exclu",
AR1115="SAT","TX ISSUE",
AR1115="SPARE-ISSUE","SPARE-ISSUE",
AR1115="Fiber CAmtel","TX ISSUE",
AR1115="Fiber AOF","TX ISSUE",
AR1115="Projet OCM (HUAWEI)","TRAVAUX-HUAWEI",
AR1115="Projet OCM (NOKIA)","TRAVAUX -NOKIA",
AR1115="ACCESS-ISSUE","ACCESS-ISSUE",
AR1115="Projet OCM (ZTE, NOKIA, autres projets)","TRAVAUX OCM",
AR1115="No root CAuse","No root cause",
AR1115="ODU HS","TX ISSUE",
AR1115="IP &amp; VLAN","TX ISSUE",
AR1115="Warehouse HUAWEI","SPARE-ISSUE",
AR1115="SPARE-HS","SPARE-ISSUE",
AR1115="Power Telco","RAN ISSUE",AR1115="no impacts","no impacts"
),"")</f>
        <v>No root cause</v>
      </c>
      <c r="AR1115" s="59" t="s">
        <v>5343</v>
      </c>
      <c r="AS1115" s="40" t="str" cm="1">
        <f t="array" ref="AS1115">IFERROR(_xlfn.IFS(
AR1115="MPR ISSUE","ACTIVE",
AR1115="BSS Hardware Issue","ACTIVE",
AR1115="Sites strategiques, MLL, Pylone, etc.","PASSIVE",
AR1115="AKTIVCO DEFAUT GE &amp; POWER Cabinet","PASSIVE",
AR1115="AKTIVCO Coupure ENEO &amp; Baisse de tension","PASSIVE",
AR1115="Coupure ENEO &amp; Baisse de tension","PASSIVE",
AR1115="Defaut GE &amp; POWER Cabinet","PASSIVE",
AR1115="Sharing","PASSIVE",
AR1115="Sites strategiques &amp; DataCenter","PASSIVE",
AR1115="Exclu","Exclu",
AR1115="SAT","ACTIVE",
AR1115="SPARE-ISSUE","SPARE-ISSUE",
AR1115="Fiber CAmtel","ACTIVE",
AR1115="Fiber AOF","ACTIVE",
AR1115="Projet OCM (HUAWEI)","PLANNED WORKS",
AR1115="Projet OCM (NOKIA)","PLANNED WORKS",
AR1115="ACCESS-ISSUE","ACCESS-ISSUE",
AR1115="Projet OCM (ZTE, NOKIA, autres projets)","PLANNED WORKS",
AR1115="No root CAuse","No root cause",
AR1115="ODU HS","ACTIVE",
AR1115="IP &amp; VLAN","ACTIVE",
AR1115="Warehouse HUAWEI","SPARE-ISSUE",
AR1115="SPARE-HS","SPARE-ISSUE",
AR1115="Power Telco","ACTIVE", AR1115="no impacts","no impacts"
),"")</f>
        <v>No root cause</v>
      </c>
      <c r="AT1115" s="99" t="s">
        <v>5661</v>
      </c>
      <c r="AU1115" s="99" t="s">
        <v>3028</v>
      </c>
      <c r="AW1115" s="17"/>
      <c r="AX1115" s="17" t="s">
        <v>5536</v>
      </c>
      <c r="AY1115" s="17"/>
      <c r="AZ1115" s="17" t="s">
        <v>5536</v>
      </c>
      <c r="BA1115" s="7"/>
      <c r="BC1115" s="18"/>
      <c r="BD1115" s="18"/>
      <c r="BE1115" s="18"/>
      <c r="BF1115" s="18"/>
      <c r="BG1115" s="18"/>
      <c r="BH1115" s="18"/>
      <c r="BI1115" s="18"/>
      <c r="BJ1115" s="18"/>
      <c r="BK1115" s="18"/>
      <c r="BM1115" s="18"/>
      <c r="BN1115" s="18"/>
      <c r="BO1115" s="18"/>
      <c r="BP1115" s="9" t="s">
        <v>5661</v>
      </c>
      <c r="BQ1115" s="14"/>
      <c r="BR1115" s="102" t="s">
        <v>5536</v>
      </c>
      <c r="BS1115" s="14"/>
      <c r="BT1115" s="14"/>
      <c r="BU1115" s="9"/>
      <c r="BV1115" s="9"/>
      <c r="BW1115" s="9"/>
    </row>
    <row r="1116" spans="1:75" x14ac:dyDescent="0.35">
      <c r="A1116" s="1" t="s">
        <v>2198</v>
      </c>
      <c r="B1116" s="8" t="s">
        <v>2199</v>
      </c>
      <c r="C1116" s="3" t="s">
        <v>102</v>
      </c>
      <c r="D1116" s="1" t="s">
        <v>11</v>
      </c>
      <c r="E1116" s="1" t="s">
        <v>12</v>
      </c>
      <c r="F1116" s="3" t="s">
        <v>102</v>
      </c>
      <c r="G1116" s="1" t="s">
        <v>103</v>
      </c>
      <c r="H1116" s="28" t="s">
        <v>5589</v>
      </c>
      <c r="I1116" s="27">
        <v>0</v>
      </c>
      <c r="J1116" s="27">
        <v>0</v>
      </c>
      <c r="K1116" s="27">
        <v>0</v>
      </c>
      <c r="L1116" s="27">
        <v>0</v>
      </c>
      <c r="M1116" s="27">
        <v>0</v>
      </c>
      <c r="N1116" s="27">
        <v>0</v>
      </c>
      <c r="O1116" s="27">
        <v>0</v>
      </c>
      <c r="P1116" s="27">
        <v>0</v>
      </c>
      <c r="Q1116" s="27">
        <v>0</v>
      </c>
      <c r="R1116" s="27">
        <v>0</v>
      </c>
      <c r="S1116" s="80">
        <v>0</v>
      </c>
      <c r="T1116" s="80">
        <v>0</v>
      </c>
      <c r="U1116" s="80">
        <v>11.317694823261506</v>
      </c>
      <c r="V1116" s="80">
        <v>14.276569986274124</v>
      </c>
      <c r="W1116" s="80">
        <v>0</v>
      </c>
      <c r="X1116" s="80">
        <v>6.1531020195015875E-3</v>
      </c>
      <c r="Y1116" s="80">
        <v>0</v>
      </c>
      <c r="Z1116" s="80">
        <v>0</v>
      </c>
      <c r="AA1116" s="80">
        <v>0</v>
      </c>
      <c r="AB1116" s="80">
        <v>0</v>
      </c>
      <c r="AC1116" s="80">
        <v>0</v>
      </c>
      <c r="AD1116" s="80">
        <v>0</v>
      </c>
      <c r="AE1116" s="80">
        <v>0</v>
      </c>
      <c r="AF1116" s="80">
        <v>0</v>
      </c>
      <c r="AG1116" s="80"/>
      <c r="AH1116" s="80">
        <v>0.16051570485656314</v>
      </c>
      <c r="AI1116" s="80">
        <v>0</v>
      </c>
      <c r="AJ1116" s="80">
        <v>0</v>
      </c>
      <c r="AK1116" s="80">
        <v>0</v>
      </c>
      <c r="AL1116" s="80">
        <v>0</v>
      </c>
      <c r="AM1116" s="80">
        <v>0</v>
      </c>
      <c r="AN1116" s="41" t="s">
        <v>5558</v>
      </c>
      <c r="AO1116" s="41"/>
      <c r="AP1116" s="40" t="str" cm="1">
        <f t="array" ref="AP1116">IFERROR(_xlfn.IFS(
AR1116="MPR ISSUE","PDH",
AR1116="BSS Hardware Issue","BSS",
AR1116="Sites strategiques, MLL, Pylone, etc.","ENVTECH",
AR1116="AKTIVCO DEFAUT GE &amp; POWER Cabinet","AKTIVCO",
AR1116="AKTIVCO Coupure ENEO &amp; Baisse de tension","AKTIVCO GRID ONLY",
AR1116="Coupure ENEO &amp; Baisse de tension","IHS GRID ONLY",
AR1116="Defaut GE &amp; POWER Cabinet","IHS",
AR1116="Sharing","Partners",
AR1116="Sites strategiques &amp; DataCenter","SST &amp; DC",
AR1116="Exclu","Exclu",
AR1116="SAT","SAT",
AR1116="SPARE-ISSUE","SPARE-ISSUE",
AR1116="Fiber CAmtel","TRANS_FO_CAMTEL",
AR1116="Fiber AOF","Fiber AOF",
AR1116="Projet OCM (HUAWEI)","TRAVAUX-HUAWEI",
AR1116="Projet OCM (NOKIA)","TRAVAUX-NOKIA",
AR1116="ACCESS-ISSUE","ACCESS-ISSUE",
AR1116="Projet OCM (ZTE, NOKIA, autres projets)","TRAVAUX OCM",
AR1116="No root CAuse","No root cause",
AR1116="ODU HS","PDH",
AR1116="IP &amp; VLAN","PDH",
AR1116="Warehouse HUAWEI","SPARE-ISSUE",
AR1116="SPARE-HS","SPARE-ISSUE",
AR1116="Power Telco","BSS",AR1116="no impacts","no impacts"
),"")</f>
        <v>No root cause</v>
      </c>
      <c r="AQ1116" s="40" t="str" cm="1">
        <f t="array" ref="AQ1116">IFERROR(_xlfn.IFS(
AR1116="MPR ISSUE","TX ISSUE",
AR1116="BSS Hardware Issue","RAN ISSUE",
AR1116="Sites strategiques, MLL, Pylone, etc.","ENVTECH",
AR1116="AKTIVCO DEFAUT GE &amp; POWER Cabinet","POWER ISSUE",
AR1116="AKTIVCO Coupure ENEO &amp; Baisse de tension","POWER ISSUE",
AR1116="Coupure ENEO &amp; Baisse de tension","POWER ISSUE",
AR1116="Defaut GE &amp; POWER Cabinet","POWER ISSUE",
AR1116="Sharing","POWER ISSUE",
AR1116="Sites strategiques &amp; DataCenter","POWER ISSUE",
AR1116="Exclu","Exclu",
AR1116="SAT","TX ISSUE",
AR1116="SPARE-ISSUE","SPARE-ISSUE",
AR1116="Fiber CAmtel","TX ISSUE",
AR1116="Fiber AOF","TX ISSUE",
AR1116="Projet OCM (HUAWEI)","TRAVAUX-HUAWEI",
AR1116="Projet OCM (NOKIA)","TRAVAUX -NOKIA",
AR1116="ACCESS-ISSUE","ACCESS-ISSUE",
AR1116="Projet OCM (ZTE, NOKIA, autres projets)","TRAVAUX OCM",
AR1116="No root CAuse","No root cause",
AR1116="ODU HS","TX ISSUE",
AR1116="IP &amp; VLAN","TX ISSUE",
AR1116="Warehouse HUAWEI","SPARE-ISSUE",
AR1116="SPARE-HS","SPARE-ISSUE",
AR1116="Power Telco","RAN ISSUE",AR1116="no impacts","no impacts"
),"")</f>
        <v>No root cause</v>
      </c>
      <c r="AR1116" s="59" t="s">
        <v>5343</v>
      </c>
      <c r="AS1116" s="40" t="str" cm="1">
        <f t="array" ref="AS1116">IFERROR(_xlfn.IFS(
AR1116="MPR ISSUE","ACTIVE",
AR1116="BSS Hardware Issue","ACTIVE",
AR1116="Sites strategiques, MLL, Pylone, etc.","PASSIVE",
AR1116="AKTIVCO DEFAUT GE &amp; POWER Cabinet","PASSIVE",
AR1116="AKTIVCO Coupure ENEO &amp; Baisse de tension","PASSIVE",
AR1116="Coupure ENEO &amp; Baisse de tension","PASSIVE",
AR1116="Defaut GE &amp; POWER Cabinet","PASSIVE",
AR1116="Sharing","PASSIVE",
AR1116="Sites strategiques &amp; DataCenter","PASSIVE",
AR1116="Exclu","Exclu",
AR1116="SAT","ACTIVE",
AR1116="SPARE-ISSUE","SPARE-ISSUE",
AR1116="Fiber CAmtel","ACTIVE",
AR1116="Fiber AOF","ACTIVE",
AR1116="Projet OCM (HUAWEI)","PLANNED WORKS",
AR1116="Projet OCM (NOKIA)","PLANNED WORKS",
AR1116="ACCESS-ISSUE","ACCESS-ISSUE",
AR1116="Projet OCM (ZTE, NOKIA, autres projets)","PLANNED WORKS",
AR1116="No root CAuse","No root cause",
AR1116="ODU HS","ACTIVE",
AR1116="IP &amp; VLAN","ACTIVE",
AR1116="Warehouse HUAWEI","SPARE-ISSUE",
AR1116="SPARE-HS","SPARE-ISSUE",
AR1116="Power Telco","ACTIVE", AR1116="no impacts","no impacts"
),"")</f>
        <v>No root cause</v>
      </c>
      <c r="AT1116" s="99" t="s">
        <v>5661</v>
      </c>
      <c r="AU1116" s="99" t="s">
        <v>2199</v>
      </c>
      <c r="AW1116" s="17"/>
      <c r="AX1116" s="17" t="s">
        <v>5536</v>
      </c>
      <c r="AY1116" s="17"/>
      <c r="AZ1116" s="17" t="s">
        <v>5536</v>
      </c>
      <c r="BA1116" s="7"/>
      <c r="BC1116" s="18"/>
      <c r="BD1116" s="18"/>
      <c r="BE1116" s="18"/>
      <c r="BF1116" s="18"/>
      <c r="BG1116" s="18"/>
      <c r="BH1116" s="18"/>
      <c r="BI1116" s="18"/>
      <c r="BJ1116" s="18"/>
      <c r="BK1116" s="18"/>
      <c r="BM1116" s="18"/>
      <c r="BN1116" s="18"/>
      <c r="BO1116" s="18"/>
      <c r="BP1116" s="9" t="s">
        <v>5661</v>
      </c>
      <c r="BQ1116" s="14"/>
      <c r="BR1116" s="102" t="s">
        <v>5536</v>
      </c>
      <c r="BS1116" s="14"/>
      <c r="BT1116" s="14"/>
      <c r="BU1116" s="9"/>
      <c r="BV1116" s="9"/>
      <c r="BW1116" s="9"/>
    </row>
    <row r="1117" spans="1:75" x14ac:dyDescent="0.35">
      <c r="A1117" s="1" t="s">
        <v>2758</v>
      </c>
      <c r="B1117" s="8" t="s">
        <v>2759</v>
      </c>
      <c r="C1117" s="3" t="s">
        <v>38</v>
      </c>
      <c r="D1117" s="1" t="s">
        <v>11</v>
      </c>
      <c r="E1117" s="1" t="s">
        <v>12</v>
      </c>
      <c r="F1117" s="3" t="s">
        <v>37</v>
      </c>
      <c r="G1117" s="1" t="s">
        <v>38</v>
      </c>
      <c r="H1117" s="30" t="s">
        <v>5587</v>
      </c>
      <c r="I1117" s="27">
        <v>2.8127880365148257</v>
      </c>
      <c r="J1117" s="27">
        <v>0</v>
      </c>
      <c r="K1117" s="27">
        <v>0</v>
      </c>
      <c r="L1117" s="27">
        <v>0</v>
      </c>
      <c r="M1117" s="27">
        <v>0</v>
      </c>
      <c r="N1117" s="27">
        <v>0</v>
      </c>
      <c r="O1117" s="27">
        <v>0</v>
      </c>
      <c r="P1117" s="27">
        <v>1.3124834133771648</v>
      </c>
      <c r="Q1117" s="27">
        <v>0</v>
      </c>
      <c r="R1117" s="27">
        <v>2.6569094520207854</v>
      </c>
      <c r="S1117" s="80">
        <v>0</v>
      </c>
      <c r="T1117" s="80">
        <v>0</v>
      </c>
      <c r="U1117" s="80">
        <v>4.2416096657563642</v>
      </c>
      <c r="V1117" s="80">
        <v>0</v>
      </c>
      <c r="W1117" s="80">
        <v>0</v>
      </c>
      <c r="X1117" s="80">
        <v>0</v>
      </c>
      <c r="Y1117" s="80">
        <v>0</v>
      </c>
      <c r="Z1117" s="80">
        <v>0</v>
      </c>
      <c r="AA1117" s="80">
        <v>0</v>
      </c>
      <c r="AB1117" s="80">
        <v>0</v>
      </c>
      <c r="AC1117" s="80">
        <v>0</v>
      </c>
      <c r="AD1117" s="80">
        <v>0</v>
      </c>
      <c r="AE1117" s="80">
        <v>0</v>
      </c>
      <c r="AF1117" s="80">
        <v>0</v>
      </c>
      <c r="AG1117" s="80"/>
      <c r="AH1117" s="80">
        <v>0</v>
      </c>
      <c r="AI1117" s="80">
        <v>0</v>
      </c>
      <c r="AJ1117" s="80">
        <v>0</v>
      </c>
      <c r="AK1117" s="80">
        <v>0</v>
      </c>
      <c r="AL1117" s="80">
        <v>0</v>
      </c>
      <c r="AM1117" s="80">
        <v>0</v>
      </c>
      <c r="AN1117" s="41" t="s">
        <v>5558</v>
      </c>
      <c r="AO1117" s="41"/>
      <c r="AP1117" s="40" t="str" cm="1">
        <f t="array" ref="AP1117">IFERROR(_xlfn.IFS(
AR1117="MPR ISSUE","PDH",
AR1117="BSS Hardware Issue","BSS",
AR1117="Sites strategiques, MLL, Pylone, etc.","ENVTECH",
AR1117="AKTIVCO DEFAUT GE &amp; POWER Cabinet","AKTIVCO",
AR1117="AKTIVCO Coupure ENEO &amp; Baisse de tension","AKTIVCO GRID ONLY",
AR1117="Coupure ENEO &amp; Baisse de tension","IHS GRID ONLY",
AR1117="Defaut GE &amp; POWER Cabinet","IHS",
AR1117="Sharing","Partners",
AR1117="Sites strategiques &amp; DataCenter","SST &amp; DC",
AR1117="Exclu","Exclu",
AR1117="SAT","SAT",
AR1117="SPARE-ISSUE","SPARE-ISSUE",
AR1117="Fiber CAmtel","TRANS_FO_CAMTEL",
AR1117="Fiber AOF","Fiber AOF",
AR1117="Projet OCM (HUAWEI)","TRAVAUX-HUAWEI",
AR1117="Projet OCM (NOKIA)","TRAVAUX-NOKIA",
AR1117="ACCESS-ISSUE","ACCESS-ISSUE",
AR1117="Projet OCM (ZTE, NOKIA, autres projets)","TRAVAUX OCM",
AR1117="No root CAuse","No root cause",
AR1117="ODU HS","PDH",
AR1117="IP &amp; VLAN","PDH",
AR1117="Warehouse HUAWEI","SPARE-ISSUE",
AR1117="SPARE-HS","SPARE-ISSUE",
AR1117="Power Telco","BSS",AR1117="no impacts","no impacts"
),"")</f>
        <v>No root cause</v>
      </c>
      <c r="AQ1117" s="40" t="str" cm="1">
        <f t="array" ref="AQ1117">IFERROR(_xlfn.IFS(
AR1117="MPR ISSUE","TX ISSUE",
AR1117="BSS Hardware Issue","RAN ISSUE",
AR1117="Sites strategiques, MLL, Pylone, etc.","ENVTECH",
AR1117="AKTIVCO DEFAUT GE &amp; POWER Cabinet","POWER ISSUE",
AR1117="AKTIVCO Coupure ENEO &amp; Baisse de tension","POWER ISSUE",
AR1117="Coupure ENEO &amp; Baisse de tension","POWER ISSUE",
AR1117="Defaut GE &amp; POWER Cabinet","POWER ISSUE",
AR1117="Sharing","POWER ISSUE",
AR1117="Sites strategiques &amp; DataCenter","POWER ISSUE",
AR1117="Exclu","Exclu",
AR1117="SAT","TX ISSUE",
AR1117="SPARE-ISSUE","SPARE-ISSUE",
AR1117="Fiber CAmtel","TX ISSUE",
AR1117="Fiber AOF","TX ISSUE",
AR1117="Projet OCM (HUAWEI)","TRAVAUX-HUAWEI",
AR1117="Projet OCM (NOKIA)","TRAVAUX -NOKIA",
AR1117="ACCESS-ISSUE","ACCESS-ISSUE",
AR1117="Projet OCM (ZTE, NOKIA, autres projets)","TRAVAUX OCM",
AR1117="No root CAuse","No root cause",
AR1117="ODU HS","TX ISSUE",
AR1117="IP &amp; VLAN","TX ISSUE",
AR1117="Warehouse HUAWEI","SPARE-ISSUE",
AR1117="SPARE-HS","SPARE-ISSUE",
AR1117="Power Telco","RAN ISSUE",AR1117="no impacts","no impacts"
),"")</f>
        <v>No root cause</v>
      </c>
      <c r="AR1117" s="59" t="s">
        <v>5343</v>
      </c>
      <c r="AS1117" s="40" t="str" cm="1">
        <f t="array" ref="AS1117">IFERROR(_xlfn.IFS(
AR1117="MPR ISSUE","ACTIVE",
AR1117="BSS Hardware Issue","ACTIVE",
AR1117="Sites strategiques, MLL, Pylone, etc.","PASSIVE",
AR1117="AKTIVCO DEFAUT GE &amp; POWER Cabinet","PASSIVE",
AR1117="AKTIVCO Coupure ENEO &amp; Baisse de tension","PASSIVE",
AR1117="Coupure ENEO &amp; Baisse de tension","PASSIVE",
AR1117="Defaut GE &amp; POWER Cabinet","PASSIVE",
AR1117="Sharing","PASSIVE",
AR1117="Sites strategiques &amp; DataCenter","PASSIVE",
AR1117="Exclu","Exclu",
AR1117="SAT","ACTIVE",
AR1117="SPARE-ISSUE","SPARE-ISSUE",
AR1117="Fiber CAmtel","ACTIVE",
AR1117="Fiber AOF","ACTIVE",
AR1117="Projet OCM (HUAWEI)","PLANNED WORKS",
AR1117="Projet OCM (NOKIA)","PLANNED WORKS",
AR1117="ACCESS-ISSUE","ACCESS-ISSUE",
AR1117="Projet OCM (ZTE, NOKIA, autres projets)","PLANNED WORKS",
AR1117="No root CAuse","No root cause",
AR1117="ODU HS","ACTIVE",
AR1117="IP &amp; VLAN","ACTIVE",
AR1117="Warehouse HUAWEI","SPARE-ISSUE",
AR1117="SPARE-HS","SPARE-ISSUE",
AR1117="Power Telco","ACTIVE", AR1117="no impacts","no impacts"
),"")</f>
        <v>No root cause</v>
      </c>
      <c r="AT1117" s="99" t="s">
        <v>5661</v>
      </c>
      <c r="AU1117" s="99" t="s">
        <v>2759</v>
      </c>
      <c r="AW1117" s="17"/>
      <c r="AX1117" s="17" t="s">
        <v>5536</v>
      </c>
      <c r="AY1117" s="17"/>
      <c r="AZ1117" s="17" t="s">
        <v>5536</v>
      </c>
      <c r="BA1117" s="7"/>
      <c r="BC1117" s="18"/>
      <c r="BD1117" s="18"/>
      <c r="BE1117" s="18"/>
      <c r="BF1117" s="18"/>
      <c r="BG1117" s="18"/>
      <c r="BH1117" s="18"/>
      <c r="BI1117" s="18"/>
      <c r="BJ1117" s="18"/>
      <c r="BK1117" s="18"/>
      <c r="BM1117" s="18"/>
      <c r="BN1117" s="18"/>
      <c r="BO1117" s="18"/>
      <c r="BP1117" s="9" t="s">
        <v>5661</v>
      </c>
      <c r="BQ1117" s="14"/>
      <c r="BR1117" s="102" t="s">
        <v>5536</v>
      </c>
      <c r="BS1117" s="14"/>
      <c r="BT1117" s="14"/>
      <c r="BU1117" s="9"/>
      <c r="BV1117" s="9"/>
      <c r="BW1117" s="9"/>
    </row>
    <row r="1118" spans="1:75" x14ac:dyDescent="0.35">
      <c r="A1118" s="1" t="s">
        <v>2192</v>
      </c>
      <c r="B1118" s="8" t="s">
        <v>2193</v>
      </c>
      <c r="C1118" s="3" t="s">
        <v>102</v>
      </c>
      <c r="D1118" s="1" t="s">
        <v>11</v>
      </c>
      <c r="E1118" s="1" t="s">
        <v>12</v>
      </c>
      <c r="F1118" s="3" t="s">
        <v>102</v>
      </c>
      <c r="G1118" s="1" t="s">
        <v>103</v>
      </c>
      <c r="H1118" s="28" t="s">
        <v>5589</v>
      </c>
      <c r="I1118" s="27">
        <v>2.7614051758824076</v>
      </c>
      <c r="J1118" s="27">
        <v>2.5325811210702192E-2</v>
      </c>
      <c r="K1118" s="27">
        <v>2.4540889413953595</v>
      </c>
      <c r="L1118" s="27">
        <v>0</v>
      </c>
      <c r="M1118" s="27">
        <v>0</v>
      </c>
      <c r="N1118" s="27">
        <v>2.675261747609386E-4</v>
      </c>
      <c r="O1118" s="27">
        <v>0</v>
      </c>
      <c r="P1118" s="27">
        <v>0</v>
      </c>
      <c r="Q1118" s="27">
        <v>0</v>
      </c>
      <c r="R1118" s="27">
        <v>0</v>
      </c>
      <c r="S1118" s="80">
        <v>0</v>
      </c>
      <c r="T1118" s="80">
        <v>0</v>
      </c>
      <c r="U1118" s="80">
        <v>20.505524593859597</v>
      </c>
      <c r="V1118" s="80">
        <v>21.570653306052801</v>
      </c>
      <c r="W1118" s="80">
        <v>0</v>
      </c>
      <c r="X1118" s="80">
        <v>5.4396988868057501E-3</v>
      </c>
      <c r="Y1118" s="80">
        <v>3.8077892207640254E-2</v>
      </c>
      <c r="Z1118" s="80">
        <v>0</v>
      </c>
      <c r="AA1118" s="80">
        <v>0</v>
      </c>
      <c r="AB1118" s="80">
        <v>0</v>
      </c>
      <c r="AC1118" s="80">
        <v>0</v>
      </c>
      <c r="AD1118" s="80">
        <v>0</v>
      </c>
      <c r="AE1118" s="80">
        <v>0</v>
      </c>
      <c r="AF1118" s="80">
        <v>0</v>
      </c>
      <c r="AG1118" s="80"/>
      <c r="AH1118" s="80">
        <v>0.15962395094069337</v>
      </c>
      <c r="AI1118" s="80">
        <v>0</v>
      </c>
      <c r="AJ1118" s="80">
        <v>0</v>
      </c>
      <c r="AK1118" s="80">
        <v>0</v>
      </c>
      <c r="AL1118" s="80">
        <v>0</v>
      </c>
      <c r="AM1118" s="80">
        <v>0</v>
      </c>
      <c r="AN1118" s="41" t="s">
        <v>5558</v>
      </c>
      <c r="AO1118" s="41"/>
      <c r="AP1118" s="40" t="str" cm="1">
        <f t="array" ref="AP1118">IFERROR(_xlfn.IFS(
AR1118="MPR ISSUE","PDH",
AR1118="BSS Hardware Issue","BSS",
AR1118="Sites strategiques, MLL, Pylone, etc.","ENVTECH",
AR1118="AKTIVCO DEFAUT GE &amp; POWER Cabinet","AKTIVCO",
AR1118="AKTIVCO Coupure ENEO &amp; Baisse de tension","AKTIVCO GRID ONLY",
AR1118="Coupure ENEO &amp; Baisse de tension","IHS GRID ONLY",
AR1118="Defaut GE &amp; POWER Cabinet","IHS",
AR1118="Sharing","Partners",
AR1118="Sites strategiques &amp; DataCenter","SST &amp; DC",
AR1118="Exclu","Exclu",
AR1118="SAT","SAT",
AR1118="SPARE-ISSUE","SPARE-ISSUE",
AR1118="Fiber CAmtel","TRANS_FO_CAMTEL",
AR1118="Fiber AOF","Fiber AOF",
AR1118="Projet OCM (HUAWEI)","TRAVAUX-HUAWEI",
AR1118="Projet OCM (NOKIA)","TRAVAUX-NOKIA",
AR1118="ACCESS-ISSUE","ACCESS-ISSUE",
AR1118="Projet OCM (ZTE, NOKIA, autres projets)","TRAVAUX OCM",
AR1118="No root CAuse","No root cause",
AR1118="ODU HS","PDH",
AR1118="IP &amp; VLAN","PDH",
AR1118="Warehouse HUAWEI","SPARE-ISSUE",
AR1118="SPARE-HS","SPARE-ISSUE",
AR1118="Power Telco","BSS",AR1118="no impacts","no impacts"
),"")</f>
        <v>No root cause</v>
      </c>
      <c r="AQ1118" s="40" t="str" cm="1">
        <f t="array" ref="AQ1118">IFERROR(_xlfn.IFS(
AR1118="MPR ISSUE","TX ISSUE",
AR1118="BSS Hardware Issue","RAN ISSUE",
AR1118="Sites strategiques, MLL, Pylone, etc.","ENVTECH",
AR1118="AKTIVCO DEFAUT GE &amp; POWER Cabinet","POWER ISSUE",
AR1118="AKTIVCO Coupure ENEO &amp; Baisse de tension","POWER ISSUE",
AR1118="Coupure ENEO &amp; Baisse de tension","POWER ISSUE",
AR1118="Defaut GE &amp; POWER Cabinet","POWER ISSUE",
AR1118="Sharing","POWER ISSUE",
AR1118="Sites strategiques &amp; DataCenter","POWER ISSUE",
AR1118="Exclu","Exclu",
AR1118="SAT","TX ISSUE",
AR1118="SPARE-ISSUE","SPARE-ISSUE",
AR1118="Fiber CAmtel","TX ISSUE",
AR1118="Fiber AOF","TX ISSUE",
AR1118="Projet OCM (HUAWEI)","TRAVAUX-HUAWEI",
AR1118="Projet OCM (NOKIA)","TRAVAUX -NOKIA",
AR1118="ACCESS-ISSUE","ACCESS-ISSUE",
AR1118="Projet OCM (ZTE, NOKIA, autres projets)","TRAVAUX OCM",
AR1118="No root CAuse","No root cause",
AR1118="ODU HS","TX ISSUE",
AR1118="IP &amp; VLAN","TX ISSUE",
AR1118="Warehouse HUAWEI","SPARE-ISSUE",
AR1118="SPARE-HS","SPARE-ISSUE",
AR1118="Power Telco","RAN ISSUE",AR1118="no impacts","no impacts"
),"")</f>
        <v>No root cause</v>
      </c>
      <c r="AR1118" s="59" t="s">
        <v>5343</v>
      </c>
      <c r="AS1118" s="40" t="str" cm="1">
        <f t="array" ref="AS1118">IFERROR(_xlfn.IFS(
AR1118="MPR ISSUE","ACTIVE",
AR1118="BSS Hardware Issue","ACTIVE",
AR1118="Sites strategiques, MLL, Pylone, etc.","PASSIVE",
AR1118="AKTIVCO DEFAUT GE &amp; POWER Cabinet","PASSIVE",
AR1118="AKTIVCO Coupure ENEO &amp; Baisse de tension","PASSIVE",
AR1118="Coupure ENEO &amp; Baisse de tension","PASSIVE",
AR1118="Defaut GE &amp; POWER Cabinet","PASSIVE",
AR1118="Sharing","PASSIVE",
AR1118="Sites strategiques &amp; DataCenter","PASSIVE",
AR1118="Exclu","Exclu",
AR1118="SAT","ACTIVE",
AR1118="SPARE-ISSUE","SPARE-ISSUE",
AR1118="Fiber CAmtel","ACTIVE",
AR1118="Fiber AOF","ACTIVE",
AR1118="Projet OCM (HUAWEI)","PLANNED WORKS",
AR1118="Projet OCM (NOKIA)","PLANNED WORKS",
AR1118="ACCESS-ISSUE","ACCESS-ISSUE",
AR1118="Projet OCM (ZTE, NOKIA, autres projets)","PLANNED WORKS",
AR1118="No root CAuse","No root cause",
AR1118="ODU HS","ACTIVE",
AR1118="IP &amp; VLAN","ACTIVE",
AR1118="Warehouse HUAWEI","SPARE-ISSUE",
AR1118="SPARE-HS","SPARE-ISSUE",
AR1118="Power Telco","ACTIVE", AR1118="no impacts","no impacts"
),"")</f>
        <v>No root cause</v>
      </c>
      <c r="AT1118" s="99" t="s">
        <v>5661</v>
      </c>
      <c r="AU1118" s="99" t="s">
        <v>2193</v>
      </c>
      <c r="AW1118" s="17"/>
      <c r="AX1118" s="17" t="s">
        <v>5536</v>
      </c>
      <c r="AY1118" s="17"/>
      <c r="AZ1118" s="17" t="s">
        <v>5536</v>
      </c>
      <c r="BA1118" s="7"/>
      <c r="BC1118" s="18"/>
      <c r="BD1118" s="18"/>
      <c r="BE1118" s="18"/>
      <c r="BF1118" s="18"/>
      <c r="BG1118" s="18"/>
      <c r="BH1118" s="18"/>
      <c r="BI1118" s="18"/>
      <c r="BJ1118" s="18"/>
      <c r="BK1118" s="18"/>
      <c r="BM1118" s="18"/>
      <c r="BN1118" s="18"/>
      <c r="BO1118" s="18"/>
      <c r="BP1118" s="9" t="s">
        <v>5661</v>
      </c>
      <c r="BQ1118" s="14"/>
      <c r="BR1118" s="102" t="s">
        <v>5536</v>
      </c>
      <c r="BS1118" s="14"/>
      <c r="BT1118" s="14"/>
      <c r="BU1118" s="9"/>
      <c r="BV1118" s="9"/>
      <c r="BW1118" s="9"/>
    </row>
    <row r="1119" spans="1:75" x14ac:dyDescent="0.35">
      <c r="A1119" s="1" t="s">
        <v>2640</v>
      </c>
      <c r="B1119" s="8" t="s">
        <v>2641</v>
      </c>
      <c r="C1119" s="3" t="s">
        <v>31</v>
      </c>
      <c r="D1119" s="1" t="s">
        <v>11</v>
      </c>
      <c r="E1119" s="1" t="s">
        <v>96</v>
      </c>
      <c r="F1119" s="3" t="s">
        <v>31</v>
      </c>
      <c r="G1119" s="1" t="s">
        <v>2640</v>
      </c>
      <c r="H1119" s="29" t="s">
        <v>5588</v>
      </c>
      <c r="I1119" s="27">
        <v>0</v>
      </c>
      <c r="J1119" s="27">
        <v>0</v>
      </c>
      <c r="K1119" s="27">
        <v>0</v>
      </c>
      <c r="L1119" s="27">
        <v>0</v>
      </c>
      <c r="M1119" s="27">
        <v>0</v>
      </c>
      <c r="N1119" s="27">
        <v>0.99515808584008514</v>
      </c>
      <c r="O1119" s="27">
        <v>0</v>
      </c>
      <c r="P1119" s="27">
        <v>2.9527112634140436E-2</v>
      </c>
      <c r="Q1119" s="27">
        <v>3.178654886906819E-2</v>
      </c>
      <c r="R1119" s="27">
        <v>1.212863683933338</v>
      </c>
      <c r="S1119" s="80">
        <v>1.1638421709327282</v>
      </c>
      <c r="T1119" s="80">
        <v>0</v>
      </c>
      <c r="U1119" s="80">
        <v>0</v>
      </c>
      <c r="V1119" s="80">
        <v>0</v>
      </c>
      <c r="W1119" s="80">
        <v>0</v>
      </c>
      <c r="X1119" s="80">
        <v>4.4046044464990448</v>
      </c>
      <c r="Y1119" s="80">
        <v>9.2444739793341402</v>
      </c>
      <c r="Z1119" s="80">
        <v>0</v>
      </c>
      <c r="AA1119" s="80">
        <v>0</v>
      </c>
      <c r="AB1119" s="80">
        <v>0.28566444940973013</v>
      </c>
      <c r="AC1119" s="80">
        <v>0</v>
      </c>
      <c r="AD1119" s="80">
        <v>0</v>
      </c>
      <c r="AE1119" s="80">
        <v>0</v>
      </c>
      <c r="AF1119" s="80">
        <v>0</v>
      </c>
      <c r="AG1119" s="80"/>
      <c r="AH1119" s="80">
        <v>0</v>
      </c>
      <c r="AI1119" s="80">
        <v>0</v>
      </c>
      <c r="AJ1119" s="80">
        <v>0</v>
      </c>
      <c r="AK1119" s="80">
        <v>0</v>
      </c>
      <c r="AL1119" s="80">
        <v>0</v>
      </c>
      <c r="AM1119" s="80">
        <v>0</v>
      </c>
      <c r="AN1119" s="41" t="s">
        <v>5558</v>
      </c>
      <c r="AO1119" s="41"/>
      <c r="AP1119" s="40" t="str" cm="1">
        <f t="array" ref="AP1119">IFERROR(_xlfn.IFS(
AR1119="MPR ISSUE","PDH",
AR1119="BSS Hardware Issue","BSS",
AR1119="Sites strategiques, MLL, Pylone, etc.","ENVTECH",
AR1119="AKTIVCO DEFAUT GE &amp; POWER Cabinet","AKTIVCO",
AR1119="AKTIVCO Coupure ENEO &amp; Baisse de tension","AKTIVCO GRID ONLY",
AR1119="Coupure ENEO &amp; Baisse de tension","IHS GRID ONLY",
AR1119="Defaut GE &amp; POWER Cabinet","IHS",
AR1119="Sharing","Partners",
AR1119="Sites strategiques &amp; DataCenter","SST &amp; DC",
AR1119="Exclu","Exclu",
AR1119="SAT","SAT",
AR1119="SPARE-ISSUE","SPARE-ISSUE",
AR1119="Fiber CAmtel","TRANS_FO_CAMTEL",
AR1119="Fiber AOF","Fiber AOF",
AR1119="Projet OCM (HUAWEI)","TRAVAUX-HUAWEI",
AR1119="Projet OCM (NOKIA)","TRAVAUX-NOKIA",
AR1119="ACCESS-ISSUE","ACCESS-ISSUE",
AR1119="Projet OCM (ZTE, NOKIA, autres projets)","TRAVAUX OCM",
AR1119="No root CAuse","No root cause",
AR1119="ODU HS","PDH",
AR1119="IP &amp; VLAN","PDH",
AR1119="Warehouse HUAWEI","SPARE-ISSUE",
AR1119="SPARE-HS","SPARE-ISSUE",
AR1119="Power Telco","BSS",AR1119="no impacts","no impacts"
),"")</f>
        <v>No root cause</v>
      </c>
      <c r="AQ1119" s="40" t="str" cm="1">
        <f t="array" ref="AQ1119">IFERROR(_xlfn.IFS(
AR1119="MPR ISSUE","TX ISSUE",
AR1119="BSS Hardware Issue","RAN ISSUE",
AR1119="Sites strategiques, MLL, Pylone, etc.","ENVTECH",
AR1119="AKTIVCO DEFAUT GE &amp; POWER Cabinet","POWER ISSUE",
AR1119="AKTIVCO Coupure ENEO &amp; Baisse de tension","POWER ISSUE",
AR1119="Coupure ENEO &amp; Baisse de tension","POWER ISSUE",
AR1119="Defaut GE &amp; POWER Cabinet","POWER ISSUE",
AR1119="Sharing","POWER ISSUE",
AR1119="Sites strategiques &amp; DataCenter","POWER ISSUE",
AR1119="Exclu","Exclu",
AR1119="SAT","TX ISSUE",
AR1119="SPARE-ISSUE","SPARE-ISSUE",
AR1119="Fiber CAmtel","TX ISSUE",
AR1119="Fiber AOF","TX ISSUE",
AR1119="Projet OCM (HUAWEI)","TRAVAUX-HUAWEI",
AR1119="Projet OCM (NOKIA)","TRAVAUX -NOKIA",
AR1119="ACCESS-ISSUE","ACCESS-ISSUE",
AR1119="Projet OCM (ZTE, NOKIA, autres projets)","TRAVAUX OCM",
AR1119="No root CAuse","No root cause",
AR1119="ODU HS","TX ISSUE",
AR1119="IP &amp; VLAN","TX ISSUE",
AR1119="Warehouse HUAWEI","SPARE-ISSUE",
AR1119="SPARE-HS","SPARE-ISSUE",
AR1119="Power Telco","RAN ISSUE",AR1119="no impacts","no impacts"
),"")</f>
        <v>No root cause</v>
      </c>
      <c r="AR1119" s="59" t="s">
        <v>5343</v>
      </c>
      <c r="AS1119" s="40" t="str" cm="1">
        <f t="array" ref="AS1119">IFERROR(_xlfn.IFS(
AR1119="MPR ISSUE","ACTIVE",
AR1119="BSS Hardware Issue","ACTIVE",
AR1119="Sites strategiques, MLL, Pylone, etc.","PASSIVE",
AR1119="AKTIVCO DEFAUT GE &amp; POWER Cabinet","PASSIVE",
AR1119="AKTIVCO Coupure ENEO &amp; Baisse de tension","PASSIVE",
AR1119="Coupure ENEO &amp; Baisse de tension","PASSIVE",
AR1119="Defaut GE &amp; POWER Cabinet","PASSIVE",
AR1119="Sharing","PASSIVE",
AR1119="Sites strategiques &amp; DataCenter","PASSIVE",
AR1119="Exclu","Exclu",
AR1119="SAT","ACTIVE",
AR1119="SPARE-ISSUE","SPARE-ISSUE",
AR1119="Fiber CAmtel","ACTIVE",
AR1119="Fiber AOF","ACTIVE",
AR1119="Projet OCM (HUAWEI)","PLANNED WORKS",
AR1119="Projet OCM (NOKIA)","PLANNED WORKS",
AR1119="ACCESS-ISSUE","ACCESS-ISSUE",
AR1119="Projet OCM (ZTE, NOKIA, autres projets)","PLANNED WORKS",
AR1119="No root CAuse","No root cause",
AR1119="ODU HS","ACTIVE",
AR1119="IP &amp; VLAN","ACTIVE",
AR1119="Warehouse HUAWEI","SPARE-ISSUE",
AR1119="SPARE-HS","SPARE-ISSUE",
AR1119="Power Telco","ACTIVE", AR1119="no impacts","no impacts"
),"")</f>
        <v>No root cause</v>
      </c>
      <c r="AT1119" s="99" t="s">
        <v>5661</v>
      </c>
      <c r="AU1119" s="99" t="s">
        <v>2641</v>
      </c>
      <c r="AW1119" s="17"/>
      <c r="AX1119" s="17" t="s">
        <v>5536</v>
      </c>
      <c r="AY1119" s="17"/>
      <c r="AZ1119" s="17" t="s">
        <v>5536</v>
      </c>
      <c r="BA1119" s="7"/>
      <c r="BC1119" s="18"/>
      <c r="BD1119" s="18"/>
      <c r="BE1119" s="18"/>
      <c r="BF1119" s="18"/>
      <c r="BG1119" s="18"/>
      <c r="BH1119" s="18"/>
      <c r="BI1119" s="18"/>
      <c r="BJ1119" s="18"/>
      <c r="BK1119" s="18"/>
      <c r="BM1119" s="18"/>
      <c r="BN1119" s="18"/>
      <c r="BO1119" s="18"/>
      <c r="BP1119" s="9" t="s">
        <v>5661</v>
      </c>
      <c r="BQ1119" s="14"/>
      <c r="BR1119" s="102" t="s">
        <v>5536</v>
      </c>
      <c r="BS1119" s="14"/>
      <c r="BT1119" s="14"/>
      <c r="BU1119" s="9"/>
      <c r="BV1119" s="9"/>
      <c r="BW1119" s="9"/>
    </row>
    <row r="1120" spans="1:75" x14ac:dyDescent="0.35">
      <c r="A1120" s="1" t="s">
        <v>2475</v>
      </c>
      <c r="B1120" s="8" t="s">
        <v>2476</v>
      </c>
      <c r="C1120" s="3" t="s">
        <v>38</v>
      </c>
      <c r="D1120" s="1" t="s">
        <v>11</v>
      </c>
      <c r="E1120" s="1" t="s">
        <v>12</v>
      </c>
      <c r="F1120" s="3" t="s">
        <v>37</v>
      </c>
      <c r="G1120" s="1" t="s">
        <v>38</v>
      </c>
      <c r="H1120" s="30" t="s">
        <v>5587</v>
      </c>
      <c r="I1120" s="27">
        <v>0</v>
      </c>
      <c r="J1120" s="27">
        <v>0</v>
      </c>
      <c r="K1120" s="27">
        <v>0</v>
      </c>
      <c r="L1120" s="27">
        <v>0</v>
      </c>
      <c r="M1120" s="27">
        <v>0</v>
      </c>
      <c r="N1120" s="27">
        <v>0.50708694672020049</v>
      </c>
      <c r="O1120" s="27">
        <v>0</v>
      </c>
      <c r="P1120" s="27">
        <v>0</v>
      </c>
      <c r="Q1120" s="27">
        <v>2.19526628485331</v>
      </c>
      <c r="R1120" s="27">
        <v>0</v>
      </c>
      <c r="S1120" s="80">
        <v>0</v>
      </c>
      <c r="T1120" s="80">
        <v>0</v>
      </c>
      <c r="U1120" s="80">
        <v>0</v>
      </c>
      <c r="V1120" s="80">
        <v>0</v>
      </c>
      <c r="W1120" s="80">
        <v>0</v>
      </c>
      <c r="X1120" s="80">
        <v>0</v>
      </c>
      <c r="Y1120" s="80">
        <v>0</v>
      </c>
      <c r="Z1120" s="80">
        <v>0</v>
      </c>
      <c r="AA1120" s="80">
        <v>0</v>
      </c>
      <c r="AB1120" s="80">
        <v>0.22468631664255365</v>
      </c>
      <c r="AC1120" s="80">
        <v>0</v>
      </c>
      <c r="AD1120" s="80">
        <v>0</v>
      </c>
      <c r="AE1120" s="80">
        <v>0</v>
      </c>
      <c r="AF1120" s="80">
        <v>0</v>
      </c>
      <c r="AG1120" s="80"/>
      <c r="AH1120" s="80">
        <v>0</v>
      </c>
      <c r="AI1120" s="80">
        <v>0</v>
      </c>
      <c r="AJ1120" s="80">
        <v>0</v>
      </c>
      <c r="AK1120" s="80">
        <v>0</v>
      </c>
      <c r="AL1120" s="80">
        <v>0</v>
      </c>
      <c r="AM1120" s="80">
        <v>0</v>
      </c>
      <c r="AN1120" s="41" t="s">
        <v>5558</v>
      </c>
      <c r="AO1120" s="41"/>
      <c r="AP1120" s="40" t="str" cm="1">
        <f t="array" ref="AP1120">IFERROR(_xlfn.IFS(
AR1120="MPR ISSUE","PDH",
AR1120="BSS Hardware Issue","BSS",
AR1120="Sites strategiques, MLL, Pylone, etc.","ENVTECH",
AR1120="AKTIVCO DEFAUT GE &amp; POWER Cabinet","AKTIVCO",
AR1120="AKTIVCO Coupure ENEO &amp; Baisse de tension","AKTIVCO GRID ONLY",
AR1120="Coupure ENEO &amp; Baisse de tension","IHS GRID ONLY",
AR1120="Defaut GE &amp; POWER Cabinet","IHS",
AR1120="Sharing","Partners",
AR1120="Sites strategiques &amp; DataCenter","SST &amp; DC",
AR1120="Exclu","Exclu",
AR1120="SAT","SAT",
AR1120="SPARE-ISSUE","SPARE-ISSUE",
AR1120="Fiber CAmtel","TRANS_FO_CAMTEL",
AR1120="Fiber AOF","Fiber AOF",
AR1120="Projet OCM (HUAWEI)","TRAVAUX-HUAWEI",
AR1120="Projet OCM (NOKIA)","TRAVAUX-NOKIA",
AR1120="ACCESS-ISSUE","ACCESS-ISSUE",
AR1120="Projet OCM (ZTE, NOKIA, autres projets)","TRAVAUX OCM",
AR1120="No root CAuse","No root cause",
AR1120="ODU HS","PDH",
AR1120="IP &amp; VLAN","PDH",
AR1120="Warehouse HUAWEI","SPARE-ISSUE",
AR1120="SPARE-HS","SPARE-ISSUE",
AR1120="Power Telco","BSS",AR1120="no impacts","no impacts"
),"")</f>
        <v>No root cause</v>
      </c>
      <c r="AQ1120" s="40" t="str" cm="1">
        <f t="array" ref="AQ1120">IFERROR(_xlfn.IFS(
AR1120="MPR ISSUE","TX ISSUE",
AR1120="BSS Hardware Issue","RAN ISSUE",
AR1120="Sites strategiques, MLL, Pylone, etc.","ENVTECH",
AR1120="AKTIVCO DEFAUT GE &amp; POWER Cabinet","POWER ISSUE",
AR1120="AKTIVCO Coupure ENEO &amp; Baisse de tension","POWER ISSUE",
AR1120="Coupure ENEO &amp; Baisse de tension","POWER ISSUE",
AR1120="Defaut GE &amp; POWER Cabinet","POWER ISSUE",
AR1120="Sharing","POWER ISSUE",
AR1120="Sites strategiques &amp; DataCenter","POWER ISSUE",
AR1120="Exclu","Exclu",
AR1120="SAT","TX ISSUE",
AR1120="SPARE-ISSUE","SPARE-ISSUE",
AR1120="Fiber CAmtel","TX ISSUE",
AR1120="Fiber AOF","TX ISSUE",
AR1120="Projet OCM (HUAWEI)","TRAVAUX-HUAWEI",
AR1120="Projet OCM (NOKIA)","TRAVAUX -NOKIA",
AR1120="ACCESS-ISSUE","ACCESS-ISSUE",
AR1120="Projet OCM (ZTE, NOKIA, autres projets)","TRAVAUX OCM",
AR1120="No root CAuse","No root cause",
AR1120="ODU HS","TX ISSUE",
AR1120="IP &amp; VLAN","TX ISSUE",
AR1120="Warehouse HUAWEI","SPARE-ISSUE",
AR1120="SPARE-HS","SPARE-ISSUE",
AR1120="Power Telco","RAN ISSUE",AR1120="no impacts","no impacts"
),"")</f>
        <v>No root cause</v>
      </c>
      <c r="AR1120" s="59" t="s">
        <v>5343</v>
      </c>
      <c r="AS1120" s="40" t="str" cm="1">
        <f t="array" ref="AS1120">IFERROR(_xlfn.IFS(
AR1120="MPR ISSUE","ACTIVE",
AR1120="BSS Hardware Issue","ACTIVE",
AR1120="Sites strategiques, MLL, Pylone, etc.","PASSIVE",
AR1120="AKTIVCO DEFAUT GE &amp; POWER Cabinet","PASSIVE",
AR1120="AKTIVCO Coupure ENEO &amp; Baisse de tension","PASSIVE",
AR1120="Coupure ENEO &amp; Baisse de tension","PASSIVE",
AR1120="Defaut GE &amp; POWER Cabinet","PASSIVE",
AR1120="Sharing","PASSIVE",
AR1120="Sites strategiques &amp; DataCenter","PASSIVE",
AR1120="Exclu","Exclu",
AR1120="SAT","ACTIVE",
AR1120="SPARE-ISSUE","SPARE-ISSUE",
AR1120="Fiber CAmtel","ACTIVE",
AR1120="Fiber AOF","ACTIVE",
AR1120="Projet OCM (HUAWEI)","PLANNED WORKS",
AR1120="Projet OCM (NOKIA)","PLANNED WORKS",
AR1120="ACCESS-ISSUE","ACCESS-ISSUE",
AR1120="Projet OCM (ZTE, NOKIA, autres projets)","PLANNED WORKS",
AR1120="No root CAuse","No root cause",
AR1120="ODU HS","ACTIVE",
AR1120="IP &amp; VLAN","ACTIVE",
AR1120="Warehouse HUAWEI","SPARE-ISSUE",
AR1120="SPARE-HS","SPARE-ISSUE",
AR1120="Power Telco","ACTIVE", AR1120="no impacts","no impacts"
),"")</f>
        <v>No root cause</v>
      </c>
      <c r="AT1120" s="99" t="s">
        <v>5661</v>
      </c>
      <c r="AU1120" s="99" t="s">
        <v>2476</v>
      </c>
      <c r="AW1120" s="17"/>
      <c r="AX1120" s="17" t="s">
        <v>5536</v>
      </c>
      <c r="AY1120" s="17"/>
      <c r="AZ1120" s="17" t="s">
        <v>5536</v>
      </c>
      <c r="BA1120" s="7"/>
      <c r="BC1120" s="18"/>
      <c r="BD1120" s="18"/>
      <c r="BE1120" s="18"/>
      <c r="BF1120" s="18"/>
      <c r="BG1120" s="18"/>
      <c r="BH1120" s="18"/>
      <c r="BI1120" s="18"/>
      <c r="BJ1120" s="18"/>
      <c r="BK1120" s="18"/>
      <c r="BM1120" s="18"/>
      <c r="BN1120" s="18"/>
      <c r="BO1120" s="18"/>
      <c r="BP1120" s="9" t="s">
        <v>5661</v>
      </c>
      <c r="BQ1120" s="14"/>
      <c r="BR1120" s="102" t="s">
        <v>5536</v>
      </c>
      <c r="BS1120" s="14"/>
      <c r="BT1120" s="14"/>
      <c r="BU1120" s="9"/>
      <c r="BV1120" s="9"/>
      <c r="BW1120" s="9"/>
    </row>
    <row r="1121" spans="1:75" x14ac:dyDescent="0.35">
      <c r="A1121" s="1" t="s">
        <v>2477</v>
      </c>
      <c r="B1121" s="8" t="s">
        <v>2478</v>
      </c>
      <c r="C1121" s="3" t="s">
        <v>51</v>
      </c>
      <c r="D1121" s="1" t="s">
        <v>11</v>
      </c>
      <c r="E1121" s="1" t="s">
        <v>12</v>
      </c>
      <c r="F1121" s="3" t="s">
        <v>51</v>
      </c>
      <c r="G1121" s="1" t="s">
        <v>52</v>
      </c>
      <c r="H1121" s="28" t="s">
        <v>5589</v>
      </c>
      <c r="I1121" s="27">
        <v>0</v>
      </c>
      <c r="J1121" s="27">
        <v>0</v>
      </c>
      <c r="K1121" s="27">
        <v>0</v>
      </c>
      <c r="L1121" s="27">
        <v>0</v>
      </c>
      <c r="M1121" s="27">
        <v>0</v>
      </c>
      <c r="N1121" s="27">
        <v>0</v>
      </c>
      <c r="O1121" s="27">
        <v>0</v>
      </c>
      <c r="P1121" s="27">
        <v>0</v>
      </c>
      <c r="Q1121" s="27">
        <v>0</v>
      </c>
      <c r="R1121" s="27">
        <v>0</v>
      </c>
      <c r="S1121" s="80">
        <v>8.0257852428281603E-4</v>
      </c>
      <c r="T1121" s="80">
        <v>0</v>
      </c>
      <c r="U1121" s="80">
        <v>0</v>
      </c>
      <c r="V1121" s="80">
        <v>0</v>
      </c>
      <c r="W1121" s="80">
        <v>0</v>
      </c>
      <c r="X1121" s="80">
        <v>0</v>
      </c>
      <c r="Y1121" s="80">
        <v>0</v>
      </c>
      <c r="Z1121" s="80">
        <v>0.26024946280744105</v>
      </c>
      <c r="AA1121" s="80">
        <v>1.2373977336609281</v>
      </c>
      <c r="AB1121" s="80">
        <v>0</v>
      </c>
      <c r="AC1121" s="80">
        <v>0</v>
      </c>
      <c r="AD1121" s="80">
        <v>0</v>
      </c>
      <c r="AE1121" s="80">
        <v>0</v>
      </c>
      <c r="AF1121" s="80">
        <v>0</v>
      </c>
      <c r="AG1121" s="80"/>
      <c r="AH1121" s="80">
        <v>0</v>
      </c>
      <c r="AI1121" s="80">
        <v>0</v>
      </c>
      <c r="AJ1121" s="80">
        <v>0</v>
      </c>
      <c r="AK1121" s="80">
        <v>0</v>
      </c>
      <c r="AL1121" s="80">
        <v>0</v>
      </c>
      <c r="AM1121" s="80">
        <v>0</v>
      </c>
      <c r="AN1121" s="41" t="s">
        <v>5558</v>
      </c>
      <c r="AO1121" s="41"/>
      <c r="AP1121" s="40" t="str" cm="1">
        <f t="array" ref="AP1121">IFERROR(_xlfn.IFS(
AR1121="MPR ISSUE","PDH",
AR1121="BSS Hardware Issue","BSS",
AR1121="Sites strategiques, MLL, Pylone, etc.","ENVTECH",
AR1121="AKTIVCO DEFAUT GE &amp; POWER Cabinet","AKTIVCO",
AR1121="AKTIVCO Coupure ENEO &amp; Baisse de tension","AKTIVCO GRID ONLY",
AR1121="Coupure ENEO &amp; Baisse de tension","IHS GRID ONLY",
AR1121="Defaut GE &amp; POWER Cabinet","IHS",
AR1121="Sharing","Partners",
AR1121="Sites strategiques &amp; DataCenter","SST &amp; DC",
AR1121="Exclu","Exclu",
AR1121="SAT","SAT",
AR1121="SPARE-ISSUE","SPARE-ISSUE",
AR1121="Fiber CAmtel","TRANS_FO_CAMTEL",
AR1121="Fiber AOF","Fiber AOF",
AR1121="Projet OCM (HUAWEI)","TRAVAUX-HUAWEI",
AR1121="Projet OCM (NOKIA)","TRAVAUX-NOKIA",
AR1121="ACCESS-ISSUE","ACCESS-ISSUE",
AR1121="Projet OCM (ZTE, NOKIA, autres projets)","TRAVAUX OCM",
AR1121="No root CAuse","No root cause",
AR1121="ODU HS","PDH",
AR1121="IP &amp; VLAN","PDH",
AR1121="Warehouse HUAWEI","SPARE-ISSUE",
AR1121="SPARE-HS","SPARE-ISSUE",
AR1121="Power Telco","BSS",AR1121="no impacts","no impacts"
),"")</f>
        <v>No root cause</v>
      </c>
      <c r="AQ1121" s="40" t="str" cm="1">
        <f t="array" ref="AQ1121">IFERROR(_xlfn.IFS(
AR1121="MPR ISSUE","TX ISSUE",
AR1121="BSS Hardware Issue","RAN ISSUE",
AR1121="Sites strategiques, MLL, Pylone, etc.","ENVTECH",
AR1121="AKTIVCO DEFAUT GE &amp; POWER Cabinet","POWER ISSUE",
AR1121="AKTIVCO Coupure ENEO &amp; Baisse de tension","POWER ISSUE",
AR1121="Coupure ENEO &amp; Baisse de tension","POWER ISSUE",
AR1121="Defaut GE &amp; POWER Cabinet","POWER ISSUE",
AR1121="Sharing","POWER ISSUE",
AR1121="Sites strategiques &amp; DataCenter","POWER ISSUE",
AR1121="Exclu","Exclu",
AR1121="SAT","TX ISSUE",
AR1121="SPARE-ISSUE","SPARE-ISSUE",
AR1121="Fiber CAmtel","TX ISSUE",
AR1121="Fiber AOF","TX ISSUE",
AR1121="Projet OCM (HUAWEI)","TRAVAUX-HUAWEI",
AR1121="Projet OCM (NOKIA)","TRAVAUX -NOKIA",
AR1121="ACCESS-ISSUE","ACCESS-ISSUE",
AR1121="Projet OCM (ZTE, NOKIA, autres projets)","TRAVAUX OCM",
AR1121="No root CAuse","No root cause",
AR1121="ODU HS","TX ISSUE",
AR1121="IP &amp; VLAN","TX ISSUE",
AR1121="Warehouse HUAWEI","SPARE-ISSUE",
AR1121="SPARE-HS","SPARE-ISSUE",
AR1121="Power Telco","RAN ISSUE",AR1121="no impacts","no impacts"
),"")</f>
        <v>No root cause</v>
      </c>
      <c r="AR1121" s="59" t="s">
        <v>5343</v>
      </c>
      <c r="AS1121" s="40" t="str" cm="1">
        <f t="array" ref="AS1121">IFERROR(_xlfn.IFS(
AR1121="MPR ISSUE","ACTIVE",
AR1121="BSS Hardware Issue","ACTIVE",
AR1121="Sites strategiques, MLL, Pylone, etc.","PASSIVE",
AR1121="AKTIVCO DEFAUT GE &amp; POWER Cabinet","PASSIVE",
AR1121="AKTIVCO Coupure ENEO &amp; Baisse de tension","PASSIVE",
AR1121="Coupure ENEO &amp; Baisse de tension","PASSIVE",
AR1121="Defaut GE &amp; POWER Cabinet","PASSIVE",
AR1121="Sharing","PASSIVE",
AR1121="Sites strategiques &amp; DataCenter","PASSIVE",
AR1121="Exclu","Exclu",
AR1121="SAT","ACTIVE",
AR1121="SPARE-ISSUE","SPARE-ISSUE",
AR1121="Fiber CAmtel","ACTIVE",
AR1121="Fiber AOF","ACTIVE",
AR1121="Projet OCM (HUAWEI)","PLANNED WORKS",
AR1121="Projet OCM (NOKIA)","PLANNED WORKS",
AR1121="ACCESS-ISSUE","ACCESS-ISSUE",
AR1121="Projet OCM (ZTE, NOKIA, autres projets)","PLANNED WORKS",
AR1121="No root CAuse","No root cause",
AR1121="ODU HS","ACTIVE",
AR1121="IP &amp; VLAN","ACTIVE",
AR1121="Warehouse HUAWEI","SPARE-ISSUE",
AR1121="SPARE-HS","SPARE-ISSUE",
AR1121="Power Telco","ACTIVE", AR1121="no impacts","no impacts"
),"")</f>
        <v>No root cause</v>
      </c>
      <c r="AT1121" s="99" t="s">
        <v>5661</v>
      </c>
      <c r="AU1121" s="99" t="s">
        <v>2478</v>
      </c>
      <c r="AW1121" s="17"/>
      <c r="AX1121" s="17" t="s">
        <v>5536</v>
      </c>
      <c r="AY1121" s="17"/>
      <c r="AZ1121" s="17" t="s">
        <v>5536</v>
      </c>
      <c r="BA1121" s="7"/>
      <c r="BC1121" s="18"/>
      <c r="BD1121" s="18"/>
      <c r="BE1121" s="18"/>
      <c r="BF1121" s="18"/>
      <c r="BG1121" s="18"/>
      <c r="BH1121" s="18"/>
      <c r="BI1121" s="18"/>
      <c r="BJ1121" s="18"/>
      <c r="BK1121" s="18"/>
      <c r="BM1121" s="18"/>
      <c r="BN1121" s="18"/>
      <c r="BO1121" s="18"/>
      <c r="BP1121" s="9" t="s">
        <v>5661</v>
      </c>
      <c r="BQ1121" s="14"/>
      <c r="BR1121" s="102" t="s">
        <v>5536</v>
      </c>
      <c r="BS1121" s="14"/>
      <c r="BT1121" s="14"/>
      <c r="BU1121" s="9"/>
      <c r="BV1121" s="9"/>
      <c r="BW1121" s="9"/>
    </row>
    <row r="1122" spans="1:75" x14ac:dyDescent="0.35">
      <c r="A1122" s="3" t="s">
        <v>1496</v>
      </c>
      <c r="B1122" s="24" t="s">
        <v>1497</v>
      </c>
      <c r="C1122" s="3" t="s">
        <v>37</v>
      </c>
      <c r="D1122" s="3" t="s">
        <v>11</v>
      </c>
      <c r="E1122" s="3" t="s">
        <v>66</v>
      </c>
      <c r="F1122" s="3" t="s">
        <v>37</v>
      </c>
      <c r="G1122" s="3" t="s">
        <v>1496</v>
      </c>
      <c r="H1122" s="29" t="s">
        <v>5588</v>
      </c>
      <c r="I1122" s="27">
        <v>2.1281934908928771E-3</v>
      </c>
      <c r="J1122" s="27">
        <v>0</v>
      </c>
      <c r="K1122" s="27">
        <v>0</v>
      </c>
      <c r="L1122" s="27">
        <v>0</v>
      </c>
      <c r="M1122" s="27">
        <v>0</v>
      </c>
      <c r="N1122" s="27">
        <v>0</v>
      </c>
      <c r="O1122" s="27">
        <v>0.866668152279646</v>
      </c>
      <c r="P1122" s="27">
        <v>0</v>
      </c>
      <c r="Q1122" s="27">
        <v>0.44487279086717141</v>
      </c>
      <c r="R1122" s="27">
        <v>0</v>
      </c>
      <c r="S1122" s="80">
        <v>0</v>
      </c>
      <c r="T1122" s="80">
        <v>2.051034006500451E-3</v>
      </c>
      <c r="U1122" s="80">
        <v>0.26193866114277026</v>
      </c>
      <c r="V1122" s="80">
        <v>3.8089663359329746</v>
      </c>
      <c r="W1122" s="80">
        <v>2.0510340065004505E-3</v>
      </c>
      <c r="X1122" s="80">
        <v>0</v>
      </c>
      <c r="Y1122" s="80">
        <v>0</v>
      </c>
      <c r="Z1122" s="80">
        <v>0</v>
      </c>
      <c r="AA1122" s="80">
        <v>0</v>
      </c>
      <c r="AB1122" s="80">
        <v>0</v>
      </c>
      <c r="AC1122" s="80">
        <v>0</v>
      </c>
      <c r="AD1122" s="80">
        <v>0</v>
      </c>
      <c r="AE1122" s="80">
        <v>0</v>
      </c>
      <c r="AF1122" s="80">
        <v>1.8494976215139649E-2</v>
      </c>
      <c r="AG1122" s="80"/>
      <c r="AH1122" s="80">
        <v>0</v>
      </c>
      <c r="AI1122" s="80">
        <v>0</v>
      </c>
      <c r="AJ1122" s="80">
        <v>0</v>
      </c>
      <c r="AK1122" s="80">
        <v>0</v>
      </c>
      <c r="AL1122" s="80">
        <v>0</v>
      </c>
      <c r="AM1122" s="80">
        <v>0</v>
      </c>
      <c r="AN1122" s="41" t="s">
        <v>5558</v>
      </c>
      <c r="AO1122" s="41"/>
      <c r="AP1122" s="40" t="str" cm="1">
        <f t="array" ref="AP1122">IFERROR(_xlfn.IFS(
AR1122="MPR ISSUE","PDH",
AR1122="BSS Hardware Issue","BSS",
AR1122="Sites strategiques, MLL, Pylone, etc.","ENVTECH",
AR1122="AKTIVCO DEFAUT GE &amp; POWER Cabinet","AKTIVCO",
AR1122="AKTIVCO Coupure ENEO &amp; Baisse de tension","AKTIVCO GRID ONLY",
AR1122="Coupure ENEO &amp; Baisse de tension","IHS GRID ONLY",
AR1122="Defaut GE &amp; POWER Cabinet","IHS",
AR1122="Sharing","Partners",
AR1122="Sites strategiques &amp; DataCenter","SST &amp; DC",
AR1122="Exclu","Exclu",
AR1122="SAT","SAT",
AR1122="SPARE-ISSUE","SPARE-ISSUE",
AR1122="Fiber CAmtel","TRANS_FO_CAMTEL",
AR1122="Fiber AOF","Fiber AOF",
AR1122="Projet OCM (HUAWEI)","TRAVAUX-HUAWEI",
AR1122="Projet OCM (NOKIA)","TRAVAUX-NOKIA",
AR1122="ACCESS-ISSUE","ACCESS-ISSUE",
AR1122="Projet OCM (ZTE, NOKIA, autres projets)","TRAVAUX OCM",
AR1122="No root CAuse","No root cause",
AR1122="ODU HS","PDH",
AR1122="IP &amp; VLAN","PDH",
AR1122="Warehouse HUAWEI","SPARE-ISSUE",
AR1122="SPARE-HS","SPARE-ISSUE",
AR1122="Power Telco","BSS",AR1122="no impacts","no impacts"
),"")</f>
        <v>No root cause</v>
      </c>
      <c r="AQ1122" s="40" t="str" cm="1">
        <f t="array" ref="AQ1122">IFERROR(_xlfn.IFS(
AR1122="MPR ISSUE","TX ISSUE",
AR1122="BSS Hardware Issue","RAN ISSUE",
AR1122="Sites strategiques, MLL, Pylone, etc.","ENVTECH",
AR1122="AKTIVCO DEFAUT GE &amp; POWER Cabinet","POWER ISSUE",
AR1122="AKTIVCO Coupure ENEO &amp; Baisse de tension","POWER ISSUE",
AR1122="Coupure ENEO &amp; Baisse de tension","POWER ISSUE",
AR1122="Defaut GE &amp; POWER Cabinet","POWER ISSUE",
AR1122="Sharing","POWER ISSUE",
AR1122="Sites strategiques &amp; DataCenter","POWER ISSUE",
AR1122="Exclu","Exclu",
AR1122="SAT","TX ISSUE",
AR1122="SPARE-ISSUE","SPARE-ISSUE",
AR1122="Fiber CAmtel","TX ISSUE",
AR1122="Fiber AOF","TX ISSUE",
AR1122="Projet OCM (HUAWEI)","TRAVAUX-HUAWEI",
AR1122="Projet OCM (NOKIA)","TRAVAUX -NOKIA",
AR1122="ACCESS-ISSUE","ACCESS-ISSUE",
AR1122="Projet OCM (ZTE, NOKIA, autres projets)","TRAVAUX OCM",
AR1122="No root CAuse","No root cause",
AR1122="ODU HS","TX ISSUE",
AR1122="IP &amp; VLAN","TX ISSUE",
AR1122="Warehouse HUAWEI","SPARE-ISSUE",
AR1122="SPARE-HS","SPARE-ISSUE",
AR1122="Power Telco","RAN ISSUE",AR1122="no impacts","no impacts"
),"")</f>
        <v>No root cause</v>
      </c>
      <c r="AR1122" s="59" t="s">
        <v>5343</v>
      </c>
      <c r="AS1122" s="40" t="str" cm="1">
        <f t="array" ref="AS1122">IFERROR(_xlfn.IFS(
AR1122="MPR ISSUE","ACTIVE",
AR1122="BSS Hardware Issue","ACTIVE",
AR1122="Sites strategiques, MLL, Pylone, etc.","PASSIVE",
AR1122="AKTIVCO DEFAUT GE &amp; POWER Cabinet","PASSIVE",
AR1122="AKTIVCO Coupure ENEO &amp; Baisse de tension","PASSIVE",
AR1122="Coupure ENEO &amp; Baisse de tension","PASSIVE",
AR1122="Defaut GE &amp; POWER Cabinet","PASSIVE",
AR1122="Sharing","PASSIVE",
AR1122="Sites strategiques &amp; DataCenter","PASSIVE",
AR1122="Exclu","Exclu",
AR1122="SAT","ACTIVE",
AR1122="SPARE-ISSUE","SPARE-ISSUE",
AR1122="Fiber CAmtel","ACTIVE",
AR1122="Fiber AOF","ACTIVE",
AR1122="Projet OCM (HUAWEI)","PLANNED WORKS",
AR1122="Projet OCM (NOKIA)","PLANNED WORKS",
AR1122="ACCESS-ISSUE","ACCESS-ISSUE",
AR1122="Projet OCM (ZTE, NOKIA, autres projets)","PLANNED WORKS",
AR1122="No root CAuse","No root cause",
AR1122="ODU HS","ACTIVE",
AR1122="IP &amp; VLAN","ACTIVE",
AR1122="Warehouse HUAWEI","SPARE-ISSUE",
AR1122="SPARE-HS","SPARE-ISSUE",
AR1122="Power Telco","ACTIVE", AR1122="no impacts","no impacts"
),"")</f>
        <v>No root cause</v>
      </c>
      <c r="AT1122" s="99" t="s">
        <v>5661</v>
      </c>
      <c r="AU1122" s="99" t="s">
        <v>1497</v>
      </c>
      <c r="AW1122" s="17"/>
      <c r="AX1122" s="17" t="s">
        <v>5536</v>
      </c>
      <c r="AY1122" s="17"/>
      <c r="AZ1122" s="17" t="s">
        <v>5536</v>
      </c>
      <c r="BA1122" s="7"/>
      <c r="BC1122" s="18"/>
      <c r="BD1122" s="18"/>
      <c r="BE1122" s="18"/>
      <c r="BF1122" s="18"/>
      <c r="BG1122" s="18"/>
      <c r="BH1122" s="18"/>
      <c r="BI1122" s="18"/>
      <c r="BJ1122" s="18"/>
      <c r="BK1122" s="18"/>
      <c r="BM1122" s="18"/>
      <c r="BN1122" s="18"/>
      <c r="BO1122" s="18"/>
      <c r="BP1122" s="9" t="s">
        <v>5661</v>
      </c>
      <c r="BQ1122" s="14"/>
      <c r="BR1122" s="102" t="s">
        <v>5536</v>
      </c>
      <c r="BS1122" s="14"/>
      <c r="BT1122" s="14"/>
      <c r="BU1122" s="9"/>
      <c r="BV1122" s="9"/>
      <c r="BW1122" s="9"/>
    </row>
    <row r="1123" spans="1:75" x14ac:dyDescent="0.35">
      <c r="A1123" s="1" t="s">
        <v>900</v>
      </c>
      <c r="B1123" s="1" t="s">
        <v>901</v>
      </c>
      <c r="C1123" s="3" t="s">
        <v>51</v>
      </c>
      <c r="D1123" s="1" t="s">
        <v>11</v>
      </c>
      <c r="E1123" s="1" t="s">
        <v>12</v>
      </c>
      <c r="F1123" s="3" t="s">
        <v>51</v>
      </c>
      <c r="G1123" s="1" t="s">
        <v>902</v>
      </c>
      <c r="H1123" s="29" t="s">
        <v>5588</v>
      </c>
      <c r="I1123" s="27">
        <v>0.57265618558138631</v>
      </c>
      <c r="J1123" s="27">
        <v>1.1432736800269281</v>
      </c>
      <c r="K1123" s="27">
        <v>0.96975906011484536</v>
      </c>
      <c r="L1123" s="27">
        <v>2.1402093980875015E-3</v>
      </c>
      <c r="M1123" s="27">
        <v>1.3767092508487002</v>
      </c>
      <c r="N1123" s="27">
        <v>1.9618586149134005E-3</v>
      </c>
      <c r="O1123" s="27">
        <v>4.0128926214140223E-3</v>
      </c>
      <c r="P1123" s="27">
        <v>1.9618586149134005E-3</v>
      </c>
      <c r="Q1123" s="27">
        <v>0.45347171581031492</v>
      </c>
      <c r="R1123" s="27">
        <v>0.91012470240984622</v>
      </c>
      <c r="S1123" s="80">
        <v>1.7030426436065527</v>
      </c>
      <c r="T1123" s="80">
        <v>0.15448744838528342</v>
      </c>
      <c r="U1123" s="80">
        <v>1.0685285424864597</v>
      </c>
      <c r="V1123" s="80">
        <v>0.85030519386016734</v>
      </c>
      <c r="W1123" s="80">
        <v>0.15448744838528342</v>
      </c>
      <c r="X1123" s="80">
        <v>0</v>
      </c>
      <c r="Y1123" s="80">
        <v>8.9175391586982075E-4</v>
      </c>
      <c r="Z1123" s="80">
        <v>4.0360782232266974E-2</v>
      </c>
      <c r="AA1123" s="80">
        <v>3.6561910550661622E-3</v>
      </c>
      <c r="AB1123" s="80">
        <v>0</v>
      </c>
      <c r="AC1123" s="80">
        <v>0</v>
      </c>
      <c r="AD1123" s="80">
        <v>0</v>
      </c>
      <c r="AE1123" s="80">
        <v>0</v>
      </c>
      <c r="AF1123" s="80">
        <v>0</v>
      </c>
      <c r="AG1123" s="80"/>
      <c r="AH1123" s="80">
        <v>0</v>
      </c>
      <c r="AI1123" s="80">
        <v>0</v>
      </c>
      <c r="AJ1123" s="80">
        <v>0</v>
      </c>
      <c r="AK1123" s="80">
        <v>0</v>
      </c>
      <c r="AL1123" s="80">
        <v>0</v>
      </c>
      <c r="AM1123" s="80">
        <v>0</v>
      </c>
      <c r="AN1123" s="41" t="s">
        <v>5591</v>
      </c>
      <c r="AO1123" s="41"/>
      <c r="AP1123" s="40" t="str" cm="1">
        <f t="array" ref="AP1123">IFERROR(_xlfn.IFS(
AR1123="MPR ISSUE","PDH",
AR1123="BSS Hardware Issue","BSS",
AR1123="Sites strategiques, MLL, Pylone, etc.","ENVTECH",
AR1123="AKTIVCO DEFAUT GE &amp; POWER Cabinet","AKTIVCO",
AR1123="AKTIVCO Coupure ENEO &amp; Baisse de tension","AKTIVCO GRID ONLY",
AR1123="Coupure ENEO &amp; Baisse de tension","IHS GRID ONLY",
AR1123="Defaut GE &amp; POWER Cabinet","IHS",
AR1123="Sharing","Partners",
AR1123="Sites strategiques &amp; DataCenter","SST &amp; DC",
AR1123="Exclu","Exclu",
AR1123="SAT","SAT",
AR1123="SPARE-ISSUE","SPARE-ISSUE",
AR1123="Fiber CAmtel","TRANS_FO_CAMTEL",
AR1123="Fiber AOF","Fiber AOF",
AR1123="Projet OCM (HUAWEI)","TRAVAUX-HUAWEI",
AR1123="Projet OCM (NOKIA)","TRAVAUX-NOKIA",
AR1123="ACCESS-ISSUE","ACCESS-ISSUE",
AR1123="Projet OCM (ZTE, NOKIA, autres projets)","TRAVAUX OCM",
AR1123="No root CAuse","No root cause",
AR1123="ODU HS","PDH",
AR1123="IP &amp; VLAN","PDH",
AR1123="Warehouse HUAWEI","SPARE-ISSUE",
AR1123="SPARE-HS","SPARE-ISSUE",
AR1123="Power Telco","BSS",AR1123="no impacts","no impacts"
),"")</f>
        <v>No root cause</v>
      </c>
      <c r="AQ1123" s="40" t="str" cm="1">
        <f t="array" ref="AQ1123">IFERROR(_xlfn.IFS(
AR1123="MPR ISSUE","TX ISSUE",
AR1123="BSS Hardware Issue","RAN ISSUE",
AR1123="Sites strategiques, MLL, Pylone, etc.","ENVTECH",
AR1123="AKTIVCO DEFAUT GE &amp; POWER Cabinet","POWER ISSUE",
AR1123="AKTIVCO Coupure ENEO &amp; Baisse de tension","POWER ISSUE",
AR1123="Coupure ENEO &amp; Baisse de tension","POWER ISSUE",
AR1123="Defaut GE &amp; POWER Cabinet","POWER ISSUE",
AR1123="Sharing","POWER ISSUE",
AR1123="Sites strategiques &amp; DataCenter","POWER ISSUE",
AR1123="Exclu","Exclu",
AR1123="SAT","TX ISSUE",
AR1123="SPARE-ISSUE","SPARE-ISSUE",
AR1123="Fiber CAmtel","TX ISSUE",
AR1123="Fiber AOF","TX ISSUE",
AR1123="Projet OCM (HUAWEI)","TRAVAUX-HUAWEI",
AR1123="Projet OCM (NOKIA)","TRAVAUX -NOKIA",
AR1123="ACCESS-ISSUE","ACCESS-ISSUE",
AR1123="Projet OCM (ZTE, NOKIA, autres projets)","TRAVAUX OCM",
AR1123="No root CAuse","No root cause",
AR1123="ODU HS","TX ISSUE",
AR1123="IP &amp; VLAN","TX ISSUE",
AR1123="Warehouse HUAWEI","SPARE-ISSUE",
AR1123="SPARE-HS","SPARE-ISSUE",
AR1123="Power Telco","RAN ISSUE",AR1123="no impacts","no impacts"
),"")</f>
        <v>No root cause</v>
      </c>
      <c r="AR1123" s="59" t="s">
        <v>5343</v>
      </c>
      <c r="AS1123" s="40" t="str" cm="1">
        <f t="array" ref="AS1123">IFERROR(_xlfn.IFS(
AR1123="MPR ISSUE","ACTIVE",
AR1123="BSS Hardware Issue","ACTIVE",
AR1123="Sites strategiques, MLL, Pylone, etc.","PASSIVE",
AR1123="AKTIVCO DEFAUT GE &amp; POWER Cabinet","PASSIVE",
AR1123="AKTIVCO Coupure ENEO &amp; Baisse de tension","PASSIVE",
AR1123="Coupure ENEO &amp; Baisse de tension","PASSIVE",
AR1123="Defaut GE &amp; POWER Cabinet","PASSIVE",
AR1123="Sharing","PASSIVE",
AR1123="Sites strategiques &amp; DataCenter","PASSIVE",
AR1123="Exclu","Exclu",
AR1123="SAT","ACTIVE",
AR1123="SPARE-ISSUE","SPARE-ISSUE",
AR1123="Fiber CAmtel","ACTIVE",
AR1123="Fiber AOF","ACTIVE",
AR1123="Projet OCM (HUAWEI)","PLANNED WORKS",
AR1123="Projet OCM (NOKIA)","PLANNED WORKS",
AR1123="ACCESS-ISSUE","ACCESS-ISSUE",
AR1123="Projet OCM (ZTE, NOKIA, autres projets)","PLANNED WORKS",
AR1123="No root CAuse","No root cause",
AR1123="ODU HS","ACTIVE",
AR1123="IP &amp; VLAN","ACTIVE",
AR1123="Warehouse HUAWEI","SPARE-ISSUE",
AR1123="SPARE-HS","SPARE-ISSUE",
AR1123="Power Telco","ACTIVE", AR1123="no impacts","no impacts"
),"")</f>
        <v>No root cause</v>
      </c>
      <c r="AT1123" s="99" t="s">
        <v>5661</v>
      </c>
      <c r="AU1123" s="99" t="s">
        <v>901</v>
      </c>
      <c r="AW1123" s="17"/>
      <c r="AX1123" s="17" t="s">
        <v>5536</v>
      </c>
      <c r="AY1123" s="17"/>
      <c r="AZ1123" s="17" t="s">
        <v>5536</v>
      </c>
      <c r="BA1123" s="7"/>
      <c r="BC1123" s="18"/>
      <c r="BD1123" s="18"/>
      <c r="BE1123" s="18"/>
      <c r="BF1123" s="18"/>
      <c r="BG1123" s="18"/>
      <c r="BH1123" s="18"/>
      <c r="BI1123" s="18"/>
      <c r="BJ1123" s="18"/>
      <c r="BK1123" s="18"/>
      <c r="BM1123" s="18"/>
      <c r="BN1123" s="18"/>
      <c r="BO1123" s="18"/>
      <c r="BP1123" s="9" t="s">
        <v>5661</v>
      </c>
      <c r="BQ1123" s="14"/>
      <c r="BR1123" s="102" t="s">
        <v>5536</v>
      </c>
      <c r="BS1123" s="14"/>
      <c r="BT1123" s="14"/>
      <c r="BU1123" s="9"/>
      <c r="BV1123" s="9"/>
      <c r="BW1123" s="9"/>
    </row>
    <row r="1124" spans="1:75" x14ac:dyDescent="0.35">
      <c r="A1124" s="1" t="s">
        <v>4670</v>
      </c>
      <c r="B1124" s="8" t="s">
        <v>4671</v>
      </c>
      <c r="C1124" s="3" t="s">
        <v>299</v>
      </c>
      <c r="D1124" s="1" t="s">
        <v>21</v>
      </c>
      <c r="E1124" s="1" t="s">
        <v>36</v>
      </c>
      <c r="F1124" s="3" t="s">
        <v>102</v>
      </c>
      <c r="G1124" s="1" t="s">
        <v>299</v>
      </c>
      <c r="H1124" s="28" t="s">
        <v>5589</v>
      </c>
      <c r="I1124" s="27">
        <v>0</v>
      </c>
      <c r="J1124" s="27">
        <v>0</v>
      </c>
      <c r="K1124" s="27">
        <v>0</v>
      </c>
      <c r="L1124" s="27">
        <v>0</v>
      </c>
      <c r="M1124" s="27">
        <v>0</v>
      </c>
      <c r="N1124" s="27">
        <v>0</v>
      </c>
      <c r="O1124" s="27">
        <v>0</v>
      </c>
      <c r="P1124" s="27">
        <v>0</v>
      </c>
      <c r="Q1124" s="27">
        <v>0.51935748060256892</v>
      </c>
      <c r="R1124" s="27">
        <v>0.11138006409213744</v>
      </c>
      <c r="S1124" s="80">
        <v>0.54691267660294551</v>
      </c>
      <c r="T1124" s="80">
        <v>5.8053179923123671E-2</v>
      </c>
      <c r="U1124" s="80">
        <v>0</v>
      </c>
      <c r="V1124" s="80">
        <v>0</v>
      </c>
      <c r="W1124" s="80">
        <v>5.8053179923123671E-2</v>
      </c>
      <c r="X1124" s="80">
        <v>0.21999569104507849</v>
      </c>
      <c r="Y1124" s="80">
        <v>2.8892826874181363E-2</v>
      </c>
      <c r="Z1124" s="80">
        <v>0.21839053399651284</v>
      </c>
      <c r="AA1124" s="80">
        <v>6.0853287218954832E-2</v>
      </c>
      <c r="AB1124" s="80">
        <v>0.17852913395713302</v>
      </c>
      <c r="AC1124" s="80">
        <v>0</v>
      </c>
      <c r="AD1124" s="80">
        <v>0</v>
      </c>
      <c r="AE1124" s="80">
        <v>0</v>
      </c>
      <c r="AF1124" s="80">
        <v>0</v>
      </c>
      <c r="AG1124" s="80"/>
      <c r="AH1124" s="80">
        <v>0</v>
      </c>
      <c r="AI1124" s="80">
        <v>0</v>
      </c>
      <c r="AJ1124" s="80">
        <v>0</v>
      </c>
      <c r="AK1124" s="80">
        <v>0</v>
      </c>
      <c r="AL1124" s="80">
        <v>0</v>
      </c>
      <c r="AM1124" s="80">
        <v>0</v>
      </c>
      <c r="AN1124" s="41" t="s">
        <v>5558</v>
      </c>
      <c r="AO1124" s="41"/>
      <c r="AP1124" s="40" t="str" cm="1">
        <f t="array" ref="AP1124">IFERROR(_xlfn.IFS(
AR1124="MPR ISSUE","PDH",
AR1124="BSS Hardware Issue","BSS",
AR1124="Sites strategiques, MLL, Pylone, etc.","ENVTECH",
AR1124="AKTIVCO DEFAUT GE &amp; POWER Cabinet","AKTIVCO",
AR1124="AKTIVCO Coupure ENEO &amp; Baisse de tension","AKTIVCO GRID ONLY",
AR1124="Coupure ENEO &amp; Baisse de tension","IHS GRID ONLY",
AR1124="Defaut GE &amp; POWER Cabinet","IHS",
AR1124="Sharing","Partners",
AR1124="Sites strategiques &amp; DataCenter","SST &amp; DC",
AR1124="Exclu","Exclu",
AR1124="SAT","SAT",
AR1124="SPARE-ISSUE","SPARE-ISSUE",
AR1124="Fiber CAmtel","TRANS_FO_CAMTEL",
AR1124="Fiber AOF","Fiber AOF",
AR1124="Projet OCM (HUAWEI)","TRAVAUX-HUAWEI",
AR1124="Projet OCM (NOKIA)","TRAVAUX-NOKIA",
AR1124="ACCESS-ISSUE","ACCESS-ISSUE",
AR1124="Projet OCM (ZTE, NOKIA, autres projets)","TRAVAUX OCM",
AR1124="No root CAuse","No root cause",
AR1124="ODU HS","PDH",
AR1124="IP &amp; VLAN","PDH",
AR1124="Warehouse HUAWEI","SPARE-ISSUE",
AR1124="SPARE-HS","SPARE-ISSUE",
AR1124="Power Telco","BSS",AR1124="no impacts","no impacts"
),"")</f>
        <v>No root cause</v>
      </c>
      <c r="AQ1124" s="40" t="str" cm="1">
        <f t="array" ref="AQ1124">IFERROR(_xlfn.IFS(
AR1124="MPR ISSUE","TX ISSUE",
AR1124="BSS Hardware Issue","RAN ISSUE",
AR1124="Sites strategiques, MLL, Pylone, etc.","ENVTECH",
AR1124="AKTIVCO DEFAUT GE &amp; POWER Cabinet","POWER ISSUE",
AR1124="AKTIVCO Coupure ENEO &amp; Baisse de tension","POWER ISSUE",
AR1124="Coupure ENEO &amp; Baisse de tension","POWER ISSUE",
AR1124="Defaut GE &amp; POWER Cabinet","POWER ISSUE",
AR1124="Sharing","POWER ISSUE",
AR1124="Sites strategiques &amp; DataCenter","POWER ISSUE",
AR1124="Exclu","Exclu",
AR1124="SAT","TX ISSUE",
AR1124="SPARE-ISSUE","SPARE-ISSUE",
AR1124="Fiber CAmtel","TX ISSUE",
AR1124="Fiber AOF","TX ISSUE",
AR1124="Projet OCM (HUAWEI)","TRAVAUX-HUAWEI",
AR1124="Projet OCM (NOKIA)","TRAVAUX -NOKIA",
AR1124="ACCESS-ISSUE","ACCESS-ISSUE",
AR1124="Projet OCM (ZTE, NOKIA, autres projets)","TRAVAUX OCM",
AR1124="No root CAuse","No root cause",
AR1124="ODU HS","TX ISSUE",
AR1124="IP &amp; VLAN","TX ISSUE",
AR1124="Warehouse HUAWEI","SPARE-ISSUE",
AR1124="SPARE-HS","SPARE-ISSUE",
AR1124="Power Telco","RAN ISSUE",AR1124="no impacts","no impacts"
),"")</f>
        <v>No root cause</v>
      </c>
      <c r="AR1124" s="59" t="s">
        <v>5343</v>
      </c>
      <c r="AS1124" s="40" t="str" cm="1">
        <f t="array" ref="AS1124">IFERROR(_xlfn.IFS(
AR1124="MPR ISSUE","ACTIVE",
AR1124="BSS Hardware Issue","ACTIVE",
AR1124="Sites strategiques, MLL, Pylone, etc.","PASSIVE",
AR1124="AKTIVCO DEFAUT GE &amp; POWER Cabinet","PASSIVE",
AR1124="AKTIVCO Coupure ENEO &amp; Baisse de tension","PASSIVE",
AR1124="Coupure ENEO &amp; Baisse de tension","PASSIVE",
AR1124="Defaut GE &amp; POWER Cabinet","PASSIVE",
AR1124="Sharing","PASSIVE",
AR1124="Sites strategiques &amp; DataCenter","PASSIVE",
AR1124="Exclu","Exclu",
AR1124="SAT","ACTIVE",
AR1124="SPARE-ISSUE","SPARE-ISSUE",
AR1124="Fiber CAmtel","ACTIVE",
AR1124="Fiber AOF","ACTIVE",
AR1124="Projet OCM (HUAWEI)","PLANNED WORKS",
AR1124="Projet OCM (NOKIA)","PLANNED WORKS",
AR1124="ACCESS-ISSUE","ACCESS-ISSUE",
AR1124="Projet OCM (ZTE, NOKIA, autres projets)","PLANNED WORKS",
AR1124="No root CAuse","No root cause",
AR1124="ODU HS","ACTIVE",
AR1124="IP &amp; VLAN","ACTIVE",
AR1124="Warehouse HUAWEI","SPARE-ISSUE",
AR1124="SPARE-HS","SPARE-ISSUE",
AR1124="Power Telco","ACTIVE", AR1124="no impacts","no impacts"
),"")</f>
        <v>No root cause</v>
      </c>
      <c r="AT1124" s="99" t="s">
        <v>5661</v>
      </c>
      <c r="AU1124" s="99" t="s">
        <v>4671</v>
      </c>
      <c r="AW1124" s="17"/>
      <c r="AX1124" s="17" t="s">
        <v>5536</v>
      </c>
      <c r="AY1124" s="17"/>
      <c r="AZ1124" s="17" t="s">
        <v>5536</v>
      </c>
      <c r="BA1124" s="7"/>
      <c r="BC1124" s="18"/>
      <c r="BD1124" s="18"/>
      <c r="BE1124" s="18"/>
      <c r="BF1124" s="18"/>
      <c r="BG1124" s="18"/>
      <c r="BH1124" s="18"/>
      <c r="BI1124" s="18"/>
      <c r="BJ1124" s="18"/>
      <c r="BK1124" s="18"/>
      <c r="BM1124" s="18"/>
      <c r="BN1124" s="18"/>
      <c r="BO1124" s="18"/>
      <c r="BP1124" s="9" t="s">
        <v>5661</v>
      </c>
      <c r="BQ1124" s="14"/>
      <c r="BR1124" s="102" t="s">
        <v>5536</v>
      </c>
      <c r="BS1124" s="14"/>
      <c r="BT1124" s="14"/>
      <c r="BU1124" s="9"/>
      <c r="BV1124" s="9"/>
      <c r="BW1124" s="9"/>
    </row>
    <row r="1125" spans="1:75" x14ac:dyDescent="0.35">
      <c r="A1125" s="1" t="s">
        <v>1008</v>
      </c>
      <c r="B1125" s="8" t="s">
        <v>1009</v>
      </c>
      <c r="C1125" s="3" t="s">
        <v>37</v>
      </c>
      <c r="D1125" s="1" t="s">
        <v>11</v>
      </c>
      <c r="E1125" s="1" t="s">
        <v>5536</v>
      </c>
      <c r="F1125" s="3" t="s">
        <v>37</v>
      </c>
      <c r="G1125" s="1" t="s">
        <v>1010</v>
      </c>
      <c r="H1125" s="29" t="s">
        <v>5588</v>
      </c>
      <c r="I1125" s="27">
        <v>0</v>
      </c>
      <c r="J1125" s="27">
        <v>0</v>
      </c>
      <c r="K1125" s="27">
        <v>0</v>
      </c>
      <c r="L1125" s="27">
        <v>0</v>
      </c>
      <c r="M1125" s="27">
        <v>0</v>
      </c>
      <c r="N1125" s="27">
        <v>0</v>
      </c>
      <c r="O1125" s="27">
        <v>0</v>
      </c>
      <c r="P1125" s="27">
        <v>0</v>
      </c>
      <c r="Q1125" s="27">
        <v>0</v>
      </c>
      <c r="R1125" s="27">
        <v>2.1989113169365972</v>
      </c>
      <c r="S1125" s="80">
        <v>0</v>
      </c>
      <c r="T1125" s="80">
        <v>0</v>
      </c>
      <c r="U1125" s="80">
        <v>0</v>
      </c>
      <c r="V1125" s="80">
        <v>0</v>
      </c>
      <c r="W1125" s="80">
        <v>0</v>
      </c>
      <c r="X1125" s="80">
        <v>0</v>
      </c>
      <c r="Y1125" s="80">
        <v>0</v>
      </c>
      <c r="Z1125" s="80">
        <v>0</v>
      </c>
      <c r="AA1125" s="80">
        <v>0</v>
      </c>
      <c r="AB1125" s="80">
        <v>1.2972241848396264</v>
      </c>
      <c r="AC1125" s="80">
        <v>0</v>
      </c>
      <c r="AD1125" s="80">
        <v>0</v>
      </c>
      <c r="AE1125" s="80">
        <v>0</v>
      </c>
      <c r="AF1125" s="80">
        <v>0</v>
      </c>
      <c r="AG1125" s="80"/>
      <c r="AH1125" s="80">
        <v>0</v>
      </c>
      <c r="AI1125" s="80">
        <v>0</v>
      </c>
      <c r="AJ1125" s="80">
        <v>0</v>
      </c>
      <c r="AK1125" s="80">
        <v>0</v>
      </c>
      <c r="AL1125" s="80">
        <v>0</v>
      </c>
      <c r="AM1125" s="80">
        <v>0</v>
      </c>
      <c r="AN1125" s="41" t="s">
        <v>5558</v>
      </c>
      <c r="AO1125" s="41"/>
      <c r="AP1125" s="40" t="str" cm="1">
        <f t="array" ref="AP1125">IFERROR(_xlfn.IFS(
AR1125="MPR ISSUE","PDH",
AR1125="BSS Hardware Issue","BSS",
AR1125="Sites strategiques, MLL, Pylone, etc.","ENVTECH",
AR1125="AKTIVCO DEFAUT GE &amp; POWER Cabinet","AKTIVCO",
AR1125="AKTIVCO Coupure ENEO &amp; Baisse de tension","AKTIVCO GRID ONLY",
AR1125="Coupure ENEO &amp; Baisse de tension","IHS GRID ONLY",
AR1125="Defaut GE &amp; POWER Cabinet","IHS",
AR1125="Sharing","Partners",
AR1125="Sites strategiques &amp; DataCenter","SST &amp; DC",
AR1125="Exclu","Exclu",
AR1125="SAT","SAT",
AR1125="SPARE-ISSUE","SPARE-ISSUE",
AR1125="Fiber CAmtel","TRANS_FO_CAMTEL",
AR1125="Fiber AOF","Fiber AOF",
AR1125="Projet OCM (HUAWEI)","TRAVAUX-HUAWEI",
AR1125="Projet OCM (NOKIA)","TRAVAUX-NOKIA",
AR1125="ACCESS-ISSUE","ACCESS-ISSUE",
AR1125="Projet OCM (ZTE, NOKIA, autres projets)","TRAVAUX OCM",
AR1125="No root CAuse","No root cause",
AR1125="ODU HS","PDH",
AR1125="IP &amp; VLAN","PDH",
AR1125="Warehouse HUAWEI","SPARE-ISSUE",
AR1125="SPARE-HS","SPARE-ISSUE",
AR1125="Power Telco","BSS",AR1125="no impacts","no impacts"
),"")</f>
        <v>No root cause</v>
      </c>
      <c r="AQ1125" s="40" t="str" cm="1">
        <f t="array" ref="AQ1125">IFERROR(_xlfn.IFS(
AR1125="MPR ISSUE","TX ISSUE",
AR1125="BSS Hardware Issue","RAN ISSUE",
AR1125="Sites strategiques, MLL, Pylone, etc.","ENVTECH",
AR1125="AKTIVCO DEFAUT GE &amp; POWER Cabinet","POWER ISSUE",
AR1125="AKTIVCO Coupure ENEO &amp; Baisse de tension","POWER ISSUE",
AR1125="Coupure ENEO &amp; Baisse de tension","POWER ISSUE",
AR1125="Defaut GE &amp; POWER Cabinet","POWER ISSUE",
AR1125="Sharing","POWER ISSUE",
AR1125="Sites strategiques &amp; DataCenter","POWER ISSUE",
AR1125="Exclu","Exclu",
AR1125="SAT","TX ISSUE",
AR1125="SPARE-ISSUE","SPARE-ISSUE",
AR1125="Fiber CAmtel","TX ISSUE",
AR1125="Fiber AOF","TX ISSUE",
AR1125="Projet OCM (HUAWEI)","TRAVAUX-HUAWEI",
AR1125="Projet OCM (NOKIA)","TRAVAUX -NOKIA",
AR1125="ACCESS-ISSUE","ACCESS-ISSUE",
AR1125="Projet OCM (ZTE, NOKIA, autres projets)","TRAVAUX OCM",
AR1125="No root CAuse","No root cause",
AR1125="ODU HS","TX ISSUE",
AR1125="IP &amp; VLAN","TX ISSUE",
AR1125="Warehouse HUAWEI","SPARE-ISSUE",
AR1125="SPARE-HS","SPARE-ISSUE",
AR1125="Power Telco","RAN ISSUE",AR1125="no impacts","no impacts"
),"")</f>
        <v>No root cause</v>
      </c>
      <c r="AR1125" s="59" t="s">
        <v>5343</v>
      </c>
      <c r="AS1125" s="40" t="str" cm="1">
        <f t="array" ref="AS1125">IFERROR(_xlfn.IFS(
AR1125="MPR ISSUE","ACTIVE",
AR1125="BSS Hardware Issue","ACTIVE",
AR1125="Sites strategiques, MLL, Pylone, etc.","PASSIVE",
AR1125="AKTIVCO DEFAUT GE &amp; POWER Cabinet","PASSIVE",
AR1125="AKTIVCO Coupure ENEO &amp; Baisse de tension","PASSIVE",
AR1125="Coupure ENEO &amp; Baisse de tension","PASSIVE",
AR1125="Defaut GE &amp; POWER Cabinet","PASSIVE",
AR1125="Sharing","PASSIVE",
AR1125="Sites strategiques &amp; DataCenter","PASSIVE",
AR1125="Exclu","Exclu",
AR1125="SAT","ACTIVE",
AR1125="SPARE-ISSUE","SPARE-ISSUE",
AR1125="Fiber CAmtel","ACTIVE",
AR1125="Fiber AOF","ACTIVE",
AR1125="Projet OCM (HUAWEI)","PLANNED WORKS",
AR1125="Projet OCM (NOKIA)","PLANNED WORKS",
AR1125="ACCESS-ISSUE","ACCESS-ISSUE",
AR1125="Projet OCM (ZTE, NOKIA, autres projets)","PLANNED WORKS",
AR1125="No root CAuse","No root cause",
AR1125="ODU HS","ACTIVE",
AR1125="IP &amp; VLAN","ACTIVE",
AR1125="Warehouse HUAWEI","SPARE-ISSUE",
AR1125="SPARE-HS","SPARE-ISSUE",
AR1125="Power Telco","ACTIVE", AR1125="no impacts","no impacts"
),"")</f>
        <v>No root cause</v>
      </c>
      <c r="AT1125" s="99" t="s">
        <v>5661</v>
      </c>
      <c r="AU1125" s="99" t="s">
        <v>1009</v>
      </c>
      <c r="AW1125" s="17"/>
      <c r="AX1125" s="17" t="s">
        <v>5536</v>
      </c>
      <c r="AY1125" s="17"/>
      <c r="AZ1125" s="17" t="s">
        <v>5536</v>
      </c>
      <c r="BA1125" s="7"/>
      <c r="BC1125" s="18"/>
      <c r="BD1125" s="18"/>
      <c r="BE1125" s="18"/>
      <c r="BF1125" s="18"/>
      <c r="BG1125" s="18"/>
      <c r="BH1125" s="18"/>
      <c r="BI1125" s="18"/>
      <c r="BJ1125" s="18"/>
      <c r="BK1125" s="18"/>
      <c r="BM1125" s="18"/>
      <c r="BN1125" s="18"/>
      <c r="BO1125" s="18"/>
      <c r="BP1125" s="9" t="s">
        <v>5661</v>
      </c>
      <c r="BQ1125" s="14"/>
      <c r="BR1125" s="102" t="s">
        <v>5536</v>
      </c>
      <c r="BS1125" s="14"/>
      <c r="BT1125" s="14"/>
      <c r="BU1125" s="9"/>
      <c r="BV1125" s="9"/>
      <c r="BW1125" s="9"/>
    </row>
    <row r="1126" spans="1:75" x14ac:dyDescent="0.35">
      <c r="A1126" s="1" t="s">
        <v>4768</v>
      </c>
      <c r="B1126" s="8" t="s">
        <v>4769</v>
      </c>
      <c r="C1126" s="3" t="s">
        <v>37</v>
      </c>
      <c r="D1126" s="1" t="s">
        <v>21</v>
      </c>
      <c r="E1126" s="1" t="s">
        <v>188</v>
      </c>
      <c r="F1126" s="3" t="s">
        <v>37</v>
      </c>
      <c r="G1126" s="1" t="s">
        <v>4768</v>
      </c>
      <c r="H1126" s="29" t="s">
        <v>5588</v>
      </c>
      <c r="I1126" s="27">
        <v>0</v>
      </c>
      <c r="J1126" s="27">
        <v>0</v>
      </c>
      <c r="K1126" s="27">
        <v>0</v>
      </c>
      <c r="L1126" s="27">
        <v>0</v>
      </c>
      <c r="M1126" s="27">
        <v>0</v>
      </c>
      <c r="N1126" s="27">
        <v>0</v>
      </c>
      <c r="O1126" s="27">
        <v>0</v>
      </c>
      <c r="P1126" s="27">
        <v>0</v>
      </c>
      <c r="Q1126" s="27">
        <v>0</v>
      </c>
      <c r="R1126" s="27">
        <v>0</v>
      </c>
      <c r="S1126" s="80">
        <v>0</v>
      </c>
      <c r="T1126" s="80">
        <v>0</v>
      </c>
      <c r="U1126" s="80">
        <v>0</v>
      </c>
      <c r="V1126" s="80">
        <v>0</v>
      </c>
      <c r="W1126" s="80">
        <v>0</v>
      </c>
      <c r="X1126" s="80">
        <v>0</v>
      </c>
      <c r="Y1126" s="80">
        <v>0</v>
      </c>
      <c r="Z1126" s="80">
        <v>0</v>
      </c>
      <c r="AA1126" s="80">
        <v>0</v>
      </c>
      <c r="AB1126" s="80">
        <v>0</v>
      </c>
      <c r="AC1126" s="80">
        <v>0</v>
      </c>
      <c r="AD1126" s="80">
        <v>0</v>
      </c>
      <c r="AE1126" s="80">
        <v>0</v>
      </c>
      <c r="AF1126" s="80">
        <v>0</v>
      </c>
      <c r="AG1126" s="80"/>
      <c r="AH1126" s="80">
        <v>0</v>
      </c>
      <c r="AI1126" s="80">
        <v>0</v>
      </c>
      <c r="AJ1126" s="80">
        <v>0</v>
      </c>
      <c r="AK1126" s="80">
        <v>0</v>
      </c>
      <c r="AL1126" s="80">
        <v>0</v>
      </c>
      <c r="AM1126" s="80">
        <v>0</v>
      </c>
      <c r="AN1126" s="41" t="s">
        <v>5558</v>
      </c>
      <c r="AO1126" s="41"/>
      <c r="AP1126" s="40" t="str" cm="1">
        <f t="array" ref="AP1126">IFERROR(_xlfn.IFS(
AR1126="MPR ISSUE","PDH",
AR1126="BSS Hardware Issue","BSS",
AR1126="Sites strategiques, MLL, Pylone, etc.","ENVTECH",
AR1126="AKTIVCO DEFAUT GE &amp; POWER Cabinet","AKTIVCO",
AR1126="AKTIVCO Coupure ENEO &amp; Baisse de tension","AKTIVCO GRID ONLY",
AR1126="Coupure ENEO &amp; Baisse de tension","IHS GRID ONLY",
AR1126="Defaut GE &amp; POWER Cabinet","IHS",
AR1126="Sharing","Partners",
AR1126="Sites strategiques &amp; DataCenter","SST &amp; DC",
AR1126="Exclu","Exclu",
AR1126="SAT","SAT",
AR1126="SPARE-ISSUE","SPARE-ISSUE",
AR1126="Fiber CAmtel","TRANS_FO_CAMTEL",
AR1126="Fiber AOF","Fiber AOF",
AR1126="Projet OCM (HUAWEI)","TRAVAUX-HUAWEI",
AR1126="Projet OCM (NOKIA)","TRAVAUX-NOKIA",
AR1126="ACCESS-ISSUE","ACCESS-ISSUE",
AR1126="Projet OCM (ZTE, NOKIA, autres projets)","TRAVAUX OCM",
AR1126="No root CAuse","No root cause",
AR1126="ODU HS","PDH",
AR1126="IP &amp; VLAN","PDH",
AR1126="Warehouse HUAWEI","SPARE-ISSUE",
AR1126="SPARE-HS","SPARE-ISSUE",
AR1126="Power Telco","BSS",AR1126="no impacts","no impacts"
),"")</f>
        <v>No root cause</v>
      </c>
      <c r="AQ1126" s="40" t="str" cm="1">
        <f t="array" ref="AQ1126">IFERROR(_xlfn.IFS(
AR1126="MPR ISSUE","TX ISSUE",
AR1126="BSS Hardware Issue","RAN ISSUE",
AR1126="Sites strategiques, MLL, Pylone, etc.","ENVTECH",
AR1126="AKTIVCO DEFAUT GE &amp; POWER Cabinet","POWER ISSUE",
AR1126="AKTIVCO Coupure ENEO &amp; Baisse de tension","POWER ISSUE",
AR1126="Coupure ENEO &amp; Baisse de tension","POWER ISSUE",
AR1126="Defaut GE &amp; POWER Cabinet","POWER ISSUE",
AR1126="Sharing","POWER ISSUE",
AR1126="Sites strategiques &amp; DataCenter","POWER ISSUE",
AR1126="Exclu","Exclu",
AR1126="SAT","TX ISSUE",
AR1126="SPARE-ISSUE","SPARE-ISSUE",
AR1126="Fiber CAmtel","TX ISSUE",
AR1126="Fiber AOF","TX ISSUE",
AR1126="Projet OCM (HUAWEI)","TRAVAUX-HUAWEI",
AR1126="Projet OCM (NOKIA)","TRAVAUX -NOKIA",
AR1126="ACCESS-ISSUE","ACCESS-ISSUE",
AR1126="Projet OCM (ZTE, NOKIA, autres projets)","TRAVAUX OCM",
AR1126="No root CAuse","No root cause",
AR1126="ODU HS","TX ISSUE",
AR1126="IP &amp; VLAN","TX ISSUE",
AR1126="Warehouse HUAWEI","SPARE-ISSUE",
AR1126="SPARE-HS","SPARE-ISSUE",
AR1126="Power Telco","RAN ISSUE",AR1126="no impacts","no impacts"
),"")</f>
        <v>No root cause</v>
      </c>
      <c r="AR1126" s="59" t="s">
        <v>5343</v>
      </c>
      <c r="AS1126" s="40" t="str" cm="1">
        <f t="array" ref="AS1126">IFERROR(_xlfn.IFS(
AR1126="MPR ISSUE","ACTIVE",
AR1126="BSS Hardware Issue","ACTIVE",
AR1126="Sites strategiques, MLL, Pylone, etc.","PASSIVE",
AR1126="AKTIVCO DEFAUT GE &amp; POWER Cabinet","PASSIVE",
AR1126="AKTIVCO Coupure ENEO &amp; Baisse de tension","PASSIVE",
AR1126="Coupure ENEO &amp; Baisse de tension","PASSIVE",
AR1126="Defaut GE &amp; POWER Cabinet","PASSIVE",
AR1126="Sharing","PASSIVE",
AR1126="Sites strategiques &amp; DataCenter","PASSIVE",
AR1126="Exclu","Exclu",
AR1126="SAT","ACTIVE",
AR1126="SPARE-ISSUE","SPARE-ISSUE",
AR1126="Fiber CAmtel","ACTIVE",
AR1126="Fiber AOF","ACTIVE",
AR1126="Projet OCM (HUAWEI)","PLANNED WORKS",
AR1126="Projet OCM (NOKIA)","PLANNED WORKS",
AR1126="ACCESS-ISSUE","ACCESS-ISSUE",
AR1126="Projet OCM (ZTE, NOKIA, autres projets)","PLANNED WORKS",
AR1126="No root CAuse","No root cause",
AR1126="ODU HS","ACTIVE",
AR1126="IP &amp; VLAN","ACTIVE",
AR1126="Warehouse HUAWEI","SPARE-ISSUE",
AR1126="SPARE-HS","SPARE-ISSUE",
AR1126="Power Telco","ACTIVE", AR1126="no impacts","no impacts"
),"")</f>
        <v>No root cause</v>
      </c>
      <c r="AT1126" s="99" t="s">
        <v>5661</v>
      </c>
      <c r="AU1126" s="99" t="s">
        <v>4769</v>
      </c>
      <c r="AW1126" s="17"/>
      <c r="AX1126" s="17" t="s">
        <v>5536</v>
      </c>
      <c r="AY1126" s="17"/>
      <c r="AZ1126" s="17" t="s">
        <v>5536</v>
      </c>
      <c r="BA1126" s="7"/>
      <c r="BC1126" s="18"/>
      <c r="BD1126" s="18"/>
      <c r="BE1126" s="18"/>
      <c r="BF1126" s="18"/>
      <c r="BG1126" s="18"/>
      <c r="BH1126" s="18"/>
      <c r="BI1126" s="18"/>
      <c r="BJ1126" s="18"/>
      <c r="BK1126" s="18"/>
      <c r="BM1126" s="18"/>
      <c r="BN1126" s="18"/>
      <c r="BO1126" s="18"/>
      <c r="BP1126" s="9" t="s">
        <v>5661</v>
      </c>
      <c r="BQ1126" s="14"/>
      <c r="BR1126" s="102" t="s">
        <v>5536</v>
      </c>
      <c r="BS1126" s="14"/>
      <c r="BT1126" s="14"/>
      <c r="BU1126" s="9"/>
      <c r="BV1126" s="9"/>
      <c r="BW1126" s="9"/>
    </row>
    <row r="1127" spans="1:75" x14ac:dyDescent="0.35">
      <c r="A1127" s="1" t="s">
        <v>1047</v>
      </c>
      <c r="B1127" s="8" t="s">
        <v>1048</v>
      </c>
      <c r="C1127" s="3" t="s">
        <v>37</v>
      </c>
      <c r="D1127" s="1" t="s">
        <v>11</v>
      </c>
      <c r="E1127" s="1" t="s">
        <v>96</v>
      </c>
      <c r="F1127" s="3" t="s">
        <v>37</v>
      </c>
      <c r="G1127" s="1" t="s">
        <v>1049</v>
      </c>
      <c r="H1127" s="29" t="s">
        <v>5588</v>
      </c>
      <c r="I1127" s="27">
        <v>1.7121675184699329E-3</v>
      </c>
      <c r="J1127" s="27">
        <v>0</v>
      </c>
      <c r="K1127" s="27">
        <v>0</v>
      </c>
      <c r="L1127" s="27">
        <v>0</v>
      </c>
      <c r="M1127" s="27">
        <v>2.6731191638337946E-2</v>
      </c>
      <c r="N1127" s="27">
        <v>0</v>
      </c>
      <c r="O1127" s="27">
        <v>2.4951504218943453E-2</v>
      </c>
      <c r="P1127" s="27">
        <v>9.6363076401558712E-3</v>
      </c>
      <c r="Q1127" s="27">
        <v>2.6752617476094621E-3</v>
      </c>
      <c r="R1127" s="27">
        <v>0</v>
      </c>
      <c r="S1127" s="80">
        <v>3.7453664466535548E-3</v>
      </c>
      <c r="T1127" s="80">
        <v>0</v>
      </c>
      <c r="U1127" s="80">
        <v>0</v>
      </c>
      <c r="V1127" s="80">
        <v>0</v>
      </c>
      <c r="W1127" s="80">
        <v>0</v>
      </c>
      <c r="X1127" s="80">
        <v>0</v>
      </c>
      <c r="Y1127" s="80">
        <v>1.6586622835179075E-3</v>
      </c>
      <c r="Z1127" s="80">
        <v>0</v>
      </c>
      <c r="AA1127" s="80">
        <v>0</v>
      </c>
      <c r="AB1127" s="80">
        <v>0</v>
      </c>
      <c r="AC1127" s="80">
        <v>0</v>
      </c>
      <c r="AD1127" s="80">
        <v>0</v>
      </c>
      <c r="AE1127" s="80">
        <v>0</v>
      </c>
      <c r="AF1127" s="80">
        <v>0</v>
      </c>
      <c r="AG1127" s="80"/>
      <c r="AH1127" s="80">
        <v>0</v>
      </c>
      <c r="AI1127" s="80">
        <v>0</v>
      </c>
      <c r="AJ1127" s="80">
        <v>0</v>
      </c>
      <c r="AK1127" s="80">
        <v>0</v>
      </c>
      <c r="AL1127" s="80">
        <v>0</v>
      </c>
      <c r="AM1127" s="80">
        <v>0</v>
      </c>
      <c r="AN1127" s="41" t="s">
        <v>5558</v>
      </c>
      <c r="AO1127" s="41"/>
      <c r="AP1127" s="40" t="str" cm="1">
        <f t="array" ref="AP1127">IFERROR(_xlfn.IFS(
AR1127="MPR ISSUE","PDH",
AR1127="BSS Hardware Issue","BSS",
AR1127="Sites strategiques, MLL, Pylone, etc.","ENVTECH",
AR1127="AKTIVCO DEFAUT GE &amp; POWER Cabinet","AKTIVCO",
AR1127="AKTIVCO Coupure ENEO &amp; Baisse de tension","AKTIVCO GRID ONLY",
AR1127="Coupure ENEO &amp; Baisse de tension","IHS GRID ONLY",
AR1127="Defaut GE &amp; POWER Cabinet","IHS",
AR1127="Sharing","Partners",
AR1127="Sites strategiques &amp; DataCenter","SST &amp; DC",
AR1127="Exclu","Exclu",
AR1127="SAT","SAT",
AR1127="SPARE-ISSUE","SPARE-ISSUE",
AR1127="Fiber CAmtel","TRANS_FO_CAMTEL",
AR1127="Fiber AOF","Fiber AOF",
AR1127="Projet OCM (HUAWEI)","TRAVAUX-HUAWEI",
AR1127="Projet OCM (NOKIA)","TRAVAUX-NOKIA",
AR1127="ACCESS-ISSUE","ACCESS-ISSUE",
AR1127="Projet OCM (ZTE, NOKIA, autres projets)","TRAVAUX OCM",
AR1127="No root CAuse","No root cause",
AR1127="ODU HS","PDH",
AR1127="IP &amp; VLAN","PDH",
AR1127="Warehouse HUAWEI","SPARE-ISSUE",
AR1127="SPARE-HS","SPARE-ISSUE",
AR1127="Power Telco","BSS",AR1127="no impacts","no impacts"
),"")</f>
        <v>No root cause</v>
      </c>
      <c r="AQ1127" s="40" t="str" cm="1">
        <f t="array" ref="AQ1127">IFERROR(_xlfn.IFS(
AR1127="MPR ISSUE","TX ISSUE",
AR1127="BSS Hardware Issue","RAN ISSUE",
AR1127="Sites strategiques, MLL, Pylone, etc.","ENVTECH",
AR1127="AKTIVCO DEFAUT GE &amp; POWER Cabinet","POWER ISSUE",
AR1127="AKTIVCO Coupure ENEO &amp; Baisse de tension","POWER ISSUE",
AR1127="Coupure ENEO &amp; Baisse de tension","POWER ISSUE",
AR1127="Defaut GE &amp; POWER Cabinet","POWER ISSUE",
AR1127="Sharing","POWER ISSUE",
AR1127="Sites strategiques &amp; DataCenter","POWER ISSUE",
AR1127="Exclu","Exclu",
AR1127="SAT","TX ISSUE",
AR1127="SPARE-ISSUE","SPARE-ISSUE",
AR1127="Fiber CAmtel","TX ISSUE",
AR1127="Fiber AOF","TX ISSUE",
AR1127="Projet OCM (HUAWEI)","TRAVAUX-HUAWEI",
AR1127="Projet OCM (NOKIA)","TRAVAUX -NOKIA",
AR1127="ACCESS-ISSUE","ACCESS-ISSUE",
AR1127="Projet OCM (ZTE, NOKIA, autres projets)","TRAVAUX OCM",
AR1127="No root CAuse","No root cause",
AR1127="ODU HS","TX ISSUE",
AR1127="IP &amp; VLAN","TX ISSUE",
AR1127="Warehouse HUAWEI","SPARE-ISSUE",
AR1127="SPARE-HS","SPARE-ISSUE",
AR1127="Power Telco","RAN ISSUE",AR1127="no impacts","no impacts"
),"")</f>
        <v>No root cause</v>
      </c>
      <c r="AR1127" s="59" t="s">
        <v>5343</v>
      </c>
      <c r="AS1127" s="40" t="str" cm="1">
        <f t="array" ref="AS1127">IFERROR(_xlfn.IFS(
AR1127="MPR ISSUE","ACTIVE",
AR1127="BSS Hardware Issue","ACTIVE",
AR1127="Sites strategiques, MLL, Pylone, etc.","PASSIVE",
AR1127="AKTIVCO DEFAUT GE &amp; POWER Cabinet","PASSIVE",
AR1127="AKTIVCO Coupure ENEO &amp; Baisse de tension","PASSIVE",
AR1127="Coupure ENEO &amp; Baisse de tension","PASSIVE",
AR1127="Defaut GE &amp; POWER Cabinet","PASSIVE",
AR1127="Sharing","PASSIVE",
AR1127="Sites strategiques &amp; DataCenter","PASSIVE",
AR1127="Exclu","Exclu",
AR1127="SAT","ACTIVE",
AR1127="SPARE-ISSUE","SPARE-ISSUE",
AR1127="Fiber CAmtel","ACTIVE",
AR1127="Fiber AOF","ACTIVE",
AR1127="Projet OCM (HUAWEI)","PLANNED WORKS",
AR1127="Projet OCM (NOKIA)","PLANNED WORKS",
AR1127="ACCESS-ISSUE","ACCESS-ISSUE",
AR1127="Projet OCM (ZTE, NOKIA, autres projets)","PLANNED WORKS",
AR1127="No root CAuse","No root cause",
AR1127="ODU HS","ACTIVE",
AR1127="IP &amp; VLAN","ACTIVE",
AR1127="Warehouse HUAWEI","SPARE-ISSUE",
AR1127="SPARE-HS","SPARE-ISSUE",
AR1127="Power Telco","ACTIVE", AR1127="no impacts","no impacts"
),"")</f>
        <v>No root cause</v>
      </c>
      <c r="AT1127" s="99" t="s">
        <v>5661</v>
      </c>
      <c r="AU1127" s="99" t="s">
        <v>1048</v>
      </c>
      <c r="AW1127" s="17"/>
      <c r="AX1127" s="17" t="s">
        <v>5536</v>
      </c>
      <c r="AY1127" s="17"/>
      <c r="AZ1127" s="17" t="s">
        <v>5536</v>
      </c>
      <c r="BA1127" s="7"/>
      <c r="BC1127" s="18"/>
      <c r="BD1127" s="18"/>
      <c r="BE1127" s="18"/>
      <c r="BF1127" s="18"/>
      <c r="BG1127" s="18"/>
      <c r="BH1127" s="18"/>
      <c r="BI1127" s="18"/>
      <c r="BJ1127" s="18"/>
      <c r="BK1127" s="18"/>
      <c r="BM1127" s="18"/>
      <c r="BN1127" s="18"/>
      <c r="BO1127" s="18"/>
      <c r="BP1127" s="9" t="s">
        <v>5661</v>
      </c>
      <c r="BQ1127" s="14"/>
      <c r="BR1127" s="102" t="s">
        <v>5536</v>
      </c>
      <c r="BS1127" s="14"/>
      <c r="BT1127" s="14"/>
      <c r="BU1127" s="9"/>
      <c r="BV1127" s="9"/>
      <c r="BW1127" s="9"/>
    </row>
    <row r="1128" spans="1:75" x14ac:dyDescent="0.35">
      <c r="A1128" s="1" t="s">
        <v>4782</v>
      </c>
      <c r="B1128" s="8" t="s">
        <v>4783</v>
      </c>
      <c r="C1128" s="3" t="s">
        <v>37</v>
      </c>
      <c r="D1128" s="1" t="s">
        <v>11</v>
      </c>
      <c r="E1128" s="1" t="s">
        <v>12</v>
      </c>
      <c r="F1128" s="3" t="s">
        <v>37</v>
      </c>
      <c r="G1128" s="1" t="s">
        <v>4768</v>
      </c>
      <c r="H1128" s="29" t="s">
        <v>5588</v>
      </c>
      <c r="I1128" s="27">
        <v>0</v>
      </c>
      <c r="J1128" s="27">
        <v>0</v>
      </c>
      <c r="K1128" s="27">
        <v>0</v>
      </c>
      <c r="L1128" s="27">
        <v>0</v>
      </c>
      <c r="M1128" s="27">
        <v>0</v>
      </c>
      <c r="N1128" s="27">
        <v>0</v>
      </c>
      <c r="O1128" s="27">
        <v>0</v>
      </c>
      <c r="P1128" s="27">
        <v>0</v>
      </c>
      <c r="Q1128" s="27">
        <v>0</v>
      </c>
      <c r="R1128" s="27">
        <v>0</v>
      </c>
      <c r="S1128" s="80">
        <v>0</v>
      </c>
      <c r="T1128" s="80">
        <v>0</v>
      </c>
      <c r="U1128" s="80">
        <v>0</v>
      </c>
      <c r="V1128" s="80">
        <v>0</v>
      </c>
      <c r="W1128" s="80">
        <v>0</v>
      </c>
      <c r="X1128" s="80">
        <v>0</v>
      </c>
      <c r="Y1128" s="80">
        <v>0</v>
      </c>
      <c r="Z1128" s="80">
        <v>0</v>
      </c>
      <c r="AA1128" s="80">
        <v>0</v>
      </c>
      <c r="AB1128" s="80">
        <v>0</v>
      </c>
      <c r="AC1128" s="80">
        <v>0</v>
      </c>
      <c r="AD1128" s="80">
        <v>0</v>
      </c>
      <c r="AE1128" s="80">
        <v>0</v>
      </c>
      <c r="AF1128" s="80">
        <v>0</v>
      </c>
      <c r="AG1128" s="80"/>
      <c r="AH1128" s="80">
        <v>0</v>
      </c>
      <c r="AI1128" s="80">
        <v>0</v>
      </c>
      <c r="AJ1128" s="80">
        <v>0</v>
      </c>
      <c r="AK1128" s="80">
        <v>0</v>
      </c>
      <c r="AL1128" s="80">
        <v>0</v>
      </c>
      <c r="AM1128" s="80">
        <v>0</v>
      </c>
      <c r="AN1128" s="41" t="s">
        <v>5558</v>
      </c>
      <c r="AO1128" s="41"/>
      <c r="AP1128" s="40" t="str" cm="1">
        <f t="array" ref="AP1128">IFERROR(_xlfn.IFS(
AR1128="MPR ISSUE","PDH",
AR1128="BSS Hardware Issue","BSS",
AR1128="Sites strategiques, MLL, Pylone, etc.","ENVTECH",
AR1128="AKTIVCO DEFAUT GE &amp; POWER Cabinet","AKTIVCO",
AR1128="AKTIVCO Coupure ENEO &amp; Baisse de tension","AKTIVCO GRID ONLY",
AR1128="Coupure ENEO &amp; Baisse de tension","IHS GRID ONLY",
AR1128="Defaut GE &amp; POWER Cabinet","IHS",
AR1128="Sharing","Partners",
AR1128="Sites strategiques &amp; DataCenter","SST &amp; DC",
AR1128="Exclu","Exclu",
AR1128="SAT","SAT",
AR1128="SPARE-ISSUE","SPARE-ISSUE",
AR1128="Fiber CAmtel","TRANS_FO_CAMTEL",
AR1128="Fiber AOF","Fiber AOF",
AR1128="Projet OCM (HUAWEI)","TRAVAUX-HUAWEI",
AR1128="Projet OCM (NOKIA)","TRAVAUX-NOKIA",
AR1128="ACCESS-ISSUE","ACCESS-ISSUE",
AR1128="Projet OCM (ZTE, NOKIA, autres projets)","TRAVAUX OCM",
AR1128="No root CAuse","No root cause",
AR1128="ODU HS","PDH",
AR1128="IP &amp; VLAN","PDH",
AR1128="Warehouse HUAWEI","SPARE-ISSUE",
AR1128="SPARE-HS","SPARE-ISSUE",
AR1128="Power Telco","BSS",AR1128="no impacts","no impacts"
),"")</f>
        <v>No root cause</v>
      </c>
      <c r="AQ1128" s="40" t="str" cm="1">
        <f t="array" ref="AQ1128">IFERROR(_xlfn.IFS(
AR1128="MPR ISSUE","TX ISSUE",
AR1128="BSS Hardware Issue","RAN ISSUE",
AR1128="Sites strategiques, MLL, Pylone, etc.","ENVTECH",
AR1128="AKTIVCO DEFAUT GE &amp; POWER Cabinet","POWER ISSUE",
AR1128="AKTIVCO Coupure ENEO &amp; Baisse de tension","POWER ISSUE",
AR1128="Coupure ENEO &amp; Baisse de tension","POWER ISSUE",
AR1128="Defaut GE &amp; POWER Cabinet","POWER ISSUE",
AR1128="Sharing","POWER ISSUE",
AR1128="Sites strategiques &amp; DataCenter","POWER ISSUE",
AR1128="Exclu","Exclu",
AR1128="SAT","TX ISSUE",
AR1128="SPARE-ISSUE","SPARE-ISSUE",
AR1128="Fiber CAmtel","TX ISSUE",
AR1128="Fiber AOF","TX ISSUE",
AR1128="Projet OCM (HUAWEI)","TRAVAUX-HUAWEI",
AR1128="Projet OCM (NOKIA)","TRAVAUX -NOKIA",
AR1128="ACCESS-ISSUE","ACCESS-ISSUE",
AR1128="Projet OCM (ZTE, NOKIA, autres projets)","TRAVAUX OCM",
AR1128="No root CAuse","No root cause",
AR1128="ODU HS","TX ISSUE",
AR1128="IP &amp; VLAN","TX ISSUE",
AR1128="Warehouse HUAWEI","SPARE-ISSUE",
AR1128="SPARE-HS","SPARE-ISSUE",
AR1128="Power Telco","RAN ISSUE",AR1128="no impacts","no impacts"
),"")</f>
        <v>No root cause</v>
      </c>
      <c r="AR1128" s="59" t="s">
        <v>5343</v>
      </c>
      <c r="AS1128" s="40" t="str" cm="1">
        <f t="array" ref="AS1128">IFERROR(_xlfn.IFS(
AR1128="MPR ISSUE","ACTIVE",
AR1128="BSS Hardware Issue","ACTIVE",
AR1128="Sites strategiques, MLL, Pylone, etc.","PASSIVE",
AR1128="AKTIVCO DEFAUT GE &amp; POWER Cabinet","PASSIVE",
AR1128="AKTIVCO Coupure ENEO &amp; Baisse de tension","PASSIVE",
AR1128="Coupure ENEO &amp; Baisse de tension","PASSIVE",
AR1128="Defaut GE &amp; POWER Cabinet","PASSIVE",
AR1128="Sharing","PASSIVE",
AR1128="Sites strategiques &amp; DataCenter","PASSIVE",
AR1128="Exclu","Exclu",
AR1128="SAT","ACTIVE",
AR1128="SPARE-ISSUE","SPARE-ISSUE",
AR1128="Fiber CAmtel","ACTIVE",
AR1128="Fiber AOF","ACTIVE",
AR1128="Projet OCM (HUAWEI)","PLANNED WORKS",
AR1128="Projet OCM (NOKIA)","PLANNED WORKS",
AR1128="ACCESS-ISSUE","ACCESS-ISSUE",
AR1128="Projet OCM (ZTE, NOKIA, autres projets)","PLANNED WORKS",
AR1128="No root CAuse","No root cause",
AR1128="ODU HS","ACTIVE",
AR1128="IP &amp; VLAN","ACTIVE",
AR1128="Warehouse HUAWEI","SPARE-ISSUE",
AR1128="SPARE-HS","SPARE-ISSUE",
AR1128="Power Telco","ACTIVE", AR1128="no impacts","no impacts"
),"")</f>
        <v>No root cause</v>
      </c>
      <c r="AT1128" s="99" t="s">
        <v>5661</v>
      </c>
      <c r="AU1128" s="99" t="s">
        <v>4783</v>
      </c>
      <c r="AW1128" s="17"/>
      <c r="AX1128" s="17" t="s">
        <v>5536</v>
      </c>
      <c r="AY1128" s="17"/>
      <c r="AZ1128" s="17" t="s">
        <v>5536</v>
      </c>
      <c r="BA1128" s="7"/>
      <c r="BC1128" s="18"/>
      <c r="BD1128" s="18"/>
      <c r="BE1128" s="18"/>
      <c r="BF1128" s="18"/>
      <c r="BG1128" s="18"/>
      <c r="BH1128" s="18"/>
      <c r="BI1128" s="18"/>
      <c r="BJ1128" s="18"/>
      <c r="BK1128" s="18"/>
      <c r="BM1128" s="18"/>
      <c r="BN1128" s="18"/>
      <c r="BO1128" s="18"/>
      <c r="BP1128" s="9" t="s">
        <v>5661</v>
      </c>
      <c r="BQ1128" s="14"/>
      <c r="BR1128" s="102" t="s">
        <v>5536</v>
      </c>
      <c r="BS1128" s="14"/>
      <c r="BT1128" s="14"/>
      <c r="BU1128" s="9"/>
      <c r="BV1128" s="9"/>
      <c r="BW1128" s="9"/>
    </row>
    <row r="1129" spans="1:75" x14ac:dyDescent="0.35">
      <c r="A1129" s="1" t="s">
        <v>4203</v>
      </c>
      <c r="B1129" s="8" t="s">
        <v>4204</v>
      </c>
      <c r="C1129" s="3" t="s">
        <v>32</v>
      </c>
      <c r="D1129" s="1" t="s">
        <v>11</v>
      </c>
      <c r="E1129" s="1" t="s">
        <v>12</v>
      </c>
      <c r="F1129" s="3" t="s">
        <v>31</v>
      </c>
      <c r="G1129" s="1" t="s">
        <v>32</v>
      </c>
      <c r="H1129" s="30" t="s">
        <v>5587</v>
      </c>
      <c r="I1129" s="27">
        <v>0</v>
      </c>
      <c r="J1129" s="27">
        <v>0</v>
      </c>
      <c r="K1129" s="27">
        <v>0</v>
      </c>
      <c r="L1129" s="27">
        <v>0</v>
      </c>
      <c r="M1129" s="27">
        <v>0</v>
      </c>
      <c r="N1129" s="27">
        <v>0</v>
      </c>
      <c r="O1129" s="27">
        <v>0</v>
      </c>
      <c r="P1129" s="27">
        <v>4.9882038792008743</v>
      </c>
      <c r="Q1129" s="27">
        <v>0</v>
      </c>
      <c r="R1129" s="27">
        <v>0</v>
      </c>
      <c r="S1129" s="80">
        <v>0</v>
      </c>
      <c r="T1129" s="80">
        <v>0</v>
      </c>
      <c r="U1129" s="80">
        <v>0</v>
      </c>
      <c r="V1129" s="80">
        <v>0</v>
      </c>
      <c r="W1129" s="80">
        <v>0</v>
      </c>
      <c r="X1129" s="80">
        <v>0</v>
      </c>
      <c r="Y1129" s="80">
        <v>0</v>
      </c>
      <c r="Z1129" s="80">
        <v>0</v>
      </c>
      <c r="AA1129" s="80">
        <v>0</v>
      </c>
      <c r="AB1129" s="80">
        <v>0</v>
      </c>
      <c r="AC1129" s="80">
        <v>0</v>
      </c>
      <c r="AD1129" s="80">
        <v>0</v>
      </c>
      <c r="AE1129" s="80">
        <v>0</v>
      </c>
      <c r="AF1129" s="80">
        <v>0.52823934960463192</v>
      </c>
      <c r="AG1129" s="80"/>
      <c r="AH1129" s="80">
        <v>0</v>
      </c>
      <c r="AI1129" s="80">
        <v>0</v>
      </c>
      <c r="AJ1129" s="80">
        <v>0</v>
      </c>
      <c r="AK1129" s="80">
        <v>0</v>
      </c>
      <c r="AL1129" s="80">
        <v>0</v>
      </c>
      <c r="AM1129" s="80">
        <v>0</v>
      </c>
      <c r="AN1129" s="41" t="s">
        <v>5558</v>
      </c>
      <c r="AO1129" s="41"/>
      <c r="AP1129" s="40" t="str" cm="1">
        <f t="array" ref="AP1129">IFERROR(_xlfn.IFS(
AR1129="MPR ISSUE","PDH",
AR1129="BSS Hardware Issue","BSS",
AR1129="Sites strategiques, MLL, Pylone, etc.","ENVTECH",
AR1129="AKTIVCO DEFAUT GE &amp; POWER Cabinet","AKTIVCO",
AR1129="AKTIVCO Coupure ENEO &amp; Baisse de tension","AKTIVCO GRID ONLY",
AR1129="Coupure ENEO &amp; Baisse de tension","IHS GRID ONLY",
AR1129="Defaut GE &amp; POWER Cabinet","IHS",
AR1129="Sharing","Partners",
AR1129="Sites strategiques &amp; DataCenter","SST &amp; DC",
AR1129="Exclu","Exclu",
AR1129="SAT","SAT",
AR1129="SPARE-ISSUE","SPARE-ISSUE",
AR1129="Fiber CAmtel","TRANS_FO_CAMTEL",
AR1129="Fiber AOF","Fiber AOF",
AR1129="Projet OCM (HUAWEI)","TRAVAUX-HUAWEI",
AR1129="Projet OCM (NOKIA)","TRAVAUX-NOKIA",
AR1129="ACCESS-ISSUE","ACCESS-ISSUE",
AR1129="Projet OCM (ZTE, NOKIA, autres projets)","TRAVAUX OCM",
AR1129="No root CAuse","No root cause",
AR1129="ODU HS","PDH",
AR1129="IP &amp; VLAN","PDH",
AR1129="Warehouse HUAWEI","SPARE-ISSUE",
AR1129="SPARE-HS","SPARE-ISSUE",
AR1129="Power Telco","BSS",AR1129="no impacts","no impacts"
),"")</f>
        <v>No root cause</v>
      </c>
      <c r="AQ1129" s="40" t="str" cm="1">
        <f t="array" ref="AQ1129">IFERROR(_xlfn.IFS(
AR1129="MPR ISSUE","TX ISSUE",
AR1129="BSS Hardware Issue","RAN ISSUE",
AR1129="Sites strategiques, MLL, Pylone, etc.","ENVTECH",
AR1129="AKTIVCO DEFAUT GE &amp; POWER Cabinet","POWER ISSUE",
AR1129="AKTIVCO Coupure ENEO &amp; Baisse de tension","POWER ISSUE",
AR1129="Coupure ENEO &amp; Baisse de tension","POWER ISSUE",
AR1129="Defaut GE &amp; POWER Cabinet","POWER ISSUE",
AR1129="Sharing","POWER ISSUE",
AR1129="Sites strategiques &amp; DataCenter","POWER ISSUE",
AR1129="Exclu","Exclu",
AR1129="SAT","TX ISSUE",
AR1129="SPARE-ISSUE","SPARE-ISSUE",
AR1129="Fiber CAmtel","TX ISSUE",
AR1129="Fiber AOF","TX ISSUE",
AR1129="Projet OCM (HUAWEI)","TRAVAUX-HUAWEI",
AR1129="Projet OCM (NOKIA)","TRAVAUX -NOKIA",
AR1129="ACCESS-ISSUE","ACCESS-ISSUE",
AR1129="Projet OCM (ZTE, NOKIA, autres projets)","TRAVAUX OCM",
AR1129="No root CAuse","No root cause",
AR1129="ODU HS","TX ISSUE",
AR1129="IP &amp; VLAN","TX ISSUE",
AR1129="Warehouse HUAWEI","SPARE-ISSUE",
AR1129="SPARE-HS","SPARE-ISSUE",
AR1129="Power Telco","RAN ISSUE",AR1129="no impacts","no impacts"
),"")</f>
        <v>No root cause</v>
      </c>
      <c r="AR1129" s="59" t="s">
        <v>5343</v>
      </c>
      <c r="AS1129" s="40" t="str" cm="1">
        <f t="array" ref="AS1129">IFERROR(_xlfn.IFS(
AR1129="MPR ISSUE","ACTIVE",
AR1129="BSS Hardware Issue","ACTIVE",
AR1129="Sites strategiques, MLL, Pylone, etc.","PASSIVE",
AR1129="AKTIVCO DEFAUT GE &amp; POWER Cabinet","PASSIVE",
AR1129="AKTIVCO Coupure ENEO &amp; Baisse de tension","PASSIVE",
AR1129="Coupure ENEO &amp; Baisse de tension","PASSIVE",
AR1129="Defaut GE &amp; POWER Cabinet","PASSIVE",
AR1129="Sharing","PASSIVE",
AR1129="Sites strategiques &amp; DataCenter","PASSIVE",
AR1129="Exclu","Exclu",
AR1129="SAT","ACTIVE",
AR1129="SPARE-ISSUE","SPARE-ISSUE",
AR1129="Fiber CAmtel","ACTIVE",
AR1129="Fiber AOF","ACTIVE",
AR1129="Projet OCM (HUAWEI)","PLANNED WORKS",
AR1129="Projet OCM (NOKIA)","PLANNED WORKS",
AR1129="ACCESS-ISSUE","ACCESS-ISSUE",
AR1129="Projet OCM (ZTE, NOKIA, autres projets)","PLANNED WORKS",
AR1129="No root CAuse","No root cause",
AR1129="ODU HS","ACTIVE",
AR1129="IP &amp; VLAN","ACTIVE",
AR1129="Warehouse HUAWEI","SPARE-ISSUE",
AR1129="SPARE-HS","SPARE-ISSUE",
AR1129="Power Telco","ACTIVE", AR1129="no impacts","no impacts"
),"")</f>
        <v>No root cause</v>
      </c>
      <c r="AT1129" s="99" t="s">
        <v>5661</v>
      </c>
      <c r="AU1129" s="99" t="s">
        <v>4204</v>
      </c>
      <c r="AW1129" s="17"/>
      <c r="AX1129" s="17" t="s">
        <v>5536</v>
      </c>
      <c r="AY1129" s="17"/>
      <c r="AZ1129" s="17" t="s">
        <v>5536</v>
      </c>
      <c r="BA1129" s="7"/>
      <c r="BC1129" s="18"/>
      <c r="BD1129" s="18"/>
      <c r="BE1129" s="18"/>
      <c r="BF1129" s="18"/>
      <c r="BG1129" s="18"/>
      <c r="BH1129" s="18"/>
      <c r="BI1129" s="18"/>
      <c r="BJ1129" s="18"/>
      <c r="BK1129" s="18"/>
      <c r="BM1129" s="18"/>
      <c r="BN1129" s="18"/>
      <c r="BO1129" s="18"/>
      <c r="BP1129" s="9" t="s">
        <v>5661</v>
      </c>
      <c r="BQ1129" s="14"/>
      <c r="BR1129" s="102" t="s">
        <v>5536</v>
      </c>
      <c r="BS1129" s="14"/>
      <c r="BT1129" s="14"/>
      <c r="BU1129" s="9"/>
      <c r="BV1129" s="9"/>
      <c r="BW1129" s="9"/>
    </row>
    <row r="1130" spans="1:75" x14ac:dyDescent="0.35">
      <c r="A1130" s="1" t="s">
        <v>4799</v>
      </c>
      <c r="B1130" s="8" t="s">
        <v>4800</v>
      </c>
      <c r="C1130" s="3" t="s">
        <v>37</v>
      </c>
      <c r="D1130" s="1" t="s">
        <v>21</v>
      </c>
      <c r="E1130" s="1" t="s">
        <v>122</v>
      </c>
      <c r="F1130" s="3" t="s">
        <v>37</v>
      </c>
      <c r="G1130" s="1" t="s">
        <v>4801</v>
      </c>
      <c r="H1130" s="29" t="s">
        <v>5588</v>
      </c>
      <c r="I1130" s="27">
        <v>0</v>
      </c>
      <c r="J1130" s="27">
        <v>0</v>
      </c>
      <c r="K1130" s="27">
        <v>0</v>
      </c>
      <c r="L1130" s="27">
        <v>0</v>
      </c>
      <c r="M1130" s="27">
        <v>0</v>
      </c>
      <c r="N1130" s="27">
        <v>0</v>
      </c>
      <c r="O1130" s="27">
        <v>0</v>
      </c>
      <c r="P1130" s="27">
        <v>0</v>
      </c>
      <c r="Q1130" s="27">
        <v>0</v>
      </c>
      <c r="R1130" s="27">
        <v>0</v>
      </c>
      <c r="S1130" s="80">
        <v>0</v>
      </c>
      <c r="T1130" s="80">
        <v>0</v>
      </c>
      <c r="U1130" s="80">
        <v>0</v>
      </c>
      <c r="V1130" s="80">
        <v>0</v>
      </c>
      <c r="W1130" s="80">
        <v>0</v>
      </c>
      <c r="X1130" s="80">
        <v>0</v>
      </c>
      <c r="Y1130" s="80">
        <v>0</v>
      </c>
      <c r="Z1130" s="80">
        <v>0</v>
      </c>
      <c r="AA1130" s="80">
        <v>0</v>
      </c>
      <c r="AB1130" s="80">
        <v>0</v>
      </c>
      <c r="AC1130" s="80">
        <v>0</v>
      </c>
      <c r="AD1130" s="80">
        <v>0</v>
      </c>
      <c r="AE1130" s="80">
        <v>0</v>
      </c>
      <c r="AF1130" s="80">
        <v>0</v>
      </c>
      <c r="AG1130" s="80"/>
      <c r="AH1130" s="80">
        <v>0</v>
      </c>
      <c r="AI1130" s="80">
        <v>0</v>
      </c>
      <c r="AJ1130" s="80">
        <v>0</v>
      </c>
      <c r="AK1130" s="80">
        <v>0</v>
      </c>
      <c r="AL1130" s="80">
        <v>0</v>
      </c>
      <c r="AM1130" s="80">
        <v>0</v>
      </c>
      <c r="AN1130" s="41" t="s">
        <v>5558</v>
      </c>
      <c r="AO1130" s="41"/>
      <c r="AP1130" s="40" t="str" cm="1">
        <f t="array" ref="AP1130">IFERROR(_xlfn.IFS(
AR1130="MPR ISSUE","PDH",
AR1130="BSS Hardware Issue","BSS",
AR1130="Sites strategiques, MLL, Pylone, etc.","ENVTECH",
AR1130="AKTIVCO DEFAUT GE &amp; POWER Cabinet","AKTIVCO",
AR1130="AKTIVCO Coupure ENEO &amp; Baisse de tension","AKTIVCO GRID ONLY",
AR1130="Coupure ENEO &amp; Baisse de tension","IHS GRID ONLY",
AR1130="Defaut GE &amp; POWER Cabinet","IHS",
AR1130="Sharing","Partners",
AR1130="Sites strategiques &amp; DataCenter","SST &amp; DC",
AR1130="Exclu","Exclu",
AR1130="SAT","SAT",
AR1130="SPARE-ISSUE","SPARE-ISSUE",
AR1130="Fiber CAmtel","TRANS_FO_CAMTEL",
AR1130="Fiber AOF","Fiber AOF",
AR1130="Projet OCM (HUAWEI)","TRAVAUX-HUAWEI",
AR1130="Projet OCM (NOKIA)","TRAVAUX-NOKIA",
AR1130="ACCESS-ISSUE","ACCESS-ISSUE",
AR1130="Projet OCM (ZTE, NOKIA, autres projets)","TRAVAUX OCM",
AR1130="No root CAuse","No root cause",
AR1130="ODU HS","PDH",
AR1130="IP &amp; VLAN","PDH",
AR1130="Warehouse HUAWEI","SPARE-ISSUE",
AR1130="SPARE-HS","SPARE-ISSUE",
AR1130="Power Telco","BSS",AR1130="no impacts","no impacts"
),"")</f>
        <v>No root cause</v>
      </c>
      <c r="AQ1130" s="40" t="str" cm="1">
        <f t="array" ref="AQ1130">IFERROR(_xlfn.IFS(
AR1130="MPR ISSUE","TX ISSUE",
AR1130="BSS Hardware Issue","RAN ISSUE",
AR1130="Sites strategiques, MLL, Pylone, etc.","ENVTECH",
AR1130="AKTIVCO DEFAUT GE &amp; POWER Cabinet","POWER ISSUE",
AR1130="AKTIVCO Coupure ENEO &amp; Baisse de tension","POWER ISSUE",
AR1130="Coupure ENEO &amp; Baisse de tension","POWER ISSUE",
AR1130="Defaut GE &amp; POWER Cabinet","POWER ISSUE",
AR1130="Sharing","POWER ISSUE",
AR1130="Sites strategiques &amp; DataCenter","POWER ISSUE",
AR1130="Exclu","Exclu",
AR1130="SAT","TX ISSUE",
AR1130="SPARE-ISSUE","SPARE-ISSUE",
AR1130="Fiber CAmtel","TX ISSUE",
AR1130="Fiber AOF","TX ISSUE",
AR1130="Projet OCM (HUAWEI)","TRAVAUX-HUAWEI",
AR1130="Projet OCM (NOKIA)","TRAVAUX -NOKIA",
AR1130="ACCESS-ISSUE","ACCESS-ISSUE",
AR1130="Projet OCM (ZTE, NOKIA, autres projets)","TRAVAUX OCM",
AR1130="No root CAuse","No root cause",
AR1130="ODU HS","TX ISSUE",
AR1130="IP &amp; VLAN","TX ISSUE",
AR1130="Warehouse HUAWEI","SPARE-ISSUE",
AR1130="SPARE-HS","SPARE-ISSUE",
AR1130="Power Telco","RAN ISSUE",AR1130="no impacts","no impacts"
),"")</f>
        <v>No root cause</v>
      </c>
      <c r="AR1130" s="59" t="s">
        <v>5343</v>
      </c>
      <c r="AS1130" s="40" t="str" cm="1">
        <f t="array" ref="AS1130">IFERROR(_xlfn.IFS(
AR1130="MPR ISSUE","ACTIVE",
AR1130="BSS Hardware Issue","ACTIVE",
AR1130="Sites strategiques, MLL, Pylone, etc.","PASSIVE",
AR1130="AKTIVCO DEFAUT GE &amp; POWER Cabinet","PASSIVE",
AR1130="AKTIVCO Coupure ENEO &amp; Baisse de tension","PASSIVE",
AR1130="Coupure ENEO &amp; Baisse de tension","PASSIVE",
AR1130="Defaut GE &amp; POWER Cabinet","PASSIVE",
AR1130="Sharing","PASSIVE",
AR1130="Sites strategiques &amp; DataCenter","PASSIVE",
AR1130="Exclu","Exclu",
AR1130="SAT","ACTIVE",
AR1130="SPARE-ISSUE","SPARE-ISSUE",
AR1130="Fiber CAmtel","ACTIVE",
AR1130="Fiber AOF","ACTIVE",
AR1130="Projet OCM (HUAWEI)","PLANNED WORKS",
AR1130="Projet OCM (NOKIA)","PLANNED WORKS",
AR1130="ACCESS-ISSUE","ACCESS-ISSUE",
AR1130="Projet OCM (ZTE, NOKIA, autres projets)","PLANNED WORKS",
AR1130="No root CAuse","No root cause",
AR1130="ODU HS","ACTIVE",
AR1130="IP &amp; VLAN","ACTIVE",
AR1130="Warehouse HUAWEI","SPARE-ISSUE",
AR1130="SPARE-HS","SPARE-ISSUE",
AR1130="Power Telco","ACTIVE", AR1130="no impacts","no impacts"
),"")</f>
        <v>No root cause</v>
      </c>
      <c r="AT1130" s="99" t="s">
        <v>5661</v>
      </c>
      <c r="AU1130" s="99" t="s">
        <v>4800</v>
      </c>
      <c r="AW1130" s="17"/>
      <c r="AX1130" s="17" t="s">
        <v>5536</v>
      </c>
      <c r="AY1130" s="17"/>
      <c r="AZ1130" s="17" t="s">
        <v>5536</v>
      </c>
      <c r="BA1130" s="7"/>
      <c r="BC1130" s="18"/>
      <c r="BD1130" s="18"/>
      <c r="BE1130" s="18"/>
      <c r="BF1130" s="18"/>
      <c r="BG1130" s="18"/>
      <c r="BH1130" s="18"/>
      <c r="BI1130" s="18"/>
      <c r="BJ1130" s="18"/>
      <c r="BK1130" s="18"/>
      <c r="BM1130" s="18"/>
      <c r="BN1130" s="18"/>
      <c r="BO1130" s="18"/>
      <c r="BP1130" s="9" t="s">
        <v>5661</v>
      </c>
      <c r="BQ1130" s="14"/>
      <c r="BR1130" s="102" t="s">
        <v>5536</v>
      </c>
      <c r="BS1130" s="14"/>
      <c r="BT1130" s="14"/>
      <c r="BU1130" s="9"/>
      <c r="BV1130" s="9"/>
      <c r="BW1130" s="9"/>
    </row>
    <row r="1131" spans="1:75" x14ac:dyDescent="0.35">
      <c r="A1131" s="3" t="s">
        <v>2450</v>
      </c>
      <c r="B1131" s="24" t="s">
        <v>2451</v>
      </c>
      <c r="C1131" s="3" t="s">
        <v>32</v>
      </c>
      <c r="D1131" s="3" t="s">
        <v>357</v>
      </c>
      <c r="E1131" s="3" t="s">
        <v>12</v>
      </c>
      <c r="F1131" s="3" t="s">
        <v>31</v>
      </c>
      <c r="G1131" s="3" t="s">
        <v>32</v>
      </c>
      <c r="H1131" s="30" t="s">
        <v>5587</v>
      </c>
      <c r="I1131" s="27">
        <v>0</v>
      </c>
      <c r="J1131" s="27">
        <v>0</v>
      </c>
      <c r="K1131" s="27">
        <v>0</v>
      </c>
      <c r="L1131" s="27">
        <v>0</v>
      </c>
      <c r="M1131" s="27">
        <v>0.22379456272668369</v>
      </c>
      <c r="N1131" s="27">
        <v>0</v>
      </c>
      <c r="O1131" s="27">
        <v>0</v>
      </c>
      <c r="P1131" s="27">
        <v>0</v>
      </c>
      <c r="Q1131" s="27">
        <v>0</v>
      </c>
      <c r="R1131" s="27">
        <v>0.98326570271635383</v>
      </c>
      <c r="S1131" s="80">
        <v>0</v>
      </c>
      <c r="T1131" s="80">
        <v>0</v>
      </c>
      <c r="U1131" s="80">
        <v>0</v>
      </c>
      <c r="V1131" s="80">
        <v>0</v>
      </c>
      <c r="W1131" s="80">
        <v>0</v>
      </c>
      <c r="X1131" s="80">
        <v>3.4064999586228654E-3</v>
      </c>
      <c r="Y1131" s="80">
        <v>0</v>
      </c>
      <c r="Z1131" s="80">
        <v>0</v>
      </c>
      <c r="AA1131" s="80">
        <v>0</v>
      </c>
      <c r="AB1131" s="80">
        <v>0</v>
      </c>
      <c r="AC1131" s="80">
        <v>0</v>
      </c>
      <c r="AD1131" s="80">
        <v>0</v>
      </c>
      <c r="AE1131" s="80">
        <v>0</v>
      </c>
      <c r="AF1131" s="80">
        <v>0</v>
      </c>
      <c r="AG1131" s="80"/>
      <c r="AH1131" s="80">
        <v>5.8855758447398589E-4</v>
      </c>
      <c r="AI1131" s="80">
        <v>0</v>
      </c>
      <c r="AJ1131" s="80">
        <v>0</v>
      </c>
      <c r="AK1131" s="80">
        <v>0</v>
      </c>
      <c r="AL1131" s="80">
        <v>0</v>
      </c>
      <c r="AM1131" s="80">
        <v>0</v>
      </c>
      <c r="AN1131" s="41" t="s">
        <v>5558</v>
      </c>
      <c r="AO1131" s="41"/>
      <c r="AP1131" s="40" t="str" cm="1">
        <f t="array" ref="AP1131">IFERROR(_xlfn.IFS(
AR1131="MPR ISSUE","PDH",
AR1131="BSS Hardware Issue","BSS",
AR1131="Sites strategiques, MLL, Pylone, etc.","ENVTECH",
AR1131="AKTIVCO DEFAUT GE &amp; POWER Cabinet","AKTIVCO",
AR1131="AKTIVCO Coupure ENEO &amp; Baisse de tension","AKTIVCO GRID ONLY",
AR1131="Coupure ENEO &amp; Baisse de tension","IHS GRID ONLY",
AR1131="Defaut GE &amp; POWER Cabinet","IHS",
AR1131="Sharing","Partners",
AR1131="Sites strategiques &amp; DataCenter","SST &amp; DC",
AR1131="Exclu","Exclu",
AR1131="SAT","SAT",
AR1131="SPARE-ISSUE","SPARE-ISSUE",
AR1131="Fiber CAmtel","TRANS_FO_CAMTEL",
AR1131="Fiber AOF","Fiber AOF",
AR1131="Projet OCM (HUAWEI)","TRAVAUX-HUAWEI",
AR1131="Projet OCM (NOKIA)","TRAVAUX-NOKIA",
AR1131="ACCESS-ISSUE","ACCESS-ISSUE",
AR1131="Projet OCM (ZTE, NOKIA, autres projets)","TRAVAUX OCM",
AR1131="No root CAuse","No root cause",
AR1131="ODU HS","PDH",
AR1131="IP &amp; VLAN","PDH",
AR1131="Warehouse HUAWEI","SPARE-ISSUE",
AR1131="SPARE-HS","SPARE-ISSUE",
AR1131="Power Telco","BSS",AR1131="no impacts","no impacts"
),"")</f>
        <v>No root cause</v>
      </c>
      <c r="AQ1131" s="40" t="str" cm="1">
        <f t="array" ref="AQ1131">IFERROR(_xlfn.IFS(
AR1131="MPR ISSUE","TX ISSUE",
AR1131="BSS Hardware Issue","RAN ISSUE",
AR1131="Sites strategiques, MLL, Pylone, etc.","ENVTECH",
AR1131="AKTIVCO DEFAUT GE &amp; POWER Cabinet","POWER ISSUE",
AR1131="AKTIVCO Coupure ENEO &amp; Baisse de tension","POWER ISSUE",
AR1131="Coupure ENEO &amp; Baisse de tension","POWER ISSUE",
AR1131="Defaut GE &amp; POWER Cabinet","POWER ISSUE",
AR1131="Sharing","POWER ISSUE",
AR1131="Sites strategiques &amp; DataCenter","POWER ISSUE",
AR1131="Exclu","Exclu",
AR1131="SAT","TX ISSUE",
AR1131="SPARE-ISSUE","SPARE-ISSUE",
AR1131="Fiber CAmtel","TX ISSUE",
AR1131="Fiber AOF","TX ISSUE",
AR1131="Projet OCM (HUAWEI)","TRAVAUX-HUAWEI",
AR1131="Projet OCM (NOKIA)","TRAVAUX -NOKIA",
AR1131="ACCESS-ISSUE","ACCESS-ISSUE",
AR1131="Projet OCM (ZTE, NOKIA, autres projets)","TRAVAUX OCM",
AR1131="No root CAuse","No root cause",
AR1131="ODU HS","TX ISSUE",
AR1131="IP &amp; VLAN","TX ISSUE",
AR1131="Warehouse HUAWEI","SPARE-ISSUE",
AR1131="SPARE-HS","SPARE-ISSUE",
AR1131="Power Telco","RAN ISSUE",AR1131="no impacts","no impacts"
),"")</f>
        <v>No root cause</v>
      </c>
      <c r="AR1131" s="59" t="s">
        <v>5343</v>
      </c>
      <c r="AS1131" s="40" t="str" cm="1">
        <f t="array" ref="AS1131">IFERROR(_xlfn.IFS(
AR1131="MPR ISSUE","ACTIVE",
AR1131="BSS Hardware Issue","ACTIVE",
AR1131="Sites strategiques, MLL, Pylone, etc.","PASSIVE",
AR1131="AKTIVCO DEFAUT GE &amp; POWER Cabinet","PASSIVE",
AR1131="AKTIVCO Coupure ENEO &amp; Baisse de tension","PASSIVE",
AR1131="Coupure ENEO &amp; Baisse de tension","PASSIVE",
AR1131="Defaut GE &amp; POWER Cabinet","PASSIVE",
AR1131="Sharing","PASSIVE",
AR1131="Sites strategiques &amp; DataCenter","PASSIVE",
AR1131="Exclu","Exclu",
AR1131="SAT","ACTIVE",
AR1131="SPARE-ISSUE","SPARE-ISSUE",
AR1131="Fiber CAmtel","ACTIVE",
AR1131="Fiber AOF","ACTIVE",
AR1131="Projet OCM (HUAWEI)","PLANNED WORKS",
AR1131="Projet OCM (NOKIA)","PLANNED WORKS",
AR1131="ACCESS-ISSUE","ACCESS-ISSUE",
AR1131="Projet OCM (ZTE, NOKIA, autres projets)","PLANNED WORKS",
AR1131="No root CAuse","No root cause",
AR1131="ODU HS","ACTIVE",
AR1131="IP &amp; VLAN","ACTIVE",
AR1131="Warehouse HUAWEI","SPARE-ISSUE",
AR1131="SPARE-HS","SPARE-ISSUE",
AR1131="Power Telco","ACTIVE", AR1131="no impacts","no impacts"
),"")</f>
        <v>No root cause</v>
      </c>
      <c r="AT1131" s="99" t="s">
        <v>5661</v>
      </c>
      <c r="AU1131" s="99" t="s">
        <v>2451</v>
      </c>
      <c r="AW1131" s="17"/>
      <c r="AX1131" s="17" t="s">
        <v>5536</v>
      </c>
      <c r="AY1131" s="17"/>
      <c r="AZ1131" s="17" t="s">
        <v>5536</v>
      </c>
      <c r="BA1131" s="7"/>
      <c r="BC1131" s="18"/>
      <c r="BD1131" s="18"/>
      <c r="BE1131" s="18"/>
      <c r="BF1131" s="18"/>
      <c r="BG1131" s="18"/>
      <c r="BH1131" s="18"/>
      <c r="BI1131" s="18"/>
      <c r="BJ1131" s="18"/>
      <c r="BK1131" s="18"/>
      <c r="BM1131" s="18"/>
      <c r="BN1131" s="18"/>
      <c r="BO1131" s="18"/>
      <c r="BP1131" s="9" t="s">
        <v>5661</v>
      </c>
      <c r="BQ1131" s="14"/>
      <c r="BR1131" s="102" t="s">
        <v>5536</v>
      </c>
      <c r="BS1131" s="14"/>
      <c r="BT1131" s="14"/>
      <c r="BU1131" s="9"/>
      <c r="BV1131" s="9"/>
      <c r="BW1131" s="9"/>
    </row>
    <row r="1132" spans="1:75" x14ac:dyDescent="0.35">
      <c r="A1132" s="1" t="s">
        <v>648</v>
      </c>
      <c r="B1132" s="8" t="s">
        <v>649</v>
      </c>
      <c r="C1132" s="3" t="s">
        <v>32</v>
      </c>
      <c r="D1132" s="1" t="s">
        <v>11</v>
      </c>
      <c r="E1132" s="1" t="s">
        <v>12</v>
      </c>
      <c r="F1132" s="3" t="s">
        <v>31</v>
      </c>
      <c r="G1132" s="1" t="s">
        <v>32</v>
      </c>
      <c r="H1132" s="30" t="s">
        <v>5587</v>
      </c>
      <c r="I1132" s="27">
        <v>0</v>
      </c>
      <c r="J1132" s="27">
        <v>0</v>
      </c>
      <c r="K1132" s="27">
        <v>4.6287557107920785</v>
      </c>
      <c r="L1132" s="27">
        <v>0</v>
      </c>
      <c r="M1132" s="27">
        <v>0</v>
      </c>
      <c r="N1132" s="27">
        <v>0</v>
      </c>
      <c r="O1132" s="27">
        <v>0</v>
      </c>
      <c r="P1132" s="27">
        <v>0</v>
      </c>
      <c r="Q1132" s="27">
        <v>0.42349393464656548</v>
      </c>
      <c r="R1132" s="27">
        <v>0</v>
      </c>
      <c r="S1132" s="80">
        <v>0</v>
      </c>
      <c r="T1132" s="80">
        <v>7.776094146384748E-3</v>
      </c>
      <c r="U1132" s="80">
        <v>0</v>
      </c>
      <c r="V1132" s="80">
        <v>0</v>
      </c>
      <c r="W1132" s="80">
        <v>7.776094146384748E-3</v>
      </c>
      <c r="X1132" s="80">
        <v>0</v>
      </c>
      <c r="Y1132" s="80">
        <v>0</v>
      </c>
      <c r="Z1132" s="80">
        <v>0</v>
      </c>
      <c r="AA1132" s="80">
        <v>0</v>
      </c>
      <c r="AB1132" s="80">
        <v>0</v>
      </c>
      <c r="AC1132" s="80">
        <v>0</v>
      </c>
      <c r="AD1132" s="80">
        <v>0</v>
      </c>
      <c r="AE1132" s="80">
        <v>0</v>
      </c>
      <c r="AF1132" s="80">
        <v>0</v>
      </c>
      <c r="AG1132" s="80"/>
      <c r="AH1132" s="80">
        <v>0</v>
      </c>
      <c r="AI1132" s="80">
        <v>0</v>
      </c>
      <c r="AJ1132" s="80">
        <v>0</v>
      </c>
      <c r="AK1132" s="80">
        <v>0</v>
      </c>
      <c r="AL1132" s="80">
        <v>0</v>
      </c>
      <c r="AM1132" s="80">
        <v>0</v>
      </c>
      <c r="AN1132" s="41" t="s">
        <v>5558</v>
      </c>
      <c r="AO1132" s="41"/>
      <c r="AP1132" s="40" t="str" cm="1">
        <f t="array" ref="AP1132">IFERROR(_xlfn.IFS(
AR1132="MPR ISSUE","PDH",
AR1132="BSS Hardware Issue","BSS",
AR1132="Sites strategiques, MLL, Pylone, etc.","ENVTECH",
AR1132="AKTIVCO DEFAUT GE &amp; POWER Cabinet","AKTIVCO",
AR1132="AKTIVCO Coupure ENEO &amp; Baisse de tension","AKTIVCO GRID ONLY",
AR1132="Coupure ENEO &amp; Baisse de tension","IHS GRID ONLY",
AR1132="Defaut GE &amp; POWER Cabinet","IHS",
AR1132="Sharing","Partners",
AR1132="Sites strategiques &amp; DataCenter","SST &amp; DC",
AR1132="Exclu","Exclu",
AR1132="SAT","SAT",
AR1132="SPARE-ISSUE","SPARE-ISSUE",
AR1132="Fiber CAmtel","TRANS_FO_CAMTEL",
AR1132="Fiber AOF","Fiber AOF",
AR1132="Projet OCM (HUAWEI)","TRAVAUX-HUAWEI",
AR1132="Projet OCM (NOKIA)","TRAVAUX-NOKIA",
AR1132="ACCESS-ISSUE","ACCESS-ISSUE",
AR1132="Projet OCM (ZTE, NOKIA, autres projets)","TRAVAUX OCM",
AR1132="No root CAuse","No root cause",
AR1132="ODU HS","PDH",
AR1132="IP &amp; VLAN","PDH",
AR1132="Warehouse HUAWEI","SPARE-ISSUE",
AR1132="SPARE-HS","SPARE-ISSUE",
AR1132="Power Telco","BSS",AR1132="no impacts","no impacts"
),"")</f>
        <v>No root cause</v>
      </c>
      <c r="AQ1132" s="40" t="str" cm="1">
        <f t="array" ref="AQ1132">IFERROR(_xlfn.IFS(
AR1132="MPR ISSUE","TX ISSUE",
AR1132="BSS Hardware Issue","RAN ISSUE",
AR1132="Sites strategiques, MLL, Pylone, etc.","ENVTECH",
AR1132="AKTIVCO DEFAUT GE &amp; POWER Cabinet","POWER ISSUE",
AR1132="AKTIVCO Coupure ENEO &amp; Baisse de tension","POWER ISSUE",
AR1132="Coupure ENEO &amp; Baisse de tension","POWER ISSUE",
AR1132="Defaut GE &amp; POWER Cabinet","POWER ISSUE",
AR1132="Sharing","POWER ISSUE",
AR1132="Sites strategiques &amp; DataCenter","POWER ISSUE",
AR1132="Exclu","Exclu",
AR1132="SAT","TX ISSUE",
AR1132="SPARE-ISSUE","SPARE-ISSUE",
AR1132="Fiber CAmtel","TX ISSUE",
AR1132="Fiber AOF","TX ISSUE",
AR1132="Projet OCM (HUAWEI)","TRAVAUX-HUAWEI",
AR1132="Projet OCM (NOKIA)","TRAVAUX -NOKIA",
AR1132="ACCESS-ISSUE","ACCESS-ISSUE",
AR1132="Projet OCM (ZTE, NOKIA, autres projets)","TRAVAUX OCM",
AR1132="No root CAuse","No root cause",
AR1132="ODU HS","TX ISSUE",
AR1132="IP &amp; VLAN","TX ISSUE",
AR1132="Warehouse HUAWEI","SPARE-ISSUE",
AR1132="SPARE-HS","SPARE-ISSUE",
AR1132="Power Telco","RAN ISSUE",AR1132="no impacts","no impacts"
),"")</f>
        <v>No root cause</v>
      </c>
      <c r="AR1132" s="59" t="s">
        <v>5343</v>
      </c>
      <c r="AS1132" s="40" t="str" cm="1">
        <f t="array" ref="AS1132">IFERROR(_xlfn.IFS(
AR1132="MPR ISSUE","ACTIVE",
AR1132="BSS Hardware Issue","ACTIVE",
AR1132="Sites strategiques, MLL, Pylone, etc.","PASSIVE",
AR1132="AKTIVCO DEFAUT GE &amp; POWER Cabinet","PASSIVE",
AR1132="AKTIVCO Coupure ENEO &amp; Baisse de tension","PASSIVE",
AR1132="Coupure ENEO &amp; Baisse de tension","PASSIVE",
AR1132="Defaut GE &amp; POWER Cabinet","PASSIVE",
AR1132="Sharing","PASSIVE",
AR1132="Sites strategiques &amp; DataCenter","PASSIVE",
AR1132="Exclu","Exclu",
AR1132="SAT","ACTIVE",
AR1132="SPARE-ISSUE","SPARE-ISSUE",
AR1132="Fiber CAmtel","ACTIVE",
AR1132="Fiber AOF","ACTIVE",
AR1132="Projet OCM (HUAWEI)","PLANNED WORKS",
AR1132="Projet OCM (NOKIA)","PLANNED WORKS",
AR1132="ACCESS-ISSUE","ACCESS-ISSUE",
AR1132="Projet OCM (ZTE, NOKIA, autres projets)","PLANNED WORKS",
AR1132="No root CAuse","No root cause",
AR1132="ODU HS","ACTIVE",
AR1132="IP &amp; VLAN","ACTIVE",
AR1132="Warehouse HUAWEI","SPARE-ISSUE",
AR1132="SPARE-HS","SPARE-ISSUE",
AR1132="Power Telco","ACTIVE", AR1132="no impacts","no impacts"
),"")</f>
        <v>No root cause</v>
      </c>
      <c r="AT1132" s="99" t="s">
        <v>5661</v>
      </c>
      <c r="AU1132" s="99" t="s">
        <v>649</v>
      </c>
      <c r="AW1132" s="17"/>
      <c r="AX1132" s="17" t="s">
        <v>5536</v>
      </c>
      <c r="AY1132" s="17"/>
      <c r="AZ1132" s="17" t="s">
        <v>5536</v>
      </c>
      <c r="BA1132" s="7"/>
      <c r="BC1132" s="18"/>
      <c r="BD1132" s="18"/>
      <c r="BE1132" s="18"/>
      <c r="BF1132" s="18"/>
      <c r="BG1132" s="18"/>
      <c r="BH1132" s="18"/>
      <c r="BI1132" s="18"/>
      <c r="BJ1132" s="18"/>
      <c r="BK1132" s="18"/>
      <c r="BM1132" s="18"/>
      <c r="BN1132" s="18"/>
      <c r="BO1132" s="18"/>
      <c r="BP1132" s="9" t="s">
        <v>5661</v>
      </c>
      <c r="BQ1132" s="14"/>
      <c r="BR1132" s="102" t="s">
        <v>5536</v>
      </c>
      <c r="BS1132" s="14"/>
      <c r="BT1132" s="14"/>
      <c r="BU1132" s="9"/>
      <c r="BV1132" s="9"/>
      <c r="BW1132" s="9"/>
    </row>
    <row r="1133" spans="1:75" x14ac:dyDescent="0.35">
      <c r="A1133" s="1" t="s">
        <v>2452</v>
      </c>
      <c r="B1133" s="8" t="s">
        <v>2453</v>
      </c>
      <c r="C1133" s="3" t="s">
        <v>32</v>
      </c>
      <c r="D1133" s="1" t="s">
        <v>11</v>
      </c>
      <c r="E1133" s="1" t="s">
        <v>12</v>
      </c>
      <c r="F1133" s="3" t="s">
        <v>31</v>
      </c>
      <c r="G1133" s="1" t="s">
        <v>32</v>
      </c>
      <c r="H1133" s="30" t="s">
        <v>5587</v>
      </c>
      <c r="I1133" s="27">
        <v>0</v>
      </c>
      <c r="J1133" s="27">
        <v>0</v>
      </c>
      <c r="K1133" s="27">
        <v>0</v>
      </c>
      <c r="L1133" s="27">
        <v>0</v>
      </c>
      <c r="M1133" s="27">
        <v>0.30986665068643598</v>
      </c>
      <c r="N1133" s="27">
        <v>0</v>
      </c>
      <c r="O1133" s="27">
        <v>0</v>
      </c>
      <c r="P1133" s="27">
        <v>0</v>
      </c>
      <c r="Q1133" s="27">
        <v>0</v>
      </c>
      <c r="R1133" s="27">
        <v>0</v>
      </c>
      <c r="S1133" s="80">
        <v>0</v>
      </c>
      <c r="T1133" s="80">
        <v>0</v>
      </c>
      <c r="U1133" s="80">
        <v>0</v>
      </c>
      <c r="V1133" s="80">
        <v>0</v>
      </c>
      <c r="W1133" s="80">
        <v>0</v>
      </c>
      <c r="X1133" s="80">
        <v>3.3708298019880113E-3</v>
      </c>
      <c r="Y1133" s="80">
        <v>0</v>
      </c>
      <c r="Z1133" s="80">
        <v>0</v>
      </c>
      <c r="AA1133" s="80">
        <v>0</v>
      </c>
      <c r="AB1133" s="80">
        <v>0</v>
      </c>
      <c r="AC1133" s="80">
        <v>0</v>
      </c>
      <c r="AD1133" s="80">
        <v>0</v>
      </c>
      <c r="AE1133" s="80">
        <v>0</v>
      </c>
      <c r="AF1133" s="80">
        <v>0</v>
      </c>
      <c r="AG1133" s="80"/>
      <c r="AH1133" s="80">
        <v>0</v>
      </c>
      <c r="AI1133" s="80">
        <v>0</v>
      </c>
      <c r="AJ1133" s="80">
        <v>0</v>
      </c>
      <c r="AK1133" s="80">
        <v>0</v>
      </c>
      <c r="AL1133" s="80">
        <v>0</v>
      </c>
      <c r="AM1133" s="80">
        <v>0</v>
      </c>
      <c r="AN1133" s="41" t="s">
        <v>5558</v>
      </c>
      <c r="AO1133" s="41"/>
      <c r="AP1133" s="40" t="str" cm="1">
        <f t="array" ref="AP1133">IFERROR(_xlfn.IFS(
AR1133="MPR ISSUE","PDH",
AR1133="BSS Hardware Issue","BSS",
AR1133="Sites strategiques, MLL, Pylone, etc.","ENVTECH",
AR1133="AKTIVCO DEFAUT GE &amp; POWER Cabinet","AKTIVCO",
AR1133="AKTIVCO Coupure ENEO &amp; Baisse de tension","AKTIVCO GRID ONLY",
AR1133="Coupure ENEO &amp; Baisse de tension","IHS GRID ONLY",
AR1133="Defaut GE &amp; POWER Cabinet","IHS",
AR1133="Sharing","Partners",
AR1133="Sites strategiques &amp; DataCenter","SST &amp; DC",
AR1133="Exclu","Exclu",
AR1133="SAT","SAT",
AR1133="SPARE-ISSUE","SPARE-ISSUE",
AR1133="Fiber CAmtel","TRANS_FO_CAMTEL",
AR1133="Fiber AOF","Fiber AOF",
AR1133="Projet OCM (HUAWEI)","TRAVAUX-HUAWEI",
AR1133="Projet OCM (NOKIA)","TRAVAUX-NOKIA",
AR1133="ACCESS-ISSUE","ACCESS-ISSUE",
AR1133="Projet OCM (ZTE, NOKIA, autres projets)","TRAVAUX OCM",
AR1133="No root CAuse","No root cause",
AR1133="ODU HS","PDH",
AR1133="IP &amp; VLAN","PDH",
AR1133="Warehouse HUAWEI","SPARE-ISSUE",
AR1133="SPARE-HS","SPARE-ISSUE",
AR1133="Power Telco","BSS",AR1133="no impacts","no impacts"
),"")</f>
        <v>No root cause</v>
      </c>
      <c r="AQ1133" s="40" t="str" cm="1">
        <f t="array" ref="AQ1133">IFERROR(_xlfn.IFS(
AR1133="MPR ISSUE","TX ISSUE",
AR1133="BSS Hardware Issue","RAN ISSUE",
AR1133="Sites strategiques, MLL, Pylone, etc.","ENVTECH",
AR1133="AKTIVCO DEFAUT GE &amp; POWER Cabinet","POWER ISSUE",
AR1133="AKTIVCO Coupure ENEO &amp; Baisse de tension","POWER ISSUE",
AR1133="Coupure ENEO &amp; Baisse de tension","POWER ISSUE",
AR1133="Defaut GE &amp; POWER Cabinet","POWER ISSUE",
AR1133="Sharing","POWER ISSUE",
AR1133="Sites strategiques &amp; DataCenter","POWER ISSUE",
AR1133="Exclu","Exclu",
AR1133="SAT","TX ISSUE",
AR1133="SPARE-ISSUE","SPARE-ISSUE",
AR1133="Fiber CAmtel","TX ISSUE",
AR1133="Fiber AOF","TX ISSUE",
AR1133="Projet OCM (HUAWEI)","TRAVAUX-HUAWEI",
AR1133="Projet OCM (NOKIA)","TRAVAUX -NOKIA",
AR1133="ACCESS-ISSUE","ACCESS-ISSUE",
AR1133="Projet OCM (ZTE, NOKIA, autres projets)","TRAVAUX OCM",
AR1133="No root CAuse","No root cause",
AR1133="ODU HS","TX ISSUE",
AR1133="IP &amp; VLAN","TX ISSUE",
AR1133="Warehouse HUAWEI","SPARE-ISSUE",
AR1133="SPARE-HS","SPARE-ISSUE",
AR1133="Power Telco","RAN ISSUE",AR1133="no impacts","no impacts"
),"")</f>
        <v>No root cause</v>
      </c>
      <c r="AR1133" s="59" t="s">
        <v>5343</v>
      </c>
      <c r="AS1133" s="40" t="str" cm="1">
        <f t="array" ref="AS1133">IFERROR(_xlfn.IFS(
AR1133="MPR ISSUE","ACTIVE",
AR1133="BSS Hardware Issue","ACTIVE",
AR1133="Sites strategiques, MLL, Pylone, etc.","PASSIVE",
AR1133="AKTIVCO DEFAUT GE &amp; POWER Cabinet","PASSIVE",
AR1133="AKTIVCO Coupure ENEO &amp; Baisse de tension","PASSIVE",
AR1133="Coupure ENEO &amp; Baisse de tension","PASSIVE",
AR1133="Defaut GE &amp; POWER Cabinet","PASSIVE",
AR1133="Sharing","PASSIVE",
AR1133="Sites strategiques &amp; DataCenter","PASSIVE",
AR1133="Exclu","Exclu",
AR1133="SAT","ACTIVE",
AR1133="SPARE-ISSUE","SPARE-ISSUE",
AR1133="Fiber CAmtel","ACTIVE",
AR1133="Fiber AOF","ACTIVE",
AR1133="Projet OCM (HUAWEI)","PLANNED WORKS",
AR1133="Projet OCM (NOKIA)","PLANNED WORKS",
AR1133="ACCESS-ISSUE","ACCESS-ISSUE",
AR1133="Projet OCM (ZTE, NOKIA, autres projets)","PLANNED WORKS",
AR1133="No root CAuse","No root cause",
AR1133="ODU HS","ACTIVE",
AR1133="IP &amp; VLAN","ACTIVE",
AR1133="Warehouse HUAWEI","SPARE-ISSUE",
AR1133="SPARE-HS","SPARE-ISSUE",
AR1133="Power Telco","ACTIVE", AR1133="no impacts","no impacts"
),"")</f>
        <v>No root cause</v>
      </c>
      <c r="AT1133" s="99" t="s">
        <v>5661</v>
      </c>
      <c r="AU1133" s="99" t="s">
        <v>2453</v>
      </c>
      <c r="AW1133" s="17"/>
      <c r="AX1133" s="17" t="s">
        <v>5536</v>
      </c>
      <c r="AY1133" s="17"/>
      <c r="AZ1133" s="17" t="s">
        <v>5536</v>
      </c>
      <c r="BA1133" s="7"/>
      <c r="BC1133" s="18"/>
      <c r="BD1133" s="18"/>
      <c r="BE1133" s="18"/>
      <c r="BF1133" s="18"/>
      <c r="BG1133" s="18"/>
      <c r="BH1133" s="18"/>
      <c r="BI1133" s="18"/>
      <c r="BJ1133" s="18"/>
      <c r="BK1133" s="18"/>
      <c r="BM1133" s="18"/>
      <c r="BN1133" s="18"/>
      <c r="BO1133" s="18"/>
      <c r="BP1133" s="9" t="s">
        <v>5661</v>
      </c>
      <c r="BQ1133" s="14"/>
      <c r="BR1133" s="102" t="s">
        <v>5536</v>
      </c>
      <c r="BS1133" s="14"/>
      <c r="BT1133" s="14"/>
      <c r="BU1133" s="9"/>
      <c r="BV1133" s="9"/>
      <c r="BW1133" s="9"/>
    </row>
    <row r="1134" spans="1:75" x14ac:dyDescent="0.35">
      <c r="A1134" s="1" t="s">
        <v>1368</v>
      </c>
      <c r="B1134" s="8" t="s">
        <v>1369</v>
      </c>
      <c r="C1134" s="3" t="s">
        <v>32</v>
      </c>
      <c r="D1134" s="1" t="s">
        <v>11</v>
      </c>
      <c r="E1134" s="1" t="s">
        <v>12</v>
      </c>
      <c r="F1134" s="3" t="s">
        <v>31</v>
      </c>
      <c r="G1134" s="1" t="s">
        <v>32</v>
      </c>
      <c r="H1134" s="30" t="s">
        <v>5587</v>
      </c>
      <c r="I1134" s="27">
        <v>0</v>
      </c>
      <c r="J1134" s="27">
        <v>0</v>
      </c>
      <c r="K1134" s="27">
        <v>0</v>
      </c>
      <c r="L1134" s="27">
        <v>0</v>
      </c>
      <c r="M1134" s="27">
        <v>0</v>
      </c>
      <c r="N1134" s="27">
        <v>0</v>
      </c>
      <c r="O1134" s="27">
        <v>0</v>
      </c>
      <c r="P1134" s="27">
        <v>0</v>
      </c>
      <c r="Q1134" s="27">
        <v>0</v>
      </c>
      <c r="R1134" s="27">
        <v>0</v>
      </c>
      <c r="S1134" s="80">
        <v>0</v>
      </c>
      <c r="T1134" s="80">
        <v>0</v>
      </c>
      <c r="U1134" s="80">
        <v>0</v>
      </c>
      <c r="V1134" s="80">
        <v>0</v>
      </c>
      <c r="W1134" s="80">
        <v>0</v>
      </c>
      <c r="X1134" s="80">
        <v>0</v>
      </c>
      <c r="Y1134" s="80">
        <v>0</v>
      </c>
      <c r="Z1134" s="80">
        <v>0</v>
      </c>
      <c r="AA1134" s="80">
        <v>0</v>
      </c>
      <c r="AB1134" s="80">
        <v>0</v>
      </c>
      <c r="AC1134" s="80">
        <v>0</v>
      </c>
      <c r="AD1134" s="80">
        <v>0</v>
      </c>
      <c r="AE1134" s="80">
        <v>0</v>
      </c>
      <c r="AF1134" s="80">
        <v>0</v>
      </c>
      <c r="AG1134" s="80"/>
      <c r="AH1134" s="80">
        <v>0</v>
      </c>
      <c r="AI1134" s="80">
        <v>0</v>
      </c>
      <c r="AJ1134" s="80">
        <v>0</v>
      </c>
      <c r="AK1134" s="80">
        <v>0</v>
      </c>
      <c r="AL1134" s="80">
        <v>0</v>
      </c>
      <c r="AM1134" s="80">
        <v>0</v>
      </c>
      <c r="AN1134" s="41" t="s">
        <v>5558</v>
      </c>
      <c r="AO1134" s="41"/>
      <c r="AP1134" s="40" t="str" cm="1">
        <f t="array" ref="AP1134">IFERROR(_xlfn.IFS(
AR1134="MPR ISSUE","PDH",
AR1134="BSS Hardware Issue","BSS",
AR1134="Sites strategiques, MLL, Pylone, etc.","ENVTECH",
AR1134="AKTIVCO DEFAUT GE &amp; POWER Cabinet","AKTIVCO",
AR1134="AKTIVCO Coupure ENEO &amp; Baisse de tension","AKTIVCO GRID ONLY",
AR1134="Coupure ENEO &amp; Baisse de tension","IHS GRID ONLY",
AR1134="Defaut GE &amp; POWER Cabinet","IHS",
AR1134="Sharing","Partners",
AR1134="Sites strategiques &amp; DataCenter","SST &amp; DC",
AR1134="Exclu","Exclu",
AR1134="SAT","SAT",
AR1134="SPARE-ISSUE","SPARE-ISSUE",
AR1134="Fiber CAmtel","TRANS_FO_CAMTEL",
AR1134="Fiber AOF","Fiber AOF",
AR1134="Projet OCM (HUAWEI)","TRAVAUX-HUAWEI",
AR1134="Projet OCM (NOKIA)","TRAVAUX-NOKIA",
AR1134="ACCESS-ISSUE","ACCESS-ISSUE",
AR1134="Projet OCM (ZTE, NOKIA, autres projets)","TRAVAUX OCM",
AR1134="No root CAuse","No root cause",
AR1134="ODU HS","PDH",
AR1134="IP &amp; VLAN","PDH",
AR1134="Warehouse HUAWEI","SPARE-ISSUE",
AR1134="SPARE-HS","SPARE-ISSUE",
AR1134="Power Telco","BSS",AR1134="no impacts","no impacts"
),"")</f>
        <v>No root cause</v>
      </c>
      <c r="AQ1134" s="40" t="str" cm="1">
        <f t="array" ref="AQ1134">IFERROR(_xlfn.IFS(
AR1134="MPR ISSUE","TX ISSUE",
AR1134="BSS Hardware Issue","RAN ISSUE",
AR1134="Sites strategiques, MLL, Pylone, etc.","ENVTECH",
AR1134="AKTIVCO DEFAUT GE &amp; POWER Cabinet","POWER ISSUE",
AR1134="AKTIVCO Coupure ENEO &amp; Baisse de tension","POWER ISSUE",
AR1134="Coupure ENEO &amp; Baisse de tension","POWER ISSUE",
AR1134="Defaut GE &amp; POWER Cabinet","POWER ISSUE",
AR1134="Sharing","POWER ISSUE",
AR1134="Sites strategiques &amp; DataCenter","POWER ISSUE",
AR1134="Exclu","Exclu",
AR1134="SAT","TX ISSUE",
AR1134="SPARE-ISSUE","SPARE-ISSUE",
AR1134="Fiber CAmtel","TX ISSUE",
AR1134="Fiber AOF","TX ISSUE",
AR1134="Projet OCM (HUAWEI)","TRAVAUX-HUAWEI",
AR1134="Projet OCM (NOKIA)","TRAVAUX -NOKIA",
AR1134="ACCESS-ISSUE","ACCESS-ISSUE",
AR1134="Projet OCM (ZTE, NOKIA, autres projets)","TRAVAUX OCM",
AR1134="No root CAuse","No root cause",
AR1134="ODU HS","TX ISSUE",
AR1134="IP &amp; VLAN","TX ISSUE",
AR1134="Warehouse HUAWEI","SPARE-ISSUE",
AR1134="SPARE-HS","SPARE-ISSUE",
AR1134="Power Telco","RAN ISSUE",AR1134="no impacts","no impacts"
),"")</f>
        <v>No root cause</v>
      </c>
      <c r="AR1134" s="59" t="s">
        <v>5343</v>
      </c>
      <c r="AS1134" s="40" t="str" cm="1">
        <f t="array" ref="AS1134">IFERROR(_xlfn.IFS(
AR1134="MPR ISSUE","ACTIVE",
AR1134="BSS Hardware Issue","ACTIVE",
AR1134="Sites strategiques, MLL, Pylone, etc.","PASSIVE",
AR1134="AKTIVCO DEFAUT GE &amp; POWER Cabinet","PASSIVE",
AR1134="AKTIVCO Coupure ENEO &amp; Baisse de tension","PASSIVE",
AR1134="Coupure ENEO &amp; Baisse de tension","PASSIVE",
AR1134="Defaut GE &amp; POWER Cabinet","PASSIVE",
AR1134="Sharing","PASSIVE",
AR1134="Sites strategiques &amp; DataCenter","PASSIVE",
AR1134="Exclu","Exclu",
AR1134="SAT","ACTIVE",
AR1134="SPARE-ISSUE","SPARE-ISSUE",
AR1134="Fiber CAmtel","ACTIVE",
AR1134="Fiber AOF","ACTIVE",
AR1134="Projet OCM (HUAWEI)","PLANNED WORKS",
AR1134="Projet OCM (NOKIA)","PLANNED WORKS",
AR1134="ACCESS-ISSUE","ACCESS-ISSUE",
AR1134="Projet OCM (ZTE, NOKIA, autres projets)","PLANNED WORKS",
AR1134="No root CAuse","No root cause",
AR1134="ODU HS","ACTIVE",
AR1134="IP &amp; VLAN","ACTIVE",
AR1134="Warehouse HUAWEI","SPARE-ISSUE",
AR1134="SPARE-HS","SPARE-ISSUE",
AR1134="Power Telco","ACTIVE", AR1134="no impacts","no impacts"
),"")</f>
        <v>No root cause</v>
      </c>
      <c r="AT1134" s="99" t="s">
        <v>5661</v>
      </c>
      <c r="AU1134" s="99" t="s">
        <v>1369</v>
      </c>
      <c r="AW1134" s="17"/>
      <c r="AX1134" s="17" t="s">
        <v>5536</v>
      </c>
      <c r="AY1134" s="17"/>
      <c r="AZ1134" s="17" t="s">
        <v>5536</v>
      </c>
      <c r="BA1134" s="7"/>
      <c r="BC1134" s="18"/>
      <c r="BD1134" s="18"/>
      <c r="BE1134" s="18"/>
      <c r="BF1134" s="18"/>
      <c r="BG1134" s="18"/>
      <c r="BH1134" s="18"/>
      <c r="BI1134" s="18"/>
      <c r="BJ1134" s="18"/>
      <c r="BK1134" s="18"/>
      <c r="BM1134" s="18"/>
      <c r="BN1134" s="18"/>
      <c r="BO1134" s="18"/>
      <c r="BP1134" s="9" t="s">
        <v>5661</v>
      </c>
      <c r="BQ1134" s="14"/>
      <c r="BR1134" s="102" t="s">
        <v>5536</v>
      </c>
      <c r="BS1134" s="14"/>
      <c r="BT1134" s="14"/>
      <c r="BU1134" s="9"/>
      <c r="BV1134" s="9"/>
      <c r="BW1134" s="9"/>
    </row>
    <row r="1135" spans="1:75" x14ac:dyDescent="0.35">
      <c r="A1135" s="1" t="s">
        <v>2522</v>
      </c>
      <c r="B1135" s="1" t="s">
        <v>2523</v>
      </c>
      <c r="C1135" s="3" t="s">
        <v>32</v>
      </c>
      <c r="D1135" s="1" t="s">
        <v>21</v>
      </c>
      <c r="E1135" s="1" t="s">
        <v>125</v>
      </c>
      <c r="F1135" s="3" t="s">
        <v>31</v>
      </c>
      <c r="G1135" s="1" t="s">
        <v>32</v>
      </c>
      <c r="H1135" s="30" t="s">
        <v>5587</v>
      </c>
      <c r="I1135" s="27">
        <v>0</v>
      </c>
      <c r="J1135" s="27">
        <v>4.9197171784620712</v>
      </c>
      <c r="K1135" s="27">
        <v>5.0473093287447215</v>
      </c>
      <c r="L1135" s="27">
        <v>0</v>
      </c>
      <c r="M1135" s="27">
        <v>12.9598239891791</v>
      </c>
      <c r="N1135" s="27">
        <v>27.407628562378534</v>
      </c>
      <c r="O1135" s="27">
        <v>0</v>
      </c>
      <c r="P1135" s="27">
        <v>1.37615464297027</v>
      </c>
      <c r="Q1135" s="27">
        <v>0</v>
      </c>
      <c r="R1135" s="27">
        <v>0</v>
      </c>
      <c r="S1135" s="80">
        <v>0</v>
      </c>
      <c r="T1135" s="80">
        <v>22.302890281451802</v>
      </c>
      <c r="U1135" s="80">
        <v>0</v>
      </c>
      <c r="V1135" s="80">
        <v>0</v>
      </c>
      <c r="W1135" s="80">
        <v>22.302890281451802</v>
      </c>
      <c r="X1135" s="80">
        <v>0</v>
      </c>
      <c r="Y1135" s="80">
        <v>0</v>
      </c>
      <c r="Z1135" s="80">
        <v>0</v>
      </c>
      <c r="AA1135" s="80">
        <v>50.535694412341336</v>
      </c>
      <c r="AB1135" s="80">
        <v>54.497239843279608</v>
      </c>
      <c r="AC1135" s="80">
        <v>0</v>
      </c>
      <c r="AD1135" s="80">
        <v>0</v>
      </c>
      <c r="AE1135" s="80">
        <v>0</v>
      </c>
      <c r="AF1135" s="80">
        <v>0</v>
      </c>
      <c r="AG1135" s="80"/>
      <c r="AH1135" s="80">
        <v>0</v>
      </c>
      <c r="AI1135" s="80">
        <v>0</v>
      </c>
      <c r="AJ1135" s="80">
        <v>0</v>
      </c>
      <c r="AK1135" s="80">
        <v>0</v>
      </c>
      <c r="AL1135" s="80">
        <v>0</v>
      </c>
      <c r="AM1135" s="80">
        <v>0</v>
      </c>
      <c r="AN1135" s="41" t="s">
        <v>5558</v>
      </c>
      <c r="AO1135" s="41"/>
      <c r="AP1135" s="40" t="str" cm="1">
        <f t="array" ref="AP1135">IFERROR(_xlfn.IFS(
AR1135="MPR ISSUE","PDH",
AR1135="BSS Hardware Issue","BSS",
AR1135="Sites strategiques, MLL, Pylone, etc.","ENVTECH",
AR1135="AKTIVCO DEFAUT GE &amp; POWER Cabinet","AKTIVCO",
AR1135="AKTIVCO Coupure ENEO &amp; Baisse de tension","AKTIVCO GRID ONLY",
AR1135="Coupure ENEO &amp; Baisse de tension","IHS GRID ONLY",
AR1135="Defaut GE &amp; POWER Cabinet","IHS",
AR1135="Sharing","Partners",
AR1135="Sites strategiques &amp; DataCenter","SST &amp; DC",
AR1135="Exclu","Exclu",
AR1135="SAT","SAT",
AR1135="SPARE-ISSUE","SPARE-ISSUE",
AR1135="Fiber CAmtel","TRANS_FO_CAMTEL",
AR1135="Fiber AOF","Fiber AOF",
AR1135="Projet OCM (HUAWEI)","TRAVAUX-HUAWEI",
AR1135="Projet OCM (NOKIA)","TRAVAUX-NOKIA",
AR1135="ACCESS-ISSUE","ACCESS-ISSUE",
AR1135="Projet OCM (ZTE, NOKIA, autres projets)","TRAVAUX OCM",
AR1135="No root CAuse","No root cause",
AR1135="ODU HS","PDH",
AR1135="IP &amp; VLAN","PDH",
AR1135="Warehouse HUAWEI","SPARE-ISSUE",
AR1135="SPARE-HS","SPARE-ISSUE",
AR1135="Power Telco","BSS",AR1135="no impacts","no impacts"
),"")</f>
        <v>No root cause</v>
      </c>
      <c r="AQ1135" s="40" t="str" cm="1">
        <f t="array" ref="AQ1135">IFERROR(_xlfn.IFS(
AR1135="MPR ISSUE","TX ISSUE",
AR1135="BSS Hardware Issue","RAN ISSUE",
AR1135="Sites strategiques, MLL, Pylone, etc.","ENVTECH",
AR1135="AKTIVCO DEFAUT GE &amp; POWER Cabinet","POWER ISSUE",
AR1135="AKTIVCO Coupure ENEO &amp; Baisse de tension","POWER ISSUE",
AR1135="Coupure ENEO &amp; Baisse de tension","POWER ISSUE",
AR1135="Defaut GE &amp; POWER Cabinet","POWER ISSUE",
AR1135="Sharing","POWER ISSUE",
AR1135="Sites strategiques &amp; DataCenter","POWER ISSUE",
AR1135="Exclu","Exclu",
AR1135="SAT","TX ISSUE",
AR1135="SPARE-ISSUE","SPARE-ISSUE",
AR1135="Fiber CAmtel","TX ISSUE",
AR1135="Fiber AOF","TX ISSUE",
AR1135="Projet OCM (HUAWEI)","TRAVAUX-HUAWEI",
AR1135="Projet OCM (NOKIA)","TRAVAUX -NOKIA",
AR1135="ACCESS-ISSUE","ACCESS-ISSUE",
AR1135="Projet OCM (ZTE, NOKIA, autres projets)","TRAVAUX OCM",
AR1135="No root CAuse","No root cause",
AR1135="ODU HS","TX ISSUE",
AR1135="IP &amp; VLAN","TX ISSUE",
AR1135="Warehouse HUAWEI","SPARE-ISSUE",
AR1135="SPARE-HS","SPARE-ISSUE",
AR1135="Power Telco","RAN ISSUE",AR1135="no impacts","no impacts"
),"")</f>
        <v>No root cause</v>
      </c>
      <c r="AR1135" s="59" t="s">
        <v>5343</v>
      </c>
      <c r="AS1135" s="40" t="str" cm="1">
        <f t="array" ref="AS1135">IFERROR(_xlfn.IFS(
AR1135="MPR ISSUE","ACTIVE",
AR1135="BSS Hardware Issue","ACTIVE",
AR1135="Sites strategiques, MLL, Pylone, etc.","PASSIVE",
AR1135="AKTIVCO DEFAUT GE &amp; POWER Cabinet","PASSIVE",
AR1135="AKTIVCO Coupure ENEO &amp; Baisse de tension","PASSIVE",
AR1135="Coupure ENEO &amp; Baisse de tension","PASSIVE",
AR1135="Defaut GE &amp; POWER Cabinet","PASSIVE",
AR1135="Sharing","PASSIVE",
AR1135="Sites strategiques &amp; DataCenter","PASSIVE",
AR1135="Exclu","Exclu",
AR1135="SAT","ACTIVE",
AR1135="SPARE-ISSUE","SPARE-ISSUE",
AR1135="Fiber CAmtel","ACTIVE",
AR1135="Fiber AOF","ACTIVE",
AR1135="Projet OCM (HUAWEI)","PLANNED WORKS",
AR1135="Projet OCM (NOKIA)","PLANNED WORKS",
AR1135="ACCESS-ISSUE","ACCESS-ISSUE",
AR1135="Projet OCM (ZTE, NOKIA, autres projets)","PLANNED WORKS",
AR1135="No root CAuse","No root cause",
AR1135="ODU HS","ACTIVE",
AR1135="IP &amp; VLAN","ACTIVE",
AR1135="Warehouse HUAWEI","SPARE-ISSUE",
AR1135="SPARE-HS","SPARE-ISSUE",
AR1135="Power Telco","ACTIVE", AR1135="no impacts","no impacts"
),"")</f>
        <v>No root cause</v>
      </c>
      <c r="AT1135" s="99" t="s">
        <v>5661</v>
      </c>
      <c r="AU1135" s="99" t="s">
        <v>2523</v>
      </c>
      <c r="AW1135" s="17"/>
      <c r="AX1135" s="17" t="s">
        <v>5536</v>
      </c>
      <c r="AY1135" s="17"/>
      <c r="AZ1135" s="17" t="s">
        <v>5536</v>
      </c>
      <c r="BA1135" s="7"/>
      <c r="BC1135" s="18"/>
      <c r="BD1135" s="18"/>
      <c r="BE1135" s="18"/>
      <c r="BF1135" s="18"/>
      <c r="BG1135" s="18"/>
      <c r="BH1135" s="18"/>
      <c r="BI1135" s="18"/>
      <c r="BJ1135" s="18"/>
      <c r="BK1135" s="18"/>
      <c r="BM1135" s="18"/>
      <c r="BN1135" s="18"/>
      <c r="BO1135" s="18"/>
      <c r="BP1135" s="9" t="s">
        <v>5661</v>
      </c>
      <c r="BQ1135" s="14"/>
      <c r="BR1135" s="102" t="s">
        <v>5536</v>
      </c>
      <c r="BS1135" s="14"/>
      <c r="BT1135" s="14"/>
      <c r="BU1135" s="9"/>
      <c r="BV1135" s="9"/>
      <c r="BW1135" s="9"/>
    </row>
    <row r="1136" spans="1:75" x14ac:dyDescent="0.35">
      <c r="A1136" s="1" t="s">
        <v>2164</v>
      </c>
      <c r="B1136" s="8" t="s">
        <v>2165</v>
      </c>
      <c r="C1136" s="3" t="s">
        <v>32</v>
      </c>
      <c r="D1136" s="1" t="s">
        <v>11</v>
      </c>
      <c r="E1136" s="1" t="s">
        <v>12</v>
      </c>
      <c r="F1136" s="3" t="s">
        <v>31</v>
      </c>
      <c r="G1136" s="1" t="s">
        <v>32</v>
      </c>
      <c r="H1136" s="30" t="s">
        <v>5587</v>
      </c>
      <c r="I1136" s="27">
        <v>0</v>
      </c>
      <c r="J1136" s="27">
        <v>0</v>
      </c>
      <c r="K1136" s="27">
        <v>0</v>
      </c>
      <c r="L1136" s="27">
        <v>0.92453478981716974</v>
      </c>
      <c r="M1136" s="27">
        <v>0</v>
      </c>
      <c r="N1136" s="27">
        <v>0</v>
      </c>
      <c r="O1136" s="27">
        <v>0</v>
      </c>
      <c r="P1136" s="27">
        <v>0</v>
      </c>
      <c r="Q1136" s="27">
        <v>0</v>
      </c>
      <c r="R1136" s="27">
        <v>0</v>
      </c>
      <c r="S1136" s="80">
        <v>0</v>
      </c>
      <c r="T1136" s="80">
        <v>0</v>
      </c>
      <c r="U1136" s="80">
        <v>0</v>
      </c>
      <c r="V1136" s="80">
        <v>0</v>
      </c>
      <c r="W1136" s="80">
        <v>0</v>
      </c>
      <c r="X1136" s="80">
        <v>0</v>
      </c>
      <c r="Y1136" s="80">
        <v>0</v>
      </c>
      <c r="Z1136" s="80">
        <v>26.778799371063798</v>
      </c>
      <c r="AA1136" s="80">
        <v>0</v>
      </c>
      <c r="AB1136" s="80">
        <v>0</v>
      </c>
      <c r="AC1136" s="80">
        <v>0</v>
      </c>
      <c r="AD1136" s="80">
        <v>0</v>
      </c>
      <c r="AE1136" s="80">
        <v>0</v>
      </c>
      <c r="AF1136" s="80">
        <v>0</v>
      </c>
      <c r="AG1136" s="80"/>
      <c r="AH1136" s="80">
        <v>0</v>
      </c>
      <c r="AI1136" s="80">
        <v>0</v>
      </c>
      <c r="AJ1136" s="80">
        <v>0</v>
      </c>
      <c r="AK1136" s="80">
        <v>0</v>
      </c>
      <c r="AL1136" s="80">
        <v>0</v>
      </c>
      <c r="AM1136" s="80">
        <v>0</v>
      </c>
      <c r="AN1136" s="41" t="s">
        <v>5558</v>
      </c>
      <c r="AO1136" s="41"/>
      <c r="AP1136" s="40" t="str" cm="1">
        <f t="array" ref="AP1136">IFERROR(_xlfn.IFS(
AR1136="MPR ISSUE","PDH",
AR1136="BSS Hardware Issue","BSS",
AR1136="Sites strategiques, MLL, Pylone, etc.","ENVTECH",
AR1136="AKTIVCO DEFAUT GE &amp; POWER Cabinet","AKTIVCO",
AR1136="AKTIVCO Coupure ENEO &amp; Baisse de tension","AKTIVCO GRID ONLY",
AR1136="Coupure ENEO &amp; Baisse de tension","IHS GRID ONLY",
AR1136="Defaut GE &amp; POWER Cabinet","IHS",
AR1136="Sharing","Partners",
AR1136="Sites strategiques &amp; DataCenter","SST &amp; DC",
AR1136="Exclu","Exclu",
AR1136="SAT","SAT",
AR1136="SPARE-ISSUE","SPARE-ISSUE",
AR1136="Fiber CAmtel","TRANS_FO_CAMTEL",
AR1136="Fiber AOF","Fiber AOF",
AR1136="Projet OCM (HUAWEI)","TRAVAUX-HUAWEI",
AR1136="Projet OCM (NOKIA)","TRAVAUX-NOKIA",
AR1136="ACCESS-ISSUE","ACCESS-ISSUE",
AR1136="Projet OCM (ZTE, NOKIA, autres projets)","TRAVAUX OCM",
AR1136="No root CAuse","No root cause",
AR1136="ODU HS","PDH",
AR1136="IP &amp; VLAN","PDH",
AR1136="Warehouse HUAWEI","SPARE-ISSUE",
AR1136="SPARE-HS","SPARE-ISSUE",
AR1136="Power Telco","BSS",AR1136="no impacts","no impacts"
),"")</f>
        <v>No root cause</v>
      </c>
      <c r="AQ1136" s="40" t="str" cm="1">
        <f t="array" ref="AQ1136">IFERROR(_xlfn.IFS(
AR1136="MPR ISSUE","TX ISSUE",
AR1136="BSS Hardware Issue","RAN ISSUE",
AR1136="Sites strategiques, MLL, Pylone, etc.","ENVTECH",
AR1136="AKTIVCO DEFAUT GE &amp; POWER Cabinet","POWER ISSUE",
AR1136="AKTIVCO Coupure ENEO &amp; Baisse de tension","POWER ISSUE",
AR1136="Coupure ENEO &amp; Baisse de tension","POWER ISSUE",
AR1136="Defaut GE &amp; POWER Cabinet","POWER ISSUE",
AR1136="Sharing","POWER ISSUE",
AR1136="Sites strategiques &amp; DataCenter","POWER ISSUE",
AR1136="Exclu","Exclu",
AR1136="SAT","TX ISSUE",
AR1136="SPARE-ISSUE","SPARE-ISSUE",
AR1136="Fiber CAmtel","TX ISSUE",
AR1136="Fiber AOF","TX ISSUE",
AR1136="Projet OCM (HUAWEI)","TRAVAUX-HUAWEI",
AR1136="Projet OCM (NOKIA)","TRAVAUX -NOKIA",
AR1136="ACCESS-ISSUE","ACCESS-ISSUE",
AR1136="Projet OCM (ZTE, NOKIA, autres projets)","TRAVAUX OCM",
AR1136="No root CAuse","No root cause",
AR1136="ODU HS","TX ISSUE",
AR1136="IP &amp; VLAN","TX ISSUE",
AR1136="Warehouse HUAWEI","SPARE-ISSUE",
AR1136="SPARE-HS","SPARE-ISSUE",
AR1136="Power Telco","RAN ISSUE",AR1136="no impacts","no impacts"
),"")</f>
        <v>No root cause</v>
      </c>
      <c r="AR1136" s="59" t="s">
        <v>5343</v>
      </c>
      <c r="AS1136" s="40" t="str" cm="1">
        <f t="array" ref="AS1136">IFERROR(_xlfn.IFS(
AR1136="MPR ISSUE","ACTIVE",
AR1136="BSS Hardware Issue","ACTIVE",
AR1136="Sites strategiques, MLL, Pylone, etc.","PASSIVE",
AR1136="AKTIVCO DEFAUT GE &amp; POWER Cabinet","PASSIVE",
AR1136="AKTIVCO Coupure ENEO &amp; Baisse de tension","PASSIVE",
AR1136="Coupure ENEO &amp; Baisse de tension","PASSIVE",
AR1136="Defaut GE &amp; POWER Cabinet","PASSIVE",
AR1136="Sharing","PASSIVE",
AR1136="Sites strategiques &amp; DataCenter","PASSIVE",
AR1136="Exclu","Exclu",
AR1136="SAT","ACTIVE",
AR1136="SPARE-ISSUE","SPARE-ISSUE",
AR1136="Fiber CAmtel","ACTIVE",
AR1136="Fiber AOF","ACTIVE",
AR1136="Projet OCM (HUAWEI)","PLANNED WORKS",
AR1136="Projet OCM (NOKIA)","PLANNED WORKS",
AR1136="ACCESS-ISSUE","ACCESS-ISSUE",
AR1136="Projet OCM (ZTE, NOKIA, autres projets)","PLANNED WORKS",
AR1136="No root CAuse","No root cause",
AR1136="ODU HS","ACTIVE",
AR1136="IP &amp; VLAN","ACTIVE",
AR1136="Warehouse HUAWEI","SPARE-ISSUE",
AR1136="SPARE-HS","SPARE-ISSUE",
AR1136="Power Telco","ACTIVE", AR1136="no impacts","no impacts"
),"")</f>
        <v>No root cause</v>
      </c>
      <c r="AT1136" s="99" t="s">
        <v>5661</v>
      </c>
      <c r="AU1136" s="99" t="s">
        <v>2165</v>
      </c>
      <c r="AW1136" s="17"/>
      <c r="AX1136" s="17" t="s">
        <v>5536</v>
      </c>
      <c r="AY1136" s="17"/>
      <c r="AZ1136" s="17" t="s">
        <v>5536</v>
      </c>
      <c r="BA1136" s="7"/>
      <c r="BC1136" s="18"/>
      <c r="BD1136" s="18"/>
      <c r="BE1136" s="18"/>
      <c r="BF1136" s="18"/>
      <c r="BG1136" s="18"/>
      <c r="BH1136" s="18"/>
      <c r="BI1136" s="18"/>
      <c r="BJ1136" s="18"/>
      <c r="BK1136" s="18"/>
      <c r="BM1136" s="18"/>
      <c r="BN1136" s="18"/>
      <c r="BO1136" s="18"/>
      <c r="BP1136" s="9" t="s">
        <v>5661</v>
      </c>
      <c r="BQ1136" s="14"/>
      <c r="BR1136" s="102" t="s">
        <v>5536</v>
      </c>
      <c r="BS1136" s="14"/>
      <c r="BT1136" s="14"/>
      <c r="BU1136" s="9"/>
      <c r="BV1136" s="9"/>
      <c r="BW1136" s="9"/>
    </row>
    <row r="1137" spans="1:75" x14ac:dyDescent="0.35">
      <c r="A1137" s="1" t="s">
        <v>4897</v>
      </c>
      <c r="B1137" s="8" t="s">
        <v>4898</v>
      </c>
      <c r="C1137" s="3" t="s">
        <v>32</v>
      </c>
      <c r="D1137" s="1"/>
      <c r="E1137" s="1"/>
      <c r="F1137" s="3" t="s">
        <v>31</v>
      </c>
      <c r="G1137" s="1" t="s">
        <v>32</v>
      </c>
      <c r="H1137" s="30" t="s">
        <v>5587</v>
      </c>
      <c r="I1137" s="27">
        <v>0</v>
      </c>
      <c r="J1137" s="27">
        <v>0</v>
      </c>
      <c r="K1137" s="27">
        <v>0</v>
      </c>
      <c r="L1137" s="27">
        <v>0</v>
      </c>
      <c r="M1137" s="27">
        <v>0</v>
      </c>
      <c r="N1137" s="27">
        <v>0</v>
      </c>
      <c r="O1137" s="27">
        <v>0</v>
      </c>
      <c r="P1137" s="27">
        <v>0</v>
      </c>
      <c r="Q1137" s="27">
        <v>0</v>
      </c>
      <c r="R1137" s="27">
        <v>0</v>
      </c>
      <c r="S1137" s="80">
        <v>0.14239526528608842</v>
      </c>
      <c r="T1137" s="80">
        <v>0</v>
      </c>
      <c r="U1137" s="80">
        <v>0</v>
      </c>
      <c r="V1137" s="80">
        <v>0</v>
      </c>
      <c r="W1137" s="80">
        <v>0</v>
      </c>
      <c r="X1137" s="80">
        <v>0</v>
      </c>
      <c r="Y1137" s="80">
        <v>0</v>
      </c>
      <c r="Z1137" s="80">
        <v>0</v>
      </c>
      <c r="AA1137" s="80">
        <v>0</v>
      </c>
      <c r="AB1137" s="80">
        <v>0</v>
      </c>
      <c r="AC1137" s="80">
        <v>0</v>
      </c>
      <c r="AD1137" s="80">
        <v>0</v>
      </c>
      <c r="AE1137" s="80">
        <v>0</v>
      </c>
      <c r="AF1137" s="80">
        <v>0.78303127844694997</v>
      </c>
      <c r="AG1137" s="80"/>
      <c r="AH1137" s="80">
        <v>0</v>
      </c>
      <c r="AI1137" s="80">
        <v>0</v>
      </c>
      <c r="AJ1137" s="80">
        <v>0</v>
      </c>
      <c r="AK1137" s="80">
        <v>0</v>
      </c>
      <c r="AL1137" s="80">
        <v>0</v>
      </c>
      <c r="AM1137" s="80">
        <v>0</v>
      </c>
      <c r="AN1137" s="41" t="s">
        <v>5558</v>
      </c>
      <c r="AO1137" s="41"/>
      <c r="AP1137" s="40" t="str" cm="1">
        <f t="array" ref="AP1137">IFERROR(_xlfn.IFS(
AR1137="MPR ISSUE","PDH",
AR1137="BSS Hardware Issue","BSS",
AR1137="Sites strategiques, MLL, Pylone, etc.","ENVTECH",
AR1137="AKTIVCO DEFAUT GE &amp; POWER Cabinet","AKTIVCO",
AR1137="AKTIVCO Coupure ENEO &amp; Baisse de tension","AKTIVCO GRID ONLY",
AR1137="Coupure ENEO &amp; Baisse de tension","IHS GRID ONLY",
AR1137="Defaut GE &amp; POWER Cabinet","IHS",
AR1137="Sharing","Partners",
AR1137="Sites strategiques &amp; DataCenter","SST &amp; DC",
AR1137="Exclu","Exclu",
AR1137="SAT","SAT",
AR1137="SPARE-ISSUE","SPARE-ISSUE",
AR1137="Fiber CAmtel","TRANS_FO_CAMTEL",
AR1137="Fiber AOF","Fiber AOF",
AR1137="Projet OCM (HUAWEI)","TRAVAUX-HUAWEI",
AR1137="Projet OCM (NOKIA)","TRAVAUX-NOKIA",
AR1137="ACCESS-ISSUE","ACCESS-ISSUE",
AR1137="Projet OCM (ZTE, NOKIA, autres projets)","TRAVAUX OCM",
AR1137="No root CAuse","No root cause",
AR1137="ODU HS","PDH",
AR1137="IP &amp; VLAN","PDH",
AR1137="Warehouse HUAWEI","SPARE-ISSUE",
AR1137="SPARE-HS","SPARE-ISSUE",
AR1137="Power Telco","BSS",AR1137="no impacts","no impacts"
),"")</f>
        <v>No root cause</v>
      </c>
      <c r="AQ1137" s="40" t="str" cm="1">
        <f t="array" ref="AQ1137">IFERROR(_xlfn.IFS(
AR1137="MPR ISSUE","TX ISSUE",
AR1137="BSS Hardware Issue","RAN ISSUE",
AR1137="Sites strategiques, MLL, Pylone, etc.","ENVTECH",
AR1137="AKTIVCO DEFAUT GE &amp; POWER Cabinet","POWER ISSUE",
AR1137="AKTIVCO Coupure ENEO &amp; Baisse de tension","POWER ISSUE",
AR1137="Coupure ENEO &amp; Baisse de tension","POWER ISSUE",
AR1137="Defaut GE &amp; POWER Cabinet","POWER ISSUE",
AR1137="Sharing","POWER ISSUE",
AR1137="Sites strategiques &amp; DataCenter","POWER ISSUE",
AR1137="Exclu","Exclu",
AR1137="SAT","TX ISSUE",
AR1137="SPARE-ISSUE","SPARE-ISSUE",
AR1137="Fiber CAmtel","TX ISSUE",
AR1137="Fiber AOF","TX ISSUE",
AR1137="Projet OCM (HUAWEI)","TRAVAUX-HUAWEI",
AR1137="Projet OCM (NOKIA)","TRAVAUX -NOKIA",
AR1137="ACCESS-ISSUE","ACCESS-ISSUE",
AR1137="Projet OCM (ZTE, NOKIA, autres projets)","TRAVAUX OCM",
AR1137="No root CAuse","No root cause",
AR1137="ODU HS","TX ISSUE",
AR1137="IP &amp; VLAN","TX ISSUE",
AR1137="Warehouse HUAWEI","SPARE-ISSUE",
AR1137="SPARE-HS","SPARE-ISSUE",
AR1137="Power Telco","RAN ISSUE",AR1137="no impacts","no impacts"
),"")</f>
        <v>No root cause</v>
      </c>
      <c r="AR1137" s="59" t="s">
        <v>5343</v>
      </c>
      <c r="AS1137" s="40" t="str" cm="1">
        <f t="array" ref="AS1137">IFERROR(_xlfn.IFS(
AR1137="MPR ISSUE","ACTIVE",
AR1137="BSS Hardware Issue","ACTIVE",
AR1137="Sites strategiques, MLL, Pylone, etc.","PASSIVE",
AR1137="AKTIVCO DEFAUT GE &amp; POWER Cabinet","PASSIVE",
AR1137="AKTIVCO Coupure ENEO &amp; Baisse de tension","PASSIVE",
AR1137="Coupure ENEO &amp; Baisse de tension","PASSIVE",
AR1137="Defaut GE &amp; POWER Cabinet","PASSIVE",
AR1137="Sharing","PASSIVE",
AR1137="Sites strategiques &amp; DataCenter","PASSIVE",
AR1137="Exclu","Exclu",
AR1137="SAT","ACTIVE",
AR1137="SPARE-ISSUE","SPARE-ISSUE",
AR1137="Fiber CAmtel","ACTIVE",
AR1137="Fiber AOF","ACTIVE",
AR1137="Projet OCM (HUAWEI)","PLANNED WORKS",
AR1137="Projet OCM (NOKIA)","PLANNED WORKS",
AR1137="ACCESS-ISSUE","ACCESS-ISSUE",
AR1137="Projet OCM (ZTE, NOKIA, autres projets)","PLANNED WORKS",
AR1137="No root CAuse","No root cause",
AR1137="ODU HS","ACTIVE",
AR1137="IP &amp; VLAN","ACTIVE",
AR1137="Warehouse HUAWEI","SPARE-ISSUE",
AR1137="SPARE-HS","SPARE-ISSUE",
AR1137="Power Telco","ACTIVE", AR1137="no impacts","no impacts"
),"")</f>
        <v>No root cause</v>
      </c>
      <c r="AT1137" s="99" t="s">
        <v>5661</v>
      </c>
      <c r="AU1137" s="99" t="s">
        <v>4898</v>
      </c>
      <c r="AW1137" s="17"/>
      <c r="AX1137" s="17" t="s">
        <v>5536</v>
      </c>
      <c r="AY1137" s="17"/>
      <c r="AZ1137" s="17" t="s">
        <v>5536</v>
      </c>
      <c r="BA1137" s="7"/>
      <c r="BC1137" s="18"/>
      <c r="BD1137" s="18"/>
      <c r="BE1137" s="18"/>
      <c r="BF1137" s="18"/>
      <c r="BG1137" s="18"/>
      <c r="BH1137" s="18"/>
      <c r="BI1137" s="18"/>
      <c r="BJ1137" s="18"/>
      <c r="BK1137" s="18"/>
      <c r="BM1137" s="18"/>
      <c r="BN1137" s="18"/>
      <c r="BO1137" s="18"/>
      <c r="BP1137" s="9" t="s">
        <v>5661</v>
      </c>
      <c r="BQ1137" s="14"/>
      <c r="BR1137" s="102" t="s">
        <v>5536</v>
      </c>
      <c r="BS1137" s="14"/>
      <c r="BT1137" s="14"/>
      <c r="BU1137" s="9"/>
      <c r="BV1137" s="9"/>
      <c r="BW1137" s="9"/>
    </row>
    <row r="1138" spans="1:75" x14ac:dyDescent="0.35">
      <c r="A1138" s="1" t="s">
        <v>1838</v>
      </c>
      <c r="B1138" s="8" t="s">
        <v>1839</v>
      </c>
      <c r="C1138" s="3" t="s">
        <v>32</v>
      </c>
      <c r="D1138" s="1" t="s">
        <v>11</v>
      </c>
      <c r="E1138" s="1" t="s">
        <v>12</v>
      </c>
      <c r="F1138" s="3" t="s">
        <v>31</v>
      </c>
      <c r="G1138" s="1" t="s">
        <v>32</v>
      </c>
      <c r="H1138" s="30" t="s">
        <v>5587</v>
      </c>
      <c r="I1138" s="27">
        <v>0</v>
      </c>
      <c r="J1138" s="27">
        <v>0</v>
      </c>
      <c r="K1138" s="27">
        <v>0</v>
      </c>
      <c r="L1138" s="27">
        <v>0</v>
      </c>
      <c r="M1138" s="27">
        <v>0</v>
      </c>
      <c r="N1138" s="27">
        <v>0</v>
      </c>
      <c r="O1138" s="27">
        <v>0</v>
      </c>
      <c r="P1138" s="27">
        <v>0</v>
      </c>
      <c r="Q1138" s="27">
        <v>0</v>
      </c>
      <c r="R1138" s="27">
        <v>0</v>
      </c>
      <c r="S1138" s="80">
        <v>0</v>
      </c>
      <c r="T1138" s="80">
        <v>0</v>
      </c>
      <c r="U1138" s="80">
        <v>0</v>
      </c>
      <c r="V1138" s="80">
        <v>0</v>
      </c>
      <c r="W1138" s="80">
        <v>0</v>
      </c>
      <c r="X1138" s="80">
        <v>0</v>
      </c>
      <c r="Y1138" s="80">
        <v>0</v>
      </c>
      <c r="Z1138" s="80">
        <v>0</v>
      </c>
      <c r="AA1138" s="80">
        <v>0</v>
      </c>
      <c r="AB1138" s="80">
        <v>0.16340498754398139</v>
      </c>
      <c r="AC1138" s="80">
        <v>0</v>
      </c>
      <c r="AD1138" s="80">
        <v>0</v>
      </c>
      <c r="AE1138" s="80">
        <v>0</v>
      </c>
      <c r="AF1138" s="80">
        <v>0</v>
      </c>
      <c r="AG1138" s="80"/>
      <c r="AH1138" s="80">
        <v>0</v>
      </c>
      <c r="AI1138" s="80">
        <v>0</v>
      </c>
      <c r="AJ1138" s="80">
        <v>0</v>
      </c>
      <c r="AK1138" s="80">
        <v>0</v>
      </c>
      <c r="AL1138" s="80">
        <v>0</v>
      </c>
      <c r="AM1138" s="80">
        <v>0</v>
      </c>
      <c r="AN1138" s="41" t="s">
        <v>5558</v>
      </c>
      <c r="AO1138" s="41"/>
      <c r="AP1138" s="40" t="str" cm="1">
        <f t="array" ref="AP1138">IFERROR(_xlfn.IFS(
AR1138="MPR ISSUE","PDH",
AR1138="BSS Hardware Issue","BSS",
AR1138="Sites strategiques, MLL, Pylone, etc.","ENVTECH",
AR1138="AKTIVCO DEFAUT GE &amp; POWER Cabinet","AKTIVCO",
AR1138="AKTIVCO Coupure ENEO &amp; Baisse de tension","AKTIVCO GRID ONLY",
AR1138="Coupure ENEO &amp; Baisse de tension","IHS GRID ONLY",
AR1138="Defaut GE &amp; POWER Cabinet","IHS",
AR1138="Sharing","Partners",
AR1138="Sites strategiques &amp; DataCenter","SST &amp; DC",
AR1138="Exclu","Exclu",
AR1138="SAT","SAT",
AR1138="SPARE-ISSUE","SPARE-ISSUE",
AR1138="Fiber CAmtel","TRANS_FO_CAMTEL",
AR1138="Fiber AOF","Fiber AOF",
AR1138="Projet OCM (HUAWEI)","TRAVAUX-HUAWEI",
AR1138="Projet OCM (NOKIA)","TRAVAUX-NOKIA",
AR1138="ACCESS-ISSUE","ACCESS-ISSUE",
AR1138="Projet OCM (ZTE, NOKIA, autres projets)","TRAVAUX OCM",
AR1138="No root CAuse","No root cause",
AR1138="ODU HS","PDH",
AR1138="IP &amp; VLAN","PDH",
AR1138="Warehouse HUAWEI","SPARE-ISSUE",
AR1138="SPARE-HS","SPARE-ISSUE",
AR1138="Power Telco","BSS",AR1138="no impacts","no impacts"
),"")</f>
        <v>No root cause</v>
      </c>
      <c r="AQ1138" s="40" t="str" cm="1">
        <f t="array" ref="AQ1138">IFERROR(_xlfn.IFS(
AR1138="MPR ISSUE","TX ISSUE",
AR1138="BSS Hardware Issue","RAN ISSUE",
AR1138="Sites strategiques, MLL, Pylone, etc.","ENVTECH",
AR1138="AKTIVCO DEFAUT GE &amp; POWER Cabinet","POWER ISSUE",
AR1138="AKTIVCO Coupure ENEO &amp; Baisse de tension","POWER ISSUE",
AR1138="Coupure ENEO &amp; Baisse de tension","POWER ISSUE",
AR1138="Defaut GE &amp; POWER Cabinet","POWER ISSUE",
AR1138="Sharing","POWER ISSUE",
AR1138="Sites strategiques &amp; DataCenter","POWER ISSUE",
AR1138="Exclu","Exclu",
AR1138="SAT","TX ISSUE",
AR1138="SPARE-ISSUE","SPARE-ISSUE",
AR1138="Fiber CAmtel","TX ISSUE",
AR1138="Fiber AOF","TX ISSUE",
AR1138="Projet OCM (HUAWEI)","TRAVAUX-HUAWEI",
AR1138="Projet OCM (NOKIA)","TRAVAUX -NOKIA",
AR1138="ACCESS-ISSUE","ACCESS-ISSUE",
AR1138="Projet OCM (ZTE, NOKIA, autres projets)","TRAVAUX OCM",
AR1138="No root CAuse","No root cause",
AR1138="ODU HS","TX ISSUE",
AR1138="IP &amp; VLAN","TX ISSUE",
AR1138="Warehouse HUAWEI","SPARE-ISSUE",
AR1138="SPARE-HS","SPARE-ISSUE",
AR1138="Power Telco","RAN ISSUE",AR1138="no impacts","no impacts"
),"")</f>
        <v>No root cause</v>
      </c>
      <c r="AR1138" s="59" t="s">
        <v>5343</v>
      </c>
      <c r="AS1138" s="40" t="str" cm="1">
        <f t="array" ref="AS1138">IFERROR(_xlfn.IFS(
AR1138="MPR ISSUE","ACTIVE",
AR1138="BSS Hardware Issue","ACTIVE",
AR1138="Sites strategiques, MLL, Pylone, etc.","PASSIVE",
AR1138="AKTIVCO DEFAUT GE &amp; POWER Cabinet","PASSIVE",
AR1138="AKTIVCO Coupure ENEO &amp; Baisse de tension","PASSIVE",
AR1138="Coupure ENEO &amp; Baisse de tension","PASSIVE",
AR1138="Defaut GE &amp; POWER Cabinet","PASSIVE",
AR1138="Sharing","PASSIVE",
AR1138="Sites strategiques &amp; DataCenter","PASSIVE",
AR1138="Exclu","Exclu",
AR1138="SAT","ACTIVE",
AR1138="SPARE-ISSUE","SPARE-ISSUE",
AR1138="Fiber CAmtel","ACTIVE",
AR1138="Fiber AOF","ACTIVE",
AR1138="Projet OCM (HUAWEI)","PLANNED WORKS",
AR1138="Projet OCM (NOKIA)","PLANNED WORKS",
AR1138="ACCESS-ISSUE","ACCESS-ISSUE",
AR1138="Projet OCM (ZTE, NOKIA, autres projets)","PLANNED WORKS",
AR1138="No root CAuse","No root cause",
AR1138="ODU HS","ACTIVE",
AR1138="IP &amp; VLAN","ACTIVE",
AR1138="Warehouse HUAWEI","SPARE-ISSUE",
AR1138="SPARE-HS","SPARE-ISSUE",
AR1138="Power Telco","ACTIVE", AR1138="no impacts","no impacts"
),"")</f>
        <v>No root cause</v>
      </c>
      <c r="AT1138" s="99" t="s">
        <v>5661</v>
      </c>
      <c r="AU1138" s="99" t="s">
        <v>1839</v>
      </c>
      <c r="AW1138" s="17"/>
      <c r="AX1138" s="17" t="s">
        <v>5536</v>
      </c>
      <c r="AY1138" s="17"/>
      <c r="AZ1138" s="17" t="s">
        <v>5536</v>
      </c>
      <c r="BA1138" s="7"/>
      <c r="BC1138" s="18"/>
      <c r="BD1138" s="18"/>
      <c r="BE1138" s="18"/>
      <c r="BF1138" s="18"/>
      <c r="BG1138" s="18"/>
      <c r="BH1138" s="18"/>
      <c r="BI1138" s="18"/>
      <c r="BJ1138" s="18"/>
      <c r="BK1138" s="18"/>
      <c r="BM1138" s="18"/>
      <c r="BN1138" s="18"/>
      <c r="BO1138" s="18"/>
      <c r="BP1138" s="9" t="s">
        <v>5661</v>
      </c>
      <c r="BQ1138" s="14"/>
      <c r="BR1138" s="102" t="s">
        <v>5536</v>
      </c>
      <c r="BS1138" s="14"/>
      <c r="BT1138" s="14"/>
      <c r="BU1138" s="9"/>
      <c r="BV1138" s="9"/>
      <c r="BW1138" s="9"/>
    </row>
    <row r="1139" spans="1:75" x14ac:dyDescent="0.35">
      <c r="A1139" s="1" t="s">
        <v>1840</v>
      </c>
      <c r="B1139" s="8" t="s">
        <v>1841</v>
      </c>
      <c r="C1139" s="3" t="s">
        <v>32</v>
      </c>
      <c r="D1139" s="1" t="s">
        <v>21</v>
      </c>
      <c r="E1139" s="1" t="s">
        <v>36</v>
      </c>
      <c r="F1139" s="3" t="s">
        <v>31</v>
      </c>
      <c r="G1139" s="1" t="s">
        <v>32</v>
      </c>
      <c r="H1139" s="30" t="s">
        <v>5587</v>
      </c>
      <c r="I1139" s="27">
        <v>0</v>
      </c>
      <c r="J1139" s="27">
        <v>0</v>
      </c>
      <c r="K1139" s="27">
        <v>0</v>
      </c>
      <c r="L1139" s="27">
        <v>0</v>
      </c>
      <c r="M1139" s="27">
        <v>0</v>
      </c>
      <c r="N1139" s="27">
        <v>0</v>
      </c>
      <c r="O1139" s="27">
        <v>0</v>
      </c>
      <c r="P1139" s="27">
        <v>0</v>
      </c>
      <c r="Q1139" s="27">
        <v>0</v>
      </c>
      <c r="R1139" s="27">
        <v>0</v>
      </c>
      <c r="S1139" s="80">
        <v>0</v>
      </c>
      <c r="T1139" s="80">
        <v>0</v>
      </c>
      <c r="U1139" s="80">
        <v>0</v>
      </c>
      <c r="V1139" s="80">
        <v>0</v>
      </c>
      <c r="W1139" s="80">
        <v>0</v>
      </c>
      <c r="X1139" s="80">
        <v>3.2145766808491221</v>
      </c>
      <c r="Y1139" s="80">
        <v>0</v>
      </c>
      <c r="Z1139" s="80">
        <v>0</v>
      </c>
      <c r="AA1139" s="80">
        <v>0</v>
      </c>
      <c r="AB1139" s="80">
        <v>0.11683759805726082</v>
      </c>
      <c r="AC1139" s="80">
        <v>0</v>
      </c>
      <c r="AD1139" s="80">
        <v>0</v>
      </c>
      <c r="AE1139" s="80">
        <v>0</v>
      </c>
      <c r="AF1139" s="80">
        <v>0</v>
      </c>
      <c r="AG1139" s="80"/>
      <c r="AH1139" s="80">
        <v>0</v>
      </c>
      <c r="AI1139" s="80">
        <v>0</v>
      </c>
      <c r="AJ1139" s="80">
        <v>0</v>
      </c>
      <c r="AK1139" s="80">
        <v>0</v>
      </c>
      <c r="AL1139" s="80">
        <v>0</v>
      </c>
      <c r="AM1139" s="80">
        <v>0</v>
      </c>
      <c r="AN1139" s="41" t="s">
        <v>5558</v>
      </c>
      <c r="AO1139" s="41"/>
      <c r="AP1139" s="40" t="str" cm="1">
        <f t="array" ref="AP1139">IFERROR(_xlfn.IFS(
AR1139="MPR ISSUE","PDH",
AR1139="BSS Hardware Issue","BSS",
AR1139="Sites strategiques, MLL, Pylone, etc.","ENVTECH",
AR1139="AKTIVCO DEFAUT GE &amp; POWER Cabinet","AKTIVCO",
AR1139="AKTIVCO Coupure ENEO &amp; Baisse de tension","AKTIVCO GRID ONLY",
AR1139="Coupure ENEO &amp; Baisse de tension","IHS GRID ONLY",
AR1139="Defaut GE &amp; POWER Cabinet","IHS",
AR1139="Sharing","Partners",
AR1139="Sites strategiques &amp; DataCenter","SST &amp; DC",
AR1139="Exclu","Exclu",
AR1139="SAT","SAT",
AR1139="SPARE-ISSUE","SPARE-ISSUE",
AR1139="Fiber CAmtel","TRANS_FO_CAMTEL",
AR1139="Fiber AOF","Fiber AOF",
AR1139="Projet OCM (HUAWEI)","TRAVAUX-HUAWEI",
AR1139="Projet OCM (NOKIA)","TRAVAUX-NOKIA",
AR1139="ACCESS-ISSUE","ACCESS-ISSUE",
AR1139="Projet OCM (ZTE, NOKIA, autres projets)","TRAVAUX OCM",
AR1139="No root CAuse","No root cause",
AR1139="ODU HS","PDH",
AR1139="IP &amp; VLAN","PDH",
AR1139="Warehouse HUAWEI","SPARE-ISSUE",
AR1139="SPARE-HS","SPARE-ISSUE",
AR1139="Power Telco","BSS",AR1139="no impacts","no impacts"
),"")</f>
        <v>No root cause</v>
      </c>
      <c r="AQ1139" s="40" t="str" cm="1">
        <f t="array" ref="AQ1139">IFERROR(_xlfn.IFS(
AR1139="MPR ISSUE","TX ISSUE",
AR1139="BSS Hardware Issue","RAN ISSUE",
AR1139="Sites strategiques, MLL, Pylone, etc.","ENVTECH",
AR1139="AKTIVCO DEFAUT GE &amp; POWER Cabinet","POWER ISSUE",
AR1139="AKTIVCO Coupure ENEO &amp; Baisse de tension","POWER ISSUE",
AR1139="Coupure ENEO &amp; Baisse de tension","POWER ISSUE",
AR1139="Defaut GE &amp; POWER Cabinet","POWER ISSUE",
AR1139="Sharing","POWER ISSUE",
AR1139="Sites strategiques &amp; DataCenter","POWER ISSUE",
AR1139="Exclu","Exclu",
AR1139="SAT","TX ISSUE",
AR1139="SPARE-ISSUE","SPARE-ISSUE",
AR1139="Fiber CAmtel","TX ISSUE",
AR1139="Fiber AOF","TX ISSUE",
AR1139="Projet OCM (HUAWEI)","TRAVAUX-HUAWEI",
AR1139="Projet OCM (NOKIA)","TRAVAUX -NOKIA",
AR1139="ACCESS-ISSUE","ACCESS-ISSUE",
AR1139="Projet OCM (ZTE, NOKIA, autres projets)","TRAVAUX OCM",
AR1139="No root CAuse","No root cause",
AR1139="ODU HS","TX ISSUE",
AR1139="IP &amp; VLAN","TX ISSUE",
AR1139="Warehouse HUAWEI","SPARE-ISSUE",
AR1139="SPARE-HS","SPARE-ISSUE",
AR1139="Power Telco","RAN ISSUE",AR1139="no impacts","no impacts"
),"")</f>
        <v>No root cause</v>
      </c>
      <c r="AR1139" s="59" t="s">
        <v>5343</v>
      </c>
      <c r="AS1139" s="40" t="str" cm="1">
        <f t="array" ref="AS1139">IFERROR(_xlfn.IFS(
AR1139="MPR ISSUE","ACTIVE",
AR1139="BSS Hardware Issue","ACTIVE",
AR1139="Sites strategiques, MLL, Pylone, etc.","PASSIVE",
AR1139="AKTIVCO DEFAUT GE &amp; POWER Cabinet","PASSIVE",
AR1139="AKTIVCO Coupure ENEO &amp; Baisse de tension","PASSIVE",
AR1139="Coupure ENEO &amp; Baisse de tension","PASSIVE",
AR1139="Defaut GE &amp; POWER Cabinet","PASSIVE",
AR1139="Sharing","PASSIVE",
AR1139="Sites strategiques &amp; DataCenter","PASSIVE",
AR1139="Exclu","Exclu",
AR1139="SAT","ACTIVE",
AR1139="SPARE-ISSUE","SPARE-ISSUE",
AR1139="Fiber CAmtel","ACTIVE",
AR1139="Fiber AOF","ACTIVE",
AR1139="Projet OCM (HUAWEI)","PLANNED WORKS",
AR1139="Projet OCM (NOKIA)","PLANNED WORKS",
AR1139="ACCESS-ISSUE","ACCESS-ISSUE",
AR1139="Projet OCM (ZTE, NOKIA, autres projets)","PLANNED WORKS",
AR1139="No root CAuse","No root cause",
AR1139="ODU HS","ACTIVE",
AR1139="IP &amp; VLAN","ACTIVE",
AR1139="Warehouse HUAWEI","SPARE-ISSUE",
AR1139="SPARE-HS","SPARE-ISSUE",
AR1139="Power Telco","ACTIVE", AR1139="no impacts","no impacts"
),"")</f>
        <v>No root cause</v>
      </c>
      <c r="AT1139" s="99" t="s">
        <v>5661</v>
      </c>
      <c r="AU1139" s="99" t="s">
        <v>1841</v>
      </c>
      <c r="AW1139" s="17"/>
      <c r="AX1139" s="17" t="s">
        <v>5536</v>
      </c>
      <c r="AY1139" s="17"/>
      <c r="AZ1139" s="17" t="s">
        <v>5536</v>
      </c>
      <c r="BA1139" s="7"/>
      <c r="BC1139" s="18"/>
      <c r="BD1139" s="18"/>
      <c r="BE1139" s="18"/>
      <c r="BF1139" s="18"/>
      <c r="BG1139" s="18"/>
      <c r="BH1139" s="18"/>
      <c r="BI1139" s="18"/>
      <c r="BJ1139" s="18"/>
      <c r="BK1139" s="18"/>
      <c r="BM1139" s="18"/>
      <c r="BN1139" s="18"/>
      <c r="BO1139" s="18"/>
      <c r="BP1139" s="9" t="s">
        <v>5661</v>
      </c>
      <c r="BQ1139" s="14"/>
      <c r="BR1139" s="102" t="s">
        <v>5536</v>
      </c>
      <c r="BS1139" s="14"/>
      <c r="BT1139" s="14"/>
      <c r="BU1139" s="9"/>
      <c r="BV1139" s="9"/>
      <c r="BW1139" s="9"/>
    </row>
    <row r="1140" spans="1:75" x14ac:dyDescent="0.35">
      <c r="A1140" s="1" t="s">
        <v>2743</v>
      </c>
      <c r="B1140" s="8" t="s">
        <v>2744</v>
      </c>
      <c r="C1140" s="3" t="s">
        <v>32</v>
      </c>
      <c r="D1140" s="1" t="s">
        <v>11</v>
      </c>
      <c r="E1140" s="1" t="s">
        <v>12</v>
      </c>
      <c r="F1140" s="3" t="s">
        <v>31</v>
      </c>
      <c r="G1140" s="1" t="s">
        <v>32</v>
      </c>
      <c r="H1140" s="30" t="s">
        <v>5587</v>
      </c>
      <c r="I1140" s="27">
        <v>0</v>
      </c>
      <c r="J1140" s="27">
        <v>0</v>
      </c>
      <c r="K1140" s="27">
        <v>0</v>
      </c>
      <c r="L1140" s="27">
        <v>0</v>
      </c>
      <c r="M1140" s="27">
        <v>0</v>
      </c>
      <c r="N1140" s="27">
        <v>0</v>
      </c>
      <c r="O1140" s="27">
        <v>0</v>
      </c>
      <c r="P1140" s="27">
        <v>0</v>
      </c>
      <c r="Q1140" s="27">
        <v>0</v>
      </c>
      <c r="R1140" s="27">
        <v>0</v>
      </c>
      <c r="S1140" s="80">
        <v>0</v>
      </c>
      <c r="T1140" s="80">
        <v>15.525471345449771</v>
      </c>
      <c r="U1140" s="80">
        <v>0</v>
      </c>
      <c r="V1140" s="80">
        <v>4.5082975918363859</v>
      </c>
      <c r="W1140" s="80">
        <v>15.525471345449773</v>
      </c>
      <c r="X1140" s="80">
        <v>0</v>
      </c>
      <c r="Y1140" s="80">
        <v>4.4052643443967483E-2</v>
      </c>
      <c r="Z1140" s="80">
        <v>0</v>
      </c>
      <c r="AA1140" s="80">
        <v>0</v>
      </c>
      <c r="AB1140" s="80">
        <v>0</v>
      </c>
      <c r="AC1140" s="80">
        <v>0</v>
      </c>
      <c r="AD1140" s="80">
        <v>0</v>
      </c>
      <c r="AE1140" s="80">
        <v>0</v>
      </c>
      <c r="AF1140" s="80">
        <v>0</v>
      </c>
      <c r="AG1140" s="80"/>
      <c r="AH1140" s="80">
        <v>0</v>
      </c>
      <c r="AI1140" s="80">
        <v>0</v>
      </c>
      <c r="AJ1140" s="80">
        <v>0</v>
      </c>
      <c r="AK1140" s="80">
        <v>0</v>
      </c>
      <c r="AL1140" s="80">
        <v>0</v>
      </c>
      <c r="AM1140" s="80">
        <v>0</v>
      </c>
      <c r="AN1140" s="41" t="s">
        <v>5558</v>
      </c>
      <c r="AO1140" s="41"/>
      <c r="AP1140" s="40" t="str" cm="1">
        <f t="array" ref="AP1140">IFERROR(_xlfn.IFS(
AR1140="MPR ISSUE","PDH",
AR1140="BSS Hardware Issue","BSS",
AR1140="Sites strategiques, MLL, Pylone, etc.","ENVTECH",
AR1140="AKTIVCO DEFAUT GE &amp; POWER Cabinet","AKTIVCO",
AR1140="AKTIVCO Coupure ENEO &amp; Baisse de tension","AKTIVCO GRID ONLY",
AR1140="Coupure ENEO &amp; Baisse de tension","IHS GRID ONLY",
AR1140="Defaut GE &amp; POWER Cabinet","IHS",
AR1140="Sharing","Partners",
AR1140="Sites strategiques &amp; DataCenter","SST &amp; DC",
AR1140="Exclu","Exclu",
AR1140="SAT","SAT",
AR1140="SPARE-ISSUE","SPARE-ISSUE",
AR1140="Fiber CAmtel","TRANS_FO_CAMTEL",
AR1140="Fiber AOF","Fiber AOF",
AR1140="Projet OCM (HUAWEI)","TRAVAUX-HUAWEI",
AR1140="Projet OCM (NOKIA)","TRAVAUX-NOKIA",
AR1140="ACCESS-ISSUE","ACCESS-ISSUE",
AR1140="Projet OCM (ZTE, NOKIA, autres projets)","TRAVAUX OCM",
AR1140="No root CAuse","No root cause",
AR1140="ODU HS","PDH",
AR1140="IP &amp; VLAN","PDH",
AR1140="Warehouse HUAWEI","SPARE-ISSUE",
AR1140="SPARE-HS","SPARE-ISSUE",
AR1140="Power Telco","BSS",AR1140="no impacts","no impacts"
),"")</f>
        <v>No root cause</v>
      </c>
      <c r="AQ1140" s="40" t="str" cm="1">
        <f t="array" ref="AQ1140">IFERROR(_xlfn.IFS(
AR1140="MPR ISSUE","TX ISSUE",
AR1140="BSS Hardware Issue","RAN ISSUE",
AR1140="Sites strategiques, MLL, Pylone, etc.","ENVTECH",
AR1140="AKTIVCO DEFAUT GE &amp; POWER Cabinet","POWER ISSUE",
AR1140="AKTIVCO Coupure ENEO &amp; Baisse de tension","POWER ISSUE",
AR1140="Coupure ENEO &amp; Baisse de tension","POWER ISSUE",
AR1140="Defaut GE &amp; POWER Cabinet","POWER ISSUE",
AR1140="Sharing","POWER ISSUE",
AR1140="Sites strategiques &amp; DataCenter","POWER ISSUE",
AR1140="Exclu","Exclu",
AR1140="SAT","TX ISSUE",
AR1140="SPARE-ISSUE","SPARE-ISSUE",
AR1140="Fiber CAmtel","TX ISSUE",
AR1140="Fiber AOF","TX ISSUE",
AR1140="Projet OCM (HUAWEI)","TRAVAUX-HUAWEI",
AR1140="Projet OCM (NOKIA)","TRAVAUX -NOKIA",
AR1140="ACCESS-ISSUE","ACCESS-ISSUE",
AR1140="Projet OCM (ZTE, NOKIA, autres projets)","TRAVAUX OCM",
AR1140="No root CAuse","No root cause",
AR1140="ODU HS","TX ISSUE",
AR1140="IP &amp; VLAN","TX ISSUE",
AR1140="Warehouse HUAWEI","SPARE-ISSUE",
AR1140="SPARE-HS","SPARE-ISSUE",
AR1140="Power Telco","RAN ISSUE",AR1140="no impacts","no impacts"
),"")</f>
        <v>No root cause</v>
      </c>
      <c r="AR1140" s="59" t="s">
        <v>5343</v>
      </c>
      <c r="AS1140" s="40" t="str" cm="1">
        <f t="array" ref="AS1140">IFERROR(_xlfn.IFS(
AR1140="MPR ISSUE","ACTIVE",
AR1140="BSS Hardware Issue","ACTIVE",
AR1140="Sites strategiques, MLL, Pylone, etc.","PASSIVE",
AR1140="AKTIVCO DEFAUT GE &amp; POWER Cabinet","PASSIVE",
AR1140="AKTIVCO Coupure ENEO &amp; Baisse de tension","PASSIVE",
AR1140="Coupure ENEO &amp; Baisse de tension","PASSIVE",
AR1140="Defaut GE &amp; POWER Cabinet","PASSIVE",
AR1140="Sharing","PASSIVE",
AR1140="Sites strategiques &amp; DataCenter","PASSIVE",
AR1140="Exclu","Exclu",
AR1140="SAT","ACTIVE",
AR1140="SPARE-ISSUE","SPARE-ISSUE",
AR1140="Fiber CAmtel","ACTIVE",
AR1140="Fiber AOF","ACTIVE",
AR1140="Projet OCM (HUAWEI)","PLANNED WORKS",
AR1140="Projet OCM (NOKIA)","PLANNED WORKS",
AR1140="ACCESS-ISSUE","ACCESS-ISSUE",
AR1140="Projet OCM (ZTE, NOKIA, autres projets)","PLANNED WORKS",
AR1140="No root CAuse","No root cause",
AR1140="ODU HS","ACTIVE",
AR1140="IP &amp; VLAN","ACTIVE",
AR1140="Warehouse HUAWEI","SPARE-ISSUE",
AR1140="SPARE-HS","SPARE-ISSUE",
AR1140="Power Telco","ACTIVE", AR1140="no impacts","no impacts"
),"")</f>
        <v>No root cause</v>
      </c>
      <c r="AT1140" s="99" t="s">
        <v>5661</v>
      </c>
      <c r="AU1140" s="99" t="s">
        <v>2744</v>
      </c>
      <c r="AW1140" s="17"/>
      <c r="AX1140" s="17" t="s">
        <v>5536</v>
      </c>
      <c r="AY1140" s="17"/>
      <c r="AZ1140" s="17" t="s">
        <v>5536</v>
      </c>
      <c r="BA1140" s="7"/>
      <c r="BC1140" s="18"/>
      <c r="BD1140" s="18"/>
      <c r="BE1140" s="18"/>
      <c r="BF1140" s="18"/>
      <c r="BG1140" s="18"/>
      <c r="BH1140" s="18"/>
      <c r="BI1140" s="18"/>
      <c r="BJ1140" s="18"/>
      <c r="BK1140" s="18"/>
      <c r="BM1140" s="18"/>
      <c r="BN1140" s="18"/>
      <c r="BO1140" s="18"/>
      <c r="BP1140" s="9" t="s">
        <v>5661</v>
      </c>
      <c r="BQ1140" s="14"/>
      <c r="BR1140" s="102" t="s">
        <v>5536</v>
      </c>
      <c r="BS1140" s="14"/>
      <c r="BT1140" s="14"/>
      <c r="BU1140" s="9"/>
      <c r="BV1140" s="9"/>
      <c r="BW1140" s="9"/>
    </row>
    <row r="1141" spans="1:75" x14ac:dyDescent="0.35">
      <c r="A1141" s="1" t="s">
        <v>547</v>
      </c>
      <c r="B1141" s="8" t="s">
        <v>548</v>
      </c>
      <c r="C1141" s="3" t="s">
        <v>32</v>
      </c>
      <c r="D1141" s="1" t="s">
        <v>11</v>
      </c>
      <c r="E1141" s="1" t="s">
        <v>12</v>
      </c>
      <c r="F1141" s="3" t="s">
        <v>31</v>
      </c>
      <c r="G1141" s="1" t="s">
        <v>32</v>
      </c>
      <c r="H1141" s="30" t="s">
        <v>5587</v>
      </c>
      <c r="I1141" s="27">
        <v>0</v>
      </c>
      <c r="J1141" s="27">
        <v>0</v>
      </c>
      <c r="K1141" s="27">
        <v>5.7788150659327178</v>
      </c>
      <c r="L1141" s="27">
        <v>0</v>
      </c>
      <c r="M1141" s="27">
        <v>0</v>
      </c>
      <c r="N1141" s="27">
        <v>0</v>
      </c>
      <c r="O1141" s="27">
        <v>0</v>
      </c>
      <c r="P1141" s="27">
        <v>0</v>
      </c>
      <c r="Q1141" s="27">
        <v>0.58784418134136884</v>
      </c>
      <c r="R1141" s="27">
        <v>0</v>
      </c>
      <c r="S1141" s="80">
        <v>0</v>
      </c>
      <c r="T1141" s="80">
        <v>1.4874455316708116E-2</v>
      </c>
      <c r="U1141" s="80">
        <v>0</v>
      </c>
      <c r="V1141" s="80">
        <v>0</v>
      </c>
      <c r="W1141" s="80">
        <v>1.4874455316708116E-2</v>
      </c>
      <c r="X1141" s="80">
        <v>0</v>
      </c>
      <c r="Y1141" s="80">
        <v>0</v>
      </c>
      <c r="Z1141" s="80">
        <v>0</v>
      </c>
      <c r="AA1141" s="80">
        <v>0</v>
      </c>
      <c r="AB1141" s="80">
        <v>0</v>
      </c>
      <c r="AC1141" s="80">
        <v>0</v>
      </c>
      <c r="AD1141" s="80">
        <v>0</v>
      </c>
      <c r="AE1141" s="80">
        <v>0</v>
      </c>
      <c r="AF1141" s="80">
        <v>0</v>
      </c>
      <c r="AG1141" s="80"/>
      <c r="AH1141" s="80">
        <v>0</v>
      </c>
      <c r="AI1141" s="80">
        <v>0</v>
      </c>
      <c r="AJ1141" s="80">
        <v>0</v>
      </c>
      <c r="AK1141" s="80">
        <v>0</v>
      </c>
      <c r="AL1141" s="80">
        <v>0</v>
      </c>
      <c r="AM1141" s="80">
        <v>0</v>
      </c>
      <c r="AN1141" s="41" t="s">
        <v>5558</v>
      </c>
      <c r="AO1141" s="41"/>
      <c r="AP1141" s="40" t="str" cm="1">
        <f t="array" ref="AP1141">IFERROR(_xlfn.IFS(
AR1141="MPR ISSUE","PDH",
AR1141="BSS Hardware Issue","BSS",
AR1141="Sites strategiques, MLL, Pylone, etc.","ENVTECH",
AR1141="AKTIVCO DEFAUT GE &amp; POWER Cabinet","AKTIVCO",
AR1141="AKTIVCO Coupure ENEO &amp; Baisse de tension","AKTIVCO GRID ONLY",
AR1141="Coupure ENEO &amp; Baisse de tension","IHS GRID ONLY",
AR1141="Defaut GE &amp; POWER Cabinet","IHS",
AR1141="Sharing","Partners",
AR1141="Sites strategiques &amp; DataCenter","SST &amp; DC",
AR1141="Exclu","Exclu",
AR1141="SAT","SAT",
AR1141="SPARE-ISSUE","SPARE-ISSUE",
AR1141="Fiber CAmtel","TRANS_FO_CAMTEL",
AR1141="Fiber AOF","Fiber AOF",
AR1141="Projet OCM (HUAWEI)","TRAVAUX-HUAWEI",
AR1141="Projet OCM (NOKIA)","TRAVAUX-NOKIA",
AR1141="ACCESS-ISSUE","ACCESS-ISSUE",
AR1141="Projet OCM (ZTE, NOKIA, autres projets)","TRAVAUX OCM",
AR1141="No root CAuse","No root cause",
AR1141="ODU HS","PDH",
AR1141="IP &amp; VLAN","PDH",
AR1141="Warehouse HUAWEI","SPARE-ISSUE",
AR1141="SPARE-HS","SPARE-ISSUE",
AR1141="Power Telco","BSS",AR1141="no impacts","no impacts"
),"")</f>
        <v>No root cause</v>
      </c>
      <c r="AQ1141" s="40" t="str" cm="1">
        <f t="array" ref="AQ1141">IFERROR(_xlfn.IFS(
AR1141="MPR ISSUE","TX ISSUE",
AR1141="BSS Hardware Issue","RAN ISSUE",
AR1141="Sites strategiques, MLL, Pylone, etc.","ENVTECH",
AR1141="AKTIVCO DEFAUT GE &amp; POWER Cabinet","POWER ISSUE",
AR1141="AKTIVCO Coupure ENEO &amp; Baisse de tension","POWER ISSUE",
AR1141="Coupure ENEO &amp; Baisse de tension","POWER ISSUE",
AR1141="Defaut GE &amp; POWER Cabinet","POWER ISSUE",
AR1141="Sharing","POWER ISSUE",
AR1141="Sites strategiques &amp; DataCenter","POWER ISSUE",
AR1141="Exclu","Exclu",
AR1141="SAT","TX ISSUE",
AR1141="SPARE-ISSUE","SPARE-ISSUE",
AR1141="Fiber CAmtel","TX ISSUE",
AR1141="Fiber AOF","TX ISSUE",
AR1141="Projet OCM (HUAWEI)","TRAVAUX-HUAWEI",
AR1141="Projet OCM (NOKIA)","TRAVAUX -NOKIA",
AR1141="ACCESS-ISSUE","ACCESS-ISSUE",
AR1141="Projet OCM (ZTE, NOKIA, autres projets)","TRAVAUX OCM",
AR1141="No root CAuse","No root cause",
AR1141="ODU HS","TX ISSUE",
AR1141="IP &amp; VLAN","TX ISSUE",
AR1141="Warehouse HUAWEI","SPARE-ISSUE",
AR1141="SPARE-HS","SPARE-ISSUE",
AR1141="Power Telco","RAN ISSUE",AR1141="no impacts","no impacts"
),"")</f>
        <v>No root cause</v>
      </c>
      <c r="AR1141" s="59" t="s">
        <v>5343</v>
      </c>
      <c r="AS1141" s="40" t="str" cm="1">
        <f t="array" ref="AS1141">IFERROR(_xlfn.IFS(
AR1141="MPR ISSUE","ACTIVE",
AR1141="BSS Hardware Issue","ACTIVE",
AR1141="Sites strategiques, MLL, Pylone, etc.","PASSIVE",
AR1141="AKTIVCO DEFAUT GE &amp; POWER Cabinet","PASSIVE",
AR1141="AKTIVCO Coupure ENEO &amp; Baisse de tension","PASSIVE",
AR1141="Coupure ENEO &amp; Baisse de tension","PASSIVE",
AR1141="Defaut GE &amp; POWER Cabinet","PASSIVE",
AR1141="Sharing","PASSIVE",
AR1141="Sites strategiques &amp; DataCenter","PASSIVE",
AR1141="Exclu","Exclu",
AR1141="SAT","ACTIVE",
AR1141="SPARE-ISSUE","SPARE-ISSUE",
AR1141="Fiber CAmtel","ACTIVE",
AR1141="Fiber AOF","ACTIVE",
AR1141="Projet OCM (HUAWEI)","PLANNED WORKS",
AR1141="Projet OCM (NOKIA)","PLANNED WORKS",
AR1141="ACCESS-ISSUE","ACCESS-ISSUE",
AR1141="Projet OCM (ZTE, NOKIA, autres projets)","PLANNED WORKS",
AR1141="No root CAuse","No root cause",
AR1141="ODU HS","ACTIVE",
AR1141="IP &amp; VLAN","ACTIVE",
AR1141="Warehouse HUAWEI","SPARE-ISSUE",
AR1141="SPARE-HS","SPARE-ISSUE",
AR1141="Power Telco","ACTIVE", AR1141="no impacts","no impacts"
),"")</f>
        <v>No root cause</v>
      </c>
      <c r="AT1141" s="99" t="s">
        <v>5661</v>
      </c>
      <c r="AU1141" s="99" t="s">
        <v>548</v>
      </c>
      <c r="AW1141" s="17"/>
      <c r="AX1141" s="17" t="s">
        <v>5536</v>
      </c>
      <c r="AY1141" s="17"/>
      <c r="AZ1141" s="17" t="s">
        <v>5536</v>
      </c>
      <c r="BA1141" s="7"/>
      <c r="BC1141" s="18"/>
      <c r="BD1141" s="18"/>
      <c r="BE1141" s="18"/>
      <c r="BF1141" s="18"/>
      <c r="BG1141" s="18"/>
      <c r="BH1141" s="18"/>
      <c r="BI1141" s="18"/>
      <c r="BJ1141" s="18"/>
      <c r="BK1141" s="18"/>
      <c r="BM1141" s="18"/>
      <c r="BN1141" s="18"/>
      <c r="BO1141" s="18"/>
      <c r="BP1141" s="9" t="s">
        <v>5661</v>
      </c>
      <c r="BQ1141" s="14"/>
      <c r="BR1141" s="102" t="s">
        <v>5536</v>
      </c>
      <c r="BS1141" s="14"/>
      <c r="BT1141" s="14"/>
      <c r="BU1141" s="9"/>
      <c r="BV1141" s="9"/>
      <c r="BW1141" s="9"/>
    </row>
    <row r="1142" spans="1:75" x14ac:dyDescent="0.35">
      <c r="A1142" s="1" t="s">
        <v>332</v>
      </c>
      <c r="B1142" s="8" t="s">
        <v>333</v>
      </c>
      <c r="C1142" s="3" t="s">
        <v>32</v>
      </c>
      <c r="D1142" s="1" t="s">
        <v>11</v>
      </c>
      <c r="E1142" s="1" t="s">
        <v>12</v>
      </c>
      <c r="F1142" s="3" t="s">
        <v>31</v>
      </c>
      <c r="G1142" s="1" t="s">
        <v>32</v>
      </c>
      <c r="H1142" s="30" t="s">
        <v>5587</v>
      </c>
      <c r="I1142" s="27">
        <v>0</v>
      </c>
      <c r="J1142" s="27">
        <v>0</v>
      </c>
      <c r="K1142" s="27">
        <v>0</v>
      </c>
      <c r="L1142" s="27">
        <v>0</v>
      </c>
      <c r="M1142" s="27">
        <v>0</v>
      </c>
      <c r="N1142" s="27">
        <v>0</v>
      </c>
      <c r="O1142" s="27">
        <v>0</v>
      </c>
      <c r="P1142" s="27">
        <v>0</v>
      </c>
      <c r="Q1142" s="27">
        <v>0</v>
      </c>
      <c r="R1142" s="27">
        <v>0</v>
      </c>
      <c r="S1142" s="80">
        <v>0</v>
      </c>
      <c r="T1142" s="80">
        <v>0</v>
      </c>
      <c r="U1142" s="80">
        <v>0</v>
      </c>
      <c r="V1142" s="80">
        <v>0</v>
      </c>
      <c r="W1142" s="80">
        <v>0</v>
      </c>
      <c r="X1142" s="80">
        <v>0</v>
      </c>
      <c r="Y1142" s="80">
        <v>0</v>
      </c>
      <c r="Z1142" s="80">
        <v>0</v>
      </c>
      <c r="AA1142" s="80">
        <v>0.12805586231890273</v>
      </c>
      <c r="AB1142" s="80">
        <v>0</v>
      </c>
      <c r="AC1142" s="80">
        <v>0</v>
      </c>
      <c r="AD1142" s="80">
        <v>0</v>
      </c>
      <c r="AE1142" s="80">
        <v>0</v>
      </c>
      <c r="AF1142" s="80">
        <v>0</v>
      </c>
      <c r="AG1142" s="80"/>
      <c r="AH1142" s="80">
        <v>0</v>
      </c>
      <c r="AI1142" s="80">
        <v>0</v>
      </c>
      <c r="AJ1142" s="80">
        <v>0</v>
      </c>
      <c r="AK1142" s="80">
        <v>0</v>
      </c>
      <c r="AL1142" s="80">
        <v>0</v>
      </c>
      <c r="AM1142" s="80">
        <v>0</v>
      </c>
      <c r="AN1142" s="41" t="s">
        <v>5558</v>
      </c>
      <c r="AO1142" s="41"/>
      <c r="AP1142" s="40" t="str" cm="1">
        <f t="array" ref="AP1142">IFERROR(_xlfn.IFS(
AR1142="MPR ISSUE","PDH",
AR1142="BSS Hardware Issue","BSS",
AR1142="Sites strategiques, MLL, Pylone, etc.","ENVTECH",
AR1142="AKTIVCO DEFAUT GE &amp; POWER Cabinet","AKTIVCO",
AR1142="AKTIVCO Coupure ENEO &amp; Baisse de tension","AKTIVCO GRID ONLY",
AR1142="Coupure ENEO &amp; Baisse de tension","IHS GRID ONLY",
AR1142="Defaut GE &amp; POWER Cabinet","IHS",
AR1142="Sharing","Partners",
AR1142="Sites strategiques &amp; DataCenter","SST &amp; DC",
AR1142="Exclu","Exclu",
AR1142="SAT","SAT",
AR1142="SPARE-ISSUE","SPARE-ISSUE",
AR1142="Fiber CAmtel","TRANS_FO_CAMTEL",
AR1142="Fiber AOF","Fiber AOF",
AR1142="Projet OCM (HUAWEI)","TRAVAUX-HUAWEI",
AR1142="Projet OCM (NOKIA)","TRAVAUX-NOKIA",
AR1142="ACCESS-ISSUE","ACCESS-ISSUE",
AR1142="Projet OCM (ZTE, NOKIA, autres projets)","TRAVAUX OCM",
AR1142="No root CAuse","No root cause",
AR1142="ODU HS","PDH",
AR1142="IP &amp; VLAN","PDH",
AR1142="Warehouse HUAWEI","SPARE-ISSUE",
AR1142="SPARE-HS","SPARE-ISSUE",
AR1142="Power Telco","BSS",AR1142="no impacts","no impacts"
),"")</f>
        <v>No root cause</v>
      </c>
      <c r="AQ1142" s="40" t="str" cm="1">
        <f t="array" ref="AQ1142">IFERROR(_xlfn.IFS(
AR1142="MPR ISSUE","TX ISSUE",
AR1142="BSS Hardware Issue","RAN ISSUE",
AR1142="Sites strategiques, MLL, Pylone, etc.","ENVTECH",
AR1142="AKTIVCO DEFAUT GE &amp; POWER Cabinet","POWER ISSUE",
AR1142="AKTIVCO Coupure ENEO &amp; Baisse de tension","POWER ISSUE",
AR1142="Coupure ENEO &amp; Baisse de tension","POWER ISSUE",
AR1142="Defaut GE &amp; POWER Cabinet","POWER ISSUE",
AR1142="Sharing","POWER ISSUE",
AR1142="Sites strategiques &amp; DataCenter","POWER ISSUE",
AR1142="Exclu","Exclu",
AR1142="SAT","TX ISSUE",
AR1142="SPARE-ISSUE","SPARE-ISSUE",
AR1142="Fiber CAmtel","TX ISSUE",
AR1142="Fiber AOF","TX ISSUE",
AR1142="Projet OCM (HUAWEI)","TRAVAUX-HUAWEI",
AR1142="Projet OCM (NOKIA)","TRAVAUX -NOKIA",
AR1142="ACCESS-ISSUE","ACCESS-ISSUE",
AR1142="Projet OCM (ZTE, NOKIA, autres projets)","TRAVAUX OCM",
AR1142="No root CAuse","No root cause",
AR1142="ODU HS","TX ISSUE",
AR1142="IP &amp; VLAN","TX ISSUE",
AR1142="Warehouse HUAWEI","SPARE-ISSUE",
AR1142="SPARE-HS","SPARE-ISSUE",
AR1142="Power Telco","RAN ISSUE",AR1142="no impacts","no impacts"
),"")</f>
        <v>No root cause</v>
      </c>
      <c r="AR1142" s="59" t="s">
        <v>5343</v>
      </c>
      <c r="AS1142" s="40" t="str" cm="1">
        <f t="array" ref="AS1142">IFERROR(_xlfn.IFS(
AR1142="MPR ISSUE","ACTIVE",
AR1142="BSS Hardware Issue","ACTIVE",
AR1142="Sites strategiques, MLL, Pylone, etc.","PASSIVE",
AR1142="AKTIVCO DEFAUT GE &amp; POWER Cabinet","PASSIVE",
AR1142="AKTIVCO Coupure ENEO &amp; Baisse de tension","PASSIVE",
AR1142="Coupure ENEO &amp; Baisse de tension","PASSIVE",
AR1142="Defaut GE &amp; POWER Cabinet","PASSIVE",
AR1142="Sharing","PASSIVE",
AR1142="Sites strategiques &amp; DataCenter","PASSIVE",
AR1142="Exclu","Exclu",
AR1142="SAT","ACTIVE",
AR1142="SPARE-ISSUE","SPARE-ISSUE",
AR1142="Fiber CAmtel","ACTIVE",
AR1142="Fiber AOF","ACTIVE",
AR1142="Projet OCM (HUAWEI)","PLANNED WORKS",
AR1142="Projet OCM (NOKIA)","PLANNED WORKS",
AR1142="ACCESS-ISSUE","ACCESS-ISSUE",
AR1142="Projet OCM (ZTE, NOKIA, autres projets)","PLANNED WORKS",
AR1142="No root CAuse","No root cause",
AR1142="ODU HS","ACTIVE",
AR1142="IP &amp; VLAN","ACTIVE",
AR1142="Warehouse HUAWEI","SPARE-ISSUE",
AR1142="SPARE-HS","SPARE-ISSUE",
AR1142="Power Telco","ACTIVE", AR1142="no impacts","no impacts"
),"")</f>
        <v>No root cause</v>
      </c>
      <c r="AT1142" s="99" t="s">
        <v>5661</v>
      </c>
      <c r="AU1142" s="99" t="s">
        <v>333</v>
      </c>
      <c r="AW1142" s="17"/>
      <c r="AX1142" s="17" t="s">
        <v>5536</v>
      </c>
      <c r="AY1142" s="17"/>
      <c r="AZ1142" s="17" t="s">
        <v>5536</v>
      </c>
      <c r="BA1142" s="7"/>
      <c r="BC1142" s="18"/>
      <c r="BD1142" s="18"/>
      <c r="BE1142" s="18"/>
      <c r="BF1142" s="18"/>
      <c r="BG1142" s="18"/>
      <c r="BH1142" s="18"/>
      <c r="BI1142" s="18"/>
      <c r="BJ1142" s="18"/>
      <c r="BK1142" s="18"/>
      <c r="BM1142" s="18"/>
      <c r="BN1142" s="18"/>
      <c r="BO1142" s="18"/>
      <c r="BP1142" s="9" t="s">
        <v>5661</v>
      </c>
      <c r="BQ1142" s="14"/>
      <c r="BR1142" s="102" t="s">
        <v>5536</v>
      </c>
      <c r="BS1142" s="14"/>
      <c r="BT1142" s="14"/>
      <c r="BU1142" s="9"/>
      <c r="BV1142" s="9"/>
      <c r="BW1142" s="9"/>
    </row>
    <row r="1143" spans="1:75" x14ac:dyDescent="0.35">
      <c r="A1143" s="1" t="s">
        <v>3182</v>
      </c>
      <c r="B1143" s="1" t="s">
        <v>3183</v>
      </c>
      <c r="C1143" s="3" t="s">
        <v>32</v>
      </c>
      <c r="D1143" s="1" t="s">
        <v>11</v>
      </c>
      <c r="E1143" s="1" t="s">
        <v>756</v>
      </c>
      <c r="F1143" s="3" t="s">
        <v>31</v>
      </c>
      <c r="G1143" s="1" t="s">
        <v>32</v>
      </c>
      <c r="H1143" s="30" t="s">
        <v>5587</v>
      </c>
      <c r="I1143" s="27">
        <v>1.5409507666230065</v>
      </c>
      <c r="J1143" s="27">
        <v>1.5409507666230065</v>
      </c>
      <c r="K1143" s="27">
        <v>1.5409507666230065</v>
      </c>
      <c r="L1143" s="27">
        <v>1.5409507666230065</v>
      </c>
      <c r="M1143" s="27">
        <v>1.5409507666230065</v>
      </c>
      <c r="N1143" s="27">
        <v>1.5409507666230065</v>
      </c>
      <c r="O1143" s="27">
        <v>1.5409507666230065</v>
      </c>
      <c r="P1143" s="27">
        <v>1.5409507666230065</v>
      </c>
      <c r="Q1143" s="27">
        <v>1.5409507666230065</v>
      </c>
      <c r="R1143" s="27">
        <v>1.5409507666230065</v>
      </c>
      <c r="S1143" s="80">
        <v>1.5409507666230065</v>
      </c>
      <c r="T1143" s="80">
        <v>1.5409507666230065</v>
      </c>
      <c r="U1143" s="80">
        <v>1.5409507666230065</v>
      </c>
      <c r="V1143" s="80">
        <v>1.5409507666230065</v>
      </c>
      <c r="W1143" s="80">
        <v>1.5409507666230065</v>
      </c>
      <c r="X1143" s="80">
        <v>1.5409507666230065</v>
      </c>
      <c r="Y1143" s="80">
        <v>1.5409507666230065</v>
      </c>
      <c r="Z1143" s="80">
        <v>1.0310458775286575</v>
      </c>
      <c r="AA1143" s="80">
        <v>0</v>
      </c>
      <c r="AB1143" s="80">
        <v>0</v>
      </c>
      <c r="AC1143" s="80">
        <v>0</v>
      </c>
      <c r="AD1143" s="80">
        <v>0</v>
      </c>
      <c r="AE1143" s="80">
        <v>0</v>
      </c>
      <c r="AF1143" s="80">
        <v>0</v>
      </c>
      <c r="AG1143" s="80"/>
      <c r="AH1143" s="80">
        <v>0</v>
      </c>
      <c r="AI1143" s="80">
        <v>0</v>
      </c>
      <c r="AJ1143" s="80">
        <v>0</v>
      </c>
      <c r="AK1143" s="80">
        <v>0</v>
      </c>
      <c r="AL1143" s="80">
        <v>0</v>
      </c>
      <c r="AM1143" s="80">
        <v>0</v>
      </c>
      <c r="AN1143" s="41" t="s">
        <v>5586</v>
      </c>
      <c r="AO1143" s="41"/>
      <c r="AP1143" s="40" t="str" cm="1">
        <f t="array" ref="AP1143">IFERROR(_xlfn.IFS(
AR1143="MPR ISSUE","PDH",
AR1143="BSS Hardware Issue","BSS",
AR1143="Sites strategiques, MLL, Pylone, etc.","ENVTECH",
AR1143="AKTIVCO DEFAUT GE &amp; POWER Cabinet","AKTIVCO",
AR1143="AKTIVCO Coupure ENEO &amp; Baisse de tension","AKTIVCO GRID ONLY",
AR1143="Coupure ENEO &amp; Baisse de tension","IHS GRID ONLY",
AR1143="Defaut GE &amp; POWER Cabinet","IHS",
AR1143="Sharing","Partners",
AR1143="Sites strategiques &amp; DataCenter","SST &amp; DC",
AR1143="Exclu","Exclu",
AR1143="SAT","SAT",
AR1143="SPARE-ISSUE","SPARE-ISSUE",
AR1143="Fiber CAmtel","TRANS_FO_CAMTEL",
AR1143="Fiber AOF","Fiber AOF",
AR1143="Projet OCM (HUAWEI)","TRAVAUX-HUAWEI",
AR1143="Projet OCM (NOKIA)","TRAVAUX-NOKIA",
AR1143="ACCESS-ISSUE","ACCESS-ISSUE",
AR1143="Projet OCM (ZTE, NOKIA, autres projets)","TRAVAUX OCM",
AR1143="No root CAuse","No root cause",
AR1143="ODU HS","PDH",
AR1143="IP &amp; VLAN","PDH",
AR1143="Warehouse HUAWEI","SPARE-ISSUE",
AR1143="SPARE-HS","SPARE-ISSUE",
AR1143="Power Telco","BSS",AR1143="no impacts","no impacts"
),"")</f>
        <v>Exclu</v>
      </c>
      <c r="AQ1143" s="40" t="str" cm="1">
        <f t="array" ref="AQ1143">IFERROR(_xlfn.IFS(
AR1143="MPR ISSUE","TX ISSUE",
AR1143="BSS Hardware Issue","RAN ISSUE",
AR1143="Sites strategiques, MLL, Pylone, etc.","ENVTECH",
AR1143="AKTIVCO DEFAUT GE &amp; POWER Cabinet","POWER ISSUE",
AR1143="AKTIVCO Coupure ENEO &amp; Baisse de tension","POWER ISSUE",
AR1143="Coupure ENEO &amp; Baisse de tension","POWER ISSUE",
AR1143="Defaut GE &amp; POWER Cabinet","POWER ISSUE",
AR1143="Sharing","POWER ISSUE",
AR1143="Sites strategiques &amp; DataCenter","POWER ISSUE",
AR1143="Exclu","Exclu",
AR1143="SAT","TX ISSUE",
AR1143="SPARE-ISSUE","SPARE-ISSUE",
AR1143="Fiber CAmtel","TX ISSUE",
AR1143="Fiber AOF","TX ISSUE",
AR1143="Projet OCM (HUAWEI)","TRAVAUX-HUAWEI",
AR1143="Projet OCM (NOKIA)","TRAVAUX -NOKIA",
AR1143="ACCESS-ISSUE","ACCESS-ISSUE",
AR1143="Projet OCM (ZTE, NOKIA, autres projets)","TRAVAUX OCM",
AR1143="No root CAuse","No root cause",
AR1143="ODU HS","TX ISSUE",
AR1143="IP &amp; VLAN","TX ISSUE",
AR1143="Warehouse HUAWEI","SPARE-ISSUE",
AR1143="SPARE-HS","SPARE-ISSUE",
AR1143="Power Telco","RAN ISSUE",AR1143="no impacts","no impacts"
),"")</f>
        <v>Exclu</v>
      </c>
      <c r="AR1143" s="59" t="s">
        <v>5586</v>
      </c>
      <c r="AS1143" s="40" t="str" cm="1">
        <f t="array" ref="AS1143">IFERROR(_xlfn.IFS(
AR1143="MPR ISSUE","ACTIVE",
AR1143="BSS Hardware Issue","ACTIVE",
AR1143="Sites strategiques, MLL, Pylone, etc.","PASSIVE",
AR1143="AKTIVCO DEFAUT GE &amp; POWER Cabinet","PASSIVE",
AR1143="AKTIVCO Coupure ENEO &amp; Baisse de tension","PASSIVE",
AR1143="Coupure ENEO &amp; Baisse de tension","PASSIVE",
AR1143="Defaut GE &amp; POWER Cabinet","PASSIVE",
AR1143="Sharing","PASSIVE",
AR1143="Sites strategiques &amp; DataCenter","PASSIVE",
AR1143="Exclu","Exclu",
AR1143="SAT","ACTIVE",
AR1143="SPARE-ISSUE","SPARE-ISSUE",
AR1143="Fiber CAmtel","ACTIVE",
AR1143="Fiber AOF","ACTIVE",
AR1143="Projet OCM (HUAWEI)","PLANNED WORKS",
AR1143="Projet OCM (NOKIA)","PLANNED WORKS",
AR1143="ACCESS-ISSUE","ACCESS-ISSUE",
AR1143="Projet OCM (ZTE, NOKIA, autres projets)","PLANNED WORKS",
AR1143="No root CAuse","No root cause",
AR1143="ODU HS","ACTIVE",
AR1143="IP &amp; VLAN","ACTIVE",
AR1143="Warehouse HUAWEI","SPARE-ISSUE",
AR1143="SPARE-HS","SPARE-ISSUE",
AR1143="Power Telco","ACTIVE", AR1143="no impacts","no impacts"
),"")</f>
        <v>Exclu</v>
      </c>
      <c r="AT1143" s="99" t="s">
        <v>5661</v>
      </c>
      <c r="AU1143" s="99" t="s">
        <v>3183</v>
      </c>
      <c r="AW1143" s="17"/>
      <c r="AX1143" s="17" t="s">
        <v>5536</v>
      </c>
      <c r="AY1143" s="17"/>
      <c r="AZ1143" s="17" t="s">
        <v>5536</v>
      </c>
      <c r="BA1143" s="7"/>
      <c r="BC1143" s="18"/>
      <c r="BD1143" s="18"/>
      <c r="BE1143" s="18"/>
      <c r="BF1143" s="18"/>
      <c r="BG1143" s="18"/>
      <c r="BH1143" s="18"/>
      <c r="BI1143" s="18"/>
      <c r="BJ1143" s="18"/>
      <c r="BK1143" s="18"/>
      <c r="BM1143" s="18"/>
      <c r="BN1143" s="18"/>
      <c r="BO1143" s="18"/>
      <c r="BP1143" s="9" t="s">
        <v>5661</v>
      </c>
      <c r="BQ1143" s="14"/>
      <c r="BR1143" s="102" t="s">
        <v>5536</v>
      </c>
      <c r="BS1143" s="14"/>
      <c r="BT1143" s="14"/>
      <c r="BU1143" s="9"/>
      <c r="BV1143" s="9"/>
      <c r="BW1143" s="9"/>
    </row>
    <row r="1144" spans="1:75" x14ac:dyDescent="0.35">
      <c r="A1144" s="1" t="s">
        <v>2092</v>
      </c>
      <c r="B1144" s="8" t="s">
        <v>2093</v>
      </c>
      <c r="C1144" s="3" t="s">
        <v>32</v>
      </c>
      <c r="D1144" s="1" t="s">
        <v>11</v>
      </c>
      <c r="E1144" s="1" t="s">
        <v>12</v>
      </c>
      <c r="F1144" s="3" t="s">
        <v>31</v>
      </c>
      <c r="G1144" s="1" t="s">
        <v>32</v>
      </c>
      <c r="H1144" s="30" t="s">
        <v>5587</v>
      </c>
      <c r="I1144" s="27">
        <v>0</v>
      </c>
      <c r="J1144" s="27">
        <v>0</v>
      </c>
      <c r="K1144" s="27">
        <v>0</v>
      </c>
      <c r="L1144" s="27">
        <v>0</v>
      </c>
      <c r="M1144" s="27">
        <v>0</v>
      </c>
      <c r="N1144" s="27">
        <v>0</v>
      </c>
      <c r="O1144" s="27">
        <v>0</v>
      </c>
      <c r="P1144" s="27">
        <v>0</v>
      </c>
      <c r="Q1144" s="27">
        <v>31.061750748359888</v>
      </c>
      <c r="R1144" s="27">
        <v>1.847232566567645</v>
      </c>
      <c r="S1144" s="80">
        <v>0</v>
      </c>
      <c r="T1144" s="80">
        <v>19.523685697408634</v>
      </c>
      <c r="U1144" s="80">
        <v>16.767434859159952</v>
      </c>
      <c r="V1144" s="80">
        <v>6.6002452679970203</v>
      </c>
      <c r="W1144" s="80">
        <v>19.523685697408634</v>
      </c>
      <c r="X1144" s="80">
        <v>0</v>
      </c>
      <c r="Y1144" s="80">
        <v>0</v>
      </c>
      <c r="Z1144" s="80">
        <v>0</v>
      </c>
      <c r="AA1144" s="80">
        <v>0</v>
      </c>
      <c r="AB1144" s="80">
        <v>0</v>
      </c>
      <c r="AC1144" s="80">
        <v>0</v>
      </c>
      <c r="AD1144" s="80">
        <v>0</v>
      </c>
      <c r="AE1144" s="80">
        <v>0</v>
      </c>
      <c r="AF1144" s="80">
        <v>0</v>
      </c>
      <c r="AG1144" s="80"/>
      <c r="AH1144" s="80">
        <v>0</v>
      </c>
      <c r="AI1144" s="80">
        <v>0</v>
      </c>
      <c r="AJ1144" s="80">
        <v>0</v>
      </c>
      <c r="AK1144" s="80">
        <v>0</v>
      </c>
      <c r="AL1144" s="80">
        <v>0</v>
      </c>
      <c r="AM1144" s="80">
        <v>0</v>
      </c>
      <c r="AN1144" s="41" t="s">
        <v>5558</v>
      </c>
      <c r="AO1144" s="41"/>
      <c r="AP1144" s="40" t="str" cm="1">
        <f t="array" ref="AP1144">IFERROR(_xlfn.IFS(
AR1144="MPR ISSUE","PDH",
AR1144="BSS Hardware Issue","BSS",
AR1144="Sites strategiques, MLL, Pylone, etc.","ENVTECH",
AR1144="AKTIVCO DEFAUT GE &amp; POWER Cabinet","AKTIVCO",
AR1144="AKTIVCO Coupure ENEO &amp; Baisse de tension","AKTIVCO GRID ONLY",
AR1144="Coupure ENEO &amp; Baisse de tension","IHS GRID ONLY",
AR1144="Defaut GE &amp; POWER Cabinet","IHS",
AR1144="Sharing","Partners",
AR1144="Sites strategiques &amp; DataCenter","SST &amp; DC",
AR1144="Exclu","Exclu",
AR1144="SAT","SAT",
AR1144="SPARE-ISSUE","SPARE-ISSUE",
AR1144="Fiber CAmtel","TRANS_FO_CAMTEL",
AR1144="Fiber AOF","Fiber AOF",
AR1144="Projet OCM (HUAWEI)","TRAVAUX-HUAWEI",
AR1144="Projet OCM (NOKIA)","TRAVAUX-NOKIA",
AR1144="ACCESS-ISSUE","ACCESS-ISSUE",
AR1144="Projet OCM (ZTE, NOKIA, autres projets)","TRAVAUX OCM",
AR1144="No root CAuse","No root cause",
AR1144="ODU HS","PDH",
AR1144="IP &amp; VLAN","PDH",
AR1144="Warehouse HUAWEI","SPARE-ISSUE",
AR1144="SPARE-HS","SPARE-ISSUE",
AR1144="Power Telco","BSS",AR1144="no impacts","no impacts"
),"")</f>
        <v>No root cause</v>
      </c>
      <c r="AQ1144" s="40" t="str" cm="1">
        <f t="array" ref="AQ1144">IFERROR(_xlfn.IFS(
AR1144="MPR ISSUE","TX ISSUE",
AR1144="BSS Hardware Issue","RAN ISSUE",
AR1144="Sites strategiques, MLL, Pylone, etc.","ENVTECH",
AR1144="AKTIVCO DEFAUT GE &amp; POWER Cabinet","POWER ISSUE",
AR1144="AKTIVCO Coupure ENEO &amp; Baisse de tension","POWER ISSUE",
AR1144="Coupure ENEO &amp; Baisse de tension","POWER ISSUE",
AR1144="Defaut GE &amp; POWER Cabinet","POWER ISSUE",
AR1144="Sharing","POWER ISSUE",
AR1144="Sites strategiques &amp; DataCenter","POWER ISSUE",
AR1144="Exclu","Exclu",
AR1144="SAT","TX ISSUE",
AR1144="SPARE-ISSUE","SPARE-ISSUE",
AR1144="Fiber CAmtel","TX ISSUE",
AR1144="Fiber AOF","TX ISSUE",
AR1144="Projet OCM (HUAWEI)","TRAVAUX-HUAWEI",
AR1144="Projet OCM (NOKIA)","TRAVAUX -NOKIA",
AR1144="ACCESS-ISSUE","ACCESS-ISSUE",
AR1144="Projet OCM (ZTE, NOKIA, autres projets)","TRAVAUX OCM",
AR1144="No root CAuse","No root cause",
AR1144="ODU HS","TX ISSUE",
AR1144="IP &amp; VLAN","TX ISSUE",
AR1144="Warehouse HUAWEI","SPARE-ISSUE",
AR1144="SPARE-HS","SPARE-ISSUE",
AR1144="Power Telco","RAN ISSUE",AR1144="no impacts","no impacts"
),"")</f>
        <v>No root cause</v>
      </c>
      <c r="AR1144" s="59" t="s">
        <v>5343</v>
      </c>
      <c r="AS1144" s="40" t="str" cm="1">
        <f t="array" ref="AS1144">IFERROR(_xlfn.IFS(
AR1144="MPR ISSUE","ACTIVE",
AR1144="BSS Hardware Issue","ACTIVE",
AR1144="Sites strategiques, MLL, Pylone, etc.","PASSIVE",
AR1144="AKTIVCO DEFAUT GE &amp; POWER Cabinet","PASSIVE",
AR1144="AKTIVCO Coupure ENEO &amp; Baisse de tension","PASSIVE",
AR1144="Coupure ENEO &amp; Baisse de tension","PASSIVE",
AR1144="Defaut GE &amp; POWER Cabinet","PASSIVE",
AR1144="Sharing","PASSIVE",
AR1144="Sites strategiques &amp; DataCenter","PASSIVE",
AR1144="Exclu","Exclu",
AR1144="SAT","ACTIVE",
AR1144="SPARE-ISSUE","SPARE-ISSUE",
AR1144="Fiber CAmtel","ACTIVE",
AR1144="Fiber AOF","ACTIVE",
AR1144="Projet OCM (HUAWEI)","PLANNED WORKS",
AR1144="Projet OCM (NOKIA)","PLANNED WORKS",
AR1144="ACCESS-ISSUE","ACCESS-ISSUE",
AR1144="Projet OCM (ZTE, NOKIA, autres projets)","PLANNED WORKS",
AR1144="No root CAuse","No root cause",
AR1144="ODU HS","ACTIVE",
AR1144="IP &amp; VLAN","ACTIVE",
AR1144="Warehouse HUAWEI","SPARE-ISSUE",
AR1144="SPARE-HS","SPARE-ISSUE",
AR1144="Power Telco","ACTIVE", AR1144="no impacts","no impacts"
),"")</f>
        <v>No root cause</v>
      </c>
      <c r="AT1144" s="99" t="s">
        <v>5661</v>
      </c>
      <c r="AU1144" s="99" t="s">
        <v>2093</v>
      </c>
      <c r="AW1144" s="17"/>
      <c r="AX1144" s="17" t="s">
        <v>5536</v>
      </c>
      <c r="AY1144" s="17"/>
      <c r="AZ1144" s="17" t="s">
        <v>5536</v>
      </c>
      <c r="BA1144" s="7"/>
      <c r="BC1144" s="18"/>
      <c r="BD1144" s="18"/>
      <c r="BE1144" s="18"/>
      <c r="BF1144" s="18"/>
      <c r="BG1144" s="18"/>
      <c r="BH1144" s="18"/>
      <c r="BI1144" s="18"/>
      <c r="BJ1144" s="18"/>
      <c r="BK1144" s="18"/>
      <c r="BM1144" s="18"/>
      <c r="BN1144" s="18"/>
      <c r="BO1144" s="18"/>
      <c r="BP1144" s="9" t="s">
        <v>5661</v>
      </c>
      <c r="BQ1144" s="14"/>
      <c r="BR1144" s="102" t="s">
        <v>5536</v>
      </c>
      <c r="BS1144" s="14"/>
      <c r="BT1144" s="14"/>
      <c r="BU1144" s="9"/>
      <c r="BV1144" s="9"/>
      <c r="BW1144" s="9"/>
    </row>
    <row r="1145" spans="1:75" x14ac:dyDescent="0.35">
      <c r="A1145" s="1" t="s">
        <v>4516</v>
      </c>
      <c r="B1145" s="8" t="s">
        <v>4517</v>
      </c>
      <c r="C1145" s="3" t="s">
        <v>32</v>
      </c>
      <c r="D1145" s="1" t="s">
        <v>11</v>
      </c>
      <c r="E1145" s="1" t="s">
        <v>12</v>
      </c>
      <c r="F1145" s="3" t="s">
        <v>31</v>
      </c>
      <c r="G1145" s="1" t="s">
        <v>32</v>
      </c>
      <c r="H1145" s="30" t="s">
        <v>5587</v>
      </c>
      <c r="I1145" s="27">
        <v>0</v>
      </c>
      <c r="J1145" s="27">
        <v>0</v>
      </c>
      <c r="K1145" s="27">
        <v>0</v>
      </c>
      <c r="L1145" s="27">
        <v>0</v>
      </c>
      <c r="M1145" s="27">
        <v>0</v>
      </c>
      <c r="N1145" s="27">
        <v>0</v>
      </c>
      <c r="O1145" s="27">
        <v>0</v>
      </c>
      <c r="P1145" s="27">
        <v>0</v>
      </c>
      <c r="Q1145" s="27">
        <v>0</v>
      </c>
      <c r="R1145" s="27">
        <v>0</v>
      </c>
      <c r="S1145" s="80">
        <v>0</v>
      </c>
      <c r="T1145" s="80">
        <v>11.299039331341511</v>
      </c>
      <c r="U1145" s="80">
        <v>0</v>
      </c>
      <c r="V1145" s="80">
        <v>0</v>
      </c>
      <c r="W1145" s="80">
        <v>11.299039331341511</v>
      </c>
      <c r="X1145" s="80">
        <v>0</v>
      </c>
      <c r="Y1145" s="80">
        <v>0.11393048029152522</v>
      </c>
      <c r="Z1145" s="80">
        <v>0</v>
      </c>
      <c r="AA1145" s="80">
        <v>0</v>
      </c>
      <c r="AB1145" s="80">
        <v>0</v>
      </c>
      <c r="AC1145" s="80">
        <v>0</v>
      </c>
      <c r="AD1145" s="80">
        <v>0</v>
      </c>
      <c r="AE1145" s="80">
        <v>0</v>
      </c>
      <c r="AF1145" s="80">
        <v>0</v>
      </c>
      <c r="AG1145" s="80"/>
      <c r="AH1145" s="80">
        <v>0</v>
      </c>
      <c r="AI1145" s="80">
        <v>0</v>
      </c>
      <c r="AJ1145" s="80">
        <v>0</v>
      </c>
      <c r="AK1145" s="80">
        <v>0</v>
      </c>
      <c r="AL1145" s="80">
        <v>0</v>
      </c>
      <c r="AM1145" s="80">
        <v>0</v>
      </c>
      <c r="AN1145" s="41" t="s">
        <v>5558</v>
      </c>
      <c r="AO1145" s="41"/>
      <c r="AP1145" s="40" t="str" cm="1">
        <f t="array" ref="AP1145">IFERROR(_xlfn.IFS(
AR1145="MPR ISSUE","PDH",
AR1145="BSS Hardware Issue","BSS",
AR1145="Sites strategiques, MLL, Pylone, etc.","ENVTECH",
AR1145="AKTIVCO DEFAUT GE &amp; POWER Cabinet","AKTIVCO",
AR1145="AKTIVCO Coupure ENEO &amp; Baisse de tension","AKTIVCO GRID ONLY",
AR1145="Coupure ENEO &amp; Baisse de tension","IHS GRID ONLY",
AR1145="Defaut GE &amp; POWER Cabinet","IHS",
AR1145="Sharing","Partners",
AR1145="Sites strategiques &amp; DataCenter","SST &amp; DC",
AR1145="Exclu","Exclu",
AR1145="SAT","SAT",
AR1145="SPARE-ISSUE","SPARE-ISSUE",
AR1145="Fiber CAmtel","TRANS_FO_CAMTEL",
AR1145="Fiber AOF","Fiber AOF",
AR1145="Projet OCM (HUAWEI)","TRAVAUX-HUAWEI",
AR1145="Projet OCM (NOKIA)","TRAVAUX-NOKIA",
AR1145="ACCESS-ISSUE","ACCESS-ISSUE",
AR1145="Projet OCM (ZTE, NOKIA, autres projets)","TRAVAUX OCM",
AR1145="No root CAuse","No root cause",
AR1145="ODU HS","PDH",
AR1145="IP &amp; VLAN","PDH",
AR1145="Warehouse HUAWEI","SPARE-ISSUE",
AR1145="SPARE-HS","SPARE-ISSUE",
AR1145="Power Telco","BSS",AR1145="no impacts","no impacts"
),"")</f>
        <v>No root cause</v>
      </c>
      <c r="AQ1145" s="40" t="str" cm="1">
        <f t="array" ref="AQ1145">IFERROR(_xlfn.IFS(
AR1145="MPR ISSUE","TX ISSUE",
AR1145="BSS Hardware Issue","RAN ISSUE",
AR1145="Sites strategiques, MLL, Pylone, etc.","ENVTECH",
AR1145="AKTIVCO DEFAUT GE &amp; POWER Cabinet","POWER ISSUE",
AR1145="AKTIVCO Coupure ENEO &amp; Baisse de tension","POWER ISSUE",
AR1145="Coupure ENEO &amp; Baisse de tension","POWER ISSUE",
AR1145="Defaut GE &amp; POWER Cabinet","POWER ISSUE",
AR1145="Sharing","POWER ISSUE",
AR1145="Sites strategiques &amp; DataCenter","POWER ISSUE",
AR1145="Exclu","Exclu",
AR1145="SAT","TX ISSUE",
AR1145="SPARE-ISSUE","SPARE-ISSUE",
AR1145="Fiber CAmtel","TX ISSUE",
AR1145="Fiber AOF","TX ISSUE",
AR1145="Projet OCM (HUAWEI)","TRAVAUX-HUAWEI",
AR1145="Projet OCM (NOKIA)","TRAVAUX -NOKIA",
AR1145="ACCESS-ISSUE","ACCESS-ISSUE",
AR1145="Projet OCM (ZTE, NOKIA, autres projets)","TRAVAUX OCM",
AR1145="No root CAuse","No root cause",
AR1145="ODU HS","TX ISSUE",
AR1145="IP &amp; VLAN","TX ISSUE",
AR1145="Warehouse HUAWEI","SPARE-ISSUE",
AR1145="SPARE-HS","SPARE-ISSUE",
AR1145="Power Telco","RAN ISSUE",AR1145="no impacts","no impacts"
),"")</f>
        <v>No root cause</v>
      </c>
      <c r="AR1145" s="59" t="s">
        <v>5343</v>
      </c>
      <c r="AS1145" s="40" t="str" cm="1">
        <f t="array" ref="AS1145">IFERROR(_xlfn.IFS(
AR1145="MPR ISSUE","ACTIVE",
AR1145="BSS Hardware Issue","ACTIVE",
AR1145="Sites strategiques, MLL, Pylone, etc.","PASSIVE",
AR1145="AKTIVCO DEFAUT GE &amp; POWER Cabinet","PASSIVE",
AR1145="AKTIVCO Coupure ENEO &amp; Baisse de tension","PASSIVE",
AR1145="Coupure ENEO &amp; Baisse de tension","PASSIVE",
AR1145="Defaut GE &amp; POWER Cabinet","PASSIVE",
AR1145="Sharing","PASSIVE",
AR1145="Sites strategiques &amp; DataCenter","PASSIVE",
AR1145="Exclu","Exclu",
AR1145="SAT","ACTIVE",
AR1145="SPARE-ISSUE","SPARE-ISSUE",
AR1145="Fiber CAmtel","ACTIVE",
AR1145="Fiber AOF","ACTIVE",
AR1145="Projet OCM (HUAWEI)","PLANNED WORKS",
AR1145="Projet OCM (NOKIA)","PLANNED WORKS",
AR1145="ACCESS-ISSUE","ACCESS-ISSUE",
AR1145="Projet OCM (ZTE, NOKIA, autres projets)","PLANNED WORKS",
AR1145="No root CAuse","No root cause",
AR1145="ODU HS","ACTIVE",
AR1145="IP &amp; VLAN","ACTIVE",
AR1145="Warehouse HUAWEI","SPARE-ISSUE",
AR1145="SPARE-HS","SPARE-ISSUE",
AR1145="Power Telco","ACTIVE", AR1145="no impacts","no impacts"
),"")</f>
        <v>No root cause</v>
      </c>
      <c r="AT1145" s="99" t="s">
        <v>5661</v>
      </c>
      <c r="AU1145" s="99" t="s">
        <v>4517</v>
      </c>
      <c r="AW1145" s="17"/>
      <c r="AX1145" s="17" t="s">
        <v>5536</v>
      </c>
      <c r="AY1145" s="17"/>
      <c r="AZ1145" s="17" t="s">
        <v>5536</v>
      </c>
      <c r="BA1145" s="7"/>
      <c r="BC1145" s="18"/>
      <c r="BD1145" s="18"/>
      <c r="BE1145" s="18"/>
      <c r="BF1145" s="18"/>
      <c r="BG1145" s="18"/>
      <c r="BH1145" s="18"/>
      <c r="BI1145" s="18"/>
      <c r="BJ1145" s="18"/>
      <c r="BK1145" s="18"/>
      <c r="BM1145" s="18"/>
      <c r="BN1145" s="18"/>
      <c r="BO1145" s="18"/>
      <c r="BP1145" s="9" t="s">
        <v>5661</v>
      </c>
      <c r="BQ1145" s="14"/>
      <c r="BR1145" s="102" t="s">
        <v>5536</v>
      </c>
      <c r="BS1145" s="14"/>
      <c r="BT1145" s="14"/>
      <c r="BU1145" s="9"/>
      <c r="BV1145" s="9"/>
      <c r="BW1145" s="9"/>
    </row>
    <row r="1146" spans="1:75" x14ac:dyDescent="0.35">
      <c r="A1146" s="1" t="s">
        <v>2718</v>
      </c>
      <c r="B1146" s="8" t="s">
        <v>2719</v>
      </c>
      <c r="C1146" s="3" t="s">
        <v>32</v>
      </c>
      <c r="D1146" s="1" t="s">
        <v>11</v>
      </c>
      <c r="E1146" s="1" t="s">
        <v>12</v>
      </c>
      <c r="F1146" s="3" t="s">
        <v>31</v>
      </c>
      <c r="G1146" s="1" t="s">
        <v>32</v>
      </c>
      <c r="H1146" s="30" t="s">
        <v>5587</v>
      </c>
      <c r="I1146" s="27">
        <v>0</v>
      </c>
      <c r="J1146" s="27">
        <v>0</v>
      </c>
      <c r="K1146" s="27">
        <v>0</v>
      </c>
      <c r="L1146" s="27">
        <v>0</v>
      </c>
      <c r="M1146" s="27">
        <v>0</v>
      </c>
      <c r="N1146" s="27">
        <v>0</v>
      </c>
      <c r="O1146" s="27">
        <v>0</v>
      </c>
      <c r="P1146" s="27">
        <v>0</v>
      </c>
      <c r="Q1146" s="27">
        <v>0</v>
      </c>
      <c r="R1146" s="27">
        <v>0</v>
      </c>
      <c r="S1146" s="80">
        <v>0</v>
      </c>
      <c r="T1146" s="80">
        <v>0</v>
      </c>
      <c r="U1146" s="80">
        <v>0</v>
      </c>
      <c r="V1146" s="80">
        <v>0</v>
      </c>
      <c r="W1146" s="80">
        <v>0</v>
      </c>
      <c r="X1146" s="80">
        <v>0</v>
      </c>
      <c r="Y1146" s="80">
        <v>0</v>
      </c>
      <c r="Z1146" s="80">
        <v>0</v>
      </c>
      <c r="AA1146" s="80">
        <v>0</v>
      </c>
      <c r="AB1146" s="80">
        <v>0</v>
      </c>
      <c r="AC1146" s="80">
        <v>0</v>
      </c>
      <c r="AD1146" s="80">
        <v>0</v>
      </c>
      <c r="AE1146" s="80">
        <v>0</v>
      </c>
      <c r="AF1146" s="80">
        <v>0</v>
      </c>
      <c r="AG1146" s="80"/>
      <c r="AH1146" s="80">
        <v>0</v>
      </c>
      <c r="AI1146" s="80">
        <v>0</v>
      </c>
      <c r="AJ1146" s="80">
        <v>0</v>
      </c>
      <c r="AK1146" s="80">
        <v>0</v>
      </c>
      <c r="AL1146" s="80">
        <v>0</v>
      </c>
      <c r="AM1146" s="80">
        <v>0</v>
      </c>
      <c r="AN1146" s="41" t="s">
        <v>5558</v>
      </c>
      <c r="AO1146" s="41"/>
      <c r="AP1146" s="40" t="str" cm="1">
        <f t="array" ref="AP1146">IFERROR(_xlfn.IFS(
AR1146="MPR ISSUE","PDH",
AR1146="BSS Hardware Issue","BSS",
AR1146="Sites strategiques, MLL, Pylone, etc.","ENVTECH",
AR1146="AKTIVCO DEFAUT GE &amp; POWER Cabinet","AKTIVCO",
AR1146="AKTIVCO Coupure ENEO &amp; Baisse de tension","AKTIVCO GRID ONLY",
AR1146="Coupure ENEO &amp; Baisse de tension","IHS GRID ONLY",
AR1146="Defaut GE &amp; POWER Cabinet","IHS",
AR1146="Sharing","Partners",
AR1146="Sites strategiques &amp; DataCenter","SST &amp; DC",
AR1146="Exclu","Exclu",
AR1146="SAT","SAT",
AR1146="SPARE-ISSUE","SPARE-ISSUE",
AR1146="Fiber CAmtel","TRANS_FO_CAMTEL",
AR1146="Fiber AOF","Fiber AOF",
AR1146="Projet OCM (HUAWEI)","TRAVAUX-HUAWEI",
AR1146="Projet OCM (NOKIA)","TRAVAUX-NOKIA",
AR1146="ACCESS-ISSUE","ACCESS-ISSUE",
AR1146="Projet OCM (ZTE, NOKIA, autres projets)","TRAVAUX OCM",
AR1146="No root CAuse","No root cause",
AR1146="ODU HS","PDH",
AR1146="IP &amp; VLAN","PDH",
AR1146="Warehouse HUAWEI","SPARE-ISSUE",
AR1146="SPARE-HS","SPARE-ISSUE",
AR1146="Power Telco","BSS",AR1146="no impacts","no impacts"
),"")</f>
        <v>No root cause</v>
      </c>
      <c r="AQ1146" s="40" t="str" cm="1">
        <f t="array" ref="AQ1146">IFERROR(_xlfn.IFS(
AR1146="MPR ISSUE","TX ISSUE",
AR1146="BSS Hardware Issue","RAN ISSUE",
AR1146="Sites strategiques, MLL, Pylone, etc.","ENVTECH",
AR1146="AKTIVCO DEFAUT GE &amp; POWER Cabinet","POWER ISSUE",
AR1146="AKTIVCO Coupure ENEO &amp; Baisse de tension","POWER ISSUE",
AR1146="Coupure ENEO &amp; Baisse de tension","POWER ISSUE",
AR1146="Defaut GE &amp; POWER Cabinet","POWER ISSUE",
AR1146="Sharing","POWER ISSUE",
AR1146="Sites strategiques &amp; DataCenter","POWER ISSUE",
AR1146="Exclu","Exclu",
AR1146="SAT","TX ISSUE",
AR1146="SPARE-ISSUE","SPARE-ISSUE",
AR1146="Fiber CAmtel","TX ISSUE",
AR1146="Fiber AOF","TX ISSUE",
AR1146="Projet OCM (HUAWEI)","TRAVAUX-HUAWEI",
AR1146="Projet OCM (NOKIA)","TRAVAUX -NOKIA",
AR1146="ACCESS-ISSUE","ACCESS-ISSUE",
AR1146="Projet OCM (ZTE, NOKIA, autres projets)","TRAVAUX OCM",
AR1146="No root CAuse","No root cause",
AR1146="ODU HS","TX ISSUE",
AR1146="IP &amp; VLAN","TX ISSUE",
AR1146="Warehouse HUAWEI","SPARE-ISSUE",
AR1146="SPARE-HS","SPARE-ISSUE",
AR1146="Power Telco","RAN ISSUE",AR1146="no impacts","no impacts"
),"")</f>
        <v>No root cause</v>
      </c>
      <c r="AR1146" s="59" t="s">
        <v>5343</v>
      </c>
      <c r="AS1146" s="40" t="str" cm="1">
        <f t="array" ref="AS1146">IFERROR(_xlfn.IFS(
AR1146="MPR ISSUE","ACTIVE",
AR1146="BSS Hardware Issue","ACTIVE",
AR1146="Sites strategiques, MLL, Pylone, etc.","PASSIVE",
AR1146="AKTIVCO DEFAUT GE &amp; POWER Cabinet","PASSIVE",
AR1146="AKTIVCO Coupure ENEO &amp; Baisse de tension","PASSIVE",
AR1146="Coupure ENEO &amp; Baisse de tension","PASSIVE",
AR1146="Defaut GE &amp; POWER Cabinet","PASSIVE",
AR1146="Sharing","PASSIVE",
AR1146="Sites strategiques &amp; DataCenter","PASSIVE",
AR1146="Exclu","Exclu",
AR1146="SAT","ACTIVE",
AR1146="SPARE-ISSUE","SPARE-ISSUE",
AR1146="Fiber CAmtel","ACTIVE",
AR1146="Fiber AOF","ACTIVE",
AR1146="Projet OCM (HUAWEI)","PLANNED WORKS",
AR1146="Projet OCM (NOKIA)","PLANNED WORKS",
AR1146="ACCESS-ISSUE","ACCESS-ISSUE",
AR1146="Projet OCM (ZTE, NOKIA, autres projets)","PLANNED WORKS",
AR1146="No root CAuse","No root cause",
AR1146="ODU HS","ACTIVE",
AR1146="IP &amp; VLAN","ACTIVE",
AR1146="Warehouse HUAWEI","SPARE-ISSUE",
AR1146="SPARE-HS","SPARE-ISSUE",
AR1146="Power Telco","ACTIVE", AR1146="no impacts","no impacts"
),"")</f>
        <v>No root cause</v>
      </c>
      <c r="AT1146" s="99" t="s">
        <v>5661</v>
      </c>
      <c r="AU1146" s="99" t="s">
        <v>2719</v>
      </c>
      <c r="AW1146" s="17"/>
      <c r="AX1146" s="17" t="s">
        <v>5536</v>
      </c>
      <c r="AY1146" s="17"/>
      <c r="AZ1146" s="17" t="s">
        <v>5536</v>
      </c>
      <c r="BA1146" s="7"/>
      <c r="BC1146" s="18"/>
      <c r="BD1146" s="18"/>
      <c r="BE1146" s="18"/>
      <c r="BF1146" s="18"/>
      <c r="BG1146" s="18"/>
      <c r="BH1146" s="18"/>
      <c r="BI1146" s="18"/>
      <c r="BJ1146" s="18"/>
      <c r="BK1146" s="18"/>
      <c r="BM1146" s="18"/>
      <c r="BN1146" s="18"/>
      <c r="BO1146" s="18"/>
      <c r="BP1146" s="9" t="s">
        <v>5661</v>
      </c>
      <c r="BQ1146" s="14"/>
      <c r="BR1146" s="102" t="s">
        <v>5536</v>
      </c>
      <c r="BS1146" s="14"/>
      <c r="BT1146" s="14"/>
      <c r="BU1146" s="9"/>
      <c r="BV1146" s="9"/>
      <c r="BW1146" s="9"/>
    </row>
    <row r="1147" spans="1:75" x14ac:dyDescent="0.35">
      <c r="A1147" s="1" t="s">
        <v>2771</v>
      </c>
      <c r="B1147" s="1" t="s">
        <v>2772</v>
      </c>
      <c r="C1147" s="3" t="s">
        <v>32</v>
      </c>
      <c r="D1147" s="1" t="s">
        <v>11</v>
      </c>
      <c r="E1147" s="1" t="s">
        <v>12</v>
      </c>
      <c r="F1147" s="3" t="s">
        <v>31</v>
      </c>
      <c r="G1147" s="1" t="s">
        <v>32</v>
      </c>
      <c r="H1147" s="30" t="s">
        <v>5587</v>
      </c>
      <c r="I1147" s="27">
        <v>1.5409507666230065</v>
      </c>
      <c r="J1147" s="27">
        <v>1.5409507666230065</v>
      </c>
      <c r="K1147" s="27">
        <v>1.5409507666230065</v>
      </c>
      <c r="L1147" s="27">
        <v>1.5409507666230065</v>
      </c>
      <c r="M1147" s="27">
        <v>1.5409507666230065</v>
      </c>
      <c r="N1147" s="27">
        <v>1.5409507666230065</v>
      </c>
      <c r="O1147" s="27">
        <v>1.5409507666230065</v>
      </c>
      <c r="P1147" s="27">
        <v>1.5409507666230065</v>
      </c>
      <c r="Q1147" s="27">
        <v>2.3149753305196716</v>
      </c>
      <c r="R1147" s="27">
        <v>14.731400153524353</v>
      </c>
      <c r="S1147" s="80">
        <v>1.5409507666230065</v>
      </c>
      <c r="T1147" s="80">
        <v>1.5409507666230065</v>
      </c>
      <c r="U1147" s="80">
        <v>1.5409507666230065</v>
      </c>
      <c r="V1147" s="80">
        <v>1.5409507666230065</v>
      </c>
      <c r="W1147" s="80">
        <v>1.5409507666230065</v>
      </c>
      <c r="X1147" s="80">
        <v>1.5409507666230065</v>
      </c>
      <c r="Y1147" s="80">
        <v>1.5409507666230065</v>
      </c>
      <c r="Z1147" s="80">
        <v>1.5409507666230065</v>
      </c>
      <c r="AA1147" s="80">
        <v>1.5409507666230065</v>
      </c>
      <c r="AB1147" s="80">
        <v>1.1179918843259626</v>
      </c>
      <c r="AC1147" s="80">
        <v>0</v>
      </c>
      <c r="AD1147" s="80">
        <v>0</v>
      </c>
      <c r="AE1147" s="80">
        <v>0</v>
      </c>
      <c r="AF1147" s="80">
        <v>0</v>
      </c>
      <c r="AG1147" s="80"/>
      <c r="AH1147" s="80">
        <v>0</v>
      </c>
      <c r="AI1147" s="80">
        <v>0</v>
      </c>
      <c r="AJ1147" s="80">
        <v>0</v>
      </c>
      <c r="AK1147" s="80">
        <v>0</v>
      </c>
      <c r="AL1147" s="80">
        <v>0</v>
      </c>
      <c r="AM1147" s="80">
        <v>0</v>
      </c>
      <c r="AN1147" s="41" t="s">
        <v>5586</v>
      </c>
      <c r="AO1147" s="41"/>
      <c r="AP1147" s="40" t="str" cm="1">
        <f t="array" ref="AP1147">IFERROR(_xlfn.IFS(
AR1147="MPR ISSUE","PDH",
AR1147="BSS Hardware Issue","BSS",
AR1147="Sites strategiques, MLL, Pylone, etc.","ENVTECH",
AR1147="AKTIVCO DEFAUT GE &amp; POWER Cabinet","AKTIVCO",
AR1147="AKTIVCO Coupure ENEO &amp; Baisse de tension","AKTIVCO GRID ONLY",
AR1147="Coupure ENEO &amp; Baisse de tension","IHS GRID ONLY",
AR1147="Defaut GE &amp; POWER Cabinet","IHS",
AR1147="Sharing","Partners",
AR1147="Sites strategiques &amp; DataCenter","SST &amp; DC",
AR1147="Exclu","Exclu",
AR1147="SAT","SAT",
AR1147="SPARE-ISSUE","SPARE-ISSUE",
AR1147="Fiber CAmtel","TRANS_FO_CAMTEL",
AR1147="Fiber AOF","Fiber AOF",
AR1147="Projet OCM (HUAWEI)","TRAVAUX-HUAWEI",
AR1147="Projet OCM (NOKIA)","TRAVAUX-NOKIA",
AR1147="ACCESS-ISSUE","ACCESS-ISSUE",
AR1147="Projet OCM (ZTE, NOKIA, autres projets)","TRAVAUX OCM",
AR1147="No root CAuse","No root cause",
AR1147="ODU HS","PDH",
AR1147="IP &amp; VLAN","PDH",
AR1147="Warehouse HUAWEI","SPARE-ISSUE",
AR1147="SPARE-HS","SPARE-ISSUE",
AR1147="Power Telco","BSS",AR1147="no impacts","no impacts"
),"")</f>
        <v>Exclu</v>
      </c>
      <c r="AQ1147" s="40" t="str" cm="1">
        <f t="array" ref="AQ1147">IFERROR(_xlfn.IFS(
AR1147="MPR ISSUE","TX ISSUE",
AR1147="BSS Hardware Issue","RAN ISSUE",
AR1147="Sites strategiques, MLL, Pylone, etc.","ENVTECH",
AR1147="AKTIVCO DEFAUT GE &amp; POWER Cabinet","POWER ISSUE",
AR1147="AKTIVCO Coupure ENEO &amp; Baisse de tension","POWER ISSUE",
AR1147="Coupure ENEO &amp; Baisse de tension","POWER ISSUE",
AR1147="Defaut GE &amp; POWER Cabinet","POWER ISSUE",
AR1147="Sharing","POWER ISSUE",
AR1147="Sites strategiques &amp; DataCenter","POWER ISSUE",
AR1147="Exclu","Exclu",
AR1147="SAT","TX ISSUE",
AR1147="SPARE-ISSUE","SPARE-ISSUE",
AR1147="Fiber CAmtel","TX ISSUE",
AR1147="Fiber AOF","TX ISSUE",
AR1147="Projet OCM (HUAWEI)","TRAVAUX-HUAWEI",
AR1147="Projet OCM (NOKIA)","TRAVAUX -NOKIA",
AR1147="ACCESS-ISSUE","ACCESS-ISSUE",
AR1147="Projet OCM (ZTE, NOKIA, autres projets)","TRAVAUX OCM",
AR1147="No root CAuse","No root cause",
AR1147="ODU HS","TX ISSUE",
AR1147="IP &amp; VLAN","TX ISSUE",
AR1147="Warehouse HUAWEI","SPARE-ISSUE",
AR1147="SPARE-HS","SPARE-ISSUE",
AR1147="Power Telco","RAN ISSUE",AR1147="no impacts","no impacts"
),"")</f>
        <v>Exclu</v>
      </c>
      <c r="AR1147" s="59" t="s">
        <v>5586</v>
      </c>
      <c r="AS1147" s="40" t="str" cm="1">
        <f t="array" ref="AS1147">IFERROR(_xlfn.IFS(
AR1147="MPR ISSUE","ACTIVE",
AR1147="BSS Hardware Issue","ACTIVE",
AR1147="Sites strategiques, MLL, Pylone, etc.","PASSIVE",
AR1147="AKTIVCO DEFAUT GE &amp; POWER Cabinet","PASSIVE",
AR1147="AKTIVCO Coupure ENEO &amp; Baisse de tension","PASSIVE",
AR1147="Coupure ENEO &amp; Baisse de tension","PASSIVE",
AR1147="Defaut GE &amp; POWER Cabinet","PASSIVE",
AR1147="Sharing","PASSIVE",
AR1147="Sites strategiques &amp; DataCenter","PASSIVE",
AR1147="Exclu","Exclu",
AR1147="SAT","ACTIVE",
AR1147="SPARE-ISSUE","SPARE-ISSUE",
AR1147="Fiber CAmtel","ACTIVE",
AR1147="Fiber AOF","ACTIVE",
AR1147="Projet OCM (HUAWEI)","PLANNED WORKS",
AR1147="Projet OCM (NOKIA)","PLANNED WORKS",
AR1147="ACCESS-ISSUE","ACCESS-ISSUE",
AR1147="Projet OCM (ZTE, NOKIA, autres projets)","PLANNED WORKS",
AR1147="No root CAuse","No root cause",
AR1147="ODU HS","ACTIVE",
AR1147="IP &amp; VLAN","ACTIVE",
AR1147="Warehouse HUAWEI","SPARE-ISSUE",
AR1147="SPARE-HS","SPARE-ISSUE",
AR1147="Power Telco","ACTIVE", AR1147="no impacts","no impacts"
),"")</f>
        <v>Exclu</v>
      </c>
      <c r="AT1147" s="99" t="s">
        <v>5661</v>
      </c>
      <c r="AU1147" s="99" t="s">
        <v>2772</v>
      </c>
      <c r="AW1147" s="17"/>
      <c r="AX1147" s="17" t="s">
        <v>5536</v>
      </c>
      <c r="AY1147" s="17"/>
      <c r="AZ1147" s="17" t="s">
        <v>5536</v>
      </c>
      <c r="BA1147" s="7"/>
      <c r="BC1147" s="18"/>
      <c r="BD1147" s="18"/>
      <c r="BE1147" s="18"/>
      <c r="BF1147" s="18"/>
      <c r="BG1147" s="18"/>
      <c r="BH1147" s="18"/>
      <c r="BI1147" s="18"/>
      <c r="BJ1147" s="18"/>
      <c r="BK1147" s="18"/>
      <c r="BM1147" s="18"/>
      <c r="BN1147" s="18"/>
      <c r="BO1147" s="18"/>
      <c r="BP1147" s="9" t="s">
        <v>5661</v>
      </c>
      <c r="BQ1147" s="14"/>
      <c r="BR1147" s="102" t="s">
        <v>5536</v>
      </c>
      <c r="BS1147" s="14"/>
      <c r="BT1147" s="14"/>
      <c r="BU1147" s="9"/>
      <c r="BV1147" s="9"/>
      <c r="BW1147" s="9"/>
    </row>
    <row r="1148" spans="1:75" x14ac:dyDescent="0.35">
      <c r="A1148" s="1" t="s">
        <v>2842</v>
      </c>
      <c r="B1148" s="8" t="s">
        <v>2843</v>
      </c>
      <c r="C1148" s="3" t="s">
        <v>32</v>
      </c>
      <c r="D1148" s="1" t="s">
        <v>11</v>
      </c>
      <c r="E1148" s="1" t="s">
        <v>12</v>
      </c>
      <c r="F1148" s="3" t="s">
        <v>31</v>
      </c>
      <c r="G1148" s="1" t="s">
        <v>32</v>
      </c>
      <c r="H1148" s="30" t="s">
        <v>5587</v>
      </c>
      <c r="I1148" s="27">
        <v>0</v>
      </c>
      <c r="J1148" s="27">
        <v>0</v>
      </c>
      <c r="K1148" s="27">
        <v>0</v>
      </c>
      <c r="L1148" s="27">
        <v>2.211549711357039E-3</v>
      </c>
      <c r="M1148" s="27">
        <v>0</v>
      </c>
      <c r="N1148" s="27">
        <v>0</v>
      </c>
      <c r="O1148" s="27">
        <v>0</v>
      </c>
      <c r="P1148" s="27">
        <v>0</v>
      </c>
      <c r="Q1148" s="27">
        <v>0</v>
      </c>
      <c r="R1148" s="27">
        <v>0</v>
      </c>
      <c r="S1148" s="80">
        <v>0</v>
      </c>
      <c r="T1148" s="80">
        <v>0</v>
      </c>
      <c r="U1148" s="80">
        <v>0</v>
      </c>
      <c r="V1148" s="80">
        <v>0</v>
      </c>
      <c r="W1148" s="80">
        <v>0</v>
      </c>
      <c r="X1148" s="80">
        <v>0</v>
      </c>
      <c r="Y1148" s="80">
        <v>0</v>
      </c>
      <c r="Z1148" s="80">
        <v>0</v>
      </c>
      <c r="AA1148" s="80">
        <v>0</v>
      </c>
      <c r="AB1148" s="80">
        <v>2.1453637357212365</v>
      </c>
      <c r="AC1148" s="80">
        <v>0</v>
      </c>
      <c r="AD1148" s="80">
        <v>0</v>
      </c>
      <c r="AE1148" s="80">
        <v>0</v>
      </c>
      <c r="AF1148" s="80">
        <v>0</v>
      </c>
      <c r="AG1148" s="80"/>
      <c r="AH1148" s="80">
        <v>0</v>
      </c>
      <c r="AI1148" s="80">
        <v>0</v>
      </c>
      <c r="AJ1148" s="80">
        <v>0</v>
      </c>
      <c r="AK1148" s="80">
        <v>0</v>
      </c>
      <c r="AL1148" s="80">
        <v>0</v>
      </c>
      <c r="AM1148" s="80">
        <v>0</v>
      </c>
      <c r="AN1148" s="41" t="s">
        <v>5558</v>
      </c>
      <c r="AO1148" s="41"/>
      <c r="AP1148" s="40" t="str" cm="1">
        <f t="array" ref="AP1148">IFERROR(_xlfn.IFS(
AR1148="MPR ISSUE","PDH",
AR1148="BSS Hardware Issue","BSS",
AR1148="Sites strategiques, MLL, Pylone, etc.","ENVTECH",
AR1148="AKTIVCO DEFAUT GE &amp; POWER Cabinet","AKTIVCO",
AR1148="AKTIVCO Coupure ENEO &amp; Baisse de tension","AKTIVCO GRID ONLY",
AR1148="Coupure ENEO &amp; Baisse de tension","IHS GRID ONLY",
AR1148="Defaut GE &amp; POWER Cabinet","IHS",
AR1148="Sharing","Partners",
AR1148="Sites strategiques &amp; DataCenter","SST &amp; DC",
AR1148="Exclu","Exclu",
AR1148="SAT","SAT",
AR1148="SPARE-ISSUE","SPARE-ISSUE",
AR1148="Fiber CAmtel","TRANS_FO_CAMTEL",
AR1148="Fiber AOF","Fiber AOF",
AR1148="Projet OCM (HUAWEI)","TRAVAUX-HUAWEI",
AR1148="Projet OCM (NOKIA)","TRAVAUX-NOKIA",
AR1148="ACCESS-ISSUE","ACCESS-ISSUE",
AR1148="Projet OCM (ZTE, NOKIA, autres projets)","TRAVAUX OCM",
AR1148="No root CAuse","No root cause",
AR1148="ODU HS","PDH",
AR1148="IP &amp; VLAN","PDH",
AR1148="Warehouse HUAWEI","SPARE-ISSUE",
AR1148="SPARE-HS","SPARE-ISSUE",
AR1148="Power Telco","BSS",AR1148="no impacts","no impacts"
),"")</f>
        <v>No root cause</v>
      </c>
      <c r="AQ1148" s="40" t="str" cm="1">
        <f t="array" ref="AQ1148">IFERROR(_xlfn.IFS(
AR1148="MPR ISSUE","TX ISSUE",
AR1148="BSS Hardware Issue","RAN ISSUE",
AR1148="Sites strategiques, MLL, Pylone, etc.","ENVTECH",
AR1148="AKTIVCO DEFAUT GE &amp; POWER Cabinet","POWER ISSUE",
AR1148="AKTIVCO Coupure ENEO &amp; Baisse de tension","POWER ISSUE",
AR1148="Coupure ENEO &amp; Baisse de tension","POWER ISSUE",
AR1148="Defaut GE &amp; POWER Cabinet","POWER ISSUE",
AR1148="Sharing","POWER ISSUE",
AR1148="Sites strategiques &amp; DataCenter","POWER ISSUE",
AR1148="Exclu","Exclu",
AR1148="SAT","TX ISSUE",
AR1148="SPARE-ISSUE","SPARE-ISSUE",
AR1148="Fiber CAmtel","TX ISSUE",
AR1148="Fiber AOF","TX ISSUE",
AR1148="Projet OCM (HUAWEI)","TRAVAUX-HUAWEI",
AR1148="Projet OCM (NOKIA)","TRAVAUX -NOKIA",
AR1148="ACCESS-ISSUE","ACCESS-ISSUE",
AR1148="Projet OCM (ZTE, NOKIA, autres projets)","TRAVAUX OCM",
AR1148="No root CAuse","No root cause",
AR1148="ODU HS","TX ISSUE",
AR1148="IP &amp; VLAN","TX ISSUE",
AR1148="Warehouse HUAWEI","SPARE-ISSUE",
AR1148="SPARE-HS","SPARE-ISSUE",
AR1148="Power Telco","RAN ISSUE",AR1148="no impacts","no impacts"
),"")</f>
        <v>No root cause</v>
      </c>
      <c r="AR1148" s="59" t="s">
        <v>5343</v>
      </c>
      <c r="AS1148" s="40" t="str" cm="1">
        <f t="array" ref="AS1148">IFERROR(_xlfn.IFS(
AR1148="MPR ISSUE","ACTIVE",
AR1148="BSS Hardware Issue","ACTIVE",
AR1148="Sites strategiques, MLL, Pylone, etc.","PASSIVE",
AR1148="AKTIVCO DEFAUT GE &amp; POWER Cabinet","PASSIVE",
AR1148="AKTIVCO Coupure ENEO &amp; Baisse de tension","PASSIVE",
AR1148="Coupure ENEO &amp; Baisse de tension","PASSIVE",
AR1148="Defaut GE &amp; POWER Cabinet","PASSIVE",
AR1148="Sharing","PASSIVE",
AR1148="Sites strategiques &amp; DataCenter","PASSIVE",
AR1148="Exclu","Exclu",
AR1148="SAT","ACTIVE",
AR1148="SPARE-ISSUE","SPARE-ISSUE",
AR1148="Fiber CAmtel","ACTIVE",
AR1148="Fiber AOF","ACTIVE",
AR1148="Projet OCM (HUAWEI)","PLANNED WORKS",
AR1148="Projet OCM (NOKIA)","PLANNED WORKS",
AR1148="ACCESS-ISSUE","ACCESS-ISSUE",
AR1148="Projet OCM (ZTE, NOKIA, autres projets)","PLANNED WORKS",
AR1148="No root CAuse","No root cause",
AR1148="ODU HS","ACTIVE",
AR1148="IP &amp; VLAN","ACTIVE",
AR1148="Warehouse HUAWEI","SPARE-ISSUE",
AR1148="SPARE-HS","SPARE-ISSUE",
AR1148="Power Telco","ACTIVE", AR1148="no impacts","no impacts"
),"")</f>
        <v>No root cause</v>
      </c>
      <c r="AT1148" s="99" t="s">
        <v>5661</v>
      </c>
      <c r="AU1148" s="99" t="s">
        <v>2843</v>
      </c>
      <c r="AW1148" s="17"/>
      <c r="AX1148" s="17" t="s">
        <v>5536</v>
      </c>
      <c r="AY1148" s="17"/>
      <c r="AZ1148" s="17" t="s">
        <v>5536</v>
      </c>
      <c r="BA1148" s="7"/>
      <c r="BC1148" s="18"/>
      <c r="BD1148" s="18"/>
      <c r="BE1148" s="18"/>
      <c r="BF1148" s="18"/>
      <c r="BG1148" s="18"/>
      <c r="BH1148" s="18"/>
      <c r="BI1148" s="18"/>
      <c r="BJ1148" s="18"/>
      <c r="BK1148" s="18"/>
      <c r="BM1148" s="18"/>
      <c r="BN1148" s="18"/>
      <c r="BO1148" s="18"/>
      <c r="BP1148" s="9" t="s">
        <v>5661</v>
      </c>
      <c r="BQ1148" s="14"/>
      <c r="BR1148" s="102" t="s">
        <v>5536</v>
      </c>
      <c r="BS1148" s="14"/>
      <c r="BT1148" s="14"/>
      <c r="BU1148" s="9"/>
      <c r="BV1148" s="9"/>
      <c r="BW1148" s="9"/>
    </row>
    <row r="1149" spans="1:75" x14ac:dyDescent="0.35">
      <c r="A1149" s="1" t="s">
        <v>2684</v>
      </c>
      <c r="B1149" s="8" t="s">
        <v>2685</v>
      </c>
      <c r="C1149" s="3" t="s">
        <v>32</v>
      </c>
      <c r="D1149" s="1" t="s">
        <v>21</v>
      </c>
      <c r="E1149" s="1" t="s">
        <v>30</v>
      </c>
      <c r="F1149" s="3" t="s">
        <v>31</v>
      </c>
      <c r="G1149" s="1" t="s">
        <v>32</v>
      </c>
      <c r="H1149" s="30" t="s">
        <v>5587</v>
      </c>
      <c r="I1149" s="27">
        <v>0</v>
      </c>
      <c r="J1149" s="27">
        <v>0</v>
      </c>
      <c r="K1149" s="27">
        <v>0</v>
      </c>
      <c r="L1149" s="27">
        <v>0</v>
      </c>
      <c r="M1149" s="27">
        <v>0</v>
      </c>
      <c r="N1149" s="27">
        <v>0</v>
      </c>
      <c r="O1149" s="27">
        <v>0</v>
      </c>
      <c r="P1149" s="27">
        <v>0</v>
      </c>
      <c r="Q1149" s="27">
        <v>0</v>
      </c>
      <c r="R1149" s="27">
        <v>0</v>
      </c>
      <c r="S1149" s="80">
        <v>0</v>
      </c>
      <c r="T1149" s="80">
        <v>0</v>
      </c>
      <c r="U1149" s="80">
        <v>0</v>
      </c>
      <c r="V1149" s="80">
        <v>0</v>
      </c>
      <c r="W1149" s="80">
        <v>0</v>
      </c>
      <c r="X1149" s="80">
        <v>0</v>
      </c>
      <c r="Y1149" s="80">
        <v>0</v>
      </c>
      <c r="Z1149" s="80">
        <v>0</v>
      </c>
      <c r="AA1149" s="80">
        <v>0.23922190547123134</v>
      </c>
      <c r="AB1149" s="80">
        <v>0</v>
      </c>
      <c r="AC1149" s="80">
        <v>0</v>
      </c>
      <c r="AD1149" s="80">
        <v>0</v>
      </c>
      <c r="AE1149" s="80">
        <v>0</v>
      </c>
      <c r="AF1149" s="80">
        <v>0</v>
      </c>
      <c r="AG1149" s="80"/>
      <c r="AH1149" s="80">
        <v>0</v>
      </c>
      <c r="AI1149" s="80">
        <v>0</v>
      </c>
      <c r="AJ1149" s="80">
        <v>0</v>
      </c>
      <c r="AK1149" s="80">
        <v>0</v>
      </c>
      <c r="AL1149" s="80">
        <v>0</v>
      </c>
      <c r="AM1149" s="80">
        <v>0</v>
      </c>
      <c r="AN1149" s="41" t="s">
        <v>5558</v>
      </c>
      <c r="AO1149" s="41"/>
      <c r="AP1149" s="40" t="str" cm="1">
        <f t="array" ref="AP1149">IFERROR(_xlfn.IFS(
AR1149="MPR ISSUE","PDH",
AR1149="BSS Hardware Issue","BSS",
AR1149="Sites strategiques, MLL, Pylone, etc.","ENVTECH",
AR1149="AKTIVCO DEFAUT GE &amp; POWER Cabinet","AKTIVCO",
AR1149="AKTIVCO Coupure ENEO &amp; Baisse de tension","AKTIVCO GRID ONLY",
AR1149="Coupure ENEO &amp; Baisse de tension","IHS GRID ONLY",
AR1149="Defaut GE &amp; POWER Cabinet","IHS",
AR1149="Sharing","Partners",
AR1149="Sites strategiques &amp; DataCenter","SST &amp; DC",
AR1149="Exclu","Exclu",
AR1149="SAT","SAT",
AR1149="SPARE-ISSUE","SPARE-ISSUE",
AR1149="Fiber CAmtel","TRANS_FO_CAMTEL",
AR1149="Fiber AOF","Fiber AOF",
AR1149="Projet OCM (HUAWEI)","TRAVAUX-HUAWEI",
AR1149="Projet OCM (NOKIA)","TRAVAUX-NOKIA",
AR1149="ACCESS-ISSUE","ACCESS-ISSUE",
AR1149="Projet OCM (ZTE, NOKIA, autres projets)","TRAVAUX OCM",
AR1149="No root CAuse","No root cause",
AR1149="ODU HS","PDH",
AR1149="IP &amp; VLAN","PDH",
AR1149="Warehouse HUAWEI","SPARE-ISSUE",
AR1149="SPARE-HS","SPARE-ISSUE",
AR1149="Power Telco","BSS",AR1149="no impacts","no impacts"
),"")</f>
        <v>No root cause</v>
      </c>
      <c r="AQ1149" s="40" t="str" cm="1">
        <f t="array" ref="AQ1149">IFERROR(_xlfn.IFS(
AR1149="MPR ISSUE","TX ISSUE",
AR1149="BSS Hardware Issue","RAN ISSUE",
AR1149="Sites strategiques, MLL, Pylone, etc.","ENVTECH",
AR1149="AKTIVCO DEFAUT GE &amp; POWER Cabinet","POWER ISSUE",
AR1149="AKTIVCO Coupure ENEO &amp; Baisse de tension","POWER ISSUE",
AR1149="Coupure ENEO &amp; Baisse de tension","POWER ISSUE",
AR1149="Defaut GE &amp; POWER Cabinet","POWER ISSUE",
AR1149="Sharing","POWER ISSUE",
AR1149="Sites strategiques &amp; DataCenter","POWER ISSUE",
AR1149="Exclu","Exclu",
AR1149="SAT","TX ISSUE",
AR1149="SPARE-ISSUE","SPARE-ISSUE",
AR1149="Fiber CAmtel","TX ISSUE",
AR1149="Fiber AOF","TX ISSUE",
AR1149="Projet OCM (HUAWEI)","TRAVAUX-HUAWEI",
AR1149="Projet OCM (NOKIA)","TRAVAUX -NOKIA",
AR1149="ACCESS-ISSUE","ACCESS-ISSUE",
AR1149="Projet OCM (ZTE, NOKIA, autres projets)","TRAVAUX OCM",
AR1149="No root CAuse","No root cause",
AR1149="ODU HS","TX ISSUE",
AR1149="IP &amp; VLAN","TX ISSUE",
AR1149="Warehouse HUAWEI","SPARE-ISSUE",
AR1149="SPARE-HS","SPARE-ISSUE",
AR1149="Power Telco","RAN ISSUE",AR1149="no impacts","no impacts"
),"")</f>
        <v>No root cause</v>
      </c>
      <c r="AR1149" s="59" t="s">
        <v>5343</v>
      </c>
      <c r="AS1149" s="40" t="str" cm="1">
        <f t="array" ref="AS1149">IFERROR(_xlfn.IFS(
AR1149="MPR ISSUE","ACTIVE",
AR1149="BSS Hardware Issue","ACTIVE",
AR1149="Sites strategiques, MLL, Pylone, etc.","PASSIVE",
AR1149="AKTIVCO DEFAUT GE &amp; POWER Cabinet","PASSIVE",
AR1149="AKTIVCO Coupure ENEO &amp; Baisse de tension","PASSIVE",
AR1149="Coupure ENEO &amp; Baisse de tension","PASSIVE",
AR1149="Defaut GE &amp; POWER Cabinet","PASSIVE",
AR1149="Sharing","PASSIVE",
AR1149="Sites strategiques &amp; DataCenter","PASSIVE",
AR1149="Exclu","Exclu",
AR1149="SAT","ACTIVE",
AR1149="SPARE-ISSUE","SPARE-ISSUE",
AR1149="Fiber CAmtel","ACTIVE",
AR1149="Fiber AOF","ACTIVE",
AR1149="Projet OCM (HUAWEI)","PLANNED WORKS",
AR1149="Projet OCM (NOKIA)","PLANNED WORKS",
AR1149="ACCESS-ISSUE","ACCESS-ISSUE",
AR1149="Projet OCM (ZTE, NOKIA, autres projets)","PLANNED WORKS",
AR1149="No root CAuse","No root cause",
AR1149="ODU HS","ACTIVE",
AR1149="IP &amp; VLAN","ACTIVE",
AR1149="Warehouse HUAWEI","SPARE-ISSUE",
AR1149="SPARE-HS","SPARE-ISSUE",
AR1149="Power Telco","ACTIVE", AR1149="no impacts","no impacts"
),"")</f>
        <v>No root cause</v>
      </c>
      <c r="AT1149" s="99" t="s">
        <v>5661</v>
      </c>
      <c r="AU1149" s="99" t="s">
        <v>2685</v>
      </c>
      <c r="AW1149" s="17"/>
      <c r="AX1149" s="17" t="s">
        <v>5536</v>
      </c>
      <c r="AY1149" s="17"/>
      <c r="AZ1149" s="17" t="s">
        <v>5536</v>
      </c>
      <c r="BA1149" s="7"/>
      <c r="BC1149" s="18"/>
      <c r="BD1149" s="18"/>
      <c r="BE1149" s="18"/>
      <c r="BF1149" s="18"/>
      <c r="BG1149" s="18"/>
      <c r="BH1149" s="18"/>
      <c r="BI1149" s="18"/>
      <c r="BJ1149" s="18"/>
      <c r="BK1149" s="18"/>
      <c r="BM1149" s="18"/>
      <c r="BN1149" s="18"/>
      <c r="BO1149" s="18"/>
      <c r="BP1149" s="9" t="s">
        <v>5661</v>
      </c>
      <c r="BQ1149" s="14"/>
      <c r="BR1149" s="102" t="s">
        <v>5536</v>
      </c>
      <c r="BS1149" s="14"/>
      <c r="BT1149" s="14"/>
      <c r="BU1149" s="9"/>
      <c r="BV1149" s="9"/>
      <c r="BW1149" s="9"/>
    </row>
    <row r="1150" spans="1:75" x14ac:dyDescent="0.35">
      <c r="A1150" s="1" t="s">
        <v>26</v>
      </c>
      <c r="B1150" s="8" t="s">
        <v>27</v>
      </c>
      <c r="C1150" s="3" t="s">
        <v>24</v>
      </c>
      <c r="D1150" s="1" t="s">
        <v>11</v>
      </c>
      <c r="E1150" s="1" t="s">
        <v>12</v>
      </c>
      <c r="F1150" s="3" t="s">
        <v>23</v>
      </c>
      <c r="G1150" s="1" t="s">
        <v>24</v>
      </c>
      <c r="H1150" s="28" t="s">
        <v>5589</v>
      </c>
      <c r="I1150" s="27">
        <v>0</v>
      </c>
      <c r="J1150" s="27">
        <v>0</v>
      </c>
      <c r="K1150" s="27">
        <v>0</v>
      </c>
      <c r="L1150" s="27">
        <v>0</v>
      </c>
      <c r="M1150" s="27">
        <v>0</v>
      </c>
      <c r="N1150" s="27">
        <v>0</v>
      </c>
      <c r="O1150" s="27">
        <v>0</v>
      </c>
      <c r="P1150" s="27">
        <v>0</v>
      </c>
      <c r="Q1150" s="27">
        <v>0</v>
      </c>
      <c r="R1150" s="27">
        <v>0</v>
      </c>
      <c r="S1150" s="80">
        <v>0</v>
      </c>
      <c r="T1150" s="80">
        <v>0</v>
      </c>
      <c r="U1150" s="80">
        <v>0</v>
      </c>
      <c r="V1150" s="80">
        <v>0</v>
      </c>
      <c r="W1150" s="80">
        <v>0</v>
      </c>
      <c r="X1150" s="80">
        <v>0</v>
      </c>
      <c r="Y1150" s="80">
        <v>0</v>
      </c>
      <c r="Z1150" s="80">
        <v>0</v>
      </c>
      <c r="AA1150" s="80">
        <v>0</v>
      </c>
      <c r="AB1150" s="80">
        <v>0</v>
      </c>
      <c r="AC1150" s="80">
        <v>0</v>
      </c>
      <c r="AD1150" s="80">
        <v>0</v>
      </c>
      <c r="AE1150" s="80">
        <v>0</v>
      </c>
      <c r="AF1150" s="80">
        <v>0</v>
      </c>
      <c r="AG1150" s="80"/>
      <c r="AH1150" s="80">
        <v>0</v>
      </c>
      <c r="AI1150" s="80">
        <v>0</v>
      </c>
      <c r="AJ1150" s="80">
        <v>0</v>
      </c>
      <c r="AK1150" s="80">
        <v>0</v>
      </c>
      <c r="AL1150" s="80">
        <v>0</v>
      </c>
      <c r="AM1150" s="80">
        <v>0</v>
      </c>
      <c r="AN1150" s="41" t="s">
        <v>5558</v>
      </c>
      <c r="AO1150" s="41"/>
      <c r="AP1150" s="40" t="str" cm="1">
        <f t="array" ref="AP1150">IFERROR(_xlfn.IFS(
AR1150="MPR ISSUE","PDH",
AR1150="BSS Hardware Issue","BSS",
AR1150="Sites strategiques, MLL, Pylone, etc.","ENVTECH",
AR1150="AKTIVCO DEFAUT GE &amp; POWER Cabinet","AKTIVCO",
AR1150="AKTIVCO Coupure ENEO &amp; Baisse de tension","AKTIVCO GRID ONLY",
AR1150="Coupure ENEO &amp; Baisse de tension","IHS GRID ONLY",
AR1150="Defaut GE &amp; POWER Cabinet","IHS",
AR1150="Sharing","Partners",
AR1150="Sites strategiques &amp; DataCenter","SST &amp; DC",
AR1150="Exclu","Exclu",
AR1150="SAT","SAT",
AR1150="SPARE-ISSUE","SPARE-ISSUE",
AR1150="Fiber CAmtel","TRANS_FO_CAMTEL",
AR1150="Fiber AOF","Fiber AOF",
AR1150="Projet OCM (HUAWEI)","TRAVAUX-HUAWEI",
AR1150="Projet OCM (NOKIA)","TRAVAUX-NOKIA",
AR1150="ACCESS-ISSUE","ACCESS-ISSUE",
AR1150="Projet OCM (ZTE, NOKIA, autres projets)","TRAVAUX OCM",
AR1150="No root CAuse","No root cause",
AR1150="ODU HS","PDH",
AR1150="IP &amp; VLAN","PDH",
AR1150="Warehouse HUAWEI","SPARE-ISSUE",
AR1150="SPARE-HS","SPARE-ISSUE",
AR1150="Power Telco","BSS",AR1150="no impacts","no impacts"
),"")</f>
        <v>No root cause</v>
      </c>
      <c r="AQ1150" s="40" t="str" cm="1">
        <f t="array" ref="AQ1150">IFERROR(_xlfn.IFS(
AR1150="MPR ISSUE","TX ISSUE",
AR1150="BSS Hardware Issue","RAN ISSUE",
AR1150="Sites strategiques, MLL, Pylone, etc.","ENVTECH",
AR1150="AKTIVCO DEFAUT GE &amp; POWER Cabinet","POWER ISSUE",
AR1150="AKTIVCO Coupure ENEO &amp; Baisse de tension","POWER ISSUE",
AR1150="Coupure ENEO &amp; Baisse de tension","POWER ISSUE",
AR1150="Defaut GE &amp; POWER Cabinet","POWER ISSUE",
AR1150="Sharing","POWER ISSUE",
AR1150="Sites strategiques &amp; DataCenter","POWER ISSUE",
AR1150="Exclu","Exclu",
AR1150="SAT","TX ISSUE",
AR1150="SPARE-ISSUE","SPARE-ISSUE",
AR1150="Fiber CAmtel","TX ISSUE",
AR1150="Fiber AOF","TX ISSUE",
AR1150="Projet OCM (HUAWEI)","TRAVAUX-HUAWEI",
AR1150="Projet OCM (NOKIA)","TRAVAUX -NOKIA",
AR1150="ACCESS-ISSUE","ACCESS-ISSUE",
AR1150="Projet OCM (ZTE, NOKIA, autres projets)","TRAVAUX OCM",
AR1150="No root CAuse","No root cause",
AR1150="ODU HS","TX ISSUE",
AR1150="IP &amp; VLAN","TX ISSUE",
AR1150="Warehouse HUAWEI","SPARE-ISSUE",
AR1150="SPARE-HS","SPARE-ISSUE",
AR1150="Power Telco","RAN ISSUE",AR1150="no impacts","no impacts"
),"")</f>
        <v>No root cause</v>
      </c>
      <c r="AR1150" s="59" t="s">
        <v>5343</v>
      </c>
      <c r="AS1150" s="40" t="str" cm="1">
        <f t="array" ref="AS1150">IFERROR(_xlfn.IFS(
AR1150="MPR ISSUE","ACTIVE",
AR1150="BSS Hardware Issue","ACTIVE",
AR1150="Sites strategiques, MLL, Pylone, etc.","PASSIVE",
AR1150="AKTIVCO DEFAUT GE &amp; POWER Cabinet","PASSIVE",
AR1150="AKTIVCO Coupure ENEO &amp; Baisse de tension","PASSIVE",
AR1150="Coupure ENEO &amp; Baisse de tension","PASSIVE",
AR1150="Defaut GE &amp; POWER Cabinet","PASSIVE",
AR1150="Sharing","PASSIVE",
AR1150="Sites strategiques &amp; DataCenter","PASSIVE",
AR1150="Exclu","Exclu",
AR1150="SAT","ACTIVE",
AR1150="SPARE-ISSUE","SPARE-ISSUE",
AR1150="Fiber CAmtel","ACTIVE",
AR1150="Fiber AOF","ACTIVE",
AR1150="Projet OCM (HUAWEI)","PLANNED WORKS",
AR1150="Projet OCM (NOKIA)","PLANNED WORKS",
AR1150="ACCESS-ISSUE","ACCESS-ISSUE",
AR1150="Projet OCM (ZTE, NOKIA, autres projets)","PLANNED WORKS",
AR1150="No root CAuse","No root cause",
AR1150="ODU HS","ACTIVE",
AR1150="IP &amp; VLAN","ACTIVE",
AR1150="Warehouse HUAWEI","SPARE-ISSUE",
AR1150="SPARE-HS","SPARE-ISSUE",
AR1150="Power Telco","ACTIVE", AR1150="no impacts","no impacts"
),"")</f>
        <v>No root cause</v>
      </c>
      <c r="AT1150" s="99" t="s">
        <v>5661</v>
      </c>
      <c r="AU1150" s="99" t="s">
        <v>27</v>
      </c>
      <c r="AW1150" s="17"/>
      <c r="AX1150" s="17" t="s">
        <v>5536</v>
      </c>
      <c r="AY1150" s="17"/>
      <c r="AZ1150" s="17" t="s">
        <v>5536</v>
      </c>
      <c r="BA1150" s="7"/>
      <c r="BC1150" s="18"/>
      <c r="BD1150" s="18"/>
      <c r="BE1150" s="18"/>
      <c r="BF1150" s="18"/>
      <c r="BG1150" s="18"/>
      <c r="BH1150" s="18"/>
      <c r="BI1150" s="18"/>
      <c r="BJ1150" s="18"/>
      <c r="BK1150" s="18"/>
      <c r="BM1150" s="18"/>
      <c r="BN1150" s="18"/>
      <c r="BO1150" s="18"/>
      <c r="BP1150" s="9" t="s">
        <v>5661</v>
      </c>
      <c r="BQ1150" s="14"/>
      <c r="BR1150" s="102" t="s">
        <v>5536</v>
      </c>
      <c r="BS1150" s="14"/>
      <c r="BT1150" s="14"/>
      <c r="BU1150" s="9"/>
      <c r="BV1150" s="9"/>
      <c r="BW1150" s="9"/>
    </row>
    <row r="1151" spans="1:75" x14ac:dyDescent="0.35">
      <c r="A1151" s="1" t="s">
        <v>143</v>
      </c>
      <c r="B1151" s="1" t="s">
        <v>144</v>
      </c>
      <c r="C1151" s="3" t="s">
        <v>32</v>
      </c>
      <c r="D1151" s="1" t="s">
        <v>11</v>
      </c>
      <c r="E1151" s="1" t="s">
        <v>145</v>
      </c>
      <c r="F1151" s="3" t="s">
        <v>31</v>
      </c>
      <c r="G1151" s="1" t="s">
        <v>32</v>
      </c>
      <c r="H1151" s="30" t="s">
        <v>5587</v>
      </c>
      <c r="I1151" s="27">
        <v>1.6895526391635487</v>
      </c>
      <c r="J1151" s="27">
        <v>6.3224995933602157</v>
      </c>
      <c r="K1151" s="27">
        <v>6.4643419712184658</v>
      </c>
      <c r="L1151" s="27">
        <v>0</v>
      </c>
      <c r="M1151" s="27">
        <v>12.078325243341807</v>
      </c>
      <c r="N1151" s="27">
        <v>14.232178476342126</v>
      </c>
      <c r="O1151" s="27">
        <v>0</v>
      </c>
      <c r="P1151" s="27">
        <v>4.2477270976192312</v>
      </c>
      <c r="Q1151" s="27">
        <v>1.1615808157336787</v>
      </c>
      <c r="R1151" s="27">
        <v>0</v>
      </c>
      <c r="S1151" s="80">
        <v>0</v>
      </c>
      <c r="T1151" s="80">
        <v>15.989789774364855</v>
      </c>
      <c r="U1151" s="80">
        <v>21.193566245188094</v>
      </c>
      <c r="V1151" s="80">
        <v>23.220647741508362</v>
      </c>
      <c r="W1151" s="80">
        <v>15.989789774364855</v>
      </c>
      <c r="X1151" s="80">
        <v>0</v>
      </c>
      <c r="Y1151" s="80">
        <v>0</v>
      </c>
      <c r="Z1151" s="80">
        <v>5.4018171804596031</v>
      </c>
      <c r="AA1151" s="80">
        <v>30.310608589944451</v>
      </c>
      <c r="AB1151" s="80">
        <v>32.739443060442362</v>
      </c>
      <c r="AC1151" s="80">
        <v>0</v>
      </c>
      <c r="AD1151" s="80">
        <v>0</v>
      </c>
      <c r="AE1151" s="80">
        <v>0</v>
      </c>
      <c r="AF1151" s="80">
        <v>0</v>
      </c>
      <c r="AG1151" s="80"/>
      <c r="AH1151" s="80">
        <v>0</v>
      </c>
      <c r="AI1151" s="80">
        <v>0</v>
      </c>
      <c r="AJ1151" s="80">
        <v>0</v>
      </c>
      <c r="AK1151" s="80">
        <v>0</v>
      </c>
      <c r="AL1151" s="80">
        <v>0</v>
      </c>
      <c r="AM1151" s="80">
        <v>0</v>
      </c>
      <c r="AN1151" s="41" t="s">
        <v>5558</v>
      </c>
      <c r="AO1151" s="41"/>
      <c r="AP1151" s="40" t="str" cm="1">
        <f t="array" ref="AP1151">IFERROR(_xlfn.IFS(
AR1151="MPR ISSUE","PDH",
AR1151="BSS Hardware Issue","BSS",
AR1151="Sites strategiques, MLL, Pylone, etc.","ENVTECH",
AR1151="AKTIVCO DEFAUT GE &amp; POWER Cabinet","AKTIVCO",
AR1151="AKTIVCO Coupure ENEO &amp; Baisse de tension","AKTIVCO GRID ONLY",
AR1151="Coupure ENEO &amp; Baisse de tension","IHS GRID ONLY",
AR1151="Defaut GE &amp; POWER Cabinet","IHS",
AR1151="Sharing","Partners",
AR1151="Sites strategiques &amp; DataCenter","SST &amp; DC",
AR1151="Exclu","Exclu",
AR1151="SAT","SAT",
AR1151="SPARE-ISSUE","SPARE-ISSUE",
AR1151="Fiber CAmtel","TRANS_FO_CAMTEL",
AR1151="Fiber AOF","Fiber AOF",
AR1151="Projet OCM (HUAWEI)","TRAVAUX-HUAWEI",
AR1151="Projet OCM (NOKIA)","TRAVAUX-NOKIA",
AR1151="ACCESS-ISSUE","ACCESS-ISSUE",
AR1151="Projet OCM (ZTE, NOKIA, autres projets)","TRAVAUX OCM",
AR1151="No root CAuse","No root cause",
AR1151="ODU HS","PDH",
AR1151="IP &amp; VLAN","PDH",
AR1151="Warehouse HUAWEI","SPARE-ISSUE",
AR1151="SPARE-HS","SPARE-ISSUE",
AR1151="Power Telco","BSS",AR1151="no impacts","no impacts"
),"")</f>
        <v>No root cause</v>
      </c>
      <c r="AQ1151" s="40" t="str" cm="1">
        <f t="array" ref="AQ1151">IFERROR(_xlfn.IFS(
AR1151="MPR ISSUE","TX ISSUE",
AR1151="BSS Hardware Issue","RAN ISSUE",
AR1151="Sites strategiques, MLL, Pylone, etc.","ENVTECH",
AR1151="AKTIVCO DEFAUT GE &amp; POWER Cabinet","POWER ISSUE",
AR1151="AKTIVCO Coupure ENEO &amp; Baisse de tension","POWER ISSUE",
AR1151="Coupure ENEO &amp; Baisse de tension","POWER ISSUE",
AR1151="Defaut GE &amp; POWER Cabinet","POWER ISSUE",
AR1151="Sharing","POWER ISSUE",
AR1151="Sites strategiques &amp; DataCenter","POWER ISSUE",
AR1151="Exclu","Exclu",
AR1151="SAT","TX ISSUE",
AR1151="SPARE-ISSUE","SPARE-ISSUE",
AR1151="Fiber CAmtel","TX ISSUE",
AR1151="Fiber AOF","TX ISSUE",
AR1151="Projet OCM (HUAWEI)","TRAVAUX-HUAWEI",
AR1151="Projet OCM (NOKIA)","TRAVAUX -NOKIA",
AR1151="ACCESS-ISSUE","ACCESS-ISSUE",
AR1151="Projet OCM (ZTE, NOKIA, autres projets)","TRAVAUX OCM",
AR1151="No root CAuse","No root cause",
AR1151="ODU HS","TX ISSUE",
AR1151="IP &amp; VLAN","TX ISSUE",
AR1151="Warehouse HUAWEI","SPARE-ISSUE",
AR1151="SPARE-HS","SPARE-ISSUE",
AR1151="Power Telco","RAN ISSUE",AR1151="no impacts","no impacts"
),"")</f>
        <v>No root cause</v>
      </c>
      <c r="AR1151" s="59" t="s">
        <v>5343</v>
      </c>
      <c r="AS1151" s="40" t="str" cm="1">
        <f t="array" ref="AS1151">IFERROR(_xlfn.IFS(
AR1151="MPR ISSUE","ACTIVE",
AR1151="BSS Hardware Issue","ACTIVE",
AR1151="Sites strategiques, MLL, Pylone, etc.","PASSIVE",
AR1151="AKTIVCO DEFAUT GE &amp; POWER Cabinet","PASSIVE",
AR1151="AKTIVCO Coupure ENEO &amp; Baisse de tension","PASSIVE",
AR1151="Coupure ENEO &amp; Baisse de tension","PASSIVE",
AR1151="Defaut GE &amp; POWER Cabinet","PASSIVE",
AR1151="Sharing","PASSIVE",
AR1151="Sites strategiques &amp; DataCenter","PASSIVE",
AR1151="Exclu","Exclu",
AR1151="SAT","ACTIVE",
AR1151="SPARE-ISSUE","SPARE-ISSUE",
AR1151="Fiber CAmtel","ACTIVE",
AR1151="Fiber AOF","ACTIVE",
AR1151="Projet OCM (HUAWEI)","PLANNED WORKS",
AR1151="Projet OCM (NOKIA)","PLANNED WORKS",
AR1151="ACCESS-ISSUE","ACCESS-ISSUE",
AR1151="Projet OCM (ZTE, NOKIA, autres projets)","PLANNED WORKS",
AR1151="No root CAuse","No root cause",
AR1151="ODU HS","ACTIVE",
AR1151="IP &amp; VLAN","ACTIVE",
AR1151="Warehouse HUAWEI","SPARE-ISSUE",
AR1151="SPARE-HS","SPARE-ISSUE",
AR1151="Power Telco","ACTIVE", AR1151="no impacts","no impacts"
),"")</f>
        <v>No root cause</v>
      </c>
      <c r="AT1151" s="99" t="s">
        <v>5661</v>
      </c>
      <c r="AU1151" s="99" t="s">
        <v>144</v>
      </c>
      <c r="AW1151" s="17"/>
      <c r="AX1151" s="17" t="s">
        <v>5536</v>
      </c>
      <c r="AY1151" s="17"/>
      <c r="AZ1151" s="17" t="s">
        <v>5536</v>
      </c>
      <c r="BA1151" s="7"/>
      <c r="BC1151" s="18"/>
      <c r="BD1151" s="18"/>
      <c r="BE1151" s="18"/>
      <c r="BF1151" s="18"/>
      <c r="BG1151" s="18"/>
      <c r="BH1151" s="18"/>
      <c r="BI1151" s="18"/>
      <c r="BJ1151" s="18"/>
      <c r="BK1151" s="18"/>
      <c r="BM1151" s="18"/>
      <c r="BN1151" s="18"/>
      <c r="BO1151" s="18"/>
      <c r="BP1151" s="9" t="s">
        <v>5661</v>
      </c>
      <c r="BQ1151" s="14"/>
      <c r="BR1151" s="102" t="s">
        <v>5536</v>
      </c>
      <c r="BS1151" s="14"/>
      <c r="BT1151" s="14"/>
      <c r="BU1151" s="9"/>
      <c r="BV1151" s="9"/>
      <c r="BW1151" s="9"/>
    </row>
    <row r="1152" spans="1:75" x14ac:dyDescent="0.35">
      <c r="A1152" s="1" t="s">
        <v>1898</v>
      </c>
      <c r="B1152" s="8" t="s">
        <v>1899</v>
      </c>
      <c r="C1152" s="3" t="s">
        <v>38</v>
      </c>
      <c r="D1152" s="1" t="s">
        <v>11</v>
      </c>
      <c r="E1152" s="1" t="s">
        <v>302</v>
      </c>
      <c r="F1152" s="3" t="s">
        <v>37</v>
      </c>
      <c r="G1152" s="1" t="s">
        <v>38</v>
      </c>
      <c r="H1152" s="30" t="s">
        <v>5587</v>
      </c>
      <c r="I1152" s="27">
        <v>0</v>
      </c>
      <c r="J1152" s="27">
        <v>0</v>
      </c>
      <c r="K1152" s="27">
        <v>0</v>
      </c>
      <c r="L1152" s="27">
        <v>0</v>
      </c>
      <c r="M1152" s="27">
        <v>0</v>
      </c>
      <c r="N1152" s="27">
        <v>0</v>
      </c>
      <c r="O1152" s="27">
        <v>0</v>
      </c>
      <c r="P1152" s="27">
        <v>0</v>
      </c>
      <c r="Q1152" s="27">
        <v>0</v>
      </c>
      <c r="R1152" s="27">
        <v>0</v>
      </c>
      <c r="S1152" s="80">
        <v>0</v>
      </c>
      <c r="T1152" s="80">
        <v>0</v>
      </c>
      <c r="U1152" s="80">
        <v>0.14999300864929954</v>
      </c>
      <c r="V1152" s="80">
        <v>0</v>
      </c>
      <c r="W1152" s="80">
        <v>0</v>
      </c>
      <c r="X1152" s="80">
        <v>0</v>
      </c>
      <c r="Y1152" s="80">
        <v>0</v>
      </c>
      <c r="Z1152" s="80">
        <v>28.570957215787327</v>
      </c>
      <c r="AA1152" s="80">
        <v>26.860484029757462</v>
      </c>
      <c r="AB1152" s="80">
        <v>28.764681836470885</v>
      </c>
      <c r="AC1152" s="80">
        <v>0</v>
      </c>
      <c r="AD1152" s="80">
        <v>0</v>
      </c>
      <c r="AE1152" s="80">
        <v>0</v>
      </c>
      <c r="AF1152" s="80">
        <v>0</v>
      </c>
      <c r="AG1152" s="80"/>
      <c r="AH1152" s="80">
        <v>0</v>
      </c>
      <c r="AI1152" s="80">
        <v>0</v>
      </c>
      <c r="AJ1152" s="80">
        <v>0</v>
      </c>
      <c r="AK1152" s="80">
        <v>0</v>
      </c>
      <c r="AL1152" s="80">
        <v>0</v>
      </c>
      <c r="AM1152" s="80">
        <v>0</v>
      </c>
      <c r="AN1152" s="41" t="s">
        <v>5558</v>
      </c>
      <c r="AO1152" s="41"/>
      <c r="AP1152" s="40" t="str" cm="1">
        <f t="array" ref="AP1152">IFERROR(_xlfn.IFS(
AR1152="MPR ISSUE","PDH",
AR1152="BSS Hardware Issue","BSS",
AR1152="Sites strategiques, MLL, Pylone, etc.","ENVTECH",
AR1152="AKTIVCO DEFAUT GE &amp; POWER Cabinet","AKTIVCO",
AR1152="AKTIVCO Coupure ENEO &amp; Baisse de tension","AKTIVCO GRID ONLY",
AR1152="Coupure ENEO &amp; Baisse de tension","IHS GRID ONLY",
AR1152="Defaut GE &amp; POWER Cabinet","IHS",
AR1152="Sharing","Partners",
AR1152="Sites strategiques &amp; DataCenter","SST &amp; DC",
AR1152="Exclu","Exclu",
AR1152="SAT","SAT",
AR1152="SPARE-ISSUE","SPARE-ISSUE",
AR1152="Fiber CAmtel","TRANS_FO_CAMTEL",
AR1152="Fiber AOF","Fiber AOF",
AR1152="Projet OCM (HUAWEI)","TRAVAUX-HUAWEI",
AR1152="Projet OCM (NOKIA)","TRAVAUX-NOKIA",
AR1152="ACCESS-ISSUE","ACCESS-ISSUE",
AR1152="Projet OCM (ZTE, NOKIA, autres projets)","TRAVAUX OCM",
AR1152="No root CAuse","No root cause",
AR1152="ODU HS","PDH",
AR1152="IP &amp; VLAN","PDH",
AR1152="Warehouse HUAWEI","SPARE-ISSUE",
AR1152="SPARE-HS","SPARE-ISSUE",
AR1152="Power Telco","BSS",AR1152="no impacts","no impacts"
),"")</f>
        <v>No root cause</v>
      </c>
      <c r="AQ1152" s="40" t="str" cm="1">
        <f t="array" ref="AQ1152">IFERROR(_xlfn.IFS(
AR1152="MPR ISSUE","TX ISSUE",
AR1152="BSS Hardware Issue","RAN ISSUE",
AR1152="Sites strategiques, MLL, Pylone, etc.","ENVTECH",
AR1152="AKTIVCO DEFAUT GE &amp; POWER Cabinet","POWER ISSUE",
AR1152="AKTIVCO Coupure ENEO &amp; Baisse de tension","POWER ISSUE",
AR1152="Coupure ENEO &amp; Baisse de tension","POWER ISSUE",
AR1152="Defaut GE &amp; POWER Cabinet","POWER ISSUE",
AR1152="Sharing","POWER ISSUE",
AR1152="Sites strategiques &amp; DataCenter","POWER ISSUE",
AR1152="Exclu","Exclu",
AR1152="SAT","TX ISSUE",
AR1152="SPARE-ISSUE","SPARE-ISSUE",
AR1152="Fiber CAmtel","TX ISSUE",
AR1152="Fiber AOF","TX ISSUE",
AR1152="Projet OCM (HUAWEI)","TRAVAUX-HUAWEI",
AR1152="Projet OCM (NOKIA)","TRAVAUX -NOKIA",
AR1152="ACCESS-ISSUE","ACCESS-ISSUE",
AR1152="Projet OCM (ZTE, NOKIA, autres projets)","TRAVAUX OCM",
AR1152="No root CAuse","No root cause",
AR1152="ODU HS","TX ISSUE",
AR1152="IP &amp; VLAN","TX ISSUE",
AR1152="Warehouse HUAWEI","SPARE-ISSUE",
AR1152="SPARE-HS","SPARE-ISSUE",
AR1152="Power Telco","RAN ISSUE",AR1152="no impacts","no impacts"
),"")</f>
        <v>No root cause</v>
      </c>
      <c r="AR1152" s="59" t="s">
        <v>5343</v>
      </c>
      <c r="AS1152" s="40" t="str" cm="1">
        <f t="array" ref="AS1152">IFERROR(_xlfn.IFS(
AR1152="MPR ISSUE","ACTIVE",
AR1152="BSS Hardware Issue","ACTIVE",
AR1152="Sites strategiques, MLL, Pylone, etc.","PASSIVE",
AR1152="AKTIVCO DEFAUT GE &amp; POWER Cabinet","PASSIVE",
AR1152="AKTIVCO Coupure ENEO &amp; Baisse de tension","PASSIVE",
AR1152="Coupure ENEO &amp; Baisse de tension","PASSIVE",
AR1152="Defaut GE &amp; POWER Cabinet","PASSIVE",
AR1152="Sharing","PASSIVE",
AR1152="Sites strategiques &amp; DataCenter","PASSIVE",
AR1152="Exclu","Exclu",
AR1152="SAT","ACTIVE",
AR1152="SPARE-ISSUE","SPARE-ISSUE",
AR1152="Fiber CAmtel","ACTIVE",
AR1152="Fiber AOF","ACTIVE",
AR1152="Projet OCM (HUAWEI)","PLANNED WORKS",
AR1152="Projet OCM (NOKIA)","PLANNED WORKS",
AR1152="ACCESS-ISSUE","ACCESS-ISSUE",
AR1152="Projet OCM (ZTE, NOKIA, autres projets)","PLANNED WORKS",
AR1152="No root CAuse","No root cause",
AR1152="ODU HS","ACTIVE",
AR1152="IP &amp; VLAN","ACTIVE",
AR1152="Warehouse HUAWEI","SPARE-ISSUE",
AR1152="SPARE-HS","SPARE-ISSUE",
AR1152="Power Telco","ACTIVE", AR1152="no impacts","no impacts"
),"")</f>
        <v>No root cause</v>
      </c>
      <c r="AT1152" s="99" t="s">
        <v>5661</v>
      </c>
      <c r="AU1152" s="99" t="s">
        <v>1899</v>
      </c>
      <c r="AW1152" s="17"/>
      <c r="AX1152" s="17" t="s">
        <v>5536</v>
      </c>
      <c r="AY1152" s="17"/>
      <c r="AZ1152" s="17" t="s">
        <v>5536</v>
      </c>
      <c r="BA1152" s="7"/>
      <c r="BC1152" s="18"/>
      <c r="BD1152" s="18"/>
      <c r="BE1152" s="18"/>
      <c r="BF1152" s="18"/>
      <c r="BG1152" s="18"/>
      <c r="BH1152" s="18"/>
      <c r="BI1152" s="18"/>
      <c r="BJ1152" s="18"/>
      <c r="BK1152" s="18"/>
      <c r="BM1152" s="18"/>
      <c r="BN1152" s="18"/>
      <c r="BO1152" s="18"/>
      <c r="BP1152" s="9" t="s">
        <v>5661</v>
      </c>
      <c r="BQ1152" s="14"/>
      <c r="BR1152" s="102" t="s">
        <v>5536</v>
      </c>
      <c r="BS1152" s="14"/>
      <c r="BT1152" s="14"/>
      <c r="BU1152" s="9"/>
      <c r="BV1152" s="9"/>
      <c r="BW1152" s="9"/>
    </row>
    <row r="1153" spans="1:75" x14ac:dyDescent="0.35">
      <c r="A1153" s="1" t="s">
        <v>1639</v>
      </c>
      <c r="B1153" s="8" t="s">
        <v>1640</v>
      </c>
      <c r="C1153" s="3" t="s">
        <v>32</v>
      </c>
      <c r="D1153" s="1" t="s">
        <v>21</v>
      </c>
      <c r="E1153" s="1" t="s">
        <v>36</v>
      </c>
      <c r="F1153" s="3" t="s">
        <v>31</v>
      </c>
      <c r="G1153" s="1" t="s">
        <v>32</v>
      </c>
      <c r="H1153" s="30" t="s">
        <v>5587</v>
      </c>
      <c r="I1153" s="27">
        <v>1.7690079130675482</v>
      </c>
      <c r="J1153" s="27">
        <v>0</v>
      </c>
      <c r="K1153" s="27">
        <v>0</v>
      </c>
      <c r="L1153" s="27">
        <v>0</v>
      </c>
      <c r="M1153" s="27">
        <v>0</v>
      </c>
      <c r="N1153" s="27">
        <v>0</v>
      </c>
      <c r="O1153" s="27">
        <v>0</v>
      </c>
      <c r="P1153" s="27">
        <v>4.2900497384664105</v>
      </c>
      <c r="Q1153" s="27">
        <v>56.485333858398036</v>
      </c>
      <c r="R1153" s="27">
        <v>29.798224624963972</v>
      </c>
      <c r="S1153" s="80">
        <v>0</v>
      </c>
      <c r="T1153" s="80">
        <v>0</v>
      </c>
      <c r="U1153" s="80">
        <v>0</v>
      </c>
      <c r="V1153" s="80">
        <v>0</v>
      </c>
      <c r="W1153" s="80">
        <v>0</v>
      </c>
      <c r="X1153" s="80">
        <v>0</v>
      </c>
      <c r="Y1153" s="80">
        <v>0</v>
      </c>
      <c r="Z1153" s="80">
        <v>0</v>
      </c>
      <c r="AA1153" s="80">
        <v>0</v>
      </c>
      <c r="AB1153" s="80">
        <v>8.6547927849260748</v>
      </c>
      <c r="AC1153" s="80">
        <v>0</v>
      </c>
      <c r="AD1153" s="80">
        <v>0</v>
      </c>
      <c r="AE1153" s="80">
        <v>0</v>
      </c>
      <c r="AF1153" s="80">
        <v>0</v>
      </c>
      <c r="AG1153" s="80"/>
      <c r="AH1153" s="80">
        <v>0</v>
      </c>
      <c r="AI1153" s="80">
        <v>0</v>
      </c>
      <c r="AJ1153" s="80">
        <v>0</v>
      </c>
      <c r="AK1153" s="80">
        <v>0</v>
      </c>
      <c r="AL1153" s="80">
        <v>0</v>
      </c>
      <c r="AM1153" s="80">
        <v>0</v>
      </c>
      <c r="AN1153" s="41" t="s">
        <v>5558</v>
      </c>
      <c r="AO1153" s="41"/>
      <c r="AP1153" s="40" t="str" cm="1">
        <f t="array" ref="AP1153">IFERROR(_xlfn.IFS(
AR1153="MPR ISSUE","PDH",
AR1153="BSS Hardware Issue","BSS",
AR1153="Sites strategiques, MLL, Pylone, etc.","ENVTECH",
AR1153="AKTIVCO DEFAUT GE &amp; POWER Cabinet","AKTIVCO",
AR1153="AKTIVCO Coupure ENEO &amp; Baisse de tension","AKTIVCO GRID ONLY",
AR1153="Coupure ENEO &amp; Baisse de tension","IHS GRID ONLY",
AR1153="Defaut GE &amp; POWER Cabinet","IHS",
AR1153="Sharing","Partners",
AR1153="Sites strategiques &amp; DataCenter","SST &amp; DC",
AR1153="Exclu","Exclu",
AR1153="SAT","SAT",
AR1153="SPARE-ISSUE","SPARE-ISSUE",
AR1153="Fiber CAmtel","TRANS_FO_CAMTEL",
AR1153="Fiber AOF","Fiber AOF",
AR1153="Projet OCM (HUAWEI)","TRAVAUX-HUAWEI",
AR1153="Projet OCM (NOKIA)","TRAVAUX-NOKIA",
AR1153="ACCESS-ISSUE","ACCESS-ISSUE",
AR1153="Projet OCM (ZTE, NOKIA, autres projets)","TRAVAUX OCM",
AR1153="No root CAuse","No root cause",
AR1153="ODU HS","PDH",
AR1153="IP &amp; VLAN","PDH",
AR1153="Warehouse HUAWEI","SPARE-ISSUE",
AR1153="SPARE-HS","SPARE-ISSUE",
AR1153="Power Telco","BSS",AR1153="no impacts","no impacts"
),"")</f>
        <v>No root cause</v>
      </c>
      <c r="AQ1153" s="40" t="str" cm="1">
        <f t="array" ref="AQ1153">IFERROR(_xlfn.IFS(
AR1153="MPR ISSUE","TX ISSUE",
AR1153="BSS Hardware Issue","RAN ISSUE",
AR1153="Sites strategiques, MLL, Pylone, etc.","ENVTECH",
AR1153="AKTIVCO DEFAUT GE &amp; POWER Cabinet","POWER ISSUE",
AR1153="AKTIVCO Coupure ENEO &amp; Baisse de tension","POWER ISSUE",
AR1153="Coupure ENEO &amp; Baisse de tension","POWER ISSUE",
AR1153="Defaut GE &amp; POWER Cabinet","POWER ISSUE",
AR1153="Sharing","POWER ISSUE",
AR1153="Sites strategiques &amp; DataCenter","POWER ISSUE",
AR1153="Exclu","Exclu",
AR1153="SAT","TX ISSUE",
AR1153="SPARE-ISSUE","SPARE-ISSUE",
AR1153="Fiber CAmtel","TX ISSUE",
AR1153="Fiber AOF","TX ISSUE",
AR1153="Projet OCM (HUAWEI)","TRAVAUX-HUAWEI",
AR1153="Projet OCM (NOKIA)","TRAVAUX -NOKIA",
AR1153="ACCESS-ISSUE","ACCESS-ISSUE",
AR1153="Projet OCM (ZTE, NOKIA, autres projets)","TRAVAUX OCM",
AR1153="No root CAuse","No root cause",
AR1153="ODU HS","TX ISSUE",
AR1153="IP &amp; VLAN","TX ISSUE",
AR1153="Warehouse HUAWEI","SPARE-ISSUE",
AR1153="SPARE-HS","SPARE-ISSUE",
AR1153="Power Telco","RAN ISSUE",AR1153="no impacts","no impacts"
),"")</f>
        <v>No root cause</v>
      </c>
      <c r="AR1153" s="59" t="s">
        <v>5343</v>
      </c>
      <c r="AS1153" s="40" t="str" cm="1">
        <f t="array" ref="AS1153">IFERROR(_xlfn.IFS(
AR1153="MPR ISSUE","ACTIVE",
AR1153="BSS Hardware Issue","ACTIVE",
AR1153="Sites strategiques, MLL, Pylone, etc.","PASSIVE",
AR1153="AKTIVCO DEFAUT GE &amp; POWER Cabinet","PASSIVE",
AR1153="AKTIVCO Coupure ENEO &amp; Baisse de tension","PASSIVE",
AR1153="Coupure ENEO &amp; Baisse de tension","PASSIVE",
AR1153="Defaut GE &amp; POWER Cabinet","PASSIVE",
AR1153="Sharing","PASSIVE",
AR1153="Sites strategiques &amp; DataCenter","PASSIVE",
AR1153="Exclu","Exclu",
AR1153="SAT","ACTIVE",
AR1153="SPARE-ISSUE","SPARE-ISSUE",
AR1153="Fiber CAmtel","ACTIVE",
AR1153="Fiber AOF","ACTIVE",
AR1153="Projet OCM (HUAWEI)","PLANNED WORKS",
AR1153="Projet OCM (NOKIA)","PLANNED WORKS",
AR1153="ACCESS-ISSUE","ACCESS-ISSUE",
AR1153="Projet OCM (ZTE, NOKIA, autres projets)","PLANNED WORKS",
AR1153="No root CAuse","No root cause",
AR1153="ODU HS","ACTIVE",
AR1153="IP &amp; VLAN","ACTIVE",
AR1153="Warehouse HUAWEI","SPARE-ISSUE",
AR1153="SPARE-HS","SPARE-ISSUE",
AR1153="Power Telco","ACTIVE", AR1153="no impacts","no impacts"
),"")</f>
        <v>No root cause</v>
      </c>
      <c r="AT1153" s="99" t="s">
        <v>5661</v>
      </c>
      <c r="AU1153" s="99" t="s">
        <v>1640</v>
      </c>
      <c r="AW1153" s="17"/>
      <c r="AX1153" s="17" t="s">
        <v>5536</v>
      </c>
      <c r="AY1153" s="17"/>
      <c r="AZ1153" s="17" t="s">
        <v>5536</v>
      </c>
      <c r="BA1153" s="7"/>
      <c r="BC1153" s="18"/>
      <c r="BD1153" s="18"/>
      <c r="BE1153" s="18"/>
      <c r="BF1153" s="18"/>
      <c r="BG1153" s="18"/>
      <c r="BH1153" s="18"/>
      <c r="BI1153" s="18"/>
      <c r="BJ1153" s="18"/>
      <c r="BK1153" s="18"/>
      <c r="BM1153" s="18"/>
      <c r="BN1153" s="18"/>
      <c r="BO1153" s="18"/>
      <c r="BP1153" s="9" t="s">
        <v>5661</v>
      </c>
      <c r="BQ1153" s="14"/>
      <c r="BR1153" s="102" t="s">
        <v>5536</v>
      </c>
      <c r="BS1153" s="14"/>
      <c r="BT1153" s="14"/>
      <c r="BU1153" s="9"/>
      <c r="BV1153" s="9"/>
      <c r="BW1153" s="9"/>
    </row>
    <row r="1154" spans="1:75" x14ac:dyDescent="0.35">
      <c r="A1154" s="1" t="s">
        <v>1230</v>
      </c>
      <c r="B1154" s="8" t="s">
        <v>1231</v>
      </c>
      <c r="C1154" s="3" t="s">
        <v>102</v>
      </c>
      <c r="D1154" s="1" t="s">
        <v>11</v>
      </c>
      <c r="E1154" s="1" t="s">
        <v>12</v>
      </c>
      <c r="F1154" s="3" t="s">
        <v>102</v>
      </c>
      <c r="G1154" s="1" t="s">
        <v>1232</v>
      </c>
      <c r="H1154" s="29" t="s">
        <v>5588</v>
      </c>
      <c r="I1154" s="27">
        <v>1.6051570485657116E-3</v>
      </c>
      <c r="J1154" s="27">
        <v>0</v>
      </c>
      <c r="K1154" s="27">
        <v>1.0433520815676698E-2</v>
      </c>
      <c r="L1154" s="27">
        <v>0</v>
      </c>
      <c r="M1154" s="27">
        <v>1.5159816569788325E-3</v>
      </c>
      <c r="N1154" s="27">
        <v>0</v>
      </c>
      <c r="O1154" s="27">
        <v>1.4268062653917818E-3</v>
      </c>
      <c r="P1154" s="27">
        <v>7.134031326958566E-3</v>
      </c>
      <c r="Q1154" s="27">
        <v>0.75803090876026336</v>
      </c>
      <c r="R1154" s="27">
        <v>4.8154711456967923E-3</v>
      </c>
      <c r="S1154" s="80">
        <v>0</v>
      </c>
      <c r="T1154" s="80">
        <v>4.5479449709359835E-3</v>
      </c>
      <c r="U1154" s="80">
        <v>5.4396988868056322E-3</v>
      </c>
      <c r="V1154" s="80">
        <v>1.6943324401527619E-3</v>
      </c>
      <c r="W1154" s="80">
        <v>4.5479449709359835E-3</v>
      </c>
      <c r="X1154" s="80">
        <v>1.4268062653917815E-3</v>
      </c>
      <c r="Y1154" s="80">
        <v>1.3376308738047309E-3</v>
      </c>
      <c r="Z1154" s="80">
        <v>0</v>
      </c>
      <c r="AA1154" s="80">
        <v>0.77299012935425593</v>
      </c>
      <c r="AB1154" s="80">
        <v>7.7758801254448056</v>
      </c>
      <c r="AC1154" s="80">
        <v>0</v>
      </c>
      <c r="AD1154" s="80">
        <v>0</v>
      </c>
      <c r="AE1154" s="80">
        <v>0</v>
      </c>
      <c r="AF1154" s="80">
        <v>9.1297765906749595E-2</v>
      </c>
      <c r="AG1154" s="80"/>
      <c r="AH1154" s="80">
        <v>0</v>
      </c>
      <c r="AI1154" s="80">
        <v>0</v>
      </c>
      <c r="AJ1154" s="80">
        <v>0</v>
      </c>
      <c r="AK1154" s="80">
        <v>0</v>
      </c>
      <c r="AL1154" s="80">
        <v>0</v>
      </c>
      <c r="AM1154" s="80">
        <v>0</v>
      </c>
      <c r="AN1154" s="41" t="s">
        <v>5558</v>
      </c>
      <c r="AO1154" s="41"/>
      <c r="AP1154" s="40" t="str" cm="1">
        <f t="array" ref="AP1154">IFERROR(_xlfn.IFS(
AR1154="MPR ISSUE","PDH",
AR1154="BSS Hardware Issue","BSS",
AR1154="Sites strategiques, MLL, Pylone, etc.","ENVTECH",
AR1154="AKTIVCO DEFAUT GE &amp; POWER Cabinet","AKTIVCO",
AR1154="AKTIVCO Coupure ENEO &amp; Baisse de tension","AKTIVCO GRID ONLY",
AR1154="Coupure ENEO &amp; Baisse de tension","IHS GRID ONLY",
AR1154="Defaut GE &amp; POWER Cabinet","IHS",
AR1154="Sharing","Partners",
AR1154="Sites strategiques &amp; DataCenter","SST &amp; DC",
AR1154="Exclu","Exclu",
AR1154="SAT","SAT",
AR1154="SPARE-ISSUE","SPARE-ISSUE",
AR1154="Fiber CAmtel","TRANS_FO_CAMTEL",
AR1154="Fiber AOF","Fiber AOF",
AR1154="Projet OCM (HUAWEI)","TRAVAUX-HUAWEI",
AR1154="Projet OCM (NOKIA)","TRAVAUX-NOKIA",
AR1154="ACCESS-ISSUE","ACCESS-ISSUE",
AR1154="Projet OCM (ZTE, NOKIA, autres projets)","TRAVAUX OCM",
AR1154="No root CAuse","No root cause",
AR1154="ODU HS","PDH",
AR1154="IP &amp; VLAN","PDH",
AR1154="Warehouse HUAWEI","SPARE-ISSUE",
AR1154="SPARE-HS","SPARE-ISSUE",
AR1154="Power Telco","BSS",AR1154="no impacts","no impacts"
),"")</f>
        <v>No root cause</v>
      </c>
      <c r="AQ1154" s="40" t="str" cm="1">
        <f t="array" ref="AQ1154">IFERROR(_xlfn.IFS(
AR1154="MPR ISSUE","TX ISSUE",
AR1154="BSS Hardware Issue","RAN ISSUE",
AR1154="Sites strategiques, MLL, Pylone, etc.","ENVTECH",
AR1154="AKTIVCO DEFAUT GE &amp; POWER Cabinet","POWER ISSUE",
AR1154="AKTIVCO Coupure ENEO &amp; Baisse de tension","POWER ISSUE",
AR1154="Coupure ENEO &amp; Baisse de tension","POWER ISSUE",
AR1154="Defaut GE &amp; POWER Cabinet","POWER ISSUE",
AR1154="Sharing","POWER ISSUE",
AR1154="Sites strategiques &amp; DataCenter","POWER ISSUE",
AR1154="Exclu","Exclu",
AR1154="SAT","TX ISSUE",
AR1154="SPARE-ISSUE","SPARE-ISSUE",
AR1154="Fiber CAmtel","TX ISSUE",
AR1154="Fiber AOF","TX ISSUE",
AR1154="Projet OCM (HUAWEI)","TRAVAUX-HUAWEI",
AR1154="Projet OCM (NOKIA)","TRAVAUX -NOKIA",
AR1154="ACCESS-ISSUE","ACCESS-ISSUE",
AR1154="Projet OCM (ZTE, NOKIA, autres projets)","TRAVAUX OCM",
AR1154="No root CAuse","No root cause",
AR1154="ODU HS","TX ISSUE",
AR1154="IP &amp; VLAN","TX ISSUE",
AR1154="Warehouse HUAWEI","SPARE-ISSUE",
AR1154="SPARE-HS","SPARE-ISSUE",
AR1154="Power Telco","RAN ISSUE",AR1154="no impacts","no impacts"
),"")</f>
        <v>No root cause</v>
      </c>
      <c r="AR1154" s="59" t="s">
        <v>5343</v>
      </c>
      <c r="AS1154" s="40" t="str" cm="1">
        <f t="array" ref="AS1154">IFERROR(_xlfn.IFS(
AR1154="MPR ISSUE","ACTIVE",
AR1154="BSS Hardware Issue","ACTIVE",
AR1154="Sites strategiques, MLL, Pylone, etc.","PASSIVE",
AR1154="AKTIVCO DEFAUT GE &amp; POWER Cabinet","PASSIVE",
AR1154="AKTIVCO Coupure ENEO &amp; Baisse de tension","PASSIVE",
AR1154="Coupure ENEO &amp; Baisse de tension","PASSIVE",
AR1154="Defaut GE &amp; POWER Cabinet","PASSIVE",
AR1154="Sharing","PASSIVE",
AR1154="Sites strategiques &amp; DataCenter","PASSIVE",
AR1154="Exclu","Exclu",
AR1154="SAT","ACTIVE",
AR1154="SPARE-ISSUE","SPARE-ISSUE",
AR1154="Fiber CAmtel","ACTIVE",
AR1154="Fiber AOF","ACTIVE",
AR1154="Projet OCM (HUAWEI)","PLANNED WORKS",
AR1154="Projet OCM (NOKIA)","PLANNED WORKS",
AR1154="ACCESS-ISSUE","ACCESS-ISSUE",
AR1154="Projet OCM (ZTE, NOKIA, autres projets)","PLANNED WORKS",
AR1154="No root CAuse","No root cause",
AR1154="ODU HS","ACTIVE",
AR1154="IP &amp; VLAN","ACTIVE",
AR1154="Warehouse HUAWEI","SPARE-ISSUE",
AR1154="SPARE-HS","SPARE-ISSUE",
AR1154="Power Telco","ACTIVE", AR1154="no impacts","no impacts"
),"")</f>
        <v>No root cause</v>
      </c>
      <c r="AT1154" s="99" t="s">
        <v>5661</v>
      </c>
      <c r="AU1154" s="99" t="s">
        <v>1231</v>
      </c>
      <c r="AW1154" s="17"/>
      <c r="AX1154" s="17" t="s">
        <v>5536</v>
      </c>
      <c r="AY1154" s="17"/>
      <c r="AZ1154" s="17" t="s">
        <v>5536</v>
      </c>
      <c r="BA1154" s="7"/>
      <c r="BC1154" s="18"/>
      <c r="BD1154" s="18"/>
      <c r="BE1154" s="18"/>
      <c r="BF1154" s="18"/>
      <c r="BG1154" s="18"/>
      <c r="BH1154" s="18"/>
      <c r="BI1154" s="18"/>
      <c r="BJ1154" s="18"/>
      <c r="BK1154" s="18"/>
      <c r="BM1154" s="18"/>
      <c r="BN1154" s="18"/>
      <c r="BO1154" s="18"/>
      <c r="BP1154" s="9" t="s">
        <v>5661</v>
      </c>
      <c r="BQ1154" s="14"/>
      <c r="BR1154" s="102" t="s">
        <v>5536</v>
      </c>
      <c r="BS1154" s="14"/>
      <c r="BT1154" s="14"/>
      <c r="BU1154" s="9"/>
      <c r="BV1154" s="9"/>
      <c r="BW1154" s="9"/>
    </row>
    <row r="1155" spans="1:75" x14ac:dyDescent="0.35">
      <c r="A1155" s="1" t="s">
        <v>2824</v>
      </c>
      <c r="B1155" s="8" t="s">
        <v>2825</v>
      </c>
      <c r="C1155" s="3" t="s">
        <v>24</v>
      </c>
      <c r="D1155" s="1" t="s">
        <v>11</v>
      </c>
      <c r="E1155" s="1" t="s">
        <v>12</v>
      </c>
      <c r="F1155" s="3" t="s">
        <v>23</v>
      </c>
      <c r="G1155" s="1" t="s">
        <v>24</v>
      </c>
      <c r="H1155" s="28" t="s">
        <v>5589</v>
      </c>
      <c r="I1155" s="27">
        <v>0</v>
      </c>
      <c r="J1155" s="27">
        <v>0</v>
      </c>
      <c r="K1155" s="27">
        <v>9.9270045914625613E-2</v>
      </c>
      <c r="L1155" s="27">
        <v>7.0431259327745961</v>
      </c>
      <c r="M1155" s="27">
        <v>0</v>
      </c>
      <c r="N1155" s="27">
        <v>0</v>
      </c>
      <c r="O1155" s="27">
        <v>0</v>
      </c>
      <c r="P1155" s="27">
        <v>0</v>
      </c>
      <c r="Q1155" s="27">
        <v>6.9110928479909142E-2</v>
      </c>
      <c r="R1155" s="27">
        <v>0.37168303213453069</v>
      </c>
      <c r="S1155" s="80">
        <v>0</v>
      </c>
      <c r="T1155" s="80">
        <v>1.5058691675726885</v>
      </c>
      <c r="U1155" s="80">
        <v>1.9458962198194809</v>
      </c>
      <c r="V1155" s="80">
        <v>0</v>
      </c>
      <c r="W1155" s="80">
        <v>1.5058691675726885</v>
      </c>
      <c r="X1155" s="80">
        <v>1.8776770452554412</v>
      </c>
      <c r="Y1155" s="80">
        <v>0</v>
      </c>
      <c r="Z1155" s="80">
        <v>1.2405188723664722</v>
      </c>
      <c r="AA1155" s="80">
        <v>2.4737610327794468</v>
      </c>
      <c r="AB1155" s="80">
        <v>6.4009739379567554</v>
      </c>
      <c r="AC1155" s="80">
        <v>0</v>
      </c>
      <c r="AD1155" s="80">
        <v>0</v>
      </c>
      <c r="AE1155" s="80">
        <v>0</v>
      </c>
      <c r="AF1155" s="80">
        <v>0</v>
      </c>
      <c r="AG1155" s="80"/>
      <c r="AH1155" s="80">
        <v>0</v>
      </c>
      <c r="AI1155" s="80">
        <v>0</v>
      </c>
      <c r="AJ1155" s="80">
        <v>0</v>
      </c>
      <c r="AK1155" s="80">
        <v>0</v>
      </c>
      <c r="AL1155" s="80">
        <v>0</v>
      </c>
      <c r="AM1155" s="80">
        <v>0</v>
      </c>
      <c r="AN1155" s="41" t="s">
        <v>5558</v>
      </c>
      <c r="AO1155" s="41"/>
      <c r="AP1155" s="40" t="str" cm="1">
        <f t="array" ref="AP1155">IFERROR(_xlfn.IFS(
AR1155="MPR ISSUE","PDH",
AR1155="BSS Hardware Issue","BSS",
AR1155="Sites strategiques, MLL, Pylone, etc.","ENVTECH",
AR1155="AKTIVCO DEFAUT GE &amp; POWER Cabinet","AKTIVCO",
AR1155="AKTIVCO Coupure ENEO &amp; Baisse de tension","AKTIVCO GRID ONLY",
AR1155="Coupure ENEO &amp; Baisse de tension","IHS GRID ONLY",
AR1155="Defaut GE &amp; POWER Cabinet","IHS",
AR1155="Sharing","Partners",
AR1155="Sites strategiques &amp; DataCenter","SST &amp; DC",
AR1155="Exclu","Exclu",
AR1155="SAT","SAT",
AR1155="SPARE-ISSUE","SPARE-ISSUE",
AR1155="Fiber CAmtel","TRANS_FO_CAMTEL",
AR1155="Fiber AOF","Fiber AOF",
AR1155="Projet OCM (HUAWEI)","TRAVAUX-HUAWEI",
AR1155="Projet OCM (NOKIA)","TRAVAUX-NOKIA",
AR1155="ACCESS-ISSUE","ACCESS-ISSUE",
AR1155="Projet OCM (ZTE, NOKIA, autres projets)","TRAVAUX OCM",
AR1155="No root CAuse","No root cause",
AR1155="ODU HS","PDH",
AR1155="IP &amp; VLAN","PDH",
AR1155="Warehouse HUAWEI","SPARE-ISSUE",
AR1155="SPARE-HS","SPARE-ISSUE",
AR1155="Power Telco","BSS",AR1155="no impacts","no impacts"
),"")</f>
        <v>No root cause</v>
      </c>
      <c r="AQ1155" s="40" t="str" cm="1">
        <f t="array" ref="AQ1155">IFERROR(_xlfn.IFS(
AR1155="MPR ISSUE","TX ISSUE",
AR1155="BSS Hardware Issue","RAN ISSUE",
AR1155="Sites strategiques, MLL, Pylone, etc.","ENVTECH",
AR1155="AKTIVCO DEFAUT GE &amp; POWER Cabinet","POWER ISSUE",
AR1155="AKTIVCO Coupure ENEO &amp; Baisse de tension","POWER ISSUE",
AR1155="Coupure ENEO &amp; Baisse de tension","POWER ISSUE",
AR1155="Defaut GE &amp; POWER Cabinet","POWER ISSUE",
AR1155="Sharing","POWER ISSUE",
AR1155="Sites strategiques &amp; DataCenter","POWER ISSUE",
AR1155="Exclu","Exclu",
AR1155="SAT","TX ISSUE",
AR1155="SPARE-ISSUE","SPARE-ISSUE",
AR1155="Fiber CAmtel","TX ISSUE",
AR1155="Fiber AOF","TX ISSUE",
AR1155="Projet OCM (HUAWEI)","TRAVAUX-HUAWEI",
AR1155="Projet OCM (NOKIA)","TRAVAUX -NOKIA",
AR1155="ACCESS-ISSUE","ACCESS-ISSUE",
AR1155="Projet OCM (ZTE, NOKIA, autres projets)","TRAVAUX OCM",
AR1155="No root CAuse","No root cause",
AR1155="ODU HS","TX ISSUE",
AR1155="IP &amp; VLAN","TX ISSUE",
AR1155="Warehouse HUAWEI","SPARE-ISSUE",
AR1155="SPARE-HS","SPARE-ISSUE",
AR1155="Power Telco","RAN ISSUE",AR1155="no impacts","no impacts"
),"")</f>
        <v>No root cause</v>
      </c>
      <c r="AR1155" s="59" t="s">
        <v>5343</v>
      </c>
      <c r="AS1155" s="40" t="str" cm="1">
        <f t="array" ref="AS1155">IFERROR(_xlfn.IFS(
AR1155="MPR ISSUE","ACTIVE",
AR1155="BSS Hardware Issue","ACTIVE",
AR1155="Sites strategiques, MLL, Pylone, etc.","PASSIVE",
AR1155="AKTIVCO DEFAUT GE &amp; POWER Cabinet","PASSIVE",
AR1155="AKTIVCO Coupure ENEO &amp; Baisse de tension","PASSIVE",
AR1155="Coupure ENEO &amp; Baisse de tension","PASSIVE",
AR1155="Defaut GE &amp; POWER Cabinet","PASSIVE",
AR1155="Sharing","PASSIVE",
AR1155="Sites strategiques &amp; DataCenter","PASSIVE",
AR1155="Exclu","Exclu",
AR1155="SAT","ACTIVE",
AR1155="SPARE-ISSUE","SPARE-ISSUE",
AR1155="Fiber CAmtel","ACTIVE",
AR1155="Fiber AOF","ACTIVE",
AR1155="Projet OCM (HUAWEI)","PLANNED WORKS",
AR1155="Projet OCM (NOKIA)","PLANNED WORKS",
AR1155="ACCESS-ISSUE","ACCESS-ISSUE",
AR1155="Projet OCM (ZTE, NOKIA, autres projets)","PLANNED WORKS",
AR1155="No root CAuse","No root cause",
AR1155="ODU HS","ACTIVE",
AR1155="IP &amp; VLAN","ACTIVE",
AR1155="Warehouse HUAWEI","SPARE-ISSUE",
AR1155="SPARE-HS","SPARE-ISSUE",
AR1155="Power Telco","ACTIVE", AR1155="no impacts","no impacts"
),"")</f>
        <v>No root cause</v>
      </c>
      <c r="AT1155" s="99" t="s">
        <v>5661</v>
      </c>
      <c r="AU1155" s="99" t="s">
        <v>2825</v>
      </c>
      <c r="AW1155" s="17"/>
      <c r="AX1155" s="17" t="s">
        <v>5536</v>
      </c>
      <c r="AY1155" s="17"/>
      <c r="AZ1155" s="17" t="s">
        <v>5536</v>
      </c>
      <c r="BA1155" s="7"/>
      <c r="BC1155" s="18"/>
      <c r="BD1155" s="18"/>
      <c r="BE1155" s="18"/>
      <c r="BF1155" s="18"/>
      <c r="BG1155" s="18"/>
      <c r="BH1155" s="18"/>
      <c r="BI1155" s="18"/>
      <c r="BJ1155" s="18"/>
      <c r="BK1155" s="18"/>
      <c r="BM1155" s="18"/>
      <c r="BN1155" s="18"/>
      <c r="BO1155" s="18"/>
      <c r="BP1155" s="9" t="s">
        <v>5661</v>
      </c>
      <c r="BQ1155" s="14"/>
      <c r="BR1155" s="102" t="s">
        <v>5536</v>
      </c>
      <c r="BS1155" s="14"/>
      <c r="BT1155" s="14"/>
      <c r="BU1155" s="9"/>
      <c r="BV1155" s="9"/>
      <c r="BW1155" s="9"/>
    </row>
    <row r="1156" spans="1:75" x14ac:dyDescent="0.35">
      <c r="A1156" s="1" t="s">
        <v>3486</v>
      </c>
      <c r="B1156" s="8" t="s">
        <v>3487</v>
      </c>
      <c r="C1156" s="3" t="s">
        <v>37</v>
      </c>
      <c r="D1156" s="1" t="s">
        <v>21</v>
      </c>
      <c r="E1156" s="1" t="s">
        <v>36</v>
      </c>
      <c r="F1156" s="3" t="s">
        <v>69</v>
      </c>
      <c r="G1156" s="1" t="s">
        <v>502</v>
      </c>
      <c r="H1156" s="30" t="s">
        <v>5587</v>
      </c>
      <c r="I1156" s="27">
        <v>0</v>
      </c>
      <c r="J1156" s="27">
        <v>0</v>
      </c>
      <c r="K1156" s="27">
        <v>2.6030653505805676</v>
      </c>
      <c r="L1156" s="27">
        <v>0</v>
      </c>
      <c r="M1156" s="27">
        <v>0</v>
      </c>
      <c r="N1156" s="27">
        <v>0</v>
      </c>
      <c r="O1156" s="27">
        <v>0</v>
      </c>
      <c r="P1156" s="27">
        <v>0</v>
      </c>
      <c r="Q1156" s="27">
        <v>0</v>
      </c>
      <c r="R1156" s="27">
        <v>0</v>
      </c>
      <c r="S1156" s="80">
        <v>0</v>
      </c>
      <c r="T1156" s="80">
        <v>6.557797781601618</v>
      </c>
      <c r="U1156" s="80">
        <v>0</v>
      </c>
      <c r="V1156" s="80">
        <v>2.7969148168123441</v>
      </c>
      <c r="W1156" s="80">
        <v>6.5577977816016171</v>
      </c>
      <c r="X1156" s="80">
        <v>0</v>
      </c>
      <c r="Y1156" s="80">
        <v>0</v>
      </c>
      <c r="Z1156" s="80">
        <v>0</v>
      </c>
      <c r="AA1156" s="80">
        <v>0</v>
      </c>
      <c r="AB1156" s="80">
        <v>4.7277403954536235</v>
      </c>
      <c r="AC1156" s="80">
        <v>0</v>
      </c>
      <c r="AD1156" s="80">
        <v>0</v>
      </c>
      <c r="AE1156" s="80">
        <v>0</v>
      </c>
      <c r="AF1156" s="80">
        <v>0</v>
      </c>
      <c r="AG1156" s="80"/>
      <c r="AH1156" s="80">
        <v>0</v>
      </c>
      <c r="AI1156" s="80">
        <v>0</v>
      </c>
      <c r="AJ1156" s="80">
        <v>0</v>
      </c>
      <c r="AK1156" s="80">
        <v>0</v>
      </c>
      <c r="AL1156" s="80">
        <v>0</v>
      </c>
      <c r="AM1156" s="80">
        <v>0</v>
      </c>
      <c r="AN1156" s="41" t="s">
        <v>5558</v>
      </c>
      <c r="AO1156" s="41"/>
      <c r="AP1156" s="40" t="str" cm="1">
        <f t="array" ref="AP1156">IFERROR(_xlfn.IFS(
AR1156="MPR ISSUE","PDH",
AR1156="BSS Hardware Issue","BSS",
AR1156="Sites strategiques, MLL, Pylone, etc.","ENVTECH",
AR1156="AKTIVCO DEFAUT GE &amp; POWER Cabinet","AKTIVCO",
AR1156="AKTIVCO Coupure ENEO &amp; Baisse de tension","AKTIVCO GRID ONLY",
AR1156="Coupure ENEO &amp; Baisse de tension","IHS GRID ONLY",
AR1156="Defaut GE &amp; POWER Cabinet","IHS",
AR1156="Sharing","Partners",
AR1156="Sites strategiques &amp; DataCenter","SST &amp; DC",
AR1156="Exclu","Exclu",
AR1156="SAT","SAT",
AR1156="SPARE-ISSUE","SPARE-ISSUE",
AR1156="Fiber CAmtel","TRANS_FO_CAMTEL",
AR1156="Fiber AOF","Fiber AOF",
AR1156="Projet OCM (HUAWEI)","TRAVAUX-HUAWEI",
AR1156="Projet OCM (NOKIA)","TRAVAUX-NOKIA",
AR1156="ACCESS-ISSUE","ACCESS-ISSUE",
AR1156="Projet OCM (ZTE, NOKIA, autres projets)","TRAVAUX OCM",
AR1156="No root CAuse","No root cause",
AR1156="ODU HS","PDH",
AR1156="IP &amp; VLAN","PDH",
AR1156="Warehouse HUAWEI","SPARE-ISSUE",
AR1156="SPARE-HS","SPARE-ISSUE",
AR1156="Power Telco","BSS",AR1156="no impacts","no impacts"
),"")</f>
        <v>No root cause</v>
      </c>
      <c r="AQ1156" s="40" t="str" cm="1">
        <f t="array" ref="AQ1156">IFERROR(_xlfn.IFS(
AR1156="MPR ISSUE","TX ISSUE",
AR1156="BSS Hardware Issue","RAN ISSUE",
AR1156="Sites strategiques, MLL, Pylone, etc.","ENVTECH",
AR1156="AKTIVCO DEFAUT GE &amp; POWER Cabinet","POWER ISSUE",
AR1156="AKTIVCO Coupure ENEO &amp; Baisse de tension","POWER ISSUE",
AR1156="Coupure ENEO &amp; Baisse de tension","POWER ISSUE",
AR1156="Defaut GE &amp; POWER Cabinet","POWER ISSUE",
AR1156="Sharing","POWER ISSUE",
AR1156="Sites strategiques &amp; DataCenter","POWER ISSUE",
AR1156="Exclu","Exclu",
AR1156="SAT","TX ISSUE",
AR1156="SPARE-ISSUE","SPARE-ISSUE",
AR1156="Fiber CAmtel","TX ISSUE",
AR1156="Fiber AOF","TX ISSUE",
AR1156="Projet OCM (HUAWEI)","TRAVAUX-HUAWEI",
AR1156="Projet OCM (NOKIA)","TRAVAUX -NOKIA",
AR1156="ACCESS-ISSUE","ACCESS-ISSUE",
AR1156="Projet OCM (ZTE, NOKIA, autres projets)","TRAVAUX OCM",
AR1156="No root CAuse","No root cause",
AR1156="ODU HS","TX ISSUE",
AR1156="IP &amp; VLAN","TX ISSUE",
AR1156="Warehouse HUAWEI","SPARE-ISSUE",
AR1156="SPARE-HS","SPARE-ISSUE",
AR1156="Power Telco","RAN ISSUE",AR1156="no impacts","no impacts"
),"")</f>
        <v>No root cause</v>
      </c>
      <c r="AR1156" s="59" t="s">
        <v>5343</v>
      </c>
      <c r="AS1156" s="40" t="str" cm="1">
        <f t="array" ref="AS1156">IFERROR(_xlfn.IFS(
AR1156="MPR ISSUE","ACTIVE",
AR1156="BSS Hardware Issue","ACTIVE",
AR1156="Sites strategiques, MLL, Pylone, etc.","PASSIVE",
AR1156="AKTIVCO DEFAUT GE &amp; POWER Cabinet","PASSIVE",
AR1156="AKTIVCO Coupure ENEO &amp; Baisse de tension","PASSIVE",
AR1156="Coupure ENEO &amp; Baisse de tension","PASSIVE",
AR1156="Defaut GE &amp; POWER Cabinet","PASSIVE",
AR1156="Sharing","PASSIVE",
AR1156="Sites strategiques &amp; DataCenter","PASSIVE",
AR1156="Exclu","Exclu",
AR1156="SAT","ACTIVE",
AR1156="SPARE-ISSUE","SPARE-ISSUE",
AR1156="Fiber CAmtel","ACTIVE",
AR1156="Fiber AOF","ACTIVE",
AR1156="Projet OCM (HUAWEI)","PLANNED WORKS",
AR1156="Projet OCM (NOKIA)","PLANNED WORKS",
AR1156="ACCESS-ISSUE","ACCESS-ISSUE",
AR1156="Projet OCM (ZTE, NOKIA, autres projets)","PLANNED WORKS",
AR1156="No root CAuse","No root cause",
AR1156="ODU HS","ACTIVE",
AR1156="IP &amp; VLAN","ACTIVE",
AR1156="Warehouse HUAWEI","SPARE-ISSUE",
AR1156="SPARE-HS","SPARE-ISSUE",
AR1156="Power Telco","ACTIVE", AR1156="no impacts","no impacts"
),"")</f>
        <v>No root cause</v>
      </c>
      <c r="AT1156" s="99" t="s">
        <v>5661</v>
      </c>
      <c r="AU1156" s="99" t="s">
        <v>3487</v>
      </c>
      <c r="AW1156" s="17"/>
      <c r="AX1156" s="17" t="s">
        <v>5536</v>
      </c>
      <c r="AY1156" s="17"/>
      <c r="AZ1156" s="17" t="s">
        <v>5536</v>
      </c>
      <c r="BA1156" s="7"/>
      <c r="BC1156" s="18"/>
      <c r="BD1156" s="18"/>
      <c r="BE1156" s="18"/>
      <c r="BF1156" s="18"/>
      <c r="BG1156" s="18"/>
      <c r="BH1156" s="18"/>
      <c r="BI1156" s="18"/>
      <c r="BJ1156" s="18"/>
      <c r="BK1156" s="18"/>
      <c r="BM1156" s="18"/>
      <c r="BN1156" s="18"/>
      <c r="BO1156" s="18"/>
      <c r="BP1156" s="9" t="s">
        <v>5661</v>
      </c>
      <c r="BQ1156" s="14"/>
      <c r="BR1156" s="102" t="s">
        <v>5536</v>
      </c>
      <c r="BS1156" s="14"/>
      <c r="BT1156" s="14"/>
      <c r="BU1156" s="9"/>
      <c r="BV1156" s="9"/>
      <c r="BW1156" s="9"/>
    </row>
    <row r="1157" spans="1:75" x14ac:dyDescent="0.35">
      <c r="A1157" s="1" t="s">
        <v>1169</v>
      </c>
      <c r="B1157" s="8" t="s">
        <v>1170</v>
      </c>
      <c r="C1157" s="3" t="s">
        <v>38</v>
      </c>
      <c r="D1157" s="1" t="s">
        <v>11</v>
      </c>
      <c r="E1157" s="1" t="s">
        <v>12</v>
      </c>
      <c r="F1157" s="3" t="s">
        <v>37</v>
      </c>
      <c r="G1157" s="1" t="s">
        <v>38</v>
      </c>
      <c r="H1157" s="30" t="s">
        <v>5587</v>
      </c>
      <c r="I1157" s="27">
        <v>0</v>
      </c>
      <c r="J1157" s="27">
        <v>0</v>
      </c>
      <c r="K1157" s="27">
        <v>0</v>
      </c>
      <c r="L1157" s="27">
        <v>0</v>
      </c>
      <c r="M1157" s="27">
        <v>0</v>
      </c>
      <c r="N1157" s="27">
        <v>0</v>
      </c>
      <c r="O1157" s="27">
        <v>0</v>
      </c>
      <c r="P1157" s="27">
        <v>0</v>
      </c>
      <c r="Q1157" s="27">
        <v>1.0701046990437546E-3</v>
      </c>
      <c r="R1157" s="27">
        <v>2.6651670932817404</v>
      </c>
      <c r="S1157" s="80">
        <v>0</v>
      </c>
      <c r="T1157" s="80">
        <v>0</v>
      </c>
      <c r="U1157" s="80">
        <v>0</v>
      </c>
      <c r="V1157" s="80">
        <v>0</v>
      </c>
      <c r="W1157" s="80">
        <v>0</v>
      </c>
      <c r="X1157" s="80">
        <v>0</v>
      </c>
      <c r="Y1157" s="80">
        <v>0</v>
      </c>
      <c r="Z1157" s="80">
        <v>0</v>
      </c>
      <c r="AA1157" s="80">
        <v>0</v>
      </c>
      <c r="AB1157" s="80">
        <v>4.5509947693282315</v>
      </c>
      <c r="AC1157" s="80">
        <v>0</v>
      </c>
      <c r="AD1157" s="80">
        <v>0</v>
      </c>
      <c r="AE1157" s="80">
        <v>0</v>
      </c>
      <c r="AF1157" s="80">
        <v>0</v>
      </c>
      <c r="AG1157" s="80"/>
      <c r="AH1157" s="80">
        <v>7.7790547693853025</v>
      </c>
      <c r="AI1157" s="80">
        <v>0</v>
      </c>
      <c r="AJ1157" s="80">
        <v>0</v>
      </c>
      <c r="AK1157" s="80">
        <v>0</v>
      </c>
      <c r="AL1157" s="80">
        <v>0</v>
      </c>
      <c r="AM1157" s="80">
        <v>0</v>
      </c>
      <c r="AN1157" s="41" t="s">
        <v>5558</v>
      </c>
      <c r="AO1157" s="41"/>
      <c r="AP1157" s="40" t="str" cm="1">
        <f t="array" ref="AP1157">IFERROR(_xlfn.IFS(
AR1157="MPR ISSUE","PDH",
AR1157="BSS Hardware Issue","BSS",
AR1157="Sites strategiques, MLL, Pylone, etc.","ENVTECH",
AR1157="AKTIVCO DEFAUT GE &amp; POWER Cabinet","AKTIVCO",
AR1157="AKTIVCO Coupure ENEO &amp; Baisse de tension","AKTIVCO GRID ONLY",
AR1157="Coupure ENEO &amp; Baisse de tension","IHS GRID ONLY",
AR1157="Defaut GE &amp; POWER Cabinet","IHS",
AR1157="Sharing","Partners",
AR1157="Sites strategiques &amp; DataCenter","SST &amp; DC",
AR1157="Exclu","Exclu",
AR1157="SAT","SAT",
AR1157="SPARE-ISSUE","SPARE-ISSUE",
AR1157="Fiber CAmtel","TRANS_FO_CAMTEL",
AR1157="Fiber AOF","Fiber AOF",
AR1157="Projet OCM (HUAWEI)","TRAVAUX-HUAWEI",
AR1157="Projet OCM (NOKIA)","TRAVAUX-NOKIA",
AR1157="ACCESS-ISSUE","ACCESS-ISSUE",
AR1157="Projet OCM (ZTE, NOKIA, autres projets)","TRAVAUX OCM",
AR1157="No root CAuse","No root cause",
AR1157="ODU HS","PDH",
AR1157="IP &amp; VLAN","PDH",
AR1157="Warehouse HUAWEI","SPARE-ISSUE",
AR1157="SPARE-HS","SPARE-ISSUE",
AR1157="Power Telco","BSS",AR1157="no impacts","no impacts"
),"")</f>
        <v>No root cause</v>
      </c>
      <c r="AQ1157" s="40" t="str" cm="1">
        <f t="array" ref="AQ1157">IFERROR(_xlfn.IFS(
AR1157="MPR ISSUE","TX ISSUE",
AR1157="BSS Hardware Issue","RAN ISSUE",
AR1157="Sites strategiques, MLL, Pylone, etc.","ENVTECH",
AR1157="AKTIVCO DEFAUT GE &amp; POWER Cabinet","POWER ISSUE",
AR1157="AKTIVCO Coupure ENEO &amp; Baisse de tension","POWER ISSUE",
AR1157="Coupure ENEO &amp; Baisse de tension","POWER ISSUE",
AR1157="Defaut GE &amp; POWER Cabinet","POWER ISSUE",
AR1157="Sharing","POWER ISSUE",
AR1157="Sites strategiques &amp; DataCenter","POWER ISSUE",
AR1157="Exclu","Exclu",
AR1157="SAT","TX ISSUE",
AR1157="SPARE-ISSUE","SPARE-ISSUE",
AR1157="Fiber CAmtel","TX ISSUE",
AR1157="Fiber AOF","TX ISSUE",
AR1157="Projet OCM (HUAWEI)","TRAVAUX-HUAWEI",
AR1157="Projet OCM (NOKIA)","TRAVAUX -NOKIA",
AR1157="ACCESS-ISSUE","ACCESS-ISSUE",
AR1157="Projet OCM (ZTE, NOKIA, autres projets)","TRAVAUX OCM",
AR1157="No root CAuse","No root cause",
AR1157="ODU HS","TX ISSUE",
AR1157="IP &amp; VLAN","TX ISSUE",
AR1157="Warehouse HUAWEI","SPARE-ISSUE",
AR1157="SPARE-HS","SPARE-ISSUE",
AR1157="Power Telco","RAN ISSUE",AR1157="no impacts","no impacts"
),"")</f>
        <v>No root cause</v>
      </c>
      <c r="AR1157" s="59" t="s">
        <v>5343</v>
      </c>
      <c r="AS1157" s="40" t="str" cm="1">
        <f t="array" ref="AS1157">IFERROR(_xlfn.IFS(
AR1157="MPR ISSUE","ACTIVE",
AR1157="BSS Hardware Issue","ACTIVE",
AR1157="Sites strategiques, MLL, Pylone, etc.","PASSIVE",
AR1157="AKTIVCO DEFAUT GE &amp; POWER Cabinet","PASSIVE",
AR1157="AKTIVCO Coupure ENEO &amp; Baisse de tension","PASSIVE",
AR1157="Coupure ENEO &amp; Baisse de tension","PASSIVE",
AR1157="Defaut GE &amp; POWER Cabinet","PASSIVE",
AR1157="Sharing","PASSIVE",
AR1157="Sites strategiques &amp; DataCenter","PASSIVE",
AR1157="Exclu","Exclu",
AR1157="SAT","ACTIVE",
AR1157="SPARE-ISSUE","SPARE-ISSUE",
AR1157="Fiber CAmtel","ACTIVE",
AR1157="Fiber AOF","ACTIVE",
AR1157="Projet OCM (HUAWEI)","PLANNED WORKS",
AR1157="Projet OCM (NOKIA)","PLANNED WORKS",
AR1157="ACCESS-ISSUE","ACCESS-ISSUE",
AR1157="Projet OCM (ZTE, NOKIA, autres projets)","PLANNED WORKS",
AR1157="No root CAuse","No root cause",
AR1157="ODU HS","ACTIVE",
AR1157="IP &amp; VLAN","ACTIVE",
AR1157="Warehouse HUAWEI","SPARE-ISSUE",
AR1157="SPARE-HS","SPARE-ISSUE",
AR1157="Power Telco","ACTIVE", AR1157="no impacts","no impacts"
),"")</f>
        <v>No root cause</v>
      </c>
      <c r="AT1157" s="99" t="s">
        <v>5661</v>
      </c>
      <c r="AU1157" s="99" t="s">
        <v>1170</v>
      </c>
      <c r="AW1157" s="17"/>
      <c r="AX1157" s="17" t="s">
        <v>5536</v>
      </c>
      <c r="AY1157" s="17"/>
      <c r="AZ1157" s="17" t="s">
        <v>5536</v>
      </c>
      <c r="BA1157" s="7"/>
      <c r="BC1157" s="18"/>
      <c r="BD1157" s="18"/>
      <c r="BE1157" s="18"/>
      <c r="BF1157" s="18"/>
      <c r="BG1157" s="18"/>
      <c r="BH1157" s="18"/>
      <c r="BI1157" s="18"/>
      <c r="BJ1157" s="18"/>
      <c r="BK1157" s="18"/>
      <c r="BM1157" s="18"/>
      <c r="BN1157" s="18"/>
      <c r="BO1157" s="18"/>
      <c r="BP1157" s="9" t="s">
        <v>5661</v>
      </c>
      <c r="BQ1157" s="14"/>
      <c r="BR1157" s="102" t="s">
        <v>5536</v>
      </c>
      <c r="BS1157" s="14"/>
      <c r="BT1157" s="14"/>
      <c r="BU1157" s="9"/>
      <c r="BV1157" s="9"/>
      <c r="BW1157" s="9"/>
    </row>
    <row r="1158" spans="1:75" x14ac:dyDescent="0.35">
      <c r="A1158" s="1" t="s">
        <v>2581</v>
      </c>
      <c r="B1158" s="8" t="s">
        <v>2582</v>
      </c>
      <c r="C1158" s="3" t="s">
        <v>38</v>
      </c>
      <c r="D1158" s="1" t="s">
        <v>11</v>
      </c>
      <c r="E1158" s="1" t="s">
        <v>12</v>
      </c>
      <c r="F1158" s="3" t="s">
        <v>37</v>
      </c>
      <c r="G1158" s="1" t="s">
        <v>38</v>
      </c>
      <c r="H1158" s="30" t="s">
        <v>5587</v>
      </c>
      <c r="I1158" s="27">
        <v>0</v>
      </c>
      <c r="J1158" s="27">
        <v>0</v>
      </c>
      <c r="K1158" s="27">
        <v>0</v>
      </c>
      <c r="L1158" s="27">
        <v>0</v>
      </c>
      <c r="M1158" s="27">
        <v>0</v>
      </c>
      <c r="N1158" s="27">
        <v>0</v>
      </c>
      <c r="O1158" s="27">
        <v>0</v>
      </c>
      <c r="P1158" s="27">
        <v>0</v>
      </c>
      <c r="Q1158" s="27">
        <v>0</v>
      </c>
      <c r="R1158" s="27">
        <v>0</v>
      </c>
      <c r="S1158" s="80">
        <v>0</v>
      </c>
      <c r="T1158" s="80">
        <v>0</v>
      </c>
      <c r="U1158" s="80">
        <v>0</v>
      </c>
      <c r="V1158" s="80">
        <v>0</v>
      </c>
      <c r="W1158" s="80">
        <v>0</v>
      </c>
      <c r="X1158" s="80">
        <v>0</v>
      </c>
      <c r="Y1158" s="80">
        <v>0</v>
      </c>
      <c r="Z1158" s="80">
        <v>0</v>
      </c>
      <c r="AA1158" s="80">
        <v>0</v>
      </c>
      <c r="AB1158" s="80">
        <v>4.2014093992289547</v>
      </c>
      <c r="AC1158" s="80">
        <v>0</v>
      </c>
      <c r="AD1158" s="80">
        <v>0</v>
      </c>
      <c r="AE1158" s="80">
        <v>0</v>
      </c>
      <c r="AF1158" s="80">
        <v>0</v>
      </c>
      <c r="AG1158" s="80"/>
      <c r="AH1158" s="80">
        <v>0</v>
      </c>
      <c r="AI1158" s="80">
        <v>0</v>
      </c>
      <c r="AJ1158" s="80">
        <v>0</v>
      </c>
      <c r="AK1158" s="80">
        <v>0</v>
      </c>
      <c r="AL1158" s="80">
        <v>0</v>
      </c>
      <c r="AM1158" s="80">
        <v>0</v>
      </c>
      <c r="AN1158" s="41" t="s">
        <v>5558</v>
      </c>
      <c r="AO1158" s="41"/>
      <c r="AP1158" s="40" t="str" cm="1">
        <f t="array" ref="AP1158">IFERROR(_xlfn.IFS(
AR1158="MPR ISSUE","PDH",
AR1158="BSS Hardware Issue","BSS",
AR1158="Sites strategiques, MLL, Pylone, etc.","ENVTECH",
AR1158="AKTIVCO DEFAUT GE &amp; POWER Cabinet","AKTIVCO",
AR1158="AKTIVCO Coupure ENEO &amp; Baisse de tension","AKTIVCO GRID ONLY",
AR1158="Coupure ENEO &amp; Baisse de tension","IHS GRID ONLY",
AR1158="Defaut GE &amp; POWER Cabinet","IHS",
AR1158="Sharing","Partners",
AR1158="Sites strategiques &amp; DataCenter","SST &amp; DC",
AR1158="Exclu","Exclu",
AR1158="SAT","SAT",
AR1158="SPARE-ISSUE","SPARE-ISSUE",
AR1158="Fiber CAmtel","TRANS_FO_CAMTEL",
AR1158="Fiber AOF","Fiber AOF",
AR1158="Projet OCM (HUAWEI)","TRAVAUX-HUAWEI",
AR1158="Projet OCM (NOKIA)","TRAVAUX-NOKIA",
AR1158="ACCESS-ISSUE","ACCESS-ISSUE",
AR1158="Projet OCM (ZTE, NOKIA, autres projets)","TRAVAUX OCM",
AR1158="No root CAuse","No root cause",
AR1158="ODU HS","PDH",
AR1158="IP &amp; VLAN","PDH",
AR1158="Warehouse HUAWEI","SPARE-ISSUE",
AR1158="SPARE-HS","SPARE-ISSUE",
AR1158="Power Telco","BSS",AR1158="no impacts","no impacts"
),"")</f>
        <v>No root cause</v>
      </c>
      <c r="AQ1158" s="40" t="str" cm="1">
        <f t="array" ref="AQ1158">IFERROR(_xlfn.IFS(
AR1158="MPR ISSUE","TX ISSUE",
AR1158="BSS Hardware Issue","RAN ISSUE",
AR1158="Sites strategiques, MLL, Pylone, etc.","ENVTECH",
AR1158="AKTIVCO DEFAUT GE &amp; POWER Cabinet","POWER ISSUE",
AR1158="AKTIVCO Coupure ENEO &amp; Baisse de tension","POWER ISSUE",
AR1158="Coupure ENEO &amp; Baisse de tension","POWER ISSUE",
AR1158="Defaut GE &amp; POWER Cabinet","POWER ISSUE",
AR1158="Sharing","POWER ISSUE",
AR1158="Sites strategiques &amp; DataCenter","POWER ISSUE",
AR1158="Exclu","Exclu",
AR1158="SAT","TX ISSUE",
AR1158="SPARE-ISSUE","SPARE-ISSUE",
AR1158="Fiber CAmtel","TX ISSUE",
AR1158="Fiber AOF","TX ISSUE",
AR1158="Projet OCM (HUAWEI)","TRAVAUX-HUAWEI",
AR1158="Projet OCM (NOKIA)","TRAVAUX -NOKIA",
AR1158="ACCESS-ISSUE","ACCESS-ISSUE",
AR1158="Projet OCM (ZTE, NOKIA, autres projets)","TRAVAUX OCM",
AR1158="No root CAuse","No root cause",
AR1158="ODU HS","TX ISSUE",
AR1158="IP &amp; VLAN","TX ISSUE",
AR1158="Warehouse HUAWEI","SPARE-ISSUE",
AR1158="SPARE-HS","SPARE-ISSUE",
AR1158="Power Telco","RAN ISSUE",AR1158="no impacts","no impacts"
),"")</f>
        <v>No root cause</v>
      </c>
      <c r="AR1158" s="59" t="s">
        <v>5343</v>
      </c>
      <c r="AS1158" s="40" t="str" cm="1">
        <f t="array" ref="AS1158">IFERROR(_xlfn.IFS(
AR1158="MPR ISSUE","ACTIVE",
AR1158="BSS Hardware Issue","ACTIVE",
AR1158="Sites strategiques, MLL, Pylone, etc.","PASSIVE",
AR1158="AKTIVCO DEFAUT GE &amp; POWER Cabinet","PASSIVE",
AR1158="AKTIVCO Coupure ENEO &amp; Baisse de tension","PASSIVE",
AR1158="Coupure ENEO &amp; Baisse de tension","PASSIVE",
AR1158="Defaut GE &amp; POWER Cabinet","PASSIVE",
AR1158="Sharing","PASSIVE",
AR1158="Sites strategiques &amp; DataCenter","PASSIVE",
AR1158="Exclu","Exclu",
AR1158="SAT","ACTIVE",
AR1158="SPARE-ISSUE","SPARE-ISSUE",
AR1158="Fiber CAmtel","ACTIVE",
AR1158="Fiber AOF","ACTIVE",
AR1158="Projet OCM (HUAWEI)","PLANNED WORKS",
AR1158="Projet OCM (NOKIA)","PLANNED WORKS",
AR1158="ACCESS-ISSUE","ACCESS-ISSUE",
AR1158="Projet OCM (ZTE, NOKIA, autres projets)","PLANNED WORKS",
AR1158="No root CAuse","No root cause",
AR1158="ODU HS","ACTIVE",
AR1158="IP &amp; VLAN","ACTIVE",
AR1158="Warehouse HUAWEI","SPARE-ISSUE",
AR1158="SPARE-HS","SPARE-ISSUE",
AR1158="Power Telco","ACTIVE", AR1158="no impacts","no impacts"
),"")</f>
        <v>No root cause</v>
      </c>
      <c r="AT1158" s="99" t="s">
        <v>5661</v>
      </c>
      <c r="AU1158" s="99" t="s">
        <v>2582</v>
      </c>
      <c r="AW1158" s="17"/>
      <c r="AX1158" s="17" t="s">
        <v>5536</v>
      </c>
      <c r="AY1158" s="17"/>
      <c r="AZ1158" s="17" t="s">
        <v>5536</v>
      </c>
      <c r="BA1158" s="7"/>
      <c r="BC1158" s="18"/>
      <c r="BD1158" s="18"/>
      <c r="BE1158" s="18"/>
      <c r="BF1158" s="18"/>
      <c r="BG1158" s="18"/>
      <c r="BH1158" s="18"/>
      <c r="BI1158" s="18"/>
      <c r="BJ1158" s="18"/>
      <c r="BK1158" s="18"/>
      <c r="BM1158" s="18"/>
      <c r="BN1158" s="18"/>
      <c r="BO1158" s="18"/>
      <c r="BP1158" s="9" t="s">
        <v>5661</v>
      </c>
      <c r="BQ1158" s="14"/>
      <c r="BR1158" s="102" t="s">
        <v>5536</v>
      </c>
      <c r="BS1158" s="14"/>
      <c r="BT1158" s="14"/>
      <c r="BU1158" s="9"/>
      <c r="BV1158" s="9"/>
      <c r="BW1158" s="9"/>
    </row>
    <row r="1159" spans="1:75" x14ac:dyDescent="0.35">
      <c r="A1159" s="1" t="s">
        <v>2550</v>
      </c>
      <c r="B1159" s="8" t="s">
        <v>2551</v>
      </c>
      <c r="C1159" s="3" t="s">
        <v>37</v>
      </c>
      <c r="D1159" s="1" t="s">
        <v>21</v>
      </c>
      <c r="E1159" s="1" t="s">
        <v>263</v>
      </c>
      <c r="F1159" s="3" t="s">
        <v>37</v>
      </c>
      <c r="G1159" s="1" t="s">
        <v>2550</v>
      </c>
      <c r="H1159" s="30" t="s">
        <v>5587</v>
      </c>
      <c r="I1159" s="27">
        <v>0</v>
      </c>
      <c r="J1159" s="27">
        <v>0</v>
      </c>
      <c r="K1159" s="27">
        <v>0</v>
      </c>
      <c r="L1159" s="27">
        <v>0</v>
      </c>
      <c r="M1159" s="27">
        <v>0</v>
      </c>
      <c r="N1159" s="27">
        <v>0</v>
      </c>
      <c r="O1159" s="27">
        <v>0</v>
      </c>
      <c r="P1159" s="27">
        <v>8.4431260754552068E-2</v>
      </c>
      <c r="Q1159" s="27">
        <v>0</v>
      </c>
      <c r="R1159" s="27">
        <v>0</v>
      </c>
      <c r="S1159" s="80">
        <v>0</v>
      </c>
      <c r="T1159" s="80">
        <v>0</v>
      </c>
      <c r="U1159" s="80">
        <v>0</v>
      </c>
      <c r="V1159" s="80">
        <v>0</v>
      </c>
      <c r="W1159" s="80">
        <v>0</v>
      </c>
      <c r="X1159" s="80">
        <v>0</v>
      </c>
      <c r="Y1159" s="80">
        <v>0</v>
      </c>
      <c r="Z1159" s="80">
        <v>0</v>
      </c>
      <c r="AA1159" s="80">
        <v>0</v>
      </c>
      <c r="AB1159" s="80">
        <v>3.1438784303989635</v>
      </c>
      <c r="AC1159" s="80">
        <v>0</v>
      </c>
      <c r="AD1159" s="80">
        <v>0</v>
      </c>
      <c r="AE1159" s="80">
        <v>0</v>
      </c>
      <c r="AF1159" s="80">
        <v>0</v>
      </c>
      <c r="AG1159" s="80"/>
      <c r="AH1159" s="80">
        <v>0</v>
      </c>
      <c r="AI1159" s="80">
        <v>0</v>
      </c>
      <c r="AJ1159" s="80">
        <v>0</v>
      </c>
      <c r="AK1159" s="80">
        <v>0</v>
      </c>
      <c r="AL1159" s="80">
        <v>0</v>
      </c>
      <c r="AM1159" s="80">
        <v>0</v>
      </c>
      <c r="AN1159" s="41" t="s">
        <v>5558</v>
      </c>
      <c r="AO1159" s="41"/>
      <c r="AP1159" s="40" t="str" cm="1">
        <f t="array" ref="AP1159">IFERROR(_xlfn.IFS(
AR1159="MPR ISSUE","PDH",
AR1159="BSS Hardware Issue","BSS",
AR1159="Sites strategiques, MLL, Pylone, etc.","ENVTECH",
AR1159="AKTIVCO DEFAUT GE &amp; POWER Cabinet","AKTIVCO",
AR1159="AKTIVCO Coupure ENEO &amp; Baisse de tension","AKTIVCO GRID ONLY",
AR1159="Coupure ENEO &amp; Baisse de tension","IHS GRID ONLY",
AR1159="Defaut GE &amp; POWER Cabinet","IHS",
AR1159="Sharing","Partners",
AR1159="Sites strategiques &amp; DataCenter","SST &amp; DC",
AR1159="Exclu","Exclu",
AR1159="SAT","SAT",
AR1159="SPARE-ISSUE","SPARE-ISSUE",
AR1159="Fiber CAmtel","TRANS_FO_CAMTEL",
AR1159="Fiber AOF","Fiber AOF",
AR1159="Projet OCM (HUAWEI)","TRAVAUX-HUAWEI",
AR1159="Projet OCM (NOKIA)","TRAVAUX-NOKIA",
AR1159="ACCESS-ISSUE","ACCESS-ISSUE",
AR1159="Projet OCM (ZTE, NOKIA, autres projets)","TRAVAUX OCM",
AR1159="No root CAuse","No root cause",
AR1159="ODU HS","PDH",
AR1159="IP &amp; VLAN","PDH",
AR1159="Warehouse HUAWEI","SPARE-ISSUE",
AR1159="SPARE-HS","SPARE-ISSUE",
AR1159="Power Telco","BSS",AR1159="no impacts","no impacts"
),"")</f>
        <v>No root cause</v>
      </c>
      <c r="AQ1159" s="40" t="str" cm="1">
        <f t="array" ref="AQ1159">IFERROR(_xlfn.IFS(
AR1159="MPR ISSUE","TX ISSUE",
AR1159="BSS Hardware Issue","RAN ISSUE",
AR1159="Sites strategiques, MLL, Pylone, etc.","ENVTECH",
AR1159="AKTIVCO DEFAUT GE &amp; POWER Cabinet","POWER ISSUE",
AR1159="AKTIVCO Coupure ENEO &amp; Baisse de tension","POWER ISSUE",
AR1159="Coupure ENEO &amp; Baisse de tension","POWER ISSUE",
AR1159="Defaut GE &amp; POWER Cabinet","POWER ISSUE",
AR1159="Sharing","POWER ISSUE",
AR1159="Sites strategiques &amp; DataCenter","POWER ISSUE",
AR1159="Exclu","Exclu",
AR1159="SAT","TX ISSUE",
AR1159="SPARE-ISSUE","SPARE-ISSUE",
AR1159="Fiber CAmtel","TX ISSUE",
AR1159="Fiber AOF","TX ISSUE",
AR1159="Projet OCM (HUAWEI)","TRAVAUX-HUAWEI",
AR1159="Projet OCM (NOKIA)","TRAVAUX -NOKIA",
AR1159="ACCESS-ISSUE","ACCESS-ISSUE",
AR1159="Projet OCM (ZTE, NOKIA, autres projets)","TRAVAUX OCM",
AR1159="No root CAuse","No root cause",
AR1159="ODU HS","TX ISSUE",
AR1159="IP &amp; VLAN","TX ISSUE",
AR1159="Warehouse HUAWEI","SPARE-ISSUE",
AR1159="SPARE-HS","SPARE-ISSUE",
AR1159="Power Telco","RAN ISSUE",AR1159="no impacts","no impacts"
),"")</f>
        <v>No root cause</v>
      </c>
      <c r="AR1159" s="59" t="s">
        <v>5343</v>
      </c>
      <c r="AS1159" s="40" t="str" cm="1">
        <f t="array" ref="AS1159">IFERROR(_xlfn.IFS(
AR1159="MPR ISSUE","ACTIVE",
AR1159="BSS Hardware Issue","ACTIVE",
AR1159="Sites strategiques, MLL, Pylone, etc.","PASSIVE",
AR1159="AKTIVCO DEFAUT GE &amp; POWER Cabinet","PASSIVE",
AR1159="AKTIVCO Coupure ENEO &amp; Baisse de tension","PASSIVE",
AR1159="Coupure ENEO &amp; Baisse de tension","PASSIVE",
AR1159="Defaut GE &amp; POWER Cabinet","PASSIVE",
AR1159="Sharing","PASSIVE",
AR1159="Sites strategiques &amp; DataCenter","PASSIVE",
AR1159="Exclu","Exclu",
AR1159="SAT","ACTIVE",
AR1159="SPARE-ISSUE","SPARE-ISSUE",
AR1159="Fiber CAmtel","ACTIVE",
AR1159="Fiber AOF","ACTIVE",
AR1159="Projet OCM (HUAWEI)","PLANNED WORKS",
AR1159="Projet OCM (NOKIA)","PLANNED WORKS",
AR1159="ACCESS-ISSUE","ACCESS-ISSUE",
AR1159="Projet OCM (ZTE, NOKIA, autres projets)","PLANNED WORKS",
AR1159="No root CAuse","No root cause",
AR1159="ODU HS","ACTIVE",
AR1159="IP &amp; VLAN","ACTIVE",
AR1159="Warehouse HUAWEI","SPARE-ISSUE",
AR1159="SPARE-HS","SPARE-ISSUE",
AR1159="Power Telco","ACTIVE", AR1159="no impacts","no impacts"
),"")</f>
        <v>No root cause</v>
      </c>
      <c r="AT1159" s="99" t="s">
        <v>5661</v>
      </c>
      <c r="AU1159" s="99" t="s">
        <v>2551</v>
      </c>
      <c r="AW1159" s="17"/>
      <c r="AX1159" s="17" t="s">
        <v>5536</v>
      </c>
      <c r="AY1159" s="17"/>
      <c r="AZ1159" s="17" t="s">
        <v>5536</v>
      </c>
      <c r="BA1159" s="7"/>
      <c r="BC1159" s="18"/>
      <c r="BD1159" s="18"/>
      <c r="BE1159" s="18"/>
      <c r="BF1159" s="18"/>
      <c r="BG1159" s="18"/>
      <c r="BH1159" s="18"/>
      <c r="BI1159" s="18"/>
      <c r="BJ1159" s="18"/>
      <c r="BK1159" s="18"/>
      <c r="BM1159" s="18"/>
      <c r="BN1159" s="18"/>
      <c r="BO1159" s="18"/>
      <c r="BP1159" s="9" t="s">
        <v>5661</v>
      </c>
      <c r="BQ1159" s="14"/>
      <c r="BR1159" s="102" t="s">
        <v>5536</v>
      </c>
      <c r="BS1159" s="14"/>
      <c r="BT1159" s="14"/>
      <c r="BU1159" s="9"/>
      <c r="BV1159" s="9"/>
      <c r="BW1159" s="9"/>
    </row>
    <row r="1160" spans="1:75" x14ac:dyDescent="0.35">
      <c r="A1160" s="1" t="s">
        <v>2542</v>
      </c>
      <c r="B1160" s="8" t="s">
        <v>2543</v>
      </c>
      <c r="C1160" s="3" t="s">
        <v>38</v>
      </c>
      <c r="D1160" s="1" t="s">
        <v>21</v>
      </c>
      <c r="E1160" s="1" t="s">
        <v>36</v>
      </c>
      <c r="F1160" s="3" t="s">
        <v>37</v>
      </c>
      <c r="G1160" s="1" t="s">
        <v>38</v>
      </c>
      <c r="H1160" s="30" t="s">
        <v>5587</v>
      </c>
      <c r="I1160" s="27">
        <v>0</v>
      </c>
      <c r="J1160" s="27">
        <v>0</v>
      </c>
      <c r="K1160" s="27">
        <v>0</v>
      </c>
      <c r="L1160" s="27">
        <v>0</v>
      </c>
      <c r="M1160" s="27">
        <v>0</v>
      </c>
      <c r="N1160" s="27">
        <v>0</v>
      </c>
      <c r="O1160" s="27">
        <v>0</v>
      </c>
      <c r="P1160" s="27">
        <v>0</v>
      </c>
      <c r="Q1160" s="27">
        <v>0</v>
      </c>
      <c r="R1160" s="27">
        <v>0</v>
      </c>
      <c r="S1160" s="80">
        <v>0</v>
      </c>
      <c r="T1160" s="80">
        <v>0</v>
      </c>
      <c r="U1160" s="80">
        <v>0</v>
      </c>
      <c r="V1160" s="80">
        <v>0</v>
      </c>
      <c r="W1160" s="80">
        <v>0</v>
      </c>
      <c r="X1160" s="80">
        <v>0</v>
      </c>
      <c r="Y1160" s="80">
        <v>0</v>
      </c>
      <c r="Z1160" s="80">
        <v>0</v>
      </c>
      <c r="AA1160" s="80">
        <v>0</v>
      </c>
      <c r="AB1160" s="80">
        <v>2.4477218184360492</v>
      </c>
      <c r="AC1160" s="80">
        <v>0</v>
      </c>
      <c r="AD1160" s="80">
        <v>0</v>
      </c>
      <c r="AE1160" s="80">
        <v>0</v>
      </c>
      <c r="AF1160" s="80">
        <v>0</v>
      </c>
      <c r="AG1160" s="80"/>
      <c r="AH1160" s="80">
        <v>0</v>
      </c>
      <c r="AI1160" s="80">
        <v>0</v>
      </c>
      <c r="AJ1160" s="80">
        <v>0</v>
      </c>
      <c r="AK1160" s="80">
        <v>0</v>
      </c>
      <c r="AL1160" s="80">
        <v>0</v>
      </c>
      <c r="AM1160" s="80">
        <v>0</v>
      </c>
      <c r="AN1160" s="41" t="s">
        <v>5558</v>
      </c>
      <c r="AO1160" s="41"/>
      <c r="AP1160" s="40" t="str" cm="1">
        <f t="array" ref="AP1160">IFERROR(_xlfn.IFS(
AR1160="MPR ISSUE","PDH",
AR1160="BSS Hardware Issue","BSS",
AR1160="Sites strategiques, MLL, Pylone, etc.","ENVTECH",
AR1160="AKTIVCO DEFAUT GE &amp; POWER Cabinet","AKTIVCO",
AR1160="AKTIVCO Coupure ENEO &amp; Baisse de tension","AKTIVCO GRID ONLY",
AR1160="Coupure ENEO &amp; Baisse de tension","IHS GRID ONLY",
AR1160="Defaut GE &amp; POWER Cabinet","IHS",
AR1160="Sharing","Partners",
AR1160="Sites strategiques &amp; DataCenter","SST &amp; DC",
AR1160="Exclu","Exclu",
AR1160="SAT","SAT",
AR1160="SPARE-ISSUE","SPARE-ISSUE",
AR1160="Fiber CAmtel","TRANS_FO_CAMTEL",
AR1160="Fiber AOF","Fiber AOF",
AR1160="Projet OCM (HUAWEI)","TRAVAUX-HUAWEI",
AR1160="Projet OCM (NOKIA)","TRAVAUX-NOKIA",
AR1160="ACCESS-ISSUE","ACCESS-ISSUE",
AR1160="Projet OCM (ZTE, NOKIA, autres projets)","TRAVAUX OCM",
AR1160="No root CAuse","No root cause",
AR1160="ODU HS","PDH",
AR1160="IP &amp; VLAN","PDH",
AR1160="Warehouse HUAWEI","SPARE-ISSUE",
AR1160="SPARE-HS","SPARE-ISSUE",
AR1160="Power Telco","BSS",AR1160="no impacts","no impacts"
),"")</f>
        <v>No root cause</v>
      </c>
      <c r="AQ1160" s="40" t="str" cm="1">
        <f t="array" ref="AQ1160">IFERROR(_xlfn.IFS(
AR1160="MPR ISSUE","TX ISSUE",
AR1160="BSS Hardware Issue","RAN ISSUE",
AR1160="Sites strategiques, MLL, Pylone, etc.","ENVTECH",
AR1160="AKTIVCO DEFAUT GE &amp; POWER Cabinet","POWER ISSUE",
AR1160="AKTIVCO Coupure ENEO &amp; Baisse de tension","POWER ISSUE",
AR1160="Coupure ENEO &amp; Baisse de tension","POWER ISSUE",
AR1160="Defaut GE &amp; POWER Cabinet","POWER ISSUE",
AR1160="Sharing","POWER ISSUE",
AR1160="Sites strategiques &amp; DataCenter","POWER ISSUE",
AR1160="Exclu","Exclu",
AR1160="SAT","TX ISSUE",
AR1160="SPARE-ISSUE","SPARE-ISSUE",
AR1160="Fiber CAmtel","TX ISSUE",
AR1160="Fiber AOF","TX ISSUE",
AR1160="Projet OCM (HUAWEI)","TRAVAUX-HUAWEI",
AR1160="Projet OCM (NOKIA)","TRAVAUX -NOKIA",
AR1160="ACCESS-ISSUE","ACCESS-ISSUE",
AR1160="Projet OCM (ZTE, NOKIA, autres projets)","TRAVAUX OCM",
AR1160="No root CAuse","No root cause",
AR1160="ODU HS","TX ISSUE",
AR1160="IP &amp; VLAN","TX ISSUE",
AR1160="Warehouse HUAWEI","SPARE-ISSUE",
AR1160="SPARE-HS","SPARE-ISSUE",
AR1160="Power Telco","RAN ISSUE",AR1160="no impacts","no impacts"
),"")</f>
        <v>No root cause</v>
      </c>
      <c r="AR1160" s="59" t="s">
        <v>5343</v>
      </c>
      <c r="AS1160" s="40" t="str" cm="1">
        <f t="array" ref="AS1160">IFERROR(_xlfn.IFS(
AR1160="MPR ISSUE","ACTIVE",
AR1160="BSS Hardware Issue","ACTIVE",
AR1160="Sites strategiques, MLL, Pylone, etc.","PASSIVE",
AR1160="AKTIVCO DEFAUT GE &amp; POWER Cabinet","PASSIVE",
AR1160="AKTIVCO Coupure ENEO &amp; Baisse de tension","PASSIVE",
AR1160="Coupure ENEO &amp; Baisse de tension","PASSIVE",
AR1160="Defaut GE &amp; POWER Cabinet","PASSIVE",
AR1160="Sharing","PASSIVE",
AR1160="Sites strategiques &amp; DataCenter","PASSIVE",
AR1160="Exclu","Exclu",
AR1160="SAT","ACTIVE",
AR1160="SPARE-ISSUE","SPARE-ISSUE",
AR1160="Fiber CAmtel","ACTIVE",
AR1160="Fiber AOF","ACTIVE",
AR1160="Projet OCM (HUAWEI)","PLANNED WORKS",
AR1160="Projet OCM (NOKIA)","PLANNED WORKS",
AR1160="ACCESS-ISSUE","ACCESS-ISSUE",
AR1160="Projet OCM (ZTE, NOKIA, autres projets)","PLANNED WORKS",
AR1160="No root CAuse","No root cause",
AR1160="ODU HS","ACTIVE",
AR1160="IP &amp; VLAN","ACTIVE",
AR1160="Warehouse HUAWEI","SPARE-ISSUE",
AR1160="SPARE-HS","SPARE-ISSUE",
AR1160="Power Telco","ACTIVE", AR1160="no impacts","no impacts"
),"")</f>
        <v>No root cause</v>
      </c>
      <c r="AT1160" s="99" t="s">
        <v>5661</v>
      </c>
      <c r="AU1160" s="99" t="s">
        <v>2543</v>
      </c>
      <c r="AW1160" s="17"/>
      <c r="AX1160" s="17" t="s">
        <v>5536</v>
      </c>
      <c r="AY1160" s="17"/>
      <c r="AZ1160" s="17" t="s">
        <v>5536</v>
      </c>
      <c r="BA1160" s="7"/>
      <c r="BC1160" s="18"/>
      <c r="BD1160" s="18"/>
      <c r="BE1160" s="18"/>
      <c r="BF1160" s="18"/>
      <c r="BG1160" s="18"/>
      <c r="BH1160" s="18"/>
      <c r="BI1160" s="18"/>
      <c r="BJ1160" s="18"/>
      <c r="BK1160" s="18"/>
      <c r="BM1160" s="18"/>
      <c r="BN1160" s="18"/>
      <c r="BO1160" s="18"/>
      <c r="BP1160" s="9" t="s">
        <v>5661</v>
      </c>
      <c r="BQ1160" s="14"/>
      <c r="BR1160" s="102" t="s">
        <v>5536</v>
      </c>
      <c r="BS1160" s="14"/>
      <c r="BT1160" s="14"/>
      <c r="BU1160" s="9"/>
      <c r="BV1160" s="9"/>
      <c r="BW1160" s="9"/>
    </row>
    <row r="1161" spans="1:75" x14ac:dyDescent="0.35">
      <c r="A1161" s="1" t="s">
        <v>705</v>
      </c>
      <c r="B1161" s="8" t="s">
        <v>706</v>
      </c>
      <c r="C1161" s="3" t="s">
        <v>32</v>
      </c>
      <c r="D1161" s="1" t="s">
        <v>21</v>
      </c>
      <c r="E1161" s="1" t="s">
        <v>36</v>
      </c>
      <c r="F1161" s="3" t="s">
        <v>31</v>
      </c>
      <c r="G1161" s="1" t="s">
        <v>32</v>
      </c>
      <c r="H1161" s="30" t="s">
        <v>5587</v>
      </c>
      <c r="I1161" s="27">
        <v>0</v>
      </c>
      <c r="J1161" s="27">
        <v>0.81272668384541424</v>
      </c>
      <c r="K1161" s="27">
        <v>0.58138788299047162</v>
      </c>
      <c r="L1161" s="27">
        <v>0.79385717098560893</v>
      </c>
      <c r="M1161" s="27">
        <v>1.1803433181235783</v>
      </c>
      <c r="N1161" s="27">
        <v>0.97705909546189995</v>
      </c>
      <c r="O1161" s="27">
        <v>0</v>
      </c>
      <c r="P1161" s="27">
        <v>0</v>
      </c>
      <c r="Q1161" s="27">
        <v>0.75212308772290237</v>
      </c>
      <c r="R1161" s="27">
        <v>1.467684264895144</v>
      </c>
      <c r="S1161" s="80">
        <v>0.54853566872982873</v>
      </c>
      <c r="T1161" s="80">
        <v>0.50389446770138668</v>
      </c>
      <c r="U1161" s="80">
        <v>1.0509676600091886</v>
      </c>
      <c r="V1161" s="80">
        <v>0</v>
      </c>
      <c r="W1161" s="80">
        <v>0.50389446770138679</v>
      </c>
      <c r="X1161" s="80">
        <v>1.2179753333732837</v>
      </c>
      <c r="Y1161" s="80">
        <v>0.89751464616631427</v>
      </c>
      <c r="Z1161" s="80">
        <v>0.23831231647704376</v>
      </c>
      <c r="AA1161" s="80">
        <v>0</v>
      </c>
      <c r="AB1161" s="80">
        <v>1.6992370866898947</v>
      </c>
      <c r="AC1161" s="80">
        <v>0</v>
      </c>
      <c r="AD1161" s="80">
        <v>0</v>
      </c>
      <c r="AE1161" s="80">
        <v>0</v>
      </c>
      <c r="AF1161" s="80">
        <v>0.57890880710435366</v>
      </c>
      <c r="AG1161" s="80"/>
      <c r="AH1161" s="80">
        <v>0</v>
      </c>
      <c r="AI1161" s="80">
        <v>0</v>
      </c>
      <c r="AJ1161" s="80">
        <v>0</v>
      </c>
      <c r="AK1161" s="80">
        <v>0</v>
      </c>
      <c r="AL1161" s="80">
        <v>0</v>
      </c>
      <c r="AM1161" s="80">
        <v>0</v>
      </c>
      <c r="AN1161" s="41" t="s">
        <v>5558</v>
      </c>
      <c r="AO1161" s="41"/>
      <c r="AP1161" s="40" t="str" cm="1">
        <f t="array" ref="AP1161">IFERROR(_xlfn.IFS(
AR1161="MPR ISSUE","PDH",
AR1161="BSS Hardware Issue","BSS",
AR1161="Sites strategiques, MLL, Pylone, etc.","ENVTECH",
AR1161="AKTIVCO DEFAUT GE &amp; POWER Cabinet","AKTIVCO",
AR1161="AKTIVCO Coupure ENEO &amp; Baisse de tension","AKTIVCO GRID ONLY",
AR1161="Coupure ENEO &amp; Baisse de tension","IHS GRID ONLY",
AR1161="Defaut GE &amp; POWER Cabinet","IHS",
AR1161="Sharing","Partners",
AR1161="Sites strategiques &amp; DataCenter","SST &amp; DC",
AR1161="Exclu","Exclu",
AR1161="SAT","SAT",
AR1161="SPARE-ISSUE","SPARE-ISSUE",
AR1161="Fiber CAmtel","TRANS_FO_CAMTEL",
AR1161="Fiber AOF","Fiber AOF",
AR1161="Projet OCM (HUAWEI)","TRAVAUX-HUAWEI",
AR1161="Projet OCM (NOKIA)","TRAVAUX-NOKIA",
AR1161="ACCESS-ISSUE","ACCESS-ISSUE",
AR1161="Projet OCM (ZTE, NOKIA, autres projets)","TRAVAUX OCM",
AR1161="No root CAuse","No root cause",
AR1161="ODU HS","PDH",
AR1161="IP &amp; VLAN","PDH",
AR1161="Warehouse HUAWEI","SPARE-ISSUE",
AR1161="SPARE-HS","SPARE-ISSUE",
AR1161="Power Telco","BSS",AR1161="no impacts","no impacts"
),"")</f>
        <v>No root cause</v>
      </c>
      <c r="AQ1161" s="40" t="str" cm="1">
        <f t="array" ref="AQ1161">IFERROR(_xlfn.IFS(
AR1161="MPR ISSUE","TX ISSUE",
AR1161="BSS Hardware Issue","RAN ISSUE",
AR1161="Sites strategiques, MLL, Pylone, etc.","ENVTECH",
AR1161="AKTIVCO DEFAUT GE &amp; POWER Cabinet","POWER ISSUE",
AR1161="AKTIVCO Coupure ENEO &amp; Baisse de tension","POWER ISSUE",
AR1161="Coupure ENEO &amp; Baisse de tension","POWER ISSUE",
AR1161="Defaut GE &amp; POWER Cabinet","POWER ISSUE",
AR1161="Sharing","POWER ISSUE",
AR1161="Sites strategiques &amp; DataCenter","POWER ISSUE",
AR1161="Exclu","Exclu",
AR1161="SAT","TX ISSUE",
AR1161="SPARE-ISSUE","SPARE-ISSUE",
AR1161="Fiber CAmtel","TX ISSUE",
AR1161="Fiber AOF","TX ISSUE",
AR1161="Projet OCM (HUAWEI)","TRAVAUX-HUAWEI",
AR1161="Projet OCM (NOKIA)","TRAVAUX -NOKIA",
AR1161="ACCESS-ISSUE","ACCESS-ISSUE",
AR1161="Projet OCM (ZTE, NOKIA, autres projets)","TRAVAUX OCM",
AR1161="No root CAuse","No root cause",
AR1161="ODU HS","TX ISSUE",
AR1161="IP &amp; VLAN","TX ISSUE",
AR1161="Warehouse HUAWEI","SPARE-ISSUE",
AR1161="SPARE-HS","SPARE-ISSUE",
AR1161="Power Telco","RAN ISSUE",AR1161="no impacts","no impacts"
),"")</f>
        <v>No root cause</v>
      </c>
      <c r="AR1161" s="59" t="s">
        <v>5343</v>
      </c>
      <c r="AS1161" s="40" t="str" cm="1">
        <f t="array" ref="AS1161">IFERROR(_xlfn.IFS(
AR1161="MPR ISSUE","ACTIVE",
AR1161="BSS Hardware Issue","ACTIVE",
AR1161="Sites strategiques, MLL, Pylone, etc.","PASSIVE",
AR1161="AKTIVCO DEFAUT GE &amp; POWER Cabinet","PASSIVE",
AR1161="AKTIVCO Coupure ENEO &amp; Baisse de tension","PASSIVE",
AR1161="Coupure ENEO &amp; Baisse de tension","PASSIVE",
AR1161="Defaut GE &amp; POWER Cabinet","PASSIVE",
AR1161="Sharing","PASSIVE",
AR1161="Sites strategiques &amp; DataCenter","PASSIVE",
AR1161="Exclu","Exclu",
AR1161="SAT","ACTIVE",
AR1161="SPARE-ISSUE","SPARE-ISSUE",
AR1161="Fiber CAmtel","ACTIVE",
AR1161="Fiber AOF","ACTIVE",
AR1161="Projet OCM (HUAWEI)","PLANNED WORKS",
AR1161="Projet OCM (NOKIA)","PLANNED WORKS",
AR1161="ACCESS-ISSUE","ACCESS-ISSUE",
AR1161="Projet OCM (ZTE, NOKIA, autres projets)","PLANNED WORKS",
AR1161="No root CAuse","No root cause",
AR1161="ODU HS","ACTIVE",
AR1161="IP &amp; VLAN","ACTIVE",
AR1161="Warehouse HUAWEI","SPARE-ISSUE",
AR1161="SPARE-HS","SPARE-ISSUE",
AR1161="Power Telco","ACTIVE", AR1161="no impacts","no impacts"
),"")</f>
        <v>No root cause</v>
      </c>
      <c r="AT1161" s="99" t="s">
        <v>5661</v>
      </c>
      <c r="AU1161" s="99" t="s">
        <v>706</v>
      </c>
      <c r="AW1161" s="17"/>
      <c r="AX1161" s="17" t="s">
        <v>5536</v>
      </c>
      <c r="AY1161" s="17"/>
      <c r="AZ1161" s="17" t="s">
        <v>5536</v>
      </c>
      <c r="BA1161" s="7"/>
      <c r="BC1161" s="18"/>
      <c r="BD1161" s="18"/>
      <c r="BE1161" s="18"/>
      <c r="BF1161" s="18"/>
      <c r="BG1161" s="18"/>
      <c r="BH1161" s="18"/>
      <c r="BI1161" s="18"/>
      <c r="BJ1161" s="18"/>
      <c r="BK1161" s="18"/>
      <c r="BM1161" s="18"/>
      <c r="BN1161" s="18"/>
      <c r="BO1161" s="18"/>
      <c r="BP1161" s="9" t="s">
        <v>5661</v>
      </c>
      <c r="BQ1161" s="14"/>
      <c r="BR1161" s="102" t="s">
        <v>5536</v>
      </c>
      <c r="BS1161" s="14"/>
      <c r="BT1161" s="14"/>
      <c r="BU1161" s="9"/>
      <c r="BV1161" s="9"/>
      <c r="BW1161" s="9"/>
    </row>
    <row r="1162" spans="1:75" x14ac:dyDescent="0.35">
      <c r="A1162" s="1" t="s">
        <v>4702</v>
      </c>
      <c r="B1162" s="8" t="s">
        <v>4703</v>
      </c>
      <c r="C1162" s="3" t="s">
        <v>37</v>
      </c>
      <c r="D1162" s="1" t="s">
        <v>11</v>
      </c>
      <c r="E1162" s="1" t="s">
        <v>12</v>
      </c>
      <c r="F1162" s="3" t="s">
        <v>37</v>
      </c>
      <c r="G1162" s="1" t="s">
        <v>1514</v>
      </c>
      <c r="H1162" s="30" t="s">
        <v>5587</v>
      </c>
      <c r="I1162" s="27">
        <v>0</v>
      </c>
      <c r="J1162" s="27">
        <v>8.4609611537726184E-2</v>
      </c>
      <c r="K1162" s="27">
        <v>0</v>
      </c>
      <c r="L1162" s="27">
        <v>0</v>
      </c>
      <c r="M1162" s="27">
        <v>0</v>
      </c>
      <c r="N1162" s="27">
        <v>0</v>
      </c>
      <c r="O1162" s="27">
        <v>0</v>
      </c>
      <c r="P1162" s="27">
        <v>0.41680578027754239</v>
      </c>
      <c r="Q1162" s="27">
        <v>0.10340778408426146</v>
      </c>
      <c r="R1162" s="27">
        <v>0</v>
      </c>
      <c r="S1162" s="80">
        <v>0</v>
      </c>
      <c r="T1162" s="80">
        <v>0</v>
      </c>
      <c r="U1162" s="80">
        <v>0.24701583469593336</v>
      </c>
      <c r="V1162" s="80">
        <v>0</v>
      </c>
      <c r="W1162" s="80">
        <v>0</v>
      </c>
      <c r="X1162" s="80">
        <v>0</v>
      </c>
      <c r="Y1162" s="80">
        <v>0</v>
      </c>
      <c r="Z1162" s="80">
        <v>0</v>
      </c>
      <c r="AA1162" s="80">
        <v>0</v>
      </c>
      <c r="AB1162" s="80">
        <v>1.5250953819988413</v>
      </c>
      <c r="AC1162" s="80">
        <v>0</v>
      </c>
      <c r="AD1162" s="80">
        <v>0</v>
      </c>
      <c r="AE1162" s="80">
        <v>0</v>
      </c>
      <c r="AF1162" s="80">
        <v>0</v>
      </c>
      <c r="AG1162" s="80"/>
      <c r="AH1162" s="80">
        <v>0</v>
      </c>
      <c r="AI1162" s="80">
        <v>0</v>
      </c>
      <c r="AJ1162" s="80">
        <v>0</v>
      </c>
      <c r="AK1162" s="80">
        <v>0</v>
      </c>
      <c r="AL1162" s="80">
        <v>0</v>
      </c>
      <c r="AM1162" s="80">
        <v>0</v>
      </c>
      <c r="AN1162" s="41" t="s">
        <v>5558</v>
      </c>
      <c r="AO1162" s="41"/>
      <c r="AP1162" s="40" t="str" cm="1">
        <f t="array" ref="AP1162">IFERROR(_xlfn.IFS(
AR1162="MPR ISSUE","PDH",
AR1162="BSS Hardware Issue","BSS",
AR1162="Sites strategiques, MLL, Pylone, etc.","ENVTECH",
AR1162="AKTIVCO DEFAUT GE &amp; POWER Cabinet","AKTIVCO",
AR1162="AKTIVCO Coupure ENEO &amp; Baisse de tension","AKTIVCO GRID ONLY",
AR1162="Coupure ENEO &amp; Baisse de tension","IHS GRID ONLY",
AR1162="Defaut GE &amp; POWER Cabinet","IHS",
AR1162="Sharing","Partners",
AR1162="Sites strategiques &amp; DataCenter","SST &amp; DC",
AR1162="Exclu","Exclu",
AR1162="SAT","SAT",
AR1162="SPARE-ISSUE","SPARE-ISSUE",
AR1162="Fiber CAmtel","TRANS_FO_CAMTEL",
AR1162="Fiber AOF","Fiber AOF",
AR1162="Projet OCM (HUAWEI)","TRAVAUX-HUAWEI",
AR1162="Projet OCM (NOKIA)","TRAVAUX-NOKIA",
AR1162="ACCESS-ISSUE","ACCESS-ISSUE",
AR1162="Projet OCM (ZTE, NOKIA, autres projets)","TRAVAUX OCM",
AR1162="No root CAuse","No root cause",
AR1162="ODU HS","PDH",
AR1162="IP &amp; VLAN","PDH",
AR1162="Warehouse HUAWEI","SPARE-ISSUE",
AR1162="SPARE-HS","SPARE-ISSUE",
AR1162="Power Telco","BSS",AR1162="no impacts","no impacts"
),"")</f>
        <v>No root cause</v>
      </c>
      <c r="AQ1162" s="40" t="str" cm="1">
        <f t="array" ref="AQ1162">IFERROR(_xlfn.IFS(
AR1162="MPR ISSUE","TX ISSUE",
AR1162="BSS Hardware Issue","RAN ISSUE",
AR1162="Sites strategiques, MLL, Pylone, etc.","ENVTECH",
AR1162="AKTIVCO DEFAUT GE &amp; POWER Cabinet","POWER ISSUE",
AR1162="AKTIVCO Coupure ENEO &amp; Baisse de tension","POWER ISSUE",
AR1162="Coupure ENEO &amp; Baisse de tension","POWER ISSUE",
AR1162="Defaut GE &amp; POWER Cabinet","POWER ISSUE",
AR1162="Sharing","POWER ISSUE",
AR1162="Sites strategiques &amp; DataCenter","POWER ISSUE",
AR1162="Exclu","Exclu",
AR1162="SAT","TX ISSUE",
AR1162="SPARE-ISSUE","SPARE-ISSUE",
AR1162="Fiber CAmtel","TX ISSUE",
AR1162="Fiber AOF","TX ISSUE",
AR1162="Projet OCM (HUAWEI)","TRAVAUX-HUAWEI",
AR1162="Projet OCM (NOKIA)","TRAVAUX -NOKIA",
AR1162="ACCESS-ISSUE","ACCESS-ISSUE",
AR1162="Projet OCM (ZTE, NOKIA, autres projets)","TRAVAUX OCM",
AR1162="No root CAuse","No root cause",
AR1162="ODU HS","TX ISSUE",
AR1162="IP &amp; VLAN","TX ISSUE",
AR1162="Warehouse HUAWEI","SPARE-ISSUE",
AR1162="SPARE-HS","SPARE-ISSUE",
AR1162="Power Telco","RAN ISSUE",AR1162="no impacts","no impacts"
),"")</f>
        <v>No root cause</v>
      </c>
      <c r="AR1162" s="59" t="s">
        <v>5343</v>
      </c>
      <c r="AS1162" s="40" t="str" cm="1">
        <f t="array" ref="AS1162">IFERROR(_xlfn.IFS(
AR1162="MPR ISSUE","ACTIVE",
AR1162="BSS Hardware Issue","ACTIVE",
AR1162="Sites strategiques, MLL, Pylone, etc.","PASSIVE",
AR1162="AKTIVCO DEFAUT GE &amp; POWER Cabinet","PASSIVE",
AR1162="AKTIVCO Coupure ENEO &amp; Baisse de tension","PASSIVE",
AR1162="Coupure ENEO &amp; Baisse de tension","PASSIVE",
AR1162="Defaut GE &amp; POWER Cabinet","PASSIVE",
AR1162="Sharing","PASSIVE",
AR1162="Sites strategiques &amp; DataCenter","PASSIVE",
AR1162="Exclu","Exclu",
AR1162="SAT","ACTIVE",
AR1162="SPARE-ISSUE","SPARE-ISSUE",
AR1162="Fiber CAmtel","ACTIVE",
AR1162="Fiber AOF","ACTIVE",
AR1162="Projet OCM (HUAWEI)","PLANNED WORKS",
AR1162="Projet OCM (NOKIA)","PLANNED WORKS",
AR1162="ACCESS-ISSUE","ACCESS-ISSUE",
AR1162="Projet OCM (ZTE, NOKIA, autres projets)","PLANNED WORKS",
AR1162="No root CAuse","No root cause",
AR1162="ODU HS","ACTIVE",
AR1162="IP &amp; VLAN","ACTIVE",
AR1162="Warehouse HUAWEI","SPARE-ISSUE",
AR1162="SPARE-HS","SPARE-ISSUE",
AR1162="Power Telco","ACTIVE", AR1162="no impacts","no impacts"
),"")</f>
        <v>No root cause</v>
      </c>
      <c r="AT1162" s="99" t="s">
        <v>5661</v>
      </c>
      <c r="AU1162" s="99" t="s">
        <v>4703</v>
      </c>
      <c r="AW1162" s="17"/>
      <c r="AX1162" s="17" t="s">
        <v>5536</v>
      </c>
      <c r="AY1162" s="17"/>
      <c r="AZ1162" s="17" t="s">
        <v>5536</v>
      </c>
      <c r="BA1162" s="7"/>
      <c r="BC1162" s="18"/>
      <c r="BD1162" s="18"/>
      <c r="BE1162" s="18"/>
      <c r="BF1162" s="18"/>
      <c r="BG1162" s="18"/>
      <c r="BH1162" s="18"/>
      <c r="BI1162" s="18"/>
      <c r="BJ1162" s="18"/>
      <c r="BK1162" s="18"/>
      <c r="BM1162" s="18"/>
      <c r="BN1162" s="18"/>
      <c r="BO1162" s="18"/>
      <c r="BP1162" s="9" t="s">
        <v>5661</v>
      </c>
      <c r="BQ1162" s="14"/>
      <c r="BR1162" s="102" t="s">
        <v>5536</v>
      </c>
      <c r="BS1162" s="14"/>
      <c r="BT1162" s="14"/>
      <c r="BU1162" s="9"/>
      <c r="BV1162" s="9"/>
      <c r="BW1162" s="9"/>
    </row>
    <row r="1163" spans="1:75" x14ac:dyDescent="0.35">
      <c r="A1163" s="3" t="s">
        <v>2330</v>
      </c>
      <c r="B1163" s="24" t="s">
        <v>2331</v>
      </c>
      <c r="C1163" s="3" t="s">
        <v>32</v>
      </c>
      <c r="D1163" s="3" t="s">
        <v>11</v>
      </c>
      <c r="E1163" s="3" t="s">
        <v>12</v>
      </c>
      <c r="F1163" s="3" t="s">
        <v>31</v>
      </c>
      <c r="G1163" s="3" t="s">
        <v>32</v>
      </c>
      <c r="H1163" s="30" t="s">
        <v>5587</v>
      </c>
      <c r="I1163" s="27">
        <v>0</v>
      </c>
      <c r="J1163" s="27">
        <v>5.1418530789052438E-2</v>
      </c>
      <c r="K1163" s="27">
        <v>0</v>
      </c>
      <c r="L1163" s="27">
        <v>9.5217737770130082</v>
      </c>
      <c r="M1163" s="27">
        <v>5.3525388590686376</v>
      </c>
      <c r="N1163" s="27">
        <v>0</v>
      </c>
      <c r="O1163" s="27">
        <v>17.012809866650688</v>
      </c>
      <c r="P1163" s="27">
        <v>0</v>
      </c>
      <c r="Q1163" s="27">
        <v>0</v>
      </c>
      <c r="R1163" s="27">
        <v>0</v>
      </c>
      <c r="S1163" s="80">
        <v>0</v>
      </c>
      <c r="T1163" s="80">
        <v>0</v>
      </c>
      <c r="U1163" s="80">
        <v>0</v>
      </c>
      <c r="V1163" s="80">
        <v>0</v>
      </c>
      <c r="W1163" s="80">
        <v>0</v>
      </c>
      <c r="X1163" s="80">
        <v>0</v>
      </c>
      <c r="Y1163" s="80">
        <v>0</v>
      </c>
      <c r="Z1163" s="80">
        <v>0</v>
      </c>
      <c r="AA1163" s="80">
        <v>0</v>
      </c>
      <c r="AB1163" s="80">
        <v>1.1590482346126085</v>
      </c>
      <c r="AC1163" s="80">
        <v>0</v>
      </c>
      <c r="AD1163" s="80">
        <v>0</v>
      </c>
      <c r="AE1163" s="80">
        <v>0</v>
      </c>
      <c r="AF1163" s="80">
        <v>0</v>
      </c>
      <c r="AG1163" s="80"/>
      <c r="AH1163" s="80">
        <v>0</v>
      </c>
      <c r="AI1163" s="80">
        <v>0</v>
      </c>
      <c r="AJ1163" s="80">
        <v>0</v>
      </c>
      <c r="AK1163" s="80">
        <v>0</v>
      </c>
      <c r="AL1163" s="80">
        <v>0</v>
      </c>
      <c r="AM1163" s="80">
        <v>0</v>
      </c>
      <c r="AN1163" s="41" t="s">
        <v>5558</v>
      </c>
      <c r="AO1163" s="41"/>
      <c r="AP1163" s="40" t="str" cm="1">
        <f t="array" ref="AP1163">IFERROR(_xlfn.IFS(
AR1163="MPR ISSUE","PDH",
AR1163="BSS Hardware Issue","BSS",
AR1163="Sites strategiques, MLL, Pylone, etc.","ENVTECH",
AR1163="AKTIVCO DEFAUT GE &amp; POWER Cabinet","AKTIVCO",
AR1163="AKTIVCO Coupure ENEO &amp; Baisse de tension","AKTIVCO GRID ONLY",
AR1163="Coupure ENEO &amp; Baisse de tension","IHS GRID ONLY",
AR1163="Defaut GE &amp; POWER Cabinet","IHS",
AR1163="Sharing","Partners",
AR1163="Sites strategiques &amp; DataCenter","SST &amp; DC",
AR1163="Exclu","Exclu",
AR1163="SAT","SAT",
AR1163="SPARE-ISSUE","SPARE-ISSUE",
AR1163="Fiber CAmtel","TRANS_FO_CAMTEL",
AR1163="Fiber AOF","Fiber AOF",
AR1163="Projet OCM (HUAWEI)","TRAVAUX-HUAWEI",
AR1163="Projet OCM (NOKIA)","TRAVAUX-NOKIA",
AR1163="ACCESS-ISSUE","ACCESS-ISSUE",
AR1163="Projet OCM (ZTE, NOKIA, autres projets)","TRAVAUX OCM",
AR1163="No root CAuse","No root cause",
AR1163="ODU HS","PDH",
AR1163="IP &amp; VLAN","PDH",
AR1163="Warehouse HUAWEI","SPARE-ISSUE",
AR1163="SPARE-HS","SPARE-ISSUE",
AR1163="Power Telco","BSS",AR1163="no impacts","no impacts"
),"")</f>
        <v>No root cause</v>
      </c>
      <c r="AQ1163" s="40" t="str" cm="1">
        <f t="array" ref="AQ1163">IFERROR(_xlfn.IFS(
AR1163="MPR ISSUE","TX ISSUE",
AR1163="BSS Hardware Issue","RAN ISSUE",
AR1163="Sites strategiques, MLL, Pylone, etc.","ENVTECH",
AR1163="AKTIVCO DEFAUT GE &amp; POWER Cabinet","POWER ISSUE",
AR1163="AKTIVCO Coupure ENEO &amp; Baisse de tension","POWER ISSUE",
AR1163="Coupure ENEO &amp; Baisse de tension","POWER ISSUE",
AR1163="Defaut GE &amp; POWER Cabinet","POWER ISSUE",
AR1163="Sharing","POWER ISSUE",
AR1163="Sites strategiques &amp; DataCenter","POWER ISSUE",
AR1163="Exclu","Exclu",
AR1163="SAT","TX ISSUE",
AR1163="SPARE-ISSUE","SPARE-ISSUE",
AR1163="Fiber CAmtel","TX ISSUE",
AR1163="Fiber AOF","TX ISSUE",
AR1163="Projet OCM (HUAWEI)","TRAVAUX-HUAWEI",
AR1163="Projet OCM (NOKIA)","TRAVAUX -NOKIA",
AR1163="ACCESS-ISSUE","ACCESS-ISSUE",
AR1163="Projet OCM (ZTE, NOKIA, autres projets)","TRAVAUX OCM",
AR1163="No root CAuse","No root cause",
AR1163="ODU HS","TX ISSUE",
AR1163="IP &amp; VLAN","TX ISSUE",
AR1163="Warehouse HUAWEI","SPARE-ISSUE",
AR1163="SPARE-HS","SPARE-ISSUE",
AR1163="Power Telco","RAN ISSUE",AR1163="no impacts","no impacts"
),"")</f>
        <v>No root cause</v>
      </c>
      <c r="AR1163" s="59" t="s">
        <v>5343</v>
      </c>
      <c r="AS1163" s="40" t="str" cm="1">
        <f t="array" ref="AS1163">IFERROR(_xlfn.IFS(
AR1163="MPR ISSUE","ACTIVE",
AR1163="BSS Hardware Issue","ACTIVE",
AR1163="Sites strategiques, MLL, Pylone, etc.","PASSIVE",
AR1163="AKTIVCO DEFAUT GE &amp; POWER Cabinet","PASSIVE",
AR1163="AKTIVCO Coupure ENEO &amp; Baisse de tension","PASSIVE",
AR1163="Coupure ENEO &amp; Baisse de tension","PASSIVE",
AR1163="Defaut GE &amp; POWER Cabinet","PASSIVE",
AR1163="Sharing","PASSIVE",
AR1163="Sites strategiques &amp; DataCenter","PASSIVE",
AR1163="Exclu","Exclu",
AR1163="SAT","ACTIVE",
AR1163="SPARE-ISSUE","SPARE-ISSUE",
AR1163="Fiber CAmtel","ACTIVE",
AR1163="Fiber AOF","ACTIVE",
AR1163="Projet OCM (HUAWEI)","PLANNED WORKS",
AR1163="Projet OCM (NOKIA)","PLANNED WORKS",
AR1163="ACCESS-ISSUE","ACCESS-ISSUE",
AR1163="Projet OCM (ZTE, NOKIA, autres projets)","PLANNED WORKS",
AR1163="No root CAuse","No root cause",
AR1163="ODU HS","ACTIVE",
AR1163="IP &amp; VLAN","ACTIVE",
AR1163="Warehouse HUAWEI","SPARE-ISSUE",
AR1163="SPARE-HS","SPARE-ISSUE",
AR1163="Power Telco","ACTIVE", AR1163="no impacts","no impacts"
),"")</f>
        <v>No root cause</v>
      </c>
      <c r="AT1163" s="99" t="s">
        <v>5661</v>
      </c>
      <c r="AU1163" s="99" t="s">
        <v>2331</v>
      </c>
      <c r="AW1163" s="17"/>
      <c r="AX1163" s="17" t="s">
        <v>5536</v>
      </c>
      <c r="AY1163" s="17"/>
      <c r="AZ1163" s="17" t="s">
        <v>5536</v>
      </c>
      <c r="BA1163" s="7"/>
      <c r="BC1163" s="18"/>
      <c r="BD1163" s="18"/>
      <c r="BE1163" s="18"/>
      <c r="BF1163" s="18"/>
      <c r="BG1163" s="18"/>
      <c r="BH1163" s="18"/>
      <c r="BI1163" s="18"/>
      <c r="BJ1163" s="18"/>
      <c r="BK1163" s="18"/>
      <c r="BM1163" s="18"/>
      <c r="BN1163" s="18"/>
      <c r="BO1163" s="18"/>
      <c r="BP1163" s="9" t="s">
        <v>5661</v>
      </c>
      <c r="BQ1163" s="14"/>
      <c r="BR1163" s="102" t="s">
        <v>5536</v>
      </c>
      <c r="BS1163" s="14"/>
      <c r="BT1163" s="14"/>
      <c r="BU1163" s="9"/>
      <c r="BV1163" s="9"/>
      <c r="BW1163" s="9"/>
    </row>
    <row r="1164" spans="1:75" x14ac:dyDescent="0.35">
      <c r="A1164" s="1" t="s">
        <v>3340</v>
      </c>
      <c r="B1164" s="1" t="s">
        <v>3341</v>
      </c>
      <c r="C1164" s="3" t="s">
        <v>32</v>
      </c>
      <c r="D1164" s="1" t="s">
        <v>11</v>
      </c>
      <c r="E1164" s="1" t="s">
        <v>12</v>
      </c>
      <c r="F1164" s="3" t="s">
        <v>31</v>
      </c>
      <c r="G1164" s="1" t="s">
        <v>32</v>
      </c>
      <c r="H1164" s="30" t="s">
        <v>5587</v>
      </c>
      <c r="I1164" s="27">
        <v>1.5409507666230065</v>
      </c>
      <c r="J1164" s="27">
        <v>1.5409507666230065</v>
      </c>
      <c r="K1164" s="27">
        <v>1.5409507666230065</v>
      </c>
      <c r="L1164" s="27">
        <v>1.5409507666230065</v>
      </c>
      <c r="M1164" s="27">
        <v>1.5409507666230065</v>
      </c>
      <c r="N1164" s="27">
        <v>2.1053953252119531</v>
      </c>
      <c r="O1164" s="27">
        <v>1.5409507666230065</v>
      </c>
      <c r="P1164" s="27">
        <v>1.5409507666230065</v>
      </c>
      <c r="Q1164" s="27">
        <v>1.5409507666230065</v>
      </c>
      <c r="R1164" s="27">
        <v>1.5409507666230065</v>
      </c>
      <c r="S1164" s="80">
        <v>1.5409507666230065</v>
      </c>
      <c r="T1164" s="80">
        <v>1.5409507666230065</v>
      </c>
      <c r="U1164" s="80">
        <v>1.5409507666230065</v>
      </c>
      <c r="V1164" s="80">
        <v>1.5409507666230065</v>
      </c>
      <c r="W1164" s="80">
        <v>1.5409507666230065</v>
      </c>
      <c r="X1164" s="80">
        <v>1.5409507666230065</v>
      </c>
      <c r="Y1164" s="80">
        <v>1.5409507666230065</v>
      </c>
      <c r="Z1164" s="80">
        <v>1.5409507666230065</v>
      </c>
      <c r="AA1164" s="80">
        <v>1.5409507666230065</v>
      </c>
      <c r="AB1164" s="80">
        <v>1.1109291933122738</v>
      </c>
      <c r="AC1164" s="80">
        <v>0</v>
      </c>
      <c r="AD1164" s="80">
        <v>0</v>
      </c>
      <c r="AE1164" s="80">
        <v>0</v>
      </c>
      <c r="AF1164" s="80">
        <v>0</v>
      </c>
      <c r="AG1164" s="80"/>
      <c r="AH1164" s="80">
        <v>0</v>
      </c>
      <c r="AI1164" s="80">
        <v>0</v>
      </c>
      <c r="AJ1164" s="80">
        <v>0</v>
      </c>
      <c r="AK1164" s="80">
        <v>0</v>
      </c>
      <c r="AL1164" s="80">
        <v>0</v>
      </c>
      <c r="AM1164" s="80">
        <v>0</v>
      </c>
      <c r="AN1164" s="41" t="s">
        <v>5586</v>
      </c>
      <c r="AO1164" s="41"/>
      <c r="AP1164" s="40" t="str" cm="1">
        <f t="array" ref="AP1164">IFERROR(_xlfn.IFS(
AR1164="MPR ISSUE","PDH",
AR1164="BSS Hardware Issue","BSS",
AR1164="Sites strategiques, MLL, Pylone, etc.","ENVTECH",
AR1164="AKTIVCO DEFAUT GE &amp; POWER Cabinet","AKTIVCO",
AR1164="AKTIVCO Coupure ENEO &amp; Baisse de tension","AKTIVCO GRID ONLY",
AR1164="Coupure ENEO &amp; Baisse de tension","IHS GRID ONLY",
AR1164="Defaut GE &amp; POWER Cabinet","IHS",
AR1164="Sharing","Partners",
AR1164="Sites strategiques &amp; DataCenter","SST &amp; DC",
AR1164="Exclu","Exclu",
AR1164="SAT","SAT",
AR1164="SPARE-ISSUE","SPARE-ISSUE",
AR1164="Fiber CAmtel","TRANS_FO_CAMTEL",
AR1164="Fiber AOF","Fiber AOF",
AR1164="Projet OCM (HUAWEI)","TRAVAUX-HUAWEI",
AR1164="Projet OCM (NOKIA)","TRAVAUX-NOKIA",
AR1164="ACCESS-ISSUE","ACCESS-ISSUE",
AR1164="Projet OCM (ZTE, NOKIA, autres projets)","TRAVAUX OCM",
AR1164="No root CAuse","No root cause",
AR1164="ODU HS","PDH",
AR1164="IP &amp; VLAN","PDH",
AR1164="Warehouse HUAWEI","SPARE-ISSUE",
AR1164="SPARE-HS","SPARE-ISSUE",
AR1164="Power Telco","BSS",AR1164="no impacts","no impacts"
),"")</f>
        <v>Exclu</v>
      </c>
      <c r="AQ1164" s="40" t="str" cm="1">
        <f t="array" ref="AQ1164">IFERROR(_xlfn.IFS(
AR1164="MPR ISSUE","TX ISSUE",
AR1164="BSS Hardware Issue","RAN ISSUE",
AR1164="Sites strategiques, MLL, Pylone, etc.","ENVTECH",
AR1164="AKTIVCO DEFAUT GE &amp; POWER Cabinet","POWER ISSUE",
AR1164="AKTIVCO Coupure ENEO &amp; Baisse de tension","POWER ISSUE",
AR1164="Coupure ENEO &amp; Baisse de tension","POWER ISSUE",
AR1164="Defaut GE &amp; POWER Cabinet","POWER ISSUE",
AR1164="Sharing","POWER ISSUE",
AR1164="Sites strategiques &amp; DataCenter","POWER ISSUE",
AR1164="Exclu","Exclu",
AR1164="SAT","TX ISSUE",
AR1164="SPARE-ISSUE","SPARE-ISSUE",
AR1164="Fiber CAmtel","TX ISSUE",
AR1164="Fiber AOF","TX ISSUE",
AR1164="Projet OCM (HUAWEI)","TRAVAUX-HUAWEI",
AR1164="Projet OCM (NOKIA)","TRAVAUX -NOKIA",
AR1164="ACCESS-ISSUE","ACCESS-ISSUE",
AR1164="Projet OCM (ZTE, NOKIA, autres projets)","TRAVAUX OCM",
AR1164="No root CAuse","No root cause",
AR1164="ODU HS","TX ISSUE",
AR1164="IP &amp; VLAN","TX ISSUE",
AR1164="Warehouse HUAWEI","SPARE-ISSUE",
AR1164="SPARE-HS","SPARE-ISSUE",
AR1164="Power Telco","RAN ISSUE",AR1164="no impacts","no impacts"
),"")</f>
        <v>Exclu</v>
      </c>
      <c r="AR1164" s="59" t="s">
        <v>5586</v>
      </c>
      <c r="AS1164" s="40" t="str" cm="1">
        <f t="array" ref="AS1164">IFERROR(_xlfn.IFS(
AR1164="MPR ISSUE","ACTIVE",
AR1164="BSS Hardware Issue","ACTIVE",
AR1164="Sites strategiques, MLL, Pylone, etc.","PASSIVE",
AR1164="AKTIVCO DEFAUT GE &amp; POWER Cabinet","PASSIVE",
AR1164="AKTIVCO Coupure ENEO &amp; Baisse de tension","PASSIVE",
AR1164="Coupure ENEO &amp; Baisse de tension","PASSIVE",
AR1164="Defaut GE &amp; POWER Cabinet","PASSIVE",
AR1164="Sharing","PASSIVE",
AR1164="Sites strategiques &amp; DataCenter","PASSIVE",
AR1164="Exclu","Exclu",
AR1164="SAT","ACTIVE",
AR1164="SPARE-ISSUE","SPARE-ISSUE",
AR1164="Fiber CAmtel","ACTIVE",
AR1164="Fiber AOF","ACTIVE",
AR1164="Projet OCM (HUAWEI)","PLANNED WORKS",
AR1164="Projet OCM (NOKIA)","PLANNED WORKS",
AR1164="ACCESS-ISSUE","ACCESS-ISSUE",
AR1164="Projet OCM (ZTE, NOKIA, autres projets)","PLANNED WORKS",
AR1164="No root CAuse","No root cause",
AR1164="ODU HS","ACTIVE",
AR1164="IP &amp; VLAN","ACTIVE",
AR1164="Warehouse HUAWEI","SPARE-ISSUE",
AR1164="SPARE-HS","SPARE-ISSUE",
AR1164="Power Telco","ACTIVE", AR1164="no impacts","no impacts"
),"")</f>
        <v>Exclu</v>
      </c>
      <c r="AT1164" s="99" t="s">
        <v>5661</v>
      </c>
      <c r="AU1164" s="99" t="s">
        <v>3341</v>
      </c>
      <c r="AW1164" s="17"/>
      <c r="AX1164" s="17" t="s">
        <v>5536</v>
      </c>
      <c r="AY1164" s="17"/>
      <c r="AZ1164" s="17" t="s">
        <v>5536</v>
      </c>
      <c r="BA1164" s="7"/>
      <c r="BC1164" s="18"/>
      <c r="BD1164" s="18"/>
      <c r="BE1164" s="18"/>
      <c r="BF1164" s="18"/>
      <c r="BG1164" s="18"/>
      <c r="BH1164" s="18"/>
      <c r="BI1164" s="18"/>
      <c r="BJ1164" s="18"/>
      <c r="BK1164" s="18"/>
      <c r="BM1164" s="18"/>
      <c r="BN1164" s="18"/>
      <c r="BO1164" s="18"/>
      <c r="BP1164" s="9" t="s">
        <v>5661</v>
      </c>
      <c r="BQ1164" s="14"/>
      <c r="BR1164" s="102" t="s">
        <v>5536</v>
      </c>
      <c r="BS1164" s="14"/>
      <c r="BT1164" s="14"/>
      <c r="BU1164" s="9"/>
      <c r="BV1164" s="9"/>
      <c r="BW1164" s="9"/>
    </row>
    <row r="1165" spans="1:75" x14ac:dyDescent="0.35">
      <c r="A1165" s="1" t="s">
        <v>1908</v>
      </c>
      <c r="B1165" s="8" t="s">
        <v>1909</v>
      </c>
      <c r="C1165" s="3" t="s">
        <v>38</v>
      </c>
      <c r="D1165" s="1" t="s">
        <v>21</v>
      </c>
      <c r="E1165" s="1" t="s">
        <v>36</v>
      </c>
      <c r="F1165" s="3" t="s">
        <v>37</v>
      </c>
      <c r="G1165" s="1" t="s">
        <v>38</v>
      </c>
      <c r="H1165" s="30" t="s">
        <v>5587</v>
      </c>
      <c r="I1165" s="27">
        <v>0</v>
      </c>
      <c r="J1165" s="27">
        <v>0</v>
      </c>
      <c r="K1165" s="27">
        <v>0</v>
      </c>
      <c r="L1165" s="27">
        <v>0.75479834947051272</v>
      </c>
      <c r="M1165" s="27">
        <v>0</v>
      </c>
      <c r="N1165" s="27">
        <v>0</v>
      </c>
      <c r="O1165" s="27">
        <v>0</v>
      </c>
      <c r="P1165" s="27">
        <v>3.0678296564535885</v>
      </c>
      <c r="Q1165" s="27">
        <v>4.0241465558323561</v>
      </c>
      <c r="R1165" s="27">
        <v>0.35994755060168376</v>
      </c>
      <c r="S1165" s="80">
        <v>0</v>
      </c>
      <c r="T1165" s="80">
        <v>0</v>
      </c>
      <c r="U1165" s="80">
        <v>1.0569424112455164</v>
      </c>
      <c r="V1165" s="80">
        <v>0</v>
      </c>
      <c r="W1165" s="80">
        <v>0</v>
      </c>
      <c r="X1165" s="80">
        <v>0</v>
      </c>
      <c r="Y1165" s="80">
        <v>0</v>
      </c>
      <c r="Z1165" s="80">
        <v>0</v>
      </c>
      <c r="AA1165" s="80">
        <v>0</v>
      </c>
      <c r="AB1165" s="80">
        <v>0.93996213256171612</v>
      </c>
      <c r="AC1165" s="80">
        <v>0</v>
      </c>
      <c r="AD1165" s="80">
        <v>0</v>
      </c>
      <c r="AE1165" s="80">
        <v>0</v>
      </c>
      <c r="AF1165" s="80">
        <v>0.43476570414315985</v>
      </c>
      <c r="AG1165" s="80"/>
      <c r="AH1165" s="80">
        <v>0</v>
      </c>
      <c r="AI1165" s="80">
        <v>0</v>
      </c>
      <c r="AJ1165" s="80">
        <v>0</v>
      </c>
      <c r="AK1165" s="80">
        <v>0</v>
      </c>
      <c r="AL1165" s="80">
        <v>0</v>
      </c>
      <c r="AM1165" s="80">
        <v>0</v>
      </c>
      <c r="AN1165" s="41" t="s">
        <v>5558</v>
      </c>
      <c r="AO1165" s="41"/>
      <c r="AP1165" s="40" t="str" cm="1">
        <f t="array" ref="AP1165">IFERROR(_xlfn.IFS(
AR1165="MPR ISSUE","PDH",
AR1165="BSS Hardware Issue","BSS",
AR1165="Sites strategiques, MLL, Pylone, etc.","ENVTECH",
AR1165="AKTIVCO DEFAUT GE &amp; POWER Cabinet","AKTIVCO",
AR1165="AKTIVCO Coupure ENEO &amp; Baisse de tension","AKTIVCO GRID ONLY",
AR1165="Coupure ENEO &amp; Baisse de tension","IHS GRID ONLY",
AR1165="Defaut GE &amp; POWER Cabinet","IHS",
AR1165="Sharing","Partners",
AR1165="Sites strategiques &amp; DataCenter","SST &amp; DC",
AR1165="Exclu","Exclu",
AR1165="SAT","SAT",
AR1165="SPARE-ISSUE","SPARE-ISSUE",
AR1165="Fiber CAmtel","TRANS_FO_CAMTEL",
AR1165="Fiber AOF","Fiber AOF",
AR1165="Projet OCM (HUAWEI)","TRAVAUX-HUAWEI",
AR1165="Projet OCM (NOKIA)","TRAVAUX-NOKIA",
AR1165="ACCESS-ISSUE","ACCESS-ISSUE",
AR1165="Projet OCM (ZTE, NOKIA, autres projets)","TRAVAUX OCM",
AR1165="No root CAuse","No root cause",
AR1165="ODU HS","PDH",
AR1165="IP &amp; VLAN","PDH",
AR1165="Warehouse HUAWEI","SPARE-ISSUE",
AR1165="SPARE-HS","SPARE-ISSUE",
AR1165="Power Telco","BSS",AR1165="no impacts","no impacts"
),"")</f>
        <v>No root cause</v>
      </c>
      <c r="AQ1165" s="40" t="str" cm="1">
        <f t="array" ref="AQ1165">IFERROR(_xlfn.IFS(
AR1165="MPR ISSUE","TX ISSUE",
AR1165="BSS Hardware Issue","RAN ISSUE",
AR1165="Sites strategiques, MLL, Pylone, etc.","ENVTECH",
AR1165="AKTIVCO DEFAUT GE &amp; POWER Cabinet","POWER ISSUE",
AR1165="AKTIVCO Coupure ENEO &amp; Baisse de tension","POWER ISSUE",
AR1165="Coupure ENEO &amp; Baisse de tension","POWER ISSUE",
AR1165="Defaut GE &amp; POWER Cabinet","POWER ISSUE",
AR1165="Sharing","POWER ISSUE",
AR1165="Sites strategiques &amp; DataCenter","POWER ISSUE",
AR1165="Exclu","Exclu",
AR1165="SAT","TX ISSUE",
AR1165="SPARE-ISSUE","SPARE-ISSUE",
AR1165="Fiber CAmtel","TX ISSUE",
AR1165="Fiber AOF","TX ISSUE",
AR1165="Projet OCM (HUAWEI)","TRAVAUX-HUAWEI",
AR1165="Projet OCM (NOKIA)","TRAVAUX -NOKIA",
AR1165="ACCESS-ISSUE","ACCESS-ISSUE",
AR1165="Projet OCM (ZTE, NOKIA, autres projets)","TRAVAUX OCM",
AR1165="No root CAuse","No root cause",
AR1165="ODU HS","TX ISSUE",
AR1165="IP &amp; VLAN","TX ISSUE",
AR1165="Warehouse HUAWEI","SPARE-ISSUE",
AR1165="SPARE-HS","SPARE-ISSUE",
AR1165="Power Telco","RAN ISSUE",AR1165="no impacts","no impacts"
),"")</f>
        <v>No root cause</v>
      </c>
      <c r="AR1165" s="59" t="s">
        <v>5343</v>
      </c>
      <c r="AS1165" s="40" t="str" cm="1">
        <f t="array" ref="AS1165">IFERROR(_xlfn.IFS(
AR1165="MPR ISSUE","ACTIVE",
AR1165="BSS Hardware Issue","ACTIVE",
AR1165="Sites strategiques, MLL, Pylone, etc.","PASSIVE",
AR1165="AKTIVCO DEFAUT GE &amp; POWER Cabinet","PASSIVE",
AR1165="AKTIVCO Coupure ENEO &amp; Baisse de tension","PASSIVE",
AR1165="Coupure ENEO &amp; Baisse de tension","PASSIVE",
AR1165="Defaut GE &amp; POWER Cabinet","PASSIVE",
AR1165="Sharing","PASSIVE",
AR1165="Sites strategiques &amp; DataCenter","PASSIVE",
AR1165="Exclu","Exclu",
AR1165="SAT","ACTIVE",
AR1165="SPARE-ISSUE","SPARE-ISSUE",
AR1165="Fiber CAmtel","ACTIVE",
AR1165="Fiber AOF","ACTIVE",
AR1165="Projet OCM (HUAWEI)","PLANNED WORKS",
AR1165="Projet OCM (NOKIA)","PLANNED WORKS",
AR1165="ACCESS-ISSUE","ACCESS-ISSUE",
AR1165="Projet OCM (ZTE, NOKIA, autres projets)","PLANNED WORKS",
AR1165="No root CAuse","No root cause",
AR1165="ODU HS","ACTIVE",
AR1165="IP &amp; VLAN","ACTIVE",
AR1165="Warehouse HUAWEI","SPARE-ISSUE",
AR1165="SPARE-HS","SPARE-ISSUE",
AR1165="Power Telco","ACTIVE", AR1165="no impacts","no impacts"
),"")</f>
        <v>No root cause</v>
      </c>
      <c r="AT1165" s="99" t="s">
        <v>5661</v>
      </c>
      <c r="AU1165" s="99" t="s">
        <v>1909</v>
      </c>
      <c r="AW1165" s="17"/>
      <c r="AX1165" s="17" t="s">
        <v>5536</v>
      </c>
      <c r="AY1165" s="17"/>
      <c r="AZ1165" s="17" t="s">
        <v>5536</v>
      </c>
      <c r="BA1165" s="7"/>
      <c r="BC1165" s="18"/>
      <c r="BD1165" s="18"/>
      <c r="BE1165" s="18"/>
      <c r="BF1165" s="18"/>
      <c r="BG1165" s="18"/>
      <c r="BH1165" s="18"/>
      <c r="BI1165" s="18"/>
      <c r="BJ1165" s="18"/>
      <c r="BK1165" s="18"/>
      <c r="BM1165" s="18"/>
      <c r="BN1165" s="18"/>
      <c r="BO1165" s="18"/>
      <c r="BP1165" s="9" t="s">
        <v>5661</v>
      </c>
      <c r="BQ1165" s="14"/>
      <c r="BR1165" s="102" t="s">
        <v>5536</v>
      </c>
      <c r="BS1165" s="14"/>
      <c r="BT1165" s="14"/>
      <c r="BU1165" s="9"/>
      <c r="BV1165" s="9"/>
      <c r="BW1165" s="9"/>
    </row>
    <row r="1166" spans="1:75" x14ac:dyDescent="0.35">
      <c r="A1166" s="1" t="s">
        <v>2714</v>
      </c>
      <c r="B1166" s="8" t="s">
        <v>2715</v>
      </c>
      <c r="C1166" s="3" t="s">
        <v>38</v>
      </c>
      <c r="D1166" s="1" t="s">
        <v>11</v>
      </c>
      <c r="E1166" s="1" t="s">
        <v>12</v>
      </c>
      <c r="F1166" s="3" t="s">
        <v>37</v>
      </c>
      <c r="G1166" s="1" t="s">
        <v>38</v>
      </c>
      <c r="H1166" s="30" t="s">
        <v>5587</v>
      </c>
      <c r="I1166" s="27">
        <v>0.23223055477081209</v>
      </c>
      <c r="J1166" s="27">
        <v>0</v>
      </c>
      <c r="K1166" s="27">
        <v>0</v>
      </c>
      <c r="L1166" s="27">
        <v>0</v>
      </c>
      <c r="M1166" s="27">
        <v>0</v>
      </c>
      <c r="N1166" s="27">
        <v>0</v>
      </c>
      <c r="O1166" s="27">
        <v>0.23544086886794377</v>
      </c>
      <c r="P1166" s="27">
        <v>0.8779495652521303</v>
      </c>
      <c r="Q1166" s="27">
        <v>0</v>
      </c>
      <c r="R1166" s="27">
        <v>0</v>
      </c>
      <c r="S1166" s="80">
        <v>5.9355140640293569E-2</v>
      </c>
      <c r="T1166" s="80">
        <v>0</v>
      </c>
      <c r="U1166" s="80">
        <v>0</v>
      </c>
      <c r="V1166" s="80">
        <v>2.9427879223703837E-3</v>
      </c>
      <c r="W1166" s="80">
        <v>0</v>
      </c>
      <c r="X1166" s="80">
        <v>0</v>
      </c>
      <c r="Y1166" s="80">
        <v>0</v>
      </c>
      <c r="Z1166" s="80">
        <v>0</v>
      </c>
      <c r="AA1166" s="80">
        <v>0</v>
      </c>
      <c r="AB1166" s="80">
        <v>0.79783439345038787</v>
      </c>
      <c r="AC1166" s="80">
        <v>0</v>
      </c>
      <c r="AD1166" s="80">
        <v>0</v>
      </c>
      <c r="AE1166" s="80">
        <v>0</v>
      </c>
      <c r="AF1166" s="80">
        <v>0.544308755168605</v>
      </c>
      <c r="AG1166" s="80"/>
      <c r="AH1166" s="80">
        <v>0</v>
      </c>
      <c r="AI1166" s="80">
        <v>0</v>
      </c>
      <c r="AJ1166" s="80">
        <v>0</v>
      </c>
      <c r="AK1166" s="80">
        <v>0</v>
      </c>
      <c r="AL1166" s="80">
        <v>0</v>
      </c>
      <c r="AM1166" s="80">
        <v>0</v>
      </c>
      <c r="AN1166" s="41" t="s">
        <v>5558</v>
      </c>
      <c r="AO1166" s="41"/>
      <c r="AP1166" s="40" t="str" cm="1">
        <f t="array" ref="AP1166">IFERROR(_xlfn.IFS(
AR1166="MPR ISSUE","PDH",
AR1166="BSS Hardware Issue","BSS",
AR1166="Sites strategiques, MLL, Pylone, etc.","ENVTECH",
AR1166="AKTIVCO DEFAUT GE &amp; POWER Cabinet","AKTIVCO",
AR1166="AKTIVCO Coupure ENEO &amp; Baisse de tension","AKTIVCO GRID ONLY",
AR1166="Coupure ENEO &amp; Baisse de tension","IHS GRID ONLY",
AR1166="Defaut GE &amp; POWER Cabinet","IHS",
AR1166="Sharing","Partners",
AR1166="Sites strategiques &amp; DataCenter","SST &amp; DC",
AR1166="Exclu","Exclu",
AR1166="SAT","SAT",
AR1166="SPARE-ISSUE","SPARE-ISSUE",
AR1166="Fiber CAmtel","TRANS_FO_CAMTEL",
AR1166="Fiber AOF","Fiber AOF",
AR1166="Projet OCM (HUAWEI)","TRAVAUX-HUAWEI",
AR1166="Projet OCM (NOKIA)","TRAVAUX-NOKIA",
AR1166="ACCESS-ISSUE","ACCESS-ISSUE",
AR1166="Projet OCM (ZTE, NOKIA, autres projets)","TRAVAUX OCM",
AR1166="No root CAuse","No root cause",
AR1166="ODU HS","PDH",
AR1166="IP &amp; VLAN","PDH",
AR1166="Warehouse HUAWEI","SPARE-ISSUE",
AR1166="SPARE-HS","SPARE-ISSUE",
AR1166="Power Telco","BSS",AR1166="no impacts","no impacts"
),"")</f>
        <v>No root cause</v>
      </c>
      <c r="AQ1166" s="40" t="str" cm="1">
        <f t="array" ref="AQ1166">IFERROR(_xlfn.IFS(
AR1166="MPR ISSUE","TX ISSUE",
AR1166="BSS Hardware Issue","RAN ISSUE",
AR1166="Sites strategiques, MLL, Pylone, etc.","ENVTECH",
AR1166="AKTIVCO DEFAUT GE &amp; POWER Cabinet","POWER ISSUE",
AR1166="AKTIVCO Coupure ENEO &amp; Baisse de tension","POWER ISSUE",
AR1166="Coupure ENEO &amp; Baisse de tension","POWER ISSUE",
AR1166="Defaut GE &amp; POWER Cabinet","POWER ISSUE",
AR1166="Sharing","POWER ISSUE",
AR1166="Sites strategiques &amp; DataCenter","POWER ISSUE",
AR1166="Exclu","Exclu",
AR1166="SAT","TX ISSUE",
AR1166="SPARE-ISSUE","SPARE-ISSUE",
AR1166="Fiber CAmtel","TX ISSUE",
AR1166="Fiber AOF","TX ISSUE",
AR1166="Projet OCM (HUAWEI)","TRAVAUX-HUAWEI",
AR1166="Projet OCM (NOKIA)","TRAVAUX -NOKIA",
AR1166="ACCESS-ISSUE","ACCESS-ISSUE",
AR1166="Projet OCM (ZTE, NOKIA, autres projets)","TRAVAUX OCM",
AR1166="No root CAuse","No root cause",
AR1166="ODU HS","TX ISSUE",
AR1166="IP &amp; VLAN","TX ISSUE",
AR1166="Warehouse HUAWEI","SPARE-ISSUE",
AR1166="SPARE-HS","SPARE-ISSUE",
AR1166="Power Telco","RAN ISSUE",AR1166="no impacts","no impacts"
),"")</f>
        <v>No root cause</v>
      </c>
      <c r="AR1166" s="59" t="s">
        <v>5343</v>
      </c>
      <c r="AS1166" s="40" t="str" cm="1">
        <f t="array" ref="AS1166">IFERROR(_xlfn.IFS(
AR1166="MPR ISSUE","ACTIVE",
AR1166="BSS Hardware Issue","ACTIVE",
AR1166="Sites strategiques, MLL, Pylone, etc.","PASSIVE",
AR1166="AKTIVCO DEFAUT GE &amp; POWER Cabinet","PASSIVE",
AR1166="AKTIVCO Coupure ENEO &amp; Baisse de tension","PASSIVE",
AR1166="Coupure ENEO &amp; Baisse de tension","PASSIVE",
AR1166="Defaut GE &amp; POWER Cabinet","PASSIVE",
AR1166="Sharing","PASSIVE",
AR1166="Sites strategiques &amp; DataCenter","PASSIVE",
AR1166="Exclu","Exclu",
AR1166="SAT","ACTIVE",
AR1166="SPARE-ISSUE","SPARE-ISSUE",
AR1166="Fiber CAmtel","ACTIVE",
AR1166="Fiber AOF","ACTIVE",
AR1166="Projet OCM (HUAWEI)","PLANNED WORKS",
AR1166="Projet OCM (NOKIA)","PLANNED WORKS",
AR1166="ACCESS-ISSUE","ACCESS-ISSUE",
AR1166="Projet OCM (ZTE, NOKIA, autres projets)","PLANNED WORKS",
AR1166="No root CAuse","No root cause",
AR1166="ODU HS","ACTIVE",
AR1166="IP &amp; VLAN","ACTIVE",
AR1166="Warehouse HUAWEI","SPARE-ISSUE",
AR1166="SPARE-HS","SPARE-ISSUE",
AR1166="Power Telco","ACTIVE", AR1166="no impacts","no impacts"
),"")</f>
        <v>No root cause</v>
      </c>
      <c r="AT1166" s="99" t="s">
        <v>5661</v>
      </c>
      <c r="AU1166" s="99" t="s">
        <v>2715</v>
      </c>
      <c r="AW1166" s="17"/>
      <c r="AX1166" s="17" t="s">
        <v>5536</v>
      </c>
      <c r="AY1166" s="17"/>
      <c r="AZ1166" s="17" t="s">
        <v>5536</v>
      </c>
      <c r="BA1166" s="7"/>
      <c r="BC1166" s="18"/>
      <c r="BD1166" s="18"/>
      <c r="BE1166" s="18"/>
      <c r="BF1166" s="18"/>
      <c r="BG1166" s="18"/>
      <c r="BH1166" s="18"/>
      <c r="BI1166" s="18"/>
      <c r="BJ1166" s="18"/>
      <c r="BK1166" s="18"/>
      <c r="BM1166" s="18"/>
      <c r="BN1166" s="18"/>
      <c r="BO1166" s="18"/>
      <c r="BP1166" s="9" t="s">
        <v>5661</v>
      </c>
      <c r="BQ1166" s="14"/>
      <c r="BR1166" s="102" t="s">
        <v>5536</v>
      </c>
      <c r="BS1166" s="14"/>
      <c r="BT1166" s="14"/>
      <c r="BU1166" s="9"/>
      <c r="BV1166" s="9"/>
      <c r="BW1166" s="9"/>
    </row>
    <row r="1167" spans="1:75" x14ac:dyDescent="0.35">
      <c r="A1167" s="1" t="s">
        <v>633</v>
      </c>
      <c r="B1167" s="8" t="s">
        <v>634</v>
      </c>
      <c r="C1167" s="3" t="s">
        <v>38</v>
      </c>
      <c r="D1167" s="1" t="s">
        <v>21</v>
      </c>
      <c r="E1167" s="1" t="s">
        <v>30</v>
      </c>
      <c r="F1167" s="3" t="s">
        <v>37</v>
      </c>
      <c r="G1167" s="1" t="s">
        <v>38</v>
      </c>
      <c r="H1167" s="30" t="s">
        <v>5587</v>
      </c>
      <c r="I1167" s="27">
        <v>0</v>
      </c>
      <c r="J1167" s="27">
        <v>0</v>
      </c>
      <c r="K1167" s="27">
        <v>0</v>
      </c>
      <c r="L1167" s="27">
        <v>0</v>
      </c>
      <c r="M1167" s="27">
        <v>0</v>
      </c>
      <c r="N1167" s="27">
        <v>0</v>
      </c>
      <c r="O1167" s="27">
        <v>0</v>
      </c>
      <c r="P1167" s="27">
        <v>1.2873181178713191</v>
      </c>
      <c r="Q1167" s="27">
        <v>0</v>
      </c>
      <c r="R1167" s="27">
        <v>0</v>
      </c>
      <c r="S1167" s="80">
        <v>0</v>
      </c>
      <c r="T1167" s="80">
        <v>0</v>
      </c>
      <c r="U1167" s="80">
        <v>0</v>
      </c>
      <c r="V1167" s="80">
        <v>0</v>
      </c>
      <c r="W1167" s="80">
        <v>0</v>
      </c>
      <c r="X1167" s="80">
        <v>0</v>
      </c>
      <c r="Y1167" s="80">
        <v>0</v>
      </c>
      <c r="Z1167" s="80">
        <v>0</v>
      </c>
      <c r="AA1167" s="80">
        <v>0</v>
      </c>
      <c r="AB1167" s="80">
        <v>0.55566970005678706</v>
      </c>
      <c r="AC1167" s="80">
        <v>0</v>
      </c>
      <c r="AD1167" s="80">
        <v>0</v>
      </c>
      <c r="AE1167" s="80">
        <v>0</v>
      </c>
      <c r="AF1167" s="80">
        <v>0</v>
      </c>
      <c r="AG1167" s="80"/>
      <c r="AH1167" s="80">
        <v>0</v>
      </c>
      <c r="AI1167" s="80">
        <v>0</v>
      </c>
      <c r="AJ1167" s="80">
        <v>0</v>
      </c>
      <c r="AK1167" s="80">
        <v>0</v>
      </c>
      <c r="AL1167" s="80">
        <v>0</v>
      </c>
      <c r="AM1167" s="80">
        <v>0</v>
      </c>
      <c r="AN1167" s="41" t="s">
        <v>5558</v>
      </c>
      <c r="AO1167" s="41"/>
      <c r="AP1167" s="40" t="str" cm="1">
        <f t="array" ref="AP1167">IFERROR(_xlfn.IFS(
AR1167="MPR ISSUE","PDH",
AR1167="BSS Hardware Issue","BSS",
AR1167="Sites strategiques, MLL, Pylone, etc.","ENVTECH",
AR1167="AKTIVCO DEFAUT GE &amp; POWER Cabinet","AKTIVCO",
AR1167="AKTIVCO Coupure ENEO &amp; Baisse de tension","AKTIVCO GRID ONLY",
AR1167="Coupure ENEO &amp; Baisse de tension","IHS GRID ONLY",
AR1167="Defaut GE &amp; POWER Cabinet","IHS",
AR1167="Sharing","Partners",
AR1167="Sites strategiques &amp; DataCenter","SST &amp; DC",
AR1167="Exclu","Exclu",
AR1167="SAT","SAT",
AR1167="SPARE-ISSUE","SPARE-ISSUE",
AR1167="Fiber CAmtel","TRANS_FO_CAMTEL",
AR1167="Fiber AOF","Fiber AOF",
AR1167="Projet OCM (HUAWEI)","TRAVAUX-HUAWEI",
AR1167="Projet OCM (NOKIA)","TRAVAUX-NOKIA",
AR1167="ACCESS-ISSUE","ACCESS-ISSUE",
AR1167="Projet OCM (ZTE, NOKIA, autres projets)","TRAVAUX OCM",
AR1167="No root CAuse","No root cause",
AR1167="ODU HS","PDH",
AR1167="IP &amp; VLAN","PDH",
AR1167="Warehouse HUAWEI","SPARE-ISSUE",
AR1167="SPARE-HS","SPARE-ISSUE",
AR1167="Power Telco","BSS",AR1167="no impacts","no impacts"
),"")</f>
        <v>No root cause</v>
      </c>
      <c r="AQ1167" s="40" t="str" cm="1">
        <f t="array" ref="AQ1167">IFERROR(_xlfn.IFS(
AR1167="MPR ISSUE","TX ISSUE",
AR1167="BSS Hardware Issue","RAN ISSUE",
AR1167="Sites strategiques, MLL, Pylone, etc.","ENVTECH",
AR1167="AKTIVCO DEFAUT GE &amp; POWER Cabinet","POWER ISSUE",
AR1167="AKTIVCO Coupure ENEO &amp; Baisse de tension","POWER ISSUE",
AR1167="Coupure ENEO &amp; Baisse de tension","POWER ISSUE",
AR1167="Defaut GE &amp; POWER Cabinet","POWER ISSUE",
AR1167="Sharing","POWER ISSUE",
AR1167="Sites strategiques &amp; DataCenter","POWER ISSUE",
AR1167="Exclu","Exclu",
AR1167="SAT","TX ISSUE",
AR1167="SPARE-ISSUE","SPARE-ISSUE",
AR1167="Fiber CAmtel","TX ISSUE",
AR1167="Fiber AOF","TX ISSUE",
AR1167="Projet OCM (HUAWEI)","TRAVAUX-HUAWEI",
AR1167="Projet OCM (NOKIA)","TRAVAUX -NOKIA",
AR1167="ACCESS-ISSUE","ACCESS-ISSUE",
AR1167="Projet OCM (ZTE, NOKIA, autres projets)","TRAVAUX OCM",
AR1167="No root CAuse","No root cause",
AR1167="ODU HS","TX ISSUE",
AR1167="IP &amp; VLAN","TX ISSUE",
AR1167="Warehouse HUAWEI","SPARE-ISSUE",
AR1167="SPARE-HS","SPARE-ISSUE",
AR1167="Power Telco","RAN ISSUE",AR1167="no impacts","no impacts"
),"")</f>
        <v>No root cause</v>
      </c>
      <c r="AR1167" s="59" t="s">
        <v>5343</v>
      </c>
      <c r="AS1167" s="40" t="str" cm="1">
        <f t="array" ref="AS1167">IFERROR(_xlfn.IFS(
AR1167="MPR ISSUE","ACTIVE",
AR1167="BSS Hardware Issue","ACTIVE",
AR1167="Sites strategiques, MLL, Pylone, etc.","PASSIVE",
AR1167="AKTIVCO DEFAUT GE &amp; POWER Cabinet","PASSIVE",
AR1167="AKTIVCO Coupure ENEO &amp; Baisse de tension","PASSIVE",
AR1167="Coupure ENEO &amp; Baisse de tension","PASSIVE",
AR1167="Defaut GE &amp; POWER Cabinet","PASSIVE",
AR1167="Sharing","PASSIVE",
AR1167="Sites strategiques &amp; DataCenter","PASSIVE",
AR1167="Exclu","Exclu",
AR1167="SAT","ACTIVE",
AR1167="SPARE-ISSUE","SPARE-ISSUE",
AR1167="Fiber CAmtel","ACTIVE",
AR1167="Fiber AOF","ACTIVE",
AR1167="Projet OCM (HUAWEI)","PLANNED WORKS",
AR1167="Projet OCM (NOKIA)","PLANNED WORKS",
AR1167="ACCESS-ISSUE","ACCESS-ISSUE",
AR1167="Projet OCM (ZTE, NOKIA, autres projets)","PLANNED WORKS",
AR1167="No root CAuse","No root cause",
AR1167="ODU HS","ACTIVE",
AR1167="IP &amp; VLAN","ACTIVE",
AR1167="Warehouse HUAWEI","SPARE-ISSUE",
AR1167="SPARE-HS","SPARE-ISSUE",
AR1167="Power Telco","ACTIVE", AR1167="no impacts","no impacts"
),"")</f>
        <v>No root cause</v>
      </c>
      <c r="AT1167" s="99" t="s">
        <v>5661</v>
      </c>
      <c r="AU1167" s="99" t="s">
        <v>634</v>
      </c>
      <c r="AW1167" s="17"/>
      <c r="AX1167" s="17" t="s">
        <v>5536</v>
      </c>
      <c r="AY1167" s="17"/>
      <c r="AZ1167" s="17" t="s">
        <v>5536</v>
      </c>
      <c r="BA1167" s="7"/>
      <c r="BC1167" s="18"/>
      <c r="BD1167" s="18"/>
      <c r="BE1167" s="18"/>
      <c r="BF1167" s="18"/>
      <c r="BG1167" s="18"/>
      <c r="BH1167" s="18"/>
      <c r="BI1167" s="18"/>
      <c r="BJ1167" s="18"/>
      <c r="BK1167" s="18"/>
      <c r="BM1167" s="18"/>
      <c r="BN1167" s="18"/>
      <c r="BO1167" s="18"/>
      <c r="BP1167" s="9" t="s">
        <v>5661</v>
      </c>
      <c r="BQ1167" s="14"/>
      <c r="BR1167" s="102" t="s">
        <v>5536</v>
      </c>
      <c r="BS1167" s="14"/>
      <c r="BT1167" s="14"/>
      <c r="BU1167" s="9"/>
      <c r="BV1167" s="9"/>
      <c r="BW1167" s="9"/>
    </row>
    <row r="1168" spans="1:75" x14ac:dyDescent="0.35">
      <c r="A1168" s="1" t="s">
        <v>1167</v>
      </c>
      <c r="B1168" s="8" t="s">
        <v>1168</v>
      </c>
      <c r="C1168" s="3" t="s">
        <v>38</v>
      </c>
      <c r="D1168" s="1" t="s">
        <v>11</v>
      </c>
      <c r="E1168" s="1" t="s">
        <v>12</v>
      </c>
      <c r="F1168" s="3" t="s">
        <v>37</v>
      </c>
      <c r="G1168" s="1" t="s">
        <v>38</v>
      </c>
      <c r="H1168" s="30" t="s">
        <v>5587</v>
      </c>
      <c r="I1168" s="27">
        <v>0</v>
      </c>
      <c r="J1168" s="27">
        <v>0</v>
      </c>
      <c r="K1168" s="27">
        <v>0</v>
      </c>
      <c r="L1168" s="27">
        <v>0</v>
      </c>
      <c r="M1168" s="27">
        <v>0</v>
      </c>
      <c r="N1168" s="27">
        <v>0</v>
      </c>
      <c r="O1168" s="27">
        <v>0</v>
      </c>
      <c r="P1168" s="27">
        <v>0</v>
      </c>
      <c r="Q1168" s="27">
        <v>0</v>
      </c>
      <c r="R1168" s="27">
        <v>0</v>
      </c>
      <c r="S1168" s="80">
        <v>0</v>
      </c>
      <c r="T1168" s="80">
        <v>0</v>
      </c>
      <c r="U1168" s="80">
        <v>0</v>
      </c>
      <c r="V1168" s="80">
        <v>0</v>
      </c>
      <c r="W1168" s="80">
        <v>0</v>
      </c>
      <c r="X1168" s="80">
        <v>0.24548201796063734</v>
      </c>
      <c r="Y1168" s="80">
        <v>0</v>
      </c>
      <c r="Z1168" s="80">
        <v>0</v>
      </c>
      <c r="AA1168" s="80">
        <v>0</v>
      </c>
      <c r="AB1168" s="80">
        <v>0.51365025554100086</v>
      </c>
      <c r="AC1168" s="80">
        <v>0</v>
      </c>
      <c r="AD1168" s="80">
        <v>0</v>
      </c>
      <c r="AE1168" s="80">
        <v>0</v>
      </c>
      <c r="AF1168" s="80">
        <v>0</v>
      </c>
      <c r="AG1168" s="80"/>
      <c r="AH1168" s="80">
        <v>0</v>
      </c>
      <c r="AI1168" s="80">
        <v>0</v>
      </c>
      <c r="AJ1168" s="80">
        <v>0</v>
      </c>
      <c r="AK1168" s="80">
        <v>0</v>
      </c>
      <c r="AL1168" s="80">
        <v>0</v>
      </c>
      <c r="AM1168" s="80">
        <v>0</v>
      </c>
      <c r="AN1168" s="41" t="s">
        <v>5558</v>
      </c>
      <c r="AO1168" s="41"/>
      <c r="AP1168" s="40" t="str" cm="1">
        <f t="array" ref="AP1168">IFERROR(_xlfn.IFS(
AR1168="MPR ISSUE","PDH",
AR1168="BSS Hardware Issue","BSS",
AR1168="Sites strategiques, MLL, Pylone, etc.","ENVTECH",
AR1168="AKTIVCO DEFAUT GE &amp; POWER Cabinet","AKTIVCO",
AR1168="AKTIVCO Coupure ENEO &amp; Baisse de tension","AKTIVCO GRID ONLY",
AR1168="Coupure ENEO &amp; Baisse de tension","IHS GRID ONLY",
AR1168="Defaut GE &amp; POWER Cabinet","IHS",
AR1168="Sharing","Partners",
AR1168="Sites strategiques &amp; DataCenter","SST &amp; DC",
AR1168="Exclu","Exclu",
AR1168="SAT","SAT",
AR1168="SPARE-ISSUE","SPARE-ISSUE",
AR1168="Fiber CAmtel","TRANS_FO_CAMTEL",
AR1168="Fiber AOF","Fiber AOF",
AR1168="Projet OCM (HUAWEI)","TRAVAUX-HUAWEI",
AR1168="Projet OCM (NOKIA)","TRAVAUX-NOKIA",
AR1168="ACCESS-ISSUE","ACCESS-ISSUE",
AR1168="Projet OCM (ZTE, NOKIA, autres projets)","TRAVAUX OCM",
AR1168="No root CAuse","No root cause",
AR1168="ODU HS","PDH",
AR1168="IP &amp; VLAN","PDH",
AR1168="Warehouse HUAWEI","SPARE-ISSUE",
AR1168="SPARE-HS","SPARE-ISSUE",
AR1168="Power Telco","BSS",AR1168="no impacts","no impacts"
),"")</f>
        <v>No root cause</v>
      </c>
      <c r="AQ1168" s="40" t="str" cm="1">
        <f t="array" ref="AQ1168">IFERROR(_xlfn.IFS(
AR1168="MPR ISSUE","TX ISSUE",
AR1168="BSS Hardware Issue","RAN ISSUE",
AR1168="Sites strategiques, MLL, Pylone, etc.","ENVTECH",
AR1168="AKTIVCO DEFAUT GE &amp; POWER Cabinet","POWER ISSUE",
AR1168="AKTIVCO Coupure ENEO &amp; Baisse de tension","POWER ISSUE",
AR1168="Coupure ENEO &amp; Baisse de tension","POWER ISSUE",
AR1168="Defaut GE &amp; POWER Cabinet","POWER ISSUE",
AR1168="Sharing","POWER ISSUE",
AR1168="Sites strategiques &amp; DataCenter","POWER ISSUE",
AR1168="Exclu","Exclu",
AR1168="SAT","TX ISSUE",
AR1168="SPARE-ISSUE","SPARE-ISSUE",
AR1168="Fiber CAmtel","TX ISSUE",
AR1168="Fiber AOF","TX ISSUE",
AR1168="Projet OCM (HUAWEI)","TRAVAUX-HUAWEI",
AR1168="Projet OCM (NOKIA)","TRAVAUX -NOKIA",
AR1168="ACCESS-ISSUE","ACCESS-ISSUE",
AR1168="Projet OCM (ZTE, NOKIA, autres projets)","TRAVAUX OCM",
AR1168="No root CAuse","No root cause",
AR1168="ODU HS","TX ISSUE",
AR1168="IP &amp; VLAN","TX ISSUE",
AR1168="Warehouse HUAWEI","SPARE-ISSUE",
AR1168="SPARE-HS","SPARE-ISSUE",
AR1168="Power Telco","RAN ISSUE",AR1168="no impacts","no impacts"
),"")</f>
        <v>No root cause</v>
      </c>
      <c r="AR1168" s="59" t="s">
        <v>5343</v>
      </c>
      <c r="AS1168" s="40" t="str" cm="1">
        <f t="array" ref="AS1168">IFERROR(_xlfn.IFS(
AR1168="MPR ISSUE","ACTIVE",
AR1168="BSS Hardware Issue","ACTIVE",
AR1168="Sites strategiques, MLL, Pylone, etc.","PASSIVE",
AR1168="AKTIVCO DEFAUT GE &amp; POWER Cabinet","PASSIVE",
AR1168="AKTIVCO Coupure ENEO &amp; Baisse de tension","PASSIVE",
AR1168="Coupure ENEO &amp; Baisse de tension","PASSIVE",
AR1168="Defaut GE &amp; POWER Cabinet","PASSIVE",
AR1168="Sharing","PASSIVE",
AR1168="Sites strategiques &amp; DataCenter","PASSIVE",
AR1168="Exclu","Exclu",
AR1168="SAT","ACTIVE",
AR1168="SPARE-ISSUE","SPARE-ISSUE",
AR1168="Fiber CAmtel","ACTIVE",
AR1168="Fiber AOF","ACTIVE",
AR1168="Projet OCM (HUAWEI)","PLANNED WORKS",
AR1168="Projet OCM (NOKIA)","PLANNED WORKS",
AR1168="ACCESS-ISSUE","ACCESS-ISSUE",
AR1168="Projet OCM (ZTE, NOKIA, autres projets)","PLANNED WORKS",
AR1168="No root CAuse","No root cause",
AR1168="ODU HS","ACTIVE",
AR1168="IP &amp; VLAN","ACTIVE",
AR1168="Warehouse HUAWEI","SPARE-ISSUE",
AR1168="SPARE-HS","SPARE-ISSUE",
AR1168="Power Telco","ACTIVE", AR1168="no impacts","no impacts"
),"")</f>
        <v>No root cause</v>
      </c>
      <c r="AT1168" s="99" t="s">
        <v>5661</v>
      </c>
      <c r="AU1168" s="99" t="s">
        <v>1168</v>
      </c>
      <c r="AW1168" s="17"/>
      <c r="AX1168" s="17" t="s">
        <v>5536</v>
      </c>
      <c r="AY1168" s="17"/>
      <c r="AZ1168" s="17" t="s">
        <v>5536</v>
      </c>
      <c r="BA1168" s="7"/>
      <c r="BC1168" s="18"/>
      <c r="BD1168" s="18"/>
      <c r="BE1168" s="18"/>
      <c r="BF1168" s="18"/>
      <c r="BG1168" s="18"/>
      <c r="BH1168" s="18"/>
      <c r="BI1168" s="18"/>
      <c r="BJ1168" s="18"/>
      <c r="BK1168" s="18"/>
      <c r="BM1168" s="18"/>
      <c r="BN1168" s="18"/>
      <c r="BO1168" s="18"/>
      <c r="BP1168" s="9" t="s">
        <v>5661</v>
      </c>
      <c r="BQ1168" s="14"/>
      <c r="BR1168" s="102" t="s">
        <v>5536</v>
      </c>
      <c r="BS1168" s="14"/>
      <c r="BT1168" s="14"/>
      <c r="BU1168" s="9"/>
      <c r="BV1168" s="9"/>
      <c r="BW1168" s="9"/>
    </row>
    <row r="1169" spans="1:75" x14ac:dyDescent="0.35">
      <c r="A1169" s="1" t="s">
        <v>2118</v>
      </c>
      <c r="B1169" s="8" t="s">
        <v>2119</v>
      </c>
      <c r="C1169" s="3" t="s">
        <v>38</v>
      </c>
      <c r="D1169" s="1" t="s">
        <v>11</v>
      </c>
      <c r="E1169" s="1" t="s">
        <v>12</v>
      </c>
      <c r="F1169" s="3" t="s">
        <v>37</v>
      </c>
      <c r="G1169" s="1" t="s">
        <v>38</v>
      </c>
      <c r="H1169" s="30" t="s">
        <v>5587</v>
      </c>
      <c r="I1169" s="27">
        <v>0</v>
      </c>
      <c r="J1169" s="27">
        <v>0</v>
      </c>
      <c r="K1169" s="27">
        <v>0</v>
      </c>
      <c r="L1169" s="27">
        <v>0</v>
      </c>
      <c r="M1169" s="27">
        <v>0</v>
      </c>
      <c r="N1169" s="27">
        <v>0</v>
      </c>
      <c r="O1169" s="27">
        <v>0</v>
      </c>
      <c r="P1169" s="27">
        <v>0</v>
      </c>
      <c r="Q1169" s="27">
        <v>0</v>
      </c>
      <c r="R1169" s="27">
        <v>0</v>
      </c>
      <c r="S1169" s="80">
        <v>0</v>
      </c>
      <c r="T1169" s="80">
        <v>0</v>
      </c>
      <c r="U1169" s="80">
        <v>0</v>
      </c>
      <c r="V1169" s="80">
        <v>0</v>
      </c>
      <c r="W1169" s="80">
        <v>0</v>
      </c>
      <c r="X1169" s="80">
        <v>0</v>
      </c>
      <c r="Y1169" s="80">
        <v>0</v>
      </c>
      <c r="Z1169" s="80">
        <v>0</v>
      </c>
      <c r="AA1169" s="80">
        <v>0</v>
      </c>
      <c r="AB1169" s="80">
        <v>0.45597161226254368</v>
      </c>
      <c r="AC1169" s="80">
        <v>0</v>
      </c>
      <c r="AD1169" s="80">
        <v>0</v>
      </c>
      <c r="AE1169" s="80">
        <v>0</v>
      </c>
      <c r="AF1169" s="80">
        <v>0</v>
      </c>
      <c r="AG1169" s="80"/>
      <c r="AH1169" s="80">
        <v>0</v>
      </c>
      <c r="AI1169" s="80">
        <v>0</v>
      </c>
      <c r="AJ1169" s="80">
        <v>0</v>
      </c>
      <c r="AK1169" s="80">
        <v>0</v>
      </c>
      <c r="AL1169" s="80">
        <v>0</v>
      </c>
      <c r="AM1169" s="80">
        <v>0</v>
      </c>
      <c r="AN1169" s="41" t="s">
        <v>5558</v>
      </c>
      <c r="AO1169" s="41"/>
      <c r="AP1169" s="40" t="str" cm="1">
        <f t="array" ref="AP1169">IFERROR(_xlfn.IFS(
AR1169="MPR ISSUE","PDH",
AR1169="BSS Hardware Issue","BSS",
AR1169="Sites strategiques, MLL, Pylone, etc.","ENVTECH",
AR1169="AKTIVCO DEFAUT GE &amp; POWER Cabinet","AKTIVCO",
AR1169="AKTIVCO Coupure ENEO &amp; Baisse de tension","AKTIVCO GRID ONLY",
AR1169="Coupure ENEO &amp; Baisse de tension","IHS GRID ONLY",
AR1169="Defaut GE &amp; POWER Cabinet","IHS",
AR1169="Sharing","Partners",
AR1169="Sites strategiques &amp; DataCenter","SST &amp; DC",
AR1169="Exclu","Exclu",
AR1169="SAT","SAT",
AR1169="SPARE-ISSUE","SPARE-ISSUE",
AR1169="Fiber CAmtel","TRANS_FO_CAMTEL",
AR1169="Fiber AOF","Fiber AOF",
AR1169="Projet OCM (HUAWEI)","TRAVAUX-HUAWEI",
AR1169="Projet OCM (NOKIA)","TRAVAUX-NOKIA",
AR1169="ACCESS-ISSUE","ACCESS-ISSUE",
AR1169="Projet OCM (ZTE, NOKIA, autres projets)","TRAVAUX OCM",
AR1169="No root CAuse","No root cause",
AR1169="ODU HS","PDH",
AR1169="IP &amp; VLAN","PDH",
AR1169="Warehouse HUAWEI","SPARE-ISSUE",
AR1169="SPARE-HS","SPARE-ISSUE",
AR1169="Power Telco","BSS",AR1169="no impacts","no impacts"
),"")</f>
        <v>No root cause</v>
      </c>
      <c r="AQ1169" s="40" t="str" cm="1">
        <f t="array" ref="AQ1169">IFERROR(_xlfn.IFS(
AR1169="MPR ISSUE","TX ISSUE",
AR1169="BSS Hardware Issue","RAN ISSUE",
AR1169="Sites strategiques, MLL, Pylone, etc.","ENVTECH",
AR1169="AKTIVCO DEFAUT GE &amp; POWER Cabinet","POWER ISSUE",
AR1169="AKTIVCO Coupure ENEO &amp; Baisse de tension","POWER ISSUE",
AR1169="Coupure ENEO &amp; Baisse de tension","POWER ISSUE",
AR1169="Defaut GE &amp; POWER Cabinet","POWER ISSUE",
AR1169="Sharing","POWER ISSUE",
AR1169="Sites strategiques &amp; DataCenter","POWER ISSUE",
AR1169="Exclu","Exclu",
AR1169="SAT","TX ISSUE",
AR1169="SPARE-ISSUE","SPARE-ISSUE",
AR1169="Fiber CAmtel","TX ISSUE",
AR1169="Fiber AOF","TX ISSUE",
AR1169="Projet OCM (HUAWEI)","TRAVAUX-HUAWEI",
AR1169="Projet OCM (NOKIA)","TRAVAUX -NOKIA",
AR1169="ACCESS-ISSUE","ACCESS-ISSUE",
AR1169="Projet OCM (ZTE, NOKIA, autres projets)","TRAVAUX OCM",
AR1169="No root CAuse","No root cause",
AR1169="ODU HS","TX ISSUE",
AR1169="IP &amp; VLAN","TX ISSUE",
AR1169="Warehouse HUAWEI","SPARE-ISSUE",
AR1169="SPARE-HS","SPARE-ISSUE",
AR1169="Power Telco","RAN ISSUE",AR1169="no impacts","no impacts"
),"")</f>
        <v>No root cause</v>
      </c>
      <c r="AR1169" s="59" t="s">
        <v>5343</v>
      </c>
      <c r="AS1169" s="40" t="str" cm="1">
        <f t="array" ref="AS1169">IFERROR(_xlfn.IFS(
AR1169="MPR ISSUE","ACTIVE",
AR1169="BSS Hardware Issue","ACTIVE",
AR1169="Sites strategiques, MLL, Pylone, etc.","PASSIVE",
AR1169="AKTIVCO DEFAUT GE &amp; POWER Cabinet","PASSIVE",
AR1169="AKTIVCO Coupure ENEO &amp; Baisse de tension","PASSIVE",
AR1169="Coupure ENEO &amp; Baisse de tension","PASSIVE",
AR1169="Defaut GE &amp; POWER Cabinet","PASSIVE",
AR1169="Sharing","PASSIVE",
AR1169="Sites strategiques &amp; DataCenter","PASSIVE",
AR1169="Exclu","Exclu",
AR1169="SAT","ACTIVE",
AR1169="SPARE-ISSUE","SPARE-ISSUE",
AR1169="Fiber CAmtel","ACTIVE",
AR1169="Fiber AOF","ACTIVE",
AR1169="Projet OCM (HUAWEI)","PLANNED WORKS",
AR1169="Projet OCM (NOKIA)","PLANNED WORKS",
AR1169="ACCESS-ISSUE","ACCESS-ISSUE",
AR1169="Projet OCM (ZTE, NOKIA, autres projets)","PLANNED WORKS",
AR1169="No root CAuse","No root cause",
AR1169="ODU HS","ACTIVE",
AR1169="IP &amp; VLAN","ACTIVE",
AR1169="Warehouse HUAWEI","SPARE-ISSUE",
AR1169="SPARE-HS","SPARE-ISSUE",
AR1169="Power Telco","ACTIVE", AR1169="no impacts","no impacts"
),"")</f>
        <v>No root cause</v>
      </c>
      <c r="AT1169" s="99" t="s">
        <v>5661</v>
      </c>
      <c r="AU1169" s="99" t="s">
        <v>2119</v>
      </c>
      <c r="AW1169" s="17"/>
      <c r="AX1169" s="17" t="s">
        <v>5536</v>
      </c>
      <c r="AY1169" s="17"/>
      <c r="AZ1169" s="17" t="s">
        <v>5536</v>
      </c>
      <c r="BA1169" s="7"/>
      <c r="BC1169" s="18"/>
      <c r="BD1169" s="18"/>
      <c r="BE1169" s="18"/>
      <c r="BF1169" s="18"/>
      <c r="BG1169" s="18"/>
      <c r="BH1169" s="18"/>
      <c r="BI1169" s="18"/>
      <c r="BJ1169" s="18"/>
      <c r="BK1169" s="18"/>
      <c r="BM1169" s="18"/>
      <c r="BN1169" s="18"/>
      <c r="BO1169" s="18"/>
      <c r="BP1169" s="9" t="s">
        <v>5661</v>
      </c>
      <c r="BQ1169" s="14"/>
      <c r="BR1169" s="102" t="s">
        <v>5536</v>
      </c>
      <c r="BS1169" s="14"/>
      <c r="BT1169" s="14"/>
      <c r="BU1169" s="9"/>
      <c r="BV1169" s="9"/>
      <c r="BW1169" s="9"/>
    </row>
    <row r="1170" spans="1:75" x14ac:dyDescent="0.35">
      <c r="A1170" s="1" t="s">
        <v>2431</v>
      </c>
      <c r="B1170" s="8" t="s">
        <v>2432</v>
      </c>
      <c r="C1170" s="3" t="s">
        <v>31</v>
      </c>
      <c r="D1170" s="1" t="s">
        <v>11</v>
      </c>
      <c r="E1170" s="48" t="s">
        <v>12</v>
      </c>
      <c r="F1170" s="3" t="s">
        <v>31</v>
      </c>
      <c r="G1170" s="1" t="s">
        <v>2431</v>
      </c>
      <c r="H1170" s="29" t="s">
        <v>5588</v>
      </c>
      <c r="I1170" s="27">
        <v>0</v>
      </c>
      <c r="J1170" s="27">
        <v>0</v>
      </c>
      <c r="K1170" s="27">
        <v>0</v>
      </c>
      <c r="L1170" s="27">
        <v>0</v>
      </c>
      <c r="M1170" s="27">
        <v>0</v>
      </c>
      <c r="N1170" s="27">
        <v>0.9954296212096666</v>
      </c>
      <c r="O1170" s="27">
        <v>0</v>
      </c>
      <c r="P1170" s="27">
        <v>0</v>
      </c>
      <c r="Q1170" s="27">
        <v>6.8354455696060315E-3</v>
      </c>
      <c r="R1170" s="27">
        <v>1.281353583207814</v>
      </c>
      <c r="S1170" s="80">
        <v>1.1940305905214328</v>
      </c>
      <c r="T1170" s="80">
        <v>0.85693984299423831</v>
      </c>
      <c r="U1170" s="80">
        <v>4.3904425846911996E-2</v>
      </c>
      <c r="V1170" s="80">
        <v>0</v>
      </c>
      <c r="W1170" s="80">
        <v>0.85693984299423831</v>
      </c>
      <c r="X1170" s="80">
        <v>0</v>
      </c>
      <c r="Y1170" s="80">
        <v>0</v>
      </c>
      <c r="Z1170" s="80">
        <v>0</v>
      </c>
      <c r="AA1170" s="80">
        <v>0</v>
      </c>
      <c r="AB1170" s="80">
        <v>0.37956613675081963</v>
      </c>
      <c r="AC1170" s="80">
        <v>0</v>
      </c>
      <c r="AD1170" s="80">
        <v>0</v>
      </c>
      <c r="AE1170" s="80">
        <v>0</v>
      </c>
      <c r="AF1170" s="80">
        <v>0</v>
      </c>
      <c r="AG1170" s="80"/>
      <c r="AH1170" s="80">
        <v>0</v>
      </c>
      <c r="AI1170" s="80">
        <v>0</v>
      </c>
      <c r="AJ1170" s="80">
        <v>0</v>
      </c>
      <c r="AK1170" s="80">
        <v>0</v>
      </c>
      <c r="AL1170" s="80">
        <v>0</v>
      </c>
      <c r="AM1170" s="80">
        <v>0</v>
      </c>
      <c r="AN1170" s="41" t="s">
        <v>5558</v>
      </c>
      <c r="AO1170" s="41"/>
      <c r="AP1170" s="40" t="str" cm="1">
        <f t="array" ref="AP1170">IFERROR(_xlfn.IFS(
AR1170="MPR ISSUE","PDH",
AR1170="BSS Hardware Issue","BSS",
AR1170="Sites strategiques, MLL, Pylone, etc.","ENVTECH",
AR1170="AKTIVCO DEFAUT GE &amp; POWER Cabinet","AKTIVCO",
AR1170="AKTIVCO Coupure ENEO &amp; Baisse de tension","AKTIVCO GRID ONLY",
AR1170="Coupure ENEO &amp; Baisse de tension","IHS GRID ONLY",
AR1170="Defaut GE &amp; POWER Cabinet","IHS",
AR1170="Sharing","Partners",
AR1170="Sites strategiques &amp; DataCenter","SST &amp; DC",
AR1170="Exclu","Exclu",
AR1170="SAT","SAT",
AR1170="SPARE-ISSUE","SPARE-ISSUE",
AR1170="Fiber CAmtel","TRANS_FO_CAMTEL",
AR1170="Fiber AOF","Fiber AOF",
AR1170="Projet OCM (HUAWEI)","TRAVAUX-HUAWEI",
AR1170="Projet OCM (NOKIA)","TRAVAUX-NOKIA",
AR1170="ACCESS-ISSUE","ACCESS-ISSUE",
AR1170="Projet OCM (ZTE, NOKIA, autres projets)","TRAVAUX OCM",
AR1170="No root CAuse","No root cause",
AR1170="ODU HS","PDH",
AR1170="IP &amp; VLAN","PDH",
AR1170="Warehouse HUAWEI","SPARE-ISSUE",
AR1170="SPARE-HS","SPARE-ISSUE",
AR1170="Power Telco","BSS",AR1170="no impacts","no impacts"
),"")</f>
        <v>No root cause</v>
      </c>
      <c r="AQ1170" s="40" t="str" cm="1">
        <f t="array" ref="AQ1170">IFERROR(_xlfn.IFS(
AR1170="MPR ISSUE","TX ISSUE",
AR1170="BSS Hardware Issue","RAN ISSUE",
AR1170="Sites strategiques, MLL, Pylone, etc.","ENVTECH",
AR1170="AKTIVCO DEFAUT GE &amp; POWER Cabinet","POWER ISSUE",
AR1170="AKTIVCO Coupure ENEO &amp; Baisse de tension","POWER ISSUE",
AR1170="Coupure ENEO &amp; Baisse de tension","POWER ISSUE",
AR1170="Defaut GE &amp; POWER Cabinet","POWER ISSUE",
AR1170="Sharing","POWER ISSUE",
AR1170="Sites strategiques &amp; DataCenter","POWER ISSUE",
AR1170="Exclu","Exclu",
AR1170="SAT","TX ISSUE",
AR1170="SPARE-ISSUE","SPARE-ISSUE",
AR1170="Fiber CAmtel","TX ISSUE",
AR1170="Fiber AOF","TX ISSUE",
AR1170="Projet OCM (HUAWEI)","TRAVAUX-HUAWEI",
AR1170="Projet OCM (NOKIA)","TRAVAUX -NOKIA",
AR1170="ACCESS-ISSUE","ACCESS-ISSUE",
AR1170="Projet OCM (ZTE, NOKIA, autres projets)","TRAVAUX OCM",
AR1170="No root CAuse","No root cause",
AR1170="ODU HS","TX ISSUE",
AR1170="IP &amp; VLAN","TX ISSUE",
AR1170="Warehouse HUAWEI","SPARE-ISSUE",
AR1170="SPARE-HS","SPARE-ISSUE",
AR1170="Power Telco","RAN ISSUE",AR1170="no impacts","no impacts"
),"")</f>
        <v>No root cause</v>
      </c>
      <c r="AR1170" s="59" t="s">
        <v>5343</v>
      </c>
      <c r="AS1170" s="40" t="str" cm="1">
        <f t="array" ref="AS1170">IFERROR(_xlfn.IFS(
AR1170="MPR ISSUE","ACTIVE",
AR1170="BSS Hardware Issue","ACTIVE",
AR1170="Sites strategiques, MLL, Pylone, etc.","PASSIVE",
AR1170="AKTIVCO DEFAUT GE &amp; POWER Cabinet","PASSIVE",
AR1170="AKTIVCO Coupure ENEO &amp; Baisse de tension","PASSIVE",
AR1170="Coupure ENEO &amp; Baisse de tension","PASSIVE",
AR1170="Defaut GE &amp; POWER Cabinet","PASSIVE",
AR1170="Sharing","PASSIVE",
AR1170="Sites strategiques &amp; DataCenter","PASSIVE",
AR1170="Exclu","Exclu",
AR1170="SAT","ACTIVE",
AR1170="SPARE-ISSUE","SPARE-ISSUE",
AR1170="Fiber CAmtel","ACTIVE",
AR1170="Fiber AOF","ACTIVE",
AR1170="Projet OCM (HUAWEI)","PLANNED WORKS",
AR1170="Projet OCM (NOKIA)","PLANNED WORKS",
AR1170="ACCESS-ISSUE","ACCESS-ISSUE",
AR1170="Projet OCM (ZTE, NOKIA, autres projets)","PLANNED WORKS",
AR1170="No root CAuse","No root cause",
AR1170="ODU HS","ACTIVE",
AR1170="IP &amp; VLAN","ACTIVE",
AR1170="Warehouse HUAWEI","SPARE-ISSUE",
AR1170="SPARE-HS","SPARE-ISSUE",
AR1170="Power Telco","ACTIVE", AR1170="no impacts","no impacts"
),"")</f>
        <v>No root cause</v>
      </c>
      <c r="AT1170" s="99" t="s">
        <v>5661</v>
      </c>
      <c r="AU1170" s="99" t="s">
        <v>2432</v>
      </c>
      <c r="AV1170" s="83"/>
      <c r="AW1170" s="17"/>
      <c r="AX1170" s="17" t="s">
        <v>5536</v>
      </c>
      <c r="AY1170" s="17"/>
      <c r="AZ1170" s="17" t="s">
        <v>5536</v>
      </c>
      <c r="BA1170" s="7"/>
      <c r="BC1170" s="18"/>
      <c r="BD1170" s="18"/>
      <c r="BE1170" s="18"/>
      <c r="BF1170" s="18"/>
      <c r="BG1170" s="18"/>
      <c r="BH1170" s="18"/>
      <c r="BI1170" s="18"/>
      <c r="BJ1170" s="18"/>
      <c r="BK1170" s="18"/>
      <c r="BM1170" s="18"/>
      <c r="BN1170" s="18"/>
      <c r="BO1170" s="18"/>
      <c r="BP1170" s="9" t="s">
        <v>5661</v>
      </c>
      <c r="BQ1170" s="14"/>
      <c r="BR1170" s="102" t="s">
        <v>5536</v>
      </c>
      <c r="BS1170" s="14"/>
      <c r="BT1170" s="14"/>
      <c r="BU1170" s="9"/>
      <c r="BV1170" s="9"/>
      <c r="BW1170" s="9"/>
    </row>
    <row r="1171" spans="1:75" x14ac:dyDescent="0.35">
      <c r="A1171" s="1" t="s">
        <v>5365</v>
      </c>
      <c r="B1171" s="1" t="s">
        <v>176</v>
      </c>
      <c r="C1171" s="3" t="s">
        <v>31</v>
      </c>
      <c r="D1171" s="1" t="s">
        <v>11</v>
      </c>
      <c r="E1171" s="1" t="s">
        <v>12</v>
      </c>
      <c r="F1171" s="3" t="s">
        <v>31</v>
      </c>
      <c r="G1171" s="1" t="s">
        <v>177</v>
      </c>
      <c r="H1171" s="30" t="s">
        <v>5587</v>
      </c>
      <c r="I1171" s="27">
        <v>2.746423710095796</v>
      </c>
      <c r="J1171" s="27">
        <v>7.9030977390827921</v>
      </c>
      <c r="K1171" s="27">
        <v>0</v>
      </c>
      <c r="L1171" s="27">
        <v>0</v>
      </c>
      <c r="M1171" s="27">
        <v>0.37444746927372707</v>
      </c>
      <c r="N1171" s="27">
        <v>0</v>
      </c>
      <c r="O1171" s="27">
        <v>0.73312872931487572</v>
      </c>
      <c r="P1171" s="27">
        <v>0</v>
      </c>
      <c r="Q1171" s="27">
        <v>5.8106685158075551E-2</v>
      </c>
      <c r="R1171" s="27">
        <v>2.1993505177879937</v>
      </c>
      <c r="S1171" s="80">
        <v>0</v>
      </c>
      <c r="T1171" s="80">
        <v>1.3237908530303939</v>
      </c>
      <c r="U1171" s="80">
        <v>0</v>
      </c>
      <c r="V1171" s="80">
        <v>0</v>
      </c>
      <c r="W1171" s="80">
        <v>1.3237908530303939</v>
      </c>
      <c r="X1171" s="80">
        <v>0.54266792796340579</v>
      </c>
      <c r="Y1171" s="80">
        <v>2.0237463366749138</v>
      </c>
      <c r="Z1171" s="80">
        <v>0.82747629361390052</v>
      </c>
      <c r="AA1171" s="80">
        <v>0.8572608744039516</v>
      </c>
      <c r="AB1171" s="80">
        <v>0.36986385414615663</v>
      </c>
      <c r="AC1171" s="80">
        <v>0</v>
      </c>
      <c r="AD1171" s="80">
        <v>0</v>
      </c>
      <c r="AE1171" s="80">
        <v>0</v>
      </c>
      <c r="AF1171" s="80">
        <v>0</v>
      </c>
      <c r="AG1171" s="80"/>
      <c r="AH1171" s="80">
        <v>1.9295414530024286</v>
      </c>
      <c r="AI1171" s="80">
        <v>0</v>
      </c>
      <c r="AJ1171" s="80">
        <v>0</v>
      </c>
      <c r="AK1171" s="80">
        <v>0</v>
      </c>
      <c r="AL1171" s="80">
        <v>0</v>
      </c>
      <c r="AM1171" s="80">
        <v>0</v>
      </c>
      <c r="AN1171" s="41" t="s">
        <v>5558</v>
      </c>
      <c r="AO1171" s="41"/>
      <c r="AP1171" s="40" t="str" cm="1">
        <f t="array" ref="AP1171">IFERROR(_xlfn.IFS(
AR1171="MPR ISSUE","PDH",
AR1171="BSS Hardware Issue","BSS",
AR1171="Sites strategiques, MLL, Pylone, etc.","ENVTECH",
AR1171="AKTIVCO DEFAUT GE &amp; POWER Cabinet","AKTIVCO",
AR1171="AKTIVCO Coupure ENEO &amp; Baisse de tension","AKTIVCO GRID ONLY",
AR1171="Coupure ENEO &amp; Baisse de tension","IHS GRID ONLY",
AR1171="Defaut GE &amp; POWER Cabinet","IHS",
AR1171="Sharing","Partners",
AR1171="Sites strategiques &amp; DataCenter","SST &amp; DC",
AR1171="Exclu","Exclu",
AR1171="SAT","SAT",
AR1171="SPARE-ISSUE","SPARE-ISSUE",
AR1171="Fiber CAmtel","TRANS_FO_CAMTEL",
AR1171="Fiber AOF","Fiber AOF",
AR1171="Projet OCM (HUAWEI)","TRAVAUX-HUAWEI",
AR1171="Projet OCM (NOKIA)","TRAVAUX-NOKIA",
AR1171="ACCESS-ISSUE","ACCESS-ISSUE",
AR1171="Projet OCM (ZTE, NOKIA, autres projets)","TRAVAUX OCM",
AR1171="No root CAuse","No root cause",
AR1171="ODU HS","PDH",
AR1171="IP &amp; VLAN","PDH",
AR1171="Warehouse HUAWEI","SPARE-ISSUE",
AR1171="SPARE-HS","SPARE-ISSUE",
AR1171="Power Telco","BSS",AR1171="no impacts","no impacts"
),"")</f>
        <v>No root cause</v>
      </c>
      <c r="AQ1171" s="40" t="str" cm="1">
        <f t="array" ref="AQ1171">IFERROR(_xlfn.IFS(
AR1171="MPR ISSUE","TX ISSUE",
AR1171="BSS Hardware Issue","RAN ISSUE",
AR1171="Sites strategiques, MLL, Pylone, etc.","ENVTECH",
AR1171="AKTIVCO DEFAUT GE &amp; POWER Cabinet","POWER ISSUE",
AR1171="AKTIVCO Coupure ENEO &amp; Baisse de tension","POWER ISSUE",
AR1171="Coupure ENEO &amp; Baisse de tension","POWER ISSUE",
AR1171="Defaut GE &amp; POWER Cabinet","POWER ISSUE",
AR1171="Sharing","POWER ISSUE",
AR1171="Sites strategiques &amp; DataCenter","POWER ISSUE",
AR1171="Exclu","Exclu",
AR1171="SAT","TX ISSUE",
AR1171="SPARE-ISSUE","SPARE-ISSUE",
AR1171="Fiber CAmtel","TX ISSUE",
AR1171="Fiber AOF","TX ISSUE",
AR1171="Projet OCM (HUAWEI)","TRAVAUX-HUAWEI",
AR1171="Projet OCM (NOKIA)","TRAVAUX -NOKIA",
AR1171="ACCESS-ISSUE","ACCESS-ISSUE",
AR1171="Projet OCM (ZTE, NOKIA, autres projets)","TRAVAUX OCM",
AR1171="No root CAuse","No root cause",
AR1171="ODU HS","TX ISSUE",
AR1171="IP &amp; VLAN","TX ISSUE",
AR1171="Warehouse HUAWEI","SPARE-ISSUE",
AR1171="SPARE-HS","SPARE-ISSUE",
AR1171="Power Telco","RAN ISSUE",AR1171="no impacts","no impacts"
),"")</f>
        <v>No root cause</v>
      </c>
      <c r="AR1171" s="59" t="s">
        <v>5343</v>
      </c>
      <c r="AS1171" s="40" t="str" cm="1">
        <f t="array" ref="AS1171">IFERROR(_xlfn.IFS(
AR1171="MPR ISSUE","ACTIVE",
AR1171="BSS Hardware Issue","ACTIVE",
AR1171="Sites strategiques, MLL, Pylone, etc.","PASSIVE",
AR1171="AKTIVCO DEFAUT GE &amp; POWER Cabinet","PASSIVE",
AR1171="AKTIVCO Coupure ENEO &amp; Baisse de tension","PASSIVE",
AR1171="Coupure ENEO &amp; Baisse de tension","PASSIVE",
AR1171="Defaut GE &amp; POWER Cabinet","PASSIVE",
AR1171="Sharing","PASSIVE",
AR1171="Sites strategiques &amp; DataCenter","PASSIVE",
AR1171="Exclu","Exclu",
AR1171="SAT","ACTIVE",
AR1171="SPARE-ISSUE","SPARE-ISSUE",
AR1171="Fiber CAmtel","ACTIVE",
AR1171="Fiber AOF","ACTIVE",
AR1171="Projet OCM (HUAWEI)","PLANNED WORKS",
AR1171="Projet OCM (NOKIA)","PLANNED WORKS",
AR1171="ACCESS-ISSUE","ACCESS-ISSUE",
AR1171="Projet OCM (ZTE, NOKIA, autres projets)","PLANNED WORKS",
AR1171="No root CAuse","No root cause",
AR1171="ODU HS","ACTIVE",
AR1171="IP &amp; VLAN","ACTIVE",
AR1171="Warehouse HUAWEI","SPARE-ISSUE",
AR1171="SPARE-HS","SPARE-ISSUE",
AR1171="Power Telco","ACTIVE", AR1171="no impacts","no impacts"
),"")</f>
        <v>No root cause</v>
      </c>
      <c r="AT1171" s="99" t="s">
        <v>5661</v>
      </c>
      <c r="AU1171" s="99" t="s">
        <v>176</v>
      </c>
      <c r="AW1171" s="17"/>
      <c r="AX1171" s="17" t="s">
        <v>5536</v>
      </c>
      <c r="AY1171" s="17"/>
      <c r="AZ1171" s="17" t="s">
        <v>5536</v>
      </c>
      <c r="BA1171" s="7"/>
      <c r="BC1171" s="18"/>
      <c r="BD1171" s="18"/>
      <c r="BE1171" s="18"/>
      <c r="BF1171" s="18"/>
      <c r="BG1171" s="18"/>
      <c r="BH1171" s="18"/>
      <c r="BI1171" s="18"/>
      <c r="BJ1171" s="18"/>
      <c r="BK1171" s="18"/>
      <c r="BM1171" s="18"/>
      <c r="BN1171" s="18"/>
      <c r="BO1171" s="18"/>
      <c r="BP1171" s="9" t="s">
        <v>5661</v>
      </c>
      <c r="BQ1171" s="14"/>
      <c r="BR1171" s="102" t="s">
        <v>5536</v>
      </c>
      <c r="BS1171" s="14"/>
      <c r="BT1171" s="14"/>
      <c r="BU1171" s="9"/>
      <c r="BV1171" s="9"/>
      <c r="BW1171" s="9"/>
    </row>
    <row r="1172" spans="1:75" x14ac:dyDescent="0.35">
      <c r="A1172" s="1" t="s">
        <v>934</v>
      </c>
      <c r="B1172" s="8" t="s">
        <v>935</v>
      </c>
      <c r="C1172" s="3" t="s">
        <v>24</v>
      </c>
      <c r="D1172" s="1" t="s">
        <v>21</v>
      </c>
      <c r="E1172" s="1" t="s">
        <v>80</v>
      </c>
      <c r="F1172" s="3" t="s">
        <v>23</v>
      </c>
      <c r="G1172" s="1" t="s">
        <v>24</v>
      </c>
      <c r="H1172" s="28" t="s">
        <v>5589</v>
      </c>
      <c r="I1172" s="27">
        <v>0</v>
      </c>
      <c r="J1172" s="27">
        <v>0</v>
      </c>
      <c r="K1172" s="27">
        <v>0</v>
      </c>
      <c r="L1172" s="27">
        <v>0</v>
      </c>
      <c r="M1172" s="27">
        <v>0</v>
      </c>
      <c r="N1172" s="27">
        <v>0.70002682395778937</v>
      </c>
      <c r="O1172" s="27">
        <v>0</v>
      </c>
      <c r="P1172" s="27">
        <v>2.0571871085200306</v>
      </c>
      <c r="Q1172" s="27">
        <v>0</v>
      </c>
      <c r="R1172" s="27">
        <v>0</v>
      </c>
      <c r="S1172" s="80">
        <v>1.8583794905160189</v>
      </c>
      <c r="T1172" s="80">
        <v>0.96202412444033514</v>
      </c>
      <c r="U1172" s="80">
        <v>2.5703201467898289</v>
      </c>
      <c r="V1172" s="80">
        <v>1.2845536807321229</v>
      </c>
      <c r="W1172" s="80">
        <v>0.96202412444033514</v>
      </c>
      <c r="X1172" s="80">
        <v>0.68540205973752477</v>
      </c>
      <c r="Y1172" s="80">
        <v>2.9553616525840893</v>
      </c>
      <c r="Z1172" s="80">
        <v>1.7265247565155106</v>
      </c>
      <c r="AA1172" s="80">
        <v>0</v>
      </c>
      <c r="AB1172" s="80">
        <v>0.26410183972399859</v>
      </c>
      <c r="AC1172" s="80">
        <v>0</v>
      </c>
      <c r="AD1172" s="80">
        <v>0</v>
      </c>
      <c r="AE1172" s="80">
        <v>0</v>
      </c>
      <c r="AF1172" s="80">
        <v>0</v>
      </c>
      <c r="AG1172" s="80"/>
      <c r="AH1172" s="80">
        <v>0</v>
      </c>
      <c r="AI1172" s="80">
        <v>0</v>
      </c>
      <c r="AJ1172" s="80">
        <v>0</v>
      </c>
      <c r="AK1172" s="80">
        <v>0</v>
      </c>
      <c r="AL1172" s="80">
        <v>0</v>
      </c>
      <c r="AM1172" s="80">
        <v>0</v>
      </c>
      <c r="AN1172" s="41" t="s">
        <v>5558</v>
      </c>
      <c r="AO1172" s="41"/>
      <c r="AP1172" s="40" t="str" cm="1">
        <f t="array" ref="AP1172">IFERROR(_xlfn.IFS(
AR1172="MPR ISSUE","PDH",
AR1172="BSS Hardware Issue","BSS",
AR1172="Sites strategiques, MLL, Pylone, etc.","ENVTECH",
AR1172="AKTIVCO DEFAUT GE &amp; POWER Cabinet","AKTIVCO",
AR1172="AKTIVCO Coupure ENEO &amp; Baisse de tension","AKTIVCO GRID ONLY",
AR1172="Coupure ENEO &amp; Baisse de tension","IHS GRID ONLY",
AR1172="Defaut GE &amp; POWER Cabinet","IHS",
AR1172="Sharing","Partners",
AR1172="Sites strategiques &amp; DataCenter","SST &amp; DC",
AR1172="Exclu","Exclu",
AR1172="SAT","SAT",
AR1172="SPARE-ISSUE","SPARE-ISSUE",
AR1172="Fiber CAmtel","TRANS_FO_CAMTEL",
AR1172="Fiber AOF","Fiber AOF",
AR1172="Projet OCM (HUAWEI)","TRAVAUX-HUAWEI",
AR1172="Projet OCM (NOKIA)","TRAVAUX-NOKIA",
AR1172="ACCESS-ISSUE","ACCESS-ISSUE",
AR1172="Projet OCM (ZTE, NOKIA, autres projets)","TRAVAUX OCM",
AR1172="No root CAuse","No root cause",
AR1172="ODU HS","PDH",
AR1172="IP &amp; VLAN","PDH",
AR1172="Warehouse HUAWEI","SPARE-ISSUE",
AR1172="SPARE-HS","SPARE-ISSUE",
AR1172="Power Telco","BSS",AR1172="no impacts","no impacts"
),"")</f>
        <v>No root cause</v>
      </c>
      <c r="AQ1172" s="40" t="str" cm="1">
        <f t="array" ref="AQ1172">IFERROR(_xlfn.IFS(
AR1172="MPR ISSUE","TX ISSUE",
AR1172="BSS Hardware Issue","RAN ISSUE",
AR1172="Sites strategiques, MLL, Pylone, etc.","ENVTECH",
AR1172="AKTIVCO DEFAUT GE &amp; POWER Cabinet","POWER ISSUE",
AR1172="AKTIVCO Coupure ENEO &amp; Baisse de tension","POWER ISSUE",
AR1172="Coupure ENEO &amp; Baisse de tension","POWER ISSUE",
AR1172="Defaut GE &amp; POWER Cabinet","POWER ISSUE",
AR1172="Sharing","POWER ISSUE",
AR1172="Sites strategiques &amp; DataCenter","POWER ISSUE",
AR1172="Exclu","Exclu",
AR1172="SAT","TX ISSUE",
AR1172="SPARE-ISSUE","SPARE-ISSUE",
AR1172="Fiber CAmtel","TX ISSUE",
AR1172="Fiber AOF","TX ISSUE",
AR1172="Projet OCM (HUAWEI)","TRAVAUX-HUAWEI",
AR1172="Projet OCM (NOKIA)","TRAVAUX -NOKIA",
AR1172="ACCESS-ISSUE","ACCESS-ISSUE",
AR1172="Projet OCM (ZTE, NOKIA, autres projets)","TRAVAUX OCM",
AR1172="No root CAuse","No root cause",
AR1172="ODU HS","TX ISSUE",
AR1172="IP &amp; VLAN","TX ISSUE",
AR1172="Warehouse HUAWEI","SPARE-ISSUE",
AR1172="SPARE-HS","SPARE-ISSUE",
AR1172="Power Telco","RAN ISSUE",AR1172="no impacts","no impacts"
),"")</f>
        <v>No root cause</v>
      </c>
      <c r="AR1172" s="59" t="s">
        <v>5343</v>
      </c>
      <c r="AS1172" s="40" t="str" cm="1">
        <f t="array" ref="AS1172">IFERROR(_xlfn.IFS(
AR1172="MPR ISSUE","ACTIVE",
AR1172="BSS Hardware Issue","ACTIVE",
AR1172="Sites strategiques, MLL, Pylone, etc.","PASSIVE",
AR1172="AKTIVCO DEFAUT GE &amp; POWER Cabinet","PASSIVE",
AR1172="AKTIVCO Coupure ENEO &amp; Baisse de tension","PASSIVE",
AR1172="Coupure ENEO &amp; Baisse de tension","PASSIVE",
AR1172="Defaut GE &amp; POWER Cabinet","PASSIVE",
AR1172="Sharing","PASSIVE",
AR1172="Sites strategiques &amp; DataCenter","PASSIVE",
AR1172="Exclu","Exclu",
AR1172="SAT","ACTIVE",
AR1172="SPARE-ISSUE","SPARE-ISSUE",
AR1172="Fiber CAmtel","ACTIVE",
AR1172="Fiber AOF","ACTIVE",
AR1172="Projet OCM (HUAWEI)","PLANNED WORKS",
AR1172="Projet OCM (NOKIA)","PLANNED WORKS",
AR1172="ACCESS-ISSUE","ACCESS-ISSUE",
AR1172="Projet OCM (ZTE, NOKIA, autres projets)","PLANNED WORKS",
AR1172="No root CAuse","No root cause",
AR1172="ODU HS","ACTIVE",
AR1172="IP &amp; VLAN","ACTIVE",
AR1172="Warehouse HUAWEI","SPARE-ISSUE",
AR1172="SPARE-HS","SPARE-ISSUE",
AR1172="Power Telco","ACTIVE", AR1172="no impacts","no impacts"
),"")</f>
        <v>No root cause</v>
      </c>
      <c r="AT1172" s="99" t="s">
        <v>5661</v>
      </c>
      <c r="AU1172" s="99" t="s">
        <v>935</v>
      </c>
      <c r="AW1172" s="17"/>
      <c r="AX1172" s="17" t="s">
        <v>5536</v>
      </c>
      <c r="AY1172" s="17"/>
      <c r="AZ1172" s="17" t="s">
        <v>5536</v>
      </c>
      <c r="BA1172" s="7"/>
      <c r="BC1172" s="18"/>
      <c r="BD1172" s="18"/>
      <c r="BE1172" s="18"/>
      <c r="BF1172" s="18"/>
      <c r="BG1172" s="18"/>
      <c r="BH1172" s="18"/>
      <c r="BI1172" s="18"/>
      <c r="BJ1172" s="18"/>
      <c r="BK1172" s="18"/>
      <c r="BM1172" s="18"/>
      <c r="BN1172" s="18"/>
      <c r="BO1172" s="18"/>
      <c r="BP1172" s="9" t="s">
        <v>5661</v>
      </c>
      <c r="BQ1172" s="14"/>
      <c r="BR1172" s="102" t="s">
        <v>5536</v>
      </c>
      <c r="BS1172" s="14"/>
      <c r="BT1172" s="14"/>
      <c r="BU1172" s="9"/>
      <c r="BV1172" s="9"/>
      <c r="BW1172" s="9"/>
    </row>
    <row r="1173" spans="1:75" x14ac:dyDescent="0.35">
      <c r="A1173" s="3" t="s">
        <v>3046</v>
      </c>
      <c r="B1173" s="24" t="s">
        <v>3047</v>
      </c>
      <c r="C1173" s="3" t="s">
        <v>31</v>
      </c>
      <c r="D1173" s="3" t="s">
        <v>11</v>
      </c>
      <c r="E1173" s="3" t="s">
        <v>96</v>
      </c>
      <c r="F1173" s="3" t="s">
        <v>31</v>
      </c>
      <c r="G1173" s="3" t="s">
        <v>3048</v>
      </c>
      <c r="H1173" s="29" t="s">
        <v>5588</v>
      </c>
      <c r="I1173" s="27">
        <v>0</v>
      </c>
      <c r="J1173" s="27">
        <v>0</v>
      </c>
      <c r="K1173" s="27">
        <v>0</v>
      </c>
      <c r="L1173" s="27">
        <v>1.2705632801202602</v>
      </c>
      <c r="M1173" s="27">
        <v>0</v>
      </c>
      <c r="N1173" s="27">
        <v>0.9958905268095446</v>
      </c>
      <c r="O1173" s="27">
        <v>0</v>
      </c>
      <c r="P1173" s="27">
        <v>0</v>
      </c>
      <c r="Q1173" s="27">
        <v>1.8891180027734621E-2</v>
      </c>
      <c r="R1173" s="27">
        <v>0.99864276455131518</v>
      </c>
      <c r="S1173" s="80">
        <v>0.96401178981414082</v>
      </c>
      <c r="T1173" s="80">
        <v>0</v>
      </c>
      <c r="U1173" s="80">
        <v>0</v>
      </c>
      <c r="V1173" s="80">
        <v>0</v>
      </c>
      <c r="W1173" s="80">
        <v>0</v>
      </c>
      <c r="X1173" s="80">
        <v>0</v>
      </c>
      <c r="Y1173" s="80">
        <v>0</v>
      </c>
      <c r="Z1173" s="80">
        <v>0</v>
      </c>
      <c r="AA1173" s="80">
        <v>0</v>
      </c>
      <c r="AB1173" s="80">
        <v>0.25955389475306273</v>
      </c>
      <c r="AC1173" s="80">
        <v>0</v>
      </c>
      <c r="AD1173" s="80">
        <v>0</v>
      </c>
      <c r="AE1173" s="80">
        <v>0</v>
      </c>
      <c r="AF1173" s="80">
        <v>0</v>
      </c>
      <c r="AG1173" s="80"/>
      <c r="AH1173" s="80">
        <v>0</v>
      </c>
      <c r="AI1173" s="80">
        <v>0</v>
      </c>
      <c r="AJ1173" s="80">
        <v>0</v>
      </c>
      <c r="AK1173" s="80">
        <v>0</v>
      </c>
      <c r="AL1173" s="80">
        <v>0</v>
      </c>
      <c r="AM1173" s="80">
        <v>0</v>
      </c>
      <c r="AN1173" s="41" t="s">
        <v>5558</v>
      </c>
      <c r="AO1173" s="41"/>
      <c r="AP1173" s="40" t="str" cm="1">
        <f t="array" ref="AP1173">IFERROR(_xlfn.IFS(
AR1173="MPR ISSUE","PDH",
AR1173="BSS Hardware Issue","BSS",
AR1173="Sites strategiques, MLL, Pylone, etc.","ENVTECH",
AR1173="AKTIVCO DEFAUT GE &amp; POWER Cabinet","AKTIVCO",
AR1173="AKTIVCO Coupure ENEO &amp; Baisse de tension","AKTIVCO GRID ONLY",
AR1173="Coupure ENEO &amp; Baisse de tension","IHS GRID ONLY",
AR1173="Defaut GE &amp; POWER Cabinet","IHS",
AR1173="Sharing","Partners",
AR1173="Sites strategiques &amp; DataCenter","SST &amp; DC",
AR1173="Exclu","Exclu",
AR1173="SAT","SAT",
AR1173="SPARE-ISSUE","SPARE-ISSUE",
AR1173="Fiber CAmtel","TRANS_FO_CAMTEL",
AR1173="Fiber AOF","Fiber AOF",
AR1173="Projet OCM (HUAWEI)","TRAVAUX-HUAWEI",
AR1173="Projet OCM (NOKIA)","TRAVAUX-NOKIA",
AR1173="ACCESS-ISSUE","ACCESS-ISSUE",
AR1173="Projet OCM (ZTE, NOKIA, autres projets)","TRAVAUX OCM",
AR1173="No root CAuse","No root cause",
AR1173="ODU HS","PDH",
AR1173="IP &amp; VLAN","PDH",
AR1173="Warehouse HUAWEI","SPARE-ISSUE",
AR1173="SPARE-HS","SPARE-ISSUE",
AR1173="Power Telco","BSS",AR1173="no impacts","no impacts"
),"")</f>
        <v>No root cause</v>
      </c>
      <c r="AQ1173" s="40" t="str" cm="1">
        <f t="array" ref="AQ1173">IFERROR(_xlfn.IFS(
AR1173="MPR ISSUE","TX ISSUE",
AR1173="BSS Hardware Issue","RAN ISSUE",
AR1173="Sites strategiques, MLL, Pylone, etc.","ENVTECH",
AR1173="AKTIVCO DEFAUT GE &amp; POWER Cabinet","POWER ISSUE",
AR1173="AKTIVCO Coupure ENEO &amp; Baisse de tension","POWER ISSUE",
AR1173="Coupure ENEO &amp; Baisse de tension","POWER ISSUE",
AR1173="Defaut GE &amp; POWER Cabinet","POWER ISSUE",
AR1173="Sharing","POWER ISSUE",
AR1173="Sites strategiques &amp; DataCenter","POWER ISSUE",
AR1173="Exclu","Exclu",
AR1173="SAT","TX ISSUE",
AR1173="SPARE-ISSUE","SPARE-ISSUE",
AR1173="Fiber CAmtel","TX ISSUE",
AR1173="Fiber AOF","TX ISSUE",
AR1173="Projet OCM (HUAWEI)","TRAVAUX-HUAWEI",
AR1173="Projet OCM (NOKIA)","TRAVAUX -NOKIA",
AR1173="ACCESS-ISSUE","ACCESS-ISSUE",
AR1173="Projet OCM (ZTE, NOKIA, autres projets)","TRAVAUX OCM",
AR1173="No root CAuse","No root cause",
AR1173="ODU HS","TX ISSUE",
AR1173="IP &amp; VLAN","TX ISSUE",
AR1173="Warehouse HUAWEI","SPARE-ISSUE",
AR1173="SPARE-HS","SPARE-ISSUE",
AR1173="Power Telco","RAN ISSUE",AR1173="no impacts","no impacts"
),"")</f>
        <v>No root cause</v>
      </c>
      <c r="AR1173" s="59" t="s">
        <v>5343</v>
      </c>
      <c r="AS1173" s="40" t="str" cm="1">
        <f t="array" ref="AS1173">IFERROR(_xlfn.IFS(
AR1173="MPR ISSUE","ACTIVE",
AR1173="BSS Hardware Issue","ACTIVE",
AR1173="Sites strategiques, MLL, Pylone, etc.","PASSIVE",
AR1173="AKTIVCO DEFAUT GE &amp; POWER Cabinet","PASSIVE",
AR1173="AKTIVCO Coupure ENEO &amp; Baisse de tension","PASSIVE",
AR1173="Coupure ENEO &amp; Baisse de tension","PASSIVE",
AR1173="Defaut GE &amp; POWER Cabinet","PASSIVE",
AR1173="Sharing","PASSIVE",
AR1173="Sites strategiques &amp; DataCenter","PASSIVE",
AR1173="Exclu","Exclu",
AR1173="SAT","ACTIVE",
AR1173="SPARE-ISSUE","SPARE-ISSUE",
AR1173="Fiber CAmtel","ACTIVE",
AR1173="Fiber AOF","ACTIVE",
AR1173="Projet OCM (HUAWEI)","PLANNED WORKS",
AR1173="Projet OCM (NOKIA)","PLANNED WORKS",
AR1173="ACCESS-ISSUE","ACCESS-ISSUE",
AR1173="Projet OCM (ZTE, NOKIA, autres projets)","PLANNED WORKS",
AR1173="No root CAuse","No root cause",
AR1173="ODU HS","ACTIVE",
AR1173="IP &amp; VLAN","ACTIVE",
AR1173="Warehouse HUAWEI","SPARE-ISSUE",
AR1173="SPARE-HS","SPARE-ISSUE",
AR1173="Power Telco","ACTIVE", AR1173="no impacts","no impacts"
),"")</f>
        <v>No root cause</v>
      </c>
      <c r="AT1173" s="99" t="s">
        <v>6505</v>
      </c>
      <c r="AU1173" s="99" t="s">
        <v>3047</v>
      </c>
      <c r="AW1173" s="17"/>
      <c r="AX1173" s="17" t="s">
        <v>5536</v>
      </c>
      <c r="AY1173" s="17"/>
      <c r="AZ1173" s="17" t="s">
        <v>5536</v>
      </c>
      <c r="BA1173" s="7"/>
      <c r="BC1173" s="18"/>
      <c r="BD1173" s="18"/>
      <c r="BE1173" s="18"/>
      <c r="BF1173" s="18"/>
      <c r="BG1173" s="18"/>
      <c r="BH1173" s="18"/>
      <c r="BI1173" s="18" t="s">
        <v>5677</v>
      </c>
      <c r="BJ1173" s="18" t="s">
        <v>5677</v>
      </c>
      <c r="BK1173" s="18" t="s">
        <v>5677</v>
      </c>
      <c r="BM1173" s="18"/>
      <c r="BN1173" s="18"/>
      <c r="BO1173" s="18"/>
      <c r="BP1173" s="9" t="s">
        <v>5661</v>
      </c>
      <c r="BQ1173" s="14"/>
      <c r="BR1173" s="102" t="s">
        <v>5536</v>
      </c>
      <c r="BS1173" s="14"/>
      <c r="BT1173" s="14"/>
      <c r="BU1173" s="9"/>
      <c r="BV1173" s="9"/>
      <c r="BW1173" s="9"/>
    </row>
    <row r="1174" spans="1:75" x14ac:dyDescent="0.35">
      <c r="A1174" s="1" t="s">
        <v>3044</v>
      </c>
      <c r="B1174" s="8" t="s">
        <v>3045</v>
      </c>
      <c r="C1174" s="3" t="s">
        <v>31</v>
      </c>
      <c r="D1174" s="1" t="s">
        <v>357</v>
      </c>
      <c r="E1174" s="1" t="s">
        <v>986</v>
      </c>
      <c r="F1174" s="3" t="s">
        <v>31</v>
      </c>
      <c r="G1174" s="1" t="s">
        <v>3044</v>
      </c>
      <c r="H1174" s="29" t="s">
        <v>5588</v>
      </c>
      <c r="I1174" s="27">
        <v>0</v>
      </c>
      <c r="J1174" s="27">
        <v>0</v>
      </c>
      <c r="K1174" s="27">
        <v>0</v>
      </c>
      <c r="L1174" s="27">
        <v>0</v>
      </c>
      <c r="M1174" s="27">
        <v>0</v>
      </c>
      <c r="N1174" s="27">
        <v>0.99390963035786761</v>
      </c>
      <c r="O1174" s="27">
        <v>0</v>
      </c>
      <c r="P1174" s="27">
        <v>0</v>
      </c>
      <c r="Q1174" s="27">
        <v>1.5898294686009187E-2</v>
      </c>
      <c r="R1174" s="27">
        <v>0.99671486919687635</v>
      </c>
      <c r="S1174" s="80">
        <v>0.96768300951115027</v>
      </c>
      <c r="T1174" s="80">
        <v>0</v>
      </c>
      <c r="U1174" s="80">
        <v>0</v>
      </c>
      <c r="V1174" s="80">
        <v>0</v>
      </c>
      <c r="W1174" s="80">
        <v>0</v>
      </c>
      <c r="X1174" s="80">
        <v>0</v>
      </c>
      <c r="Y1174" s="80">
        <v>0</v>
      </c>
      <c r="Z1174" s="80">
        <v>0</v>
      </c>
      <c r="AA1174" s="80">
        <v>0</v>
      </c>
      <c r="AB1174" s="80">
        <v>0.25723533457180126</v>
      </c>
      <c r="AC1174" s="80">
        <v>0</v>
      </c>
      <c r="AD1174" s="80">
        <v>0</v>
      </c>
      <c r="AE1174" s="80">
        <v>0</v>
      </c>
      <c r="AF1174" s="80">
        <v>0</v>
      </c>
      <c r="AG1174" s="80"/>
      <c r="AH1174" s="80">
        <v>0</v>
      </c>
      <c r="AI1174" s="80">
        <v>0</v>
      </c>
      <c r="AJ1174" s="80">
        <v>0</v>
      </c>
      <c r="AK1174" s="80">
        <v>0</v>
      </c>
      <c r="AL1174" s="80">
        <v>0</v>
      </c>
      <c r="AM1174" s="80">
        <v>0</v>
      </c>
      <c r="AN1174" s="41" t="s">
        <v>5558</v>
      </c>
      <c r="AO1174" s="41"/>
      <c r="AP1174" s="40" t="str" cm="1">
        <f t="array" ref="AP1174">IFERROR(_xlfn.IFS(
AR1174="MPR ISSUE","PDH",
AR1174="BSS Hardware Issue","BSS",
AR1174="Sites strategiques, MLL, Pylone, etc.","ENVTECH",
AR1174="AKTIVCO DEFAUT GE &amp; POWER Cabinet","AKTIVCO",
AR1174="AKTIVCO Coupure ENEO &amp; Baisse de tension","AKTIVCO GRID ONLY",
AR1174="Coupure ENEO &amp; Baisse de tension","IHS GRID ONLY",
AR1174="Defaut GE &amp; POWER Cabinet","IHS",
AR1174="Sharing","Partners",
AR1174="Sites strategiques &amp; DataCenter","SST &amp; DC",
AR1174="Exclu","Exclu",
AR1174="SAT","SAT",
AR1174="SPARE-ISSUE","SPARE-ISSUE",
AR1174="Fiber CAmtel","TRANS_FO_CAMTEL",
AR1174="Fiber AOF","Fiber AOF",
AR1174="Projet OCM (HUAWEI)","TRAVAUX-HUAWEI",
AR1174="Projet OCM (NOKIA)","TRAVAUX-NOKIA",
AR1174="ACCESS-ISSUE","ACCESS-ISSUE",
AR1174="Projet OCM (ZTE, NOKIA, autres projets)","TRAVAUX OCM",
AR1174="No root CAuse","No root cause",
AR1174="ODU HS","PDH",
AR1174="IP &amp; VLAN","PDH",
AR1174="Warehouse HUAWEI","SPARE-ISSUE",
AR1174="SPARE-HS","SPARE-ISSUE",
AR1174="Power Telco","BSS",AR1174="no impacts","no impacts"
),"")</f>
        <v>No root cause</v>
      </c>
      <c r="AQ1174" s="40" t="str" cm="1">
        <f t="array" ref="AQ1174">IFERROR(_xlfn.IFS(
AR1174="MPR ISSUE","TX ISSUE",
AR1174="BSS Hardware Issue","RAN ISSUE",
AR1174="Sites strategiques, MLL, Pylone, etc.","ENVTECH",
AR1174="AKTIVCO DEFAUT GE &amp; POWER Cabinet","POWER ISSUE",
AR1174="AKTIVCO Coupure ENEO &amp; Baisse de tension","POWER ISSUE",
AR1174="Coupure ENEO &amp; Baisse de tension","POWER ISSUE",
AR1174="Defaut GE &amp; POWER Cabinet","POWER ISSUE",
AR1174="Sharing","POWER ISSUE",
AR1174="Sites strategiques &amp; DataCenter","POWER ISSUE",
AR1174="Exclu","Exclu",
AR1174="SAT","TX ISSUE",
AR1174="SPARE-ISSUE","SPARE-ISSUE",
AR1174="Fiber CAmtel","TX ISSUE",
AR1174="Fiber AOF","TX ISSUE",
AR1174="Projet OCM (HUAWEI)","TRAVAUX-HUAWEI",
AR1174="Projet OCM (NOKIA)","TRAVAUX -NOKIA",
AR1174="ACCESS-ISSUE","ACCESS-ISSUE",
AR1174="Projet OCM (ZTE, NOKIA, autres projets)","TRAVAUX OCM",
AR1174="No root CAuse","No root cause",
AR1174="ODU HS","TX ISSUE",
AR1174="IP &amp; VLAN","TX ISSUE",
AR1174="Warehouse HUAWEI","SPARE-ISSUE",
AR1174="SPARE-HS","SPARE-ISSUE",
AR1174="Power Telco","RAN ISSUE",AR1174="no impacts","no impacts"
),"")</f>
        <v>No root cause</v>
      </c>
      <c r="AR1174" s="59" t="s">
        <v>5343</v>
      </c>
      <c r="AS1174" s="40" t="str" cm="1">
        <f t="array" ref="AS1174">IFERROR(_xlfn.IFS(
AR1174="MPR ISSUE","ACTIVE",
AR1174="BSS Hardware Issue","ACTIVE",
AR1174="Sites strategiques, MLL, Pylone, etc.","PASSIVE",
AR1174="AKTIVCO DEFAUT GE &amp; POWER Cabinet","PASSIVE",
AR1174="AKTIVCO Coupure ENEO &amp; Baisse de tension","PASSIVE",
AR1174="Coupure ENEO &amp; Baisse de tension","PASSIVE",
AR1174="Defaut GE &amp; POWER Cabinet","PASSIVE",
AR1174="Sharing","PASSIVE",
AR1174="Sites strategiques &amp; DataCenter","PASSIVE",
AR1174="Exclu","Exclu",
AR1174="SAT","ACTIVE",
AR1174="SPARE-ISSUE","SPARE-ISSUE",
AR1174="Fiber CAmtel","ACTIVE",
AR1174="Fiber AOF","ACTIVE",
AR1174="Projet OCM (HUAWEI)","PLANNED WORKS",
AR1174="Projet OCM (NOKIA)","PLANNED WORKS",
AR1174="ACCESS-ISSUE","ACCESS-ISSUE",
AR1174="Projet OCM (ZTE, NOKIA, autres projets)","PLANNED WORKS",
AR1174="No root CAuse","No root cause",
AR1174="ODU HS","ACTIVE",
AR1174="IP &amp; VLAN","ACTIVE",
AR1174="Warehouse HUAWEI","SPARE-ISSUE",
AR1174="SPARE-HS","SPARE-ISSUE",
AR1174="Power Telco","ACTIVE", AR1174="no impacts","no impacts"
),"")</f>
        <v>No root cause</v>
      </c>
      <c r="AT1174" s="99" t="s">
        <v>5661</v>
      </c>
      <c r="AU1174" s="99" t="s">
        <v>3045</v>
      </c>
      <c r="AW1174" s="17"/>
      <c r="AX1174" s="17" t="s">
        <v>5536</v>
      </c>
      <c r="AY1174" s="17"/>
      <c r="AZ1174" s="17" t="s">
        <v>5536</v>
      </c>
      <c r="BA1174" s="7"/>
      <c r="BC1174" s="18"/>
      <c r="BD1174" s="18"/>
      <c r="BE1174" s="18"/>
      <c r="BF1174" s="18"/>
      <c r="BG1174" s="18"/>
      <c r="BH1174" s="18"/>
      <c r="BI1174" s="18"/>
      <c r="BJ1174" s="18"/>
      <c r="BK1174" s="18"/>
      <c r="BM1174" s="18"/>
      <c r="BN1174" s="18"/>
      <c r="BO1174" s="18"/>
      <c r="BP1174" s="9" t="s">
        <v>5661</v>
      </c>
      <c r="BQ1174" s="14"/>
      <c r="BR1174" s="102" t="s">
        <v>5536</v>
      </c>
      <c r="BS1174" s="14"/>
      <c r="BT1174" s="14"/>
      <c r="BU1174" s="9"/>
      <c r="BV1174" s="9"/>
      <c r="BW1174" s="9"/>
    </row>
    <row r="1175" spans="1:75" x14ac:dyDescent="0.35">
      <c r="A1175" s="1" t="s">
        <v>2041</v>
      </c>
      <c r="B1175" s="8" t="s">
        <v>2042</v>
      </c>
      <c r="C1175" s="3" t="s">
        <v>37</v>
      </c>
      <c r="D1175" s="1" t="s">
        <v>11</v>
      </c>
      <c r="E1175" s="1" t="s">
        <v>2043</v>
      </c>
      <c r="F1175" s="3" t="s">
        <v>226</v>
      </c>
      <c r="G1175" s="1" t="s">
        <v>2044</v>
      </c>
      <c r="H1175" s="29" t="s">
        <v>5588</v>
      </c>
      <c r="I1175" s="27">
        <v>0</v>
      </c>
      <c r="J1175" s="27">
        <v>0</v>
      </c>
      <c r="K1175" s="27">
        <v>0</v>
      </c>
      <c r="L1175" s="27">
        <v>0</v>
      </c>
      <c r="M1175" s="27">
        <v>0</v>
      </c>
      <c r="N1175" s="27">
        <v>0</v>
      </c>
      <c r="O1175" s="27">
        <v>0</v>
      </c>
      <c r="P1175" s="27">
        <v>0</v>
      </c>
      <c r="Q1175" s="27">
        <v>0</v>
      </c>
      <c r="R1175" s="27">
        <v>0</v>
      </c>
      <c r="S1175" s="80">
        <v>0</v>
      </c>
      <c r="T1175" s="80">
        <v>0</v>
      </c>
      <c r="U1175" s="80">
        <v>0</v>
      </c>
      <c r="V1175" s="80">
        <v>0</v>
      </c>
      <c r="W1175" s="80">
        <v>0</v>
      </c>
      <c r="X1175" s="80">
        <v>0</v>
      </c>
      <c r="Y1175" s="80">
        <v>0</v>
      </c>
      <c r="Z1175" s="80">
        <v>0</v>
      </c>
      <c r="AA1175" s="80">
        <v>0</v>
      </c>
      <c r="AB1175" s="80">
        <v>0.22366971717846207</v>
      </c>
      <c r="AC1175" s="80">
        <v>0</v>
      </c>
      <c r="AD1175" s="80">
        <v>0</v>
      </c>
      <c r="AE1175" s="80">
        <v>0</v>
      </c>
      <c r="AF1175" s="80">
        <v>0</v>
      </c>
      <c r="AG1175" s="80"/>
      <c r="AH1175" s="80">
        <v>0</v>
      </c>
      <c r="AI1175" s="80">
        <v>0</v>
      </c>
      <c r="AJ1175" s="80">
        <v>0</v>
      </c>
      <c r="AK1175" s="80">
        <v>0</v>
      </c>
      <c r="AL1175" s="80">
        <v>0</v>
      </c>
      <c r="AM1175" s="80">
        <v>0</v>
      </c>
      <c r="AN1175" s="41" t="s">
        <v>5558</v>
      </c>
      <c r="AO1175" s="41"/>
      <c r="AP1175" s="40" t="str" cm="1">
        <f t="array" ref="AP1175">IFERROR(_xlfn.IFS(
AR1175="MPR ISSUE","PDH",
AR1175="BSS Hardware Issue","BSS",
AR1175="Sites strategiques, MLL, Pylone, etc.","ENVTECH",
AR1175="AKTIVCO DEFAUT GE &amp; POWER Cabinet","AKTIVCO",
AR1175="AKTIVCO Coupure ENEO &amp; Baisse de tension","AKTIVCO GRID ONLY",
AR1175="Coupure ENEO &amp; Baisse de tension","IHS GRID ONLY",
AR1175="Defaut GE &amp; POWER Cabinet","IHS",
AR1175="Sharing","Partners",
AR1175="Sites strategiques &amp; DataCenter","SST &amp; DC",
AR1175="Exclu","Exclu",
AR1175="SAT","SAT",
AR1175="SPARE-ISSUE","SPARE-ISSUE",
AR1175="Fiber CAmtel","TRANS_FO_CAMTEL",
AR1175="Fiber AOF","Fiber AOF",
AR1175="Projet OCM (HUAWEI)","TRAVAUX-HUAWEI",
AR1175="Projet OCM (NOKIA)","TRAVAUX-NOKIA",
AR1175="ACCESS-ISSUE","ACCESS-ISSUE",
AR1175="Projet OCM (ZTE, NOKIA, autres projets)","TRAVAUX OCM",
AR1175="No root CAuse","No root cause",
AR1175="ODU HS","PDH",
AR1175="IP &amp; VLAN","PDH",
AR1175="Warehouse HUAWEI","SPARE-ISSUE",
AR1175="SPARE-HS","SPARE-ISSUE",
AR1175="Power Telco","BSS",AR1175="no impacts","no impacts"
),"")</f>
        <v>No root cause</v>
      </c>
      <c r="AQ1175" s="40" t="str" cm="1">
        <f t="array" ref="AQ1175">IFERROR(_xlfn.IFS(
AR1175="MPR ISSUE","TX ISSUE",
AR1175="BSS Hardware Issue","RAN ISSUE",
AR1175="Sites strategiques, MLL, Pylone, etc.","ENVTECH",
AR1175="AKTIVCO DEFAUT GE &amp; POWER Cabinet","POWER ISSUE",
AR1175="AKTIVCO Coupure ENEO &amp; Baisse de tension","POWER ISSUE",
AR1175="Coupure ENEO &amp; Baisse de tension","POWER ISSUE",
AR1175="Defaut GE &amp; POWER Cabinet","POWER ISSUE",
AR1175="Sharing","POWER ISSUE",
AR1175="Sites strategiques &amp; DataCenter","POWER ISSUE",
AR1175="Exclu","Exclu",
AR1175="SAT","TX ISSUE",
AR1175="SPARE-ISSUE","SPARE-ISSUE",
AR1175="Fiber CAmtel","TX ISSUE",
AR1175="Fiber AOF","TX ISSUE",
AR1175="Projet OCM (HUAWEI)","TRAVAUX-HUAWEI",
AR1175="Projet OCM (NOKIA)","TRAVAUX -NOKIA",
AR1175="ACCESS-ISSUE","ACCESS-ISSUE",
AR1175="Projet OCM (ZTE, NOKIA, autres projets)","TRAVAUX OCM",
AR1175="No root CAuse","No root cause",
AR1175="ODU HS","TX ISSUE",
AR1175="IP &amp; VLAN","TX ISSUE",
AR1175="Warehouse HUAWEI","SPARE-ISSUE",
AR1175="SPARE-HS","SPARE-ISSUE",
AR1175="Power Telco","RAN ISSUE",AR1175="no impacts","no impacts"
),"")</f>
        <v>No root cause</v>
      </c>
      <c r="AR1175" s="59" t="s">
        <v>5343</v>
      </c>
      <c r="AS1175" s="40" t="str" cm="1">
        <f t="array" ref="AS1175">IFERROR(_xlfn.IFS(
AR1175="MPR ISSUE","ACTIVE",
AR1175="BSS Hardware Issue","ACTIVE",
AR1175="Sites strategiques, MLL, Pylone, etc.","PASSIVE",
AR1175="AKTIVCO DEFAUT GE &amp; POWER Cabinet","PASSIVE",
AR1175="AKTIVCO Coupure ENEO &amp; Baisse de tension","PASSIVE",
AR1175="Coupure ENEO &amp; Baisse de tension","PASSIVE",
AR1175="Defaut GE &amp; POWER Cabinet","PASSIVE",
AR1175="Sharing","PASSIVE",
AR1175="Sites strategiques &amp; DataCenter","PASSIVE",
AR1175="Exclu","Exclu",
AR1175="SAT","ACTIVE",
AR1175="SPARE-ISSUE","SPARE-ISSUE",
AR1175="Fiber CAmtel","ACTIVE",
AR1175="Fiber AOF","ACTIVE",
AR1175="Projet OCM (HUAWEI)","PLANNED WORKS",
AR1175="Projet OCM (NOKIA)","PLANNED WORKS",
AR1175="ACCESS-ISSUE","ACCESS-ISSUE",
AR1175="Projet OCM (ZTE, NOKIA, autres projets)","PLANNED WORKS",
AR1175="No root CAuse","No root cause",
AR1175="ODU HS","ACTIVE",
AR1175="IP &amp; VLAN","ACTIVE",
AR1175="Warehouse HUAWEI","SPARE-ISSUE",
AR1175="SPARE-HS","SPARE-ISSUE",
AR1175="Power Telco","ACTIVE", AR1175="no impacts","no impacts"
),"")</f>
        <v>No root cause</v>
      </c>
      <c r="AT1175" s="99" t="s">
        <v>5661</v>
      </c>
      <c r="AU1175" s="99" t="s">
        <v>2042</v>
      </c>
      <c r="AW1175" s="17"/>
      <c r="AX1175" s="17" t="s">
        <v>5536</v>
      </c>
      <c r="AY1175" s="17"/>
      <c r="AZ1175" s="17" t="s">
        <v>5536</v>
      </c>
      <c r="BA1175" s="7"/>
      <c r="BC1175" s="18"/>
      <c r="BD1175" s="18"/>
      <c r="BE1175" s="18"/>
      <c r="BF1175" s="18"/>
      <c r="BG1175" s="18"/>
      <c r="BH1175" s="18"/>
      <c r="BI1175" s="18"/>
      <c r="BJ1175" s="18"/>
      <c r="BK1175" s="18"/>
      <c r="BM1175" s="18"/>
      <c r="BN1175" s="18"/>
      <c r="BO1175" s="18"/>
      <c r="BP1175" s="9" t="s">
        <v>5661</v>
      </c>
      <c r="BQ1175" s="14"/>
      <c r="BR1175" s="102" t="s">
        <v>5536</v>
      </c>
      <c r="BS1175" s="14"/>
      <c r="BT1175" s="14"/>
      <c r="BU1175" s="9"/>
      <c r="BV1175" s="9"/>
      <c r="BW1175" s="9"/>
    </row>
    <row r="1176" spans="1:75" x14ac:dyDescent="0.35">
      <c r="A1176" s="1" t="s">
        <v>3332</v>
      </c>
      <c r="B1176" s="1" t="s">
        <v>3333</v>
      </c>
      <c r="C1176" s="3" t="s">
        <v>299</v>
      </c>
      <c r="D1176" s="1" t="s">
        <v>21</v>
      </c>
      <c r="E1176" s="1" t="s">
        <v>30</v>
      </c>
      <c r="F1176" s="3" t="s">
        <v>102</v>
      </c>
      <c r="G1176" s="1" t="s">
        <v>299</v>
      </c>
      <c r="H1176" s="28" t="s">
        <v>5589</v>
      </c>
      <c r="I1176" s="27">
        <v>12.451470751898363</v>
      </c>
      <c r="J1176" s="27">
        <v>17.214720788281923</v>
      </c>
      <c r="K1176" s="27">
        <v>6.5562282947096886</v>
      </c>
      <c r="L1176" s="27">
        <v>0</v>
      </c>
      <c r="M1176" s="27">
        <v>0</v>
      </c>
      <c r="N1176" s="27">
        <v>0</v>
      </c>
      <c r="O1176" s="27">
        <v>0</v>
      </c>
      <c r="P1176" s="27">
        <v>0.22133332191888322</v>
      </c>
      <c r="Q1176" s="27">
        <v>3.162605262632229</v>
      </c>
      <c r="R1176" s="27">
        <v>8.0339893788541588</v>
      </c>
      <c r="S1176" s="80">
        <v>6.580501836299665</v>
      </c>
      <c r="T1176" s="80">
        <v>0</v>
      </c>
      <c r="U1176" s="80">
        <v>0</v>
      </c>
      <c r="V1176" s="80">
        <v>0</v>
      </c>
      <c r="W1176" s="80">
        <v>0</v>
      </c>
      <c r="X1176" s="80">
        <v>0.30273261935947815</v>
      </c>
      <c r="Y1176" s="80">
        <v>0</v>
      </c>
      <c r="Z1176" s="80">
        <v>0.45944945253443603</v>
      </c>
      <c r="AA1176" s="80">
        <v>0</v>
      </c>
      <c r="AB1176" s="80">
        <v>0.20965134562098886</v>
      </c>
      <c r="AC1176" s="80">
        <v>0</v>
      </c>
      <c r="AD1176" s="80">
        <v>0</v>
      </c>
      <c r="AE1176" s="80">
        <v>0</v>
      </c>
      <c r="AF1176" s="80">
        <v>0</v>
      </c>
      <c r="AG1176" s="80"/>
      <c r="AH1176" s="80">
        <v>0</v>
      </c>
      <c r="AI1176" s="80">
        <v>0</v>
      </c>
      <c r="AJ1176" s="80">
        <v>0</v>
      </c>
      <c r="AK1176" s="80">
        <v>0</v>
      </c>
      <c r="AL1176" s="80">
        <v>0</v>
      </c>
      <c r="AM1176" s="80">
        <v>0</v>
      </c>
      <c r="AN1176" s="41" t="s">
        <v>5558</v>
      </c>
      <c r="AO1176" s="41"/>
      <c r="AP1176" s="40" t="str" cm="1">
        <f t="array" ref="AP1176">IFERROR(_xlfn.IFS(
AR1176="MPR ISSUE","PDH",
AR1176="BSS Hardware Issue","BSS",
AR1176="Sites strategiques, MLL, Pylone, etc.","ENVTECH",
AR1176="AKTIVCO DEFAUT GE &amp; POWER Cabinet","AKTIVCO",
AR1176="AKTIVCO Coupure ENEO &amp; Baisse de tension","AKTIVCO GRID ONLY",
AR1176="Coupure ENEO &amp; Baisse de tension","IHS GRID ONLY",
AR1176="Defaut GE &amp; POWER Cabinet","IHS",
AR1176="Sharing","Partners",
AR1176="Sites strategiques &amp; DataCenter","SST &amp; DC",
AR1176="Exclu","Exclu",
AR1176="SAT","SAT",
AR1176="SPARE-ISSUE","SPARE-ISSUE",
AR1176="Fiber CAmtel","TRANS_FO_CAMTEL",
AR1176="Fiber AOF","Fiber AOF",
AR1176="Projet OCM (HUAWEI)","TRAVAUX-HUAWEI",
AR1176="Projet OCM (NOKIA)","TRAVAUX-NOKIA",
AR1176="ACCESS-ISSUE","ACCESS-ISSUE",
AR1176="Projet OCM (ZTE, NOKIA, autres projets)","TRAVAUX OCM",
AR1176="No root CAuse","No root cause",
AR1176="ODU HS","PDH",
AR1176="IP &amp; VLAN","PDH",
AR1176="Warehouse HUAWEI","SPARE-ISSUE",
AR1176="SPARE-HS","SPARE-ISSUE",
AR1176="Power Telco","BSS",AR1176="no impacts","no impacts"
),"")</f>
        <v>No root cause</v>
      </c>
      <c r="AQ1176" s="40" t="str" cm="1">
        <f t="array" ref="AQ1176">IFERROR(_xlfn.IFS(
AR1176="MPR ISSUE","TX ISSUE",
AR1176="BSS Hardware Issue","RAN ISSUE",
AR1176="Sites strategiques, MLL, Pylone, etc.","ENVTECH",
AR1176="AKTIVCO DEFAUT GE &amp; POWER Cabinet","POWER ISSUE",
AR1176="AKTIVCO Coupure ENEO &amp; Baisse de tension","POWER ISSUE",
AR1176="Coupure ENEO &amp; Baisse de tension","POWER ISSUE",
AR1176="Defaut GE &amp; POWER Cabinet","POWER ISSUE",
AR1176="Sharing","POWER ISSUE",
AR1176="Sites strategiques &amp; DataCenter","POWER ISSUE",
AR1176="Exclu","Exclu",
AR1176="SAT","TX ISSUE",
AR1176="SPARE-ISSUE","SPARE-ISSUE",
AR1176="Fiber CAmtel","TX ISSUE",
AR1176="Fiber AOF","TX ISSUE",
AR1176="Projet OCM (HUAWEI)","TRAVAUX-HUAWEI",
AR1176="Projet OCM (NOKIA)","TRAVAUX -NOKIA",
AR1176="ACCESS-ISSUE","ACCESS-ISSUE",
AR1176="Projet OCM (ZTE, NOKIA, autres projets)","TRAVAUX OCM",
AR1176="No root CAuse","No root cause",
AR1176="ODU HS","TX ISSUE",
AR1176="IP &amp; VLAN","TX ISSUE",
AR1176="Warehouse HUAWEI","SPARE-ISSUE",
AR1176="SPARE-HS","SPARE-ISSUE",
AR1176="Power Telco","RAN ISSUE",AR1176="no impacts","no impacts"
),"")</f>
        <v>No root cause</v>
      </c>
      <c r="AR1176" s="59" t="s">
        <v>5343</v>
      </c>
      <c r="AS1176" s="40" t="str" cm="1">
        <f t="array" ref="AS1176">IFERROR(_xlfn.IFS(
AR1176="MPR ISSUE","ACTIVE",
AR1176="BSS Hardware Issue","ACTIVE",
AR1176="Sites strategiques, MLL, Pylone, etc.","PASSIVE",
AR1176="AKTIVCO DEFAUT GE &amp; POWER Cabinet","PASSIVE",
AR1176="AKTIVCO Coupure ENEO &amp; Baisse de tension","PASSIVE",
AR1176="Coupure ENEO &amp; Baisse de tension","PASSIVE",
AR1176="Defaut GE &amp; POWER Cabinet","PASSIVE",
AR1176="Sharing","PASSIVE",
AR1176="Sites strategiques &amp; DataCenter","PASSIVE",
AR1176="Exclu","Exclu",
AR1176="SAT","ACTIVE",
AR1176="SPARE-ISSUE","SPARE-ISSUE",
AR1176="Fiber CAmtel","ACTIVE",
AR1176="Fiber AOF","ACTIVE",
AR1176="Projet OCM (HUAWEI)","PLANNED WORKS",
AR1176="Projet OCM (NOKIA)","PLANNED WORKS",
AR1176="ACCESS-ISSUE","ACCESS-ISSUE",
AR1176="Projet OCM (ZTE, NOKIA, autres projets)","PLANNED WORKS",
AR1176="No root CAuse","No root cause",
AR1176="ODU HS","ACTIVE",
AR1176="IP &amp; VLAN","ACTIVE",
AR1176="Warehouse HUAWEI","SPARE-ISSUE",
AR1176="SPARE-HS","SPARE-ISSUE",
AR1176="Power Telco","ACTIVE", AR1176="no impacts","no impacts"
),"")</f>
        <v>No root cause</v>
      </c>
      <c r="AT1176" s="99" t="s">
        <v>5661</v>
      </c>
      <c r="AU1176" s="99" t="s">
        <v>3333</v>
      </c>
      <c r="AW1176" s="17"/>
      <c r="AX1176" s="17" t="s">
        <v>5536</v>
      </c>
      <c r="AY1176" s="17"/>
      <c r="AZ1176" s="17" t="s">
        <v>5536</v>
      </c>
      <c r="BA1176" s="7"/>
      <c r="BC1176" s="18"/>
      <c r="BD1176" s="18"/>
      <c r="BE1176" s="18"/>
      <c r="BF1176" s="18"/>
      <c r="BG1176" s="18"/>
      <c r="BH1176" s="18"/>
      <c r="BI1176" s="18"/>
      <c r="BJ1176" s="18"/>
      <c r="BK1176" s="18"/>
      <c r="BM1176" s="18"/>
      <c r="BN1176" s="18"/>
      <c r="BO1176" s="18"/>
      <c r="BP1176" s="9" t="s">
        <v>5661</v>
      </c>
      <c r="BQ1176" s="14"/>
      <c r="BR1176" s="102" t="s">
        <v>5536</v>
      </c>
      <c r="BS1176" s="14"/>
      <c r="BT1176" s="14"/>
      <c r="BU1176" s="9"/>
      <c r="BV1176" s="9"/>
      <c r="BW1176" s="9"/>
    </row>
    <row r="1177" spans="1:75" x14ac:dyDescent="0.35">
      <c r="A1177" s="1" t="s">
        <v>1022</v>
      </c>
      <c r="B1177" s="8" t="s">
        <v>1023</v>
      </c>
      <c r="C1177" s="3" t="s">
        <v>102</v>
      </c>
      <c r="D1177" s="1" t="s">
        <v>11</v>
      </c>
      <c r="E1177" s="1" t="s">
        <v>12</v>
      </c>
      <c r="F1177" s="3" t="s">
        <v>102</v>
      </c>
      <c r="G1177" s="1" t="s">
        <v>1017</v>
      </c>
      <c r="H1177" s="29" t="s">
        <v>5588</v>
      </c>
      <c r="I1177" s="27">
        <v>0</v>
      </c>
      <c r="J1177" s="27">
        <v>0</v>
      </c>
      <c r="K1177" s="27">
        <v>0</v>
      </c>
      <c r="L1177" s="27">
        <v>0.30997021247031109</v>
      </c>
      <c r="M1177" s="27">
        <v>0</v>
      </c>
      <c r="N1177" s="27">
        <v>0</v>
      </c>
      <c r="O1177" s="27">
        <v>0</v>
      </c>
      <c r="P1177" s="27">
        <v>0</v>
      </c>
      <c r="Q1177" s="27">
        <v>0</v>
      </c>
      <c r="R1177" s="27">
        <v>0</v>
      </c>
      <c r="S1177" s="80">
        <v>0</v>
      </c>
      <c r="T1177" s="80">
        <v>0</v>
      </c>
      <c r="U1177" s="80">
        <v>6.6434101200108735</v>
      </c>
      <c r="V1177" s="80">
        <v>7.6085335855926814</v>
      </c>
      <c r="W1177" s="80">
        <v>0</v>
      </c>
      <c r="X1177" s="80">
        <v>0</v>
      </c>
      <c r="Y1177" s="80">
        <v>0</v>
      </c>
      <c r="Z1177" s="80">
        <v>0</v>
      </c>
      <c r="AA1177" s="80">
        <v>0</v>
      </c>
      <c r="AB1177" s="80">
        <v>0.15181218663767393</v>
      </c>
      <c r="AC1177" s="80">
        <v>0</v>
      </c>
      <c r="AD1177" s="80">
        <v>0</v>
      </c>
      <c r="AE1177" s="80">
        <v>0</v>
      </c>
      <c r="AF1177" s="80">
        <v>0</v>
      </c>
      <c r="AG1177" s="80"/>
      <c r="AH1177" s="80">
        <v>0</v>
      </c>
      <c r="AI1177" s="80">
        <v>0</v>
      </c>
      <c r="AJ1177" s="80">
        <v>0</v>
      </c>
      <c r="AK1177" s="80">
        <v>0</v>
      </c>
      <c r="AL1177" s="80">
        <v>0</v>
      </c>
      <c r="AM1177" s="80">
        <v>0</v>
      </c>
      <c r="AN1177" s="41" t="s">
        <v>5558</v>
      </c>
      <c r="AO1177" s="41"/>
      <c r="AP1177" s="40" t="str" cm="1">
        <f t="array" ref="AP1177">IFERROR(_xlfn.IFS(
AR1177="MPR ISSUE","PDH",
AR1177="BSS Hardware Issue","BSS",
AR1177="Sites strategiques, MLL, Pylone, etc.","ENVTECH",
AR1177="AKTIVCO DEFAUT GE &amp; POWER Cabinet","AKTIVCO",
AR1177="AKTIVCO Coupure ENEO &amp; Baisse de tension","AKTIVCO GRID ONLY",
AR1177="Coupure ENEO &amp; Baisse de tension","IHS GRID ONLY",
AR1177="Defaut GE &amp; POWER Cabinet","IHS",
AR1177="Sharing","Partners",
AR1177="Sites strategiques &amp; DataCenter","SST &amp; DC",
AR1177="Exclu","Exclu",
AR1177="SAT","SAT",
AR1177="SPARE-ISSUE","SPARE-ISSUE",
AR1177="Fiber CAmtel","TRANS_FO_CAMTEL",
AR1177="Fiber AOF","Fiber AOF",
AR1177="Projet OCM (HUAWEI)","TRAVAUX-HUAWEI",
AR1177="Projet OCM (NOKIA)","TRAVAUX-NOKIA",
AR1177="ACCESS-ISSUE","ACCESS-ISSUE",
AR1177="Projet OCM (ZTE, NOKIA, autres projets)","TRAVAUX OCM",
AR1177="No root CAuse","No root cause",
AR1177="ODU HS","PDH",
AR1177="IP &amp; VLAN","PDH",
AR1177="Warehouse HUAWEI","SPARE-ISSUE",
AR1177="SPARE-HS","SPARE-ISSUE",
AR1177="Power Telco","BSS",AR1177="no impacts","no impacts"
),"")</f>
        <v>No root cause</v>
      </c>
      <c r="AQ1177" s="40" t="str" cm="1">
        <f t="array" ref="AQ1177">IFERROR(_xlfn.IFS(
AR1177="MPR ISSUE","TX ISSUE",
AR1177="BSS Hardware Issue","RAN ISSUE",
AR1177="Sites strategiques, MLL, Pylone, etc.","ENVTECH",
AR1177="AKTIVCO DEFAUT GE &amp; POWER Cabinet","POWER ISSUE",
AR1177="AKTIVCO Coupure ENEO &amp; Baisse de tension","POWER ISSUE",
AR1177="Coupure ENEO &amp; Baisse de tension","POWER ISSUE",
AR1177="Defaut GE &amp; POWER Cabinet","POWER ISSUE",
AR1177="Sharing","POWER ISSUE",
AR1177="Sites strategiques &amp; DataCenter","POWER ISSUE",
AR1177="Exclu","Exclu",
AR1177="SAT","TX ISSUE",
AR1177="SPARE-ISSUE","SPARE-ISSUE",
AR1177="Fiber CAmtel","TX ISSUE",
AR1177="Fiber AOF","TX ISSUE",
AR1177="Projet OCM (HUAWEI)","TRAVAUX-HUAWEI",
AR1177="Projet OCM (NOKIA)","TRAVAUX -NOKIA",
AR1177="ACCESS-ISSUE","ACCESS-ISSUE",
AR1177="Projet OCM (ZTE, NOKIA, autres projets)","TRAVAUX OCM",
AR1177="No root CAuse","No root cause",
AR1177="ODU HS","TX ISSUE",
AR1177="IP &amp; VLAN","TX ISSUE",
AR1177="Warehouse HUAWEI","SPARE-ISSUE",
AR1177="SPARE-HS","SPARE-ISSUE",
AR1177="Power Telco","RAN ISSUE",AR1177="no impacts","no impacts"
),"")</f>
        <v>No root cause</v>
      </c>
      <c r="AR1177" s="59" t="s">
        <v>5343</v>
      </c>
      <c r="AS1177" s="40" t="str" cm="1">
        <f t="array" ref="AS1177">IFERROR(_xlfn.IFS(
AR1177="MPR ISSUE","ACTIVE",
AR1177="BSS Hardware Issue","ACTIVE",
AR1177="Sites strategiques, MLL, Pylone, etc.","PASSIVE",
AR1177="AKTIVCO DEFAUT GE &amp; POWER Cabinet","PASSIVE",
AR1177="AKTIVCO Coupure ENEO &amp; Baisse de tension","PASSIVE",
AR1177="Coupure ENEO &amp; Baisse de tension","PASSIVE",
AR1177="Defaut GE &amp; POWER Cabinet","PASSIVE",
AR1177="Sharing","PASSIVE",
AR1177="Sites strategiques &amp; DataCenter","PASSIVE",
AR1177="Exclu","Exclu",
AR1177="SAT","ACTIVE",
AR1177="SPARE-ISSUE","SPARE-ISSUE",
AR1177="Fiber CAmtel","ACTIVE",
AR1177="Fiber AOF","ACTIVE",
AR1177="Projet OCM (HUAWEI)","PLANNED WORKS",
AR1177="Projet OCM (NOKIA)","PLANNED WORKS",
AR1177="ACCESS-ISSUE","ACCESS-ISSUE",
AR1177="Projet OCM (ZTE, NOKIA, autres projets)","PLANNED WORKS",
AR1177="No root CAuse","No root cause",
AR1177="ODU HS","ACTIVE",
AR1177="IP &amp; VLAN","ACTIVE",
AR1177="Warehouse HUAWEI","SPARE-ISSUE",
AR1177="SPARE-HS","SPARE-ISSUE",
AR1177="Power Telco","ACTIVE", AR1177="no impacts","no impacts"
),"")</f>
        <v>No root cause</v>
      </c>
      <c r="AT1177" s="99" t="s">
        <v>5661</v>
      </c>
      <c r="AU1177" s="99" t="s">
        <v>1023</v>
      </c>
      <c r="AW1177" s="17"/>
      <c r="AX1177" s="17" t="s">
        <v>5536</v>
      </c>
      <c r="AY1177" s="17"/>
      <c r="AZ1177" s="17" t="s">
        <v>5536</v>
      </c>
      <c r="BA1177" s="7"/>
      <c r="BC1177" s="18"/>
      <c r="BD1177" s="18"/>
      <c r="BE1177" s="18"/>
      <c r="BF1177" s="18"/>
      <c r="BG1177" s="18"/>
      <c r="BH1177" s="18"/>
      <c r="BI1177" s="18"/>
      <c r="BJ1177" s="18"/>
      <c r="BK1177" s="18"/>
      <c r="BM1177" s="18"/>
      <c r="BN1177" s="18"/>
      <c r="BO1177" s="18"/>
      <c r="BP1177" s="9" t="s">
        <v>5661</v>
      </c>
      <c r="BQ1177" s="14"/>
      <c r="BR1177" s="102" t="s">
        <v>5536</v>
      </c>
      <c r="BS1177" s="14"/>
      <c r="BT1177" s="14"/>
      <c r="BU1177" s="9"/>
      <c r="BV1177" s="9"/>
      <c r="BW1177" s="9"/>
    </row>
    <row r="1178" spans="1:75" x14ac:dyDescent="0.35">
      <c r="A1178" s="1" t="s">
        <v>2055</v>
      </c>
      <c r="B1178" s="8" t="s">
        <v>2056</v>
      </c>
      <c r="C1178" s="3" t="s">
        <v>37</v>
      </c>
      <c r="D1178" s="1" t="s">
        <v>11</v>
      </c>
      <c r="E1178" s="1" t="s">
        <v>154</v>
      </c>
      <c r="F1178" s="3" t="s">
        <v>226</v>
      </c>
      <c r="G1178" s="1" t="s">
        <v>2055</v>
      </c>
      <c r="H1178" s="29" t="s">
        <v>5588</v>
      </c>
      <c r="I1178" s="27">
        <v>0</v>
      </c>
      <c r="J1178" s="27">
        <v>0</v>
      </c>
      <c r="K1178" s="27">
        <v>0</v>
      </c>
      <c r="L1178" s="27">
        <v>0</v>
      </c>
      <c r="M1178" s="27">
        <v>1.0341135109992494</v>
      </c>
      <c r="N1178" s="27">
        <v>0</v>
      </c>
      <c r="O1178" s="27">
        <v>0</v>
      </c>
      <c r="P1178" s="27">
        <v>0</v>
      </c>
      <c r="Q1178" s="27">
        <v>0</v>
      </c>
      <c r="R1178" s="27">
        <v>0</v>
      </c>
      <c r="S1178" s="80">
        <v>0</v>
      </c>
      <c r="T1178" s="80">
        <v>0</v>
      </c>
      <c r="U1178" s="80">
        <v>0</v>
      </c>
      <c r="V1178" s="80">
        <v>0</v>
      </c>
      <c r="W1178" s="80">
        <v>0</v>
      </c>
      <c r="X1178" s="80">
        <v>0</v>
      </c>
      <c r="Y1178" s="80">
        <v>0</v>
      </c>
      <c r="Z1178" s="80">
        <v>0</v>
      </c>
      <c r="AA1178" s="80">
        <v>0</v>
      </c>
      <c r="AB1178" s="80">
        <v>0.14009454018314482</v>
      </c>
      <c r="AC1178" s="80">
        <v>0</v>
      </c>
      <c r="AD1178" s="80">
        <v>0</v>
      </c>
      <c r="AE1178" s="80">
        <v>0</v>
      </c>
      <c r="AF1178" s="80">
        <v>0</v>
      </c>
      <c r="AG1178" s="80"/>
      <c r="AH1178" s="80">
        <v>0</v>
      </c>
      <c r="AI1178" s="80">
        <v>0</v>
      </c>
      <c r="AJ1178" s="80">
        <v>0</v>
      </c>
      <c r="AK1178" s="80">
        <v>0</v>
      </c>
      <c r="AL1178" s="80">
        <v>0</v>
      </c>
      <c r="AM1178" s="80">
        <v>0</v>
      </c>
      <c r="AN1178" s="41" t="s">
        <v>5558</v>
      </c>
      <c r="AO1178" s="41"/>
      <c r="AP1178" s="40" t="str" cm="1">
        <f t="array" ref="AP1178">IFERROR(_xlfn.IFS(
AR1178="MPR ISSUE","PDH",
AR1178="BSS Hardware Issue","BSS",
AR1178="Sites strategiques, MLL, Pylone, etc.","ENVTECH",
AR1178="AKTIVCO DEFAUT GE &amp; POWER Cabinet","AKTIVCO",
AR1178="AKTIVCO Coupure ENEO &amp; Baisse de tension","AKTIVCO GRID ONLY",
AR1178="Coupure ENEO &amp; Baisse de tension","IHS GRID ONLY",
AR1178="Defaut GE &amp; POWER Cabinet","IHS",
AR1178="Sharing","Partners",
AR1178="Sites strategiques &amp; DataCenter","SST &amp; DC",
AR1178="Exclu","Exclu",
AR1178="SAT","SAT",
AR1178="SPARE-ISSUE","SPARE-ISSUE",
AR1178="Fiber CAmtel","TRANS_FO_CAMTEL",
AR1178="Fiber AOF","Fiber AOF",
AR1178="Projet OCM (HUAWEI)","TRAVAUX-HUAWEI",
AR1178="Projet OCM (NOKIA)","TRAVAUX-NOKIA",
AR1178="ACCESS-ISSUE","ACCESS-ISSUE",
AR1178="Projet OCM (ZTE, NOKIA, autres projets)","TRAVAUX OCM",
AR1178="No root CAuse","No root cause",
AR1178="ODU HS","PDH",
AR1178="IP &amp; VLAN","PDH",
AR1178="Warehouse HUAWEI","SPARE-ISSUE",
AR1178="SPARE-HS","SPARE-ISSUE",
AR1178="Power Telco","BSS",AR1178="no impacts","no impacts"
),"")</f>
        <v>No root cause</v>
      </c>
      <c r="AQ1178" s="40" t="str" cm="1">
        <f t="array" ref="AQ1178">IFERROR(_xlfn.IFS(
AR1178="MPR ISSUE","TX ISSUE",
AR1178="BSS Hardware Issue","RAN ISSUE",
AR1178="Sites strategiques, MLL, Pylone, etc.","ENVTECH",
AR1178="AKTIVCO DEFAUT GE &amp; POWER Cabinet","POWER ISSUE",
AR1178="AKTIVCO Coupure ENEO &amp; Baisse de tension","POWER ISSUE",
AR1178="Coupure ENEO &amp; Baisse de tension","POWER ISSUE",
AR1178="Defaut GE &amp; POWER Cabinet","POWER ISSUE",
AR1178="Sharing","POWER ISSUE",
AR1178="Sites strategiques &amp; DataCenter","POWER ISSUE",
AR1178="Exclu","Exclu",
AR1178="SAT","TX ISSUE",
AR1178="SPARE-ISSUE","SPARE-ISSUE",
AR1178="Fiber CAmtel","TX ISSUE",
AR1178="Fiber AOF","TX ISSUE",
AR1178="Projet OCM (HUAWEI)","TRAVAUX-HUAWEI",
AR1178="Projet OCM (NOKIA)","TRAVAUX -NOKIA",
AR1178="ACCESS-ISSUE","ACCESS-ISSUE",
AR1178="Projet OCM (ZTE, NOKIA, autres projets)","TRAVAUX OCM",
AR1178="No root CAuse","No root cause",
AR1178="ODU HS","TX ISSUE",
AR1178="IP &amp; VLAN","TX ISSUE",
AR1178="Warehouse HUAWEI","SPARE-ISSUE",
AR1178="SPARE-HS","SPARE-ISSUE",
AR1178="Power Telco","RAN ISSUE",AR1178="no impacts","no impacts"
),"")</f>
        <v>No root cause</v>
      </c>
      <c r="AR1178" s="59" t="s">
        <v>5343</v>
      </c>
      <c r="AS1178" s="40" t="str" cm="1">
        <f t="array" ref="AS1178">IFERROR(_xlfn.IFS(
AR1178="MPR ISSUE","ACTIVE",
AR1178="BSS Hardware Issue","ACTIVE",
AR1178="Sites strategiques, MLL, Pylone, etc.","PASSIVE",
AR1178="AKTIVCO DEFAUT GE &amp; POWER Cabinet","PASSIVE",
AR1178="AKTIVCO Coupure ENEO &amp; Baisse de tension","PASSIVE",
AR1178="Coupure ENEO &amp; Baisse de tension","PASSIVE",
AR1178="Defaut GE &amp; POWER Cabinet","PASSIVE",
AR1178="Sharing","PASSIVE",
AR1178="Sites strategiques &amp; DataCenter","PASSIVE",
AR1178="Exclu","Exclu",
AR1178="SAT","ACTIVE",
AR1178="SPARE-ISSUE","SPARE-ISSUE",
AR1178="Fiber CAmtel","ACTIVE",
AR1178="Fiber AOF","ACTIVE",
AR1178="Projet OCM (HUAWEI)","PLANNED WORKS",
AR1178="Projet OCM (NOKIA)","PLANNED WORKS",
AR1178="ACCESS-ISSUE","ACCESS-ISSUE",
AR1178="Projet OCM (ZTE, NOKIA, autres projets)","PLANNED WORKS",
AR1178="No root CAuse","No root cause",
AR1178="ODU HS","ACTIVE",
AR1178="IP &amp; VLAN","ACTIVE",
AR1178="Warehouse HUAWEI","SPARE-ISSUE",
AR1178="SPARE-HS","SPARE-ISSUE",
AR1178="Power Telco","ACTIVE", AR1178="no impacts","no impacts"
),"")</f>
        <v>No root cause</v>
      </c>
      <c r="AT1178" s="99" t="s">
        <v>5661</v>
      </c>
      <c r="AU1178" s="99" t="s">
        <v>2056</v>
      </c>
      <c r="AW1178" s="17"/>
      <c r="AX1178" s="17" t="s">
        <v>5536</v>
      </c>
      <c r="AY1178" s="17"/>
      <c r="AZ1178" s="17" t="s">
        <v>5536</v>
      </c>
      <c r="BA1178" s="7"/>
      <c r="BC1178" s="18"/>
      <c r="BD1178" s="18"/>
      <c r="BE1178" s="18"/>
      <c r="BF1178" s="18"/>
      <c r="BG1178" s="18"/>
      <c r="BH1178" s="18"/>
      <c r="BI1178" s="18"/>
      <c r="BJ1178" s="18"/>
      <c r="BK1178" s="18"/>
      <c r="BM1178" s="18"/>
      <c r="BN1178" s="18"/>
      <c r="BO1178" s="18"/>
      <c r="BP1178" s="9" t="s">
        <v>5661</v>
      </c>
      <c r="BQ1178" s="14"/>
      <c r="BR1178" s="102" t="s">
        <v>5536</v>
      </c>
      <c r="BS1178" s="14"/>
      <c r="BT1178" s="14"/>
      <c r="BU1178" s="9"/>
      <c r="BV1178" s="9"/>
      <c r="BW1178" s="9"/>
    </row>
    <row r="1179" spans="1:75" x14ac:dyDescent="0.35">
      <c r="A1179" s="1" t="s">
        <v>174</v>
      </c>
      <c r="B1179" s="8" t="s">
        <v>175</v>
      </c>
      <c r="C1179" s="3" t="s">
        <v>32</v>
      </c>
      <c r="D1179" s="1" t="s">
        <v>11</v>
      </c>
      <c r="E1179" s="1" t="s">
        <v>12</v>
      </c>
      <c r="F1179" s="3" t="s">
        <v>31</v>
      </c>
      <c r="G1179" s="1" t="s">
        <v>32</v>
      </c>
      <c r="H1179" s="30" t="s">
        <v>5587</v>
      </c>
      <c r="I1179" s="27">
        <v>0</v>
      </c>
      <c r="J1179" s="27">
        <v>0</v>
      </c>
      <c r="K1179" s="27">
        <v>0</v>
      </c>
      <c r="L1179" s="27">
        <v>0</v>
      </c>
      <c r="M1179" s="27">
        <v>4.4837386889933481E-2</v>
      </c>
      <c r="N1179" s="27">
        <v>0</v>
      </c>
      <c r="O1179" s="27">
        <v>0</v>
      </c>
      <c r="P1179" s="27">
        <v>2.6874074359435327</v>
      </c>
      <c r="Q1179" s="27">
        <v>0</v>
      </c>
      <c r="R1179" s="27">
        <v>0</v>
      </c>
      <c r="S1179" s="80">
        <v>0</v>
      </c>
      <c r="T1179" s="80">
        <v>0</v>
      </c>
      <c r="U1179" s="80">
        <v>0</v>
      </c>
      <c r="V1179" s="80">
        <v>0</v>
      </c>
      <c r="W1179" s="80">
        <v>0</v>
      </c>
      <c r="X1179" s="80">
        <v>0</v>
      </c>
      <c r="Y1179" s="80">
        <v>0</v>
      </c>
      <c r="Z1179" s="80">
        <v>0</v>
      </c>
      <c r="AA1179" s="80">
        <v>0</v>
      </c>
      <c r="AB1179" s="80">
        <v>0.11979822105794852</v>
      </c>
      <c r="AC1179" s="80">
        <v>0</v>
      </c>
      <c r="AD1179" s="80">
        <v>0</v>
      </c>
      <c r="AE1179" s="80">
        <v>0</v>
      </c>
      <c r="AF1179" s="80">
        <v>0</v>
      </c>
      <c r="AG1179" s="80"/>
      <c r="AH1179" s="80">
        <v>0</v>
      </c>
      <c r="AI1179" s="80">
        <v>0</v>
      </c>
      <c r="AJ1179" s="80">
        <v>0</v>
      </c>
      <c r="AK1179" s="80">
        <v>0</v>
      </c>
      <c r="AL1179" s="80">
        <v>0</v>
      </c>
      <c r="AM1179" s="80">
        <v>0</v>
      </c>
      <c r="AN1179" s="41" t="s">
        <v>5558</v>
      </c>
      <c r="AO1179" s="41"/>
      <c r="AP1179" s="40" t="str" cm="1">
        <f t="array" ref="AP1179">IFERROR(_xlfn.IFS(
AR1179="MPR ISSUE","PDH",
AR1179="BSS Hardware Issue","BSS",
AR1179="Sites strategiques, MLL, Pylone, etc.","ENVTECH",
AR1179="AKTIVCO DEFAUT GE &amp; POWER Cabinet","AKTIVCO",
AR1179="AKTIVCO Coupure ENEO &amp; Baisse de tension","AKTIVCO GRID ONLY",
AR1179="Coupure ENEO &amp; Baisse de tension","IHS GRID ONLY",
AR1179="Defaut GE &amp; POWER Cabinet","IHS",
AR1179="Sharing","Partners",
AR1179="Sites strategiques &amp; DataCenter","SST &amp; DC",
AR1179="Exclu","Exclu",
AR1179="SAT","SAT",
AR1179="SPARE-ISSUE","SPARE-ISSUE",
AR1179="Fiber CAmtel","TRANS_FO_CAMTEL",
AR1179="Fiber AOF","Fiber AOF",
AR1179="Projet OCM (HUAWEI)","TRAVAUX-HUAWEI",
AR1179="Projet OCM (NOKIA)","TRAVAUX-NOKIA",
AR1179="ACCESS-ISSUE","ACCESS-ISSUE",
AR1179="Projet OCM (ZTE, NOKIA, autres projets)","TRAVAUX OCM",
AR1179="No root CAuse","No root cause",
AR1179="ODU HS","PDH",
AR1179="IP &amp; VLAN","PDH",
AR1179="Warehouse HUAWEI","SPARE-ISSUE",
AR1179="SPARE-HS","SPARE-ISSUE",
AR1179="Power Telco","BSS",AR1179="no impacts","no impacts"
),"")</f>
        <v>No root cause</v>
      </c>
      <c r="AQ1179" s="40" t="str" cm="1">
        <f t="array" ref="AQ1179">IFERROR(_xlfn.IFS(
AR1179="MPR ISSUE","TX ISSUE",
AR1179="BSS Hardware Issue","RAN ISSUE",
AR1179="Sites strategiques, MLL, Pylone, etc.","ENVTECH",
AR1179="AKTIVCO DEFAUT GE &amp; POWER Cabinet","POWER ISSUE",
AR1179="AKTIVCO Coupure ENEO &amp; Baisse de tension","POWER ISSUE",
AR1179="Coupure ENEO &amp; Baisse de tension","POWER ISSUE",
AR1179="Defaut GE &amp; POWER Cabinet","POWER ISSUE",
AR1179="Sharing","POWER ISSUE",
AR1179="Sites strategiques &amp; DataCenter","POWER ISSUE",
AR1179="Exclu","Exclu",
AR1179="SAT","TX ISSUE",
AR1179="SPARE-ISSUE","SPARE-ISSUE",
AR1179="Fiber CAmtel","TX ISSUE",
AR1179="Fiber AOF","TX ISSUE",
AR1179="Projet OCM (HUAWEI)","TRAVAUX-HUAWEI",
AR1179="Projet OCM (NOKIA)","TRAVAUX -NOKIA",
AR1179="ACCESS-ISSUE","ACCESS-ISSUE",
AR1179="Projet OCM (ZTE, NOKIA, autres projets)","TRAVAUX OCM",
AR1179="No root CAuse","No root cause",
AR1179="ODU HS","TX ISSUE",
AR1179="IP &amp; VLAN","TX ISSUE",
AR1179="Warehouse HUAWEI","SPARE-ISSUE",
AR1179="SPARE-HS","SPARE-ISSUE",
AR1179="Power Telco","RAN ISSUE",AR1179="no impacts","no impacts"
),"")</f>
        <v>No root cause</v>
      </c>
      <c r="AR1179" s="59" t="s">
        <v>5343</v>
      </c>
      <c r="AS1179" s="40" t="str" cm="1">
        <f t="array" ref="AS1179">IFERROR(_xlfn.IFS(
AR1179="MPR ISSUE","ACTIVE",
AR1179="BSS Hardware Issue","ACTIVE",
AR1179="Sites strategiques, MLL, Pylone, etc.","PASSIVE",
AR1179="AKTIVCO DEFAUT GE &amp; POWER Cabinet","PASSIVE",
AR1179="AKTIVCO Coupure ENEO &amp; Baisse de tension","PASSIVE",
AR1179="Coupure ENEO &amp; Baisse de tension","PASSIVE",
AR1179="Defaut GE &amp; POWER Cabinet","PASSIVE",
AR1179="Sharing","PASSIVE",
AR1179="Sites strategiques &amp; DataCenter","PASSIVE",
AR1179="Exclu","Exclu",
AR1179="SAT","ACTIVE",
AR1179="SPARE-ISSUE","SPARE-ISSUE",
AR1179="Fiber CAmtel","ACTIVE",
AR1179="Fiber AOF","ACTIVE",
AR1179="Projet OCM (HUAWEI)","PLANNED WORKS",
AR1179="Projet OCM (NOKIA)","PLANNED WORKS",
AR1179="ACCESS-ISSUE","ACCESS-ISSUE",
AR1179="Projet OCM (ZTE, NOKIA, autres projets)","PLANNED WORKS",
AR1179="No root CAuse","No root cause",
AR1179="ODU HS","ACTIVE",
AR1179="IP &amp; VLAN","ACTIVE",
AR1179="Warehouse HUAWEI","SPARE-ISSUE",
AR1179="SPARE-HS","SPARE-ISSUE",
AR1179="Power Telco","ACTIVE", AR1179="no impacts","no impacts"
),"")</f>
        <v>No root cause</v>
      </c>
      <c r="AT1179" s="99" t="s">
        <v>5661</v>
      </c>
      <c r="AU1179" s="99" t="s">
        <v>175</v>
      </c>
      <c r="AW1179" s="17"/>
      <c r="AX1179" s="17" t="s">
        <v>5536</v>
      </c>
      <c r="AY1179" s="17"/>
      <c r="AZ1179" s="17" t="s">
        <v>5536</v>
      </c>
      <c r="BA1179" s="7"/>
      <c r="BC1179" s="18"/>
      <c r="BD1179" s="18"/>
      <c r="BE1179" s="18"/>
      <c r="BF1179" s="18"/>
      <c r="BG1179" s="18"/>
      <c r="BH1179" s="18"/>
      <c r="BI1179" s="18"/>
      <c r="BJ1179" s="18"/>
      <c r="BK1179" s="18"/>
      <c r="BM1179" s="18"/>
      <c r="BN1179" s="18"/>
      <c r="BO1179" s="18"/>
      <c r="BP1179" s="9" t="s">
        <v>5661</v>
      </c>
      <c r="BQ1179" s="14"/>
      <c r="BR1179" s="102" t="s">
        <v>5536</v>
      </c>
      <c r="BS1179" s="14"/>
      <c r="BT1179" s="14"/>
      <c r="BU1179" s="9"/>
      <c r="BV1179" s="9"/>
      <c r="BW1179" s="9"/>
    </row>
    <row r="1180" spans="1:75" x14ac:dyDescent="0.35">
      <c r="A1180" s="1" t="s">
        <v>2433</v>
      </c>
      <c r="B1180" s="1" t="s">
        <v>2434</v>
      </c>
      <c r="C1180" s="3" t="s">
        <v>102</v>
      </c>
      <c r="D1180" s="1" t="s">
        <v>21</v>
      </c>
      <c r="E1180" s="1" t="s">
        <v>122</v>
      </c>
      <c r="F1180" s="3" t="s">
        <v>102</v>
      </c>
      <c r="G1180" s="1" t="s">
        <v>1474</v>
      </c>
      <c r="H1180" s="28" t="s">
        <v>5589</v>
      </c>
      <c r="I1180" s="27">
        <v>4.6303430327623261</v>
      </c>
      <c r="J1180" s="27">
        <v>4.6264193155324991</v>
      </c>
      <c r="K1180" s="27">
        <v>4.6228522998690194</v>
      </c>
      <c r="L1180" s="27">
        <v>4.6228522998690194</v>
      </c>
      <c r="M1180" s="27">
        <v>4.6225847736942578</v>
      </c>
      <c r="N1180" s="27">
        <v>2.5789523246954484</v>
      </c>
      <c r="O1180" s="27">
        <v>0</v>
      </c>
      <c r="P1180" s="27">
        <v>0.15195486726421312</v>
      </c>
      <c r="Q1180" s="27">
        <v>0</v>
      </c>
      <c r="R1180" s="27">
        <v>0</v>
      </c>
      <c r="S1180" s="80">
        <v>0</v>
      </c>
      <c r="T1180" s="80">
        <v>3.3101905357086805E-2</v>
      </c>
      <c r="U1180" s="80">
        <v>0</v>
      </c>
      <c r="V1180" s="80">
        <v>0</v>
      </c>
      <c r="W1180" s="80">
        <v>3.3101905357086799E-2</v>
      </c>
      <c r="X1180" s="80">
        <v>0</v>
      </c>
      <c r="Y1180" s="80">
        <v>0</v>
      </c>
      <c r="Z1180" s="80">
        <v>0</v>
      </c>
      <c r="AA1180" s="80">
        <v>0</v>
      </c>
      <c r="AB1180" s="80">
        <v>0.11369862427339891</v>
      </c>
      <c r="AC1180" s="80">
        <v>0</v>
      </c>
      <c r="AD1180" s="80">
        <v>0</v>
      </c>
      <c r="AE1180" s="80">
        <v>0</v>
      </c>
      <c r="AF1180" s="80">
        <v>0</v>
      </c>
      <c r="AG1180" s="80"/>
      <c r="AH1180" s="80">
        <v>0</v>
      </c>
      <c r="AI1180" s="80">
        <v>0</v>
      </c>
      <c r="AJ1180" s="80">
        <v>0</v>
      </c>
      <c r="AK1180" s="80">
        <v>0</v>
      </c>
      <c r="AL1180" s="80">
        <v>0</v>
      </c>
      <c r="AM1180" s="80">
        <v>0</v>
      </c>
      <c r="AN1180" s="41" t="s">
        <v>5558</v>
      </c>
      <c r="AO1180" s="41"/>
      <c r="AP1180" s="40" t="str" cm="1">
        <f t="array" ref="AP1180">IFERROR(_xlfn.IFS(
AR1180="MPR ISSUE","PDH",
AR1180="BSS Hardware Issue","BSS",
AR1180="Sites strategiques, MLL, Pylone, etc.","ENVTECH",
AR1180="AKTIVCO DEFAUT GE &amp; POWER Cabinet","AKTIVCO",
AR1180="AKTIVCO Coupure ENEO &amp; Baisse de tension","AKTIVCO GRID ONLY",
AR1180="Coupure ENEO &amp; Baisse de tension","IHS GRID ONLY",
AR1180="Defaut GE &amp; POWER Cabinet","IHS",
AR1180="Sharing","Partners",
AR1180="Sites strategiques &amp; DataCenter","SST &amp; DC",
AR1180="Exclu","Exclu",
AR1180="SAT","SAT",
AR1180="SPARE-ISSUE","SPARE-ISSUE",
AR1180="Fiber CAmtel","TRANS_FO_CAMTEL",
AR1180="Fiber AOF","Fiber AOF",
AR1180="Projet OCM (HUAWEI)","TRAVAUX-HUAWEI",
AR1180="Projet OCM (NOKIA)","TRAVAUX-NOKIA",
AR1180="ACCESS-ISSUE","ACCESS-ISSUE",
AR1180="Projet OCM (ZTE, NOKIA, autres projets)","TRAVAUX OCM",
AR1180="No root CAuse","No root cause",
AR1180="ODU HS","PDH",
AR1180="IP &amp; VLAN","PDH",
AR1180="Warehouse HUAWEI","SPARE-ISSUE",
AR1180="SPARE-HS","SPARE-ISSUE",
AR1180="Power Telco","BSS",AR1180="no impacts","no impacts"
),"")</f>
        <v>No root cause</v>
      </c>
      <c r="AQ1180" s="40" t="str" cm="1">
        <f t="array" ref="AQ1180">IFERROR(_xlfn.IFS(
AR1180="MPR ISSUE","TX ISSUE",
AR1180="BSS Hardware Issue","RAN ISSUE",
AR1180="Sites strategiques, MLL, Pylone, etc.","ENVTECH",
AR1180="AKTIVCO DEFAUT GE &amp; POWER Cabinet","POWER ISSUE",
AR1180="AKTIVCO Coupure ENEO &amp; Baisse de tension","POWER ISSUE",
AR1180="Coupure ENEO &amp; Baisse de tension","POWER ISSUE",
AR1180="Defaut GE &amp; POWER Cabinet","POWER ISSUE",
AR1180="Sharing","POWER ISSUE",
AR1180="Sites strategiques &amp; DataCenter","POWER ISSUE",
AR1180="Exclu","Exclu",
AR1180="SAT","TX ISSUE",
AR1180="SPARE-ISSUE","SPARE-ISSUE",
AR1180="Fiber CAmtel","TX ISSUE",
AR1180="Fiber AOF","TX ISSUE",
AR1180="Projet OCM (HUAWEI)","TRAVAUX-HUAWEI",
AR1180="Projet OCM (NOKIA)","TRAVAUX -NOKIA",
AR1180="ACCESS-ISSUE","ACCESS-ISSUE",
AR1180="Projet OCM (ZTE, NOKIA, autres projets)","TRAVAUX OCM",
AR1180="No root CAuse","No root cause",
AR1180="ODU HS","TX ISSUE",
AR1180="IP &amp; VLAN","TX ISSUE",
AR1180="Warehouse HUAWEI","SPARE-ISSUE",
AR1180="SPARE-HS","SPARE-ISSUE",
AR1180="Power Telco","RAN ISSUE",AR1180="no impacts","no impacts"
),"")</f>
        <v>No root cause</v>
      </c>
      <c r="AR1180" s="59" t="s">
        <v>5343</v>
      </c>
      <c r="AS1180" s="40" t="str" cm="1">
        <f t="array" ref="AS1180">IFERROR(_xlfn.IFS(
AR1180="MPR ISSUE","ACTIVE",
AR1180="BSS Hardware Issue","ACTIVE",
AR1180="Sites strategiques, MLL, Pylone, etc.","PASSIVE",
AR1180="AKTIVCO DEFAUT GE &amp; POWER Cabinet","PASSIVE",
AR1180="AKTIVCO Coupure ENEO &amp; Baisse de tension","PASSIVE",
AR1180="Coupure ENEO &amp; Baisse de tension","PASSIVE",
AR1180="Defaut GE &amp; POWER Cabinet","PASSIVE",
AR1180="Sharing","PASSIVE",
AR1180="Sites strategiques &amp; DataCenter","PASSIVE",
AR1180="Exclu","Exclu",
AR1180="SAT","ACTIVE",
AR1180="SPARE-ISSUE","SPARE-ISSUE",
AR1180="Fiber CAmtel","ACTIVE",
AR1180="Fiber AOF","ACTIVE",
AR1180="Projet OCM (HUAWEI)","PLANNED WORKS",
AR1180="Projet OCM (NOKIA)","PLANNED WORKS",
AR1180="ACCESS-ISSUE","ACCESS-ISSUE",
AR1180="Projet OCM (ZTE, NOKIA, autres projets)","PLANNED WORKS",
AR1180="No root CAuse","No root cause",
AR1180="ODU HS","ACTIVE",
AR1180="IP &amp; VLAN","ACTIVE",
AR1180="Warehouse HUAWEI","SPARE-ISSUE",
AR1180="SPARE-HS","SPARE-ISSUE",
AR1180="Power Telco","ACTIVE", AR1180="no impacts","no impacts"
),"")</f>
        <v>No root cause</v>
      </c>
      <c r="AT1180" s="99" t="s">
        <v>5661</v>
      </c>
      <c r="AU1180" s="99" t="s">
        <v>2434</v>
      </c>
      <c r="AW1180" s="17"/>
      <c r="AX1180" s="17" t="s">
        <v>5536</v>
      </c>
      <c r="AY1180" s="17"/>
      <c r="AZ1180" s="17" t="s">
        <v>5536</v>
      </c>
      <c r="BA1180" s="7"/>
      <c r="BC1180" s="18"/>
      <c r="BD1180" s="18"/>
      <c r="BE1180" s="18"/>
      <c r="BF1180" s="18"/>
      <c r="BG1180" s="18"/>
      <c r="BH1180" s="18"/>
      <c r="BI1180" s="18"/>
      <c r="BJ1180" s="18"/>
      <c r="BK1180" s="18"/>
      <c r="BM1180" s="18"/>
      <c r="BN1180" s="18"/>
      <c r="BO1180" s="18"/>
      <c r="BP1180" s="9" t="s">
        <v>5661</v>
      </c>
      <c r="BQ1180" s="14"/>
      <c r="BR1180" s="102" t="s">
        <v>5536</v>
      </c>
      <c r="BS1180" s="14"/>
      <c r="BT1180" s="14"/>
      <c r="BU1180" s="9"/>
      <c r="BV1180" s="9"/>
      <c r="BW1180" s="9"/>
    </row>
    <row r="1181" spans="1:75" x14ac:dyDescent="0.35">
      <c r="A1181" s="19" t="s">
        <v>5407</v>
      </c>
      <c r="B1181" s="25" t="s">
        <v>5408</v>
      </c>
      <c r="C1181" s="3" t="s">
        <v>102</v>
      </c>
      <c r="D1181" s="19" t="s">
        <v>357</v>
      </c>
      <c r="E1181" s="19" t="s">
        <v>986</v>
      </c>
      <c r="F1181" s="19" t="s">
        <v>5375</v>
      </c>
      <c r="G1181" s="19" t="s">
        <v>1474</v>
      </c>
      <c r="H1181" s="28" t="s">
        <v>5589</v>
      </c>
      <c r="I1181" s="27">
        <v>0</v>
      </c>
      <c r="J1181" s="27">
        <v>0</v>
      </c>
      <c r="K1181" s="27">
        <v>0</v>
      </c>
      <c r="L1181" s="27">
        <v>0</v>
      </c>
      <c r="M1181" s="27">
        <v>0</v>
      </c>
      <c r="N1181" s="27">
        <v>0</v>
      </c>
      <c r="O1181" s="27">
        <v>0</v>
      </c>
      <c r="P1181" s="27">
        <v>0.12288368960685779</v>
      </c>
      <c r="Q1181" s="27">
        <v>0</v>
      </c>
      <c r="R1181" s="27">
        <v>0</v>
      </c>
      <c r="S1181" s="80">
        <v>0</v>
      </c>
      <c r="T1181" s="80">
        <v>3.3369431531847737E-2</v>
      </c>
      <c r="U1181" s="80">
        <v>0</v>
      </c>
      <c r="V1181" s="80" t="s">
        <v>5536</v>
      </c>
      <c r="W1181" s="80">
        <v>3.3369431531847737E-2</v>
      </c>
      <c r="X1181" s="80">
        <v>0</v>
      </c>
      <c r="Y1181" s="80">
        <v>0</v>
      </c>
      <c r="Z1181" s="80">
        <v>0</v>
      </c>
      <c r="AA1181" s="80">
        <v>0</v>
      </c>
      <c r="AB1181" s="80">
        <v>0.11271769496594215</v>
      </c>
      <c r="AC1181" s="80">
        <v>0</v>
      </c>
      <c r="AD1181" s="80">
        <v>0</v>
      </c>
      <c r="AE1181" s="80">
        <v>0</v>
      </c>
      <c r="AF1181" s="80">
        <v>0</v>
      </c>
      <c r="AG1181" s="80"/>
      <c r="AH1181" s="80">
        <v>0</v>
      </c>
      <c r="AI1181" s="80">
        <v>0</v>
      </c>
      <c r="AJ1181" s="80">
        <v>0</v>
      </c>
      <c r="AK1181" s="80">
        <v>0</v>
      </c>
      <c r="AL1181" s="80">
        <v>0</v>
      </c>
      <c r="AM1181" s="80">
        <v>0</v>
      </c>
      <c r="AN1181" s="41" t="s">
        <v>5558</v>
      </c>
      <c r="AO1181" s="41"/>
      <c r="AP1181" s="40" t="str" cm="1">
        <f t="array" ref="AP1181">IFERROR(_xlfn.IFS(
AR1181="MPR ISSUE","PDH",
AR1181="BSS Hardware Issue","BSS",
AR1181="Sites strategiques, MLL, Pylone, etc.","ENVTECH",
AR1181="AKTIVCO DEFAUT GE &amp; POWER Cabinet","AKTIVCO",
AR1181="AKTIVCO Coupure ENEO &amp; Baisse de tension","AKTIVCO GRID ONLY",
AR1181="Coupure ENEO &amp; Baisse de tension","IHS GRID ONLY",
AR1181="Defaut GE &amp; POWER Cabinet","IHS",
AR1181="Sharing","Partners",
AR1181="Sites strategiques &amp; DataCenter","SST &amp; DC",
AR1181="Exclu","Exclu",
AR1181="SAT","SAT",
AR1181="SPARE-ISSUE","SPARE-ISSUE",
AR1181="Fiber CAmtel","TRANS_FO_CAMTEL",
AR1181="Fiber AOF","Fiber AOF",
AR1181="Projet OCM (HUAWEI)","TRAVAUX-HUAWEI",
AR1181="Projet OCM (NOKIA)","TRAVAUX-NOKIA",
AR1181="ACCESS-ISSUE","ACCESS-ISSUE",
AR1181="Projet OCM (ZTE, NOKIA, autres projets)","TRAVAUX OCM",
AR1181="No root CAuse","No root cause",
AR1181="ODU HS","PDH",
AR1181="IP &amp; VLAN","PDH",
AR1181="Warehouse HUAWEI","SPARE-ISSUE",
AR1181="SPARE-HS","SPARE-ISSUE",
AR1181="Power Telco","BSS",AR1181="no impacts","no impacts"
),"")</f>
        <v>No root cause</v>
      </c>
      <c r="AQ1181" s="40" t="str" cm="1">
        <f t="array" ref="AQ1181">IFERROR(_xlfn.IFS(
AR1181="MPR ISSUE","TX ISSUE",
AR1181="BSS Hardware Issue","RAN ISSUE",
AR1181="Sites strategiques, MLL, Pylone, etc.","ENVTECH",
AR1181="AKTIVCO DEFAUT GE &amp; POWER Cabinet","POWER ISSUE",
AR1181="AKTIVCO Coupure ENEO &amp; Baisse de tension","POWER ISSUE",
AR1181="Coupure ENEO &amp; Baisse de tension","POWER ISSUE",
AR1181="Defaut GE &amp; POWER Cabinet","POWER ISSUE",
AR1181="Sharing","POWER ISSUE",
AR1181="Sites strategiques &amp; DataCenter","POWER ISSUE",
AR1181="Exclu","Exclu",
AR1181="SAT","TX ISSUE",
AR1181="SPARE-ISSUE","SPARE-ISSUE",
AR1181="Fiber CAmtel","TX ISSUE",
AR1181="Fiber AOF","TX ISSUE",
AR1181="Projet OCM (HUAWEI)","TRAVAUX-HUAWEI",
AR1181="Projet OCM (NOKIA)","TRAVAUX -NOKIA",
AR1181="ACCESS-ISSUE","ACCESS-ISSUE",
AR1181="Projet OCM (ZTE, NOKIA, autres projets)","TRAVAUX OCM",
AR1181="No root CAuse","No root cause",
AR1181="ODU HS","TX ISSUE",
AR1181="IP &amp; VLAN","TX ISSUE",
AR1181="Warehouse HUAWEI","SPARE-ISSUE",
AR1181="SPARE-HS","SPARE-ISSUE",
AR1181="Power Telco","RAN ISSUE",AR1181="no impacts","no impacts"
),"")</f>
        <v>No root cause</v>
      </c>
      <c r="AR1181" s="59" t="s">
        <v>5343</v>
      </c>
      <c r="AS1181" s="40" t="str" cm="1">
        <f t="array" ref="AS1181">IFERROR(_xlfn.IFS(
AR1181="MPR ISSUE","ACTIVE",
AR1181="BSS Hardware Issue","ACTIVE",
AR1181="Sites strategiques, MLL, Pylone, etc.","PASSIVE",
AR1181="AKTIVCO DEFAUT GE &amp; POWER Cabinet","PASSIVE",
AR1181="AKTIVCO Coupure ENEO &amp; Baisse de tension","PASSIVE",
AR1181="Coupure ENEO &amp; Baisse de tension","PASSIVE",
AR1181="Defaut GE &amp; POWER Cabinet","PASSIVE",
AR1181="Sharing","PASSIVE",
AR1181="Sites strategiques &amp; DataCenter","PASSIVE",
AR1181="Exclu","Exclu",
AR1181="SAT","ACTIVE",
AR1181="SPARE-ISSUE","SPARE-ISSUE",
AR1181="Fiber CAmtel","ACTIVE",
AR1181="Fiber AOF","ACTIVE",
AR1181="Projet OCM (HUAWEI)","PLANNED WORKS",
AR1181="Projet OCM (NOKIA)","PLANNED WORKS",
AR1181="ACCESS-ISSUE","ACCESS-ISSUE",
AR1181="Projet OCM (ZTE, NOKIA, autres projets)","PLANNED WORKS",
AR1181="No root CAuse","No root cause",
AR1181="ODU HS","ACTIVE",
AR1181="IP &amp; VLAN","ACTIVE",
AR1181="Warehouse HUAWEI","SPARE-ISSUE",
AR1181="SPARE-HS","SPARE-ISSUE",
AR1181="Power Telco","ACTIVE", AR1181="no impacts","no impacts"
),"")</f>
        <v>No root cause</v>
      </c>
      <c r="AT1181" s="99" t="s">
        <v>5661</v>
      </c>
      <c r="AU1181" s="99" t="s">
        <v>5408</v>
      </c>
      <c r="AW1181" s="17"/>
      <c r="AX1181" s="17" t="s">
        <v>5536</v>
      </c>
      <c r="AY1181" s="17"/>
      <c r="AZ1181" s="17" t="s">
        <v>5536</v>
      </c>
      <c r="BA1181" s="7"/>
      <c r="BC1181" s="18"/>
      <c r="BD1181" s="18"/>
      <c r="BE1181" s="18"/>
      <c r="BF1181" s="18"/>
      <c r="BG1181" s="18"/>
      <c r="BH1181" s="18"/>
      <c r="BI1181" s="18"/>
      <c r="BJ1181" s="18"/>
      <c r="BK1181" s="18"/>
      <c r="BM1181" s="18"/>
      <c r="BN1181" s="18"/>
      <c r="BO1181" s="18"/>
      <c r="BP1181" s="9" t="s">
        <v>5661</v>
      </c>
      <c r="BQ1181" s="14"/>
      <c r="BR1181" s="102" t="s">
        <v>5536</v>
      </c>
      <c r="BS1181" s="14"/>
      <c r="BT1181" s="14"/>
      <c r="BU1181" s="9"/>
      <c r="BV1181" s="9"/>
      <c r="BW1181" s="9"/>
    </row>
    <row r="1182" spans="1:75" x14ac:dyDescent="0.35">
      <c r="A1182" s="1" t="s">
        <v>1474</v>
      </c>
      <c r="B1182" s="8" t="s">
        <v>1916</v>
      </c>
      <c r="C1182" s="3" t="s">
        <v>102</v>
      </c>
      <c r="D1182" s="1" t="s">
        <v>11</v>
      </c>
      <c r="E1182" s="1" t="s">
        <v>12</v>
      </c>
      <c r="F1182" s="3" t="s">
        <v>102</v>
      </c>
      <c r="G1182" s="1" t="s">
        <v>1474</v>
      </c>
      <c r="H1182" s="28" t="s">
        <v>5589</v>
      </c>
      <c r="I1182" s="27">
        <v>0</v>
      </c>
      <c r="J1182" s="27">
        <v>0</v>
      </c>
      <c r="K1182" s="27">
        <v>0</v>
      </c>
      <c r="L1182" s="27">
        <v>0</v>
      </c>
      <c r="M1182" s="27">
        <v>0</v>
      </c>
      <c r="N1182" s="27">
        <v>0</v>
      </c>
      <c r="O1182" s="27">
        <v>6.5580474726980613</v>
      </c>
      <c r="P1182" s="27">
        <v>0</v>
      </c>
      <c r="Q1182" s="27">
        <v>0</v>
      </c>
      <c r="R1182" s="27">
        <v>8.9175391586979543E-5</v>
      </c>
      <c r="S1182" s="80">
        <v>0</v>
      </c>
      <c r="T1182" s="80">
        <v>3.2673863477469305E-2</v>
      </c>
      <c r="U1182" s="80">
        <v>0</v>
      </c>
      <c r="V1182" s="80">
        <v>0</v>
      </c>
      <c r="W1182" s="80">
        <v>3.2673863477469305E-2</v>
      </c>
      <c r="X1182" s="80">
        <v>0</v>
      </c>
      <c r="Y1182" s="80">
        <v>0</v>
      </c>
      <c r="Z1182" s="80">
        <v>0</v>
      </c>
      <c r="AA1182" s="80">
        <v>0</v>
      </c>
      <c r="AB1182" s="80">
        <v>0.11218264261642028</v>
      </c>
      <c r="AC1182" s="80">
        <v>0</v>
      </c>
      <c r="AD1182" s="80">
        <v>0</v>
      </c>
      <c r="AE1182" s="80">
        <v>0</v>
      </c>
      <c r="AF1182" s="80">
        <v>0</v>
      </c>
      <c r="AG1182" s="80"/>
      <c r="AH1182" s="80">
        <v>0</v>
      </c>
      <c r="AI1182" s="80">
        <v>0</v>
      </c>
      <c r="AJ1182" s="80">
        <v>0</v>
      </c>
      <c r="AK1182" s="80">
        <v>0</v>
      </c>
      <c r="AL1182" s="80">
        <v>0</v>
      </c>
      <c r="AM1182" s="80">
        <v>0</v>
      </c>
      <c r="AN1182" s="41" t="s">
        <v>5558</v>
      </c>
      <c r="AO1182" s="41"/>
      <c r="AP1182" s="40" t="str" cm="1">
        <f t="array" ref="AP1182">IFERROR(_xlfn.IFS(
AR1182="MPR ISSUE","PDH",
AR1182="BSS Hardware Issue","BSS",
AR1182="Sites strategiques, MLL, Pylone, etc.","ENVTECH",
AR1182="AKTIVCO DEFAUT GE &amp; POWER Cabinet","AKTIVCO",
AR1182="AKTIVCO Coupure ENEO &amp; Baisse de tension","AKTIVCO GRID ONLY",
AR1182="Coupure ENEO &amp; Baisse de tension","IHS GRID ONLY",
AR1182="Defaut GE &amp; POWER Cabinet","IHS",
AR1182="Sharing","Partners",
AR1182="Sites strategiques &amp; DataCenter","SST &amp; DC",
AR1182="Exclu","Exclu",
AR1182="SAT","SAT",
AR1182="SPARE-ISSUE","SPARE-ISSUE",
AR1182="Fiber CAmtel","TRANS_FO_CAMTEL",
AR1182="Fiber AOF","Fiber AOF",
AR1182="Projet OCM (HUAWEI)","TRAVAUX-HUAWEI",
AR1182="Projet OCM (NOKIA)","TRAVAUX-NOKIA",
AR1182="ACCESS-ISSUE","ACCESS-ISSUE",
AR1182="Projet OCM (ZTE, NOKIA, autres projets)","TRAVAUX OCM",
AR1182="No root CAuse","No root cause",
AR1182="ODU HS","PDH",
AR1182="IP &amp; VLAN","PDH",
AR1182="Warehouse HUAWEI","SPARE-ISSUE",
AR1182="SPARE-HS","SPARE-ISSUE",
AR1182="Power Telco","BSS",AR1182="no impacts","no impacts"
),"")</f>
        <v>No root cause</v>
      </c>
      <c r="AQ1182" s="40" t="str" cm="1">
        <f t="array" ref="AQ1182">IFERROR(_xlfn.IFS(
AR1182="MPR ISSUE","TX ISSUE",
AR1182="BSS Hardware Issue","RAN ISSUE",
AR1182="Sites strategiques, MLL, Pylone, etc.","ENVTECH",
AR1182="AKTIVCO DEFAUT GE &amp; POWER Cabinet","POWER ISSUE",
AR1182="AKTIVCO Coupure ENEO &amp; Baisse de tension","POWER ISSUE",
AR1182="Coupure ENEO &amp; Baisse de tension","POWER ISSUE",
AR1182="Defaut GE &amp; POWER Cabinet","POWER ISSUE",
AR1182="Sharing","POWER ISSUE",
AR1182="Sites strategiques &amp; DataCenter","POWER ISSUE",
AR1182="Exclu","Exclu",
AR1182="SAT","TX ISSUE",
AR1182="SPARE-ISSUE","SPARE-ISSUE",
AR1182="Fiber CAmtel","TX ISSUE",
AR1182="Fiber AOF","TX ISSUE",
AR1182="Projet OCM (HUAWEI)","TRAVAUX-HUAWEI",
AR1182="Projet OCM (NOKIA)","TRAVAUX -NOKIA",
AR1182="ACCESS-ISSUE","ACCESS-ISSUE",
AR1182="Projet OCM (ZTE, NOKIA, autres projets)","TRAVAUX OCM",
AR1182="No root CAuse","No root cause",
AR1182="ODU HS","TX ISSUE",
AR1182="IP &amp; VLAN","TX ISSUE",
AR1182="Warehouse HUAWEI","SPARE-ISSUE",
AR1182="SPARE-HS","SPARE-ISSUE",
AR1182="Power Telco","RAN ISSUE",AR1182="no impacts","no impacts"
),"")</f>
        <v>No root cause</v>
      </c>
      <c r="AR1182" s="59" t="s">
        <v>5343</v>
      </c>
      <c r="AS1182" s="40" t="str" cm="1">
        <f t="array" ref="AS1182">IFERROR(_xlfn.IFS(
AR1182="MPR ISSUE","ACTIVE",
AR1182="BSS Hardware Issue","ACTIVE",
AR1182="Sites strategiques, MLL, Pylone, etc.","PASSIVE",
AR1182="AKTIVCO DEFAUT GE &amp; POWER Cabinet","PASSIVE",
AR1182="AKTIVCO Coupure ENEO &amp; Baisse de tension","PASSIVE",
AR1182="Coupure ENEO &amp; Baisse de tension","PASSIVE",
AR1182="Defaut GE &amp; POWER Cabinet","PASSIVE",
AR1182="Sharing","PASSIVE",
AR1182="Sites strategiques &amp; DataCenter","PASSIVE",
AR1182="Exclu","Exclu",
AR1182="SAT","ACTIVE",
AR1182="SPARE-ISSUE","SPARE-ISSUE",
AR1182="Fiber CAmtel","ACTIVE",
AR1182="Fiber AOF","ACTIVE",
AR1182="Projet OCM (HUAWEI)","PLANNED WORKS",
AR1182="Projet OCM (NOKIA)","PLANNED WORKS",
AR1182="ACCESS-ISSUE","ACCESS-ISSUE",
AR1182="Projet OCM (ZTE, NOKIA, autres projets)","PLANNED WORKS",
AR1182="No root CAuse","No root cause",
AR1182="ODU HS","ACTIVE",
AR1182="IP &amp; VLAN","ACTIVE",
AR1182="Warehouse HUAWEI","SPARE-ISSUE",
AR1182="SPARE-HS","SPARE-ISSUE",
AR1182="Power Telco","ACTIVE", AR1182="no impacts","no impacts"
),"")</f>
        <v>No root cause</v>
      </c>
      <c r="AT1182" s="99" t="s">
        <v>5661</v>
      </c>
      <c r="AU1182" s="99" t="s">
        <v>1916</v>
      </c>
      <c r="AW1182" s="17"/>
      <c r="AX1182" s="17" t="s">
        <v>5536</v>
      </c>
      <c r="AY1182" s="17"/>
      <c r="AZ1182" s="17" t="s">
        <v>5536</v>
      </c>
      <c r="BA1182" s="7"/>
      <c r="BC1182" s="18"/>
      <c r="BD1182" s="18"/>
      <c r="BE1182" s="18"/>
      <c r="BF1182" s="18"/>
      <c r="BG1182" s="18"/>
      <c r="BH1182" s="18"/>
      <c r="BI1182" s="18"/>
      <c r="BJ1182" s="18"/>
      <c r="BK1182" s="18"/>
      <c r="BM1182" s="18"/>
      <c r="BN1182" s="18"/>
      <c r="BO1182" s="18"/>
      <c r="BP1182" s="9" t="s">
        <v>5661</v>
      </c>
      <c r="BQ1182" s="14"/>
      <c r="BR1182" s="102" t="s">
        <v>5536</v>
      </c>
      <c r="BS1182" s="14"/>
      <c r="BT1182" s="14"/>
      <c r="BU1182" s="9"/>
      <c r="BV1182" s="9"/>
      <c r="BW1182" s="9"/>
    </row>
    <row r="1183" spans="1:75" x14ac:dyDescent="0.35">
      <c r="A1183" s="1" t="s">
        <v>1472</v>
      </c>
      <c r="B1183" s="8" t="s">
        <v>1473</v>
      </c>
      <c r="C1183" s="3" t="s">
        <v>102</v>
      </c>
      <c r="D1183" s="1" t="s">
        <v>11</v>
      </c>
      <c r="E1183" s="1" t="s">
        <v>12</v>
      </c>
      <c r="F1183" s="3" t="s">
        <v>102</v>
      </c>
      <c r="G1183" s="1" t="s">
        <v>1474</v>
      </c>
      <c r="H1183" s="28" t="s">
        <v>5589</v>
      </c>
      <c r="I1183" s="27">
        <v>0.67407678500597834</v>
      </c>
      <c r="J1183" s="27">
        <v>8.8372813062696703E-2</v>
      </c>
      <c r="K1183" s="27">
        <v>0</v>
      </c>
      <c r="L1183" s="27">
        <v>0</v>
      </c>
      <c r="M1183" s="27">
        <v>7.7404239897498235E-3</v>
      </c>
      <c r="N1183" s="27">
        <v>7.6512485981628442E-3</v>
      </c>
      <c r="O1183" s="27">
        <v>6.4323101705604211</v>
      </c>
      <c r="P1183" s="27">
        <v>0</v>
      </c>
      <c r="Q1183" s="27">
        <v>7.66908367648024E-3</v>
      </c>
      <c r="R1183" s="27">
        <v>7.8474344596541987E-3</v>
      </c>
      <c r="S1183" s="80">
        <v>0</v>
      </c>
      <c r="T1183" s="80">
        <v>3.287004933896065E-2</v>
      </c>
      <c r="U1183" s="80">
        <v>7.7582590680672194E-3</v>
      </c>
      <c r="V1183" s="80">
        <v>0</v>
      </c>
      <c r="W1183" s="80">
        <v>3.287004933896065E-2</v>
      </c>
      <c r="X1183" s="80">
        <v>0</v>
      </c>
      <c r="Y1183" s="80">
        <v>0</v>
      </c>
      <c r="Z1183" s="80">
        <v>0</v>
      </c>
      <c r="AA1183" s="80">
        <v>0</v>
      </c>
      <c r="AB1183" s="80">
        <v>0.11102336252578951</v>
      </c>
      <c r="AC1183" s="80">
        <v>0</v>
      </c>
      <c r="AD1183" s="80">
        <v>0</v>
      </c>
      <c r="AE1183" s="80">
        <v>0</v>
      </c>
      <c r="AF1183" s="80">
        <v>0</v>
      </c>
      <c r="AG1183" s="80"/>
      <c r="AH1183" s="80">
        <v>0</v>
      </c>
      <c r="AI1183" s="80">
        <v>0</v>
      </c>
      <c r="AJ1183" s="80">
        <v>0</v>
      </c>
      <c r="AK1183" s="80">
        <v>0</v>
      </c>
      <c r="AL1183" s="80">
        <v>0</v>
      </c>
      <c r="AM1183" s="80">
        <v>0</v>
      </c>
      <c r="AN1183" s="41" t="s">
        <v>5558</v>
      </c>
      <c r="AO1183" s="41"/>
      <c r="AP1183" s="40" t="str" cm="1">
        <f t="array" ref="AP1183">IFERROR(_xlfn.IFS(
AR1183="MPR ISSUE","PDH",
AR1183="BSS Hardware Issue","BSS",
AR1183="Sites strategiques, MLL, Pylone, etc.","ENVTECH",
AR1183="AKTIVCO DEFAUT GE &amp; POWER Cabinet","AKTIVCO",
AR1183="AKTIVCO Coupure ENEO &amp; Baisse de tension","AKTIVCO GRID ONLY",
AR1183="Coupure ENEO &amp; Baisse de tension","IHS GRID ONLY",
AR1183="Defaut GE &amp; POWER Cabinet","IHS",
AR1183="Sharing","Partners",
AR1183="Sites strategiques &amp; DataCenter","SST &amp; DC",
AR1183="Exclu","Exclu",
AR1183="SAT","SAT",
AR1183="SPARE-ISSUE","SPARE-ISSUE",
AR1183="Fiber CAmtel","TRANS_FO_CAMTEL",
AR1183="Fiber AOF","Fiber AOF",
AR1183="Projet OCM (HUAWEI)","TRAVAUX-HUAWEI",
AR1183="Projet OCM (NOKIA)","TRAVAUX-NOKIA",
AR1183="ACCESS-ISSUE","ACCESS-ISSUE",
AR1183="Projet OCM (ZTE, NOKIA, autres projets)","TRAVAUX OCM",
AR1183="No root CAuse","No root cause",
AR1183="ODU HS","PDH",
AR1183="IP &amp; VLAN","PDH",
AR1183="Warehouse HUAWEI","SPARE-ISSUE",
AR1183="SPARE-HS","SPARE-ISSUE",
AR1183="Power Telco","BSS",AR1183="no impacts","no impacts"
),"")</f>
        <v>No root cause</v>
      </c>
      <c r="AQ1183" s="40" t="str" cm="1">
        <f t="array" ref="AQ1183">IFERROR(_xlfn.IFS(
AR1183="MPR ISSUE","TX ISSUE",
AR1183="BSS Hardware Issue","RAN ISSUE",
AR1183="Sites strategiques, MLL, Pylone, etc.","ENVTECH",
AR1183="AKTIVCO DEFAUT GE &amp; POWER Cabinet","POWER ISSUE",
AR1183="AKTIVCO Coupure ENEO &amp; Baisse de tension","POWER ISSUE",
AR1183="Coupure ENEO &amp; Baisse de tension","POWER ISSUE",
AR1183="Defaut GE &amp; POWER Cabinet","POWER ISSUE",
AR1183="Sharing","POWER ISSUE",
AR1183="Sites strategiques &amp; DataCenter","POWER ISSUE",
AR1183="Exclu","Exclu",
AR1183="SAT","TX ISSUE",
AR1183="SPARE-ISSUE","SPARE-ISSUE",
AR1183="Fiber CAmtel","TX ISSUE",
AR1183="Fiber AOF","TX ISSUE",
AR1183="Projet OCM (HUAWEI)","TRAVAUX-HUAWEI",
AR1183="Projet OCM (NOKIA)","TRAVAUX -NOKIA",
AR1183="ACCESS-ISSUE","ACCESS-ISSUE",
AR1183="Projet OCM (ZTE, NOKIA, autres projets)","TRAVAUX OCM",
AR1183="No root CAuse","No root cause",
AR1183="ODU HS","TX ISSUE",
AR1183="IP &amp; VLAN","TX ISSUE",
AR1183="Warehouse HUAWEI","SPARE-ISSUE",
AR1183="SPARE-HS","SPARE-ISSUE",
AR1183="Power Telco","RAN ISSUE",AR1183="no impacts","no impacts"
),"")</f>
        <v>No root cause</v>
      </c>
      <c r="AR1183" s="59" t="s">
        <v>5343</v>
      </c>
      <c r="AS1183" s="40" t="str" cm="1">
        <f t="array" ref="AS1183">IFERROR(_xlfn.IFS(
AR1183="MPR ISSUE","ACTIVE",
AR1183="BSS Hardware Issue","ACTIVE",
AR1183="Sites strategiques, MLL, Pylone, etc.","PASSIVE",
AR1183="AKTIVCO DEFAUT GE &amp; POWER Cabinet","PASSIVE",
AR1183="AKTIVCO Coupure ENEO &amp; Baisse de tension","PASSIVE",
AR1183="Coupure ENEO &amp; Baisse de tension","PASSIVE",
AR1183="Defaut GE &amp; POWER Cabinet","PASSIVE",
AR1183="Sharing","PASSIVE",
AR1183="Sites strategiques &amp; DataCenter","PASSIVE",
AR1183="Exclu","Exclu",
AR1183="SAT","ACTIVE",
AR1183="SPARE-ISSUE","SPARE-ISSUE",
AR1183="Fiber CAmtel","ACTIVE",
AR1183="Fiber AOF","ACTIVE",
AR1183="Projet OCM (HUAWEI)","PLANNED WORKS",
AR1183="Projet OCM (NOKIA)","PLANNED WORKS",
AR1183="ACCESS-ISSUE","ACCESS-ISSUE",
AR1183="Projet OCM (ZTE, NOKIA, autres projets)","PLANNED WORKS",
AR1183="No root CAuse","No root cause",
AR1183="ODU HS","ACTIVE",
AR1183="IP &amp; VLAN","ACTIVE",
AR1183="Warehouse HUAWEI","SPARE-ISSUE",
AR1183="SPARE-HS","SPARE-ISSUE",
AR1183="Power Telco","ACTIVE", AR1183="no impacts","no impacts"
),"")</f>
        <v>No root cause</v>
      </c>
      <c r="AT1183" s="99" t="s">
        <v>5661</v>
      </c>
      <c r="AU1183" s="99" t="s">
        <v>1473</v>
      </c>
      <c r="AW1183" s="17"/>
      <c r="AX1183" s="17" t="s">
        <v>5536</v>
      </c>
      <c r="AY1183" s="17"/>
      <c r="AZ1183" s="17" t="s">
        <v>5536</v>
      </c>
      <c r="BA1183" s="7"/>
      <c r="BC1183" s="18"/>
      <c r="BD1183" s="18"/>
      <c r="BE1183" s="18"/>
      <c r="BF1183" s="18"/>
      <c r="BG1183" s="18"/>
      <c r="BH1183" s="18"/>
      <c r="BI1183" s="18"/>
      <c r="BJ1183" s="18"/>
      <c r="BK1183" s="18"/>
      <c r="BM1183" s="18"/>
      <c r="BN1183" s="18"/>
      <c r="BO1183" s="18"/>
      <c r="BP1183" s="9" t="s">
        <v>5661</v>
      </c>
      <c r="BQ1183" s="14"/>
      <c r="BR1183" s="102" t="s">
        <v>5536</v>
      </c>
      <c r="BS1183" s="14"/>
      <c r="BT1183" s="14"/>
      <c r="BU1183" s="9"/>
      <c r="BV1183" s="9"/>
      <c r="BW1183" s="9"/>
    </row>
    <row r="1184" spans="1:75" x14ac:dyDescent="0.35">
      <c r="A1184" s="1" t="s">
        <v>2655</v>
      </c>
      <c r="B1184" s="8" t="s">
        <v>2656</v>
      </c>
      <c r="C1184" s="3" t="s">
        <v>299</v>
      </c>
      <c r="D1184" s="1" t="s">
        <v>11</v>
      </c>
      <c r="E1184" s="1" t="s">
        <v>12</v>
      </c>
      <c r="F1184" s="3" t="s">
        <v>102</v>
      </c>
      <c r="G1184" s="1" t="s">
        <v>299</v>
      </c>
      <c r="H1184" s="28" t="s">
        <v>5589</v>
      </c>
      <c r="I1184" s="27">
        <v>0</v>
      </c>
      <c r="J1184" s="27">
        <v>0</v>
      </c>
      <c r="K1184" s="27">
        <v>0</v>
      </c>
      <c r="L1184" s="27">
        <v>6.9384696932081207</v>
      </c>
      <c r="M1184" s="27">
        <v>0</v>
      </c>
      <c r="N1184" s="27">
        <v>8.9175391586979543E-5</v>
      </c>
      <c r="O1184" s="27">
        <v>0</v>
      </c>
      <c r="P1184" s="27">
        <v>0</v>
      </c>
      <c r="Q1184" s="27">
        <v>0</v>
      </c>
      <c r="R1184" s="27">
        <v>0</v>
      </c>
      <c r="S1184" s="80">
        <v>0</v>
      </c>
      <c r="T1184" s="80">
        <v>1.9440235365961536E-2</v>
      </c>
      <c r="U1184" s="80">
        <v>0</v>
      </c>
      <c r="V1184" s="80">
        <v>0</v>
      </c>
      <c r="W1184" s="80">
        <v>1.9440235365961536E-2</v>
      </c>
      <c r="X1184" s="80">
        <v>0</v>
      </c>
      <c r="Y1184" s="80">
        <v>0</v>
      </c>
      <c r="Z1184" s="80">
        <v>0</v>
      </c>
      <c r="AA1184" s="80">
        <v>0</v>
      </c>
      <c r="AB1184" s="80">
        <v>9.6844475263459753E-2</v>
      </c>
      <c r="AC1184" s="80">
        <v>0</v>
      </c>
      <c r="AD1184" s="80">
        <v>0</v>
      </c>
      <c r="AE1184" s="80">
        <v>0</v>
      </c>
      <c r="AF1184" s="80">
        <v>0</v>
      </c>
      <c r="AG1184" s="80"/>
      <c r="AH1184" s="80">
        <v>0</v>
      </c>
      <c r="AI1184" s="80">
        <v>0</v>
      </c>
      <c r="AJ1184" s="80">
        <v>0</v>
      </c>
      <c r="AK1184" s="80">
        <v>0</v>
      </c>
      <c r="AL1184" s="80">
        <v>0</v>
      </c>
      <c r="AM1184" s="80">
        <v>0</v>
      </c>
      <c r="AN1184" s="41" t="s">
        <v>5558</v>
      </c>
      <c r="AO1184" s="41"/>
      <c r="AP1184" s="40" t="str" cm="1">
        <f t="array" ref="AP1184">IFERROR(_xlfn.IFS(
AR1184="MPR ISSUE","PDH",
AR1184="BSS Hardware Issue","BSS",
AR1184="Sites strategiques, MLL, Pylone, etc.","ENVTECH",
AR1184="AKTIVCO DEFAUT GE &amp; POWER Cabinet","AKTIVCO",
AR1184="AKTIVCO Coupure ENEO &amp; Baisse de tension","AKTIVCO GRID ONLY",
AR1184="Coupure ENEO &amp; Baisse de tension","IHS GRID ONLY",
AR1184="Defaut GE &amp; POWER Cabinet","IHS",
AR1184="Sharing","Partners",
AR1184="Sites strategiques &amp; DataCenter","SST &amp; DC",
AR1184="Exclu","Exclu",
AR1184="SAT","SAT",
AR1184="SPARE-ISSUE","SPARE-ISSUE",
AR1184="Fiber CAmtel","TRANS_FO_CAMTEL",
AR1184="Fiber AOF","Fiber AOF",
AR1184="Projet OCM (HUAWEI)","TRAVAUX-HUAWEI",
AR1184="Projet OCM (NOKIA)","TRAVAUX-NOKIA",
AR1184="ACCESS-ISSUE","ACCESS-ISSUE",
AR1184="Projet OCM (ZTE, NOKIA, autres projets)","TRAVAUX OCM",
AR1184="No root CAuse","No root cause",
AR1184="ODU HS","PDH",
AR1184="IP &amp; VLAN","PDH",
AR1184="Warehouse HUAWEI","SPARE-ISSUE",
AR1184="SPARE-HS","SPARE-ISSUE",
AR1184="Power Telco","BSS",AR1184="no impacts","no impacts"
),"")</f>
        <v>No root cause</v>
      </c>
      <c r="AQ1184" s="40" t="str" cm="1">
        <f t="array" ref="AQ1184">IFERROR(_xlfn.IFS(
AR1184="MPR ISSUE","TX ISSUE",
AR1184="BSS Hardware Issue","RAN ISSUE",
AR1184="Sites strategiques, MLL, Pylone, etc.","ENVTECH",
AR1184="AKTIVCO DEFAUT GE &amp; POWER Cabinet","POWER ISSUE",
AR1184="AKTIVCO Coupure ENEO &amp; Baisse de tension","POWER ISSUE",
AR1184="Coupure ENEO &amp; Baisse de tension","POWER ISSUE",
AR1184="Defaut GE &amp; POWER Cabinet","POWER ISSUE",
AR1184="Sharing","POWER ISSUE",
AR1184="Sites strategiques &amp; DataCenter","POWER ISSUE",
AR1184="Exclu","Exclu",
AR1184="SAT","TX ISSUE",
AR1184="SPARE-ISSUE","SPARE-ISSUE",
AR1184="Fiber CAmtel","TX ISSUE",
AR1184="Fiber AOF","TX ISSUE",
AR1184="Projet OCM (HUAWEI)","TRAVAUX-HUAWEI",
AR1184="Projet OCM (NOKIA)","TRAVAUX -NOKIA",
AR1184="ACCESS-ISSUE","ACCESS-ISSUE",
AR1184="Projet OCM (ZTE, NOKIA, autres projets)","TRAVAUX OCM",
AR1184="No root CAuse","No root cause",
AR1184="ODU HS","TX ISSUE",
AR1184="IP &amp; VLAN","TX ISSUE",
AR1184="Warehouse HUAWEI","SPARE-ISSUE",
AR1184="SPARE-HS","SPARE-ISSUE",
AR1184="Power Telco","RAN ISSUE",AR1184="no impacts","no impacts"
),"")</f>
        <v>No root cause</v>
      </c>
      <c r="AR1184" s="59" t="s">
        <v>5343</v>
      </c>
      <c r="AS1184" s="40" t="str" cm="1">
        <f t="array" ref="AS1184">IFERROR(_xlfn.IFS(
AR1184="MPR ISSUE","ACTIVE",
AR1184="BSS Hardware Issue","ACTIVE",
AR1184="Sites strategiques, MLL, Pylone, etc.","PASSIVE",
AR1184="AKTIVCO DEFAUT GE &amp; POWER Cabinet","PASSIVE",
AR1184="AKTIVCO Coupure ENEO &amp; Baisse de tension","PASSIVE",
AR1184="Coupure ENEO &amp; Baisse de tension","PASSIVE",
AR1184="Defaut GE &amp; POWER Cabinet","PASSIVE",
AR1184="Sharing","PASSIVE",
AR1184="Sites strategiques &amp; DataCenter","PASSIVE",
AR1184="Exclu","Exclu",
AR1184="SAT","ACTIVE",
AR1184="SPARE-ISSUE","SPARE-ISSUE",
AR1184="Fiber CAmtel","ACTIVE",
AR1184="Fiber AOF","ACTIVE",
AR1184="Projet OCM (HUAWEI)","PLANNED WORKS",
AR1184="Projet OCM (NOKIA)","PLANNED WORKS",
AR1184="ACCESS-ISSUE","ACCESS-ISSUE",
AR1184="Projet OCM (ZTE, NOKIA, autres projets)","PLANNED WORKS",
AR1184="No root CAuse","No root cause",
AR1184="ODU HS","ACTIVE",
AR1184="IP &amp; VLAN","ACTIVE",
AR1184="Warehouse HUAWEI","SPARE-ISSUE",
AR1184="SPARE-HS","SPARE-ISSUE",
AR1184="Power Telco","ACTIVE", AR1184="no impacts","no impacts"
),"")</f>
        <v>No root cause</v>
      </c>
      <c r="AT1184" s="99" t="s">
        <v>5661</v>
      </c>
      <c r="AU1184" s="99" t="s">
        <v>2656</v>
      </c>
      <c r="AW1184" s="17"/>
      <c r="AX1184" s="17" t="s">
        <v>5536</v>
      </c>
      <c r="AY1184" s="17"/>
      <c r="AZ1184" s="17" t="s">
        <v>5536</v>
      </c>
      <c r="BA1184" s="7"/>
      <c r="BC1184" s="18"/>
      <c r="BD1184" s="18"/>
      <c r="BE1184" s="18"/>
      <c r="BF1184" s="18"/>
      <c r="BG1184" s="18"/>
      <c r="BH1184" s="18"/>
      <c r="BI1184" s="18"/>
      <c r="BJ1184" s="18"/>
      <c r="BK1184" s="18"/>
      <c r="BM1184" s="18"/>
      <c r="BN1184" s="18"/>
      <c r="BO1184" s="18"/>
      <c r="BP1184" s="9" t="s">
        <v>5661</v>
      </c>
      <c r="BQ1184" s="14"/>
      <c r="BR1184" s="102" t="s">
        <v>5536</v>
      </c>
      <c r="BS1184" s="14"/>
      <c r="BT1184" s="14"/>
      <c r="BU1184" s="9"/>
      <c r="BV1184" s="9"/>
      <c r="BW1184" s="9"/>
    </row>
    <row r="1185" spans="1:75" x14ac:dyDescent="0.35">
      <c r="A1185" s="1" t="s">
        <v>2632</v>
      </c>
      <c r="B1185" s="8" t="s">
        <v>2633</v>
      </c>
      <c r="C1185" s="3" t="s">
        <v>299</v>
      </c>
      <c r="D1185" s="1" t="s">
        <v>11</v>
      </c>
      <c r="E1185" s="1" t="s">
        <v>12</v>
      </c>
      <c r="F1185" s="3" t="s">
        <v>102</v>
      </c>
      <c r="G1185" s="1" t="s">
        <v>299</v>
      </c>
      <c r="H1185" s="28" t="s">
        <v>5589</v>
      </c>
      <c r="I1185" s="27">
        <v>0</v>
      </c>
      <c r="J1185" s="27">
        <v>0</v>
      </c>
      <c r="K1185" s="27">
        <v>0</v>
      </c>
      <c r="L1185" s="27">
        <v>0</v>
      </c>
      <c r="M1185" s="27">
        <v>0</v>
      </c>
      <c r="N1185" s="27">
        <v>0</v>
      </c>
      <c r="O1185" s="27">
        <v>0</v>
      </c>
      <c r="P1185" s="27">
        <v>0</v>
      </c>
      <c r="Q1185" s="27">
        <v>0</v>
      </c>
      <c r="R1185" s="27">
        <v>0</v>
      </c>
      <c r="S1185" s="80">
        <v>0</v>
      </c>
      <c r="T1185" s="80">
        <v>2.1134567806114151E-2</v>
      </c>
      <c r="U1185" s="80">
        <v>0</v>
      </c>
      <c r="V1185" s="80">
        <v>8.9175391586979543E-5</v>
      </c>
      <c r="W1185" s="80">
        <v>2.1134567806114151E-2</v>
      </c>
      <c r="X1185" s="80">
        <v>0</v>
      </c>
      <c r="Y1185" s="80">
        <v>0</v>
      </c>
      <c r="Z1185" s="80">
        <v>0</v>
      </c>
      <c r="AA1185" s="80">
        <v>0</v>
      </c>
      <c r="AB1185" s="80">
        <v>9.6755299871872785E-2</v>
      </c>
      <c r="AC1185" s="80">
        <v>0</v>
      </c>
      <c r="AD1185" s="80">
        <v>0</v>
      </c>
      <c r="AE1185" s="80">
        <v>0</v>
      </c>
      <c r="AF1185" s="80">
        <v>0</v>
      </c>
      <c r="AG1185" s="80"/>
      <c r="AH1185" s="80">
        <v>0</v>
      </c>
      <c r="AI1185" s="80">
        <v>0</v>
      </c>
      <c r="AJ1185" s="80">
        <v>0</v>
      </c>
      <c r="AK1185" s="80">
        <v>0</v>
      </c>
      <c r="AL1185" s="80">
        <v>0</v>
      </c>
      <c r="AM1185" s="80">
        <v>0</v>
      </c>
      <c r="AN1185" s="41" t="s">
        <v>5558</v>
      </c>
      <c r="AO1185" s="41"/>
      <c r="AP1185" s="40" t="str" cm="1">
        <f t="array" ref="AP1185">IFERROR(_xlfn.IFS(
AR1185="MPR ISSUE","PDH",
AR1185="BSS Hardware Issue","BSS",
AR1185="Sites strategiques, MLL, Pylone, etc.","ENVTECH",
AR1185="AKTIVCO DEFAUT GE &amp; POWER Cabinet","AKTIVCO",
AR1185="AKTIVCO Coupure ENEO &amp; Baisse de tension","AKTIVCO GRID ONLY",
AR1185="Coupure ENEO &amp; Baisse de tension","IHS GRID ONLY",
AR1185="Defaut GE &amp; POWER Cabinet","IHS",
AR1185="Sharing","Partners",
AR1185="Sites strategiques &amp; DataCenter","SST &amp; DC",
AR1185="Exclu","Exclu",
AR1185="SAT","SAT",
AR1185="SPARE-ISSUE","SPARE-ISSUE",
AR1185="Fiber CAmtel","TRANS_FO_CAMTEL",
AR1185="Fiber AOF","Fiber AOF",
AR1185="Projet OCM (HUAWEI)","TRAVAUX-HUAWEI",
AR1185="Projet OCM (NOKIA)","TRAVAUX-NOKIA",
AR1185="ACCESS-ISSUE","ACCESS-ISSUE",
AR1185="Projet OCM (ZTE, NOKIA, autres projets)","TRAVAUX OCM",
AR1185="No root CAuse","No root cause",
AR1185="ODU HS","PDH",
AR1185="IP &amp; VLAN","PDH",
AR1185="Warehouse HUAWEI","SPARE-ISSUE",
AR1185="SPARE-HS","SPARE-ISSUE",
AR1185="Power Telco","BSS",AR1185="no impacts","no impacts"
),"")</f>
        <v>No root cause</v>
      </c>
      <c r="AQ1185" s="40" t="str" cm="1">
        <f t="array" ref="AQ1185">IFERROR(_xlfn.IFS(
AR1185="MPR ISSUE","TX ISSUE",
AR1185="BSS Hardware Issue","RAN ISSUE",
AR1185="Sites strategiques, MLL, Pylone, etc.","ENVTECH",
AR1185="AKTIVCO DEFAUT GE &amp; POWER Cabinet","POWER ISSUE",
AR1185="AKTIVCO Coupure ENEO &amp; Baisse de tension","POWER ISSUE",
AR1185="Coupure ENEO &amp; Baisse de tension","POWER ISSUE",
AR1185="Defaut GE &amp; POWER Cabinet","POWER ISSUE",
AR1185="Sharing","POWER ISSUE",
AR1185="Sites strategiques &amp; DataCenter","POWER ISSUE",
AR1185="Exclu","Exclu",
AR1185="SAT","TX ISSUE",
AR1185="SPARE-ISSUE","SPARE-ISSUE",
AR1185="Fiber CAmtel","TX ISSUE",
AR1185="Fiber AOF","TX ISSUE",
AR1185="Projet OCM (HUAWEI)","TRAVAUX-HUAWEI",
AR1185="Projet OCM (NOKIA)","TRAVAUX -NOKIA",
AR1185="ACCESS-ISSUE","ACCESS-ISSUE",
AR1185="Projet OCM (ZTE, NOKIA, autres projets)","TRAVAUX OCM",
AR1185="No root CAuse","No root cause",
AR1185="ODU HS","TX ISSUE",
AR1185="IP &amp; VLAN","TX ISSUE",
AR1185="Warehouse HUAWEI","SPARE-ISSUE",
AR1185="SPARE-HS","SPARE-ISSUE",
AR1185="Power Telco","RAN ISSUE",AR1185="no impacts","no impacts"
),"")</f>
        <v>No root cause</v>
      </c>
      <c r="AR1185" s="59" t="s">
        <v>5343</v>
      </c>
      <c r="AS1185" s="40" t="str" cm="1">
        <f t="array" ref="AS1185">IFERROR(_xlfn.IFS(
AR1185="MPR ISSUE","ACTIVE",
AR1185="BSS Hardware Issue","ACTIVE",
AR1185="Sites strategiques, MLL, Pylone, etc.","PASSIVE",
AR1185="AKTIVCO DEFAUT GE &amp; POWER Cabinet","PASSIVE",
AR1185="AKTIVCO Coupure ENEO &amp; Baisse de tension","PASSIVE",
AR1185="Coupure ENEO &amp; Baisse de tension","PASSIVE",
AR1185="Defaut GE &amp; POWER Cabinet","PASSIVE",
AR1185="Sharing","PASSIVE",
AR1185="Sites strategiques &amp; DataCenter","PASSIVE",
AR1185="Exclu","Exclu",
AR1185="SAT","ACTIVE",
AR1185="SPARE-ISSUE","SPARE-ISSUE",
AR1185="Fiber CAmtel","ACTIVE",
AR1185="Fiber AOF","ACTIVE",
AR1185="Projet OCM (HUAWEI)","PLANNED WORKS",
AR1185="Projet OCM (NOKIA)","PLANNED WORKS",
AR1185="ACCESS-ISSUE","ACCESS-ISSUE",
AR1185="Projet OCM (ZTE, NOKIA, autres projets)","PLANNED WORKS",
AR1185="No root CAuse","No root cause",
AR1185="ODU HS","ACTIVE",
AR1185="IP &amp; VLAN","ACTIVE",
AR1185="Warehouse HUAWEI","SPARE-ISSUE",
AR1185="SPARE-HS","SPARE-ISSUE",
AR1185="Power Telco","ACTIVE", AR1185="no impacts","no impacts"
),"")</f>
        <v>No root cause</v>
      </c>
      <c r="AT1185" s="99" t="s">
        <v>5661</v>
      </c>
      <c r="AU1185" s="99" t="s">
        <v>2633</v>
      </c>
      <c r="AW1185" s="17"/>
      <c r="AX1185" s="17" t="s">
        <v>5536</v>
      </c>
      <c r="AY1185" s="17"/>
      <c r="AZ1185" s="17" t="s">
        <v>5536</v>
      </c>
      <c r="BA1185" s="7"/>
      <c r="BC1185" s="18"/>
      <c r="BD1185" s="18"/>
      <c r="BE1185" s="18"/>
      <c r="BF1185" s="18"/>
      <c r="BG1185" s="18"/>
      <c r="BH1185" s="18"/>
      <c r="BI1185" s="18"/>
      <c r="BJ1185" s="18"/>
      <c r="BK1185" s="18"/>
      <c r="BM1185" s="18"/>
      <c r="BN1185" s="18"/>
      <c r="BO1185" s="18"/>
      <c r="BP1185" s="9" t="s">
        <v>5661</v>
      </c>
      <c r="BQ1185" s="14"/>
      <c r="BR1185" s="102" t="s">
        <v>5536</v>
      </c>
      <c r="BS1185" s="14"/>
      <c r="BT1185" s="14"/>
      <c r="BU1185" s="9"/>
      <c r="BV1185" s="9"/>
      <c r="BW1185" s="9"/>
    </row>
    <row r="1186" spans="1:75" x14ac:dyDescent="0.35">
      <c r="A1186" s="1" t="s">
        <v>2649</v>
      </c>
      <c r="B1186" s="8" t="s">
        <v>2650</v>
      </c>
      <c r="C1186" s="3" t="s">
        <v>299</v>
      </c>
      <c r="D1186" s="1" t="s">
        <v>11</v>
      </c>
      <c r="E1186" s="1" t="s">
        <v>12</v>
      </c>
      <c r="F1186" s="3" t="s">
        <v>102</v>
      </c>
      <c r="G1186" s="1" t="s">
        <v>299</v>
      </c>
      <c r="H1186" s="28" t="s">
        <v>5589</v>
      </c>
      <c r="I1186" s="27">
        <v>0</v>
      </c>
      <c r="J1186" s="27">
        <v>0</v>
      </c>
      <c r="K1186" s="27">
        <v>0</v>
      </c>
      <c r="L1186" s="27">
        <v>0</v>
      </c>
      <c r="M1186" s="27">
        <v>0</v>
      </c>
      <c r="N1186" s="27">
        <v>0</v>
      </c>
      <c r="O1186" s="27">
        <v>0</v>
      </c>
      <c r="P1186" s="27">
        <v>0</v>
      </c>
      <c r="Q1186" s="27">
        <v>0</v>
      </c>
      <c r="R1186" s="27">
        <v>0</v>
      </c>
      <c r="S1186" s="80">
        <v>1.8635873333846986</v>
      </c>
      <c r="T1186" s="80">
        <v>2.7466020608789693E-2</v>
      </c>
      <c r="U1186" s="80">
        <v>0</v>
      </c>
      <c r="V1186" s="80">
        <v>0</v>
      </c>
      <c r="W1186" s="80">
        <v>2.7466020608789693E-2</v>
      </c>
      <c r="X1186" s="80">
        <v>0</v>
      </c>
      <c r="Y1186" s="80">
        <v>0</v>
      </c>
      <c r="Z1186" s="80">
        <v>0</v>
      </c>
      <c r="AA1186" s="80">
        <v>0</v>
      </c>
      <c r="AB1186" s="80">
        <v>9.6666124480285817E-2</v>
      </c>
      <c r="AC1186" s="80">
        <v>0</v>
      </c>
      <c r="AD1186" s="80">
        <v>0</v>
      </c>
      <c r="AE1186" s="80">
        <v>0</v>
      </c>
      <c r="AF1186" s="80">
        <v>0</v>
      </c>
      <c r="AG1186" s="80"/>
      <c r="AH1186" s="80">
        <v>0</v>
      </c>
      <c r="AI1186" s="80">
        <v>0</v>
      </c>
      <c r="AJ1186" s="80">
        <v>0</v>
      </c>
      <c r="AK1186" s="80">
        <v>0</v>
      </c>
      <c r="AL1186" s="80">
        <v>0</v>
      </c>
      <c r="AM1186" s="80">
        <v>0</v>
      </c>
      <c r="AN1186" s="41" t="s">
        <v>5558</v>
      </c>
      <c r="AO1186" s="41"/>
      <c r="AP1186" s="40" t="str" cm="1">
        <f t="array" ref="AP1186">IFERROR(_xlfn.IFS(
AR1186="MPR ISSUE","PDH",
AR1186="BSS Hardware Issue","BSS",
AR1186="Sites strategiques, MLL, Pylone, etc.","ENVTECH",
AR1186="AKTIVCO DEFAUT GE &amp; POWER Cabinet","AKTIVCO",
AR1186="AKTIVCO Coupure ENEO &amp; Baisse de tension","AKTIVCO GRID ONLY",
AR1186="Coupure ENEO &amp; Baisse de tension","IHS GRID ONLY",
AR1186="Defaut GE &amp; POWER Cabinet","IHS",
AR1186="Sharing","Partners",
AR1186="Sites strategiques &amp; DataCenter","SST &amp; DC",
AR1186="Exclu","Exclu",
AR1186="SAT","SAT",
AR1186="SPARE-ISSUE","SPARE-ISSUE",
AR1186="Fiber CAmtel","TRANS_FO_CAMTEL",
AR1186="Fiber AOF","Fiber AOF",
AR1186="Projet OCM (HUAWEI)","TRAVAUX-HUAWEI",
AR1186="Projet OCM (NOKIA)","TRAVAUX-NOKIA",
AR1186="ACCESS-ISSUE","ACCESS-ISSUE",
AR1186="Projet OCM (ZTE, NOKIA, autres projets)","TRAVAUX OCM",
AR1186="No root CAuse","No root cause",
AR1186="ODU HS","PDH",
AR1186="IP &amp; VLAN","PDH",
AR1186="Warehouse HUAWEI","SPARE-ISSUE",
AR1186="SPARE-HS","SPARE-ISSUE",
AR1186="Power Telco","BSS",AR1186="no impacts","no impacts"
),"")</f>
        <v>No root cause</v>
      </c>
      <c r="AQ1186" s="40" t="str" cm="1">
        <f t="array" ref="AQ1186">IFERROR(_xlfn.IFS(
AR1186="MPR ISSUE","TX ISSUE",
AR1186="BSS Hardware Issue","RAN ISSUE",
AR1186="Sites strategiques, MLL, Pylone, etc.","ENVTECH",
AR1186="AKTIVCO DEFAUT GE &amp; POWER Cabinet","POWER ISSUE",
AR1186="AKTIVCO Coupure ENEO &amp; Baisse de tension","POWER ISSUE",
AR1186="Coupure ENEO &amp; Baisse de tension","POWER ISSUE",
AR1186="Defaut GE &amp; POWER Cabinet","POWER ISSUE",
AR1186="Sharing","POWER ISSUE",
AR1186="Sites strategiques &amp; DataCenter","POWER ISSUE",
AR1186="Exclu","Exclu",
AR1186="SAT","TX ISSUE",
AR1186="SPARE-ISSUE","SPARE-ISSUE",
AR1186="Fiber CAmtel","TX ISSUE",
AR1186="Fiber AOF","TX ISSUE",
AR1186="Projet OCM (HUAWEI)","TRAVAUX-HUAWEI",
AR1186="Projet OCM (NOKIA)","TRAVAUX -NOKIA",
AR1186="ACCESS-ISSUE","ACCESS-ISSUE",
AR1186="Projet OCM (ZTE, NOKIA, autres projets)","TRAVAUX OCM",
AR1186="No root CAuse","No root cause",
AR1186="ODU HS","TX ISSUE",
AR1186="IP &amp; VLAN","TX ISSUE",
AR1186="Warehouse HUAWEI","SPARE-ISSUE",
AR1186="SPARE-HS","SPARE-ISSUE",
AR1186="Power Telco","RAN ISSUE",AR1186="no impacts","no impacts"
),"")</f>
        <v>No root cause</v>
      </c>
      <c r="AR1186" s="59" t="s">
        <v>5343</v>
      </c>
      <c r="AS1186" s="40" t="str" cm="1">
        <f t="array" ref="AS1186">IFERROR(_xlfn.IFS(
AR1186="MPR ISSUE","ACTIVE",
AR1186="BSS Hardware Issue","ACTIVE",
AR1186="Sites strategiques, MLL, Pylone, etc.","PASSIVE",
AR1186="AKTIVCO DEFAUT GE &amp; POWER Cabinet","PASSIVE",
AR1186="AKTIVCO Coupure ENEO &amp; Baisse de tension","PASSIVE",
AR1186="Coupure ENEO &amp; Baisse de tension","PASSIVE",
AR1186="Defaut GE &amp; POWER Cabinet","PASSIVE",
AR1186="Sharing","PASSIVE",
AR1186="Sites strategiques &amp; DataCenter","PASSIVE",
AR1186="Exclu","Exclu",
AR1186="SAT","ACTIVE",
AR1186="SPARE-ISSUE","SPARE-ISSUE",
AR1186="Fiber CAmtel","ACTIVE",
AR1186="Fiber AOF","ACTIVE",
AR1186="Projet OCM (HUAWEI)","PLANNED WORKS",
AR1186="Projet OCM (NOKIA)","PLANNED WORKS",
AR1186="ACCESS-ISSUE","ACCESS-ISSUE",
AR1186="Projet OCM (ZTE, NOKIA, autres projets)","PLANNED WORKS",
AR1186="No root CAuse","No root cause",
AR1186="ODU HS","ACTIVE",
AR1186="IP &amp; VLAN","ACTIVE",
AR1186="Warehouse HUAWEI","SPARE-ISSUE",
AR1186="SPARE-HS","SPARE-ISSUE",
AR1186="Power Telco","ACTIVE", AR1186="no impacts","no impacts"
),"")</f>
        <v>No root cause</v>
      </c>
      <c r="AT1186" s="99" t="s">
        <v>5661</v>
      </c>
      <c r="AU1186" s="99" t="s">
        <v>2650</v>
      </c>
      <c r="AW1186" s="17"/>
      <c r="AX1186" s="17" t="s">
        <v>5536</v>
      </c>
      <c r="AY1186" s="17"/>
      <c r="AZ1186" s="17" t="s">
        <v>5536</v>
      </c>
      <c r="BA1186" s="7"/>
      <c r="BC1186" s="18"/>
      <c r="BD1186" s="18"/>
      <c r="BE1186" s="18"/>
      <c r="BF1186" s="18"/>
      <c r="BG1186" s="18"/>
      <c r="BH1186" s="18"/>
      <c r="BI1186" s="18"/>
      <c r="BJ1186" s="18"/>
      <c r="BK1186" s="18"/>
      <c r="BM1186" s="18"/>
      <c r="BN1186" s="18"/>
      <c r="BO1186" s="18"/>
      <c r="BP1186" s="9" t="s">
        <v>5661</v>
      </c>
      <c r="BQ1186" s="14"/>
      <c r="BR1186" s="102" t="s">
        <v>5536</v>
      </c>
      <c r="BS1186" s="14"/>
      <c r="BT1186" s="14"/>
      <c r="BU1186" s="9"/>
      <c r="BV1186" s="9"/>
      <c r="BW1186" s="9"/>
    </row>
    <row r="1187" spans="1:75" x14ac:dyDescent="0.35">
      <c r="A1187" s="1" t="s">
        <v>2653</v>
      </c>
      <c r="B1187" s="8" t="s">
        <v>2654</v>
      </c>
      <c r="C1187" s="3" t="s">
        <v>299</v>
      </c>
      <c r="D1187" s="1" t="s">
        <v>11</v>
      </c>
      <c r="E1187" s="1" t="s">
        <v>12</v>
      </c>
      <c r="F1187" s="3" t="s">
        <v>102</v>
      </c>
      <c r="G1187" s="1" t="s">
        <v>299</v>
      </c>
      <c r="H1187" s="28" t="s">
        <v>5589</v>
      </c>
      <c r="I1187" s="27">
        <v>0</v>
      </c>
      <c r="J1187" s="27">
        <v>0</v>
      </c>
      <c r="K1187" s="27">
        <v>0</v>
      </c>
      <c r="L1187" s="27">
        <v>0</v>
      </c>
      <c r="M1187" s="27">
        <v>0</v>
      </c>
      <c r="N1187" s="27">
        <v>0</v>
      </c>
      <c r="O1187" s="27">
        <v>0</v>
      </c>
      <c r="P1187" s="27">
        <v>0</v>
      </c>
      <c r="Q1187" s="27">
        <v>0</v>
      </c>
      <c r="R1187" s="27">
        <v>0</v>
      </c>
      <c r="S1187" s="80">
        <v>0</v>
      </c>
      <c r="T1187" s="80">
        <v>2.6895298102633029E-2</v>
      </c>
      <c r="U1187" s="80">
        <v>0</v>
      </c>
      <c r="V1187" s="80">
        <v>0</v>
      </c>
      <c r="W1187" s="80">
        <v>2.6895298102633029E-2</v>
      </c>
      <c r="X1187" s="80">
        <v>0</v>
      </c>
      <c r="Y1187" s="80">
        <v>0</v>
      </c>
      <c r="Z1187" s="80">
        <v>0</v>
      </c>
      <c r="AA1187" s="80">
        <v>0</v>
      </c>
      <c r="AB1187" s="80">
        <v>9.5685195172829057E-2</v>
      </c>
      <c r="AC1187" s="80">
        <v>0</v>
      </c>
      <c r="AD1187" s="80">
        <v>0</v>
      </c>
      <c r="AE1187" s="80">
        <v>0</v>
      </c>
      <c r="AF1187" s="80">
        <v>0</v>
      </c>
      <c r="AG1187" s="80"/>
      <c r="AH1187" s="80">
        <v>0</v>
      </c>
      <c r="AI1187" s="80">
        <v>0</v>
      </c>
      <c r="AJ1187" s="80">
        <v>0</v>
      </c>
      <c r="AK1187" s="80">
        <v>0</v>
      </c>
      <c r="AL1187" s="80">
        <v>0</v>
      </c>
      <c r="AM1187" s="80">
        <v>0</v>
      </c>
      <c r="AN1187" s="41" t="s">
        <v>5558</v>
      </c>
      <c r="AO1187" s="41"/>
      <c r="AP1187" s="40" t="str" cm="1">
        <f t="array" ref="AP1187">IFERROR(_xlfn.IFS(
AR1187="MPR ISSUE","PDH",
AR1187="BSS Hardware Issue","BSS",
AR1187="Sites strategiques, MLL, Pylone, etc.","ENVTECH",
AR1187="AKTIVCO DEFAUT GE &amp; POWER Cabinet","AKTIVCO",
AR1187="AKTIVCO Coupure ENEO &amp; Baisse de tension","AKTIVCO GRID ONLY",
AR1187="Coupure ENEO &amp; Baisse de tension","IHS GRID ONLY",
AR1187="Defaut GE &amp; POWER Cabinet","IHS",
AR1187="Sharing","Partners",
AR1187="Sites strategiques &amp; DataCenter","SST &amp; DC",
AR1187="Exclu","Exclu",
AR1187="SAT","SAT",
AR1187="SPARE-ISSUE","SPARE-ISSUE",
AR1187="Fiber CAmtel","TRANS_FO_CAMTEL",
AR1187="Fiber AOF","Fiber AOF",
AR1187="Projet OCM (HUAWEI)","TRAVAUX-HUAWEI",
AR1187="Projet OCM (NOKIA)","TRAVAUX-NOKIA",
AR1187="ACCESS-ISSUE","ACCESS-ISSUE",
AR1187="Projet OCM (ZTE, NOKIA, autres projets)","TRAVAUX OCM",
AR1187="No root CAuse","No root cause",
AR1187="ODU HS","PDH",
AR1187="IP &amp; VLAN","PDH",
AR1187="Warehouse HUAWEI","SPARE-ISSUE",
AR1187="SPARE-HS","SPARE-ISSUE",
AR1187="Power Telco","BSS",AR1187="no impacts","no impacts"
),"")</f>
        <v>No root cause</v>
      </c>
      <c r="AQ1187" s="40" t="str" cm="1">
        <f t="array" ref="AQ1187">IFERROR(_xlfn.IFS(
AR1187="MPR ISSUE","TX ISSUE",
AR1187="BSS Hardware Issue","RAN ISSUE",
AR1187="Sites strategiques, MLL, Pylone, etc.","ENVTECH",
AR1187="AKTIVCO DEFAUT GE &amp; POWER Cabinet","POWER ISSUE",
AR1187="AKTIVCO Coupure ENEO &amp; Baisse de tension","POWER ISSUE",
AR1187="Coupure ENEO &amp; Baisse de tension","POWER ISSUE",
AR1187="Defaut GE &amp; POWER Cabinet","POWER ISSUE",
AR1187="Sharing","POWER ISSUE",
AR1187="Sites strategiques &amp; DataCenter","POWER ISSUE",
AR1187="Exclu","Exclu",
AR1187="SAT","TX ISSUE",
AR1187="SPARE-ISSUE","SPARE-ISSUE",
AR1187="Fiber CAmtel","TX ISSUE",
AR1187="Fiber AOF","TX ISSUE",
AR1187="Projet OCM (HUAWEI)","TRAVAUX-HUAWEI",
AR1187="Projet OCM (NOKIA)","TRAVAUX -NOKIA",
AR1187="ACCESS-ISSUE","ACCESS-ISSUE",
AR1187="Projet OCM (ZTE, NOKIA, autres projets)","TRAVAUX OCM",
AR1187="No root CAuse","No root cause",
AR1187="ODU HS","TX ISSUE",
AR1187="IP &amp; VLAN","TX ISSUE",
AR1187="Warehouse HUAWEI","SPARE-ISSUE",
AR1187="SPARE-HS","SPARE-ISSUE",
AR1187="Power Telco","RAN ISSUE",AR1187="no impacts","no impacts"
),"")</f>
        <v>No root cause</v>
      </c>
      <c r="AR1187" s="59" t="s">
        <v>5343</v>
      </c>
      <c r="AS1187" s="40" t="str" cm="1">
        <f t="array" ref="AS1187">IFERROR(_xlfn.IFS(
AR1187="MPR ISSUE","ACTIVE",
AR1187="BSS Hardware Issue","ACTIVE",
AR1187="Sites strategiques, MLL, Pylone, etc.","PASSIVE",
AR1187="AKTIVCO DEFAUT GE &amp; POWER Cabinet","PASSIVE",
AR1187="AKTIVCO Coupure ENEO &amp; Baisse de tension","PASSIVE",
AR1187="Coupure ENEO &amp; Baisse de tension","PASSIVE",
AR1187="Defaut GE &amp; POWER Cabinet","PASSIVE",
AR1187="Sharing","PASSIVE",
AR1187="Sites strategiques &amp; DataCenter","PASSIVE",
AR1187="Exclu","Exclu",
AR1187="SAT","ACTIVE",
AR1187="SPARE-ISSUE","SPARE-ISSUE",
AR1187="Fiber CAmtel","ACTIVE",
AR1187="Fiber AOF","ACTIVE",
AR1187="Projet OCM (HUAWEI)","PLANNED WORKS",
AR1187="Projet OCM (NOKIA)","PLANNED WORKS",
AR1187="ACCESS-ISSUE","ACCESS-ISSUE",
AR1187="Projet OCM (ZTE, NOKIA, autres projets)","PLANNED WORKS",
AR1187="No root CAuse","No root cause",
AR1187="ODU HS","ACTIVE",
AR1187="IP &amp; VLAN","ACTIVE",
AR1187="Warehouse HUAWEI","SPARE-ISSUE",
AR1187="SPARE-HS","SPARE-ISSUE",
AR1187="Power Telco","ACTIVE", AR1187="no impacts","no impacts"
),"")</f>
        <v>No root cause</v>
      </c>
      <c r="AT1187" s="99" t="s">
        <v>5661</v>
      </c>
      <c r="AU1187" s="99" t="s">
        <v>2654</v>
      </c>
      <c r="AW1187" s="17"/>
      <c r="AX1187" s="17" t="s">
        <v>5536</v>
      </c>
      <c r="AY1187" s="17"/>
      <c r="AZ1187" s="17" t="s">
        <v>5536</v>
      </c>
      <c r="BA1187" s="7"/>
      <c r="BC1187" s="18"/>
      <c r="BD1187" s="18"/>
      <c r="BE1187" s="18"/>
      <c r="BF1187" s="18"/>
      <c r="BG1187" s="18"/>
      <c r="BH1187" s="18"/>
      <c r="BI1187" s="18"/>
      <c r="BJ1187" s="18"/>
      <c r="BK1187" s="18"/>
      <c r="BM1187" s="18"/>
      <c r="BN1187" s="18"/>
      <c r="BO1187" s="18"/>
      <c r="BP1187" s="9" t="s">
        <v>5661</v>
      </c>
      <c r="BQ1187" s="14"/>
      <c r="BR1187" s="102" t="s">
        <v>5536</v>
      </c>
      <c r="BS1187" s="14"/>
      <c r="BT1187" s="14"/>
      <c r="BU1187" s="9"/>
      <c r="BV1187" s="9"/>
      <c r="BW1187" s="9"/>
    </row>
    <row r="1188" spans="1:75" x14ac:dyDescent="0.35">
      <c r="A1188" s="1" t="s">
        <v>2529</v>
      </c>
      <c r="B1188" s="8" t="s">
        <v>2530</v>
      </c>
      <c r="C1188" s="3" t="s">
        <v>299</v>
      </c>
      <c r="D1188" s="1" t="s">
        <v>11</v>
      </c>
      <c r="E1188" s="1" t="s">
        <v>12</v>
      </c>
      <c r="F1188" s="3" t="s">
        <v>102</v>
      </c>
      <c r="G1188" s="1" t="s">
        <v>299</v>
      </c>
      <c r="H1188" s="28" t="s">
        <v>5589</v>
      </c>
      <c r="I1188" s="27">
        <v>0</v>
      </c>
      <c r="J1188" s="27">
        <v>0</v>
      </c>
      <c r="K1188" s="27">
        <v>0</v>
      </c>
      <c r="L1188" s="27">
        <v>0</v>
      </c>
      <c r="M1188" s="27">
        <v>0</v>
      </c>
      <c r="N1188" s="27">
        <v>0</v>
      </c>
      <c r="O1188" s="27">
        <v>0</v>
      </c>
      <c r="P1188" s="27">
        <v>0</v>
      </c>
      <c r="Q1188" s="27">
        <v>0</v>
      </c>
      <c r="R1188" s="27">
        <v>0</v>
      </c>
      <c r="S1188" s="80">
        <v>0</v>
      </c>
      <c r="T1188" s="80">
        <v>2.5914368795176255E-2</v>
      </c>
      <c r="U1188" s="80">
        <v>0</v>
      </c>
      <c r="V1188" s="80">
        <v>0</v>
      </c>
      <c r="W1188" s="80">
        <v>2.5914368795176251E-2</v>
      </c>
      <c r="X1188" s="80">
        <v>0</v>
      </c>
      <c r="Y1188" s="80">
        <v>0</v>
      </c>
      <c r="Z1188" s="80">
        <v>0</v>
      </c>
      <c r="AA1188" s="80">
        <v>0</v>
      </c>
      <c r="AB1188" s="80">
        <v>9.5417668998068098E-2</v>
      </c>
      <c r="AC1188" s="80">
        <v>0</v>
      </c>
      <c r="AD1188" s="80">
        <v>0</v>
      </c>
      <c r="AE1188" s="80">
        <v>0</v>
      </c>
      <c r="AF1188" s="80">
        <v>0</v>
      </c>
      <c r="AG1188" s="80"/>
      <c r="AH1188" s="80">
        <v>0</v>
      </c>
      <c r="AI1188" s="80">
        <v>0</v>
      </c>
      <c r="AJ1188" s="80">
        <v>0</v>
      </c>
      <c r="AK1188" s="80">
        <v>0</v>
      </c>
      <c r="AL1188" s="80">
        <v>0</v>
      </c>
      <c r="AM1188" s="80">
        <v>0</v>
      </c>
      <c r="AN1188" s="41" t="s">
        <v>5558</v>
      </c>
      <c r="AO1188" s="41"/>
      <c r="AP1188" s="40" t="str" cm="1">
        <f t="array" ref="AP1188">IFERROR(_xlfn.IFS(
AR1188="MPR ISSUE","PDH",
AR1188="BSS Hardware Issue","BSS",
AR1188="Sites strategiques, MLL, Pylone, etc.","ENVTECH",
AR1188="AKTIVCO DEFAUT GE &amp; POWER Cabinet","AKTIVCO",
AR1188="AKTIVCO Coupure ENEO &amp; Baisse de tension","AKTIVCO GRID ONLY",
AR1188="Coupure ENEO &amp; Baisse de tension","IHS GRID ONLY",
AR1188="Defaut GE &amp; POWER Cabinet","IHS",
AR1188="Sharing","Partners",
AR1188="Sites strategiques &amp; DataCenter","SST &amp; DC",
AR1188="Exclu","Exclu",
AR1188="SAT","SAT",
AR1188="SPARE-ISSUE","SPARE-ISSUE",
AR1188="Fiber CAmtel","TRANS_FO_CAMTEL",
AR1188="Fiber AOF","Fiber AOF",
AR1188="Projet OCM (HUAWEI)","TRAVAUX-HUAWEI",
AR1188="Projet OCM (NOKIA)","TRAVAUX-NOKIA",
AR1188="ACCESS-ISSUE","ACCESS-ISSUE",
AR1188="Projet OCM (ZTE, NOKIA, autres projets)","TRAVAUX OCM",
AR1188="No root CAuse","No root cause",
AR1188="ODU HS","PDH",
AR1188="IP &amp; VLAN","PDH",
AR1188="Warehouse HUAWEI","SPARE-ISSUE",
AR1188="SPARE-HS","SPARE-ISSUE",
AR1188="Power Telco","BSS",AR1188="no impacts","no impacts"
),"")</f>
        <v>No root cause</v>
      </c>
      <c r="AQ1188" s="40" t="str" cm="1">
        <f t="array" ref="AQ1188">IFERROR(_xlfn.IFS(
AR1188="MPR ISSUE","TX ISSUE",
AR1188="BSS Hardware Issue","RAN ISSUE",
AR1188="Sites strategiques, MLL, Pylone, etc.","ENVTECH",
AR1188="AKTIVCO DEFAUT GE &amp; POWER Cabinet","POWER ISSUE",
AR1188="AKTIVCO Coupure ENEO &amp; Baisse de tension","POWER ISSUE",
AR1188="Coupure ENEO &amp; Baisse de tension","POWER ISSUE",
AR1188="Defaut GE &amp; POWER Cabinet","POWER ISSUE",
AR1188="Sharing","POWER ISSUE",
AR1188="Sites strategiques &amp; DataCenter","POWER ISSUE",
AR1188="Exclu","Exclu",
AR1188="SAT","TX ISSUE",
AR1188="SPARE-ISSUE","SPARE-ISSUE",
AR1188="Fiber CAmtel","TX ISSUE",
AR1188="Fiber AOF","TX ISSUE",
AR1188="Projet OCM (HUAWEI)","TRAVAUX-HUAWEI",
AR1188="Projet OCM (NOKIA)","TRAVAUX -NOKIA",
AR1188="ACCESS-ISSUE","ACCESS-ISSUE",
AR1188="Projet OCM (ZTE, NOKIA, autres projets)","TRAVAUX OCM",
AR1188="No root CAuse","No root cause",
AR1188="ODU HS","TX ISSUE",
AR1188="IP &amp; VLAN","TX ISSUE",
AR1188="Warehouse HUAWEI","SPARE-ISSUE",
AR1188="SPARE-HS","SPARE-ISSUE",
AR1188="Power Telco","RAN ISSUE",AR1188="no impacts","no impacts"
),"")</f>
        <v>No root cause</v>
      </c>
      <c r="AR1188" s="59" t="s">
        <v>5343</v>
      </c>
      <c r="AS1188" s="40" t="str" cm="1">
        <f t="array" ref="AS1188">IFERROR(_xlfn.IFS(
AR1188="MPR ISSUE","ACTIVE",
AR1188="BSS Hardware Issue","ACTIVE",
AR1188="Sites strategiques, MLL, Pylone, etc.","PASSIVE",
AR1188="AKTIVCO DEFAUT GE &amp; POWER Cabinet","PASSIVE",
AR1188="AKTIVCO Coupure ENEO &amp; Baisse de tension","PASSIVE",
AR1188="Coupure ENEO &amp; Baisse de tension","PASSIVE",
AR1188="Defaut GE &amp; POWER Cabinet","PASSIVE",
AR1188="Sharing","PASSIVE",
AR1188="Sites strategiques &amp; DataCenter","PASSIVE",
AR1188="Exclu","Exclu",
AR1188="SAT","ACTIVE",
AR1188="SPARE-ISSUE","SPARE-ISSUE",
AR1188="Fiber CAmtel","ACTIVE",
AR1188="Fiber AOF","ACTIVE",
AR1188="Projet OCM (HUAWEI)","PLANNED WORKS",
AR1188="Projet OCM (NOKIA)","PLANNED WORKS",
AR1188="ACCESS-ISSUE","ACCESS-ISSUE",
AR1188="Projet OCM (ZTE, NOKIA, autres projets)","PLANNED WORKS",
AR1188="No root CAuse","No root cause",
AR1188="ODU HS","ACTIVE",
AR1188="IP &amp; VLAN","ACTIVE",
AR1188="Warehouse HUAWEI","SPARE-ISSUE",
AR1188="SPARE-HS","SPARE-ISSUE",
AR1188="Power Telco","ACTIVE", AR1188="no impacts","no impacts"
),"")</f>
        <v>No root cause</v>
      </c>
      <c r="AT1188" s="99" t="s">
        <v>5661</v>
      </c>
      <c r="AU1188" s="99" t="s">
        <v>2530</v>
      </c>
      <c r="AW1188" s="17"/>
      <c r="AX1188" s="17" t="s">
        <v>5536</v>
      </c>
      <c r="AY1188" s="17"/>
      <c r="AZ1188" s="17" t="s">
        <v>5536</v>
      </c>
      <c r="BA1188" s="7"/>
      <c r="BC1188" s="18"/>
      <c r="BD1188" s="18"/>
      <c r="BE1188" s="18"/>
      <c r="BF1188" s="18"/>
      <c r="BG1188" s="18"/>
      <c r="BH1188" s="18"/>
      <c r="BI1188" s="18"/>
      <c r="BJ1188" s="18"/>
      <c r="BK1188" s="18"/>
      <c r="BM1188" s="18"/>
      <c r="BN1188" s="18"/>
      <c r="BO1188" s="18"/>
      <c r="BP1188" s="9" t="s">
        <v>5661</v>
      </c>
      <c r="BQ1188" s="14"/>
      <c r="BR1188" s="102" t="s">
        <v>5536</v>
      </c>
      <c r="BS1188" s="14"/>
      <c r="BT1188" s="14"/>
      <c r="BU1188" s="9"/>
      <c r="BV1188" s="9"/>
      <c r="BW1188" s="9"/>
    </row>
    <row r="1189" spans="1:75" x14ac:dyDescent="0.35">
      <c r="A1189" s="1" t="s">
        <v>2657</v>
      </c>
      <c r="B1189" s="8" t="s">
        <v>2658</v>
      </c>
      <c r="C1189" s="3" t="s">
        <v>299</v>
      </c>
      <c r="D1189" s="1" t="s">
        <v>11</v>
      </c>
      <c r="E1189" s="1" t="s">
        <v>12</v>
      </c>
      <c r="F1189" s="3" t="s">
        <v>102</v>
      </c>
      <c r="G1189" s="1" t="s">
        <v>299</v>
      </c>
      <c r="H1189" s="28" t="s">
        <v>5589</v>
      </c>
      <c r="I1189" s="27">
        <v>0</v>
      </c>
      <c r="J1189" s="27">
        <v>0</v>
      </c>
      <c r="K1189" s="27">
        <v>0</v>
      </c>
      <c r="L1189" s="27">
        <v>0</v>
      </c>
      <c r="M1189" s="27">
        <v>0</v>
      </c>
      <c r="N1189" s="27">
        <v>0</v>
      </c>
      <c r="O1189" s="27">
        <v>0</v>
      </c>
      <c r="P1189" s="27">
        <v>0</v>
      </c>
      <c r="Q1189" s="27">
        <v>0</v>
      </c>
      <c r="R1189" s="27">
        <v>0</v>
      </c>
      <c r="S1189" s="80">
        <v>0</v>
      </c>
      <c r="T1189" s="80">
        <v>2.0278484046879149E-2</v>
      </c>
      <c r="U1189" s="80">
        <v>0</v>
      </c>
      <c r="V1189" s="80">
        <v>0</v>
      </c>
      <c r="W1189" s="80">
        <v>2.0278484046879149E-2</v>
      </c>
      <c r="X1189" s="80">
        <v>0</v>
      </c>
      <c r="Y1189" s="80">
        <v>0</v>
      </c>
      <c r="Z1189" s="80">
        <v>0</v>
      </c>
      <c r="AA1189" s="80">
        <v>0</v>
      </c>
      <c r="AB1189" s="80">
        <v>9.4793441256959238E-2</v>
      </c>
      <c r="AC1189" s="80">
        <v>0</v>
      </c>
      <c r="AD1189" s="80">
        <v>0</v>
      </c>
      <c r="AE1189" s="80">
        <v>0</v>
      </c>
      <c r="AF1189" s="80">
        <v>0</v>
      </c>
      <c r="AG1189" s="80"/>
      <c r="AH1189" s="80">
        <v>0</v>
      </c>
      <c r="AI1189" s="80">
        <v>0</v>
      </c>
      <c r="AJ1189" s="80">
        <v>0</v>
      </c>
      <c r="AK1189" s="80">
        <v>0</v>
      </c>
      <c r="AL1189" s="80">
        <v>0</v>
      </c>
      <c r="AM1189" s="80">
        <v>0</v>
      </c>
      <c r="AN1189" s="41" t="s">
        <v>5558</v>
      </c>
      <c r="AO1189" s="41"/>
      <c r="AP1189" s="40" t="str" cm="1">
        <f t="array" ref="AP1189">IFERROR(_xlfn.IFS(
AR1189="MPR ISSUE","PDH",
AR1189="BSS Hardware Issue","BSS",
AR1189="Sites strategiques, MLL, Pylone, etc.","ENVTECH",
AR1189="AKTIVCO DEFAUT GE &amp; POWER Cabinet","AKTIVCO",
AR1189="AKTIVCO Coupure ENEO &amp; Baisse de tension","AKTIVCO GRID ONLY",
AR1189="Coupure ENEO &amp; Baisse de tension","IHS GRID ONLY",
AR1189="Defaut GE &amp; POWER Cabinet","IHS",
AR1189="Sharing","Partners",
AR1189="Sites strategiques &amp; DataCenter","SST &amp; DC",
AR1189="Exclu","Exclu",
AR1189="SAT","SAT",
AR1189="SPARE-ISSUE","SPARE-ISSUE",
AR1189="Fiber CAmtel","TRANS_FO_CAMTEL",
AR1189="Fiber AOF","Fiber AOF",
AR1189="Projet OCM (HUAWEI)","TRAVAUX-HUAWEI",
AR1189="Projet OCM (NOKIA)","TRAVAUX-NOKIA",
AR1189="ACCESS-ISSUE","ACCESS-ISSUE",
AR1189="Projet OCM (ZTE, NOKIA, autres projets)","TRAVAUX OCM",
AR1189="No root CAuse","No root cause",
AR1189="ODU HS","PDH",
AR1189="IP &amp; VLAN","PDH",
AR1189="Warehouse HUAWEI","SPARE-ISSUE",
AR1189="SPARE-HS","SPARE-ISSUE",
AR1189="Power Telco","BSS",AR1189="no impacts","no impacts"
),"")</f>
        <v>No root cause</v>
      </c>
      <c r="AQ1189" s="40" t="str" cm="1">
        <f t="array" ref="AQ1189">IFERROR(_xlfn.IFS(
AR1189="MPR ISSUE","TX ISSUE",
AR1189="BSS Hardware Issue","RAN ISSUE",
AR1189="Sites strategiques, MLL, Pylone, etc.","ENVTECH",
AR1189="AKTIVCO DEFAUT GE &amp; POWER Cabinet","POWER ISSUE",
AR1189="AKTIVCO Coupure ENEO &amp; Baisse de tension","POWER ISSUE",
AR1189="Coupure ENEO &amp; Baisse de tension","POWER ISSUE",
AR1189="Defaut GE &amp; POWER Cabinet","POWER ISSUE",
AR1189="Sharing","POWER ISSUE",
AR1189="Sites strategiques &amp; DataCenter","POWER ISSUE",
AR1189="Exclu","Exclu",
AR1189="SAT","TX ISSUE",
AR1189="SPARE-ISSUE","SPARE-ISSUE",
AR1189="Fiber CAmtel","TX ISSUE",
AR1189="Fiber AOF","TX ISSUE",
AR1189="Projet OCM (HUAWEI)","TRAVAUX-HUAWEI",
AR1189="Projet OCM (NOKIA)","TRAVAUX -NOKIA",
AR1189="ACCESS-ISSUE","ACCESS-ISSUE",
AR1189="Projet OCM (ZTE, NOKIA, autres projets)","TRAVAUX OCM",
AR1189="No root CAuse","No root cause",
AR1189="ODU HS","TX ISSUE",
AR1189="IP &amp; VLAN","TX ISSUE",
AR1189="Warehouse HUAWEI","SPARE-ISSUE",
AR1189="SPARE-HS","SPARE-ISSUE",
AR1189="Power Telco","RAN ISSUE",AR1189="no impacts","no impacts"
),"")</f>
        <v>No root cause</v>
      </c>
      <c r="AR1189" s="59" t="s">
        <v>5343</v>
      </c>
      <c r="AS1189" s="40" t="str" cm="1">
        <f t="array" ref="AS1189">IFERROR(_xlfn.IFS(
AR1189="MPR ISSUE","ACTIVE",
AR1189="BSS Hardware Issue","ACTIVE",
AR1189="Sites strategiques, MLL, Pylone, etc.","PASSIVE",
AR1189="AKTIVCO DEFAUT GE &amp; POWER Cabinet","PASSIVE",
AR1189="AKTIVCO Coupure ENEO &amp; Baisse de tension","PASSIVE",
AR1189="Coupure ENEO &amp; Baisse de tension","PASSIVE",
AR1189="Defaut GE &amp; POWER Cabinet","PASSIVE",
AR1189="Sharing","PASSIVE",
AR1189="Sites strategiques &amp; DataCenter","PASSIVE",
AR1189="Exclu","Exclu",
AR1189="SAT","ACTIVE",
AR1189="SPARE-ISSUE","SPARE-ISSUE",
AR1189="Fiber CAmtel","ACTIVE",
AR1189="Fiber AOF","ACTIVE",
AR1189="Projet OCM (HUAWEI)","PLANNED WORKS",
AR1189="Projet OCM (NOKIA)","PLANNED WORKS",
AR1189="ACCESS-ISSUE","ACCESS-ISSUE",
AR1189="Projet OCM (ZTE, NOKIA, autres projets)","PLANNED WORKS",
AR1189="No root CAuse","No root cause",
AR1189="ODU HS","ACTIVE",
AR1189="IP &amp; VLAN","ACTIVE",
AR1189="Warehouse HUAWEI","SPARE-ISSUE",
AR1189="SPARE-HS","SPARE-ISSUE",
AR1189="Power Telco","ACTIVE", AR1189="no impacts","no impacts"
),"")</f>
        <v>No root cause</v>
      </c>
      <c r="AT1189" s="99" t="s">
        <v>5661</v>
      </c>
      <c r="AU1189" s="99" t="s">
        <v>2658</v>
      </c>
      <c r="AW1189" s="17"/>
      <c r="AX1189" s="17" t="s">
        <v>5536</v>
      </c>
      <c r="AY1189" s="17"/>
      <c r="AZ1189" s="17" t="s">
        <v>5536</v>
      </c>
      <c r="BA1189" s="7"/>
      <c r="BC1189" s="18"/>
      <c r="BD1189" s="18"/>
      <c r="BE1189" s="18"/>
      <c r="BF1189" s="18"/>
      <c r="BG1189" s="18"/>
      <c r="BH1189" s="18"/>
      <c r="BI1189" s="18"/>
      <c r="BJ1189" s="18"/>
      <c r="BK1189" s="18"/>
      <c r="BM1189" s="18"/>
      <c r="BN1189" s="18"/>
      <c r="BO1189" s="18"/>
      <c r="BP1189" s="9" t="s">
        <v>5661</v>
      </c>
      <c r="BQ1189" s="14"/>
      <c r="BR1189" s="102" t="s">
        <v>5536</v>
      </c>
      <c r="BS1189" s="14"/>
      <c r="BT1189" s="14"/>
      <c r="BU1189" s="9"/>
      <c r="BV1189" s="9"/>
      <c r="BW1189" s="9"/>
    </row>
    <row r="1190" spans="1:75" x14ac:dyDescent="0.35">
      <c r="A1190" s="1" t="s">
        <v>2651</v>
      </c>
      <c r="B1190" s="8" t="s">
        <v>2652</v>
      </c>
      <c r="C1190" s="3" t="s">
        <v>299</v>
      </c>
      <c r="D1190" s="1" t="s">
        <v>21</v>
      </c>
      <c r="E1190" s="1" t="s">
        <v>30</v>
      </c>
      <c r="F1190" s="3" t="s">
        <v>102</v>
      </c>
      <c r="G1190" s="1" t="s">
        <v>299</v>
      </c>
      <c r="H1190" s="28" t="s">
        <v>5589</v>
      </c>
      <c r="I1190" s="27">
        <v>0</v>
      </c>
      <c r="J1190" s="27">
        <v>0</v>
      </c>
      <c r="K1190" s="27">
        <v>0</v>
      </c>
      <c r="L1190" s="27">
        <v>0</v>
      </c>
      <c r="M1190" s="27">
        <v>0</v>
      </c>
      <c r="N1190" s="27">
        <v>0</v>
      </c>
      <c r="O1190" s="27">
        <v>0</v>
      </c>
      <c r="P1190" s="27">
        <v>0</v>
      </c>
      <c r="Q1190" s="27">
        <v>0</v>
      </c>
      <c r="R1190" s="27">
        <v>0</v>
      </c>
      <c r="S1190" s="80">
        <v>0</v>
      </c>
      <c r="T1190" s="80">
        <v>2.6342410674793756E-2</v>
      </c>
      <c r="U1190" s="80">
        <v>0</v>
      </c>
      <c r="V1190" s="80">
        <v>0</v>
      </c>
      <c r="W1190" s="80">
        <v>2.6342410674793756E-2</v>
      </c>
      <c r="X1190" s="80">
        <v>0</v>
      </c>
      <c r="Y1190" s="80">
        <v>0</v>
      </c>
      <c r="Z1190" s="80">
        <v>0</v>
      </c>
      <c r="AA1190" s="80">
        <v>0</v>
      </c>
      <c r="AB1190" s="80">
        <v>9.1315600985067039E-2</v>
      </c>
      <c r="AC1190" s="80">
        <v>0</v>
      </c>
      <c r="AD1190" s="80">
        <v>0</v>
      </c>
      <c r="AE1190" s="80">
        <v>0</v>
      </c>
      <c r="AF1190" s="80">
        <v>0</v>
      </c>
      <c r="AG1190" s="80"/>
      <c r="AH1190" s="80">
        <v>0</v>
      </c>
      <c r="AI1190" s="80">
        <v>0</v>
      </c>
      <c r="AJ1190" s="80">
        <v>0</v>
      </c>
      <c r="AK1190" s="80">
        <v>0</v>
      </c>
      <c r="AL1190" s="80">
        <v>0</v>
      </c>
      <c r="AM1190" s="80">
        <v>0</v>
      </c>
      <c r="AN1190" s="41" t="s">
        <v>5558</v>
      </c>
      <c r="AO1190" s="41"/>
      <c r="AP1190" s="40" t="str" cm="1">
        <f t="array" ref="AP1190">IFERROR(_xlfn.IFS(
AR1190="MPR ISSUE","PDH",
AR1190="BSS Hardware Issue","BSS",
AR1190="Sites strategiques, MLL, Pylone, etc.","ENVTECH",
AR1190="AKTIVCO DEFAUT GE &amp; POWER Cabinet","AKTIVCO",
AR1190="AKTIVCO Coupure ENEO &amp; Baisse de tension","AKTIVCO GRID ONLY",
AR1190="Coupure ENEO &amp; Baisse de tension","IHS GRID ONLY",
AR1190="Defaut GE &amp; POWER Cabinet","IHS",
AR1190="Sharing","Partners",
AR1190="Sites strategiques &amp; DataCenter","SST &amp; DC",
AR1190="Exclu","Exclu",
AR1190="SAT","SAT",
AR1190="SPARE-ISSUE","SPARE-ISSUE",
AR1190="Fiber CAmtel","TRANS_FO_CAMTEL",
AR1190="Fiber AOF","Fiber AOF",
AR1190="Projet OCM (HUAWEI)","TRAVAUX-HUAWEI",
AR1190="Projet OCM (NOKIA)","TRAVAUX-NOKIA",
AR1190="ACCESS-ISSUE","ACCESS-ISSUE",
AR1190="Projet OCM (ZTE, NOKIA, autres projets)","TRAVAUX OCM",
AR1190="No root CAuse","No root cause",
AR1190="ODU HS","PDH",
AR1190="IP &amp; VLAN","PDH",
AR1190="Warehouse HUAWEI","SPARE-ISSUE",
AR1190="SPARE-HS","SPARE-ISSUE",
AR1190="Power Telco","BSS",AR1190="no impacts","no impacts"
),"")</f>
        <v>No root cause</v>
      </c>
      <c r="AQ1190" s="40" t="str" cm="1">
        <f t="array" ref="AQ1190">IFERROR(_xlfn.IFS(
AR1190="MPR ISSUE","TX ISSUE",
AR1190="BSS Hardware Issue","RAN ISSUE",
AR1190="Sites strategiques, MLL, Pylone, etc.","ENVTECH",
AR1190="AKTIVCO DEFAUT GE &amp; POWER Cabinet","POWER ISSUE",
AR1190="AKTIVCO Coupure ENEO &amp; Baisse de tension","POWER ISSUE",
AR1190="Coupure ENEO &amp; Baisse de tension","POWER ISSUE",
AR1190="Defaut GE &amp; POWER Cabinet","POWER ISSUE",
AR1190="Sharing","POWER ISSUE",
AR1190="Sites strategiques &amp; DataCenter","POWER ISSUE",
AR1190="Exclu","Exclu",
AR1190="SAT","TX ISSUE",
AR1190="SPARE-ISSUE","SPARE-ISSUE",
AR1190="Fiber CAmtel","TX ISSUE",
AR1190="Fiber AOF","TX ISSUE",
AR1190="Projet OCM (HUAWEI)","TRAVAUX-HUAWEI",
AR1190="Projet OCM (NOKIA)","TRAVAUX -NOKIA",
AR1190="ACCESS-ISSUE","ACCESS-ISSUE",
AR1190="Projet OCM (ZTE, NOKIA, autres projets)","TRAVAUX OCM",
AR1190="No root CAuse","No root cause",
AR1190="ODU HS","TX ISSUE",
AR1190="IP &amp; VLAN","TX ISSUE",
AR1190="Warehouse HUAWEI","SPARE-ISSUE",
AR1190="SPARE-HS","SPARE-ISSUE",
AR1190="Power Telco","RAN ISSUE",AR1190="no impacts","no impacts"
),"")</f>
        <v>No root cause</v>
      </c>
      <c r="AR1190" s="59" t="s">
        <v>5343</v>
      </c>
      <c r="AS1190" s="40" t="str" cm="1">
        <f t="array" ref="AS1190">IFERROR(_xlfn.IFS(
AR1190="MPR ISSUE","ACTIVE",
AR1190="BSS Hardware Issue","ACTIVE",
AR1190="Sites strategiques, MLL, Pylone, etc.","PASSIVE",
AR1190="AKTIVCO DEFAUT GE &amp; POWER Cabinet","PASSIVE",
AR1190="AKTIVCO Coupure ENEO &amp; Baisse de tension","PASSIVE",
AR1190="Coupure ENEO &amp; Baisse de tension","PASSIVE",
AR1190="Defaut GE &amp; POWER Cabinet","PASSIVE",
AR1190="Sharing","PASSIVE",
AR1190="Sites strategiques &amp; DataCenter","PASSIVE",
AR1190="Exclu","Exclu",
AR1190="SAT","ACTIVE",
AR1190="SPARE-ISSUE","SPARE-ISSUE",
AR1190="Fiber CAmtel","ACTIVE",
AR1190="Fiber AOF","ACTIVE",
AR1190="Projet OCM (HUAWEI)","PLANNED WORKS",
AR1190="Projet OCM (NOKIA)","PLANNED WORKS",
AR1190="ACCESS-ISSUE","ACCESS-ISSUE",
AR1190="Projet OCM (ZTE, NOKIA, autres projets)","PLANNED WORKS",
AR1190="No root CAuse","No root cause",
AR1190="ODU HS","ACTIVE",
AR1190="IP &amp; VLAN","ACTIVE",
AR1190="Warehouse HUAWEI","SPARE-ISSUE",
AR1190="SPARE-HS","SPARE-ISSUE",
AR1190="Power Telco","ACTIVE", AR1190="no impacts","no impacts"
),"")</f>
        <v>No root cause</v>
      </c>
      <c r="AT1190" s="99" t="s">
        <v>5661</v>
      </c>
      <c r="AU1190" s="99" t="s">
        <v>2652</v>
      </c>
      <c r="AW1190" s="17"/>
      <c r="AX1190" s="17" t="s">
        <v>5536</v>
      </c>
      <c r="AY1190" s="17"/>
      <c r="AZ1190" s="17" t="s">
        <v>5536</v>
      </c>
      <c r="BA1190" s="7"/>
      <c r="BC1190" s="18"/>
      <c r="BD1190" s="18"/>
      <c r="BE1190" s="18"/>
      <c r="BF1190" s="18"/>
      <c r="BG1190" s="18"/>
      <c r="BH1190" s="18"/>
      <c r="BI1190" s="18"/>
      <c r="BJ1190" s="18"/>
      <c r="BK1190" s="18"/>
      <c r="BM1190" s="18"/>
      <c r="BN1190" s="18"/>
      <c r="BO1190" s="18"/>
      <c r="BP1190" s="9" t="s">
        <v>5661</v>
      </c>
      <c r="BQ1190" s="14"/>
      <c r="BR1190" s="102" t="s">
        <v>5536</v>
      </c>
      <c r="BS1190" s="14"/>
      <c r="BT1190" s="14"/>
      <c r="BU1190" s="9"/>
      <c r="BV1190" s="9"/>
      <c r="BW1190" s="9"/>
    </row>
    <row r="1191" spans="1:75" x14ac:dyDescent="0.35">
      <c r="A1191" s="1" t="s">
        <v>1679</v>
      </c>
      <c r="B1191" s="8" t="s">
        <v>1680</v>
      </c>
      <c r="C1191" s="3" t="s">
        <v>84</v>
      </c>
      <c r="D1191" s="1" t="s">
        <v>11</v>
      </c>
      <c r="E1191" s="1" t="s">
        <v>12</v>
      </c>
      <c r="F1191" s="3" t="s">
        <v>55</v>
      </c>
      <c r="G1191" s="1" t="s">
        <v>84</v>
      </c>
      <c r="H1191" s="28" t="s">
        <v>5589</v>
      </c>
      <c r="I1191" s="27">
        <v>0</v>
      </c>
      <c r="J1191" s="27">
        <v>0</v>
      </c>
      <c r="K1191" s="27">
        <v>0</v>
      </c>
      <c r="L1191" s="27">
        <v>0</v>
      </c>
      <c r="M1191" s="27">
        <v>0</v>
      </c>
      <c r="N1191" s="27">
        <v>0</v>
      </c>
      <c r="O1191" s="27">
        <v>3.2103140971312641E-3</v>
      </c>
      <c r="P1191" s="27">
        <v>0</v>
      </c>
      <c r="Q1191" s="27">
        <v>0</v>
      </c>
      <c r="R1191" s="27">
        <v>0</v>
      </c>
      <c r="S1191" s="80">
        <v>0</v>
      </c>
      <c r="T1191" s="80">
        <v>6.2422774110885678E-4</v>
      </c>
      <c r="U1191" s="80">
        <v>0</v>
      </c>
      <c r="V1191" s="80">
        <v>0</v>
      </c>
      <c r="W1191" s="80">
        <v>6.2422774110885678E-4</v>
      </c>
      <c r="X1191" s="80">
        <v>0</v>
      </c>
      <c r="Y1191" s="80">
        <v>0</v>
      </c>
      <c r="Z1191" s="80">
        <v>0</v>
      </c>
      <c r="AA1191" s="80">
        <v>0</v>
      </c>
      <c r="AB1191" s="80">
        <v>8.6357449212830978E-2</v>
      </c>
      <c r="AC1191" s="80">
        <v>0</v>
      </c>
      <c r="AD1191" s="80">
        <v>0</v>
      </c>
      <c r="AE1191" s="80">
        <v>0</v>
      </c>
      <c r="AF1191" s="80">
        <v>0</v>
      </c>
      <c r="AG1191" s="80"/>
      <c r="AH1191" s="80">
        <v>0</v>
      </c>
      <c r="AI1191" s="80">
        <v>0</v>
      </c>
      <c r="AJ1191" s="80">
        <v>0</v>
      </c>
      <c r="AK1191" s="80">
        <v>0</v>
      </c>
      <c r="AL1191" s="80">
        <v>0</v>
      </c>
      <c r="AM1191" s="80">
        <v>0</v>
      </c>
      <c r="AN1191" s="41" t="s">
        <v>5558</v>
      </c>
      <c r="AO1191" s="41"/>
      <c r="AP1191" s="40" t="str" cm="1">
        <f t="array" ref="AP1191">IFERROR(_xlfn.IFS(
AR1191="MPR ISSUE","PDH",
AR1191="BSS Hardware Issue","BSS",
AR1191="Sites strategiques, MLL, Pylone, etc.","ENVTECH",
AR1191="AKTIVCO DEFAUT GE &amp; POWER Cabinet","AKTIVCO",
AR1191="AKTIVCO Coupure ENEO &amp; Baisse de tension","AKTIVCO GRID ONLY",
AR1191="Coupure ENEO &amp; Baisse de tension","IHS GRID ONLY",
AR1191="Defaut GE &amp; POWER Cabinet","IHS",
AR1191="Sharing","Partners",
AR1191="Sites strategiques &amp; DataCenter","SST &amp; DC",
AR1191="Exclu","Exclu",
AR1191="SAT","SAT",
AR1191="SPARE-ISSUE","SPARE-ISSUE",
AR1191="Fiber CAmtel","TRANS_FO_CAMTEL",
AR1191="Fiber AOF","Fiber AOF",
AR1191="Projet OCM (HUAWEI)","TRAVAUX-HUAWEI",
AR1191="Projet OCM (NOKIA)","TRAVAUX-NOKIA",
AR1191="ACCESS-ISSUE","ACCESS-ISSUE",
AR1191="Projet OCM (ZTE, NOKIA, autres projets)","TRAVAUX OCM",
AR1191="No root CAuse","No root cause",
AR1191="ODU HS","PDH",
AR1191="IP &amp; VLAN","PDH",
AR1191="Warehouse HUAWEI","SPARE-ISSUE",
AR1191="SPARE-HS","SPARE-ISSUE",
AR1191="Power Telco","BSS",AR1191="no impacts","no impacts"
),"")</f>
        <v>No root cause</v>
      </c>
      <c r="AQ1191" s="40" t="str" cm="1">
        <f t="array" ref="AQ1191">IFERROR(_xlfn.IFS(
AR1191="MPR ISSUE","TX ISSUE",
AR1191="BSS Hardware Issue","RAN ISSUE",
AR1191="Sites strategiques, MLL, Pylone, etc.","ENVTECH",
AR1191="AKTIVCO DEFAUT GE &amp; POWER Cabinet","POWER ISSUE",
AR1191="AKTIVCO Coupure ENEO &amp; Baisse de tension","POWER ISSUE",
AR1191="Coupure ENEO &amp; Baisse de tension","POWER ISSUE",
AR1191="Defaut GE &amp; POWER Cabinet","POWER ISSUE",
AR1191="Sharing","POWER ISSUE",
AR1191="Sites strategiques &amp; DataCenter","POWER ISSUE",
AR1191="Exclu","Exclu",
AR1191="SAT","TX ISSUE",
AR1191="SPARE-ISSUE","SPARE-ISSUE",
AR1191="Fiber CAmtel","TX ISSUE",
AR1191="Fiber AOF","TX ISSUE",
AR1191="Projet OCM (HUAWEI)","TRAVAUX-HUAWEI",
AR1191="Projet OCM (NOKIA)","TRAVAUX -NOKIA",
AR1191="ACCESS-ISSUE","ACCESS-ISSUE",
AR1191="Projet OCM (ZTE, NOKIA, autres projets)","TRAVAUX OCM",
AR1191="No root CAuse","No root cause",
AR1191="ODU HS","TX ISSUE",
AR1191="IP &amp; VLAN","TX ISSUE",
AR1191="Warehouse HUAWEI","SPARE-ISSUE",
AR1191="SPARE-HS","SPARE-ISSUE",
AR1191="Power Telco","RAN ISSUE",AR1191="no impacts","no impacts"
),"")</f>
        <v>No root cause</v>
      </c>
      <c r="AR1191" s="59" t="s">
        <v>5343</v>
      </c>
      <c r="AS1191" s="40" t="str" cm="1">
        <f t="array" ref="AS1191">IFERROR(_xlfn.IFS(
AR1191="MPR ISSUE","ACTIVE",
AR1191="BSS Hardware Issue","ACTIVE",
AR1191="Sites strategiques, MLL, Pylone, etc.","PASSIVE",
AR1191="AKTIVCO DEFAUT GE &amp; POWER Cabinet","PASSIVE",
AR1191="AKTIVCO Coupure ENEO &amp; Baisse de tension","PASSIVE",
AR1191="Coupure ENEO &amp; Baisse de tension","PASSIVE",
AR1191="Defaut GE &amp; POWER Cabinet","PASSIVE",
AR1191="Sharing","PASSIVE",
AR1191="Sites strategiques &amp; DataCenter","PASSIVE",
AR1191="Exclu","Exclu",
AR1191="SAT","ACTIVE",
AR1191="SPARE-ISSUE","SPARE-ISSUE",
AR1191="Fiber CAmtel","ACTIVE",
AR1191="Fiber AOF","ACTIVE",
AR1191="Projet OCM (HUAWEI)","PLANNED WORKS",
AR1191="Projet OCM (NOKIA)","PLANNED WORKS",
AR1191="ACCESS-ISSUE","ACCESS-ISSUE",
AR1191="Projet OCM (ZTE, NOKIA, autres projets)","PLANNED WORKS",
AR1191="No root CAuse","No root cause",
AR1191="ODU HS","ACTIVE",
AR1191="IP &amp; VLAN","ACTIVE",
AR1191="Warehouse HUAWEI","SPARE-ISSUE",
AR1191="SPARE-HS","SPARE-ISSUE",
AR1191="Power Telco","ACTIVE", AR1191="no impacts","no impacts"
),"")</f>
        <v>No root cause</v>
      </c>
      <c r="AT1191" s="99" t="s">
        <v>5661</v>
      </c>
      <c r="AU1191" s="99" t="s">
        <v>1680</v>
      </c>
      <c r="AW1191" s="17"/>
      <c r="AX1191" s="17" t="s">
        <v>5536</v>
      </c>
      <c r="AY1191" s="17"/>
      <c r="AZ1191" s="17" t="s">
        <v>5536</v>
      </c>
      <c r="BA1191" s="7"/>
      <c r="BC1191" s="18"/>
      <c r="BD1191" s="18"/>
      <c r="BE1191" s="18"/>
      <c r="BF1191" s="18"/>
      <c r="BG1191" s="18"/>
      <c r="BH1191" s="18"/>
      <c r="BI1191" s="18"/>
      <c r="BJ1191" s="18"/>
      <c r="BK1191" s="18"/>
      <c r="BM1191" s="18"/>
      <c r="BN1191" s="18"/>
      <c r="BO1191" s="18"/>
      <c r="BP1191" s="9" t="s">
        <v>5661</v>
      </c>
      <c r="BQ1191" s="14"/>
      <c r="BR1191" s="102" t="s">
        <v>5536</v>
      </c>
      <c r="BS1191" s="14"/>
      <c r="BT1191" s="14"/>
      <c r="BU1191" s="9"/>
      <c r="BV1191" s="9"/>
      <c r="BW1191" s="9"/>
    </row>
    <row r="1192" spans="1:75" x14ac:dyDescent="0.35">
      <c r="A1192" s="1" t="s">
        <v>521</v>
      </c>
      <c r="B1192" s="8" t="s">
        <v>522</v>
      </c>
      <c r="C1192" s="3" t="s">
        <v>299</v>
      </c>
      <c r="D1192" s="1" t="s">
        <v>11</v>
      </c>
      <c r="E1192" s="1" t="s">
        <v>12</v>
      </c>
      <c r="F1192" s="3" t="s">
        <v>102</v>
      </c>
      <c r="G1192" s="1" t="s">
        <v>299</v>
      </c>
      <c r="H1192" s="28" t="s">
        <v>5589</v>
      </c>
      <c r="I1192" s="27">
        <v>0</v>
      </c>
      <c r="J1192" s="27">
        <v>0</v>
      </c>
      <c r="K1192" s="27">
        <v>0</v>
      </c>
      <c r="L1192" s="27">
        <v>0</v>
      </c>
      <c r="M1192" s="27">
        <v>0</v>
      </c>
      <c r="N1192" s="27">
        <v>0</v>
      </c>
      <c r="O1192" s="27">
        <v>0</v>
      </c>
      <c r="P1192" s="27">
        <v>0</v>
      </c>
      <c r="Q1192" s="27">
        <v>0</v>
      </c>
      <c r="R1192" s="27">
        <v>0</v>
      </c>
      <c r="S1192" s="80">
        <v>0</v>
      </c>
      <c r="T1192" s="80">
        <v>2.6645607006189485E-2</v>
      </c>
      <c r="U1192" s="80">
        <v>0</v>
      </c>
      <c r="V1192" s="80">
        <v>0</v>
      </c>
      <c r="W1192" s="80">
        <v>2.6645607006189488E-2</v>
      </c>
      <c r="X1192" s="80">
        <v>0</v>
      </c>
      <c r="Y1192" s="80">
        <v>0</v>
      </c>
      <c r="Z1192" s="80">
        <v>0</v>
      </c>
      <c r="AA1192" s="80">
        <v>0</v>
      </c>
      <c r="AB1192" s="80">
        <v>8.5786726706674296E-2</v>
      </c>
      <c r="AC1192" s="80">
        <v>0</v>
      </c>
      <c r="AD1192" s="80">
        <v>0</v>
      </c>
      <c r="AE1192" s="80">
        <v>0</v>
      </c>
      <c r="AF1192" s="80">
        <v>0</v>
      </c>
      <c r="AG1192" s="80"/>
      <c r="AH1192" s="80">
        <v>0</v>
      </c>
      <c r="AI1192" s="80">
        <v>0</v>
      </c>
      <c r="AJ1192" s="80">
        <v>0</v>
      </c>
      <c r="AK1192" s="80">
        <v>0</v>
      </c>
      <c r="AL1192" s="80">
        <v>0</v>
      </c>
      <c r="AM1192" s="80">
        <v>0</v>
      </c>
      <c r="AN1192" s="41" t="s">
        <v>5558</v>
      </c>
      <c r="AO1192" s="41"/>
      <c r="AP1192" s="40" t="str" cm="1">
        <f t="array" ref="AP1192">IFERROR(_xlfn.IFS(
AR1192="MPR ISSUE","PDH",
AR1192="BSS Hardware Issue","BSS",
AR1192="Sites strategiques, MLL, Pylone, etc.","ENVTECH",
AR1192="AKTIVCO DEFAUT GE &amp; POWER Cabinet","AKTIVCO",
AR1192="AKTIVCO Coupure ENEO &amp; Baisse de tension","AKTIVCO GRID ONLY",
AR1192="Coupure ENEO &amp; Baisse de tension","IHS GRID ONLY",
AR1192="Defaut GE &amp; POWER Cabinet","IHS",
AR1192="Sharing","Partners",
AR1192="Sites strategiques &amp; DataCenter","SST &amp; DC",
AR1192="Exclu","Exclu",
AR1192="SAT","SAT",
AR1192="SPARE-ISSUE","SPARE-ISSUE",
AR1192="Fiber CAmtel","TRANS_FO_CAMTEL",
AR1192="Fiber AOF","Fiber AOF",
AR1192="Projet OCM (HUAWEI)","TRAVAUX-HUAWEI",
AR1192="Projet OCM (NOKIA)","TRAVAUX-NOKIA",
AR1192="ACCESS-ISSUE","ACCESS-ISSUE",
AR1192="Projet OCM (ZTE, NOKIA, autres projets)","TRAVAUX OCM",
AR1192="No root CAuse","No root cause",
AR1192="ODU HS","PDH",
AR1192="IP &amp; VLAN","PDH",
AR1192="Warehouse HUAWEI","SPARE-ISSUE",
AR1192="SPARE-HS","SPARE-ISSUE",
AR1192="Power Telco","BSS",AR1192="no impacts","no impacts"
),"")</f>
        <v>No root cause</v>
      </c>
      <c r="AQ1192" s="40" t="str" cm="1">
        <f t="array" ref="AQ1192">IFERROR(_xlfn.IFS(
AR1192="MPR ISSUE","TX ISSUE",
AR1192="BSS Hardware Issue","RAN ISSUE",
AR1192="Sites strategiques, MLL, Pylone, etc.","ENVTECH",
AR1192="AKTIVCO DEFAUT GE &amp; POWER Cabinet","POWER ISSUE",
AR1192="AKTIVCO Coupure ENEO &amp; Baisse de tension","POWER ISSUE",
AR1192="Coupure ENEO &amp; Baisse de tension","POWER ISSUE",
AR1192="Defaut GE &amp; POWER Cabinet","POWER ISSUE",
AR1192="Sharing","POWER ISSUE",
AR1192="Sites strategiques &amp; DataCenter","POWER ISSUE",
AR1192="Exclu","Exclu",
AR1192="SAT","TX ISSUE",
AR1192="SPARE-ISSUE","SPARE-ISSUE",
AR1192="Fiber CAmtel","TX ISSUE",
AR1192="Fiber AOF","TX ISSUE",
AR1192="Projet OCM (HUAWEI)","TRAVAUX-HUAWEI",
AR1192="Projet OCM (NOKIA)","TRAVAUX -NOKIA",
AR1192="ACCESS-ISSUE","ACCESS-ISSUE",
AR1192="Projet OCM (ZTE, NOKIA, autres projets)","TRAVAUX OCM",
AR1192="No root CAuse","No root cause",
AR1192="ODU HS","TX ISSUE",
AR1192="IP &amp; VLAN","TX ISSUE",
AR1192="Warehouse HUAWEI","SPARE-ISSUE",
AR1192="SPARE-HS","SPARE-ISSUE",
AR1192="Power Telco","RAN ISSUE",AR1192="no impacts","no impacts"
),"")</f>
        <v>No root cause</v>
      </c>
      <c r="AR1192" s="59" t="s">
        <v>5343</v>
      </c>
      <c r="AS1192" s="40" t="str" cm="1">
        <f t="array" ref="AS1192">IFERROR(_xlfn.IFS(
AR1192="MPR ISSUE","ACTIVE",
AR1192="BSS Hardware Issue","ACTIVE",
AR1192="Sites strategiques, MLL, Pylone, etc.","PASSIVE",
AR1192="AKTIVCO DEFAUT GE &amp; POWER Cabinet","PASSIVE",
AR1192="AKTIVCO Coupure ENEO &amp; Baisse de tension","PASSIVE",
AR1192="Coupure ENEO &amp; Baisse de tension","PASSIVE",
AR1192="Defaut GE &amp; POWER Cabinet","PASSIVE",
AR1192="Sharing","PASSIVE",
AR1192="Sites strategiques &amp; DataCenter","PASSIVE",
AR1192="Exclu","Exclu",
AR1192="SAT","ACTIVE",
AR1192="SPARE-ISSUE","SPARE-ISSUE",
AR1192="Fiber CAmtel","ACTIVE",
AR1192="Fiber AOF","ACTIVE",
AR1192="Projet OCM (HUAWEI)","PLANNED WORKS",
AR1192="Projet OCM (NOKIA)","PLANNED WORKS",
AR1192="ACCESS-ISSUE","ACCESS-ISSUE",
AR1192="Projet OCM (ZTE, NOKIA, autres projets)","PLANNED WORKS",
AR1192="No root CAuse","No root cause",
AR1192="ODU HS","ACTIVE",
AR1192="IP &amp; VLAN","ACTIVE",
AR1192="Warehouse HUAWEI","SPARE-ISSUE",
AR1192="SPARE-HS","SPARE-ISSUE",
AR1192="Power Telco","ACTIVE", AR1192="no impacts","no impacts"
),"")</f>
        <v>No root cause</v>
      </c>
      <c r="AT1192" s="99" t="s">
        <v>5661</v>
      </c>
      <c r="AU1192" s="99" t="s">
        <v>522</v>
      </c>
      <c r="AW1192" s="17"/>
      <c r="AX1192" s="17" t="s">
        <v>5536</v>
      </c>
      <c r="AY1192" s="17"/>
      <c r="AZ1192" s="17" t="s">
        <v>5536</v>
      </c>
      <c r="BA1192" s="7"/>
      <c r="BC1192" s="18"/>
      <c r="BD1192" s="18"/>
      <c r="BE1192" s="18"/>
      <c r="BF1192" s="18"/>
      <c r="BG1192" s="18"/>
      <c r="BH1192" s="18"/>
      <c r="BI1192" s="18"/>
      <c r="BJ1192" s="18"/>
      <c r="BK1192" s="18"/>
      <c r="BM1192" s="18"/>
      <c r="BN1192" s="18"/>
      <c r="BO1192" s="18"/>
      <c r="BP1192" s="9" t="s">
        <v>5661</v>
      </c>
      <c r="BQ1192" s="14"/>
      <c r="BR1192" s="102" t="s">
        <v>5536</v>
      </c>
      <c r="BS1192" s="14"/>
      <c r="BT1192" s="14"/>
      <c r="BU1192" s="9"/>
      <c r="BV1192" s="9"/>
      <c r="BW1192" s="9"/>
    </row>
    <row r="1193" spans="1:75" x14ac:dyDescent="0.35">
      <c r="A1193" s="1" t="s">
        <v>1693</v>
      </c>
      <c r="B1193" s="8" t="s">
        <v>1694</v>
      </c>
      <c r="C1193" s="3" t="s">
        <v>299</v>
      </c>
      <c r="D1193" s="1" t="s">
        <v>11</v>
      </c>
      <c r="E1193" s="1" t="s">
        <v>12</v>
      </c>
      <c r="F1193" s="3" t="s">
        <v>102</v>
      </c>
      <c r="G1193" s="1" t="s">
        <v>299</v>
      </c>
      <c r="H1193" s="28" t="s">
        <v>5589</v>
      </c>
      <c r="I1193" s="27">
        <v>0</v>
      </c>
      <c r="J1193" s="27">
        <v>0</v>
      </c>
      <c r="K1193" s="27">
        <v>0</v>
      </c>
      <c r="L1193" s="27">
        <v>0</v>
      </c>
      <c r="M1193" s="27">
        <v>0</v>
      </c>
      <c r="N1193" s="27">
        <v>0</v>
      </c>
      <c r="O1193" s="27">
        <v>0</v>
      </c>
      <c r="P1193" s="27">
        <v>0</v>
      </c>
      <c r="Q1193" s="27">
        <v>0</v>
      </c>
      <c r="R1193" s="27">
        <v>0</v>
      </c>
      <c r="S1193" s="80">
        <v>1.537562101742701</v>
      </c>
      <c r="T1193" s="80">
        <v>2.6146224813302397E-2</v>
      </c>
      <c r="U1193" s="80">
        <v>0</v>
      </c>
      <c r="V1193" s="80">
        <v>0</v>
      </c>
      <c r="W1193" s="80">
        <v>2.6146224813302397E-2</v>
      </c>
      <c r="X1193" s="80">
        <v>0</v>
      </c>
      <c r="Y1193" s="80">
        <v>0</v>
      </c>
      <c r="Z1193" s="80">
        <v>0</v>
      </c>
      <c r="AA1193" s="80">
        <v>0</v>
      </c>
      <c r="AB1193" s="80">
        <v>8.5697551315087328E-2</v>
      </c>
      <c r="AC1193" s="80">
        <v>0</v>
      </c>
      <c r="AD1193" s="80">
        <v>0</v>
      </c>
      <c r="AE1193" s="80">
        <v>0</v>
      </c>
      <c r="AF1193" s="80">
        <v>0</v>
      </c>
      <c r="AG1193" s="80"/>
      <c r="AH1193" s="80">
        <v>0</v>
      </c>
      <c r="AI1193" s="80">
        <v>0</v>
      </c>
      <c r="AJ1193" s="80">
        <v>0</v>
      </c>
      <c r="AK1193" s="80">
        <v>0</v>
      </c>
      <c r="AL1193" s="80">
        <v>0</v>
      </c>
      <c r="AM1193" s="80">
        <v>0</v>
      </c>
      <c r="AN1193" s="41" t="s">
        <v>5558</v>
      </c>
      <c r="AO1193" s="41"/>
      <c r="AP1193" s="40" t="str" cm="1">
        <f t="array" ref="AP1193">IFERROR(_xlfn.IFS(
AR1193="MPR ISSUE","PDH",
AR1193="BSS Hardware Issue","BSS",
AR1193="Sites strategiques, MLL, Pylone, etc.","ENVTECH",
AR1193="AKTIVCO DEFAUT GE &amp; POWER Cabinet","AKTIVCO",
AR1193="AKTIVCO Coupure ENEO &amp; Baisse de tension","AKTIVCO GRID ONLY",
AR1193="Coupure ENEO &amp; Baisse de tension","IHS GRID ONLY",
AR1193="Defaut GE &amp; POWER Cabinet","IHS",
AR1193="Sharing","Partners",
AR1193="Sites strategiques &amp; DataCenter","SST &amp; DC",
AR1193="Exclu","Exclu",
AR1193="SAT","SAT",
AR1193="SPARE-ISSUE","SPARE-ISSUE",
AR1193="Fiber CAmtel","TRANS_FO_CAMTEL",
AR1193="Fiber AOF","Fiber AOF",
AR1193="Projet OCM (HUAWEI)","TRAVAUX-HUAWEI",
AR1193="Projet OCM (NOKIA)","TRAVAUX-NOKIA",
AR1193="ACCESS-ISSUE","ACCESS-ISSUE",
AR1193="Projet OCM (ZTE, NOKIA, autres projets)","TRAVAUX OCM",
AR1193="No root CAuse","No root cause",
AR1193="ODU HS","PDH",
AR1193="IP &amp; VLAN","PDH",
AR1193="Warehouse HUAWEI","SPARE-ISSUE",
AR1193="SPARE-HS","SPARE-ISSUE",
AR1193="Power Telco","BSS",AR1193="no impacts","no impacts"
),"")</f>
        <v>No root cause</v>
      </c>
      <c r="AQ1193" s="40" t="str" cm="1">
        <f t="array" ref="AQ1193">IFERROR(_xlfn.IFS(
AR1193="MPR ISSUE","TX ISSUE",
AR1193="BSS Hardware Issue","RAN ISSUE",
AR1193="Sites strategiques, MLL, Pylone, etc.","ENVTECH",
AR1193="AKTIVCO DEFAUT GE &amp; POWER Cabinet","POWER ISSUE",
AR1193="AKTIVCO Coupure ENEO &amp; Baisse de tension","POWER ISSUE",
AR1193="Coupure ENEO &amp; Baisse de tension","POWER ISSUE",
AR1193="Defaut GE &amp; POWER Cabinet","POWER ISSUE",
AR1193="Sharing","POWER ISSUE",
AR1193="Sites strategiques &amp; DataCenter","POWER ISSUE",
AR1193="Exclu","Exclu",
AR1193="SAT","TX ISSUE",
AR1193="SPARE-ISSUE","SPARE-ISSUE",
AR1193="Fiber CAmtel","TX ISSUE",
AR1193="Fiber AOF","TX ISSUE",
AR1193="Projet OCM (HUAWEI)","TRAVAUX-HUAWEI",
AR1193="Projet OCM (NOKIA)","TRAVAUX -NOKIA",
AR1193="ACCESS-ISSUE","ACCESS-ISSUE",
AR1193="Projet OCM (ZTE, NOKIA, autres projets)","TRAVAUX OCM",
AR1193="No root CAuse","No root cause",
AR1193="ODU HS","TX ISSUE",
AR1193="IP &amp; VLAN","TX ISSUE",
AR1193="Warehouse HUAWEI","SPARE-ISSUE",
AR1193="SPARE-HS","SPARE-ISSUE",
AR1193="Power Telco","RAN ISSUE",AR1193="no impacts","no impacts"
),"")</f>
        <v>No root cause</v>
      </c>
      <c r="AR1193" s="59" t="s">
        <v>5343</v>
      </c>
      <c r="AS1193" s="40" t="str" cm="1">
        <f t="array" ref="AS1193">IFERROR(_xlfn.IFS(
AR1193="MPR ISSUE","ACTIVE",
AR1193="BSS Hardware Issue","ACTIVE",
AR1193="Sites strategiques, MLL, Pylone, etc.","PASSIVE",
AR1193="AKTIVCO DEFAUT GE &amp; POWER Cabinet","PASSIVE",
AR1193="AKTIVCO Coupure ENEO &amp; Baisse de tension","PASSIVE",
AR1193="Coupure ENEO &amp; Baisse de tension","PASSIVE",
AR1193="Defaut GE &amp; POWER Cabinet","PASSIVE",
AR1193="Sharing","PASSIVE",
AR1193="Sites strategiques &amp; DataCenter","PASSIVE",
AR1193="Exclu","Exclu",
AR1193="SAT","ACTIVE",
AR1193="SPARE-ISSUE","SPARE-ISSUE",
AR1193="Fiber CAmtel","ACTIVE",
AR1193="Fiber AOF","ACTIVE",
AR1193="Projet OCM (HUAWEI)","PLANNED WORKS",
AR1193="Projet OCM (NOKIA)","PLANNED WORKS",
AR1193="ACCESS-ISSUE","ACCESS-ISSUE",
AR1193="Projet OCM (ZTE, NOKIA, autres projets)","PLANNED WORKS",
AR1193="No root CAuse","No root cause",
AR1193="ODU HS","ACTIVE",
AR1193="IP &amp; VLAN","ACTIVE",
AR1193="Warehouse HUAWEI","SPARE-ISSUE",
AR1193="SPARE-HS","SPARE-ISSUE",
AR1193="Power Telco","ACTIVE", AR1193="no impacts","no impacts"
),"")</f>
        <v>No root cause</v>
      </c>
      <c r="AT1193" s="99" t="s">
        <v>5661</v>
      </c>
      <c r="AU1193" s="99" t="s">
        <v>1694</v>
      </c>
      <c r="AW1193" s="17"/>
      <c r="AX1193" s="17" t="s">
        <v>5536</v>
      </c>
      <c r="AY1193" s="17"/>
      <c r="AZ1193" s="17" t="s">
        <v>5536</v>
      </c>
      <c r="BA1193" s="7"/>
      <c r="BC1193" s="18"/>
      <c r="BD1193" s="18"/>
      <c r="BE1193" s="18"/>
      <c r="BF1193" s="18"/>
      <c r="BG1193" s="18"/>
      <c r="BH1193" s="18"/>
      <c r="BI1193" s="18"/>
      <c r="BJ1193" s="18"/>
      <c r="BK1193" s="18"/>
      <c r="BM1193" s="18"/>
      <c r="BN1193" s="18"/>
      <c r="BO1193" s="18"/>
      <c r="BP1193" s="9" t="s">
        <v>5661</v>
      </c>
      <c r="BQ1193" s="14"/>
      <c r="BR1193" s="102" t="s">
        <v>5536</v>
      </c>
      <c r="BS1193" s="14"/>
      <c r="BT1193" s="14"/>
      <c r="BU1193" s="9"/>
      <c r="BV1193" s="9"/>
      <c r="BW1193" s="9"/>
    </row>
    <row r="1194" spans="1:75" x14ac:dyDescent="0.35">
      <c r="A1194" s="1" t="s">
        <v>1850</v>
      </c>
      <c r="B1194" s="8" t="s">
        <v>1851</v>
      </c>
      <c r="C1194" s="3" t="s">
        <v>32</v>
      </c>
      <c r="D1194" s="1" t="s">
        <v>11</v>
      </c>
      <c r="E1194" s="1" t="s">
        <v>12</v>
      </c>
      <c r="F1194" s="3" t="s">
        <v>31</v>
      </c>
      <c r="G1194" s="1" t="s">
        <v>32</v>
      </c>
      <c r="H1194" s="30" t="s">
        <v>5587</v>
      </c>
      <c r="I1194" s="27">
        <v>0</v>
      </c>
      <c r="J1194" s="27">
        <v>0</v>
      </c>
      <c r="K1194" s="27">
        <v>0</v>
      </c>
      <c r="L1194" s="27">
        <v>0</v>
      </c>
      <c r="M1194" s="27">
        <v>0</v>
      </c>
      <c r="N1194" s="27">
        <v>0</v>
      </c>
      <c r="O1194" s="27">
        <v>0</v>
      </c>
      <c r="P1194" s="27">
        <v>0</v>
      </c>
      <c r="Q1194" s="27">
        <v>0</v>
      </c>
      <c r="R1194" s="27">
        <v>0</v>
      </c>
      <c r="S1194" s="80">
        <v>0</v>
      </c>
      <c r="T1194" s="80">
        <v>0</v>
      </c>
      <c r="U1194" s="80">
        <v>0</v>
      </c>
      <c r="V1194" s="80">
        <v>0</v>
      </c>
      <c r="W1194" s="80">
        <v>0</v>
      </c>
      <c r="X1194" s="80">
        <v>0</v>
      </c>
      <c r="Y1194" s="80">
        <v>0</v>
      </c>
      <c r="Z1194" s="80">
        <v>0</v>
      </c>
      <c r="AA1194" s="80">
        <v>0</v>
      </c>
      <c r="AB1194" s="80">
        <v>7.7671766072259119E-2</v>
      </c>
      <c r="AC1194" s="80">
        <v>0</v>
      </c>
      <c r="AD1194" s="80">
        <v>0</v>
      </c>
      <c r="AE1194" s="80">
        <v>0</v>
      </c>
      <c r="AF1194" s="80">
        <v>0</v>
      </c>
      <c r="AG1194" s="80"/>
      <c r="AH1194" s="80">
        <v>0</v>
      </c>
      <c r="AI1194" s="80">
        <v>0</v>
      </c>
      <c r="AJ1194" s="80">
        <v>0</v>
      </c>
      <c r="AK1194" s="80">
        <v>0</v>
      </c>
      <c r="AL1194" s="80">
        <v>0</v>
      </c>
      <c r="AM1194" s="80">
        <v>0</v>
      </c>
      <c r="AN1194" s="41" t="s">
        <v>5558</v>
      </c>
      <c r="AO1194" s="41"/>
      <c r="AP1194" s="40" t="str" cm="1">
        <f t="array" ref="AP1194">IFERROR(_xlfn.IFS(
AR1194="MPR ISSUE","PDH",
AR1194="BSS Hardware Issue","BSS",
AR1194="Sites strategiques, MLL, Pylone, etc.","ENVTECH",
AR1194="AKTIVCO DEFAUT GE &amp; POWER Cabinet","AKTIVCO",
AR1194="AKTIVCO Coupure ENEO &amp; Baisse de tension","AKTIVCO GRID ONLY",
AR1194="Coupure ENEO &amp; Baisse de tension","IHS GRID ONLY",
AR1194="Defaut GE &amp; POWER Cabinet","IHS",
AR1194="Sharing","Partners",
AR1194="Sites strategiques &amp; DataCenter","SST &amp; DC",
AR1194="Exclu","Exclu",
AR1194="SAT","SAT",
AR1194="SPARE-ISSUE","SPARE-ISSUE",
AR1194="Fiber CAmtel","TRANS_FO_CAMTEL",
AR1194="Fiber AOF","Fiber AOF",
AR1194="Projet OCM (HUAWEI)","TRAVAUX-HUAWEI",
AR1194="Projet OCM (NOKIA)","TRAVAUX-NOKIA",
AR1194="ACCESS-ISSUE","ACCESS-ISSUE",
AR1194="Projet OCM (ZTE, NOKIA, autres projets)","TRAVAUX OCM",
AR1194="No root CAuse","No root cause",
AR1194="ODU HS","PDH",
AR1194="IP &amp; VLAN","PDH",
AR1194="Warehouse HUAWEI","SPARE-ISSUE",
AR1194="SPARE-HS","SPARE-ISSUE",
AR1194="Power Telco","BSS",AR1194="no impacts","no impacts"
),"")</f>
        <v>No root cause</v>
      </c>
      <c r="AQ1194" s="40" t="str" cm="1">
        <f t="array" ref="AQ1194">IFERROR(_xlfn.IFS(
AR1194="MPR ISSUE","TX ISSUE",
AR1194="BSS Hardware Issue","RAN ISSUE",
AR1194="Sites strategiques, MLL, Pylone, etc.","ENVTECH",
AR1194="AKTIVCO DEFAUT GE &amp; POWER Cabinet","POWER ISSUE",
AR1194="AKTIVCO Coupure ENEO &amp; Baisse de tension","POWER ISSUE",
AR1194="Coupure ENEO &amp; Baisse de tension","POWER ISSUE",
AR1194="Defaut GE &amp; POWER Cabinet","POWER ISSUE",
AR1194="Sharing","POWER ISSUE",
AR1194="Sites strategiques &amp; DataCenter","POWER ISSUE",
AR1194="Exclu","Exclu",
AR1194="SAT","TX ISSUE",
AR1194="SPARE-ISSUE","SPARE-ISSUE",
AR1194="Fiber CAmtel","TX ISSUE",
AR1194="Fiber AOF","TX ISSUE",
AR1194="Projet OCM (HUAWEI)","TRAVAUX-HUAWEI",
AR1194="Projet OCM (NOKIA)","TRAVAUX -NOKIA",
AR1194="ACCESS-ISSUE","ACCESS-ISSUE",
AR1194="Projet OCM (ZTE, NOKIA, autres projets)","TRAVAUX OCM",
AR1194="No root CAuse","No root cause",
AR1194="ODU HS","TX ISSUE",
AR1194="IP &amp; VLAN","TX ISSUE",
AR1194="Warehouse HUAWEI","SPARE-ISSUE",
AR1194="SPARE-HS","SPARE-ISSUE",
AR1194="Power Telco","RAN ISSUE",AR1194="no impacts","no impacts"
),"")</f>
        <v>No root cause</v>
      </c>
      <c r="AR1194" s="59" t="s">
        <v>5343</v>
      </c>
      <c r="AS1194" s="40" t="str" cm="1">
        <f t="array" ref="AS1194">IFERROR(_xlfn.IFS(
AR1194="MPR ISSUE","ACTIVE",
AR1194="BSS Hardware Issue","ACTIVE",
AR1194="Sites strategiques, MLL, Pylone, etc.","PASSIVE",
AR1194="AKTIVCO DEFAUT GE &amp; POWER Cabinet","PASSIVE",
AR1194="AKTIVCO Coupure ENEO &amp; Baisse de tension","PASSIVE",
AR1194="Coupure ENEO &amp; Baisse de tension","PASSIVE",
AR1194="Defaut GE &amp; POWER Cabinet","PASSIVE",
AR1194="Sharing","PASSIVE",
AR1194="Sites strategiques &amp; DataCenter","PASSIVE",
AR1194="Exclu","Exclu",
AR1194="SAT","ACTIVE",
AR1194="SPARE-ISSUE","SPARE-ISSUE",
AR1194="Fiber CAmtel","ACTIVE",
AR1194="Fiber AOF","ACTIVE",
AR1194="Projet OCM (HUAWEI)","PLANNED WORKS",
AR1194="Projet OCM (NOKIA)","PLANNED WORKS",
AR1194="ACCESS-ISSUE","ACCESS-ISSUE",
AR1194="Projet OCM (ZTE, NOKIA, autres projets)","PLANNED WORKS",
AR1194="No root CAuse","No root cause",
AR1194="ODU HS","ACTIVE",
AR1194="IP &amp; VLAN","ACTIVE",
AR1194="Warehouse HUAWEI","SPARE-ISSUE",
AR1194="SPARE-HS","SPARE-ISSUE",
AR1194="Power Telco","ACTIVE", AR1194="no impacts","no impacts"
),"")</f>
        <v>No root cause</v>
      </c>
      <c r="AT1194" s="99" t="s">
        <v>5661</v>
      </c>
      <c r="AU1194" s="99" t="s">
        <v>1851</v>
      </c>
      <c r="AW1194" s="17"/>
      <c r="AX1194" s="17" t="s">
        <v>5536</v>
      </c>
      <c r="AY1194" s="17"/>
      <c r="AZ1194" s="17" t="s">
        <v>5536</v>
      </c>
      <c r="BA1194" s="7"/>
      <c r="BC1194" s="18"/>
      <c r="BD1194" s="18"/>
      <c r="BE1194" s="18"/>
      <c r="BF1194" s="18"/>
      <c r="BG1194" s="18"/>
      <c r="BH1194" s="18"/>
      <c r="BI1194" s="18"/>
      <c r="BJ1194" s="18"/>
      <c r="BK1194" s="18"/>
      <c r="BM1194" s="18"/>
      <c r="BN1194" s="18"/>
      <c r="BO1194" s="18"/>
      <c r="BP1194" s="9" t="s">
        <v>5661</v>
      </c>
      <c r="BQ1194" s="14"/>
      <c r="BR1194" s="102" t="s">
        <v>5536</v>
      </c>
      <c r="BS1194" s="14"/>
      <c r="BT1194" s="14"/>
      <c r="BU1194" s="9"/>
      <c r="BV1194" s="9"/>
      <c r="BW1194" s="9"/>
    </row>
    <row r="1195" spans="1:75" x14ac:dyDescent="0.35">
      <c r="A1195" s="1" t="s">
        <v>1195</v>
      </c>
      <c r="B1195" s="8" t="s">
        <v>1196</v>
      </c>
      <c r="C1195" s="3" t="s">
        <v>38</v>
      </c>
      <c r="D1195" s="1" t="s">
        <v>11</v>
      </c>
      <c r="E1195" s="1" t="s">
        <v>145</v>
      </c>
      <c r="F1195" s="3" t="s">
        <v>37</v>
      </c>
      <c r="G1195" s="1" t="s">
        <v>38</v>
      </c>
      <c r="H1195" s="30" t="s">
        <v>5587</v>
      </c>
      <c r="I1195" s="27">
        <v>0</v>
      </c>
      <c r="J1195" s="27">
        <v>0</v>
      </c>
      <c r="K1195" s="27">
        <v>0</v>
      </c>
      <c r="L1195" s="27">
        <v>0</v>
      </c>
      <c r="M1195" s="27">
        <v>0</v>
      </c>
      <c r="N1195" s="27">
        <v>0</v>
      </c>
      <c r="O1195" s="27">
        <v>0</v>
      </c>
      <c r="P1195" s="27">
        <v>0</v>
      </c>
      <c r="Q1195" s="27">
        <v>0</v>
      </c>
      <c r="R1195" s="27">
        <v>0</v>
      </c>
      <c r="S1195" s="80">
        <v>4.3822749284456624</v>
      </c>
      <c r="T1195" s="80">
        <v>0</v>
      </c>
      <c r="U1195" s="80">
        <v>13.077589011308868</v>
      </c>
      <c r="V1195" s="80">
        <v>0</v>
      </c>
      <c r="W1195" s="80">
        <v>0</v>
      </c>
      <c r="X1195" s="80">
        <v>0</v>
      </c>
      <c r="Y1195" s="80">
        <v>0</v>
      </c>
      <c r="Z1195" s="80">
        <v>0</v>
      </c>
      <c r="AA1195" s="80">
        <v>0</v>
      </c>
      <c r="AB1195" s="80">
        <v>5.869524274254987E-2</v>
      </c>
      <c r="AC1195" s="80">
        <v>0</v>
      </c>
      <c r="AD1195" s="80">
        <v>0</v>
      </c>
      <c r="AE1195" s="80">
        <v>0</v>
      </c>
      <c r="AF1195" s="80">
        <v>0</v>
      </c>
      <c r="AG1195" s="80"/>
      <c r="AH1195" s="80">
        <v>14.267670282193748</v>
      </c>
      <c r="AI1195" s="80">
        <v>0</v>
      </c>
      <c r="AJ1195" s="80">
        <v>0</v>
      </c>
      <c r="AK1195" s="80">
        <v>0</v>
      </c>
      <c r="AL1195" s="80">
        <v>0</v>
      </c>
      <c r="AM1195" s="80">
        <v>0</v>
      </c>
      <c r="AN1195" s="41" t="s">
        <v>5558</v>
      </c>
      <c r="AO1195" s="41"/>
      <c r="AP1195" s="40" t="str" cm="1">
        <f t="array" ref="AP1195">IFERROR(_xlfn.IFS(
AR1195="MPR ISSUE","PDH",
AR1195="BSS Hardware Issue","BSS",
AR1195="Sites strategiques, MLL, Pylone, etc.","ENVTECH",
AR1195="AKTIVCO DEFAUT GE &amp; POWER Cabinet","AKTIVCO",
AR1195="AKTIVCO Coupure ENEO &amp; Baisse de tension","AKTIVCO GRID ONLY",
AR1195="Coupure ENEO &amp; Baisse de tension","IHS GRID ONLY",
AR1195="Defaut GE &amp; POWER Cabinet","IHS",
AR1195="Sharing","Partners",
AR1195="Sites strategiques &amp; DataCenter","SST &amp; DC",
AR1195="Exclu","Exclu",
AR1195="SAT","SAT",
AR1195="SPARE-ISSUE","SPARE-ISSUE",
AR1195="Fiber CAmtel","TRANS_FO_CAMTEL",
AR1195="Fiber AOF","Fiber AOF",
AR1195="Projet OCM (HUAWEI)","TRAVAUX-HUAWEI",
AR1195="Projet OCM (NOKIA)","TRAVAUX-NOKIA",
AR1195="ACCESS-ISSUE","ACCESS-ISSUE",
AR1195="Projet OCM (ZTE, NOKIA, autres projets)","TRAVAUX OCM",
AR1195="No root CAuse","No root cause",
AR1195="ODU HS","PDH",
AR1195="IP &amp; VLAN","PDH",
AR1195="Warehouse HUAWEI","SPARE-ISSUE",
AR1195="SPARE-HS","SPARE-ISSUE",
AR1195="Power Telco","BSS",AR1195="no impacts","no impacts"
),"")</f>
        <v>No root cause</v>
      </c>
      <c r="AQ1195" s="40" t="str" cm="1">
        <f t="array" ref="AQ1195">IFERROR(_xlfn.IFS(
AR1195="MPR ISSUE","TX ISSUE",
AR1195="BSS Hardware Issue","RAN ISSUE",
AR1195="Sites strategiques, MLL, Pylone, etc.","ENVTECH",
AR1195="AKTIVCO DEFAUT GE &amp; POWER Cabinet","POWER ISSUE",
AR1195="AKTIVCO Coupure ENEO &amp; Baisse de tension","POWER ISSUE",
AR1195="Coupure ENEO &amp; Baisse de tension","POWER ISSUE",
AR1195="Defaut GE &amp; POWER Cabinet","POWER ISSUE",
AR1195="Sharing","POWER ISSUE",
AR1195="Sites strategiques &amp; DataCenter","POWER ISSUE",
AR1195="Exclu","Exclu",
AR1195="SAT","TX ISSUE",
AR1195="SPARE-ISSUE","SPARE-ISSUE",
AR1195="Fiber CAmtel","TX ISSUE",
AR1195="Fiber AOF","TX ISSUE",
AR1195="Projet OCM (HUAWEI)","TRAVAUX-HUAWEI",
AR1195="Projet OCM (NOKIA)","TRAVAUX -NOKIA",
AR1195="ACCESS-ISSUE","ACCESS-ISSUE",
AR1195="Projet OCM (ZTE, NOKIA, autres projets)","TRAVAUX OCM",
AR1195="No root CAuse","No root cause",
AR1195="ODU HS","TX ISSUE",
AR1195="IP &amp; VLAN","TX ISSUE",
AR1195="Warehouse HUAWEI","SPARE-ISSUE",
AR1195="SPARE-HS","SPARE-ISSUE",
AR1195="Power Telco","RAN ISSUE",AR1195="no impacts","no impacts"
),"")</f>
        <v>No root cause</v>
      </c>
      <c r="AR1195" s="59" t="s">
        <v>5343</v>
      </c>
      <c r="AS1195" s="40" t="str" cm="1">
        <f t="array" ref="AS1195">IFERROR(_xlfn.IFS(
AR1195="MPR ISSUE","ACTIVE",
AR1195="BSS Hardware Issue","ACTIVE",
AR1195="Sites strategiques, MLL, Pylone, etc.","PASSIVE",
AR1195="AKTIVCO DEFAUT GE &amp; POWER Cabinet","PASSIVE",
AR1195="AKTIVCO Coupure ENEO &amp; Baisse de tension","PASSIVE",
AR1195="Coupure ENEO &amp; Baisse de tension","PASSIVE",
AR1195="Defaut GE &amp; POWER Cabinet","PASSIVE",
AR1195="Sharing","PASSIVE",
AR1195="Sites strategiques &amp; DataCenter","PASSIVE",
AR1195="Exclu","Exclu",
AR1195="SAT","ACTIVE",
AR1195="SPARE-ISSUE","SPARE-ISSUE",
AR1195="Fiber CAmtel","ACTIVE",
AR1195="Fiber AOF","ACTIVE",
AR1195="Projet OCM (HUAWEI)","PLANNED WORKS",
AR1195="Projet OCM (NOKIA)","PLANNED WORKS",
AR1195="ACCESS-ISSUE","ACCESS-ISSUE",
AR1195="Projet OCM (ZTE, NOKIA, autres projets)","PLANNED WORKS",
AR1195="No root CAuse","No root cause",
AR1195="ODU HS","ACTIVE",
AR1195="IP &amp; VLAN","ACTIVE",
AR1195="Warehouse HUAWEI","SPARE-ISSUE",
AR1195="SPARE-HS","SPARE-ISSUE",
AR1195="Power Telco","ACTIVE", AR1195="no impacts","no impacts"
),"")</f>
        <v>No root cause</v>
      </c>
      <c r="AT1195" s="99" t="s">
        <v>5661</v>
      </c>
      <c r="AU1195" s="99" t="s">
        <v>1196</v>
      </c>
      <c r="AW1195" s="17"/>
      <c r="AX1195" s="17" t="s">
        <v>5536</v>
      </c>
      <c r="AY1195" s="17"/>
      <c r="AZ1195" s="17" t="s">
        <v>5536</v>
      </c>
      <c r="BA1195" s="7"/>
      <c r="BC1195" s="18"/>
      <c r="BD1195" s="18"/>
      <c r="BE1195" s="18"/>
      <c r="BF1195" s="18"/>
      <c r="BG1195" s="18"/>
      <c r="BH1195" s="18"/>
      <c r="BI1195" s="18"/>
      <c r="BJ1195" s="18"/>
      <c r="BK1195" s="18"/>
      <c r="BM1195" s="18"/>
      <c r="BN1195" s="18"/>
      <c r="BO1195" s="18"/>
      <c r="BP1195" s="9" t="s">
        <v>5661</v>
      </c>
      <c r="BQ1195" s="14"/>
      <c r="BR1195" s="102" t="s">
        <v>5536</v>
      </c>
      <c r="BS1195" s="14"/>
      <c r="BT1195" s="14"/>
      <c r="BU1195" s="9"/>
      <c r="BV1195" s="9"/>
      <c r="BW1195" s="9"/>
    </row>
    <row r="1196" spans="1:75" x14ac:dyDescent="0.35">
      <c r="A1196" s="3" t="s">
        <v>830</v>
      </c>
      <c r="B1196" s="24" t="s">
        <v>831</v>
      </c>
      <c r="C1196" s="3" t="s">
        <v>38</v>
      </c>
      <c r="D1196" s="3" t="s">
        <v>357</v>
      </c>
      <c r="E1196" s="3" t="e">
        <v>#N/A</v>
      </c>
      <c r="F1196" s="3" t="s">
        <v>37</v>
      </c>
      <c r="G1196" s="3" t="s">
        <v>38</v>
      </c>
      <c r="H1196" s="30" t="s">
        <v>5587</v>
      </c>
      <c r="I1196" s="27">
        <v>0</v>
      </c>
      <c r="J1196" s="27">
        <v>0</v>
      </c>
      <c r="K1196" s="27">
        <v>0</v>
      </c>
      <c r="L1196" s="27">
        <v>0</v>
      </c>
      <c r="M1196" s="27">
        <v>0</v>
      </c>
      <c r="N1196" s="27">
        <v>0</v>
      </c>
      <c r="O1196" s="27">
        <v>0</v>
      </c>
      <c r="P1196" s="27">
        <v>0</v>
      </c>
      <c r="Q1196" s="27">
        <v>29.566671803169218</v>
      </c>
      <c r="R1196" s="27">
        <v>0</v>
      </c>
      <c r="S1196" s="80">
        <v>0</v>
      </c>
      <c r="T1196" s="80">
        <v>0</v>
      </c>
      <c r="U1196" s="80">
        <v>0</v>
      </c>
      <c r="V1196" s="80">
        <v>0</v>
      </c>
      <c r="W1196" s="80">
        <v>0</v>
      </c>
      <c r="X1196" s="80">
        <v>0</v>
      </c>
      <c r="Y1196" s="80">
        <v>0</v>
      </c>
      <c r="Z1196" s="80">
        <v>0</v>
      </c>
      <c r="AA1196" s="80">
        <v>0</v>
      </c>
      <c r="AB1196" s="80">
        <v>3.7542839858118314E-2</v>
      </c>
      <c r="AC1196" s="80">
        <v>0</v>
      </c>
      <c r="AD1196" s="80">
        <v>0</v>
      </c>
      <c r="AE1196" s="80">
        <v>0</v>
      </c>
      <c r="AF1196" s="80">
        <v>0</v>
      </c>
      <c r="AG1196" s="80"/>
      <c r="AH1196" s="80">
        <v>0</v>
      </c>
      <c r="AI1196" s="80">
        <v>0</v>
      </c>
      <c r="AJ1196" s="80">
        <v>0</v>
      </c>
      <c r="AK1196" s="80">
        <v>0</v>
      </c>
      <c r="AL1196" s="80">
        <v>0</v>
      </c>
      <c r="AM1196" s="80">
        <v>0</v>
      </c>
      <c r="AN1196" s="41" t="s">
        <v>5558</v>
      </c>
      <c r="AO1196" s="41"/>
      <c r="AP1196" s="40" t="str" cm="1">
        <f t="array" ref="AP1196">IFERROR(_xlfn.IFS(
AR1196="MPR ISSUE","PDH",
AR1196="BSS Hardware Issue","BSS",
AR1196="Sites strategiques, MLL, Pylone, etc.","ENVTECH",
AR1196="AKTIVCO DEFAUT GE &amp; POWER Cabinet","AKTIVCO",
AR1196="AKTIVCO Coupure ENEO &amp; Baisse de tension","AKTIVCO GRID ONLY",
AR1196="Coupure ENEO &amp; Baisse de tension","IHS GRID ONLY",
AR1196="Defaut GE &amp; POWER Cabinet","IHS",
AR1196="Sharing","Partners",
AR1196="Sites strategiques &amp; DataCenter","SST &amp; DC",
AR1196="Exclu","Exclu",
AR1196="SAT","SAT",
AR1196="SPARE-ISSUE","SPARE-ISSUE",
AR1196="Fiber CAmtel","TRANS_FO_CAMTEL",
AR1196="Fiber AOF","Fiber AOF",
AR1196="Projet OCM (HUAWEI)","TRAVAUX-HUAWEI",
AR1196="Projet OCM (NOKIA)","TRAVAUX-NOKIA",
AR1196="ACCESS-ISSUE","ACCESS-ISSUE",
AR1196="Projet OCM (ZTE, NOKIA, autres projets)","TRAVAUX OCM",
AR1196="No root CAuse","No root cause",
AR1196="ODU HS","PDH",
AR1196="IP &amp; VLAN","PDH",
AR1196="Warehouse HUAWEI","SPARE-ISSUE",
AR1196="SPARE-HS","SPARE-ISSUE",
AR1196="Power Telco","BSS",AR1196="no impacts","no impacts"
),"")</f>
        <v>No root cause</v>
      </c>
      <c r="AQ1196" s="40" t="str" cm="1">
        <f t="array" ref="AQ1196">IFERROR(_xlfn.IFS(
AR1196="MPR ISSUE","TX ISSUE",
AR1196="BSS Hardware Issue","RAN ISSUE",
AR1196="Sites strategiques, MLL, Pylone, etc.","ENVTECH",
AR1196="AKTIVCO DEFAUT GE &amp; POWER Cabinet","POWER ISSUE",
AR1196="AKTIVCO Coupure ENEO &amp; Baisse de tension","POWER ISSUE",
AR1196="Coupure ENEO &amp; Baisse de tension","POWER ISSUE",
AR1196="Defaut GE &amp; POWER Cabinet","POWER ISSUE",
AR1196="Sharing","POWER ISSUE",
AR1196="Sites strategiques &amp; DataCenter","POWER ISSUE",
AR1196="Exclu","Exclu",
AR1196="SAT","TX ISSUE",
AR1196="SPARE-ISSUE","SPARE-ISSUE",
AR1196="Fiber CAmtel","TX ISSUE",
AR1196="Fiber AOF","TX ISSUE",
AR1196="Projet OCM (HUAWEI)","TRAVAUX-HUAWEI",
AR1196="Projet OCM (NOKIA)","TRAVAUX -NOKIA",
AR1196="ACCESS-ISSUE","ACCESS-ISSUE",
AR1196="Projet OCM (ZTE, NOKIA, autres projets)","TRAVAUX OCM",
AR1196="No root CAuse","No root cause",
AR1196="ODU HS","TX ISSUE",
AR1196="IP &amp; VLAN","TX ISSUE",
AR1196="Warehouse HUAWEI","SPARE-ISSUE",
AR1196="SPARE-HS","SPARE-ISSUE",
AR1196="Power Telco","RAN ISSUE",AR1196="no impacts","no impacts"
),"")</f>
        <v>No root cause</v>
      </c>
      <c r="AR1196" s="59" t="s">
        <v>5343</v>
      </c>
      <c r="AS1196" s="40" t="str" cm="1">
        <f t="array" ref="AS1196">IFERROR(_xlfn.IFS(
AR1196="MPR ISSUE","ACTIVE",
AR1196="BSS Hardware Issue","ACTIVE",
AR1196="Sites strategiques, MLL, Pylone, etc.","PASSIVE",
AR1196="AKTIVCO DEFAUT GE &amp; POWER Cabinet","PASSIVE",
AR1196="AKTIVCO Coupure ENEO &amp; Baisse de tension","PASSIVE",
AR1196="Coupure ENEO &amp; Baisse de tension","PASSIVE",
AR1196="Defaut GE &amp; POWER Cabinet","PASSIVE",
AR1196="Sharing","PASSIVE",
AR1196="Sites strategiques &amp; DataCenter","PASSIVE",
AR1196="Exclu","Exclu",
AR1196="SAT","ACTIVE",
AR1196="SPARE-ISSUE","SPARE-ISSUE",
AR1196="Fiber CAmtel","ACTIVE",
AR1196="Fiber AOF","ACTIVE",
AR1196="Projet OCM (HUAWEI)","PLANNED WORKS",
AR1196="Projet OCM (NOKIA)","PLANNED WORKS",
AR1196="ACCESS-ISSUE","ACCESS-ISSUE",
AR1196="Projet OCM (ZTE, NOKIA, autres projets)","PLANNED WORKS",
AR1196="No root CAuse","No root cause",
AR1196="ODU HS","ACTIVE",
AR1196="IP &amp; VLAN","ACTIVE",
AR1196="Warehouse HUAWEI","SPARE-ISSUE",
AR1196="SPARE-HS","SPARE-ISSUE",
AR1196="Power Telco","ACTIVE", AR1196="no impacts","no impacts"
),"")</f>
        <v>No root cause</v>
      </c>
      <c r="AT1196" s="99" t="s">
        <v>5661</v>
      </c>
      <c r="AU1196" s="99" t="s">
        <v>831</v>
      </c>
      <c r="AW1196" s="17"/>
      <c r="AX1196" s="17" t="s">
        <v>5536</v>
      </c>
      <c r="AY1196" s="17"/>
      <c r="AZ1196" s="17" t="s">
        <v>5536</v>
      </c>
      <c r="BA1196" s="7"/>
      <c r="BC1196" s="18"/>
      <c r="BD1196" s="18"/>
      <c r="BE1196" s="18"/>
      <c r="BF1196" s="18"/>
      <c r="BG1196" s="18"/>
      <c r="BH1196" s="18"/>
      <c r="BI1196" s="18"/>
      <c r="BJ1196" s="18"/>
      <c r="BK1196" s="18"/>
      <c r="BM1196" s="18"/>
      <c r="BN1196" s="18"/>
      <c r="BO1196" s="18"/>
      <c r="BP1196" s="9" t="s">
        <v>5661</v>
      </c>
      <c r="BQ1196" s="14"/>
      <c r="BR1196" s="102" t="s">
        <v>5536</v>
      </c>
      <c r="BS1196" s="14"/>
      <c r="BT1196" s="14"/>
      <c r="BU1196" s="9"/>
      <c r="BV1196" s="9"/>
      <c r="BW1196" s="9"/>
    </row>
    <row r="1197" spans="1:75" x14ac:dyDescent="0.35">
      <c r="A1197" s="1" t="s">
        <v>2580</v>
      </c>
      <c r="B1197" s="8" t="s">
        <v>2583</v>
      </c>
      <c r="C1197" s="3" t="s">
        <v>38</v>
      </c>
      <c r="D1197" s="1"/>
      <c r="E1197" s="1"/>
      <c r="F1197" s="3" t="s">
        <v>37</v>
      </c>
      <c r="G1197" s="1" t="s">
        <v>38</v>
      </c>
      <c r="H1197" s="30" t="s">
        <v>5587</v>
      </c>
      <c r="I1197" s="27">
        <v>0</v>
      </c>
      <c r="J1197" s="27">
        <v>0</v>
      </c>
      <c r="K1197" s="27">
        <v>0</v>
      </c>
      <c r="L1197" s="27">
        <v>0</v>
      </c>
      <c r="M1197" s="27">
        <v>0</v>
      </c>
      <c r="N1197" s="27">
        <v>0</v>
      </c>
      <c r="O1197" s="27">
        <v>0</v>
      </c>
      <c r="P1197" s="27">
        <v>0</v>
      </c>
      <c r="Q1197" s="27">
        <v>0</v>
      </c>
      <c r="R1197" s="27">
        <v>0</v>
      </c>
      <c r="S1197" s="80">
        <v>0</v>
      </c>
      <c r="T1197" s="80">
        <v>0</v>
      </c>
      <c r="U1197" s="80">
        <v>0</v>
      </c>
      <c r="V1197" s="80">
        <v>0</v>
      </c>
      <c r="W1197" s="80">
        <v>0</v>
      </c>
      <c r="X1197" s="80">
        <v>0</v>
      </c>
      <c r="Y1197" s="80">
        <v>0</v>
      </c>
      <c r="Z1197" s="80">
        <v>0</v>
      </c>
      <c r="AA1197" s="80">
        <v>0</v>
      </c>
      <c r="AB1197" s="80">
        <v>3.1443243073569264E-2</v>
      </c>
      <c r="AC1197" s="80">
        <v>0</v>
      </c>
      <c r="AD1197" s="80">
        <v>0</v>
      </c>
      <c r="AE1197" s="80">
        <v>0</v>
      </c>
      <c r="AF1197" s="80">
        <v>0</v>
      </c>
      <c r="AG1197" s="80"/>
      <c r="AH1197" s="80">
        <v>0</v>
      </c>
      <c r="AI1197" s="80">
        <v>0</v>
      </c>
      <c r="AJ1197" s="80">
        <v>0</v>
      </c>
      <c r="AK1197" s="80">
        <v>0</v>
      </c>
      <c r="AL1197" s="80">
        <v>0</v>
      </c>
      <c r="AM1197" s="80">
        <v>0</v>
      </c>
      <c r="AN1197" s="41" t="s">
        <v>5558</v>
      </c>
      <c r="AO1197" s="41"/>
      <c r="AP1197" s="40" t="str" cm="1">
        <f t="array" ref="AP1197">IFERROR(_xlfn.IFS(
AR1197="MPR ISSUE","PDH",
AR1197="BSS Hardware Issue","BSS",
AR1197="Sites strategiques, MLL, Pylone, etc.","ENVTECH",
AR1197="AKTIVCO DEFAUT GE &amp; POWER Cabinet","AKTIVCO",
AR1197="AKTIVCO Coupure ENEO &amp; Baisse de tension","AKTIVCO GRID ONLY",
AR1197="Coupure ENEO &amp; Baisse de tension","IHS GRID ONLY",
AR1197="Defaut GE &amp; POWER Cabinet","IHS",
AR1197="Sharing","Partners",
AR1197="Sites strategiques &amp; DataCenter","SST &amp; DC",
AR1197="Exclu","Exclu",
AR1197="SAT","SAT",
AR1197="SPARE-ISSUE","SPARE-ISSUE",
AR1197="Fiber CAmtel","TRANS_FO_CAMTEL",
AR1197="Fiber AOF","Fiber AOF",
AR1197="Projet OCM (HUAWEI)","TRAVAUX-HUAWEI",
AR1197="Projet OCM (NOKIA)","TRAVAUX-NOKIA",
AR1197="ACCESS-ISSUE","ACCESS-ISSUE",
AR1197="Projet OCM (ZTE, NOKIA, autres projets)","TRAVAUX OCM",
AR1197="No root CAuse","No root cause",
AR1197="ODU HS","PDH",
AR1197="IP &amp; VLAN","PDH",
AR1197="Warehouse HUAWEI","SPARE-ISSUE",
AR1197="SPARE-HS","SPARE-ISSUE",
AR1197="Power Telco","BSS",AR1197="no impacts","no impacts"
),"")</f>
        <v>No root cause</v>
      </c>
      <c r="AQ1197" s="40" t="str" cm="1">
        <f t="array" ref="AQ1197">IFERROR(_xlfn.IFS(
AR1197="MPR ISSUE","TX ISSUE",
AR1197="BSS Hardware Issue","RAN ISSUE",
AR1197="Sites strategiques, MLL, Pylone, etc.","ENVTECH",
AR1197="AKTIVCO DEFAUT GE &amp; POWER Cabinet","POWER ISSUE",
AR1197="AKTIVCO Coupure ENEO &amp; Baisse de tension","POWER ISSUE",
AR1197="Coupure ENEO &amp; Baisse de tension","POWER ISSUE",
AR1197="Defaut GE &amp; POWER Cabinet","POWER ISSUE",
AR1197="Sharing","POWER ISSUE",
AR1197="Sites strategiques &amp; DataCenter","POWER ISSUE",
AR1197="Exclu","Exclu",
AR1197="SAT","TX ISSUE",
AR1197="SPARE-ISSUE","SPARE-ISSUE",
AR1197="Fiber CAmtel","TX ISSUE",
AR1197="Fiber AOF","TX ISSUE",
AR1197="Projet OCM (HUAWEI)","TRAVAUX-HUAWEI",
AR1197="Projet OCM (NOKIA)","TRAVAUX -NOKIA",
AR1197="ACCESS-ISSUE","ACCESS-ISSUE",
AR1197="Projet OCM (ZTE, NOKIA, autres projets)","TRAVAUX OCM",
AR1197="No root CAuse","No root cause",
AR1197="ODU HS","TX ISSUE",
AR1197="IP &amp; VLAN","TX ISSUE",
AR1197="Warehouse HUAWEI","SPARE-ISSUE",
AR1197="SPARE-HS","SPARE-ISSUE",
AR1197="Power Telco","RAN ISSUE",AR1197="no impacts","no impacts"
),"")</f>
        <v>No root cause</v>
      </c>
      <c r="AR1197" s="59" t="s">
        <v>5343</v>
      </c>
      <c r="AS1197" s="40" t="str" cm="1">
        <f t="array" ref="AS1197">IFERROR(_xlfn.IFS(
AR1197="MPR ISSUE","ACTIVE",
AR1197="BSS Hardware Issue","ACTIVE",
AR1197="Sites strategiques, MLL, Pylone, etc.","PASSIVE",
AR1197="AKTIVCO DEFAUT GE &amp; POWER Cabinet","PASSIVE",
AR1197="AKTIVCO Coupure ENEO &amp; Baisse de tension","PASSIVE",
AR1197="Coupure ENEO &amp; Baisse de tension","PASSIVE",
AR1197="Defaut GE &amp; POWER Cabinet","PASSIVE",
AR1197="Sharing","PASSIVE",
AR1197="Sites strategiques &amp; DataCenter","PASSIVE",
AR1197="Exclu","Exclu",
AR1197="SAT","ACTIVE",
AR1197="SPARE-ISSUE","SPARE-ISSUE",
AR1197="Fiber CAmtel","ACTIVE",
AR1197="Fiber AOF","ACTIVE",
AR1197="Projet OCM (HUAWEI)","PLANNED WORKS",
AR1197="Projet OCM (NOKIA)","PLANNED WORKS",
AR1197="ACCESS-ISSUE","ACCESS-ISSUE",
AR1197="Projet OCM (ZTE, NOKIA, autres projets)","PLANNED WORKS",
AR1197="No root CAuse","No root cause",
AR1197="ODU HS","ACTIVE",
AR1197="IP &amp; VLAN","ACTIVE",
AR1197="Warehouse HUAWEI","SPARE-ISSUE",
AR1197="SPARE-HS","SPARE-ISSUE",
AR1197="Power Telco","ACTIVE", AR1197="no impacts","no impacts"
),"")</f>
        <v>No root cause</v>
      </c>
      <c r="AT1197" s="99" t="s">
        <v>5661</v>
      </c>
      <c r="AU1197" s="99" t="s">
        <v>2583</v>
      </c>
      <c r="AW1197" s="17"/>
      <c r="AX1197" s="17" t="s">
        <v>5536</v>
      </c>
      <c r="AY1197" s="17"/>
      <c r="AZ1197" s="17" t="s">
        <v>5536</v>
      </c>
      <c r="BA1197" s="7"/>
      <c r="BC1197" s="18"/>
      <c r="BD1197" s="18"/>
      <c r="BE1197" s="18"/>
      <c r="BF1197" s="18"/>
      <c r="BG1197" s="18"/>
      <c r="BH1197" s="18"/>
      <c r="BI1197" s="18"/>
      <c r="BJ1197" s="18"/>
      <c r="BK1197" s="18"/>
      <c r="BM1197" s="18"/>
      <c r="BN1197" s="18"/>
      <c r="BO1197" s="18"/>
      <c r="BP1197" s="9" t="s">
        <v>5661</v>
      </c>
      <c r="BQ1197" s="14"/>
      <c r="BR1197" s="102" t="s">
        <v>5536</v>
      </c>
      <c r="BS1197" s="14"/>
      <c r="BT1197" s="14"/>
      <c r="BU1197" s="9"/>
      <c r="BV1197" s="9"/>
      <c r="BW1197" s="9"/>
    </row>
    <row r="1198" spans="1:75" x14ac:dyDescent="0.35">
      <c r="A1198" s="3" t="s">
        <v>1793</v>
      </c>
      <c r="B1198" s="3" t="s">
        <v>1794</v>
      </c>
      <c r="C1198" s="3" t="s">
        <v>37</v>
      </c>
      <c r="D1198" s="3" t="s">
        <v>11</v>
      </c>
      <c r="E1198" s="3" t="s">
        <v>154</v>
      </c>
      <c r="F1198" s="3" t="s">
        <v>69</v>
      </c>
      <c r="G1198" s="3" t="s">
        <v>1795</v>
      </c>
      <c r="H1198" s="29" t="s">
        <v>5588</v>
      </c>
      <c r="I1198" s="27">
        <v>0.18271041665342455</v>
      </c>
      <c r="J1198" s="27">
        <v>1.6723545907637318</v>
      </c>
      <c r="K1198" s="27">
        <v>3.0259210058420418</v>
      </c>
      <c r="L1198" s="27">
        <v>2.3102587307891511</v>
      </c>
      <c r="M1198" s="27">
        <v>0</v>
      </c>
      <c r="N1198" s="27">
        <v>6.2971578854974286</v>
      </c>
      <c r="O1198" s="27">
        <v>0</v>
      </c>
      <c r="P1198" s="27">
        <v>0</v>
      </c>
      <c r="Q1198" s="27">
        <v>0</v>
      </c>
      <c r="R1198" s="27">
        <v>7.1802638844526188</v>
      </c>
      <c r="S1198" s="80">
        <v>0</v>
      </c>
      <c r="T1198" s="80">
        <v>0</v>
      </c>
      <c r="U1198" s="80">
        <v>0</v>
      </c>
      <c r="V1198" s="80">
        <v>0</v>
      </c>
      <c r="W1198" s="80">
        <v>0</v>
      </c>
      <c r="X1198" s="80">
        <v>0</v>
      </c>
      <c r="Y1198" s="80">
        <v>0</v>
      </c>
      <c r="Z1198" s="80">
        <v>0</v>
      </c>
      <c r="AA1198" s="80">
        <v>0</v>
      </c>
      <c r="AB1198" s="80">
        <v>2.9517054615290219E-2</v>
      </c>
      <c r="AC1198" s="80">
        <v>0</v>
      </c>
      <c r="AD1198" s="80">
        <v>0</v>
      </c>
      <c r="AE1198" s="80">
        <v>0</v>
      </c>
      <c r="AF1198" s="80">
        <v>0</v>
      </c>
      <c r="AG1198" s="80"/>
      <c r="AH1198" s="80">
        <v>0</v>
      </c>
      <c r="AI1198" s="80">
        <v>0</v>
      </c>
      <c r="AJ1198" s="80">
        <v>0</v>
      </c>
      <c r="AK1198" s="80">
        <v>0</v>
      </c>
      <c r="AL1198" s="80">
        <v>0</v>
      </c>
      <c r="AM1198" s="80">
        <v>0</v>
      </c>
      <c r="AN1198" s="41" t="s">
        <v>5558</v>
      </c>
      <c r="AO1198" s="41"/>
      <c r="AP1198" s="40" t="str" cm="1">
        <f t="array" ref="AP1198">IFERROR(_xlfn.IFS(
AR1198="MPR ISSUE","PDH",
AR1198="BSS Hardware Issue","BSS",
AR1198="Sites strategiques, MLL, Pylone, etc.","ENVTECH",
AR1198="AKTIVCO DEFAUT GE &amp; POWER Cabinet","AKTIVCO",
AR1198="AKTIVCO Coupure ENEO &amp; Baisse de tension","AKTIVCO GRID ONLY",
AR1198="Coupure ENEO &amp; Baisse de tension","IHS GRID ONLY",
AR1198="Defaut GE &amp; POWER Cabinet","IHS",
AR1198="Sharing","Partners",
AR1198="Sites strategiques &amp; DataCenter","SST &amp; DC",
AR1198="Exclu","Exclu",
AR1198="SAT","SAT",
AR1198="SPARE-ISSUE","SPARE-ISSUE",
AR1198="Fiber CAmtel","TRANS_FO_CAMTEL",
AR1198="Fiber AOF","Fiber AOF",
AR1198="Projet OCM (HUAWEI)","TRAVAUX-HUAWEI",
AR1198="Projet OCM (NOKIA)","TRAVAUX-NOKIA",
AR1198="ACCESS-ISSUE","ACCESS-ISSUE",
AR1198="Projet OCM (ZTE, NOKIA, autres projets)","TRAVAUX OCM",
AR1198="No root CAuse","No root cause",
AR1198="ODU HS","PDH",
AR1198="IP &amp; VLAN","PDH",
AR1198="Warehouse HUAWEI","SPARE-ISSUE",
AR1198="SPARE-HS","SPARE-ISSUE",
AR1198="Power Telco","BSS",AR1198="no impacts","no impacts"
),"")</f>
        <v>No root cause</v>
      </c>
      <c r="AQ1198" s="40" t="str" cm="1">
        <f t="array" ref="AQ1198">IFERROR(_xlfn.IFS(
AR1198="MPR ISSUE","TX ISSUE",
AR1198="BSS Hardware Issue","RAN ISSUE",
AR1198="Sites strategiques, MLL, Pylone, etc.","ENVTECH",
AR1198="AKTIVCO DEFAUT GE &amp; POWER Cabinet","POWER ISSUE",
AR1198="AKTIVCO Coupure ENEO &amp; Baisse de tension","POWER ISSUE",
AR1198="Coupure ENEO &amp; Baisse de tension","POWER ISSUE",
AR1198="Defaut GE &amp; POWER Cabinet","POWER ISSUE",
AR1198="Sharing","POWER ISSUE",
AR1198="Sites strategiques &amp; DataCenter","POWER ISSUE",
AR1198="Exclu","Exclu",
AR1198="SAT","TX ISSUE",
AR1198="SPARE-ISSUE","SPARE-ISSUE",
AR1198="Fiber CAmtel","TX ISSUE",
AR1198="Fiber AOF","TX ISSUE",
AR1198="Projet OCM (HUAWEI)","TRAVAUX-HUAWEI",
AR1198="Projet OCM (NOKIA)","TRAVAUX -NOKIA",
AR1198="ACCESS-ISSUE","ACCESS-ISSUE",
AR1198="Projet OCM (ZTE, NOKIA, autres projets)","TRAVAUX OCM",
AR1198="No root CAuse","No root cause",
AR1198="ODU HS","TX ISSUE",
AR1198="IP &amp; VLAN","TX ISSUE",
AR1198="Warehouse HUAWEI","SPARE-ISSUE",
AR1198="SPARE-HS","SPARE-ISSUE",
AR1198="Power Telco","RAN ISSUE",AR1198="no impacts","no impacts"
),"")</f>
        <v>No root cause</v>
      </c>
      <c r="AR1198" s="59" t="s">
        <v>5343</v>
      </c>
      <c r="AS1198" s="40" t="str" cm="1">
        <f t="array" ref="AS1198">IFERROR(_xlfn.IFS(
AR1198="MPR ISSUE","ACTIVE",
AR1198="BSS Hardware Issue","ACTIVE",
AR1198="Sites strategiques, MLL, Pylone, etc.","PASSIVE",
AR1198="AKTIVCO DEFAUT GE &amp; POWER Cabinet","PASSIVE",
AR1198="AKTIVCO Coupure ENEO &amp; Baisse de tension","PASSIVE",
AR1198="Coupure ENEO &amp; Baisse de tension","PASSIVE",
AR1198="Defaut GE &amp; POWER Cabinet","PASSIVE",
AR1198="Sharing","PASSIVE",
AR1198="Sites strategiques &amp; DataCenter","PASSIVE",
AR1198="Exclu","Exclu",
AR1198="SAT","ACTIVE",
AR1198="SPARE-ISSUE","SPARE-ISSUE",
AR1198="Fiber CAmtel","ACTIVE",
AR1198="Fiber AOF","ACTIVE",
AR1198="Projet OCM (HUAWEI)","PLANNED WORKS",
AR1198="Projet OCM (NOKIA)","PLANNED WORKS",
AR1198="ACCESS-ISSUE","ACCESS-ISSUE",
AR1198="Projet OCM (ZTE, NOKIA, autres projets)","PLANNED WORKS",
AR1198="No root CAuse","No root cause",
AR1198="ODU HS","ACTIVE",
AR1198="IP &amp; VLAN","ACTIVE",
AR1198="Warehouse HUAWEI","SPARE-ISSUE",
AR1198="SPARE-HS","SPARE-ISSUE",
AR1198="Power Telco","ACTIVE", AR1198="no impacts","no impacts"
),"")</f>
        <v>No root cause</v>
      </c>
      <c r="AT1198" s="99" t="s">
        <v>5661</v>
      </c>
      <c r="AU1198" s="99" t="s">
        <v>1794</v>
      </c>
      <c r="AW1198" s="17"/>
      <c r="AX1198" s="17" t="s">
        <v>5536</v>
      </c>
      <c r="AY1198" s="17"/>
      <c r="AZ1198" s="17" t="s">
        <v>5536</v>
      </c>
      <c r="BA1198" s="7"/>
      <c r="BC1198" s="18"/>
      <c r="BD1198" s="18"/>
      <c r="BE1198" s="18"/>
      <c r="BF1198" s="18"/>
      <c r="BG1198" s="18"/>
      <c r="BH1198" s="18"/>
      <c r="BI1198" s="18"/>
      <c r="BJ1198" s="18"/>
      <c r="BK1198" s="18"/>
      <c r="BM1198" s="18"/>
      <c r="BN1198" s="18"/>
      <c r="BO1198" s="18"/>
      <c r="BP1198" s="9" t="s">
        <v>5661</v>
      </c>
      <c r="BQ1198" s="14"/>
      <c r="BR1198" s="102" t="s">
        <v>5536</v>
      </c>
      <c r="BS1198" s="14"/>
      <c r="BT1198" s="14"/>
      <c r="BU1198" s="9"/>
      <c r="BV1198" s="9"/>
      <c r="BW1198" s="9"/>
    </row>
    <row r="1199" spans="1:75" x14ac:dyDescent="0.35">
      <c r="A1199" s="1" t="s">
        <v>1085</v>
      </c>
      <c r="B1199" s="8" t="s">
        <v>1086</v>
      </c>
      <c r="C1199" s="3" t="s">
        <v>38</v>
      </c>
      <c r="D1199" s="1" t="s">
        <v>11</v>
      </c>
      <c r="E1199" s="1" t="s">
        <v>12</v>
      </c>
      <c r="F1199" s="3" t="s">
        <v>37</v>
      </c>
      <c r="G1199" s="1" t="s">
        <v>38</v>
      </c>
      <c r="H1199" s="30" t="s">
        <v>5587</v>
      </c>
      <c r="I1199" s="27">
        <v>0</v>
      </c>
      <c r="J1199" s="27">
        <v>0</v>
      </c>
      <c r="K1199" s="27">
        <v>0</v>
      </c>
      <c r="L1199" s="27">
        <v>0</v>
      </c>
      <c r="M1199" s="27">
        <v>0</v>
      </c>
      <c r="N1199" s="27">
        <v>0</v>
      </c>
      <c r="O1199" s="27">
        <v>0</v>
      </c>
      <c r="P1199" s="27">
        <v>0</v>
      </c>
      <c r="Q1199" s="27">
        <v>0</v>
      </c>
      <c r="R1199" s="27">
        <v>0</v>
      </c>
      <c r="S1199" s="80">
        <v>0</v>
      </c>
      <c r="T1199" s="80">
        <v>0</v>
      </c>
      <c r="U1199" s="80">
        <v>0</v>
      </c>
      <c r="V1199" s="80">
        <v>0</v>
      </c>
      <c r="W1199" s="80">
        <v>0</v>
      </c>
      <c r="X1199" s="80">
        <v>0</v>
      </c>
      <c r="Y1199" s="80">
        <v>3.8991048217490949</v>
      </c>
      <c r="Z1199" s="80">
        <v>0</v>
      </c>
      <c r="AA1199" s="80">
        <v>0</v>
      </c>
      <c r="AB1199" s="80">
        <v>2.8839321639228897E-2</v>
      </c>
      <c r="AC1199" s="80">
        <v>0</v>
      </c>
      <c r="AD1199" s="80">
        <v>0</v>
      </c>
      <c r="AE1199" s="80">
        <v>0</v>
      </c>
      <c r="AF1199" s="80">
        <v>0</v>
      </c>
      <c r="AG1199" s="80"/>
      <c r="AH1199" s="80">
        <v>0</v>
      </c>
      <c r="AI1199" s="80">
        <v>0</v>
      </c>
      <c r="AJ1199" s="80">
        <v>0</v>
      </c>
      <c r="AK1199" s="80">
        <v>0</v>
      </c>
      <c r="AL1199" s="80">
        <v>0</v>
      </c>
      <c r="AM1199" s="80">
        <v>0</v>
      </c>
      <c r="AN1199" s="41" t="s">
        <v>5558</v>
      </c>
      <c r="AO1199" s="41"/>
      <c r="AP1199" s="40" t="str" cm="1">
        <f t="array" ref="AP1199">IFERROR(_xlfn.IFS(
AR1199="MPR ISSUE","PDH",
AR1199="BSS Hardware Issue","BSS",
AR1199="Sites strategiques, MLL, Pylone, etc.","ENVTECH",
AR1199="AKTIVCO DEFAUT GE &amp; POWER Cabinet","AKTIVCO",
AR1199="AKTIVCO Coupure ENEO &amp; Baisse de tension","AKTIVCO GRID ONLY",
AR1199="Coupure ENEO &amp; Baisse de tension","IHS GRID ONLY",
AR1199="Defaut GE &amp; POWER Cabinet","IHS",
AR1199="Sharing","Partners",
AR1199="Sites strategiques &amp; DataCenter","SST &amp; DC",
AR1199="Exclu","Exclu",
AR1199="SAT","SAT",
AR1199="SPARE-ISSUE","SPARE-ISSUE",
AR1199="Fiber CAmtel","TRANS_FO_CAMTEL",
AR1199="Fiber AOF","Fiber AOF",
AR1199="Projet OCM (HUAWEI)","TRAVAUX-HUAWEI",
AR1199="Projet OCM (NOKIA)","TRAVAUX-NOKIA",
AR1199="ACCESS-ISSUE","ACCESS-ISSUE",
AR1199="Projet OCM (ZTE, NOKIA, autres projets)","TRAVAUX OCM",
AR1199="No root CAuse","No root cause",
AR1199="ODU HS","PDH",
AR1199="IP &amp; VLAN","PDH",
AR1199="Warehouse HUAWEI","SPARE-ISSUE",
AR1199="SPARE-HS","SPARE-ISSUE",
AR1199="Power Telco","BSS",AR1199="no impacts","no impacts"
),"")</f>
        <v>No root cause</v>
      </c>
      <c r="AQ1199" s="40" t="str" cm="1">
        <f t="array" ref="AQ1199">IFERROR(_xlfn.IFS(
AR1199="MPR ISSUE","TX ISSUE",
AR1199="BSS Hardware Issue","RAN ISSUE",
AR1199="Sites strategiques, MLL, Pylone, etc.","ENVTECH",
AR1199="AKTIVCO DEFAUT GE &amp; POWER Cabinet","POWER ISSUE",
AR1199="AKTIVCO Coupure ENEO &amp; Baisse de tension","POWER ISSUE",
AR1199="Coupure ENEO &amp; Baisse de tension","POWER ISSUE",
AR1199="Defaut GE &amp; POWER Cabinet","POWER ISSUE",
AR1199="Sharing","POWER ISSUE",
AR1199="Sites strategiques &amp; DataCenter","POWER ISSUE",
AR1199="Exclu","Exclu",
AR1199="SAT","TX ISSUE",
AR1199="SPARE-ISSUE","SPARE-ISSUE",
AR1199="Fiber CAmtel","TX ISSUE",
AR1199="Fiber AOF","TX ISSUE",
AR1199="Projet OCM (HUAWEI)","TRAVAUX-HUAWEI",
AR1199="Projet OCM (NOKIA)","TRAVAUX -NOKIA",
AR1199="ACCESS-ISSUE","ACCESS-ISSUE",
AR1199="Projet OCM (ZTE, NOKIA, autres projets)","TRAVAUX OCM",
AR1199="No root CAuse","No root cause",
AR1199="ODU HS","TX ISSUE",
AR1199="IP &amp; VLAN","TX ISSUE",
AR1199="Warehouse HUAWEI","SPARE-ISSUE",
AR1199="SPARE-HS","SPARE-ISSUE",
AR1199="Power Telco","RAN ISSUE",AR1199="no impacts","no impacts"
),"")</f>
        <v>No root cause</v>
      </c>
      <c r="AR1199" s="59" t="s">
        <v>5343</v>
      </c>
      <c r="AS1199" s="40" t="str" cm="1">
        <f t="array" ref="AS1199">IFERROR(_xlfn.IFS(
AR1199="MPR ISSUE","ACTIVE",
AR1199="BSS Hardware Issue","ACTIVE",
AR1199="Sites strategiques, MLL, Pylone, etc.","PASSIVE",
AR1199="AKTIVCO DEFAUT GE &amp; POWER Cabinet","PASSIVE",
AR1199="AKTIVCO Coupure ENEO &amp; Baisse de tension","PASSIVE",
AR1199="Coupure ENEO &amp; Baisse de tension","PASSIVE",
AR1199="Defaut GE &amp; POWER Cabinet","PASSIVE",
AR1199="Sharing","PASSIVE",
AR1199="Sites strategiques &amp; DataCenter","PASSIVE",
AR1199="Exclu","Exclu",
AR1199="SAT","ACTIVE",
AR1199="SPARE-ISSUE","SPARE-ISSUE",
AR1199="Fiber CAmtel","ACTIVE",
AR1199="Fiber AOF","ACTIVE",
AR1199="Projet OCM (HUAWEI)","PLANNED WORKS",
AR1199="Projet OCM (NOKIA)","PLANNED WORKS",
AR1199="ACCESS-ISSUE","ACCESS-ISSUE",
AR1199="Projet OCM (ZTE, NOKIA, autres projets)","PLANNED WORKS",
AR1199="No root CAuse","No root cause",
AR1199="ODU HS","ACTIVE",
AR1199="IP &amp; VLAN","ACTIVE",
AR1199="Warehouse HUAWEI","SPARE-ISSUE",
AR1199="SPARE-HS","SPARE-ISSUE",
AR1199="Power Telco","ACTIVE", AR1199="no impacts","no impacts"
),"")</f>
        <v>No root cause</v>
      </c>
      <c r="AT1199" s="99" t="s">
        <v>5661</v>
      </c>
      <c r="AU1199" s="99" t="s">
        <v>1086</v>
      </c>
      <c r="AW1199" s="17"/>
      <c r="AX1199" s="17" t="s">
        <v>5536</v>
      </c>
      <c r="AY1199" s="17"/>
      <c r="AZ1199" s="17" t="s">
        <v>5536</v>
      </c>
      <c r="BA1199" s="7"/>
      <c r="BC1199" s="18"/>
      <c r="BD1199" s="18"/>
      <c r="BE1199" s="18"/>
      <c r="BF1199" s="18"/>
      <c r="BG1199" s="18"/>
      <c r="BH1199" s="18"/>
      <c r="BI1199" s="18"/>
      <c r="BJ1199" s="18"/>
      <c r="BK1199" s="18"/>
      <c r="BM1199" s="18"/>
      <c r="BN1199" s="18"/>
      <c r="BO1199" s="18"/>
      <c r="BP1199" s="9" t="s">
        <v>5661</v>
      </c>
      <c r="BQ1199" s="14"/>
      <c r="BR1199" s="102" t="s">
        <v>5536</v>
      </c>
      <c r="BS1199" s="14"/>
      <c r="BT1199" s="14"/>
      <c r="BU1199" s="9"/>
      <c r="BV1199" s="9"/>
      <c r="BW1199" s="9"/>
    </row>
    <row r="1200" spans="1:75" x14ac:dyDescent="0.35">
      <c r="A1200" s="1" t="s">
        <v>92</v>
      </c>
      <c r="B1200" s="8" t="s">
        <v>93</v>
      </c>
      <c r="C1200" s="3" t="s">
        <v>51</v>
      </c>
      <c r="D1200" s="1" t="s">
        <v>11</v>
      </c>
      <c r="E1200" s="1" t="s">
        <v>12</v>
      </c>
      <c r="F1200" s="3" t="s">
        <v>51</v>
      </c>
      <c r="G1200" s="1" t="s">
        <v>52</v>
      </c>
      <c r="H1200" s="28" t="s">
        <v>5589</v>
      </c>
      <c r="I1200" s="27">
        <v>0</v>
      </c>
      <c r="J1200" s="27">
        <v>0</v>
      </c>
      <c r="K1200" s="27">
        <v>0</v>
      </c>
      <c r="L1200" s="27">
        <v>0.76976198017880737</v>
      </c>
      <c r="M1200" s="27">
        <v>0</v>
      </c>
      <c r="N1200" s="27">
        <v>4.726295754109916E-2</v>
      </c>
      <c r="O1200" s="27">
        <v>0</v>
      </c>
      <c r="P1200" s="27">
        <v>0</v>
      </c>
      <c r="Q1200" s="27">
        <v>0</v>
      </c>
      <c r="R1200" s="27">
        <v>0</v>
      </c>
      <c r="S1200" s="80">
        <v>1.5462121147266381</v>
      </c>
      <c r="T1200" s="80">
        <v>4.6299863311959774E-2</v>
      </c>
      <c r="U1200" s="80">
        <v>0</v>
      </c>
      <c r="V1200" s="80">
        <v>1.5516518136134437E-2</v>
      </c>
      <c r="W1200" s="80">
        <v>4.6299863311959774E-2</v>
      </c>
      <c r="X1200" s="80">
        <v>0</v>
      </c>
      <c r="Y1200" s="80">
        <v>0</v>
      </c>
      <c r="Z1200" s="80">
        <v>5.5742823877888208</v>
      </c>
      <c r="AA1200" s="80">
        <v>0</v>
      </c>
      <c r="AB1200" s="80">
        <v>2.8464784994563872E-2</v>
      </c>
      <c r="AC1200" s="80">
        <v>0</v>
      </c>
      <c r="AD1200" s="80">
        <v>0</v>
      </c>
      <c r="AE1200" s="80">
        <v>0</v>
      </c>
      <c r="AF1200" s="80">
        <v>0</v>
      </c>
      <c r="AG1200" s="80"/>
      <c r="AH1200" s="80">
        <v>0</v>
      </c>
      <c r="AI1200" s="80">
        <v>0</v>
      </c>
      <c r="AJ1200" s="80">
        <v>0</v>
      </c>
      <c r="AK1200" s="80">
        <v>0</v>
      </c>
      <c r="AL1200" s="80">
        <v>0</v>
      </c>
      <c r="AM1200" s="80">
        <v>0</v>
      </c>
      <c r="AN1200" s="41" t="s">
        <v>5558</v>
      </c>
      <c r="AO1200" s="41"/>
      <c r="AP1200" s="40" t="str" cm="1">
        <f t="array" ref="AP1200">IFERROR(_xlfn.IFS(
AR1200="MPR ISSUE","PDH",
AR1200="BSS Hardware Issue","BSS",
AR1200="Sites strategiques, MLL, Pylone, etc.","ENVTECH",
AR1200="AKTIVCO DEFAUT GE &amp; POWER Cabinet","AKTIVCO",
AR1200="AKTIVCO Coupure ENEO &amp; Baisse de tension","AKTIVCO GRID ONLY",
AR1200="Coupure ENEO &amp; Baisse de tension","IHS GRID ONLY",
AR1200="Defaut GE &amp; POWER Cabinet","IHS",
AR1200="Sharing","Partners",
AR1200="Sites strategiques &amp; DataCenter","SST &amp; DC",
AR1200="Exclu","Exclu",
AR1200="SAT","SAT",
AR1200="SPARE-ISSUE","SPARE-ISSUE",
AR1200="Fiber CAmtel","TRANS_FO_CAMTEL",
AR1200="Fiber AOF","Fiber AOF",
AR1200="Projet OCM (HUAWEI)","TRAVAUX-HUAWEI",
AR1200="Projet OCM (NOKIA)","TRAVAUX-NOKIA",
AR1200="ACCESS-ISSUE","ACCESS-ISSUE",
AR1200="Projet OCM (ZTE, NOKIA, autres projets)","TRAVAUX OCM",
AR1200="No root CAuse","No root cause",
AR1200="ODU HS","PDH",
AR1200="IP &amp; VLAN","PDH",
AR1200="Warehouse HUAWEI","SPARE-ISSUE",
AR1200="SPARE-HS","SPARE-ISSUE",
AR1200="Power Telco","BSS",AR1200="no impacts","no impacts"
),"")</f>
        <v>No root cause</v>
      </c>
      <c r="AQ1200" s="40" t="str" cm="1">
        <f t="array" ref="AQ1200">IFERROR(_xlfn.IFS(
AR1200="MPR ISSUE","TX ISSUE",
AR1200="BSS Hardware Issue","RAN ISSUE",
AR1200="Sites strategiques, MLL, Pylone, etc.","ENVTECH",
AR1200="AKTIVCO DEFAUT GE &amp; POWER Cabinet","POWER ISSUE",
AR1200="AKTIVCO Coupure ENEO &amp; Baisse de tension","POWER ISSUE",
AR1200="Coupure ENEO &amp; Baisse de tension","POWER ISSUE",
AR1200="Defaut GE &amp; POWER Cabinet","POWER ISSUE",
AR1200="Sharing","POWER ISSUE",
AR1200="Sites strategiques &amp; DataCenter","POWER ISSUE",
AR1200="Exclu","Exclu",
AR1200="SAT","TX ISSUE",
AR1200="SPARE-ISSUE","SPARE-ISSUE",
AR1200="Fiber CAmtel","TX ISSUE",
AR1200="Fiber AOF","TX ISSUE",
AR1200="Projet OCM (HUAWEI)","TRAVAUX-HUAWEI",
AR1200="Projet OCM (NOKIA)","TRAVAUX -NOKIA",
AR1200="ACCESS-ISSUE","ACCESS-ISSUE",
AR1200="Projet OCM (ZTE, NOKIA, autres projets)","TRAVAUX OCM",
AR1200="No root CAuse","No root cause",
AR1200="ODU HS","TX ISSUE",
AR1200="IP &amp; VLAN","TX ISSUE",
AR1200="Warehouse HUAWEI","SPARE-ISSUE",
AR1200="SPARE-HS","SPARE-ISSUE",
AR1200="Power Telco","RAN ISSUE",AR1200="no impacts","no impacts"
),"")</f>
        <v>No root cause</v>
      </c>
      <c r="AR1200" s="59" t="s">
        <v>5343</v>
      </c>
      <c r="AS1200" s="40" t="str" cm="1">
        <f t="array" ref="AS1200">IFERROR(_xlfn.IFS(
AR1200="MPR ISSUE","ACTIVE",
AR1200="BSS Hardware Issue","ACTIVE",
AR1200="Sites strategiques, MLL, Pylone, etc.","PASSIVE",
AR1200="AKTIVCO DEFAUT GE &amp; POWER Cabinet","PASSIVE",
AR1200="AKTIVCO Coupure ENEO &amp; Baisse de tension","PASSIVE",
AR1200="Coupure ENEO &amp; Baisse de tension","PASSIVE",
AR1200="Defaut GE &amp; POWER Cabinet","PASSIVE",
AR1200="Sharing","PASSIVE",
AR1200="Sites strategiques &amp; DataCenter","PASSIVE",
AR1200="Exclu","Exclu",
AR1200="SAT","ACTIVE",
AR1200="SPARE-ISSUE","SPARE-ISSUE",
AR1200="Fiber CAmtel","ACTIVE",
AR1200="Fiber AOF","ACTIVE",
AR1200="Projet OCM (HUAWEI)","PLANNED WORKS",
AR1200="Projet OCM (NOKIA)","PLANNED WORKS",
AR1200="ACCESS-ISSUE","ACCESS-ISSUE",
AR1200="Projet OCM (ZTE, NOKIA, autres projets)","PLANNED WORKS",
AR1200="No root CAuse","No root cause",
AR1200="ODU HS","ACTIVE",
AR1200="IP &amp; VLAN","ACTIVE",
AR1200="Warehouse HUAWEI","SPARE-ISSUE",
AR1200="SPARE-HS","SPARE-ISSUE",
AR1200="Power Telco","ACTIVE", AR1200="no impacts","no impacts"
),"")</f>
        <v>No root cause</v>
      </c>
      <c r="AT1200" s="99" t="s">
        <v>5661</v>
      </c>
      <c r="AU1200" s="99" t="s">
        <v>93</v>
      </c>
      <c r="AW1200" s="17"/>
      <c r="AX1200" s="17" t="s">
        <v>5536</v>
      </c>
      <c r="AY1200" s="17"/>
      <c r="AZ1200" s="17" t="s">
        <v>5536</v>
      </c>
      <c r="BA1200" s="7"/>
      <c r="BC1200" s="18"/>
      <c r="BD1200" s="18"/>
      <c r="BE1200" s="18"/>
      <c r="BF1200" s="18"/>
      <c r="BG1200" s="18"/>
      <c r="BH1200" s="18"/>
      <c r="BI1200" s="18"/>
      <c r="BJ1200" s="18"/>
      <c r="BK1200" s="18"/>
      <c r="BM1200" s="18"/>
      <c r="BN1200" s="18"/>
      <c r="BO1200" s="18"/>
      <c r="BP1200" s="9" t="s">
        <v>5661</v>
      </c>
      <c r="BQ1200" s="14"/>
      <c r="BR1200" s="102" t="s">
        <v>5536</v>
      </c>
      <c r="BS1200" s="14"/>
      <c r="BT1200" s="14"/>
      <c r="BU1200" s="9"/>
      <c r="BV1200" s="9"/>
      <c r="BW1200" s="9"/>
    </row>
    <row r="1201" spans="1:75" x14ac:dyDescent="0.35">
      <c r="A1201" s="1" t="s">
        <v>2578</v>
      </c>
      <c r="B1201" s="8" t="s">
        <v>2579</v>
      </c>
      <c r="C1201" s="3" t="s">
        <v>37</v>
      </c>
      <c r="D1201" s="1" t="s">
        <v>21</v>
      </c>
      <c r="E1201" s="1" t="s">
        <v>125</v>
      </c>
      <c r="F1201" s="3" t="s">
        <v>37</v>
      </c>
      <c r="G1201" s="1" t="s">
        <v>2580</v>
      </c>
      <c r="H1201" s="30" t="s">
        <v>5587</v>
      </c>
      <c r="I1201" s="27">
        <v>0</v>
      </c>
      <c r="J1201" s="27">
        <v>0</v>
      </c>
      <c r="K1201" s="27">
        <v>0</v>
      </c>
      <c r="L1201" s="27">
        <v>0</v>
      </c>
      <c r="M1201" s="27">
        <v>0</v>
      </c>
      <c r="N1201" s="27">
        <v>0</v>
      </c>
      <c r="O1201" s="27">
        <v>9.4347564299023141E-3</v>
      </c>
      <c r="P1201" s="27">
        <v>0</v>
      </c>
      <c r="Q1201" s="27">
        <v>0</v>
      </c>
      <c r="R1201" s="27">
        <v>0</v>
      </c>
      <c r="S1201" s="80">
        <v>0</v>
      </c>
      <c r="T1201" s="80">
        <v>0</v>
      </c>
      <c r="U1201" s="80">
        <v>0</v>
      </c>
      <c r="V1201" s="80">
        <v>0</v>
      </c>
      <c r="W1201" s="80">
        <v>0</v>
      </c>
      <c r="X1201" s="80">
        <v>0</v>
      </c>
      <c r="Y1201" s="80">
        <v>0</v>
      </c>
      <c r="Z1201" s="80">
        <v>0</v>
      </c>
      <c r="AA1201" s="80">
        <v>0</v>
      </c>
      <c r="AB1201" s="80">
        <v>2.8143753584850963E-2</v>
      </c>
      <c r="AC1201" s="80">
        <v>0</v>
      </c>
      <c r="AD1201" s="80">
        <v>0</v>
      </c>
      <c r="AE1201" s="80">
        <v>0</v>
      </c>
      <c r="AF1201" s="80">
        <v>0</v>
      </c>
      <c r="AG1201" s="80"/>
      <c r="AH1201" s="80">
        <v>0</v>
      </c>
      <c r="AI1201" s="80">
        <v>0</v>
      </c>
      <c r="AJ1201" s="80">
        <v>0</v>
      </c>
      <c r="AK1201" s="80">
        <v>0</v>
      </c>
      <c r="AL1201" s="80">
        <v>0</v>
      </c>
      <c r="AM1201" s="80">
        <v>0</v>
      </c>
      <c r="AN1201" s="41" t="s">
        <v>5558</v>
      </c>
      <c r="AO1201" s="41"/>
      <c r="AP1201" s="40" t="str" cm="1">
        <f t="array" ref="AP1201">IFERROR(_xlfn.IFS(
AR1201="MPR ISSUE","PDH",
AR1201="BSS Hardware Issue","BSS",
AR1201="Sites strategiques, MLL, Pylone, etc.","ENVTECH",
AR1201="AKTIVCO DEFAUT GE &amp; POWER Cabinet","AKTIVCO",
AR1201="AKTIVCO Coupure ENEO &amp; Baisse de tension","AKTIVCO GRID ONLY",
AR1201="Coupure ENEO &amp; Baisse de tension","IHS GRID ONLY",
AR1201="Defaut GE &amp; POWER Cabinet","IHS",
AR1201="Sharing","Partners",
AR1201="Sites strategiques &amp; DataCenter","SST &amp; DC",
AR1201="Exclu","Exclu",
AR1201="SAT","SAT",
AR1201="SPARE-ISSUE","SPARE-ISSUE",
AR1201="Fiber CAmtel","TRANS_FO_CAMTEL",
AR1201="Fiber AOF","Fiber AOF",
AR1201="Projet OCM (HUAWEI)","TRAVAUX-HUAWEI",
AR1201="Projet OCM (NOKIA)","TRAVAUX-NOKIA",
AR1201="ACCESS-ISSUE","ACCESS-ISSUE",
AR1201="Projet OCM (ZTE, NOKIA, autres projets)","TRAVAUX OCM",
AR1201="No root CAuse","No root cause",
AR1201="ODU HS","PDH",
AR1201="IP &amp; VLAN","PDH",
AR1201="Warehouse HUAWEI","SPARE-ISSUE",
AR1201="SPARE-HS","SPARE-ISSUE",
AR1201="Power Telco","BSS",AR1201="no impacts","no impacts"
),"")</f>
        <v>No root cause</v>
      </c>
      <c r="AQ1201" s="40" t="str" cm="1">
        <f t="array" ref="AQ1201">IFERROR(_xlfn.IFS(
AR1201="MPR ISSUE","TX ISSUE",
AR1201="BSS Hardware Issue","RAN ISSUE",
AR1201="Sites strategiques, MLL, Pylone, etc.","ENVTECH",
AR1201="AKTIVCO DEFAUT GE &amp; POWER Cabinet","POWER ISSUE",
AR1201="AKTIVCO Coupure ENEO &amp; Baisse de tension","POWER ISSUE",
AR1201="Coupure ENEO &amp; Baisse de tension","POWER ISSUE",
AR1201="Defaut GE &amp; POWER Cabinet","POWER ISSUE",
AR1201="Sharing","POWER ISSUE",
AR1201="Sites strategiques &amp; DataCenter","POWER ISSUE",
AR1201="Exclu","Exclu",
AR1201="SAT","TX ISSUE",
AR1201="SPARE-ISSUE","SPARE-ISSUE",
AR1201="Fiber CAmtel","TX ISSUE",
AR1201="Fiber AOF","TX ISSUE",
AR1201="Projet OCM (HUAWEI)","TRAVAUX-HUAWEI",
AR1201="Projet OCM (NOKIA)","TRAVAUX -NOKIA",
AR1201="ACCESS-ISSUE","ACCESS-ISSUE",
AR1201="Projet OCM (ZTE, NOKIA, autres projets)","TRAVAUX OCM",
AR1201="No root CAuse","No root cause",
AR1201="ODU HS","TX ISSUE",
AR1201="IP &amp; VLAN","TX ISSUE",
AR1201="Warehouse HUAWEI","SPARE-ISSUE",
AR1201="SPARE-HS","SPARE-ISSUE",
AR1201="Power Telco","RAN ISSUE",AR1201="no impacts","no impacts"
),"")</f>
        <v>No root cause</v>
      </c>
      <c r="AR1201" s="59" t="s">
        <v>5343</v>
      </c>
      <c r="AS1201" s="40" t="str" cm="1">
        <f t="array" ref="AS1201">IFERROR(_xlfn.IFS(
AR1201="MPR ISSUE","ACTIVE",
AR1201="BSS Hardware Issue","ACTIVE",
AR1201="Sites strategiques, MLL, Pylone, etc.","PASSIVE",
AR1201="AKTIVCO DEFAUT GE &amp; POWER Cabinet","PASSIVE",
AR1201="AKTIVCO Coupure ENEO &amp; Baisse de tension","PASSIVE",
AR1201="Coupure ENEO &amp; Baisse de tension","PASSIVE",
AR1201="Defaut GE &amp; POWER Cabinet","PASSIVE",
AR1201="Sharing","PASSIVE",
AR1201="Sites strategiques &amp; DataCenter","PASSIVE",
AR1201="Exclu","Exclu",
AR1201="SAT","ACTIVE",
AR1201="SPARE-ISSUE","SPARE-ISSUE",
AR1201="Fiber CAmtel","ACTIVE",
AR1201="Fiber AOF","ACTIVE",
AR1201="Projet OCM (HUAWEI)","PLANNED WORKS",
AR1201="Projet OCM (NOKIA)","PLANNED WORKS",
AR1201="ACCESS-ISSUE","ACCESS-ISSUE",
AR1201="Projet OCM (ZTE, NOKIA, autres projets)","PLANNED WORKS",
AR1201="No root CAuse","No root cause",
AR1201="ODU HS","ACTIVE",
AR1201="IP &amp; VLAN","ACTIVE",
AR1201="Warehouse HUAWEI","SPARE-ISSUE",
AR1201="SPARE-HS","SPARE-ISSUE",
AR1201="Power Telco","ACTIVE", AR1201="no impacts","no impacts"
),"")</f>
        <v>No root cause</v>
      </c>
      <c r="AT1201" s="99" t="s">
        <v>5661</v>
      </c>
      <c r="AU1201" s="99" t="s">
        <v>2579</v>
      </c>
      <c r="AW1201" s="17"/>
      <c r="AX1201" s="17" t="s">
        <v>5536</v>
      </c>
      <c r="AY1201" s="17"/>
      <c r="AZ1201" s="17" t="s">
        <v>5536</v>
      </c>
      <c r="BA1201" s="7"/>
      <c r="BC1201" s="18"/>
      <c r="BD1201" s="18"/>
      <c r="BE1201" s="18"/>
      <c r="BF1201" s="18"/>
      <c r="BG1201" s="18"/>
      <c r="BH1201" s="18"/>
      <c r="BI1201" s="18"/>
      <c r="BJ1201" s="18"/>
      <c r="BK1201" s="18"/>
      <c r="BM1201" s="18"/>
      <c r="BN1201" s="18"/>
      <c r="BO1201" s="18"/>
      <c r="BP1201" s="9" t="s">
        <v>5661</v>
      </c>
      <c r="BQ1201" s="14"/>
      <c r="BR1201" s="102" t="s">
        <v>5536</v>
      </c>
      <c r="BS1201" s="14"/>
      <c r="BT1201" s="14"/>
      <c r="BU1201" s="9"/>
      <c r="BV1201" s="9"/>
      <c r="BW1201" s="9"/>
    </row>
    <row r="1202" spans="1:75" x14ac:dyDescent="0.35">
      <c r="A1202" s="1" t="s">
        <v>2544</v>
      </c>
      <c r="B1202" s="8" t="s">
        <v>2545</v>
      </c>
      <c r="C1202" s="3" t="s">
        <v>38</v>
      </c>
      <c r="D1202" s="1" t="s">
        <v>11</v>
      </c>
      <c r="E1202" s="1" t="s">
        <v>12</v>
      </c>
      <c r="F1202" s="3" t="s">
        <v>37</v>
      </c>
      <c r="G1202" s="1" t="s">
        <v>38</v>
      </c>
      <c r="H1202" s="30" t="s">
        <v>5587</v>
      </c>
      <c r="I1202" s="27">
        <v>0</v>
      </c>
      <c r="J1202" s="27">
        <v>0</v>
      </c>
      <c r="K1202" s="27">
        <v>0</v>
      </c>
      <c r="L1202" s="27">
        <v>0</v>
      </c>
      <c r="M1202" s="27">
        <v>0</v>
      </c>
      <c r="N1202" s="27">
        <v>0</v>
      </c>
      <c r="O1202" s="27">
        <v>0</v>
      </c>
      <c r="P1202" s="27">
        <v>5.5680222752994162</v>
      </c>
      <c r="Q1202" s="27">
        <v>18.689699600208879</v>
      </c>
      <c r="R1202" s="27">
        <v>0</v>
      </c>
      <c r="S1202" s="80">
        <v>0</v>
      </c>
      <c r="T1202" s="80">
        <v>0</v>
      </c>
      <c r="U1202" s="80">
        <v>0</v>
      </c>
      <c r="V1202" s="80">
        <v>0</v>
      </c>
      <c r="W1202" s="80">
        <v>0</v>
      </c>
      <c r="X1202" s="80">
        <v>0</v>
      </c>
      <c r="Y1202" s="80">
        <v>0</v>
      </c>
      <c r="Z1202" s="80">
        <v>0</v>
      </c>
      <c r="AA1202" s="80">
        <v>0</v>
      </c>
      <c r="AB1202" s="80">
        <v>2.8018908036628438E-2</v>
      </c>
      <c r="AC1202" s="80">
        <v>0</v>
      </c>
      <c r="AD1202" s="80">
        <v>0</v>
      </c>
      <c r="AE1202" s="80">
        <v>0</v>
      </c>
      <c r="AF1202" s="80">
        <v>0</v>
      </c>
      <c r="AG1202" s="80"/>
      <c r="AH1202" s="80">
        <v>0</v>
      </c>
      <c r="AI1202" s="80">
        <v>0</v>
      </c>
      <c r="AJ1202" s="80">
        <v>0</v>
      </c>
      <c r="AK1202" s="80">
        <v>0</v>
      </c>
      <c r="AL1202" s="80">
        <v>0</v>
      </c>
      <c r="AM1202" s="80">
        <v>0</v>
      </c>
      <c r="AN1202" s="41" t="s">
        <v>5558</v>
      </c>
      <c r="AO1202" s="41"/>
      <c r="AP1202" s="40" t="str" cm="1">
        <f t="array" ref="AP1202">IFERROR(_xlfn.IFS(
AR1202="MPR ISSUE","PDH",
AR1202="BSS Hardware Issue","BSS",
AR1202="Sites strategiques, MLL, Pylone, etc.","ENVTECH",
AR1202="AKTIVCO DEFAUT GE &amp; POWER Cabinet","AKTIVCO",
AR1202="AKTIVCO Coupure ENEO &amp; Baisse de tension","AKTIVCO GRID ONLY",
AR1202="Coupure ENEO &amp; Baisse de tension","IHS GRID ONLY",
AR1202="Defaut GE &amp; POWER Cabinet","IHS",
AR1202="Sharing","Partners",
AR1202="Sites strategiques &amp; DataCenter","SST &amp; DC",
AR1202="Exclu","Exclu",
AR1202="SAT","SAT",
AR1202="SPARE-ISSUE","SPARE-ISSUE",
AR1202="Fiber CAmtel","TRANS_FO_CAMTEL",
AR1202="Fiber AOF","Fiber AOF",
AR1202="Projet OCM (HUAWEI)","TRAVAUX-HUAWEI",
AR1202="Projet OCM (NOKIA)","TRAVAUX-NOKIA",
AR1202="ACCESS-ISSUE","ACCESS-ISSUE",
AR1202="Projet OCM (ZTE, NOKIA, autres projets)","TRAVAUX OCM",
AR1202="No root CAuse","No root cause",
AR1202="ODU HS","PDH",
AR1202="IP &amp; VLAN","PDH",
AR1202="Warehouse HUAWEI","SPARE-ISSUE",
AR1202="SPARE-HS","SPARE-ISSUE",
AR1202="Power Telco","BSS",AR1202="no impacts","no impacts"
),"")</f>
        <v>No root cause</v>
      </c>
      <c r="AQ1202" s="40" t="str" cm="1">
        <f t="array" ref="AQ1202">IFERROR(_xlfn.IFS(
AR1202="MPR ISSUE","TX ISSUE",
AR1202="BSS Hardware Issue","RAN ISSUE",
AR1202="Sites strategiques, MLL, Pylone, etc.","ENVTECH",
AR1202="AKTIVCO DEFAUT GE &amp; POWER Cabinet","POWER ISSUE",
AR1202="AKTIVCO Coupure ENEO &amp; Baisse de tension","POWER ISSUE",
AR1202="Coupure ENEO &amp; Baisse de tension","POWER ISSUE",
AR1202="Defaut GE &amp; POWER Cabinet","POWER ISSUE",
AR1202="Sharing","POWER ISSUE",
AR1202="Sites strategiques &amp; DataCenter","POWER ISSUE",
AR1202="Exclu","Exclu",
AR1202="SAT","TX ISSUE",
AR1202="SPARE-ISSUE","SPARE-ISSUE",
AR1202="Fiber CAmtel","TX ISSUE",
AR1202="Fiber AOF","TX ISSUE",
AR1202="Projet OCM (HUAWEI)","TRAVAUX-HUAWEI",
AR1202="Projet OCM (NOKIA)","TRAVAUX -NOKIA",
AR1202="ACCESS-ISSUE","ACCESS-ISSUE",
AR1202="Projet OCM (ZTE, NOKIA, autres projets)","TRAVAUX OCM",
AR1202="No root CAuse","No root cause",
AR1202="ODU HS","TX ISSUE",
AR1202="IP &amp; VLAN","TX ISSUE",
AR1202="Warehouse HUAWEI","SPARE-ISSUE",
AR1202="SPARE-HS","SPARE-ISSUE",
AR1202="Power Telco","RAN ISSUE",AR1202="no impacts","no impacts"
),"")</f>
        <v>No root cause</v>
      </c>
      <c r="AR1202" s="59" t="s">
        <v>5343</v>
      </c>
      <c r="AS1202" s="40" t="str" cm="1">
        <f t="array" ref="AS1202">IFERROR(_xlfn.IFS(
AR1202="MPR ISSUE","ACTIVE",
AR1202="BSS Hardware Issue","ACTIVE",
AR1202="Sites strategiques, MLL, Pylone, etc.","PASSIVE",
AR1202="AKTIVCO DEFAUT GE &amp; POWER Cabinet","PASSIVE",
AR1202="AKTIVCO Coupure ENEO &amp; Baisse de tension","PASSIVE",
AR1202="Coupure ENEO &amp; Baisse de tension","PASSIVE",
AR1202="Defaut GE &amp; POWER Cabinet","PASSIVE",
AR1202="Sharing","PASSIVE",
AR1202="Sites strategiques &amp; DataCenter","PASSIVE",
AR1202="Exclu","Exclu",
AR1202="SAT","ACTIVE",
AR1202="SPARE-ISSUE","SPARE-ISSUE",
AR1202="Fiber CAmtel","ACTIVE",
AR1202="Fiber AOF","ACTIVE",
AR1202="Projet OCM (HUAWEI)","PLANNED WORKS",
AR1202="Projet OCM (NOKIA)","PLANNED WORKS",
AR1202="ACCESS-ISSUE","ACCESS-ISSUE",
AR1202="Projet OCM (ZTE, NOKIA, autres projets)","PLANNED WORKS",
AR1202="No root CAuse","No root cause",
AR1202="ODU HS","ACTIVE",
AR1202="IP &amp; VLAN","ACTIVE",
AR1202="Warehouse HUAWEI","SPARE-ISSUE",
AR1202="SPARE-HS","SPARE-ISSUE",
AR1202="Power Telco","ACTIVE", AR1202="no impacts","no impacts"
),"")</f>
        <v>No root cause</v>
      </c>
      <c r="AT1202" s="99" t="s">
        <v>5661</v>
      </c>
      <c r="AU1202" s="99" t="s">
        <v>2545</v>
      </c>
      <c r="AW1202" s="17"/>
      <c r="AX1202" s="17" t="s">
        <v>5536</v>
      </c>
      <c r="AY1202" s="17"/>
      <c r="AZ1202" s="17" t="s">
        <v>5536</v>
      </c>
      <c r="BA1202" s="7"/>
      <c r="BC1202" s="18"/>
      <c r="BD1202" s="18"/>
      <c r="BE1202" s="18"/>
      <c r="BF1202" s="18"/>
      <c r="BG1202" s="18"/>
      <c r="BH1202" s="18"/>
      <c r="BI1202" s="18"/>
      <c r="BJ1202" s="18"/>
      <c r="BK1202" s="18"/>
      <c r="BM1202" s="18"/>
      <c r="BN1202" s="18"/>
      <c r="BO1202" s="18"/>
      <c r="BP1202" s="9" t="s">
        <v>5661</v>
      </c>
      <c r="BQ1202" s="14"/>
      <c r="BR1202" s="102" t="s">
        <v>5536</v>
      </c>
      <c r="BS1202" s="14"/>
      <c r="BT1202" s="14"/>
      <c r="BU1202" s="9"/>
      <c r="BV1202" s="9"/>
      <c r="BW1202" s="9"/>
    </row>
    <row r="1203" spans="1:75" x14ac:dyDescent="0.35">
      <c r="A1203" s="1" t="s">
        <v>2584</v>
      </c>
      <c r="B1203" s="8" t="s">
        <v>2585</v>
      </c>
      <c r="C1203" s="3" t="s">
        <v>38</v>
      </c>
      <c r="D1203" s="1" t="s">
        <v>21</v>
      </c>
      <c r="E1203" s="1" t="s">
        <v>36</v>
      </c>
      <c r="F1203" s="3" t="s">
        <v>37</v>
      </c>
      <c r="G1203" s="1" t="s">
        <v>38</v>
      </c>
      <c r="H1203" s="30" t="s">
        <v>5587</v>
      </c>
      <c r="I1203" s="27">
        <v>0</v>
      </c>
      <c r="J1203" s="27">
        <v>0</v>
      </c>
      <c r="K1203" s="27">
        <v>0</v>
      </c>
      <c r="L1203" s="27">
        <v>0</v>
      </c>
      <c r="M1203" s="27">
        <v>0</v>
      </c>
      <c r="N1203" s="27">
        <v>0</v>
      </c>
      <c r="O1203" s="27">
        <v>0</v>
      </c>
      <c r="P1203" s="27">
        <v>0</v>
      </c>
      <c r="Q1203" s="27">
        <v>0</v>
      </c>
      <c r="R1203" s="27">
        <v>0</v>
      </c>
      <c r="S1203" s="80">
        <v>0</v>
      </c>
      <c r="T1203" s="80">
        <v>0</v>
      </c>
      <c r="U1203" s="80">
        <v>0</v>
      </c>
      <c r="V1203" s="80">
        <v>0</v>
      </c>
      <c r="W1203" s="80">
        <v>0</v>
      </c>
      <c r="X1203" s="80">
        <v>0</v>
      </c>
      <c r="Y1203" s="80">
        <v>0</v>
      </c>
      <c r="Z1203" s="80">
        <v>0</v>
      </c>
      <c r="AA1203" s="80">
        <v>0</v>
      </c>
      <c r="AB1203" s="80">
        <v>2.316776673429748E-2</v>
      </c>
      <c r="AC1203" s="80">
        <v>0</v>
      </c>
      <c r="AD1203" s="80">
        <v>0</v>
      </c>
      <c r="AE1203" s="80">
        <v>0</v>
      </c>
      <c r="AF1203" s="80">
        <v>0</v>
      </c>
      <c r="AG1203" s="80"/>
      <c r="AH1203" s="80">
        <v>0</v>
      </c>
      <c r="AI1203" s="80">
        <v>0</v>
      </c>
      <c r="AJ1203" s="80">
        <v>0</v>
      </c>
      <c r="AK1203" s="80">
        <v>0</v>
      </c>
      <c r="AL1203" s="80">
        <v>0</v>
      </c>
      <c r="AM1203" s="80">
        <v>0</v>
      </c>
      <c r="AN1203" s="41" t="s">
        <v>5558</v>
      </c>
      <c r="AO1203" s="41"/>
      <c r="AP1203" s="40" t="str" cm="1">
        <f t="array" ref="AP1203">IFERROR(_xlfn.IFS(
AR1203="MPR ISSUE","PDH",
AR1203="BSS Hardware Issue","BSS",
AR1203="Sites strategiques, MLL, Pylone, etc.","ENVTECH",
AR1203="AKTIVCO DEFAUT GE &amp; POWER Cabinet","AKTIVCO",
AR1203="AKTIVCO Coupure ENEO &amp; Baisse de tension","AKTIVCO GRID ONLY",
AR1203="Coupure ENEO &amp; Baisse de tension","IHS GRID ONLY",
AR1203="Defaut GE &amp; POWER Cabinet","IHS",
AR1203="Sharing","Partners",
AR1203="Sites strategiques &amp; DataCenter","SST &amp; DC",
AR1203="Exclu","Exclu",
AR1203="SAT","SAT",
AR1203="SPARE-ISSUE","SPARE-ISSUE",
AR1203="Fiber CAmtel","TRANS_FO_CAMTEL",
AR1203="Fiber AOF","Fiber AOF",
AR1203="Projet OCM (HUAWEI)","TRAVAUX-HUAWEI",
AR1203="Projet OCM (NOKIA)","TRAVAUX-NOKIA",
AR1203="ACCESS-ISSUE","ACCESS-ISSUE",
AR1203="Projet OCM (ZTE, NOKIA, autres projets)","TRAVAUX OCM",
AR1203="No root CAuse","No root cause",
AR1203="ODU HS","PDH",
AR1203="IP &amp; VLAN","PDH",
AR1203="Warehouse HUAWEI","SPARE-ISSUE",
AR1203="SPARE-HS","SPARE-ISSUE",
AR1203="Power Telco","BSS",AR1203="no impacts","no impacts"
),"")</f>
        <v>No root cause</v>
      </c>
      <c r="AQ1203" s="40" t="str" cm="1">
        <f t="array" ref="AQ1203">IFERROR(_xlfn.IFS(
AR1203="MPR ISSUE","TX ISSUE",
AR1203="BSS Hardware Issue","RAN ISSUE",
AR1203="Sites strategiques, MLL, Pylone, etc.","ENVTECH",
AR1203="AKTIVCO DEFAUT GE &amp; POWER Cabinet","POWER ISSUE",
AR1203="AKTIVCO Coupure ENEO &amp; Baisse de tension","POWER ISSUE",
AR1203="Coupure ENEO &amp; Baisse de tension","POWER ISSUE",
AR1203="Defaut GE &amp; POWER Cabinet","POWER ISSUE",
AR1203="Sharing","POWER ISSUE",
AR1203="Sites strategiques &amp; DataCenter","POWER ISSUE",
AR1203="Exclu","Exclu",
AR1203="SAT","TX ISSUE",
AR1203="SPARE-ISSUE","SPARE-ISSUE",
AR1203="Fiber CAmtel","TX ISSUE",
AR1203="Fiber AOF","TX ISSUE",
AR1203="Projet OCM (HUAWEI)","TRAVAUX-HUAWEI",
AR1203="Projet OCM (NOKIA)","TRAVAUX -NOKIA",
AR1203="ACCESS-ISSUE","ACCESS-ISSUE",
AR1203="Projet OCM (ZTE, NOKIA, autres projets)","TRAVAUX OCM",
AR1203="No root CAuse","No root cause",
AR1203="ODU HS","TX ISSUE",
AR1203="IP &amp; VLAN","TX ISSUE",
AR1203="Warehouse HUAWEI","SPARE-ISSUE",
AR1203="SPARE-HS","SPARE-ISSUE",
AR1203="Power Telco","RAN ISSUE",AR1203="no impacts","no impacts"
),"")</f>
        <v>No root cause</v>
      </c>
      <c r="AR1203" s="59" t="s">
        <v>5343</v>
      </c>
      <c r="AS1203" s="40" t="str" cm="1">
        <f t="array" ref="AS1203">IFERROR(_xlfn.IFS(
AR1203="MPR ISSUE","ACTIVE",
AR1203="BSS Hardware Issue","ACTIVE",
AR1203="Sites strategiques, MLL, Pylone, etc.","PASSIVE",
AR1203="AKTIVCO DEFAUT GE &amp; POWER Cabinet","PASSIVE",
AR1203="AKTIVCO Coupure ENEO &amp; Baisse de tension","PASSIVE",
AR1203="Coupure ENEO &amp; Baisse de tension","PASSIVE",
AR1203="Defaut GE &amp; POWER Cabinet","PASSIVE",
AR1203="Sharing","PASSIVE",
AR1203="Sites strategiques &amp; DataCenter","PASSIVE",
AR1203="Exclu","Exclu",
AR1203="SAT","ACTIVE",
AR1203="SPARE-ISSUE","SPARE-ISSUE",
AR1203="Fiber CAmtel","ACTIVE",
AR1203="Fiber AOF","ACTIVE",
AR1203="Projet OCM (HUAWEI)","PLANNED WORKS",
AR1203="Projet OCM (NOKIA)","PLANNED WORKS",
AR1203="ACCESS-ISSUE","ACCESS-ISSUE",
AR1203="Projet OCM (ZTE, NOKIA, autres projets)","PLANNED WORKS",
AR1203="No root CAuse","No root cause",
AR1203="ODU HS","ACTIVE",
AR1203="IP &amp; VLAN","ACTIVE",
AR1203="Warehouse HUAWEI","SPARE-ISSUE",
AR1203="SPARE-HS","SPARE-ISSUE",
AR1203="Power Telco","ACTIVE", AR1203="no impacts","no impacts"
),"")</f>
        <v>No root cause</v>
      </c>
      <c r="AT1203" s="99" t="s">
        <v>5661</v>
      </c>
      <c r="AU1203" s="99" t="s">
        <v>2585</v>
      </c>
      <c r="AW1203" s="17"/>
      <c r="AX1203" s="17" t="s">
        <v>5536</v>
      </c>
      <c r="AY1203" s="17"/>
      <c r="AZ1203" s="17" t="s">
        <v>5536</v>
      </c>
      <c r="BA1203" s="7"/>
      <c r="BC1203" s="18"/>
      <c r="BD1203" s="18"/>
      <c r="BE1203" s="18"/>
      <c r="BF1203" s="18"/>
      <c r="BG1203" s="18"/>
      <c r="BH1203" s="18"/>
      <c r="BI1203" s="18"/>
      <c r="BJ1203" s="18"/>
      <c r="BK1203" s="18"/>
      <c r="BM1203" s="18"/>
      <c r="BN1203" s="18"/>
      <c r="BO1203" s="18"/>
      <c r="BP1203" s="9" t="s">
        <v>5661</v>
      </c>
      <c r="BQ1203" s="14"/>
      <c r="BR1203" s="102" t="s">
        <v>5536</v>
      </c>
      <c r="BS1203" s="14"/>
      <c r="BT1203" s="14"/>
      <c r="BU1203" s="9"/>
      <c r="BV1203" s="9"/>
      <c r="BW1203" s="9"/>
    </row>
    <row r="1204" spans="1:75" x14ac:dyDescent="0.35">
      <c r="A1204" s="1" t="s">
        <v>4362</v>
      </c>
      <c r="B1204" s="8" t="s">
        <v>4363</v>
      </c>
      <c r="C1204" s="3" t="s">
        <v>38</v>
      </c>
      <c r="D1204" s="1" t="s">
        <v>11</v>
      </c>
      <c r="E1204" s="1" t="s">
        <v>12</v>
      </c>
      <c r="F1204" s="3" t="s">
        <v>37</v>
      </c>
      <c r="G1204" s="1" t="s">
        <v>38</v>
      </c>
      <c r="H1204" s="30" t="s">
        <v>5587</v>
      </c>
      <c r="I1204" s="27">
        <v>0</v>
      </c>
      <c r="J1204" s="27">
        <v>0</v>
      </c>
      <c r="K1204" s="27">
        <v>0</v>
      </c>
      <c r="L1204" s="27">
        <v>0</v>
      </c>
      <c r="M1204" s="27">
        <v>0</v>
      </c>
      <c r="N1204" s="27">
        <v>0</v>
      </c>
      <c r="O1204" s="27">
        <v>0</v>
      </c>
      <c r="P1204" s="27">
        <v>0.76409042527387516</v>
      </c>
      <c r="Q1204" s="27">
        <v>0</v>
      </c>
      <c r="R1204" s="27">
        <v>0</v>
      </c>
      <c r="S1204" s="80">
        <v>0</v>
      </c>
      <c r="T1204" s="80">
        <v>0</v>
      </c>
      <c r="U1204" s="80">
        <v>0</v>
      </c>
      <c r="V1204" s="80">
        <v>0</v>
      </c>
      <c r="W1204" s="80">
        <v>0</v>
      </c>
      <c r="X1204" s="80">
        <v>0</v>
      </c>
      <c r="Y1204" s="80">
        <v>0</v>
      </c>
      <c r="Z1204" s="80">
        <v>0</v>
      </c>
      <c r="AA1204" s="80">
        <v>0</v>
      </c>
      <c r="AB1204" s="80">
        <v>2.314993165597997E-2</v>
      </c>
      <c r="AC1204" s="80">
        <v>0</v>
      </c>
      <c r="AD1204" s="80">
        <v>0</v>
      </c>
      <c r="AE1204" s="80">
        <v>0</v>
      </c>
      <c r="AF1204" s="80">
        <v>0</v>
      </c>
      <c r="AG1204" s="80"/>
      <c r="AH1204" s="80">
        <v>0</v>
      </c>
      <c r="AI1204" s="80">
        <v>0</v>
      </c>
      <c r="AJ1204" s="80">
        <v>0</v>
      </c>
      <c r="AK1204" s="80">
        <v>0</v>
      </c>
      <c r="AL1204" s="80">
        <v>0</v>
      </c>
      <c r="AM1204" s="80">
        <v>0</v>
      </c>
      <c r="AN1204" s="41" t="s">
        <v>5558</v>
      </c>
      <c r="AO1204" s="41"/>
      <c r="AP1204" s="40" t="str" cm="1">
        <f t="array" ref="AP1204">IFERROR(_xlfn.IFS(
AR1204="MPR ISSUE","PDH",
AR1204="BSS Hardware Issue","BSS",
AR1204="Sites strategiques, MLL, Pylone, etc.","ENVTECH",
AR1204="AKTIVCO DEFAUT GE &amp; POWER Cabinet","AKTIVCO",
AR1204="AKTIVCO Coupure ENEO &amp; Baisse de tension","AKTIVCO GRID ONLY",
AR1204="Coupure ENEO &amp; Baisse de tension","IHS GRID ONLY",
AR1204="Defaut GE &amp; POWER Cabinet","IHS",
AR1204="Sharing","Partners",
AR1204="Sites strategiques &amp; DataCenter","SST &amp; DC",
AR1204="Exclu","Exclu",
AR1204="SAT","SAT",
AR1204="SPARE-ISSUE","SPARE-ISSUE",
AR1204="Fiber CAmtel","TRANS_FO_CAMTEL",
AR1204="Fiber AOF","Fiber AOF",
AR1204="Projet OCM (HUAWEI)","TRAVAUX-HUAWEI",
AR1204="Projet OCM (NOKIA)","TRAVAUX-NOKIA",
AR1204="ACCESS-ISSUE","ACCESS-ISSUE",
AR1204="Projet OCM (ZTE, NOKIA, autres projets)","TRAVAUX OCM",
AR1204="No root CAuse","No root cause",
AR1204="ODU HS","PDH",
AR1204="IP &amp; VLAN","PDH",
AR1204="Warehouse HUAWEI","SPARE-ISSUE",
AR1204="SPARE-HS","SPARE-ISSUE",
AR1204="Power Telco","BSS",AR1204="no impacts","no impacts"
),"")</f>
        <v>No root cause</v>
      </c>
      <c r="AQ1204" s="40" t="str" cm="1">
        <f t="array" ref="AQ1204">IFERROR(_xlfn.IFS(
AR1204="MPR ISSUE","TX ISSUE",
AR1204="BSS Hardware Issue","RAN ISSUE",
AR1204="Sites strategiques, MLL, Pylone, etc.","ENVTECH",
AR1204="AKTIVCO DEFAUT GE &amp; POWER Cabinet","POWER ISSUE",
AR1204="AKTIVCO Coupure ENEO &amp; Baisse de tension","POWER ISSUE",
AR1204="Coupure ENEO &amp; Baisse de tension","POWER ISSUE",
AR1204="Defaut GE &amp; POWER Cabinet","POWER ISSUE",
AR1204="Sharing","POWER ISSUE",
AR1204="Sites strategiques &amp; DataCenter","POWER ISSUE",
AR1204="Exclu","Exclu",
AR1204="SAT","TX ISSUE",
AR1204="SPARE-ISSUE","SPARE-ISSUE",
AR1204="Fiber CAmtel","TX ISSUE",
AR1204="Fiber AOF","TX ISSUE",
AR1204="Projet OCM (HUAWEI)","TRAVAUX-HUAWEI",
AR1204="Projet OCM (NOKIA)","TRAVAUX -NOKIA",
AR1204="ACCESS-ISSUE","ACCESS-ISSUE",
AR1204="Projet OCM (ZTE, NOKIA, autres projets)","TRAVAUX OCM",
AR1204="No root CAuse","No root cause",
AR1204="ODU HS","TX ISSUE",
AR1204="IP &amp; VLAN","TX ISSUE",
AR1204="Warehouse HUAWEI","SPARE-ISSUE",
AR1204="SPARE-HS","SPARE-ISSUE",
AR1204="Power Telco","RAN ISSUE",AR1204="no impacts","no impacts"
),"")</f>
        <v>No root cause</v>
      </c>
      <c r="AR1204" s="59" t="s">
        <v>5343</v>
      </c>
      <c r="AS1204" s="40" t="str" cm="1">
        <f t="array" ref="AS1204">IFERROR(_xlfn.IFS(
AR1204="MPR ISSUE","ACTIVE",
AR1204="BSS Hardware Issue","ACTIVE",
AR1204="Sites strategiques, MLL, Pylone, etc.","PASSIVE",
AR1204="AKTIVCO DEFAUT GE &amp; POWER Cabinet","PASSIVE",
AR1204="AKTIVCO Coupure ENEO &amp; Baisse de tension","PASSIVE",
AR1204="Coupure ENEO &amp; Baisse de tension","PASSIVE",
AR1204="Defaut GE &amp; POWER Cabinet","PASSIVE",
AR1204="Sharing","PASSIVE",
AR1204="Sites strategiques &amp; DataCenter","PASSIVE",
AR1204="Exclu","Exclu",
AR1204="SAT","ACTIVE",
AR1204="SPARE-ISSUE","SPARE-ISSUE",
AR1204="Fiber CAmtel","ACTIVE",
AR1204="Fiber AOF","ACTIVE",
AR1204="Projet OCM (HUAWEI)","PLANNED WORKS",
AR1204="Projet OCM (NOKIA)","PLANNED WORKS",
AR1204="ACCESS-ISSUE","ACCESS-ISSUE",
AR1204="Projet OCM (ZTE, NOKIA, autres projets)","PLANNED WORKS",
AR1204="No root CAuse","No root cause",
AR1204="ODU HS","ACTIVE",
AR1204="IP &amp; VLAN","ACTIVE",
AR1204="Warehouse HUAWEI","SPARE-ISSUE",
AR1204="SPARE-HS","SPARE-ISSUE",
AR1204="Power Telco","ACTIVE", AR1204="no impacts","no impacts"
),"")</f>
        <v>No root cause</v>
      </c>
      <c r="AT1204" s="99" t="s">
        <v>5661</v>
      </c>
      <c r="AU1204" s="99" t="s">
        <v>4363</v>
      </c>
      <c r="AW1204" s="17"/>
      <c r="AX1204" s="17" t="s">
        <v>5536</v>
      </c>
      <c r="AY1204" s="17"/>
      <c r="AZ1204" s="17" t="s">
        <v>5536</v>
      </c>
      <c r="BA1204" s="7"/>
      <c r="BC1204" s="18"/>
      <c r="BD1204" s="18"/>
      <c r="BE1204" s="18"/>
      <c r="BF1204" s="18"/>
      <c r="BG1204" s="18"/>
      <c r="BH1204" s="18"/>
      <c r="BI1204" s="18"/>
      <c r="BJ1204" s="18"/>
      <c r="BK1204" s="18"/>
      <c r="BM1204" s="18"/>
      <c r="BN1204" s="18"/>
      <c r="BO1204" s="18"/>
      <c r="BP1204" s="9" t="s">
        <v>5661</v>
      </c>
      <c r="BQ1204" s="14"/>
      <c r="BR1204" s="102" t="s">
        <v>5536</v>
      </c>
      <c r="BS1204" s="14"/>
      <c r="BT1204" s="14"/>
      <c r="BU1204" s="9"/>
      <c r="BV1204" s="9"/>
      <c r="BW1204" s="9"/>
    </row>
    <row r="1205" spans="1:75" x14ac:dyDescent="0.35">
      <c r="A1205" s="1" t="s">
        <v>1235</v>
      </c>
      <c r="B1205" s="1" t="s">
        <v>1236</v>
      </c>
      <c r="C1205" s="3" t="s">
        <v>38</v>
      </c>
      <c r="D1205" s="1" t="s">
        <v>21</v>
      </c>
      <c r="E1205" s="1" t="s">
        <v>125</v>
      </c>
      <c r="F1205" s="3" t="s">
        <v>37</v>
      </c>
      <c r="G1205" s="1" t="s">
        <v>38</v>
      </c>
      <c r="H1205" s="30" t="s">
        <v>5587</v>
      </c>
      <c r="I1205" s="27">
        <v>13.868556899607057</v>
      </c>
      <c r="J1205" s="27">
        <v>13.868556899607057</v>
      </c>
      <c r="K1205" s="27">
        <v>37.547601824029122</v>
      </c>
      <c r="L1205" s="27">
        <v>0</v>
      </c>
      <c r="M1205" s="27">
        <v>0</v>
      </c>
      <c r="N1205" s="27">
        <v>0</v>
      </c>
      <c r="O1205" s="27">
        <v>0</v>
      </c>
      <c r="P1205" s="27">
        <v>0</v>
      </c>
      <c r="Q1205" s="27">
        <v>53.665322615164676</v>
      </c>
      <c r="R1205" s="27">
        <v>42.695322643700806</v>
      </c>
      <c r="S1205" s="80">
        <v>3.7213069260029727</v>
      </c>
      <c r="T1205" s="80">
        <v>0</v>
      </c>
      <c r="U1205" s="80">
        <v>40.030458746750448</v>
      </c>
      <c r="V1205" s="80">
        <v>0</v>
      </c>
      <c r="W1205" s="80">
        <v>0</v>
      </c>
      <c r="X1205" s="80">
        <v>0</v>
      </c>
      <c r="Y1205" s="80">
        <v>0</v>
      </c>
      <c r="Z1205" s="80">
        <v>0</v>
      </c>
      <c r="AA1205" s="80">
        <v>0</v>
      </c>
      <c r="AB1205" s="80">
        <v>2.2293847896744497E-2</v>
      </c>
      <c r="AC1205" s="80">
        <v>0</v>
      </c>
      <c r="AD1205" s="80">
        <v>0</v>
      </c>
      <c r="AE1205" s="80">
        <v>0</v>
      </c>
      <c r="AF1205" s="80">
        <v>0</v>
      </c>
      <c r="AG1205" s="80"/>
      <c r="AH1205" s="80">
        <v>12.533440771845115</v>
      </c>
      <c r="AI1205" s="80">
        <v>0</v>
      </c>
      <c r="AJ1205" s="80">
        <v>0</v>
      </c>
      <c r="AK1205" s="80">
        <v>0</v>
      </c>
      <c r="AL1205" s="80">
        <v>0</v>
      </c>
      <c r="AM1205" s="80">
        <v>0</v>
      </c>
      <c r="AN1205" s="41" t="s">
        <v>5558</v>
      </c>
      <c r="AO1205" s="41"/>
      <c r="AP1205" s="40" t="str" cm="1">
        <f t="array" ref="AP1205">IFERROR(_xlfn.IFS(
AR1205="MPR ISSUE","PDH",
AR1205="BSS Hardware Issue","BSS",
AR1205="Sites strategiques, MLL, Pylone, etc.","ENVTECH",
AR1205="AKTIVCO DEFAUT GE &amp; POWER Cabinet","AKTIVCO",
AR1205="AKTIVCO Coupure ENEO &amp; Baisse de tension","AKTIVCO GRID ONLY",
AR1205="Coupure ENEO &amp; Baisse de tension","IHS GRID ONLY",
AR1205="Defaut GE &amp; POWER Cabinet","IHS",
AR1205="Sharing","Partners",
AR1205="Sites strategiques &amp; DataCenter","SST &amp; DC",
AR1205="Exclu","Exclu",
AR1205="SAT","SAT",
AR1205="SPARE-ISSUE","SPARE-ISSUE",
AR1205="Fiber CAmtel","TRANS_FO_CAMTEL",
AR1205="Fiber AOF","Fiber AOF",
AR1205="Projet OCM (HUAWEI)","TRAVAUX-HUAWEI",
AR1205="Projet OCM (NOKIA)","TRAVAUX-NOKIA",
AR1205="ACCESS-ISSUE","ACCESS-ISSUE",
AR1205="Projet OCM (ZTE, NOKIA, autres projets)","TRAVAUX OCM",
AR1205="No root CAuse","No root cause",
AR1205="ODU HS","PDH",
AR1205="IP &amp; VLAN","PDH",
AR1205="Warehouse HUAWEI","SPARE-ISSUE",
AR1205="SPARE-HS","SPARE-ISSUE",
AR1205="Power Telco","BSS",AR1205="no impacts","no impacts"
),"")</f>
        <v>No root cause</v>
      </c>
      <c r="AQ1205" s="40" t="str" cm="1">
        <f t="array" ref="AQ1205">IFERROR(_xlfn.IFS(
AR1205="MPR ISSUE","TX ISSUE",
AR1205="BSS Hardware Issue","RAN ISSUE",
AR1205="Sites strategiques, MLL, Pylone, etc.","ENVTECH",
AR1205="AKTIVCO DEFAUT GE &amp; POWER Cabinet","POWER ISSUE",
AR1205="AKTIVCO Coupure ENEO &amp; Baisse de tension","POWER ISSUE",
AR1205="Coupure ENEO &amp; Baisse de tension","POWER ISSUE",
AR1205="Defaut GE &amp; POWER Cabinet","POWER ISSUE",
AR1205="Sharing","POWER ISSUE",
AR1205="Sites strategiques &amp; DataCenter","POWER ISSUE",
AR1205="Exclu","Exclu",
AR1205="SAT","TX ISSUE",
AR1205="SPARE-ISSUE","SPARE-ISSUE",
AR1205="Fiber CAmtel","TX ISSUE",
AR1205="Fiber AOF","TX ISSUE",
AR1205="Projet OCM (HUAWEI)","TRAVAUX-HUAWEI",
AR1205="Projet OCM (NOKIA)","TRAVAUX -NOKIA",
AR1205="ACCESS-ISSUE","ACCESS-ISSUE",
AR1205="Projet OCM (ZTE, NOKIA, autres projets)","TRAVAUX OCM",
AR1205="No root CAuse","No root cause",
AR1205="ODU HS","TX ISSUE",
AR1205="IP &amp; VLAN","TX ISSUE",
AR1205="Warehouse HUAWEI","SPARE-ISSUE",
AR1205="SPARE-HS","SPARE-ISSUE",
AR1205="Power Telco","RAN ISSUE",AR1205="no impacts","no impacts"
),"")</f>
        <v>No root cause</v>
      </c>
      <c r="AR1205" s="59" t="s">
        <v>5343</v>
      </c>
      <c r="AS1205" s="40" t="str" cm="1">
        <f t="array" ref="AS1205">IFERROR(_xlfn.IFS(
AR1205="MPR ISSUE","ACTIVE",
AR1205="BSS Hardware Issue","ACTIVE",
AR1205="Sites strategiques, MLL, Pylone, etc.","PASSIVE",
AR1205="AKTIVCO DEFAUT GE &amp; POWER Cabinet","PASSIVE",
AR1205="AKTIVCO Coupure ENEO &amp; Baisse de tension","PASSIVE",
AR1205="Coupure ENEO &amp; Baisse de tension","PASSIVE",
AR1205="Defaut GE &amp; POWER Cabinet","PASSIVE",
AR1205="Sharing","PASSIVE",
AR1205="Sites strategiques &amp; DataCenter","PASSIVE",
AR1205="Exclu","Exclu",
AR1205="SAT","ACTIVE",
AR1205="SPARE-ISSUE","SPARE-ISSUE",
AR1205="Fiber CAmtel","ACTIVE",
AR1205="Fiber AOF","ACTIVE",
AR1205="Projet OCM (HUAWEI)","PLANNED WORKS",
AR1205="Projet OCM (NOKIA)","PLANNED WORKS",
AR1205="ACCESS-ISSUE","ACCESS-ISSUE",
AR1205="Projet OCM (ZTE, NOKIA, autres projets)","PLANNED WORKS",
AR1205="No root CAuse","No root cause",
AR1205="ODU HS","ACTIVE",
AR1205="IP &amp; VLAN","ACTIVE",
AR1205="Warehouse HUAWEI","SPARE-ISSUE",
AR1205="SPARE-HS","SPARE-ISSUE",
AR1205="Power Telco","ACTIVE", AR1205="no impacts","no impacts"
),"")</f>
        <v>No root cause</v>
      </c>
      <c r="AT1205" s="99" t="s">
        <v>5661</v>
      </c>
      <c r="AU1205" s="99" t="s">
        <v>1236</v>
      </c>
      <c r="AW1205" s="17"/>
      <c r="AX1205" s="17" t="s">
        <v>5536</v>
      </c>
      <c r="AY1205" s="17"/>
      <c r="AZ1205" s="17" t="s">
        <v>5536</v>
      </c>
      <c r="BA1205" s="7"/>
      <c r="BC1205" s="18"/>
      <c r="BD1205" s="18"/>
      <c r="BE1205" s="18"/>
      <c r="BF1205" s="18"/>
      <c r="BG1205" s="18"/>
      <c r="BH1205" s="18"/>
      <c r="BI1205" s="18"/>
      <c r="BJ1205" s="18"/>
      <c r="BK1205" s="18"/>
      <c r="BM1205" s="18"/>
      <c r="BN1205" s="18"/>
      <c r="BO1205" s="18"/>
      <c r="BP1205" s="9" t="s">
        <v>5661</v>
      </c>
      <c r="BQ1205" s="14"/>
      <c r="BR1205" s="102" t="s">
        <v>5536</v>
      </c>
      <c r="BS1205" s="14"/>
      <c r="BT1205" s="14"/>
      <c r="BU1205" s="9"/>
      <c r="BV1205" s="9"/>
      <c r="BW1205" s="9"/>
    </row>
    <row r="1206" spans="1:75" x14ac:dyDescent="0.35">
      <c r="A1206" s="1" t="s">
        <v>467</v>
      </c>
      <c r="B1206" s="8" t="s">
        <v>468</v>
      </c>
      <c r="C1206" s="3" t="s">
        <v>51</v>
      </c>
      <c r="D1206" s="1" t="s">
        <v>11</v>
      </c>
      <c r="E1206" s="1" t="s">
        <v>96</v>
      </c>
      <c r="F1206" s="3" t="s">
        <v>51</v>
      </c>
      <c r="G1206" s="1" t="s">
        <v>469</v>
      </c>
      <c r="H1206" s="29" t="s">
        <v>5588</v>
      </c>
      <c r="I1206" s="27">
        <v>3.0819015332460129</v>
      </c>
      <c r="J1206" s="27">
        <v>3.0819015332460129</v>
      </c>
      <c r="K1206" s="27">
        <v>3.0819015332460129</v>
      </c>
      <c r="L1206" s="27">
        <v>3.0819015332460129</v>
      </c>
      <c r="M1206" s="27">
        <v>3.0914242973408559</v>
      </c>
      <c r="N1206" s="27">
        <v>3.0819015332460129</v>
      </c>
      <c r="O1206" s="27">
        <v>3.0819015332460129</v>
      </c>
      <c r="P1206" s="27">
        <v>3.363436282337859</v>
      </c>
      <c r="Q1206" s="27">
        <v>4.0897995421024325</v>
      </c>
      <c r="R1206" s="27">
        <v>3.0819015332460129</v>
      </c>
      <c r="S1206" s="80">
        <v>3.0819015332460129</v>
      </c>
      <c r="T1206" s="80">
        <v>2.0564380352307001</v>
      </c>
      <c r="U1206" s="80">
        <v>3.0819015332460129</v>
      </c>
      <c r="V1206" s="80">
        <v>3.0819015332460129</v>
      </c>
      <c r="W1206" s="80">
        <v>2.0564380352307001</v>
      </c>
      <c r="X1206" s="80">
        <v>0</v>
      </c>
      <c r="Y1206" s="80">
        <v>0</v>
      </c>
      <c r="Z1206" s="80">
        <v>4.1876763889245487E-2</v>
      </c>
      <c r="AA1206" s="80">
        <v>0</v>
      </c>
      <c r="AB1206" s="80">
        <v>2.0296319125196444E-2</v>
      </c>
      <c r="AC1206" s="80">
        <v>0</v>
      </c>
      <c r="AD1206" s="80">
        <v>0</v>
      </c>
      <c r="AE1206" s="80">
        <v>0</v>
      </c>
      <c r="AF1206" s="80">
        <v>0.31116861140360641</v>
      </c>
      <c r="AG1206" s="80"/>
      <c r="AH1206" s="80">
        <v>2.1217679271073213</v>
      </c>
      <c r="AI1206" s="80">
        <v>0</v>
      </c>
      <c r="AJ1206" s="80">
        <v>0</v>
      </c>
      <c r="AK1206" s="80">
        <v>0</v>
      </c>
      <c r="AL1206" s="80">
        <v>0</v>
      </c>
      <c r="AM1206" s="80">
        <v>0</v>
      </c>
      <c r="AN1206" s="41" t="s">
        <v>5591</v>
      </c>
      <c r="AO1206" s="41"/>
      <c r="AP1206" s="40" t="str" cm="1">
        <f t="array" ref="AP1206">IFERROR(_xlfn.IFS(
AR1206="MPR ISSUE","PDH",
AR1206="BSS Hardware Issue","BSS",
AR1206="Sites strategiques, MLL, Pylone, etc.","ENVTECH",
AR1206="AKTIVCO DEFAUT GE &amp; POWER Cabinet","AKTIVCO",
AR1206="AKTIVCO Coupure ENEO &amp; Baisse de tension","AKTIVCO GRID ONLY",
AR1206="Coupure ENEO &amp; Baisse de tension","IHS GRID ONLY",
AR1206="Defaut GE &amp; POWER Cabinet","IHS",
AR1206="Sharing","Partners",
AR1206="Sites strategiques &amp; DataCenter","SST &amp; DC",
AR1206="Exclu","Exclu",
AR1206="SAT","SAT",
AR1206="SPARE-ISSUE","SPARE-ISSUE",
AR1206="Fiber CAmtel","TRANS_FO_CAMTEL",
AR1206="Fiber AOF","Fiber AOF",
AR1206="Projet OCM (HUAWEI)","TRAVAUX-HUAWEI",
AR1206="Projet OCM (NOKIA)","TRAVAUX-NOKIA",
AR1206="ACCESS-ISSUE","ACCESS-ISSUE",
AR1206="Projet OCM (ZTE, NOKIA, autres projets)","TRAVAUX OCM",
AR1206="No root CAuse","No root cause",
AR1206="ODU HS","PDH",
AR1206="IP &amp; VLAN","PDH",
AR1206="Warehouse HUAWEI","SPARE-ISSUE",
AR1206="SPARE-HS","SPARE-ISSUE",
AR1206="Power Telco","BSS",AR1206="no impacts","no impacts"
),"")</f>
        <v>No root cause</v>
      </c>
      <c r="AQ1206" s="40" t="str" cm="1">
        <f t="array" ref="AQ1206">IFERROR(_xlfn.IFS(
AR1206="MPR ISSUE","TX ISSUE",
AR1206="BSS Hardware Issue","RAN ISSUE",
AR1206="Sites strategiques, MLL, Pylone, etc.","ENVTECH",
AR1206="AKTIVCO DEFAUT GE &amp; POWER Cabinet","POWER ISSUE",
AR1206="AKTIVCO Coupure ENEO &amp; Baisse de tension","POWER ISSUE",
AR1206="Coupure ENEO &amp; Baisse de tension","POWER ISSUE",
AR1206="Defaut GE &amp; POWER Cabinet","POWER ISSUE",
AR1206="Sharing","POWER ISSUE",
AR1206="Sites strategiques &amp; DataCenter","POWER ISSUE",
AR1206="Exclu","Exclu",
AR1206="SAT","TX ISSUE",
AR1206="SPARE-ISSUE","SPARE-ISSUE",
AR1206="Fiber CAmtel","TX ISSUE",
AR1206="Fiber AOF","TX ISSUE",
AR1206="Projet OCM (HUAWEI)","TRAVAUX-HUAWEI",
AR1206="Projet OCM (NOKIA)","TRAVAUX -NOKIA",
AR1206="ACCESS-ISSUE","ACCESS-ISSUE",
AR1206="Projet OCM (ZTE, NOKIA, autres projets)","TRAVAUX OCM",
AR1206="No root CAuse","No root cause",
AR1206="ODU HS","TX ISSUE",
AR1206="IP &amp; VLAN","TX ISSUE",
AR1206="Warehouse HUAWEI","SPARE-ISSUE",
AR1206="SPARE-HS","SPARE-ISSUE",
AR1206="Power Telco","RAN ISSUE",AR1206="no impacts","no impacts"
),"")</f>
        <v>No root cause</v>
      </c>
      <c r="AR1206" s="59" t="s">
        <v>5343</v>
      </c>
      <c r="AS1206" s="40" t="str" cm="1">
        <f t="array" ref="AS1206">IFERROR(_xlfn.IFS(
AR1206="MPR ISSUE","ACTIVE",
AR1206="BSS Hardware Issue","ACTIVE",
AR1206="Sites strategiques, MLL, Pylone, etc.","PASSIVE",
AR1206="AKTIVCO DEFAUT GE &amp; POWER Cabinet","PASSIVE",
AR1206="AKTIVCO Coupure ENEO &amp; Baisse de tension","PASSIVE",
AR1206="Coupure ENEO &amp; Baisse de tension","PASSIVE",
AR1206="Defaut GE &amp; POWER Cabinet","PASSIVE",
AR1206="Sharing","PASSIVE",
AR1206="Sites strategiques &amp; DataCenter","PASSIVE",
AR1206="Exclu","Exclu",
AR1206="SAT","ACTIVE",
AR1206="SPARE-ISSUE","SPARE-ISSUE",
AR1206="Fiber CAmtel","ACTIVE",
AR1206="Fiber AOF","ACTIVE",
AR1206="Projet OCM (HUAWEI)","PLANNED WORKS",
AR1206="Projet OCM (NOKIA)","PLANNED WORKS",
AR1206="ACCESS-ISSUE","ACCESS-ISSUE",
AR1206="Projet OCM (ZTE, NOKIA, autres projets)","PLANNED WORKS",
AR1206="No root CAuse","No root cause",
AR1206="ODU HS","ACTIVE",
AR1206="IP &amp; VLAN","ACTIVE",
AR1206="Warehouse HUAWEI","SPARE-ISSUE",
AR1206="SPARE-HS","SPARE-ISSUE",
AR1206="Power Telco","ACTIVE", AR1206="no impacts","no impacts"
),"")</f>
        <v>No root cause</v>
      </c>
      <c r="AT1206" s="99" t="s">
        <v>5661</v>
      </c>
      <c r="AU1206" s="99" t="s">
        <v>468</v>
      </c>
      <c r="AW1206" s="17"/>
      <c r="AX1206" s="17" t="s">
        <v>5536</v>
      </c>
      <c r="AY1206" s="17"/>
      <c r="AZ1206" s="17" t="s">
        <v>5536</v>
      </c>
      <c r="BA1206" s="7"/>
      <c r="BC1206" s="18"/>
      <c r="BD1206" s="18"/>
      <c r="BE1206" s="18"/>
      <c r="BF1206" s="18"/>
      <c r="BG1206" s="18"/>
      <c r="BH1206" s="18"/>
      <c r="BI1206" s="18"/>
      <c r="BJ1206" s="18"/>
      <c r="BK1206" s="18"/>
      <c r="BM1206" s="18"/>
      <c r="BN1206" s="18"/>
      <c r="BO1206" s="18"/>
      <c r="BP1206" s="9" t="s">
        <v>5661</v>
      </c>
      <c r="BQ1206" s="14"/>
      <c r="BR1206" s="102" t="s">
        <v>5536</v>
      </c>
      <c r="BS1206" s="14"/>
      <c r="BT1206" s="14"/>
      <c r="BU1206" s="9"/>
      <c r="BV1206" s="9"/>
      <c r="BW1206" s="9"/>
    </row>
    <row r="1207" spans="1:75" x14ac:dyDescent="0.35">
      <c r="A1207" s="1" t="s">
        <v>2037</v>
      </c>
      <c r="B1207" s="8" t="s">
        <v>2038</v>
      </c>
      <c r="C1207" s="3" t="s">
        <v>23</v>
      </c>
      <c r="D1207" s="1" t="s">
        <v>11</v>
      </c>
      <c r="E1207" s="1" t="s">
        <v>66</v>
      </c>
      <c r="F1207" s="3" t="s">
        <v>23</v>
      </c>
      <c r="G1207" s="1" t="s">
        <v>2037</v>
      </c>
      <c r="H1207" s="29" t="s">
        <v>5588</v>
      </c>
      <c r="I1207" s="27">
        <v>0</v>
      </c>
      <c r="J1207" s="27">
        <v>0</v>
      </c>
      <c r="K1207" s="27">
        <v>0</v>
      </c>
      <c r="L1207" s="27">
        <v>0</v>
      </c>
      <c r="M1207" s="27">
        <v>1.9730878635905152E-2</v>
      </c>
      <c r="N1207" s="27">
        <v>0</v>
      </c>
      <c r="O1207" s="27">
        <v>3.929943742928458E-2</v>
      </c>
      <c r="P1207" s="27">
        <v>0</v>
      </c>
      <c r="Q1207" s="27">
        <v>0</v>
      </c>
      <c r="R1207" s="27">
        <v>0</v>
      </c>
      <c r="S1207" s="80">
        <v>0</v>
      </c>
      <c r="T1207" s="80">
        <v>0</v>
      </c>
      <c r="U1207" s="80">
        <v>7.2683218375409284E-3</v>
      </c>
      <c r="V1207" s="80">
        <v>0.73944234703923428</v>
      </c>
      <c r="W1207" s="80">
        <v>0</v>
      </c>
      <c r="X1207" s="80">
        <v>0</v>
      </c>
      <c r="Y1207" s="80">
        <v>1.9333224896057162E-2</v>
      </c>
      <c r="Z1207" s="80">
        <v>0</v>
      </c>
      <c r="AA1207" s="80">
        <v>0</v>
      </c>
      <c r="AB1207" s="80">
        <v>1.9333224896057162E-2</v>
      </c>
      <c r="AC1207" s="80">
        <v>0</v>
      </c>
      <c r="AD1207" s="80">
        <v>0</v>
      </c>
      <c r="AE1207" s="80">
        <v>0</v>
      </c>
      <c r="AF1207" s="80">
        <v>0</v>
      </c>
      <c r="AG1207" s="80"/>
      <c r="AH1207" s="80">
        <v>0</v>
      </c>
      <c r="AI1207" s="80">
        <v>0</v>
      </c>
      <c r="AJ1207" s="80">
        <v>0</v>
      </c>
      <c r="AK1207" s="80">
        <v>0</v>
      </c>
      <c r="AL1207" s="80">
        <v>0</v>
      </c>
      <c r="AM1207" s="80">
        <v>0</v>
      </c>
      <c r="AN1207" s="41" t="s">
        <v>5558</v>
      </c>
      <c r="AO1207" s="41"/>
      <c r="AP1207" s="40" t="str" cm="1">
        <f t="array" ref="AP1207">IFERROR(_xlfn.IFS(
AR1207="MPR ISSUE","PDH",
AR1207="BSS Hardware Issue","BSS",
AR1207="Sites strategiques, MLL, Pylone, etc.","ENVTECH",
AR1207="AKTIVCO DEFAUT GE &amp; POWER Cabinet","AKTIVCO",
AR1207="AKTIVCO Coupure ENEO &amp; Baisse de tension","AKTIVCO GRID ONLY",
AR1207="Coupure ENEO &amp; Baisse de tension","IHS GRID ONLY",
AR1207="Defaut GE &amp; POWER Cabinet","IHS",
AR1207="Sharing","Partners",
AR1207="Sites strategiques &amp; DataCenter","SST &amp; DC",
AR1207="Exclu","Exclu",
AR1207="SAT","SAT",
AR1207="SPARE-ISSUE","SPARE-ISSUE",
AR1207="Fiber CAmtel","TRANS_FO_CAMTEL",
AR1207="Fiber AOF","Fiber AOF",
AR1207="Projet OCM (HUAWEI)","TRAVAUX-HUAWEI",
AR1207="Projet OCM (NOKIA)","TRAVAUX-NOKIA",
AR1207="ACCESS-ISSUE","ACCESS-ISSUE",
AR1207="Projet OCM (ZTE, NOKIA, autres projets)","TRAVAUX OCM",
AR1207="No root CAuse","No root cause",
AR1207="ODU HS","PDH",
AR1207="IP &amp; VLAN","PDH",
AR1207="Warehouse HUAWEI","SPARE-ISSUE",
AR1207="SPARE-HS","SPARE-ISSUE",
AR1207="Power Telco","BSS",AR1207="no impacts","no impacts"
),"")</f>
        <v>No root cause</v>
      </c>
      <c r="AQ1207" s="40" t="str" cm="1">
        <f t="array" ref="AQ1207">IFERROR(_xlfn.IFS(
AR1207="MPR ISSUE","TX ISSUE",
AR1207="BSS Hardware Issue","RAN ISSUE",
AR1207="Sites strategiques, MLL, Pylone, etc.","ENVTECH",
AR1207="AKTIVCO DEFAUT GE &amp; POWER Cabinet","POWER ISSUE",
AR1207="AKTIVCO Coupure ENEO &amp; Baisse de tension","POWER ISSUE",
AR1207="Coupure ENEO &amp; Baisse de tension","POWER ISSUE",
AR1207="Defaut GE &amp; POWER Cabinet","POWER ISSUE",
AR1207="Sharing","POWER ISSUE",
AR1207="Sites strategiques &amp; DataCenter","POWER ISSUE",
AR1207="Exclu","Exclu",
AR1207="SAT","TX ISSUE",
AR1207="SPARE-ISSUE","SPARE-ISSUE",
AR1207="Fiber CAmtel","TX ISSUE",
AR1207="Fiber AOF","TX ISSUE",
AR1207="Projet OCM (HUAWEI)","TRAVAUX-HUAWEI",
AR1207="Projet OCM (NOKIA)","TRAVAUX -NOKIA",
AR1207="ACCESS-ISSUE","ACCESS-ISSUE",
AR1207="Projet OCM (ZTE, NOKIA, autres projets)","TRAVAUX OCM",
AR1207="No root CAuse","No root cause",
AR1207="ODU HS","TX ISSUE",
AR1207="IP &amp; VLAN","TX ISSUE",
AR1207="Warehouse HUAWEI","SPARE-ISSUE",
AR1207="SPARE-HS","SPARE-ISSUE",
AR1207="Power Telco","RAN ISSUE",AR1207="no impacts","no impacts"
),"")</f>
        <v>No root cause</v>
      </c>
      <c r="AR1207" s="59" t="s">
        <v>5343</v>
      </c>
      <c r="AS1207" s="40" t="str" cm="1">
        <f t="array" ref="AS1207">IFERROR(_xlfn.IFS(
AR1207="MPR ISSUE","ACTIVE",
AR1207="BSS Hardware Issue","ACTIVE",
AR1207="Sites strategiques, MLL, Pylone, etc.","PASSIVE",
AR1207="AKTIVCO DEFAUT GE &amp; POWER Cabinet","PASSIVE",
AR1207="AKTIVCO Coupure ENEO &amp; Baisse de tension","PASSIVE",
AR1207="Coupure ENEO &amp; Baisse de tension","PASSIVE",
AR1207="Defaut GE &amp; POWER Cabinet","PASSIVE",
AR1207="Sharing","PASSIVE",
AR1207="Sites strategiques &amp; DataCenter","PASSIVE",
AR1207="Exclu","Exclu",
AR1207="SAT","ACTIVE",
AR1207="SPARE-ISSUE","SPARE-ISSUE",
AR1207="Fiber CAmtel","ACTIVE",
AR1207="Fiber AOF","ACTIVE",
AR1207="Projet OCM (HUAWEI)","PLANNED WORKS",
AR1207="Projet OCM (NOKIA)","PLANNED WORKS",
AR1207="ACCESS-ISSUE","ACCESS-ISSUE",
AR1207="Projet OCM (ZTE, NOKIA, autres projets)","PLANNED WORKS",
AR1207="No root CAuse","No root cause",
AR1207="ODU HS","ACTIVE",
AR1207="IP &amp; VLAN","ACTIVE",
AR1207="Warehouse HUAWEI","SPARE-ISSUE",
AR1207="SPARE-HS","SPARE-ISSUE",
AR1207="Power Telco","ACTIVE", AR1207="no impacts","no impacts"
),"")</f>
        <v>No root cause</v>
      </c>
      <c r="AT1207" s="99" t="s">
        <v>5661</v>
      </c>
      <c r="AU1207" s="99" t="s">
        <v>2038</v>
      </c>
      <c r="AW1207" s="17"/>
      <c r="AX1207" s="17" t="s">
        <v>5536</v>
      </c>
      <c r="AY1207" s="17"/>
      <c r="AZ1207" s="17" t="s">
        <v>5536</v>
      </c>
      <c r="BA1207" s="7"/>
      <c r="BC1207" s="18"/>
      <c r="BD1207" s="18"/>
      <c r="BE1207" s="18"/>
      <c r="BF1207" s="18"/>
      <c r="BG1207" s="18"/>
      <c r="BH1207" s="18"/>
      <c r="BI1207" s="18"/>
      <c r="BJ1207" s="18"/>
      <c r="BK1207" s="18"/>
      <c r="BM1207" s="18"/>
      <c r="BN1207" s="18"/>
      <c r="BO1207" s="18"/>
      <c r="BP1207" s="9" t="s">
        <v>5661</v>
      </c>
      <c r="BQ1207" s="14"/>
      <c r="BR1207" s="102" t="s">
        <v>5536</v>
      </c>
      <c r="BS1207" s="14"/>
      <c r="BT1207" s="14"/>
      <c r="BU1207" s="9"/>
      <c r="BV1207" s="9"/>
      <c r="BW1207" s="9"/>
    </row>
    <row r="1208" spans="1:75" x14ac:dyDescent="0.35">
      <c r="A1208" s="1" t="s">
        <v>2306</v>
      </c>
      <c r="B1208" s="8" t="s">
        <v>2307</v>
      </c>
      <c r="C1208" s="3" t="s">
        <v>38</v>
      </c>
      <c r="D1208" s="1" t="s">
        <v>11</v>
      </c>
      <c r="E1208" s="1" t="s">
        <v>12</v>
      </c>
      <c r="F1208" s="3" t="s">
        <v>37</v>
      </c>
      <c r="G1208" s="1" t="s">
        <v>38</v>
      </c>
      <c r="H1208" s="30" t="s">
        <v>5587</v>
      </c>
      <c r="I1208" s="27">
        <v>5.0699063729728655</v>
      </c>
      <c r="J1208" s="27">
        <v>0</v>
      </c>
      <c r="K1208" s="27">
        <v>0</v>
      </c>
      <c r="L1208" s="27">
        <v>0</v>
      </c>
      <c r="M1208" s="27">
        <v>0</v>
      </c>
      <c r="N1208" s="27">
        <v>1.460211367080154</v>
      </c>
      <c r="O1208" s="27">
        <v>0</v>
      </c>
      <c r="P1208" s="27">
        <v>0</v>
      </c>
      <c r="Q1208" s="27">
        <v>0</v>
      </c>
      <c r="R1208" s="27">
        <v>0</v>
      </c>
      <c r="S1208" s="80">
        <v>3.777469587624447E-2</v>
      </c>
      <c r="T1208" s="80">
        <v>0.44277365430767152</v>
      </c>
      <c r="U1208" s="80">
        <v>0</v>
      </c>
      <c r="V1208" s="80">
        <v>0</v>
      </c>
      <c r="W1208" s="80">
        <v>0.44277365430767146</v>
      </c>
      <c r="X1208" s="80">
        <v>0</v>
      </c>
      <c r="Y1208" s="80">
        <v>0</v>
      </c>
      <c r="Z1208" s="80">
        <v>0</v>
      </c>
      <c r="AA1208" s="80">
        <v>0</v>
      </c>
      <c r="AB1208" s="80">
        <v>4.8154711456967914E-3</v>
      </c>
      <c r="AC1208" s="80">
        <v>0</v>
      </c>
      <c r="AD1208" s="80">
        <v>0</v>
      </c>
      <c r="AE1208" s="80">
        <v>0</v>
      </c>
      <c r="AF1208" s="80">
        <v>0</v>
      </c>
      <c r="AG1208" s="80"/>
      <c r="AH1208" s="80">
        <v>0</v>
      </c>
      <c r="AI1208" s="80">
        <v>0</v>
      </c>
      <c r="AJ1208" s="80">
        <v>0</v>
      </c>
      <c r="AK1208" s="80">
        <v>0</v>
      </c>
      <c r="AL1208" s="80">
        <v>0</v>
      </c>
      <c r="AM1208" s="80">
        <v>0</v>
      </c>
      <c r="AN1208" s="41" t="s">
        <v>5558</v>
      </c>
      <c r="AO1208" s="41"/>
      <c r="AP1208" s="40" t="str" cm="1">
        <f t="array" ref="AP1208">IFERROR(_xlfn.IFS(
AR1208="MPR ISSUE","PDH",
AR1208="BSS Hardware Issue","BSS",
AR1208="Sites strategiques, MLL, Pylone, etc.","ENVTECH",
AR1208="AKTIVCO DEFAUT GE &amp; POWER Cabinet","AKTIVCO",
AR1208="AKTIVCO Coupure ENEO &amp; Baisse de tension","AKTIVCO GRID ONLY",
AR1208="Coupure ENEO &amp; Baisse de tension","IHS GRID ONLY",
AR1208="Defaut GE &amp; POWER Cabinet","IHS",
AR1208="Sharing","Partners",
AR1208="Sites strategiques &amp; DataCenter","SST &amp; DC",
AR1208="Exclu","Exclu",
AR1208="SAT","SAT",
AR1208="SPARE-ISSUE","SPARE-ISSUE",
AR1208="Fiber CAmtel","TRANS_FO_CAMTEL",
AR1208="Fiber AOF","Fiber AOF",
AR1208="Projet OCM (HUAWEI)","TRAVAUX-HUAWEI",
AR1208="Projet OCM (NOKIA)","TRAVAUX-NOKIA",
AR1208="ACCESS-ISSUE","ACCESS-ISSUE",
AR1208="Projet OCM (ZTE, NOKIA, autres projets)","TRAVAUX OCM",
AR1208="No root CAuse","No root cause",
AR1208="ODU HS","PDH",
AR1208="IP &amp; VLAN","PDH",
AR1208="Warehouse HUAWEI","SPARE-ISSUE",
AR1208="SPARE-HS","SPARE-ISSUE",
AR1208="Power Telco","BSS",AR1208="no impacts","no impacts"
),"")</f>
        <v>No root cause</v>
      </c>
      <c r="AQ1208" s="40" t="str" cm="1">
        <f t="array" ref="AQ1208">IFERROR(_xlfn.IFS(
AR1208="MPR ISSUE","TX ISSUE",
AR1208="BSS Hardware Issue","RAN ISSUE",
AR1208="Sites strategiques, MLL, Pylone, etc.","ENVTECH",
AR1208="AKTIVCO DEFAUT GE &amp; POWER Cabinet","POWER ISSUE",
AR1208="AKTIVCO Coupure ENEO &amp; Baisse de tension","POWER ISSUE",
AR1208="Coupure ENEO &amp; Baisse de tension","POWER ISSUE",
AR1208="Defaut GE &amp; POWER Cabinet","POWER ISSUE",
AR1208="Sharing","POWER ISSUE",
AR1208="Sites strategiques &amp; DataCenter","POWER ISSUE",
AR1208="Exclu","Exclu",
AR1208="SAT","TX ISSUE",
AR1208="SPARE-ISSUE","SPARE-ISSUE",
AR1208="Fiber CAmtel","TX ISSUE",
AR1208="Fiber AOF","TX ISSUE",
AR1208="Projet OCM (HUAWEI)","TRAVAUX-HUAWEI",
AR1208="Projet OCM (NOKIA)","TRAVAUX -NOKIA",
AR1208="ACCESS-ISSUE","ACCESS-ISSUE",
AR1208="Projet OCM (ZTE, NOKIA, autres projets)","TRAVAUX OCM",
AR1208="No root CAuse","No root cause",
AR1208="ODU HS","TX ISSUE",
AR1208="IP &amp; VLAN","TX ISSUE",
AR1208="Warehouse HUAWEI","SPARE-ISSUE",
AR1208="SPARE-HS","SPARE-ISSUE",
AR1208="Power Telco","RAN ISSUE",AR1208="no impacts","no impacts"
),"")</f>
        <v>No root cause</v>
      </c>
      <c r="AR1208" s="59" t="s">
        <v>5343</v>
      </c>
      <c r="AS1208" s="40" t="str" cm="1">
        <f t="array" ref="AS1208">IFERROR(_xlfn.IFS(
AR1208="MPR ISSUE","ACTIVE",
AR1208="BSS Hardware Issue","ACTIVE",
AR1208="Sites strategiques, MLL, Pylone, etc.","PASSIVE",
AR1208="AKTIVCO DEFAUT GE &amp; POWER Cabinet","PASSIVE",
AR1208="AKTIVCO Coupure ENEO &amp; Baisse de tension","PASSIVE",
AR1208="Coupure ENEO &amp; Baisse de tension","PASSIVE",
AR1208="Defaut GE &amp; POWER Cabinet","PASSIVE",
AR1208="Sharing","PASSIVE",
AR1208="Sites strategiques &amp; DataCenter","PASSIVE",
AR1208="Exclu","Exclu",
AR1208="SAT","ACTIVE",
AR1208="SPARE-ISSUE","SPARE-ISSUE",
AR1208="Fiber CAmtel","ACTIVE",
AR1208="Fiber AOF","ACTIVE",
AR1208="Projet OCM (HUAWEI)","PLANNED WORKS",
AR1208="Projet OCM (NOKIA)","PLANNED WORKS",
AR1208="ACCESS-ISSUE","ACCESS-ISSUE",
AR1208="Projet OCM (ZTE, NOKIA, autres projets)","PLANNED WORKS",
AR1208="No root CAuse","No root cause",
AR1208="ODU HS","ACTIVE",
AR1208="IP &amp; VLAN","ACTIVE",
AR1208="Warehouse HUAWEI","SPARE-ISSUE",
AR1208="SPARE-HS","SPARE-ISSUE",
AR1208="Power Telco","ACTIVE", AR1208="no impacts","no impacts"
),"")</f>
        <v>No root cause</v>
      </c>
      <c r="AT1208" s="99" t="s">
        <v>5661</v>
      </c>
      <c r="AU1208" s="99" t="s">
        <v>2307</v>
      </c>
      <c r="AW1208" s="17"/>
      <c r="AX1208" s="17" t="s">
        <v>5536</v>
      </c>
      <c r="AY1208" s="17"/>
      <c r="AZ1208" s="17" t="s">
        <v>5536</v>
      </c>
      <c r="BA1208" s="7"/>
      <c r="BC1208" s="18"/>
      <c r="BD1208" s="18"/>
      <c r="BE1208" s="18"/>
      <c r="BF1208" s="18"/>
      <c r="BG1208" s="18"/>
      <c r="BH1208" s="18"/>
      <c r="BI1208" s="18"/>
      <c r="BJ1208" s="18"/>
      <c r="BK1208" s="18"/>
      <c r="BM1208" s="18"/>
      <c r="BN1208" s="18"/>
      <c r="BO1208" s="18"/>
      <c r="BP1208" s="9" t="s">
        <v>5661</v>
      </c>
      <c r="BQ1208" s="14"/>
      <c r="BR1208" s="102" t="s">
        <v>5536</v>
      </c>
      <c r="BS1208" s="14"/>
      <c r="BT1208" s="14"/>
      <c r="BU1208" s="9"/>
      <c r="BV1208" s="9"/>
      <c r="BW1208" s="9"/>
    </row>
    <row r="1209" spans="1:75" x14ac:dyDescent="0.35">
      <c r="A1209" s="1" t="s">
        <v>679</v>
      </c>
      <c r="B1209" s="8" t="s">
        <v>680</v>
      </c>
      <c r="C1209" s="3" t="s">
        <v>38</v>
      </c>
      <c r="D1209" s="1" t="s">
        <v>21</v>
      </c>
      <c r="E1209" s="1" t="s">
        <v>30</v>
      </c>
      <c r="F1209" s="3" t="s">
        <v>37</v>
      </c>
      <c r="G1209" s="1" t="s">
        <v>38</v>
      </c>
      <c r="H1209" s="30" t="s">
        <v>5587</v>
      </c>
      <c r="I1209" s="27">
        <v>0</v>
      </c>
      <c r="J1209" s="27">
        <v>0</v>
      </c>
      <c r="K1209" s="27">
        <v>0</v>
      </c>
      <c r="L1209" s="27">
        <v>0.33397967657155619</v>
      </c>
      <c r="M1209" s="27">
        <v>9.3975167863757108</v>
      </c>
      <c r="N1209" s="27">
        <v>21.281939058250792</v>
      </c>
      <c r="O1209" s="27">
        <v>0</v>
      </c>
      <c r="P1209" s="27">
        <v>0</v>
      </c>
      <c r="Q1209" s="27">
        <v>0</v>
      </c>
      <c r="R1209" s="27">
        <v>0</v>
      </c>
      <c r="S1209" s="80">
        <v>0</v>
      </c>
      <c r="T1209" s="80">
        <v>0</v>
      </c>
      <c r="U1209" s="80">
        <v>0.19878978292569499</v>
      </c>
      <c r="V1209" s="80">
        <v>0</v>
      </c>
      <c r="W1209" s="80">
        <v>0</v>
      </c>
      <c r="X1209" s="80">
        <v>0</v>
      </c>
      <c r="Y1209" s="80">
        <v>0</v>
      </c>
      <c r="Z1209" s="80">
        <v>0</v>
      </c>
      <c r="AA1209" s="80">
        <v>0</v>
      </c>
      <c r="AB1209" s="80">
        <v>3.7453664466532127E-3</v>
      </c>
      <c r="AC1209" s="80">
        <v>0</v>
      </c>
      <c r="AD1209" s="80">
        <v>0</v>
      </c>
      <c r="AE1209" s="80">
        <v>0</v>
      </c>
      <c r="AF1209" s="80">
        <v>0</v>
      </c>
      <c r="AG1209" s="80"/>
      <c r="AH1209" s="80">
        <v>0</v>
      </c>
      <c r="AI1209" s="80">
        <v>0</v>
      </c>
      <c r="AJ1209" s="80">
        <v>0</v>
      </c>
      <c r="AK1209" s="80">
        <v>0</v>
      </c>
      <c r="AL1209" s="80">
        <v>0</v>
      </c>
      <c r="AM1209" s="80">
        <v>0</v>
      </c>
      <c r="AN1209" s="41" t="s">
        <v>5558</v>
      </c>
      <c r="AO1209" s="41"/>
      <c r="AP1209" s="40" t="str" cm="1">
        <f t="array" ref="AP1209">IFERROR(_xlfn.IFS(
AR1209="MPR ISSUE","PDH",
AR1209="BSS Hardware Issue","BSS",
AR1209="Sites strategiques, MLL, Pylone, etc.","ENVTECH",
AR1209="AKTIVCO DEFAUT GE &amp; POWER Cabinet","AKTIVCO",
AR1209="AKTIVCO Coupure ENEO &amp; Baisse de tension","AKTIVCO GRID ONLY",
AR1209="Coupure ENEO &amp; Baisse de tension","IHS GRID ONLY",
AR1209="Defaut GE &amp; POWER Cabinet","IHS",
AR1209="Sharing","Partners",
AR1209="Sites strategiques &amp; DataCenter","SST &amp; DC",
AR1209="Exclu","Exclu",
AR1209="SAT","SAT",
AR1209="SPARE-ISSUE","SPARE-ISSUE",
AR1209="Fiber CAmtel","TRANS_FO_CAMTEL",
AR1209="Fiber AOF","Fiber AOF",
AR1209="Projet OCM (HUAWEI)","TRAVAUX-HUAWEI",
AR1209="Projet OCM (NOKIA)","TRAVAUX-NOKIA",
AR1209="ACCESS-ISSUE","ACCESS-ISSUE",
AR1209="Projet OCM (ZTE, NOKIA, autres projets)","TRAVAUX OCM",
AR1209="No root CAuse","No root cause",
AR1209="ODU HS","PDH",
AR1209="IP &amp; VLAN","PDH",
AR1209="Warehouse HUAWEI","SPARE-ISSUE",
AR1209="SPARE-HS","SPARE-ISSUE",
AR1209="Power Telco","BSS",AR1209="no impacts","no impacts"
),"")</f>
        <v>No root cause</v>
      </c>
      <c r="AQ1209" s="40" t="str" cm="1">
        <f t="array" ref="AQ1209">IFERROR(_xlfn.IFS(
AR1209="MPR ISSUE","TX ISSUE",
AR1209="BSS Hardware Issue","RAN ISSUE",
AR1209="Sites strategiques, MLL, Pylone, etc.","ENVTECH",
AR1209="AKTIVCO DEFAUT GE &amp; POWER Cabinet","POWER ISSUE",
AR1209="AKTIVCO Coupure ENEO &amp; Baisse de tension","POWER ISSUE",
AR1209="Coupure ENEO &amp; Baisse de tension","POWER ISSUE",
AR1209="Defaut GE &amp; POWER Cabinet","POWER ISSUE",
AR1209="Sharing","POWER ISSUE",
AR1209="Sites strategiques &amp; DataCenter","POWER ISSUE",
AR1209="Exclu","Exclu",
AR1209="SAT","TX ISSUE",
AR1209="SPARE-ISSUE","SPARE-ISSUE",
AR1209="Fiber CAmtel","TX ISSUE",
AR1209="Fiber AOF","TX ISSUE",
AR1209="Projet OCM (HUAWEI)","TRAVAUX-HUAWEI",
AR1209="Projet OCM (NOKIA)","TRAVAUX -NOKIA",
AR1209="ACCESS-ISSUE","ACCESS-ISSUE",
AR1209="Projet OCM (ZTE, NOKIA, autres projets)","TRAVAUX OCM",
AR1209="No root CAuse","No root cause",
AR1209="ODU HS","TX ISSUE",
AR1209="IP &amp; VLAN","TX ISSUE",
AR1209="Warehouse HUAWEI","SPARE-ISSUE",
AR1209="SPARE-HS","SPARE-ISSUE",
AR1209="Power Telco","RAN ISSUE",AR1209="no impacts","no impacts"
),"")</f>
        <v>No root cause</v>
      </c>
      <c r="AR1209" s="59" t="s">
        <v>5343</v>
      </c>
      <c r="AS1209" s="40" t="str" cm="1">
        <f t="array" ref="AS1209">IFERROR(_xlfn.IFS(
AR1209="MPR ISSUE","ACTIVE",
AR1209="BSS Hardware Issue","ACTIVE",
AR1209="Sites strategiques, MLL, Pylone, etc.","PASSIVE",
AR1209="AKTIVCO DEFAUT GE &amp; POWER Cabinet","PASSIVE",
AR1209="AKTIVCO Coupure ENEO &amp; Baisse de tension","PASSIVE",
AR1209="Coupure ENEO &amp; Baisse de tension","PASSIVE",
AR1209="Defaut GE &amp; POWER Cabinet","PASSIVE",
AR1209="Sharing","PASSIVE",
AR1209="Sites strategiques &amp; DataCenter","PASSIVE",
AR1209="Exclu","Exclu",
AR1209="SAT","ACTIVE",
AR1209="SPARE-ISSUE","SPARE-ISSUE",
AR1209="Fiber CAmtel","ACTIVE",
AR1209="Fiber AOF","ACTIVE",
AR1209="Projet OCM (HUAWEI)","PLANNED WORKS",
AR1209="Projet OCM (NOKIA)","PLANNED WORKS",
AR1209="ACCESS-ISSUE","ACCESS-ISSUE",
AR1209="Projet OCM (ZTE, NOKIA, autres projets)","PLANNED WORKS",
AR1209="No root CAuse","No root cause",
AR1209="ODU HS","ACTIVE",
AR1209="IP &amp; VLAN","ACTIVE",
AR1209="Warehouse HUAWEI","SPARE-ISSUE",
AR1209="SPARE-HS","SPARE-ISSUE",
AR1209="Power Telco","ACTIVE", AR1209="no impacts","no impacts"
),"")</f>
        <v>No root cause</v>
      </c>
      <c r="AT1209" s="99" t="s">
        <v>5661</v>
      </c>
      <c r="AU1209" s="99" t="s">
        <v>680</v>
      </c>
      <c r="AW1209" s="17"/>
      <c r="AX1209" s="17" t="s">
        <v>5536</v>
      </c>
      <c r="AY1209" s="17"/>
      <c r="AZ1209" s="17" t="s">
        <v>5536</v>
      </c>
      <c r="BA1209" s="7"/>
      <c r="BC1209" s="18"/>
      <c r="BD1209" s="18"/>
      <c r="BE1209" s="18"/>
      <c r="BF1209" s="18"/>
      <c r="BG1209" s="18"/>
      <c r="BH1209" s="18"/>
      <c r="BI1209" s="18"/>
      <c r="BJ1209" s="18"/>
      <c r="BK1209" s="18"/>
      <c r="BM1209" s="18"/>
      <c r="BN1209" s="18"/>
      <c r="BO1209" s="18"/>
      <c r="BP1209" s="9" t="s">
        <v>5661</v>
      </c>
      <c r="BQ1209" s="14"/>
      <c r="BR1209" s="102" t="s">
        <v>5536</v>
      </c>
      <c r="BS1209" s="14"/>
      <c r="BT1209" s="14"/>
      <c r="BU1209" s="9"/>
      <c r="BV1209" s="9"/>
      <c r="BW1209" s="9"/>
    </row>
    <row r="1210" spans="1:75" x14ac:dyDescent="0.35">
      <c r="A1210" s="1" t="s">
        <v>146</v>
      </c>
      <c r="B1210" s="8" t="s">
        <v>147</v>
      </c>
      <c r="C1210" s="3" t="s">
        <v>38</v>
      </c>
      <c r="D1210" s="1" t="s">
        <v>21</v>
      </c>
      <c r="E1210" s="1" t="s">
        <v>30</v>
      </c>
      <c r="F1210" s="3" t="s">
        <v>37</v>
      </c>
      <c r="G1210" s="1" t="s">
        <v>38</v>
      </c>
      <c r="H1210" s="30" t="s">
        <v>5587</v>
      </c>
      <c r="I1210" s="27">
        <v>0</v>
      </c>
      <c r="J1210" s="27">
        <v>0</v>
      </c>
      <c r="K1210" s="27">
        <v>0</v>
      </c>
      <c r="L1210" s="27">
        <v>0</v>
      </c>
      <c r="M1210" s="27">
        <v>0.5815127285386924</v>
      </c>
      <c r="N1210" s="27">
        <v>0</v>
      </c>
      <c r="O1210" s="27">
        <v>0</v>
      </c>
      <c r="P1210" s="27">
        <v>2.3127281106516793</v>
      </c>
      <c r="Q1210" s="27">
        <v>0</v>
      </c>
      <c r="R1210" s="27">
        <v>0</v>
      </c>
      <c r="S1210" s="80">
        <v>0</v>
      </c>
      <c r="T1210" s="80">
        <v>0</v>
      </c>
      <c r="U1210" s="80">
        <v>0</v>
      </c>
      <c r="V1210" s="80">
        <v>0</v>
      </c>
      <c r="W1210" s="80">
        <v>0</v>
      </c>
      <c r="X1210" s="80">
        <v>0</v>
      </c>
      <c r="Y1210" s="80">
        <v>0</v>
      </c>
      <c r="Z1210" s="80">
        <v>0</v>
      </c>
      <c r="AA1210" s="80">
        <v>0</v>
      </c>
      <c r="AB1210" s="80">
        <v>3.2994894887181311E-3</v>
      </c>
      <c r="AC1210" s="80">
        <v>0</v>
      </c>
      <c r="AD1210" s="80">
        <v>0</v>
      </c>
      <c r="AE1210" s="80">
        <v>0</v>
      </c>
      <c r="AF1210" s="80">
        <v>3.0355303296208159E-2</v>
      </c>
      <c r="AG1210" s="80"/>
      <c r="AH1210" s="80">
        <v>0</v>
      </c>
      <c r="AI1210" s="80">
        <v>0</v>
      </c>
      <c r="AJ1210" s="80">
        <v>0</v>
      </c>
      <c r="AK1210" s="80">
        <v>0</v>
      </c>
      <c r="AL1210" s="80">
        <v>0</v>
      </c>
      <c r="AM1210" s="80">
        <v>0</v>
      </c>
      <c r="AN1210" s="41" t="s">
        <v>5558</v>
      </c>
      <c r="AO1210" s="41"/>
      <c r="AP1210" s="40" t="str" cm="1">
        <f t="array" ref="AP1210">IFERROR(_xlfn.IFS(
AR1210="MPR ISSUE","PDH",
AR1210="BSS Hardware Issue","BSS",
AR1210="Sites strategiques, MLL, Pylone, etc.","ENVTECH",
AR1210="AKTIVCO DEFAUT GE &amp; POWER Cabinet","AKTIVCO",
AR1210="AKTIVCO Coupure ENEO &amp; Baisse de tension","AKTIVCO GRID ONLY",
AR1210="Coupure ENEO &amp; Baisse de tension","IHS GRID ONLY",
AR1210="Defaut GE &amp; POWER Cabinet","IHS",
AR1210="Sharing","Partners",
AR1210="Sites strategiques &amp; DataCenter","SST &amp; DC",
AR1210="Exclu","Exclu",
AR1210="SAT","SAT",
AR1210="SPARE-ISSUE","SPARE-ISSUE",
AR1210="Fiber CAmtel","TRANS_FO_CAMTEL",
AR1210="Fiber AOF","Fiber AOF",
AR1210="Projet OCM (HUAWEI)","TRAVAUX-HUAWEI",
AR1210="Projet OCM (NOKIA)","TRAVAUX-NOKIA",
AR1210="ACCESS-ISSUE","ACCESS-ISSUE",
AR1210="Projet OCM (ZTE, NOKIA, autres projets)","TRAVAUX OCM",
AR1210="No root CAuse","No root cause",
AR1210="ODU HS","PDH",
AR1210="IP &amp; VLAN","PDH",
AR1210="Warehouse HUAWEI","SPARE-ISSUE",
AR1210="SPARE-HS","SPARE-ISSUE",
AR1210="Power Telco","BSS",AR1210="no impacts","no impacts"
),"")</f>
        <v>No root cause</v>
      </c>
      <c r="AQ1210" s="40" t="str" cm="1">
        <f t="array" ref="AQ1210">IFERROR(_xlfn.IFS(
AR1210="MPR ISSUE","TX ISSUE",
AR1210="BSS Hardware Issue","RAN ISSUE",
AR1210="Sites strategiques, MLL, Pylone, etc.","ENVTECH",
AR1210="AKTIVCO DEFAUT GE &amp; POWER Cabinet","POWER ISSUE",
AR1210="AKTIVCO Coupure ENEO &amp; Baisse de tension","POWER ISSUE",
AR1210="Coupure ENEO &amp; Baisse de tension","POWER ISSUE",
AR1210="Defaut GE &amp; POWER Cabinet","POWER ISSUE",
AR1210="Sharing","POWER ISSUE",
AR1210="Sites strategiques &amp; DataCenter","POWER ISSUE",
AR1210="Exclu","Exclu",
AR1210="SAT","TX ISSUE",
AR1210="SPARE-ISSUE","SPARE-ISSUE",
AR1210="Fiber CAmtel","TX ISSUE",
AR1210="Fiber AOF","TX ISSUE",
AR1210="Projet OCM (HUAWEI)","TRAVAUX-HUAWEI",
AR1210="Projet OCM (NOKIA)","TRAVAUX -NOKIA",
AR1210="ACCESS-ISSUE","ACCESS-ISSUE",
AR1210="Projet OCM (ZTE, NOKIA, autres projets)","TRAVAUX OCM",
AR1210="No root CAuse","No root cause",
AR1210="ODU HS","TX ISSUE",
AR1210="IP &amp; VLAN","TX ISSUE",
AR1210="Warehouse HUAWEI","SPARE-ISSUE",
AR1210="SPARE-HS","SPARE-ISSUE",
AR1210="Power Telco","RAN ISSUE",AR1210="no impacts","no impacts"
),"")</f>
        <v>No root cause</v>
      </c>
      <c r="AR1210" s="59" t="s">
        <v>5343</v>
      </c>
      <c r="AS1210" s="40" t="str" cm="1">
        <f t="array" ref="AS1210">IFERROR(_xlfn.IFS(
AR1210="MPR ISSUE","ACTIVE",
AR1210="BSS Hardware Issue","ACTIVE",
AR1210="Sites strategiques, MLL, Pylone, etc.","PASSIVE",
AR1210="AKTIVCO DEFAUT GE &amp; POWER Cabinet","PASSIVE",
AR1210="AKTIVCO Coupure ENEO &amp; Baisse de tension","PASSIVE",
AR1210="Coupure ENEO &amp; Baisse de tension","PASSIVE",
AR1210="Defaut GE &amp; POWER Cabinet","PASSIVE",
AR1210="Sharing","PASSIVE",
AR1210="Sites strategiques &amp; DataCenter","PASSIVE",
AR1210="Exclu","Exclu",
AR1210="SAT","ACTIVE",
AR1210="SPARE-ISSUE","SPARE-ISSUE",
AR1210="Fiber CAmtel","ACTIVE",
AR1210="Fiber AOF","ACTIVE",
AR1210="Projet OCM (HUAWEI)","PLANNED WORKS",
AR1210="Projet OCM (NOKIA)","PLANNED WORKS",
AR1210="ACCESS-ISSUE","ACCESS-ISSUE",
AR1210="Projet OCM (ZTE, NOKIA, autres projets)","PLANNED WORKS",
AR1210="No root CAuse","No root cause",
AR1210="ODU HS","ACTIVE",
AR1210="IP &amp; VLAN","ACTIVE",
AR1210="Warehouse HUAWEI","SPARE-ISSUE",
AR1210="SPARE-HS","SPARE-ISSUE",
AR1210="Power Telco","ACTIVE", AR1210="no impacts","no impacts"
),"")</f>
        <v>No root cause</v>
      </c>
      <c r="AT1210" s="99" t="s">
        <v>5661</v>
      </c>
      <c r="AU1210" s="99" t="s">
        <v>147</v>
      </c>
      <c r="AW1210" s="17"/>
      <c r="AX1210" s="17" t="s">
        <v>5536</v>
      </c>
      <c r="AY1210" s="17"/>
      <c r="AZ1210" s="17" t="s">
        <v>5536</v>
      </c>
      <c r="BA1210" s="7"/>
      <c r="BC1210" s="18"/>
      <c r="BD1210" s="18"/>
      <c r="BE1210" s="18"/>
      <c r="BF1210" s="18"/>
      <c r="BG1210" s="18"/>
      <c r="BH1210" s="18"/>
      <c r="BI1210" s="18"/>
      <c r="BJ1210" s="18"/>
      <c r="BK1210" s="18"/>
      <c r="BM1210" s="18"/>
      <c r="BN1210" s="18"/>
      <c r="BO1210" s="18"/>
      <c r="BP1210" s="9" t="s">
        <v>5661</v>
      </c>
      <c r="BQ1210" s="14"/>
      <c r="BR1210" s="102" t="s">
        <v>5536</v>
      </c>
      <c r="BS1210" s="14"/>
      <c r="BT1210" s="14"/>
      <c r="BU1210" s="9"/>
      <c r="BV1210" s="9"/>
      <c r="BW1210" s="9"/>
    </row>
    <row r="1211" spans="1:75" x14ac:dyDescent="0.35">
      <c r="A1211" s="1" t="s">
        <v>4511</v>
      </c>
      <c r="B1211" s="8" t="s">
        <v>4512</v>
      </c>
      <c r="C1211" s="3" t="s">
        <v>38</v>
      </c>
      <c r="D1211" s="1" t="s">
        <v>11</v>
      </c>
      <c r="E1211" s="1" t="s">
        <v>12</v>
      </c>
      <c r="F1211" s="3" t="s">
        <v>37</v>
      </c>
      <c r="G1211" s="1" t="s">
        <v>38</v>
      </c>
      <c r="H1211" s="30" t="s">
        <v>5587</v>
      </c>
      <c r="I1211" s="27">
        <v>0</v>
      </c>
      <c r="J1211" s="27">
        <v>0</v>
      </c>
      <c r="K1211" s="27">
        <v>0</v>
      </c>
      <c r="L1211" s="27">
        <v>0</v>
      </c>
      <c r="M1211" s="27">
        <v>0</v>
      </c>
      <c r="N1211" s="27">
        <v>0</v>
      </c>
      <c r="O1211" s="27">
        <v>0</v>
      </c>
      <c r="P1211" s="27">
        <v>0</v>
      </c>
      <c r="Q1211" s="27">
        <v>0</v>
      </c>
      <c r="R1211" s="27">
        <v>0</v>
      </c>
      <c r="S1211" s="80">
        <v>2.7852685106710813</v>
      </c>
      <c r="T1211" s="80">
        <v>1.1535728655691673</v>
      </c>
      <c r="U1211" s="80">
        <v>0</v>
      </c>
      <c r="V1211" s="80">
        <v>0</v>
      </c>
      <c r="W1211" s="80">
        <v>1.1535728655691673</v>
      </c>
      <c r="X1211" s="80">
        <v>0</v>
      </c>
      <c r="Y1211" s="80">
        <v>0</v>
      </c>
      <c r="Z1211" s="80">
        <v>0</v>
      </c>
      <c r="AA1211" s="80">
        <v>0</v>
      </c>
      <c r="AB1211" s="80">
        <v>3.0497983922748344E-3</v>
      </c>
      <c r="AC1211" s="80">
        <v>0</v>
      </c>
      <c r="AD1211" s="80">
        <v>0</v>
      </c>
      <c r="AE1211" s="80">
        <v>0</v>
      </c>
      <c r="AF1211" s="80">
        <v>0</v>
      </c>
      <c r="AG1211" s="80"/>
      <c r="AH1211" s="80">
        <v>0</v>
      </c>
      <c r="AI1211" s="80">
        <v>0</v>
      </c>
      <c r="AJ1211" s="80">
        <v>0</v>
      </c>
      <c r="AK1211" s="80">
        <v>0</v>
      </c>
      <c r="AL1211" s="80">
        <v>0</v>
      </c>
      <c r="AM1211" s="80">
        <v>0</v>
      </c>
      <c r="AN1211" s="41" t="s">
        <v>5558</v>
      </c>
      <c r="AO1211" s="41"/>
      <c r="AP1211" s="40" t="str" cm="1">
        <f t="array" ref="AP1211">IFERROR(_xlfn.IFS(
AR1211="MPR ISSUE","PDH",
AR1211="BSS Hardware Issue","BSS",
AR1211="Sites strategiques, MLL, Pylone, etc.","ENVTECH",
AR1211="AKTIVCO DEFAUT GE &amp; POWER Cabinet","AKTIVCO",
AR1211="AKTIVCO Coupure ENEO &amp; Baisse de tension","AKTIVCO GRID ONLY",
AR1211="Coupure ENEO &amp; Baisse de tension","IHS GRID ONLY",
AR1211="Defaut GE &amp; POWER Cabinet","IHS",
AR1211="Sharing","Partners",
AR1211="Sites strategiques &amp; DataCenter","SST &amp; DC",
AR1211="Exclu","Exclu",
AR1211="SAT","SAT",
AR1211="SPARE-ISSUE","SPARE-ISSUE",
AR1211="Fiber CAmtel","TRANS_FO_CAMTEL",
AR1211="Fiber AOF","Fiber AOF",
AR1211="Projet OCM (HUAWEI)","TRAVAUX-HUAWEI",
AR1211="Projet OCM (NOKIA)","TRAVAUX-NOKIA",
AR1211="ACCESS-ISSUE","ACCESS-ISSUE",
AR1211="Projet OCM (ZTE, NOKIA, autres projets)","TRAVAUX OCM",
AR1211="No root CAuse","No root cause",
AR1211="ODU HS","PDH",
AR1211="IP &amp; VLAN","PDH",
AR1211="Warehouse HUAWEI","SPARE-ISSUE",
AR1211="SPARE-HS","SPARE-ISSUE",
AR1211="Power Telco","BSS",AR1211="no impacts","no impacts"
),"")</f>
        <v>No root cause</v>
      </c>
      <c r="AQ1211" s="40" t="str" cm="1">
        <f t="array" ref="AQ1211">IFERROR(_xlfn.IFS(
AR1211="MPR ISSUE","TX ISSUE",
AR1211="BSS Hardware Issue","RAN ISSUE",
AR1211="Sites strategiques, MLL, Pylone, etc.","ENVTECH",
AR1211="AKTIVCO DEFAUT GE &amp; POWER Cabinet","POWER ISSUE",
AR1211="AKTIVCO Coupure ENEO &amp; Baisse de tension","POWER ISSUE",
AR1211="Coupure ENEO &amp; Baisse de tension","POWER ISSUE",
AR1211="Defaut GE &amp; POWER Cabinet","POWER ISSUE",
AR1211="Sharing","POWER ISSUE",
AR1211="Sites strategiques &amp; DataCenter","POWER ISSUE",
AR1211="Exclu","Exclu",
AR1211="SAT","TX ISSUE",
AR1211="SPARE-ISSUE","SPARE-ISSUE",
AR1211="Fiber CAmtel","TX ISSUE",
AR1211="Fiber AOF","TX ISSUE",
AR1211="Projet OCM (HUAWEI)","TRAVAUX-HUAWEI",
AR1211="Projet OCM (NOKIA)","TRAVAUX -NOKIA",
AR1211="ACCESS-ISSUE","ACCESS-ISSUE",
AR1211="Projet OCM (ZTE, NOKIA, autres projets)","TRAVAUX OCM",
AR1211="No root CAuse","No root cause",
AR1211="ODU HS","TX ISSUE",
AR1211="IP &amp; VLAN","TX ISSUE",
AR1211="Warehouse HUAWEI","SPARE-ISSUE",
AR1211="SPARE-HS","SPARE-ISSUE",
AR1211="Power Telco","RAN ISSUE",AR1211="no impacts","no impacts"
),"")</f>
        <v>No root cause</v>
      </c>
      <c r="AR1211" s="59" t="s">
        <v>5343</v>
      </c>
      <c r="AS1211" s="40" t="str" cm="1">
        <f t="array" ref="AS1211">IFERROR(_xlfn.IFS(
AR1211="MPR ISSUE","ACTIVE",
AR1211="BSS Hardware Issue","ACTIVE",
AR1211="Sites strategiques, MLL, Pylone, etc.","PASSIVE",
AR1211="AKTIVCO DEFAUT GE &amp; POWER Cabinet","PASSIVE",
AR1211="AKTIVCO Coupure ENEO &amp; Baisse de tension","PASSIVE",
AR1211="Coupure ENEO &amp; Baisse de tension","PASSIVE",
AR1211="Defaut GE &amp; POWER Cabinet","PASSIVE",
AR1211="Sharing","PASSIVE",
AR1211="Sites strategiques &amp; DataCenter","PASSIVE",
AR1211="Exclu","Exclu",
AR1211="SAT","ACTIVE",
AR1211="SPARE-ISSUE","SPARE-ISSUE",
AR1211="Fiber CAmtel","ACTIVE",
AR1211="Fiber AOF","ACTIVE",
AR1211="Projet OCM (HUAWEI)","PLANNED WORKS",
AR1211="Projet OCM (NOKIA)","PLANNED WORKS",
AR1211="ACCESS-ISSUE","ACCESS-ISSUE",
AR1211="Projet OCM (ZTE, NOKIA, autres projets)","PLANNED WORKS",
AR1211="No root CAuse","No root cause",
AR1211="ODU HS","ACTIVE",
AR1211="IP &amp; VLAN","ACTIVE",
AR1211="Warehouse HUAWEI","SPARE-ISSUE",
AR1211="SPARE-HS","SPARE-ISSUE",
AR1211="Power Telco","ACTIVE", AR1211="no impacts","no impacts"
),"")</f>
        <v>No root cause</v>
      </c>
      <c r="AT1211" s="99" t="s">
        <v>5661</v>
      </c>
      <c r="AU1211" s="99" t="s">
        <v>4512</v>
      </c>
      <c r="AW1211" s="17"/>
      <c r="AX1211" s="17" t="s">
        <v>5536</v>
      </c>
      <c r="AY1211" s="17"/>
      <c r="AZ1211" s="17" t="s">
        <v>5536</v>
      </c>
      <c r="BA1211" s="7"/>
      <c r="BC1211" s="18"/>
      <c r="BD1211" s="18"/>
      <c r="BE1211" s="18"/>
      <c r="BF1211" s="18"/>
      <c r="BG1211" s="18"/>
      <c r="BH1211" s="18"/>
      <c r="BI1211" s="18"/>
      <c r="BJ1211" s="18"/>
      <c r="BK1211" s="18"/>
      <c r="BM1211" s="18"/>
      <c r="BN1211" s="18"/>
      <c r="BO1211" s="18"/>
      <c r="BP1211" s="9" t="s">
        <v>5661</v>
      </c>
      <c r="BQ1211" s="14"/>
      <c r="BR1211" s="102" t="s">
        <v>5536</v>
      </c>
      <c r="BS1211" s="14"/>
      <c r="BT1211" s="14"/>
      <c r="BU1211" s="9"/>
      <c r="BV1211" s="9"/>
      <c r="BW1211" s="9"/>
    </row>
    <row r="1212" spans="1:75" x14ac:dyDescent="0.35">
      <c r="A1212" s="1" t="s">
        <v>3480</v>
      </c>
      <c r="B1212" s="8" t="s">
        <v>3481</v>
      </c>
      <c r="C1212" s="3" t="s">
        <v>38</v>
      </c>
      <c r="D1212" s="1" t="s">
        <v>11</v>
      </c>
      <c r="E1212" s="1" t="s">
        <v>12</v>
      </c>
      <c r="F1212" s="3" t="s">
        <v>37</v>
      </c>
      <c r="G1212" s="1" t="s">
        <v>38</v>
      </c>
      <c r="H1212" s="30" t="s">
        <v>5587</v>
      </c>
      <c r="I1212" s="27">
        <v>0</v>
      </c>
      <c r="J1212" s="27">
        <v>0</v>
      </c>
      <c r="K1212" s="27">
        <v>0</v>
      </c>
      <c r="L1212" s="27">
        <v>0.2814732060051422</v>
      </c>
      <c r="M1212" s="27">
        <v>0</v>
      </c>
      <c r="N1212" s="27">
        <v>0</v>
      </c>
      <c r="O1212" s="27">
        <v>0</v>
      </c>
      <c r="P1212" s="27">
        <v>0</v>
      </c>
      <c r="Q1212" s="27">
        <v>0</v>
      </c>
      <c r="R1212" s="27">
        <v>0</v>
      </c>
      <c r="S1212" s="80">
        <v>0</v>
      </c>
      <c r="T1212" s="80">
        <v>0</v>
      </c>
      <c r="U1212" s="80">
        <v>0.1666509717977476</v>
      </c>
      <c r="V1212" s="80">
        <v>0</v>
      </c>
      <c r="W1212" s="80">
        <v>0</v>
      </c>
      <c r="X1212" s="80">
        <v>0</v>
      </c>
      <c r="Y1212" s="80">
        <v>0</v>
      </c>
      <c r="Z1212" s="80">
        <v>0</v>
      </c>
      <c r="AA1212" s="80">
        <v>0</v>
      </c>
      <c r="AB1212" s="80">
        <v>2.9249528440529297E-3</v>
      </c>
      <c r="AC1212" s="80">
        <v>0</v>
      </c>
      <c r="AD1212" s="80">
        <v>0</v>
      </c>
      <c r="AE1212" s="80">
        <v>0</v>
      </c>
      <c r="AF1212" s="80">
        <v>0</v>
      </c>
      <c r="AG1212" s="80"/>
      <c r="AH1212" s="80">
        <v>0</v>
      </c>
      <c r="AI1212" s="80">
        <v>0</v>
      </c>
      <c r="AJ1212" s="80">
        <v>0</v>
      </c>
      <c r="AK1212" s="80">
        <v>0</v>
      </c>
      <c r="AL1212" s="80">
        <v>0</v>
      </c>
      <c r="AM1212" s="80">
        <v>0</v>
      </c>
      <c r="AN1212" s="41" t="s">
        <v>5558</v>
      </c>
      <c r="AO1212" s="41"/>
      <c r="AP1212" s="40" t="str" cm="1">
        <f t="array" ref="AP1212">IFERROR(_xlfn.IFS(
AR1212="MPR ISSUE","PDH",
AR1212="BSS Hardware Issue","BSS",
AR1212="Sites strategiques, MLL, Pylone, etc.","ENVTECH",
AR1212="AKTIVCO DEFAUT GE &amp; POWER Cabinet","AKTIVCO",
AR1212="AKTIVCO Coupure ENEO &amp; Baisse de tension","AKTIVCO GRID ONLY",
AR1212="Coupure ENEO &amp; Baisse de tension","IHS GRID ONLY",
AR1212="Defaut GE &amp; POWER Cabinet","IHS",
AR1212="Sharing","Partners",
AR1212="Sites strategiques &amp; DataCenter","SST &amp; DC",
AR1212="Exclu","Exclu",
AR1212="SAT","SAT",
AR1212="SPARE-ISSUE","SPARE-ISSUE",
AR1212="Fiber CAmtel","TRANS_FO_CAMTEL",
AR1212="Fiber AOF","Fiber AOF",
AR1212="Projet OCM (HUAWEI)","TRAVAUX-HUAWEI",
AR1212="Projet OCM (NOKIA)","TRAVAUX-NOKIA",
AR1212="ACCESS-ISSUE","ACCESS-ISSUE",
AR1212="Projet OCM (ZTE, NOKIA, autres projets)","TRAVAUX OCM",
AR1212="No root CAuse","No root cause",
AR1212="ODU HS","PDH",
AR1212="IP &amp; VLAN","PDH",
AR1212="Warehouse HUAWEI","SPARE-ISSUE",
AR1212="SPARE-HS","SPARE-ISSUE",
AR1212="Power Telco","BSS",AR1212="no impacts","no impacts"
),"")</f>
        <v>No root cause</v>
      </c>
      <c r="AQ1212" s="40" t="str" cm="1">
        <f t="array" ref="AQ1212">IFERROR(_xlfn.IFS(
AR1212="MPR ISSUE","TX ISSUE",
AR1212="BSS Hardware Issue","RAN ISSUE",
AR1212="Sites strategiques, MLL, Pylone, etc.","ENVTECH",
AR1212="AKTIVCO DEFAUT GE &amp; POWER Cabinet","POWER ISSUE",
AR1212="AKTIVCO Coupure ENEO &amp; Baisse de tension","POWER ISSUE",
AR1212="Coupure ENEO &amp; Baisse de tension","POWER ISSUE",
AR1212="Defaut GE &amp; POWER Cabinet","POWER ISSUE",
AR1212="Sharing","POWER ISSUE",
AR1212="Sites strategiques &amp; DataCenter","POWER ISSUE",
AR1212="Exclu","Exclu",
AR1212="SAT","TX ISSUE",
AR1212="SPARE-ISSUE","SPARE-ISSUE",
AR1212="Fiber CAmtel","TX ISSUE",
AR1212="Fiber AOF","TX ISSUE",
AR1212="Projet OCM (HUAWEI)","TRAVAUX-HUAWEI",
AR1212="Projet OCM (NOKIA)","TRAVAUX -NOKIA",
AR1212="ACCESS-ISSUE","ACCESS-ISSUE",
AR1212="Projet OCM (ZTE, NOKIA, autres projets)","TRAVAUX OCM",
AR1212="No root CAuse","No root cause",
AR1212="ODU HS","TX ISSUE",
AR1212="IP &amp; VLAN","TX ISSUE",
AR1212="Warehouse HUAWEI","SPARE-ISSUE",
AR1212="SPARE-HS","SPARE-ISSUE",
AR1212="Power Telco","RAN ISSUE",AR1212="no impacts","no impacts"
),"")</f>
        <v>No root cause</v>
      </c>
      <c r="AR1212" s="59" t="s">
        <v>5343</v>
      </c>
      <c r="AS1212" s="40" t="str" cm="1">
        <f t="array" ref="AS1212">IFERROR(_xlfn.IFS(
AR1212="MPR ISSUE","ACTIVE",
AR1212="BSS Hardware Issue","ACTIVE",
AR1212="Sites strategiques, MLL, Pylone, etc.","PASSIVE",
AR1212="AKTIVCO DEFAUT GE &amp; POWER Cabinet","PASSIVE",
AR1212="AKTIVCO Coupure ENEO &amp; Baisse de tension","PASSIVE",
AR1212="Coupure ENEO &amp; Baisse de tension","PASSIVE",
AR1212="Defaut GE &amp; POWER Cabinet","PASSIVE",
AR1212="Sharing","PASSIVE",
AR1212="Sites strategiques &amp; DataCenter","PASSIVE",
AR1212="Exclu","Exclu",
AR1212="SAT","ACTIVE",
AR1212="SPARE-ISSUE","SPARE-ISSUE",
AR1212="Fiber CAmtel","ACTIVE",
AR1212="Fiber AOF","ACTIVE",
AR1212="Projet OCM (HUAWEI)","PLANNED WORKS",
AR1212="Projet OCM (NOKIA)","PLANNED WORKS",
AR1212="ACCESS-ISSUE","ACCESS-ISSUE",
AR1212="Projet OCM (ZTE, NOKIA, autres projets)","PLANNED WORKS",
AR1212="No root CAuse","No root cause",
AR1212="ODU HS","ACTIVE",
AR1212="IP &amp; VLAN","ACTIVE",
AR1212="Warehouse HUAWEI","SPARE-ISSUE",
AR1212="SPARE-HS","SPARE-ISSUE",
AR1212="Power Telco","ACTIVE", AR1212="no impacts","no impacts"
),"")</f>
        <v>No root cause</v>
      </c>
      <c r="AT1212" s="99" t="s">
        <v>5661</v>
      </c>
      <c r="AU1212" s="99" t="s">
        <v>3481</v>
      </c>
      <c r="AW1212" s="17"/>
      <c r="AX1212" s="17" t="s">
        <v>5536</v>
      </c>
      <c r="AY1212" s="17"/>
      <c r="AZ1212" s="17" t="s">
        <v>5536</v>
      </c>
      <c r="BA1212" s="7"/>
      <c r="BC1212" s="18"/>
      <c r="BD1212" s="18"/>
      <c r="BE1212" s="18"/>
      <c r="BF1212" s="18"/>
      <c r="BG1212" s="18"/>
      <c r="BH1212" s="18"/>
      <c r="BI1212" s="18"/>
      <c r="BJ1212" s="18"/>
      <c r="BK1212" s="18"/>
      <c r="BM1212" s="18"/>
      <c r="BN1212" s="18"/>
      <c r="BO1212" s="18"/>
      <c r="BP1212" s="9" t="s">
        <v>5661</v>
      </c>
      <c r="BQ1212" s="14"/>
      <c r="BR1212" s="102" t="s">
        <v>5536</v>
      </c>
      <c r="BS1212" s="14"/>
      <c r="BT1212" s="14"/>
      <c r="BU1212" s="9"/>
      <c r="BV1212" s="9"/>
      <c r="BW1212" s="9"/>
    </row>
    <row r="1213" spans="1:75" x14ac:dyDescent="0.35">
      <c r="A1213" s="1" t="s">
        <v>1896</v>
      </c>
      <c r="B1213" s="8" t="s">
        <v>1897</v>
      </c>
      <c r="C1213" s="3" t="s">
        <v>38</v>
      </c>
      <c r="D1213" s="1" t="s">
        <v>11</v>
      </c>
      <c r="E1213" s="1" t="s">
        <v>12</v>
      </c>
      <c r="F1213" s="3" t="s">
        <v>37</v>
      </c>
      <c r="G1213" s="1" t="s">
        <v>38</v>
      </c>
      <c r="H1213" s="30" t="s">
        <v>5587</v>
      </c>
      <c r="I1213" s="27">
        <v>0</v>
      </c>
      <c r="J1213" s="27">
        <v>0</v>
      </c>
      <c r="K1213" s="27">
        <v>0</v>
      </c>
      <c r="L1213" s="27">
        <v>0</v>
      </c>
      <c r="M1213" s="27">
        <v>1.1045799054312802</v>
      </c>
      <c r="N1213" s="27">
        <v>0</v>
      </c>
      <c r="O1213" s="27">
        <v>0</v>
      </c>
      <c r="P1213" s="27">
        <v>0</v>
      </c>
      <c r="Q1213" s="27">
        <v>0</v>
      </c>
      <c r="R1213" s="27">
        <v>0</v>
      </c>
      <c r="S1213" s="80">
        <v>0</v>
      </c>
      <c r="T1213" s="80">
        <v>0</v>
      </c>
      <c r="U1213" s="80">
        <v>0</v>
      </c>
      <c r="V1213" s="80">
        <v>0</v>
      </c>
      <c r="W1213" s="80">
        <v>0</v>
      </c>
      <c r="X1213" s="80">
        <v>1.4676307596601919</v>
      </c>
      <c r="Y1213" s="80">
        <v>0</v>
      </c>
      <c r="Z1213" s="80">
        <v>0</v>
      </c>
      <c r="AA1213" s="80">
        <v>0</v>
      </c>
      <c r="AB1213" s="80">
        <v>2.158044476405014E-3</v>
      </c>
      <c r="AC1213" s="80">
        <v>0</v>
      </c>
      <c r="AD1213" s="80">
        <v>0</v>
      </c>
      <c r="AE1213" s="80">
        <v>0</v>
      </c>
      <c r="AF1213" s="80">
        <v>0</v>
      </c>
      <c r="AG1213" s="80"/>
      <c r="AH1213" s="80">
        <v>0</v>
      </c>
      <c r="AI1213" s="80">
        <v>0</v>
      </c>
      <c r="AJ1213" s="80">
        <v>0</v>
      </c>
      <c r="AK1213" s="80">
        <v>0</v>
      </c>
      <c r="AL1213" s="80">
        <v>0</v>
      </c>
      <c r="AM1213" s="80">
        <v>0</v>
      </c>
      <c r="AN1213" s="41" t="s">
        <v>5558</v>
      </c>
      <c r="AO1213" s="41"/>
      <c r="AP1213" s="40" t="str" cm="1">
        <f t="array" ref="AP1213">IFERROR(_xlfn.IFS(
AR1213="MPR ISSUE","PDH",
AR1213="BSS Hardware Issue","BSS",
AR1213="Sites strategiques, MLL, Pylone, etc.","ENVTECH",
AR1213="AKTIVCO DEFAUT GE &amp; POWER Cabinet","AKTIVCO",
AR1213="AKTIVCO Coupure ENEO &amp; Baisse de tension","AKTIVCO GRID ONLY",
AR1213="Coupure ENEO &amp; Baisse de tension","IHS GRID ONLY",
AR1213="Defaut GE &amp; POWER Cabinet","IHS",
AR1213="Sharing","Partners",
AR1213="Sites strategiques &amp; DataCenter","SST &amp; DC",
AR1213="Exclu","Exclu",
AR1213="SAT","SAT",
AR1213="SPARE-ISSUE","SPARE-ISSUE",
AR1213="Fiber CAmtel","TRANS_FO_CAMTEL",
AR1213="Fiber AOF","Fiber AOF",
AR1213="Projet OCM (HUAWEI)","TRAVAUX-HUAWEI",
AR1213="Projet OCM (NOKIA)","TRAVAUX-NOKIA",
AR1213="ACCESS-ISSUE","ACCESS-ISSUE",
AR1213="Projet OCM (ZTE, NOKIA, autres projets)","TRAVAUX OCM",
AR1213="No root CAuse","No root cause",
AR1213="ODU HS","PDH",
AR1213="IP &amp; VLAN","PDH",
AR1213="Warehouse HUAWEI","SPARE-ISSUE",
AR1213="SPARE-HS","SPARE-ISSUE",
AR1213="Power Telco","BSS",AR1213="no impacts","no impacts"
),"")</f>
        <v>No root cause</v>
      </c>
      <c r="AQ1213" s="40" t="str" cm="1">
        <f t="array" ref="AQ1213">IFERROR(_xlfn.IFS(
AR1213="MPR ISSUE","TX ISSUE",
AR1213="BSS Hardware Issue","RAN ISSUE",
AR1213="Sites strategiques, MLL, Pylone, etc.","ENVTECH",
AR1213="AKTIVCO DEFAUT GE &amp; POWER Cabinet","POWER ISSUE",
AR1213="AKTIVCO Coupure ENEO &amp; Baisse de tension","POWER ISSUE",
AR1213="Coupure ENEO &amp; Baisse de tension","POWER ISSUE",
AR1213="Defaut GE &amp; POWER Cabinet","POWER ISSUE",
AR1213="Sharing","POWER ISSUE",
AR1213="Sites strategiques &amp; DataCenter","POWER ISSUE",
AR1213="Exclu","Exclu",
AR1213="SAT","TX ISSUE",
AR1213="SPARE-ISSUE","SPARE-ISSUE",
AR1213="Fiber CAmtel","TX ISSUE",
AR1213="Fiber AOF","TX ISSUE",
AR1213="Projet OCM (HUAWEI)","TRAVAUX-HUAWEI",
AR1213="Projet OCM (NOKIA)","TRAVAUX -NOKIA",
AR1213="ACCESS-ISSUE","ACCESS-ISSUE",
AR1213="Projet OCM (ZTE, NOKIA, autres projets)","TRAVAUX OCM",
AR1213="No root CAuse","No root cause",
AR1213="ODU HS","TX ISSUE",
AR1213="IP &amp; VLAN","TX ISSUE",
AR1213="Warehouse HUAWEI","SPARE-ISSUE",
AR1213="SPARE-HS","SPARE-ISSUE",
AR1213="Power Telco","RAN ISSUE",AR1213="no impacts","no impacts"
),"")</f>
        <v>No root cause</v>
      </c>
      <c r="AR1213" s="59" t="s">
        <v>5343</v>
      </c>
      <c r="AS1213" s="40" t="str" cm="1">
        <f t="array" ref="AS1213">IFERROR(_xlfn.IFS(
AR1213="MPR ISSUE","ACTIVE",
AR1213="BSS Hardware Issue","ACTIVE",
AR1213="Sites strategiques, MLL, Pylone, etc.","PASSIVE",
AR1213="AKTIVCO DEFAUT GE &amp; POWER Cabinet","PASSIVE",
AR1213="AKTIVCO Coupure ENEO &amp; Baisse de tension","PASSIVE",
AR1213="Coupure ENEO &amp; Baisse de tension","PASSIVE",
AR1213="Defaut GE &amp; POWER Cabinet","PASSIVE",
AR1213="Sharing","PASSIVE",
AR1213="Sites strategiques &amp; DataCenter","PASSIVE",
AR1213="Exclu","Exclu",
AR1213="SAT","ACTIVE",
AR1213="SPARE-ISSUE","SPARE-ISSUE",
AR1213="Fiber CAmtel","ACTIVE",
AR1213="Fiber AOF","ACTIVE",
AR1213="Projet OCM (HUAWEI)","PLANNED WORKS",
AR1213="Projet OCM (NOKIA)","PLANNED WORKS",
AR1213="ACCESS-ISSUE","ACCESS-ISSUE",
AR1213="Projet OCM (ZTE, NOKIA, autres projets)","PLANNED WORKS",
AR1213="No root CAuse","No root cause",
AR1213="ODU HS","ACTIVE",
AR1213="IP &amp; VLAN","ACTIVE",
AR1213="Warehouse HUAWEI","SPARE-ISSUE",
AR1213="SPARE-HS","SPARE-ISSUE",
AR1213="Power Telco","ACTIVE", AR1213="no impacts","no impacts"
),"")</f>
        <v>No root cause</v>
      </c>
      <c r="AT1213" s="99" t="s">
        <v>5661</v>
      </c>
      <c r="AU1213" s="99" t="s">
        <v>1897</v>
      </c>
      <c r="AW1213" s="17"/>
      <c r="AX1213" s="17" t="s">
        <v>5536</v>
      </c>
      <c r="AY1213" s="17"/>
      <c r="AZ1213" s="17" t="s">
        <v>5536</v>
      </c>
      <c r="BA1213" s="7"/>
      <c r="BC1213" s="18"/>
      <c r="BD1213" s="18"/>
      <c r="BE1213" s="18"/>
      <c r="BF1213" s="18"/>
      <c r="BG1213" s="18"/>
      <c r="BH1213" s="18"/>
      <c r="BI1213" s="18"/>
      <c r="BJ1213" s="18"/>
      <c r="BK1213" s="18"/>
      <c r="BM1213" s="18"/>
      <c r="BN1213" s="18"/>
      <c r="BO1213" s="18"/>
      <c r="BP1213" s="9" t="s">
        <v>5661</v>
      </c>
      <c r="BQ1213" s="14"/>
      <c r="BR1213" s="102" t="s">
        <v>5536</v>
      </c>
      <c r="BS1213" s="14"/>
      <c r="BT1213" s="14"/>
      <c r="BU1213" s="9"/>
      <c r="BV1213" s="9"/>
      <c r="BW1213" s="9"/>
    </row>
    <row r="1214" spans="1:75" x14ac:dyDescent="0.35">
      <c r="A1214" s="1" t="s">
        <v>3148</v>
      </c>
      <c r="B1214" s="8" t="s">
        <v>3149</v>
      </c>
      <c r="C1214" s="3" t="s">
        <v>38</v>
      </c>
      <c r="D1214" s="1" t="s">
        <v>11</v>
      </c>
      <c r="E1214" s="1" t="s">
        <v>145</v>
      </c>
      <c r="F1214" s="3" t="s">
        <v>37</v>
      </c>
      <c r="G1214" s="1" t="s">
        <v>38</v>
      </c>
      <c r="H1214" s="30" t="s">
        <v>5587</v>
      </c>
      <c r="I1214" s="27">
        <v>0</v>
      </c>
      <c r="J1214" s="27">
        <v>0</v>
      </c>
      <c r="K1214" s="27">
        <v>0</v>
      </c>
      <c r="L1214" s="27">
        <v>0</v>
      </c>
      <c r="M1214" s="27">
        <v>0</v>
      </c>
      <c r="N1214" s="27">
        <v>0</v>
      </c>
      <c r="O1214" s="27">
        <v>0</v>
      </c>
      <c r="P1214" s="27">
        <v>0</v>
      </c>
      <c r="Q1214" s="27">
        <v>0</v>
      </c>
      <c r="R1214" s="27">
        <v>0</v>
      </c>
      <c r="S1214" s="80">
        <v>0</v>
      </c>
      <c r="T1214" s="80">
        <v>0</v>
      </c>
      <c r="U1214" s="80">
        <v>6.4835325154879806</v>
      </c>
      <c r="V1214" s="80">
        <v>0</v>
      </c>
      <c r="W1214" s="80">
        <v>0</v>
      </c>
      <c r="X1214" s="80">
        <v>0</v>
      </c>
      <c r="Y1214" s="80">
        <v>0</v>
      </c>
      <c r="Z1214" s="80">
        <v>0</v>
      </c>
      <c r="AA1214" s="80">
        <v>0</v>
      </c>
      <c r="AB1214" s="80">
        <v>1.997528771548426E-3</v>
      </c>
      <c r="AC1214" s="80">
        <v>0</v>
      </c>
      <c r="AD1214" s="80">
        <v>0</v>
      </c>
      <c r="AE1214" s="80">
        <v>0</v>
      </c>
      <c r="AF1214" s="80">
        <v>0</v>
      </c>
      <c r="AG1214" s="80"/>
      <c r="AH1214" s="80">
        <v>0</v>
      </c>
      <c r="AI1214" s="80">
        <v>0</v>
      </c>
      <c r="AJ1214" s="80">
        <v>0</v>
      </c>
      <c r="AK1214" s="80">
        <v>0</v>
      </c>
      <c r="AL1214" s="80">
        <v>0</v>
      </c>
      <c r="AM1214" s="80">
        <v>0</v>
      </c>
      <c r="AN1214" s="41" t="s">
        <v>5558</v>
      </c>
      <c r="AO1214" s="41"/>
      <c r="AP1214" s="40" t="str" cm="1">
        <f t="array" ref="AP1214">IFERROR(_xlfn.IFS(
AR1214="MPR ISSUE","PDH",
AR1214="BSS Hardware Issue","BSS",
AR1214="Sites strategiques, MLL, Pylone, etc.","ENVTECH",
AR1214="AKTIVCO DEFAUT GE &amp; POWER Cabinet","AKTIVCO",
AR1214="AKTIVCO Coupure ENEO &amp; Baisse de tension","AKTIVCO GRID ONLY",
AR1214="Coupure ENEO &amp; Baisse de tension","IHS GRID ONLY",
AR1214="Defaut GE &amp; POWER Cabinet","IHS",
AR1214="Sharing","Partners",
AR1214="Sites strategiques &amp; DataCenter","SST &amp; DC",
AR1214="Exclu","Exclu",
AR1214="SAT","SAT",
AR1214="SPARE-ISSUE","SPARE-ISSUE",
AR1214="Fiber CAmtel","TRANS_FO_CAMTEL",
AR1214="Fiber AOF","Fiber AOF",
AR1214="Projet OCM (HUAWEI)","TRAVAUX-HUAWEI",
AR1214="Projet OCM (NOKIA)","TRAVAUX-NOKIA",
AR1214="ACCESS-ISSUE","ACCESS-ISSUE",
AR1214="Projet OCM (ZTE, NOKIA, autres projets)","TRAVAUX OCM",
AR1214="No root CAuse","No root cause",
AR1214="ODU HS","PDH",
AR1214="IP &amp; VLAN","PDH",
AR1214="Warehouse HUAWEI","SPARE-ISSUE",
AR1214="SPARE-HS","SPARE-ISSUE",
AR1214="Power Telco","BSS",AR1214="no impacts","no impacts"
),"")</f>
        <v>No root cause</v>
      </c>
      <c r="AQ1214" s="40" t="str" cm="1">
        <f t="array" ref="AQ1214">IFERROR(_xlfn.IFS(
AR1214="MPR ISSUE","TX ISSUE",
AR1214="BSS Hardware Issue","RAN ISSUE",
AR1214="Sites strategiques, MLL, Pylone, etc.","ENVTECH",
AR1214="AKTIVCO DEFAUT GE &amp; POWER Cabinet","POWER ISSUE",
AR1214="AKTIVCO Coupure ENEO &amp; Baisse de tension","POWER ISSUE",
AR1214="Coupure ENEO &amp; Baisse de tension","POWER ISSUE",
AR1214="Defaut GE &amp; POWER Cabinet","POWER ISSUE",
AR1214="Sharing","POWER ISSUE",
AR1214="Sites strategiques &amp; DataCenter","POWER ISSUE",
AR1214="Exclu","Exclu",
AR1214="SAT","TX ISSUE",
AR1214="SPARE-ISSUE","SPARE-ISSUE",
AR1214="Fiber CAmtel","TX ISSUE",
AR1214="Fiber AOF","TX ISSUE",
AR1214="Projet OCM (HUAWEI)","TRAVAUX-HUAWEI",
AR1214="Projet OCM (NOKIA)","TRAVAUX -NOKIA",
AR1214="ACCESS-ISSUE","ACCESS-ISSUE",
AR1214="Projet OCM (ZTE, NOKIA, autres projets)","TRAVAUX OCM",
AR1214="No root CAuse","No root cause",
AR1214="ODU HS","TX ISSUE",
AR1214="IP &amp; VLAN","TX ISSUE",
AR1214="Warehouse HUAWEI","SPARE-ISSUE",
AR1214="SPARE-HS","SPARE-ISSUE",
AR1214="Power Telco","RAN ISSUE",AR1214="no impacts","no impacts"
),"")</f>
        <v>No root cause</v>
      </c>
      <c r="AR1214" s="59" t="s">
        <v>5343</v>
      </c>
      <c r="AS1214" s="40" t="str" cm="1">
        <f t="array" ref="AS1214">IFERROR(_xlfn.IFS(
AR1214="MPR ISSUE","ACTIVE",
AR1214="BSS Hardware Issue","ACTIVE",
AR1214="Sites strategiques, MLL, Pylone, etc.","PASSIVE",
AR1214="AKTIVCO DEFAUT GE &amp; POWER Cabinet","PASSIVE",
AR1214="AKTIVCO Coupure ENEO &amp; Baisse de tension","PASSIVE",
AR1214="Coupure ENEO &amp; Baisse de tension","PASSIVE",
AR1214="Defaut GE &amp; POWER Cabinet","PASSIVE",
AR1214="Sharing","PASSIVE",
AR1214="Sites strategiques &amp; DataCenter","PASSIVE",
AR1214="Exclu","Exclu",
AR1214="SAT","ACTIVE",
AR1214="SPARE-ISSUE","SPARE-ISSUE",
AR1214="Fiber CAmtel","ACTIVE",
AR1214="Fiber AOF","ACTIVE",
AR1214="Projet OCM (HUAWEI)","PLANNED WORKS",
AR1214="Projet OCM (NOKIA)","PLANNED WORKS",
AR1214="ACCESS-ISSUE","ACCESS-ISSUE",
AR1214="Projet OCM (ZTE, NOKIA, autres projets)","PLANNED WORKS",
AR1214="No root CAuse","No root cause",
AR1214="ODU HS","ACTIVE",
AR1214="IP &amp; VLAN","ACTIVE",
AR1214="Warehouse HUAWEI","SPARE-ISSUE",
AR1214="SPARE-HS","SPARE-ISSUE",
AR1214="Power Telco","ACTIVE", AR1214="no impacts","no impacts"
),"")</f>
        <v>No root cause</v>
      </c>
      <c r="AT1214" s="99" t="s">
        <v>5661</v>
      </c>
      <c r="AU1214" s="99" t="s">
        <v>3149</v>
      </c>
      <c r="AW1214" s="17"/>
      <c r="AX1214" s="17" t="s">
        <v>5536</v>
      </c>
      <c r="AY1214" s="17"/>
      <c r="AZ1214" s="17" t="s">
        <v>5536</v>
      </c>
      <c r="BA1214" s="7"/>
      <c r="BC1214" s="18"/>
      <c r="BD1214" s="18"/>
      <c r="BE1214" s="18"/>
      <c r="BF1214" s="18"/>
      <c r="BG1214" s="18"/>
      <c r="BH1214" s="18"/>
      <c r="BI1214" s="18"/>
      <c r="BJ1214" s="18"/>
      <c r="BK1214" s="18"/>
      <c r="BM1214" s="18"/>
      <c r="BN1214" s="18"/>
      <c r="BO1214" s="18"/>
      <c r="BP1214" s="9" t="s">
        <v>5661</v>
      </c>
      <c r="BQ1214" s="14"/>
      <c r="BR1214" s="102" t="s">
        <v>5536</v>
      </c>
      <c r="BS1214" s="14"/>
      <c r="BT1214" s="14"/>
      <c r="BU1214" s="9"/>
      <c r="BV1214" s="9"/>
      <c r="BW1214" s="9"/>
    </row>
    <row r="1215" spans="1:75" x14ac:dyDescent="0.35">
      <c r="A1215" s="1" t="s">
        <v>1354</v>
      </c>
      <c r="B1215" s="8" t="s">
        <v>1355</v>
      </c>
      <c r="C1215" s="3" t="s">
        <v>38</v>
      </c>
      <c r="D1215" s="1" t="s">
        <v>11</v>
      </c>
      <c r="E1215" s="1" t="s">
        <v>12</v>
      </c>
      <c r="F1215" s="3" t="s">
        <v>37</v>
      </c>
      <c r="G1215" s="1" t="s">
        <v>38</v>
      </c>
      <c r="H1215" s="30" t="s">
        <v>5587</v>
      </c>
      <c r="I1215" s="27">
        <v>0.12821637802375885</v>
      </c>
      <c r="J1215" s="27">
        <v>0</v>
      </c>
      <c r="K1215" s="27">
        <v>0</v>
      </c>
      <c r="L1215" s="27">
        <v>0</v>
      </c>
      <c r="M1215" s="27">
        <v>0</v>
      </c>
      <c r="N1215" s="27">
        <v>2.3845499710358178E-2</v>
      </c>
      <c r="O1215" s="27">
        <v>0</v>
      </c>
      <c r="P1215" s="27">
        <v>0</v>
      </c>
      <c r="Q1215" s="27">
        <v>8.6536691749920838</v>
      </c>
      <c r="R1215" s="27">
        <v>0</v>
      </c>
      <c r="S1215" s="80">
        <v>0</v>
      </c>
      <c r="T1215" s="80">
        <v>0.77648580470446582</v>
      </c>
      <c r="U1215" s="80">
        <v>0</v>
      </c>
      <c r="V1215" s="80">
        <v>0</v>
      </c>
      <c r="W1215" s="80">
        <v>0.77648580470446582</v>
      </c>
      <c r="X1215" s="80">
        <v>0</v>
      </c>
      <c r="Y1215" s="80">
        <v>0</v>
      </c>
      <c r="Z1215" s="80">
        <v>0</v>
      </c>
      <c r="AA1215" s="80">
        <v>0</v>
      </c>
      <c r="AB1215" s="80">
        <v>9.4525915082201682E-4</v>
      </c>
      <c r="AC1215" s="80">
        <v>0</v>
      </c>
      <c r="AD1215" s="80">
        <v>0</v>
      </c>
      <c r="AE1215" s="80">
        <v>0</v>
      </c>
      <c r="AF1215" s="80">
        <v>0</v>
      </c>
      <c r="AG1215" s="80"/>
      <c r="AH1215" s="80">
        <v>0</v>
      </c>
      <c r="AI1215" s="80">
        <v>0</v>
      </c>
      <c r="AJ1215" s="80">
        <v>0</v>
      </c>
      <c r="AK1215" s="80">
        <v>0</v>
      </c>
      <c r="AL1215" s="80">
        <v>0</v>
      </c>
      <c r="AM1215" s="80">
        <v>0</v>
      </c>
      <c r="AN1215" s="41" t="s">
        <v>5558</v>
      </c>
      <c r="AO1215" s="41"/>
      <c r="AP1215" s="40" t="str" cm="1">
        <f t="array" ref="AP1215">IFERROR(_xlfn.IFS(
AR1215="MPR ISSUE","PDH",
AR1215="BSS Hardware Issue","BSS",
AR1215="Sites strategiques, MLL, Pylone, etc.","ENVTECH",
AR1215="AKTIVCO DEFAUT GE &amp; POWER Cabinet","AKTIVCO",
AR1215="AKTIVCO Coupure ENEO &amp; Baisse de tension","AKTIVCO GRID ONLY",
AR1215="Coupure ENEO &amp; Baisse de tension","IHS GRID ONLY",
AR1215="Defaut GE &amp; POWER Cabinet","IHS",
AR1215="Sharing","Partners",
AR1215="Sites strategiques &amp; DataCenter","SST &amp; DC",
AR1215="Exclu","Exclu",
AR1215="SAT","SAT",
AR1215="SPARE-ISSUE","SPARE-ISSUE",
AR1215="Fiber CAmtel","TRANS_FO_CAMTEL",
AR1215="Fiber AOF","Fiber AOF",
AR1215="Projet OCM (HUAWEI)","TRAVAUX-HUAWEI",
AR1215="Projet OCM (NOKIA)","TRAVAUX-NOKIA",
AR1215="ACCESS-ISSUE","ACCESS-ISSUE",
AR1215="Projet OCM (ZTE, NOKIA, autres projets)","TRAVAUX OCM",
AR1215="No root CAuse","No root cause",
AR1215="ODU HS","PDH",
AR1215="IP &amp; VLAN","PDH",
AR1215="Warehouse HUAWEI","SPARE-ISSUE",
AR1215="SPARE-HS","SPARE-ISSUE",
AR1215="Power Telco","BSS",AR1215="no impacts","no impacts"
),"")</f>
        <v>No root cause</v>
      </c>
      <c r="AQ1215" s="40" t="str" cm="1">
        <f t="array" ref="AQ1215">IFERROR(_xlfn.IFS(
AR1215="MPR ISSUE","TX ISSUE",
AR1215="BSS Hardware Issue","RAN ISSUE",
AR1215="Sites strategiques, MLL, Pylone, etc.","ENVTECH",
AR1215="AKTIVCO DEFAUT GE &amp; POWER Cabinet","POWER ISSUE",
AR1215="AKTIVCO Coupure ENEO &amp; Baisse de tension","POWER ISSUE",
AR1215="Coupure ENEO &amp; Baisse de tension","POWER ISSUE",
AR1215="Defaut GE &amp; POWER Cabinet","POWER ISSUE",
AR1215="Sharing","POWER ISSUE",
AR1215="Sites strategiques &amp; DataCenter","POWER ISSUE",
AR1215="Exclu","Exclu",
AR1215="SAT","TX ISSUE",
AR1215="SPARE-ISSUE","SPARE-ISSUE",
AR1215="Fiber CAmtel","TX ISSUE",
AR1215="Fiber AOF","TX ISSUE",
AR1215="Projet OCM (HUAWEI)","TRAVAUX-HUAWEI",
AR1215="Projet OCM (NOKIA)","TRAVAUX -NOKIA",
AR1215="ACCESS-ISSUE","ACCESS-ISSUE",
AR1215="Projet OCM (ZTE, NOKIA, autres projets)","TRAVAUX OCM",
AR1215="No root CAuse","No root cause",
AR1215="ODU HS","TX ISSUE",
AR1215="IP &amp; VLAN","TX ISSUE",
AR1215="Warehouse HUAWEI","SPARE-ISSUE",
AR1215="SPARE-HS","SPARE-ISSUE",
AR1215="Power Telco","RAN ISSUE",AR1215="no impacts","no impacts"
),"")</f>
        <v>No root cause</v>
      </c>
      <c r="AR1215" s="59" t="s">
        <v>5343</v>
      </c>
      <c r="AS1215" s="40" t="str" cm="1">
        <f t="array" ref="AS1215">IFERROR(_xlfn.IFS(
AR1215="MPR ISSUE","ACTIVE",
AR1215="BSS Hardware Issue","ACTIVE",
AR1215="Sites strategiques, MLL, Pylone, etc.","PASSIVE",
AR1215="AKTIVCO DEFAUT GE &amp; POWER Cabinet","PASSIVE",
AR1215="AKTIVCO Coupure ENEO &amp; Baisse de tension","PASSIVE",
AR1215="Coupure ENEO &amp; Baisse de tension","PASSIVE",
AR1215="Defaut GE &amp; POWER Cabinet","PASSIVE",
AR1215="Sharing","PASSIVE",
AR1215="Sites strategiques &amp; DataCenter","PASSIVE",
AR1215="Exclu","Exclu",
AR1215="SAT","ACTIVE",
AR1215="SPARE-ISSUE","SPARE-ISSUE",
AR1215="Fiber CAmtel","ACTIVE",
AR1215="Fiber AOF","ACTIVE",
AR1215="Projet OCM (HUAWEI)","PLANNED WORKS",
AR1215="Projet OCM (NOKIA)","PLANNED WORKS",
AR1215="ACCESS-ISSUE","ACCESS-ISSUE",
AR1215="Projet OCM (ZTE, NOKIA, autres projets)","PLANNED WORKS",
AR1215="No root CAuse","No root cause",
AR1215="ODU HS","ACTIVE",
AR1215="IP &amp; VLAN","ACTIVE",
AR1215="Warehouse HUAWEI","SPARE-ISSUE",
AR1215="SPARE-HS","SPARE-ISSUE",
AR1215="Power Telco","ACTIVE", AR1215="no impacts","no impacts"
),"")</f>
        <v>No root cause</v>
      </c>
      <c r="AT1215" s="99" t="s">
        <v>5661</v>
      </c>
      <c r="AU1215" s="99" t="s">
        <v>1355</v>
      </c>
      <c r="AW1215" s="17"/>
      <c r="AX1215" s="17" t="s">
        <v>5536</v>
      </c>
      <c r="AY1215" s="17"/>
      <c r="AZ1215" s="17" t="s">
        <v>5536</v>
      </c>
      <c r="BA1215" s="7"/>
      <c r="BC1215" s="18"/>
      <c r="BD1215" s="18"/>
      <c r="BE1215" s="18"/>
      <c r="BF1215" s="18"/>
      <c r="BG1215" s="18"/>
      <c r="BH1215" s="18"/>
      <c r="BI1215" s="18"/>
      <c r="BJ1215" s="18"/>
      <c r="BK1215" s="18"/>
      <c r="BM1215" s="18"/>
      <c r="BN1215" s="18"/>
      <c r="BO1215" s="18"/>
      <c r="BP1215" s="9" t="s">
        <v>5661</v>
      </c>
      <c r="BQ1215" s="14"/>
      <c r="BR1215" s="102" t="s">
        <v>5536</v>
      </c>
      <c r="BS1215" s="14"/>
      <c r="BT1215" s="14"/>
      <c r="BU1215" s="9"/>
      <c r="BV1215" s="9"/>
      <c r="BW1215" s="9"/>
    </row>
    <row r="1216" spans="1:75" x14ac:dyDescent="0.35">
      <c r="A1216" s="1" t="s">
        <v>3408</v>
      </c>
      <c r="B1216" s="8" t="s">
        <v>3409</v>
      </c>
      <c r="C1216" s="3" t="s">
        <v>38</v>
      </c>
      <c r="D1216" s="1" t="s">
        <v>11</v>
      </c>
      <c r="E1216" s="1" t="s">
        <v>12</v>
      </c>
      <c r="F1216" s="3" t="s">
        <v>37</v>
      </c>
      <c r="G1216" s="1" t="s">
        <v>38</v>
      </c>
      <c r="H1216" s="30" t="s">
        <v>5587</v>
      </c>
      <c r="I1216" s="27">
        <v>0</v>
      </c>
      <c r="J1216" s="27">
        <v>0</v>
      </c>
      <c r="K1216" s="27">
        <v>0</v>
      </c>
      <c r="L1216" s="27">
        <v>0</v>
      </c>
      <c r="M1216" s="27">
        <v>9.4525915082201671E-4</v>
      </c>
      <c r="N1216" s="27">
        <v>0</v>
      </c>
      <c r="O1216" s="27">
        <v>0</v>
      </c>
      <c r="P1216" s="27">
        <v>0</v>
      </c>
      <c r="Q1216" s="27">
        <v>6.717867609500253</v>
      </c>
      <c r="R1216" s="27">
        <v>0</v>
      </c>
      <c r="S1216" s="80">
        <v>0</v>
      </c>
      <c r="T1216" s="80">
        <v>0</v>
      </c>
      <c r="U1216" s="80">
        <v>0</v>
      </c>
      <c r="V1216" s="80">
        <v>0</v>
      </c>
      <c r="W1216" s="80">
        <v>0</v>
      </c>
      <c r="X1216" s="80">
        <v>0</v>
      </c>
      <c r="Y1216" s="80">
        <v>0</v>
      </c>
      <c r="Z1216" s="80">
        <v>0</v>
      </c>
      <c r="AA1216" s="80">
        <v>0</v>
      </c>
      <c r="AB1216" s="80">
        <v>8.2041360260028291E-4</v>
      </c>
      <c r="AC1216" s="80">
        <v>0</v>
      </c>
      <c r="AD1216" s="80">
        <v>0</v>
      </c>
      <c r="AE1216" s="80">
        <v>0</v>
      </c>
      <c r="AF1216" s="80">
        <v>0</v>
      </c>
      <c r="AG1216" s="80"/>
      <c r="AH1216" s="80">
        <v>0</v>
      </c>
      <c r="AI1216" s="80">
        <v>0</v>
      </c>
      <c r="AJ1216" s="80">
        <v>0</v>
      </c>
      <c r="AK1216" s="80">
        <v>0</v>
      </c>
      <c r="AL1216" s="80">
        <v>0</v>
      </c>
      <c r="AM1216" s="80">
        <v>0</v>
      </c>
      <c r="AN1216" s="41" t="s">
        <v>5558</v>
      </c>
      <c r="AO1216" s="41"/>
      <c r="AP1216" s="40" t="str" cm="1">
        <f t="array" ref="AP1216">IFERROR(_xlfn.IFS(
AR1216="MPR ISSUE","PDH",
AR1216="BSS Hardware Issue","BSS",
AR1216="Sites strategiques, MLL, Pylone, etc.","ENVTECH",
AR1216="AKTIVCO DEFAUT GE &amp; POWER Cabinet","AKTIVCO",
AR1216="AKTIVCO Coupure ENEO &amp; Baisse de tension","AKTIVCO GRID ONLY",
AR1216="Coupure ENEO &amp; Baisse de tension","IHS GRID ONLY",
AR1216="Defaut GE &amp; POWER Cabinet","IHS",
AR1216="Sharing","Partners",
AR1216="Sites strategiques &amp; DataCenter","SST &amp; DC",
AR1216="Exclu","Exclu",
AR1216="SAT","SAT",
AR1216="SPARE-ISSUE","SPARE-ISSUE",
AR1216="Fiber CAmtel","TRANS_FO_CAMTEL",
AR1216="Fiber AOF","Fiber AOF",
AR1216="Projet OCM (HUAWEI)","TRAVAUX-HUAWEI",
AR1216="Projet OCM (NOKIA)","TRAVAUX-NOKIA",
AR1216="ACCESS-ISSUE","ACCESS-ISSUE",
AR1216="Projet OCM (ZTE, NOKIA, autres projets)","TRAVAUX OCM",
AR1216="No root CAuse","No root cause",
AR1216="ODU HS","PDH",
AR1216="IP &amp; VLAN","PDH",
AR1216="Warehouse HUAWEI","SPARE-ISSUE",
AR1216="SPARE-HS","SPARE-ISSUE",
AR1216="Power Telco","BSS",AR1216="no impacts","no impacts"
),"")</f>
        <v>No root cause</v>
      </c>
      <c r="AQ1216" s="40" t="str" cm="1">
        <f t="array" ref="AQ1216">IFERROR(_xlfn.IFS(
AR1216="MPR ISSUE","TX ISSUE",
AR1216="BSS Hardware Issue","RAN ISSUE",
AR1216="Sites strategiques, MLL, Pylone, etc.","ENVTECH",
AR1216="AKTIVCO DEFAUT GE &amp; POWER Cabinet","POWER ISSUE",
AR1216="AKTIVCO Coupure ENEO &amp; Baisse de tension","POWER ISSUE",
AR1216="Coupure ENEO &amp; Baisse de tension","POWER ISSUE",
AR1216="Defaut GE &amp; POWER Cabinet","POWER ISSUE",
AR1216="Sharing","POWER ISSUE",
AR1216="Sites strategiques &amp; DataCenter","POWER ISSUE",
AR1216="Exclu","Exclu",
AR1216="SAT","TX ISSUE",
AR1216="SPARE-ISSUE","SPARE-ISSUE",
AR1216="Fiber CAmtel","TX ISSUE",
AR1216="Fiber AOF","TX ISSUE",
AR1216="Projet OCM (HUAWEI)","TRAVAUX-HUAWEI",
AR1216="Projet OCM (NOKIA)","TRAVAUX -NOKIA",
AR1216="ACCESS-ISSUE","ACCESS-ISSUE",
AR1216="Projet OCM (ZTE, NOKIA, autres projets)","TRAVAUX OCM",
AR1216="No root CAuse","No root cause",
AR1216="ODU HS","TX ISSUE",
AR1216="IP &amp; VLAN","TX ISSUE",
AR1216="Warehouse HUAWEI","SPARE-ISSUE",
AR1216="SPARE-HS","SPARE-ISSUE",
AR1216="Power Telco","RAN ISSUE",AR1216="no impacts","no impacts"
),"")</f>
        <v>No root cause</v>
      </c>
      <c r="AR1216" s="59" t="s">
        <v>5343</v>
      </c>
      <c r="AS1216" s="40" t="str" cm="1">
        <f t="array" ref="AS1216">IFERROR(_xlfn.IFS(
AR1216="MPR ISSUE","ACTIVE",
AR1216="BSS Hardware Issue","ACTIVE",
AR1216="Sites strategiques, MLL, Pylone, etc.","PASSIVE",
AR1216="AKTIVCO DEFAUT GE &amp; POWER Cabinet","PASSIVE",
AR1216="AKTIVCO Coupure ENEO &amp; Baisse de tension","PASSIVE",
AR1216="Coupure ENEO &amp; Baisse de tension","PASSIVE",
AR1216="Defaut GE &amp; POWER Cabinet","PASSIVE",
AR1216="Sharing","PASSIVE",
AR1216="Sites strategiques &amp; DataCenter","PASSIVE",
AR1216="Exclu","Exclu",
AR1216="SAT","ACTIVE",
AR1216="SPARE-ISSUE","SPARE-ISSUE",
AR1216="Fiber CAmtel","ACTIVE",
AR1216="Fiber AOF","ACTIVE",
AR1216="Projet OCM (HUAWEI)","PLANNED WORKS",
AR1216="Projet OCM (NOKIA)","PLANNED WORKS",
AR1216="ACCESS-ISSUE","ACCESS-ISSUE",
AR1216="Projet OCM (ZTE, NOKIA, autres projets)","PLANNED WORKS",
AR1216="No root CAuse","No root cause",
AR1216="ODU HS","ACTIVE",
AR1216="IP &amp; VLAN","ACTIVE",
AR1216="Warehouse HUAWEI","SPARE-ISSUE",
AR1216="SPARE-HS","SPARE-ISSUE",
AR1216="Power Telco","ACTIVE", AR1216="no impacts","no impacts"
),"")</f>
        <v>No root cause</v>
      </c>
      <c r="AT1216" s="99" t="s">
        <v>5661</v>
      </c>
      <c r="AU1216" s="99" t="s">
        <v>3409</v>
      </c>
      <c r="AW1216" s="17"/>
      <c r="AX1216" s="17" t="s">
        <v>5536</v>
      </c>
      <c r="AY1216" s="17"/>
      <c r="AZ1216" s="17" t="s">
        <v>5536</v>
      </c>
      <c r="BA1216" s="7"/>
      <c r="BC1216" s="18"/>
      <c r="BD1216" s="18"/>
      <c r="BE1216" s="18"/>
      <c r="BF1216" s="18"/>
      <c r="BG1216" s="18"/>
      <c r="BH1216" s="18"/>
      <c r="BI1216" s="18"/>
      <c r="BJ1216" s="18"/>
      <c r="BK1216" s="18"/>
      <c r="BM1216" s="18"/>
      <c r="BN1216" s="18"/>
      <c r="BO1216" s="18"/>
      <c r="BP1216" s="9" t="s">
        <v>5661</v>
      </c>
      <c r="BQ1216" s="14"/>
      <c r="BR1216" s="102" t="s">
        <v>5536</v>
      </c>
      <c r="BS1216" s="14"/>
      <c r="BT1216" s="14"/>
      <c r="BU1216" s="9"/>
      <c r="BV1216" s="9"/>
      <c r="BW1216" s="9"/>
    </row>
    <row r="1217" spans="1:75" x14ac:dyDescent="0.35">
      <c r="A1217" s="1" t="s">
        <v>4613</v>
      </c>
      <c r="B1217" s="8" t="s">
        <v>4614</v>
      </c>
      <c r="C1217" s="3" t="s">
        <v>38</v>
      </c>
      <c r="D1217" s="1" t="s">
        <v>11</v>
      </c>
      <c r="E1217" s="1" t="s">
        <v>12</v>
      </c>
      <c r="F1217" s="3" t="s">
        <v>37</v>
      </c>
      <c r="G1217" s="1" t="s">
        <v>38</v>
      </c>
      <c r="H1217" s="30" t="s">
        <v>5587</v>
      </c>
      <c r="I1217" s="27">
        <v>0</v>
      </c>
      <c r="J1217" s="27">
        <v>0</v>
      </c>
      <c r="K1217" s="27">
        <v>0</v>
      </c>
      <c r="L1217" s="27">
        <v>0</v>
      </c>
      <c r="M1217" s="27">
        <v>2.927717281192125</v>
      </c>
      <c r="N1217" s="27">
        <v>1.5057621571027837</v>
      </c>
      <c r="O1217" s="27">
        <v>0</v>
      </c>
      <c r="P1217" s="27">
        <v>0</v>
      </c>
      <c r="Q1217" s="27">
        <v>0</v>
      </c>
      <c r="R1217" s="27">
        <v>0</v>
      </c>
      <c r="S1217" s="80">
        <v>0</v>
      </c>
      <c r="T1217" s="80">
        <v>0</v>
      </c>
      <c r="U1217" s="80">
        <v>0</v>
      </c>
      <c r="V1217" s="80">
        <v>0</v>
      </c>
      <c r="W1217" s="80">
        <v>0</v>
      </c>
      <c r="X1217" s="80">
        <v>0</v>
      </c>
      <c r="Y1217" s="80">
        <v>0</v>
      </c>
      <c r="Z1217" s="80">
        <v>0</v>
      </c>
      <c r="AA1217" s="80">
        <v>0</v>
      </c>
      <c r="AB1217" s="80">
        <v>7.3123821101323244E-4</v>
      </c>
      <c r="AC1217" s="80">
        <v>0</v>
      </c>
      <c r="AD1217" s="80">
        <v>0</v>
      </c>
      <c r="AE1217" s="80">
        <v>0</v>
      </c>
      <c r="AF1217" s="80">
        <v>0</v>
      </c>
      <c r="AG1217" s="80"/>
      <c r="AH1217" s="80">
        <v>0</v>
      </c>
      <c r="AI1217" s="80">
        <v>0</v>
      </c>
      <c r="AJ1217" s="80">
        <v>0</v>
      </c>
      <c r="AK1217" s="80">
        <v>0</v>
      </c>
      <c r="AL1217" s="80">
        <v>0</v>
      </c>
      <c r="AM1217" s="80">
        <v>0</v>
      </c>
      <c r="AN1217" s="41" t="s">
        <v>5558</v>
      </c>
      <c r="AO1217" s="41"/>
      <c r="AP1217" s="40" t="str" cm="1">
        <f t="array" ref="AP1217">IFERROR(_xlfn.IFS(
AR1217="MPR ISSUE","PDH",
AR1217="BSS Hardware Issue","BSS",
AR1217="Sites strategiques, MLL, Pylone, etc.","ENVTECH",
AR1217="AKTIVCO DEFAUT GE &amp; POWER Cabinet","AKTIVCO",
AR1217="AKTIVCO Coupure ENEO &amp; Baisse de tension","AKTIVCO GRID ONLY",
AR1217="Coupure ENEO &amp; Baisse de tension","IHS GRID ONLY",
AR1217="Defaut GE &amp; POWER Cabinet","IHS",
AR1217="Sharing","Partners",
AR1217="Sites strategiques &amp; DataCenter","SST &amp; DC",
AR1217="Exclu","Exclu",
AR1217="SAT","SAT",
AR1217="SPARE-ISSUE","SPARE-ISSUE",
AR1217="Fiber CAmtel","TRANS_FO_CAMTEL",
AR1217="Fiber AOF","Fiber AOF",
AR1217="Projet OCM (HUAWEI)","TRAVAUX-HUAWEI",
AR1217="Projet OCM (NOKIA)","TRAVAUX-NOKIA",
AR1217="ACCESS-ISSUE","ACCESS-ISSUE",
AR1217="Projet OCM (ZTE, NOKIA, autres projets)","TRAVAUX OCM",
AR1217="No root CAuse","No root cause",
AR1217="ODU HS","PDH",
AR1217="IP &amp; VLAN","PDH",
AR1217="Warehouse HUAWEI","SPARE-ISSUE",
AR1217="SPARE-HS","SPARE-ISSUE",
AR1217="Power Telco","BSS",AR1217="no impacts","no impacts"
),"")</f>
        <v>No root cause</v>
      </c>
      <c r="AQ1217" s="40" t="str" cm="1">
        <f t="array" ref="AQ1217">IFERROR(_xlfn.IFS(
AR1217="MPR ISSUE","TX ISSUE",
AR1217="BSS Hardware Issue","RAN ISSUE",
AR1217="Sites strategiques, MLL, Pylone, etc.","ENVTECH",
AR1217="AKTIVCO DEFAUT GE &amp; POWER Cabinet","POWER ISSUE",
AR1217="AKTIVCO Coupure ENEO &amp; Baisse de tension","POWER ISSUE",
AR1217="Coupure ENEO &amp; Baisse de tension","POWER ISSUE",
AR1217="Defaut GE &amp; POWER Cabinet","POWER ISSUE",
AR1217="Sharing","POWER ISSUE",
AR1217="Sites strategiques &amp; DataCenter","POWER ISSUE",
AR1217="Exclu","Exclu",
AR1217="SAT","TX ISSUE",
AR1217="SPARE-ISSUE","SPARE-ISSUE",
AR1217="Fiber CAmtel","TX ISSUE",
AR1217="Fiber AOF","TX ISSUE",
AR1217="Projet OCM (HUAWEI)","TRAVAUX-HUAWEI",
AR1217="Projet OCM (NOKIA)","TRAVAUX -NOKIA",
AR1217="ACCESS-ISSUE","ACCESS-ISSUE",
AR1217="Projet OCM (ZTE, NOKIA, autres projets)","TRAVAUX OCM",
AR1217="No root CAuse","No root cause",
AR1217="ODU HS","TX ISSUE",
AR1217="IP &amp; VLAN","TX ISSUE",
AR1217="Warehouse HUAWEI","SPARE-ISSUE",
AR1217="SPARE-HS","SPARE-ISSUE",
AR1217="Power Telco","RAN ISSUE",AR1217="no impacts","no impacts"
),"")</f>
        <v>No root cause</v>
      </c>
      <c r="AR1217" s="59" t="s">
        <v>5343</v>
      </c>
      <c r="AS1217" s="40" t="str" cm="1">
        <f t="array" ref="AS1217">IFERROR(_xlfn.IFS(
AR1217="MPR ISSUE","ACTIVE",
AR1217="BSS Hardware Issue","ACTIVE",
AR1217="Sites strategiques, MLL, Pylone, etc.","PASSIVE",
AR1217="AKTIVCO DEFAUT GE &amp; POWER Cabinet","PASSIVE",
AR1217="AKTIVCO Coupure ENEO &amp; Baisse de tension","PASSIVE",
AR1217="Coupure ENEO &amp; Baisse de tension","PASSIVE",
AR1217="Defaut GE &amp; POWER Cabinet","PASSIVE",
AR1217="Sharing","PASSIVE",
AR1217="Sites strategiques &amp; DataCenter","PASSIVE",
AR1217="Exclu","Exclu",
AR1217="SAT","ACTIVE",
AR1217="SPARE-ISSUE","SPARE-ISSUE",
AR1217="Fiber CAmtel","ACTIVE",
AR1217="Fiber AOF","ACTIVE",
AR1217="Projet OCM (HUAWEI)","PLANNED WORKS",
AR1217="Projet OCM (NOKIA)","PLANNED WORKS",
AR1217="ACCESS-ISSUE","ACCESS-ISSUE",
AR1217="Projet OCM (ZTE, NOKIA, autres projets)","PLANNED WORKS",
AR1217="No root CAuse","No root cause",
AR1217="ODU HS","ACTIVE",
AR1217="IP &amp; VLAN","ACTIVE",
AR1217="Warehouse HUAWEI","SPARE-ISSUE",
AR1217="SPARE-HS","SPARE-ISSUE",
AR1217="Power Telco","ACTIVE", AR1217="no impacts","no impacts"
),"")</f>
        <v>No root cause</v>
      </c>
      <c r="AT1217" s="99" t="s">
        <v>5661</v>
      </c>
      <c r="AU1217" s="99" t="s">
        <v>4614</v>
      </c>
      <c r="AW1217" s="17"/>
      <c r="AX1217" s="17" t="s">
        <v>5536</v>
      </c>
      <c r="AY1217" s="17"/>
      <c r="AZ1217" s="17" t="s">
        <v>5536</v>
      </c>
      <c r="BA1217" s="7"/>
      <c r="BC1217" s="18"/>
      <c r="BD1217" s="18"/>
      <c r="BE1217" s="18"/>
      <c r="BF1217" s="18"/>
      <c r="BG1217" s="18"/>
      <c r="BH1217" s="18"/>
      <c r="BI1217" s="18"/>
      <c r="BJ1217" s="18"/>
      <c r="BK1217" s="18"/>
      <c r="BM1217" s="18"/>
      <c r="BN1217" s="18"/>
      <c r="BO1217" s="18"/>
      <c r="BP1217" s="9" t="s">
        <v>5661</v>
      </c>
      <c r="BQ1217" s="14"/>
      <c r="BR1217" s="102" t="s">
        <v>5536</v>
      </c>
      <c r="BS1217" s="14"/>
      <c r="BT1217" s="14"/>
      <c r="BU1217" s="9"/>
      <c r="BV1217" s="9"/>
      <c r="BW1217" s="9"/>
    </row>
    <row r="1218" spans="1:75" x14ac:dyDescent="0.35">
      <c r="A1218" s="1" t="s">
        <v>3353</v>
      </c>
      <c r="B1218" s="8" t="s">
        <v>3354</v>
      </c>
      <c r="C1218" s="3" t="s">
        <v>38</v>
      </c>
      <c r="D1218" s="1" t="s">
        <v>11</v>
      </c>
      <c r="E1218" s="1" t="s">
        <v>12</v>
      </c>
      <c r="F1218" s="3" t="s">
        <v>37</v>
      </c>
      <c r="G1218" s="1" t="s">
        <v>38</v>
      </c>
      <c r="H1218" s="30" t="s">
        <v>5587</v>
      </c>
      <c r="I1218" s="27">
        <v>0</v>
      </c>
      <c r="J1218" s="27">
        <v>0</v>
      </c>
      <c r="K1218" s="27">
        <v>0</v>
      </c>
      <c r="L1218" s="27">
        <v>0.27977887356498915</v>
      </c>
      <c r="M1218" s="27">
        <v>0</v>
      </c>
      <c r="N1218" s="27">
        <v>0</v>
      </c>
      <c r="O1218" s="27">
        <v>0</v>
      </c>
      <c r="P1218" s="27">
        <v>0</v>
      </c>
      <c r="Q1218" s="27">
        <v>0</v>
      </c>
      <c r="R1218" s="27">
        <v>0</v>
      </c>
      <c r="S1218" s="80">
        <v>0</v>
      </c>
      <c r="T1218" s="80">
        <v>0</v>
      </c>
      <c r="U1218" s="80">
        <v>0.16643695085793903</v>
      </c>
      <c r="V1218" s="80">
        <v>0</v>
      </c>
      <c r="W1218" s="80">
        <v>0</v>
      </c>
      <c r="X1218" s="80">
        <v>0</v>
      </c>
      <c r="Y1218" s="80">
        <v>0</v>
      </c>
      <c r="Z1218" s="80">
        <v>0</v>
      </c>
      <c r="AA1218" s="80">
        <v>0</v>
      </c>
      <c r="AB1218" s="80">
        <v>7.3123821101323244E-4</v>
      </c>
      <c r="AC1218" s="80">
        <v>0</v>
      </c>
      <c r="AD1218" s="80">
        <v>0</v>
      </c>
      <c r="AE1218" s="80">
        <v>0</v>
      </c>
      <c r="AF1218" s="80">
        <v>0</v>
      </c>
      <c r="AG1218" s="80"/>
      <c r="AH1218" s="80">
        <v>0</v>
      </c>
      <c r="AI1218" s="80">
        <v>0</v>
      </c>
      <c r="AJ1218" s="80">
        <v>0</v>
      </c>
      <c r="AK1218" s="80">
        <v>0</v>
      </c>
      <c r="AL1218" s="80">
        <v>0</v>
      </c>
      <c r="AM1218" s="80">
        <v>0</v>
      </c>
      <c r="AN1218" s="41" t="s">
        <v>5558</v>
      </c>
      <c r="AO1218" s="41"/>
      <c r="AP1218" s="40" t="str" cm="1">
        <f t="array" ref="AP1218">IFERROR(_xlfn.IFS(
AR1218="MPR ISSUE","PDH",
AR1218="BSS Hardware Issue","BSS",
AR1218="Sites strategiques, MLL, Pylone, etc.","ENVTECH",
AR1218="AKTIVCO DEFAUT GE &amp; POWER Cabinet","AKTIVCO",
AR1218="AKTIVCO Coupure ENEO &amp; Baisse de tension","AKTIVCO GRID ONLY",
AR1218="Coupure ENEO &amp; Baisse de tension","IHS GRID ONLY",
AR1218="Defaut GE &amp; POWER Cabinet","IHS",
AR1218="Sharing","Partners",
AR1218="Sites strategiques &amp; DataCenter","SST &amp; DC",
AR1218="Exclu","Exclu",
AR1218="SAT","SAT",
AR1218="SPARE-ISSUE","SPARE-ISSUE",
AR1218="Fiber CAmtel","TRANS_FO_CAMTEL",
AR1218="Fiber AOF","Fiber AOF",
AR1218="Projet OCM (HUAWEI)","TRAVAUX-HUAWEI",
AR1218="Projet OCM (NOKIA)","TRAVAUX-NOKIA",
AR1218="ACCESS-ISSUE","ACCESS-ISSUE",
AR1218="Projet OCM (ZTE, NOKIA, autres projets)","TRAVAUX OCM",
AR1218="No root CAuse","No root cause",
AR1218="ODU HS","PDH",
AR1218="IP &amp; VLAN","PDH",
AR1218="Warehouse HUAWEI","SPARE-ISSUE",
AR1218="SPARE-HS","SPARE-ISSUE",
AR1218="Power Telco","BSS",AR1218="no impacts","no impacts"
),"")</f>
        <v>No root cause</v>
      </c>
      <c r="AQ1218" s="40" t="str" cm="1">
        <f t="array" ref="AQ1218">IFERROR(_xlfn.IFS(
AR1218="MPR ISSUE","TX ISSUE",
AR1218="BSS Hardware Issue","RAN ISSUE",
AR1218="Sites strategiques, MLL, Pylone, etc.","ENVTECH",
AR1218="AKTIVCO DEFAUT GE &amp; POWER Cabinet","POWER ISSUE",
AR1218="AKTIVCO Coupure ENEO &amp; Baisse de tension","POWER ISSUE",
AR1218="Coupure ENEO &amp; Baisse de tension","POWER ISSUE",
AR1218="Defaut GE &amp; POWER Cabinet","POWER ISSUE",
AR1218="Sharing","POWER ISSUE",
AR1218="Sites strategiques &amp; DataCenter","POWER ISSUE",
AR1218="Exclu","Exclu",
AR1218="SAT","TX ISSUE",
AR1218="SPARE-ISSUE","SPARE-ISSUE",
AR1218="Fiber CAmtel","TX ISSUE",
AR1218="Fiber AOF","TX ISSUE",
AR1218="Projet OCM (HUAWEI)","TRAVAUX-HUAWEI",
AR1218="Projet OCM (NOKIA)","TRAVAUX -NOKIA",
AR1218="ACCESS-ISSUE","ACCESS-ISSUE",
AR1218="Projet OCM (ZTE, NOKIA, autres projets)","TRAVAUX OCM",
AR1218="No root CAuse","No root cause",
AR1218="ODU HS","TX ISSUE",
AR1218="IP &amp; VLAN","TX ISSUE",
AR1218="Warehouse HUAWEI","SPARE-ISSUE",
AR1218="SPARE-HS","SPARE-ISSUE",
AR1218="Power Telco","RAN ISSUE",AR1218="no impacts","no impacts"
),"")</f>
        <v>No root cause</v>
      </c>
      <c r="AR1218" s="59" t="s">
        <v>5343</v>
      </c>
      <c r="AS1218" s="40" t="str" cm="1">
        <f t="array" ref="AS1218">IFERROR(_xlfn.IFS(
AR1218="MPR ISSUE","ACTIVE",
AR1218="BSS Hardware Issue","ACTIVE",
AR1218="Sites strategiques, MLL, Pylone, etc.","PASSIVE",
AR1218="AKTIVCO DEFAUT GE &amp; POWER Cabinet","PASSIVE",
AR1218="AKTIVCO Coupure ENEO &amp; Baisse de tension","PASSIVE",
AR1218="Coupure ENEO &amp; Baisse de tension","PASSIVE",
AR1218="Defaut GE &amp; POWER Cabinet","PASSIVE",
AR1218="Sharing","PASSIVE",
AR1218="Sites strategiques &amp; DataCenter","PASSIVE",
AR1218="Exclu","Exclu",
AR1218="SAT","ACTIVE",
AR1218="SPARE-ISSUE","SPARE-ISSUE",
AR1218="Fiber CAmtel","ACTIVE",
AR1218="Fiber AOF","ACTIVE",
AR1218="Projet OCM (HUAWEI)","PLANNED WORKS",
AR1218="Projet OCM (NOKIA)","PLANNED WORKS",
AR1218="ACCESS-ISSUE","ACCESS-ISSUE",
AR1218="Projet OCM (ZTE, NOKIA, autres projets)","PLANNED WORKS",
AR1218="No root CAuse","No root cause",
AR1218="ODU HS","ACTIVE",
AR1218="IP &amp; VLAN","ACTIVE",
AR1218="Warehouse HUAWEI","SPARE-ISSUE",
AR1218="SPARE-HS","SPARE-ISSUE",
AR1218="Power Telco","ACTIVE", AR1218="no impacts","no impacts"
),"")</f>
        <v>No root cause</v>
      </c>
      <c r="AT1218" s="99" t="s">
        <v>5661</v>
      </c>
      <c r="AU1218" s="99" t="s">
        <v>3354</v>
      </c>
      <c r="AW1218" s="17"/>
      <c r="AX1218" s="17" t="s">
        <v>5536</v>
      </c>
      <c r="AY1218" s="17"/>
      <c r="AZ1218" s="17" t="s">
        <v>5536</v>
      </c>
      <c r="BA1218" s="7"/>
      <c r="BC1218" s="18"/>
      <c r="BD1218" s="18"/>
      <c r="BE1218" s="18"/>
      <c r="BF1218" s="18"/>
      <c r="BG1218" s="18"/>
      <c r="BH1218" s="18"/>
      <c r="BI1218" s="18"/>
      <c r="BJ1218" s="18"/>
      <c r="BK1218" s="18"/>
      <c r="BM1218" s="18"/>
      <c r="BN1218" s="18"/>
      <c r="BO1218" s="18"/>
      <c r="BP1218" s="9" t="s">
        <v>5661</v>
      </c>
      <c r="BQ1218" s="14"/>
      <c r="BR1218" s="102" t="s">
        <v>5536</v>
      </c>
      <c r="BS1218" s="14"/>
      <c r="BT1218" s="14"/>
      <c r="BU1218" s="9"/>
      <c r="BV1218" s="9"/>
      <c r="BW1218" s="9"/>
    </row>
    <row r="1219" spans="1:75" x14ac:dyDescent="0.35">
      <c r="A1219" s="79" t="s">
        <v>2387</v>
      </c>
      <c r="B1219" s="8" t="s">
        <v>2388</v>
      </c>
      <c r="C1219" s="3" t="s">
        <v>38</v>
      </c>
      <c r="D1219" s="1" t="s">
        <v>11</v>
      </c>
      <c r="E1219" s="1" t="s">
        <v>12</v>
      </c>
      <c r="F1219" s="3" t="s">
        <v>37</v>
      </c>
      <c r="G1219" s="1" t="s">
        <v>38</v>
      </c>
      <c r="H1219" s="30" t="s">
        <v>5587</v>
      </c>
      <c r="I1219" s="27">
        <v>60.097079898297274</v>
      </c>
      <c r="J1219" s="27">
        <v>60.097079898297274</v>
      </c>
      <c r="K1219" s="27">
        <v>60.097079898297274</v>
      </c>
      <c r="L1219" s="27">
        <v>41.186974400241979</v>
      </c>
      <c r="M1219" s="27">
        <v>0</v>
      </c>
      <c r="N1219" s="27">
        <v>0</v>
      </c>
      <c r="O1219" s="27">
        <v>0</v>
      </c>
      <c r="P1219" s="27">
        <v>0</v>
      </c>
      <c r="Q1219" s="27">
        <v>0</v>
      </c>
      <c r="R1219" s="27">
        <v>0</v>
      </c>
      <c r="S1219" s="80">
        <v>2.26690979445429</v>
      </c>
      <c r="T1219" s="80">
        <v>0</v>
      </c>
      <c r="U1219" s="80">
        <v>0</v>
      </c>
      <c r="V1219" s="80">
        <v>0</v>
      </c>
      <c r="W1219" s="80">
        <v>0</v>
      </c>
      <c r="X1219" s="80">
        <v>0</v>
      </c>
      <c r="Y1219" s="80">
        <v>0</v>
      </c>
      <c r="Z1219" s="80">
        <v>0</v>
      </c>
      <c r="AA1219" s="80">
        <v>0</v>
      </c>
      <c r="AB1219" s="80">
        <v>7.1340313269571969E-4</v>
      </c>
      <c r="AC1219" s="80">
        <v>0</v>
      </c>
      <c r="AD1219" s="80">
        <v>0</v>
      </c>
      <c r="AE1219" s="80">
        <v>0</v>
      </c>
      <c r="AF1219" s="80">
        <v>0</v>
      </c>
      <c r="AG1219" s="80"/>
      <c r="AH1219" s="80">
        <v>0</v>
      </c>
      <c r="AI1219" s="80">
        <v>0</v>
      </c>
      <c r="AJ1219" s="80">
        <v>0</v>
      </c>
      <c r="AK1219" s="80">
        <v>0</v>
      </c>
      <c r="AL1219" s="80">
        <v>0</v>
      </c>
      <c r="AM1219" s="80">
        <v>0</v>
      </c>
      <c r="AN1219" s="41" t="s">
        <v>5558</v>
      </c>
      <c r="AO1219" s="41"/>
      <c r="AP1219" s="40" t="str" cm="1">
        <f t="array" ref="AP1219">IFERROR(_xlfn.IFS(
AR1219="MPR ISSUE","PDH",
AR1219="BSS Hardware Issue","BSS",
AR1219="Sites strategiques, MLL, Pylone, etc.","ENVTECH",
AR1219="AKTIVCO DEFAUT GE &amp; POWER Cabinet","AKTIVCO",
AR1219="AKTIVCO Coupure ENEO &amp; Baisse de tension","AKTIVCO GRID ONLY",
AR1219="Coupure ENEO &amp; Baisse de tension","IHS GRID ONLY",
AR1219="Defaut GE &amp; POWER Cabinet","IHS",
AR1219="Sharing","Partners",
AR1219="Sites strategiques &amp; DataCenter","SST &amp; DC",
AR1219="Exclu","Exclu",
AR1219="SAT","SAT",
AR1219="SPARE-ISSUE","SPARE-ISSUE",
AR1219="Fiber CAmtel","TRANS_FO_CAMTEL",
AR1219="Fiber AOF","Fiber AOF",
AR1219="Projet OCM (HUAWEI)","TRAVAUX-HUAWEI",
AR1219="Projet OCM (NOKIA)","TRAVAUX-NOKIA",
AR1219="ACCESS-ISSUE","ACCESS-ISSUE",
AR1219="Projet OCM (ZTE, NOKIA, autres projets)","TRAVAUX OCM",
AR1219="No root CAuse","No root cause",
AR1219="ODU HS","PDH",
AR1219="IP &amp; VLAN","PDH",
AR1219="Warehouse HUAWEI","SPARE-ISSUE",
AR1219="SPARE-HS","SPARE-ISSUE",
AR1219="Power Telco","BSS",AR1219="no impacts","no impacts"
),"")</f>
        <v>BSS</v>
      </c>
      <c r="AQ1219" s="40" t="str" cm="1">
        <f t="array" ref="AQ1219">IFERROR(_xlfn.IFS(
AR1219="MPR ISSUE","TX ISSUE",
AR1219="BSS Hardware Issue","RAN ISSUE",
AR1219="Sites strategiques, MLL, Pylone, etc.","ENVTECH",
AR1219="AKTIVCO DEFAUT GE &amp; POWER Cabinet","POWER ISSUE",
AR1219="AKTIVCO Coupure ENEO &amp; Baisse de tension","POWER ISSUE",
AR1219="Coupure ENEO &amp; Baisse de tension","POWER ISSUE",
AR1219="Defaut GE &amp; POWER Cabinet","POWER ISSUE",
AR1219="Sharing","POWER ISSUE",
AR1219="Sites strategiques &amp; DataCenter","POWER ISSUE",
AR1219="Exclu","Exclu",
AR1219="SAT","TX ISSUE",
AR1219="SPARE-ISSUE","SPARE-ISSUE",
AR1219="Fiber CAmtel","TX ISSUE",
AR1219="Fiber AOF","TX ISSUE",
AR1219="Projet OCM (HUAWEI)","TRAVAUX-HUAWEI",
AR1219="Projet OCM (NOKIA)","TRAVAUX -NOKIA",
AR1219="ACCESS-ISSUE","ACCESS-ISSUE",
AR1219="Projet OCM (ZTE, NOKIA, autres projets)","TRAVAUX OCM",
AR1219="No root CAuse","No root cause",
AR1219="ODU HS","TX ISSUE",
AR1219="IP &amp; VLAN","TX ISSUE",
AR1219="Warehouse HUAWEI","SPARE-ISSUE",
AR1219="SPARE-HS","SPARE-ISSUE",
AR1219="Power Telco","RAN ISSUE",AR1219="no impacts","no impacts"
),"")</f>
        <v>RAN ISSUE</v>
      </c>
      <c r="AR1219" s="59" t="s">
        <v>5319</v>
      </c>
      <c r="AS1219" s="40" t="str" cm="1">
        <f t="array" ref="AS1219">IFERROR(_xlfn.IFS(
AR1219="MPR ISSUE","ACTIVE",
AR1219="BSS Hardware Issue","ACTIVE",
AR1219="Sites strategiques, MLL, Pylone, etc.","PASSIVE",
AR1219="AKTIVCO DEFAUT GE &amp; POWER Cabinet","PASSIVE",
AR1219="AKTIVCO Coupure ENEO &amp; Baisse de tension","PASSIVE",
AR1219="Coupure ENEO &amp; Baisse de tension","PASSIVE",
AR1219="Defaut GE &amp; POWER Cabinet","PASSIVE",
AR1219="Sharing","PASSIVE",
AR1219="Sites strategiques &amp; DataCenter","PASSIVE",
AR1219="Exclu","Exclu",
AR1219="SAT","ACTIVE",
AR1219="SPARE-ISSUE","SPARE-ISSUE",
AR1219="Fiber CAmtel","ACTIVE",
AR1219="Fiber AOF","ACTIVE",
AR1219="Projet OCM (HUAWEI)","PLANNED WORKS",
AR1219="Projet OCM (NOKIA)","PLANNED WORKS",
AR1219="ACCESS-ISSUE","ACCESS-ISSUE",
AR1219="Projet OCM (ZTE, NOKIA, autres projets)","PLANNED WORKS",
AR1219="No root CAuse","No root cause",
AR1219="ODU HS","ACTIVE",
AR1219="IP &amp; VLAN","ACTIVE",
AR1219="Warehouse HUAWEI","SPARE-ISSUE",
AR1219="SPARE-HS","SPARE-ISSUE",
AR1219="Power Telco","ACTIVE", AR1219="no impacts","no impacts"
),"")</f>
        <v>ACTIVE</v>
      </c>
      <c r="AT1219" s="99" t="s">
        <v>6573</v>
      </c>
      <c r="AU1219" s="99" t="s">
        <v>2388</v>
      </c>
      <c r="AW1219" s="17"/>
      <c r="AX1219" s="17" t="s">
        <v>5536</v>
      </c>
      <c r="AY1219" s="17"/>
      <c r="AZ1219" s="17" t="s">
        <v>5536</v>
      </c>
      <c r="BA1219" s="7"/>
      <c r="BC1219" s="18"/>
      <c r="BD1219" s="18"/>
      <c r="BE1219" s="18"/>
      <c r="BF1219" s="18"/>
      <c r="BG1219" s="18"/>
      <c r="BH1219" s="18"/>
      <c r="BI1219" s="18"/>
      <c r="BJ1219" s="18"/>
      <c r="BK1219" s="18"/>
      <c r="BM1219" s="18"/>
      <c r="BN1219" s="18"/>
      <c r="BO1219" s="18"/>
      <c r="BP1219" s="9" t="s">
        <v>5661</v>
      </c>
      <c r="BQ1219" s="14"/>
      <c r="BR1219" s="102" t="s">
        <v>2388</v>
      </c>
      <c r="BS1219" s="14"/>
      <c r="BT1219" s="14"/>
      <c r="BU1219" s="9"/>
      <c r="BV1219" s="9"/>
      <c r="BW1219" s="9"/>
    </row>
    <row r="1220" spans="1:75" x14ac:dyDescent="0.35">
      <c r="A1220" s="1" t="s">
        <v>1770</v>
      </c>
      <c r="B1220" s="1" t="s">
        <v>1771</v>
      </c>
      <c r="C1220" s="3" t="s">
        <v>37</v>
      </c>
      <c r="D1220" s="1" t="s">
        <v>11</v>
      </c>
      <c r="E1220" s="23" t="s">
        <v>96</v>
      </c>
      <c r="F1220" s="3" t="s">
        <v>69</v>
      </c>
      <c r="G1220" s="1" t="s">
        <v>1772</v>
      </c>
      <c r="H1220" s="29" t="s">
        <v>5588</v>
      </c>
      <c r="I1220" s="27">
        <v>0.75361310108546975</v>
      </c>
      <c r="J1220" s="27">
        <v>1.306031303272507</v>
      </c>
      <c r="K1220" s="27">
        <v>0.1644826960897062</v>
      </c>
      <c r="L1220" s="27">
        <v>1.7133008244275927</v>
      </c>
      <c r="M1220" s="27">
        <v>0</v>
      </c>
      <c r="N1220" s="27">
        <v>0.16485041710317686</v>
      </c>
      <c r="O1220" s="27">
        <v>0</v>
      </c>
      <c r="P1220" s="27">
        <v>0</v>
      </c>
      <c r="Q1220" s="27">
        <v>0</v>
      </c>
      <c r="R1220" s="27">
        <v>4.3496291487940502</v>
      </c>
      <c r="S1220" s="80">
        <v>0</v>
      </c>
      <c r="T1220" s="80">
        <v>0</v>
      </c>
      <c r="U1220" s="80">
        <v>0</v>
      </c>
      <c r="V1220" s="80">
        <v>0</v>
      </c>
      <c r="W1220" s="80">
        <v>0</v>
      </c>
      <c r="X1220" s="80">
        <v>0</v>
      </c>
      <c r="Y1220" s="80">
        <v>0</v>
      </c>
      <c r="Z1220" s="80">
        <v>0</v>
      </c>
      <c r="AA1220" s="80">
        <v>0</v>
      </c>
      <c r="AB1220" s="80">
        <v>6.5989789774364852E-4</v>
      </c>
      <c r="AC1220" s="80">
        <v>0</v>
      </c>
      <c r="AD1220" s="80">
        <v>0</v>
      </c>
      <c r="AE1220" s="80">
        <v>0</v>
      </c>
      <c r="AF1220" s="80">
        <v>0</v>
      </c>
      <c r="AG1220" s="80"/>
      <c r="AH1220" s="80">
        <v>0</v>
      </c>
      <c r="AI1220" s="80">
        <v>0</v>
      </c>
      <c r="AJ1220" s="80">
        <v>0</v>
      </c>
      <c r="AK1220" s="80">
        <v>0</v>
      </c>
      <c r="AL1220" s="80">
        <v>0</v>
      </c>
      <c r="AM1220" s="80">
        <v>0</v>
      </c>
      <c r="AN1220" s="41" t="s">
        <v>5558</v>
      </c>
      <c r="AO1220" s="41"/>
      <c r="AP1220" s="40" t="str" cm="1">
        <f t="array" ref="AP1220">IFERROR(_xlfn.IFS(
AR1220="MPR ISSUE","PDH",
AR1220="BSS Hardware Issue","BSS",
AR1220="Sites strategiques, MLL, Pylone, etc.","ENVTECH",
AR1220="AKTIVCO DEFAUT GE &amp; POWER Cabinet","AKTIVCO",
AR1220="AKTIVCO Coupure ENEO &amp; Baisse de tension","AKTIVCO GRID ONLY",
AR1220="Coupure ENEO &amp; Baisse de tension","IHS GRID ONLY",
AR1220="Defaut GE &amp; POWER Cabinet","IHS",
AR1220="Sharing","Partners",
AR1220="Sites strategiques &amp; DataCenter","SST &amp; DC",
AR1220="Exclu","Exclu",
AR1220="SAT","SAT",
AR1220="SPARE-ISSUE","SPARE-ISSUE",
AR1220="Fiber CAmtel","TRANS_FO_CAMTEL",
AR1220="Fiber AOF","Fiber AOF",
AR1220="Projet OCM (HUAWEI)","TRAVAUX-HUAWEI",
AR1220="Projet OCM (NOKIA)","TRAVAUX-NOKIA",
AR1220="ACCESS-ISSUE","ACCESS-ISSUE",
AR1220="Projet OCM (ZTE, NOKIA, autres projets)","TRAVAUX OCM",
AR1220="No root CAuse","No root cause",
AR1220="ODU HS","PDH",
AR1220="IP &amp; VLAN","PDH",
AR1220="Warehouse HUAWEI","SPARE-ISSUE",
AR1220="SPARE-HS","SPARE-ISSUE",
AR1220="Power Telco","BSS",AR1220="no impacts","no impacts"
),"")</f>
        <v>No root cause</v>
      </c>
      <c r="AQ1220" s="40" t="str" cm="1">
        <f t="array" ref="AQ1220">IFERROR(_xlfn.IFS(
AR1220="MPR ISSUE","TX ISSUE",
AR1220="BSS Hardware Issue","RAN ISSUE",
AR1220="Sites strategiques, MLL, Pylone, etc.","ENVTECH",
AR1220="AKTIVCO DEFAUT GE &amp; POWER Cabinet","POWER ISSUE",
AR1220="AKTIVCO Coupure ENEO &amp; Baisse de tension","POWER ISSUE",
AR1220="Coupure ENEO &amp; Baisse de tension","POWER ISSUE",
AR1220="Defaut GE &amp; POWER Cabinet","POWER ISSUE",
AR1220="Sharing","POWER ISSUE",
AR1220="Sites strategiques &amp; DataCenter","POWER ISSUE",
AR1220="Exclu","Exclu",
AR1220="SAT","TX ISSUE",
AR1220="SPARE-ISSUE","SPARE-ISSUE",
AR1220="Fiber CAmtel","TX ISSUE",
AR1220="Fiber AOF","TX ISSUE",
AR1220="Projet OCM (HUAWEI)","TRAVAUX-HUAWEI",
AR1220="Projet OCM (NOKIA)","TRAVAUX -NOKIA",
AR1220="ACCESS-ISSUE","ACCESS-ISSUE",
AR1220="Projet OCM (ZTE, NOKIA, autres projets)","TRAVAUX OCM",
AR1220="No root CAuse","No root cause",
AR1220="ODU HS","TX ISSUE",
AR1220="IP &amp; VLAN","TX ISSUE",
AR1220="Warehouse HUAWEI","SPARE-ISSUE",
AR1220="SPARE-HS","SPARE-ISSUE",
AR1220="Power Telco","RAN ISSUE",AR1220="no impacts","no impacts"
),"")</f>
        <v>No root cause</v>
      </c>
      <c r="AR1220" s="59" t="s">
        <v>5343</v>
      </c>
      <c r="AS1220" s="40" t="str" cm="1">
        <f t="array" ref="AS1220">IFERROR(_xlfn.IFS(
AR1220="MPR ISSUE","ACTIVE",
AR1220="BSS Hardware Issue","ACTIVE",
AR1220="Sites strategiques, MLL, Pylone, etc.","PASSIVE",
AR1220="AKTIVCO DEFAUT GE &amp; POWER Cabinet","PASSIVE",
AR1220="AKTIVCO Coupure ENEO &amp; Baisse de tension","PASSIVE",
AR1220="Coupure ENEO &amp; Baisse de tension","PASSIVE",
AR1220="Defaut GE &amp; POWER Cabinet","PASSIVE",
AR1220="Sharing","PASSIVE",
AR1220="Sites strategiques &amp; DataCenter","PASSIVE",
AR1220="Exclu","Exclu",
AR1220="SAT","ACTIVE",
AR1220="SPARE-ISSUE","SPARE-ISSUE",
AR1220="Fiber CAmtel","ACTIVE",
AR1220="Fiber AOF","ACTIVE",
AR1220="Projet OCM (HUAWEI)","PLANNED WORKS",
AR1220="Projet OCM (NOKIA)","PLANNED WORKS",
AR1220="ACCESS-ISSUE","ACCESS-ISSUE",
AR1220="Projet OCM (ZTE, NOKIA, autres projets)","PLANNED WORKS",
AR1220="No root CAuse","No root cause",
AR1220="ODU HS","ACTIVE",
AR1220="IP &amp; VLAN","ACTIVE",
AR1220="Warehouse HUAWEI","SPARE-ISSUE",
AR1220="SPARE-HS","SPARE-ISSUE",
AR1220="Power Telco","ACTIVE", AR1220="no impacts","no impacts"
),"")</f>
        <v>No root cause</v>
      </c>
      <c r="AT1220" s="99" t="s">
        <v>5661</v>
      </c>
      <c r="AU1220" s="99" t="s">
        <v>1771</v>
      </c>
      <c r="AW1220" s="17"/>
      <c r="AX1220" s="17" t="s">
        <v>5536</v>
      </c>
      <c r="AY1220" s="17"/>
      <c r="AZ1220" s="17" t="s">
        <v>5536</v>
      </c>
      <c r="BA1220" s="7"/>
      <c r="BC1220" s="18"/>
      <c r="BD1220" s="18"/>
      <c r="BE1220" s="18"/>
      <c r="BF1220" s="18"/>
      <c r="BG1220" s="18"/>
      <c r="BH1220" s="18"/>
      <c r="BI1220" s="18"/>
      <c r="BJ1220" s="18"/>
      <c r="BK1220" s="18"/>
      <c r="BM1220" s="18"/>
      <c r="BN1220" s="18"/>
      <c r="BO1220" s="18"/>
      <c r="BP1220" s="9" t="s">
        <v>5661</v>
      </c>
      <c r="BQ1220" s="14"/>
      <c r="BR1220" s="102" t="s">
        <v>5536</v>
      </c>
      <c r="BS1220" s="14"/>
      <c r="BT1220" s="14"/>
      <c r="BU1220" s="9"/>
      <c r="BV1220" s="9"/>
      <c r="BW1220" s="9"/>
    </row>
    <row r="1221" spans="1:75" x14ac:dyDescent="0.35">
      <c r="A1221" s="3" t="s">
        <v>5454</v>
      </c>
      <c r="B1221" s="24" t="s">
        <v>5455</v>
      </c>
      <c r="C1221" s="3" t="s">
        <v>38</v>
      </c>
      <c r="D1221" s="19" t="e">
        <v>#N/A</v>
      </c>
      <c r="E1221" s="19" t="e">
        <v>#N/A</v>
      </c>
      <c r="F1221" s="3" t="s">
        <v>5387</v>
      </c>
      <c r="G1221" s="3" t="s">
        <v>38</v>
      </c>
      <c r="H1221" s="30" t="s">
        <v>5587</v>
      </c>
      <c r="I1221" s="27">
        <v>0</v>
      </c>
      <c r="J1221" s="27">
        <v>0</v>
      </c>
      <c r="K1221" s="27">
        <v>0</v>
      </c>
      <c r="L1221" s="27">
        <v>0</v>
      </c>
      <c r="M1221" s="27">
        <v>0</v>
      </c>
      <c r="N1221" s="27">
        <v>0</v>
      </c>
      <c r="O1221" s="27">
        <v>0</v>
      </c>
      <c r="P1221" s="27">
        <v>0</v>
      </c>
      <c r="Q1221" s="27">
        <v>0</v>
      </c>
      <c r="R1221" s="27">
        <v>0</v>
      </c>
      <c r="S1221" s="80">
        <v>0</v>
      </c>
      <c r="T1221" s="80">
        <v>0</v>
      </c>
      <c r="U1221" s="80">
        <v>0</v>
      </c>
      <c r="V1221" s="80" t="s">
        <v>5536</v>
      </c>
      <c r="W1221" s="80">
        <v>0</v>
      </c>
      <c r="X1221" s="80">
        <v>0</v>
      </c>
      <c r="Y1221" s="80">
        <v>0</v>
      </c>
      <c r="Z1221" s="80">
        <v>0</v>
      </c>
      <c r="AA1221" s="80">
        <v>0.89558845770803552</v>
      </c>
      <c r="AB1221" s="80">
        <v>4.8154711456976478E-4</v>
      </c>
      <c r="AC1221" s="80">
        <v>0</v>
      </c>
      <c r="AD1221" s="80">
        <v>0</v>
      </c>
      <c r="AE1221" s="80">
        <v>0</v>
      </c>
      <c r="AF1221" s="80">
        <v>1.5694868919308568E-3</v>
      </c>
      <c r="AG1221" s="80"/>
      <c r="AH1221" s="80">
        <v>0</v>
      </c>
      <c r="AI1221" s="80">
        <v>0</v>
      </c>
      <c r="AJ1221" s="80">
        <v>0</v>
      </c>
      <c r="AK1221" s="80">
        <v>0</v>
      </c>
      <c r="AL1221" s="80">
        <v>0</v>
      </c>
      <c r="AM1221" s="80">
        <v>0</v>
      </c>
      <c r="AN1221" s="41" t="s">
        <v>5558</v>
      </c>
      <c r="AO1221" s="41"/>
      <c r="AP1221" s="40" t="str" cm="1">
        <f t="array" ref="AP1221">IFERROR(_xlfn.IFS(
AR1221="MPR ISSUE","PDH",
AR1221="BSS Hardware Issue","BSS",
AR1221="Sites strategiques, MLL, Pylone, etc.","ENVTECH",
AR1221="AKTIVCO DEFAUT GE &amp; POWER Cabinet","AKTIVCO",
AR1221="AKTIVCO Coupure ENEO &amp; Baisse de tension","AKTIVCO GRID ONLY",
AR1221="Coupure ENEO &amp; Baisse de tension","IHS GRID ONLY",
AR1221="Defaut GE &amp; POWER Cabinet","IHS",
AR1221="Sharing","Partners",
AR1221="Sites strategiques &amp; DataCenter","SST &amp; DC",
AR1221="Exclu","Exclu",
AR1221="SAT","SAT",
AR1221="SPARE-ISSUE","SPARE-ISSUE",
AR1221="Fiber CAmtel","TRANS_FO_CAMTEL",
AR1221="Fiber AOF","Fiber AOF",
AR1221="Projet OCM (HUAWEI)","TRAVAUX-HUAWEI",
AR1221="Projet OCM (NOKIA)","TRAVAUX-NOKIA",
AR1221="ACCESS-ISSUE","ACCESS-ISSUE",
AR1221="Projet OCM (ZTE, NOKIA, autres projets)","TRAVAUX OCM",
AR1221="No root CAuse","No root cause",
AR1221="ODU HS","PDH",
AR1221="IP &amp; VLAN","PDH",
AR1221="Warehouse HUAWEI","SPARE-ISSUE",
AR1221="SPARE-HS","SPARE-ISSUE",
AR1221="Power Telco","BSS",AR1221="no impacts","no impacts"
),"")</f>
        <v>No root cause</v>
      </c>
      <c r="AQ1221" s="40" t="str" cm="1">
        <f t="array" ref="AQ1221">IFERROR(_xlfn.IFS(
AR1221="MPR ISSUE","TX ISSUE",
AR1221="BSS Hardware Issue","RAN ISSUE",
AR1221="Sites strategiques, MLL, Pylone, etc.","ENVTECH",
AR1221="AKTIVCO DEFAUT GE &amp; POWER Cabinet","POWER ISSUE",
AR1221="AKTIVCO Coupure ENEO &amp; Baisse de tension","POWER ISSUE",
AR1221="Coupure ENEO &amp; Baisse de tension","POWER ISSUE",
AR1221="Defaut GE &amp; POWER Cabinet","POWER ISSUE",
AR1221="Sharing","POWER ISSUE",
AR1221="Sites strategiques &amp; DataCenter","POWER ISSUE",
AR1221="Exclu","Exclu",
AR1221="SAT","TX ISSUE",
AR1221="SPARE-ISSUE","SPARE-ISSUE",
AR1221="Fiber CAmtel","TX ISSUE",
AR1221="Fiber AOF","TX ISSUE",
AR1221="Projet OCM (HUAWEI)","TRAVAUX-HUAWEI",
AR1221="Projet OCM (NOKIA)","TRAVAUX -NOKIA",
AR1221="ACCESS-ISSUE","ACCESS-ISSUE",
AR1221="Projet OCM (ZTE, NOKIA, autres projets)","TRAVAUX OCM",
AR1221="No root CAuse","No root cause",
AR1221="ODU HS","TX ISSUE",
AR1221="IP &amp; VLAN","TX ISSUE",
AR1221="Warehouse HUAWEI","SPARE-ISSUE",
AR1221="SPARE-HS","SPARE-ISSUE",
AR1221="Power Telco","RAN ISSUE",AR1221="no impacts","no impacts"
),"")</f>
        <v>No root cause</v>
      </c>
      <c r="AR1221" s="59" t="s">
        <v>5343</v>
      </c>
      <c r="AS1221" s="40" t="str" cm="1">
        <f t="array" ref="AS1221">IFERROR(_xlfn.IFS(
AR1221="MPR ISSUE","ACTIVE",
AR1221="BSS Hardware Issue","ACTIVE",
AR1221="Sites strategiques, MLL, Pylone, etc.","PASSIVE",
AR1221="AKTIVCO DEFAUT GE &amp; POWER Cabinet","PASSIVE",
AR1221="AKTIVCO Coupure ENEO &amp; Baisse de tension","PASSIVE",
AR1221="Coupure ENEO &amp; Baisse de tension","PASSIVE",
AR1221="Defaut GE &amp; POWER Cabinet","PASSIVE",
AR1221="Sharing","PASSIVE",
AR1221="Sites strategiques &amp; DataCenter","PASSIVE",
AR1221="Exclu","Exclu",
AR1221="SAT","ACTIVE",
AR1221="SPARE-ISSUE","SPARE-ISSUE",
AR1221="Fiber CAmtel","ACTIVE",
AR1221="Fiber AOF","ACTIVE",
AR1221="Projet OCM (HUAWEI)","PLANNED WORKS",
AR1221="Projet OCM (NOKIA)","PLANNED WORKS",
AR1221="ACCESS-ISSUE","ACCESS-ISSUE",
AR1221="Projet OCM (ZTE, NOKIA, autres projets)","PLANNED WORKS",
AR1221="No root CAuse","No root cause",
AR1221="ODU HS","ACTIVE",
AR1221="IP &amp; VLAN","ACTIVE",
AR1221="Warehouse HUAWEI","SPARE-ISSUE",
AR1221="SPARE-HS","SPARE-ISSUE",
AR1221="Power Telco","ACTIVE", AR1221="no impacts","no impacts"
),"")</f>
        <v>No root cause</v>
      </c>
      <c r="AT1221" s="99" t="s">
        <v>5661</v>
      </c>
      <c r="AU1221" s="99" t="s">
        <v>5455</v>
      </c>
      <c r="AW1221" s="17"/>
      <c r="AX1221" s="17" t="s">
        <v>5536</v>
      </c>
      <c r="AY1221" s="17"/>
      <c r="AZ1221" s="17" t="s">
        <v>5536</v>
      </c>
      <c r="BA1221" s="7"/>
      <c r="BC1221" s="18"/>
      <c r="BD1221" s="18"/>
      <c r="BE1221" s="18"/>
      <c r="BF1221" s="18"/>
      <c r="BG1221" s="18"/>
      <c r="BH1221" s="18"/>
      <c r="BI1221" s="18"/>
      <c r="BJ1221" s="18"/>
      <c r="BK1221" s="18"/>
      <c r="BM1221" s="18"/>
      <c r="BN1221" s="18"/>
      <c r="BO1221" s="18"/>
      <c r="BP1221" s="9" t="s">
        <v>5661</v>
      </c>
      <c r="BQ1221" s="14"/>
      <c r="BR1221" s="102" t="s">
        <v>5536</v>
      </c>
      <c r="BS1221" s="14"/>
      <c r="BT1221" s="14"/>
      <c r="BU1221" s="9"/>
      <c r="BV1221" s="9"/>
      <c r="BW1221" s="9"/>
    </row>
    <row r="1222" spans="1:75" x14ac:dyDescent="0.35">
      <c r="A1222" s="3" t="s">
        <v>2100</v>
      </c>
      <c r="B1222" s="24" t="s">
        <v>2101</v>
      </c>
      <c r="C1222" s="3" t="s">
        <v>38</v>
      </c>
      <c r="D1222" s="3" t="s">
        <v>357</v>
      </c>
      <c r="E1222" s="3" t="s">
        <v>89</v>
      </c>
      <c r="F1222" s="3" t="s">
        <v>37</v>
      </c>
      <c r="G1222" s="3" t="s">
        <v>38</v>
      </c>
      <c r="H1222" s="30" t="s">
        <v>5587</v>
      </c>
      <c r="I1222" s="27">
        <v>6.5133968024169991E-17</v>
      </c>
      <c r="J1222" s="27">
        <v>0</v>
      </c>
      <c r="K1222" s="27">
        <v>0</v>
      </c>
      <c r="L1222" s="27">
        <v>0</v>
      </c>
      <c r="M1222" s="27">
        <v>0</v>
      </c>
      <c r="N1222" s="27">
        <v>0</v>
      </c>
      <c r="O1222" s="27">
        <v>0</v>
      </c>
      <c r="P1222" s="27">
        <v>0</v>
      </c>
      <c r="Q1222" s="27">
        <v>0</v>
      </c>
      <c r="R1222" s="27">
        <v>0</v>
      </c>
      <c r="S1222" s="80">
        <v>13.510232341132257</v>
      </c>
      <c r="T1222" s="80">
        <v>0</v>
      </c>
      <c r="U1222" s="80">
        <v>12.055353662469003</v>
      </c>
      <c r="V1222" s="80">
        <v>0</v>
      </c>
      <c r="W1222" s="80">
        <v>0</v>
      </c>
      <c r="X1222" s="80">
        <v>0</v>
      </c>
      <c r="Y1222" s="80">
        <v>0</v>
      </c>
      <c r="Z1222" s="80">
        <v>0</v>
      </c>
      <c r="AA1222" s="80">
        <v>0</v>
      </c>
      <c r="AB1222" s="80">
        <v>3.7453664466531404E-4</v>
      </c>
      <c r="AC1222" s="80">
        <v>0</v>
      </c>
      <c r="AD1222" s="80">
        <v>0</v>
      </c>
      <c r="AE1222" s="80">
        <v>0</v>
      </c>
      <c r="AF1222" s="80">
        <v>0</v>
      </c>
      <c r="AG1222" s="80"/>
      <c r="AH1222" s="80">
        <v>0</v>
      </c>
      <c r="AI1222" s="80">
        <v>0</v>
      </c>
      <c r="AJ1222" s="80">
        <v>0</v>
      </c>
      <c r="AK1222" s="80">
        <v>0</v>
      </c>
      <c r="AL1222" s="80">
        <v>0</v>
      </c>
      <c r="AM1222" s="80">
        <v>0</v>
      </c>
      <c r="AN1222" s="41" t="s">
        <v>5558</v>
      </c>
      <c r="AO1222" s="41"/>
      <c r="AP1222" s="40" t="str" cm="1">
        <f t="array" ref="AP1222">IFERROR(_xlfn.IFS(
AR1222="MPR ISSUE","PDH",
AR1222="BSS Hardware Issue","BSS",
AR1222="Sites strategiques, MLL, Pylone, etc.","ENVTECH",
AR1222="AKTIVCO DEFAUT GE &amp; POWER Cabinet","AKTIVCO",
AR1222="AKTIVCO Coupure ENEO &amp; Baisse de tension","AKTIVCO GRID ONLY",
AR1222="Coupure ENEO &amp; Baisse de tension","IHS GRID ONLY",
AR1222="Defaut GE &amp; POWER Cabinet","IHS",
AR1222="Sharing","Partners",
AR1222="Sites strategiques &amp; DataCenter","SST &amp; DC",
AR1222="Exclu","Exclu",
AR1222="SAT","SAT",
AR1222="SPARE-ISSUE","SPARE-ISSUE",
AR1222="Fiber CAmtel","TRANS_FO_CAMTEL",
AR1222="Fiber AOF","Fiber AOF",
AR1222="Projet OCM (HUAWEI)","TRAVAUX-HUAWEI",
AR1222="Projet OCM (NOKIA)","TRAVAUX-NOKIA",
AR1222="ACCESS-ISSUE","ACCESS-ISSUE",
AR1222="Projet OCM (ZTE, NOKIA, autres projets)","TRAVAUX OCM",
AR1222="No root CAuse","No root cause",
AR1222="ODU HS","PDH",
AR1222="IP &amp; VLAN","PDH",
AR1222="Warehouse HUAWEI","SPARE-ISSUE",
AR1222="SPARE-HS","SPARE-ISSUE",
AR1222="Power Telco","BSS",AR1222="no impacts","no impacts"
),"")</f>
        <v>No root cause</v>
      </c>
      <c r="AQ1222" s="40" t="str" cm="1">
        <f t="array" ref="AQ1222">IFERROR(_xlfn.IFS(
AR1222="MPR ISSUE","TX ISSUE",
AR1222="BSS Hardware Issue","RAN ISSUE",
AR1222="Sites strategiques, MLL, Pylone, etc.","ENVTECH",
AR1222="AKTIVCO DEFAUT GE &amp; POWER Cabinet","POWER ISSUE",
AR1222="AKTIVCO Coupure ENEO &amp; Baisse de tension","POWER ISSUE",
AR1222="Coupure ENEO &amp; Baisse de tension","POWER ISSUE",
AR1222="Defaut GE &amp; POWER Cabinet","POWER ISSUE",
AR1222="Sharing","POWER ISSUE",
AR1222="Sites strategiques &amp; DataCenter","POWER ISSUE",
AR1222="Exclu","Exclu",
AR1222="SAT","TX ISSUE",
AR1222="SPARE-ISSUE","SPARE-ISSUE",
AR1222="Fiber CAmtel","TX ISSUE",
AR1222="Fiber AOF","TX ISSUE",
AR1222="Projet OCM (HUAWEI)","TRAVAUX-HUAWEI",
AR1222="Projet OCM (NOKIA)","TRAVAUX -NOKIA",
AR1222="ACCESS-ISSUE","ACCESS-ISSUE",
AR1222="Projet OCM (ZTE, NOKIA, autres projets)","TRAVAUX OCM",
AR1222="No root CAuse","No root cause",
AR1222="ODU HS","TX ISSUE",
AR1222="IP &amp; VLAN","TX ISSUE",
AR1222="Warehouse HUAWEI","SPARE-ISSUE",
AR1222="SPARE-HS","SPARE-ISSUE",
AR1222="Power Telco","RAN ISSUE",AR1222="no impacts","no impacts"
),"")</f>
        <v>No root cause</v>
      </c>
      <c r="AR1222" s="59" t="s">
        <v>5343</v>
      </c>
      <c r="AS1222" s="40" t="str" cm="1">
        <f t="array" ref="AS1222">IFERROR(_xlfn.IFS(
AR1222="MPR ISSUE","ACTIVE",
AR1222="BSS Hardware Issue","ACTIVE",
AR1222="Sites strategiques, MLL, Pylone, etc.","PASSIVE",
AR1222="AKTIVCO DEFAUT GE &amp; POWER Cabinet","PASSIVE",
AR1222="AKTIVCO Coupure ENEO &amp; Baisse de tension","PASSIVE",
AR1222="Coupure ENEO &amp; Baisse de tension","PASSIVE",
AR1222="Defaut GE &amp; POWER Cabinet","PASSIVE",
AR1222="Sharing","PASSIVE",
AR1222="Sites strategiques &amp; DataCenter","PASSIVE",
AR1222="Exclu","Exclu",
AR1222="SAT","ACTIVE",
AR1222="SPARE-ISSUE","SPARE-ISSUE",
AR1222="Fiber CAmtel","ACTIVE",
AR1222="Fiber AOF","ACTIVE",
AR1222="Projet OCM (HUAWEI)","PLANNED WORKS",
AR1222="Projet OCM (NOKIA)","PLANNED WORKS",
AR1222="ACCESS-ISSUE","ACCESS-ISSUE",
AR1222="Projet OCM (ZTE, NOKIA, autres projets)","PLANNED WORKS",
AR1222="No root CAuse","No root cause",
AR1222="ODU HS","ACTIVE",
AR1222="IP &amp; VLAN","ACTIVE",
AR1222="Warehouse HUAWEI","SPARE-ISSUE",
AR1222="SPARE-HS","SPARE-ISSUE",
AR1222="Power Telco","ACTIVE", AR1222="no impacts","no impacts"
),"")</f>
        <v>No root cause</v>
      </c>
      <c r="AT1222" s="99" t="s">
        <v>5661</v>
      </c>
      <c r="AU1222" s="99" t="s">
        <v>2101</v>
      </c>
      <c r="AW1222" s="17"/>
      <c r="AX1222" s="17" t="s">
        <v>5536</v>
      </c>
      <c r="AY1222" s="17"/>
      <c r="AZ1222" s="17" t="s">
        <v>5536</v>
      </c>
      <c r="BA1222" s="7"/>
      <c r="BC1222" s="18"/>
      <c r="BD1222" s="18"/>
      <c r="BE1222" s="18"/>
      <c r="BF1222" s="18"/>
      <c r="BG1222" s="18"/>
      <c r="BH1222" s="18"/>
      <c r="BI1222" s="18"/>
      <c r="BJ1222" s="18"/>
      <c r="BK1222" s="18"/>
      <c r="BM1222" s="18"/>
      <c r="BN1222" s="18"/>
      <c r="BO1222" s="18"/>
      <c r="BP1222" s="9" t="s">
        <v>5661</v>
      </c>
      <c r="BQ1222" s="14"/>
      <c r="BR1222" s="102" t="s">
        <v>5536</v>
      </c>
      <c r="BS1222" s="14"/>
      <c r="BT1222" s="14"/>
      <c r="BU1222" s="9"/>
      <c r="BV1222" s="9"/>
      <c r="BW1222" s="9"/>
    </row>
    <row r="1223" spans="1:75" x14ac:dyDescent="0.35">
      <c r="A1223" s="1" t="s">
        <v>1709</v>
      </c>
      <c r="B1223" s="8" t="s">
        <v>1710</v>
      </c>
      <c r="C1223" s="3" t="s">
        <v>91</v>
      </c>
      <c r="D1223" s="1" t="s">
        <v>11</v>
      </c>
      <c r="E1223" s="1" t="s">
        <v>12</v>
      </c>
      <c r="F1223" s="3" t="s">
        <v>90</v>
      </c>
      <c r="G1223" s="1" t="s">
        <v>91</v>
      </c>
      <c r="H1223" s="28" t="s">
        <v>5589</v>
      </c>
      <c r="I1223" s="27">
        <v>1.5003046231376609</v>
      </c>
      <c r="J1223" s="27">
        <v>0.86036417803117826</v>
      </c>
      <c r="K1223" s="27">
        <v>0</v>
      </c>
      <c r="L1223" s="27">
        <v>0</v>
      </c>
      <c r="M1223" s="27">
        <v>0</v>
      </c>
      <c r="N1223" s="27">
        <v>0</v>
      </c>
      <c r="O1223" s="27">
        <v>0</v>
      </c>
      <c r="P1223" s="27">
        <v>0</v>
      </c>
      <c r="Q1223" s="27">
        <v>0</v>
      </c>
      <c r="R1223" s="27">
        <v>0</v>
      </c>
      <c r="S1223" s="80">
        <v>0</v>
      </c>
      <c r="T1223" s="80">
        <v>0</v>
      </c>
      <c r="U1223" s="80">
        <v>0</v>
      </c>
      <c r="V1223" s="80">
        <v>2.1402093980875088E-3</v>
      </c>
      <c r="W1223" s="80">
        <v>0</v>
      </c>
      <c r="X1223" s="80">
        <v>0</v>
      </c>
      <c r="Y1223" s="80">
        <v>0</v>
      </c>
      <c r="Z1223" s="80">
        <v>0</v>
      </c>
      <c r="AA1223" s="80">
        <v>0</v>
      </c>
      <c r="AB1223" s="80">
        <v>1.7835078317395909E-4</v>
      </c>
      <c r="AC1223" s="80">
        <v>0</v>
      </c>
      <c r="AD1223" s="80">
        <v>0</v>
      </c>
      <c r="AE1223" s="80">
        <v>0</v>
      </c>
      <c r="AF1223" s="80">
        <v>0</v>
      </c>
      <c r="AG1223" s="80"/>
      <c r="AH1223" s="80">
        <v>0</v>
      </c>
      <c r="AI1223" s="80">
        <v>0</v>
      </c>
      <c r="AJ1223" s="80">
        <v>0</v>
      </c>
      <c r="AK1223" s="80">
        <v>0</v>
      </c>
      <c r="AL1223" s="80">
        <v>0</v>
      </c>
      <c r="AM1223" s="80">
        <v>0</v>
      </c>
      <c r="AN1223" s="41" t="s">
        <v>5558</v>
      </c>
      <c r="AO1223" s="41"/>
      <c r="AP1223" s="40" t="str" cm="1">
        <f t="array" ref="AP1223">IFERROR(_xlfn.IFS(
AR1223="MPR ISSUE","PDH",
AR1223="BSS Hardware Issue","BSS",
AR1223="Sites strategiques, MLL, Pylone, etc.","ENVTECH",
AR1223="AKTIVCO DEFAUT GE &amp; POWER Cabinet","AKTIVCO",
AR1223="AKTIVCO Coupure ENEO &amp; Baisse de tension","AKTIVCO GRID ONLY",
AR1223="Coupure ENEO &amp; Baisse de tension","IHS GRID ONLY",
AR1223="Defaut GE &amp; POWER Cabinet","IHS",
AR1223="Sharing","Partners",
AR1223="Sites strategiques &amp; DataCenter","SST &amp; DC",
AR1223="Exclu","Exclu",
AR1223="SAT","SAT",
AR1223="SPARE-ISSUE","SPARE-ISSUE",
AR1223="Fiber CAmtel","TRANS_FO_CAMTEL",
AR1223="Fiber AOF","Fiber AOF",
AR1223="Projet OCM (HUAWEI)","TRAVAUX-HUAWEI",
AR1223="Projet OCM (NOKIA)","TRAVAUX-NOKIA",
AR1223="ACCESS-ISSUE","ACCESS-ISSUE",
AR1223="Projet OCM (ZTE, NOKIA, autres projets)","TRAVAUX OCM",
AR1223="No root CAuse","No root cause",
AR1223="ODU HS","PDH",
AR1223="IP &amp; VLAN","PDH",
AR1223="Warehouse HUAWEI","SPARE-ISSUE",
AR1223="SPARE-HS","SPARE-ISSUE",
AR1223="Power Telco","BSS",AR1223="no impacts","no impacts"
),"")</f>
        <v>No root cause</v>
      </c>
      <c r="AQ1223" s="40" t="str" cm="1">
        <f t="array" ref="AQ1223">IFERROR(_xlfn.IFS(
AR1223="MPR ISSUE","TX ISSUE",
AR1223="BSS Hardware Issue","RAN ISSUE",
AR1223="Sites strategiques, MLL, Pylone, etc.","ENVTECH",
AR1223="AKTIVCO DEFAUT GE &amp; POWER Cabinet","POWER ISSUE",
AR1223="AKTIVCO Coupure ENEO &amp; Baisse de tension","POWER ISSUE",
AR1223="Coupure ENEO &amp; Baisse de tension","POWER ISSUE",
AR1223="Defaut GE &amp; POWER Cabinet","POWER ISSUE",
AR1223="Sharing","POWER ISSUE",
AR1223="Sites strategiques &amp; DataCenter","POWER ISSUE",
AR1223="Exclu","Exclu",
AR1223="SAT","TX ISSUE",
AR1223="SPARE-ISSUE","SPARE-ISSUE",
AR1223="Fiber CAmtel","TX ISSUE",
AR1223="Fiber AOF","TX ISSUE",
AR1223="Projet OCM (HUAWEI)","TRAVAUX-HUAWEI",
AR1223="Projet OCM (NOKIA)","TRAVAUX -NOKIA",
AR1223="ACCESS-ISSUE","ACCESS-ISSUE",
AR1223="Projet OCM (ZTE, NOKIA, autres projets)","TRAVAUX OCM",
AR1223="No root CAuse","No root cause",
AR1223="ODU HS","TX ISSUE",
AR1223="IP &amp; VLAN","TX ISSUE",
AR1223="Warehouse HUAWEI","SPARE-ISSUE",
AR1223="SPARE-HS","SPARE-ISSUE",
AR1223="Power Telco","RAN ISSUE",AR1223="no impacts","no impacts"
),"")</f>
        <v>No root cause</v>
      </c>
      <c r="AR1223" s="59" t="s">
        <v>5343</v>
      </c>
      <c r="AS1223" s="40" t="str" cm="1">
        <f t="array" ref="AS1223">IFERROR(_xlfn.IFS(
AR1223="MPR ISSUE","ACTIVE",
AR1223="BSS Hardware Issue","ACTIVE",
AR1223="Sites strategiques, MLL, Pylone, etc.","PASSIVE",
AR1223="AKTIVCO DEFAUT GE &amp; POWER Cabinet","PASSIVE",
AR1223="AKTIVCO Coupure ENEO &amp; Baisse de tension","PASSIVE",
AR1223="Coupure ENEO &amp; Baisse de tension","PASSIVE",
AR1223="Defaut GE &amp; POWER Cabinet","PASSIVE",
AR1223="Sharing","PASSIVE",
AR1223="Sites strategiques &amp; DataCenter","PASSIVE",
AR1223="Exclu","Exclu",
AR1223="SAT","ACTIVE",
AR1223="SPARE-ISSUE","SPARE-ISSUE",
AR1223="Fiber CAmtel","ACTIVE",
AR1223="Fiber AOF","ACTIVE",
AR1223="Projet OCM (HUAWEI)","PLANNED WORKS",
AR1223="Projet OCM (NOKIA)","PLANNED WORKS",
AR1223="ACCESS-ISSUE","ACCESS-ISSUE",
AR1223="Projet OCM (ZTE, NOKIA, autres projets)","PLANNED WORKS",
AR1223="No root CAuse","No root cause",
AR1223="ODU HS","ACTIVE",
AR1223="IP &amp; VLAN","ACTIVE",
AR1223="Warehouse HUAWEI","SPARE-ISSUE",
AR1223="SPARE-HS","SPARE-ISSUE",
AR1223="Power Telco","ACTIVE", AR1223="no impacts","no impacts"
),"")</f>
        <v>No root cause</v>
      </c>
      <c r="AT1223" s="99" t="s">
        <v>5661</v>
      </c>
      <c r="AU1223" s="99" t="s">
        <v>1710</v>
      </c>
      <c r="AW1223" s="17"/>
      <c r="AX1223" s="17" t="s">
        <v>5536</v>
      </c>
      <c r="AY1223" s="17"/>
      <c r="AZ1223" s="17" t="s">
        <v>5536</v>
      </c>
      <c r="BA1223" s="7"/>
      <c r="BC1223" s="18"/>
      <c r="BD1223" s="18"/>
      <c r="BE1223" s="18"/>
      <c r="BF1223" s="18"/>
      <c r="BG1223" s="18"/>
      <c r="BH1223" s="18"/>
      <c r="BI1223" s="18"/>
      <c r="BJ1223" s="18"/>
      <c r="BK1223" s="18"/>
      <c r="BM1223" s="18"/>
      <c r="BN1223" s="18"/>
      <c r="BO1223" s="18"/>
      <c r="BP1223" s="9" t="s">
        <v>5661</v>
      </c>
      <c r="BQ1223" s="14"/>
      <c r="BR1223" s="102" t="s">
        <v>5536</v>
      </c>
      <c r="BS1223" s="14"/>
      <c r="BT1223" s="14"/>
      <c r="BU1223" s="9"/>
      <c r="BV1223" s="9"/>
      <c r="BW1223" s="9"/>
    </row>
    <row r="1224" spans="1:75" x14ac:dyDescent="0.35">
      <c r="A1224" s="19" t="s">
        <v>5451</v>
      </c>
      <c r="B1224" s="25" t="s">
        <v>5452</v>
      </c>
      <c r="C1224" s="3" t="s">
        <v>5536</v>
      </c>
      <c r="D1224" s="19" t="s">
        <v>357</v>
      </c>
      <c r="E1224" s="19" t="s">
        <v>986</v>
      </c>
      <c r="F1224" s="19" t="s">
        <v>5453</v>
      </c>
      <c r="G1224" s="19" t="s">
        <v>91</v>
      </c>
      <c r="H1224" s="28" t="s">
        <v>5589</v>
      </c>
      <c r="I1224" s="27">
        <v>0</v>
      </c>
      <c r="J1224" s="27">
        <v>0</v>
      </c>
      <c r="K1224" s="27">
        <v>0</v>
      </c>
      <c r="L1224" s="27">
        <v>0</v>
      </c>
      <c r="M1224" s="27">
        <v>0</v>
      </c>
      <c r="N1224" s="27">
        <v>0</v>
      </c>
      <c r="O1224" s="27">
        <v>0</v>
      </c>
      <c r="P1224" s="27">
        <v>0</v>
      </c>
      <c r="Q1224" s="27">
        <v>0</v>
      </c>
      <c r="R1224" s="27">
        <v>0</v>
      </c>
      <c r="S1224" s="80">
        <v>0.17683480151698042</v>
      </c>
      <c r="T1224" s="80">
        <v>0</v>
      </c>
      <c r="U1224" s="80">
        <v>0</v>
      </c>
      <c r="V1224" s="80" t="s">
        <v>5536</v>
      </c>
      <c r="W1224" s="80">
        <v>0</v>
      </c>
      <c r="X1224" s="80">
        <v>1.0322943330108751</v>
      </c>
      <c r="Y1224" s="80">
        <v>0</v>
      </c>
      <c r="Z1224" s="80">
        <v>0</v>
      </c>
      <c r="AA1224" s="80">
        <v>0</v>
      </c>
      <c r="AB1224" s="80">
        <v>8.9175391586979543E-5</v>
      </c>
      <c r="AC1224" s="80">
        <v>0</v>
      </c>
      <c r="AD1224" s="80">
        <v>0</v>
      </c>
      <c r="AE1224" s="80">
        <v>0</v>
      </c>
      <c r="AF1224" s="80">
        <v>0.18049099257204659</v>
      </c>
      <c r="AG1224" s="80"/>
      <c r="AH1224" s="80">
        <v>0</v>
      </c>
      <c r="AI1224" s="80">
        <v>0</v>
      </c>
      <c r="AJ1224" s="80">
        <v>0</v>
      </c>
      <c r="AK1224" s="80">
        <v>0</v>
      </c>
      <c r="AL1224" s="80">
        <v>0</v>
      </c>
      <c r="AM1224" s="80">
        <v>0</v>
      </c>
      <c r="AN1224" s="41" t="s">
        <v>5586</v>
      </c>
      <c r="AO1224" s="41" t="s">
        <v>5533</v>
      </c>
      <c r="AP1224" s="40" t="str" cm="1">
        <f t="array" ref="AP1224">IFERROR(_xlfn.IFS(
AR1224="MPR ISSUE","PDH",
AR1224="BSS Hardware Issue","BSS",
AR1224="Sites strategiques, MLL, Pylone, etc.","ENVTECH",
AR1224="AKTIVCO DEFAUT GE &amp; POWER Cabinet","AKTIVCO",
AR1224="AKTIVCO Coupure ENEO &amp; Baisse de tension","AKTIVCO GRID ONLY",
AR1224="Coupure ENEO &amp; Baisse de tension","IHS GRID ONLY",
AR1224="Defaut GE &amp; POWER Cabinet","IHS",
AR1224="Sharing","Partners",
AR1224="Sites strategiques &amp; DataCenter","SST &amp; DC",
AR1224="Exclu","Exclu",
AR1224="SAT","SAT",
AR1224="SPARE-ISSUE","SPARE-ISSUE",
AR1224="Fiber CAmtel","TRANS_FO_CAMTEL",
AR1224="Fiber AOF","Fiber AOF",
AR1224="Projet OCM (HUAWEI)","TRAVAUX-HUAWEI",
AR1224="Projet OCM (NOKIA)","TRAVAUX-NOKIA",
AR1224="ACCESS-ISSUE","ACCESS-ISSUE",
AR1224="Projet OCM (ZTE, NOKIA, autres projets)","TRAVAUX OCM",
AR1224="No root CAuse","No root cause",
AR1224="ODU HS","PDH",
AR1224="IP &amp; VLAN","PDH",
AR1224="Warehouse HUAWEI","SPARE-ISSUE",
AR1224="SPARE-HS","SPARE-ISSUE",
AR1224="Power Telco","BSS",AR1224="no impacts","no impacts"
),"")</f>
        <v>Exclu</v>
      </c>
      <c r="AQ1224" s="40" t="str" cm="1">
        <f t="array" ref="AQ1224">IFERROR(_xlfn.IFS(
AR1224="MPR ISSUE","TX ISSUE",
AR1224="BSS Hardware Issue","RAN ISSUE",
AR1224="Sites strategiques, MLL, Pylone, etc.","ENVTECH",
AR1224="AKTIVCO DEFAUT GE &amp; POWER Cabinet","POWER ISSUE",
AR1224="AKTIVCO Coupure ENEO &amp; Baisse de tension","POWER ISSUE",
AR1224="Coupure ENEO &amp; Baisse de tension","POWER ISSUE",
AR1224="Defaut GE &amp; POWER Cabinet","POWER ISSUE",
AR1224="Sharing","POWER ISSUE",
AR1224="Sites strategiques &amp; DataCenter","POWER ISSUE",
AR1224="Exclu","Exclu",
AR1224="SAT","TX ISSUE",
AR1224="SPARE-ISSUE","SPARE-ISSUE",
AR1224="Fiber CAmtel","TX ISSUE",
AR1224="Fiber AOF","TX ISSUE",
AR1224="Projet OCM (HUAWEI)","TRAVAUX-HUAWEI",
AR1224="Projet OCM (NOKIA)","TRAVAUX -NOKIA",
AR1224="ACCESS-ISSUE","ACCESS-ISSUE",
AR1224="Projet OCM (ZTE, NOKIA, autres projets)","TRAVAUX OCM",
AR1224="No root CAuse","No root cause",
AR1224="ODU HS","TX ISSUE",
AR1224="IP &amp; VLAN","TX ISSUE",
AR1224="Warehouse HUAWEI","SPARE-ISSUE",
AR1224="SPARE-HS","SPARE-ISSUE",
AR1224="Power Telco","RAN ISSUE",AR1224="no impacts","no impacts"
),"")</f>
        <v>Exclu</v>
      </c>
      <c r="AR1224" s="59" t="s">
        <v>5586</v>
      </c>
      <c r="AS1224" s="40" t="str" cm="1">
        <f t="array" ref="AS1224">IFERROR(_xlfn.IFS(
AR1224="MPR ISSUE","ACTIVE",
AR1224="BSS Hardware Issue","ACTIVE",
AR1224="Sites strategiques, MLL, Pylone, etc.","PASSIVE",
AR1224="AKTIVCO DEFAUT GE &amp; POWER Cabinet","PASSIVE",
AR1224="AKTIVCO Coupure ENEO &amp; Baisse de tension","PASSIVE",
AR1224="Coupure ENEO &amp; Baisse de tension","PASSIVE",
AR1224="Defaut GE &amp; POWER Cabinet","PASSIVE",
AR1224="Sharing","PASSIVE",
AR1224="Sites strategiques &amp; DataCenter","PASSIVE",
AR1224="Exclu","Exclu",
AR1224="SAT","ACTIVE",
AR1224="SPARE-ISSUE","SPARE-ISSUE",
AR1224="Fiber CAmtel","ACTIVE",
AR1224="Fiber AOF","ACTIVE",
AR1224="Projet OCM (HUAWEI)","PLANNED WORKS",
AR1224="Projet OCM (NOKIA)","PLANNED WORKS",
AR1224="ACCESS-ISSUE","ACCESS-ISSUE",
AR1224="Projet OCM (ZTE, NOKIA, autres projets)","PLANNED WORKS",
AR1224="No root CAuse","No root cause",
AR1224="ODU HS","ACTIVE",
AR1224="IP &amp; VLAN","ACTIVE",
AR1224="Warehouse HUAWEI","SPARE-ISSUE",
AR1224="SPARE-HS","SPARE-ISSUE",
AR1224="Power Telco","ACTIVE", AR1224="no impacts","no impacts"
),"")</f>
        <v>Exclu</v>
      </c>
      <c r="AT1224" s="99" t="s">
        <v>5661</v>
      </c>
      <c r="AU1224" s="99" t="s">
        <v>5452</v>
      </c>
      <c r="AW1224" s="17"/>
      <c r="AX1224" s="17" t="s">
        <v>5536</v>
      </c>
      <c r="AY1224" s="17"/>
      <c r="AZ1224" s="17" t="s">
        <v>5536</v>
      </c>
      <c r="BA1224" s="7"/>
      <c r="BC1224" s="18"/>
      <c r="BD1224" s="18"/>
      <c r="BE1224" s="18"/>
      <c r="BF1224" s="18"/>
      <c r="BG1224" s="18"/>
      <c r="BH1224" s="18"/>
      <c r="BI1224" s="18"/>
      <c r="BJ1224" s="18"/>
      <c r="BK1224" s="18"/>
      <c r="BM1224" s="18"/>
      <c r="BN1224" s="18"/>
      <c r="BO1224" s="18"/>
      <c r="BP1224" s="9" t="s">
        <v>5661</v>
      </c>
      <c r="BQ1224" s="14"/>
      <c r="BR1224" s="102" t="s">
        <v>5536</v>
      </c>
      <c r="BS1224" s="14"/>
      <c r="BT1224" s="14"/>
      <c r="BU1224" s="9"/>
      <c r="BV1224" s="9"/>
      <c r="BW1224" s="9"/>
    </row>
    <row r="1225" spans="1:75" x14ac:dyDescent="0.35">
      <c r="A1225" s="1" t="s">
        <v>1653</v>
      </c>
      <c r="B1225" s="8" t="s">
        <v>1654</v>
      </c>
      <c r="C1225" s="3" t="s">
        <v>102</v>
      </c>
      <c r="D1225" s="1" t="s">
        <v>11</v>
      </c>
      <c r="E1225" s="1" t="s">
        <v>12</v>
      </c>
      <c r="F1225" s="3" t="s">
        <v>102</v>
      </c>
      <c r="G1225" s="1" t="s">
        <v>855</v>
      </c>
      <c r="H1225" s="28" t="s">
        <v>5589</v>
      </c>
      <c r="I1225" s="27">
        <v>0.45531171436480011</v>
      </c>
      <c r="J1225" s="27">
        <v>3.0587159314333982E-2</v>
      </c>
      <c r="K1225" s="27">
        <v>0</v>
      </c>
      <c r="L1225" s="27">
        <v>0</v>
      </c>
      <c r="M1225" s="27">
        <v>0</v>
      </c>
      <c r="N1225" s="27">
        <v>0</v>
      </c>
      <c r="O1225" s="27">
        <v>0</v>
      </c>
      <c r="P1225" s="27">
        <v>0</v>
      </c>
      <c r="Q1225" s="27">
        <v>0</v>
      </c>
      <c r="R1225" s="27">
        <v>0</v>
      </c>
      <c r="S1225" s="80">
        <v>0</v>
      </c>
      <c r="T1225" s="80">
        <v>0</v>
      </c>
      <c r="U1225" s="80">
        <v>0</v>
      </c>
      <c r="V1225" s="80">
        <v>0</v>
      </c>
      <c r="W1225" s="80">
        <v>0</v>
      </c>
      <c r="X1225" s="80">
        <v>0</v>
      </c>
      <c r="Y1225" s="80">
        <v>0</v>
      </c>
      <c r="Z1225" s="80">
        <v>0</v>
      </c>
      <c r="AA1225" s="80">
        <v>0</v>
      </c>
      <c r="AB1225" s="80">
        <v>8.9175391586979543E-5</v>
      </c>
      <c r="AC1225" s="80">
        <v>0</v>
      </c>
      <c r="AD1225" s="80">
        <v>0</v>
      </c>
      <c r="AE1225" s="80">
        <v>0</v>
      </c>
      <c r="AF1225" s="80">
        <v>0</v>
      </c>
      <c r="AG1225" s="80"/>
      <c r="AH1225" s="80">
        <v>0</v>
      </c>
      <c r="AI1225" s="80">
        <v>0</v>
      </c>
      <c r="AJ1225" s="80">
        <v>0</v>
      </c>
      <c r="AK1225" s="80">
        <v>0</v>
      </c>
      <c r="AL1225" s="80">
        <v>0</v>
      </c>
      <c r="AM1225" s="80">
        <v>0</v>
      </c>
      <c r="AN1225" s="41" t="s">
        <v>5558</v>
      </c>
      <c r="AO1225" s="41"/>
      <c r="AP1225" s="40" t="str" cm="1">
        <f t="array" ref="AP1225">IFERROR(_xlfn.IFS(
AR1225="MPR ISSUE","PDH",
AR1225="BSS Hardware Issue","BSS",
AR1225="Sites strategiques, MLL, Pylone, etc.","ENVTECH",
AR1225="AKTIVCO DEFAUT GE &amp; POWER Cabinet","AKTIVCO",
AR1225="AKTIVCO Coupure ENEO &amp; Baisse de tension","AKTIVCO GRID ONLY",
AR1225="Coupure ENEO &amp; Baisse de tension","IHS GRID ONLY",
AR1225="Defaut GE &amp; POWER Cabinet","IHS",
AR1225="Sharing","Partners",
AR1225="Sites strategiques &amp; DataCenter","SST &amp; DC",
AR1225="Exclu","Exclu",
AR1225="SAT","SAT",
AR1225="SPARE-ISSUE","SPARE-ISSUE",
AR1225="Fiber CAmtel","TRANS_FO_CAMTEL",
AR1225="Fiber AOF","Fiber AOF",
AR1225="Projet OCM (HUAWEI)","TRAVAUX-HUAWEI",
AR1225="Projet OCM (NOKIA)","TRAVAUX-NOKIA",
AR1225="ACCESS-ISSUE","ACCESS-ISSUE",
AR1225="Projet OCM (ZTE, NOKIA, autres projets)","TRAVAUX OCM",
AR1225="No root CAuse","No root cause",
AR1225="ODU HS","PDH",
AR1225="IP &amp; VLAN","PDH",
AR1225="Warehouse HUAWEI","SPARE-ISSUE",
AR1225="SPARE-HS","SPARE-ISSUE",
AR1225="Power Telco","BSS",AR1225="no impacts","no impacts"
),"")</f>
        <v>No root cause</v>
      </c>
      <c r="AQ1225" s="40" t="str" cm="1">
        <f t="array" ref="AQ1225">IFERROR(_xlfn.IFS(
AR1225="MPR ISSUE","TX ISSUE",
AR1225="BSS Hardware Issue","RAN ISSUE",
AR1225="Sites strategiques, MLL, Pylone, etc.","ENVTECH",
AR1225="AKTIVCO DEFAUT GE &amp; POWER Cabinet","POWER ISSUE",
AR1225="AKTIVCO Coupure ENEO &amp; Baisse de tension","POWER ISSUE",
AR1225="Coupure ENEO &amp; Baisse de tension","POWER ISSUE",
AR1225="Defaut GE &amp; POWER Cabinet","POWER ISSUE",
AR1225="Sharing","POWER ISSUE",
AR1225="Sites strategiques &amp; DataCenter","POWER ISSUE",
AR1225="Exclu","Exclu",
AR1225="SAT","TX ISSUE",
AR1225="SPARE-ISSUE","SPARE-ISSUE",
AR1225="Fiber CAmtel","TX ISSUE",
AR1225="Fiber AOF","TX ISSUE",
AR1225="Projet OCM (HUAWEI)","TRAVAUX-HUAWEI",
AR1225="Projet OCM (NOKIA)","TRAVAUX -NOKIA",
AR1225="ACCESS-ISSUE","ACCESS-ISSUE",
AR1225="Projet OCM (ZTE, NOKIA, autres projets)","TRAVAUX OCM",
AR1225="No root CAuse","No root cause",
AR1225="ODU HS","TX ISSUE",
AR1225="IP &amp; VLAN","TX ISSUE",
AR1225="Warehouse HUAWEI","SPARE-ISSUE",
AR1225="SPARE-HS","SPARE-ISSUE",
AR1225="Power Telco","RAN ISSUE",AR1225="no impacts","no impacts"
),"")</f>
        <v>No root cause</v>
      </c>
      <c r="AR1225" s="59" t="s">
        <v>5343</v>
      </c>
      <c r="AS1225" s="40" t="str" cm="1">
        <f t="array" ref="AS1225">IFERROR(_xlfn.IFS(
AR1225="MPR ISSUE","ACTIVE",
AR1225="BSS Hardware Issue","ACTIVE",
AR1225="Sites strategiques, MLL, Pylone, etc.","PASSIVE",
AR1225="AKTIVCO DEFAUT GE &amp; POWER Cabinet","PASSIVE",
AR1225="AKTIVCO Coupure ENEO &amp; Baisse de tension","PASSIVE",
AR1225="Coupure ENEO &amp; Baisse de tension","PASSIVE",
AR1225="Defaut GE &amp; POWER Cabinet","PASSIVE",
AR1225="Sharing","PASSIVE",
AR1225="Sites strategiques &amp; DataCenter","PASSIVE",
AR1225="Exclu","Exclu",
AR1225="SAT","ACTIVE",
AR1225="SPARE-ISSUE","SPARE-ISSUE",
AR1225="Fiber CAmtel","ACTIVE",
AR1225="Fiber AOF","ACTIVE",
AR1225="Projet OCM (HUAWEI)","PLANNED WORKS",
AR1225="Projet OCM (NOKIA)","PLANNED WORKS",
AR1225="ACCESS-ISSUE","ACCESS-ISSUE",
AR1225="Projet OCM (ZTE, NOKIA, autres projets)","PLANNED WORKS",
AR1225="No root CAuse","No root cause",
AR1225="ODU HS","ACTIVE",
AR1225="IP &amp; VLAN","ACTIVE",
AR1225="Warehouse HUAWEI","SPARE-ISSUE",
AR1225="SPARE-HS","SPARE-ISSUE",
AR1225="Power Telco","ACTIVE", AR1225="no impacts","no impacts"
),"")</f>
        <v>No root cause</v>
      </c>
      <c r="AT1225" s="99" t="s">
        <v>5661</v>
      </c>
      <c r="AU1225" s="99" t="s">
        <v>1654</v>
      </c>
      <c r="AW1225" s="17"/>
      <c r="AX1225" s="17" t="s">
        <v>5536</v>
      </c>
      <c r="AY1225" s="17"/>
      <c r="AZ1225" s="17" t="s">
        <v>5536</v>
      </c>
      <c r="BA1225" s="7"/>
      <c r="BC1225" s="18"/>
      <c r="BD1225" s="18"/>
      <c r="BE1225" s="18"/>
      <c r="BF1225" s="18"/>
      <c r="BG1225" s="18"/>
      <c r="BH1225" s="18"/>
      <c r="BI1225" s="18"/>
      <c r="BJ1225" s="18"/>
      <c r="BK1225" s="18"/>
      <c r="BM1225" s="18"/>
      <c r="BN1225" s="18"/>
      <c r="BO1225" s="18"/>
      <c r="BP1225" s="9" t="s">
        <v>5661</v>
      </c>
      <c r="BQ1225" s="14"/>
      <c r="BR1225" s="102" t="s">
        <v>5536</v>
      </c>
      <c r="BS1225" s="14"/>
      <c r="BT1225" s="14"/>
      <c r="BU1225" s="9"/>
      <c r="BV1225" s="9"/>
      <c r="BW1225" s="9"/>
    </row>
    <row r="1226" spans="1:75" x14ac:dyDescent="0.35">
      <c r="A1226" s="1" t="s">
        <v>1015</v>
      </c>
      <c r="B1226" s="8" t="s">
        <v>1016</v>
      </c>
      <c r="C1226" s="3" t="s">
        <v>299</v>
      </c>
      <c r="D1226" s="1" t="s">
        <v>11</v>
      </c>
      <c r="E1226" s="1" t="s">
        <v>145</v>
      </c>
      <c r="F1226" s="3" t="s">
        <v>102</v>
      </c>
      <c r="G1226" s="1" t="s">
        <v>299</v>
      </c>
      <c r="H1226" s="28" t="s">
        <v>5589</v>
      </c>
      <c r="I1226" s="27">
        <v>3.3830825007918772</v>
      </c>
      <c r="J1226" s="27">
        <v>2.097155519029315</v>
      </c>
      <c r="K1226" s="27">
        <v>0</v>
      </c>
      <c r="L1226" s="27">
        <v>0</v>
      </c>
      <c r="M1226" s="27">
        <v>0</v>
      </c>
      <c r="N1226" s="27">
        <v>0</v>
      </c>
      <c r="O1226" s="27">
        <v>0</v>
      </c>
      <c r="P1226" s="27">
        <v>0</v>
      </c>
      <c r="Q1226" s="27">
        <v>0</v>
      </c>
      <c r="R1226" s="27">
        <v>0</v>
      </c>
      <c r="S1226" s="80">
        <v>0</v>
      </c>
      <c r="T1226" s="80">
        <v>0</v>
      </c>
      <c r="U1226" s="80">
        <v>0</v>
      </c>
      <c r="V1226" s="80">
        <v>0</v>
      </c>
      <c r="W1226" s="80">
        <v>0</v>
      </c>
      <c r="X1226" s="80">
        <v>0</v>
      </c>
      <c r="Y1226" s="80">
        <v>0</v>
      </c>
      <c r="Z1226" s="80">
        <v>0</v>
      </c>
      <c r="AA1226" s="80">
        <v>0</v>
      </c>
      <c r="AB1226" s="80">
        <v>8.9175391586979543E-5</v>
      </c>
      <c r="AC1226" s="80">
        <v>0</v>
      </c>
      <c r="AD1226" s="80">
        <v>0</v>
      </c>
      <c r="AE1226" s="80">
        <v>0</v>
      </c>
      <c r="AF1226" s="80">
        <v>16.136162262115725</v>
      </c>
      <c r="AG1226" s="80"/>
      <c r="AH1226" s="80">
        <v>0</v>
      </c>
      <c r="AI1226" s="80">
        <v>0</v>
      </c>
      <c r="AJ1226" s="80">
        <v>0</v>
      </c>
      <c r="AK1226" s="80">
        <v>0</v>
      </c>
      <c r="AL1226" s="80">
        <v>0</v>
      </c>
      <c r="AM1226" s="80">
        <v>0</v>
      </c>
      <c r="AN1226" s="41" t="s">
        <v>5558</v>
      </c>
      <c r="AO1226" s="41"/>
      <c r="AP1226" s="40" t="str" cm="1">
        <f t="array" ref="AP1226">IFERROR(_xlfn.IFS(
AR1226="MPR ISSUE","PDH",
AR1226="BSS Hardware Issue","BSS",
AR1226="Sites strategiques, MLL, Pylone, etc.","ENVTECH",
AR1226="AKTIVCO DEFAUT GE &amp; POWER Cabinet","AKTIVCO",
AR1226="AKTIVCO Coupure ENEO &amp; Baisse de tension","AKTIVCO GRID ONLY",
AR1226="Coupure ENEO &amp; Baisse de tension","IHS GRID ONLY",
AR1226="Defaut GE &amp; POWER Cabinet","IHS",
AR1226="Sharing","Partners",
AR1226="Sites strategiques &amp; DataCenter","SST &amp; DC",
AR1226="Exclu","Exclu",
AR1226="SAT","SAT",
AR1226="SPARE-ISSUE","SPARE-ISSUE",
AR1226="Fiber CAmtel","TRANS_FO_CAMTEL",
AR1226="Fiber AOF","Fiber AOF",
AR1226="Projet OCM (HUAWEI)","TRAVAUX-HUAWEI",
AR1226="Projet OCM (NOKIA)","TRAVAUX-NOKIA",
AR1226="ACCESS-ISSUE","ACCESS-ISSUE",
AR1226="Projet OCM (ZTE, NOKIA, autres projets)","TRAVAUX OCM",
AR1226="No root CAuse","No root cause",
AR1226="ODU HS","PDH",
AR1226="IP &amp; VLAN","PDH",
AR1226="Warehouse HUAWEI","SPARE-ISSUE",
AR1226="SPARE-HS","SPARE-ISSUE",
AR1226="Power Telco","BSS",AR1226="no impacts","no impacts"
),"")</f>
        <v>No root cause</v>
      </c>
      <c r="AQ1226" s="40" t="str" cm="1">
        <f t="array" ref="AQ1226">IFERROR(_xlfn.IFS(
AR1226="MPR ISSUE","TX ISSUE",
AR1226="BSS Hardware Issue","RAN ISSUE",
AR1226="Sites strategiques, MLL, Pylone, etc.","ENVTECH",
AR1226="AKTIVCO DEFAUT GE &amp; POWER Cabinet","POWER ISSUE",
AR1226="AKTIVCO Coupure ENEO &amp; Baisse de tension","POWER ISSUE",
AR1226="Coupure ENEO &amp; Baisse de tension","POWER ISSUE",
AR1226="Defaut GE &amp; POWER Cabinet","POWER ISSUE",
AR1226="Sharing","POWER ISSUE",
AR1226="Sites strategiques &amp; DataCenter","POWER ISSUE",
AR1226="Exclu","Exclu",
AR1226="SAT","TX ISSUE",
AR1226="SPARE-ISSUE","SPARE-ISSUE",
AR1226="Fiber CAmtel","TX ISSUE",
AR1226="Fiber AOF","TX ISSUE",
AR1226="Projet OCM (HUAWEI)","TRAVAUX-HUAWEI",
AR1226="Projet OCM (NOKIA)","TRAVAUX -NOKIA",
AR1226="ACCESS-ISSUE","ACCESS-ISSUE",
AR1226="Projet OCM (ZTE, NOKIA, autres projets)","TRAVAUX OCM",
AR1226="No root CAuse","No root cause",
AR1226="ODU HS","TX ISSUE",
AR1226="IP &amp; VLAN","TX ISSUE",
AR1226="Warehouse HUAWEI","SPARE-ISSUE",
AR1226="SPARE-HS","SPARE-ISSUE",
AR1226="Power Telco","RAN ISSUE",AR1226="no impacts","no impacts"
),"")</f>
        <v>No root cause</v>
      </c>
      <c r="AR1226" s="59" t="s">
        <v>5343</v>
      </c>
      <c r="AS1226" s="40" t="str" cm="1">
        <f t="array" ref="AS1226">IFERROR(_xlfn.IFS(
AR1226="MPR ISSUE","ACTIVE",
AR1226="BSS Hardware Issue","ACTIVE",
AR1226="Sites strategiques, MLL, Pylone, etc.","PASSIVE",
AR1226="AKTIVCO DEFAUT GE &amp; POWER Cabinet","PASSIVE",
AR1226="AKTIVCO Coupure ENEO &amp; Baisse de tension","PASSIVE",
AR1226="Coupure ENEO &amp; Baisse de tension","PASSIVE",
AR1226="Defaut GE &amp; POWER Cabinet","PASSIVE",
AR1226="Sharing","PASSIVE",
AR1226="Sites strategiques &amp; DataCenter","PASSIVE",
AR1226="Exclu","Exclu",
AR1226="SAT","ACTIVE",
AR1226="SPARE-ISSUE","SPARE-ISSUE",
AR1226="Fiber CAmtel","ACTIVE",
AR1226="Fiber AOF","ACTIVE",
AR1226="Projet OCM (HUAWEI)","PLANNED WORKS",
AR1226="Projet OCM (NOKIA)","PLANNED WORKS",
AR1226="ACCESS-ISSUE","ACCESS-ISSUE",
AR1226="Projet OCM (ZTE, NOKIA, autres projets)","PLANNED WORKS",
AR1226="No root CAuse","No root cause",
AR1226="ODU HS","ACTIVE",
AR1226="IP &amp; VLAN","ACTIVE",
AR1226="Warehouse HUAWEI","SPARE-ISSUE",
AR1226="SPARE-HS","SPARE-ISSUE",
AR1226="Power Telco","ACTIVE", AR1226="no impacts","no impacts"
),"")</f>
        <v>No root cause</v>
      </c>
      <c r="AT1226" s="99" t="s">
        <v>5661</v>
      </c>
      <c r="AU1226" s="99" t="s">
        <v>1016</v>
      </c>
      <c r="AW1226" s="17"/>
      <c r="AX1226" s="17" t="s">
        <v>5536</v>
      </c>
      <c r="AY1226" s="17"/>
      <c r="AZ1226" s="17" t="s">
        <v>5536</v>
      </c>
      <c r="BA1226" s="7"/>
      <c r="BC1226" s="18"/>
      <c r="BD1226" s="18"/>
      <c r="BE1226" s="18"/>
      <c r="BF1226" s="18"/>
      <c r="BG1226" s="18"/>
      <c r="BH1226" s="18"/>
      <c r="BI1226" s="18"/>
      <c r="BJ1226" s="18"/>
      <c r="BK1226" s="18"/>
      <c r="BM1226" s="18"/>
      <c r="BN1226" s="18"/>
      <c r="BO1226" s="18"/>
      <c r="BP1226" s="9" t="s">
        <v>5661</v>
      </c>
      <c r="BQ1226" s="14"/>
      <c r="BR1226" s="102" t="s">
        <v>5536</v>
      </c>
      <c r="BS1226" s="14"/>
      <c r="BT1226" s="14"/>
      <c r="BU1226" s="9"/>
      <c r="BV1226" s="9"/>
      <c r="BW1226" s="9"/>
    </row>
    <row r="1227" spans="1:75" x14ac:dyDescent="0.35">
      <c r="A1227" s="1" t="s">
        <v>2906</v>
      </c>
      <c r="B1227" s="8" t="s">
        <v>2907</v>
      </c>
      <c r="C1227" s="3" t="s">
        <v>90</v>
      </c>
      <c r="D1227" s="1" t="s">
        <v>21</v>
      </c>
      <c r="E1227" s="1" t="s">
        <v>122</v>
      </c>
      <c r="F1227" s="3" t="s">
        <v>90</v>
      </c>
      <c r="G1227" s="1" t="s">
        <v>2908</v>
      </c>
      <c r="H1227" s="28" t="s">
        <v>5589</v>
      </c>
      <c r="I1227" s="27">
        <v>0</v>
      </c>
      <c r="J1227" s="27">
        <v>0.53630080500409483</v>
      </c>
      <c r="K1227" s="27">
        <v>0</v>
      </c>
      <c r="L1227" s="27">
        <v>0</v>
      </c>
      <c r="M1227" s="27">
        <v>0</v>
      </c>
      <c r="N1227" s="27">
        <v>0</v>
      </c>
      <c r="O1227" s="27">
        <v>0</v>
      </c>
      <c r="P1227" s="27">
        <v>0</v>
      </c>
      <c r="Q1227" s="27">
        <v>0</v>
      </c>
      <c r="R1227" s="27">
        <v>0</v>
      </c>
      <c r="S1227" s="80">
        <v>0</v>
      </c>
      <c r="T1227" s="80">
        <v>0</v>
      </c>
      <c r="U1227" s="80">
        <v>5.9406148964281336</v>
      </c>
      <c r="V1227" s="80">
        <v>0</v>
      </c>
      <c r="W1227" s="80">
        <v>0</v>
      </c>
      <c r="X1227" s="80">
        <v>0</v>
      </c>
      <c r="Y1227" s="80">
        <v>0</v>
      </c>
      <c r="Z1227" s="80">
        <v>0</v>
      </c>
      <c r="AA1227" s="80">
        <v>0</v>
      </c>
      <c r="AB1227" s="80">
        <v>8.9175391586979543E-5</v>
      </c>
      <c r="AC1227" s="80">
        <v>0</v>
      </c>
      <c r="AD1227" s="80">
        <v>0</v>
      </c>
      <c r="AE1227" s="80">
        <v>0</v>
      </c>
      <c r="AF1227" s="80">
        <v>0</v>
      </c>
      <c r="AG1227" s="80"/>
      <c r="AH1227" s="80">
        <v>8.2897444019256181E-2</v>
      </c>
      <c r="AI1227" s="80">
        <v>0</v>
      </c>
      <c r="AJ1227" s="80">
        <v>0</v>
      </c>
      <c r="AK1227" s="80">
        <v>0</v>
      </c>
      <c r="AL1227" s="80">
        <v>0</v>
      </c>
      <c r="AM1227" s="80">
        <v>0</v>
      </c>
      <c r="AN1227" s="41" t="s">
        <v>5558</v>
      </c>
      <c r="AO1227" s="41"/>
      <c r="AP1227" s="40" t="str" cm="1">
        <f t="array" ref="AP1227">IFERROR(_xlfn.IFS(
AR1227="MPR ISSUE","PDH",
AR1227="BSS Hardware Issue","BSS",
AR1227="Sites strategiques, MLL, Pylone, etc.","ENVTECH",
AR1227="AKTIVCO DEFAUT GE &amp; POWER Cabinet","AKTIVCO",
AR1227="AKTIVCO Coupure ENEO &amp; Baisse de tension","AKTIVCO GRID ONLY",
AR1227="Coupure ENEO &amp; Baisse de tension","IHS GRID ONLY",
AR1227="Defaut GE &amp; POWER Cabinet","IHS",
AR1227="Sharing","Partners",
AR1227="Sites strategiques &amp; DataCenter","SST &amp; DC",
AR1227="Exclu","Exclu",
AR1227="SAT","SAT",
AR1227="SPARE-ISSUE","SPARE-ISSUE",
AR1227="Fiber CAmtel","TRANS_FO_CAMTEL",
AR1227="Fiber AOF","Fiber AOF",
AR1227="Projet OCM (HUAWEI)","TRAVAUX-HUAWEI",
AR1227="Projet OCM (NOKIA)","TRAVAUX-NOKIA",
AR1227="ACCESS-ISSUE","ACCESS-ISSUE",
AR1227="Projet OCM (ZTE, NOKIA, autres projets)","TRAVAUX OCM",
AR1227="No root CAuse","No root cause",
AR1227="ODU HS","PDH",
AR1227="IP &amp; VLAN","PDH",
AR1227="Warehouse HUAWEI","SPARE-ISSUE",
AR1227="SPARE-HS","SPARE-ISSUE",
AR1227="Power Telco","BSS",AR1227="no impacts","no impacts"
),"")</f>
        <v>No root cause</v>
      </c>
      <c r="AQ1227" s="40" t="str" cm="1">
        <f t="array" ref="AQ1227">IFERROR(_xlfn.IFS(
AR1227="MPR ISSUE","TX ISSUE",
AR1227="BSS Hardware Issue","RAN ISSUE",
AR1227="Sites strategiques, MLL, Pylone, etc.","ENVTECH",
AR1227="AKTIVCO DEFAUT GE &amp; POWER Cabinet","POWER ISSUE",
AR1227="AKTIVCO Coupure ENEO &amp; Baisse de tension","POWER ISSUE",
AR1227="Coupure ENEO &amp; Baisse de tension","POWER ISSUE",
AR1227="Defaut GE &amp; POWER Cabinet","POWER ISSUE",
AR1227="Sharing","POWER ISSUE",
AR1227="Sites strategiques &amp; DataCenter","POWER ISSUE",
AR1227="Exclu","Exclu",
AR1227="SAT","TX ISSUE",
AR1227="SPARE-ISSUE","SPARE-ISSUE",
AR1227="Fiber CAmtel","TX ISSUE",
AR1227="Fiber AOF","TX ISSUE",
AR1227="Projet OCM (HUAWEI)","TRAVAUX-HUAWEI",
AR1227="Projet OCM (NOKIA)","TRAVAUX -NOKIA",
AR1227="ACCESS-ISSUE","ACCESS-ISSUE",
AR1227="Projet OCM (ZTE, NOKIA, autres projets)","TRAVAUX OCM",
AR1227="No root CAuse","No root cause",
AR1227="ODU HS","TX ISSUE",
AR1227="IP &amp; VLAN","TX ISSUE",
AR1227="Warehouse HUAWEI","SPARE-ISSUE",
AR1227="SPARE-HS","SPARE-ISSUE",
AR1227="Power Telco","RAN ISSUE",AR1227="no impacts","no impacts"
),"")</f>
        <v>No root cause</v>
      </c>
      <c r="AR1227" s="59" t="s">
        <v>5343</v>
      </c>
      <c r="AS1227" s="40" t="str" cm="1">
        <f t="array" ref="AS1227">IFERROR(_xlfn.IFS(
AR1227="MPR ISSUE","ACTIVE",
AR1227="BSS Hardware Issue","ACTIVE",
AR1227="Sites strategiques, MLL, Pylone, etc.","PASSIVE",
AR1227="AKTIVCO DEFAUT GE &amp; POWER Cabinet","PASSIVE",
AR1227="AKTIVCO Coupure ENEO &amp; Baisse de tension","PASSIVE",
AR1227="Coupure ENEO &amp; Baisse de tension","PASSIVE",
AR1227="Defaut GE &amp; POWER Cabinet","PASSIVE",
AR1227="Sharing","PASSIVE",
AR1227="Sites strategiques &amp; DataCenter","PASSIVE",
AR1227="Exclu","Exclu",
AR1227="SAT","ACTIVE",
AR1227="SPARE-ISSUE","SPARE-ISSUE",
AR1227="Fiber CAmtel","ACTIVE",
AR1227="Fiber AOF","ACTIVE",
AR1227="Projet OCM (HUAWEI)","PLANNED WORKS",
AR1227="Projet OCM (NOKIA)","PLANNED WORKS",
AR1227="ACCESS-ISSUE","ACCESS-ISSUE",
AR1227="Projet OCM (ZTE, NOKIA, autres projets)","PLANNED WORKS",
AR1227="No root CAuse","No root cause",
AR1227="ODU HS","ACTIVE",
AR1227="IP &amp; VLAN","ACTIVE",
AR1227="Warehouse HUAWEI","SPARE-ISSUE",
AR1227="SPARE-HS","SPARE-ISSUE",
AR1227="Power Telco","ACTIVE", AR1227="no impacts","no impacts"
),"")</f>
        <v>No root cause</v>
      </c>
      <c r="AT1227" s="99" t="s">
        <v>5661</v>
      </c>
      <c r="AU1227" s="99" t="s">
        <v>2907</v>
      </c>
      <c r="AW1227" s="17"/>
      <c r="AX1227" s="17" t="s">
        <v>5536</v>
      </c>
      <c r="AY1227" s="17"/>
      <c r="AZ1227" s="17" t="s">
        <v>5536</v>
      </c>
      <c r="BA1227" s="7"/>
      <c r="BC1227" s="18"/>
      <c r="BD1227" s="18"/>
      <c r="BE1227" s="18"/>
      <c r="BF1227" s="18"/>
      <c r="BG1227" s="18"/>
      <c r="BH1227" s="18"/>
      <c r="BI1227" s="18"/>
      <c r="BJ1227" s="18"/>
      <c r="BK1227" s="18"/>
      <c r="BM1227" s="18"/>
      <c r="BN1227" s="18"/>
      <c r="BO1227" s="18"/>
      <c r="BP1227" s="9" t="s">
        <v>5661</v>
      </c>
      <c r="BQ1227" s="14"/>
      <c r="BR1227" s="102" t="s">
        <v>5536</v>
      </c>
      <c r="BS1227" s="14"/>
      <c r="BT1227" s="14"/>
      <c r="BU1227" s="9"/>
      <c r="BV1227" s="9"/>
      <c r="BW1227" s="9"/>
    </row>
    <row r="1228" spans="1:75" x14ac:dyDescent="0.35">
      <c r="A1228" s="1" t="s">
        <v>2710</v>
      </c>
      <c r="B1228" s="8" t="s">
        <v>2711</v>
      </c>
      <c r="C1228" s="3" t="s">
        <v>31</v>
      </c>
      <c r="D1228" s="1" t="s">
        <v>21</v>
      </c>
      <c r="E1228" s="1" t="s">
        <v>562</v>
      </c>
      <c r="F1228" s="3" t="s">
        <v>69</v>
      </c>
      <c r="G1228" s="1" t="s">
        <v>502</v>
      </c>
      <c r="H1228" s="30" t="s">
        <v>5587</v>
      </c>
      <c r="I1228" s="27">
        <v>0</v>
      </c>
      <c r="J1228" s="27">
        <v>0</v>
      </c>
      <c r="K1228" s="27">
        <v>0</v>
      </c>
      <c r="L1228" s="27">
        <v>0</v>
      </c>
      <c r="M1228" s="27">
        <v>0</v>
      </c>
      <c r="N1228" s="27">
        <v>0</v>
      </c>
      <c r="O1228" s="27">
        <v>0</v>
      </c>
      <c r="P1228" s="27">
        <v>0</v>
      </c>
      <c r="Q1228" s="27">
        <v>3.2386897067342399</v>
      </c>
      <c r="R1228" s="27">
        <v>0</v>
      </c>
      <c r="S1228" s="80">
        <v>0</v>
      </c>
      <c r="T1228" s="80">
        <v>8.4181569658114408E-3</v>
      </c>
      <c r="U1228" s="80">
        <v>0</v>
      </c>
      <c r="V1228" s="80">
        <v>0</v>
      </c>
      <c r="W1228" s="80">
        <v>8.4181569658114408E-3</v>
      </c>
      <c r="X1228" s="80">
        <v>3.4362131990993983</v>
      </c>
      <c r="Y1228" s="80">
        <v>0</v>
      </c>
      <c r="Z1228" s="80">
        <v>14.279958651154427</v>
      </c>
      <c r="AA1228" s="80">
        <v>25.71129859345438</v>
      </c>
      <c r="AB1228" s="80">
        <v>0</v>
      </c>
      <c r="AC1228" s="80">
        <v>0</v>
      </c>
      <c r="AD1228" s="80">
        <v>0</v>
      </c>
      <c r="AE1228" s="80">
        <v>0</v>
      </c>
      <c r="AF1228" s="80">
        <v>0</v>
      </c>
      <c r="AG1228" s="80"/>
      <c r="AH1228" s="80">
        <v>0</v>
      </c>
      <c r="AI1228" s="80">
        <v>0</v>
      </c>
      <c r="AJ1228" s="80">
        <v>0</v>
      </c>
      <c r="AK1228" s="80">
        <v>0</v>
      </c>
      <c r="AL1228" s="80">
        <v>0</v>
      </c>
      <c r="AM1228" s="80">
        <v>0</v>
      </c>
      <c r="AN1228" s="41" t="s">
        <v>5558</v>
      </c>
      <c r="AO1228" s="41"/>
      <c r="AP1228" s="40" t="str" cm="1">
        <f t="array" ref="AP1228">IFERROR(_xlfn.IFS(
AR1228="MPR ISSUE","PDH",
AR1228="BSS Hardware Issue","BSS",
AR1228="Sites strategiques, MLL, Pylone, etc.","ENVTECH",
AR1228="AKTIVCO DEFAUT GE &amp; POWER Cabinet","AKTIVCO",
AR1228="AKTIVCO Coupure ENEO &amp; Baisse de tension","AKTIVCO GRID ONLY",
AR1228="Coupure ENEO &amp; Baisse de tension","IHS GRID ONLY",
AR1228="Defaut GE &amp; POWER Cabinet","IHS",
AR1228="Sharing","Partners",
AR1228="Sites strategiques &amp; DataCenter","SST &amp; DC",
AR1228="Exclu","Exclu",
AR1228="SAT","SAT",
AR1228="SPARE-ISSUE","SPARE-ISSUE",
AR1228="Fiber CAmtel","TRANS_FO_CAMTEL",
AR1228="Fiber AOF","Fiber AOF",
AR1228="Projet OCM (HUAWEI)","TRAVAUX-HUAWEI",
AR1228="Projet OCM (NOKIA)","TRAVAUX-NOKIA",
AR1228="ACCESS-ISSUE","ACCESS-ISSUE",
AR1228="Projet OCM (ZTE, NOKIA, autres projets)","TRAVAUX OCM",
AR1228="No root CAuse","No root cause",
AR1228="ODU HS","PDH",
AR1228="IP &amp; VLAN","PDH",
AR1228="Warehouse HUAWEI","SPARE-ISSUE",
AR1228="SPARE-HS","SPARE-ISSUE",
AR1228="Power Telco","BSS",AR1228="no impacts","no impacts"
),"")</f>
        <v>No root cause</v>
      </c>
      <c r="AQ1228" s="40" t="str" cm="1">
        <f t="array" ref="AQ1228">IFERROR(_xlfn.IFS(
AR1228="MPR ISSUE","TX ISSUE",
AR1228="BSS Hardware Issue","RAN ISSUE",
AR1228="Sites strategiques, MLL, Pylone, etc.","ENVTECH",
AR1228="AKTIVCO DEFAUT GE &amp; POWER Cabinet","POWER ISSUE",
AR1228="AKTIVCO Coupure ENEO &amp; Baisse de tension","POWER ISSUE",
AR1228="Coupure ENEO &amp; Baisse de tension","POWER ISSUE",
AR1228="Defaut GE &amp; POWER Cabinet","POWER ISSUE",
AR1228="Sharing","POWER ISSUE",
AR1228="Sites strategiques &amp; DataCenter","POWER ISSUE",
AR1228="Exclu","Exclu",
AR1228="SAT","TX ISSUE",
AR1228="SPARE-ISSUE","SPARE-ISSUE",
AR1228="Fiber CAmtel","TX ISSUE",
AR1228="Fiber AOF","TX ISSUE",
AR1228="Projet OCM (HUAWEI)","TRAVAUX-HUAWEI",
AR1228="Projet OCM (NOKIA)","TRAVAUX -NOKIA",
AR1228="ACCESS-ISSUE","ACCESS-ISSUE",
AR1228="Projet OCM (ZTE, NOKIA, autres projets)","TRAVAUX OCM",
AR1228="No root CAuse","No root cause",
AR1228="ODU HS","TX ISSUE",
AR1228="IP &amp; VLAN","TX ISSUE",
AR1228="Warehouse HUAWEI","SPARE-ISSUE",
AR1228="SPARE-HS","SPARE-ISSUE",
AR1228="Power Telco","RAN ISSUE",AR1228="no impacts","no impacts"
),"")</f>
        <v>No root cause</v>
      </c>
      <c r="AR1228" s="59" t="s">
        <v>5343</v>
      </c>
      <c r="AS1228" s="40" t="str" cm="1">
        <f t="array" ref="AS1228">IFERROR(_xlfn.IFS(
AR1228="MPR ISSUE","ACTIVE",
AR1228="BSS Hardware Issue","ACTIVE",
AR1228="Sites strategiques, MLL, Pylone, etc.","PASSIVE",
AR1228="AKTIVCO DEFAUT GE &amp; POWER Cabinet","PASSIVE",
AR1228="AKTIVCO Coupure ENEO &amp; Baisse de tension","PASSIVE",
AR1228="Coupure ENEO &amp; Baisse de tension","PASSIVE",
AR1228="Defaut GE &amp; POWER Cabinet","PASSIVE",
AR1228="Sharing","PASSIVE",
AR1228="Sites strategiques &amp; DataCenter","PASSIVE",
AR1228="Exclu","Exclu",
AR1228="SAT","ACTIVE",
AR1228="SPARE-ISSUE","SPARE-ISSUE",
AR1228="Fiber CAmtel","ACTIVE",
AR1228="Fiber AOF","ACTIVE",
AR1228="Projet OCM (HUAWEI)","PLANNED WORKS",
AR1228="Projet OCM (NOKIA)","PLANNED WORKS",
AR1228="ACCESS-ISSUE","ACCESS-ISSUE",
AR1228="Projet OCM (ZTE, NOKIA, autres projets)","PLANNED WORKS",
AR1228="No root CAuse","No root cause",
AR1228="ODU HS","ACTIVE",
AR1228="IP &amp; VLAN","ACTIVE",
AR1228="Warehouse HUAWEI","SPARE-ISSUE",
AR1228="SPARE-HS","SPARE-ISSUE",
AR1228="Power Telco","ACTIVE", AR1228="no impacts","no impacts"
),"")</f>
        <v>No root cause</v>
      </c>
      <c r="AT1228" s="99" t="s">
        <v>5661</v>
      </c>
      <c r="AU1228" s="99" t="s">
        <v>2711</v>
      </c>
      <c r="AW1228" s="17"/>
      <c r="AX1228" s="17" t="s">
        <v>5536</v>
      </c>
      <c r="AY1228" s="17"/>
      <c r="AZ1228" s="17" t="s">
        <v>5536</v>
      </c>
      <c r="BA1228" s="7"/>
      <c r="BC1228" s="18"/>
      <c r="BD1228" s="18"/>
      <c r="BE1228" s="18"/>
      <c r="BF1228" s="18"/>
      <c r="BG1228" s="18"/>
      <c r="BH1228" s="18"/>
      <c r="BI1228" s="18"/>
      <c r="BJ1228" s="18"/>
      <c r="BK1228" s="18"/>
      <c r="BM1228" s="18"/>
      <c r="BN1228" s="18"/>
      <c r="BO1228" s="18"/>
      <c r="BP1228" s="9" t="s">
        <v>5661</v>
      </c>
      <c r="BQ1228" s="14"/>
      <c r="BR1228" s="102" t="s">
        <v>5536</v>
      </c>
      <c r="BS1228" s="14"/>
      <c r="BT1228" s="14"/>
      <c r="BU1228" s="9"/>
      <c r="BV1228" s="9"/>
      <c r="BW1228" s="9"/>
    </row>
    <row r="1229" spans="1:75" x14ac:dyDescent="0.35">
      <c r="A1229" s="1" t="s">
        <v>425</v>
      </c>
      <c r="B1229" s="1" t="s">
        <v>426</v>
      </c>
      <c r="C1229" s="3" t="s">
        <v>32</v>
      </c>
      <c r="D1229" s="1" t="s">
        <v>21</v>
      </c>
      <c r="E1229" s="1" t="s">
        <v>36</v>
      </c>
      <c r="F1229" s="3" t="s">
        <v>31</v>
      </c>
      <c r="G1229" s="1" t="s">
        <v>32</v>
      </c>
      <c r="H1229" s="30" t="s">
        <v>5587</v>
      </c>
      <c r="I1229" s="27">
        <v>0.3438246398027584</v>
      </c>
      <c r="J1229" s="27">
        <v>19.009197193186711</v>
      </c>
      <c r="K1229" s="27">
        <v>7.323903570725359</v>
      </c>
      <c r="L1229" s="27">
        <v>17.35476182323012</v>
      </c>
      <c r="M1229" s="27">
        <v>6.6103399223246662</v>
      </c>
      <c r="N1229" s="27">
        <v>5.9929251811330557</v>
      </c>
      <c r="O1229" s="27">
        <v>3.8014399328830333</v>
      </c>
      <c r="P1229" s="27">
        <v>9.5327958554131591</v>
      </c>
      <c r="Q1229" s="27">
        <v>1.8696334249342954</v>
      </c>
      <c r="R1229" s="27">
        <v>8.7031080120879025</v>
      </c>
      <c r="S1229" s="80">
        <v>2.3639682906575574</v>
      </c>
      <c r="T1229" s="80">
        <v>0</v>
      </c>
      <c r="U1229" s="80">
        <v>0</v>
      </c>
      <c r="V1229" s="80">
        <v>3.9015303924002578</v>
      </c>
      <c r="W1229" s="80">
        <v>0</v>
      </c>
      <c r="X1229" s="80">
        <v>10.663753841675868</v>
      </c>
      <c r="Y1229" s="80">
        <v>49.104714738623372</v>
      </c>
      <c r="Z1229" s="80">
        <v>4.4858788983914186</v>
      </c>
      <c r="AA1229" s="80">
        <v>18.654689341471837</v>
      </c>
      <c r="AB1229" s="80">
        <v>0</v>
      </c>
      <c r="AC1229" s="80">
        <v>0</v>
      </c>
      <c r="AD1229" s="80">
        <v>0</v>
      </c>
      <c r="AE1229" s="80">
        <v>0</v>
      </c>
      <c r="AF1229" s="80">
        <v>5.3232536604714751</v>
      </c>
      <c r="AG1229" s="80"/>
      <c r="AH1229" s="80">
        <v>0</v>
      </c>
      <c r="AI1229" s="80">
        <v>0</v>
      </c>
      <c r="AJ1229" s="80">
        <v>0</v>
      </c>
      <c r="AK1229" s="80">
        <v>0</v>
      </c>
      <c r="AL1229" s="80">
        <v>0</v>
      </c>
      <c r="AM1229" s="80">
        <v>0</v>
      </c>
      <c r="AN1229" s="41" t="s">
        <v>5558</v>
      </c>
      <c r="AO1229" s="41"/>
      <c r="AP1229" s="40" t="str" cm="1">
        <f t="array" ref="AP1229">IFERROR(_xlfn.IFS(
AR1229="MPR ISSUE","PDH",
AR1229="BSS Hardware Issue","BSS",
AR1229="Sites strategiques, MLL, Pylone, etc.","ENVTECH",
AR1229="AKTIVCO DEFAUT GE &amp; POWER Cabinet","AKTIVCO",
AR1229="AKTIVCO Coupure ENEO &amp; Baisse de tension","AKTIVCO GRID ONLY",
AR1229="Coupure ENEO &amp; Baisse de tension","IHS GRID ONLY",
AR1229="Defaut GE &amp; POWER Cabinet","IHS",
AR1229="Sharing","Partners",
AR1229="Sites strategiques &amp; DataCenter","SST &amp; DC",
AR1229="Exclu","Exclu",
AR1229="SAT","SAT",
AR1229="SPARE-ISSUE","SPARE-ISSUE",
AR1229="Fiber CAmtel","TRANS_FO_CAMTEL",
AR1229="Fiber AOF","Fiber AOF",
AR1229="Projet OCM (HUAWEI)","TRAVAUX-HUAWEI",
AR1229="Projet OCM (NOKIA)","TRAVAUX-NOKIA",
AR1229="ACCESS-ISSUE","ACCESS-ISSUE",
AR1229="Projet OCM (ZTE, NOKIA, autres projets)","TRAVAUX OCM",
AR1229="No root CAuse","No root cause",
AR1229="ODU HS","PDH",
AR1229="IP &amp; VLAN","PDH",
AR1229="Warehouse HUAWEI","SPARE-ISSUE",
AR1229="SPARE-HS","SPARE-ISSUE",
AR1229="Power Telco","BSS",AR1229="no impacts","no impacts"
),"")</f>
        <v>No root cause</v>
      </c>
      <c r="AQ1229" s="40" t="str" cm="1">
        <f t="array" ref="AQ1229">IFERROR(_xlfn.IFS(
AR1229="MPR ISSUE","TX ISSUE",
AR1229="BSS Hardware Issue","RAN ISSUE",
AR1229="Sites strategiques, MLL, Pylone, etc.","ENVTECH",
AR1229="AKTIVCO DEFAUT GE &amp; POWER Cabinet","POWER ISSUE",
AR1229="AKTIVCO Coupure ENEO &amp; Baisse de tension","POWER ISSUE",
AR1229="Coupure ENEO &amp; Baisse de tension","POWER ISSUE",
AR1229="Defaut GE &amp; POWER Cabinet","POWER ISSUE",
AR1229="Sharing","POWER ISSUE",
AR1229="Sites strategiques &amp; DataCenter","POWER ISSUE",
AR1229="Exclu","Exclu",
AR1229="SAT","TX ISSUE",
AR1229="SPARE-ISSUE","SPARE-ISSUE",
AR1229="Fiber CAmtel","TX ISSUE",
AR1229="Fiber AOF","TX ISSUE",
AR1229="Projet OCM (HUAWEI)","TRAVAUX-HUAWEI",
AR1229="Projet OCM (NOKIA)","TRAVAUX -NOKIA",
AR1229="ACCESS-ISSUE","ACCESS-ISSUE",
AR1229="Projet OCM (ZTE, NOKIA, autres projets)","TRAVAUX OCM",
AR1229="No root CAuse","No root cause",
AR1229="ODU HS","TX ISSUE",
AR1229="IP &amp; VLAN","TX ISSUE",
AR1229="Warehouse HUAWEI","SPARE-ISSUE",
AR1229="SPARE-HS","SPARE-ISSUE",
AR1229="Power Telco","RAN ISSUE",AR1229="no impacts","no impacts"
),"")</f>
        <v>No root cause</v>
      </c>
      <c r="AR1229" s="59" t="s">
        <v>5343</v>
      </c>
      <c r="AS1229" s="40" t="str" cm="1">
        <f t="array" ref="AS1229">IFERROR(_xlfn.IFS(
AR1229="MPR ISSUE","ACTIVE",
AR1229="BSS Hardware Issue","ACTIVE",
AR1229="Sites strategiques, MLL, Pylone, etc.","PASSIVE",
AR1229="AKTIVCO DEFAUT GE &amp; POWER Cabinet","PASSIVE",
AR1229="AKTIVCO Coupure ENEO &amp; Baisse de tension","PASSIVE",
AR1229="Coupure ENEO &amp; Baisse de tension","PASSIVE",
AR1229="Defaut GE &amp; POWER Cabinet","PASSIVE",
AR1229="Sharing","PASSIVE",
AR1229="Sites strategiques &amp; DataCenter","PASSIVE",
AR1229="Exclu","Exclu",
AR1229="SAT","ACTIVE",
AR1229="SPARE-ISSUE","SPARE-ISSUE",
AR1229="Fiber CAmtel","ACTIVE",
AR1229="Fiber AOF","ACTIVE",
AR1229="Projet OCM (HUAWEI)","PLANNED WORKS",
AR1229="Projet OCM (NOKIA)","PLANNED WORKS",
AR1229="ACCESS-ISSUE","ACCESS-ISSUE",
AR1229="Projet OCM (ZTE, NOKIA, autres projets)","PLANNED WORKS",
AR1229="No root CAuse","No root cause",
AR1229="ODU HS","ACTIVE",
AR1229="IP &amp; VLAN","ACTIVE",
AR1229="Warehouse HUAWEI","SPARE-ISSUE",
AR1229="SPARE-HS","SPARE-ISSUE",
AR1229="Power Telco","ACTIVE", AR1229="no impacts","no impacts"
),"")</f>
        <v>No root cause</v>
      </c>
      <c r="AT1229" s="99" t="s">
        <v>5661</v>
      </c>
      <c r="AU1229" s="99" t="s">
        <v>426</v>
      </c>
      <c r="AW1229" s="17"/>
      <c r="AX1229" s="17" t="s">
        <v>5536</v>
      </c>
      <c r="AY1229" s="17"/>
      <c r="AZ1229" s="17" t="s">
        <v>5536</v>
      </c>
      <c r="BA1229" s="7"/>
      <c r="BC1229" s="18"/>
      <c r="BD1229" s="18"/>
      <c r="BE1229" s="18"/>
      <c r="BF1229" s="18"/>
      <c r="BG1229" s="18"/>
      <c r="BH1229" s="18"/>
      <c r="BI1229" s="18"/>
      <c r="BJ1229" s="18"/>
      <c r="BK1229" s="18"/>
      <c r="BM1229" s="18"/>
      <c r="BN1229" s="18"/>
      <c r="BO1229" s="18"/>
      <c r="BP1229" s="9" t="s">
        <v>5661</v>
      </c>
      <c r="BQ1229" s="14"/>
      <c r="BR1229" s="102" t="s">
        <v>5536</v>
      </c>
      <c r="BS1229" s="14"/>
      <c r="BT1229" s="14"/>
      <c r="BU1229" s="9"/>
      <c r="BV1229" s="9"/>
      <c r="BW1229" s="9"/>
    </row>
    <row r="1230" spans="1:75" x14ac:dyDescent="0.35">
      <c r="A1230" s="1" t="s">
        <v>2945</v>
      </c>
      <c r="B1230" s="8" t="s">
        <v>2946</v>
      </c>
      <c r="C1230" s="3" t="s">
        <v>38</v>
      </c>
      <c r="D1230" s="1" t="s">
        <v>11</v>
      </c>
      <c r="E1230" s="1" t="s">
        <v>12</v>
      </c>
      <c r="F1230" s="3" t="s">
        <v>37</v>
      </c>
      <c r="G1230" s="1" t="s">
        <v>38</v>
      </c>
      <c r="H1230" s="30" t="s">
        <v>5587</v>
      </c>
      <c r="I1230" s="27">
        <v>0.18045532241541212</v>
      </c>
      <c r="J1230" s="27">
        <v>7.249959336021429E-2</v>
      </c>
      <c r="K1230" s="27">
        <v>0</v>
      </c>
      <c r="L1230" s="27">
        <v>0</v>
      </c>
      <c r="M1230" s="27">
        <v>0</v>
      </c>
      <c r="N1230" s="27">
        <v>0</v>
      </c>
      <c r="O1230" s="27">
        <v>0</v>
      </c>
      <c r="P1230" s="27">
        <v>0</v>
      </c>
      <c r="Q1230" s="27">
        <v>0</v>
      </c>
      <c r="R1230" s="27">
        <v>0</v>
      </c>
      <c r="S1230" s="80">
        <v>0.52347738369388697</v>
      </c>
      <c r="T1230" s="80">
        <v>0</v>
      </c>
      <c r="U1230" s="80">
        <v>0.43753014128235607</v>
      </c>
      <c r="V1230" s="80">
        <v>0</v>
      </c>
      <c r="W1230" s="80">
        <v>0</v>
      </c>
      <c r="X1230" s="80">
        <v>0</v>
      </c>
      <c r="Y1230" s="80">
        <v>0</v>
      </c>
      <c r="Z1230" s="80">
        <v>0</v>
      </c>
      <c r="AA1230" s="80">
        <v>17.984304417677553</v>
      </c>
      <c r="AB1230" s="80">
        <v>0</v>
      </c>
      <c r="AC1230" s="80">
        <v>0</v>
      </c>
      <c r="AD1230" s="80">
        <v>0</v>
      </c>
      <c r="AE1230" s="80">
        <v>0</v>
      </c>
      <c r="AF1230" s="80">
        <v>0</v>
      </c>
      <c r="AG1230" s="80"/>
      <c r="AH1230" s="80">
        <v>0</v>
      </c>
      <c r="AI1230" s="80">
        <v>0</v>
      </c>
      <c r="AJ1230" s="80">
        <v>0</v>
      </c>
      <c r="AK1230" s="80">
        <v>0</v>
      </c>
      <c r="AL1230" s="80">
        <v>0</v>
      </c>
      <c r="AM1230" s="80">
        <v>0</v>
      </c>
      <c r="AN1230" s="41" t="s">
        <v>5558</v>
      </c>
      <c r="AO1230" s="41"/>
      <c r="AP1230" s="40" t="str" cm="1">
        <f t="array" ref="AP1230">IFERROR(_xlfn.IFS(
AR1230="MPR ISSUE","PDH",
AR1230="BSS Hardware Issue","BSS",
AR1230="Sites strategiques, MLL, Pylone, etc.","ENVTECH",
AR1230="AKTIVCO DEFAUT GE &amp; POWER Cabinet","AKTIVCO",
AR1230="AKTIVCO Coupure ENEO &amp; Baisse de tension","AKTIVCO GRID ONLY",
AR1230="Coupure ENEO &amp; Baisse de tension","IHS GRID ONLY",
AR1230="Defaut GE &amp; POWER Cabinet","IHS",
AR1230="Sharing","Partners",
AR1230="Sites strategiques &amp; DataCenter","SST &amp; DC",
AR1230="Exclu","Exclu",
AR1230="SAT","SAT",
AR1230="SPARE-ISSUE","SPARE-ISSUE",
AR1230="Fiber CAmtel","TRANS_FO_CAMTEL",
AR1230="Fiber AOF","Fiber AOF",
AR1230="Projet OCM (HUAWEI)","TRAVAUX-HUAWEI",
AR1230="Projet OCM (NOKIA)","TRAVAUX-NOKIA",
AR1230="ACCESS-ISSUE","ACCESS-ISSUE",
AR1230="Projet OCM (ZTE, NOKIA, autres projets)","TRAVAUX OCM",
AR1230="No root CAuse","No root cause",
AR1230="ODU HS","PDH",
AR1230="IP &amp; VLAN","PDH",
AR1230="Warehouse HUAWEI","SPARE-ISSUE",
AR1230="SPARE-HS","SPARE-ISSUE",
AR1230="Power Telco","BSS",AR1230="no impacts","no impacts"
),"")</f>
        <v>No root cause</v>
      </c>
      <c r="AQ1230" s="40" t="str" cm="1">
        <f t="array" ref="AQ1230">IFERROR(_xlfn.IFS(
AR1230="MPR ISSUE","TX ISSUE",
AR1230="BSS Hardware Issue","RAN ISSUE",
AR1230="Sites strategiques, MLL, Pylone, etc.","ENVTECH",
AR1230="AKTIVCO DEFAUT GE &amp; POWER Cabinet","POWER ISSUE",
AR1230="AKTIVCO Coupure ENEO &amp; Baisse de tension","POWER ISSUE",
AR1230="Coupure ENEO &amp; Baisse de tension","POWER ISSUE",
AR1230="Defaut GE &amp; POWER Cabinet","POWER ISSUE",
AR1230="Sharing","POWER ISSUE",
AR1230="Sites strategiques &amp; DataCenter","POWER ISSUE",
AR1230="Exclu","Exclu",
AR1230="SAT","TX ISSUE",
AR1230="SPARE-ISSUE","SPARE-ISSUE",
AR1230="Fiber CAmtel","TX ISSUE",
AR1230="Fiber AOF","TX ISSUE",
AR1230="Projet OCM (HUAWEI)","TRAVAUX-HUAWEI",
AR1230="Projet OCM (NOKIA)","TRAVAUX -NOKIA",
AR1230="ACCESS-ISSUE","ACCESS-ISSUE",
AR1230="Projet OCM (ZTE, NOKIA, autres projets)","TRAVAUX OCM",
AR1230="No root CAuse","No root cause",
AR1230="ODU HS","TX ISSUE",
AR1230="IP &amp; VLAN","TX ISSUE",
AR1230="Warehouse HUAWEI","SPARE-ISSUE",
AR1230="SPARE-HS","SPARE-ISSUE",
AR1230="Power Telco","RAN ISSUE",AR1230="no impacts","no impacts"
),"")</f>
        <v>No root cause</v>
      </c>
      <c r="AR1230" s="59" t="s">
        <v>5343</v>
      </c>
      <c r="AS1230" s="40" t="str" cm="1">
        <f t="array" ref="AS1230">IFERROR(_xlfn.IFS(
AR1230="MPR ISSUE","ACTIVE",
AR1230="BSS Hardware Issue","ACTIVE",
AR1230="Sites strategiques, MLL, Pylone, etc.","PASSIVE",
AR1230="AKTIVCO DEFAUT GE &amp; POWER Cabinet","PASSIVE",
AR1230="AKTIVCO Coupure ENEO &amp; Baisse de tension","PASSIVE",
AR1230="Coupure ENEO &amp; Baisse de tension","PASSIVE",
AR1230="Defaut GE &amp; POWER Cabinet","PASSIVE",
AR1230="Sharing","PASSIVE",
AR1230="Sites strategiques &amp; DataCenter","PASSIVE",
AR1230="Exclu","Exclu",
AR1230="SAT","ACTIVE",
AR1230="SPARE-ISSUE","SPARE-ISSUE",
AR1230="Fiber CAmtel","ACTIVE",
AR1230="Fiber AOF","ACTIVE",
AR1230="Projet OCM (HUAWEI)","PLANNED WORKS",
AR1230="Projet OCM (NOKIA)","PLANNED WORKS",
AR1230="ACCESS-ISSUE","ACCESS-ISSUE",
AR1230="Projet OCM (ZTE, NOKIA, autres projets)","PLANNED WORKS",
AR1230="No root CAuse","No root cause",
AR1230="ODU HS","ACTIVE",
AR1230="IP &amp; VLAN","ACTIVE",
AR1230="Warehouse HUAWEI","SPARE-ISSUE",
AR1230="SPARE-HS","SPARE-ISSUE",
AR1230="Power Telco","ACTIVE", AR1230="no impacts","no impacts"
),"")</f>
        <v>No root cause</v>
      </c>
      <c r="AT1230" s="99" t="s">
        <v>5661</v>
      </c>
      <c r="AU1230" s="99" t="s">
        <v>2946</v>
      </c>
      <c r="AW1230" s="17"/>
      <c r="AX1230" s="17" t="s">
        <v>5536</v>
      </c>
      <c r="AY1230" s="17"/>
      <c r="AZ1230" s="17" t="s">
        <v>5536</v>
      </c>
      <c r="BA1230" s="7"/>
      <c r="BC1230" s="18"/>
      <c r="BD1230" s="18"/>
      <c r="BE1230" s="18"/>
      <c r="BF1230" s="18"/>
      <c r="BG1230" s="18"/>
      <c r="BH1230" s="18"/>
      <c r="BI1230" s="18"/>
      <c r="BJ1230" s="18"/>
      <c r="BK1230" s="18"/>
      <c r="BM1230" s="18"/>
      <c r="BN1230" s="18"/>
      <c r="BO1230" s="18"/>
      <c r="BP1230" s="9" t="s">
        <v>5661</v>
      </c>
      <c r="BQ1230" s="14"/>
      <c r="BR1230" s="102" t="s">
        <v>5536</v>
      </c>
      <c r="BS1230" s="14"/>
      <c r="BT1230" s="14"/>
      <c r="BU1230" s="9"/>
      <c r="BV1230" s="9"/>
      <c r="BW1230" s="9"/>
    </row>
    <row r="1231" spans="1:75" x14ac:dyDescent="0.35">
      <c r="A1231" s="1" t="s">
        <v>128</v>
      </c>
      <c r="B1231" s="1" t="s">
        <v>129</v>
      </c>
      <c r="C1231" s="3" t="s">
        <v>32</v>
      </c>
      <c r="D1231" s="1" t="s">
        <v>21</v>
      </c>
      <c r="E1231" s="1" t="s">
        <v>36</v>
      </c>
      <c r="F1231" s="3" t="s">
        <v>31</v>
      </c>
      <c r="G1231" s="1" t="s">
        <v>32</v>
      </c>
      <c r="H1231" s="30" t="s">
        <v>5587</v>
      </c>
      <c r="I1231" s="27">
        <v>4.8062682452851195</v>
      </c>
      <c r="J1231" s="27">
        <v>1.6006091035946957</v>
      </c>
      <c r="K1231" s="27">
        <v>1.8972242910913073</v>
      </c>
      <c r="L1231" s="27">
        <v>13.469211661002245</v>
      </c>
      <c r="M1231" s="27">
        <v>0</v>
      </c>
      <c r="N1231" s="27">
        <v>2.1497333299089982</v>
      </c>
      <c r="O1231" s="27">
        <v>0</v>
      </c>
      <c r="P1231" s="27">
        <v>0</v>
      </c>
      <c r="Q1231" s="27">
        <v>4.8546191426035792</v>
      </c>
      <c r="R1231" s="27">
        <v>0</v>
      </c>
      <c r="S1231" s="80">
        <v>0.38256242990814188</v>
      </c>
      <c r="T1231" s="80">
        <v>0</v>
      </c>
      <c r="U1231" s="80">
        <v>5.5504190530001463</v>
      </c>
      <c r="V1231" s="80">
        <v>1.2306204039001676E-3</v>
      </c>
      <c r="W1231" s="80">
        <v>0</v>
      </c>
      <c r="X1231" s="80">
        <v>1.8852747886186516</v>
      </c>
      <c r="Y1231" s="80">
        <v>0</v>
      </c>
      <c r="Z1231" s="80">
        <v>9.9343169735726935</v>
      </c>
      <c r="AA1231" s="80">
        <v>4.5738058344961816</v>
      </c>
      <c r="AB1231" s="80">
        <v>0</v>
      </c>
      <c r="AC1231" s="80">
        <v>0</v>
      </c>
      <c r="AD1231" s="80">
        <v>0</v>
      </c>
      <c r="AE1231" s="80">
        <v>0</v>
      </c>
      <c r="AF1231" s="80">
        <v>0</v>
      </c>
      <c r="AG1231" s="80"/>
      <c r="AH1231" s="80">
        <v>0</v>
      </c>
      <c r="AI1231" s="80">
        <v>0</v>
      </c>
      <c r="AJ1231" s="80">
        <v>0</v>
      </c>
      <c r="AK1231" s="80">
        <v>0</v>
      </c>
      <c r="AL1231" s="80">
        <v>0</v>
      </c>
      <c r="AM1231" s="80">
        <v>0</v>
      </c>
      <c r="AN1231" s="41" t="s">
        <v>5558</v>
      </c>
      <c r="AO1231" s="41"/>
      <c r="AP1231" s="40" t="str" cm="1">
        <f t="array" ref="AP1231">IFERROR(_xlfn.IFS(
AR1231="MPR ISSUE","PDH",
AR1231="BSS Hardware Issue","BSS",
AR1231="Sites strategiques, MLL, Pylone, etc.","ENVTECH",
AR1231="AKTIVCO DEFAUT GE &amp; POWER Cabinet","AKTIVCO",
AR1231="AKTIVCO Coupure ENEO &amp; Baisse de tension","AKTIVCO GRID ONLY",
AR1231="Coupure ENEO &amp; Baisse de tension","IHS GRID ONLY",
AR1231="Defaut GE &amp; POWER Cabinet","IHS",
AR1231="Sharing","Partners",
AR1231="Sites strategiques &amp; DataCenter","SST &amp; DC",
AR1231="Exclu","Exclu",
AR1231="SAT","SAT",
AR1231="SPARE-ISSUE","SPARE-ISSUE",
AR1231="Fiber CAmtel","TRANS_FO_CAMTEL",
AR1231="Fiber AOF","Fiber AOF",
AR1231="Projet OCM (HUAWEI)","TRAVAUX-HUAWEI",
AR1231="Projet OCM (NOKIA)","TRAVAUX-NOKIA",
AR1231="ACCESS-ISSUE","ACCESS-ISSUE",
AR1231="Projet OCM (ZTE, NOKIA, autres projets)","TRAVAUX OCM",
AR1231="No root CAuse","No root cause",
AR1231="ODU HS","PDH",
AR1231="IP &amp; VLAN","PDH",
AR1231="Warehouse HUAWEI","SPARE-ISSUE",
AR1231="SPARE-HS","SPARE-ISSUE",
AR1231="Power Telco","BSS",AR1231="no impacts","no impacts"
),"")</f>
        <v>No root cause</v>
      </c>
      <c r="AQ1231" s="40" t="str" cm="1">
        <f t="array" ref="AQ1231">IFERROR(_xlfn.IFS(
AR1231="MPR ISSUE","TX ISSUE",
AR1231="BSS Hardware Issue","RAN ISSUE",
AR1231="Sites strategiques, MLL, Pylone, etc.","ENVTECH",
AR1231="AKTIVCO DEFAUT GE &amp; POWER Cabinet","POWER ISSUE",
AR1231="AKTIVCO Coupure ENEO &amp; Baisse de tension","POWER ISSUE",
AR1231="Coupure ENEO &amp; Baisse de tension","POWER ISSUE",
AR1231="Defaut GE &amp; POWER Cabinet","POWER ISSUE",
AR1231="Sharing","POWER ISSUE",
AR1231="Sites strategiques &amp; DataCenter","POWER ISSUE",
AR1231="Exclu","Exclu",
AR1231="SAT","TX ISSUE",
AR1231="SPARE-ISSUE","SPARE-ISSUE",
AR1231="Fiber CAmtel","TX ISSUE",
AR1231="Fiber AOF","TX ISSUE",
AR1231="Projet OCM (HUAWEI)","TRAVAUX-HUAWEI",
AR1231="Projet OCM (NOKIA)","TRAVAUX -NOKIA",
AR1231="ACCESS-ISSUE","ACCESS-ISSUE",
AR1231="Projet OCM (ZTE, NOKIA, autres projets)","TRAVAUX OCM",
AR1231="No root CAuse","No root cause",
AR1231="ODU HS","TX ISSUE",
AR1231="IP &amp; VLAN","TX ISSUE",
AR1231="Warehouse HUAWEI","SPARE-ISSUE",
AR1231="SPARE-HS","SPARE-ISSUE",
AR1231="Power Telco","RAN ISSUE",AR1231="no impacts","no impacts"
),"")</f>
        <v>No root cause</v>
      </c>
      <c r="AR1231" s="59" t="s">
        <v>5343</v>
      </c>
      <c r="AS1231" s="40" t="str" cm="1">
        <f t="array" ref="AS1231">IFERROR(_xlfn.IFS(
AR1231="MPR ISSUE","ACTIVE",
AR1231="BSS Hardware Issue","ACTIVE",
AR1231="Sites strategiques, MLL, Pylone, etc.","PASSIVE",
AR1231="AKTIVCO DEFAUT GE &amp; POWER Cabinet","PASSIVE",
AR1231="AKTIVCO Coupure ENEO &amp; Baisse de tension","PASSIVE",
AR1231="Coupure ENEO &amp; Baisse de tension","PASSIVE",
AR1231="Defaut GE &amp; POWER Cabinet","PASSIVE",
AR1231="Sharing","PASSIVE",
AR1231="Sites strategiques &amp; DataCenter","PASSIVE",
AR1231="Exclu","Exclu",
AR1231="SAT","ACTIVE",
AR1231="SPARE-ISSUE","SPARE-ISSUE",
AR1231="Fiber CAmtel","ACTIVE",
AR1231="Fiber AOF","ACTIVE",
AR1231="Projet OCM (HUAWEI)","PLANNED WORKS",
AR1231="Projet OCM (NOKIA)","PLANNED WORKS",
AR1231="ACCESS-ISSUE","ACCESS-ISSUE",
AR1231="Projet OCM (ZTE, NOKIA, autres projets)","PLANNED WORKS",
AR1231="No root CAuse","No root cause",
AR1231="ODU HS","ACTIVE",
AR1231="IP &amp; VLAN","ACTIVE",
AR1231="Warehouse HUAWEI","SPARE-ISSUE",
AR1231="SPARE-HS","SPARE-ISSUE",
AR1231="Power Telco","ACTIVE", AR1231="no impacts","no impacts"
),"")</f>
        <v>No root cause</v>
      </c>
      <c r="AT1231" s="99" t="s">
        <v>5661</v>
      </c>
      <c r="AU1231" s="99" t="s">
        <v>129</v>
      </c>
      <c r="AW1231" s="17"/>
      <c r="AX1231" s="17" t="s">
        <v>5536</v>
      </c>
      <c r="AY1231" s="17"/>
      <c r="AZ1231" s="17" t="s">
        <v>5536</v>
      </c>
      <c r="BA1231" s="7"/>
      <c r="BC1231" s="18"/>
      <c r="BD1231" s="18"/>
      <c r="BE1231" s="18"/>
      <c r="BF1231" s="18"/>
      <c r="BG1231" s="18"/>
      <c r="BH1231" s="18"/>
      <c r="BI1231" s="18"/>
      <c r="BJ1231" s="18"/>
      <c r="BK1231" s="18"/>
      <c r="BM1231" s="18"/>
      <c r="BN1231" s="18"/>
      <c r="BO1231" s="18"/>
      <c r="BP1231" s="9" t="s">
        <v>5661</v>
      </c>
      <c r="BQ1231" s="14"/>
      <c r="BR1231" s="102" t="s">
        <v>5536</v>
      </c>
      <c r="BS1231" s="14"/>
      <c r="BT1231" s="14"/>
      <c r="BU1231" s="9"/>
      <c r="BV1231" s="9"/>
      <c r="BW1231" s="9"/>
    </row>
    <row r="1232" spans="1:75" x14ac:dyDescent="0.35">
      <c r="A1232" s="1" t="s">
        <v>1318</v>
      </c>
      <c r="B1232" s="8" t="s">
        <v>1319</v>
      </c>
      <c r="C1232" s="3" t="s">
        <v>84</v>
      </c>
      <c r="D1232" s="1" t="s">
        <v>21</v>
      </c>
      <c r="E1232" s="1" t="s">
        <v>22</v>
      </c>
      <c r="F1232" s="3" t="s">
        <v>55</v>
      </c>
      <c r="G1232" s="1" t="s">
        <v>84</v>
      </c>
      <c r="H1232" s="28" t="s">
        <v>5589</v>
      </c>
      <c r="I1232" s="27">
        <v>0</v>
      </c>
      <c r="J1232" s="27">
        <v>0</v>
      </c>
      <c r="K1232" s="27">
        <v>0</v>
      </c>
      <c r="L1232" s="27">
        <v>0</v>
      </c>
      <c r="M1232" s="27">
        <v>1.7600547037522152</v>
      </c>
      <c r="N1232" s="27">
        <v>0</v>
      </c>
      <c r="O1232" s="27">
        <v>3.4978155596076856</v>
      </c>
      <c r="P1232" s="27">
        <v>0</v>
      </c>
      <c r="Q1232" s="27">
        <v>3.027504544377956</v>
      </c>
      <c r="R1232" s="27">
        <v>0</v>
      </c>
      <c r="S1232" s="80">
        <v>1.1536977111173892</v>
      </c>
      <c r="T1232" s="80">
        <v>0</v>
      </c>
      <c r="U1232" s="80">
        <v>0</v>
      </c>
      <c r="V1232" s="80">
        <v>0</v>
      </c>
      <c r="W1232" s="80">
        <v>0</v>
      </c>
      <c r="X1232" s="80">
        <v>8.4142332485810414</v>
      </c>
      <c r="Y1232" s="80">
        <v>0</v>
      </c>
      <c r="Z1232" s="80">
        <v>0</v>
      </c>
      <c r="AA1232" s="80">
        <v>4.2261109826985468</v>
      </c>
      <c r="AB1232" s="80">
        <v>0</v>
      </c>
      <c r="AC1232" s="80">
        <v>0</v>
      </c>
      <c r="AD1232" s="80">
        <v>0</v>
      </c>
      <c r="AE1232" s="80">
        <v>0</v>
      </c>
      <c r="AF1232" s="80">
        <v>0</v>
      </c>
      <c r="AG1232" s="80"/>
      <c r="AH1232" s="80">
        <v>0</v>
      </c>
      <c r="AI1232" s="80">
        <v>0</v>
      </c>
      <c r="AJ1232" s="80">
        <v>0</v>
      </c>
      <c r="AK1232" s="80">
        <v>0</v>
      </c>
      <c r="AL1232" s="80">
        <v>0</v>
      </c>
      <c r="AM1232" s="80">
        <v>0</v>
      </c>
      <c r="AN1232" s="41" t="s">
        <v>5558</v>
      </c>
      <c r="AO1232" s="41"/>
      <c r="AP1232" s="40" t="str" cm="1">
        <f t="array" ref="AP1232">IFERROR(_xlfn.IFS(
AR1232="MPR ISSUE","PDH",
AR1232="BSS Hardware Issue","BSS",
AR1232="Sites strategiques, MLL, Pylone, etc.","ENVTECH",
AR1232="AKTIVCO DEFAUT GE &amp; POWER Cabinet","AKTIVCO",
AR1232="AKTIVCO Coupure ENEO &amp; Baisse de tension","AKTIVCO GRID ONLY",
AR1232="Coupure ENEO &amp; Baisse de tension","IHS GRID ONLY",
AR1232="Defaut GE &amp; POWER Cabinet","IHS",
AR1232="Sharing","Partners",
AR1232="Sites strategiques &amp; DataCenter","SST &amp; DC",
AR1232="Exclu","Exclu",
AR1232="SAT","SAT",
AR1232="SPARE-ISSUE","SPARE-ISSUE",
AR1232="Fiber CAmtel","TRANS_FO_CAMTEL",
AR1232="Fiber AOF","Fiber AOF",
AR1232="Projet OCM (HUAWEI)","TRAVAUX-HUAWEI",
AR1232="Projet OCM (NOKIA)","TRAVAUX-NOKIA",
AR1232="ACCESS-ISSUE","ACCESS-ISSUE",
AR1232="Projet OCM (ZTE, NOKIA, autres projets)","TRAVAUX OCM",
AR1232="No root CAuse","No root cause",
AR1232="ODU HS","PDH",
AR1232="IP &amp; VLAN","PDH",
AR1232="Warehouse HUAWEI","SPARE-ISSUE",
AR1232="SPARE-HS","SPARE-ISSUE",
AR1232="Power Telco","BSS",AR1232="no impacts","no impacts"
),"")</f>
        <v>No root cause</v>
      </c>
      <c r="AQ1232" s="40" t="str" cm="1">
        <f t="array" ref="AQ1232">IFERROR(_xlfn.IFS(
AR1232="MPR ISSUE","TX ISSUE",
AR1232="BSS Hardware Issue","RAN ISSUE",
AR1232="Sites strategiques, MLL, Pylone, etc.","ENVTECH",
AR1232="AKTIVCO DEFAUT GE &amp; POWER Cabinet","POWER ISSUE",
AR1232="AKTIVCO Coupure ENEO &amp; Baisse de tension","POWER ISSUE",
AR1232="Coupure ENEO &amp; Baisse de tension","POWER ISSUE",
AR1232="Defaut GE &amp; POWER Cabinet","POWER ISSUE",
AR1232="Sharing","POWER ISSUE",
AR1232="Sites strategiques &amp; DataCenter","POWER ISSUE",
AR1232="Exclu","Exclu",
AR1232="SAT","TX ISSUE",
AR1232="SPARE-ISSUE","SPARE-ISSUE",
AR1232="Fiber CAmtel","TX ISSUE",
AR1232="Fiber AOF","TX ISSUE",
AR1232="Projet OCM (HUAWEI)","TRAVAUX-HUAWEI",
AR1232="Projet OCM (NOKIA)","TRAVAUX -NOKIA",
AR1232="ACCESS-ISSUE","ACCESS-ISSUE",
AR1232="Projet OCM (ZTE, NOKIA, autres projets)","TRAVAUX OCM",
AR1232="No root CAuse","No root cause",
AR1232="ODU HS","TX ISSUE",
AR1232="IP &amp; VLAN","TX ISSUE",
AR1232="Warehouse HUAWEI","SPARE-ISSUE",
AR1232="SPARE-HS","SPARE-ISSUE",
AR1232="Power Telco","RAN ISSUE",AR1232="no impacts","no impacts"
),"")</f>
        <v>No root cause</v>
      </c>
      <c r="AR1232" s="59" t="s">
        <v>5343</v>
      </c>
      <c r="AS1232" s="40" t="str" cm="1">
        <f t="array" ref="AS1232">IFERROR(_xlfn.IFS(
AR1232="MPR ISSUE","ACTIVE",
AR1232="BSS Hardware Issue","ACTIVE",
AR1232="Sites strategiques, MLL, Pylone, etc.","PASSIVE",
AR1232="AKTIVCO DEFAUT GE &amp; POWER Cabinet","PASSIVE",
AR1232="AKTIVCO Coupure ENEO &amp; Baisse de tension","PASSIVE",
AR1232="Coupure ENEO &amp; Baisse de tension","PASSIVE",
AR1232="Defaut GE &amp; POWER Cabinet","PASSIVE",
AR1232="Sharing","PASSIVE",
AR1232="Sites strategiques &amp; DataCenter","PASSIVE",
AR1232="Exclu","Exclu",
AR1232="SAT","ACTIVE",
AR1232="SPARE-ISSUE","SPARE-ISSUE",
AR1232="Fiber CAmtel","ACTIVE",
AR1232="Fiber AOF","ACTIVE",
AR1232="Projet OCM (HUAWEI)","PLANNED WORKS",
AR1232="Projet OCM (NOKIA)","PLANNED WORKS",
AR1232="ACCESS-ISSUE","ACCESS-ISSUE",
AR1232="Projet OCM (ZTE, NOKIA, autres projets)","PLANNED WORKS",
AR1232="No root CAuse","No root cause",
AR1232="ODU HS","ACTIVE",
AR1232="IP &amp; VLAN","ACTIVE",
AR1232="Warehouse HUAWEI","SPARE-ISSUE",
AR1232="SPARE-HS","SPARE-ISSUE",
AR1232="Power Telco","ACTIVE", AR1232="no impacts","no impacts"
),"")</f>
        <v>No root cause</v>
      </c>
      <c r="AT1232" s="99" t="s">
        <v>5661</v>
      </c>
      <c r="AU1232" s="99" t="s">
        <v>1319</v>
      </c>
      <c r="AW1232" s="17"/>
      <c r="AX1232" s="17" t="s">
        <v>5536</v>
      </c>
      <c r="AY1232" s="17"/>
      <c r="AZ1232" s="17" t="s">
        <v>5536</v>
      </c>
      <c r="BA1232" s="7"/>
      <c r="BC1232" s="18"/>
      <c r="BD1232" s="18"/>
      <c r="BE1232" s="18"/>
      <c r="BF1232" s="18"/>
      <c r="BG1232" s="18"/>
      <c r="BH1232" s="18"/>
      <c r="BI1232" s="18"/>
      <c r="BJ1232" s="18"/>
      <c r="BK1232" s="18"/>
      <c r="BM1232" s="18"/>
      <c r="BN1232" s="18"/>
      <c r="BO1232" s="18"/>
      <c r="BP1232" s="9" t="s">
        <v>5661</v>
      </c>
      <c r="BQ1232" s="14"/>
      <c r="BR1232" s="102" t="s">
        <v>5536</v>
      </c>
      <c r="BS1232" s="14"/>
      <c r="BT1232" s="14"/>
      <c r="BU1232" s="9"/>
      <c r="BV1232" s="9"/>
      <c r="BW1232" s="9"/>
    </row>
    <row r="1233" spans="1:75" x14ac:dyDescent="0.35">
      <c r="A1233" s="1" t="s">
        <v>4636</v>
      </c>
      <c r="B1233" s="8" t="s">
        <v>4637</v>
      </c>
      <c r="C1233" s="3" t="s">
        <v>31</v>
      </c>
      <c r="D1233" s="1" t="s">
        <v>11</v>
      </c>
      <c r="E1233" s="1" t="s">
        <v>12</v>
      </c>
      <c r="F1233" s="3" t="s">
        <v>69</v>
      </c>
      <c r="G1233" s="1" t="s">
        <v>502</v>
      </c>
      <c r="H1233" s="30" t="s">
        <v>5587</v>
      </c>
      <c r="I1233" s="27">
        <v>13.922133474872512</v>
      </c>
      <c r="J1233" s="27">
        <v>0</v>
      </c>
      <c r="K1233" s="27">
        <v>0</v>
      </c>
      <c r="L1233" s="27">
        <v>0</v>
      </c>
      <c r="M1233" s="27">
        <v>0</v>
      </c>
      <c r="N1233" s="27">
        <v>0</v>
      </c>
      <c r="O1233" s="27">
        <v>0</v>
      </c>
      <c r="P1233" s="27">
        <v>0</v>
      </c>
      <c r="Q1233" s="27">
        <v>0</v>
      </c>
      <c r="R1233" s="27">
        <v>0</v>
      </c>
      <c r="S1233" s="80">
        <v>0</v>
      </c>
      <c r="T1233" s="80">
        <v>9.9341386227895911E-3</v>
      </c>
      <c r="U1233" s="80">
        <v>0</v>
      </c>
      <c r="V1233" s="80">
        <v>2.6349009653771196</v>
      </c>
      <c r="W1233" s="80">
        <v>9.9341386227895876E-3</v>
      </c>
      <c r="X1233" s="80">
        <v>0</v>
      </c>
      <c r="Y1233" s="80">
        <v>0</v>
      </c>
      <c r="Z1233" s="80">
        <v>0</v>
      </c>
      <c r="AA1233" s="80">
        <v>3.8123193306566443</v>
      </c>
      <c r="AB1233" s="80">
        <v>0</v>
      </c>
      <c r="AC1233" s="80">
        <v>0</v>
      </c>
      <c r="AD1233" s="80">
        <v>0</v>
      </c>
      <c r="AE1233" s="80">
        <v>0</v>
      </c>
      <c r="AF1233" s="80">
        <v>0</v>
      </c>
      <c r="AG1233" s="80"/>
      <c r="AH1233" s="80">
        <v>0</v>
      </c>
      <c r="AI1233" s="80">
        <v>0</v>
      </c>
      <c r="AJ1233" s="80">
        <v>0</v>
      </c>
      <c r="AK1233" s="80">
        <v>0</v>
      </c>
      <c r="AL1233" s="80">
        <v>0</v>
      </c>
      <c r="AM1233" s="80">
        <v>0</v>
      </c>
      <c r="AN1233" s="41" t="s">
        <v>5558</v>
      </c>
      <c r="AO1233" s="41"/>
      <c r="AP1233" s="40" t="str" cm="1">
        <f t="array" ref="AP1233">IFERROR(_xlfn.IFS(
AR1233="MPR ISSUE","PDH",
AR1233="BSS Hardware Issue","BSS",
AR1233="Sites strategiques, MLL, Pylone, etc.","ENVTECH",
AR1233="AKTIVCO DEFAUT GE &amp; POWER Cabinet","AKTIVCO",
AR1233="AKTIVCO Coupure ENEO &amp; Baisse de tension","AKTIVCO GRID ONLY",
AR1233="Coupure ENEO &amp; Baisse de tension","IHS GRID ONLY",
AR1233="Defaut GE &amp; POWER Cabinet","IHS",
AR1233="Sharing","Partners",
AR1233="Sites strategiques &amp; DataCenter","SST &amp; DC",
AR1233="Exclu","Exclu",
AR1233="SAT","SAT",
AR1233="SPARE-ISSUE","SPARE-ISSUE",
AR1233="Fiber CAmtel","TRANS_FO_CAMTEL",
AR1233="Fiber AOF","Fiber AOF",
AR1233="Projet OCM (HUAWEI)","TRAVAUX-HUAWEI",
AR1233="Projet OCM (NOKIA)","TRAVAUX-NOKIA",
AR1233="ACCESS-ISSUE","ACCESS-ISSUE",
AR1233="Projet OCM (ZTE, NOKIA, autres projets)","TRAVAUX OCM",
AR1233="No root CAuse","No root cause",
AR1233="ODU HS","PDH",
AR1233="IP &amp; VLAN","PDH",
AR1233="Warehouse HUAWEI","SPARE-ISSUE",
AR1233="SPARE-HS","SPARE-ISSUE",
AR1233="Power Telco","BSS",AR1233="no impacts","no impacts"
),"")</f>
        <v>No root cause</v>
      </c>
      <c r="AQ1233" s="40" t="str" cm="1">
        <f t="array" ref="AQ1233">IFERROR(_xlfn.IFS(
AR1233="MPR ISSUE","TX ISSUE",
AR1233="BSS Hardware Issue","RAN ISSUE",
AR1233="Sites strategiques, MLL, Pylone, etc.","ENVTECH",
AR1233="AKTIVCO DEFAUT GE &amp; POWER Cabinet","POWER ISSUE",
AR1233="AKTIVCO Coupure ENEO &amp; Baisse de tension","POWER ISSUE",
AR1233="Coupure ENEO &amp; Baisse de tension","POWER ISSUE",
AR1233="Defaut GE &amp; POWER Cabinet","POWER ISSUE",
AR1233="Sharing","POWER ISSUE",
AR1233="Sites strategiques &amp; DataCenter","POWER ISSUE",
AR1233="Exclu","Exclu",
AR1233="SAT","TX ISSUE",
AR1233="SPARE-ISSUE","SPARE-ISSUE",
AR1233="Fiber CAmtel","TX ISSUE",
AR1233="Fiber AOF","TX ISSUE",
AR1233="Projet OCM (HUAWEI)","TRAVAUX-HUAWEI",
AR1233="Projet OCM (NOKIA)","TRAVAUX -NOKIA",
AR1233="ACCESS-ISSUE","ACCESS-ISSUE",
AR1233="Projet OCM (ZTE, NOKIA, autres projets)","TRAVAUX OCM",
AR1233="No root CAuse","No root cause",
AR1233="ODU HS","TX ISSUE",
AR1233="IP &amp; VLAN","TX ISSUE",
AR1233="Warehouse HUAWEI","SPARE-ISSUE",
AR1233="SPARE-HS","SPARE-ISSUE",
AR1233="Power Telco","RAN ISSUE",AR1233="no impacts","no impacts"
),"")</f>
        <v>No root cause</v>
      </c>
      <c r="AR1233" s="59" t="s">
        <v>5343</v>
      </c>
      <c r="AS1233" s="40" t="str" cm="1">
        <f t="array" ref="AS1233">IFERROR(_xlfn.IFS(
AR1233="MPR ISSUE","ACTIVE",
AR1233="BSS Hardware Issue","ACTIVE",
AR1233="Sites strategiques, MLL, Pylone, etc.","PASSIVE",
AR1233="AKTIVCO DEFAUT GE &amp; POWER Cabinet","PASSIVE",
AR1233="AKTIVCO Coupure ENEO &amp; Baisse de tension","PASSIVE",
AR1233="Coupure ENEO &amp; Baisse de tension","PASSIVE",
AR1233="Defaut GE &amp; POWER Cabinet","PASSIVE",
AR1233="Sharing","PASSIVE",
AR1233="Sites strategiques &amp; DataCenter","PASSIVE",
AR1233="Exclu","Exclu",
AR1233="SAT","ACTIVE",
AR1233="SPARE-ISSUE","SPARE-ISSUE",
AR1233="Fiber CAmtel","ACTIVE",
AR1233="Fiber AOF","ACTIVE",
AR1233="Projet OCM (HUAWEI)","PLANNED WORKS",
AR1233="Projet OCM (NOKIA)","PLANNED WORKS",
AR1233="ACCESS-ISSUE","ACCESS-ISSUE",
AR1233="Projet OCM (ZTE, NOKIA, autres projets)","PLANNED WORKS",
AR1233="No root CAuse","No root cause",
AR1233="ODU HS","ACTIVE",
AR1233="IP &amp; VLAN","ACTIVE",
AR1233="Warehouse HUAWEI","SPARE-ISSUE",
AR1233="SPARE-HS","SPARE-ISSUE",
AR1233="Power Telco","ACTIVE", AR1233="no impacts","no impacts"
),"")</f>
        <v>No root cause</v>
      </c>
      <c r="AT1233" s="99" t="s">
        <v>5661</v>
      </c>
      <c r="AU1233" s="99" t="s">
        <v>4637</v>
      </c>
      <c r="AW1233" s="17"/>
      <c r="AX1233" s="17" t="s">
        <v>5536</v>
      </c>
      <c r="AY1233" s="17"/>
      <c r="AZ1233" s="17" t="s">
        <v>5536</v>
      </c>
      <c r="BA1233" s="7"/>
      <c r="BC1233" s="18"/>
      <c r="BD1233" s="18"/>
      <c r="BE1233" s="18"/>
      <c r="BF1233" s="18"/>
      <c r="BG1233" s="18"/>
      <c r="BH1233" s="18"/>
      <c r="BI1233" s="18"/>
      <c r="BJ1233" s="18"/>
      <c r="BK1233" s="18"/>
      <c r="BM1233" s="18"/>
      <c r="BN1233" s="18"/>
      <c r="BO1233" s="18"/>
      <c r="BP1233" s="9" t="s">
        <v>5661</v>
      </c>
      <c r="BQ1233" s="14"/>
      <c r="BR1233" s="102" t="s">
        <v>5536</v>
      </c>
      <c r="BS1233" s="14"/>
      <c r="BT1233" s="14"/>
      <c r="BU1233" s="9"/>
      <c r="BV1233" s="9"/>
      <c r="BW1233" s="9"/>
    </row>
    <row r="1234" spans="1:75" x14ac:dyDescent="0.35">
      <c r="A1234" s="1" t="s">
        <v>1617</v>
      </c>
      <c r="B1234" s="8" t="s">
        <v>4513</v>
      </c>
      <c r="C1234" s="3" t="s">
        <v>37</v>
      </c>
      <c r="D1234" s="1" t="s">
        <v>11</v>
      </c>
      <c r="E1234" s="1" t="s">
        <v>12</v>
      </c>
      <c r="F1234" s="3" t="s">
        <v>37</v>
      </c>
      <c r="G1234" s="1" t="s">
        <v>1617</v>
      </c>
      <c r="H1234" s="30" t="s">
        <v>5587</v>
      </c>
      <c r="I1234" s="27">
        <v>0</v>
      </c>
      <c r="J1234" s="27">
        <v>0</v>
      </c>
      <c r="K1234" s="27">
        <v>0</v>
      </c>
      <c r="L1234" s="27">
        <v>0</v>
      </c>
      <c r="M1234" s="27">
        <v>0.17007530683468816</v>
      </c>
      <c r="N1234" s="27">
        <v>0</v>
      </c>
      <c r="O1234" s="27">
        <v>0</v>
      </c>
      <c r="P1234" s="27">
        <v>0</v>
      </c>
      <c r="Q1234" s="27">
        <v>3.2038042935454141</v>
      </c>
      <c r="R1234" s="27">
        <v>0</v>
      </c>
      <c r="S1234" s="80">
        <v>1.7572010912214324</v>
      </c>
      <c r="T1234" s="80">
        <v>0</v>
      </c>
      <c r="U1234" s="80">
        <v>0</v>
      </c>
      <c r="V1234" s="80">
        <v>0</v>
      </c>
      <c r="W1234" s="80">
        <v>0</v>
      </c>
      <c r="X1234" s="80">
        <v>0</v>
      </c>
      <c r="Y1234" s="80">
        <v>0</v>
      </c>
      <c r="Z1234" s="80">
        <v>0</v>
      </c>
      <c r="AA1234" s="80">
        <v>3.4990996852465384</v>
      </c>
      <c r="AB1234" s="80">
        <v>0</v>
      </c>
      <c r="AC1234" s="80">
        <v>0</v>
      </c>
      <c r="AD1234" s="80">
        <v>0</v>
      </c>
      <c r="AE1234" s="80">
        <v>0</v>
      </c>
      <c r="AF1234" s="80">
        <v>0</v>
      </c>
      <c r="AG1234" s="80"/>
      <c r="AH1234" s="80">
        <v>0</v>
      </c>
      <c r="AI1234" s="80">
        <v>0</v>
      </c>
      <c r="AJ1234" s="80">
        <v>0</v>
      </c>
      <c r="AK1234" s="80">
        <v>0</v>
      </c>
      <c r="AL1234" s="80">
        <v>0</v>
      </c>
      <c r="AM1234" s="80">
        <v>0</v>
      </c>
      <c r="AN1234" s="41" t="s">
        <v>5558</v>
      </c>
      <c r="AO1234" s="41"/>
      <c r="AP1234" s="40" t="str" cm="1">
        <f t="array" ref="AP1234">IFERROR(_xlfn.IFS(
AR1234="MPR ISSUE","PDH",
AR1234="BSS Hardware Issue","BSS",
AR1234="Sites strategiques, MLL, Pylone, etc.","ENVTECH",
AR1234="AKTIVCO DEFAUT GE &amp; POWER Cabinet","AKTIVCO",
AR1234="AKTIVCO Coupure ENEO &amp; Baisse de tension","AKTIVCO GRID ONLY",
AR1234="Coupure ENEO &amp; Baisse de tension","IHS GRID ONLY",
AR1234="Defaut GE &amp; POWER Cabinet","IHS",
AR1234="Sharing","Partners",
AR1234="Sites strategiques &amp; DataCenter","SST &amp; DC",
AR1234="Exclu","Exclu",
AR1234="SAT","SAT",
AR1234="SPARE-ISSUE","SPARE-ISSUE",
AR1234="Fiber CAmtel","TRANS_FO_CAMTEL",
AR1234="Fiber AOF","Fiber AOF",
AR1234="Projet OCM (HUAWEI)","TRAVAUX-HUAWEI",
AR1234="Projet OCM (NOKIA)","TRAVAUX-NOKIA",
AR1234="ACCESS-ISSUE","ACCESS-ISSUE",
AR1234="Projet OCM (ZTE, NOKIA, autres projets)","TRAVAUX OCM",
AR1234="No root CAuse","No root cause",
AR1234="ODU HS","PDH",
AR1234="IP &amp; VLAN","PDH",
AR1234="Warehouse HUAWEI","SPARE-ISSUE",
AR1234="SPARE-HS","SPARE-ISSUE",
AR1234="Power Telco","BSS",AR1234="no impacts","no impacts"
),"")</f>
        <v>No root cause</v>
      </c>
      <c r="AQ1234" s="40" t="str" cm="1">
        <f t="array" ref="AQ1234">IFERROR(_xlfn.IFS(
AR1234="MPR ISSUE","TX ISSUE",
AR1234="BSS Hardware Issue","RAN ISSUE",
AR1234="Sites strategiques, MLL, Pylone, etc.","ENVTECH",
AR1234="AKTIVCO DEFAUT GE &amp; POWER Cabinet","POWER ISSUE",
AR1234="AKTIVCO Coupure ENEO &amp; Baisse de tension","POWER ISSUE",
AR1234="Coupure ENEO &amp; Baisse de tension","POWER ISSUE",
AR1234="Defaut GE &amp; POWER Cabinet","POWER ISSUE",
AR1234="Sharing","POWER ISSUE",
AR1234="Sites strategiques &amp; DataCenter","POWER ISSUE",
AR1234="Exclu","Exclu",
AR1234="SAT","TX ISSUE",
AR1234="SPARE-ISSUE","SPARE-ISSUE",
AR1234="Fiber CAmtel","TX ISSUE",
AR1234="Fiber AOF","TX ISSUE",
AR1234="Projet OCM (HUAWEI)","TRAVAUX-HUAWEI",
AR1234="Projet OCM (NOKIA)","TRAVAUX -NOKIA",
AR1234="ACCESS-ISSUE","ACCESS-ISSUE",
AR1234="Projet OCM (ZTE, NOKIA, autres projets)","TRAVAUX OCM",
AR1234="No root CAuse","No root cause",
AR1234="ODU HS","TX ISSUE",
AR1234="IP &amp; VLAN","TX ISSUE",
AR1234="Warehouse HUAWEI","SPARE-ISSUE",
AR1234="SPARE-HS","SPARE-ISSUE",
AR1234="Power Telco","RAN ISSUE",AR1234="no impacts","no impacts"
),"")</f>
        <v>No root cause</v>
      </c>
      <c r="AR1234" s="59" t="s">
        <v>5343</v>
      </c>
      <c r="AS1234" s="40" t="str" cm="1">
        <f t="array" ref="AS1234">IFERROR(_xlfn.IFS(
AR1234="MPR ISSUE","ACTIVE",
AR1234="BSS Hardware Issue","ACTIVE",
AR1234="Sites strategiques, MLL, Pylone, etc.","PASSIVE",
AR1234="AKTIVCO DEFAUT GE &amp; POWER Cabinet","PASSIVE",
AR1234="AKTIVCO Coupure ENEO &amp; Baisse de tension","PASSIVE",
AR1234="Coupure ENEO &amp; Baisse de tension","PASSIVE",
AR1234="Defaut GE &amp; POWER Cabinet","PASSIVE",
AR1234="Sharing","PASSIVE",
AR1234="Sites strategiques &amp; DataCenter","PASSIVE",
AR1234="Exclu","Exclu",
AR1234="SAT","ACTIVE",
AR1234="SPARE-ISSUE","SPARE-ISSUE",
AR1234="Fiber CAmtel","ACTIVE",
AR1234="Fiber AOF","ACTIVE",
AR1234="Projet OCM (HUAWEI)","PLANNED WORKS",
AR1234="Projet OCM (NOKIA)","PLANNED WORKS",
AR1234="ACCESS-ISSUE","ACCESS-ISSUE",
AR1234="Projet OCM (ZTE, NOKIA, autres projets)","PLANNED WORKS",
AR1234="No root CAuse","No root cause",
AR1234="ODU HS","ACTIVE",
AR1234="IP &amp; VLAN","ACTIVE",
AR1234="Warehouse HUAWEI","SPARE-ISSUE",
AR1234="SPARE-HS","SPARE-ISSUE",
AR1234="Power Telco","ACTIVE", AR1234="no impacts","no impacts"
),"")</f>
        <v>No root cause</v>
      </c>
      <c r="AT1234" s="99" t="s">
        <v>5661</v>
      </c>
      <c r="AU1234" s="99" t="s">
        <v>4513</v>
      </c>
      <c r="AW1234" s="17"/>
      <c r="AX1234" s="17" t="s">
        <v>5536</v>
      </c>
      <c r="AY1234" s="17"/>
      <c r="AZ1234" s="17" t="s">
        <v>5536</v>
      </c>
      <c r="BA1234" s="7"/>
      <c r="BC1234" s="18"/>
      <c r="BD1234" s="18"/>
      <c r="BE1234" s="18"/>
      <c r="BF1234" s="18"/>
      <c r="BG1234" s="18"/>
      <c r="BH1234" s="18"/>
      <c r="BI1234" s="18"/>
      <c r="BJ1234" s="18"/>
      <c r="BK1234" s="18"/>
      <c r="BM1234" s="18"/>
      <c r="BN1234" s="18"/>
      <c r="BO1234" s="18"/>
      <c r="BP1234" s="9" t="s">
        <v>5661</v>
      </c>
      <c r="BQ1234" s="14"/>
      <c r="BR1234" s="102" t="s">
        <v>5536</v>
      </c>
      <c r="BS1234" s="14"/>
      <c r="BT1234" s="14"/>
      <c r="BU1234" s="9"/>
      <c r="BV1234" s="9"/>
      <c r="BW1234" s="9"/>
    </row>
    <row r="1235" spans="1:75" x14ac:dyDescent="0.35">
      <c r="A1235" s="1" t="s">
        <v>3164</v>
      </c>
      <c r="B1235" s="8" t="s">
        <v>3165</v>
      </c>
      <c r="C1235" s="3" t="s">
        <v>32</v>
      </c>
      <c r="D1235" s="1" t="s">
        <v>11</v>
      </c>
      <c r="E1235" s="1" t="s">
        <v>12</v>
      </c>
      <c r="F1235" s="3" t="s">
        <v>31</v>
      </c>
      <c r="G1235" s="1" t="s">
        <v>32</v>
      </c>
      <c r="H1235" s="30" t="s">
        <v>5587</v>
      </c>
      <c r="I1235" s="27">
        <v>0</v>
      </c>
      <c r="J1235" s="27">
        <v>0</v>
      </c>
      <c r="K1235" s="27">
        <v>0</v>
      </c>
      <c r="L1235" s="27">
        <v>0</v>
      </c>
      <c r="M1235" s="27">
        <v>0</v>
      </c>
      <c r="N1235" s="27">
        <v>0</v>
      </c>
      <c r="O1235" s="27">
        <v>0</v>
      </c>
      <c r="P1235" s="27">
        <v>0</v>
      </c>
      <c r="Q1235" s="27">
        <v>0</v>
      </c>
      <c r="R1235" s="27">
        <v>0</v>
      </c>
      <c r="S1235" s="80">
        <v>6.4090888985911727</v>
      </c>
      <c r="T1235" s="80">
        <v>0</v>
      </c>
      <c r="U1235" s="80">
        <v>0</v>
      </c>
      <c r="V1235" s="80">
        <v>2.2115497113570394E-3</v>
      </c>
      <c r="W1235" s="80">
        <v>0</v>
      </c>
      <c r="X1235" s="80">
        <v>0</v>
      </c>
      <c r="Y1235" s="80">
        <v>0</v>
      </c>
      <c r="Z1235" s="80">
        <v>0</v>
      </c>
      <c r="AA1235" s="80">
        <v>3.3441663599033191</v>
      </c>
      <c r="AB1235" s="80">
        <v>0</v>
      </c>
      <c r="AC1235" s="80">
        <v>0</v>
      </c>
      <c r="AD1235" s="80">
        <v>0</v>
      </c>
      <c r="AE1235" s="80">
        <v>0</v>
      </c>
      <c r="AF1235" s="80">
        <v>0</v>
      </c>
      <c r="AG1235" s="80"/>
      <c r="AH1235" s="80">
        <v>0</v>
      </c>
      <c r="AI1235" s="80">
        <v>0</v>
      </c>
      <c r="AJ1235" s="80">
        <v>0</v>
      </c>
      <c r="AK1235" s="80">
        <v>0</v>
      </c>
      <c r="AL1235" s="80">
        <v>0</v>
      </c>
      <c r="AM1235" s="80">
        <v>0</v>
      </c>
      <c r="AN1235" s="41" t="s">
        <v>5558</v>
      </c>
      <c r="AO1235" s="41"/>
      <c r="AP1235" s="40" t="str" cm="1">
        <f t="array" ref="AP1235">IFERROR(_xlfn.IFS(
AR1235="MPR ISSUE","PDH",
AR1235="BSS Hardware Issue","BSS",
AR1235="Sites strategiques, MLL, Pylone, etc.","ENVTECH",
AR1235="AKTIVCO DEFAUT GE &amp; POWER Cabinet","AKTIVCO",
AR1235="AKTIVCO Coupure ENEO &amp; Baisse de tension","AKTIVCO GRID ONLY",
AR1235="Coupure ENEO &amp; Baisse de tension","IHS GRID ONLY",
AR1235="Defaut GE &amp; POWER Cabinet","IHS",
AR1235="Sharing","Partners",
AR1235="Sites strategiques &amp; DataCenter","SST &amp; DC",
AR1235="Exclu","Exclu",
AR1235="SAT","SAT",
AR1235="SPARE-ISSUE","SPARE-ISSUE",
AR1235="Fiber CAmtel","TRANS_FO_CAMTEL",
AR1235="Fiber AOF","Fiber AOF",
AR1235="Projet OCM (HUAWEI)","TRAVAUX-HUAWEI",
AR1235="Projet OCM (NOKIA)","TRAVAUX-NOKIA",
AR1235="ACCESS-ISSUE","ACCESS-ISSUE",
AR1235="Projet OCM (ZTE, NOKIA, autres projets)","TRAVAUX OCM",
AR1235="No root CAuse","No root cause",
AR1235="ODU HS","PDH",
AR1235="IP &amp; VLAN","PDH",
AR1235="Warehouse HUAWEI","SPARE-ISSUE",
AR1235="SPARE-HS","SPARE-ISSUE",
AR1235="Power Telco","BSS",AR1235="no impacts","no impacts"
),"")</f>
        <v>No root cause</v>
      </c>
      <c r="AQ1235" s="40" t="str" cm="1">
        <f t="array" ref="AQ1235">IFERROR(_xlfn.IFS(
AR1235="MPR ISSUE","TX ISSUE",
AR1235="BSS Hardware Issue","RAN ISSUE",
AR1235="Sites strategiques, MLL, Pylone, etc.","ENVTECH",
AR1235="AKTIVCO DEFAUT GE &amp; POWER Cabinet","POWER ISSUE",
AR1235="AKTIVCO Coupure ENEO &amp; Baisse de tension","POWER ISSUE",
AR1235="Coupure ENEO &amp; Baisse de tension","POWER ISSUE",
AR1235="Defaut GE &amp; POWER Cabinet","POWER ISSUE",
AR1235="Sharing","POWER ISSUE",
AR1235="Sites strategiques &amp; DataCenter","POWER ISSUE",
AR1235="Exclu","Exclu",
AR1235="SAT","TX ISSUE",
AR1235="SPARE-ISSUE","SPARE-ISSUE",
AR1235="Fiber CAmtel","TX ISSUE",
AR1235="Fiber AOF","TX ISSUE",
AR1235="Projet OCM (HUAWEI)","TRAVAUX-HUAWEI",
AR1235="Projet OCM (NOKIA)","TRAVAUX -NOKIA",
AR1235="ACCESS-ISSUE","ACCESS-ISSUE",
AR1235="Projet OCM (ZTE, NOKIA, autres projets)","TRAVAUX OCM",
AR1235="No root CAuse","No root cause",
AR1235="ODU HS","TX ISSUE",
AR1235="IP &amp; VLAN","TX ISSUE",
AR1235="Warehouse HUAWEI","SPARE-ISSUE",
AR1235="SPARE-HS","SPARE-ISSUE",
AR1235="Power Telco","RAN ISSUE",AR1235="no impacts","no impacts"
),"")</f>
        <v>No root cause</v>
      </c>
      <c r="AR1235" s="59" t="s">
        <v>5343</v>
      </c>
      <c r="AS1235" s="40" t="str" cm="1">
        <f t="array" ref="AS1235">IFERROR(_xlfn.IFS(
AR1235="MPR ISSUE","ACTIVE",
AR1235="BSS Hardware Issue","ACTIVE",
AR1235="Sites strategiques, MLL, Pylone, etc.","PASSIVE",
AR1235="AKTIVCO DEFAUT GE &amp; POWER Cabinet","PASSIVE",
AR1235="AKTIVCO Coupure ENEO &amp; Baisse de tension","PASSIVE",
AR1235="Coupure ENEO &amp; Baisse de tension","PASSIVE",
AR1235="Defaut GE &amp; POWER Cabinet","PASSIVE",
AR1235="Sharing","PASSIVE",
AR1235="Sites strategiques &amp; DataCenter","PASSIVE",
AR1235="Exclu","Exclu",
AR1235="SAT","ACTIVE",
AR1235="SPARE-ISSUE","SPARE-ISSUE",
AR1235="Fiber CAmtel","ACTIVE",
AR1235="Fiber AOF","ACTIVE",
AR1235="Projet OCM (HUAWEI)","PLANNED WORKS",
AR1235="Projet OCM (NOKIA)","PLANNED WORKS",
AR1235="ACCESS-ISSUE","ACCESS-ISSUE",
AR1235="Projet OCM (ZTE, NOKIA, autres projets)","PLANNED WORKS",
AR1235="No root CAuse","No root cause",
AR1235="ODU HS","ACTIVE",
AR1235="IP &amp; VLAN","ACTIVE",
AR1235="Warehouse HUAWEI","SPARE-ISSUE",
AR1235="SPARE-HS","SPARE-ISSUE",
AR1235="Power Telco","ACTIVE", AR1235="no impacts","no impacts"
),"")</f>
        <v>No root cause</v>
      </c>
      <c r="AT1235" s="99" t="s">
        <v>5661</v>
      </c>
      <c r="AU1235" s="99" t="s">
        <v>3165</v>
      </c>
      <c r="AW1235" s="17"/>
      <c r="AX1235" s="17" t="s">
        <v>5536</v>
      </c>
      <c r="AY1235" s="17"/>
      <c r="AZ1235" s="17" t="s">
        <v>5536</v>
      </c>
      <c r="BA1235" s="7"/>
      <c r="BC1235" s="18"/>
      <c r="BD1235" s="18"/>
      <c r="BE1235" s="18"/>
      <c r="BF1235" s="18"/>
      <c r="BG1235" s="18"/>
      <c r="BH1235" s="18"/>
      <c r="BI1235" s="18"/>
      <c r="BJ1235" s="18"/>
      <c r="BK1235" s="18"/>
      <c r="BM1235" s="18"/>
      <c r="BN1235" s="18"/>
      <c r="BO1235" s="18"/>
      <c r="BP1235" s="9" t="s">
        <v>5661</v>
      </c>
      <c r="BQ1235" s="14"/>
      <c r="BR1235" s="102" t="s">
        <v>5536</v>
      </c>
      <c r="BS1235" s="14"/>
      <c r="BT1235" s="14"/>
      <c r="BU1235" s="9"/>
      <c r="BV1235" s="9"/>
      <c r="BW1235" s="9"/>
    </row>
    <row r="1236" spans="1:75" x14ac:dyDescent="0.35">
      <c r="A1236" s="1" t="s">
        <v>3436</v>
      </c>
      <c r="B1236" s="8" t="s">
        <v>3437</v>
      </c>
      <c r="C1236" s="3" t="s">
        <v>32</v>
      </c>
      <c r="D1236" s="1" t="s">
        <v>11</v>
      </c>
      <c r="E1236" s="1" t="s">
        <v>12</v>
      </c>
      <c r="F1236" s="3" t="s">
        <v>31</v>
      </c>
      <c r="G1236" s="1" t="s">
        <v>32</v>
      </c>
      <c r="H1236" s="30" t="s">
        <v>5587</v>
      </c>
      <c r="I1236" s="27">
        <v>0</v>
      </c>
      <c r="J1236" s="27">
        <v>0</v>
      </c>
      <c r="K1236" s="27">
        <v>0</v>
      </c>
      <c r="L1236" s="27">
        <v>0</v>
      </c>
      <c r="M1236" s="27">
        <v>0</v>
      </c>
      <c r="N1236" s="27">
        <v>0</v>
      </c>
      <c r="O1236" s="27">
        <v>0</v>
      </c>
      <c r="P1236" s="27">
        <v>0</v>
      </c>
      <c r="Q1236" s="27">
        <v>0</v>
      </c>
      <c r="R1236" s="27">
        <v>0</v>
      </c>
      <c r="S1236" s="80">
        <v>5.1065396238367962</v>
      </c>
      <c r="T1236" s="80">
        <v>0</v>
      </c>
      <c r="U1236" s="80">
        <v>0</v>
      </c>
      <c r="V1236" s="80">
        <v>0</v>
      </c>
      <c r="W1236" s="80">
        <v>0</v>
      </c>
      <c r="X1236" s="80">
        <v>0</v>
      </c>
      <c r="Y1236" s="80">
        <v>0</v>
      </c>
      <c r="Z1236" s="80">
        <v>0</v>
      </c>
      <c r="AA1236" s="80">
        <v>2.6721049387472071</v>
      </c>
      <c r="AB1236" s="80">
        <v>0</v>
      </c>
      <c r="AC1236" s="80">
        <v>0</v>
      </c>
      <c r="AD1236" s="80">
        <v>0</v>
      </c>
      <c r="AE1236" s="80">
        <v>0</v>
      </c>
      <c r="AF1236" s="80">
        <v>0</v>
      </c>
      <c r="AG1236" s="80"/>
      <c r="AH1236" s="80">
        <v>0</v>
      </c>
      <c r="AI1236" s="80">
        <v>0</v>
      </c>
      <c r="AJ1236" s="80">
        <v>0</v>
      </c>
      <c r="AK1236" s="80">
        <v>0</v>
      </c>
      <c r="AL1236" s="80">
        <v>0</v>
      </c>
      <c r="AM1236" s="80">
        <v>0</v>
      </c>
      <c r="AN1236" s="41" t="s">
        <v>5558</v>
      </c>
      <c r="AO1236" s="41"/>
      <c r="AP1236" s="40" t="str" cm="1">
        <f t="array" ref="AP1236">IFERROR(_xlfn.IFS(
AR1236="MPR ISSUE","PDH",
AR1236="BSS Hardware Issue","BSS",
AR1236="Sites strategiques, MLL, Pylone, etc.","ENVTECH",
AR1236="AKTIVCO DEFAUT GE &amp; POWER Cabinet","AKTIVCO",
AR1236="AKTIVCO Coupure ENEO &amp; Baisse de tension","AKTIVCO GRID ONLY",
AR1236="Coupure ENEO &amp; Baisse de tension","IHS GRID ONLY",
AR1236="Defaut GE &amp; POWER Cabinet","IHS",
AR1236="Sharing","Partners",
AR1236="Sites strategiques &amp; DataCenter","SST &amp; DC",
AR1236="Exclu","Exclu",
AR1236="SAT","SAT",
AR1236="SPARE-ISSUE","SPARE-ISSUE",
AR1236="Fiber CAmtel","TRANS_FO_CAMTEL",
AR1236="Fiber AOF","Fiber AOF",
AR1236="Projet OCM (HUAWEI)","TRAVAUX-HUAWEI",
AR1236="Projet OCM (NOKIA)","TRAVAUX-NOKIA",
AR1236="ACCESS-ISSUE","ACCESS-ISSUE",
AR1236="Projet OCM (ZTE, NOKIA, autres projets)","TRAVAUX OCM",
AR1236="No root CAuse","No root cause",
AR1236="ODU HS","PDH",
AR1236="IP &amp; VLAN","PDH",
AR1236="Warehouse HUAWEI","SPARE-ISSUE",
AR1236="SPARE-HS","SPARE-ISSUE",
AR1236="Power Telco","BSS",AR1236="no impacts","no impacts"
),"")</f>
        <v>No root cause</v>
      </c>
      <c r="AQ1236" s="40" t="str" cm="1">
        <f t="array" ref="AQ1236">IFERROR(_xlfn.IFS(
AR1236="MPR ISSUE","TX ISSUE",
AR1236="BSS Hardware Issue","RAN ISSUE",
AR1236="Sites strategiques, MLL, Pylone, etc.","ENVTECH",
AR1236="AKTIVCO DEFAUT GE &amp; POWER Cabinet","POWER ISSUE",
AR1236="AKTIVCO Coupure ENEO &amp; Baisse de tension","POWER ISSUE",
AR1236="Coupure ENEO &amp; Baisse de tension","POWER ISSUE",
AR1236="Defaut GE &amp; POWER Cabinet","POWER ISSUE",
AR1236="Sharing","POWER ISSUE",
AR1236="Sites strategiques &amp; DataCenter","POWER ISSUE",
AR1236="Exclu","Exclu",
AR1236="SAT","TX ISSUE",
AR1236="SPARE-ISSUE","SPARE-ISSUE",
AR1236="Fiber CAmtel","TX ISSUE",
AR1236="Fiber AOF","TX ISSUE",
AR1236="Projet OCM (HUAWEI)","TRAVAUX-HUAWEI",
AR1236="Projet OCM (NOKIA)","TRAVAUX -NOKIA",
AR1236="ACCESS-ISSUE","ACCESS-ISSUE",
AR1236="Projet OCM (ZTE, NOKIA, autres projets)","TRAVAUX OCM",
AR1236="No root CAuse","No root cause",
AR1236="ODU HS","TX ISSUE",
AR1236="IP &amp; VLAN","TX ISSUE",
AR1236="Warehouse HUAWEI","SPARE-ISSUE",
AR1236="SPARE-HS","SPARE-ISSUE",
AR1236="Power Telco","RAN ISSUE",AR1236="no impacts","no impacts"
),"")</f>
        <v>No root cause</v>
      </c>
      <c r="AR1236" s="59" t="s">
        <v>5343</v>
      </c>
      <c r="AS1236" s="40" t="str" cm="1">
        <f t="array" ref="AS1236">IFERROR(_xlfn.IFS(
AR1236="MPR ISSUE","ACTIVE",
AR1236="BSS Hardware Issue","ACTIVE",
AR1236="Sites strategiques, MLL, Pylone, etc.","PASSIVE",
AR1236="AKTIVCO DEFAUT GE &amp; POWER Cabinet","PASSIVE",
AR1236="AKTIVCO Coupure ENEO &amp; Baisse de tension","PASSIVE",
AR1236="Coupure ENEO &amp; Baisse de tension","PASSIVE",
AR1236="Defaut GE &amp; POWER Cabinet","PASSIVE",
AR1236="Sharing","PASSIVE",
AR1236="Sites strategiques &amp; DataCenter","PASSIVE",
AR1236="Exclu","Exclu",
AR1236="SAT","ACTIVE",
AR1236="SPARE-ISSUE","SPARE-ISSUE",
AR1236="Fiber CAmtel","ACTIVE",
AR1236="Fiber AOF","ACTIVE",
AR1236="Projet OCM (HUAWEI)","PLANNED WORKS",
AR1236="Projet OCM (NOKIA)","PLANNED WORKS",
AR1236="ACCESS-ISSUE","ACCESS-ISSUE",
AR1236="Projet OCM (ZTE, NOKIA, autres projets)","PLANNED WORKS",
AR1236="No root CAuse","No root cause",
AR1236="ODU HS","ACTIVE",
AR1236="IP &amp; VLAN","ACTIVE",
AR1236="Warehouse HUAWEI","SPARE-ISSUE",
AR1236="SPARE-HS","SPARE-ISSUE",
AR1236="Power Telco","ACTIVE", AR1236="no impacts","no impacts"
),"")</f>
        <v>No root cause</v>
      </c>
      <c r="AT1236" s="99" t="s">
        <v>5661</v>
      </c>
      <c r="AU1236" s="99" t="s">
        <v>3437</v>
      </c>
      <c r="AW1236" s="17"/>
      <c r="AX1236" s="17" t="s">
        <v>5536</v>
      </c>
      <c r="AY1236" s="17"/>
      <c r="AZ1236" s="17" t="s">
        <v>5536</v>
      </c>
      <c r="BA1236" s="7"/>
      <c r="BC1236" s="18"/>
      <c r="BD1236" s="18"/>
      <c r="BE1236" s="18"/>
      <c r="BF1236" s="18"/>
      <c r="BG1236" s="18"/>
      <c r="BH1236" s="18"/>
      <c r="BI1236" s="18"/>
      <c r="BJ1236" s="18"/>
      <c r="BK1236" s="18"/>
      <c r="BM1236" s="18"/>
      <c r="BN1236" s="18"/>
      <c r="BO1236" s="18"/>
      <c r="BP1236" s="9" t="s">
        <v>5661</v>
      </c>
      <c r="BQ1236" s="14"/>
      <c r="BR1236" s="102" t="s">
        <v>5536</v>
      </c>
      <c r="BS1236" s="14"/>
      <c r="BT1236" s="14"/>
      <c r="BU1236" s="9"/>
      <c r="BV1236" s="9"/>
      <c r="BW1236" s="9"/>
    </row>
    <row r="1237" spans="1:75" x14ac:dyDescent="0.35">
      <c r="A1237" s="1" t="s">
        <v>2690</v>
      </c>
      <c r="B1237" s="8" t="s">
        <v>2691</v>
      </c>
      <c r="C1237" s="3" t="s">
        <v>51</v>
      </c>
      <c r="D1237" s="1" t="s">
        <v>11</v>
      </c>
      <c r="E1237" s="1" t="s">
        <v>12</v>
      </c>
      <c r="F1237" s="3" t="s">
        <v>51</v>
      </c>
      <c r="G1237" s="1" t="s">
        <v>52</v>
      </c>
      <c r="H1237" s="28" t="s">
        <v>5589</v>
      </c>
      <c r="I1237" s="27">
        <v>0</v>
      </c>
      <c r="J1237" s="27">
        <v>0</v>
      </c>
      <c r="K1237" s="27">
        <v>0</v>
      </c>
      <c r="L1237" s="27">
        <v>0</v>
      </c>
      <c r="M1237" s="27">
        <v>0</v>
      </c>
      <c r="N1237" s="27">
        <v>0</v>
      </c>
      <c r="O1237" s="27">
        <v>0</v>
      </c>
      <c r="P1237" s="27">
        <v>0</v>
      </c>
      <c r="Q1237" s="27">
        <v>0</v>
      </c>
      <c r="R1237" s="27">
        <v>0.14687186994375528</v>
      </c>
      <c r="S1237" s="80">
        <v>4.5194088456281234</v>
      </c>
      <c r="T1237" s="80">
        <v>0</v>
      </c>
      <c r="U1237" s="80">
        <v>0</v>
      </c>
      <c r="V1237" s="80">
        <v>1.4419660819614593</v>
      </c>
      <c r="W1237" s="80">
        <v>0</v>
      </c>
      <c r="X1237" s="80">
        <v>0</v>
      </c>
      <c r="Y1237" s="80">
        <v>0</v>
      </c>
      <c r="Z1237" s="80">
        <v>1.7127025708195289</v>
      </c>
      <c r="AA1237" s="80">
        <v>2.6683774073788715</v>
      </c>
      <c r="AB1237" s="80">
        <v>0</v>
      </c>
      <c r="AC1237" s="80">
        <v>0</v>
      </c>
      <c r="AD1237" s="80">
        <v>0</v>
      </c>
      <c r="AE1237" s="80">
        <v>0</v>
      </c>
      <c r="AF1237" s="80">
        <v>0</v>
      </c>
      <c r="AG1237" s="80"/>
      <c r="AH1237" s="80">
        <v>0</v>
      </c>
      <c r="AI1237" s="80">
        <v>0</v>
      </c>
      <c r="AJ1237" s="80">
        <v>0</v>
      </c>
      <c r="AK1237" s="80">
        <v>0</v>
      </c>
      <c r="AL1237" s="80">
        <v>0</v>
      </c>
      <c r="AM1237" s="80">
        <v>0</v>
      </c>
      <c r="AN1237" s="41" t="s">
        <v>5558</v>
      </c>
      <c r="AO1237" s="41"/>
      <c r="AP1237" s="40" t="str" cm="1">
        <f t="array" ref="AP1237">IFERROR(_xlfn.IFS(
AR1237="MPR ISSUE","PDH",
AR1237="BSS Hardware Issue","BSS",
AR1237="Sites strategiques, MLL, Pylone, etc.","ENVTECH",
AR1237="AKTIVCO DEFAUT GE &amp; POWER Cabinet","AKTIVCO",
AR1237="AKTIVCO Coupure ENEO &amp; Baisse de tension","AKTIVCO GRID ONLY",
AR1237="Coupure ENEO &amp; Baisse de tension","IHS GRID ONLY",
AR1237="Defaut GE &amp; POWER Cabinet","IHS",
AR1237="Sharing","Partners",
AR1237="Sites strategiques &amp; DataCenter","SST &amp; DC",
AR1237="Exclu","Exclu",
AR1237="SAT","SAT",
AR1237="SPARE-ISSUE","SPARE-ISSUE",
AR1237="Fiber CAmtel","TRANS_FO_CAMTEL",
AR1237="Fiber AOF","Fiber AOF",
AR1237="Projet OCM (HUAWEI)","TRAVAUX-HUAWEI",
AR1237="Projet OCM (NOKIA)","TRAVAUX-NOKIA",
AR1237="ACCESS-ISSUE","ACCESS-ISSUE",
AR1237="Projet OCM (ZTE, NOKIA, autres projets)","TRAVAUX OCM",
AR1237="No root CAuse","No root cause",
AR1237="ODU HS","PDH",
AR1237="IP &amp; VLAN","PDH",
AR1237="Warehouse HUAWEI","SPARE-ISSUE",
AR1237="SPARE-HS","SPARE-ISSUE",
AR1237="Power Telco","BSS",AR1237="no impacts","no impacts"
),"")</f>
        <v>No root cause</v>
      </c>
      <c r="AQ1237" s="40" t="str" cm="1">
        <f t="array" ref="AQ1237">IFERROR(_xlfn.IFS(
AR1237="MPR ISSUE","TX ISSUE",
AR1237="BSS Hardware Issue","RAN ISSUE",
AR1237="Sites strategiques, MLL, Pylone, etc.","ENVTECH",
AR1237="AKTIVCO DEFAUT GE &amp; POWER Cabinet","POWER ISSUE",
AR1237="AKTIVCO Coupure ENEO &amp; Baisse de tension","POWER ISSUE",
AR1237="Coupure ENEO &amp; Baisse de tension","POWER ISSUE",
AR1237="Defaut GE &amp; POWER Cabinet","POWER ISSUE",
AR1237="Sharing","POWER ISSUE",
AR1237="Sites strategiques &amp; DataCenter","POWER ISSUE",
AR1237="Exclu","Exclu",
AR1237="SAT","TX ISSUE",
AR1237="SPARE-ISSUE","SPARE-ISSUE",
AR1237="Fiber CAmtel","TX ISSUE",
AR1237="Fiber AOF","TX ISSUE",
AR1237="Projet OCM (HUAWEI)","TRAVAUX-HUAWEI",
AR1237="Projet OCM (NOKIA)","TRAVAUX -NOKIA",
AR1237="ACCESS-ISSUE","ACCESS-ISSUE",
AR1237="Projet OCM (ZTE, NOKIA, autres projets)","TRAVAUX OCM",
AR1237="No root CAuse","No root cause",
AR1237="ODU HS","TX ISSUE",
AR1237="IP &amp; VLAN","TX ISSUE",
AR1237="Warehouse HUAWEI","SPARE-ISSUE",
AR1237="SPARE-HS","SPARE-ISSUE",
AR1237="Power Telco","RAN ISSUE",AR1237="no impacts","no impacts"
),"")</f>
        <v>No root cause</v>
      </c>
      <c r="AR1237" s="59" t="s">
        <v>5343</v>
      </c>
      <c r="AS1237" s="40" t="str" cm="1">
        <f t="array" ref="AS1237">IFERROR(_xlfn.IFS(
AR1237="MPR ISSUE","ACTIVE",
AR1237="BSS Hardware Issue","ACTIVE",
AR1237="Sites strategiques, MLL, Pylone, etc.","PASSIVE",
AR1237="AKTIVCO DEFAUT GE &amp; POWER Cabinet","PASSIVE",
AR1237="AKTIVCO Coupure ENEO &amp; Baisse de tension","PASSIVE",
AR1237="Coupure ENEO &amp; Baisse de tension","PASSIVE",
AR1237="Defaut GE &amp; POWER Cabinet","PASSIVE",
AR1237="Sharing","PASSIVE",
AR1237="Sites strategiques &amp; DataCenter","PASSIVE",
AR1237="Exclu","Exclu",
AR1237="SAT","ACTIVE",
AR1237="SPARE-ISSUE","SPARE-ISSUE",
AR1237="Fiber CAmtel","ACTIVE",
AR1237="Fiber AOF","ACTIVE",
AR1237="Projet OCM (HUAWEI)","PLANNED WORKS",
AR1237="Projet OCM (NOKIA)","PLANNED WORKS",
AR1237="ACCESS-ISSUE","ACCESS-ISSUE",
AR1237="Projet OCM (ZTE, NOKIA, autres projets)","PLANNED WORKS",
AR1237="No root CAuse","No root cause",
AR1237="ODU HS","ACTIVE",
AR1237="IP &amp; VLAN","ACTIVE",
AR1237="Warehouse HUAWEI","SPARE-ISSUE",
AR1237="SPARE-HS","SPARE-ISSUE",
AR1237="Power Telco","ACTIVE", AR1237="no impacts","no impacts"
),"")</f>
        <v>No root cause</v>
      </c>
      <c r="AT1237" s="99" t="s">
        <v>5661</v>
      </c>
      <c r="AU1237" s="99" t="s">
        <v>2691</v>
      </c>
      <c r="AW1237" s="17"/>
      <c r="AX1237" s="17" t="s">
        <v>5536</v>
      </c>
      <c r="AY1237" s="17"/>
      <c r="AZ1237" s="17" t="s">
        <v>5536</v>
      </c>
      <c r="BA1237" s="7"/>
      <c r="BC1237" s="18"/>
      <c r="BD1237" s="18"/>
      <c r="BE1237" s="18"/>
      <c r="BF1237" s="18"/>
      <c r="BG1237" s="18"/>
      <c r="BH1237" s="18"/>
      <c r="BI1237" s="18"/>
      <c r="BJ1237" s="18"/>
      <c r="BK1237" s="18"/>
      <c r="BM1237" s="18"/>
      <c r="BN1237" s="18"/>
      <c r="BO1237" s="18"/>
      <c r="BP1237" s="9" t="s">
        <v>5661</v>
      </c>
      <c r="BQ1237" s="14"/>
      <c r="BR1237" s="102" t="s">
        <v>5536</v>
      </c>
      <c r="BS1237" s="14"/>
      <c r="BT1237" s="14"/>
      <c r="BU1237" s="9"/>
      <c r="BV1237" s="9"/>
      <c r="BW1237" s="9"/>
    </row>
    <row r="1238" spans="1:75" x14ac:dyDescent="0.35">
      <c r="A1238" s="1" t="s">
        <v>4908</v>
      </c>
      <c r="B1238" s="8" t="s">
        <v>4909</v>
      </c>
      <c r="C1238" s="3" t="s">
        <v>38</v>
      </c>
      <c r="D1238" s="1"/>
      <c r="E1238" s="1"/>
      <c r="F1238" s="3" t="s">
        <v>37</v>
      </c>
      <c r="G1238" s="1" t="s">
        <v>38</v>
      </c>
      <c r="H1238" s="30" t="s">
        <v>5587</v>
      </c>
      <c r="I1238" s="27">
        <v>0</v>
      </c>
      <c r="J1238" s="27">
        <v>0</v>
      </c>
      <c r="K1238" s="27">
        <v>0</v>
      </c>
      <c r="L1238" s="27">
        <v>0</v>
      </c>
      <c r="M1238" s="27">
        <v>0</v>
      </c>
      <c r="N1238" s="27">
        <v>0</v>
      </c>
      <c r="O1238" s="27">
        <v>0</v>
      </c>
      <c r="P1238" s="27">
        <v>0</v>
      </c>
      <c r="Q1238" s="27">
        <v>0</v>
      </c>
      <c r="R1238" s="27">
        <v>0</v>
      </c>
      <c r="S1238" s="80">
        <v>0</v>
      </c>
      <c r="T1238" s="80">
        <v>8.5430025140326629E-3</v>
      </c>
      <c r="U1238" s="80">
        <v>0</v>
      </c>
      <c r="V1238" s="80">
        <v>0</v>
      </c>
      <c r="W1238" s="80">
        <v>8.5430025140326646E-3</v>
      </c>
      <c r="X1238" s="80">
        <v>0</v>
      </c>
      <c r="Y1238" s="80">
        <v>0</v>
      </c>
      <c r="Z1238" s="80">
        <v>0</v>
      </c>
      <c r="AA1238" s="80">
        <v>2.3339875240060155</v>
      </c>
      <c r="AB1238" s="80">
        <v>0</v>
      </c>
      <c r="AC1238" s="80">
        <v>0</v>
      </c>
      <c r="AD1238" s="80">
        <v>0</v>
      </c>
      <c r="AE1238" s="80">
        <v>0</v>
      </c>
      <c r="AF1238" s="80">
        <v>3.3677978386738694</v>
      </c>
      <c r="AG1238" s="80"/>
      <c r="AH1238" s="80">
        <v>0</v>
      </c>
      <c r="AI1238" s="80">
        <v>0</v>
      </c>
      <c r="AJ1238" s="80">
        <v>0</v>
      </c>
      <c r="AK1238" s="80">
        <v>0</v>
      </c>
      <c r="AL1238" s="80">
        <v>0</v>
      </c>
      <c r="AM1238" s="80">
        <v>0</v>
      </c>
      <c r="AN1238" s="41" t="s">
        <v>5558</v>
      </c>
      <c r="AO1238" s="41"/>
      <c r="AP1238" s="40" t="str" cm="1">
        <f t="array" ref="AP1238">IFERROR(_xlfn.IFS(
AR1238="MPR ISSUE","PDH",
AR1238="BSS Hardware Issue","BSS",
AR1238="Sites strategiques, MLL, Pylone, etc.","ENVTECH",
AR1238="AKTIVCO DEFAUT GE &amp; POWER Cabinet","AKTIVCO",
AR1238="AKTIVCO Coupure ENEO &amp; Baisse de tension","AKTIVCO GRID ONLY",
AR1238="Coupure ENEO &amp; Baisse de tension","IHS GRID ONLY",
AR1238="Defaut GE &amp; POWER Cabinet","IHS",
AR1238="Sharing","Partners",
AR1238="Sites strategiques &amp; DataCenter","SST &amp; DC",
AR1238="Exclu","Exclu",
AR1238="SAT","SAT",
AR1238="SPARE-ISSUE","SPARE-ISSUE",
AR1238="Fiber CAmtel","TRANS_FO_CAMTEL",
AR1238="Fiber AOF","Fiber AOF",
AR1238="Projet OCM (HUAWEI)","TRAVAUX-HUAWEI",
AR1238="Projet OCM (NOKIA)","TRAVAUX-NOKIA",
AR1238="ACCESS-ISSUE","ACCESS-ISSUE",
AR1238="Projet OCM (ZTE, NOKIA, autres projets)","TRAVAUX OCM",
AR1238="No root CAuse","No root cause",
AR1238="ODU HS","PDH",
AR1238="IP &amp; VLAN","PDH",
AR1238="Warehouse HUAWEI","SPARE-ISSUE",
AR1238="SPARE-HS","SPARE-ISSUE",
AR1238="Power Telco","BSS",AR1238="no impacts","no impacts"
),"")</f>
        <v>No root cause</v>
      </c>
      <c r="AQ1238" s="40" t="str" cm="1">
        <f t="array" ref="AQ1238">IFERROR(_xlfn.IFS(
AR1238="MPR ISSUE","TX ISSUE",
AR1238="BSS Hardware Issue","RAN ISSUE",
AR1238="Sites strategiques, MLL, Pylone, etc.","ENVTECH",
AR1238="AKTIVCO DEFAUT GE &amp; POWER Cabinet","POWER ISSUE",
AR1238="AKTIVCO Coupure ENEO &amp; Baisse de tension","POWER ISSUE",
AR1238="Coupure ENEO &amp; Baisse de tension","POWER ISSUE",
AR1238="Defaut GE &amp; POWER Cabinet","POWER ISSUE",
AR1238="Sharing","POWER ISSUE",
AR1238="Sites strategiques &amp; DataCenter","POWER ISSUE",
AR1238="Exclu","Exclu",
AR1238="SAT","TX ISSUE",
AR1238="SPARE-ISSUE","SPARE-ISSUE",
AR1238="Fiber CAmtel","TX ISSUE",
AR1238="Fiber AOF","TX ISSUE",
AR1238="Projet OCM (HUAWEI)","TRAVAUX-HUAWEI",
AR1238="Projet OCM (NOKIA)","TRAVAUX -NOKIA",
AR1238="ACCESS-ISSUE","ACCESS-ISSUE",
AR1238="Projet OCM (ZTE, NOKIA, autres projets)","TRAVAUX OCM",
AR1238="No root CAuse","No root cause",
AR1238="ODU HS","TX ISSUE",
AR1238="IP &amp; VLAN","TX ISSUE",
AR1238="Warehouse HUAWEI","SPARE-ISSUE",
AR1238="SPARE-HS","SPARE-ISSUE",
AR1238="Power Telco","RAN ISSUE",AR1238="no impacts","no impacts"
),"")</f>
        <v>No root cause</v>
      </c>
      <c r="AR1238" s="59" t="s">
        <v>5343</v>
      </c>
      <c r="AS1238" s="40" t="str" cm="1">
        <f t="array" ref="AS1238">IFERROR(_xlfn.IFS(
AR1238="MPR ISSUE","ACTIVE",
AR1238="BSS Hardware Issue","ACTIVE",
AR1238="Sites strategiques, MLL, Pylone, etc.","PASSIVE",
AR1238="AKTIVCO DEFAUT GE &amp; POWER Cabinet","PASSIVE",
AR1238="AKTIVCO Coupure ENEO &amp; Baisse de tension","PASSIVE",
AR1238="Coupure ENEO &amp; Baisse de tension","PASSIVE",
AR1238="Defaut GE &amp; POWER Cabinet","PASSIVE",
AR1238="Sharing","PASSIVE",
AR1238="Sites strategiques &amp; DataCenter","PASSIVE",
AR1238="Exclu","Exclu",
AR1238="SAT","ACTIVE",
AR1238="SPARE-ISSUE","SPARE-ISSUE",
AR1238="Fiber CAmtel","ACTIVE",
AR1238="Fiber AOF","ACTIVE",
AR1238="Projet OCM (HUAWEI)","PLANNED WORKS",
AR1238="Projet OCM (NOKIA)","PLANNED WORKS",
AR1238="ACCESS-ISSUE","ACCESS-ISSUE",
AR1238="Projet OCM (ZTE, NOKIA, autres projets)","PLANNED WORKS",
AR1238="No root CAuse","No root cause",
AR1238="ODU HS","ACTIVE",
AR1238="IP &amp; VLAN","ACTIVE",
AR1238="Warehouse HUAWEI","SPARE-ISSUE",
AR1238="SPARE-HS","SPARE-ISSUE",
AR1238="Power Telco","ACTIVE", AR1238="no impacts","no impacts"
),"")</f>
        <v>No root cause</v>
      </c>
      <c r="AT1238" s="99" t="s">
        <v>5661</v>
      </c>
      <c r="AU1238" s="99" t="s">
        <v>4909</v>
      </c>
      <c r="AW1238" s="17"/>
      <c r="AX1238" s="17" t="s">
        <v>5536</v>
      </c>
      <c r="AY1238" s="17"/>
      <c r="AZ1238" s="17" t="s">
        <v>5536</v>
      </c>
      <c r="BA1238" s="7"/>
      <c r="BC1238" s="18"/>
      <c r="BD1238" s="18"/>
      <c r="BE1238" s="18"/>
      <c r="BF1238" s="18"/>
      <c r="BG1238" s="18"/>
      <c r="BH1238" s="18"/>
      <c r="BI1238" s="18"/>
      <c r="BJ1238" s="18"/>
      <c r="BK1238" s="18"/>
      <c r="BM1238" s="18"/>
      <c r="BN1238" s="18"/>
      <c r="BO1238" s="18"/>
      <c r="BP1238" s="9" t="s">
        <v>5661</v>
      </c>
      <c r="BQ1238" s="14"/>
      <c r="BR1238" s="102" t="s">
        <v>5536</v>
      </c>
      <c r="BS1238" s="14"/>
      <c r="BT1238" s="14"/>
      <c r="BU1238" s="9"/>
      <c r="BV1238" s="9"/>
      <c r="BW1238" s="9"/>
    </row>
    <row r="1239" spans="1:75" x14ac:dyDescent="0.35">
      <c r="A1239" s="1" t="s">
        <v>2778</v>
      </c>
      <c r="B1239" s="8" t="s">
        <v>2779</v>
      </c>
      <c r="C1239" s="3" t="s">
        <v>32</v>
      </c>
      <c r="D1239" s="1" t="s">
        <v>11</v>
      </c>
      <c r="E1239" s="1" t="s">
        <v>593</v>
      </c>
      <c r="F1239" s="3" t="s">
        <v>31</v>
      </c>
      <c r="G1239" s="1" t="s">
        <v>32</v>
      </c>
      <c r="H1239" s="30" t="s">
        <v>5587</v>
      </c>
      <c r="I1239" s="27">
        <v>0</v>
      </c>
      <c r="J1239" s="27">
        <v>0</v>
      </c>
      <c r="K1239" s="27">
        <v>0</v>
      </c>
      <c r="L1239" s="27">
        <v>0.66799502329974636</v>
      </c>
      <c r="M1239" s="27">
        <v>0</v>
      </c>
      <c r="N1239" s="27">
        <v>0</v>
      </c>
      <c r="O1239" s="27">
        <v>0</v>
      </c>
      <c r="P1239" s="27">
        <v>0</v>
      </c>
      <c r="Q1239" s="27">
        <v>0</v>
      </c>
      <c r="R1239" s="27">
        <v>0</v>
      </c>
      <c r="S1239" s="80">
        <v>3.4214992594875482</v>
      </c>
      <c r="T1239" s="80">
        <v>0</v>
      </c>
      <c r="U1239" s="80">
        <v>0</v>
      </c>
      <c r="V1239" s="80">
        <v>0</v>
      </c>
      <c r="W1239" s="80">
        <v>0</v>
      </c>
      <c r="X1239" s="80">
        <v>0</v>
      </c>
      <c r="Y1239" s="80">
        <v>0</v>
      </c>
      <c r="Z1239" s="80">
        <v>0</v>
      </c>
      <c r="AA1239" s="80">
        <v>1.7237246492196794</v>
      </c>
      <c r="AB1239" s="80">
        <v>0</v>
      </c>
      <c r="AC1239" s="80">
        <v>0</v>
      </c>
      <c r="AD1239" s="80">
        <v>0</v>
      </c>
      <c r="AE1239" s="80">
        <v>0</v>
      </c>
      <c r="AF1239" s="80">
        <v>0</v>
      </c>
      <c r="AG1239" s="80"/>
      <c r="AH1239" s="80">
        <v>0</v>
      </c>
      <c r="AI1239" s="80">
        <v>0</v>
      </c>
      <c r="AJ1239" s="80">
        <v>0</v>
      </c>
      <c r="AK1239" s="80">
        <v>0</v>
      </c>
      <c r="AL1239" s="80">
        <v>0</v>
      </c>
      <c r="AM1239" s="80">
        <v>0</v>
      </c>
      <c r="AN1239" s="41" t="s">
        <v>5558</v>
      </c>
      <c r="AO1239" s="41"/>
      <c r="AP1239" s="40" t="str" cm="1">
        <f t="array" ref="AP1239">IFERROR(_xlfn.IFS(
AR1239="MPR ISSUE","PDH",
AR1239="BSS Hardware Issue","BSS",
AR1239="Sites strategiques, MLL, Pylone, etc.","ENVTECH",
AR1239="AKTIVCO DEFAUT GE &amp; POWER Cabinet","AKTIVCO",
AR1239="AKTIVCO Coupure ENEO &amp; Baisse de tension","AKTIVCO GRID ONLY",
AR1239="Coupure ENEO &amp; Baisse de tension","IHS GRID ONLY",
AR1239="Defaut GE &amp; POWER Cabinet","IHS",
AR1239="Sharing","Partners",
AR1239="Sites strategiques &amp; DataCenter","SST &amp; DC",
AR1239="Exclu","Exclu",
AR1239="SAT","SAT",
AR1239="SPARE-ISSUE","SPARE-ISSUE",
AR1239="Fiber CAmtel","TRANS_FO_CAMTEL",
AR1239="Fiber AOF","Fiber AOF",
AR1239="Projet OCM (HUAWEI)","TRAVAUX-HUAWEI",
AR1239="Projet OCM (NOKIA)","TRAVAUX-NOKIA",
AR1239="ACCESS-ISSUE","ACCESS-ISSUE",
AR1239="Projet OCM (ZTE, NOKIA, autres projets)","TRAVAUX OCM",
AR1239="No root CAuse","No root cause",
AR1239="ODU HS","PDH",
AR1239="IP &amp; VLAN","PDH",
AR1239="Warehouse HUAWEI","SPARE-ISSUE",
AR1239="SPARE-HS","SPARE-ISSUE",
AR1239="Power Telco","BSS",AR1239="no impacts","no impacts"
),"")</f>
        <v>No root cause</v>
      </c>
      <c r="AQ1239" s="40" t="str" cm="1">
        <f t="array" ref="AQ1239">IFERROR(_xlfn.IFS(
AR1239="MPR ISSUE","TX ISSUE",
AR1239="BSS Hardware Issue","RAN ISSUE",
AR1239="Sites strategiques, MLL, Pylone, etc.","ENVTECH",
AR1239="AKTIVCO DEFAUT GE &amp; POWER Cabinet","POWER ISSUE",
AR1239="AKTIVCO Coupure ENEO &amp; Baisse de tension","POWER ISSUE",
AR1239="Coupure ENEO &amp; Baisse de tension","POWER ISSUE",
AR1239="Defaut GE &amp; POWER Cabinet","POWER ISSUE",
AR1239="Sharing","POWER ISSUE",
AR1239="Sites strategiques &amp; DataCenter","POWER ISSUE",
AR1239="Exclu","Exclu",
AR1239="SAT","TX ISSUE",
AR1239="SPARE-ISSUE","SPARE-ISSUE",
AR1239="Fiber CAmtel","TX ISSUE",
AR1239="Fiber AOF","TX ISSUE",
AR1239="Projet OCM (HUAWEI)","TRAVAUX-HUAWEI",
AR1239="Projet OCM (NOKIA)","TRAVAUX -NOKIA",
AR1239="ACCESS-ISSUE","ACCESS-ISSUE",
AR1239="Projet OCM (ZTE, NOKIA, autres projets)","TRAVAUX OCM",
AR1239="No root CAuse","No root cause",
AR1239="ODU HS","TX ISSUE",
AR1239="IP &amp; VLAN","TX ISSUE",
AR1239="Warehouse HUAWEI","SPARE-ISSUE",
AR1239="SPARE-HS","SPARE-ISSUE",
AR1239="Power Telco","RAN ISSUE",AR1239="no impacts","no impacts"
),"")</f>
        <v>No root cause</v>
      </c>
      <c r="AR1239" s="59" t="s">
        <v>5343</v>
      </c>
      <c r="AS1239" s="40" t="str" cm="1">
        <f t="array" ref="AS1239">IFERROR(_xlfn.IFS(
AR1239="MPR ISSUE","ACTIVE",
AR1239="BSS Hardware Issue","ACTIVE",
AR1239="Sites strategiques, MLL, Pylone, etc.","PASSIVE",
AR1239="AKTIVCO DEFAUT GE &amp; POWER Cabinet","PASSIVE",
AR1239="AKTIVCO Coupure ENEO &amp; Baisse de tension","PASSIVE",
AR1239="Coupure ENEO &amp; Baisse de tension","PASSIVE",
AR1239="Defaut GE &amp; POWER Cabinet","PASSIVE",
AR1239="Sharing","PASSIVE",
AR1239="Sites strategiques &amp; DataCenter","PASSIVE",
AR1239="Exclu","Exclu",
AR1239="SAT","ACTIVE",
AR1239="SPARE-ISSUE","SPARE-ISSUE",
AR1239="Fiber CAmtel","ACTIVE",
AR1239="Fiber AOF","ACTIVE",
AR1239="Projet OCM (HUAWEI)","PLANNED WORKS",
AR1239="Projet OCM (NOKIA)","PLANNED WORKS",
AR1239="ACCESS-ISSUE","ACCESS-ISSUE",
AR1239="Projet OCM (ZTE, NOKIA, autres projets)","PLANNED WORKS",
AR1239="No root CAuse","No root cause",
AR1239="ODU HS","ACTIVE",
AR1239="IP &amp; VLAN","ACTIVE",
AR1239="Warehouse HUAWEI","SPARE-ISSUE",
AR1239="SPARE-HS","SPARE-ISSUE",
AR1239="Power Telco","ACTIVE", AR1239="no impacts","no impacts"
),"")</f>
        <v>No root cause</v>
      </c>
      <c r="AT1239" s="99" t="s">
        <v>5661</v>
      </c>
      <c r="AU1239" s="99" t="s">
        <v>2779</v>
      </c>
      <c r="AW1239" s="17"/>
      <c r="AX1239" s="17" t="s">
        <v>5536</v>
      </c>
      <c r="AY1239" s="17"/>
      <c r="AZ1239" s="17" t="s">
        <v>5536</v>
      </c>
      <c r="BA1239" s="7"/>
      <c r="BC1239" s="18"/>
      <c r="BD1239" s="18"/>
      <c r="BE1239" s="18"/>
      <c r="BF1239" s="18"/>
      <c r="BG1239" s="18"/>
      <c r="BH1239" s="18"/>
      <c r="BI1239" s="18"/>
      <c r="BJ1239" s="18"/>
      <c r="BK1239" s="18"/>
      <c r="BM1239" s="18"/>
      <c r="BN1239" s="18"/>
      <c r="BO1239" s="18"/>
      <c r="BP1239" s="9" t="s">
        <v>5661</v>
      </c>
      <c r="BQ1239" s="14"/>
      <c r="BR1239" s="102" t="s">
        <v>5536</v>
      </c>
      <c r="BS1239" s="14"/>
      <c r="BT1239" s="14"/>
      <c r="BU1239" s="9"/>
      <c r="BV1239" s="9"/>
      <c r="BW1239" s="9"/>
    </row>
    <row r="1240" spans="1:75" x14ac:dyDescent="0.35">
      <c r="A1240" s="1" t="s">
        <v>4611</v>
      </c>
      <c r="B1240" s="8" t="s">
        <v>4612</v>
      </c>
      <c r="C1240" s="3" t="s">
        <v>102</v>
      </c>
      <c r="D1240" s="1" t="s">
        <v>11</v>
      </c>
      <c r="E1240" s="1" t="s">
        <v>12</v>
      </c>
      <c r="F1240" s="3" t="s">
        <v>102</v>
      </c>
      <c r="G1240" s="1" t="s">
        <v>855</v>
      </c>
      <c r="H1240" s="28" t="s">
        <v>5589</v>
      </c>
      <c r="I1240" s="27">
        <v>0</v>
      </c>
      <c r="J1240" s="27">
        <v>0</v>
      </c>
      <c r="K1240" s="27">
        <v>0</v>
      </c>
      <c r="L1240" s="27">
        <v>0</v>
      </c>
      <c r="M1240" s="27">
        <v>0</v>
      </c>
      <c r="N1240" s="27">
        <v>0</v>
      </c>
      <c r="O1240" s="27">
        <v>0</v>
      </c>
      <c r="P1240" s="27">
        <v>0</v>
      </c>
      <c r="Q1240" s="27">
        <v>0</v>
      </c>
      <c r="R1240" s="27">
        <v>0</v>
      </c>
      <c r="S1240" s="80">
        <v>0</v>
      </c>
      <c r="T1240" s="80">
        <v>0</v>
      </c>
      <c r="U1240" s="80">
        <v>0</v>
      </c>
      <c r="V1240" s="80">
        <v>0</v>
      </c>
      <c r="W1240" s="80">
        <v>0</v>
      </c>
      <c r="X1240" s="80">
        <v>0</v>
      </c>
      <c r="Y1240" s="80">
        <v>0</v>
      </c>
      <c r="Z1240" s="80">
        <v>1.803572294846661</v>
      </c>
      <c r="AA1240" s="80">
        <v>1.6659746656279517</v>
      </c>
      <c r="AB1240" s="80">
        <v>0</v>
      </c>
      <c r="AC1240" s="80">
        <v>0</v>
      </c>
      <c r="AD1240" s="80">
        <v>0</v>
      </c>
      <c r="AE1240" s="80">
        <v>0</v>
      </c>
      <c r="AF1240" s="80">
        <v>0</v>
      </c>
      <c r="AG1240" s="80"/>
      <c r="AH1240" s="80">
        <v>0</v>
      </c>
      <c r="AI1240" s="80">
        <v>0</v>
      </c>
      <c r="AJ1240" s="80">
        <v>0</v>
      </c>
      <c r="AK1240" s="80">
        <v>0</v>
      </c>
      <c r="AL1240" s="80">
        <v>0</v>
      </c>
      <c r="AM1240" s="80">
        <v>0</v>
      </c>
      <c r="AN1240" s="41" t="s">
        <v>5558</v>
      </c>
      <c r="AO1240" s="41"/>
      <c r="AP1240" s="40" t="str" cm="1">
        <f t="array" ref="AP1240">IFERROR(_xlfn.IFS(
AR1240="MPR ISSUE","PDH",
AR1240="BSS Hardware Issue","BSS",
AR1240="Sites strategiques, MLL, Pylone, etc.","ENVTECH",
AR1240="AKTIVCO DEFAUT GE &amp; POWER Cabinet","AKTIVCO",
AR1240="AKTIVCO Coupure ENEO &amp; Baisse de tension","AKTIVCO GRID ONLY",
AR1240="Coupure ENEO &amp; Baisse de tension","IHS GRID ONLY",
AR1240="Defaut GE &amp; POWER Cabinet","IHS",
AR1240="Sharing","Partners",
AR1240="Sites strategiques &amp; DataCenter","SST &amp; DC",
AR1240="Exclu","Exclu",
AR1240="SAT","SAT",
AR1240="SPARE-ISSUE","SPARE-ISSUE",
AR1240="Fiber CAmtel","TRANS_FO_CAMTEL",
AR1240="Fiber AOF","Fiber AOF",
AR1240="Projet OCM (HUAWEI)","TRAVAUX-HUAWEI",
AR1240="Projet OCM (NOKIA)","TRAVAUX-NOKIA",
AR1240="ACCESS-ISSUE","ACCESS-ISSUE",
AR1240="Projet OCM (ZTE, NOKIA, autres projets)","TRAVAUX OCM",
AR1240="No root CAuse","No root cause",
AR1240="ODU HS","PDH",
AR1240="IP &amp; VLAN","PDH",
AR1240="Warehouse HUAWEI","SPARE-ISSUE",
AR1240="SPARE-HS","SPARE-ISSUE",
AR1240="Power Telco","BSS",AR1240="no impacts","no impacts"
),"")</f>
        <v>No root cause</v>
      </c>
      <c r="AQ1240" s="40" t="str" cm="1">
        <f t="array" ref="AQ1240">IFERROR(_xlfn.IFS(
AR1240="MPR ISSUE","TX ISSUE",
AR1240="BSS Hardware Issue","RAN ISSUE",
AR1240="Sites strategiques, MLL, Pylone, etc.","ENVTECH",
AR1240="AKTIVCO DEFAUT GE &amp; POWER Cabinet","POWER ISSUE",
AR1240="AKTIVCO Coupure ENEO &amp; Baisse de tension","POWER ISSUE",
AR1240="Coupure ENEO &amp; Baisse de tension","POWER ISSUE",
AR1240="Defaut GE &amp; POWER Cabinet","POWER ISSUE",
AR1240="Sharing","POWER ISSUE",
AR1240="Sites strategiques &amp; DataCenter","POWER ISSUE",
AR1240="Exclu","Exclu",
AR1240="SAT","TX ISSUE",
AR1240="SPARE-ISSUE","SPARE-ISSUE",
AR1240="Fiber CAmtel","TX ISSUE",
AR1240="Fiber AOF","TX ISSUE",
AR1240="Projet OCM (HUAWEI)","TRAVAUX-HUAWEI",
AR1240="Projet OCM (NOKIA)","TRAVAUX -NOKIA",
AR1240="ACCESS-ISSUE","ACCESS-ISSUE",
AR1240="Projet OCM (ZTE, NOKIA, autres projets)","TRAVAUX OCM",
AR1240="No root CAuse","No root cause",
AR1240="ODU HS","TX ISSUE",
AR1240="IP &amp; VLAN","TX ISSUE",
AR1240="Warehouse HUAWEI","SPARE-ISSUE",
AR1240="SPARE-HS","SPARE-ISSUE",
AR1240="Power Telco","RAN ISSUE",AR1240="no impacts","no impacts"
),"")</f>
        <v>No root cause</v>
      </c>
      <c r="AR1240" s="59" t="s">
        <v>5343</v>
      </c>
      <c r="AS1240" s="40" t="str" cm="1">
        <f t="array" ref="AS1240">IFERROR(_xlfn.IFS(
AR1240="MPR ISSUE","ACTIVE",
AR1240="BSS Hardware Issue","ACTIVE",
AR1240="Sites strategiques, MLL, Pylone, etc.","PASSIVE",
AR1240="AKTIVCO DEFAUT GE &amp; POWER Cabinet","PASSIVE",
AR1240="AKTIVCO Coupure ENEO &amp; Baisse de tension","PASSIVE",
AR1240="Coupure ENEO &amp; Baisse de tension","PASSIVE",
AR1240="Defaut GE &amp; POWER Cabinet","PASSIVE",
AR1240="Sharing","PASSIVE",
AR1240="Sites strategiques &amp; DataCenter","PASSIVE",
AR1240="Exclu","Exclu",
AR1240="SAT","ACTIVE",
AR1240="SPARE-ISSUE","SPARE-ISSUE",
AR1240="Fiber CAmtel","ACTIVE",
AR1240="Fiber AOF","ACTIVE",
AR1240="Projet OCM (HUAWEI)","PLANNED WORKS",
AR1240="Projet OCM (NOKIA)","PLANNED WORKS",
AR1240="ACCESS-ISSUE","ACCESS-ISSUE",
AR1240="Projet OCM (ZTE, NOKIA, autres projets)","PLANNED WORKS",
AR1240="No root CAuse","No root cause",
AR1240="ODU HS","ACTIVE",
AR1240="IP &amp; VLAN","ACTIVE",
AR1240="Warehouse HUAWEI","SPARE-ISSUE",
AR1240="SPARE-HS","SPARE-ISSUE",
AR1240="Power Telco","ACTIVE", AR1240="no impacts","no impacts"
),"")</f>
        <v>No root cause</v>
      </c>
      <c r="AT1240" s="99" t="s">
        <v>5661</v>
      </c>
      <c r="AU1240" s="99" t="s">
        <v>4612</v>
      </c>
      <c r="AW1240" s="17"/>
      <c r="AX1240" s="17" t="s">
        <v>5536</v>
      </c>
      <c r="AY1240" s="17"/>
      <c r="AZ1240" s="17" t="s">
        <v>5536</v>
      </c>
      <c r="BA1240" s="7"/>
      <c r="BC1240" s="18"/>
      <c r="BD1240" s="18"/>
      <c r="BE1240" s="18"/>
      <c r="BF1240" s="18"/>
      <c r="BG1240" s="18"/>
      <c r="BH1240" s="18"/>
      <c r="BI1240" s="18"/>
      <c r="BJ1240" s="18"/>
      <c r="BK1240" s="18"/>
      <c r="BM1240" s="18"/>
      <c r="BN1240" s="18"/>
      <c r="BO1240" s="18"/>
      <c r="BP1240" s="9" t="s">
        <v>5661</v>
      </c>
      <c r="BQ1240" s="14"/>
      <c r="BR1240" s="102" t="s">
        <v>5536</v>
      </c>
      <c r="BS1240" s="14"/>
      <c r="BT1240" s="14"/>
      <c r="BU1240" s="9"/>
      <c r="BV1240" s="9"/>
      <c r="BW1240" s="9"/>
    </row>
    <row r="1241" spans="1:75" x14ac:dyDescent="0.35">
      <c r="A1241" s="1" t="s">
        <v>1713</v>
      </c>
      <c r="B1241" s="8" t="s">
        <v>1714</v>
      </c>
      <c r="C1241" s="3" t="s">
        <v>84</v>
      </c>
      <c r="D1241" s="1" t="s">
        <v>11</v>
      </c>
      <c r="E1241" s="1" t="s">
        <v>12</v>
      </c>
      <c r="F1241" s="3" t="s">
        <v>55</v>
      </c>
      <c r="G1241" s="1" t="s">
        <v>84</v>
      </c>
      <c r="H1241" s="28" t="s">
        <v>5589</v>
      </c>
      <c r="I1241" s="27">
        <v>0.27127154120759178</v>
      </c>
      <c r="J1241" s="27">
        <v>0.69467630046257056</v>
      </c>
      <c r="K1241" s="27">
        <v>0</v>
      </c>
      <c r="L1241" s="27">
        <v>0</v>
      </c>
      <c r="M1241" s="27">
        <v>0</v>
      </c>
      <c r="N1241" s="27">
        <v>0</v>
      </c>
      <c r="O1241" s="27">
        <v>0</v>
      </c>
      <c r="P1241" s="27">
        <v>0</v>
      </c>
      <c r="Q1241" s="27">
        <v>0</v>
      </c>
      <c r="R1241" s="27">
        <v>0.52221109313335223</v>
      </c>
      <c r="S1241" s="80">
        <v>0</v>
      </c>
      <c r="T1241" s="80">
        <v>0.67696606769339651</v>
      </c>
      <c r="U1241" s="80">
        <v>0</v>
      </c>
      <c r="V1241" s="80">
        <v>0</v>
      </c>
      <c r="W1241" s="80">
        <v>0.67696606769339651</v>
      </c>
      <c r="X1241" s="80">
        <v>0</v>
      </c>
      <c r="Y1241" s="80">
        <v>0</v>
      </c>
      <c r="Z1241" s="80">
        <v>0</v>
      </c>
      <c r="AA1241" s="80">
        <v>1.6472478333946861</v>
      </c>
      <c r="AB1241" s="80">
        <v>0</v>
      </c>
      <c r="AC1241" s="80">
        <v>0</v>
      </c>
      <c r="AD1241" s="80">
        <v>0</v>
      </c>
      <c r="AE1241" s="80">
        <v>0</v>
      </c>
      <c r="AF1241" s="80">
        <v>0</v>
      </c>
      <c r="AG1241" s="80"/>
      <c r="AH1241" s="80">
        <v>0</v>
      </c>
      <c r="AI1241" s="80">
        <v>0</v>
      </c>
      <c r="AJ1241" s="80">
        <v>0</v>
      </c>
      <c r="AK1241" s="80">
        <v>0</v>
      </c>
      <c r="AL1241" s="80">
        <v>0</v>
      </c>
      <c r="AM1241" s="80">
        <v>0</v>
      </c>
      <c r="AN1241" s="41" t="s">
        <v>5558</v>
      </c>
      <c r="AO1241" s="41"/>
      <c r="AP1241" s="40" t="str" cm="1">
        <f t="array" ref="AP1241">IFERROR(_xlfn.IFS(
AR1241="MPR ISSUE","PDH",
AR1241="BSS Hardware Issue","BSS",
AR1241="Sites strategiques, MLL, Pylone, etc.","ENVTECH",
AR1241="AKTIVCO DEFAUT GE &amp; POWER Cabinet","AKTIVCO",
AR1241="AKTIVCO Coupure ENEO &amp; Baisse de tension","AKTIVCO GRID ONLY",
AR1241="Coupure ENEO &amp; Baisse de tension","IHS GRID ONLY",
AR1241="Defaut GE &amp; POWER Cabinet","IHS",
AR1241="Sharing","Partners",
AR1241="Sites strategiques &amp; DataCenter","SST &amp; DC",
AR1241="Exclu","Exclu",
AR1241="SAT","SAT",
AR1241="SPARE-ISSUE","SPARE-ISSUE",
AR1241="Fiber CAmtel","TRANS_FO_CAMTEL",
AR1241="Fiber AOF","Fiber AOF",
AR1241="Projet OCM (HUAWEI)","TRAVAUX-HUAWEI",
AR1241="Projet OCM (NOKIA)","TRAVAUX-NOKIA",
AR1241="ACCESS-ISSUE","ACCESS-ISSUE",
AR1241="Projet OCM (ZTE, NOKIA, autres projets)","TRAVAUX OCM",
AR1241="No root CAuse","No root cause",
AR1241="ODU HS","PDH",
AR1241="IP &amp; VLAN","PDH",
AR1241="Warehouse HUAWEI","SPARE-ISSUE",
AR1241="SPARE-HS","SPARE-ISSUE",
AR1241="Power Telco","BSS",AR1241="no impacts","no impacts"
),"")</f>
        <v>No root cause</v>
      </c>
      <c r="AQ1241" s="40" t="str" cm="1">
        <f t="array" ref="AQ1241">IFERROR(_xlfn.IFS(
AR1241="MPR ISSUE","TX ISSUE",
AR1241="BSS Hardware Issue","RAN ISSUE",
AR1241="Sites strategiques, MLL, Pylone, etc.","ENVTECH",
AR1241="AKTIVCO DEFAUT GE &amp; POWER Cabinet","POWER ISSUE",
AR1241="AKTIVCO Coupure ENEO &amp; Baisse de tension","POWER ISSUE",
AR1241="Coupure ENEO &amp; Baisse de tension","POWER ISSUE",
AR1241="Defaut GE &amp; POWER Cabinet","POWER ISSUE",
AR1241="Sharing","POWER ISSUE",
AR1241="Sites strategiques &amp; DataCenter","POWER ISSUE",
AR1241="Exclu","Exclu",
AR1241="SAT","TX ISSUE",
AR1241="SPARE-ISSUE","SPARE-ISSUE",
AR1241="Fiber CAmtel","TX ISSUE",
AR1241="Fiber AOF","TX ISSUE",
AR1241="Projet OCM (HUAWEI)","TRAVAUX-HUAWEI",
AR1241="Projet OCM (NOKIA)","TRAVAUX -NOKIA",
AR1241="ACCESS-ISSUE","ACCESS-ISSUE",
AR1241="Projet OCM (ZTE, NOKIA, autres projets)","TRAVAUX OCM",
AR1241="No root CAuse","No root cause",
AR1241="ODU HS","TX ISSUE",
AR1241="IP &amp; VLAN","TX ISSUE",
AR1241="Warehouse HUAWEI","SPARE-ISSUE",
AR1241="SPARE-HS","SPARE-ISSUE",
AR1241="Power Telco","RAN ISSUE",AR1241="no impacts","no impacts"
),"")</f>
        <v>No root cause</v>
      </c>
      <c r="AR1241" s="59" t="s">
        <v>5343</v>
      </c>
      <c r="AS1241" s="40" t="str" cm="1">
        <f t="array" ref="AS1241">IFERROR(_xlfn.IFS(
AR1241="MPR ISSUE","ACTIVE",
AR1241="BSS Hardware Issue","ACTIVE",
AR1241="Sites strategiques, MLL, Pylone, etc.","PASSIVE",
AR1241="AKTIVCO DEFAUT GE &amp; POWER Cabinet","PASSIVE",
AR1241="AKTIVCO Coupure ENEO &amp; Baisse de tension","PASSIVE",
AR1241="Coupure ENEO &amp; Baisse de tension","PASSIVE",
AR1241="Defaut GE &amp; POWER Cabinet","PASSIVE",
AR1241="Sharing","PASSIVE",
AR1241="Sites strategiques &amp; DataCenter","PASSIVE",
AR1241="Exclu","Exclu",
AR1241="SAT","ACTIVE",
AR1241="SPARE-ISSUE","SPARE-ISSUE",
AR1241="Fiber CAmtel","ACTIVE",
AR1241="Fiber AOF","ACTIVE",
AR1241="Projet OCM (HUAWEI)","PLANNED WORKS",
AR1241="Projet OCM (NOKIA)","PLANNED WORKS",
AR1241="ACCESS-ISSUE","ACCESS-ISSUE",
AR1241="Projet OCM (ZTE, NOKIA, autres projets)","PLANNED WORKS",
AR1241="No root CAuse","No root cause",
AR1241="ODU HS","ACTIVE",
AR1241="IP &amp; VLAN","ACTIVE",
AR1241="Warehouse HUAWEI","SPARE-ISSUE",
AR1241="SPARE-HS","SPARE-ISSUE",
AR1241="Power Telco","ACTIVE", AR1241="no impacts","no impacts"
),"")</f>
        <v>No root cause</v>
      </c>
      <c r="AT1241" s="99" t="s">
        <v>5661</v>
      </c>
      <c r="AU1241" s="99" t="s">
        <v>1714</v>
      </c>
      <c r="AW1241" s="17"/>
      <c r="AX1241" s="17" t="s">
        <v>5536</v>
      </c>
      <c r="AY1241" s="17"/>
      <c r="AZ1241" s="17" t="s">
        <v>5536</v>
      </c>
      <c r="BA1241" s="7"/>
      <c r="BC1241" s="18"/>
      <c r="BD1241" s="18"/>
      <c r="BE1241" s="18"/>
      <c r="BF1241" s="18"/>
      <c r="BG1241" s="18"/>
      <c r="BH1241" s="18"/>
      <c r="BI1241" s="18"/>
      <c r="BJ1241" s="18"/>
      <c r="BK1241" s="18"/>
      <c r="BM1241" s="18"/>
      <c r="BN1241" s="18"/>
      <c r="BO1241" s="18"/>
      <c r="BP1241" s="9" t="s">
        <v>5661</v>
      </c>
      <c r="BQ1241" s="14"/>
      <c r="BR1241" s="102" t="s">
        <v>5536</v>
      </c>
      <c r="BS1241" s="14"/>
      <c r="BT1241" s="14"/>
      <c r="BU1241" s="9"/>
      <c r="BV1241" s="9"/>
      <c r="BW1241" s="9"/>
    </row>
    <row r="1242" spans="1:75" x14ac:dyDescent="0.35">
      <c r="A1242" s="1" t="s">
        <v>3794</v>
      </c>
      <c r="B1242" s="8" t="s">
        <v>3795</v>
      </c>
      <c r="C1242" s="3" t="s">
        <v>24</v>
      </c>
      <c r="D1242" s="1" t="s">
        <v>11</v>
      </c>
      <c r="E1242" s="1" t="s">
        <v>12</v>
      </c>
      <c r="F1242" s="3" t="s">
        <v>23</v>
      </c>
      <c r="G1242" s="1" t="s">
        <v>24</v>
      </c>
      <c r="H1242" s="28" t="s">
        <v>5589</v>
      </c>
      <c r="I1242" s="27">
        <v>0</v>
      </c>
      <c r="J1242" s="27">
        <v>0</v>
      </c>
      <c r="K1242" s="27">
        <v>0</v>
      </c>
      <c r="L1242" s="27">
        <v>0</v>
      </c>
      <c r="M1242" s="27">
        <v>0</v>
      </c>
      <c r="N1242" s="27">
        <v>0</v>
      </c>
      <c r="O1242" s="27">
        <v>0</v>
      </c>
      <c r="P1242" s="27">
        <v>0</v>
      </c>
      <c r="Q1242" s="27">
        <v>3.7842469173850626</v>
      </c>
      <c r="R1242" s="27">
        <v>0</v>
      </c>
      <c r="S1242" s="80">
        <v>0</v>
      </c>
      <c r="T1242" s="80">
        <v>0.31764274483282112</v>
      </c>
      <c r="U1242" s="80">
        <v>0</v>
      </c>
      <c r="V1242" s="80">
        <v>2.6256802298870259</v>
      </c>
      <c r="W1242" s="80">
        <v>0.31764274483282112</v>
      </c>
      <c r="X1242" s="80">
        <v>12.927596002659566</v>
      </c>
      <c r="Y1242" s="80">
        <v>0</v>
      </c>
      <c r="Z1242" s="80">
        <v>2.3536061101551509</v>
      </c>
      <c r="AA1242" s="80">
        <v>1.5959898183104901</v>
      </c>
      <c r="AB1242" s="80">
        <v>0</v>
      </c>
      <c r="AC1242" s="80">
        <v>0</v>
      </c>
      <c r="AD1242" s="80">
        <v>0</v>
      </c>
      <c r="AE1242" s="80">
        <v>0</v>
      </c>
      <c r="AF1242" s="80">
        <v>0</v>
      </c>
      <c r="AG1242" s="80"/>
      <c r="AH1242" s="80">
        <v>0.37516087240642282</v>
      </c>
      <c r="AI1242" s="80">
        <v>0</v>
      </c>
      <c r="AJ1242" s="80">
        <v>0</v>
      </c>
      <c r="AK1242" s="80">
        <v>0</v>
      </c>
      <c r="AL1242" s="80">
        <v>0</v>
      </c>
      <c r="AM1242" s="80">
        <v>0</v>
      </c>
      <c r="AN1242" s="41" t="s">
        <v>5558</v>
      </c>
      <c r="AO1242" s="41"/>
      <c r="AP1242" s="40" t="str" cm="1">
        <f t="array" ref="AP1242">IFERROR(_xlfn.IFS(
AR1242="MPR ISSUE","PDH",
AR1242="BSS Hardware Issue","BSS",
AR1242="Sites strategiques, MLL, Pylone, etc.","ENVTECH",
AR1242="AKTIVCO DEFAUT GE &amp; POWER Cabinet","AKTIVCO",
AR1242="AKTIVCO Coupure ENEO &amp; Baisse de tension","AKTIVCO GRID ONLY",
AR1242="Coupure ENEO &amp; Baisse de tension","IHS GRID ONLY",
AR1242="Defaut GE &amp; POWER Cabinet","IHS",
AR1242="Sharing","Partners",
AR1242="Sites strategiques &amp; DataCenter","SST &amp; DC",
AR1242="Exclu","Exclu",
AR1242="SAT","SAT",
AR1242="SPARE-ISSUE","SPARE-ISSUE",
AR1242="Fiber CAmtel","TRANS_FO_CAMTEL",
AR1242="Fiber AOF","Fiber AOF",
AR1242="Projet OCM (HUAWEI)","TRAVAUX-HUAWEI",
AR1242="Projet OCM (NOKIA)","TRAVAUX-NOKIA",
AR1242="ACCESS-ISSUE","ACCESS-ISSUE",
AR1242="Projet OCM (ZTE, NOKIA, autres projets)","TRAVAUX OCM",
AR1242="No root CAuse","No root cause",
AR1242="ODU HS","PDH",
AR1242="IP &amp; VLAN","PDH",
AR1242="Warehouse HUAWEI","SPARE-ISSUE",
AR1242="SPARE-HS","SPARE-ISSUE",
AR1242="Power Telco","BSS",AR1242="no impacts","no impacts"
),"")</f>
        <v>No root cause</v>
      </c>
      <c r="AQ1242" s="40" t="str" cm="1">
        <f t="array" ref="AQ1242">IFERROR(_xlfn.IFS(
AR1242="MPR ISSUE","TX ISSUE",
AR1242="BSS Hardware Issue","RAN ISSUE",
AR1242="Sites strategiques, MLL, Pylone, etc.","ENVTECH",
AR1242="AKTIVCO DEFAUT GE &amp; POWER Cabinet","POWER ISSUE",
AR1242="AKTIVCO Coupure ENEO &amp; Baisse de tension","POWER ISSUE",
AR1242="Coupure ENEO &amp; Baisse de tension","POWER ISSUE",
AR1242="Defaut GE &amp; POWER Cabinet","POWER ISSUE",
AR1242="Sharing","POWER ISSUE",
AR1242="Sites strategiques &amp; DataCenter","POWER ISSUE",
AR1242="Exclu","Exclu",
AR1242="SAT","TX ISSUE",
AR1242="SPARE-ISSUE","SPARE-ISSUE",
AR1242="Fiber CAmtel","TX ISSUE",
AR1242="Fiber AOF","TX ISSUE",
AR1242="Projet OCM (HUAWEI)","TRAVAUX-HUAWEI",
AR1242="Projet OCM (NOKIA)","TRAVAUX -NOKIA",
AR1242="ACCESS-ISSUE","ACCESS-ISSUE",
AR1242="Projet OCM (ZTE, NOKIA, autres projets)","TRAVAUX OCM",
AR1242="No root CAuse","No root cause",
AR1242="ODU HS","TX ISSUE",
AR1242="IP &amp; VLAN","TX ISSUE",
AR1242="Warehouse HUAWEI","SPARE-ISSUE",
AR1242="SPARE-HS","SPARE-ISSUE",
AR1242="Power Telco","RAN ISSUE",AR1242="no impacts","no impacts"
),"")</f>
        <v>No root cause</v>
      </c>
      <c r="AR1242" s="59" t="s">
        <v>5343</v>
      </c>
      <c r="AS1242" s="40" t="str" cm="1">
        <f t="array" ref="AS1242">IFERROR(_xlfn.IFS(
AR1242="MPR ISSUE","ACTIVE",
AR1242="BSS Hardware Issue","ACTIVE",
AR1242="Sites strategiques, MLL, Pylone, etc.","PASSIVE",
AR1242="AKTIVCO DEFAUT GE &amp; POWER Cabinet","PASSIVE",
AR1242="AKTIVCO Coupure ENEO &amp; Baisse de tension","PASSIVE",
AR1242="Coupure ENEO &amp; Baisse de tension","PASSIVE",
AR1242="Defaut GE &amp; POWER Cabinet","PASSIVE",
AR1242="Sharing","PASSIVE",
AR1242="Sites strategiques &amp; DataCenter","PASSIVE",
AR1242="Exclu","Exclu",
AR1242="SAT","ACTIVE",
AR1242="SPARE-ISSUE","SPARE-ISSUE",
AR1242="Fiber CAmtel","ACTIVE",
AR1242="Fiber AOF","ACTIVE",
AR1242="Projet OCM (HUAWEI)","PLANNED WORKS",
AR1242="Projet OCM (NOKIA)","PLANNED WORKS",
AR1242="ACCESS-ISSUE","ACCESS-ISSUE",
AR1242="Projet OCM (ZTE, NOKIA, autres projets)","PLANNED WORKS",
AR1242="No root CAuse","No root cause",
AR1242="ODU HS","ACTIVE",
AR1242="IP &amp; VLAN","ACTIVE",
AR1242="Warehouse HUAWEI","SPARE-ISSUE",
AR1242="SPARE-HS","SPARE-ISSUE",
AR1242="Power Telco","ACTIVE", AR1242="no impacts","no impacts"
),"")</f>
        <v>No root cause</v>
      </c>
      <c r="AT1242" s="99" t="s">
        <v>5661</v>
      </c>
      <c r="AU1242" s="99" t="s">
        <v>3795</v>
      </c>
      <c r="AW1242" s="17"/>
      <c r="AX1242" s="17" t="s">
        <v>5536</v>
      </c>
      <c r="AY1242" s="17"/>
      <c r="AZ1242" s="17" t="s">
        <v>5536</v>
      </c>
      <c r="BA1242" s="7"/>
      <c r="BC1242" s="18"/>
      <c r="BD1242" s="18"/>
      <c r="BE1242" s="18"/>
      <c r="BF1242" s="18"/>
      <c r="BG1242" s="18"/>
      <c r="BH1242" s="18"/>
      <c r="BI1242" s="18"/>
      <c r="BJ1242" s="18"/>
      <c r="BK1242" s="18"/>
      <c r="BM1242" s="18"/>
      <c r="BN1242" s="18"/>
      <c r="BO1242" s="18"/>
      <c r="BP1242" s="9" t="s">
        <v>5661</v>
      </c>
      <c r="BQ1242" s="14"/>
      <c r="BR1242" s="102" t="s">
        <v>5536</v>
      </c>
      <c r="BS1242" s="14"/>
      <c r="BT1242" s="14"/>
      <c r="BU1242" s="9"/>
      <c r="BV1242" s="9"/>
      <c r="BW1242" s="9"/>
    </row>
    <row r="1243" spans="1:75" x14ac:dyDescent="0.35">
      <c r="A1243" s="1" t="s">
        <v>338</v>
      </c>
      <c r="B1243" s="8" t="s">
        <v>339</v>
      </c>
      <c r="C1243" s="3" t="s">
        <v>32</v>
      </c>
      <c r="D1243" s="1" t="s">
        <v>21</v>
      </c>
      <c r="E1243" s="1" t="s">
        <v>125</v>
      </c>
      <c r="F1243" s="3" t="s">
        <v>31</v>
      </c>
      <c r="G1243" s="1" t="s">
        <v>32</v>
      </c>
      <c r="H1243" s="30" t="s">
        <v>5587</v>
      </c>
      <c r="I1243" s="27">
        <v>0</v>
      </c>
      <c r="J1243" s="27">
        <v>0</v>
      </c>
      <c r="K1243" s="27">
        <v>23.879529039787919</v>
      </c>
      <c r="L1243" s="27">
        <v>0</v>
      </c>
      <c r="M1243" s="27">
        <v>0</v>
      </c>
      <c r="N1243" s="27">
        <v>18.159979939103906</v>
      </c>
      <c r="O1243" s="27">
        <v>8.5214755745035422</v>
      </c>
      <c r="P1243" s="27">
        <v>0</v>
      </c>
      <c r="Q1243" s="27">
        <v>0</v>
      </c>
      <c r="R1243" s="27">
        <v>0</v>
      </c>
      <c r="S1243" s="80">
        <v>7.3877709861799543</v>
      </c>
      <c r="T1243" s="80">
        <v>4.0830379844363982</v>
      </c>
      <c r="U1243" s="80">
        <v>0</v>
      </c>
      <c r="V1243" s="80">
        <v>0</v>
      </c>
      <c r="W1243" s="80">
        <v>4.0830379844363982</v>
      </c>
      <c r="X1243" s="80">
        <v>0</v>
      </c>
      <c r="Y1243" s="80">
        <v>0</v>
      </c>
      <c r="Z1243" s="80">
        <v>0</v>
      </c>
      <c r="AA1243" s="80">
        <v>0.90948198371728772</v>
      </c>
      <c r="AB1243" s="80">
        <v>0</v>
      </c>
      <c r="AC1243" s="80">
        <v>0</v>
      </c>
      <c r="AD1243" s="80">
        <v>0</v>
      </c>
      <c r="AE1243" s="80">
        <v>0</v>
      </c>
      <c r="AF1243" s="80">
        <v>0</v>
      </c>
      <c r="AG1243" s="80"/>
      <c r="AH1243" s="80">
        <v>0</v>
      </c>
      <c r="AI1243" s="80">
        <v>0</v>
      </c>
      <c r="AJ1243" s="80">
        <v>0</v>
      </c>
      <c r="AK1243" s="80">
        <v>0</v>
      </c>
      <c r="AL1243" s="80">
        <v>0</v>
      </c>
      <c r="AM1243" s="80">
        <v>0</v>
      </c>
      <c r="AN1243" s="41" t="s">
        <v>5558</v>
      </c>
      <c r="AO1243" s="41"/>
      <c r="AP1243" s="40" t="str" cm="1">
        <f t="array" ref="AP1243">IFERROR(_xlfn.IFS(
AR1243="MPR ISSUE","PDH",
AR1243="BSS Hardware Issue","BSS",
AR1243="Sites strategiques, MLL, Pylone, etc.","ENVTECH",
AR1243="AKTIVCO DEFAUT GE &amp; POWER Cabinet","AKTIVCO",
AR1243="AKTIVCO Coupure ENEO &amp; Baisse de tension","AKTIVCO GRID ONLY",
AR1243="Coupure ENEO &amp; Baisse de tension","IHS GRID ONLY",
AR1243="Defaut GE &amp; POWER Cabinet","IHS",
AR1243="Sharing","Partners",
AR1243="Sites strategiques &amp; DataCenter","SST &amp; DC",
AR1243="Exclu","Exclu",
AR1243="SAT","SAT",
AR1243="SPARE-ISSUE","SPARE-ISSUE",
AR1243="Fiber CAmtel","TRANS_FO_CAMTEL",
AR1243="Fiber AOF","Fiber AOF",
AR1243="Projet OCM (HUAWEI)","TRAVAUX-HUAWEI",
AR1243="Projet OCM (NOKIA)","TRAVAUX-NOKIA",
AR1243="ACCESS-ISSUE","ACCESS-ISSUE",
AR1243="Projet OCM (ZTE, NOKIA, autres projets)","TRAVAUX OCM",
AR1243="No root CAuse","No root cause",
AR1243="ODU HS","PDH",
AR1243="IP &amp; VLAN","PDH",
AR1243="Warehouse HUAWEI","SPARE-ISSUE",
AR1243="SPARE-HS","SPARE-ISSUE",
AR1243="Power Telco","BSS",AR1243="no impacts","no impacts"
),"")</f>
        <v>No root cause</v>
      </c>
      <c r="AQ1243" s="40" t="str" cm="1">
        <f t="array" ref="AQ1243">IFERROR(_xlfn.IFS(
AR1243="MPR ISSUE","TX ISSUE",
AR1243="BSS Hardware Issue","RAN ISSUE",
AR1243="Sites strategiques, MLL, Pylone, etc.","ENVTECH",
AR1243="AKTIVCO DEFAUT GE &amp; POWER Cabinet","POWER ISSUE",
AR1243="AKTIVCO Coupure ENEO &amp; Baisse de tension","POWER ISSUE",
AR1243="Coupure ENEO &amp; Baisse de tension","POWER ISSUE",
AR1243="Defaut GE &amp; POWER Cabinet","POWER ISSUE",
AR1243="Sharing","POWER ISSUE",
AR1243="Sites strategiques &amp; DataCenter","POWER ISSUE",
AR1243="Exclu","Exclu",
AR1243="SAT","TX ISSUE",
AR1243="SPARE-ISSUE","SPARE-ISSUE",
AR1243="Fiber CAmtel","TX ISSUE",
AR1243="Fiber AOF","TX ISSUE",
AR1243="Projet OCM (HUAWEI)","TRAVAUX-HUAWEI",
AR1243="Projet OCM (NOKIA)","TRAVAUX -NOKIA",
AR1243="ACCESS-ISSUE","ACCESS-ISSUE",
AR1243="Projet OCM (ZTE, NOKIA, autres projets)","TRAVAUX OCM",
AR1243="No root CAuse","No root cause",
AR1243="ODU HS","TX ISSUE",
AR1243="IP &amp; VLAN","TX ISSUE",
AR1243="Warehouse HUAWEI","SPARE-ISSUE",
AR1243="SPARE-HS","SPARE-ISSUE",
AR1243="Power Telco","RAN ISSUE",AR1243="no impacts","no impacts"
),"")</f>
        <v>No root cause</v>
      </c>
      <c r="AR1243" s="59" t="s">
        <v>5343</v>
      </c>
      <c r="AS1243" s="40" t="str" cm="1">
        <f t="array" ref="AS1243">IFERROR(_xlfn.IFS(
AR1243="MPR ISSUE","ACTIVE",
AR1243="BSS Hardware Issue","ACTIVE",
AR1243="Sites strategiques, MLL, Pylone, etc.","PASSIVE",
AR1243="AKTIVCO DEFAUT GE &amp; POWER Cabinet","PASSIVE",
AR1243="AKTIVCO Coupure ENEO &amp; Baisse de tension","PASSIVE",
AR1243="Coupure ENEO &amp; Baisse de tension","PASSIVE",
AR1243="Defaut GE &amp; POWER Cabinet","PASSIVE",
AR1243="Sharing","PASSIVE",
AR1243="Sites strategiques &amp; DataCenter","PASSIVE",
AR1243="Exclu","Exclu",
AR1243="SAT","ACTIVE",
AR1243="SPARE-ISSUE","SPARE-ISSUE",
AR1243="Fiber CAmtel","ACTIVE",
AR1243="Fiber AOF","ACTIVE",
AR1243="Projet OCM (HUAWEI)","PLANNED WORKS",
AR1243="Projet OCM (NOKIA)","PLANNED WORKS",
AR1243="ACCESS-ISSUE","ACCESS-ISSUE",
AR1243="Projet OCM (ZTE, NOKIA, autres projets)","PLANNED WORKS",
AR1243="No root CAuse","No root cause",
AR1243="ODU HS","ACTIVE",
AR1243="IP &amp; VLAN","ACTIVE",
AR1243="Warehouse HUAWEI","SPARE-ISSUE",
AR1243="SPARE-HS","SPARE-ISSUE",
AR1243="Power Telco","ACTIVE", AR1243="no impacts","no impacts"
),"")</f>
        <v>No root cause</v>
      </c>
      <c r="AT1243" s="99" t="s">
        <v>5661</v>
      </c>
      <c r="AU1243" s="99" t="s">
        <v>339</v>
      </c>
      <c r="AW1243" s="17"/>
      <c r="AX1243" s="17" t="s">
        <v>5536</v>
      </c>
      <c r="AY1243" s="17"/>
      <c r="AZ1243" s="17" t="s">
        <v>5536</v>
      </c>
      <c r="BA1243" s="7"/>
      <c r="BC1243" s="18"/>
      <c r="BD1243" s="18"/>
      <c r="BE1243" s="18"/>
      <c r="BF1243" s="18"/>
      <c r="BG1243" s="18"/>
      <c r="BH1243" s="18"/>
      <c r="BI1243" s="18"/>
      <c r="BJ1243" s="18"/>
      <c r="BK1243" s="18"/>
      <c r="BM1243" s="18"/>
      <c r="BN1243" s="18"/>
      <c r="BO1243" s="18"/>
      <c r="BP1243" s="9" t="s">
        <v>5661</v>
      </c>
      <c r="BQ1243" s="14"/>
      <c r="BR1243" s="102" t="s">
        <v>5536</v>
      </c>
      <c r="BS1243" s="14"/>
      <c r="BT1243" s="14"/>
      <c r="BU1243" s="9"/>
      <c r="BV1243" s="9"/>
      <c r="BW1243" s="9"/>
    </row>
    <row r="1244" spans="1:75" x14ac:dyDescent="0.35">
      <c r="A1244" s="1" t="s">
        <v>2090</v>
      </c>
      <c r="B1244" s="8" t="s">
        <v>2091</v>
      </c>
      <c r="C1244" s="3" t="s">
        <v>24</v>
      </c>
      <c r="D1244" s="1" t="s">
        <v>11</v>
      </c>
      <c r="E1244" s="1" t="s">
        <v>12</v>
      </c>
      <c r="F1244" s="3" t="s">
        <v>23</v>
      </c>
      <c r="G1244" s="1" t="s">
        <v>24</v>
      </c>
      <c r="H1244" s="28" t="s">
        <v>5589</v>
      </c>
      <c r="I1244" s="27">
        <v>0</v>
      </c>
      <c r="J1244" s="27">
        <v>0</v>
      </c>
      <c r="K1244" s="27">
        <v>0</v>
      </c>
      <c r="L1244" s="27">
        <v>0</v>
      </c>
      <c r="M1244" s="27">
        <v>0</v>
      </c>
      <c r="N1244" s="27">
        <v>0</v>
      </c>
      <c r="O1244" s="27">
        <v>0</v>
      </c>
      <c r="P1244" s="27">
        <v>0</v>
      </c>
      <c r="Q1244" s="27">
        <v>1.7913552661992449</v>
      </c>
      <c r="R1244" s="27">
        <v>0</v>
      </c>
      <c r="S1244" s="80">
        <v>0</v>
      </c>
      <c r="T1244" s="80">
        <v>0</v>
      </c>
      <c r="U1244" s="80">
        <v>0</v>
      </c>
      <c r="V1244" s="80">
        <v>0</v>
      </c>
      <c r="W1244" s="80">
        <v>0</v>
      </c>
      <c r="X1244" s="80">
        <v>0</v>
      </c>
      <c r="Y1244" s="80">
        <v>0</v>
      </c>
      <c r="Z1244" s="80">
        <v>0.97902095407681344</v>
      </c>
      <c r="AA1244" s="80">
        <v>0.69890321402379341</v>
      </c>
      <c r="AB1244" s="80">
        <v>0</v>
      </c>
      <c r="AC1244" s="80">
        <v>0</v>
      </c>
      <c r="AD1244" s="80">
        <v>0</v>
      </c>
      <c r="AE1244" s="80">
        <v>0</v>
      </c>
      <c r="AF1244" s="80">
        <v>0</v>
      </c>
      <c r="AG1244" s="80"/>
      <c r="AH1244" s="80">
        <v>0.18858811812814433</v>
      </c>
      <c r="AI1244" s="80">
        <v>0</v>
      </c>
      <c r="AJ1244" s="80">
        <v>0</v>
      </c>
      <c r="AK1244" s="80">
        <v>0</v>
      </c>
      <c r="AL1244" s="80">
        <v>0</v>
      </c>
      <c r="AM1244" s="80">
        <v>0</v>
      </c>
      <c r="AN1244" s="41" t="s">
        <v>5558</v>
      </c>
      <c r="AO1244" s="41"/>
      <c r="AP1244" s="40" t="str" cm="1">
        <f t="array" ref="AP1244">IFERROR(_xlfn.IFS(
AR1244="MPR ISSUE","PDH",
AR1244="BSS Hardware Issue","BSS",
AR1244="Sites strategiques, MLL, Pylone, etc.","ENVTECH",
AR1244="AKTIVCO DEFAUT GE &amp; POWER Cabinet","AKTIVCO",
AR1244="AKTIVCO Coupure ENEO &amp; Baisse de tension","AKTIVCO GRID ONLY",
AR1244="Coupure ENEO &amp; Baisse de tension","IHS GRID ONLY",
AR1244="Defaut GE &amp; POWER Cabinet","IHS",
AR1244="Sharing","Partners",
AR1244="Sites strategiques &amp; DataCenter","SST &amp; DC",
AR1244="Exclu","Exclu",
AR1244="SAT","SAT",
AR1244="SPARE-ISSUE","SPARE-ISSUE",
AR1244="Fiber CAmtel","TRANS_FO_CAMTEL",
AR1244="Fiber AOF","Fiber AOF",
AR1244="Projet OCM (HUAWEI)","TRAVAUX-HUAWEI",
AR1244="Projet OCM (NOKIA)","TRAVAUX-NOKIA",
AR1244="ACCESS-ISSUE","ACCESS-ISSUE",
AR1244="Projet OCM (ZTE, NOKIA, autres projets)","TRAVAUX OCM",
AR1244="No root CAuse","No root cause",
AR1244="ODU HS","PDH",
AR1244="IP &amp; VLAN","PDH",
AR1244="Warehouse HUAWEI","SPARE-ISSUE",
AR1244="SPARE-HS","SPARE-ISSUE",
AR1244="Power Telco","BSS",AR1244="no impacts","no impacts"
),"")</f>
        <v>No root cause</v>
      </c>
      <c r="AQ1244" s="40" t="str" cm="1">
        <f t="array" ref="AQ1244">IFERROR(_xlfn.IFS(
AR1244="MPR ISSUE","TX ISSUE",
AR1244="BSS Hardware Issue","RAN ISSUE",
AR1244="Sites strategiques, MLL, Pylone, etc.","ENVTECH",
AR1244="AKTIVCO DEFAUT GE &amp; POWER Cabinet","POWER ISSUE",
AR1244="AKTIVCO Coupure ENEO &amp; Baisse de tension","POWER ISSUE",
AR1244="Coupure ENEO &amp; Baisse de tension","POWER ISSUE",
AR1244="Defaut GE &amp; POWER Cabinet","POWER ISSUE",
AR1244="Sharing","POWER ISSUE",
AR1244="Sites strategiques &amp; DataCenter","POWER ISSUE",
AR1244="Exclu","Exclu",
AR1244="SAT","TX ISSUE",
AR1244="SPARE-ISSUE","SPARE-ISSUE",
AR1244="Fiber CAmtel","TX ISSUE",
AR1244="Fiber AOF","TX ISSUE",
AR1244="Projet OCM (HUAWEI)","TRAVAUX-HUAWEI",
AR1244="Projet OCM (NOKIA)","TRAVAUX -NOKIA",
AR1244="ACCESS-ISSUE","ACCESS-ISSUE",
AR1244="Projet OCM (ZTE, NOKIA, autres projets)","TRAVAUX OCM",
AR1244="No root CAuse","No root cause",
AR1244="ODU HS","TX ISSUE",
AR1244="IP &amp; VLAN","TX ISSUE",
AR1244="Warehouse HUAWEI","SPARE-ISSUE",
AR1244="SPARE-HS","SPARE-ISSUE",
AR1244="Power Telco","RAN ISSUE",AR1244="no impacts","no impacts"
),"")</f>
        <v>No root cause</v>
      </c>
      <c r="AR1244" s="59" t="s">
        <v>5343</v>
      </c>
      <c r="AS1244" s="40" t="str" cm="1">
        <f t="array" ref="AS1244">IFERROR(_xlfn.IFS(
AR1244="MPR ISSUE","ACTIVE",
AR1244="BSS Hardware Issue","ACTIVE",
AR1244="Sites strategiques, MLL, Pylone, etc.","PASSIVE",
AR1244="AKTIVCO DEFAUT GE &amp; POWER Cabinet","PASSIVE",
AR1244="AKTIVCO Coupure ENEO &amp; Baisse de tension","PASSIVE",
AR1244="Coupure ENEO &amp; Baisse de tension","PASSIVE",
AR1244="Defaut GE &amp; POWER Cabinet","PASSIVE",
AR1244="Sharing","PASSIVE",
AR1244="Sites strategiques &amp; DataCenter","PASSIVE",
AR1244="Exclu","Exclu",
AR1244="SAT","ACTIVE",
AR1244="SPARE-ISSUE","SPARE-ISSUE",
AR1244="Fiber CAmtel","ACTIVE",
AR1244="Fiber AOF","ACTIVE",
AR1244="Projet OCM (HUAWEI)","PLANNED WORKS",
AR1244="Projet OCM (NOKIA)","PLANNED WORKS",
AR1244="ACCESS-ISSUE","ACCESS-ISSUE",
AR1244="Projet OCM (ZTE, NOKIA, autres projets)","PLANNED WORKS",
AR1244="No root CAuse","No root cause",
AR1244="ODU HS","ACTIVE",
AR1244="IP &amp; VLAN","ACTIVE",
AR1244="Warehouse HUAWEI","SPARE-ISSUE",
AR1244="SPARE-HS","SPARE-ISSUE",
AR1244="Power Telco","ACTIVE", AR1244="no impacts","no impacts"
),"")</f>
        <v>No root cause</v>
      </c>
      <c r="AT1244" s="99" t="s">
        <v>5661</v>
      </c>
      <c r="AU1244" s="99" t="s">
        <v>2091</v>
      </c>
      <c r="AW1244" s="17"/>
      <c r="AX1244" s="17" t="s">
        <v>5536</v>
      </c>
      <c r="AY1244" s="17"/>
      <c r="AZ1244" s="17" t="s">
        <v>5536</v>
      </c>
      <c r="BA1244" s="7"/>
      <c r="BC1244" s="18"/>
      <c r="BD1244" s="18"/>
      <c r="BE1244" s="18"/>
      <c r="BF1244" s="18"/>
      <c r="BG1244" s="18"/>
      <c r="BH1244" s="18"/>
      <c r="BI1244" s="18"/>
      <c r="BJ1244" s="18"/>
      <c r="BK1244" s="18"/>
      <c r="BM1244" s="18"/>
      <c r="BN1244" s="18"/>
      <c r="BO1244" s="18"/>
      <c r="BP1244" s="9" t="s">
        <v>5661</v>
      </c>
      <c r="BQ1244" s="14"/>
      <c r="BR1244" s="102" t="s">
        <v>5536</v>
      </c>
      <c r="BS1244" s="14"/>
      <c r="BT1244" s="14"/>
      <c r="BU1244" s="9"/>
      <c r="BV1244" s="9"/>
      <c r="BW1244" s="9"/>
    </row>
    <row r="1245" spans="1:75" x14ac:dyDescent="0.35">
      <c r="A1245" s="1" t="s">
        <v>401</v>
      </c>
      <c r="B1245" s="8" t="s">
        <v>402</v>
      </c>
      <c r="C1245" s="3" t="s">
        <v>32</v>
      </c>
      <c r="D1245" s="1" t="s">
        <v>11</v>
      </c>
      <c r="E1245" s="1" t="s">
        <v>12</v>
      </c>
      <c r="F1245" s="3" t="s">
        <v>31</v>
      </c>
      <c r="G1245" s="1" t="s">
        <v>32</v>
      </c>
      <c r="H1245" s="30" t="s">
        <v>5587</v>
      </c>
      <c r="I1245" s="27">
        <v>0</v>
      </c>
      <c r="J1245" s="27">
        <v>0</v>
      </c>
      <c r="K1245" s="27">
        <v>18.528952039334197</v>
      </c>
      <c r="L1245" s="27">
        <v>0</v>
      </c>
      <c r="M1245" s="27">
        <v>0</v>
      </c>
      <c r="N1245" s="27">
        <v>11.384166160150441</v>
      </c>
      <c r="O1245" s="27">
        <v>4.1865706140688808</v>
      </c>
      <c r="P1245" s="27">
        <v>0</v>
      </c>
      <c r="Q1245" s="27">
        <v>0</v>
      </c>
      <c r="R1245" s="27">
        <v>0</v>
      </c>
      <c r="S1245" s="80">
        <v>5.8604462193914388</v>
      </c>
      <c r="T1245" s="80">
        <v>3.0638345989104905</v>
      </c>
      <c r="U1245" s="80">
        <v>19.345834296427562</v>
      </c>
      <c r="V1245" s="80">
        <v>0</v>
      </c>
      <c r="W1245" s="80">
        <v>3.0638345989104905</v>
      </c>
      <c r="X1245" s="80">
        <v>0</v>
      </c>
      <c r="Y1245" s="80">
        <v>0</v>
      </c>
      <c r="Z1245" s="80">
        <v>0</v>
      </c>
      <c r="AA1245" s="80">
        <v>0.59496037759001053</v>
      </c>
      <c r="AB1245" s="80">
        <v>0</v>
      </c>
      <c r="AC1245" s="80">
        <v>0</v>
      </c>
      <c r="AD1245" s="80">
        <v>0</v>
      </c>
      <c r="AE1245" s="80">
        <v>0</v>
      </c>
      <c r="AF1245" s="80">
        <v>0</v>
      </c>
      <c r="AG1245" s="80"/>
      <c r="AH1245" s="80">
        <v>0</v>
      </c>
      <c r="AI1245" s="80">
        <v>0</v>
      </c>
      <c r="AJ1245" s="80">
        <v>0</v>
      </c>
      <c r="AK1245" s="80">
        <v>0</v>
      </c>
      <c r="AL1245" s="80">
        <v>0</v>
      </c>
      <c r="AM1245" s="80">
        <v>0</v>
      </c>
      <c r="AN1245" s="41" t="s">
        <v>5558</v>
      </c>
      <c r="AO1245" s="41"/>
      <c r="AP1245" s="40" t="str" cm="1">
        <f t="array" ref="AP1245">IFERROR(_xlfn.IFS(
AR1245="MPR ISSUE","PDH",
AR1245="BSS Hardware Issue","BSS",
AR1245="Sites strategiques, MLL, Pylone, etc.","ENVTECH",
AR1245="AKTIVCO DEFAUT GE &amp; POWER Cabinet","AKTIVCO",
AR1245="AKTIVCO Coupure ENEO &amp; Baisse de tension","AKTIVCO GRID ONLY",
AR1245="Coupure ENEO &amp; Baisse de tension","IHS GRID ONLY",
AR1245="Defaut GE &amp; POWER Cabinet","IHS",
AR1245="Sharing","Partners",
AR1245="Sites strategiques &amp; DataCenter","SST &amp; DC",
AR1245="Exclu","Exclu",
AR1245="SAT","SAT",
AR1245="SPARE-ISSUE","SPARE-ISSUE",
AR1245="Fiber CAmtel","TRANS_FO_CAMTEL",
AR1245="Fiber AOF","Fiber AOF",
AR1245="Projet OCM (HUAWEI)","TRAVAUX-HUAWEI",
AR1245="Projet OCM (NOKIA)","TRAVAUX-NOKIA",
AR1245="ACCESS-ISSUE","ACCESS-ISSUE",
AR1245="Projet OCM (ZTE, NOKIA, autres projets)","TRAVAUX OCM",
AR1245="No root CAuse","No root cause",
AR1245="ODU HS","PDH",
AR1245="IP &amp; VLAN","PDH",
AR1245="Warehouse HUAWEI","SPARE-ISSUE",
AR1245="SPARE-HS","SPARE-ISSUE",
AR1245="Power Telco","BSS",AR1245="no impacts","no impacts"
),"")</f>
        <v>No root cause</v>
      </c>
      <c r="AQ1245" s="40" t="str" cm="1">
        <f t="array" ref="AQ1245">IFERROR(_xlfn.IFS(
AR1245="MPR ISSUE","TX ISSUE",
AR1245="BSS Hardware Issue","RAN ISSUE",
AR1245="Sites strategiques, MLL, Pylone, etc.","ENVTECH",
AR1245="AKTIVCO DEFAUT GE &amp; POWER Cabinet","POWER ISSUE",
AR1245="AKTIVCO Coupure ENEO &amp; Baisse de tension","POWER ISSUE",
AR1245="Coupure ENEO &amp; Baisse de tension","POWER ISSUE",
AR1245="Defaut GE &amp; POWER Cabinet","POWER ISSUE",
AR1245="Sharing","POWER ISSUE",
AR1245="Sites strategiques &amp; DataCenter","POWER ISSUE",
AR1245="Exclu","Exclu",
AR1245="SAT","TX ISSUE",
AR1245="SPARE-ISSUE","SPARE-ISSUE",
AR1245="Fiber CAmtel","TX ISSUE",
AR1245="Fiber AOF","TX ISSUE",
AR1245="Projet OCM (HUAWEI)","TRAVAUX-HUAWEI",
AR1245="Projet OCM (NOKIA)","TRAVAUX -NOKIA",
AR1245="ACCESS-ISSUE","ACCESS-ISSUE",
AR1245="Projet OCM (ZTE, NOKIA, autres projets)","TRAVAUX OCM",
AR1245="No root CAuse","No root cause",
AR1245="ODU HS","TX ISSUE",
AR1245="IP &amp; VLAN","TX ISSUE",
AR1245="Warehouse HUAWEI","SPARE-ISSUE",
AR1245="SPARE-HS","SPARE-ISSUE",
AR1245="Power Telco","RAN ISSUE",AR1245="no impacts","no impacts"
),"")</f>
        <v>No root cause</v>
      </c>
      <c r="AR1245" s="59" t="s">
        <v>5343</v>
      </c>
      <c r="AS1245" s="40" t="str" cm="1">
        <f t="array" ref="AS1245">IFERROR(_xlfn.IFS(
AR1245="MPR ISSUE","ACTIVE",
AR1245="BSS Hardware Issue","ACTIVE",
AR1245="Sites strategiques, MLL, Pylone, etc.","PASSIVE",
AR1245="AKTIVCO DEFAUT GE &amp; POWER Cabinet","PASSIVE",
AR1245="AKTIVCO Coupure ENEO &amp; Baisse de tension","PASSIVE",
AR1245="Coupure ENEO &amp; Baisse de tension","PASSIVE",
AR1245="Defaut GE &amp; POWER Cabinet","PASSIVE",
AR1245="Sharing","PASSIVE",
AR1245="Sites strategiques &amp; DataCenter","PASSIVE",
AR1245="Exclu","Exclu",
AR1245="SAT","ACTIVE",
AR1245="SPARE-ISSUE","SPARE-ISSUE",
AR1245="Fiber CAmtel","ACTIVE",
AR1245="Fiber AOF","ACTIVE",
AR1245="Projet OCM (HUAWEI)","PLANNED WORKS",
AR1245="Projet OCM (NOKIA)","PLANNED WORKS",
AR1245="ACCESS-ISSUE","ACCESS-ISSUE",
AR1245="Projet OCM (ZTE, NOKIA, autres projets)","PLANNED WORKS",
AR1245="No root CAuse","No root cause",
AR1245="ODU HS","ACTIVE",
AR1245="IP &amp; VLAN","ACTIVE",
AR1245="Warehouse HUAWEI","SPARE-ISSUE",
AR1245="SPARE-HS","SPARE-ISSUE",
AR1245="Power Telco","ACTIVE", AR1245="no impacts","no impacts"
),"")</f>
        <v>No root cause</v>
      </c>
      <c r="AT1245" s="99" t="s">
        <v>5661</v>
      </c>
      <c r="AU1245" s="99" t="s">
        <v>402</v>
      </c>
      <c r="AW1245" s="17"/>
      <c r="AX1245" s="17" t="s">
        <v>5536</v>
      </c>
      <c r="AY1245" s="17"/>
      <c r="AZ1245" s="17" t="s">
        <v>5536</v>
      </c>
      <c r="BA1245" s="7"/>
      <c r="BC1245" s="18"/>
      <c r="BD1245" s="18"/>
      <c r="BE1245" s="18"/>
      <c r="BF1245" s="18"/>
      <c r="BG1245" s="18"/>
      <c r="BH1245" s="18"/>
      <c r="BI1245" s="18"/>
      <c r="BJ1245" s="18"/>
      <c r="BK1245" s="18"/>
      <c r="BM1245" s="18"/>
      <c r="BN1245" s="18"/>
      <c r="BO1245" s="18"/>
      <c r="BP1245" s="9" t="s">
        <v>5661</v>
      </c>
      <c r="BQ1245" s="14"/>
      <c r="BR1245" s="102" t="s">
        <v>5536</v>
      </c>
      <c r="BS1245" s="14"/>
      <c r="BT1245" s="14"/>
      <c r="BU1245" s="9"/>
      <c r="BV1245" s="9"/>
      <c r="BW1245" s="9"/>
    </row>
    <row r="1246" spans="1:75" x14ac:dyDescent="0.35">
      <c r="A1246" s="1" t="s">
        <v>2538</v>
      </c>
      <c r="B1246" s="8" t="s">
        <v>2539</v>
      </c>
      <c r="C1246" s="3" t="s">
        <v>102</v>
      </c>
      <c r="D1246" s="1" t="s">
        <v>21</v>
      </c>
      <c r="E1246" s="1" t="s">
        <v>562</v>
      </c>
      <c r="F1246" s="3" t="s">
        <v>102</v>
      </c>
      <c r="G1246" s="1" t="s">
        <v>855</v>
      </c>
      <c r="H1246" s="28" t="s">
        <v>5589</v>
      </c>
      <c r="I1246" s="27">
        <v>0</v>
      </c>
      <c r="J1246" s="27">
        <v>0</v>
      </c>
      <c r="K1246" s="27">
        <v>0</v>
      </c>
      <c r="L1246" s="27">
        <v>0</v>
      </c>
      <c r="M1246" s="27">
        <v>0</v>
      </c>
      <c r="N1246" s="27">
        <v>0</v>
      </c>
      <c r="O1246" s="27">
        <v>8.0614553994629509E-3</v>
      </c>
      <c r="P1246" s="27">
        <v>0</v>
      </c>
      <c r="Q1246" s="27">
        <v>0</v>
      </c>
      <c r="R1246" s="27">
        <v>0</v>
      </c>
      <c r="S1246" s="80">
        <v>0</v>
      </c>
      <c r="T1246" s="80">
        <v>0</v>
      </c>
      <c r="U1246" s="80">
        <v>0</v>
      </c>
      <c r="V1246" s="80">
        <v>0</v>
      </c>
      <c r="W1246" s="80">
        <v>0</v>
      </c>
      <c r="X1246" s="80">
        <v>0</v>
      </c>
      <c r="Y1246" s="80">
        <v>0</v>
      </c>
      <c r="Z1246" s="80">
        <v>5.9226728076408319</v>
      </c>
      <c r="AA1246" s="80">
        <v>0.45960996823929245</v>
      </c>
      <c r="AB1246" s="80">
        <v>0</v>
      </c>
      <c r="AC1246" s="80">
        <v>0</v>
      </c>
      <c r="AD1246" s="80">
        <v>0</v>
      </c>
      <c r="AE1246" s="80">
        <v>0</v>
      </c>
      <c r="AF1246" s="80">
        <v>0</v>
      </c>
      <c r="AG1246" s="80"/>
      <c r="AH1246" s="80">
        <v>0</v>
      </c>
      <c r="AI1246" s="80">
        <v>0</v>
      </c>
      <c r="AJ1246" s="80">
        <v>0</v>
      </c>
      <c r="AK1246" s="80">
        <v>0</v>
      </c>
      <c r="AL1246" s="80">
        <v>0</v>
      </c>
      <c r="AM1246" s="80">
        <v>0</v>
      </c>
      <c r="AN1246" s="41" t="s">
        <v>5558</v>
      </c>
      <c r="AO1246" s="41"/>
      <c r="AP1246" s="40" t="str" cm="1">
        <f t="array" ref="AP1246">IFERROR(_xlfn.IFS(
AR1246="MPR ISSUE","PDH",
AR1246="BSS Hardware Issue","BSS",
AR1246="Sites strategiques, MLL, Pylone, etc.","ENVTECH",
AR1246="AKTIVCO DEFAUT GE &amp; POWER Cabinet","AKTIVCO",
AR1246="AKTIVCO Coupure ENEO &amp; Baisse de tension","AKTIVCO GRID ONLY",
AR1246="Coupure ENEO &amp; Baisse de tension","IHS GRID ONLY",
AR1246="Defaut GE &amp; POWER Cabinet","IHS",
AR1246="Sharing","Partners",
AR1246="Sites strategiques &amp; DataCenter","SST &amp; DC",
AR1246="Exclu","Exclu",
AR1246="SAT","SAT",
AR1246="SPARE-ISSUE","SPARE-ISSUE",
AR1246="Fiber CAmtel","TRANS_FO_CAMTEL",
AR1246="Fiber AOF","Fiber AOF",
AR1246="Projet OCM (HUAWEI)","TRAVAUX-HUAWEI",
AR1246="Projet OCM (NOKIA)","TRAVAUX-NOKIA",
AR1246="ACCESS-ISSUE","ACCESS-ISSUE",
AR1246="Projet OCM (ZTE, NOKIA, autres projets)","TRAVAUX OCM",
AR1246="No root CAuse","No root cause",
AR1246="ODU HS","PDH",
AR1246="IP &amp; VLAN","PDH",
AR1246="Warehouse HUAWEI","SPARE-ISSUE",
AR1246="SPARE-HS","SPARE-ISSUE",
AR1246="Power Telco","BSS",AR1246="no impacts","no impacts"
),"")</f>
        <v>No root cause</v>
      </c>
      <c r="AQ1246" s="40" t="str" cm="1">
        <f t="array" ref="AQ1246">IFERROR(_xlfn.IFS(
AR1246="MPR ISSUE","TX ISSUE",
AR1246="BSS Hardware Issue","RAN ISSUE",
AR1246="Sites strategiques, MLL, Pylone, etc.","ENVTECH",
AR1246="AKTIVCO DEFAUT GE &amp; POWER Cabinet","POWER ISSUE",
AR1246="AKTIVCO Coupure ENEO &amp; Baisse de tension","POWER ISSUE",
AR1246="Coupure ENEO &amp; Baisse de tension","POWER ISSUE",
AR1246="Defaut GE &amp; POWER Cabinet","POWER ISSUE",
AR1246="Sharing","POWER ISSUE",
AR1246="Sites strategiques &amp; DataCenter","POWER ISSUE",
AR1246="Exclu","Exclu",
AR1246="SAT","TX ISSUE",
AR1246="SPARE-ISSUE","SPARE-ISSUE",
AR1246="Fiber CAmtel","TX ISSUE",
AR1246="Fiber AOF","TX ISSUE",
AR1246="Projet OCM (HUAWEI)","TRAVAUX-HUAWEI",
AR1246="Projet OCM (NOKIA)","TRAVAUX -NOKIA",
AR1246="ACCESS-ISSUE","ACCESS-ISSUE",
AR1246="Projet OCM (ZTE, NOKIA, autres projets)","TRAVAUX OCM",
AR1246="No root CAuse","No root cause",
AR1246="ODU HS","TX ISSUE",
AR1246="IP &amp; VLAN","TX ISSUE",
AR1246="Warehouse HUAWEI","SPARE-ISSUE",
AR1246="SPARE-HS","SPARE-ISSUE",
AR1246="Power Telco","RAN ISSUE",AR1246="no impacts","no impacts"
),"")</f>
        <v>No root cause</v>
      </c>
      <c r="AR1246" s="59" t="s">
        <v>5343</v>
      </c>
      <c r="AS1246" s="40" t="str" cm="1">
        <f t="array" ref="AS1246">IFERROR(_xlfn.IFS(
AR1246="MPR ISSUE","ACTIVE",
AR1246="BSS Hardware Issue","ACTIVE",
AR1246="Sites strategiques, MLL, Pylone, etc.","PASSIVE",
AR1246="AKTIVCO DEFAUT GE &amp; POWER Cabinet","PASSIVE",
AR1246="AKTIVCO Coupure ENEO &amp; Baisse de tension","PASSIVE",
AR1246="Coupure ENEO &amp; Baisse de tension","PASSIVE",
AR1246="Defaut GE &amp; POWER Cabinet","PASSIVE",
AR1246="Sharing","PASSIVE",
AR1246="Sites strategiques &amp; DataCenter","PASSIVE",
AR1246="Exclu","Exclu",
AR1246="SAT","ACTIVE",
AR1246="SPARE-ISSUE","SPARE-ISSUE",
AR1246="Fiber CAmtel","ACTIVE",
AR1246="Fiber AOF","ACTIVE",
AR1246="Projet OCM (HUAWEI)","PLANNED WORKS",
AR1246="Projet OCM (NOKIA)","PLANNED WORKS",
AR1246="ACCESS-ISSUE","ACCESS-ISSUE",
AR1246="Projet OCM (ZTE, NOKIA, autres projets)","PLANNED WORKS",
AR1246="No root CAuse","No root cause",
AR1246="ODU HS","ACTIVE",
AR1246="IP &amp; VLAN","ACTIVE",
AR1246="Warehouse HUAWEI","SPARE-ISSUE",
AR1246="SPARE-HS","SPARE-ISSUE",
AR1246="Power Telco","ACTIVE", AR1246="no impacts","no impacts"
),"")</f>
        <v>No root cause</v>
      </c>
      <c r="AT1246" s="99" t="s">
        <v>5661</v>
      </c>
      <c r="AU1246" s="99" t="s">
        <v>2539</v>
      </c>
      <c r="AW1246" s="17"/>
      <c r="AX1246" s="17" t="s">
        <v>5536</v>
      </c>
      <c r="AY1246" s="17"/>
      <c r="AZ1246" s="17" t="s">
        <v>5536</v>
      </c>
      <c r="BA1246" s="7"/>
      <c r="BC1246" s="18"/>
      <c r="BD1246" s="18"/>
      <c r="BE1246" s="18"/>
      <c r="BF1246" s="18"/>
      <c r="BG1246" s="18"/>
      <c r="BH1246" s="18"/>
      <c r="BI1246" s="18"/>
      <c r="BJ1246" s="18"/>
      <c r="BK1246" s="18"/>
      <c r="BM1246" s="18"/>
      <c r="BN1246" s="18"/>
      <c r="BO1246" s="18"/>
      <c r="BP1246" s="9" t="s">
        <v>5661</v>
      </c>
      <c r="BQ1246" s="14"/>
      <c r="BR1246" s="102" t="s">
        <v>5536</v>
      </c>
      <c r="BS1246" s="14"/>
      <c r="BT1246" s="14"/>
      <c r="BU1246" s="9"/>
      <c r="BV1246" s="9"/>
      <c r="BW1246" s="9"/>
    </row>
    <row r="1247" spans="1:75" x14ac:dyDescent="0.35">
      <c r="A1247" s="1" t="s">
        <v>170</v>
      </c>
      <c r="B1247" s="8" t="s">
        <v>171</v>
      </c>
      <c r="C1247" s="3" t="s">
        <v>32</v>
      </c>
      <c r="D1247" s="1" t="s">
        <v>11</v>
      </c>
      <c r="E1247" s="1" t="s">
        <v>12</v>
      </c>
      <c r="F1247" s="3" t="s">
        <v>31</v>
      </c>
      <c r="G1247" s="1" t="s">
        <v>32</v>
      </c>
      <c r="H1247" s="30" t="s">
        <v>5587</v>
      </c>
      <c r="I1247" s="27">
        <v>0</v>
      </c>
      <c r="J1247" s="27">
        <v>0</v>
      </c>
      <c r="K1247" s="27">
        <v>0</v>
      </c>
      <c r="L1247" s="27">
        <v>0</v>
      </c>
      <c r="M1247" s="27">
        <v>0</v>
      </c>
      <c r="N1247" s="27">
        <v>0</v>
      </c>
      <c r="O1247" s="27">
        <v>0</v>
      </c>
      <c r="P1247" s="27">
        <v>0</v>
      </c>
      <c r="Q1247" s="27">
        <v>0</v>
      </c>
      <c r="R1247" s="27">
        <v>0</v>
      </c>
      <c r="S1247" s="80">
        <v>0</v>
      </c>
      <c r="T1247" s="80">
        <v>0</v>
      </c>
      <c r="U1247" s="80">
        <v>0</v>
      </c>
      <c r="V1247" s="80">
        <v>0</v>
      </c>
      <c r="W1247" s="80">
        <v>0</v>
      </c>
      <c r="X1247" s="80">
        <v>0</v>
      </c>
      <c r="Y1247" s="80">
        <v>0</v>
      </c>
      <c r="Z1247" s="80">
        <v>0</v>
      </c>
      <c r="AA1247" s="80">
        <v>0.27360793646717013</v>
      </c>
      <c r="AB1247" s="80">
        <v>0</v>
      </c>
      <c r="AC1247" s="80">
        <v>0</v>
      </c>
      <c r="AD1247" s="80">
        <v>0</v>
      </c>
      <c r="AE1247" s="80">
        <v>0</v>
      </c>
      <c r="AF1247" s="80">
        <v>0</v>
      </c>
      <c r="AG1247" s="80"/>
      <c r="AH1247" s="80">
        <v>0</v>
      </c>
      <c r="AI1247" s="80">
        <v>0</v>
      </c>
      <c r="AJ1247" s="80">
        <v>0</v>
      </c>
      <c r="AK1247" s="80">
        <v>0</v>
      </c>
      <c r="AL1247" s="80">
        <v>0</v>
      </c>
      <c r="AM1247" s="80">
        <v>0</v>
      </c>
      <c r="AN1247" s="41" t="s">
        <v>5558</v>
      </c>
      <c r="AO1247" s="41"/>
      <c r="AP1247" s="40" t="str" cm="1">
        <f t="array" ref="AP1247">IFERROR(_xlfn.IFS(
AR1247="MPR ISSUE","PDH",
AR1247="BSS Hardware Issue","BSS",
AR1247="Sites strategiques, MLL, Pylone, etc.","ENVTECH",
AR1247="AKTIVCO DEFAUT GE &amp; POWER Cabinet","AKTIVCO",
AR1247="AKTIVCO Coupure ENEO &amp; Baisse de tension","AKTIVCO GRID ONLY",
AR1247="Coupure ENEO &amp; Baisse de tension","IHS GRID ONLY",
AR1247="Defaut GE &amp; POWER Cabinet","IHS",
AR1247="Sharing","Partners",
AR1247="Sites strategiques &amp; DataCenter","SST &amp; DC",
AR1247="Exclu","Exclu",
AR1247="SAT","SAT",
AR1247="SPARE-ISSUE","SPARE-ISSUE",
AR1247="Fiber CAmtel","TRANS_FO_CAMTEL",
AR1247="Fiber AOF","Fiber AOF",
AR1247="Projet OCM (HUAWEI)","TRAVAUX-HUAWEI",
AR1247="Projet OCM (NOKIA)","TRAVAUX-NOKIA",
AR1247="ACCESS-ISSUE","ACCESS-ISSUE",
AR1247="Projet OCM (ZTE, NOKIA, autres projets)","TRAVAUX OCM",
AR1247="No root CAuse","No root cause",
AR1247="ODU HS","PDH",
AR1247="IP &amp; VLAN","PDH",
AR1247="Warehouse HUAWEI","SPARE-ISSUE",
AR1247="SPARE-HS","SPARE-ISSUE",
AR1247="Power Telco","BSS",AR1247="no impacts","no impacts"
),"")</f>
        <v>No root cause</v>
      </c>
      <c r="AQ1247" s="40" t="str" cm="1">
        <f t="array" ref="AQ1247">IFERROR(_xlfn.IFS(
AR1247="MPR ISSUE","TX ISSUE",
AR1247="BSS Hardware Issue","RAN ISSUE",
AR1247="Sites strategiques, MLL, Pylone, etc.","ENVTECH",
AR1247="AKTIVCO DEFAUT GE &amp; POWER Cabinet","POWER ISSUE",
AR1247="AKTIVCO Coupure ENEO &amp; Baisse de tension","POWER ISSUE",
AR1247="Coupure ENEO &amp; Baisse de tension","POWER ISSUE",
AR1247="Defaut GE &amp; POWER Cabinet","POWER ISSUE",
AR1247="Sharing","POWER ISSUE",
AR1247="Sites strategiques &amp; DataCenter","POWER ISSUE",
AR1247="Exclu","Exclu",
AR1247="SAT","TX ISSUE",
AR1247="SPARE-ISSUE","SPARE-ISSUE",
AR1247="Fiber CAmtel","TX ISSUE",
AR1247="Fiber AOF","TX ISSUE",
AR1247="Projet OCM (HUAWEI)","TRAVAUX-HUAWEI",
AR1247="Projet OCM (NOKIA)","TRAVAUX -NOKIA",
AR1247="ACCESS-ISSUE","ACCESS-ISSUE",
AR1247="Projet OCM (ZTE, NOKIA, autres projets)","TRAVAUX OCM",
AR1247="No root CAuse","No root cause",
AR1247="ODU HS","TX ISSUE",
AR1247="IP &amp; VLAN","TX ISSUE",
AR1247="Warehouse HUAWEI","SPARE-ISSUE",
AR1247="SPARE-HS","SPARE-ISSUE",
AR1247="Power Telco","RAN ISSUE",AR1247="no impacts","no impacts"
),"")</f>
        <v>No root cause</v>
      </c>
      <c r="AR1247" s="59" t="s">
        <v>5343</v>
      </c>
      <c r="AS1247" s="40" t="str" cm="1">
        <f t="array" ref="AS1247">IFERROR(_xlfn.IFS(
AR1247="MPR ISSUE","ACTIVE",
AR1247="BSS Hardware Issue","ACTIVE",
AR1247="Sites strategiques, MLL, Pylone, etc.","PASSIVE",
AR1247="AKTIVCO DEFAUT GE &amp; POWER Cabinet","PASSIVE",
AR1247="AKTIVCO Coupure ENEO &amp; Baisse de tension","PASSIVE",
AR1247="Coupure ENEO &amp; Baisse de tension","PASSIVE",
AR1247="Defaut GE &amp; POWER Cabinet","PASSIVE",
AR1247="Sharing","PASSIVE",
AR1247="Sites strategiques &amp; DataCenter","PASSIVE",
AR1247="Exclu","Exclu",
AR1247="SAT","ACTIVE",
AR1247="SPARE-ISSUE","SPARE-ISSUE",
AR1247="Fiber CAmtel","ACTIVE",
AR1247="Fiber AOF","ACTIVE",
AR1247="Projet OCM (HUAWEI)","PLANNED WORKS",
AR1247="Projet OCM (NOKIA)","PLANNED WORKS",
AR1247="ACCESS-ISSUE","ACCESS-ISSUE",
AR1247="Projet OCM (ZTE, NOKIA, autres projets)","PLANNED WORKS",
AR1247="No root CAuse","No root cause",
AR1247="ODU HS","ACTIVE",
AR1247="IP &amp; VLAN","ACTIVE",
AR1247="Warehouse HUAWEI","SPARE-ISSUE",
AR1247="SPARE-HS","SPARE-ISSUE",
AR1247="Power Telco","ACTIVE", AR1247="no impacts","no impacts"
),"")</f>
        <v>No root cause</v>
      </c>
      <c r="AT1247" s="99" t="s">
        <v>5661</v>
      </c>
      <c r="AU1247" s="99" t="s">
        <v>171</v>
      </c>
      <c r="AW1247" s="17"/>
      <c r="AX1247" s="17" t="s">
        <v>5536</v>
      </c>
      <c r="AY1247" s="17"/>
      <c r="AZ1247" s="17" t="s">
        <v>5536</v>
      </c>
      <c r="BA1247" s="7"/>
      <c r="BC1247" s="18"/>
      <c r="BD1247" s="18"/>
      <c r="BE1247" s="18"/>
      <c r="BF1247" s="18"/>
      <c r="BG1247" s="18"/>
      <c r="BH1247" s="18"/>
      <c r="BI1247" s="18"/>
      <c r="BJ1247" s="18"/>
      <c r="BK1247" s="18"/>
      <c r="BM1247" s="18"/>
      <c r="BN1247" s="18"/>
      <c r="BO1247" s="18"/>
      <c r="BP1247" s="9" t="s">
        <v>5661</v>
      </c>
      <c r="BQ1247" s="14"/>
      <c r="BR1247" s="102" t="s">
        <v>5536</v>
      </c>
      <c r="BS1247" s="14"/>
      <c r="BT1247" s="14"/>
      <c r="BU1247" s="9"/>
      <c r="BV1247" s="9"/>
      <c r="BW1247" s="9"/>
    </row>
    <row r="1248" spans="1:75" x14ac:dyDescent="0.35">
      <c r="A1248" s="1" t="s">
        <v>4619</v>
      </c>
      <c r="B1248" s="8" t="s">
        <v>4620</v>
      </c>
      <c r="C1248" s="3" t="s">
        <v>31</v>
      </c>
      <c r="D1248" s="1" t="s">
        <v>21</v>
      </c>
      <c r="E1248" s="1" t="s">
        <v>36</v>
      </c>
      <c r="F1248" s="3" t="s">
        <v>69</v>
      </c>
      <c r="G1248" s="1" t="s">
        <v>502</v>
      </c>
      <c r="H1248" s="30" t="s">
        <v>5587</v>
      </c>
      <c r="I1248" s="27">
        <v>0</v>
      </c>
      <c r="J1248" s="27">
        <v>5.7999674688171875E-2</v>
      </c>
      <c r="K1248" s="27">
        <v>3.5670156634854415E-5</v>
      </c>
      <c r="L1248" s="27">
        <v>3.2007544951531388</v>
      </c>
      <c r="M1248" s="27">
        <v>0</v>
      </c>
      <c r="N1248" s="27">
        <v>0</v>
      </c>
      <c r="O1248" s="27">
        <v>0</v>
      </c>
      <c r="P1248" s="27">
        <v>0</v>
      </c>
      <c r="Q1248" s="27">
        <v>0</v>
      </c>
      <c r="R1248" s="27">
        <v>0</v>
      </c>
      <c r="S1248" s="80">
        <v>0</v>
      </c>
      <c r="T1248" s="80">
        <v>1.0076819249328664E-2</v>
      </c>
      <c r="U1248" s="80">
        <v>0.2029631912519651</v>
      </c>
      <c r="V1248" s="80">
        <v>0</v>
      </c>
      <c r="W1248" s="80">
        <v>1.0076819249328666E-2</v>
      </c>
      <c r="X1248" s="80">
        <v>0</v>
      </c>
      <c r="Y1248" s="80">
        <v>0</v>
      </c>
      <c r="Z1248" s="80">
        <v>0</v>
      </c>
      <c r="AA1248" s="80">
        <v>0.24888851791926003</v>
      </c>
      <c r="AB1248" s="80">
        <v>0</v>
      </c>
      <c r="AC1248" s="80">
        <v>0</v>
      </c>
      <c r="AD1248" s="80">
        <v>0</v>
      </c>
      <c r="AE1248" s="80">
        <v>0</v>
      </c>
      <c r="AF1248" s="80">
        <v>0</v>
      </c>
      <c r="AG1248" s="80"/>
      <c r="AH1248" s="80">
        <v>0</v>
      </c>
      <c r="AI1248" s="80">
        <v>0</v>
      </c>
      <c r="AJ1248" s="80">
        <v>0</v>
      </c>
      <c r="AK1248" s="80">
        <v>0</v>
      </c>
      <c r="AL1248" s="80">
        <v>0</v>
      </c>
      <c r="AM1248" s="80">
        <v>0</v>
      </c>
      <c r="AN1248" s="41" t="s">
        <v>5558</v>
      </c>
      <c r="AO1248" s="41"/>
      <c r="AP1248" s="40" t="str" cm="1">
        <f t="array" ref="AP1248">IFERROR(_xlfn.IFS(
AR1248="MPR ISSUE","PDH",
AR1248="BSS Hardware Issue","BSS",
AR1248="Sites strategiques, MLL, Pylone, etc.","ENVTECH",
AR1248="AKTIVCO DEFAUT GE &amp; POWER Cabinet","AKTIVCO",
AR1248="AKTIVCO Coupure ENEO &amp; Baisse de tension","AKTIVCO GRID ONLY",
AR1248="Coupure ENEO &amp; Baisse de tension","IHS GRID ONLY",
AR1248="Defaut GE &amp; POWER Cabinet","IHS",
AR1248="Sharing","Partners",
AR1248="Sites strategiques &amp; DataCenter","SST &amp; DC",
AR1248="Exclu","Exclu",
AR1248="SAT","SAT",
AR1248="SPARE-ISSUE","SPARE-ISSUE",
AR1248="Fiber CAmtel","TRANS_FO_CAMTEL",
AR1248="Fiber AOF","Fiber AOF",
AR1248="Projet OCM (HUAWEI)","TRAVAUX-HUAWEI",
AR1248="Projet OCM (NOKIA)","TRAVAUX-NOKIA",
AR1248="ACCESS-ISSUE","ACCESS-ISSUE",
AR1248="Projet OCM (ZTE, NOKIA, autres projets)","TRAVAUX OCM",
AR1248="No root CAuse","No root cause",
AR1248="ODU HS","PDH",
AR1248="IP &amp; VLAN","PDH",
AR1248="Warehouse HUAWEI","SPARE-ISSUE",
AR1248="SPARE-HS","SPARE-ISSUE",
AR1248="Power Telco","BSS",AR1248="no impacts","no impacts"
),"")</f>
        <v>No root cause</v>
      </c>
      <c r="AQ1248" s="40" t="str" cm="1">
        <f t="array" ref="AQ1248">IFERROR(_xlfn.IFS(
AR1248="MPR ISSUE","TX ISSUE",
AR1248="BSS Hardware Issue","RAN ISSUE",
AR1248="Sites strategiques, MLL, Pylone, etc.","ENVTECH",
AR1248="AKTIVCO DEFAUT GE &amp; POWER Cabinet","POWER ISSUE",
AR1248="AKTIVCO Coupure ENEO &amp; Baisse de tension","POWER ISSUE",
AR1248="Coupure ENEO &amp; Baisse de tension","POWER ISSUE",
AR1248="Defaut GE &amp; POWER Cabinet","POWER ISSUE",
AR1248="Sharing","POWER ISSUE",
AR1248="Sites strategiques &amp; DataCenter","POWER ISSUE",
AR1248="Exclu","Exclu",
AR1248="SAT","TX ISSUE",
AR1248="SPARE-ISSUE","SPARE-ISSUE",
AR1248="Fiber CAmtel","TX ISSUE",
AR1248="Fiber AOF","TX ISSUE",
AR1248="Projet OCM (HUAWEI)","TRAVAUX-HUAWEI",
AR1248="Projet OCM (NOKIA)","TRAVAUX -NOKIA",
AR1248="ACCESS-ISSUE","ACCESS-ISSUE",
AR1248="Projet OCM (ZTE, NOKIA, autres projets)","TRAVAUX OCM",
AR1248="No root CAuse","No root cause",
AR1248="ODU HS","TX ISSUE",
AR1248="IP &amp; VLAN","TX ISSUE",
AR1248="Warehouse HUAWEI","SPARE-ISSUE",
AR1248="SPARE-HS","SPARE-ISSUE",
AR1248="Power Telco","RAN ISSUE",AR1248="no impacts","no impacts"
),"")</f>
        <v>No root cause</v>
      </c>
      <c r="AR1248" s="59" t="s">
        <v>5343</v>
      </c>
      <c r="AS1248" s="40" t="str" cm="1">
        <f t="array" ref="AS1248">IFERROR(_xlfn.IFS(
AR1248="MPR ISSUE","ACTIVE",
AR1248="BSS Hardware Issue","ACTIVE",
AR1248="Sites strategiques, MLL, Pylone, etc.","PASSIVE",
AR1248="AKTIVCO DEFAUT GE &amp; POWER Cabinet","PASSIVE",
AR1248="AKTIVCO Coupure ENEO &amp; Baisse de tension","PASSIVE",
AR1248="Coupure ENEO &amp; Baisse de tension","PASSIVE",
AR1248="Defaut GE &amp; POWER Cabinet","PASSIVE",
AR1248="Sharing","PASSIVE",
AR1248="Sites strategiques &amp; DataCenter","PASSIVE",
AR1248="Exclu","Exclu",
AR1248="SAT","ACTIVE",
AR1248="SPARE-ISSUE","SPARE-ISSUE",
AR1248="Fiber CAmtel","ACTIVE",
AR1248="Fiber AOF","ACTIVE",
AR1248="Projet OCM (HUAWEI)","PLANNED WORKS",
AR1248="Projet OCM (NOKIA)","PLANNED WORKS",
AR1248="ACCESS-ISSUE","ACCESS-ISSUE",
AR1248="Projet OCM (ZTE, NOKIA, autres projets)","PLANNED WORKS",
AR1248="No root CAuse","No root cause",
AR1248="ODU HS","ACTIVE",
AR1248="IP &amp; VLAN","ACTIVE",
AR1248="Warehouse HUAWEI","SPARE-ISSUE",
AR1248="SPARE-HS","SPARE-ISSUE",
AR1248="Power Telco","ACTIVE", AR1248="no impacts","no impacts"
),"")</f>
        <v>No root cause</v>
      </c>
      <c r="AT1248" s="99" t="s">
        <v>5661</v>
      </c>
      <c r="AU1248" s="99" t="s">
        <v>4620</v>
      </c>
      <c r="AW1248" s="17"/>
      <c r="AX1248" s="17" t="s">
        <v>5536</v>
      </c>
      <c r="AY1248" s="17"/>
      <c r="AZ1248" s="17" t="s">
        <v>5536</v>
      </c>
      <c r="BA1248" s="7"/>
      <c r="BC1248" s="18"/>
      <c r="BD1248" s="18"/>
      <c r="BE1248" s="18"/>
      <c r="BF1248" s="18"/>
      <c r="BG1248" s="18"/>
      <c r="BH1248" s="18"/>
      <c r="BI1248" s="18"/>
      <c r="BJ1248" s="18"/>
      <c r="BK1248" s="18"/>
      <c r="BM1248" s="18"/>
      <c r="BN1248" s="18"/>
      <c r="BO1248" s="18"/>
      <c r="BP1248" s="9" t="s">
        <v>5661</v>
      </c>
      <c r="BQ1248" s="14"/>
      <c r="BR1248" s="102" t="s">
        <v>5536</v>
      </c>
      <c r="BS1248" s="14"/>
      <c r="BT1248" s="14"/>
      <c r="BU1248" s="9"/>
      <c r="BV1248" s="9"/>
      <c r="BW1248" s="9"/>
    </row>
    <row r="1249" spans="1:75" x14ac:dyDescent="0.35">
      <c r="A1249" s="1" t="s">
        <v>368</v>
      </c>
      <c r="B1249" s="8" t="s">
        <v>369</v>
      </c>
      <c r="C1249" s="3" t="s">
        <v>32</v>
      </c>
      <c r="D1249" s="1" t="s">
        <v>11</v>
      </c>
      <c r="E1249" s="1" t="s">
        <v>145</v>
      </c>
      <c r="F1249" s="3" t="s">
        <v>31</v>
      </c>
      <c r="G1249" s="1" t="s">
        <v>32</v>
      </c>
      <c r="H1249" s="30" t="s">
        <v>5587</v>
      </c>
      <c r="I1249" s="27">
        <v>0</v>
      </c>
      <c r="J1249" s="27">
        <v>0</v>
      </c>
      <c r="K1249" s="27">
        <v>6.9437488763900665</v>
      </c>
      <c r="L1249" s="27">
        <v>0</v>
      </c>
      <c r="M1249" s="27">
        <v>0</v>
      </c>
      <c r="N1249" s="27">
        <v>4.1665418211184457</v>
      </c>
      <c r="O1249" s="27">
        <v>1.539185093869585</v>
      </c>
      <c r="P1249" s="27">
        <v>0</v>
      </c>
      <c r="Q1249" s="27">
        <v>0</v>
      </c>
      <c r="R1249" s="27">
        <v>0</v>
      </c>
      <c r="S1249" s="80">
        <v>2.1955873162630239</v>
      </c>
      <c r="T1249" s="80">
        <v>1.1472235776881743</v>
      </c>
      <c r="U1249" s="80">
        <v>7.2466955166893543</v>
      </c>
      <c r="V1249" s="80">
        <v>0</v>
      </c>
      <c r="W1249" s="80">
        <v>3.4467715654632984</v>
      </c>
      <c r="X1249" s="80">
        <v>0</v>
      </c>
      <c r="Y1249" s="80">
        <v>0</v>
      </c>
      <c r="Z1249" s="80">
        <v>0</v>
      </c>
      <c r="AA1249" s="80">
        <v>0.22156517793700986</v>
      </c>
      <c r="AB1249" s="80">
        <v>0</v>
      </c>
      <c r="AC1249" s="80">
        <v>0</v>
      </c>
      <c r="AD1249" s="80">
        <v>0</v>
      </c>
      <c r="AE1249" s="80">
        <v>0</v>
      </c>
      <c r="AF1249" s="80">
        <v>0</v>
      </c>
      <c r="AG1249" s="80"/>
      <c r="AH1249" s="80">
        <v>0</v>
      </c>
      <c r="AI1249" s="80">
        <v>0</v>
      </c>
      <c r="AJ1249" s="80">
        <v>0</v>
      </c>
      <c r="AK1249" s="80">
        <v>0</v>
      </c>
      <c r="AL1249" s="80">
        <v>0</v>
      </c>
      <c r="AM1249" s="80">
        <v>0</v>
      </c>
      <c r="AN1249" s="41" t="s">
        <v>5558</v>
      </c>
      <c r="AO1249" s="41"/>
      <c r="AP1249" s="40" t="str" cm="1">
        <f t="array" ref="AP1249">IFERROR(_xlfn.IFS(
AR1249="MPR ISSUE","PDH",
AR1249="BSS Hardware Issue","BSS",
AR1249="Sites strategiques, MLL, Pylone, etc.","ENVTECH",
AR1249="AKTIVCO DEFAUT GE &amp; POWER Cabinet","AKTIVCO",
AR1249="AKTIVCO Coupure ENEO &amp; Baisse de tension","AKTIVCO GRID ONLY",
AR1249="Coupure ENEO &amp; Baisse de tension","IHS GRID ONLY",
AR1249="Defaut GE &amp; POWER Cabinet","IHS",
AR1249="Sharing","Partners",
AR1249="Sites strategiques &amp; DataCenter","SST &amp; DC",
AR1249="Exclu","Exclu",
AR1249="SAT","SAT",
AR1249="SPARE-ISSUE","SPARE-ISSUE",
AR1249="Fiber CAmtel","TRANS_FO_CAMTEL",
AR1249="Fiber AOF","Fiber AOF",
AR1249="Projet OCM (HUAWEI)","TRAVAUX-HUAWEI",
AR1249="Projet OCM (NOKIA)","TRAVAUX-NOKIA",
AR1249="ACCESS-ISSUE","ACCESS-ISSUE",
AR1249="Projet OCM (ZTE, NOKIA, autres projets)","TRAVAUX OCM",
AR1249="No root CAuse","No root cause",
AR1249="ODU HS","PDH",
AR1249="IP &amp; VLAN","PDH",
AR1249="Warehouse HUAWEI","SPARE-ISSUE",
AR1249="SPARE-HS","SPARE-ISSUE",
AR1249="Power Telco","BSS",AR1249="no impacts","no impacts"
),"")</f>
        <v>No root cause</v>
      </c>
      <c r="AQ1249" s="40" t="str" cm="1">
        <f t="array" ref="AQ1249">IFERROR(_xlfn.IFS(
AR1249="MPR ISSUE","TX ISSUE",
AR1249="BSS Hardware Issue","RAN ISSUE",
AR1249="Sites strategiques, MLL, Pylone, etc.","ENVTECH",
AR1249="AKTIVCO DEFAUT GE &amp; POWER Cabinet","POWER ISSUE",
AR1249="AKTIVCO Coupure ENEO &amp; Baisse de tension","POWER ISSUE",
AR1249="Coupure ENEO &amp; Baisse de tension","POWER ISSUE",
AR1249="Defaut GE &amp; POWER Cabinet","POWER ISSUE",
AR1249="Sharing","POWER ISSUE",
AR1249="Sites strategiques &amp; DataCenter","POWER ISSUE",
AR1249="Exclu","Exclu",
AR1249="SAT","TX ISSUE",
AR1249="SPARE-ISSUE","SPARE-ISSUE",
AR1249="Fiber CAmtel","TX ISSUE",
AR1249="Fiber AOF","TX ISSUE",
AR1249="Projet OCM (HUAWEI)","TRAVAUX-HUAWEI",
AR1249="Projet OCM (NOKIA)","TRAVAUX -NOKIA",
AR1249="ACCESS-ISSUE","ACCESS-ISSUE",
AR1249="Projet OCM (ZTE, NOKIA, autres projets)","TRAVAUX OCM",
AR1249="No root CAuse","No root cause",
AR1249="ODU HS","TX ISSUE",
AR1249="IP &amp; VLAN","TX ISSUE",
AR1249="Warehouse HUAWEI","SPARE-ISSUE",
AR1249="SPARE-HS","SPARE-ISSUE",
AR1249="Power Telco","RAN ISSUE",AR1249="no impacts","no impacts"
),"")</f>
        <v>No root cause</v>
      </c>
      <c r="AR1249" s="59" t="s">
        <v>5343</v>
      </c>
      <c r="AS1249" s="40" t="str" cm="1">
        <f t="array" ref="AS1249">IFERROR(_xlfn.IFS(
AR1249="MPR ISSUE","ACTIVE",
AR1249="BSS Hardware Issue","ACTIVE",
AR1249="Sites strategiques, MLL, Pylone, etc.","PASSIVE",
AR1249="AKTIVCO DEFAUT GE &amp; POWER Cabinet","PASSIVE",
AR1249="AKTIVCO Coupure ENEO &amp; Baisse de tension","PASSIVE",
AR1249="Coupure ENEO &amp; Baisse de tension","PASSIVE",
AR1249="Defaut GE &amp; POWER Cabinet","PASSIVE",
AR1249="Sharing","PASSIVE",
AR1249="Sites strategiques &amp; DataCenter","PASSIVE",
AR1249="Exclu","Exclu",
AR1249="SAT","ACTIVE",
AR1249="SPARE-ISSUE","SPARE-ISSUE",
AR1249="Fiber CAmtel","ACTIVE",
AR1249="Fiber AOF","ACTIVE",
AR1249="Projet OCM (HUAWEI)","PLANNED WORKS",
AR1249="Projet OCM (NOKIA)","PLANNED WORKS",
AR1249="ACCESS-ISSUE","ACCESS-ISSUE",
AR1249="Projet OCM (ZTE, NOKIA, autres projets)","PLANNED WORKS",
AR1249="No root CAuse","No root cause",
AR1249="ODU HS","ACTIVE",
AR1249="IP &amp; VLAN","ACTIVE",
AR1249="Warehouse HUAWEI","SPARE-ISSUE",
AR1249="SPARE-HS","SPARE-ISSUE",
AR1249="Power Telco","ACTIVE", AR1249="no impacts","no impacts"
),"")</f>
        <v>No root cause</v>
      </c>
      <c r="AT1249" s="99" t="s">
        <v>5661</v>
      </c>
      <c r="AU1249" s="99" t="s">
        <v>369</v>
      </c>
      <c r="AW1249" s="17"/>
      <c r="AX1249" s="17" t="s">
        <v>5536</v>
      </c>
      <c r="AY1249" s="17"/>
      <c r="AZ1249" s="17" t="s">
        <v>5536</v>
      </c>
      <c r="BA1249" s="7"/>
      <c r="BC1249" s="18"/>
      <c r="BD1249" s="18"/>
      <c r="BE1249" s="18"/>
      <c r="BF1249" s="18"/>
      <c r="BG1249" s="18"/>
      <c r="BH1249" s="18"/>
      <c r="BI1249" s="18"/>
      <c r="BJ1249" s="18"/>
      <c r="BK1249" s="18"/>
      <c r="BM1249" s="18"/>
      <c r="BN1249" s="18"/>
      <c r="BO1249" s="18"/>
      <c r="BP1249" s="9" t="s">
        <v>5661</v>
      </c>
      <c r="BQ1249" s="14"/>
      <c r="BR1249" s="102" t="s">
        <v>5536</v>
      </c>
      <c r="BS1249" s="14"/>
      <c r="BT1249" s="14"/>
      <c r="BU1249" s="9"/>
      <c r="BV1249" s="9"/>
      <c r="BW1249" s="9"/>
    </row>
    <row r="1250" spans="1:75" x14ac:dyDescent="0.35">
      <c r="A1250" s="1" t="s">
        <v>189</v>
      </c>
      <c r="B1250" s="8" t="s">
        <v>190</v>
      </c>
      <c r="C1250" s="3" t="s">
        <v>32</v>
      </c>
      <c r="D1250" s="1" t="s">
        <v>11</v>
      </c>
      <c r="E1250" s="1" t="s">
        <v>12</v>
      </c>
      <c r="F1250" s="3" t="s">
        <v>31</v>
      </c>
      <c r="G1250" s="1" t="s">
        <v>32</v>
      </c>
      <c r="H1250" s="30" t="s">
        <v>5587</v>
      </c>
      <c r="I1250" s="27">
        <v>0</v>
      </c>
      <c r="J1250" s="27">
        <v>0</v>
      </c>
      <c r="K1250" s="27">
        <v>0</v>
      </c>
      <c r="L1250" s="27">
        <v>2.1254776233973405</v>
      </c>
      <c r="M1250" s="27">
        <v>1.4499561970476513</v>
      </c>
      <c r="N1250" s="27">
        <v>0</v>
      </c>
      <c r="O1250" s="27">
        <v>0</v>
      </c>
      <c r="P1250" s="27">
        <v>0</v>
      </c>
      <c r="Q1250" s="27">
        <v>0</v>
      </c>
      <c r="R1250" s="27">
        <v>0</v>
      </c>
      <c r="S1250" s="80">
        <v>0</v>
      </c>
      <c r="T1250" s="80">
        <v>0</v>
      </c>
      <c r="U1250" s="80">
        <v>0</v>
      </c>
      <c r="V1250" s="80">
        <v>0</v>
      </c>
      <c r="W1250" s="80">
        <v>0</v>
      </c>
      <c r="X1250" s="80">
        <v>1.8510314382492523</v>
      </c>
      <c r="Y1250" s="80">
        <v>0</v>
      </c>
      <c r="Z1250" s="80">
        <v>0</v>
      </c>
      <c r="AA1250" s="80">
        <v>0.20480020431865703</v>
      </c>
      <c r="AB1250" s="80">
        <v>0</v>
      </c>
      <c r="AC1250" s="80">
        <v>0</v>
      </c>
      <c r="AD1250" s="80">
        <v>0</v>
      </c>
      <c r="AE1250" s="80">
        <v>0</v>
      </c>
      <c r="AF1250" s="80">
        <v>0</v>
      </c>
      <c r="AG1250" s="80"/>
      <c r="AH1250" s="80">
        <v>0</v>
      </c>
      <c r="AI1250" s="80">
        <v>0</v>
      </c>
      <c r="AJ1250" s="80">
        <v>0</v>
      </c>
      <c r="AK1250" s="80">
        <v>0</v>
      </c>
      <c r="AL1250" s="80">
        <v>0</v>
      </c>
      <c r="AM1250" s="80">
        <v>0</v>
      </c>
      <c r="AN1250" s="41" t="s">
        <v>5558</v>
      </c>
      <c r="AO1250" s="41"/>
      <c r="AP1250" s="40" t="str" cm="1">
        <f t="array" ref="AP1250">IFERROR(_xlfn.IFS(
AR1250="MPR ISSUE","PDH",
AR1250="BSS Hardware Issue","BSS",
AR1250="Sites strategiques, MLL, Pylone, etc.","ENVTECH",
AR1250="AKTIVCO DEFAUT GE &amp; POWER Cabinet","AKTIVCO",
AR1250="AKTIVCO Coupure ENEO &amp; Baisse de tension","AKTIVCO GRID ONLY",
AR1250="Coupure ENEO &amp; Baisse de tension","IHS GRID ONLY",
AR1250="Defaut GE &amp; POWER Cabinet","IHS",
AR1250="Sharing","Partners",
AR1250="Sites strategiques &amp; DataCenter","SST &amp; DC",
AR1250="Exclu","Exclu",
AR1250="SAT","SAT",
AR1250="SPARE-ISSUE","SPARE-ISSUE",
AR1250="Fiber CAmtel","TRANS_FO_CAMTEL",
AR1250="Fiber AOF","Fiber AOF",
AR1250="Projet OCM (HUAWEI)","TRAVAUX-HUAWEI",
AR1250="Projet OCM (NOKIA)","TRAVAUX-NOKIA",
AR1250="ACCESS-ISSUE","ACCESS-ISSUE",
AR1250="Projet OCM (ZTE, NOKIA, autres projets)","TRAVAUX OCM",
AR1250="No root CAuse","No root cause",
AR1250="ODU HS","PDH",
AR1250="IP &amp; VLAN","PDH",
AR1250="Warehouse HUAWEI","SPARE-ISSUE",
AR1250="SPARE-HS","SPARE-ISSUE",
AR1250="Power Telco","BSS",AR1250="no impacts","no impacts"
),"")</f>
        <v>No root cause</v>
      </c>
      <c r="AQ1250" s="40" t="str" cm="1">
        <f t="array" ref="AQ1250">IFERROR(_xlfn.IFS(
AR1250="MPR ISSUE","TX ISSUE",
AR1250="BSS Hardware Issue","RAN ISSUE",
AR1250="Sites strategiques, MLL, Pylone, etc.","ENVTECH",
AR1250="AKTIVCO DEFAUT GE &amp; POWER Cabinet","POWER ISSUE",
AR1250="AKTIVCO Coupure ENEO &amp; Baisse de tension","POWER ISSUE",
AR1250="Coupure ENEO &amp; Baisse de tension","POWER ISSUE",
AR1250="Defaut GE &amp; POWER Cabinet","POWER ISSUE",
AR1250="Sharing","POWER ISSUE",
AR1250="Sites strategiques &amp; DataCenter","POWER ISSUE",
AR1250="Exclu","Exclu",
AR1250="SAT","TX ISSUE",
AR1250="SPARE-ISSUE","SPARE-ISSUE",
AR1250="Fiber CAmtel","TX ISSUE",
AR1250="Fiber AOF","TX ISSUE",
AR1250="Projet OCM (HUAWEI)","TRAVAUX-HUAWEI",
AR1250="Projet OCM (NOKIA)","TRAVAUX -NOKIA",
AR1250="ACCESS-ISSUE","ACCESS-ISSUE",
AR1250="Projet OCM (ZTE, NOKIA, autres projets)","TRAVAUX OCM",
AR1250="No root CAuse","No root cause",
AR1250="ODU HS","TX ISSUE",
AR1250="IP &amp; VLAN","TX ISSUE",
AR1250="Warehouse HUAWEI","SPARE-ISSUE",
AR1250="SPARE-HS","SPARE-ISSUE",
AR1250="Power Telco","RAN ISSUE",AR1250="no impacts","no impacts"
),"")</f>
        <v>No root cause</v>
      </c>
      <c r="AR1250" s="59" t="s">
        <v>5343</v>
      </c>
      <c r="AS1250" s="40" t="str" cm="1">
        <f t="array" ref="AS1250">IFERROR(_xlfn.IFS(
AR1250="MPR ISSUE","ACTIVE",
AR1250="BSS Hardware Issue","ACTIVE",
AR1250="Sites strategiques, MLL, Pylone, etc.","PASSIVE",
AR1250="AKTIVCO DEFAUT GE &amp; POWER Cabinet","PASSIVE",
AR1250="AKTIVCO Coupure ENEO &amp; Baisse de tension","PASSIVE",
AR1250="Coupure ENEO &amp; Baisse de tension","PASSIVE",
AR1250="Defaut GE &amp; POWER Cabinet","PASSIVE",
AR1250="Sharing","PASSIVE",
AR1250="Sites strategiques &amp; DataCenter","PASSIVE",
AR1250="Exclu","Exclu",
AR1250="SAT","ACTIVE",
AR1250="SPARE-ISSUE","SPARE-ISSUE",
AR1250="Fiber CAmtel","ACTIVE",
AR1250="Fiber AOF","ACTIVE",
AR1250="Projet OCM (HUAWEI)","PLANNED WORKS",
AR1250="Projet OCM (NOKIA)","PLANNED WORKS",
AR1250="ACCESS-ISSUE","ACCESS-ISSUE",
AR1250="Projet OCM (ZTE, NOKIA, autres projets)","PLANNED WORKS",
AR1250="No root CAuse","No root cause",
AR1250="ODU HS","ACTIVE",
AR1250="IP &amp; VLAN","ACTIVE",
AR1250="Warehouse HUAWEI","SPARE-ISSUE",
AR1250="SPARE-HS","SPARE-ISSUE",
AR1250="Power Telco","ACTIVE", AR1250="no impacts","no impacts"
),"")</f>
        <v>No root cause</v>
      </c>
      <c r="AT1250" s="99" t="s">
        <v>5661</v>
      </c>
      <c r="AU1250" s="99" t="s">
        <v>190</v>
      </c>
      <c r="AW1250" s="17"/>
      <c r="AX1250" s="17" t="s">
        <v>5536</v>
      </c>
      <c r="AY1250" s="17"/>
      <c r="AZ1250" s="17" t="s">
        <v>5536</v>
      </c>
      <c r="BA1250" s="7"/>
      <c r="BC1250" s="18"/>
      <c r="BD1250" s="18"/>
      <c r="BE1250" s="18"/>
      <c r="BF1250" s="18"/>
      <c r="BG1250" s="18"/>
      <c r="BH1250" s="18"/>
      <c r="BI1250" s="18"/>
      <c r="BJ1250" s="18"/>
      <c r="BK1250" s="18"/>
      <c r="BM1250" s="18"/>
      <c r="BN1250" s="18"/>
      <c r="BO1250" s="18"/>
      <c r="BP1250" s="9" t="s">
        <v>5661</v>
      </c>
      <c r="BQ1250" s="14"/>
      <c r="BR1250" s="102" t="s">
        <v>5536</v>
      </c>
      <c r="BS1250" s="14"/>
      <c r="BT1250" s="14"/>
      <c r="BU1250" s="9"/>
      <c r="BV1250" s="9"/>
      <c r="BW1250" s="9"/>
    </row>
    <row r="1251" spans="1:75" x14ac:dyDescent="0.35">
      <c r="A1251" s="1" t="s">
        <v>2750</v>
      </c>
      <c r="B1251" s="8" t="s">
        <v>2751</v>
      </c>
      <c r="C1251" s="3" t="s">
        <v>38</v>
      </c>
      <c r="D1251" s="1" t="s">
        <v>11</v>
      </c>
      <c r="E1251" s="1" t="s">
        <v>12</v>
      </c>
      <c r="F1251" s="3" t="s">
        <v>37</v>
      </c>
      <c r="G1251" s="1" t="s">
        <v>38</v>
      </c>
      <c r="H1251" s="30" t="s">
        <v>5587</v>
      </c>
      <c r="I1251" s="27">
        <v>0.2307859134271032</v>
      </c>
      <c r="J1251" s="27">
        <v>0</v>
      </c>
      <c r="K1251" s="27">
        <v>0</v>
      </c>
      <c r="L1251" s="27">
        <v>0</v>
      </c>
      <c r="M1251" s="27">
        <v>0</v>
      </c>
      <c r="N1251" s="27">
        <v>0</v>
      </c>
      <c r="O1251" s="27">
        <v>0</v>
      </c>
      <c r="P1251" s="27">
        <v>0</v>
      </c>
      <c r="Q1251" s="27">
        <v>0</v>
      </c>
      <c r="R1251" s="27">
        <v>0</v>
      </c>
      <c r="S1251" s="80">
        <v>0</v>
      </c>
      <c r="T1251" s="80">
        <v>0</v>
      </c>
      <c r="U1251" s="80">
        <v>0</v>
      </c>
      <c r="V1251" s="80">
        <v>0</v>
      </c>
      <c r="W1251" s="80">
        <v>0</v>
      </c>
      <c r="X1251" s="80">
        <v>0</v>
      </c>
      <c r="Y1251" s="80">
        <v>0</v>
      </c>
      <c r="Z1251" s="80">
        <v>0</v>
      </c>
      <c r="AA1251" s="80">
        <v>0.16686499273755634</v>
      </c>
      <c r="AB1251" s="80">
        <v>0</v>
      </c>
      <c r="AC1251" s="80">
        <v>0</v>
      </c>
      <c r="AD1251" s="80">
        <v>0</v>
      </c>
      <c r="AE1251" s="80">
        <v>0</v>
      </c>
      <c r="AF1251" s="80">
        <v>0</v>
      </c>
      <c r="AG1251" s="80"/>
      <c r="AH1251" s="80">
        <v>0</v>
      </c>
      <c r="AI1251" s="80">
        <v>0</v>
      </c>
      <c r="AJ1251" s="80">
        <v>0</v>
      </c>
      <c r="AK1251" s="80">
        <v>0</v>
      </c>
      <c r="AL1251" s="80">
        <v>0</v>
      </c>
      <c r="AM1251" s="80">
        <v>0</v>
      </c>
      <c r="AN1251" s="41" t="s">
        <v>5558</v>
      </c>
      <c r="AO1251" s="41"/>
      <c r="AP1251" s="40" t="str" cm="1">
        <f t="array" ref="AP1251">IFERROR(_xlfn.IFS(
AR1251="MPR ISSUE","PDH",
AR1251="BSS Hardware Issue","BSS",
AR1251="Sites strategiques, MLL, Pylone, etc.","ENVTECH",
AR1251="AKTIVCO DEFAUT GE &amp; POWER Cabinet","AKTIVCO",
AR1251="AKTIVCO Coupure ENEO &amp; Baisse de tension","AKTIVCO GRID ONLY",
AR1251="Coupure ENEO &amp; Baisse de tension","IHS GRID ONLY",
AR1251="Defaut GE &amp; POWER Cabinet","IHS",
AR1251="Sharing","Partners",
AR1251="Sites strategiques &amp; DataCenter","SST &amp; DC",
AR1251="Exclu","Exclu",
AR1251="SAT","SAT",
AR1251="SPARE-ISSUE","SPARE-ISSUE",
AR1251="Fiber CAmtel","TRANS_FO_CAMTEL",
AR1251="Fiber AOF","Fiber AOF",
AR1251="Projet OCM (HUAWEI)","TRAVAUX-HUAWEI",
AR1251="Projet OCM (NOKIA)","TRAVAUX-NOKIA",
AR1251="ACCESS-ISSUE","ACCESS-ISSUE",
AR1251="Projet OCM (ZTE, NOKIA, autres projets)","TRAVAUX OCM",
AR1251="No root CAuse","No root cause",
AR1251="ODU HS","PDH",
AR1251="IP &amp; VLAN","PDH",
AR1251="Warehouse HUAWEI","SPARE-ISSUE",
AR1251="SPARE-HS","SPARE-ISSUE",
AR1251="Power Telco","BSS",AR1251="no impacts","no impacts"
),"")</f>
        <v>No root cause</v>
      </c>
      <c r="AQ1251" s="40" t="str" cm="1">
        <f t="array" ref="AQ1251">IFERROR(_xlfn.IFS(
AR1251="MPR ISSUE","TX ISSUE",
AR1251="BSS Hardware Issue","RAN ISSUE",
AR1251="Sites strategiques, MLL, Pylone, etc.","ENVTECH",
AR1251="AKTIVCO DEFAUT GE &amp; POWER Cabinet","POWER ISSUE",
AR1251="AKTIVCO Coupure ENEO &amp; Baisse de tension","POWER ISSUE",
AR1251="Coupure ENEO &amp; Baisse de tension","POWER ISSUE",
AR1251="Defaut GE &amp; POWER Cabinet","POWER ISSUE",
AR1251="Sharing","POWER ISSUE",
AR1251="Sites strategiques &amp; DataCenter","POWER ISSUE",
AR1251="Exclu","Exclu",
AR1251="SAT","TX ISSUE",
AR1251="SPARE-ISSUE","SPARE-ISSUE",
AR1251="Fiber CAmtel","TX ISSUE",
AR1251="Fiber AOF","TX ISSUE",
AR1251="Projet OCM (HUAWEI)","TRAVAUX-HUAWEI",
AR1251="Projet OCM (NOKIA)","TRAVAUX -NOKIA",
AR1251="ACCESS-ISSUE","ACCESS-ISSUE",
AR1251="Projet OCM (ZTE, NOKIA, autres projets)","TRAVAUX OCM",
AR1251="No root CAuse","No root cause",
AR1251="ODU HS","TX ISSUE",
AR1251="IP &amp; VLAN","TX ISSUE",
AR1251="Warehouse HUAWEI","SPARE-ISSUE",
AR1251="SPARE-HS","SPARE-ISSUE",
AR1251="Power Telco","RAN ISSUE",AR1251="no impacts","no impacts"
),"")</f>
        <v>No root cause</v>
      </c>
      <c r="AR1251" s="59" t="s">
        <v>5343</v>
      </c>
      <c r="AS1251" s="40" t="str" cm="1">
        <f t="array" ref="AS1251">IFERROR(_xlfn.IFS(
AR1251="MPR ISSUE","ACTIVE",
AR1251="BSS Hardware Issue","ACTIVE",
AR1251="Sites strategiques, MLL, Pylone, etc.","PASSIVE",
AR1251="AKTIVCO DEFAUT GE &amp; POWER Cabinet","PASSIVE",
AR1251="AKTIVCO Coupure ENEO &amp; Baisse de tension","PASSIVE",
AR1251="Coupure ENEO &amp; Baisse de tension","PASSIVE",
AR1251="Defaut GE &amp; POWER Cabinet","PASSIVE",
AR1251="Sharing","PASSIVE",
AR1251="Sites strategiques &amp; DataCenter","PASSIVE",
AR1251="Exclu","Exclu",
AR1251="SAT","ACTIVE",
AR1251="SPARE-ISSUE","SPARE-ISSUE",
AR1251="Fiber CAmtel","ACTIVE",
AR1251="Fiber AOF","ACTIVE",
AR1251="Projet OCM (HUAWEI)","PLANNED WORKS",
AR1251="Projet OCM (NOKIA)","PLANNED WORKS",
AR1251="ACCESS-ISSUE","ACCESS-ISSUE",
AR1251="Projet OCM (ZTE, NOKIA, autres projets)","PLANNED WORKS",
AR1251="No root CAuse","No root cause",
AR1251="ODU HS","ACTIVE",
AR1251="IP &amp; VLAN","ACTIVE",
AR1251="Warehouse HUAWEI","SPARE-ISSUE",
AR1251="SPARE-HS","SPARE-ISSUE",
AR1251="Power Telco","ACTIVE", AR1251="no impacts","no impacts"
),"")</f>
        <v>No root cause</v>
      </c>
      <c r="AT1251" s="99" t="s">
        <v>5661</v>
      </c>
      <c r="AU1251" s="99" t="s">
        <v>2751</v>
      </c>
      <c r="AW1251" s="17"/>
      <c r="AX1251" s="17" t="s">
        <v>5536</v>
      </c>
      <c r="AY1251" s="17"/>
      <c r="AZ1251" s="17" t="s">
        <v>5536</v>
      </c>
      <c r="BA1251" s="7"/>
      <c r="BC1251" s="18"/>
      <c r="BD1251" s="18"/>
      <c r="BE1251" s="18"/>
      <c r="BF1251" s="18"/>
      <c r="BG1251" s="18"/>
      <c r="BH1251" s="18"/>
      <c r="BI1251" s="18"/>
      <c r="BJ1251" s="18"/>
      <c r="BK1251" s="18"/>
      <c r="BM1251" s="18"/>
      <c r="BN1251" s="18"/>
      <c r="BO1251" s="18"/>
      <c r="BP1251" s="9" t="s">
        <v>5661</v>
      </c>
      <c r="BQ1251" s="14"/>
      <c r="BR1251" s="102" t="s">
        <v>5536</v>
      </c>
      <c r="BS1251" s="14"/>
      <c r="BT1251" s="14"/>
      <c r="BU1251" s="9"/>
      <c r="BV1251" s="9"/>
      <c r="BW1251" s="9"/>
    </row>
    <row r="1252" spans="1:75" x14ac:dyDescent="0.35">
      <c r="A1252" s="1" t="s">
        <v>1719</v>
      </c>
      <c r="B1252" s="8" t="s">
        <v>1720</v>
      </c>
      <c r="C1252" s="3" t="s">
        <v>84</v>
      </c>
      <c r="D1252" s="1" t="s">
        <v>11</v>
      </c>
      <c r="E1252" s="1" t="s">
        <v>12</v>
      </c>
      <c r="F1252" s="3" t="s">
        <v>55</v>
      </c>
      <c r="G1252" s="1" t="s">
        <v>84</v>
      </c>
      <c r="H1252" s="28" t="s">
        <v>5589</v>
      </c>
      <c r="I1252" s="27">
        <v>1.4790630448616426</v>
      </c>
      <c r="J1252" s="27">
        <v>0.74789617416167997</v>
      </c>
      <c r="K1252" s="27">
        <v>0</v>
      </c>
      <c r="L1252" s="27">
        <v>0</v>
      </c>
      <c r="M1252" s="27">
        <v>0.82132319159439893</v>
      </c>
      <c r="N1252" s="27">
        <v>0</v>
      </c>
      <c r="O1252" s="27">
        <v>0</v>
      </c>
      <c r="P1252" s="27">
        <v>0</v>
      </c>
      <c r="Q1252" s="27">
        <v>0</v>
      </c>
      <c r="R1252" s="27">
        <v>0</v>
      </c>
      <c r="S1252" s="80">
        <v>0.90816218792179948</v>
      </c>
      <c r="T1252" s="80">
        <v>0</v>
      </c>
      <c r="U1252" s="80">
        <v>0</v>
      </c>
      <c r="V1252" s="80">
        <v>0</v>
      </c>
      <c r="W1252" s="80">
        <v>0</v>
      </c>
      <c r="X1252" s="80">
        <v>0</v>
      </c>
      <c r="Y1252" s="80">
        <v>0</v>
      </c>
      <c r="Z1252" s="80">
        <v>0</v>
      </c>
      <c r="AA1252" s="80">
        <v>0.13677721561610923</v>
      </c>
      <c r="AB1252" s="80">
        <v>0</v>
      </c>
      <c r="AC1252" s="80">
        <v>0</v>
      </c>
      <c r="AD1252" s="80">
        <v>0</v>
      </c>
      <c r="AE1252" s="80">
        <v>0</v>
      </c>
      <c r="AF1252" s="80">
        <v>0</v>
      </c>
      <c r="AG1252" s="80"/>
      <c r="AH1252" s="80">
        <v>0</v>
      </c>
      <c r="AI1252" s="80">
        <v>0</v>
      </c>
      <c r="AJ1252" s="80">
        <v>0</v>
      </c>
      <c r="AK1252" s="80">
        <v>0</v>
      </c>
      <c r="AL1252" s="80">
        <v>0</v>
      </c>
      <c r="AM1252" s="80">
        <v>0</v>
      </c>
      <c r="AN1252" s="41" t="s">
        <v>5558</v>
      </c>
      <c r="AO1252" s="41"/>
      <c r="AP1252" s="40" t="str" cm="1">
        <f t="array" ref="AP1252">IFERROR(_xlfn.IFS(
AR1252="MPR ISSUE","PDH",
AR1252="BSS Hardware Issue","BSS",
AR1252="Sites strategiques, MLL, Pylone, etc.","ENVTECH",
AR1252="AKTIVCO DEFAUT GE &amp; POWER Cabinet","AKTIVCO",
AR1252="AKTIVCO Coupure ENEO &amp; Baisse de tension","AKTIVCO GRID ONLY",
AR1252="Coupure ENEO &amp; Baisse de tension","IHS GRID ONLY",
AR1252="Defaut GE &amp; POWER Cabinet","IHS",
AR1252="Sharing","Partners",
AR1252="Sites strategiques &amp; DataCenter","SST &amp; DC",
AR1252="Exclu","Exclu",
AR1252="SAT","SAT",
AR1252="SPARE-ISSUE","SPARE-ISSUE",
AR1252="Fiber CAmtel","TRANS_FO_CAMTEL",
AR1252="Fiber AOF","Fiber AOF",
AR1252="Projet OCM (HUAWEI)","TRAVAUX-HUAWEI",
AR1252="Projet OCM (NOKIA)","TRAVAUX-NOKIA",
AR1252="ACCESS-ISSUE","ACCESS-ISSUE",
AR1252="Projet OCM (ZTE, NOKIA, autres projets)","TRAVAUX OCM",
AR1252="No root CAuse","No root cause",
AR1252="ODU HS","PDH",
AR1252="IP &amp; VLAN","PDH",
AR1252="Warehouse HUAWEI","SPARE-ISSUE",
AR1252="SPARE-HS","SPARE-ISSUE",
AR1252="Power Telco","BSS",AR1252="no impacts","no impacts"
),"")</f>
        <v>No root cause</v>
      </c>
      <c r="AQ1252" s="40" t="str" cm="1">
        <f t="array" ref="AQ1252">IFERROR(_xlfn.IFS(
AR1252="MPR ISSUE","TX ISSUE",
AR1252="BSS Hardware Issue","RAN ISSUE",
AR1252="Sites strategiques, MLL, Pylone, etc.","ENVTECH",
AR1252="AKTIVCO DEFAUT GE &amp; POWER Cabinet","POWER ISSUE",
AR1252="AKTIVCO Coupure ENEO &amp; Baisse de tension","POWER ISSUE",
AR1252="Coupure ENEO &amp; Baisse de tension","POWER ISSUE",
AR1252="Defaut GE &amp; POWER Cabinet","POWER ISSUE",
AR1252="Sharing","POWER ISSUE",
AR1252="Sites strategiques &amp; DataCenter","POWER ISSUE",
AR1252="Exclu","Exclu",
AR1252="SAT","TX ISSUE",
AR1252="SPARE-ISSUE","SPARE-ISSUE",
AR1252="Fiber CAmtel","TX ISSUE",
AR1252="Fiber AOF","TX ISSUE",
AR1252="Projet OCM (HUAWEI)","TRAVAUX-HUAWEI",
AR1252="Projet OCM (NOKIA)","TRAVAUX -NOKIA",
AR1252="ACCESS-ISSUE","ACCESS-ISSUE",
AR1252="Projet OCM (ZTE, NOKIA, autres projets)","TRAVAUX OCM",
AR1252="No root CAuse","No root cause",
AR1252="ODU HS","TX ISSUE",
AR1252="IP &amp; VLAN","TX ISSUE",
AR1252="Warehouse HUAWEI","SPARE-ISSUE",
AR1252="SPARE-HS","SPARE-ISSUE",
AR1252="Power Telco","RAN ISSUE",AR1252="no impacts","no impacts"
),"")</f>
        <v>No root cause</v>
      </c>
      <c r="AR1252" s="59" t="s">
        <v>5343</v>
      </c>
      <c r="AS1252" s="40" t="str" cm="1">
        <f t="array" ref="AS1252">IFERROR(_xlfn.IFS(
AR1252="MPR ISSUE","ACTIVE",
AR1252="BSS Hardware Issue","ACTIVE",
AR1252="Sites strategiques, MLL, Pylone, etc.","PASSIVE",
AR1252="AKTIVCO DEFAUT GE &amp; POWER Cabinet","PASSIVE",
AR1252="AKTIVCO Coupure ENEO &amp; Baisse de tension","PASSIVE",
AR1252="Coupure ENEO &amp; Baisse de tension","PASSIVE",
AR1252="Defaut GE &amp; POWER Cabinet","PASSIVE",
AR1252="Sharing","PASSIVE",
AR1252="Sites strategiques &amp; DataCenter","PASSIVE",
AR1252="Exclu","Exclu",
AR1252="SAT","ACTIVE",
AR1252="SPARE-ISSUE","SPARE-ISSUE",
AR1252="Fiber CAmtel","ACTIVE",
AR1252="Fiber AOF","ACTIVE",
AR1252="Projet OCM (HUAWEI)","PLANNED WORKS",
AR1252="Projet OCM (NOKIA)","PLANNED WORKS",
AR1252="ACCESS-ISSUE","ACCESS-ISSUE",
AR1252="Projet OCM (ZTE, NOKIA, autres projets)","PLANNED WORKS",
AR1252="No root CAuse","No root cause",
AR1252="ODU HS","ACTIVE",
AR1252="IP &amp; VLAN","ACTIVE",
AR1252="Warehouse HUAWEI","SPARE-ISSUE",
AR1252="SPARE-HS","SPARE-ISSUE",
AR1252="Power Telco","ACTIVE", AR1252="no impacts","no impacts"
),"")</f>
        <v>No root cause</v>
      </c>
      <c r="AT1252" s="99" t="s">
        <v>5661</v>
      </c>
      <c r="AU1252" s="99" t="s">
        <v>1720</v>
      </c>
      <c r="AW1252" s="17"/>
      <c r="AX1252" s="17" t="s">
        <v>5536</v>
      </c>
      <c r="AY1252" s="17"/>
      <c r="AZ1252" s="17" t="s">
        <v>5536</v>
      </c>
      <c r="BA1252" s="7"/>
      <c r="BC1252" s="18"/>
      <c r="BD1252" s="18"/>
      <c r="BE1252" s="18"/>
      <c r="BF1252" s="18"/>
      <c r="BG1252" s="18"/>
      <c r="BH1252" s="18"/>
      <c r="BI1252" s="18"/>
      <c r="BJ1252" s="18"/>
      <c r="BK1252" s="18"/>
      <c r="BM1252" s="18"/>
      <c r="BN1252" s="18"/>
      <c r="BO1252" s="18"/>
      <c r="BP1252" s="9" t="s">
        <v>5661</v>
      </c>
      <c r="BQ1252" s="14"/>
      <c r="BR1252" s="102" t="s">
        <v>5536</v>
      </c>
      <c r="BS1252" s="14"/>
      <c r="BT1252" s="14"/>
      <c r="BU1252" s="9"/>
      <c r="BV1252" s="9"/>
      <c r="BW1252" s="9"/>
    </row>
    <row r="1253" spans="1:75" x14ac:dyDescent="0.35">
      <c r="A1253" s="1" t="s">
        <v>166</v>
      </c>
      <c r="B1253" s="8" t="s">
        <v>167</v>
      </c>
      <c r="C1253" s="3" t="s">
        <v>32</v>
      </c>
      <c r="D1253" s="1" t="s">
        <v>11</v>
      </c>
      <c r="E1253" s="1" t="s">
        <v>12</v>
      </c>
      <c r="F1253" s="3" t="s">
        <v>31</v>
      </c>
      <c r="G1253" s="1" t="s">
        <v>32</v>
      </c>
      <c r="H1253" s="30" t="s">
        <v>5587</v>
      </c>
      <c r="I1253" s="27">
        <v>0</v>
      </c>
      <c r="J1253" s="27">
        <v>0</v>
      </c>
      <c r="K1253" s="27">
        <v>0</v>
      </c>
      <c r="L1253" s="27">
        <v>0</v>
      </c>
      <c r="M1253" s="27">
        <v>0</v>
      </c>
      <c r="N1253" s="27">
        <v>0</v>
      </c>
      <c r="O1253" s="27">
        <v>0</v>
      </c>
      <c r="P1253" s="27">
        <v>0</v>
      </c>
      <c r="Q1253" s="27">
        <v>0</v>
      </c>
      <c r="R1253" s="27">
        <v>0</v>
      </c>
      <c r="S1253" s="80">
        <v>0</v>
      </c>
      <c r="T1253" s="80">
        <v>0</v>
      </c>
      <c r="U1253" s="80">
        <v>0</v>
      </c>
      <c r="V1253" s="80">
        <v>0</v>
      </c>
      <c r="W1253" s="80">
        <v>0</v>
      </c>
      <c r="X1253" s="80">
        <v>0</v>
      </c>
      <c r="Y1253" s="80">
        <v>0</v>
      </c>
      <c r="Z1253" s="80">
        <v>0</v>
      </c>
      <c r="AA1253" s="80">
        <v>0.13069545390987697</v>
      </c>
      <c r="AB1253" s="80">
        <v>0</v>
      </c>
      <c r="AC1253" s="80">
        <v>0</v>
      </c>
      <c r="AD1253" s="80">
        <v>0</v>
      </c>
      <c r="AE1253" s="80">
        <v>0</v>
      </c>
      <c r="AF1253" s="80">
        <v>0</v>
      </c>
      <c r="AG1253" s="80"/>
      <c r="AH1253" s="80">
        <v>0</v>
      </c>
      <c r="AI1253" s="80">
        <v>0</v>
      </c>
      <c r="AJ1253" s="80">
        <v>0</v>
      </c>
      <c r="AK1253" s="80">
        <v>0</v>
      </c>
      <c r="AL1253" s="80">
        <v>0</v>
      </c>
      <c r="AM1253" s="80">
        <v>0</v>
      </c>
      <c r="AN1253" s="41" t="s">
        <v>5558</v>
      </c>
      <c r="AO1253" s="41"/>
      <c r="AP1253" s="40" t="str" cm="1">
        <f t="array" ref="AP1253">IFERROR(_xlfn.IFS(
AR1253="MPR ISSUE","PDH",
AR1253="BSS Hardware Issue","BSS",
AR1253="Sites strategiques, MLL, Pylone, etc.","ENVTECH",
AR1253="AKTIVCO DEFAUT GE &amp; POWER Cabinet","AKTIVCO",
AR1253="AKTIVCO Coupure ENEO &amp; Baisse de tension","AKTIVCO GRID ONLY",
AR1253="Coupure ENEO &amp; Baisse de tension","IHS GRID ONLY",
AR1253="Defaut GE &amp; POWER Cabinet","IHS",
AR1253="Sharing","Partners",
AR1253="Sites strategiques &amp; DataCenter","SST &amp; DC",
AR1253="Exclu","Exclu",
AR1253="SAT","SAT",
AR1253="SPARE-ISSUE","SPARE-ISSUE",
AR1253="Fiber CAmtel","TRANS_FO_CAMTEL",
AR1253="Fiber AOF","Fiber AOF",
AR1253="Projet OCM (HUAWEI)","TRAVAUX-HUAWEI",
AR1253="Projet OCM (NOKIA)","TRAVAUX-NOKIA",
AR1253="ACCESS-ISSUE","ACCESS-ISSUE",
AR1253="Projet OCM (ZTE, NOKIA, autres projets)","TRAVAUX OCM",
AR1253="No root CAuse","No root cause",
AR1253="ODU HS","PDH",
AR1253="IP &amp; VLAN","PDH",
AR1253="Warehouse HUAWEI","SPARE-ISSUE",
AR1253="SPARE-HS","SPARE-ISSUE",
AR1253="Power Telco","BSS",AR1253="no impacts","no impacts"
),"")</f>
        <v>No root cause</v>
      </c>
      <c r="AQ1253" s="40" t="str" cm="1">
        <f t="array" ref="AQ1253">IFERROR(_xlfn.IFS(
AR1253="MPR ISSUE","TX ISSUE",
AR1253="BSS Hardware Issue","RAN ISSUE",
AR1253="Sites strategiques, MLL, Pylone, etc.","ENVTECH",
AR1253="AKTIVCO DEFAUT GE &amp; POWER Cabinet","POWER ISSUE",
AR1253="AKTIVCO Coupure ENEO &amp; Baisse de tension","POWER ISSUE",
AR1253="Coupure ENEO &amp; Baisse de tension","POWER ISSUE",
AR1253="Defaut GE &amp; POWER Cabinet","POWER ISSUE",
AR1253="Sharing","POWER ISSUE",
AR1253="Sites strategiques &amp; DataCenter","POWER ISSUE",
AR1253="Exclu","Exclu",
AR1253="SAT","TX ISSUE",
AR1253="SPARE-ISSUE","SPARE-ISSUE",
AR1253="Fiber CAmtel","TX ISSUE",
AR1253="Fiber AOF","TX ISSUE",
AR1253="Projet OCM (HUAWEI)","TRAVAUX-HUAWEI",
AR1253="Projet OCM (NOKIA)","TRAVAUX -NOKIA",
AR1253="ACCESS-ISSUE","ACCESS-ISSUE",
AR1253="Projet OCM (ZTE, NOKIA, autres projets)","TRAVAUX OCM",
AR1253="No root CAuse","No root cause",
AR1253="ODU HS","TX ISSUE",
AR1253="IP &amp; VLAN","TX ISSUE",
AR1253="Warehouse HUAWEI","SPARE-ISSUE",
AR1253="SPARE-HS","SPARE-ISSUE",
AR1253="Power Telco","RAN ISSUE",AR1253="no impacts","no impacts"
),"")</f>
        <v>No root cause</v>
      </c>
      <c r="AR1253" s="59" t="s">
        <v>5343</v>
      </c>
      <c r="AS1253" s="40" t="str" cm="1">
        <f t="array" ref="AS1253">IFERROR(_xlfn.IFS(
AR1253="MPR ISSUE","ACTIVE",
AR1253="BSS Hardware Issue","ACTIVE",
AR1253="Sites strategiques, MLL, Pylone, etc.","PASSIVE",
AR1253="AKTIVCO DEFAUT GE &amp; POWER Cabinet","PASSIVE",
AR1253="AKTIVCO Coupure ENEO &amp; Baisse de tension","PASSIVE",
AR1253="Coupure ENEO &amp; Baisse de tension","PASSIVE",
AR1253="Defaut GE &amp; POWER Cabinet","PASSIVE",
AR1253="Sharing","PASSIVE",
AR1253="Sites strategiques &amp; DataCenter","PASSIVE",
AR1253="Exclu","Exclu",
AR1253="SAT","ACTIVE",
AR1253="SPARE-ISSUE","SPARE-ISSUE",
AR1253="Fiber CAmtel","ACTIVE",
AR1253="Fiber AOF","ACTIVE",
AR1253="Projet OCM (HUAWEI)","PLANNED WORKS",
AR1253="Projet OCM (NOKIA)","PLANNED WORKS",
AR1253="ACCESS-ISSUE","ACCESS-ISSUE",
AR1253="Projet OCM (ZTE, NOKIA, autres projets)","PLANNED WORKS",
AR1253="No root CAuse","No root cause",
AR1253="ODU HS","ACTIVE",
AR1253="IP &amp; VLAN","ACTIVE",
AR1253="Warehouse HUAWEI","SPARE-ISSUE",
AR1253="SPARE-HS","SPARE-ISSUE",
AR1253="Power Telco","ACTIVE", AR1253="no impacts","no impacts"
),"")</f>
        <v>No root cause</v>
      </c>
      <c r="AT1253" s="99" t="s">
        <v>5661</v>
      </c>
      <c r="AU1253" s="99" t="s">
        <v>167</v>
      </c>
      <c r="AW1253" s="17"/>
      <c r="AX1253" s="17" t="s">
        <v>5536</v>
      </c>
      <c r="AY1253" s="17"/>
      <c r="AZ1253" s="17" t="s">
        <v>5536</v>
      </c>
      <c r="BA1253" s="7"/>
      <c r="BC1253" s="18"/>
      <c r="BD1253" s="18"/>
      <c r="BE1253" s="18"/>
      <c r="BF1253" s="18"/>
      <c r="BG1253" s="18"/>
      <c r="BH1253" s="18"/>
      <c r="BI1253" s="18"/>
      <c r="BJ1253" s="18"/>
      <c r="BK1253" s="18"/>
      <c r="BM1253" s="18"/>
      <c r="BN1253" s="18"/>
      <c r="BO1253" s="18"/>
      <c r="BP1253" s="9" t="s">
        <v>5661</v>
      </c>
      <c r="BQ1253" s="14"/>
      <c r="BR1253" s="102" t="s">
        <v>5536</v>
      </c>
      <c r="BS1253" s="14"/>
      <c r="BT1253" s="14"/>
      <c r="BU1253" s="9"/>
      <c r="BV1253" s="9"/>
      <c r="BW1253" s="9"/>
    </row>
    <row r="1254" spans="1:75" x14ac:dyDescent="0.35">
      <c r="A1254" s="1" t="s">
        <v>2666</v>
      </c>
      <c r="B1254" s="8" t="s">
        <v>2667</v>
      </c>
      <c r="C1254" s="3" t="s">
        <v>51</v>
      </c>
      <c r="D1254" s="1" t="s">
        <v>11</v>
      </c>
      <c r="E1254" s="1" t="s">
        <v>12</v>
      </c>
      <c r="F1254" s="3" t="s">
        <v>51</v>
      </c>
      <c r="G1254" s="1" t="s">
        <v>52</v>
      </c>
      <c r="H1254" s="28" t="s">
        <v>5589</v>
      </c>
      <c r="I1254" s="27">
        <v>10.119445086507262</v>
      </c>
      <c r="J1254" s="27">
        <v>6.9304439079652873</v>
      </c>
      <c r="K1254" s="27">
        <v>1.4446413437090685E-2</v>
      </c>
      <c r="L1254" s="27">
        <v>0</v>
      </c>
      <c r="M1254" s="27">
        <v>8.6599114524031719</v>
      </c>
      <c r="N1254" s="27">
        <v>0</v>
      </c>
      <c r="O1254" s="27">
        <v>0</v>
      </c>
      <c r="P1254" s="27">
        <v>1.3615477138283212</v>
      </c>
      <c r="Q1254" s="27">
        <v>17.79812403512226</v>
      </c>
      <c r="R1254" s="27">
        <v>1.0189001891945106</v>
      </c>
      <c r="S1254" s="80">
        <v>1.3658102975461786</v>
      </c>
      <c r="T1254" s="80">
        <v>0</v>
      </c>
      <c r="U1254" s="80">
        <v>0</v>
      </c>
      <c r="V1254" s="80">
        <v>0</v>
      </c>
      <c r="W1254" s="80">
        <v>0</v>
      </c>
      <c r="X1254" s="80">
        <v>0</v>
      </c>
      <c r="Y1254" s="80">
        <v>0</v>
      </c>
      <c r="Z1254" s="80">
        <v>3.0791014259501819</v>
      </c>
      <c r="AA1254" s="80">
        <v>5.7732148513410547E-2</v>
      </c>
      <c r="AB1254" s="80">
        <v>0</v>
      </c>
      <c r="AC1254" s="80">
        <v>0</v>
      </c>
      <c r="AD1254" s="80">
        <v>0</v>
      </c>
      <c r="AE1254" s="80">
        <v>0</v>
      </c>
      <c r="AF1254" s="80">
        <v>0</v>
      </c>
      <c r="AG1254" s="80"/>
      <c r="AH1254" s="80">
        <v>0</v>
      </c>
      <c r="AI1254" s="80">
        <v>0</v>
      </c>
      <c r="AJ1254" s="80">
        <v>0</v>
      </c>
      <c r="AK1254" s="80">
        <v>0</v>
      </c>
      <c r="AL1254" s="80">
        <v>0</v>
      </c>
      <c r="AM1254" s="80">
        <v>0</v>
      </c>
      <c r="AN1254" s="41" t="s">
        <v>5558</v>
      </c>
      <c r="AO1254" s="41"/>
      <c r="AP1254" s="40" t="str" cm="1">
        <f t="array" ref="AP1254">IFERROR(_xlfn.IFS(
AR1254="MPR ISSUE","PDH",
AR1254="BSS Hardware Issue","BSS",
AR1254="Sites strategiques, MLL, Pylone, etc.","ENVTECH",
AR1254="AKTIVCO DEFAUT GE &amp; POWER Cabinet","AKTIVCO",
AR1254="AKTIVCO Coupure ENEO &amp; Baisse de tension","AKTIVCO GRID ONLY",
AR1254="Coupure ENEO &amp; Baisse de tension","IHS GRID ONLY",
AR1254="Defaut GE &amp; POWER Cabinet","IHS",
AR1254="Sharing","Partners",
AR1254="Sites strategiques &amp; DataCenter","SST &amp; DC",
AR1254="Exclu","Exclu",
AR1254="SAT","SAT",
AR1254="SPARE-ISSUE","SPARE-ISSUE",
AR1254="Fiber CAmtel","TRANS_FO_CAMTEL",
AR1254="Fiber AOF","Fiber AOF",
AR1254="Projet OCM (HUAWEI)","TRAVAUX-HUAWEI",
AR1254="Projet OCM (NOKIA)","TRAVAUX-NOKIA",
AR1254="ACCESS-ISSUE","ACCESS-ISSUE",
AR1254="Projet OCM (ZTE, NOKIA, autres projets)","TRAVAUX OCM",
AR1254="No root CAuse","No root cause",
AR1254="ODU HS","PDH",
AR1254="IP &amp; VLAN","PDH",
AR1254="Warehouse HUAWEI","SPARE-ISSUE",
AR1254="SPARE-HS","SPARE-ISSUE",
AR1254="Power Telco","BSS",AR1254="no impacts","no impacts"
),"")</f>
        <v>No root cause</v>
      </c>
      <c r="AQ1254" s="40" t="str" cm="1">
        <f t="array" ref="AQ1254">IFERROR(_xlfn.IFS(
AR1254="MPR ISSUE","TX ISSUE",
AR1254="BSS Hardware Issue","RAN ISSUE",
AR1254="Sites strategiques, MLL, Pylone, etc.","ENVTECH",
AR1254="AKTIVCO DEFAUT GE &amp; POWER Cabinet","POWER ISSUE",
AR1254="AKTIVCO Coupure ENEO &amp; Baisse de tension","POWER ISSUE",
AR1254="Coupure ENEO &amp; Baisse de tension","POWER ISSUE",
AR1254="Defaut GE &amp; POWER Cabinet","POWER ISSUE",
AR1254="Sharing","POWER ISSUE",
AR1254="Sites strategiques &amp; DataCenter","POWER ISSUE",
AR1254="Exclu","Exclu",
AR1254="SAT","TX ISSUE",
AR1254="SPARE-ISSUE","SPARE-ISSUE",
AR1254="Fiber CAmtel","TX ISSUE",
AR1254="Fiber AOF","TX ISSUE",
AR1254="Projet OCM (HUAWEI)","TRAVAUX-HUAWEI",
AR1254="Projet OCM (NOKIA)","TRAVAUX -NOKIA",
AR1254="ACCESS-ISSUE","ACCESS-ISSUE",
AR1254="Projet OCM (ZTE, NOKIA, autres projets)","TRAVAUX OCM",
AR1254="No root CAuse","No root cause",
AR1254="ODU HS","TX ISSUE",
AR1254="IP &amp; VLAN","TX ISSUE",
AR1254="Warehouse HUAWEI","SPARE-ISSUE",
AR1254="SPARE-HS","SPARE-ISSUE",
AR1254="Power Telco","RAN ISSUE",AR1254="no impacts","no impacts"
),"")</f>
        <v>No root cause</v>
      </c>
      <c r="AR1254" s="59" t="s">
        <v>5343</v>
      </c>
      <c r="AS1254" s="40" t="str" cm="1">
        <f t="array" ref="AS1254">IFERROR(_xlfn.IFS(
AR1254="MPR ISSUE","ACTIVE",
AR1254="BSS Hardware Issue","ACTIVE",
AR1254="Sites strategiques, MLL, Pylone, etc.","PASSIVE",
AR1254="AKTIVCO DEFAUT GE &amp; POWER Cabinet","PASSIVE",
AR1254="AKTIVCO Coupure ENEO &amp; Baisse de tension","PASSIVE",
AR1254="Coupure ENEO &amp; Baisse de tension","PASSIVE",
AR1254="Defaut GE &amp; POWER Cabinet","PASSIVE",
AR1254="Sharing","PASSIVE",
AR1254="Sites strategiques &amp; DataCenter","PASSIVE",
AR1254="Exclu","Exclu",
AR1254="SAT","ACTIVE",
AR1254="SPARE-ISSUE","SPARE-ISSUE",
AR1254="Fiber CAmtel","ACTIVE",
AR1254="Fiber AOF","ACTIVE",
AR1254="Projet OCM (HUAWEI)","PLANNED WORKS",
AR1254="Projet OCM (NOKIA)","PLANNED WORKS",
AR1254="ACCESS-ISSUE","ACCESS-ISSUE",
AR1254="Projet OCM (ZTE, NOKIA, autres projets)","PLANNED WORKS",
AR1254="No root CAuse","No root cause",
AR1254="ODU HS","ACTIVE",
AR1254="IP &amp; VLAN","ACTIVE",
AR1254="Warehouse HUAWEI","SPARE-ISSUE",
AR1254="SPARE-HS","SPARE-ISSUE",
AR1254="Power Telco","ACTIVE", AR1254="no impacts","no impacts"
),"")</f>
        <v>No root cause</v>
      </c>
      <c r="AT1254" s="99" t="s">
        <v>5661</v>
      </c>
      <c r="AU1254" s="99" t="s">
        <v>2667</v>
      </c>
      <c r="AW1254" s="17"/>
      <c r="AX1254" s="17" t="s">
        <v>5536</v>
      </c>
      <c r="AY1254" s="17"/>
      <c r="AZ1254" s="17" t="s">
        <v>5536</v>
      </c>
      <c r="BA1254" s="7"/>
      <c r="BC1254" s="18"/>
      <c r="BD1254" s="18"/>
      <c r="BE1254" s="18"/>
      <c r="BF1254" s="18"/>
      <c r="BG1254" s="18"/>
      <c r="BH1254" s="18"/>
      <c r="BI1254" s="18"/>
      <c r="BJ1254" s="18"/>
      <c r="BK1254" s="18"/>
      <c r="BM1254" s="18"/>
      <c r="BN1254" s="18"/>
      <c r="BO1254" s="18"/>
      <c r="BP1254" s="9" t="s">
        <v>5661</v>
      </c>
      <c r="BQ1254" s="14"/>
      <c r="BR1254" s="102" t="s">
        <v>5536</v>
      </c>
      <c r="BS1254" s="14"/>
      <c r="BT1254" s="14"/>
      <c r="BU1254" s="9"/>
      <c r="BV1254" s="9"/>
      <c r="BW1254" s="9"/>
    </row>
    <row r="1255" spans="1:75" x14ac:dyDescent="0.35">
      <c r="A1255" s="1" t="s">
        <v>364</v>
      </c>
      <c r="B1255" s="1" t="s">
        <v>365</v>
      </c>
      <c r="C1255" s="3" t="s">
        <v>38</v>
      </c>
      <c r="D1255" s="1" t="s">
        <v>11</v>
      </c>
      <c r="E1255" s="1" t="s">
        <v>12</v>
      </c>
      <c r="F1255" s="3" t="s">
        <v>37</v>
      </c>
      <c r="G1255" s="1" t="s">
        <v>38</v>
      </c>
      <c r="H1255" s="30" t="s">
        <v>5587</v>
      </c>
      <c r="I1255" s="27">
        <v>9.9234375757991669E-2</v>
      </c>
      <c r="J1255" s="27">
        <v>1.5479777874800595</v>
      </c>
      <c r="K1255" s="27">
        <v>0</v>
      </c>
      <c r="L1255" s="27">
        <v>0</v>
      </c>
      <c r="M1255" s="27">
        <v>4.2697177491845789E-2</v>
      </c>
      <c r="N1255" s="27">
        <v>0</v>
      </c>
      <c r="O1255" s="27">
        <v>0</v>
      </c>
      <c r="P1255" s="27">
        <v>0.6817280336041408</v>
      </c>
      <c r="Q1255" s="27">
        <v>0</v>
      </c>
      <c r="R1255" s="27">
        <v>0</v>
      </c>
      <c r="S1255" s="80">
        <v>0.70220270351251146</v>
      </c>
      <c r="T1255" s="80">
        <v>0</v>
      </c>
      <c r="U1255" s="80">
        <v>0.33986525241629534</v>
      </c>
      <c r="V1255" s="80">
        <v>4.1299085702545142</v>
      </c>
      <c r="W1255" s="80">
        <v>0</v>
      </c>
      <c r="X1255" s="80">
        <v>0</v>
      </c>
      <c r="Y1255" s="80">
        <v>0</v>
      </c>
      <c r="Z1255" s="80">
        <v>0</v>
      </c>
      <c r="AA1255" s="80">
        <v>4.0877999503471658E-2</v>
      </c>
      <c r="AB1255" s="80">
        <v>0</v>
      </c>
      <c r="AC1255" s="80">
        <v>0</v>
      </c>
      <c r="AD1255" s="80">
        <v>0</v>
      </c>
      <c r="AE1255" s="80">
        <v>0</v>
      </c>
      <c r="AF1255" s="80">
        <v>0</v>
      </c>
      <c r="AG1255" s="80"/>
      <c r="AH1255" s="80">
        <v>3.920150214163657E-2</v>
      </c>
      <c r="AI1255" s="80">
        <v>0</v>
      </c>
      <c r="AJ1255" s="80">
        <v>0</v>
      </c>
      <c r="AK1255" s="80">
        <v>0</v>
      </c>
      <c r="AL1255" s="80">
        <v>0</v>
      </c>
      <c r="AM1255" s="80">
        <v>0</v>
      </c>
      <c r="AN1255" s="41" t="s">
        <v>5558</v>
      </c>
      <c r="AO1255" s="41"/>
      <c r="AP1255" s="40" t="str" cm="1">
        <f t="array" ref="AP1255">IFERROR(_xlfn.IFS(
AR1255="MPR ISSUE","PDH",
AR1255="BSS Hardware Issue","BSS",
AR1255="Sites strategiques, MLL, Pylone, etc.","ENVTECH",
AR1255="AKTIVCO DEFAUT GE &amp; POWER Cabinet","AKTIVCO",
AR1255="AKTIVCO Coupure ENEO &amp; Baisse de tension","AKTIVCO GRID ONLY",
AR1255="Coupure ENEO &amp; Baisse de tension","IHS GRID ONLY",
AR1255="Defaut GE &amp; POWER Cabinet","IHS",
AR1255="Sharing","Partners",
AR1255="Sites strategiques &amp; DataCenter","SST &amp; DC",
AR1255="Exclu","Exclu",
AR1255="SAT","SAT",
AR1255="SPARE-ISSUE","SPARE-ISSUE",
AR1255="Fiber CAmtel","TRANS_FO_CAMTEL",
AR1255="Fiber AOF","Fiber AOF",
AR1255="Projet OCM (HUAWEI)","TRAVAUX-HUAWEI",
AR1255="Projet OCM (NOKIA)","TRAVAUX-NOKIA",
AR1255="ACCESS-ISSUE","ACCESS-ISSUE",
AR1255="Projet OCM (ZTE, NOKIA, autres projets)","TRAVAUX OCM",
AR1255="No root CAuse","No root cause",
AR1255="ODU HS","PDH",
AR1255="IP &amp; VLAN","PDH",
AR1255="Warehouse HUAWEI","SPARE-ISSUE",
AR1255="SPARE-HS","SPARE-ISSUE",
AR1255="Power Telco","BSS",AR1255="no impacts","no impacts"
),"")</f>
        <v>No root cause</v>
      </c>
      <c r="AQ1255" s="40" t="str" cm="1">
        <f t="array" ref="AQ1255">IFERROR(_xlfn.IFS(
AR1255="MPR ISSUE","TX ISSUE",
AR1255="BSS Hardware Issue","RAN ISSUE",
AR1255="Sites strategiques, MLL, Pylone, etc.","ENVTECH",
AR1255="AKTIVCO DEFAUT GE &amp; POWER Cabinet","POWER ISSUE",
AR1255="AKTIVCO Coupure ENEO &amp; Baisse de tension","POWER ISSUE",
AR1255="Coupure ENEO &amp; Baisse de tension","POWER ISSUE",
AR1255="Defaut GE &amp; POWER Cabinet","POWER ISSUE",
AR1255="Sharing","POWER ISSUE",
AR1255="Sites strategiques &amp; DataCenter","POWER ISSUE",
AR1255="Exclu","Exclu",
AR1255="SAT","TX ISSUE",
AR1255="SPARE-ISSUE","SPARE-ISSUE",
AR1255="Fiber CAmtel","TX ISSUE",
AR1255="Fiber AOF","TX ISSUE",
AR1255="Projet OCM (HUAWEI)","TRAVAUX-HUAWEI",
AR1255="Projet OCM (NOKIA)","TRAVAUX -NOKIA",
AR1255="ACCESS-ISSUE","ACCESS-ISSUE",
AR1255="Projet OCM (ZTE, NOKIA, autres projets)","TRAVAUX OCM",
AR1255="No root CAuse","No root cause",
AR1255="ODU HS","TX ISSUE",
AR1255="IP &amp; VLAN","TX ISSUE",
AR1255="Warehouse HUAWEI","SPARE-ISSUE",
AR1255="SPARE-HS","SPARE-ISSUE",
AR1255="Power Telco","RAN ISSUE",AR1255="no impacts","no impacts"
),"")</f>
        <v>No root cause</v>
      </c>
      <c r="AR1255" s="59" t="s">
        <v>5343</v>
      </c>
      <c r="AS1255" s="40" t="str" cm="1">
        <f t="array" ref="AS1255">IFERROR(_xlfn.IFS(
AR1255="MPR ISSUE","ACTIVE",
AR1255="BSS Hardware Issue","ACTIVE",
AR1255="Sites strategiques, MLL, Pylone, etc.","PASSIVE",
AR1255="AKTIVCO DEFAUT GE &amp; POWER Cabinet","PASSIVE",
AR1255="AKTIVCO Coupure ENEO &amp; Baisse de tension","PASSIVE",
AR1255="Coupure ENEO &amp; Baisse de tension","PASSIVE",
AR1255="Defaut GE &amp; POWER Cabinet","PASSIVE",
AR1255="Sharing","PASSIVE",
AR1255="Sites strategiques &amp; DataCenter","PASSIVE",
AR1255="Exclu","Exclu",
AR1255="SAT","ACTIVE",
AR1255="SPARE-ISSUE","SPARE-ISSUE",
AR1255="Fiber CAmtel","ACTIVE",
AR1255="Fiber AOF","ACTIVE",
AR1255="Projet OCM (HUAWEI)","PLANNED WORKS",
AR1255="Projet OCM (NOKIA)","PLANNED WORKS",
AR1255="ACCESS-ISSUE","ACCESS-ISSUE",
AR1255="Projet OCM (ZTE, NOKIA, autres projets)","PLANNED WORKS",
AR1255="No root CAuse","No root cause",
AR1255="ODU HS","ACTIVE",
AR1255="IP &amp; VLAN","ACTIVE",
AR1255="Warehouse HUAWEI","SPARE-ISSUE",
AR1255="SPARE-HS","SPARE-ISSUE",
AR1255="Power Telco","ACTIVE", AR1255="no impacts","no impacts"
),"")</f>
        <v>No root cause</v>
      </c>
      <c r="AT1255" s="99" t="s">
        <v>5661</v>
      </c>
      <c r="AU1255" s="99" t="s">
        <v>365</v>
      </c>
      <c r="AW1255" s="17"/>
      <c r="AX1255" s="17" t="s">
        <v>5536</v>
      </c>
      <c r="AY1255" s="17"/>
      <c r="AZ1255" s="17" t="s">
        <v>5536</v>
      </c>
      <c r="BA1255" s="7"/>
      <c r="BC1255" s="18"/>
      <c r="BD1255" s="18"/>
      <c r="BE1255" s="18"/>
      <c r="BF1255" s="18"/>
      <c r="BG1255" s="18"/>
      <c r="BH1255" s="18"/>
      <c r="BI1255" s="18"/>
      <c r="BJ1255" s="18"/>
      <c r="BK1255" s="18"/>
      <c r="BM1255" s="18"/>
      <c r="BN1255" s="18"/>
      <c r="BO1255" s="18"/>
      <c r="BP1255" s="9" t="s">
        <v>5661</v>
      </c>
      <c r="BQ1255" s="14"/>
      <c r="BR1255" s="102" t="s">
        <v>5536</v>
      </c>
      <c r="BS1255" s="14"/>
      <c r="BT1255" s="14"/>
      <c r="BU1255" s="9"/>
      <c r="BV1255" s="9"/>
      <c r="BW1255" s="9"/>
    </row>
    <row r="1256" spans="1:75" x14ac:dyDescent="0.35">
      <c r="A1256" s="1" t="s">
        <v>1193</v>
      </c>
      <c r="B1256" s="8" t="s">
        <v>1194</v>
      </c>
      <c r="C1256" s="3" t="s">
        <v>51</v>
      </c>
      <c r="D1256" s="1" t="s">
        <v>11</v>
      </c>
      <c r="E1256" s="1" t="s">
        <v>12</v>
      </c>
      <c r="F1256" s="3" t="s">
        <v>51</v>
      </c>
      <c r="G1256" s="1" t="s">
        <v>761</v>
      </c>
      <c r="H1256" s="29" t="s">
        <v>5588</v>
      </c>
      <c r="I1256" s="27">
        <v>2.7053307087621325E-3</v>
      </c>
      <c r="J1256" s="27">
        <v>0.15714335700993459</v>
      </c>
      <c r="K1256" s="27">
        <v>0</v>
      </c>
      <c r="L1256" s="27">
        <v>0</v>
      </c>
      <c r="M1256" s="27">
        <v>2.6195218224961261</v>
      </c>
      <c r="N1256" s="27">
        <v>3.8940339532160726</v>
      </c>
      <c r="O1256" s="27">
        <v>0</v>
      </c>
      <c r="P1256" s="27">
        <v>0</v>
      </c>
      <c r="Q1256" s="27">
        <v>0.66923146871340267</v>
      </c>
      <c r="R1256" s="27">
        <v>0</v>
      </c>
      <c r="S1256" s="80">
        <v>0.75584397278040771</v>
      </c>
      <c r="T1256" s="80">
        <v>0</v>
      </c>
      <c r="U1256" s="80">
        <v>0</v>
      </c>
      <c r="V1256" s="80">
        <v>0</v>
      </c>
      <c r="W1256" s="80">
        <v>0</v>
      </c>
      <c r="X1256" s="80">
        <v>0</v>
      </c>
      <c r="Y1256" s="80">
        <v>0</v>
      </c>
      <c r="Z1256" s="80">
        <v>0.10189180242728284</v>
      </c>
      <c r="AA1256" s="80">
        <v>1.612291079892593E-2</v>
      </c>
      <c r="AB1256" s="80">
        <v>0</v>
      </c>
      <c r="AC1256" s="80">
        <v>0</v>
      </c>
      <c r="AD1256" s="80">
        <v>0</v>
      </c>
      <c r="AE1256" s="80">
        <v>0</v>
      </c>
      <c r="AF1256" s="80">
        <v>0</v>
      </c>
      <c r="AG1256" s="80"/>
      <c r="AH1256" s="80">
        <v>0</v>
      </c>
      <c r="AI1256" s="80">
        <v>0</v>
      </c>
      <c r="AJ1256" s="80">
        <v>0</v>
      </c>
      <c r="AK1256" s="80">
        <v>0</v>
      </c>
      <c r="AL1256" s="80">
        <v>0</v>
      </c>
      <c r="AM1256" s="80">
        <v>0</v>
      </c>
      <c r="AN1256" s="41" t="s">
        <v>5591</v>
      </c>
      <c r="AO1256" s="41"/>
      <c r="AP1256" s="40" t="str" cm="1">
        <f t="array" ref="AP1256">IFERROR(_xlfn.IFS(
AR1256="MPR ISSUE","PDH",
AR1256="BSS Hardware Issue","BSS",
AR1256="Sites strategiques, MLL, Pylone, etc.","ENVTECH",
AR1256="AKTIVCO DEFAUT GE &amp; POWER Cabinet","AKTIVCO",
AR1256="AKTIVCO Coupure ENEO &amp; Baisse de tension","AKTIVCO GRID ONLY",
AR1256="Coupure ENEO &amp; Baisse de tension","IHS GRID ONLY",
AR1256="Defaut GE &amp; POWER Cabinet","IHS",
AR1256="Sharing","Partners",
AR1256="Sites strategiques &amp; DataCenter","SST &amp; DC",
AR1256="Exclu","Exclu",
AR1256="SAT","SAT",
AR1256="SPARE-ISSUE","SPARE-ISSUE",
AR1256="Fiber CAmtel","TRANS_FO_CAMTEL",
AR1256="Fiber AOF","Fiber AOF",
AR1256="Projet OCM (HUAWEI)","TRAVAUX-HUAWEI",
AR1256="Projet OCM (NOKIA)","TRAVAUX-NOKIA",
AR1256="ACCESS-ISSUE","ACCESS-ISSUE",
AR1256="Projet OCM (ZTE, NOKIA, autres projets)","TRAVAUX OCM",
AR1256="No root CAuse","No root cause",
AR1256="ODU HS","PDH",
AR1256="IP &amp; VLAN","PDH",
AR1256="Warehouse HUAWEI","SPARE-ISSUE",
AR1256="SPARE-HS","SPARE-ISSUE",
AR1256="Power Telco","BSS",AR1256="no impacts","no impacts"
),"")</f>
        <v>No root cause</v>
      </c>
      <c r="AQ1256" s="40" t="str" cm="1">
        <f t="array" ref="AQ1256">IFERROR(_xlfn.IFS(
AR1256="MPR ISSUE","TX ISSUE",
AR1256="BSS Hardware Issue","RAN ISSUE",
AR1256="Sites strategiques, MLL, Pylone, etc.","ENVTECH",
AR1256="AKTIVCO DEFAUT GE &amp; POWER Cabinet","POWER ISSUE",
AR1256="AKTIVCO Coupure ENEO &amp; Baisse de tension","POWER ISSUE",
AR1256="Coupure ENEO &amp; Baisse de tension","POWER ISSUE",
AR1256="Defaut GE &amp; POWER Cabinet","POWER ISSUE",
AR1256="Sharing","POWER ISSUE",
AR1256="Sites strategiques &amp; DataCenter","POWER ISSUE",
AR1256="Exclu","Exclu",
AR1256="SAT","TX ISSUE",
AR1256="SPARE-ISSUE","SPARE-ISSUE",
AR1256="Fiber CAmtel","TX ISSUE",
AR1256="Fiber AOF","TX ISSUE",
AR1256="Projet OCM (HUAWEI)","TRAVAUX-HUAWEI",
AR1256="Projet OCM (NOKIA)","TRAVAUX -NOKIA",
AR1256="ACCESS-ISSUE","ACCESS-ISSUE",
AR1256="Projet OCM (ZTE, NOKIA, autres projets)","TRAVAUX OCM",
AR1256="No root CAuse","No root cause",
AR1256="ODU HS","TX ISSUE",
AR1256="IP &amp; VLAN","TX ISSUE",
AR1256="Warehouse HUAWEI","SPARE-ISSUE",
AR1256="SPARE-HS","SPARE-ISSUE",
AR1256="Power Telco","RAN ISSUE",AR1256="no impacts","no impacts"
),"")</f>
        <v>No root cause</v>
      </c>
      <c r="AR1256" s="59" t="s">
        <v>5343</v>
      </c>
      <c r="AS1256" s="40" t="str" cm="1">
        <f t="array" ref="AS1256">IFERROR(_xlfn.IFS(
AR1256="MPR ISSUE","ACTIVE",
AR1256="BSS Hardware Issue","ACTIVE",
AR1256="Sites strategiques, MLL, Pylone, etc.","PASSIVE",
AR1256="AKTIVCO DEFAUT GE &amp; POWER Cabinet","PASSIVE",
AR1256="AKTIVCO Coupure ENEO &amp; Baisse de tension","PASSIVE",
AR1256="Coupure ENEO &amp; Baisse de tension","PASSIVE",
AR1256="Defaut GE &amp; POWER Cabinet","PASSIVE",
AR1256="Sharing","PASSIVE",
AR1256="Sites strategiques &amp; DataCenter","PASSIVE",
AR1256="Exclu","Exclu",
AR1256="SAT","ACTIVE",
AR1256="SPARE-ISSUE","SPARE-ISSUE",
AR1256="Fiber CAmtel","ACTIVE",
AR1256="Fiber AOF","ACTIVE",
AR1256="Projet OCM (HUAWEI)","PLANNED WORKS",
AR1256="Projet OCM (NOKIA)","PLANNED WORKS",
AR1256="ACCESS-ISSUE","ACCESS-ISSUE",
AR1256="Projet OCM (ZTE, NOKIA, autres projets)","PLANNED WORKS",
AR1256="No root CAuse","No root cause",
AR1256="ODU HS","ACTIVE",
AR1256="IP &amp; VLAN","ACTIVE",
AR1256="Warehouse HUAWEI","SPARE-ISSUE",
AR1256="SPARE-HS","SPARE-ISSUE",
AR1256="Power Telco","ACTIVE", AR1256="no impacts","no impacts"
),"")</f>
        <v>No root cause</v>
      </c>
      <c r="AT1256" s="99" t="s">
        <v>5661</v>
      </c>
      <c r="AU1256" s="99" t="s">
        <v>1194</v>
      </c>
      <c r="AW1256" s="17"/>
      <c r="AX1256" s="17" t="s">
        <v>5536</v>
      </c>
      <c r="AY1256" s="17"/>
      <c r="AZ1256" s="17" t="s">
        <v>5536</v>
      </c>
      <c r="BA1256" s="7"/>
      <c r="BC1256" s="18"/>
      <c r="BD1256" s="18"/>
      <c r="BE1256" s="18"/>
      <c r="BF1256" s="18"/>
      <c r="BG1256" s="18"/>
      <c r="BH1256" s="18"/>
      <c r="BI1256" s="18"/>
      <c r="BJ1256" s="18"/>
      <c r="BK1256" s="18"/>
      <c r="BM1256" s="18"/>
      <c r="BN1256" s="18"/>
      <c r="BO1256" s="18"/>
      <c r="BP1256" s="9" t="s">
        <v>5661</v>
      </c>
      <c r="BQ1256" s="14"/>
      <c r="BR1256" s="102" t="s">
        <v>5536</v>
      </c>
      <c r="BS1256" s="14"/>
      <c r="BT1256" s="14"/>
      <c r="BU1256" s="9"/>
      <c r="BV1256" s="9"/>
      <c r="BW1256" s="9"/>
    </row>
    <row r="1257" spans="1:75" x14ac:dyDescent="0.35">
      <c r="A1257" s="1" t="s">
        <v>2636</v>
      </c>
      <c r="B1257" s="8" t="s">
        <v>2637</v>
      </c>
      <c r="C1257" s="3" t="s">
        <v>37</v>
      </c>
      <c r="D1257" s="1" t="s">
        <v>11</v>
      </c>
      <c r="E1257" s="1" t="s">
        <v>12</v>
      </c>
      <c r="F1257" s="3" t="s">
        <v>37</v>
      </c>
      <c r="G1257" s="1" t="s">
        <v>2636</v>
      </c>
      <c r="H1257" s="29" t="s">
        <v>5588</v>
      </c>
      <c r="I1257" s="27">
        <v>0</v>
      </c>
      <c r="J1257" s="27">
        <v>0</v>
      </c>
      <c r="K1257" s="27">
        <v>0</v>
      </c>
      <c r="L1257" s="27">
        <v>0</v>
      </c>
      <c r="M1257" s="27">
        <v>0</v>
      </c>
      <c r="N1257" s="27">
        <v>0</v>
      </c>
      <c r="O1257" s="27">
        <v>0</v>
      </c>
      <c r="P1257" s="27">
        <v>6.6851597340379598E-2</v>
      </c>
      <c r="Q1257" s="27">
        <v>0</v>
      </c>
      <c r="R1257" s="27">
        <v>0</v>
      </c>
      <c r="S1257" s="80">
        <v>0</v>
      </c>
      <c r="T1257" s="80">
        <v>0</v>
      </c>
      <c r="U1257" s="80">
        <v>0</v>
      </c>
      <c r="V1257" s="80">
        <v>0</v>
      </c>
      <c r="W1257" s="80">
        <v>0</v>
      </c>
      <c r="X1257" s="80">
        <v>0</v>
      </c>
      <c r="Y1257" s="80">
        <v>0</v>
      </c>
      <c r="Z1257" s="80">
        <v>0</v>
      </c>
      <c r="AA1257" s="80">
        <v>6.7238245256582962E-3</v>
      </c>
      <c r="AB1257" s="80">
        <v>0</v>
      </c>
      <c r="AC1257" s="80">
        <v>0</v>
      </c>
      <c r="AD1257" s="80">
        <v>0</v>
      </c>
      <c r="AE1257" s="80">
        <v>0</v>
      </c>
      <c r="AF1257" s="80">
        <v>0</v>
      </c>
      <c r="AG1257" s="80"/>
      <c r="AH1257" s="80">
        <v>0</v>
      </c>
      <c r="AI1257" s="80">
        <v>0</v>
      </c>
      <c r="AJ1257" s="80">
        <v>0</v>
      </c>
      <c r="AK1257" s="80">
        <v>0</v>
      </c>
      <c r="AL1257" s="80">
        <v>0</v>
      </c>
      <c r="AM1257" s="80">
        <v>0</v>
      </c>
      <c r="AN1257" s="41" t="s">
        <v>5558</v>
      </c>
      <c r="AO1257" s="41"/>
      <c r="AP1257" s="40" t="str" cm="1">
        <f t="array" ref="AP1257">IFERROR(_xlfn.IFS(
AR1257="MPR ISSUE","PDH",
AR1257="BSS Hardware Issue","BSS",
AR1257="Sites strategiques, MLL, Pylone, etc.","ENVTECH",
AR1257="AKTIVCO DEFAUT GE &amp; POWER Cabinet","AKTIVCO",
AR1257="AKTIVCO Coupure ENEO &amp; Baisse de tension","AKTIVCO GRID ONLY",
AR1257="Coupure ENEO &amp; Baisse de tension","IHS GRID ONLY",
AR1257="Defaut GE &amp; POWER Cabinet","IHS",
AR1257="Sharing","Partners",
AR1257="Sites strategiques &amp; DataCenter","SST &amp; DC",
AR1257="Exclu","Exclu",
AR1257="SAT","SAT",
AR1257="SPARE-ISSUE","SPARE-ISSUE",
AR1257="Fiber CAmtel","TRANS_FO_CAMTEL",
AR1257="Fiber AOF","Fiber AOF",
AR1257="Projet OCM (HUAWEI)","TRAVAUX-HUAWEI",
AR1257="Projet OCM (NOKIA)","TRAVAUX-NOKIA",
AR1257="ACCESS-ISSUE","ACCESS-ISSUE",
AR1257="Projet OCM (ZTE, NOKIA, autres projets)","TRAVAUX OCM",
AR1257="No root CAuse","No root cause",
AR1257="ODU HS","PDH",
AR1257="IP &amp; VLAN","PDH",
AR1257="Warehouse HUAWEI","SPARE-ISSUE",
AR1257="SPARE-HS","SPARE-ISSUE",
AR1257="Power Telco","BSS",AR1257="no impacts","no impacts"
),"")</f>
        <v>No root cause</v>
      </c>
      <c r="AQ1257" s="40" t="str" cm="1">
        <f t="array" ref="AQ1257">IFERROR(_xlfn.IFS(
AR1257="MPR ISSUE","TX ISSUE",
AR1257="BSS Hardware Issue","RAN ISSUE",
AR1257="Sites strategiques, MLL, Pylone, etc.","ENVTECH",
AR1257="AKTIVCO DEFAUT GE &amp; POWER Cabinet","POWER ISSUE",
AR1257="AKTIVCO Coupure ENEO &amp; Baisse de tension","POWER ISSUE",
AR1257="Coupure ENEO &amp; Baisse de tension","POWER ISSUE",
AR1257="Defaut GE &amp; POWER Cabinet","POWER ISSUE",
AR1257="Sharing","POWER ISSUE",
AR1257="Sites strategiques &amp; DataCenter","POWER ISSUE",
AR1257="Exclu","Exclu",
AR1257="SAT","TX ISSUE",
AR1257="SPARE-ISSUE","SPARE-ISSUE",
AR1257="Fiber CAmtel","TX ISSUE",
AR1257="Fiber AOF","TX ISSUE",
AR1257="Projet OCM (HUAWEI)","TRAVAUX-HUAWEI",
AR1257="Projet OCM (NOKIA)","TRAVAUX -NOKIA",
AR1257="ACCESS-ISSUE","ACCESS-ISSUE",
AR1257="Projet OCM (ZTE, NOKIA, autres projets)","TRAVAUX OCM",
AR1257="No root CAuse","No root cause",
AR1257="ODU HS","TX ISSUE",
AR1257="IP &amp; VLAN","TX ISSUE",
AR1257="Warehouse HUAWEI","SPARE-ISSUE",
AR1257="SPARE-HS","SPARE-ISSUE",
AR1257="Power Telco","RAN ISSUE",AR1257="no impacts","no impacts"
),"")</f>
        <v>No root cause</v>
      </c>
      <c r="AR1257" s="59" t="s">
        <v>5343</v>
      </c>
      <c r="AS1257" s="40" t="str" cm="1">
        <f t="array" ref="AS1257">IFERROR(_xlfn.IFS(
AR1257="MPR ISSUE","ACTIVE",
AR1257="BSS Hardware Issue","ACTIVE",
AR1257="Sites strategiques, MLL, Pylone, etc.","PASSIVE",
AR1257="AKTIVCO DEFAUT GE &amp; POWER Cabinet","PASSIVE",
AR1257="AKTIVCO Coupure ENEO &amp; Baisse de tension","PASSIVE",
AR1257="Coupure ENEO &amp; Baisse de tension","PASSIVE",
AR1257="Defaut GE &amp; POWER Cabinet","PASSIVE",
AR1257="Sharing","PASSIVE",
AR1257="Sites strategiques &amp; DataCenter","PASSIVE",
AR1257="Exclu","Exclu",
AR1257="SAT","ACTIVE",
AR1257="SPARE-ISSUE","SPARE-ISSUE",
AR1257="Fiber CAmtel","ACTIVE",
AR1257="Fiber AOF","ACTIVE",
AR1257="Projet OCM (HUAWEI)","PLANNED WORKS",
AR1257="Projet OCM (NOKIA)","PLANNED WORKS",
AR1257="ACCESS-ISSUE","ACCESS-ISSUE",
AR1257="Projet OCM (ZTE, NOKIA, autres projets)","PLANNED WORKS",
AR1257="No root CAuse","No root cause",
AR1257="ODU HS","ACTIVE",
AR1257="IP &amp; VLAN","ACTIVE",
AR1257="Warehouse HUAWEI","SPARE-ISSUE",
AR1257="SPARE-HS","SPARE-ISSUE",
AR1257="Power Telco","ACTIVE", AR1257="no impacts","no impacts"
),"")</f>
        <v>No root cause</v>
      </c>
      <c r="AT1257" s="99" t="s">
        <v>5661</v>
      </c>
      <c r="AU1257" s="99" t="s">
        <v>2637</v>
      </c>
      <c r="AW1257" s="17"/>
      <c r="AX1257" s="17" t="s">
        <v>5536</v>
      </c>
      <c r="AY1257" s="17"/>
      <c r="AZ1257" s="17" t="s">
        <v>5536</v>
      </c>
      <c r="BA1257" s="7"/>
      <c r="BC1257" s="18"/>
      <c r="BD1257" s="18"/>
      <c r="BE1257" s="18"/>
      <c r="BF1257" s="18"/>
      <c r="BG1257" s="18"/>
      <c r="BH1257" s="18"/>
      <c r="BI1257" s="18"/>
      <c r="BJ1257" s="18"/>
      <c r="BK1257" s="18"/>
      <c r="BM1257" s="18"/>
      <c r="BN1257" s="18"/>
      <c r="BO1257" s="18"/>
      <c r="BP1257" s="9" t="s">
        <v>5661</v>
      </c>
      <c r="BQ1257" s="14"/>
      <c r="BR1257" s="102" t="s">
        <v>5536</v>
      </c>
      <c r="BS1257" s="14"/>
      <c r="BT1257" s="14"/>
      <c r="BU1257" s="9"/>
      <c r="BV1257" s="9"/>
      <c r="BW1257" s="9"/>
    </row>
    <row r="1258" spans="1:75" x14ac:dyDescent="0.35">
      <c r="A1258" s="1" t="s">
        <v>1886</v>
      </c>
      <c r="B1258" s="8" t="s">
        <v>1887</v>
      </c>
      <c r="C1258" s="3" t="s">
        <v>13</v>
      </c>
      <c r="D1258" s="1" t="s">
        <v>11</v>
      </c>
      <c r="E1258" s="1" t="s">
        <v>12</v>
      </c>
      <c r="F1258" s="3" t="s">
        <v>13</v>
      </c>
      <c r="G1258" s="1" t="s">
        <v>14</v>
      </c>
      <c r="H1258" s="28" t="s">
        <v>5589</v>
      </c>
      <c r="I1258" s="27">
        <v>0</v>
      </c>
      <c r="J1258" s="27">
        <v>0.62467361806679156</v>
      </c>
      <c r="K1258" s="27">
        <v>0</v>
      </c>
      <c r="L1258" s="27">
        <v>0</v>
      </c>
      <c r="M1258" s="27">
        <v>0</v>
      </c>
      <c r="N1258" s="27">
        <v>0</v>
      </c>
      <c r="O1258" s="27">
        <v>0</v>
      </c>
      <c r="P1258" s="27">
        <v>0</v>
      </c>
      <c r="Q1258" s="27">
        <v>0</v>
      </c>
      <c r="R1258" s="27">
        <v>0</v>
      </c>
      <c r="S1258" s="80">
        <v>0</v>
      </c>
      <c r="T1258" s="80">
        <v>0</v>
      </c>
      <c r="U1258" s="80">
        <v>0</v>
      </c>
      <c r="V1258" s="80">
        <v>0</v>
      </c>
      <c r="W1258" s="80">
        <v>0</v>
      </c>
      <c r="X1258" s="80">
        <v>0</v>
      </c>
      <c r="Y1258" s="80">
        <v>10.332663447791729</v>
      </c>
      <c r="Z1258" s="80">
        <v>0</v>
      </c>
      <c r="AA1258" s="80">
        <v>4.7262957541099162E-3</v>
      </c>
      <c r="AB1258" s="80">
        <v>0</v>
      </c>
      <c r="AC1258" s="80">
        <v>0</v>
      </c>
      <c r="AD1258" s="80">
        <v>0</v>
      </c>
      <c r="AE1258" s="80">
        <v>0</v>
      </c>
      <c r="AF1258" s="80">
        <v>0</v>
      </c>
      <c r="AG1258" s="80"/>
      <c r="AH1258" s="80">
        <v>0</v>
      </c>
      <c r="AI1258" s="80">
        <v>0</v>
      </c>
      <c r="AJ1258" s="80">
        <v>0</v>
      </c>
      <c r="AK1258" s="80">
        <v>0</v>
      </c>
      <c r="AL1258" s="80">
        <v>0</v>
      </c>
      <c r="AM1258" s="80">
        <v>0</v>
      </c>
      <c r="AN1258" s="41" t="s">
        <v>5558</v>
      </c>
      <c r="AO1258" s="41"/>
      <c r="AP1258" s="40" t="str" cm="1">
        <f t="array" ref="AP1258">IFERROR(_xlfn.IFS(
AR1258="MPR ISSUE","PDH",
AR1258="BSS Hardware Issue","BSS",
AR1258="Sites strategiques, MLL, Pylone, etc.","ENVTECH",
AR1258="AKTIVCO DEFAUT GE &amp; POWER Cabinet","AKTIVCO",
AR1258="AKTIVCO Coupure ENEO &amp; Baisse de tension","AKTIVCO GRID ONLY",
AR1258="Coupure ENEO &amp; Baisse de tension","IHS GRID ONLY",
AR1258="Defaut GE &amp; POWER Cabinet","IHS",
AR1258="Sharing","Partners",
AR1258="Sites strategiques &amp; DataCenter","SST &amp; DC",
AR1258="Exclu","Exclu",
AR1258="SAT","SAT",
AR1258="SPARE-ISSUE","SPARE-ISSUE",
AR1258="Fiber CAmtel","TRANS_FO_CAMTEL",
AR1258="Fiber AOF","Fiber AOF",
AR1258="Projet OCM (HUAWEI)","TRAVAUX-HUAWEI",
AR1258="Projet OCM (NOKIA)","TRAVAUX-NOKIA",
AR1258="ACCESS-ISSUE","ACCESS-ISSUE",
AR1258="Projet OCM (ZTE, NOKIA, autres projets)","TRAVAUX OCM",
AR1258="No root CAuse","No root cause",
AR1258="ODU HS","PDH",
AR1258="IP &amp; VLAN","PDH",
AR1258="Warehouse HUAWEI","SPARE-ISSUE",
AR1258="SPARE-HS","SPARE-ISSUE",
AR1258="Power Telco","BSS",AR1258="no impacts","no impacts"
),"")</f>
        <v>No root cause</v>
      </c>
      <c r="AQ1258" s="40" t="str" cm="1">
        <f t="array" ref="AQ1258">IFERROR(_xlfn.IFS(
AR1258="MPR ISSUE","TX ISSUE",
AR1258="BSS Hardware Issue","RAN ISSUE",
AR1258="Sites strategiques, MLL, Pylone, etc.","ENVTECH",
AR1258="AKTIVCO DEFAUT GE &amp; POWER Cabinet","POWER ISSUE",
AR1258="AKTIVCO Coupure ENEO &amp; Baisse de tension","POWER ISSUE",
AR1258="Coupure ENEO &amp; Baisse de tension","POWER ISSUE",
AR1258="Defaut GE &amp; POWER Cabinet","POWER ISSUE",
AR1258="Sharing","POWER ISSUE",
AR1258="Sites strategiques &amp; DataCenter","POWER ISSUE",
AR1258="Exclu","Exclu",
AR1258="SAT","TX ISSUE",
AR1258="SPARE-ISSUE","SPARE-ISSUE",
AR1258="Fiber CAmtel","TX ISSUE",
AR1258="Fiber AOF","TX ISSUE",
AR1258="Projet OCM (HUAWEI)","TRAVAUX-HUAWEI",
AR1258="Projet OCM (NOKIA)","TRAVAUX -NOKIA",
AR1258="ACCESS-ISSUE","ACCESS-ISSUE",
AR1258="Projet OCM (ZTE, NOKIA, autres projets)","TRAVAUX OCM",
AR1258="No root CAuse","No root cause",
AR1258="ODU HS","TX ISSUE",
AR1258="IP &amp; VLAN","TX ISSUE",
AR1258="Warehouse HUAWEI","SPARE-ISSUE",
AR1258="SPARE-HS","SPARE-ISSUE",
AR1258="Power Telco","RAN ISSUE",AR1258="no impacts","no impacts"
),"")</f>
        <v>No root cause</v>
      </c>
      <c r="AR1258" s="59" t="s">
        <v>5343</v>
      </c>
      <c r="AS1258" s="40" t="str" cm="1">
        <f t="array" ref="AS1258">IFERROR(_xlfn.IFS(
AR1258="MPR ISSUE","ACTIVE",
AR1258="BSS Hardware Issue","ACTIVE",
AR1258="Sites strategiques, MLL, Pylone, etc.","PASSIVE",
AR1258="AKTIVCO DEFAUT GE &amp; POWER Cabinet","PASSIVE",
AR1258="AKTIVCO Coupure ENEO &amp; Baisse de tension","PASSIVE",
AR1258="Coupure ENEO &amp; Baisse de tension","PASSIVE",
AR1258="Defaut GE &amp; POWER Cabinet","PASSIVE",
AR1258="Sharing","PASSIVE",
AR1258="Sites strategiques &amp; DataCenter","PASSIVE",
AR1258="Exclu","Exclu",
AR1258="SAT","ACTIVE",
AR1258="SPARE-ISSUE","SPARE-ISSUE",
AR1258="Fiber CAmtel","ACTIVE",
AR1258="Fiber AOF","ACTIVE",
AR1258="Projet OCM (HUAWEI)","PLANNED WORKS",
AR1258="Projet OCM (NOKIA)","PLANNED WORKS",
AR1258="ACCESS-ISSUE","ACCESS-ISSUE",
AR1258="Projet OCM (ZTE, NOKIA, autres projets)","PLANNED WORKS",
AR1258="No root CAuse","No root cause",
AR1258="ODU HS","ACTIVE",
AR1258="IP &amp; VLAN","ACTIVE",
AR1258="Warehouse HUAWEI","SPARE-ISSUE",
AR1258="SPARE-HS","SPARE-ISSUE",
AR1258="Power Telco","ACTIVE", AR1258="no impacts","no impacts"
),"")</f>
        <v>No root cause</v>
      </c>
      <c r="AT1258" s="99" t="s">
        <v>5661</v>
      </c>
      <c r="AU1258" s="99" t="s">
        <v>1887</v>
      </c>
      <c r="AW1258" s="17"/>
      <c r="AX1258" s="17" t="s">
        <v>5536</v>
      </c>
      <c r="AY1258" s="17"/>
      <c r="AZ1258" s="17" t="s">
        <v>5536</v>
      </c>
      <c r="BA1258" s="7"/>
      <c r="BC1258" s="18"/>
      <c r="BD1258" s="18"/>
      <c r="BE1258" s="18"/>
      <c r="BF1258" s="18"/>
      <c r="BG1258" s="18"/>
      <c r="BH1258" s="18"/>
      <c r="BI1258" s="18"/>
      <c r="BJ1258" s="18"/>
      <c r="BK1258" s="18"/>
      <c r="BM1258" s="18"/>
      <c r="BN1258" s="18"/>
      <c r="BO1258" s="18"/>
      <c r="BP1258" s="9" t="s">
        <v>5661</v>
      </c>
      <c r="BQ1258" s="14"/>
      <c r="BR1258" s="102" t="s">
        <v>5536</v>
      </c>
      <c r="BS1258" s="14"/>
      <c r="BT1258" s="14"/>
      <c r="BU1258" s="9"/>
      <c r="BV1258" s="9"/>
      <c r="BW1258" s="9"/>
    </row>
    <row r="1259" spans="1:75" x14ac:dyDescent="0.35">
      <c r="A1259" s="1" t="s">
        <v>4979</v>
      </c>
      <c r="B1259" s="8" t="s">
        <v>4980</v>
      </c>
      <c r="C1259" s="3" t="s">
        <v>32</v>
      </c>
      <c r="D1259" s="1" t="s">
        <v>21</v>
      </c>
      <c r="E1259" s="1" t="s">
        <v>36</v>
      </c>
      <c r="F1259" s="3" t="s">
        <v>31</v>
      </c>
      <c r="G1259" s="1" t="s">
        <v>32</v>
      </c>
      <c r="H1259" s="30" t="s">
        <v>5587</v>
      </c>
      <c r="I1259" s="27">
        <v>0</v>
      </c>
      <c r="J1259" s="27">
        <v>0</v>
      </c>
      <c r="K1259" s="27">
        <v>0</v>
      </c>
      <c r="L1259" s="27">
        <v>0</v>
      </c>
      <c r="M1259" s="27">
        <v>0</v>
      </c>
      <c r="N1259" s="27">
        <v>0</v>
      </c>
      <c r="O1259" s="27">
        <v>0</v>
      </c>
      <c r="P1259" s="27">
        <v>0</v>
      </c>
      <c r="Q1259" s="27">
        <v>0</v>
      </c>
      <c r="R1259" s="27">
        <v>0</v>
      </c>
      <c r="S1259" s="80">
        <v>0</v>
      </c>
      <c r="T1259" s="80">
        <v>0</v>
      </c>
      <c r="U1259" s="80">
        <v>0</v>
      </c>
      <c r="V1259" s="80">
        <v>0</v>
      </c>
      <c r="W1259" s="80">
        <v>0</v>
      </c>
      <c r="X1259" s="80">
        <v>0</v>
      </c>
      <c r="Y1259" s="80">
        <v>0</v>
      </c>
      <c r="Z1259" s="80">
        <v>0</v>
      </c>
      <c r="AA1259" s="80">
        <v>2.2293847896742098E-3</v>
      </c>
      <c r="AB1259" s="80">
        <v>0</v>
      </c>
      <c r="AC1259" s="80">
        <v>0</v>
      </c>
      <c r="AD1259" s="80">
        <v>0</v>
      </c>
      <c r="AE1259" s="80">
        <v>0</v>
      </c>
      <c r="AF1259" s="80">
        <v>0</v>
      </c>
      <c r="AG1259" s="80"/>
      <c r="AH1259" s="80">
        <v>0</v>
      </c>
      <c r="AI1259" s="80">
        <v>0</v>
      </c>
      <c r="AJ1259" s="80">
        <v>0</v>
      </c>
      <c r="AK1259" s="80">
        <v>0</v>
      </c>
      <c r="AL1259" s="80">
        <v>0</v>
      </c>
      <c r="AM1259" s="80">
        <v>0</v>
      </c>
      <c r="AN1259" s="41" t="s">
        <v>5558</v>
      </c>
      <c r="AO1259" s="41"/>
      <c r="AP1259" s="40" t="str" cm="1">
        <f t="array" ref="AP1259">IFERROR(_xlfn.IFS(
AR1259="MPR ISSUE","PDH",
AR1259="BSS Hardware Issue","BSS",
AR1259="Sites strategiques, MLL, Pylone, etc.","ENVTECH",
AR1259="AKTIVCO DEFAUT GE &amp; POWER Cabinet","AKTIVCO",
AR1259="AKTIVCO Coupure ENEO &amp; Baisse de tension","AKTIVCO GRID ONLY",
AR1259="Coupure ENEO &amp; Baisse de tension","IHS GRID ONLY",
AR1259="Defaut GE &amp; POWER Cabinet","IHS",
AR1259="Sharing","Partners",
AR1259="Sites strategiques &amp; DataCenter","SST &amp; DC",
AR1259="Exclu","Exclu",
AR1259="SAT","SAT",
AR1259="SPARE-ISSUE","SPARE-ISSUE",
AR1259="Fiber CAmtel","TRANS_FO_CAMTEL",
AR1259="Fiber AOF","Fiber AOF",
AR1259="Projet OCM (HUAWEI)","TRAVAUX-HUAWEI",
AR1259="Projet OCM (NOKIA)","TRAVAUX-NOKIA",
AR1259="ACCESS-ISSUE","ACCESS-ISSUE",
AR1259="Projet OCM (ZTE, NOKIA, autres projets)","TRAVAUX OCM",
AR1259="No root CAuse","No root cause",
AR1259="ODU HS","PDH",
AR1259="IP &amp; VLAN","PDH",
AR1259="Warehouse HUAWEI","SPARE-ISSUE",
AR1259="SPARE-HS","SPARE-ISSUE",
AR1259="Power Telco","BSS",AR1259="no impacts","no impacts"
),"")</f>
        <v>No root cause</v>
      </c>
      <c r="AQ1259" s="40" t="str" cm="1">
        <f t="array" ref="AQ1259">IFERROR(_xlfn.IFS(
AR1259="MPR ISSUE","TX ISSUE",
AR1259="BSS Hardware Issue","RAN ISSUE",
AR1259="Sites strategiques, MLL, Pylone, etc.","ENVTECH",
AR1259="AKTIVCO DEFAUT GE &amp; POWER Cabinet","POWER ISSUE",
AR1259="AKTIVCO Coupure ENEO &amp; Baisse de tension","POWER ISSUE",
AR1259="Coupure ENEO &amp; Baisse de tension","POWER ISSUE",
AR1259="Defaut GE &amp; POWER Cabinet","POWER ISSUE",
AR1259="Sharing","POWER ISSUE",
AR1259="Sites strategiques &amp; DataCenter","POWER ISSUE",
AR1259="Exclu","Exclu",
AR1259="SAT","TX ISSUE",
AR1259="SPARE-ISSUE","SPARE-ISSUE",
AR1259="Fiber CAmtel","TX ISSUE",
AR1259="Fiber AOF","TX ISSUE",
AR1259="Projet OCM (HUAWEI)","TRAVAUX-HUAWEI",
AR1259="Projet OCM (NOKIA)","TRAVAUX -NOKIA",
AR1259="ACCESS-ISSUE","ACCESS-ISSUE",
AR1259="Projet OCM (ZTE, NOKIA, autres projets)","TRAVAUX OCM",
AR1259="No root CAuse","No root cause",
AR1259="ODU HS","TX ISSUE",
AR1259="IP &amp; VLAN","TX ISSUE",
AR1259="Warehouse HUAWEI","SPARE-ISSUE",
AR1259="SPARE-HS","SPARE-ISSUE",
AR1259="Power Telco","RAN ISSUE",AR1259="no impacts","no impacts"
),"")</f>
        <v>No root cause</v>
      </c>
      <c r="AR1259" s="59" t="s">
        <v>5343</v>
      </c>
      <c r="AS1259" s="40" t="str" cm="1">
        <f t="array" ref="AS1259">IFERROR(_xlfn.IFS(
AR1259="MPR ISSUE","ACTIVE",
AR1259="BSS Hardware Issue","ACTIVE",
AR1259="Sites strategiques, MLL, Pylone, etc.","PASSIVE",
AR1259="AKTIVCO DEFAUT GE &amp; POWER Cabinet","PASSIVE",
AR1259="AKTIVCO Coupure ENEO &amp; Baisse de tension","PASSIVE",
AR1259="Coupure ENEO &amp; Baisse de tension","PASSIVE",
AR1259="Defaut GE &amp; POWER Cabinet","PASSIVE",
AR1259="Sharing","PASSIVE",
AR1259="Sites strategiques &amp; DataCenter","PASSIVE",
AR1259="Exclu","Exclu",
AR1259="SAT","ACTIVE",
AR1259="SPARE-ISSUE","SPARE-ISSUE",
AR1259="Fiber CAmtel","ACTIVE",
AR1259="Fiber AOF","ACTIVE",
AR1259="Projet OCM (HUAWEI)","PLANNED WORKS",
AR1259="Projet OCM (NOKIA)","PLANNED WORKS",
AR1259="ACCESS-ISSUE","ACCESS-ISSUE",
AR1259="Projet OCM (ZTE, NOKIA, autres projets)","PLANNED WORKS",
AR1259="No root CAuse","No root cause",
AR1259="ODU HS","ACTIVE",
AR1259="IP &amp; VLAN","ACTIVE",
AR1259="Warehouse HUAWEI","SPARE-ISSUE",
AR1259="SPARE-HS","SPARE-ISSUE",
AR1259="Power Telco","ACTIVE", AR1259="no impacts","no impacts"
),"")</f>
        <v>No root cause</v>
      </c>
      <c r="AT1259" s="99" t="s">
        <v>5661</v>
      </c>
      <c r="AU1259" s="99" t="s">
        <v>4980</v>
      </c>
      <c r="AW1259" s="17"/>
      <c r="AX1259" s="17" t="s">
        <v>5536</v>
      </c>
      <c r="AY1259" s="17"/>
      <c r="AZ1259" s="17" t="s">
        <v>5536</v>
      </c>
      <c r="BA1259" s="7"/>
      <c r="BC1259" s="18"/>
      <c r="BD1259" s="18"/>
      <c r="BE1259" s="18"/>
      <c r="BF1259" s="18"/>
      <c r="BG1259" s="18"/>
      <c r="BH1259" s="18"/>
      <c r="BI1259" s="18"/>
      <c r="BJ1259" s="18"/>
      <c r="BK1259" s="18"/>
      <c r="BM1259" s="18"/>
      <c r="BN1259" s="18"/>
      <c r="BO1259" s="18"/>
      <c r="BP1259" s="9" t="s">
        <v>5661</v>
      </c>
      <c r="BQ1259" s="14"/>
      <c r="BR1259" s="102" t="s">
        <v>5536</v>
      </c>
      <c r="BS1259" s="14"/>
      <c r="BT1259" s="14"/>
      <c r="BU1259" s="9"/>
      <c r="BV1259" s="9"/>
      <c r="BW1259" s="9"/>
    </row>
    <row r="1260" spans="1:75" x14ac:dyDescent="0.35">
      <c r="A1260" s="1" t="s">
        <v>2174</v>
      </c>
      <c r="B1260" s="1" t="s">
        <v>2175</v>
      </c>
      <c r="C1260" s="3" t="s">
        <v>32</v>
      </c>
      <c r="D1260" s="1" t="s">
        <v>11</v>
      </c>
      <c r="E1260" s="1" t="s">
        <v>12</v>
      </c>
      <c r="F1260" s="3" t="s">
        <v>31</v>
      </c>
      <c r="G1260" s="1" t="s">
        <v>32</v>
      </c>
      <c r="H1260" s="30" t="s">
        <v>5587</v>
      </c>
      <c r="I1260" s="27">
        <v>0</v>
      </c>
      <c r="J1260" s="27">
        <v>2.1314702097119858</v>
      </c>
      <c r="K1260" s="27">
        <v>0</v>
      </c>
      <c r="L1260" s="27">
        <v>2.211549711357039E-3</v>
      </c>
      <c r="M1260" s="27">
        <v>0</v>
      </c>
      <c r="N1260" s="27">
        <v>0</v>
      </c>
      <c r="O1260" s="27">
        <v>0</v>
      </c>
      <c r="P1260" s="27">
        <v>0</v>
      </c>
      <c r="Q1260" s="27">
        <v>0</v>
      </c>
      <c r="R1260" s="27">
        <v>0</v>
      </c>
      <c r="S1260" s="80">
        <v>0</v>
      </c>
      <c r="T1260" s="80">
        <v>0</v>
      </c>
      <c r="U1260" s="80">
        <v>0</v>
      </c>
      <c r="V1260" s="80">
        <v>0</v>
      </c>
      <c r="W1260" s="80">
        <v>0</v>
      </c>
      <c r="X1260" s="80">
        <v>0</v>
      </c>
      <c r="Y1260" s="80">
        <v>0</v>
      </c>
      <c r="Z1260" s="80">
        <v>0</v>
      </c>
      <c r="AA1260" s="80">
        <v>1.8548481450091792E-3</v>
      </c>
      <c r="AB1260" s="80">
        <v>0</v>
      </c>
      <c r="AC1260" s="80">
        <v>0</v>
      </c>
      <c r="AD1260" s="80">
        <v>0</v>
      </c>
      <c r="AE1260" s="80">
        <v>0</v>
      </c>
      <c r="AF1260" s="80">
        <v>0</v>
      </c>
      <c r="AG1260" s="80"/>
      <c r="AH1260" s="80">
        <v>0</v>
      </c>
      <c r="AI1260" s="80">
        <v>0</v>
      </c>
      <c r="AJ1260" s="80">
        <v>0</v>
      </c>
      <c r="AK1260" s="80">
        <v>0</v>
      </c>
      <c r="AL1260" s="80">
        <v>0</v>
      </c>
      <c r="AM1260" s="80">
        <v>0</v>
      </c>
      <c r="AN1260" s="41" t="s">
        <v>5558</v>
      </c>
      <c r="AO1260" s="41"/>
      <c r="AP1260" s="40" t="str" cm="1">
        <f t="array" ref="AP1260">IFERROR(_xlfn.IFS(
AR1260="MPR ISSUE","PDH",
AR1260="BSS Hardware Issue","BSS",
AR1260="Sites strategiques, MLL, Pylone, etc.","ENVTECH",
AR1260="AKTIVCO DEFAUT GE &amp; POWER Cabinet","AKTIVCO",
AR1260="AKTIVCO Coupure ENEO &amp; Baisse de tension","AKTIVCO GRID ONLY",
AR1260="Coupure ENEO &amp; Baisse de tension","IHS GRID ONLY",
AR1260="Defaut GE &amp; POWER Cabinet","IHS",
AR1260="Sharing","Partners",
AR1260="Sites strategiques &amp; DataCenter","SST &amp; DC",
AR1260="Exclu","Exclu",
AR1260="SAT","SAT",
AR1260="SPARE-ISSUE","SPARE-ISSUE",
AR1260="Fiber CAmtel","TRANS_FO_CAMTEL",
AR1260="Fiber AOF","Fiber AOF",
AR1260="Projet OCM (HUAWEI)","TRAVAUX-HUAWEI",
AR1260="Projet OCM (NOKIA)","TRAVAUX-NOKIA",
AR1260="ACCESS-ISSUE","ACCESS-ISSUE",
AR1260="Projet OCM (ZTE, NOKIA, autres projets)","TRAVAUX OCM",
AR1260="No root CAuse","No root cause",
AR1260="ODU HS","PDH",
AR1260="IP &amp; VLAN","PDH",
AR1260="Warehouse HUAWEI","SPARE-ISSUE",
AR1260="SPARE-HS","SPARE-ISSUE",
AR1260="Power Telco","BSS",AR1260="no impacts","no impacts"
),"")</f>
        <v>No root cause</v>
      </c>
      <c r="AQ1260" s="40" t="str" cm="1">
        <f t="array" ref="AQ1260">IFERROR(_xlfn.IFS(
AR1260="MPR ISSUE","TX ISSUE",
AR1260="BSS Hardware Issue","RAN ISSUE",
AR1260="Sites strategiques, MLL, Pylone, etc.","ENVTECH",
AR1260="AKTIVCO DEFAUT GE &amp; POWER Cabinet","POWER ISSUE",
AR1260="AKTIVCO Coupure ENEO &amp; Baisse de tension","POWER ISSUE",
AR1260="Coupure ENEO &amp; Baisse de tension","POWER ISSUE",
AR1260="Defaut GE &amp; POWER Cabinet","POWER ISSUE",
AR1260="Sharing","POWER ISSUE",
AR1260="Sites strategiques &amp; DataCenter","POWER ISSUE",
AR1260="Exclu","Exclu",
AR1260="SAT","TX ISSUE",
AR1260="SPARE-ISSUE","SPARE-ISSUE",
AR1260="Fiber CAmtel","TX ISSUE",
AR1260="Fiber AOF","TX ISSUE",
AR1260="Projet OCM (HUAWEI)","TRAVAUX-HUAWEI",
AR1260="Projet OCM (NOKIA)","TRAVAUX -NOKIA",
AR1260="ACCESS-ISSUE","ACCESS-ISSUE",
AR1260="Projet OCM (ZTE, NOKIA, autres projets)","TRAVAUX OCM",
AR1260="No root CAuse","No root cause",
AR1260="ODU HS","TX ISSUE",
AR1260="IP &amp; VLAN","TX ISSUE",
AR1260="Warehouse HUAWEI","SPARE-ISSUE",
AR1260="SPARE-HS","SPARE-ISSUE",
AR1260="Power Telco","RAN ISSUE",AR1260="no impacts","no impacts"
),"")</f>
        <v>No root cause</v>
      </c>
      <c r="AR1260" s="59" t="s">
        <v>5343</v>
      </c>
      <c r="AS1260" s="40" t="str" cm="1">
        <f t="array" ref="AS1260">IFERROR(_xlfn.IFS(
AR1260="MPR ISSUE","ACTIVE",
AR1260="BSS Hardware Issue","ACTIVE",
AR1260="Sites strategiques, MLL, Pylone, etc.","PASSIVE",
AR1260="AKTIVCO DEFAUT GE &amp; POWER Cabinet","PASSIVE",
AR1260="AKTIVCO Coupure ENEO &amp; Baisse de tension","PASSIVE",
AR1260="Coupure ENEO &amp; Baisse de tension","PASSIVE",
AR1260="Defaut GE &amp; POWER Cabinet","PASSIVE",
AR1260="Sharing","PASSIVE",
AR1260="Sites strategiques &amp; DataCenter","PASSIVE",
AR1260="Exclu","Exclu",
AR1260="SAT","ACTIVE",
AR1260="SPARE-ISSUE","SPARE-ISSUE",
AR1260="Fiber CAmtel","ACTIVE",
AR1260="Fiber AOF","ACTIVE",
AR1260="Projet OCM (HUAWEI)","PLANNED WORKS",
AR1260="Projet OCM (NOKIA)","PLANNED WORKS",
AR1260="ACCESS-ISSUE","ACCESS-ISSUE",
AR1260="Projet OCM (ZTE, NOKIA, autres projets)","PLANNED WORKS",
AR1260="No root CAuse","No root cause",
AR1260="ODU HS","ACTIVE",
AR1260="IP &amp; VLAN","ACTIVE",
AR1260="Warehouse HUAWEI","SPARE-ISSUE",
AR1260="SPARE-HS","SPARE-ISSUE",
AR1260="Power Telco","ACTIVE", AR1260="no impacts","no impacts"
),"")</f>
        <v>No root cause</v>
      </c>
      <c r="AT1260" s="99" t="s">
        <v>5661</v>
      </c>
      <c r="AU1260" s="99" t="s">
        <v>2175</v>
      </c>
      <c r="AW1260" s="17"/>
      <c r="AX1260" s="17" t="s">
        <v>5536</v>
      </c>
      <c r="AY1260" s="17"/>
      <c r="AZ1260" s="17" t="s">
        <v>5536</v>
      </c>
      <c r="BA1260" s="7"/>
      <c r="BC1260" s="18"/>
      <c r="BD1260" s="18"/>
      <c r="BE1260" s="18"/>
      <c r="BF1260" s="18"/>
      <c r="BG1260" s="18"/>
      <c r="BH1260" s="18"/>
      <c r="BI1260" s="18"/>
      <c r="BJ1260" s="18"/>
      <c r="BK1260" s="18"/>
      <c r="BM1260" s="18"/>
      <c r="BN1260" s="18"/>
      <c r="BO1260" s="18"/>
      <c r="BP1260" s="9" t="s">
        <v>5661</v>
      </c>
      <c r="BQ1260" s="14"/>
      <c r="BR1260" s="102" t="s">
        <v>5536</v>
      </c>
      <c r="BS1260" s="14"/>
      <c r="BT1260" s="14"/>
      <c r="BU1260" s="9"/>
      <c r="BV1260" s="9"/>
      <c r="BW1260" s="9"/>
    </row>
    <row r="1261" spans="1:75" x14ac:dyDescent="0.35">
      <c r="A1261" s="1" t="s">
        <v>1813</v>
      </c>
      <c r="B1261" s="8" t="s">
        <v>1814</v>
      </c>
      <c r="C1261" s="3" t="s">
        <v>102</v>
      </c>
      <c r="D1261" s="1" t="s">
        <v>11</v>
      </c>
      <c r="E1261" s="1" t="s">
        <v>12</v>
      </c>
      <c r="F1261" s="3" t="s">
        <v>102</v>
      </c>
      <c r="G1261" s="1" t="s">
        <v>1798</v>
      </c>
      <c r="H1261" s="28" t="s">
        <v>5589</v>
      </c>
      <c r="I1261" s="27">
        <v>0</v>
      </c>
      <c r="J1261" s="27">
        <v>0</v>
      </c>
      <c r="K1261" s="27">
        <v>0</v>
      </c>
      <c r="L1261" s="27">
        <v>0</v>
      </c>
      <c r="M1261" s="27">
        <v>0</v>
      </c>
      <c r="N1261" s="27">
        <v>2.2115497113570925E-2</v>
      </c>
      <c r="O1261" s="27">
        <v>0</v>
      </c>
      <c r="P1261" s="27">
        <v>8.9175391586979538E-4</v>
      </c>
      <c r="Q1261" s="27">
        <v>8.9175391586979538E-4</v>
      </c>
      <c r="R1261" s="27">
        <v>0</v>
      </c>
      <c r="S1261" s="80">
        <v>0</v>
      </c>
      <c r="T1261" s="80">
        <v>0</v>
      </c>
      <c r="U1261" s="80">
        <v>0</v>
      </c>
      <c r="V1261" s="80">
        <v>5.3505234952187721E-4</v>
      </c>
      <c r="W1261" s="80">
        <v>0</v>
      </c>
      <c r="X1261" s="80">
        <v>0</v>
      </c>
      <c r="Y1261" s="80">
        <v>0</v>
      </c>
      <c r="Z1261" s="80">
        <v>0</v>
      </c>
      <c r="AA1261" s="80">
        <v>1.6051570485656314E-3</v>
      </c>
      <c r="AB1261" s="80">
        <v>0</v>
      </c>
      <c r="AC1261" s="80">
        <v>0</v>
      </c>
      <c r="AD1261" s="80">
        <v>0</v>
      </c>
      <c r="AE1261" s="80">
        <v>0</v>
      </c>
      <c r="AF1261" s="80">
        <v>0</v>
      </c>
      <c r="AG1261" s="80"/>
      <c r="AH1261" s="80">
        <v>0</v>
      </c>
      <c r="AI1261" s="80">
        <v>0</v>
      </c>
      <c r="AJ1261" s="80">
        <v>0</v>
      </c>
      <c r="AK1261" s="80">
        <v>0</v>
      </c>
      <c r="AL1261" s="80">
        <v>0</v>
      </c>
      <c r="AM1261" s="80">
        <v>0</v>
      </c>
      <c r="AN1261" s="41" t="s">
        <v>5558</v>
      </c>
      <c r="AO1261" s="41"/>
      <c r="AP1261" s="40" t="str" cm="1">
        <f t="array" ref="AP1261">IFERROR(_xlfn.IFS(
AR1261="MPR ISSUE","PDH",
AR1261="BSS Hardware Issue","BSS",
AR1261="Sites strategiques, MLL, Pylone, etc.","ENVTECH",
AR1261="AKTIVCO DEFAUT GE &amp; POWER Cabinet","AKTIVCO",
AR1261="AKTIVCO Coupure ENEO &amp; Baisse de tension","AKTIVCO GRID ONLY",
AR1261="Coupure ENEO &amp; Baisse de tension","IHS GRID ONLY",
AR1261="Defaut GE &amp; POWER Cabinet","IHS",
AR1261="Sharing","Partners",
AR1261="Sites strategiques &amp; DataCenter","SST &amp; DC",
AR1261="Exclu","Exclu",
AR1261="SAT","SAT",
AR1261="SPARE-ISSUE","SPARE-ISSUE",
AR1261="Fiber CAmtel","TRANS_FO_CAMTEL",
AR1261="Fiber AOF","Fiber AOF",
AR1261="Projet OCM (HUAWEI)","TRAVAUX-HUAWEI",
AR1261="Projet OCM (NOKIA)","TRAVAUX-NOKIA",
AR1261="ACCESS-ISSUE","ACCESS-ISSUE",
AR1261="Projet OCM (ZTE, NOKIA, autres projets)","TRAVAUX OCM",
AR1261="No root CAuse","No root cause",
AR1261="ODU HS","PDH",
AR1261="IP &amp; VLAN","PDH",
AR1261="Warehouse HUAWEI","SPARE-ISSUE",
AR1261="SPARE-HS","SPARE-ISSUE",
AR1261="Power Telco","BSS",AR1261="no impacts","no impacts"
),"")</f>
        <v>No root cause</v>
      </c>
      <c r="AQ1261" s="40" t="str" cm="1">
        <f t="array" ref="AQ1261">IFERROR(_xlfn.IFS(
AR1261="MPR ISSUE","TX ISSUE",
AR1261="BSS Hardware Issue","RAN ISSUE",
AR1261="Sites strategiques, MLL, Pylone, etc.","ENVTECH",
AR1261="AKTIVCO DEFAUT GE &amp; POWER Cabinet","POWER ISSUE",
AR1261="AKTIVCO Coupure ENEO &amp; Baisse de tension","POWER ISSUE",
AR1261="Coupure ENEO &amp; Baisse de tension","POWER ISSUE",
AR1261="Defaut GE &amp; POWER Cabinet","POWER ISSUE",
AR1261="Sharing","POWER ISSUE",
AR1261="Sites strategiques &amp; DataCenter","POWER ISSUE",
AR1261="Exclu","Exclu",
AR1261="SAT","TX ISSUE",
AR1261="SPARE-ISSUE","SPARE-ISSUE",
AR1261="Fiber CAmtel","TX ISSUE",
AR1261="Fiber AOF","TX ISSUE",
AR1261="Projet OCM (HUAWEI)","TRAVAUX-HUAWEI",
AR1261="Projet OCM (NOKIA)","TRAVAUX -NOKIA",
AR1261="ACCESS-ISSUE","ACCESS-ISSUE",
AR1261="Projet OCM (ZTE, NOKIA, autres projets)","TRAVAUX OCM",
AR1261="No root CAuse","No root cause",
AR1261="ODU HS","TX ISSUE",
AR1261="IP &amp; VLAN","TX ISSUE",
AR1261="Warehouse HUAWEI","SPARE-ISSUE",
AR1261="SPARE-HS","SPARE-ISSUE",
AR1261="Power Telco","RAN ISSUE",AR1261="no impacts","no impacts"
),"")</f>
        <v>No root cause</v>
      </c>
      <c r="AR1261" s="59" t="s">
        <v>5343</v>
      </c>
      <c r="AS1261" s="40" t="str" cm="1">
        <f t="array" ref="AS1261">IFERROR(_xlfn.IFS(
AR1261="MPR ISSUE","ACTIVE",
AR1261="BSS Hardware Issue","ACTIVE",
AR1261="Sites strategiques, MLL, Pylone, etc.","PASSIVE",
AR1261="AKTIVCO DEFAUT GE &amp; POWER Cabinet","PASSIVE",
AR1261="AKTIVCO Coupure ENEO &amp; Baisse de tension","PASSIVE",
AR1261="Coupure ENEO &amp; Baisse de tension","PASSIVE",
AR1261="Defaut GE &amp; POWER Cabinet","PASSIVE",
AR1261="Sharing","PASSIVE",
AR1261="Sites strategiques &amp; DataCenter","PASSIVE",
AR1261="Exclu","Exclu",
AR1261="SAT","ACTIVE",
AR1261="SPARE-ISSUE","SPARE-ISSUE",
AR1261="Fiber CAmtel","ACTIVE",
AR1261="Fiber AOF","ACTIVE",
AR1261="Projet OCM (HUAWEI)","PLANNED WORKS",
AR1261="Projet OCM (NOKIA)","PLANNED WORKS",
AR1261="ACCESS-ISSUE","ACCESS-ISSUE",
AR1261="Projet OCM (ZTE, NOKIA, autres projets)","PLANNED WORKS",
AR1261="No root CAuse","No root cause",
AR1261="ODU HS","ACTIVE",
AR1261="IP &amp; VLAN","ACTIVE",
AR1261="Warehouse HUAWEI","SPARE-ISSUE",
AR1261="SPARE-HS","SPARE-ISSUE",
AR1261="Power Telco","ACTIVE", AR1261="no impacts","no impacts"
),"")</f>
        <v>No root cause</v>
      </c>
      <c r="AT1261" s="99" t="s">
        <v>5661</v>
      </c>
      <c r="AU1261" s="99" t="s">
        <v>1814</v>
      </c>
      <c r="AW1261" s="17"/>
      <c r="AX1261" s="17" t="s">
        <v>5536</v>
      </c>
      <c r="AY1261" s="17"/>
      <c r="AZ1261" s="17" t="s">
        <v>5536</v>
      </c>
      <c r="BA1261" s="7"/>
      <c r="BC1261" s="18"/>
      <c r="BD1261" s="18"/>
      <c r="BE1261" s="18"/>
      <c r="BF1261" s="18"/>
      <c r="BG1261" s="18"/>
      <c r="BH1261" s="18"/>
      <c r="BI1261" s="18"/>
      <c r="BJ1261" s="18"/>
      <c r="BK1261" s="18"/>
      <c r="BM1261" s="18"/>
      <c r="BN1261" s="18"/>
      <c r="BO1261" s="18"/>
      <c r="BP1261" s="9" t="s">
        <v>5661</v>
      </c>
      <c r="BQ1261" s="14"/>
      <c r="BR1261" s="102" t="s">
        <v>5536</v>
      </c>
      <c r="BS1261" s="14"/>
      <c r="BT1261" s="14"/>
      <c r="BU1261" s="9"/>
      <c r="BV1261" s="9"/>
      <c r="BW1261" s="9"/>
    </row>
    <row r="1262" spans="1:75" x14ac:dyDescent="0.35">
      <c r="A1262" s="1" t="s">
        <v>1796</v>
      </c>
      <c r="B1262" s="8" t="s">
        <v>1797</v>
      </c>
      <c r="C1262" s="3" t="s">
        <v>102</v>
      </c>
      <c r="D1262" s="1" t="s">
        <v>11</v>
      </c>
      <c r="E1262" s="1" t="s">
        <v>114</v>
      </c>
      <c r="F1262" s="3" t="s">
        <v>102</v>
      </c>
      <c r="G1262" s="1" t="s">
        <v>1798</v>
      </c>
      <c r="H1262" s="28" t="s">
        <v>5589</v>
      </c>
      <c r="I1262" s="27">
        <v>0</v>
      </c>
      <c r="J1262" s="27">
        <v>0</v>
      </c>
      <c r="K1262" s="27">
        <v>0</v>
      </c>
      <c r="L1262" s="27">
        <v>0</v>
      </c>
      <c r="M1262" s="27">
        <v>2.675261747609386E-4</v>
      </c>
      <c r="N1262" s="27">
        <v>0</v>
      </c>
      <c r="O1262" s="27">
        <v>0</v>
      </c>
      <c r="P1262" s="27">
        <v>5.439698886805751E-3</v>
      </c>
      <c r="Q1262" s="27">
        <v>0</v>
      </c>
      <c r="R1262" s="27">
        <v>2.675261747609386E-4</v>
      </c>
      <c r="S1262" s="80">
        <v>0</v>
      </c>
      <c r="T1262" s="80">
        <v>0</v>
      </c>
      <c r="U1262" s="80">
        <v>0</v>
      </c>
      <c r="V1262" s="80">
        <v>2.675261747609386E-4</v>
      </c>
      <c r="W1262" s="80">
        <v>0</v>
      </c>
      <c r="X1262" s="80">
        <v>0</v>
      </c>
      <c r="Y1262" s="80">
        <v>0</v>
      </c>
      <c r="Z1262" s="80">
        <v>1.7835078317395909E-4</v>
      </c>
      <c r="AA1262" s="80">
        <v>2.675261747609386E-4</v>
      </c>
      <c r="AB1262" s="80">
        <v>0</v>
      </c>
      <c r="AC1262" s="80">
        <v>0</v>
      </c>
      <c r="AD1262" s="80">
        <v>0</v>
      </c>
      <c r="AE1262" s="80">
        <v>0</v>
      </c>
      <c r="AF1262" s="80">
        <v>0</v>
      </c>
      <c r="AG1262" s="80"/>
      <c r="AH1262" s="80">
        <v>0</v>
      </c>
      <c r="AI1262" s="80">
        <v>0</v>
      </c>
      <c r="AJ1262" s="80">
        <v>0</v>
      </c>
      <c r="AK1262" s="80">
        <v>0</v>
      </c>
      <c r="AL1262" s="80">
        <v>0</v>
      </c>
      <c r="AM1262" s="80">
        <v>0</v>
      </c>
      <c r="AN1262" s="41" t="s">
        <v>5558</v>
      </c>
      <c r="AO1262" s="41"/>
      <c r="AP1262" s="40" t="str" cm="1">
        <f t="array" ref="AP1262">IFERROR(_xlfn.IFS(
AR1262="MPR ISSUE","PDH",
AR1262="BSS Hardware Issue","BSS",
AR1262="Sites strategiques, MLL, Pylone, etc.","ENVTECH",
AR1262="AKTIVCO DEFAUT GE &amp; POWER Cabinet","AKTIVCO",
AR1262="AKTIVCO Coupure ENEO &amp; Baisse de tension","AKTIVCO GRID ONLY",
AR1262="Coupure ENEO &amp; Baisse de tension","IHS GRID ONLY",
AR1262="Defaut GE &amp; POWER Cabinet","IHS",
AR1262="Sharing","Partners",
AR1262="Sites strategiques &amp; DataCenter","SST &amp; DC",
AR1262="Exclu","Exclu",
AR1262="SAT","SAT",
AR1262="SPARE-ISSUE","SPARE-ISSUE",
AR1262="Fiber CAmtel","TRANS_FO_CAMTEL",
AR1262="Fiber AOF","Fiber AOF",
AR1262="Projet OCM (HUAWEI)","TRAVAUX-HUAWEI",
AR1262="Projet OCM (NOKIA)","TRAVAUX-NOKIA",
AR1262="ACCESS-ISSUE","ACCESS-ISSUE",
AR1262="Projet OCM (ZTE, NOKIA, autres projets)","TRAVAUX OCM",
AR1262="No root CAuse","No root cause",
AR1262="ODU HS","PDH",
AR1262="IP &amp; VLAN","PDH",
AR1262="Warehouse HUAWEI","SPARE-ISSUE",
AR1262="SPARE-HS","SPARE-ISSUE",
AR1262="Power Telco","BSS",AR1262="no impacts","no impacts"
),"")</f>
        <v>No root cause</v>
      </c>
      <c r="AQ1262" s="40" t="str" cm="1">
        <f t="array" ref="AQ1262">IFERROR(_xlfn.IFS(
AR1262="MPR ISSUE","TX ISSUE",
AR1262="BSS Hardware Issue","RAN ISSUE",
AR1262="Sites strategiques, MLL, Pylone, etc.","ENVTECH",
AR1262="AKTIVCO DEFAUT GE &amp; POWER Cabinet","POWER ISSUE",
AR1262="AKTIVCO Coupure ENEO &amp; Baisse de tension","POWER ISSUE",
AR1262="Coupure ENEO &amp; Baisse de tension","POWER ISSUE",
AR1262="Defaut GE &amp; POWER Cabinet","POWER ISSUE",
AR1262="Sharing","POWER ISSUE",
AR1262="Sites strategiques &amp; DataCenter","POWER ISSUE",
AR1262="Exclu","Exclu",
AR1262="SAT","TX ISSUE",
AR1262="SPARE-ISSUE","SPARE-ISSUE",
AR1262="Fiber CAmtel","TX ISSUE",
AR1262="Fiber AOF","TX ISSUE",
AR1262="Projet OCM (HUAWEI)","TRAVAUX-HUAWEI",
AR1262="Projet OCM (NOKIA)","TRAVAUX -NOKIA",
AR1262="ACCESS-ISSUE","ACCESS-ISSUE",
AR1262="Projet OCM (ZTE, NOKIA, autres projets)","TRAVAUX OCM",
AR1262="No root CAuse","No root cause",
AR1262="ODU HS","TX ISSUE",
AR1262="IP &amp; VLAN","TX ISSUE",
AR1262="Warehouse HUAWEI","SPARE-ISSUE",
AR1262="SPARE-HS","SPARE-ISSUE",
AR1262="Power Telco","RAN ISSUE",AR1262="no impacts","no impacts"
),"")</f>
        <v>No root cause</v>
      </c>
      <c r="AR1262" s="59" t="s">
        <v>5343</v>
      </c>
      <c r="AS1262" s="40" t="str" cm="1">
        <f t="array" ref="AS1262">IFERROR(_xlfn.IFS(
AR1262="MPR ISSUE","ACTIVE",
AR1262="BSS Hardware Issue","ACTIVE",
AR1262="Sites strategiques, MLL, Pylone, etc.","PASSIVE",
AR1262="AKTIVCO DEFAUT GE &amp; POWER Cabinet","PASSIVE",
AR1262="AKTIVCO Coupure ENEO &amp; Baisse de tension","PASSIVE",
AR1262="Coupure ENEO &amp; Baisse de tension","PASSIVE",
AR1262="Defaut GE &amp; POWER Cabinet","PASSIVE",
AR1262="Sharing","PASSIVE",
AR1262="Sites strategiques &amp; DataCenter","PASSIVE",
AR1262="Exclu","Exclu",
AR1262="SAT","ACTIVE",
AR1262="SPARE-ISSUE","SPARE-ISSUE",
AR1262="Fiber CAmtel","ACTIVE",
AR1262="Fiber AOF","ACTIVE",
AR1262="Projet OCM (HUAWEI)","PLANNED WORKS",
AR1262="Projet OCM (NOKIA)","PLANNED WORKS",
AR1262="ACCESS-ISSUE","ACCESS-ISSUE",
AR1262="Projet OCM (ZTE, NOKIA, autres projets)","PLANNED WORKS",
AR1262="No root CAuse","No root cause",
AR1262="ODU HS","ACTIVE",
AR1262="IP &amp; VLAN","ACTIVE",
AR1262="Warehouse HUAWEI","SPARE-ISSUE",
AR1262="SPARE-HS","SPARE-ISSUE",
AR1262="Power Telco","ACTIVE", AR1262="no impacts","no impacts"
),"")</f>
        <v>No root cause</v>
      </c>
      <c r="AT1262" s="99" t="s">
        <v>5661</v>
      </c>
      <c r="AU1262" s="99" t="s">
        <v>1797</v>
      </c>
      <c r="AW1262" s="17"/>
      <c r="AX1262" s="17" t="s">
        <v>5536</v>
      </c>
      <c r="AY1262" s="17"/>
      <c r="AZ1262" s="17" t="s">
        <v>5536</v>
      </c>
      <c r="BA1262" s="7"/>
      <c r="BC1262" s="18"/>
      <c r="BD1262" s="18"/>
      <c r="BE1262" s="18"/>
      <c r="BF1262" s="18"/>
      <c r="BG1262" s="18"/>
      <c r="BH1262" s="18"/>
      <c r="BI1262" s="18"/>
      <c r="BJ1262" s="18"/>
      <c r="BK1262" s="18"/>
      <c r="BM1262" s="18"/>
      <c r="BN1262" s="18"/>
      <c r="BO1262" s="18"/>
      <c r="BP1262" s="9" t="s">
        <v>5661</v>
      </c>
      <c r="BQ1262" s="14"/>
      <c r="BR1262" s="102" t="s">
        <v>5536</v>
      </c>
      <c r="BS1262" s="14"/>
      <c r="BT1262" s="14"/>
      <c r="BU1262" s="9"/>
      <c r="BV1262" s="9"/>
      <c r="BW1262" s="9"/>
    </row>
    <row r="1263" spans="1:75" x14ac:dyDescent="0.35">
      <c r="A1263" s="1" t="s">
        <v>1730</v>
      </c>
      <c r="B1263" s="8" t="s">
        <v>1731</v>
      </c>
      <c r="C1263" s="3" t="s">
        <v>51</v>
      </c>
      <c r="D1263" s="1" t="s">
        <v>11</v>
      </c>
      <c r="E1263" s="1" t="s">
        <v>12</v>
      </c>
      <c r="F1263" s="3" t="s">
        <v>51</v>
      </c>
      <c r="G1263" s="1" t="s">
        <v>52</v>
      </c>
      <c r="H1263" s="28" t="s">
        <v>5589</v>
      </c>
      <c r="I1263" s="27">
        <v>0</v>
      </c>
      <c r="J1263" s="27">
        <v>0</v>
      </c>
      <c r="K1263" s="27">
        <v>0</v>
      </c>
      <c r="L1263" s="27">
        <v>0</v>
      </c>
      <c r="M1263" s="27">
        <v>0</v>
      </c>
      <c r="N1263" s="27">
        <v>0</v>
      </c>
      <c r="O1263" s="27">
        <v>0</v>
      </c>
      <c r="P1263" s="27">
        <v>0</v>
      </c>
      <c r="Q1263" s="27">
        <v>0</v>
      </c>
      <c r="R1263" s="27">
        <v>0</v>
      </c>
      <c r="S1263" s="80">
        <v>4.5479449709359566E-3</v>
      </c>
      <c r="T1263" s="80">
        <v>0</v>
      </c>
      <c r="U1263" s="80">
        <v>0</v>
      </c>
      <c r="V1263" s="80">
        <v>0</v>
      </c>
      <c r="W1263" s="80">
        <v>0</v>
      </c>
      <c r="X1263" s="80">
        <v>0</v>
      </c>
      <c r="Y1263" s="80">
        <v>0</v>
      </c>
      <c r="Z1263" s="80">
        <v>0.60155935656744652</v>
      </c>
      <c r="AA1263" s="80">
        <v>8.9175391586979543E-5</v>
      </c>
      <c r="AB1263" s="80">
        <v>0</v>
      </c>
      <c r="AC1263" s="80">
        <v>0</v>
      </c>
      <c r="AD1263" s="80">
        <v>0</v>
      </c>
      <c r="AE1263" s="80">
        <v>0</v>
      </c>
      <c r="AF1263" s="80">
        <v>0</v>
      </c>
      <c r="AG1263" s="80"/>
      <c r="AH1263" s="80">
        <v>0</v>
      </c>
      <c r="AI1263" s="80">
        <v>0</v>
      </c>
      <c r="AJ1263" s="80">
        <v>0</v>
      </c>
      <c r="AK1263" s="80">
        <v>0</v>
      </c>
      <c r="AL1263" s="80">
        <v>0</v>
      </c>
      <c r="AM1263" s="80">
        <v>0</v>
      </c>
      <c r="AN1263" s="41" t="s">
        <v>5558</v>
      </c>
      <c r="AO1263" s="41"/>
      <c r="AP1263" s="40" t="str" cm="1">
        <f t="array" ref="AP1263">IFERROR(_xlfn.IFS(
AR1263="MPR ISSUE","PDH",
AR1263="BSS Hardware Issue","BSS",
AR1263="Sites strategiques, MLL, Pylone, etc.","ENVTECH",
AR1263="AKTIVCO DEFAUT GE &amp; POWER Cabinet","AKTIVCO",
AR1263="AKTIVCO Coupure ENEO &amp; Baisse de tension","AKTIVCO GRID ONLY",
AR1263="Coupure ENEO &amp; Baisse de tension","IHS GRID ONLY",
AR1263="Defaut GE &amp; POWER Cabinet","IHS",
AR1263="Sharing","Partners",
AR1263="Sites strategiques &amp; DataCenter","SST &amp; DC",
AR1263="Exclu","Exclu",
AR1263="SAT","SAT",
AR1263="SPARE-ISSUE","SPARE-ISSUE",
AR1263="Fiber CAmtel","TRANS_FO_CAMTEL",
AR1263="Fiber AOF","Fiber AOF",
AR1263="Projet OCM (HUAWEI)","TRAVAUX-HUAWEI",
AR1263="Projet OCM (NOKIA)","TRAVAUX-NOKIA",
AR1263="ACCESS-ISSUE","ACCESS-ISSUE",
AR1263="Projet OCM (ZTE, NOKIA, autres projets)","TRAVAUX OCM",
AR1263="No root CAuse","No root cause",
AR1263="ODU HS","PDH",
AR1263="IP &amp; VLAN","PDH",
AR1263="Warehouse HUAWEI","SPARE-ISSUE",
AR1263="SPARE-HS","SPARE-ISSUE",
AR1263="Power Telco","BSS",AR1263="no impacts","no impacts"
),"")</f>
        <v>No root cause</v>
      </c>
      <c r="AQ1263" s="40" t="str" cm="1">
        <f t="array" ref="AQ1263">IFERROR(_xlfn.IFS(
AR1263="MPR ISSUE","TX ISSUE",
AR1263="BSS Hardware Issue","RAN ISSUE",
AR1263="Sites strategiques, MLL, Pylone, etc.","ENVTECH",
AR1263="AKTIVCO DEFAUT GE &amp; POWER Cabinet","POWER ISSUE",
AR1263="AKTIVCO Coupure ENEO &amp; Baisse de tension","POWER ISSUE",
AR1263="Coupure ENEO &amp; Baisse de tension","POWER ISSUE",
AR1263="Defaut GE &amp; POWER Cabinet","POWER ISSUE",
AR1263="Sharing","POWER ISSUE",
AR1263="Sites strategiques &amp; DataCenter","POWER ISSUE",
AR1263="Exclu","Exclu",
AR1263="SAT","TX ISSUE",
AR1263="SPARE-ISSUE","SPARE-ISSUE",
AR1263="Fiber CAmtel","TX ISSUE",
AR1263="Fiber AOF","TX ISSUE",
AR1263="Projet OCM (HUAWEI)","TRAVAUX-HUAWEI",
AR1263="Projet OCM (NOKIA)","TRAVAUX -NOKIA",
AR1263="ACCESS-ISSUE","ACCESS-ISSUE",
AR1263="Projet OCM (ZTE, NOKIA, autres projets)","TRAVAUX OCM",
AR1263="No root CAuse","No root cause",
AR1263="ODU HS","TX ISSUE",
AR1263="IP &amp; VLAN","TX ISSUE",
AR1263="Warehouse HUAWEI","SPARE-ISSUE",
AR1263="SPARE-HS","SPARE-ISSUE",
AR1263="Power Telco","RAN ISSUE",AR1263="no impacts","no impacts"
),"")</f>
        <v>No root cause</v>
      </c>
      <c r="AR1263" s="59" t="s">
        <v>5343</v>
      </c>
      <c r="AS1263" s="40" t="str" cm="1">
        <f t="array" ref="AS1263">IFERROR(_xlfn.IFS(
AR1263="MPR ISSUE","ACTIVE",
AR1263="BSS Hardware Issue","ACTIVE",
AR1263="Sites strategiques, MLL, Pylone, etc.","PASSIVE",
AR1263="AKTIVCO DEFAUT GE &amp; POWER Cabinet","PASSIVE",
AR1263="AKTIVCO Coupure ENEO &amp; Baisse de tension","PASSIVE",
AR1263="Coupure ENEO &amp; Baisse de tension","PASSIVE",
AR1263="Defaut GE &amp; POWER Cabinet","PASSIVE",
AR1263="Sharing","PASSIVE",
AR1263="Sites strategiques &amp; DataCenter","PASSIVE",
AR1263="Exclu","Exclu",
AR1263="SAT","ACTIVE",
AR1263="SPARE-ISSUE","SPARE-ISSUE",
AR1263="Fiber CAmtel","ACTIVE",
AR1263="Fiber AOF","ACTIVE",
AR1263="Projet OCM (HUAWEI)","PLANNED WORKS",
AR1263="Projet OCM (NOKIA)","PLANNED WORKS",
AR1263="ACCESS-ISSUE","ACCESS-ISSUE",
AR1263="Projet OCM (ZTE, NOKIA, autres projets)","PLANNED WORKS",
AR1263="No root CAuse","No root cause",
AR1263="ODU HS","ACTIVE",
AR1263="IP &amp; VLAN","ACTIVE",
AR1263="Warehouse HUAWEI","SPARE-ISSUE",
AR1263="SPARE-HS","SPARE-ISSUE",
AR1263="Power Telco","ACTIVE", AR1263="no impacts","no impacts"
),"")</f>
        <v>No root cause</v>
      </c>
      <c r="AT1263" s="99" t="s">
        <v>5661</v>
      </c>
      <c r="AU1263" s="99" t="s">
        <v>1731</v>
      </c>
      <c r="AW1263" s="17"/>
      <c r="AX1263" s="17" t="s">
        <v>5536</v>
      </c>
      <c r="AY1263" s="17"/>
      <c r="AZ1263" s="17" t="s">
        <v>5536</v>
      </c>
      <c r="BA1263" s="7"/>
      <c r="BC1263" s="18"/>
      <c r="BD1263" s="18"/>
      <c r="BE1263" s="18"/>
      <c r="BF1263" s="18"/>
      <c r="BG1263" s="18"/>
      <c r="BH1263" s="18"/>
      <c r="BI1263" s="18"/>
      <c r="BJ1263" s="18"/>
      <c r="BK1263" s="18"/>
      <c r="BM1263" s="18"/>
      <c r="BN1263" s="18"/>
      <c r="BO1263" s="18"/>
      <c r="BP1263" s="9" t="s">
        <v>5661</v>
      </c>
      <c r="BQ1263" s="14"/>
      <c r="BR1263" s="102" t="s">
        <v>5536</v>
      </c>
      <c r="BS1263" s="14"/>
      <c r="BT1263" s="14"/>
      <c r="BU1263" s="9"/>
      <c r="BV1263" s="9"/>
      <c r="BW1263" s="9"/>
    </row>
    <row r="1264" spans="1:75" x14ac:dyDescent="0.35">
      <c r="A1264" s="1" t="s">
        <v>2493</v>
      </c>
      <c r="B1264" s="8" t="s">
        <v>2494</v>
      </c>
      <c r="C1264" s="3" t="s">
        <v>32</v>
      </c>
      <c r="D1264" s="1" t="s">
        <v>21</v>
      </c>
      <c r="E1264" s="1" t="s">
        <v>30</v>
      </c>
      <c r="F1264" s="3" t="s">
        <v>31</v>
      </c>
      <c r="G1264" s="1" t="s">
        <v>32</v>
      </c>
      <c r="H1264" s="30" t="s">
        <v>5587</v>
      </c>
      <c r="I1264" s="27">
        <v>0</v>
      </c>
      <c r="J1264" s="27">
        <v>0</v>
      </c>
      <c r="K1264" s="27">
        <v>0</v>
      </c>
      <c r="L1264" s="27">
        <v>0</v>
      </c>
      <c r="M1264" s="27">
        <v>0</v>
      </c>
      <c r="N1264" s="27">
        <v>0</v>
      </c>
      <c r="O1264" s="27">
        <v>0</v>
      </c>
      <c r="P1264" s="27">
        <v>0</v>
      </c>
      <c r="Q1264" s="27">
        <v>45.003984356496098</v>
      </c>
      <c r="R1264" s="27">
        <v>0</v>
      </c>
      <c r="S1264" s="80">
        <v>15.895691901162273</v>
      </c>
      <c r="T1264" s="80">
        <v>45.674422785525309</v>
      </c>
      <c r="U1264" s="80">
        <v>13.868556899607057</v>
      </c>
      <c r="V1264" s="80">
        <v>13.868556899607057</v>
      </c>
      <c r="W1264" s="80">
        <v>45.674422785525309</v>
      </c>
      <c r="X1264" s="80">
        <v>0</v>
      </c>
      <c r="Y1264" s="80">
        <v>0</v>
      </c>
      <c r="Z1264" s="80">
        <v>0</v>
      </c>
      <c r="AA1264" s="80">
        <v>8.6845290698893322E-17</v>
      </c>
      <c r="AB1264" s="80">
        <v>0</v>
      </c>
      <c r="AC1264" s="80">
        <v>0</v>
      </c>
      <c r="AD1264" s="80">
        <v>0</v>
      </c>
      <c r="AE1264" s="80">
        <v>0</v>
      </c>
      <c r="AF1264" s="80">
        <v>0</v>
      </c>
      <c r="AG1264" s="80"/>
      <c r="AH1264" s="80">
        <v>0</v>
      </c>
      <c r="AI1264" s="80">
        <v>0</v>
      </c>
      <c r="AJ1264" s="80">
        <v>0</v>
      </c>
      <c r="AK1264" s="80">
        <v>0</v>
      </c>
      <c r="AL1264" s="80">
        <v>0</v>
      </c>
      <c r="AM1264" s="80">
        <v>0</v>
      </c>
      <c r="AN1264" s="41" t="s">
        <v>5558</v>
      </c>
      <c r="AO1264" s="41"/>
      <c r="AP1264" s="40" t="str" cm="1">
        <f t="array" ref="AP1264">IFERROR(_xlfn.IFS(
AR1264="MPR ISSUE","PDH",
AR1264="BSS Hardware Issue","BSS",
AR1264="Sites strategiques, MLL, Pylone, etc.","ENVTECH",
AR1264="AKTIVCO DEFAUT GE &amp; POWER Cabinet","AKTIVCO",
AR1264="AKTIVCO Coupure ENEO &amp; Baisse de tension","AKTIVCO GRID ONLY",
AR1264="Coupure ENEO &amp; Baisse de tension","IHS GRID ONLY",
AR1264="Defaut GE &amp; POWER Cabinet","IHS",
AR1264="Sharing","Partners",
AR1264="Sites strategiques &amp; DataCenter","SST &amp; DC",
AR1264="Exclu","Exclu",
AR1264="SAT","SAT",
AR1264="SPARE-ISSUE","SPARE-ISSUE",
AR1264="Fiber CAmtel","TRANS_FO_CAMTEL",
AR1264="Fiber AOF","Fiber AOF",
AR1264="Projet OCM (HUAWEI)","TRAVAUX-HUAWEI",
AR1264="Projet OCM (NOKIA)","TRAVAUX-NOKIA",
AR1264="ACCESS-ISSUE","ACCESS-ISSUE",
AR1264="Projet OCM (ZTE, NOKIA, autres projets)","TRAVAUX OCM",
AR1264="No root CAuse","No root cause",
AR1264="ODU HS","PDH",
AR1264="IP &amp; VLAN","PDH",
AR1264="Warehouse HUAWEI","SPARE-ISSUE",
AR1264="SPARE-HS","SPARE-ISSUE",
AR1264="Power Telco","BSS",AR1264="no impacts","no impacts"
),"")</f>
        <v>No root cause</v>
      </c>
      <c r="AQ1264" s="40" t="str" cm="1">
        <f t="array" ref="AQ1264">IFERROR(_xlfn.IFS(
AR1264="MPR ISSUE","TX ISSUE",
AR1264="BSS Hardware Issue","RAN ISSUE",
AR1264="Sites strategiques, MLL, Pylone, etc.","ENVTECH",
AR1264="AKTIVCO DEFAUT GE &amp; POWER Cabinet","POWER ISSUE",
AR1264="AKTIVCO Coupure ENEO &amp; Baisse de tension","POWER ISSUE",
AR1264="Coupure ENEO &amp; Baisse de tension","POWER ISSUE",
AR1264="Defaut GE &amp; POWER Cabinet","POWER ISSUE",
AR1264="Sharing","POWER ISSUE",
AR1264="Sites strategiques &amp; DataCenter","POWER ISSUE",
AR1264="Exclu","Exclu",
AR1264="SAT","TX ISSUE",
AR1264="SPARE-ISSUE","SPARE-ISSUE",
AR1264="Fiber CAmtel","TX ISSUE",
AR1264="Fiber AOF","TX ISSUE",
AR1264="Projet OCM (HUAWEI)","TRAVAUX-HUAWEI",
AR1264="Projet OCM (NOKIA)","TRAVAUX -NOKIA",
AR1264="ACCESS-ISSUE","ACCESS-ISSUE",
AR1264="Projet OCM (ZTE, NOKIA, autres projets)","TRAVAUX OCM",
AR1264="No root CAuse","No root cause",
AR1264="ODU HS","TX ISSUE",
AR1264="IP &amp; VLAN","TX ISSUE",
AR1264="Warehouse HUAWEI","SPARE-ISSUE",
AR1264="SPARE-HS","SPARE-ISSUE",
AR1264="Power Telco","RAN ISSUE",AR1264="no impacts","no impacts"
),"")</f>
        <v>No root cause</v>
      </c>
      <c r="AR1264" s="59" t="s">
        <v>5343</v>
      </c>
      <c r="AS1264" s="40" t="str" cm="1">
        <f t="array" ref="AS1264">IFERROR(_xlfn.IFS(
AR1264="MPR ISSUE","ACTIVE",
AR1264="BSS Hardware Issue","ACTIVE",
AR1264="Sites strategiques, MLL, Pylone, etc.","PASSIVE",
AR1264="AKTIVCO DEFAUT GE &amp; POWER Cabinet","PASSIVE",
AR1264="AKTIVCO Coupure ENEO &amp; Baisse de tension","PASSIVE",
AR1264="Coupure ENEO &amp; Baisse de tension","PASSIVE",
AR1264="Defaut GE &amp; POWER Cabinet","PASSIVE",
AR1264="Sharing","PASSIVE",
AR1264="Sites strategiques &amp; DataCenter","PASSIVE",
AR1264="Exclu","Exclu",
AR1264="SAT","ACTIVE",
AR1264="SPARE-ISSUE","SPARE-ISSUE",
AR1264="Fiber CAmtel","ACTIVE",
AR1264="Fiber AOF","ACTIVE",
AR1264="Projet OCM (HUAWEI)","PLANNED WORKS",
AR1264="Projet OCM (NOKIA)","PLANNED WORKS",
AR1264="ACCESS-ISSUE","ACCESS-ISSUE",
AR1264="Projet OCM (ZTE, NOKIA, autres projets)","PLANNED WORKS",
AR1264="No root CAuse","No root cause",
AR1264="ODU HS","ACTIVE",
AR1264="IP &amp; VLAN","ACTIVE",
AR1264="Warehouse HUAWEI","SPARE-ISSUE",
AR1264="SPARE-HS","SPARE-ISSUE",
AR1264="Power Telco","ACTIVE", AR1264="no impacts","no impacts"
),"")</f>
        <v>No root cause</v>
      </c>
      <c r="AT1264" s="99" t="s">
        <v>5661</v>
      </c>
      <c r="AU1264" s="99" t="s">
        <v>2494</v>
      </c>
      <c r="AW1264" s="17"/>
      <c r="AX1264" s="17" t="s">
        <v>5536</v>
      </c>
      <c r="AY1264" s="17"/>
      <c r="AZ1264" s="17" t="s">
        <v>5536</v>
      </c>
      <c r="BA1264" s="7"/>
      <c r="BC1264" s="18"/>
      <c r="BD1264" s="18"/>
      <c r="BE1264" s="18"/>
      <c r="BF1264" s="18"/>
      <c r="BG1264" s="18"/>
      <c r="BH1264" s="18"/>
      <c r="BI1264" s="18"/>
      <c r="BJ1264" s="18"/>
      <c r="BK1264" s="18"/>
      <c r="BM1264" s="18"/>
      <c r="BN1264" s="18"/>
      <c r="BO1264" s="18"/>
      <c r="BP1264" s="9" t="s">
        <v>5661</v>
      </c>
      <c r="BQ1264" s="14"/>
      <c r="BR1264" s="102" t="s">
        <v>5536</v>
      </c>
      <c r="BS1264" s="14"/>
      <c r="BT1264" s="14"/>
      <c r="BU1264" s="9"/>
      <c r="BV1264" s="9"/>
      <c r="BW1264" s="9"/>
    </row>
    <row r="1265" spans="1:75" x14ac:dyDescent="0.35">
      <c r="A1265" s="1" t="s">
        <v>1216</v>
      </c>
      <c r="B1265" s="8" t="s">
        <v>1217</v>
      </c>
      <c r="C1265" s="3" t="s">
        <v>37</v>
      </c>
      <c r="D1265" s="1" t="s">
        <v>21</v>
      </c>
      <c r="E1265" s="1" t="s">
        <v>80</v>
      </c>
      <c r="F1265" s="3" t="s">
        <v>69</v>
      </c>
      <c r="G1265" s="1" t="s">
        <v>1215</v>
      </c>
      <c r="H1265" s="30" t="s">
        <v>5587</v>
      </c>
      <c r="I1265" s="27">
        <v>0</v>
      </c>
      <c r="J1265" s="27">
        <v>0</v>
      </c>
      <c r="K1265" s="27">
        <v>0</v>
      </c>
      <c r="L1265" s="27">
        <v>0</v>
      </c>
      <c r="M1265" s="27">
        <v>0</v>
      </c>
      <c r="N1265" s="27">
        <v>0</v>
      </c>
      <c r="O1265" s="27">
        <v>0</v>
      </c>
      <c r="P1265" s="27">
        <v>7.2371075582411097E-17</v>
      </c>
      <c r="Q1265" s="27">
        <v>0</v>
      </c>
      <c r="R1265" s="27">
        <v>0</v>
      </c>
      <c r="S1265" s="80">
        <v>0</v>
      </c>
      <c r="T1265" s="80">
        <v>8.3824868091763767E-3</v>
      </c>
      <c r="U1265" s="80">
        <v>0</v>
      </c>
      <c r="V1265" s="80">
        <v>0</v>
      </c>
      <c r="W1265" s="80">
        <v>8.3824868091763195E-3</v>
      </c>
      <c r="X1265" s="80">
        <v>0</v>
      </c>
      <c r="Y1265" s="80">
        <v>0</v>
      </c>
      <c r="Z1265" s="80">
        <v>1.3891564150636491</v>
      </c>
      <c r="AA1265" s="80">
        <v>2.8948430232964443E-17</v>
      </c>
      <c r="AB1265" s="80">
        <v>0</v>
      </c>
      <c r="AC1265" s="80">
        <v>0</v>
      </c>
      <c r="AD1265" s="80">
        <v>0</v>
      </c>
      <c r="AE1265" s="80">
        <v>0</v>
      </c>
      <c r="AF1265" s="80">
        <v>0</v>
      </c>
      <c r="AG1265" s="80"/>
      <c r="AH1265" s="80">
        <v>0</v>
      </c>
      <c r="AI1265" s="80">
        <v>0</v>
      </c>
      <c r="AJ1265" s="80">
        <v>0</v>
      </c>
      <c r="AK1265" s="80">
        <v>0</v>
      </c>
      <c r="AL1265" s="80">
        <v>0</v>
      </c>
      <c r="AM1265" s="80">
        <v>0</v>
      </c>
      <c r="AN1265" s="41" t="s">
        <v>5558</v>
      </c>
      <c r="AO1265" s="41"/>
      <c r="AP1265" s="40" t="str" cm="1">
        <f t="array" ref="AP1265">IFERROR(_xlfn.IFS(
AR1265="MPR ISSUE","PDH",
AR1265="BSS Hardware Issue","BSS",
AR1265="Sites strategiques, MLL, Pylone, etc.","ENVTECH",
AR1265="AKTIVCO DEFAUT GE &amp; POWER Cabinet","AKTIVCO",
AR1265="AKTIVCO Coupure ENEO &amp; Baisse de tension","AKTIVCO GRID ONLY",
AR1265="Coupure ENEO &amp; Baisse de tension","IHS GRID ONLY",
AR1265="Defaut GE &amp; POWER Cabinet","IHS",
AR1265="Sharing","Partners",
AR1265="Sites strategiques &amp; DataCenter","SST &amp; DC",
AR1265="Exclu","Exclu",
AR1265="SAT","SAT",
AR1265="SPARE-ISSUE","SPARE-ISSUE",
AR1265="Fiber CAmtel","TRANS_FO_CAMTEL",
AR1265="Fiber AOF","Fiber AOF",
AR1265="Projet OCM (HUAWEI)","TRAVAUX-HUAWEI",
AR1265="Projet OCM (NOKIA)","TRAVAUX-NOKIA",
AR1265="ACCESS-ISSUE","ACCESS-ISSUE",
AR1265="Projet OCM (ZTE, NOKIA, autres projets)","TRAVAUX OCM",
AR1265="No root CAuse","No root cause",
AR1265="ODU HS","PDH",
AR1265="IP &amp; VLAN","PDH",
AR1265="Warehouse HUAWEI","SPARE-ISSUE",
AR1265="SPARE-HS","SPARE-ISSUE",
AR1265="Power Telco","BSS",AR1265="no impacts","no impacts"
),"")</f>
        <v>No root cause</v>
      </c>
      <c r="AQ1265" s="40" t="str" cm="1">
        <f t="array" ref="AQ1265">IFERROR(_xlfn.IFS(
AR1265="MPR ISSUE","TX ISSUE",
AR1265="BSS Hardware Issue","RAN ISSUE",
AR1265="Sites strategiques, MLL, Pylone, etc.","ENVTECH",
AR1265="AKTIVCO DEFAUT GE &amp; POWER Cabinet","POWER ISSUE",
AR1265="AKTIVCO Coupure ENEO &amp; Baisse de tension","POWER ISSUE",
AR1265="Coupure ENEO &amp; Baisse de tension","POWER ISSUE",
AR1265="Defaut GE &amp; POWER Cabinet","POWER ISSUE",
AR1265="Sharing","POWER ISSUE",
AR1265="Sites strategiques &amp; DataCenter","POWER ISSUE",
AR1265="Exclu","Exclu",
AR1265="SAT","TX ISSUE",
AR1265="SPARE-ISSUE","SPARE-ISSUE",
AR1265="Fiber CAmtel","TX ISSUE",
AR1265="Fiber AOF","TX ISSUE",
AR1265="Projet OCM (HUAWEI)","TRAVAUX-HUAWEI",
AR1265="Projet OCM (NOKIA)","TRAVAUX -NOKIA",
AR1265="ACCESS-ISSUE","ACCESS-ISSUE",
AR1265="Projet OCM (ZTE, NOKIA, autres projets)","TRAVAUX OCM",
AR1265="No root CAuse","No root cause",
AR1265="ODU HS","TX ISSUE",
AR1265="IP &amp; VLAN","TX ISSUE",
AR1265="Warehouse HUAWEI","SPARE-ISSUE",
AR1265="SPARE-HS","SPARE-ISSUE",
AR1265="Power Telco","RAN ISSUE",AR1265="no impacts","no impacts"
),"")</f>
        <v>No root cause</v>
      </c>
      <c r="AR1265" s="59" t="s">
        <v>5343</v>
      </c>
      <c r="AS1265" s="40" t="str" cm="1">
        <f t="array" ref="AS1265">IFERROR(_xlfn.IFS(
AR1265="MPR ISSUE","ACTIVE",
AR1265="BSS Hardware Issue","ACTIVE",
AR1265="Sites strategiques, MLL, Pylone, etc.","PASSIVE",
AR1265="AKTIVCO DEFAUT GE &amp; POWER Cabinet","PASSIVE",
AR1265="AKTIVCO Coupure ENEO &amp; Baisse de tension","PASSIVE",
AR1265="Coupure ENEO &amp; Baisse de tension","PASSIVE",
AR1265="Defaut GE &amp; POWER Cabinet","PASSIVE",
AR1265="Sharing","PASSIVE",
AR1265="Sites strategiques &amp; DataCenter","PASSIVE",
AR1265="Exclu","Exclu",
AR1265="SAT","ACTIVE",
AR1265="SPARE-ISSUE","SPARE-ISSUE",
AR1265="Fiber CAmtel","ACTIVE",
AR1265="Fiber AOF","ACTIVE",
AR1265="Projet OCM (HUAWEI)","PLANNED WORKS",
AR1265="Projet OCM (NOKIA)","PLANNED WORKS",
AR1265="ACCESS-ISSUE","ACCESS-ISSUE",
AR1265="Projet OCM (ZTE, NOKIA, autres projets)","PLANNED WORKS",
AR1265="No root CAuse","No root cause",
AR1265="ODU HS","ACTIVE",
AR1265="IP &amp; VLAN","ACTIVE",
AR1265="Warehouse HUAWEI","SPARE-ISSUE",
AR1265="SPARE-HS","SPARE-ISSUE",
AR1265="Power Telco","ACTIVE", AR1265="no impacts","no impacts"
),"")</f>
        <v>No root cause</v>
      </c>
      <c r="AT1265" s="99" t="s">
        <v>5661</v>
      </c>
      <c r="AU1265" s="99" t="s">
        <v>1217</v>
      </c>
      <c r="AW1265" s="17"/>
      <c r="AX1265" s="17" t="s">
        <v>5536</v>
      </c>
      <c r="AY1265" s="17"/>
      <c r="AZ1265" s="17" t="s">
        <v>5536</v>
      </c>
      <c r="BA1265" s="7"/>
      <c r="BC1265" s="18"/>
      <c r="BD1265" s="18"/>
      <c r="BE1265" s="18"/>
      <c r="BF1265" s="18"/>
      <c r="BG1265" s="18"/>
      <c r="BH1265" s="18"/>
      <c r="BI1265" s="18"/>
      <c r="BJ1265" s="18"/>
      <c r="BK1265" s="18"/>
      <c r="BM1265" s="18"/>
      <c r="BN1265" s="18"/>
      <c r="BO1265" s="18"/>
      <c r="BP1265" s="9" t="s">
        <v>5661</v>
      </c>
      <c r="BQ1265" s="14"/>
      <c r="BR1265" s="102" t="s">
        <v>5536</v>
      </c>
      <c r="BS1265" s="14"/>
      <c r="BT1265" s="14"/>
      <c r="BU1265" s="9"/>
      <c r="BV1265" s="9"/>
      <c r="BW1265" s="9"/>
    </row>
    <row r="1266" spans="1:75" x14ac:dyDescent="0.35">
      <c r="A1266" s="16" t="s">
        <v>3170</v>
      </c>
      <c r="B1266" s="8" t="s">
        <v>3171</v>
      </c>
      <c r="C1266" s="3" t="s">
        <v>38</v>
      </c>
      <c r="D1266" s="1" t="s">
        <v>11</v>
      </c>
      <c r="E1266" s="1" t="s">
        <v>12</v>
      </c>
      <c r="F1266" s="3" t="s">
        <v>37</v>
      </c>
      <c r="G1266" s="1" t="s">
        <v>38</v>
      </c>
      <c r="H1266" s="30" t="s">
        <v>5587</v>
      </c>
      <c r="I1266" s="27">
        <v>6.8917239529382206</v>
      </c>
      <c r="J1266" s="27">
        <v>9.2142078514295171</v>
      </c>
      <c r="K1266" s="27">
        <v>9.2457045997380387</v>
      </c>
      <c r="L1266" s="27">
        <v>9.2457045997380387</v>
      </c>
      <c r="M1266" s="27">
        <v>9.2457045997380387</v>
      </c>
      <c r="N1266" s="27">
        <v>9.2457045997380387</v>
      </c>
      <c r="O1266" s="27">
        <v>17.685994897740798</v>
      </c>
      <c r="P1266" s="27">
        <v>12.21141059774622</v>
      </c>
      <c r="Q1266" s="27">
        <v>11.064240525292995</v>
      </c>
      <c r="R1266" s="27">
        <v>18.985744065199334</v>
      </c>
      <c r="S1266" s="80">
        <v>9.2457045997380387</v>
      </c>
      <c r="T1266" s="80">
        <v>56.225548107626857</v>
      </c>
      <c r="U1266" s="80">
        <v>4.5175004922481614</v>
      </c>
      <c r="V1266" s="80">
        <v>8.14581531990423</v>
      </c>
      <c r="W1266" s="80">
        <v>56.225548107626857</v>
      </c>
      <c r="X1266" s="80">
        <v>13.868556899607057</v>
      </c>
      <c r="Y1266" s="80">
        <v>56.081476344978917</v>
      </c>
      <c r="Z1266" s="80">
        <v>0</v>
      </c>
      <c r="AA1266" s="80">
        <v>0</v>
      </c>
      <c r="AB1266" s="80">
        <v>0</v>
      </c>
      <c r="AC1266" s="80">
        <v>0</v>
      </c>
      <c r="AD1266" s="80">
        <v>0</v>
      </c>
      <c r="AE1266" s="80">
        <v>0</v>
      </c>
      <c r="AF1266" s="80">
        <v>0</v>
      </c>
      <c r="AG1266" s="80"/>
      <c r="AH1266" s="80">
        <v>0</v>
      </c>
      <c r="AI1266" s="80">
        <v>0</v>
      </c>
      <c r="AJ1266" s="80">
        <v>0</v>
      </c>
      <c r="AK1266" s="80">
        <v>0</v>
      </c>
      <c r="AL1266" s="80">
        <v>0</v>
      </c>
      <c r="AM1266" s="80">
        <v>0</v>
      </c>
      <c r="AN1266" s="41" t="s">
        <v>5558</v>
      </c>
      <c r="AO1266" s="41"/>
      <c r="AP1266" s="40" t="str" cm="1">
        <f t="array" ref="AP1266">IFERROR(_xlfn.IFS(
AR1266="MPR ISSUE","PDH",
AR1266="BSS Hardware Issue","BSS",
AR1266="Sites strategiques, MLL, Pylone, etc.","ENVTECH",
AR1266="AKTIVCO DEFAUT GE &amp; POWER Cabinet","AKTIVCO",
AR1266="AKTIVCO Coupure ENEO &amp; Baisse de tension","AKTIVCO GRID ONLY",
AR1266="Coupure ENEO &amp; Baisse de tension","IHS GRID ONLY",
AR1266="Defaut GE &amp; POWER Cabinet","IHS",
AR1266="Sharing","Partners",
AR1266="Sites strategiques &amp; DataCenter","SST &amp; DC",
AR1266="Exclu","Exclu",
AR1266="SAT","SAT",
AR1266="SPARE-ISSUE","SPARE-ISSUE",
AR1266="Fiber CAmtel","TRANS_FO_CAMTEL",
AR1266="Fiber AOF","Fiber AOF",
AR1266="Projet OCM (HUAWEI)","TRAVAUX-HUAWEI",
AR1266="Projet OCM (NOKIA)","TRAVAUX-NOKIA",
AR1266="ACCESS-ISSUE","ACCESS-ISSUE",
AR1266="Projet OCM (ZTE, NOKIA, autres projets)","TRAVAUX OCM",
AR1266="No root CAuse","No root cause",
AR1266="ODU HS","PDH",
AR1266="IP &amp; VLAN","PDH",
AR1266="Warehouse HUAWEI","SPARE-ISSUE",
AR1266="SPARE-HS","SPARE-ISSUE",
AR1266="Power Telco","BSS",AR1266="no impacts","no impacts"
),"")</f>
        <v>BSS</v>
      </c>
      <c r="AQ1266" s="40" t="str" cm="1">
        <f t="array" ref="AQ1266">IFERROR(_xlfn.IFS(
AR1266="MPR ISSUE","TX ISSUE",
AR1266="BSS Hardware Issue","RAN ISSUE",
AR1266="Sites strategiques, MLL, Pylone, etc.","ENVTECH",
AR1266="AKTIVCO DEFAUT GE &amp; POWER Cabinet","POWER ISSUE",
AR1266="AKTIVCO Coupure ENEO &amp; Baisse de tension","POWER ISSUE",
AR1266="Coupure ENEO &amp; Baisse de tension","POWER ISSUE",
AR1266="Defaut GE &amp; POWER Cabinet","POWER ISSUE",
AR1266="Sharing","POWER ISSUE",
AR1266="Sites strategiques &amp; DataCenter","POWER ISSUE",
AR1266="Exclu","Exclu",
AR1266="SAT","TX ISSUE",
AR1266="SPARE-ISSUE","SPARE-ISSUE",
AR1266="Fiber CAmtel","TX ISSUE",
AR1266="Fiber AOF","TX ISSUE",
AR1266="Projet OCM (HUAWEI)","TRAVAUX-HUAWEI",
AR1266="Projet OCM (NOKIA)","TRAVAUX -NOKIA",
AR1266="ACCESS-ISSUE","ACCESS-ISSUE",
AR1266="Projet OCM (ZTE, NOKIA, autres projets)","TRAVAUX OCM",
AR1266="No root CAuse","No root cause",
AR1266="ODU HS","TX ISSUE",
AR1266="IP &amp; VLAN","TX ISSUE",
AR1266="Warehouse HUAWEI","SPARE-ISSUE",
AR1266="SPARE-HS","SPARE-ISSUE",
AR1266="Power Telco","RAN ISSUE",AR1266="no impacts","no impacts"
),"")</f>
        <v>RAN ISSUE</v>
      </c>
      <c r="AR1266" s="59" t="s">
        <v>5319</v>
      </c>
      <c r="AS1266" s="40" t="str" cm="1">
        <f t="array" ref="AS1266">IFERROR(_xlfn.IFS(
AR1266="MPR ISSUE","ACTIVE",
AR1266="BSS Hardware Issue","ACTIVE",
AR1266="Sites strategiques, MLL, Pylone, etc.","PASSIVE",
AR1266="AKTIVCO DEFAUT GE &amp; POWER Cabinet","PASSIVE",
AR1266="AKTIVCO Coupure ENEO &amp; Baisse de tension","PASSIVE",
AR1266="Coupure ENEO &amp; Baisse de tension","PASSIVE",
AR1266="Defaut GE &amp; POWER Cabinet","PASSIVE",
AR1266="Sharing","PASSIVE",
AR1266="Sites strategiques &amp; DataCenter","PASSIVE",
AR1266="Exclu","Exclu",
AR1266="SAT","ACTIVE",
AR1266="SPARE-ISSUE","SPARE-ISSUE",
AR1266="Fiber CAmtel","ACTIVE",
AR1266="Fiber AOF","ACTIVE",
AR1266="Projet OCM (HUAWEI)","PLANNED WORKS",
AR1266="Projet OCM (NOKIA)","PLANNED WORKS",
AR1266="ACCESS-ISSUE","ACCESS-ISSUE",
AR1266="Projet OCM (ZTE, NOKIA, autres projets)","PLANNED WORKS",
AR1266="No root CAuse","No root cause",
AR1266="ODU HS","ACTIVE",
AR1266="IP &amp; VLAN","ACTIVE",
AR1266="Warehouse HUAWEI","SPARE-ISSUE",
AR1266="SPARE-HS","SPARE-ISSUE",
AR1266="Power Telco","ACTIVE", AR1266="no impacts","no impacts"
),"")</f>
        <v>ACTIVE</v>
      </c>
      <c r="AT1266" s="99" t="s">
        <v>6573</v>
      </c>
      <c r="AU1266" s="99" t="s">
        <v>3171</v>
      </c>
      <c r="AW1266" s="17"/>
      <c r="AX1266" s="17" t="s">
        <v>5536</v>
      </c>
      <c r="AY1266" s="17"/>
      <c r="AZ1266" s="17" t="s">
        <v>5536</v>
      </c>
      <c r="BA1266" s="7"/>
      <c r="BC1266" s="18"/>
      <c r="BD1266" s="18"/>
      <c r="BE1266" s="18"/>
      <c r="BF1266" s="18"/>
      <c r="BG1266" s="18"/>
      <c r="BH1266" s="18"/>
      <c r="BI1266" s="18"/>
      <c r="BJ1266" s="18"/>
      <c r="BK1266" s="18"/>
      <c r="BM1266" s="18"/>
      <c r="BN1266" s="18"/>
      <c r="BO1266" s="18"/>
      <c r="BP1266" s="9" t="s">
        <v>5661</v>
      </c>
      <c r="BQ1266" s="14"/>
      <c r="BR1266" s="102" t="s">
        <v>3171</v>
      </c>
      <c r="BS1266" s="14"/>
      <c r="BT1266" s="14"/>
      <c r="BU1266" s="9"/>
      <c r="BV1266" s="9"/>
      <c r="BW1266" s="9"/>
    </row>
    <row r="1267" spans="1:75" x14ac:dyDescent="0.35">
      <c r="A1267" s="1" t="s">
        <v>3432</v>
      </c>
      <c r="B1267" s="8" t="s">
        <v>3433</v>
      </c>
      <c r="C1267" s="3" t="s">
        <v>38</v>
      </c>
      <c r="D1267" s="1" t="s">
        <v>11</v>
      </c>
      <c r="E1267" s="1" t="s">
        <v>145</v>
      </c>
      <c r="F1267" s="3" t="s">
        <v>37</v>
      </c>
      <c r="G1267" s="1" t="s">
        <v>38</v>
      </c>
      <c r="H1267" s="30" t="s">
        <v>5587</v>
      </c>
      <c r="I1267" s="27">
        <v>0</v>
      </c>
      <c r="J1267" s="27">
        <v>0</v>
      </c>
      <c r="K1267" s="27">
        <v>0</v>
      </c>
      <c r="L1267" s="27">
        <v>2.2632714384775689E-2</v>
      </c>
      <c r="M1267" s="27">
        <v>0</v>
      </c>
      <c r="N1267" s="27">
        <v>0</v>
      </c>
      <c r="O1267" s="27">
        <v>2.4451892373150014E-2</v>
      </c>
      <c r="P1267" s="27">
        <v>0</v>
      </c>
      <c r="Q1267" s="27">
        <v>0</v>
      </c>
      <c r="R1267" s="27">
        <v>0</v>
      </c>
      <c r="S1267" s="80">
        <v>0</v>
      </c>
      <c r="T1267" s="80">
        <v>27.834725182845226</v>
      </c>
      <c r="U1267" s="80">
        <v>19.101012176364669</v>
      </c>
      <c r="V1267" s="80">
        <v>0</v>
      </c>
      <c r="W1267" s="80">
        <v>27.834725182845226</v>
      </c>
      <c r="X1267" s="80">
        <v>50.176585110420525</v>
      </c>
      <c r="Y1267" s="80">
        <v>53.338387794528451</v>
      </c>
      <c r="Z1267" s="80">
        <v>0</v>
      </c>
      <c r="AA1267" s="80">
        <v>0</v>
      </c>
      <c r="AB1267" s="80">
        <v>0</v>
      </c>
      <c r="AC1267" s="80">
        <v>0</v>
      </c>
      <c r="AD1267" s="80">
        <v>0</v>
      </c>
      <c r="AE1267" s="80">
        <v>0</v>
      </c>
      <c r="AF1267" s="80">
        <v>0</v>
      </c>
      <c r="AG1267" s="80"/>
      <c r="AH1267" s="80">
        <v>0</v>
      </c>
      <c r="AI1267" s="80">
        <v>0</v>
      </c>
      <c r="AJ1267" s="80">
        <v>0</v>
      </c>
      <c r="AK1267" s="80">
        <v>0</v>
      </c>
      <c r="AL1267" s="80">
        <v>0</v>
      </c>
      <c r="AM1267" s="80">
        <v>0</v>
      </c>
      <c r="AN1267" s="41" t="s">
        <v>5558</v>
      </c>
      <c r="AO1267" s="41"/>
      <c r="AP1267" s="40" t="str" cm="1">
        <f t="array" ref="AP1267">IFERROR(_xlfn.IFS(
AR1267="MPR ISSUE","PDH",
AR1267="BSS Hardware Issue","BSS",
AR1267="Sites strategiques, MLL, Pylone, etc.","ENVTECH",
AR1267="AKTIVCO DEFAUT GE &amp; POWER Cabinet","AKTIVCO",
AR1267="AKTIVCO Coupure ENEO &amp; Baisse de tension","AKTIVCO GRID ONLY",
AR1267="Coupure ENEO &amp; Baisse de tension","IHS GRID ONLY",
AR1267="Defaut GE &amp; POWER Cabinet","IHS",
AR1267="Sharing","Partners",
AR1267="Sites strategiques &amp; DataCenter","SST &amp; DC",
AR1267="Exclu","Exclu",
AR1267="SAT","SAT",
AR1267="SPARE-ISSUE","SPARE-ISSUE",
AR1267="Fiber CAmtel","TRANS_FO_CAMTEL",
AR1267="Fiber AOF","Fiber AOF",
AR1267="Projet OCM (HUAWEI)","TRAVAUX-HUAWEI",
AR1267="Projet OCM (NOKIA)","TRAVAUX-NOKIA",
AR1267="ACCESS-ISSUE","ACCESS-ISSUE",
AR1267="Projet OCM (ZTE, NOKIA, autres projets)","TRAVAUX OCM",
AR1267="No root CAuse","No root cause",
AR1267="ODU HS","PDH",
AR1267="IP &amp; VLAN","PDH",
AR1267="Warehouse HUAWEI","SPARE-ISSUE",
AR1267="SPARE-HS","SPARE-ISSUE",
AR1267="Power Telco","BSS",AR1267="no impacts","no impacts"
),"")</f>
        <v>No root cause</v>
      </c>
      <c r="AQ1267" s="40" t="str" cm="1">
        <f t="array" ref="AQ1267">IFERROR(_xlfn.IFS(
AR1267="MPR ISSUE","TX ISSUE",
AR1267="BSS Hardware Issue","RAN ISSUE",
AR1267="Sites strategiques, MLL, Pylone, etc.","ENVTECH",
AR1267="AKTIVCO DEFAUT GE &amp; POWER Cabinet","POWER ISSUE",
AR1267="AKTIVCO Coupure ENEO &amp; Baisse de tension","POWER ISSUE",
AR1267="Coupure ENEO &amp; Baisse de tension","POWER ISSUE",
AR1267="Defaut GE &amp; POWER Cabinet","POWER ISSUE",
AR1267="Sharing","POWER ISSUE",
AR1267="Sites strategiques &amp; DataCenter","POWER ISSUE",
AR1267="Exclu","Exclu",
AR1267="SAT","TX ISSUE",
AR1267="SPARE-ISSUE","SPARE-ISSUE",
AR1267="Fiber CAmtel","TX ISSUE",
AR1267="Fiber AOF","TX ISSUE",
AR1267="Projet OCM (HUAWEI)","TRAVAUX-HUAWEI",
AR1267="Projet OCM (NOKIA)","TRAVAUX -NOKIA",
AR1267="ACCESS-ISSUE","ACCESS-ISSUE",
AR1267="Projet OCM (ZTE, NOKIA, autres projets)","TRAVAUX OCM",
AR1267="No root CAuse","No root cause",
AR1267="ODU HS","TX ISSUE",
AR1267="IP &amp; VLAN","TX ISSUE",
AR1267="Warehouse HUAWEI","SPARE-ISSUE",
AR1267="SPARE-HS","SPARE-ISSUE",
AR1267="Power Telco","RAN ISSUE",AR1267="no impacts","no impacts"
),"")</f>
        <v>No root cause</v>
      </c>
      <c r="AR1267" s="59" t="s">
        <v>5343</v>
      </c>
      <c r="AS1267" s="40" t="str" cm="1">
        <f t="array" ref="AS1267">IFERROR(_xlfn.IFS(
AR1267="MPR ISSUE","ACTIVE",
AR1267="BSS Hardware Issue","ACTIVE",
AR1267="Sites strategiques, MLL, Pylone, etc.","PASSIVE",
AR1267="AKTIVCO DEFAUT GE &amp; POWER Cabinet","PASSIVE",
AR1267="AKTIVCO Coupure ENEO &amp; Baisse de tension","PASSIVE",
AR1267="Coupure ENEO &amp; Baisse de tension","PASSIVE",
AR1267="Defaut GE &amp; POWER Cabinet","PASSIVE",
AR1267="Sharing","PASSIVE",
AR1267="Sites strategiques &amp; DataCenter","PASSIVE",
AR1267="Exclu","Exclu",
AR1267="SAT","ACTIVE",
AR1267="SPARE-ISSUE","SPARE-ISSUE",
AR1267="Fiber CAmtel","ACTIVE",
AR1267="Fiber AOF","ACTIVE",
AR1267="Projet OCM (HUAWEI)","PLANNED WORKS",
AR1267="Projet OCM (NOKIA)","PLANNED WORKS",
AR1267="ACCESS-ISSUE","ACCESS-ISSUE",
AR1267="Projet OCM (ZTE, NOKIA, autres projets)","PLANNED WORKS",
AR1267="No root CAuse","No root cause",
AR1267="ODU HS","ACTIVE",
AR1267="IP &amp; VLAN","ACTIVE",
AR1267="Warehouse HUAWEI","SPARE-ISSUE",
AR1267="SPARE-HS","SPARE-ISSUE",
AR1267="Power Telco","ACTIVE", AR1267="no impacts","no impacts"
),"")</f>
        <v>No root cause</v>
      </c>
      <c r="AT1267" s="99" t="s">
        <v>5661</v>
      </c>
      <c r="AU1267" s="99" t="s">
        <v>3433</v>
      </c>
      <c r="AW1267" s="17"/>
      <c r="AX1267" s="17" t="s">
        <v>5536</v>
      </c>
      <c r="AY1267" s="17"/>
      <c r="AZ1267" s="17" t="s">
        <v>5536</v>
      </c>
      <c r="BA1267" s="7"/>
      <c r="BC1267" s="18"/>
      <c r="BD1267" s="18"/>
      <c r="BE1267" s="18"/>
      <c r="BF1267" s="18"/>
      <c r="BG1267" s="18"/>
      <c r="BH1267" s="18"/>
      <c r="BI1267" s="18"/>
      <c r="BJ1267" s="18"/>
      <c r="BK1267" s="18"/>
      <c r="BM1267" s="18"/>
      <c r="BN1267" s="18"/>
      <c r="BO1267" s="18"/>
      <c r="BP1267" s="9" t="s">
        <v>5661</v>
      </c>
      <c r="BQ1267" s="14"/>
      <c r="BR1267" s="102" t="s">
        <v>5536</v>
      </c>
      <c r="BS1267" s="14"/>
      <c r="BT1267" s="14"/>
      <c r="BU1267" s="9"/>
      <c r="BV1267" s="9"/>
      <c r="BW1267" s="9"/>
    </row>
    <row r="1268" spans="1:75" x14ac:dyDescent="0.35">
      <c r="A1268" s="1" t="s">
        <v>1400</v>
      </c>
      <c r="B1268" s="8" t="s">
        <v>1401</v>
      </c>
      <c r="C1268" s="3" t="s">
        <v>38</v>
      </c>
      <c r="D1268" s="1"/>
      <c r="E1268" s="1"/>
      <c r="F1268" s="3" t="s">
        <v>37</v>
      </c>
      <c r="G1268" s="1" t="s">
        <v>38</v>
      </c>
      <c r="H1268" s="30" t="s">
        <v>5587</v>
      </c>
      <c r="I1268" s="27">
        <v>4.2804187961750177E-4</v>
      </c>
      <c r="J1268" s="27">
        <v>0</v>
      </c>
      <c r="K1268" s="27">
        <v>0</v>
      </c>
      <c r="L1268" s="27">
        <v>0</v>
      </c>
      <c r="M1268" s="27">
        <v>0</v>
      </c>
      <c r="N1268" s="27">
        <v>0</v>
      </c>
      <c r="O1268" s="27">
        <v>0</v>
      </c>
      <c r="P1268" s="27">
        <v>0</v>
      </c>
      <c r="Q1268" s="27">
        <v>0</v>
      </c>
      <c r="R1268" s="27">
        <v>0</v>
      </c>
      <c r="S1268" s="80">
        <v>0</v>
      </c>
      <c r="T1268" s="80">
        <v>13.928518432910142</v>
      </c>
      <c r="U1268" s="80">
        <v>1.3214366226924974</v>
      </c>
      <c r="V1268" s="80">
        <v>0.25404285555298695</v>
      </c>
      <c r="W1268" s="80">
        <v>13.928518432910142</v>
      </c>
      <c r="X1268" s="80">
        <v>12.929896727762511</v>
      </c>
      <c r="Y1268" s="80">
        <v>18.712992212491407</v>
      </c>
      <c r="Z1268" s="80">
        <v>0</v>
      </c>
      <c r="AA1268" s="80">
        <v>0</v>
      </c>
      <c r="AB1268" s="80">
        <v>0</v>
      </c>
      <c r="AC1268" s="80">
        <v>0</v>
      </c>
      <c r="AD1268" s="80">
        <v>0</v>
      </c>
      <c r="AE1268" s="80">
        <v>0</v>
      </c>
      <c r="AF1268" s="80">
        <v>9.4294059064072622E-2</v>
      </c>
      <c r="AG1268" s="80"/>
      <c r="AH1268" s="80">
        <v>0</v>
      </c>
      <c r="AI1268" s="80">
        <v>0</v>
      </c>
      <c r="AJ1268" s="80">
        <v>0</v>
      </c>
      <c r="AK1268" s="80">
        <v>0</v>
      </c>
      <c r="AL1268" s="80">
        <v>0</v>
      </c>
      <c r="AM1268" s="80">
        <v>0</v>
      </c>
      <c r="AN1268" s="41" t="s">
        <v>5558</v>
      </c>
      <c r="AO1268" s="41"/>
      <c r="AP1268" s="40" t="str" cm="1">
        <f t="array" ref="AP1268">IFERROR(_xlfn.IFS(
AR1268="MPR ISSUE","PDH",
AR1268="BSS Hardware Issue","BSS",
AR1268="Sites strategiques, MLL, Pylone, etc.","ENVTECH",
AR1268="AKTIVCO DEFAUT GE &amp; POWER Cabinet","AKTIVCO",
AR1268="AKTIVCO Coupure ENEO &amp; Baisse de tension","AKTIVCO GRID ONLY",
AR1268="Coupure ENEO &amp; Baisse de tension","IHS GRID ONLY",
AR1268="Defaut GE &amp; POWER Cabinet","IHS",
AR1268="Sharing","Partners",
AR1268="Sites strategiques &amp; DataCenter","SST &amp; DC",
AR1268="Exclu","Exclu",
AR1268="SAT","SAT",
AR1268="SPARE-ISSUE","SPARE-ISSUE",
AR1268="Fiber CAmtel","TRANS_FO_CAMTEL",
AR1268="Fiber AOF","Fiber AOF",
AR1268="Projet OCM (HUAWEI)","TRAVAUX-HUAWEI",
AR1268="Projet OCM (NOKIA)","TRAVAUX-NOKIA",
AR1268="ACCESS-ISSUE","ACCESS-ISSUE",
AR1268="Projet OCM (ZTE, NOKIA, autres projets)","TRAVAUX OCM",
AR1268="No root CAuse","No root cause",
AR1268="ODU HS","PDH",
AR1268="IP &amp; VLAN","PDH",
AR1268="Warehouse HUAWEI","SPARE-ISSUE",
AR1268="SPARE-HS","SPARE-ISSUE",
AR1268="Power Telco","BSS",AR1268="no impacts","no impacts"
),"")</f>
        <v>No root cause</v>
      </c>
      <c r="AQ1268" s="40" t="str" cm="1">
        <f t="array" ref="AQ1268">IFERROR(_xlfn.IFS(
AR1268="MPR ISSUE","TX ISSUE",
AR1268="BSS Hardware Issue","RAN ISSUE",
AR1268="Sites strategiques, MLL, Pylone, etc.","ENVTECH",
AR1268="AKTIVCO DEFAUT GE &amp; POWER Cabinet","POWER ISSUE",
AR1268="AKTIVCO Coupure ENEO &amp; Baisse de tension","POWER ISSUE",
AR1268="Coupure ENEO &amp; Baisse de tension","POWER ISSUE",
AR1268="Defaut GE &amp; POWER Cabinet","POWER ISSUE",
AR1268="Sharing","POWER ISSUE",
AR1268="Sites strategiques &amp; DataCenter","POWER ISSUE",
AR1268="Exclu","Exclu",
AR1268="SAT","TX ISSUE",
AR1268="SPARE-ISSUE","SPARE-ISSUE",
AR1268="Fiber CAmtel","TX ISSUE",
AR1268="Fiber AOF","TX ISSUE",
AR1268="Projet OCM (HUAWEI)","TRAVAUX-HUAWEI",
AR1268="Projet OCM (NOKIA)","TRAVAUX -NOKIA",
AR1268="ACCESS-ISSUE","ACCESS-ISSUE",
AR1268="Projet OCM (ZTE, NOKIA, autres projets)","TRAVAUX OCM",
AR1268="No root CAuse","No root cause",
AR1268="ODU HS","TX ISSUE",
AR1268="IP &amp; VLAN","TX ISSUE",
AR1268="Warehouse HUAWEI","SPARE-ISSUE",
AR1268="SPARE-HS","SPARE-ISSUE",
AR1268="Power Telco","RAN ISSUE",AR1268="no impacts","no impacts"
),"")</f>
        <v>No root cause</v>
      </c>
      <c r="AR1268" s="59" t="s">
        <v>5343</v>
      </c>
      <c r="AS1268" s="40" t="str" cm="1">
        <f t="array" ref="AS1268">IFERROR(_xlfn.IFS(
AR1268="MPR ISSUE","ACTIVE",
AR1268="BSS Hardware Issue","ACTIVE",
AR1268="Sites strategiques, MLL, Pylone, etc.","PASSIVE",
AR1268="AKTIVCO DEFAUT GE &amp; POWER Cabinet","PASSIVE",
AR1268="AKTIVCO Coupure ENEO &amp; Baisse de tension","PASSIVE",
AR1268="Coupure ENEO &amp; Baisse de tension","PASSIVE",
AR1268="Defaut GE &amp; POWER Cabinet","PASSIVE",
AR1268="Sharing","PASSIVE",
AR1268="Sites strategiques &amp; DataCenter","PASSIVE",
AR1268="Exclu","Exclu",
AR1268="SAT","ACTIVE",
AR1268="SPARE-ISSUE","SPARE-ISSUE",
AR1268="Fiber CAmtel","ACTIVE",
AR1268="Fiber AOF","ACTIVE",
AR1268="Projet OCM (HUAWEI)","PLANNED WORKS",
AR1268="Projet OCM (NOKIA)","PLANNED WORKS",
AR1268="ACCESS-ISSUE","ACCESS-ISSUE",
AR1268="Projet OCM (ZTE, NOKIA, autres projets)","PLANNED WORKS",
AR1268="No root CAuse","No root cause",
AR1268="ODU HS","ACTIVE",
AR1268="IP &amp; VLAN","ACTIVE",
AR1268="Warehouse HUAWEI","SPARE-ISSUE",
AR1268="SPARE-HS","SPARE-ISSUE",
AR1268="Power Telco","ACTIVE", AR1268="no impacts","no impacts"
),"")</f>
        <v>No root cause</v>
      </c>
      <c r="AT1268" s="99" t="s">
        <v>5661</v>
      </c>
      <c r="AU1268" s="99" t="s">
        <v>1401</v>
      </c>
      <c r="AW1268" s="17"/>
      <c r="AX1268" s="17" t="s">
        <v>5536</v>
      </c>
      <c r="AY1268" s="17"/>
      <c r="AZ1268" s="17" t="s">
        <v>5536</v>
      </c>
      <c r="BA1268" s="7"/>
      <c r="BC1268" s="18"/>
      <c r="BD1268" s="18"/>
      <c r="BE1268" s="18"/>
      <c r="BF1268" s="18"/>
      <c r="BG1268" s="18"/>
      <c r="BH1268" s="18"/>
      <c r="BI1268" s="18"/>
      <c r="BJ1268" s="18"/>
      <c r="BK1268" s="18"/>
      <c r="BM1268" s="18"/>
      <c r="BN1268" s="18"/>
      <c r="BO1268" s="18"/>
      <c r="BP1268" s="9" t="s">
        <v>5661</v>
      </c>
      <c r="BQ1268" s="14"/>
      <c r="BR1268" s="102" t="s">
        <v>5536</v>
      </c>
      <c r="BS1268" s="14"/>
      <c r="BT1268" s="14"/>
      <c r="BU1268" s="9"/>
      <c r="BV1268" s="9"/>
      <c r="BW1268" s="9"/>
    </row>
    <row r="1269" spans="1:75" x14ac:dyDescent="0.35">
      <c r="A1269" s="1" t="s">
        <v>2102</v>
      </c>
      <c r="B1269" s="8" t="s">
        <v>2103</v>
      </c>
      <c r="C1269" s="3" t="s">
        <v>102</v>
      </c>
      <c r="D1269" s="1" t="s">
        <v>11</v>
      </c>
      <c r="E1269" s="1" t="s">
        <v>12</v>
      </c>
      <c r="F1269" s="3" t="s">
        <v>102</v>
      </c>
      <c r="G1269" s="1" t="s">
        <v>103</v>
      </c>
      <c r="H1269" s="28" t="s">
        <v>5589</v>
      </c>
      <c r="I1269" s="27">
        <v>2.2585451427234311</v>
      </c>
      <c r="J1269" s="27">
        <v>1.8194098443925086</v>
      </c>
      <c r="K1269" s="27">
        <v>2.2770044487819359</v>
      </c>
      <c r="L1269" s="27">
        <v>3.2953695856269243</v>
      </c>
      <c r="M1269" s="27">
        <v>7.1435909289364865</v>
      </c>
      <c r="N1269" s="27">
        <v>17.813283851692049</v>
      </c>
      <c r="O1269" s="27">
        <v>9.5367374077213043</v>
      </c>
      <c r="P1269" s="27">
        <v>16.939543364922823</v>
      </c>
      <c r="Q1269" s="27">
        <v>18.491409199476077</v>
      </c>
      <c r="R1269" s="27">
        <v>21.452692098061537</v>
      </c>
      <c r="S1269" s="80">
        <v>18.491141673301318</v>
      </c>
      <c r="T1269" s="80">
        <v>18.491141673301318</v>
      </c>
      <c r="U1269" s="80">
        <v>18.491409199476077</v>
      </c>
      <c r="V1269" s="80">
        <v>18.491409199476077</v>
      </c>
      <c r="W1269" s="80">
        <v>18.491141673301318</v>
      </c>
      <c r="X1269" s="80">
        <v>18.491409199476077</v>
      </c>
      <c r="Y1269" s="80">
        <v>18.491409199476077</v>
      </c>
      <c r="Z1269" s="80">
        <v>0</v>
      </c>
      <c r="AA1269" s="80">
        <v>0</v>
      </c>
      <c r="AB1269" s="80">
        <v>0</v>
      </c>
      <c r="AC1269" s="80">
        <v>0</v>
      </c>
      <c r="AD1269" s="80">
        <v>0</v>
      </c>
      <c r="AE1269" s="80">
        <v>0</v>
      </c>
      <c r="AF1269" s="80">
        <v>0</v>
      </c>
      <c r="AG1269" s="80"/>
      <c r="AH1269" s="80">
        <v>0</v>
      </c>
      <c r="AI1269" s="80">
        <v>0</v>
      </c>
      <c r="AJ1269" s="80">
        <v>0</v>
      </c>
      <c r="AK1269" s="80">
        <v>0</v>
      </c>
      <c r="AL1269" s="80">
        <v>0</v>
      </c>
      <c r="AM1269" s="80">
        <v>0</v>
      </c>
      <c r="AN1269" s="41" t="s">
        <v>5558</v>
      </c>
      <c r="AO1269" s="41"/>
      <c r="AP1269" s="40" t="str" cm="1">
        <f t="array" ref="AP1269">IFERROR(_xlfn.IFS(
AR1269="MPR ISSUE","PDH",
AR1269="BSS Hardware Issue","BSS",
AR1269="Sites strategiques, MLL, Pylone, etc.","ENVTECH",
AR1269="AKTIVCO DEFAUT GE &amp; POWER Cabinet","AKTIVCO",
AR1269="AKTIVCO Coupure ENEO &amp; Baisse de tension","AKTIVCO GRID ONLY",
AR1269="Coupure ENEO &amp; Baisse de tension","IHS GRID ONLY",
AR1269="Defaut GE &amp; POWER Cabinet","IHS",
AR1269="Sharing","Partners",
AR1269="Sites strategiques &amp; DataCenter","SST &amp; DC",
AR1269="Exclu","Exclu",
AR1269="SAT","SAT",
AR1269="SPARE-ISSUE","SPARE-ISSUE",
AR1269="Fiber CAmtel","TRANS_FO_CAMTEL",
AR1269="Fiber AOF","Fiber AOF",
AR1269="Projet OCM (HUAWEI)","TRAVAUX-HUAWEI",
AR1269="Projet OCM (NOKIA)","TRAVAUX-NOKIA",
AR1269="ACCESS-ISSUE","ACCESS-ISSUE",
AR1269="Projet OCM (ZTE, NOKIA, autres projets)","TRAVAUX OCM",
AR1269="No root CAuse","No root cause",
AR1269="ODU HS","PDH",
AR1269="IP &amp; VLAN","PDH",
AR1269="Warehouse HUAWEI","SPARE-ISSUE",
AR1269="SPARE-HS","SPARE-ISSUE",
AR1269="Power Telco","BSS",AR1269="no impacts","no impacts"
),"")</f>
        <v>No root cause</v>
      </c>
      <c r="AQ1269" s="40" t="str" cm="1">
        <f t="array" ref="AQ1269">IFERROR(_xlfn.IFS(
AR1269="MPR ISSUE","TX ISSUE",
AR1269="BSS Hardware Issue","RAN ISSUE",
AR1269="Sites strategiques, MLL, Pylone, etc.","ENVTECH",
AR1269="AKTIVCO DEFAUT GE &amp; POWER Cabinet","POWER ISSUE",
AR1269="AKTIVCO Coupure ENEO &amp; Baisse de tension","POWER ISSUE",
AR1269="Coupure ENEO &amp; Baisse de tension","POWER ISSUE",
AR1269="Defaut GE &amp; POWER Cabinet","POWER ISSUE",
AR1269="Sharing","POWER ISSUE",
AR1269="Sites strategiques &amp; DataCenter","POWER ISSUE",
AR1269="Exclu","Exclu",
AR1269="SAT","TX ISSUE",
AR1269="SPARE-ISSUE","SPARE-ISSUE",
AR1269="Fiber CAmtel","TX ISSUE",
AR1269="Fiber AOF","TX ISSUE",
AR1269="Projet OCM (HUAWEI)","TRAVAUX-HUAWEI",
AR1269="Projet OCM (NOKIA)","TRAVAUX -NOKIA",
AR1269="ACCESS-ISSUE","ACCESS-ISSUE",
AR1269="Projet OCM (ZTE, NOKIA, autres projets)","TRAVAUX OCM",
AR1269="No root CAuse","No root cause",
AR1269="ODU HS","TX ISSUE",
AR1269="IP &amp; VLAN","TX ISSUE",
AR1269="Warehouse HUAWEI","SPARE-ISSUE",
AR1269="SPARE-HS","SPARE-ISSUE",
AR1269="Power Telco","RAN ISSUE",AR1269="no impacts","no impacts"
),"")</f>
        <v>No root cause</v>
      </c>
      <c r="AR1269" s="59" t="s">
        <v>5343</v>
      </c>
      <c r="AS1269" s="40" t="str" cm="1">
        <f t="array" ref="AS1269">IFERROR(_xlfn.IFS(
AR1269="MPR ISSUE","ACTIVE",
AR1269="BSS Hardware Issue","ACTIVE",
AR1269="Sites strategiques, MLL, Pylone, etc.","PASSIVE",
AR1269="AKTIVCO DEFAUT GE &amp; POWER Cabinet","PASSIVE",
AR1269="AKTIVCO Coupure ENEO &amp; Baisse de tension","PASSIVE",
AR1269="Coupure ENEO &amp; Baisse de tension","PASSIVE",
AR1269="Defaut GE &amp; POWER Cabinet","PASSIVE",
AR1269="Sharing","PASSIVE",
AR1269="Sites strategiques &amp; DataCenter","PASSIVE",
AR1269="Exclu","Exclu",
AR1269="SAT","ACTIVE",
AR1269="SPARE-ISSUE","SPARE-ISSUE",
AR1269="Fiber CAmtel","ACTIVE",
AR1269="Fiber AOF","ACTIVE",
AR1269="Projet OCM (HUAWEI)","PLANNED WORKS",
AR1269="Projet OCM (NOKIA)","PLANNED WORKS",
AR1269="ACCESS-ISSUE","ACCESS-ISSUE",
AR1269="Projet OCM (ZTE, NOKIA, autres projets)","PLANNED WORKS",
AR1269="No root CAuse","No root cause",
AR1269="ODU HS","ACTIVE",
AR1269="IP &amp; VLAN","ACTIVE",
AR1269="Warehouse HUAWEI","SPARE-ISSUE",
AR1269="SPARE-HS","SPARE-ISSUE",
AR1269="Power Telco","ACTIVE", AR1269="no impacts","no impacts"
),"")</f>
        <v>No root cause</v>
      </c>
      <c r="AT1269" s="99" t="s">
        <v>5661</v>
      </c>
      <c r="AU1269" s="99" t="s">
        <v>2103</v>
      </c>
      <c r="AW1269" s="17"/>
      <c r="AX1269" s="17" t="s">
        <v>5536</v>
      </c>
      <c r="AY1269" s="17"/>
      <c r="AZ1269" s="17" t="s">
        <v>5536</v>
      </c>
      <c r="BA1269" s="7"/>
      <c r="BC1269" s="18"/>
      <c r="BD1269" s="18"/>
      <c r="BE1269" s="18"/>
      <c r="BF1269" s="18"/>
      <c r="BG1269" s="18"/>
      <c r="BH1269" s="18"/>
      <c r="BI1269" s="18"/>
      <c r="BJ1269" s="18"/>
      <c r="BK1269" s="18"/>
      <c r="BM1269" s="18"/>
      <c r="BN1269" s="18"/>
      <c r="BO1269" s="18"/>
      <c r="BP1269" s="9" t="s">
        <v>5661</v>
      </c>
      <c r="BQ1269" s="14"/>
      <c r="BR1269" s="102" t="s">
        <v>5536</v>
      </c>
      <c r="BS1269" s="14"/>
      <c r="BT1269" s="14"/>
      <c r="BU1269" s="9"/>
      <c r="BV1269" s="9"/>
      <c r="BW1269" s="9"/>
    </row>
    <row r="1270" spans="1:75" x14ac:dyDescent="0.35">
      <c r="A1270" s="1" t="s">
        <v>2834</v>
      </c>
      <c r="B1270" s="8" t="s">
        <v>2835</v>
      </c>
      <c r="C1270" s="3" t="s">
        <v>23</v>
      </c>
      <c r="D1270" s="1" t="s">
        <v>21</v>
      </c>
      <c r="E1270" s="1" t="s">
        <v>122</v>
      </c>
      <c r="F1270" s="3" t="s">
        <v>23</v>
      </c>
      <c r="G1270" s="1" t="s">
        <v>2836</v>
      </c>
      <c r="H1270" s="28" t="s">
        <v>5601</v>
      </c>
      <c r="I1270" s="27">
        <v>0</v>
      </c>
      <c r="J1270" s="27">
        <v>0</v>
      </c>
      <c r="K1270" s="27">
        <v>0</v>
      </c>
      <c r="L1270" s="27">
        <v>0</v>
      </c>
      <c r="M1270" s="27">
        <v>0</v>
      </c>
      <c r="N1270" s="27">
        <v>0</v>
      </c>
      <c r="O1270" s="27">
        <v>0</v>
      </c>
      <c r="P1270" s="27">
        <v>0</v>
      </c>
      <c r="Q1270" s="27">
        <v>0</v>
      </c>
      <c r="R1270" s="27">
        <v>0</v>
      </c>
      <c r="S1270" s="80">
        <v>0</v>
      </c>
      <c r="T1270" s="80">
        <v>0</v>
      </c>
      <c r="U1270" s="80">
        <v>0</v>
      </c>
      <c r="V1270" s="80">
        <v>18.491409199476074</v>
      </c>
      <c r="W1270" s="80">
        <v>18.491409199476074</v>
      </c>
      <c r="X1270" s="80">
        <v>18.491409199476074</v>
      </c>
      <c r="Y1270" s="80">
        <v>18.491409199476074</v>
      </c>
      <c r="Z1270" s="80">
        <v>0</v>
      </c>
      <c r="AA1270" s="80">
        <v>0</v>
      </c>
      <c r="AB1270" s="80">
        <v>0</v>
      </c>
      <c r="AC1270" s="80">
        <v>0</v>
      </c>
      <c r="AD1270" s="80">
        <v>0</v>
      </c>
      <c r="AE1270" s="80">
        <v>0</v>
      </c>
      <c r="AF1270" s="80">
        <v>0</v>
      </c>
      <c r="AG1270" s="80"/>
      <c r="AH1270" s="80">
        <v>0</v>
      </c>
      <c r="AI1270" s="80">
        <v>0</v>
      </c>
      <c r="AJ1270" s="80">
        <v>0</v>
      </c>
      <c r="AK1270" s="80">
        <v>0</v>
      </c>
      <c r="AL1270" s="80">
        <v>0</v>
      </c>
      <c r="AM1270" s="80">
        <v>0</v>
      </c>
      <c r="AN1270" s="41" t="s">
        <v>5558</v>
      </c>
      <c r="AO1270" s="41"/>
      <c r="AP1270" s="40" t="str" cm="1">
        <f t="array" ref="AP1270">IFERROR(_xlfn.IFS(
AR1270="MPR ISSUE","PDH",
AR1270="BSS Hardware Issue","BSS",
AR1270="Sites strategiques, MLL, Pylone, etc.","ENVTECH",
AR1270="AKTIVCO DEFAUT GE &amp; POWER Cabinet","AKTIVCO",
AR1270="AKTIVCO Coupure ENEO &amp; Baisse de tension","AKTIVCO GRID ONLY",
AR1270="Coupure ENEO &amp; Baisse de tension","IHS GRID ONLY",
AR1270="Defaut GE &amp; POWER Cabinet","IHS",
AR1270="Sharing","Partners",
AR1270="Sites strategiques &amp; DataCenter","SST &amp; DC",
AR1270="Exclu","Exclu",
AR1270="SAT","SAT",
AR1270="SPARE-ISSUE","SPARE-ISSUE",
AR1270="Fiber CAmtel","TRANS_FO_CAMTEL",
AR1270="Fiber AOF","Fiber AOF",
AR1270="Projet OCM (HUAWEI)","TRAVAUX-HUAWEI",
AR1270="Projet OCM (NOKIA)","TRAVAUX-NOKIA",
AR1270="ACCESS-ISSUE","ACCESS-ISSUE",
AR1270="Projet OCM (ZTE, NOKIA, autres projets)","TRAVAUX OCM",
AR1270="No root CAuse","No root cause",
AR1270="ODU HS","PDH",
AR1270="IP &amp; VLAN","PDH",
AR1270="Warehouse HUAWEI","SPARE-ISSUE",
AR1270="SPARE-HS","SPARE-ISSUE",
AR1270="Power Telco","BSS",AR1270="no impacts","no impacts"
),"")</f>
        <v>SPARE-ISSUE</v>
      </c>
      <c r="AQ1270" s="40" t="str" cm="1">
        <f t="array" ref="AQ1270">IFERROR(_xlfn.IFS(
AR1270="MPR ISSUE","TX ISSUE",
AR1270="BSS Hardware Issue","RAN ISSUE",
AR1270="Sites strategiques, MLL, Pylone, etc.","ENVTECH",
AR1270="AKTIVCO DEFAUT GE &amp; POWER Cabinet","POWER ISSUE",
AR1270="AKTIVCO Coupure ENEO &amp; Baisse de tension","POWER ISSUE",
AR1270="Coupure ENEO &amp; Baisse de tension","POWER ISSUE",
AR1270="Defaut GE &amp; POWER Cabinet","POWER ISSUE",
AR1270="Sharing","POWER ISSUE",
AR1270="Sites strategiques &amp; DataCenter","POWER ISSUE",
AR1270="Exclu","Exclu",
AR1270="SAT","TX ISSUE",
AR1270="SPARE-ISSUE","SPARE-ISSUE",
AR1270="Fiber CAmtel","TX ISSUE",
AR1270="Fiber AOF","TX ISSUE",
AR1270="Projet OCM (HUAWEI)","TRAVAUX-HUAWEI",
AR1270="Projet OCM (NOKIA)","TRAVAUX -NOKIA",
AR1270="ACCESS-ISSUE","ACCESS-ISSUE",
AR1270="Projet OCM (ZTE, NOKIA, autres projets)","TRAVAUX OCM",
AR1270="No root CAuse","No root cause",
AR1270="ODU HS","TX ISSUE",
AR1270="IP &amp; VLAN","TX ISSUE",
AR1270="Warehouse HUAWEI","SPARE-ISSUE",
AR1270="SPARE-HS","SPARE-ISSUE",
AR1270="Power Telco","RAN ISSUE",AR1270="no impacts","no impacts"
),"")</f>
        <v>SPARE-ISSUE</v>
      </c>
      <c r="AR1270" s="59" t="s">
        <v>5335</v>
      </c>
      <c r="AS1270" s="40" t="str" cm="1">
        <f t="array" ref="AS1270">IFERROR(_xlfn.IFS(
AR1270="MPR ISSUE","ACTIVE",
AR1270="BSS Hardware Issue","ACTIVE",
AR1270="Sites strategiques, MLL, Pylone, etc.","PASSIVE",
AR1270="AKTIVCO DEFAUT GE &amp; POWER Cabinet","PASSIVE",
AR1270="AKTIVCO Coupure ENEO &amp; Baisse de tension","PASSIVE",
AR1270="Coupure ENEO &amp; Baisse de tension","PASSIVE",
AR1270="Defaut GE &amp; POWER Cabinet","PASSIVE",
AR1270="Sharing","PASSIVE",
AR1270="Sites strategiques &amp; DataCenter","PASSIVE",
AR1270="Exclu","Exclu",
AR1270="SAT","ACTIVE",
AR1270="SPARE-ISSUE","SPARE-ISSUE",
AR1270="Fiber CAmtel","ACTIVE",
AR1270="Fiber AOF","ACTIVE",
AR1270="Projet OCM (HUAWEI)","PLANNED WORKS",
AR1270="Projet OCM (NOKIA)","PLANNED WORKS",
AR1270="ACCESS-ISSUE","ACCESS-ISSUE",
AR1270="Projet OCM (ZTE, NOKIA, autres projets)","PLANNED WORKS",
AR1270="No root CAuse","No root cause",
AR1270="ODU HS","ACTIVE",
AR1270="IP &amp; VLAN","ACTIVE",
AR1270="Warehouse HUAWEI","SPARE-ISSUE",
AR1270="SPARE-HS","SPARE-ISSUE",
AR1270="Power Telco","ACTIVE", AR1270="no impacts","no impacts"
),"")</f>
        <v>SPARE-ISSUE</v>
      </c>
      <c r="AT1270" s="99" t="s">
        <v>6507</v>
      </c>
      <c r="AU1270" s="99" t="s">
        <v>2835</v>
      </c>
      <c r="AW1270" s="17"/>
      <c r="AX1270" s="17" t="s">
        <v>5536</v>
      </c>
      <c r="AY1270" s="17"/>
      <c r="AZ1270" s="17" t="s">
        <v>5536</v>
      </c>
      <c r="BA1270" s="7"/>
      <c r="BC1270" s="18"/>
      <c r="BD1270" s="18"/>
      <c r="BE1270" s="18"/>
      <c r="BF1270" s="18"/>
      <c r="BG1270" s="18"/>
      <c r="BH1270" s="18"/>
      <c r="BI1270" s="18"/>
      <c r="BJ1270" s="18"/>
      <c r="BK1270" s="18"/>
      <c r="BL1270" s="9" t="s">
        <v>5930</v>
      </c>
      <c r="BM1270" s="18" t="s">
        <v>5930</v>
      </c>
      <c r="BN1270" s="18" t="s">
        <v>6032</v>
      </c>
      <c r="BO1270" s="18"/>
      <c r="BP1270" s="9" t="s">
        <v>5661</v>
      </c>
      <c r="BQ1270" s="14"/>
      <c r="BR1270" s="102" t="s">
        <v>5536</v>
      </c>
      <c r="BS1270" s="14"/>
      <c r="BT1270" s="14"/>
      <c r="BU1270" s="9"/>
      <c r="BV1270" s="9"/>
      <c r="BW1270" s="9"/>
    </row>
    <row r="1271" spans="1:75" x14ac:dyDescent="0.35">
      <c r="A1271" s="1" t="s">
        <v>3077</v>
      </c>
      <c r="B1271" s="1" t="s">
        <v>3078</v>
      </c>
      <c r="C1271" s="3" t="s">
        <v>51</v>
      </c>
      <c r="D1271" s="1" t="s">
        <v>11</v>
      </c>
      <c r="E1271" s="1" t="s">
        <v>96</v>
      </c>
      <c r="F1271" s="3" t="s">
        <v>51</v>
      </c>
      <c r="G1271" s="1" t="s">
        <v>3077</v>
      </c>
      <c r="H1271" s="28" t="s">
        <v>5601</v>
      </c>
      <c r="I1271" s="27">
        <v>0</v>
      </c>
      <c r="J1271" s="27">
        <v>0</v>
      </c>
      <c r="K1271" s="27">
        <v>0</v>
      </c>
      <c r="L1271" s="27">
        <v>0</v>
      </c>
      <c r="M1271" s="27">
        <v>0</v>
      </c>
      <c r="N1271" s="27">
        <v>0</v>
      </c>
      <c r="O1271" s="27">
        <v>0</v>
      </c>
      <c r="P1271" s="27">
        <v>0</v>
      </c>
      <c r="Q1271" s="27">
        <v>0</v>
      </c>
      <c r="R1271" s="27">
        <v>0</v>
      </c>
      <c r="S1271" s="80">
        <v>0</v>
      </c>
      <c r="T1271" s="80">
        <v>0</v>
      </c>
      <c r="U1271" s="80">
        <v>0</v>
      </c>
      <c r="V1271" s="80">
        <v>16.505330548207503</v>
      </c>
      <c r="W1271" s="80">
        <v>16.275989276124108</v>
      </c>
      <c r="X1271" s="80">
        <v>15.565154394705981</v>
      </c>
      <c r="Y1271" s="80">
        <v>16.717764166046006</v>
      </c>
      <c r="Z1271" s="80">
        <v>0</v>
      </c>
      <c r="AA1271" s="80">
        <v>0</v>
      </c>
      <c r="AB1271" s="80">
        <v>0</v>
      </c>
      <c r="AC1271" s="80">
        <v>0</v>
      </c>
      <c r="AD1271" s="80">
        <v>0</v>
      </c>
      <c r="AE1271" s="80">
        <v>0</v>
      </c>
      <c r="AF1271" s="80">
        <v>0</v>
      </c>
      <c r="AG1271" s="80"/>
      <c r="AH1271" s="80">
        <v>0</v>
      </c>
      <c r="AI1271" s="80">
        <v>0</v>
      </c>
      <c r="AJ1271" s="80">
        <v>0</v>
      </c>
      <c r="AK1271" s="80">
        <v>0</v>
      </c>
      <c r="AL1271" s="80">
        <v>0</v>
      </c>
      <c r="AM1271" s="80">
        <v>0</v>
      </c>
      <c r="AN1271" s="41" t="s">
        <v>5591</v>
      </c>
      <c r="AO1271" s="41"/>
      <c r="AP1271" s="40" t="str" cm="1">
        <f t="array" ref="AP1271">IFERROR(_xlfn.IFS(
AR1271="MPR ISSUE","PDH",
AR1271="BSS Hardware Issue","BSS",
AR1271="Sites strategiques, MLL, Pylone, etc.","ENVTECH",
AR1271="AKTIVCO DEFAUT GE &amp; POWER Cabinet","AKTIVCO",
AR1271="AKTIVCO Coupure ENEO &amp; Baisse de tension","AKTIVCO GRID ONLY",
AR1271="Coupure ENEO &amp; Baisse de tension","IHS GRID ONLY",
AR1271="Defaut GE &amp; POWER Cabinet","IHS",
AR1271="Sharing","Partners",
AR1271="Sites strategiques &amp; DataCenter","SST &amp; DC",
AR1271="Exclu","Exclu",
AR1271="SAT","SAT",
AR1271="SPARE-ISSUE","SPARE-ISSUE",
AR1271="Fiber CAmtel","TRANS_FO_CAMTEL",
AR1271="Fiber AOF","Fiber AOF",
AR1271="Projet OCM (HUAWEI)","TRAVAUX-HUAWEI",
AR1271="Projet OCM (NOKIA)","TRAVAUX-NOKIA",
AR1271="ACCESS-ISSUE","ACCESS-ISSUE",
AR1271="Projet OCM (ZTE, NOKIA, autres projets)","TRAVAUX OCM",
AR1271="No root CAuse","No root cause",
AR1271="ODU HS","PDH",
AR1271="IP &amp; VLAN","PDH",
AR1271="Warehouse HUAWEI","SPARE-ISSUE",
AR1271="SPARE-HS","SPARE-ISSUE",
AR1271="Power Telco","BSS",AR1271="no impacts","no impacts"
),"")</f>
        <v>No root cause</v>
      </c>
      <c r="AQ1271" s="40" t="str" cm="1">
        <f t="array" ref="AQ1271">IFERROR(_xlfn.IFS(
AR1271="MPR ISSUE","TX ISSUE",
AR1271="BSS Hardware Issue","RAN ISSUE",
AR1271="Sites strategiques, MLL, Pylone, etc.","ENVTECH",
AR1271="AKTIVCO DEFAUT GE &amp; POWER Cabinet","POWER ISSUE",
AR1271="AKTIVCO Coupure ENEO &amp; Baisse de tension","POWER ISSUE",
AR1271="Coupure ENEO &amp; Baisse de tension","POWER ISSUE",
AR1271="Defaut GE &amp; POWER Cabinet","POWER ISSUE",
AR1271="Sharing","POWER ISSUE",
AR1271="Sites strategiques &amp; DataCenter","POWER ISSUE",
AR1271="Exclu","Exclu",
AR1271="SAT","TX ISSUE",
AR1271="SPARE-ISSUE","SPARE-ISSUE",
AR1271="Fiber CAmtel","TX ISSUE",
AR1271="Fiber AOF","TX ISSUE",
AR1271="Projet OCM (HUAWEI)","TRAVAUX-HUAWEI",
AR1271="Projet OCM (NOKIA)","TRAVAUX -NOKIA",
AR1271="ACCESS-ISSUE","ACCESS-ISSUE",
AR1271="Projet OCM (ZTE, NOKIA, autres projets)","TRAVAUX OCM",
AR1271="No root CAuse","No root cause",
AR1271="ODU HS","TX ISSUE",
AR1271="IP &amp; VLAN","TX ISSUE",
AR1271="Warehouse HUAWEI","SPARE-ISSUE",
AR1271="SPARE-HS","SPARE-ISSUE",
AR1271="Power Telco","RAN ISSUE",AR1271="no impacts","no impacts"
),"")</f>
        <v>No root cause</v>
      </c>
      <c r="AR1271" s="59" t="s">
        <v>5343</v>
      </c>
      <c r="AS1271" s="40" t="str" cm="1">
        <f t="array" ref="AS1271">IFERROR(_xlfn.IFS(
AR1271="MPR ISSUE","ACTIVE",
AR1271="BSS Hardware Issue","ACTIVE",
AR1271="Sites strategiques, MLL, Pylone, etc.","PASSIVE",
AR1271="AKTIVCO DEFAUT GE &amp; POWER Cabinet","PASSIVE",
AR1271="AKTIVCO Coupure ENEO &amp; Baisse de tension","PASSIVE",
AR1271="Coupure ENEO &amp; Baisse de tension","PASSIVE",
AR1271="Defaut GE &amp; POWER Cabinet","PASSIVE",
AR1271="Sharing","PASSIVE",
AR1271="Sites strategiques &amp; DataCenter","PASSIVE",
AR1271="Exclu","Exclu",
AR1271="SAT","ACTIVE",
AR1271="SPARE-ISSUE","SPARE-ISSUE",
AR1271="Fiber CAmtel","ACTIVE",
AR1271="Fiber AOF","ACTIVE",
AR1271="Projet OCM (HUAWEI)","PLANNED WORKS",
AR1271="Projet OCM (NOKIA)","PLANNED WORKS",
AR1271="ACCESS-ISSUE","ACCESS-ISSUE",
AR1271="Projet OCM (ZTE, NOKIA, autres projets)","PLANNED WORKS",
AR1271="No root CAuse","No root cause",
AR1271="ODU HS","ACTIVE",
AR1271="IP &amp; VLAN","ACTIVE",
AR1271="Warehouse HUAWEI","SPARE-ISSUE",
AR1271="SPARE-HS","SPARE-ISSUE",
AR1271="Power Telco","ACTIVE", AR1271="no impacts","no impacts"
),"")</f>
        <v>No root cause</v>
      </c>
      <c r="AT1271" s="99" t="s">
        <v>6363</v>
      </c>
      <c r="AU1271" s="99" t="s">
        <v>3078</v>
      </c>
      <c r="AW1271" s="17"/>
      <c r="AX1271" s="17" t="s">
        <v>5536</v>
      </c>
      <c r="AY1271" s="17"/>
      <c r="AZ1271" s="17" t="s">
        <v>5536</v>
      </c>
      <c r="BA1271" s="7"/>
      <c r="BC1271" s="18"/>
      <c r="BD1271" s="18"/>
      <c r="BE1271" s="18"/>
      <c r="BF1271" s="18"/>
      <c r="BG1271" s="18"/>
      <c r="BH1271" s="18"/>
      <c r="BI1271" s="18"/>
      <c r="BJ1271" s="18"/>
      <c r="BK1271" s="18"/>
      <c r="BM1271" s="18"/>
      <c r="BN1271" s="18" t="s">
        <v>6006</v>
      </c>
      <c r="BO1271" s="18"/>
      <c r="BP1271" s="9" t="s">
        <v>5661</v>
      </c>
      <c r="BQ1271" s="14"/>
      <c r="BR1271" s="102" t="s">
        <v>5536</v>
      </c>
      <c r="BS1271" s="14"/>
      <c r="BT1271" s="14"/>
      <c r="BU1271" s="9"/>
      <c r="BV1271" s="9"/>
      <c r="BW1271" s="9"/>
    </row>
    <row r="1272" spans="1:75" x14ac:dyDescent="0.35">
      <c r="A1272" s="1" t="s">
        <v>2346</v>
      </c>
      <c r="B1272" s="8" t="s">
        <v>2347</v>
      </c>
      <c r="C1272" s="3" t="s">
        <v>38</v>
      </c>
      <c r="D1272" s="1" t="s">
        <v>11</v>
      </c>
      <c r="E1272" s="1" t="s">
        <v>12</v>
      </c>
      <c r="F1272" s="3" t="s">
        <v>37</v>
      </c>
      <c r="G1272" s="1" t="s">
        <v>38</v>
      </c>
      <c r="H1272" s="30" t="s">
        <v>5587</v>
      </c>
      <c r="I1272" s="27">
        <v>0</v>
      </c>
      <c r="J1272" s="27">
        <v>0</v>
      </c>
      <c r="K1272" s="27">
        <v>0</v>
      </c>
      <c r="L1272" s="27">
        <v>0</v>
      </c>
      <c r="M1272" s="27">
        <v>0</v>
      </c>
      <c r="N1272" s="27">
        <v>0</v>
      </c>
      <c r="O1272" s="27">
        <v>0</v>
      </c>
      <c r="P1272" s="27">
        <v>0</v>
      </c>
      <c r="Q1272" s="27">
        <v>0</v>
      </c>
      <c r="R1272" s="27">
        <v>0</v>
      </c>
      <c r="S1272" s="80">
        <v>0</v>
      </c>
      <c r="T1272" s="80">
        <v>0</v>
      </c>
      <c r="U1272" s="80">
        <v>0</v>
      </c>
      <c r="V1272" s="80">
        <v>0</v>
      </c>
      <c r="W1272" s="80">
        <v>0</v>
      </c>
      <c r="X1272" s="80">
        <v>0</v>
      </c>
      <c r="Y1272" s="80">
        <v>14.313399422999552</v>
      </c>
      <c r="Z1272" s="80">
        <v>0</v>
      </c>
      <c r="AA1272" s="80">
        <v>0</v>
      </c>
      <c r="AB1272" s="80">
        <v>0</v>
      </c>
      <c r="AC1272" s="80">
        <v>0</v>
      </c>
      <c r="AD1272" s="80">
        <v>0</v>
      </c>
      <c r="AE1272" s="80">
        <v>0</v>
      </c>
      <c r="AF1272" s="80">
        <v>1.1414450123132885E-3</v>
      </c>
      <c r="AG1272" s="80"/>
      <c r="AH1272" s="80">
        <v>0</v>
      </c>
      <c r="AI1272" s="80">
        <v>0</v>
      </c>
      <c r="AJ1272" s="80">
        <v>0</v>
      </c>
      <c r="AK1272" s="80">
        <v>0</v>
      </c>
      <c r="AL1272" s="80">
        <v>0</v>
      </c>
      <c r="AM1272" s="80">
        <v>0</v>
      </c>
      <c r="AN1272" s="41" t="s">
        <v>5558</v>
      </c>
      <c r="AO1272" s="41"/>
      <c r="AP1272" s="40" t="str" cm="1">
        <f t="array" ref="AP1272">IFERROR(_xlfn.IFS(
AR1272="MPR ISSUE","PDH",
AR1272="BSS Hardware Issue","BSS",
AR1272="Sites strategiques, MLL, Pylone, etc.","ENVTECH",
AR1272="AKTIVCO DEFAUT GE &amp; POWER Cabinet","AKTIVCO",
AR1272="AKTIVCO Coupure ENEO &amp; Baisse de tension","AKTIVCO GRID ONLY",
AR1272="Coupure ENEO &amp; Baisse de tension","IHS GRID ONLY",
AR1272="Defaut GE &amp; POWER Cabinet","IHS",
AR1272="Sharing","Partners",
AR1272="Sites strategiques &amp; DataCenter","SST &amp; DC",
AR1272="Exclu","Exclu",
AR1272="SAT","SAT",
AR1272="SPARE-ISSUE","SPARE-ISSUE",
AR1272="Fiber CAmtel","TRANS_FO_CAMTEL",
AR1272="Fiber AOF","Fiber AOF",
AR1272="Projet OCM (HUAWEI)","TRAVAUX-HUAWEI",
AR1272="Projet OCM (NOKIA)","TRAVAUX-NOKIA",
AR1272="ACCESS-ISSUE","ACCESS-ISSUE",
AR1272="Projet OCM (ZTE, NOKIA, autres projets)","TRAVAUX OCM",
AR1272="No root CAuse","No root cause",
AR1272="ODU HS","PDH",
AR1272="IP &amp; VLAN","PDH",
AR1272="Warehouse HUAWEI","SPARE-ISSUE",
AR1272="SPARE-HS","SPARE-ISSUE",
AR1272="Power Telco","BSS",AR1272="no impacts","no impacts"
),"")</f>
        <v>No root cause</v>
      </c>
      <c r="AQ1272" s="40" t="str" cm="1">
        <f t="array" ref="AQ1272">IFERROR(_xlfn.IFS(
AR1272="MPR ISSUE","TX ISSUE",
AR1272="BSS Hardware Issue","RAN ISSUE",
AR1272="Sites strategiques, MLL, Pylone, etc.","ENVTECH",
AR1272="AKTIVCO DEFAUT GE &amp; POWER Cabinet","POWER ISSUE",
AR1272="AKTIVCO Coupure ENEO &amp; Baisse de tension","POWER ISSUE",
AR1272="Coupure ENEO &amp; Baisse de tension","POWER ISSUE",
AR1272="Defaut GE &amp; POWER Cabinet","POWER ISSUE",
AR1272="Sharing","POWER ISSUE",
AR1272="Sites strategiques &amp; DataCenter","POWER ISSUE",
AR1272="Exclu","Exclu",
AR1272="SAT","TX ISSUE",
AR1272="SPARE-ISSUE","SPARE-ISSUE",
AR1272="Fiber CAmtel","TX ISSUE",
AR1272="Fiber AOF","TX ISSUE",
AR1272="Projet OCM (HUAWEI)","TRAVAUX-HUAWEI",
AR1272="Projet OCM (NOKIA)","TRAVAUX -NOKIA",
AR1272="ACCESS-ISSUE","ACCESS-ISSUE",
AR1272="Projet OCM (ZTE, NOKIA, autres projets)","TRAVAUX OCM",
AR1272="No root CAuse","No root cause",
AR1272="ODU HS","TX ISSUE",
AR1272="IP &amp; VLAN","TX ISSUE",
AR1272="Warehouse HUAWEI","SPARE-ISSUE",
AR1272="SPARE-HS","SPARE-ISSUE",
AR1272="Power Telco","RAN ISSUE",AR1272="no impacts","no impacts"
),"")</f>
        <v>No root cause</v>
      </c>
      <c r="AR1272" s="59" t="s">
        <v>5343</v>
      </c>
      <c r="AS1272" s="40" t="str" cm="1">
        <f t="array" ref="AS1272">IFERROR(_xlfn.IFS(
AR1272="MPR ISSUE","ACTIVE",
AR1272="BSS Hardware Issue","ACTIVE",
AR1272="Sites strategiques, MLL, Pylone, etc.","PASSIVE",
AR1272="AKTIVCO DEFAUT GE &amp; POWER Cabinet","PASSIVE",
AR1272="AKTIVCO Coupure ENEO &amp; Baisse de tension","PASSIVE",
AR1272="Coupure ENEO &amp; Baisse de tension","PASSIVE",
AR1272="Defaut GE &amp; POWER Cabinet","PASSIVE",
AR1272="Sharing","PASSIVE",
AR1272="Sites strategiques &amp; DataCenter","PASSIVE",
AR1272="Exclu","Exclu",
AR1272="SAT","ACTIVE",
AR1272="SPARE-ISSUE","SPARE-ISSUE",
AR1272="Fiber CAmtel","ACTIVE",
AR1272="Fiber AOF","ACTIVE",
AR1272="Projet OCM (HUAWEI)","PLANNED WORKS",
AR1272="Projet OCM (NOKIA)","PLANNED WORKS",
AR1272="ACCESS-ISSUE","ACCESS-ISSUE",
AR1272="Projet OCM (ZTE, NOKIA, autres projets)","PLANNED WORKS",
AR1272="No root CAuse","No root cause",
AR1272="ODU HS","ACTIVE",
AR1272="IP &amp; VLAN","ACTIVE",
AR1272="Warehouse HUAWEI","SPARE-ISSUE",
AR1272="SPARE-HS","SPARE-ISSUE",
AR1272="Power Telco","ACTIVE", AR1272="no impacts","no impacts"
),"")</f>
        <v>No root cause</v>
      </c>
      <c r="AT1272" s="99" t="s">
        <v>5661</v>
      </c>
      <c r="AU1272" s="99" t="s">
        <v>2347</v>
      </c>
      <c r="AW1272" s="17"/>
      <c r="AX1272" s="17" t="s">
        <v>5536</v>
      </c>
      <c r="AY1272" s="17"/>
      <c r="AZ1272" s="17" t="s">
        <v>5536</v>
      </c>
      <c r="BA1272" s="7"/>
      <c r="BC1272" s="18"/>
      <c r="BD1272" s="18"/>
      <c r="BE1272" s="18"/>
      <c r="BF1272" s="18"/>
      <c r="BG1272" s="18"/>
      <c r="BH1272" s="18"/>
      <c r="BI1272" s="18"/>
      <c r="BJ1272" s="18"/>
      <c r="BK1272" s="18"/>
      <c r="BM1272" s="18"/>
      <c r="BN1272" s="18"/>
      <c r="BO1272" s="18"/>
      <c r="BP1272" s="9" t="s">
        <v>5661</v>
      </c>
      <c r="BQ1272" s="14"/>
      <c r="BR1272" s="102" t="s">
        <v>5536</v>
      </c>
      <c r="BS1272" s="14"/>
      <c r="BT1272" s="14"/>
      <c r="BU1272" s="9"/>
      <c r="BV1272" s="9"/>
      <c r="BW1272" s="9"/>
    </row>
    <row r="1273" spans="1:75" x14ac:dyDescent="0.35">
      <c r="A1273" s="1" t="s">
        <v>1063</v>
      </c>
      <c r="B1273" s="1" t="s">
        <v>1064</v>
      </c>
      <c r="C1273" s="3" t="s">
        <v>32</v>
      </c>
      <c r="D1273" s="1" t="s">
        <v>11</v>
      </c>
      <c r="E1273" s="1" t="s">
        <v>145</v>
      </c>
      <c r="F1273" s="3" t="s">
        <v>31</v>
      </c>
      <c r="G1273" s="1" t="s">
        <v>32</v>
      </c>
      <c r="H1273" s="30" t="s">
        <v>5587</v>
      </c>
      <c r="I1273" s="27">
        <v>13.868556899607057</v>
      </c>
      <c r="J1273" s="27">
        <v>13.868556899607057</v>
      </c>
      <c r="K1273" s="27">
        <v>13.868556899607057</v>
      </c>
      <c r="L1273" s="27">
        <v>13.868556899607057</v>
      </c>
      <c r="M1273" s="27">
        <v>24.214097273943946</v>
      </c>
      <c r="N1273" s="27">
        <v>0</v>
      </c>
      <c r="O1273" s="27">
        <v>0</v>
      </c>
      <c r="P1273" s="27">
        <v>0.51905428427117328</v>
      </c>
      <c r="Q1273" s="27">
        <v>0</v>
      </c>
      <c r="R1273" s="27">
        <v>0.29911209846104686</v>
      </c>
      <c r="S1273" s="80">
        <v>0</v>
      </c>
      <c r="T1273" s="80">
        <v>0</v>
      </c>
      <c r="U1273" s="80">
        <v>0</v>
      </c>
      <c r="V1273" s="80">
        <v>0</v>
      </c>
      <c r="W1273" s="80">
        <v>0</v>
      </c>
      <c r="X1273" s="80">
        <v>18.065293508316852</v>
      </c>
      <c r="Y1273" s="80">
        <v>13.868556899607057</v>
      </c>
      <c r="Z1273" s="80">
        <v>0</v>
      </c>
      <c r="AA1273" s="80">
        <v>0</v>
      </c>
      <c r="AB1273" s="80">
        <v>0</v>
      </c>
      <c r="AC1273" s="80">
        <v>0</v>
      </c>
      <c r="AD1273" s="80">
        <v>0</v>
      </c>
      <c r="AE1273" s="80">
        <v>0</v>
      </c>
      <c r="AF1273" s="80">
        <v>0</v>
      </c>
      <c r="AG1273" s="80"/>
      <c r="AH1273" s="80">
        <v>0</v>
      </c>
      <c r="AI1273" s="80">
        <v>0</v>
      </c>
      <c r="AJ1273" s="80">
        <v>0</v>
      </c>
      <c r="AK1273" s="80">
        <v>0</v>
      </c>
      <c r="AL1273" s="80">
        <v>0</v>
      </c>
      <c r="AM1273" s="80">
        <v>0</v>
      </c>
      <c r="AN1273" s="41" t="s">
        <v>5558</v>
      </c>
      <c r="AO1273" s="41"/>
      <c r="AP1273" s="40" t="str" cm="1">
        <f t="array" ref="AP1273">IFERROR(_xlfn.IFS(
AR1273="MPR ISSUE","PDH",
AR1273="BSS Hardware Issue","BSS",
AR1273="Sites strategiques, MLL, Pylone, etc.","ENVTECH",
AR1273="AKTIVCO DEFAUT GE &amp; POWER Cabinet","AKTIVCO",
AR1273="AKTIVCO Coupure ENEO &amp; Baisse de tension","AKTIVCO GRID ONLY",
AR1273="Coupure ENEO &amp; Baisse de tension","IHS GRID ONLY",
AR1273="Defaut GE &amp; POWER Cabinet","IHS",
AR1273="Sharing","Partners",
AR1273="Sites strategiques &amp; DataCenter","SST &amp; DC",
AR1273="Exclu","Exclu",
AR1273="SAT","SAT",
AR1273="SPARE-ISSUE","SPARE-ISSUE",
AR1273="Fiber CAmtel","TRANS_FO_CAMTEL",
AR1273="Fiber AOF","Fiber AOF",
AR1273="Projet OCM (HUAWEI)","TRAVAUX-HUAWEI",
AR1273="Projet OCM (NOKIA)","TRAVAUX-NOKIA",
AR1273="ACCESS-ISSUE","ACCESS-ISSUE",
AR1273="Projet OCM (ZTE, NOKIA, autres projets)","TRAVAUX OCM",
AR1273="No root CAuse","No root cause",
AR1273="ODU HS","PDH",
AR1273="IP &amp; VLAN","PDH",
AR1273="Warehouse HUAWEI","SPARE-ISSUE",
AR1273="SPARE-HS","SPARE-ISSUE",
AR1273="Power Telco","BSS",AR1273="no impacts","no impacts"
),"")</f>
        <v>No root cause</v>
      </c>
      <c r="AQ1273" s="40" t="str" cm="1">
        <f t="array" ref="AQ1273">IFERROR(_xlfn.IFS(
AR1273="MPR ISSUE","TX ISSUE",
AR1273="BSS Hardware Issue","RAN ISSUE",
AR1273="Sites strategiques, MLL, Pylone, etc.","ENVTECH",
AR1273="AKTIVCO DEFAUT GE &amp; POWER Cabinet","POWER ISSUE",
AR1273="AKTIVCO Coupure ENEO &amp; Baisse de tension","POWER ISSUE",
AR1273="Coupure ENEO &amp; Baisse de tension","POWER ISSUE",
AR1273="Defaut GE &amp; POWER Cabinet","POWER ISSUE",
AR1273="Sharing","POWER ISSUE",
AR1273="Sites strategiques &amp; DataCenter","POWER ISSUE",
AR1273="Exclu","Exclu",
AR1273="SAT","TX ISSUE",
AR1273="SPARE-ISSUE","SPARE-ISSUE",
AR1273="Fiber CAmtel","TX ISSUE",
AR1273="Fiber AOF","TX ISSUE",
AR1273="Projet OCM (HUAWEI)","TRAVAUX-HUAWEI",
AR1273="Projet OCM (NOKIA)","TRAVAUX -NOKIA",
AR1273="ACCESS-ISSUE","ACCESS-ISSUE",
AR1273="Projet OCM (ZTE, NOKIA, autres projets)","TRAVAUX OCM",
AR1273="No root CAuse","No root cause",
AR1273="ODU HS","TX ISSUE",
AR1273="IP &amp; VLAN","TX ISSUE",
AR1273="Warehouse HUAWEI","SPARE-ISSUE",
AR1273="SPARE-HS","SPARE-ISSUE",
AR1273="Power Telco","RAN ISSUE",AR1273="no impacts","no impacts"
),"")</f>
        <v>No root cause</v>
      </c>
      <c r="AR1273" s="59" t="s">
        <v>5343</v>
      </c>
      <c r="AS1273" s="40" t="str" cm="1">
        <f t="array" ref="AS1273">IFERROR(_xlfn.IFS(
AR1273="MPR ISSUE","ACTIVE",
AR1273="BSS Hardware Issue","ACTIVE",
AR1273="Sites strategiques, MLL, Pylone, etc.","PASSIVE",
AR1273="AKTIVCO DEFAUT GE &amp; POWER Cabinet","PASSIVE",
AR1273="AKTIVCO Coupure ENEO &amp; Baisse de tension","PASSIVE",
AR1273="Coupure ENEO &amp; Baisse de tension","PASSIVE",
AR1273="Defaut GE &amp; POWER Cabinet","PASSIVE",
AR1273="Sharing","PASSIVE",
AR1273="Sites strategiques &amp; DataCenter","PASSIVE",
AR1273="Exclu","Exclu",
AR1273="SAT","ACTIVE",
AR1273="SPARE-ISSUE","SPARE-ISSUE",
AR1273="Fiber CAmtel","ACTIVE",
AR1273="Fiber AOF","ACTIVE",
AR1273="Projet OCM (HUAWEI)","PLANNED WORKS",
AR1273="Projet OCM (NOKIA)","PLANNED WORKS",
AR1273="ACCESS-ISSUE","ACCESS-ISSUE",
AR1273="Projet OCM (ZTE, NOKIA, autres projets)","PLANNED WORKS",
AR1273="No root CAuse","No root cause",
AR1273="ODU HS","ACTIVE",
AR1273="IP &amp; VLAN","ACTIVE",
AR1273="Warehouse HUAWEI","SPARE-ISSUE",
AR1273="SPARE-HS","SPARE-ISSUE",
AR1273="Power Telco","ACTIVE", AR1273="no impacts","no impacts"
),"")</f>
        <v>No root cause</v>
      </c>
      <c r="AT1273" s="99" t="s">
        <v>5661</v>
      </c>
      <c r="AU1273" s="99" t="s">
        <v>1064</v>
      </c>
      <c r="AW1273" s="17"/>
      <c r="AX1273" s="17" t="s">
        <v>5536</v>
      </c>
      <c r="AY1273" s="17"/>
      <c r="AZ1273" s="17" t="s">
        <v>5536</v>
      </c>
      <c r="BA1273" s="7"/>
      <c r="BC1273" s="18"/>
      <c r="BD1273" s="18"/>
      <c r="BE1273" s="18"/>
      <c r="BF1273" s="18"/>
      <c r="BG1273" s="18"/>
      <c r="BH1273" s="18"/>
      <c r="BI1273" s="18"/>
      <c r="BJ1273" s="18"/>
      <c r="BK1273" s="18"/>
      <c r="BM1273" s="18"/>
      <c r="BN1273" s="18"/>
      <c r="BO1273" s="18"/>
      <c r="BP1273" s="9" t="s">
        <v>5661</v>
      </c>
      <c r="BQ1273" s="14"/>
      <c r="BR1273" s="102" t="s">
        <v>5536</v>
      </c>
      <c r="BS1273" s="14"/>
      <c r="BT1273" s="14"/>
      <c r="BU1273" s="9"/>
      <c r="BV1273" s="9"/>
      <c r="BW1273" s="9"/>
    </row>
    <row r="1274" spans="1:75" x14ac:dyDescent="0.35">
      <c r="A1274" s="1" t="s">
        <v>311</v>
      </c>
      <c r="B1274" s="8" t="s">
        <v>312</v>
      </c>
      <c r="C1274" s="3" t="s">
        <v>38</v>
      </c>
      <c r="D1274" s="1" t="s">
        <v>21</v>
      </c>
      <c r="E1274" s="1" t="s">
        <v>30</v>
      </c>
      <c r="F1274" s="3" t="s">
        <v>37</v>
      </c>
      <c r="G1274" s="1" t="s">
        <v>38</v>
      </c>
      <c r="H1274" s="30" t="s">
        <v>5587</v>
      </c>
      <c r="I1274" s="27">
        <v>0</v>
      </c>
      <c r="J1274" s="27">
        <v>0</v>
      </c>
      <c r="K1274" s="27">
        <v>0</v>
      </c>
      <c r="L1274" s="27">
        <v>5.996403021404948</v>
      </c>
      <c r="M1274" s="27">
        <v>34.245490578798226</v>
      </c>
      <c r="N1274" s="27">
        <v>38.763650968944127</v>
      </c>
      <c r="O1274" s="27">
        <v>40.276582827530511</v>
      </c>
      <c r="P1274" s="27">
        <v>39.472809353000429</v>
      </c>
      <c r="Q1274" s="27">
        <v>26.309469285141528</v>
      </c>
      <c r="R1274" s="27">
        <v>0</v>
      </c>
      <c r="S1274" s="80">
        <v>0</v>
      </c>
      <c r="T1274" s="80">
        <v>13.868556899607057</v>
      </c>
      <c r="U1274" s="80">
        <v>30.551703178639009</v>
      </c>
      <c r="V1274" s="80">
        <v>13.868556899607057</v>
      </c>
      <c r="W1274" s="80">
        <v>13.868556899607057</v>
      </c>
      <c r="X1274" s="80">
        <v>13.868556899607057</v>
      </c>
      <c r="Y1274" s="80">
        <v>13.868556899607057</v>
      </c>
      <c r="Z1274" s="80">
        <v>12.15241215867227</v>
      </c>
      <c r="AA1274" s="80">
        <v>0</v>
      </c>
      <c r="AB1274" s="80">
        <v>0</v>
      </c>
      <c r="AC1274" s="80">
        <v>0</v>
      </c>
      <c r="AD1274" s="80">
        <v>0</v>
      </c>
      <c r="AE1274" s="80">
        <v>0</v>
      </c>
      <c r="AF1274" s="80">
        <v>0</v>
      </c>
      <c r="AG1274" s="80"/>
      <c r="AH1274" s="80">
        <v>0</v>
      </c>
      <c r="AI1274" s="80">
        <v>0</v>
      </c>
      <c r="AJ1274" s="80">
        <v>0</v>
      </c>
      <c r="AK1274" s="80">
        <v>0</v>
      </c>
      <c r="AL1274" s="80">
        <v>0</v>
      </c>
      <c r="AM1274" s="80">
        <v>0</v>
      </c>
      <c r="AN1274" s="41" t="s">
        <v>5558</v>
      </c>
      <c r="AO1274" s="41"/>
      <c r="AP1274" s="40" t="str" cm="1">
        <f t="array" ref="AP1274">IFERROR(_xlfn.IFS(
AR1274="MPR ISSUE","PDH",
AR1274="BSS Hardware Issue","BSS",
AR1274="Sites strategiques, MLL, Pylone, etc.","ENVTECH",
AR1274="AKTIVCO DEFAUT GE &amp; POWER Cabinet","AKTIVCO",
AR1274="AKTIVCO Coupure ENEO &amp; Baisse de tension","AKTIVCO GRID ONLY",
AR1274="Coupure ENEO &amp; Baisse de tension","IHS GRID ONLY",
AR1274="Defaut GE &amp; POWER Cabinet","IHS",
AR1274="Sharing","Partners",
AR1274="Sites strategiques &amp; DataCenter","SST &amp; DC",
AR1274="Exclu","Exclu",
AR1274="SAT","SAT",
AR1274="SPARE-ISSUE","SPARE-ISSUE",
AR1274="Fiber CAmtel","TRANS_FO_CAMTEL",
AR1274="Fiber AOF","Fiber AOF",
AR1274="Projet OCM (HUAWEI)","TRAVAUX-HUAWEI",
AR1274="Projet OCM (NOKIA)","TRAVAUX-NOKIA",
AR1274="ACCESS-ISSUE","ACCESS-ISSUE",
AR1274="Projet OCM (ZTE, NOKIA, autres projets)","TRAVAUX OCM",
AR1274="No root CAuse","No root cause",
AR1274="ODU HS","PDH",
AR1274="IP &amp; VLAN","PDH",
AR1274="Warehouse HUAWEI","SPARE-ISSUE",
AR1274="SPARE-HS","SPARE-ISSUE",
AR1274="Power Telco","BSS",AR1274="no impacts","no impacts"
),"")</f>
        <v>No root cause</v>
      </c>
      <c r="AQ1274" s="40" t="str" cm="1">
        <f t="array" ref="AQ1274">IFERROR(_xlfn.IFS(
AR1274="MPR ISSUE","TX ISSUE",
AR1274="BSS Hardware Issue","RAN ISSUE",
AR1274="Sites strategiques, MLL, Pylone, etc.","ENVTECH",
AR1274="AKTIVCO DEFAUT GE &amp; POWER Cabinet","POWER ISSUE",
AR1274="AKTIVCO Coupure ENEO &amp; Baisse de tension","POWER ISSUE",
AR1274="Coupure ENEO &amp; Baisse de tension","POWER ISSUE",
AR1274="Defaut GE &amp; POWER Cabinet","POWER ISSUE",
AR1274="Sharing","POWER ISSUE",
AR1274="Sites strategiques &amp; DataCenter","POWER ISSUE",
AR1274="Exclu","Exclu",
AR1274="SAT","TX ISSUE",
AR1274="SPARE-ISSUE","SPARE-ISSUE",
AR1274="Fiber CAmtel","TX ISSUE",
AR1274="Fiber AOF","TX ISSUE",
AR1274="Projet OCM (HUAWEI)","TRAVAUX-HUAWEI",
AR1274="Projet OCM (NOKIA)","TRAVAUX -NOKIA",
AR1274="ACCESS-ISSUE","ACCESS-ISSUE",
AR1274="Projet OCM (ZTE, NOKIA, autres projets)","TRAVAUX OCM",
AR1274="No root CAuse","No root cause",
AR1274="ODU HS","TX ISSUE",
AR1274="IP &amp; VLAN","TX ISSUE",
AR1274="Warehouse HUAWEI","SPARE-ISSUE",
AR1274="SPARE-HS","SPARE-ISSUE",
AR1274="Power Telco","RAN ISSUE",AR1274="no impacts","no impacts"
),"")</f>
        <v>No root cause</v>
      </c>
      <c r="AR1274" s="59" t="s">
        <v>5343</v>
      </c>
      <c r="AS1274" s="40" t="str" cm="1">
        <f t="array" ref="AS1274">IFERROR(_xlfn.IFS(
AR1274="MPR ISSUE","ACTIVE",
AR1274="BSS Hardware Issue","ACTIVE",
AR1274="Sites strategiques, MLL, Pylone, etc.","PASSIVE",
AR1274="AKTIVCO DEFAUT GE &amp; POWER Cabinet","PASSIVE",
AR1274="AKTIVCO Coupure ENEO &amp; Baisse de tension","PASSIVE",
AR1274="Coupure ENEO &amp; Baisse de tension","PASSIVE",
AR1274="Defaut GE &amp; POWER Cabinet","PASSIVE",
AR1274="Sharing","PASSIVE",
AR1274="Sites strategiques &amp; DataCenter","PASSIVE",
AR1274="Exclu","Exclu",
AR1274="SAT","ACTIVE",
AR1274="SPARE-ISSUE","SPARE-ISSUE",
AR1274="Fiber CAmtel","ACTIVE",
AR1274="Fiber AOF","ACTIVE",
AR1274="Projet OCM (HUAWEI)","PLANNED WORKS",
AR1274="Projet OCM (NOKIA)","PLANNED WORKS",
AR1274="ACCESS-ISSUE","ACCESS-ISSUE",
AR1274="Projet OCM (ZTE, NOKIA, autres projets)","PLANNED WORKS",
AR1274="No root CAuse","No root cause",
AR1274="ODU HS","ACTIVE",
AR1274="IP &amp; VLAN","ACTIVE",
AR1274="Warehouse HUAWEI","SPARE-ISSUE",
AR1274="SPARE-HS","SPARE-ISSUE",
AR1274="Power Telco","ACTIVE", AR1274="no impacts","no impacts"
),"")</f>
        <v>No root cause</v>
      </c>
      <c r="AT1274" s="99" t="s">
        <v>5661</v>
      </c>
      <c r="AU1274" s="99" t="s">
        <v>312</v>
      </c>
      <c r="AW1274" s="17"/>
      <c r="AX1274" s="17" t="s">
        <v>5536</v>
      </c>
      <c r="AY1274" s="17"/>
      <c r="AZ1274" s="17" t="s">
        <v>5536</v>
      </c>
      <c r="BA1274" s="7"/>
      <c r="BC1274" s="18"/>
      <c r="BD1274" s="18"/>
      <c r="BE1274" s="18"/>
      <c r="BF1274" s="18"/>
      <c r="BG1274" s="18"/>
      <c r="BH1274" s="18"/>
      <c r="BI1274" s="18"/>
      <c r="BJ1274" s="18"/>
      <c r="BK1274" s="18"/>
      <c r="BM1274" s="18"/>
      <c r="BN1274" s="18"/>
      <c r="BO1274" s="18"/>
      <c r="BP1274" s="9" t="s">
        <v>5661</v>
      </c>
      <c r="BQ1274" s="14"/>
      <c r="BR1274" s="102" t="s">
        <v>5536</v>
      </c>
      <c r="BS1274" s="14"/>
      <c r="BT1274" s="14"/>
      <c r="BU1274" s="9"/>
      <c r="BV1274" s="9"/>
      <c r="BW1274" s="9"/>
    </row>
    <row r="1275" spans="1:75" x14ac:dyDescent="0.35">
      <c r="A1275" s="3" t="s">
        <v>3207</v>
      </c>
      <c r="B1275" s="24" t="s">
        <v>3208</v>
      </c>
      <c r="C1275" s="3" t="s">
        <v>38</v>
      </c>
      <c r="D1275" s="3" t="s">
        <v>357</v>
      </c>
      <c r="E1275" s="3" t="s">
        <v>89</v>
      </c>
      <c r="F1275" s="3" t="s">
        <v>37</v>
      </c>
      <c r="G1275" s="3" t="s">
        <v>38</v>
      </c>
      <c r="H1275" s="30" t="s">
        <v>5587</v>
      </c>
      <c r="I1275" s="27">
        <v>0</v>
      </c>
      <c r="J1275" s="27">
        <v>0</v>
      </c>
      <c r="K1275" s="27">
        <v>0</v>
      </c>
      <c r="L1275" s="27">
        <v>16.087436828152605</v>
      </c>
      <c r="M1275" s="27">
        <v>0</v>
      </c>
      <c r="N1275" s="27">
        <v>0</v>
      </c>
      <c r="O1275" s="27">
        <v>0</v>
      </c>
      <c r="P1275" s="27">
        <v>2.5397151523971342E-2</v>
      </c>
      <c r="Q1275" s="27">
        <v>0</v>
      </c>
      <c r="R1275" s="27">
        <v>0</v>
      </c>
      <c r="S1275" s="80">
        <v>0</v>
      </c>
      <c r="T1275" s="80">
        <v>0</v>
      </c>
      <c r="U1275" s="80">
        <v>0</v>
      </c>
      <c r="V1275" s="80">
        <v>0</v>
      </c>
      <c r="W1275" s="80">
        <v>0</v>
      </c>
      <c r="X1275" s="80">
        <v>0</v>
      </c>
      <c r="Y1275" s="80">
        <v>13.601744127978819</v>
      </c>
      <c r="Z1275" s="80">
        <v>0</v>
      </c>
      <c r="AA1275" s="80">
        <v>0</v>
      </c>
      <c r="AB1275" s="80">
        <v>0</v>
      </c>
      <c r="AC1275" s="80">
        <v>0</v>
      </c>
      <c r="AD1275" s="80">
        <v>0</v>
      </c>
      <c r="AE1275" s="80">
        <v>0</v>
      </c>
      <c r="AF1275" s="80">
        <v>0</v>
      </c>
      <c r="AG1275" s="80"/>
      <c r="AH1275" s="80">
        <v>0</v>
      </c>
      <c r="AI1275" s="80">
        <v>0</v>
      </c>
      <c r="AJ1275" s="80">
        <v>0</v>
      </c>
      <c r="AK1275" s="80">
        <v>0</v>
      </c>
      <c r="AL1275" s="80">
        <v>0</v>
      </c>
      <c r="AM1275" s="80">
        <v>0</v>
      </c>
      <c r="AN1275" s="41" t="s">
        <v>5558</v>
      </c>
      <c r="AO1275" s="41"/>
      <c r="AP1275" s="40" t="str" cm="1">
        <f t="array" ref="AP1275">IFERROR(_xlfn.IFS(
AR1275="MPR ISSUE","PDH",
AR1275="BSS Hardware Issue","BSS",
AR1275="Sites strategiques, MLL, Pylone, etc.","ENVTECH",
AR1275="AKTIVCO DEFAUT GE &amp; POWER Cabinet","AKTIVCO",
AR1275="AKTIVCO Coupure ENEO &amp; Baisse de tension","AKTIVCO GRID ONLY",
AR1275="Coupure ENEO &amp; Baisse de tension","IHS GRID ONLY",
AR1275="Defaut GE &amp; POWER Cabinet","IHS",
AR1275="Sharing","Partners",
AR1275="Sites strategiques &amp; DataCenter","SST &amp; DC",
AR1275="Exclu","Exclu",
AR1275="SAT","SAT",
AR1275="SPARE-ISSUE","SPARE-ISSUE",
AR1275="Fiber CAmtel","TRANS_FO_CAMTEL",
AR1275="Fiber AOF","Fiber AOF",
AR1275="Projet OCM (HUAWEI)","TRAVAUX-HUAWEI",
AR1275="Projet OCM (NOKIA)","TRAVAUX-NOKIA",
AR1275="ACCESS-ISSUE","ACCESS-ISSUE",
AR1275="Projet OCM (ZTE, NOKIA, autres projets)","TRAVAUX OCM",
AR1275="No root CAuse","No root cause",
AR1275="ODU HS","PDH",
AR1275="IP &amp; VLAN","PDH",
AR1275="Warehouse HUAWEI","SPARE-ISSUE",
AR1275="SPARE-HS","SPARE-ISSUE",
AR1275="Power Telco","BSS",AR1275="no impacts","no impacts"
),"")</f>
        <v>No root cause</v>
      </c>
      <c r="AQ1275" s="40" t="str" cm="1">
        <f t="array" ref="AQ1275">IFERROR(_xlfn.IFS(
AR1275="MPR ISSUE","TX ISSUE",
AR1275="BSS Hardware Issue","RAN ISSUE",
AR1275="Sites strategiques, MLL, Pylone, etc.","ENVTECH",
AR1275="AKTIVCO DEFAUT GE &amp; POWER Cabinet","POWER ISSUE",
AR1275="AKTIVCO Coupure ENEO &amp; Baisse de tension","POWER ISSUE",
AR1275="Coupure ENEO &amp; Baisse de tension","POWER ISSUE",
AR1275="Defaut GE &amp; POWER Cabinet","POWER ISSUE",
AR1275="Sharing","POWER ISSUE",
AR1275="Sites strategiques &amp; DataCenter","POWER ISSUE",
AR1275="Exclu","Exclu",
AR1275="SAT","TX ISSUE",
AR1275="SPARE-ISSUE","SPARE-ISSUE",
AR1275="Fiber CAmtel","TX ISSUE",
AR1275="Fiber AOF","TX ISSUE",
AR1275="Projet OCM (HUAWEI)","TRAVAUX-HUAWEI",
AR1275="Projet OCM (NOKIA)","TRAVAUX -NOKIA",
AR1275="ACCESS-ISSUE","ACCESS-ISSUE",
AR1275="Projet OCM (ZTE, NOKIA, autres projets)","TRAVAUX OCM",
AR1275="No root CAuse","No root cause",
AR1275="ODU HS","TX ISSUE",
AR1275="IP &amp; VLAN","TX ISSUE",
AR1275="Warehouse HUAWEI","SPARE-ISSUE",
AR1275="SPARE-HS","SPARE-ISSUE",
AR1275="Power Telco","RAN ISSUE",AR1275="no impacts","no impacts"
),"")</f>
        <v>No root cause</v>
      </c>
      <c r="AR1275" s="59" t="s">
        <v>5343</v>
      </c>
      <c r="AS1275" s="40" t="str" cm="1">
        <f t="array" ref="AS1275">IFERROR(_xlfn.IFS(
AR1275="MPR ISSUE","ACTIVE",
AR1275="BSS Hardware Issue","ACTIVE",
AR1275="Sites strategiques, MLL, Pylone, etc.","PASSIVE",
AR1275="AKTIVCO DEFAUT GE &amp; POWER Cabinet","PASSIVE",
AR1275="AKTIVCO Coupure ENEO &amp; Baisse de tension","PASSIVE",
AR1275="Coupure ENEO &amp; Baisse de tension","PASSIVE",
AR1275="Defaut GE &amp; POWER Cabinet","PASSIVE",
AR1275="Sharing","PASSIVE",
AR1275="Sites strategiques &amp; DataCenter","PASSIVE",
AR1275="Exclu","Exclu",
AR1275="SAT","ACTIVE",
AR1275="SPARE-ISSUE","SPARE-ISSUE",
AR1275="Fiber CAmtel","ACTIVE",
AR1275="Fiber AOF","ACTIVE",
AR1275="Projet OCM (HUAWEI)","PLANNED WORKS",
AR1275="Projet OCM (NOKIA)","PLANNED WORKS",
AR1275="ACCESS-ISSUE","ACCESS-ISSUE",
AR1275="Projet OCM (ZTE, NOKIA, autres projets)","PLANNED WORKS",
AR1275="No root CAuse","No root cause",
AR1275="ODU HS","ACTIVE",
AR1275="IP &amp; VLAN","ACTIVE",
AR1275="Warehouse HUAWEI","SPARE-ISSUE",
AR1275="SPARE-HS","SPARE-ISSUE",
AR1275="Power Telco","ACTIVE", AR1275="no impacts","no impacts"
),"")</f>
        <v>No root cause</v>
      </c>
      <c r="AT1275" s="99" t="s">
        <v>5661</v>
      </c>
      <c r="AU1275" s="99" t="s">
        <v>3208</v>
      </c>
      <c r="AW1275" s="17"/>
      <c r="AX1275" s="17" t="s">
        <v>5536</v>
      </c>
      <c r="AY1275" s="17"/>
      <c r="AZ1275" s="17" t="s">
        <v>5536</v>
      </c>
      <c r="BA1275" s="7"/>
      <c r="BC1275" s="18"/>
      <c r="BD1275" s="18"/>
      <c r="BE1275" s="18"/>
      <c r="BF1275" s="18"/>
      <c r="BG1275" s="18"/>
      <c r="BH1275" s="18"/>
      <c r="BI1275" s="18"/>
      <c r="BJ1275" s="18"/>
      <c r="BK1275" s="18"/>
      <c r="BM1275" s="18"/>
      <c r="BN1275" s="18"/>
      <c r="BO1275" s="18"/>
      <c r="BP1275" s="9" t="s">
        <v>5661</v>
      </c>
      <c r="BQ1275" s="14"/>
      <c r="BR1275" s="102" t="s">
        <v>5536</v>
      </c>
      <c r="BS1275" s="14"/>
      <c r="BT1275" s="14"/>
      <c r="BU1275" s="9"/>
      <c r="BV1275" s="9"/>
      <c r="BW1275" s="9"/>
    </row>
    <row r="1276" spans="1:75" x14ac:dyDescent="0.35">
      <c r="A1276" s="1" t="s">
        <v>2780</v>
      </c>
      <c r="B1276" s="8" t="s">
        <v>2781</v>
      </c>
      <c r="C1276" s="3" t="s">
        <v>38</v>
      </c>
      <c r="D1276" s="1" t="s">
        <v>11</v>
      </c>
      <c r="E1276" s="1" t="s">
        <v>12</v>
      </c>
      <c r="F1276" s="3" t="s">
        <v>37</v>
      </c>
      <c r="G1276" s="1" t="s">
        <v>38</v>
      </c>
      <c r="H1276" s="30" t="s">
        <v>5587</v>
      </c>
      <c r="I1276" s="27">
        <v>0</v>
      </c>
      <c r="J1276" s="27">
        <v>0</v>
      </c>
      <c r="K1276" s="27">
        <v>0</v>
      </c>
      <c r="L1276" s="27">
        <v>0</v>
      </c>
      <c r="M1276" s="27">
        <v>0</v>
      </c>
      <c r="N1276" s="27">
        <v>0</v>
      </c>
      <c r="O1276" s="27">
        <v>0</v>
      </c>
      <c r="P1276" s="27">
        <v>0</v>
      </c>
      <c r="Q1276" s="27">
        <v>0</v>
      </c>
      <c r="R1276" s="27">
        <v>0</v>
      </c>
      <c r="S1276" s="80">
        <v>0</v>
      </c>
      <c r="T1276" s="80">
        <v>4.2875528275019559E-2</v>
      </c>
      <c r="U1276" s="80">
        <v>0</v>
      </c>
      <c r="V1276" s="80">
        <v>0</v>
      </c>
      <c r="W1276" s="80">
        <v>4.2875528275019559E-2</v>
      </c>
      <c r="X1276" s="80">
        <v>3.6382846364354959</v>
      </c>
      <c r="Y1276" s="80">
        <v>13.508734194553597</v>
      </c>
      <c r="Z1276" s="80">
        <v>0</v>
      </c>
      <c r="AA1276" s="80">
        <v>0</v>
      </c>
      <c r="AB1276" s="80">
        <v>0</v>
      </c>
      <c r="AC1276" s="80">
        <v>0</v>
      </c>
      <c r="AD1276" s="80">
        <v>0</v>
      </c>
      <c r="AE1276" s="80">
        <v>0</v>
      </c>
      <c r="AF1276" s="80">
        <v>0</v>
      </c>
      <c r="AG1276" s="80"/>
      <c r="AH1276" s="80">
        <v>0</v>
      </c>
      <c r="AI1276" s="80">
        <v>0</v>
      </c>
      <c r="AJ1276" s="80">
        <v>0</v>
      </c>
      <c r="AK1276" s="80">
        <v>0</v>
      </c>
      <c r="AL1276" s="80">
        <v>0</v>
      </c>
      <c r="AM1276" s="80">
        <v>0</v>
      </c>
      <c r="AN1276" s="41" t="s">
        <v>5558</v>
      </c>
      <c r="AO1276" s="41"/>
      <c r="AP1276" s="40" t="str" cm="1">
        <f t="array" ref="AP1276">IFERROR(_xlfn.IFS(
AR1276="MPR ISSUE","PDH",
AR1276="BSS Hardware Issue","BSS",
AR1276="Sites strategiques, MLL, Pylone, etc.","ENVTECH",
AR1276="AKTIVCO DEFAUT GE &amp; POWER Cabinet","AKTIVCO",
AR1276="AKTIVCO Coupure ENEO &amp; Baisse de tension","AKTIVCO GRID ONLY",
AR1276="Coupure ENEO &amp; Baisse de tension","IHS GRID ONLY",
AR1276="Defaut GE &amp; POWER Cabinet","IHS",
AR1276="Sharing","Partners",
AR1276="Sites strategiques &amp; DataCenter","SST &amp; DC",
AR1276="Exclu","Exclu",
AR1276="SAT","SAT",
AR1276="SPARE-ISSUE","SPARE-ISSUE",
AR1276="Fiber CAmtel","TRANS_FO_CAMTEL",
AR1276="Fiber AOF","Fiber AOF",
AR1276="Projet OCM (HUAWEI)","TRAVAUX-HUAWEI",
AR1276="Projet OCM (NOKIA)","TRAVAUX-NOKIA",
AR1276="ACCESS-ISSUE","ACCESS-ISSUE",
AR1276="Projet OCM (ZTE, NOKIA, autres projets)","TRAVAUX OCM",
AR1276="No root CAuse","No root cause",
AR1276="ODU HS","PDH",
AR1276="IP &amp; VLAN","PDH",
AR1276="Warehouse HUAWEI","SPARE-ISSUE",
AR1276="SPARE-HS","SPARE-ISSUE",
AR1276="Power Telco","BSS",AR1276="no impacts","no impacts"
),"")</f>
        <v>No root cause</v>
      </c>
      <c r="AQ1276" s="40" t="str" cm="1">
        <f t="array" ref="AQ1276">IFERROR(_xlfn.IFS(
AR1276="MPR ISSUE","TX ISSUE",
AR1276="BSS Hardware Issue","RAN ISSUE",
AR1276="Sites strategiques, MLL, Pylone, etc.","ENVTECH",
AR1276="AKTIVCO DEFAUT GE &amp; POWER Cabinet","POWER ISSUE",
AR1276="AKTIVCO Coupure ENEO &amp; Baisse de tension","POWER ISSUE",
AR1276="Coupure ENEO &amp; Baisse de tension","POWER ISSUE",
AR1276="Defaut GE &amp; POWER Cabinet","POWER ISSUE",
AR1276="Sharing","POWER ISSUE",
AR1276="Sites strategiques &amp; DataCenter","POWER ISSUE",
AR1276="Exclu","Exclu",
AR1276="SAT","TX ISSUE",
AR1276="SPARE-ISSUE","SPARE-ISSUE",
AR1276="Fiber CAmtel","TX ISSUE",
AR1276="Fiber AOF","TX ISSUE",
AR1276="Projet OCM (HUAWEI)","TRAVAUX-HUAWEI",
AR1276="Projet OCM (NOKIA)","TRAVAUX -NOKIA",
AR1276="ACCESS-ISSUE","ACCESS-ISSUE",
AR1276="Projet OCM (ZTE, NOKIA, autres projets)","TRAVAUX OCM",
AR1276="No root CAuse","No root cause",
AR1276="ODU HS","TX ISSUE",
AR1276="IP &amp; VLAN","TX ISSUE",
AR1276="Warehouse HUAWEI","SPARE-ISSUE",
AR1276="SPARE-HS","SPARE-ISSUE",
AR1276="Power Telco","RAN ISSUE",AR1276="no impacts","no impacts"
),"")</f>
        <v>No root cause</v>
      </c>
      <c r="AR1276" s="59" t="s">
        <v>5343</v>
      </c>
      <c r="AS1276" s="40" t="str" cm="1">
        <f t="array" ref="AS1276">IFERROR(_xlfn.IFS(
AR1276="MPR ISSUE","ACTIVE",
AR1276="BSS Hardware Issue","ACTIVE",
AR1276="Sites strategiques, MLL, Pylone, etc.","PASSIVE",
AR1276="AKTIVCO DEFAUT GE &amp; POWER Cabinet","PASSIVE",
AR1276="AKTIVCO Coupure ENEO &amp; Baisse de tension","PASSIVE",
AR1276="Coupure ENEO &amp; Baisse de tension","PASSIVE",
AR1276="Defaut GE &amp; POWER Cabinet","PASSIVE",
AR1276="Sharing","PASSIVE",
AR1276="Sites strategiques &amp; DataCenter","PASSIVE",
AR1276="Exclu","Exclu",
AR1276="SAT","ACTIVE",
AR1276="SPARE-ISSUE","SPARE-ISSUE",
AR1276="Fiber CAmtel","ACTIVE",
AR1276="Fiber AOF","ACTIVE",
AR1276="Projet OCM (HUAWEI)","PLANNED WORKS",
AR1276="Projet OCM (NOKIA)","PLANNED WORKS",
AR1276="ACCESS-ISSUE","ACCESS-ISSUE",
AR1276="Projet OCM (ZTE, NOKIA, autres projets)","PLANNED WORKS",
AR1276="No root CAuse","No root cause",
AR1276="ODU HS","ACTIVE",
AR1276="IP &amp; VLAN","ACTIVE",
AR1276="Warehouse HUAWEI","SPARE-ISSUE",
AR1276="SPARE-HS","SPARE-ISSUE",
AR1276="Power Telco","ACTIVE", AR1276="no impacts","no impacts"
),"")</f>
        <v>No root cause</v>
      </c>
      <c r="AT1276" s="99" t="s">
        <v>5661</v>
      </c>
      <c r="AU1276" s="99" t="s">
        <v>2781</v>
      </c>
      <c r="AW1276" s="17"/>
      <c r="AX1276" s="17" t="s">
        <v>5536</v>
      </c>
      <c r="AY1276" s="17"/>
      <c r="AZ1276" s="17" t="s">
        <v>5536</v>
      </c>
      <c r="BA1276" s="7"/>
      <c r="BC1276" s="18"/>
      <c r="BD1276" s="18"/>
      <c r="BE1276" s="18"/>
      <c r="BF1276" s="18"/>
      <c r="BG1276" s="18"/>
      <c r="BH1276" s="18"/>
      <c r="BI1276" s="18"/>
      <c r="BJ1276" s="18"/>
      <c r="BK1276" s="18"/>
      <c r="BM1276" s="18"/>
      <c r="BN1276" s="18"/>
      <c r="BO1276" s="18"/>
      <c r="BP1276" s="9" t="s">
        <v>5661</v>
      </c>
      <c r="BQ1276" s="14"/>
      <c r="BR1276" s="102" t="s">
        <v>5536</v>
      </c>
      <c r="BS1276" s="14"/>
      <c r="BT1276" s="14"/>
      <c r="BU1276" s="9"/>
      <c r="BV1276" s="9"/>
      <c r="BW1276" s="9"/>
    </row>
    <row r="1277" spans="1:75" x14ac:dyDescent="0.35">
      <c r="A1277" s="1" t="s">
        <v>370</v>
      </c>
      <c r="B1277" s="8" t="s">
        <v>371</v>
      </c>
      <c r="C1277" s="3" t="s">
        <v>13</v>
      </c>
      <c r="D1277" s="1" t="s">
        <v>21</v>
      </c>
      <c r="E1277" s="1" t="s">
        <v>22</v>
      </c>
      <c r="F1277" s="3" t="s">
        <v>13</v>
      </c>
      <c r="G1277" s="1" t="s">
        <v>14</v>
      </c>
      <c r="H1277" s="28" t="s">
        <v>5589</v>
      </c>
      <c r="I1277" s="27">
        <v>0.32129893588788727</v>
      </c>
      <c r="J1277" s="27">
        <v>0.1927971966110498</v>
      </c>
      <c r="K1277" s="27">
        <v>4.0284269746285322</v>
      </c>
      <c r="L1277" s="27">
        <v>2.4149944497236273</v>
      </c>
      <c r="M1277" s="27">
        <v>3.4441676440289588</v>
      </c>
      <c r="N1277" s="27">
        <v>6.543601059260971</v>
      </c>
      <c r="O1277" s="27">
        <v>0</v>
      </c>
      <c r="P1277" s="27">
        <v>10.126400767051049</v>
      </c>
      <c r="Q1277" s="27">
        <v>0.78370901142301097</v>
      </c>
      <c r="R1277" s="27">
        <v>0.20098349755873449</v>
      </c>
      <c r="S1277" s="80">
        <v>0.20795701318083631</v>
      </c>
      <c r="T1277" s="80">
        <v>18.491409199476077</v>
      </c>
      <c r="U1277" s="80">
        <v>18.491409199476077</v>
      </c>
      <c r="V1277" s="80">
        <v>18.491409199476077</v>
      </c>
      <c r="W1277" s="80">
        <v>18.491409199476077</v>
      </c>
      <c r="X1277" s="80">
        <v>18.491141673301318</v>
      </c>
      <c r="Y1277" s="80">
        <v>11.727099046037333</v>
      </c>
      <c r="Z1277" s="80">
        <v>0</v>
      </c>
      <c r="AA1277" s="80">
        <v>0</v>
      </c>
      <c r="AB1277" s="80">
        <v>0</v>
      </c>
      <c r="AC1277" s="80">
        <v>0</v>
      </c>
      <c r="AD1277" s="80">
        <v>0</v>
      </c>
      <c r="AE1277" s="80">
        <v>0</v>
      </c>
      <c r="AF1277" s="80">
        <v>9.5703922005062321</v>
      </c>
      <c r="AG1277" s="80"/>
      <c r="AH1277" s="80">
        <v>0</v>
      </c>
      <c r="AI1277" s="80">
        <v>0</v>
      </c>
      <c r="AJ1277" s="80">
        <v>0</v>
      </c>
      <c r="AK1277" s="80">
        <v>0</v>
      </c>
      <c r="AL1277" s="80">
        <v>0</v>
      </c>
      <c r="AM1277" s="80">
        <v>0</v>
      </c>
      <c r="AN1277" s="41" t="s">
        <v>5586</v>
      </c>
      <c r="AO1277" s="41" t="s">
        <v>5535</v>
      </c>
      <c r="AP1277" s="40" t="str" cm="1">
        <f t="array" ref="AP1277">IFERROR(_xlfn.IFS(
AR1277="MPR ISSUE","PDH",
AR1277="BSS Hardware Issue","BSS",
AR1277="Sites strategiques, MLL, Pylone, etc.","ENVTECH",
AR1277="AKTIVCO DEFAUT GE &amp; POWER Cabinet","AKTIVCO",
AR1277="AKTIVCO Coupure ENEO &amp; Baisse de tension","AKTIVCO GRID ONLY",
AR1277="Coupure ENEO &amp; Baisse de tension","IHS GRID ONLY",
AR1277="Defaut GE &amp; POWER Cabinet","IHS",
AR1277="Sharing","Partners",
AR1277="Sites strategiques &amp; DataCenter","SST &amp; DC",
AR1277="Exclu","Exclu",
AR1277="SAT","SAT",
AR1277="SPARE-ISSUE","SPARE-ISSUE",
AR1277="Fiber CAmtel","TRANS_FO_CAMTEL",
AR1277="Fiber AOF","Fiber AOF",
AR1277="Projet OCM (HUAWEI)","TRAVAUX-HUAWEI",
AR1277="Projet OCM (NOKIA)","TRAVAUX-NOKIA",
AR1277="ACCESS-ISSUE","ACCESS-ISSUE",
AR1277="Projet OCM (ZTE, NOKIA, autres projets)","TRAVAUX OCM",
AR1277="No root CAuse","No root cause",
AR1277="ODU HS","PDH",
AR1277="IP &amp; VLAN","PDH",
AR1277="Warehouse HUAWEI","SPARE-ISSUE",
AR1277="SPARE-HS","SPARE-ISSUE",
AR1277="Power Telco","BSS",AR1277="no impacts","no impacts"
),"")</f>
        <v>Exclu</v>
      </c>
      <c r="AQ1277" s="40" t="str" cm="1">
        <f t="array" ref="AQ1277">IFERROR(_xlfn.IFS(
AR1277="MPR ISSUE","TX ISSUE",
AR1277="BSS Hardware Issue","RAN ISSUE",
AR1277="Sites strategiques, MLL, Pylone, etc.","ENVTECH",
AR1277="AKTIVCO DEFAUT GE &amp; POWER Cabinet","POWER ISSUE",
AR1277="AKTIVCO Coupure ENEO &amp; Baisse de tension","POWER ISSUE",
AR1277="Coupure ENEO &amp; Baisse de tension","POWER ISSUE",
AR1277="Defaut GE &amp; POWER Cabinet","POWER ISSUE",
AR1277="Sharing","POWER ISSUE",
AR1277="Sites strategiques &amp; DataCenter","POWER ISSUE",
AR1277="Exclu","Exclu",
AR1277="SAT","TX ISSUE",
AR1277="SPARE-ISSUE","SPARE-ISSUE",
AR1277="Fiber CAmtel","TX ISSUE",
AR1277="Fiber AOF","TX ISSUE",
AR1277="Projet OCM (HUAWEI)","TRAVAUX-HUAWEI",
AR1277="Projet OCM (NOKIA)","TRAVAUX -NOKIA",
AR1277="ACCESS-ISSUE","ACCESS-ISSUE",
AR1277="Projet OCM (ZTE, NOKIA, autres projets)","TRAVAUX OCM",
AR1277="No root CAuse","No root cause",
AR1277="ODU HS","TX ISSUE",
AR1277="IP &amp; VLAN","TX ISSUE",
AR1277="Warehouse HUAWEI","SPARE-ISSUE",
AR1277="SPARE-HS","SPARE-ISSUE",
AR1277="Power Telco","RAN ISSUE",AR1277="no impacts","no impacts"
),"")</f>
        <v>Exclu</v>
      </c>
      <c r="AR1277" s="59" t="s">
        <v>5586</v>
      </c>
      <c r="AS1277" s="40" t="str" cm="1">
        <f t="array" ref="AS1277">IFERROR(_xlfn.IFS(
AR1277="MPR ISSUE","ACTIVE",
AR1277="BSS Hardware Issue","ACTIVE",
AR1277="Sites strategiques, MLL, Pylone, etc.","PASSIVE",
AR1277="AKTIVCO DEFAUT GE &amp; POWER Cabinet","PASSIVE",
AR1277="AKTIVCO Coupure ENEO &amp; Baisse de tension","PASSIVE",
AR1277="Coupure ENEO &amp; Baisse de tension","PASSIVE",
AR1277="Defaut GE &amp; POWER Cabinet","PASSIVE",
AR1277="Sharing","PASSIVE",
AR1277="Sites strategiques &amp; DataCenter","PASSIVE",
AR1277="Exclu","Exclu",
AR1277="SAT","ACTIVE",
AR1277="SPARE-ISSUE","SPARE-ISSUE",
AR1277="Fiber CAmtel","ACTIVE",
AR1277="Fiber AOF","ACTIVE",
AR1277="Projet OCM (HUAWEI)","PLANNED WORKS",
AR1277="Projet OCM (NOKIA)","PLANNED WORKS",
AR1277="ACCESS-ISSUE","ACCESS-ISSUE",
AR1277="Projet OCM (ZTE, NOKIA, autres projets)","PLANNED WORKS",
AR1277="No root CAuse","No root cause",
AR1277="ODU HS","ACTIVE",
AR1277="IP &amp; VLAN","ACTIVE",
AR1277="Warehouse HUAWEI","SPARE-ISSUE",
AR1277="SPARE-HS","SPARE-ISSUE",
AR1277="Power Telco","ACTIVE", AR1277="no impacts","no impacts"
),"")</f>
        <v>Exclu</v>
      </c>
      <c r="AT1277" s="99" t="s">
        <v>5661</v>
      </c>
      <c r="AU1277" s="99" t="s">
        <v>371</v>
      </c>
      <c r="AW1277" s="17"/>
      <c r="AX1277" s="17" t="s">
        <v>5536</v>
      </c>
      <c r="AY1277" s="17"/>
      <c r="AZ1277" s="17" t="s">
        <v>5536</v>
      </c>
      <c r="BA1277" s="7"/>
      <c r="BC1277" s="18"/>
      <c r="BD1277" s="18"/>
      <c r="BE1277" s="18"/>
      <c r="BF1277" s="18"/>
      <c r="BG1277" s="18"/>
      <c r="BH1277" s="18"/>
      <c r="BI1277" s="18"/>
      <c r="BJ1277" s="18"/>
      <c r="BK1277" s="18"/>
      <c r="BM1277" s="18"/>
      <c r="BN1277" s="18"/>
      <c r="BO1277" s="18"/>
      <c r="BP1277" s="9" t="s">
        <v>5661</v>
      </c>
      <c r="BQ1277" s="14"/>
      <c r="BR1277" s="102" t="s">
        <v>5536</v>
      </c>
      <c r="BS1277" s="14"/>
      <c r="BT1277" s="14"/>
      <c r="BU1277" s="9"/>
      <c r="BV1277" s="9"/>
      <c r="BW1277" s="9"/>
    </row>
    <row r="1278" spans="1:75" x14ac:dyDescent="0.35">
      <c r="A1278" s="1" t="s">
        <v>845</v>
      </c>
      <c r="B1278" s="8" t="s">
        <v>846</v>
      </c>
      <c r="C1278" s="3" t="s">
        <v>32</v>
      </c>
      <c r="D1278" s="1" t="s">
        <v>11</v>
      </c>
      <c r="E1278" s="1" t="s">
        <v>12</v>
      </c>
      <c r="F1278" s="3" t="s">
        <v>31</v>
      </c>
      <c r="G1278" s="1" t="s">
        <v>32</v>
      </c>
      <c r="H1278" s="30" t="s">
        <v>5587</v>
      </c>
      <c r="I1278" s="27">
        <v>0</v>
      </c>
      <c r="J1278" s="27">
        <v>0</v>
      </c>
      <c r="K1278" s="27">
        <v>0</v>
      </c>
      <c r="L1278" s="27">
        <v>0</v>
      </c>
      <c r="M1278" s="27">
        <v>0</v>
      </c>
      <c r="N1278" s="27">
        <v>0</v>
      </c>
      <c r="O1278" s="27">
        <v>0</v>
      </c>
      <c r="P1278" s="27">
        <v>0</v>
      </c>
      <c r="Q1278" s="27">
        <v>0</v>
      </c>
      <c r="R1278" s="27">
        <v>0</v>
      </c>
      <c r="S1278" s="80">
        <v>0</v>
      </c>
      <c r="T1278" s="80">
        <v>0</v>
      </c>
      <c r="U1278" s="80">
        <v>0</v>
      </c>
      <c r="V1278" s="80">
        <v>2.2115497113570394E-3</v>
      </c>
      <c r="W1278" s="80">
        <v>0</v>
      </c>
      <c r="X1278" s="80">
        <v>2.1875972011768305</v>
      </c>
      <c r="Y1278" s="80">
        <v>10.742620557995394</v>
      </c>
      <c r="Z1278" s="80">
        <v>0</v>
      </c>
      <c r="AA1278" s="80">
        <v>0</v>
      </c>
      <c r="AB1278" s="80">
        <v>0</v>
      </c>
      <c r="AC1278" s="80">
        <v>0</v>
      </c>
      <c r="AD1278" s="80">
        <v>0</v>
      </c>
      <c r="AE1278" s="80">
        <v>0</v>
      </c>
      <c r="AF1278" s="80">
        <v>0</v>
      </c>
      <c r="AG1278" s="80"/>
      <c r="AH1278" s="80">
        <v>0</v>
      </c>
      <c r="AI1278" s="80">
        <v>0</v>
      </c>
      <c r="AJ1278" s="80">
        <v>0</v>
      </c>
      <c r="AK1278" s="80">
        <v>0</v>
      </c>
      <c r="AL1278" s="80">
        <v>0</v>
      </c>
      <c r="AM1278" s="80">
        <v>0</v>
      </c>
      <c r="AN1278" s="41" t="s">
        <v>5558</v>
      </c>
      <c r="AO1278" s="41"/>
      <c r="AP1278" s="40" t="str" cm="1">
        <f t="array" ref="AP1278">IFERROR(_xlfn.IFS(
AR1278="MPR ISSUE","PDH",
AR1278="BSS Hardware Issue","BSS",
AR1278="Sites strategiques, MLL, Pylone, etc.","ENVTECH",
AR1278="AKTIVCO DEFAUT GE &amp; POWER Cabinet","AKTIVCO",
AR1278="AKTIVCO Coupure ENEO &amp; Baisse de tension","AKTIVCO GRID ONLY",
AR1278="Coupure ENEO &amp; Baisse de tension","IHS GRID ONLY",
AR1278="Defaut GE &amp; POWER Cabinet","IHS",
AR1278="Sharing","Partners",
AR1278="Sites strategiques &amp; DataCenter","SST &amp; DC",
AR1278="Exclu","Exclu",
AR1278="SAT","SAT",
AR1278="SPARE-ISSUE","SPARE-ISSUE",
AR1278="Fiber CAmtel","TRANS_FO_CAMTEL",
AR1278="Fiber AOF","Fiber AOF",
AR1278="Projet OCM (HUAWEI)","TRAVAUX-HUAWEI",
AR1278="Projet OCM (NOKIA)","TRAVAUX-NOKIA",
AR1278="ACCESS-ISSUE","ACCESS-ISSUE",
AR1278="Projet OCM (ZTE, NOKIA, autres projets)","TRAVAUX OCM",
AR1278="No root CAuse","No root cause",
AR1278="ODU HS","PDH",
AR1278="IP &amp; VLAN","PDH",
AR1278="Warehouse HUAWEI","SPARE-ISSUE",
AR1278="SPARE-HS","SPARE-ISSUE",
AR1278="Power Telco","BSS",AR1278="no impacts","no impacts"
),"")</f>
        <v>No root cause</v>
      </c>
      <c r="AQ1278" s="40" t="str" cm="1">
        <f t="array" ref="AQ1278">IFERROR(_xlfn.IFS(
AR1278="MPR ISSUE","TX ISSUE",
AR1278="BSS Hardware Issue","RAN ISSUE",
AR1278="Sites strategiques, MLL, Pylone, etc.","ENVTECH",
AR1278="AKTIVCO DEFAUT GE &amp; POWER Cabinet","POWER ISSUE",
AR1278="AKTIVCO Coupure ENEO &amp; Baisse de tension","POWER ISSUE",
AR1278="Coupure ENEO &amp; Baisse de tension","POWER ISSUE",
AR1278="Defaut GE &amp; POWER Cabinet","POWER ISSUE",
AR1278="Sharing","POWER ISSUE",
AR1278="Sites strategiques &amp; DataCenter","POWER ISSUE",
AR1278="Exclu","Exclu",
AR1278="SAT","TX ISSUE",
AR1278="SPARE-ISSUE","SPARE-ISSUE",
AR1278="Fiber CAmtel","TX ISSUE",
AR1278="Fiber AOF","TX ISSUE",
AR1278="Projet OCM (HUAWEI)","TRAVAUX-HUAWEI",
AR1278="Projet OCM (NOKIA)","TRAVAUX -NOKIA",
AR1278="ACCESS-ISSUE","ACCESS-ISSUE",
AR1278="Projet OCM (ZTE, NOKIA, autres projets)","TRAVAUX OCM",
AR1278="No root CAuse","No root cause",
AR1278="ODU HS","TX ISSUE",
AR1278="IP &amp; VLAN","TX ISSUE",
AR1278="Warehouse HUAWEI","SPARE-ISSUE",
AR1278="SPARE-HS","SPARE-ISSUE",
AR1278="Power Telco","RAN ISSUE",AR1278="no impacts","no impacts"
),"")</f>
        <v>No root cause</v>
      </c>
      <c r="AR1278" s="59" t="s">
        <v>5343</v>
      </c>
      <c r="AS1278" s="40" t="str" cm="1">
        <f t="array" ref="AS1278">IFERROR(_xlfn.IFS(
AR1278="MPR ISSUE","ACTIVE",
AR1278="BSS Hardware Issue","ACTIVE",
AR1278="Sites strategiques, MLL, Pylone, etc.","PASSIVE",
AR1278="AKTIVCO DEFAUT GE &amp; POWER Cabinet","PASSIVE",
AR1278="AKTIVCO Coupure ENEO &amp; Baisse de tension","PASSIVE",
AR1278="Coupure ENEO &amp; Baisse de tension","PASSIVE",
AR1278="Defaut GE &amp; POWER Cabinet","PASSIVE",
AR1278="Sharing","PASSIVE",
AR1278="Sites strategiques &amp; DataCenter","PASSIVE",
AR1278="Exclu","Exclu",
AR1278="SAT","ACTIVE",
AR1278="SPARE-ISSUE","SPARE-ISSUE",
AR1278="Fiber CAmtel","ACTIVE",
AR1278="Fiber AOF","ACTIVE",
AR1278="Projet OCM (HUAWEI)","PLANNED WORKS",
AR1278="Projet OCM (NOKIA)","PLANNED WORKS",
AR1278="ACCESS-ISSUE","ACCESS-ISSUE",
AR1278="Projet OCM (ZTE, NOKIA, autres projets)","PLANNED WORKS",
AR1278="No root CAuse","No root cause",
AR1278="ODU HS","ACTIVE",
AR1278="IP &amp; VLAN","ACTIVE",
AR1278="Warehouse HUAWEI","SPARE-ISSUE",
AR1278="SPARE-HS","SPARE-ISSUE",
AR1278="Power Telco","ACTIVE", AR1278="no impacts","no impacts"
),"")</f>
        <v>No root cause</v>
      </c>
      <c r="AT1278" s="99" t="s">
        <v>5661</v>
      </c>
      <c r="AU1278" s="99" t="s">
        <v>846</v>
      </c>
      <c r="AW1278" s="17"/>
      <c r="AX1278" s="17" t="s">
        <v>5536</v>
      </c>
      <c r="AY1278" s="17"/>
      <c r="AZ1278" s="17" t="s">
        <v>5536</v>
      </c>
      <c r="BA1278" s="7"/>
      <c r="BC1278" s="18"/>
      <c r="BD1278" s="18"/>
      <c r="BE1278" s="18"/>
      <c r="BF1278" s="18"/>
      <c r="BG1278" s="18"/>
      <c r="BH1278" s="18"/>
      <c r="BI1278" s="18"/>
      <c r="BJ1278" s="18"/>
      <c r="BK1278" s="18"/>
      <c r="BM1278" s="18"/>
      <c r="BN1278" s="18"/>
      <c r="BO1278" s="18"/>
      <c r="BP1278" s="9" t="s">
        <v>5661</v>
      </c>
      <c r="BQ1278" s="14"/>
      <c r="BR1278" s="102" t="s">
        <v>5536</v>
      </c>
      <c r="BS1278" s="14"/>
      <c r="BT1278" s="14"/>
      <c r="BU1278" s="9"/>
      <c r="BV1278" s="9"/>
      <c r="BW1278" s="9"/>
    </row>
    <row r="1279" spans="1:75" x14ac:dyDescent="0.35">
      <c r="A1279" s="1" t="s">
        <v>3049</v>
      </c>
      <c r="B1279" s="8" t="s">
        <v>3050</v>
      </c>
      <c r="C1279" s="3" t="s">
        <v>51</v>
      </c>
      <c r="D1279" s="1" t="s">
        <v>21</v>
      </c>
      <c r="E1279" s="1" t="s">
        <v>562</v>
      </c>
      <c r="F1279" s="3" t="s">
        <v>51</v>
      </c>
      <c r="G1279" s="1" t="s">
        <v>52</v>
      </c>
      <c r="H1279" s="28" t="s">
        <v>5601</v>
      </c>
      <c r="I1279" s="27">
        <v>0</v>
      </c>
      <c r="J1279" s="27">
        <v>0</v>
      </c>
      <c r="K1279" s="27">
        <v>0</v>
      </c>
      <c r="L1279" s="27">
        <v>0</v>
      </c>
      <c r="M1279" s="27">
        <v>0</v>
      </c>
      <c r="N1279" s="27">
        <v>0</v>
      </c>
      <c r="O1279" s="27">
        <v>0</v>
      </c>
      <c r="P1279" s="27">
        <v>0</v>
      </c>
      <c r="Q1279" s="27">
        <v>0</v>
      </c>
      <c r="R1279" s="27">
        <v>0</v>
      </c>
      <c r="S1279" s="80">
        <v>0</v>
      </c>
      <c r="T1279" s="80">
        <v>0</v>
      </c>
      <c r="U1279" s="80">
        <v>0</v>
      </c>
      <c r="V1279" s="80">
        <v>2.6207577482714246</v>
      </c>
      <c r="W1279" s="80">
        <v>5.2336502270048761</v>
      </c>
      <c r="X1279" s="80">
        <v>4.7576676568702148</v>
      </c>
      <c r="Y1279" s="80">
        <v>10.402487779404336</v>
      </c>
      <c r="Z1279" s="80">
        <v>0</v>
      </c>
      <c r="AA1279" s="80">
        <v>0</v>
      </c>
      <c r="AB1279" s="80">
        <v>0</v>
      </c>
      <c r="AC1279" s="80">
        <v>0</v>
      </c>
      <c r="AD1279" s="80">
        <v>0</v>
      </c>
      <c r="AE1279" s="80">
        <v>0</v>
      </c>
      <c r="AF1279" s="80">
        <v>0</v>
      </c>
      <c r="AG1279" s="80"/>
      <c r="AH1279" s="80">
        <v>0</v>
      </c>
      <c r="AI1279" s="80">
        <v>0</v>
      </c>
      <c r="AJ1279" s="80">
        <v>0</v>
      </c>
      <c r="AK1279" s="80">
        <v>0</v>
      </c>
      <c r="AL1279" s="80">
        <v>0</v>
      </c>
      <c r="AM1279" s="80">
        <v>0</v>
      </c>
      <c r="AN1279" s="41" t="s">
        <v>5558</v>
      </c>
      <c r="AO1279" s="41"/>
      <c r="AP1279" s="40" t="str" cm="1">
        <f t="array" ref="AP1279">IFERROR(_xlfn.IFS(
AR1279="MPR ISSUE","PDH",
AR1279="BSS Hardware Issue","BSS",
AR1279="Sites strategiques, MLL, Pylone, etc.","ENVTECH",
AR1279="AKTIVCO DEFAUT GE &amp; POWER Cabinet","AKTIVCO",
AR1279="AKTIVCO Coupure ENEO &amp; Baisse de tension","AKTIVCO GRID ONLY",
AR1279="Coupure ENEO &amp; Baisse de tension","IHS GRID ONLY",
AR1279="Defaut GE &amp; POWER Cabinet","IHS",
AR1279="Sharing","Partners",
AR1279="Sites strategiques &amp; DataCenter","SST &amp; DC",
AR1279="Exclu","Exclu",
AR1279="SAT","SAT",
AR1279="SPARE-ISSUE","SPARE-ISSUE",
AR1279="Fiber CAmtel","TRANS_FO_CAMTEL",
AR1279="Fiber AOF","Fiber AOF",
AR1279="Projet OCM (HUAWEI)","TRAVAUX-HUAWEI",
AR1279="Projet OCM (NOKIA)","TRAVAUX-NOKIA",
AR1279="ACCESS-ISSUE","ACCESS-ISSUE",
AR1279="Projet OCM (ZTE, NOKIA, autres projets)","TRAVAUX OCM",
AR1279="No root CAuse","No root cause",
AR1279="ODU HS","PDH",
AR1279="IP &amp; VLAN","PDH",
AR1279="Warehouse HUAWEI","SPARE-ISSUE",
AR1279="SPARE-HS","SPARE-ISSUE",
AR1279="Power Telco","BSS",AR1279="no impacts","no impacts"
),"")</f>
        <v>AKTIVCO</v>
      </c>
      <c r="AQ1279" s="40" t="str" cm="1">
        <f t="array" ref="AQ1279">IFERROR(_xlfn.IFS(
AR1279="MPR ISSUE","TX ISSUE",
AR1279="BSS Hardware Issue","RAN ISSUE",
AR1279="Sites strategiques, MLL, Pylone, etc.","ENVTECH",
AR1279="AKTIVCO DEFAUT GE &amp; POWER Cabinet","POWER ISSUE",
AR1279="AKTIVCO Coupure ENEO &amp; Baisse de tension","POWER ISSUE",
AR1279="Coupure ENEO &amp; Baisse de tension","POWER ISSUE",
AR1279="Defaut GE &amp; POWER Cabinet","POWER ISSUE",
AR1279="Sharing","POWER ISSUE",
AR1279="Sites strategiques &amp; DataCenter","POWER ISSUE",
AR1279="Exclu","Exclu",
AR1279="SAT","TX ISSUE",
AR1279="SPARE-ISSUE","SPARE-ISSUE",
AR1279="Fiber CAmtel","TX ISSUE",
AR1279="Fiber AOF","TX ISSUE",
AR1279="Projet OCM (HUAWEI)","TRAVAUX-HUAWEI",
AR1279="Projet OCM (NOKIA)","TRAVAUX -NOKIA",
AR1279="ACCESS-ISSUE","ACCESS-ISSUE",
AR1279="Projet OCM (ZTE, NOKIA, autres projets)","TRAVAUX OCM",
AR1279="No root CAuse","No root cause",
AR1279="ODU HS","TX ISSUE",
AR1279="IP &amp; VLAN","TX ISSUE",
AR1279="Warehouse HUAWEI","SPARE-ISSUE",
AR1279="SPARE-HS","SPARE-ISSUE",
AR1279="Power Telco","RAN ISSUE",AR1279="no impacts","no impacts"
),"")</f>
        <v>POWER ISSUE</v>
      </c>
      <c r="AR1279" s="59" t="s">
        <v>5324</v>
      </c>
      <c r="AS1279" s="40" t="str" cm="1">
        <f t="array" ref="AS1279">IFERROR(_xlfn.IFS(
AR1279="MPR ISSUE","ACTIVE",
AR1279="BSS Hardware Issue","ACTIVE",
AR1279="Sites strategiques, MLL, Pylone, etc.","PASSIVE",
AR1279="AKTIVCO DEFAUT GE &amp; POWER Cabinet","PASSIVE",
AR1279="AKTIVCO Coupure ENEO &amp; Baisse de tension","PASSIVE",
AR1279="Coupure ENEO &amp; Baisse de tension","PASSIVE",
AR1279="Defaut GE &amp; POWER Cabinet","PASSIVE",
AR1279="Sharing","PASSIVE",
AR1279="Sites strategiques &amp; DataCenter","PASSIVE",
AR1279="Exclu","Exclu",
AR1279="SAT","ACTIVE",
AR1279="SPARE-ISSUE","SPARE-ISSUE",
AR1279="Fiber CAmtel","ACTIVE",
AR1279="Fiber AOF","ACTIVE",
AR1279="Projet OCM (HUAWEI)","PLANNED WORKS",
AR1279="Projet OCM (NOKIA)","PLANNED WORKS",
AR1279="ACCESS-ISSUE","ACCESS-ISSUE",
AR1279="Projet OCM (ZTE, NOKIA, autres projets)","PLANNED WORKS",
AR1279="No root CAuse","No root cause",
AR1279="ODU HS","ACTIVE",
AR1279="IP &amp; VLAN","ACTIVE",
AR1279="Warehouse HUAWEI","SPARE-ISSUE",
AR1279="SPARE-HS","SPARE-ISSUE",
AR1279="Power Telco","ACTIVE", AR1279="no impacts","no impacts"
),"")</f>
        <v>PASSIVE</v>
      </c>
      <c r="AT1279" s="99" t="s">
        <v>6508</v>
      </c>
      <c r="AU1279" s="99" t="s">
        <v>3050</v>
      </c>
      <c r="AW1279" s="17"/>
      <c r="AX1279" s="17" t="s">
        <v>5536</v>
      </c>
      <c r="AY1279" s="17"/>
      <c r="AZ1279" s="17" t="s">
        <v>5536</v>
      </c>
      <c r="BA1279" s="7"/>
      <c r="BC1279" s="18" t="s">
        <v>5932</v>
      </c>
      <c r="BD1279" s="18"/>
      <c r="BE1279" s="18"/>
      <c r="BF1279" s="18"/>
      <c r="BG1279" s="18"/>
      <c r="BH1279" s="18"/>
      <c r="BI1279" s="18"/>
      <c r="BJ1279" s="18"/>
      <c r="BK1279" s="18"/>
      <c r="BM1279" s="18"/>
      <c r="BN1279" s="18"/>
      <c r="BO1279" s="18"/>
      <c r="BP1279" s="9" t="s">
        <v>5661</v>
      </c>
      <c r="BQ1279" s="14"/>
      <c r="BR1279" s="102" t="s">
        <v>5536</v>
      </c>
      <c r="BS1279" s="14"/>
      <c r="BT1279" s="14"/>
      <c r="BU1279" s="9"/>
      <c r="BV1279" s="9"/>
      <c r="BW1279" s="9"/>
    </row>
    <row r="1280" spans="1:75" x14ac:dyDescent="0.35">
      <c r="A1280" s="1" t="s">
        <v>4888</v>
      </c>
      <c r="B1280" s="8" t="s">
        <v>4889</v>
      </c>
      <c r="C1280" s="3" t="s">
        <v>13</v>
      </c>
      <c r="D1280" s="1" t="s">
        <v>11</v>
      </c>
      <c r="E1280" s="1" t="s">
        <v>12</v>
      </c>
      <c r="F1280" s="3" t="s">
        <v>13</v>
      </c>
      <c r="G1280" s="1" t="s">
        <v>14</v>
      </c>
      <c r="H1280" s="28" t="s">
        <v>5589</v>
      </c>
      <c r="I1280" s="27">
        <v>0</v>
      </c>
      <c r="J1280" s="27">
        <v>0.62601124894059634</v>
      </c>
      <c r="K1280" s="27">
        <v>0</v>
      </c>
      <c r="L1280" s="27">
        <v>0</v>
      </c>
      <c r="M1280" s="27">
        <v>0</v>
      </c>
      <c r="N1280" s="27">
        <v>0</v>
      </c>
      <c r="O1280" s="27">
        <v>0</v>
      </c>
      <c r="P1280" s="27">
        <v>0</v>
      </c>
      <c r="Q1280" s="27">
        <v>0</v>
      </c>
      <c r="R1280" s="27">
        <v>0</v>
      </c>
      <c r="S1280" s="80">
        <v>0</v>
      </c>
      <c r="T1280" s="80">
        <v>0</v>
      </c>
      <c r="U1280" s="80">
        <v>0</v>
      </c>
      <c r="V1280" s="80">
        <v>0</v>
      </c>
      <c r="W1280" s="80">
        <v>0</v>
      </c>
      <c r="X1280" s="80">
        <v>0</v>
      </c>
      <c r="Y1280" s="80">
        <v>10.332395921616968</v>
      </c>
      <c r="Z1280" s="80">
        <v>0</v>
      </c>
      <c r="AA1280" s="80">
        <v>0</v>
      </c>
      <c r="AB1280" s="80">
        <v>0</v>
      </c>
      <c r="AC1280" s="80">
        <v>0</v>
      </c>
      <c r="AD1280" s="80">
        <v>0</v>
      </c>
      <c r="AE1280" s="80">
        <v>0</v>
      </c>
      <c r="AF1280" s="80">
        <v>0</v>
      </c>
      <c r="AG1280" s="80"/>
      <c r="AH1280" s="80">
        <v>0</v>
      </c>
      <c r="AI1280" s="80">
        <v>0</v>
      </c>
      <c r="AJ1280" s="80">
        <v>0</v>
      </c>
      <c r="AK1280" s="80">
        <v>0</v>
      </c>
      <c r="AL1280" s="80">
        <v>0</v>
      </c>
      <c r="AM1280" s="80">
        <v>0</v>
      </c>
      <c r="AN1280" s="41" t="s">
        <v>5558</v>
      </c>
      <c r="AO1280" s="41"/>
      <c r="AP1280" s="40" t="str" cm="1">
        <f t="array" ref="AP1280">IFERROR(_xlfn.IFS(
AR1280="MPR ISSUE","PDH",
AR1280="BSS Hardware Issue","BSS",
AR1280="Sites strategiques, MLL, Pylone, etc.","ENVTECH",
AR1280="AKTIVCO DEFAUT GE &amp; POWER Cabinet","AKTIVCO",
AR1280="AKTIVCO Coupure ENEO &amp; Baisse de tension","AKTIVCO GRID ONLY",
AR1280="Coupure ENEO &amp; Baisse de tension","IHS GRID ONLY",
AR1280="Defaut GE &amp; POWER Cabinet","IHS",
AR1280="Sharing","Partners",
AR1280="Sites strategiques &amp; DataCenter","SST &amp; DC",
AR1280="Exclu","Exclu",
AR1280="SAT","SAT",
AR1280="SPARE-ISSUE","SPARE-ISSUE",
AR1280="Fiber CAmtel","TRANS_FO_CAMTEL",
AR1280="Fiber AOF","Fiber AOF",
AR1280="Projet OCM (HUAWEI)","TRAVAUX-HUAWEI",
AR1280="Projet OCM (NOKIA)","TRAVAUX-NOKIA",
AR1280="ACCESS-ISSUE","ACCESS-ISSUE",
AR1280="Projet OCM (ZTE, NOKIA, autres projets)","TRAVAUX OCM",
AR1280="No root CAuse","No root cause",
AR1280="ODU HS","PDH",
AR1280="IP &amp; VLAN","PDH",
AR1280="Warehouse HUAWEI","SPARE-ISSUE",
AR1280="SPARE-HS","SPARE-ISSUE",
AR1280="Power Telco","BSS",AR1280="no impacts","no impacts"
),"")</f>
        <v>No root cause</v>
      </c>
      <c r="AQ1280" s="40" t="str" cm="1">
        <f t="array" ref="AQ1280">IFERROR(_xlfn.IFS(
AR1280="MPR ISSUE","TX ISSUE",
AR1280="BSS Hardware Issue","RAN ISSUE",
AR1280="Sites strategiques, MLL, Pylone, etc.","ENVTECH",
AR1280="AKTIVCO DEFAUT GE &amp; POWER Cabinet","POWER ISSUE",
AR1280="AKTIVCO Coupure ENEO &amp; Baisse de tension","POWER ISSUE",
AR1280="Coupure ENEO &amp; Baisse de tension","POWER ISSUE",
AR1280="Defaut GE &amp; POWER Cabinet","POWER ISSUE",
AR1280="Sharing","POWER ISSUE",
AR1280="Sites strategiques &amp; DataCenter","POWER ISSUE",
AR1280="Exclu","Exclu",
AR1280="SAT","TX ISSUE",
AR1280="SPARE-ISSUE","SPARE-ISSUE",
AR1280="Fiber CAmtel","TX ISSUE",
AR1280="Fiber AOF","TX ISSUE",
AR1280="Projet OCM (HUAWEI)","TRAVAUX-HUAWEI",
AR1280="Projet OCM (NOKIA)","TRAVAUX -NOKIA",
AR1280="ACCESS-ISSUE","ACCESS-ISSUE",
AR1280="Projet OCM (ZTE, NOKIA, autres projets)","TRAVAUX OCM",
AR1280="No root CAuse","No root cause",
AR1280="ODU HS","TX ISSUE",
AR1280="IP &amp; VLAN","TX ISSUE",
AR1280="Warehouse HUAWEI","SPARE-ISSUE",
AR1280="SPARE-HS","SPARE-ISSUE",
AR1280="Power Telco","RAN ISSUE",AR1280="no impacts","no impacts"
),"")</f>
        <v>No root cause</v>
      </c>
      <c r="AR1280" s="59" t="s">
        <v>5343</v>
      </c>
      <c r="AS1280" s="40" t="str" cm="1">
        <f t="array" ref="AS1280">IFERROR(_xlfn.IFS(
AR1280="MPR ISSUE","ACTIVE",
AR1280="BSS Hardware Issue","ACTIVE",
AR1280="Sites strategiques, MLL, Pylone, etc.","PASSIVE",
AR1280="AKTIVCO DEFAUT GE &amp; POWER Cabinet","PASSIVE",
AR1280="AKTIVCO Coupure ENEO &amp; Baisse de tension","PASSIVE",
AR1280="Coupure ENEO &amp; Baisse de tension","PASSIVE",
AR1280="Defaut GE &amp; POWER Cabinet","PASSIVE",
AR1280="Sharing","PASSIVE",
AR1280="Sites strategiques &amp; DataCenter","PASSIVE",
AR1280="Exclu","Exclu",
AR1280="SAT","ACTIVE",
AR1280="SPARE-ISSUE","SPARE-ISSUE",
AR1280="Fiber CAmtel","ACTIVE",
AR1280="Fiber AOF","ACTIVE",
AR1280="Projet OCM (HUAWEI)","PLANNED WORKS",
AR1280="Projet OCM (NOKIA)","PLANNED WORKS",
AR1280="ACCESS-ISSUE","ACCESS-ISSUE",
AR1280="Projet OCM (ZTE, NOKIA, autres projets)","PLANNED WORKS",
AR1280="No root CAuse","No root cause",
AR1280="ODU HS","ACTIVE",
AR1280="IP &amp; VLAN","ACTIVE",
AR1280="Warehouse HUAWEI","SPARE-ISSUE",
AR1280="SPARE-HS","SPARE-ISSUE",
AR1280="Power Telco","ACTIVE", AR1280="no impacts","no impacts"
),"")</f>
        <v>No root cause</v>
      </c>
      <c r="AT1280" s="99" t="s">
        <v>5661</v>
      </c>
      <c r="AU1280" s="99" t="s">
        <v>4889</v>
      </c>
      <c r="AW1280" s="17"/>
      <c r="AX1280" s="17" t="s">
        <v>5536</v>
      </c>
      <c r="AY1280" s="17"/>
      <c r="AZ1280" s="17" t="s">
        <v>5536</v>
      </c>
      <c r="BA1280" s="7"/>
      <c r="BC1280" s="18"/>
      <c r="BD1280" s="18"/>
      <c r="BE1280" s="18"/>
      <c r="BF1280" s="18"/>
      <c r="BG1280" s="18"/>
      <c r="BH1280" s="18"/>
      <c r="BI1280" s="18"/>
      <c r="BJ1280" s="18"/>
      <c r="BK1280" s="18"/>
      <c r="BM1280" s="18"/>
      <c r="BN1280" s="18"/>
      <c r="BO1280" s="18"/>
      <c r="BP1280" s="9" t="s">
        <v>5661</v>
      </c>
      <c r="BQ1280" s="14"/>
      <c r="BR1280" s="102" t="s">
        <v>5536</v>
      </c>
      <c r="BS1280" s="14"/>
      <c r="BT1280" s="14"/>
      <c r="BU1280" s="9"/>
      <c r="BV1280" s="9"/>
      <c r="BW1280" s="9"/>
    </row>
    <row r="1281" spans="1:75" x14ac:dyDescent="0.35">
      <c r="A1281" s="1" t="s">
        <v>5185</v>
      </c>
      <c r="B1281" s="8" t="s">
        <v>5186</v>
      </c>
      <c r="C1281" s="3" t="s">
        <v>13</v>
      </c>
      <c r="D1281" s="1" t="s">
        <v>11</v>
      </c>
      <c r="E1281" s="1" t="s">
        <v>12</v>
      </c>
      <c r="F1281" s="3" t="s">
        <v>13</v>
      </c>
      <c r="G1281" s="1" t="s">
        <v>14</v>
      </c>
      <c r="H1281" s="28" t="s">
        <v>5589</v>
      </c>
      <c r="I1281" s="27">
        <v>0</v>
      </c>
      <c r="J1281" s="27">
        <v>8.9175391586979543E-5</v>
      </c>
      <c r="K1281" s="27">
        <v>0</v>
      </c>
      <c r="L1281" s="27">
        <v>0</v>
      </c>
      <c r="M1281" s="27">
        <v>0</v>
      </c>
      <c r="N1281" s="27">
        <v>0</v>
      </c>
      <c r="O1281" s="27">
        <v>6.9556805437844052E-3</v>
      </c>
      <c r="P1281" s="27">
        <v>0</v>
      </c>
      <c r="Q1281" s="27">
        <v>0</v>
      </c>
      <c r="R1281" s="27">
        <v>0</v>
      </c>
      <c r="S1281" s="80">
        <v>0</v>
      </c>
      <c r="T1281" s="80">
        <v>0</v>
      </c>
      <c r="U1281" s="80">
        <v>0</v>
      </c>
      <c r="V1281" s="80">
        <v>0</v>
      </c>
      <c r="W1281" s="80">
        <v>0</v>
      </c>
      <c r="X1281" s="80">
        <v>0</v>
      </c>
      <c r="Y1281" s="80">
        <v>10.138171918740527</v>
      </c>
      <c r="Z1281" s="80">
        <v>0</v>
      </c>
      <c r="AA1281" s="80">
        <v>0</v>
      </c>
      <c r="AB1281" s="80">
        <v>0</v>
      </c>
      <c r="AC1281" s="80">
        <v>0</v>
      </c>
      <c r="AD1281" s="80">
        <v>0</v>
      </c>
      <c r="AE1281" s="80">
        <v>0</v>
      </c>
      <c r="AF1281" s="80">
        <v>0</v>
      </c>
      <c r="AG1281" s="80"/>
      <c r="AH1281" s="80">
        <v>0</v>
      </c>
      <c r="AI1281" s="80">
        <v>0</v>
      </c>
      <c r="AJ1281" s="80">
        <v>0</v>
      </c>
      <c r="AK1281" s="80">
        <v>0</v>
      </c>
      <c r="AL1281" s="80">
        <v>0</v>
      </c>
      <c r="AM1281" s="80">
        <v>0</v>
      </c>
      <c r="AN1281" s="41" t="s">
        <v>5558</v>
      </c>
      <c r="AO1281" s="41"/>
      <c r="AP1281" s="40" t="str" cm="1">
        <f t="array" ref="AP1281">IFERROR(_xlfn.IFS(
AR1281="MPR ISSUE","PDH",
AR1281="BSS Hardware Issue","BSS",
AR1281="Sites strategiques, MLL, Pylone, etc.","ENVTECH",
AR1281="AKTIVCO DEFAUT GE &amp; POWER Cabinet","AKTIVCO",
AR1281="AKTIVCO Coupure ENEO &amp; Baisse de tension","AKTIVCO GRID ONLY",
AR1281="Coupure ENEO &amp; Baisse de tension","IHS GRID ONLY",
AR1281="Defaut GE &amp; POWER Cabinet","IHS",
AR1281="Sharing","Partners",
AR1281="Sites strategiques &amp; DataCenter","SST &amp; DC",
AR1281="Exclu","Exclu",
AR1281="SAT","SAT",
AR1281="SPARE-ISSUE","SPARE-ISSUE",
AR1281="Fiber CAmtel","TRANS_FO_CAMTEL",
AR1281="Fiber AOF","Fiber AOF",
AR1281="Projet OCM (HUAWEI)","TRAVAUX-HUAWEI",
AR1281="Projet OCM (NOKIA)","TRAVAUX-NOKIA",
AR1281="ACCESS-ISSUE","ACCESS-ISSUE",
AR1281="Projet OCM (ZTE, NOKIA, autres projets)","TRAVAUX OCM",
AR1281="No root CAuse","No root cause",
AR1281="ODU HS","PDH",
AR1281="IP &amp; VLAN","PDH",
AR1281="Warehouse HUAWEI","SPARE-ISSUE",
AR1281="SPARE-HS","SPARE-ISSUE",
AR1281="Power Telco","BSS",AR1281="no impacts","no impacts"
),"")</f>
        <v>No root cause</v>
      </c>
      <c r="AQ1281" s="40" t="str" cm="1">
        <f t="array" ref="AQ1281">IFERROR(_xlfn.IFS(
AR1281="MPR ISSUE","TX ISSUE",
AR1281="BSS Hardware Issue","RAN ISSUE",
AR1281="Sites strategiques, MLL, Pylone, etc.","ENVTECH",
AR1281="AKTIVCO DEFAUT GE &amp; POWER Cabinet","POWER ISSUE",
AR1281="AKTIVCO Coupure ENEO &amp; Baisse de tension","POWER ISSUE",
AR1281="Coupure ENEO &amp; Baisse de tension","POWER ISSUE",
AR1281="Defaut GE &amp; POWER Cabinet","POWER ISSUE",
AR1281="Sharing","POWER ISSUE",
AR1281="Sites strategiques &amp; DataCenter","POWER ISSUE",
AR1281="Exclu","Exclu",
AR1281="SAT","TX ISSUE",
AR1281="SPARE-ISSUE","SPARE-ISSUE",
AR1281="Fiber CAmtel","TX ISSUE",
AR1281="Fiber AOF","TX ISSUE",
AR1281="Projet OCM (HUAWEI)","TRAVAUX-HUAWEI",
AR1281="Projet OCM (NOKIA)","TRAVAUX -NOKIA",
AR1281="ACCESS-ISSUE","ACCESS-ISSUE",
AR1281="Projet OCM (ZTE, NOKIA, autres projets)","TRAVAUX OCM",
AR1281="No root CAuse","No root cause",
AR1281="ODU HS","TX ISSUE",
AR1281="IP &amp; VLAN","TX ISSUE",
AR1281="Warehouse HUAWEI","SPARE-ISSUE",
AR1281="SPARE-HS","SPARE-ISSUE",
AR1281="Power Telco","RAN ISSUE",AR1281="no impacts","no impacts"
),"")</f>
        <v>No root cause</v>
      </c>
      <c r="AR1281" s="59" t="s">
        <v>5343</v>
      </c>
      <c r="AS1281" s="40" t="str" cm="1">
        <f t="array" ref="AS1281">IFERROR(_xlfn.IFS(
AR1281="MPR ISSUE","ACTIVE",
AR1281="BSS Hardware Issue","ACTIVE",
AR1281="Sites strategiques, MLL, Pylone, etc.","PASSIVE",
AR1281="AKTIVCO DEFAUT GE &amp; POWER Cabinet","PASSIVE",
AR1281="AKTIVCO Coupure ENEO &amp; Baisse de tension","PASSIVE",
AR1281="Coupure ENEO &amp; Baisse de tension","PASSIVE",
AR1281="Defaut GE &amp; POWER Cabinet","PASSIVE",
AR1281="Sharing","PASSIVE",
AR1281="Sites strategiques &amp; DataCenter","PASSIVE",
AR1281="Exclu","Exclu",
AR1281="SAT","ACTIVE",
AR1281="SPARE-ISSUE","SPARE-ISSUE",
AR1281="Fiber CAmtel","ACTIVE",
AR1281="Fiber AOF","ACTIVE",
AR1281="Projet OCM (HUAWEI)","PLANNED WORKS",
AR1281="Projet OCM (NOKIA)","PLANNED WORKS",
AR1281="ACCESS-ISSUE","ACCESS-ISSUE",
AR1281="Projet OCM (ZTE, NOKIA, autres projets)","PLANNED WORKS",
AR1281="No root CAuse","No root cause",
AR1281="ODU HS","ACTIVE",
AR1281="IP &amp; VLAN","ACTIVE",
AR1281="Warehouse HUAWEI","SPARE-ISSUE",
AR1281="SPARE-HS","SPARE-ISSUE",
AR1281="Power Telco","ACTIVE", AR1281="no impacts","no impacts"
),"")</f>
        <v>No root cause</v>
      </c>
      <c r="AT1281" s="99" t="s">
        <v>5661</v>
      </c>
      <c r="AU1281" s="99" t="s">
        <v>5186</v>
      </c>
      <c r="AW1281" s="17"/>
      <c r="AX1281" s="17" t="s">
        <v>5536</v>
      </c>
      <c r="AY1281" s="17"/>
      <c r="AZ1281" s="17" t="s">
        <v>5536</v>
      </c>
      <c r="BA1281" s="7"/>
      <c r="BC1281" s="18"/>
      <c r="BD1281" s="18"/>
      <c r="BE1281" s="18"/>
      <c r="BF1281" s="18"/>
      <c r="BG1281" s="18"/>
      <c r="BH1281" s="18"/>
      <c r="BI1281" s="18"/>
      <c r="BJ1281" s="18"/>
      <c r="BK1281" s="18"/>
      <c r="BM1281" s="18"/>
      <c r="BN1281" s="18"/>
      <c r="BO1281" s="18"/>
      <c r="BP1281" s="9" t="s">
        <v>5661</v>
      </c>
      <c r="BQ1281" s="14"/>
      <c r="BR1281" s="102" t="s">
        <v>5536</v>
      </c>
      <c r="BS1281" s="14"/>
      <c r="BT1281" s="14"/>
      <c r="BU1281" s="9"/>
      <c r="BV1281" s="9"/>
      <c r="BW1281" s="9"/>
    </row>
    <row r="1282" spans="1:75" x14ac:dyDescent="0.35">
      <c r="A1282" s="1" t="s">
        <v>1611</v>
      </c>
      <c r="B1282" s="8" t="s">
        <v>1612</v>
      </c>
      <c r="C1282" s="3" t="s">
        <v>38</v>
      </c>
      <c r="D1282" s="1" t="s">
        <v>21</v>
      </c>
      <c r="E1282" s="1" t="s">
        <v>12</v>
      </c>
      <c r="F1282" s="3" t="s">
        <v>37</v>
      </c>
      <c r="G1282" s="1" t="s">
        <v>38</v>
      </c>
      <c r="H1282" s="30" t="s">
        <v>5587</v>
      </c>
      <c r="I1282" s="27">
        <v>9.1622542682909405</v>
      </c>
      <c r="J1282" s="27">
        <v>0</v>
      </c>
      <c r="K1282" s="27">
        <v>3.6733484004074977</v>
      </c>
      <c r="L1282" s="27">
        <v>28.701278133052543</v>
      </c>
      <c r="M1282" s="27">
        <v>0</v>
      </c>
      <c r="N1282" s="27">
        <v>0</v>
      </c>
      <c r="O1282" s="27">
        <v>0</v>
      </c>
      <c r="P1282" s="27">
        <v>0</v>
      </c>
      <c r="Q1282" s="27">
        <v>20.349128792094362</v>
      </c>
      <c r="R1282" s="27">
        <v>27.15404941886181</v>
      </c>
      <c r="S1282" s="80">
        <v>32.177548918052807</v>
      </c>
      <c r="T1282" s="80">
        <v>8.5501187102812803</v>
      </c>
      <c r="U1282" s="80">
        <v>0</v>
      </c>
      <c r="V1282" s="80">
        <v>0</v>
      </c>
      <c r="W1282" s="80">
        <v>8.5501187102812803</v>
      </c>
      <c r="X1282" s="80">
        <v>0</v>
      </c>
      <c r="Y1282" s="80">
        <v>9.9783517819383452</v>
      </c>
      <c r="Z1282" s="80">
        <v>0</v>
      </c>
      <c r="AA1282" s="80">
        <v>0</v>
      </c>
      <c r="AB1282" s="80">
        <v>0</v>
      </c>
      <c r="AC1282" s="80">
        <v>0</v>
      </c>
      <c r="AD1282" s="80">
        <v>0</v>
      </c>
      <c r="AE1282" s="80">
        <v>0</v>
      </c>
      <c r="AF1282" s="80">
        <v>0</v>
      </c>
      <c r="AG1282" s="80"/>
      <c r="AH1282" s="80">
        <v>0</v>
      </c>
      <c r="AI1282" s="80">
        <v>0</v>
      </c>
      <c r="AJ1282" s="80">
        <v>0</v>
      </c>
      <c r="AK1282" s="80">
        <v>0</v>
      </c>
      <c r="AL1282" s="80">
        <v>0</v>
      </c>
      <c r="AM1282" s="80">
        <v>0</v>
      </c>
      <c r="AN1282" s="41" t="s">
        <v>5558</v>
      </c>
      <c r="AO1282" s="41"/>
      <c r="AP1282" s="40" t="str" cm="1">
        <f t="array" ref="AP1282">IFERROR(_xlfn.IFS(
AR1282="MPR ISSUE","PDH",
AR1282="BSS Hardware Issue","BSS",
AR1282="Sites strategiques, MLL, Pylone, etc.","ENVTECH",
AR1282="AKTIVCO DEFAUT GE &amp; POWER Cabinet","AKTIVCO",
AR1282="AKTIVCO Coupure ENEO &amp; Baisse de tension","AKTIVCO GRID ONLY",
AR1282="Coupure ENEO &amp; Baisse de tension","IHS GRID ONLY",
AR1282="Defaut GE &amp; POWER Cabinet","IHS",
AR1282="Sharing","Partners",
AR1282="Sites strategiques &amp; DataCenter","SST &amp; DC",
AR1282="Exclu","Exclu",
AR1282="SAT","SAT",
AR1282="SPARE-ISSUE","SPARE-ISSUE",
AR1282="Fiber CAmtel","TRANS_FO_CAMTEL",
AR1282="Fiber AOF","Fiber AOF",
AR1282="Projet OCM (HUAWEI)","TRAVAUX-HUAWEI",
AR1282="Projet OCM (NOKIA)","TRAVAUX-NOKIA",
AR1282="ACCESS-ISSUE","ACCESS-ISSUE",
AR1282="Projet OCM (ZTE, NOKIA, autres projets)","TRAVAUX OCM",
AR1282="No root CAuse","No root cause",
AR1282="ODU HS","PDH",
AR1282="IP &amp; VLAN","PDH",
AR1282="Warehouse HUAWEI","SPARE-ISSUE",
AR1282="SPARE-HS","SPARE-ISSUE",
AR1282="Power Telco","BSS",AR1282="no impacts","no impacts"
),"")</f>
        <v>No root cause</v>
      </c>
      <c r="AQ1282" s="40" t="str" cm="1">
        <f t="array" ref="AQ1282">IFERROR(_xlfn.IFS(
AR1282="MPR ISSUE","TX ISSUE",
AR1282="BSS Hardware Issue","RAN ISSUE",
AR1282="Sites strategiques, MLL, Pylone, etc.","ENVTECH",
AR1282="AKTIVCO DEFAUT GE &amp; POWER Cabinet","POWER ISSUE",
AR1282="AKTIVCO Coupure ENEO &amp; Baisse de tension","POWER ISSUE",
AR1282="Coupure ENEO &amp; Baisse de tension","POWER ISSUE",
AR1282="Defaut GE &amp; POWER Cabinet","POWER ISSUE",
AR1282="Sharing","POWER ISSUE",
AR1282="Sites strategiques &amp; DataCenter","POWER ISSUE",
AR1282="Exclu","Exclu",
AR1282="SAT","TX ISSUE",
AR1282="SPARE-ISSUE","SPARE-ISSUE",
AR1282="Fiber CAmtel","TX ISSUE",
AR1282="Fiber AOF","TX ISSUE",
AR1282="Projet OCM (HUAWEI)","TRAVAUX-HUAWEI",
AR1282="Projet OCM (NOKIA)","TRAVAUX -NOKIA",
AR1282="ACCESS-ISSUE","ACCESS-ISSUE",
AR1282="Projet OCM (ZTE, NOKIA, autres projets)","TRAVAUX OCM",
AR1282="No root CAuse","No root cause",
AR1282="ODU HS","TX ISSUE",
AR1282="IP &amp; VLAN","TX ISSUE",
AR1282="Warehouse HUAWEI","SPARE-ISSUE",
AR1282="SPARE-HS","SPARE-ISSUE",
AR1282="Power Telco","RAN ISSUE",AR1282="no impacts","no impacts"
),"")</f>
        <v>No root cause</v>
      </c>
      <c r="AR1282" s="59" t="s">
        <v>5343</v>
      </c>
      <c r="AS1282" s="40" t="str" cm="1">
        <f t="array" ref="AS1282">IFERROR(_xlfn.IFS(
AR1282="MPR ISSUE","ACTIVE",
AR1282="BSS Hardware Issue","ACTIVE",
AR1282="Sites strategiques, MLL, Pylone, etc.","PASSIVE",
AR1282="AKTIVCO DEFAUT GE &amp; POWER Cabinet","PASSIVE",
AR1282="AKTIVCO Coupure ENEO &amp; Baisse de tension","PASSIVE",
AR1282="Coupure ENEO &amp; Baisse de tension","PASSIVE",
AR1282="Defaut GE &amp; POWER Cabinet","PASSIVE",
AR1282="Sharing","PASSIVE",
AR1282="Sites strategiques &amp; DataCenter","PASSIVE",
AR1282="Exclu","Exclu",
AR1282="SAT","ACTIVE",
AR1282="SPARE-ISSUE","SPARE-ISSUE",
AR1282="Fiber CAmtel","ACTIVE",
AR1282="Fiber AOF","ACTIVE",
AR1282="Projet OCM (HUAWEI)","PLANNED WORKS",
AR1282="Projet OCM (NOKIA)","PLANNED WORKS",
AR1282="ACCESS-ISSUE","ACCESS-ISSUE",
AR1282="Projet OCM (ZTE, NOKIA, autres projets)","PLANNED WORKS",
AR1282="No root CAuse","No root cause",
AR1282="ODU HS","ACTIVE",
AR1282="IP &amp; VLAN","ACTIVE",
AR1282="Warehouse HUAWEI","SPARE-ISSUE",
AR1282="SPARE-HS","SPARE-ISSUE",
AR1282="Power Telco","ACTIVE", AR1282="no impacts","no impacts"
),"")</f>
        <v>No root cause</v>
      </c>
      <c r="AT1282" s="99" t="s">
        <v>5661</v>
      </c>
      <c r="AU1282" s="99" t="s">
        <v>1612</v>
      </c>
      <c r="AW1282" s="17"/>
      <c r="AX1282" s="17" t="s">
        <v>5536</v>
      </c>
      <c r="AY1282" s="17"/>
      <c r="AZ1282" s="17" t="s">
        <v>5536</v>
      </c>
      <c r="BA1282" s="7"/>
      <c r="BC1282" s="18"/>
      <c r="BD1282" s="18"/>
      <c r="BE1282" s="18"/>
      <c r="BF1282" s="18"/>
      <c r="BG1282" s="18"/>
      <c r="BH1282" s="18"/>
      <c r="BI1282" s="18"/>
      <c r="BJ1282" s="18"/>
      <c r="BK1282" s="18"/>
      <c r="BM1282" s="18"/>
      <c r="BN1282" s="18"/>
      <c r="BO1282" s="18"/>
      <c r="BP1282" s="9" t="s">
        <v>5661</v>
      </c>
      <c r="BQ1282" s="14"/>
      <c r="BR1282" s="102" t="s">
        <v>5536</v>
      </c>
      <c r="BS1282" s="14"/>
      <c r="BT1282" s="14"/>
      <c r="BU1282" s="9"/>
      <c r="BV1282" s="9"/>
      <c r="BW1282" s="9"/>
    </row>
    <row r="1283" spans="1:75" x14ac:dyDescent="0.35">
      <c r="A1283" s="1" t="s">
        <v>2270</v>
      </c>
      <c r="B1283" s="77" t="s">
        <v>2271</v>
      </c>
      <c r="C1283" s="3" t="s">
        <v>38</v>
      </c>
      <c r="D1283" s="1" t="s">
        <v>11</v>
      </c>
      <c r="E1283" s="1" t="s">
        <v>12</v>
      </c>
      <c r="F1283" s="3" t="s">
        <v>37</v>
      </c>
      <c r="G1283" s="1" t="s">
        <v>38</v>
      </c>
      <c r="H1283" s="30" t="s">
        <v>5587</v>
      </c>
      <c r="I1283" s="27">
        <v>0</v>
      </c>
      <c r="J1283" s="27">
        <v>9.6783835997180638</v>
      </c>
      <c r="K1283" s="27">
        <v>0</v>
      </c>
      <c r="L1283" s="27">
        <v>0</v>
      </c>
      <c r="M1283" s="27">
        <v>0</v>
      </c>
      <c r="N1283" s="27">
        <v>0</v>
      </c>
      <c r="O1283" s="27">
        <v>0</v>
      </c>
      <c r="P1283" s="27">
        <v>0</v>
      </c>
      <c r="Q1283" s="27">
        <v>0</v>
      </c>
      <c r="R1283" s="27">
        <v>0</v>
      </c>
      <c r="S1283" s="80">
        <v>0</v>
      </c>
      <c r="T1283" s="80">
        <v>1.1622407136314217</v>
      </c>
      <c r="U1283" s="80">
        <v>0</v>
      </c>
      <c r="V1283" s="80">
        <v>0</v>
      </c>
      <c r="W1283" s="80">
        <v>1.1622407136314217</v>
      </c>
      <c r="X1283" s="80">
        <v>18.441756341440446</v>
      </c>
      <c r="Y1283" s="80">
        <v>9.2615064791272523</v>
      </c>
      <c r="Z1283" s="80">
        <v>0</v>
      </c>
      <c r="AA1283" s="80">
        <v>0</v>
      </c>
      <c r="AB1283" s="80">
        <v>0</v>
      </c>
      <c r="AC1283" s="80">
        <v>0</v>
      </c>
      <c r="AD1283" s="80">
        <v>0</v>
      </c>
      <c r="AE1283" s="80">
        <v>0</v>
      </c>
      <c r="AF1283" s="80">
        <v>0</v>
      </c>
      <c r="AG1283" s="80"/>
      <c r="AH1283" s="80">
        <v>0</v>
      </c>
      <c r="AI1283" s="80">
        <v>0</v>
      </c>
      <c r="AJ1283" s="80">
        <v>0</v>
      </c>
      <c r="AK1283" s="80">
        <v>0</v>
      </c>
      <c r="AL1283" s="80">
        <v>0</v>
      </c>
      <c r="AM1283" s="80">
        <v>0</v>
      </c>
      <c r="AN1283" s="41" t="s">
        <v>5558</v>
      </c>
      <c r="AO1283" s="41"/>
      <c r="AP1283" s="40" t="str" cm="1">
        <f t="array" ref="AP1283">IFERROR(_xlfn.IFS(
AR1283="MPR ISSUE","PDH",
AR1283="BSS Hardware Issue","BSS",
AR1283="Sites strategiques, MLL, Pylone, etc.","ENVTECH",
AR1283="AKTIVCO DEFAUT GE &amp; POWER Cabinet","AKTIVCO",
AR1283="AKTIVCO Coupure ENEO &amp; Baisse de tension","AKTIVCO GRID ONLY",
AR1283="Coupure ENEO &amp; Baisse de tension","IHS GRID ONLY",
AR1283="Defaut GE &amp; POWER Cabinet","IHS",
AR1283="Sharing","Partners",
AR1283="Sites strategiques &amp; DataCenter","SST &amp; DC",
AR1283="Exclu","Exclu",
AR1283="SAT","SAT",
AR1283="SPARE-ISSUE","SPARE-ISSUE",
AR1283="Fiber CAmtel","TRANS_FO_CAMTEL",
AR1283="Fiber AOF","Fiber AOF",
AR1283="Projet OCM (HUAWEI)","TRAVAUX-HUAWEI",
AR1283="Projet OCM (NOKIA)","TRAVAUX-NOKIA",
AR1283="ACCESS-ISSUE","ACCESS-ISSUE",
AR1283="Projet OCM (ZTE, NOKIA, autres projets)","TRAVAUX OCM",
AR1283="No root CAuse","No root cause",
AR1283="ODU HS","PDH",
AR1283="IP &amp; VLAN","PDH",
AR1283="Warehouse HUAWEI","SPARE-ISSUE",
AR1283="SPARE-HS","SPARE-ISSUE",
AR1283="Power Telco","BSS",AR1283="no impacts","no impacts"
),"")</f>
        <v>No root cause</v>
      </c>
      <c r="AQ1283" s="40" t="str" cm="1">
        <f t="array" ref="AQ1283">IFERROR(_xlfn.IFS(
AR1283="MPR ISSUE","TX ISSUE",
AR1283="BSS Hardware Issue","RAN ISSUE",
AR1283="Sites strategiques, MLL, Pylone, etc.","ENVTECH",
AR1283="AKTIVCO DEFAUT GE &amp; POWER Cabinet","POWER ISSUE",
AR1283="AKTIVCO Coupure ENEO &amp; Baisse de tension","POWER ISSUE",
AR1283="Coupure ENEO &amp; Baisse de tension","POWER ISSUE",
AR1283="Defaut GE &amp; POWER Cabinet","POWER ISSUE",
AR1283="Sharing","POWER ISSUE",
AR1283="Sites strategiques &amp; DataCenter","POWER ISSUE",
AR1283="Exclu","Exclu",
AR1283="SAT","TX ISSUE",
AR1283="SPARE-ISSUE","SPARE-ISSUE",
AR1283="Fiber CAmtel","TX ISSUE",
AR1283="Fiber AOF","TX ISSUE",
AR1283="Projet OCM (HUAWEI)","TRAVAUX-HUAWEI",
AR1283="Projet OCM (NOKIA)","TRAVAUX -NOKIA",
AR1283="ACCESS-ISSUE","ACCESS-ISSUE",
AR1283="Projet OCM (ZTE, NOKIA, autres projets)","TRAVAUX OCM",
AR1283="No root CAuse","No root cause",
AR1283="ODU HS","TX ISSUE",
AR1283="IP &amp; VLAN","TX ISSUE",
AR1283="Warehouse HUAWEI","SPARE-ISSUE",
AR1283="SPARE-HS","SPARE-ISSUE",
AR1283="Power Telco","RAN ISSUE",AR1283="no impacts","no impacts"
),"")</f>
        <v>No root cause</v>
      </c>
      <c r="AR1283" s="59" t="s">
        <v>5343</v>
      </c>
      <c r="AS1283" s="40" t="str" cm="1">
        <f t="array" ref="AS1283">IFERROR(_xlfn.IFS(
AR1283="MPR ISSUE","ACTIVE",
AR1283="BSS Hardware Issue","ACTIVE",
AR1283="Sites strategiques, MLL, Pylone, etc.","PASSIVE",
AR1283="AKTIVCO DEFAUT GE &amp; POWER Cabinet","PASSIVE",
AR1283="AKTIVCO Coupure ENEO &amp; Baisse de tension","PASSIVE",
AR1283="Coupure ENEO &amp; Baisse de tension","PASSIVE",
AR1283="Defaut GE &amp; POWER Cabinet","PASSIVE",
AR1283="Sharing","PASSIVE",
AR1283="Sites strategiques &amp; DataCenter","PASSIVE",
AR1283="Exclu","Exclu",
AR1283="SAT","ACTIVE",
AR1283="SPARE-ISSUE","SPARE-ISSUE",
AR1283="Fiber CAmtel","ACTIVE",
AR1283="Fiber AOF","ACTIVE",
AR1283="Projet OCM (HUAWEI)","PLANNED WORKS",
AR1283="Projet OCM (NOKIA)","PLANNED WORKS",
AR1283="ACCESS-ISSUE","ACCESS-ISSUE",
AR1283="Projet OCM (ZTE, NOKIA, autres projets)","PLANNED WORKS",
AR1283="No root CAuse","No root cause",
AR1283="ODU HS","ACTIVE",
AR1283="IP &amp; VLAN","ACTIVE",
AR1283="Warehouse HUAWEI","SPARE-ISSUE",
AR1283="SPARE-HS","SPARE-ISSUE",
AR1283="Power Telco","ACTIVE", AR1283="no impacts","no impacts"
),"")</f>
        <v>No root cause</v>
      </c>
      <c r="AT1283" s="99" t="s">
        <v>5661</v>
      </c>
      <c r="AU1283" s="99" t="s">
        <v>2271</v>
      </c>
      <c r="AW1283" s="17"/>
      <c r="AX1283" s="17" t="s">
        <v>5536</v>
      </c>
      <c r="AY1283" s="17"/>
      <c r="AZ1283" s="17" t="s">
        <v>5536</v>
      </c>
      <c r="BA1283" s="7"/>
      <c r="BC1283" s="18"/>
      <c r="BD1283" s="18"/>
      <c r="BE1283" s="18"/>
      <c r="BF1283" s="18"/>
      <c r="BG1283" s="18"/>
      <c r="BH1283" s="18"/>
      <c r="BI1283" s="18"/>
      <c r="BJ1283" s="18"/>
      <c r="BK1283" s="18"/>
      <c r="BM1283" s="18"/>
      <c r="BN1283" s="18"/>
      <c r="BO1283" s="18"/>
      <c r="BP1283" s="9" t="s">
        <v>5661</v>
      </c>
      <c r="BQ1283" s="14"/>
      <c r="BR1283" s="102" t="s">
        <v>5536</v>
      </c>
      <c r="BS1283" s="14"/>
      <c r="BT1283" s="14"/>
      <c r="BU1283" s="9"/>
      <c r="BV1283" s="9"/>
      <c r="BW1283" s="9"/>
    </row>
    <row r="1284" spans="1:75" x14ac:dyDescent="0.35">
      <c r="A1284" s="1" t="s">
        <v>519</v>
      </c>
      <c r="B1284" s="8" t="s">
        <v>520</v>
      </c>
      <c r="C1284" s="3" t="s">
        <v>13</v>
      </c>
      <c r="D1284" s="1" t="s">
        <v>18</v>
      </c>
      <c r="E1284" s="1"/>
      <c r="F1284" s="3" t="s">
        <v>13</v>
      </c>
      <c r="G1284" s="1" t="s">
        <v>14</v>
      </c>
      <c r="H1284" s="28" t="s">
        <v>5589</v>
      </c>
      <c r="I1284" s="27">
        <v>4.6228522998690194</v>
      </c>
      <c r="J1284" s="27">
        <v>5.8647088031092958</v>
      </c>
      <c r="K1284" s="27">
        <v>8.9987779404336887</v>
      </c>
      <c r="L1284" s="27">
        <v>4.6228522998690194</v>
      </c>
      <c r="M1284" s="27">
        <v>4.6228522998690194</v>
      </c>
      <c r="N1284" s="27">
        <v>5.3840534424554765</v>
      </c>
      <c r="O1284" s="27">
        <v>4.6225847736942578</v>
      </c>
      <c r="P1284" s="27">
        <v>4.6225847736942578</v>
      </c>
      <c r="Q1284" s="27">
        <v>4.6228522998690194</v>
      </c>
      <c r="R1284" s="27">
        <v>4.7542968270682264</v>
      </c>
      <c r="S1284" s="80">
        <v>1.2167090428127485</v>
      </c>
      <c r="T1284" s="80">
        <v>0</v>
      </c>
      <c r="U1284" s="80">
        <v>0</v>
      </c>
      <c r="V1284" s="80">
        <v>0</v>
      </c>
      <c r="W1284" s="80">
        <v>0</v>
      </c>
      <c r="X1284" s="80">
        <v>0</v>
      </c>
      <c r="Y1284" s="80">
        <v>8.2667193158178591</v>
      </c>
      <c r="Z1284" s="80">
        <v>0</v>
      </c>
      <c r="AA1284" s="80">
        <v>0</v>
      </c>
      <c r="AB1284" s="80">
        <v>0</v>
      </c>
      <c r="AC1284" s="80">
        <v>0</v>
      </c>
      <c r="AD1284" s="80">
        <v>0</v>
      </c>
      <c r="AE1284" s="80">
        <v>0</v>
      </c>
      <c r="AF1284" s="80">
        <v>0</v>
      </c>
      <c r="AG1284" s="80"/>
      <c r="AH1284" s="80">
        <v>1.0885818401805767</v>
      </c>
      <c r="AI1284" s="80">
        <v>0</v>
      </c>
      <c r="AJ1284" s="80">
        <v>0</v>
      </c>
      <c r="AK1284" s="80">
        <v>0</v>
      </c>
      <c r="AL1284" s="80">
        <v>0</v>
      </c>
      <c r="AM1284" s="80">
        <v>0</v>
      </c>
      <c r="AN1284" s="41" t="s">
        <v>5558</v>
      </c>
      <c r="AO1284" s="41"/>
      <c r="AP1284" s="40" t="str" cm="1">
        <f t="array" ref="AP1284">IFERROR(_xlfn.IFS(
AR1284="MPR ISSUE","PDH",
AR1284="BSS Hardware Issue","BSS",
AR1284="Sites strategiques, MLL, Pylone, etc.","ENVTECH",
AR1284="AKTIVCO DEFAUT GE &amp; POWER Cabinet","AKTIVCO",
AR1284="AKTIVCO Coupure ENEO &amp; Baisse de tension","AKTIVCO GRID ONLY",
AR1284="Coupure ENEO &amp; Baisse de tension","IHS GRID ONLY",
AR1284="Defaut GE &amp; POWER Cabinet","IHS",
AR1284="Sharing","Partners",
AR1284="Sites strategiques &amp; DataCenter","SST &amp; DC",
AR1284="Exclu","Exclu",
AR1284="SAT","SAT",
AR1284="SPARE-ISSUE","SPARE-ISSUE",
AR1284="Fiber CAmtel","TRANS_FO_CAMTEL",
AR1284="Fiber AOF","Fiber AOF",
AR1284="Projet OCM (HUAWEI)","TRAVAUX-HUAWEI",
AR1284="Projet OCM (NOKIA)","TRAVAUX-NOKIA",
AR1284="ACCESS-ISSUE","ACCESS-ISSUE",
AR1284="Projet OCM (ZTE, NOKIA, autres projets)","TRAVAUX OCM",
AR1284="No root CAuse","No root cause",
AR1284="ODU HS","PDH",
AR1284="IP &amp; VLAN","PDH",
AR1284="Warehouse HUAWEI","SPARE-ISSUE",
AR1284="SPARE-HS","SPARE-ISSUE",
AR1284="Power Telco","BSS",AR1284="no impacts","no impacts"
),"")</f>
        <v>No root cause</v>
      </c>
      <c r="AQ1284" s="40" t="str" cm="1">
        <f t="array" ref="AQ1284">IFERROR(_xlfn.IFS(
AR1284="MPR ISSUE","TX ISSUE",
AR1284="BSS Hardware Issue","RAN ISSUE",
AR1284="Sites strategiques, MLL, Pylone, etc.","ENVTECH",
AR1284="AKTIVCO DEFAUT GE &amp; POWER Cabinet","POWER ISSUE",
AR1284="AKTIVCO Coupure ENEO &amp; Baisse de tension","POWER ISSUE",
AR1284="Coupure ENEO &amp; Baisse de tension","POWER ISSUE",
AR1284="Defaut GE &amp; POWER Cabinet","POWER ISSUE",
AR1284="Sharing","POWER ISSUE",
AR1284="Sites strategiques &amp; DataCenter","POWER ISSUE",
AR1284="Exclu","Exclu",
AR1284="SAT","TX ISSUE",
AR1284="SPARE-ISSUE","SPARE-ISSUE",
AR1284="Fiber CAmtel","TX ISSUE",
AR1284="Fiber AOF","TX ISSUE",
AR1284="Projet OCM (HUAWEI)","TRAVAUX-HUAWEI",
AR1284="Projet OCM (NOKIA)","TRAVAUX -NOKIA",
AR1284="ACCESS-ISSUE","ACCESS-ISSUE",
AR1284="Projet OCM (ZTE, NOKIA, autres projets)","TRAVAUX OCM",
AR1284="No root CAuse","No root cause",
AR1284="ODU HS","TX ISSUE",
AR1284="IP &amp; VLAN","TX ISSUE",
AR1284="Warehouse HUAWEI","SPARE-ISSUE",
AR1284="SPARE-HS","SPARE-ISSUE",
AR1284="Power Telco","RAN ISSUE",AR1284="no impacts","no impacts"
),"")</f>
        <v>No root cause</v>
      </c>
      <c r="AR1284" s="59" t="s">
        <v>5343</v>
      </c>
      <c r="AS1284" s="40" t="str" cm="1">
        <f t="array" ref="AS1284">IFERROR(_xlfn.IFS(
AR1284="MPR ISSUE","ACTIVE",
AR1284="BSS Hardware Issue","ACTIVE",
AR1284="Sites strategiques, MLL, Pylone, etc.","PASSIVE",
AR1284="AKTIVCO DEFAUT GE &amp; POWER Cabinet","PASSIVE",
AR1284="AKTIVCO Coupure ENEO &amp; Baisse de tension","PASSIVE",
AR1284="Coupure ENEO &amp; Baisse de tension","PASSIVE",
AR1284="Defaut GE &amp; POWER Cabinet","PASSIVE",
AR1284="Sharing","PASSIVE",
AR1284="Sites strategiques &amp; DataCenter","PASSIVE",
AR1284="Exclu","Exclu",
AR1284="SAT","ACTIVE",
AR1284="SPARE-ISSUE","SPARE-ISSUE",
AR1284="Fiber CAmtel","ACTIVE",
AR1284="Fiber AOF","ACTIVE",
AR1284="Projet OCM (HUAWEI)","PLANNED WORKS",
AR1284="Projet OCM (NOKIA)","PLANNED WORKS",
AR1284="ACCESS-ISSUE","ACCESS-ISSUE",
AR1284="Projet OCM (ZTE, NOKIA, autres projets)","PLANNED WORKS",
AR1284="No root CAuse","No root cause",
AR1284="ODU HS","ACTIVE",
AR1284="IP &amp; VLAN","ACTIVE",
AR1284="Warehouse HUAWEI","SPARE-ISSUE",
AR1284="SPARE-HS","SPARE-ISSUE",
AR1284="Power Telco","ACTIVE", AR1284="no impacts","no impacts"
),"")</f>
        <v>No root cause</v>
      </c>
      <c r="AT1284" s="99" t="s">
        <v>5661</v>
      </c>
      <c r="AU1284" s="99" t="s">
        <v>520</v>
      </c>
      <c r="AW1284" s="17"/>
      <c r="AX1284" s="17" t="s">
        <v>5536</v>
      </c>
      <c r="AY1284" s="17"/>
      <c r="AZ1284" s="17" t="s">
        <v>5536</v>
      </c>
      <c r="BA1284" s="7"/>
      <c r="BC1284" s="18"/>
      <c r="BD1284" s="18"/>
      <c r="BE1284" s="18"/>
      <c r="BF1284" s="18"/>
      <c r="BG1284" s="18"/>
      <c r="BH1284" s="18"/>
      <c r="BI1284" s="18"/>
      <c r="BJ1284" s="18"/>
      <c r="BK1284" s="18"/>
      <c r="BM1284" s="18"/>
      <c r="BN1284" s="18"/>
      <c r="BO1284" s="18"/>
      <c r="BP1284" s="9" t="s">
        <v>5661</v>
      </c>
      <c r="BQ1284" s="14"/>
      <c r="BR1284" s="102" t="s">
        <v>5536</v>
      </c>
      <c r="BS1284" s="14"/>
      <c r="BT1284" s="14"/>
      <c r="BU1284" s="9"/>
      <c r="BV1284" s="9"/>
      <c r="BW1284" s="9"/>
    </row>
    <row r="1285" spans="1:75" x14ac:dyDescent="0.35">
      <c r="A1285" s="1" t="s">
        <v>336</v>
      </c>
      <c r="B1285" s="8" t="s">
        <v>337</v>
      </c>
      <c r="C1285" s="3" t="s">
        <v>13</v>
      </c>
      <c r="D1285" s="1" t="s">
        <v>11</v>
      </c>
      <c r="E1285" s="1" t="s">
        <v>12</v>
      </c>
      <c r="F1285" s="3" t="s">
        <v>13</v>
      </c>
      <c r="G1285" s="1" t="s">
        <v>14</v>
      </c>
      <c r="H1285" s="28" t="s">
        <v>5589</v>
      </c>
      <c r="I1285" s="27">
        <v>0</v>
      </c>
      <c r="J1285" s="27">
        <v>1.2405010372881551</v>
      </c>
      <c r="K1285" s="27">
        <v>18.533054107347194</v>
      </c>
      <c r="L1285" s="27">
        <v>8.9175391586979543E-5</v>
      </c>
      <c r="M1285" s="27">
        <v>0</v>
      </c>
      <c r="N1285" s="27">
        <v>2.8479053057217789</v>
      </c>
      <c r="O1285" s="27">
        <v>0</v>
      </c>
      <c r="P1285" s="27">
        <v>0</v>
      </c>
      <c r="Q1285" s="27">
        <v>0</v>
      </c>
      <c r="R1285" s="27">
        <v>14.895144007556361</v>
      </c>
      <c r="S1285" s="80">
        <v>3.5292944728378886</v>
      </c>
      <c r="T1285" s="80">
        <v>0</v>
      </c>
      <c r="U1285" s="80">
        <v>0</v>
      </c>
      <c r="V1285" s="80">
        <v>0</v>
      </c>
      <c r="W1285" s="80">
        <v>0</v>
      </c>
      <c r="X1285" s="80">
        <v>0</v>
      </c>
      <c r="Y1285" s="80">
        <v>8.2661664283900222</v>
      </c>
      <c r="Z1285" s="80">
        <v>0</v>
      </c>
      <c r="AA1285" s="80">
        <v>0</v>
      </c>
      <c r="AB1285" s="80">
        <v>0</v>
      </c>
      <c r="AC1285" s="80">
        <v>0</v>
      </c>
      <c r="AD1285" s="80">
        <v>0</v>
      </c>
      <c r="AE1285" s="80">
        <v>0</v>
      </c>
      <c r="AF1285" s="80">
        <v>0</v>
      </c>
      <c r="AG1285" s="80"/>
      <c r="AH1285" s="80">
        <v>3.0773000830401243</v>
      </c>
      <c r="AI1285" s="80">
        <v>0</v>
      </c>
      <c r="AJ1285" s="80">
        <v>0</v>
      </c>
      <c r="AK1285" s="80">
        <v>0</v>
      </c>
      <c r="AL1285" s="80">
        <v>0</v>
      </c>
      <c r="AM1285" s="80">
        <v>0</v>
      </c>
      <c r="AN1285" s="41" t="s">
        <v>5558</v>
      </c>
      <c r="AO1285" s="41"/>
      <c r="AP1285" s="40" t="str" cm="1">
        <f t="array" ref="AP1285">IFERROR(_xlfn.IFS(
AR1285="MPR ISSUE","PDH",
AR1285="BSS Hardware Issue","BSS",
AR1285="Sites strategiques, MLL, Pylone, etc.","ENVTECH",
AR1285="AKTIVCO DEFAUT GE &amp; POWER Cabinet","AKTIVCO",
AR1285="AKTIVCO Coupure ENEO &amp; Baisse de tension","AKTIVCO GRID ONLY",
AR1285="Coupure ENEO &amp; Baisse de tension","IHS GRID ONLY",
AR1285="Defaut GE &amp; POWER Cabinet","IHS",
AR1285="Sharing","Partners",
AR1285="Sites strategiques &amp; DataCenter","SST &amp; DC",
AR1285="Exclu","Exclu",
AR1285="SAT","SAT",
AR1285="SPARE-ISSUE","SPARE-ISSUE",
AR1285="Fiber CAmtel","TRANS_FO_CAMTEL",
AR1285="Fiber AOF","Fiber AOF",
AR1285="Projet OCM (HUAWEI)","TRAVAUX-HUAWEI",
AR1285="Projet OCM (NOKIA)","TRAVAUX-NOKIA",
AR1285="ACCESS-ISSUE","ACCESS-ISSUE",
AR1285="Projet OCM (ZTE, NOKIA, autres projets)","TRAVAUX OCM",
AR1285="No root CAuse","No root cause",
AR1285="ODU HS","PDH",
AR1285="IP &amp; VLAN","PDH",
AR1285="Warehouse HUAWEI","SPARE-ISSUE",
AR1285="SPARE-HS","SPARE-ISSUE",
AR1285="Power Telco","BSS",AR1285="no impacts","no impacts"
),"")</f>
        <v>No root cause</v>
      </c>
      <c r="AQ1285" s="40" t="str" cm="1">
        <f t="array" ref="AQ1285">IFERROR(_xlfn.IFS(
AR1285="MPR ISSUE","TX ISSUE",
AR1285="BSS Hardware Issue","RAN ISSUE",
AR1285="Sites strategiques, MLL, Pylone, etc.","ENVTECH",
AR1285="AKTIVCO DEFAUT GE &amp; POWER Cabinet","POWER ISSUE",
AR1285="AKTIVCO Coupure ENEO &amp; Baisse de tension","POWER ISSUE",
AR1285="Coupure ENEO &amp; Baisse de tension","POWER ISSUE",
AR1285="Defaut GE &amp; POWER Cabinet","POWER ISSUE",
AR1285="Sharing","POWER ISSUE",
AR1285="Sites strategiques &amp; DataCenter","POWER ISSUE",
AR1285="Exclu","Exclu",
AR1285="SAT","TX ISSUE",
AR1285="SPARE-ISSUE","SPARE-ISSUE",
AR1285="Fiber CAmtel","TX ISSUE",
AR1285="Fiber AOF","TX ISSUE",
AR1285="Projet OCM (HUAWEI)","TRAVAUX-HUAWEI",
AR1285="Projet OCM (NOKIA)","TRAVAUX -NOKIA",
AR1285="ACCESS-ISSUE","ACCESS-ISSUE",
AR1285="Projet OCM (ZTE, NOKIA, autres projets)","TRAVAUX OCM",
AR1285="No root CAuse","No root cause",
AR1285="ODU HS","TX ISSUE",
AR1285="IP &amp; VLAN","TX ISSUE",
AR1285="Warehouse HUAWEI","SPARE-ISSUE",
AR1285="SPARE-HS","SPARE-ISSUE",
AR1285="Power Telco","RAN ISSUE",AR1285="no impacts","no impacts"
),"")</f>
        <v>No root cause</v>
      </c>
      <c r="AR1285" s="59" t="s">
        <v>5343</v>
      </c>
      <c r="AS1285" s="40" t="str" cm="1">
        <f t="array" ref="AS1285">IFERROR(_xlfn.IFS(
AR1285="MPR ISSUE","ACTIVE",
AR1285="BSS Hardware Issue","ACTIVE",
AR1285="Sites strategiques, MLL, Pylone, etc.","PASSIVE",
AR1285="AKTIVCO DEFAUT GE &amp; POWER Cabinet","PASSIVE",
AR1285="AKTIVCO Coupure ENEO &amp; Baisse de tension","PASSIVE",
AR1285="Coupure ENEO &amp; Baisse de tension","PASSIVE",
AR1285="Defaut GE &amp; POWER Cabinet","PASSIVE",
AR1285="Sharing","PASSIVE",
AR1285="Sites strategiques &amp; DataCenter","PASSIVE",
AR1285="Exclu","Exclu",
AR1285="SAT","ACTIVE",
AR1285="SPARE-ISSUE","SPARE-ISSUE",
AR1285="Fiber CAmtel","ACTIVE",
AR1285="Fiber AOF","ACTIVE",
AR1285="Projet OCM (HUAWEI)","PLANNED WORKS",
AR1285="Projet OCM (NOKIA)","PLANNED WORKS",
AR1285="ACCESS-ISSUE","ACCESS-ISSUE",
AR1285="Projet OCM (ZTE, NOKIA, autres projets)","PLANNED WORKS",
AR1285="No root CAuse","No root cause",
AR1285="ODU HS","ACTIVE",
AR1285="IP &amp; VLAN","ACTIVE",
AR1285="Warehouse HUAWEI","SPARE-ISSUE",
AR1285="SPARE-HS","SPARE-ISSUE",
AR1285="Power Telco","ACTIVE", AR1285="no impacts","no impacts"
),"")</f>
        <v>No root cause</v>
      </c>
      <c r="AT1285" s="99" t="s">
        <v>5661</v>
      </c>
      <c r="AU1285" s="99" t="s">
        <v>337</v>
      </c>
      <c r="AW1285" s="17"/>
      <c r="AX1285" s="17" t="s">
        <v>5536</v>
      </c>
      <c r="AY1285" s="17"/>
      <c r="AZ1285" s="17" t="s">
        <v>5536</v>
      </c>
      <c r="BA1285" s="7"/>
      <c r="BC1285" s="18"/>
      <c r="BD1285" s="18"/>
      <c r="BE1285" s="18"/>
      <c r="BF1285" s="18"/>
      <c r="BG1285" s="18"/>
      <c r="BH1285" s="18"/>
      <c r="BI1285" s="18"/>
      <c r="BJ1285" s="18"/>
      <c r="BK1285" s="18"/>
      <c r="BM1285" s="18"/>
      <c r="BN1285" s="18"/>
      <c r="BO1285" s="18"/>
      <c r="BP1285" s="9" t="s">
        <v>5661</v>
      </c>
      <c r="BQ1285" s="14"/>
      <c r="BR1285" s="102" t="s">
        <v>5536</v>
      </c>
      <c r="BS1285" s="14"/>
      <c r="BT1285" s="14"/>
      <c r="BU1285" s="9"/>
      <c r="BV1285" s="9"/>
      <c r="BW1285" s="9"/>
    </row>
    <row r="1286" spans="1:75" x14ac:dyDescent="0.35">
      <c r="A1286" s="1" t="s">
        <v>5033</v>
      </c>
      <c r="B1286" s="8" t="s">
        <v>5034</v>
      </c>
      <c r="C1286" s="3" t="s">
        <v>38</v>
      </c>
      <c r="D1286" s="1" t="s">
        <v>11</v>
      </c>
      <c r="E1286" s="1" t="s">
        <v>318</v>
      </c>
      <c r="F1286" s="3" t="s">
        <v>37</v>
      </c>
      <c r="G1286" s="1" t="s">
        <v>38</v>
      </c>
      <c r="H1286" s="29" t="s">
        <v>5588</v>
      </c>
      <c r="I1286" s="27">
        <v>0</v>
      </c>
      <c r="J1286" s="27">
        <v>0</v>
      </c>
      <c r="K1286" s="27">
        <v>0</v>
      </c>
      <c r="L1286" s="27">
        <v>0</v>
      </c>
      <c r="M1286" s="27">
        <v>0</v>
      </c>
      <c r="N1286" s="27">
        <v>0</v>
      </c>
      <c r="O1286" s="27">
        <v>0</v>
      </c>
      <c r="P1286" s="27">
        <v>0</v>
      </c>
      <c r="Q1286" s="27">
        <v>0</v>
      </c>
      <c r="R1286" s="27">
        <v>5.5081142472312825</v>
      </c>
      <c r="S1286" s="80">
        <v>12.327606132984052</v>
      </c>
      <c r="T1286" s="80">
        <v>12.327606132984052</v>
      </c>
      <c r="U1286" s="80">
        <v>12.327606132984052</v>
      </c>
      <c r="V1286" s="80">
        <v>12.327606132984052</v>
      </c>
      <c r="W1286" s="80">
        <v>12.327606132984052</v>
      </c>
      <c r="X1286" s="80">
        <v>12.327606132984052</v>
      </c>
      <c r="Y1286" s="80">
        <v>7.3694770599385748</v>
      </c>
      <c r="Z1286" s="80">
        <v>0</v>
      </c>
      <c r="AA1286" s="80">
        <v>0</v>
      </c>
      <c r="AB1286" s="80">
        <v>0</v>
      </c>
      <c r="AC1286" s="80">
        <v>0</v>
      </c>
      <c r="AD1286" s="80">
        <v>0</v>
      </c>
      <c r="AE1286" s="80">
        <v>0</v>
      </c>
      <c r="AF1286" s="80">
        <v>0</v>
      </c>
      <c r="AG1286" s="80"/>
      <c r="AH1286" s="80">
        <v>0</v>
      </c>
      <c r="AI1286" s="80">
        <v>0</v>
      </c>
      <c r="AJ1286" s="80">
        <v>0</v>
      </c>
      <c r="AK1286" s="80">
        <v>0</v>
      </c>
      <c r="AL1286" s="80">
        <v>0</v>
      </c>
      <c r="AM1286" s="80">
        <v>0</v>
      </c>
      <c r="AN1286" s="41" t="s">
        <v>5558</v>
      </c>
      <c r="AO1286" s="41"/>
      <c r="AP1286" s="40" t="str" cm="1">
        <f t="array" ref="AP1286">IFERROR(_xlfn.IFS(
AR1286="MPR ISSUE","PDH",
AR1286="BSS Hardware Issue","BSS",
AR1286="Sites strategiques, MLL, Pylone, etc.","ENVTECH",
AR1286="AKTIVCO DEFAUT GE &amp; POWER Cabinet","AKTIVCO",
AR1286="AKTIVCO Coupure ENEO &amp; Baisse de tension","AKTIVCO GRID ONLY",
AR1286="Coupure ENEO &amp; Baisse de tension","IHS GRID ONLY",
AR1286="Defaut GE &amp; POWER Cabinet","IHS",
AR1286="Sharing","Partners",
AR1286="Sites strategiques &amp; DataCenter","SST &amp; DC",
AR1286="Exclu","Exclu",
AR1286="SAT","SAT",
AR1286="SPARE-ISSUE","SPARE-ISSUE",
AR1286="Fiber CAmtel","TRANS_FO_CAMTEL",
AR1286="Fiber AOF","Fiber AOF",
AR1286="Projet OCM (HUAWEI)","TRAVAUX-HUAWEI",
AR1286="Projet OCM (NOKIA)","TRAVAUX-NOKIA",
AR1286="ACCESS-ISSUE","ACCESS-ISSUE",
AR1286="Projet OCM (ZTE, NOKIA, autres projets)","TRAVAUX OCM",
AR1286="No root CAuse","No root cause",
AR1286="ODU HS","PDH",
AR1286="IP &amp; VLAN","PDH",
AR1286="Warehouse HUAWEI","SPARE-ISSUE",
AR1286="SPARE-HS","SPARE-ISSUE",
AR1286="Power Telco","BSS",AR1286="no impacts","no impacts"
),"")</f>
        <v>No root cause</v>
      </c>
      <c r="AQ1286" s="40" t="str" cm="1">
        <f t="array" ref="AQ1286">IFERROR(_xlfn.IFS(
AR1286="MPR ISSUE","TX ISSUE",
AR1286="BSS Hardware Issue","RAN ISSUE",
AR1286="Sites strategiques, MLL, Pylone, etc.","ENVTECH",
AR1286="AKTIVCO DEFAUT GE &amp; POWER Cabinet","POWER ISSUE",
AR1286="AKTIVCO Coupure ENEO &amp; Baisse de tension","POWER ISSUE",
AR1286="Coupure ENEO &amp; Baisse de tension","POWER ISSUE",
AR1286="Defaut GE &amp; POWER Cabinet","POWER ISSUE",
AR1286="Sharing","POWER ISSUE",
AR1286="Sites strategiques &amp; DataCenter","POWER ISSUE",
AR1286="Exclu","Exclu",
AR1286="SAT","TX ISSUE",
AR1286="SPARE-ISSUE","SPARE-ISSUE",
AR1286="Fiber CAmtel","TX ISSUE",
AR1286="Fiber AOF","TX ISSUE",
AR1286="Projet OCM (HUAWEI)","TRAVAUX-HUAWEI",
AR1286="Projet OCM (NOKIA)","TRAVAUX -NOKIA",
AR1286="ACCESS-ISSUE","ACCESS-ISSUE",
AR1286="Projet OCM (ZTE, NOKIA, autres projets)","TRAVAUX OCM",
AR1286="No root CAuse","No root cause",
AR1286="ODU HS","TX ISSUE",
AR1286="IP &amp; VLAN","TX ISSUE",
AR1286="Warehouse HUAWEI","SPARE-ISSUE",
AR1286="SPARE-HS","SPARE-ISSUE",
AR1286="Power Telco","RAN ISSUE",AR1286="no impacts","no impacts"
),"")</f>
        <v>No root cause</v>
      </c>
      <c r="AR1286" s="59" t="s">
        <v>5343</v>
      </c>
      <c r="AS1286" s="40" t="str" cm="1">
        <f t="array" ref="AS1286">IFERROR(_xlfn.IFS(
AR1286="MPR ISSUE","ACTIVE",
AR1286="BSS Hardware Issue","ACTIVE",
AR1286="Sites strategiques, MLL, Pylone, etc.","PASSIVE",
AR1286="AKTIVCO DEFAUT GE &amp; POWER Cabinet","PASSIVE",
AR1286="AKTIVCO Coupure ENEO &amp; Baisse de tension","PASSIVE",
AR1286="Coupure ENEO &amp; Baisse de tension","PASSIVE",
AR1286="Defaut GE &amp; POWER Cabinet","PASSIVE",
AR1286="Sharing","PASSIVE",
AR1286="Sites strategiques &amp; DataCenter","PASSIVE",
AR1286="Exclu","Exclu",
AR1286="SAT","ACTIVE",
AR1286="SPARE-ISSUE","SPARE-ISSUE",
AR1286="Fiber CAmtel","ACTIVE",
AR1286="Fiber AOF","ACTIVE",
AR1286="Projet OCM (HUAWEI)","PLANNED WORKS",
AR1286="Projet OCM (NOKIA)","PLANNED WORKS",
AR1286="ACCESS-ISSUE","ACCESS-ISSUE",
AR1286="Projet OCM (ZTE, NOKIA, autres projets)","PLANNED WORKS",
AR1286="No root CAuse","No root cause",
AR1286="ODU HS","ACTIVE",
AR1286="IP &amp; VLAN","ACTIVE",
AR1286="Warehouse HUAWEI","SPARE-ISSUE",
AR1286="SPARE-HS","SPARE-ISSUE",
AR1286="Power Telco","ACTIVE", AR1286="no impacts","no impacts"
),"")</f>
        <v>No root cause</v>
      </c>
      <c r="AT1286" s="99" t="s">
        <v>5661</v>
      </c>
      <c r="AU1286" s="99" t="s">
        <v>5034</v>
      </c>
      <c r="AW1286" s="17"/>
      <c r="AX1286" s="17" t="s">
        <v>5536</v>
      </c>
      <c r="AY1286" s="17"/>
      <c r="AZ1286" s="17" t="s">
        <v>5536</v>
      </c>
      <c r="BA1286" s="7"/>
      <c r="BC1286" s="18"/>
      <c r="BD1286" s="18"/>
      <c r="BE1286" s="18"/>
      <c r="BF1286" s="18"/>
      <c r="BG1286" s="18"/>
      <c r="BH1286" s="18"/>
      <c r="BI1286" s="18"/>
      <c r="BJ1286" s="18"/>
      <c r="BK1286" s="18"/>
      <c r="BM1286" s="18"/>
      <c r="BN1286" s="18"/>
      <c r="BO1286" s="18"/>
      <c r="BP1286" s="9" t="s">
        <v>5661</v>
      </c>
      <c r="BQ1286" s="14"/>
      <c r="BR1286" s="102" t="s">
        <v>5536</v>
      </c>
      <c r="BS1286" s="14"/>
      <c r="BT1286" s="14"/>
      <c r="BU1286" s="9"/>
      <c r="BV1286" s="9"/>
      <c r="BW1286" s="9"/>
    </row>
    <row r="1287" spans="1:75" x14ac:dyDescent="0.35">
      <c r="A1287" s="1" t="s">
        <v>1834</v>
      </c>
      <c r="B1287" s="8" t="s">
        <v>1835</v>
      </c>
      <c r="C1287" s="3" t="s">
        <v>23</v>
      </c>
      <c r="D1287" s="1" t="s">
        <v>21</v>
      </c>
      <c r="E1287" s="1" t="s">
        <v>122</v>
      </c>
      <c r="F1287" s="3" t="s">
        <v>23</v>
      </c>
      <c r="G1287" s="1" t="s">
        <v>1836</v>
      </c>
      <c r="H1287" s="28" t="s">
        <v>5589</v>
      </c>
      <c r="I1287" s="27">
        <v>0</v>
      </c>
      <c r="J1287" s="27">
        <v>0</v>
      </c>
      <c r="K1287" s="27">
        <v>0</v>
      </c>
      <c r="L1287" s="27">
        <v>0</v>
      </c>
      <c r="M1287" s="27">
        <v>0</v>
      </c>
      <c r="N1287" s="27">
        <v>0</v>
      </c>
      <c r="O1287" s="27">
        <v>0</v>
      </c>
      <c r="P1287" s="27">
        <v>0</v>
      </c>
      <c r="Q1287" s="27">
        <v>0</v>
      </c>
      <c r="R1287" s="27">
        <v>0</v>
      </c>
      <c r="S1287" s="80">
        <v>0</v>
      </c>
      <c r="T1287" s="80">
        <v>0</v>
      </c>
      <c r="U1287" s="80">
        <v>0</v>
      </c>
      <c r="V1287" s="80">
        <v>2.9427879223703251E-2</v>
      </c>
      <c r="W1287" s="80">
        <v>7.8338976352112955</v>
      </c>
      <c r="X1287" s="80">
        <v>5.8802253212454305</v>
      </c>
      <c r="Y1287" s="80">
        <v>7.353759491828681</v>
      </c>
      <c r="Z1287" s="80">
        <v>0</v>
      </c>
      <c r="AA1287" s="80">
        <v>0</v>
      </c>
      <c r="AB1287" s="80">
        <v>0</v>
      </c>
      <c r="AC1287" s="80">
        <v>0</v>
      </c>
      <c r="AD1287" s="80">
        <v>0</v>
      </c>
      <c r="AE1287" s="80">
        <v>0</v>
      </c>
      <c r="AF1287" s="80">
        <v>0</v>
      </c>
      <c r="AG1287" s="80"/>
      <c r="AH1287" s="80">
        <v>0</v>
      </c>
      <c r="AI1287" s="80">
        <v>0</v>
      </c>
      <c r="AJ1287" s="80">
        <v>0</v>
      </c>
      <c r="AK1287" s="80">
        <v>0</v>
      </c>
      <c r="AL1287" s="80">
        <v>0</v>
      </c>
      <c r="AM1287" s="80">
        <v>0</v>
      </c>
      <c r="AN1287" s="41" t="s">
        <v>5586</v>
      </c>
      <c r="AO1287" s="41"/>
      <c r="AP1287" s="40" t="str" cm="1">
        <f t="array" ref="AP1287">IFERROR(_xlfn.IFS(
AR1287="MPR ISSUE","PDH",
AR1287="BSS Hardware Issue","BSS",
AR1287="Sites strategiques, MLL, Pylone, etc.","ENVTECH",
AR1287="AKTIVCO DEFAUT GE &amp; POWER Cabinet","AKTIVCO",
AR1287="AKTIVCO Coupure ENEO &amp; Baisse de tension","AKTIVCO GRID ONLY",
AR1287="Coupure ENEO &amp; Baisse de tension","IHS GRID ONLY",
AR1287="Defaut GE &amp; POWER Cabinet","IHS",
AR1287="Sharing","Partners",
AR1287="Sites strategiques &amp; DataCenter","SST &amp; DC",
AR1287="Exclu","Exclu",
AR1287="SAT","SAT",
AR1287="SPARE-ISSUE","SPARE-ISSUE",
AR1287="Fiber CAmtel","TRANS_FO_CAMTEL",
AR1287="Fiber AOF","Fiber AOF",
AR1287="Projet OCM (HUAWEI)","TRAVAUX-HUAWEI",
AR1287="Projet OCM (NOKIA)","TRAVAUX-NOKIA",
AR1287="ACCESS-ISSUE","ACCESS-ISSUE",
AR1287="Projet OCM (ZTE, NOKIA, autres projets)","TRAVAUX OCM",
AR1287="No root CAuse","No root cause",
AR1287="ODU HS","PDH",
AR1287="IP &amp; VLAN","PDH",
AR1287="Warehouse HUAWEI","SPARE-ISSUE",
AR1287="SPARE-HS","SPARE-ISSUE",
AR1287="Power Telco","BSS",AR1287="no impacts","no impacts"
),"")</f>
        <v>Exclu</v>
      </c>
      <c r="AQ1287" s="40" t="str" cm="1">
        <f t="array" ref="AQ1287">IFERROR(_xlfn.IFS(
AR1287="MPR ISSUE","TX ISSUE",
AR1287="BSS Hardware Issue","RAN ISSUE",
AR1287="Sites strategiques, MLL, Pylone, etc.","ENVTECH",
AR1287="AKTIVCO DEFAUT GE &amp; POWER Cabinet","POWER ISSUE",
AR1287="AKTIVCO Coupure ENEO &amp; Baisse de tension","POWER ISSUE",
AR1287="Coupure ENEO &amp; Baisse de tension","POWER ISSUE",
AR1287="Defaut GE &amp; POWER Cabinet","POWER ISSUE",
AR1287="Sharing","POWER ISSUE",
AR1287="Sites strategiques &amp; DataCenter","POWER ISSUE",
AR1287="Exclu","Exclu",
AR1287="SAT","TX ISSUE",
AR1287="SPARE-ISSUE","SPARE-ISSUE",
AR1287="Fiber CAmtel","TX ISSUE",
AR1287="Fiber AOF","TX ISSUE",
AR1287="Projet OCM (HUAWEI)","TRAVAUX-HUAWEI",
AR1287="Projet OCM (NOKIA)","TRAVAUX -NOKIA",
AR1287="ACCESS-ISSUE","ACCESS-ISSUE",
AR1287="Projet OCM (ZTE, NOKIA, autres projets)","TRAVAUX OCM",
AR1287="No root CAuse","No root cause",
AR1287="ODU HS","TX ISSUE",
AR1287="IP &amp; VLAN","TX ISSUE",
AR1287="Warehouse HUAWEI","SPARE-ISSUE",
AR1287="SPARE-HS","SPARE-ISSUE",
AR1287="Power Telco","RAN ISSUE",AR1287="no impacts","no impacts"
),"")</f>
        <v>Exclu</v>
      </c>
      <c r="AR1287" s="59" t="s">
        <v>5586</v>
      </c>
      <c r="AS1287" s="40" t="str" cm="1">
        <f t="array" ref="AS1287">IFERROR(_xlfn.IFS(
AR1287="MPR ISSUE","ACTIVE",
AR1287="BSS Hardware Issue","ACTIVE",
AR1287="Sites strategiques, MLL, Pylone, etc.","PASSIVE",
AR1287="AKTIVCO DEFAUT GE &amp; POWER Cabinet","PASSIVE",
AR1287="AKTIVCO Coupure ENEO &amp; Baisse de tension","PASSIVE",
AR1287="Coupure ENEO &amp; Baisse de tension","PASSIVE",
AR1287="Defaut GE &amp; POWER Cabinet","PASSIVE",
AR1287="Sharing","PASSIVE",
AR1287="Sites strategiques &amp; DataCenter","PASSIVE",
AR1287="Exclu","Exclu",
AR1287="SAT","ACTIVE",
AR1287="SPARE-ISSUE","SPARE-ISSUE",
AR1287="Fiber CAmtel","ACTIVE",
AR1287="Fiber AOF","ACTIVE",
AR1287="Projet OCM (HUAWEI)","PLANNED WORKS",
AR1287="Projet OCM (NOKIA)","PLANNED WORKS",
AR1287="ACCESS-ISSUE","ACCESS-ISSUE",
AR1287="Projet OCM (ZTE, NOKIA, autres projets)","PLANNED WORKS",
AR1287="No root CAuse","No root cause",
AR1287="ODU HS","ACTIVE",
AR1287="IP &amp; VLAN","ACTIVE",
AR1287="Warehouse HUAWEI","SPARE-ISSUE",
AR1287="SPARE-HS","SPARE-ISSUE",
AR1287="Power Telco","ACTIVE", AR1287="no impacts","no impacts"
),"")</f>
        <v>Exclu</v>
      </c>
      <c r="AT1287" s="99" t="s">
        <v>5661</v>
      </c>
      <c r="AU1287" s="99" t="s">
        <v>1835</v>
      </c>
      <c r="AW1287" s="17"/>
      <c r="AX1287" s="17" t="s">
        <v>5536</v>
      </c>
      <c r="AY1287" s="17"/>
      <c r="AZ1287" s="17" t="s">
        <v>5536</v>
      </c>
      <c r="BA1287" s="7"/>
      <c r="BC1287" s="18"/>
      <c r="BD1287" s="18"/>
      <c r="BE1287" s="18"/>
      <c r="BF1287" s="18"/>
      <c r="BG1287" s="18"/>
      <c r="BH1287" s="18"/>
      <c r="BI1287" s="18"/>
      <c r="BJ1287" s="18"/>
      <c r="BK1287" s="18"/>
      <c r="BM1287" s="18"/>
      <c r="BN1287" s="18"/>
      <c r="BO1287" s="18"/>
      <c r="BP1287" s="9" t="s">
        <v>5661</v>
      </c>
      <c r="BQ1287" s="14"/>
      <c r="BR1287" s="102" t="s">
        <v>5536</v>
      </c>
      <c r="BS1287" s="14"/>
      <c r="BT1287" s="14"/>
      <c r="BU1287" s="9"/>
      <c r="BV1287" s="9"/>
      <c r="BW1287" s="9"/>
    </row>
    <row r="1288" spans="1:75" x14ac:dyDescent="0.35">
      <c r="A1288" s="1" t="s">
        <v>1281</v>
      </c>
      <c r="B1288" s="8" t="s">
        <v>1282</v>
      </c>
      <c r="C1288" s="3" t="s">
        <v>38</v>
      </c>
      <c r="D1288" s="1" t="s">
        <v>21</v>
      </c>
      <c r="E1288" s="1" t="s">
        <v>36</v>
      </c>
      <c r="F1288" s="3" t="s">
        <v>37</v>
      </c>
      <c r="G1288" s="1" t="s">
        <v>38</v>
      </c>
      <c r="H1288" s="30" t="s">
        <v>5587</v>
      </c>
      <c r="I1288" s="27">
        <v>0</v>
      </c>
      <c r="J1288" s="27">
        <v>0</v>
      </c>
      <c r="K1288" s="27">
        <v>0</v>
      </c>
      <c r="L1288" s="27">
        <v>0.25249120373937367</v>
      </c>
      <c r="M1288" s="27">
        <v>2.3114261499344941E-2</v>
      </c>
      <c r="N1288" s="27">
        <v>0</v>
      </c>
      <c r="O1288" s="27">
        <v>0</v>
      </c>
      <c r="P1288" s="27">
        <v>0</v>
      </c>
      <c r="Q1288" s="27">
        <v>0</v>
      </c>
      <c r="R1288" s="27">
        <v>0</v>
      </c>
      <c r="S1288" s="80">
        <v>0.3258290457805062</v>
      </c>
      <c r="T1288" s="80">
        <v>0</v>
      </c>
      <c r="U1288" s="80">
        <v>0.35725445377575693</v>
      </c>
      <c r="V1288" s="80">
        <v>0</v>
      </c>
      <c r="W1288" s="80">
        <v>0</v>
      </c>
      <c r="X1288" s="80">
        <v>0</v>
      </c>
      <c r="Y1288" s="80">
        <v>6.7802903836111339</v>
      </c>
      <c r="Z1288" s="80">
        <v>0</v>
      </c>
      <c r="AA1288" s="80">
        <v>0</v>
      </c>
      <c r="AB1288" s="80">
        <v>0</v>
      </c>
      <c r="AC1288" s="80">
        <v>0</v>
      </c>
      <c r="AD1288" s="80">
        <v>0</v>
      </c>
      <c r="AE1288" s="80">
        <v>0</v>
      </c>
      <c r="AF1288" s="80">
        <v>0</v>
      </c>
      <c r="AG1288" s="80"/>
      <c r="AH1288" s="80">
        <v>0</v>
      </c>
      <c r="AI1288" s="80">
        <v>0</v>
      </c>
      <c r="AJ1288" s="80">
        <v>0</v>
      </c>
      <c r="AK1288" s="80">
        <v>0</v>
      </c>
      <c r="AL1288" s="80">
        <v>0</v>
      </c>
      <c r="AM1288" s="80">
        <v>0</v>
      </c>
      <c r="AN1288" s="41" t="s">
        <v>5558</v>
      </c>
      <c r="AO1288" s="41"/>
      <c r="AP1288" s="40" t="str" cm="1">
        <f t="array" ref="AP1288">IFERROR(_xlfn.IFS(
AR1288="MPR ISSUE","PDH",
AR1288="BSS Hardware Issue","BSS",
AR1288="Sites strategiques, MLL, Pylone, etc.","ENVTECH",
AR1288="AKTIVCO DEFAUT GE &amp; POWER Cabinet","AKTIVCO",
AR1288="AKTIVCO Coupure ENEO &amp; Baisse de tension","AKTIVCO GRID ONLY",
AR1288="Coupure ENEO &amp; Baisse de tension","IHS GRID ONLY",
AR1288="Defaut GE &amp; POWER Cabinet","IHS",
AR1288="Sharing","Partners",
AR1288="Sites strategiques &amp; DataCenter","SST &amp; DC",
AR1288="Exclu","Exclu",
AR1288="SAT","SAT",
AR1288="SPARE-ISSUE","SPARE-ISSUE",
AR1288="Fiber CAmtel","TRANS_FO_CAMTEL",
AR1288="Fiber AOF","Fiber AOF",
AR1288="Projet OCM (HUAWEI)","TRAVAUX-HUAWEI",
AR1288="Projet OCM (NOKIA)","TRAVAUX-NOKIA",
AR1288="ACCESS-ISSUE","ACCESS-ISSUE",
AR1288="Projet OCM (ZTE, NOKIA, autres projets)","TRAVAUX OCM",
AR1288="No root CAuse","No root cause",
AR1288="ODU HS","PDH",
AR1288="IP &amp; VLAN","PDH",
AR1288="Warehouse HUAWEI","SPARE-ISSUE",
AR1288="SPARE-HS","SPARE-ISSUE",
AR1288="Power Telco","BSS",AR1288="no impacts","no impacts"
),"")</f>
        <v>No root cause</v>
      </c>
      <c r="AQ1288" s="40" t="str" cm="1">
        <f t="array" ref="AQ1288">IFERROR(_xlfn.IFS(
AR1288="MPR ISSUE","TX ISSUE",
AR1288="BSS Hardware Issue","RAN ISSUE",
AR1288="Sites strategiques, MLL, Pylone, etc.","ENVTECH",
AR1288="AKTIVCO DEFAUT GE &amp; POWER Cabinet","POWER ISSUE",
AR1288="AKTIVCO Coupure ENEO &amp; Baisse de tension","POWER ISSUE",
AR1288="Coupure ENEO &amp; Baisse de tension","POWER ISSUE",
AR1288="Defaut GE &amp; POWER Cabinet","POWER ISSUE",
AR1288="Sharing","POWER ISSUE",
AR1288="Sites strategiques &amp; DataCenter","POWER ISSUE",
AR1288="Exclu","Exclu",
AR1288="SAT","TX ISSUE",
AR1288="SPARE-ISSUE","SPARE-ISSUE",
AR1288="Fiber CAmtel","TX ISSUE",
AR1288="Fiber AOF","TX ISSUE",
AR1288="Projet OCM (HUAWEI)","TRAVAUX-HUAWEI",
AR1288="Projet OCM (NOKIA)","TRAVAUX -NOKIA",
AR1288="ACCESS-ISSUE","ACCESS-ISSUE",
AR1288="Projet OCM (ZTE, NOKIA, autres projets)","TRAVAUX OCM",
AR1288="No root CAuse","No root cause",
AR1288="ODU HS","TX ISSUE",
AR1288="IP &amp; VLAN","TX ISSUE",
AR1288="Warehouse HUAWEI","SPARE-ISSUE",
AR1288="SPARE-HS","SPARE-ISSUE",
AR1288="Power Telco","RAN ISSUE",AR1288="no impacts","no impacts"
),"")</f>
        <v>No root cause</v>
      </c>
      <c r="AR1288" s="59" t="s">
        <v>5343</v>
      </c>
      <c r="AS1288" s="40" t="str" cm="1">
        <f t="array" ref="AS1288">IFERROR(_xlfn.IFS(
AR1288="MPR ISSUE","ACTIVE",
AR1288="BSS Hardware Issue","ACTIVE",
AR1288="Sites strategiques, MLL, Pylone, etc.","PASSIVE",
AR1288="AKTIVCO DEFAUT GE &amp; POWER Cabinet","PASSIVE",
AR1288="AKTIVCO Coupure ENEO &amp; Baisse de tension","PASSIVE",
AR1288="Coupure ENEO &amp; Baisse de tension","PASSIVE",
AR1288="Defaut GE &amp; POWER Cabinet","PASSIVE",
AR1288="Sharing","PASSIVE",
AR1288="Sites strategiques &amp; DataCenter","PASSIVE",
AR1288="Exclu","Exclu",
AR1288="SAT","ACTIVE",
AR1288="SPARE-ISSUE","SPARE-ISSUE",
AR1288="Fiber CAmtel","ACTIVE",
AR1288="Fiber AOF","ACTIVE",
AR1288="Projet OCM (HUAWEI)","PLANNED WORKS",
AR1288="Projet OCM (NOKIA)","PLANNED WORKS",
AR1288="ACCESS-ISSUE","ACCESS-ISSUE",
AR1288="Projet OCM (ZTE, NOKIA, autres projets)","PLANNED WORKS",
AR1288="No root CAuse","No root cause",
AR1288="ODU HS","ACTIVE",
AR1288="IP &amp; VLAN","ACTIVE",
AR1288="Warehouse HUAWEI","SPARE-ISSUE",
AR1288="SPARE-HS","SPARE-ISSUE",
AR1288="Power Telco","ACTIVE", AR1288="no impacts","no impacts"
),"")</f>
        <v>No root cause</v>
      </c>
      <c r="AT1288" s="99" t="s">
        <v>5661</v>
      </c>
      <c r="AU1288" s="99" t="s">
        <v>1282</v>
      </c>
      <c r="AW1288" s="17"/>
      <c r="AX1288" s="17" t="s">
        <v>5536</v>
      </c>
      <c r="AY1288" s="17"/>
      <c r="AZ1288" s="17" t="s">
        <v>5536</v>
      </c>
      <c r="BA1288" s="7"/>
      <c r="BC1288" s="18"/>
      <c r="BD1288" s="18"/>
      <c r="BE1288" s="18"/>
      <c r="BF1288" s="18"/>
      <c r="BG1288" s="18"/>
      <c r="BH1288" s="18"/>
      <c r="BI1288" s="18"/>
      <c r="BJ1288" s="18"/>
      <c r="BK1288" s="18"/>
      <c r="BM1288" s="18"/>
      <c r="BN1288" s="18"/>
      <c r="BO1288" s="18"/>
      <c r="BP1288" s="9" t="s">
        <v>5661</v>
      </c>
      <c r="BQ1288" s="14"/>
      <c r="BR1288" s="102" t="s">
        <v>5536</v>
      </c>
      <c r="BS1288" s="14"/>
      <c r="BT1288" s="14"/>
      <c r="BU1288" s="9"/>
      <c r="BV1288" s="9"/>
      <c r="BW1288" s="9"/>
    </row>
    <row r="1289" spans="1:75" x14ac:dyDescent="0.35">
      <c r="A1289" s="1" t="s">
        <v>3526</v>
      </c>
      <c r="B1289" s="8" t="s">
        <v>3527</v>
      </c>
      <c r="C1289" s="3" t="s">
        <v>23</v>
      </c>
      <c r="D1289" s="1" t="s">
        <v>11</v>
      </c>
      <c r="E1289" s="1" t="s">
        <v>12</v>
      </c>
      <c r="F1289" s="3" t="s">
        <v>23</v>
      </c>
      <c r="G1289" s="1" t="s">
        <v>3526</v>
      </c>
      <c r="H1289" s="28" t="s">
        <v>5601</v>
      </c>
      <c r="I1289" s="27">
        <v>0</v>
      </c>
      <c r="J1289" s="27">
        <v>0</v>
      </c>
      <c r="K1289" s="27">
        <v>0</v>
      </c>
      <c r="L1289" s="27">
        <v>0</v>
      </c>
      <c r="M1289" s="27">
        <v>0</v>
      </c>
      <c r="N1289" s="27">
        <v>0</v>
      </c>
      <c r="O1289" s="27">
        <v>0</v>
      </c>
      <c r="P1289" s="27">
        <v>0</v>
      </c>
      <c r="Q1289" s="27">
        <v>0</v>
      </c>
      <c r="R1289" s="27">
        <v>0</v>
      </c>
      <c r="S1289" s="80">
        <v>0</v>
      </c>
      <c r="T1289" s="80">
        <v>0</v>
      </c>
      <c r="U1289" s="80">
        <v>0</v>
      </c>
      <c r="V1289" s="80">
        <v>5.8677407664232519E-3</v>
      </c>
      <c r="W1289" s="80">
        <v>0.82273216278147321</v>
      </c>
      <c r="X1289" s="80">
        <v>5.1486304086658512</v>
      </c>
      <c r="Y1289" s="80">
        <v>6.3382301324361574</v>
      </c>
      <c r="Z1289" s="80">
        <v>0</v>
      </c>
      <c r="AA1289" s="80">
        <v>0</v>
      </c>
      <c r="AB1289" s="80">
        <v>0</v>
      </c>
      <c r="AC1289" s="80">
        <v>0</v>
      </c>
      <c r="AD1289" s="80">
        <v>0</v>
      </c>
      <c r="AE1289" s="80">
        <v>0</v>
      </c>
      <c r="AF1289" s="80">
        <v>0</v>
      </c>
      <c r="AG1289" s="80"/>
      <c r="AH1289" s="80">
        <v>0</v>
      </c>
      <c r="AI1289" s="80">
        <v>0</v>
      </c>
      <c r="AJ1289" s="80">
        <v>0</v>
      </c>
      <c r="AK1289" s="80">
        <v>0</v>
      </c>
      <c r="AL1289" s="80">
        <v>0</v>
      </c>
      <c r="AM1289" s="80">
        <v>0</v>
      </c>
      <c r="AN1289" s="41" t="s">
        <v>5558</v>
      </c>
      <c r="AO1289" s="41"/>
      <c r="AP1289" s="40" t="str" cm="1">
        <f t="array" ref="AP1289">IFERROR(_xlfn.IFS(
AR1289="MPR ISSUE","PDH",
AR1289="BSS Hardware Issue","BSS",
AR1289="Sites strategiques, MLL, Pylone, etc.","ENVTECH",
AR1289="AKTIVCO DEFAUT GE &amp; POWER Cabinet","AKTIVCO",
AR1289="AKTIVCO Coupure ENEO &amp; Baisse de tension","AKTIVCO GRID ONLY",
AR1289="Coupure ENEO &amp; Baisse de tension","IHS GRID ONLY",
AR1289="Defaut GE &amp; POWER Cabinet","IHS",
AR1289="Sharing","Partners",
AR1289="Sites strategiques &amp; DataCenter","SST &amp; DC",
AR1289="Exclu","Exclu",
AR1289="SAT","SAT",
AR1289="SPARE-ISSUE","SPARE-ISSUE",
AR1289="Fiber CAmtel","TRANS_FO_CAMTEL",
AR1289="Fiber AOF","Fiber AOF",
AR1289="Projet OCM (HUAWEI)","TRAVAUX-HUAWEI",
AR1289="Projet OCM (NOKIA)","TRAVAUX-NOKIA",
AR1289="ACCESS-ISSUE","ACCESS-ISSUE",
AR1289="Projet OCM (ZTE, NOKIA, autres projets)","TRAVAUX OCM",
AR1289="No root CAuse","No root cause",
AR1289="ODU HS","PDH",
AR1289="IP &amp; VLAN","PDH",
AR1289="Warehouse HUAWEI","SPARE-ISSUE",
AR1289="SPARE-HS","SPARE-ISSUE",
AR1289="Power Telco","BSS",AR1289="no impacts","no impacts"
),"")</f>
        <v>No root cause</v>
      </c>
      <c r="AQ1289" s="40" t="str" cm="1">
        <f t="array" ref="AQ1289">IFERROR(_xlfn.IFS(
AR1289="MPR ISSUE","TX ISSUE",
AR1289="BSS Hardware Issue","RAN ISSUE",
AR1289="Sites strategiques, MLL, Pylone, etc.","ENVTECH",
AR1289="AKTIVCO DEFAUT GE &amp; POWER Cabinet","POWER ISSUE",
AR1289="AKTIVCO Coupure ENEO &amp; Baisse de tension","POWER ISSUE",
AR1289="Coupure ENEO &amp; Baisse de tension","POWER ISSUE",
AR1289="Defaut GE &amp; POWER Cabinet","POWER ISSUE",
AR1289="Sharing","POWER ISSUE",
AR1289="Sites strategiques &amp; DataCenter","POWER ISSUE",
AR1289="Exclu","Exclu",
AR1289="SAT","TX ISSUE",
AR1289="SPARE-ISSUE","SPARE-ISSUE",
AR1289="Fiber CAmtel","TX ISSUE",
AR1289="Fiber AOF","TX ISSUE",
AR1289="Projet OCM (HUAWEI)","TRAVAUX-HUAWEI",
AR1289="Projet OCM (NOKIA)","TRAVAUX -NOKIA",
AR1289="ACCESS-ISSUE","ACCESS-ISSUE",
AR1289="Projet OCM (ZTE, NOKIA, autres projets)","TRAVAUX OCM",
AR1289="No root CAuse","No root cause",
AR1289="ODU HS","TX ISSUE",
AR1289="IP &amp; VLAN","TX ISSUE",
AR1289="Warehouse HUAWEI","SPARE-ISSUE",
AR1289="SPARE-HS","SPARE-ISSUE",
AR1289="Power Telco","RAN ISSUE",AR1289="no impacts","no impacts"
),"")</f>
        <v>No root cause</v>
      </c>
      <c r="AR1289" s="59" t="s">
        <v>5343</v>
      </c>
      <c r="AS1289" s="40" t="str" cm="1">
        <f t="array" ref="AS1289">IFERROR(_xlfn.IFS(
AR1289="MPR ISSUE","ACTIVE",
AR1289="BSS Hardware Issue","ACTIVE",
AR1289="Sites strategiques, MLL, Pylone, etc.","PASSIVE",
AR1289="AKTIVCO DEFAUT GE &amp; POWER Cabinet","PASSIVE",
AR1289="AKTIVCO Coupure ENEO &amp; Baisse de tension","PASSIVE",
AR1289="Coupure ENEO &amp; Baisse de tension","PASSIVE",
AR1289="Defaut GE &amp; POWER Cabinet","PASSIVE",
AR1289="Sharing","PASSIVE",
AR1289="Sites strategiques &amp; DataCenter","PASSIVE",
AR1289="Exclu","Exclu",
AR1289="SAT","ACTIVE",
AR1289="SPARE-ISSUE","SPARE-ISSUE",
AR1289="Fiber CAmtel","ACTIVE",
AR1289="Fiber AOF","ACTIVE",
AR1289="Projet OCM (HUAWEI)","PLANNED WORKS",
AR1289="Projet OCM (NOKIA)","PLANNED WORKS",
AR1289="ACCESS-ISSUE","ACCESS-ISSUE",
AR1289="Projet OCM (ZTE, NOKIA, autres projets)","PLANNED WORKS",
AR1289="No root CAuse","No root cause",
AR1289="ODU HS","ACTIVE",
AR1289="IP &amp; VLAN","ACTIVE",
AR1289="Warehouse HUAWEI","SPARE-ISSUE",
AR1289="SPARE-HS","SPARE-ISSUE",
AR1289="Power Telco","ACTIVE", AR1289="no impacts","no impacts"
),"")</f>
        <v>No root cause</v>
      </c>
      <c r="AT1289" s="99" t="s">
        <v>5661</v>
      </c>
      <c r="AU1289" s="99" t="s">
        <v>3527</v>
      </c>
      <c r="AW1289" s="17"/>
      <c r="AX1289" s="17" t="s">
        <v>5536</v>
      </c>
      <c r="AY1289" s="17"/>
      <c r="AZ1289" s="17" t="s">
        <v>5536</v>
      </c>
      <c r="BA1289" s="7"/>
      <c r="BC1289" s="18"/>
      <c r="BD1289" s="18"/>
      <c r="BE1289" s="18"/>
      <c r="BF1289" s="18"/>
      <c r="BG1289" s="18"/>
      <c r="BH1289" s="18"/>
      <c r="BI1289" s="18"/>
      <c r="BJ1289" s="18"/>
      <c r="BK1289" s="18"/>
      <c r="BM1289" s="18"/>
      <c r="BN1289" s="18"/>
      <c r="BO1289" s="18"/>
      <c r="BP1289" s="9" t="s">
        <v>5661</v>
      </c>
      <c r="BQ1289" s="14"/>
      <c r="BR1289" s="102" t="s">
        <v>5536</v>
      </c>
      <c r="BS1289" s="14"/>
      <c r="BT1289" s="14"/>
      <c r="BU1289" s="9"/>
      <c r="BV1289" s="9"/>
      <c r="BW1289" s="9"/>
    </row>
    <row r="1290" spans="1:75" x14ac:dyDescent="0.35">
      <c r="A1290" s="1" t="s">
        <v>3388</v>
      </c>
      <c r="B1290" s="8" t="s">
        <v>3389</v>
      </c>
      <c r="C1290" s="3" t="s">
        <v>38</v>
      </c>
      <c r="D1290" s="1" t="s">
        <v>11</v>
      </c>
      <c r="E1290" s="1" t="s">
        <v>12</v>
      </c>
      <c r="F1290" s="3" t="s">
        <v>37</v>
      </c>
      <c r="G1290" s="1" t="s">
        <v>38</v>
      </c>
      <c r="H1290" s="30" t="s">
        <v>5587</v>
      </c>
      <c r="I1290" s="27">
        <v>0</v>
      </c>
      <c r="J1290" s="27">
        <v>0</v>
      </c>
      <c r="K1290" s="27">
        <v>0</v>
      </c>
      <c r="L1290" s="27">
        <v>1.0665376833802823E-2</v>
      </c>
      <c r="M1290" s="27">
        <v>0</v>
      </c>
      <c r="N1290" s="27">
        <v>0</v>
      </c>
      <c r="O1290" s="27">
        <v>1.0879397773611608E-2</v>
      </c>
      <c r="P1290" s="27">
        <v>0</v>
      </c>
      <c r="Q1290" s="27">
        <v>0</v>
      </c>
      <c r="R1290" s="27">
        <v>0</v>
      </c>
      <c r="S1290" s="80">
        <v>0</v>
      </c>
      <c r="T1290" s="80">
        <v>0</v>
      </c>
      <c r="U1290" s="80">
        <v>0</v>
      </c>
      <c r="V1290" s="80">
        <v>0</v>
      </c>
      <c r="W1290" s="80">
        <v>0</v>
      </c>
      <c r="X1290" s="80">
        <v>0</v>
      </c>
      <c r="Y1290" s="80">
        <v>6.0046428275875856</v>
      </c>
      <c r="Z1290" s="80">
        <v>0</v>
      </c>
      <c r="AA1290" s="80">
        <v>0</v>
      </c>
      <c r="AB1290" s="80">
        <v>0</v>
      </c>
      <c r="AC1290" s="80">
        <v>0</v>
      </c>
      <c r="AD1290" s="80">
        <v>0</v>
      </c>
      <c r="AE1290" s="80">
        <v>0</v>
      </c>
      <c r="AF1290" s="80">
        <v>0</v>
      </c>
      <c r="AG1290" s="80"/>
      <c r="AH1290" s="80">
        <v>0</v>
      </c>
      <c r="AI1290" s="80">
        <v>0</v>
      </c>
      <c r="AJ1290" s="80">
        <v>0</v>
      </c>
      <c r="AK1290" s="80">
        <v>0</v>
      </c>
      <c r="AL1290" s="80">
        <v>0</v>
      </c>
      <c r="AM1290" s="80">
        <v>0</v>
      </c>
      <c r="AN1290" s="41" t="s">
        <v>5558</v>
      </c>
      <c r="AO1290" s="41"/>
      <c r="AP1290" s="40" t="str" cm="1">
        <f t="array" ref="AP1290">IFERROR(_xlfn.IFS(
AR1290="MPR ISSUE","PDH",
AR1290="BSS Hardware Issue","BSS",
AR1290="Sites strategiques, MLL, Pylone, etc.","ENVTECH",
AR1290="AKTIVCO DEFAUT GE &amp; POWER Cabinet","AKTIVCO",
AR1290="AKTIVCO Coupure ENEO &amp; Baisse de tension","AKTIVCO GRID ONLY",
AR1290="Coupure ENEO &amp; Baisse de tension","IHS GRID ONLY",
AR1290="Defaut GE &amp; POWER Cabinet","IHS",
AR1290="Sharing","Partners",
AR1290="Sites strategiques &amp; DataCenter","SST &amp; DC",
AR1290="Exclu","Exclu",
AR1290="SAT","SAT",
AR1290="SPARE-ISSUE","SPARE-ISSUE",
AR1290="Fiber CAmtel","TRANS_FO_CAMTEL",
AR1290="Fiber AOF","Fiber AOF",
AR1290="Projet OCM (HUAWEI)","TRAVAUX-HUAWEI",
AR1290="Projet OCM (NOKIA)","TRAVAUX-NOKIA",
AR1290="ACCESS-ISSUE","ACCESS-ISSUE",
AR1290="Projet OCM (ZTE, NOKIA, autres projets)","TRAVAUX OCM",
AR1290="No root CAuse","No root cause",
AR1290="ODU HS","PDH",
AR1290="IP &amp; VLAN","PDH",
AR1290="Warehouse HUAWEI","SPARE-ISSUE",
AR1290="SPARE-HS","SPARE-ISSUE",
AR1290="Power Telco","BSS",AR1290="no impacts","no impacts"
),"")</f>
        <v>No root cause</v>
      </c>
      <c r="AQ1290" s="40" t="str" cm="1">
        <f t="array" ref="AQ1290">IFERROR(_xlfn.IFS(
AR1290="MPR ISSUE","TX ISSUE",
AR1290="BSS Hardware Issue","RAN ISSUE",
AR1290="Sites strategiques, MLL, Pylone, etc.","ENVTECH",
AR1290="AKTIVCO DEFAUT GE &amp; POWER Cabinet","POWER ISSUE",
AR1290="AKTIVCO Coupure ENEO &amp; Baisse de tension","POWER ISSUE",
AR1290="Coupure ENEO &amp; Baisse de tension","POWER ISSUE",
AR1290="Defaut GE &amp; POWER Cabinet","POWER ISSUE",
AR1290="Sharing","POWER ISSUE",
AR1290="Sites strategiques &amp; DataCenter","POWER ISSUE",
AR1290="Exclu","Exclu",
AR1290="SAT","TX ISSUE",
AR1290="SPARE-ISSUE","SPARE-ISSUE",
AR1290="Fiber CAmtel","TX ISSUE",
AR1290="Fiber AOF","TX ISSUE",
AR1290="Projet OCM (HUAWEI)","TRAVAUX-HUAWEI",
AR1290="Projet OCM (NOKIA)","TRAVAUX -NOKIA",
AR1290="ACCESS-ISSUE","ACCESS-ISSUE",
AR1290="Projet OCM (ZTE, NOKIA, autres projets)","TRAVAUX OCM",
AR1290="No root CAuse","No root cause",
AR1290="ODU HS","TX ISSUE",
AR1290="IP &amp; VLAN","TX ISSUE",
AR1290="Warehouse HUAWEI","SPARE-ISSUE",
AR1290="SPARE-HS","SPARE-ISSUE",
AR1290="Power Telco","RAN ISSUE",AR1290="no impacts","no impacts"
),"")</f>
        <v>No root cause</v>
      </c>
      <c r="AR1290" s="59" t="s">
        <v>5343</v>
      </c>
      <c r="AS1290" s="40" t="str" cm="1">
        <f t="array" ref="AS1290">IFERROR(_xlfn.IFS(
AR1290="MPR ISSUE","ACTIVE",
AR1290="BSS Hardware Issue","ACTIVE",
AR1290="Sites strategiques, MLL, Pylone, etc.","PASSIVE",
AR1290="AKTIVCO DEFAUT GE &amp; POWER Cabinet","PASSIVE",
AR1290="AKTIVCO Coupure ENEO &amp; Baisse de tension","PASSIVE",
AR1290="Coupure ENEO &amp; Baisse de tension","PASSIVE",
AR1290="Defaut GE &amp; POWER Cabinet","PASSIVE",
AR1290="Sharing","PASSIVE",
AR1290="Sites strategiques &amp; DataCenter","PASSIVE",
AR1290="Exclu","Exclu",
AR1290="SAT","ACTIVE",
AR1290="SPARE-ISSUE","SPARE-ISSUE",
AR1290="Fiber CAmtel","ACTIVE",
AR1290="Fiber AOF","ACTIVE",
AR1290="Projet OCM (HUAWEI)","PLANNED WORKS",
AR1290="Projet OCM (NOKIA)","PLANNED WORKS",
AR1290="ACCESS-ISSUE","ACCESS-ISSUE",
AR1290="Projet OCM (ZTE, NOKIA, autres projets)","PLANNED WORKS",
AR1290="No root CAuse","No root cause",
AR1290="ODU HS","ACTIVE",
AR1290="IP &amp; VLAN","ACTIVE",
AR1290="Warehouse HUAWEI","SPARE-ISSUE",
AR1290="SPARE-HS","SPARE-ISSUE",
AR1290="Power Telco","ACTIVE", AR1290="no impacts","no impacts"
),"")</f>
        <v>No root cause</v>
      </c>
      <c r="AT1290" s="99" t="s">
        <v>5661</v>
      </c>
      <c r="AU1290" s="99" t="s">
        <v>3389</v>
      </c>
      <c r="AW1290" s="17"/>
      <c r="AX1290" s="17" t="s">
        <v>5536</v>
      </c>
      <c r="AY1290" s="17"/>
      <c r="AZ1290" s="17" t="s">
        <v>5536</v>
      </c>
      <c r="BA1290" s="7"/>
      <c r="BC1290" s="18"/>
      <c r="BD1290" s="18"/>
      <c r="BE1290" s="18"/>
      <c r="BF1290" s="18"/>
      <c r="BG1290" s="18"/>
      <c r="BH1290" s="18"/>
      <c r="BI1290" s="18"/>
      <c r="BJ1290" s="18"/>
      <c r="BK1290" s="18"/>
      <c r="BM1290" s="18"/>
      <c r="BN1290" s="18"/>
      <c r="BO1290" s="18"/>
      <c r="BP1290" s="9" t="s">
        <v>5661</v>
      </c>
      <c r="BQ1290" s="14"/>
      <c r="BR1290" s="102" t="s">
        <v>5536</v>
      </c>
      <c r="BS1290" s="14"/>
      <c r="BT1290" s="14"/>
      <c r="BU1290" s="9"/>
      <c r="BV1290" s="9"/>
      <c r="BW1290" s="9"/>
    </row>
    <row r="1291" spans="1:75" x14ac:dyDescent="0.35">
      <c r="A1291" s="19" t="s">
        <v>5443</v>
      </c>
      <c r="B1291" s="25" t="s">
        <v>5444</v>
      </c>
      <c r="C1291" s="3" t="s">
        <v>23</v>
      </c>
      <c r="D1291" s="19" t="s">
        <v>357</v>
      </c>
      <c r="E1291" s="19" t="s">
        <v>122</v>
      </c>
      <c r="F1291" s="19" t="s">
        <v>5402</v>
      </c>
      <c r="G1291" s="19" t="s">
        <v>731</v>
      </c>
      <c r="H1291" s="28" t="s">
        <v>5589</v>
      </c>
      <c r="I1291" s="27">
        <v>6.22979285626639</v>
      </c>
      <c r="J1291" s="27">
        <v>3.342828729029514</v>
      </c>
      <c r="K1291" s="27">
        <v>0</v>
      </c>
      <c r="L1291" s="27">
        <v>0</v>
      </c>
      <c r="M1291" s="27">
        <v>3.4642142720577116</v>
      </c>
      <c r="N1291" s="27">
        <v>7.1004657095650243</v>
      </c>
      <c r="O1291" s="27">
        <v>0</v>
      </c>
      <c r="P1291" s="27">
        <v>0</v>
      </c>
      <c r="Q1291" s="27">
        <v>0</v>
      </c>
      <c r="R1291" s="27">
        <v>0</v>
      </c>
      <c r="S1291" s="80">
        <v>0</v>
      </c>
      <c r="T1291" s="80">
        <v>0</v>
      </c>
      <c r="U1291" s="80">
        <v>0</v>
      </c>
      <c r="V1291" s="80">
        <v>0</v>
      </c>
      <c r="W1291" s="80">
        <v>0</v>
      </c>
      <c r="X1291" s="80">
        <v>0</v>
      </c>
      <c r="Y1291" s="80">
        <v>5.4294437167732488</v>
      </c>
      <c r="Z1291" s="80">
        <v>3.4147932700402075</v>
      </c>
      <c r="AA1291" s="80">
        <v>0</v>
      </c>
      <c r="AB1291" s="80">
        <v>0</v>
      </c>
      <c r="AC1291" s="80">
        <v>0</v>
      </c>
      <c r="AD1291" s="80">
        <v>0</v>
      </c>
      <c r="AE1291" s="80">
        <v>0</v>
      </c>
      <c r="AF1291" s="80">
        <v>0</v>
      </c>
      <c r="AG1291" s="80"/>
      <c r="AH1291" s="80">
        <v>0.29827384978012916</v>
      </c>
      <c r="AI1291" s="80">
        <v>0</v>
      </c>
      <c r="AJ1291" s="80">
        <v>0</v>
      </c>
      <c r="AK1291" s="80">
        <v>0</v>
      </c>
      <c r="AL1291" s="80">
        <v>0</v>
      </c>
      <c r="AM1291" s="80">
        <v>0</v>
      </c>
      <c r="AN1291" s="41" t="s">
        <v>5558</v>
      </c>
      <c r="AO1291" s="41"/>
      <c r="AP1291" s="40" t="str" cm="1">
        <f t="array" ref="AP1291">IFERROR(_xlfn.IFS(
AR1291="MPR ISSUE","PDH",
AR1291="BSS Hardware Issue","BSS",
AR1291="Sites strategiques, MLL, Pylone, etc.","ENVTECH",
AR1291="AKTIVCO DEFAUT GE &amp; POWER Cabinet","AKTIVCO",
AR1291="AKTIVCO Coupure ENEO &amp; Baisse de tension","AKTIVCO GRID ONLY",
AR1291="Coupure ENEO &amp; Baisse de tension","IHS GRID ONLY",
AR1291="Defaut GE &amp; POWER Cabinet","IHS",
AR1291="Sharing","Partners",
AR1291="Sites strategiques &amp; DataCenter","SST &amp; DC",
AR1291="Exclu","Exclu",
AR1291="SAT","SAT",
AR1291="SPARE-ISSUE","SPARE-ISSUE",
AR1291="Fiber CAmtel","TRANS_FO_CAMTEL",
AR1291="Fiber AOF","Fiber AOF",
AR1291="Projet OCM (HUAWEI)","TRAVAUX-HUAWEI",
AR1291="Projet OCM (NOKIA)","TRAVAUX-NOKIA",
AR1291="ACCESS-ISSUE","ACCESS-ISSUE",
AR1291="Projet OCM (ZTE, NOKIA, autres projets)","TRAVAUX OCM",
AR1291="No root CAuse","No root cause",
AR1291="ODU HS","PDH",
AR1291="IP &amp; VLAN","PDH",
AR1291="Warehouse HUAWEI","SPARE-ISSUE",
AR1291="SPARE-HS","SPARE-ISSUE",
AR1291="Power Telco","BSS",AR1291="no impacts","no impacts"
),"")</f>
        <v>No root cause</v>
      </c>
      <c r="AQ1291" s="40" t="str" cm="1">
        <f t="array" ref="AQ1291">IFERROR(_xlfn.IFS(
AR1291="MPR ISSUE","TX ISSUE",
AR1291="BSS Hardware Issue","RAN ISSUE",
AR1291="Sites strategiques, MLL, Pylone, etc.","ENVTECH",
AR1291="AKTIVCO DEFAUT GE &amp; POWER Cabinet","POWER ISSUE",
AR1291="AKTIVCO Coupure ENEO &amp; Baisse de tension","POWER ISSUE",
AR1291="Coupure ENEO &amp; Baisse de tension","POWER ISSUE",
AR1291="Defaut GE &amp; POWER Cabinet","POWER ISSUE",
AR1291="Sharing","POWER ISSUE",
AR1291="Sites strategiques &amp; DataCenter","POWER ISSUE",
AR1291="Exclu","Exclu",
AR1291="SAT","TX ISSUE",
AR1291="SPARE-ISSUE","SPARE-ISSUE",
AR1291="Fiber CAmtel","TX ISSUE",
AR1291="Fiber AOF","TX ISSUE",
AR1291="Projet OCM (HUAWEI)","TRAVAUX-HUAWEI",
AR1291="Projet OCM (NOKIA)","TRAVAUX -NOKIA",
AR1291="ACCESS-ISSUE","ACCESS-ISSUE",
AR1291="Projet OCM (ZTE, NOKIA, autres projets)","TRAVAUX OCM",
AR1291="No root CAuse","No root cause",
AR1291="ODU HS","TX ISSUE",
AR1291="IP &amp; VLAN","TX ISSUE",
AR1291="Warehouse HUAWEI","SPARE-ISSUE",
AR1291="SPARE-HS","SPARE-ISSUE",
AR1291="Power Telco","RAN ISSUE",AR1291="no impacts","no impacts"
),"")</f>
        <v>No root cause</v>
      </c>
      <c r="AR1291" s="59" t="s">
        <v>5343</v>
      </c>
      <c r="AS1291" s="40" t="str" cm="1">
        <f t="array" ref="AS1291">IFERROR(_xlfn.IFS(
AR1291="MPR ISSUE","ACTIVE",
AR1291="BSS Hardware Issue","ACTIVE",
AR1291="Sites strategiques, MLL, Pylone, etc.","PASSIVE",
AR1291="AKTIVCO DEFAUT GE &amp; POWER Cabinet","PASSIVE",
AR1291="AKTIVCO Coupure ENEO &amp; Baisse de tension","PASSIVE",
AR1291="Coupure ENEO &amp; Baisse de tension","PASSIVE",
AR1291="Defaut GE &amp; POWER Cabinet","PASSIVE",
AR1291="Sharing","PASSIVE",
AR1291="Sites strategiques &amp; DataCenter","PASSIVE",
AR1291="Exclu","Exclu",
AR1291="SAT","ACTIVE",
AR1291="SPARE-ISSUE","SPARE-ISSUE",
AR1291="Fiber CAmtel","ACTIVE",
AR1291="Fiber AOF","ACTIVE",
AR1291="Projet OCM (HUAWEI)","PLANNED WORKS",
AR1291="Projet OCM (NOKIA)","PLANNED WORKS",
AR1291="ACCESS-ISSUE","ACCESS-ISSUE",
AR1291="Projet OCM (ZTE, NOKIA, autres projets)","PLANNED WORKS",
AR1291="No root CAuse","No root cause",
AR1291="ODU HS","ACTIVE",
AR1291="IP &amp; VLAN","ACTIVE",
AR1291="Warehouse HUAWEI","SPARE-ISSUE",
AR1291="SPARE-HS","SPARE-ISSUE",
AR1291="Power Telco","ACTIVE", AR1291="no impacts","no impacts"
),"")</f>
        <v>No root cause</v>
      </c>
      <c r="AT1291" s="99" t="s">
        <v>5661</v>
      </c>
      <c r="AU1291" s="99" t="s">
        <v>5444</v>
      </c>
      <c r="AW1291" s="17"/>
      <c r="AX1291" s="17" t="s">
        <v>5536</v>
      </c>
      <c r="AY1291" s="17"/>
      <c r="AZ1291" s="17" t="s">
        <v>5536</v>
      </c>
      <c r="BA1291" s="7"/>
      <c r="BC1291" s="18"/>
      <c r="BD1291" s="18"/>
      <c r="BE1291" s="18"/>
      <c r="BF1291" s="18"/>
      <c r="BG1291" s="18"/>
      <c r="BH1291" s="18"/>
      <c r="BI1291" s="18"/>
      <c r="BJ1291" s="18"/>
      <c r="BK1291" s="18"/>
      <c r="BM1291" s="18"/>
      <c r="BN1291" s="18"/>
      <c r="BO1291" s="18"/>
      <c r="BP1291" s="9" t="s">
        <v>5661</v>
      </c>
      <c r="BQ1291" s="14"/>
      <c r="BR1291" s="102" t="s">
        <v>5536</v>
      </c>
      <c r="BS1291" s="14"/>
      <c r="BT1291" s="14"/>
      <c r="BU1291" s="9"/>
      <c r="BV1291" s="9"/>
      <c r="BW1291" s="9"/>
    </row>
    <row r="1292" spans="1:75" x14ac:dyDescent="0.35">
      <c r="A1292" s="1" t="s">
        <v>2072</v>
      </c>
      <c r="B1292" s="8" t="s">
        <v>2073</v>
      </c>
      <c r="C1292" s="3" t="s">
        <v>23</v>
      </c>
      <c r="D1292" s="1" t="s">
        <v>21</v>
      </c>
      <c r="E1292" s="1" t="s">
        <v>122</v>
      </c>
      <c r="F1292" s="3" t="s">
        <v>23</v>
      </c>
      <c r="G1292" s="1" t="s">
        <v>2074</v>
      </c>
      <c r="H1292" s="28" t="s">
        <v>5589</v>
      </c>
      <c r="I1292" s="27">
        <v>0</v>
      </c>
      <c r="J1292" s="27">
        <v>0</v>
      </c>
      <c r="K1292" s="27">
        <v>0</v>
      </c>
      <c r="L1292" s="27">
        <v>0</v>
      </c>
      <c r="M1292" s="27">
        <v>0</v>
      </c>
      <c r="N1292" s="27">
        <v>0</v>
      </c>
      <c r="O1292" s="27">
        <v>0</v>
      </c>
      <c r="P1292" s="27">
        <v>0</v>
      </c>
      <c r="Q1292" s="27">
        <v>0</v>
      </c>
      <c r="R1292" s="27">
        <v>0</v>
      </c>
      <c r="S1292" s="80">
        <v>0</v>
      </c>
      <c r="T1292" s="80">
        <v>0</v>
      </c>
      <c r="U1292" s="80">
        <v>0</v>
      </c>
      <c r="V1292" s="80">
        <v>9.2242846706788448</v>
      </c>
      <c r="W1292" s="80">
        <v>2.2291350985780451</v>
      </c>
      <c r="X1292" s="80">
        <v>1.0978382458273053</v>
      </c>
      <c r="Y1292" s="80">
        <v>5.3131411710655101</v>
      </c>
      <c r="Z1292" s="80">
        <v>0</v>
      </c>
      <c r="AA1292" s="80">
        <v>0</v>
      </c>
      <c r="AB1292" s="80">
        <v>0</v>
      </c>
      <c r="AC1292" s="80">
        <v>0</v>
      </c>
      <c r="AD1292" s="80">
        <v>0</v>
      </c>
      <c r="AE1292" s="80">
        <v>0</v>
      </c>
      <c r="AF1292" s="80">
        <v>0</v>
      </c>
      <c r="AG1292" s="80"/>
      <c r="AH1292" s="80">
        <v>0</v>
      </c>
      <c r="AI1292" s="80">
        <v>0</v>
      </c>
      <c r="AJ1292" s="80">
        <v>0</v>
      </c>
      <c r="AK1292" s="80">
        <v>0</v>
      </c>
      <c r="AL1292" s="80">
        <v>0</v>
      </c>
      <c r="AM1292" s="80">
        <v>0</v>
      </c>
      <c r="AN1292" s="41" t="s">
        <v>5586</v>
      </c>
      <c r="AO1292" s="41"/>
      <c r="AP1292" s="40" t="str" cm="1">
        <f t="array" ref="AP1292">IFERROR(_xlfn.IFS(
AR1292="MPR ISSUE","PDH",
AR1292="BSS Hardware Issue","BSS",
AR1292="Sites strategiques, MLL, Pylone, etc.","ENVTECH",
AR1292="AKTIVCO DEFAUT GE &amp; POWER Cabinet","AKTIVCO",
AR1292="AKTIVCO Coupure ENEO &amp; Baisse de tension","AKTIVCO GRID ONLY",
AR1292="Coupure ENEO &amp; Baisse de tension","IHS GRID ONLY",
AR1292="Defaut GE &amp; POWER Cabinet","IHS",
AR1292="Sharing","Partners",
AR1292="Sites strategiques &amp; DataCenter","SST &amp; DC",
AR1292="Exclu","Exclu",
AR1292="SAT","SAT",
AR1292="SPARE-ISSUE","SPARE-ISSUE",
AR1292="Fiber CAmtel","TRANS_FO_CAMTEL",
AR1292="Fiber AOF","Fiber AOF",
AR1292="Projet OCM (HUAWEI)","TRAVAUX-HUAWEI",
AR1292="Projet OCM (NOKIA)","TRAVAUX-NOKIA",
AR1292="ACCESS-ISSUE","ACCESS-ISSUE",
AR1292="Projet OCM (ZTE, NOKIA, autres projets)","TRAVAUX OCM",
AR1292="No root CAuse","No root cause",
AR1292="ODU HS","PDH",
AR1292="IP &amp; VLAN","PDH",
AR1292="Warehouse HUAWEI","SPARE-ISSUE",
AR1292="SPARE-HS","SPARE-ISSUE",
AR1292="Power Telco","BSS",AR1292="no impacts","no impacts"
),"")</f>
        <v>Exclu</v>
      </c>
      <c r="AQ1292" s="40" t="str" cm="1">
        <f t="array" ref="AQ1292">IFERROR(_xlfn.IFS(
AR1292="MPR ISSUE","TX ISSUE",
AR1292="BSS Hardware Issue","RAN ISSUE",
AR1292="Sites strategiques, MLL, Pylone, etc.","ENVTECH",
AR1292="AKTIVCO DEFAUT GE &amp; POWER Cabinet","POWER ISSUE",
AR1292="AKTIVCO Coupure ENEO &amp; Baisse de tension","POWER ISSUE",
AR1292="Coupure ENEO &amp; Baisse de tension","POWER ISSUE",
AR1292="Defaut GE &amp; POWER Cabinet","POWER ISSUE",
AR1292="Sharing","POWER ISSUE",
AR1292="Sites strategiques &amp; DataCenter","POWER ISSUE",
AR1292="Exclu","Exclu",
AR1292="SAT","TX ISSUE",
AR1292="SPARE-ISSUE","SPARE-ISSUE",
AR1292="Fiber CAmtel","TX ISSUE",
AR1292="Fiber AOF","TX ISSUE",
AR1292="Projet OCM (HUAWEI)","TRAVAUX-HUAWEI",
AR1292="Projet OCM (NOKIA)","TRAVAUX -NOKIA",
AR1292="ACCESS-ISSUE","ACCESS-ISSUE",
AR1292="Projet OCM (ZTE, NOKIA, autres projets)","TRAVAUX OCM",
AR1292="No root CAuse","No root cause",
AR1292="ODU HS","TX ISSUE",
AR1292="IP &amp; VLAN","TX ISSUE",
AR1292="Warehouse HUAWEI","SPARE-ISSUE",
AR1292="SPARE-HS","SPARE-ISSUE",
AR1292="Power Telco","RAN ISSUE",AR1292="no impacts","no impacts"
),"")</f>
        <v>Exclu</v>
      </c>
      <c r="AR1292" s="59" t="s">
        <v>5586</v>
      </c>
      <c r="AS1292" s="40" t="str" cm="1">
        <f t="array" ref="AS1292">IFERROR(_xlfn.IFS(
AR1292="MPR ISSUE","ACTIVE",
AR1292="BSS Hardware Issue","ACTIVE",
AR1292="Sites strategiques, MLL, Pylone, etc.","PASSIVE",
AR1292="AKTIVCO DEFAUT GE &amp; POWER Cabinet","PASSIVE",
AR1292="AKTIVCO Coupure ENEO &amp; Baisse de tension","PASSIVE",
AR1292="Coupure ENEO &amp; Baisse de tension","PASSIVE",
AR1292="Defaut GE &amp; POWER Cabinet","PASSIVE",
AR1292="Sharing","PASSIVE",
AR1292="Sites strategiques &amp; DataCenter","PASSIVE",
AR1292="Exclu","Exclu",
AR1292="SAT","ACTIVE",
AR1292="SPARE-ISSUE","SPARE-ISSUE",
AR1292="Fiber CAmtel","ACTIVE",
AR1292="Fiber AOF","ACTIVE",
AR1292="Projet OCM (HUAWEI)","PLANNED WORKS",
AR1292="Projet OCM (NOKIA)","PLANNED WORKS",
AR1292="ACCESS-ISSUE","ACCESS-ISSUE",
AR1292="Projet OCM (ZTE, NOKIA, autres projets)","PLANNED WORKS",
AR1292="No root CAuse","No root cause",
AR1292="ODU HS","ACTIVE",
AR1292="IP &amp; VLAN","ACTIVE",
AR1292="Warehouse HUAWEI","SPARE-ISSUE",
AR1292="SPARE-HS","SPARE-ISSUE",
AR1292="Power Telco","ACTIVE", AR1292="no impacts","no impacts"
),"")</f>
        <v>Exclu</v>
      </c>
      <c r="AT1292" s="99" t="s">
        <v>5661</v>
      </c>
      <c r="AU1292" s="99" t="s">
        <v>2073</v>
      </c>
      <c r="AW1292" s="17"/>
      <c r="AX1292" s="17" t="s">
        <v>5536</v>
      </c>
      <c r="AY1292" s="17"/>
      <c r="AZ1292" s="17" t="s">
        <v>5536</v>
      </c>
      <c r="BA1292" s="7"/>
      <c r="BC1292" s="18"/>
      <c r="BD1292" s="18"/>
      <c r="BE1292" s="18"/>
      <c r="BF1292" s="18"/>
      <c r="BG1292" s="18"/>
      <c r="BH1292" s="18"/>
      <c r="BI1292" s="18"/>
      <c r="BJ1292" s="18"/>
      <c r="BK1292" s="18"/>
      <c r="BM1292" s="18"/>
      <c r="BN1292" s="18"/>
      <c r="BO1292" s="18"/>
      <c r="BP1292" s="9" t="s">
        <v>5661</v>
      </c>
      <c r="BQ1292" s="14"/>
      <c r="BR1292" s="102" t="s">
        <v>5536</v>
      </c>
      <c r="BS1292" s="14"/>
      <c r="BT1292" s="14"/>
      <c r="BU1292" s="9"/>
      <c r="BV1292" s="9"/>
      <c r="BW1292" s="9"/>
    </row>
    <row r="1293" spans="1:75" x14ac:dyDescent="0.35">
      <c r="A1293" s="1" t="s">
        <v>2686</v>
      </c>
      <c r="B1293" s="8" t="s">
        <v>2687</v>
      </c>
      <c r="C1293" s="3" t="s">
        <v>55</v>
      </c>
      <c r="D1293" s="1" t="s">
        <v>21</v>
      </c>
      <c r="E1293" s="1" t="s">
        <v>122</v>
      </c>
      <c r="F1293" s="3" t="s">
        <v>55</v>
      </c>
      <c r="G1293" s="1" t="s">
        <v>2686</v>
      </c>
      <c r="H1293" s="28" t="s">
        <v>5589</v>
      </c>
      <c r="I1293" s="27">
        <v>0</v>
      </c>
      <c r="J1293" s="27">
        <v>0</v>
      </c>
      <c r="K1293" s="27">
        <v>0</v>
      </c>
      <c r="L1293" s="27">
        <v>0</v>
      </c>
      <c r="M1293" s="27">
        <v>0</v>
      </c>
      <c r="N1293" s="27">
        <v>0</v>
      </c>
      <c r="O1293" s="27">
        <v>0</v>
      </c>
      <c r="P1293" s="27">
        <v>0</v>
      </c>
      <c r="Q1293" s="27">
        <v>0</v>
      </c>
      <c r="R1293" s="27">
        <v>0</v>
      </c>
      <c r="S1293" s="80">
        <v>0</v>
      </c>
      <c r="T1293" s="80">
        <v>0</v>
      </c>
      <c r="U1293" s="80">
        <v>0</v>
      </c>
      <c r="V1293" s="80">
        <v>5.7560931761563543</v>
      </c>
      <c r="W1293" s="80">
        <v>5.0284219808066011</v>
      </c>
      <c r="X1293" s="80">
        <v>10.490307705039193</v>
      </c>
      <c r="Y1293" s="80">
        <v>5.2475259179358096</v>
      </c>
      <c r="Z1293" s="80">
        <v>0</v>
      </c>
      <c r="AA1293" s="80">
        <v>0</v>
      </c>
      <c r="AB1293" s="80">
        <v>0</v>
      </c>
      <c r="AC1293" s="80">
        <v>0</v>
      </c>
      <c r="AD1293" s="80">
        <v>0</v>
      </c>
      <c r="AE1293" s="80">
        <v>0</v>
      </c>
      <c r="AF1293" s="80">
        <v>0</v>
      </c>
      <c r="AG1293" s="80"/>
      <c r="AH1293" s="80">
        <v>0</v>
      </c>
      <c r="AI1293" s="80">
        <v>0</v>
      </c>
      <c r="AJ1293" s="80">
        <v>0</v>
      </c>
      <c r="AK1293" s="80">
        <v>0</v>
      </c>
      <c r="AL1293" s="80">
        <v>0</v>
      </c>
      <c r="AM1293" s="80">
        <v>0</v>
      </c>
      <c r="AN1293" s="41" t="s">
        <v>5591</v>
      </c>
      <c r="AO1293" s="41"/>
      <c r="AP1293" s="40" t="str" cm="1">
        <f t="array" ref="AP1293">IFERROR(_xlfn.IFS(
AR1293="MPR ISSUE","PDH",
AR1293="BSS Hardware Issue","BSS",
AR1293="Sites strategiques, MLL, Pylone, etc.","ENVTECH",
AR1293="AKTIVCO DEFAUT GE &amp; POWER Cabinet","AKTIVCO",
AR1293="AKTIVCO Coupure ENEO &amp; Baisse de tension","AKTIVCO GRID ONLY",
AR1293="Coupure ENEO &amp; Baisse de tension","IHS GRID ONLY",
AR1293="Defaut GE &amp; POWER Cabinet","IHS",
AR1293="Sharing","Partners",
AR1293="Sites strategiques &amp; DataCenter","SST &amp; DC",
AR1293="Exclu","Exclu",
AR1293="SAT","SAT",
AR1293="SPARE-ISSUE","SPARE-ISSUE",
AR1293="Fiber CAmtel","TRANS_FO_CAMTEL",
AR1293="Fiber AOF","Fiber AOF",
AR1293="Projet OCM (HUAWEI)","TRAVAUX-HUAWEI",
AR1293="Projet OCM (NOKIA)","TRAVAUX-NOKIA",
AR1293="ACCESS-ISSUE","ACCESS-ISSUE",
AR1293="Projet OCM (ZTE, NOKIA, autres projets)","TRAVAUX OCM",
AR1293="No root CAuse","No root cause",
AR1293="ODU HS","PDH",
AR1293="IP &amp; VLAN","PDH",
AR1293="Warehouse HUAWEI","SPARE-ISSUE",
AR1293="SPARE-HS","SPARE-ISSUE",
AR1293="Power Telco","BSS",AR1293="no impacts","no impacts"
),"")</f>
        <v>No root cause</v>
      </c>
      <c r="AQ1293" s="40" t="str" cm="1">
        <f t="array" ref="AQ1293">IFERROR(_xlfn.IFS(
AR1293="MPR ISSUE","TX ISSUE",
AR1293="BSS Hardware Issue","RAN ISSUE",
AR1293="Sites strategiques, MLL, Pylone, etc.","ENVTECH",
AR1293="AKTIVCO DEFAUT GE &amp; POWER Cabinet","POWER ISSUE",
AR1293="AKTIVCO Coupure ENEO &amp; Baisse de tension","POWER ISSUE",
AR1293="Coupure ENEO &amp; Baisse de tension","POWER ISSUE",
AR1293="Defaut GE &amp; POWER Cabinet","POWER ISSUE",
AR1293="Sharing","POWER ISSUE",
AR1293="Sites strategiques &amp; DataCenter","POWER ISSUE",
AR1293="Exclu","Exclu",
AR1293="SAT","TX ISSUE",
AR1293="SPARE-ISSUE","SPARE-ISSUE",
AR1293="Fiber CAmtel","TX ISSUE",
AR1293="Fiber AOF","TX ISSUE",
AR1293="Projet OCM (HUAWEI)","TRAVAUX-HUAWEI",
AR1293="Projet OCM (NOKIA)","TRAVAUX -NOKIA",
AR1293="ACCESS-ISSUE","ACCESS-ISSUE",
AR1293="Projet OCM (ZTE, NOKIA, autres projets)","TRAVAUX OCM",
AR1293="No root CAuse","No root cause",
AR1293="ODU HS","TX ISSUE",
AR1293="IP &amp; VLAN","TX ISSUE",
AR1293="Warehouse HUAWEI","SPARE-ISSUE",
AR1293="SPARE-HS","SPARE-ISSUE",
AR1293="Power Telco","RAN ISSUE",AR1293="no impacts","no impacts"
),"")</f>
        <v>No root cause</v>
      </c>
      <c r="AR1293" s="59" t="s">
        <v>5343</v>
      </c>
      <c r="AS1293" s="40" t="str" cm="1">
        <f t="array" ref="AS1293">IFERROR(_xlfn.IFS(
AR1293="MPR ISSUE","ACTIVE",
AR1293="BSS Hardware Issue","ACTIVE",
AR1293="Sites strategiques, MLL, Pylone, etc.","PASSIVE",
AR1293="AKTIVCO DEFAUT GE &amp; POWER Cabinet","PASSIVE",
AR1293="AKTIVCO Coupure ENEO &amp; Baisse de tension","PASSIVE",
AR1293="Coupure ENEO &amp; Baisse de tension","PASSIVE",
AR1293="Defaut GE &amp; POWER Cabinet","PASSIVE",
AR1293="Sharing","PASSIVE",
AR1293="Sites strategiques &amp; DataCenter","PASSIVE",
AR1293="Exclu","Exclu",
AR1293="SAT","ACTIVE",
AR1293="SPARE-ISSUE","SPARE-ISSUE",
AR1293="Fiber CAmtel","ACTIVE",
AR1293="Fiber AOF","ACTIVE",
AR1293="Projet OCM (HUAWEI)","PLANNED WORKS",
AR1293="Projet OCM (NOKIA)","PLANNED WORKS",
AR1293="ACCESS-ISSUE","ACCESS-ISSUE",
AR1293="Projet OCM (ZTE, NOKIA, autres projets)","PLANNED WORKS",
AR1293="No root CAuse","No root cause",
AR1293="ODU HS","ACTIVE",
AR1293="IP &amp; VLAN","ACTIVE",
AR1293="Warehouse HUAWEI","SPARE-ISSUE",
AR1293="SPARE-HS","SPARE-ISSUE",
AR1293="Power Telco","ACTIVE", AR1293="no impacts","no impacts"
),"")</f>
        <v>No root cause</v>
      </c>
      <c r="AT1293" s="99" t="s">
        <v>5661</v>
      </c>
      <c r="AU1293" s="99" t="s">
        <v>2687</v>
      </c>
      <c r="AW1293" s="17"/>
      <c r="AX1293" s="17" t="s">
        <v>5536</v>
      </c>
      <c r="AY1293" s="17"/>
      <c r="AZ1293" s="17" t="s">
        <v>5536</v>
      </c>
      <c r="BA1293" s="7"/>
      <c r="BC1293" s="18"/>
      <c r="BD1293" s="18"/>
      <c r="BE1293" s="18"/>
      <c r="BF1293" s="18"/>
      <c r="BG1293" s="18"/>
      <c r="BH1293" s="18"/>
      <c r="BI1293" s="18"/>
      <c r="BJ1293" s="18"/>
      <c r="BK1293" s="18"/>
      <c r="BM1293" s="18"/>
      <c r="BN1293" s="18"/>
      <c r="BO1293" s="18"/>
      <c r="BP1293" s="9" t="s">
        <v>5661</v>
      </c>
      <c r="BQ1293" s="14"/>
      <c r="BR1293" s="102" t="s">
        <v>5536</v>
      </c>
      <c r="BS1293" s="14"/>
      <c r="BT1293" s="14"/>
      <c r="BU1293" s="9"/>
      <c r="BV1293" s="9"/>
      <c r="BW1293" s="9"/>
    </row>
    <row r="1294" spans="1:75" x14ac:dyDescent="0.35">
      <c r="A1294" s="1" t="s">
        <v>4198</v>
      </c>
      <c r="B1294" s="8" t="s">
        <v>4199</v>
      </c>
      <c r="C1294" s="3" t="s">
        <v>23</v>
      </c>
      <c r="D1294" s="1" t="s">
        <v>21</v>
      </c>
      <c r="E1294" s="1" t="s">
        <v>36</v>
      </c>
      <c r="F1294" s="3" t="s">
        <v>23</v>
      </c>
      <c r="G1294" s="1" t="s">
        <v>3003</v>
      </c>
      <c r="H1294" s="28" t="s">
        <v>5601</v>
      </c>
      <c r="I1294" s="27">
        <v>0</v>
      </c>
      <c r="J1294" s="27">
        <v>0</v>
      </c>
      <c r="K1294" s="27">
        <v>0</v>
      </c>
      <c r="L1294" s="27">
        <v>0</v>
      </c>
      <c r="M1294" s="27">
        <v>0</v>
      </c>
      <c r="N1294" s="27">
        <v>0</v>
      </c>
      <c r="O1294" s="27">
        <v>0</v>
      </c>
      <c r="P1294" s="27">
        <v>0</v>
      </c>
      <c r="Q1294" s="27">
        <v>0</v>
      </c>
      <c r="R1294" s="27">
        <v>0</v>
      </c>
      <c r="S1294" s="80">
        <v>0</v>
      </c>
      <c r="T1294" s="80">
        <v>0</v>
      </c>
      <c r="U1294" s="80">
        <v>0</v>
      </c>
      <c r="V1294" s="80">
        <v>0.10765253272380167</v>
      </c>
      <c r="W1294" s="80">
        <v>0</v>
      </c>
      <c r="X1294" s="80">
        <v>0</v>
      </c>
      <c r="Y1294" s="80">
        <v>4.8469500589270993</v>
      </c>
      <c r="Z1294" s="80">
        <v>0</v>
      </c>
      <c r="AA1294" s="80">
        <v>0</v>
      </c>
      <c r="AB1294" s="80">
        <v>0</v>
      </c>
      <c r="AC1294" s="80">
        <v>0</v>
      </c>
      <c r="AD1294" s="80">
        <v>0</v>
      </c>
      <c r="AE1294" s="80">
        <v>0</v>
      </c>
      <c r="AF1294" s="80">
        <v>0</v>
      </c>
      <c r="AG1294" s="80"/>
      <c r="AH1294" s="80">
        <v>0</v>
      </c>
      <c r="AI1294" s="80">
        <v>0</v>
      </c>
      <c r="AJ1294" s="80">
        <v>0</v>
      </c>
      <c r="AK1294" s="80">
        <v>0</v>
      </c>
      <c r="AL1294" s="80">
        <v>0</v>
      </c>
      <c r="AM1294" s="80">
        <v>0</v>
      </c>
      <c r="AN1294" s="41" t="s">
        <v>5558</v>
      </c>
      <c r="AO1294" s="41"/>
      <c r="AP1294" s="40" t="str" cm="1">
        <f t="array" ref="AP1294">IFERROR(_xlfn.IFS(
AR1294="MPR ISSUE","PDH",
AR1294="BSS Hardware Issue","BSS",
AR1294="Sites strategiques, MLL, Pylone, etc.","ENVTECH",
AR1294="AKTIVCO DEFAUT GE &amp; POWER Cabinet","AKTIVCO",
AR1294="AKTIVCO Coupure ENEO &amp; Baisse de tension","AKTIVCO GRID ONLY",
AR1294="Coupure ENEO &amp; Baisse de tension","IHS GRID ONLY",
AR1294="Defaut GE &amp; POWER Cabinet","IHS",
AR1294="Sharing","Partners",
AR1294="Sites strategiques &amp; DataCenter","SST &amp; DC",
AR1294="Exclu","Exclu",
AR1294="SAT","SAT",
AR1294="SPARE-ISSUE","SPARE-ISSUE",
AR1294="Fiber CAmtel","TRANS_FO_CAMTEL",
AR1294="Fiber AOF","Fiber AOF",
AR1294="Projet OCM (HUAWEI)","TRAVAUX-HUAWEI",
AR1294="Projet OCM (NOKIA)","TRAVAUX-NOKIA",
AR1294="ACCESS-ISSUE","ACCESS-ISSUE",
AR1294="Projet OCM (ZTE, NOKIA, autres projets)","TRAVAUX OCM",
AR1294="No root CAuse","No root cause",
AR1294="ODU HS","PDH",
AR1294="IP &amp; VLAN","PDH",
AR1294="Warehouse HUAWEI","SPARE-ISSUE",
AR1294="SPARE-HS","SPARE-ISSUE",
AR1294="Power Telco","BSS",AR1294="no impacts","no impacts"
),"")</f>
        <v>No root cause</v>
      </c>
      <c r="AQ1294" s="40" t="str" cm="1">
        <f t="array" ref="AQ1294">IFERROR(_xlfn.IFS(
AR1294="MPR ISSUE","TX ISSUE",
AR1294="BSS Hardware Issue","RAN ISSUE",
AR1294="Sites strategiques, MLL, Pylone, etc.","ENVTECH",
AR1294="AKTIVCO DEFAUT GE &amp; POWER Cabinet","POWER ISSUE",
AR1294="AKTIVCO Coupure ENEO &amp; Baisse de tension","POWER ISSUE",
AR1294="Coupure ENEO &amp; Baisse de tension","POWER ISSUE",
AR1294="Defaut GE &amp; POWER Cabinet","POWER ISSUE",
AR1294="Sharing","POWER ISSUE",
AR1294="Sites strategiques &amp; DataCenter","POWER ISSUE",
AR1294="Exclu","Exclu",
AR1294="SAT","TX ISSUE",
AR1294="SPARE-ISSUE","SPARE-ISSUE",
AR1294="Fiber CAmtel","TX ISSUE",
AR1294="Fiber AOF","TX ISSUE",
AR1294="Projet OCM (HUAWEI)","TRAVAUX-HUAWEI",
AR1294="Projet OCM (NOKIA)","TRAVAUX -NOKIA",
AR1294="ACCESS-ISSUE","ACCESS-ISSUE",
AR1294="Projet OCM (ZTE, NOKIA, autres projets)","TRAVAUX OCM",
AR1294="No root CAuse","No root cause",
AR1294="ODU HS","TX ISSUE",
AR1294="IP &amp; VLAN","TX ISSUE",
AR1294="Warehouse HUAWEI","SPARE-ISSUE",
AR1294="SPARE-HS","SPARE-ISSUE",
AR1294="Power Telco","RAN ISSUE",AR1294="no impacts","no impacts"
),"")</f>
        <v>No root cause</v>
      </c>
      <c r="AR1294" s="59" t="s">
        <v>5343</v>
      </c>
      <c r="AS1294" s="40" t="str" cm="1">
        <f t="array" ref="AS1294">IFERROR(_xlfn.IFS(
AR1294="MPR ISSUE","ACTIVE",
AR1294="BSS Hardware Issue","ACTIVE",
AR1294="Sites strategiques, MLL, Pylone, etc.","PASSIVE",
AR1294="AKTIVCO DEFAUT GE &amp; POWER Cabinet","PASSIVE",
AR1294="AKTIVCO Coupure ENEO &amp; Baisse de tension","PASSIVE",
AR1294="Coupure ENEO &amp; Baisse de tension","PASSIVE",
AR1294="Defaut GE &amp; POWER Cabinet","PASSIVE",
AR1294="Sharing","PASSIVE",
AR1294="Sites strategiques &amp; DataCenter","PASSIVE",
AR1294="Exclu","Exclu",
AR1294="SAT","ACTIVE",
AR1294="SPARE-ISSUE","SPARE-ISSUE",
AR1294="Fiber CAmtel","ACTIVE",
AR1294="Fiber AOF","ACTIVE",
AR1294="Projet OCM (HUAWEI)","PLANNED WORKS",
AR1294="Projet OCM (NOKIA)","PLANNED WORKS",
AR1294="ACCESS-ISSUE","ACCESS-ISSUE",
AR1294="Projet OCM (ZTE, NOKIA, autres projets)","PLANNED WORKS",
AR1294="No root CAuse","No root cause",
AR1294="ODU HS","ACTIVE",
AR1294="IP &amp; VLAN","ACTIVE",
AR1294="Warehouse HUAWEI","SPARE-ISSUE",
AR1294="SPARE-HS","SPARE-ISSUE",
AR1294="Power Telco","ACTIVE", AR1294="no impacts","no impacts"
),"")</f>
        <v>No root cause</v>
      </c>
      <c r="AT1294" s="99" t="s">
        <v>5661</v>
      </c>
      <c r="AU1294" s="99" t="s">
        <v>4199</v>
      </c>
      <c r="AW1294" s="17"/>
      <c r="AX1294" s="17" t="s">
        <v>5536</v>
      </c>
      <c r="AY1294" s="17"/>
      <c r="AZ1294" s="17" t="s">
        <v>5536</v>
      </c>
      <c r="BA1294" s="7"/>
      <c r="BC1294" s="18"/>
      <c r="BD1294" s="18"/>
      <c r="BE1294" s="18"/>
      <c r="BF1294" s="18"/>
      <c r="BG1294" s="18"/>
      <c r="BH1294" s="18"/>
      <c r="BI1294" s="18"/>
      <c r="BJ1294" s="18"/>
      <c r="BK1294" s="18"/>
      <c r="BM1294" s="18"/>
      <c r="BN1294" s="18"/>
      <c r="BO1294" s="18"/>
      <c r="BP1294" s="9" t="s">
        <v>5661</v>
      </c>
      <c r="BQ1294" s="14"/>
      <c r="BR1294" s="102" t="s">
        <v>5536</v>
      </c>
      <c r="BS1294" s="14"/>
      <c r="BT1294" s="14"/>
      <c r="BU1294" s="9"/>
      <c r="BV1294" s="9"/>
      <c r="BW1294" s="9"/>
    </row>
    <row r="1295" spans="1:75" x14ac:dyDescent="0.35">
      <c r="A1295" s="1" t="s">
        <v>494</v>
      </c>
      <c r="B1295" s="8" t="s">
        <v>495</v>
      </c>
      <c r="C1295" s="3" t="s">
        <v>32</v>
      </c>
      <c r="D1295" s="1" t="s">
        <v>11</v>
      </c>
      <c r="E1295" s="1" t="s">
        <v>12</v>
      </c>
      <c r="F1295" s="3" t="s">
        <v>31</v>
      </c>
      <c r="G1295" s="1" t="s">
        <v>32</v>
      </c>
      <c r="H1295" s="30" t="s">
        <v>5587</v>
      </c>
      <c r="I1295" s="27">
        <v>0</v>
      </c>
      <c r="J1295" s="27">
        <v>0</v>
      </c>
      <c r="K1295" s="27">
        <v>5.0418696298579189</v>
      </c>
      <c r="L1295" s="27">
        <v>20.032359966099083</v>
      </c>
      <c r="M1295" s="27">
        <v>20.032359966099083</v>
      </c>
      <c r="N1295" s="27">
        <v>20.032359966099083</v>
      </c>
      <c r="O1295" s="27">
        <v>0</v>
      </c>
      <c r="P1295" s="27">
        <v>0.68156751789928505</v>
      </c>
      <c r="Q1295" s="27">
        <v>0</v>
      </c>
      <c r="R1295" s="27">
        <v>1.0392321784763419</v>
      </c>
      <c r="S1295" s="80">
        <v>4.6752517599655281</v>
      </c>
      <c r="T1295" s="80">
        <v>0</v>
      </c>
      <c r="U1295" s="80">
        <v>0</v>
      </c>
      <c r="V1295" s="80">
        <v>1.8013429100568119E-3</v>
      </c>
      <c r="W1295" s="80">
        <v>0</v>
      </c>
      <c r="X1295" s="80">
        <v>0</v>
      </c>
      <c r="Y1295" s="80">
        <v>4.7424364999871589</v>
      </c>
      <c r="Z1295" s="80">
        <v>0</v>
      </c>
      <c r="AA1295" s="80">
        <v>0</v>
      </c>
      <c r="AB1295" s="80">
        <v>0</v>
      </c>
      <c r="AC1295" s="80">
        <v>0</v>
      </c>
      <c r="AD1295" s="80">
        <v>0</v>
      </c>
      <c r="AE1295" s="80">
        <v>0</v>
      </c>
      <c r="AF1295" s="80">
        <v>0</v>
      </c>
      <c r="AG1295" s="80"/>
      <c r="AH1295" s="80">
        <v>0</v>
      </c>
      <c r="AI1295" s="80">
        <v>0</v>
      </c>
      <c r="AJ1295" s="80">
        <v>0</v>
      </c>
      <c r="AK1295" s="80">
        <v>0</v>
      </c>
      <c r="AL1295" s="80">
        <v>0</v>
      </c>
      <c r="AM1295" s="80">
        <v>0</v>
      </c>
      <c r="AN1295" s="41" t="s">
        <v>5558</v>
      </c>
      <c r="AO1295" s="41"/>
      <c r="AP1295" s="40" t="str" cm="1">
        <f t="array" ref="AP1295">IFERROR(_xlfn.IFS(
AR1295="MPR ISSUE","PDH",
AR1295="BSS Hardware Issue","BSS",
AR1295="Sites strategiques, MLL, Pylone, etc.","ENVTECH",
AR1295="AKTIVCO DEFAUT GE &amp; POWER Cabinet","AKTIVCO",
AR1295="AKTIVCO Coupure ENEO &amp; Baisse de tension","AKTIVCO GRID ONLY",
AR1295="Coupure ENEO &amp; Baisse de tension","IHS GRID ONLY",
AR1295="Defaut GE &amp; POWER Cabinet","IHS",
AR1295="Sharing","Partners",
AR1295="Sites strategiques &amp; DataCenter","SST &amp; DC",
AR1295="Exclu","Exclu",
AR1295="SAT","SAT",
AR1295="SPARE-ISSUE","SPARE-ISSUE",
AR1295="Fiber CAmtel","TRANS_FO_CAMTEL",
AR1295="Fiber AOF","Fiber AOF",
AR1295="Projet OCM (HUAWEI)","TRAVAUX-HUAWEI",
AR1295="Projet OCM (NOKIA)","TRAVAUX-NOKIA",
AR1295="ACCESS-ISSUE","ACCESS-ISSUE",
AR1295="Projet OCM (ZTE, NOKIA, autres projets)","TRAVAUX OCM",
AR1295="No root CAuse","No root cause",
AR1295="ODU HS","PDH",
AR1295="IP &amp; VLAN","PDH",
AR1295="Warehouse HUAWEI","SPARE-ISSUE",
AR1295="SPARE-HS","SPARE-ISSUE",
AR1295="Power Telco","BSS",AR1295="no impacts","no impacts"
),"")</f>
        <v>No root cause</v>
      </c>
      <c r="AQ1295" s="40" t="str" cm="1">
        <f t="array" ref="AQ1295">IFERROR(_xlfn.IFS(
AR1295="MPR ISSUE","TX ISSUE",
AR1295="BSS Hardware Issue","RAN ISSUE",
AR1295="Sites strategiques, MLL, Pylone, etc.","ENVTECH",
AR1295="AKTIVCO DEFAUT GE &amp; POWER Cabinet","POWER ISSUE",
AR1295="AKTIVCO Coupure ENEO &amp; Baisse de tension","POWER ISSUE",
AR1295="Coupure ENEO &amp; Baisse de tension","POWER ISSUE",
AR1295="Defaut GE &amp; POWER Cabinet","POWER ISSUE",
AR1295="Sharing","POWER ISSUE",
AR1295="Sites strategiques &amp; DataCenter","POWER ISSUE",
AR1295="Exclu","Exclu",
AR1295="SAT","TX ISSUE",
AR1295="SPARE-ISSUE","SPARE-ISSUE",
AR1295="Fiber CAmtel","TX ISSUE",
AR1295="Fiber AOF","TX ISSUE",
AR1295="Projet OCM (HUAWEI)","TRAVAUX-HUAWEI",
AR1295="Projet OCM (NOKIA)","TRAVAUX -NOKIA",
AR1295="ACCESS-ISSUE","ACCESS-ISSUE",
AR1295="Projet OCM (ZTE, NOKIA, autres projets)","TRAVAUX OCM",
AR1295="No root CAuse","No root cause",
AR1295="ODU HS","TX ISSUE",
AR1295="IP &amp; VLAN","TX ISSUE",
AR1295="Warehouse HUAWEI","SPARE-ISSUE",
AR1295="SPARE-HS","SPARE-ISSUE",
AR1295="Power Telco","RAN ISSUE",AR1295="no impacts","no impacts"
),"")</f>
        <v>No root cause</v>
      </c>
      <c r="AR1295" s="59" t="s">
        <v>5343</v>
      </c>
      <c r="AS1295" s="40" t="str" cm="1">
        <f t="array" ref="AS1295">IFERROR(_xlfn.IFS(
AR1295="MPR ISSUE","ACTIVE",
AR1295="BSS Hardware Issue","ACTIVE",
AR1295="Sites strategiques, MLL, Pylone, etc.","PASSIVE",
AR1295="AKTIVCO DEFAUT GE &amp; POWER Cabinet","PASSIVE",
AR1295="AKTIVCO Coupure ENEO &amp; Baisse de tension","PASSIVE",
AR1295="Coupure ENEO &amp; Baisse de tension","PASSIVE",
AR1295="Defaut GE &amp; POWER Cabinet","PASSIVE",
AR1295="Sharing","PASSIVE",
AR1295="Sites strategiques &amp; DataCenter","PASSIVE",
AR1295="Exclu","Exclu",
AR1295="SAT","ACTIVE",
AR1295="SPARE-ISSUE","SPARE-ISSUE",
AR1295="Fiber CAmtel","ACTIVE",
AR1295="Fiber AOF","ACTIVE",
AR1295="Projet OCM (HUAWEI)","PLANNED WORKS",
AR1295="Projet OCM (NOKIA)","PLANNED WORKS",
AR1295="ACCESS-ISSUE","ACCESS-ISSUE",
AR1295="Projet OCM (ZTE, NOKIA, autres projets)","PLANNED WORKS",
AR1295="No root CAuse","No root cause",
AR1295="ODU HS","ACTIVE",
AR1295="IP &amp; VLAN","ACTIVE",
AR1295="Warehouse HUAWEI","SPARE-ISSUE",
AR1295="SPARE-HS","SPARE-ISSUE",
AR1295="Power Telco","ACTIVE", AR1295="no impacts","no impacts"
),"")</f>
        <v>No root cause</v>
      </c>
      <c r="AT1295" s="99" t="s">
        <v>5661</v>
      </c>
      <c r="AU1295" s="99" t="s">
        <v>495</v>
      </c>
      <c r="AW1295" s="17"/>
      <c r="AX1295" s="17" t="s">
        <v>5536</v>
      </c>
      <c r="AY1295" s="17"/>
      <c r="AZ1295" s="17" t="s">
        <v>5536</v>
      </c>
      <c r="BA1295" s="7"/>
      <c r="BC1295" s="18"/>
      <c r="BD1295" s="18"/>
      <c r="BE1295" s="18"/>
      <c r="BF1295" s="18"/>
      <c r="BG1295" s="18"/>
      <c r="BH1295" s="18"/>
      <c r="BI1295" s="18"/>
      <c r="BJ1295" s="18"/>
      <c r="BK1295" s="18"/>
      <c r="BM1295" s="18"/>
      <c r="BN1295" s="18"/>
      <c r="BO1295" s="18"/>
      <c r="BP1295" s="9" t="s">
        <v>5661</v>
      </c>
      <c r="BQ1295" s="14"/>
      <c r="BR1295" s="102" t="s">
        <v>5536</v>
      </c>
      <c r="BS1295" s="14"/>
      <c r="BT1295" s="14"/>
      <c r="BU1295" s="9"/>
      <c r="BV1295" s="9"/>
      <c r="BW1295" s="9"/>
    </row>
    <row r="1296" spans="1:75" x14ac:dyDescent="0.35">
      <c r="A1296" s="1" t="s">
        <v>2423</v>
      </c>
      <c r="B1296" s="8" t="s">
        <v>2424</v>
      </c>
      <c r="C1296" s="3" t="s">
        <v>32</v>
      </c>
      <c r="D1296" s="1" t="s">
        <v>11</v>
      </c>
      <c r="E1296" s="1" t="s">
        <v>12</v>
      </c>
      <c r="F1296" s="3" t="s">
        <v>31</v>
      </c>
      <c r="G1296" s="1" t="s">
        <v>32</v>
      </c>
      <c r="H1296" s="30" t="s">
        <v>5587</v>
      </c>
      <c r="I1296" s="27">
        <v>0.12907246178299447</v>
      </c>
      <c r="J1296" s="27">
        <v>0</v>
      </c>
      <c r="K1296" s="27">
        <v>0</v>
      </c>
      <c r="L1296" s="27">
        <v>0</v>
      </c>
      <c r="M1296" s="27">
        <v>0</v>
      </c>
      <c r="N1296" s="27">
        <v>0</v>
      </c>
      <c r="O1296" s="27">
        <v>0</v>
      </c>
      <c r="P1296" s="27">
        <v>0</v>
      </c>
      <c r="Q1296" s="27">
        <v>0</v>
      </c>
      <c r="R1296" s="27">
        <v>0</v>
      </c>
      <c r="S1296" s="80">
        <v>0</v>
      </c>
      <c r="T1296" s="80">
        <v>0</v>
      </c>
      <c r="U1296" s="80">
        <v>0</v>
      </c>
      <c r="V1296" s="80">
        <v>2.4255706511658228E-3</v>
      </c>
      <c r="W1296" s="80">
        <v>0</v>
      </c>
      <c r="X1296" s="80">
        <v>0</v>
      </c>
      <c r="Y1296" s="80">
        <v>4.7058745894365011</v>
      </c>
      <c r="Z1296" s="80">
        <v>0</v>
      </c>
      <c r="AA1296" s="80">
        <v>0</v>
      </c>
      <c r="AB1296" s="80">
        <v>0</v>
      </c>
      <c r="AC1296" s="80">
        <v>0</v>
      </c>
      <c r="AD1296" s="80">
        <v>0</v>
      </c>
      <c r="AE1296" s="80">
        <v>0</v>
      </c>
      <c r="AF1296" s="80">
        <v>0.17733418370986803</v>
      </c>
      <c r="AG1296" s="80"/>
      <c r="AH1296" s="80">
        <v>0</v>
      </c>
      <c r="AI1296" s="80">
        <v>0</v>
      </c>
      <c r="AJ1296" s="80">
        <v>0</v>
      </c>
      <c r="AK1296" s="80">
        <v>0</v>
      </c>
      <c r="AL1296" s="80">
        <v>0</v>
      </c>
      <c r="AM1296" s="80">
        <v>0</v>
      </c>
      <c r="AN1296" s="41" t="s">
        <v>5558</v>
      </c>
      <c r="AO1296" s="41"/>
      <c r="AP1296" s="40" t="str" cm="1">
        <f t="array" ref="AP1296">IFERROR(_xlfn.IFS(
AR1296="MPR ISSUE","PDH",
AR1296="BSS Hardware Issue","BSS",
AR1296="Sites strategiques, MLL, Pylone, etc.","ENVTECH",
AR1296="AKTIVCO DEFAUT GE &amp; POWER Cabinet","AKTIVCO",
AR1296="AKTIVCO Coupure ENEO &amp; Baisse de tension","AKTIVCO GRID ONLY",
AR1296="Coupure ENEO &amp; Baisse de tension","IHS GRID ONLY",
AR1296="Defaut GE &amp; POWER Cabinet","IHS",
AR1296="Sharing","Partners",
AR1296="Sites strategiques &amp; DataCenter","SST &amp; DC",
AR1296="Exclu","Exclu",
AR1296="SAT","SAT",
AR1296="SPARE-ISSUE","SPARE-ISSUE",
AR1296="Fiber CAmtel","TRANS_FO_CAMTEL",
AR1296="Fiber AOF","Fiber AOF",
AR1296="Projet OCM (HUAWEI)","TRAVAUX-HUAWEI",
AR1296="Projet OCM (NOKIA)","TRAVAUX-NOKIA",
AR1296="ACCESS-ISSUE","ACCESS-ISSUE",
AR1296="Projet OCM (ZTE, NOKIA, autres projets)","TRAVAUX OCM",
AR1296="No root CAuse","No root cause",
AR1296="ODU HS","PDH",
AR1296="IP &amp; VLAN","PDH",
AR1296="Warehouse HUAWEI","SPARE-ISSUE",
AR1296="SPARE-HS","SPARE-ISSUE",
AR1296="Power Telco","BSS",AR1296="no impacts","no impacts"
),"")</f>
        <v>No root cause</v>
      </c>
      <c r="AQ1296" s="40" t="str" cm="1">
        <f t="array" ref="AQ1296">IFERROR(_xlfn.IFS(
AR1296="MPR ISSUE","TX ISSUE",
AR1296="BSS Hardware Issue","RAN ISSUE",
AR1296="Sites strategiques, MLL, Pylone, etc.","ENVTECH",
AR1296="AKTIVCO DEFAUT GE &amp; POWER Cabinet","POWER ISSUE",
AR1296="AKTIVCO Coupure ENEO &amp; Baisse de tension","POWER ISSUE",
AR1296="Coupure ENEO &amp; Baisse de tension","POWER ISSUE",
AR1296="Defaut GE &amp; POWER Cabinet","POWER ISSUE",
AR1296="Sharing","POWER ISSUE",
AR1296="Sites strategiques &amp; DataCenter","POWER ISSUE",
AR1296="Exclu","Exclu",
AR1296="SAT","TX ISSUE",
AR1296="SPARE-ISSUE","SPARE-ISSUE",
AR1296="Fiber CAmtel","TX ISSUE",
AR1296="Fiber AOF","TX ISSUE",
AR1296="Projet OCM (HUAWEI)","TRAVAUX-HUAWEI",
AR1296="Projet OCM (NOKIA)","TRAVAUX -NOKIA",
AR1296="ACCESS-ISSUE","ACCESS-ISSUE",
AR1296="Projet OCM (ZTE, NOKIA, autres projets)","TRAVAUX OCM",
AR1296="No root CAuse","No root cause",
AR1296="ODU HS","TX ISSUE",
AR1296="IP &amp; VLAN","TX ISSUE",
AR1296="Warehouse HUAWEI","SPARE-ISSUE",
AR1296="SPARE-HS","SPARE-ISSUE",
AR1296="Power Telco","RAN ISSUE",AR1296="no impacts","no impacts"
),"")</f>
        <v>No root cause</v>
      </c>
      <c r="AR1296" s="59" t="s">
        <v>5343</v>
      </c>
      <c r="AS1296" s="40" t="str" cm="1">
        <f t="array" ref="AS1296">IFERROR(_xlfn.IFS(
AR1296="MPR ISSUE","ACTIVE",
AR1296="BSS Hardware Issue","ACTIVE",
AR1296="Sites strategiques, MLL, Pylone, etc.","PASSIVE",
AR1296="AKTIVCO DEFAUT GE &amp; POWER Cabinet","PASSIVE",
AR1296="AKTIVCO Coupure ENEO &amp; Baisse de tension","PASSIVE",
AR1296="Coupure ENEO &amp; Baisse de tension","PASSIVE",
AR1296="Defaut GE &amp; POWER Cabinet","PASSIVE",
AR1296="Sharing","PASSIVE",
AR1296="Sites strategiques &amp; DataCenter","PASSIVE",
AR1296="Exclu","Exclu",
AR1296="SAT","ACTIVE",
AR1296="SPARE-ISSUE","SPARE-ISSUE",
AR1296="Fiber CAmtel","ACTIVE",
AR1296="Fiber AOF","ACTIVE",
AR1296="Projet OCM (HUAWEI)","PLANNED WORKS",
AR1296="Projet OCM (NOKIA)","PLANNED WORKS",
AR1296="ACCESS-ISSUE","ACCESS-ISSUE",
AR1296="Projet OCM (ZTE, NOKIA, autres projets)","PLANNED WORKS",
AR1296="No root CAuse","No root cause",
AR1296="ODU HS","ACTIVE",
AR1296="IP &amp; VLAN","ACTIVE",
AR1296="Warehouse HUAWEI","SPARE-ISSUE",
AR1296="SPARE-HS","SPARE-ISSUE",
AR1296="Power Telco","ACTIVE", AR1296="no impacts","no impacts"
),"")</f>
        <v>No root cause</v>
      </c>
      <c r="AT1296" s="99" t="s">
        <v>5661</v>
      </c>
      <c r="AU1296" s="99" t="s">
        <v>2424</v>
      </c>
      <c r="AW1296" s="17"/>
      <c r="AX1296" s="17" t="s">
        <v>5536</v>
      </c>
      <c r="AY1296" s="17"/>
      <c r="AZ1296" s="17" t="s">
        <v>5536</v>
      </c>
      <c r="BA1296" s="7"/>
      <c r="BC1296" s="18"/>
      <c r="BD1296" s="18"/>
      <c r="BE1296" s="18"/>
      <c r="BF1296" s="18"/>
      <c r="BG1296" s="18"/>
      <c r="BH1296" s="18"/>
      <c r="BI1296" s="18"/>
      <c r="BJ1296" s="18"/>
      <c r="BK1296" s="18"/>
      <c r="BM1296" s="18"/>
      <c r="BN1296" s="18"/>
      <c r="BO1296" s="18"/>
      <c r="BP1296" s="9" t="s">
        <v>5661</v>
      </c>
      <c r="BQ1296" s="14"/>
      <c r="BR1296" s="102" t="s">
        <v>5536</v>
      </c>
      <c r="BS1296" s="14"/>
      <c r="BT1296" s="14"/>
      <c r="BU1296" s="9"/>
      <c r="BV1296" s="9"/>
      <c r="BW1296" s="9"/>
    </row>
    <row r="1297" spans="1:75" x14ac:dyDescent="0.35">
      <c r="A1297" s="1" t="s">
        <v>796</v>
      </c>
      <c r="B1297" s="8" t="s">
        <v>797</v>
      </c>
      <c r="C1297" s="3" t="s">
        <v>32</v>
      </c>
      <c r="D1297" s="1" t="s">
        <v>11</v>
      </c>
      <c r="E1297" s="1" t="s">
        <v>12</v>
      </c>
      <c r="F1297" s="3" t="s">
        <v>31</v>
      </c>
      <c r="G1297" s="1" t="s">
        <v>32</v>
      </c>
      <c r="H1297" s="30" t="s">
        <v>5587</v>
      </c>
      <c r="I1297" s="27">
        <v>0</v>
      </c>
      <c r="J1297" s="27">
        <v>0</v>
      </c>
      <c r="K1297" s="27">
        <v>0</v>
      </c>
      <c r="L1297" s="27">
        <v>0</v>
      </c>
      <c r="M1297" s="27">
        <v>0</v>
      </c>
      <c r="N1297" s="27">
        <v>0</v>
      </c>
      <c r="O1297" s="27">
        <v>0</v>
      </c>
      <c r="P1297" s="27">
        <v>0</v>
      </c>
      <c r="Q1297" s="27">
        <v>0</v>
      </c>
      <c r="R1297" s="27">
        <v>0</v>
      </c>
      <c r="S1297" s="80">
        <v>0</v>
      </c>
      <c r="T1297" s="80">
        <v>0</v>
      </c>
      <c r="U1297" s="80">
        <v>0</v>
      </c>
      <c r="V1297" s="80">
        <v>0</v>
      </c>
      <c r="W1297" s="80">
        <v>0</v>
      </c>
      <c r="X1297" s="80">
        <v>0</v>
      </c>
      <c r="Y1297" s="80">
        <v>4.6787652703940523</v>
      </c>
      <c r="Z1297" s="80">
        <v>0.42072949750736932</v>
      </c>
      <c r="AA1297" s="80">
        <v>0</v>
      </c>
      <c r="AB1297" s="80">
        <v>0</v>
      </c>
      <c r="AC1297" s="80">
        <v>0</v>
      </c>
      <c r="AD1297" s="80">
        <v>0</v>
      </c>
      <c r="AE1297" s="80">
        <v>0</v>
      </c>
      <c r="AF1297" s="80">
        <v>0</v>
      </c>
      <c r="AG1297" s="80"/>
      <c r="AH1297" s="80">
        <v>0</v>
      </c>
      <c r="AI1297" s="80">
        <v>0</v>
      </c>
      <c r="AJ1297" s="80">
        <v>0</v>
      </c>
      <c r="AK1297" s="80">
        <v>0</v>
      </c>
      <c r="AL1297" s="80">
        <v>0</v>
      </c>
      <c r="AM1297" s="80">
        <v>0</v>
      </c>
      <c r="AN1297" s="41" t="s">
        <v>5558</v>
      </c>
      <c r="AO1297" s="41"/>
      <c r="AP1297" s="40" t="str" cm="1">
        <f t="array" ref="AP1297">IFERROR(_xlfn.IFS(
AR1297="MPR ISSUE","PDH",
AR1297="BSS Hardware Issue","BSS",
AR1297="Sites strategiques, MLL, Pylone, etc.","ENVTECH",
AR1297="AKTIVCO DEFAUT GE &amp; POWER Cabinet","AKTIVCO",
AR1297="AKTIVCO Coupure ENEO &amp; Baisse de tension","AKTIVCO GRID ONLY",
AR1297="Coupure ENEO &amp; Baisse de tension","IHS GRID ONLY",
AR1297="Defaut GE &amp; POWER Cabinet","IHS",
AR1297="Sharing","Partners",
AR1297="Sites strategiques &amp; DataCenter","SST &amp; DC",
AR1297="Exclu","Exclu",
AR1297="SAT","SAT",
AR1297="SPARE-ISSUE","SPARE-ISSUE",
AR1297="Fiber CAmtel","TRANS_FO_CAMTEL",
AR1297="Fiber AOF","Fiber AOF",
AR1297="Projet OCM (HUAWEI)","TRAVAUX-HUAWEI",
AR1297="Projet OCM (NOKIA)","TRAVAUX-NOKIA",
AR1297="ACCESS-ISSUE","ACCESS-ISSUE",
AR1297="Projet OCM (ZTE, NOKIA, autres projets)","TRAVAUX OCM",
AR1297="No root CAuse","No root cause",
AR1297="ODU HS","PDH",
AR1297="IP &amp; VLAN","PDH",
AR1297="Warehouse HUAWEI","SPARE-ISSUE",
AR1297="SPARE-HS","SPARE-ISSUE",
AR1297="Power Telco","BSS",AR1297="no impacts","no impacts"
),"")</f>
        <v>No root cause</v>
      </c>
      <c r="AQ1297" s="40" t="str" cm="1">
        <f t="array" ref="AQ1297">IFERROR(_xlfn.IFS(
AR1297="MPR ISSUE","TX ISSUE",
AR1297="BSS Hardware Issue","RAN ISSUE",
AR1297="Sites strategiques, MLL, Pylone, etc.","ENVTECH",
AR1297="AKTIVCO DEFAUT GE &amp; POWER Cabinet","POWER ISSUE",
AR1297="AKTIVCO Coupure ENEO &amp; Baisse de tension","POWER ISSUE",
AR1297="Coupure ENEO &amp; Baisse de tension","POWER ISSUE",
AR1297="Defaut GE &amp; POWER Cabinet","POWER ISSUE",
AR1297="Sharing","POWER ISSUE",
AR1297="Sites strategiques &amp; DataCenter","POWER ISSUE",
AR1297="Exclu","Exclu",
AR1297="SAT","TX ISSUE",
AR1297="SPARE-ISSUE","SPARE-ISSUE",
AR1297="Fiber CAmtel","TX ISSUE",
AR1297="Fiber AOF","TX ISSUE",
AR1297="Projet OCM (HUAWEI)","TRAVAUX-HUAWEI",
AR1297="Projet OCM (NOKIA)","TRAVAUX -NOKIA",
AR1297="ACCESS-ISSUE","ACCESS-ISSUE",
AR1297="Projet OCM (ZTE, NOKIA, autres projets)","TRAVAUX OCM",
AR1297="No root CAuse","No root cause",
AR1297="ODU HS","TX ISSUE",
AR1297="IP &amp; VLAN","TX ISSUE",
AR1297="Warehouse HUAWEI","SPARE-ISSUE",
AR1297="SPARE-HS","SPARE-ISSUE",
AR1297="Power Telco","RAN ISSUE",AR1297="no impacts","no impacts"
),"")</f>
        <v>No root cause</v>
      </c>
      <c r="AR1297" s="59" t="s">
        <v>5343</v>
      </c>
      <c r="AS1297" s="40" t="str" cm="1">
        <f t="array" ref="AS1297">IFERROR(_xlfn.IFS(
AR1297="MPR ISSUE","ACTIVE",
AR1297="BSS Hardware Issue","ACTIVE",
AR1297="Sites strategiques, MLL, Pylone, etc.","PASSIVE",
AR1297="AKTIVCO DEFAUT GE &amp; POWER Cabinet","PASSIVE",
AR1297="AKTIVCO Coupure ENEO &amp; Baisse de tension","PASSIVE",
AR1297="Coupure ENEO &amp; Baisse de tension","PASSIVE",
AR1297="Defaut GE &amp; POWER Cabinet","PASSIVE",
AR1297="Sharing","PASSIVE",
AR1297="Sites strategiques &amp; DataCenter","PASSIVE",
AR1297="Exclu","Exclu",
AR1297="SAT","ACTIVE",
AR1297="SPARE-ISSUE","SPARE-ISSUE",
AR1297="Fiber CAmtel","ACTIVE",
AR1297="Fiber AOF","ACTIVE",
AR1297="Projet OCM (HUAWEI)","PLANNED WORKS",
AR1297="Projet OCM (NOKIA)","PLANNED WORKS",
AR1297="ACCESS-ISSUE","ACCESS-ISSUE",
AR1297="Projet OCM (ZTE, NOKIA, autres projets)","PLANNED WORKS",
AR1297="No root CAuse","No root cause",
AR1297="ODU HS","ACTIVE",
AR1297="IP &amp; VLAN","ACTIVE",
AR1297="Warehouse HUAWEI","SPARE-ISSUE",
AR1297="SPARE-HS","SPARE-ISSUE",
AR1297="Power Telco","ACTIVE", AR1297="no impacts","no impacts"
),"")</f>
        <v>No root cause</v>
      </c>
      <c r="AT1297" s="99" t="s">
        <v>5661</v>
      </c>
      <c r="AU1297" s="99" t="s">
        <v>797</v>
      </c>
      <c r="AW1297" s="17"/>
      <c r="AX1297" s="17" t="s">
        <v>5536</v>
      </c>
      <c r="AY1297" s="17"/>
      <c r="AZ1297" s="17" t="s">
        <v>5536</v>
      </c>
      <c r="BA1297" s="7"/>
      <c r="BC1297" s="18"/>
      <c r="BD1297" s="18"/>
      <c r="BE1297" s="18"/>
      <c r="BF1297" s="18"/>
      <c r="BG1297" s="18"/>
      <c r="BH1297" s="18"/>
      <c r="BI1297" s="18"/>
      <c r="BJ1297" s="18"/>
      <c r="BK1297" s="18"/>
      <c r="BM1297" s="18"/>
      <c r="BN1297" s="18"/>
      <c r="BO1297" s="18"/>
      <c r="BP1297" s="9" t="s">
        <v>5661</v>
      </c>
      <c r="BQ1297" s="14"/>
      <c r="BR1297" s="102" t="s">
        <v>5536</v>
      </c>
      <c r="BS1297" s="14"/>
      <c r="BT1297" s="14"/>
      <c r="BU1297" s="9"/>
      <c r="BV1297" s="9"/>
      <c r="BW1297" s="9"/>
    </row>
    <row r="1298" spans="1:75" x14ac:dyDescent="0.35">
      <c r="A1298" s="2" t="s">
        <v>1384</v>
      </c>
      <c r="B1298" s="8" t="s">
        <v>1385</v>
      </c>
      <c r="C1298" s="3" t="s">
        <v>102</v>
      </c>
      <c r="D1298" s="1" t="s">
        <v>11</v>
      </c>
      <c r="E1298" s="1" t="s">
        <v>237</v>
      </c>
      <c r="F1298" s="3" t="s">
        <v>102</v>
      </c>
      <c r="G1298" s="1" t="s">
        <v>1386</v>
      </c>
      <c r="H1298" s="28" t="s">
        <v>5589</v>
      </c>
      <c r="I1298" s="27">
        <v>0</v>
      </c>
      <c r="J1298" s="27">
        <v>0</v>
      </c>
      <c r="K1298" s="27">
        <v>0</v>
      </c>
      <c r="L1298" s="27">
        <v>0</v>
      </c>
      <c r="M1298" s="27">
        <v>0</v>
      </c>
      <c r="N1298" s="27">
        <v>0</v>
      </c>
      <c r="O1298" s="27">
        <v>0</v>
      </c>
      <c r="P1298" s="27">
        <v>0</v>
      </c>
      <c r="Q1298" s="27">
        <v>0</v>
      </c>
      <c r="R1298" s="27">
        <v>0</v>
      </c>
      <c r="S1298" s="80">
        <v>0</v>
      </c>
      <c r="T1298" s="80">
        <v>0</v>
      </c>
      <c r="U1298" s="80">
        <v>0</v>
      </c>
      <c r="V1298" s="80">
        <v>4.62311982604378</v>
      </c>
      <c r="W1298" s="80">
        <v>4.6228522998690194</v>
      </c>
      <c r="X1298" s="80">
        <v>4.628381174147413</v>
      </c>
      <c r="Y1298" s="80">
        <v>4.6228522998690194</v>
      </c>
      <c r="Z1298" s="80">
        <v>0</v>
      </c>
      <c r="AA1298" s="80">
        <v>0</v>
      </c>
      <c r="AB1298" s="80">
        <v>0</v>
      </c>
      <c r="AC1298" s="80">
        <v>0</v>
      </c>
      <c r="AD1298" s="80">
        <v>0</v>
      </c>
      <c r="AE1298" s="80">
        <v>0</v>
      </c>
      <c r="AF1298" s="80">
        <v>0</v>
      </c>
      <c r="AG1298" s="80"/>
      <c r="AH1298" s="80">
        <v>0</v>
      </c>
      <c r="AI1298" s="80">
        <v>0</v>
      </c>
      <c r="AJ1298" s="80">
        <v>0</v>
      </c>
      <c r="AK1298" s="80">
        <v>0</v>
      </c>
      <c r="AL1298" s="80">
        <v>0</v>
      </c>
      <c r="AM1298" s="80">
        <v>0</v>
      </c>
      <c r="AN1298" s="41" t="s">
        <v>5586</v>
      </c>
      <c r="AO1298" s="41"/>
      <c r="AP1298" s="40" t="str" cm="1">
        <f t="array" ref="AP1298">IFERROR(_xlfn.IFS(
AR1298="MPR ISSUE","PDH",
AR1298="BSS Hardware Issue","BSS",
AR1298="Sites strategiques, MLL, Pylone, etc.","ENVTECH",
AR1298="AKTIVCO DEFAUT GE &amp; POWER Cabinet","AKTIVCO",
AR1298="AKTIVCO Coupure ENEO &amp; Baisse de tension","AKTIVCO GRID ONLY",
AR1298="Coupure ENEO &amp; Baisse de tension","IHS GRID ONLY",
AR1298="Defaut GE &amp; POWER Cabinet","IHS",
AR1298="Sharing","Partners",
AR1298="Sites strategiques &amp; DataCenter","SST &amp; DC",
AR1298="Exclu","Exclu",
AR1298="SAT","SAT",
AR1298="SPARE-ISSUE","SPARE-ISSUE",
AR1298="Fiber CAmtel","TRANS_FO_CAMTEL",
AR1298="Fiber AOF","Fiber AOF",
AR1298="Projet OCM (HUAWEI)","TRAVAUX-HUAWEI",
AR1298="Projet OCM (NOKIA)","TRAVAUX-NOKIA",
AR1298="ACCESS-ISSUE","ACCESS-ISSUE",
AR1298="Projet OCM (ZTE, NOKIA, autres projets)","TRAVAUX OCM",
AR1298="No root CAuse","No root cause",
AR1298="ODU HS","PDH",
AR1298="IP &amp; VLAN","PDH",
AR1298="Warehouse HUAWEI","SPARE-ISSUE",
AR1298="SPARE-HS","SPARE-ISSUE",
AR1298="Power Telco","BSS",AR1298="no impacts","no impacts"
),"")</f>
        <v>Exclu</v>
      </c>
      <c r="AQ1298" s="40" t="str" cm="1">
        <f t="array" ref="AQ1298">IFERROR(_xlfn.IFS(
AR1298="MPR ISSUE","TX ISSUE",
AR1298="BSS Hardware Issue","RAN ISSUE",
AR1298="Sites strategiques, MLL, Pylone, etc.","ENVTECH",
AR1298="AKTIVCO DEFAUT GE &amp; POWER Cabinet","POWER ISSUE",
AR1298="AKTIVCO Coupure ENEO &amp; Baisse de tension","POWER ISSUE",
AR1298="Coupure ENEO &amp; Baisse de tension","POWER ISSUE",
AR1298="Defaut GE &amp; POWER Cabinet","POWER ISSUE",
AR1298="Sharing","POWER ISSUE",
AR1298="Sites strategiques &amp; DataCenter","POWER ISSUE",
AR1298="Exclu","Exclu",
AR1298="SAT","TX ISSUE",
AR1298="SPARE-ISSUE","SPARE-ISSUE",
AR1298="Fiber CAmtel","TX ISSUE",
AR1298="Fiber AOF","TX ISSUE",
AR1298="Projet OCM (HUAWEI)","TRAVAUX-HUAWEI",
AR1298="Projet OCM (NOKIA)","TRAVAUX -NOKIA",
AR1298="ACCESS-ISSUE","ACCESS-ISSUE",
AR1298="Projet OCM (ZTE, NOKIA, autres projets)","TRAVAUX OCM",
AR1298="No root CAuse","No root cause",
AR1298="ODU HS","TX ISSUE",
AR1298="IP &amp; VLAN","TX ISSUE",
AR1298="Warehouse HUAWEI","SPARE-ISSUE",
AR1298="SPARE-HS","SPARE-ISSUE",
AR1298="Power Telco","RAN ISSUE",AR1298="no impacts","no impacts"
),"")</f>
        <v>Exclu</v>
      </c>
      <c r="AR1298" s="59" t="s">
        <v>5586</v>
      </c>
      <c r="AS1298" s="40" t="str" cm="1">
        <f t="array" ref="AS1298">IFERROR(_xlfn.IFS(
AR1298="MPR ISSUE","ACTIVE",
AR1298="BSS Hardware Issue","ACTIVE",
AR1298="Sites strategiques, MLL, Pylone, etc.","PASSIVE",
AR1298="AKTIVCO DEFAUT GE &amp; POWER Cabinet","PASSIVE",
AR1298="AKTIVCO Coupure ENEO &amp; Baisse de tension","PASSIVE",
AR1298="Coupure ENEO &amp; Baisse de tension","PASSIVE",
AR1298="Defaut GE &amp; POWER Cabinet","PASSIVE",
AR1298="Sharing","PASSIVE",
AR1298="Sites strategiques &amp; DataCenter","PASSIVE",
AR1298="Exclu","Exclu",
AR1298="SAT","ACTIVE",
AR1298="SPARE-ISSUE","SPARE-ISSUE",
AR1298="Fiber CAmtel","ACTIVE",
AR1298="Fiber AOF","ACTIVE",
AR1298="Projet OCM (HUAWEI)","PLANNED WORKS",
AR1298="Projet OCM (NOKIA)","PLANNED WORKS",
AR1298="ACCESS-ISSUE","ACCESS-ISSUE",
AR1298="Projet OCM (ZTE, NOKIA, autres projets)","PLANNED WORKS",
AR1298="No root CAuse","No root cause",
AR1298="ODU HS","ACTIVE",
AR1298="IP &amp; VLAN","ACTIVE",
AR1298="Warehouse HUAWEI","SPARE-ISSUE",
AR1298="SPARE-HS","SPARE-ISSUE",
AR1298="Power Telco","ACTIVE", AR1298="no impacts","no impacts"
),"")</f>
        <v>Exclu</v>
      </c>
      <c r="AT1298" s="99" t="s">
        <v>5661</v>
      </c>
      <c r="AU1298" s="99" t="s">
        <v>1385</v>
      </c>
      <c r="AW1298" s="17"/>
      <c r="AX1298" s="17" t="s">
        <v>5536</v>
      </c>
      <c r="AY1298" s="17"/>
      <c r="AZ1298" s="17" t="s">
        <v>5536</v>
      </c>
      <c r="BA1298" s="7"/>
      <c r="BC1298" s="18"/>
      <c r="BD1298" s="18"/>
      <c r="BE1298" s="18"/>
      <c r="BF1298" s="18"/>
      <c r="BG1298" s="18"/>
      <c r="BH1298" s="18"/>
      <c r="BI1298" s="18"/>
      <c r="BJ1298" s="18"/>
      <c r="BK1298" s="18"/>
      <c r="BM1298" s="18"/>
      <c r="BN1298" s="18"/>
      <c r="BO1298" s="18"/>
      <c r="BP1298" s="9" t="s">
        <v>5661</v>
      </c>
      <c r="BQ1298" s="14"/>
      <c r="BR1298" s="102" t="s">
        <v>5536</v>
      </c>
      <c r="BS1298" s="14"/>
      <c r="BT1298" s="14"/>
      <c r="BU1298" s="9"/>
      <c r="BV1298" s="9"/>
      <c r="BW1298" s="9"/>
    </row>
    <row r="1299" spans="1:75" x14ac:dyDescent="0.35">
      <c r="A1299" s="1" t="s">
        <v>3860</v>
      </c>
      <c r="B1299" s="8" t="s">
        <v>3861</v>
      </c>
      <c r="C1299" s="3" t="s">
        <v>55</v>
      </c>
      <c r="D1299" s="1" t="s">
        <v>11</v>
      </c>
      <c r="E1299" s="1" t="s">
        <v>96</v>
      </c>
      <c r="F1299" s="3" t="s">
        <v>55</v>
      </c>
      <c r="G1299" s="1" t="s">
        <v>3860</v>
      </c>
      <c r="H1299" s="28" t="s">
        <v>5601</v>
      </c>
      <c r="I1299" s="27">
        <v>0</v>
      </c>
      <c r="J1299" s="27">
        <v>0</v>
      </c>
      <c r="K1299" s="27">
        <v>0</v>
      </c>
      <c r="L1299" s="27">
        <v>0</v>
      </c>
      <c r="M1299" s="27">
        <v>0</v>
      </c>
      <c r="N1299" s="27">
        <v>0</v>
      </c>
      <c r="O1299" s="27">
        <v>0</v>
      </c>
      <c r="P1299" s="27">
        <v>0</v>
      </c>
      <c r="Q1299" s="27">
        <v>0</v>
      </c>
      <c r="R1299" s="27">
        <v>0</v>
      </c>
      <c r="S1299" s="80">
        <v>0</v>
      </c>
      <c r="T1299" s="80">
        <v>0</v>
      </c>
      <c r="U1299" s="80">
        <v>0</v>
      </c>
      <c r="V1299" s="80">
        <v>4.6228522998690194</v>
      </c>
      <c r="W1299" s="80">
        <v>4.6228522998690194</v>
      </c>
      <c r="X1299" s="80">
        <v>4.6228522998690194</v>
      </c>
      <c r="Y1299" s="80">
        <v>4.6228522998690194</v>
      </c>
      <c r="Z1299" s="80">
        <v>0</v>
      </c>
      <c r="AA1299" s="80">
        <v>0</v>
      </c>
      <c r="AB1299" s="80">
        <v>0</v>
      </c>
      <c r="AC1299" s="80">
        <v>0</v>
      </c>
      <c r="AD1299" s="80">
        <v>0</v>
      </c>
      <c r="AE1299" s="80">
        <v>0</v>
      </c>
      <c r="AF1299" s="80">
        <v>0</v>
      </c>
      <c r="AG1299" s="80"/>
      <c r="AH1299" s="80">
        <v>0</v>
      </c>
      <c r="AI1299" s="80">
        <v>0</v>
      </c>
      <c r="AJ1299" s="80">
        <v>0</v>
      </c>
      <c r="AK1299" s="80">
        <v>0</v>
      </c>
      <c r="AL1299" s="80">
        <v>0</v>
      </c>
      <c r="AM1299" s="80">
        <v>0</v>
      </c>
      <c r="AN1299" s="41" t="s">
        <v>5591</v>
      </c>
      <c r="AO1299" s="41"/>
      <c r="AP1299" s="40" t="str" cm="1">
        <f t="array" ref="AP1299">IFERROR(_xlfn.IFS(
AR1299="MPR ISSUE","PDH",
AR1299="BSS Hardware Issue","BSS",
AR1299="Sites strategiques, MLL, Pylone, etc.","ENVTECH",
AR1299="AKTIVCO DEFAUT GE &amp; POWER Cabinet","AKTIVCO",
AR1299="AKTIVCO Coupure ENEO &amp; Baisse de tension","AKTIVCO GRID ONLY",
AR1299="Coupure ENEO &amp; Baisse de tension","IHS GRID ONLY",
AR1299="Defaut GE &amp; POWER Cabinet","IHS",
AR1299="Sharing","Partners",
AR1299="Sites strategiques &amp; DataCenter","SST &amp; DC",
AR1299="Exclu","Exclu",
AR1299="SAT","SAT",
AR1299="SPARE-ISSUE","SPARE-ISSUE",
AR1299="Fiber CAmtel","TRANS_FO_CAMTEL",
AR1299="Fiber AOF","Fiber AOF",
AR1299="Projet OCM (HUAWEI)","TRAVAUX-HUAWEI",
AR1299="Projet OCM (NOKIA)","TRAVAUX-NOKIA",
AR1299="ACCESS-ISSUE","ACCESS-ISSUE",
AR1299="Projet OCM (ZTE, NOKIA, autres projets)","TRAVAUX OCM",
AR1299="No root CAuse","No root cause",
AR1299="ODU HS","PDH",
AR1299="IP &amp; VLAN","PDH",
AR1299="Warehouse HUAWEI","SPARE-ISSUE",
AR1299="SPARE-HS","SPARE-ISSUE",
AR1299="Power Telco","BSS",AR1299="no impacts","no impacts"
),"")</f>
        <v>No root cause</v>
      </c>
      <c r="AQ1299" s="40" t="str" cm="1">
        <f t="array" ref="AQ1299">IFERROR(_xlfn.IFS(
AR1299="MPR ISSUE","TX ISSUE",
AR1299="BSS Hardware Issue","RAN ISSUE",
AR1299="Sites strategiques, MLL, Pylone, etc.","ENVTECH",
AR1299="AKTIVCO DEFAUT GE &amp; POWER Cabinet","POWER ISSUE",
AR1299="AKTIVCO Coupure ENEO &amp; Baisse de tension","POWER ISSUE",
AR1299="Coupure ENEO &amp; Baisse de tension","POWER ISSUE",
AR1299="Defaut GE &amp; POWER Cabinet","POWER ISSUE",
AR1299="Sharing","POWER ISSUE",
AR1299="Sites strategiques &amp; DataCenter","POWER ISSUE",
AR1299="Exclu","Exclu",
AR1299="SAT","TX ISSUE",
AR1299="SPARE-ISSUE","SPARE-ISSUE",
AR1299="Fiber CAmtel","TX ISSUE",
AR1299="Fiber AOF","TX ISSUE",
AR1299="Projet OCM (HUAWEI)","TRAVAUX-HUAWEI",
AR1299="Projet OCM (NOKIA)","TRAVAUX -NOKIA",
AR1299="ACCESS-ISSUE","ACCESS-ISSUE",
AR1299="Projet OCM (ZTE, NOKIA, autres projets)","TRAVAUX OCM",
AR1299="No root CAuse","No root cause",
AR1299="ODU HS","TX ISSUE",
AR1299="IP &amp; VLAN","TX ISSUE",
AR1299="Warehouse HUAWEI","SPARE-ISSUE",
AR1299="SPARE-HS","SPARE-ISSUE",
AR1299="Power Telco","RAN ISSUE",AR1299="no impacts","no impacts"
),"")</f>
        <v>No root cause</v>
      </c>
      <c r="AR1299" s="59" t="s">
        <v>5343</v>
      </c>
      <c r="AS1299" s="40" t="str" cm="1">
        <f t="array" ref="AS1299">IFERROR(_xlfn.IFS(
AR1299="MPR ISSUE","ACTIVE",
AR1299="BSS Hardware Issue","ACTIVE",
AR1299="Sites strategiques, MLL, Pylone, etc.","PASSIVE",
AR1299="AKTIVCO DEFAUT GE &amp; POWER Cabinet","PASSIVE",
AR1299="AKTIVCO Coupure ENEO &amp; Baisse de tension","PASSIVE",
AR1299="Coupure ENEO &amp; Baisse de tension","PASSIVE",
AR1299="Defaut GE &amp; POWER Cabinet","PASSIVE",
AR1299="Sharing","PASSIVE",
AR1299="Sites strategiques &amp; DataCenter","PASSIVE",
AR1299="Exclu","Exclu",
AR1299="SAT","ACTIVE",
AR1299="SPARE-ISSUE","SPARE-ISSUE",
AR1299="Fiber CAmtel","ACTIVE",
AR1299="Fiber AOF","ACTIVE",
AR1299="Projet OCM (HUAWEI)","PLANNED WORKS",
AR1299="Projet OCM (NOKIA)","PLANNED WORKS",
AR1299="ACCESS-ISSUE","ACCESS-ISSUE",
AR1299="Projet OCM (ZTE, NOKIA, autres projets)","PLANNED WORKS",
AR1299="No root CAuse","No root cause",
AR1299="ODU HS","ACTIVE",
AR1299="IP &amp; VLAN","ACTIVE",
AR1299="Warehouse HUAWEI","SPARE-ISSUE",
AR1299="SPARE-HS","SPARE-ISSUE",
AR1299="Power Telco","ACTIVE", AR1299="no impacts","no impacts"
),"")</f>
        <v>No root cause</v>
      </c>
      <c r="AT1299" s="99" t="s">
        <v>5661</v>
      </c>
      <c r="AU1299" s="99" t="s">
        <v>3861</v>
      </c>
      <c r="AW1299" s="17"/>
      <c r="AX1299" s="17" t="s">
        <v>5536</v>
      </c>
      <c r="AY1299" s="17"/>
      <c r="AZ1299" s="17" t="s">
        <v>5536</v>
      </c>
      <c r="BA1299" s="7"/>
      <c r="BC1299" s="18"/>
      <c r="BD1299" s="18"/>
      <c r="BE1299" s="18"/>
      <c r="BF1299" s="18"/>
      <c r="BG1299" s="18"/>
      <c r="BH1299" s="18"/>
      <c r="BI1299" s="18"/>
      <c r="BJ1299" s="18"/>
      <c r="BK1299" s="18"/>
      <c r="BM1299" s="18"/>
      <c r="BN1299" s="18"/>
      <c r="BO1299" s="18"/>
      <c r="BP1299" s="9" t="s">
        <v>5661</v>
      </c>
      <c r="BQ1299" s="14"/>
      <c r="BR1299" s="102" t="s">
        <v>5536</v>
      </c>
      <c r="BS1299" s="14"/>
      <c r="BT1299" s="14"/>
      <c r="BU1299" s="9"/>
      <c r="BV1299" s="9"/>
      <c r="BW1299" s="9"/>
    </row>
    <row r="1300" spans="1:75" x14ac:dyDescent="0.35">
      <c r="A1300" s="1" t="s">
        <v>2975</v>
      </c>
      <c r="B1300" s="8" t="s">
        <v>2976</v>
      </c>
      <c r="C1300" s="3" t="s">
        <v>23</v>
      </c>
      <c r="D1300" s="1" t="s">
        <v>21</v>
      </c>
      <c r="E1300" s="1" t="s">
        <v>122</v>
      </c>
      <c r="F1300" s="3" t="s">
        <v>23</v>
      </c>
      <c r="G1300" s="1" t="s">
        <v>2975</v>
      </c>
      <c r="H1300" s="28" t="s">
        <v>5601</v>
      </c>
      <c r="I1300" s="27">
        <v>0</v>
      </c>
      <c r="J1300" s="27">
        <v>0</v>
      </c>
      <c r="K1300" s="27">
        <v>0</v>
      </c>
      <c r="L1300" s="27">
        <v>0</v>
      </c>
      <c r="M1300" s="27">
        <v>0</v>
      </c>
      <c r="N1300" s="27">
        <v>0</v>
      </c>
      <c r="O1300" s="27">
        <v>0</v>
      </c>
      <c r="P1300" s="27">
        <v>0</v>
      </c>
      <c r="Q1300" s="27">
        <v>0</v>
      </c>
      <c r="R1300" s="27">
        <v>0</v>
      </c>
      <c r="S1300" s="80">
        <v>0</v>
      </c>
      <c r="T1300" s="80">
        <v>0</v>
      </c>
      <c r="U1300" s="80">
        <v>0</v>
      </c>
      <c r="V1300" s="80">
        <v>0</v>
      </c>
      <c r="W1300" s="80">
        <v>0</v>
      </c>
      <c r="X1300" s="80">
        <v>1.6168390248635263</v>
      </c>
      <c r="Y1300" s="80">
        <v>4.5283263847868209</v>
      </c>
      <c r="Z1300" s="80">
        <v>0</v>
      </c>
      <c r="AA1300" s="80">
        <v>0</v>
      </c>
      <c r="AB1300" s="80">
        <v>0</v>
      </c>
      <c r="AC1300" s="80">
        <v>0</v>
      </c>
      <c r="AD1300" s="80">
        <v>0</v>
      </c>
      <c r="AE1300" s="80">
        <v>0</v>
      </c>
      <c r="AF1300" s="80">
        <v>0</v>
      </c>
      <c r="AG1300" s="80"/>
      <c r="AH1300" s="80">
        <v>0</v>
      </c>
      <c r="AI1300" s="80">
        <v>0</v>
      </c>
      <c r="AJ1300" s="80">
        <v>0</v>
      </c>
      <c r="AK1300" s="80">
        <v>0</v>
      </c>
      <c r="AL1300" s="80">
        <v>0</v>
      </c>
      <c r="AM1300" s="80">
        <v>0</v>
      </c>
      <c r="AN1300" s="41" t="s">
        <v>5558</v>
      </c>
      <c r="AO1300" s="41"/>
      <c r="AP1300" s="40" t="str" cm="1">
        <f t="array" ref="AP1300">IFERROR(_xlfn.IFS(
AR1300="MPR ISSUE","PDH",
AR1300="BSS Hardware Issue","BSS",
AR1300="Sites strategiques, MLL, Pylone, etc.","ENVTECH",
AR1300="AKTIVCO DEFAUT GE &amp; POWER Cabinet","AKTIVCO",
AR1300="AKTIVCO Coupure ENEO &amp; Baisse de tension","AKTIVCO GRID ONLY",
AR1300="Coupure ENEO &amp; Baisse de tension","IHS GRID ONLY",
AR1300="Defaut GE &amp; POWER Cabinet","IHS",
AR1300="Sharing","Partners",
AR1300="Sites strategiques &amp; DataCenter","SST &amp; DC",
AR1300="Exclu","Exclu",
AR1300="SAT","SAT",
AR1300="SPARE-ISSUE","SPARE-ISSUE",
AR1300="Fiber CAmtel","TRANS_FO_CAMTEL",
AR1300="Fiber AOF","Fiber AOF",
AR1300="Projet OCM (HUAWEI)","TRAVAUX-HUAWEI",
AR1300="Projet OCM (NOKIA)","TRAVAUX-NOKIA",
AR1300="ACCESS-ISSUE","ACCESS-ISSUE",
AR1300="Projet OCM (ZTE, NOKIA, autres projets)","TRAVAUX OCM",
AR1300="No root CAuse","No root cause",
AR1300="ODU HS","PDH",
AR1300="IP &amp; VLAN","PDH",
AR1300="Warehouse HUAWEI","SPARE-ISSUE",
AR1300="SPARE-HS","SPARE-ISSUE",
AR1300="Power Telco","BSS",AR1300="no impacts","no impacts"
),"")</f>
        <v>No root cause</v>
      </c>
      <c r="AQ1300" s="40" t="str" cm="1">
        <f t="array" ref="AQ1300">IFERROR(_xlfn.IFS(
AR1300="MPR ISSUE","TX ISSUE",
AR1300="BSS Hardware Issue","RAN ISSUE",
AR1300="Sites strategiques, MLL, Pylone, etc.","ENVTECH",
AR1300="AKTIVCO DEFAUT GE &amp; POWER Cabinet","POWER ISSUE",
AR1300="AKTIVCO Coupure ENEO &amp; Baisse de tension","POWER ISSUE",
AR1300="Coupure ENEO &amp; Baisse de tension","POWER ISSUE",
AR1300="Defaut GE &amp; POWER Cabinet","POWER ISSUE",
AR1300="Sharing","POWER ISSUE",
AR1300="Sites strategiques &amp; DataCenter","POWER ISSUE",
AR1300="Exclu","Exclu",
AR1300="SAT","TX ISSUE",
AR1300="SPARE-ISSUE","SPARE-ISSUE",
AR1300="Fiber CAmtel","TX ISSUE",
AR1300="Fiber AOF","TX ISSUE",
AR1300="Projet OCM (HUAWEI)","TRAVAUX-HUAWEI",
AR1300="Projet OCM (NOKIA)","TRAVAUX -NOKIA",
AR1300="ACCESS-ISSUE","ACCESS-ISSUE",
AR1300="Projet OCM (ZTE, NOKIA, autres projets)","TRAVAUX OCM",
AR1300="No root CAuse","No root cause",
AR1300="ODU HS","TX ISSUE",
AR1300="IP &amp; VLAN","TX ISSUE",
AR1300="Warehouse HUAWEI","SPARE-ISSUE",
AR1300="SPARE-HS","SPARE-ISSUE",
AR1300="Power Telco","RAN ISSUE",AR1300="no impacts","no impacts"
),"")</f>
        <v>No root cause</v>
      </c>
      <c r="AR1300" s="59" t="s">
        <v>5343</v>
      </c>
      <c r="AS1300" s="40" t="str" cm="1">
        <f t="array" ref="AS1300">IFERROR(_xlfn.IFS(
AR1300="MPR ISSUE","ACTIVE",
AR1300="BSS Hardware Issue","ACTIVE",
AR1300="Sites strategiques, MLL, Pylone, etc.","PASSIVE",
AR1300="AKTIVCO DEFAUT GE &amp; POWER Cabinet","PASSIVE",
AR1300="AKTIVCO Coupure ENEO &amp; Baisse de tension","PASSIVE",
AR1300="Coupure ENEO &amp; Baisse de tension","PASSIVE",
AR1300="Defaut GE &amp; POWER Cabinet","PASSIVE",
AR1300="Sharing","PASSIVE",
AR1300="Sites strategiques &amp; DataCenter","PASSIVE",
AR1300="Exclu","Exclu",
AR1300="SAT","ACTIVE",
AR1300="SPARE-ISSUE","SPARE-ISSUE",
AR1300="Fiber CAmtel","ACTIVE",
AR1300="Fiber AOF","ACTIVE",
AR1300="Projet OCM (HUAWEI)","PLANNED WORKS",
AR1300="Projet OCM (NOKIA)","PLANNED WORKS",
AR1300="ACCESS-ISSUE","ACCESS-ISSUE",
AR1300="Projet OCM (ZTE, NOKIA, autres projets)","PLANNED WORKS",
AR1300="No root CAuse","No root cause",
AR1300="ODU HS","ACTIVE",
AR1300="IP &amp; VLAN","ACTIVE",
AR1300="Warehouse HUAWEI","SPARE-ISSUE",
AR1300="SPARE-HS","SPARE-ISSUE",
AR1300="Power Telco","ACTIVE", AR1300="no impacts","no impacts"
),"")</f>
        <v>No root cause</v>
      </c>
      <c r="AT1300" s="99" t="s">
        <v>5661</v>
      </c>
      <c r="AU1300" s="99" t="s">
        <v>2976</v>
      </c>
      <c r="AW1300" s="17"/>
      <c r="AX1300" s="17" t="s">
        <v>5536</v>
      </c>
      <c r="AY1300" s="17"/>
      <c r="AZ1300" s="17" t="s">
        <v>5536</v>
      </c>
      <c r="BA1300" s="7"/>
      <c r="BC1300" s="18"/>
      <c r="BD1300" s="18"/>
      <c r="BE1300" s="18"/>
      <c r="BF1300" s="18"/>
      <c r="BG1300" s="18"/>
      <c r="BH1300" s="18"/>
      <c r="BI1300" s="18"/>
      <c r="BJ1300" s="18"/>
      <c r="BK1300" s="18"/>
      <c r="BM1300" s="18"/>
      <c r="BN1300" s="18"/>
      <c r="BO1300" s="18"/>
      <c r="BP1300" s="9" t="s">
        <v>5661</v>
      </c>
      <c r="BQ1300" s="14"/>
      <c r="BR1300" s="102" t="s">
        <v>5536</v>
      </c>
      <c r="BS1300" s="14"/>
      <c r="BT1300" s="14"/>
      <c r="BU1300" s="9"/>
      <c r="BV1300" s="9"/>
      <c r="BW1300" s="9"/>
    </row>
    <row r="1301" spans="1:75" x14ac:dyDescent="0.35">
      <c r="A1301" s="1" t="s">
        <v>3122</v>
      </c>
      <c r="B1301" s="8" t="s">
        <v>3123</v>
      </c>
      <c r="C1301" s="3" t="s">
        <v>55</v>
      </c>
      <c r="D1301" s="1" t="s">
        <v>11</v>
      </c>
      <c r="E1301" s="1" t="s">
        <v>66</v>
      </c>
      <c r="F1301" s="3" t="s">
        <v>55</v>
      </c>
      <c r="G1301" s="1" t="s">
        <v>3122</v>
      </c>
      <c r="H1301" s="28" t="s">
        <v>5601</v>
      </c>
      <c r="I1301" s="27">
        <v>0</v>
      </c>
      <c r="J1301" s="27">
        <v>0</v>
      </c>
      <c r="K1301" s="27">
        <v>0</v>
      </c>
      <c r="L1301" s="27">
        <v>0</v>
      </c>
      <c r="M1301" s="27">
        <v>0</v>
      </c>
      <c r="N1301" s="27">
        <v>0</v>
      </c>
      <c r="O1301" s="27">
        <v>0</v>
      </c>
      <c r="P1301" s="27">
        <v>0</v>
      </c>
      <c r="Q1301" s="27">
        <v>0</v>
      </c>
      <c r="R1301" s="27">
        <v>0</v>
      </c>
      <c r="S1301" s="80">
        <v>0</v>
      </c>
      <c r="T1301" s="80">
        <v>0</v>
      </c>
      <c r="U1301" s="80">
        <v>0</v>
      </c>
      <c r="V1301" s="80">
        <v>2.4055061880587729</v>
      </c>
      <c r="W1301" s="80">
        <v>6.9653114860757981</v>
      </c>
      <c r="X1301" s="80">
        <v>0</v>
      </c>
      <c r="Y1301" s="80">
        <v>4.1958448547939255</v>
      </c>
      <c r="Z1301" s="80">
        <v>0</v>
      </c>
      <c r="AA1301" s="80">
        <v>0</v>
      </c>
      <c r="AB1301" s="80">
        <v>0</v>
      </c>
      <c r="AC1301" s="80">
        <v>0</v>
      </c>
      <c r="AD1301" s="80">
        <v>0</v>
      </c>
      <c r="AE1301" s="80">
        <v>0</v>
      </c>
      <c r="AF1301" s="80">
        <v>0</v>
      </c>
      <c r="AG1301" s="80"/>
      <c r="AH1301" s="80">
        <v>0</v>
      </c>
      <c r="AI1301" s="80">
        <v>0</v>
      </c>
      <c r="AJ1301" s="80">
        <v>0</v>
      </c>
      <c r="AK1301" s="80">
        <v>0</v>
      </c>
      <c r="AL1301" s="80">
        <v>0</v>
      </c>
      <c r="AM1301" s="80">
        <v>0</v>
      </c>
      <c r="AN1301" s="41" t="s">
        <v>5591</v>
      </c>
      <c r="AO1301" s="41"/>
      <c r="AP1301" s="40" t="str" cm="1">
        <f t="array" ref="AP1301">IFERROR(_xlfn.IFS(
AR1301="MPR ISSUE","PDH",
AR1301="BSS Hardware Issue","BSS",
AR1301="Sites strategiques, MLL, Pylone, etc.","ENVTECH",
AR1301="AKTIVCO DEFAUT GE &amp; POWER Cabinet","AKTIVCO",
AR1301="AKTIVCO Coupure ENEO &amp; Baisse de tension","AKTIVCO GRID ONLY",
AR1301="Coupure ENEO &amp; Baisse de tension","IHS GRID ONLY",
AR1301="Defaut GE &amp; POWER Cabinet","IHS",
AR1301="Sharing","Partners",
AR1301="Sites strategiques &amp; DataCenter","SST &amp; DC",
AR1301="Exclu","Exclu",
AR1301="SAT","SAT",
AR1301="SPARE-ISSUE","SPARE-ISSUE",
AR1301="Fiber CAmtel","TRANS_FO_CAMTEL",
AR1301="Fiber AOF","Fiber AOF",
AR1301="Projet OCM (HUAWEI)","TRAVAUX-HUAWEI",
AR1301="Projet OCM (NOKIA)","TRAVAUX-NOKIA",
AR1301="ACCESS-ISSUE","ACCESS-ISSUE",
AR1301="Projet OCM (ZTE, NOKIA, autres projets)","TRAVAUX OCM",
AR1301="No root CAuse","No root cause",
AR1301="ODU HS","PDH",
AR1301="IP &amp; VLAN","PDH",
AR1301="Warehouse HUAWEI","SPARE-ISSUE",
AR1301="SPARE-HS","SPARE-ISSUE",
AR1301="Power Telco","BSS",AR1301="no impacts","no impacts"
),"")</f>
        <v>No root cause</v>
      </c>
      <c r="AQ1301" s="40" t="str" cm="1">
        <f t="array" ref="AQ1301">IFERROR(_xlfn.IFS(
AR1301="MPR ISSUE","TX ISSUE",
AR1301="BSS Hardware Issue","RAN ISSUE",
AR1301="Sites strategiques, MLL, Pylone, etc.","ENVTECH",
AR1301="AKTIVCO DEFAUT GE &amp; POWER Cabinet","POWER ISSUE",
AR1301="AKTIVCO Coupure ENEO &amp; Baisse de tension","POWER ISSUE",
AR1301="Coupure ENEO &amp; Baisse de tension","POWER ISSUE",
AR1301="Defaut GE &amp; POWER Cabinet","POWER ISSUE",
AR1301="Sharing","POWER ISSUE",
AR1301="Sites strategiques &amp; DataCenter","POWER ISSUE",
AR1301="Exclu","Exclu",
AR1301="SAT","TX ISSUE",
AR1301="SPARE-ISSUE","SPARE-ISSUE",
AR1301="Fiber CAmtel","TX ISSUE",
AR1301="Fiber AOF","TX ISSUE",
AR1301="Projet OCM (HUAWEI)","TRAVAUX-HUAWEI",
AR1301="Projet OCM (NOKIA)","TRAVAUX -NOKIA",
AR1301="ACCESS-ISSUE","ACCESS-ISSUE",
AR1301="Projet OCM (ZTE, NOKIA, autres projets)","TRAVAUX OCM",
AR1301="No root CAuse","No root cause",
AR1301="ODU HS","TX ISSUE",
AR1301="IP &amp; VLAN","TX ISSUE",
AR1301="Warehouse HUAWEI","SPARE-ISSUE",
AR1301="SPARE-HS","SPARE-ISSUE",
AR1301="Power Telco","RAN ISSUE",AR1301="no impacts","no impacts"
),"")</f>
        <v>No root cause</v>
      </c>
      <c r="AR1301" s="59" t="s">
        <v>5343</v>
      </c>
      <c r="AS1301" s="40" t="str" cm="1">
        <f t="array" ref="AS1301">IFERROR(_xlfn.IFS(
AR1301="MPR ISSUE","ACTIVE",
AR1301="BSS Hardware Issue","ACTIVE",
AR1301="Sites strategiques, MLL, Pylone, etc.","PASSIVE",
AR1301="AKTIVCO DEFAUT GE &amp; POWER Cabinet","PASSIVE",
AR1301="AKTIVCO Coupure ENEO &amp; Baisse de tension","PASSIVE",
AR1301="Coupure ENEO &amp; Baisse de tension","PASSIVE",
AR1301="Defaut GE &amp; POWER Cabinet","PASSIVE",
AR1301="Sharing","PASSIVE",
AR1301="Sites strategiques &amp; DataCenter","PASSIVE",
AR1301="Exclu","Exclu",
AR1301="SAT","ACTIVE",
AR1301="SPARE-ISSUE","SPARE-ISSUE",
AR1301="Fiber CAmtel","ACTIVE",
AR1301="Fiber AOF","ACTIVE",
AR1301="Projet OCM (HUAWEI)","PLANNED WORKS",
AR1301="Projet OCM (NOKIA)","PLANNED WORKS",
AR1301="ACCESS-ISSUE","ACCESS-ISSUE",
AR1301="Projet OCM (ZTE, NOKIA, autres projets)","PLANNED WORKS",
AR1301="No root CAuse","No root cause",
AR1301="ODU HS","ACTIVE",
AR1301="IP &amp; VLAN","ACTIVE",
AR1301="Warehouse HUAWEI","SPARE-ISSUE",
AR1301="SPARE-HS","SPARE-ISSUE",
AR1301="Power Telco","ACTIVE", AR1301="no impacts","no impacts"
),"")</f>
        <v>No root cause</v>
      </c>
      <c r="AT1301" s="99" t="s">
        <v>5661</v>
      </c>
      <c r="AU1301" s="99" t="s">
        <v>3123</v>
      </c>
      <c r="AW1301" s="17"/>
      <c r="AX1301" s="17" t="s">
        <v>5536</v>
      </c>
      <c r="AY1301" s="17"/>
      <c r="AZ1301" s="17" t="s">
        <v>5536</v>
      </c>
      <c r="BA1301" s="7"/>
      <c r="BC1301" s="18"/>
      <c r="BD1301" s="18"/>
      <c r="BE1301" s="18"/>
      <c r="BF1301" s="18"/>
      <c r="BG1301" s="18"/>
      <c r="BH1301" s="18"/>
      <c r="BI1301" s="18"/>
      <c r="BJ1301" s="18"/>
      <c r="BK1301" s="18"/>
      <c r="BM1301" s="18"/>
      <c r="BN1301" s="18"/>
      <c r="BO1301" s="18"/>
      <c r="BP1301" s="9" t="s">
        <v>5661</v>
      </c>
      <c r="BQ1301" s="14"/>
      <c r="BR1301" s="102" t="s">
        <v>5536</v>
      </c>
      <c r="BS1301" s="14"/>
      <c r="BT1301" s="14"/>
      <c r="BU1301" s="9"/>
      <c r="BV1301" s="9"/>
      <c r="BW1301" s="9"/>
    </row>
    <row r="1302" spans="1:75" x14ac:dyDescent="0.35">
      <c r="A1302" s="1" t="s">
        <v>3074</v>
      </c>
      <c r="B1302" s="8" t="s">
        <v>3075</v>
      </c>
      <c r="C1302" s="3" t="s">
        <v>55</v>
      </c>
      <c r="D1302" s="1" t="s">
        <v>11</v>
      </c>
      <c r="E1302" s="1" t="s">
        <v>96</v>
      </c>
      <c r="F1302" s="3" t="s">
        <v>55</v>
      </c>
      <c r="G1302" s="1" t="s">
        <v>3076</v>
      </c>
      <c r="H1302" s="28" t="s">
        <v>5589</v>
      </c>
      <c r="I1302" s="27">
        <v>0</v>
      </c>
      <c r="J1302" s="27">
        <v>0</v>
      </c>
      <c r="K1302" s="27">
        <v>0</v>
      </c>
      <c r="L1302" s="27">
        <v>0</v>
      </c>
      <c r="M1302" s="27">
        <v>0</v>
      </c>
      <c r="N1302" s="27">
        <v>0</v>
      </c>
      <c r="O1302" s="27">
        <v>0</v>
      </c>
      <c r="P1302" s="27">
        <v>0</v>
      </c>
      <c r="Q1302" s="27">
        <v>0</v>
      </c>
      <c r="R1302" s="27">
        <v>0</v>
      </c>
      <c r="S1302" s="80">
        <v>0</v>
      </c>
      <c r="T1302" s="80">
        <v>0</v>
      </c>
      <c r="U1302" s="80">
        <v>0</v>
      </c>
      <c r="V1302" s="80">
        <v>2.4066654681494035</v>
      </c>
      <c r="W1302" s="80">
        <v>6.9663815907748416</v>
      </c>
      <c r="X1302" s="80">
        <v>0</v>
      </c>
      <c r="Y1302" s="80">
        <v>4.1937403155524748</v>
      </c>
      <c r="Z1302" s="80">
        <v>0</v>
      </c>
      <c r="AA1302" s="80">
        <v>0</v>
      </c>
      <c r="AB1302" s="80">
        <v>0</v>
      </c>
      <c r="AC1302" s="80">
        <v>0</v>
      </c>
      <c r="AD1302" s="80">
        <v>0</v>
      </c>
      <c r="AE1302" s="80">
        <v>0</v>
      </c>
      <c r="AF1302" s="80">
        <v>0</v>
      </c>
      <c r="AG1302" s="80"/>
      <c r="AH1302" s="80">
        <v>0</v>
      </c>
      <c r="AI1302" s="80">
        <v>0</v>
      </c>
      <c r="AJ1302" s="80">
        <v>0</v>
      </c>
      <c r="AK1302" s="80">
        <v>0</v>
      </c>
      <c r="AL1302" s="80">
        <v>0</v>
      </c>
      <c r="AM1302" s="80">
        <v>0</v>
      </c>
      <c r="AN1302" s="41" t="s">
        <v>5591</v>
      </c>
      <c r="AO1302" s="41"/>
      <c r="AP1302" s="40" t="str" cm="1">
        <f t="array" ref="AP1302">IFERROR(_xlfn.IFS(
AR1302="MPR ISSUE","PDH",
AR1302="BSS Hardware Issue","BSS",
AR1302="Sites strategiques, MLL, Pylone, etc.","ENVTECH",
AR1302="AKTIVCO DEFAUT GE &amp; POWER Cabinet","AKTIVCO",
AR1302="AKTIVCO Coupure ENEO &amp; Baisse de tension","AKTIVCO GRID ONLY",
AR1302="Coupure ENEO &amp; Baisse de tension","IHS GRID ONLY",
AR1302="Defaut GE &amp; POWER Cabinet","IHS",
AR1302="Sharing","Partners",
AR1302="Sites strategiques &amp; DataCenter","SST &amp; DC",
AR1302="Exclu","Exclu",
AR1302="SAT","SAT",
AR1302="SPARE-ISSUE","SPARE-ISSUE",
AR1302="Fiber CAmtel","TRANS_FO_CAMTEL",
AR1302="Fiber AOF","Fiber AOF",
AR1302="Projet OCM (HUAWEI)","TRAVAUX-HUAWEI",
AR1302="Projet OCM (NOKIA)","TRAVAUX-NOKIA",
AR1302="ACCESS-ISSUE","ACCESS-ISSUE",
AR1302="Projet OCM (ZTE, NOKIA, autres projets)","TRAVAUX OCM",
AR1302="No root CAuse","No root cause",
AR1302="ODU HS","PDH",
AR1302="IP &amp; VLAN","PDH",
AR1302="Warehouse HUAWEI","SPARE-ISSUE",
AR1302="SPARE-HS","SPARE-ISSUE",
AR1302="Power Telco","BSS",AR1302="no impacts","no impacts"
),"")</f>
        <v>No root cause</v>
      </c>
      <c r="AQ1302" s="40" t="str" cm="1">
        <f t="array" ref="AQ1302">IFERROR(_xlfn.IFS(
AR1302="MPR ISSUE","TX ISSUE",
AR1302="BSS Hardware Issue","RAN ISSUE",
AR1302="Sites strategiques, MLL, Pylone, etc.","ENVTECH",
AR1302="AKTIVCO DEFAUT GE &amp; POWER Cabinet","POWER ISSUE",
AR1302="AKTIVCO Coupure ENEO &amp; Baisse de tension","POWER ISSUE",
AR1302="Coupure ENEO &amp; Baisse de tension","POWER ISSUE",
AR1302="Defaut GE &amp; POWER Cabinet","POWER ISSUE",
AR1302="Sharing","POWER ISSUE",
AR1302="Sites strategiques &amp; DataCenter","POWER ISSUE",
AR1302="Exclu","Exclu",
AR1302="SAT","TX ISSUE",
AR1302="SPARE-ISSUE","SPARE-ISSUE",
AR1302="Fiber CAmtel","TX ISSUE",
AR1302="Fiber AOF","TX ISSUE",
AR1302="Projet OCM (HUAWEI)","TRAVAUX-HUAWEI",
AR1302="Projet OCM (NOKIA)","TRAVAUX -NOKIA",
AR1302="ACCESS-ISSUE","ACCESS-ISSUE",
AR1302="Projet OCM (ZTE, NOKIA, autres projets)","TRAVAUX OCM",
AR1302="No root CAuse","No root cause",
AR1302="ODU HS","TX ISSUE",
AR1302="IP &amp; VLAN","TX ISSUE",
AR1302="Warehouse HUAWEI","SPARE-ISSUE",
AR1302="SPARE-HS","SPARE-ISSUE",
AR1302="Power Telco","RAN ISSUE",AR1302="no impacts","no impacts"
),"")</f>
        <v>No root cause</v>
      </c>
      <c r="AR1302" s="59" t="s">
        <v>5343</v>
      </c>
      <c r="AS1302" s="40" t="str" cm="1">
        <f t="array" ref="AS1302">IFERROR(_xlfn.IFS(
AR1302="MPR ISSUE","ACTIVE",
AR1302="BSS Hardware Issue","ACTIVE",
AR1302="Sites strategiques, MLL, Pylone, etc.","PASSIVE",
AR1302="AKTIVCO DEFAUT GE &amp; POWER Cabinet","PASSIVE",
AR1302="AKTIVCO Coupure ENEO &amp; Baisse de tension","PASSIVE",
AR1302="Coupure ENEO &amp; Baisse de tension","PASSIVE",
AR1302="Defaut GE &amp; POWER Cabinet","PASSIVE",
AR1302="Sharing","PASSIVE",
AR1302="Sites strategiques &amp; DataCenter","PASSIVE",
AR1302="Exclu","Exclu",
AR1302="SAT","ACTIVE",
AR1302="SPARE-ISSUE","SPARE-ISSUE",
AR1302="Fiber CAmtel","ACTIVE",
AR1302="Fiber AOF","ACTIVE",
AR1302="Projet OCM (HUAWEI)","PLANNED WORKS",
AR1302="Projet OCM (NOKIA)","PLANNED WORKS",
AR1302="ACCESS-ISSUE","ACCESS-ISSUE",
AR1302="Projet OCM (ZTE, NOKIA, autres projets)","PLANNED WORKS",
AR1302="No root CAuse","No root cause",
AR1302="ODU HS","ACTIVE",
AR1302="IP &amp; VLAN","ACTIVE",
AR1302="Warehouse HUAWEI","SPARE-ISSUE",
AR1302="SPARE-HS","SPARE-ISSUE",
AR1302="Power Telco","ACTIVE", AR1302="no impacts","no impacts"
),"")</f>
        <v>No root cause</v>
      </c>
      <c r="AT1302" s="99" t="s">
        <v>5661</v>
      </c>
      <c r="AU1302" s="99" t="s">
        <v>3075</v>
      </c>
      <c r="AW1302" s="17"/>
      <c r="AX1302" s="17" t="s">
        <v>5536</v>
      </c>
      <c r="AY1302" s="17"/>
      <c r="AZ1302" s="17" t="s">
        <v>5536</v>
      </c>
      <c r="BA1302" s="7"/>
      <c r="BC1302" s="18"/>
      <c r="BD1302" s="18"/>
      <c r="BE1302" s="18"/>
      <c r="BF1302" s="18"/>
      <c r="BG1302" s="18"/>
      <c r="BH1302" s="18"/>
      <c r="BI1302" s="18"/>
      <c r="BJ1302" s="18"/>
      <c r="BK1302" s="18"/>
      <c r="BM1302" s="18"/>
      <c r="BN1302" s="18"/>
      <c r="BO1302" s="18"/>
      <c r="BP1302" s="9" t="s">
        <v>5661</v>
      </c>
      <c r="BQ1302" s="14"/>
      <c r="BR1302" s="102" t="s">
        <v>5536</v>
      </c>
      <c r="BS1302" s="14"/>
      <c r="BT1302" s="14"/>
      <c r="BU1302" s="9"/>
      <c r="BV1302" s="9"/>
      <c r="BW1302" s="9"/>
    </row>
    <row r="1303" spans="1:75" x14ac:dyDescent="0.35">
      <c r="A1303" s="1" t="s">
        <v>3116</v>
      </c>
      <c r="B1303" s="8" t="s">
        <v>3117</v>
      </c>
      <c r="C1303" s="3" t="s">
        <v>55</v>
      </c>
      <c r="D1303" s="1" t="s">
        <v>11</v>
      </c>
      <c r="E1303" s="1" t="s">
        <v>12</v>
      </c>
      <c r="F1303" s="3" t="s">
        <v>55</v>
      </c>
      <c r="G1303" s="1" t="s">
        <v>3116</v>
      </c>
      <c r="H1303" s="28" t="s">
        <v>5601</v>
      </c>
      <c r="I1303" s="27">
        <v>0</v>
      </c>
      <c r="J1303" s="27">
        <v>0</v>
      </c>
      <c r="K1303" s="27">
        <v>0</v>
      </c>
      <c r="L1303" s="27">
        <v>0</v>
      </c>
      <c r="M1303" s="27">
        <v>0</v>
      </c>
      <c r="N1303" s="27">
        <v>0</v>
      </c>
      <c r="O1303" s="27">
        <v>0</v>
      </c>
      <c r="P1303" s="27">
        <v>0</v>
      </c>
      <c r="Q1303" s="27">
        <v>0</v>
      </c>
      <c r="R1303" s="27">
        <v>0</v>
      </c>
      <c r="S1303" s="80">
        <v>0</v>
      </c>
      <c r="T1303" s="80">
        <v>0</v>
      </c>
      <c r="U1303" s="80">
        <v>0</v>
      </c>
      <c r="V1303" s="80">
        <v>4.6228522998690194</v>
      </c>
      <c r="W1303" s="80">
        <v>4.6255275616166305</v>
      </c>
      <c r="X1303" s="80">
        <v>4.6328399437267604</v>
      </c>
      <c r="Y1303" s="80">
        <v>4.1022820339408677</v>
      </c>
      <c r="Z1303" s="80">
        <v>0</v>
      </c>
      <c r="AA1303" s="80">
        <v>0</v>
      </c>
      <c r="AB1303" s="80">
        <v>0</v>
      </c>
      <c r="AC1303" s="80">
        <v>0</v>
      </c>
      <c r="AD1303" s="80">
        <v>0</v>
      </c>
      <c r="AE1303" s="80">
        <v>0</v>
      </c>
      <c r="AF1303" s="80">
        <v>0</v>
      </c>
      <c r="AG1303" s="80"/>
      <c r="AH1303" s="80">
        <v>0</v>
      </c>
      <c r="AI1303" s="80">
        <v>0</v>
      </c>
      <c r="AJ1303" s="80">
        <v>0</v>
      </c>
      <c r="AK1303" s="80">
        <v>0</v>
      </c>
      <c r="AL1303" s="80">
        <v>0</v>
      </c>
      <c r="AM1303" s="80">
        <v>0</v>
      </c>
      <c r="AN1303" s="41" t="s">
        <v>5591</v>
      </c>
      <c r="AO1303" s="41"/>
      <c r="AP1303" s="40" t="str" cm="1">
        <f t="array" ref="AP1303">IFERROR(_xlfn.IFS(
AR1303="MPR ISSUE","PDH",
AR1303="BSS Hardware Issue","BSS",
AR1303="Sites strategiques, MLL, Pylone, etc.","ENVTECH",
AR1303="AKTIVCO DEFAUT GE &amp; POWER Cabinet","AKTIVCO",
AR1303="AKTIVCO Coupure ENEO &amp; Baisse de tension","AKTIVCO GRID ONLY",
AR1303="Coupure ENEO &amp; Baisse de tension","IHS GRID ONLY",
AR1303="Defaut GE &amp; POWER Cabinet","IHS",
AR1303="Sharing","Partners",
AR1303="Sites strategiques &amp; DataCenter","SST &amp; DC",
AR1303="Exclu","Exclu",
AR1303="SAT","SAT",
AR1303="SPARE-ISSUE","SPARE-ISSUE",
AR1303="Fiber CAmtel","TRANS_FO_CAMTEL",
AR1303="Fiber AOF","Fiber AOF",
AR1303="Projet OCM (HUAWEI)","TRAVAUX-HUAWEI",
AR1303="Projet OCM (NOKIA)","TRAVAUX-NOKIA",
AR1303="ACCESS-ISSUE","ACCESS-ISSUE",
AR1303="Projet OCM (ZTE, NOKIA, autres projets)","TRAVAUX OCM",
AR1303="No root CAuse","No root cause",
AR1303="ODU HS","PDH",
AR1303="IP &amp; VLAN","PDH",
AR1303="Warehouse HUAWEI","SPARE-ISSUE",
AR1303="SPARE-HS","SPARE-ISSUE",
AR1303="Power Telco","BSS",AR1303="no impacts","no impacts"
),"")</f>
        <v>No root cause</v>
      </c>
      <c r="AQ1303" s="40" t="str" cm="1">
        <f t="array" ref="AQ1303">IFERROR(_xlfn.IFS(
AR1303="MPR ISSUE","TX ISSUE",
AR1303="BSS Hardware Issue","RAN ISSUE",
AR1303="Sites strategiques, MLL, Pylone, etc.","ENVTECH",
AR1303="AKTIVCO DEFAUT GE &amp; POWER Cabinet","POWER ISSUE",
AR1303="AKTIVCO Coupure ENEO &amp; Baisse de tension","POWER ISSUE",
AR1303="Coupure ENEO &amp; Baisse de tension","POWER ISSUE",
AR1303="Defaut GE &amp; POWER Cabinet","POWER ISSUE",
AR1303="Sharing","POWER ISSUE",
AR1303="Sites strategiques &amp; DataCenter","POWER ISSUE",
AR1303="Exclu","Exclu",
AR1303="SAT","TX ISSUE",
AR1303="SPARE-ISSUE","SPARE-ISSUE",
AR1303="Fiber CAmtel","TX ISSUE",
AR1303="Fiber AOF","TX ISSUE",
AR1303="Projet OCM (HUAWEI)","TRAVAUX-HUAWEI",
AR1303="Projet OCM (NOKIA)","TRAVAUX -NOKIA",
AR1303="ACCESS-ISSUE","ACCESS-ISSUE",
AR1303="Projet OCM (ZTE, NOKIA, autres projets)","TRAVAUX OCM",
AR1303="No root CAuse","No root cause",
AR1303="ODU HS","TX ISSUE",
AR1303="IP &amp; VLAN","TX ISSUE",
AR1303="Warehouse HUAWEI","SPARE-ISSUE",
AR1303="SPARE-HS","SPARE-ISSUE",
AR1303="Power Telco","RAN ISSUE",AR1303="no impacts","no impacts"
),"")</f>
        <v>No root cause</v>
      </c>
      <c r="AR1303" s="59" t="s">
        <v>5343</v>
      </c>
      <c r="AS1303" s="40" t="str" cm="1">
        <f t="array" ref="AS1303">IFERROR(_xlfn.IFS(
AR1303="MPR ISSUE","ACTIVE",
AR1303="BSS Hardware Issue","ACTIVE",
AR1303="Sites strategiques, MLL, Pylone, etc.","PASSIVE",
AR1303="AKTIVCO DEFAUT GE &amp; POWER Cabinet","PASSIVE",
AR1303="AKTIVCO Coupure ENEO &amp; Baisse de tension","PASSIVE",
AR1303="Coupure ENEO &amp; Baisse de tension","PASSIVE",
AR1303="Defaut GE &amp; POWER Cabinet","PASSIVE",
AR1303="Sharing","PASSIVE",
AR1303="Sites strategiques &amp; DataCenter","PASSIVE",
AR1303="Exclu","Exclu",
AR1303="SAT","ACTIVE",
AR1303="SPARE-ISSUE","SPARE-ISSUE",
AR1303="Fiber CAmtel","ACTIVE",
AR1303="Fiber AOF","ACTIVE",
AR1303="Projet OCM (HUAWEI)","PLANNED WORKS",
AR1303="Projet OCM (NOKIA)","PLANNED WORKS",
AR1303="ACCESS-ISSUE","ACCESS-ISSUE",
AR1303="Projet OCM (ZTE, NOKIA, autres projets)","PLANNED WORKS",
AR1303="No root CAuse","No root cause",
AR1303="ODU HS","ACTIVE",
AR1303="IP &amp; VLAN","ACTIVE",
AR1303="Warehouse HUAWEI","SPARE-ISSUE",
AR1303="SPARE-HS","SPARE-ISSUE",
AR1303="Power Telco","ACTIVE", AR1303="no impacts","no impacts"
),"")</f>
        <v>No root cause</v>
      </c>
      <c r="AT1303" s="99" t="s">
        <v>5661</v>
      </c>
      <c r="AU1303" s="99" t="s">
        <v>3117</v>
      </c>
      <c r="AW1303" s="17"/>
      <c r="AX1303" s="17" t="s">
        <v>5536</v>
      </c>
      <c r="AY1303" s="17"/>
      <c r="AZ1303" s="17" t="s">
        <v>5536</v>
      </c>
      <c r="BA1303" s="7"/>
      <c r="BC1303" s="18"/>
      <c r="BD1303" s="18"/>
      <c r="BE1303" s="18"/>
      <c r="BF1303" s="18"/>
      <c r="BG1303" s="18"/>
      <c r="BH1303" s="18"/>
      <c r="BI1303" s="18"/>
      <c r="BJ1303" s="18"/>
      <c r="BK1303" s="18"/>
      <c r="BM1303" s="18"/>
      <c r="BN1303" s="18"/>
      <c r="BO1303" s="18"/>
      <c r="BP1303" s="9" t="s">
        <v>5661</v>
      </c>
      <c r="BQ1303" s="14"/>
      <c r="BR1303" s="102" t="s">
        <v>5536</v>
      </c>
      <c r="BS1303" s="14"/>
      <c r="BT1303" s="14"/>
      <c r="BU1303" s="9"/>
      <c r="BV1303" s="9"/>
      <c r="BW1303" s="9"/>
    </row>
    <row r="1304" spans="1:75" x14ac:dyDescent="0.35">
      <c r="A1304" s="1" t="s">
        <v>1558</v>
      </c>
      <c r="B1304" s="1" t="s">
        <v>1559</v>
      </c>
      <c r="C1304" s="3" t="s">
        <v>38</v>
      </c>
      <c r="D1304" s="1" t="s">
        <v>21</v>
      </c>
      <c r="E1304" s="1" t="s">
        <v>22</v>
      </c>
      <c r="F1304" s="3" t="s">
        <v>37</v>
      </c>
      <c r="G1304" s="1" t="s">
        <v>38</v>
      </c>
      <c r="H1304" s="30" t="s">
        <v>5587</v>
      </c>
      <c r="I1304" s="27">
        <v>0.65579582973064821</v>
      </c>
      <c r="J1304" s="27">
        <v>0</v>
      </c>
      <c r="K1304" s="27">
        <v>0</v>
      </c>
      <c r="L1304" s="27">
        <v>1.6283492006042497E-16</v>
      </c>
      <c r="M1304" s="27">
        <v>0</v>
      </c>
      <c r="N1304" s="27">
        <v>0</v>
      </c>
      <c r="O1304" s="27">
        <v>0</v>
      </c>
      <c r="P1304" s="27">
        <v>3.0392578609891188</v>
      </c>
      <c r="Q1304" s="27">
        <v>1.7075125630291672</v>
      </c>
      <c r="R1304" s="27">
        <v>6.9762978943193135</v>
      </c>
      <c r="S1304" s="80">
        <v>0.5292381139904061</v>
      </c>
      <c r="T1304" s="80">
        <v>0</v>
      </c>
      <c r="U1304" s="80">
        <v>19.313748990534567</v>
      </c>
      <c r="V1304" s="80">
        <v>16.472549674260129</v>
      </c>
      <c r="W1304" s="80">
        <v>0</v>
      </c>
      <c r="X1304" s="80">
        <v>0</v>
      </c>
      <c r="Y1304" s="80">
        <v>4.0684132202161329</v>
      </c>
      <c r="Z1304" s="80">
        <v>0</v>
      </c>
      <c r="AA1304" s="80">
        <v>0</v>
      </c>
      <c r="AB1304" s="80">
        <v>0</v>
      </c>
      <c r="AC1304" s="80">
        <v>0</v>
      </c>
      <c r="AD1304" s="80">
        <v>0</v>
      </c>
      <c r="AE1304" s="80">
        <v>0</v>
      </c>
      <c r="AF1304" s="80">
        <v>0</v>
      </c>
      <c r="AG1304" s="80"/>
      <c r="AH1304" s="80">
        <v>0</v>
      </c>
      <c r="AI1304" s="80">
        <v>0</v>
      </c>
      <c r="AJ1304" s="80">
        <v>0</v>
      </c>
      <c r="AK1304" s="80">
        <v>0</v>
      </c>
      <c r="AL1304" s="80">
        <v>0</v>
      </c>
      <c r="AM1304" s="80">
        <v>0</v>
      </c>
      <c r="AN1304" s="41" t="s">
        <v>5558</v>
      </c>
      <c r="AO1304" s="41"/>
      <c r="AP1304" s="40" t="str" cm="1">
        <f t="array" ref="AP1304">IFERROR(_xlfn.IFS(
AR1304="MPR ISSUE","PDH",
AR1304="BSS Hardware Issue","BSS",
AR1304="Sites strategiques, MLL, Pylone, etc.","ENVTECH",
AR1304="AKTIVCO DEFAUT GE &amp; POWER Cabinet","AKTIVCO",
AR1304="AKTIVCO Coupure ENEO &amp; Baisse de tension","AKTIVCO GRID ONLY",
AR1304="Coupure ENEO &amp; Baisse de tension","IHS GRID ONLY",
AR1304="Defaut GE &amp; POWER Cabinet","IHS",
AR1304="Sharing","Partners",
AR1304="Sites strategiques &amp; DataCenter","SST &amp; DC",
AR1304="Exclu","Exclu",
AR1304="SAT","SAT",
AR1304="SPARE-ISSUE","SPARE-ISSUE",
AR1304="Fiber CAmtel","TRANS_FO_CAMTEL",
AR1304="Fiber AOF","Fiber AOF",
AR1304="Projet OCM (HUAWEI)","TRAVAUX-HUAWEI",
AR1304="Projet OCM (NOKIA)","TRAVAUX-NOKIA",
AR1304="ACCESS-ISSUE","ACCESS-ISSUE",
AR1304="Projet OCM (ZTE, NOKIA, autres projets)","TRAVAUX OCM",
AR1304="No root CAuse","No root cause",
AR1304="ODU HS","PDH",
AR1304="IP &amp; VLAN","PDH",
AR1304="Warehouse HUAWEI","SPARE-ISSUE",
AR1304="SPARE-HS","SPARE-ISSUE",
AR1304="Power Telco","BSS",AR1304="no impacts","no impacts"
),"")</f>
        <v>No root cause</v>
      </c>
      <c r="AQ1304" s="40" t="str" cm="1">
        <f t="array" ref="AQ1304">IFERROR(_xlfn.IFS(
AR1304="MPR ISSUE","TX ISSUE",
AR1304="BSS Hardware Issue","RAN ISSUE",
AR1304="Sites strategiques, MLL, Pylone, etc.","ENVTECH",
AR1304="AKTIVCO DEFAUT GE &amp; POWER Cabinet","POWER ISSUE",
AR1304="AKTIVCO Coupure ENEO &amp; Baisse de tension","POWER ISSUE",
AR1304="Coupure ENEO &amp; Baisse de tension","POWER ISSUE",
AR1304="Defaut GE &amp; POWER Cabinet","POWER ISSUE",
AR1304="Sharing","POWER ISSUE",
AR1304="Sites strategiques &amp; DataCenter","POWER ISSUE",
AR1304="Exclu","Exclu",
AR1304="SAT","TX ISSUE",
AR1304="SPARE-ISSUE","SPARE-ISSUE",
AR1304="Fiber CAmtel","TX ISSUE",
AR1304="Fiber AOF","TX ISSUE",
AR1304="Projet OCM (HUAWEI)","TRAVAUX-HUAWEI",
AR1304="Projet OCM (NOKIA)","TRAVAUX -NOKIA",
AR1304="ACCESS-ISSUE","ACCESS-ISSUE",
AR1304="Projet OCM (ZTE, NOKIA, autres projets)","TRAVAUX OCM",
AR1304="No root CAuse","No root cause",
AR1304="ODU HS","TX ISSUE",
AR1304="IP &amp; VLAN","TX ISSUE",
AR1304="Warehouse HUAWEI","SPARE-ISSUE",
AR1304="SPARE-HS","SPARE-ISSUE",
AR1304="Power Telco","RAN ISSUE",AR1304="no impacts","no impacts"
),"")</f>
        <v>No root cause</v>
      </c>
      <c r="AR1304" s="59" t="s">
        <v>5343</v>
      </c>
      <c r="AS1304" s="40" t="str" cm="1">
        <f t="array" ref="AS1304">IFERROR(_xlfn.IFS(
AR1304="MPR ISSUE","ACTIVE",
AR1304="BSS Hardware Issue","ACTIVE",
AR1304="Sites strategiques, MLL, Pylone, etc.","PASSIVE",
AR1304="AKTIVCO DEFAUT GE &amp; POWER Cabinet","PASSIVE",
AR1304="AKTIVCO Coupure ENEO &amp; Baisse de tension","PASSIVE",
AR1304="Coupure ENEO &amp; Baisse de tension","PASSIVE",
AR1304="Defaut GE &amp; POWER Cabinet","PASSIVE",
AR1304="Sharing","PASSIVE",
AR1304="Sites strategiques &amp; DataCenter","PASSIVE",
AR1304="Exclu","Exclu",
AR1304="SAT","ACTIVE",
AR1304="SPARE-ISSUE","SPARE-ISSUE",
AR1304="Fiber CAmtel","ACTIVE",
AR1304="Fiber AOF","ACTIVE",
AR1304="Projet OCM (HUAWEI)","PLANNED WORKS",
AR1304="Projet OCM (NOKIA)","PLANNED WORKS",
AR1304="ACCESS-ISSUE","ACCESS-ISSUE",
AR1304="Projet OCM (ZTE, NOKIA, autres projets)","PLANNED WORKS",
AR1304="No root CAuse","No root cause",
AR1304="ODU HS","ACTIVE",
AR1304="IP &amp; VLAN","ACTIVE",
AR1304="Warehouse HUAWEI","SPARE-ISSUE",
AR1304="SPARE-HS","SPARE-ISSUE",
AR1304="Power Telco","ACTIVE", AR1304="no impacts","no impacts"
),"")</f>
        <v>No root cause</v>
      </c>
      <c r="AT1304" s="99" t="s">
        <v>5661</v>
      </c>
      <c r="AU1304" s="99" t="s">
        <v>1559</v>
      </c>
      <c r="AW1304" s="17"/>
      <c r="AX1304" s="17" t="s">
        <v>5536</v>
      </c>
      <c r="AY1304" s="17"/>
      <c r="AZ1304" s="17" t="s">
        <v>5536</v>
      </c>
      <c r="BA1304" s="7"/>
      <c r="BC1304" s="18"/>
      <c r="BD1304" s="18"/>
      <c r="BE1304" s="18"/>
      <c r="BF1304" s="18"/>
      <c r="BG1304" s="18"/>
      <c r="BH1304" s="18"/>
      <c r="BI1304" s="18"/>
      <c r="BJ1304" s="18"/>
      <c r="BK1304" s="18"/>
      <c r="BM1304" s="18"/>
      <c r="BN1304" s="18"/>
      <c r="BO1304" s="18"/>
      <c r="BP1304" s="9" t="s">
        <v>5661</v>
      </c>
      <c r="BQ1304" s="14"/>
      <c r="BR1304" s="102" t="s">
        <v>5536</v>
      </c>
      <c r="BS1304" s="14"/>
      <c r="BT1304" s="14"/>
      <c r="BU1304" s="9"/>
      <c r="BV1304" s="9"/>
      <c r="BW1304" s="9"/>
    </row>
    <row r="1305" spans="1:75" x14ac:dyDescent="0.35">
      <c r="A1305" s="1" t="s">
        <v>2818</v>
      </c>
      <c r="B1305" s="8" t="s">
        <v>2819</v>
      </c>
      <c r="C1305" s="3" t="s">
        <v>23</v>
      </c>
      <c r="D1305" s="1" t="s">
        <v>21</v>
      </c>
      <c r="E1305" s="1" t="s">
        <v>562</v>
      </c>
      <c r="F1305" s="3" t="s">
        <v>23</v>
      </c>
      <c r="G1305" s="1" t="s">
        <v>2816</v>
      </c>
      <c r="H1305" s="28" t="s">
        <v>5601</v>
      </c>
      <c r="I1305" s="27">
        <v>0</v>
      </c>
      <c r="J1305" s="27">
        <v>0</v>
      </c>
      <c r="K1305" s="27">
        <v>0</v>
      </c>
      <c r="L1305" s="27">
        <v>0</v>
      </c>
      <c r="M1305" s="27">
        <v>0</v>
      </c>
      <c r="N1305" s="27">
        <v>0</v>
      </c>
      <c r="O1305" s="27">
        <v>0</v>
      </c>
      <c r="P1305" s="27">
        <v>0</v>
      </c>
      <c r="Q1305" s="27">
        <v>0</v>
      </c>
      <c r="R1305" s="27">
        <v>0</v>
      </c>
      <c r="S1305" s="80">
        <v>0</v>
      </c>
      <c r="T1305" s="80">
        <v>0</v>
      </c>
      <c r="U1305" s="80">
        <v>0</v>
      </c>
      <c r="V1305" s="80">
        <v>1.708868028981289</v>
      </c>
      <c r="W1305" s="80">
        <v>5.383215193774558</v>
      </c>
      <c r="X1305" s="80">
        <v>6.1725244197892319</v>
      </c>
      <c r="Y1305" s="80">
        <v>3.8793970602083703</v>
      </c>
      <c r="Z1305" s="80">
        <v>0</v>
      </c>
      <c r="AA1305" s="80">
        <v>0</v>
      </c>
      <c r="AB1305" s="80">
        <v>0</v>
      </c>
      <c r="AC1305" s="80">
        <v>0</v>
      </c>
      <c r="AD1305" s="80">
        <v>0</v>
      </c>
      <c r="AE1305" s="80">
        <v>0</v>
      </c>
      <c r="AF1305" s="80">
        <v>0</v>
      </c>
      <c r="AG1305" s="80"/>
      <c r="AH1305" s="80">
        <v>0</v>
      </c>
      <c r="AI1305" s="80">
        <v>0</v>
      </c>
      <c r="AJ1305" s="80">
        <v>0</v>
      </c>
      <c r="AK1305" s="80">
        <v>0</v>
      </c>
      <c r="AL1305" s="80">
        <v>0</v>
      </c>
      <c r="AM1305" s="80">
        <v>0</v>
      </c>
      <c r="AN1305" s="41" t="s">
        <v>5558</v>
      </c>
      <c r="AO1305" s="41"/>
      <c r="AP1305" s="40" t="str" cm="1">
        <f t="array" ref="AP1305">IFERROR(_xlfn.IFS(
AR1305="MPR ISSUE","PDH",
AR1305="BSS Hardware Issue","BSS",
AR1305="Sites strategiques, MLL, Pylone, etc.","ENVTECH",
AR1305="AKTIVCO DEFAUT GE &amp; POWER Cabinet","AKTIVCO",
AR1305="AKTIVCO Coupure ENEO &amp; Baisse de tension","AKTIVCO GRID ONLY",
AR1305="Coupure ENEO &amp; Baisse de tension","IHS GRID ONLY",
AR1305="Defaut GE &amp; POWER Cabinet","IHS",
AR1305="Sharing","Partners",
AR1305="Sites strategiques &amp; DataCenter","SST &amp; DC",
AR1305="Exclu","Exclu",
AR1305="SAT","SAT",
AR1305="SPARE-ISSUE","SPARE-ISSUE",
AR1305="Fiber CAmtel","TRANS_FO_CAMTEL",
AR1305="Fiber AOF","Fiber AOF",
AR1305="Projet OCM (HUAWEI)","TRAVAUX-HUAWEI",
AR1305="Projet OCM (NOKIA)","TRAVAUX-NOKIA",
AR1305="ACCESS-ISSUE","ACCESS-ISSUE",
AR1305="Projet OCM (ZTE, NOKIA, autres projets)","TRAVAUX OCM",
AR1305="No root CAuse","No root cause",
AR1305="ODU HS","PDH",
AR1305="IP &amp; VLAN","PDH",
AR1305="Warehouse HUAWEI","SPARE-ISSUE",
AR1305="SPARE-HS","SPARE-ISSUE",
AR1305="Power Telco","BSS",AR1305="no impacts","no impacts"
),"")</f>
        <v>No root cause</v>
      </c>
      <c r="AQ1305" s="40" t="str" cm="1">
        <f t="array" ref="AQ1305">IFERROR(_xlfn.IFS(
AR1305="MPR ISSUE","TX ISSUE",
AR1305="BSS Hardware Issue","RAN ISSUE",
AR1305="Sites strategiques, MLL, Pylone, etc.","ENVTECH",
AR1305="AKTIVCO DEFAUT GE &amp; POWER Cabinet","POWER ISSUE",
AR1305="AKTIVCO Coupure ENEO &amp; Baisse de tension","POWER ISSUE",
AR1305="Coupure ENEO &amp; Baisse de tension","POWER ISSUE",
AR1305="Defaut GE &amp; POWER Cabinet","POWER ISSUE",
AR1305="Sharing","POWER ISSUE",
AR1305="Sites strategiques &amp; DataCenter","POWER ISSUE",
AR1305="Exclu","Exclu",
AR1305="SAT","TX ISSUE",
AR1305="SPARE-ISSUE","SPARE-ISSUE",
AR1305="Fiber CAmtel","TX ISSUE",
AR1305="Fiber AOF","TX ISSUE",
AR1305="Projet OCM (HUAWEI)","TRAVAUX-HUAWEI",
AR1305="Projet OCM (NOKIA)","TRAVAUX -NOKIA",
AR1305="ACCESS-ISSUE","ACCESS-ISSUE",
AR1305="Projet OCM (ZTE, NOKIA, autres projets)","TRAVAUX OCM",
AR1305="No root CAuse","No root cause",
AR1305="ODU HS","TX ISSUE",
AR1305="IP &amp; VLAN","TX ISSUE",
AR1305="Warehouse HUAWEI","SPARE-ISSUE",
AR1305="SPARE-HS","SPARE-ISSUE",
AR1305="Power Telco","RAN ISSUE",AR1305="no impacts","no impacts"
),"")</f>
        <v>No root cause</v>
      </c>
      <c r="AR1305" s="59" t="s">
        <v>5343</v>
      </c>
      <c r="AS1305" s="40" t="str" cm="1">
        <f t="array" ref="AS1305">IFERROR(_xlfn.IFS(
AR1305="MPR ISSUE","ACTIVE",
AR1305="BSS Hardware Issue","ACTIVE",
AR1305="Sites strategiques, MLL, Pylone, etc.","PASSIVE",
AR1305="AKTIVCO DEFAUT GE &amp; POWER Cabinet","PASSIVE",
AR1305="AKTIVCO Coupure ENEO &amp; Baisse de tension","PASSIVE",
AR1305="Coupure ENEO &amp; Baisse de tension","PASSIVE",
AR1305="Defaut GE &amp; POWER Cabinet","PASSIVE",
AR1305="Sharing","PASSIVE",
AR1305="Sites strategiques &amp; DataCenter","PASSIVE",
AR1305="Exclu","Exclu",
AR1305="SAT","ACTIVE",
AR1305="SPARE-ISSUE","SPARE-ISSUE",
AR1305="Fiber CAmtel","ACTIVE",
AR1305="Fiber AOF","ACTIVE",
AR1305="Projet OCM (HUAWEI)","PLANNED WORKS",
AR1305="Projet OCM (NOKIA)","PLANNED WORKS",
AR1305="ACCESS-ISSUE","ACCESS-ISSUE",
AR1305="Projet OCM (ZTE, NOKIA, autres projets)","PLANNED WORKS",
AR1305="No root CAuse","No root cause",
AR1305="ODU HS","ACTIVE",
AR1305="IP &amp; VLAN","ACTIVE",
AR1305="Warehouse HUAWEI","SPARE-ISSUE",
AR1305="SPARE-HS","SPARE-ISSUE",
AR1305="Power Telco","ACTIVE", AR1305="no impacts","no impacts"
),"")</f>
        <v>No root cause</v>
      </c>
      <c r="AT1305" s="99" t="s">
        <v>5661</v>
      </c>
      <c r="AU1305" s="99" t="s">
        <v>2819</v>
      </c>
      <c r="AW1305" s="17"/>
      <c r="AX1305" s="17" t="s">
        <v>5536</v>
      </c>
      <c r="AY1305" s="17"/>
      <c r="AZ1305" s="17" t="s">
        <v>5536</v>
      </c>
      <c r="BA1305" s="7"/>
      <c r="BC1305" s="18"/>
      <c r="BD1305" s="18"/>
      <c r="BE1305" s="18"/>
      <c r="BF1305" s="18"/>
      <c r="BG1305" s="18"/>
      <c r="BH1305" s="18"/>
      <c r="BI1305" s="18"/>
      <c r="BJ1305" s="18"/>
      <c r="BK1305" s="18"/>
      <c r="BM1305" s="18"/>
      <c r="BN1305" s="18"/>
      <c r="BO1305" s="18"/>
      <c r="BP1305" s="9" t="s">
        <v>5661</v>
      </c>
      <c r="BQ1305" s="14"/>
      <c r="BR1305" s="102" t="s">
        <v>5536</v>
      </c>
      <c r="BS1305" s="14"/>
      <c r="BT1305" s="14"/>
      <c r="BU1305" s="9"/>
      <c r="BV1305" s="9"/>
      <c r="BW1305" s="9"/>
    </row>
    <row r="1306" spans="1:75" x14ac:dyDescent="0.35">
      <c r="A1306" s="1" t="s">
        <v>4708</v>
      </c>
      <c r="B1306" s="8" t="s">
        <v>4709</v>
      </c>
      <c r="C1306" s="3" t="s">
        <v>31</v>
      </c>
      <c r="D1306" s="1" t="s">
        <v>21</v>
      </c>
      <c r="E1306" s="1" t="s">
        <v>89</v>
      </c>
      <c r="F1306" s="3" t="s">
        <v>69</v>
      </c>
      <c r="G1306" s="1" t="s">
        <v>502</v>
      </c>
      <c r="H1306" s="30" t="s">
        <v>5587</v>
      </c>
      <c r="I1306" s="27">
        <v>13.398584750865359</v>
      </c>
      <c r="J1306" s="27">
        <v>0</v>
      </c>
      <c r="K1306" s="27">
        <v>0</v>
      </c>
      <c r="L1306" s="27">
        <v>0</v>
      </c>
      <c r="M1306" s="27">
        <v>0</v>
      </c>
      <c r="N1306" s="27">
        <v>0</v>
      </c>
      <c r="O1306" s="27">
        <v>0</v>
      </c>
      <c r="P1306" s="27">
        <v>0</v>
      </c>
      <c r="Q1306" s="27">
        <v>0</v>
      </c>
      <c r="R1306" s="27">
        <v>0</v>
      </c>
      <c r="S1306" s="80">
        <v>0</v>
      </c>
      <c r="T1306" s="80">
        <v>8.0257852428280447E-3</v>
      </c>
      <c r="U1306" s="80">
        <v>0</v>
      </c>
      <c r="V1306" s="80">
        <v>0</v>
      </c>
      <c r="W1306" s="80">
        <v>8.0257852428280447E-3</v>
      </c>
      <c r="X1306" s="80">
        <v>0</v>
      </c>
      <c r="Y1306" s="80">
        <v>3.8062910741853648</v>
      </c>
      <c r="Z1306" s="80">
        <v>0</v>
      </c>
      <c r="AA1306" s="80">
        <v>0</v>
      </c>
      <c r="AB1306" s="80">
        <v>0</v>
      </c>
      <c r="AC1306" s="80">
        <v>0</v>
      </c>
      <c r="AD1306" s="80">
        <v>0</v>
      </c>
      <c r="AE1306" s="80">
        <v>0</v>
      </c>
      <c r="AF1306" s="80">
        <v>0</v>
      </c>
      <c r="AG1306" s="80"/>
      <c r="AH1306" s="80">
        <v>0</v>
      </c>
      <c r="AI1306" s="80">
        <v>0</v>
      </c>
      <c r="AJ1306" s="80">
        <v>0</v>
      </c>
      <c r="AK1306" s="80">
        <v>0</v>
      </c>
      <c r="AL1306" s="80">
        <v>0</v>
      </c>
      <c r="AM1306" s="80">
        <v>0</v>
      </c>
      <c r="AN1306" s="41" t="s">
        <v>5558</v>
      </c>
      <c r="AO1306" s="41"/>
      <c r="AP1306" s="40" t="str" cm="1">
        <f t="array" ref="AP1306">IFERROR(_xlfn.IFS(
AR1306="MPR ISSUE","PDH",
AR1306="BSS Hardware Issue","BSS",
AR1306="Sites strategiques, MLL, Pylone, etc.","ENVTECH",
AR1306="AKTIVCO DEFAUT GE &amp; POWER Cabinet","AKTIVCO",
AR1306="AKTIVCO Coupure ENEO &amp; Baisse de tension","AKTIVCO GRID ONLY",
AR1306="Coupure ENEO &amp; Baisse de tension","IHS GRID ONLY",
AR1306="Defaut GE &amp; POWER Cabinet","IHS",
AR1306="Sharing","Partners",
AR1306="Sites strategiques &amp; DataCenter","SST &amp; DC",
AR1306="Exclu","Exclu",
AR1306="SAT","SAT",
AR1306="SPARE-ISSUE","SPARE-ISSUE",
AR1306="Fiber CAmtel","TRANS_FO_CAMTEL",
AR1306="Fiber AOF","Fiber AOF",
AR1306="Projet OCM (HUAWEI)","TRAVAUX-HUAWEI",
AR1306="Projet OCM (NOKIA)","TRAVAUX-NOKIA",
AR1306="ACCESS-ISSUE","ACCESS-ISSUE",
AR1306="Projet OCM (ZTE, NOKIA, autres projets)","TRAVAUX OCM",
AR1306="No root CAuse","No root cause",
AR1306="ODU HS","PDH",
AR1306="IP &amp; VLAN","PDH",
AR1306="Warehouse HUAWEI","SPARE-ISSUE",
AR1306="SPARE-HS","SPARE-ISSUE",
AR1306="Power Telco","BSS",AR1306="no impacts","no impacts"
),"")</f>
        <v>No root cause</v>
      </c>
      <c r="AQ1306" s="40" t="str" cm="1">
        <f t="array" ref="AQ1306">IFERROR(_xlfn.IFS(
AR1306="MPR ISSUE","TX ISSUE",
AR1306="BSS Hardware Issue","RAN ISSUE",
AR1306="Sites strategiques, MLL, Pylone, etc.","ENVTECH",
AR1306="AKTIVCO DEFAUT GE &amp; POWER Cabinet","POWER ISSUE",
AR1306="AKTIVCO Coupure ENEO &amp; Baisse de tension","POWER ISSUE",
AR1306="Coupure ENEO &amp; Baisse de tension","POWER ISSUE",
AR1306="Defaut GE &amp; POWER Cabinet","POWER ISSUE",
AR1306="Sharing","POWER ISSUE",
AR1306="Sites strategiques &amp; DataCenter","POWER ISSUE",
AR1306="Exclu","Exclu",
AR1306="SAT","TX ISSUE",
AR1306="SPARE-ISSUE","SPARE-ISSUE",
AR1306="Fiber CAmtel","TX ISSUE",
AR1306="Fiber AOF","TX ISSUE",
AR1306="Projet OCM (HUAWEI)","TRAVAUX-HUAWEI",
AR1306="Projet OCM (NOKIA)","TRAVAUX -NOKIA",
AR1306="ACCESS-ISSUE","ACCESS-ISSUE",
AR1306="Projet OCM (ZTE, NOKIA, autres projets)","TRAVAUX OCM",
AR1306="No root CAuse","No root cause",
AR1306="ODU HS","TX ISSUE",
AR1306="IP &amp; VLAN","TX ISSUE",
AR1306="Warehouse HUAWEI","SPARE-ISSUE",
AR1306="SPARE-HS","SPARE-ISSUE",
AR1306="Power Telco","RAN ISSUE",AR1306="no impacts","no impacts"
),"")</f>
        <v>No root cause</v>
      </c>
      <c r="AR1306" s="59" t="s">
        <v>5343</v>
      </c>
      <c r="AS1306" s="40" t="str" cm="1">
        <f t="array" ref="AS1306">IFERROR(_xlfn.IFS(
AR1306="MPR ISSUE","ACTIVE",
AR1306="BSS Hardware Issue","ACTIVE",
AR1306="Sites strategiques, MLL, Pylone, etc.","PASSIVE",
AR1306="AKTIVCO DEFAUT GE &amp; POWER Cabinet","PASSIVE",
AR1306="AKTIVCO Coupure ENEO &amp; Baisse de tension","PASSIVE",
AR1306="Coupure ENEO &amp; Baisse de tension","PASSIVE",
AR1306="Defaut GE &amp; POWER Cabinet","PASSIVE",
AR1306="Sharing","PASSIVE",
AR1306="Sites strategiques &amp; DataCenter","PASSIVE",
AR1306="Exclu","Exclu",
AR1306="SAT","ACTIVE",
AR1306="SPARE-ISSUE","SPARE-ISSUE",
AR1306="Fiber CAmtel","ACTIVE",
AR1306="Fiber AOF","ACTIVE",
AR1306="Projet OCM (HUAWEI)","PLANNED WORKS",
AR1306="Projet OCM (NOKIA)","PLANNED WORKS",
AR1306="ACCESS-ISSUE","ACCESS-ISSUE",
AR1306="Projet OCM (ZTE, NOKIA, autres projets)","PLANNED WORKS",
AR1306="No root CAuse","No root cause",
AR1306="ODU HS","ACTIVE",
AR1306="IP &amp; VLAN","ACTIVE",
AR1306="Warehouse HUAWEI","SPARE-ISSUE",
AR1306="SPARE-HS","SPARE-ISSUE",
AR1306="Power Telco","ACTIVE", AR1306="no impacts","no impacts"
),"")</f>
        <v>No root cause</v>
      </c>
      <c r="AT1306" s="99" t="s">
        <v>5661</v>
      </c>
      <c r="AU1306" s="99" t="s">
        <v>4709</v>
      </c>
      <c r="AW1306" s="17"/>
      <c r="AX1306" s="17" t="s">
        <v>5536</v>
      </c>
      <c r="AY1306" s="17"/>
      <c r="AZ1306" s="17" t="s">
        <v>5536</v>
      </c>
      <c r="BA1306" s="7"/>
      <c r="BC1306" s="18"/>
      <c r="BD1306" s="18"/>
      <c r="BE1306" s="18"/>
      <c r="BF1306" s="18"/>
      <c r="BG1306" s="18"/>
      <c r="BH1306" s="18"/>
      <c r="BI1306" s="18"/>
      <c r="BJ1306" s="18"/>
      <c r="BK1306" s="18"/>
      <c r="BM1306" s="18"/>
      <c r="BN1306" s="18"/>
      <c r="BO1306" s="18"/>
      <c r="BP1306" s="9" t="s">
        <v>5661</v>
      </c>
      <c r="BQ1306" s="14"/>
      <c r="BR1306" s="102" t="s">
        <v>5536</v>
      </c>
      <c r="BS1306" s="14"/>
      <c r="BT1306" s="14"/>
      <c r="BU1306" s="9"/>
      <c r="BV1306" s="9"/>
      <c r="BW1306" s="9"/>
    </row>
    <row r="1307" spans="1:75" x14ac:dyDescent="0.35">
      <c r="A1307" s="1" t="s">
        <v>2300</v>
      </c>
      <c r="B1307" s="8" t="s">
        <v>2301</v>
      </c>
      <c r="C1307" s="3" t="s">
        <v>37</v>
      </c>
      <c r="D1307" s="1" t="s">
        <v>11</v>
      </c>
      <c r="E1307" s="1" t="s">
        <v>12</v>
      </c>
      <c r="F1307" s="3" t="s">
        <v>69</v>
      </c>
      <c r="G1307" s="1" t="s">
        <v>1215</v>
      </c>
      <c r="H1307" s="30" t="s">
        <v>5587</v>
      </c>
      <c r="I1307" s="27">
        <v>0</v>
      </c>
      <c r="J1307" s="27">
        <v>0</v>
      </c>
      <c r="K1307" s="27">
        <v>0</v>
      </c>
      <c r="L1307" s="27">
        <v>0</v>
      </c>
      <c r="M1307" s="27">
        <v>0</v>
      </c>
      <c r="N1307" s="27">
        <v>0</v>
      </c>
      <c r="O1307" s="27">
        <v>0</v>
      </c>
      <c r="P1307" s="27">
        <v>0</v>
      </c>
      <c r="Q1307" s="27">
        <v>0</v>
      </c>
      <c r="R1307" s="27">
        <v>0</v>
      </c>
      <c r="S1307" s="80">
        <v>0</v>
      </c>
      <c r="T1307" s="80">
        <v>9.9341386227895893E-3</v>
      </c>
      <c r="U1307" s="80">
        <v>0</v>
      </c>
      <c r="V1307" s="80">
        <v>0</v>
      </c>
      <c r="W1307" s="80">
        <v>9.9341386227895893E-3</v>
      </c>
      <c r="X1307" s="80">
        <v>0</v>
      </c>
      <c r="Y1307" s="80">
        <v>3.5854571344593684</v>
      </c>
      <c r="Z1307" s="80">
        <v>0</v>
      </c>
      <c r="AA1307" s="80">
        <v>0</v>
      </c>
      <c r="AB1307" s="80">
        <v>0</v>
      </c>
      <c r="AC1307" s="80">
        <v>0</v>
      </c>
      <c r="AD1307" s="80">
        <v>0</v>
      </c>
      <c r="AE1307" s="80">
        <v>0</v>
      </c>
      <c r="AF1307" s="80">
        <v>0</v>
      </c>
      <c r="AG1307" s="80"/>
      <c r="AH1307" s="80">
        <v>0</v>
      </c>
      <c r="AI1307" s="80">
        <v>0</v>
      </c>
      <c r="AJ1307" s="80">
        <v>0</v>
      </c>
      <c r="AK1307" s="80">
        <v>0</v>
      </c>
      <c r="AL1307" s="80">
        <v>0</v>
      </c>
      <c r="AM1307" s="80">
        <v>0</v>
      </c>
      <c r="AN1307" s="41" t="s">
        <v>5558</v>
      </c>
      <c r="AO1307" s="41"/>
      <c r="AP1307" s="40" t="str" cm="1">
        <f t="array" ref="AP1307">IFERROR(_xlfn.IFS(
AR1307="MPR ISSUE","PDH",
AR1307="BSS Hardware Issue","BSS",
AR1307="Sites strategiques, MLL, Pylone, etc.","ENVTECH",
AR1307="AKTIVCO DEFAUT GE &amp; POWER Cabinet","AKTIVCO",
AR1307="AKTIVCO Coupure ENEO &amp; Baisse de tension","AKTIVCO GRID ONLY",
AR1307="Coupure ENEO &amp; Baisse de tension","IHS GRID ONLY",
AR1307="Defaut GE &amp; POWER Cabinet","IHS",
AR1307="Sharing","Partners",
AR1307="Sites strategiques &amp; DataCenter","SST &amp; DC",
AR1307="Exclu","Exclu",
AR1307="SAT","SAT",
AR1307="SPARE-ISSUE","SPARE-ISSUE",
AR1307="Fiber CAmtel","TRANS_FO_CAMTEL",
AR1307="Fiber AOF","Fiber AOF",
AR1307="Projet OCM (HUAWEI)","TRAVAUX-HUAWEI",
AR1307="Projet OCM (NOKIA)","TRAVAUX-NOKIA",
AR1307="ACCESS-ISSUE","ACCESS-ISSUE",
AR1307="Projet OCM (ZTE, NOKIA, autres projets)","TRAVAUX OCM",
AR1307="No root CAuse","No root cause",
AR1307="ODU HS","PDH",
AR1307="IP &amp; VLAN","PDH",
AR1307="Warehouse HUAWEI","SPARE-ISSUE",
AR1307="SPARE-HS","SPARE-ISSUE",
AR1307="Power Telco","BSS",AR1307="no impacts","no impacts"
),"")</f>
        <v>No root cause</v>
      </c>
      <c r="AQ1307" s="40" t="str" cm="1">
        <f t="array" ref="AQ1307">IFERROR(_xlfn.IFS(
AR1307="MPR ISSUE","TX ISSUE",
AR1307="BSS Hardware Issue","RAN ISSUE",
AR1307="Sites strategiques, MLL, Pylone, etc.","ENVTECH",
AR1307="AKTIVCO DEFAUT GE &amp; POWER Cabinet","POWER ISSUE",
AR1307="AKTIVCO Coupure ENEO &amp; Baisse de tension","POWER ISSUE",
AR1307="Coupure ENEO &amp; Baisse de tension","POWER ISSUE",
AR1307="Defaut GE &amp; POWER Cabinet","POWER ISSUE",
AR1307="Sharing","POWER ISSUE",
AR1307="Sites strategiques &amp; DataCenter","POWER ISSUE",
AR1307="Exclu","Exclu",
AR1307="SAT","TX ISSUE",
AR1307="SPARE-ISSUE","SPARE-ISSUE",
AR1307="Fiber CAmtel","TX ISSUE",
AR1307="Fiber AOF","TX ISSUE",
AR1307="Projet OCM (HUAWEI)","TRAVAUX-HUAWEI",
AR1307="Projet OCM (NOKIA)","TRAVAUX -NOKIA",
AR1307="ACCESS-ISSUE","ACCESS-ISSUE",
AR1307="Projet OCM (ZTE, NOKIA, autres projets)","TRAVAUX OCM",
AR1307="No root CAuse","No root cause",
AR1307="ODU HS","TX ISSUE",
AR1307="IP &amp; VLAN","TX ISSUE",
AR1307="Warehouse HUAWEI","SPARE-ISSUE",
AR1307="SPARE-HS","SPARE-ISSUE",
AR1307="Power Telco","RAN ISSUE",AR1307="no impacts","no impacts"
),"")</f>
        <v>No root cause</v>
      </c>
      <c r="AR1307" s="59" t="s">
        <v>5343</v>
      </c>
      <c r="AS1307" s="40" t="str" cm="1">
        <f t="array" ref="AS1307">IFERROR(_xlfn.IFS(
AR1307="MPR ISSUE","ACTIVE",
AR1307="BSS Hardware Issue","ACTIVE",
AR1307="Sites strategiques, MLL, Pylone, etc.","PASSIVE",
AR1307="AKTIVCO DEFAUT GE &amp; POWER Cabinet","PASSIVE",
AR1307="AKTIVCO Coupure ENEO &amp; Baisse de tension","PASSIVE",
AR1307="Coupure ENEO &amp; Baisse de tension","PASSIVE",
AR1307="Defaut GE &amp; POWER Cabinet","PASSIVE",
AR1307="Sharing","PASSIVE",
AR1307="Sites strategiques &amp; DataCenter","PASSIVE",
AR1307="Exclu","Exclu",
AR1307="SAT","ACTIVE",
AR1307="SPARE-ISSUE","SPARE-ISSUE",
AR1307="Fiber CAmtel","ACTIVE",
AR1307="Fiber AOF","ACTIVE",
AR1307="Projet OCM (HUAWEI)","PLANNED WORKS",
AR1307="Projet OCM (NOKIA)","PLANNED WORKS",
AR1307="ACCESS-ISSUE","ACCESS-ISSUE",
AR1307="Projet OCM (ZTE, NOKIA, autres projets)","PLANNED WORKS",
AR1307="No root CAuse","No root cause",
AR1307="ODU HS","ACTIVE",
AR1307="IP &amp; VLAN","ACTIVE",
AR1307="Warehouse HUAWEI","SPARE-ISSUE",
AR1307="SPARE-HS","SPARE-ISSUE",
AR1307="Power Telco","ACTIVE", AR1307="no impacts","no impacts"
),"")</f>
        <v>No root cause</v>
      </c>
      <c r="AT1307" s="99" t="s">
        <v>5661</v>
      </c>
      <c r="AU1307" s="99" t="s">
        <v>2301</v>
      </c>
      <c r="AW1307" s="17"/>
      <c r="AX1307" s="17" t="s">
        <v>5536</v>
      </c>
      <c r="AY1307" s="17"/>
      <c r="AZ1307" s="17" t="s">
        <v>5536</v>
      </c>
      <c r="BA1307" s="7"/>
      <c r="BC1307" s="18"/>
      <c r="BD1307" s="18"/>
      <c r="BE1307" s="18"/>
      <c r="BF1307" s="18"/>
      <c r="BG1307" s="18"/>
      <c r="BH1307" s="18"/>
      <c r="BI1307" s="18"/>
      <c r="BJ1307" s="18"/>
      <c r="BK1307" s="18"/>
      <c r="BM1307" s="18"/>
      <c r="BN1307" s="18"/>
      <c r="BO1307" s="18"/>
      <c r="BP1307" s="9" t="s">
        <v>5661</v>
      </c>
      <c r="BQ1307" s="14"/>
      <c r="BR1307" s="102" t="s">
        <v>5536</v>
      </c>
      <c r="BS1307" s="14"/>
      <c r="BT1307" s="14"/>
      <c r="BU1307" s="9"/>
      <c r="BV1307" s="9"/>
      <c r="BW1307" s="9"/>
    </row>
    <row r="1308" spans="1:75" x14ac:dyDescent="0.35">
      <c r="A1308" s="1" t="s">
        <v>3708</v>
      </c>
      <c r="B1308" s="8" t="s">
        <v>3709</v>
      </c>
      <c r="C1308" s="3" t="s">
        <v>102</v>
      </c>
      <c r="D1308" s="1" t="s">
        <v>357</v>
      </c>
      <c r="E1308" s="1" t="s">
        <v>5499</v>
      </c>
      <c r="F1308" s="3" t="s">
        <v>102</v>
      </c>
      <c r="G1308" s="1" t="s">
        <v>1182</v>
      </c>
      <c r="H1308" s="28" t="s">
        <v>5601</v>
      </c>
      <c r="I1308" s="27">
        <v>0</v>
      </c>
      <c r="J1308" s="27">
        <v>0</v>
      </c>
      <c r="K1308" s="27">
        <v>0</v>
      </c>
      <c r="L1308" s="27">
        <v>0</v>
      </c>
      <c r="M1308" s="27">
        <v>0</v>
      </c>
      <c r="N1308" s="27">
        <v>0</v>
      </c>
      <c r="O1308" s="27">
        <v>0</v>
      </c>
      <c r="P1308" s="27">
        <v>0</v>
      </c>
      <c r="Q1308" s="27">
        <v>0</v>
      </c>
      <c r="R1308" s="27">
        <v>0</v>
      </c>
      <c r="S1308" s="80">
        <v>0</v>
      </c>
      <c r="T1308" s="80">
        <v>0</v>
      </c>
      <c r="U1308" s="80">
        <v>0</v>
      </c>
      <c r="V1308" s="80">
        <v>0</v>
      </c>
      <c r="W1308" s="80">
        <v>0</v>
      </c>
      <c r="X1308" s="80">
        <v>0</v>
      </c>
      <c r="Y1308" s="80">
        <v>3.4671570599800816</v>
      </c>
      <c r="Z1308" s="80">
        <v>0</v>
      </c>
      <c r="AA1308" s="80">
        <v>0</v>
      </c>
      <c r="AB1308" s="80">
        <v>0</v>
      </c>
      <c r="AC1308" s="80">
        <v>0</v>
      </c>
      <c r="AD1308" s="80">
        <v>0</v>
      </c>
      <c r="AE1308" s="80">
        <v>0</v>
      </c>
      <c r="AF1308" s="80">
        <v>0</v>
      </c>
      <c r="AG1308" s="80"/>
      <c r="AH1308" s="80">
        <v>0</v>
      </c>
      <c r="AI1308" s="80">
        <v>0</v>
      </c>
      <c r="AJ1308" s="80">
        <v>0</v>
      </c>
      <c r="AK1308" s="80">
        <v>0</v>
      </c>
      <c r="AL1308" s="80">
        <v>0</v>
      </c>
      <c r="AM1308" s="80">
        <v>0</v>
      </c>
      <c r="AN1308" s="41" t="s">
        <v>5591</v>
      </c>
      <c r="AO1308" s="41"/>
      <c r="AP1308" s="40" t="str" cm="1">
        <f t="array" ref="AP1308">IFERROR(_xlfn.IFS(
AR1308="MPR ISSUE","PDH",
AR1308="BSS Hardware Issue","BSS",
AR1308="Sites strategiques, MLL, Pylone, etc.","ENVTECH",
AR1308="AKTIVCO DEFAUT GE &amp; POWER Cabinet","AKTIVCO",
AR1308="AKTIVCO Coupure ENEO &amp; Baisse de tension","AKTIVCO GRID ONLY",
AR1308="Coupure ENEO &amp; Baisse de tension","IHS GRID ONLY",
AR1308="Defaut GE &amp; POWER Cabinet","IHS",
AR1308="Sharing","Partners",
AR1308="Sites strategiques &amp; DataCenter","SST &amp; DC",
AR1308="Exclu","Exclu",
AR1308="SAT","SAT",
AR1308="SPARE-ISSUE","SPARE-ISSUE",
AR1308="Fiber CAmtel","TRANS_FO_CAMTEL",
AR1308="Fiber AOF","Fiber AOF",
AR1308="Projet OCM (HUAWEI)","TRAVAUX-HUAWEI",
AR1308="Projet OCM (NOKIA)","TRAVAUX-NOKIA",
AR1308="ACCESS-ISSUE","ACCESS-ISSUE",
AR1308="Projet OCM (ZTE, NOKIA, autres projets)","TRAVAUX OCM",
AR1308="No root CAuse","No root cause",
AR1308="ODU HS","PDH",
AR1308="IP &amp; VLAN","PDH",
AR1308="Warehouse HUAWEI","SPARE-ISSUE",
AR1308="SPARE-HS","SPARE-ISSUE",
AR1308="Power Telco","BSS",AR1308="no impacts","no impacts"
),"")</f>
        <v>ACCESS-ISSUE</v>
      </c>
      <c r="AQ1308" s="40" t="str" cm="1">
        <f t="array" ref="AQ1308">IFERROR(_xlfn.IFS(
AR1308="MPR ISSUE","TX ISSUE",
AR1308="BSS Hardware Issue","RAN ISSUE",
AR1308="Sites strategiques, MLL, Pylone, etc.","ENVTECH",
AR1308="AKTIVCO DEFAUT GE &amp; POWER Cabinet","POWER ISSUE",
AR1308="AKTIVCO Coupure ENEO &amp; Baisse de tension","POWER ISSUE",
AR1308="Coupure ENEO &amp; Baisse de tension","POWER ISSUE",
AR1308="Defaut GE &amp; POWER Cabinet","POWER ISSUE",
AR1308="Sharing","POWER ISSUE",
AR1308="Sites strategiques &amp; DataCenter","POWER ISSUE",
AR1308="Exclu","Exclu",
AR1308="SAT","TX ISSUE",
AR1308="SPARE-ISSUE","SPARE-ISSUE",
AR1308="Fiber CAmtel","TX ISSUE",
AR1308="Fiber AOF","TX ISSUE",
AR1308="Projet OCM (HUAWEI)","TRAVAUX-HUAWEI",
AR1308="Projet OCM (NOKIA)","TRAVAUX -NOKIA",
AR1308="ACCESS-ISSUE","ACCESS-ISSUE",
AR1308="Projet OCM (ZTE, NOKIA, autres projets)","TRAVAUX OCM",
AR1308="No root CAuse","No root cause",
AR1308="ODU HS","TX ISSUE",
AR1308="IP &amp; VLAN","TX ISSUE",
AR1308="Warehouse HUAWEI","SPARE-ISSUE",
AR1308="SPARE-HS","SPARE-ISSUE",
AR1308="Power Telco","RAN ISSUE",AR1308="no impacts","no impacts"
),"")</f>
        <v>ACCESS-ISSUE</v>
      </c>
      <c r="AR1308" s="59" t="s">
        <v>25</v>
      </c>
      <c r="AS1308" s="40" t="str" cm="1">
        <f t="array" ref="AS1308">IFERROR(_xlfn.IFS(
AR1308="MPR ISSUE","ACTIVE",
AR1308="BSS Hardware Issue","ACTIVE",
AR1308="Sites strategiques, MLL, Pylone, etc.","PASSIVE",
AR1308="AKTIVCO DEFAUT GE &amp; POWER Cabinet","PASSIVE",
AR1308="AKTIVCO Coupure ENEO &amp; Baisse de tension","PASSIVE",
AR1308="Coupure ENEO &amp; Baisse de tension","PASSIVE",
AR1308="Defaut GE &amp; POWER Cabinet","PASSIVE",
AR1308="Sharing","PASSIVE",
AR1308="Sites strategiques &amp; DataCenter","PASSIVE",
AR1308="Exclu","Exclu",
AR1308="SAT","ACTIVE",
AR1308="SPARE-ISSUE","SPARE-ISSUE",
AR1308="Fiber CAmtel","ACTIVE",
AR1308="Fiber AOF","ACTIVE",
AR1308="Projet OCM (HUAWEI)","PLANNED WORKS",
AR1308="Projet OCM (NOKIA)","PLANNED WORKS",
AR1308="ACCESS-ISSUE","ACCESS-ISSUE",
AR1308="Projet OCM (ZTE, NOKIA, autres projets)","PLANNED WORKS",
AR1308="No root CAuse","No root cause",
AR1308="ODU HS","ACTIVE",
AR1308="IP &amp; VLAN","ACTIVE",
AR1308="Warehouse HUAWEI","SPARE-ISSUE",
AR1308="SPARE-HS","SPARE-ISSUE",
AR1308="Power Telco","ACTIVE", AR1308="no impacts","no impacts"
),"")</f>
        <v>ACCESS-ISSUE</v>
      </c>
      <c r="AT1308" s="99" t="s">
        <v>6509</v>
      </c>
      <c r="AU1308" s="99" t="s">
        <v>3709</v>
      </c>
      <c r="AW1308" s="17"/>
      <c r="AX1308" s="17" t="s">
        <v>5536</v>
      </c>
      <c r="AY1308" s="17"/>
      <c r="AZ1308" s="17" t="s">
        <v>5536</v>
      </c>
      <c r="BA1308" s="7"/>
      <c r="BC1308" s="18"/>
      <c r="BD1308" s="18"/>
      <c r="BE1308" s="18"/>
      <c r="BF1308" s="18"/>
      <c r="BG1308" s="18"/>
      <c r="BH1308" s="18"/>
      <c r="BI1308" s="18"/>
      <c r="BJ1308" s="18"/>
      <c r="BK1308" s="18"/>
      <c r="BL1308" s="9" t="s">
        <v>5934</v>
      </c>
      <c r="BM1308" s="18" t="s">
        <v>5934</v>
      </c>
      <c r="BN1308" s="18" t="s">
        <v>6033</v>
      </c>
      <c r="BO1308" s="18"/>
      <c r="BP1308" s="9" t="s">
        <v>5661</v>
      </c>
      <c r="BQ1308" s="14"/>
      <c r="BR1308" s="102" t="s">
        <v>5536</v>
      </c>
      <c r="BS1308" s="14"/>
      <c r="BT1308" s="14"/>
      <c r="BU1308" s="9"/>
      <c r="BV1308" s="9"/>
      <c r="BW1308" s="9"/>
    </row>
    <row r="1309" spans="1:75" x14ac:dyDescent="0.35">
      <c r="A1309" s="1" t="s">
        <v>3108</v>
      </c>
      <c r="B1309" s="8" t="s">
        <v>3109</v>
      </c>
      <c r="C1309" s="3" t="s">
        <v>55</v>
      </c>
      <c r="D1309" s="1" t="s">
        <v>21</v>
      </c>
      <c r="E1309" s="1" t="s">
        <v>122</v>
      </c>
      <c r="F1309" s="3" t="s">
        <v>55</v>
      </c>
      <c r="G1309" s="1" t="s">
        <v>3108</v>
      </c>
      <c r="H1309" s="28" t="s">
        <v>5601</v>
      </c>
      <c r="I1309" s="27">
        <v>0</v>
      </c>
      <c r="J1309" s="27">
        <v>0</v>
      </c>
      <c r="K1309" s="27">
        <v>0</v>
      </c>
      <c r="L1309" s="27">
        <v>0</v>
      </c>
      <c r="M1309" s="27">
        <v>0</v>
      </c>
      <c r="N1309" s="27">
        <v>0</v>
      </c>
      <c r="O1309" s="27">
        <v>0</v>
      </c>
      <c r="P1309" s="27">
        <v>0</v>
      </c>
      <c r="Q1309" s="27">
        <v>0</v>
      </c>
      <c r="R1309" s="27">
        <v>0</v>
      </c>
      <c r="S1309" s="80">
        <v>0</v>
      </c>
      <c r="T1309" s="80">
        <v>0</v>
      </c>
      <c r="U1309" s="80">
        <v>0</v>
      </c>
      <c r="V1309" s="80">
        <v>0</v>
      </c>
      <c r="W1309" s="80">
        <v>3.8969646123510053E-2</v>
      </c>
      <c r="X1309" s="80">
        <v>2.7380055531299847</v>
      </c>
      <c r="Y1309" s="80">
        <v>3.0871807164279614</v>
      </c>
      <c r="Z1309" s="80">
        <v>0</v>
      </c>
      <c r="AA1309" s="80">
        <v>0</v>
      </c>
      <c r="AB1309" s="80">
        <v>0</v>
      </c>
      <c r="AC1309" s="80">
        <v>0</v>
      </c>
      <c r="AD1309" s="80">
        <v>0</v>
      </c>
      <c r="AE1309" s="80">
        <v>0</v>
      </c>
      <c r="AF1309" s="80">
        <v>0</v>
      </c>
      <c r="AG1309" s="80"/>
      <c r="AH1309" s="80">
        <v>0</v>
      </c>
      <c r="AI1309" s="80">
        <v>0</v>
      </c>
      <c r="AJ1309" s="80">
        <v>0</v>
      </c>
      <c r="AK1309" s="80">
        <v>0</v>
      </c>
      <c r="AL1309" s="80">
        <v>0</v>
      </c>
      <c r="AM1309" s="80">
        <v>0</v>
      </c>
      <c r="AN1309" s="41" t="s">
        <v>5591</v>
      </c>
      <c r="AO1309" s="41"/>
      <c r="AP1309" s="40" t="str" cm="1">
        <f t="array" ref="AP1309">IFERROR(_xlfn.IFS(
AR1309="MPR ISSUE","PDH",
AR1309="BSS Hardware Issue","BSS",
AR1309="Sites strategiques, MLL, Pylone, etc.","ENVTECH",
AR1309="AKTIVCO DEFAUT GE &amp; POWER Cabinet","AKTIVCO",
AR1309="AKTIVCO Coupure ENEO &amp; Baisse de tension","AKTIVCO GRID ONLY",
AR1309="Coupure ENEO &amp; Baisse de tension","IHS GRID ONLY",
AR1309="Defaut GE &amp; POWER Cabinet","IHS",
AR1309="Sharing","Partners",
AR1309="Sites strategiques &amp; DataCenter","SST &amp; DC",
AR1309="Exclu","Exclu",
AR1309="SAT","SAT",
AR1309="SPARE-ISSUE","SPARE-ISSUE",
AR1309="Fiber CAmtel","TRANS_FO_CAMTEL",
AR1309="Fiber AOF","Fiber AOF",
AR1309="Projet OCM (HUAWEI)","TRAVAUX-HUAWEI",
AR1309="Projet OCM (NOKIA)","TRAVAUX-NOKIA",
AR1309="ACCESS-ISSUE","ACCESS-ISSUE",
AR1309="Projet OCM (ZTE, NOKIA, autres projets)","TRAVAUX OCM",
AR1309="No root CAuse","No root cause",
AR1309="ODU HS","PDH",
AR1309="IP &amp; VLAN","PDH",
AR1309="Warehouse HUAWEI","SPARE-ISSUE",
AR1309="SPARE-HS","SPARE-ISSUE",
AR1309="Power Telco","BSS",AR1309="no impacts","no impacts"
),"")</f>
        <v>No root cause</v>
      </c>
      <c r="AQ1309" s="40" t="str" cm="1">
        <f t="array" ref="AQ1309">IFERROR(_xlfn.IFS(
AR1309="MPR ISSUE","TX ISSUE",
AR1309="BSS Hardware Issue","RAN ISSUE",
AR1309="Sites strategiques, MLL, Pylone, etc.","ENVTECH",
AR1309="AKTIVCO DEFAUT GE &amp; POWER Cabinet","POWER ISSUE",
AR1309="AKTIVCO Coupure ENEO &amp; Baisse de tension","POWER ISSUE",
AR1309="Coupure ENEO &amp; Baisse de tension","POWER ISSUE",
AR1309="Defaut GE &amp; POWER Cabinet","POWER ISSUE",
AR1309="Sharing","POWER ISSUE",
AR1309="Sites strategiques &amp; DataCenter","POWER ISSUE",
AR1309="Exclu","Exclu",
AR1309="SAT","TX ISSUE",
AR1309="SPARE-ISSUE","SPARE-ISSUE",
AR1309="Fiber CAmtel","TX ISSUE",
AR1309="Fiber AOF","TX ISSUE",
AR1309="Projet OCM (HUAWEI)","TRAVAUX-HUAWEI",
AR1309="Projet OCM (NOKIA)","TRAVAUX -NOKIA",
AR1309="ACCESS-ISSUE","ACCESS-ISSUE",
AR1309="Projet OCM (ZTE, NOKIA, autres projets)","TRAVAUX OCM",
AR1309="No root CAuse","No root cause",
AR1309="ODU HS","TX ISSUE",
AR1309="IP &amp; VLAN","TX ISSUE",
AR1309="Warehouse HUAWEI","SPARE-ISSUE",
AR1309="SPARE-HS","SPARE-ISSUE",
AR1309="Power Telco","RAN ISSUE",AR1309="no impacts","no impacts"
),"")</f>
        <v>No root cause</v>
      </c>
      <c r="AR1309" s="59" t="s">
        <v>5343</v>
      </c>
      <c r="AS1309" s="40" t="str" cm="1">
        <f t="array" ref="AS1309">IFERROR(_xlfn.IFS(
AR1309="MPR ISSUE","ACTIVE",
AR1309="BSS Hardware Issue","ACTIVE",
AR1309="Sites strategiques, MLL, Pylone, etc.","PASSIVE",
AR1309="AKTIVCO DEFAUT GE &amp; POWER Cabinet","PASSIVE",
AR1309="AKTIVCO Coupure ENEO &amp; Baisse de tension","PASSIVE",
AR1309="Coupure ENEO &amp; Baisse de tension","PASSIVE",
AR1309="Defaut GE &amp; POWER Cabinet","PASSIVE",
AR1309="Sharing","PASSIVE",
AR1309="Sites strategiques &amp; DataCenter","PASSIVE",
AR1309="Exclu","Exclu",
AR1309="SAT","ACTIVE",
AR1309="SPARE-ISSUE","SPARE-ISSUE",
AR1309="Fiber CAmtel","ACTIVE",
AR1309="Fiber AOF","ACTIVE",
AR1309="Projet OCM (HUAWEI)","PLANNED WORKS",
AR1309="Projet OCM (NOKIA)","PLANNED WORKS",
AR1309="ACCESS-ISSUE","ACCESS-ISSUE",
AR1309="Projet OCM (ZTE, NOKIA, autres projets)","PLANNED WORKS",
AR1309="No root CAuse","No root cause",
AR1309="ODU HS","ACTIVE",
AR1309="IP &amp; VLAN","ACTIVE",
AR1309="Warehouse HUAWEI","SPARE-ISSUE",
AR1309="SPARE-HS","SPARE-ISSUE",
AR1309="Power Telco","ACTIVE", AR1309="no impacts","no impacts"
),"")</f>
        <v>No root cause</v>
      </c>
      <c r="AT1309" s="99" t="s">
        <v>5661</v>
      </c>
      <c r="AU1309" s="99" t="s">
        <v>3109</v>
      </c>
      <c r="AW1309" s="17"/>
      <c r="AX1309" s="17" t="s">
        <v>5536</v>
      </c>
      <c r="AY1309" s="17"/>
      <c r="AZ1309" s="17" t="s">
        <v>5536</v>
      </c>
      <c r="BA1309" s="7"/>
      <c r="BC1309" s="18"/>
      <c r="BD1309" s="18"/>
      <c r="BE1309" s="18"/>
      <c r="BF1309" s="18"/>
      <c r="BG1309" s="18"/>
      <c r="BH1309" s="18"/>
      <c r="BI1309" s="18"/>
      <c r="BJ1309" s="18"/>
      <c r="BK1309" s="18"/>
      <c r="BM1309" s="18"/>
      <c r="BN1309" s="18"/>
      <c r="BO1309" s="18"/>
      <c r="BP1309" s="9" t="s">
        <v>5661</v>
      </c>
      <c r="BQ1309" s="14"/>
      <c r="BR1309" s="102" t="s">
        <v>5536</v>
      </c>
      <c r="BS1309" s="14"/>
      <c r="BT1309" s="14"/>
      <c r="BU1309" s="9"/>
      <c r="BV1309" s="9"/>
      <c r="BW1309" s="9"/>
    </row>
    <row r="1310" spans="1:75" x14ac:dyDescent="0.35">
      <c r="A1310" s="1" t="s">
        <v>3464</v>
      </c>
      <c r="B1310" s="8" t="s">
        <v>3465</v>
      </c>
      <c r="C1310" s="3" t="s">
        <v>55</v>
      </c>
      <c r="D1310" s="1" t="s">
        <v>11</v>
      </c>
      <c r="E1310" s="1" t="s">
        <v>83</v>
      </c>
      <c r="F1310" s="3" t="s">
        <v>55</v>
      </c>
      <c r="G1310" s="1" t="s">
        <v>3466</v>
      </c>
      <c r="H1310" s="28" t="s">
        <v>5601</v>
      </c>
      <c r="I1310" s="27">
        <v>0</v>
      </c>
      <c r="J1310" s="27">
        <v>0</v>
      </c>
      <c r="K1310" s="27">
        <v>0</v>
      </c>
      <c r="L1310" s="27">
        <v>0</v>
      </c>
      <c r="M1310" s="27">
        <v>0</v>
      </c>
      <c r="N1310" s="27">
        <v>0</v>
      </c>
      <c r="O1310" s="27">
        <v>0</v>
      </c>
      <c r="P1310" s="27">
        <v>0</v>
      </c>
      <c r="Q1310" s="27">
        <v>0</v>
      </c>
      <c r="R1310" s="27">
        <v>0</v>
      </c>
      <c r="S1310" s="80">
        <v>0</v>
      </c>
      <c r="T1310" s="80">
        <v>0</v>
      </c>
      <c r="U1310" s="80">
        <v>0</v>
      </c>
      <c r="V1310" s="80">
        <v>3.0875195829159923</v>
      </c>
      <c r="W1310" s="80">
        <v>3.4537272460070834</v>
      </c>
      <c r="X1310" s="80">
        <v>3.0819015332460129</v>
      </c>
      <c r="Y1310" s="80">
        <v>3.0819015332460129</v>
      </c>
      <c r="Z1310" s="80">
        <v>0</v>
      </c>
      <c r="AA1310" s="80">
        <v>0</v>
      </c>
      <c r="AB1310" s="80">
        <v>0</v>
      </c>
      <c r="AC1310" s="80">
        <v>0</v>
      </c>
      <c r="AD1310" s="80">
        <v>0</v>
      </c>
      <c r="AE1310" s="80">
        <v>0</v>
      </c>
      <c r="AF1310" s="80">
        <v>0</v>
      </c>
      <c r="AG1310" s="80"/>
      <c r="AH1310" s="80">
        <v>0</v>
      </c>
      <c r="AI1310" s="80">
        <v>0</v>
      </c>
      <c r="AJ1310" s="80">
        <v>0</v>
      </c>
      <c r="AK1310" s="80">
        <v>0</v>
      </c>
      <c r="AL1310" s="80">
        <v>0</v>
      </c>
      <c r="AM1310" s="80">
        <v>0</v>
      </c>
      <c r="AN1310" s="41" t="s">
        <v>5591</v>
      </c>
      <c r="AO1310" s="41"/>
      <c r="AP1310" s="40" t="str" cm="1">
        <f t="array" ref="AP1310">IFERROR(_xlfn.IFS(
AR1310="MPR ISSUE","PDH",
AR1310="BSS Hardware Issue","BSS",
AR1310="Sites strategiques, MLL, Pylone, etc.","ENVTECH",
AR1310="AKTIVCO DEFAUT GE &amp; POWER Cabinet","AKTIVCO",
AR1310="AKTIVCO Coupure ENEO &amp; Baisse de tension","AKTIVCO GRID ONLY",
AR1310="Coupure ENEO &amp; Baisse de tension","IHS GRID ONLY",
AR1310="Defaut GE &amp; POWER Cabinet","IHS",
AR1310="Sharing","Partners",
AR1310="Sites strategiques &amp; DataCenter","SST &amp; DC",
AR1310="Exclu","Exclu",
AR1310="SAT","SAT",
AR1310="SPARE-ISSUE","SPARE-ISSUE",
AR1310="Fiber CAmtel","TRANS_FO_CAMTEL",
AR1310="Fiber AOF","Fiber AOF",
AR1310="Projet OCM (HUAWEI)","TRAVAUX-HUAWEI",
AR1310="Projet OCM (NOKIA)","TRAVAUX-NOKIA",
AR1310="ACCESS-ISSUE","ACCESS-ISSUE",
AR1310="Projet OCM (ZTE, NOKIA, autres projets)","TRAVAUX OCM",
AR1310="No root CAuse","No root cause",
AR1310="ODU HS","PDH",
AR1310="IP &amp; VLAN","PDH",
AR1310="Warehouse HUAWEI","SPARE-ISSUE",
AR1310="SPARE-HS","SPARE-ISSUE",
AR1310="Power Telco","BSS",AR1310="no impacts","no impacts"
),"")</f>
        <v>No root cause</v>
      </c>
      <c r="AQ1310" s="40" t="str" cm="1">
        <f t="array" ref="AQ1310">IFERROR(_xlfn.IFS(
AR1310="MPR ISSUE","TX ISSUE",
AR1310="BSS Hardware Issue","RAN ISSUE",
AR1310="Sites strategiques, MLL, Pylone, etc.","ENVTECH",
AR1310="AKTIVCO DEFAUT GE &amp; POWER Cabinet","POWER ISSUE",
AR1310="AKTIVCO Coupure ENEO &amp; Baisse de tension","POWER ISSUE",
AR1310="Coupure ENEO &amp; Baisse de tension","POWER ISSUE",
AR1310="Defaut GE &amp; POWER Cabinet","POWER ISSUE",
AR1310="Sharing","POWER ISSUE",
AR1310="Sites strategiques &amp; DataCenter","POWER ISSUE",
AR1310="Exclu","Exclu",
AR1310="SAT","TX ISSUE",
AR1310="SPARE-ISSUE","SPARE-ISSUE",
AR1310="Fiber CAmtel","TX ISSUE",
AR1310="Fiber AOF","TX ISSUE",
AR1310="Projet OCM (HUAWEI)","TRAVAUX-HUAWEI",
AR1310="Projet OCM (NOKIA)","TRAVAUX -NOKIA",
AR1310="ACCESS-ISSUE","ACCESS-ISSUE",
AR1310="Projet OCM (ZTE, NOKIA, autres projets)","TRAVAUX OCM",
AR1310="No root CAuse","No root cause",
AR1310="ODU HS","TX ISSUE",
AR1310="IP &amp; VLAN","TX ISSUE",
AR1310="Warehouse HUAWEI","SPARE-ISSUE",
AR1310="SPARE-HS","SPARE-ISSUE",
AR1310="Power Telco","RAN ISSUE",AR1310="no impacts","no impacts"
),"")</f>
        <v>No root cause</v>
      </c>
      <c r="AR1310" s="59" t="s">
        <v>5343</v>
      </c>
      <c r="AS1310" s="40" t="str" cm="1">
        <f t="array" ref="AS1310">IFERROR(_xlfn.IFS(
AR1310="MPR ISSUE","ACTIVE",
AR1310="BSS Hardware Issue","ACTIVE",
AR1310="Sites strategiques, MLL, Pylone, etc.","PASSIVE",
AR1310="AKTIVCO DEFAUT GE &amp; POWER Cabinet","PASSIVE",
AR1310="AKTIVCO Coupure ENEO &amp; Baisse de tension","PASSIVE",
AR1310="Coupure ENEO &amp; Baisse de tension","PASSIVE",
AR1310="Defaut GE &amp; POWER Cabinet","PASSIVE",
AR1310="Sharing","PASSIVE",
AR1310="Sites strategiques &amp; DataCenter","PASSIVE",
AR1310="Exclu","Exclu",
AR1310="SAT","ACTIVE",
AR1310="SPARE-ISSUE","SPARE-ISSUE",
AR1310="Fiber CAmtel","ACTIVE",
AR1310="Fiber AOF","ACTIVE",
AR1310="Projet OCM (HUAWEI)","PLANNED WORKS",
AR1310="Projet OCM (NOKIA)","PLANNED WORKS",
AR1310="ACCESS-ISSUE","ACCESS-ISSUE",
AR1310="Projet OCM (ZTE, NOKIA, autres projets)","PLANNED WORKS",
AR1310="No root CAuse","No root cause",
AR1310="ODU HS","ACTIVE",
AR1310="IP &amp; VLAN","ACTIVE",
AR1310="Warehouse HUAWEI","SPARE-ISSUE",
AR1310="SPARE-HS","SPARE-ISSUE",
AR1310="Power Telco","ACTIVE", AR1310="no impacts","no impacts"
),"")</f>
        <v>No root cause</v>
      </c>
      <c r="AT1310" s="99" t="s">
        <v>5661</v>
      </c>
      <c r="AU1310" s="99" t="s">
        <v>3465</v>
      </c>
      <c r="AW1310" s="17"/>
      <c r="AX1310" s="17" t="s">
        <v>5536</v>
      </c>
      <c r="AY1310" s="17"/>
      <c r="AZ1310" s="17" t="s">
        <v>5536</v>
      </c>
      <c r="BA1310" s="7"/>
      <c r="BC1310" s="18"/>
      <c r="BD1310" s="18"/>
      <c r="BE1310" s="18"/>
      <c r="BF1310" s="18"/>
      <c r="BG1310" s="18"/>
      <c r="BH1310" s="18"/>
      <c r="BI1310" s="18"/>
      <c r="BJ1310" s="18"/>
      <c r="BK1310" s="18"/>
      <c r="BM1310" s="18"/>
      <c r="BN1310" s="18"/>
      <c r="BO1310" s="18"/>
      <c r="BP1310" s="9" t="s">
        <v>5661</v>
      </c>
      <c r="BQ1310" s="14"/>
      <c r="BR1310" s="102" t="s">
        <v>5536</v>
      </c>
      <c r="BS1310" s="14"/>
      <c r="BT1310" s="14"/>
      <c r="BU1310" s="9"/>
      <c r="BV1310" s="9"/>
      <c r="BW1310" s="9"/>
    </row>
    <row r="1311" spans="1:75" x14ac:dyDescent="0.35">
      <c r="A1311" s="1" t="s">
        <v>4644</v>
      </c>
      <c r="B1311" s="8" t="s">
        <v>4645</v>
      </c>
      <c r="C1311" s="3" t="s">
        <v>38</v>
      </c>
      <c r="D1311" s="1" t="s">
        <v>21</v>
      </c>
      <c r="E1311" s="1" t="s">
        <v>562</v>
      </c>
      <c r="F1311" s="3" t="s">
        <v>37</v>
      </c>
      <c r="G1311" s="1" t="s">
        <v>38</v>
      </c>
      <c r="H1311" s="30" t="s">
        <v>5587</v>
      </c>
      <c r="I1311" s="27">
        <v>0</v>
      </c>
      <c r="J1311" s="27">
        <v>0</v>
      </c>
      <c r="K1311" s="27">
        <v>0</v>
      </c>
      <c r="L1311" s="27">
        <v>0</v>
      </c>
      <c r="M1311" s="27">
        <v>0</v>
      </c>
      <c r="N1311" s="27">
        <v>0</v>
      </c>
      <c r="O1311" s="27">
        <v>0</v>
      </c>
      <c r="P1311" s="27">
        <v>0</v>
      </c>
      <c r="Q1311" s="27">
        <v>0</v>
      </c>
      <c r="R1311" s="27">
        <v>0</v>
      </c>
      <c r="S1311" s="80">
        <v>0</v>
      </c>
      <c r="T1311" s="80">
        <v>0</v>
      </c>
      <c r="U1311" s="80">
        <v>0</v>
      </c>
      <c r="V1311" s="80">
        <v>0</v>
      </c>
      <c r="W1311" s="80">
        <v>0</v>
      </c>
      <c r="X1311" s="80">
        <v>0</v>
      </c>
      <c r="Y1311" s="80">
        <v>3.0282536176672861</v>
      </c>
      <c r="Z1311" s="80">
        <v>0</v>
      </c>
      <c r="AA1311" s="80">
        <v>0</v>
      </c>
      <c r="AB1311" s="80">
        <v>0</v>
      </c>
      <c r="AC1311" s="80">
        <v>0</v>
      </c>
      <c r="AD1311" s="80">
        <v>0</v>
      </c>
      <c r="AE1311" s="80">
        <v>0</v>
      </c>
      <c r="AF1311" s="80">
        <v>0</v>
      </c>
      <c r="AG1311" s="80"/>
      <c r="AH1311" s="80">
        <v>0</v>
      </c>
      <c r="AI1311" s="80">
        <v>0</v>
      </c>
      <c r="AJ1311" s="80">
        <v>0</v>
      </c>
      <c r="AK1311" s="80">
        <v>0</v>
      </c>
      <c r="AL1311" s="80">
        <v>0</v>
      </c>
      <c r="AM1311" s="80">
        <v>0</v>
      </c>
      <c r="AN1311" s="41" t="s">
        <v>5558</v>
      </c>
      <c r="AO1311" s="41"/>
      <c r="AP1311" s="40" t="str" cm="1">
        <f t="array" ref="AP1311">IFERROR(_xlfn.IFS(
AR1311="MPR ISSUE","PDH",
AR1311="BSS Hardware Issue","BSS",
AR1311="Sites strategiques, MLL, Pylone, etc.","ENVTECH",
AR1311="AKTIVCO DEFAUT GE &amp; POWER Cabinet","AKTIVCO",
AR1311="AKTIVCO Coupure ENEO &amp; Baisse de tension","AKTIVCO GRID ONLY",
AR1311="Coupure ENEO &amp; Baisse de tension","IHS GRID ONLY",
AR1311="Defaut GE &amp; POWER Cabinet","IHS",
AR1311="Sharing","Partners",
AR1311="Sites strategiques &amp; DataCenter","SST &amp; DC",
AR1311="Exclu","Exclu",
AR1311="SAT","SAT",
AR1311="SPARE-ISSUE","SPARE-ISSUE",
AR1311="Fiber CAmtel","TRANS_FO_CAMTEL",
AR1311="Fiber AOF","Fiber AOF",
AR1311="Projet OCM (HUAWEI)","TRAVAUX-HUAWEI",
AR1311="Projet OCM (NOKIA)","TRAVAUX-NOKIA",
AR1311="ACCESS-ISSUE","ACCESS-ISSUE",
AR1311="Projet OCM (ZTE, NOKIA, autres projets)","TRAVAUX OCM",
AR1311="No root CAuse","No root cause",
AR1311="ODU HS","PDH",
AR1311="IP &amp; VLAN","PDH",
AR1311="Warehouse HUAWEI","SPARE-ISSUE",
AR1311="SPARE-HS","SPARE-ISSUE",
AR1311="Power Telco","BSS",AR1311="no impacts","no impacts"
),"")</f>
        <v>No root cause</v>
      </c>
      <c r="AQ1311" s="40" t="str" cm="1">
        <f t="array" ref="AQ1311">IFERROR(_xlfn.IFS(
AR1311="MPR ISSUE","TX ISSUE",
AR1311="BSS Hardware Issue","RAN ISSUE",
AR1311="Sites strategiques, MLL, Pylone, etc.","ENVTECH",
AR1311="AKTIVCO DEFAUT GE &amp; POWER Cabinet","POWER ISSUE",
AR1311="AKTIVCO Coupure ENEO &amp; Baisse de tension","POWER ISSUE",
AR1311="Coupure ENEO &amp; Baisse de tension","POWER ISSUE",
AR1311="Defaut GE &amp; POWER Cabinet","POWER ISSUE",
AR1311="Sharing","POWER ISSUE",
AR1311="Sites strategiques &amp; DataCenter","POWER ISSUE",
AR1311="Exclu","Exclu",
AR1311="SAT","TX ISSUE",
AR1311="SPARE-ISSUE","SPARE-ISSUE",
AR1311="Fiber CAmtel","TX ISSUE",
AR1311="Fiber AOF","TX ISSUE",
AR1311="Projet OCM (HUAWEI)","TRAVAUX-HUAWEI",
AR1311="Projet OCM (NOKIA)","TRAVAUX -NOKIA",
AR1311="ACCESS-ISSUE","ACCESS-ISSUE",
AR1311="Projet OCM (ZTE, NOKIA, autres projets)","TRAVAUX OCM",
AR1311="No root CAuse","No root cause",
AR1311="ODU HS","TX ISSUE",
AR1311="IP &amp; VLAN","TX ISSUE",
AR1311="Warehouse HUAWEI","SPARE-ISSUE",
AR1311="SPARE-HS","SPARE-ISSUE",
AR1311="Power Telco","RAN ISSUE",AR1311="no impacts","no impacts"
),"")</f>
        <v>No root cause</v>
      </c>
      <c r="AR1311" s="59" t="s">
        <v>5343</v>
      </c>
      <c r="AS1311" s="40" t="str" cm="1">
        <f t="array" ref="AS1311">IFERROR(_xlfn.IFS(
AR1311="MPR ISSUE","ACTIVE",
AR1311="BSS Hardware Issue","ACTIVE",
AR1311="Sites strategiques, MLL, Pylone, etc.","PASSIVE",
AR1311="AKTIVCO DEFAUT GE &amp; POWER Cabinet","PASSIVE",
AR1311="AKTIVCO Coupure ENEO &amp; Baisse de tension","PASSIVE",
AR1311="Coupure ENEO &amp; Baisse de tension","PASSIVE",
AR1311="Defaut GE &amp; POWER Cabinet","PASSIVE",
AR1311="Sharing","PASSIVE",
AR1311="Sites strategiques &amp; DataCenter","PASSIVE",
AR1311="Exclu","Exclu",
AR1311="SAT","ACTIVE",
AR1311="SPARE-ISSUE","SPARE-ISSUE",
AR1311="Fiber CAmtel","ACTIVE",
AR1311="Fiber AOF","ACTIVE",
AR1311="Projet OCM (HUAWEI)","PLANNED WORKS",
AR1311="Projet OCM (NOKIA)","PLANNED WORKS",
AR1311="ACCESS-ISSUE","ACCESS-ISSUE",
AR1311="Projet OCM (ZTE, NOKIA, autres projets)","PLANNED WORKS",
AR1311="No root CAuse","No root cause",
AR1311="ODU HS","ACTIVE",
AR1311="IP &amp; VLAN","ACTIVE",
AR1311="Warehouse HUAWEI","SPARE-ISSUE",
AR1311="SPARE-HS","SPARE-ISSUE",
AR1311="Power Telco","ACTIVE", AR1311="no impacts","no impacts"
),"")</f>
        <v>No root cause</v>
      </c>
      <c r="AT1311" s="99" t="s">
        <v>5661</v>
      </c>
      <c r="AU1311" s="99" t="s">
        <v>4645</v>
      </c>
      <c r="AW1311" s="17"/>
      <c r="AX1311" s="17" t="s">
        <v>5536</v>
      </c>
      <c r="AY1311" s="17"/>
      <c r="AZ1311" s="17" t="s">
        <v>5536</v>
      </c>
      <c r="BA1311" s="7"/>
      <c r="BC1311" s="18"/>
      <c r="BD1311" s="18"/>
      <c r="BE1311" s="18"/>
      <c r="BF1311" s="18"/>
      <c r="BG1311" s="18"/>
      <c r="BH1311" s="18"/>
      <c r="BI1311" s="18"/>
      <c r="BJ1311" s="18"/>
      <c r="BK1311" s="18"/>
      <c r="BM1311" s="18"/>
      <c r="BN1311" s="18"/>
      <c r="BO1311" s="18"/>
      <c r="BP1311" s="9" t="s">
        <v>5661</v>
      </c>
      <c r="BQ1311" s="14"/>
      <c r="BR1311" s="102" t="s">
        <v>5536</v>
      </c>
      <c r="BS1311" s="14"/>
      <c r="BT1311" s="14"/>
      <c r="BU1311" s="9"/>
      <c r="BV1311" s="9"/>
      <c r="BW1311" s="9"/>
    </row>
    <row r="1312" spans="1:75" x14ac:dyDescent="0.35">
      <c r="A1312" s="1" t="s">
        <v>4774</v>
      </c>
      <c r="B1312" s="8" t="s">
        <v>4775</v>
      </c>
      <c r="C1312" s="3" t="s">
        <v>13</v>
      </c>
      <c r="D1312" s="1" t="s">
        <v>1021</v>
      </c>
      <c r="E1312" s="1"/>
      <c r="F1312" s="3" t="s">
        <v>13</v>
      </c>
      <c r="G1312" s="1" t="s">
        <v>14</v>
      </c>
      <c r="H1312" s="28" t="s">
        <v>5589</v>
      </c>
      <c r="I1312" s="27">
        <v>0</v>
      </c>
      <c r="J1312" s="27">
        <v>0</v>
      </c>
      <c r="K1312" s="27">
        <v>0</v>
      </c>
      <c r="L1312" s="27">
        <v>0</v>
      </c>
      <c r="M1312" s="27">
        <v>0</v>
      </c>
      <c r="N1312" s="27">
        <v>0</v>
      </c>
      <c r="O1312" s="27">
        <v>0</v>
      </c>
      <c r="P1312" s="27">
        <v>0</v>
      </c>
      <c r="Q1312" s="27">
        <v>0</v>
      </c>
      <c r="R1312" s="27">
        <v>0</v>
      </c>
      <c r="S1312" s="80">
        <v>7.7582590680672185E-3</v>
      </c>
      <c r="T1312" s="80">
        <v>0</v>
      </c>
      <c r="U1312" s="80">
        <v>7.5620732065758639E-3</v>
      </c>
      <c r="V1312" s="80">
        <v>7.651248598162845E-3</v>
      </c>
      <c r="W1312" s="80">
        <v>0</v>
      </c>
      <c r="X1312" s="80">
        <v>0</v>
      </c>
      <c r="Y1312" s="80">
        <v>2.8852162895617708</v>
      </c>
      <c r="Z1312" s="80">
        <v>0</v>
      </c>
      <c r="AA1312" s="80">
        <v>0</v>
      </c>
      <c r="AB1312" s="80">
        <v>0</v>
      </c>
      <c r="AC1312" s="80">
        <v>0</v>
      </c>
      <c r="AD1312" s="80">
        <v>0</v>
      </c>
      <c r="AE1312" s="80">
        <v>0</v>
      </c>
      <c r="AF1312" s="80">
        <v>0</v>
      </c>
      <c r="AG1312" s="80"/>
      <c r="AH1312" s="80">
        <v>0</v>
      </c>
      <c r="AI1312" s="80">
        <v>0</v>
      </c>
      <c r="AJ1312" s="80">
        <v>0</v>
      </c>
      <c r="AK1312" s="80">
        <v>0</v>
      </c>
      <c r="AL1312" s="80">
        <v>0</v>
      </c>
      <c r="AM1312" s="80">
        <v>0</v>
      </c>
      <c r="AN1312" s="41" t="s">
        <v>5558</v>
      </c>
      <c r="AO1312" s="41"/>
      <c r="AP1312" s="40" t="str" cm="1">
        <f t="array" ref="AP1312">IFERROR(_xlfn.IFS(
AR1312="MPR ISSUE","PDH",
AR1312="BSS Hardware Issue","BSS",
AR1312="Sites strategiques, MLL, Pylone, etc.","ENVTECH",
AR1312="AKTIVCO DEFAUT GE &amp; POWER Cabinet","AKTIVCO",
AR1312="AKTIVCO Coupure ENEO &amp; Baisse de tension","AKTIVCO GRID ONLY",
AR1312="Coupure ENEO &amp; Baisse de tension","IHS GRID ONLY",
AR1312="Defaut GE &amp; POWER Cabinet","IHS",
AR1312="Sharing","Partners",
AR1312="Sites strategiques &amp; DataCenter","SST &amp; DC",
AR1312="Exclu","Exclu",
AR1312="SAT","SAT",
AR1312="SPARE-ISSUE","SPARE-ISSUE",
AR1312="Fiber CAmtel","TRANS_FO_CAMTEL",
AR1312="Fiber AOF","Fiber AOF",
AR1312="Projet OCM (HUAWEI)","TRAVAUX-HUAWEI",
AR1312="Projet OCM (NOKIA)","TRAVAUX-NOKIA",
AR1312="ACCESS-ISSUE","ACCESS-ISSUE",
AR1312="Projet OCM (ZTE, NOKIA, autres projets)","TRAVAUX OCM",
AR1312="No root CAuse","No root cause",
AR1312="ODU HS","PDH",
AR1312="IP &amp; VLAN","PDH",
AR1312="Warehouse HUAWEI","SPARE-ISSUE",
AR1312="SPARE-HS","SPARE-ISSUE",
AR1312="Power Telco","BSS",AR1312="no impacts","no impacts"
),"")</f>
        <v>No root cause</v>
      </c>
      <c r="AQ1312" s="40" t="str" cm="1">
        <f t="array" ref="AQ1312">IFERROR(_xlfn.IFS(
AR1312="MPR ISSUE","TX ISSUE",
AR1312="BSS Hardware Issue","RAN ISSUE",
AR1312="Sites strategiques, MLL, Pylone, etc.","ENVTECH",
AR1312="AKTIVCO DEFAUT GE &amp; POWER Cabinet","POWER ISSUE",
AR1312="AKTIVCO Coupure ENEO &amp; Baisse de tension","POWER ISSUE",
AR1312="Coupure ENEO &amp; Baisse de tension","POWER ISSUE",
AR1312="Defaut GE &amp; POWER Cabinet","POWER ISSUE",
AR1312="Sharing","POWER ISSUE",
AR1312="Sites strategiques &amp; DataCenter","POWER ISSUE",
AR1312="Exclu","Exclu",
AR1312="SAT","TX ISSUE",
AR1312="SPARE-ISSUE","SPARE-ISSUE",
AR1312="Fiber CAmtel","TX ISSUE",
AR1312="Fiber AOF","TX ISSUE",
AR1312="Projet OCM (HUAWEI)","TRAVAUX-HUAWEI",
AR1312="Projet OCM (NOKIA)","TRAVAUX -NOKIA",
AR1312="ACCESS-ISSUE","ACCESS-ISSUE",
AR1312="Projet OCM (ZTE, NOKIA, autres projets)","TRAVAUX OCM",
AR1312="No root CAuse","No root cause",
AR1312="ODU HS","TX ISSUE",
AR1312="IP &amp; VLAN","TX ISSUE",
AR1312="Warehouse HUAWEI","SPARE-ISSUE",
AR1312="SPARE-HS","SPARE-ISSUE",
AR1312="Power Telco","RAN ISSUE",AR1312="no impacts","no impacts"
),"")</f>
        <v>No root cause</v>
      </c>
      <c r="AR1312" s="59" t="s">
        <v>5343</v>
      </c>
      <c r="AS1312" s="40" t="str" cm="1">
        <f t="array" ref="AS1312">IFERROR(_xlfn.IFS(
AR1312="MPR ISSUE","ACTIVE",
AR1312="BSS Hardware Issue","ACTIVE",
AR1312="Sites strategiques, MLL, Pylone, etc.","PASSIVE",
AR1312="AKTIVCO DEFAUT GE &amp; POWER Cabinet","PASSIVE",
AR1312="AKTIVCO Coupure ENEO &amp; Baisse de tension","PASSIVE",
AR1312="Coupure ENEO &amp; Baisse de tension","PASSIVE",
AR1312="Defaut GE &amp; POWER Cabinet","PASSIVE",
AR1312="Sharing","PASSIVE",
AR1312="Sites strategiques &amp; DataCenter","PASSIVE",
AR1312="Exclu","Exclu",
AR1312="SAT","ACTIVE",
AR1312="SPARE-ISSUE","SPARE-ISSUE",
AR1312="Fiber CAmtel","ACTIVE",
AR1312="Fiber AOF","ACTIVE",
AR1312="Projet OCM (HUAWEI)","PLANNED WORKS",
AR1312="Projet OCM (NOKIA)","PLANNED WORKS",
AR1312="ACCESS-ISSUE","ACCESS-ISSUE",
AR1312="Projet OCM (ZTE, NOKIA, autres projets)","PLANNED WORKS",
AR1312="No root CAuse","No root cause",
AR1312="ODU HS","ACTIVE",
AR1312="IP &amp; VLAN","ACTIVE",
AR1312="Warehouse HUAWEI","SPARE-ISSUE",
AR1312="SPARE-HS","SPARE-ISSUE",
AR1312="Power Telco","ACTIVE", AR1312="no impacts","no impacts"
),"")</f>
        <v>No root cause</v>
      </c>
      <c r="AT1312" s="99" t="s">
        <v>6510</v>
      </c>
      <c r="AU1312" s="99" t="s">
        <v>4775</v>
      </c>
      <c r="AW1312" s="17"/>
      <c r="AX1312" s="17" t="s">
        <v>5536</v>
      </c>
      <c r="AY1312" s="17"/>
      <c r="AZ1312" s="17" t="s">
        <v>5536</v>
      </c>
      <c r="BA1312" s="7"/>
      <c r="BC1312" s="18" t="s">
        <v>5935</v>
      </c>
      <c r="BD1312" s="18" t="s">
        <v>5936</v>
      </c>
      <c r="BE1312" s="18" t="s">
        <v>5936</v>
      </c>
      <c r="BF1312" s="18"/>
      <c r="BG1312" s="18"/>
      <c r="BH1312" s="18"/>
      <c r="BI1312" s="18"/>
      <c r="BJ1312" s="18"/>
      <c r="BK1312" s="18"/>
      <c r="BM1312" s="18"/>
      <c r="BN1312" s="18"/>
      <c r="BO1312" s="18"/>
      <c r="BP1312" s="9" t="s">
        <v>5661</v>
      </c>
      <c r="BQ1312" s="14"/>
      <c r="BR1312" s="102" t="s">
        <v>5536</v>
      </c>
      <c r="BS1312" s="14"/>
      <c r="BT1312" s="14"/>
      <c r="BU1312" s="9"/>
      <c r="BV1312" s="9"/>
      <c r="BW1312" s="9"/>
    </row>
    <row r="1313" spans="1:75" x14ac:dyDescent="0.35">
      <c r="A1313" s="1" t="s">
        <v>4826</v>
      </c>
      <c r="B1313" s="8" t="s">
        <v>4827</v>
      </c>
      <c r="C1313" s="3" t="s">
        <v>90</v>
      </c>
      <c r="D1313" s="1" t="s">
        <v>11</v>
      </c>
      <c r="E1313" s="1" t="s">
        <v>12</v>
      </c>
      <c r="F1313" s="3" t="s">
        <v>90</v>
      </c>
      <c r="G1313" s="1" t="s">
        <v>4826</v>
      </c>
      <c r="H1313" s="28" t="s">
        <v>5589</v>
      </c>
      <c r="I1313" s="27">
        <v>0</v>
      </c>
      <c r="J1313" s="27">
        <v>0</v>
      </c>
      <c r="K1313" s="27">
        <v>0</v>
      </c>
      <c r="L1313" s="27">
        <v>0</v>
      </c>
      <c r="M1313" s="27">
        <v>0</v>
      </c>
      <c r="N1313" s="27">
        <v>0</v>
      </c>
      <c r="O1313" s="27">
        <v>0</v>
      </c>
      <c r="P1313" s="27">
        <v>0</v>
      </c>
      <c r="Q1313" s="27">
        <v>0</v>
      </c>
      <c r="R1313" s="27">
        <v>0</v>
      </c>
      <c r="S1313" s="80">
        <v>0</v>
      </c>
      <c r="T1313" s="80">
        <v>0</v>
      </c>
      <c r="U1313" s="80">
        <v>0</v>
      </c>
      <c r="V1313" s="80">
        <v>0</v>
      </c>
      <c r="W1313" s="80">
        <v>0</v>
      </c>
      <c r="X1313" s="80">
        <v>0</v>
      </c>
      <c r="Y1313" s="80">
        <v>2.8222049578664108</v>
      </c>
      <c r="Z1313" s="80">
        <v>0</v>
      </c>
      <c r="AA1313" s="80">
        <v>0</v>
      </c>
      <c r="AB1313" s="80">
        <v>0</v>
      </c>
      <c r="AC1313" s="80">
        <v>0</v>
      </c>
      <c r="AD1313" s="80">
        <v>0</v>
      </c>
      <c r="AE1313" s="80">
        <v>0</v>
      </c>
      <c r="AF1313" s="80">
        <v>0</v>
      </c>
      <c r="AG1313" s="80"/>
      <c r="AH1313" s="80">
        <v>0</v>
      </c>
      <c r="AI1313" s="80">
        <v>0</v>
      </c>
      <c r="AJ1313" s="80">
        <v>0</v>
      </c>
      <c r="AK1313" s="80">
        <v>0</v>
      </c>
      <c r="AL1313" s="80">
        <v>0</v>
      </c>
      <c r="AM1313" s="80">
        <v>0</v>
      </c>
      <c r="AN1313" s="41" t="s">
        <v>5558</v>
      </c>
      <c r="AO1313" s="41"/>
      <c r="AP1313" s="40" t="str" cm="1">
        <f t="array" ref="AP1313">IFERROR(_xlfn.IFS(
AR1313="MPR ISSUE","PDH",
AR1313="BSS Hardware Issue","BSS",
AR1313="Sites strategiques, MLL, Pylone, etc.","ENVTECH",
AR1313="AKTIVCO DEFAUT GE &amp; POWER Cabinet","AKTIVCO",
AR1313="AKTIVCO Coupure ENEO &amp; Baisse de tension","AKTIVCO GRID ONLY",
AR1313="Coupure ENEO &amp; Baisse de tension","IHS GRID ONLY",
AR1313="Defaut GE &amp; POWER Cabinet","IHS",
AR1313="Sharing","Partners",
AR1313="Sites strategiques &amp; DataCenter","SST &amp; DC",
AR1313="Exclu","Exclu",
AR1313="SAT","SAT",
AR1313="SPARE-ISSUE","SPARE-ISSUE",
AR1313="Fiber CAmtel","TRANS_FO_CAMTEL",
AR1313="Fiber AOF","Fiber AOF",
AR1313="Projet OCM (HUAWEI)","TRAVAUX-HUAWEI",
AR1313="Projet OCM (NOKIA)","TRAVAUX-NOKIA",
AR1313="ACCESS-ISSUE","ACCESS-ISSUE",
AR1313="Projet OCM (ZTE, NOKIA, autres projets)","TRAVAUX OCM",
AR1313="No root CAuse","No root cause",
AR1313="ODU HS","PDH",
AR1313="IP &amp; VLAN","PDH",
AR1313="Warehouse HUAWEI","SPARE-ISSUE",
AR1313="SPARE-HS","SPARE-ISSUE",
AR1313="Power Telco","BSS",AR1313="no impacts","no impacts"
),"")</f>
        <v>AKTIVCO</v>
      </c>
      <c r="AQ1313" s="40" t="str" cm="1">
        <f t="array" ref="AQ1313">IFERROR(_xlfn.IFS(
AR1313="MPR ISSUE","TX ISSUE",
AR1313="BSS Hardware Issue","RAN ISSUE",
AR1313="Sites strategiques, MLL, Pylone, etc.","ENVTECH",
AR1313="AKTIVCO DEFAUT GE &amp; POWER Cabinet","POWER ISSUE",
AR1313="AKTIVCO Coupure ENEO &amp; Baisse de tension","POWER ISSUE",
AR1313="Coupure ENEO &amp; Baisse de tension","POWER ISSUE",
AR1313="Defaut GE &amp; POWER Cabinet","POWER ISSUE",
AR1313="Sharing","POWER ISSUE",
AR1313="Sites strategiques &amp; DataCenter","POWER ISSUE",
AR1313="Exclu","Exclu",
AR1313="SAT","TX ISSUE",
AR1313="SPARE-ISSUE","SPARE-ISSUE",
AR1313="Fiber CAmtel","TX ISSUE",
AR1313="Fiber AOF","TX ISSUE",
AR1313="Projet OCM (HUAWEI)","TRAVAUX-HUAWEI",
AR1313="Projet OCM (NOKIA)","TRAVAUX -NOKIA",
AR1313="ACCESS-ISSUE","ACCESS-ISSUE",
AR1313="Projet OCM (ZTE, NOKIA, autres projets)","TRAVAUX OCM",
AR1313="No root CAuse","No root cause",
AR1313="ODU HS","TX ISSUE",
AR1313="IP &amp; VLAN","TX ISSUE",
AR1313="Warehouse HUAWEI","SPARE-ISSUE",
AR1313="SPARE-HS","SPARE-ISSUE",
AR1313="Power Telco","RAN ISSUE",AR1313="no impacts","no impacts"
),"")</f>
        <v>POWER ISSUE</v>
      </c>
      <c r="AR1313" s="59" t="s">
        <v>5324</v>
      </c>
      <c r="AS1313" s="40" t="str" cm="1">
        <f t="array" ref="AS1313">IFERROR(_xlfn.IFS(
AR1313="MPR ISSUE","ACTIVE",
AR1313="BSS Hardware Issue","ACTIVE",
AR1313="Sites strategiques, MLL, Pylone, etc.","PASSIVE",
AR1313="AKTIVCO DEFAUT GE &amp; POWER Cabinet","PASSIVE",
AR1313="AKTIVCO Coupure ENEO &amp; Baisse de tension","PASSIVE",
AR1313="Coupure ENEO &amp; Baisse de tension","PASSIVE",
AR1313="Defaut GE &amp; POWER Cabinet","PASSIVE",
AR1313="Sharing","PASSIVE",
AR1313="Sites strategiques &amp; DataCenter","PASSIVE",
AR1313="Exclu","Exclu",
AR1313="SAT","ACTIVE",
AR1313="SPARE-ISSUE","SPARE-ISSUE",
AR1313="Fiber CAmtel","ACTIVE",
AR1313="Fiber AOF","ACTIVE",
AR1313="Projet OCM (HUAWEI)","PLANNED WORKS",
AR1313="Projet OCM (NOKIA)","PLANNED WORKS",
AR1313="ACCESS-ISSUE","ACCESS-ISSUE",
AR1313="Projet OCM (ZTE, NOKIA, autres projets)","PLANNED WORKS",
AR1313="No root CAuse","No root cause",
AR1313="ODU HS","ACTIVE",
AR1313="IP &amp; VLAN","ACTIVE",
AR1313="Warehouse HUAWEI","SPARE-ISSUE",
AR1313="SPARE-HS","SPARE-ISSUE",
AR1313="Power Telco","ACTIVE", AR1313="no impacts","no impacts"
),"")</f>
        <v>PASSIVE</v>
      </c>
      <c r="AT1313" s="99" t="s">
        <v>6511</v>
      </c>
      <c r="AU1313" s="107" t="s">
        <v>2931</v>
      </c>
      <c r="AV1313" s="9" t="s">
        <v>6182</v>
      </c>
      <c r="AW1313" s="17" t="s">
        <v>6181</v>
      </c>
      <c r="AX1313" s="17" t="s">
        <v>5536</v>
      </c>
      <c r="AY1313" s="17"/>
      <c r="AZ1313" s="17" t="s">
        <v>5536</v>
      </c>
      <c r="BA1313" s="7"/>
      <c r="BC1313" s="18"/>
      <c r="BD1313" s="18"/>
      <c r="BE1313" s="18"/>
      <c r="BF1313" s="18"/>
      <c r="BG1313" s="18"/>
      <c r="BH1313" s="18"/>
      <c r="BI1313" s="18"/>
      <c r="BJ1313" s="18"/>
      <c r="BK1313" s="18"/>
      <c r="BM1313" s="18"/>
      <c r="BN1313" s="18" t="s">
        <v>6026</v>
      </c>
      <c r="BO1313" s="18"/>
      <c r="BP1313" s="9" t="s">
        <v>5661</v>
      </c>
      <c r="BQ1313" s="14"/>
      <c r="BR1313" s="102" t="s">
        <v>5536</v>
      </c>
      <c r="BS1313" s="14"/>
      <c r="BT1313" s="14"/>
      <c r="BU1313" s="9"/>
      <c r="BV1313" s="9"/>
      <c r="BW1313" s="9"/>
    </row>
    <row r="1314" spans="1:75" x14ac:dyDescent="0.35">
      <c r="A1314" s="1" t="s">
        <v>4041</v>
      </c>
      <c r="B1314" s="1" t="s">
        <v>4042</v>
      </c>
      <c r="C1314" s="3" t="s">
        <v>90</v>
      </c>
      <c r="D1314" s="1" t="s">
        <v>21</v>
      </c>
      <c r="E1314" s="1" t="s">
        <v>562</v>
      </c>
      <c r="F1314" s="3" t="s">
        <v>90</v>
      </c>
      <c r="G1314" s="1" t="s">
        <v>1493</v>
      </c>
      <c r="H1314" s="28" t="s">
        <v>5601</v>
      </c>
      <c r="I1314" s="27">
        <v>0</v>
      </c>
      <c r="J1314" s="27">
        <v>0</v>
      </c>
      <c r="K1314" s="27">
        <v>0</v>
      </c>
      <c r="L1314" s="27">
        <v>0</v>
      </c>
      <c r="M1314" s="27">
        <v>0</v>
      </c>
      <c r="N1314" s="27">
        <v>0</v>
      </c>
      <c r="O1314" s="27">
        <v>0</v>
      </c>
      <c r="P1314" s="27">
        <v>0</v>
      </c>
      <c r="Q1314" s="27">
        <v>0</v>
      </c>
      <c r="R1314" s="27">
        <v>0</v>
      </c>
      <c r="S1314" s="80">
        <v>0</v>
      </c>
      <c r="T1314" s="80">
        <v>0</v>
      </c>
      <c r="U1314" s="80">
        <v>0</v>
      </c>
      <c r="V1314" s="80">
        <v>0.17082438012401799</v>
      </c>
      <c r="W1314" s="80">
        <v>1.2280343175442954</v>
      </c>
      <c r="X1314" s="80">
        <v>2.3567985891739647</v>
      </c>
      <c r="Y1314" s="80">
        <v>2.7593719769542258</v>
      </c>
      <c r="Z1314" s="80">
        <v>0</v>
      </c>
      <c r="AA1314" s="80">
        <v>0</v>
      </c>
      <c r="AB1314" s="80">
        <v>0</v>
      </c>
      <c r="AC1314" s="80">
        <v>0</v>
      </c>
      <c r="AD1314" s="80">
        <v>0</v>
      </c>
      <c r="AE1314" s="80">
        <v>0</v>
      </c>
      <c r="AF1314" s="80">
        <v>0</v>
      </c>
      <c r="AG1314" s="80"/>
      <c r="AH1314" s="80">
        <v>0</v>
      </c>
      <c r="AI1314" s="80">
        <v>0</v>
      </c>
      <c r="AJ1314" s="80">
        <v>0</v>
      </c>
      <c r="AK1314" s="80">
        <v>0</v>
      </c>
      <c r="AL1314" s="80">
        <v>0</v>
      </c>
      <c r="AM1314" s="80">
        <v>0</v>
      </c>
      <c r="AN1314" s="41" t="s">
        <v>5558</v>
      </c>
      <c r="AO1314" s="41"/>
      <c r="AP1314" s="40" t="str" cm="1">
        <f t="array" ref="AP1314">IFERROR(_xlfn.IFS(
AR1314="MPR ISSUE","PDH",
AR1314="BSS Hardware Issue","BSS",
AR1314="Sites strategiques, MLL, Pylone, etc.","ENVTECH",
AR1314="AKTIVCO DEFAUT GE &amp; POWER Cabinet","AKTIVCO",
AR1314="AKTIVCO Coupure ENEO &amp; Baisse de tension","AKTIVCO GRID ONLY",
AR1314="Coupure ENEO &amp; Baisse de tension","IHS GRID ONLY",
AR1314="Defaut GE &amp; POWER Cabinet","IHS",
AR1314="Sharing","Partners",
AR1314="Sites strategiques &amp; DataCenter","SST &amp; DC",
AR1314="Exclu","Exclu",
AR1314="SAT","SAT",
AR1314="SPARE-ISSUE","SPARE-ISSUE",
AR1314="Fiber CAmtel","TRANS_FO_CAMTEL",
AR1314="Fiber AOF","Fiber AOF",
AR1314="Projet OCM (HUAWEI)","TRAVAUX-HUAWEI",
AR1314="Projet OCM (NOKIA)","TRAVAUX-NOKIA",
AR1314="ACCESS-ISSUE","ACCESS-ISSUE",
AR1314="Projet OCM (ZTE, NOKIA, autres projets)","TRAVAUX OCM",
AR1314="No root CAuse","No root cause",
AR1314="ODU HS","PDH",
AR1314="IP &amp; VLAN","PDH",
AR1314="Warehouse HUAWEI","SPARE-ISSUE",
AR1314="SPARE-HS","SPARE-ISSUE",
AR1314="Power Telco","BSS",AR1314="no impacts","no impacts"
),"")</f>
        <v>No root cause</v>
      </c>
      <c r="AQ1314" s="40" t="str" cm="1">
        <f t="array" ref="AQ1314">IFERROR(_xlfn.IFS(
AR1314="MPR ISSUE","TX ISSUE",
AR1314="BSS Hardware Issue","RAN ISSUE",
AR1314="Sites strategiques, MLL, Pylone, etc.","ENVTECH",
AR1314="AKTIVCO DEFAUT GE &amp; POWER Cabinet","POWER ISSUE",
AR1314="AKTIVCO Coupure ENEO &amp; Baisse de tension","POWER ISSUE",
AR1314="Coupure ENEO &amp; Baisse de tension","POWER ISSUE",
AR1314="Defaut GE &amp; POWER Cabinet","POWER ISSUE",
AR1314="Sharing","POWER ISSUE",
AR1314="Sites strategiques &amp; DataCenter","POWER ISSUE",
AR1314="Exclu","Exclu",
AR1314="SAT","TX ISSUE",
AR1314="SPARE-ISSUE","SPARE-ISSUE",
AR1314="Fiber CAmtel","TX ISSUE",
AR1314="Fiber AOF","TX ISSUE",
AR1314="Projet OCM (HUAWEI)","TRAVAUX-HUAWEI",
AR1314="Projet OCM (NOKIA)","TRAVAUX -NOKIA",
AR1314="ACCESS-ISSUE","ACCESS-ISSUE",
AR1314="Projet OCM (ZTE, NOKIA, autres projets)","TRAVAUX OCM",
AR1314="No root CAuse","No root cause",
AR1314="ODU HS","TX ISSUE",
AR1314="IP &amp; VLAN","TX ISSUE",
AR1314="Warehouse HUAWEI","SPARE-ISSUE",
AR1314="SPARE-HS","SPARE-ISSUE",
AR1314="Power Telco","RAN ISSUE",AR1314="no impacts","no impacts"
),"")</f>
        <v>No root cause</v>
      </c>
      <c r="AR1314" s="59" t="s">
        <v>5343</v>
      </c>
      <c r="AS1314" s="40" t="str" cm="1">
        <f t="array" ref="AS1314">IFERROR(_xlfn.IFS(
AR1314="MPR ISSUE","ACTIVE",
AR1314="BSS Hardware Issue","ACTIVE",
AR1314="Sites strategiques, MLL, Pylone, etc.","PASSIVE",
AR1314="AKTIVCO DEFAUT GE &amp; POWER Cabinet","PASSIVE",
AR1314="AKTIVCO Coupure ENEO &amp; Baisse de tension","PASSIVE",
AR1314="Coupure ENEO &amp; Baisse de tension","PASSIVE",
AR1314="Defaut GE &amp; POWER Cabinet","PASSIVE",
AR1314="Sharing","PASSIVE",
AR1314="Sites strategiques &amp; DataCenter","PASSIVE",
AR1314="Exclu","Exclu",
AR1314="SAT","ACTIVE",
AR1314="SPARE-ISSUE","SPARE-ISSUE",
AR1314="Fiber CAmtel","ACTIVE",
AR1314="Fiber AOF","ACTIVE",
AR1314="Projet OCM (HUAWEI)","PLANNED WORKS",
AR1314="Projet OCM (NOKIA)","PLANNED WORKS",
AR1314="ACCESS-ISSUE","ACCESS-ISSUE",
AR1314="Projet OCM (ZTE, NOKIA, autres projets)","PLANNED WORKS",
AR1314="No root CAuse","No root cause",
AR1314="ODU HS","ACTIVE",
AR1314="IP &amp; VLAN","ACTIVE",
AR1314="Warehouse HUAWEI","SPARE-ISSUE",
AR1314="SPARE-HS","SPARE-ISSUE",
AR1314="Power Telco","ACTIVE", AR1314="no impacts","no impacts"
),"")</f>
        <v>No root cause</v>
      </c>
      <c r="AT1314" s="99" t="s">
        <v>5661</v>
      </c>
      <c r="AU1314" s="99" t="s">
        <v>4042</v>
      </c>
      <c r="AW1314" s="17"/>
      <c r="AX1314" s="17" t="s">
        <v>5536</v>
      </c>
      <c r="AY1314" s="17"/>
      <c r="AZ1314" s="17" t="s">
        <v>5536</v>
      </c>
      <c r="BA1314" s="7"/>
      <c r="BC1314" s="18"/>
      <c r="BD1314" s="18"/>
      <c r="BE1314" s="18"/>
      <c r="BF1314" s="18"/>
      <c r="BG1314" s="18"/>
      <c r="BH1314" s="18"/>
      <c r="BI1314" s="18"/>
      <c r="BJ1314" s="18"/>
      <c r="BK1314" s="18"/>
      <c r="BM1314" s="18"/>
      <c r="BN1314" s="18"/>
      <c r="BO1314" s="18"/>
      <c r="BP1314" s="9" t="s">
        <v>5661</v>
      </c>
      <c r="BQ1314" s="14"/>
      <c r="BR1314" s="102" t="s">
        <v>5536</v>
      </c>
      <c r="BS1314" s="14"/>
      <c r="BT1314" s="14"/>
      <c r="BU1314" s="9"/>
      <c r="BV1314" s="9"/>
      <c r="BW1314" s="9"/>
    </row>
    <row r="1315" spans="1:75" x14ac:dyDescent="0.35">
      <c r="A1315" s="1" t="s">
        <v>4682</v>
      </c>
      <c r="B1315" s="8" t="s">
        <v>4683</v>
      </c>
      <c r="C1315" s="3" t="s">
        <v>299</v>
      </c>
      <c r="D1315" s="1" t="s">
        <v>11</v>
      </c>
      <c r="E1315" s="1" t="s">
        <v>12</v>
      </c>
      <c r="F1315" s="3" t="s">
        <v>102</v>
      </c>
      <c r="G1315" s="1" t="s">
        <v>299</v>
      </c>
      <c r="H1315" s="28" t="s">
        <v>5589</v>
      </c>
      <c r="I1315" s="27">
        <v>0</v>
      </c>
      <c r="J1315" s="27">
        <v>0</v>
      </c>
      <c r="K1315" s="27">
        <v>0</v>
      </c>
      <c r="L1315" s="27">
        <v>0</v>
      </c>
      <c r="M1315" s="27">
        <v>0</v>
      </c>
      <c r="N1315" s="27">
        <v>0</v>
      </c>
      <c r="O1315" s="27">
        <v>0</v>
      </c>
      <c r="P1315" s="27">
        <v>0</v>
      </c>
      <c r="Q1315" s="27">
        <v>0</v>
      </c>
      <c r="R1315" s="27">
        <v>0</v>
      </c>
      <c r="S1315" s="80">
        <v>0</v>
      </c>
      <c r="T1315" s="80">
        <v>6.1638030664920258</v>
      </c>
      <c r="U1315" s="80">
        <v>6.1589340901113774</v>
      </c>
      <c r="V1315" s="80">
        <v>6.1638030664920258</v>
      </c>
      <c r="W1315" s="80">
        <v>6.1638030664920258</v>
      </c>
      <c r="X1315" s="80">
        <v>5.655806530777638</v>
      </c>
      <c r="Y1315" s="80">
        <v>2.6678601901076666</v>
      </c>
      <c r="Z1315" s="80">
        <v>0</v>
      </c>
      <c r="AA1315" s="80">
        <v>0</v>
      </c>
      <c r="AB1315" s="80">
        <v>0</v>
      </c>
      <c r="AC1315" s="80">
        <v>0</v>
      </c>
      <c r="AD1315" s="80">
        <v>0</v>
      </c>
      <c r="AE1315" s="80">
        <v>0</v>
      </c>
      <c r="AF1315" s="80">
        <v>0</v>
      </c>
      <c r="AG1315" s="80"/>
      <c r="AH1315" s="80">
        <v>0</v>
      </c>
      <c r="AI1315" s="80">
        <v>0</v>
      </c>
      <c r="AJ1315" s="80">
        <v>0</v>
      </c>
      <c r="AK1315" s="80">
        <v>0</v>
      </c>
      <c r="AL1315" s="80">
        <v>0</v>
      </c>
      <c r="AM1315" s="80">
        <v>0</v>
      </c>
      <c r="AN1315" s="41" t="s">
        <v>5558</v>
      </c>
      <c r="AO1315" s="41"/>
      <c r="AP1315" s="40" t="str" cm="1">
        <f t="array" ref="AP1315">IFERROR(_xlfn.IFS(
AR1315="MPR ISSUE","PDH",
AR1315="BSS Hardware Issue","BSS",
AR1315="Sites strategiques, MLL, Pylone, etc.","ENVTECH",
AR1315="AKTIVCO DEFAUT GE &amp; POWER Cabinet","AKTIVCO",
AR1315="AKTIVCO Coupure ENEO &amp; Baisse de tension","AKTIVCO GRID ONLY",
AR1315="Coupure ENEO &amp; Baisse de tension","IHS GRID ONLY",
AR1315="Defaut GE &amp; POWER Cabinet","IHS",
AR1315="Sharing","Partners",
AR1315="Sites strategiques &amp; DataCenter","SST &amp; DC",
AR1315="Exclu","Exclu",
AR1315="SAT","SAT",
AR1315="SPARE-ISSUE","SPARE-ISSUE",
AR1315="Fiber CAmtel","TRANS_FO_CAMTEL",
AR1315="Fiber AOF","Fiber AOF",
AR1315="Projet OCM (HUAWEI)","TRAVAUX-HUAWEI",
AR1315="Projet OCM (NOKIA)","TRAVAUX-NOKIA",
AR1315="ACCESS-ISSUE","ACCESS-ISSUE",
AR1315="Projet OCM (ZTE, NOKIA, autres projets)","TRAVAUX OCM",
AR1315="No root CAuse","No root cause",
AR1315="ODU HS","PDH",
AR1315="IP &amp; VLAN","PDH",
AR1315="Warehouse HUAWEI","SPARE-ISSUE",
AR1315="SPARE-HS","SPARE-ISSUE",
AR1315="Power Telco","BSS",AR1315="no impacts","no impacts"
),"")</f>
        <v>No root cause</v>
      </c>
      <c r="AQ1315" s="40" t="str" cm="1">
        <f t="array" ref="AQ1315">IFERROR(_xlfn.IFS(
AR1315="MPR ISSUE","TX ISSUE",
AR1315="BSS Hardware Issue","RAN ISSUE",
AR1315="Sites strategiques, MLL, Pylone, etc.","ENVTECH",
AR1315="AKTIVCO DEFAUT GE &amp; POWER Cabinet","POWER ISSUE",
AR1315="AKTIVCO Coupure ENEO &amp; Baisse de tension","POWER ISSUE",
AR1315="Coupure ENEO &amp; Baisse de tension","POWER ISSUE",
AR1315="Defaut GE &amp; POWER Cabinet","POWER ISSUE",
AR1315="Sharing","POWER ISSUE",
AR1315="Sites strategiques &amp; DataCenter","POWER ISSUE",
AR1315="Exclu","Exclu",
AR1315="SAT","TX ISSUE",
AR1315="SPARE-ISSUE","SPARE-ISSUE",
AR1315="Fiber CAmtel","TX ISSUE",
AR1315="Fiber AOF","TX ISSUE",
AR1315="Projet OCM (HUAWEI)","TRAVAUX-HUAWEI",
AR1315="Projet OCM (NOKIA)","TRAVAUX -NOKIA",
AR1315="ACCESS-ISSUE","ACCESS-ISSUE",
AR1315="Projet OCM (ZTE, NOKIA, autres projets)","TRAVAUX OCM",
AR1315="No root CAuse","No root cause",
AR1315="ODU HS","TX ISSUE",
AR1315="IP &amp; VLAN","TX ISSUE",
AR1315="Warehouse HUAWEI","SPARE-ISSUE",
AR1315="SPARE-HS","SPARE-ISSUE",
AR1315="Power Telco","RAN ISSUE",AR1315="no impacts","no impacts"
),"")</f>
        <v>No root cause</v>
      </c>
      <c r="AR1315" s="59" t="s">
        <v>5343</v>
      </c>
      <c r="AS1315" s="40" t="str" cm="1">
        <f t="array" ref="AS1315">IFERROR(_xlfn.IFS(
AR1315="MPR ISSUE","ACTIVE",
AR1315="BSS Hardware Issue","ACTIVE",
AR1315="Sites strategiques, MLL, Pylone, etc.","PASSIVE",
AR1315="AKTIVCO DEFAUT GE &amp; POWER Cabinet","PASSIVE",
AR1315="AKTIVCO Coupure ENEO &amp; Baisse de tension","PASSIVE",
AR1315="Coupure ENEO &amp; Baisse de tension","PASSIVE",
AR1315="Defaut GE &amp; POWER Cabinet","PASSIVE",
AR1315="Sharing","PASSIVE",
AR1315="Sites strategiques &amp; DataCenter","PASSIVE",
AR1315="Exclu","Exclu",
AR1315="SAT","ACTIVE",
AR1315="SPARE-ISSUE","SPARE-ISSUE",
AR1315="Fiber CAmtel","ACTIVE",
AR1315="Fiber AOF","ACTIVE",
AR1315="Projet OCM (HUAWEI)","PLANNED WORKS",
AR1315="Projet OCM (NOKIA)","PLANNED WORKS",
AR1315="ACCESS-ISSUE","ACCESS-ISSUE",
AR1315="Projet OCM (ZTE, NOKIA, autres projets)","PLANNED WORKS",
AR1315="No root CAuse","No root cause",
AR1315="ODU HS","ACTIVE",
AR1315="IP &amp; VLAN","ACTIVE",
AR1315="Warehouse HUAWEI","SPARE-ISSUE",
AR1315="SPARE-HS","SPARE-ISSUE",
AR1315="Power Telco","ACTIVE", AR1315="no impacts","no impacts"
),"")</f>
        <v>No root cause</v>
      </c>
      <c r="AT1315" s="99" t="s">
        <v>5661</v>
      </c>
      <c r="AU1315" s="99" t="s">
        <v>4683</v>
      </c>
      <c r="AW1315" s="17"/>
      <c r="AX1315" s="17" t="s">
        <v>5536</v>
      </c>
      <c r="AY1315" s="17"/>
      <c r="AZ1315" s="17" t="s">
        <v>5536</v>
      </c>
      <c r="BA1315" s="7"/>
      <c r="BC1315" s="18"/>
      <c r="BD1315" s="18"/>
      <c r="BE1315" s="18"/>
      <c r="BF1315" s="18"/>
      <c r="BG1315" s="18"/>
      <c r="BH1315" s="18"/>
      <c r="BI1315" s="18"/>
      <c r="BJ1315" s="18"/>
      <c r="BK1315" s="18"/>
      <c r="BM1315" s="18"/>
      <c r="BN1315" s="18"/>
      <c r="BO1315" s="18"/>
      <c r="BP1315" s="9" t="s">
        <v>5661</v>
      </c>
      <c r="BQ1315" s="14"/>
      <c r="BR1315" s="102" t="s">
        <v>5536</v>
      </c>
      <c r="BS1315" s="14"/>
      <c r="BT1315" s="14"/>
      <c r="BU1315" s="9"/>
      <c r="BV1315" s="9"/>
      <c r="BW1315" s="9"/>
    </row>
    <row r="1316" spans="1:75" x14ac:dyDescent="0.35">
      <c r="A1316" s="1" t="s">
        <v>2804</v>
      </c>
      <c r="B1316" s="8" t="s">
        <v>2805</v>
      </c>
      <c r="C1316" s="3" t="s">
        <v>13</v>
      </c>
      <c r="D1316" s="1" t="s">
        <v>21</v>
      </c>
      <c r="E1316" s="1" t="s">
        <v>5525</v>
      </c>
      <c r="F1316" s="3" t="s">
        <v>13</v>
      </c>
      <c r="G1316" s="1" t="s">
        <v>63</v>
      </c>
      <c r="H1316" s="28" t="s">
        <v>5601</v>
      </c>
      <c r="I1316" s="27">
        <v>0</v>
      </c>
      <c r="J1316" s="27">
        <v>0</v>
      </c>
      <c r="K1316" s="27">
        <v>0</v>
      </c>
      <c r="L1316" s="27">
        <v>0</v>
      </c>
      <c r="M1316" s="27">
        <v>0</v>
      </c>
      <c r="N1316" s="27">
        <v>0</v>
      </c>
      <c r="O1316" s="27">
        <v>0</v>
      </c>
      <c r="P1316" s="27">
        <v>0</v>
      </c>
      <c r="Q1316" s="27">
        <v>0</v>
      </c>
      <c r="R1316" s="27">
        <v>0</v>
      </c>
      <c r="S1316" s="80">
        <v>0</v>
      </c>
      <c r="T1316" s="80">
        <v>0</v>
      </c>
      <c r="U1316" s="80">
        <v>0</v>
      </c>
      <c r="V1316" s="80">
        <v>0</v>
      </c>
      <c r="W1316" s="80">
        <v>0</v>
      </c>
      <c r="X1316" s="80">
        <v>2.8973619778959177</v>
      </c>
      <c r="Y1316" s="80">
        <v>2.5195080086635677</v>
      </c>
      <c r="Z1316" s="80">
        <v>0</v>
      </c>
      <c r="AA1316" s="80">
        <v>0</v>
      </c>
      <c r="AB1316" s="80">
        <v>0</v>
      </c>
      <c r="AC1316" s="80">
        <v>0</v>
      </c>
      <c r="AD1316" s="80">
        <v>0</v>
      </c>
      <c r="AE1316" s="80">
        <v>0</v>
      </c>
      <c r="AF1316" s="80">
        <v>0</v>
      </c>
      <c r="AG1316" s="80"/>
      <c r="AH1316" s="80">
        <v>0</v>
      </c>
      <c r="AI1316" s="80">
        <v>0</v>
      </c>
      <c r="AJ1316" s="80">
        <v>0</v>
      </c>
      <c r="AK1316" s="80">
        <v>0</v>
      </c>
      <c r="AL1316" s="80">
        <v>0</v>
      </c>
      <c r="AM1316" s="80">
        <v>0</v>
      </c>
      <c r="AN1316" s="41" t="s">
        <v>5558</v>
      </c>
      <c r="AO1316" s="41"/>
      <c r="AP1316" s="40" t="str" cm="1">
        <f t="array" ref="AP1316">IFERROR(_xlfn.IFS(
AR1316="MPR ISSUE","PDH",
AR1316="BSS Hardware Issue","BSS",
AR1316="Sites strategiques, MLL, Pylone, etc.","ENVTECH",
AR1316="AKTIVCO DEFAUT GE &amp; POWER Cabinet","AKTIVCO",
AR1316="AKTIVCO Coupure ENEO &amp; Baisse de tension","AKTIVCO GRID ONLY",
AR1316="Coupure ENEO &amp; Baisse de tension","IHS GRID ONLY",
AR1316="Defaut GE &amp; POWER Cabinet","IHS",
AR1316="Sharing","Partners",
AR1316="Sites strategiques &amp; DataCenter","SST &amp; DC",
AR1316="Exclu","Exclu",
AR1316="SAT","SAT",
AR1316="SPARE-ISSUE","SPARE-ISSUE",
AR1316="Fiber CAmtel","TRANS_FO_CAMTEL",
AR1316="Fiber AOF","Fiber AOF",
AR1316="Projet OCM (HUAWEI)","TRAVAUX-HUAWEI",
AR1316="Projet OCM (NOKIA)","TRAVAUX-NOKIA",
AR1316="ACCESS-ISSUE","ACCESS-ISSUE",
AR1316="Projet OCM (ZTE, NOKIA, autres projets)","TRAVAUX OCM",
AR1316="No root CAuse","No root cause",
AR1316="ODU HS","PDH",
AR1316="IP &amp; VLAN","PDH",
AR1316="Warehouse HUAWEI","SPARE-ISSUE",
AR1316="SPARE-HS","SPARE-ISSUE",
AR1316="Power Telco","BSS",AR1316="no impacts","no impacts"
),"")</f>
        <v>No root cause</v>
      </c>
      <c r="AQ1316" s="40" t="str" cm="1">
        <f t="array" ref="AQ1316">IFERROR(_xlfn.IFS(
AR1316="MPR ISSUE","TX ISSUE",
AR1316="BSS Hardware Issue","RAN ISSUE",
AR1316="Sites strategiques, MLL, Pylone, etc.","ENVTECH",
AR1316="AKTIVCO DEFAUT GE &amp; POWER Cabinet","POWER ISSUE",
AR1316="AKTIVCO Coupure ENEO &amp; Baisse de tension","POWER ISSUE",
AR1316="Coupure ENEO &amp; Baisse de tension","POWER ISSUE",
AR1316="Defaut GE &amp; POWER Cabinet","POWER ISSUE",
AR1316="Sharing","POWER ISSUE",
AR1316="Sites strategiques &amp; DataCenter","POWER ISSUE",
AR1316="Exclu","Exclu",
AR1316="SAT","TX ISSUE",
AR1316="SPARE-ISSUE","SPARE-ISSUE",
AR1316="Fiber CAmtel","TX ISSUE",
AR1316="Fiber AOF","TX ISSUE",
AR1316="Projet OCM (HUAWEI)","TRAVAUX-HUAWEI",
AR1316="Projet OCM (NOKIA)","TRAVAUX -NOKIA",
AR1316="ACCESS-ISSUE","ACCESS-ISSUE",
AR1316="Projet OCM (ZTE, NOKIA, autres projets)","TRAVAUX OCM",
AR1316="No root CAuse","No root cause",
AR1316="ODU HS","TX ISSUE",
AR1316="IP &amp; VLAN","TX ISSUE",
AR1316="Warehouse HUAWEI","SPARE-ISSUE",
AR1316="SPARE-HS","SPARE-ISSUE",
AR1316="Power Telco","RAN ISSUE",AR1316="no impacts","no impacts"
),"")</f>
        <v>No root cause</v>
      </c>
      <c r="AR1316" s="59" t="s">
        <v>5343</v>
      </c>
      <c r="AS1316" s="40" t="str" cm="1">
        <f t="array" ref="AS1316">IFERROR(_xlfn.IFS(
AR1316="MPR ISSUE","ACTIVE",
AR1316="BSS Hardware Issue","ACTIVE",
AR1316="Sites strategiques, MLL, Pylone, etc.","PASSIVE",
AR1316="AKTIVCO DEFAUT GE &amp; POWER Cabinet","PASSIVE",
AR1316="AKTIVCO Coupure ENEO &amp; Baisse de tension","PASSIVE",
AR1316="Coupure ENEO &amp; Baisse de tension","PASSIVE",
AR1316="Defaut GE &amp; POWER Cabinet","PASSIVE",
AR1316="Sharing","PASSIVE",
AR1316="Sites strategiques &amp; DataCenter","PASSIVE",
AR1316="Exclu","Exclu",
AR1316="SAT","ACTIVE",
AR1316="SPARE-ISSUE","SPARE-ISSUE",
AR1316="Fiber CAmtel","ACTIVE",
AR1316="Fiber AOF","ACTIVE",
AR1316="Projet OCM (HUAWEI)","PLANNED WORKS",
AR1316="Projet OCM (NOKIA)","PLANNED WORKS",
AR1316="ACCESS-ISSUE","ACCESS-ISSUE",
AR1316="Projet OCM (ZTE, NOKIA, autres projets)","PLANNED WORKS",
AR1316="No root CAuse","No root cause",
AR1316="ODU HS","ACTIVE",
AR1316="IP &amp; VLAN","ACTIVE",
AR1316="Warehouse HUAWEI","SPARE-ISSUE",
AR1316="SPARE-HS","SPARE-ISSUE",
AR1316="Power Telco","ACTIVE", AR1316="no impacts","no impacts"
),"")</f>
        <v>No root cause</v>
      </c>
      <c r="AT1316" s="99" t="s">
        <v>5661</v>
      </c>
      <c r="AU1316" s="99" t="s">
        <v>2805</v>
      </c>
      <c r="AW1316" s="17"/>
      <c r="AX1316" s="17" t="s">
        <v>5536</v>
      </c>
      <c r="AY1316" s="17"/>
      <c r="AZ1316" s="17" t="s">
        <v>5536</v>
      </c>
      <c r="BA1316" s="7"/>
      <c r="BC1316" s="18"/>
      <c r="BD1316" s="18"/>
      <c r="BE1316" s="18"/>
      <c r="BF1316" s="18"/>
      <c r="BG1316" s="18"/>
      <c r="BH1316" s="18"/>
      <c r="BI1316" s="18"/>
      <c r="BJ1316" s="18"/>
      <c r="BK1316" s="18"/>
      <c r="BM1316" s="18"/>
      <c r="BN1316" s="18"/>
      <c r="BO1316" s="18"/>
      <c r="BP1316" s="9" t="s">
        <v>5661</v>
      </c>
      <c r="BQ1316" s="14"/>
      <c r="BR1316" s="102" t="s">
        <v>5536</v>
      </c>
      <c r="BS1316" s="14"/>
      <c r="BT1316" s="14"/>
      <c r="BU1316" s="9"/>
      <c r="BV1316" s="9"/>
      <c r="BW1316" s="9"/>
    </row>
    <row r="1317" spans="1:75" x14ac:dyDescent="0.35">
      <c r="A1317" s="1" t="s">
        <v>2930</v>
      </c>
      <c r="B1317" s="8" t="s">
        <v>2931</v>
      </c>
      <c r="C1317" s="3" t="s">
        <v>102</v>
      </c>
      <c r="D1317" s="1" t="s">
        <v>357</v>
      </c>
      <c r="E1317" s="1" t="s">
        <v>709</v>
      </c>
      <c r="F1317" s="3" t="s">
        <v>102</v>
      </c>
      <c r="G1317" s="1" t="s">
        <v>2930</v>
      </c>
      <c r="H1317" s="28" t="s">
        <v>5601</v>
      </c>
      <c r="I1317" s="27">
        <v>0</v>
      </c>
      <c r="J1317" s="27">
        <v>0</v>
      </c>
      <c r="K1317" s="27">
        <v>0</v>
      </c>
      <c r="L1317" s="27">
        <v>0</v>
      </c>
      <c r="M1317" s="27">
        <v>0</v>
      </c>
      <c r="N1317" s="27">
        <v>0</v>
      </c>
      <c r="O1317" s="27">
        <v>0</v>
      </c>
      <c r="P1317" s="27">
        <v>0</v>
      </c>
      <c r="Q1317" s="27">
        <v>0</v>
      </c>
      <c r="R1317" s="27">
        <v>0</v>
      </c>
      <c r="S1317" s="80">
        <v>0</v>
      </c>
      <c r="T1317" s="80">
        <v>0</v>
      </c>
      <c r="U1317" s="80">
        <v>0</v>
      </c>
      <c r="V1317" s="80">
        <v>0</v>
      </c>
      <c r="W1317" s="80">
        <v>0</v>
      </c>
      <c r="X1317" s="80">
        <v>0</v>
      </c>
      <c r="Y1317" s="80">
        <v>2.3716195392557213</v>
      </c>
      <c r="Z1317" s="80">
        <v>0</v>
      </c>
      <c r="AA1317" s="80">
        <v>0</v>
      </c>
      <c r="AB1317" s="80">
        <v>0</v>
      </c>
      <c r="AC1317" s="80">
        <v>0</v>
      </c>
      <c r="AD1317" s="80">
        <v>0</v>
      </c>
      <c r="AE1317" s="80">
        <v>0</v>
      </c>
      <c r="AF1317" s="80">
        <v>0</v>
      </c>
      <c r="AG1317" s="80"/>
      <c r="AH1317" s="80">
        <v>0</v>
      </c>
      <c r="AI1317" s="80">
        <v>0</v>
      </c>
      <c r="AJ1317" s="80">
        <v>0</v>
      </c>
      <c r="AK1317" s="80">
        <v>0</v>
      </c>
      <c r="AL1317" s="80">
        <v>0</v>
      </c>
      <c r="AM1317" s="80">
        <v>0</v>
      </c>
      <c r="AN1317" s="41" t="s">
        <v>5558</v>
      </c>
      <c r="AO1317" s="41"/>
      <c r="AP1317" s="40" t="str" cm="1">
        <f t="array" ref="AP1317">IFERROR(_xlfn.IFS(
AR1317="MPR ISSUE","PDH",
AR1317="BSS Hardware Issue","BSS",
AR1317="Sites strategiques, MLL, Pylone, etc.","ENVTECH",
AR1317="AKTIVCO DEFAUT GE &amp; POWER Cabinet","AKTIVCO",
AR1317="AKTIVCO Coupure ENEO &amp; Baisse de tension","AKTIVCO GRID ONLY",
AR1317="Coupure ENEO &amp; Baisse de tension","IHS GRID ONLY",
AR1317="Defaut GE &amp; POWER Cabinet","IHS",
AR1317="Sharing","Partners",
AR1317="Sites strategiques &amp; DataCenter","SST &amp; DC",
AR1317="Exclu","Exclu",
AR1317="SAT","SAT",
AR1317="SPARE-ISSUE","SPARE-ISSUE",
AR1317="Fiber CAmtel","TRANS_FO_CAMTEL",
AR1317="Fiber AOF","Fiber AOF",
AR1317="Projet OCM (HUAWEI)","TRAVAUX-HUAWEI",
AR1317="Projet OCM (NOKIA)","TRAVAUX-NOKIA",
AR1317="ACCESS-ISSUE","ACCESS-ISSUE",
AR1317="Projet OCM (ZTE, NOKIA, autres projets)","TRAVAUX OCM",
AR1317="No root CAuse","No root cause",
AR1317="ODU HS","PDH",
AR1317="IP &amp; VLAN","PDH",
AR1317="Warehouse HUAWEI","SPARE-ISSUE",
AR1317="SPARE-HS","SPARE-ISSUE",
AR1317="Power Telco","BSS",AR1317="no impacts","no impacts"
),"")</f>
        <v>AKTIVCO</v>
      </c>
      <c r="AQ1317" s="40" t="str" cm="1">
        <f t="array" ref="AQ1317">IFERROR(_xlfn.IFS(
AR1317="MPR ISSUE","TX ISSUE",
AR1317="BSS Hardware Issue","RAN ISSUE",
AR1317="Sites strategiques, MLL, Pylone, etc.","ENVTECH",
AR1317="AKTIVCO DEFAUT GE &amp; POWER Cabinet","POWER ISSUE",
AR1317="AKTIVCO Coupure ENEO &amp; Baisse de tension","POWER ISSUE",
AR1317="Coupure ENEO &amp; Baisse de tension","POWER ISSUE",
AR1317="Defaut GE &amp; POWER Cabinet","POWER ISSUE",
AR1317="Sharing","POWER ISSUE",
AR1317="Sites strategiques &amp; DataCenter","POWER ISSUE",
AR1317="Exclu","Exclu",
AR1317="SAT","TX ISSUE",
AR1317="SPARE-ISSUE","SPARE-ISSUE",
AR1317="Fiber CAmtel","TX ISSUE",
AR1317="Fiber AOF","TX ISSUE",
AR1317="Projet OCM (HUAWEI)","TRAVAUX-HUAWEI",
AR1317="Projet OCM (NOKIA)","TRAVAUX -NOKIA",
AR1317="ACCESS-ISSUE","ACCESS-ISSUE",
AR1317="Projet OCM (ZTE, NOKIA, autres projets)","TRAVAUX OCM",
AR1317="No root CAuse","No root cause",
AR1317="ODU HS","TX ISSUE",
AR1317="IP &amp; VLAN","TX ISSUE",
AR1317="Warehouse HUAWEI","SPARE-ISSUE",
AR1317="SPARE-HS","SPARE-ISSUE",
AR1317="Power Telco","RAN ISSUE",AR1317="no impacts","no impacts"
),"")</f>
        <v>POWER ISSUE</v>
      </c>
      <c r="AR1317" s="59" t="s">
        <v>5324</v>
      </c>
      <c r="AS1317" s="40" t="str" cm="1">
        <f t="array" ref="AS1317">IFERROR(_xlfn.IFS(
AR1317="MPR ISSUE","ACTIVE",
AR1317="BSS Hardware Issue","ACTIVE",
AR1317="Sites strategiques, MLL, Pylone, etc.","PASSIVE",
AR1317="AKTIVCO DEFAUT GE &amp; POWER Cabinet","PASSIVE",
AR1317="AKTIVCO Coupure ENEO &amp; Baisse de tension","PASSIVE",
AR1317="Coupure ENEO &amp; Baisse de tension","PASSIVE",
AR1317="Defaut GE &amp; POWER Cabinet","PASSIVE",
AR1317="Sharing","PASSIVE",
AR1317="Sites strategiques &amp; DataCenter","PASSIVE",
AR1317="Exclu","Exclu",
AR1317="SAT","ACTIVE",
AR1317="SPARE-ISSUE","SPARE-ISSUE",
AR1317="Fiber CAmtel","ACTIVE",
AR1317="Fiber AOF","ACTIVE",
AR1317="Projet OCM (HUAWEI)","PLANNED WORKS",
AR1317="Projet OCM (NOKIA)","PLANNED WORKS",
AR1317="ACCESS-ISSUE","ACCESS-ISSUE",
AR1317="Projet OCM (ZTE, NOKIA, autres projets)","PLANNED WORKS",
AR1317="No root CAuse","No root cause",
AR1317="ODU HS","ACTIVE",
AR1317="IP &amp; VLAN","ACTIVE",
AR1317="Warehouse HUAWEI","SPARE-ISSUE",
AR1317="SPARE-HS","SPARE-ISSUE",
AR1317="Power Telco","ACTIVE", AR1317="no impacts","no impacts"
),"")</f>
        <v>PASSIVE</v>
      </c>
      <c r="AT1317" s="99" t="s">
        <v>6512</v>
      </c>
      <c r="AU1317" s="107" t="s">
        <v>2931</v>
      </c>
      <c r="AV1317" s="9" t="s">
        <v>6182</v>
      </c>
      <c r="AW1317" s="17" t="s">
        <v>6181</v>
      </c>
      <c r="AX1317" s="17" t="s">
        <v>5536</v>
      </c>
      <c r="AY1317" s="17"/>
      <c r="AZ1317" s="17" t="s">
        <v>5536</v>
      </c>
      <c r="BA1317" s="7"/>
      <c r="BC1317" s="18"/>
      <c r="BD1317" s="18"/>
      <c r="BE1317" s="18"/>
      <c r="BF1317" s="18"/>
      <c r="BG1317" s="18"/>
      <c r="BH1317" s="18"/>
      <c r="BI1317" s="18"/>
      <c r="BJ1317" s="18"/>
      <c r="BK1317" s="18"/>
      <c r="BM1317" s="18"/>
      <c r="BN1317" s="18" t="s">
        <v>6026</v>
      </c>
      <c r="BO1317" s="18"/>
      <c r="BP1317" s="9" t="s">
        <v>5937</v>
      </c>
      <c r="BQ1317" s="14"/>
      <c r="BR1317" s="102" t="s">
        <v>5536</v>
      </c>
      <c r="BS1317" s="14"/>
      <c r="BT1317" s="14"/>
      <c r="BU1317" s="9"/>
      <c r="BV1317" s="9"/>
      <c r="BW1317" s="9"/>
    </row>
    <row r="1318" spans="1:75" x14ac:dyDescent="0.35">
      <c r="A1318" s="1" t="s">
        <v>4666</v>
      </c>
      <c r="B1318" s="8" t="s">
        <v>4667</v>
      </c>
      <c r="C1318" s="3" t="s">
        <v>13</v>
      </c>
      <c r="D1318" s="1" t="s">
        <v>11</v>
      </c>
      <c r="E1318" s="1" t="s">
        <v>12</v>
      </c>
      <c r="F1318" s="3" t="s">
        <v>13</v>
      </c>
      <c r="G1318" s="1" t="s">
        <v>14</v>
      </c>
      <c r="H1318" s="28" t="s">
        <v>5589</v>
      </c>
      <c r="I1318" s="27">
        <v>0</v>
      </c>
      <c r="J1318" s="27">
        <v>0.62485196884996552</v>
      </c>
      <c r="K1318" s="27">
        <v>0</v>
      </c>
      <c r="L1318" s="27">
        <v>0</v>
      </c>
      <c r="M1318" s="27">
        <v>0</v>
      </c>
      <c r="N1318" s="27">
        <v>0</v>
      </c>
      <c r="O1318" s="27">
        <v>0</v>
      </c>
      <c r="P1318" s="27">
        <v>0</v>
      </c>
      <c r="Q1318" s="27">
        <v>0</v>
      </c>
      <c r="R1318" s="27">
        <v>8.2933114175890946E-3</v>
      </c>
      <c r="S1318" s="80">
        <v>0</v>
      </c>
      <c r="T1318" s="80">
        <v>0</v>
      </c>
      <c r="U1318" s="80">
        <v>8.9175391586979543E-5</v>
      </c>
      <c r="V1318" s="80">
        <v>0</v>
      </c>
      <c r="W1318" s="80">
        <v>0</v>
      </c>
      <c r="X1318" s="80">
        <v>0</v>
      </c>
      <c r="Y1318" s="80">
        <v>2.2855652863742857</v>
      </c>
      <c r="Z1318" s="80">
        <v>0.82571062086047831</v>
      </c>
      <c r="AA1318" s="80">
        <v>0</v>
      </c>
      <c r="AB1318" s="80">
        <v>0</v>
      </c>
      <c r="AC1318" s="80">
        <v>0</v>
      </c>
      <c r="AD1318" s="80">
        <v>0</v>
      </c>
      <c r="AE1318" s="80">
        <v>0</v>
      </c>
      <c r="AF1318" s="80">
        <v>0</v>
      </c>
      <c r="AG1318" s="80"/>
      <c r="AH1318" s="80">
        <v>0</v>
      </c>
      <c r="AI1318" s="80">
        <v>0</v>
      </c>
      <c r="AJ1318" s="80">
        <v>0</v>
      </c>
      <c r="AK1318" s="80">
        <v>0</v>
      </c>
      <c r="AL1318" s="80">
        <v>0</v>
      </c>
      <c r="AM1318" s="80">
        <v>0</v>
      </c>
      <c r="AN1318" s="41" t="s">
        <v>5558</v>
      </c>
      <c r="AO1318" s="41"/>
      <c r="AP1318" s="40" t="str" cm="1">
        <f t="array" ref="AP1318">IFERROR(_xlfn.IFS(
AR1318="MPR ISSUE","PDH",
AR1318="BSS Hardware Issue","BSS",
AR1318="Sites strategiques, MLL, Pylone, etc.","ENVTECH",
AR1318="AKTIVCO DEFAUT GE &amp; POWER Cabinet","AKTIVCO",
AR1318="AKTIVCO Coupure ENEO &amp; Baisse de tension","AKTIVCO GRID ONLY",
AR1318="Coupure ENEO &amp; Baisse de tension","IHS GRID ONLY",
AR1318="Defaut GE &amp; POWER Cabinet","IHS",
AR1318="Sharing","Partners",
AR1318="Sites strategiques &amp; DataCenter","SST &amp; DC",
AR1318="Exclu","Exclu",
AR1318="SAT","SAT",
AR1318="SPARE-ISSUE","SPARE-ISSUE",
AR1318="Fiber CAmtel","TRANS_FO_CAMTEL",
AR1318="Fiber AOF","Fiber AOF",
AR1318="Projet OCM (HUAWEI)","TRAVAUX-HUAWEI",
AR1318="Projet OCM (NOKIA)","TRAVAUX-NOKIA",
AR1318="ACCESS-ISSUE","ACCESS-ISSUE",
AR1318="Projet OCM (ZTE, NOKIA, autres projets)","TRAVAUX OCM",
AR1318="No root CAuse","No root cause",
AR1318="ODU HS","PDH",
AR1318="IP &amp; VLAN","PDH",
AR1318="Warehouse HUAWEI","SPARE-ISSUE",
AR1318="SPARE-HS","SPARE-ISSUE",
AR1318="Power Telco","BSS",AR1318="no impacts","no impacts"
),"")</f>
        <v>No root cause</v>
      </c>
      <c r="AQ1318" s="40" t="str" cm="1">
        <f t="array" ref="AQ1318">IFERROR(_xlfn.IFS(
AR1318="MPR ISSUE","TX ISSUE",
AR1318="BSS Hardware Issue","RAN ISSUE",
AR1318="Sites strategiques, MLL, Pylone, etc.","ENVTECH",
AR1318="AKTIVCO DEFAUT GE &amp; POWER Cabinet","POWER ISSUE",
AR1318="AKTIVCO Coupure ENEO &amp; Baisse de tension","POWER ISSUE",
AR1318="Coupure ENEO &amp; Baisse de tension","POWER ISSUE",
AR1318="Defaut GE &amp; POWER Cabinet","POWER ISSUE",
AR1318="Sharing","POWER ISSUE",
AR1318="Sites strategiques &amp; DataCenter","POWER ISSUE",
AR1318="Exclu","Exclu",
AR1318="SAT","TX ISSUE",
AR1318="SPARE-ISSUE","SPARE-ISSUE",
AR1318="Fiber CAmtel","TX ISSUE",
AR1318="Fiber AOF","TX ISSUE",
AR1318="Projet OCM (HUAWEI)","TRAVAUX-HUAWEI",
AR1318="Projet OCM (NOKIA)","TRAVAUX -NOKIA",
AR1318="ACCESS-ISSUE","ACCESS-ISSUE",
AR1318="Projet OCM (ZTE, NOKIA, autres projets)","TRAVAUX OCM",
AR1318="No root CAuse","No root cause",
AR1318="ODU HS","TX ISSUE",
AR1318="IP &amp; VLAN","TX ISSUE",
AR1318="Warehouse HUAWEI","SPARE-ISSUE",
AR1318="SPARE-HS","SPARE-ISSUE",
AR1318="Power Telco","RAN ISSUE",AR1318="no impacts","no impacts"
),"")</f>
        <v>No root cause</v>
      </c>
      <c r="AR1318" s="59" t="s">
        <v>5343</v>
      </c>
      <c r="AS1318" s="40" t="str" cm="1">
        <f t="array" ref="AS1318">IFERROR(_xlfn.IFS(
AR1318="MPR ISSUE","ACTIVE",
AR1318="BSS Hardware Issue","ACTIVE",
AR1318="Sites strategiques, MLL, Pylone, etc.","PASSIVE",
AR1318="AKTIVCO DEFAUT GE &amp; POWER Cabinet","PASSIVE",
AR1318="AKTIVCO Coupure ENEO &amp; Baisse de tension","PASSIVE",
AR1318="Coupure ENEO &amp; Baisse de tension","PASSIVE",
AR1318="Defaut GE &amp; POWER Cabinet","PASSIVE",
AR1318="Sharing","PASSIVE",
AR1318="Sites strategiques &amp; DataCenter","PASSIVE",
AR1318="Exclu","Exclu",
AR1318="SAT","ACTIVE",
AR1318="SPARE-ISSUE","SPARE-ISSUE",
AR1318="Fiber CAmtel","ACTIVE",
AR1318="Fiber AOF","ACTIVE",
AR1318="Projet OCM (HUAWEI)","PLANNED WORKS",
AR1318="Projet OCM (NOKIA)","PLANNED WORKS",
AR1318="ACCESS-ISSUE","ACCESS-ISSUE",
AR1318="Projet OCM (ZTE, NOKIA, autres projets)","PLANNED WORKS",
AR1318="No root CAuse","No root cause",
AR1318="ODU HS","ACTIVE",
AR1318="IP &amp; VLAN","ACTIVE",
AR1318="Warehouse HUAWEI","SPARE-ISSUE",
AR1318="SPARE-HS","SPARE-ISSUE",
AR1318="Power Telco","ACTIVE", AR1318="no impacts","no impacts"
),"")</f>
        <v>No root cause</v>
      </c>
      <c r="AT1318" s="99" t="s">
        <v>5661</v>
      </c>
      <c r="AU1318" s="99" t="s">
        <v>4667</v>
      </c>
      <c r="AW1318" s="17"/>
      <c r="AX1318" s="17" t="s">
        <v>5536</v>
      </c>
      <c r="AY1318" s="17"/>
      <c r="AZ1318" s="17" t="s">
        <v>5536</v>
      </c>
      <c r="BA1318" s="7"/>
      <c r="BC1318" s="18"/>
      <c r="BD1318" s="18"/>
      <c r="BE1318" s="18"/>
      <c r="BF1318" s="18"/>
      <c r="BG1318" s="18"/>
      <c r="BH1318" s="18"/>
      <c r="BI1318" s="18"/>
      <c r="BJ1318" s="18"/>
      <c r="BK1318" s="18"/>
      <c r="BM1318" s="18"/>
      <c r="BN1318" s="18"/>
      <c r="BO1318" s="18"/>
      <c r="BP1318" s="9" t="s">
        <v>5661</v>
      </c>
      <c r="BQ1318" s="14"/>
      <c r="BR1318" s="102" t="s">
        <v>5536</v>
      </c>
      <c r="BS1318" s="14"/>
      <c r="BT1318" s="14"/>
      <c r="BU1318" s="9"/>
      <c r="BV1318" s="9"/>
      <c r="BW1318" s="9"/>
    </row>
    <row r="1319" spans="1:75" x14ac:dyDescent="0.35">
      <c r="A1319" s="1" t="s">
        <v>1362</v>
      </c>
      <c r="B1319" s="8" t="s">
        <v>1363</v>
      </c>
      <c r="C1319" s="3" t="s">
        <v>102</v>
      </c>
      <c r="D1319" s="1"/>
      <c r="E1319" s="1"/>
      <c r="F1319" s="3" t="s">
        <v>102</v>
      </c>
      <c r="G1319" s="1" t="s">
        <v>1364</v>
      </c>
      <c r="H1319" s="28" t="s">
        <v>5589</v>
      </c>
      <c r="I1319" s="27">
        <v>0</v>
      </c>
      <c r="J1319" s="27">
        <v>0</v>
      </c>
      <c r="K1319" s="27">
        <v>0</v>
      </c>
      <c r="L1319" s="27">
        <v>0</v>
      </c>
      <c r="M1319" s="27">
        <v>0</v>
      </c>
      <c r="N1319" s="27">
        <v>0</v>
      </c>
      <c r="O1319" s="27">
        <v>0</v>
      </c>
      <c r="P1319" s="27">
        <v>0</v>
      </c>
      <c r="Q1319" s="27">
        <v>0</v>
      </c>
      <c r="R1319" s="27">
        <v>0</v>
      </c>
      <c r="S1319" s="80">
        <v>0</v>
      </c>
      <c r="T1319" s="80">
        <v>0</v>
      </c>
      <c r="U1319" s="80">
        <v>0</v>
      </c>
      <c r="V1319" s="80">
        <v>0</v>
      </c>
      <c r="W1319" s="80">
        <v>0.45381356778613885</v>
      </c>
      <c r="X1319" s="80">
        <v>0.44960448930323338</v>
      </c>
      <c r="Y1319" s="80">
        <v>2.0139370436003459</v>
      </c>
      <c r="Z1319" s="80">
        <v>0</v>
      </c>
      <c r="AA1319" s="80">
        <v>0</v>
      </c>
      <c r="AB1319" s="80">
        <v>0</v>
      </c>
      <c r="AC1319" s="80">
        <v>0</v>
      </c>
      <c r="AD1319" s="80">
        <v>0</v>
      </c>
      <c r="AE1319" s="80">
        <v>0</v>
      </c>
      <c r="AF1319" s="80">
        <v>0</v>
      </c>
      <c r="AG1319" s="80"/>
      <c r="AH1319" s="80">
        <v>0</v>
      </c>
      <c r="AI1319" s="80">
        <v>0</v>
      </c>
      <c r="AJ1319" s="80">
        <v>0</v>
      </c>
      <c r="AK1319" s="80">
        <v>0</v>
      </c>
      <c r="AL1319" s="80">
        <v>0</v>
      </c>
      <c r="AM1319" s="80">
        <v>0</v>
      </c>
      <c r="AN1319" s="41" t="s">
        <v>5558</v>
      </c>
      <c r="AO1319" s="41"/>
      <c r="AP1319" s="40" t="str" cm="1">
        <f t="array" ref="AP1319">IFERROR(_xlfn.IFS(
AR1319="MPR ISSUE","PDH",
AR1319="BSS Hardware Issue","BSS",
AR1319="Sites strategiques, MLL, Pylone, etc.","ENVTECH",
AR1319="AKTIVCO DEFAUT GE &amp; POWER Cabinet","AKTIVCO",
AR1319="AKTIVCO Coupure ENEO &amp; Baisse de tension","AKTIVCO GRID ONLY",
AR1319="Coupure ENEO &amp; Baisse de tension","IHS GRID ONLY",
AR1319="Defaut GE &amp; POWER Cabinet","IHS",
AR1319="Sharing","Partners",
AR1319="Sites strategiques &amp; DataCenter","SST &amp; DC",
AR1319="Exclu","Exclu",
AR1319="SAT","SAT",
AR1319="SPARE-ISSUE","SPARE-ISSUE",
AR1319="Fiber CAmtel","TRANS_FO_CAMTEL",
AR1319="Fiber AOF","Fiber AOF",
AR1319="Projet OCM (HUAWEI)","TRAVAUX-HUAWEI",
AR1319="Projet OCM (NOKIA)","TRAVAUX-NOKIA",
AR1319="ACCESS-ISSUE","ACCESS-ISSUE",
AR1319="Projet OCM (ZTE, NOKIA, autres projets)","TRAVAUX OCM",
AR1319="No root CAuse","No root cause",
AR1319="ODU HS","PDH",
AR1319="IP &amp; VLAN","PDH",
AR1319="Warehouse HUAWEI","SPARE-ISSUE",
AR1319="SPARE-HS","SPARE-ISSUE",
AR1319="Power Telco","BSS",AR1319="no impacts","no impacts"
),"")</f>
        <v>No root cause</v>
      </c>
      <c r="AQ1319" s="40" t="str" cm="1">
        <f t="array" ref="AQ1319">IFERROR(_xlfn.IFS(
AR1319="MPR ISSUE","TX ISSUE",
AR1319="BSS Hardware Issue","RAN ISSUE",
AR1319="Sites strategiques, MLL, Pylone, etc.","ENVTECH",
AR1319="AKTIVCO DEFAUT GE &amp; POWER Cabinet","POWER ISSUE",
AR1319="AKTIVCO Coupure ENEO &amp; Baisse de tension","POWER ISSUE",
AR1319="Coupure ENEO &amp; Baisse de tension","POWER ISSUE",
AR1319="Defaut GE &amp; POWER Cabinet","POWER ISSUE",
AR1319="Sharing","POWER ISSUE",
AR1319="Sites strategiques &amp; DataCenter","POWER ISSUE",
AR1319="Exclu","Exclu",
AR1319="SAT","TX ISSUE",
AR1319="SPARE-ISSUE","SPARE-ISSUE",
AR1319="Fiber CAmtel","TX ISSUE",
AR1319="Fiber AOF","TX ISSUE",
AR1319="Projet OCM (HUAWEI)","TRAVAUX-HUAWEI",
AR1319="Projet OCM (NOKIA)","TRAVAUX -NOKIA",
AR1319="ACCESS-ISSUE","ACCESS-ISSUE",
AR1319="Projet OCM (ZTE, NOKIA, autres projets)","TRAVAUX OCM",
AR1319="No root CAuse","No root cause",
AR1319="ODU HS","TX ISSUE",
AR1319="IP &amp; VLAN","TX ISSUE",
AR1319="Warehouse HUAWEI","SPARE-ISSUE",
AR1319="SPARE-HS","SPARE-ISSUE",
AR1319="Power Telco","RAN ISSUE",AR1319="no impacts","no impacts"
),"")</f>
        <v>No root cause</v>
      </c>
      <c r="AR1319" s="59" t="s">
        <v>5343</v>
      </c>
      <c r="AS1319" s="40" t="str" cm="1">
        <f t="array" ref="AS1319">IFERROR(_xlfn.IFS(
AR1319="MPR ISSUE","ACTIVE",
AR1319="BSS Hardware Issue","ACTIVE",
AR1319="Sites strategiques, MLL, Pylone, etc.","PASSIVE",
AR1319="AKTIVCO DEFAUT GE &amp; POWER Cabinet","PASSIVE",
AR1319="AKTIVCO Coupure ENEO &amp; Baisse de tension","PASSIVE",
AR1319="Coupure ENEO &amp; Baisse de tension","PASSIVE",
AR1319="Defaut GE &amp; POWER Cabinet","PASSIVE",
AR1319="Sharing","PASSIVE",
AR1319="Sites strategiques &amp; DataCenter","PASSIVE",
AR1319="Exclu","Exclu",
AR1319="SAT","ACTIVE",
AR1319="SPARE-ISSUE","SPARE-ISSUE",
AR1319="Fiber CAmtel","ACTIVE",
AR1319="Fiber AOF","ACTIVE",
AR1319="Projet OCM (HUAWEI)","PLANNED WORKS",
AR1319="Projet OCM (NOKIA)","PLANNED WORKS",
AR1319="ACCESS-ISSUE","ACCESS-ISSUE",
AR1319="Projet OCM (ZTE, NOKIA, autres projets)","PLANNED WORKS",
AR1319="No root CAuse","No root cause",
AR1319="ODU HS","ACTIVE",
AR1319="IP &amp; VLAN","ACTIVE",
AR1319="Warehouse HUAWEI","SPARE-ISSUE",
AR1319="SPARE-HS","SPARE-ISSUE",
AR1319="Power Telco","ACTIVE", AR1319="no impacts","no impacts"
),"")</f>
        <v>No root cause</v>
      </c>
      <c r="AT1319" s="99" t="s">
        <v>5661</v>
      </c>
      <c r="AU1319" s="99" t="s">
        <v>1363</v>
      </c>
      <c r="AW1319" s="17"/>
      <c r="AX1319" s="17" t="s">
        <v>5536</v>
      </c>
      <c r="AY1319" s="17"/>
      <c r="AZ1319" s="17" t="s">
        <v>5536</v>
      </c>
      <c r="BA1319" s="7"/>
      <c r="BC1319" s="18"/>
      <c r="BD1319" s="18"/>
      <c r="BE1319" s="18"/>
      <c r="BF1319" s="18"/>
      <c r="BG1319" s="18"/>
      <c r="BH1319" s="18"/>
      <c r="BI1319" s="18"/>
      <c r="BJ1319" s="18"/>
      <c r="BK1319" s="18"/>
      <c r="BM1319" s="18"/>
      <c r="BN1319" s="18"/>
      <c r="BO1319" s="18"/>
      <c r="BP1319" s="9" t="s">
        <v>5661</v>
      </c>
      <c r="BQ1319" s="14"/>
      <c r="BR1319" s="102" t="s">
        <v>5536</v>
      </c>
      <c r="BS1319" s="14"/>
      <c r="BT1319" s="14"/>
      <c r="BU1319" s="9"/>
      <c r="BV1319" s="9"/>
      <c r="BW1319" s="9"/>
    </row>
    <row r="1320" spans="1:75" x14ac:dyDescent="0.35">
      <c r="A1320" s="1" t="s">
        <v>598</v>
      </c>
      <c r="B1320" s="8" t="s">
        <v>599</v>
      </c>
      <c r="C1320" s="3" t="s">
        <v>13</v>
      </c>
      <c r="D1320" s="1" t="s">
        <v>11</v>
      </c>
      <c r="E1320" s="1" t="s">
        <v>12</v>
      </c>
      <c r="F1320" s="3" t="s">
        <v>13</v>
      </c>
      <c r="G1320" s="1" t="s">
        <v>14</v>
      </c>
      <c r="H1320" s="28" t="s">
        <v>5589</v>
      </c>
      <c r="I1320" s="27">
        <v>0</v>
      </c>
      <c r="J1320" s="27">
        <v>0</v>
      </c>
      <c r="K1320" s="27">
        <v>4.3424491985629201</v>
      </c>
      <c r="L1320" s="27">
        <v>0</v>
      </c>
      <c r="M1320" s="27">
        <v>1.2518619821763359</v>
      </c>
      <c r="N1320" s="27">
        <v>0</v>
      </c>
      <c r="O1320" s="27">
        <v>0</v>
      </c>
      <c r="P1320" s="27">
        <v>10.014039773651453</v>
      </c>
      <c r="Q1320" s="27">
        <v>1.2445317649878866</v>
      </c>
      <c r="R1320" s="27">
        <v>0</v>
      </c>
      <c r="S1320" s="80">
        <v>0</v>
      </c>
      <c r="T1320" s="80">
        <v>0</v>
      </c>
      <c r="U1320" s="80">
        <v>0</v>
      </c>
      <c r="V1320" s="80">
        <v>0</v>
      </c>
      <c r="W1320" s="80">
        <v>0</v>
      </c>
      <c r="X1320" s="80">
        <v>0</v>
      </c>
      <c r="Y1320" s="80">
        <v>1.9470733349884286</v>
      </c>
      <c r="Z1320" s="80">
        <v>0</v>
      </c>
      <c r="AA1320" s="80">
        <v>0</v>
      </c>
      <c r="AB1320" s="80">
        <v>0</v>
      </c>
      <c r="AC1320" s="80">
        <v>0</v>
      </c>
      <c r="AD1320" s="80">
        <v>0</v>
      </c>
      <c r="AE1320" s="80">
        <v>0</v>
      </c>
      <c r="AF1320" s="80">
        <v>0</v>
      </c>
      <c r="AG1320" s="80"/>
      <c r="AH1320" s="80">
        <v>0</v>
      </c>
      <c r="AI1320" s="80">
        <v>0</v>
      </c>
      <c r="AJ1320" s="80">
        <v>0</v>
      </c>
      <c r="AK1320" s="80">
        <v>0</v>
      </c>
      <c r="AL1320" s="80">
        <v>0</v>
      </c>
      <c r="AM1320" s="80">
        <v>0</v>
      </c>
      <c r="AN1320" s="41" t="s">
        <v>5558</v>
      </c>
      <c r="AO1320" s="41"/>
      <c r="AP1320" s="40" t="str" cm="1">
        <f t="array" ref="AP1320">IFERROR(_xlfn.IFS(
AR1320="MPR ISSUE","PDH",
AR1320="BSS Hardware Issue","BSS",
AR1320="Sites strategiques, MLL, Pylone, etc.","ENVTECH",
AR1320="AKTIVCO DEFAUT GE &amp; POWER Cabinet","AKTIVCO",
AR1320="AKTIVCO Coupure ENEO &amp; Baisse de tension","AKTIVCO GRID ONLY",
AR1320="Coupure ENEO &amp; Baisse de tension","IHS GRID ONLY",
AR1320="Defaut GE &amp; POWER Cabinet","IHS",
AR1320="Sharing","Partners",
AR1320="Sites strategiques &amp; DataCenter","SST &amp; DC",
AR1320="Exclu","Exclu",
AR1320="SAT","SAT",
AR1320="SPARE-ISSUE","SPARE-ISSUE",
AR1320="Fiber CAmtel","TRANS_FO_CAMTEL",
AR1320="Fiber AOF","Fiber AOF",
AR1320="Projet OCM (HUAWEI)","TRAVAUX-HUAWEI",
AR1320="Projet OCM (NOKIA)","TRAVAUX-NOKIA",
AR1320="ACCESS-ISSUE","ACCESS-ISSUE",
AR1320="Projet OCM (ZTE, NOKIA, autres projets)","TRAVAUX OCM",
AR1320="No root CAuse","No root cause",
AR1320="ODU HS","PDH",
AR1320="IP &amp; VLAN","PDH",
AR1320="Warehouse HUAWEI","SPARE-ISSUE",
AR1320="SPARE-HS","SPARE-ISSUE",
AR1320="Power Telco","BSS",AR1320="no impacts","no impacts"
),"")</f>
        <v>No root cause</v>
      </c>
      <c r="AQ1320" s="40" t="str" cm="1">
        <f t="array" ref="AQ1320">IFERROR(_xlfn.IFS(
AR1320="MPR ISSUE","TX ISSUE",
AR1320="BSS Hardware Issue","RAN ISSUE",
AR1320="Sites strategiques, MLL, Pylone, etc.","ENVTECH",
AR1320="AKTIVCO DEFAUT GE &amp; POWER Cabinet","POWER ISSUE",
AR1320="AKTIVCO Coupure ENEO &amp; Baisse de tension","POWER ISSUE",
AR1320="Coupure ENEO &amp; Baisse de tension","POWER ISSUE",
AR1320="Defaut GE &amp; POWER Cabinet","POWER ISSUE",
AR1320="Sharing","POWER ISSUE",
AR1320="Sites strategiques &amp; DataCenter","POWER ISSUE",
AR1320="Exclu","Exclu",
AR1320="SAT","TX ISSUE",
AR1320="SPARE-ISSUE","SPARE-ISSUE",
AR1320="Fiber CAmtel","TX ISSUE",
AR1320="Fiber AOF","TX ISSUE",
AR1320="Projet OCM (HUAWEI)","TRAVAUX-HUAWEI",
AR1320="Projet OCM (NOKIA)","TRAVAUX -NOKIA",
AR1320="ACCESS-ISSUE","ACCESS-ISSUE",
AR1320="Projet OCM (ZTE, NOKIA, autres projets)","TRAVAUX OCM",
AR1320="No root CAuse","No root cause",
AR1320="ODU HS","TX ISSUE",
AR1320="IP &amp; VLAN","TX ISSUE",
AR1320="Warehouse HUAWEI","SPARE-ISSUE",
AR1320="SPARE-HS","SPARE-ISSUE",
AR1320="Power Telco","RAN ISSUE",AR1320="no impacts","no impacts"
),"")</f>
        <v>No root cause</v>
      </c>
      <c r="AR1320" s="59" t="s">
        <v>5343</v>
      </c>
      <c r="AS1320" s="40" t="str" cm="1">
        <f t="array" ref="AS1320">IFERROR(_xlfn.IFS(
AR1320="MPR ISSUE","ACTIVE",
AR1320="BSS Hardware Issue","ACTIVE",
AR1320="Sites strategiques, MLL, Pylone, etc.","PASSIVE",
AR1320="AKTIVCO DEFAUT GE &amp; POWER Cabinet","PASSIVE",
AR1320="AKTIVCO Coupure ENEO &amp; Baisse de tension","PASSIVE",
AR1320="Coupure ENEO &amp; Baisse de tension","PASSIVE",
AR1320="Defaut GE &amp; POWER Cabinet","PASSIVE",
AR1320="Sharing","PASSIVE",
AR1320="Sites strategiques &amp; DataCenter","PASSIVE",
AR1320="Exclu","Exclu",
AR1320="SAT","ACTIVE",
AR1320="SPARE-ISSUE","SPARE-ISSUE",
AR1320="Fiber CAmtel","ACTIVE",
AR1320="Fiber AOF","ACTIVE",
AR1320="Projet OCM (HUAWEI)","PLANNED WORKS",
AR1320="Projet OCM (NOKIA)","PLANNED WORKS",
AR1320="ACCESS-ISSUE","ACCESS-ISSUE",
AR1320="Projet OCM (ZTE, NOKIA, autres projets)","PLANNED WORKS",
AR1320="No root CAuse","No root cause",
AR1320="ODU HS","ACTIVE",
AR1320="IP &amp; VLAN","ACTIVE",
AR1320="Warehouse HUAWEI","SPARE-ISSUE",
AR1320="SPARE-HS","SPARE-ISSUE",
AR1320="Power Telco","ACTIVE", AR1320="no impacts","no impacts"
),"")</f>
        <v>No root cause</v>
      </c>
      <c r="AT1320" s="99" t="s">
        <v>5661</v>
      </c>
      <c r="AU1320" s="99" t="s">
        <v>599</v>
      </c>
      <c r="AW1320" s="17"/>
      <c r="AX1320" s="17" t="s">
        <v>5536</v>
      </c>
      <c r="AY1320" s="17"/>
      <c r="AZ1320" s="17" t="s">
        <v>5536</v>
      </c>
      <c r="BA1320" s="7"/>
      <c r="BC1320" s="18"/>
      <c r="BD1320" s="18"/>
      <c r="BE1320" s="18"/>
      <c r="BF1320" s="18"/>
      <c r="BG1320" s="18"/>
      <c r="BH1320" s="18"/>
      <c r="BI1320" s="18"/>
      <c r="BJ1320" s="18"/>
      <c r="BK1320" s="18"/>
      <c r="BM1320" s="18"/>
      <c r="BN1320" s="18"/>
      <c r="BO1320" s="18"/>
      <c r="BP1320" s="9" t="s">
        <v>5661</v>
      </c>
      <c r="BQ1320" s="14"/>
      <c r="BR1320" s="102" t="s">
        <v>5536</v>
      </c>
      <c r="BS1320" s="14"/>
      <c r="BT1320" s="14"/>
      <c r="BU1320" s="9"/>
      <c r="BV1320" s="9"/>
      <c r="BW1320" s="9"/>
    </row>
    <row r="1321" spans="1:75" x14ac:dyDescent="0.35">
      <c r="A1321" s="1" t="s">
        <v>2257</v>
      </c>
      <c r="B1321" s="8" t="s">
        <v>2258</v>
      </c>
      <c r="C1321" s="3" t="s">
        <v>13</v>
      </c>
      <c r="D1321" s="1" t="s">
        <v>11</v>
      </c>
      <c r="E1321" s="1" t="s">
        <v>12</v>
      </c>
      <c r="F1321" s="3" t="s">
        <v>13</v>
      </c>
      <c r="G1321" s="1" t="s">
        <v>14</v>
      </c>
      <c r="H1321" s="28" t="s">
        <v>5589</v>
      </c>
      <c r="I1321" s="27">
        <v>0</v>
      </c>
      <c r="J1321" s="27">
        <v>0.49973889445343334</v>
      </c>
      <c r="K1321" s="27">
        <v>0</v>
      </c>
      <c r="L1321" s="27">
        <v>0</v>
      </c>
      <c r="M1321" s="27">
        <v>0.16907654244891321</v>
      </c>
      <c r="N1321" s="27">
        <v>0</v>
      </c>
      <c r="O1321" s="27">
        <v>0.16420756606826409</v>
      </c>
      <c r="P1321" s="27">
        <v>1.9495880810311819</v>
      </c>
      <c r="Q1321" s="27">
        <v>1.9473230260848722</v>
      </c>
      <c r="R1321" s="27">
        <v>1.1408386196505469</v>
      </c>
      <c r="S1321" s="80">
        <v>0</v>
      </c>
      <c r="T1321" s="80">
        <v>0</v>
      </c>
      <c r="U1321" s="80">
        <v>0</v>
      </c>
      <c r="V1321" s="80">
        <v>0</v>
      </c>
      <c r="W1321" s="80">
        <v>0</v>
      </c>
      <c r="X1321" s="80">
        <v>0.86689181669534532</v>
      </c>
      <c r="Y1321" s="80">
        <v>1.9461815810725585</v>
      </c>
      <c r="Z1321" s="80">
        <v>0</v>
      </c>
      <c r="AA1321" s="80">
        <v>0</v>
      </c>
      <c r="AB1321" s="80">
        <v>0</v>
      </c>
      <c r="AC1321" s="80">
        <v>0</v>
      </c>
      <c r="AD1321" s="80">
        <v>0</v>
      </c>
      <c r="AE1321" s="80">
        <v>0</v>
      </c>
      <c r="AF1321" s="80">
        <v>0</v>
      </c>
      <c r="AG1321" s="80"/>
      <c r="AH1321" s="80">
        <v>0</v>
      </c>
      <c r="AI1321" s="80">
        <v>0</v>
      </c>
      <c r="AJ1321" s="80">
        <v>0</v>
      </c>
      <c r="AK1321" s="80">
        <v>0</v>
      </c>
      <c r="AL1321" s="80">
        <v>0</v>
      </c>
      <c r="AM1321" s="80">
        <v>0</v>
      </c>
      <c r="AN1321" s="41" t="s">
        <v>5558</v>
      </c>
      <c r="AO1321" s="41"/>
      <c r="AP1321" s="40" t="str" cm="1">
        <f t="array" ref="AP1321">IFERROR(_xlfn.IFS(
AR1321="MPR ISSUE","PDH",
AR1321="BSS Hardware Issue","BSS",
AR1321="Sites strategiques, MLL, Pylone, etc.","ENVTECH",
AR1321="AKTIVCO DEFAUT GE &amp; POWER Cabinet","AKTIVCO",
AR1321="AKTIVCO Coupure ENEO &amp; Baisse de tension","AKTIVCO GRID ONLY",
AR1321="Coupure ENEO &amp; Baisse de tension","IHS GRID ONLY",
AR1321="Defaut GE &amp; POWER Cabinet","IHS",
AR1321="Sharing","Partners",
AR1321="Sites strategiques &amp; DataCenter","SST &amp; DC",
AR1321="Exclu","Exclu",
AR1321="SAT","SAT",
AR1321="SPARE-ISSUE","SPARE-ISSUE",
AR1321="Fiber CAmtel","TRANS_FO_CAMTEL",
AR1321="Fiber AOF","Fiber AOF",
AR1321="Projet OCM (HUAWEI)","TRAVAUX-HUAWEI",
AR1321="Projet OCM (NOKIA)","TRAVAUX-NOKIA",
AR1321="ACCESS-ISSUE","ACCESS-ISSUE",
AR1321="Projet OCM (ZTE, NOKIA, autres projets)","TRAVAUX OCM",
AR1321="No root CAuse","No root cause",
AR1321="ODU HS","PDH",
AR1321="IP &amp; VLAN","PDH",
AR1321="Warehouse HUAWEI","SPARE-ISSUE",
AR1321="SPARE-HS","SPARE-ISSUE",
AR1321="Power Telco","BSS",AR1321="no impacts","no impacts"
),"")</f>
        <v>No root cause</v>
      </c>
      <c r="AQ1321" s="40" t="str" cm="1">
        <f t="array" ref="AQ1321">IFERROR(_xlfn.IFS(
AR1321="MPR ISSUE","TX ISSUE",
AR1321="BSS Hardware Issue","RAN ISSUE",
AR1321="Sites strategiques, MLL, Pylone, etc.","ENVTECH",
AR1321="AKTIVCO DEFAUT GE &amp; POWER Cabinet","POWER ISSUE",
AR1321="AKTIVCO Coupure ENEO &amp; Baisse de tension","POWER ISSUE",
AR1321="Coupure ENEO &amp; Baisse de tension","POWER ISSUE",
AR1321="Defaut GE &amp; POWER Cabinet","POWER ISSUE",
AR1321="Sharing","POWER ISSUE",
AR1321="Sites strategiques &amp; DataCenter","POWER ISSUE",
AR1321="Exclu","Exclu",
AR1321="SAT","TX ISSUE",
AR1321="SPARE-ISSUE","SPARE-ISSUE",
AR1321="Fiber CAmtel","TX ISSUE",
AR1321="Fiber AOF","TX ISSUE",
AR1321="Projet OCM (HUAWEI)","TRAVAUX-HUAWEI",
AR1321="Projet OCM (NOKIA)","TRAVAUX -NOKIA",
AR1321="ACCESS-ISSUE","ACCESS-ISSUE",
AR1321="Projet OCM (ZTE, NOKIA, autres projets)","TRAVAUX OCM",
AR1321="No root CAuse","No root cause",
AR1321="ODU HS","TX ISSUE",
AR1321="IP &amp; VLAN","TX ISSUE",
AR1321="Warehouse HUAWEI","SPARE-ISSUE",
AR1321="SPARE-HS","SPARE-ISSUE",
AR1321="Power Telco","RAN ISSUE",AR1321="no impacts","no impacts"
),"")</f>
        <v>No root cause</v>
      </c>
      <c r="AR1321" s="59" t="s">
        <v>5343</v>
      </c>
      <c r="AS1321" s="40" t="str" cm="1">
        <f t="array" ref="AS1321">IFERROR(_xlfn.IFS(
AR1321="MPR ISSUE","ACTIVE",
AR1321="BSS Hardware Issue","ACTIVE",
AR1321="Sites strategiques, MLL, Pylone, etc.","PASSIVE",
AR1321="AKTIVCO DEFAUT GE &amp; POWER Cabinet","PASSIVE",
AR1321="AKTIVCO Coupure ENEO &amp; Baisse de tension","PASSIVE",
AR1321="Coupure ENEO &amp; Baisse de tension","PASSIVE",
AR1321="Defaut GE &amp; POWER Cabinet","PASSIVE",
AR1321="Sharing","PASSIVE",
AR1321="Sites strategiques &amp; DataCenter","PASSIVE",
AR1321="Exclu","Exclu",
AR1321="SAT","ACTIVE",
AR1321="SPARE-ISSUE","SPARE-ISSUE",
AR1321="Fiber CAmtel","ACTIVE",
AR1321="Fiber AOF","ACTIVE",
AR1321="Projet OCM (HUAWEI)","PLANNED WORKS",
AR1321="Projet OCM (NOKIA)","PLANNED WORKS",
AR1321="ACCESS-ISSUE","ACCESS-ISSUE",
AR1321="Projet OCM (ZTE, NOKIA, autres projets)","PLANNED WORKS",
AR1321="No root CAuse","No root cause",
AR1321="ODU HS","ACTIVE",
AR1321="IP &amp; VLAN","ACTIVE",
AR1321="Warehouse HUAWEI","SPARE-ISSUE",
AR1321="SPARE-HS","SPARE-ISSUE",
AR1321="Power Telco","ACTIVE", AR1321="no impacts","no impacts"
),"")</f>
        <v>No root cause</v>
      </c>
      <c r="AT1321" s="99" t="s">
        <v>5661</v>
      </c>
      <c r="AU1321" s="99" t="s">
        <v>2258</v>
      </c>
      <c r="AW1321" s="17"/>
      <c r="AX1321" s="17" t="s">
        <v>5536</v>
      </c>
      <c r="AY1321" s="17"/>
      <c r="AZ1321" s="17" t="s">
        <v>5536</v>
      </c>
      <c r="BA1321" s="7"/>
      <c r="BC1321" s="18"/>
      <c r="BD1321" s="18"/>
      <c r="BE1321" s="18"/>
      <c r="BF1321" s="18"/>
      <c r="BG1321" s="18"/>
      <c r="BH1321" s="18"/>
      <c r="BI1321" s="18"/>
      <c r="BJ1321" s="18"/>
      <c r="BK1321" s="18"/>
      <c r="BM1321" s="18"/>
      <c r="BN1321" s="18"/>
      <c r="BO1321" s="18"/>
      <c r="BP1321" s="9" t="s">
        <v>5661</v>
      </c>
      <c r="BQ1321" s="14"/>
      <c r="BR1321" s="102" t="s">
        <v>5536</v>
      </c>
      <c r="BS1321" s="14"/>
      <c r="BT1321" s="14"/>
      <c r="BU1321" s="9"/>
      <c r="BV1321" s="9"/>
      <c r="BW1321" s="9"/>
    </row>
    <row r="1322" spans="1:75" x14ac:dyDescent="0.35">
      <c r="A1322" s="1" t="s">
        <v>5242</v>
      </c>
      <c r="B1322" s="8" t="s">
        <v>5243</v>
      </c>
      <c r="C1322" s="3" t="s">
        <v>13</v>
      </c>
      <c r="D1322" s="1" t="s">
        <v>11</v>
      </c>
      <c r="E1322" s="1" t="s">
        <v>154</v>
      </c>
      <c r="F1322" s="3" t="s">
        <v>13</v>
      </c>
      <c r="G1322" s="1" t="s">
        <v>5244</v>
      </c>
      <c r="H1322" s="28" t="s">
        <v>5601</v>
      </c>
      <c r="I1322" s="27">
        <v>0</v>
      </c>
      <c r="J1322" s="27">
        <v>0</v>
      </c>
      <c r="K1322" s="27">
        <v>0</v>
      </c>
      <c r="L1322" s="27">
        <v>0</v>
      </c>
      <c r="M1322" s="27">
        <v>0</v>
      </c>
      <c r="N1322" s="27">
        <v>0</v>
      </c>
      <c r="O1322" s="27">
        <v>0</v>
      </c>
      <c r="P1322" s="27">
        <v>0</v>
      </c>
      <c r="Q1322" s="27">
        <v>0</v>
      </c>
      <c r="R1322" s="27">
        <v>0</v>
      </c>
      <c r="S1322" s="80">
        <v>0</v>
      </c>
      <c r="T1322" s="80">
        <v>0</v>
      </c>
      <c r="U1322" s="80">
        <v>0</v>
      </c>
      <c r="V1322" s="80">
        <v>2.1300969086815456</v>
      </c>
      <c r="W1322" s="80">
        <v>2.234004074958694</v>
      </c>
      <c r="X1322" s="80">
        <v>2.3368768066934336</v>
      </c>
      <c r="Y1322" s="80">
        <v>1.8993109952544422</v>
      </c>
      <c r="Z1322" s="80">
        <v>0</v>
      </c>
      <c r="AA1322" s="80">
        <v>0</v>
      </c>
      <c r="AB1322" s="80">
        <v>0</v>
      </c>
      <c r="AC1322" s="80">
        <v>0</v>
      </c>
      <c r="AD1322" s="80">
        <v>0</v>
      </c>
      <c r="AE1322" s="80">
        <v>0</v>
      </c>
      <c r="AF1322" s="80">
        <v>0</v>
      </c>
      <c r="AG1322" s="80"/>
      <c r="AH1322" s="80">
        <v>0</v>
      </c>
      <c r="AI1322" s="80">
        <v>0</v>
      </c>
      <c r="AJ1322" s="80">
        <v>0</v>
      </c>
      <c r="AK1322" s="80">
        <v>0</v>
      </c>
      <c r="AL1322" s="80">
        <v>0</v>
      </c>
      <c r="AM1322" s="80">
        <v>0</v>
      </c>
      <c r="AN1322" s="41" t="s">
        <v>5591</v>
      </c>
      <c r="AO1322" s="41"/>
      <c r="AP1322" s="40" t="str" cm="1">
        <f t="array" ref="AP1322">IFERROR(_xlfn.IFS(
AR1322="MPR ISSUE","PDH",
AR1322="BSS Hardware Issue","BSS",
AR1322="Sites strategiques, MLL, Pylone, etc.","ENVTECH",
AR1322="AKTIVCO DEFAUT GE &amp; POWER Cabinet","AKTIVCO",
AR1322="AKTIVCO Coupure ENEO &amp; Baisse de tension","AKTIVCO GRID ONLY",
AR1322="Coupure ENEO &amp; Baisse de tension","IHS GRID ONLY",
AR1322="Defaut GE &amp; POWER Cabinet","IHS",
AR1322="Sharing","Partners",
AR1322="Sites strategiques &amp; DataCenter","SST &amp; DC",
AR1322="Exclu","Exclu",
AR1322="SAT","SAT",
AR1322="SPARE-ISSUE","SPARE-ISSUE",
AR1322="Fiber CAmtel","TRANS_FO_CAMTEL",
AR1322="Fiber AOF","Fiber AOF",
AR1322="Projet OCM (HUAWEI)","TRAVAUX-HUAWEI",
AR1322="Projet OCM (NOKIA)","TRAVAUX-NOKIA",
AR1322="ACCESS-ISSUE","ACCESS-ISSUE",
AR1322="Projet OCM (ZTE, NOKIA, autres projets)","TRAVAUX OCM",
AR1322="No root CAuse","No root cause",
AR1322="ODU HS","PDH",
AR1322="IP &amp; VLAN","PDH",
AR1322="Warehouse HUAWEI","SPARE-ISSUE",
AR1322="SPARE-HS","SPARE-ISSUE",
AR1322="Power Telco","BSS",AR1322="no impacts","no impacts"
),"")</f>
        <v>No root cause</v>
      </c>
      <c r="AQ1322" s="40" t="str" cm="1">
        <f t="array" ref="AQ1322">IFERROR(_xlfn.IFS(
AR1322="MPR ISSUE","TX ISSUE",
AR1322="BSS Hardware Issue","RAN ISSUE",
AR1322="Sites strategiques, MLL, Pylone, etc.","ENVTECH",
AR1322="AKTIVCO DEFAUT GE &amp; POWER Cabinet","POWER ISSUE",
AR1322="AKTIVCO Coupure ENEO &amp; Baisse de tension","POWER ISSUE",
AR1322="Coupure ENEO &amp; Baisse de tension","POWER ISSUE",
AR1322="Defaut GE &amp; POWER Cabinet","POWER ISSUE",
AR1322="Sharing","POWER ISSUE",
AR1322="Sites strategiques &amp; DataCenter","POWER ISSUE",
AR1322="Exclu","Exclu",
AR1322="SAT","TX ISSUE",
AR1322="SPARE-ISSUE","SPARE-ISSUE",
AR1322="Fiber CAmtel","TX ISSUE",
AR1322="Fiber AOF","TX ISSUE",
AR1322="Projet OCM (HUAWEI)","TRAVAUX-HUAWEI",
AR1322="Projet OCM (NOKIA)","TRAVAUX -NOKIA",
AR1322="ACCESS-ISSUE","ACCESS-ISSUE",
AR1322="Projet OCM (ZTE, NOKIA, autres projets)","TRAVAUX OCM",
AR1322="No root CAuse","No root cause",
AR1322="ODU HS","TX ISSUE",
AR1322="IP &amp; VLAN","TX ISSUE",
AR1322="Warehouse HUAWEI","SPARE-ISSUE",
AR1322="SPARE-HS","SPARE-ISSUE",
AR1322="Power Telco","RAN ISSUE",AR1322="no impacts","no impacts"
),"")</f>
        <v>No root cause</v>
      </c>
      <c r="AR1322" s="59" t="s">
        <v>5343</v>
      </c>
      <c r="AS1322" s="40" t="str" cm="1">
        <f t="array" ref="AS1322">IFERROR(_xlfn.IFS(
AR1322="MPR ISSUE","ACTIVE",
AR1322="BSS Hardware Issue","ACTIVE",
AR1322="Sites strategiques, MLL, Pylone, etc.","PASSIVE",
AR1322="AKTIVCO DEFAUT GE &amp; POWER Cabinet","PASSIVE",
AR1322="AKTIVCO Coupure ENEO &amp; Baisse de tension","PASSIVE",
AR1322="Coupure ENEO &amp; Baisse de tension","PASSIVE",
AR1322="Defaut GE &amp; POWER Cabinet","PASSIVE",
AR1322="Sharing","PASSIVE",
AR1322="Sites strategiques &amp; DataCenter","PASSIVE",
AR1322="Exclu","Exclu",
AR1322="SAT","ACTIVE",
AR1322="SPARE-ISSUE","SPARE-ISSUE",
AR1322="Fiber CAmtel","ACTIVE",
AR1322="Fiber AOF","ACTIVE",
AR1322="Projet OCM (HUAWEI)","PLANNED WORKS",
AR1322="Projet OCM (NOKIA)","PLANNED WORKS",
AR1322="ACCESS-ISSUE","ACCESS-ISSUE",
AR1322="Projet OCM (ZTE, NOKIA, autres projets)","PLANNED WORKS",
AR1322="No root CAuse","No root cause",
AR1322="ODU HS","ACTIVE",
AR1322="IP &amp; VLAN","ACTIVE",
AR1322="Warehouse HUAWEI","SPARE-ISSUE",
AR1322="SPARE-HS","SPARE-ISSUE",
AR1322="Power Telco","ACTIVE", AR1322="no impacts","no impacts"
),"")</f>
        <v>No root cause</v>
      </c>
      <c r="AT1322" s="99" t="s">
        <v>5661</v>
      </c>
      <c r="AU1322" s="99" t="s">
        <v>5243</v>
      </c>
      <c r="AW1322" s="17"/>
      <c r="AX1322" s="17" t="s">
        <v>5536</v>
      </c>
      <c r="AY1322" s="17"/>
      <c r="AZ1322" s="17" t="s">
        <v>5536</v>
      </c>
      <c r="BA1322" s="7"/>
      <c r="BC1322" s="18"/>
      <c r="BD1322" s="18"/>
      <c r="BE1322" s="18"/>
      <c r="BF1322" s="18"/>
      <c r="BG1322" s="18"/>
      <c r="BH1322" s="18"/>
      <c r="BI1322" s="18"/>
      <c r="BJ1322" s="18"/>
      <c r="BK1322" s="18"/>
      <c r="BM1322" s="18"/>
      <c r="BN1322" s="18"/>
      <c r="BO1322" s="18"/>
      <c r="BP1322" s="9" t="s">
        <v>5661</v>
      </c>
      <c r="BQ1322" s="14"/>
      <c r="BR1322" s="102" t="s">
        <v>5536</v>
      </c>
      <c r="BS1322" s="14"/>
      <c r="BT1322" s="14"/>
      <c r="BU1322" s="9"/>
      <c r="BV1322" s="9"/>
      <c r="BW1322" s="9"/>
    </row>
    <row r="1323" spans="1:75" x14ac:dyDescent="0.35">
      <c r="A1323" s="1" t="s">
        <v>4440</v>
      </c>
      <c r="B1323" s="8" t="s">
        <v>4441</v>
      </c>
      <c r="C1323" s="3" t="s">
        <v>38</v>
      </c>
      <c r="D1323" s="1" t="s">
        <v>21</v>
      </c>
      <c r="E1323" s="1" t="s">
        <v>36</v>
      </c>
      <c r="F1323" s="3" t="s">
        <v>37</v>
      </c>
      <c r="G1323" s="1" t="s">
        <v>38</v>
      </c>
      <c r="H1323" s="30" t="s">
        <v>5587</v>
      </c>
      <c r="I1323" s="27">
        <v>0</v>
      </c>
      <c r="J1323" s="27">
        <v>0</v>
      </c>
      <c r="K1323" s="27">
        <v>0</v>
      </c>
      <c r="L1323" s="27">
        <v>0</v>
      </c>
      <c r="M1323" s="27">
        <v>0</v>
      </c>
      <c r="N1323" s="27">
        <v>0</v>
      </c>
      <c r="O1323" s="27">
        <v>0</v>
      </c>
      <c r="P1323" s="27">
        <v>2.97713828320963</v>
      </c>
      <c r="Q1323" s="27">
        <v>23.181945621559613</v>
      </c>
      <c r="R1323" s="27">
        <v>1.7165371126577695</v>
      </c>
      <c r="S1323" s="80">
        <v>2.2757381582214</v>
      </c>
      <c r="T1323" s="80">
        <v>0.15596775988562669</v>
      </c>
      <c r="U1323" s="80">
        <v>0</v>
      </c>
      <c r="V1323" s="80">
        <v>0</v>
      </c>
      <c r="W1323" s="80">
        <v>0.15596775988562669</v>
      </c>
      <c r="X1323" s="80">
        <v>0</v>
      </c>
      <c r="Y1323" s="80">
        <v>1.8481599906401511</v>
      </c>
      <c r="Z1323" s="80">
        <v>0</v>
      </c>
      <c r="AA1323" s="80">
        <v>0</v>
      </c>
      <c r="AB1323" s="80">
        <v>0</v>
      </c>
      <c r="AC1323" s="80">
        <v>0</v>
      </c>
      <c r="AD1323" s="80">
        <v>0</v>
      </c>
      <c r="AE1323" s="80">
        <v>0</v>
      </c>
      <c r="AF1323" s="80">
        <v>0</v>
      </c>
      <c r="AG1323" s="80"/>
      <c r="AH1323" s="80">
        <v>0</v>
      </c>
      <c r="AI1323" s="80">
        <v>0</v>
      </c>
      <c r="AJ1323" s="80">
        <v>0</v>
      </c>
      <c r="AK1323" s="80">
        <v>0</v>
      </c>
      <c r="AL1323" s="80">
        <v>0</v>
      </c>
      <c r="AM1323" s="80">
        <v>0</v>
      </c>
      <c r="AN1323" s="41" t="s">
        <v>5558</v>
      </c>
      <c r="AO1323" s="41"/>
      <c r="AP1323" s="40" t="str" cm="1">
        <f t="array" ref="AP1323">IFERROR(_xlfn.IFS(
AR1323="MPR ISSUE","PDH",
AR1323="BSS Hardware Issue","BSS",
AR1323="Sites strategiques, MLL, Pylone, etc.","ENVTECH",
AR1323="AKTIVCO DEFAUT GE &amp; POWER Cabinet","AKTIVCO",
AR1323="AKTIVCO Coupure ENEO &amp; Baisse de tension","AKTIVCO GRID ONLY",
AR1323="Coupure ENEO &amp; Baisse de tension","IHS GRID ONLY",
AR1323="Defaut GE &amp; POWER Cabinet","IHS",
AR1323="Sharing","Partners",
AR1323="Sites strategiques &amp; DataCenter","SST &amp; DC",
AR1323="Exclu","Exclu",
AR1323="SAT","SAT",
AR1323="SPARE-ISSUE","SPARE-ISSUE",
AR1323="Fiber CAmtel","TRANS_FO_CAMTEL",
AR1323="Fiber AOF","Fiber AOF",
AR1323="Projet OCM (HUAWEI)","TRAVAUX-HUAWEI",
AR1323="Projet OCM (NOKIA)","TRAVAUX-NOKIA",
AR1323="ACCESS-ISSUE","ACCESS-ISSUE",
AR1323="Projet OCM (ZTE, NOKIA, autres projets)","TRAVAUX OCM",
AR1323="No root CAuse","No root cause",
AR1323="ODU HS","PDH",
AR1323="IP &amp; VLAN","PDH",
AR1323="Warehouse HUAWEI","SPARE-ISSUE",
AR1323="SPARE-HS","SPARE-ISSUE",
AR1323="Power Telco","BSS",AR1323="no impacts","no impacts"
),"")</f>
        <v>No root cause</v>
      </c>
      <c r="AQ1323" s="40" t="str" cm="1">
        <f t="array" ref="AQ1323">IFERROR(_xlfn.IFS(
AR1323="MPR ISSUE","TX ISSUE",
AR1323="BSS Hardware Issue","RAN ISSUE",
AR1323="Sites strategiques, MLL, Pylone, etc.","ENVTECH",
AR1323="AKTIVCO DEFAUT GE &amp; POWER Cabinet","POWER ISSUE",
AR1323="AKTIVCO Coupure ENEO &amp; Baisse de tension","POWER ISSUE",
AR1323="Coupure ENEO &amp; Baisse de tension","POWER ISSUE",
AR1323="Defaut GE &amp; POWER Cabinet","POWER ISSUE",
AR1323="Sharing","POWER ISSUE",
AR1323="Sites strategiques &amp; DataCenter","POWER ISSUE",
AR1323="Exclu","Exclu",
AR1323="SAT","TX ISSUE",
AR1323="SPARE-ISSUE","SPARE-ISSUE",
AR1323="Fiber CAmtel","TX ISSUE",
AR1323="Fiber AOF","TX ISSUE",
AR1323="Projet OCM (HUAWEI)","TRAVAUX-HUAWEI",
AR1323="Projet OCM (NOKIA)","TRAVAUX -NOKIA",
AR1323="ACCESS-ISSUE","ACCESS-ISSUE",
AR1323="Projet OCM (ZTE, NOKIA, autres projets)","TRAVAUX OCM",
AR1323="No root CAuse","No root cause",
AR1323="ODU HS","TX ISSUE",
AR1323="IP &amp; VLAN","TX ISSUE",
AR1323="Warehouse HUAWEI","SPARE-ISSUE",
AR1323="SPARE-HS","SPARE-ISSUE",
AR1323="Power Telco","RAN ISSUE",AR1323="no impacts","no impacts"
),"")</f>
        <v>No root cause</v>
      </c>
      <c r="AR1323" s="59" t="s">
        <v>5343</v>
      </c>
      <c r="AS1323" s="40" t="str" cm="1">
        <f t="array" ref="AS1323">IFERROR(_xlfn.IFS(
AR1323="MPR ISSUE","ACTIVE",
AR1323="BSS Hardware Issue","ACTIVE",
AR1323="Sites strategiques, MLL, Pylone, etc.","PASSIVE",
AR1323="AKTIVCO DEFAUT GE &amp; POWER Cabinet","PASSIVE",
AR1323="AKTIVCO Coupure ENEO &amp; Baisse de tension","PASSIVE",
AR1323="Coupure ENEO &amp; Baisse de tension","PASSIVE",
AR1323="Defaut GE &amp; POWER Cabinet","PASSIVE",
AR1323="Sharing","PASSIVE",
AR1323="Sites strategiques &amp; DataCenter","PASSIVE",
AR1323="Exclu","Exclu",
AR1323="SAT","ACTIVE",
AR1323="SPARE-ISSUE","SPARE-ISSUE",
AR1323="Fiber CAmtel","ACTIVE",
AR1323="Fiber AOF","ACTIVE",
AR1323="Projet OCM (HUAWEI)","PLANNED WORKS",
AR1323="Projet OCM (NOKIA)","PLANNED WORKS",
AR1323="ACCESS-ISSUE","ACCESS-ISSUE",
AR1323="Projet OCM (ZTE, NOKIA, autres projets)","PLANNED WORKS",
AR1323="No root CAuse","No root cause",
AR1323="ODU HS","ACTIVE",
AR1323="IP &amp; VLAN","ACTIVE",
AR1323="Warehouse HUAWEI","SPARE-ISSUE",
AR1323="SPARE-HS","SPARE-ISSUE",
AR1323="Power Telco","ACTIVE", AR1323="no impacts","no impacts"
),"")</f>
        <v>No root cause</v>
      </c>
      <c r="AT1323" s="99" t="s">
        <v>5661</v>
      </c>
      <c r="AU1323" s="99" t="s">
        <v>4441</v>
      </c>
      <c r="AW1323" s="17"/>
      <c r="AX1323" s="17" t="s">
        <v>5536</v>
      </c>
      <c r="AY1323" s="17"/>
      <c r="AZ1323" s="17" t="s">
        <v>5536</v>
      </c>
      <c r="BA1323" s="7"/>
      <c r="BC1323" s="18"/>
      <c r="BD1323" s="18"/>
      <c r="BE1323" s="18"/>
      <c r="BF1323" s="18"/>
      <c r="BG1323" s="18"/>
      <c r="BH1323" s="18"/>
      <c r="BI1323" s="18"/>
      <c r="BJ1323" s="18"/>
      <c r="BK1323" s="18"/>
      <c r="BM1323" s="18"/>
      <c r="BN1323" s="18"/>
      <c r="BO1323" s="18"/>
      <c r="BP1323" s="9" t="s">
        <v>5661</v>
      </c>
      <c r="BQ1323" s="14"/>
      <c r="BR1323" s="102" t="s">
        <v>5536</v>
      </c>
      <c r="BS1323" s="14"/>
      <c r="BT1323" s="14"/>
      <c r="BU1323" s="9"/>
      <c r="BV1323" s="9"/>
      <c r="BW1323" s="9"/>
    </row>
    <row r="1324" spans="1:75" x14ac:dyDescent="0.35">
      <c r="A1324" s="1" t="s">
        <v>4461</v>
      </c>
      <c r="B1324" s="8" t="s">
        <v>4462</v>
      </c>
      <c r="C1324" s="3" t="s">
        <v>13</v>
      </c>
      <c r="D1324" s="1" t="s">
        <v>11</v>
      </c>
      <c r="E1324" s="1" t="s">
        <v>12</v>
      </c>
      <c r="F1324" s="3" t="s">
        <v>13</v>
      </c>
      <c r="G1324" s="1" t="s">
        <v>14</v>
      </c>
      <c r="H1324" s="28" t="s">
        <v>5589</v>
      </c>
      <c r="I1324" s="27">
        <v>0</v>
      </c>
      <c r="J1324" s="27">
        <v>8.0257852428281603E-4</v>
      </c>
      <c r="K1324" s="27">
        <v>0</v>
      </c>
      <c r="L1324" s="27">
        <v>0</v>
      </c>
      <c r="M1324" s="27">
        <v>0</v>
      </c>
      <c r="N1324" s="27">
        <v>0</v>
      </c>
      <c r="O1324" s="27">
        <v>0</v>
      </c>
      <c r="P1324" s="27">
        <v>1.6943324401526112E-3</v>
      </c>
      <c r="Q1324" s="27">
        <v>2.675261747609386E-4</v>
      </c>
      <c r="R1324" s="27">
        <v>3.3886648803052224E-3</v>
      </c>
      <c r="S1324" s="80">
        <v>1.4205461529022665</v>
      </c>
      <c r="T1324" s="80">
        <v>0</v>
      </c>
      <c r="U1324" s="80">
        <v>0</v>
      </c>
      <c r="V1324" s="80">
        <v>0</v>
      </c>
      <c r="W1324" s="80">
        <v>0</v>
      </c>
      <c r="X1324" s="80">
        <v>0</v>
      </c>
      <c r="Y1324" s="80">
        <v>1.7939056823986332</v>
      </c>
      <c r="Z1324" s="80">
        <v>0</v>
      </c>
      <c r="AA1324" s="80">
        <v>0</v>
      </c>
      <c r="AB1324" s="80">
        <v>0</v>
      </c>
      <c r="AC1324" s="80">
        <v>0</v>
      </c>
      <c r="AD1324" s="80">
        <v>0</v>
      </c>
      <c r="AE1324" s="80">
        <v>0</v>
      </c>
      <c r="AF1324" s="80">
        <v>0</v>
      </c>
      <c r="AG1324" s="80"/>
      <c r="AH1324" s="80">
        <v>0</v>
      </c>
      <c r="AI1324" s="80">
        <v>0</v>
      </c>
      <c r="AJ1324" s="80">
        <v>0</v>
      </c>
      <c r="AK1324" s="80">
        <v>0</v>
      </c>
      <c r="AL1324" s="80">
        <v>0</v>
      </c>
      <c r="AM1324" s="80">
        <v>0</v>
      </c>
      <c r="AN1324" s="41" t="s">
        <v>5558</v>
      </c>
      <c r="AO1324" s="41"/>
      <c r="AP1324" s="40" t="str" cm="1">
        <f t="array" ref="AP1324">IFERROR(_xlfn.IFS(
AR1324="MPR ISSUE","PDH",
AR1324="BSS Hardware Issue","BSS",
AR1324="Sites strategiques, MLL, Pylone, etc.","ENVTECH",
AR1324="AKTIVCO DEFAUT GE &amp; POWER Cabinet","AKTIVCO",
AR1324="AKTIVCO Coupure ENEO &amp; Baisse de tension","AKTIVCO GRID ONLY",
AR1324="Coupure ENEO &amp; Baisse de tension","IHS GRID ONLY",
AR1324="Defaut GE &amp; POWER Cabinet","IHS",
AR1324="Sharing","Partners",
AR1324="Sites strategiques &amp; DataCenter","SST &amp; DC",
AR1324="Exclu","Exclu",
AR1324="SAT","SAT",
AR1324="SPARE-ISSUE","SPARE-ISSUE",
AR1324="Fiber CAmtel","TRANS_FO_CAMTEL",
AR1324="Fiber AOF","Fiber AOF",
AR1324="Projet OCM (HUAWEI)","TRAVAUX-HUAWEI",
AR1324="Projet OCM (NOKIA)","TRAVAUX-NOKIA",
AR1324="ACCESS-ISSUE","ACCESS-ISSUE",
AR1324="Projet OCM (ZTE, NOKIA, autres projets)","TRAVAUX OCM",
AR1324="No root CAuse","No root cause",
AR1324="ODU HS","PDH",
AR1324="IP &amp; VLAN","PDH",
AR1324="Warehouse HUAWEI","SPARE-ISSUE",
AR1324="SPARE-HS","SPARE-ISSUE",
AR1324="Power Telco","BSS",AR1324="no impacts","no impacts"
),"")</f>
        <v>No root cause</v>
      </c>
      <c r="AQ1324" s="40" t="str" cm="1">
        <f t="array" ref="AQ1324">IFERROR(_xlfn.IFS(
AR1324="MPR ISSUE","TX ISSUE",
AR1324="BSS Hardware Issue","RAN ISSUE",
AR1324="Sites strategiques, MLL, Pylone, etc.","ENVTECH",
AR1324="AKTIVCO DEFAUT GE &amp; POWER Cabinet","POWER ISSUE",
AR1324="AKTIVCO Coupure ENEO &amp; Baisse de tension","POWER ISSUE",
AR1324="Coupure ENEO &amp; Baisse de tension","POWER ISSUE",
AR1324="Defaut GE &amp; POWER Cabinet","POWER ISSUE",
AR1324="Sharing","POWER ISSUE",
AR1324="Sites strategiques &amp; DataCenter","POWER ISSUE",
AR1324="Exclu","Exclu",
AR1324="SAT","TX ISSUE",
AR1324="SPARE-ISSUE","SPARE-ISSUE",
AR1324="Fiber CAmtel","TX ISSUE",
AR1324="Fiber AOF","TX ISSUE",
AR1324="Projet OCM (HUAWEI)","TRAVAUX-HUAWEI",
AR1324="Projet OCM (NOKIA)","TRAVAUX -NOKIA",
AR1324="ACCESS-ISSUE","ACCESS-ISSUE",
AR1324="Projet OCM (ZTE, NOKIA, autres projets)","TRAVAUX OCM",
AR1324="No root CAuse","No root cause",
AR1324="ODU HS","TX ISSUE",
AR1324="IP &amp; VLAN","TX ISSUE",
AR1324="Warehouse HUAWEI","SPARE-ISSUE",
AR1324="SPARE-HS","SPARE-ISSUE",
AR1324="Power Telco","RAN ISSUE",AR1324="no impacts","no impacts"
),"")</f>
        <v>No root cause</v>
      </c>
      <c r="AR1324" s="59" t="s">
        <v>5343</v>
      </c>
      <c r="AS1324" s="40" t="str" cm="1">
        <f t="array" ref="AS1324">IFERROR(_xlfn.IFS(
AR1324="MPR ISSUE","ACTIVE",
AR1324="BSS Hardware Issue","ACTIVE",
AR1324="Sites strategiques, MLL, Pylone, etc.","PASSIVE",
AR1324="AKTIVCO DEFAUT GE &amp; POWER Cabinet","PASSIVE",
AR1324="AKTIVCO Coupure ENEO &amp; Baisse de tension","PASSIVE",
AR1324="Coupure ENEO &amp; Baisse de tension","PASSIVE",
AR1324="Defaut GE &amp; POWER Cabinet","PASSIVE",
AR1324="Sharing","PASSIVE",
AR1324="Sites strategiques &amp; DataCenter","PASSIVE",
AR1324="Exclu","Exclu",
AR1324="SAT","ACTIVE",
AR1324="SPARE-ISSUE","SPARE-ISSUE",
AR1324="Fiber CAmtel","ACTIVE",
AR1324="Fiber AOF","ACTIVE",
AR1324="Projet OCM (HUAWEI)","PLANNED WORKS",
AR1324="Projet OCM (NOKIA)","PLANNED WORKS",
AR1324="ACCESS-ISSUE","ACCESS-ISSUE",
AR1324="Projet OCM (ZTE, NOKIA, autres projets)","PLANNED WORKS",
AR1324="No root CAuse","No root cause",
AR1324="ODU HS","ACTIVE",
AR1324="IP &amp; VLAN","ACTIVE",
AR1324="Warehouse HUAWEI","SPARE-ISSUE",
AR1324="SPARE-HS","SPARE-ISSUE",
AR1324="Power Telco","ACTIVE", AR1324="no impacts","no impacts"
),"")</f>
        <v>No root cause</v>
      </c>
      <c r="AT1324" s="99" t="s">
        <v>5661</v>
      </c>
      <c r="AU1324" s="99" t="s">
        <v>4462</v>
      </c>
      <c r="AW1324" s="17"/>
      <c r="AX1324" s="17" t="s">
        <v>5536</v>
      </c>
      <c r="AY1324" s="17"/>
      <c r="AZ1324" s="17" t="s">
        <v>5536</v>
      </c>
      <c r="BA1324" s="7"/>
      <c r="BC1324" s="18"/>
      <c r="BD1324" s="18"/>
      <c r="BE1324" s="18"/>
      <c r="BF1324" s="18"/>
      <c r="BG1324" s="18"/>
      <c r="BH1324" s="18"/>
      <c r="BI1324" s="18"/>
      <c r="BJ1324" s="18"/>
      <c r="BK1324" s="18"/>
      <c r="BM1324" s="18"/>
      <c r="BN1324" s="18"/>
      <c r="BO1324" s="18"/>
      <c r="BP1324" s="9" t="s">
        <v>5661</v>
      </c>
      <c r="BQ1324" s="14"/>
      <c r="BR1324" s="102" t="s">
        <v>5536</v>
      </c>
      <c r="BS1324" s="14"/>
      <c r="BT1324" s="14"/>
      <c r="BU1324" s="9"/>
      <c r="BV1324" s="9"/>
      <c r="BW1324" s="9"/>
    </row>
    <row r="1325" spans="1:75" x14ac:dyDescent="0.35">
      <c r="A1325" s="1" t="s">
        <v>2000</v>
      </c>
      <c r="B1325" s="8" t="s">
        <v>2001</v>
      </c>
      <c r="C1325" s="3" t="s">
        <v>13</v>
      </c>
      <c r="D1325" s="1" t="s">
        <v>11</v>
      </c>
      <c r="E1325" s="1"/>
      <c r="F1325" s="3" t="s">
        <v>13</v>
      </c>
      <c r="G1325" s="1" t="s">
        <v>14</v>
      </c>
      <c r="H1325" s="28" t="s">
        <v>5589</v>
      </c>
      <c r="I1325" s="27">
        <v>0</v>
      </c>
      <c r="J1325" s="27">
        <v>0</v>
      </c>
      <c r="K1325" s="27">
        <v>0</v>
      </c>
      <c r="L1325" s="27">
        <v>0</v>
      </c>
      <c r="M1325" s="27">
        <v>0</v>
      </c>
      <c r="N1325" s="27">
        <v>0</v>
      </c>
      <c r="O1325" s="27">
        <v>0</v>
      </c>
      <c r="P1325" s="27">
        <v>0</v>
      </c>
      <c r="Q1325" s="27">
        <v>0</v>
      </c>
      <c r="R1325" s="27">
        <v>0</v>
      </c>
      <c r="S1325" s="80">
        <v>0</v>
      </c>
      <c r="T1325" s="80">
        <v>0</v>
      </c>
      <c r="U1325" s="80">
        <v>0</v>
      </c>
      <c r="V1325" s="80">
        <v>0</v>
      </c>
      <c r="W1325" s="80">
        <v>0</v>
      </c>
      <c r="X1325" s="80">
        <v>0</v>
      </c>
      <c r="Y1325" s="80">
        <v>1.7572902666130188</v>
      </c>
      <c r="Z1325" s="80">
        <v>0</v>
      </c>
      <c r="AA1325" s="80">
        <v>0</v>
      </c>
      <c r="AB1325" s="80">
        <v>0</v>
      </c>
      <c r="AC1325" s="80">
        <v>0</v>
      </c>
      <c r="AD1325" s="80">
        <v>0</v>
      </c>
      <c r="AE1325" s="80">
        <v>0</v>
      </c>
      <c r="AF1325" s="80">
        <v>0</v>
      </c>
      <c r="AG1325" s="80"/>
      <c r="AH1325" s="80">
        <v>0</v>
      </c>
      <c r="AI1325" s="80">
        <v>0</v>
      </c>
      <c r="AJ1325" s="80">
        <v>0</v>
      </c>
      <c r="AK1325" s="80">
        <v>0</v>
      </c>
      <c r="AL1325" s="80">
        <v>0</v>
      </c>
      <c r="AM1325" s="80">
        <v>0</v>
      </c>
      <c r="AN1325" s="41" t="s">
        <v>5558</v>
      </c>
      <c r="AO1325" s="41"/>
      <c r="AP1325" s="40" t="str" cm="1">
        <f t="array" ref="AP1325">IFERROR(_xlfn.IFS(
AR1325="MPR ISSUE","PDH",
AR1325="BSS Hardware Issue","BSS",
AR1325="Sites strategiques, MLL, Pylone, etc.","ENVTECH",
AR1325="AKTIVCO DEFAUT GE &amp; POWER Cabinet","AKTIVCO",
AR1325="AKTIVCO Coupure ENEO &amp; Baisse de tension","AKTIVCO GRID ONLY",
AR1325="Coupure ENEO &amp; Baisse de tension","IHS GRID ONLY",
AR1325="Defaut GE &amp; POWER Cabinet","IHS",
AR1325="Sharing","Partners",
AR1325="Sites strategiques &amp; DataCenter","SST &amp; DC",
AR1325="Exclu","Exclu",
AR1325="SAT","SAT",
AR1325="SPARE-ISSUE","SPARE-ISSUE",
AR1325="Fiber CAmtel","TRANS_FO_CAMTEL",
AR1325="Fiber AOF","Fiber AOF",
AR1325="Projet OCM (HUAWEI)","TRAVAUX-HUAWEI",
AR1325="Projet OCM (NOKIA)","TRAVAUX-NOKIA",
AR1325="ACCESS-ISSUE","ACCESS-ISSUE",
AR1325="Projet OCM (ZTE, NOKIA, autres projets)","TRAVAUX OCM",
AR1325="No root CAuse","No root cause",
AR1325="ODU HS","PDH",
AR1325="IP &amp; VLAN","PDH",
AR1325="Warehouse HUAWEI","SPARE-ISSUE",
AR1325="SPARE-HS","SPARE-ISSUE",
AR1325="Power Telco","BSS",AR1325="no impacts","no impacts"
),"")</f>
        <v>No root cause</v>
      </c>
      <c r="AQ1325" s="40" t="str" cm="1">
        <f t="array" ref="AQ1325">IFERROR(_xlfn.IFS(
AR1325="MPR ISSUE","TX ISSUE",
AR1325="BSS Hardware Issue","RAN ISSUE",
AR1325="Sites strategiques, MLL, Pylone, etc.","ENVTECH",
AR1325="AKTIVCO DEFAUT GE &amp; POWER Cabinet","POWER ISSUE",
AR1325="AKTIVCO Coupure ENEO &amp; Baisse de tension","POWER ISSUE",
AR1325="Coupure ENEO &amp; Baisse de tension","POWER ISSUE",
AR1325="Defaut GE &amp; POWER Cabinet","POWER ISSUE",
AR1325="Sharing","POWER ISSUE",
AR1325="Sites strategiques &amp; DataCenter","POWER ISSUE",
AR1325="Exclu","Exclu",
AR1325="SAT","TX ISSUE",
AR1325="SPARE-ISSUE","SPARE-ISSUE",
AR1325="Fiber CAmtel","TX ISSUE",
AR1325="Fiber AOF","TX ISSUE",
AR1325="Projet OCM (HUAWEI)","TRAVAUX-HUAWEI",
AR1325="Projet OCM (NOKIA)","TRAVAUX -NOKIA",
AR1325="ACCESS-ISSUE","ACCESS-ISSUE",
AR1325="Projet OCM (ZTE, NOKIA, autres projets)","TRAVAUX OCM",
AR1325="No root CAuse","No root cause",
AR1325="ODU HS","TX ISSUE",
AR1325="IP &amp; VLAN","TX ISSUE",
AR1325="Warehouse HUAWEI","SPARE-ISSUE",
AR1325="SPARE-HS","SPARE-ISSUE",
AR1325="Power Telco","RAN ISSUE",AR1325="no impacts","no impacts"
),"")</f>
        <v>No root cause</v>
      </c>
      <c r="AR1325" s="59" t="s">
        <v>5343</v>
      </c>
      <c r="AS1325" s="40" t="str" cm="1">
        <f t="array" ref="AS1325">IFERROR(_xlfn.IFS(
AR1325="MPR ISSUE","ACTIVE",
AR1325="BSS Hardware Issue","ACTIVE",
AR1325="Sites strategiques, MLL, Pylone, etc.","PASSIVE",
AR1325="AKTIVCO DEFAUT GE &amp; POWER Cabinet","PASSIVE",
AR1325="AKTIVCO Coupure ENEO &amp; Baisse de tension","PASSIVE",
AR1325="Coupure ENEO &amp; Baisse de tension","PASSIVE",
AR1325="Defaut GE &amp; POWER Cabinet","PASSIVE",
AR1325="Sharing","PASSIVE",
AR1325="Sites strategiques &amp; DataCenter","PASSIVE",
AR1325="Exclu","Exclu",
AR1325="SAT","ACTIVE",
AR1325="SPARE-ISSUE","SPARE-ISSUE",
AR1325="Fiber CAmtel","ACTIVE",
AR1325="Fiber AOF","ACTIVE",
AR1325="Projet OCM (HUAWEI)","PLANNED WORKS",
AR1325="Projet OCM (NOKIA)","PLANNED WORKS",
AR1325="ACCESS-ISSUE","ACCESS-ISSUE",
AR1325="Projet OCM (ZTE, NOKIA, autres projets)","PLANNED WORKS",
AR1325="No root CAuse","No root cause",
AR1325="ODU HS","ACTIVE",
AR1325="IP &amp; VLAN","ACTIVE",
AR1325="Warehouse HUAWEI","SPARE-ISSUE",
AR1325="SPARE-HS","SPARE-ISSUE",
AR1325="Power Telco","ACTIVE", AR1325="no impacts","no impacts"
),"")</f>
        <v>No root cause</v>
      </c>
      <c r="AT1325" s="99" t="s">
        <v>5661</v>
      </c>
      <c r="AU1325" s="99" t="s">
        <v>2001</v>
      </c>
      <c r="AW1325" s="17"/>
      <c r="AX1325" s="17" t="s">
        <v>5536</v>
      </c>
      <c r="AY1325" s="17"/>
      <c r="AZ1325" s="17" t="s">
        <v>5536</v>
      </c>
      <c r="BA1325" s="7"/>
      <c r="BC1325" s="18"/>
      <c r="BD1325" s="18"/>
      <c r="BE1325" s="18"/>
      <c r="BF1325" s="18"/>
      <c r="BG1325" s="18"/>
      <c r="BH1325" s="18"/>
      <c r="BI1325" s="18"/>
      <c r="BJ1325" s="18"/>
      <c r="BK1325" s="18"/>
      <c r="BM1325" s="18"/>
      <c r="BN1325" s="18"/>
      <c r="BO1325" s="18"/>
      <c r="BP1325" s="9" t="s">
        <v>5661</v>
      </c>
      <c r="BQ1325" s="14"/>
      <c r="BR1325" s="102" t="s">
        <v>5536</v>
      </c>
      <c r="BS1325" s="14"/>
      <c r="BT1325" s="14"/>
      <c r="BU1325" s="9"/>
      <c r="BV1325" s="9"/>
      <c r="BW1325" s="9"/>
    </row>
    <row r="1326" spans="1:75" x14ac:dyDescent="0.35">
      <c r="A1326" s="1" t="s">
        <v>535</v>
      </c>
      <c r="B1326" s="8" t="s">
        <v>536</v>
      </c>
      <c r="C1326" s="3" t="s">
        <v>13</v>
      </c>
      <c r="D1326" s="1" t="s">
        <v>11</v>
      </c>
      <c r="E1326" s="1" t="s">
        <v>12</v>
      </c>
      <c r="F1326" s="3" t="s">
        <v>13</v>
      </c>
      <c r="G1326" s="1" t="s">
        <v>14</v>
      </c>
      <c r="H1326" s="28" t="s">
        <v>5589</v>
      </c>
      <c r="I1326" s="27">
        <v>0</v>
      </c>
      <c r="J1326" s="27">
        <v>0</v>
      </c>
      <c r="K1326" s="27">
        <v>2.3592776650600831</v>
      </c>
      <c r="L1326" s="27">
        <v>0</v>
      </c>
      <c r="M1326" s="27">
        <v>0.94795224764790986</v>
      </c>
      <c r="N1326" s="27">
        <v>0</v>
      </c>
      <c r="O1326" s="27">
        <v>0</v>
      </c>
      <c r="P1326" s="27">
        <v>8.4817390200123821</v>
      </c>
      <c r="Q1326" s="27">
        <v>0</v>
      </c>
      <c r="R1326" s="27">
        <v>0</v>
      </c>
      <c r="S1326" s="80">
        <v>0</v>
      </c>
      <c r="T1326" s="80">
        <v>0</v>
      </c>
      <c r="U1326" s="80">
        <v>0</v>
      </c>
      <c r="V1326" s="80">
        <v>0</v>
      </c>
      <c r="W1326" s="80">
        <v>0</v>
      </c>
      <c r="X1326" s="80">
        <v>0</v>
      </c>
      <c r="Y1326" s="80">
        <v>1.757058410594893</v>
      </c>
      <c r="Z1326" s="80">
        <v>0</v>
      </c>
      <c r="AA1326" s="80">
        <v>0</v>
      </c>
      <c r="AB1326" s="80">
        <v>0</v>
      </c>
      <c r="AC1326" s="80">
        <v>0</v>
      </c>
      <c r="AD1326" s="80">
        <v>0</v>
      </c>
      <c r="AE1326" s="80">
        <v>0</v>
      </c>
      <c r="AF1326" s="80">
        <v>0</v>
      </c>
      <c r="AG1326" s="80"/>
      <c r="AH1326" s="80">
        <v>0</v>
      </c>
      <c r="AI1326" s="80">
        <v>0</v>
      </c>
      <c r="AJ1326" s="80">
        <v>0</v>
      </c>
      <c r="AK1326" s="80">
        <v>0</v>
      </c>
      <c r="AL1326" s="80">
        <v>0</v>
      </c>
      <c r="AM1326" s="80">
        <v>0</v>
      </c>
      <c r="AN1326" s="41" t="s">
        <v>5558</v>
      </c>
      <c r="AO1326" s="41"/>
      <c r="AP1326" s="40" t="str" cm="1">
        <f t="array" ref="AP1326">IFERROR(_xlfn.IFS(
AR1326="MPR ISSUE","PDH",
AR1326="BSS Hardware Issue","BSS",
AR1326="Sites strategiques, MLL, Pylone, etc.","ENVTECH",
AR1326="AKTIVCO DEFAUT GE &amp; POWER Cabinet","AKTIVCO",
AR1326="AKTIVCO Coupure ENEO &amp; Baisse de tension","AKTIVCO GRID ONLY",
AR1326="Coupure ENEO &amp; Baisse de tension","IHS GRID ONLY",
AR1326="Defaut GE &amp; POWER Cabinet","IHS",
AR1326="Sharing","Partners",
AR1326="Sites strategiques &amp; DataCenter","SST &amp; DC",
AR1326="Exclu","Exclu",
AR1326="SAT","SAT",
AR1326="SPARE-ISSUE","SPARE-ISSUE",
AR1326="Fiber CAmtel","TRANS_FO_CAMTEL",
AR1326="Fiber AOF","Fiber AOF",
AR1326="Projet OCM (HUAWEI)","TRAVAUX-HUAWEI",
AR1326="Projet OCM (NOKIA)","TRAVAUX-NOKIA",
AR1326="ACCESS-ISSUE","ACCESS-ISSUE",
AR1326="Projet OCM (ZTE, NOKIA, autres projets)","TRAVAUX OCM",
AR1326="No root CAuse","No root cause",
AR1326="ODU HS","PDH",
AR1326="IP &amp; VLAN","PDH",
AR1326="Warehouse HUAWEI","SPARE-ISSUE",
AR1326="SPARE-HS","SPARE-ISSUE",
AR1326="Power Telco","BSS",AR1326="no impacts","no impacts"
),"")</f>
        <v>No root cause</v>
      </c>
      <c r="AQ1326" s="40" t="str" cm="1">
        <f t="array" ref="AQ1326">IFERROR(_xlfn.IFS(
AR1326="MPR ISSUE","TX ISSUE",
AR1326="BSS Hardware Issue","RAN ISSUE",
AR1326="Sites strategiques, MLL, Pylone, etc.","ENVTECH",
AR1326="AKTIVCO DEFAUT GE &amp; POWER Cabinet","POWER ISSUE",
AR1326="AKTIVCO Coupure ENEO &amp; Baisse de tension","POWER ISSUE",
AR1326="Coupure ENEO &amp; Baisse de tension","POWER ISSUE",
AR1326="Defaut GE &amp; POWER Cabinet","POWER ISSUE",
AR1326="Sharing","POWER ISSUE",
AR1326="Sites strategiques &amp; DataCenter","POWER ISSUE",
AR1326="Exclu","Exclu",
AR1326="SAT","TX ISSUE",
AR1326="SPARE-ISSUE","SPARE-ISSUE",
AR1326="Fiber CAmtel","TX ISSUE",
AR1326="Fiber AOF","TX ISSUE",
AR1326="Projet OCM (HUAWEI)","TRAVAUX-HUAWEI",
AR1326="Projet OCM (NOKIA)","TRAVAUX -NOKIA",
AR1326="ACCESS-ISSUE","ACCESS-ISSUE",
AR1326="Projet OCM (ZTE, NOKIA, autres projets)","TRAVAUX OCM",
AR1326="No root CAuse","No root cause",
AR1326="ODU HS","TX ISSUE",
AR1326="IP &amp; VLAN","TX ISSUE",
AR1326="Warehouse HUAWEI","SPARE-ISSUE",
AR1326="SPARE-HS","SPARE-ISSUE",
AR1326="Power Telco","RAN ISSUE",AR1326="no impacts","no impacts"
),"")</f>
        <v>No root cause</v>
      </c>
      <c r="AR1326" s="59" t="s">
        <v>5343</v>
      </c>
      <c r="AS1326" s="40" t="str" cm="1">
        <f t="array" ref="AS1326">IFERROR(_xlfn.IFS(
AR1326="MPR ISSUE","ACTIVE",
AR1326="BSS Hardware Issue","ACTIVE",
AR1326="Sites strategiques, MLL, Pylone, etc.","PASSIVE",
AR1326="AKTIVCO DEFAUT GE &amp; POWER Cabinet","PASSIVE",
AR1326="AKTIVCO Coupure ENEO &amp; Baisse de tension","PASSIVE",
AR1326="Coupure ENEO &amp; Baisse de tension","PASSIVE",
AR1326="Defaut GE &amp; POWER Cabinet","PASSIVE",
AR1326="Sharing","PASSIVE",
AR1326="Sites strategiques &amp; DataCenter","PASSIVE",
AR1326="Exclu","Exclu",
AR1326="SAT","ACTIVE",
AR1326="SPARE-ISSUE","SPARE-ISSUE",
AR1326="Fiber CAmtel","ACTIVE",
AR1326="Fiber AOF","ACTIVE",
AR1326="Projet OCM (HUAWEI)","PLANNED WORKS",
AR1326="Projet OCM (NOKIA)","PLANNED WORKS",
AR1326="ACCESS-ISSUE","ACCESS-ISSUE",
AR1326="Projet OCM (ZTE, NOKIA, autres projets)","PLANNED WORKS",
AR1326="No root CAuse","No root cause",
AR1326="ODU HS","ACTIVE",
AR1326="IP &amp; VLAN","ACTIVE",
AR1326="Warehouse HUAWEI","SPARE-ISSUE",
AR1326="SPARE-HS","SPARE-ISSUE",
AR1326="Power Telco","ACTIVE", AR1326="no impacts","no impacts"
),"")</f>
        <v>No root cause</v>
      </c>
      <c r="AT1326" s="99" t="s">
        <v>5661</v>
      </c>
      <c r="AU1326" s="99" t="s">
        <v>536</v>
      </c>
      <c r="AW1326" s="17"/>
      <c r="AX1326" s="17" t="s">
        <v>5536</v>
      </c>
      <c r="AY1326" s="17"/>
      <c r="AZ1326" s="17" t="s">
        <v>5536</v>
      </c>
      <c r="BA1326" s="7"/>
      <c r="BC1326" s="18"/>
      <c r="BD1326" s="18"/>
      <c r="BE1326" s="18"/>
      <c r="BF1326" s="18"/>
      <c r="BG1326" s="18"/>
      <c r="BH1326" s="18"/>
      <c r="BI1326" s="18"/>
      <c r="BJ1326" s="18"/>
      <c r="BK1326" s="18"/>
      <c r="BM1326" s="18"/>
      <c r="BN1326" s="18"/>
      <c r="BO1326" s="18"/>
      <c r="BP1326" s="9" t="s">
        <v>5661</v>
      </c>
      <c r="BQ1326" s="14"/>
      <c r="BR1326" s="102" t="s">
        <v>5536</v>
      </c>
      <c r="BS1326" s="14"/>
      <c r="BT1326" s="14"/>
      <c r="BU1326" s="9"/>
      <c r="BV1326" s="9"/>
      <c r="BW1326" s="9"/>
    </row>
    <row r="1327" spans="1:75" x14ac:dyDescent="0.35">
      <c r="A1327" s="1" t="s">
        <v>3692</v>
      </c>
      <c r="B1327" s="8" t="s">
        <v>3693</v>
      </c>
      <c r="C1327" s="3" t="s">
        <v>13</v>
      </c>
      <c r="D1327" s="1" t="s">
        <v>11</v>
      </c>
      <c r="E1327" s="1" t="s">
        <v>756</v>
      </c>
      <c r="F1327" s="3" t="s">
        <v>13</v>
      </c>
      <c r="G1327" s="1" t="s">
        <v>14</v>
      </c>
      <c r="H1327" s="28" t="s">
        <v>5589</v>
      </c>
      <c r="I1327" s="27">
        <v>2.5733342750254682</v>
      </c>
      <c r="J1327" s="27">
        <v>7.4550627366714889E-2</v>
      </c>
      <c r="K1327" s="27">
        <v>0</v>
      </c>
      <c r="L1327" s="27">
        <v>0</v>
      </c>
      <c r="M1327" s="27">
        <v>8.9175391586979543E-5</v>
      </c>
      <c r="N1327" s="27">
        <v>0</v>
      </c>
      <c r="O1327" s="27">
        <v>0</v>
      </c>
      <c r="P1327" s="27">
        <v>0</v>
      </c>
      <c r="Q1327" s="27">
        <v>0</v>
      </c>
      <c r="R1327" s="27">
        <v>0</v>
      </c>
      <c r="S1327" s="80">
        <v>0</v>
      </c>
      <c r="T1327" s="80">
        <v>0</v>
      </c>
      <c r="U1327" s="80">
        <v>8.9175391586979543E-5</v>
      </c>
      <c r="V1327" s="80">
        <v>0</v>
      </c>
      <c r="W1327" s="80">
        <v>0</v>
      </c>
      <c r="X1327" s="80">
        <v>0</v>
      </c>
      <c r="Y1327" s="80">
        <v>1.7414170469105363</v>
      </c>
      <c r="Z1327" s="80">
        <v>0</v>
      </c>
      <c r="AA1327" s="80">
        <v>0</v>
      </c>
      <c r="AB1327" s="80">
        <v>0</v>
      </c>
      <c r="AC1327" s="80">
        <v>0</v>
      </c>
      <c r="AD1327" s="80">
        <v>0</v>
      </c>
      <c r="AE1327" s="80">
        <v>0</v>
      </c>
      <c r="AF1327" s="80">
        <v>0</v>
      </c>
      <c r="AG1327" s="80"/>
      <c r="AH1327" s="80">
        <v>0</v>
      </c>
      <c r="AI1327" s="80">
        <v>0</v>
      </c>
      <c r="AJ1327" s="80">
        <v>0</v>
      </c>
      <c r="AK1327" s="80">
        <v>0</v>
      </c>
      <c r="AL1327" s="80">
        <v>0</v>
      </c>
      <c r="AM1327" s="80">
        <v>0</v>
      </c>
      <c r="AN1327" s="41" t="s">
        <v>5558</v>
      </c>
      <c r="AO1327" s="41"/>
      <c r="AP1327" s="40" t="str" cm="1">
        <f t="array" ref="AP1327">IFERROR(_xlfn.IFS(
AR1327="MPR ISSUE","PDH",
AR1327="BSS Hardware Issue","BSS",
AR1327="Sites strategiques, MLL, Pylone, etc.","ENVTECH",
AR1327="AKTIVCO DEFAUT GE &amp; POWER Cabinet","AKTIVCO",
AR1327="AKTIVCO Coupure ENEO &amp; Baisse de tension","AKTIVCO GRID ONLY",
AR1327="Coupure ENEO &amp; Baisse de tension","IHS GRID ONLY",
AR1327="Defaut GE &amp; POWER Cabinet","IHS",
AR1327="Sharing","Partners",
AR1327="Sites strategiques &amp; DataCenter","SST &amp; DC",
AR1327="Exclu","Exclu",
AR1327="SAT","SAT",
AR1327="SPARE-ISSUE","SPARE-ISSUE",
AR1327="Fiber CAmtel","TRANS_FO_CAMTEL",
AR1327="Fiber AOF","Fiber AOF",
AR1327="Projet OCM (HUAWEI)","TRAVAUX-HUAWEI",
AR1327="Projet OCM (NOKIA)","TRAVAUX-NOKIA",
AR1327="ACCESS-ISSUE","ACCESS-ISSUE",
AR1327="Projet OCM (ZTE, NOKIA, autres projets)","TRAVAUX OCM",
AR1327="No root CAuse","No root cause",
AR1327="ODU HS","PDH",
AR1327="IP &amp; VLAN","PDH",
AR1327="Warehouse HUAWEI","SPARE-ISSUE",
AR1327="SPARE-HS","SPARE-ISSUE",
AR1327="Power Telco","BSS",AR1327="no impacts","no impacts"
),"")</f>
        <v>No root cause</v>
      </c>
      <c r="AQ1327" s="40" t="str" cm="1">
        <f t="array" ref="AQ1327">IFERROR(_xlfn.IFS(
AR1327="MPR ISSUE","TX ISSUE",
AR1327="BSS Hardware Issue","RAN ISSUE",
AR1327="Sites strategiques, MLL, Pylone, etc.","ENVTECH",
AR1327="AKTIVCO DEFAUT GE &amp; POWER Cabinet","POWER ISSUE",
AR1327="AKTIVCO Coupure ENEO &amp; Baisse de tension","POWER ISSUE",
AR1327="Coupure ENEO &amp; Baisse de tension","POWER ISSUE",
AR1327="Defaut GE &amp; POWER Cabinet","POWER ISSUE",
AR1327="Sharing","POWER ISSUE",
AR1327="Sites strategiques &amp; DataCenter","POWER ISSUE",
AR1327="Exclu","Exclu",
AR1327="SAT","TX ISSUE",
AR1327="SPARE-ISSUE","SPARE-ISSUE",
AR1327="Fiber CAmtel","TX ISSUE",
AR1327="Fiber AOF","TX ISSUE",
AR1327="Projet OCM (HUAWEI)","TRAVAUX-HUAWEI",
AR1327="Projet OCM (NOKIA)","TRAVAUX -NOKIA",
AR1327="ACCESS-ISSUE","ACCESS-ISSUE",
AR1327="Projet OCM (ZTE, NOKIA, autres projets)","TRAVAUX OCM",
AR1327="No root CAuse","No root cause",
AR1327="ODU HS","TX ISSUE",
AR1327="IP &amp; VLAN","TX ISSUE",
AR1327="Warehouse HUAWEI","SPARE-ISSUE",
AR1327="SPARE-HS","SPARE-ISSUE",
AR1327="Power Telco","RAN ISSUE",AR1327="no impacts","no impacts"
),"")</f>
        <v>No root cause</v>
      </c>
      <c r="AR1327" s="59" t="s">
        <v>5343</v>
      </c>
      <c r="AS1327" s="40" t="str" cm="1">
        <f t="array" ref="AS1327">IFERROR(_xlfn.IFS(
AR1327="MPR ISSUE","ACTIVE",
AR1327="BSS Hardware Issue","ACTIVE",
AR1327="Sites strategiques, MLL, Pylone, etc.","PASSIVE",
AR1327="AKTIVCO DEFAUT GE &amp; POWER Cabinet","PASSIVE",
AR1327="AKTIVCO Coupure ENEO &amp; Baisse de tension","PASSIVE",
AR1327="Coupure ENEO &amp; Baisse de tension","PASSIVE",
AR1327="Defaut GE &amp; POWER Cabinet","PASSIVE",
AR1327="Sharing","PASSIVE",
AR1327="Sites strategiques &amp; DataCenter","PASSIVE",
AR1327="Exclu","Exclu",
AR1327="SAT","ACTIVE",
AR1327="SPARE-ISSUE","SPARE-ISSUE",
AR1327="Fiber CAmtel","ACTIVE",
AR1327="Fiber AOF","ACTIVE",
AR1327="Projet OCM (HUAWEI)","PLANNED WORKS",
AR1327="Projet OCM (NOKIA)","PLANNED WORKS",
AR1327="ACCESS-ISSUE","ACCESS-ISSUE",
AR1327="Projet OCM (ZTE, NOKIA, autres projets)","PLANNED WORKS",
AR1327="No root CAuse","No root cause",
AR1327="ODU HS","ACTIVE",
AR1327="IP &amp; VLAN","ACTIVE",
AR1327="Warehouse HUAWEI","SPARE-ISSUE",
AR1327="SPARE-HS","SPARE-ISSUE",
AR1327="Power Telco","ACTIVE", AR1327="no impacts","no impacts"
),"")</f>
        <v>No root cause</v>
      </c>
      <c r="AT1327" s="99" t="s">
        <v>5661</v>
      </c>
      <c r="AU1327" s="99" t="s">
        <v>3693</v>
      </c>
      <c r="AW1327" s="17"/>
      <c r="AX1327" s="17" t="s">
        <v>5536</v>
      </c>
      <c r="AY1327" s="17"/>
      <c r="AZ1327" s="17" t="s">
        <v>5536</v>
      </c>
      <c r="BA1327" s="7"/>
      <c r="BC1327" s="18"/>
      <c r="BD1327" s="18"/>
      <c r="BE1327" s="18"/>
      <c r="BF1327" s="18"/>
      <c r="BG1327" s="18"/>
      <c r="BH1327" s="18"/>
      <c r="BI1327" s="18"/>
      <c r="BJ1327" s="18"/>
      <c r="BK1327" s="18"/>
      <c r="BM1327" s="18"/>
      <c r="BN1327" s="18"/>
      <c r="BO1327" s="18"/>
      <c r="BP1327" s="9" t="s">
        <v>5661</v>
      </c>
      <c r="BQ1327" s="14"/>
      <c r="BR1327" s="102" t="s">
        <v>5536</v>
      </c>
      <c r="BS1327" s="14"/>
      <c r="BT1327" s="14"/>
      <c r="BU1327" s="9"/>
      <c r="BV1327" s="9"/>
      <c r="BW1327" s="9"/>
    </row>
    <row r="1328" spans="1:75" x14ac:dyDescent="0.35">
      <c r="A1328" s="1" t="s">
        <v>2485</v>
      </c>
      <c r="B1328" s="8" t="s">
        <v>2486</v>
      </c>
      <c r="C1328" s="3" t="s">
        <v>13</v>
      </c>
      <c r="D1328" s="1" t="s">
        <v>11</v>
      </c>
      <c r="E1328" s="1" t="s">
        <v>12</v>
      </c>
      <c r="F1328" s="3" t="s">
        <v>13</v>
      </c>
      <c r="G1328" s="1" t="s">
        <v>14</v>
      </c>
      <c r="H1328" s="28" t="s">
        <v>5589</v>
      </c>
      <c r="I1328" s="27">
        <v>0</v>
      </c>
      <c r="J1328" s="27">
        <v>0.62312196625317817</v>
      </c>
      <c r="K1328" s="27">
        <v>0</v>
      </c>
      <c r="L1328" s="27">
        <v>0</v>
      </c>
      <c r="M1328" s="27">
        <v>0</v>
      </c>
      <c r="N1328" s="27">
        <v>0</v>
      </c>
      <c r="O1328" s="27">
        <v>0</v>
      </c>
      <c r="P1328" s="27">
        <v>0</v>
      </c>
      <c r="Q1328" s="27">
        <v>1.5766209232577981E-2</v>
      </c>
      <c r="R1328" s="27">
        <v>0</v>
      </c>
      <c r="S1328" s="80">
        <v>7.7404239897498235E-3</v>
      </c>
      <c r="T1328" s="80">
        <v>0</v>
      </c>
      <c r="U1328" s="80">
        <v>0</v>
      </c>
      <c r="V1328" s="80">
        <v>0</v>
      </c>
      <c r="W1328" s="80">
        <v>0</v>
      </c>
      <c r="X1328" s="80">
        <v>0</v>
      </c>
      <c r="Y1328" s="80">
        <v>1.740489622838032</v>
      </c>
      <c r="Z1328" s="80">
        <v>0</v>
      </c>
      <c r="AA1328" s="80">
        <v>0</v>
      </c>
      <c r="AB1328" s="80">
        <v>0</v>
      </c>
      <c r="AC1328" s="80">
        <v>0</v>
      </c>
      <c r="AD1328" s="80">
        <v>0</v>
      </c>
      <c r="AE1328" s="80">
        <v>0</v>
      </c>
      <c r="AF1328" s="80">
        <v>0</v>
      </c>
      <c r="AG1328" s="80"/>
      <c r="AH1328" s="80">
        <v>0</v>
      </c>
      <c r="AI1328" s="80">
        <v>0</v>
      </c>
      <c r="AJ1328" s="80">
        <v>0</v>
      </c>
      <c r="AK1328" s="80">
        <v>0</v>
      </c>
      <c r="AL1328" s="80">
        <v>0</v>
      </c>
      <c r="AM1328" s="80">
        <v>0</v>
      </c>
      <c r="AN1328" s="41" t="s">
        <v>5558</v>
      </c>
      <c r="AO1328" s="41"/>
      <c r="AP1328" s="40" t="str" cm="1">
        <f t="array" ref="AP1328">IFERROR(_xlfn.IFS(
AR1328="MPR ISSUE","PDH",
AR1328="BSS Hardware Issue","BSS",
AR1328="Sites strategiques, MLL, Pylone, etc.","ENVTECH",
AR1328="AKTIVCO DEFAUT GE &amp; POWER Cabinet","AKTIVCO",
AR1328="AKTIVCO Coupure ENEO &amp; Baisse de tension","AKTIVCO GRID ONLY",
AR1328="Coupure ENEO &amp; Baisse de tension","IHS GRID ONLY",
AR1328="Defaut GE &amp; POWER Cabinet","IHS",
AR1328="Sharing","Partners",
AR1328="Sites strategiques &amp; DataCenter","SST &amp; DC",
AR1328="Exclu","Exclu",
AR1328="SAT","SAT",
AR1328="SPARE-ISSUE","SPARE-ISSUE",
AR1328="Fiber CAmtel","TRANS_FO_CAMTEL",
AR1328="Fiber AOF","Fiber AOF",
AR1328="Projet OCM (HUAWEI)","TRAVAUX-HUAWEI",
AR1328="Projet OCM (NOKIA)","TRAVAUX-NOKIA",
AR1328="ACCESS-ISSUE","ACCESS-ISSUE",
AR1328="Projet OCM (ZTE, NOKIA, autres projets)","TRAVAUX OCM",
AR1328="No root CAuse","No root cause",
AR1328="ODU HS","PDH",
AR1328="IP &amp; VLAN","PDH",
AR1328="Warehouse HUAWEI","SPARE-ISSUE",
AR1328="SPARE-HS","SPARE-ISSUE",
AR1328="Power Telco","BSS",AR1328="no impacts","no impacts"
),"")</f>
        <v>No root cause</v>
      </c>
      <c r="AQ1328" s="40" t="str" cm="1">
        <f t="array" ref="AQ1328">IFERROR(_xlfn.IFS(
AR1328="MPR ISSUE","TX ISSUE",
AR1328="BSS Hardware Issue","RAN ISSUE",
AR1328="Sites strategiques, MLL, Pylone, etc.","ENVTECH",
AR1328="AKTIVCO DEFAUT GE &amp; POWER Cabinet","POWER ISSUE",
AR1328="AKTIVCO Coupure ENEO &amp; Baisse de tension","POWER ISSUE",
AR1328="Coupure ENEO &amp; Baisse de tension","POWER ISSUE",
AR1328="Defaut GE &amp; POWER Cabinet","POWER ISSUE",
AR1328="Sharing","POWER ISSUE",
AR1328="Sites strategiques &amp; DataCenter","POWER ISSUE",
AR1328="Exclu","Exclu",
AR1328="SAT","TX ISSUE",
AR1328="SPARE-ISSUE","SPARE-ISSUE",
AR1328="Fiber CAmtel","TX ISSUE",
AR1328="Fiber AOF","TX ISSUE",
AR1328="Projet OCM (HUAWEI)","TRAVAUX-HUAWEI",
AR1328="Projet OCM (NOKIA)","TRAVAUX -NOKIA",
AR1328="ACCESS-ISSUE","ACCESS-ISSUE",
AR1328="Projet OCM (ZTE, NOKIA, autres projets)","TRAVAUX OCM",
AR1328="No root CAuse","No root cause",
AR1328="ODU HS","TX ISSUE",
AR1328="IP &amp; VLAN","TX ISSUE",
AR1328="Warehouse HUAWEI","SPARE-ISSUE",
AR1328="SPARE-HS","SPARE-ISSUE",
AR1328="Power Telco","RAN ISSUE",AR1328="no impacts","no impacts"
),"")</f>
        <v>No root cause</v>
      </c>
      <c r="AR1328" s="59" t="s">
        <v>5343</v>
      </c>
      <c r="AS1328" s="40" t="str" cm="1">
        <f t="array" ref="AS1328">IFERROR(_xlfn.IFS(
AR1328="MPR ISSUE","ACTIVE",
AR1328="BSS Hardware Issue","ACTIVE",
AR1328="Sites strategiques, MLL, Pylone, etc.","PASSIVE",
AR1328="AKTIVCO DEFAUT GE &amp; POWER Cabinet","PASSIVE",
AR1328="AKTIVCO Coupure ENEO &amp; Baisse de tension","PASSIVE",
AR1328="Coupure ENEO &amp; Baisse de tension","PASSIVE",
AR1328="Defaut GE &amp; POWER Cabinet","PASSIVE",
AR1328="Sharing","PASSIVE",
AR1328="Sites strategiques &amp; DataCenter","PASSIVE",
AR1328="Exclu","Exclu",
AR1328="SAT","ACTIVE",
AR1328="SPARE-ISSUE","SPARE-ISSUE",
AR1328="Fiber CAmtel","ACTIVE",
AR1328="Fiber AOF","ACTIVE",
AR1328="Projet OCM (HUAWEI)","PLANNED WORKS",
AR1328="Projet OCM (NOKIA)","PLANNED WORKS",
AR1328="ACCESS-ISSUE","ACCESS-ISSUE",
AR1328="Projet OCM (ZTE, NOKIA, autres projets)","PLANNED WORKS",
AR1328="No root CAuse","No root cause",
AR1328="ODU HS","ACTIVE",
AR1328="IP &amp; VLAN","ACTIVE",
AR1328="Warehouse HUAWEI","SPARE-ISSUE",
AR1328="SPARE-HS","SPARE-ISSUE",
AR1328="Power Telco","ACTIVE", AR1328="no impacts","no impacts"
),"")</f>
        <v>No root cause</v>
      </c>
      <c r="AT1328" s="99" t="s">
        <v>5661</v>
      </c>
      <c r="AU1328" s="99" t="s">
        <v>2486</v>
      </c>
      <c r="AW1328" s="17"/>
      <c r="AX1328" s="17" t="s">
        <v>5536</v>
      </c>
      <c r="AY1328" s="17"/>
      <c r="AZ1328" s="17" t="s">
        <v>5536</v>
      </c>
      <c r="BA1328" s="7"/>
      <c r="BC1328" s="18"/>
      <c r="BD1328" s="18"/>
      <c r="BE1328" s="18"/>
      <c r="BF1328" s="18"/>
      <c r="BG1328" s="18"/>
      <c r="BH1328" s="18"/>
      <c r="BI1328" s="18"/>
      <c r="BJ1328" s="18"/>
      <c r="BK1328" s="18"/>
      <c r="BM1328" s="18"/>
      <c r="BN1328" s="18"/>
      <c r="BO1328" s="18"/>
      <c r="BP1328" s="9" t="s">
        <v>5661</v>
      </c>
      <c r="BQ1328" s="14"/>
      <c r="BR1328" s="102" t="s">
        <v>5536</v>
      </c>
      <c r="BS1328" s="14"/>
      <c r="BT1328" s="14"/>
      <c r="BU1328" s="9"/>
      <c r="BV1328" s="9"/>
      <c r="BW1328" s="9"/>
    </row>
    <row r="1329" spans="1:75" x14ac:dyDescent="0.35">
      <c r="A1329" s="1" t="s">
        <v>1998</v>
      </c>
      <c r="B1329" s="8" t="s">
        <v>1999</v>
      </c>
      <c r="C1329" s="3" t="s">
        <v>13</v>
      </c>
      <c r="D1329" s="1" t="s">
        <v>21</v>
      </c>
      <c r="E1329" s="1" t="s">
        <v>22</v>
      </c>
      <c r="F1329" s="3" t="s">
        <v>13</v>
      </c>
      <c r="G1329" s="1" t="s">
        <v>14</v>
      </c>
      <c r="H1329" s="28" t="s">
        <v>5589</v>
      </c>
      <c r="I1329" s="27">
        <v>0</v>
      </c>
      <c r="J1329" s="27">
        <v>0</v>
      </c>
      <c r="K1329" s="27">
        <v>0</v>
      </c>
      <c r="L1329" s="27">
        <v>0</v>
      </c>
      <c r="M1329" s="27">
        <v>0</v>
      </c>
      <c r="N1329" s="27">
        <v>4.0119651973415733</v>
      </c>
      <c r="O1329" s="27">
        <v>8.9175391586979543E-5</v>
      </c>
      <c r="P1329" s="27">
        <v>0</v>
      </c>
      <c r="Q1329" s="27">
        <v>0</v>
      </c>
      <c r="R1329" s="27">
        <v>0</v>
      </c>
      <c r="S1329" s="80">
        <v>0</v>
      </c>
      <c r="T1329" s="80">
        <v>0</v>
      </c>
      <c r="U1329" s="80">
        <v>0</v>
      </c>
      <c r="V1329" s="80">
        <v>0</v>
      </c>
      <c r="W1329" s="80">
        <v>0</v>
      </c>
      <c r="X1329" s="80">
        <v>0</v>
      </c>
      <c r="Y1329" s="80">
        <v>1.7292178533414373</v>
      </c>
      <c r="Z1329" s="80">
        <v>0</v>
      </c>
      <c r="AA1329" s="80">
        <v>0</v>
      </c>
      <c r="AB1329" s="80">
        <v>0</v>
      </c>
      <c r="AC1329" s="80">
        <v>0</v>
      </c>
      <c r="AD1329" s="80">
        <v>0</v>
      </c>
      <c r="AE1329" s="80">
        <v>0</v>
      </c>
      <c r="AF1329" s="80">
        <v>0</v>
      </c>
      <c r="AG1329" s="80"/>
      <c r="AH1329" s="80">
        <v>0</v>
      </c>
      <c r="AI1329" s="80">
        <v>0</v>
      </c>
      <c r="AJ1329" s="80">
        <v>0</v>
      </c>
      <c r="AK1329" s="80">
        <v>0</v>
      </c>
      <c r="AL1329" s="80">
        <v>0</v>
      </c>
      <c r="AM1329" s="80">
        <v>0</v>
      </c>
      <c r="AN1329" s="41" t="s">
        <v>5558</v>
      </c>
      <c r="AO1329" s="41"/>
      <c r="AP1329" s="40" t="str" cm="1">
        <f t="array" ref="AP1329">IFERROR(_xlfn.IFS(
AR1329="MPR ISSUE","PDH",
AR1329="BSS Hardware Issue","BSS",
AR1329="Sites strategiques, MLL, Pylone, etc.","ENVTECH",
AR1329="AKTIVCO DEFAUT GE &amp; POWER Cabinet","AKTIVCO",
AR1329="AKTIVCO Coupure ENEO &amp; Baisse de tension","AKTIVCO GRID ONLY",
AR1329="Coupure ENEO &amp; Baisse de tension","IHS GRID ONLY",
AR1329="Defaut GE &amp; POWER Cabinet","IHS",
AR1329="Sharing","Partners",
AR1329="Sites strategiques &amp; DataCenter","SST &amp; DC",
AR1329="Exclu","Exclu",
AR1329="SAT","SAT",
AR1329="SPARE-ISSUE","SPARE-ISSUE",
AR1329="Fiber CAmtel","TRANS_FO_CAMTEL",
AR1329="Fiber AOF","Fiber AOF",
AR1329="Projet OCM (HUAWEI)","TRAVAUX-HUAWEI",
AR1329="Projet OCM (NOKIA)","TRAVAUX-NOKIA",
AR1329="ACCESS-ISSUE","ACCESS-ISSUE",
AR1329="Projet OCM (ZTE, NOKIA, autres projets)","TRAVAUX OCM",
AR1329="No root CAuse","No root cause",
AR1329="ODU HS","PDH",
AR1329="IP &amp; VLAN","PDH",
AR1329="Warehouse HUAWEI","SPARE-ISSUE",
AR1329="SPARE-HS","SPARE-ISSUE",
AR1329="Power Telco","BSS",AR1329="no impacts","no impacts"
),"")</f>
        <v>No root cause</v>
      </c>
      <c r="AQ1329" s="40" t="str" cm="1">
        <f t="array" ref="AQ1329">IFERROR(_xlfn.IFS(
AR1329="MPR ISSUE","TX ISSUE",
AR1329="BSS Hardware Issue","RAN ISSUE",
AR1329="Sites strategiques, MLL, Pylone, etc.","ENVTECH",
AR1329="AKTIVCO DEFAUT GE &amp; POWER Cabinet","POWER ISSUE",
AR1329="AKTIVCO Coupure ENEO &amp; Baisse de tension","POWER ISSUE",
AR1329="Coupure ENEO &amp; Baisse de tension","POWER ISSUE",
AR1329="Defaut GE &amp; POWER Cabinet","POWER ISSUE",
AR1329="Sharing","POWER ISSUE",
AR1329="Sites strategiques &amp; DataCenter","POWER ISSUE",
AR1329="Exclu","Exclu",
AR1329="SAT","TX ISSUE",
AR1329="SPARE-ISSUE","SPARE-ISSUE",
AR1329="Fiber CAmtel","TX ISSUE",
AR1329="Fiber AOF","TX ISSUE",
AR1329="Projet OCM (HUAWEI)","TRAVAUX-HUAWEI",
AR1329="Projet OCM (NOKIA)","TRAVAUX -NOKIA",
AR1329="ACCESS-ISSUE","ACCESS-ISSUE",
AR1329="Projet OCM (ZTE, NOKIA, autres projets)","TRAVAUX OCM",
AR1329="No root CAuse","No root cause",
AR1329="ODU HS","TX ISSUE",
AR1329="IP &amp; VLAN","TX ISSUE",
AR1329="Warehouse HUAWEI","SPARE-ISSUE",
AR1329="SPARE-HS","SPARE-ISSUE",
AR1329="Power Telco","RAN ISSUE",AR1329="no impacts","no impacts"
),"")</f>
        <v>No root cause</v>
      </c>
      <c r="AR1329" s="59" t="s">
        <v>5343</v>
      </c>
      <c r="AS1329" s="40" t="str" cm="1">
        <f t="array" ref="AS1329">IFERROR(_xlfn.IFS(
AR1329="MPR ISSUE","ACTIVE",
AR1329="BSS Hardware Issue","ACTIVE",
AR1329="Sites strategiques, MLL, Pylone, etc.","PASSIVE",
AR1329="AKTIVCO DEFAUT GE &amp; POWER Cabinet","PASSIVE",
AR1329="AKTIVCO Coupure ENEO &amp; Baisse de tension","PASSIVE",
AR1329="Coupure ENEO &amp; Baisse de tension","PASSIVE",
AR1329="Defaut GE &amp; POWER Cabinet","PASSIVE",
AR1329="Sharing","PASSIVE",
AR1329="Sites strategiques &amp; DataCenter","PASSIVE",
AR1329="Exclu","Exclu",
AR1329="SAT","ACTIVE",
AR1329="SPARE-ISSUE","SPARE-ISSUE",
AR1329="Fiber CAmtel","ACTIVE",
AR1329="Fiber AOF","ACTIVE",
AR1329="Projet OCM (HUAWEI)","PLANNED WORKS",
AR1329="Projet OCM (NOKIA)","PLANNED WORKS",
AR1329="ACCESS-ISSUE","ACCESS-ISSUE",
AR1329="Projet OCM (ZTE, NOKIA, autres projets)","PLANNED WORKS",
AR1329="No root CAuse","No root cause",
AR1329="ODU HS","ACTIVE",
AR1329="IP &amp; VLAN","ACTIVE",
AR1329="Warehouse HUAWEI","SPARE-ISSUE",
AR1329="SPARE-HS","SPARE-ISSUE",
AR1329="Power Telco","ACTIVE", AR1329="no impacts","no impacts"
),"")</f>
        <v>No root cause</v>
      </c>
      <c r="AT1329" s="99" t="s">
        <v>5661</v>
      </c>
      <c r="AU1329" s="99" t="s">
        <v>1999</v>
      </c>
      <c r="AW1329" s="17"/>
      <c r="AX1329" s="17" t="s">
        <v>5536</v>
      </c>
      <c r="AY1329" s="17"/>
      <c r="AZ1329" s="17" t="s">
        <v>5536</v>
      </c>
      <c r="BA1329" s="7"/>
      <c r="BC1329" s="18"/>
      <c r="BD1329" s="18"/>
      <c r="BE1329" s="18"/>
      <c r="BF1329" s="18"/>
      <c r="BG1329" s="18"/>
      <c r="BH1329" s="18"/>
      <c r="BI1329" s="18"/>
      <c r="BJ1329" s="18"/>
      <c r="BK1329" s="18"/>
      <c r="BM1329" s="18"/>
      <c r="BN1329" s="18"/>
      <c r="BO1329" s="18"/>
      <c r="BP1329" s="9" t="s">
        <v>5661</v>
      </c>
      <c r="BQ1329" s="14"/>
      <c r="BR1329" s="102" t="s">
        <v>5536</v>
      </c>
      <c r="BS1329" s="14"/>
      <c r="BT1329" s="14"/>
      <c r="BU1329" s="9"/>
      <c r="BV1329" s="9"/>
      <c r="BW1329" s="9"/>
    </row>
    <row r="1330" spans="1:75" x14ac:dyDescent="0.35">
      <c r="A1330" s="1" t="s">
        <v>5181</v>
      </c>
      <c r="B1330" s="8" t="s">
        <v>5182</v>
      </c>
      <c r="C1330" s="3" t="s">
        <v>13</v>
      </c>
      <c r="D1330" s="1" t="s">
        <v>11</v>
      </c>
      <c r="E1330" s="1" t="s">
        <v>12</v>
      </c>
      <c r="F1330" s="3" t="s">
        <v>13</v>
      </c>
      <c r="G1330" s="1" t="s">
        <v>14</v>
      </c>
      <c r="H1330" s="28" t="s">
        <v>5589</v>
      </c>
      <c r="I1330" s="27">
        <v>0</v>
      </c>
      <c r="J1330" s="27">
        <v>3.9176533031991854</v>
      </c>
      <c r="K1330" s="27">
        <v>0</v>
      </c>
      <c r="L1330" s="27">
        <v>0</v>
      </c>
      <c r="M1330" s="27">
        <v>2.1117624481712629</v>
      </c>
      <c r="N1330" s="27">
        <v>4.6417574828854589</v>
      </c>
      <c r="O1330" s="27">
        <v>1.9691353268670471</v>
      </c>
      <c r="P1330" s="27">
        <v>0</v>
      </c>
      <c r="Q1330" s="27">
        <v>0</v>
      </c>
      <c r="R1330" s="27">
        <v>2.374883358587804</v>
      </c>
      <c r="S1330" s="80">
        <v>1.0991580416227926</v>
      </c>
      <c r="T1330" s="80">
        <v>0</v>
      </c>
      <c r="U1330" s="80">
        <v>5.270533168965251</v>
      </c>
      <c r="V1330" s="80">
        <v>0</v>
      </c>
      <c r="W1330" s="80">
        <v>0</v>
      </c>
      <c r="X1330" s="80">
        <v>0</v>
      </c>
      <c r="Y1330" s="80">
        <v>1.727773211997728</v>
      </c>
      <c r="Z1330" s="80">
        <v>0</v>
      </c>
      <c r="AA1330" s="80">
        <v>0</v>
      </c>
      <c r="AB1330" s="80">
        <v>0</v>
      </c>
      <c r="AC1330" s="80">
        <v>0</v>
      </c>
      <c r="AD1330" s="80">
        <v>0</v>
      </c>
      <c r="AE1330" s="80">
        <v>0</v>
      </c>
      <c r="AF1330" s="80">
        <v>0</v>
      </c>
      <c r="AG1330" s="80"/>
      <c r="AH1330" s="80">
        <v>0</v>
      </c>
      <c r="AI1330" s="80">
        <v>0</v>
      </c>
      <c r="AJ1330" s="80">
        <v>0</v>
      </c>
      <c r="AK1330" s="80">
        <v>0</v>
      </c>
      <c r="AL1330" s="80">
        <v>0</v>
      </c>
      <c r="AM1330" s="80">
        <v>0</v>
      </c>
      <c r="AN1330" s="41" t="s">
        <v>5558</v>
      </c>
      <c r="AO1330" s="41"/>
      <c r="AP1330" s="40" t="str" cm="1">
        <f t="array" ref="AP1330">IFERROR(_xlfn.IFS(
AR1330="MPR ISSUE","PDH",
AR1330="BSS Hardware Issue","BSS",
AR1330="Sites strategiques, MLL, Pylone, etc.","ENVTECH",
AR1330="AKTIVCO DEFAUT GE &amp; POWER Cabinet","AKTIVCO",
AR1330="AKTIVCO Coupure ENEO &amp; Baisse de tension","AKTIVCO GRID ONLY",
AR1330="Coupure ENEO &amp; Baisse de tension","IHS GRID ONLY",
AR1330="Defaut GE &amp; POWER Cabinet","IHS",
AR1330="Sharing","Partners",
AR1330="Sites strategiques &amp; DataCenter","SST &amp; DC",
AR1330="Exclu","Exclu",
AR1330="SAT","SAT",
AR1330="SPARE-ISSUE","SPARE-ISSUE",
AR1330="Fiber CAmtel","TRANS_FO_CAMTEL",
AR1330="Fiber AOF","Fiber AOF",
AR1330="Projet OCM (HUAWEI)","TRAVAUX-HUAWEI",
AR1330="Projet OCM (NOKIA)","TRAVAUX-NOKIA",
AR1330="ACCESS-ISSUE","ACCESS-ISSUE",
AR1330="Projet OCM (ZTE, NOKIA, autres projets)","TRAVAUX OCM",
AR1330="No root CAuse","No root cause",
AR1330="ODU HS","PDH",
AR1330="IP &amp; VLAN","PDH",
AR1330="Warehouse HUAWEI","SPARE-ISSUE",
AR1330="SPARE-HS","SPARE-ISSUE",
AR1330="Power Telco","BSS",AR1330="no impacts","no impacts"
),"")</f>
        <v>No root cause</v>
      </c>
      <c r="AQ1330" s="40" t="str" cm="1">
        <f t="array" ref="AQ1330">IFERROR(_xlfn.IFS(
AR1330="MPR ISSUE","TX ISSUE",
AR1330="BSS Hardware Issue","RAN ISSUE",
AR1330="Sites strategiques, MLL, Pylone, etc.","ENVTECH",
AR1330="AKTIVCO DEFAUT GE &amp; POWER Cabinet","POWER ISSUE",
AR1330="AKTIVCO Coupure ENEO &amp; Baisse de tension","POWER ISSUE",
AR1330="Coupure ENEO &amp; Baisse de tension","POWER ISSUE",
AR1330="Defaut GE &amp; POWER Cabinet","POWER ISSUE",
AR1330="Sharing","POWER ISSUE",
AR1330="Sites strategiques &amp; DataCenter","POWER ISSUE",
AR1330="Exclu","Exclu",
AR1330="SAT","TX ISSUE",
AR1330="SPARE-ISSUE","SPARE-ISSUE",
AR1330="Fiber CAmtel","TX ISSUE",
AR1330="Fiber AOF","TX ISSUE",
AR1330="Projet OCM (HUAWEI)","TRAVAUX-HUAWEI",
AR1330="Projet OCM (NOKIA)","TRAVAUX -NOKIA",
AR1330="ACCESS-ISSUE","ACCESS-ISSUE",
AR1330="Projet OCM (ZTE, NOKIA, autres projets)","TRAVAUX OCM",
AR1330="No root CAuse","No root cause",
AR1330="ODU HS","TX ISSUE",
AR1330="IP &amp; VLAN","TX ISSUE",
AR1330="Warehouse HUAWEI","SPARE-ISSUE",
AR1330="SPARE-HS","SPARE-ISSUE",
AR1330="Power Telco","RAN ISSUE",AR1330="no impacts","no impacts"
),"")</f>
        <v>No root cause</v>
      </c>
      <c r="AR1330" s="59" t="s">
        <v>5343</v>
      </c>
      <c r="AS1330" s="40" t="str" cm="1">
        <f t="array" ref="AS1330">IFERROR(_xlfn.IFS(
AR1330="MPR ISSUE","ACTIVE",
AR1330="BSS Hardware Issue","ACTIVE",
AR1330="Sites strategiques, MLL, Pylone, etc.","PASSIVE",
AR1330="AKTIVCO DEFAUT GE &amp; POWER Cabinet","PASSIVE",
AR1330="AKTIVCO Coupure ENEO &amp; Baisse de tension","PASSIVE",
AR1330="Coupure ENEO &amp; Baisse de tension","PASSIVE",
AR1330="Defaut GE &amp; POWER Cabinet","PASSIVE",
AR1330="Sharing","PASSIVE",
AR1330="Sites strategiques &amp; DataCenter","PASSIVE",
AR1330="Exclu","Exclu",
AR1330="SAT","ACTIVE",
AR1330="SPARE-ISSUE","SPARE-ISSUE",
AR1330="Fiber CAmtel","ACTIVE",
AR1330="Fiber AOF","ACTIVE",
AR1330="Projet OCM (HUAWEI)","PLANNED WORKS",
AR1330="Projet OCM (NOKIA)","PLANNED WORKS",
AR1330="ACCESS-ISSUE","ACCESS-ISSUE",
AR1330="Projet OCM (ZTE, NOKIA, autres projets)","PLANNED WORKS",
AR1330="No root CAuse","No root cause",
AR1330="ODU HS","ACTIVE",
AR1330="IP &amp; VLAN","ACTIVE",
AR1330="Warehouse HUAWEI","SPARE-ISSUE",
AR1330="SPARE-HS","SPARE-ISSUE",
AR1330="Power Telco","ACTIVE", AR1330="no impacts","no impacts"
),"")</f>
        <v>No root cause</v>
      </c>
      <c r="AT1330" s="99" t="s">
        <v>5661</v>
      </c>
      <c r="AU1330" s="99" t="s">
        <v>5182</v>
      </c>
      <c r="AW1330" s="17"/>
      <c r="AX1330" s="17" t="s">
        <v>5536</v>
      </c>
      <c r="AY1330" s="17"/>
      <c r="AZ1330" s="17" t="s">
        <v>5536</v>
      </c>
      <c r="BA1330" s="7"/>
      <c r="BC1330" s="18"/>
      <c r="BD1330" s="18"/>
      <c r="BE1330" s="18"/>
      <c r="BF1330" s="18"/>
      <c r="BG1330" s="18"/>
      <c r="BH1330" s="18"/>
      <c r="BI1330" s="18"/>
      <c r="BJ1330" s="18"/>
      <c r="BK1330" s="18"/>
      <c r="BM1330" s="18"/>
      <c r="BN1330" s="18"/>
      <c r="BO1330" s="18"/>
      <c r="BP1330" s="9" t="s">
        <v>5661</v>
      </c>
      <c r="BQ1330" s="14"/>
      <c r="BR1330" s="102" t="s">
        <v>5536</v>
      </c>
      <c r="BS1330" s="14"/>
      <c r="BT1330" s="14"/>
      <c r="BU1330" s="9"/>
      <c r="BV1330" s="9"/>
      <c r="BW1330" s="9"/>
    </row>
    <row r="1331" spans="1:75" x14ac:dyDescent="0.35">
      <c r="A1331" s="1" t="s">
        <v>2861</v>
      </c>
      <c r="B1331" s="8" t="s">
        <v>2862</v>
      </c>
      <c r="C1331" s="3" t="s">
        <v>13</v>
      </c>
      <c r="D1331" s="1" t="s">
        <v>11</v>
      </c>
      <c r="E1331" s="1" t="s">
        <v>12</v>
      </c>
      <c r="F1331" s="3" t="s">
        <v>13</v>
      </c>
      <c r="G1331" s="1" t="s">
        <v>14</v>
      </c>
      <c r="H1331" s="28" t="s">
        <v>5589</v>
      </c>
      <c r="I1331" s="27">
        <v>0</v>
      </c>
      <c r="J1331" s="27">
        <v>0.62399588509073067</v>
      </c>
      <c r="K1331" s="27">
        <v>0</v>
      </c>
      <c r="L1331" s="27">
        <v>0</v>
      </c>
      <c r="M1331" s="27">
        <v>0</v>
      </c>
      <c r="N1331" s="27">
        <v>7.6512485981628442E-3</v>
      </c>
      <c r="O1331" s="27">
        <v>0</v>
      </c>
      <c r="P1331" s="27">
        <v>0</v>
      </c>
      <c r="Q1331" s="27">
        <v>2.6752617476093862E-3</v>
      </c>
      <c r="R1331" s="27">
        <v>0</v>
      </c>
      <c r="S1331" s="80">
        <v>0</v>
      </c>
      <c r="T1331" s="80">
        <v>0</v>
      </c>
      <c r="U1331" s="80">
        <v>0</v>
      </c>
      <c r="V1331" s="80">
        <v>0</v>
      </c>
      <c r="W1331" s="80">
        <v>0</v>
      </c>
      <c r="X1331" s="80">
        <v>0</v>
      </c>
      <c r="Y1331" s="80">
        <v>1.7270419737867155</v>
      </c>
      <c r="Z1331" s="80">
        <v>0</v>
      </c>
      <c r="AA1331" s="80">
        <v>0</v>
      </c>
      <c r="AB1331" s="80">
        <v>0</v>
      </c>
      <c r="AC1331" s="80">
        <v>0</v>
      </c>
      <c r="AD1331" s="80">
        <v>0</v>
      </c>
      <c r="AE1331" s="80">
        <v>0</v>
      </c>
      <c r="AF1331" s="80">
        <v>0</v>
      </c>
      <c r="AG1331" s="80"/>
      <c r="AH1331" s="80">
        <v>0</v>
      </c>
      <c r="AI1331" s="80">
        <v>0</v>
      </c>
      <c r="AJ1331" s="80">
        <v>0</v>
      </c>
      <c r="AK1331" s="80">
        <v>0</v>
      </c>
      <c r="AL1331" s="80">
        <v>0</v>
      </c>
      <c r="AM1331" s="80">
        <v>0</v>
      </c>
      <c r="AN1331" s="41" t="s">
        <v>5558</v>
      </c>
      <c r="AO1331" s="41"/>
      <c r="AP1331" s="40" t="str" cm="1">
        <f t="array" ref="AP1331">IFERROR(_xlfn.IFS(
AR1331="MPR ISSUE","PDH",
AR1331="BSS Hardware Issue","BSS",
AR1331="Sites strategiques, MLL, Pylone, etc.","ENVTECH",
AR1331="AKTIVCO DEFAUT GE &amp; POWER Cabinet","AKTIVCO",
AR1331="AKTIVCO Coupure ENEO &amp; Baisse de tension","AKTIVCO GRID ONLY",
AR1331="Coupure ENEO &amp; Baisse de tension","IHS GRID ONLY",
AR1331="Defaut GE &amp; POWER Cabinet","IHS",
AR1331="Sharing","Partners",
AR1331="Sites strategiques &amp; DataCenter","SST &amp; DC",
AR1331="Exclu","Exclu",
AR1331="SAT","SAT",
AR1331="SPARE-ISSUE","SPARE-ISSUE",
AR1331="Fiber CAmtel","TRANS_FO_CAMTEL",
AR1331="Fiber AOF","Fiber AOF",
AR1331="Projet OCM (HUAWEI)","TRAVAUX-HUAWEI",
AR1331="Projet OCM (NOKIA)","TRAVAUX-NOKIA",
AR1331="ACCESS-ISSUE","ACCESS-ISSUE",
AR1331="Projet OCM (ZTE, NOKIA, autres projets)","TRAVAUX OCM",
AR1331="No root CAuse","No root cause",
AR1331="ODU HS","PDH",
AR1331="IP &amp; VLAN","PDH",
AR1331="Warehouse HUAWEI","SPARE-ISSUE",
AR1331="SPARE-HS","SPARE-ISSUE",
AR1331="Power Telco","BSS",AR1331="no impacts","no impacts"
),"")</f>
        <v>No root cause</v>
      </c>
      <c r="AQ1331" s="40" t="str" cm="1">
        <f t="array" ref="AQ1331">IFERROR(_xlfn.IFS(
AR1331="MPR ISSUE","TX ISSUE",
AR1331="BSS Hardware Issue","RAN ISSUE",
AR1331="Sites strategiques, MLL, Pylone, etc.","ENVTECH",
AR1331="AKTIVCO DEFAUT GE &amp; POWER Cabinet","POWER ISSUE",
AR1331="AKTIVCO Coupure ENEO &amp; Baisse de tension","POWER ISSUE",
AR1331="Coupure ENEO &amp; Baisse de tension","POWER ISSUE",
AR1331="Defaut GE &amp; POWER Cabinet","POWER ISSUE",
AR1331="Sharing","POWER ISSUE",
AR1331="Sites strategiques &amp; DataCenter","POWER ISSUE",
AR1331="Exclu","Exclu",
AR1331="SAT","TX ISSUE",
AR1331="SPARE-ISSUE","SPARE-ISSUE",
AR1331="Fiber CAmtel","TX ISSUE",
AR1331="Fiber AOF","TX ISSUE",
AR1331="Projet OCM (HUAWEI)","TRAVAUX-HUAWEI",
AR1331="Projet OCM (NOKIA)","TRAVAUX -NOKIA",
AR1331="ACCESS-ISSUE","ACCESS-ISSUE",
AR1331="Projet OCM (ZTE, NOKIA, autres projets)","TRAVAUX OCM",
AR1331="No root CAuse","No root cause",
AR1331="ODU HS","TX ISSUE",
AR1331="IP &amp; VLAN","TX ISSUE",
AR1331="Warehouse HUAWEI","SPARE-ISSUE",
AR1331="SPARE-HS","SPARE-ISSUE",
AR1331="Power Telco","RAN ISSUE",AR1331="no impacts","no impacts"
),"")</f>
        <v>No root cause</v>
      </c>
      <c r="AR1331" s="59" t="s">
        <v>5343</v>
      </c>
      <c r="AS1331" s="40" t="str" cm="1">
        <f t="array" ref="AS1331">IFERROR(_xlfn.IFS(
AR1331="MPR ISSUE","ACTIVE",
AR1331="BSS Hardware Issue","ACTIVE",
AR1331="Sites strategiques, MLL, Pylone, etc.","PASSIVE",
AR1331="AKTIVCO DEFAUT GE &amp; POWER Cabinet","PASSIVE",
AR1331="AKTIVCO Coupure ENEO &amp; Baisse de tension","PASSIVE",
AR1331="Coupure ENEO &amp; Baisse de tension","PASSIVE",
AR1331="Defaut GE &amp; POWER Cabinet","PASSIVE",
AR1331="Sharing","PASSIVE",
AR1331="Sites strategiques &amp; DataCenter","PASSIVE",
AR1331="Exclu","Exclu",
AR1331="SAT","ACTIVE",
AR1331="SPARE-ISSUE","SPARE-ISSUE",
AR1331="Fiber CAmtel","ACTIVE",
AR1331="Fiber AOF","ACTIVE",
AR1331="Projet OCM (HUAWEI)","PLANNED WORKS",
AR1331="Projet OCM (NOKIA)","PLANNED WORKS",
AR1331="ACCESS-ISSUE","ACCESS-ISSUE",
AR1331="Projet OCM (ZTE, NOKIA, autres projets)","PLANNED WORKS",
AR1331="No root CAuse","No root cause",
AR1331="ODU HS","ACTIVE",
AR1331="IP &amp; VLAN","ACTIVE",
AR1331="Warehouse HUAWEI","SPARE-ISSUE",
AR1331="SPARE-HS","SPARE-ISSUE",
AR1331="Power Telco","ACTIVE", AR1331="no impacts","no impacts"
),"")</f>
        <v>No root cause</v>
      </c>
      <c r="AT1331" s="99" t="s">
        <v>5661</v>
      </c>
      <c r="AU1331" s="99" t="s">
        <v>2862</v>
      </c>
      <c r="AW1331" s="17"/>
      <c r="AX1331" s="17" t="s">
        <v>5536</v>
      </c>
      <c r="AY1331" s="17"/>
      <c r="AZ1331" s="17" t="s">
        <v>5536</v>
      </c>
      <c r="BA1331" s="7"/>
      <c r="BC1331" s="18"/>
      <c r="BD1331" s="18"/>
      <c r="BE1331" s="18"/>
      <c r="BF1331" s="18"/>
      <c r="BG1331" s="18"/>
      <c r="BH1331" s="18"/>
      <c r="BI1331" s="18"/>
      <c r="BJ1331" s="18"/>
      <c r="BK1331" s="18"/>
      <c r="BM1331" s="18"/>
      <c r="BN1331" s="18"/>
      <c r="BO1331" s="18"/>
      <c r="BP1331" s="9" t="s">
        <v>5661</v>
      </c>
      <c r="BQ1331" s="14"/>
      <c r="BR1331" s="102" t="s">
        <v>5536</v>
      </c>
      <c r="BS1331" s="14"/>
      <c r="BT1331" s="14"/>
      <c r="BU1331" s="9"/>
      <c r="BV1331" s="9"/>
      <c r="BW1331" s="9"/>
    </row>
    <row r="1332" spans="1:75" x14ac:dyDescent="0.35">
      <c r="A1332" s="1" t="s">
        <v>2692</v>
      </c>
      <c r="B1332" s="8" t="s">
        <v>2693</v>
      </c>
      <c r="C1332" s="3" t="s">
        <v>13</v>
      </c>
      <c r="D1332" s="1" t="s">
        <v>11</v>
      </c>
      <c r="E1332" s="1" t="s">
        <v>12</v>
      </c>
      <c r="F1332" s="3" t="s">
        <v>13</v>
      </c>
      <c r="G1332" s="1" t="s">
        <v>14</v>
      </c>
      <c r="H1332" s="28" t="s">
        <v>5589</v>
      </c>
      <c r="I1332" s="27">
        <v>0</v>
      </c>
      <c r="J1332" s="27">
        <v>0.6242277411088567</v>
      </c>
      <c r="K1332" s="27">
        <v>0</v>
      </c>
      <c r="L1332" s="27">
        <v>0</v>
      </c>
      <c r="M1332" s="27">
        <v>0</v>
      </c>
      <c r="N1332" s="27">
        <v>0</v>
      </c>
      <c r="O1332" s="27">
        <v>0</v>
      </c>
      <c r="P1332" s="27">
        <v>0</v>
      </c>
      <c r="Q1332" s="27">
        <v>0</v>
      </c>
      <c r="R1332" s="27">
        <v>0</v>
      </c>
      <c r="S1332" s="80">
        <v>0</v>
      </c>
      <c r="T1332" s="80">
        <v>0</v>
      </c>
      <c r="U1332" s="80">
        <v>0</v>
      </c>
      <c r="V1332" s="80">
        <v>0</v>
      </c>
      <c r="W1332" s="80">
        <v>0</v>
      </c>
      <c r="X1332" s="80">
        <v>0</v>
      </c>
      <c r="Y1332" s="80">
        <v>1.7110974137709631</v>
      </c>
      <c r="Z1332" s="80">
        <v>0</v>
      </c>
      <c r="AA1332" s="80">
        <v>0</v>
      </c>
      <c r="AB1332" s="80">
        <v>0</v>
      </c>
      <c r="AC1332" s="80">
        <v>0</v>
      </c>
      <c r="AD1332" s="80">
        <v>0</v>
      </c>
      <c r="AE1332" s="80">
        <v>0</v>
      </c>
      <c r="AF1332" s="80">
        <v>0</v>
      </c>
      <c r="AG1332" s="80"/>
      <c r="AH1332" s="80">
        <v>0</v>
      </c>
      <c r="AI1332" s="80">
        <v>0</v>
      </c>
      <c r="AJ1332" s="80">
        <v>0</v>
      </c>
      <c r="AK1332" s="80">
        <v>0</v>
      </c>
      <c r="AL1332" s="80">
        <v>0</v>
      </c>
      <c r="AM1332" s="80">
        <v>0</v>
      </c>
      <c r="AN1332" s="41" t="s">
        <v>5558</v>
      </c>
      <c r="AO1332" s="41"/>
      <c r="AP1332" s="40" t="str" cm="1">
        <f t="array" ref="AP1332">IFERROR(_xlfn.IFS(
AR1332="MPR ISSUE","PDH",
AR1332="BSS Hardware Issue","BSS",
AR1332="Sites strategiques, MLL, Pylone, etc.","ENVTECH",
AR1332="AKTIVCO DEFAUT GE &amp; POWER Cabinet","AKTIVCO",
AR1332="AKTIVCO Coupure ENEO &amp; Baisse de tension","AKTIVCO GRID ONLY",
AR1332="Coupure ENEO &amp; Baisse de tension","IHS GRID ONLY",
AR1332="Defaut GE &amp; POWER Cabinet","IHS",
AR1332="Sharing","Partners",
AR1332="Sites strategiques &amp; DataCenter","SST &amp; DC",
AR1332="Exclu","Exclu",
AR1332="SAT","SAT",
AR1332="SPARE-ISSUE","SPARE-ISSUE",
AR1332="Fiber CAmtel","TRANS_FO_CAMTEL",
AR1332="Fiber AOF","Fiber AOF",
AR1332="Projet OCM (HUAWEI)","TRAVAUX-HUAWEI",
AR1332="Projet OCM (NOKIA)","TRAVAUX-NOKIA",
AR1332="ACCESS-ISSUE","ACCESS-ISSUE",
AR1332="Projet OCM (ZTE, NOKIA, autres projets)","TRAVAUX OCM",
AR1332="No root CAuse","No root cause",
AR1332="ODU HS","PDH",
AR1332="IP &amp; VLAN","PDH",
AR1332="Warehouse HUAWEI","SPARE-ISSUE",
AR1332="SPARE-HS","SPARE-ISSUE",
AR1332="Power Telco","BSS",AR1332="no impacts","no impacts"
),"")</f>
        <v>No root cause</v>
      </c>
      <c r="AQ1332" s="40" t="str" cm="1">
        <f t="array" ref="AQ1332">IFERROR(_xlfn.IFS(
AR1332="MPR ISSUE","TX ISSUE",
AR1332="BSS Hardware Issue","RAN ISSUE",
AR1332="Sites strategiques, MLL, Pylone, etc.","ENVTECH",
AR1332="AKTIVCO DEFAUT GE &amp; POWER Cabinet","POWER ISSUE",
AR1332="AKTIVCO Coupure ENEO &amp; Baisse de tension","POWER ISSUE",
AR1332="Coupure ENEO &amp; Baisse de tension","POWER ISSUE",
AR1332="Defaut GE &amp; POWER Cabinet","POWER ISSUE",
AR1332="Sharing","POWER ISSUE",
AR1332="Sites strategiques &amp; DataCenter","POWER ISSUE",
AR1332="Exclu","Exclu",
AR1332="SAT","TX ISSUE",
AR1332="SPARE-ISSUE","SPARE-ISSUE",
AR1332="Fiber CAmtel","TX ISSUE",
AR1332="Fiber AOF","TX ISSUE",
AR1332="Projet OCM (HUAWEI)","TRAVAUX-HUAWEI",
AR1332="Projet OCM (NOKIA)","TRAVAUX -NOKIA",
AR1332="ACCESS-ISSUE","ACCESS-ISSUE",
AR1332="Projet OCM (ZTE, NOKIA, autres projets)","TRAVAUX OCM",
AR1332="No root CAuse","No root cause",
AR1332="ODU HS","TX ISSUE",
AR1332="IP &amp; VLAN","TX ISSUE",
AR1332="Warehouse HUAWEI","SPARE-ISSUE",
AR1332="SPARE-HS","SPARE-ISSUE",
AR1332="Power Telco","RAN ISSUE",AR1332="no impacts","no impacts"
),"")</f>
        <v>No root cause</v>
      </c>
      <c r="AR1332" s="59" t="s">
        <v>5343</v>
      </c>
      <c r="AS1332" s="40" t="str" cm="1">
        <f t="array" ref="AS1332">IFERROR(_xlfn.IFS(
AR1332="MPR ISSUE","ACTIVE",
AR1332="BSS Hardware Issue","ACTIVE",
AR1332="Sites strategiques, MLL, Pylone, etc.","PASSIVE",
AR1332="AKTIVCO DEFAUT GE &amp; POWER Cabinet","PASSIVE",
AR1332="AKTIVCO Coupure ENEO &amp; Baisse de tension","PASSIVE",
AR1332="Coupure ENEO &amp; Baisse de tension","PASSIVE",
AR1332="Defaut GE &amp; POWER Cabinet","PASSIVE",
AR1332="Sharing","PASSIVE",
AR1332="Sites strategiques &amp; DataCenter","PASSIVE",
AR1332="Exclu","Exclu",
AR1332="SAT","ACTIVE",
AR1332="SPARE-ISSUE","SPARE-ISSUE",
AR1332="Fiber CAmtel","ACTIVE",
AR1332="Fiber AOF","ACTIVE",
AR1332="Projet OCM (HUAWEI)","PLANNED WORKS",
AR1332="Projet OCM (NOKIA)","PLANNED WORKS",
AR1332="ACCESS-ISSUE","ACCESS-ISSUE",
AR1332="Projet OCM (ZTE, NOKIA, autres projets)","PLANNED WORKS",
AR1332="No root CAuse","No root cause",
AR1332="ODU HS","ACTIVE",
AR1332="IP &amp; VLAN","ACTIVE",
AR1332="Warehouse HUAWEI","SPARE-ISSUE",
AR1332="SPARE-HS","SPARE-ISSUE",
AR1332="Power Telco","ACTIVE", AR1332="no impacts","no impacts"
),"")</f>
        <v>No root cause</v>
      </c>
      <c r="AT1332" s="99" t="s">
        <v>5661</v>
      </c>
      <c r="AU1332" s="99" t="s">
        <v>2693</v>
      </c>
      <c r="AW1332" s="17"/>
      <c r="AX1332" s="17" t="s">
        <v>5536</v>
      </c>
      <c r="AY1332" s="17"/>
      <c r="AZ1332" s="17" t="s">
        <v>5536</v>
      </c>
      <c r="BA1332" s="7"/>
      <c r="BC1332" s="18"/>
      <c r="BD1332" s="18"/>
      <c r="BE1332" s="18"/>
      <c r="BF1332" s="18"/>
      <c r="BG1332" s="18"/>
      <c r="BH1332" s="18"/>
      <c r="BI1332" s="18"/>
      <c r="BJ1332" s="18"/>
      <c r="BK1332" s="18"/>
      <c r="BM1332" s="18"/>
      <c r="BN1332" s="18"/>
      <c r="BO1332" s="18"/>
      <c r="BP1332" s="9" t="s">
        <v>5661</v>
      </c>
      <c r="BQ1332" s="14"/>
      <c r="BR1332" s="102" t="s">
        <v>5536</v>
      </c>
      <c r="BS1332" s="14"/>
      <c r="BT1332" s="14"/>
      <c r="BU1332" s="9"/>
      <c r="BV1332" s="9"/>
      <c r="BW1332" s="9"/>
    </row>
    <row r="1333" spans="1:75" x14ac:dyDescent="0.35">
      <c r="A1333" s="1" t="s">
        <v>2006</v>
      </c>
      <c r="B1333" s="8" t="s">
        <v>2007</v>
      </c>
      <c r="C1333" s="3" t="s">
        <v>13</v>
      </c>
      <c r="D1333" s="1" t="s">
        <v>11</v>
      </c>
      <c r="E1333" s="1" t="s">
        <v>12</v>
      </c>
      <c r="F1333" s="3" t="s">
        <v>13</v>
      </c>
      <c r="G1333" s="1" t="s">
        <v>14</v>
      </c>
      <c r="H1333" s="28" t="s">
        <v>5589</v>
      </c>
      <c r="I1333" s="27">
        <v>0</v>
      </c>
      <c r="J1333" s="27">
        <v>0</v>
      </c>
      <c r="K1333" s="27">
        <v>0</v>
      </c>
      <c r="L1333" s="27">
        <v>0</v>
      </c>
      <c r="M1333" s="27">
        <v>0</v>
      </c>
      <c r="N1333" s="27">
        <v>0</v>
      </c>
      <c r="O1333" s="27">
        <v>0</v>
      </c>
      <c r="P1333" s="27">
        <v>0</v>
      </c>
      <c r="Q1333" s="27">
        <v>0</v>
      </c>
      <c r="R1333" s="27">
        <v>0</v>
      </c>
      <c r="S1333" s="80">
        <v>0</v>
      </c>
      <c r="T1333" s="80">
        <v>0</v>
      </c>
      <c r="U1333" s="80">
        <v>0</v>
      </c>
      <c r="V1333" s="80">
        <v>0</v>
      </c>
      <c r="W1333" s="80">
        <v>0</v>
      </c>
      <c r="X1333" s="80">
        <v>0</v>
      </c>
      <c r="Y1333" s="80">
        <v>1.7082438012401802</v>
      </c>
      <c r="Z1333" s="80">
        <v>0</v>
      </c>
      <c r="AA1333" s="80">
        <v>0</v>
      </c>
      <c r="AB1333" s="80">
        <v>0</v>
      </c>
      <c r="AC1333" s="80">
        <v>0</v>
      </c>
      <c r="AD1333" s="80">
        <v>0</v>
      </c>
      <c r="AE1333" s="80">
        <v>0</v>
      </c>
      <c r="AF1333" s="80">
        <v>0</v>
      </c>
      <c r="AG1333" s="80"/>
      <c r="AH1333" s="80">
        <v>0</v>
      </c>
      <c r="AI1333" s="80">
        <v>0</v>
      </c>
      <c r="AJ1333" s="80">
        <v>0</v>
      </c>
      <c r="AK1333" s="80">
        <v>0</v>
      </c>
      <c r="AL1333" s="80">
        <v>0</v>
      </c>
      <c r="AM1333" s="80">
        <v>0</v>
      </c>
      <c r="AN1333" s="41" t="s">
        <v>5558</v>
      </c>
      <c r="AO1333" s="41"/>
      <c r="AP1333" s="40" t="str" cm="1">
        <f t="array" ref="AP1333">IFERROR(_xlfn.IFS(
AR1333="MPR ISSUE","PDH",
AR1333="BSS Hardware Issue","BSS",
AR1333="Sites strategiques, MLL, Pylone, etc.","ENVTECH",
AR1333="AKTIVCO DEFAUT GE &amp; POWER Cabinet","AKTIVCO",
AR1333="AKTIVCO Coupure ENEO &amp; Baisse de tension","AKTIVCO GRID ONLY",
AR1333="Coupure ENEO &amp; Baisse de tension","IHS GRID ONLY",
AR1333="Defaut GE &amp; POWER Cabinet","IHS",
AR1333="Sharing","Partners",
AR1333="Sites strategiques &amp; DataCenter","SST &amp; DC",
AR1333="Exclu","Exclu",
AR1333="SAT","SAT",
AR1333="SPARE-ISSUE","SPARE-ISSUE",
AR1333="Fiber CAmtel","TRANS_FO_CAMTEL",
AR1333="Fiber AOF","Fiber AOF",
AR1333="Projet OCM (HUAWEI)","TRAVAUX-HUAWEI",
AR1333="Projet OCM (NOKIA)","TRAVAUX-NOKIA",
AR1333="ACCESS-ISSUE","ACCESS-ISSUE",
AR1333="Projet OCM (ZTE, NOKIA, autres projets)","TRAVAUX OCM",
AR1333="No root CAuse","No root cause",
AR1333="ODU HS","PDH",
AR1333="IP &amp; VLAN","PDH",
AR1333="Warehouse HUAWEI","SPARE-ISSUE",
AR1333="SPARE-HS","SPARE-ISSUE",
AR1333="Power Telco","BSS",AR1333="no impacts","no impacts"
),"")</f>
        <v>No root cause</v>
      </c>
      <c r="AQ1333" s="40" t="str" cm="1">
        <f t="array" ref="AQ1333">IFERROR(_xlfn.IFS(
AR1333="MPR ISSUE","TX ISSUE",
AR1333="BSS Hardware Issue","RAN ISSUE",
AR1333="Sites strategiques, MLL, Pylone, etc.","ENVTECH",
AR1333="AKTIVCO DEFAUT GE &amp; POWER Cabinet","POWER ISSUE",
AR1333="AKTIVCO Coupure ENEO &amp; Baisse de tension","POWER ISSUE",
AR1333="Coupure ENEO &amp; Baisse de tension","POWER ISSUE",
AR1333="Defaut GE &amp; POWER Cabinet","POWER ISSUE",
AR1333="Sharing","POWER ISSUE",
AR1333="Sites strategiques &amp; DataCenter","POWER ISSUE",
AR1333="Exclu","Exclu",
AR1333="SAT","TX ISSUE",
AR1333="SPARE-ISSUE","SPARE-ISSUE",
AR1333="Fiber CAmtel","TX ISSUE",
AR1333="Fiber AOF","TX ISSUE",
AR1333="Projet OCM (HUAWEI)","TRAVAUX-HUAWEI",
AR1333="Projet OCM (NOKIA)","TRAVAUX -NOKIA",
AR1333="ACCESS-ISSUE","ACCESS-ISSUE",
AR1333="Projet OCM (ZTE, NOKIA, autres projets)","TRAVAUX OCM",
AR1333="No root CAuse","No root cause",
AR1333="ODU HS","TX ISSUE",
AR1333="IP &amp; VLAN","TX ISSUE",
AR1333="Warehouse HUAWEI","SPARE-ISSUE",
AR1333="SPARE-HS","SPARE-ISSUE",
AR1333="Power Telco","RAN ISSUE",AR1333="no impacts","no impacts"
),"")</f>
        <v>No root cause</v>
      </c>
      <c r="AR1333" s="59" t="s">
        <v>5343</v>
      </c>
      <c r="AS1333" s="40" t="str" cm="1">
        <f t="array" ref="AS1333">IFERROR(_xlfn.IFS(
AR1333="MPR ISSUE","ACTIVE",
AR1333="BSS Hardware Issue","ACTIVE",
AR1333="Sites strategiques, MLL, Pylone, etc.","PASSIVE",
AR1333="AKTIVCO DEFAUT GE &amp; POWER Cabinet","PASSIVE",
AR1333="AKTIVCO Coupure ENEO &amp; Baisse de tension","PASSIVE",
AR1333="Coupure ENEO &amp; Baisse de tension","PASSIVE",
AR1333="Defaut GE &amp; POWER Cabinet","PASSIVE",
AR1333="Sharing","PASSIVE",
AR1333="Sites strategiques &amp; DataCenter","PASSIVE",
AR1333="Exclu","Exclu",
AR1333="SAT","ACTIVE",
AR1333="SPARE-ISSUE","SPARE-ISSUE",
AR1333="Fiber CAmtel","ACTIVE",
AR1333="Fiber AOF","ACTIVE",
AR1333="Projet OCM (HUAWEI)","PLANNED WORKS",
AR1333="Projet OCM (NOKIA)","PLANNED WORKS",
AR1333="ACCESS-ISSUE","ACCESS-ISSUE",
AR1333="Projet OCM (ZTE, NOKIA, autres projets)","PLANNED WORKS",
AR1333="No root CAuse","No root cause",
AR1333="ODU HS","ACTIVE",
AR1333="IP &amp; VLAN","ACTIVE",
AR1333="Warehouse HUAWEI","SPARE-ISSUE",
AR1333="SPARE-HS","SPARE-ISSUE",
AR1333="Power Telco","ACTIVE", AR1333="no impacts","no impacts"
),"")</f>
        <v>No root cause</v>
      </c>
      <c r="AT1333" s="99" t="s">
        <v>5661</v>
      </c>
      <c r="AU1333" s="99" t="s">
        <v>2007</v>
      </c>
      <c r="AW1333" s="17"/>
      <c r="AX1333" s="17" t="s">
        <v>5536</v>
      </c>
      <c r="AY1333" s="17"/>
      <c r="AZ1333" s="17" t="s">
        <v>5536</v>
      </c>
      <c r="BA1333" s="7"/>
      <c r="BC1333" s="18"/>
      <c r="BD1333" s="18"/>
      <c r="BE1333" s="18"/>
      <c r="BF1333" s="18"/>
      <c r="BG1333" s="18"/>
      <c r="BH1333" s="18"/>
      <c r="BI1333" s="18"/>
      <c r="BJ1333" s="18"/>
      <c r="BK1333" s="18"/>
      <c r="BM1333" s="18"/>
      <c r="BN1333" s="18"/>
      <c r="BO1333" s="18"/>
      <c r="BP1333" s="9" t="s">
        <v>5661</v>
      </c>
      <c r="BQ1333" s="14"/>
      <c r="BR1333" s="102" t="s">
        <v>5536</v>
      </c>
      <c r="BS1333" s="14"/>
      <c r="BT1333" s="14"/>
      <c r="BU1333" s="9"/>
      <c r="BV1333" s="9"/>
      <c r="BW1333" s="9"/>
    </row>
    <row r="1334" spans="1:75" x14ac:dyDescent="0.35">
      <c r="A1334" s="1" t="s">
        <v>541</v>
      </c>
      <c r="B1334" s="8" t="s">
        <v>542</v>
      </c>
      <c r="C1334" s="3" t="s">
        <v>13</v>
      </c>
      <c r="D1334" s="1" t="s">
        <v>11</v>
      </c>
      <c r="E1334" s="1" t="s">
        <v>12</v>
      </c>
      <c r="F1334" s="3" t="s">
        <v>13</v>
      </c>
      <c r="G1334" s="1" t="s">
        <v>14</v>
      </c>
      <c r="H1334" s="28" t="s">
        <v>5589</v>
      </c>
      <c r="I1334" s="27">
        <v>0.44810634272457217</v>
      </c>
      <c r="J1334" s="27">
        <v>0.27795969557661515</v>
      </c>
      <c r="K1334" s="27">
        <v>0</v>
      </c>
      <c r="L1334" s="27">
        <v>0</v>
      </c>
      <c r="M1334" s="27">
        <v>0</v>
      </c>
      <c r="N1334" s="27">
        <v>0</v>
      </c>
      <c r="O1334" s="27">
        <v>3.8103753071200486</v>
      </c>
      <c r="P1334" s="27">
        <v>3.4496073429157645</v>
      </c>
      <c r="Q1334" s="27">
        <v>1.4009454018314478</v>
      </c>
      <c r="R1334" s="27">
        <v>0</v>
      </c>
      <c r="S1334" s="80">
        <v>0</v>
      </c>
      <c r="T1334" s="80">
        <v>0</v>
      </c>
      <c r="U1334" s="80">
        <v>0</v>
      </c>
      <c r="V1334" s="80">
        <v>0</v>
      </c>
      <c r="W1334" s="80">
        <v>0</v>
      </c>
      <c r="X1334" s="80">
        <v>0</v>
      </c>
      <c r="Y1334" s="80">
        <v>1.6841664455116956</v>
      </c>
      <c r="Z1334" s="80">
        <v>0</v>
      </c>
      <c r="AA1334" s="80">
        <v>0</v>
      </c>
      <c r="AB1334" s="80">
        <v>0</v>
      </c>
      <c r="AC1334" s="80">
        <v>0</v>
      </c>
      <c r="AD1334" s="80">
        <v>0</v>
      </c>
      <c r="AE1334" s="80">
        <v>0</v>
      </c>
      <c r="AF1334" s="80">
        <v>0</v>
      </c>
      <c r="AG1334" s="80"/>
      <c r="AH1334" s="80">
        <v>0</v>
      </c>
      <c r="AI1334" s="80">
        <v>0</v>
      </c>
      <c r="AJ1334" s="80">
        <v>0</v>
      </c>
      <c r="AK1334" s="80">
        <v>0</v>
      </c>
      <c r="AL1334" s="80">
        <v>0</v>
      </c>
      <c r="AM1334" s="80">
        <v>0</v>
      </c>
      <c r="AN1334" s="41" t="s">
        <v>5558</v>
      </c>
      <c r="AO1334" s="41"/>
      <c r="AP1334" s="40" t="str" cm="1">
        <f t="array" ref="AP1334">IFERROR(_xlfn.IFS(
AR1334="MPR ISSUE","PDH",
AR1334="BSS Hardware Issue","BSS",
AR1334="Sites strategiques, MLL, Pylone, etc.","ENVTECH",
AR1334="AKTIVCO DEFAUT GE &amp; POWER Cabinet","AKTIVCO",
AR1334="AKTIVCO Coupure ENEO &amp; Baisse de tension","AKTIVCO GRID ONLY",
AR1334="Coupure ENEO &amp; Baisse de tension","IHS GRID ONLY",
AR1334="Defaut GE &amp; POWER Cabinet","IHS",
AR1334="Sharing","Partners",
AR1334="Sites strategiques &amp; DataCenter","SST &amp; DC",
AR1334="Exclu","Exclu",
AR1334="SAT","SAT",
AR1334="SPARE-ISSUE","SPARE-ISSUE",
AR1334="Fiber CAmtel","TRANS_FO_CAMTEL",
AR1334="Fiber AOF","Fiber AOF",
AR1334="Projet OCM (HUAWEI)","TRAVAUX-HUAWEI",
AR1334="Projet OCM (NOKIA)","TRAVAUX-NOKIA",
AR1334="ACCESS-ISSUE","ACCESS-ISSUE",
AR1334="Projet OCM (ZTE, NOKIA, autres projets)","TRAVAUX OCM",
AR1334="No root CAuse","No root cause",
AR1334="ODU HS","PDH",
AR1334="IP &amp; VLAN","PDH",
AR1334="Warehouse HUAWEI","SPARE-ISSUE",
AR1334="SPARE-HS","SPARE-ISSUE",
AR1334="Power Telco","BSS",AR1334="no impacts","no impacts"
),"")</f>
        <v>No root cause</v>
      </c>
      <c r="AQ1334" s="40" t="str" cm="1">
        <f t="array" ref="AQ1334">IFERROR(_xlfn.IFS(
AR1334="MPR ISSUE","TX ISSUE",
AR1334="BSS Hardware Issue","RAN ISSUE",
AR1334="Sites strategiques, MLL, Pylone, etc.","ENVTECH",
AR1334="AKTIVCO DEFAUT GE &amp; POWER Cabinet","POWER ISSUE",
AR1334="AKTIVCO Coupure ENEO &amp; Baisse de tension","POWER ISSUE",
AR1334="Coupure ENEO &amp; Baisse de tension","POWER ISSUE",
AR1334="Defaut GE &amp; POWER Cabinet","POWER ISSUE",
AR1334="Sharing","POWER ISSUE",
AR1334="Sites strategiques &amp; DataCenter","POWER ISSUE",
AR1334="Exclu","Exclu",
AR1334="SAT","TX ISSUE",
AR1334="SPARE-ISSUE","SPARE-ISSUE",
AR1334="Fiber CAmtel","TX ISSUE",
AR1334="Fiber AOF","TX ISSUE",
AR1334="Projet OCM (HUAWEI)","TRAVAUX-HUAWEI",
AR1334="Projet OCM (NOKIA)","TRAVAUX -NOKIA",
AR1334="ACCESS-ISSUE","ACCESS-ISSUE",
AR1334="Projet OCM (ZTE, NOKIA, autres projets)","TRAVAUX OCM",
AR1334="No root CAuse","No root cause",
AR1334="ODU HS","TX ISSUE",
AR1334="IP &amp; VLAN","TX ISSUE",
AR1334="Warehouse HUAWEI","SPARE-ISSUE",
AR1334="SPARE-HS","SPARE-ISSUE",
AR1334="Power Telco","RAN ISSUE",AR1334="no impacts","no impacts"
),"")</f>
        <v>No root cause</v>
      </c>
      <c r="AR1334" s="59" t="s">
        <v>5343</v>
      </c>
      <c r="AS1334" s="40" t="str" cm="1">
        <f t="array" ref="AS1334">IFERROR(_xlfn.IFS(
AR1334="MPR ISSUE","ACTIVE",
AR1334="BSS Hardware Issue","ACTIVE",
AR1334="Sites strategiques, MLL, Pylone, etc.","PASSIVE",
AR1334="AKTIVCO DEFAUT GE &amp; POWER Cabinet","PASSIVE",
AR1334="AKTIVCO Coupure ENEO &amp; Baisse de tension","PASSIVE",
AR1334="Coupure ENEO &amp; Baisse de tension","PASSIVE",
AR1334="Defaut GE &amp; POWER Cabinet","PASSIVE",
AR1334="Sharing","PASSIVE",
AR1334="Sites strategiques &amp; DataCenter","PASSIVE",
AR1334="Exclu","Exclu",
AR1334="SAT","ACTIVE",
AR1334="SPARE-ISSUE","SPARE-ISSUE",
AR1334="Fiber CAmtel","ACTIVE",
AR1334="Fiber AOF","ACTIVE",
AR1334="Projet OCM (HUAWEI)","PLANNED WORKS",
AR1334="Projet OCM (NOKIA)","PLANNED WORKS",
AR1334="ACCESS-ISSUE","ACCESS-ISSUE",
AR1334="Projet OCM (ZTE, NOKIA, autres projets)","PLANNED WORKS",
AR1334="No root CAuse","No root cause",
AR1334="ODU HS","ACTIVE",
AR1334="IP &amp; VLAN","ACTIVE",
AR1334="Warehouse HUAWEI","SPARE-ISSUE",
AR1334="SPARE-HS","SPARE-ISSUE",
AR1334="Power Telco","ACTIVE", AR1334="no impacts","no impacts"
),"")</f>
        <v>No root cause</v>
      </c>
      <c r="AT1334" s="99" t="s">
        <v>5661</v>
      </c>
      <c r="AU1334" s="99" t="s">
        <v>542</v>
      </c>
      <c r="AW1334" s="17"/>
      <c r="AX1334" s="17" t="s">
        <v>5536</v>
      </c>
      <c r="AY1334" s="17"/>
      <c r="AZ1334" s="17" t="s">
        <v>5536</v>
      </c>
      <c r="BA1334" s="7"/>
      <c r="BC1334" s="18"/>
      <c r="BD1334" s="18"/>
      <c r="BE1334" s="18"/>
      <c r="BF1334" s="18"/>
      <c r="BG1334" s="18"/>
      <c r="BH1334" s="18"/>
      <c r="BI1334" s="18"/>
      <c r="BJ1334" s="18"/>
      <c r="BK1334" s="18"/>
      <c r="BM1334" s="18"/>
      <c r="BN1334" s="18"/>
      <c r="BO1334" s="18"/>
      <c r="BP1334" s="9" t="s">
        <v>5661</v>
      </c>
      <c r="BQ1334" s="14"/>
      <c r="BR1334" s="102" t="s">
        <v>5536</v>
      </c>
      <c r="BS1334" s="14"/>
      <c r="BT1334" s="14"/>
      <c r="BU1334" s="9"/>
      <c r="BV1334" s="9"/>
      <c r="BW1334" s="9"/>
    </row>
    <row r="1335" spans="1:75" x14ac:dyDescent="0.35">
      <c r="A1335" s="1" t="s">
        <v>3355</v>
      </c>
      <c r="B1335" s="8" t="s">
        <v>3356</v>
      </c>
      <c r="C1335" s="3" t="s">
        <v>13</v>
      </c>
      <c r="D1335" s="1" t="s">
        <v>11</v>
      </c>
      <c r="E1335" s="1" t="s">
        <v>12</v>
      </c>
      <c r="F1335" s="3" t="s">
        <v>13</v>
      </c>
      <c r="G1335" s="1" t="s">
        <v>14</v>
      </c>
      <c r="H1335" s="28" t="s">
        <v>5589</v>
      </c>
      <c r="I1335" s="27">
        <v>11.76259085188895</v>
      </c>
      <c r="J1335" s="27">
        <v>15.469611880159686</v>
      </c>
      <c r="K1335" s="27">
        <v>0</v>
      </c>
      <c r="L1335" s="27">
        <v>8.0257852428281592E-3</v>
      </c>
      <c r="M1335" s="27">
        <v>8.0079501645107607E-3</v>
      </c>
      <c r="N1335" s="27">
        <v>0</v>
      </c>
      <c r="O1335" s="27">
        <v>0</v>
      </c>
      <c r="P1335" s="27">
        <v>8.560837592350037E-3</v>
      </c>
      <c r="Q1335" s="27">
        <v>0</v>
      </c>
      <c r="R1335" s="27">
        <v>0</v>
      </c>
      <c r="S1335" s="80">
        <v>7.3837224234019052E-3</v>
      </c>
      <c r="T1335" s="80">
        <v>0</v>
      </c>
      <c r="U1335" s="80">
        <v>8.0614553994629509E-3</v>
      </c>
      <c r="V1335" s="80">
        <v>0</v>
      </c>
      <c r="W1335" s="80">
        <v>0</v>
      </c>
      <c r="X1335" s="80">
        <v>0</v>
      </c>
      <c r="Y1335" s="80">
        <v>1.6818657204087515</v>
      </c>
      <c r="Z1335" s="80">
        <v>0</v>
      </c>
      <c r="AA1335" s="80">
        <v>0</v>
      </c>
      <c r="AB1335" s="80">
        <v>0</v>
      </c>
      <c r="AC1335" s="80">
        <v>0</v>
      </c>
      <c r="AD1335" s="80">
        <v>0</v>
      </c>
      <c r="AE1335" s="80">
        <v>0</v>
      </c>
      <c r="AF1335" s="80">
        <v>0</v>
      </c>
      <c r="AG1335" s="80"/>
      <c r="AH1335" s="80">
        <v>0</v>
      </c>
      <c r="AI1335" s="80">
        <v>0</v>
      </c>
      <c r="AJ1335" s="80">
        <v>0</v>
      </c>
      <c r="AK1335" s="80">
        <v>0</v>
      </c>
      <c r="AL1335" s="80">
        <v>0</v>
      </c>
      <c r="AM1335" s="80">
        <v>0</v>
      </c>
      <c r="AN1335" s="41" t="s">
        <v>5558</v>
      </c>
      <c r="AO1335" s="41"/>
      <c r="AP1335" s="40" t="str" cm="1">
        <f t="array" ref="AP1335">IFERROR(_xlfn.IFS(
AR1335="MPR ISSUE","PDH",
AR1335="BSS Hardware Issue","BSS",
AR1335="Sites strategiques, MLL, Pylone, etc.","ENVTECH",
AR1335="AKTIVCO DEFAUT GE &amp; POWER Cabinet","AKTIVCO",
AR1335="AKTIVCO Coupure ENEO &amp; Baisse de tension","AKTIVCO GRID ONLY",
AR1335="Coupure ENEO &amp; Baisse de tension","IHS GRID ONLY",
AR1335="Defaut GE &amp; POWER Cabinet","IHS",
AR1335="Sharing","Partners",
AR1335="Sites strategiques &amp; DataCenter","SST &amp; DC",
AR1335="Exclu","Exclu",
AR1335="SAT","SAT",
AR1335="SPARE-ISSUE","SPARE-ISSUE",
AR1335="Fiber CAmtel","TRANS_FO_CAMTEL",
AR1335="Fiber AOF","Fiber AOF",
AR1335="Projet OCM (HUAWEI)","TRAVAUX-HUAWEI",
AR1335="Projet OCM (NOKIA)","TRAVAUX-NOKIA",
AR1335="ACCESS-ISSUE","ACCESS-ISSUE",
AR1335="Projet OCM (ZTE, NOKIA, autres projets)","TRAVAUX OCM",
AR1335="No root CAuse","No root cause",
AR1335="ODU HS","PDH",
AR1335="IP &amp; VLAN","PDH",
AR1335="Warehouse HUAWEI","SPARE-ISSUE",
AR1335="SPARE-HS","SPARE-ISSUE",
AR1335="Power Telco","BSS",AR1335="no impacts","no impacts"
),"")</f>
        <v>No root cause</v>
      </c>
      <c r="AQ1335" s="40" t="str" cm="1">
        <f t="array" ref="AQ1335">IFERROR(_xlfn.IFS(
AR1335="MPR ISSUE","TX ISSUE",
AR1335="BSS Hardware Issue","RAN ISSUE",
AR1335="Sites strategiques, MLL, Pylone, etc.","ENVTECH",
AR1335="AKTIVCO DEFAUT GE &amp; POWER Cabinet","POWER ISSUE",
AR1335="AKTIVCO Coupure ENEO &amp; Baisse de tension","POWER ISSUE",
AR1335="Coupure ENEO &amp; Baisse de tension","POWER ISSUE",
AR1335="Defaut GE &amp; POWER Cabinet","POWER ISSUE",
AR1335="Sharing","POWER ISSUE",
AR1335="Sites strategiques &amp; DataCenter","POWER ISSUE",
AR1335="Exclu","Exclu",
AR1335="SAT","TX ISSUE",
AR1335="SPARE-ISSUE","SPARE-ISSUE",
AR1335="Fiber CAmtel","TX ISSUE",
AR1335="Fiber AOF","TX ISSUE",
AR1335="Projet OCM (HUAWEI)","TRAVAUX-HUAWEI",
AR1335="Projet OCM (NOKIA)","TRAVAUX -NOKIA",
AR1335="ACCESS-ISSUE","ACCESS-ISSUE",
AR1335="Projet OCM (ZTE, NOKIA, autres projets)","TRAVAUX OCM",
AR1335="No root CAuse","No root cause",
AR1335="ODU HS","TX ISSUE",
AR1335="IP &amp; VLAN","TX ISSUE",
AR1335="Warehouse HUAWEI","SPARE-ISSUE",
AR1335="SPARE-HS","SPARE-ISSUE",
AR1335="Power Telco","RAN ISSUE",AR1335="no impacts","no impacts"
),"")</f>
        <v>No root cause</v>
      </c>
      <c r="AR1335" s="59" t="s">
        <v>5343</v>
      </c>
      <c r="AS1335" s="40" t="str" cm="1">
        <f t="array" ref="AS1335">IFERROR(_xlfn.IFS(
AR1335="MPR ISSUE","ACTIVE",
AR1335="BSS Hardware Issue","ACTIVE",
AR1335="Sites strategiques, MLL, Pylone, etc.","PASSIVE",
AR1335="AKTIVCO DEFAUT GE &amp; POWER Cabinet","PASSIVE",
AR1335="AKTIVCO Coupure ENEO &amp; Baisse de tension","PASSIVE",
AR1335="Coupure ENEO &amp; Baisse de tension","PASSIVE",
AR1335="Defaut GE &amp; POWER Cabinet","PASSIVE",
AR1335="Sharing","PASSIVE",
AR1335="Sites strategiques &amp; DataCenter","PASSIVE",
AR1335="Exclu","Exclu",
AR1335="SAT","ACTIVE",
AR1335="SPARE-ISSUE","SPARE-ISSUE",
AR1335="Fiber CAmtel","ACTIVE",
AR1335="Fiber AOF","ACTIVE",
AR1335="Projet OCM (HUAWEI)","PLANNED WORKS",
AR1335="Projet OCM (NOKIA)","PLANNED WORKS",
AR1335="ACCESS-ISSUE","ACCESS-ISSUE",
AR1335="Projet OCM (ZTE, NOKIA, autres projets)","PLANNED WORKS",
AR1335="No root CAuse","No root cause",
AR1335="ODU HS","ACTIVE",
AR1335="IP &amp; VLAN","ACTIVE",
AR1335="Warehouse HUAWEI","SPARE-ISSUE",
AR1335="SPARE-HS","SPARE-ISSUE",
AR1335="Power Telco","ACTIVE", AR1335="no impacts","no impacts"
),"")</f>
        <v>No root cause</v>
      </c>
      <c r="AT1335" s="99" t="s">
        <v>5661</v>
      </c>
      <c r="AU1335" s="99" t="s">
        <v>3356</v>
      </c>
      <c r="AW1335" s="17"/>
      <c r="AX1335" s="17" t="s">
        <v>5536</v>
      </c>
      <c r="AY1335" s="17"/>
      <c r="AZ1335" s="17" t="s">
        <v>5536</v>
      </c>
      <c r="BA1335" s="7"/>
      <c r="BC1335" s="18"/>
      <c r="BD1335" s="18"/>
      <c r="BE1335" s="18"/>
      <c r="BF1335" s="18"/>
      <c r="BG1335" s="18"/>
      <c r="BH1335" s="18"/>
      <c r="BI1335" s="18"/>
      <c r="BJ1335" s="18"/>
      <c r="BK1335" s="18"/>
      <c r="BM1335" s="18"/>
      <c r="BN1335" s="18"/>
      <c r="BO1335" s="18"/>
      <c r="BP1335" s="9" t="s">
        <v>5661</v>
      </c>
      <c r="BQ1335" s="14"/>
      <c r="BR1335" s="102" t="s">
        <v>5536</v>
      </c>
      <c r="BS1335" s="14"/>
      <c r="BT1335" s="14"/>
      <c r="BU1335" s="9"/>
      <c r="BV1335" s="9"/>
      <c r="BW1335" s="9"/>
    </row>
    <row r="1336" spans="1:75" x14ac:dyDescent="0.35">
      <c r="A1336" s="1" t="s">
        <v>2004</v>
      </c>
      <c r="B1336" s="8" t="s">
        <v>2005</v>
      </c>
      <c r="C1336" s="3" t="s">
        <v>13</v>
      </c>
      <c r="D1336" s="1" t="s">
        <v>11</v>
      </c>
      <c r="E1336" s="1" t="s">
        <v>12</v>
      </c>
      <c r="F1336" s="3" t="s">
        <v>13</v>
      </c>
      <c r="G1336" s="1" t="s">
        <v>14</v>
      </c>
      <c r="H1336" s="28" t="s">
        <v>5589</v>
      </c>
      <c r="I1336" s="27">
        <v>0</v>
      </c>
      <c r="J1336" s="27">
        <v>0</v>
      </c>
      <c r="K1336" s="27">
        <v>0</v>
      </c>
      <c r="L1336" s="27">
        <v>0</v>
      </c>
      <c r="M1336" s="27">
        <v>0</v>
      </c>
      <c r="N1336" s="27">
        <v>0</v>
      </c>
      <c r="O1336" s="27">
        <v>0</v>
      </c>
      <c r="P1336" s="27">
        <v>0</v>
      </c>
      <c r="Q1336" s="27">
        <v>0</v>
      </c>
      <c r="R1336" s="27">
        <v>0</v>
      </c>
      <c r="S1336" s="80">
        <v>0</v>
      </c>
      <c r="T1336" s="80">
        <v>0</v>
      </c>
      <c r="U1336" s="80">
        <v>0</v>
      </c>
      <c r="V1336" s="80">
        <v>0</v>
      </c>
      <c r="W1336" s="80">
        <v>0</v>
      </c>
      <c r="X1336" s="80">
        <v>0</v>
      </c>
      <c r="Y1336" s="80">
        <v>1.6813128329809122</v>
      </c>
      <c r="Z1336" s="80">
        <v>0</v>
      </c>
      <c r="AA1336" s="80">
        <v>0</v>
      </c>
      <c r="AB1336" s="80">
        <v>0</v>
      </c>
      <c r="AC1336" s="80">
        <v>0</v>
      </c>
      <c r="AD1336" s="80">
        <v>0</v>
      </c>
      <c r="AE1336" s="80">
        <v>0</v>
      </c>
      <c r="AF1336" s="80">
        <v>0</v>
      </c>
      <c r="AG1336" s="80"/>
      <c r="AH1336" s="80">
        <v>0</v>
      </c>
      <c r="AI1336" s="80">
        <v>0</v>
      </c>
      <c r="AJ1336" s="80">
        <v>0</v>
      </c>
      <c r="AK1336" s="80">
        <v>0</v>
      </c>
      <c r="AL1336" s="80">
        <v>0</v>
      </c>
      <c r="AM1336" s="80">
        <v>0</v>
      </c>
      <c r="AN1336" s="41" t="s">
        <v>5558</v>
      </c>
      <c r="AO1336" s="41"/>
      <c r="AP1336" s="40" t="str" cm="1">
        <f t="array" ref="AP1336">IFERROR(_xlfn.IFS(
AR1336="MPR ISSUE","PDH",
AR1336="BSS Hardware Issue","BSS",
AR1336="Sites strategiques, MLL, Pylone, etc.","ENVTECH",
AR1336="AKTIVCO DEFAUT GE &amp; POWER Cabinet","AKTIVCO",
AR1336="AKTIVCO Coupure ENEO &amp; Baisse de tension","AKTIVCO GRID ONLY",
AR1336="Coupure ENEO &amp; Baisse de tension","IHS GRID ONLY",
AR1336="Defaut GE &amp; POWER Cabinet","IHS",
AR1336="Sharing","Partners",
AR1336="Sites strategiques &amp; DataCenter","SST &amp; DC",
AR1336="Exclu","Exclu",
AR1336="SAT","SAT",
AR1336="SPARE-ISSUE","SPARE-ISSUE",
AR1336="Fiber CAmtel","TRANS_FO_CAMTEL",
AR1336="Fiber AOF","Fiber AOF",
AR1336="Projet OCM (HUAWEI)","TRAVAUX-HUAWEI",
AR1336="Projet OCM (NOKIA)","TRAVAUX-NOKIA",
AR1336="ACCESS-ISSUE","ACCESS-ISSUE",
AR1336="Projet OCM (ZTE, NOKIA, autres projets)","TRAVAUX OCM",
AR1336="No root CAuse","No root cause",
AR1336="ODU HS","PDH",
AR1336="IP &amp; VLAN","PDH",
AR1336="Warehouse HUAWEI","SPARE-ISSUE",
AR1336="SPARE-HS","SPARE-ISSUE",
AR1336="Power Telco","BSS",AR1336="no impacts","no impacts"
),"")</f>
        <v>No root cause</v>
      </c>
      <c r="AQ1336" s="40" t="str" cm="1">
        <f t="array" ref="AQ1336">IFERROR(_xlfn.IFS(
AR1336="MPR ISSUE","TX ISSUE",
AR1336="BSS Hardware Issue","RAN ISSUE",
AR1336="Sites strategiques, MLL, Pylone, etc.","ENVTECH",
AR1336="AKTIVCO DEFAUT GE &amp; POWER Cabinet","POWER ISSUE",
AR1336="AKTIVCO Coupure ENEO &amp; Baisse de tension","POWER ISSUE",
AR1336="Coupure ENEO &amp; Baisse de tension","POWER ISSUE",
AR1336="Defaut GE &amp; POWER Cabinet","POWER ISSUE",
AR1336="Sharing","POWER ISSUE",
AR1336="Sites strategiques &amp; DataCenter","POWER ISSUE",
AR1336="Exclu","Exclu",
AR1336="SAT","TX ISSUE",
AR1336="SPARE-ISSUE","SPARE-ISSUE",
AR1336="Fiber CAmtel","TX ISSUE",
AR1336="Fiber AOF","TX ISSUE",
AR1336="Projet OCM (HUAWEI)","TRAVAUX-HUAWEI",
AR1336="Projet OCM (NOKIA)","TRAVAUX -NOKIA",
AR1336="ACCESS-ISSUE","ACCESS-ISSUE",
AR1336="Projet OCM (ZTE, NOKIA, autres projets)","TRAVAUX OCM",
AR1336="No root CAuse","No root cause",
AR1336="ODU HS","TX ISSUE",
AR1336="IP &amp; VLAN","TX ISSUE",
AR1336="Warehouse HUAWEI","SPARE-ISSUE",
AR1336="SPARE-HS","SPARE-ISSUE",
AR1336="Power Telco","RAN ISSUE",AR1336="no impacts","no impacts"
),"")</f>
        <v>No root cause</v>
      </c>
      <c r="AR1336" s="59" t="s">
        <v>5343</v>
      </c>
      <c r="AS1336" s="40" t="str" cm="1">
        <f t="array" ref="AS1336">IFERROR(_xlfn.IFS(
AR1336="MPR ISSUE","ACTIVE",
AR1336="BSS Hardware Issue","ACTIVE",
AR1336="Sites strategiques, MLL, Pylone, etc.","PASSIVE",
AR1336="AKTIVCO DEFAUT GE &amp; POWER Cabinet","PASSIVE",
AR1336="AKTIVCO Coupure ENEO &amp; Baisse de tension","PASSIVE",
AR1336="Coupure ENEO &amp; Baisse de tension","PASSIVE",
AR1336="Defaut GE &amp; POWER Cabinet","PASSIVE",
AR1336="Sharing","PASSIVE",
AR1336="Sites strategiques &amp; DataCenter","PASSIVE",
AR1336="Exclu","Exclu",
AR1336="SAT","ACTIVE",
AR1336="SPARE-ISSUE","SPARE-ISSUE",
AR1336="Fiber CAmtel","ACTIVE",
AR1336="Fiber AOF","ACTIVE",
AR1336="Projet OCM (HUAWEI)","PLANNED WORKS",
AR1336="Projet OCM (NOKIA)","PLANNED WORKS",
AR1336="ACCESS-ISSUE","ACCESS-ISSUE",
AR1336="Projet OCM (ZTE, NOKIA, autres projets)","PLANNED WORKS",
AR1336="No root CAuse","No root cause",
AR1336="ODU HS","ACTIVE",
AR1336="IP &amp; VLAN","ACTIVE",
AR1336="Warehouse HUAWEI","SPARE-ISSUE",
AR1336="SPARE-HS","SPARE-ISSUE",
AR1336="Power Telco","ACTIVE", AR1336="no impacts","no impacts"
),"")</f>
        <v>No root cause</v>
      </c>
      <c r="AT1336" s="99" t="s">
        <v>5661</v>
      </c>
      <c r="AU1336" s="99" t="s">
        <v>2005</v>
      </c>
      <c r="AW1336" s="17"/>
      <c r="AX1336" s="17" t="s">
        <v>5536</v>
      </c>
      <c r="AY1336" s="17"/>
      <c r="AZ1336" s="17" t="s">
        <v>5536</v>
      </c>
      <c r="BA1336" s="7"/>
      <c r="BC1336" s="18"/>
      <c r="BD1336" s="18"/>
      <c r="BE1336" s="18"/>
      <c r="BF1336" s="18"/>
      <c r="BG1336" s="18"/>
      <c r="BH1336" s="18"/>
      <c r="BI1336" s="18"/>
      <c r="BJ1336" s="18"/>
      <c r="BK1336" s="18"/>
      <c r="BM1336" s="18"/>
      <c r="BN1336" s="18"/>
      <c r="BO1336" s="18"/>
      <c r="BP1336" s="9" t="s">
        <v>5661</v>
      </c>
      <c r="BQ1336" s="14"/>
      <c r="BR1336" s="102" t="s">
        <v>5536</v>
      </c>
      <c r="BS1336" s="14"/>
      <c r="BT1336" s="14"/>
      <c r="BU1336" s="9"/>
      <c r="BV1336" s="9"/>
      <c r="BW1336" s="9"/>
    </row>
    <row r="1337" spans="1:75" x14ac:dyDescent="0.35">
      <c r="A1337" s="1" t="s">
        <v>5189</v>
      </c>
      <c r="B1337" s="8" t="s">
        <v>5190</v>
      </c>
      <c r="C1337" s="3" t="s">
        <v>13</v>
      </c>
      <c r="D1337" s="1" t="s">
        <v>11</v>
      </c>
      <c r="E1337" s="1" t="s">
        <v>12</v>
      </c>
      <c r="F1337" s="3" t="s">
        <v>13</v>
      </c>
      <c r="G1337" s="1" t="s">
        <v>14</v>
      </c>
      <c r="H1337" s="28" t="s">
        <v>5589</v>
      </c>
      <c r="I1337" s="27">
        <v>0</v>
      </c>
      <c r="J1337" s="27">
        <v>2.675261747609386E-4</v>
      </c>
      <c r="K1337" s="27">
        <v>0</v>
      </c>
      <c r="L1337" s="27">
        <v>0</v>
      </c>
      <c r="M1337" s="27">
        <v>0</v>
      </c>
      <c r="N1337" s="27">
        <v>0</v>
      </c>
      <c r="O1337" s="27">
        <v>0</v>
      </c>
      <c r="P1337" s="27">
        <v>5.3505234952187721E-4</v>
      </c>
      <c r="Q1337" s="27">
        <v>5.3505234952187721E-4</v>
      </c>
      <c r="R1337" s="27">
        <v>3.2103140971312641E-3</v>
      </c>
      <c r="S1337" s="80">
        <v>1.4197970796129362</v>
      </c>
      <c r="T1337" s="80">
        <v>0</v>
      </c>
      <c r="U1337" s="80">
        <v>0</v>
      </c>
      <c r="V1337" s="80">
        <v>0</v>
      </c>
      <c r="W1337" s="80">
        <v>0</v>
      </c>
      <c r="X1337" s="80">
        <v>0</v>
      </c>
      <c r="Y1337" s="80">
        <v>1.6776566419258456</v>
      </c>
      <c r="Z1337" s="80">
        <v>0</v>
      </c>
      <c r="AA1337" s="80">
        <v>0</v>
      </c>
      <c r="AB1337" s="80">
        <v>0</v>
      </c>
      <c r="AC1337" s="80">
        <v>0</v>
      </c>
      <c r="AD1337" s="80">
        <v>0</v>
      </c>
      <c r="AE1337" s="80">
        <v>0</v>
      </c>
      <c r="AF1337" s="80">
        <v>0</v>
      </c>
      <c r="AG1337" s="80"/>
      <c r="AH1337" s="80">
        <v>0</v>
      </c>
      <c r="AI1337" s="80">
        <v>0</v>
      </c>
      <c r="AJ1337" s="80">
        <v>0</v>
      </c>
      <c r="AK1337" s="80">
        <v>0</v>
      </c>
      <c r="AL1337" s="80">
        <v>0</v>
      </c>
      <c r="AM1337" s="80">
        <v>0</v>
      </c>
      <c r="AN1337" s="41" t="s">
        <v>5558</v>
      </c>
      <c r="AO1337" s="41"/>
      <c r="AP1337" s="40" t="str" cm="1">
        <f t="array" ref="AP1337">IFERROR(_xlfn.IFS(
AR1337="MPR ISSUE","PDH",
AR1337="BSS Hardware Issue","BSS",
AR1337="Sites strategiques, MLL, Pylone, etc.","ENVTECH",
AR1337="AKTIVCO DEFAUT GE &amp; POWER Cabinet","AKTIVCO",
AR1337="AKTIVCO Coupure ENEO &amp; Baisse de tension","AKTIVCO GRID ONLY",
AR1337="Coupure ENEO &amp; Baisse de tension","IHS GRID ONLY",
AR1337="Defaut GE &amp; POWER Cabinet","IHS",
AR1337="Sharing","Partners",
AR1337="Sites strategiques &amp; DataCenter","SST &amp; DC",
AR1337="Exclu","Exclu",
AR1337="SAT","SAT",
AR1337="SPARE-ISSUE","SPARE-ISSUE",
AR1337="Fiber CAmtel","TRANS_FO_CAMTEL",
AR1337="Fiber AOF","Fiber AOF",
AR1337="Projet OCM (HUAWEI)","TRAVAUX-HUAWEI",
AR1337="Projet OCM (NOKIA)","TRAVAUX-NOKIA",
AR1337="ACCESS-ISSUE","ACCESS-ISSUE",
AR1337="Projet OCM (ZTE, NOKIA, autres projets)","TRAVAUX OCM",
AR1337="No root CAuse","No root cause",
AR1337="ODU HS","PDH",
AR1337="IP &amp; VLAN","PDH",
AR1337="Warehouse HUAWEI","SPARE-ISSUE",
AR1337="SPARE-HS","SPARE-ISSUE",
AR1337="Power Telco","BSS",AR1337="no impacts","no impacts"
),"")</f>
        <v>No root cause</v>
      </c>
      <c r="AQ1337" s="40" t="str" cm="1">
        <f t="array" ref="AQ1337">IFERROR(_xlfn.IFS(
AR1337="MPR ISSUE","TX ISSUE",
AR1337="BSS Hardware Issue","RAN ISSUE",
AR1337="Sites strategiques, MLL, Pylone, etc.","ENVTECH",
AR1337="AKTIVCO DEFAUT GE &amp; POWER Cabinet","POWER ISSUE",
AR1337="AKTIVCO Coupure ENEO &amp; Baisse de tension","POWER ISSUE",
AR1337="Coupure ENEO &amp; Baisse de tension","POWER ISSUE",
AR1337="Defaut GE &amp; POWER Cabinet","POWER ISSUE",
AR1337="Sharing","POWER ISSUE",
AR1337="Sites strategiques &amp; DataCenter","POWER ISSUE",
AR1337="Exclu","Exclu",
AR1337="SAT","TX ISSUE",
AR1337="SPARE-ISSUE","SPARE-ISSUE",
AR1337="Fiber CAmtel","TX ISSUE",
AR1337="Fiber AOF","TX ISSUE",
AR1337="Projet OCM (HUAWEI)","TRAVAUX-HUAWEI",
AR1337="Projet OCM (NOKIA)","TRAVAUX -NOKIA",
AR1337="ACCESS-ISSUE","ACCESS-ISSUE",
AR1337="Projet OCM (ZTE, NOKIA, autres projets)","TRAVAUX OCM",
AR1337="No root CAuse","No root cause",
AR1337="ODU HS","TX ISSUE",
AR1337="IP &amp; VLAN","TX ISSUE",
AR1337="Warehouse HUAWEI","SPARE-ISSUE",
AR1337="SPARE-HS","SPARE-ISSUE",
AR1337="Power Telco","RAN ISSUE",AR1337="no impacts","no impacts"
),"")</f>
        <v>No root cause</v>
      </c>
      <c r="AR1337" s="59" t="s">
        <v>5343</v>
      </c>
      <c r="AS1337" s="40" t="str" cm="1">
        <f t="array" ref="AS1337">IFERROR(_xlfn.IFS(
AR1337="MPR ISSUE","ACTIVE",
AR1337="BSS Hardware Issue","ACTIVE",
AR1337="Sites strategiques, MLL, Pylone, etc.","PASSIVE",
AR1337="AKTIVCO DEFAUT GE &amp; POWER Cabinet","PASSIVE",
AR1337="AKTIVCO Coupure ENEO &amp; Baisse de tension","PASSIVE",
AR1337="Coupure ENEO &amp; Baisse de tension","PASSIVE",
AR1337="Defaut GE &amp; POWER Cabinet","PASSIVE",
AR1337="Sharing","PASSIVE",
AR1337="Sites strategiques &amp; DataCenter","PASSIVE",
AR1337="Exclu","Exclu",
AR1337="SAT","ACTIVE",
AR1337="SPARE-ISSUE","SPARE-ISSUE",
AR1337="Fiber CAmtel","ACTIVE",
AR1337="Fiber AOF","ACTIVE",
AR1337="Projet OCM (HUAWEI)","PLANNED WORKS",
AR1337="Projet OCM (NOKIA)","PLANNED WORKS",
AR1337="ACCESS-ISSUE","ACCESS-ISSUE",
AR1337="Projet OCM (ZTE, NOKIA, autres projets)","PLANNED WORKS",
AR1337="No root CAuse","No root cause",
AR1337="ODU HS","ACTIVE",
AR1337="IP &amp; VLAN","ACTIVE",
AR1337="Warehouse HUAWEI","SPARE-ISSUE",
AR1337="SPARE-HS","SPARE-ISSUE",
AR1337="Power Telco","ACTIVE", AR1337="no impacts","no impacts"
),"")</f>
        <v>No root cause</v>
      </c>
      <c r="AT1337" s="99" t="s">
        <v>5661</v>
      </c>
      <c r="AU1337" s="99" t="s">
        <v>5190</v>
      </c>
      <c r="AW1337" s="17"/>
      <c r="AX1337" s="17" t="s">
        <v>5536</v>
      </c>
      <c r="AY1337" s="17"/>
      <c r="AZ1337" s="17" t="s">
        <v>5536</v>
      </c>
      <c r="BA1337" s="7"/>
      <c r="BC1337" s="18"/>
      <c r="BD1337" s="18"/>
      <c r="BE1337" s="18"/>
      <c r="BF1337" s="18"/>
      <c r="BG1337" s="18"/>
      <c r="BH1337" s="18"/>
      <c r="BI1337" s="18"/>
      <c r="BJ1337" s="18"/>
      <c r="BK1337" s="18"/>
      <c r="BM1337" s="18"/>
      <c r="BN1337" s="18"/>
      <c r="BO1337" s="18"/>
      <c r="BP1337" s="9" t="s">
        <v>5661</v>
      </c>
      <c r="BQ1337" s="14"/>
      <c r="BR1337" s="102" t="s">
        <v>5536</v>
      </c>
      <c r="BS1337" s="14"/>
      <c r="BT1337" s="14"/>
      <c r="BU1337" s="9"/>
      <c r="BV1337" s="9"/>
      <c r="BW1337" s="9"/>
    </row>
    <row r="1338" spans="1:75" x14ac:dyDescent="0.35">
      <c r="A1338" s="1" t="s">
        <v>5191</v>
      </c>
      <c r="B1338" s="8" t="s">
        <v>5192</v>
      </c>
      <c r="C1338" s="3" t="s">
        <v>13</v>
      </c>
      <c r="D1338" s="1" t="s">
        <v>11</v>
      </c>
      <c r="E1338" s="1"/>
      <c r="F1338" s="3" t="s">
        <v>13</v>
      </c>
      <c r="G1338" s="1" t="s">
        <v>14</v>
      </c>
      <c r="H1338" s="28" t="s">
        <v>5589</v>
      </c>
      <c r="I1338" s="27">
        <v>0</v>
      </c>
      <c r="J1338" s="27">
        <v>0</v>
      </c>
      <c r="K1338" s="27">
        <v>0</v>
      </c>
      <c r="L1338" s="27">
        <v>0</v>
      </c>
      <c r="M1338" s="27">
        <v>1.1096985729083733</v>
      </c>
      <c r="N1338" s="27">
        <v>2.3305096837341233</v>
      </c>
      <c r="O1338" s="27">
        <v>1.0835345130167535</v>
      </c>
      <c r="P1338" s="27">
        <v>0</v>
      </c>
      <c r="Q1338" s="27">
        <v>0</v>
      </c>
      <c r="R1338" s="27">
        <v>0.83259496109099318</v>
      </c>
      <c r="S1338" s="80">
        <v>0.66070047626793149</v>
      </c>
      <c r="T1338" s="80">
        <v>0</v>
      </c>
      <c r="U1338" s="80">
        <v>2.5057393282025382</v>
      </c>
      <c r="V1338" s="80">
        <v>0</v>
      </c>
      <c r="W1338" s="80">
        <v>0</v>
      </c>
      <c r="X1338" s="80">
        <v>0</v>
      </c>
      <c r="Y1338" s="80">
        <v>1.6718067362377402</v>
      </c>
      <c r="Z1338" s="80">
        <v>0</v>
      </c>
      <c r="AA1338" s="80">
        <v>0</v>
      </c>
      <c r="AB1338" s="80">
        <v>0</v>
      </c>
      <c r="AC1338" s="80">
        <v>0</v>
      </c>
      <c r="AD1338" s="80">
        <v>0</v>
      </c>
      <c r="AE1338" s="80">
        <v>0</v>
      </c>
      <c r="AF1338" s="80">
        <v>0</v>
      </c>
      <c r="AG1338" s="80"/>
      <c r="AH1338" s="80">
        <v>0</v>
      </c>
      <c r="AI1338" s="80">
        <v>0</v>
      </c>
      <c r="AJ1338" s="80">
        <v>0</v>
      </c>
      <c r="AK1338" s="80">
        <v>0</v>
      </c>
      <c r="AL1338" s="80">
        <v>0</v>
      </c>
      <c r="AM1338" s="80">
        <v>0</v>
      </c>
      <c r="AN1338" s="41" t="s">
        <v>5558</v>
      </c>
      <c r="AO1338" s="41"/>
      <c r="AP1338" s="40" t="str" cm="1">
        <f t="array" ref="AP1338">IFERROR(_xlfn.IFS(
AR1338="MPR ISSUE","PDH",
AR1338="BSS Hardware Issue","BSS",
AR1338="Sites strategiques, MLL, Pylone, etc.","ENVTECH",
AR1338="AKTIVCO DEFAUT GE &amp; POWER Cabinet","AKTIVCO",
AR1338="AKTIVCO Coupure ENEO &amp; Baisse de tension","AKTIVCO GRID ONLY",
AR1338="Coupure ENEO &amp; Baisse de tension","IHS GRID ONLY",
AR1338="Defaut GE &amp; POWER Cabinet","IHS",
AR1338="Sharing","Partners",
AR1338="Sites strategiques &amp; DataCenter","SST &amp; DC",
AR1338="Exclu","Exclu",
AR1338="SAT","SAT",
AR1338="SPARE-ISSUE","SPARE-ISSUE",
AR1338="Fiber CAmtel","TRANS_FO_CAMTEL",
AR1338="Fiber AOF","Fiber AOF",
AR1338="Projet OCM (HUAWEI)","TRAVAUX-HUAWEI",
AR1338="Projet OCM (NOKIA)","TRAVAUX-NOKIA",
AR1338="ACCESS-ISSUE","ACCESS-ISSUE",
AR1338="Projet OCM (ZTE, NOKIA, autres projets)","TRAVAUX OCM",
AR1338="No root CAuse","No root cause",
AR1338="ODU HS","PDH",
AR1338="IP &amp; VLAN","PDH",
AR1338="Warehouse HUAWEI","SPARE-ISSUE",
AR1338="SPARE-HS","SPARE-ISSUE",
AR1338="Power Telco","BSS",AR1338="no impacts","no impacts"
),"")</f>
        <v>No root cause</v>
      </c>
      <c r="AQ1338" s="40" t="str" cm="1">
        <f t="array" ref="AQ1338">IFERROR(_xlfn.IFS(
AR1338="MPR ISSUE","TX ISSUE",
AR1338="BSS Hardware Issue","RAN ISSUE",
AR1338="Sites strategiques, MLL, Pylone, etc.","ENVTECH",
AR1338="AKTIVCO DEFAUT GE &amp; POWER Cabinet","POWER ISSUE",
AR1338="AKTIVCO Coupure ENEO &amp; Baisse de tension","POWER ISSUE",
AR1338="Coupure ENEO &amp; Baisse de tension","POWER ISSUE",
AR1338="Defaut GE &amp; POWER Cabinet","POWER ISSUE",
AR1338="Sharing","POWER ISSUE",
AR1338="Sites strategiques &amp; DataCenter","POWER ISSUE",
AR1338="Exclu","Exclu",
AR1338="SAT","TX ISSUE",
AR1338="SPARE-ISSUE","SPARE-ISSUE",
AR1338="Fiber CAmtel","TX ISSUE",
AR1338="Fiber AOF","TX ISSUE",
AR1338="Projet OCM (HUAWEI)","TRAVAUX-HUAWEI",
AR1338="Projet OCM (NOKIA)","TRAVAUX -NOKIA",
AR1338="ACCESS-ISSUE","ACCESS-ISSUE",
AR1338="Projet OCM (ZTE, NOKIA, autres projets)","TRAVAUX OCM",
AR1338="No root CAuse","No root cause",
AR1338="ODU HS","TX ISSUE",
AR1338="IP &amp; VLAN","TX ISSUE",
AR1338="Warehouse HUAWEI","SPARE-ISSUE",
AR1338="SPARE-HS","SPARE-ISSUE",
AR1338="Power Telco","RAN ISSUE",AR1338="no impacts","no impacts"
),"")</f>
        <v>No root cause</v>
      </c>
      <c r="AR1338" s="59" t="s">
        <v>5343</v>
      </c>
      <c r="AS1338" s="40" t="str" cm="1">
        <f t="array" ref="AS1338">IFERROR(_xlfn.IFS(
AR1338="MPR ISSUE","ACTIVE",
AR1338="BSS Hardware Issue","ACTIVE",
AR1338="Sites strategiques, MLL, Pylone, etc.","PASSIVE",
AR1338="AKTIVCO DEFAUT GE &amp; POWER Cabinet","PASSIVE",
AR1338="AKTIVCO Coupure ENEO &amp; Baisse de tension","PASSIVE",
AR1338="Coupure ENEO &amp; Baisse de tension","PASSIVE",
AR1338="Defaut GE &amp; POWER Cabinet","PASSIVE",
AR1338="Sharing","PASSIVE",
AR1338="Sites strategiques &amp; DataCenter","PASSIVE",
AR1338="Exclu","Exclu",
AR1338="SAT","ACTIVE",
AR1338="SPARE-ISSUE","SPARE-ISSUE",
AR1338="Fiber CAmtel","ACTIVE",
AR1338="Fiber AOF","ACTIVE",
AR1338="Projet OCM (HUAWEI)","PLANNED WORKS",
AR1338="Projet OCM (NOKIA)","PLANNED WORKS",
AR1338="ACCESS-ISSUE","ACCESS-ISSUE",
AR1338="Projet OCM (ZTE, NOKIA, autres projets)","PLANNED WORKS",
AR1338="No root CAuse","No root cause",
AR1338="ODU HS","ACTIVE",
AR1338="IP &amp; VLAN","ACTIVE",
AR1338="Warehouse HUAWEI","SPARE-ISSUE",
AR1338="SPARE-HS","SPARE-ISSUE",
AR1338="Power Telco","ACTIVE", AR1338="no impacts","no impacts"
),"")</f>
        <v>No root cause</v>
      </c>
      <c r="AT1338" s="99" t="s">
        <v>5661</v>
      </c>
      <c r="AU1338" s="99" t="s">
        <v>5192</v>
      </c>
      <c r="AW1338" s="17"/>
      <c r="AX1338" s="17" t="s">
        <v>5536</v>
      </c>
      <c r="AY1338" s="17"/>
      <c r="AZ1338" s="17" t="s">
        <v>5536</v>
      </c>
      <c r="BA1338" s="7"/>
      <c r="BC1338" s="18"/>
      <c r="BD1338" s="18"/>
      <c r="BE1338" s="18"/>
      <c r="BF1338" s="18"/>
      <c r="BG1338" s="18"/>
      <c r="BH1338" s="18"/>
      <c r="BI1338" s="18"/>
      <c r="BJ1338" s="18"/>
      <c r="BK1338" s="18"/>
      <c r="BM1338" s="18"/>
      <c r="BN1338" s="18"/>
      <c r="BO1338" s="18"/>
      <c r="BP1338" s="9" t="s">
        <v>5661</v>
      </c>
      <c r="BQ1338" s="14"/>
      <c r="BR1338" s="102" t="s">
        <v>5536</v>
      </c>
      <c r="BS1338" s="14"/>
      <c r="BT1338" s="14"/>
      <c r="BU1338" s="9"/>
      <c r="BV1338" s="9"/>
      <c r="BW1338" s="9"/>
    </row>
    <row r="1339" spans="1:75" x14ac:dyDescent="0.35">
      <c r="A1339" s="1" t="s">
        <v>5187</v>
      </c>
      <c r="B1339" s="8" t="s">
        <v>5188</v>
      </c>
      <c r="C1339" s="3" t="s">
        <v>13</v>
      </c>
      <c r="D1339" s="1" t="s">
        <v>21</v>
      </c>
      <c r="E1339" s="1" t="s">
        <v>30</v>
      </c>
      <c r="F1339" s="3" t="s">
        <v>13</v>
      </c>
      <c r="G1339" s="1" t="s">
        <v>14</v>
      </c>
      <c r="H1339" s="28" t="s">
        <v>5589</v>
      </c>
      <c r="I1339" s="27">
        <v>0</v>
      </c>
      <c r="J1339" s="27">
        <v>5.3505234952187721E-4</v>
      </c>
      <c r="K1339" s="27">
        <v>0</v>
      </c>
      <c r="L1339" s="27">
        <v>0</v>
      </c>
      <c r="M1339" s="27">
        <v>0</v>
      </c>
      <c r="N1339" s="27">
        <v>0</v>
      </c>
      <c r="O1339" s="27">
        <v>0</v>
      </c>
      <c r="P1339" s="27">
        <v>0</v>
      </c>
      <c r="Q1339" s="27">
        <v>2.675261747609386E-4</v>
      </c>
      <c r="R1339" s="27">
        <v>3.2103140971312641E-3</v>
      </c>
      <c r="S1339" s="80">
        <v>1.4138223283766083</v>
      </c>
      <c r="T1339" s="80">
        <v>0</v>
      </c>
      <c r="U1339" s="80">
        <v>0</v>
      </c>
      <c r="V1339" s="80">
        <v>0</v>
      </c>
      <c r="W1339" s="80">
        <v>0</v>
      </c>
      <c r="X1339" s="80">
        <v>0</v>
      </c>
      <c r="Y1339" s="80">
        <v>1.6496020637325823</v>
      </c>
      <c r="Z1339" s="80">
        <v>0</v>
      </c>
      <c r="AA1339" s="80">
        <v>0</v>
      </c>
      <c r="AB1339" s="80">
        <v>0</v>
      </c>
      <c r="AC1339" s="80">
        <v>0</v>
      </c>
      <c r="AD1339" s="80">
        <v>0</v>
      </c>
      <c r="AE1339" s="80">
        <v>0</v>
      </c>
      <c r="AF1339" s="80">
        <v>0</v>
      </c>
      <c r="AG1339" s="80"/>
      <c r="AH1339" s="80">
        <v>0</v>
      </c>
      <c r="AI1339" s="80">
        <v>0</v>
      </c>
      <c r="AJ1339" s="80">
        <v>0</v>
      </c>
      <c r="AK1339" s="80">
        <v>0</v>
      </c>
      <c r="AL1339" s="80">
        <v>0</v>
      </c>
      <c r="AM1339" s="80">
        <v>0</v>
      </c>
      <c r="AN1339" s="41" t="s">
        <v>5558</v>
      </c>
      <c r="AO1339" s="41"/>
      <c r="AP1339" s="40" t="str" cm="1">
        <f t="array" ref="AP1339">IFERROR(_xlfn.IFS(
AR1339="MPR ISSUE","PDH",
AR1339="BSS Hardware Issue","BSS",
AR1339="Sites strategiques, MLL, Pylone, etc.","ENVTECH",
AR1339="AKTIVCO DEFAUT GE &amp; POWER Cabinet","AKTIVCO",
AR1339="AKTIVCO Coupure ENEO &amp; Baisse de tension","AKTIVCO GRID ONLY",
AR1339="Coupure ENEO &amp; Baisse de tension","IHS GRID ONLY",
AR1339="Defaut GE &amp; POWER Cabinet","IHS",
AR1339="Sharing","Partners",
AR1339="Sites strategiques &amp; DataCenter","SST &amp; DC",
AR1339="Exclu","Exclu",
AR1339="SAT","SAT",
AR1339="SPARE-ISSUE","SPARE-ISSUE",
AR1339="Fiber CAmtel","TRANS_FO_CAMTEL",
AR1339="Fiber AOF","Fiber AOF",
AR1339="Projet OCM (HUAWEI)","TRAVAUX-HUAWEI",
AR1339="Projet OCM (NOKIA)","TRAVAUX-NOKIA",
AR1339="ACCESS-ISSUE","ACCESS-ISSUE",
AR1339="Projet OCM (ZTE, NOKIA, autres projets)","TRAVAUX OCM",
AR1339="No root CAuse","No root cause",
AR1339="ODU HS","PDH",
AR1339="IP &amp; VLAN","PDH",
AR1339="Warehouse HUAWEI","SPARE-ISSUE",
AR1339="SPARE-HS","SPARE-ISSUE",
AR1339="Power Telco","BSS",AR1339="no impacts","no impacts"
),"")</f>
        <v>No root cause</v>
      </c>
      <c r="AQ1339" s="40" t="str" cm="1">
        <f t="array" ref="AQ1339">IFERROR(_xlfn.IFS(
AR1339="MPR ISSUE","TX ISSUE",
AR1339="BSS Hardware Issue","RAN ISSUE",
AR1339="Sites strategiques, MLL, Pylone, etc.","ENVTECH",
AR1339="AKTIVCO DEFAUT GE &amp; POWER Cabinet","POWER ISSUE",
AR1339="AKTIVCO Coupure ENEO &amp; Baisse de tension","POWER ISSUE",
AR1339="Coupure ENEO &amp; Baisse de tension","POWER ISSUE",
AR1339="Defaut GE &amp; POWER Cabinet","POWER ISSUE",
AR1339="Sharing","POWER ISSUE",
AR1339="Sites strategiques &amp; DataCenter","POWER ISSUE",
AR1339="Exclu","Exclu",
AR1339="SAT","TX ISSUE",
AR1339="SPARE-ISSUE","SPARE-ISSUE",
AR1339="Fiber CAmtel","TX ISSUE",
AR1339="Fiber AOF","TX ISSUE",
AR1339="Projet OCM (HUAWEI)","TRAVAUX-HUAWEI",
AR1339="Projet OCM (NOKIA)","TRAVAUX -NOKIA",
AR1339="ACCESS-ISSUE","ACCESS-ISSUE",
AR1339="Projet OCM (ZTE, NOKIA, autres projets)","TRAVAUX OCM",
AR1339="No root CAuse","No root cause",
AR1339="ODU HS","TX ISSUE",
AR1339="IP &amp; VLAN","TX ISSUE",
AR1339="Warehouse HUAWEI","SPARE-ISSUE",
AR1339="SPARE-HS","SPARE-ISSUE",
AR1339="Power Telco","RAN ISSUE",AR1339="no impacts","no impacts"
),"")</f>
        <v>No root cause</v>
      </c>
      <c r="AR1339" s="59" t="s">
        <v>5343</v>
      </c>
      <c r="AS1339" s="40" t="str" cm="1">
        <f t="array" ref="AS1339">IFERROR(_xlfn.IFS(
AR1339="MPR ISSUE","ACTIVE",
AR1339="BSS Hardware Issue","ACTIVE",
AR1339="Sites strategiques, MLL, Pylone, etc.","PASSIVE",
AR1339="AKTIVCO DEFAUT GE &amp; POWER Cabinet","PASSIVE",
AR1339="AKTIVCO Coupure ENEO &amp; Baisse de tension","PASSIVE",
AR1339="Coupure ENEO &amp; Baisse de tension","PASSIVE",
AR1339="Defaut GE &amp; POWER Cabinet","PASSIVE",
AR1339="Sharing","PASSIVE",
AR1339="Sites strategiques &amp; DataCenter","PASSIVE",
AR1339="Exclu","Exclu",
AR1339="SAT","ACTIVE",
AR1339="SPARE-ISSUE","SPARE-ISSUE",
AR1339="Fiber CAmtel","ACTIVE",
AR1339="Fiber AOF","ACTIVE",
AR1339="Projet OCM (HUAWEI)","PLANNED WORKS",
AR1339="Projet OCM (NOKIA)","PLANNED WORKS",
AR1339="ACCESS-ISSUE","ACCESS-ISSUE",
AR1339="Projet OCM (ZTE, NOKIA, autres projets)","PLANNED WORKS",
AR1339="No root CAuse","No root cause",
AR1339="ODU HS","ACTIVE",
AR1339="IP &amp; VLAN","ACTIVE",
AR1339="Warehouse HUAWEI","SPARE-ISSUE",
AR1339="SPARE-HS","SPARE-ISSUE",
AR1339="Power Telco","ACTIVE", AR1339="no impacts","no impacts"
),"")</f>
        <v>No root cause</v>
      </c>
      <c r="AT1339" s="99" t="s">
        <v>5661</v>
      </c>
      <c r="AU1339" s="99" t="s">
        <v>5188</v>
      </c>
      <c r="AW1339" s="17"/>
      <c r="AX1339" s="17" t="s">
        <v>5536</v>
      </c>
      <c r="AY1339" s="17"/>
      <c r="AZ1339" s="17" t="s">
        <v>5536</v>
      </c>
      <c r="BA1339" s="7"/>
      <c r="BC1339" s="18"/>
      <c r="BD1339" s="18"/>
      <c r="BE1339" s="18"/>
      <c r="BF1339" s="18"/>
      <c r="BG1339" s="18"/>
      <c r="BH1339" s="18"/>
      <c r="BI1339" s="18"/>
      <c r="BJ1339" s="18"/>
      <c r="BK1339" s="18"/>
      <c r="BM1339" s="18"/>
      <c r="BN1339" s="18"/>
      <c r="BO1339" s="18"/>
      <c r="BP1339" s="9" t="s">
        <v>5661</v>
      </c>
      <c r="BQ1339" s="14"/>
      <c r="BR1339" s="102" t="s">
        <v>5536</v>
      </c>
      <c r="BS1339" s="14"/>
      <c r="BT1339" s="14"/>
      <c r="BU1339" s="9"/>
      <c r="BV1339" s="9"/>
      <c r="BW1339" s="9"/>
    </row>
    <row r="1340" spans="1:75" x14ac:dyDescent="0.35">
      <c r="A1340" s="1" t="s">
        <v>4100</v>
      </c>
      <c r="B1340" s="8" t="s">
        <v>4101</v>
      </c>
      <c r="C1340" s="3" t="s">
        <v>13</v>
      </c>
      <c r="D1340" s="1" t="s">
        <v>11</v>
      </c>
      <c r="E1340" s="1" t="s">
        <v>12</v>
      </c>
      <c r="F1340" s="3" t="s">
        <v>31</v>
      </c>
      <c r="G1340" s="1" t="s">
        <v>4102</v>
      </c>
      <c r="H1340" s="28" t="s">
        <v>5601</v>
      </c>
      <c r="I1340" s="27">
        <v>0</v>
      </c>
      <c r="J1340" s="27">
        <v>0</v>
      </c>
      <c r="K1340" s="27">
        <v>0</v>
      </c>
      <c r="L1340" s="27">
        <v>0</v>
      </c>
      <c r="M1340" s="27">
        <v>0</v>
      </c>
      <c r="N1340" s="27">
        <v>0</v>
      </c>
      <c r="O1340" s="27">
        <v>0</v>
      </c>
      <c r="P1340" s="27">
        <v>0</v>
      </c>
      <c r="Q1340" s="27">
        <v>0</v>
      </c>
      <c r="R1340" s="27">
        <v>0</v>
      </c>
      <c r="S1340" s="80">
        <v>0</v>
      </c>
      <c r="T1340" s="80">
        <v>0</v>
      </c>
      <c r="U1340" s="80">
        <v>0</v>
      </c>
      <c r="V1340" s="80">
        <v>0</v>
      </c>
      <c r="W1340" s="80">
        <v>0</v>
      </c>
      <c r="X1340" s="80">
        <v>1.2647032385648611</v>
      </c>
      <c r="Y1340" s="80">
        <v>1.5681492610570356</v>
      </c>
      <c r="Z1340" s="80">
        <v>0</v>
      </c>
      <c r="AA1340" s="80">
        <v>0</v>
      </c>
      <c r="AB1340" s="80">
        <v>0</v>
      </c>
      <c r="AC1340" s="80">
        <v>0</v>
      </c>
      <c r="AD1340" s="80">
        <v>0</v>
      </c>
      <c r="AE1340" s="80">
        <v>0</v>
      </c>
      <c r="AF1340" s="80">
        <v>0</v>
      </c>
      <c r="AG1340" s="80"/>
      <c r="AH1340" s="80">
        <v>0</v>
      </c>
      <c r="AI1340" s="80">
        <v>0</v>
      </c>
      <c r="AJ1340" s="80">
        <v>0</v>
      </c>
      <c r="AK1340" s="80">
        <v>0</v>
      </c>
      <c r="AL1340" s="80">
        <v>0</v>
      </c>
      <c r="AM1340" s="80">
        <v>0</v>
      </c>
      <c r="AN1340" s="41" t="s">
        <v>5558</v>
      </c>
      <c r="AO1340" s="41"/>
      <c r="AP1340" s="40" t="str" cm="1">
        <f t="array" ref="AP1340">IFERROR(_xlfn.IFS(
AR1340="MPR ISSUE","PDH",
AR1340="BSS Hardware Issue","BSS",
AR1340="Sites strategiques, MLL, Pylone, etc.","ENVTECH",
AR1340="AKTIVCO DEFAUT GE &amp; POWER Cabinet","AKTIVCO",
AR1340="AKTIVCO Coupure ENEO &amp; Baisse de tension","AKTIVCO GRID ONLY",
AR1340="Coupure ENEO &amp; Baisse de tension","IHS GRID ONLY",
AR1340="Defaut GE &amp; POWER Cabinet","IHS",
AR1340="Sharing","Partners",
AR1340="Sites strategiques &amp; DataCenter","SST &amp; DC",
AR1340="Exclu","Exclu",
AR1340="SAT","SAT",
AR1340="SPARE-ISSUE","SPARE-ISSUE",
AR1340="Fiber CAmtel","TRANS_FO_CAMTEL",
AR1340="Fiber AOF","Fiber AOF",
AR1340="Projet OCM (HUAWEI)","TRAVAUX-HUAWEI",
AR1340="Projet OCM (NOKIA)","TRAVAUX-NOKIA",
AR1340="ACCESS-ISSUE","ACCESS-ISSUE",
AR1340="Projet OCM (ZTE, NOKIA, autres projets)","TRAVAUX OCM",
AR1340="No root CAuse","No root cause",
AR1340="ODU HS","PDH",
AR1340="IP &amp; VLAN","PDH",
AR1340="Warehouse HUAWEI","SPARE-ISSUE",
AR1340="SPARE-HS","SPARE-ISSUE",
AR1340="Power Telco","BSS",AR1340="no impacts","no impacts"
),"")</f>
        <v>No root cause</v>
      </c>
      <c r="AQ1340" s="40" t="str" cm="1">
        <f t="array" ref="AQ1340">IFERROR(_xlfn.IFS(
AR1340="MPR ISSUE","TX ISSUE",
AR1340="BSS Hardware Issue","RAN ISSUE",
AR1340="Sites strategiques, MLL, Pylone, etc.","ENVTECH",
AR1340="AKTIVCO DEFAUT GE &amp; POWER Cabinet","POWER ISSUE",
AR1340="AKTIVCO Coupure ENEO &amp; Baisse de tension","POWER ISSUE",
AR1340="Coupure ENEO &amp; Baisse de tension","POWER ISSUE",
AR1340="Defaut GE &amp; POWER Cabinet","POWER ISSUE",
AR1340="Sharing","POWER ISSUE",
AR1340="Sites strategiques &amp; DataCenter","POWER ISSUE",
AR1340="Exclu","Exclu",
AR1340="SAT","TX ISSUE",
AR1340="SPARE-ISSUE","SPARE-ISSUE",
AR1340="Fiber CAmtel","TX ISSUE",
AR1340="Fiber AOF","TX ISSUE",
AR1340="Projet OCM (HUAWEI)","TRAVAUX-HUAWEI",
AR1340="Projet OCM (NOKIA)","TRAVAUX -NOKIA",
AR1340="ACCESS-ISSUE","ACCESS-ISSUE",
AR1340="Projet OCM (ZTE, NOKIA, autres projets)","TRAVAUX OCM",
AR1340="No root CAuse","No root cause",
AR1340="ODU HS","TX ISSUE",
AR1340="IP &amp; VLAN","TX ISSUE",
AR1340="Warehouse HUAWEI","SPARE-ISSUE",
AR1340="SPARE-HS","SPARE-ISSUE",
AR1340="Power Telco","RAN ISSUE",AR1340="no impacts","no impacts"
),"")</f>
        <v>No root cause</v>
      </c>
      <c r="AR1340" s="59" t="s">
        <v>5343</v>
      </c>
      <c r="AS1340" s="40" t="str" cm="1">
        <f t="array" ref="AS1340">IFERROR(_xlfn.IFS(
AR1340="MPR ISSUE","ACTIVE",
AR1340="BSS Hardware Issue","ACTIVE",
AR1340="Sites strategiques, MLL, Pylone, etc.","PASSIVE",
AR1340="AKTIVCO DEFAUT GE &amp; POWER Cabinet","PASSIVE",
AR1340="AKTIVCO Coupure ENEO &amp; Baisse de tension","PASSIVE",
AR1340="Coupure ENEO &amp; Baisse de tension","PASSIVE",
AR1340="Defaut GE &amp; POWER Cabinet","PASSIVE",
AR1340="Sharing","PASSIVE",
AR1340="Sites strategiques &amp; DataCenter","PASSIVE",
AR1340="Exclu","Exclu",
AR1340="SAT","ACTIVE",
AR1340="SPARE-ISSUE","SPARE-ISSUE",
AR1340="Fiber CAmtel","ACTIVE",
AR1340="Fiber AOF","ACTIVE",
AR1340="Projet OCM (HUAWEI)","PLANNED WORKS",
AR1340="Projet OCM (NOKIA)","PLANNED WORKS",
AR1340="ACCESS-ISSUE","ACCESS-ISSUE",
AR1340="Projet OCM (ZTE, NOKIA, autres projets)","PLANNED WORKS",
AR1340="No root CAuse","No root cause",
AR1340="ODU HS","ACTIVE",
AR1340="IP &amp; VLAN","ACTIVE",
AR1340="Warehouse HUAWEI","SPARE-ISSUE",
AR1340="SPARE-HS","SPARE-ISSUE",
AR1340="Power Telco","ACTIVE", AR1340="no impacts","no impacts"
),"")</f>
        <v>No root cause</v>
      </c>
      <c r="AT1340" s="99" t="s">
        <v>5661</v>
      </c>
      <c r="AU1340" s="99" t="s">
        <v>4101</v>
      </c>
      <c r="AW1340" s="17"/>
      <c r="AX1340" s="17" t="s">
        <v>5536</v>
      </c>
      <c r="AY1340" s="17"/>
      <c r="AZ1340" s="17" t="s">
        <v>5536</v>
      </c>
      <c r="BA1340" s="7"/>
      <c r="BC1340" s="18"/>
      <c r="BD1340" s="18"/>
      <c r="BE1340" s="18"/>
      <c r="BF1340" s="18"/>
      <c r="BG1340" s="18"/>
      <c r="BH1340" s="18"/>
      <c r="BI1340" s="18"/>
      <c r="BJ1340" s="18"/>
      <c r="BK1340" s="18"/>
      <c r="BM1340" s="18"/>
      <c r="BN1340" s="18"/>
      <c r="BO1340" s="18"/>
      <c r="BP1340" s="9" t="s">
        <v>5661</v>
      </c>
      <c r="BQ1340" s="14"/>
      <c r="BR1340" s="102" t="s">
        <v>5536</v>
      </c>
      <c r="BS1340" s="14"/>
      <c r="BT1340" s="14"/>
      <c r="BU1340" s="9"/>
      <c r="BV1340" s="9"/>
      <c r="BW1340" s="9"/>
    </row>
    <row r="1341" spans="1:75" x14ac:dyDescent="0.35">
      <c r="A1341" s="1" t="s">
        <v>4253</v>
      </c>
      <c r="B1341" s="8" t="s">
        <v>4254</v>
      </c>
      <c r="C1341" s="3" t="s">
        <v>102</v>
      </c>
      <c r="D1341" s="1" t="s">
        <v>21</v>
      </c>
      <c r="E1341" s="1" t="s">
        <v>80</v>
      </c>
      <c r="F1341" s="3" t="s">
        <v>102</v>
      </c>
      <c r="G1341" s="1" t="s">
        <v>4255</v>
      </c>
      <c r="H1341" s="28" t="s">
        <v>5601</v>
      </c>
      <c r="I1341" s="27">
        <v>0</v>
      </c>
      <c r="J1341" s="27">
        <v>0</v>
      </c>
      <c r="K1341" s="27">
        <v>0</v>
      </c>
      <c r="L1341" s="27">
        <v>0</v>
      </c>
      <c r="M1341" s="27">
        <v>0</v>
      </c>
      <c r="N1341" s="27">
        <v>0</v>
      </c>
      <c r="O1341" s="27">
        <v>0</v>
      </c>
      <c r="P1341" s="27">
        <v>0</v>
      </c>
      <c r="Q1341" s="27">
        <v>0</v>
      </c>
      <c r="R1341" s="27">
        <v>0</v>
      </c>
      <c r="S1341" s="80">
        <v>0</v>
      </c>
      <c r="T1341" s="80">
        <v>0</v>
      </c>
      <c r="U1341" s="80">
        <v>0</v>
      </c>
      <c r="V1341" s="80">
        <v>8.0257852428281581E-4</v>
      </c>
      <c r="W1341" s="80">
        <v>0</v>
      </c>
      <c r="X1341" s="80">
        <v>0.84500817559990071</v>
      </c>
      <c r="Y1341" s="80">
        <v>1.5416641697557023</v>
      </c>
      <c r="Z1341" s="80">
        <v>0</v>
      </c>
      <c r="AA1341" s="80">
        <v>0</v>
      </c>
      <c r="AB1341" s="80">
        <v>0</v>
      </c>
      <c r="AC1341" s="80">
        <v>0</v>
      </c>
      <c r="AD1341" s="80">
        <v>0</v>
      </c>
      <c r="AE1341" s="80">
        <v>0</v>
      </c>
      <c r="AF1341" s="80">
        <v>0</v>
      </c>
      <c r="AG1341" s="80"/>
      <c r="AH1341" s="80">
        <v>0</v>
      </c>
      <c r="AI1341" s="80">
        <v>0</v>
      </c>
      <c r="AJ1341" s="80">
        <v>0</v>
      </c>
      <c r="AK1341" s="80">
        <v>0</v>
      </c>
      <c r="AL1341" s="80">
        <v>0</v>
      </c>
      <c r="AM1341" s="80">
        <v>0</v>
      </c>
      <c r="AN1341" s="41" t="s">
        <v>5558</v>
      </c>
      <c r="AO1341" s="41"/>
      <c r="AP1341" s="40" t="str" cm="1">
        <f t="array" ref="AP1341">IFERROR(_xlfn.IFS(
AR1341="MPR ISSUE","PDH",
AR1341="BSS Hardware Issue","BSS",
AR1341="Sites strategiques, MLL, Pylone, etc.","ENVTECH",
AR1341="AKTIVCO DEFAUT GE &amp; POWER Cabinet","AKTIVCO",
AR1341="AKTIVCO Coupure ENEO &amp; Baisse de tension","AKTIVCO GRID ONLY",
AR1341="Coupure ENEO &amp; Baisse de tension","IHS GRID ONLY",
AR1341="Defaut GE &amp; POWER Cabinet","IHS",
AR1341="Sharing","Partners",
AR1341="Sites strategiques &amp; DataCenter","SST &amp; DC",
AR1341="Exclu","Exclu",
AR1341="SAT","SAT",
AR1341="SPARE-ISSUE","SPARE-ISSUE",
AR1341="Fiber CAmtel","TRANS_FO_CAMTEL",
AR1341="Fiber AOF","Fiber AOF",
AR1341="Projet OCM (HUAWEI)","TRAVAUX-HUAWEI",
AR1341="Projet OCM (NOKIA)","TRAVAUX-NOKIA",
AR1341="ACCESS-ISSUE","ACCESS-ISSUE",
AR1341="Projet OCM (ZTE, NOKIA, autres projets)","TRAVAUX OCM",
AR1341="No root CAuse","No root cause",
AR1341="ODU HS","PDH",
AR1341="IP &amp; VLAN","PDH",
AR1341="Warehouse HUAWEI","SPARE-ISSUE",
AR1341="SPARE-HS","SPARE-ISSUE",
AR1341="Power Telco","BSS",AR1341="no impacts","no impacts"
),"")</f>
        <v>No root cause</v>
      </c>
      <c r="AQ1341" s="40" t="str" cm="1">
        <f t="array" ref="AQ1341">IFERROR(_xlfn.IFS(
AR1341="MPR ISSUE","TX ISSUE",
AR1341="BSS Hardware Issue","RAN ISSUE",
AR1341="Sites strategiques, MLL, Pylone, etc.","ENVTECH",
AR1341="AKTIVCO DEFAUT GE &amp; POWER Cabinet","POWER ISSUE",
AR1341="AKTIVCO Coupure ENEO &amp; Baisse de tension","POWER ISSUE",
AR1341="Coupure ENEO &amp; Baisse de tension","POWER ISSUE",
AR1341="Defaut GE &amp; POWER Cabinet","POWER ISSUE",
AR1341="Sharing","POWER ISSUE",
AR1341="Sites strategiques &amp; DataCenter","POWER ISSUE",
AR1341="Exclu","Exclu",
AR1341="SAT","TX ISSUE",
AR1341="SPARE-ISSUE","SPARE-ISSUE",
AR1341="Fiber CAmtel","TX ISSUE",
AR1341="Fiber AOF","TX ISSUE",
AR1341="Projet OCM (HUAWEI)","TRAVAUX-HUAWEI",
AR1341="Projet OCM (NOKIA)","TRAVAUX -NOKIA",
AR1341="ACCESS-ISSUE","ACCESS-ISSUE",
AR1341="Projet OCM (ZTE, NOKIA, autres projets)","TRAVAUX OCM",
AR1341="No root CAuse","No root cause",
AR1341="ODU HS","TX ISSUE",
AR1341="IP &amp; VLAN","TX ISSUE",
AR1341="Warehouse HUAWEI","SPARE-ISSUE",
AR1341="SPARE-HS","SPARE-ISSUE",
AR1341="Power Telco","RAN ISSUE",AR1341="no impacts","no impacts"
),"")</f>
        <v>No root cause</v>
      </c>
      <c r="AR1341" s="59" t="s">
        <v>5343</v>
      </c>
      <c r="AS1341" s="40" t="str" cm="1">
        <f t="array" ref="AS1341">IFERROR(_xlfn.IFS(
AR1341="MPR ISSUE","ACTIVE",
AR1341="BSS Hardware Issue","ACTIVE",
AR1341="Sites strategiques, MLL, Pylone, etc.","PASSIVE",
AR1341="AKTIVCO DEFAUT GE &amp; POWER Cabinet","PASSIVE",
AR1341="AKTIVCO Coupure ENEO &amp; Baisse de tension","PASSIVE",
AR1341="Coupure ENEO &amp; Baisse de tension","PASSIVE",
AR1341="Defaut GE &amp; POWER Cabinet","PASSIVE",
AR1341="Sharing","PASSIVE",
AR1341="Sites strategiques &amp; DataCenter","PASSIVE",
AR1341="Exclu","Exclu",
AR1341="SAT","ACTIVE",
AR1341="SPARE-ISSUE","SPARE-ISSUE",
AR1341="Fiber CAmtel","ACTIVE",
AR1341="Fiber AOF","ACTIVE",
AR1341="Projet OCM (HUAWEI)","PLANNED WORKS",
AR1341="Projet OCM (NOKIA)","PLANNED WORKS",
AR1341="ACCESS-ISSUE","ACCESS-ISSUE",
AR1341="Projet OCM (ZTE, NOKIA, autres projets)","PLANNED WORKS",
AR1341="No root CAuse","No root cause",
AR1341="ODU HS","ACTIVE",
AR1341="IP &amp; VLAN","ACTIVE",
AR1341="Warehouse HUAWEI","SPARE-ISSUE",
AR1341="SPARE-HS","SPARE-ISSUE",
AR1341="Power Telco","ACTIVE", AR1341="no impacts","no impacts"
),"")</f>
        <v>No root cause</v>
      </c>
      <c r="AT1341" s="99" t="s">
        <v>5661</v>
      </c>
      <c r="AU1341" s="99" t="s">
        <v>4254</v>
      </c>
      <c r="AW1341" s="17"/>
      <c r="AX1341" s="17" t="s">
        <v>5536</v>
      </c>
      <c r="AY1341" s="17"/>
      <c r="AZ1341" s="17" t="s">
        <v>5536</v>
      </c>
      <c r="BA1341" s="7"/>
      <c r="BC1341" s="18"/>
      <c r="BD1341" s="18"/>
      <c r="BE1341" s="18"/>
      <c r="BF1341" s="18"/>
      <c r="BG1341" s="18"/>
      <c r="BH1341" s="18"/>
      <c r="BI1341" s="18"/>
      <c r="BJ1341" s="18"/>
      <c r="BK1341" s="18"/>
      <c r="BM1341" s="18"/>
      <c r="BN1341" s="18"/>
      <c r="BO1341" s="18"/>
      <c r="BP1341" s="9" t="s">
        <v>5661</v>
      </c>
      <c r="BQ1341" s="14"/>
      <c r="BR1341" s="102" t="s">
        <v>5536</v>
      </c>
      <c r="BS1341" s="14"/>
      <c r="BT1341" s="14"/>
      <c r="BU1341" s="9"/>
      <c r="BV1341" s="9"/>
      <c r="BW1341" s="9"/>
    </row>
    <row r="1342" spans="1:75" x14ac:dyDescent="0.35">
      <c r="A1342" s="1" t="s">
        <v>1494</v>
      </c>
      <c r="B1342" s="8" t="s">
        <v>1495</v>
      </c>
      <c r="C1342" s="3" t="s">
        <v>51</v>
      </c>
      <c r="D1342" s="1" t="s">
        <v>21</v>
      </c>
      <c r="E1342" s="1" t="s">
        <v>188</v>
      </c>
      <c r="F1342" s="3" t="s">
        <v>51</v>
      </c>
      <c r="G1342" s="1" t="s">
        <v>1494</v>
      </c>
      <c r="H1342" s="28" t="s">
        <v>5589</v>
      </c>
      <c r="I1342" s="27">
        <v>0</v>
      </c>
      <c r="J1342" s="27">
        <v>0</v>
      </c>
      <c r="K1342" s="27">
        <v>0</v>
      </c>
      <c r="L1342" s="27">
        <v>0</v>
      </c>
      <c r="M1342" s="27">
        <v>0</v>
      </c>
      <c r="N1342" s="27">
        <v>0</v>
      </c>
      <c r="O1342" s="27">
        <v>0</v>
      </c>
      <c r="P1342" s="27">
        <v>0</v>
      </c>
      <c r="Q1342" s="27">
        <v>0</v>
      </c>
      <c r="R1342" s="27">
        <v>0</v>
      </c>
      <c r="S1342" s="80">
        <v>0</v>
      </c>
      <c r="T1342" s="80">
        <v>0</v>
      </c>
      <c r="U1342" s="80">
        <v>0</v>
      </c>
      <c r="V1342" s="80">
        <v>7.8193798814609359</v>
      </c>
      <c r="W1342" s="80">
        <v>0</v>
      </c>
      <c r="X1342" s="80">
        <v>0</v>
      </c>
      <c r="Y1342" s="80">
        <v>1.5169625862861089</v>
      </c>
      <c r="Z1342" s="80">
        <v>0</v>
      </c>
      <c r="AA1342" s="80">
        <v>0</v>
      </c>
      <c r="AB1342" s="80">
        <v>0</v>
      </c>
      <c r="AC1342" s="80">
        <v>0</v>
      </c>
      <c r="AD1342" s="80">
        <v>0</v>
      </c>
      <c r="AE1342" s="80">
        <v>0</v>
      </c>
      <c r="AF1342" s="80">
        <v>0</v>
      </c>
      <c r="AG1342" s="80"/>
      <c r="AH1342" s="80">
        <v>0</v>
      </c>
      <c r="AI1342" s="80">
        <v>0</v>
      </c>
      <c r="AJ1342" s="80">
        <v>0</v>
      </c>
      <c r="AK1342" s="80">
        <v>0</v>
      </c>
      <c r="AL1342" s="80">
        <v>0</v>
      </c>
      <c r="AM1342" s="80">
        <v>0</v>
      </c>
      <c r="AN1342" s="41" t="s">
        <v>5591</v>
      </c>
      <c r="AO1342" s="41"/>
      <c r="AP1342" s="40" t="str" cm="1">
        <f t="array" ref="AP1342">IFERROR(_xlfn.IFS(
AR1342="MPR ISSUE","PDH",
AR1342="BSS Hardware Issue","BSS",
AR1342="Sites strategiques, MLL, Pylone, etc.","ENVTECH",
AR1342="AKTIVCO DEFAUT GE &amp; POWER Cabinet","AKTIVCO",
AR1342="AKTIVCO Coupure ENEO &amp; Baisse de tension","AKTIVCO GRID ONLY",
AR1342="Coupure ENEO &amp; Baisse de tension","IHS GRID ONLY",
AR1342="Defaut GE &amp; POWER Cabinet","IHS",
AR1342="Sharing","Partners",
AR1342="Sites strategiques &amp; DataCenter","SST &amp; DC",
AR1342="Exclu","Exclu",
AR1342="SAT","SAT",
AR1342="SPARE-ISSUE","SPARE-ISSUE",
AR1342="Fiber CAmtel","TRANS_FO_CAMTEL",
AR1342="Fiber AOF","Fiber AOF",
AR1342="Projet OCM (HUAWEI)","TRAVAUX-HUAWEI",
AR1342="Projet OCM (NOKIA)","TRAVAUX-NOKIA",
AR1342="ACCESS-ISSUE","ACCESS-ISSUE",
AR1342="Projet OCM (ZTE, NOKIA, autres projets)","TRAVAUX OCM",
AR1342="No root CAuse","No root cause",
AR1342="ODU HS","PDH",
AR1342="IP &amp; VLAN","PDH",
AR1342="Warehouse HUAWEI","SPARE-ISSUE",
AR1342="SPARE-HS","SPARE-ISSUE",
AR1342="Power Telco","BSS",AR1342="no impacts","no impacts"
),"")</f>
        <v>No root cause</v>
      </c>
      <c r="AQ1342" s="40" t="str" cm="1">
        <f t="array" ref="AQ1342">IFERROR(_xlfn.IFS(
AR1342="MPR ISSUE","TX ISSUE",
AR1342="BSS Hardware Issue","RAN ISSUE",
AR1342="Sites strategiques, MLL, Pylone, etc.","ENVTECH",
AR1342="AKTIVCO DEFAUT GE &amp; POWER Cabinet","POWER ISSUE",
AR1342="AKTIVCO Coupure ENEO &amp; Baisse de tension","POWER ISSUE",
AR1342="Coupure ENEO &amp; Baisse de tension","POWER ISSUE",
AR1342="Defaut GE &amp; POWER Cabinet","POWER ISSUE",
AR1342="Sharing","POWER ISSUE",
AR1342="Sites strategiques &amp; DataCenter","POWER ISSUE",
AR1342="Exclu","Exclu",
AR1342="SAT","TX ISSUE",
AR1342="SPARE-ISSUE","SPARE-ISSUE",
AR1342="Fiber CAmtel","TX ISSUE",
AR1342="Fiber AOF","TX ISSUE",
AR1342="Projet OCM (HUAWEI)","TRAVAUX-HUAWEI",
AR1342="Projet OCM (NOKIA)","TRAVAUX -NOKIA",
AR1342="ACCESS-ISSUE","ACCESS-ISSUE",
AR1342="Projet OCM (ZTE, NOKIA, autres projets)","TRAVAUX OCM",
AR1342="No root CAuse","No root cause",
AR1342="ODU HS","TX ISSUE",
AR1342="IP &amp; VLAN","TX ISSUE",
AR1342="Warehouse HUAWEI","SPARE-ISSUE",
AR1342="SPARE-HS","SPARE-ISSUE",
AR1342="Power Telco","RAN ISSUE",AR1342="no impacts","no impacts"
),"")</f>
        <v>No root cause</v>
      </c>
      <c r="AR1342" s="59" t="s">
        <v>5343</v>
      </c>
      <c r="AS1342" s="40" t="str" cm="1">
        <f t="array" ref="AS1342">IFERROR(_xlfn.IFS(
AR1342="MPR ISSUE","ACTIVE",
AR1342="BSS Hardware Issue","ACTIVE",
AR1342="Sites strategiques, MLL, Pylone, etc.","PASSIVE",
AR1342="AKTIVCO DEFAUT GE &amp; POWER Cabinet","PASSIVE",
AR1342="AKTIVCO Coupure ENEO &amp; Baisse de tension","PASSIVE",
AR1342="Coupure ENEO &amp; Baisse de tension","PASSIVE",
AR1342="Defaut GE &amp; POWER Cabinet","PASSIVE",
AR1342="Sharing","PASSIVE",
AR1342="Sites strategiques &amp; DataCenter","PASSIVE",
AR1342="Exclu","Exclu",
AR1342="SAT","ACTIVE",
AR1342="SPARE-ISSUE","SPARE-ISSUE",
AR1342="Fiber CAmtel","ACTIVE",
AR1342="Fiber AOF","ACTIVE",
AR1342="Projet OCM (HUAWEI)","PLANNED WORKS",
AR1342="Projet OCM (NOKIA)","PLANNED WORKS",
AR1342="ACCESS-ISSUE","ACCESS-ISSUE",
AR1342="Projet OCM (ZTE, NOKIA, autres projets)","PLANNED WORKS",
AR1342="No root CAuse","No root cause",
AR1342="ODU HS","ACTIVE",
AR1342="IP &amp; VLAN","ACTIVE",
AR1342="Warehouse HUAWEI","SPARE-ISSUE",
AR1342="SPARE-HS","SPARE-ISSUE",
AR1342="Power Telco","ACTIVE", AR1342="no impacts","no impacts"
),"")</f>
        <v>No root cause</v>
      </c>
      <c r="AT1342" s="99" t="s">
        <v>5661</v>
      </c>
      <c r="AU1342" s="99" t="s">
        <v>1495</v>
      </c>
      <c r="AW1342" s="17"/>
      <c r="AX1342" s="17" t="s">
        <v>5536</v>
      </c>
      <c r="AY1342" s="17"/>
      <c r="AZ1342" s="17" t="s">
        <v>5536</v>
      </c>
      <c r="BA1342" s="7"/>
      <c r="BC1342" s="18"/>
      <c r="BD1342" s="18"/>
      <c r="BE1342" s="18"/>
      <c r="BF1342" s="18"/>
      <c r="BG1342" s="18"/>
      <c r="BH1342" s="18"/>
      <c r="BI1342" s="18"/>
      <c r="BJ1342" s="18"/>
      <c r="BK1342" s="18"/>
      <c r="BM1342" s="18"/>
      <c r="BN1342" s="18"/>
      <c r="BO1342" s="18"/>
      <c r="BP1342" s="9" t="s">
        <v>5661</v>
      </c>
      <c r="BQ1342" s="14"/>
      <c r="BR1342" s="102" t="s">
        <v>5536</v>
      </c>
      <c r="BS1342" s="14"/>
      <c r="BT1342" s="14"/>
      <c r="BU1342" s="9"/>
      <c r="BV1342" s="9"/>
      <c r="BW1342" s="9"/>
    </row>
    <row r="1343" spans="1:75" x14ac:dyDescent="0.35">
      <c r="A1343" s="1" t="s">
        <v>4466</v>
      </c>
      <c r="B1343" s="8" t="s">
        <v>4467</v>
      </c>
      <c r="C1343" s="3" t="s">
        <v>13</v>
      </c>
      <c r="D1343" s="1" t="s">
        <v>11</v>
      </c>
      <c r="E1343" s="1" t="s">
        <v>12</v>
      </c>
      <c r="F1343" s="3" t="s">
        <v>13</v>
      </c>
      <c r="G1343" s="1" t="s">
        <v>3458</v>
      </c>
      <c r="H1343" s="28" t="s">
        <v>5601</v>
      </c>
      <c r="I1343" s="27">
        <v>0</v>
      </c>
      <c r="J1343" s="27">
        <v>0</v>
      </c>
      <c r="K1343" s="27">
        <v>0</v>
      </c>
      <c r="L1343" s="27">
        <v>0</v>
      </c>
      <c r="M1343" s="27">
        <v>0</v>
      </c>
      <c r="N1343" s="27">
        <v>0</v>
      </c>
      <c r="O1343" s="27">
        <v>0</v>
      </c>
      <c r="P1343" s="27">
        <v>0</v>
      </c>
      <c r="Q1343" s="27">
        <v>0</v>
      </c>
      <c r="R1343" s="27">
        <v>0</v>
      </c>
      <c r="S1343" s="80">
        <v>0</v>
      </c>
      <c r="T1343" s="80">
        <v>0</v>
      </c>
      <c r="U1343" s="80">
        <v>0</v>
      </c>
      <c r="V1343" s="80">
        <v>0.50170075306834683</v>
      </c>
      <c r="W1343" s="80">
        <v>0</v>
      </c>
      <c r="X1343" s="80">
        <v>0.4451457197238845</v>
      </c>
      <c r="Y1343" s="80">
        <v>1.2484911523743487</v>
      </c>
      <c r="Z1343" s="80">
        <v>0</v>
      </c>
      <c r="AA1343" s="80">
        <v>0</v>
      </c>
      <c r="AB1343" s="80">
        <v>0</v>
      </c>
      <c r="AC1343" s="80">
        <v>0</v>
      </c>
      <c r="AD1343" s="80">
        <v>0</v>
      </c>
      <c r="AE1343" s="80">
        <v>0</v>
      </c>
      <c r="AF1343" s="80">
        <v>0</v>
      </c>
      <c r="AG1343" s="80"/>
      <c r="AH1343" s="80">
        <v>0</v>
      </c>
      <c r="AI1343" s="80">
        <v>0</v>
      </c>
      <c r="AJ1343" s="80">
        <v>0</v>
      </c>
      <c r="AK1343" s="80">
        <v>0</v>
      </c>
      <c r="AL1343" s="80">
        <v>0</v>
      </c>
      <c r="AM1343" s="80">
        <v>0</v>
      </c>
      <c r="AN1343" s="41" t="s">
        <v>5591</v>
      </c>
      <c r="AO1343" s="41"/>
      <c r="AP1343" s="40" t="str" cm="1">
        <f t="array" ref="AP1343">IFERROR(_xlfn.IFS(
AR1343="MPR ISSUE","PDH",
AR1343="BSS Hardware Issue","BSS",
AR1343="Sites strategiques, MLL, Pylone, etc.","ENVTECH",
AR1343="AKTIVCO DEFAUT GE &amp; POWER Cabinet","AKTIVCO",
AR1343="AKTIVCO Coupure ENEO &amp; Baisse de tension","AKTIVCO GRID ONLY",
AR1343="Coupure ENEO &amp; Baisse de tension","IHS GRID ONLY",
AR1343="Defaut GE &amp; POWER Cabinet","IHS",
AR1343="Sharing","Partners",
AR1343="Sites strategiques &amp; DataCenter","SST &amp; DC",
AR1343="Exclu","Exclu",
AR1343="SAT","SAT",
AR1343="SPARE-ISSUE","SPARE-ISSUE",
AR1343="Fiber CAmtel","TRANS_FO_CAMTEL",
AR1343="Fiber AOF","Fiber AOF",
AR1343="Projet OCM (HUAWEI)","TRAVAUX-HUAWEI",
AR1343="Projet OCM (NOKIA)","TRAVAUX-NOKIA",
AR1343="ACCESS-ISSUE","ACCESS-ISSUE",
AR1343="Projet OCM (ZTE, NOKIA, autres projets)","TRAVAUX OCM",
AR1343="No root CAuse","No root cause",
AR1343="ODU HS","PDH",
AR1343="IP &amp; VLAN","PDH",
AR1343="Warehouse HUAWEI","SPARE-ISSUE",
AR1343="SPARE-HS","SPARE-ISSUE",
AR1343="Power Telco","BSS",AR1343="no impacts","no impacts"
),"")</f>
        <v>IHS</v>
      </c>
      <c r="AQ1343" s="40" t="str" cm="1">
        <f t="array" ref="AQ1343">IFERROR(_xlfn.IFS(
AR1343="MPR ISSUE","TX ISSUE",
AR1343="BSS Hardware Issue","RAN ISSUE",
AR1343="Sites strategiques, MLL, Pylone, etc.","ENVTECH",
AR1343="AKTIVCO DEFAUT GE &amp; POWER Cabinet","POWER ISSUE",
AR1343="AKTIVCO Coupure ENEO &amp; Baisse de tension","POWER ISSUE",
AR1343="Coupure ENEO &amp; Baisse de tension","POWER ISSUE",
AR1343="Defaut GE &amp; POWER Cabinet","POWER ISSUE",
AR1343="Sharing","POWER ISSUE",
AR1343="Sites strategiques &amp; DataCenter","POWER ISSUE",
AR1343="Exclu","Exclu",
AR1343="SAT","TX ISSUE",
AR1343="SPARE-ISSUE","SPARE-ISSUE",
AR1343="Fiber CAmtel","TX ISSUE",
AR1343="Fiber AOF","TX ISSUE",
AR1343="Projet OCM (HUAWEI)","TRAVAUX-HUAWEI",
AR1343="Projet OCM (NOKIA)","TRAVAUX -NOKIA",
AR1343="ACCESS-ISSUE","ACCESS-ISSUE",
AR1343="Projet OCM (ZTE, NOKIA, autres projets)","TRAVAUX OCM",
AR1343="No root CAuse","No root cause",
AR1343="ODU HS","TX ISSUE",
AR1343="IP &amp; VLAN","TX ISSUE",
AR1343="Warehouse HUAWEI","SPARE-ISSUE",
AR1343="SPARE-HS","SPARE-ISSUE",
AR1343="Power Telco","RAN ISSUE",AR1343="no impacts","no impacts"
),"")</f>
        <v>POWER ISSUE</v>
      </c>
      <c r="AR1343" s="59" t="s">
        <v>5329</v>
      </c>
      <c r="AS1343" s="40" t="str" cm="1">
        <f t="array" ref="AS1343">IFERROR(_xlfn.IFS(
AR1343="MPR ISSUE","ACTIVE",
AR1343="BSS Hardware Issue","ACTIVE",
AR1343="Sites strategiques, MLL, Pylone, etc.","PASSIVE",
AR1343="AKTIVCO DEFAUT GE &amp; POWER Cabinet","PASSIVE",
AR1343="AKTIVCO Coupure ENEO &amp; Baisse de tension","PASSIVE",
AR1343="Coupure ENEO &amp; Baisse de tension","PASSIVE",
AR1343="Defaut GE &amp; POWER Cabinet","PASSIVE",
AR1343="Sharing","PASSIVE",
AR1343="Sites strategiques &amp; DataCenter","PASSIVE",
AR1343="Exclu","Exclu",
AR1343="SAT","ACTIVE",
AR1343="SPARE-ISSUE","SPARE-ISSUE",
AR1343="Fiber CAmtel","ACTIVE",
AR1343="Fiber AOF","ACTIVE",
AR1343="Projet OCM (HUAWEI)","PLANNED WORKS",
AR1343="Projet OCM (NOKIA)","PLANNED WORKS",
AR1343="ACCESS-ISSUE","ACCESS-ISSUE",
AR1343="Projet OCM (ZTE, NOKIA, autres projets)","PLANNED WORKS",
AR1343="No root CAuse","No root cause",
AR1343="ODU HS","ACTIVE",
AR1343="IP &amp; VLAN","ACTIVE",
AR1343="Warehouse HUAWEI","SPARE-ISSUE",
AR1343="SPARE-HS","SPARE-ISSUE",
AR1343="Power Telco","ACTIVE", AR1343="no impacts","no impacts"
),"")</f>
        <v>PASSIVE</v>
      </c>
      <c r="AT1343" s="99" t="s">
        <v>6513</v>
      </c>
      <c r="AU1343" s="99" t="s">
        <v>4467</v>
      </c>
      <c r="AW1343" s="17"/>
      <c r="AX1343" s="17" t="s">
        <v>5536</v>
      </c>
      <c r="AY1343" s="17"/>
      <c r="AZ1343" s="17" t="s">
        <v>5536</v>
      </c>
      <c r="BA1343" s="7"/>
      <c r="BB1343" s="9" t="s">
        <v>5640</v>
      </c>
      <c r="BC1343" s="18"/>
      <c r="BD1343" s="18"/>
      <c r="BE1343" s="18"/>
      <c r="BF1343" s="18"/>
      <c r="BG1343" s="18"/>
      <c r="BH1343" s="18"/>
      <c r="BI1343" s="18"/>
      <c r="BJ1343" s="18"/>
      <c r="BK1343" s="18"/>
      <c r="BM1343" s="18"/>
      <c r="BN1343" s="18"/>
      <c r="BO1343" s="18"/>
      <c r="BP1343" s="9" t="s">
        <v>5661</v>
      </c>
      <c r="BQ1343" s="14"/>
      <c r="BR1343" s="102" t="s">
        <v>5536</v>
      </c>
      <c r="BS1343" s="14"/>
      <c r="BT1343" s="14"/>
      <c r="BU1343" s="9"/>
      <c r="BV1343" s="9"/>
      <c r="BW1343" s="9"/>
    </row>
    <row r="1344" spans="1:75" x14ac:dyDescent="0.35">
      <c r="A1344" s="1" t="s">
        <v>4211</v>
      </c>
      <c r="B1344" s="8" t="s">
        <v>4212</v>
      </c>
      <c r="C1344" s="3" t="s">
        <v>102</v>
      </c>
      <c r="D1344" s="1" t="s">
        <v>21</v>
      </c>
      <c r="E1344" s="1" t="s">
        <v>122</v>
      </c>
      <c r="F1344" s="3" t="s">
        <v>102</v>
      </c>
      <c r="G1344" s="1" t="s">
        <v>4211</v>
      </c>
      <c r="H1344" s="28" t="s">
        <v>5601</v>
      </c>
      <c r="I1344" s="27">
        <v>0</v>
      </c>
      <c r="J1344" s="27">
        <v>0</v>
      </c>
      <c r="K1344" s="27">
        <v>0</v>
      </c>
      <c r="L1344" s="27">
        <v>0</v>
      </c>
      <c r="M1344" s="27">
        <v>0</v>
      </c>
      <c r="N1344" s="27">
        <v>0</v>
      </c>
      <c r="O1344" s="27">
        <v>0</v>
      </c>
      <c r="P1344" s="27">
        <v>0</v>
      </c>
      <c r="Q1344" s="27">
        <v>0</v>
      </c>
      <c r="R1344" s="27">
        <v>0</v>
      </c>
      <c r="S1344" s="80">
        <v>0</v>
      </c>
      <c r="T1344" s="80">
        <v>0</v>
      </c>
      <c r="U1344" s="80">
        <v>0</v>
      </c>
      <c r="V1344" s="80">
        <v>0</v>
      </c>
      <c r="W1344" s="80">
        <v>0.17442706594413199</v>
      </c>
      <c r="X1344" s="80">
        <v>0</v>
      </c>
      <c r="Y1344" s="80">
        <v>1.2314764876595525</v>
      </c>
      <c r="Z1344" s="80">
        <v>0</v>
      </c>
      <c r="AA1344" s="80">
        <v>0</v>
      </c>
      <c r="AB1344" s="80">
        <v>0</v>
      </c>
      <c r="AC1344" s="80">
        <v>0</v>
      </c>
      <c r="AD1344" s="80">
        <v>0</v>
      </c>
      <c r="AE1344" s="80">
        <v>0</v>
      </c>
      <c r="AF1344" s="80">
        <v>0</v>
      </c>
      <c r="AG1344" s="80"/>
      <c r="AH1344" s="80">
        <v>0</v>
      </c>
      <c r="AI1344" s="80">
        <v>0</v>
      </c>
      <c r="AJ1344" s="80">
        <v>0</v>
      </c>
      <c r="AK1344" s="80">
        <v>0</v>
      </c>
      <c r="AL1344" s="80">
        <v>0</v>
      </c>
      <c r="AM1344" s="80">
        <v>0</v>
      </c>
      <c r="AN1344" s="41" t="s">
        <v>5558</v>
      </c>
      <c r="AO1344" s="41"/>
      <c r="AP1344" s="40" t="str" cm="1">
        <f t="array" ref="AP1344">IFERROR(_xlfn.IFS(
AR1344="MPR ISSUE","PDH",
AR1344="BSS Hardware Issue","BSS",
AR1344="Sites strategiques, MLL, Pylone, etc.","ENVTECH",
AR1344="AKTIVCO DEFAUT GE &amp; POWER Cabinet","AKTIVCO",
AR1344="AKTIVCO Coupure ENEO &amp; Baisse de tension","AKTIVCO GRID ONLY",
AR1344="Coupure ENEO &amp; Baisse de tension","IHS GRID ONLY",
AR1344="Defaut GE &amp; POWER Cabinet","IHS",
AR1344="Sharing","Partners",
AR1344="Sites strategiques &amp; DataCenter","SST &amp; DC",
AR1344="Exclu","Exclu",
AR1344="SAT","SAT",
AR1344="SPARE-ISSUE","SPARE-ISSUE",
AR1344="Fiber CAmtel","TRANS_FO_CAMTEL",
AR1344="Fiber AOF","Fiber AOF",
AR1344="Projet OCM (HUAWEI)","TRAVAUX-HUAWEI",
AR1344="Projet OCM (NOKIA)","TRAVAUX-NOKIA",
AR1344="ACCESS-ISSUE","ACCESS-ISSUE",
AR1344="Projet OCM (ZTE, NOKIA, autres projets)","TRAVAUX OCM",
AR1344="No root CAuse","No root cause",
AR1344="ODU HS","PDH",
AR1344="IP &amp; VLAN","PDH",
AR1344="Warehouse HUAWEI","SPARE-ISSUE",
AR1344="SPARE-HS","SPARE-ISSUE",
AR1344="Power Telco","BSS",AR1344="no impacts","no impacts"
),"")</f>
        <v>No root cause</v>
      </c>
      <c r="AQ1344" s="40" t="str" cm="1">
        <f t="array" ref="AQ1344">IFERROR(_xlfn.IFS(
AR1344="MPR ISSUE","TX ISSUE",
AR1344="BSS Hardware Issue","RAN ISSUE",
AR1344="Sites strategiques, MLL, Pylone, etc.","ENVTECH",
AR1344="AKTIVCO DEFAUT GE &amp; POWER Cabinet","POWER ISSUE",
AR1344="AKTIVCO Coupure ENEO &amp; Baisse de tension","POWER ISSUE",
AR1344="Coupure ENEO &amp; Baisse de tension","POWER ISSUE",
AR1344="Defaut GE &amp; POWER Cabinet","POWER ISSUE",
AR1344="Sharing","POWER ISSUE",
AR1344="Sites strategiques &amp; DataCenter","POWER ISSUE",
AR1344="Exclu","Exclu",
AR1344="SAT","TX ISSUE",
AR1344="SPARE-ISSUE","SPARE-ISSUE",
AR1344="Fiber CAmtel","TX ISSUE",
AR1344="Fiber AOF","TX ISSUE",
AR1344="Projet OCM (HUAWEI)","TRAVAUX-HUAWEI",
AR1344="Projet OCM (NOKIA)","TRAVAUX -NOKIA",
AR1344="ACCESS-ISSUE","ACCESS-ISSUE",
AR1344="Projet OCM (ZTE, NOKIA, autres projets)","TRAVAUX OCM",
AR1344="No root CAuse","No root cause",
AR1344="ODU HS","TX ISSUE",
AR1344="IP &amp; VLAN","TX ISSUE",
AR1344="Warehouse HUAWEI","SPARE-ISSUE",
AR1344="SPARE-HS","SPARE-ISSUE",
AR1344="Power Telco","RAN ISSUE",AR1344="no impacts","no impacts"
),"")</f>
        <v>No root cause</v>
      </c>
      <c r="AR1344" s="59" t="s">
        <v>5343</v>
      </c>
      <c r="AS1344" s="40" t="str" cm="1">
        <f t="array" ref="AS1344">IFERROR(_xlfn.IFS(
AR1344="MPR ISSUE","ACTIVE",
AR1344="BSS Hardware Issue","ACTIVE",
AR1344="Sites strategiques, MLL, Pylone, etc.","PASSIVE",
AR1344="AKTIVCO DEFAUT GE &amp; POWER Cabinet","PASSIVE",
AR1344="AKTIVCO Coupure ENEO &amp; Baisse de tension","PASSIVE",
AR1344="Coupure ENEO &amp; Baisse de tension","PASSIVE",
AR1344="Defaut GE &amp; POWER Cabinet","PASSIVE",
AR1344="Sharing","PASSIVE",
AR1344="Sites strategiques &amp; DataCenter","PASSIVE",
AR1344="Exclu","Exclu",
AR1344="SAT","ACTIVE",
AR1344="SPARE-ISSUE","SPARE-ISSUE",
AR1344="Fiber CAmtel","ACTIVE",
AR1344="Fiber AOF","ACTIVE",
AR1344="Projet OCM (HUAWEI)","PLANNED WORKS",
AR1344="Projet OCM (NOKIA)","PLANNED WORKS",
AR1344="ACCESS-ISSUE","ACCESS-ISSUE",
AR1344="Projet OCM (ZTE, NOKIA, autres projets)","PLANNED WORKS",
AR1344="No root CAuse","No root cause",
AR1344="ODU HS","ACTIVE",
AR1344="IP &amp; VLAN","ACTIVE",
AR1344="Warehouse HUAWEI","SPARE-ISSUE",
AR1344="SPARE-HS","SPARE-ISSUE",
AR1344="Power Telco","ACTIVE", AR1344="no impacts","no impacts"
),"")</f>
        <v>No root cause</v>
      </c>
      <c r="AT1344" s="99" t="s">
        <v>5661</v>
      </c>
      <c r="AU1344" s="99" t="s">
        <v>4212</v>
      </c>
      <c r="AW1344" s="17"/>
      <c r="AX1344" s="17" t="s">
        <v>5536</v>
      </c>
      <c r="AY1344" s="17"/>
      <c r="AZ1344" s="17" t="s">
        <v>5536</v>
      </c>
      <c r="BA1344" s="7"/>
      <c r="BC1344" s="18"/>
      <c r="BD1344" s="18"/>
      <c r="BE1344" s="18"/>
      <c r="BF1344" s="18"/>
      <c r="BG1344" s="18"/>
      <c r="BH1344" s="18"/>
      <c r="BI1344" s="18"/>
      <c r="BJ1344" s="18"/>
      <c r="BK1344" s="18"/>
      <c r="BM1344" s="18"/>
      <c r="BN1344" s="18"/>
      <c r="BO1344" s="18"/>
      <c r="BP1344" s="9" t="s">
        <v>5661</v>
      </c>
      <c r="BQ1344" s="14"/>
      <c r="BR1344" s="102" t="s">
        <v>5536</v>
      </c>
      <c r="BS1344" s="14"/>
      <c r="BT1344" s="14"/>
      <c r="BU1344" s="9"/>
      <c r="BV1344" s="9"/>
      <c r="BW1344" s="9"/>
    </row>
    <row r="1345" spans="1:75" x14ac:dyDescent="0.35">
      <c r="A1345" s="1" t="s">
        <v>3211</v>
      </c>
      <c r="B1345" s="8" t="s">
        <v>3212</v>
      </c>
      <c r="C1345" s="3" t="s">
        <v>102</v>
      </c>
      <c r="D1345" s="1" t="s">
        <v>11</v>
      </c>
      <c r="E1345" s="1" t="s">
        <v>83</v>
      </c>
      <c r="F1345" s="3" t="s">
        <v>102</v>
      </c>
      <c r="G1345" s="1" t="s">
        <v>3211</v>
      </c>
      <c r="H1345" s="28" t="s">
        <v>5589</v>
      </c>
      <c r="I1345" s="27">
        <v>0</v>
      </c>
      <c r="J1345" s="27">
        <v>0</v>
      </c>
      <c r="K1345" s="27">
        <v>0</v>
      </c>
      <c r="L1345" s="27">
        <v>0</v>
      </c>
      <c r="M1345" s="27">
        <v>0</v>
      </c>
      <c r="N1345" s="27">
        <v>0</v>
      </c>
      <c r="O1345" s="27">
        <v>0</v>
      </c>
      <c r="P1345" s="27">
        <v>0</v>
      </c>
      <c r="Q1345" s="27">
        <v>0</v>
      </c>
      <c r="R1345" s="27">
        <v>0</v>
      </c>
      <c r="S1345" s="80">
        <v>0</v>
      </c>
      <c r="T1345" s="80">
        <v>0</v>
      </c>
      <c r="U1345" s="80">
        <v>0</v>
      </c>
      <c r="V1345" s="80">
        <v>4.494439735983769E-3</v>
      </c>
      <c r="W1345" s="80">
        <v>0.21419929059192483</v>
      </c>
      <c r="X1345" s="80">
        <v>0</v>
      </c>
      <c r="Y1345" s="80">
        <v>1.2309771054666654</v>
      </c>
      <c r="Z1345" s="80">
        <v>0</v>
      </c>
      <c r="AA1345" s="80">
        <v>0</v>
      </c>
      <c r="AB1345" s="80">
        <v>0</v>
      </c>
      <c r="AC1345" s="80">
        <v>0</v>
      </c>
      <c r="AD1345" s="80">
        <v>0</v>
      </c>
      <c r="AE1345" s="80">
        <v>0</v>
      </c>
      <c r="AF1345" s="80">
        <v>0</v>
      </c>
      <c r="AG1345" s="80"/>
      <c r="AH1345" s="80">
        <v>0</v>
      </c>
      <c r="AI1345" s="80">
        <v>0</v>
      </c>
      <c r="AJ1345" s="80">
        <v>0</v>
      </c>
      <c r="AK1345" s="80">
        <v>0</v>
      </c>
      <c r="AL1345" s="80">
        <v>0</v>
      </c>
      <c r="AM1345" s="80">
        <v>0</v>
      </c>
      <c r="AN1345" s="41" t="s">
        <v>5558</v>
      </c>
      <c r="AO1345" s="41"/>
      <c r="AP1345" s="40" t="str" cm="1">
        <f t="array" ref="AP1345">IFERROR(_xlfn.IFS(
AR1345="MPR ISSUE","PDH",
AR1345="BSS Hardware Issue","BSS",
AR1345="Sites strategiques, MLL, Pylone, etc.","ENVTECH",
AR1345="AKTIVCO DEFAUT GE &amp; POWER Cabinet","AKTIVCO",
AR1345="AKTIVCO Coupure ENEO &amp; Baisse de tension","AKTIVCO GRID ONLY",
AR1345="Coupure ENEO &amp; Baisse de tension","IHS GRID ONLY",
AR1345="Defaut GE &amp; POWER Cabinet","IHS",
AR1345="Sharing","Partners",
AR1345="Sites strategiques &amp; DataCenter","SST &amp; DC",
AR1345="Exclu","Exclu",
AR1345="SAT","SAT",
AR1345="SPARE-ISSUE","SPARE-ISSUE",
AR1345="Fiber CAmtel","TRANS_FO_CAMTEL",
AR1345="Fiber AOF","Fiber AOF",
AR1345="Projet OCM (HUAWEI)","TRAVAUX-HUAWEI",
AR1345="Projet OCM (NOKIA)","TRAVAUX-NOKIA",
AR1345="ACCESS-ISSUE","ACCESS-ISSUE",
AR1345="Projet OCM (ZTE, NOKIA, autres projets)","TRAVAUX OCM",
AR1345="No root CAuse","No root cause",
AR1345="ODU HS","PDH",
AR1345="IP &amp; VLAN","PDH",
AR1345="Warehouse HUAWEI","SPARE-ISSUE",
AR1345="SPARE-HS","SPARE-ISSUE",
AR1345="Power Telco","BSS",AR1345="no impacts","no impacts"
),"")</f>
        <v>No root cause</v>
      </c>
      <c r="AQ1345" s="40" t="str" cm="1">
        <f t="array" ref="AQ1345">IFERROR(_xlfn.IFS(
AR1345="MPR ISSUE","TX ISSUE",
AR1345="BSS Hardware Issue","RAN ISSUE",
AR1345="Sites strategiques, MLL, Pylone, etc.","ENVTECH",
AR1345="AKTIVCO DEFAUT GE &amp; POWER Cabinet","POWER ISSUE",
AR1345="AKTIVCO Coupure ENEO &amp; Baisse de tension","POWER ISSUE",
AR1345="Coupure ENEO &amp; Baisse de tension","POWER ISSUE",
AR1345="Defaut GE &amp; POWER Cabinet","POWER ISSUE",
AR1345="Sharing","POWER ISSUE",
AR1345="Sites strategiques &amp; DataCenter","POWER ISSUE",
AR1345="Exclu","Exclu",
AR1345="SAT","TX ISSUE",
AR1345="SPARE-ISSUE","SPARE-ISSUE",
AR1345="Fiber CAmtel","TX ISSUE",
AR1345="Fiber AOF","TX ISSUE",
AR1345="Projet OCM (HUAWEI)","TRAVAUX-HUAWEI",
AR1345="Projet OCM (NOKIA)","TRAVAUX -NOKIA",
AR1345="ACCESS-ISSUE","ACCESS-ISSUE",
AR1345="Projet OCM (ZTE, NOKIA, autres projets)","TRAVAUX OCM",
AR1345="No root CAuse","No root cause",
AR1345="ODU HS","TX ISSUE",
AR1345="IP &amp; VLAN","TX ISSUE",
AR1345="Warehouse HUAWEI","SPARE-ISSUE",
AR1345="SPARE-HS","SPARE-ISSUE",
AR1345="Power Telco","RAN ISSUE",AR1345="no impacts","no impacts"
),"")</f>
        <v>No root cause</v>
      </c>
      <c r="AR1345" s="59" t="s">
        <v>5343</v>
      </c>
      <c r="AS1345" s="40" t="str" cm="1">
        <f t="array" ref="AS1345">IFERROR(_xlfn.IFS(
AR1345="MPR ISSUE","ACTIVE",
AR1345="BSS Hardware Issue","ACTIVE",
AR1345="Sites strategiques, MLL, Pylone, etc.","PASSIVE",
AR1345="AKTIVCO DEFAUT GE &amp; POWER Cabinet","PASSIVE",
AR1345="AKTIVCO Coupure ENEO &amp; Baisse de tension","PASSIVE",
AR1345="Coupure ENEO &amp; Baisse de tension","PASSIVE",
AR1345="Defaut GE &amp; POWER Cabinet","PASSIVE",
AR1345="Sharing","PASSIVE",
AR1345="Sites strategiques &amp; DataCenter","PASSIVE",
AR1345="Exclu","Exclu",
AR1345="SAT","ACTIVE",
AR1345="SPARE-ISSUE","SPARE-ISSUE",
AR1345="Fiber CAmtel","ACTIVE",
AR1345="Fiber AOF","ACTIVE",
AR1345="Projet OCM (HUAWEI)","PLANNED WORKS",
AR1345="Projet OCM (NOKIA)","PLANNED WORKS",
AR1345="ACCESS-ISSUE","ACCESS-ISSUE",
AR1345="Projet OCM (ZTE, NOKIA, autres projets)","PLANNED WORKS",
AR1345="No root CAuse","No root cause",
AR1345="ODU HS","ACTIVE",
AR1345="IP &amp; VLAN","ACTIVE",
AR1345="Warehouse HUAWEI","SPARE-ISSUE",
AR1345="SPARE-HS","SPARE-ISSUE",
AR1345="Power Telco","ACTIVE", AR1345="no impacts","no impacts"
),"")</f>
        <v>No root cause</v>
      </c>
      <c r="AT1345" s="99" t="s">
        <v>5661</v>
      </c>
      <c r="AU1345" s="99" t="s">
        <v>3212</v>
      </c>
      <c r="AW1345" s="17"/>
      <c r="AX1345" s="17" t="s">
        <v>5536</v>
      </c>
      <c r="AY1345" s="17"/>
      <c r="AZ1345" s="17" t="s">
        <v>5536</v>
      </c>
      <c r="BA1345" s="7"/>
      <c r="BC1345" s="18"/>
      <c r="BD1345" s="18"/>
      <c r="BE1345" s="18"/>
      <c r="BF1345" s="18"/>
      <c r="BG1345" s="18"/>
      <c r="BH1345" s="18"/>
      <c r="BI1345" s="18"/>
      <c r="BJ1345" s="18"/>
      <c r="BK1345" s="18"/>
      <c r="BM1345" s="18"/>
      <c r="BN1345" s="18"/>
      <c r="BO1345" s="18"/>
      <c r="BP1345" s="9" t="s">
        <v>5661</v>
      </c>
      <c r="BQ1345" s="14"/>
      <c r="BR1345" s="102" t="s">
        <v>5536</v>
      </c>
      <c r="BS1345" s="14"/>
      <c r="BT1345" s="14"/>
      <c r="BU1345" s="9"/>
      <c r="BV1345" s="9"/>
      <c r="BW1345" s="9"/>
    </row>
    <row r="1346" spans="1:75" x14ac:dyDescent="0.35">
      <c r="A1346" s="1" t="s">
        <v>2688</v>
      </c>
      <c r="B1346" s="8" t="s">
        <v>2689</v>
      </c>
      <c r="C1346" s="3" t="s">
        <v>102</v>
      </c>
      <c r="D1346" s="1" t="s">
        <v>11</v>
      </c>
      <c r="E1346" s="1" t="s">
        <v>12</v>
      </c>
      <c r="F1346" s="3" t="s">
        <v>102</v>
      </c>
      <c r="G1346" s="1" t="s">
        <v>2688</v>
      </c>
      <c r="H1346" s="28" t="s">
        <v>5589</v>
      </c>
      <c r="I1346" s="27">
        <v>0</v>
      </c>
      <c r="J1346" s="27">
        <v>0</v>
      </c>
      <c r="K1346" s="27">
        <v>0</v>
      </c>
      <c r="L1346" s="27">
        <v>0</v>
      </c>
      <c r="M1346" s="27">
        <v>0</v>
      </c>
      <c r="N1346" s="27">
        <v>0</v>
      </c>
      <c r="O1346" s="27">
        <v>0</v>
      </c>
      <c r="P1346" s="27">
        <v>0</v>
      </c>
      <c r="Q1346" s="27">
        <v>0</v>
      </c>
      <c r="R1346" s="27">
        <v>0</v>
      </c>
      <c r="S1346" s="80">
        <v>0</v>
      </c>
      <c r="T1346" s="80">
        <v>0</v>
      </c>
      <c r="U1346" s="80">
        <v>0</v>
      </c>
      <c r="V1346" s="80">
        <v>2.0653020691544457</v>
      </c>
      <c r="W1346" s="80">
        <v>0</v>
      </c>
      <c r="X1346" s="80">
        <v>0.1516695060111348</v>
      </c>
      <c r="Y1346" s="80">
        <v>1.1455649154046565</v>
      </c>
      <c r="Z1346" s="80">
        <v>0</v>
      </c>
      <c r="AA1346" s="80">
        <v>0</v>
      </c>
      <c r="AB1346" s="80">
        <v>0</v>
      </c>
      <c r="AC1346" s="80">
        <v>0</v>
      </c>
      <c r="AD1346" s="80">
        <v>0</v>
      </c>
      <c r="AE1346" s="80">
        <v>0</v>
      </c>
      <c r="AF1346" s="80">
        <v>0</v>
      </c>
      <c r="AG1346" s="80"/>
      <c r="AH1346" s="80">
        <v>0</v>
      </c>
      <c r="AI1346" s="80">
        <v>0</v>
      </c>
      <c r="AJ1346" s="80">
        <v>0</v>
      </c>
      <c r="AK1346" s="80">
        <v>0</v>
      </c>
      <c r="AL1346" s="80">
        <v>0</v>
      </c>
      <c r="AM1346" s="80">
        <v>0</v>
      </c>
      <c r="AN1346" s="41" t="s">
        <v>5558</v>
      </c>
      <c r="AO1346" s="41"/>
      <c r="AP1346" s="40" t="str" cm="1">
        <f t="array" ref="AP1346">IFERROR(_xlfn.IFS(
AR1346="MPR ISSUE","PDH",
AR1346="BSS Hardware Issue","BSS",
AR1346="Sites strategiques, MLL, Pylone, etc.","ENVTECH",
AR1346="AKTIVCO DEFAUT GE &amp; POWER Cabinet","AKTIVCO",
AR1346="AKTIVCO Coupure ENEO &amp; Baisse de tension","AKTIVCO GRID ONLY",
AR1346="Coupure ENEO &amp; Baisse de tension","IHS GRID ONLY",
AR1346="Defaut GE &amp; POWER Cabinet","IHS",
AR1346="Sharing","Partners",
AR1346="Sites strategiques &amp; DataCenter","SST &amp; DC",
AR1346="Exclu","Exclu",
AR1346="SAT","SAT",
AR1346="SPARE-ISSUE","SPARE-ISSUE",
AR1346="Fiber CAmtel","TRANS_FO_CAMTEL",
AR1346="Fiber AOF","Fiber AOF",
AR1346="Projet OCM (HUAWEI)","TRAVAUX-HUAWEI",
AR1346="Projet OCM (NOKIA)","TRAVAUX-NOKIA",
AR1346="ACCESS-ISSUE","ACCESS-ISSUE",
AR1346="Projet OCM (ZTE, NOKIA, autres projets)","TRAVAUX OCM",
AR1346="No root CAuse","No root cause",
AR1346="ODU HS","PDH",
AR1346="IP &amp; VLAN","PDH",
AR1346="Warehouse HUAWEI","SPARE-ISSUE",
AR1346="SPARE-HS","SPARE-ISSUE",
AR1346="Power Telco","BSS",AR1346="no impacts","no impacts"
),"")</f>
        <v>AKTIVCO</v>
      </c>
      <c r="AQ1346" s="40" t="str" cm="1">
        <f t="array" ref="AQ1346">IFERROR(_xlfn.IFS(
AR1346="MPR ISSUE","TX ISSUE",
AR1346="BSS Hardware Issue","RAN ISSUE",
AR1346="Sites strategiques, MLL, Pylone, etc.","ENVTECH",
AR1346="AKTIVCO DEFAUT GE &amp; POWER Cabinet","POWER ISSUE",
AR1346="AKTIVCO Coupure ENEO &amp; Baisse de tension","POWER ISSUE",
AR1346="Coupure ENEO &amp; Baisse de tension","POWER ISSUE",
AR1346="Defaut GE &amp; POWER Cabinet","POWER ISSUE",
AR1346="Sharing","POWER ISSUE",
AR1346="Sites strategiques &amp; DataCenter","POWER ISSUE",
AR1346="Exclu","Exclu",
AR1346="SAT","TX ISSUE",
AR1346="SPARE-ISSUE","SPARE-ISSUE",
AR1346="Fiber CAmtel","TX ISSUE",
AR1346="Fiber AOF","TX ISSUE",
AR1346="Projet OCM (HUAWEI)","TRAVAUX-HUAWEI",
AR1346="Projet OCM (NOKIA)","TRAVAUX -NOKIA",
AR1346="ACCESS-ISSUE","ACCESS-ISSUE",
AR1346="Projet OCM (ZTE, NOKIA, autres projets)","TRAVAUX OCM",
AR1346="No root CAuse","No root cause",
AR1346="ODU HS","TX ISSUE",
AR1346="IP &amp; VLAN","TX ISSUE",
AR1346="Warehouse HUAWEI","SPARE-ISSUE",
AR1346="SPARE-HS","SPARE-ISSUE",
AR1346="Power Telco","RAN ISSUE",AR1346="no impacts","no impacts"
),"")</f>
        <v>POWER ISSUE</v>
      </c>
      <c r="AR1346" s="59" t="s">
        <v>5324</v>
      </c>
      <c r="AS1346" s="40" t="str" cm="1">
        <f t="array" ref="AS1346">IFERROR(_xlfn.IFS(
AR1346="MPR ISSUE","ACTIVE",
AR1346="BSS Hardware Issue","ACTIVE",
AR1346="Sites strategiques, MLL, Pylone, etc.","PASSIVE",
AR1346="AKTIVCO DEFAUT GE &amp; POWER Cabinet","PASSIVE",
AR1346="AKTIVCO Coupure ENEO &amp; Baisse de tension","PASSIVE",
AR1346="Coupure ENEO &amp; Baisse de tension","PASSIVE",
AR1346="Defaut GE &amp; POWER Cabinet","PASSIVE",
AR1346="Sharing","PASSIVE",
AR1346="Sites strategiques &amp; DataCenter","PASSIVE",
AR1346="Exclu","Exclu",
AR1346="SAT","ACTIVE",
AR1346="SPARE-ISSUE","SPARE-ISSUE",
AR1346="Fiber CAmtel","ACTIVE",
AR1346="Fiber AOF","ACTIVE",
AR1346="Projet OCM (HUAWEI)","PLANNED WORKS",
AR1346="Projet OCM (NOKIA)","PLANNED WORKS",
AR1346="ACCESS-ISSUE","ACCESS-ISSUE",
AR1346="Projet OCM (ZTE, NOKIA, autres projets)","PLANNED WORKS",
AR1346="No root CAuse","No root cause",
AR1346="ODU HS","ACTIVE",
AR1346="IP &amp; VLAN","ACTIVE",
AR1346="Warehouse HUAWEI","SPARE-ISSUE",
AR1346="SPARE-HS","SPARE-ISSUE",
AR1346="Power Telco","ACTIVE", AR1346="no impacts","no impacts"
),"")</f>
        <v>PASSIVE</v>
      </c>
      <c r="AT1346" s="99" t="s">
        <v>6511</v>
      </c>
      <c r="AU1346" s="107" t="s">
        <v>2931</v>
      </c>
      <c r="AV1346" s="9" t="s">
        <v>6182</v>
      </c>
      <c r="AW1346" s="17" t="s">
        <v>6181</v>
      </c>
      <c r="AX1346" s="17" t="s">
        <v>5536</v>
      </c>
      <c r="AY1346" s="17"/>
      <c r="AZ1346" s="17" t="s">
        <v>5536</v>
      </c>
      <c r="BA1346" s="7"/>
      <c r="BC1346" s="18"/>
      <c r="BD1346" s="18"/>
      <c r="BE1346" s="18"/>
      <c r="BF1346" s="18"/>
      <c r="BG1346" s="18"/>
      <c r="BH1346" s="18"/>
      <c r="BI1346" s="18"/>
      <c r="BJ1346" s="18"/>
      <c r="BK1346" s="18"/>
      <c r="BM1346" s="18"/>
      <c r="BN1346" s="18" t="s">
        <v>6026</v>
      </c>
      <c r="BO1346" s="18"/>
      <c r="BP1346" s="9" t="s">
        <v>5661</v>
      </c>
      <c r="BQ1346" s="14"/>
      <c r="BR1346" s="102" t="s">
        <v>5536</v>
      </c>
      <c r="BS1346" s="14"/>
      <c r="BT1346" s="14"/>
      <c r="BU1346" s="9"/>
      <c r="BV1346" s="9"/>
      <c r="BW1346" s="9"/>
    </row>
    <row r="1347" spans="1:75" x14ac:dyDescent="0.35">
      <c r="A1347" s="1" t="s">
        <v>5206</v>
      </c>
      <c r="B1347" s="8" t="s">
        <v>5207</v>
      </c>
      <c r="C1347" s="3" t="s">
        <v>13</v>
      </c>
      <c r="D1347" s="1" t="s">
        <v>11</v>
      </c>
      <c r="E1347" s="1" t="s">
        <v>12</v>
      </c>
      <c r="F1347" s="3" t="s">
        <v>13</v>
      </c>
      <c r="G1347" s="1" t="s">
        <v>14</v>
      </c>
      <c r="H1347" s="28" t="s">
        <v>5589</v>
      </c>
      <c r="I1347" s="27">
        <v>0</v>
      </c>
      <c r="J1347" s="27">
        <v>0</v>
      </c>
      <c r="K1347" s="27">
        <v>0</v>
      </c>
      <c r="L1347" s="27">
        <v>0</v>
      </c>
      <c r="M1347" s="27">
        <v>0</v>
      </c>
      <c r="N1347" s="27">
        <v>0</v>
      </c>
      <c r="O1347" s="27">
        <v>0</v>
      </c>
      <c r="P1347" s="27">
        <v>0</v>
      </c>
      <c r="Q1347" s="27">
        <v>0</v>
      </c>
      <c r="R1347" s="27">
        <v>0</v>
      </c>
      <c r="S1347" s="80">
        <v>0</v>
      </c>
      <c r="T1347" s="80">
        <v>0</v>
      </c>
      <c r="U1347" s="80">
        <v>0</v>
      </c>
      <c r="V1347" s="80">
        <v>0</v>
      </c>
      <c r="W1347" s="80">
        <v>0</v>
      </c>
      <c r="X1347" s="80">
        <v>0</v>
      </c>
      <c r="Y1347" s="80">
        <v>1.1443878002357084</v>
      </c>
      <c r="Z1347" s="80">
        <v>0</v>
      </c>
      <c r="AA1347" s="80">
        <v>0</v>
      </c>
      <c r="AB1347" s="80">
        <v>0</v>
      </c>
      <c r="AC1347" s="80">
        <v>0</v>
      </c>
      <c r="AD1347" s="80">
        <v>0</v>
      </c>
      <c r="AE1347" s="80">
        <v>0</v>
      </c>
      <c r="AF1347" s="80">
        <v>0</v>
      </c>
      <c r="AG1347" s="80"/>
      <c r="AH1347" s="80">
        <v>0</v>
      </c>
      <c r="AI1347" s="80">
        <v>0</v>
      </c>
      <c r="AJ1347" s="80">
        <v>0</v>
      </c>
      <c r="AK1347" s="80">
        <v>0</v>
      </c>
      <c r="AL1347" s="80">
        <v>0</v>
      </c>
      <c r="AM1347" s="80">
        <v>0</v>
      </c>
      <c r="AN1347" s="41" t="s">
        <v>5558</v>
      </c>
      <c r="AO1347" s="41"/>
      <c r="AP1347" s="40" t="str" cm="1">
        <f t="array" ref="AP1347">IFERROR(_xlfn.IFS(
AR1347="MPR ISSUE","PDH",
AR1347="BSS Hardware Issue","BSS",
AR1347="Sites strategiques, MLL, Pylone, etc.","ENVTECH",
AR1347="AKTIVCO DEFAUT GE &amp; POWER Cabinet","AKTIVCO",
AR1347="AKTIVCO Coupure ENEO &amp; Baisse de tension","AKTIVCO GRID ONLY",
AR1347="Coupure ENEO &amp; Baisse de tension","IHS GRID ONLY",
AR1347="Defaut GE &amp; POWER Cabinet","IHS",
AR1347="Sharing","Partners",
AR1347="Sites strategiques &amp; DataCenter","SST &amp; DC",
AR1347="Exclu","Exclu",
AR1347="SAT","SAT",
AR1347="SPARE-ISSUE","SPARE-ISSUE",
AR1347="Fiber CAmtel","TRANS_FO_CAMTEL",
AR1347="Fiber AOF","Fiber AOF",
AR1347="Projet OCM (HUAWEI)","TRAVAUX-HUAWEI",
AR1347="Projet OCM (NOKIA)","TRAVAUX-NOKIA",
AR1347="ACCESS-ISSUE","ACCESS-ISSUE",
AR1347="Projet OCM (ZTE, NOKIA, autres projets)","TRAVAUX OCM",
AR1347="No root CAuse","No root cause",
AR1347="ODU HS","PDH",
AR1347="IP &amp; VLAN","PDH",
AR1347="Warehouse HUAWEI","SPARE-ISSUE",
AR1347="SPARE-HS","SPARE-ISSUE",
AR1347="Power Telco","BSS",AR1347="no impacts","no impacts"
),"")</f>
        <v>No root cause</v>
      </c>
      <c r="AQ1347" s="40" t="str" cm="1">
        <f t="array" ref="AQ1347">IFERROR(_xlfn.IFS(
AR1347="MPR ISSUE","TX ISSUE",
AR1347="BSS Hardware Issue","RAN ISSUE",
AR1347="Sites strategiques, MLL, Pylone, etc.","ENVTECH",
AR1347="AKTIVCO DEFAUT GE &amp; POWER Cabinet","POWER ISSUE",
AR1347="AKTIVCO Coupure ENEO &amp; Baisse de tension","POWER ISSUE",
AR1347="Coupure ENEO &amp; Baisse de tension","POWER ISSUE",
AR1347="Defaut GE &amp; POWER Cabinet","POWER ISSUE",
AR1347="Sharing","POWER ISSUE",
AR1347="Sites strategiques &amp; DataCenter","POWER ISSUE",
AR1347="Exclu","Exclu",
AR1347="SAT","TX ISSUE",
AR1347="SPARE-ISSUE","SPARE-ISSUE",
AR1347="Fiber CAmtel","TX ISSUE",
AR1347="Fiber AOF","TX ISSUE",
AR1347="Projet OCM (HUAWEI)","TRAVAUX-HUAWEI",
AR1347="Projet OCM (NOKIA)","TRAVAUX -NOKIA",
AR1347="ACCESS-ISSUE","ACCESS-ISSUE",
AR1347="Projet OCM (ZTE, NOKIA, autres projets)","TRAVAUX OCM",
AR1347="No root CAuse","No root cause",
AR1347="ODU HS","TX ISSUE",
AR1347="IP &amp; VLAN","TX ISSUE",
AR1347="Warehouse HUAWEI","SPARE-ISSUE",
AR1347="SPARE-HS","SPARE-ISSUE",
AR1347="Power Telco","RAN ISSUE",AR1347="no impacts","no impacts"
),"")</f>
        <v>No root cause</v>
      </c>
      <c r="AR1347" s="59" t="s">
        <v>5343</v>
      </c>
      <c r="AS1347" s="40" t="str" cm="1">
        <f t="array" ref="AS1347">IFERROR(_xlfn.IFS(
AR1347="MPR ISSUE","ACTIVE",
AR1347="BSS Hardware Issue","ACTIVE",
AR1347="Sites strategiques, MLL, Pylone, etc.","PASSIVE",
AR1347="AKTIVCO DEFAUT GE &amp; POWER Cabinet","PASSIVE",
AR1347="AKTIVCO Coupure ENEO &amp; Baisse de tension","PASSIVE",
AR1347="Coupure ENEO &amp; Baisse de tension","PASSIVE",
AR1347="Defaut GE &amp; POWER Cabinet","PASSIVE",
AR1347="Sharing","PASSIVE",
AR1347="Sites strategiques &amp; DataCenter","PASSIVE",
AR1347="Exclu","Exclu",
AR1347="SAT","ACTIVE",
AR1347="SPARE-ISSUE","SPARE-ISSUE",
AR1347="Fiber CAmtel","ACTIVE",
AR1347="Fiber AOF","ACTIVE",
AR1347="Projet OCM (HUAWEI)","PLANNED WORKS",
AR1347="Projet OCM (NOKIA)","PLANNED WORKS",
AR1347="ACCESS-ISSUE","ACCESS-ISSUE",
AR1347="Projet OCM (ZTE, NOKIA, autres projets)","PLANNED WORKS",
AR1347="No root CAuse","No root cause",
AR1347="ODU HS","ACTIVE",
AR1347="IP &amp; VLAN","ACTIVE",
AR1347="Warehouse HUAWEI","SPARE-ISSUE",
AR1347="SPARE-HS","SPARE-ISSUE",
AR1347="Power Telco","ACTIVE", AR1347="no impacts","no impacts"
),"")</f>
        <v>No root cause</v>
      </c>
      <c r="AT1347" s="99" t="s">
        <v>5661</v>
      </c>
      <c r="AU1347" s="99" t="s">
        <v>5207</v>
      </c>
      <c r="AW1347" s="17"/>
      <c r="AX1347" s="17" t="s">
        <v>5536</v>
      </c>
      <c r="AY1347" s="17"/>
      <c r="AZ1347" s="17" t="s">
        <v>5536</v>
      </c>
      <c r="BA1347" s="7"/>
      <c r="BC1347" s="18"/>
      <c r="BD1347" s="18"/>
      <c r="BE1347" s="18"/>
      <c r="BF1347" s="18"/>
      <c r="BG1347" s="18"/>
      <c r="BH1347" s="18"/>
      <c r="BI1347" s="18"/>
      <c r="BJ1347" s="18"/>
      <c r="BK1347" s="18"/>
      <c r="BM1347" s="18"/>
      <c r="BN1347" s="18"/>
      <c r="BO1347" s="18"/>
      <c r="BP1347" s="9" t="s">
        <v>5661</v>
      </c>
      <c r="BQ1347" s="14"/>
      <c r="BR1347" s="102" t="s">
        <v>5536</v>
      </c>
      <c r="BS1347" s="14"/>
      <c r="BT1347" s="14"/>
      <c r="BU1347" s="9"/>
      <c r="BV1347" s="9"/>
      <c r="BW1347" s="9"/>
    </row>
    <row r="1348" spans="1:75" x14ac:dyDescent="0.35">
      <c r="A1348" s="1" t="s">
        <v>1861</v>
      </c>
      <c r="B1348" s="8" t="s">
        <v>1862</v>
      </c>
      <c r="C1348" s="3" t="s">
        <v>84</v>
      </c>
      <c r="D1348" s="1" t="s">
        <v>11</v>
      </c>
      <c r="E1348" s="1" t="s">
        <v>12</v>
      </c>
      <c r="F1348" s="3" t="s">
        <v>55</v>
      </c>
      <c r="G1348" s="1" t="s">
        <v>84</v>
      </c>
      <c r="H1348" s="28" t="s">
        <v>5589</v>
      </c>
      <c r="I1348" s="27">
        <v>5.9747512363276288E-3</v>
      </c>
      <c r="J1348" s="27">
        <v>3.7453664466531402E-3</v>
      </c>
      <c r="K1348" s="27">
        <v>4.0485627780488712E-2</v>
      </c>
      <c r="L1348" s="27">
        <v>8.0257852428281581E-4</v>
      </c>
      <c r="M1348" s="27">
        <v>0</v>
      </c>
      <c r="N1348" s="27">
        <v>0</v>
      </c>
      <c r="O1348" s="27">
        <v>0</v>
      </c>
      <c r="P1348" s="27">
        <v>5.7964004531536693E-3</v>
      </c>
      <c r="Q1348" s="27">
        <v>0</v>
      </c>
      <c r="R1348" s="27">
        <v>5.974751236327628E-3</v>
      </c>
      <c r="S1348" s="80">
        <v>0</v>
      </c>
      <c r="T1348" s="80">
        <v>0</v>
      </c>
      <c r="U1348" s="80">
        <v>0</v>
      </c>
      <c r="V1348" s="80">
        <v>0</v>
      </c>
      <c r="W1348" s="80">
        <v>0</v>
      </c>
      <c r="X1348" s="80">
        <v>0</v>
      </c>
      <c r="Y1348" s="80">
        <v>1.0681428404288409</v>
      </c>
      <c r="Z1348" s="80">
        <v>0</v>
      </c>
      <c r="AA1348" s="80">
        <v>0</v>
      </c>
      <c r="AB1348" s="80">
        <v>0</v>
      </c>
      <c r="AC1348" s="80">
        <v>0</v>
      </c>
      <c r="AD1348" s="80">
        <v>0</v>
      </c>
      <c r="AE1348" s="80">
        <v>0</v>
      </c>
      <c r="AF1348" s="80">
        <v>1.542734274454746E-2</v>
      </c>
      <c r="AG1348" s="80"/>
      <c r="AH1348" s="80">
        <v>1.5587858449404022E-2</v>
      </c>
      <c r="AI1348" s="80">
        <v>0</v>
      </c>
      <c r="AJ1348" s="80">
        <v>0</v>
      </c>
      <c r="AK1348" s="80">
        <v>0</v>
      </c>
      <c r="AL1348" s="80">
        <v>0</v>
      </c>
      <c r="AM1348" s="80">
        <v>0</v>
      </c>
      <c r="AN1348" s="41" t="s">
        <v>5558</v>
      </c>
      <c r="AO1348" s="41"/>
      <c r="AP1348" s="40" t="str" cm="1">
        <f t="array" ref="AP1348">IFERROR(_xlfn.IFS(
AR1348="MPR ISSUE","PDH",
AR1348="BSS Hardware Issue","BSS",
AR1348="Sites strategiques, MLL, Pylone, etc.","ENVTECH",
AR1348="AKTIVCO DEFAUT GE &amp; POWER Cabinet","AKTIVCO",
AR1348="AKTIVCO Coupure ENEO &amp; Baisse de tension","AKTIVCO GRID ONLY",
AR1348="Coupure ENEO &amp; Baisse de tension","IHS GRID ONLY",
AR1348="Defaut GE &amp; POWER Cabinet","IHS",
AR1348="Sharing","Partners",
AR1348="Sites strategiques &amp; DataCenter","SST &amp; DC",
AR1348="Exclu","Exclu",
AR1348="SAT","SAT",
AR1348="SPARE-ISSUE","SPARE-ISSUE",
AR1348="Fiber CAmtel","TRANS_FO_CAMTEL",
AR1348="Fiber AOF","Fiber AOF",
AR1348="Projet OCM (HUAWEI)","TRAVAUX-HUAWEI",
AR1348="Projet OCM (NOKIA)","TRAVAUX-NOKIA",
AR1348="ACCESS-ISSUE","ACCESS-ISSUE",
AR1348="Projet OCM (ZTE, NOKIA, autres projets)","TRAVAUX OCM",
AR1348="No root CAuse","No root cause",
AR1348="ODU HS","PDH",
AR1348="IP &amp; VLAN","PDH",
AR1348="Warehouse HUAWEI","SPARE-ISSUE",
AR1348="SPARE-HS","SPARE-ISSUE",
AR1348="Power Telco","BSS",AR1348="no impacts","no impacts"
),"")</f>
        <v>No root cause</v>
      </c>
      <c r="AQ1348" s="40" t="str" cm="1">
        <f t="array" ref="AQ1348">IFERROR(_xlfn.IFS(
AR1348="MPR ISSUE","TX ISSUE",
AR1348="BSS Hardware Issue","RAN ISSUE",
AR1348="Sites strategiques, MLL, Pylone, etc.","ENVTECH",
AR1348="AKTIVCO DEFAUT GE &amp; POWER Cabinet","POWER ISSUE",
AR1348="AKTIVCO Coupure ENEO &amp; Baisse de tension","POWER ISSUE",
AR1348="Coupure ENEO &amp; Baisse de tension","POWER ISSUE",
AR1348="Defaut GE &amp; POWER Cabinet","POWER ISSUE",
AR1348="Sharing","POWER ISSUE",
AR1348="Sites strategiques &amp; DataCenter","POWER ISSUE",
AR1348="Exclu","Exclu",
AR1348="SAT","TX ISSUE",
AR1348="SPARE-ISSUE","SPARE-ISSUE",
AR1348="Fiber CAmtel","TX ISSUE",
AR1348="Fiber AOF","TX ISSUE",
AR1348="Projet OCM (HUAWEI)","TRAVAUX-HUAWEI",
AR1348="Projet OCM (NOKIA)","TRAVAUX -NOKIA",
AR1348="ACCESS-ISSUE","ACCESS-ISSUE",
AR1348="Projet OCM (ZTE, NOKIA, autres projets)","TRAVAUX OCM",
AR1348="No root CAuse","No root cause",
AR1348="ODU HS","TX ISSUE",
AR1348="IP &amp; VLAN","TX ISSUE",
AR1348="Warehouse HUAWEI","SPARE-ISSUE",
AR1348="SPARE-HS","SPARE-ISSUE",
AR1348="Power Telco","RAN ISSUE",AR1348="no impacts","no impacts"
),"")</f>
        <v>No root cause</v>
      </c>
      <c r="AR1348" s="59" t="s">
        <v>5343</v>
      </c>
      <c r="AS1348" s="40" t="str" cm="1">
        <f t="array" ref="AS1348">IFERROR(_xlfn.IFS(
AR1348="MPR ISSUE","ACTIVE",
AR1348="BSS Hardware Issue","ACTIVE",
AR1348="Sites strategiques, MLL, Pylone, etc.","PASSIVE",
AR1348="AKTIVCO DEFAUT GE &amp; POWER Cabinet","PASSIVE",
AR1348="AKTIVCO Coupure ENEO &amp; Baisse de tension","PASSIVE",
AR1348="Coupure ENEO &amp; Baisse de tension","PASSIVE",
AR1348="Defaut GE &amp; POWER Cabinet","PASSIVE",
AR1348="Sharing","PASSIVE",
AR1348="Sites strategiques &amp; DataCenter","PASSIVE",
AR1348="Exclu","Exclu",
AR1348="SAT","ACTIVE",
AR1348="SPARE-ISSUE","SPARE-ISSUE",
AR1348="Fiber CAmtel","ACTIVE",
AR1348="Fiber AOF","ACTIVE",
AR1348="Projet OCM (HUAWEI)","PLANNED WORKS",
AR1348="Projet OCM (NOKIA)","PLANNED WORKS",
AR1348="ACCESS-ISSUE","ACCESS-ISSUE",
AR1348="Projet OCM (ZTE, NOKIA, autres projets)","PLANNED WORKS",
AR1348="No root CAuse","No root cause",
AR1348="ODU HS","ACTIVE",
AR1348="IP &amp; VLAN","ACTIVE",
AR1348="Warehouse HUAWEI","SPARE-ISSUE",
AR1348="SPARE-HS","SPARE-ISSUE",
AR1348="Power Telco","ACTIVE", AR1348="no impacts","no impacts"
),"")</f>
        <v>No root cause</v>
      </c>
      <c r="AT1348" s="99" t="s">
        <v>5661</v>
      </c>
      <c r="AU1348" s="99" t="s">
        <v>1862</v>
      </c>
      <c r="AW1348" s="17"/>
      <c r="AX1348" s="17" t="s">
        <v>5536</v>
      </c>
      <c r="AY1348" s="17"/>
      <c r="AZ1348" s="17" t="s">
        <v>5536</v>
      </c>
      <c r="BA1348" s="7"/>
      <c r="BC1348" s="18"/>
      <c r="BD1348" s="18"/>
      <c r="BE1348" s="18"/>
      <c r="BF1348" s="18"/>
      <c r="BG1348" s="18"/>
      <c r="BH1348" s="18"/>
      <c r="BI1348" s="18"/>
      <c r="BJ1348" s="18"/>
      <c r="BK1348" s="18"/>
      <c r="BM1348" s="18"/>
      <c r="BN1348" s="18"/>
      <c r="BO1348" s="18"/>
      <c r="BP1348" s="9" t="s">
        <v>5661</v>
      </c>
      <c r="BQ1348" s="14"/>
      <c r="BR1348" s="102" t="s">
        <v>5536</v>
      </c>
      <c r="BS1348" s="14"/>
      <c r="BT1348" s="14"/>
      <c r="BU1348" s="9"/>
      <c r="BV1348" s="9"/>
      <c r="BW1348" s="9"/>
    </row>
    <row r="1349" spans="1:75" x14ac:dyDescent="0.35">
      <c r="A1349" s="1" t="s">
        <v>4473</v>
      </c>
      <c r="B1349" s="8" t="s">
        <v>4474</v>
      </c>
      <c r="C1349" s="3" t="s">
        <v>90</v>
      </c>
      <c r="D1349" s="1" t="s">
        <v>11</v>
      </c>
      <c r="E1349" s="1" t="s">
        <v>154</v>
      </c>
      <c r="F1349" s="3" t="s">
        <v>90</v>
      </c>
      <c r="G1349" s="1" t="s">
        <v>4475</v>
      </c>
      <c r="H1349" s="29" t="s">
        <v>5588</v>
      </c>
      <c r="I1349" s="27">
        <v>0</v>
      </c>
      <c r="J1349" s="27">
        <v>0</v>
      </c>
      <c r="K1349" s="27">
        <v>0</v>
      </c>
      <c r="L1349" s="27">
        <v>0</v>
      </c>
      <c r="M1349" s="27">
        <v>0</v>
      </c>
      <c r="N1349" s="27">
        <v>0</v>
      </c>
      <c r="O1349" s="27">
        <v>0</v>
      </c>
      <c r="P1349" s="27">
        <v>0</v>
      </c>
      <c r="Q1349" s="27">
        <v>0</v>
      </c>
      <c r="R1349" s="27">
        <v>0</v>
      </c>
      <c r="S1349" s="80">
        <v>0</v>
      </c>
      <c r="T1349" s="80">
        <v>1.0767609026395535</v>
      </c>
      <c r="U1349" s="80">
        <v>0</v>
      </c>
      <c r="V1349" s="80">
        <v>0</v>
      </c>
      <c r="W1349" s="80">
        <v>1.0767609026395535</v>
      </c>
      <c r="X1349" s="80">
        <v>1.5409507666230065</v>
      </c>
      <c r="Y1349" s="80">
        <v>0.93614743569341186</v>
      </c>
      <c r="Z1349" s="80">
        <v>0</v>
      </c>
      <c r="AA1349" s="80">
        <v>0</v>
      </c>
      <c r="AB1349" s="80">
        <v>0</v>
      </c>
      <c r="AC1349" s="80">
        <v>0</v>
      </c>
      <c r="AD1349" s="80">
        <v>0</v>
      </c>
      <c r="AE1349" s="80">
        <v>0</v>
      </c>
      <c r="AF1349" s="80">
        <v>0</v>
      </c>
      <c r="AG1349" s="80"/>
      <c r="AH1349" s="80">
        <v>0</v>
      </c>
      <c r="AI1349" s="80">
        <v>0</v>
      </c>
      <c r="AJ1349" s="80">
        <v>0</v>
      </c>
      <c r="AK1349" s="80">
        <v>0</v>
      </c>
      <c r="AL1349" s="80">
        <v>0</v>
      </c>
      <c r="AM1349" s="80">
        <v>0</v>
      </c>
      <c r="AN1349" s="41" t="s">
        <v>5558</v>
      </c>
      <c r="AO1349" s="41"/>
      <c r="AP1349" s="40" t="str" cm="1">
        <f t="array" ref="AP1349">IFERROR(_xlfn.IFS(
AR1349="MPR ISSUE","PDH",
AR1349="BSS Hardware Issue","BSS",
AR1349="Sites strategiques, MLL, Pylone, etc.","ENVTECH",
AR1349="AKTIVCO DEFAUT GE &amp; POWER Cabinet","AKTIVCO",
AR1349="AKTIVCO Coupure ENEO &amp; Baisse de tension","AKTIVCO GRID ONLY",
AR1349="Coupure ENEO &amp; Baisse de tension","IHS GRID ONLY",
AR1349="Defaut GE &amp; POWER Cabinet","IHS",
AR1349="Sharing","Partners",
AR1349="Sites strategiques &amp; DataCenter","SST &amp; DC",
AR1349="Exclu","Exclu",
AR1349="SAT","SAT",
AR1349="SPARE-ISSUE","SPARE-ISSUE",
AR1349="Fiber CAmtel","TRANS_FO_CAMTEL",
AR1349="Fiber AOF","Fiber AOF",
AR1349="Projet OCM (HUAWEI)","TRAVAUX-HUAWEI",
AR1349="Projet OCM (NOKIA)","TRAVAUX-NOKIA",
AR1349="ACCESS-ISSUE","ACCESS-ISSUE",
AR1349="Projet OCM (ZTE, NOKIA, autres projets)","TRAVAUX OCM",
AR1349="No root CAuse","No root cause",
AR1349="ODU HS","PDH",
AR1349="IP &amp; VLAN","PDH",
AR1349="Warehouse HUAWEI","SPARE-ISSUE",
AR1349="SPARE-HS","SPARE-ISSUE",
AR1349="Power Telco","BSS",AR1349="no impacts","no impacts"
),"")</f>
        <v>No root cause</v>
      </c>
      <c r="AQ1349" s="40" t="str" cm="1">
        <f t="array" ref="AQ1349">IFERROR(_xlfn.IFS(
AR1349="MPR ISSUE","TX ISSUE",
AR1349="BSS Hardware Issue","RAN ISSUE",
AR1349="Sites strategiques, MLL, Pylone, etc.","ENVTECH",
AR1349="AKTIVCO DEFAUT GE &amp; POWER Cabinet","POWER ISSUE",
AR1349="AKTIVCO Coupure ENEO &amp; Baisse de tension","POWER ISSUE",
AR1349="Coupure ENEO &amp; Baisse de tension","POWER ISSUE",
AR1349="Defaut GE &amp; POWER Cabinet","POWER ISSUE",
AR1349="Sharing","POWER ISSUE",
AR1349="Sites strategiques &amp; DataCenter","POWER ISSUE",
AR1349="Exclu","Exclu",
AR1349="SAT","TX ISSUE",
AR1349="SPARE-ISSUE","SPARE-ISSUE",
AR1349="Fiber CAmtel","TX ISSUE",
AR1349="Fiber AOF","TX ISSUE",
AR1349="Projet OCM (HUAWEI)","TRAVAUX-HUAWEI",
AR1349="Projet OCM (NOKIA)","TRAVAUX -NOKIA",
AR1349="ACCESS-ISSUE","ACCESS-ISSUE",
AR1349="Projet OCM (ZTE, NOKIA, autres projets)","TRAVAUX OCM",
AR1349="No root CAuse","No root cause",
AR1349="ODU HS","TX ISSUE",
AR1349="IP &amp; VLAN","TX ISSUE",
AR1349="Warehouse HUAWEI","SPARE-ISSUE",
AR1349="SPARE-HS","SPARE-ISSUE",
AR1349="Power Telco","RAN ISSUE",AR1349="no impacts","no impacts"
),"")</f>
        <v>No root cause</v>
      </c>
      <c r="AR1349" s="59" t="s">
        <v>5343</v>
      </c>
      <c r="AS1349" s="40" t="str" cm="1">
        <f t="array" ref="AS1349">IFERROR(_xlfn.IFS(
AR1349="MPR ISSUE","ACTIVE",
AR1349="BSS Hardware Issue","ACTIVE",
AR1349="Sites strategiques, MLL, Pylone, etc.","PASSIVE",
AR1349="AKTIVCO DEFAUT GE &amp; POWER Cabinet","PASSIVE",
AR1349="AKTIVCO Coupure ENEO &amp; Baisse de tension","PASSIVE",
AR1349="Coupure ENEO &amp; Baisse de tension","PASSIVE",
AR1349="Defaut GE &amp; POWER Cabinet","PASSIVE",
AR1349="Sharing","PASSIVE",
AR1349="Sites strategiques &amp; DataCenter","PASSIVE",
AR1349="Exclu","Exclu",
AR1349="SAT","ACTIVE",
AR1349="SPARE-ISSUE","SPARE-ISSUE",
AR1349="Fiber CAmtel","ACTIVE",
AR1349="Fiber AOF","ACTIVE",
AR1349="Projet OCM (HUAWEI)","PLANNED WORKS",
AR1349="Projet OCM (NOKIA)","PLANNED WORKS",
AR1349="ACCESS-ISSUE","ACCESS-ISSUE",
AR1349="Projet OCM (ZTE, NOKIA, autres projets)","PLANNED WORKS",
AR1349="No root CAuse","No root cause",
AR1349="ODU HS","ACTIVE",
AR1349="IP &amp; VLAN","ACTIVE",
AR1349="Warehouse HUAWEI","SPARE-ISSUE",
AR1349="SPARE-HS","SPARE-ISSUE",
AR1349="Power Telco","ACTIVE", AR1349="no impacts","no impacts"
),"")</f>
        <v>No root cause</v>
      </c>
      <c r="AT1349" s="99" t="s">
        <v>5661</v>
      </c>
      <c r="AU1349" s="99" t="s">
        <v>4474</v>
      </c>
      <c r="AW1349" s="17"/>
      <c r="AX1349" s="17" t="s">
        <v>5536</v>
      </c>
      <c r="AY1349" s="17"/>
      <c r="AZ1349" s="17" t="s">
        <v>5536</v>
      </c>
      <c r="BA1349" s="7"/>
      <c r="BC1349" s="18"/>
      <c r="BD1349" s="18"/>
      <c r="BE1349" s="18"/>
      <c r="BF1349" s="18"/>
      <c r="BG1349" s="18"/>
      <c r="BH1349" s="18"/>
      <c r="BI1349" s="18"/>
      <c r="BJ1349" s="18"/>
      <c r="BK1349" s="18"/>
      <c r="BM1349" s="18"/>
      <c r="BN1349" s="18"/>
      <c r="BO1349" s="18"/>
      <c r="BP1349" s="9" t="s">
        <v>5661</v>
      </c>
      <c r="BQ1349" s="14"/>
      <c r="BR1349" s="102" t="s">
        <v>5536</v>
      </c>
      <c r="BS1349" s="14"/>
      <c r="BT1349" s="14"/>
      <c r="BU1349" s="9"/>
      <c r="BV1349" s="9"/>
      <c r="BW1349" s="9"/>
    </row>
    <row r="1350" spans="1:75" x14ac:dyDescent="0.35">
      <c r="A1350" s="1" t="s">
        <v>4050</v>
      </c>
      <c r="B1350" s="8" t="s">
        <v>4051</v>
      </c>
      <c r="C1350" s="3" t="s">
        <v>13</v>
      </c>
      <c r="D1350" s="1" t="s">
        <v>11</v>
      </c>
      <c r="E1350" s="1" t="s">
        <v>12</v>
      </c>
      <c r="F1350" s="3" t="s">
        <v>13</v>
      </c>
      <c r="G1350" s="1" t="s">
        <v>4052</v>
      </c>
      <c r="H1350" s="28" t="s">
        <v>5601</v>
      </c>
      <c r="I1350" s="27">
        <v>0</v>
      </c>
      <c r="J1350" s="27">
        <v>0</v>
      </c>
      <c r="K1350" s="27">
        <v>0</v>
      </c>
      <c r="L1350" s="27">
        <v>0</v>
      </c>
      <c r="M1350" s="27">
        <v>0</v>
      </c>
      <c r="N1350" s="27">
        <v>0</v>
      </c>
      <c r="O1350" s="27">
        <v>0</v>
      </c>
      <c r="P1350" s="27">
        <v>0</v>
      </c>
      <c r="Q1350" s="27">
        <v>0</v>
      </c>
      <c r="R1350" s="27">
        <v>0</v>
      </c>
      <c r="S1350" s="80">
        <v>0</v>
      </c>
      <c r="T1350" s="80">
        <v>0</v>
      </c>
      <c r="U1350" s="80">
        <v>0</v>
      </c>
      <c r="V1350" s="80">
        <v>0</v>
      </c>
      <c r="W1350" s="80">
        <v>0.63726518335887306</v>
      </c>
      <c r="X1350" s="80">
        <v>0</v>
      </c>
      <c r="Y1350" s="80">
        <v>0.88634988713962437</v>
      </c>
      <c r="Z1350" s="80">
        <v>0</v>
      </c>
      <c r="AA1350" s="80">
        <v>0</v>
      </c>
      <c r="AB1350" s="80">
        <v>0</v>
      </c>
      <c r="AC1350" s="80">
        <v>0</v>
      </c>
      <c r="AD1350" s="80">
        <v>0</v>
      </c>
      <c r="AE1350" s="80">
        <v>0</v>
      </c>
      <c r="AF1350" s="80">
        <v>0</v>
      </c>
      <c r="AG1350" s="80"/>
      <c r="AH1350" s="80">
        <v>0</v>
      </c>
      <c r="AI1350" s="80">
        <v>0</v>
      </c>
      <c r="AJ1350" s="80">
        <v>0</v>
      </c>
      <c r="AK1350" s="80">
        <v>0</v>
      </c>
      <c r="AL1350" s="80">
        <v>0</v>
      </c>
      <c r="AM1350" s="80">
        <v>0</v>
      </c>
      <c r="AN1350" s="41" t="s">
        <v>5591</v>
      </c>
      <c r="AO1350" s="41"/>
      <c r="AP1350" s="40" t="str" cm="1">
        <f t="array" ref="AP1350">IFERROR(_xlfn.IFS(
AR1350="MPR ISSUE","PDH",
AR1350="BSS Hardware Issue","BSS",
AR1350="Sites strategiques, MLL, Pylone, etc.","ENVTECH",
AR1350="AKTIVCO DEFAUT GE &amp; POWER Cabinet","AKTIVCO",
AR1350="AKTIVCO Coupure ENEO &amp; Baisse de tension","AKTIVCO GRID ONLY",
AR1350="Coupure ENEO &amp; Baisse de tension","IHS GRID ONLY",
AR1350="Defaut GE &amp; POWER Cabinet","IHS",
AR1350="Sharing","Partners",
AR1350="Sites strategiques &amp; DataCenter","SST &amp; DC",
AR1350="Exclu","Exclu",
AR1350="SAT","SAT",
AR1350="SPARE-ISSUE","SPARE-ISSUE",
AR1350="Fiber CAmtel","TRANS_FO_CAMTEL",
AR1350="Fiber AOF","Fiber AOF",
AR1350="Projet OCM (HUAWEI)","TRAVAUX-HUAWEI",
AR1350="Projet OCM (NOKIA)","TRAVAUX-NOKIA",
AR1350="ACCESS-ISSUE","ACCESS-ISSUE",
AR1350="Projet OCM (ZTE, NOKIA, autres projets)","TRAVAUX OCM",
AR1350="No root CAuse","No root cause",
AR1350="ODU HS","PDH",
AR1350="IP &amp; VLAN","PDH",
AR1350="Warehouse HUAWEI","SPARE-ISSUE",
AR1350="SPARE-HS","SPARE-ISSUE",
AR1350="Power Telco","BSS",AR1350="no impacts","no impacts"
),"")</f>
        <v>No root cause</v>
      </c>
      <c r="AQ1350" s="40" t="str" cm="1">
        <f t="array" ref="AQ1350">IFERROR(_xlfn.IFS(
AR1350="MPR ISSUE","TX ISSUE",
AR1350="BSS Hardware Issue","RAN ISSUE",
AR1350="Sites strategiques, MLL, Pylone, etc.","ENVTECH",
AR1350="AKTIVCO DEFAUT GE &amp; POWER Cabinet","POWER ISSUE",
AR1350="AKTIVCO Coupure ENEO &amp; Baisse de tension","POWER ISSUE",
AR1350="Coupure ENEO &amp; Baisse de tension","POWER ISSUE",
AR1350="Defaut GE &amp; POWER Cabinet","POWER ISSUE",
AR1350="Sharing","POWER ISSUE",
AR1350="Sites strategiques &amp; DataCenter","POWER ISSUE",
AR1350="Exclu","Exclu",
AR1350="SAT","TX ISSUE",
AR1350="SPARE-ISSUE","SPARE-ISSUE",
AR1350="Fiber CAmtel","TX ISSUE",
AR1350="Fiber AOF","TX ISSUE",
AR1350="Projet OCM (HUAWEI)","TRAVAUX-HUAWEI",
AR1350="Projet OCM (NOKIA)","TRAVAUX -NOKIA",
AR1350="ACCESS-ISSUE","ACCESS-ISSUE",
AR1350="Projet OCM (ZTE, NOKIA, autres projets)","TRAVAUX OCM",
AR1350="No root CAuse","No root cause",
AR1350="ODU HS","TX ISSUE",
AR1350="IP &amp; VLAN","TX ISSUE",
AR1350="Warehouse HUAWEI","SPARE-ISSUE",
AR1350="SPARE-HS","SPARE-ISSUE",
AR1350="Power Telco","RAN ISSUE",AR1350="no impacts","no impacts"
),"")</f>
        <v>No root cause</v>
      </c>
      <c r="AR1350" s="59" t="s">
        <v>5343</v>
      </c>
      <c r="AS1350" s="40" t="str" cm="1">
        <f t="array" ref="AS1350">IFERROR(_xlfn.IFS(
AR1350="MPR ISSUE","ACTIVE",
AR1350="BSS Hardware Issue","ACTIVE",
AR1350="Sites strategiques, MLL, Pylone, etc.","PASSIVE",
AR1350="AKTIVCO DEFAUT GE &amp; POWER Cabinet","PASSIVE",
AR1350="AKTIVCO Coupure ENEO &amp; Baisse de tension","PASSIVE",
AR1350="Coupure ENEO &amp; Baisse de tension","PASSIVE",
AR1350="Defaut GE &amp; POWER Cabinet","PASSIVE",
AR1350="Sharing","PASSIVE",
AR1350="Sites strategiques &amp; DataCenter","PASSIVE",
AR1350="Exclu","Exclu",
AR1350="SAT","ACTIVE",
AR1350="SPARE-ISSUE","SPARE-ISSUE",
AR1350="Fiber CAmtel","ACTIVE",
AR1350="Fiber AOF","ACTIVE",
AR1350="Projet OCM (HUAWEI)","PLANNED WORKS",
AR1350="Projet OCM (NOKIA)","PLANNED WORKS",
AR1350="ACCESS-ISSUE","ACCESS-ISSUE",
AR1350="Projet OCM (ZTE, NOKIA, autres projets)","PLANNED WORKS",
AR1350="No root CAuse","No root cause",
AR1350="ODU HS","ACTIVE",
AR1350="IP &amp; VLAN","ACTIVE",
AR1350="Warehouse HUAWEI","SPARE-ISSUE",
AR1350="SPARE-HS","SPARE-ISSUE",
AR1350="Power Telco","ACTIVE", AR1350="no impacts","no impacts"
),"")</f>
        <v>No root cause</v>
      </c>
      <c r="AT1350" s="99" t="s">
        <v>5661</v>
      </c>
      <c r="AU1350" s="99" t="s">
        <v>4051</v>
      </c>
      <c r="AW1350" s="17"/>
      <c r="AX1350" s="17" t="s">
        <v>5536</v>
      </c>
      <c r="AY1350" s="17"/>
      <c r="AZ1350" s="17" t="s">
        <v>5536</v>
      </c>
      <c r="BA1350" s="7"/>
      <c r="BC1350" s="18"/>
      <c r="BD1350" s="18"/>
      <c r="BE1350" s="18"/>
      <c r="BF1350" s="18"/>
      <c r="BG1350" s="18"/>
      <c r="BH1350" s="18"/>
      <c r="BI1350" s="18"/>
      <c r="BJ1350" s="18"/>
      <c r="BK1350" s="18"/>
      <c r="BM1350" s="18"/>
      <c r="BN1350" s="18"/>
      <c r="BO1350" s="18"/>
      <c r="BP1350" s="9" t="s">
        <v>5661</v>
      </c>
      <c r="BQ1350" s="14"/>
      <c r="BR1350" s="102" t="s">
        <v>5536</v>
      </c>
      <c r="BS1350" s="14"/>
      <c r="BT1350" s="14"/>
      <c r="BU1350" s="9"/>
      <c r="BV1350" s="9"/>
      <c r="BW1350" s="9"/>
    </row>
    <row r="1351" spans="1:75" x14ac:dyDescent="0.35">
      <c r="A1351" s="1" t="s">
        <v>1880</v>
      </c>
      <c r="B1351" s="8" t="s">
        <v>1881</v>
      </c>
      <c r="C1351" s="3" t="s">
        <v>84</v>
      </c>
      <c r="D1351" s="1" t="s">
        <v>11</v>
      </c>
      <c r="E1351" s="1" t="s">
        <v>12</v>
      </c>
      <c r="F1351" s="3" t="s">
        <v>55</v>
      </c>
      <c r="G1351" s="1" t="s">
        <v>84</v>
      </c>
      <c r="H1351" s="28" t="s">
        <v>5589</v>
      </c>
      <c r="I1351" s="27">
        <v>0.80917750326025228</v>
      </c>
      <c r="J1351" s="27">
        <v>0.59282016819192251</v>
      </c>
      <c r="K1351" s="27">
        <v>3.83454183824012E-3</v>
      </c>
      <c r="L1351" s="27">
        <v>0.40098606581001212</v>
      </c>
      <c r="M1351" s="27">
        <v>0</v>
      </c>
      <c r="N1351" s="27">
        <v>0</v>
      </c>
      <c r="O1351" s="27">
        <v>0.31862367414027781</v>
      </c>
      <c r="P1351" s="27">
        <v>0.16948674925021329</v>
      </c>
      <c r="Q1351" s="27">
        <v>0.16024817868180222</v>
      </c>
      <c r="R1351" s="27">
        <v>0.32067470814677845</v>
      </c>
      <c r="S1351" s="80">
        <v>0.83728558668846831</v>
      </c>
      <c r="T1351" s="80">
        <v>0.68067576398341478</v>
      </c>
      <c r="U1351" s="80">
        <v>0</v>
      </c>
      <c r="V1351" s="80">
        <v>0.15445177822864858</v>
      </c>
      <c r="W1351" s="80">
        <v>0.68067576398341467</v>
      </c>
      <c r="X1351" s="80">
        <v>0.80630605565115165</v>
      </c>
      <c r="Y1351" s="80">
        <v>0.8840669971149977</v>
      </c>
      <c r="Z1351" s="80">
        <v>0</v>
      </c>
      <c r="AA1351" s="80">
        <v>0</v>
      </c>
      <c r="AB1351" s="80">
        <v>0</v>
      </c>
      <c r="AC1351" s="80">
        <v>0</v>
      </c>
      <c r="AD1351" s="80">
        <v>0</v>
      </c>
      <c r="AE1351" s="80">
        <v>0</v>
      </c>
      <c r="AF1351" s="80">
        <v>1.1771151689481299E-2</v>
      </c>
      <c r="AG1351" s="80"/>
      <c r="AH1351" s="80">
        <v>1.0255170032502646E-2</v>
      </c>
      <c r="AI1351" s="80">
        <v>0</v>
      </c>
      <c r="AJ1351" s="80">
        <v>0</v>
      </c>
      <c r="AK1351" s="80">
        <v>0</v>
      </c>
      <c r="AL1351" s="80">
        <v>0</v>
      </c>
      <c r="AM1351" s="80">
        <v>0</v>
      </c>
      <c r="AN1351" s="41" t="s">
        <v>5558</v>
      </c>
      <c r="AO1351" s="41"/>
      <c r="AP1351" s="40" t="str" cm="1">
        <f t="array" ref="AP1351">IFERROR(_xlfn.IFS(
AR1351="MPR ISSUE","PDH",
AR1351="BSS Hardware Issue","BSS",
AR1351="Sites strategiques, MLL, Pylone, etc.","ENVTECH",
AR1351="AKTIVCO DEFAUT GE &amp; POWER Cabinet","AKTIVCO",
AR1351="AKTIVCO Coupure ENEO &amp; Baisse de tension","AKTIVCO GRID ONLY",
AR1351="Coupure ENEO &amp; Baisse de tension","IHS GRID ONLY",
AR1351="Defaut GE &amp; POWER Cabinet","IHS",
AR1351="Sharing","Partners",
AR1351="Sites strategiques &amp; DataCenter","SST &amp; DC",
AR1351="Exclu","Exclu",
AR1351="SAT","SAT",
AR1351="SPARE-ISSUE","SPARE-ISSUE",
AR1351="Fiber CAmtel","TRANS_FO_CAMTEL",
AR1351="Fiber AOF","Fiber AOF",
AR1351="Projet OCM (HUAWEI)","TRAVAUX-HUAWEI",
AR1351="Projet OCM (NOKIA)","TRAVAUX-NOKIA",
AR1351="ACCESS-ISSUE","ACCESS-ISSUE",
AR1351="Projet OCM (ZTE, NOKIA, autres projets)","TRAVAUX OCM",
AR1351="No root CAuse","No root cause",
AR1351="ODU HS","PDH",
AR1351="IP &amp; VLAN","PDH",
AR1351="Warehouse HUAWEI","SPARE-ISSUE",
AR1351="SPARE-HS","SPARE-ISSUE",
AR1351="Power Telco","BSS",AR1351="no impacts","no impacts"
),"")</f>
        <v>No root cause</v>
      </c>
      <c r="AQ1351" s="40" t="str" cm="1">
        <f t="array" ref="AQ1351">IFERROR(_xlfn.IFS(
AR1351="MPR ISSUE","TX ISSUE",
AR1351="BSS Hardware Issue","RAN ISSUE",
AR1351="Sites strategiques, MLL, Pylone, etc.","ENVTECH",
AR1351="AKTIVCO DEFAUT GE &amp; POWER Cabinet","POWER ISSUE",
AR1351="AKTIVCO Coupure ENEO &amp; Baisse de tension","POWER ISSUE",
AR1351="Coupure ENEO &amp; Baisse de tension","POWER ISSUE",
AR1351="Defaut GE &amp; POWER Cabinet","POWER ISSUE",
AR1351="Sharing","POWER ISSUE",
AR1351="Sites strategiques &amp; DataCenter","POWER ISSUE",
AR1351="Exclu","Exclu",
AR1351="SAT","TX ISSUE",
AR1351="SPARE-ISSUE","SPARE-ISSUE",
AR1351="Fiber CAmtel","TX ISSUE",
AR1351="Fiber AOF","TX ISSUE",
AR1351="Projet OCM (HUAWEI)","TRAVAUX-HUAWEI",
AR1351="Projet OCM (NOKIA)","TRAVAUX -NOKIA",
AR1351="ACCESS-ISSUE","ACCESS-ISSUE",
AR1351="Projet OCM (ZTE, NOKIA, autres projets)","TRAVAUX OCM",
AR1351="No root CAuse","No root cause",
AR1351="ODU HS","TX ISSUE",
AR1351="IP &amp; VLAN","TX ISSUE",
AR1351="Warehouse HUAWEI","SPARE-ISSUE",
AR1351="SPARE-HS","SPARE-ISSUE",
AR1351="Power Telco","RAN ISSUE",AR1351="no impacts","no impacts"
),"")</f>
        <v>No root cause</v>
      </c>
      <c r="AR1351" s="59" t="s">
        <v>5343</v>
      </c>
      <c r="AS1351" s="40" t="str" cm="1">
        <f t="array" ref="AS1351">IFERROR(_xlfn.IFS(
AR1351="MPR ISSUE","ACTIVE",
AR1351="BSS Hardware Issue","ACTIVE",
AR1351="Sites strategiques, MLL, Pylone, etc.","PASSIVE",
AR1351="AKTIVCO DEFAUT GE &amp; POWER Cabinet","PASSIVE",
AR1351="AKTIVCO Coupure ENEO &amp; Baisse de tension","PASSIVE",
AR1351="Coupure ENEO &amp; Baisse de tension","PASSIVE",
AR1351="Defaut GE &amp; POWER Cabinet","PASSIVE",
AR1351="Sharing","PASSIVE",
AR1351="Sites strategiques &amp; DataCenter","PASSIVE",
AR1351="Exclu","Exclu",
AR1351="SAT","ACTIVE",
AR1351="SPARE-ISSUE","SPARE-ISSUE",
AR1351="Fiber CAmtel","ACTIVE",
AR1351="Fiber AOF","ACTIVE",
AR1351="Projet OCM (HUAWEI)","PLANNED WORKS",
AR1351="Projet OCM (NOKIA)","PLANNED WORKS",
AR1351="ACCESS-ISSUE","ACCESS-ISSUE",
AR1351="Projet OCM (ZTE, NOKIA, autres projets)","PLANNED WORKS",
AR1351="No root CAuse","No root cause",
AR1351="ODU HS","ACTIVE",
AR1351="IP &amp; VLAN","ACTIVE",
AR1351="Warehouse HUAWEI","SPARE-ISSUE",
AR1351="SPARE-HS","SPARE-ISSUE",
AR1351="Power Telco","ACTIVE", AR1351="no impacts","no impacts"
),"")</f>
        <v>No root cause</v>
      </c>
      <c r="AT1351" s="99" t="s">
        <v>5661</v>
      </c>
      <c r="AU1351" s="99" t="s">
        <v>1881</v>
      </c>
      <c r="AW1351" s="17"/>
      <c r="AX1351" s="17" t="s">
        <v>5536</v>
      </c>
      <c r="AY1351" s="17"/>
      <c r="AZ1351" s="17" t="s">
        <v>5536</v>
      </c>
      <c r="BA1351" s="7"/>
      <c r="BC1351" s="18"/>
      <c r="BD1351" s="18"/>
      <c r="BE1351" s="18"/>
      <c r="BF1351" s="18"/>
      <c r="BG1351" s="18"/>
      <c r="BH1351" s="18"/>
      <c r="BI1351" s="18"/>
      <c r="BJ1351" s="18"/>
      <c r="BK1351" s="18"/>
      <c r="BM1351" s="18"/>
      <c r="BN1351" s="18"/>
      <c r="BO1351" s="18"/>
      <c r="BP1351" s="9" t="s">
        <v>5661</v>
      </c>
      <c r="BQ1351" s="14"/>
      <c r="BR1351" s="102" t="s">
        <v>5536</v>
      </c>
      <c r="BS1351" s="14"/>
      <c r="BT1351" s="14"/>
      <c r="BU1351" s="9"/>
      <c r="BV1351" s="9"/>
      <c r="BW1351" s="9"/>
    </row>
    <row r="1352" spans="1:75" x14ac:dyDescent="0.35">
      <c r="A1352" s="1" t="s">
        <v>3910</v>
      </c>
      <c r="B1352" s="8" t="s">
        <v>3911</v>
      </c>
      <c r="C1352" s="3" t="s">
        <v>55</v>
      </c>
      <c r="D1352" s="1" t="s">
        <v>11</v>
      </c>
      <c r="E1352" s="1" t="s">
        <v>96</v>
      </c>
      <c r="F1352" s="3" t="s">
        <v>55</v>
      </c>
      <c r="G1352" s="1" t="s">
        <v>3910</v>
      </c>
      <c r="H1352" s="28" t="s">
        <v>5601</v>
      </c>
      <c r="I1352" s="27">
        <v>0</v>
      </c>
      <c r="J1352" s="27">
        <v>0</v>
      </c>
      <c r="K1352" s="27">
        <v>0</v>
      </c>
      <c r="L1352" s="27">
        <v>0</v>
      </c>
      <c r="M1352" s="27">
        <v>0</v>
      </c>
      <c r="N1352" s="27">
        <v>0</v>
      </c>
      <c r="O1352" s="27">
        <v>0</v>
      </c>
      <c r="P1352" s="27">
        <v>0</v>
      </c>
      <c r="Q1352" s="27">
        <v>0</v>
      </c>
      <c r="R1352" s="27">
        <v>0</v>
      </c>
      <c r="S1352" s="80">
        <v>0</v>
      </c>
      <c r="T1352" s="80">
        <v>0</v>
      </c>
      <c r="U1352" s="80">
        <v>0</v>
      </c>
      <c r="V1352" s="80">
        <v>5.3505234952187716E-3</v>
      </c>
      <c r="W1352" s="80">
        <v>0.10035798569198678</v>
      </c>
      <c r="X1352" s="80">
        <v>1.35353976366381</v>
      </c>
      <c r="Y1352" s="80">
        <v>0.80182945099348502</v>
      </c>
      <c r="Z1352" s="80">
        <v>0</v>
      </c>
      <c r="AA1352" s="80">
        <v>0</v>
      </c>
      <c r="AB1352" s="80">
        <v>0</v>
      </c>
      <c r="AC1352" s="80">
        <v>0</v>
      </c>
      <c r="AD1352" s="80">
        <v>0</v>
      </c>
      <c r="AE1352" s="80">
        <v>0</v>
      </c>
      <c r="AF1352" s="80">
        <v>0</v>
      </c>
      <c r="AG1352" s="80"/>
      <c r="AH1352" s="80">
        <v>0</v>
      </c>
      <c r="AI1352" s="80">
        <v>0</v>
      </c>
      <c r="AJ1352" s="80">
        <v>0</v>
      </c>
      <c r="AK1352" s="80">
        <v>0</v>
      </c>
      <c r="AL1352" s="80">
        <v>0</v>
      </c>
      <c r="AM1352" s="80">
        <v>0</v>
      </c>
      <c r="AN1352" s="41" t="s">
        <v>5591</v>
      </c>
      <c r="AO1352" s="41"/>
      <c r="AP1352" s="40" t="str" cm="1">
        <f t="array" ref="AP1352">IFERROR(_xlfn.IFS(
AR1352="MPR ISSUE","PDH",
AR1352="BSS Hardware Issue","BSS",
AR1352="Sites strategiques, MLL, Pylone, etc.","ENVTECH",
AR1352="AKTIVCO DEFAUT GE &amp; POWER Cabinet","AKTIVCO",
AR1352="AKTIVCO Coupure ENEO &amp; Baisse de tension","AKTIVCO GRID ONLY",
AR1352="Coupure ENEO &amp; Baisse de tension","IHS GRID ONLY",
AR1352="Defaut GE &amp; POWER Cabinet","IHS",
AR1352="Sharing","Partners",
AR1352="Sites strategiques &amp; DataCenter","SST &amp; DC",
AR1352="Exclu","Exclu",
AR1352="SAT","SAT",
AR1352="SPARE-ISSUE","SPARE-ISSUE",
AR1352="Fiber CAmtel","TRANS_FO_CAMTEL",
AR1352="Fiber AOF","Fiber AOF",
AR1352="Projet OCM (HUAWEI)","TRAVAUX-HUAWEI",
AR1352="Projet OCM (NOKIA)","TRAVAUX-NOKIA",
AR1352="ACCESS-ISSUE","ACCESS-ISSUE",
AR1352="Projet OCM (ZTE, NOKIA, autres projets)","TRAVAUX OCM",
AR1352="No root CAuse","No root cause",
AR1352="ODU HS","PDH",
AR1352="IP &amp; VLAN","PDH",
AR1352="Warehouse HUAWEI","SPARE-ISSUE",
AR1352="SPARE-HS","SPARE-ISSUE",
AR1352="Power Telco","BSS",AR1352="no impacts","no impacts"
),"")</f>
        <v>No root cause</v>
      </c>
      <c r="AQ1352" s="40" t="str" cm="1">
        <f t="array" ref="AQ1352">IFERROR(_xlfn.IFS(
AR1352="MPR ISSUE","TX ISSUE",
AR1352="BSS Hardware Issue","RAN ISSUE",
AR1352="Sites strategiques, MLL, Pylone, etc.","ENVTECH",
AR1352="AKTIVCO DEFAUT GE &amp; POWER Cabinet","POWER ISSUE",
AR1352="AKTIVCO Coupure ENEO &amp; Baisse de tension","POWER ISSUE",
AR1352="Coupure ENEO &amp; Baisse de tension","POWER ISSUE",
AR1352="Defaut GE &amp; POWER Cabinet","POWER ISSUE",
AR1352="Sharing","POWER ISSUE",
AR1352="Sites strategiques &amp; DataCenter","POWER ISSUE",
AR1352="Exclu","Exclu",
AR1352="SAT","TX ISSUE",
AR1352="SPARE-ISSUE","SPARE-ISSUE",
AR1352="Fiber CAmtel","TX ISSUE",
AR1352="Fiber AOF","TX ISSUE",
AR1352="Projet OCM (HUAWEI)","TRAVAUX-HUAWEI",
AR1352="Projet OCM (NOKIA)","TRAVAUX -NOKIA",
AR1352="ACCESS-ISSUE","ACCESS-ISSUE",
AR1352="Projet OCM (ZTE, NOKIA, autres projets)","TRAVAUX OCM",
AR1352="No root CAuse","No root cause",
AR1352="ODU HS","TX ISSUE",
AR1352="IP &amp; VLAN","TX ISSUE",
AR1352="Warehouse HUAWEI","SPARE-ISSUE",
AR1352="SPARE-HS","SPARE-ISSUE",
AR1352="Power Telco","RAN ISSUE",AR1352="no impacts","no impacts"
),"")</f>
        <v>No root cause</v>
      </c>
      <c r="AR1352" s="59" t="s">
        <v>5343</v>
      </c>
      <c r="AS1352" s="40" t="str" cm="1">
        <f t="array" ref="AS1352">IFERROR(_xlfn.IFS(
AR1352="MPR ISSUE","ACTIVE",
AR1352="BSS Hardware Issue","ACTIVE",
AR1352="Sites strategiques, MLL, Pylone, etc.","PASSIVE",
AR1352="AKTIVCO DEFAUT GE &amp; POWER Cabinet","PASSIVE",
AR1352="AKTIVCO Coupure ENEO &amp; Baisse de tension","PASSIVE",
AR1352="Coupure ENEO &amp; Baisse de tension","PASSIVE",
AR1352="Defaut GE &amp; POWER Cabinet","PASSIVE",
AR1352="Sharing","PASSIVE",
AR1352="Sites strategiques &amp; DataCenter","PASSIVE",
AR1352="Exclu","Exclu",
AR1352="SAT","ACTIVE",
AR1352="SPARE-ISSUE","SPARE-ISSUE",
AR1352="Fiber CAmtel","ACTIVE",
AR1352="Fiber AOF","ACTIVE",
AR1352="Projet OCM (HUAWEI)","PLANNED WORKS",
AR1352="Projet OCM (NOKIA)","PLANNED WORKS",
AR1352="ACCESS-ISSUE","ACCESS-ISSUE",
AR1352="Projet OCM (ZTE, NOKIA, autres projets)","PLANNED WORKS",
AR1352="No root CAuse","No root cause",
AR1352="ODU HS","ACTIVE",
AR1352="IP &amp; VLAN","ACTIVE",
AR1352="Warehouse HUAWEI","SPARE-ISSUE",
AR1352="SPARE-HS","SPARE-ISSUE",
AR1352="Power Telco","ACTIVE", AR1352="no impacts","no impacts"
),"")</f>
        <v>No root cause</v>
      </c>
      <c r="AT1352" s="99" t="s">
        <v>5661</v>
      </c>
      <c r="AU1352" s="99" t="s">
        <v>3911</v>
      </c>
      <c r="AW1352" s="17"/>
      <c r="AX1352" s="17" t="s">
        <v>5536</v>
      </c>
      <c r="AY1352" s="17"/>
      <c r="AZ1352" s="17" t="s">
        <v>5536</v>
      </c>
      <c r="BA1352" s="7"/>
      <c r="BC1352" s="18"/>
      <c r="BD1352" s="18"/>
      <c r="BE1352" s="18"/>
      <c r="BF1352" s="18"/>
      <c r="BG1352" s="18"/>
      <c r="BH1352" s="18"/>
      <c r="BI1352" s="18"/>
      <c r="BJ1352" s="18"/>
      <c r="BK1352" s="18"/>
      <c r="BM1352" s="18"/>
      <c r="BN1352" s="18"/>
      <c r="BO1352" s="18"/>
      <c r="BP1352" s="9" t="s">
        <v>5661</v>
      </c>
      <c r="BQ1352" s="14"/>
      <c r="BR1352" s="102" t="s">
        <v>5536</v>
      </c>
      <c r="BS1352" s="14"/>
      <c r="BT1352" s="14"/>
      <c r="BU1352" s="9"/>
      <c r="BV1352" s="9"/>
      <c r="BW1352" s="9"/>
    </row>
    <row r="1353" spans="1:75" x14ac:dyDescent="0.35">
      <c r="A1353" s="1" t="s">
        <v>3425</v>
      </c>
      <c r="B1353" s="8" t="s">
        <v>3426</v>
      </c>
      <c r="C1353" s="3" t="s">
        <v>55</v>
      </c>
      <c r="D1353" s="1" t="s">
        <v>11</v>
      </c>
      <c r="E1353" s="1" t="s">
        <v>96</v>
      </c>
      <c r="F1353" s="3" t="s">
        <v>55</v>
      </c>
      <c r="G1353" s="1" t="s">
        <v>3352</v>
      </c>
      <c r="H1353" s="28" t="s">
        <v>5601</v>
      </c>
      <c r="I1353" s="27">
        <v>0</v>
      </c>
      <c r="J1353" s="27">
        <v>0</v>
      </c>
      <c r="K1353" s="27">
        <v>0</v>
      </c>
      <c r="L1353" s="27">
        <v>0</v>
      </c>
      <c r="M1353" s="27">
        <v>0</v>
      </c>
      <c r="N1353" s="27">
        <v>0</v>
      </c>
      <c r="O1353" s="27">
        <v>0</v>
      </c>
      <c r="P1353" s="27">
        <v>0</v>
      </c>
      <c r="Q1353" s="27">
        <v>0</v>
      </c>
      <c r="R1353" s="27">
        <v>0</v>
      </c>
      <c r="S1353" s="80">
        <v>0</v>
      </c>
      <c r="T1353" s="80">
        <v>0</v>
      </c>
      <c r="U1353" s="80">
        <v>0</v>
      </c>
      <c r="V1353" s="80">
        <v>4.4587695793489755E-3</v>
      </c>
      <c r="W1353" s="80">
        <v>9.7896744884186135E-2</v>
      </c>
      <c r="X1353" s="80">
        <v>1.3535754338204451</v>
      </c>
      <c r="Y1353" s="80">
        <v>0.80115171801742413</v>
      </c>
      <c r="Z1353" s="80">
        <v>0</v>
      </c>
      <c r="AA1353" s="80">
        <v>0</v>
      </c>
      <c r="AB1353" s="80">
        <v>0</v>
      </c>
      <c r="AC1353" s="80">
        <v>0</v>
      </c>
      <c r="AD1353" s="80">
        <v>0</v>
      </c>
      <c r="AE1353" s="80">
        <v>0</v>
      </c>
      <c r="AF1353" s="80">
        <v>0</v>
      </c>
      <c r="AG1353" s="80"/>
      <c r="AH1353" s="80">
        <v>0</v>
      </c>
      <c r="AI1353" s="80">
        <v>0</v>
      </c>
      <c r="AJ1353" s="80">
        <v>0</v>
      </c>
      <c r="AK1353" s="80">
        <v>0</v>
      </c>
      <c r="AL1353" s="80">
        <v>0</v>
      </c>
      <c r="AM1353" s="80">
        <v>0</v>
      </c>
      <c r="AN1353" s="41" t="s">
        <v>5591</v>
      </c>
      <c r="AO1353" s="41"/>
      <c r="AP1353" s="40" t="str" cm="1">
        <f t="array" ref="AP1353">IFERROR(_xlfn.IFS(
AR1353="MPR ISSUE","PDH",
AR1353="BSS Hardware Issue","BSS",
AR1353="Sites strategiques, MLL, Pylone, etc.","ENVTECH",
AR1353="AKTIVCO DEFAUT GE &amp; POWER Cabinet","AKTIVCO",
AR1353="AKTIVCO Coupure ENEO &amp; Baisse de tension","AKTIVCO GRID ONLY",
AR1353="Coupure ENEO &amp; Baisse de tension","IHS GRID ONLY",
AR1353="Defaut GE &amp; POWER Cabinet","IHS",
AR1353="Sharing","Partners",
AR1353="Sites strategiques &amp; DataCenter","SST &amp; DC",
AR1353="Exclu","Exclu",
AR1353="SAT","SAT",
AR1353="SPARE-ISSUE","SPARE-ISSUE",
AR1353="Fiber CAmtel","TRANS_FO_CAMTEL",
AR1353="Fiber AOF","Fiber AOF",
AR1353="Projet OCM (HUAWEI)","TRAVAUX-HUAWEI",
AR1353="Projet OCM (NOKIA)","TRAVAUX-NOKIA",
AR1353="ACCESS-ISSUE","ACCESS-ISSUE",
AR1353="Projet OCM (ZTE, NOKIA, autres projets)","TRAVAUX OCM",
AR1353="No root CAuse","No root cause",
AR1353="ODU HS","PDH",
AR1353="IP &amp; VLAN","PDH",
AR1353="Warehouse HUAWEI","SPARE-ISSUE",
AR1353="SPARE-HS","SPARE-ISSUE",
AR1353="Power Telco","BSS",AR1353="no impacts","no impacts"
),"")</f>
        <v>No root cause</v>
      </c>
      <c r="AQ1353" s="40" t="str" cm="1">
        <f t="array" ref="AQ1353">IFERROR(_xlfn.IFS(
AR1353="MPR ISSUE","TX ISSUE",
AR1353="BSS Hardware Issue","RAN ISSUE",
AR1353="Sites strategiques, MLL, Pylone, etc.","ENVTECH",
AR1353="AKTIVCO DEFAUT GE &amp; POWER Cabinet","POWER ISSUE",
AR1353="AKTIVCO Coupure ENEO &amp; Baisse de tension","POWER ISSUE",
AR1353="Coupure ENEO &amp; Baisse de tension","POWER ISSUE",
AR1353="Defaut GE &amp; POWER Cabinet","POWER ISSUE",
AR1353="Sharing","POWER ISSUE",
AR1353="Sites strategiques &amp; DataCenter","POWER ISSUE",
AR1353="Exclu","Exclu",
AR1353="SAT","TX ISSUE",
AR1353="SPARE-ISSUE","SPARE-ISSUE",
AR1353="Fiber CAmtel","TX ISSUE",
AR1353="Fiber AOF","TX ISSUE",
AR1353="Projet OCM (HUAWEI)","TRAVAUX-HUAWEI",
AR1353="Projet OCM (NOKIA)","TRAVAUX -NOKIA",
AR1353="ACCESS-ISSUE","ACCESS-ISSUE",
AR1353="Projet OCM (ZTE, NOKIA, autres projets)","TRAVAUX OCM",
AR1353="No root CAuse","No root cause",
AR1353="ODU HS","TX ISSUE",
AR1353="IP &amp; VLAN","TX ISSUE",
AR1353="Warehouse HUAWEI","SPARE-ISSUE",
AR1353="SPARE-HS","SPARE-ISSUE",
AR1353="Power Telco","RAN ISSUE",AR1353="no impacts","no impacts"
),"")</f>
        <v>No root cause</v>
      </c>
      <c r="AR1353" s="59" t="s">
        <v>5343</v>
      </c>
      <c r="AS1353" s="40" t="str" cm="1">
        <f t="array" ref="AS1353">IFERROR(_xlfn.IFS(
AR1353="MPR ISSUE","ACTIVE",
AR1353="BSS Hardware Issue","ACTIVE",
AR1353="Sites strategiques, MLL, Pylone, etc.","PASSIVE",
AR1353="AKTIVCO DEFAUT GE &amp; POWER Cabinet","PASSIVE",
AR1353="AKTIVCO Coupure ENEO &amp; Baisse de tension","PASSIVE",
AR1353="Coupure ENEO &amp; Baisse de tension","PASSIVE",
AR1353="Defaut GE &amp; POWER Cabinet","PASSIVE",
AR1353="Sharing","PASSIVE",
AR1353="Sites strategiques &amp; DataCenter","PASSIVE",
AR1353="Exclu","Exclu",
AR1353="SAT","ACTIVE",
AR1353="SPARE-ISSUE","SPARE-ISSUE",
AR1353="Fiber CAmtel","ACTIVE",
AR1353="Fiber AOF","ACTIVE",
AR1353="Projet OCM (HUAWEI)","PLANNED WORKS",
AR1353="Projet OCM (NOKIA)","PLANNED WORKS",
AR1353="ACCESS-ISSUE","ACCESS-ISSUE",
AR1353="Projet OCM (ZTE, NOKIA, autres projets)","PLANNED WORKS",
AR1353="No root CAuse","No root cause",
AR1353="ODU HS","ACTIVE",
AR1353="IP &amp; VLAN","ACTIVE",
AR1353="Warehouse HUAWEI","SPARE-ISSUE",
AR1353="SPARE-HS","SPARE-ISSUE",
AR1353="Power Telco","ACTIVE", AR1353="no impacts","no impacts"
),"")</f>
        <v>No root cause</v>
      </c>
      <c r="AT1353" s="99" t="s">
        <v>5661</v>
      </c>
      <c r="AU1353" s="99" t="s">
        <v>3426</v>
      </c>
      <c r="AW1353" s="17"/>
      <c r="AX1353" s="17" t="s">
        <v>5536</v>
      </c>
      <c r="AY1353" s="17"/>
      <c r="AZ1353" s="17" t="s">
        <v>5536</v>
      </c>
      <c r="BA1353" s="7"/>
      <c r="BC1353" s="18"/>
      <c r="BD1353" s="18"/>
      <c r="BE1353" s="18"/>
      <c r="BF1353" s="18"/>
      <c r="BG1353" s="18"/>
      <c r="BH1353" s="18"/>
      <c r="BI1353" s="18"/>
      <c r="BJ1353" s="18"/>
      <c r="BK1353" s="18"/>
      <c r="BM1353" s="18"/>
      <c r="BN1353" s="18"/>
      <c r="BO1353" s="18"/>
      <c r="BP1353" s="9" t="s">
        <v>5661</v>
      </c>
      <c r="BQ1353" s="14"/>
      <c r="BR1353" s="102" t="s">
        <v>5536</v>
      </c>
      <c r="BS1353" s="14"/>
      <c r="BT1353" s="14"/>
      <c r="BU1353" s="9"/>
      <c r="BV1353" s="9"/>
      <c r="BW1353" s="9"/>
    </row>
    <row r="1354" spans="1:75" x14ac:dyDescent="0.35">
      <c r="A1354" s="1" t="s">
        <v>4275</v>
      </c>
      <c r="B1354" s="8" t="s">
        <v>4276</v>
      </c>
      <c r="C1354" s="3" t="s">
        <v>90</v>
      </c>
      <c r="D1354" s="1" t="s">
        <v>11</v>
      </c>
      <c r="E1354" s="1" t="s">
        <v>12</v>
      </c>
      <c r="F1354" s="3" t="s">
        <v>90</v>
      </c>
      <c r="G1354" s="1" t="s">
        <v>4245</v>
      </c>
      <c r="H1354" s="28" t="s">
        <v>5601</v>
      </c>
      <c r="I1354" s="27">
        <v>0</v>
      </c>
      <c r="J1354" s="27">
        <v>0</v>
      </c>
      <c r="K1354" s="27">
        <v>0</v>
      </c>
      <c r="L1354" s="27">
        <v>0</v>
      </c>
      <c r="M1354" s="27">
        <v>0</v>
      </c>
      <c r="N1354" s="27">
        <v>0</v>
      </c>
      <c r="O1354" s="27">
        <v>0</v>
      </c>
      <c r="P1354" s="27">
        <v>0</v>
      </c>
      <c r="Q1354" s="27">
        <v>0</v>
      </c>
      <c r="R1354" s="27">
        <v>0</v>
      </c>
      <c r="S1354" s="80">
        <v>0</v>
      </c>
      <c r="T1354" s="80">
        <v>0</v>
      </c>
      <c r="U1354" s="80">
        <v>0</v>
      </c>
      <c r="V1354" s="80">
        <v>0</v>
      </c>
      <c r="W1354" s="80">
        <v>0</v>
      </c>
      <c r="X1354" s="80">
        <v>0</v>
      </c>
      <c r="Y1354" s="80">
        <v>0.77564755602354785</v>
      </c>
      <c r="Z1354" s="80">
        <v>0</v>
      </c>
      <c r="AA1354" s="80">
        <v>0</v>
      </c>
      <c r="AB1354" s="80">
        <v>0</v>
      </c>
      <c r="AC1354" s="80">
        <v>0</v>
      </c>
      <c r="AD1354" s="80">
        <v>0</v>
      </c>
      <c r="AE1354" s="80">
        <v>0</v>
      </c>
      <c r="AF1354" s="80">
        <v>0</v>
      </c>
      <c r="AG1354" s="80"/>
      <c r="AH1354" s="80">
        <v>0</v>
      </c>
      <c r="AI1354" s="80">
        <v>0</v>
      </c>
      <c r="AJ1354" s="80">
        <v>0</v>
      </c>
      <c r="AK1354" s="80">
        <v>0</v>
      </c>
      <c r="AL1354" s="80">
        <v>0</v>
      </c>
      <c r="AM1354" s="80">
        <v>0</v>
      </c>
      <c r="AN1354" s="41" t="s">
        <v>5558</v>
      </c>
      <c r="AO1354" s="41"/>
      <c r="AP1354" s="40" t="str" cm="1">
        <f t="array" ref="AP1354">IFERROR(_xlfn.IFS(
AR1354="MPR ISSUE","PDH",
AR1354="BSS Hardware Issue","BSS",
AR1354="Sites strategiques, MLL, Pylone, etc.","ENVTECH",
AR1354="AKTIVCO DEFAUT GE &amp; POWER Cabinet","AKTIVCO",
AR1354="AKTIVCO Coupure ENEO &amp; Baisse de tension","AKTIVCO GRID ONLY",
AR1354="Coupure ENEO &amp; Baisse de tension","IHS GRID ONLY",
AR1354="Defaut GE &amp; POWER Cabinet","IHS",
AR1354="Sharing","Partners",
AR1354="Sites strategiques &amp; DataCenter","SST &amp; DC",
AR1354="Exclu","Exclu",
AR1354="SAT","SAT",
AR1354="SPARE-ISSUE","SPARE-ISSUE",
AR1354="Fiber CAmtel","TRANS_FO_CAMTEL",
AR1354="Fiber AOF","Fiber AOF",
AR1354="Projet OCM (HUAWEI)","TRAVAUX-HUAWEI",
AR1354="Projet OCM (NOKIA)","TRAVAUX-NOKIA",
AR1354="ACCESS-ISSUE","ACCESS-ISSUE",
AR1354="Projet OCM (ZTE, NOKIA, autres projets)","TRAVAUX OCM",
AR1354="No root CAuse","No root cause",
AR1354="ODU HS","PDH",
AR1354="IP &amp; VLAN","PDH",
AR1354="Warehouse HUAWEI","SPARE-ISSUE",
AR1354="SPARE-HS","SPARE-ISSUE",
AR1354="Power Telco","BSS",AR1354="no impacts","no impacts"
),"")</f>
        <v>No root cause</v>
      </c>
      <c r="AQ1354" s="40" t="str" cm="1">
        <f t="array" ref="AQ1354">IFERROR(_xlfn.IFS(
AR1354="MPR ISSUE","TX ISSUE",
AR1354="BSS Hardware Issue","RAN ISSUE",
AR1354="Sites strategiques, MLL, Pylone, etc.","ENVTECH",
AR1354="AKTIVCO DEFAUT GE &amp; POWER Cabinet","POWER ISSUE",
AR1354="AKTIVCO Coupure ENEO &amp; Baisse de tension","POWER ISSUE",
AR1354="Coupure ENEO &amp; Baisse de tension","POWER ISSUE",
AR1354="Defaut GE &amp; POWER Cabinet","POWER ISSUE",
AR1354="Sharing","POWER ISSUE",
AR1354="Sites strategiques &amp; DataCenter","POWER ISSUE",
AR1354="Exclu","Exclu",
AR1354="SAT","TX ISSUE",
AR1354="SPARE-ISSUE","SPARE-ISSUE",
AR1354="Fiber CAmtel","TX ISSUE",
AR1354="Fiber AOF","TX ISSUE",
AR1354="Projet OCM (HUAWEI)","TRAVAUX-HUAWEI",
AR1354="Projet OCM (NOKIA)","TRAVAUX -NOKIA",
AR1354="ACCESS-ISSUE","ACCESS-ISSUE",
AR1354="Projet OCM (ZTE, NOKIA, autres projets)","TRAVAUX OCM",
AR1354="No root CAuse","No root cause",
AR1354="ODU HS","TX ISSUE",
AR1354="IP &amp; VLAN","TX ISSUE",
AR1354="Warehouse HUAWEI","SPARE-ISSUE",
AR1354="SPARE-HS","SPARE-ISSUE",
AR1354="Power Telco","RAN ISSUE",AR1354="no impacts","no impacts"
),"")</f>
        <v>No root cause</v>
      </c>
      <c r="AR1354" s="59" t="s">
        <v>5343</v>
      </c>
      <c r="AS1354" s="40" t="str" cm="1">
        <f t="array" ref="AS1354">IFERROR(_xlfn.IFS(
AR1354="MPR ISSUE","ACTIVE",
AR1354="BSS Hardware Issue","ACTIVE",
AR1354="Sites strategiques, MLL, Pylone, etc.","PASSIVE",
AR1354="AKTIVCO DEFAUT GE &amp; POWER Cabinet","PASSIVE",
AR1354="AKTIVCO Coupure ENEO &amp; Baisse de tension","PASSIVE",
AR1354="Coupure ENEO &amp; Baisse de tension","PASSIVE",
AR1354="Defaut GE &amp; POWER Cabinet","PASSIVE",
AR1354="Sharing","PASSIVE",
AR1354="Sites strategiques &amp; DataCenter","PASSIVE",
AR1354="Exclu","Exclu",
AR1354="SAT","ACTIVE",
AR1354="SPARE-ISSUE","SPARE-ISSUE",
AR1354="Fiber CAmtel","ACTIVE",
AR1354="Fiber AOF","ACTIVE",
AR1354="Projet OCM (HUAWEI)","PLANNED WORKS",
AR1354="Projet OCM (NOKIA)","PLANNED WORKS",
AR1354="ACCESS-ISSUE","ACCESS-ISSUE",
AR1354="Projet OCM (ZTE, NOKIA, autres projets)","PLANNED WORKS",
AR1354="No root CAuse","No root cause",
AR1354="ODU HS","ACTIVE",
AR1354="IP &amp; VLAN","ACTIVE",
AR1354="Warehouse HUAWEI","SPARE-ISSUE",
AR1354="SPARE-HS","SPARE-ISSUE",
AR1354="Power Telco","ACTIVE", AR1354="no impacts","no impacts"
),"")</f>
        <v>No root cause</v>
      </c>
      <c r="AT1354" s="99" t="s">
        <v>5661</v>
      </c>
      <c r="AU1354" s="99" t="s">
        <v>4276</v>
      </c>
      <c r="AW1354" s="17"/>
      <c r="AX1354" s="17" t="s">
        <v>5536</v>
      </c>
      <c r="AY1354" s="17"/>
      <c r="AZ1354" s="17" t="s">
        <v>5536</v>
      </c>
      <c r="BA1354" s="7"/>
      <c r="BC1354" s="18"/>
      <c r="BD1354" s="18"/>
      <c r="BE1354" s="18"/>
      <c r="BF1354" s="18"/>
      <c r="BG1354" s="18"/>
      <c r="BH1354" s="18"/>
      <c r="BI1354" s="18"/>
      <c r="BJ1354" s="18"/>
      <c r="BK1354" s="18"/>
      <c r="BM1354" s="18"/>
      <c r="BN1354" s="18"/>
      <c r="BO1354" s="18"/>
      <c r="BP1354" s="9" t="s">
        <v>5661</v>
      </c>
      <c r="BQ1354" s="14"/>
      <c r="BR1354" s="102" t="s">
        <v>5536</v>
      </c>
      <c r="BS1354" s="14"/>
      <c r="BT1354" s="14"/>
      <c r="BU1354" s="9"/>
      <c r="BV1354" s="9"/>
      <c r="BW1354" s="9"/>
    </row>
    <row r="1355" spans="1:75" x14ac:dyDescent="0.35">
      <c r="A1355" s="1" t="s">
        <v>3350</v>
      </c>
      <c r="B1355" s="8" t="s">
        <v>3351</v>
      </c>
      <c r="C1355" s="3" t="s">
        <v>55</v>
      </c>
      <c r="D1355" s="1" t="s">
        <v>11</v>
      </c>
      <c r="E1355" s="1" t="s">
        <v>66</v>
      </c>
      <c r="F1355" s="3" t="s">
        <v>55</v>
      </c>
      <c r="G1355" s="1" t="s">
        <v>3352</v>
      </c>
      <c r="H1355" s="28" t="s">
        <v>5601</v>
      </c>
      <c r="I1355" s="27">
        <v>0</v>
      </c>
      <c r="J1355" s="27">
        <v>0</v>
      </c>
      <c r="K1355" s="27">
        <v>0</v>
      </c>
      <c r="L1355" s="27">
        <v>0</v>
      </c>
      <c r="M1355" s="27">
        <v>0</v>
      </c>
      <c r="N1355" s="27">
        <v>0</v>
      </c>
      <c r="O1355" s="27">
        <v>0</v>
      </c>
      <c r="P1355" s="27">
        <v>0</v>
      </c>
      <c r="Q1355" s="27">
        <v>0</v>
      </c>
      <c r="R1355" s="27">
        <v>0</v>
      </c>
      <c r="S1355" s="80">
        <v>0</v>
      </c>
      <c r="T1355" s="80">
        <v>0</v>
      </c>
      <c r="U1355" s="80">
        <v>0</v>
      </c>
      <c r="V1355" s="80">
        <v>1.5413253032676717</v>
      </c>
      <c r="W1355" s="80">
        <v>1.8097967371794323</v>
      </c>
      <c r="X1355" s="80">
        <v>9.4347564299024338E-3</v>
      </c>
      <c r="Y1355" s="80">
        <v>0.76667651162989769</v>
      </c>
      <c r="Z1355" s="80">
        <v>0</v>
      </c>
      <c r="AA1355" s="80">
        <v>0</v>
      </c>
      <c r="AB1355" s="80">
        <v>0</v>
      </c>
      <c r="AC1355" s="80">
        <v>0</v>
      </c>
      <c r="AD1355" s="80">
        <v>0</v>
      </c>
      <c r="AE1355" s="80">
        <v>0</v>
      </c>
      <c r="AF1355" s="80">
        <v>0</v>
      </c>
      <c r="AG1355" s="80"/>
      <c r="AH1355" s="80">
        <v>0</v>
      </c>
      <c r="AI1355" s="80">
        <v>0</v>
      </c>
      <c r="AJ1355" s="80">
        <v>0</v>
      </c>
      <c r="AK1355" s="80">
        <v>0</v>
      </c>
      <c r="AL1355" s="80">
        <v>0</v>
      </c>
      <c r="AM1355" s="80">
        <v>0</v>
      </c>
      <c r="AN1355" s="41" t="s">
        <v>5591</v>
      </c>
      <c r="AO1355" s="41"/>
      <c r="AP1355" s="40" t="str" cm="1">
        <f t="array" ref="AP1355">IFERROR(_xlfn.IFS(
AR1355="MPR ISSUE","PDH",
AR1355="BSS Hardware Issue","BSS",
AR1355="Sites strategiques, MLL, Pylone, etc.","ENVTECH",
AR1355="AKTIVCO DEFAUT GE &amp; POWER Cabinet","AKTIVCO",
AR1355="AKTIVCO Coupure ENEO &amp; Baisse de tension","AKTIVCO GRID ONLY",
AR1355="Coupure ENEO &amp; Baisse de tension","IHS GRID ONLY",
AR1355="Defaut GE &amp; POWER Cabinet","IHS",
AR1355="Sharing","Partners",
AR1355="Sites strategiques &amp; DataCenter","SST &amp; DC",
AR1355="Exclu","Exclu",
AR1355="SAT","SAT",
AR1355="SPARE-ISSUE","SPARE-ISSUE",
AR1355="Fiber CAmtel","TRANS_FO_CAMTEL",
AR1355="Fiber AOF","Fiber AOF",
AR1355="Projet OCM (HUAWEI)","TRAVAUX-HUAWEI",
AR1355="Projet OCM (NOKIA)","TRAVAUX-NOKIA",
AR1355="ACCESS-ISSUE","ACCESS-ISSUE",
AR1355="Projet OCM (ZTE, NOKIA, autres projets)","TRAVAUX OCM",
AR1355="No root CAuse","No root cause",
AR1355="ODU HS","PDH",
AR1355="IP &amp; VLAN","PDH",
AR1355="Warehouse HUAWEI","SPARE-ISSUE",
AR1355="SPARE-HS","SPARE-ISSUE",
AR1355="Power Telco","BSS",AR1355="no impacts","no impacts"
),"")</f>
        <v>No root cause</v>
      </c>
      <c r="AQ1355" s="40" t="str" cm="1">
        <f t="array" ref="AQ1355">IFERROR(_xlfn.IFS(
AR1355="MPR ISSUE","TX ISSUE",
AR1355="BSS Hardware Issue","RAN ISSUE",
AR1355="Sites strategiques, MLL, Pylone, etc.","ENVTECH",
AR1355="AKTIVCO DEFAUT GE &amp; POWER Cabinet","POWER ISSUE",
AR1355="AKTIVCO Coupure ENEO &amp; Baisse de tension","POWER ISSUE",
AR1355="Coupure ENEO &amp; Baisse de tension","POWER ISSUE",
AR1355="Defaut GE &amp; POWER Cabinet","POWER ISSUE",
AR1355="Sharing","POWER ISSUE",
AR1355="Sites strategiques &amp; DataCenter","POWER ISSUE",
AR1355="Exclu","Exclu",
AR1355="SAT","TX ISSUE",
AR1355="SPARE-ISSUE","SPARE-ISSUE",
AR1355="Fiber CAmtel","TX ISSUE",
AR1355="Fiber AOF","TX ISSUE",
AR1355="Projet OCM (HUAWEI)","TRAVAUX-HUAWEI",
AR1355="Projet OCM (NOKIA)","TRAVAUX -NOKIA",
AR1355="ACCESS-ISSUE","ACCESS-ISSUE",
AR1355="Projet OCM (ZTE, NOKIA, autres projets)","TRAVAUX OCM",
AR1355="No root CAuse","No root cause",
AR1355="ODU HS","TX ISSUE",
AR1355="IP &amp; VLAN","TX ISSUE",
AR1355="Warehouse HUAWEI","SPARE-ISSUE",
AR1355="SPARE-HS","SPARE-ISSUE",
AR1355="Power Telco","RAN ISSUE",AR1355="no impacts","no impacts"
),"")</f>
        <v>No root cause</v>
      </c>
      <c r="AR1355" s="59" t="s">
        <v>5343</v>
      </c>
      <c r="AS1355" s="40" t="str" cm="1">
        <f t="array" ref="AS1355">IFERROR(_xlfn.IFS(
AR1355="MPR ISSUE","ACTIVE",
AR1355="BSS Hardware Issue","ACTIVE",
AR1355="Sites strategiques, MLL, Pylone, etc.","PASSIVE",
AR1355="AKTIVCO DEFAUT GE &amp; POWER Cabinet","PASSIVE",
AR1355="AKTIVCO Coupure ENEO &amp; Baisse de tension","PASSIVE",
AR1355="Coupure ENEO &amp; Baisse de tension","PASSIVE",
AR1355="Defaut GE &amp; POWER Cabinet","PASSIVE",
AR1355="Sharing","PASSIVE",
AR1355="Sites strategiques &amp; DataCenter","PASSIVE",
AR1355="Exclu","Exclu",
AR1355="SAT","ACTIVE",
AR1355="SPARE-ISSUE","SPARE-ISSUE",
AR1355="Fiber CAmtel","ACTIVE",
AR1355="Fiber AOF","ACTIVE",
AR1355="Projet OCM (HUAWEI)","PLANNED WORKS",
AR1355="Projet OCM (NOKIA)","PLANNED WORKS",
AR1355="ACCESS-ISSUE","ACCESS-ISSUE",
AR1355="Projet OCM (ZTE, NOKIA, autres projets)","PLANNED WORKS",
AR1355="No root CAuse","No root cause",
AR1355="ODU HS","ACTIVE",
AR1355="IP &amp; VLAN","ACTIVE",
AR1355="Warehouse HUAWEI","SPARE-ISSUE",
AR1355="SPARE-HS","SPARE-ISSUE",
AR1355="Power Telco","ACTIVE", AR1355="no impacts","no impacts"
),"")</f>
        <v>No root cause</v>
      </c>
      <c r="AT1355" s="99" t="s">
        <v>5661</v>
      </c>
      <c r="AU1355" s="99" t="s">
        <v>3351</v>
      </c>
      <c r="AW1355" s="17"/>
      <c r="AX1355" s="17" t="s">
        <v>5536</v>
      </c>
      <c r="AY1355" s="17"/>
      <c r="AZ1355" s="17" t="s">
        <v>5536</v>
      </c>
      <c r="BA1355" s="7"/>
      <c r="BC1355" s="18"/>
      <c r="BD1355" s="18"/>
      <c r="BE1355" s="18"/>
      <c r="BF1355" s="18"/>
      <c r="BG1355" s="18"/>
      <c r="BH1355" s="18"/>
      <c r="BI1355" s="18"/>
      <c r="BJ1355" s="18"/>
      <c r="BK1355" s="18"/>
      <c r="BM1355" s="18"/>
      <c r="BN1355" s="18"/>
      <c r="BO1355" s="18"/>
      <c r="BP1355" s="9" t="s">
        <v>5661</v>
      </c>
      <c r="BQ1355" s="14"/>
      <c r="BR1355" s="102" t="s">
        <v>5536</v>
      </c>
      <c r="BS1355" s="14"/>
      <c r="BT1355" s="14"/>
      <c r="BU1355" s="9"/>
      <c r="BV1355" s="9"/>
      <c r="BW1355" s="9"/>
    </row>
    <row r="1356" spans="1:75" x14ac:dyDescent="0.35">
      <c r="A1356" s="1" t="s">
        <v>4267</v>
      </c>
      <c r="B1356" s="8" t="s">
        <v>4268</v>
      </c>
      <c r="C1356" s="3" t="s">
        <v>90</v>
      </c>
      <c r="D1356" s="1" t="s">
        <v>11</v>
      </c>
      <c r="E1356" s="1" t="s">
        <v>12</v>
      </c>
      <c r="F1356" s="3" t="s">
        <v>90</v>
      </c>
      <c r="G1356" s="1" t="s">
        <v>4245</v>
      </c>
      <c r="H1356" s="28" t="s">
        <v>5601</v>
      </c>
      <c r="I1356" s="27">
        <v>0</v>
      </c>
      <c r="J1356" s="27">
        <v>0</v>
      </c>
      <c r="K1356" s="27">
        <v>0</v>
      </c>
      <c r="L1356" s="27">
        <v>0</v>
      </c>
      <c r="M1356" s="27">
        <v>0</v>
      </c>
      <c r="N1356" s="27">
        <v>0</v>
      </c>
      <c r="O1356" s="27">
        <v>0</v>
      </c>
      <c r="P1356" s="27">
        <v>0</v>
      </c>
      <c r="Q1356" s="27">
        <v>0</v>
      </c>
      <c r="R1356" s="27">
        <v>0</v>
      </c>
      <c r="S1356" s="80">
        <v>0</v>
      </c>
      <c r="T1356" s="80">
        <v>0</v>
      </c>
      <c r="U1356" s="80">
        <v>0</v>
      </c>
      <c r="V1356" s="80">
        <v>0</v>
      </c>
      <c r="W1356" s="80">
        <v>0</v>
      </c>
      <c r="X1356" s="80">
        <v>0</v>
      </c>
      <c r="Y1356" s="80">
        <v>0.7279922267594664</v>
      </c>
      <c r="Z1356" s="80">
        <v>0</v>
      </c>
      <c r="AA1356" s="80">
        <v>0</v>
      </c>
      <c r="AB1356" s="80">
        <v>0</v>
      </c>
      <c r="AC1356" s="80">
        <v>0</v>
      </c>
      <c r="AD1356" s="80">
        <v>0</v>
      </c>
      <c r="AE1356" s="80">
        <v>0</v>
      </c>
      <c r="AF1356" s="80">
        <v>0</v>
      </c>
      <c r="AG1356" s="80"/>
      <c r="AH1356" s="80">
        <v>0</v>
      </c>
      <c r="AI1356" s="80">
        <v>0</v>
      </c>
      <c r="AJ1356" s="80">
        <v>0</v>
      </c>
      <c r="AK1356" s="80">
        <v>0</v>
      </c>
      <c r="AL1356" s="80">
        <v>0</v>
      </c>
      <c r="AM1356" s="80">
        <v>0</v>
      </c>
      <c r="AN1356" s="41" t="s">
        <v>5558</v>
      </c>
      <c r="AO1356" s="41"/>
      <c r="AP1356" s="40" t="str" cm="1">
        <f t="array" ref="AP1356">IFERROR(_xlfn.IFS(
AR1356="MPR ISSUE","PDH",
AR1356="BSS Hardware Issue","BSS",
AR1356="Sites strategiques, MLL, Pylone, etc.","ENVTECH",
AR1356="AKTIVCO DEFAUT GE &amp; POWER Cabinet","AKTIVCO",
AR1356="AKTIVCO Coupure ENEO &amp; Baisse de tension","AKTIVCO GRID ONLY",
AR1356="Coupure ENEO &amp; Baisse de tension","IHS GRID ONLY",
AR1356="Defaut GE &amp; POWER Cabinet","IHS",
AR1356="Sharing","Partners",
AR1356="Sites strategiques &amp; DataCenter","SST &amp; DC",
AR1356="Exclu","Exclu",
AR1356="SAT","SAT",
AR1356="SPARE-ISSUE","SPARE-ISSUE",
AR1356="Fiber CAmtel","TRANS_FO_CAMTEL",
AR1356="Fiber AOF","Fiber AOF",
AR1356="Projet OCM (HUAWEI)","TRAVAUX-HUAWEI",
AR1356="Projet OCM (NOKIA)","TRAVAUX-NOKIA",
AR1356="ACCESS-ISSUE","ACCESS-ISSUE",
AR1356="Projet OCM (ZTE, NOKIA, autres projets)","TRAVAUX OCM",
AR1356="No root CAuse","No root cause",
AR1356="ODU HS","PDH",
AR1356="IP &amp; VLAN","PDH",
AR1356="Warehouse HUAWEI","SPARE-ISSUE",
AR1356="SPARE-HS","SPARE-ISSUE",
AR1356="Power Telco","BSS",AR1356="no impacts","no impacts"
),"")</f>
        <v>No root cause</v>
      </c>
      <c r="AQ1356" s="40" t="str" cm="1">
        <f t="array" ref="AQ1356">IFERROR(_xlfn.IFS(
AR1356="MPR ISSUE","TX ISSUE",
AR1356="BSS Hardware Issue","RAN ISSUE",
AR1356="Sites strategiques, MLL, Pylone, etc.","ENVTECH",
AR1356="AKTIVCO DEFAUT GE &amp; POWER Cabinet","POWER ISSUE",
AR1356="AKTIVCO Coupure ENEO &amp; Baisse de tension","POWER ISSUE",
AR1356="Coupure ENEO &amp; Baisse de tension","POWER ISSUE",
AR1356="Defaut GE &amp; POWER Cabinet","POWER ISSUE",
AR1356="Sharing","POWER ISSUE",
AR1356="Sites strategiques &amp; DataCenter","POWER ISSUE",
AR1356="Exclu","Exclu",
AR1356="SAT","TX ISSUE",
AR1356="SPARE-ISSUE","SPARE-ISSUE",
AR1356="Fiber CAmtel","TX ISSUE",
AR1356="Fiber AOF","TX ISSUE",
AR1356="Projet OCM (HUAWEI)","TRAVAUX-HUAWEI",
AR1356="Projet OCM (NOKIA)","TRAVAUX -NOKIA",
AR1356="ACCESS-ISSUE","ACCESS-ISSUE",
AR1356="Projet OCM (ZTE, NOKIA, autres projets)","TRAVAUX OCM",
AR1356="No root CAuse","No root cause",
AR1356="ODU HS","TX ISSUE",
AR1356="IP &amp; VLAN","TX ISSUE",
AR1356="Warehouse HUAWEI","SPARE-ISSUE",
AR1356="SPARE-HS","SPARE-ISSUE",
AR1356="Power Telco","RAN ISSUE",AR1356="no impacts","no impacts"
),"")</f>
        <v>No root cause</v>
      </c>
      <c r="AR1356" s="59" t="s">
        <v>5343</v>
      </c>
      <c r="AS1356" s="40" t="str" cm="1">
        <f t="array" ref="AS1356">IFERROR(_xlfn.IFS(
AR1356="MPR ISSUE","ACTIVE",
AR1356="BSS Hardware Issue","ACTIVE",
AR1356="Sites strategiques, MLL, Pylone, etc.","PASSIVE",
AR1356="AKTIVCO DEFAUT GE &amp; POWER Cabinet","PASSIVE",
AR1356="AKTIVCO Coupure ENEO &amp; Baisse de tension","PASSIVE",
AR1356="Coupure ENEO &amp; Baisse de tension","PASSIVE",
AR1356="Defaut GE &amp; POWER Cabinet","PASSIVE",
AR1356="Sharing","PASSIVE",
AR1356="Sites strategiques &amp; DataCenter","PASSIVE",
AR1356="Exclu","Exclu",
AR1356="SAT","ACTIVE",
AR1356="SPARE-ISSUE","SPARE-ISSUE",
AR1356="Fiber CAmtel","ACTIVE",
AR1356="Fiber AOF","ACTIVE",
AR1356="Projet OCM (HUAWEI)","PLANNED WORKS",
AR1356="Projet OCM (NOKIA)","PLANNED WORKS",
AR1356="ACCESS-ISSUE","ACCESS-ISSUE",
AR1356="Projet OCM (ZTE, NOKIA, autres projets)","PLANNED WORKS",
AR1356="No root CAuse","No root cause",
AR1356="ODU HS","ACTIVE",
AR1356="IP &amp; VLAN","ACTIVE",
AR1356="Warehouse HUAWEI","SPARE-ISSUE",
AR1356="SPARE-HS","SPARE-ISSUE",
AR1356="Power Telco","ACTIVE", AR1356="no impacts","no impacts"
),"")</f>
        <v>No root cause</v>
      </c>
      <c r="AT1356" s="99" t="s">
        <v>5661</v>
      </c>
      <c r="AU1356" s="99" t="s">
        <v>4268</v>
      </c>
      <c r="AW1356" s="17"/>
      <c r="AX1356" s="17" t="s">
        <v>5536</v>
      </c>
      <c r="AY1356" s="17"/>
      <c r="AZ1356" s="17" t="s">
        <v>5536</v>
      </c>
      <c r="BA1356" s="7"/>
      <c r="BC1356" s="18"/>
      <c r="BD1356" s="18"/>
      <c r="BE1356" s="18"/>
      <c r="BF1356" s="18"/>
      <c r="BG1356" s="18"/>
      <c r="BH1356" s="18"/>
      <c r="BI1356" s="18"/>
      <c r="BJ1356" s="18"/>
      <c r="BK1356" s="18"/>
      <c r="BM1356" s="18"/>
      <c r="BN1356" s="18"/>
      <c r="BO1356" s="18"/>
      <c r="BP1356" s="9" t="s">
        <v>5661</v>
      </c>
      <c r="BQ1356" s="14"/>
      <c r="BR1356" s="102" t="s">
        <v>5536</v>
      </c>
      <c r="BS1356" s="14"/>
      <c r="BT1356" s="14"/>
      <c r="BU1356" s="9"/>
      <c r="BV1356" s="9"/>
      <c r="BW1356" s="9"/>
    </row>
    <row r="1357" spans="1:75" x14ac:dyDescent="0.35">
      <c r="A1357" s="1" t="s">
        <v>3034</v>
      </c>
      <c r="B1357" s="8" t="s">
        <v>3035</v>
      </c>
      <c r="C1357" s="3" t="s">
        <v>90</v>
      </c>
      <c r="D1357" s="1" t="s">
        <v>11</v>
      </c>
      <c r="E1357" s="1" t="s">
        <v>12</v>
      </c>
      <c r="F1357" s="3" t="s">
        <v>90</v>
      </c>
      <c r="G1357" s="1" t="s">
        <v>3034</v>
      </c>
      <c r="H1357" s="28" t="s">
        <v>5601</v>
      </c>
      <c r="I1357" s="27">
        <v>0</v>
      </c>
      <c r="J1357" s="27">
        <v>0</v>
      </c>
      <c r="K1357" s="27">
        <v>0</v>
      </c>
      <c r="L1357" s="27">
        <v>0</v>
      </c>
      <c r="M1357" s="27">
        <v>0</v>
      </c>
      <c r="N1357" s="27">
        <v>0</v>
      </c>
      <c r="O1357" s="27">
        <v>0</v>
      </c>
      <c r="P1357" s="27">
        <v>0</v>
      </c>
      <c r="Q1357" s="27">
        <v>0</v>
      </c>
      <c r="R1357" s="27">
        <v>0</v>
      </c>
      <c r="S1357" s="80">
        <v>0</v>
      </c>
      <c r="T1357" s="80">
        <v>0</v>
      </c>
      <c r="U1357" s="80">
        <v>0</v>
      </c>
      <c r="V1357" s="80">
        <v>0</v>
      </c>
      <c r="W1357" s="80">
        <v>0</v>
      </c>
      <c r="X1357" s="80">
        <v>6.8486700738800296E-2</v>
      </c>
      <c r="Y1357" s="80">
        <v>0.72553098595166565</v>
      </c>
      <c r="Z1357" s="80">
        <v>0</v>
      </c>
      <c r="AA1357" s="80">
        <v>0</v>
      </c>
      <c r="AB1357" s="80">
        <v>0</v>
      </c>
      <c r="AC1357" s="80">
        <v>0</v>
      </c>
      <c r="AD1357" s="80">
        <v>0</v>
      </c>
      <c r="AE1357" s="80">
        <v>0</v>
      </c>
      <c r="AF1357" s="80">
        <v>0</v>
      </c>
      <c r="AG1357" s="80"/>
      <c r="AH1357" s="80">
        <v>0</v>
      </c>
      <c r="AI1357" s="80">
        <v>0</v>
      </c>
      <c r="AJ1357" s="80">
        <v>0</v>
      </c>
      <c r="AK1357" s="80">
        <v>0</v>
      </c>
      <c r="AL1357" s="80">
        <v>0</v>
      </c>
      <c r="AM1357" s="80">
        <v>0</v>
      </c>
      <c r="AN1357" s="41" t="s">
        <v>5558</v>
      </c>
      <c r="AO1357" s="41"/>
      <c r="AP1357" s="40" t="str" cm="1">
        <f t="array" ref="AP1357">IFERROR(_xlfn.IFS(
AR1357="MPR ISSUE","PDH",
AR1357="BSS Hardware Issue","BSS",
AR1357="Sites strategiques, MLL, Pylone, etc.","ENVTECH",
AR1357="AKTIVCO DEFAUT GE &amp; POWER Cabinet","AKTIVCO",
AR1357="AKTIVCO Coupure ENEO &amp; Baisse de tension","AKTIVCO GRID ONLY",
AR1357="Coupure ENEO &amp; Baisse de tension","IHS GRID ONLY",
AR1357="Defaut GE &amp; POWER Cabinet","IHS",
AR1357="Sharing","Partners",
AR1357="Sites strategiques &amp; DataCenter","SST &amp; DC",
AR1357="Exclu","Exclu",
AR1357="SAT","SAT",
AR1357="SPARE-ISSUE","SPARE-ISSUE",
AR1357="Fiber CAmtel","TRANS_FO_CAMTEL",
AR1357="Fiber AOF","Fiber AOF",
AR1357="Projet OCM (HUAWEI)","TRAVAUX-HUAWEI",
AR1357="Projet OCM (NOKIA)","TRAVAUX-NOKIA",
AR1357="ACCESS-ISSUE","ACCESS-ISSUE",
AR1357="Projet OCM (ZTE, NOKIA, autres projets)","TRAVAUX OCM",
AR1357="No root CAuse","No root cause",
AR1357="ODU HS","PDH",
AR1357="IP &amp; VLAN","PDH",
AR1357="Warehouse HUAWEI","SPARE-ISSUE",
AR1357="SPARE-HS","SPARE-ISSUE",
AR1357="Power Telco","BSS",AR1357="no impacts","no impacts"
),"")</f>
        <v>No root cause</v>
      </c>
      <c r="AQ1357" s="40" t="str" cm="1">
        <f t="array" ref="AQ1357">IFERROR(_xlfn.IFS(
AR1357="MPR ISSUE","TX ISSUE",
AR1357="BSS Hardware Issue","RAN ISSUE",
AR1357="Sites strategiques, MLL, Pylone, etc.","ENVTECH",
AR1357="AKTIVCO DEFAUT GE &amp; POWER Cabinet","POWER ISSUE",
AR1357="AKTIVCO Coupure ENEO &amp; Baisse de tension","POWER ISSUE",
AR1357="Coupure ENEO &amp; Baisse de tension","POWER ISSUE",
AR1357="Defaut GE &amp; POWER Cabinet","POWER ISSUE",
AR1357="Sharing","POWER ISSUE",
AR1357="Sites strategiques &amp; DataCenter","POWER ISSUE",
AR1357="Exclu","Exclu",
AR1357="SAT","TX ISSUE",
AR1357="SPARE-ISSUE","SPARE-ISSUE",
AR1357="Fiber CAmtel","TX ISSUE",
AR1357="Fiber AOF","TX ISSUE",
AR1357="Projet OCM (HUAWEI)","TRAVAUX-HUAWEI",
AR1357="Projet OCM (NOKIA)","TRAVAUX -NOKIA",
AR1357="ACCESS-ISSUE","ACCESS-ISSUE",
AR1357="Projet OCM (ZTE, NOKIA, autres projets)","TRAVAUX OCM",
AR1357="No root CAuse","No root cause",
AR1357="ODU HS","TX ISSUE",
AR1357="IP &amp; VLAN","TX ISSUE",
AR1357="Warehouse HUAWEI","SPARE-ISSUE",
AR1357="SPARE-HS","SPARE-ISSUE",
AR1357="Power Telco","RAN ISSUE",AR1357="no impacts","no impacts"
),"")</f>
        <v>No root cause</v>
      </c>
      <c r="AR1357" s="59" t="s">
        <v>5343</v>
      </c>
      <c r="AS1357" s="40" t="str" cm="1">
        <f t="array" ref="AS1357">IFERROR(_xlfn.IFS(
AR1357="MPR ISSUE","ACTIVE",
AR1357="BSS Hardware Issue","ACTIVE",
AR1357="Sites strategiques, MLL, Pylone, etc.","PASSIVE",
AR1357="AKTIVCO DEFAUT GE &amp; POWER Cabinet","PASSIVE",
AR1357="AKTIVCO Coupure ENEO &amp; Baisse de tension","PASSIVE",
AR1357="Coupure ENEO &amp; Baisse de tension","PASSIVE",
AR1357="Defaut GE &amp; POWER Cabinet","PASSIVE",
AR1357="Sharing","PASSIVE",
AR1357="Sites strategiques &amp; DataCenter","PASSIVE",
AR1357="Exclu","Exclu",
AR1357="SAT","ACTIVE",
AR1357="SPARE-ISSUE","SPARE-ISSUE",
AR1357="Fiber CAmtel","ACTIVE",
AR1357="Fiber AOF","ACTIVE",
AR1357="Projet OCM (HUAWEI)","PLANNED WORKS",
AR1357="Projet OCM (NOKIA)","PLANNED WORKS",
AR1357="ACCESS-ISSUE","ACCESS-ISSUE",
AR1357="Projet OCM (ZTE, NOKIA, autres projets)","PLANNED WORKS",
AR1357="No root CAuse","No root cause",
AR1357="ODU HS","ACTIVE",
AR1357="IP &amp; VLAN","ACTIVE",
AR1357="Warehouse HUAWEI","SPARE-ISSUE",
AR1357="SPARE-HS","SPARE-ISSUE",
AR1357="Power Telco","ACTIVE", AR1357="no impacts","no impacts"
),"")</f>
        <v>No root cause</v>
      </c>
      <c r="AT1357" s="99" t="s">
        <v>5661</v>
      </c>
      <c r="AU1357" s="99" t="s">
        <v>3035</v>
      </c>
      <c r="AW1357" s="17"/>
      <c r="AX1357" s="17" t="s">
        <v>5536</v>
      </c>
      <c r="AY1357" s="17"/>
      <c r="AZ1357" s="17" t="s">
        <v>5536</v>
      </c>
      <c r="BA1357" s="7"/>
      <c r="BC1357" s="18"/>
      <c r="BD1357" s="18"/>
      <c r="BE1357" s="18"/>
      <c r="BF1357" s="18"/>
      <c r="BG1357" s="18"/>
      <c r="BH1357" s="18"/>
      <c r="BI1357" s="18"/>
      <c r="BJ1357" s="18"/>
      <c r="BK1357" s="18"/>
      <c r="BM1357" s="18"/>
      <c r="BN1357" s="18"/>
      <c r="BO1357" s="18"/>
      <c r="BP1357" s="9" t="s">
        <v>5661</v>
      </c>
      <c r="BQ1357" s="14"/>
      <c r="BR1357" s="102" t="s">
        <v>5536</v>
      </c>
      <c r="BS1357" s="14"/>
      <c r="BT1357" s="14"/>
      <c r="BU1357" s="9"/>
      <c r="BV1357" s="9"/>
      <c r="BW1357" s="9"/>
    </row>
    <row r="1358" spans="1:75" x14ac:dyDescent="0.35">
      <c r="A1358" s="1" t="s">
        <v>5236</v>
      </c>
      <c r="B1358" s="8" t="s">
        <v>5237</v>
      </c>
      <c r="C1358" s="3" t="s">
        <v>13</v>
      </c>
      <c r="D1358" s="1" t="s">
        <v>11</v>
      </c>
      <c r="E1358" s="1" t="s">
        <v>154</v>
      </c>
      <c r="F1358" s="3" t="s">
        <v>13</v>
      </c>
      <c r="G1358" s="1" t="s">
        <v>5238</v>
      </c>
      <c r="H1358" s="28" t="s">
        <v>5601</v>
      </c>
      <c r="I1358" s="27">
        <v>0</v>
      </c>
      <c r="J1358" s="27">
        <v>0</v>
      </c>
      <c r="K1358" s="27">
        <v>0</v>
      </c>
      <c r="L1358" s="27">
        <v>0</v>
      </c>
      <c r="M1358" s="27">
        <v>0</v>
      </c>
      <c r="N1358" s="27">
        <v>0</v>
      </c>
      <c r="O1358" s="27">
        <v>0</v>
      </c>
      <c r="P1358" s="27">
        <v>0</v>
      </c>
      <c r="Q1358" s="27">
        <v>0</v>
      </c>
      <c r="R1358" s="27">
        <v>0</v>
      </c>
      <c r="S1358" s="80">
        <v>0</v>
      </c>
      <c r="T1358" s="80">
        <v>0</v>
      </c>
      <c r="U1358" s="80">
        <v>0</v>
      </c>
      <c r="V1358" s="80">
        <v>1.1776323862193345</v>
      </c>
      <c r="W1358" s="80">
        <v>1.3863206376111838</v>
      </c>
      <c r="X1358" s="80">
        <v>1.5889627974534359</v>
      </c>
      <c r="Y1358" s="80">
        <v>0.71258271909323623</v>
      </c>
      <c r="Z1358" s="80">
        <v>0</v>
      </c>
      <c r="AA1358" s="80">
        <v>0</v>
      </c>
      <c r="AB1358" s="80">
        <v>0</v>
      </c>
      <c r="AC1358" s="80">
        <v>0</v>
      </c>
      <c r="AD1358" s="80">
        <v>0</v>
      </c>
      <c r="AE1358" s="80">
        <v>0</v>
      </c>
      <c r="AF1358" s="80">
        <v>0</v>
      </c>
      <c r="AG1358" s="80"/>
      <c r="AH1358" s="80">
        <v>0</v>
      </c>
      <c r="AI1358" s="80">
        <v>0</v>
      </c>
      <c r="AJ1358" s="80">
        <v>0</v>
      </c>
      <c r="AK1358" s="80">
        <v>0</v>
      </c>
      <c r="AL1358" s="80">
        <v>0</v>
      </c>
      <c r="AM1358" s="80">
        <v>0</v>
      </c>
      <c r="AN1358" s="41" t="s">
        <v>5591</v>
      </c>
      <c r="AO1358" s="41"/>
      <c r="AP1358" s="40" t="str" cm="1">
        <f t="array" ref="AP1358">IFERROR(_xlfn.IFS(
AR1358="MPR ISSUE","PDH",
AR1358="BSS Hardware Issue","BSS",
AR1358="Sites strategiques, MLL, Pylone, etc.","ENVTECH",
AR1358="AKTIVCO DEFAUT GE &amp; POWER Cabinet","AKTIVCO",
AR1358="AKTIVCO Coupure ENEO &amp; Baisse de tension","AKTIVCO GRID ONLY",
AR1358="Coupure ENEO &amp; Baisse de tension","IHS GRID ONLY",
AR1358="Defaut GE &amp; POWER Cabinet","IHS",
AR1358="Sharing","Partners",
AR1358="Sites strategiques &amp; DataCenter","SST &amp; DC",
AR1358="Exclu","Exclu",
AR1358="SAT","SAT",
AR1358="SPARE-ISSUE","SPARE-ISSUE",
AR1358="Fiber CAmtel","TRANS_FO_CAMTEL",
AR1358="Fiber AOF","Fiber AOF",
AR1358="Projet OCM (HUAWEI)","TRAVAUX-HUAWEI",
AR1358="Projet OCM (NOKIA)","TRAVAUX-NOKIA",
AR1358="ACCESS-ISSUE","ACCESS-ISSUE",
AR1358="Projet OCM (ZTE, NOKIA, autres projets)","TRAVAUX OCM",
AR1358="No root CAuse","No root cause",
AR1358="ODU HS","PDH",
AR1358="IP &amp; VLAN","PDH",
AR1358="Warehouse HUAWEI","SPARE-ISSUE",
AR1358="SPARE-HS","SPARE-ISSUE",
AR1358="Power Telco","BSS",AR1358="no impacts","no impacts"
),"")</f>
        <v>No root cause</v>
      </c>
      <c r="AQ1358" s="40" t="str" cm="1">
        <f t="array" ref="AQ1358">IFERROR(_xlfn.IFS(
AR1358="MPR ISSUE","TX ISSUE",
AR1358="BSS Hardware Issue","RAN ISSUE",
AR1358="Sites strategiques, MLL, Pylone, etc.","ENVTECH",
AR1358="AKTIVCO DEFAUT GE &amp; POWER Cabinet","POWER ISSUE",
AR1358="AKTIVCO Coupure ENEO &amp; Baisse de tension","POWER ISSUE",
AR1358="Coupure ENEO &amp; Baisse de tension","POWER ISSUE",
AR1358="Defaut GE &amp; POWER Cabinet","POWER ISSUE",
AR1358="Sharing","POWER ISSUE",
AR1358="Sites strategiques &amp; DataCenter","POWER ISSUE",
AR1358="Exclu","Exclu",
AR1358="SAT","TX ISSUE",
AR1358="SPARE-ISSUE","SPARE-ISSUE",
AR1358="Fiber CAmtel","TX ISSUE",
AR1358="Fiber AOF","TX ISSUE",
AR1358="Projet OCM (HUAWEI)","TRAVAUX-HUAWEI",
AR1358="Projet OCM (NOKIA)","TRAVAUX -NOKIA",
AR1358="ACCESS-ISSUE","ACCESS-ISSUE",
AR1358="Projet OCM (ZTE, NOKIA, autres projets)","TRAVAUX OCM",
AR1358="No root CAuse","No root cause",
AR1358="ODU HS","TX ISSUE",
AR1358="IP &amp; VLAN","TX ISSUE",
AR1358="Warehouse HUAWEI","SPARE-ISSUE",
AR1358="SPARE-HS","SPARE-ISSUE",
AR1358="Power Telco","RAN ISSUE",AR1358="no impacts","no impacts"
),"")</f>
        <v>No root cause</v>
      </c>
      <c r="AR1358" s="59" t="s">
        <v>5343</v>
      </c>
      <c r="AS1358" s="40" t="str" cm="1">
        <f t="array" ref="AS1358">IFERROR(_xlfn.IFS(
AR1358="MPR ISSUE","ACTIVE",
AR1358="BSS Hardware Issue","ACTIVE",
AR1358="Sites strategiques, MLL, Pylone, etc.","PASSIVE",
AR1358="AKTIVCO DEFAUT GE &amp; POWER Cabinet","PASSIVE",
AR1358="AKTIVCO Coupure ENEO &amp; Baisse de tension","PASSIVE",
AR1358="Coupure ENEO &amp; Baisse de tension","PASSIVE",
AR1358="Defaut GE &amp; POWER Cabinet","PASSIVE",
AR1358="Sharing","PASSIVE",
AR1358="Sites strategiques &amp; DataCenter","PASSIVE",
AR1358="Exclu","Exclu",
AR1358="SAT","ACTIVE",
AR1358="SPARE-ISSUE","SPARE-ISSUE",
AR1358="Fiber CAmtel","ACTIVE",
AR1358="Fiber AOF","ACTIVE",
AR1358="Projet OCM (HUAWEI)","PLANNED WORKS",
AR1358="Projet OCM (NOKIA)","PLANNED WORKS",
AR1358="ACCESS-ISSUE","ACCESS-ISSUE",
AR1358="Projet OCM (ZTE, NOKIA, autres projets)","PLANNED WORKS",
AR1358="No root CAuse","No root cause",
AR1358="ODU HS","ACTIVE",
AR1358="IP &amp; VLAN","ACTIVE",
AR1358="Warehouse HUAWEI","SPARE-ISSUE",
AR1358="SPARE-HS","SPARE-ISSUE",
AR1358="Power Telco","ACTIVE", AR1358="no impacts","no impacts"
),"")</f>
        <v>No root cause</v>
      </c>
      <c r="AT1358" s="99" t="s">
        <v>5661</v>
      </c>
      <c r="AU1358" s="99" t="s">
        <v>5237</v>
      </c>
      <c r="AW1358" s="17"/>
      <c r="AX1358" s="17" t="s">
        <v>5536</v>
      </c>
      <c r="AY1358" s="17"/>
      <c r="AZ1358" s="17" t="s">
        <v>5536</v>
      </c>
      <c r="BA1358" s="7"/>
      <c r="BC1358" s="18"/>
      <c r="BD1358" s="18"/>
      <c r="BE1358" s="18"/>
      <c r="BF1358" s="18"/>
      <c r="BG1358" s="18"/>
      <c r="BH1358" s="18"/>
      <c r="BI1358" s="18"/>
      <c r="BJ1358" s="18"/>
      <c r="BK1358" s="18"/>
      <c r="BM1358" s="18"/>
      <c r="BN1358" s="18"/>
      <c r="BO1358" s="18"/>
      <c r="BP1358" s="9" t="s">
        <v>5661</v>
      </c>
      <c r="BQ1358" s="14"/>
      <c r="BR1358" s="102" t="s">
        <v>5536</v>
      </c>
      <c r="BS1358" s="14"/>
      <c r="BT1358" s="14"/>
      <c r="BU1358" s="9"/>
      <c r="BV1358" s="9"/>
      <c r="BW1358" s="9"/>
    </row>
    <row r="1359" spans="1:75" x14ac:dyDescent="0.35">
      <c r="A1359" s="1" t="s">
        <v>2806</v>
      </c>
      <c r="B1359" s="8" t="s">
        <v>2807</v>
      </c>
      <c r="C1359" s="3" t="s">
        <v>38</v>
      </c>
      <c r="D1359" s="1" t="s">
        <v>11</v>
      </c>
      <c r="E1359" s="1" t="s">
        <v>12</v>
      </c>
      <c r="F1359" s="3" t="s">
        <v>37</v>
      </c>
      <c r="G1359" s="1" t="s">
        <v>38</v>
      </c>
      <c r="H1359" s="30" t="s">
        <v>5587</v>
      </c>
      <c r="I1359" s="27">
        <v>0</v>
      </c>
      <c r="J1359" s="27">
        <v>0</v>
      </c>
      <c r="K1359" s="27">
        <v>0</v>
      </c>
      <c r="L1359" s="27">
        <v>0.61568473859482431</v>
      </c>
      <c r="M1359" s="27">
        <v>0</v>
      </c>
      <c r="N1359" s="27">
        <v>0</v>
      </c>
      <c r="O1359" s="27">
        <v>0</v>
      </c>
      <c r="P1359" s="27">
        <v>0</v>
      </c>
      <c r="Q1359" s="27">
        <v>0</v>
      </c>
      <c r="R1359" s="27">
        <v>0</v>
      </c>
      <c r="S1359" s="80">
        <v>0</v>
      </c>
      <c r="T1359" s="80">
        <v>0</v>
      </c>
      <c r="U1359" s="80">
        <v>0</v>
      </c>
      <c r="V1359" s="80">
        <v>0</v>
      </c>
      <c r="W1359" s="80">
        <v>0</v>
      </c>
      <c r="X1359" s="80">
        <v>1.0841409056795452</v>
      </c>
      <c r="Y1359" s="80">
        <v>0.65636655223680562</v>
      </c>
      <c r="Z1359" s="80">
        <v>0</v>
      </c>
      <c r="AA1359" s="80">
        <v>0</v>
      </c>
      <c r="AB1359" s="80">
        <v>0</v>
      </c>
      <c r="AC1359" s="80">
        <v>0</v>
      </c>
      <c r="AD1359" s="80">
        <v>0</v>
      </c>
      <c r="AE1359" s="80">
        <v>0</v>
      </c>
      <c r="AF1359" s="80">
        <v>0</v>
      </c>
      <c r="AG1359" s="80"/>
      <c r="AH1359" s="80">
        <v>0</v>
      </c>
      <c r="AI1359" s="80">
        <v>0</v>
      </c>
      <c r="AJ1359" s="80">
        <v>0</v>
      </c>
      <c r="AK1359" s="80">
        <v>0</v>
      </c>
      <c r="AL1359" s="80">
        <v>0</v>
      </c>
      <c r="AM1359" s="80">
        <v>0</v>
      </c>
      <c r="AN1359" s="41" t="s">
        <v>5558</v>
      </c>
      <c r="AO1359" s="41"/>
      <c r="AP1359" s="40" t="str" cm="1">
        <f t="array" ref="AP1359">IFERROR(_xlfn.IFS(
AR1359="MPR ISSUE","PDH",
AR1359="BSS Hardware Issue","BSS",
AR1359="Sites strategiques, MLL, Pylone, etc.","ENVTECH",
AR1359="AKTIVCO DEFAUT GE &amp; POWER Cabinet","AKTIVCO",
AR1359="AKTIVCO Coupure ENEO &amp; Baisse de tension","AKTIVCO GRID ONLY",
AR1359="Coupure ENEO &amp; Baisse de tension","IHS GRID ONLY",
AR1359="Defaut GE &amp; POWER Cabinet","IHS",
AR1359="Sharing","Partners",
AR1359="Sites strategiques &amp; DataCenter","SST &amp; DC",
AR1359="Exclu","Exclu",
AR1359="SAT","SAT",
AR1359="SPARE-ISSUE","SPARE-ISSUE",
AR1359="Fiber CAmtel","TRANS_FO_CAMTEL",
AR1359="Fiber AOF","Fiber AOF",
AR1359="Projet OCM (HUAWEI)","TRAVAUX-HUAWEI",
AR1359="Projet OCM (NOKIA)","TRAVAUX-NOKIA",
AR1359="ACCESS-ISSUE","ACCESS-ISSUE",
AR1359="Projet OCM (ZTE, NOKIA, autres projets)","TRAVAUX OCM",
AR1359="No root CAuse","No root cause",
AR1359="ODU HS","PDH",
AR1359="IP &amp; VLAN","PDH",
AR1359="Warehouse HUAWEI","SPARE-ISSUE",
AR1359="SPARE-HS","SPARE-ISSUE",
AR1359="Power Telco","BSS",AR1359="no impacts","no impacts"
),"")</f>
        <v>No root cause</v>
      </c>
      <c r="AQ1359" s="40" t="str" cm="1">
        <f t="array" ref="AQ1359">IFERROR(_xlfn.IFS(
AR1359="MPR ISSUE","TX ISSUE",
AR1359="BSS Hardware Issue","RAN ISSUE",
AR1359="Sites strategiques, MLL, Pylone, etc.","ENVTECH",
AR1359="AKTIVCO DEFAUT GE &amp; POWER Cabinet","POWER ISSUE",
AR1359="AKTIVCO Coupure ENEO &amp; Baisse de tension","POWER ISSUE",
AR1359="Coupure ENEO &amp; Baisse de tension","POWER ISSUE",
AR1359="Defaut GE &amp; POWER Cabinet","POWER ISSUE",
AR1359="Sharing","POWER ISSUE",
AR1359="Sites strategiques &amp; DataCenter","POWER ISSUE",
AR1359="Exclu","Exclu",
AR1359="SAT","TX ISSUE",
AR1359="SPARE-ISSUE","SPARE-ISSUE",
AR1359="Fiber CAmtel","TX ISSUE",
AR1359="Fiber AOF","TX ISSUE",
AR1359="Projet OCM (HUAWEI)","TRAVAUX-HUAWEI",
AR1359="Projet OCM (NOKIA)","TRAVAUX -NOKIA",
AR1359="ACCESS-ISSUE","ACCESS-ISSUE",
AR1359="Projet OCM (ZTE, NOKIA, autres projets)","TRAVAUX OCM",
AR1359="No root CAuse","No root cause",
AR1359="ODU HS","TX ISSUE",
AR1359="IP &amp; VLAN","TX ISSUE",
AR1359="Warehouse HUAWEI","SPARE-ISSUE",
AR1359="SPARE-HS","SPARE-ISSUE",
AR1359="Power Telco","RAN ISSUE",AR1359="no impacts","no impacts"
),"")</f>
        <v>No root cause</v>
      </c>
      <c r="AR1359" s="59" t="s">
        <v>5343</v>
      </c>
      <c r="AS1359" s="40" t="str" cm="1">
        <f t="array" ref="AS1359">IFERROR(_xlfn.IFS(
AR1359="MPR ISSUE","ACTIVE",
AR1359="BSS Hardware Issue","ACTIVE",
AR1359="Sites strategiques, MLL, Pylone, etc.","PASSIVE",
AR1359="AKTIVCO DEFAUT GE &amp; POWER Cabinet","PASSIVE",
AR1359="AKTIVCO Coupure ENEO &amp; Baisse de tension","PASSIVE",
AR1359="Coupure ENEO &amp; Baisse de tension","PASSIVE",
AR1359="Defaut GE &amp; POWER Cabinet","PASSIVE",
AR1359="Sharing","PASSIVE",
AR1359="Sites strategiques &amp; DataCenter","PASSIVE",
AR1359="Exclu","Exclu",
AR1359="SAT","ACTIVE",
AR1359="SPARE-ISSUE","SPARE-ISSUE",
AR1359="Fiber CAmtel","ACTIVE",
AR1359="Fiber AOF","ACTIVE",
AR1359="Projet OCM (HUAWEI)","PLANNED WORKS",
AR1359="Projet OCM (NOKIA)","PLANNED WORKS",
AR1359="ACCESS-ISSUE","ACCESS-ISSUE",
AR1359="Projet OCM (ZTE, NOKIA, autres projets)","PLANNED WORKS",
AR1359="No root CAuse","No root cause",
AR1359="ODU HS","ACTIVE",
AR1359="IP &amp; VLAN","ACTIVE",
AR1359="Warehouse HUAWEI","SPARE-ISSUE",
AR1359="SPARE-HS","SPARE-ISSUE",
AR1359="Power Telco","ACTIVE", AR1359="no impacts","no impacts"
),"")</f>
        <v>No root cause</v>
      </c>
      <c r="AT1359" s="99" t="s">
        <v>5661</v>
      </c>
      <c r="AU1359" s="99" t="s">
        <v>2807</v>
      </c>
      <c r="AW1359" s="17"/>
      <c r="AX1359" s="17" t="s">
        <v>5536</v>
      </c>
      <c r="AY1359" s="17"/>
      <c r="AZ1359" s="17" t="s">
        <v>5536</v>
      </c>
      <c r="BA1359" s="7"/>
      <c r="BC1359" s="18"/>
      <c r="BD1359" s="18"/>
      <c r="BE1359" s="18"/>
      <c r="BF1359" s="18"/>
      <c r="BG1359" s="18"/>
      <c r="BH1359" s="18"/>
      <c r="BI1359" s="18"/>
      <c r="BJ1359" s="18"/>
      <c r="BK1359" s="18"/>
      <c r="BM1359" s="18"/>
      <c r="BN1359" s="18"/>
      <c r="BO1359" s="18"/>
      <c r="BP1359" s="9" t="s">
        <v>5661</v>
      </c>
      <c r="BQ1359" s="14"/>
      <c r="BR1359" s="102" t="s">
        <v>5536</v>
      </c>
      <c r="BS1359" s="14"/>
      <c r="BT1359" s="14"/>
      <c r="BU1359" s="9"/>
      <c r="BV1359" s="9"/>
      <c r="BW1359" s="9"/>
    </row>
    <row r="1360" spans="1:75" x14ac:dyDescent="0.35">
      <c r="A1360" s="1" t="s">
        <v>5292</v>
      </c>
      <c r="B1360" s="8" t="s">
        <v>5293</v>
      </c>
      <c r="C1360" s="3" t="s">
        <v>51</v>
      </c>
      <c r="D1360" s="1" t="s">
        <v>11</v>
      </c>
      <c r="E1360" s="1" t="s">
        <v>154</v>
      </c>
      <c r="F1360" s="3" t="s">
        <v>51</v>
      </c>
      <c r="G1360" s="1" t="s">
        <v>5294</v>
      </c>
      <c r="H1360" s="28" t="s">
        <v>5601</v>
      </c>
      <c r="I1360" s="27">
        <v>0</v>
      </c>
      <c r="J1360" s="27">
        <v>0</v>
      </c>
      <c r="K1360" s="27">
        <v>0</v>
      </c>
      <c r="L1360" s="27">
        <v>0</v>
      </c>
      <c r="M1360" s="27">
        <v>0</v>
      </c>
      <c r="N1360" s="27">
        <v>0</v>
      </c>
      <c r="O1360" s="27">
        <v>0</v>
      </c>
      <c r="P1360" s="27">
        <v>0</v>
      </c>
      <c r="Q1360" s="27">
        <v>0</v>
      </c>
      <c r="R1360" s="27">
        <v>0</v>
      </c>
      <c r="S1360" s="80">
        <v>0</v>
      </c>
      <c r="T1360" s="80">
        <v>0</v>
      </c>
      <c r="U1360" s="80">
        <v>0</v>
      </c>
      <c r="V1360" s="80">
        <v>3.5137779547017547</v>
      </c>
      <c r="W1360" s="80">
        <v>1.3585157505143637</v>
      </c>
      <c r="X1360" s="80">
        <v>1.2956649345238604</v>
      </c>
      <c r="Y1360" s="80">
        <v>0.65313840306135551</v>
      </c>
      <c r="Z1360" s="80">
        <v>0</v>
      </c>
      <c r="AA1360" s="80">
        <v>0</v>
      </c>
      <c r="AB1360" s="80">
        <v>0</v>
      </c>
      <c r="AC1360" s="80">
        <v>0</v>
      </c>
      <c r="AD1360" s="80">
        <v>0</v>
      </c>
      <c r="AE1360" s="80">
        <v>0</v>
      </c>
      <c r="AF1360" s="80">
        <v>0</v>
      </c>
      <c r="AG1360" s="80"/>
      <c r="AH1360" s="80">
        <v>0</v>
      </c>
      <c r="AI1360" s="80">
        <v>0</v>
      </c>
      <c r="AJ1360" s="80">
        <v>0</v>
      </c>
      <c r="AK1360" s="80">
        <v>0</v>
      </c>
      <c r="AL1360" s="80">
        <v>0</v>
      </c>
      <c r="AM1360" s="80">
        <v>0</v>
      </c>
      <c r="AN1360" s="41" t="s">
        <v>5591</v>
      </c>
      <c r="AO1360" s="41"/>
      <c r="AP1360" s="40" t="str" cm="1">
        <f t="array" ref="AP1360">IFERROR(_xlfn.IFS(
AR1360="MPR ISSUE","PDH",
AR1360="BSS Hardware Issue","BSS",
AR1360="Sites strategiques, MLL, Pylone, etc.","ENVTECH",
AR1360="AKTIVCO DEFAUT GE &amp; POWER Cabinet","AKTIVCO",
AR1360="AKTIVCO Coupure ENEO &amp; Baisse de tension","AKTIVCO GRID ONLY",
AR1360="Coupure ENEO &amp; Baisse de tension","IHS GRID ONLY",
AR1360="Defaut GE &amp; POWER Cabinet","IHS",
AR1360="Sharing","Partners",
AR1360="Sites strategiques &amp; DataCenter","SST &amp; DC",
AR1360="Exclu","Exclu",
AR1360="SAT","SAT",
AR1360="SPARE-ISSUE","SPARE-ISSUE",
AR1360="Fiber CAmtel","TRANS_FO_CAMTEL",
AR1360="Fiber AOF","Fiber AOF",
AR1360="Projet OCM (HUAWEI)","TRAVAUX-HUAWEI",
AR1360="Projet OCM (NOKIA)","TRAVAUX-NOKIA",
AR1360="ACCESS-ISSUE","ACCESS-ISSUE",
AR1360="Projet OCM (ZTE, NOKIA, autres projets)","TRAVAUX OCM",
AR1360="No root CAuse","No root cause",
AR1360="ODU HS","PDH",
AR1360="IP &amp; VLAN","PDH",
AR1360="Warehouse HUAWEI","SPARE-ISSUE",
AR1360="SPARE-HS","SPARE-ISSUE",
AR1360="Power Telco","BSS",AR1360="no impacts","no impacts"
),"")</f>
        <v>No root cause</v>
      </c>
      <c r="AQ1360" s="40" t="str" cm="1">
        <f t="array" ref="AQ1360">IFERROR(_xlfn.IFS(
AR1360="MPR ISSUE","TX ISSUE",
AR1360="BSS Hardware Issue","RAN ISSUE",
AR1360="Sites strategiques, MLL, Pylone, etc.","ENVTECH",
AR1360="AKTIVCO DEFAUT GE &amp; POWER Cabinet","POWER ISSUE",
AR1360="AKTIVCO Coupure ENEO &amp; Baisse de tension","POWER ISSUE",
AR1360="Coupure ENEO &amp; Baisse de tension","POWER ISSUE",
AR1360="Defaut GE &amp; POWER Cabinet","POWER ISSUE",
AR1360="Sharing","POWER ISSUE",
AR1360="Sites strategiques &amp; DataCenter","POWER ISSUE",
AR1360="Exclu","Exclu",
AR1360="SAT","TX ISSUE",
AR1360="SPARE-ISSUE","SPARE-ISSUE",
AR1360="Fiber CAmtel","TX ISSUE",
AR1360="Fiber AOF","TX ISSUE",
AR1360="Projet OCM (HUAWEI)","TRAVAUX-HUAWEI",
AR1360="Projet OCM (NOKIA)","TRAVAUX -NOKIA",
AR1360="ACCESS-ISSUE","ACCESS-ISSUE",
AR1360="Projet OCM (ZTE, NOKIA, autres projets)","TRAVAUX OCM",
AR1360="No root CAuse","No root cause",
AR1360="ODU HS","TX ISSUE",
AR1360="IP &amp; VLAN","TX ISSUE",
AR1360="Warehouse HUAWEI","SPARE-ISSUE",
AR1360="SPARE-HS","SPARE-ISSUE",
AR1360="Power Telco","RAN ISSUE",AR1360="no impacts","no impacts"
),"")</f>
        <v>No root cause</v>
      </c>
      <c r="AR1360" s="59" t="s">
        <v>5343</v>
      </c>
      <c r="AS1360" s="40" t="str" cm="1">
        <f t="array" ref="AS1360">IFERROR(_xlfn.IFS(
AR1360="MPR ISSUE","ACTIVE",
AR1360="BSS Hardware Issue","ACTIVE",
AR1360="Sites strategiques, MLL, Pylone, etc.","PASSIVE",
AR1360="AKTIVCO DEFAUT GE &amp; POWER Cabinet","PASSIVE",
AR1360="AKTIVCO Coupure ENEO &amp; Baisse de tension","PASSIVE",
AR1360="Coupure ENEO &amp; Baisse de tension","PASSIVE",
AR1360="Defaut GE &amp; POWER Cabinet","PASSIVE",
AR1360="Sharing","PASSIVE",
AR1360="Sites strategiques &amp; DataCenter","PASSIVE",
AR1360="Exclu","Exclu",
AR1360="SAT","ACTIVE",
AR1360="SPARE-ISSUE","SPARE-ISSUE",
AR1360="Fiber CAmtel","ACTIVE",
AR1360="Fiber AOF","ACTIVE",
AR1360="Projet OCM (HUAWEI)","PLANNED WORKS",
AR1360="Projet OCM (NOKIA)","PLANNED WORKS",
AR1360="ACCESS-ISSUE","ACCESS-ISSUE",
AR1360="Projet OCM (ZTE, NOKIA, autres projets)","PLANNED WORKS",
AR1360="No root CAuse","No root cause",
AR1360="ODU HS","ACTIVE",
AR1360="IP &amp; VLAN","ACTIVE",
AR1360="Warehouse HUAWEI","SPARE-ISSUE",
AR1360="SPARE-HS","SPARE-ISSUE",
AR1360="Power Telco","ACTIVE", AR1360="no impacts","no impacts"
),"")</f>
        <v>No root cause</v>
      </c>
      <c r="AT1360" s="99" t="s">
        <v>6514</v>
      </c>
      <c r="AU1360" s="107" t="s">
        <v>465</v>
      </c>
      <c r="AV1360" s="9" t="s">
        <v>6177</v>
      </c>
      <c r="AW1360" s="17" t="s">
        <v>6079</v>
      </c>
      <c r="AX1360" s="17" t="s">
        <v>5536</v>
      </c>
      <c r="AY1360" s="17"/>
      <c r="AZ1360" s="17" t="s">
        <v>5536</v>
      </c>
      <c r="BA1360" s="7"/>
      <c r="BC1360" s="18"/>
      <c r="BD1360" s="18"/>
      <c r="BE1360" s="18"/>
      <c r="BF1360" s="18"/>
      <c r="BG1360" s="18"/>
      <c r="BH1360" s="18"/>
      <c r="BI1360" s="18"/>
      <c r="BJ1360" s="18"/>
      <c r="BK1360" s="18"/>
      <c r="BM1360" s="18"/>
      <c r="BN1360" s="18"/>
      <c r="BO1360" s="18"/>
      <c r="BP1360" s="9" t="s">
        <v>5661</v>
      </c>
      <c r="BQ1360" s="14"/>
      <c r="BR1360" s="102" t="s">
        <v>5536</v>
      </c>
      <c r="BS1360" s="14"/>
      <c r="BT1360" s="14"/>
      <c r="BU1360" s="9"/>
      <c r="BV1360" s="9"/>
      <c r="BW1360" s="9"/>
    </row>
    <row r="1361" spans="1:75" x14ac:dyDescent="0.35">
      <c r="A1361" s="1" t="s">
        <v>5017</v>
      </c>
      <c r="B1361" s="8" t="s">
        <v>5018</v>
      </c>
      <c r="C1361" s="3" t="s">
        <v>13</v>
      </c>
      <c r="D1361" s="1" t="s">
        <v>11</v>
      </c>
      <c r="E1361" s="1" t="s">
        <v>12</v>
      </c>
      <c r="F1361" s="3" t="s">
        <v>13</v>
      </c>
      <c r="G1361" s="1" t="s">
        <v>1430</v>
      </c>
      <c r="H1361" s="28" t="s">
        <v>5589</v>
      </c>
      <c r="I1361" s="27">
        <v>0</v>
      </c>
      <c r="J1361" s="27">
        <v>0</v>
      </c>
      <c r="K1361" s="27">
        <v>0</v>
      </c>
      <c r="L1361" s="27">
        <v>0</v>
      </c>
      <c r="M1361" s="27">
        <v>0</v>
      </c>
      <c r="N1361" s="27">
        <v>0</v>
      </c>
      <c r="O1361" s="27">
        <v>0</v>
      </c>
      <c r="P1361" s="27">
        <v>0</v>
      </c>
      <c r="Q1361" s="27">
        <v>0</v>
      </c>
      <c r="R1361" s="27">
        <v>0</v>
      </c>
      <c r="S1361" s="80">
        <v>0</v>
      </c>
      <c r="T1361" s="80">
        <v>0</v>
      </c>
      <c r="U1361" s="80">
        <v>0</v>
      </c>
      <c r="V1361" s="80">
        <v>0</v>
      </c>
      <c r="W1361" s="80">
        <v>7.8024722272160449</v>
      </c>
      <c r="X1361" s="80">
        <v>10.29308740900543</v>
      </c>
      <c r="Y1361" s="80">
        <v>0.65287087688659462</v>
      </c>
      <c r="Z1361" s="80">
        <v>0</v>
      </c>
      <c r="AA1361" s="80">
        <v>0</v>
      </c>
      <c r="AB1361" s="80">
        <v>0</v>
      </c>
      <c r="AC1361" s="80">
        <v>0</v>
      </c>
      <c r="AD1361" s="80">
        <v>0</v>
      </c>
      <c r="AE1361" s="80">
        <v>0</v>
      </c>
      <c r="AF1361" s="80">
        <v>0</v>
      </c>
      <c r="AG1361" s="80"/>
      <c r="AH1361" s="80">
        <v>0</v>
      </c>
      <c r="AI1361" s="80">
        <v>0</v>
      </c>
      <c r="AJ1361" s="80">
        <v>0</v>
      </c>
      <c r="AK1361" s="80">
        <v>0</v>
      </c>
      <c r="AL1361" s="80">
        <v>0</v>
      </c>
      <c r="AM1361" s="80">
        <v>0</v>
      </c>
      <c r="AN1361" s="41" t="s">
        <v>5591</v>
      </c>
      <c r="AO1361" s="41"/>
      <c r="AP1361" s="40" t="str" cm="1">
        <f t="array" ref="AP1361">IFERROR(_xlfn.IFS(
AR1361="MPR ISSUE","PDH",
AR1361="BSS Hardware Issue","BSS",
AR1361="Sites strategiques, MLL, Pylone, etc.","ENVTECH",
AR1361="AKTIVCO DEFAUT GE &amp; POWER Cabinet","AKTIVCO",
AR1361="AKTIVCO Coupure ENEO &amp; Baisse de tension","AKTIVCO GRID ONLY",
AR1361="Coupure ENEO &amp; Baisse de tension","IHS GRID ONLY",
AR1361="Defaut GE &amp; POWER Cabinet","IHS",
AR1361="Sharing","Partners",
AR1361="Sites strategiques &amp; DataCenter","SST &amp; DC",
AR1361="Exclu","Exclu",
AR1361="SAT","SAT",
AR1361="SPARE-ISSUE","SPARE-ISSUE",
AR1361="Fiber CAmtel","TRANS_FO_CAMTEL",
AR1361="Fiber AOF","Fiber AOF",
AR1361="Projet OCM (HUAWEI)","TRAVAUX-HUAWEI",
AR1361="Projet OCM (NOKIA)","TRAVAUX-NOKIA",
AR1361="ACCESS-ISSUE","ACCESS-ISSUE",
AR1361="Projet OCM (ZTE, NOKIA, autres projets)","TRAVAUX OCM",
AR1361="No root CAuse","No root cause",
AR1361="ODU HS","PDH",
AR1361="IP &amp; VLAN","PDH",
AR1361="Warehouse HUAWEI","SPARE-ISSUE",
AR1361="SPARE-HS","SPARE-ISSUE",
AR1361="Power Telco","BSS",AR1361="no impacts","no impacts"
),"")</f>
        <v>No root cause</v>
      </c>
      <c r="AQ1361" s="40" t="str" cm="1">
        <f t="array" ref="AQ1361">IFERROR(_xlfn.IFS(
AR1361="MPR ISSUE","TX ISSUE",
AR1361="BSS Hardware Issue","RAN ISSUE",
AR1361="Sites strategiques, MLL, Pylone, etc.","ENVTECH",
AR1361="AKTIVCO DEFAUT GE &amp; POWER Cabinet","POWER ISSUE",
AR1361="AKTIVCO Coupure ENEO &amp; Baisse de tension","POWER ISSUE",
AR1361="Coupure ENEO &amp; Baisse de tension","POWER ISSUE",
AR1361="Defaut GE &amp; POWER Cabinet","POWER ISSUE",
AR1361="Sharing","POWER ISSUE",
AR1361="Sites strategiques &amp; DataCenter","POWER ISSUE",
AR1361="Exclu","Exclu",
AR1361="SAT","TX ISSUE",
AR1361="SPARE-ISSUE","SPARE-ISSUE",
AR1361="Fiber CAmtel","TX ISSUE",
AR1361="Fiber AOF","TX ISSUE",
AR1361="Projet OCM (HUAWEI)","TRAVAUX-HUAWEI",
AR1361="Projet OCM (NOKIA)","TRAVAUX -NOKIA",
AR1361="ACCESS-ISSUE","ACCESS-ISSUE",
AR1361="Projet OCM (ZTE, NOKIA, autres projets)","TRAVAUX OCM",
AR1361="No root CAuse","No root cause",
AR1361="ODU HS","TX ISSUE",
AR1361="IP &amp; VLAN","TX ISSUE",
AR1361="Warehouse HUAWEI","SPARE-ISSUE",
AR1361="SPARE-HS","SPARE-ISSUE",
AR1361="Power Telco","RAN ISSUE",AR1361="no impacts","no impacts"
),"")</f>
        <v>No root cause</v>
      </c>
      <c r="AR1361" s="59" t="s">
        <v>5343</v>
      </c>
      <c r="AS1361" s="40" t="str" cm="1">
        <f t="array" ref="AS1361">IFERROR(_xlfn.IFS(
AR1361="MPR ISSUE","ACTIVE",
AR1361="BSS Hardware Issue","ACTIVE",
AR1361="Sites strategiques, MLL, Pylone, etc.","PASSIVE",
AR1361="AKTIVCO DEFAUT GE &amp; POWER Cabinet","PASSIVE",
AR1361="AKTIVCO Coupure ENEO &amp; Baisse de tension","PASSIVE",
AR1361="Coupure ENEO &amp; Baisse de tension","PASSIVE",
AR1361="Defaut GE &amp; POWER Cabinet","PASSIVE",
AR1361="Sharing","PASSIVE",
AR1361="Sites strategiques &amp; DataCenter","PASSIVE",
AR1361="Exclu","Exclu",
AR1361="SAT","ACTIVE",
AR1361="SPARE-ISSUE","SPARE-ISSUE",
AR1361="Fiber CAmtel","ACTIVE",
AR1361="Fiber AOF","ACTIVE",
AR1361="Projet OCM (HUAWEI)","PLANNED WORKS",
AR1361="Projet OCM (NOKIA)","PLANNED WORKS",
AR1361="ACCESS-ISSUE","ACCESS-ISSUE",
AR1361="Projet OCM (ZTE, NOKIA, autres projets)","PLANNED WORKS",
AR1361="No root CAuse","No root cause",
AR1361="ODU HS","ACTIVE",
AR1361="IP &amp; VLAN","ACTIVE",
AR1361="Warehouse HUAWEI","SPARE-ISSUE",
AR1361="SPARE-HS","SPARE-ISSUE",
AR1361="Power Telco","ACTIVE", AR1361="no impacts","no impacts"
),"")</f>
        <v>No root cause</v>
      </c>
      <c r="AT1361" s="99" t="s">
        <v>5661</v>
      </c>
      <c r="AU1361" s="99" t="s">
        <v>5018</v>
      </c>
      <c r="AW1361" s="17"/>
      <c r="AX1361" s="17" t="s">
        <v>5536</v>
      </c>
      <c r="AY1361" s="17"/>
      <c r="AZ1361" s="17" t="s">
        <v>5536</v>
      </c>
      <c r="BA1361" s="7"/>
      <c r="BC1361" s="18"/>
      <c r="BD1361" s="18"/>
      <c r="BE1361" s="18"/>
      <c r="BF1361" s="18"/>
      <c r="BG1361" s="18"/>
      <c r="BH1361" s="18"/>
      <c r="BI1361" s="18"/>
      <c r="BJ1361" s="18"/>
      <c r="BK1361" s="18"/>
      <c r="BM1361" s="18"/>
      <c r="BN1361" s="18"/>
      <c r="BO1361" s="18"/>
      <c r="BP1361" s="9" t="s">
        <v>5661</v>
      </c>
      <c r="BQ1361" s="14"/>
      <c r="BR1361" s="102" t="s">
        <v>5536</v>
      </c>
      <c r="BS1361" s="14"/>
      <c r="BT1361" s="14"/>
      <c r="BU1361" s="9"/>
      <c r="BV1361" s="9"/>
      <c r="BW1361" s="9"/>
    </row>
    <row r="1362" spans="1:75" x14ac:dyDescent="0.35">
      <c r="A1362" s="1" t="s">
        <v>1547</v>
      </c>
      <c r="B1362" s="8" t="s">
        <v>1548</v>
      </c>
      <c r="C1362" s="3" t="s">
        <v>13</v>
      </c>
      <c r="D1362" s="1" t="s">
        <v>21</v>
      </c>
      <c r="E1362" s="1" t="s">
        <v>986</v>
      </c>
      <c r="F1362" s="3" t="s">
        <v>13</v>
      </c>
      <c r="G1362" s="1" t="s">
        <v>1430</v>
      </c>
      <c r="H1362" s="28" t="s">
        <v>5589</v>
      </c>
      <c r="I1362" s="27">
        <v>0</v>
      </c>
      <c r="J1362" s="27">
        <v>0</v>
      </c>
      <c r="K1362" s="27">
        <v>0</v>
      </c>
      <c r="L1362" s="27">
        <v>0</v>
      </c>
      <c r="M1362" s="27">
        <v>0</v>
      </c>
      <c r="N1362" s="27">
        <v>0</v>
      </c>
      <c r="O1362" s="27">
        <v>0</v>
      </c>
      <c r="P1362" s="27">
        <v>0</v>
      </c>
      <c r="Q1362" s="27">
        <v>0</v>
      </c>
      <c r="R1362" s="27">
        <v>0</v>
      </c>
      <c r="S1362" s="80">
        <v>0</v>
      </c>
      <c r="T1362" s="80">
        <v>0</v>
      </c>
      <c r="U1362" s="80">
        <v>0</v>
      </c>
      <c r="V1362" s="80">
        <v>1.4981465786612564E-3</v>
      </c>
      <c r="W1362" s="80">
        <v>7.7486816310107791</v>
      </c>
      <c r="X1362" s="80">
        <v>10.071878932634769</v>
      </c>
      <c r="Y1362" s="80">
        <v>0.64411385343275318</v>
      </c>
      <c r="Z1362" s="80">
        <v>0</v>
      </c>
      <c r="AA1362" s="80">
        <v>0</v>
      </c>
      <c r="AB1362" s="80">
        <v>0</v>
      </c>
      <c r="AC1362" s="80">
        <v>0</v>
      </c>
      <c r="AD1362" s="80">
        <v>0</v>
      </c>
      <c r="AE1362" s="80">
        <v>0</v>
      </c>
      <c r="AF1362" s="80">
        <v>0</v>
      </c>
      <c r="AG1362" s="80"/>
      <c r="AH1362" s="80">
        <v>0</v>
      </c>
      <c r="AI1362" s="80">
        <v>0</v>
      </c>
      <c r="AJ1362" s="80">
        <v>0</v>
      </c>
      <c r="AK1362" s="80">
        <v>0</v>
      </c>
      <c r="AL1362" s="80">
        <v>0</v>
      </c>
      <c r="AM1362" s="80">
        <v>0</v>
      </c>
      <c r="AN1362" s="41" t="s">
        <v>5591</v>
      </c>
      <c r="AO1362" s="41"/>
      <c r="AP1362" s="40" t="str" cm="1">
        <f t="array" ref="AP1362">IFERROR(_xlfn.IFS(
AR1362="MPR ISSUE","PDH",
AR1362="BSS Hardware Issue","BSS",
AR1362="Sites strategiques, MLL, Pylone, etc.","ENVTECH",
AR1362="AKTIVCO DEFAUT GE &amp; POWER Cabinet","AKTIVCO",
AR1362="AKTIVCO Coupure ENEO &amp; Baisse de tension","AKTIVCO GRID ONLY",
AR1362="Coupure ENEO &amp; Baisse de tension","IHS GRID ONLY",
AR1362="Defaut GE &amp; POWER Cabinet","IHS",
AR1362="Sharing","Partners",
AR1362="Sites strategiques &amp; DataCenter","SST &amp; DC",
AR1362="Exclu","Exclu",
AR1362="SAT","SAT",
AR1362="SPARE-ISSUE","SPARE-ISSUE",
AR1362="Fiber CAmtel","TRANS_FO_CAMTEL",
AR1362="Fiber AOF","Fiber AOF",
AR1362="Projet OCM (HUAWEI)","TRAVAUX-HUAWEI",
AR1362="Projet OCM (NOKIA)","TRAVAUX-NOKIA",
AR1362="ACCESS-ISSUE","ACCESS-ISSUE",
AR1362="Projet OCM (ZTE, NOKIA, autres projets)","TRAVAUX OCM",
AR1362="No root CAuse","No root cause",
AR1362="ODU HS","PDH",
AR1362="IP &amp; VLAN","PDH",
AR1362="Warehouse HUAWEI","SPARE-ISSUE",
AR1362="SPARE-HS","SPARE-ISSUE",
AR1362="Power Telco","BSS",AR1362="no impacts","no impacts"
),"")</f>
        <v>No root cause</v>
      </c>
      <c r="AQ1362" s="40" t="str" cm="1">
        <f t="array" ref="AQ1362">IFERROR(_xlfn.IFS(
AR1362="MPR ISSUE","TX ISSUE",
AR1362="BSS Hardware Issue","RAN ISSUE",
AR1362="Sites strategiques, MLL, Pylone, etc.","ENVTECH",
AR1362="AKTIVCO DEFAUT GE &amp; POWER Cabinet","POWER ISSUE",
AR1362="AKTIVCO Coupure ENEO &amp; Baisse de tension","POWER ISSUE",
AR1362="Coupure ENEO &amp; Baisse de tension","POWER ISSUE",
AR1362="Defaut GE &amp; POWER Cabinet","POWER ISSUE",
AR1362="Sharing","POWER ISSUE",
AR1362="Sites strategiques &amp; DataCenter","POWER ISSUE",
AR1362="Exclu","Exclu",
AR1362="SAT","TX ISSUE",
AR1362="SPARE-ISSUE","SPARE-ISSUE",
AR1362="Fiber CAmtel","TX ISSUE",
AR1362="Fiber AOF","TX ISSUE",
AR1362="Projet OCM (HUAWEI)","TRAVAUX-HUAWEI",
AR1362="Projet OCM (NOKIA)","TRAVAUX -NOKIA",
AR1362="ACCESS-ISSUE","ACCESS-ISSUE",
AR1362="Projet OCM (ZTE, NOKIA, autres projets)","TRAVAUX OCM",
AR1362="No root CAuse","No root cause",
AR1362="ODU HS","TX ISSUE",
AR1362="IP &amp; VLAN","TX ISSUE",
AR1362="Warehouse HUAWEI","SPARE-ISSUE",
AR1362="SPARE-HS","SPARE-ISSUE",
AR1362="Power Telco","RAN ISSUE",AR1362="no impacts","no impacts"
),"")</f>
        <v>No root cause</v>
      </c>
      <c r="AR1362" s="59" t="s">
        <v>5343</v>
      </c>
      <c r="AS1362" s="40" t="str" cm="1">
        <f t="array" ref="AS1362">IFERROR(_xlfn.IFS(
AR1362="MPR ISSUE","ACTIVE",
AR1362="BSS Hardware Issue","ACTIVE",
AR1362="Sites strategiques, MLL, Pylone, etc.","PASSIVE",
AR1362="AKTIVCO DEFAUT GE &amp; POWER Cabinet","PASSIVE",
AR1362="AKTIVCO Coupure ENEO &amp; Baisse de tension","PASSIVE",
AR1362="Coupure ENEO &amp; Baisse de tension","PASSIVE",
AR1362="Defaut GE &amp; POWER Cabinet","PASSIVE",
AR1362="Sharing","PASSIVE",
AR1362="Sites strategiques &amp; DataCenter","PASSIVE",
AR1362="Exclu","Exclu",
AR1362="SAT","ACTIVE",
AR1362="SPARE-ISSUE","SPARE-ISSUE",
AR1362="Fiber CAmtel","ACTIVE",
AR1362="Fiber AOF","ACTIVE",
AR1362="Projet OCM (HUAWEI)","PLANNED WORKS",
AR1362="Projet OCM (NOKIA)","PLANNED WORKS",
AR1362="ACCESS-ISSUE","ACCESS-ISSUE",
AR1362="Projet OCM (ZTE, NOKIA, autres projets)","PLANNED WORKS",
AR1362="No root CAuse","No root cause",
AR1362="ODU HS","ACTIVE",
AR1362="IP &amp; VLAN","ACTIVE",
AR1362="Warehouse HUAWEI","SPARE-ISSUE",
AR1362="SPARE-HS","SPARE-ISSUE",
AR1362="Power Telco","ACTIVE", AR1362="no impacts","no impacts"
),"")</f>
        <v>No root cause</v>
      </c>
      <c r="AT1362" s="99" t="s">
        <v>5661</v>
      </c>
      <c r="AU1362" s="99" t="s">
        <v>1548</v>
      </c>
      <c r="AW1362" s="17"/>
      <c r="AX1362" s="17" t="s">
        <v>5536</v>
      </c>
      <c r="AY1362" s="17"/>
      <c r="AZ1362" s="17" t="s">
        <v>5536</v>
      </c>
      <c r="BA1362" s="7"/>
      <c r="BC1362" s="18"/>
      <c r="BD1362" s="18"/>
      <c r="BE1362" s="18"/>
      <c r="BF1362" s="18"/>
      <c r="BG1362" s="18"/>
      <c r="BH1362" s="18"/>
      <c r="BI1362" s="18"/>
      <c r="BJ1362" s="18"/>
      <c r="BK1362" s="18"/>
      <c r="BM1362" s="18"/>
      <c r="BN1362" s="18"/>
      <c r="BO1362" s="18"/>
      <c r="BP1362" s="9" t="s">
        <v>5661</v>
      </c>
      <c r="BQ1362" s="14"/>
      <c r="BR1362" s="102" t="s">
        <v>5536</v>
      </c>
      <c r="BS1362" s="14"/>
      <c r="BT1362" s="14"/>
      <c r="BU1362" s="9"/>
      <c r="BV1362" s="9"/>
      <c r="BW1362" s="9"/>
    </row>
    <row r="1363" spans="1:75" x14ac:dyDescent="0.35">
      <c r="A1363" s="1" t="s">
        <v>1268</v>
      </c>
      <c r="B1363" s="8" t="s">
        <v>1269</v>
      </c>
      <c r="C1363" s="3" t="s">
        <v>102</v>
      </c>
      <c r="D1363" s="1" t="s">
        <v>21</v>
      </c>
      <c r="E1363" s="1" t="s">
        <v>122</v>
      </c>
      <c r="F1363" s="3" t="s">
        <v>102</v>
      </c>
      <c r="G1363" s="1" t="s">
        <v>1268</v>
      </c>
      <c r="H1363" s="29" t="s">
        <v>5588</v>
      </c>
      <c r="I1363" s="27">
        <v>0</v>
      </c>
      <c r="J1363" s="27">
        <v>0</v>
      </c>
      <c r="K1363" s="27">
        <v>0</v>
      </c>
      <c r="L1363" s="27">
        <v>0</v>
      </c>
      <c r="M1363" s="27">
        <v>0</v>
      </c>
      <c r="N1363" s="27">
        <v>0</v>
      </c>
      <c r="O1363" s="27">
        <v>0</v>
      </c>
      <c r="P1363" s="27">
        <v>0</v>
      </c>
      <c r="Q1363" s="27">
        <v>0</v>
      </c>
      <c r="R1363" s="27">
        <v>0</v>
      </c>
      <c r="S1363" s="80">
        <v>0</v>
      </c>
      <c r="T1363" s="80">
        <v>8.8247967514475043E-2</v>
      </c>
      <c r="U1363" s="80">
        <v>0</v>
      </c>
      <c r="V1363" s="80">
        <v>0</v>
      </c>
      <c r="W1363" s="80">
        <v>8.8247967514475043E-2</v>
      </c>
      <c r="X1363" s="80">
        <v>0</v>
      </c>
      <c r="Y1363" s="80">
        <v>0.61493566530549348</v>
      </c>
      <c r="Z1363" s="80">
        <v>1.6612840400304767</v>
      </c>
      <c r="AA1363" s="80">
        <v>0</v>
      </c>
      <c r="AB1363" s="80">
        <v>0</v>
      </c>
      <c r="AC1363" s="80">
        <v>0</v>
      </c>
      <c r="AD1363" s="80">
        <v>0</v>
      </c>
      <c r="AE1363" s="80">
        <v>0</v>
      </c>
      <c r="AF1363" s="80">
        <v>0</v>
      </c>
      <c r="AG1363" s="80"/>
      <c r="AH1363" s="80">
        <v>3.7703355562975001E-2</v>
      </c>
      <c r="AI1363" s="80">
        <v>0</v>
      </c>
      <c r="AJ1363" s="80">
        <v>0</v>
      </c>
      <c r="AK1363" s="80">
        <v>0</v>
      </c>
      <c r="AL1363" s="80">
        <v>0</v>
      </c>
      <c r="AM1363" s="80">
        <v>0</v>
      </c>
      <c r="AN1363" s="41" t="s">
        <v>5558</v>
      </c>
      <c r="AO1363" s="41"/>
      <c r="AP1363" s="40" t="str" cm="1">
        <f t="array" ref="AP1363">IFERROR(_xlfn.IFS(
AR1363="MPR ISSUE","PDH",
AR1363="BSS Hardware Issue","BSS",
AR1363="Sites strategiques, MLL, Pylone, etc.","ENVTECH",
AR1363="AKTIVCO DEFAUT GE &amp; POWER Cabinet","AKTIVCO",
AR1363="AKTIVCO Coupure ENEO &amp; Baisse de tension","AKTIVCO GRID ONLY",
AR1363="Coupure ENEO &amp; Baisse de tension","IHS GRID ONLY",
AR1363="Defaut GE &amp; POWER Cabinet","IHS",
AR1363="Sharing","Partners",
AR1363="Sites strategiques &amp; DataCenter","SST &amp; DC",
AR1363="Exclu","Exclu",
AR1363="SAT","SAT",
AR1363="SPARE-ISSUE","SPARE-ISSUE",
AR1363="Fiber CAmtel","TRANS_FO_CAMTEL",
AR1363="Fiber AOF","Fiber AOF",
AR1363="Projet OCM (HUAWEI)","TRAVAUX-HUAWEI",
AR1363="Projet OCM (NOKIA)","TRAVAUX-NOKIA",
AR1363="ACCESS-ISSUE","ACCESS-ISSUE",
AR1363="Projet OCM (ZTE, NOKIA, autres projets)","TRAVAUX OCM",
AR1363="No root CAuse","No root cause",
AR1363="ODU HS","PDH",
AR1363="IP &amp; VLAN","PDH",
AR1363="Warehouse HUAWEI","SPARE-ISSUE",
AR1363="SPARE-HS","SPARE-ISSUE",
AR1363="Power Telco","BSS",AR1363="no impacts","no impacts"
),"")</f>
        <v>No root cause</v>
      </c>
      <c r="AQ1363" s="40" t="str" cm="1">
        <f t="array" ref="AQ1363">IFERROR(_xlfn.IFS(
AR1363="MPR ISSUE","TX ISSUE",
AR1363="BSS Hardware Issue","RAN ISSUE",
AR1363="Sites strategiques, MLL, Pylone, etc.","ENVTECH",
AR1363="AKTIVCO DEFAUT GE &amp; POWER Cabinet","POWER ISSUE",
AR1363="AKTIVCO Coupure ENEO &amp; Baisse de tension","POWER ISSUE",
AR1363="Coupure ENEO &amp; Baisse de tension","POWER ISSUE",
AR1363="Defaut GE &amp; POWER Cabinet","POWER ISSUE",
AR1363="Sharing","POWER ISSUE",
AR1363="Sites strategiques &amp; DataCenter","POWER ISSUE",
AR1363="Exclu","Exclu",
AR1363="SAT","TX ISSUE",
AR1363="SPARE-ISSUE","SPARE-ISSUE",
AR1363="Fiber CAmtel","TX ISSUE",
AR1363="Fiber AOF","TX ISSUE",
AR1363="Projet OCM (HUAWEI)","TRAVAUX-HUAWEI",
AR1363="Projet OCM (NOKIA)","TRAVAUX -NOKIA",
AR1363="ACCESS-ISSUE","ACCESS-ISSUE",
AR1363="Projet OCM (ZTE, NOKIA, autres projets)","TRAVAUX OCM",
AR1363="No root CAuse","No root cause",
AR1363="ODU HS","TX ISSUE",
AR1363="IP &amp; VLAN","TX ISSUE",
AR1363="Warehouse HUAWEI","SPARE-ISSUE",
AR1363="SPARE-HS","SPARE-ISSUE",
AR1363="Power Telco","RAN ISSUE",AR1363="no impacts","no impacts"
),"")</f>
        <v>No root cause</v>
      </c>
      <c r="AR1363" s="59" t="s">
        <v>5343</v>
      </c>
      <c r="AS1363" s="40" t="str" cm="1">
        <f t="array" ref="AS1363">IFERROR(_xlfn.IFS(
AR1363="MPR ISSUE","ACTIVE",
AR1363="BSS Hardware Issue","ACTIVE",
AR1363="Sites strategiques, MLL, Pylone, etc.","PASSIVE",
AR1363="AKTIVCO DEFAUT GE &amp; POWER Cabinet","PASSIVE",
AR1363="AKTIVCO Coupure ENEO &amp; Baisse de tension","PASSIVE",
AR1363="Coupure ENEO &amp; Baisse de tension","PASSIVE",
AR1363="Defaut GE &amp; POWER Cabinet","PASSIVE",
AR1363="Sharing","PASSIVE",
AR1363="Sites strategiques &amp; DataCenter","PASSIVE",
AR1363="Exclu","Exclu",
AR1363="SAT","ACTIVE",
AR1363="SPARE-ISSUE","SPARE-ISSUE",
AR1363="Fiber CAmtel","ACTIVE",
AR1363="Fiber AOF","ACTIVE",
AR1363="Projet OCM (HUAWEI)","PLANNED WORKS",
AR1363="Projet OCM (NOKIA)","PLANNED WORKS",
AR1363="ACCESS-ISSUE","ACCESS-ISSUE",
AR1363="Projet OCM (ZTE, NOKIA, autres projets)","PLANNED WORKS",
AR1363="No root CAuse","No root cause",
AR1363="ODU HS","ACTIVE",
AR1363="IP &amp; VLAN","ACTIVE",
AR1363="Warehouse HUAWEI","SPARE-ISSUE",
AR1363="SPARE-HS","SPARE-ISSUE",
AR1363="Power Telco","ACTIVE", AR1363="no impacts","no impacts"
),"")</f>
        <v>No root cause</v>
      </c>
      <c r="AT1363" s="99" t="s">
        <v>5661</v>
      </c>
      <c r="AU1363" s="99" t="s">
        <v>1269</v>
      </c>
      <c r="AW1363" s="17"/>
      <c r="AX1363" s="17" t="s">
        <v>5536</v>
      </c>
      <c r="AY1363" s="17"/>
      <c r="AZ1363" s="17" t="s">
        <v>5536</v>
      </c>
      <c r="BA1363" s="7"/>
      <c r="BC1363" s="18"/>
      <c r="BD1363" s="18"/>
      <c r="BE1363" s="18"/>
      <c r="BF1363" s="18"/>
      <c r="BG1363" s="18"/>
      <c r="BH1363" s="18"/>
      <c r="BI1363" s="18"/>
      <c r="BJ1363" s="18"/>
      <c r="BK1363" s="18"/>
      <c r="BM1363" s="18"/>
      <c r="BN1363" s="18"/>
      <c r="BO1363" s="18"/>
      <c r="BP1363" s="9" t="s">
        <v>5661</v>
      </c>
      <c r="BQ1363" s="14"/>
      <c r="BR1363" s="102" t="s">
        <v>5536</v>
      </c>
      <c r="BS1363" s="14"/>
      <c r="BT1363" s="14"/>
      <c r="BU1363" s="9"/>
      <c r="BV1363" s="9"/>
      <c r="BW1363" s="9"/>
    </row>
    <row r="1364" spans="1:75" x14ac:dyDescent="0.35">
      <c r="A1364" s="1" t="s">
        <v>3932</v>
      </c>
      <c r="B1364" s="8" t="s">
        <v>3933</v>
      </c>
      <c r="C1364" s="3" t="s">
        <v>90</v>
      </c>
      <c r="D1364" s="1" t="s">
        <v>21</v>
      </c>
      <c r="E1364" s="1" t="s">
        <v>80</v>
      </c>
      <c r="F1364" s="3" t="s">
        <v>90</v>
      </c>
      <c r="G1364" s="1" t="s">
        <v>3932</v>
      </c>
      <c r="H1364" s="28" t="s">
        <v>5601</v>
      </c>
      <c r="I1364" s="27">
        <v>0</v>
      </c>
      <c r="J1364" s="27">
        <v>0</v>
      </c>
      <c r="K1364" s="27">
        <v>0</v>
      </c>
      <c r="L1364" s="27">
        <v>0</v>
      </c>
      <c r="M1364" s="27">
        <v>0</v>
      </c>
      <c r="N1364" s="27">
        <v>0</v>
      </c>
      <c r="O1364" s="27">
        <v>0</v>
      </c>
      <c r="P1364" s="27">
        <v>0</v>
      </c>
      <c r="Q1364" s="27">
        <v>0</v>
      </c>
      <c r="R1364" s="27">
        <v>0</v>
      </c>
      <c r="S1364" s="80">
        <v>0</v>
      </c>
      <c r="T1364" s="80">
        <v>0</v>
      </c>
      <c r="U1364" s="80">
        <v>0</v>
      </c>
      <c r="V1364" s="80">
        <v>0</v>
      </c>
      <c r="W1364" s="80">
        <v>0</v>
      </c>
      <c r="X1364" s="80">
        <v>1.8905183016439665E-2</v>
      </c>
      <c r="Y1364" s="80">
        <v>0.56940271036118173</v>
      </c>
      <c r="Z1364" s="80">
        <v>0</v>
      </c>
      <c r="AA1364" s="80">
        <v>0</v>
      </c>
      <c r="AB1364" s="80">
        <v>0</v>
      </c>
      <c r="AC1364" s="80">
        <v>0</v>
      </c>
      <c r="AD1364" s="80">
        <v>0</v>
      </c>
      <c r="AE1364" s="80">
        <v>0</v>
      </c>
      <c r="AF1364" s="80">
        <v>0</v>
      </c>
      <c r="AG1364" s="80"/>
      <c r="AH1364" s="80">
        <v>0</v>
      </c>
      <c r="AI1364" s="80">
        <v>0</v>
      </c>
      <c r="AJ1364" s="80">
        <v>0</v>
      </c>
      <c r="AK1364" s="80">
        <v>0</v>
      </c>
      <c r="AL1364" s="80">
        <v>0</v>
      </c>
      <c r="AM1364" s="80">
        <v>0</v>
      </c>
      <c r="AN1364" s="41" t="s">
        <v>5558</v>
      </c>
      <c r="AO1364" s="41"/>
      <c r="AP1364" s="40" t="str" cm="1">
        <f t="array" ref="AP1364">IFERROR(_xlfn.IFS(
AR1364="MPR ISSUE","PDH",
AR1364="BSS Hardware Issue","BSS",
AR1364="Sites strategiques, MLL, Pylone, etc.","ENVTECH",
AR1364="AKTIVCO DEFAUT GE &amp; POWER Cabinet","AKTIVCO",
AR1364="AKTIVCO Coupure ENEO &amp; Baisse de tension","AKTIVCO GRID ONLY",
AR1364="Coupure ENEO &amp; Baisse de tension","IHS GRID ONLY",
AR1364="Defaut GE &amp; POWER Cabinet","IHS",
AR1364="Sharing","Partners",
AR1364="Sites strategiques &amp; DataCenter","SST &amp; DC",
AR1364="Exclu","Exclu",
AR1364="SAT","SAT",
AR1364="SPARE-ISSUE","SPARE-ISSUE",
AR1364="Fiber CAmtel","TRANS_FO_CAMTEL",
AR1364="Fiber AOF","Fiber AOF",
AR1364="Projet OCM (HUAWEI)","TRAVAUX-HUAWEI",
AR1364="Projet OCM (NOKIA)","TRAVAUX-NOKIA",
AR1364="ACCESS-ISSUE","ACCESS-ISSUE",
AR1364="Projet OCM (ZTE, NOKIA, autres projets)","TRAVAUX OCM",
AR1364="No root CAuse","No root cause",
AR1364="ODU HS","PDH",
AR1364="IP &amp; VLAN","PDH",
AR1364="Warehouse HUAWEI","SPARE-ISSUE",
AR1364="SPARE-HS","SPARE-ISSUE",
AR1364="Power Telco","BSS",AR1364="no impacts","no impacts"
),"")</f>
        <v>No root cause</v>
      </c>
      <c r="AQ1364" s="40" t="str" cm="1">
        <f t="array" ref="AQ1364">IFERROR(_xlfn.IFS(
AR1364="MPR ISSUE","TX ISSUE",
AR1364="BSS Hardware Issue","RAN ISSUE",
AR1364="Sites strategiques, MLL, Pylone, etc.","ENVTECH",
AR1364="AKTIVCO DEFAUT GE &amp; POWER Cabinet","POWER ISSUE",
AR1364="AKTIVCO Coupure ENEO &amp; Baisse de tension","POWER ISSUE",
AR1364="Coupure ENEO &amp; Baisse de tension","POWER ISSUE",
AR1364="Defaut GE &amp; POWER Cabinet","POWER ISSUE",
AR1364="Sharing","POWER ISSUE",
AR1364="Sites strategiques &amp; DataCenter","POWER ISSUE",
AR1364="Exclu","Exclu",
AR1364="SAT","TX ISSUE",
AR1364="SPARE-ISSUE","SPARE-ISSUE",
AR1364="Fiber CAmtel","TX ISSUE",
AR1364="Fiber AOF","TX ISSUE",
AR1364="Projet OCM (HUAWEI)","TRAVAUX-HUAWEI",
AR1364="Projet OCM (NOKIA)","TRAVAUX -NOKIA",
AR1364="ACCESS-ISSUE","ACCESS-ISSUE",
AR1364="Projet OCM (ZTE, NOKIA, autres projets)","TRAVAUX OCM",
AR1364="No root CAuse","No root cause",
AR1364="ODU HS","TX ISSUE",
AR1364="IP &amp; VLAN","TX ISSUE",
AR1364="Warehouse HUAWEI","SPARE-ISSUE",
AR1364="SPARE-HS","SPARE-ISSUE",
AR1364="Power Telco","RAN ISSUE",AR1364="no impacts","no impacts"
),"")</f>
        <v>No root cause</v>
      </c>
      <c r="AR1364" s="59" t="s">
        <v>5343</v>
      </c>
      <c r="AS1364" s="40" t="str" cm="1">
        <f t="array" ref="AS1364">IFERROR(_xlfn.IFS(
AR1364="MPR ISSUE","ACTIVE",
AR1364="BSS Hardware Issue","ACTIVE",
AR1364="Sites strategiques, MLL, Pylone, etc.","PASSIVE",
AR1364="AKTIVCO DEFAUT GE &amp; POWER Cabinet","PASSIVE",
AR1364="AKTIVCO Coupure ENEO &amp; Baisse de tension","PASSIVE",
AR1364="Coupure ENEO &amp; Baisse de tension","PASSIVE",
AR1364="Defaut GE &amp; POWER Cabinet","PASSIVE",
AR1364="Sharing","PASSIVE",
AR1364="Sites strategiques &amp; DataCenter","PASSIVE",
AR1364="Exclu","Exclu",
AR1364="SAT","ACTIVE",
AR1364="SPARE-ISSUE","SPARE-ISSUE",
AR1364="Fiber CAmtel","ACTIVE",
AR1364="Fiber AOF","ACTIVE",
AR1364="Projet OCM (HUAWEI)","PLANNED WORKS",
AR1364="Projet OCM (NOKIA)","PLANNED WORKS",
AR1364="ACCESS-ISSUE","ACCESS-ISSUE",
AR1364="Projet OCM (ZTE, NOKIA, autres projets)","PLANNED WORKS",
AR1364="No root CAuse","No root cause",
AR1364="ODU HS","ACTIVE",
AR1364="IP &amp; VLAN","ACTIVE",
AR1364="Warehouse HUAWEI","SPARE-ISSUE",
AR1364="SPARE-HS","SPARE-ISSUE",
AR1364="Power Telco","ACTIVE", AR1364="no impacts","no impacts"
),"")</f>
        <v>No root cause</v>
      </c>
      <c r="AT1364" s="99" t="s">
        <v>5661</v>
      </c>
      <c r="AU1364" s="99" t="s">
        <v>3933</v>
      </c>
      <c r="AW1364" s="17"/>
      <c r="AX1364" s="17" t="s">
        <v>5536</v>
      </c>
      <c r="AY1364" s="17"/>
      <c r="AZ1364" s="17" t="s">
        <v>5536</v>
      </c>
      <c r="BA1364" s="7"/>
      <c r="BC1364" s="18"/>
      <c r="BD1364" s="18"/>
      <c r="BE1364" s="18"/>
      <c r="BF1364" s="18"/>
      <c r="BG1364" s="18"/>
      <c r="BH1364" s="18"/>
      <c r="BI1364" s="18"/>
      <c r="BJ1364" s="18"/>
      <c r="BK1364" s="18"/>
      <c r="BM1364" s="18"/>
      <c r="BN1364" s="18"/>
      <c r="BO1364" s="18"/>
      <c r="BP1364" s="9" t="s">
        <v>5661</v>
      </c>
      <c r="BQ1364" s="14"/>
      <c r="BR1364" s="102" t="s">
        <v>5536</v>
      </c>
      <c r="BS1364" s="14"/>
      <c r="BT1364" s="14"/>
      <c r="BU1364" s="9"/>
      <c r="BV1364" s="9"/>
      <c r="BW1364" s="9"/>
    </row>
    <row r="1365" spans="1:75" x14ac:dyDescent="0.35">
      <c r="A1365" s="1" t="s">
        <v>4243</v>
      </c>
      <c r="B1365" s="8" t="s">
        <v>4244</v>
      </c>
      <c r="C1365" s="3" t="s">
        <v>90</v>
      </c>
      <c r="D1365" s="1"/>
      <c r="E1365" s="1"/>
      <c r="F1365" s="3" t="s">
        <v>90</v>
      </c>
      <c r="G1365" s="1" t="s">
        <v>4245</v>
      </c>
      <c r="H1365" s="28" t="s">
        <v>5601</v>
      </c>
      <c r="I1365" s="27">
        <v>0</v>
      </c>
      <c r="J1365" s="27">
        <v>0</v>
      </c>
      <c r="K1365" s="27">
        <v>0</v>
      </c>
      <c r="L1365" s="27">
        <v>0</v>
      </c>
      <c r="M1365" s="27">
        <v>0</v>
      </c>
      <c r="N1365" s="27">
        <v>0</v>
      </c>
      <c r="O1365" s="27">
        <v>0</v>
      </c>
      <c r="P1365" s="27">
        <v>0</v>
      </c>
      <c r="Q1365" s="27">
        <v>0</v>
      </c>
      <c r="R1365" s="27">
        <v>0</v>
      </c>
      <c r="S1365" s="80">
        <v>0</v>
      </c>
      <c r="T1365" s="80">
        <v>0</v>
      </c>
      <c r="U1365" s="80">
        <v>0</v>
      </c>
      <c r="V1365" s="80">
        <v>0</v>
      </c>
      <c r="W1365" s="80">
        <v>0</v>
      </c>
      <c r="X1365" s="80">
        <v>6.2137412857807335E-2</v>
      </c>
      <c r="Y1365" s="80">
        <v>0.4348905496913818</v>
      </c>
      <c r="Z1365" s="80">
        <v>0</v>
      </c>
      <c r="AA1365" s="80">
        <v>0</v>
      </c>
      <c r="AB1365" s="80">
        <v>0</v>
      </c>
      <c r="AC1365" s="80">
        <v>0</v>
      </c>
      <c r="AD1365" s="80">
        <v>0</v>
      </c>
      <c r="AE1365" s="80">
        <v>0</v>
      </c>
      <c r="AF1365" s="80">
        <v>0</v>
      </c>
      <c r="AG1365" s="80"/>
      <c r="AH1365" s="80">
        <v>0</v>
      </c>
      <c r="AI1365" s="80">
        <v>0</v>
      </c>
      <c r="AJ1365" s="80">
        <v>0</v>
      </c>
      <c r="AK1365" s="80">
        <v>0</v>
      </c>
      <c r="AL1365" s="80">
        <v>0</v>
      </c>
      <c r="AM1365" s="80">
        <v>0</v>
      </c>
      <c r="AN1365" s="41" t="s">
        <v>5558</v>
      </c>
      <c r="AO1365" s="41"/>
      <c r="AP1365" s="40" t="str" cm="1">
        <f t="array" ref="AP1365">IFERROR(_xlfn.IFS(
AR1365="MPR ISSUE","PDH",
AR1365="BSS Hardware Issue","BSS",
AR1365="Sites strategiques, MLL, Pylone, etc.","ENVTECH",
AR1365="AKTIVCO DEFAUT GE &amp; POWER Cabinet","AKTIVCO",
AR1365="AKTIVCO Coupure ENEO &amp; Baisse de tension","AKTIVCO GRID ONLY",
AR1365="Coupure ENEO &amp; Baisse de tension","IHS GRID ONLY",
AR1365="Defaut GE &amp; POWER Cabinet","IHS",
AR1365="Sharing","Partners",
AR1365="Sites strategiques &amp; DataCenter","SST &amp; DC",
AR1365="Exclu","Exclu",
AR1365="SAT","SAT",
AR1365="SPARE-ISSUE","SPARE-ISSUE",
AR1365="Fiber CAmtel","TRANS_FO_CAMTEL",
AR1365="Fiber AOF","Fiber AOF",
AR1365="Projet OCM (HUAWEI)","TRAVAUX-HUAWEI",
AR1365="Projet OCM (NOKIA)","TRAVAUX-NOKIA",
AR1365="ACCESS-ISSUE","ACCESS-ISSUE",
AR1365="Projet OCM (ZTE, NOKIA, autres projets)","TRAVAUX OCM",
AR1365="No root CAuse","No root cause",
AR1365="ODU HS","PDH",
AR1365="IP &amp; VLAN","PDH",
AR1365="Warehouse HUAWEI","SPARE-ISSUE",
AR1365="SPARE-HS","SPARE-ISSUE",
AR1365="Power Telco","BSS",AR1365="no impacts","no impacts"
),"")</f>
        <v>No root cause</v>
      </c>
      <c r="AQ1365" s="40" t="str" cm="1">
        <f t="array" ref="AQ1365">IFERROR(_xlfn.IFS(
AR1365="MPR ISSUE","TX ISSUE",
AR1365="BSS Hardware Issue","RAN ISSUE",
AR1365="Sites strategiques, MLL, Pylone, etc.","ENVTECH",
AR1365="AKTIVCO DEFAUT GE &amp; POWER Cabinet","POWER ISSUE",
AR1365="AKTIVCO Coupure ENEO &amp; Baisse de tension","POWER ISSUE",
AR1365="Coupure ENEO &amp; Baisse de tension","POWER ISSUE",
AR1365="Defaut GE &amp; POWER Cabinet","POWER ISSUE",
AR1365="Sharing","POWER ISSUE",
AR1365="Sites strategiques &amp; DataCenter","POWER ISSUE",
AR1365="Exclu","Exclu",
AR1365="SAT","TX ISSUE",
AR1365="SPARE-ISSUE","SPARE-ISSUE",
AR1365="Fiber CAmtel","TX ISSUE",
AR1365="Fiber AOF","TX ISSUE",
AR1365="Projet OCM (HUAWEI)","TRAVAUX-HUAWEI",
AR1365="Projet OCM (NOKIA)","TRAVAUX -NOKIA",
AR1365="ACCESS-ISSUE","ACCESS-ISSUE",
AR1365="Projet OCM (ZTE, NOKIA, autres projets)","TRAVAUX OCM",
AR1365="No root CAuse","No root cause",
AR1365="ODU HS","TX ISSUE",
AR1365="IP &amp; VLAN","TX ISSUE",
AR1365="Warehouse HUAWEI","SPARE-ISSUE",
AR1365="SPARE-HS","SPARE-ISSUE",
AR1365="Power Telco","RAN ISSUE",AR1365="no impacts","no impacts"
),"")</f>
        <v>No root cause</v>
      </c>
      <c r="AR1365" s="59" t="s">
        <v>5343</v>
      </c>
      <c r="AS1365" s="40" t="str" cm="1">
        <f t="array" ref="AS1365">IFERROR(_xlfn.IFS(
AR1365="MPR ISSUE","ACTIVE",
AR1365="BSS Hardware Issue","ACTIVE",
AR1365="Sites strategiques, MLL, Pylone, etc.","PASSIVE",
AR1365="AKTIVCO DEFAUT GE &amp; POWER Cabinet","PASSIVE",
AR1365="AKTIVCO Coupure ENEO &amp; Baisse de tension","PASSIVE",
AR1365="Coupure ENEO &amp; Baisse de tension","PASSIVE",
AR1365="Defaut GE &amp; POWER Cabinet","PASSIVE",
AR1365="Sharing","PASSIVE",
AR1365="Sites strategiques &amp; DataCenter","PASSIVE",
AR1365="Exclu","Exclu",
AR1365="SAT","ACTIVE",
AR1365="SPARE-ISSUE","SPARE-ISSUE",
AR1365="Fiber CAmtel","ACTIVE",
AR1365="Fiber AOF","ACTIVE",
AR1365="Projet OCM (HUAWEI)","PLANNED WORKS",
AR1365="Projet OCM (NOKIA)","PLANNED WORKS",
AR1365="ACCESS-ISSUE","ACCESS-ISSUE",
AR1365="Projet OCM (ZTE, NOKIA, autres projets)","PLANNED WORKS",
AR1365="No root CAuse","No root cause",
AR1365="ODU HS","ACTIVE",
AR1365="IP &amp; VLAN","ACTIVE",
AR1365="Warehouse HUAWEI","SPARE-ISSUE",
AR1365="SPARE-HS","SPARE-ISSUE",
AR1365="Power Telco","ACTIVE", AR1365="no impacts","no impacts"
),"")</f>
        <v>No root cause</v>
      </c>
      <c r="AT1365" s="99" t="s">
        <v>5661</v>
      </c>
      <c r="AU1365" s="99" t="s">
        <v>4244</v>
      </c>
      <c r="AW1365" s="17"/>
      <c r="AX1365" s="17" t="s">
        <v>5536</v>
      </c>
      <c r="AY1365" s="17"/>
      <c r="AZ1365" s="17" t="s">
        <v>5536</v>
      </c>
      <c r="BA1365" s="7"/>
      <c r="BC1365" s="18"/>
      <c r="BD1365" s="18"/>
      <c r="BE1365" s="18"/>
      <c r="BF1365" s="18"/>
      <c r="BG1365" s="18"/>
      <c r="BH1365" s="18"/>
      <c r="BI1365" s="18"/>
      <c r="BJ1365" s="18"/>
      <c r="BK1365" s="18"/>
      <c r="BM1365" s="18"/>
      <c r="BN1365" s="18"/>
      <c r="BO1365" s="18"/>
      <c r="BP1365" s="9" t="s">
        <v>5661</v>
      </c>
      <c r="BQ1365" s="14"/>
      <c r="BR1365" s="102" t="s">
        <v>5536</v>
      </c>
      <c r="BS1365" s="14"/>
      <c r="BT1365" s="14"/>
      <c r="BU1365" s="9"/>
      <c r="BV1365" s="9"/>
      <c r="BW1365" s="9"/>
    </row>
    <row r="1366" spans="1:75" x14ac:dyDescent="0.35">
      <c r="A1366" s="1" t="s">
        <v>2367</v>
      </c>
      <c r="B1366" s="8" t="s">
        <v>2368</v>
      </c>
      <c r="C1366" s="3" t="s">
        <v>91</v>
      </c>
      <c r="D1366" s="1" t="s">
        <v>11</v>
      </c>
      <c r="E1366" s="1" t="s">
        <v>12</v>
      </c>
      <c r="F1366" s="3" t="s">
        <v>90</v>
      </c>
      <c r="G1366" s="1" t="s">
        <v>91</v>
      </c>
      <c r="H1366" s="28" t="s">
        <v>5589</v>
      </c>
      <c r="I1366" s="27">
        <v>1.7971695017307163</v>
      </c>
      <c r="J1366" s="27">
        <v>0.8496631310407412</v>
      </c>
      <c r="K1366" s="27">
        <v>0</v>
      </c>
      <c r="L1366" s="27">
        <v>0</v>
      </c>
      <c r="M1366" s="27">
        <v>0</v>
      </c>
      <c r="N1366" s="27">
        <v>0</v>
      </c>
      <c r="O1366" s="27">
        <v>0.46317698390277162</v>
      </c>
      <c r="P1366" s="27">
        <v>0</v>
      </c>
      <c r="Q1366" s="27">
        <v>0.22133332191888319</v>
      </c>
      <c r="R1366" s="27">
        <v>0.67705524308498344</v>
      </c>
      <c r="S1366" s="80">
        <v>0.98651168697011982</v>
      </c>
      <c r="T1366" s="80">
        <v>0</v>
      </c>
      <c r="U1366" s="80">
        <v>0.50589199647293492</v>
      </c>
      <c r="V1366" s="80">
        <v>0</v>
      </c>
      <c r="W1366" s="80">
        <v>0</v>
      </c>
      <c r="X1366" s="80">
        <v>0</v>
      </c>
      <c r="Y1366" s="80">
        <v>0.39394120987464076</v>
      </c>
      <c r="Z1366" s="80">
        <v>6.5633088208016943E-2</v>
      </c>
      <c r="AA1366" s="80">
        <v>0</v>
      </c>
      <c r="AB1366" s="80">
        <v>0</v>
      </c>
      <c r="AC1366" s="80">
        <v>0</v>
      </c>
      <c r="AD1366" s="80">
        <v>0</v>
      </c>
      <c r="AE1366" s="80">
        <v>0</v>
      </c>
      <c r="AF1366" s="80">
        <v>0</v>
      </c>
      <c r="AG1366" s="80"/>
      <c r="AH1366" s="80">
        <v>0</v>
      </c>
      <c r="AI1366" s="80">
        <v>0</v>
      </c>
      <c r="AJ1366" s="80">
        <v>0</v>
      </c>
      <c r="AK1366" s="80">
        <v>0</v>
      </c>
      <c r="AL1366" s="80">
        <v>0</v>
      </c>
      <c r="AM1366" s="80">
        <v>0</v>
      </c>
      <c r="AN1366" s="41" t="s">
        <v>5558</v>
      </c>
      <c r="AO1366" s="41"/>
      <c r="AP1366" s="40" t="str" cm="1">
        <f t="array" ref="AP1366">IFERROR(_xlfn.IFS(
AR1366="MPR ISSUE","PDH",
AR1366="BSS Hardware Issue","BSS",
AR1366="Sites strategiques, MLL, Pylone, etc.","ENVTECH",
AR1366="AKTIVCO DEFAUT GE &amp; POWER Cabinet","AKTIVCO",
AR1366="AKTIVCO Coupure ENEO &amp; Baisse de tension","AKTIVCO GRID ONLY",
AR1366="Coupure ENEO &amp; Baisse de tension","IHS GRID ONLY",
AR1366="Defaut GE &amp; POWER Cabinet","IHS",
AR1366="Sharing","Partners",
AR1366="Sites strategiques &amp; DataCenter","SST &amp; DC",
AR1366="Exclu","Exclu",
AR1366="SAT","SAT",
AR1366="SPARE-ISSUE","SPARE-ISSUE",
AR1366="Fiber CAmtel","TRANS_FO_CAMTEL",
AR1366="Fiber AOF","Fiber AOF",
AR1366="Projet OCM (HUAWEI)","TRAVAUX-HUAWEI",
AR1366="Projet OCM (NOKIA)","TRAVAUX-NOKIA",
AR1366="ACCESS-ISSUE","ACCESS-ISSUE",
AR1366="Projet OCM (ZTE, NOKIA, autres projets)","TRAVAUX OCM",
AR1366="No root CAuse","No root cause",
AR1366="ODU HS","PDH",
AR1366="IP &amp; VLAN","PDH",
AR1366="Warehouse HUAWEI","SPARE-ISSUE",
AR1366="SPARE-HS","SPARE-ISSUE",
AR1366="Power Telco","BSS",AR1366="no impacts","no impacts"
),"")</f>
        <v>No root cause</v>
      </c>
      <c r="AQ1366" s="40" t="str" cm="1">
        <f t="array" ref="AQ1366">IFERROR(_xlfn.IFS(
AR1366="MPR ISSUE","TX ISSUE",
AR1366="BSS Hardware Issue","RAN ISSUE",
AR1366="Sites strategiques, MLL, Pylone, etc.","ENVTECH",
AR1366="AKTIVCO DEFAUT GE &amp; POWER Cabinet","POWER ISSUE",
AR1366="AKTIVCO Coupure ENEO &amp; Baisse de tension","POWER ISSUE",
AR1366="Coupure ENEO &amp; Baisse de tension","POWER ISSUE",
AR1366="Defaut GE &amp; POWER Cabinet","POWER ISSUE",
AR1366="Sharing","POWER ISSUE",
AR1366="Sites strategiques &amp; DataCenter","POWER ISSUE",
AR1366="Exclu","Exclu",
AR1366="SAT","TX ISSUE",
AR1366="SPARE-ISSUE","SPARE-ISSUE",
AR1366="Fiber CAmtel","TX ISSUE",
AR1366="Fiber AOF","TX ISSUE",
AR1366="Projet OCM (HUAWEI)","TRAVAUX-HUAWEI",
AR1366="Projet OCM (NOKIA)","TRAVAUX -NOKIA",
AR1366="ACCESS-ISSUE","ACCESS-ISSUE",
AR1366="Projet OCM (ZTE, NOKIA, autres projets)","TRAVAUX OCM",
AR1366="No root CAuse","No root cause",
AR1366="ODU HS","TX ISSUE",
AR1366="IP &amp; VLAN","TX ISSUE",
AR1366="Warehouse HUAWEI","SPARE-ISSUE",
AR1366="SPARE-HS","SPARE-ISSUE",
AR1366="Power Telco","RAN ISSUE",AR1366="no impacts","no impacts"
),"")</f>
        <v>No root cause</v>
      </c>
      <c r="AR1366" s="59" t="s">
        <v>5343</v>
      </c>
      <c r="AS1366" s="40" t="str" cm="1">
        <f t="array" ref="AS1366">IFERROR(_xlfn.IFS(
AR1366="MPR ISSUE","ACTIVE",
AR1366="BSS Hardware Issue","ACTIVE",
AR1366="Sites strategiques, MLL, Pylone, etc.","PASSIVE",
AR1366="AKTIVCO DEFAUT GE &amp; POWER Cabinet","PASSIVE",
AR1366="AKTIVCO Coupure ENEO &amp; Baisse de tension","PASSIVE",
AR1366="Coupure ENEO &amp; Baisse de tension","PASSIVE",
AR1366="Defaut GE &amp; POWER Cabinet","PASSIVE",
AR1366="Sharing","PASSIVE",
AR1366="Sites strategiques &amp; DataCenter","PASSIVE",
AR1366="Exclu","Exclu",
AR1366="SAT","ACTIVE",
AR1366="SPARE-ISSUE","SPARE-ISSUE",
AR1366="Fiber CAmtel","ACTIVE",
AR1366="Fiber AOF","ACTIVE",
AR1366="Projet OCM (HUAWEI)","PLANNED WORKS",
AR1366="Projet OCM (NOKIA)","PLANNED WORKS",
AR1366="ACCESS-ISSUE","ACCESS-ISSUE",
AR1366="Projet OCM (ZTE, NOKIA, autres projets)","PLANNED WORKS",
AR1366="No root CAuse","No root cause",
AR1366="ODU HS","ACTIVE",
AR1366="IP &amp; VLAN","ACTIVE",
AR1366="Warehouse HUAWEI","SPARE-ISSUE",
AR1366="SPARE-HS","SPARE-ISSUE",
AR1366="Power Telco","ACTIVE", AR1366="no impacts","no impacts"
),"")</f>
        <v>No root cause</v>
      </c>
      <c r="AT1366" s="99" t="s">
        <v>5661</v>
      </c>
      <c r="AU1366" s="99" t="s">
        <v>2368</v>
      </c>
      <c r="AW1366" s="17"/>
      <c r="AX1366" s="17" t="s">
        <v>5536</v>
      </c>
      <c r="AY1366" s="17"/>
      <c r="AZ1366" s="17" t="s">
        <v>5536</v>
      </c>
      <c r="BA1366" s="7"/>
      <c r="BC1366" s="18"/>
      <c r="BD1366" s="18"/>
      <c r="BE1366" s="18"/>
      <c r="BF1366" s="18"/>
      <c r="BG1366" s="18"/>
      <c r="BH1366" s="18"/>
      <c r="BI1366" s="18"/>
      <c r="BJ1366" s="18"/>
      <c r="BK1366" s="18"/>
      <c r="BM1366" s="18"/>
      <c r="BN1366" s="18"/>
      <c r="BO1366" s="18"/>
      <c r="BP1366" s="9" t="s">
        <v>5661</v>
      </c>
      <c r="BQ1366" s="14"/>
      <c r="BR1366" s="102" t="s">
        <v>5536</v>
      </c>
      <c r="BS1366" s="14"/>
      <c r="BT1366" s="14"/>
      <c r="BU1366" s="9"/>
      <c r="BV1366" s="9"/>
      <c r="BW1366" s="9"/>
    </row>
    <row r="1367" spans="1:75" x14ac:dyDescent="0.35">
      <c r="A1367" s="1" t="s">
        <v>4816</v>
      </c>
      <c r="B1367" s="8" t="s">
        <v>4817</v>
      </c>
      <c r="C1367" s="3" t="s">
        <v>13</v>
      </c>
      <c r="D1367" s="1" t="s">
        <v>11</v>
      </c>
      <c r="E1367" s="1" t="s">
        <v>12</v>
      </c>
      <c r="F1367" s="3" t="s">
        <v>13</v>
      </c>
      <c r="G1367" s="1" t="s">
        <v>63</v>
      </c>
      <c r="H1367" s="28" t="s">
        <v>5601</v>
      </c>
      <c r="I1367" s="27">
        <v>0</v>
      </c>
      <c r="J1367" s="27">
        <v>0</v>
      </c>
      <c r="K1367" s="27">
        <v>0</v>
      </c>
      <c r="L1367" s="27">
        <v>0</v>
      </c>
      <c r="M1367" s="27">
        <v>0</v>
      </c>
      <c r="N1367" s="27">
        <v>0</v>
      </c>
      <c r="O1367" s="27">
        <v>0</v>
      </c>
      <c r="P1367" s="27">
        <v>0</v>
      </c>
      <c r="Q1367" s="27">
        <v>0</v>
      </c>
      <c r="R1367" s="27">
        <v>0</v>
      </c>
      <c r="S1367" s="80">
        <v>0</v>
      </c>
      <c r="T1367" s="80">
        <v>0</v>
      </c>
      <c r="U1367" s="80">
        <v>0</v>
      </c>
      <c r="V1367" s="80">
        <v>0</v>
      </c>
      <c r="W1367" s="80">
        <v>0</v>
      </c>
      <c r="X1367" s="80">
        <v>0</v>
      </c>
      <c r="Y1367" s="80">
        <v>0.33690462941560873</v>
      </c>
      <c r="Z1367" s="80">
        <v>0</v>
      </c>
      <c r="AA1367" s="80">
        <v>0</v>
      </c>
      <c r="AB1367" s="80">
        <v>0</v>
      </c>
      <c r="AC1367" s="80">
        <v>0</v>
      </c>
      <c r="AD1367" s="80">
        <v>0</v>
      </c>
      <c r="AE1367" s="80">
        <v>0</v>
      </c>
      <c r="AF1367" s="80">
        <v>0</v>
      </c>
      <c r="AG1367" s="80"/>
      <c r="AH1367" s="80">
        <v>0</v>
      </c>
      <c r="AI1367" s="80">
        <v>0</v>
      </c>
      <c r="AJ1367" s="80">
        <v>0</v>
      </c>
      <c r="AK1367" s="80">
        <v>0</v>
      </c>
      <c r="AL1367" s="80">
        <v>0</v>
      </c>
      <c r="AM1367" s="80">
        <v>0</v>
      </c>
      <c r="AN1367" s="41" t="s">
        <v>5558</v>
      </c>
      <c r="AO1367" s="41"/>
      <c r="AP1367" s="40" t="str" cm="1">
        <f t="array" ref="AP1367">IFERROR(_xlfn.IFS(
AR1367="MPR ISSUE","PDH",
AR1367="BSS Hardware Issue","BSS",
AR1367="Sites strategiques, MLL, Pylone, etc.","ENVTECH",
AR1367="AKTIVCO DEFAUT GE &amp; POWER Cabinet","AKTIVCO",
AR1367="AKTIVCO Coupure ENEO &amp; Baisse de tension","AKTIVCO GRID ONLY",
AR1367="Coupure ENEO &amp; Baisse de tension","IHS GRID ONLY",
AR1367="Defaut GE &amp; POWER Cabinet","IHS",
AR1367="Sharing","Partners",
AR1367="Sites strategiques &amp; DataCenter","SST &amp; DC",
AR1367="Exclu","Exclu",
AR1367="SAT","SAT",
AR1367="SPARE-ISSUE","SPARE-ISSUE",
AR1367="Fiber CAmtel","TRANS_FO_CAMTEL",
AR1367="Fiber AOF","Fiber AOF",
AR1367="Projet OCM (HUAWEI)","TRAVAUX-HUAWEI",
AR1367="Projet OCM (NOKIA)","TRAVAUX-NOKIA",
AR1367="ACCESS-ISSUE","ACCESS-ISSUE",
AR1367="Projet OCM (ZTE, NOKIA, autres projets)","TRAVAUX OCM",
AR1367="No root CAuse","No root cause",
AR1367="ODU HS","PDH",
AR1367="IP &amp; VLAN","PDH",
AR1367="Warehouse HUAWEI","SPARE-ISSUE",
AR1367="SPARE-HS","SPARE-ISSUE",
AR1367="Power Telco","BSS",AR1367="no impacts","no impacts"
),"")</f>
        <v>No root cause</v>
      </c>
      <c r="AQ1367" s="40" t="str" cm="1">
        <f t="array" ref="AQ1367">IFERROR(_xlfn.IFS(
AR1367="MPR ISSUE","TX ISSUE",
AR1367="BSS Hardware Issue","RAN ISSUE",
AR1367="Sites strategiques, MLL, Pylone, etc.","ENVTECH",
AR1367="AKTIVCO DEFAUT GE &amp; POWER Cabinet","POWER ISSUE",
AR1367="AKTIVCO Coupure ENEO &amp; Baisse de tension","POWER ISSUE",
AR1367="Coupure ENEO &amp; Baisse de tension","POWER ISSUE",
AR1367="Defaut GE &amp; POWER Cabinet","POWER ISSUE",
AR1367="Sharing","POWER ISSUE",
AR1367="Sites strategiques &amp; DataCenter","POWER ISSUE",
AR1367="Exclu","Exclu",
AR1367="SAT","TX ISSUE",
AR1367="SPARE-ISSUE","SPARE-ISSUE",
AR1367="Fiber CAmtel","TX ISSUE",
AR1367="Fiber AOF","TX ISSUE",
AR1367="Projet OCM (HUAWEI)","TRAVAUX-HUAWEI",
AR1367="Projet OCM (NOKIA)","TRAVAUX -NOKIA",
AR1367="ACCESS-ISSUE","ACCESS-ISSUE",
AR1367="Projet OCM (ZTE, NOKIA, autres projets)","TRAVAUX OCM",
AR1367="No root CAuse","No root cause",
AR1367="ODU HS","TX ISSUE",
AR1367="IP &amp; VLAN","TX ISSUE",
AR1367="Warehouse HUAWEI","SPARE-ISSUE",
AR1367="SPARE-HS","SPARE-ISSUE",
AR1367="Power Telco","RAN ISSUE",AR1367="no impacts","no impacts"
),"")</f>
        <v>No root cause</v>
      </c>
      <c r="AR1367" s="59" t="s">
        <v>5343</v>
      </c>
      <c r="AS1367" s="40" t="str" cm="1">
        <f t="array" ref="AS1367">IFERROR(_xlfn.IFS(
AR1367="MPR ISSUE","ACTIVE",
AR1367="BSS Hardware Issue","ACTIVE",
AR1367="Sites strategiques, MLL, Pylone, etc.","PASSIVE",
AR1367="AKTIVCO DEFAUT GE &amp; POWER Cabinet","PASSIVE",
AR1367="AKTIVCO Coupure ENEO &amp; Baisse de tension","PASSIVE",
AR1367="Coupure ENEO &amp; Baisse de tension","PASSIVE",
AR1367="Defaut GE &amp; POWER Cabinet","PASSIVE",
AR1367="Sharing","PASSIVE",
AR1367="Sites strategiques &amp; DataCenter","PASSIVE",
AR1367="Exclu","Exclu",
AR1367="SAT","ACTIVE",
AR1367="SPARE-ISSUE","SPARE-ISSUE",
AR1367="Fiber CAmtel","ACTIVE",
AR1367="Fiber AOF","ACTIVE",
AR1367="Projet OCM (HUAWEI)","PLANNED WORKS",
AR1367="Projet OCM (NOKIA)","PLANNED WORKS",
AR1367="ACCESS-ISSUE","ACCESS-ISSUE",
AR1367="Projet OCM (ZTE, NOKIA, autres projets)","PLANNED WORKS",
AR1367="No root CAuse","No root cause",
AR1367="ODU HS","ACTIVE",
AR1367="IP &amp; VLAN","ACTIVE",
AR1367="Warehouse HUAWEI","SPARE-ISSUE",
AR1367="SPARE-HS","SPARE-ISSUE",
AR1367="Power Telco","ACTIVE", AR1367="no impacts","no impacts"
),"")</f>
        <v>No root cause</v>
      </c>
      <c r="AT1367" s="99" t="s">
        <v>5661</v>
      </c>
      <c r="AU1367" s="99" t="s">
        <v>4817</v>
      </c>
      <c r="AW1367" s="17"/>
      <c r="AX1367" s="17" t="s">
        <v>5536</v>
      </c>
      <c r="AY1367" s="17"/>
      <c r="AZ1367" s="17" t="s">
        <v>5536</v>
      </c>
      <c r="BA1367" s="7"/>
      <c r="BC1367" s="18"/>
      <c r="BD1367" s="18"/>
      <c r="BE1367" s="18"/>
      <c r="BF1367" s="18"/>
      <c r="BG1367" s="18"/>
      <c r="BH1367" s="18"/>
      <c r="BI1367" s="18"/>
      <c r="BJ1367" s="18"/>
      <c r="BK1367" s="18"/>
      <c r="BM1367" s="18"/>
      <c r="BN1367" s="18"/>
      <c r="BO1367" s="18"/>
      <c r="BP1367" s="9" t="s">
        <v>5661</v>
      </c>
      <c r="BQ1367" s="14"/>
      <c r="BR1367" s="102" t="s">
        <v>5536</v>
      </c>
      <c r="BS1367" s="14"/>
      <c r="BT1367" s="14"/>
      <c r="BU1367" s="9"/>
      <c r="BV1367" s="9"/>
      <c r="BW1367" s="9"/>
    </row>
    <row r="1368" spans="1:75" x14ac:dyDescent="0.35">
      <c r="A1368" s="1" t="s">
        <v>1197</v>
      </c>
      <c r="B1368" s="8" t="s">
        <v>1198</v>
      </c>
      <c r="C1368" s="3" t="s">
        <v>13</v>
      </c>
      <c r="D1368" s="1" t="s">
        <v>11</v>
      </c>
      <c r="E1368" s="1" t="s">
        <v>12</v>
      </c>
      <c r="F1368" s="3" t="s">
        <v>13</v>
      </c>
      <c r="G1368" s="1" t="s">
        <v>1197</v>
      </c>
      <c r="H1368" s="29" t="s">
        <v>5588</v>
      </c>
      <c r="I1368" s="27">
        <v>0</v>
      </c>
      <c r="J1368" s="27">
        <v>0.65853529892792617</v>
      </c>
      <c r="K1368" s="27">
        <v>0</v>
      </c>
      <c r="L1368" s="27">
        <v>0</v>
      </c>
      <c r="M1368" s="27">
        <v>0.34235795956480369</v>
      </c>
      <c r="N1368" s="27">
        <v>6.8388598076999124E-2</v>
      </c>
      <c r="O1368" s="27">
        <v>0.16227141690168898</v>
      </c>
      <c r="P1368" s="27">
        <v>0.17326807194652988</v>
      </c>
      <c r="Q1368" s="27">
        <v>3.5283456170889974E-2</v>
      </c>
      <c r="R1368" s="27">
        <v>0</v>
      </c>
      <c r="S1368" s="80">
        <v>0</v>
      </c>
      <c r="T1368" s="80">
        <v>4.2981290289441922</v>
      </c>
      <c r="U1368" s="80">
        <v>3.2000428650187351</v>
      </c>
      <c r="V1368" s="80">
        <v>2.7929554294258812</v>
      </c>
      <c r="W1368" s="80">
        <v>4.2981290289441914</v>
      </c>
      <c r="X1368" s="80">
        <v>1.0861562695294168E-2</v>
      </c>
      <c r="Y1368" s="80">
        <v>0.33642308230103907</v>
      </c>
      <c r="Z1368" s="80">
        <v>0</v>
      </c>
      <c r="AA1368" s="80">
        <v>0</v>
      </c>
      <c r="AB1368" s="80">
        <v>0</v>
      </c>
      <c r="AC1368" s="80">
        <v>0</v>
      </c>
      <c r="AD1368" s="80">
        <v>0</v>
      </c>
      <c r="AE1368" s="80">
        <v>0</v>
      </c>
      <c r="AF1368" s="80">
        <v>0</v>
      </c>
      <c r="AG1368" s="80"/>
      <c r="AH1368" s="80">
        <v>0</v>
      </c>
      <c r="AI1368" s="80">
        <v>0</v>
      </c>
      <c r="AJ1368" s="80">
        <v>0</v>
      </c>
      <c r="AK1368" s="80">
        <v>0</v>
      </c>
      <c r="AL1368" s="80">
        <v>0</v>
      </c>
      <c r="AM1368" s="80">
        <v>0</v>
      </c>
      <c r="AN1368" s="41" t="s">
        <v>5591</v>
      </c>
      <c r="AO1368" s="41"/>
      <c r="AP1368" s="40" t="str" cm="1">
        <f t="array" ref="AP1368">IFERROR(_xlfn.IFS(
AR1368="MPR ISSUE","PDH",
AR1368="BSS Hardware Issue","BSS",
AR1368="Sites strategiques, MLL, Pylone, etc.","ENVTECH",
AR1368="AKTIVCO DEFAUT GE &amp; POWER Cabinet","AKTIVCO",
AR1368="AKTIVCO Coupure ENEO &amp; Baisse de tension","AKTIVCO GRID ONLY",
AR1368="Coupure ENEO &amp; Baisse de tension","IHS GRID ONLY",
AR1368="Defaut GE &amp; POWER Cabinet","IHS",
AR1368="Sharing","Partners",
AR1368="Sites strategiques &amp; DataCenter","SST &amp; DC",
AR1368="Exclu","Exclu",
AR1368="SAT","SAT",
AR1368="SPARE-ISSUE","SPARE-ISSUE",
AR1368="Fiber CAmtel","TRANS_FO_CAMTEL",
AR1368="Fiber AOF","Fiber AOF",
AR1368="Projet OCM (HUAWEI)","TRAVAUX-HUAWEI",
AR1368="Projet OCM (NOKIA)","TRAVAUX-NOKIA",
AR1368="ACCESS-ISSUE","ACCESS-ISSUE",
AR1368="Projet OCM (ZTE, NOKIA, autres projets)","TRAVAUX OCM",
AR1368="No root CAuse","No root cause",
AR1368="ODU HS","PDH",
AR1368="IP &amp; VLAN","PDH",
AR1368="Warehouse HUAWEI","SPARE-ISSUE",
AR1368="SPARE-HS","SPARE-ISSUE",
AR1368="Power Telco","BSS",AR1368="no impacts","no impacts"
),"")</f>
        <v>No root cause</v>
      </c>
      <c r="AQ1368" s="40" t="str" cm="1">
        <f t="array" ref="AQ1368">IFERROR(_xlfn.IFS(
AR1368="MPR ISSUE","TX ISSUE",
AR1368="BSS Hardware Issue","RAN ISSUE",
AR1368="Sites strategiques, MLL, Pylone, etc.","ENVTECH",
AR1368="AKTIVCO DEFAUT GE &amp; POWER Cabinet","POWER ISSUE",
AR1368="AKTIVCO Coupure ENEO &amp; Baisse de tension","POWER ISSUE",
AR1368="Coupure ENEO &amp; Baisse de tension","POWER ISSUE",
AR1368="Defaut GE &amp; POWER Cabinet","POWER ISSUE",
AR1368="Sharing","POWER ISSUE",
AR1368="Sites strategiques &amp; DataCenter","POWER ISSUE",
AR1368="Exclu","Exclu",
AR1368="SAT","TX ISSUE",
AR1368="SPARE-ISSUE","SPARE-ISSUE",
AR1368="Fiber CAmtel","TX ISSUE",
AR1368="Fiber AOF","TX ISSUE",
AR1368="Projet OCM (HUAWEI)","TRAVAUX-HUAWEI",
AR1368="Projet OCM (NOKIA)","TRAVAUX -NOKIA",
AR1368="ACCESS-ISSUE","ACCESS-ISSUE",
AR1368="Projet OCM (ZTE, NOKIA, autres projets)","TRAVAUX OCM",
AR1368="No root CAuse","No root cause",
AR1368="ODU HS","TX ISSUE",
AR1368="IP &amp; VLAN","TX ISSUE",
AR1368="Warehouse HUAWEI","SPARE-ISSUE",
AR1368="SPARE-HS","SPARE-ISSUE",
AR1368="Power Telco","RAN ISSUE",AR1368="no impacts","no impacts"
),"")</f>
        <v>No root cause</v>
      </c>
      <c r="AR1368" s="59" t="s">
        <v>5343</v>
      </c>
      <c r="AS1368" s="40" t="str" cm="1">
        <f t="array" ref="AS1368">IFERROR(_xlfn.IFS(
AR1368="MPR ISSUE","ACTIVE",
AR1368="BSS Hardware Issue","ACTIVE",
AR1368="Sites strategiques, MLL, Pylone, etc.","PASSIVE",
AR1368="AKTIVCO DEFAUT GE &amp; POWER Cabinet","PASSIVE",
AR1368="AKTIVCO Coupure ENEO &amp; Baisse de tension","PASSIVE",
AR1368="Coupure ENEO &amp; Baisse de tension","PASSIVE",
AR1368="Defaut GE &amp; POWER Cabinet","PASSIVE",
AR1368="Sharing","PASSIVE",
AR1368="Sites strategiques &amp; DataCenter","PASSIVE",
AR1368="Exclu","Exclu",
AR1368="SAT","ACTIVE",
AR1368="SPARE-ISSUE","SPARE-ISSUE",
AR1368="Fiber CAmtel","ACTIVE",
AR1368="Fiber AOF","ACTIVE",
AR1368="Projet OCM (HUAWEI)","PLANNED WORKS",
AR1368="Projet OCM (NOKIA)","PLANNED WORKS",
AR1368="ACCESS-ISSUE","ACCESS-ISSUE",
AR1368="Projet OCM (ZTE, NOKIA, autres projets)","PLANNED WORKS",
AR1368="No root CAuse","No root cause",
AR1368="ODU HS","ACTIVE",
AR1368="IP &amp; VLAN","ACTIVE",
AR1368="Warehouse HUAWEI","SPARE-ISSUE",
AR1368="SPARE-HS","SPARE-ISSUE",
AR1368="Power Telco","ACTIVE", AR1368="no impacts","no impacts"
),"")</f>
        <v>No root cause</v>
      </c>
      <c r="AT1368" s="99" t="s">
        <v>5661</v>
      </c>
      <c r="AU1368" s="99" t="s">
        <v>1198</v>
      </c>
      <c r="AW1368" s="17"/>
      <c r="AX1368" s="17" t="s">
        <v>5536</v>
      </c>
      <c r="AY1368" s="17"/>
      <c r="AZ1368" s="17" t="s">
        <v>5536</v>
      </c>
      <c r="BA1368" s="7"/>
      <c r="BC1368" s="18"/>
      <c r="BD1368" s="18"/>
      <c r="BE1368" s="18"/>
      <c r="BF1368" s="18"/>
      <c r="BG1368" s="18"/>
      <c r="BH1368" s="18"/>
      <c r="BI1368" s="18"/>
      <c r="BJ1368" s="18"/>
      <c r="BK1368" s="18"/>
      <c r="BM1368" s="18"/>
      <c r="BN1368" s="18"/>
      <c r="BO1368" s="18"/>
      <c r="BP1368" s="9" t="s">
        <v>5661</v>
      </c>
      <c r="BQ1368" s="14"/>
      <c r="BR1368" s="102" t="s">
        <v>5536</v>
      </c>
      <c r="BS1368" s="14"/>
      <c r="BT1368" s="14"/>
      <c r="BU1368" s="9"/>
      <c r="BV1368" s="9"/>
      <c r="BW1368" s="9"/>
    </row>
    <row r="1369" spans="1:75" x14ac:dyDescent="0.35">
      <c r="A1369" s="1" t="s">
        <v>4246</v>
      </c>
      <c r="B1369" s="8" t="s">
        <v>4247</v>
      </c>
      <c r="C1369" s="3" t="s">
        <v>51</v>
      </c>
      <c r="D1369" s="1" t="s">
        <v>11</v>
      </c>
      <c r="E1369" s="1" t="s">
        <v>12</v>
      </c>
      <c r="F1369" s="3" t="s">
        <v>51</v>
      </c>
      <c r="G1369" s="1" t="s">
        <v>3128</v>
      </c>
      <c r="H1369" s="28" t="s">
        <v>5601</v>
      </c>
      <c r="I1369" s="27">
        <v>0</v>
      </c>
      <c r="J1369" s="27">
        <v>0</v>
      </c>
      <c r="K1369" s="27">
        <v>0</v>
      </c>
      <c r="L1369" s="27">
        <v>0</v>
      </c>
      <c r="M1369" s="27">
        <v>0</v>
      </c>
      <c r="N1369" s="27">
        <v>0</v>
      </c>
      <c r="O1369" s="27">
        <v>0</v>
      </c>
      <c r="P1369" s="27">
        <v>0</v>
      </c>
      <c r="Q1369" s="27">
        <v>0</v>
      </c>
      <c r="R1369" s="27">
        <v>0</v>
      </c>
      <c r="S1369" s="80">
        <v>0</v>
      </c>
      <c r="T1369" s="80">
        <v>0</v>
      </c>
      <c r="U1369" s="80">
        <v>0</v>
      </c>
      <c r="V1369" s="80">
        <v>0</v>
      </c>
      <c r="W1369" s="80">
        <v>0</v>
      </c>
      <c r="X1369" s="80">
        <v>0</v>
      </c>
      <c r="Y1369" s="80">
        <v>0.32750554314234098</v>
      </c>
      <c r="Z1369" s="80">
        <v>0</v>
      </c>
      <c r="AA1369" s="80">
        <v>0</v>
      </c>
      <c r="AB1369" s="80">
        <v>0</v>
      </c>
      <c r="AC1369" s="80">
        <v>0</v>
      </c>
      <c r="AD1369" s="80">
        <v>0</v>
      </c>
      <c r="AE1369" s="80">
        <v>0</v>
      </c>
      <c r="AF1369" s="80">
        <v>0</v>
      </c>
      <c r="AG1369" s="80"/>
      <c r="AH1369" s="80">
        <v>0</v>
      </c>
      <c r="AI1369" s="80">
        <v>0</v>
      </c>
      <c r="AJ1369" s="80">
        <v>0</v>
      </c>
      <c r="AK1369" s="80">
        <v>0</v>
      </c>
      <c r="AL1369" s="80">
        <v>0</v>
      </c>
      <c r="AM1369" s="80">
        <v>0</v>
      </c>
      <c r="AN1369" s="41" t="s">
        <v>5591</v>
      </c>
      <c r="AO1369" s="41"/>
      <c r="AP1369" s="40" t="str" cm="1">
        <f t="array" ref="AP1369">IFERROR(_xlfn.IFS(
AR1369="MPR ISSUE","PDH",
AR1369="BSS Hardware Issue","BSS",
AR1369="Sites strategiques, MLL, Pylone, etc.","ENVTECH",
AR1369="AKTIVCO DEFAUT GE &amp; POWER Cabinet","AKTIVCO",
AR1369="AKTIVCO Coupure ENEO &amp; Baisse de tension","AKTIVCO GRID ONLY",
AR1369="Coupure ENEO &amp; Baisse de tension","IHS GRID ONLY",
AR1369="Defaut GE &amp; POWER Cabinet","IHS",
AR1369="Sharing","Partners",
AR1369="Sites strategiques &amp; DataCenter","SST &amp; DC",
AR1369="Exclu","Exclu",
AR1369="SAT","SAT",
AR1369="SPARE-ISSUE","SPARE-ISSUE",
AR1369="Fiber CAmtel","TRANS_FO_CAMTEL",
AR1369="Fiber AOF","Fiber AOF",
AR1369="Projet OCM (HUAWEI)","TRAVAUX-HUAWEI",
AR1369="Projet OCM (NOKIA)","TRAVAUX-NOKIA",
AR1369="ACCESS-ISSUE","ACCESS-ISSUE",
AR1369="Projet OCM (ZTE, NOKIA, autres projets)","TRAVAUX OCM",
AR1369="No root CAuse","No root cause",
AR1369="ODU HS","PDH",
AR1369="IP &amp; VLAN","PDH",
AR1369="Warehouse HUAWEI","SPARE-ISSUE",
AR1369="SPARE-HS","SPARE-ISSUE",
AR1369="Power Telco","BSS",AR1369="no impacts","no impacts"
),"")</f>
        <v>No root cause</v>
      </c>
      <c r="AQ1369" s="40" t="str" cm="1">
        <f t="array" ref="AQ1369">IFERROR(_xlfn.IFS(
AR1369="MPR ISSUE","TX ISSUE",
AR1369="BSS Hardware Issue","RAN ISSUE",
AR1369="Sites strategiques, MLL, Pylone, etc.","ENVTECH",
AR1369="AKTIVCO DEFAUT GE &amp; POWER Cabinet","POWER ISSUE",
AR1369="AKTIVCO Coupure ENEO &amp; Baisse de tension","POWER ISSUE",
AR1369="Coupure ENEO &amp; Baisse de tension","POWER ISSUE",
AR1369="Defaut GE &amp; POWER Cabinet","POWER ISSUE",
AR1369="Sharing","POWER ISSUE",
AR1369="Sites strategiques &amp; DataCenter","POWER ISSUE",
AR1369="Exclu","Exclu",
AR1369="SAT","TX ISSUE",
AR1369="SPARE-ISSUE","SPARE-ISSUE",
AR1369="Fiber CAmtel","TX ISSUE",
AR1369="Fiber AOF","TX ISSUE",
AR1369="Projet OCM (HUAWEI)","TRAVAUX-HUAWEI",
AR1369="Projet OCM (NOKIA)","TRAVAUX -NOKIA",
AR1369="ACCESS-ISSUE","ACCESS-ISSUE",
AR1369="Projet OCM (ZTE, NOKIA, autres projets)","TRAVAUX OCM",
AR1369="No root CAuse","No root cause",
AR1369="ODU HS","TX ISSUE",
AR1369="IP &amp; VLAN","TX ISSUE",
AR1369="Warehouse HUAWEI","SPARE-ISSUE",
AR1369="SPARE-HS","SPARE-ISSUE",
AR1369="Power Telco","RAN ISSUE",AR1369="no impacts","no impacts"
),"")</f>
        <v>No root cause</v>
      </c>
      <c r="AR1369" s="59" t="s">
        <v>5343</v>
      </c>
      <c r="AS1369" s="40" t="str" cm="1">
        <f t="array" ref="AS1369">IFERROR(_xlfn.IFS(
AR1369="MPR ISSUE","ACTIVE",
AR1369="BSS Hardware Issue","ACTIVE",
AR1369="Sites strategiques, MLL, Pylone, etc.","PASSIVE",
AR1369="AKTIVCO DEFAUT GE &amp; POWER Cabinet","PASSIVE",
AR1369="AKTIVCO Coupure ENEO &amp; Baisse de tension","PASSIVE",
AR1369="Coupure ENEO &amp; Baisse de tension","PASSIVE",
AR1369="Defaut GE &amp; POWER Cabinet","PASSIVE",
AR1369="Sharing","PASSIVE",
AR1369="Sites strategiques &amp; DataCenter","PASSIVE",
AR1369="Exclu","Exclu",
AR1369="SAT","ACTIVE",
AR1369="SPARE-ISSUE","SPARE-ISSUE",
AR1369="Fiber CAmtel","ACTIVE",
AR1369="Fiber AOF","ACTIVE",
AR1369="Projet OCM (HUAWEI)","PLANNED WORKS",
AR1369="Projet OCM (NOKIA)","PLANNED WORKS",
AR1369="ACCESS-ISSUE","ACCESS-ISSUE",
AR1369="Projet OCM (ZTE, NOKIA, autres projets)","PLANNED WORKS",
AR1369="No root CAuse","No root cause",
AR1369="ODU HS","ACTIVE",
AR1369="IP &amp; VLAN","ACTIVE",
AR1369="Warehouse HUAWEI","SPARE-ISSUE",
AR1369="SPARE-HS","SPARE-ISSUE",
AR1369="Power Telco","ACTIVE", AR1369="no impacts","no impacts"
),"")</f>
        <v>No root cause</v>
      </c>
      <c r="AT1369" s="99" t="s">
        <v>5661</v>
      </c>
      <c r="AU1369" s="99" t="s">
        <v>4247</v>
      </c>
      <c r="AW1369" s="17"/>
      <c r="AX1369" s="17" t="s">
        <v>5536</v>
      </c>
      <c r="AY1369" s="17"/>
      <c r="AZ1369" s="17" t="s">
        <v>5536</v>
      </c>
      <c r="BA1369" s="7"/>
      <c r="BC1369" s="18"/>
      <c r="BD1369" s="18"/>
      <c r="BE1369" s="18"/>
      <c r="BF1369" s="18"/>
      <c r="BG1369" s="18"/>
      <c r="BH1369" s="18"/>
      <c r="BI1369" s="18"/>
      <c r="BJ1369" s="18"/>
      <c r="BK1369" s="18"/>
      <c r="BM1369" s="18"/>
      <c r="BN1369" s="18"/>
      <c r="BO1369" s="18"/>
      <c r="BP1369" s="9" t="s">
        <v>5661</v>
      </c>
      <c r="BQ1369" s="14"/>
      <c r="BR1369" s="102" t="s">
        <v>5536</v>
      </c>
      <c r="BS1369" s="14"/>
      <c r="BT1369" s="14"/>
      <c r="BU1369" s="9"/>
      <c r="BV1369" s="9"/>
      <c r="BW1369" s="9"/>
    </row>
    <row r="1370" spans="1:75" x14ac:dyDescent="0.35">
      <c r="A1370" s="1" t="s">
        <v>3706</v>
      </c>
      <c r="B1370" s="1" t="s">
        <v>3707</v>
      </c>
      <c r="C1370" s="3" t="s">
        <v>102</v>
      </c>
      <c r="D1370" s="1" t="s">
        <v>11</v>
      </c>
      <c r="E1370" s="1" t="s">
        <v>318</v>
      </c>
      <c r="F1370" s="3" t="s">
        <v>102</v>
      </c>
      <c r="G1370" s="1" t="s">
        <v>3706</v>
      </c>
      <c r="H1370" s="28" t="s">
        <v>5601</v>
      </c>
      <c r="I1370" s="27">
        <v>0</v>
      </c>
      <c r="J1370" s="27">
        <v>0</v>
      </c>
      <c r="K1370" s="27">
        <v>0</v>
      </c>
      <c r="L1370" s="27">
        <v>0</v>
      </c>
      <c r="M1370" s="27">
        <v>0</v>
      </c>
      <c r="N1370" s="27">
        <v>0</v>
      </c>
      <c r="O1370" s="27">
        <v>0</v>
      </c>
      <c r="P1370" s="27">
        <v>0</v>
      </c>
      <c r="Q1370" s="27">
        <v>0</v>
      </c>
      <c r="R1370" s="27">
        <v>0</v>
      </c>
      <c r="S1370" s="80">
        <v>0</v>
      </c>
      <c r="T1370" s="80">
        <v>0</v>
      </c>
      <c r="U1370" s="80">
        <v>0</v>
      </c>
      <c r="V1370" s="80">
        <v>4.923123678420696</v>
      </c>
      <c r="W1370" s="80">
        <v>3.8270332702684962</v>
      </c>
      <c r="X1370" s="80">
        <v>0.18339811033778214</v>
      </c>
      <c r="Y1370" s="80">
        <v>0.29916560369599893</v>
      </c>
      <c r="Z1370" s="80">
        <v>0</v>
      </c>
      <c r="AA1370" s="80">
        <v>0</v>
      </c>
      <c r="AB1370" s="80">
        <v>0</v>
      </c>
      <c r="AC1370" s="80">
        <v>0</v>
      </c>
      <c r="AD1370" s="80">
        <v>0</v>
      </c>
      <c r="AE1370" s="80">
        <v>0</v>
      </c>
      <c r="AF1370" s="80">
        <v>0</v>
      </c>
      <c r="AG1370" s="80"/>
      <c r="AH1370" s="80">
        <v>0</v>
      </c>
      <c r="AI1370" s="80">
        <v>0</v>
      </c>
      <c r="AJ1370" s="80">
        <v>0</v>
      </c>
      <c r="AK1370" s="80">
        <v>0</v>
      </c>
      <c r="AL1370" s="80">
        <v>0</v>
      </c>
      <c r="AM1370" s="80">
        <v>0</v>
      </c>
      <c r="AN1370" s="41" t="s">
        <v>5558</v>
      </c>
      <c r="AO1370" s="41"/>
      <c r="AP1370" s="40" t="str" cm="1">
        <f t="array" ref="AP1370">IFERROR(_xlfn.IFS(
AR1370="MPR ISSUE","PDH",
AR1370="BSS Hardware Issue","BSS",
AR1370="Sites strategiques, MLL, Pylone, etc.","ENVTECH",
AR1370="AKTIVCO DEFAUT GE &amp; POWER Cabinet","AKTIVCO",
AR1370="AKTIVCO Coupure ENEO &amp; Baisse de tension","AKTIVCO GRID ONLY",
AR1370="Coupure ENEO &amp; Baisse de tension","IHS GRID ONLY",
AR1370="Defaut GE &amp; POWER Cabinet","IHS",
AR1370="Sharing","Partners",
AR1370="Sites strategiques &amp; DataCenter","SST &amp; DC",
AR1370="Exclu","Exclu",
AR1370="SAT","SAT",
AR1370="SPARE-ISSUE","SPARE-ISSUE",
AR1370="Fiber CAmtel","TRANS_FO_CAMTEL",
AR1370="Fiber AOF","Fiber AOF",
AR1370="Projet OCM (HUAWEI)","TRAVAUX-HUAWEI",
AR1370="Projet OCM (NOKIA)","TRAVAUX-NOKIA",
AR1370="ACCESS-ISSUE","ACCESS-ISSUE",
AR1370="Projet OCM (ZTE, NOKIA, autres projets)","TRAVAUX OCM",
AR1370="No root CAuse","No root cause",
AR1370="ODU HS","PDH",
AR1370="IP &amp; VLAN","PDH",
AR1370="Warehouse HUAWEI","SPARE-ISSUE",
AR1370="SPARE-HS","SPARE-ISSUE",
AR1370="Power Telco","BSS",AR1370="no impacts","no impacts"
),"")</f>
        <v>No root cause</v>
      </c>
      <c r="AQ1370" s="40" t="str" cm="1">
        <f t="array" ref="AQ1370">IFERROR(_xlfn.IFS(
AR1370="MPR ISSUE","TX ISSUE",
AR1370="BSS Hardware Issue","RAN ISSUE",
AR1370="Sites strategiques, MLL, Pylone, etc.","ENVTECH",
AR1370="AKTIVCO DEFAUT GE &amp; POWER Cabinet","POWER ISSUE",
AR1370="AKTIVCO Coupure ENEO &amp; Baisse de tension","POWER ISSUE",
AR1370="Coupure ENEO &amp; Baisse de tension","POWER ISSUE",
AR1370="Defaut GE &amp; POWER Cabinet","POWER ISSUE",
AR1370="Sharing","POWER ISSUE",
AR1370="Sites strategiques &amp; DataCenter","POWER ISSUE",
AR1370="Exclu","Exclu",
AR1370="SAT","TX ISSUE",
AR1370="SPARE-ISSUE","SPARE-ISSUE",
AR1370="Fiber CAmtel","TX ISSUE",
AR1370="Fiber AOF","TX ISSUE",
AR1370="Projet OCM (HUAWEI)","TRAVAUX-HUAWEI",
AR1370="Projet OCM (NOKIA)","TRAVAUX -NOKIA",
AR1370="ACCESS-ISSUE","ACCESS-ISSUE",
AR1370="Projet OCM (ZTE, NOKIA, autres projets)","TRAVAUX OCM",
AR1370="No root CAuse","No root cause",
AR1370="ODU HS","TX ISSUE",
AR1370="IP &amp; VLAN","TX ISSUE",
AR1370="Warehouse HUAWEI","SPARE-ISSUE",
AR1370="SPARE-HS","SPARE-ISSUE",
AR1370="Power Telco","RAN ISSUE",AR1370="no impacts","no impacts"
),"")</f>
        <v>No root cause</v>
      </c>
      <c r="AR1370" s="59" t="s">
        <v>5343</v>
      </c>
      <c r="AS1370" s="40" t="str" cm="1">
        <f t="array" ref="AS1370">IFERROR(_xlfn.IFS(
AR1370="MPR ISSUE","ACTIVE",
AR1370="BSS Hardware Issue","ACTIVE",
AR1370="Sites strategiques, MLL, Pylone, etc.","PASSIVE",
AR1370="AKTIVCO DEFAUT GE &amp; POWER Cabinet","PASSIVE",
AR1370="AKTIVCO Coupure ENEO &amp; Baisse de tension","PASSIVE",
AR1370="Coupure ENEO &amp; Baisse de tension","PASSIVE",
AR1370="Defaut GE &amp; POWER Cabinet","PASSIVE",
AR1370="Sharing","PASSIVE",
AR1370="Sites strategiques &amp; DataCenter","PASSIVE",
AR1370="Exclu","Exclu",
AR1370="SAT","ACTIVE",
AR1370="SPARE-ISSUE","SPARE-ISSUE",
AR1370="Fiber CAmtel","ACTIVE",
AR1370="Fiber AOF","ACTIVE",
AR1370="Projet OCM (HUAWEI)","PLANNED WORKS",
AR1370="Projet OCM (NOKIA)","PLANNED WORKS",
AR1370="ACCESS-ISSUE","ACCESS-ISSUE",
AR1370="Projet OCM (ZTE, NOKIA, autres projets)","PLANNED WORKS",
AR1370="No root CAuse","No root cause",
AR1370="ODU HS","ACTIVE",
AR1370="IP &amp; VLAN","ACTIVE",
AR1370="Warehouse HUAWEI","SPARE-ISSUE",
AR1370="SPARE-HS","SPARE-ISSUE",
AR1370="Power Telco","ACTIVE", AR1370="no impacts","no impacts"
),"")</f>
        <v>No root cause</v>
      </c>
      <c r="AT1370" s="99" t="s">
        <v>5661</v>
      </c>
      <c r="AU1370" s="99" t="s">
        <v>3707</v>
      </c>
      <c r="AW1370" s="17"/>
      <c r="AX1370" s="17" t="s">
        <v>5536</v>
      </c>
      <c r="AY1370" s="17"/>
      <c r="AZ1370" s="17" t="s">
        <v>5536</v>
      </c>
      <c r="BA1370" s="7"/>
      <c r="BC1370" s="18"/>
      <c r="BD1370" s="18"/>
      <c r="BE1370" s="18"/>
      <c r="BF1370" s="18"/>
      <c r="BG1370" s="18"/>
      <c r="BH1370" s="18"/>
      <c r="BI1370" s="18"/>
      <c r="BJ1370" s="18"/>
      <c r="BK1370" s="18"/>
      <c r="BM1370" s="18"/>
      <c r="BN1370" s="18"/>
      <c r="BO1370" s="18"/>
      <c r="BP1370" s="9" t="s">
        <v>5661</v>
      </c>
      <c r="BQ1370" s="14"/>
      <c r="BR1370" s="102" t="s">
        <v>5536</v>
      </c>
      <c r="BS1370" s="14"/>
      <c r="BT1370" s="14"/>
      <c r="BU1370" s="9"/>
      <c r="BV1370" s="9"/>
      <c r="BW1370" s="9"/>
    </row>
    <row r="1371" spans="1:75" x14ac:dyDescent="0.35">
      <c r="A1371" s="1" t="s">
        <v>1430</v>
      </c>
      <c r="B1371" s="8" t="s">
        <v>1549</v>
      </c>
      <c r="C1371" s="3" t="s">
        <v>13</v>
      </c>
      <c r="D1371" s="1" t="s">
        <v>11</v>
      </c>
      <c r="E1371" s="1" t="s">
        <v>12</v>
      </c>
      <c r="F1371" s="3" t="s">
        <v>13</v>
      </c>
      <c r="G1371" s="1" t="s">
        <v>1430</v>
      </c>
      <c r="H1371" s="28" t="s">
        <v>5589</v>
      </c>
      <c r="I1371" s="27">
        <v>0</v>
      </c>
      <c r="J1371" s="27">
        <v>0</v>
      </c>
      <c r="K1371" s="27">
        <v>0</v>
      </c>
      <c r="L1371" s="27">
        <v>0</v>
      </c>
      <c r="M1371" s="27">
        <v>0</v>
      </c>
      <c r="N1371" s="27">
        <v>0</v>
      </c>
      <c r="O1371" s="27">
        <v>0</v>
      </c>
      <c r="P1371" s="27">
        <v>0</v>
      </c>
      <c r="Q1371" s="27">
        <v>0</v>
      </c>
      <c r="R1371" s="27">
        <v>0</v>
      </c>
      <c r="S1371" s="80">
        <v>0</v>
      </c>
      <c r="T1371" s="80">
        <v>0</v>
      </c>
      <c r="U1371" s="80">
        <v>0</v>
      </c>
      <c r="V1371" s="80">
        <v>0</v>
      </c>
      <c r="W1371" s="80">
        <v>4.0251988254530824</v>
      </c>
      <c r="X1371" s="80">
        <v>4.6363356190769709</v>
      </c>
      <c r="Y1371" s="80">
        <v>0.2968113733581027</v>
      </c>
      <c r="Z1371" s="80">
        <v>0</v>
      </c>
      <c r="AA1371" s="80">
        <v>0</v>
      </c>
      <c r="AB1371" s="80">
        <v>0</v>
      </c>
      <c r="AC1371" s="80">
        <v>0</v>
      </c>
      <c r="AD1371" s="80">
        <v>0</v>
      </c>
      <c r="AE1371" s="80">
        <v>0</v>
      </c>
      <c r="AF1371" s="80">
        <v>0</v>
      </c>
      <c r="AG1371" s="80"/>
      <c r="AH1371" s="80">
        <v>0</v>
      </c>
      <c r="AI1371" s="80">
        <v>0</v>
      </c>
      <c r="AJ1371" s="80">
        <v>0</v>
      </c>
      <c r="AK1371" s="80">
        <v>0</v>
      </c>
      <c r="AL1371" s="80">
        <v>0</v>
      </c>
      <c r="AM1371" s="80">
        <v>0</v>
      </c>
      <c r="AN1371" s="41" t="s">
        <v>5591</v>
      </c>
      <c r="AO1371" s="41"/>
      <c r="AP1371" s="40" t="str" cm="1">
        <f t="array" ref="AP1371">IFERROR(_xlfn.IFS(
AR1371="MPR ISSUE","PDH",
AR1371="BSS Hardware Issue","BSS",
AR1371="Sites strategiques, MLL, Pylone, etc.","ENVTECH",
AR1371="AKTIVCO DEFAUT GE &amp; POWER Cabinet","AKTIVCO",
AR1371="AKTIVCO Coupure ENEO &amp; Baisse de tension","AKTIVCO GRID ONLY",
AR1371="Coupure ENEO &amp; Baisse de tension","IHS GRID ONLY",
AR1371="Defaut GE &amp; POWER Cabinet","IHS",
AR1371="Sharing","Partners",
AR1371="Sites strategiques &amp; DataCenter","SST &amp; DC",
AR1371="Exclu","Exclu",
AR1371="SAT","SAT",
AR1371="SPARE-ISSUE","SPARE-ISSUE",
AR1371="Fiber CAmtel","TRANS_FO_CAMTEL",
AR1371="Fiber AOF","Fiber AOF",
AR1371="Projet OCM (HUAWEI)","TRAVAUX-HUAWEI",
AR1371="Projet OCM (NOKIA)","TRAVAUX-NOKIA",
AR1371="ACCESS-ISSUE","ACCESS-ISSUE",
AR1371="Projet OCM (ZTE, NOKIA, autres projets)","TRAVAUX OCM",
AR1371="No root CAuse","No root cause",
AR1371="ODU HS","PDH",
AR1371="IP &amp; VLAN","PDH",
AR1371="Warehouse HUAWEI","SPARE-ISSUE",
AR1371="SPARE-HS","SPARE-ISSUE",
AR1371="Power Telco","BSS",AR1371="no impacts","no impacts"
),"")</f>
        <v>No root cause</v>
      </c>
      <c r="AQ1371" s="40" t="str" cm="1">
        <f t="array" ref="AQ1371">IFERROR(_xlfn.IFS(
AR1371="MPR ISSUE","TX ISSUE",
AR1371="BSS Hardware Issue","RAN ISSUE",
AR1371="Sites strategiques, MLL, Pylone, etc.","ENVTECH",
AR1371="AKTIVCO DEFAUT GE &amp; POWER Cabinet","POWER ISSUE",
AR1371="AKTIVCO Coupure ENEO &amp; Baisse de tension","POWER ISSUE",
AR1371="Coupure ENEO &amp; Baisse de tension","POWER ISSUE",
AR1371="Defaut GE &amp; POWER Cabinet","POWER ISSUE",
AR1371="Sharing","POWER ISSUE",
AR1371="Sites strategiques &amp; DataCenter","POWER ISSUE",
AR1371="Exclu","Exclu",
AR1371="SAT","TX ISSUE",
AR1371="SPARE-ISSUE","SPARE-ISSUE",
AR1371="Fiber CAmtel","TX ISSUE",
AR1371="Fiber AOF","TX ISSUE",
AR1371="Projet OCM (HUAWEI)","TRAVAUX-HUAWEI",
AR1371="Projet OCM (NOKIA)","TRAVAUX -NOKIA",
AR1371="ACCESS-ISSUE","ACCESS-ISSUE",
AR1371="Projet OCM (ZTE, NOKIA, autres projets)","TRAVAUX OCM",
AR1371="No root CAuse","No root cause",
AR1371="ODU HS","TX ISSUE",
AR1371="IP &amp; VLAN","TX ISSUE",
AR1371="Warehouse HUAWEI","SPARE-ISSUE",
AR1371="SPARE-HS","SPARE-ISSUE",
AR1371="Power Telco","RAN ISSUE",AR1371="no impacts","no impacts"
),"")</f>
        <v>No root cause</v>
      </c>
      <c r="AR1371" s="59" t="s">
        <v>5343</v>
      </c>
      <c r="AS1371" s="40" t="str" cm="1">
        <f t="array" ref="AS1371">IFERROR(_xlfn.IFS(
AR1371="MPR ISSUE","ACTIVE",
AR1371="BSS Hardware Issue","ACTIVE",
AR1371="Sites strategiques, MLL, Pylone, etc.","PASSIVE",
AR1371="AKTIVCO DEFAUT GE &amp; POWER Cabinet","PASSIVE",
AR1371="AKTIVCO Coupure ENEO &amp; Baisse de tension","PASSIVE",
AR1371="Coupure ENEO &amp; Baisse de tension","PASSIVE",
AR1371="Defaut GE &amp; POWER Cabinet","PASSIVE",
AR1371="Sharing","PASSIVE",
AR1371="Sites strategiques &amp; DataCenter","PASSIVE",
AR1371="Exclu","Exclu",
AR1371="SAT","ACTIVE",
AR1371="SPARE-ISSUE","SPARE-ISSUE",
AR1371="Fiber CAmtel","ACTIVE",
AR1371="Fiber AOF","ACTIVE",
AR1371="Projet OCM (HUAWEI)","PLANNED WORKS",
AR1371="Projet OCM (NOKIA)","PLANNED WORKS",
AR1371="ACCESS-ISSUE","ACCESS-ISSUE",
AR1371="Projet OCM (ZTE, NOKIA, autres projets)","PLANNED WORKS",
AR1371="No root CAuse","No root cause",
AR1371="ODU HS","ACTIVE",
AR1371="IP &amp; VLAN","ACTIVE",
AR1371="Warehouse HUAWEI","SPARE-ISSUE",
AR1371="SPARE-HS","SPARE-ISSUE",
AR1371="Power Telco","ACTIVE", AR1371="no impacts","no impacts"
),"")</f>
        <v>No root cause</v>
      </c>
      <c r="AT1371" s="99" t="s">
        <v>5661</v>
      </c>
      <c r="AU1371" s="99" t="s">
        <v>1549</v>
      </c>
      <c r="AW1371" s="17"/>
      <c r="AX1371" s="17" t="s">
        <v>5536</v>
      </c>
      <c r="AY1371" s="17"/>
      <c r="AZ1371" s="17" t="s">
        <v>5536</v>
      </c>
      <c r="BA1371" s="7"/>
      <c r="BC1371" s="18"/>
      <c r="BD1371" s="18"/>
      <c r="BE1371" s="18"/>
      <c r="BF1371" s="18"/>
      <c r="BG1371" s="18"/>
      <c r="BH1371" s="18"/>
      <c r="BI1371" s="18"/>
      <c r="BJ1371" s="18"/>
      <c r="BK1371" s="18"/>
      <c r="BM1371" s="18"/>
      <c r="BN1371" s="18"/>
      <c r="BO1371" s="18"/>
      <c r="BP1371" s="9" t="s">
        <v>5661</v>
      </c>
      <c r="BQ1371" s="14"/>
      <c r="BR1371" s="102" t="s">
        <v>5536</v>
      </c>
      <c r="BS1371" s="14"/>
      <c r="BT1371" s="14"/>
      <c r="BU1371" s="9"/>
      <c r="BV1371" s="9"/>
      <c r="BW1371" s="9"/>
    </row>
    <row r="1372" spans="1:75" x14ac:dyDescent="0.35">
      <c r="A1372" s="1" t="s">
        <v>5234</v>
      </c>
      <c r="B1372" s="1" t="s">
        <v>5235</v>
      </c>
      <c r="C1372" s="3" t="s">
        <v>13</v>
      </c>
      <c r="D1372" s="1" t="s">
        <v>11</v>
      </c>
      <c r="E1372" s="1" t="s">
        <v>154</v>
      </c>
      <c r="F1372" s="3" t="s">
        <v>13</v>
      </c>
      <c r="G1372" s="1" t="s">
        <v>5234</v>
      </c>
      <c r="H1372" s="28" t="s">
        <v>5601</v>
      </c>
      <c r="I1372" s="27">
        <v>0</v>
      </c>
      <c r="J1372" s="27">
        <v>0</v>
      </c>
      <c r="K1372" s="27">
        <v>0</v>
      </c>
      <c r="L1372" s="27">
        <v>0</v>
      </c>
      <c r="M1372" s="27">
        <v>0</v>
      </c>
      <c r="N1372" s="27">
        <v>0</v>
      </c>
      <c r="O1372" s="27">
        <v>0</v>
      </c>
      <c r="P1372" s="27">
        <v>0</v>
      </c>
      <c r="Q1372" s="27">
        <v>0</v>
      </c>
      <c r="R1372" s="27">
        <v>0</v>
      </c>
      <c r="S1372" s="80">
        <v>0</v>
      </c>
      <c r="T1372" s="80">
        <v>0</v>
      </c>
      <c r="U1372" s="80">
        <v>0</v>
      </c>
      <c r="V1372" s="80">
        <v>2.3405865029834523</v>
      </c>
      <c r="W1372" s="80">
        <v>2.9191564435997752</v>
      </c>
      <c r="X1372" s="80">
        <v>2.8668639939731699</v>
      </c>
      <c r="Y1372" s="80">
        <v>0.25286574038403914</v>
      </c>
      <c r="Z1372" s="80">
        <v>0</v>
      </c>
      <c r="AA1372" s="80">
        <v>0</v>
      </c>
      <c r="AB1372" s="80">
        <v>0</v>
      </c>
      <c r="AC1372" s="80">
        <v>0</v>
      </c>
      <c r="AD1372" s="80">
        <v>0</v>
      </c>
      <c r="AE1372" s="80">
        <v>0</v>
      </c>
      <c r="AF1372" s="80">
        <v>0</v>
      </c>
      <c r="AG1372" s="80"/>
      <c r="AH1372" s="80">
        <v>0</v>
      </c>
      <c r="AI1372" s="80">
        <v>0</v>
      </c>
      <c r="AJ1372" s="80">
        <v>0</v>
      </c>
      <c r="AK1372" s="80">
        <v>0</v>
      </c>
      <c r="AL1372" s="80">
        <v>0</v>
      </c>
      <c r="AM1372" s="80">
        <v>0</v>
      </c>
      <c r="AN1372" s="41" t="s">
        <v>5591</v>
      </c>
      <c r="AO1372" s="41"/>
      <c r="AP1372" s="40" t="str" cm="1">
        <f t="array" ref="AP1372">IFERROR(_xlfn.IFS(
AR1372="MPR ISSUE","PDH",
AR1372="BSS Hardware Issue","BSS",
AR1372="Sites strategiques, MLL, Pylone, etc.","ENVTECH",
AR1372="AKTIVCO DEFAUT GE &amp; POWER Cabinet","AKTIVCO",
AR1372="AKTIVCO Coupure ENEO &amp; Baisse de tension","AKTIVCO GRID ONLY",
AR1372="Coupure ENEO &amp; Baisse de tension","IHS GRID ONLY",
AR1372="Defaut GE &amp; POWER Cabinet","IHS",
AR1372="Sharing","Partners",
AR1372="Sites strategiques &amp; DataCenter","SST &amp; DC",
AR1372="Exclu","Exclu",
AR1372="SAT","SAT",
AR1372="SPARE-ISSUE","SPARE-ISSUE",
AR1372="Fiber CAmtel","TRANS_FO_CAMTEL",
AR1372="Fiber AOF","Fiber AOF",
AR1372="Projet OCM (HUAWEI)","TRAVAUX-HUAWEI",
AR1372="Projet OCM (NOKIA)","TRAVAUX-NOKIA",
AR1372="ACCESS-ISSUE","ACCESS-ISSUE",
AR1372="Projet OCM (ZTE, NOKIA, autres projets)","TRAVAUX OCM",
AR1372="No root CAuse","No root cause",
AR1372="ODU HS","PDH",
AR1372="IP &amp; VLAN","PDH",
AR1372="Warehouse HUAWEI","SPARE-ISSUE",
AR1372="SPARE-HS","SPARE-ISSUE",
AR1372="Power Telco","BSS",AR1372="no impacts","no impacts"
),"")</f>
        <v>ACCESS-ISSUE</v>
      </c>
      <c r="AQ1372" s="40" t="str" cm="1">
        <f t="array" ref="AQ1372">IFERROR(_xlfn.IFS(
AR1372="MPR ISSUE","TX ISSUE",
AR1372="BSS Hardware Issue","RAN ISSUE",
AR1372="Sites strategiques, MLL, Pylone, etc.","ENVTECH",
AR1372="AKTIVCO DEFAUT GE &amp; POWER Cabinet","POWER ISSUE",
AR1372="AKTIVCO Coupure ENEO &amp; Baisse de tension","POWER ISSUE",
AR1372="Coupure ENEO &amp; Baisse de tension","POWER ISSUE",
AR1372="Defaut GE &amp; POWER Cabinet","POWER ISSUE",
AR1372="Sharing","POWER ISSUE",
AR1372="Sites strategiques &amp; DataCenter","POWER ISSUE",
AR1372="Exclu","Exclu",
AR1372="SAT","TX ISSUE",
AR1372="SPARE-ISSUE","SPARE-ISSUE",
AR1372="Fiber CAmtel","TX ISSUE",
AR1372="Fiber AOF","TX ISSUE",
AR1372="Projet OCM (HUAWEI)","TRAVAUX-HUAWEI",
AR1372="Projet OCM (NOKIA)","TRAVAUX -NOKIA",
AR1372="ACCESS-ISSUE","ACCESS-ISSUE",
AR1372="Projet OCM (ZTE, NOKIA, autres projets)","TRAVAUX OCM",
AR1372="No root CAuse","No root cause",
AR1372="ODU HS","TX ISSUE",
AR1372="IP &amp; VLAN","TX ISSUE",
AR1372="Warehouse HUAWEI","SPARE-ISSUE",
AR1372="SPARE-HS","SPARE-ISSUE",
AR1372="Power Telco","RAN ISSUE",AR1372="no impacts","no impacts"
),"")</f>
        <v>ACCESS-ISSUE</v>
      </c>
      <c r="AR1372" s="59" t="s">
        <v>25</v>
      </c>
      <c r="AS1372" s="40" t="str" cm="1">
        <f t="array" ref="AS1372">IFERROR(_xlfn.IFS(
AR1372="MPR ISSUE","ACTIVE",
AR1372="BSS Hardware Issue","ACTIVE",
AR1372="Sites strategiques, MLL, Pylone, etc.","PASSIVE",
AR1372="AKTIVCO DEFAUT GE &amp; POWER Cabinet","PASSIVE",
AR1372="AKTIVCO Coupure ENEO &amp; Baisse de tension","PASSIVE",
AR1372="Coupure ENEO &amp; Baisse de tension","PASSIVE",
AR1372="Defaut GE &amp; POWER Cabinet","PASSIVE",
AR1372="Sharing","PASSIVE",
AR1372="Sites strategiques &amp; DataCenter","PASSIVE",
AR1372="Exclu","Exclu",
AR1372="SAT","ACTIVE",
AR1372="SPARE-ISSUE","SPARE-ISSUE",
AR1372="Fiber CAmtel","ACTIVE",
AR1372="Fiber AOF","ACTIVE",
AR1372="Projet OCM (HUAWEI)","PLANNED WORKS",
AR1372="Projet OCM (NOKIA)","PLANNED WORKS",
AR1372="ACCESS-ISSUE","ACCESS-ISSUE",
AR1372="Projet OCM (ZTE, NOKIA, autres projets)","PLANNED WORKS",
AR1372="No root CAuse","No root cause",
AR1372="ODU HS","ACTIVE",
AR1372="IP &amp; VLAN","ACTIVE",
AR1372="Warehouse HUAWEI","SPARE-ISSUE",
AR1372="SPARE-HS","SPARE-ISSUE",
AR1372="Power Telco","ACTIVE", AR1372="no impacts","no impacts"
),"")</f>
        <v>ACCESS-ISSUE</v>
      </c>
      <c r="AT1372" s="99" t="s">
        <v>6515</v>
      </c>
      <c r="AU1372" s="99" t="s">
        <v>5235</v>
      </c>
      <c r="AW1372" s="17"/>
      <c r="AX1372" s="17" t="s">
        <v>5536</v>
      </c>
      <c r="AY1372" s="17"/>
      <c r="AZ1372" s="17" t="s">
        <v>5536</v>
      </c>
      <c r="BA1372" s="7"/>
      <c r="BC1372" s="18"/>
      <c r="BD1372" s="18"/>
      <c r="BE1372" s="18"/>
      <c r="BF1372" s="18"/>
      <c r="BG1372" s="18"/>
      <c r="BH1372" s="18"/>
      <c r="BI1372" s="18"/>
      <c r="BJ1372" s="18"/>
      <c r="BK1372" s="18"/>
      <c r="BL1372" s="9" t="s">
        <v>5943</v>
      </c>
      <c r="BM1372" s="18" t="s">
        <v>5943</v>
      </c>
      <c r="BN1372" s="18" t="s">
        <v>6036</v>
      </c>
      <c r="BO1372" s="18"/>
      <c r="BP1372" s="9" t="s">
        <v>5661</v>
      </c>
      <c r="BQ1372" s="14"/>
      <c r="BR1372" s="102" t="s">
        <v>5536</v>
      </c>
      <c r="BS1372" s="14"/>
      <c r="BT1372" s="14"/>
      <c r="BU1372" s="9"/>
      <c r="BV1372" s="9"/>
      <c r="BW1372" s="9"/>
    </row>
    <row r="1373" spans="1:75" x14ac:dyDescent="0.35">
      <c r="A1373" s="1" t="s">
        <v>4084</v>
      </c>
      <c r="B1373" s="8" t="s">
        <v>4085</v>
      </c>
      <c r="C1373" s="3" t="s">
        <v>13</v>
      </c>
      <c r="D1373" s="1" t="s">
        <v>11</v>
      </c>
      <c r="E1373" s="1" t="s">
        <v>12</v>
      </c>
      <c r="F1373" s="3" t="s">
        <v>13</v>
      </c>
      <c r="G1373" s="1" t="s">
        <v>63</v>
      </c>
      <c r="H1373" s="28" t="s">
        <v>5601</v>
      </c>
      <c r="I1373" s="27">
        <v>0</v>
      </c>
      <c r="J1373" s="27">
        <v>0</v>
      </c>
      <c r="K1373" s="27">
        <v>0</v>
      </c>
      <c r="L1373" s="27">
        <v>0</v>
      </c>
      <c r="M1373" s="27">
        <v>0</v>
      </c>
      <c r="N1373" s="27">
        <v>0</v>
      </c>
      <c r="O1373" s="27">
        <v>0</v>
      </c>
      <c r="P1373" s="27">
        <v>0</v>
      </c>
      <c r="Q1373" s="27">
        <v>0</v>
      </c>
      <c r="R1373" s="27">
        <v>0</v>
      </c>
      <c r="S1373" s="80">
        <v>0</v>
      </c>
      <c r="T1373" s="80">
        <v>0</v>
      </c>
      <c r="U1373" s="80">
        <v>0</v>
      </c>
      <c r="V1373" s="80">
        <v>0</v>
      </c>
      <c r="W1373" s="80">
        <v>0.29160353048942311</v>
      </c>
      <c r="X1373" s="80">
        <v>0</v>
      </c>
      <c r="Y1373" s="80">
        <v>0.22463281140760144</v>
      </c>
      <c r="Z1373" s="80">
        <v>0</v>
      </c>
      <c r="AA1373" s="80">
        <v>0</v>
      </c>
      <c r="AB1373" s="80">
        <v>0</v>
      </c>
      <c r="AC1373" s="80">
        <v>0</v>
      </c>
      <c r="AD1373" s="80">
        <v>0</v>
      </c>
      <c r="AE1373" s="80">
        <v>0</v>
      </c>
      <c r="AF1373" s="80">
        <v>0</v>
      </c>
      <c r="AG1373" s="80"/>
      <c r="AH1373" s="80">
        <v>0</v>
      </c>
      <c r="AI1373" s="80">
        <v>0</v>
      </c>
      <c r="AJ1373" s="80">
        <v>0</v>
      </c>
      <c r="AK1373" s="80">
        <v>0</v>
      </c>
      <c r="AL1373" s="80">
        <v>0</v>
      </c>
      <c r="AM1373" s="80">
        <v>0</v>
      </c>
      <c r="AN1373" s="41" t="s">
        <v>5558</v>
      </c>
      <c r="AO1373" s="41"/>
      <c r="AP1373" s="40" t="str" cm="1">
        <f t="array" ref="AP1373">IFERROR(_xlfn.IFS(
AR1373="MPR ISSUE","PDH",
AR1373="BSS Hardware Issue","BSS",
AR1373="Sites strategiques, MLL, Pylone, etc.","ENVTECH",
AR1373="AKTIVCO DEFAUT GE &amp; POWER Cabinet","AKTIVCO",
AR1373="AKTIVCO Coupure ENEO &amp; Baisse de tension","AKTIVCO GRID ONLY",
AR1373="Coupure ENEO &amp; Baisse de tension","IHS GRID ONLY",
AR1373="Defaut GE &amp; POWER Cabinet","IHS",
AR1373="Sharing","Partners",
AR1373="Sites strategiques &amp; DataCenter","SST &amp; DC",
AR1373="Exclu","Exclu",
AR1373="SAT","SAT",
AR1373="SPARE-ISSUE","SPARE-ISSUE",
AR1373="Fiber CAmtel","TRANS_FO_CAMTEL",
AR1373="Fiber AOF","Fiber AOF",
AR1373="Projet OCM (HUAWEI)","TRAVAUX-HUAWEI",
AR1373="Projet OCM (NOKIA)","TRAVAUX-NOKIA",
AR1373="ACCESS-ISSUE","ACCESS-ISSUE",
AR1373="Projet OCM (ZTE, NOKIA, autres projets)","TRAVAUX OCM",
AR1373="No root CAuse","No root cause",
AR1373="ODU HS","PDH",
AR1373="IP &amp; VLAN","PDH",
AR1373="Warehouse HUAWEI","SPARE-ISSUE",
AR1373="SPARE-HS","SPARE-ISSUE",
AR1373="Power Telco","BSS",AR1373="no impacts","no impacts"
),"")</f>
        <v>No root cause</v>
      </c>
      <c r="AQ1373" s="40" t="str" cm="1">
        <f t="array" ref="AQ1373">IFERROR(_xlfn.IFS(
AR1373="MPR ISSUE","TX ISSUE",
AR1373="BSS Hardware Issue","RAN ISSUE",
AR1373="Sites strategiques, MLL, Pylone, etc.","ENVTECH",
AR1373="AKTIVCO DEFAUT GE &amp; POWER Cabinet","POWER ISSUE",
AR1373="AKTIVCO Coupure ENEO &amp; Baisse de tension","POWER ISSUE",
AR1373="Coupure ENEO &amp; Baisse de tension","POWER ISSUE",
AR1373="Defaut GE &amp; POWER Cabinet","POWER ISSUE",
AR1373="Sharing","POWER ISSUE",
AR1373="Sites strategiques &amp; DataCenter","POWER ISSUE",
AR1373="Exclu","Exclu",
AR1373="SAT","TX ISSUE",
AR1373="SPARE-ISSUE","SPARE-ISSUE",
AR1373="Fiber CAmtel","TX ISSUE",
AR1373="Fiber AOF","TX ISSUE",
AR1373="Projet OCM (HUAWEI)","TRAVAUX-HUAWEI",
AR1373="Projet OCM (NOKIA)","TRAVAUX -NOKIA",
AR1373="ACCESS-ISSUE","ACCESS-ISSUE",
AR1373="Projet OCM (ZTE, NOKIA, autres projets)","TRAVAUX OCM",
AR1373="No root CAuse","No root cause",
AR1373="ODU HS","TX ISSUE",
AR1373="IP &amp; VLAN","TX ISSUE",
AR1373="Warehouse HUAWEI","SPARE-ISSUE",
AR1373="SPARE-HS","SPARE-ISSUE",
AR1373="Power Telco","RAN ISSUE",AR1373="no impacts","no impacts"
),"")</f>
        <v>No root cause</v>
      </c>
      <c r="AR1373" s="59" t="s">
        <v>5343</v>
      </c>
      <c r="AS1373" s="40" t="str" cm="1">
        <f t="array" ref="AS1373">IFERROR(_xlfn.IFS(
AR1373="MPR ISSUE","ACTIVE",
AR1373="BSS Hardware Issue","ACTIVE",
AR1373="Sites strategiques, MLL, Pylone, etc.","PASSIVE",
AR1373="AKTIVCO DEFAUT GE &amp; POWER Cabinet","PASSIVE",
AR1373="AKTIVCO Coupure ENEO &amp; Baisse de tension","PASSIVE",
AR1373="Coupure ENEO &amp; Baisse de tension","PASSIVE",
AR1373="Defaut GE &amp; POWER Cabinet","PASSIVE",
AR1373="Sharing","PASSIVE",
AR1373="Sites strategiques &amp; DataCenter","PASSIVE",
AR1373="Exclu","Exclu",
AR1373="SAT","ACTIVE",
AR1373="SPARE-ISSUE","SPARE-ISSUE",
AR1373="Fiber CAmtel","ACTIVE",
AR1373="Fiber AOF","ACTIVE",
AR1373="Projet OCM (HUAWEI)","PLANNED WORKS",
AR1373="Projet OCM (NOKIA)","PLANNED WORKS",
AR1373="ACCESS-ISSUE","ACCESS-ISSUE",
AR1373="Projet OCM (ZTE, NOKIA, autres projets)","PLANNED WORKS",
AR1373="No root CAuse","No root cause",
AR1373="ODU HS","ACTIVE",
AR1373="IP &amp; VLAN","ACTIVE",
AR1373="Warehouse HUAWEI","SPARE-ISSUE",
AR1373="SPARE-HS","SPARE-ISSUE",
AR1373="Power Telco","ACTIVE", AR1373="no impacts","no impacts"
),"")</f>
        <v>No root cause</v>
      </c>
      <c r="AT1373" s="99" t="s">
        <v>5661</v>
      </c>
      <c r="AU1373" s="99" t="s">
        <v>4085</v>
      </c>
      <c r="AW1373" s="17"/>
      <c r="AX1373" s="17" t="s">
        <v>5536</v>
      </c>
      <c r="AY1373" s="17"/>
      <c r="AZ1373" s="17" t="s">
        <v>5536</v>
      </c>
      <c r="BA1373" s="7"/>
      <c r="BC1373" s="18"/>
      <c r="BD1373" s="18"/>
      <c r="BE1373" s="18"/>
      <c r="BF1373" s="18"/>
      <c r="BG1373" s="18"/>
      <c r="BH1373" s="18"/>
      <c r="BI1373" s="18"/>
      <c r="BJ1373" s="18"/>
      <c r="BK1373" s="18"/>
      <c r="BM1373" s="18"/>
      <c r="BN1373" s="18"/>
      <c r="BO1373" s="18"/>
      <c r="BP1373" s="9" t="s">
        <v>5661</v>
      </c>
      <c r="BQ1373" s="14"/>
      <c r="BR1373" s="102" t="s">
        <v>5536</v>
      </c>
      <c r="BS1373" s="14"/>
      <c r="BT1373" s="14"/>
      <c r="BU1373" s="9"/>
      <c r="BV1373" s="9"/>
      <c r="BW1373" s="9"/>
    </row>
    <row r="1374" spans="1:75" x14ac:dyDescent="0.35">
      <c r="A1374" s="1" t="s">
        <v>4981</v>
      </c>
      <c r="B1374" s="8" t="s">
        <v>4982</v>
      </c>
      <c r="C1374" s="3" t="s">
        <v>38</v>
      </c>
      <c r="D1374" s="1" t="s">
        <v>11</v>
      </c>
      <c r="E1374" s="1" t="s">
        <v>12</v>
      </c>
      <c r="F1374" s="3" t="s">
        <v>37</v>
      </c>
      <c r="G1374" s="1" t="s">
        <v>38</v>
      </c>
      <c r="H1374" s="30" t="s">
        <v>5587</v>
      </c>
      <c r="I1374" s="27">
        <v>0</v>
      </c>
      <c r="J1374" s="27">
        <v>0</v>
      </c>
      <c r="K1374" s="27">
        <v>0</v>
      </c>
      <c r="L1374" s="27">
        <v>0</v>
      </c>
      <c r="M1374" s="27">
        <v>0</v>
      </c>
      <c r="N1374" s="27">
        <v>0</v>
      </c>
      <c r="O1374" s="27">
        <v>0</v>
      </c>
      <c r="P1374" s="27">
        <v>0</v>
      </c>
      <c r="Q1374" s="27">
        <v>0</v>
      </c>
      <c r="R1374" s="27">
        <v>0</v>
      </c>
      <c r="S1374" s="80">
        <v>0</v>
      </c>
      <c r="T1374" s="80">
        <v>2.4255706511662188E-3</v>
      </c>
      <c r="U1374" s="80">
        <v>0</v>
      </c>
      <c r="V1374" s="80">
        <v>0</v>
      </c>
      <c r="W1374" s="80">
        <v>0.1308202994580995</v>
      </c>
      <c r="X1374" s="80">
        <v>0.26007111202426669</v>
      </c>
      <c r="Y1374" s="80">
        <v>0.21744527484569121</v>
      </c>
      <c r="Z1374" s="80">
        <v>0</v>
      </c>
      <c r="AA1374" s="80">
        <v>0</v>
      </c>
      <c r="AB1374" s="80">
        <v>0</v>
      </c>
      <c r="AC1374" s="80">
        <v>0</v>
      </c>
      <c r="AD1374" s="80">
        <v>0</v>
      </c>
      <c r="AE1374" s="80">
        <v>0</v>
      </c>
      <c r="AF1374" s="80">
        <v>0.26247884759711543</v>
      </c>
      <c r="AG1374" s="80"/>
      <c r="AH1374" s="80">
        <v>0</v>
      </c>
      <c r="AI1374" s="80">
        <v>0</v>
      </c>
      <c r="AJ1374" s="80">
        <v>0</v>
      </c>
      <c r="AK1374" s="80">
        <v>0</v>
      </c>
      <c r="AL1374" s="80">
        <v>0</v>
      </c>
      <c r="AM1374" s="80">
        <v>0</v>
      </c>
      <c r="AN1374" s="41" t="s">
        <v>5558</v>
      </c>
      <c r="AO1374" s="41"/>
      <c r="AP1374" s="40" t="str" cm="1">
        <f t="array" ref="AP1374">IFERROR(_xlfn.IFS(
AR1374="MPR ISSUE","PDH",
AR1374="BSS Hardware Issue","BSS",
AR1374="Sites strategiques, MLL, Pylone, etc.","ENVTECH",
AR1374="AKTIVCO DEFAUT GE &amp; POWER Cabinet","AKTIVCO",
AR1374="AKTIVCO Coupure ENEO &amp; Baisse de tension","AKTIVCO GRID ONLY",
AR1374="Coupure ENEO &amp; Baisse de tension","IHS GRID ONLY",
AR1374="Defaut GE &amp; POWER Cabinet","IHS",
AR1374="Sharing","Partners",
AR1374="Sites strategiques &amp; DataCenter","SST &amp; DC",
AR1374="Exclu","Exclu",
AR1374="SAT","SAT",
AR1374="SPARE-ISSUE","SPARE-ISSUE",
AR1374="Fiber CAmtel","TRANS_FO_CAMTEL",
AR1374="Fiber AOF","Fiber AOF",
AR1374="Projet OCM (HUAWEI)","TRAVAUX-HUAWEI",
AR1374="Projet OCM (NOKIA)","TRAVAUX-NOKIA",
AR1374="ACCESS-ISSUE","ACCESS-ISSUE",
AR1374="Projet OCM (ZTE, NOKIA, autres projets)","TRAVAUX OCM",
AR1374="No root CAuse","No root cause",
AR1374="ODU HS","PDH",
AR1374="IP &amp; VLAN","PDH",
AR1374="Warehouse HUAWEI","SPARE-ISSUE",
AR1374="SPARE-HS","SPARE-ISSUE",
AR1374="Power Telco","BSS",AR1374="no impacts","no impacts"
),"")</f>
        <v>No root cause</v>
      </c>
      <c r="AQ1374" s="40" t="str" cm="1">
        <f t="array" ref="AQ1374">IFERROR(_xlfn.IFS(
AR1374="MPR ISSUE","TX ISSUE",
AR1374="BSS Hardware Issue","RAN ISSUE",
AR1374="Sites strategiques, MLL, Pylone, etc.","ENVTECH",
AR1374="AKTIVCO DEFAUT GE &amp; POWER Cabinet","POWER ISSUE",
AR1374="AKTIVCO Coupure ENEO &amp; Baisse de tension","POWER ISSUE",
AR1374="Coupure ENEO &amp; Baisse de tension","POWER ISSUE",
AR1374="Defaut GE &amp; POWER Cabinet","POWER ISSUE",
AR1374="Sharing","POWER ISSUE",
AR1374="Sites strategiques &amp; DataCenter","POWER ISSUE",
AR1374="Exclu","Exclu",
AR1374="SAT","TX ISSUE",
AR1374="SPARE-ISSUE","SPARE-ISSUE",
AR1374="Fiber CAmtel","TX ISSUE",
AR1374="Fiber AOF","TX ISSUE",
AR1374="Projet OCM (HUAWEI)","TRAVAUX-HUAWEI",
AR1374="Projet OCM (NOKIA)","TRAVAUX -NOKIA",
AR1374="ACCESS-ISSUE","ACCESS-ISSUE",
AR1374="Projet OCM (ZTE, NOKIA, autres projets)","TRAVAUX OCM",
AR1374="No root CAuse","No root cause",
AR1374="ODU HS","TX ISSUE",
AR1374="IP &amp; VLAN","TX ISSUE",
AR1374="Warehouse HUAWEI","SPARE-ISSUE",
AR1374="SPARE-HS","SPARE-ISSUE",
AR1374="Power Telco","RAN ISSUE",AR1374="no impacts","no impacts"
),"")</f>
        <v>No root cause</v>
      </c>
      <c r="AR1374" s="59" t="s">
        <v>5343</v>
      </c>
      <c r="AS1374" s="40" t="str" cm="1">
        <f t="array" ref="AS1374">IFERROR(_xlfn.IFS(
AR1374="MPR ISSUE","ACTIVE",
AR1374="BSS Hardware Issue","ACTIVE",
AR1374="Sites strategiques, MLL, Pylone, etc.","PASSIVE",
AR1374="AKTIVCO DEFAUT GE &amp; POWER Cabinet","PASSIVE",
AR1374="AKTIVCO Coupure ENEO &amp; Baisse de tension","PASSIVE",
AR1374="Coupure ENEO &amp; Baisse de tension","PASSIVE",
AR1374="Defaut GE &amp; POWER Cabinet","PASSIVE",
AR1374="Sharing","PASSIVE",
AR1374="Sites strategiques &amp; DataCenter","PASSIVE",
AR1374="Exclu","Exclu",
AR1374="SAT","ACTIVE",
AR1374="SPARE-ISSUE","SPARE-ISSUE",
AR1374="Fiber CAmtel","ACTIVE",
AR1374="Fiber AOF","ACTIVE",
AR1374="Projet OCM (HUAWEI)","PLANNED WORKS",
AR1374="Projet OCM (NOKIA)","PLANNED WORKS",
AR1374="ACCESS-ISSUE","ACCESS-ISSUE",
AR1374="Projet OCM (ZTE, NOKIA, autres projets)","PLANNED WORKS",
AR1374="No root CAuse","No root cause",
AR1374="ODU HS","ACTIVE",
AR1374="IP &amp; VLAN","ACTIVE",
AR1374="Warehouse HUAWEI","SPARE-ISSUE",
AR1374="SPARE-HS","SPARE-ISSUE",
AR1374="Power Telco","ACTIVE", AR1374="no impacts","no impacts"
),"")</f>
        <v>No root cause</v>
      </c>
      <c r="AT1374" s="99" t="s">
        <v>5661</v>
      </c>
      <c r="AU1374" s="99" t="s">
        <v>4982</v>
      </c>
      <c r="AW1374" s="17"/>
      <c r="AX1374" s="17" t="s">
        <v>5536</v>
      </c>
      <c r="AY1374" s="17"/>
      <c r="AZ1374" s="17" t="s">
        <v>5536</v>
      </c>
      <c r="BA1374" s="7"/>
      <c r="BC1374" s="18"/>
      <c r="BD1374" s="18"/>
      <c r="BE1374" s="18"/>
      <c r="BF1374" s="18"/>
      <c r="BG1374" s="18"/>
      <c r="BH1374" s="18"/>
      <c r="BI1374" s="18"/>
      <c r="BJ1374" s="18"/>
      <c r="BK1374" s="18"/>
      <c r="BM1374" s="18"/>
      <c r="BN1374" s="18"/>
      <c r="BO1374" s="18"/>
      <c r="BP1374" s="9" t="s">
        <v>5661</v>
      </c>
      <c r="BQ1374" s="14"/>
      <c r="BR1374" s="102" t="s">
        <v>5536</v>
      </c>
      <c r="BS1374" s="14"/>
      <c r="BT1374" s="14"/>
      <c r="BU1374" s="9"/>
      <c r="BV1374" s="9"/>
      <c r="BW1374" s="9"/>
    </row>
    <row r="1375" spans="1:75" x14ac:dyDescent="0.35">
      <c r="A1375" s="1" t="s">
        <v>156</v>
      </c>
      <c r="B1375" s="8" t="s">
        <v>157</v>
      </c>
      <c r="C1375" s="3" t="s">
        <v>55</v>
      </c>
      <c r="D1375" s="1" t="s">
        <v>11</v>
      </c>
      <c r="E1375" s="1" t="s">
        <v>66</v>
      </c>
      <c r="F1375" s="3" t="s">
        <v>55</v>
      </c>
      <c r="G1375" s="1" t="s">
        <v>156</v>
      </c>
      <c r="H1375" s="28" t="s">
        <v>5601</v>
      </c>
      <c r="I1375" s="27">
        <v>0</v>
      </c>
      <c r="J1375" s="27">
        <v>0</v>
      </c>
      <c r="K1375" s="27">
        <v>0</v>
      </c>
      <c r="L1375" s="27">
        <v>0</v>
      </c>
      <c r="M1375" s="27">
        <v>0</v>
      </c>
      <c r="N1375" s="27">
        <v>0</v>
      </c>
      <c r="O1375" s="27">
        <v>0</v>
      </c>
      <c r="P1375" s="27">
        <v>0</v>
      </c>
      <c r="Q1375" s="27">
        <v>0</v>
      </c>
      <c r="R1375" s="27">
        <v>0</v>
      </c>
      <c r="S1375" s="80">
        <v>0</v>
      </c>
      <c r="T1375" s="80">
        <v>0</v>
      </c>
      <c r="U1375" s="80">
        <v>0</v>
      </c>
      <c r="V1375" s="80">
        <v>0.96122154591605258</v>
      </c>
      <c r="W1375" s="80">
        <v>0</v>
      </c>
      <c r="X1375" s="80">
        <v>0</v>
      </c>
      <c r="Y1375" s="80">
        <v>0.2127368141698984</v>
      </c>
      <c r="Z1375" s="80">
        <v>0</v>
      </c>
      <c r="AA1375" s="80">
        <v>0</v>
      </c>
      <c r="AB1375" s="80">
        <v>0</v>
      </c>
      <c r="AC1375" s="80">
        <v>0</v>
      </c>
      <c r="AD1375" s="80">
        <v>0</v>
      </c>
      <c r="AE1375" s="80">
        <v>0</v>
      </c>
      <c r="AF1375" s="80">
        <v>0</v>
      </c>
      <c r="AG1375" s="80"/>
      <c r="AH1375" s="80">
        <v>0</v>
      </c>
      <c r="AI1375" s="80">
        <v>0</v>
      </c>
      <c r="AJ1375" s="80">
        <v>0</v>
      </c>
      <c r="AK1375" s="80">
        <v>0</v>
      </c>
      <c r="AL1375" s="80">
        <v>0</v>
      </c>
      <c r="AM1375" s="80">
        <v>0</v>
      </c>
      <c r="AN1375" s="41" t="s">
        <v>5591</v>
      </c>
      <c r="AO1375" s="41"/>
      <c r="AP1375" s="40" t="str" cm="1">
        <f t="array" ref="AP1375">IFERROR(_xlfn.IFS(
AR1375="MPR ISSUE","PDH",
AR1375="BSS Hardware Issue","BSS",
AR1375="Sites strategiques, MLL, Pylone, etc.","ENVTECH",
AR1375="AKTIVCO DEFAUT GE &amp; POWER Cabinet","AKTIVCO",
AR1375="AKTIVCO Coupure ENEO &amp; Baisse de tension","AKTIVCO GRID ONLY",
AR1375="Coupure ENEO &amp; Baisse de tension","IHS GRID ONLY",
AR1375="Defaut GE &amp; POWER Cabinet","IHS",
AR1375="Sharing","Partners",
AR1375="Sites strategiques &amp; DataCenter","SST &amp; DC",
AR1375="Exclu","Exclu",
AR1375="SAT","SAT",
AR1375="SPARE-ISSUE","SPARE-ISSUE",
AR1375="Fiber CAmtel","TRANS_FO_CAMTEL",
AR1375="Fiber AOF","Fiber AOF",
AR1375="Projet OCM (HUAWEI)","TRAVAUX-HUAWEI",
AR1375="Projet OCM (NOKIA)","TRAVAUX-NOKIA",
AR1375="ACCESS-ISSUE","ACCESS-ISSUE",
AR1375="Projet OCM (ZTE, NOKIA, autres projets)","TRAVAUX OCM",
AR1375="No root CAuse","No root cause",
AR1375="ODU HS","PDH",
AR1375="IP &amp; VLAN","PDH",
AR1375="Warehouse HUAWEI","SPARE-ISSUE",
AR1375="SPARE-HS","SPARE-ISSUE",
AR1375="Power Telco","BSS",AR1375="no impacts","no impacts"
),"")</f>
        <v>No root cause</v>
      </c>
      <c r="AQ1375" s="40" t="str" cm="1">
        <f t="array" ref="AQ1375">IFERROR(_xlfn.IFS(
AR1375="MPR ISSUE","TX ISSUE",
AR1375="BSS Hardware Issue","RAN ISSUE",
AR1375="Sites strategiques, MLL, Pylone, etc.","ENVTECH",
AR1375="AKTIVCO DEFAUT GE &amp; POWER Cabinet","POWER ISSUE",
AR1375="AKTIVCO Coupure ENEO &amp; Baisse de tension","POWER ISSUE",
AR1375="Coupure ENEO &amp; Baisse de tension","POWER ISSUE",
AR1375="Defaut GE &amp; POWER Cabinet","POWER ISSUE",
AR1375="Sharing","POWER ISSUE",
AR1375="Sites strategiques &amp; DataCenter","POWER ISSUE",
AR1375="Exclu","Exclu",
AR1375="SAT","TX ISSUE",
AR1375="SPARE-ISSUE","SPARE-ISSUE",
AR1375="Fiber CAmtel","TX ISSUE",
AR1375="Fiber AOF","TX ISSUE",
AR1375="Projet OCM (HUAWEI)","TRAVAUX-HUAWEI",
AR1375="Projet OCM (NOKIA)","TRAVAUX -NOKIA",
AR1375="ACCESS-ISSUE","ACCESS-ISSUE",
AR1375="Projet OCM (ZTE, NOKIA, autres projets)","TRAVAUX OCM",
AR1375="No root CAuse","No root cause",
AR1375="ODU HS","TX ISSUE",
AR1375="IP &amp; VLAN","TX ISSUE",
AR1375="Warehouse HUAWEI","SPARE-ISSUE",
AR1375="SPARE-HS","SPARE-ISSUE",
AR1375="Power Telco","RAN ISSUE",AR1375="no impacts","no impacts"
),"")</f>
        <v>No root cause</v>
      </c>
      <c r="AR1375" s="59" t="s">
        <v>5343</v>
      </c>
      <c r="AS1375" s="40" t="str" cm="1">
        <f t="array" ref="AS1375">IFERROR(_xlfn.IFS(
AR1375="MPR ISSUE","ACTIVE",
AR1375="BSS Hardware Issue","ACTIVE",
AR1375="Sites strategiques, MLL, Pylone, etc.","PASSIVE",
AR1375="AKTIVCO DEFAUT GE &amp; POWER Cabinet","PASSIVE",
AR1375="AKTIVCO Coupure ENEO &amp; Baisse de tension","PASSIVE",
AR1375="Coupure ENEO &amp; Baisse de tension","PASSIVE",
AR1375="Defaut GE &amp; POWER Cabinet","PASSIVE",
AR1375="Sharing","PASSIVE",
AR1375="Sites strategiques &amp; DataCenter","PASSIVE",
AR1375="Exclu","Exclu",
AR1375="SAT","ACTIVE",
AR1375="SPARE-ISSUE","SPARE-ISSUE",
AR1375="Fiber CAmtel","ACTIVE",
AR1375="Fiber AOF","ACTIVE",
AR1375="Projet OCM (HUAWEI)","PLANNED WORKS",
AR1375="Projet OCM (NOKIA)","PLANNED WORKS",
AR1375="ACCESS-ISSUE","ACCESS-ISSUE",
AR1375="Projet OCM (ZTE, NOKIA, autres projets)","PLANNED WORKS",
AR1375="No root CAuse","No root cause",
AR1375="ODU HS","ACTIVE",
AR1375="IP &amp; VLAN","ACTIVE",
AR1375="Warehouse HUAWEI","SPARE-ISSUE",
AR1375="SPARE-HS","SPARE-ISSUE",
AR1375="Power Telco","ACTIVE", AR1375="no impacts","no impacts"
),"")</f>
        <v>No root cause</v>
      </c>
      <c r="AT1375" s="99" t="s">
        <v>5661</v>
      </c>
      <c r="AU1375" s="99" t="s">
        <v>157</v>
      </c>
      <c r="AW1375" s="17"/>
      <c r="AX1375" s="17" t="s">
        <v>5536</v>
      </c>
      <c r="AY1375" s="17"/>
      <c r="AZ1375" s="17" t="s">
        <v>5536</v>
      </c>
      <c r="BA1375" s="7"/>
      <c r="BC1375" s="18"/>
      <c r="BD1375" s="18"/>
      <c r="BE1375" s="18"/>
      <c r="BF1375" s="18"/>
      <c r="BG1375" s="18"/>
      <c r="BH1375" s="18"/>
      <c r="BI1375" s="18"/>
      <c r="BJ1375" s="18"/>
      <c r="BK1375" s="18"/>
      <c r="BM1375" s="18"/>
      <c r="BN1375" s="18"/>
      <c r="BO1375" s="18"/>
      <c r="BP1375" s="9" t="s">
        <v>5661</v>
      </c>
      <c r="BQ1375" s="14"/>
      <c r="BR1375" s="102" t="s">
        <v>5536</v>
      </c>
      <c r="BS1375" s="14"/>
      <c r="BT1375" s="14"/>
      <c r="BU1375" s="9"/>
      <c r="BV1375" s="9"/>
      <c r="BW1375" s="9"/>
    </row>
    <row r="1376" spans="1:75" x14ac:dyDescent="0.35">
      <c r="A1376" s="1" t="s">
        <v>3821</v>
      </c>
      <c r="B1376" s="8" t="s">
        <v>3822</v>
      </c>
      <c r="C1376" s="3" t="s">
        <v>23</v>
      </c>
      <c r="D1376" s="1" t="s">
        <v>11</v>
      </c>
      <c r="E1376" s="1" t="s">
        <v>154</v>
      </c>
      <c r="F1376" s="3" t="s">
        <v>23</v>
      </c>
      <c r="G1376" s="1" t="s">
        <v>3823</v>
      </c>
      <c r="H1376" s="28" t="s">
        <v>5601</v>
      </c>
      <c r="I1376" s="27">
        <v>0</v>
      </c>
      <c r="J1376" s="27">
        <v>0</v>
      </c>
      <c r="K1376" s="27">
        <v>0</v>
      </c>
      <c r="L1376" s="27">
        <v>0</v>
      </c>
      <c r="M1376" s="27">
        <v>0</v>
      </c>
      <c r="N1376" s="27">
        <v>0</v>
      </c>
      <c r="O1376" s="27">
        <v>0</v>
      </c>
      <c r="P1376" s="27">
        <v>0</v>
      </c>
      <c r="Q1376" s="27">
        <v>0</v>
      </c>
      <c r="R1376" s="27">
        <v>0</v>
      </c>
      <c r="S1376" s="80">
        <v>0</v>
      </c>
      <c r="T1376" s="80">
        <v>0</v>
      </c>
      <c r="U1376" s="80">
        <v>0</v>
      </c>
      <c r="V1376" s="80">
        <v>7.2232067185453427E-2</v>
      </c>
      <c r="W1376" s="80">
        <v>0.87250986636532524</v>
      </c>
      <c r="X1376" s="80">
        <v>0.20635185613227067</v>
      </c>
      <c r="Y1376" s="80">
        <v>0.20207143733609562</v>
      </c>
      <c r="Z1376" s="80">
        <v>0</v>
      </c>
      <c r="AA1376" s="80">
        <v>0</v>
      </c>
      <c r="AB1376" s="80">
        <v>0</v>
      </c>
      <c r="AC1376" s="80">
        <v>0</v>
      </c>
      <c r="AD1376" s="80">
        <v>0</v>
      </c>
      <c r="AE1376" s="80">
        <v>0</v>
      </c>
      <c r="AF1376" s="80">
        <v>0</v>
      </c>
      <c r="AG1376" s="80"/>
      <c r="AH1376" s="80">
        <v>0</v>
      </c>
      <c r="AI1376" s="80">
        <v>0</v>
      </c>
      <c r="AJ1376" s="80">
        <v>0</v>
      </c>
      <c r="AK1376" s="80">
        <v>0</v>
      </c>
      <c r="AL1376" s="80">
        <v>0</v>
      </c>
      <c r="AM1376" s="80">
        <v>0</v>
      </c>
      <c r="AN1376" s="41" t="s">
        <v>5558</v>
      </c>
      <c r="AO1376" s="41"/>
      <c r="AP1376" s="40" t="str" cm="1">
        <f t="array" ref="AP1376">IFERROR(_xlfn.IFS(
AR1376="MPR ISSUE","PDH",
AR1376="BSS Hardware Issue","BSS",
AR1376="Sites strategiques, MLL, Pylone, etc.","ENVTECH",
AR1376="AKTIVCO DEFAUT GE &amp; POWER Cabinet","AKTIVCO",
AR1376="AKTIVCO Coupure ENEO &amp; Baisse de tension","AKTIVCO GRID ONLY",
AR1376="Coupure ENEO &amp; Baisse de tension","IHS GRID ONLY",
AR1376="Defaut GE &amp; POWER Cabinet","IHS",
AR1376="Sharing","Partners",
AR1376="Sites strategiques &amp; DataCenter","SST &amp; DC",
AR1376="Exclu","Exclu",
AR1376="SAT","SAT",
AR1376="SPARE-ISSUE","SPARE-ISSUE",
AR1376="Fiber CAmtel","TRANS_FO_CAMTEL",
AR1376="Fiber AOF","Fiber AOF",
AR1376="Projet OCM (HUAWEI)","TRAVAUX-HUAWEI",
AR1376="Projet OCM (NOKIA)","TRAVAUX-NOKIA",
AR1376="ACCESS-ISSUE","ACCESS-ISSUE",
AR1376="Projet OCM (ZTE, NOKIA, autres projets)","TRAVAUX OCM",
AR1376="No root CAuse","No root cause",
AR1376="ODU HS","PDH",
AR1376="IP &amp; VLAN","PDH",
AR1376="Warehouse HUAWEI","SPARE-ISSUE",
AR1376="SPARE-HS","SPARE-ISSUE",
AR1376="Power Telco","BSS",AR1376="no impacts","no impacts"
),"")</f>
        <v>No root cause</v>
      </c>
      <c r="AQ1376" s="40" t="str" cm="1">
        <f t="array" ref="AQ1376">IFERROR(_xlfn.IFS(
AR1376="MPR ISSUE","TX ISSUE",
AR1376="BSS Hardware Issue","RAN ISSUE",
AR1376="Sites strategiques, MLL, Pylone, etc.","ENVTECH",
AR1376="AKTIVCO DEFAUT GE &amp; POWER Cabinet","POWER ISSUE",
AR1376="AKTIVCO Coupure ENEO &amp; Baisse de tension","POWER ISSUE",
AR1376="Coupure ENEO &amp; Baisse de tension","POWER ISSUE",
AR1376="Defaut GE &amp; POWER Cabinet","POWER ISSUE",
AR1376="Sharing","POWER ISSUE",
AR1376="Sites strategiques &amp; DataCenter","POWER ISSUE",
AR1376="Exclu","Exclu",
AR1376="SAT","TX ISSUE",
AR1376="SPARE-ISSUE","SPARE-ISSUE",
AR1376="Fiber CAmtel","TX ISSUE",
AR1376="Fiber AOF","TX ISSUE",
AR1376="Projet OCM (HUAWEI)","TRAVAUX-HUAWEI",
AR1376="Projet OCM (NOKIA)","TRAVAUX -NOKIA",
AR1376="ACCESS-ISSUE","ACCESS-ISSUE",
AR1376="Projet OCM (ZTE, NOKIA, autres projets)","TRAVAUX OCM",
AR1376="No root CAuse","No root cause",
AR1376="ODU HS","TX ISSUE",
AR1376="IP &amp; VLAN","TX ISSUE",
AR1376="Warehouse HUAWEI","SPARE-ISSUE",
AR1376="SPARE-HS","SPARE-ISSUE",
AR1376="Power Telco","RAN ISSUE",AR1376="no impacts","no impacts"
),"")</f>
        <v>No root cause</v>
      </c>
      <c r="AR1376" s="59" t="s">
        <v>5343</v>
      </c>
      <c r="AS1376" s="40" t="str" cm="1">
        <f t="array" ref="AS1376">IFERROR(_xlfn.IFS(
AR1376="MPR ISSUE","ACTIVE",
AR1376="BSS Hardware Issue","ACTIVE",
AR1376="Sites strategiques, MLL, Pylone, etc.","PASSIVE",
AR1376="AKTIVCO DEFAUT GE &amp; POWER Cabinet","PASSIVE",
AR1376="AKTIVCO Coupure ENEO &amp; Baisse de tension","PASSIVE",
AR1376="Coupure ENEO &amp; Baisse de tension","PASSIVE",
AR1376="Defaut GE &amp; POWER Cabinet","PASSIVE",
AR1376="Sharing","PASSIVE",
AR1376="Sites strategiques &amp; DataCenter","PASSIVE",
AR1376="Exclu","Exclu",
AR1376="SAT","ACTIVE",
AR1376="SPARE-ISSUE","SPARE-ISSUE",
AR1376="Fiber CAmtel","ACTIVE",
AR1376="Fiber AOF","ACTIVE",
AR1376="Projet OCM (HUAWEI)","PLANNED WORKS",
AR1376="Projet OCM (NOKIA)","PLANNED WORKS",
AR1376="ACCESS-ISSUE","ACCESS-ISSUE",
AR1376="Projet OCM (ZTE, NOKIA, autres projets)","PLANNED WORKS",
AR1376="No root CAuse","No root cause",
AR1376="ODU HS","ACTIVE",
AR1376="IP &amp; VLAN","ACTIVE",
AR1376="Warehouse HUAWEI","SPARE-ISSUE",
AR1376="SPARE-HS","SPARE-ISSUE",
AR1376="Power Telco","ACTIVE", AR1376="no impacts","no impacts"
),"")</f>
        <v>No root cause</v>
      </c>
      <c r="AT1376" s="99" t="s">
        <v>5661</v>
      </c>
      <c r="AU1376" s="99" t="s">
        <v>3822</v>
      </c>
      <c r="AW1376" s="17"/>
      <c r="AX1376" s="17" t="s">
        <v>5536</v>
      </c>
      <c r="AY1376" s="17"/>
      <c r="AZ1376" s="17" t="s">
        <v>5536</v>
      </c>
      <c r="BA1376" s="7"/>
      <c r="BC1376" s="18"/>
      <c r="BD1376" s="18"/>
      <c r="BE1376" s="18"/>
      <c r="BF1376" s="18"/>
      <c r="BG1376" s="18"/>
      <c r="BH1376" s="18"/>
      <c r="BI1376" s="18"/>
      <c r="BJ1376" s="18"/>
      <c r="BK1376" s="18"/>
      <c r="BM1376" s="18"/>
      <c r="BN1376" s="18"/>
      <c r="BO1376" s="18"/>
      <c r="BP1376" s="9" t="s">
        <v>5661</v>
      </c>
      <c r="BQ1376" s="14"/>
      <c r="BR1376" s="102" t="s">
        <v>5536</v>
      </c>
      <c r="BS1376" s="14"/>
      <c r="BT1376" s="14"/>
      <c r="BU1376" s="9"/>
      <c r="BV1376" s="9"/>
      <c r="BW1376" s="9"/>
    </row>
    <row r="1377" spans="1:75" x14ac:dyDescent="0.35">
      <c r="A1377" s="1" t="s">
        <v>5250</v>
      </c>
      <c r="B1377" s="1" t="s">
        <v>5251</v>
      </c>
      <c r="C1377" s="3" t="s">
        <v>13</v>
      </c>
      <c r="D1377" s="1" t="s">
        <v>11</v>
      </c>
      <c r="E1377" s="1" t="s">
        <v>154</v>
      </c>
      <c r="F1377" s="3" t="s">
        <v>13</v>
      </c>
      <c r="G1377" s="1" t="s">
        <v>5252</v>
      </c>
      <c r="H1377" s="28" t="s">
        <v>5601</v>
      </c>
      <c r="I1377" s="27">
        <v>0</v>
      </c>
      <c r="J1377" s="27">
        <v>0</v>
      </c>
      <c r="K1377" s="27">
        <v>0</v>
      </c>
      <c r="L1377" s="27">
        <v>0</v>
      </c>
      <c r="M1377" s="27">
        <v>0</v>
      </c>
      <c r="N1377" s="27">
        <v>0</v>
      </c>
      <c r="O1377" s="27">
        <v>0</v>
      </c>
      <c r="P1377" s="27">
        <v>0</v>
      </c>
      <c r="Q1377" s="27">
        <v>0</v>
      </c>
      <c r="R1377" s="27">
        <v>0</v>
      </c>
      <c r="S1377" s="80">
        <v>0</v>
      </c>
      <c r="T1377" s="80">
        <v>0</v>
      </c>
      <c r="U1377" s="80">
        <v>0</v>
      </c>
      <c r="V1377" s="80">
        <v>1.5613540962181074</v>
      </c>
      <c r="W1377" s="80">
        <v>1.9450401360602456</v>
      </c>
      <c r="X1377" s="80">
        <v>1.9130975107937893</v>
      </c>
      <c r="Y1377" s="80">
        <v>0.1673465398521258</v>
      </c>
      <c r="Z1377" s="80">
        <v>0</v>
      </c>
      <c r="AA1377" s="80">
        <v>0</v>
      </c>
      <c r="AB1377" s="80">
        <v>0</v>
      </c>
      <c r="AC1377" s="80">
        <v>0</v>
      </c>
      <c r="AD1377" s="80">
        <v>0</v>
      </c>
      <c r="AE1377" s="80">
        <v>0</v>
      </c>
      <c r="AF1377" s="80">
        <v>0</v>
      </c>
      <c r="AG1377" s="80"/>
      <c r="AH1377" s="80">
        <v>0</v>
      </c>
      <c r="AI1377" s="80">
        <v>0</v>
      </c>
      <c r="AJ1377" s="80">
        <v>0</v>
      </c>
      <c r="AK1377" s="80">
        <v>0</v>
      </c>
      <c r="AL1377" s="80">
        <v>0</v>
      </c>
      <c r="AM1377" s="80">
        <v>0</v>
      </c>
      <c r="AN1377" s="41" t="s">
        <v>5558</v>
      </c>
      <c r="AO1377" s="41"/>
      <c r="AP1377" s="40" t="str" cm="1">
        <f t="array" ref="AP1377">IFERROR(_xlfn.IFS(
AR1377="MPR ISSUE","PDH",
AR1377="BSS Hardware Issue","BSS",
AR1377="Sites strategiques, MLL, Pylone, etc.","ENVTECH",
AR1377="AKTIVCO DEFAUT GE &amp; POWER Cabinet","AKTIVCO",
AR1377="AKTIVCO Coupure ENEO &amp; Baisse de tension","AKTIVCO GRID ONLY",
AR1377="Coupure ENEO &amp; Baisse de tension","IHS GRID ONLY",
AR1377="Defaut GE &amp; POWER Cabinet","IHS",
AR1377="Sharing","Partners",
AR1377="Sites strategiques &amp; DataCenter","SST &amp; DC",
AR1377="Exclu","Exclu",
AR1377="SAT","SAT",
AR1377="SPARE-ISSUE","SPARE-ISSUE",
AR1377="Fiber CAmtel","TRANS_FO_CAMTEL",
AR1377="Fiber AOF","Fiber AOF",
AR1377="Projet OCM (HUAWEI)","TRAVAUX-HUAWEI",
AR1377="Projet OCM (NOKIA)","TRAVAUX-NOKIA",
AR1377="ACCESS-ISSUE","ACCESS-ISSUE",
AR1377="Projet OCM (ZTE, NOKIA, autres projets)","TRAVAUX OCM",
AR1377="No root CAuse","No root cause",
AR1377="ODU HS","PDH",
AR1377="IP &amp; VLAN","PDH",
AR1377="Warehouse HUAWEI","SPARE-ISSUE",
AR1377="SPARE-HS","SPARE-ISSUE",
AR1377="Power Telco","BSS",AR1377="no impacts","no impacts"
),"")</f>
        <v>ACCESS-ISSUE</v>
      </c>
      <c r="AQ1377" s="40" t="str" cm="1">
        <f t="array" ref="AQ1377">IFERROR(_xlfn.IFS(
AR1377="MPR ISSUE","TX ISSUE",
AR1377="BSS Hardware Issue","RAN ISSUE",
AR1377="Sites strategiques, MLL, Pylone, etc.","ENVTECH",
AR1377="AKTIVCO DEFAUT GE &amp; POWER Cabinet","POWER ISSUE",
AR1377="AKTIVCO Coupure ENEO &amp; Baisse de tension","POWER ISSUE",
AR1377="Coupure ENEO &amp; Baisse de tension","POWER ISSUE",
AR1377="Defaut GE &amp; POWER Cabinet","POWER ISSUE",
AR1377="Sharing","POWER ISSUE",
AR1377="Sites strategiques &amp; DataCenter","POWER ISSUE",
AR1377="Exclu","Exclu",
AR1377="SAT","TX ISSUE",
AR1377="SPARE-ISSUE","SPARE-ISSUE",
AR1377="Fiber CAmtel","TX ISSUE",
AR1377="Fiber AOF","TX ISSUE",
AR1377="Projet OCM (HUAWEI)","TRAVAUX-HUAWEI",
AR1377="Projet OCM (NOKIA)","TRAVAUX -NOKIA",
AR1377="ACCESS-ISSUE","ACCESS-ISSUE",
AR1377="Projet OCM (ZTE, NOKIA, autres projets)","TRAVAUX OCM",
AR1377="No root CAuse","No root cause",
AR1377="ODU HS","TX ISSUE",
AR1377="IP &amp; VLAN","TX ISSUE",
AR1377="Warehouse HUAWEI","SPARE-ISSUE",
AR1377="SPARE-HS","SPARE-ISSUE",
AR1377="Power Telco","RAN ISSUE",AR1377="no impacts","no impacts"
),"")</f>
        <v>ACCESS-ISSUE</v>
      </c>
      <c r="AR1377" s="59" t="s">
        <v>25</v>
      </c>
      <c r="AS1377" s="40" t="str" cm="1">
        <f t="array" ref="AS1377">IFERROR(_xlfn.IFS(
AR1377="MPR ISSUE","ACTIVE",
AR1377="BSS Hardware Issue","ACTIVE",
AR1377="Sites strategiques, MLL, Pylone, etc.","PASSIVE",
AR1377="AKTIVCO DEFAUT GE &amp; POWER Cabinet","PASSIVE",
AR1377="AKTIVCO Coupure ENEO &amp; Baisse de tension","PASSIVE",
AR1377="Coupure ENEO &amp; Baisse de tension","PASSIVE",
AR1377="Defaut GE &amp; POWER Cabinet","PASSIVE",
AR1377="Sharing","PASSIVE",
AR1377="Sites strategiques &amp; DataCenter","PASSIVE",
AR1377="Exclu","Exclu",
AR1377="SAT","ACTIVE",
AR1377="SPARE-ISSUE","SPARE-ISSUE",
AR1377="Fiber CAmtel","ACTIVE",
AR1377="Fiber AOF","ACTIVE",
AR1377="Projet OCM (HUAWEI)","PLANNED WORKS",
AR1377="Projet OCM (NOKIA)","PLANNED WORKS",
AR1377="ACCESS-ISSUE","ACCESS-ISSUE",
AR1377="Projet OCM (ZTE, NOKIA, autres projets)","PLANNED WORKS",
AR1377="No root CAuse","No root cause",
AR1377="ODU HS","ACTIVE",
AR1377="IP &amp; VLAN","ACTIVE",
AR1377="Warehouse HUAWEI","SPARE-ISSUE",
AR1377="SPARE-HS","SPARE-ISSUE",
AR1377="Power Telco","ACTIVE", AR1377="no impacts","no impacts"
),"")</f>
        <v>ACCESS-ISSUE</v>
      </c>
      <c r="AT1377" s="99" t="s">
        <v>6582</v>
      </c>
      <c r="AU1377" s="107" t="s">
        <v>5235</v>
      </c>
      <c r="AV1377" s="9" t="s">
        <v>6190</v>
      </c>
      <c r="AW1377" s="17"/>
      <c r="AX1377" s="17" t="s">
        <v>5536</v>
      </c>
      <c r="AY1377" s="17"/>
      <c r="AZ1377" s="17" t="s">
        <v>5536</v>
      </c>
      <c r="BA1377" s="7"/>
      <c r="BC1377" s="18"/>
      <c r="BD1377" s="18"/>
      <c r="BE1377" s="18"/>
      <c r="BF1377" s="18"/>
      <c r="BG1377" s="18"/>
      <c r="BH1377" s="18"/>
      <c r="BI1377" s="18"/>
      <c r="BJ1377" s="18"/>
      <c r="BK1377" s="18"/>
      <c r="BL1377" s="9" t="s">
        <v>5944</v>
      </c>
      <c r="BM1377" s="18" t="s">
        <v>5944</v>
      </c>
      <c r="BN1377" s="18" t="s">
        <v>6037</v>
      </c>
      <c r="BO1377" s="18"/>
      <c r="BP1377" s="9" t="s">
        <v>5661</v>
      </c>
      <c r="BQ1377" s="14"/>
      <c r="BR1377" s="102" t="s">
        <v>5536</v>
      </c>
      <c r="BS1377" s="14"/>
      <c r="BT1377" s="14"/>
      <c r="BU1377" s="9"/>
      <c r="BV1377" s="9"/>
      <c r="BW1377" s="9"/>
    </row>
    <row r="1378" spans="1:75" x14ac:dyDescent="0.35">
      <c r="A1378" s="1" t="s">
        <v>3879</v>
      </c>
      <c r="B1378" s="8" t="s">
        <v>3880</v>
      </c>
      <c r="C1378" s="3" t="s">
        <v>90</v>
      </c>
      <c r="D1378" s="1"/>
      <c r="E1378" s="1"/>
      <c r="F1378" s="3" t="s">
        <v>90</v>
      </c>
      <c r="G1378" s="1" t="s">
        <v>3881</v>
      </c>
      <c r="H1378" s="28" t="s">
        <v>5601</v>
      </c>
      <c r="I1378" s="27">
        <v>0</v>
      </c>
      <c r="J1378" s="27">
        <v>0</v>
      </c>
      <c r="K1378" s="27">
        <v>0</v>
      </c>
      <c r="L1378" s="27">
        <v>0</v>
      </c>
      <c r="M1378" s="27">
        <v>0</v>
      </c>
      <c r="N1378" s="27">
        <v>0</v>
      </c>
      <c r="O1378" s="27">
        <v>0</v>
      </c>
      <c r="P1378" s="27">
        <v>0</v>
      </c>
      <c r="Q1378" s="27">
        <v>0</v>
      </c>
      <c r="R1378" s="27">
        <v>0</v>
      </c>
      <c r="S1378" s="80">
        <v>0</v>
      </c>
      <c r="T1378" s="80">
        <v>0</v>
      </c>
      <c r="U1378" s="80">
        <v>0</v>
      </c>
      <c r="V1378" s="80">
        <v>0</v>
      </c>
      <c r="W1378" s="80">
        <v>0</v>
      </c>
      <c r="X1378" s="80">
        <v>0.89273484517725221</v>
      </c>
      <c r="Y1378" s="80">
        <v>0.14847702699232093</v>
      </c>
      <c r="Z1378" s="80">
        <v>0</v>
      </c>
      <c r="AA1378" s="80">
        <v>0</v>
      </c>
      <c r="AB1378" s="80">
        <v>0</v>
      </c>
      <c r="AC1378" s="80">
        <v>0</v>
      </c>
      <c r="AD1378" s="80">
        <v>0</v>
      </c>
      <c r="AE1378" s="80">
        <v>0</v>
      </c>
      <c r="AF1378" s="80">
        <v>0</v>
      </c>
      <c r="AG1378" s="80"/>
      <c r="AH1378" s="80">
        <v>0</v>
      </c>
      <c r="AI1378" s="80">
        <v>0</v>
      </c>
      <c r="AJ1378" s="80">
        <v>0</v>
      </c>
      <c r="AK1378" s="80">
        <v>0</v>
      </c>
      <c r="AL1378" s="80">
        <v>0</v>
      </c>
      <c r="AM1378" s="80">
        <v>0</v>
      </c>
      <c r="AN1378" s="41" t="s">
        <v>5558</v>
      </c>
      <c r="AO1378" s="41"/>
      <c r="AP1378" s="40" t="str" cm="1">
        <f t="array" ref="AP1378">IFERROR(_xlfn.IFS(
AR1378="MPR ISSUE","PDH",
AR1378="BSS Hardware Issue","BSS",
AR1378="Sites strategiques, MLL, Pylone, etc.","ENVTECH",
AR1378="AKTIVCO DEFAUT GE &amp; POWER Cabinet","AKTIVCO",
AR1378="AKTIVCO Coupure ENEO &amp; Baisse de tension","AKTIVCO GRID ONLY",
AR1378="Coupure ENEO &amp; Baisse de tension","IHS GRID ONLY",
AR1378="Defaut GE &amp; POWER Cabinet","IHS",
AR1378="Sharing","Partners",
AR1378="Sites strategiques &amp; DataCenter","SST &amp; DC",
AR1378="Exclu","Exclu",
AR1378="SAT","SAT",
AR1378="SPARE-ISSUE","SPARE-ISSUE",
AR1378="Fiber CAmtel","TRANS_FO_CAMTEL",
AR1378="Fiber AOF","Fiber AOF",
AR1378="Projet OCM (HUAWEI)","TRAVAUX-HUAWEI",
AR1378="Projet OCM (NOKIA)","TRAVAUX-NOKIA",
AR1378="ACCESS-ISSUE","ACCESS-ISSUE",
AR1378="Projet OCM (ZTE, NOKIA, autres projets)","TRAVAUX OCM",
AR1378="No root CAuse","No root cause",
AR1378="ODU HS","PDH",
AR1378="IP &amp; VLAN","PDH",
AR1378="Warehouse HUAWEI","SPARE-ISSUE",
AR1378="SPARE-HS","SPARE-ISSUE",
AR1378="Power Telco","BSS",AR1378="no impacts","no impacts"
),"")</f>
        <v>No root cause</v>
      </c>
      <c r="AQ1378" s="40" t="str" cm="1">
        <f t="array" ref="AQ1378">IFERROR(_xlfn.IFS(
AR1378="MPR ISSUE","TX ISSUE",
AR1378="BSS Hardware Issue","RAN ISSUE",
AR1378="Sites strategiques, MLL, Pylone, etc.","ENVTECH",
AR1378="AKTIVCO DEFAUT GE &amp; POWER Cabinet","POWER ISSUE",
AR1378="AKTIVCO Coupure ENEO &amp; Baisse de tension","POWER ISSUE",
AR1378="Coupure ENEO &amp; Baisse de tension","POWER ISSUE",
AR1378="Defaut GE &amp; POWER Cabinet","POWER ISSUE",
AR1378="Sharing","POWER ISSUE",
AR1378="Sites strategiques &amp; DataCenter","POWER ISSUE",
AR1378="Exclu","Exclu",
AR1378="SAT","TX ISSUE",
AR1378="SPARE-ISSUE","SPARE-ISSUE",
AR1378="Fiber CAmtel","TX ISSUE",
AR1378="Fiber AOF","TX ISSUE",
AR1378="Projet OCM (HUAWEI)","TRAVAUX-HUAWEI",
AR1378="Projet OCM (NOKIA)","TRAVAUX -NOKIA",
AR1378="ACCESS-ISSUE","ACCESS-ISSUE",
AR1378="Projet OCM (ZTE, NOKIA, autres projets)","TRAVAUX OCM",
AR1378="No root CAuse","No root cause",
AR1378="ODU HS","TX ISSUE",
AR1378="IP &amp; VLAN","TX ISSUE",
AR1378="Warehouse HUAWEI","SPARE-ISSUE",
AR1378="SPARE-HS","SPARE-ISSUE",
AR1378="Power Telco","RAN ISSUE",AR1378="no impacts","no impacts"
),"")</f>
        <v>No root cause</v>
      </c>
      <c r="AR1378" s="59" t="s">
        <v>5343</v>
      </c>
      <c r="AS1378" s="40" t="str" cm="1">
        <f t="array" ref="AS1378">IFERROR(_xlfn.IFS(
AR1378="MPR ISSUE","ACTIVE",
AR1378="BSS Hardware Issue","ACTIVE",
AR1378="Sites strategiques, MLL, Pylone, etc.","PASSIVE",
AR1378="AKTIVCO DEFAUT GE &amp; POWER Cabinet","PASSIVE",
AR1378="AKTIVCO Coupure ENEO &amp; Baisse de tension","PASSIVE",
AR1378="Coupure ENEO &amp; Baisse de tension","PASSIVE",
AR1378="Defaut GE &amp; POWER Cabinet","PASSIVE",
AR1378="Sharing","PASSIVE",
AR1378="Sites strategiques &amp; DataCenter","PASSIVE",
AR1378="Exclu","Exclu",
AR1378="SAT","ACTIVE",
AR1378="SPARE-ISSUE","SPARE-ISSUE",
AR1378="Fiber CAmtel","ACTIVE",
AR1378="Fiber AOF","ACTIVE",
AR1378="Projet OCM (HUAWEI)","PLANNED WORKS",
AR1378="Projet OCM (NOKIA)","PLANNED WORKS",
AR1378="ACCESS-ISSUE","ACCESS-ISSUE",
AR1378="Projet OCM (ZTE, NOKIA, autres projets)","PLANNED WORKS",
AR1378="No root CAuse","No root cause",
AR1378="ODU HS","ACTIVE",
AR1378="IP &amp; VLAN","ACTIVE",
AR1378="Warehouse HUAWEI","SPARE-ISSUE",
AR1378="SPARE-HS","SPARE-ISSUE",
AR1378="Power Telco","ACTIVE", AR1378="no impacts","no impacts"
),"")</f>
        <v>No root cause</v>
      </c>
      <c r="AT1378" s="99" t="s">
        <v>5661</v>
      </c>
      <c r="AU1378" s="99" t="s">
        <v>3880</v>
      </c>
      <c r="AW1378" s="17"/>
      <c r="AX1378" s="17" t="s">
        <v>5536</v>
      </c>
      <c r="AY1378" s="17"/>
      <c r="AZ1378" s="17" t="s">
        <v>5536</v>
      </c>
      <c r="BA1378" s="7"/>
      <c r="BC1378" s="18"/>
      <c r="BD1378" s="18"/>
      <c r="BE1378" s="18"/>
      <c r="BF1378" s="18"/>
      <c r="BG1378" s="18"/>
      <c r="BH1378" s="18"/>
      <c r="BI1378" s="18"/>
      <c r="BJ1378" s="18"/>
      <c r="BK1378" s="18"/>
      <c r="BM1378" s="18"/>
      <c r="BN1378" s="18"/>
      <c r="BO1378" s="18"/>
      <c r="BP1378" s="9" t="s">
        <v>5661</v>
      </c>
      <c r="BQ1378" s="14"/>
      <c r="BR1378" s="102" t="s">
        <v>5536</v>
      </c>
      <c r="BS1378" s="14"/>
      <c r="BT1378" s="14"/>
      <c r="BU1378" s="9"/>
      <c r="BV1378" s="9"/>
      <c r="BW1378" s="9"/>
    </row>
    <row r="1379" spans="1:75" x14ac:dyDescent="0.35">
      <c r="A1379" s="1" t="s">
        <v>4526</v>
      </c>
      <c r="B1379" s="8" t="s">
        <v>4527</v>
      </c>
      <c r="C1379" s="3" t="s">
        <v>32</v>
      </c>
      <c r="D1379" s="1" t="s">
        <v>11</v>
      </c>
      <c r="E1379" s="1" t="s">
        <v>756</v>
      </c>
      <c r="F1379" s="3" t="s">
        <v>31</v>
      </c>
      <c r="G1379" s="1" t="s">
        <v>32</v>
      </c>
      <c r="H1379" s="30" t="s">
        <v>5587</v>
      </c>
      <c r="I1379" s="27">
        <v>0</v>
      </c>
      <c r="J1379" s="27">
        <v>0</v>
      </c>
      <c r="K1379" s="27">
        <v>0</v>
      </c>
      <c r="L1379" s="27">
        <v>0</v>
      </c>
      <c r="M1379" s="27">
        <v>0</v>
      </c>
      <c r="N1379" s="27">
        <v>0</v>
      </c>
      <c r="O1379" s="27">
        <v>0</v>
      </c>
      <c r="P1379" s="27">
        <v>0</v>
      </c>
      <c r="Q1379" s="27">
        <v>0</v>
      </c>
      <c r="R1379" s="27">
        <v>0</v>
      </c>
      <c r="S1379" s="80">
        <v>0</v>
      </c>
      <c r="T1379" s="80">
        <v>14.530844697845234</v>
      </c>
      <c r="U1379" s="80">
        <v>0</v>
      </c>
      <c r="V1379" s="80">
        <v>0</v>
      </c>
      <c r="W1379" s="80">
        <v>14.530844697845234</v>
      </c>
      <c r="X1379" s="80">
        <v>0</v>
      </c>
      <c r="Y1379" s="80">
        <v>0.14767444846803848</v>
      </c>
      <c r="Z1379" s="80">
        <v>0</v>
      </c>
      <c r="AA1379" s="80">
        <v>0</v>
      </c>
      <c r="AB1379" s="80">
        <v>0</v>
      </c>
      <c r="AC1379" s="80">
        <v>0</v>
      </c>
      <c r="AD1379" s="80">
        <v>0</v>
      </c>
      <c r="AE1379" s="80">
        <v>0</v>
      </c>
      <c r="AF1379" s="80">
        <v>0</v>
      </c>
      <c r="AG1379" s="80"/>
      <c r="AH1379" s="80">
        <v>0</v>
      </c>
      <c r="AI1379" s="80">
        <v>0</v>
      </c>
      <c r="AJ1379" s="80">
        <v>0</v>
      </c>
      <c r="AK1379" s="80">
        <v>0</v>
      </c>
      <c r="AL1379" s="80">
        <v>0</v>
      </c>
      <c r="AM1379" s="80">
        <v>0</v>
      </c>
      <c r="AN1379" s="41" t="s">
        <v>5558</v>
      </c>
      <c r="AO1379" s="41"/>
      <c r="AP1379" s="40" t="str" cm="1">
        <f t="array" ref="AP1379">IFERROR(_xlfn.IFS(
AR1379="MPR ISSUE","PDH",
AR1379="BSS Hardware Issue","BSS",
AR1379="Sites strategiques, MLL, Pylone, etc.","ENVTECH",
AR1379="AKTIVCO DEFAUT GE &amp; POWER Cabinet","AKTIVCO",
AR1379="AKTIVCO Coupure ENEO &amp; Baisse de tension","AKTIVCO GRID ONLY",
AR1379="Coupure ENEO &amp; Baisse de tension","IHS GRID ONLY",
AR1379="Defaut GE &amp; POWER Cabinet","IHS",
AR1379="Sharing","Partners",
AR1379="Sites strategiques &amp; DataCenter","SST &amp; DC",
AR1379="Exclu","Exclu",
AR1379="SAT","SAT",
AR1379="SPARE-ISSUE","SPARE-ISSUE",
AR1379="Fiber CAmtel","TRANS_FO_CAMTEL",
AR1379="Fiber AOF","Fiber AOF",
AR1379="Projet OCM (HUAWEI)","TRAVAUX-HUAWEI",
AR1379="Projet OCM (NOKIA)","TRAVAUX-NOKIA",
AR1379="ACCESS-ISSUE","ACCESS-ISSUE",
AR1379="Projet OCM (ZTE, NOKIA, autres projets)","TRAVAUX OCM",
AR1379="No root CAuse","No root cause",
AR1379="ODU HS","PDH",
AR1379="IP &amp; VLAN","PDH",
AR1379="Warehouse HUAWEI","SPARE-ISSUE",
AR1379="SPARE-HS","SPARE-ISSUE",
AR1379="Power Telco","BSS",AR1379="no impacts","no impacts"
),"")</f>
        <v>No root cause</v>
      </c>
      <c r="AQ1379" s="40" t="str" cm="1">
        <f t="array" ref="AQ1379">IFERROR(_xlfn.IFS(
AR1379="MPR ISSUE","TX ISSUE",
AR1379="BSS Hardware Issue","RAN ISSUE",
AR1379="Sites strategiques, MLL, Pylone, etc.","ENVTECH",
AR1379="AKTIVCO DEFAUT GE &amp; POWER Cabinet","POWER ISSUE",
AR1379="AKTIVCO Coupure ENEO &amp; Baisse de tension","POWER ISSUE",
AR1379="Coupure ENEO &amp; Baisse de tension","POWER ISSUE",
AR1379="Defaut GE &amp; POWER Cabinet","POWER ISSUE",
AR1379="Sharing","POWER ISSUE",
AR1379="Sites strategiques &amp; DataCenter","POWER ISSUE",
AR1379="Exclu","Exclu",
AR1379="SAT","TX ISSUE",
AR1379="SPARE-ISSUE","SPARE-ISSUE",
AR1379="Fiber CAmtel","TX ISSUE",
AR1379="Fiber AOF","TX ISSUE",
AR1379="Projet OCM (HUAWEI)","TRAVAUX-HUAWEI",
AR1379="Projet OCM (NOKIA)","TRAVAUX -NOKIA",
AR1379="ACCESS-ISSUE","ACCESS-ISSUE",
AR1379="Projet OCM (ZTE, NOKIA, autres projets)","TRAVAUX OCM",
AR1379="No root CAuse","No root cause",
AR1379="ODU HS","TX ISSUE",
AR1379="IP &amp; VLAN","TX ISSUE",
AR1379="Warehouse HUAWEI","SPARE-ISSUE",
AR1379="SPARE-HS","SPARE-ISSUE",
AR1379="Power Telco","RAN ISSUE",AR1379="no impacts","no impacts"
),"")</f>
        <v>No root cause</v>
      </c>
      <c r="AR1379" s="59" t="s">
        <v>5343</v>
      </c>
      <c r="AS1379" s="40" t="str" cm="1">
        <f t="array" ref="AS1379">IFERROR(_xlfn.IFS(
AR1379="MPR ISSUE","ACTIVE",
AR1379="BSS Hardware Issue","ACTIVE",
AR1379="Sites strategiques, MLL, Pylone, etc.","PASSIVE",
AR1379="AKTIVCO DEFAUT GE &amp; POWER Cabinet","PASSIVE",
AR1379="AKTIVCO Coupure ENEO &amp; Baisse de tension","PASSIVE",
AR1379="Coupure ENEO &amp; Baisse de tension","PASSIVE",
AR1379="Defaut GE &amp; POWER Cabinet","PASSIVE",
AR1379="Sharing","PASSIVE",
AR1379="Sites strategiques &amp; DataCenter","PASSIVE",
AR1379="Exclu","Exclu",
AR1379="SAT","ACTIVE",
AR1379="SPARE-ISSUE","SPARE-ISSUE",
AR1379="Fiber CAmtel","ACTIVE",
AR1379="Fiber AOF","ACTIVE",
AR1379="Projet OCM (HUAWEI)","PLANNED WORKS",
AR1379="Projet OCM (NOKIA)","PLANNED WORKS",
AR1379="ACCESS-ISSUE","ACCESS-ISSUE",
AR1379="Projet OCM (ZTE, NOKIA, autres projets)","PLANNED WORKS",
AR1379="No root CAuse","No root cause",
AR1379="ODU HS","ACTIVE",
AR1379="IP &amp; VLAN","ACTIVE",
AR1379="Warehouse HUAWEI","SPARE-ISSUE",
AR1379="SPARE-HS","SPARE-ISSUE",
AR1379="Power Telco","ACTIVE", AR1379="no impacts","no impacts"
),"")</f>
        <v>No root cause</v>
      </c>
      <c r="AT1379" s="99" t="s">
        <v>5661</v>
      </c>
      <c r="AU1379" s="99" t="s">
        <v>4527</v>
      </c>
      <c r="AW1379" s="17"/>
      <c r="AX1379" s="17" t="s">
        <v>5536</v>
      </c>
      <c r="AY1379" s="17"/>
      <c r="AZ1379" s="17" t="s">
        <v>5536</v>
      </c>
      <c r="BA1379" s="7"/>
      <c r="BC1379" s="18"/>
      <c r="BD1379" s="18"/>
      <c r="BE1379" s="18"/>
      <c r="BF1379" s="18"/>
      <c r="BG1379" s="18"/>
      <c r="BH1379" s="18"/>
      <c r="BI1379" s="18"/>
      <c r="BJ1379" s="18"/>
      <c r="BK1379" s="18"/>
      <c r="BM1379" s="18"/>
      <c r="BN1379" s="18"/>
      <c r="BO1379" s="18"/>
      <c r="BP1379" s="9" t="s">
        <v>5661</v>
      </c>
      <c r="BQ1379" s="14"/>
      <c r="BR1379" s="102" t="s">
        <v>5536</v>
      </c>
      <c r="BS1379" s="14"/>
      <c r="BT1379" s="14"/>
      <c r="BU1379" s="9"/>
      <c r="BV1379" s="9"/>
      <c r="BW1379" s="9"/>
    </row>
    <row r="1380" spans="1:75" x14ac:dyDescent="0.35">
      <c r="A1380" s="1" t="s">
        <v>2173</v>
      </c>
      <c r="B1380" s="8" t="s">
        <v>2389</v>
      </c>
      <c r="C1380" s="3" t="s">
        <v>38</v>
      </c>
      <c r="D1380" s="1" t="s">
        <v>11</v>
      </c>
      <c r="E1380" s="1" t="s">
        <v>12</v>
      </c>
      <c r="F1380" s="3" t="s">
        <v>37</v>
      </c>
      <c r="G1380" s="1" t="s">
        <v>38</v>
      </c>
      <c r="H1380" s="30" t="s">
        <v>5587</v>
      </c>
      <c r="I1380" s="27">
        <v>0</v>
      </c>
      <c r="J1380" s="27">
        <v>0</v>
      </c>
      <c r="K1380" s="27">
        <v>0</v>
      </c>
      <c r="L1380" s="27">
        <v>0</v>
      </c>
      <c r="M1380" s="27">
        <v>0</v>
      </c>
      <c r="N1380" s="27">
        <v>0</v>
      </c>
      <c r="O1380" s="27">
        <v>0</v>
      </c>
      <c r="P1380" s="27">
        <v>0</v>
      </c>
      <c r="Q1380" s="27">
        <v>0</v>
      </c>
      <c r="R1380" s="27">
        <v>0</v>
      </c>
      <c r="S1380" s="80">
        <v>2.3861551280843987</v>
      </c>
      <c r="T1380" s="80">
        <v>0</v>
      </c>
      <c r="U1380" s="80">
        <v>0</v>
      </c>
      <c r="V1380" s="80">
        <v>0</v>
      </c>
      <c r="W1380" s="80">
        <v>0</v>
      </c>
      <c r="X1380" s="80">
        <v>0</v>
      </c>
      <c r="Y1380" s="80">
        <v>0.1463189825159163</v>
      </c>
      <c r="Z1380" s="80">
        <v>0</v>
      </c>
      <c r="AA1380" s="80">
        <v>0</v>
      </c>
      <c r="AB1380" s="80">
        <v>0</v>
      </c>
      <c r="AC1380" s="80">
        <v>0</v>
      </c>
      <c r="AD1380" s="80">
        <v>0</v>
      </c>
      <c r="AE1380" s="80">
        <v>0</v>
      </c>
      <c r="AF1380" s="80">
        <v>0</v>
      </c>
      <c r="AG1380" s="80"/>
      <c r="AH1380" s="80">
        <v>0</v>
      </c>
      <c r="AI1380" s="80">
        <v>0</v>
      </c>
      <c r="AJ1380" s="80">
        <v>0</v>
      </c>
      <c r="AK1380" s="80">
        <v>0</v>
      </c>
      <c r="AL1380" s="80">
        <v>0</v>
      </c>
      <c r="AM1380" s="80">
        <v>0</v>
      </c>
      <c r="AN1380" s="41" t="s">
        <v>5558</v>
      </c>
      <c r="AO1380" s="41"/>
      <c r="AP1380" s="40" t="str" cm="1">
        <f t="array" ref="AP1380">IFERROR(_xlfn.IFS(
AR1380="MPR ISSUE","PDH",
AR1380="BSS Hardware Issue","BSS",
AR1380="Sites strategiques, MLL, Pylone, etc.","ENVTECH",
AR1380="AKTIVCO DEFAUT GE &amp; POWER Cabinet","AKTIVCO",
AR1380="AKTIVCO Coupure ENEO &amp; Baisse de tension","AKTIVCO GRID ONLY",
AR1380="Coupure ENEO &amp; Baisse de tension","IHS GRID ONLY",
AR1380="Defaut GE &amp; POWER Cabinet","IHS",
AR1380="Sharing","Partners",
AR1380="Sites strategiques &amp; DataCenter","SST &amp; DC",
AR1380="Exclu","Exclu",
AR1380="SAT","SAT",
AR1380="SPARE-ISSUE","SPARE-ISSUE",
AR1380="Fiber CAmtel","TRANS_FO_CAMTEL",
AR1380="Fiber AOF","Fiber AOF",
AR1380="Projet OCM (HUAWEI)","TRAVAUX-HUAWEI",
AR1380="Projet OCM (NOKIA)","TRAVAUX-NOKIA",
AR1380="ACCESS-ISSUE","ACCESS-ISSUE",
AR1380="Projet OCM (ZTE, NOKIA, autres projets)","TRAVAUX OCM",
AR1380="No root CAuse","No root cause",
AR1380="ODU HS","PDH",
AR1380="IP &amp; VLAN","PDH",
AR1380="Warehouse HUAWEI","SPARE-ISSUE",
AR1380="SPARE-HS","SPARE-ISSUE",
AR1380="Power Telco","BSS",AR1380="no impacts","no impacts"
),"")</f>
        <v>No root cause</v>
      </c>
      <c r="AQ1380" s="40" t="str" cm="1">
        <f t="array" ref="AQ1380">IFERROR(_xlfn.IFS(
AR1380="MPR ISSUE","TX ISSUE",
AR1380="BSS Hardware Issue","RAN ISSUE",
AR1380="Sites strategiques, MLL, Pylone, etc.","ENVTECH",
AR1380="AKTIVCO DEFAUT GE &amp; POWER Cabinet","POWER ISSUE",
AR1380="AKTIVCO Coupure ENEO &amp; Baisse de tension","POWER ISSUE",
AR1380="Coupure ENEO &amp; Baisse de tension","POWER ISSUE",
AR1380="Defaut GE &amp; POWER Cabinet","POWER ISSUE",
AR1380="Sharing","POWER ISSUE",
AR1380="Sites strategiques &amp; DataCenter","POWER ISSUE",
AR1380="Exclu","Exclu",
AR1380="SAT","TX ISSUE",
AR1380="SPARE-ISSUE","SPARE-ISSUE",
AR1380="Fiber CAmtel","TX ISSUE",
AR1380="Fiber AOF","TX ISSUE",
AR1380="Projet OCM (HUAWEI)","TRAVAUX-HUAWEI",
AR1380="Projet OCM (NOKIA)","TRAVAUX -NOKIA",
AR1380="ACCESS-ISSUE","ACCESS-ISSUE",
AR1380="Projet OCM (ZTE, NOKIA, autres projets)","TRAVAUX OCM",
AR1380="No root CAuse","No root cause",
AR1380="ODU HS","TX ISSUE",
AR1380="IP &amp; VLAN","TX ISSUE",
AR1380="Warehouse HUAWEI","SPARE-ISSUE",
AR1380="SPARE-HS","SPARE-ISSUE",
AR1380="Power Telco","RAN ISSUE",AR1380="no impacts","no impacts"
),"")</f>
        <v>No root cause</v>
      </c>
      <c r="AR1380" s="59" t="s">
        <v>5343</v>
      </c>
      <c r="AS1380" s="40" t="str" cm="1">
        <f t="array" ref="AS1380">IFERROR(_xlfn.IFS(
AR1380="MPR ISSUE","ACTIVE",
AR1380="BSS Hardware Issue","ACTIVE",
AR1380="Sites strategiques, MLL, Pylone, etc.","PASSIVE",
AR1380="AKTIVCO DEFAUT GE &amp; POWER Cabinet","PASSIVE",
AR1380="AKTIVCO Coupure ENEO &amp; Baisse de tension","PASSIVE",
AR1380="Coupure ENEO &amp; Baisse de tension","PASSIVE",
AR1380="Defaut GE &amp; POWER Cabinet","PASSIVE",
AR1380="Sharing","PASSIVE",
AR1380="Sites strategiques &amp; DataCenter","PASSIVE",
AR1380="Exclu","Exclu",
AR1380="SAT","ACTIVE",
AR1380="SPARE-ISSUE","SPARE-ISSUE",
AR1380="Fiber CAmtel","ACTIVE",
AR1380="Fiber AOF","ACTIVE",
AR1380="Projet OCM (HUAWEI)","PLANNED WORKS",
AR1380="Projet OCM (NOKIA)","PLANNED WORKS",
AR1380="ACCESS-ISSUE","ACCESS-ISSUE",
AR1380="Projet OCM (ZTE, NOKIA, autres projets)","PLANNED WORKS",
AR1380="No root CAuse","No root cause",
AR1380="ODU HS","ACTIVE",
AR1380="IP &amp; VLAN","ACTIVE",
AR1380="Warehouse HUAWEI","SPARE-ISSUE",
AR1380="SPARE-HS","SPARE-ISSUE",
AR1380="Power Telco","ACTIVE", AR1380="no impacts","no impacts"
),"")</f>
        <v>No root cause</v>
      </c>
      <c r="AT1380" s="99" t="s">
        <v>5661</v>
      </c>
      <c r="AU1380" s="99" t="s">
        <v>2389</v>
      </c>
      <c r="AW1380" s="17"/>
      <c r="AX1380" s="17" t="s">
        <v>5536</v>
      </c>
      <c r="AY1380" s="17"/>
      <c r="AZ1380" s="17" t="s">
        <v>5536</v>
      </c>
      <c r="BA1380" s="7"/>
      <c r="BC1380" s="18"/>
      <c r="BD1380" s="18"/>
      <c r="BE1380" s="18"/>
      <c r="BF1380" s="18"/>
      <c r="BG1380" s="18"/>
      <c r="BH1380" s="18"/>
      <c r="BI1380" s="18"/>
      <c r="BJ1380" s="18"/>
      <c r="BK1380" s="18"/>
      <c r="BM1380" s="18"/>
      <c r="BN1380" s="18"/>
      <c r="BO1380" s="18"/>
      <c r="BP1380" s="9" t="s">
        <v>5661</v>
      </c>
      <c r="BQ1380" s="14"/>
      <c r="BR1380" s="102" t="s">
        <v>5536</v>
      </c>
      <c r="BS1380" s="14"/>
      <c r="BT1380" s="14"/>
      <c r="BU1380" s="9"/>
      <c r="BV1380" s="9"/>
      <c r="BW1380" s="9"/>
    </row>
    <row r="1381" spans="1:75" x14ac:dyDescent="0.35">
      <c r="A1381" s="19" t="s">
        <v>5435</v>
      </c>
      <c r="B1381" s="25" t="s">
        <v>5436</v>
      </c>
      <c r="C1381" s="3" t="s">
        <v>38</v>
      </c>
      <c r="D1381" s="1" t="s">
        <v>11</v>
      </c>
      <c r="E1381" s="1" t="s">
        <v>12</v>
      </c>
      <c r="F1381" s="19" t="s">
        <v>5387</v>
      </c>
      <c r="G1381" s="19" t="s">
        <v>115</v>
      </c>
      <c r="H1381" s="30" t="s">
        <v>5587</v>
      </c>
      <c r="I1381" s="27">
        <v>0</v>
      </c>
      <c r="J1381" s="27">
        <v>0</v>
      </c>
      <c r="K1381" s="27">
        <v>0</v>
      </c>
      <c r="L1381" s="27">
        <v>0</v>
      </c>
      <c r="M1381" s="27">
        <v>0</v>
      </c>
      <c r="N1381" s="27">
        <v>0</v>
      </c>
      <c r="O1381" s="27">
        <v>0</v>
      </c>
      <c r="P1381" s="27">
        <v>0</v>
      </c>
      <c r="Q1381" s="27">
        <v>0</v>
      </c>
      <c r="R1381" s="27">
        <v>3.289876381505167</v>
      </c>
      <c r="S1381" s="80">
        <v>0</v>
      </c>
      <c r="T1381" s="80">
        <v>3.887030473728216</v>
      </c>
      <c r="U1381" s="80">
        <v>0.78793592498423404</v>
      </c>
      <c r="V1381" s="80" t="s">
        <v>5536</v>
      </c>
      <c r="W1381" s="80">
        <v>3.8870304737282164</v>
      </c>
      <c r="X1381" s="80">
        <v>0.23820530600713991</v>
      </c>
      <c r="Y1381" s="80">
        <v>0.12680740683668482</v>
      </c>
      <c r="Z1381" s="80">
        <v>0</v>
      </c>
      <c r="AA1381" s="80">
        <v>0</v>
      </c>
      <c r="AB1381" s="80">
        <v>0</v>
      </c>
      <c r="AC1381" s="80">
        <v>0</v>
      </c>
      <c r="AD1381" s="80">
        <v>0</v>
      </c>
      <c r="AE1381" s="80">
        <v>0</v>
      </c>
      <c r="AF1381" s="80">
        <v>0.17503345860692376</v>
      </c>
      <c r="AG1381" s="80"/>
      <c r="AH1381" s="80">
        <v>0</v>
      </c>
      <c r="AI1381" s="80">
        <v>0</v>
      </c>
      <c r="AJ1381" s="80">
        <v>0</v>
      </c>
      <c r="AK1381" s="80">
        <v>0</v>
      </c>
      <c r="AL1381" s="80">
        <v>0</v>
      </c>
      <c r="AM1381" s="80">
        <v>0</v>
      </c>
      <c r="AN1381" s="41" t="s">
        <v>5558</v>
      </c>
      <c r="AO1381" s="41"/>
      <c r="AP1381" s="40" t="str" cm="1">
        <f t="array" ref="AP1381">IFERROR(_xlfn.IFS(
AR1381="MPR ISSUE","PDH",
AR1381="BSS Hardware Issue","BSS",
AR1381="Sites strategiques, MLL, Pylone, etc.","ENVTECH",
AR1381="AKTIVCO DEFAUT GE &amp; POWER Cabinet","AKTIVCO",
AR1381="AKTIVCO Coupure ENEO &amp; Baisse de tension","AKTIVCO GRID ONLY",
AR1381="Coupure ENEO &amp; Baisse de tension","IHS GRID ONLY",
AR1381="Defaut GE &amp; POWER Cabinet","IHS",
AR1381="Sharing","Partners",
AR1381="Sites strategiques &amp; DataCenter","SST &amp; DC",
AR1381="Exclu","Exclu",
AR1381="SAT","SAT",
AR1381="SPARE-ISSUE","SPARE-ISSUE",
AR1381="Fiber CAmtel","TRANS_FO_CAMTEL",
AR1381="Fiber AOF","Fiber AOF",
AR1381="Projet OCM (HUAWEI)","TRAVAUX-HUAWEI",
AR1381="Projet OCM (NOKIA)","TRAVAUX-NOKIA",
AR1381="ACCESS-ISSUE","ACCESS-ISSUE",
AR1381="Projet OCM (ZTE, NOKIA, autres projets)","TRAVAUX OCM",
AR1381="No root CAuse","No root cause",
AR1381="ODU HS","PDH",
AR1381="IP &amp; VLAN","PDH",
AR1381="Warehouse HUAWEI","SPARE-ISSUE",
AR1381="SPARE-HS","SPARE-ISSUE",
AR1381="Power Telco","BSS",AR1381="no impacts","no impacts"
),"")</f>
        <v>No root cause</v>
      </c>
      <c r="AQ1381" s="40" t="str" cm="1">
        <f t="array" ref="AQ1381">IFERROR(_xlfn.IFS(
AR1381="MPR ISSUE","TX ISSUE",
AR1381="BSS Hardware Issue","RAN ISSUE",
AR1381="Sites strategiques, MLL, Pylone, etc.","ENVTECH",
AR1381="AKTIVCO DEFAUT GE &amp; POWER Cabinet","POWER ISSUE",
AR1381="AKTIVCO Coupure ENEO &amp; Baisse de tension","POWER ISSUE",
AR1381="Coupure ENEO &amp; Baisse de tension","POWER ISSUE",
AR1381="Defaut GE &amp; POWER Cabinet","POWER ISSUE",
AR1381="Sharing","POWER ISSUE",
AR1381="Sites strategiques &amp; DataCenter","POWER ISSUE",
AR1381="Exclu","Exclu",
AR1381="SAT","TX ISSUE",
AR1381="SPARE-ISSUE","SPARE-ISSUE",
AR1381="Fiber CAmtel","TX ISSUE",
AR1381="Fiber AOF","TX ISSUE",
AR1381="Projet OCM (HUAWEI)","TRAVAUX-HUAWEI",
AR1381="Projet OCM (NOKIA)","TRAVAUX -NOKIA",
AR1381="ACCESS-ISSUE","ACCESS-ISSUE",
AR1381="Projet OCM (ZTE, NOKIA, autres projets)","TRAVAUX OCM",
AR1381="No root CAuse","No root cause",
AR1381="ODU HS","TX ISSUE",
AR1381="IP &amp; VLAN","TX ISSUE",
AR1381="Warehouse HUAWEI","SPARE-ISSUE",
AR1381="SPARE-HS","SPARE-ISSUE",
AR1381="Power Telco","RAN ISSUE",AR1381="no impacts","no impacts"
),"")</f>
        <v>No root cause</v>
      </c>
      <c r="AR1381" s="59" t="s">
        <v>5343</v>
      </c>
      <c r="AS1381" s="40" t="str" cm="1">
        <f t="array" ref="AS1381">IFERROR(_xlfn.IFS(
AR1381="MPR ISSUE","ACTIVE",
AR1381="BSS Hardware Issue","ACTIVE",
AR1381="Sites strategiques, MLL, Pylone, etc.","PASSIVE",
AR1381="AKTIVCO DEFAUT GE &amp; POWER Cabinet","PASSIVE",
AR1381="AKTIVCO Coupure ENEO &amp; Baisse de tension","PASSIVE",
AR1381="Coupure ENEO &amp; Baisse de tension","PASSIVE",
AR1381="Defaut GE &amp; POWER Cabinet","PASSIVE",
AR1381="Sharing","PASSIVE",
AR1381="Sites strategiques &amp; DataCenter","PASSIVE",
AR1381="Exclu","Exclu",
AR1381="SAT","ACTIVE",
AR1381="SPARE-ISSUE","SPARE-ISSUE",
AR1381="Fiber CAmtel","ACTIVE",
AR1381="Fiber AOF","ACTIVE",
AR1381="Projet OCM (HUAWEI)","PLANNED WORKS",
AR1381="Projet OCM (NOKIA)","PLANNED WORKS",
AR1381="ACCESS-ISSUE","ACCESS-ISSUE",
AR1381="Projet OCM (ZTE, NOKIA, autres projets)","PLANNED WORKS",
AR1381="No root CAuse","No root cause",
AR1381="ODU HS","ACTIVE",
AR1381="IP &amp; VLAN","ACTIVE",
AR1381="Warehouse HUAWEI","SPARE-ISSUE",
AR1381="SPARE-HS","SPARE-ISSUE",
AR1381="Power Telco","ACTIVE", AR1381="no impacts","no impacts"
),"")</f>
        <v>No root cause</v>
      </c>
      <c r="AT1381" s="99" t="s">
        <v>5661</v>
      </c>
      <c r="AU1381" s="99" t="s">
        <v>5436</v>
      </c>
      <c r="AW1381" s="17"/>
      <c r="AX1381" s="17" t="s">
        <v>5536</v>
      </c>
      <c r="AY1381" s="17"/>
      <c r="AZ1381" s="17" t="s">
        <v>5536</v>
      </c>
      <c r="BA1381" s="7"/>
      <c r="BC1381" s="18"/>
      <c r="BD1381" s="18"/>
      <c r="BE1381" s="18"/>
      <c r="BF1381" s="18"/>
      <c r="BG1381" s="18"/>
      <c r="BH1381" s="18"/>
      <c r="BI1381" s="18"/>
      <c r="BJ1381" s="18"/>
      <c r="BK1381" s="18"/>
      <c r="BM1381" s="18"/>
      <c r="BN1381" s="18"/>
      <c r="BO1381" s="18"/>
      <c r="BP1381" s="9" t="s">
        <v>5661</v>
      </c>
      <c r="BQ1381" s="14"/>
      <c r="BR1381" s="102" t="s">
        <v>5536</v>
      </c>
      <c r="BS1381" s="14"/>
      <c r="BT1381" s="14"/>
      <c r="BU1381" s="9"/>
      <c r="BV1381" s="9"/>
      <c r="BW1381" s="9"/>
    </row>
    <row r="1382" spans="1:75" x14ac:dyDescent="0.35">
      <c r="A1382" s="1" t="s">
        <v>3864</v>
      </c>
      <c r="B1382" s="8" t="s">
        <v>3865</v>
      </c>
      <c r="C1382" s="3" t="s">
        <v>55</v>
      </c>
      <c r="D1382" s="1" t="s">
        <v>21</v>
      </c>
      <c r="E1382" s="1" t="s">
        <v>562</v>
      </c>
      <c r="F1382" s="3" t="s">
        <v>55</v>
      </c>
      <c r="G1382" s="1" t="s">
        <v>3864</v>
      </c>
      <c r="H1382" s="28" t="s">
        <v>5601</v>
      </c>
      <c r="I1382" s="27">
        <v>0</v>
      </c>
      <c r="J1382" s="27">
        <v>0</v>
      </c>
      <c r="K1382" s="27">
        <v>0</v>
      </c>
      <c r="L1382" s="27">
        <v>0</v>
      </c>
      <c r="M1382" s="27">
        <v>0</v>
      </c>
      <c r="N1382" s="27">
        <v>0</v>
      </c>
      <c r="O1382" s="27">
        <v>0</v>
      </c>
      <c r="P1382" s="27">
        <v>0</v>
      </c>
      <c r="Q1382" s="27">
        <v>0</v>
      </c>
      <c r="R1382" s="27">
        <v>0</v>
      </c>
      <c r="S1382" s="80">
        <v>0</v>
      </c>
      <c r="T1382" s="80">
        <v>0</v>
      </c>
      <c r="U1382" s="80">
        <v>0</v>
      </c>
      <c r="V1382" s="80">
        <v>6.8487057440366623</v>
      </c>
      <c r="W1382" s="80">
        <v>7.9380009873499358</v>
      </c>
      <c r="X1382" s="80">
        <v>0.61051256588277958</v>
      </c>
      <c r="Y1382" s="80">
        <v>0.11856760065404799</v>
      </c>
      <c r="Z1382" s="80">
        <v>0</v>
      </c>
      <c r="AA1382" s="80">
        <v>0</v>
      </c>
      <c r="AB1382" s="80">
        <v>0</v>
      </c>
      <c r="AC1382" s="80">
        <v>0</v>
      </c>
      <c r="AD1382" s="80">
        <v>0</v>
      </c>
      <c r="AE1382" s="80">
        <v>0</v>
      </c>
      <c r="AF1382" s="80">
        <v>0</v>
      </c>
      <c r="AG1382" s="80"/>
      <c r="AH1382" s="80">
        <v>0</v>
      </c>
      <c r="AI1382" s="80">
        <v>0</v>
      </c>
      <c r="AJ1382" s="80">
        <v>0</v>
      </c>
      <c r="AK1382" s="80">
        <v>0</v>
      </c>
      <c r="AL1382" s="80">
        <v>0</v>
      </c>
      <c r="AM1382" s="80">
        <v>0</v>
      </c>
      <c r="AN1382" s="41" t="s">
        <v>5591</v>
      </c>
      <c r="AO1382" s="41"/>
      <c r="AP1382" s="40" t="str" cm="1">
        <f t="array" ref="AP1382">IFERROR(_xlfn.IFS(
AR1382="MPR ISSUE","PDH",
AR1382="BSS Hardware Issue","BSS",
AR1382="Sites strategiques, MLL, Pylone, etc.","ENVTECH",
AR1382="AKTIVCO DEFAUT GE &amp; POWER Cabinet","AKTIVCO",
AR1382="AKTIVCO Coupure ENEO &amp; Baisse de tension","AKTIVCO GRID ONLY",
AR1382="Coupure ENEO &amp; Baisse de tension","IHS GRID ONLY",
AR1382="Defaut GE &amp; POWER Cabinet","IHS",
AR1382="Sharing","Partners",
AR1382="Sites strategiques &amp; DataCenter","SST &amp; DC",
AR1382="Exclu","Exclu",
AR1382="SAT","SAT",
AR1382="SPARE-ISSUE","SPARE-ISSUE",
AR1382="Fiber CAmtel","TRANS_FO_CAMTEL",
AR1382="Fiber AOF","Fiber AOF",
AR1382="Projet OCM (HUAWEI)","TRAVAUX-HUAWEI",
AR1382="Projet OCM (NOKIA)","TRAVAUX-NOKIA",
AR1382="ACCESS-ISSUE","ACCESS-ISSUE",
AR1382="Projet OCM (ZTE, NOKIA, autres projets)","TRAVAUX OCM",
AR1382="No root CAuse","No root cause",
AR1382="ODU HS","PDH",
AR1382="IP &amp; VLAN","PDH",
AR1382="Warehouse HUAWEI","SPARE-ISSUE",
AR1382="SPARE-HS","SPARE-ISSUE",
AR1382="Power Telco","BSS",AR1382="no impacts","no impacts"
),"")</f>
        <v>No root cause</v>
      </c>
      <c r="AQ1382" s="40" t="str" cm="1">
        <f t="array" ref="AQ1382">IFERROR(_xlfn.IFS(
AR1382="MPR ISSUE","TX ISSUE",
AR1382="BSS Hardware Issue","RAN ISSUE",
AR1382="Sites strategiques, MLL, Pylone, etc.","ENVTECH",
AR1382="AKTIVCO DEFAUT GE &amp; POWER Cabinet","POWER ISSUE",
AR1382="AKTIVCO Coupure ENEO &amp; Baisse de tension","POWER ISSUE",
AR1382="Coupure ENEO &amp; Baisse de tension","POWER ISSUE",
AR1382="Defaut GE &amp; POWER Cabinet","POWER ISSUE",
AR1382="Sharing","POWER ISSUE",
AR1382="Sites strategiques &amp; DataCenter","POWER ISSUE",
AR1382="Exclu","Exclu",
AR1382="SAT","TX ISSUE",
AR1382="SPARE-ISSUE","SPARE-ISSUE",
AR1382="Fiber CAmtel","TX ISSUE",
AR1382="Fiber AOF","TX ISSUE",
AR1382="Projet OCM (HUAWEI)","TRAVAUX-HUAWEI",
AR1382="Projet OCM (NOKIA)","TRAVAUX -NOKIA",
AR1382="ACCESS-ISSUE","ACCESS-ISSUE",
AR1382="Projet OCM (ZTE, NOKIA, autres projets)","TRAVAUX OCM",
AR1382="No root CAuse","No root cause",
AR1382="ODU HS","TX ISSUE",
AR1382="IP &amp; VLAN","TX ISSUE",
AR1382="Warehouse HUAWEI","SPARE-ISSUE",
AR1382="SPARE-HS","SPARE-ISSUE",
AR1382="Power Telco","RAN ISSUE",AR1382="no impacts","no impacts"
),"")</f>
        <v>No root cause</v>
      </c>
      <c r="AR1382" s="59" t="s">
        <v>5343</v>
      </c>
      <c r="AS1382" s="40" t="str" cm="1">
        <f t="array" ref="AS1382">IFERROR(_xlfn.IFS(
AR1382="MPR ISSUE","ACTIVE",
AR1382="BSS Hardware Issue","ACTIVE",
AR1382="Sites strategiques, MLL, Pylone, etc.","PASSIVE",
AR1382="AKTIVCO DEFAUT GE &amp; POWER Cabinet","PASSIVE",
AR1382="AKTIVCO Coupure ENEO &amp; Baisse de tension","PASSIVE",
AR1382="Coupure ENEO &amp; Baisse de tension","PASSIVE",
AR1382="Defaut GE &amp; POWER Cabinet","PASSIVE",
AR1382="Sharing","PASSIVE",
AR1382="Sites strategiques &amp; DataCenter","PASSIVE",
AR1382="Exclu","Exclu",
AR1382="SAT","ACTIVE",
AR1382="SPARE-ISSUE","SPARE-ISSUE",
AR1382="Fiber CAmtel","ACTIVE",
AR1382="Fiber AOF","ACTIVE",
AR1382="Projet OCM (HUAWEI)","PLANNED WORKS",
AR1382="Projet OCM (NOKIA)","PLANNED WORKS",
AR1382="ACCESS-ISSUE","ACCESS-ISSUE",
AR1382="Projet OCM (ZTE, NOKIA, autres projets)","PLANNED WORKS",
AR1382="No root CAuse","No root cause",
AR1382="ODU HS","ACTIVE",
AR1382="IP &amp; VLAN","ACTIVE",
AR1382="Warehouse HUAWEI","SPARE-ISSUE",
AR1382="SPARE-HS","SPARE-ISSUE",
AR1382="Power Telco","ACTIVE", AR1382="no impacts","no impacts"
),"")</f>
        <v>No root cause</v>
      </c>
      <c r="AT1382" s="99" t="s">
        <v>5661</v>
      </c>
      <c r="AU1382" s="99" t="s">
        <v>3865</v>
      </c>
      <c r="AW1382" s="17"/>
      <c r="AX1382" s="17" t="s">
        <v>5536</v>
      </c>
      <c r="AY1382" s="17"/>
      <c r="AZ1382" s="17" t="s">
        <v>5536</v>
      </c>
      <c r="BA1382" s="7"/>
      <c r="BC1382" s="18"/>
      <c r="BD1382" s="18"/>
      <c r="BE1382" s="18"/>
      <c r="BF1382" s="18"/>
      <c r="BG1382" s="18"/>
      <c r="BH1382" s="18"/>
      <c r="BI1382" s="18"/>
      <c r="BJ1382" s="18"/>
      <c r="BK1382" s="18"/>
      <c r="BM1382" s="18"/>
      <c r="BN1382" s="18"/>
      <c r="BO1382" s="18"/>
      <c r="BP1382" s="9" t="s">
        <v>5661</v>
      </c>
      <c r="BQ1382" s="14"/>
      <c r="BR1382" s="102" t="s">
        <v>5536</v>
      </c>
      <c r="BS1382" s="14"/>
      <c r="BT1382" s="14"/>
      <c r="BU1382" s="9"/>
      <c r="BV1382" s="9"/>
      <c r="BW1382" s="9"/>
    </row>
    <row r="1383" spans="1:75" x14ac:dyDescent="0.35">
      <c r="A1383" s="1" t="s">
        <v>1732</v>
      </c>
      <c r="B1383" s="8" t="s">
        <v>1733</v>
      </c>
      <c r="C1383" s="3" t="s">
        <v>38</v>
      </c>
      <c r="D1383" s="1" t="s">
        <v>21</v>
      </c>
      <c r="E1383" s="1" t="s">
        <v>30</v>
      </c>
      <c r="F1383" s="3" t="s">
        <v>37</v>
      </c>
      <c r="G1383" s="1" t="s">
        <v>38</v>
      </c>
      <c r="H1383" s="30" t="s">
        <v>5587</v>
      </c>
      <c r="I1383" s="27">
        <v>0</v>
      </c>
      <c r="J1383" s="27">
        <v>0</v>
      </c>
      <c r="K1383" s="27">
        <v>0</v>
      </c>
      <c r="L1383" s="27">
        <v>0</v>
      </c>
      <c r="M1383" s="27">
        <v>0</v>
      </c>
      <c r="N1383" s="27">
        <v>0</v>
      </c>
      <c r="O1383" s="27">
        <v>0</v>
      </c>
      <c r="P1383" s="27">
        <v>0</v>
      </c>
      <c r="Q1383" s="27">
        <v>0</v>
      </c>
      <c r="R1383" s="27">
        <v>0</v>
      </c>
      <c r="S1383" s="80">
        <v>0</v>
      </c>
      <c r="T1383" s="80">
        <v>0</v>
      </c>
      <c r="U1383" s="80">
        <v>3.3119740435404242E-2</v>
      </c>
      <c r="V1383" s="80">
        <v>4.9759868505534655E-2</v>
      </c>
      <c r="W1383" s="80">
        <v>0</v>
      </c>
      <c r="X1383" s="80">
        <v>6.4616488743925435E-2</v>
      </c>
      <c r="Y1383" s="80">
        <v>8.987095964135805E-2</v>
      </c>
      <c r="Z1383" s="80">
        <v>0</v>
      </c>
      <c r="AA1383" s="80">
        <v>0</v>
      </c>
      <c r="AB1383" s="80">
        <v>0</v>
      </c>
      <c r="AC1383" s="80">
        <v>0</v>
      </c>
      <c r="AD1383" s="80">
        <v>0</v>
      </c>
      <c r="AE1383" s="80">
        <v>0</v>
      </c>
      <c r="AF1383" s="80">
        <v>5.6002145916623919E-3</v>
      </c>
      <c r="AG1383" s="80"/>
      <c r="AH1383" s="80">
        <v>0</v>
      </c>
      <c r="AI1383" s="80">
        <v>0</v>
      </c>
      <c r="AJ1383" s="80">
        <v>0</v>
      </c>
      <c r="AK1383" s="80">
        <v>0</v>
      </c>
      <c r="AL1383" s="80">
        <v>0</v>
      </c>
      <c r="AM1383" s="80">
        <v>0</v>
      </c>
      <c r="AN1383" s="41" t="s">
        <v>5558</v>
      </c>
      <c r="AO1383" s="41"/>
      <c r="AP1383" s="40" t="str" cm="1">
        <f t="array" ref="AP1383">IFERROR(_xlfn.IFS(
AR1383="MPR ISSUE","PDH",
AR1383="BSS Hardware Issue","BSS",
AR1383="Sites strategiques, MLL, Pylone, etc.","ENVTECH",
AR1383="AKTIVCO DEFAUT GE &amp; POWER Cabinet","AKTIVCO",
AR1383="AKTIVCO Coupure ENEO &amp; Baisse de tension","AKTIVCO GRID ONLY",
AR1383="Coupure ENEO &amp; Baisse de tension","IHS GRID ONLY",
AR1383="Defaut GE &amp; POWER Cabinet","IHS",
AR1383="Sharing","Partners",
AR1383="Sites strategiques &amp; DataCenter","SST &amp; DC",
AR1383="Exclu","Exclu",
AR1383="SAT","SAT",
AR1383="SPARE-ISSUE","SPARE-ISSUE",
AR1383="Fiber CAmtel","TRANS_FO_CAMTEL",
AR1383="Fiber AOF","Fiber AOF",
AR1383="Projet OCM (HUAWEI)","TRAVAUX-HUAWEI",
AR1383="Projet OCM (NOKIA)","TRAVAUX-NOKIA",
AR1383="ACCESS-ISSUE","ACCESS-ISSUE",
AR1383="Projet OCM (ZTE, NOKIA, autres projets)","TRAVAUX OCM",
AR1383="No root CAuse","No root cause",
AR1383="ODU HS","PDH",
AR1383="IP &amp; VLAN","PDH",
AR1383="Warehouse HUAWEI","SPARE-ISSUE",
AR1383="SPARE-HS","SPARE-ISSUE",
AR1383="Power Telco","BSS",AR1383="no impacts","no impacts"
),"")</f>
        <v>No root cause</v>
      </c>
      <c r="AQ1383" s="40" t="str" cm="1">
        <f t="array" ref="AQ1383">IFERROR(_xlfn.IFS(
AR1383="MPR ISSUE","TX ISSUE",
AR1383="BSS Hardware Issue","RAN ISSUE",
AR1383="Sites strategiques, MLL, Pylone, etc.","ENVTECH",
AR1383="AKTIVCO DEFAUT GE &amp; POWER Cabinet","POWER ISSUE",
AR1383="AKTIVCO Coupure ENEO &amp; Baisse de tension","POWER ISSUE",
AR1383="Coupure ENEO &amp; Baisse de tension","POWER ISSUE",
AR1383="Defaut GE &amp; POWER Cabinet","POWER ISSUE",
AR1383="Sharing","POWER ISSUE",
AR1383="Sites strategiques &amp; DataCenter","POWER ISSUE",
AR1383="Exclu","Exclu",
AR1383="SAT","TX ISSUE",
AR1383="SPARE-ISSUE","SPARE-ISSUE",
AR1383="Fiber CAmtel","TX ISSUE",
AR1383="Fiber AOF","TX ISSUE",
AR1383="Projet OCM (HUAWEI)","TRAVAUX-HUAWEI",
AR1383="Projet OCM (NOKIA)","TRAVAUX -NOKIA",
AR1383="ACCESS-ISSUE","ACCESS-ISSUE",
AR1383="Projet OCM (ZTE, NOKIA, autres projets)","TRAVAUX OCM",
AR1383="No root CAuse","No root cause",
AR1383="ODU HS","TX ISSUE",
AR1383="IP &amp; VLAN","TX ISSUE",
AR1383="Warehouse HUAWEI","SPARE-ISSUE",
AR1383="SPARE-HS","SPARE-ISSUE",
AR1383="Power Telco","RAN ISSUE",AR1383="no impacts","no impacts"
),"")</f>
        <v>No root cause</v>
      </c>
      <c r="AR1383" s="59" t="s">
        <v>5343</v>
      </c>
      <c r="AS1383" s="40" t="str" cm="1">
        <f t="array" ref="AS1383">IFERROR(_xlfn.IFS(
AR1383="MPR ISSUE","ACTIVE",
AR1383="BSS Hardware Issue","ACTIVE",
AR1383="Sites strategiques, MLL, Pylone, etc.","PASSIVE",
AR1383="AKTIVCO DEFAUT GE &amp; POWER Cabinet","PASSIVE",
AR1383="AKTIVCO Coupure ENEO &amp; Baisse de tension","PASSIVE",
AR1383="Coupure ENEO &amp; Baisse de tension","PASSIVE",
AR1383="Defaut GE &amp; POWER Cabinet","PASSIVE",
AR1383="Sharing","PASSIVE",
AR1383="Sites strategiques &amp; DataCenter","PASSIVE",
AR1383="Exclu","Exclu",
AR1383="SAT","ACTIVE",
AR1383="SPARE-ISSUE","SPARE-ISSUE",
AR1383="Fiber CAmtel","ACTIVE",
AR1383="Fiber AOF","ACTIVE",
AR1383="Projet OCM (HUAWEI)","PLANNED WORKS",
AR1383="Projet OCM (NOKIA)","PLANNED WORKS",
AR1383="ACCESS-ISSUE","ACCESS-ISSUE",
AR1383="Projet OCM (ZTE, NOKIA, autres projets)","PLANNED WORKS",
AR1383="No root CAuse","No root cause",
AR1383="ODU HS","ACTIVE",
AR1383="IP &amp; VLAN","ACTIVE",
AR1383="Warehouse HUAWEI","SPARE-ISSUE",
AR1383="SPARE-HS","SPARE-ISSUE",
AR1383="Power Telco","ACTIVE", AR1383="no impacts","no impacts"
),"")</f>
        <v>No root cause</v>
      </c>
      <c r="AT1383" s="99" t="s">
        <v>5661</v>
      </c>
      <c r="AU1383" s="99" t="s">
        <v>1733</v>
      </c>
      <c r="AW1383" s="17"/>
      <c r="AX1383" s="17" t="s">
        <v>5536</v>
      </c>
      <c r="AY1383" s="17"/>
      <c r="AZ1383" s="17" t="s">
        <v>5536</v>
      </c>
      <c r="BA1383" s="7"/>
      <c r="BC1383" s="18"/>
      <c r="BD1383" s="18"/>
      <c r="BE1383" s="18"/>
      <c r="BF1383" s="18"/>
      <c r="BG1383" s="18"/>
      <c r="BH1383" s="18"/>
      <c r="BI1383" s="18"/>
      <c r="BJ1383" s="18"/>
      <c r="BK1383" s="18"/>
      <c r="BM1383" s="18"/>
      <c r="BN1383" s="18"/>
      <c r="BO1383" s="18"/>
      <c r="BP1383" s="9" t="s">
        <v>5661</v>
      </c>
      <c r="BQ1383" s="14"/>
      <c r="BR1383" s="102" t="s">
        <v>5536</v>
      </c>
      <c r="BS1383" s="14"/>
      <c r="BT1383" s="14"/>
      <c r="BU1383" s="9"/>
      <c r="BV1383" s="9"/>
      <c r="BW1383" s="9"/>
    </row>
    <row r="1384" spans="1:75" x14ac:dyDescent="0.35">
      <c r="A1384" s="1" t="s">
        <v>3100</v>
      </c>
      <c r="B1384" s="8" t="s">
        <v>3101</v>
      </c>
      <c r="C1384" s="3" t="s">
        <v>102</v>
      </c>
      <c r="D1384" s="1" t="s">
        <v>11</v>
      </c>
      <c r="E1384" s="1" t="s">
        <v>96</v>
      </c>
      <c r="F1384" s="3" t="s">
        <v>102</v>
      </c>
      <c r="G1384" s="1" t="s">
        <v>3102</v>
      </c>
      <c r="H1384" s="28" t="s">
        <v>5601</v>
      </c>
      <c r="I1384" s="27">
        <v>0</v>
      </c>
      <c r="J1384" s="27">
        <v>0</v>
      </c>
      <c r="K1384" s="27">
        <v>0</v>
      </c>
      <c r="L1384" s="27">
        <v>0</v>
      </c>
      <c r="M1384" s="27">
        <v>0</v>
      </c>
      <c r="N1384" s="27">
        <v>0</v>
      </c>
      <c r="O1384" s="27">
        <v>0</v>
      </c>
      <c r="P1384" s="27">
        <v>0</v>
      </c>
      <c r="Q1384" s="27">
        <v>0</v>
      </c>
      <c r="R1384" s="27">
        <v>0</v>
      </c>
      <c r="S1384" s="80">
        <v>0</v>
      </c>
      <c r="T1384" s="80">
        <v>0</v>
      </c>
      <c r="U1384" s="80">
        <v>0</v>
      </c>
      <c r="V1384" s="80">
        <v>0.13957732291194033</v>
      </c>
      <c r="W1384" s="80">
        <v>0.10884748297106722</v>
      </c>
      <c r="X1384" s="80">
        <v>5.5288742783927303E-3</v>
      </c>
      <c r="Y1384" s="80">
        <v>8.8729514629044645E-2</v>
      </c>
      <c r="Z1384" s="80">
        <v>0</v>
      </c>
      <c r="AA1384" s="80">
        <v>0</v>
      </c>
      <c r="AB1384" s="80">
        <v>0</v>
      </c>
      <c r="AC1384" s="80">
        <v>0</v>
      </c>
      <c r="AD1384" s="80">
        <v>0</v>
      </c>
      <c r="AE1384" s="80">
        <v>0</v>
      </c>
      <c r="AF1384" s="80">
        <v>0</v>
      </c>
      <c r="AG1384" s="80"/>
      <c r="AH1384" s="80">
        <v>0</v>
      </c>
      <c r="AI1384" s="80">
        <v>0</v>
      </c>
      <c r="AJ1384" s="80">
        <v>0</v>
      </c>
      <c r="AK1384" s="80">
        <v>0</v>
      </c>
      <c r="AL1384" s="80">
        <v>0</v>
      </c>
      <c r="AM1384" s="80">
        <v>0</v>
      </c>
      <c r="AN1384" s="41" t="s">
        <v>5558</v>
      </c>
      <c r="AO1384" s="41"/>
      <c r="AP1384" s="40" t="str" cm="1">
        <f t="array" ref="AP1384">IFERROR(_xlfn.IFS(
AR1384="MPR ISSUE","PDH",
AR1384="BSS Hardware Issue","BSS",
AR1384="Sites strategiques, MLL, Pylone, etc.","ENVTECH",
AR1384="AKTIVCO DEFAUT GE &amp; POWER Cabinet","AKTIVCO",
AR1384="AKTIVCO Coupure ENEO &amp; Baisse de tension","AKTIVCO GRID ONLY",
AR1384="Coupure ENEO &amp; Baisse de tension","IHS GRID ONLY",
AR1384="Defaut GE &amp; POWER Cabinet","IHS",
AR1384="Sharing","Partners",
AR1384="Sites strategiques &amp; DataCenter","SST &amp; DC",
AR1384="Exclu","Exclu",
AR1384="SAT","SAT",
AR1384="SPARE-ISSUE","SPARE-ISSUE",
AR1384="Fiber CAmtel","TRANS_FO_CAMTEL",
AR1384="Fiber AOF","Fiber AOF",
AR1384="Projet OCM (HUAWEI)","TRAVAUX-HUAWEI",
AR1384="Projet OCM (NOKIA)","TRAVAUX-NOKIA",
AR1384="ACCESS-ISSUE","ACCESS-ISSUE",
AR1384="Projet OCM (ZTE, NOKIA, autres projets)","TRAVAUX OCM",
AR1384="No root CAuse","No root cause",
AR1384="ODU HS","PDH",
AR1384="IP &amp; VLAN","PDH",
AR1384="Warehouse HUAWEI","SPARE-ISSUE",
AR1384="SPARE-HS","SPARE-ISSUE",
AR1384="Power Telco","BSS",AR1384="no impacts","no impacts"
),"")</f>
        <v>No root cause</v>
      </c>
      <c r="AQ1384" s="40" t="str" cm="1">
        <f t="array" ref="AQ1384">IFERROR(_xlfn.IFS(
AR1384="MPR ISSUE","TX ISSUE",
AR1384="BSS Hardware Issue","RAN ISSUE",
AR1384="Sites strategiques, MLL, Pylone, etc.","ENVTECH",
AR1384="AKTIVCO DEFAUT GE &amp; POWER Cabinet","POWER ISSUE",
AR1384="AKTIVCO Coupure ENEO &amp; Baisse de tension","POWER ISSUE",
AR1384="Coupure ENEO &amp; Baisse de tension","POWER ISSUE",
AR1384="Defaut GE &amp; POWER Cabinet","POWER ISSUE",
AR1384="Sharing","POWER ISSUE",
AR1384="Sites strategiques &amp; DataCenter","POWER ISSUE",
AR1384="Exclu","Exclu",
AR1384="SAT","TX ISSUE",
AR1384="SPARE-ISSUE","SPARE-ISSUE",
AR1384="Fiber CAmtel","TX ISSUE",
AR1384="Fiber AOF","TX ISSUE",
AR1384="Projet OCM (HUAWEI)","TRAVAUX-HUAWEI",
AR1384="Projet OCM (NOKIA)","TRAVAUX -NOKIA",
AR1384="ACCESS-ISSUE","ACCESS-ISSUE",
AR1384="Projet OCM (ZTE, NOKIA, autres projets)","TRAVAUX OCM",
AR1384="No root CAuse","No root cause",
AR1384="ODU HS","TX ISSUE",
AR1384="IP &amp; VLAN","TX ISSUE",
AR1384="Warehouse HUAWEI","SPARE-ISSUE",
AR1384="SPARE-HS","SPARE-ISSUE",
AR1384="Power Telco","RAN ISSUE",AR1384="no impacts","no impacts"
),"")</f>
        <v>No root cause</v>
      </c>
      <c r="AR1384" s="59" t="s">
        <v>5343</v>
      </c>
      <c r="AS1384" s="40" t="str" cm="1">
        <f t="array" ref="AS1384">IFERROR(_xlfn.IFS(
AR1384="MPR ISSUE","ACTIVE",
AR1384="BSS Hardware Issue","ACTIVE",
AR1384="Sites strategiques, MLL, Pylone, etc.","PASSIVE",
AR1384="AKTIVCO DEFAUT GE &amp; POWER Cabinet","PASSIVE",
AR1384="AKTIVCO Coupure ENEO &amp; Baisse de tension","PASSIVE",
AR1384="Coupure ENEO &amp; Baisse de tension","PASSIVE",
AR1384="Defaut GE &amp; POWER Cabinet","PASSIVE",
AR1384="Sharing","PASSIVE",
AR1384="Sites strategiques &amp; DataCenter","PASSIVE",
AR1384="Exclu","Exclu",
AR1384="SAT","ACTIVE",
AR1384="SPARE-ISSUE","SPARE-ISSUE",
AR1384="Fiber CAmtel","ACTIVE",
AR1384="Fiber AOF","ACTIVE",
AR1384="Projet OCM (HUAWEI)","PLANNED WORKS",
AR1384="Projet OCM (NOKIA)","PLANNED WORKS",
AR1384="ACCESS-ISSUE","ACCESS-ISSUE",
AR1384="Projet OCM (ZTE, NOKIA, autres projets)","PLANNED WORKS",
AR1384="No root CAuse","No root cause",
AR1384="ODU HS","ACTIVE",
AR1384="IP &amp; VLAN","ACTIVE",
AR1384="Warehouse HUAWEI","SPARE-ISSUE",
AR1384="SPARE-HS","SPARE-ISSUE",
AR1384="Power Telco","ACTIVE", AR1384="no impacts","no impacts"
),"")</f>
        <v>No root cause</v>
      </c>
      <c r="AT1384" s="99" t="s">
        <v>5661</v>
      </c>
      <c r="AU1384" s="99" t="s">
        <v>3101</v>
      </c>
      <c r="AW1384" s="17"/>
      <c r="AX1384" s="17" t="s">
        <v>5536</v>
      </c>
      <c r="AY1384" s="17"/>
      <c r="AZ1384" s="17" t="s">
        <v>5536</v>
      </c>
      <c r="BA1384" s="7"/>
      <c r="BC1384" s="18"/>
      <c r="BD1384" s="18"/>
      <c r="BE1384" s="18"/>
      <c r="BF1384" s="18"/>
      <c r="BG1384" s="18"/>
      <c r="BH1384" s="18"/>
      <c r="BI1384" s="18"/>
      <c r="BJ1384" s="18"/>
      <c r="BK1384" s="18"/>
      <c r="BM1384" s="18"/>
      <c r="BN1384" s="18"/>
      <c r="BO1384" s="18"/>
      <c r="BP1384" s="9" t="s">
        <v>5661</v>
      </c>
      <c r="BQ1384" s="14"/>
      <c r="BR1384" s="102" t="s">
        <v>5536</v>
      </c>
      <c r="BS1384" s="14"/>
      <c r="BT1384" s="14"/>
      <c r="BU1384" s="9"/>
      <c r="BV1384" s="9"/>
      <c r="BW1384" s="9"/>
    </row>
    <row r="1385" spans="1:75" x14ac:dyDescent="0.35">
      <c r="A1385" s="1" t="s">
        <v>4031</v>
      </c>
      <c r="B1385" s="8" t="s">
        <v>4032</v>
      </c>
      <c r="C1385" s="3" t="s">
        <v>5600</v>
      </c>
      <c r="D1385" s="1" t="s">
        <v>11</v>
      </c>
      <c r="E1385" s="1" t="s">
        <v>12</v>
      </c>
      <c r="F1385" s="3" t="s">
        <v>90</v>
      </c>
      <c r="G1385" s="1" t="s">
        <v>4033</v>
      </c>
      <c r="H1385" s="28" t="s">
        <v>5601</v>
      </c>
      <c r="I1385" s="27">
        <v>0</v>
      </c>
      <c r="J1385" s="27">
        <v>0</v>
      </c>
      <c r="K1385" s="27">
        <v>0</v>
      </c>
      <c r="L1385" s="27">
        <v>0</v>
      </c>
      <c r="M1385" s="27">
        <v>0</v>
      </c>
      <c r="N1385" s="27">
        <v>0</v>
      </c>
      <c r="O1385" s="27">
        <v>0</v>
      </c>
      <c r="P1385" s="27">
        <v>0</v>
      </c>
      <c r="Q1385" s="27">
        <v>0</v>
      </c>
      <c r="R1385" s="27">
        <v>0</v>
      </c>
      <c r="S1385" s="80">
        <v>0</v>
      </c>
      <c r="T1385" s="80">
        <v>0</v>
      </c>
      <c r="U1385" s="80">
        <v>0</v>
      </c>
      <c r="V1385" s="80">
        <v>3.8345418382401196E-3</v>
      </c>
      <c r="W1385" s="80">
        <v>1.6051570485656314E-3</v>
      </c>
      <c r="X1385" s="80">
        <v>4.8939454902934373E-2</v>
      </c>
      <c r="Y1385" s="80">
        <v>6.2939991382090152E-2</v>
      </c>
      <c r="Z1385" s="80">
        <v>0</v>
      </c>
      <c r="AA1385" s="80">
        <v>0</v>
      </c>
      <c r="AB1385" s="80">
        <v>0</v>
      </c>
      <c r="AC1385" s="80">
        <v>0</v>
      </c>
      <c r="AD1385" s="80">
        <v>0</v>
      </c>
      <c r="AE1385" s="80">
        <v>0</v>
      </c>
      <c r="AF1385" s="80">
        <v>0</v>
      </c>
      <c r="AG1385" s="80"/>
      <c r="AH1385" s="80">
        <v>0</v>
      </c>
      <c r="AI1385" s="80">
        <v>0</v>
      </c>
      <c r="AJ1385" s="80">
        <v>0</v>
      </c>
      <c r="AK1385" s="80">
        <v>0</v>
      </c>
      <c r="AL1385" s="80">
        <v>0</v>
      </c>
      <c r="AM1385" s="80">
        <v>0</v>
      </c>
      <c r="AN1385" s="41" t="s">
        <v>5558</v>
      </c>
      <c r="AO1385" s="41"/>
      <c r="AP1385" s="40" t="str" cm="1">
        <f t="array" ref="AP1385">IFERROR(_xlfn.IFS(
AR1385="MPR ISSUE","PDH",
AR1385="BSS Hardware Issue","BSS",
AR1385="Sites strategiques, MLL, Pylone, etc.","ENVTECH",
AR1385="AKTIVCO DEFAUT GE &amp; POWER Cabinet","AKTIVCO",
AR1385="AKTIVCO Coupure ENEO &amp; Baisse de tension","AKTIVCO GRID ONLY",
AR1385="Coupure ENEO &amp; Baisse de tension","IHS GRID ONLY",
AR1385="Defaut GE &amp; POWER Cabinet","IHS",
AR1385="Sharing","Partners",
AR1385="Sites strategiques &amp; DataCenter","SST &amp; DC",
AR1385="Exclu","Exclu",
AR1385="SAT","SAT",
AR1385="SPARE-ISSUE","SPARE-ISSUE",
AR1385="Fiber CAmtel","TRANS_FO_CAMTEL",
AR1385="Fiber AOF","Fiber AOF",
AR1385="Projet OCM (HUAWEI)","TRAVAUX-HUAWEI",
AR1385="Projet OCM (NOKIA)","TRAVAUX-NOKIA",
AR1385="ACCESS-ISSUE","ACCESS-ISSUE",
AR1385="Projet OCM (ZTE, NOKIA, autres projets)","TRAVAUX OCM",
AR1385="No root CAuse","No root cause",
AR1385="ODU HS","PDH",
AR1385="IP &amp; VLAN","PDH",
AR1385="Warehouse HUAWEI","SPARE-ISSUE",
AR1385="SPARE-HS","SPARE-ISSUE",
AR1385="Power Telco","BSS",AR1385="no impacts","no impacts"
),"")</f>
        <v>PDH</v>
      </c>
      <c r="AQ1385" s="40" t="str" cm="1">
        <f t="array" ref="AQ1385">IFERROR(_xlfn.IFS(
AR1385="MPR ISSUE","TX ISSUE",
AR1385="BSS Hardware Issue","RAN ISSUE",
AR1385="Sites strategiques, MLL, Pylone, etc.","ENVTECH",
AR1385="AKTIVCO DEFAUT GE &amp; POWER Cabinet","POWER ISSUE",
AR1385="AKTIVCO Coupure ENEO &amp; Baisse de tension","POWER ISSUE",
AR1385="Coupure ENEO &amp; Baisse de tension","POWER ISSUE",
AR1385="Defaut GE &amp; POWER Cabinet","POWER ISSUE",
AR1385="Sharing","POWER ISSUE",
AR1385="Sites strategiques &amp; DataCenter","POWER ISSUE",
AR1385="Exclu","Exclu",
AR1385="SAT","TX ISSUE",
AR1385="SPARE-ISSUE","SPARE-ISSUE",
AR1385="Fiber CAmtel","TX ISSUE",
AR1385="Fiber AOF","TX ISSUE",
AR1385="Projet OCM (HUAWEI)","TRAVAUX-HUAWEI",
AR1385="Projet OCM (NOKIA)","TRAVAUX -NOKIA",
AR1385="ACCESS-ISSUE","ACCESS-ISSUE",
AR1385="Projet OCM (ZTE, NOKIA, autres projets)","TRAVAUX OCM",
AR1385="No root CAuse","No root cause",
AR1385="ODU HS","TX ISSUE",
AR1385="IP &amp; VLAN","TX ISSUE",
AR1385="Warehouse HUAWEI","SPARE-ISSUE",
AR1385="SPARE-HS","SPARE-ISSUE",
AR1385="Power Telco","RAN ISSUE",AR1385="no impacts","no impacts"
),"")</f>
        <v>TX ISSUE</v>
      </c>
      <c r="AR1385" s="59" t="s">
        <v>5598</v>
      </c>
      <c r="AS1385" s="40" t="str" cm="1">
        <f t="array" ref="AS1385">IFERROR(_xlfn.IFS(
AR1385="MPR ISSUE","ACTIVE",
AR1385="BSS Hardware Issue","ACTIVE",
AR1385="Sites strategiques, MLL, Pylone, etc.","PASSIVE",
AR1385="AKTIVCO DEFAUT GE &amp; POWER Cabinet","PASSIVE",
AR1385="AKTIVCO Coupure ENEO &amp; Baisse de tension","PASSIVE",
AR1385="Coupure ENEO &amp; Baisse de tension","PASSIVE",
AR1385="Defaut GE &amp; POWER Cabinet","PASSIVE",
AR1385="Sharing","PASSIVE",
AR1385="Sites strategiques &amp; DataCenter","PASSIVE",
AR1385="Exclu","Exclu",
AR1385="SAT","ACTIVE",
AR1385="SPARE-ISSUE","SPARE-ISSUE",
AR1385="Fiber CAmtel","ACTIVE",
AR1385="Fiber AOF","ACTIVE",
AR1385="Projet OCM (HUAWEI)","PLANNED WORKS",
AR1385="Projet OCM (NOKIA)","PLANNED WORKS",
AR1385="ACCESS-ISSUE","ACCESS-ISSUE",
AR1385="Projet OCM (ZTE, NOKIA, autres projets)","PLANNED WORKS",
AR1385="No root CAuse","No root cause",
AR1385="ODU HS","ACTIVE",
AR1385="IP &amp; VLAN","ACTIVE",
AR1385="Warehouse HUAWEI","SPARE-ISSUE",
AR1385="SPARE-HS","SPARE-ISSUE",
AR1385="Power Telco","ACTIVE", AR1385="no impacts","no impacts"
),"")</f>
        <v>ACTIVE</v>
      </c>
      <c r="AT1385" s="99" t="s">
        <v>6516</v>
      </c>
      <c r="AU1385" s="107" t="s">
        <v>4269</v>
      </c>
      <c r="AV1385" s="9" t="s">
        <v>6184</v>
      </c>
      <c r="AW1385" s="17" t="s">
        <v>6119</v>
      </c>
      <c r="AX1385" s="17" t="s">
        <v>5536</v>
      </c>
      <c r="AY1385" s="17"/>
      <c r="AZ1385" s="17" t="s">
        <v>5536</v>
      </c>
      <c r="BA1385" s="7"/>
      <c r="BC1385" s="18"/>
      <c r="BD1385" s="18"/>
      <c r="BE1385" s="18"/>
      <c r="BF1385" s="18"/>
      <c r="BG1385" s="18"/>
      <c r="BH1385" s="18"/>
      <c r="BI1385" s="18"/>
      <c r="BJ1385" s="18"/>
      <c r="BK1385" s="18"/>
      <c r="BM1385" s="18" t="s">
        <v>5798</v>
      </c>
      <c r="BN1385" s="18"/>
      <c r="BO1385" s="18"/>
      <c r="BP1385" s="9" t="s">
        <v>5661</v>
      </c>
      <c r="BQ1385" s="14"/>
      <c r="BR1385" s="102" t="s">
        <v>5536</v>
      </c>
      <c r="BS1385" s="14"/>
      <c r="BT1385" s="14"/>
      <c r="BU1385" s="9"/>
      <c r="BV1385" s="9"/>
      <c r="BW1385" s="9"/>
    </row>
    <row r="1386" spans="1:75" x14ac:dyDescent="0.35">
      <c r="A1386" s="1" t="s">
        <v>4350</v>
      </c>
      <c r="B1386" s="8" t="s">
        <v>4351</v>
      </c>
      <c r="C1386" s="3" t="s">
        <v>102</v>
      </c>
      <c r="D1386" s="1" t="s">
        <v>21</v>
      </c>
      <c r="E1386" s="1" t="s">
        <v>122</v>
      </c>
      <c r="F1386" s="3" t="s">
        <v>102</v>
      </c>
      <c r="G1386" s="1" t="s">
        <v>4350</v>
      </c>
      <c r="H1386" s="28" t="s">
        <v>5601</v>
      </c>
      <c r="I1386" s="27">
        <v>0</v>
      </c>
      <c r="J1386" s="27">
        <v>0</v>
      </c>
      <c r="K1386" s="27">
        <v>0</v>
      </c>
      <c r="L1386" s="27">
        <v>0</v>
      </c>
      <c r="M1386" s="27">
        <v>0</v>
      </c>
      <c r="N1386" s="27">
        <v>0</v>
      </c>
      <c r="O1386" s="27">
        <v>0</v>
      </c>
      <c r="P1386" s="27">
        <v>0</v>
      </c>
      <c r="Q1386" s="27">
        <v>0</v>
      </c>
      <c r="R1386" s="27">
        <v>0</v>
      </c>
      <c r="S1386" s="80">
        <v>0</v>
      </c>
      <c r="T1386" s="80">
        <v>0</v>
      </c>
      <c r="U1386" s="80">
        <v>0</v>
      </c>
      <c r="V1386" s="80">
        <v>0.18685811553135692</v>
      </c>
      <c r="W1386" s="80">
        <v>0</v>
      </c>
      <c r="X1386" s="80">
        <v>0</v>
      </c>
      <c r="Y1386" s="80">
        <v>6.1531020195015884E-2</v>
      </c>
      <c r="Z1386" s="80">
        <v>0</v>
      </c>
      <c r="AA1386" s="80">
        <v>0</v>
      </c>
      <c r="AB1386" s="80">
        <v>0</v>
      </c>
      <c r="AC1386" s="80">
        <v>0</v>
      </c>
      <c r="AD1386" s="80">
        <v>0</v>
      </c>
      <c r="AE1386" s="80">
        <v>0</v>
      </c>
      <c r="AF1386" s="80">
        <v>0</v>
      </c>
      <c r="AG1386" s="80"/>
      <c r="AH1386" s="80">
        <v>0</v>
      </c>
      <c r="AI1386" s="80">
        <v>0</v>
      </c>
      <c r="AJ1386" s="80">
        <v>0</v>
      </c>
      <c r="AK1386" s="80">
        <v>0</v>
      </c>
      <c r="AL1386" s="80">
        <v>0</v>
      </c>
      <c r="AM1386" s="80">
        <v>0</v>
      </c>
      <c r="AN1386" s="41" t="s">
        <v>5558</v>
      </c>
      <c r="AO1386" s="41"/>
      <c r="AP1386" s="40" t="str" cm="1">
        <f t="array" ref="AP1386">IFERROR(_xlfn.IFS(
AR1386="MPR ISSUE","PDH",
AR1386="BSS Hardware Issue","BSS",
AR1386="Sites strategiques, MLL, Pylone, etc.","ENVTECH",
AR1386="AKTIVCO DEFAUT GE &amp; POWER Cabinet","AKTIVCO",
AR1386="AKTIVCO Coupure ENEO &amp; Baisse de tension","AKTIVCO GRID ONLY",
AR1386="Coupure ENEO &amp; Baisse de tension","IHS GRID ONLY",
AR1386="Defaut GE &amp; POWER Cabinet","IHS",
AR1386="Sharing","Partners",
AR1386="Sites strategiques &amp; DataCenter","SST &amp; DC",
AR1386="Exclu","Exclu",
AR1386="SAT","SAT",
AR1386="SPARE-ISSUE","SPARE-ISSUE",
AR1386="Fiber CAmtel","TRANS_FO_CAMTEL",
AR1386="Fiber AOF","Fiber AOF",
AR1386="Projet OCM (HUAWEI)","TRAVAUX-HUAWEI",
AR1386="Projet OCM (NOKIA)","TRAVAUX-NOKIA",
AR1386="ACCESS-ISSUE","ACCESS-ISSUE",
AR1386="Projet OCM (ZTE, NOKIA, autres projets)","TRAVAUX OCM",
AR1386="No root CAuse","No root cause",
AR1386="ODU HS","PDH",
AR1386="IP &amp; VLAN","PDH",
AR1386="Warehouse HUAWEI","SPARE-ISSUE",
AR1386="SPARE-HS","SPARE-ISSUE",
AR1386="Power Telco","BSS",AR1386="no impacts","no impacts"
),"")</f>
        <v>No root cause</v>
      </c>
      <c r="AQ1386" s="40" t="str" cm="1">
        <f t="array" ref="AQ1386">IFERROR(_xlfn.IFS(
AR1386="MPR ISSUE","TX ISSUE",
AR1386="BSS Hardware Issue","RAN ISSUE",
AR1386="Sites strategiques, MLL, Pylone, etc.","ENVTECH",
AR1386="AKTIVCO DEFAUT GE &amp; POWER Cabinet","POWER ISSUE",
AR1386="AKTIVCO Coupure ENEO &amp; Baisse de tension","POWER ISSUE",
AR1386="Coupure ENEO &amp; Baisse de tension","POWER ISSUE",
AR1386="Defaut GE &amp; POWER Cabinet","POWER ISSUE",
AR1386="Sharing","POWER ISSUE",
AR1386="Sites strategiques &amp; DataCenter","POWER ISSUE",
AR1386="Exclu","Exclu",
AR1386="SAT","TX ISSUE",
AR1386="SPARE-ISSUE","SPARE-ISSUE",
AR1386="Fiber CAmtel","TX ISSUE",
AR1386="Fiber AOF","TX ISSUE",
AR1386="Projet OCM (HUAWEI)","TRAVAUX-HUAWEI",
AR1386="Projet OCM (NOKIA)","TRAVAUX -NOKIA",
AR1386="ACCESS-ISSUE","ACCESS-ISSUE",
AR1386="Projet OCM (ZTE, NOKIA, autres projets)","TRAVAUX OCM",
AR1386="No root CAuse","No root cause",
AR1386="ODU HS","TX ISSUE",
AR1386="IP &amp; VLAN","TX ISSUE",
AR1386="Warehouse HUAWEI","SPARE-ISSUE",
AR1386="SPARE-HS","SPARE-ISSUE",
AR1386="Power Telco","RAN ISSUE",AR1386="no impacts","no impacts"
),"")</f>
        <v>No root cause</v>
      </c>
      <c r="AR1386" s="59" t="s">
        <v>5343</v>
      </c>
      <c r="AS1386" s="40" t="str" cm="1">
        <f t="array" ref="AS1386">IFERROR(_xlfn.IFS(
AR1386="MPR ISSUE","ACTIVE",
AR1386="BSS Hardware Issue","ACTIVE",
AR1386="Sites strategiques, MLL, Pylone, etc.","PASSIVE",
AR1386="AKTIVCO DEFAUT GE &amp; POWER Cabinet","PASSIVE",
AR1386="AKTIVCO Coupure ENEO &amp; Baisse de tension","PASSIVE",
AR1386="Coupure ENEO &amp; Baisse de tension","PASSIVE",
AR1386="Defaut GE &amp; POWER Cabinet","PASSIVE",
AR1386="Sharing","PASSIVE",
AR1386="Sites strategiques &amp; DataCenter","PASSIVE",
AR1386="Exclu","Exclu",
AR1386="SAT","ACTIVE",
AR1386="SPARE-ISSUE","SPARE-ISSUE",
AR1386="Fiber CAmtel","ACTIVE",
AR1386="Fiber AOF","ACTIVE",
AR1386="Projet OCM (HUAWEI)","PLANNED WORKS",
AR1386="Projet OCM (NOKIA)","PLANNED WORKS",
AR1386="ACCESS-ISSUE","ACCESS-ISSUE",
AR1386="Projet OCM (ZTE, NOKIA, autres projets)","PLANNED WORKS",
AR1386="No root CAuse","No root cause",
AR1386="ODU HS","ACTIVE",
AR1386="IP &amp; VLAN","ACTIVE",
AR1386="Warehouse HUAWEI","SPARE-ISSUE",
AR1386="SPARE-HS","SPARE-ISSUE",
AR1386="Power Telco","ACTIVE", AR1386="no impacts","no impacts"
),"")</f>
        <v>No root cause</v>
      </c>
      <c r="AT1386" s="99" t="s">
        <v>5661</v>
      </c>
      <c r="AU1386" s="99" t="s">
        <v>4351</v>
      </c>
      <c r="AW1386" s="17"/>
      <c r="AX1386" s="17" t="s">
        <v>5536</v>
      </c>
      <c r="AY1386" s="17"/>
      <c r="AZ1386" s="17" t="s">
        <v>5536</v>
      </c>
      <c r="BA1386" s="7"/>
      <c r="BC1386" s="18"/>
      <c r="BD1386" s="18"/>
      <c r="BE1386" s="18"/>
      <c r="BF1386" s="18"/>
      <c r="BG1386" s="18"/>
      <c r="BH1386" s="18"/>
      <c r="BI1386" s="18"/>
      <c r="BJ1386" s="18"/>
      <c r="BK1386" s="18"/>
      <c r="BM1386" s="18"/>
      <c r="BN1386" s="18"/>
      <c r="BO1386" s="18"/>
      <c r="BP1386" s="9" t="s">
        <v>5661</v>
      </c>
      <c r="BQ1386" s="14"/>
      <c r="BR1386" s="102" t="s">
        <v>5536</v>
      </c>
      <c r="BS1386" s="14"/>
      <c r="BT1386" s="14"/>
      <c r="BU1386" s="9"/>
      <c r="BV1386" s="9"/>
      <c r="BW1386" s="9"/>
    </row>
    <row r="1387" spans="1:75" x14ac:dyDescent="0.35">
      <c r="A1387" s="1" t="s">
        <v>4033</v>
      </c>
      <c r="B1387" s="8" t="s">
        <v>4269</v>
      </c>
      <c r="C1387" s="3" t="s">
        <v>5600</v>
      </c>
      <c r="D1387" s="1" t="s">
        <v>11</v>
      </c>
      <c r="E1387" s="1" t="s">
        <v>188</v>
      </c>
      <c r="F1387" s="3" t="s">
        <v>90</v>
      </c>
      <c r="G1387" s="1" t="s">
        <v>4033</v>
      </c>
      <c r="H1387" s="28" t="s">
        <v>5601</v>
      </c>
      <c r="I1387" s="27">
        <v>0</v>
      </c>
      <c r="J1387" s="27">
        <v>0</v>
      </c>
      <c r="K1387" s="27">
        <v>0</v>
      </c>
      <c r="L1387" s="27">
        <v>0</v>
      </c>
      <c r="M1387" s="27">
        <v>0</v>
      </c>
      <c r="N1387" s="27">
        <v>0</v>
      </c>
      <c r="O1387" s="27">
        <v>0</v>
      </c>
      <c r="P1387" s="27">
        <v>0</v>
      </c>
      <c r="Q1387" s="27">
        <v>0</v>
      </c>
      <c r="R1387" s="27">
        <v>0</v>
      </c>
      <c r="S1387" s="80">
        <v>0</v>
      </c>
      <c r="T1387" s="80">
        <v>0</v>
      </c>
      <c r="U1387" s="80">
        <v>0</v>
      </c>
      <c r="V1387" s="80">
        <v>1.8726832233265697E-3</v>
      </c>
      <c r="W1387" s="80">
        <v>2.4969109644354267E-3</v>
      </c>
      <c r="X1387" s="80">
        <v>4.068181364198007E-2</v>
      </c>
      <c r="Y1387" s="80">
        <v>5.9640501893371917E-2</v>
      </c>
      <c r="Z1387" s="80">
        <v>0</v>
      </c>
      <c r="AA1387" s="80">
        <v>0</v>
      </c>
      <c r="AB1387" s="80">
        <v>0</v>
      </c>
      <c r="AC1387" s="80">
        <v>0</v>
      </c>
      <c r="AD1387" s="80">
        <v>0</v>
      </c>
      <c r="AE1387" s="80">
        <v>0</v>
      </c>
      <c r="AF1387" s="80">
        <v>0</v>
      </c>
      <c r="AG1387" s="80"/>
      <c r="AH1387" s="80">
        <v>0</v>
      </c>
      <c r="AI1387" s="80">
        <v>0</v>
      </c>
      <c r="AJ1387" s="80">
        <v>0</v>
      </c>
      <c r="AK1387" s="80">
        <v>0</v>
      </c>
      <c r="AL1387" s="80">
        <v>0</v>
      </c>
      <c r="AM1387" s="80">
        <v>0</v>
      </c>
      <c r="AN1387" s="41" t="s">
        <v>5558</v>
      </c>
      <c r="AO1387" s="41"/>
      <c r="AP1387" s="40" t="str" cm="1">
        <f t="array" ref="AP1387">IFERROR(_xlfn.IFS(
AR1387="MPR ISSUE","PDH",
AR1387="BSS Hardware Issue","BSS",
AR1387="Sites strategiques, MLL, Pylone, etc.","ENVTECH",
AR1387="AKTIVCO DEFAUT GE &amp; POWER Cabinet","AKTIVCO",
AR1387="AKTIVCO Coupure ENEO &amp; Baisse de tension","AKTIVCO GRID ONLY",
AR1387="Coupure ENEO &amp; Baisse de tension","IHS GRID ONLY",
AR1387="Defaut GE &amp; POWER Cabinet","IHS",
AR1387="Sharing","Partners",
AR1387="Sites strategiques &amp; DataCenter","SST &amp; DC",
AR1387="Exclu","Exclu",
AR1387="SAT","SAT",
AR1387="SPARE-ISSUE","SPARE-ISSUE",
AR1387="Fiber CAmtel","TRANS_FO_CAMTEL",
AR1387="Fiber AOF","Fiber AOF",
AR1387="Projet OCM (HUAWEI)","TRAVAUX-HUAWEI",
AR1387="Projet OCM (NOKIA)","TRAVAUX-NOKIA",
AR1387="ACCESS-ISSUE","ACCESS-ISSUE",
AR1387="Projet OCM (ZTE, NOKIA, autres projets)","TRAVAUX OCM",
AR1387="No root CAuse","No root cause",
AR1387="ODU HS","PDH",
AR1387="IP &amp; VLAN","PDH",
AR1387="Warehouse HUAWEI","SPARE-ISSUE",
AR1387="SPARE-HS","SPARE-ISSUE",
AR1387="Power Telco","BSS",AR1387="no impacts","no impacts"
),"")</f>
        <v>PDH</v>
      </c>
      <c r="AQ1387" s="40" t="str" cm="1">
        <f t="array" ref="AQ1387">IFERROR(_xlfn.IFS(
AR1387="MPR ISSUE","TX ISSUE",
AR1387="BSS Hardware Issue","RAN ISSUE",
AR1387="Sites strategiques, MLL, Pylone, etc.","ENVTECH",
AR1387="AKTIVCO DEFAUT GE &amp; POWER Cabinet","POWER ISSUE",
AR1387="AKTIVCO Coupure ENEO &amp; Baisse de tension","POWER ISSUE",
AR1387="Coupure ENEO &amp; Baisse de tension","POWER ISSUE",
AR1387="Defaut GE &amp; POWER Cabinet","POWER ISSUE",
AR1387="Sharing","POWER ISSUE",
AR1387="Sites strategiques &amp; DataCenter","POWER ISSUE",
AR1387="Exclu","Exclu",
AR1387="SAT","TX ISSUE",
AR1387="SPARE-ISSUE","SPARE-ISSUE",
AR1387="Fiber CAmtel","TX ISSUE",
AR1387="Fiber AOF","TX ISSUE",
AR1387="Projet OCM (HUAWEI)","TRAVAUX-HUAWEI",
AR1387="Projet OCM (NOKIA)","TRAVAUX -NOKIA",
AR1387="ACCESS-ISSUE","ACCESS-ISSUE",
AR1387="Projet OCM (ZTE, NOKIA, autres projets)","TRAVAUX OCM",
AR1387="No root CAuse","No root cause",
AR1387="ODU HS","TX ISSUE",
AR1387="IP &amp; VLAN","TX ISSUE",
AR1387="Warehouse HUAWEI","SPARE-ISSUE",
AR1387="SPARE-HS","SPARE-ISSUE",
AR1387="Power Telco","RAN ISSUE",AR1387="no impacts","no impacts"
),"")</f>
        <v>TX ISSUE</v>
      </c>
      <c r="AR1387" s="59" t="s">
        <v>5598</v>
      </c>
      <c r="AS1387" s="40" t="str" cm="1">
        <f t="array" ref="AS1387">IFERROR(_xlfn.IFS(
AR1387="MPR ISSUE","ACTIVE",
AR1387="BSS Hardware Issue","ACTIVE",
AR1387="Sites strategiques, MLL, Pylone, etc.","PASSIVE",
AR1387="AKTIVCO DEFAUT GE &amp; POWER Cabinet","PASSIVE",
AR1387="AKTIVCO Coupure ENEO &amp; Baisse de tension","PASSIVE",
AR1387="Coupure ENEO &amp; Baisse de tension","PASSIVE",
AR1387="Defaut GE &amp; POWER Cabinet","PASSIVE",
AR1387="Sharing","PASSIVE",
AR1387="Sites strategiques &amp; DataCenter","PASSIVE",
AR1387="Exclu","Exclu",
AR1387="SAT","ACTIVE",
AR1387="SPARE-ISSUE","SPARE-ISSUE",
AR1387="Fiber CAmtel","ACTIVE",
AR1387="Fiber AOF","ACTIVE",
AR1387="Projet OCM (HUAWEI)","PLANNED WORKS",
AR1387="Projet OCM (NOKIA)","PLANNED WORKS",
AR1387="ACCESS-ISSUE","ACCESS-ISSUE",
AR1387="Projet OCM (ZTE, NOKIA, autres projets)","PLANNED WORKS",
AR1387="No root CAuse","No root cause",
AR1387="ODU HS","ACTIVE",
AR1387="IP &amp; VLAN","ACTIVE",
AR1387="Warehouse HUAWEI","SPARE-ISSUE",
AR1387="SPARE-HS","SPARE-ISSUE",
AR1387="Power Telco","ACTIVE", AR1387="no impacts","no impacts"
),"")</f>
        <v>ACTIVE</v>
      </c>
      <c r="AT1387" s="99" t="s">
        <v>6516</v>
      </c>
      <c r="AU1387" s="107" t="s">
        <v>4269</v>
      </c>
      <c r="AV1387" s="9" t="s">
        <v>6184</v>
      </c>
      <c r="AW1387" s="17" t="s">
        <v>6119</v>
      </c>
      <c r="AX1387" s="17" t="s">
        <v>5536</v>
      </c>
      <c r="AY1387" s="17"/>
      <c r="AZ1387" s="17" t="s">
        <v>5536</v>
      </c>
      <c r="BA1387" s="7"/>
      <c r="BC1387" s="18"/>
      <c r="BD1387" s="18"/>
      <c r="BE1387" s="18"/>
      <c r="BF1387" s="18"/>
      <c r="BG1387" s="18"/>
      <c r="BH1387" s="18"/>
      <c r="BI1387" s="18"/>
      <c r="BJ1387" s="18"/>
      <c r="BK1387" s="18"/>
      <c r="BM1387" s="18" t="s">
        <v>5798</v>
      </c>
      <c r="BN1387" s="18"/>
      <c r="BO1387" s="18"/>
      <c r="BP1387" s="9" t="s">
        <v>5661</v>
      </c>
      <c r="BQ1387" s="14"/>
      <c r="BR1387" s="102" t="s">
        <v>5536</v>
      </c>
      <c r="BS1387" s="14"/>
      <c r="BT1387" s="14"/>
      <c r="BU1387" s="9"/>
      <c r="BV1387" s="9"/>
      <c r="BW1387" s="9"/>
    </row>
    <row r="1388" spans="1:75" x14ac:dyDescent="0.35">
      <c r="A1388" s="1" t="s">
        <v>2983</v>
      </c>
      <c r="B1388" s="8" t="s">
        <v>2984</v>
      </c>
      <c r="C1388" s="3" t="s">
        <v>90</v>
      </c>
      <c r="D1388" s="1" t="s">
        <v>21</v>
      </c>
      <c r="E1388" s="1" t="s">
        <v>122</v>
      </c>
      <c r="F1388" s="3" t="s">
        <v>90</v>
      </c>
      <c r="G1388" s="1" t="s">
        <v>2985</v>
      </c>
      <c r="H1388" s="28" t="s">
        <v>5589</v>
      </c>
      <c r="I1388" s="27">
        <v>0</v>
      </c>
      <c r="J1388" s="27">
        <v>0</v>
      </c>
      <c r="K1388" s="27">
        <v>0</v>
      </c>
      <c r="L1388" s="27">
        <v>0</v>
      </c>
      <c r="M1388" s="27">
        <v>0</v>
      </c>
      <c r="N1388" s="27">
        <v>0</v>
      </c>
      <c r="O1388" s="27">
        <v>0</v>
      </c>
      <c r="P1388" s="27">
        <v>0</v>
      </c>
      <c r="Q1388" s="27">
        <v>0</v>
      </c>
      <c r="R1388" s="27">
        <v>0</v>
      </c>
      <c r="S1388" s="80">
        <v>0</v>
      </c>
      <c r="T1388" s="80">
        <v>0</v>
      </c>
      <c r="U1388" s="80">
        <v>0</v>
      </c>
      <c r="V1388" s="80">
        <v>4.8868114589664781E-3</v>
      </c>
      <c r="W1388" s="80">
        <v>1.4268062653916727E-3</v>
      </c>
      <c r="X1388" s="80">
        <v>0.15767992740409723</v>
      </c>
      <c r="Y1388" s="80">
        <v>5.7642973121823579E-2</v>
      </c>
      <c r="Z1388" s="80">
        <v>0</v>
      </c>
      <c r="AA1388" s="80">
        <v>0</v>
      </c>
      <c r="AB1388" s="80">
        <v>0</v>
      </c>
      <c r="AC1388" s="80">
        <v>0</v>
      </c>
      <c r="AD1388" s="80">
        <v>0</v>
      </c>
      <c r="AE1388" s="80">
        <v>0</v>
      </c>
      <c r="AF1388" s="80">
        <v>0</v>
      </c>
      <c r="AG1388" s="80"/>
      <c r="AH1388" s="80">
        <v>0</v>
      </c>
      <c r="AI1388" s="80">
        <v>0</v>
      </c>
      <c r="AJ1388" s="80">
        <v>0</v>
      </c>
      <c r="AK1388" s="80">
        <v>0</v>
      </c>
      <c r="AL1388" s="80">
        <v>0</v>
      </c>
      <c r="AM1388" s="80">
        <v>0</v>
      </c>
      <c r="AN1388" s="41" t="s">
        <v>5586</v>
      </c>
      <c r="AO1388" s="41"/>
      <c r="AP1388" s="40" t="str" cm="1">
        <f t="array" ref="AP1388">IFERROR(_xlfn.IFS(
AR1388="MPR ISSUE","PDH",
AR1388="BSS Hardware Issue","BSS",
AR1388="Sites strategiques, MLL, Pylone, etc.","ENVTECH",
AR1388="AKTIVCO DEFAUT GE &amp; POWER Cabinet","AKTIVCO",
AR1388="AKTIVCO Coupure ENEO &amp; Baisse de tension","AKTIVCO GRID ONLY",
AR1388="Coupure ENEO &amp; Baisse de tension","IHS GRID ONLY",
AR1388="Defaut GE &amp; POWER Cabinet","IHS",
AR1388="Sharing","Partners",
AR1388="Sites strategiques &amp; DataCenter","SST &amp; DC",
AR1388="Exclu","Exclu",
AR1388="SAT","SAT",
AR1388="SPARE-ISSUE","SPARE-ISSUE",
AR1388="Fiber CAmtel","TRANS_FO_CAMTEL",
AR1388="Fiber AOF","Fiber AOF",
AR1388="Projet OCM (HUAWEI)","TRAVAUX-HUAWEI",
AR1388="Projet OCM (NOKIA)","TRAVAUX-NOKIA",
AR1388="ACCESS-ISSUE","ACCESS-ISSUE",
AR1388="Projet OCM (ZTE, NOKIA, autres projets)","TRAVAUX OCM",
AR1388="No root CAuse","No root cause",
AR1388="ODU HS","PDH",
AR1388="IP &amp; VLAN","PDH",
AR1388="Warehouse HUAWEI","SPARE-ISSUE",
AR1388="SPARE-HS","SPARE-ISSUE",
AR1388="Power Telco","BSS",AR1388="no impacts","no impacts"
),"")</f>
        <v>Exclu</v>
      </c>
      <c r="AQ1388" s="40" t="str" cm="1">
        <f t="array" ref="AQ1388">IFERROR(_xlfn.IFS(
AR1388="MPR ISSUE","TX ISSUE",
AR1388="BSS Hardware Issue","RAN ISSUE",
AR1388="Sites strategiques, MLL, Pylone, etc.","ENVTECH",
AR1388="AKTIVCO DEFAUT GE &amp; POWER Cabinet","POWER ISSUE",
AR1388="AKTIVCO Coupure ENEO &amp; Baisse de tension","POWER ISSUE",
AR1388="Coupure ENEO &amp; Baisse de tension","POWER ISSUE",
AR1388="Defaut GE &amp; POWER Cabinet","POWER ISSUE",
AR1388="Sharing","POWER ISSUE",
AR1388="Sites strategiques &amp; DataCenter","POWER ISSUE",
AR1388="Exclu","Exclu",
AR1388="SAT","TX ISSUE",
AR1388="SPARE-ISSUE","SPARE-ISSUE",
AR1388="Fiber CAmtel","TX ISSUE",
AR1388="Fiber AOF","TX ISSUE",
AR1388="Projet OCM (HUAWEI)","TRAVAUX-HUAWEI",
AR1388="Projet OCM (NOKIA)","TRAVAUX -NOKIA",
AR1388="ACCESS-ISSUE","ACCESS-ISSUE",
AR1388="Projet OCM (ZTE, NOKIA, autres projets)","TRAVAUX OCM",
AR1388="No root CAuse","No root cause",
AR1388="ODU HS","TX ISSUE",
AR1388="IP &amp; VLAN","TX ISSUE",
AR1388="Warehouse HUAWEI","SPARE-ISSUE",
AR1388="SPARE-HS","SPARE-ISSUE",
AR1388="Power Telco","RAN ISSUE",AR1388="no impacts","no impacts"
),"")</f>
        <v>Exclu</v>
      </c>
      <c r="AR1388" s="59" t="s">
        <v>5586</v>
      </c>
      <c r="AS1388" s="40" t="str" cm="1">
        <f t="array" ref="AS1388">IFERROR(_xlfn.IFS(
AR1388="MPR ISSUE","ACTIVE",
AR1388="BSS Hardware Issue","ACTIVE",
AR1388="Sites strategiques, MLL, Pylone, etc.","PASSIVE",
AR1388="AKTIVCO DEFAUT GE &amp; POWER Cabinet","PASSIVE",
AR1388="AKTIVCO Coupure ENEO &amp; Baisse de tension","PASSIVE",
AR1388="Coupure ENEO &amp; Baisse de tension","PASSIVE",
AR1388="Defaut GE &amp; POWER Cabinet","PASSIVE",
AR1388="Sharing","PASSIVE",
AR1388="Sites strategiques &amp; DataCenter","PASSIVE",
AR1388="Exclu","Exclu",
AR1388="SAT","ACTIVE",
AR1388="SPARE-ISSUE","SPARE-ISSUE",
AR1388="Fiber CAmtel","ACTIVE",
AR1388="Fiber AOF","ACTIVE",
AR1388="Projet OCM (HUAWEI)","PLANNED WORKS",
AR1388="Projet OCM (NOKIA)","PLANNED WORKS",
AR1388="ACCESS-ISSUE","ACCESS-ISSUE",
AR1388="Projet OCM (ZTE, NOKIA, autres projets)","PLANNED WORKS",
AR1388="No root CAuse","No root cause",
AR1388="ODU HS","ACTIVE",
AR1388="IP &amp; VLAN","ACTIVE",
AR1388="Warehouse HUAWEI","SPARE-ISSUE",
AR1388="SPARE-HS","SPARE-ISSUE",
AR1388="Power Telco","ACTIVE", AR1388="no impacts","no impacts"
),"")</f>
        <v>Exclu</v>
      </c>
      <c r="AT1388" s="99" t="s">
        <v>5661</v>
      </c>
      <c r="AU1388" s="99" t="s">
        <v>2984</v>
      </c>
      <c r="AW1388" s="17"/>
      <c r="AX1388" s="17" t="s">
        <v>5536</v>
      </c>
      <c r="AY1388" s="17"/>
      <c r="AZ1388" s="17" t="s">
        <v>5536</v>
      </c>
      <c r="BA1388" s="7"/>
      <c r="BC1388" s="18"/>
      <c r="BD1388" s="18"/>
      <c r="BE1388" s="18"/>
      <c r="BF1388" s="18"/>
      <c r="BG1388" s="18"/>
      <c r="BH1388" s="18"/>
      <c r="BI1388" s="18"/>
      <c r="BJ1388" s="18"/>
      <c r="BK1388" s="18"/>
      <c r="BM1388" s="18"/>
      <c r="BN1388" s="18"/>
      <c r="BO1388" s="18"/>
      <c r="BP1388" s="9" t="s">
        <v>5661</v>
      </c>
      <c r="BQ1388" s="14"/>
      <c r="BR1388" s="102" t="s">
        <v>5536</v>
      </c>
      <c r="BS1388" s="14"/>
      <c r="BT1388" s="14"/>
      <c r="BU1388" s="9"/>
      <c r="BV1388" s="9"/>
      <c r="BW1388" s="9"/>
    </row>
    <row r="1389" spans="1:75" x14ac:dyDescent="0.35">
      <c r="A1389" s="1" t="s">
        <v>3960</v>
      </c>
      <c r="B1389" s="8" t="s">
        <v>3961</v>
      </c>
      <c r="C1389" s="3" t="s">
        <v>51</v>
      </c>
      <c r="D1389" s="1" t="s">
        <v>11</v>
      </c>
      <c r="E1389" s="1" t="s">
        <v>12</v>
      </c>
      <c r="F1389" s="3" t="s">
        <v>51</v>
      </c>
      <c r="G1389" s="1" t="s">
        <v>3962</v>
      </c>
      <c r="H1389" s="28" t="s">
        <v>5601</v>
      </c>
      <c r="I1389" s="27">
        <v>0</v>
      </c>
      <c r="J1389" s="27">
        <v>0</v>
      </c>
      <c r="K1389" s="27">
        <v>0</v>
      </c>
      <c r="L1389" s="27">
        <v>0</v>
      </c>
      <c r="M1389" s="27">
        <v>0</v>
      </c>
      <c r="N1389" s="27">
        <v>0</v>
      </c>
      <c r="O1389" s="27">
        <v>0</v>
      </c>
      <c r="P1389" s="27">
        <v>0</v>
      </c>
      <c r="Q1389" s="27">
        <v>0</v>
      </c>
      <c r="R1389" s="27">
        <v>0</v>
      </c>
      <c r="S1389" s="80">
        <v>0</v>
      </c>
      <c r="T1389" s="80">
        <v>0</v>
      </c>
      <c r="U1389" s="80">
        <v>0</v>
      </c>
      <c r="V1389" s="80">
        <v>0.11642739125596048</v>
      </c>
      <c r="W1389" s="80">
        <v>0</v>
      </c>
      <c r="X1389" s="80">
        <v>0</v>
      </c>
      <c r="Y1389" s="80">
        <v>4.2518826708671846E-2</v>
      </c>
      <c r="Z1389" s="80">
        <v>0</v>
      </c>
      <c r="AA1389" s="80">
        <v>0</v>
      </c>
      <c r="AB1389" s="80">
        <v>0</v>
      </c>
      <c r="AC1389" s="80">
        <v>0</v>
      </c>
      <c r="AD1389" s="80">
        <v>0</v>
      </c>
      <c r="AE1389" s="80">
        <v>0</v>
      </c>
      <c r="AF1389" s="80">
        <v>0</v>
      </c>
      <c r="AG1389" s="80"/>
      <c r="AH1389" s="80">
        <v>0</v>
      </c>
      <c r="AI1389" s="80">
        <v>0</v>
      </c>
      <c r="AJ1389" s="80">
        <v>0</v>
      </c>
      <c r="AK1389" s="80">
        <v>0</v>
      </c>
      <c r="AL1389" s="80">
        <v>0</v>
      </c>
      <c r="AM1389" s="80">
        <v>0</v>
      </c>
      <c r="AN1389" s="41" t="s">
        <v>5591</v>
      </c>
      <c r="AO1389" s="41"/>
      <c r="AP1389" s="40" t="str" cm="1">
        <f t="array" ref="AP1389">IFERROR(_xlfn.IFS(
AR1389="MPR ISSUE","PDH",
AR1389="BSS Hardware Issue","BSS",
AR1389="Sites strategiques, MLL, Pylone, etc.","ENVTECH",
AR1389="AKTIVCO DEFAUT GE &amp; POWER Cabinet","AKTIVCO",
AR1389="AKTIVCO Coupure ENEO &amp; Baisse de tension","AKTIVCO GRID ONLY",
AR1389="Coupure ENEO &amp; Baisse de tension","IHS GRID ONLY",
AR1389="Defaut GE &amp; POWER Cabinet","IHS",
AR1389="Sharing","Partners",
AR1389="Sites strategiques &amp; DataCenter","SST &amp; DC",
AR1389="Exclu","Exclu",
AR1389="SAT","SAT",
AR1389="SPARE-ISSUE","SPARE-ISSUE",
AR1389="Fiber CAmtel","TRANS_FO_CAMTEL",
AR1389="Fiber AOF","Fiber AOF",
AR1389="Projet OCM (HUAWEI)","TRAVAUX-HUAWEI",
AR1389="Projet OCM (NOKIA)","TRAVAUX-NOKIA",
AR1389="ACCESS-ISSUE","ACCESS-ISSUE",
AR1389="Projet OCM (ZTE, NOKIA, autres projets)","TRAVAUX OCM",
AR1389="No root CAuse","No root cause",
AR1389="ODU HS","PDH",
AR1389="IP &amp; VLAN","PDH",
AR1389="Warehouse HUAWEI","SPARE-ISSUE",
AR1389="SPARE-HS","SPARE-ISSUE",
AR1389="Power Telco","BSS",AR1389="no impacts","no impacts"
),"")</f>
        <v>No root cause</v>
      </c>
      <c r="AQ1389" s="40" t="str" cm="1">
        <f t="array" ref="AQ1389">IFERROR(_xlfn.IFS(
AR1389="MPR ISSUE","TX ISSUE",
AR1389="BSS Hardware Issue","RAN ISSUE",
AR1389="Sites strategiques, MLL, Pylone, etc.","ENVTECH",
AR1389="AKTIVCO DEFAUT GE &amp; POWER Cabinet","POWER ISSUE",
AR1389="AKTIVCO Coupure ENEO &amp; Baisse de tension","POWER ISSUE",
AR1389="Coupure ENEO &amp; Baisse de tension","POWER ISSUE",
AR1389="Defaut GE &amp; POWER Cabinet","POWER ISSUE",
AR1389="Sharing","POWER ISSUE",
AR1389="Sites strategiques &amp; DataCenter","POWER ISSUE",
AR1389="Exclu","Exclu",
AR1389="SAT","TX ISSUE",
AR1389="SPARE-ISSUE","SPARE-ISSUE",
AR1389="Fiber CAmtel","TX ISSUE",
AR1389="Fiber AOF","TX ISSUE",
AR1389="Projet OCM (HUAWEI)","TRAVAUX-HUAWEI",
AR1389="Projet OCM (NOKIA)","TRAVAUX -NOKIA",
AR1389="ACCESS-ISSUE","ACCESS-ISSUE",
AR1389="Projet OCM (ZTE, NOKIA, autres projets)","TRAVAUX OCM",
AR1389="No root CAuse","No root cause",
AR1389="ODU HS","TX ISSUE",
AR1389="IP &amp; VLAN","TX ISSUE",
AR1389="Warehouse HUAWEI","SPARE-ISSUE",
AR1389="SPARE-HS","SPARE-ISSUE",
AR1389="Power Telco","RAN ISSUE",AR1389="no impacts","no impacts"
),"")</f>
        <v>No root cause</v>
      </c>
      <c r="AR1389" s="59" t="s">
        <v>5343</v>
      </c>
      <c r="AS1389" s="40" t="str" cm="1">
        <f t="array" ref="AS1389">IFERROR(_xlfn.IFS(
AR1389="MPR ISSUE","ACTIVE",
AR1389="BSS Hardware Issue","ACTIVE",
AR1389="Sites strategiques, MLL, Pylone, etc.","PASSIVE",
AR1389="AKTIVCO DEFAUT GE &amp; POWER Cabinet","PASSIVE",
AR1389="AKTIVCO Coupure ENEO &amp; Baisse de tension","PASSIVE",
AR1389="Coupure ENEO &amp; Baisse de tension","PASSIVE",
AR1389="Defaut GE &amp; POWER Cabinet","PASSIVE",
AR1389="Sharing","PASSIVE",
AR1389="Sites strategiques &amp; DataCenter","PASSIVE",
AR1389="Exclu","Exclu",
AR1389="SAT","ACTIVE",
AR1389="SPARE-ISSUE","SPARE-ISSUE",
AR1389="Fiber CAmtel","ACTIVE",
AR1389="Fiber AOF","ACTIVE",
AR1389="Projet OCM (HUAWEI)","PLANNED WORKS",
AR1389="Projet OCM (NOKIA)","PLANNED WORKS",
AR1389="ACCESS-ISSUE","ACCESS-ISSUE",
AR1389="Projet OCM (ZTE, NOKIA, autres projets)","PLANNED WORKS",
AR1389="No root CAuse","No root cause",
AR1389="ODU HS","ACTIVE",
AR1389="IP &amp; VLAN","ACTIVE",
AR1389="Warehouse HUAWEI","SPARE-ISSUE",
AR1389="SPARE-HS","SPARE-ISSUE",
AR1389="Power Telco","ACTIVE", AR1389="no impacts","no impacts"
),"")</f>
        <v>No root cause</v>
      </c>
      <c r="AT1389" s="99" t="s">
        <v>5661</v>
      </c>
      <c r="AU1389" s="99" t="s">
        <v>3961</v>
      </c>
      <c r="AW1389" s="17"/>
      <c r="AX1389" s="17" t="s">
        <v>5536</v>
      </c>
      <c r="AY1389" s="17"/>
      <c r="AZ1389" s="17" t="s">
        <v>5536</v>
      </c>
      <c r="BA1389" s="7"/>
      <c r="BC1389" s="18"/>
      <c r="BD1389" s="18"/>
      <c r="BE1389" s="18"/>
      <c r="BF1389" s="18"/>
      <c r="BG1389" s="18"/>
      <c r="BH1389" s="18"/>
      <c r="BI1389" s="18"/>
      <c r="BJ1389" s="18"/>
      <c r="BK1389" s="18"/>
      <c r="BM1389" s="18"/>
      <c r="BN1389" s="18"/>
      <c r="BO1389" s="18"/>
      <c r="BP1389" s="9" t="s">
        <v>5661</v>
      </c>
      <c r="BQ1389" s="14"/>
      <c r="BR1389" s="102" t="s">
        <v>5536</v>
      </c>
      <c r="BS1389" s="14"/>
      <c r="BT1389" s="14"/>
      <c r="BU1389" s="9"/>
      <c r="BV1389" s="9"/>
      <c r="BW1389" s="9"/>
    </row>
    <row r="1390" spans="1:75" x14ac:dyDescent="0.35">
      <c r="A1390" s="1" t="s">
        <v>2025</v>
      </c>
      <c r="B1390" s="8" t="s">
        <v>2026</v>
      </c>
      <c r="C1390" s="3" t="s">
        <v>23</v>
      </c>
      <c r="D1390" s="1" t="s">
        <v>11</v>
      </c>
      <c r="E1390" s="1" t="s">
        <v>66</v>
      </c>
      <c r="F1390" s="3" t="s">
        <v>23</v>
      </c>
      <c r="G1390" s="1" t="s">
        <v>2027</v>
      </c>
      <c r="H1390" s="29" t="s">
        <v>5588</v>
      </c>
      <c r="I1390" s="27">
        <v>0</v>
      </c>
      <c r="J1390" s="27">
        <v>0</v>
      </c>
      <c r="K1390" s="27">
        <v>0</v>
      </c>
      <c r="L1390" s="27">
        <v>0</v>
      </c>
      <c r="M1390" s="27">
        <v>0</v>
      </c>
      <c r="N1390" s="27">
        <v>0</v>
      </c>
      <c r="O1390" s="27">
        <v>3.6659162718221575E-2</v>
      </c>
      <c r="P1390" s="27">
        <v>0</v>
      </c>
      <c r="Q1390" s="27">
        <v>0</v>
      </c>
      <c r="R1390" s="27">
        <v>0</v>
      </c>
      <c r="S1390" s="80">
        <v>0</v>
      </c>
      <c r="T1390" s="80">
        <v>0</v>
      </c>
      <c r="U1390" s="80">
        <v>1.7794618445754095E-2</v>
      </c>
      <c r="V1390" s="80">
        <v>1.479105932037063</v>
      </c>
      <c r="W1390" s="80">
        <v>0</v>
      </c>
      <c r="X1390" s="80">
        <v>0</v>
      </c>
      <c r="Y1390" s="80">
        <v>3.4511913887393324E-2</v>
      </c>
      <c r="Z1390" s="80">
        <v>0</v>
      </c>
      <c r="AA1390" s="80">
        <v>0</v>
      </c>
      <c r="AB1390" s="80">
        <v>0</v>
      </c>
      <c r="AC1390" s="80">
        <v>0</v>
      </c>
      <c r="AD1390" s="80">
        <v>0</v>
      </c>
      <c r="AE1390" s="80">
        <v>0</v>
      </c>
      <c r="AF1390" s="80">
        <v>0</v>
      </c>
      <c r="AG1390" s="80"/>
      <c r="AH1390" s="80">
        <v>0</v>
      </c>
      <c r="AI1390" s="80">
        <v>0</v>
      </c>
      <c r="AJ1390" s="80">
        <v>0</v>
      </c>
      <c r="AK1390" s="80">
        <v>0</v>
      </c>
      <c r="AL1390" s="80">
        <v>0</v>
      </c>
      <c r="AM1390" s="80">
        <v>0</v>
      </c>
      <c r="AN1390" s="41" t="s">
        <v>5558</v>
      </c>
      <c r="AO1390" s="41"/>
      <c r="AP1390" s="40" t="str" cm="1">
        <f t="array" ref="AP1390">IFERROR(_xlfn.IFS(
AR1390="MPR ISSUE","PDH",
AR1390="BSS Hardware Issue","BSS",
AR1390="Sites strategiques, MLL, Pylone, etc.","ENVTECH",
AR1390="AKTIVCO DEFAUT GE &amp; POWER Cabinet","AKTIVCO",
AR1390="AKTIVCO Coupure ENEO &amp; Baisse de tension","AKTIVCO GRID ONLY",
AR1390="Coupure ENEO &amp; Baisse de tension","IHS GRID ONLY",
AR1390="Defaut GE &amp; POWER Cabinet","IHS",
AR1390="Sharing","Partners",
AR1390="Sites strategiques &amp; DataCenter","SST &amp; DC",
AR1390="Exclu","Exclu",
AR1390="SAT","SAT",
AR1390="SPARE-ISSUE","SPARE-ISSUE",
AR1390="Fiber CAmtel","TRANS_FO_CAMTEL",
AR1390="Fiber AOF","Fiber AOF",
AR1390="Projet OCM (HUAWEI)","TRAVAUX-HUAWEI",
AR1390="Projet OCM (NOKIA)","TRAVAUX-NOKIA",
AR1390="ACCESS-ISSUE","ACCESS-ISSUE",
AR1390="Projet OCM (ZTE, NOKIA, autres projets)","TRAVAUX OCM",
AR1390="No root CAuse","No root cause",
AR1390="ODU HS","PDH",
AR1390="IP &amp; VLAN","PDH",
AR1390="Warehouse HUAWEI","SPARE-ISSUE",
AR1390="SPARE-HS","SPARE-ISSUE",
AR1390="Power Telco","BSS",AR1390="no impacts","no impacts"
),"")</f>
        <v>No root cause</v>
      </c>
      <c r="AQ1390" s="40" t="str" cm="1">
        <f t="array" ref="AQ1390">IFERROR(_xlfn.IFS(
AR1390="MPR ISSUE","TX ISSUE",
AR1390="BSS Hardware Issue","RAN ISSUE",
AR1390="Sites strategiques, MLL, Pylone, etc.","ENVTECH",
AR1390="AKTIVCO DEFAUT GE &amp; POWER Cabinet","POWER ISSUE",
AR1390="AKTIVCO Coupure ENEO &amp; Baisse de tension","POWER ISSUE",
AR1390="Coupure ENEO &amp; Baisse de tension","POWER ISSUE",
AR1390="Defaut GE &amp; POWER Cabinet","POWER ISSUE",
AR1390="Sharing","POWER ISSUE",
AR1390="Sites strategiques &amp; DataCenter","POWER ISSUE",
AR1390="Exclu","Exclu",
AR1390="SAT","TX ISSUE",
AR1390="SPARE-ISSUE","SPARE-ISSUE",
AR1390="Fiber CAmtel","TX ISSUE",
AR1390="Fiber AOF","TX ISSUE",
AR1390="Projet OCM (HUAWEI)","TRAVAUX-HUAWEI",
AR1390="Projet OCM (NOKIA)","TRAVAUX -NOKIA",
AR1390="ACCESS-ISSUE","ACCESS-ISSUE",
AR1390="Projet OCM (ZTE, NOKIA, autres projets)","TRAVAUX OCM",
AR1390="No root CAuse","No root cause",
AR1390="ODU HS","TX ISSUE",
AR1390="IP &amp; VLAN","TX ISSUE",
AR1390="Warehouse HUAWEI","SPARE-ISSUE",
AR1390="SPARE-HS","SPARE-ISSUE",
AR1390="Power Telco","RAN ISSUE",AR1390="no impacts","no impacts"
),"")</f>
        <v>No root cause</v>
      </c>
      <c r="AR1390" s="59" t="s">
        <v>5343</v>
      </c>
      <c r="AS1390" s="40" t="str" cm="1">
        <f t="array" ref="AS1390">IFERROR(_xlfn.IFS(
AR1390="MPR ISSUE","ACTIVE",
AR1390="BSS Hardware Issue","ACTIVE",
AR1390="Sites strategiques, MLL, Pylone, etc.","PASSIVE",
AR1390="AKTIVCO DEFAUT GE &amp; POWER Cabinet","PASSIVE",
AR1390="AKTIVCO Coupure ENEO &amp; Baisse de tension","PASSIVE",
AR1390="Coupure ENEO &amp; Baisse de tension","PASSIVE",
AR1390="Defaut GE &amp; POWER Cabinet","PASSIVE",
AR1390="Sharing","PASSIVE",
AR1390="Sites strategiques &amp; DataCenter","PASSIVE",
AR1390="Exclu","Exclu",
AR1390="SAT","ACTIVE",
AR1390="SPARE-ISSUE","SPARE-ISSUE",
AR1390="Fiber CAmtel","ACTIVE",
AR1390="Fiber AOF","ACTIVE",
AR1390="Projet OCM (HUAWEI)","PLANNED WORKS",
AR1390="Projet OCM (NOKIA)","PLANNED WORKS",
AR1390="ACCESS-ISSUE","ACCESS-ISSUE",
AR1390="Projet OCM (ZTE, NOKIA, autres projets)","PLANNED WORKS",
AR1390="No root CAuse","No root cause",
AR1390="ODU HS","ACTIVE",
AR1390="IP &amp; VLAN","ACTIVE",
AR1390="Warehouse HUAWEI","SPARE-ISSUE",
AR1390="SPARE-HS","SPARE-ISSUE",
AR1390="Power Telco","ACTIVE", AR1390="no impacts","no impacts"
),"")</f>
        <v>No root cause</v>
      </c>
      <c r="AT1390" s="99" t="s">
        <v>5661</v>
      </c>
      <c r="AU1390" s="99" t="s">
        <v>2026</v>
      </c>
      <c r="AW1390" s="17"/>
      <c r="AX1390" s="17" t="s">
        <v>5536</v>
      </c>
      <c r="AY1390" s="17"/>
      <c r="AZ1390" s="17" t="s">
        <v>5536</v>
      </c>
      <c r="BA1390" s="7"/>
      <c r="BC1390" s="18"/>
      <c r="BD1390" s="18"/>
      <c r="BE1390" s="18"/>
      <c r="BF1390" s="18"/>
      <c r="BG1390" s="18"/>
      <c r="BH1390" s="18"/>
      <c r="BI1390" s="18"/>
      <c r="BJ1390" s="18"/>
      <c r="BK1390" s="18"/>
      <c r="BM1390" s="18"/>
      <c r="BN1390" s="18"/>
      <c r="BO1390" s="18"/>
      <c r="BP1390" s="9" t="s">
        <v>5661</v>
      </c>
      <c r="BQ1390" s="14"/>
      <c r="BR1390" s="102" t="s">
        <v>5536</v>
      </c>
      <c r="BS1390" s="14"/>
      <c r="BT1390" s="14"/>
      <c r="BU1390" s="9"/>
      <c r="BV1390" s="9"/>
      <c r="BW1390" s="9"/>
    </row>
    <row r="1391" spans="1:75" x14ac:dyDescent="0.35">
      <c r="A1391" s="1" t="s">
        <v>4279</v>
      </c>
      <c r="B1391" s="8" t="s">
        <v>4280</v>
      </c>
      <c r="C1391" s="3" t="s">
        <v>90</v>
      </c>
      <c r="D1391" s="1" t="s">
        <v>11</v>
      </c>
      <c r="E1391" s="1" t="s">
        <v>66</v>
      </c>
      <c r="F1391" s="3" t="s">
        <v>90</v>
      </c>
      <c r="G1391" s="1" t="s">
        <v>4014</v>
      </c>
      <c r="H1391" s="28" t="s">
        <v>5601</v>
      </c>
      <c r="I1391" s="27">
        <v>0</v>
      </c>
      <c r="J1391" s="27">
        <v>0</v>
      </c>
      <c r="K1391" s="27">
        <v>0</v>
      </c>
      <c r="L1391" s="27">
        <v>0</v>
      </c>
      <c r="M1391" s="27">
        <v>0</v>
      </c>
      <c r="N1391" s="27">
        <v>0</v>
      </c>
      <c r="O1391" s="27">
        <v>0</v>
      </c>
      <c r="P1391" s="27">
        <v>0</v>
      </c>
      <c r="Q1391" s="27">
        <v>0</v>
      </c>
      <c r="R1391" s="27">
        <v>0</v>
      </c>
      <c r="S1391" s="80">
        <v>0</v>
      </c>
      <c r="T1391" s="80">
        <v>0</v>
      </c>
      <c r="U1391" s="80">
        <v>0</v>
      </c>
      <c r="V1391" s="80">
        <v>4.5479449709359557E-3</v>
      </c>
      <c r="W1391" s="80">
        <v>1.0701046990437544E-3</v>
      </c>
      <c r="X1391" s="80">
        <v>4.6620894721672905E-2</v>
      </c>
      <c r="Y1391" s="80">
        <v>3.4421701152574105E-2</v>
      </c>
      <c r="Z1391" s="80">
        <v>0</v>
      </c>
      <c r="AA1391" s="80">
        <v>0</v>
      </c>
      <c r="AB1391" s="80">
        <v>0</v>
      </c>
      <c r="AC1391" s="80">
        <v>0</v>
      </c>
      <c r="AD1391" s="80">
        <v>0</v>
      </c>
      <c r="AE1391" s="80">
        <v>0</v>
      </c>
      <c r="AF1391" s="80">
        <v>0</v>
      </c>
      <c r="AG1391" s="80"/>
      <c r="AH1391" s="80">
        <v>0</v>
      </c>
      <c r="AI1391" s="80">
        <v>0</v>
      </c>
      <c r="AJ1391" s="80">
        <v>0</v>
      </c>
      <c r="AK1391" s="80">
        <v>0</v>
      </c>
      <c r="AL1391" s="80">
        <v>0</v>
      </c>
      <c r="AM1391" s="80">
        <v>0</v>
      </c>
      <c r="AN1391" s="41" t="s">
        <v>5558</v>
      </c>
      <c r="AO1391" s="41"/>
      <c r="AP1391" s="40" t="str" cm="1">
        <f t="array" ref="AP1391">IFERROR(_xlfn.IFS(
AR1391="MPR ISSUE","PDH",
AR1391="BSS Hardware Issue","BSS",
AR1391="Sites strategiques, MLL, Pylone, etc.","ENVTECH",
AR1391="AKTIVCO DEFAUT GE &amp; POWER Cabinet","AKTIVCO",
AR1391="AKTIVCO Coupure ENEO &amp; Baisse de tension","AKTIVCO GRID ONLY",
AR1391="Coupure ENEO &amp; Baisse de tension","IHS GRID ONLY",
AR1391="Defaut GE &amp; POWER Cabinet","IHS",
AR1391="Sharing","Partners",
AR1391="Sites strategiques &amp; DataCenter","SST &amp; DC",
AR1391="Exclu","Exclu",
AR1391="SAT","SAT",
AR1391="SPARE-ISSUE","SPARE-ISSUE",
AR1391="Fiber CAmtel","TRANS_FO_CAMTEL",
AR1391="Fiber AOF","Fiber AOF",
AR1391="Projet OCM (HUAWEI)","TRAVAUX-HUAWEI",
AR1391="Projet OCM (NOKIA)","TRAVAUX-NOKIA",
AR1391="ACCESS-ISSUE","ACCESS-ISSUE",
AR1391="Projet OCM (ZTE, NOKIA, autres projets)","TRAVAUX OCM",
AR1391="No root CAuse","No root cause",
AR1391="ODU HS","PDH",
AR1391="IP &amp; VLAN","PDH",
AR1391="Warehouse HUAWEI","SPARE-ISSUE",
AR1391="SPARE-HS","SPARE-ISSUE",
AR1391="Power Telco","BSS",AR1391="no impacts","no impacts"
),"")</f>
        <v>No root cause</v>
      </c>
      <c r="AQ1391" s="40" t="str" cm="1">
        <f t="array" ref="AQ1391">IFERROR(_xlfn.IFS(
AR1391="MPR ISSUE","TX ISSUE",
AR1391="BSS Hardware Issue","RAN ISSUE",
AR1391="Sites strategiques, MLL, Pylone, etc.","ENVTECH",
AR1391="AKTIVCO DEFAUT GE &amp; POWER Cabinet","POWER ISSUE",
AR1391="AKTIVCO Coupure ENEO &amp; Baisse de tension","POWER ISSUE",
AR1391="Coupure ENEO &amp; Baisse de tension","POWER ISSUE",
AR1391="Defaut GE &amp; POWER Cabinet","POWER ISSUE",
AR1391="Sharing","POWER ISSUE",
AR1391="Sites strategiques &amp; DataCenter","POWER ISSUE",
AR1391="Exclu","Exclu",
AR1391="SAT","TX ISSUE",
AR1391="SPARE-ISSUE","SPARE-ISSUE",
AR1391="Fiber CAmtel","TX ISSUE",
AR1391="Fiber AOF","TX ISSUE",
AR1391="Projet OCM (HUAWEI)","TRAVAUX-HUAWEI",
AR1391="Projet OCM (NOKIA)","TRAVAUX -NOKIA",
AR1391="ACCESS-ISSUE","ACCESS-ISSUE",
AR1391="Projet OCM (ZTE, NOKIA, autres projets)","TRAVAUX OCM",
AR1391="No root CAuse","No root cause",
AR1391="ODU HS","TX ISSUE",
AR1391="IP &amp; VLAN","TX ISSUE",
AR1391="Warehouse HUAWEI","SPARE-ISSUE",
AR1391="SPARE-HS","SPARE-ISSUE",
AR1391="Power Telco","RAN ISSUE",AR1391="no impacts","no impacts"
),"")</f>
        <v>No root cause</v>
      </c>
      <c r="AR1391" s="59" t="s">
        <v>5343</v>
      </c>
      <c r="AS1391" s="40" t="str" cm="1">
        <f t="array" ref="AS1391">IFERROR(_xlfn.IFS(
AR1391="MPR ISSUE","ACTIVE",
AR1391="BSS Hardware Issue","ACTIVE",
AR1391="Sites strategiques, MLL, Pylone, etc.","PASSIVE",
AR1391="AKTIVCO DEFAUT GE &amp; POWER Cabinet","PASSIVE",
AR1391="AKTIVCO Coupure ENEO &amp; Baisse de tension","PASSIVE",
AR1391="Coupure ENEO &amp; Baisse de tension","PASSIVE",
AR1391="Defaut GE &amp; POWER Cabinet","PASSIVE",
AR1391="Sharing","PASSIVE",
AR1391="Sites strategiques &amp; DataCenter","PASSIVE",
AR1391="Exclu","Exclu",
AR1391="SAT","ACTIVE",
AR1391="SPARE-ISSUE","SPARE-ISSUE",
AR1391="Fiber CAmtel","ACTIVE",
AR1391="Fiber AOF","ACTIVE",
AR1391="Projet OCM (HUAWEI)","PLANNED WORKS",
AR1391="Projet OCM (NOKIA)","PLANNED WORKS",
AR1391="ACCESS-ISSUE","ACCESS-ISSUE",
AR1391="Projet OCM (ZTE, NOKIA, autres projets)","PLANNED WORKS",
AR1391="No root CAuse","No root cause",
AR1391="ODU HS","ACTIVE",
AR1391="IP &amp; VLAN","ACTIVE",
AR1391="Warehouse HUAWEI","SPARE-ISSUE",
AR1391="SPARE-HS","SPARE-ISSUE",
AR1391="Power Telco","ACTIVE", AR1391="no impacts","no impacts"
),"")</f>
        <v>No root cause</v>
      </c>
      <c r="AT1391" s="99" t="s">
        <v>5661</v>
      </c>
      <c r="AU1391" s="99" t="s">
        <v>4280</v>
      </c>
      <c r="AW1391" s="17"/>
      <c r="AX1391" s="17" t="s">
        <v>5536</v>
      </c>
      <c r="AY1391" s="17"/>
      <c r="AZ1391" s="17" t="s">
        <v>5536</v>
      </c>
      <c r="BA1391" s="7"/>
      <c r="BC1391" s="18"/>
      <c r="BD1391" s="18"/>
      <c r="BE1391" s="18"/>
      <c r="BF1391" s="18"/>
      <c r="BG1391" s="18"/>
      <c r="BH1391" s="18"/>
      <c r="BI1391" s="18"/>
      <c r="BJ1391" s="18"/>
      <c r="BK1391" s="18"/>
      <c r="BM1391" s="18"/>
      <c r="BN1391" s="18"/>
      <c r="BO1391" s="18"/>
      <c r="BP1391" s="9" t="s">
        <v>5661</v>
      </c>
      <c r="BQ1391" s="14"/>
      <c r="BR1391" s="102" t="s">
        <v>5536</v>
      </c>
      <c r="BS1391" s="14"/>
      <c r="BT1391" s="14"/>
      <c r="BU1391" s="9"/>
      <c r="BV1391" s="9"/>
      <c r="BW1391" s="9"/>
    </row>
    <row r="1392" spans="1:75" x14ac:dyDescent="0.35">
      <c r="A1392" s="1" t="s">
        <v>4012</v>
      </c>
      <c r="B1392" s="8" t="s">
        <v>4013</v>
      </c>
      <c r="C1392" s="3" t="s">
        <v>90</v>
      </c>
      <c r="D1392" s="1"/>
      <c r="E1392" s="1"/>
      <c r="F1392" s="3" t="s">
        <v>90</v>
      </c>
      <c r="G1392" s="1" t="s">
        <v>554</v>
      </c>
      <c r="H1392" s="28" t="s">
        <v>5601</v>
      </c>
      <c r="I1392" s="27">
        <v>0</v>
      </c>
      <c r="J1392" s="27">
        <v>0</v>
      </c>
      <c r="K1392" s="27">
        <v>0</v>
      </c>
      <c r="L1392" s="27">
        <v>0</v>
      </c>
      <c r="M1392" s="27">
        <v>0</v>
      </c>
      <c r="N1392" s="27">
        <v>0</v>
      </c>
      <c r="O1392" s="27">
        <v>0</v>
      </c>
      <c r="P1392" s="27">
        <v>0</v>
      </c>
      <c r="Q1392" s="27">
        <v>0</v>
      </c>
      <c r="R1392" s="27">
        <v>0</v>
      </c>
      <c r="S1392" s="80">
        <v>0</v>
      </c>
      <c r="T1392" s="80">
        <v>0</v>
      </c>
      <c r="U1392" s="80">
        <v>0</v>
      </c>
      <c r="V1392" s="80">
        <v>0.43230446333535943</v>
      </c>
      <c r="W1392" s="80">
        <v>1.3376308738046929E-3</v>
      </c>
      <c r="X1392" s="80">
        <v>4.2946868588289347E-2</v>
      </c>
      <c r="Y1392" s="80">
        <v>3.2192316362899612E-2</v>
      </c>
      <c r="Z1392" s="80">
        <v>0</v>
      </c>
      <c r="AA1392" s="80">
        <v>0</v>
      </c>
      <c r="AB1392" s="80">
        <v>0</v>
      </c>
      <c r="AC1392" s="80">
        <v>0</v>
      </c>
      <c r="AD1392" s="80">
        <v>0</v>
      </c>
      <c r="AE1392" s="80">
        <v>0</v>
      </c>
      <c r="AF1392" s="80">
        <v>0</v>
      </c>
      <c r="AG1392" s="80"/>
      <c r="AH1392" s="80">
        <v>0</v>
      </c>
      <c r="AI1392" s="80">
        <v>0</v>
      </c>
      <c r="AJ1392" s="80">
        <v>0</v>
      </c>
      <c r="AK1392" s="80">
        <v>0</v>
      </c>
      <c r="AL1392" s="80">
        <v>0</v>
      </c>
      <c r="AM1392" s="80">
        <v>0</v>
      </c>
      <c r="AN1392" s="41" t="s">
        <v>5558</v>
      </c>
      <c r="AO1392" s="41"/>
      <c r="AP1392" s="40" t="str" cm="1">
        <f t="array" ref="AP1392">IFERROR(_xlfn.IFS(
AR1392="MPR ISSUE","PDH",
AR1392="BSS Hardware Issue","BSS",
AR1392="Sites strategiques, MLL, Pylone, etc.","ENVTECH",
AR1392="AKTIVCO DEFAUT GE &amp; POWER Cabinet","AKTIVCO",
AR1392="AKTIVCO Coupure ENEO &amp; Baisse de tension","AKTIVCO GRID ONLY",
AR1392="Coupure ENEO &amp; Baisse de tension","IHS GRID ONLY",
AR1392="Defaut GE &amp; POWER Cabinet","IHS",
AR1392="Sharing","Partners",
AR1392="Sites strategiques &amp; DataCenter","SST &amp; DC",
AR1392="Exclu","Exclu",
AR1392="SAT","SAT",
AR1392="SPARE-ISSUE","SPARE-ISSUE",
AR1392="Fiber CAmtel","TRANS_FO_CAMTEL",
AR1392="Fiber AOF","Fiber AOF",
AR1392="Projet OCM (HUAWEI)","TRAVAUX-HUAWEI",
AR1392="Projet OCM (NOKIA)","TRAVAUX-NOKIA",
AR1392="ACCESS-ISSUE","ACCESS-ISSUE",
AR1392="Projet OCM (ZTE, NOKIA, autres projets)","TRAVAUX OCM",
AR1392="No root CAuse","No root cause",
AR1392="ODU HS","PDH",
AR1392="IP &amp; VLAN","PDH",
AR1392="Warehouse HUAWEI","SPARE-ISSUE",
AR1392="SPARE-HS","SPARE-ISSUE",
AR1392="Power Telco","BSS",AR1392="no impacts","no impacts"
),"")</f>
        <v>No root cause</v>
      </c>
      <c r="AQ1392" s="40" t="str" cm="1">
        <f t="array" ref="AQ1392">IFERROR(_xlfn.IFS(
AR1392="MPR ISSUE","TX ISSUE",
AR1392="BSS Hardware Issue","RAN ISSUE",
AR1392="Sites strategiques, MLL, Pylone, etc.","ENVTECH",
AR1392="AKTIVCO DEFAUT GE &amp; POWER Cabinet","POWER ISSUE",
AR1392="AKTIVCO Coupure ENEO &amp; Baisse de tension","POWER ISSUE",
AR1392="Coupure ENEO &amp; Baisse de tension","POWER ISSUE",
AR1392="Defaut GE &amp; POWER Cabinet","POWER ISSUE",
AR1392="Sharing","POWER ISSUE",
AR1392="Sites strategiques &amp; DataCenter","POWER ISSUE",
AR1392="Exclu","Exclu",
AR1392="SAT","TX ISSUE",
AR1392="SPARE-ISSUE","SPARE-ISSUE",
AR1392="Fiber CAmtel","TX ISSUE",
AR1392="Fiber AOF","TX ISSUE",
AR1392="Projet OCM (HUAWEI)","TRAVAUX-HUAWEI",
AR1392="Projet OCM (NOKIA)","TRAVAUX -NOKIA",
AR1392="ACCESS-ISSUE","ACCESS-ISSUE",
AR1392="Projet OCM (ZTE, NOKIA, autres projets)","TRAVAUX OCM",
AR1392="No root CAuse","No root cause",
AR1392="ODU HS","TX ISSUE",
AR1392="IP &amp; VLAN","TX ISSUE",
AR1392="Warehouse HUAWEI","SPARE-ISSUE",
AR1392="SPARE-HS","SPARE-ISSUE",
AR1392="Power Telco","RAN ISSUE",AR1392="no impacts","no impacts"
),"")</f>
        <v>No root cause</v>
      </c>
      <c r="AR1392" s="59" t="s">
        <v>5343</v>
      </c>
      <c r="AS1392" s="40" t="str" cm="1">
        <f t="array" ref="AS1392">IFERROR(_xlfn.IFS(
AR1392="MPR ISSUE","ACTIVE",
AR1392="BSS Hardware Issue","ACTIVE",
AR1392="Sites strategiques, MLL, Pylone, etc.","PASSIVE",
AR1392="AKTIVCO DEFAUT GE &amp; POWER Cabinet","PASSIVE",
AR1392="AKTIVCO Coupure ENEO &amp; Baisse de tension","PASSIVE",
AR1392="Coupure ENEO &amp; Baisse de tension","PASSIVE",
AR1392="Defaut GE &amp; POWER Cabinet","PASSIVE",
AR1392="Sharing","PASSIVE",
AR1392="Sites strategiques &amp; DataCenter","PASSIVE",
AR1392="Exclu","Exclu",
AR1392="SAT","ACTIVE",
AR1392="SPARE-ISSUE","SPARE-ISSUE",
AR1392="Fiber CAmtel","ACTIVE",
AR1392="Fiber AOF","ACTIVE",
AR1392="Projet OCM (HUAWEI)","PLANNED WORKS",
AR1392="Projet OCM (NOKIA)","PLANNED WORKS",
AR1392="ACCESS-ISSUE","ACCESS-ISSUE",
AR1392="Projet OCM (ZTE, NOKIA, autres projets)","PLANNED WORKS",
AR1392="No root CAuse","No root cause",
AR1392="ODU HS","ACTIVE",
AR1392="IP &amp; VLAN","ACTIVE",
AR1392="Warehouse HUAWEI","SPARE-ISSUE",
AR1392="SPARE-HS","SPARE-ISSUE",
AR1392="Power Telco","ACTIVE", AR1392="no impacts","no impacts"
),"")</f>
        <v>No root cause</v>
      </c>
      <c r="AT1392" s="99" t="s">
        <v>5661</v>
      </c>
      <c r="AU1392" s="99" t="s">
        <v>4013</v>
      </c>
      <c r="AW1392" s="17"/>
      <c r="AX1392" s="17" t="s">
        <v>5536</v>
      </c>
      <c r="AY1392" s="17"/>
      <c r="AZ1392" s="17" t="s">
        <v>5536</v>
      </c>
      <c r="BA1392" s="7"/>
      <c r="BC1392" s="18"/>
      <c r="BD1392" s="18"/>
      <c r="BE1392" s="18"/>
      <c r="BF1392" s="18"/>
      <c r="BG1392" s="18"/>
      <c r="BH1392" s="18"/>
      <c r="BI1392" s="18"/>
      <c r="BJ1392" s="18"/>
      <c r="BK1392" s="18"/>
      <c r="BM1392" s="18"/>
      <c r="BN1392" s="18"/>
      <c r="BO1392" s="18"/>
      <c r="BP1392" s="9" t="s">
        <v>5661</v>
      </c>
      <c r="BQ1392" s="14"/>
      <c r="BR1392" s="102" t="s">
        <v>5536</v>
      </c>
      <c r="BS1392" s="14"/>
      <c r="BT1392" s="14"/>
      <c r="BU1392" s="9"/>
      <c r="BV1392" s="9"/>
      <c r="BW1392" s="9"/>
    </row>
    <row r="1393" spans="1:75" x14ac:dyDescent="0.35">
      <c r="A1393" s="1" t="s">
        <v>3136</v>
      </c>
      <c r="B1393" s="8" t="s">
        <v>3137</v>
      </c>
      <c r="C1393" s="3" t="s">
        <v>55</v>
      </c>
      <c r="D1393" s="1" t="s">
        <v>11</v>
      </c>
      <c r="E1393" s="1" t="s">
        <v>12</v>
      </c>
      <c r="F1393" s="3" t="s">
        <v>55</v>
      </c>
      <c r="G1393" s="1" t="s">
        <v>3136</v>
      </c>
      <c r="H1393" s="28" t="s">
        <v>5601</v>
      </c>
      <c r="I1393" s="27">
        <v>0</v>
      </c>
      <c r="J1393" s="27">
        <v>0</v>
      </c>
      <c r="K1393" s="27">
        <v>0</v>
      </c>
      <c r="L1393" s="27">
        <v>0</v>
      </c>
      <c r="M1393" s="27">
        <v>0</v>
      </c>
      <c r="N1393" s="27">
        <v>0</v>
      </c>
      <c r="O1393" s="27">
        <v>0</v>
      </c>
      <c r="P1393" s="27">
        <v>0</v>
      </c>
      <c r="Q1393" s="27">
        <v>0</v>
      </c>
      <c r="R1393" s="27">
        <v>0</v>
      </c>
      <c r="S1393" s="80">
        <v>0</v>
      </c>
      <c r="T1393" s="80">
        <v>0</v>
      </c>
      <c r="U1393" s="80">
        <v>0</v>
      </c>
      <c r="V1393" s="80">
        <v>0.60015038538037246</v>
      </c>
      <c r="W1393" s="80">
        <v>2.43983871381976E-2</v>
      </c>
      <c r="X1393" s="80">
        <v>0</v>
      </c>
      <c r="Y1393" s="80">
        <v>2.9249528440529294E-2</v>
      </c>
      <c r="Z1393" s="80">
        <v>0</v>
      </c>
      <c r="AA1393" s="80">
        <v>0</v>
      </c>
      <c r="AB1393" s="80">
        <v>0</v>
      </c>
      <c r="AC1393" s="80">
        <v>0</v>
      </c>
      <c r="AD1393" s="80">
        <v>0</v>
      </c>
      <c r="AE1393" s="80">
        <v>0</v>
      </c>
      <c r="AF1393" s="80">
        <v>0</v>
      </c>
      <c r="AG1393" s="80"/>
      <c r="AH1393" s="80">
        <v>0</v>
      </c>
      <c r="AI1393" s="80">
        <v>0</v>
      </c>
      <c r="AJ1393" s="80">
        <v>0</v>
      </c>
      <c r="AK1393" s="80">
        <v>0</v>
      </c>
      <c r="AL1393" s="80">
        <v>0</v>
      </c>
      <c r="AM1393" s="80">
        <v>0</v>
      </c>
      <c r="AN1393" s="41" t="s">
        <v>5591</v>
      </c>
      <c r="AO1393" s="41"/>
      <c r="AP1393" s="40" t="str" cm="1">
        <f t="array" ref="AP1393">IFERROR(_xlfn.IFS(
AR1393="MPR ISSUE","PDH",
AR1393="BSS Hardware Issue","BSS",
AR1393="Sites strategiques, MLL, Pylone, etc.","ENVTECH",
AR1393="AKTIVCO DEFAUT GE &amp; POWER Cabinet","AKTIVCO",
AR1393="AKTIVCO Coupure ENEO &amp; Baisse de tension","AKTIVCO GRID ONLY",
AR1393="Coupure ENEO &amp; Baisse de tension","IHS GRID ONLY",
AR1393="Defaut GE &amp; POWER Cabinet","IHS",
AR1393="Sharing","Partners",
AR1393="Sites strategiques &amp; DataCenter","SST &amp; DC",
AR1393="Exclu","Exclu",
AR1393="SAT","SAT",
AR1393="SPARE-ISSUE","SPARE-ISSUE",
AR1393="Fiber CAmtel","TRANS_FO_CAMTEL",
AR1393="Fiber AOF","Fiber AOF",
AR1393="Projet OCM (HUAWEI)","TRAVAUX-HUAWEI",
AR1393="Projet OCM (NOKIA)","TRAVAUX-NOKIA",
AR1393="ACCESS-ISSUE","ACCESS-ISSUE",
AR1393="Projet OCM (ZTE, NOKIA, autres projets)","TRAVAUX OCM",
AR1393="No root CAuse","No root cause",
AR1393="ODU HS","PDH",
AR1393="IP &amp; VLAN","PDH",
AR1393="Warehouse HUAWEI","SPARE-ISSUE",
AR1393="SPARE-HS","SPARE-ISSUE",
AR1393="Power Telco","BSS",AR1393="no impacts","no impacts"
),"")</f>
        <v>IHS</v>
      </c>
      <c r="AQ1393" s="40" t="str" cm="1">
        <f t="array" ref="AQ1393">IFERROR(_xlfn.IFS(
AR1393="MPR ISSUE","TX ISSUE",
AR1393="BSS Hardware Issue","RAN ISSUE",
AR1393="Sites strategiques, MLL, Pylone, etc.","ENVTECH",
AR1393="AKTIVCO DEFAUT GE &amp; POWER Cabinet","POWER ISSUE",
AR1393="AKTIVCO Coupure ENEO &amp; Baisse de tension","POWER ISSUE",
AR1393="Coupure ENEO &amp; Baisse de tension","POWER ISSUE",
AR1393="Defaut GE &amp; POWER Cabinet","POWER ISSUE",
AR1393="Sharing","POWER ISSUE",
AR1393="Sites strategiques &amp; DataCenter","POWER ISSUE",
AR1393="Exclu","Exclu",
AR1393="SAT","TX ISSUE",
AR1393="SPARE-ISSUE","SPARE-ISSUE",
AR1393="Fiber CAmtel","TX ISSUE",
AR1393="Fiber AOF","TX ISSUE",
AR1393="Projet OCM (HUAWEI)","TRAVAUX-HUAWEI",
AR1393="Projet OCM (NOKIA)","TRAVAUX -NOKIA",
AR1393="ACCESS-ISSUE","ACCESS-ISSUE",
AR1393="Projet OCM (ZTE, NOKIA, autres projets)","TRAVAUX OCM",
AR1393="No root CAuse","No root cause",
AR1393="ODU HS","TX ISSUE",
AR1393="IP &amp; VLAN","TX ISSUE",
AR1393="Warehouse HUAWEI","SPARE-ISSUE",
AR1393="SPARE-HS","SPARE-ISSUE",
AR1393="Power Telco","RAN ISSUE",AR1393="no impacts","no impacts"
),"")</f>
        <v>POWER ISSUE</v>
      </c>
      <c r="AR1393" s="59" t="s">
        <v>5329</v>
      </c>
      <c r="AS1393" s="40" t="str" cm="1">
        <f t="array" ref="AS1393">IFERROR(_xlfn.IFS(
AR1393="MPR ISSUE","ACTIVE",
AR1393="BSS Hardware Issue","ACTIVE",
AR1393="Sites strategiques, MLL, Pylone, etc.","PASSIVE",
AR1393="AKTIVCO DEFAUT GE &amp; POWER Cabinet","PASSIVE",
AR1393="AKTIVCO Coupure ENEO &amp; Baisse de tension","PASSIVE",
AR1393="Coupure ENEO &amp; Baisse de tension","PASSIVE",
AR1393="Defaut GE &amp; POWER Cabinet","PASSIVE",
AR1393="Sharing","PASSIVE",
AR1393="Sites strategiques &amp; DataCenter","PASSIVE",
AR1393="Exclu","Exclu",
AR1393="SAT","ACTIVE",
AR1393="SPARE-ISSUE","SPARE-ISSUE",
AR1393="Fiber CAmtel","ACTIVE",
AR1393="Fiber AOF","ACTIVE",
AR1393="Projet OCM (HUAWEI)","PLANNED WORKS",
AR1393="Projet OCM (NOKIA)","PLANNED WORKS",
AR1393="ACCESS-ISSUE","ACCESS-ISSUE",
AR1393="Projet OCM (ZTE, NOKIA, autres projets)","PLANNED WORKS",
AR1393="No root CAuse","No root cause",
AR1393="ODU HS","ACTIVE",
AR1393="IP &amp; VLAN","ACTIVE",
AR1393="Warehouse HUAWEI","SPARE-ISSUE",
AR1393="SPARE-HS","SPARE-ISSUE",
AR1393="Power Telco","ACTIVE", AR1393="no impacts","no impacts"
),"")</f>
        <v>PASSIVE</v>
      </c>
      <c r="AT1393" s="99" t="s">
        <v>6517</v>
      </c>
      <c r="AU1393" s="99" t="s">
        <v>3137</v>
      </c>
      <c r="AW1393" s="17"/>
      <c r="AX1393" s="17" t="s">
        <v>5536</v>
      </c>
      <c r="AY1393" s="17"/>
      <c r="AZ1393" s="17" t="s">
        <v>5536</v>
      </c>
      <c r="BA1393" s="7"/>
      <c r="BB1393" s="9" t="s">
        <v>5641</v>
      </c>
      <c r="BC1393" s="18"/>
      <c r="BD1393" s="18"/>
      <c r="BE1393" s="18"/>
      <c r="BF1393" s="18"/>
      <c r="BG1393" s="18"/>
      <c r="BH1393" s="18"/>
      <c r="BI1393" s="18"/>
      <c r="BJ1393" s="18"/>
      <c r="BK1393" s="18"/>
      <c r="BM1393" s="18"/>
      <c r="BN1393" s="18" t="s">
        <v>6006</v>
      </c>
      <c r="BO1393" s="18"/>
      <c r="BP1393" s="9" t="s">
        <v>5661</v>
      </c>
      <c r="BQ1393" s="14"/>
      <c r="BR1393" s="102" t="s">
        <v>5536</v>
      </c>
      <c r="BS1393" s="14"/>
      <c r="BT1393" s="14"/>
      <c r="BU1393" s="9"/>
      <c r="BV1393" s="9"/>
      <c r="BW1393" s="9"/>
    </row>
    <row r="1394" spans="1:75" x14ac:dyDescent="0.35">
      <c r="A1394" s="1" t="s">
        <v>4014</v>
      </c>
      <c r="B1394" s="8" t="s">
        <v>4015</v>
      </c>
      <c r="C1394" s="3" t="s">
        <v>90</v>
      </c>
      <c r="D1394" s="1"/>
      <c r="E1394" s="1"/>
      <c r="F1394" s="3" t="s">
        <v>90</v>
      </c>
      <c r="G1394" s="1" t="s">
        <v>4014</v>
      </c>
      <c r="H1394" s="28" t="s">
        <v>5601</v>
      </c>
      <c r="I1394" s="27">
        <v>0</v>
      </c>
      <c r="J1394" s="27">
        <v>0</v>
      </c>
      <c r="K1394" s="27">
        <v>0</v>
      </c>
      <c r="L1394" s="27">
        <v>0</v>
      </c>
      <c r="M1394" s="27">
        <v>0</v>
      </c>
      <c r="N1394" s="27">
        <v>0</v>
      </c>
      <c r="O1394" s="27">
        <v>0</v>
      </c>
      <c r="P1394" s="27">
        <v>0</v>
      </c>
      <c r="Q1394" s="27">
        <v>0</v>
      </c>
      <c r="R1394" s="27">
        <v>0</v>
      </c>
      <c r="S1394" s="80">
        <v>0</v>
      </c>
      <c r="T1394" s="80">
        <v>0</v>
      </c>
      <c r="U1394" s="80">
        <v>0</v>
      </c>
      <c r="V1394" s="80">
        <v>2.0867041631353212E-3</v>
      </c>
      <c r="W1394" s="80">
        <v>8.9175391586979538E-4</v>
      </c>
      <c r="X1394" s="80">
        <v>3.1853449874869093E-2</v>
      </c>
      <c r="Y1394" s="80">
        <v>2.4915604409402083E-2</v>
      </c>
      <c r="Z1394" s="80">
        <v>0</v>
      </c>
      <c r="AA1394" s="80">
        <v>0</v>
      </c>
      <c r="AB1394" s="80">
        <v>0</v>
      </c>
      <c r="AC1394" s="80">
        <v>0</v>
      </c>
      <c r="AD1394" s="80">
        <v>0</v>
      </c>
      <c r="AE1394" s="80">
        <v>0</v>
      </c>
      <c r="AF1394" s="80">
        <v>0</v>
      </c>
      <c r="AG1394" s="80"/>
      <c r="AH1394" s="80">
        <v>0</v>
      </c>
      <c r="AI1394" s="80">
        <v>0</v>
      </c>
      <c r="AJ1394" s="80">
        <v>0</v>
      </c>
      <c r="AK1394" s="80">
        <v>0</v>
      </c>
      <c r="AL1394" s="80">
        <v>0</v>
      </c>
      <c r="AM1394" s="80">
        <v>0</v>
      </c>
      <c r="AN1394" s="41" t="s">
        <v>5558</v>
      </c>
      <c r="AO1394" s="41"/>
      <c r="AP1394" s="40" t="str" cm="1">
        <f t="array" ref="AP1394">IFERROR(_xlfn.IFS(
AR1394="MPR ISSUE","PDH",
AR1394="BSS Hardware Issue","BSS",
AR1394="Sites strategiques, MLL, Pylone, etc.","ENVTECH",
AR1394="AKTIVCO DEFAUT GE &amp; POWER Cabinet","AKTIVCO",
AR1394="AKTIVCO Coupure ENEO &amp; Baisse de tension","AKTIVCO GRID ONLY",
AR1394="Coupure ENEO &amp; Baisse de tension","IHS GRID ONLY",
AR1394="Defaut GE &amp; POWER Cabinet","IHS",
AR1394="Sharing","Partners",
AR1394="Sites strategiques &amp; DataCenter","SST &amp; DC",
AR1394="Exclu","Exclu",
AR1394="SAT","SAT",
AR1394="SPARE-ISSUE","SPARE-ISSUE",
AR1394="Fiber CAmtel","TRANS_FO_CAMTEL",
AR1394="Fiber AOF","Fiber AOF",
AR1394="Projet OCM (HUAWEI)","TRAVAUX-HUAWEI",
AR1394="Projet OCM (NOKIA)","TRAVAUX-NOKIA",
AR1394="ACCESS-ISSUE","ACCESS-ISSUE",
AR1394="Projet OCM (ZTE, NOKIA, autres projets)","TRAVAUX OCM",
AR1394="No root CAuse","No root cause",
AR1394="ODU HS","PDH",
AR1394="IP &amp; VLAN","PDH",
AR1394="Warehouse HUAWEI","SPARE-ISSUE",
AR1394="SPARE-HS","SPARE-ISSUE",
AR1394="Power Telco","BSS",AR1394="no impacts","no impacts"
),"")</f>
        <v>No root cause</v>
      </c>
      <c r="AQ1394" s="40" t="str" cm="1">
        <f t="array" ref="AQ1394">IFERROR(_xlfn.IFS(
AR1394="MPR ISSUE","TX ISSUE",
AR1394="BSS Hardware Issue","RAN ISSUE",
AR1394="Sites strategiques, MLL, Pylone, etc.","ENVTECH",
AR1394="AKTIVCO DEFAUT GE &amp; POWER Cabinet","POWER ISSUE",
AR1394="AKTIVCO Coupure ENEO &amp; Baisse de tension","POWER ISSUE",
AR1394="Coupure ENEO &amp; Baisse de tension","POWER ISSUE",
AR1394="Defaut GE &amp; POWER Cabinet","POWER ISSUE",
AR1394="Sharing","POWER ISSUE",
AR1394="Sites strategiques &amp; DataCenter","POWER ISSUE",
AR1394="Exclu","Exclu",
AR1394="SAT","TX ISSUE",
AR1394="SPARE-ISSUE","SPARE-ISSUE",
AR1394="Fiber CAmtel","TX ISSUE",
AR1394="Fiber AOF","TX ISSUE",
AR1394="Projet OCM (HUAWEI)","TRAVAUX-HUAWEI",
AR1394="Projet OCM (NOKIA)","TRAVAUX -NOKIA",
AR1394="ACCESS-ISSUE","ACCESS-ISSUE",
AR1394="Projet OCM (ZTE, NOKIA, autres projets)","TRAVAUX OCM",
AR1394="No root CAuse","No root cause",
AR1394="ODU HS","TX ISSUE",
AR1394="IP &amp; VLAN","TX ISSUE",
AR1394="Warehouse HUAWEI","SPARE-ISSUE",
AR1394="SPARE-HS","SPARE-ISSUE",
AR1394="Power Telco","RAN ISSUE",AR1394="no impacts","no impacts"
),"")</f>
        <v>No root cause</v>
      </c>
      <c r="AR1394" s="59" t="s">
        <v>5343</v>
      </c>
      <c r="AS1394" s="40" t="str" cm="1">
        <f t="array" ref="AS1394">IFERROR(_xlfn.IFS(
AR1394="MPR ISSUE","ACTIVE",
AR1394="BSS Hardware Issue","ACTIVE",
AR1394="Sites strategiques, MLL, Pylone, etc.","PASSIVE",
AR1394="AKTIVCO DEFAUT GE &amp; POWER Cabinet","PASSIVE",
AR1394="AKTIVCO Coupure ENEO &amp; Baisse de tension","PASSIVE",
AR1394="Coupure ENEO &amp; Baisse de tension","PASSIVE",
AR1394="Defaut GE &amp; POWER Cabinet","PASSIVE",
AR1394="Sharing","PASSIVE",
AR1394="Sites strategiques &amp; DataCenter","PASSIVE",
AR1394="Exclu","Exclu",
AR1394="SAT","ACTIVE",
AR1394="SPARE-ISSUE","SPARE-ISSUE",
AR1394="Fiber CAmtel","ACTIVE",
AR1394="Fiber AOF","ACTIVE",
AR1394="Projet OCM (HUAWEI)","PLANNED WORKS",
AR1394="Projet OCM (NOKIA)","PLANNED WORKS",
AR1394="ACCESS-ISSUE","ACCESS-ISSUE",
AR1394="Projet OCM (ZTE, NOKIA, autres projets)","PLANNED WORKS",
AR1394="No root CAuse","No root cause",
AR1394="ODU HS","ACTIVE",
AR1394="IP &amp; VLAN","ACTIVE",
AR1394="Warehouse HUAWEI","SPARE-ISSUE",
AR1394="SPARE-HS","SPARE-ISSUE",
AR1394="Power Telco","ACTIVE", AR1394="no impacts","no impacts"
),"")</f>
        <v>No root cause</v>
      </c>
      <c r="AT1394" s="99" t="s">
        <v>5661</v>
      </c>
      <c r="AU1394" s="99" t="s">
        <v>4015</v>
      </c>
      <c r="AW1394" s="17"/>
      <c r="AX1394" s="17" t="s">
        <v>5536</v>
      </c>
      <c r="AY1394" s="17"/>
      <c r="AZ1394" s="17" t="s">
        <v>5536</v>
      </c>
      <c r="BA1394" s="7"/>
      <c r="BC1394" s="18"/>
      <c r="BD1394" s="18"/>
      <c r="BE1394" s="18"/>
      <c r="BF1394" s="18"/>
      <c r="BG1394" s="18"/>
      <c r="BH1394" s="18"/>
      <c r="BI1394" s="18"/>
      <c r="BJ1394" s="18"/>
      <c r="BK1394" s="18"/>
      <c r="BM1394" s="18"/>
      <c r="BN1394" s="18"/>
      <c r="BO1394" s="18"/>
      <c r="BP1394" s="9" t="s">
        <v>5661</v>
      </c>
      <c r="BQ1394" s="14"/>
      <c r="BR1394" s="102" t="s">
        <v>5536</v>
      </c>
      <c r="BS1394" s="14"/>
      <c r="BT1394" s="14"/>
      <c r="BU1394" s="9"/>
      <c r="BV1394" s="9"/>
      <c r="BW1394" s="9"/>
    </row>
    <row r="1395" spans="1:75" x14ac:dyDescent="0.35">
      <c r="A1395" s="1" t="s">
        <v>2858</v>
      </c>
      <c r="B1395" s="8" t="s">
        <v>2859</v>
      </c>
      <c r="C1395" s="3" t="s">
        <v>102</v>
      </c>
      <c r="D1395" s="1" t="s">
        <v>11</v>
      </c>
      <c r="E1395" s="1" t="s">
        <v>12</v>
      </c>
      <c r="F1395" s="3" t="s">
        <v>102</v>
      </c>
      <c r="G1395" s="1" t="s">
        <v>2860</v>
      </c>
      <c r="H1395" s="28" t="s">
        <v>5601</v>
      </c>
      <c r="I1395" s="27">
        <v>0</v>
      </c>
      <c r="J1395" s="27">
        <v>0</v>
      </c>
      <c r="K1395" s="27">
        <v>0</v>
      </c>
      <c r="L1395" s="27">
        <v>0</v>
      </c>
      <c r="M1395" s="27">
        <v>0</v>
      </c>
      <c r="N1395" s="27">
        <v>0</v>
      </c>
      <c r="O1395" s="27">
        <v>0</v>
      </c>
      <c r="P1395" s="27">
        <v>0</v>
      </c>
      <c r="Q1395" s="27">
        <v>0</v>
      </c>
      <c r="R1395" s="27">
        <v>0</v>
      </c>
      <c r="S1395" s="80">
        <v>0</v>
      </c>
      <c r="T1395" s="80">
        <v>0</v>
      </c>
      <c r="U1395" s="80">
        <v>0</v>
      </c>
      <c r="V1395" s="80">
        <v>0.81456369691210584</v>
      </c>
      <c r="W1395" s="80">
        <v>0</v>
      </c>
      <c r="X1395" s="80">
        <v>0</v>
      </c>
      <c r="Y1395" s="80">
        <v>2.471941854791072E-2</v>
      </c>
      <c r="Z1395" s="80">
        <v>0</v>
      </c>
      <c r="AA1395" s="80">
        <v>0</v>
      </c>
      <c r="AB1395" s="80">
        <v>0</v>
      </c>
      <c r="AC1395" s="80">
        <v>0</v>
      </c>
      <c r="AD1395" s="80">
        <v>0</v>
      </c>
      <c r="AE1395" s="80">
        <v>0</v>
      </c>
      <c r="AF1395" s="80">
        <v>0</v>
      </c>
      <c r="AG1395" s="80"/>
      <c r="AH1395" s="80">
        <v>0</v>
      </c>
      <c r="AI1395" s="80">
        <v>0</v>
      </c>
      <c r="AJ1395" s="80">
        <v>0</v>
      </c>
      <c r="AK1395" s="80">
        <v>0</v>
      </c>
      <c r="AL1395" s="80">
        <v>0</v>
      </c>
      <c r="AM1395" s="80">
        <v>0</v>
      </c>
      <c r="AN1395" s="41" t="s">
        <v>5558</v>
      </c>
      <c r="AO1395" s="41"/>
      <c r="AP1395" s="40" t="str" cm="1">
        <f t="array" ref="AP1395">IFERROR(_xlfn.IFS(
AR1395="MPR ISSUE","PDH",
AR1395="BSS Hardware Issue","BSS",
AR1395="Sites strategiques, MLL, Pylone, etc.","ENVTECH",
AR1395="AKTIVCO DEFAUT GE &amp; POWER Cabinet","AKTIVCO",
AR1395="AKTIVCO Coupure ENEO &amp; Baisse de tension","AKTIVCO GRID ONLY",
AR1395="Coupure ENEO &amp; Baisse de tension","IHS GRID ONLY",
AR1395="Defaut GE &amp; POWER Cabinet","IHS",
AR1395="Sharing","Partners",
AR1395="Sites strategiques &amp; DataCenter","SST &amp; DC",
AR1395="Exclu","Exclu",
AR1395="SAT","SAT",
AR1395="SPARE-ISSUE","SPARE-ISSUE",
AR1395="Fiber CAmtel","TRANS_FO_CAMTEL",
AR1395="Fiber AOF","Fiber AOF",
AR1395="Projet OCM (HUAWEI)","TRAVAUX-HUAWEI",
AR1395="Projet OCM (NOKIA)","TRAVAUX-NOKIA",
AR1395="ACCESS-ISSUE","ACCESS-ISSUE",
AR1395="Projet OCM (ZTE, NOKIA, autres projets)","TRAVAUX OCM",
AR1395="No root CAuse","No root cause",
AR1395="ODU HS","PDH",
AR1395="IP &amp; VLAN","PDH",
AR1395="Warehouse HUAWEI","SPARE-ISSUE",
AR1395="SPARE-HS","SPARE-ISSUE",
AR1395="Power Telco","BSS",AR1395="no impacts","no impacts"
),"")</f>
        <v>No root cause</v>
      </c>
      <c r="AQ1395" s="40" t="str" cm="1">
        <f t="array" ref="AQ1395">IFERROR(_xlfn.IFS(
AR1395="MPR ISSUE","TX ISSUE",
AR1395="BSS Hardware Issue","RAN ISSUE",
AR1395="Sites strategiques, MLL, Pylone, etc.","ENVTECH",
AR1395="AKTIVCO DEFAUT GE &amp; POWER Cabinet","POWER ISSUE",
AR1395="AKTIVCO Coupure ENEO &amp; Baisse de tension","POWER ISSUE",
AR1395="Coupure ENEO &amp; Baisse de tension","POWER ISSUE",
AR1395="Defaut GE &amp; POWER Cabinet","POWER ISSUE",
AR1395="Sharing","POWER ISSUE",
AR1395="Sites strategiques &amp; DataCenter","POWER ISSUE",
AR1395="Exclu","Exclu",
AR1395="SAT","TX ISSUE",
AR1395="SPARE-ISSUE","SPARE-ISSUE",
AR1395="Fiber CAmtel","TX ISSUE",
AR1395="Fiber AOF","TX ISSUE",
AR1395="Projet OCM (HUAWEI)","TRAVAUX-HUAWEI",
AR1395="Projet OCM (NOKIA)","TRAVAUX -NOKIA",
AR1395="ACCESS-ISSUE","ACCESS-ISSUE",
AR1395="Projet OCM (ZTE, NOKIA, autres projets)","TRAVAUX OCM",
AR1395="No root CAuse","No root cause",
AR1395="ODU HS","TX ISSUE",
AR1395="IP &amp; VLAN","TX ISSUE",
AR1395="Warehouse HUAWEI","SPARE-ISSUE",
AR1395="SPARE-HS","SPARE-ISSUE",
AR1395="Power Telco","RAN ISSUE",AR1395="no impacts","no impacts"
),"")</f>
        <v>No root cause</v>
      </c>
      <c r="AR1395" s="59" t="s">
        <v>5343</v>
      </c>
      <c r="AS1395" s="40" t="str" cm="1">
        <f t="array" ref="AS1395">IFERROR(_xlfn.IFS(
AR1395="MPR ISSUE","ACTIVE",
AR1395="BSS Hardware Issue","ACTIVE",
AR1395="Sites strategiques, MLL, Pylone, etc.","PASSIVE",
AR1395="AKTIVCO DEFAUT GE &amp; POWER Cabinet","PASSIVE",
AR1395="AKTIVCO Coupure ENEO &amp; Baisse de tension","PASSIVE",
AR1395="Coupure ENEO &amp; Baisse de tension","PASSIVE",
AR1395="Defaut GE &amp; POWER Cabinet","PASSIVE",
AR1395="Sharing","PASSIVE",
AR1395="Sites strategiques &amp; DataCenter","PASSIVE",
AR1395="Exclu","Exclu",
AR1395="SAT","ACTIVE",
AR1395="SPARE-ISSUE","SPARE-ISSUE",
AR1395="Fiber CAmtel","ACTIVE",
AR1395="Fiber AOF","ACTIVE",
AR1395="Projet OCM (HUAWEI)","PLANNED WORKS",
AR1395="Projet OCM (NOKIA)","PLANNED WORKS",
AR1395="ACCESS-ISSUE","ACCESS-ISSUE",
AR1395="Projet OCM (ZTE, NOKIA, autres projets)","PLANNED WORKS",
AR1395="No root CAuse","No root cause",
AR1395="ODU HS","ACTIVE",
AR1395="IP &amp; VLAN","ACTIVE",
AR1395="Warehouse HUAWEI","SPARE-ISSUE",
AR1395="SPARE-HS","SPARE-ISSUE",
AR1395="Power Telco","ACTIVE", AR1395="no impacts","no impacts"
),"")</f>
        <v>No root cause</v>
      </c>
      <c r="AT1395" s="99" t="s">
        <v>5661</v>
      </c>
      <c r="AU1395" s="99" t="s">
        <v>2859</v>
      </c>
      <c r="AW1395" s="17"/>
      <c r="AX1395" s="17" t="s">
        <v>5536</v>
      </c>
      <c r="AY1395" s="17"/>
      <c r="AZ1395" s="17" t="s">
        <v>5536</v>
      </c>
      <c r="BA1395" s="7"/>
      <c r="BC1395" s="18"/>
      <c r="BD1395" s="18"/>
      <c r="BE1395" s="18"/>
      <c r="BF1395" s="18"/>
      <c r="BG1395" s="18"/>
      <c r="BH1395" s="18"/>
      <c r="BI1395" s="18"/>
      <c r="BJ1395" s="18"/>
      <c r="BK1395" s="18"/>
      <c r="BM1395" s="18"/>
      <c r="BN1395" s="18"/>
      <c r="BO1395" s="18"/>
      <c r="BP1395" s="9" t="s">
        <v>5661</v>
      </c>
      <c r="BQ1395" s="14"/>
      <c r="BR1395" s="102" t="s">
        <v>5536</v>
      </c>
      <c r="BS1395" s="14"/>
      <c r="BT1395" s="14"/>
      <c r="BU1395" s="9"/>
      <c r="BV1395" s="9"/>
      <c r="BW1395" s="9"/>
    </row>
    <row r="1396" spans="1:75" x14ac:dyDescent="0.35">
      <c r="A1396" s="1" t="s">
        <v>5011</v>
      </c>
      <c r="B1396" s="8" t="s">
        <v>5012</v>
      </c>
      <c r="C1396" s="3" t="s">
        <v>38</v>
      </c>
      <c r="D1396" s="1" t="s">
        <v>11</v>
      </c>
      <c r="E1396" s="1" t="s">
        <v>145</v>
      </c>
      <c r="F1396" s="3" t="s">
        <v>37</v>
      </c>
      <c r="G1396" s="1" t="s">
        <v>38</v>
      </c>
      <c r="H1396" s="30" t="s">
        <v>5587</v>
      </c>
      <c r="I1396" s="27">
        <v>0</v>
      </c>
      <c r="J1396" s="27">
        <v>0</v>
      </c>
      <c r="K1396" s="27">
        <v>0</v>
      </c>
      <c r="L1396" s="27">
        <v>0.22857436371574583</v>
      </c>
      <c r="M1396" s="27">
        <v>0</v>
      </c>
      <c r="N1396" s="27">
        <v>0</v>
      </c>
      <c r="O1396" s="27">
        <v>0</v>
      </c>
      <c r="P1396" s="27">
        <v>0</v>
      </c>
      <c r="Q1396" s="27">
        <v>4.0503462858806107E-2</v>
      </c>
      <c r="R1396" s="27">
        <v>2.099188717957513E-2</v>
      </c>
      <c r="S1396" s="80">
        <v>3.7988716816053238E-2</v>
      </c>
      <c r="T1396" s="80">
        <v>4.0556968093758312E-2</v>
      </c>
      <c r="U1396" s="80">
        <v>0.15527219183124921</v>
      </c>
      <c r="V1396" s="80">
        <v>1.7745902925808851E-2</v>
      </c>
      <c r="W1396" s="80">
        <v>4.0556968093758312E-2</v>
      </c>
      <c r="X1396" s="80">
        <v>0</v>
      </c>
      <c r="Y1396" s="80">
        <v>2.4380552059880309E-2</v>
      </c>
      <c r="Z1396" s="80">
        <v>4.5835972924924331</v>
      </c>
      <c r="AA1396" s="80">
        <v>0</v>
      </c>
      <c r="AB1396" s="80">
        <v>0</v>
      </c>
      <c r="AC1396" s="80">
        <v>0</v>
      </c>
      <c r="AD1396" s="80">
        <v>0</v>
      </c>
      <c r="AE1396" s="80">
        <v>0</v>
      </c>
      <c r="AF1396" s="80">
        <v>0</v>
      </c>
      <c r="AG1396" s="80"/>
      <c r="AH1396" s="80">
        <v>0</v>
      </c>
      <c r="AI1396" s="80">
        <v>0</v>
      </c>
      <c r="AJ1396" s="80">
        <v>0</v>
      </c>
      <c r="AK1396" s="80">
        <v>0</v>
      </c>
      <c r="AL1396" s="80">
        <v>0</v>
      </c>
      <c r="AM1396" s="80">
        <v>0</v>
      </c>
      <c r="AN1396" s="41" t="s">
        <v>5558</v>
      </c>
      <c r="AO1396" s="41"/>
      <c r="AP1396" s="40" t="str" cm="1">
        <f t="array" ref="AP1396">IFERROR(_xlfn.IFS(
AR1396="MPR ISSUE","PDH",
AR1396="BSS Hardware Issue","BSS",
AR1396="Sites strategiques, MLL, Pylone, etc.","ENVTECH",
AR1396="AKTIVCO DEFAUT GE &amp; POWER Cabinet","AKTIVCO",
AR1396="AKTIVCO Coupure ENEO &amp; Baisse de tension","AKTIVCO GRID ONLY",
AR1396="Coupure ENEO &amp; Baisse de tension","IHS GRID ONLY",
AR1396="Defaut GE &amp; POWER Cabinet","IHS",
AR1396="Sharing","Partners",
AR1396="Sites strategiques &amp; DataCenter","SST &amp; DC",
AR1396="Exclu","Exclu",
AR1396="SAT","SAT",
AR1396="SPARE-ISSUE","SPARE-ISSUE",
AR1396="Fiber CAmtel","TRANS_FO_CAMTEL",
AR1396="Fiber AOF","Fiber AOF",
AR1396="Projet OCM (HUAWEI)","TRAVAUX-HUAWEI",
AR1396="Projet OCM (NOKIA)","TRAVAUX-NOKIA",
AR1396="ACCESS-ISSUE","ACCESS-ISSUE",
AR1396="Projet OCM (ZTE, NOKIA, autres projets)","TRAVAUX OCM",
AR1396="No root CAuse","No root cause",
AR1396="ODU HS","PDH",
AR1396="IP &amp; VLAN","PDH",
AR1396="Warehouse HUAWEI","SPARE-ISSUE",
AR1396="SPARE-HS","SPARE-ISSUE",
AR1396="Power Telco","BSS",AR1396="no impacts","no impacts"
),"")</f>
        <v>No root cause</v>
      </c>
      <c r="AQ1396" s="40" t="str" cm="1">
        <f t="array" ref="AQ1396">IFERROR(_xlfn.IFS(
AR1396="MPR ISSUE","TX ISSUE",
AR1396="BSS Hardware Issue","RAN ISSUE",
AR1396="Sites strategiques, MLL, Pylone, etc.","ENVTECH",
AR1396="AKTIVCO DEFAUT GE &amp; POWER Cabinet","POWER ISSUE",
AR1396="AKTIVCO Coupure ENEO &amp; Baisse de tension","POWER ISSUE",
AR1396="Coupure ENEO &amp; Baisse de tension","POWER ISSUE",
AR1396="Defaut GE &amp; POWER Cabinet","POWER ISSUE",
AR1396="Sharing","POWER ISSUE",
AR1396="Sites strategiques &amp; DataCenter","POWER ISSUE",
AR1396="Exclu","Exclu",
AR1396="SAT","TX ISSUE",
AR1396="SPARE-ISSUE","SPARE-ISSUE",
AR1396="Fiber CAmtel","TX ISSUE",
AR1396="Fiber AOF","TX ISSUE",
AR1396="Projet OCM (HUAWEI)","TRAVAUX-HUAWEI",
AR1396="Projet OCM (NOKIA)","TRAVAUX -NOKIA",
AR1396="ACCESS-ISSUE","ACCESS-ISSUE",
AR1396="Projet OCM (ZTE, NOKIA, autres projets)","TRAVAUX OCM",
AR1396="No root CAuse","No root cause",
AR1396="ODU HS","TX ISSUE",
AR1396="IP &amp; VLAN","TX ISSUE",
AR1396="Warehouse HUAWEI","SPARE-ISSUE",
AR1396="SPARE-HS","SPARE-ISSUE",
AR1396="Power Telco","RAN ISSUE",AR1396="no impacts","no impacts"
),"")</f>
        <v>No root cause</v>
      </c>
      <c r="AR1396" s="59" t="s">
        <v>5343</v>
      </c>
      <c r="AS1396" s="40" t="str" cm="1">
        <f t="array" ref="AS1396">IFERROR(_xlfn.IFS(
AR1396="MPR ISSUE","ACTIVE",
AR1396="BSS Hardware Issue","ACTIVE",
AR1396="Sites strategiques, MLL, Pylone, etc.","PASSIVE",
AR1396="AKTIVCO DEFAUT GE &amp; POWER Cabinet","PASSIVE",
AR1396="AKTIVCO Coupure ENEO &amp; Baisse de tension","PASSIVE",
AR1396="Coupure ENEO &amp; Baisse de tension","PASSIVE",
AR1396="Defaut GE &amp; POWER Cabinet","PASSIVE",
AR1396="Sharing","PASSIVE",
AR1396="Sites strategiques &amp; DataCenter","PASSIVE",
AR1396="Exclu","Exclu",
AR1396="SAT","ACTIVE",
AR1396="SPARE-ISSUE","SPARE-ISSUE",
AR1396="Fiber CAmtel","ACTIVE",
AR1396="Fiber AOF","ACTIVE",
AR1396="Projet OCM (HUAWEI)","PLANNED WORKS",
AR1396="Projet OCM (NOKIA)","PLANNED WORKS",
AR1396="ACCESS-ISSUE","ACCESS-ISSUE",
AR1396="Projet OCM (ZTE, NOKIA, autres projets)","PLANNED WORKS",
AR1396="No root CAuse","No root cause",
AR1396="ODU HS","ACTIVE",
AR1396="IP &amp; VLAN","ACTIVE",
AR1396="Warehouse HUAWEI","SPARE-ISSUE",
AR1396="SPARE-HS","SPARE-ISSUE",
AR1396="Power Telco","ACTIVE", AR1396="no impacts","no impacts"
),"")</f>
        <v>No root cause</v>
      </c>
      <c r="AT1396" s="99" t="s">
        <v>5661</v>
      </c>
      <c r="AU1396" s="99" t="s">
        <v>5012</v>
      </c>
      <c r="AW1396" s="17"/>
      <c r="AX1396" s="17" t="s">
        <v>5536</v>
      </c>
      <c r="AY1396" s="17"/>
      <c r="AZ1396" s="17" t="s">
        <v>5536</v>
      </c>
      <c r="BA1396" s="7"/>
      <c r="BC1396" s="18"/>
      <c r="BD1396" s="18"/>
      <c r="BE1396" s="18"/>
      <c r="BF1396" s="18"/>
      <c r="BG1396" s="18"/>
      <c r="BH1396" s="18"/>
      <c r="BI1396" s="18"/>
      <c r="BJ1396" s="18"/>
      <c r="BK1396" s="18"/>
      <c r="BM1396" s="18"/>
      <c r="BN1396" s="18"/>
      <c r="BO1396" s="18"/>
      <c r="BP1396" s="9" t="s">
        <v>5661</v>
      </c>
      <c r="BQ1396" s="14"/>
      <c r="BR1396" s="102" t="s">
        <v>5536</v>
      </c>
      <c r="BS1396" s="14"/>
      <c r="BT1396" s="14"/>
      <c r="BU1396" s="9"/>
      <c r="BV1396" s="9"/>
      <c r="BW1396" s="9"/>
    </row>
    <row r="1397" spans="1:75" x14ac:dyDescent="0.35">
      <c r="A1397" s="2" t="s">
        <v>5284</v>
      </c>
      <c r="B1397" s="8" t="s">
        <v>5285</v>
      </c>
      <c r="C1397" s="3" t="s">
        <v>13</v>
      </c>
      <c r="D1397" s="1" t="s">
        <v>11</v>
      </c>
      <c r="E1397" s="1" t="s">
        <v>96</v>
      </c>
      <c r="F1397" s="3" t="s">
        <v>13</v>
      </c>
      <c r="G1397" s="1" t="s">
        <v>5284</v>
      </c>
      <c r="H1397" s="28" t="s">
        <v>5601</v>
      </c>
      <c r="I1397" s="27">
        <v>0</v>
      </c>
      <c r="J1397" s="27">
        <v>0</v>
      </c>
      <c r="K1397" s="27">
        <v>0</v>
      </c>
      <c r="L1397" s="27">
        <v>0</v>
      </c>
      <c r="M1397" s="27">
        <v>0</v>
      </c>
      <c r="N1397" s="27">
        <v>0</v>
      </c>
      <c r="O1397" s="27">
        <v>0</v>
      </c>
      <c r="P1397" s="27">
        <v>0</v>
      </c>
      <c r="Q1397" s="27">
        <v>0</v>
      </c>
      <c r="R1397" s="27">
        <v>0</v>
      </c>
      <c r="S1397" s="80">
        <v>0</v>
      </c>
      <c r="T1397" s="80">
        <v>0</v>
      </c>
      <c r="U1397" s="80">
        <v>0</v>
      </c>
      <c r="V1397" s="80">
        <v>0</v>
      </c>
      <c r="W1397" s="80">
        <v>0</v>
      </c>
      <c r="X1397" s="80">
        <v>0.10237334954185251</v>
      </c>
      <c r="Y1397" s="80">
        <v>2.0474669908370501E-2</v>
      </c>
      <c r="Z1397" s="80">
        <v>0</v>
      </c>
      <c r="AA1397" s="80">
        <v>0</v>
      </c>
      <c r="AB1397" s="80">
        <v>0</v>
      </c>
      <c r="AC1397" s="80">
        <v>0</v>
      </c>
      <c r="AD1397" s="80">
        <v>0</v>
      </c>
      <c r="AE1397" s="80">
        <v>0</v>
      </c>
      <c r="AF1397" s="80">
        <v>0</v>
      </c>
      <c r="AG1397" s="80"/>
      <c r="AH1397" s="80">
        <v>0</v>
      </c>
      <c r="AI1397" s="80">
        <v>0</v>
      </c>
      <c r="AJ1397" s="80">
        <v>0</v>
      </c>
      <c r="AK1397" s="80">
        <v>0</v>
      </c>
      <c r="AL1397" s="80">
        <v>0</v>
      </c>
      <c r="AM1397" s="80">
        <v>0</v>
      </c>
      <c r="AN1397" s="41" t="s">
        <v>5558</v>
      </c>
      <c r="AO1397" s="41"/>
      <c r="AP1397" s="40" t="str" cm="1">
        <f t="array" ref="AP1397">IFERROR(_xlfn.IFS(
AR1397="MPR ISSUE","PDH",
AR1397="BSS Hardware Issue","BSS",
AR1397="Sites strategiques, MLL, Pylone, etc.","ENVTECH",
AR1397="AKTIVCO DEFAUT GE &amp; POWER Cabinet","AKTIVCO",
AR1397="AKTIVCO Coupure ENEO &amp; Baisse de tension","AKTIVCO GRID ONLY",
AR1397="Coupure ENEO &amp; Baisse de tension","IHS GRID ONLY",
AR1397="Defaut GE &amp; POWER Cabinet","IHS",
AR1397="Sharing","Partners",
AR1397="Sites strategiques &amp; DataCenter","SST &amp; DC",
AR1397="Exclu","Exclu",
AR1397="SAT","SAT",
AR1397="SPARE-ISSUE","SPARE-ISSUE",
AR1397="Fiber CAmtel","TRANS_FO_CAMTEL",
AR1397="Fiber AOF","Fiber AOF",
AR1397="Projet OCM (HUAWEI)","TRAVAUX-HUAWEI",
AR1397="Projet OCM (NOKIA)","TRAVAUX-NOKIA",
AR1397="ACCESS-ISSUE","ACCESS-ISSUE",
AR1397="Projet OCM (ZTE, NOKIA, autres projets)","TRAVAUX OCM",
AR1397="No root CAuse","No root cause",
AR1397="ODU HS","PDH",
AR1397="IP &amp; VLAN","PDH",
AR1397="Warehouse HUAWEI","SPARE-ISSUE",
AR1397="SPARE-HS","SPARE-ISSUE",
AR1397="Power Telco","BSS",AR1397="no impacts","no impacts"
),"")</f>
        <v>No root cause</v>
      </c>
      <c r="AQ1397" s="40" t="str" cm="1">
        <f t="array" ref="AQ1397">IFERROR(_xlfn.IFS(
AR1397="MPR ISSUE","TX ISSUE",
AR1397="BSS Hardware Issue","RAN ISSUE",
AR1397="Sites strategiques, MLL, Pylone, etc.","ENVTECH",
AR1397="AKTIVCO DEFAUT GE &amp; POWER Cabinet","POWER ISSUE",
AR1397="AKTIVCO Coupure ENEO &amp; Baisse de tension","POWER ISSUE",
AR1397="Coupure ENEO &amp; Baisse de tension","POWER ISSUE",
AR1397="Defaut GE &amp; POWER Cabinet","POWER ISSUE",
AR1397="Sharing","POWER ISSUE",
AR1397="Sites strategiques &amp; DataCenter","POWER ISSUE",
AR1397="Exclu","Exclu",
AR1397="SAT","TX ISSUE",
AR1397="SPARE-ISSUE","SPARE-ISSUE",
AR1397="Fiber CAmtel","TX ISSUE",
AR1397="Fiber AOF","TX ISSUE",
AR1397="Projet OCM (HUAWEI)","TRAVAUX-HUAWEI",
AR1397="Projet OCM (NOKIA)","TRAVAUX -NOKIA",
AR1397="ACCESS-ISSUE","ACCESS-ISSUE",
AR1397="Projet OCM (ZTE, NOKIA, autres projets)","TRAVAUX OCM",
AR1397="No root CAuse","No root cause",
AR1397="ODU HS","TX ISSUE",
AR1397="IP &amp; VLAN","TX ISSUE",
AR1397="Warehouse HUAWEI","SPARE-ISSUE",
AR1397="SPARE-HS","SPARE-ISSUE",
AR1397="Power Telco","RAN ISSUE",AR1397="no impacts","no impacts"
),"")</f>
        <v>No root cause</v>
      </c>
      <c r="AR1397" s="59" t="s">
        <v>5343</v>
      </c>
      <c r="AS1397" s="40" t="str" cm="1">
        <f t="array" ref="AS1397">IFERROR(_xlfn.IFS(
AR1397="MPR ISSUE","ACTIVE",
AR1397="BSS Hardware Issue","ACTIVE",
AR1397="Sites strategiques, MLL, Pylone, etc.","PASSIVE",
AR1397="AKTIVCO DEFAUT GE &amp; POWER Cabinet","PASSIVE",
AR1397="AKTIVCO Coupure ENEO &amp; Baisse de tension","PASSIVE",
AR1397="Coupure ENEO &amp; Baisse de tension","PASSIVE",
AR1397="Defaut GE &amp; POWER Cabinet","PASSIVE",
AR1397="Sharing","PASSIVE",
AR1397="Sites strategiques &amp; DataCenter","PASSIVE",
AR1397="Exclu","Exclu",
AR1397="SAT","ACTIVE",
AR1397="SPARE-ISSUE","SPARE-ISSUE",
AR1397="Fiber CAmtel","ACTIVE",
AR1397="Fiber AOF","ACTIVE",
AR1397="Projet OCM (HUAWEI)","PLANNED WORKS",
AR1397="Projet OCM (NOKIA)","PLANNED WORKS",
AR1397="ACCESS-ISSUE","ACCESS-ISSUE",
AR1397="Projet OCM (ZTE, NOKIA, autres projets)","PLANNED WORKS",
AR1397="No root CAuse","No root cause",
AR1397="ODU HS","ACTIVE",
AR1397="IP &amp; VLAN","ACTIVE",
AR1397="Warehouse HUAWEI","SPARE-ISSUE",
AR1397="SPARE-HS","SPARE-ISSUE",
AR1397="Power Telco","ACTIVE", AR1397="no impacts","no impacts"
),"")</f>
        <v>No root cause</v>
      </c>
      <c r="AT1397" s="99" t="s">
        <v>5661</v>
      </c>
      <c r="AU1397" s="99" t="s">
        <v>5285</v>
      </c>
      <c r="AW1397" s="17"/>
      <c r="AX1397" s="17" t="s">
        <v>5536</v>
      </c>
      <c r="AY1397" s="17"/>
      <c r="AZ1397" s="17" t="s">
        <v>5536</v>
      </c>
      <c r="BA1397" s="7"/>
      <c r="BC1397" s="18"/>
      <c r="BD1397" s="18"/>
      <c r="BE1397" s="18"/>
      <c r="BF1397" s="18"/>
      <c r="BG1397" s="18"/>
      <c r="BH1397" s="18"/>
      <c r="BI1397" s="18"/>
      <c r="BJ1397" s="18"/>
      <c r="BK1397" s="18"/>
      <c r="BM1397" s="18"/>
      <c r="BN1397" s="18"/>
      <c r="BO1397" s="18"/>
      <c r="BP1397" s="9" t="s">
        <v>5661</v>
      </c>
      <c r="BQ1397" s="14"/>
      <c r="BR1397" s="102" t="s">
        <v>5536</v>
      </c>
      <c r="BS1397" s="14"/>
      <c r="BT1397" s="14"/>
      <c r="BU1397" s="9"/>
      <c r="BV1397" s="9"/>
      <c r="BW1397" s="9"/>
    </row>
    <row r="1398" spans="1:75" x14ac:dyDescent="0.35">
      <c r="A1398" s="1" t="s">
        <v>4333</v>
      </c>
      <c r="B1398" s="8" t="s">
        <v>4334</v>
      </c>
      <c r="C1398" s="3" t="s">
        <v>13</v>
      </c>
      <c r="D1398" s="1" t="s">
        <v>11</v>
      </c>
      <c r="E1398" s="1" t="s">
        <v>154</v>
      </c>
      <c r="F1398" s="3" t="s">
        <v>13</v>
      </c>
      <c r="G1398" s="1" t="s">
        <v>683</v>
      </c>
      <c r="H1398" s="28" t="s">
        <v>5601</v>
      </c>
      <c r="I1398" s="27">
        <v>0</v>
      </c>
      <c r="J1398" s="27">
        <v>0</v>
      </c>
      <c r="K1398" s="27">
        <v>0</v>
      </c>
      <c r="L1398" s="27">
        <v>0</v>
      </c>
      <c r="M1398" s="27">
        <v>0</v>
      </c>
      <c r="N1398" s="27">
        <v>0</v>
      </c>
      <c r="O1398" s="27">
        <v>0</v>
      </c>
      <c r="P1398" s="27">
        <v>0</v>
      </c>
      <c r="Q1398" s="27">
        <v>0</v>
      </c>
      <c r="R1398" s="27">
        <v>0</v>
      </c>
      <c r="S1398" s="80">
        <v>0</v>
      </c>
      <c r="T1398" s="80">
        <v>0</v>
      </c>
      <c r="U1398" s="80">
        <v>0</v>
      </c>
      <c r="V1398" s="80">
        <v>0</v>
      </c>
      <c r="W1398" s="80">
        <v>0</v>
      </c>
      <c r="X1398" s="80">
        <v>0</v>
      </c>
      <c r="Y1398" s="80">
        <v>2.0135803420339982E-2</v>
      </c>
      <c r="Z1398" s="80">
        <v>0</v>
      </c>
      <c r="AA1398" s="80">
        <v>0</v>
      </c>
      <c r="AB1398" s="80">
        <v>0</v>
      </c>
      <c r="AC1398" s="80">
        <v>0</v>
      </c>
      <c r="AD1398" s="80">
        <v>0</v>
      </c>
      <c r="AE1398" s="80">
        <v>0</v>
      </c>
      <c r="AF1398" s="80">
        <v>0</v>
      </c>
      <c r="AG1398" s="80"/>
      <c r="AH1398" s="80">
        <v>0</v>
      </c>
      <c r="AI1398" s="80">
        <v>0</v>
      </c>
      <c r="AJ1398" s="80">
        <v>0</v>
      </c>
      <c r="AK1398" s="80">
        <v>0</v>
      </c>
      <c r="AL1398" s="80">
        <v>0</v>
      </c>
      <c r="AM1398" s="80">
        <v>0</v>
      </c>
      <c r="AN1398" s="41" t="s">
        <v>5591</v>
      </c>
      <c r="AO1398" s="41"/>
      <c r="AP1398" s="40" t="str" cm="1">
        <f t="array" ref="AP1398">IFERROR(_xlfn.IFS(
AR1398="MPR ISSUE","PDH",
AR1398="BSS Hardware Issue","BSS",
AR1398="Sites strategiques, MLL, Pylone, etc.","ENVTECH",
AR1398="AKTIVCO DEFAUT GE &amp; POWER Cabinet","AKTIVCO",
AR1398="AKTIVCO Coupure ENEO &amp; Baisse de tension","AKTIVCO GRID ONLY",
AR1398="Coupure ENEO &amp; Baisse de tension","IHS GRID ONLY",
AR1398="Defaut GE &amp; POWER Cabinet","IHS",
AR1398="Sharing","Partners",
AR1398="Sites strategiques &amp; DataCenter","SST &amp; DC",
AR1398="Exclu","Exclu",
AR1398="SAT","SAT",
AR1398="SPARE-ISSUE","SPARE-ISSUE",
AR1398="Fiber CAmtel","TRANS_FO_CAMTEL",
AR1398="Fiber AOF","Fiber AOF",
AR1398="Projet OCM (HUAWEI)","TRAVAUX-HUAWEI",
AR1398="Projet OCM (NOKIA)","TRAVAUX-NOKIA",
AR1398="ACCESS-ISSUE","ACCESS-ISSUE",
AR1398="Projet OCM (ZTE, NOKIA, autres projets)","TRAVAUX OCM",
AR1398="No root CAuse","No root cause",
AR1398="ODU HS","PDH",
AR1398="IP &amp; VLAN","PDH",
AR1398="Warehouse HUAWEI","SPARE-ISSUE",
AR1398="SPARE-HS","SPARE-ISSUE",
AR1398="Power Telco","BSS",AR1398="no impacts","no impacts"
),"")</f>
        <v>No root cause</v>
      </c>
      <c r="AQ1398" s="40" t="str" cm="1">
        <f t="array" ref="AQ1398">IFERROR(_xlfn.IFS(
AR1398="MPR ISSUE","TX ISSUE",
AR1398="BSS Hardware Issue","RAN ISSUE",
AR1398="Sites strategiques, MLL, Pylone, etc.","ENVTECH",
AR1398="AKTIVCO DEFAUT GE &amp; POWER Cabinet","POWER ISSUE",
AR1398="AKTIVCO Coupure ENEO &amp; Baisse de tension","POWER ISSUE",
AR1398="Coupure ENEO &amp; Baisse de tension","POWER ISSUE",
AR1398="Defaut GE &amp; POWER Cabinet","POWER ISSUE",
AR1398="Sharing","POWER ISSUE",
AR1398="Sites strategiques &amp; DataCenter","POWER ISSUE",
AR1398="Exclu","Exclu",
AR1398="SAT","TX ISSUE",
AR1398="SPARE-ISSUE","SPARE-ISSUE",
AR1398="Fiber CAmtel","TX ISSUE",
AR1398="Fiber AOF","TX ISSUE",
AR1398="Projet OCM (HUAWEI)","TRAVAUX-HUAWEI",
AR1398="Projet OCM (NOKIA)","TRAVAUX -NOKIA",
AR1398="ACCESS-ISSUE","ACCESS-ISSUE",
AR1398="Projet OCM (ZTE, NOKIA, autres projets)","TRAVAUX OCM",
AR1398="No root CAuse","No root cause",
AR1398="ODU HS","TX ISSUE",
AR1398="IP &amp; VLAN","TX ISSUE",
AR1398="Warehouse HUAWEI","SPARE-ISSUE",
AR1398="SPARE-HS","SPARE-ISSUE",
AR1398="Power Telco","RAN ISSUE",AR1398="no impacts","no impacts"
),"")</f>
        <v>No root cause</v>
      </c>
      <c r="AR1398" s="59" t="s">
        <v>5343</v>
      </c>
      <c r="AS1398" s="40" t="str" cm="1">
        <f t="array" ref="AS1398">IFERROR(_xlfn.IFS(
AR1398="MPR ISSUE","ACTIVE",
AR1398="BSS Hardware Issue","ACTIVE",
AR1398="Sites strategiques, MLL, Pylone, etc.","PASSIVE",
AR1398="AKTIVCO DEFAUT GE &amp; POWER Cabinet","PASSIVE",
AR1398="AKTIVCO Coupure ENEO &amp; Baisse de tension","PASSIVE",
AR1398="Coupure ENEO &amp; Baisse de tension","PASSIVE",
AR1398="Defaut GE &amp; POWER Cabinet","PASSIVE",
AR1398="Sharing","PASSIVE",
AR1398="Sites strategiques &amp; DataCenter","PASSIVE",
AR1398="Exclu","Exclu",
AR1398="SAT","ACTIVE",
AR1398="SPARE-ISSUE","SPARE-ISSUE",
AR1398="Fiber CAmtel","ACTIVE",
AR1398="Fiber AOF","ACTIVE",
AR1398="Projet OCM (HUAWEI)","PLANNED WORKS",
AR1398="Projet OCM (NOKIA)","PLANNED WORKS",
AR1398="ACCESS-ISSUE","ACCESS-ISSUE",
AR1398="Projet OCM (ZTE, NOKIA, autres projets)","PLANNED WORKS",
AR1398="No root CAuse","No root cause",
AR1398="ODU HS","ACTIVE",
AR1398="IP &amp; VLAN","ACTIVE",
AR1398="Warehouse HUAWEI","SPARE-ISSUE",
AR1398="SPARE-HS","SPARE-ISSUE",
AR1398="Power Telco","ACTIVE", AR1398="no impacts","no impacts"
),"")</f>
        <v>No root cause</v>
      </c>
      <c r="AT1398" s="99" t="s">
        <v>5661</v>
      </c>
      <c r="AU1398" s="99" t="s">
        <v>4334</v>
      </c>
      <c r="AW1398" s="17"/>
      <c r="AX1398" s="17" t="s">
        <v>5536</v>
      </c>
      <c r="AY1398" s="17"/>
      <c r="AZ1398" s="17" t="s">
        <v>5536</v>
      </c>
      <c r="BA1398" s="7"/>
      <c r="BC1398" s="18"/>
      <c r="BD1398" s="18"/>
      <c r="BE1398" s="18"/>
      <c r="BF1398" s="18"/>
      <c r="BG1398" s="18"/>
      <c r="BH1398" s="18"/>
      <c r="BI1398" s="18"/>
      <c r="BJ1398" s="18"/>
      <c r="BK1398" s="18"/>
      <c r="BM1398" s="18"/>
      <c r="BN1398" s="18"/>
      <c r="BO1398" s="18"/>
      <c r="BP1398" s="9" t="s">
        <v>5661</v>
      </c>
      <c r="BQ1398" s="14"/>
      <c r="BR1398" s="102" t="s">
        <v>5536</v>
      </c>
      <c r="BS1398" s="14"/>
      <c r="BT1398" s="14"/>
      <c r="BU1398" s="9"/>
      <c r="BV1398" s="9"/>
      <c r="BW1398" s="9"/>
    </row>
    <row r="1399" spans="1:75" x14ac:dyDescent="0.35">
      <c r="A1399" s="1" t="s">
        <v>5266</v>
      </c>
      <c r="B1399" s="8" t="s">
        <v>5267</v>
      </c>
      <c r="C1399" s="3" t="s">
        <v>13</v>
      </c>
      <c r="D1399" s="1" t="s">
        <v>11</v>
      </c>
      <c r="E1399" s="1" t="s">
        <v>1159</v>
      </c>
      <c r="F1399" s="3" t="s">
        <v>13</v>
      </c>
      <c r="G1399" s="1" t="s">
        <v>683</v>
      </c>
      <c r="H1399" s="28" t="s">
        <v>5589</v>
      </c>
      <c r="I1399" s="27">
        <v>0</v>
      </c>
      <c r="J1399" s="27">
        <v>0</v>
      </c>
      <c r="K1399" s="27">
        <v>0</v>
      </c>
      <c r="L1399" s="27">
        <v>0</v>
      </c>
      <c r="M1399" s="27">
        <v>0</v>
      </c>
      <c r="N1399" s="27">
        <v>0</v>
      </c>
      <c r="O1399" s="27">
        <v>0</v>
      </c>
      <c r="P1399" s="27">
        <v>0</v>
      </c>
      <c r="Q1399" s="27">
        <v>0</v>
      </c>
      <c r="R1399" s="27">
        <v>0</v>
      </c>
      <c r="S1399" s="80">
        <v>0</v>
      </c>
      <c r="T1399" s="80">
        <v>0</v>
      </c>
      <c r="U1399" s="80">
        <v>0</v>
      </c>
      <c r="V1399" s="80">
        <v>0</v>
      </c>
      <c r="W1399" s="80">
        <v>0</v>
      </c>
      <c r="X1399" s="80">
        <v>2.4255706511658433E-2</v>
      </c>
      <c r="Y1399" s="80">
        <v>2.0117968342022584E-2</v>
      </c>
      <c r="Z1399" s="80">
        <v>0</v>
      </c>
      <c r="AA1399" s="80">
        <v>0</v>
      </c>
      <c r="AB1399" s="80">
        <v>0</v>
      </c>
      <c r="AC1399" s="80">
        <v>0</v>
      </c>
      <c r="AD1399" s="80">
        <v>0</v>
      </c>
      <c r="AE1399" s="80">
        <v>0</v>
      </c>
      <c r="AF1399" s="80">
        <v>0</v>
      </c>
      <c r="AG1399" s="80"/>
      <c r="AH1399" s="80">
        <v>0</v>
      </c>
      <c r="AI1399" s="80">
        <v>0</v>
      </c>
      <c r="AJ1399" s="80">
        <v>0</v>
      </c>
      <c r="AK1399" s="80">
        <v>0</v>
      </c>
      <c r="AL1399" s="80">
        <v>0</v>
      </c>
      <c r="AM1399" s="80">
        <v>0</v>
      </c>
      <c r="AN1399" s="41" t="s">
        <v>5591</v>
      </c>
      <c r="AO1399" s="41"/>
      <c r="AP1399" s="40" t="str" cm="1">
        <f t="array" ref="AP1399">IFERROR(_xlfn.IFS(
AR1399="MPR ISSUE","PDH",
AR1399="BSS Hardware Issue","BSS",
AR1399="Sites strategiques, MLL, Pylone, etc.","ENVTECH",
AR1399="AKTIVCO DEFAUT GE &amp; POWER Cabinet","AKTIVCO",
AR1399="AKTIVCO Coupure ENEO &amp; Baisse de tension","AKTIVCO GRID ONLY",
AR1399="Coupure ENEO &amp; Baisse de tension","IHS GRID ONLY",
AR1399="Defaut GE &amp; POWER Cabinet","IHS",
AR1399="Sharing","Partners",
AR1399="Sites strategiques &amp; DataCenter","SST &amp; DC",
AR1399="Exclu","Exclu",
AR1399="SAT","SAT",
AR1399="SPARE-ISSUE","SPARE-ISSUE",
AR1399="Fiber CAmtel","TRANS_FO_CAMTEL",
AR1399="Fiber AOF","Fiber AOF",
AR1399="Projet OCM (HUAWEI)","TRAVAUX-HUAWEI",
AR1399="Projet OCM (NOKIA)","TRAVAUX-NOKIA",
AR1399="ACCESS-ISSUE","ACCESS-ISSUE",
AR1399="Projet OCM (ZTE, NOKIA, autres projets)","TRAVAUX OCM",
AR1399="No root CAuse","No root cause",
AR1399="ODU HS","PDH",
AR1399="IP &amp; VLAN","PDH",
AR1399="Warehouse HUAWEI","SPARE-ISSUE",
AR1399="SPARE-HS","SPARE-ISSUE",
AR1399="Power Telco","BSS",AR1399="no impacts","no impacts"
),"")</f>
        <v>No root cause</v>
      </c>
      <c r="AQ1399" s="40" t="str" cm="1">
        <f t="array" ref="AQ1399">IFERROR(_xlfn.IFS(
AR1399="MPR ISSUE","TX ISSUE",
AR1399="BSS Hardware Issue","RAN ISSUE",
AR1399="Sites strategiques, MLL, Pylone, etc.","ENVTECH",
AR1399="AKTIVCO DEFAUT GE &amp; POWER Cabinet","POWER ISSUE",
AR1399="AKTIVCO Coupure ENEO &amp; Baisse de tension","POWER ISSUE",
AR1399="Coupure ENEO &amp; Baisse de tension","POWER ISSUE",
AR1399="Defaut GE &amp; POWER Cabinet","POWER ISSUE",
AR1399="Sharing","POWER ISSUE",
AR1399="Sites strategiques &amp; DataCenter","POWER ISSUE",
AR1399="Exclu","Exclu",
AR1399="SAT","TX ISSUE",
AR1399="SPARE-ISSUE","SPARE-ISSUE",
AR1399="Fiber CAmtel","TX ISSUE",
AR1399="Fiber AOF","TX ISSUE",
AR1399="Projet OCM (HUAWEI)","TRAVAUX-HUAWEI",
AR1399="Projet OCM (NOKIA)","TRAVAUX -NOKIA",
AR1399="ACCESS-ISSUE","ACCESS-ISSUE",
AR1399="Projet OCM (ZTE, NOKIA, autres projets)","TRAVAUX OCM",
AR1399="No root CAuse","No root cause",
AR1399="ODU HS","TX ISSUE",
AR1399="IP &amp; VLAN","TX ISSUE",
AR1399="Warehouse HUAWEI","SPARE-ISSUE",
AR1399="SPARE-HS","SPARE-ISSUE",
AR1399="Power Telco","RAN ISSUE",AR1399="no impacts","no impacts"
),"")</f>
        <v>No root cause</v>
      </c>
      <c r="AR1399" s="59" t="s">
        <v>5343</v>
      </c>
      <c r="AS1399" s="40" t="str" cm="1">
        <f t="array" ref="AS1399">IFERROR(_xlfn.IFS(
AR1399="MPR ISSUE","ACTIVE",
AR1399="BSS Hardware Issue","ACTIVE",
AR1399="Sites strategiques, MLL, Pylone, etc.","PASSIVE",
AR1399="AKTIVCO DEFAUT GE &amp; POWER Cabinet","PASSIVE",
AR1399="AKTIVCO Coupure ENEO &amp; Baisse de tension","PASSIVE",
AR1399="Coupure ENEO &amp; Baisse de tension","PASSIVE",
AR1399="Defaut GE &amp; POWER Cabinet","PASSIVE",
AR1399="Sharing","PASSIVE",
AR1399="Sites strategiques &amp; DataCenter","PASSIVE",
AR1399="Exclu","Exclu",
AR1399="SAT","ACTIVE",
AR1399="SPARE-ISSUE","SPARE-ISSUE",
AR1399="Fiber CAmtel","ACTIVE",
AR1399="Fiber AOF","ACTIVE",
AR1399="Projet OCM (HUAWEI)","PLANNED WORKS",
AR1399="Projet OCM (NOKIA)","PLANNED WORKS",
AR1399="ACCESS-ISSUE","ACCESS-ISSUE",
AR1399="Projet OCM (ZTE, NOKIA, autres projets)","PLANNED WORKS",
AR1399="No root CAuse","No root cause",
AR1399="ODU HS","ACTIVE",
AR1399="IP &amp; VLAN","ACTIVE",
AR1399="Warehouse HUAWEI","SPARE-ISSUE",
AR1399="SPARE-HS","SPARE-ISSUE",
AR1399="Power Telco","ACTIVE", AR1399="no impacts","no impacts"
),"")</f>
        <v>No root cause</v>
      </c>
      <c r="AT1399" s="99" t="s">
        <v>5661</v>
      </c>
      <c r="AU1399" s="99" t="s">
        <v>5267</v>
      </c>
      <c r="AW1399" s="17"/>
      <c r="AX1399" s="17" t="s">
        <v>5536</v>
      </c>
      <c r="AY1399" s="17"/>
      <c r="AZ1399" s="17" t="s">
        <v>5536</v>
      </c>
      <c r="BA1399" s="7"/>
      <c r="BC1399" s="18"/>
      <c r="BD1399" s="18"/>
      <c r="BE1399" s="18"/>
      <c r="BF1399" s="18"/>
      <c r="BG1399" s="18"/>
      <c r="BH1399" s="18"/>
      <c r="BI1399" s="18"/>
      <c r="BJ1399" s="18"/>
      <c r="BK1399" s="18"/>
      <c r="BM1399" s="18"/>
      <c r="BN1399" s="18"/>
      <c r="BO1399" s="18"/>
      <c r="BP1399" s="9" t="s">
        <v>5661</v>
      </c>
      <c r="BQ1399" s="14"/>
      <c r="BR1399" s="102" t="s">
        <v>5536</v>
      </c>
      <c r="BS1399" s="14"/>
      <c r="BT1399" s="14"/>
      <c r="BU1399" s="9"/>
      <c r="BV1399" s="9"/>
      <c r="BW1399" s="9"/>
    </row>
    <row r="1400" spans="1:75" x14ac:dyDescent="0.35">
      <c r="A1400" s="1" t="s">
        <v>5259</v>
      </c>
      <c r="B1400" s="8" t="s">
        <v>5260</v>
      </c>
      <c r="C1400" s="3" t="s">
        <v>13</v>
      </c>
      <c r="D1400" s="1" t="s">
        <v>11</v>
      </c>
      <c r="E1400" s="1" t="s">
        <v>154</v>
      </c>
      <c r="F1400" s="3" t="s">
        <v>13</v>
      </c>
      <c r="G1400" s="1" t="s">
        <v>5261</v>
      </c>
      <c r="H1400" s="28" t="s">
        <v>5601</v>
      </c>
      <c r="I1400" s="27">
        <v>0</v>
      </c>
      <c r="J1400" s="27">
        <v>0</v>
      </c>
      <c r="K1400" s="27">
        <v>0</v>
      </c>
      <c r="L1400" s="27">
        <v>0</v>
      </c>
      <c r="M1400" s="27">
        <v>0</v>
      </c>
      <c r="N1400" s="27">
        <v>0</v>
      </c>
      <c r="O1400" s="27">
        <v>0</v>
      </c>
      <c r="P1400" s="27">
        <v>0</v>
      </c>
      <c r="Q1400" s="27">
        <v>0</v>
      </c>
      <c r="R1400" s="27">
        <v>0</v>
      </c>
      <c r="S1400" s="80">
        <v>0</v>
      </c>
      <c r="T1400" s="80">
        <v>0</v>
      </c>
      <c r="U1400" s="80">
        <v>0</v>
      </c>
      <c r="V1400" s="80">
        <v>0</v>
      </c>
      <c r="W1400" s="80">
        <v>0</v>
      </c>
      <c r="X1400" s="80">
        <v>6.3136177243581504E-3</v>
      </c>
      <c r="Y1400" s="80">
        <v>1.9850442167261645E-2</v>
      </c>
      <c r="Z1400" s="80">
        <v>0</v>
      </c>
      <c r="AA1400" s="80">
        <v>0</v>
      </c>
      <c r="AB1400" s="80">
        <v>0</v>
      </c>
      <c r="AC1400" s="80">
        <v>0</v>
      </c>
      <c r="AD1400" s="80">
        <v>0</v>
      </c>
      <c r="AE1400" s="80">
        <v>0</v>
      </c>
      <c r="AF1400" s="80">
        <v>0</v>
      </c>
      <c r="AG1400" s="80"/>
      <c r="AH1400" s="80">
        <v>0</v>
      </c>
      <c r="AI1400" s="80">
        <v>0</v>
      </c>
      <c r="AJ1400" s="80">
        <v>0</v>
      </c>
      <c r="AK1400" s="80">
        <v>0</v>
      </c>
      <c r="AL1400" s="80">
        <v>0</v>
      </c>
      <c r="AM1400" s="80">
        <v>0</v>
      </c>
      <c r="AN1400" s="41" t="s">
        <v>5558</v>
      </c>
      <c r="AO1400" s="41"/>
      <c r="AP1400" s="40" t="str" cm="1">
        <f t="array" ref="AP1400">IFERROR(_xlfn.IFS(
AR1400="MPR ISSUE","PDH",
AR1400="BSS Hardware Issue","BSS",
AR1400="Sites strategiques, MLL, Pylone, etc.","ENVTECH",
AR1400="AKTIVCO DEFAUT GE &amp; POWER Cabinet","AKTIVCO",
AR1400="AKTIVCO Coupure ENEO &amp; Baisse de tension","AKTIVCO GRID ONLY",
AR1400="Coupure ENEO &amp; Baisse de tension","IHS GRID ONLY",
AR1400="Defaut GE &amp; POWER Cabinet","IHS",
AR1400="Sharing","Partners",
AR1400="Sites strategiques &amp; DataCenter","SST &amp; DC",
AR1400="Exclu","Exclu",
AR1400="SAT","SAT",
AR1400="SPARE-ISSUE","SPARE-ISSUE",
AR1400="Fiber CAmtel","TRANS_FO_CAMTEL",
AR1400="Fiber AOF","Fiber AOF",
AR1400="Projet OCM (HUAWEI)","TRAVAUX-HUAWEI",
AR1400="Projet OCM (NOKIA)","TRAVAUX-NOKIA",
AR1400="ACCESS-ISSUE","ACCESS-ISSUE",
AR1400="Projet OCM (ZTE, NOKIA, autres projets)","TRAVAUX OCM",
AR1400="No root CAuse","No root cause",
AR1400="ODU HS","PDH",
AR1400="IP &amp; VLAN","PDH",
AR1400="Warehouse HUAWEI","SPARE-ISSUE",
AR1400="SPARE-HS","SPARE-ISSUE",
AR1400="Power Telco","BSS",AR1400="no impacts","no impacts"
),"")</f>
        <v>No root cause</v>
      </c>
      <c r="AQ1400" s="40" t="str" cm="1">
        <f t="array" ref="AQ1400">IFERROR(_xlfn.IFS(
AR1400="MPR ISSUE","TX ISSUE",
AR1400="BSS Hardware Issue","RAN ISSUE",
AR1400="Sites strategiques, MLL, Pylone, etc.","ENVTECH",
AR1400="AKTIVCO DEFAUT GE &amp; POWER Cabinet","POWER ISSUE",
AR1400="AKTIVCO Coupure ENEO &amp; Baisse de tension","POWER ISSUE",
AR1400="Coupure ENEO &amp; Baisse de tension","POWER ISSUE",
AR1400="Defaut GE &amp; POWER Cabinet","POWER ISSUE",
AR1400="Sharing","POWER ISSUE",
AR1400="Sites strategiques &amp; DataCenter","POWER ISSUE",
AR1400="Exclu","Exclu",
AR1400="SAT","TX ISSUE",
AR1400="SPARE-ISSUE","SPARE-ISSUE",
AR1400="Fiber CAmtel","TX ISSUE",
AR1400="Fiber AOF","TX ISSUE",
AR1400="Projet OCM (HUAWEI)","TRAVAUX-HUAWEI",
AR1400="Projet OCM (NOKIA)","TRAVAUX -NOKIA",
AR1400="ACCESS-ISSUE","ACCESS-ISSUE",
AR1400="Projet OCM (ZTE, NOKIA, autres projets)","TRAVAUX OCM",
AR1400="No root CAuse","No root cause",
AR1400="ODU HS","TX ISSUE",
AR1400="IP &amp; VLAN","TX ISSUE",
AR1400="Warehouse HUAWEI","SPARE-ISSUE",
AR1400="SPARE-HS","SPARE-ISSUE",
AR1400="Power Telco","RAN ISSUE",AR1400="no impacts","no impacts"
),"")</f>
        <v>No root cause</v>
      </c>
      <c r="AR1400" s="59" t="s">
        <v>5343</v>
      </c>
      <c r="AS1400" s="40" t="str" cm="1">
        <f t="array" ref="AS1400">IFERROR(_xlfn.IFS(
AR1400="MPR ISSUE","ACTIVE",
AR1400="BSS Hardware Issue","ACTIVE",
AR1400="Sites strategiques, MLL, Pylone, etc.","PASSIVE",
AR1400="AKTIVCO DEFAUT GE &amp; POWER Cabinet","PASSIVE",
AR1400="AKTIVCO Coupure ENEO &amp; Baisse de tension","PASSIVE",
AR1400="Coupure ENEO &amp; Baisse de tension","PASSIVE",
AR1400="Defaut GE &amp; POWER Cabinet","PASSIVE",
AR1400="Sharing","PASSIVE",
AR1400="Sites strategiques &amp; DataCenter","PASSIVE",
AR1400="Exclu","Exclu",
AR1400="SAT","ACTIVE",
AR1400="SPARE-ISSUE","SPARE-ISSUE",
AR1400="Fiber CAmtel","ACTIVE",
AR1400="Fiber AOF","ACTIVE",
AR1400="Projet OCM (HUAWEI)","PLANNED WORKS",
AR1400="Projet OCM (NOKIA)","PLANNED WORKS",
AR1400="ACCESS-ISSUE","ACCESS-ISSUE",
AR1400="Projet OCM (ZTE, NOKIA, autres projets)","PLANNED WORKS",
AR1400="No root CAuse","No root cause",
AR1400="ODU HS","ACTIVE",
AR1400="IP &amp; VLAN","ACTIVE",
AR1400="Warehouse HUAWEI","SPARE-ISSUE",
AR1400="SPARE-HS","SPARE-ISSUE",
AR1400="Power Telco","ACTIVE", AR1400="no impacts","no impacts"
),"")</f>
        <v>No root cause</v>
      </c>
      <c r="AT1400" s="99" t="s">
        <v>5661</v>
      </c>
      <c r="AU1400" s="99" t="s">
        <v>5260</v>
      </c>
      <c r="AW1400" s="17"/>
      <c r="AX1400" s="17" t="s">
        <v>5536</v>
      </c>
      <c r="AY1400" s="17"/>
      <c r="AZ1400" s="17" t="s">
        <v>5536</v>
      </c>
      <c r="BA1400" s="7"/>
      <c r="BC1400" s="18"/>
      <c r="BD1400" s="18"/>
      <c r="BE1400" s="18"/>
      <c r="BF1400" s="18"/>
      <c r="BG1400" s="18"/>
      <c r="BH1400" s="18"/>
      <c r="BI1400" s="18"/>
      <c r="BJ1400" s="18"/>
      <c r="BK1400" s="18"/>
      <c r="BM1400" s="18"/>
      <c r="BN1400" s="18"/>
      <c r="BO1400" s="18"/>
      <c r="BP1400" s="9" t="s">
        <v>5661</v>
      </c>
      <c r="BQ1400" s="14"/>
      <c r="BR1400" s="102" t="s">
        <v>5536</v>
      </c>
      <c r="BS1400" s="14"/>
      <c r="BT1400" s="14"/>
      <c r="BU1400" s="9"/>
      <c r="BV1400" s="9"/>
      <c r="BW1400" s="9"/>
    </row>
    <row r="1401" spans="1:75" x14ac:dyDescent="0.35">
      <c r="A1401" s="1" t="s">
        <v>5146</v>
      </c>
      <c r="B1401" s="8" t="s">
        <v>5147</v>
      </c>
      <c r="C1401" s="3" t="s">
        <v>102</v>
      </c>
      <c r="D1401" s="1" t="s">
        <v>21</v>
      </c>
      <c r="E1401" s="1" t="s">
        <v>80</v>
      </c>
      <c r="F1401" s="3" t="s">
        <v>102</v>
      </c>
      <c r="G1401" s="1" t="s">
        <v>1798</v>
      </c>
      <c r="H1401" s="28" t="s">
        <v>5601</v>
      </c>
      <c r="I1401" s="27">
        <v>0</v>
      </c>
      <c r="J1401" s="27">
        <v>0</v>
      </c>
      <c r="K1401" s="27">
        <v>0</v>
      </c>
      <c r="L1401" s="27">
        <v>0</v>
      </c>
      <c r="M1401" s="27">
        <v>0</v>
      </c>
      <c r="N1401" s="27">
        <v>0</v>
      </c>
      <c r="O1401" s="27">
        <v>0</v>
      </c>
      <c r="P1401" s="27">
        <v>0</v>
      </c>
      <c r="Q1401" s="27">
        <v>0</v>
      </c>
      <c r="R1401" s="27">
        <v>0</v>
      </c>
      <c r="S1401" s="80">
        <v>0</v>
      </c>
      <c r="T1401" s="80">
        <v>0</v>
      </c>
      <c r="U1401" s="80">
        <v>0</v>
      </c>
      <c r="V1401" s="80">
        <v>0</v>
      </c>
      <c r="W1401" s="80">
        <v>2.4255706511658433E-2</v>
      </c>
      <c r="X1401" s="80">
        <v>2.4879934252767289E-2</v>
      </c>
      <c r="Y1401" s="80">
        <v>1.9154874112883205E-2</v>
      </c>
      <c r="Z1401" s="80">
        <v>0</v>
      </c>
      <c r="AA1401" s="80">
        <v>0</v>
      </c>
      <c r="AB1401" s="80">
        <v>0</v>
      </c>
      <c r="AC1401" s="80">
        <v>0</v>
      </c>
      <c r="AD1401" s="80">
        <v>0</v>
      </c>
      <c r="AE1401" s="80">
        <v>0</v>
      </c>
      <c r="AF1401" s="80">
        <v>0</v>
      </c>
      <c r="AG1401" s="80"/>
      <c r="AH1401" s="80">
        <v>0</v>
      </c>
      <c r="AI1401" s="80">
        <v>0</v>
      </c>
      <c r="AJ1401" s="80">
        <v>0</v>
      </c>
      <c r="AK1401" s="80">
        <v>0</v>
      </c>
      <c r="AL1401" s="80">
        <v>0</v>
      </c>
      <c r="AM1401" s="80">
        <v>0</v>
      </c>
      <c r="AN1401" s="41" t="s">
        <v>5558</v>
      </c>
      <c r="AO1401" s="41"/>
      <c r="AP1401" s="40" t="str" cm="1">
        <f t="array" ref="AP1401">IFERROR(_xlfn.IFS(
AR1401="MPR ISSUE","PDH",
AR1401="BSS Hardware Issue","BSS",
AR1401="Sites strategiques, MLL, Pylone, etc.","ENVTECH",
AR1401="AKTIVCO DEFAUT GE &amp; POWER Cabinet","AKTIVCO",
AR1401="AKTIVCO Coupure ENEO &amp; Baisse de tension","AKTIVCO GRID ONLY",
AR1401="Coupure ENEO &amp; Baisse de tension","IHS GRID ONLY",
AR1401="Defaut GE &amp; POWER Cabinet","IHS",
AR1401="Sharing","Partners",
AR1401="Sites strategiques &amp; DataCenter","SST &amp; DC",
AR1401="Exclu","Exclu",
AR1401="SAT","SAT",
AR1401="SPARE-ISSUE","SPARE-ISSUE",
AR1401="Fiber CAmtel","TRANS_FO_CAMTEL",
AR1401="Fiber AOF","Fiber AOF",
AR1401="Projet OCM (HUAWEI)","TRAVAUX-HUAWEI",
AR1401="Projet OCM (NOKIA)","TRAVAUX-NOKIA",
AR1401="ACCESS-ISSUE","ACCESS-ISSUE",
AR1401="Projet OCM (ZTE, NOKIA, autres projets)","TRAVAUX OCM",
AR1401="No root CAuse","No root cause",
AR1401="ODU HS","PDH",
AR1401="IP &amp; VLAN","PDH",
AR1401="Warehouse HUAWEI","SPARE-ISSUE",
AR1401="SPARE-HS","SPARE-ISSUE",
AR1401="Power Telco","BSS",AR1401="no impacts","no impacts"
),"")</f>
        <v>No root cause</v>
      </c>
      <c r="AQ1401" s="40" t="str" cm="1">
        <f t="array" ref="AQ1401">IFERROR(_xlfn.IFS(
AR1401="MPR ISSUE","TX ISSUE",
AR1401="BSS Hardware Issue","RAN ISSUE",
AR1401="Sites strategiques, MLL, Pylone, etc.","ENVTECH",
AR1401="AKTIVCO DEFAUT GE &amp; POWER Cabinet","POWER ISSUE",
AR1401="AKTIVCO Coupure ENEO &amp; Baisse de tension","POWER ISSUE",
AR1401="Coupure ENEO &amp; Baisse de tension","POWER ISSUE",
AR1401="Defaut GE &amp; POWER Cabinet","POWER ISSUE",
AR1401="Sharing","POWER ISSUE",
AR1401="Sites strategiques &amp; DataCenter","POWER ISSUE",
AR1401="Exclu","Exclu",
AR1401="SAT","TX ISSUE",
AR1401="SPARE-ISSUE","SPARE-ISSUE",
AR1401="Fiber CAmtel","TX ISSUE",
AR1401="Fiber AOF","TX ISSUE",
AR1401="Projet OCM (HUAWEI)","TRAVAUX-HUAWEI",
AR1401="Projet OCM (NOKIA)","TRAVAUX -NOKIA",
AR1401="ACCESS-ISSUE","ACCESS-ISSUE",
AR1401="Projet OCM (ZTE, NOKIA, autres projets)","TRAVAUX OCM",
AR1401="No root CAuse","No root cause",
AR1401="ODU HS","TX ISSUE",
AR1401="IP &amp; VLAN","TX ISSUE",
AR1401="Warehouse HUAWEI","SPARE-ISSUE",
AR1401="SPARE-HS","SPARE-ISSUE",
AR1401="Power Telco","RAN ISSUE",AR1401="no impacts","no impacts"
),"")</f>
        <v>No root cause</v>
      </c>
      <c r="AR1401" s="59" t="s">
        <v>5343</v>
      </c>
      <c r="AS1401" s="40" t="str" cm="1">
        <f t="array" ref="AS1401">IFERROR(_xlfn.IFS(
AR1401="MPR ISSUE","ACTIVE",
AR1401="BSS Hardware Issue","ACTIVE",
AR1401="Sites strategiques, MLL, Pylone, etc.","PASSIVE",
AR1401="AKTIVCO DEFAUT GE &amp; POWER Cabinet","PASSIVE",
AR1401="AKTIVCO Coupure ENEO &amp; Baisse de tension","PASSIVE",
AR1401="Coupure ENEO &amp; Baisse de tension","PASSIVE",
AR1401="Defaut GE &amp; POWER Cabinet","PASSIVE",
AR1401="Sharing","PASSIVE",
AR1401="Sites strategiques &amp; DataCenter","PASSIVE",
AR1401="Exclu","Exclu",
AR1401="SAT","ACTIVE",
AR1401="SPARE-ISSUE","SPARE-ISSUE",
AR1401="Fiber CAmtel","ACTIVE",
AR1401="Fiber AOF","ACTIVE",
AR1401="Projet OCM (HUAWEI)","PLANNED WORKS",
AR1401="Projet OCM (NOKIA)","PLANNED WORKS",
AR1401="ACCESS-ISSUE","ACCESS-ISSUE",
AR1401="Projet OCM (ZTE, NOKIA, autres projets)","PLANNED WORKS",
AR1401="No root CAuse","No root cause",
AR1401="ODU HS","ACTIVE",
AR1401="IP &amp; VLAN","ACTIVE",
AR1401="Warehouse HUAWEI","SPARE-ISSUE",
AR1401="SPARE-HS","SPARE-ISSUE",
AR1401="Power Telco","ACTIVE", AR1401="no impacts","no impacts"
),"")</f>
        <v>No root cause</v>
      </c>
      <c r="AT1401" s="99" t="s">
        <v>5661</v>
      </c>
      <c r="AU1401" s="99" t="s">
        <v>5147</v>
      </c>
      <c r="AW1401" s="17"/>
      <c r="AX1401" s="17" t="s">
        <v>5536</v>
      </c>
      <c r="AY1401" s="17"/>
      <c r="AZ1401" s="17" t="s">
        <v>5536</v>
      </c>
      <c r="BA1401" s="7"/>
      <c r="BC1401" s="18"/>
      <c r="BD1401" s="18"/>
      <c r="BE1401" s="18"/>
      <c r="BF1401" s="18"/>
      <c r="BG1401" s="18"/>
      <c r="BH1401" s="18"/>
      <c r="BI1401" s="18"/>
      <c r="BJ1401" s="18"/>
      <c r="BK1401" s="18"/>
      <c r="BM1401" s="18"/>
      <c r="BN1401" s="18"/>
      <c r="BO1401" s="18"/>
      <c r="BP1401" s="9" t="s">
        <v>5661</v>
      </c>
      <c r="BQ1401" s="14"/>
      <c r="BR1401" s="102" t="s">
        <v>5536</v>
      </c>
      <c r="BS1401" s="14"/>
      <c r="BT1401" s="14"/>
      <c r="BU1401" s="9"/>
      <c r="BV1401" s="9"/>
      <c r="BW1401" s="9"/>
    </row>
    <row r="1402" spans="1:75" x14ac:dyDescent="0.35">
      <c r="A1402" s="1" t="s">
        <v>3785</v>
      </c>
      <c r="B1402" s="8" t="s">
        <v>3786</v>
      </c>
      <c r="C1402" s="3" t="s">
        <v>23</v>
      </c>
      <c r="D1402" s="1" t="s">
        <v>11</v>
      </c>
      <c r="E1402" s="1" t="s">
        <v>12</v>
      </c>
      <c r="F1402" s="3" t="s">
        <v>23</v>
      </c>
      <c r="G1402" s="1" t="s">
        <v>3787</v>
      </c>
      <c r="H1402" s="28" t="s">
        <v>5601</v>
      </c>
      <c r="I1402" s="27">
        <v>0</v>
      </c>
      <c r="J1402" s="27">
        <v>0</v>
      </c>
      <c r="K1402" s="27">
        <v>0</v>
      </c>
      <c r="L1402" s="27">
        <v>0</v>
      </c>
      <c r="M1402" s="27">
        <v>0</v>
      </c>
      <c r="N1402" s="27">
        <v>0</v>
      </c>
      <c r="O1402" s="27">
        <v>0</v>
      </c>
      <c r="P1402" s="27">
        <v>0</v>
      </c>
      <c r="Q1402" s="27">
        <v>0</v>
      </c>
      <c r="R1402" s="27">
        <v>0</v>
      </c>
      <c r="S1402" s="80">
        <v>0</v>
      </c>
      <c r="T1402" s="80">
        <v>0</v>
      </c>
      <c r="U1402" s="80">
        <v>0</v>
      </c>
      <c r="V1402" s="80">
        <v>0.23638612801876538</v>
      </c>
      <c r="W1402" s="80">
        <v>8.4645281694360974E-2</v>
      </c>
      <c r="X1402" s="80">
        <v>2.0296319125196541E-2</v>
      </c>
      <c r="Y1402" s="80">
        <v>1.6764973618352153E-2</v>
      </c>
      <c r="Z1402" s="80">
        <v>0</v>
      </c>
      <c r="AA1402" s="80">
        <v>0</v>
      </c>
      <c r="AB1402" s="80">
        <v>0</v>
      </c>
      <c r="AC1402" s="80">
        <v>0</v>
      </c>
      <c r="AD1402" s="80">
        <v>0</v>
      </c>
      <c r="AE1402" s="80">
        <v>0</v>
      </c>
      <c r="AF1402" s="80">
        <v>0</v>
      </c>
      <c r="AG1402" s="80"/>
      <c r="AH1402" s="80">
        <v>0</v>
      </c>
      <c r="AI1402" s="80">
        <v>0</v>
      </c>
      <c r="AJ1402" s="80">
        <v>0</v>
      </c>
      <c r="AK1402" s="80">
        <v>0</v>
      </c>
      <c r="AL1402" s="80">
        <v>0</v>
      </c>
      <c r="AM1402" s="80">
        <v>0</v>
      </c>
      <c r="AN1402" s="41" t="s">
        <v>5558</v>
      </c>
      <c r="AO1402" s="41"/>
      <c r="AP1402" s="40" t="str" cm="1">
        <f t="array" ref="AP1402">IFERROR(_xlfn.IFS(
AR1402="MPR ISSUE","PDH",
AR1402="BSS Hardware Issue","BSS",
AR1402="Sites strategiques, MLL, Pylone, etc.","ENVTECH",
AR1402="AKTIVCO DEFAUT GE &amp; POWER Cabinet","AKTIVCO",
AR1402="AKTIVCO Coupure ENEO &amp; Baisse de tension","AKTIVCO GRID ONLY",
AR1402="Coupure ENEO &amp; Baisse de tension","IHS GRID ONLY",
AR1402="Defaut GE &amp; POWER Cabinet","IHS",
AR1402="Sharing","Partners",
AR1402="Sites strategiques &amp; DataCenter","SST &amp; DC",
AR1402="Exclu","Exclu",
AR1402="SAT","SAT",
AR1402="SPARE-ISSUE","SPARE-ISSUE",
AR1402="Fiber CAmtel","TRANS_FO_CAMTEL",
AR1402="Fiber AOF","Fiber AOF",
AR1402="Projet OCM (HUAWEI)","TRAVAUX-HUAWEI",
AR1402="Projet OCM (NOKIA)","TRAVAUX-NOKIA",
AR1402="ACCESS-ISSUE","ACCESS-ISSUE",
AR1402="Projet OCM (ZTE, NOKIA, autres projets)","TRAVAUX OCM",
AR1402="No root CAuse","No root cause",
AR1402="ODU HS","PDH",
AR1402="IP &amp; VLAN","PDH",
AR1402="Warehouse HUAWEI","SPARE-ISSUE",
AR1402="SPARE-HS","SPARE-ISSUE",
AR1402="Power Telco","BSS",AR1402="no impacts","no impacts"
),"")</f>
        <v>No root cause</v>
      </c>
      <c r="AQ1402" s="40" t="str" cm="1">
        <f t="array" ref="AQ1402">IFERROR(_xlfn.IFS(
AR1402="MPR ISSUE","TX ISSUE",
AR1402="BSS Hardware Issue","RAN ISSUE",
AR1402="Sites strategiques, MLL, Pylone, etc.","ENVTECH",
AR1402="AKTIVCO DEFAUT GE &amp; POWER Cabinet","POWER ISSUE",
AR1402="AKTIVCO Coupure ENEO &amp; Baisse de tension","POWER ISSUE",
AR1402="Coupure ENEO &amp; Baisse de tension","POWER ISSUE",
AR1402="Defaut GE &amp; POWER Cabinet","POWER ISSUE",
AR1402="Sharing","POWER ISSUE",
AR1402="Sites strategiques &amp; DataCenter","POWER ISSUE",
AR1402="Exclu","Exclu",
AR1402="SAT","TX ISSUE",
AR1402="SPARE-ISSUE","SPARE-ISSUE",
AR1402="Fiber CAmtel","TX ISSUE",
AR1402="Fiber AOF","TX ISSUE",
AR1402="Projet OCM (HUAWEI)","TRAVAUX-HUAWEI",
AR1402="Projet OCM (NOKIA)","TRAVAUX -NOKIA",
AR1402="ACCESS-ISSUE","ACCESS-ISSUE",
AR1402="Projet OCM (ZTE, NOKIA, autres projets)","TRAVAUX OCM",
AR1402="No root CAuse","No root cause",
AR1402="ODU HS","TX ISSUE",
AR1402="IP &amp; VLAN","TX ISSUE",
AR1402="Warehouse HUAWEI","SPARE-ISSUE",
AR1402="SPARE-HS","SPARE-ISSUE",
AR1402="Power Telco","RAN ISSUE",AR1402="no impacts","no impacts"
),"")</f>
        <v>No root cause</v>
      </c>
      <c r="AR1402" s="59" t="s">
        <v>5343</v>
      </c>
      <c r="AS1402" s="40" t="str" cm="1">
        <f t="array" ref="AS1402">IFERROR(_xlfn.IFS(
AR1402="MPR ISSUE","ACTIVE",
AR1402="BSS Hardware Issue","ACTIVE",
AR1402="Sites strategiques, MLL, Pylone, etc.","PASSIVE",
AR1402="AKTIVCO DEFAUT GE &amp; POWER Cabinet","PASSIVE",
AR1402="AKTIVCO Coupure ENEO &amp; Baisse de tension","PASSIVE",
AR1402="Coupure ENEO &amp; Baisse de tension","PASSIVE",
AR1402="Defaut GE &amp; POWER Cabinet","PASSIVE",
AR1402="Sharing","PASSIVE",
AR1402="Sites strategiques &amp; DataCenter","PASSIVE",
AR1402="Exclu","Exclu",
AR1402="SAT","ACTIVE",
AR1402="SPARE-ISSUE","SPARE-ISSUE",
AR1402="Fiber CAmtel","ACTIVE",
AR1402="Fiber AOF","ACTIVE",
AR1402="Projet OCM (HUAWEI)","PLANNED WORKS",
AR1402="Projet OCM (NOKIA)","PLANNED WORKS",
AR1402="ACCESS-ISSUE","ACCESS-ISSUE",
AR1402="Projet OCM (ZTE, NOKIA, autres projets)","PLANNED WORKS",
AR1402="No root CAuse","No root cause",
AR1402="ODU HS","ACTIVE",
AR1402="IP &amp; VLAN","ACTIVE",
AR1402="Warehouse HUAWEI","SPARE-ISSUE",
AR1402="SPARE-HS","SPARE-ISSUE",
AR1402="Power Telco","ACTIVE", AR1402="no impacts","no impacts"
),"")</f>
        <v>No root cause</v>
      </c>
      <c r="AT1402" s="99" t="s">
        <v>5661</v>
      </c>
      <c r="AU1402" s="99" t="s">
        <v>3786</v>
      </c>
      <c r="AW1402" s="17"/>
      <c r="AX1402" s="17" t="s">
        <v>5536</v>
      </c>
      <c r="AY1402" s="17"/>
      <c r="AZ1402" s="17" t="s">
        <v>5536</v>
      </c>
      <c r="BA1402" s="7"/>
      <c r="BC1402" s="18"/>
      <c r="BD1402" s="18"/>
      <c r="BE1402" s="18"/>
      <c r="BF1402" s="18"/>
      <c r="BG1402" s="18"/>
      <c r="BH1402" s="18"/>
      <c r="BI1402" s="18"/>
      <c r="BJ1402" s="18"/>
      <c r="BK1402" s="18"/>
      <c r="BM1402" s="18"/>
      <c r="BN1402" s="18"/>
      <c r="BO1402" s="18"/>
      <c r="BP1402" s="9" t="s">
        <v>5661</v>
      </c>
      <c r="BQ1402" s="14"/>
      <c r="BR1402" s="102" t="s">
        <v>5536</v>
      </c>
      <c r="BS1402" s="14"/>
      <c r="BT1402" s="14"/>
      <c r="BU1402" s="9"/>
      <c r="BV1402" s="9"/>
      <c r="BW1402" s="9"/>
    </row>
    <row r="1403" spans="1:75" x14ac:dyDescent="0.35">
      <c r="A1403" s="1" t="s">
        <v>5218</v>
      </c>
      <c r="B1403" s="8" t="s">
        <v>5219</v>
      </c>
      <c r="C1403" s="3" t="s">
        <v>13</v>
      </c>
      <c r="D1403" s="1" t="s">
        <v>11</v>
      </c>
      <c r="E1403" s="1" t="s">
        <v>12</v>
      </c>
      <c r="F1403" s="3" t="s">
        <v>13</v>
      </c>
      <c r="G1403" s="1" t="s">
        <v>5220</v>
      </c>
      <c r="H1403" s="28" t="s">
        <v>5601</v>
      </c>
      <c r="I1403" s="27">
        <v>0</v>
      </c>
      <c r="J1403" s="27">
        <v>0</v>
      </c>
      <c r="K1403" s="27">
        <v>0</v>
      </c>
      <c r="L1403" s="27">
        <v>0</v>
      </c>
      <c r="M1403" s="27">
        <v>0</v>
      </c>
      <c r="N1403" s="27">
        <v>0</v>
      </c>
      <c r="O1403" s="27">
        <v>0</v>
      </c>
      <c r="P1403" s="27">
        <v>0</v>
      </c>
      <c r="Q1403" s="27">
        <v>0</v>
      </c>
      <c r="R1403" s="27">
        <v>0</v>
      </c>
      <c r="S1403" s="80">
        <v>0</v>
      </c>
      <c r="T1403" s="80">
        <v>0</v>
      </c>
      <c r="U1403" s="80">
        <v>0</v>
      </c>
      <c r="V1403" s="80">
        <v>0</v>
      </c>
      <c r="W1403" s="80">
        <v>0.44029457842155273</v>
      </c>
      <c r="X1403" s="80">
        <v>0.15281095102344816</v>
      </c>
      <c r="Y1403" s="80">
        <v>1.6497447443591214E-2</v>
      </c>
      <c r="Z1403" s="80">
        <v>0</v>
      </c>
      <c r="AA1403" s="80">
        <v>0</v>
      </c>
      <c r="AB1403" s="80">
        <v>0</v>
      </c>
      <c r="AC1403" s="80">
        <v>0</v>
      </c>
      <c r="AD1403" s="80">
        <v>0</v>
      </c>
      <c r="AE1403" s="80">
        <v>0</v>
      </c>
      <c r="AF1403" s="80">
        <v>0</v>
      </c>
      <c r="AG1403" s="80"/>
      <c r="AH1403" s="80">
        <v>0</v>
      </c>
      <c r="AI1403" s="80">
        <v>0</v>
      </c>
      <c r="AJ1403" s="80">
        <v>0</v>
      </c>
      <c r="AK1403" s="80">
        <v>0</v>
      </c>
      <c r="AL1403" s="80">
        <v>0</v>
      </c>
      <c r="AM1403" s="80">
        <v>0</v>
      </c>
      <c r="AN1403" s="41" t="s">
        <v>5591</v>
      </c>
      <c r="AO1403" s="41"/>
      <c r="AP1403" s="40" t="str" cm="1">
        <f t="array" ref="AP1403">IFERROR(_xlfn.IFS(
AR1403="MPR ISSUE","PDH",
AR1403="BSS Hardware Issue","BSS",
AR1403="Sites strategiques, MLL, Pylone, etc.","ENVTECH",
AR1403="AKTIVCO DEFAUT GE &amp; POWER Cabinet","AKTIVCO",
AR1403="AKTIVCO Coupure ENEO &amp; Baisse de tension","AKTIVCO GRID ONLY",
AR1403="Coupure ENEO &amp; Baisse de tension","IHS GRID ONLY",
AR1403="Defaut GE &amp; POWER Cabinet","IHS",
AR1403="Sharing","Partners",
AR1403="Sites strategiques &amp; DataCenter","SST &amp; DC",
AR1403="Exclu","Exclu",
AR1403="SAT","SAT",
AR1403="SPARE-ISSUE","SPARE-ISSUE",
AR1403="Fiber CAmtel","TRANS_FO_CAMTEL",
AR1403="Fiber AOF","Fiber AOF",
AR1403="Projet OCM (HUAWEI)","TRAVAUX-HUAWEI",
AR1403="Projet OCM (NOKIA)","TRAVAUX-NOKIA",
AR1403="ACCESS-ISSUE","ACCESS-ISSUE",
AR1403="Projet OCM (ZTE, NOKIA, autres projets)","TRAVAUX OCM",
AR1403="No root CAuse","No root cause",
AR1403="ODU HS","PDH",
AR1403="IP &amp; VLAN","PDH",
AR1403="Warehouse HUAWEI","SPARE-ISSUE",
AR1403="SPARE-HS","SPARE-ISSUE",
AR1403="Power Telco","BSS",AR1403="no impacts","no impacts"
),"")</f>
        <v>No root cause</v>
      </c>
      <c r="AQ1403" s="40" t="str" cm="1">
        <f t="array" ref="AQ1403">IFERROR(_xlfn.IFS(
AR1403="MPR ISSUE","TX ISSUE",
AR1403="BSS Hardware Issue","RAN ISSUE",
AR1403="Sites strategiques, MLL, Pylone, etc.","ENVTECH",
AR1403="AKTIVCO DEFAUT GE &amp; POWER Cabinet","POWER ISSUE",
AR1403="AKTIVCO Coupure ENEO &amp; Baisse de tension","POWER ISSUE",
AR1403="Coupure ENEO &amp; Baisse de tension","POWER ISSUE",
AR1403="Defaut GE &amp; POWER Cabinet","POWER ISSUE",
AR1403="Sharing","POWER ISSUE",
AR1403="Sites strategiques &amp; DataCenter","POWER ISSUE",
AR1403="Exclu","Exclu",
AR1403="SAT","TX ISSUE",
AR1403="SPARE-ISSUE","SPARE-ISSUE",
AR1403="Fiber CAmtel","TX ISSUE",
AR1403="Fiber AOF","TX ISSUE",
AR1403="Projet OCM (HUAWEI)","TRAVAUX-HUAWEI",
AR1403="Projet OCM (NOKIA)","TRAVAUX -NOKIA",
AR1403="ACCESS-ISSUE","ACCESS-ISSUE",
AR1403="Projet OCM (ZTE, NOKIA, autres projets)","TRAVAUX OCM",
AR1403="No root CAuse","No root cause",
AR1403="ODU HS","TX ISSUE",
AR1403="IP &amp; VLAN","TX ISSUE",
AR1403="Warehouse HUAWEI","SPARE-ISSUE",
AR1403="SPARE-HS","SPARE-ISSUE",
AR1403="Power Telco","RAN ISSUE",AR1403="no impacts","no impacts"
),"")</f>
        <v>No root cause</v>
      </c>
      <c r="AR1403" s="59" t="s">
        <v>5343</v>
      </c>
      <c r="AS1403" s="40" t="str" cm="1">
        <f t="array" ref="AS1403">IFERROR(_xlfn.IFS(
AR1403="MPR ISSUE","ACTIVE",
AR1403="BSS Hardware Issue","ACTIVE",
AR1403="Sites strategiques, MLL, Pylone, etc.","PASSIVE",
AR1403="AKTIVCO DEFAUT GE &amp; POWER Cabinet","PASSIVE",
AR1403="AKTIVCO Coupure ENEO &amp; Baisse de tension","PASSIVE",
AR1403="Coupure ENEO &amp; Baisse de tension","PASSIVE",
AR1403="Defaut GE &amp; POWER Cabinet","PASSIVE",
AR1403="Sharing","PASSIVE",
AR1403="Sites strategiques &amp; DataCenter","PASSIVE",
AR1403="Exclu","Exclu",
AR1403="SAT","ACTIVE",
AR1403="SPARE-ISSUE","SPARE-ISSUE",
AR1403="Fiber CAmtel","ACTIVE",
AR1403="Fiber AOF","ACTIVE",
AR1403="Projet OCM (HUAWEI)","PLANNED WORKS",
AR1403="Projet OCM (NOKIA)","PLANNED WORKS",
AR1403="ACCESS-ISSUE","ACCESS-ISSUE",
AR1403="Projet OCM (ZTE, NOKIA, autres projets)","PLANNED WORKS",
AR1403="No root CAuse","No root cause",
AR1403="ODU HS","ACTIVE",
AR1403="IP &amp; VLAN","ACTIVE",
AR1403="Warehouse HUAWEI","SPARE-ISSUE",
AR1403="SPARE-HS","SPARE-ISSUE",
AR1403="Power Telco","ACTIVE", AR1403="no impacts","no impacts"
),"")</f>
        <v>No root cause</v>
      </c>
      <c r="AT1403" s="99" t="s">
        <v>5661</v>
      </c>
      <c r="AU1403" s="99" t="s">
        <v>5219</v>
      </c>
      <c r="AW1403" s="17"/>
      <c r="AX1403" s="17" t="s">
        <v>5536</v>
      </c>
      <c r="AY1403" s="17"/>
      <c r="AZ1403" s="17" t="s">
        <v>5536</v>
      </c>
      <c r="BA1403" s="7"/>
      <c r="BC1403" s="18"/>
      <c r="BD1403" s="18"/>
      <c r="BE1403" s="18"/>
      <c r="BF1403" s="18"/>
      <c r="BG1403" s="18"/>
      <c r="BH1403" s="18"/>
      <c r="BI1403" s="18"/>
      <c r="BJ1403" s="18"/>
      <c r="BK1403" s="18"/>
      <c r="BM1403" s="18"/>
      <c r="BN1403" s="18"/>
      <c r="BO1403" s="18"/>
      <c r="BP1403" s="9" t="s">
        <v>5661</v>
      </c>
      <c r="BQ1403" s="14"/>
      <c r="BR1403" s="102" t="s">
        <v>5536</v>
      </c>
      <c r="BS1403" s="14"/>
      <c r="BT1403" s="14"/>
      <c r="BU1403" s="9"/>
      <c r="BV1403" s="9"/>
      <c r="BW1403" s="9"/>
    </row>
    <row r="1404" spans="1:75" x14ac:dyDescent="0.35">
      <c r="A1404" s="1" t="s">
        <v>4295</v>
      </c>
      <c r="B1404" s="8" t="s">
        <v>4296</v>
      </c>
      <c r="C1404" s="3" t="s">
        <v>90</v>
      </c>
      <c r="D1404" s="1" t="s">
        <v>11</v>
      </c>
      <c r="E1404" s="1" t="s">
        <v>66</v>
      </c>
      <c r="F1404" s="3" t="s">
        <v>90</v>
      </c>
      <c r="G1404" s="1" t="s">
        <v>4297</v>
      </c>
      <c r="H1404" s="28" t="s">
        <v>5601</v>
      </c>
      <c r="I1404" s="27">
        <v>0</v>
      </c>
      <c r="J1404" s="27">
        <v>0</v>
      </c>
      <c r="K1404" s="27">
        <v>0</v>
      </c>
      <c r="L1404" s="27">
        <v>0</v>
      </c>
      <c r="M1404" s="27">
        <v>0</v>
      </c>
      <c r="N1404" s="27">
        <v>0</v>
      </c>
      <c r="O1404" s="27">
        <v>0</v>
      </c>
      <c r="P1404" s="27">
        <v>0</v>
      </c>
      <c r="Q1404" s="27">
        <v>0</v>
      </c>
      <c r="R1404" s="27">
        <v>0</v>
      </c>
      <c r="S1404" s="80">
        <v>0</v>
      </c>
      <c r="T1404" s="80">
        <v>0</v>
      </c>
      <c r="U1404" s="80">
        <v>0</v>
      </c>
      <c r="V1404" s="80">
        <v>0</v>
      </c>
      <c r="W1404" s="80">
        <v>0</v>
      </c>
      <c r="X1404" s="80">
        <v>0</v>
      </c>
      <c r="Y1404" s="80">
        <v>1.6051570485656318E-2</v>
      </c>
      <c r="Z1404" s="80">
        <v>0</v>
      </c>
      <c r="AA1404" s="80">
        <v>0</v>
      </c>
      <c r="AB1404" s="80">
        <v>0</v>
      </c>
      <c r="AC1404" s="80">
        <v>0</v>
      </c>
      <c r="AD1404" s="80">
        <v>0</v>
      </c>
      <c r="AE1404" s="80">
        <v>0</v>
      </c>
      <c r="AF1404" s="80">
        <v>0</v>
      </c>
      <c r="AG1404" s="80"/>
      <c r="AH1404" s="80">
        <v>0</v>
      </c>
      <c r="AI1404" s="80">
        <v>0</v>
      </c>
      <c r="AJ1404" s="80">
        <v>0</v>
      </c>
      <c r="AK1404" s="80">
        <v>0</v>
      </c>
      <c r="AL1404" s="80">
        <v>0</v>
      </c>
      <c r="AM1404" s="80">
        <v>0</v>
      </c>
      <c r="AN1404" s="41" t="s">
        <v>5558</v>
      </c>
      <c r="AO1404" s="41"/>
      <c r="AP1404" s="40" t="str" cm="1">
        <f t="array" ref="AP1404">IFERROR(_xlfn.IFS(
AR1404="MPR ISSUE","PDH",
AR1404="BSS Hardware Issue","BSS",
AR1404="Sites strategiques, MLL, Pylone, etc.","ENVTECH",
AR1404="AKTIVCO DEFAUT GE &amp; POWER Cabinet","AKTIVCO",
AR1404="AKTIVCO Coupure ENEO &amp; Baisse de tension","AKTIVCO GRID ONLY",
AR1404="Coupure ENEO &amp; Baisse de tension","IHS GRID ONLY",
AR1404="Defaut GE &amp; POWER Cabinet","IHS",
AR1404="Sharing","Partners",
AR1404="Sites strategiques &amp; DataCenter","SST &amp; DC",
AR1404="Exclu","Exclu",
AR1404="SAT","SAT",
AR1404="SPARE-ISSUE","SPARE-ISSUE",
AR1404="Fiber CAmtel","TRANS_FO_CAMTEL",
AR1404="Fiber AOF","Fiber AOF",
AR1404="Projet OCM (HUAWEI)","TRAVAUX-HUAWEI",
AR1404="Projet OCM (NOKIA)","TRAVAUX-NOKIA",
AR1404="ACCESS-ISSUE","ACCESS-ISSUE",
AR1404="Projet OCM (ZTE, NOKIA, autres projets)","TRAVAUX OCM",
AR1404="No root CAuse","No root cause",
AR1404="ODU HS","PDH",
AR1404="IP &amp; VLAN","PDH",
AR1404="Warehouse HUAWEI","SPARE-ISSUE",
AR1404="SPARE-HS","SPARE-ISSUE",
AR1404="Power Telco","BSS",AR1404="no impacts","no impacts"
),"")</f>
        <v>No root cause</v>
      </c>
      <c r="AQ1404" s="40" t="str" cm="1">
        <f t="array" ref="AQ1404">IFERROR(_xlfn.IFS(
AR1404="MPR ISSUE","TX ISSUE",
AR1404="BSS Hardware Issue","RAN ISSUE",
AR1404="Sites strategiques, MLL, Pylone, etc.","ENVTECH",
AR1404="AKTIVCO DEFAUT GE &amp; POWER Cabinet","POWER ISSUE",
AR1404="AKTIVCO Coupure ENEO &amp; Baisse de tension","POWER ISSUE",
AR1404="Coupure ENEO &amp; Baisse de tension","POWER ISSUE",
AR1404="Defaut GE &amp; POWER Cabinet","POWER ISSUE",
AR1404="Sharing","POWER ISSUE",
AR1404="Sites strategiques &amp; DataCenter","POWER ISSUE",
AR1404="Exclu","Exclu",
AR1404="SAT","TX ISSUE",
AR1404="SPARE-ISSUE","SPARE-ISSUE",
AR1404="Fiber CAmtel","TX ISSUE",
AR1404="Fiber AOF","TX ISSUE",
AR1404="Projet OCM (HUAWEI)","TRAVAUX-HUAWEI",
AR1404="Projet OCM (NOKIA)","TRAVAUX -NOKIA",
AR1404="ACCESS-ISSUE","ACCESS-ISSUE",
AR1404="Projet OCM (ZTE, NOKIA, autres projets)","TRAVAUX OCM",
AR1404="No root CAuse","No root cause",
AR1404="ODU HS","TX ISSUE",
AR1404="IP &amp; VLAN","TX ISSUE",
AR1404="Warehouse HUAWEI","SPARE-ISSUE",
AR1404="SPARE-HS","SPARE-ISSUE",
AR1404="Power Telco","RAN ISSUE",AR1404="no impacts","no impacts"
),"")</f>
        <v>No root cause</v>
      </c>
      <c r="AR1404" s="59" t="s">
        <v>5343</v>
      </c>
      <c r="AS1404" s="40" t="str" cm="1">
        <f t="array" ref="AS1404">IFERROR(_xlfn.IFS(
AR1404="MPR ISSUE","ACTIVE",
AR1404="BSS Hardware Issue","ACTIVE",
AR1404="Sites strategiques, MLL, Pylone, etc.","PASSIVE",
AR1404="AKTIVCO DEFAUT GE &amp; POWER Cabinet","PASSIVE",
AR1404="AKTIVCO Coupure ENEO &amp; Baisse de tension","PASSIVE",
AR1404="Coupure ENEO &amp; Baisse de tension","PASSIVE",
AR1404="Defaut GE &amp; POWER Cabinet","PASSIVE",
AR1404="Sharing","PASSIVE",
AR1404="Sites strategiques &amp; DataCenter","PASSIVE",
AR1404="Exclu","Exclu",
AR1404="SAT","ACTIVE",
AR1404="SPARE-ISSUE","SPARE-ISSUE",
AR1404="Fiber CAmtel","ACTIVE",
AR1404="Fiber AOF","ACTIVE",
AR1404="Projet OCM (HUAWEI)","PLANNED WORKS",
AR1404="Projet OCM (NOKIA)","PLANNED WORKS",
AR1404="ACCESS-ISSUE","ACCESS-ISSUE",
AR1404="Projet OCM (ZTE, NOKIA, autres projets)","PLANNED WORKS",
AR1404="No root CAuse","No root cause",
AR1404="ODU HS","ACTIVE",
AR1404="IP &amp; VLAN","ACTIVE",
AR1404="Warehouse HUAWEI","SPARE-ISSUE",
AR1404="SPARE-HS","SPARE-ISSUE",
AR1404="Power Telco","ACTIVE", AR1404="no impacts","no impacts"
),"")</f>
        <v>No root cause</v>
      </c>
      <c r="AT1404" s="99" t="s">
        <v>5661</v>
      </c>
      <c r="AU1404" s="99" t="s">
        <v>4296</v>
      </c>
      <c r="AW1404" s="17"/>
      <c r="AX1404" s="17" t="s">
        <v>5536</v>
      </c>
      <c r="AY1404" s="17"/>
      <c r="AZ1404" s="17" t="s">
        <v>5536</v>
      </c>
      <c r="BA1404" s="7"/>
      <c r="BC1404" s="18"/>
      <c r="BD1404" s="18"/>
      <c r="BE1404" s="18"/>
      <c r="BF1404" s="18"/>
      <c r="BG1404" s="18"/>
      <c r="BH1404" s="18"/>
      <c r="BI1404" s="18"/>
      <c r="BJ1404" s="18"/>
      <c r="BK1404" s="18"/>
      <c r="BM1404" s="18"/>
      <c r="BN1404" s="18"/>
      <c r="BO1404" s="18"/>
      <c r="BP1404" s="9" t="s">
        <v>5661</v>
      </c>
      <c r="BQ1404" s="14"/>
      <c r="BR1404" s="102" t="s">
        <v>5536</v>
      </c>
      <c r="BS1404" s="14"/>
      <c r="BT1404" s="14"/>
      <c r="BU1404" s="9"/>
      <c r="BV1404" s="9"/>
      <c r="BW1404" s="9"/>
    </row>
    <row r="1405" spans="1:75" x14ac:dyDescent="0.35">
      <c r="A1405" s="1" t="s">
        <v>3844</v>
      </c>
      <c r="B1405" s="8" t="s">
        <v>3845</v>
      </c>
      <c r="C1405" s="3" t="s">
        <v>23</v>
      </c>
      <c r="D1405" s="1" t="s">
        <v>11</v>
      </c>
      <c r="E1405" s="1" t="s">
        <v>66</v>
      </c>
      <c r="F1405" s="3" t="s">
        <v>23</v>
      </c>
      <c r="G1405" s="1" t="s">
        <v>3844</v>
      </c>
      <c r="H1405" s="28" t="s">
        <v>5601</v>
      </c>
      <c r="I1405" s="27">
        <v>0</v>
      </c>
      <c r="J1405" s="27">
        <v>0</v>
      </c>
      <c r="K1405" s="27">
        <v>0</v>
      </c>
      <c r="L1405" s="27">
        <v>0</v>
      </c>
      <c r="M1405" s="27">
        <v>0</v>
      </c>
      <c r="N1405" s="27">
        <v>0</v>
      </c>
      <c r="O1405" s="27">
        <v>0</v>
      </c>
      <c r="P1405" s="27">
        <v>0</v>
      </c>
      <c r="Q1405" s="27">
        <v>0</v>
      </c>
      <c r="R1405" s="27">
        <v>0</v>
      </c>
      <c r="S1405" s="80">
        <v>0</v>
      </c>
      <c r="T1405" s="80">
        <v>0</v>
      </c>
      <c r="U1405" s="80">
        <v>0</v>
      </c>
      <c r="V1405" s="80">
        <v>2.1134567806114148E-2</v>
      </c>
      <c r="W1405" s="80">
        <v>6.072844167073306E-2</v>
      </c>
      <c r="X1405" s="80">
        <v>0.10162427625252189</v>
      </c>
      <c r="Y1405" s="80">
        <v>1.5516518136134439E-2</v>
      </c>
      <c r="Z1405" s="80">
        <v>0</v>
      </c>
      <c r="AA1405" s="80">
        <v>0</v>
      </c>
      <c r="AB1405" s="80">
        <v>0</v>
      </c>
      <c r="AC1405" s="80">
        <v>0</v>
      </c>
      <c r="AD1405" s="80">
        <v>0</v>
      </c>
      <c r="AE1405" s="80">
        <v>0</v>
      </c>
      <c r="AF1405" s="80">
        <v>0</v>
      </c>
      <c r="AG1405" s="80"/>
      <c r="AH1405" s="80">
        <v>0</v>
      </c>
      <c r="AI1405" s="80">
        <v>0</v>
      </c>
      <c r="AJ1405" s="80">
        <v>0</v>
      </c>
      <c r="AK1405" s="80">
        <v>0</v>
      </c>
      <c r="AL1405" s="80">
        <v>0</v>
      </c>
      <c r="AM1405" s="80">
        <v>0</v>
      </c>
      <c r="AN1405" s="41" t="s">
        <v>5558</v>
      </c>
      <c r="AO1405" s="41"/>
      <c r="AP1405" s="40" t="str" cm="1">
        <f t="array" ref="AP1405">IFERROR(_xlfn.IFS(
AR1405="MPR ISSUE","PDH",
AR1405="BSS Hardware Issue","BSS",
AR1405="Sites strategiques, MLL, Pylone, etc.","ENVTECH",
AR1405="AKTIVCO DEFAUT GE &amp; POWER Cabinet","AKTIVCO",
AR1405="AKTIVCO Coupure ENEO &amp; Baisse de tension","AKTIVCO GRID ONLY",
AR1405="Coupure ENEO &amp; Baisse de tension","IHS GRID ONLY",
AR1405="Defaut GE &amp; POWER Cabinet","IHS",
AR1405="Sharing","Partners",
AR1405="Sites strategiques &amp; DataCenter","SST &amp; DC",
AR1405="Exclu","Exclu",
AR1405="SAT","SAT",
AR1405="SPARE-ISSUE","SPARE-ISSUE",
AR1405="Fiber CAmtel","TRANS_FO_CAMTEL",
AR1405="Fiber AOF","Fiber AOF",
AR1405="Projet OCM (HUAWEI)","TRAVAUX-HUAWEI",
AR1405="Projet OCM (NOKIA)","TRAVAUX-NOKIA",
AR1405="ACCESS-ISSUE","ACCESS-ISSUE",
AR1405="Projet OCM (ZTE, NOKIA, autres projets)","TRAVAUX OCM",
AR1405="No root CAuse","No root cause",
AR1405="ODU HS","PDH",
AR1405="IP &amp; VLAN","PDH",
AR1405="Warehouse HUAWEI","SPARE-ISSUE",
AR1405="SPARE-HS","SPARE-ISSUE",
AR1405="Power Telco","BSS",AR1405="no impacts","no impacts"
),"")</f>
        <v>No root cause</v>
      </c>
      <c r="AQ1405" s="40" t="str" cm="1">
        <f t="array" ref="AQ1405">IFERROR(_xlfn.IFS(
AR1405="MPR ISSUE","TX ISSUE",
AR1405="BSS Hardware Issue","RAN ISSUE",
AR1405="Sites strategiques, MLL, Pylone, etc.","ENVTECH",
AR1405="AKTIVCO DEFAUT GE &amp; POWER Cabinet","POWER ISSUE",
AR1405="AKTIVCO Coupure ENEO &amp; Baisse de tension","POWER ISSUE",
AR1405="Coupure ENEO &amp; Baisse de tension","POWER ISSUE",
AR1405="Defaut GE &amp; POWER Cabinet","POWER ISSUE",
AR1405="Sharing","POWER ISSUE",
AR1405="Sites strategiques &amp; DataCenter","POWER ISSUE",
AR1405="Exclu","Exclu",
AR1405="SAT","TX ISSUE",
AR1405="SPARE-ISSUE","SPARE-ISSUE",
AR1405="Fiber CAmtel","TX ISSUE",
AR1405="Fiber AOF","TX ISSUE",
AR1405="Projet OCM (HUAWEI)","TRAVAUX-HUAWEI",
AR1405="Projet OCM (NOKIA)","TRAVAUX -NOKIA",
AR1405="ACCESS-ISSUE","ACCESS-ISSUE",
AR1405="Projet OCM (ZTE, NOKIA, autres projets)","TRAVAUX OCM",
AR1405="No root CAuse","No root cause",
AR1405="ODU HS","TX ISSUE",
AR1405="IP &amp; VLAN","TX ISSUE",
AR1405="Warehouse HUAWEI","SPARE-ISSUE",
AR1405="SPARE-HS","SPARE-ISSUE",
AR1405="Power Telco","RAN ISSUE",AR1405="no impacts","no impacts"
),"")</f>
        <v>No root cause</v>
      </c>
      <c r="AR1405" s="59" t="s">
        <v>5343</v>
      </c>
      <c r="AS1405" s="40" t="str" cm="1">
        <f t="array" ref="AS1405">IFERROR(_xlfn.IFS(
AR1405="MPR ISSUE","ACTIVE",
AR1405="BSS Hardware Issue","ACTIVE",
AR1405="Sites strategiques, MLL, Pylone, etc.","PASSIVE",
AR1405="AKTIVCO DEFAUT GE &amp; POWER Cabinet","PASSIVE",
AR1405="AKTIVCO Coupure ENEO &amp; Baisse de tension","PASSIVE",
AR1405="Coupure ENEO &amp; Baisse de tension","PASSIVE",
AR1405="Defaut GE &amp; POWER Cabinet","PASSIVE",
AR1405="Sharing","PASSIVE",
AR1405="Sites strategiques &amp; DataCenter","PASSIVE",
AR1405="Exclu","Exclu",
AR1405="SAT","ACTIVE",
AR1405="SPARE-ISSUE","SPARE-ISSUE",
AR1405="Fiber CAmtel","ACTIVE",
AR1405="Fiber AOF","ACTIVE",
AR1405="Projet OCM (HUAWEI)","PLANNED WORKS",
AR1405="Projet OCM (NOKIA)","PLANNED WORKS",
AR1405="ACCESS-ISSUE","ACCESS-ISSUE",
AR1405="Projet OCM (ZTE, NOKIA, autres projets)","PLANNED WORKS",
AR1405="No root CAuse","No root cause",
AR1405="ODU HS","ACTIVE",
AR1405="IP &amp; VLAN","ACTIVE",
AR1405="Warehouse HUAWEI","SPARE-ISSUE",
AR1405="SPARE-HS","SPARE-ISSUE",
AR1405="Power Telco","ACTIVE", AR1405="no impacts","no impacts"
),"")</f>
        <v>No root cause</v>
      </c>
      <c r="AT1405" s="99" t="s">
        <v>5661</v>
      </c>
      <c r="AU1405" s="99" t="s">
        <v>3845</v>
      </c>
      <c r="AW1405" s="17"/>
      <c r="AX1405" s="17" t="s">
        <v>5536</v>
      </c>
      <c r="AY1405" s="17"/>
      <c r="AZ1405" s="17" t="s">
        <v>5536</v>
      </c>
      <c r="BA1405" s="7"/>
      <c r="BC1405" s="18"/>
      <c r="BD1405" s="18"/>
      <c r="BE1405" s="18"/>
      <c r="BF1405" s="18"/>
      <c r="BG1405" s="18"/>
      <c r="BH1405" s="18"/>
      <c r="BI1405" s="18"/>
      <c r="BJ1405" s="18"/>
      <c r="BK1405" s="18"/>
      <c r="BM1405" s="18"/>
      <c r="BN1405" s="18"/>
      <c r="BO1405" s="18"/>
      <c r="BP1405" s="9" t="s">
        <v>5661</v>
      </c>
      <c r="BQ1405" s="14"/>
      <c r="BR1405" s="102" t="s">
        <v>5536</v>
      </c>
      <c r="BS1405" s="14"/>
      <c r="BT1405" s="14"/>
      <c r="BU1405" s="9"/>
      <c r="BV1405" s="9"/>
      <c r="BW1405" s="9"/>
    </row>
    <row r="1406" spans="1:75" x14ac:dyDescent="0.35">
      <c r="A1406" s="1" t="s">
        <v>3063</v>
      </c>
      <c r="B1406" s="1" t="s">
        <v>3064</v>
      </c>
      <c r="C1406" s="3" t="s">
        <v>55</v>
      </c>
      <c r="D1406" s="1" t="s">
        <v>11</v>
      </c>
      <c r="E1406" s="1" t="s">
        <v>154</v>
      </c>
      <c r="F1406" s="3" t="s">
        <v>55</v>
      </c>
      <c r="G1406" s="1" t="s">
        <v>3065</v>
      </c>
      <c r="H1406" s="28" t="s">
        <v>5589</v>
      </c>
      <c r="I1406" s="27">
        <v>0</v>
      </c>
      <c r="J1406" s="27">
        <v>0</v>
      </c>
      <c r="K1406" s="27">
        <v>0</v>
      </c>
      <c r="L1406" s="27">
        <v>0</v>
      </c>
      <c r="M1406" s="27">
        <v>0</v>
      </c>
      <c r="N1406" s="27">
        <v>0</v>
      </c>
      <c r="O1406" s="27">
        <v>0</v>
      </c>
      <c r="P1406" s="27">
        <v>0</v>
      </c>
      <c r="Q1406" s="27">
        <v>0</v>
      </c>
      <c r="R1406" s="27">
        <v>0</v>
      </c>
      <c r="S1406" s="80">
        <v>0</v>
      </c>
      <c r="T1406" s="80">
        <v>0</v>
      </c>
      <c r="U1406" s="80">
        <v>0</v>
      </c>
      <c r="V1406" s="80">
        <v>0.90263331364340682</v>
      </c>
      <c r="W1406" s="80">
        <v>0.83798115474284662</v>
      </c>
      <c r="X1406" s="80">
        <v>3.2994894887182413E-3</v>
      </c>
      <c r="Y1406" s="80">
        <v>1.432156788886892E-2</v>
      </c>
      <c r="Z1406" s="80">
        <v>0</v>
      </c>
      <c r="AA1406" s="80">
        <v>0</v>
      </c>
      <c r="AB1406" s="80">
        <v>0</v>
      </c>
      <c r="AC1406" s="80">
        <v>0</v>
      </c>
      <c r="AD1406" s="80">
        <v>0</v>
      </c>
      <c r="AE1406" s="80">
        <v>0</v>
      </c>
      <c r="AF1406" s="80">
        <v>0</v>
      </c>
      <c r="AG1406" s="80"/>
      <c r="AH1406" s="80">
        <v>0</v>
      </c>
      <c r="AI1406" s="80">
        <v>0</v>
      </c>
      <c r="AJ1406" s="80">
        <v>0</v>
      </c>
      <c r="AK1406" s="80">
        <v>0</v>
      </c>
      <c r="AL1406" s="80">
        <v>0</v>
      </c>
      <c r="AM1406" s="80">
        <v>0</v>
      </c>
      <c r="AN1406" s="41" t="s">
        <v>5591</v>
      </c>
      <c r="AO1406" s="41"/>
      <c r="AP1406" s="40" t="str" cm="1">
        <f t="array" ref="AP1406">IFERROR(_xlfn.IFS(
AR1406="MPR ISSUE","PDH",
AR1406="BSS Hardware Issue","BSS",
AR1406="Sites strategiques, MLL, Pylone, etc.","ENVTECH",
AR1406="AKTIVCO DEFAUT GE &amp; POWER Cabinet","AKTIVCO",
AR1406="AKTIVCO Coupure ENEO &amp; Baisse de tension","AKTIVCO GRID ONLY",
AR1406="Coupure ENEO &amp; Baisse de tension","IHS GRID ONLY",
AR1406="Defaut GE &amp; POWER Cabinet","IHS",
AR1406="Sharing","Partners",
AR1406="Sites strategiques &amp; DataCenter","SST &amp; DC",
AR1406="Exclu","Exclu",
AR1406="SAT","SAT",
AR1406="SPARE-ISSUE","SPARE-ISSUE",
AR1406="Fiber CAmtel","TRANS_FO_CAMTEL",
AR1406="Fiber AOF","Fiber AOF",
AR1406="Projet OCM (HUAWEI)","TRAVAUX-HUAWEI",
AR1406="Projet OCM (NOKIA)","TRAVAUX-NOKIA",
AR1406="ACCESS-ISSUE","ACCESS-ISSUE",
AR1406="Projet OCM (ZTE, NOKIA, autres projets)","TRAVAUX OCM",
AR1406="No root CAuse","No root cause",
AR1406="ODU HS","PDH",
AR1406="IP &amp; VLAN","PDH",
AR1406="Warehouse HUAWEI","SPARE-ISSUE",
AR1406="SPARE-HS","SPARE-ISSUE",
AR1406="Power Telco","BSS",AR1406="no impacts","no impacts"
),"")</f>
        <v>No root cause</v>
      </c>
      <c r="AQ1406" s="40" t="str" cm="1">
        <f t="array" ref="AQ1406">IFERROR(_xlfn.IFS(
AR1406="MPR ISSUE","TX ISSUE",
AR1406="BSS Hardware Issue","RAN ISSUE",
AR1406="Sites strategiques, MLL, Pylone, etc.","ENVTECH",
AR1406="AKTIVCO DEFAUT GE &amp; POWER Cabinet","POWER ISSUE",
AR1406="AKTIVCO Coupure ENEO &amp; Baisse de tension","POWER ISSUE",
AR1406="Coupure ENEO &amp; Baisse de tension","POWER ISSUE",
AR1406="Defaut GE &amp; POWER Cabinet","POWER ISSUE",
AR1406="Sharing","POWER ISSUE",
AR1406="Sites strategiques &amp; DataCenter","POWER ISSUE",
AR1406="Exclu","Exclu",
AR1406="SAT","TX ISSUE",
AR1406="SPARE-ISSUE","SPARE-ISSUE",
AR1406="Fiber CAmtel","TX ISSUE",
AR1406="Fiber AOF","TX ISSUE",
AR1406="Projet OCM (HUAWEI)","TRAVAUX-HUAWEI",
AR1406="Projet OCM (NOKIA)","TRAVAUX -NOKIA",
AR1406="ACCESS-ISSUE","ACCESS-ISSUE",
AR1406="Projet OCM (ZTE, NOKIA, autres projets)","TRAVAUX OCM",
AR1406="No root CAuse","No root cause",
AR1406="ODU HS","TX ISSUE",
AR1406="IP &amp; VLAN","TX ISSUE",
AR1406="Warehouse HUAWEI","SPARE-ISSUE",
AR1406="SPARE-HS","SPARE-ISSUE",
AR1406="Power Telco","RAN ISSUE",AR1406="no impacts","no impacts"
),"")</f>
        <v>No root cause</v>
      </c>
      <c r="AR1406" s="59" t="s">
        <v>5343</v>
      </c>
      <c r="AS1406" s="40" t="str" cm="1">
        <f t="array" ref="AS1406">IFERROR(_xlfn.IFS(
AR1406="MPR ISSUE","ACTIVE",
AR1406="BSS Hardware Issue","ACTIVE",
AR1406="Sites strategiques, MLL, Pylone, etc.","PASSIVE",
AR1406="AKTIVCO DEFAUT GE &amp; POWER Cabinet","PASSIVE",
AR1406="AKTIVCO Coupure ENEO &amp; Baisse de tension","PASSIVE",
AR1406="Coupure ENEO &amp; Baisse de tension","PASSIVE",
AR1406="Defaut GE &amp; POWER Cabinet","PASSIVE",
AR1406="Sharing","PASSIVE",
AR1406="Sites strategiques &amp; DataCenter","PASSIVE",
AR1406="Exclu","Exclu",
AR1406="SAT","ACTIVE",
AR1406="SPARE-ISSUE","SPARE-ISSUE",
AR1406="Fiber CAmtel","ACTIVE",
AR1406="Fiber AOF","ACTIVE",
AR1406="Projet OCM (HUAWEI)","PLANNED WORKS",
AR1406="Projet OCM (NOKIA)","PLANNED WORKS",
AR1406="ACCESS-ISSUE","ACCESS-ISSUE",
AR1406="Projet OCM (ZTE, NOKIA, autres projets)","PLANNED WORKS",
AR1406="No root CAuse","No root cause",
AR1406="ODU HS","ACTIVE",
AR1406="IP &amp; VLAN","ACTIVE",
AR1406="Warehouse HUAWEI","SPARE-ISSUE",
AR1406="SPARE-HS","SPARE-ISSUE",
AR1406="Power Telco","ACTIVE", AR1406="no impacts","no impacts"
),"")</f>
        <v>No root cause</v>
      </c>
      <c r="AT1406" s="99" t="s">
        <v>5661</v>
      </c>
      <c r="AU1406" s="99" t="s">
        <v>3064</v>
      </c>
      <c r="AW1406" s="17"/>
      <c r="AX1406" s="17" t="s">
        <v>5536</v>
      </c>
      <c r="AY1406" s="17"/>
      <c r="AZ1406" s="17" t="s">
        <v>5536</v>
      </c>
      <c r="BA1406" s="7"/>
      <c r="BC1406" s="18"/>
      <c r="BD1406" s="18"/>
      <c r="BE1406" s="18"/>
      <c r="BF1406" s="18"/>
      <c r="BG1406" s="18"/>
      <c r="BH1406" s="18"/>
      <c r="BI1406" s="18"/>
      <c r="BJ1406" s="18"/>
      <c r="BK1406" s="18"/>
      <c r="BM1406" s="18"/>
      <c r="BN1406" s="18"/>
      <c r="BO1406" s="18"/>
      <c r="BP1406" s="9" t="s">
        <v>5661</v>
      </c>
      <c r="BQ1406" s="14"/>
      <c r="BR1406" s="102" t="s">
        <v>5536</v>
      </c>
      <c r="BS1406" s="14"/>
      <c r="BT1406" s="14"/>
      <c r="BU1406" s="9"/>
      <c r="BV1406" s="9"/>
      <c r="BW1406" s="9"/>
    </row>
    <row r="1407" spans="1:75" x14ac:dyDescent="0.35">
      <c r="A1407" s="1" t="s">
        <v>4448</v>
      </c>
      <c r="B1407" s="8" t="s">
        <v>4449</v>
      </c>
      <c r="C1407" s="3" t="s">
        <v>13</v>
      </c>
      <c r="D1407" s="1" t="s">
        <v>11</v>
      </c>
      <c r="E1407" s="1" t="s">
        <v>5536</v>
      </c>
      <c r="F1407" s="3" t="s">
        <v>13</v>
      </c>
      <c r="G1407" s="1" t="s">
        <v>4450</v>
      </c>
      <c r="H1407" s="28" t="s">
        <v>5601</v>
      </c>
      <c r="I1407" s="27">
        <v>0</v>
      </c>
      <c r="J1407" s="27">
        <v>0</v>
      </c>
      <c r="K1407" s="27">
        <v>0</v>
      </c>
      <c r="L1407" s="27">
        <v>0</v>
      </c>
      <c r="M1407" s="27">
        <v>0</v>
      </c>
      <c r="N1407" s="27">
        <v>0</v>
      </c>
      <c r="O1407" s="27">
        <v>0</v>
      </c>
      <c r="P1407" s="27">
        <v>0</v>
      </c>
      <c r="Q1407" s="27">
        <v>0</v>
      </c>
      <c r="R1407" s="27">
        <v>0</v>
      </c>
      <c r="S1407" s="80">
        <v>0</v>
      </c>
      <c r="T1407" s="80">
        <v>0</v>
      </c>
      <c r="U1407" s="80">
        <v>0</v>
      </c>
      <c r="V1407" s="80">
        <v>0</v>
      </c>
      <c r="W1407" s="80">
        <v>0</v>
      </c>
      <c r="X1407" s="80">
        <v>6.7773297606104441E-2</v>
      </c>
      <c r="Y1407" s="80">
        <v>1.3590329677855681E-2</v>
      </c>
      <c r="Z1407" s="80">
        <v>0</v>
      </c>
      <c r="AA1407" s="80">
        <v>0</v>
      </c>
      <c r="AB1407" s="80">
        <v>0</v>
      </c>
      <c r="AC1407" s="80">
        <v>0</v>
      </c>
      <c r="AD1407" s="80">
        <v>0</v>
      </c>
      <c r="AE1407" s="80">
        <v>0</v>
      </c>
      <c r="AF1407" s="80">
        <v>0</v>
      </c>
      <c r="AG1407" s="80"/>
      <c r="AH1407" s="80">
        <v>0</v>
      </c>
      <c r="AI1407" s="80">
        <v>0</v>
      </c>
      <c r="AJ1407" s="80">
        <v>0</v>
      </c>
      <c r="AK1407" s="80">
        <v>0</v>
      </c>
      <c r="AL1407" s="80">
        <v>0</v>
      </c>
      <c r="AM1407" s="80">
        <v>0</v>
      </c>
      <c r="AN1407" s="41" t="s">
        <v>5558</v>
      </c>
      <c r="AO1407" s="41"/>
      <c r="AP1407" s="40" t="str" cm="1">
        <f t="array" ref="AP1407">IFERROR(_xlfn.IFS(
AR1407="MPR ISSUE","PDH",
AR1407="BSS Hardware Issue","BSS",
AR1407="Sites strategiques, MLL, Pylone, etc.","ENVTECH",
AR1407="AKTIVCO DEFAUT GE &amp; POWER Cabinet","AKTIVCO",
AR1407="AKTIVCO Coupure ENEO &amp; Baisse de tension","AKTIVCO GRID ONLY",
AR1407="Coupure ENEO &amp; Baisse de tension","IHS GRID ONLY",
AR1407="Defaut GE &amp; POWER Cabinet","IHS",
AR1407="Sharing","Partners",
AR1407="Sites strategiques &amp; DataCenter","SST &amp; DC",
AR1407="Exclu","Exclu",
AR1407="SAT","SAT",
AR1407="SPARE-ISSUE","SPARE-ISSUE",
AR1407="Fiber CAmtel","TRANS_FO_CAMTEL",
AR1407="Fiber AOF","Fiber AOF",
AR1407="Projet OCM (HUAWEI)","TRAVAUX-HUAWEI",
AR1407="Projet OCM (NOKIA)","TRAVAUX-NOKIA",
AR1407="ACCESS-ISSUE","ACCESS-ISSUE",
AR1407="Projet OCM (ZTE, NOKIA, autres projets)","TRAVAUX OCM",
AR1407="No root CAuse","No root cause",
AR1407="ODU HS","PDH",
AR1407="IP &amp; VLAN","PDH",
AR1407="Warehouse HUAWEI","SPARE-ISSUE",
AR1407="SPARE-HS","SPARE-ISSUE",
AR1407="Power Telco","BSS",AR1407="no impacts","no impacts"
),"")</f>
        <v>No root cause</v>
      </c>
      <c r="AQ1407" s="40" t="str" cm="1">
        <f t="array" ref="AQ1407">IFERROR(_xlfn.IFS(
AR1407="MPR ISSUE","TX ISSUE",
AR1407="BSS Hardware Issue","RAN ISSUE",
AR1407="Sites strategiques, MLL, Pylone, etc.","ENVTECH",
AR1407="AKTIVCO DEFAUT GE &amp; POWER Cabinet","POWER ISSUE",
AR1407="AKTIVCO Coupure ENEO &amp; Baisse de tension","POWER ISSUE",
AR1407="Coupure ENEO &amp; Baisse de tension","POWER ISSUE",
AR1407="Defaut GE &amp; POWER Cabinet","POWER ISSUE",
AR1407="Sharing","POWER ISSUE",
AR1407="Sites strategiques &amp; DataCenter","POWER ISSUE",
AR1407="Exclu","Exclu",
AR1407="SAT","TX ISSUE",
AR1407="SPARE-ISSUE","SPARE-ISSUE",
AR1407="Fiber CAmtel","TX ISSUE",
AR1407="Fiber AOF","TX ISSUE",
AR1407="Projet OCM (HUAWEI)","TRAVAUX-HUAWEI",
AR1407="Projet OCM (NOKIA)","TRAVAUX -NOKIA",
AR1407="ACCESS-ISSUE","ACCESS-ISSUE",
AR1407="Projet OCM (ZTE, NOKIA, autres projets)","TRAVAUX OCM",
AR1407="No root CAuse","No root cause",
AR1407="ODU HS","TX ISSUE",
AR1407="IP &amp; VLAN","TX ISSUE",
AR1407="Warehouse HUAWEI","SPARE-ISSUE",
AR1407="SPARE-HS","SPARE-ISSUE",
AR1407="Power Telco","RAN ISSUE",AR1407="no impacts","no impacts"
),"")</f>
        <v>No root cause</v>
      </c>
      <c r="AR1407" s="59" t="s">
        <v>5343</v>
      </c>
      <c r="AS1407" s="40" t="str" cm="1">
        <f t="array" ref="AS1407">IFERROR(_xlfn.IFS(
AR1407="MPR ISSUE","ACTIVE",
AR1407="BSS Hardware Issue","ACTIVE",
AR1407="Sites strategiques, MLL, Pylone, etc.","PASSIVE",
AR1407="AKTIVCO DEFAUT GE &amp; POWER Cabinet","PASSIVE",
AR1407="AKTIVCO Coupure ENEO &amp; Baisse de tension","PASSIVE",
AR1407="Coupure ENEO &amp; Baisse de tension","PASSIVE",
AR1407="Defaut GE &amp; POWER Cabinet","PASSIVE",
AR1407="Sharing","PASSIVE",
AR1407="Sites strategiques &amp; DataCenter","PASSIVE",
AR1407="Exclu","Exclu",
AR1407="SAT","ACTIVE",
AR1407="SPARE-ISSUE","SPARE-ISSUE",
AR1407="Fiber CAmtel","ACTIVE",
AR1407="Fiber AOF","ACTIVE",
AR1407="Projet OCM (HUAWEI)","PLANNED WORKS",
AR1407="Projet OCM (NOKIA)","PLANNED WORKS",
AR1407="ACCESS-ISSUE","ACCESS-ISSUE",
AR1407="Projet OCM (ZTE, NOKIA, autres projets)","PLANNED WORKS",
AR1407="No root CAuse","No root cause",
AR1407="ODU HS","ACTIVE",
AR1407="IP &amp; VLAN","ACTIVE",
AR1407="Warehouse HUAWEI","SPARE-ISSUE",
AR1407="SPARE-HS","SPARE-ISSUE",
AR1407="Power Telco","ACTIVE", AR1407="no impacts","no impacts"
),"")</f>
        <v>No root cause</v>
      </c>
      <c r="AT1407" s="99" t="s">
        <v>5661</v>
      </c>
      <c r="AU1407" s="99" t="s">
        <v>4449</v>
      </c>
      <c r="AW1407" s="17"/>
      <c r="AX1407" s="17" t="s">
        <v>5536</v>
      </c>
      <c r="AY1407" s="17"/>
      <c r="AZ1407" s="17" t="s">
        <v>5536</v>
      </c>
      <c r="BA1407" s="7"/>
      <c r="BC1407" s="18"/>
      <c r="BD1407" s="18"/>
      <c r="BE1407" s="18"/>
      <c r="BF1407" s="18"/>
      <c r="BG1407" s="18"/>
      <c r="BH1407" s="18"/>
      <c r="BI1407" s="18"/>
      <c r="BJ1407" s="18"/>
      <c r="BK1407" s="18"/>
      <c r="BM1407" s="18"/>
      <c r="BN1407" s="18"/>
      <c r="BO1407" s="18"/>
      <c r="BP1407" s="9" t="s">
        <v>5661</v>
      </c>
      <c r="BQ1407" s="14"/>
      <c r="BR1407" s="102" t="s">
        <v>5536</v>
      </c>
      <c r="BS1407" s="14"/>
      <c r="BT1407" s="14"/>
      <c r="BU1407" s="9"/>
      <c r="BV1407" s="9"/>
      <c r="BW1407" s="9"/>
    </row>
    <row r="1408" spans="1:75" x14ac:dyDescent="0.35">
      <c r="A1408" s="2" t="s">
        <v>3899</v>
      </c>
      <c r="B1408" s="8" t="s">
        <v>3900</v>
      </c>
      <c r="C1408" s="3" t="s">
        <v>55</v>
      </c>
      <c r="D1408" s="1" t="s">
        <v>11</v>
      </c>
      <c r="E1408" s="1" t="s">
        <v>83</v>
      </c>
      <c r="F1408" s="3" t="s">
        <v>55</v>
      </c>
      <c r="G1408" s="1" t="s">
        <v>3899</v>
      </c>
      <c r="H1408" s="28" t="s">
        <v>5601</v>
      </c>
      <c r="I1408" s="27">
        <v>0</v>
      </c>
      <c r="J1408" s="27">
        <v>0</v>
      </c>
      <c r="K1408" s="27">
        <v>0</v>
      </c>
      <c r="L1408" s="27">
        <v>0</v>
      </c>
      <c r="M1408" s="27">
        <v>0</v>
      </c>
      <c r="N1408" s="27">
        <v>0</v>
      </c>
      <c r="O1408" s="27">
        <v>0</v>
      </c>
      <c r="P1408" s="27">
        <v>0</v>
      </c>
      <c r="Q1408" s="27">
        <v>0</v>
      </c>
      <c r="R1408" s="27">
        <v>0</v>
      </c>
      <c r="S1408" s="80">
        <v>0</v>
      </c>
      <c r="T1408" s="80">
        <v>0</v>
      </c>
      <c r="U1408" s="80">
        <v>0</v>
      </c>
      <c r="V1408" s="80">
        <v>0.33606638073469108</v>
      </c>
      <c r="W1408" s="80">
        <v>1.763889245590455E-2</v>
      </c>
      <c r="X1408" s="80">
        <v>0.34079267648880102</v>
      </c>
      <c r="Y1408" s="80">
        <v>1.3180122876555575E-2</v>
      </c>
      <c r="Z1408" s="80">
        <v>0</v>
      </c>
      <c r="AA1408" s="80">
        <v>0</v>
      </c>
      <c r="AB1408" s="80">
        <v>0</v>
      </c>
      <c r="AC1408" s="80">
        <v>0</v>
      </c>
      <c r="AD1408" s="80">
        <v>0</v>
      </c>
      <c r="AE1408" s="80">
        <v>0</v>
      </c>
      <c r="AF1408" s="80">
        <v>0</v>
      </c>
      <c r="AG1408" s="80"/>
      <c r="AH1408" s="80">
        <v>0</v>
      </c>
      <c r="AI1408" s="80">
        <v>0</v>
      </c>
      <c r="AJ1408" s="80">
        <v>0</v>
      </c>
      <c r="AK1408" s="80">
        <v>0</v>
      </c>
      <c r="AL1408" s="80">
        <v>0</v>
      </c>
      <c r="AM1408" s="80">
        <v>0</v>
      </c>
      <c r="AN1408" s="41" t="s">
        <v>5591</v>
      </c>
      <c r="AO1408" s="41"/>
      <c r="AP1408" s="40" t="str" cm="1">
        <f t="array" ref="AP1408">IFERROR(_xlfn.IFS(
AR1408="MPR ISSUE","PDH",
AR1408="BSS Hardware Issue","BSS",
AR1408="Sites strategiques, MLL, Pylone, etc.","ENVTECH",
AR1408="AKTIVCO DEFAUT GE &amp; POWER Cabinet","AKTIVCO",
AR1408="AKTIVCO Coupure ENEO &amp; Baisse de tension","AKTIVCO GRID ONLY",
AR1408="Coupure ENEO &amp; Baisse de tension","IHS GRID ONLY",
AR1408="Defaut GE &amp; POWER Cabinet","IHS",
AR1408="Sharing","Partners",
AR1408="Sites strategiques &amp; DataCenter","SST &amp; DC",
AR1408="Exclu","Exclu",
AR1408="SAT","SAT",
AR1408="SPARE-ISSUE","SPARE-ISSUE",
AR1408="Fiber CAmtel","TRANS_FO_CAMTEL",
AR1408="Fiber AOF","Fiber AOF",
AR1408="Projet OCM (HUAWEI)","TRAVAUX-HUAWEI",
AR1408="Projet OCM (NOKIA)","TRAVAUX-NOKIA",
AR1408="ACCESS-ISSUE","ACCESS-ISSUE",
AR1408="Projet OCM (ZTE, NOKIA, autres projets)","TRAVAUX OCM",
AR1408="No root CAuse","No root cause",
AR1408="ODU HS","PDH",
AR1408="IP &amp; VLAN","PDH",
AR1408="Warehouse HUAWEI","SPARE-ISSUE",
AR1408="SPARE-HS","SPARE-ISSUE",
AR1408="Power Telco","BSS",AR1408="no impacts","no impacts"
),"")</f>
        <v>No root cause</v>
      </c>
      <c r="AQ1408" s="40" t="str" cm="1">
        <f t="array" ref="AQ1408">IFERROR(_xlfn.IFS(
AR1408="MPR ISSUE","TX ISSUE",
AR1408="BSS Hardware Issue","RAN ISSUE",
AR1408="Sites strategiques, MLL, Pylone, etc.","ENVTECH",
AR1408="AKTIVCO DEFAUT GE &amp; POWER Cabinet","POWER ISSUE",
AR1408="AKTIVCO Coupure ENEO &amp; Baisse de tension","POWER ISSUE",
AR1408="Coupure ENEO &amp; Baisse de tension","POWER ISSUE",
AR1408="Defaut GE &amp; POWER Cabinet","POWER ISSUE",
AR1408="Sharing","POWER ISSUE",
AR1408="Sites strategiques &amp; DataCenter","POWER ISSUE",
AR1408="Exclu","Exclu",
AR1408="SAT","TX ISSUE",
AR1408="SPARE-ISSUE","SPARE-ISSUE",
AR1408="Fiber CAmtel","TX ISSUE",
AR1408="Fiber AOF","TX ISSUE",
AR1408="Projet OCM (HUAWEI)","TRAVAUX-HUAWEI",
AR1408="Projet OCM (NOKIA)","TRAVAUX -NOKIA",
AR1408="ACCESS-ISSUE","ACCESS-ISSUE",
AR1408="Projet OCM (ZTE, NOKIA, autres projets)","TRAVAUX OCM",
AR1408="No root CAuse","No root cause",
AR1408="ODU HS","TX ISSUE",
AR1408="IP &amp; VLAN","TX ISSUE",
AR1408="Warehouse HUAWEI","SPARE-ISSUE",
AR1408="SPARE-HS","SPARE-ISSUE",
AR1408="Power Telco","RAN ISSUE",AR1408="no impacts","no impacts"
),"")</f>
        <v>No root cause</v>
      </c>
      <c r="AR1408" s="59" t="s">
        <v>5343</v>
      </c>
      <c r="AS1408" s="40" t="str" cm="1">
        <f t="array" ref="AS1408">IFERROR(_xlfn.IFS(
AR1408="MPR ISSUE","ACTIVE",
AR1408="BSS Hardware Issue","ACTIVE",
AR1408="Sites strategiques, MLL, Pylone, etc.","PASSIVE",
AR1408="AKTIVCO DEFAUT GE &amp; POWER Cabinet","PASSIVE",
AR1408="AKTIVCO Coupure ENEO &amp; Baisse de tension","PASSIVE",
AR1408="Coupure ENEO &amp; Baisse de tension","PASSIVE",
AR1408="Defaut GE &amp; POWER Cabinet","PASSIVE",
AR1408="Sharing","PASSIVE",
AR1408="Sites strategiques &amp; DataCenter","PASSIVE",
AR1408="Exclu","Exclu",
AR1408="SAT","ACTIVE",
AR1408="SPARE-ISSUE","SPARE-ISSUE",
AR1408="Fiber CAmtel","ACTIVE",
AR1408="Fiber AOF","ACTIVE",
AR1408="Projet OCM (HUAWEI)","PLANNED WORKS",
AR1408="Projet OCM (NOKIA)","PLANNED WORKS",
AR1408="ACCESS-ISSUE","ACCESS-ISSUE",
AR1408="Projet OCM (ZTE, NOKIA, autres projets)","PLANNED WORKS",
AR1408="No root CAuse","No root cause",
AR1408="ODU HS","ACTIVE",
AR1408="IP &amp; VLAN","ACTIVE",
AR1408="Warehouse HUAWEI","SPARE-ISSUE",
AR1408="SPARE-HS","SPARE-ISSUE",
AR1408="Power Telco","ACTIVE", AR1408="no impacts","no impacts"
),"")</f>
        <v>No root cause</v>
      </c>
      <c r="AT1408" s="99" t="s">
        <v>5661</v>
      </c>
      <c r="AU1408" s="99" t="s">
        <v>3900</v>
      </c>
      <c r="AW1408" s="17"/>
      <c r="AX1408" s="17" t="s">
        <v>5536</v>
      </c>
      <c r="AY1408" s="17"/>
      <c r="AZ1408" s="17" t="s">
        <v>5536</v>
      </c>
      <c r="BA1408" s="7"/>
      <c r="BC1408" s="18"/>
      <c r="BD1408" s="18"/>
      <c r="BE1408" s="18"/>
      <c r="BF1408" s="18"/>
      <c r="BG1408" s="18"/>
      <c r="BH1408" s="18"/>
      <c r="BI1408" s="18"/>
      <c r="BJ1408" s="18"/>
      <c r="BK1408" s="18"/>
      <c r="BM1408" s="18"/>
      <c r="BN1408" s="18"/>
      <c r="BO1408" s="18"/>
      <c r="BP1408" s="9" t="s">
        <v>5661</v>
      </c>
      <c r="BQ1408" s="14"/>
      <c r="BR1408" s="102" t="s">
        <v>5536</v>
      </c>
      <c r="BS1408" s="14"/>
      <c r="BT1408" s="14"/>
      <c r="BU1408" s="9"/>
      <c r="BV1408" s="9"/>
      <c r="BW1408" s="9"/>
    </row>
    <row r="1409" spans="1:75" x14ac:dyDescent="0.35">
      <c r="A1409" s="1" t="s">
        <v>5133</v>
      </c>
      <c r="B1409" s="8" t="s">
        <v>5134</v>
      </c>
      <c r="C1409" s="3" t="s">
        <v>13</v>
      </c>
      <c r="D1409" s="1" t="s">
        <v>11</v>
      </c>
      <c r="E1409" s="1" t="s">
        <v>154</v>
      </c>
      <c r="F1409" s="3" t="s">
        <v>13</v>
      </c>
      <c r="G1409" s="1" t="s">
        <v>683</v>
      </c>
      <c r="H1409" s="28" t="s">
        <v>5601</v>
      </c>
      <c r="I1409" s="27">
        <v>0</v>
      </c>
      <c r="J1409" s="27">
        <v>0</v>
      </c>
      <c r="K1409" s="27">
        <v>0</v>
      </c>
      <c r="L1409" s="27">
        <v>0</v>
      </c>
      <c r="M1409" s="27">
        <v>0</v>
      </c>
      <c r="N1409" s="27">
        <v>0</v>
      </c>
      <c r="O1409" s="27">
        <v>0</v>
      </c>
      <c r="P1409" s="27">
        <v>0</v>
      </c>
      <c r="Q1409" s="27">
        <v>0</v>
      </c>
      <c r="R1409" s="27">
        <v>0</v>
      </c>
      <c r="S1409" s="80">
        <v>0</v>
      </c>
      <c r="T1409" s="80">
        <v>0</v>
      </c>
      <c r="U1409" s="80">
        <v>0</v>
      </c>
      <c r="V1409" s="80">
        <v>0</v>
      </c>
      <c r="W1409" s="80">
        <v>0</v>
      </c>
      <c r="X1409" s="80">
        <v>0.20456834830053106</v>
      </c>
      <c r="Y1409" s="80">
        <v>1.211001817751182E-2</v>
      </c>
      <c r="Z1409" s="80">
        <v>0</v>
      </c>
      <c r="AA1409" s="80">
        <v>0</v>
      </c>
      <c r="AB1409" s="80">
        <v>0</v>
      </c>
      <c r="AC1409" s="80">
        <v>0</v>
      </c>
      <c r="AD1409" s="80">
        <v>0</v>
      </c>
      <c r="AE1409" s="80">
        <v>0</v>
      </c>
      <c r="AF1409" s="80">
        <v>0</v>
      </c>
      <c r="AG1409" s="80"/>
      <c r="AH1409" s="80">
        <v>0</v>
      </c>
      <c r="AI1409" s="80">
        <v>0</v>
      </c>
      <c r="AJ1409" s="80">
        <v>0</v>
      </c>
      <c r="AK1409" s="80">
        <v>0</v>
      </c>
      <c r="AL1409" s="80">
        <v>0</v>
      </c>
      <c r="AM1409" s="80">
        <v>0</v>
      </c>
      <c r="AN1409" s="41" t="s">
        <v>5591</v>
      </c>
      <c r="AO1409" s="41"/>
      <c r="AP1409" s="40" t="str" cm="1">
        <f t="array" ref="AP1409">IFERROR(_xlfn.IFS(
AR1409="MPR ISSUE","PDH",
AR1409="BSS Hardware Issue","BSS",
AR1409="Sites strategiques, MLL, Pylone, etc.","ENVTECH",
AR1409="AKTIVCO DEFAUT GE &amp; POWER Cabinet","AKTIVCO",
AR1409="AKTIVCO Coupure ENEO &amp; Baisse de tension","AKTIVCO GRID ONLY",
AR1409="Coupure ENEO &amp; Baisse de tension","IHS GRID ONLY",
AR1409="Defaut GE &amp; POWER Cabinet","IHS",
AR1409="Sharing","Partners",
AR1409="Sites strategiques &amp; DataCenter","SST &amp; DC",
AR1409="Exclu","Exclu",
AR1409="SAT","SAT",
AR1409="SPARE-ISSUE","SPARE-ISSUE",
AR1409="Fiber CAmtel","TRANS_FO_CAMTEL",
AR1409="Fiber AOF","Fiber AOF",
AR1409="Projet OCM (HUAWEI)","TRAVAUX-HUAWEI",
AR1409="Projet OCM (NOKIA)","TRAVAUX-NOKIA",
AR1409="ACCESS-ISSUE","ACCESS-ISSUE",
AR1409="Projet OCM (ZTE, NOKIA, autres projets)","TRAVAUX OCM",
AR1409="No root CAuse","No root cause",
AR1409="ODU HS","PDH",
AR1409="IP &amp; VLAN","PDH",
AR1409="Warehouse HUAWEI","SPARE-ISSUE",
AR1409="SPARE-HS","SPARE-ISSUE",
AR1409="Power Telco","BSS",AR1409="no impacts","no impacts"
),"")</f>
        <v>No root cause</v>
      </c>
      <c r="AQ1409" s="40" t="str" cm="1">
        <f t="array" ref="AQ1409">IFERROR(_xlfn.IFS(
AR1409="MPR ISSUE","TX ISSUE",
AR1409="BSS Hardware Issue","RAN ISSUE",
AR1409="Sites strategiques, MLL, Pylone, etc.","ENVTECH",
AR1409="AKTIVCO DEFAUT GE &amp; POWER Cabinet","POWER ISSUE",
AR1409="AKTIVCO Coupure ENEO &amp; Baisse de tension","POWER ISSUE",
AR1409="Coupure ENEO &amp; Baisse de tension","POWER ISSUE",
AR1409="Defaut GE &amp; POWER Cabinet","POWER ISSUE",
AR1409="Sharing","POWER ISSUE",
AR1409="Sites strategiques &amp; DataCenter","POWER ISSUE",
AR1409="Exclu","Exclu",
AR1409="SAT","TX ISSUE",
AR1409="SPARE-ISSUE","SPARE-ISSUE",
AR1409="Fiber CAmtel","TX ISSUE",
AR1409="Fiber AOF","TX ISSUE",
AR1409="Projet OCM (HUAWEI)","TRAVAUX-HUAWEI",
AR1409="Projet OCM (NOKIA)","TRAVAUX -NOKIA",
AR1409="ACCESS-ISSUE","ACCESS-ISSUE",
AR1409="Projet OCM (ZTE, NOKIA, autres projets)","TRAVAUX OCM",
AR1409="No root CAuse","No root cause",
AR1409="ODU HS","TX ISSUE",
AR1409="IP &amp; VLAN","TX ISSUE",
AR1409="Warehouse HUAWEI","SPARE-ISSUE",
AR1409="SPARE-HS","SPARE-ISSUE",
AR1409="Power Telco","RAN ISSUE",AR1409="no impacts","no impacts"
),"")</f>
        <v>No root cause</v>
      </c>
      <c r="AR1409" s="59" t="s">
        <v>5343</v>
      </c>
      <c r="AS1409" s="40" t="str" cm="1">
        <f t="array" ref="AS1409">IFERROR(_xlfn.IFS(
AR1409="MPR ISSUE","ACTIVE",
AR1409="BSS Hardware Issue","ACTIVE",
AR1409="Sites strategiques, MLL, Pylone, etc.","PASSIVE",
AR1409="AKTIVCO DEFAUT GE &amp; POWER Cabinet","PASSIVE",
AR1409="AKTIVCO Coupure ENEO &amp; Baisse de tension","PASSIVE",
AR1409="Coupure ENEO &amp; Baisse de tension","PASSIVE",
AR1409="Defaut GE &amp; POWER Cabinet","PASSIVE",
AR1409="Sharing","PASSIVE",
AR1409="Sites strategiques &amp; DataCenter","PASSIVE",
AR1409="Exclu","Exclu",
AR1409="SAT","ACTIVE",
AR1409="SPARE-ISSUE","SPARE-ISSUE",
AR1409="Fiber CAmtel","ACTIVE",
AR1409="Fiber AOF","ACTIVE",
AR1409="Projet OCM (HUAWEI)","PLANNED WORKS",
AR1409="Projet OCM (NOKIA)","PLANNED WORKS",
AR1409="ACCESS-ISSUE","ACCESS-ISSUE",
AR1409="Projet OCM (ZTE, NOKIA, autres projets)","PLANNED WORKS",
AR1409="No root CAuse","No root cause",
AR1409="ODU HS","ACTIVE",
AR1409="IP &amp; VLAN","ACTIVE",
AR1409="Warehouse HUAWEI","SPARE-ISSUE",
AR1409="SPARE-HS","SPARE-ISSUE",
AR1409="Power Telco","ACTIVE", AR1409="no impacts","no impacts"
),"")</f>
        <v>No root cause</v>
      </c>
      <c r="AT1409" s="99" t="s">
        <v>5661</v>
      </c>
      <c r="AU1409" s="99" t="s">
        <v>5134</v>
      </c>
      <c r="AW1409" s="17"/>
      <c r="AX1409" s="17" t="s">
        <v>5536</v>
      </c>
      <c r="AY1409" s="17"/>
      <c r="AZ1409" s="17" t="s">
        <v>5536</v>
      </c>
      <c r="BA1409" s="7"/>
      <c r="BC1409" s="18"/>
      <c r="BD1409" s="18"/>
      <c r="BE1409" s="18"/>
      <c r="BF1409" s="18"/>
      <c r="BG1409" s="18"/>
      <c r="BH1409" s="18"/>
      <c r="BI1409" s="18"/>
      <c r="BJ1409" s="18"/>
      <c r="BK1409" s="18"/>
      <c r="BM1409" s="18"/>
      <c r="BN1409" s="18"/>
      <c r="BO1409" s="18"/>
      <c r="BP1409" s="9" t="s">
        <v>5661</v>
      </c>
      <c r="BQ1409" s="14"/>
      <c r="BR1409" s="102" t="s">
        <v>5536</v>
      </c>
      <c r="BS1409" s="14"/>
      <c r="BT1409" s="14"/>
      <c r="BU1409" s="9"/>
      <c r="BV1409" s="9"/>
      <c r="BW1409" s="9"/>
    </row>
    <row r="1410" spans="1:75" x14ac:dyDescent="0.35">
      <c r="A1410" s="1" t="s">
        <v>5239</v>
      </c>
      <c r="B1410" s="8" t="s">
        <v>5240</v>
      </c>
      <c r="C1410" s="3" t="s">
        <v>13</v>
      </c>
      <c r="D1410" s="1" t="s">
        <v>11</v>
      </c>
      <c r="E1410" s="1" t="s">
        <v>96</v>
      </c>
      <c r="F1410" s="3" t="s">
        <v>13</v>
      </c>
      <c r="G1410" s="1" t="s">
        <v>5241</v>
      </c>
      <c r="H1410" s="28" t="s">
        <v>5601</v>
      </c>
      <c r="I1410" s="27">
        <v>0</v>
      </c>
      <c r="J1410" s="27">
        <v>0</v>
      </c>
      <c r="K1410" s="27">
        <v>0</v>
      </c>
      <c r="L1410" s="27">
        <v>0</v>
      </c>
      <c r="M1410" s="27">
        <v>0</v>
      </c>
      <c r="N1410" s="27">
        <v>0</v>
      </c>
      <c r="O1410" s="27">
        <v>0</v>
      </c>
      <c r="P1410" s="27">
        <v>0</v>
      </c>
      <c r="Q1410" s="27">
        <v>0</v>
      </c>
      <c r="R1410" s="27">
        <v>0</v>
      </c>
      <c r="S1410" s="80">
        <v>0</v>
      </c>
      <c r="T1410" s="80">
        <v>0</v>
      </c>
      <c r="U1410" s="80">
        <v>0</v>
      </c>
      <c r="V1410" s="80">
        <v>0</v>
      </c>
      <c r="W1410" s="80">
        <v>0</v>
      </c>
      <c r="X1410" s="80">
        <v>6.8504535817117684E-2</v>
      </c>
      <c r="Y1410" s="80">
        <v>7.66908367648024E-3</v>
      </c>
      <c r="Z1410" s="80">
        <v>0</v>
      </c>
      <c r="AA1410" s="80">
        <v>0</v>
      </c>
      <c r="AB1410" s="80">
        <v>0</v>
      </c>
      <c r="AC1410" s="80">
        <v>0</v>
      </c>
      <c r="AD1410" s="80">
        <v>0</v>
      </c>
      <c r="AE1410" s="80">
        <v>0</v>
      </c>
      <c r="AF1410" s="80">
        <v>0</v>
      </c>
      <c r="AG1410" s="80"/>
      <c r="AH1410" s="80">
        <v>0</v>
      </c>
      <c r="AI1410" s="80">
        <v>0</v>
      </c>
      <c r="AJ1410" s="80">
        <v>0</v>
      </c>
      <c r="AK1410" s="80">
        <v>0</v>
      </c>
      <c r="AL1410" s="80">
        <v>0</v>
      </c>
      <c r="AM1410" s="80">
        <v>0</v>
      </c>
      <c r="AN1410" s="41" t="s">
        <v>5591</v>
      </c>
      <c r="AO1410" s="41"/>
      <c r="AP1410" s="40" t="str" cm="1">
        <f t="array" ref="AP1410">IFERROR(_xlfn.IFS(
AR1410="MPR ISSUE","PDH",
AR1410="BSS Hardware Issue","BSS",
AR1410="Sites strategiques, MLL, Pylone, etc.","ENVTECH",
AR1410="AKTIVCO DEFAUT GE &amp; POWER Cabinet","AKTIVCO",
AR1410="AKTIVCO Coupure ENEO &amp; Baisse de tension","AKTIVCO GRID ONLY",
AR1410="Coupure ENEO &amp; Baisse de tension","IHS GRID ONLY",
AR1410="Defaut GE &amp; POWER Cabinet","IHS",
AR1410="Sharing","Partners",
AR1410="Sites strategiques &amp; DataCenter","SST &amp; DC",
AR1410="Exclu","Exclu",
AR1410="SAT","SAT",
AR1410="SPARE-ISSUE","SPARE-ISSUE",
AR1410="Fiber CAmtel","TRANS_FO_CAMTEL",
AR1410="Fiber AOF","Fiber AOF",
AR1410="Projet OCM (HUAWEI)","TRAVAUX-HUAWEI",
AR1410="Projet OCM (NOKIA)","TRAVAUX-NOKIA",
AR1410="ACCESS-ISSUE","ACCESS-ISSUE",
AR1410="Projet OCM (ZTE, NOKIA, autres projets)","TRAVAUX OCM",
AR1410="No root CAuse","No root cause",
AR1410="ODU HS","PDH",
AR1410="IP &amp; VLAN","PDH",
AR1410="Warehouse HUAWEI","SPARE-ISSUE",
AR1410="SPARE-HS","SPARE-ISSUE",
AR1410="Power Telco","BSS",AR1410="no impacts","no impacts"
),"")</f>
        <v>No root cause</v>
      </c>
      <c r="AQ1410" s="40" t="str" cm="1">
        <f t="array" ref="AQ1410">IFERROR(_xlfn.IFS(
AR1410="MPR ISSUE","TX ISSUE",
AR1410="BSS Hardware Issue","RAN ISSUE",
AR1410="Sites strategiques, MLL, Pylone, etc.","ENVTECH",
AR1410="AKTIVCO DEFAUT GE &amp; POWER Cabinet","POWER ISSUE",
AR1410="AKTIVCO Coupure ENEO &amp; Baisse de tension","POWER ISSUE",
AR1410="Coupure ENEO &amp; Baisse de tension","POWER ISSUE",
AR1410="Defaut GE &amp; POWER Cabinet","POWER ISSUE",
AR1410="Sharing","POWER ISSUE",
AR1410="Sites strategiques &amp; DataCenter","POWER ISSUE",
AR1410="Exclu","Exclu",
AR1410="SAT","TX ISSUE",
AR1410="SPARE-ISSUE","SPARE-ISSUE",
AR1410="Fiber CAmtel","TX ISSUE",
AR1410="Fiber AOF","TX ISSUE",
AR1410="Projet OCM (HUAWEI)","TRAVAUX-HUAWEI",
AR1410="Projet OCM (NOKIA)","TRAVAUX -NOKIA",
AR1410="ACCESS-ISSUE","ACCESS-ISSUE",
AR1410="Projet OCM (ZTE, NOKIA, autres projets)","TRAVAUX OCM",
AR1410="No root CAuse","No root cause",
AR1410="ODU HS","TX ISSUE",
AR1410="IP &amp; VLAN","TX ISSUE",
AR1410="Warehouse HUAWEI","SPARE-ISSUE",
AR1410="SPARE-HS","SPARE-ISSUE",
AR1410="Power Telco","RAN ISSUE",AR1410="no impacts","no impacts"
),"")</f>
        <v>No root cause</v>
      </c>
      <c r="AR1410" s="59" t="s">
        <v>5343</v>
      </c>
      <c r="AS1410" s="40" t="str" cm="1">
        <f t="array" ref="AS1410">IFERROR(_xlfn.IFS(
AR1410="MPR ISSUE","ACTIVE",
AR1410="BSS Hardware Issue","ACTIVE",
AR1410="Sites strategiques, MLL, Pylone, etc.","PASSIVE",
AR1410="AKTIVCO DEFAUT GE &amp; POWER Cabinet","PASSIVE",
AR1410="AKTIVCO Coupure ENEO &amp; Baisse de tension","PASSIVE",
AR1410="Coupure ENEO &amp; Baisse de tension","PASSIVE",
AR1410="Defaut GE &amp; POWER Cabinet","PASSIVE",
AR1410="Sharing","PASSIVE",
AR1410="Sites strategiques &amp; DataCenter","PASSIVE",
AR1410="Exclu","Exclu",
AR1410="SAT","ACTIVE",
AR1410="SPARE-ISSUE","SPARE-ISSUE",
AR1410="Fiber CAmtel","ACTIVE",
AR1410="Fiber AOF","ACTIVE",
AR1410="Projet OCM (HUAWEI)","PLANNED WORKS",
AR1410="Projet OCM (NOKIA)","PLANNED WORKS",
AR1410="ACCESS-ISSUE","ACCESS-ISSUE",
AR1410="Projet OCM (ZTE, NOKIA, autres projets)","PLANNED WORKS",
AR1410="No root CAuse","No root cause",
AR1410="ODU HS","ACTIVE",
AR1410="IP &amp; VLAN","ACTIVE",
AR1410="Warehouse HUAWEI","SPARE-ISSUE",
AR1410="SPARE-HS","SPARE-ISSUE",
AR1410="Power Telco","ACTIVE", AR1410="no impacts","no impacts"
),"")</f>
        <v>No root cause</v>
      </c>
      <c r="AT1410" s="99" t="s">
        <v>5661</v>
      </c>
      <c r="AU1410" s="99" t="s">
        <v>5240</v>
      </c>
      <c r="AW1410" s="17"/>
      <c r="AX1410" s="17" t="s">
        <v>5536</v>
      </c>
      <c r="AY1410" s="17"/>
      <c r="AZ1410" s="17" t="s">
        <v>5536</v>
      </c>
      <c r="BA1410" s="7"/>
      <c r="BC1410" s="18"/>
      <c r="BD1410" s="18"/>
      <c r="BE1410" s="18"/>
      <c r="BF1410" s="18"/>
      <c r="BG1410" s="18"/>
      <c r="BH1410" s="18"/>
      <c r="BI1410" s="18"/>
      <c r="BJ1410" s="18"/>
      <c r="BK1410" s="18"/>
      <c r="BM1410" s="18"/>
      <c r="BN1410" s="18"/>
      <c r="BO1410" s="18"/>
      <c r="BP1410" s="9" t="s">
        <v>5661</v>
      </c>
      <c r="BQ1410" s="14"/>
      <c r="BR1410" s="102" t="s">
        <v>5536</v>
      </c>
      <c r="BS1410" s="14"/>
      <c r="BT1410" s="14"/>
      <c r="BU1410" s="9"/>
      <c r="BV1410" s="9"/>
      <c r="BW1410" s="9"/>
    </row>
    <row r="1411" spans="1:75" x14ac:dyDescent="0.35">
      <c r="A1411" s="1" t="s">
        <v>3081</v>
      </c>
      <c r="B1411" s="8" t="s">
        <v>3082</v>
      </c>
      <c r="C1411" s="3" t="s">
        <v>55</v>
      </c>
      <c r="D1411" s="1" t="s">
        <v>11</v>
      </c>
      <c r="E1411" s="1" t="s">
        <v>96</v>
      </c>
      <c r="F1411" s="3" t="s">
        <v>55</v>
      </c>
      <c r="G1411" s="1" t="s">
        <v>2559</v>
      </c>
      <c r="H1411" s="28" t="s">
        <v>5601</v>
      </c>
      <c r="I1411" s="27">
        <v>0</v>
      </c>
      <c r="J1411" s="27">
        <v>0</v>
      </c>
      <c r="K1411" s="27">
        <v>0</v>
      </c>
      <c r="L1411" s="27">
        <v>0</v>
      </c>
      <c r="M1411" s="27">
        <v>0</v>
      </c>
      <c r="N1411" s="27">
        <v>0</v>
      </c>
      <c r="O1411" s="27">
        <v>0</v>
      </c>
      <c r="P1411" s="27">
        <v>0</v>
      </c>
      <c r="Q1411" s="27">
        <v>0</v>
      </c>
      <c r="R1411" s="27">
        <v>0</v>
      </c>
      <c r="S1411" s="80">
        <v>0</v>
      </c>
      <c r="T1411" s="80">
        <v>0</v>
      </c>
      <c r="U1411" s="80">
        <v>0</v>
      </c>
      <c r="V1411" s="80">
        <v>2.2755063022032749</v>
      </c>
      <c r="W1411" s="80">
        <v>0.7692447629076028</v>
      </c>
      <c r="X1411" s="80">
        <v>4.5479449709359548E-3</v>
      </c>
      <c r="Y1411" s="80">
        <v>4.8154711456968938E-3</v>
      </c>
      <c r="Z1411" s="80">
        <v>0</v>
      </c>
      <c r="AA1411" s="80">
        <v>0</v>
      </c>
      <c r="AB1411" s="80">
        <v>0</v>
      </c>
      <c r="AC1411" s="80">
        <v>0</v>
      </c>
      <c r="AD1411" s="80">
        <v>0</v>
      </c>
      <c r="AE1411" s="80">
        <v>0</v>
      </c>
      <c r="AF1411" s="80">
        <v>0</v>
      </c>
      <c r="AG1411" s="80"/>
      <c r="AH1411" s="80">
        <v>0</v>
      </c>
      <c r="AI1411" s="80">
        <v>0</v>
      </c>
      <c r="AJ1411" s="80">
        <v>0</v>
      </c>
      <c r="AK1411" s="80">
        <v>0</v>
      </c>
      <c r="AL1411" s="80">
        <v>0</v>
      </c>
      <c r="AM1411" s="80">
        <v>0</v>
      </c>
      <c r="AN1411" s="41" t="s">
        <v>5591</v>
      </c>
      <c r="AO1411" s="41"/>
      <c r="AP1411" s="40" t="str" cm="1">
        <f t="array" ref="AP1411">IFERROR(_xlfn.IFS(
AR1411="MPR ISSUE","PDH",
AR1411="BSS Hardware Issue","BSS",
AR1411="Sites strategiques, MLL, Pylone, etc.","ENVTECH",
AR1411="AKTIVCO DEFAUT GE &amp; POWER Cabinet","AKTIVCO",
AR1411="AKTIVCO Coupure ENEO &amp; Baisse de tension","AKTIVCO GRID ONLY",
AR1411="Coupure ENEO &amp; Baisse de tension","IHS GRID ONLY",
AR1411="Defaut GE &amp; POWER Cabinet","IHS",
AR1411="Sharing","Partners",
AR1411="Sites strategiques &amp; DataCenter","SST &amp; DC",
AR1411="Exclu","Exclu",
AR1411="SAT","SAT",
AR1411="SPARE-ISSUE","SPARE-ISSUE",
AR1411="Fiber CAmtel","TRANS_FO_CAMTEL",
AR1411="Fiber AOF","Fiber AOF",
AR1411="Projet OCM (HUAWEI)","TRAVAUX-HUAWEI",
AR1411="Projet OCM (NOKIA)","TRAVAUX-NOKIA",
AR1411="ACCESS-ISSUE","ACCESS-ISSUE",
AR1411="Projet OCM (ZTE, NOKIA, autres projets)","TRAVAUX OCM",
AR1411="No root CAuse","No root cause",
AR1411="ODU HS","PDH",
AR1411="IP &amp; VLAN","PDH",
AR1411="Warehouse HUAWEI","SPARE-ISSUE",
AR1411="SPARE-HS","SPARE-ISSUE",
AR1411="Power Telco","BSS",AR1411="no impacts","no impacts"
),"")</f>
        <v>No root cause</v>
      </c>
      <c r="AQ1411" s="40" t="str" cm="1">
        <f t="array" ref="AQ1411">IFERROR(_xlfn.IFS(
AR1411="MPR ISSUE","TX ISSUE",
AR1411="BSS Hardware Issue","RAN ISSUE",
AR1411="Sites strategiques, MLL, Pylone, etc.","ENVTECH",
AR1411="AKTIVCO DEFAUT GE &amp; POWER Cabinet","POWER ISSUE",
AR1411="AKTIVCO Coupure ENEO &amp; Baisse de tension","POWER ISSUE",
AR1411="Coupure ENEO &amp; Baisse de tension","POWER ISSUE",
AR1411="Defaut GE &amp; POWER Cabinet","POWER ISSUE",
AR1411="Sharing","POWER ISSUE",
AR1411="Sites strategiques &amp; DataCenter","POWER ISSUE",
AR1411="Exclu","Exclu",
AR1411="SAT","TX ISSUE",
AR1411="SPARE-ISSUE","SPARE-ISSUE",
AR1411="Fiber CAmtel","TX ISSUE",
AR1411="Fiber AOF","TX ISSUE",
AR1411="Projet OCM (HUAWEI)","TRAVAUX-HUAWEI",
AR1411="Projet OCM (NOKIA)","TRAVAUX -NOKIA",
AR1411="ACCESS-ISSUE","ACCESS-ISSUE",
AR1411="Projet OCM (ZTE, NOKIA, autres projets)","TRAVAUX OCM",
AR1411="No root CAuse","No root cause",
AR1411="ODU HS","TX ISSUE",
AR1411="IP &amp; VLAN","TX ISSUE",
AR1411="Warehouse HUAWEI","SPARE-ISSUE",
AR1411="SPARE-HS","SPARE-ISSUE",
AR1411="Power Telco","RAN ISSUE",AR1411="no impacts","no impacts"
),"")</f>
        <v>No root cause</v>
      </c>
      <c r="AR1411" s="59" t="s">
        <v>5343</v>
      </c>
      <c r="AS1411" s="40" t="str" cm="1">
        <f t="array" ref="AS1411">IFERROR(_xlfn.IFS(
AR1411="MPR ISSUE","ACTIVE",
AR1411="BSS Hardware Issue","ACTIVE",
AR1411="Sites strategiques, MLL, Pylone, etc.","PASSIVE",
AR1411="AKTIVCO DEFAUT GE &amp; POWER Cabinet","PASSIVE",
AR1411="AKTIVCO Coupure ENEO &amp; Baisse de tension","PASSIVE",
AR1411="Coupure ENEO &amp; Baisse de tension","PASSIVE",
AR1411="Defaut GE &amp; POWER Cabinet","PASSIVE",
AR1411="Sharing","PASSIVE",
AR1411="Sites strategiques &amp; DataCenter","PASSIVE",
AR1411="Exclu","Exclu",
AR1411="SAT","ACTIVE",
AR1411="SPARE-ISSUE","SPARE-ISSUE",
AR1411="Fiber CAmtel","ACTIVE",
AR1411="Fiber AOF","ACTIVE",
AR1411="Projet OCM (HUAWEI)","PLANNED WORKS",
AR1411="Projet OCM (NOKIA)","PLANNED WORKS",
AR1411="ACCESS-ISSUE","ACCESS-ISSUE",
AR1411="Projet OCM (ZTE, NOKIA, autres projets)","PLANNED WORKS",
AR1411="No root CAuse","No root cause",
AR1411="ODU HS","ACTIVE",
AR1411="IP &amp; VLAN","ACTIVE",
AR1411="Warehouse HUAWEI","SPARE-ISSUE",
AR1411="SPARE-HS","SPARE-ISSUE",
AR1411="Power Telco","ACTIVE", AR1411="no impacts","no impacts"
),"")</f>
        <v>No root cause</v>
      </c>
      <c r="AT1411" s="99" t="s">
        <v>5661</v>
      </c>
      <c r="AU1411" s="99" t="s">
        <v>3082</v>
      </c>
      <c r="AW1411" s="17"/>
      <c r="AX1411" s="17" t="s">
        <v>5536</v>
      </c>
      <c r="AY1411" s="17"/>
      <c r="AZ1411" s="17" t="s">
        <v>5536</v>
      </c>
      <c r="BA1411" s="7"/>
      <c r="BC1411" s="18"/>
      <c r="BD1411" s="18"/>
      <c r="BE1411" s="18"/>
      <c r="BF1411" s="18"/>
      <c r="BG1411" s="18"/>
      <c r="BH1411" s="18"/>
      <c r="BI1411" s="18"/>
      <c r="BJ1411" s="18"/>
      <c r="BK1411" s="18"/>
      <c r="BM1411" s="18"/>
      <c r="BN1411" s="18"/>
      <c r="BO1411" s="18"/>
      <c r="BP1411" s="9" t="s">
        <v>5661</v>
      </c>
      <c r="BQ1411" s="14"/>
      <c r="BR1411" s="102" t="s">
        <v>5536</v>
      </c>
      <c r="BS1411" s="14"/>
      <c r="BT1411" s="14"/>
      <c r="BU1411" s="9"/>
      <c r="BV1411" s="9"/>
      <c r="BW1411" s="9"/>
    </row>
    <row r="1412" spans="1:75" x14ac:dyDescent="0.35">
      <c r="A1412" s="1" t="s">
        <v>1870</v>
      </c>
      <c r="B1412" s="8" t="s">
        <v>1871</v>
      </c>
      <c r="C1412" s="3" t="s">
        <v>51</v>
      </c>
      <c r="D1412" s="1" t="s">
        <v>11</v>
      </c>
      <c r="E1412" s="1" t="s">
        <v>12</v>
      </c>
      <c r="F1412" s="3" t="s">
        <v>102</v>
      </c>
      <c r="G1412" s="1" t="s">
        <v>1175</v>
      </c>
      <c r="H1412" s="28" t="s">
        <v>5589</v>
      </c>
      <c r="I1412" s="27">
        <v>0</v>
      </c>
      <c r="J1412" s="27">
        <v>0</v>
      </c>
      <c r="K1412" s="27">
        <v>0</v>
      </c>
      <c r="L1412" s="27">
        <v>0</v>
      </c>
      <c r="M1412" s="27">
        <v>0</v>
      </c>
      <c r="N1412" s="27">
        <v>0</v>
      </c>
      <c r="O1412" s="27">
        <v>0</v>
      </c>
      <c r="P1412" s="27">
        <v>0</v>
      </c>
      <c r="Q1412" s="27">
        <v>0</v>
      </c>
      <c r="R1412" s="27">
        <v>0</v>
      </c>
      <c r="S1412" s="80">
        <v>0</v>
      </c>
      <c r="T1412" s="80">
        <v>0</v>
      </c>
      <c r="U1412" s="80">
        <v>0</v>
      </c>
      <c r="V1412" s="80">
        <v>0</v>
      </c>
      <c r="W1412" s="80">
        <v>0</v>
      </c>
      <c r="X1412" s="80">
        <v>0</v>
      </c>
      <c r="Y1412" s="80">
        <v>4.8154711456968938E-3</v>
      </c>
      <c r="Z1412" s="80">
        <v>0</v>
      </c>
      <c r="AA1412" s="80">
        <v>0</v>
      </c>
      <c r="AB1412" s="80">
        <v>0</v>
      </c>
      <c r="AC1412" s="80">
        <v>0</v>
      </c>
      <c r="AD1412" s="80">
        <v>0</v>
      </c>
      <c r="AE1412" s="80">
        <v>0</v>
      </c>
      <c r="AF1412" s="80">
        <v>0</v>
      </c>
      <c r="AG1412" s="80"/>
      <c r="AH1412" s="80">
        <v>0</v>
      </c>
      <c r="AI1412" s="80">
        <v>0</v>
      </c>
      <c r="AJ1412" s="80">
        <v>0</v>
      </c>
      <c r="AK1412" s="80">
        <v>0</v>
      </c>
      <c r="AL1412" s="80">
        <v>0</v>
      </c>
      <c r="AM1412" s="80">
        <v>0</v>
      </c>
      <c r="AN1412" s="41" t="s">
        <v>5558</v>
      </c>
      <c r="AO1412" s="41"/>
      <c r="AP1412" s="40" t="str" cm="1">
        <f t="array" ref="AP1412">IFERROR(_xlfn.IFS(
AR1412="MPR ISSUE","PDH",
AR1412="BSS Hardware Issue","BSS",
AR1412="Sites strategiques, MLL, Pylone, etc.","ENVTECH",
AR1412="AKTIVCO DEFAUT GE &amp; POWER Cabinet","AKTIVCO",
AR1412="AKTIVCO Coupure ENEO &amp; Baisse de tension","AKTIVCO GRID ONLY",
AR1412="Coupure ENEO &amp; Baisse de tension","IHS GRID ONLY",
AR1412="Defaut GE &amp; POWER Cabinet","IHS",
AR1412="Sharing","Partners",
AR1412="Sites strategiques &amp; DataCenter","SST &amp; DC",
AR1412="Exclu","Exclu",
AR1412="SAT","SAT",
AR1412="SPARE-ISSUE","SPARE-ISSUE",
AR1412="Fiber CAmtel","TRANS_FO_CAMTEL",
AR1412="Fiber AOF","Fiber AOF",
AR1412="Projet OCM (HUAWEI)","TRAVAUX-HUAWEI",
AR1412="Projet OCM (NOKIA)","TRAVAUX-NOKIA",
AR1412="ACCESS-ISSUE","ACCESS-ISSUE",
AR1412="Projet OCM (ZTE, NOKIA, autres projets)","TRAVAUX OCM",
AR1412="No root CAuse","No root cause",
AR1412="ODU HS","PDH",
AR1412="IP &amp; VLAN","PDH",
AR1412="Warehouse HUAWEI","SPARE-ISSUE",
AR1412="SPARE-HS","SPARE-ISSUE",
AR1412="Power Telco","BSS",AR1412="no impacts","no impacts"
),"")</f>
        <v>No root cause</v>
      </c>
      <c r="AQ1412" s="40" t="str" cm="1">
        <f t="array" ref="AQ1412">IFERROR(_xlfn.IFS(
AR1412="MPR ISSUE","TX ISSUE",
AR1412="BSS Hardware Issue","RAN ISSUE",
AR1412="Sites strategiques, MLL, Pylone, etc.","ENVTECH",
AR1412="AKTIVCO DEFAUT GE &amp; POWER Cabinet","POWER ISSUE",
AR1412="AKTIVCO Coupure ENEO &amp; Baisse de tension","POWER ISSUE",
AR1412="Coupure ENEO &amp; Baisse de tension","POWER ISSUE",
AR1412="Defaut GE &amp; POWER Cabinet","POWER ISSUE",
AR1412="Sharing","POWER ISSUE",
AR1412="Sites strategiques &amp; DataCenter","POWER ISSUE",
AR1412="Exclu","Exclu",
AR1412="SAT","TX ISSUE",
AR1412="SPARE-ISSUE","SPARE-ISSUE",
AR1412="Fiber CAmtel","TX ISSUE",
AR1412="Fiber AOF","TX ISSUE",
AR1412="Projet OCM (HUAWEI)","TRAVAUX-HUAWEI",
AR1412="Projet OCM (NOKIA)","TRAVAUX -NOKIA",
AR1412="ACCESS-ISSUE","ACCESS-ISSUE",
AR1412="Projet OCM (ZTE, NOKIA, autres projets)","TRAVAUX OCM",
AR1412="No root CAuse","No root cause",
AR1412="ODU HS","TX ISSUE",
AR1412="IP &amp; VLAN","TX ISSUE",
AR1412="Warehouse HUAWEI","SPARE-ISSUE",
AR1412="SPARE-HS","SPARE-ISSUE",
AR1412="Power Telco","RAN ISSUE",AR1412="no impacts","no impacts"
),"")</f>
        <v>No root cause</v>
      </c>
      <c r="AR1412" s="59" t="s">
        <v>5343</v>
      </c>
      <c r="AS1412" s="40" t="str" cm="1">
        <f t="array" ref="AS1412">IFERROR(_xlfn.IFS(
AR1412="MPR ISSUE","ACTIVE",
AR1412="BSS Hardware Issue","ACTIVE",
AR1412="Sites strategiques, MLL, Pylone, etc.","PASSIVE",
AR1412="AKTIVCO DEFAUT GE &amp; POWER Cabinet","PASSIVE",
AR1412="AKTIVCO Coupure ENEO &amp; Baisse de tension","PASSIVE",
AR1412="Coupure ENEO &amp; Baisse de tension","PASSIVE",
AR1412="Defaut GE &amp; POWER Cabinet","PASSIVE",
AR1412="Sharing","PASSIVE",
AR1412="Sites strategiques &amp; DataCenter","PASSIVE",
AR1412="Exclu","Exclu",
AR1412="SAT","ACTIVE",
AR1412="SPARE-ISSUE","SPARE-ISSUE",
AR1412="Fiber CAmtel","ACTIVE",
AR1412="Fiber AOF","ACTIVE",
AR1412="Projet OCM (HUAWEI)","PLANNED WORKS",
AR1412="Projet OCM (NOKIA)","PLANNED WORKS",
AR1412="ACCESS-ISSUE","ACCESS-ISSUE",
AR1412="Projet OCM (ZTE, NOKIA, autres projets)","PLANNED WORKS",
AR1412="No root CAuse","No root cause",
AR1412="ODU HS","ACTIVE",
AR1412="IP &amp; VLAN","ACTIVE",
AR1412="Warehouse HUAWEI","SPARE-ISSUE",
AR1412="SPARE-HS","SPARE-ISSUE",
AR1412="Power Telco","ACTIVE", AR1412="no impacts","no impacts"
),"")</f>
        <v>No root cause</v>
      </c>
      <c r="AT1412" s="99" t="s">
        <v>5661</v>
      </c>
      <c r="AU1412" s="99" t="s">
        <v>1871</v>
      </c>
      <c r="AW1412" s="17"/>
      <c r="AX1412" s="17" t="s">
        <v>5536</v>
      </c>
      <c r="AY1412" s="17"/>
      <c r="AZ1412" s="17" t="s">
        <v>5536</v>
      </c>
      <c r="BA1412" s="7"/>
      <c r="BC1412" s="18"/>
      <c r="BD1412" s="18"/>
      <c r="BE1412" s="18"/>
      <c r="BF1412" s="18"/>
      <c r="BG1412" s="18"/>
      <c r="BH1412" s="18"/>
      <c r="BI1412" s="18"/>
      <c r="BJ1412" s="18"/>
      <c r="BK1412" s="18"/>
      <c r="BM1412" s="18"/>
      <c r="BN1412" s="18"/>
      <c r="BO1412" s="18"/>
      <c r="BP1412" s="9" t="s">
        <v>5661</v>
      </c>
      <c r="BQ1412" s="14"/>
      <c r="BR1412" s="102" t="s">
        <v>5536</v>
      </c>
      <c r="BS1412" s="14"/>
      <c r="BT1412" s="14"/>
      <c r="BU1412" s="9"/>
      <c r="BV1412" s="9"/>
      <c r="BW1412" s="9"/>
    </row>
    <row r="1413" spans="1:75" x14ac:dyDescent="0.35">
      <c r="A1413" s="1" t="s">
        <v>2057</v>
      </c>
      <c r="B1413" s="8" t="s">
        <v>2058</v>
      </c>
      <c r="C1413" s="3" t="s">
        <v>38</v>
      </c>
      <c r="D1413" s="1" t="s">
        <v>11</v>
      </c>
      <c r="E1413" s="1" t="s">
        <v>12</v>
      </c>
      <c r="F1413" s="3" t="s">
        <v>37</v>
      </c>
      <c r="G1413" s="1" t="s">
        <v>38</v>
      </c>
      <c r="H1413" s="30" t="s">
        <v>5587</v>
      </c>
      <c r="I1413" s="27">
        <v>0</v>
      </c>
      <c r="J1413" s="27">
        <v>0</v>
      </c>
      <c r="K1413" s="27">
        <v>0</v>
      </c>
      <c r="L1413" s="27">
        <v>0</v>
      </c>
      <c r="M1413" s="27">
        <v>0</v>
      </c>
      <c r="N1413" s="27">
        <v>0</v>
      </c>
      <c r="O1413" s="27">
        <v>0</v>
      </c>
      <c r="P1413" s="27">
        <v>0</v>
      </c>
      <c r="Q1413" s="27">
        <v>0</v>
      </c>
      <c r="R1413" s="27">
        <v>0</v>
      </c>
      <c r="S1413" s="80">
        <v>0</v>
      </c>
      <c r="T1413" s="80">
        <v>0</v>
      </c>
      <c r="U1413" s="80">
        <v>0</v>
      </c>
      <c r="V1413" s="80">
        <v>0</v>
      </c>
      <c r="W1413" s="80">
        <v>0</v>
      </c>
      <c r="X1413" s="80">
        <v>0</v>
      </c>
      <c r="Y1413" s="80">
        <v>4.4409345010315909E-3</v>
      </c>
      <c r="Z1413" s="80">
        <v>0</v>
      </c>
      <c r="AA1413" s="80">
        <v>0</v>
      </c>
      <c r="AB1413" s="80">
        <v>0</v>
      </c>
      <c r="AC1413" s="80">
        <v>0</v>
      </c>
      <c r="AD1413" s="80">
        <v>0</v>
      </c>
      <c r="AE1413" s="80">
        <v>0</v>
      </c>
      <c r="AF1413" s="80">
        <v>0</v>
      </c>
      <c r="AG1413" s="80"/>
      <c r="AH1413" s="80">
        <v>0</v>
      </c>
      <c r="AI1413" s="80">
        <v>0</v>
      </c>
      <c r="AJ1413" s="80">
        <v>0</v>
      </c>
      <c r="AK1413" s="80">
        <v>0</v>
      </c>
      <c r="AL1413" s="80">
        <v>0</v>
      </c>
      <c r="AM1413" s="80">
        <v>0</v>
      </c>
      <c r="AN1413" s="41" t="s">
        <v>5558</v>
      </c>
      <c r="AO1413" s="41"/>
      <c r="AP1413" s="40" t="str" cm="1">
        <f t="array" ref="AP1413">IFERROR(_xlfn.IFS(
AR1413="MPR ISSUE","PDH",
AR1413="BSS Hardware Issue","BSS",
AR1413="Sites strategiques, MLL, Pylone, etc.","ENVTECH",
AR1413="AKTIVCO DEFAUT GE &amp; POWER Cabinet","AKTIVCO",
AR1413="AKTIVCO Coupure ENEO &amp; Baisse de tension","AKTIVCO GRID ONLY",
AR1413="Coupure ENEO &amp; Baisse de tension","IHS GRID ONLY",
AR1413="Defaut GE &amp; POWER Cabinet","IHS",
AR1413="Sharing","Partners",
AR1413="Sites strategiques &amp; DataCenter","SST &amp; DC",
AR1413="Exclu","Exclu",
AR1413="SAT","SAT",
AR1413="SPARE-ISSUE","SPARE-ISSUE",
AR1413="Fiber CAmtel","TRANS_FO_CAMTEL",
AR1413="Fiber AOF","Fiber AOF",
AR1413="Projet OCM (HUAWEI)","TRAVAUX-HUAWEI",
AR1413="Projet OCM (NOKIA)","TRAVAUX-NOKIA",
AR1413="ACCESS-ISSUE","ACCESS-ISSUE",
AR1413="Projet OCM (ZTE, NOKIA, autres projets)","TRAVAUX OCM",
AR1413="No root CAuse","No root cause",
AR1413="ODU HS","PDH",
AR1413="IP &amp; VLAN","PDH",
AR1413="Warehouse HUAWEI","SPARE-ISSUE",
AR1413="SPARE-HS","SPARE-ISSUE",
AR1413="Power Telco","BSS",AR1413="no impacts","no impacts"
),"")</f>
        <v>No root cause</v>
      </c>
      <c r="AQ1413" s="40" t="str" cm="1">
        <f t="array" ref="AQ1413">IFERROR(_xlfn.IFS(
AR1413="MPR ISSUE","TX ISSUE",
AR1413="BSS Hardware Issue","RAN ISSUE",
AR1413="Sites strategiques, MLL, Pylone, etc.","ENVTECH",
AR1413="AKTIVCO DEFAUT GE &amp; POWER Cabinet","POWER ISSUE",
AR1413="AKTIVCO Coupure ENEO &amp; Baisse de tension","POWER ISSUE",
AR1413="Coupure ENEO &amp; Baisse de tension","POWER ISSUE",
AR1413="Defaut GE &amp; POWER Cabinet","POWER ISSUE",
AR1413="Sharing","POWER ISSUE",
AR1413="Sites strategiques &amp; DataCenter","POWER ISSUE",
AR1413="Exclu","Exclu",
AR1413="SAT","TX ISSUE",
AR1413="SPARE-ISSUE","SPARE-ISSUE",
AR1413="Fiber CAmtel","TX ISSUE",
AR1413="Fiber AOF","TX ISSUE",
AR1413="Projet OCM (HUAWEI)","TRAVAUX-HUAWEI",
AR1413="Projet OCM (NOKIA)","TRAVAUX -NOKIA",
AR1413="ACCESS-ISSUE","ACCESS-ISSUE",
AR1413="Projet OCM (ZTE, NOKIA, autres projets)","TRAVAUX OCM",
AR1413="No root CAuse","No root cause",
AR1413="ODU HS","TX ISSUE",
AR1413="IP &amp; VLAN","TX ISSUE",
AR1413="Warehouse HUAWEI","SPARE-ISSUE",
AR1413="SPARE-HS","SPARE-ISSUE",
AR1413="Power Telco","RAN ISSUE",AR1413="no impacts","no impacts"
),"")</f>
        <v>No root cause</v>
      </c>
      <c r="AR1413" s="59" t="s">
        <v>5343</v>
      </c>
      <c r="AS1413" s="40" t="str" cm="1">
        <f t="array" ref="AS1413">IFERROR(_xlfn.IFS(
AR1413="MPR ISSUE","ACTIVE",
AR1413="BSS Hardware Issue","ACTIVE",
AR1413="Sites strategiques, MLL, Pylone, etc.","PASSIVE",
AR1413="AKTIVCO DEFAUT GE &amp; POWER Cabinet","PASSIVE",
AR1413="AKTIVCO Coupure ENEO &amp; Baisse de tension","PASSIVE",
AR1413="Coupure ENEO &amp; Baisse de tension","PASSIVE",
AR1413="Defaut GE &amp; POWER Cabinet","PASSIVE",
AR1413="Sharing","PASSIVE",
AR1413="Sites strategiques &amp; DataCenter","PASSIVE",
AR1413="Exclu","Exclu",
AR1413="SAT","ACTIVE",
AR1413="SPARE-ISSUE","SPARE-ISSUE",
AR1413="Fiber CAmtel","ACTIVE",
AR1413="Fiber AOF","ACTIVE",
AR1413="Projet OCM (HUAWEI)","PLANNED WORKS",
AR1413="Projet OCM (NOKIA)","PLANNED WORKS",
AR1413="ACCESS-ISSUE","ACCESS-ISSUE",
AR1413="Projet OCM (ZTE, NOKIA, autres projets)","PLANNED WORKS",
AR1413="No root CAuse","No root cause",
AR1413="ODU HS","ACTIVE",
AR1413="IP &amp; VLAN","ACTIVE",
AR1413="Warehouse HUAWEI","SPARE-ISSUE",
AR1413="SPARE-HS","SPARE-ISSUE",
AR1413="Power Telco","ACTIVE", AR1413="no impacts","no impacts"
),"")</f>
        <v>No root cause</v>
      </c>
      <c r="AT1413" s="99" t="s">
        <v>5661</v>
      </c>
      <c r="AU1413" s="99" t="s">
        <v>2058</v>
      </c>
      <c r="AW1413" s="17"/>
      <c r="AX1413" s="17" t="s">
        <v>5536</v>
      </c>
      <c r="AY1413" s="17"/>
      <c r="AZ1413" s="17" t="s">
        <v>5536</v>
      </c>
      <c r="BA1413" s="7"/>
      <c r="BC1413" s="18"/>
      <c r="BD1413" s="18"/>
      <c r="BE1413" s="18"/>
      <c r="BF1413" s="18"/>
      <c r="BG1413" s="18"/>
      <c r="BH1413" s="18"/>
      <c r="BI1413" s="18"/>
      <c r="BJ1413" s="18"/>
      <c r="BK1413" s="18"/>
      <c r="BM1413" s="18"/>
      <c r="BN1413" s="18"/>
      <c r="BO1413" s="18"/>
      <c r="BP1413" s="9" t="s">
        <v>5661</v>
      </c>
      <c r="BQ1413" s="14"/>
      <c r="BR1413" s="102" t="s">
        <v>5536</v>
      </c>
      <c r="BS1413" s="14"/>
      <c r="BT1413" s="14"/>
      <c r="BU1413" s="9"/>
      <c r="BV1413" s="9"/>
      <c r="BW1413" s="9"/>
    </row>
    <row r="1414" spans="1:75" x14ac:dyDescent="0.35">
      <c r="A1414" s="1" t="s">
        <v>3869</v>
      </c>
      <c r="B1414" s="8" t="s">
        <v>3870</v>
      </c>
      <c r="C1414" s="3" t="s">
        <v>55</v>
      </c>
      <c r="D1414" s="1" t="s">
        <v>21</v>
      </c>
      <c r="E1414" s="1" t="s">
        <v>80</v>
      </c>
      <c r="F1414" s="3" t="s">
        <v>55</v>
      </c>
      <c r="G1414" s="1" t="s">
        <v>3803</v>
      </c>
      <c r="H1414" s="28" t="s">
        <v>5601</v>
      </c>
      <c r="I1414" s="27">
        <v>0</v>
      </c>
      <c r="J1414" s="27">
        <v>0</v>
      </c>
      <c r="K1414" s="27">
        <v>0</v>
      </c>
      <c r="L1414" s="27">
        <v>0</v>
      </c>
      <c r="M1414" s="27">
        <v>0</v>
      </c>
      <c r="N1414" s="27">
        <v>0</v>
      </c>
      <c r="O1414" s="27">
        <v>0</v>
      </c>
      <c r="P1414" s="27">
        <v>0</v>
      </c>
      <c r="Q1414" s="27">
        <v>0</v>
      </c>
      <c r="R1414" s="27">
        <v>0</v>
      </c>
      <c r="S1414" s="80">
        <v>0</v>
      </c>
      <c r="T1414" s="80">
        <v>0</v>
      </c>
      <c r="U1414" s="80">
        <v>0</v>
      </c>
      <c r="V1414" s="80">
        <v>0</v>
      </c>
      <c r="W1414" s="80">
        <v>3.4600051935748046E-3</v>
      </c>
      <c r="X1414" s="80">
        <v>0</v>
      </c>
      <c r="Y1414" s="80">
        <v>3.2103140971312624E-3</v>
      </c>
      <c r="Z1414" s="80">
        <v>0</v>
      </c>
      <c r="AA1414" s="80">
        <v>0</v>
      </c>
      <c r="AB1414" s="80">
        <v>0</v>
      </c>
      <c r="AC1414" s="80">
        <v>0</v>
      </c>
      <c r="AD1414" s="80">
        <v>0</v>
      </c>
      <c r="AE1414" s="80">
        <v>0</v>
      </c>
      <c r="AF1414" s="80">
        <v>0</v>
      </c>
      <c r="AG1414" s="80"/>
      <c r="AH1414" s="80">
        <v>0</v>
      </c>
      <c r="AI1414" s="80">
        <v>0</v>
      </c>
      <c r="AJ1414" s="80">
        <v>0</v>
      </c>
      <c r="AK1414" s="80">
        <v>0</v>
      </c>
      <c r="AL1414" s="80">
        <v>0</v>
      </c>
      <c r="AM1414" s="80">
        <v>0</v>
      </c>
      <c r="AN1414" s="41" t="s">
        <v>5591</v>
      </c>
      <c r="AO1414" s="41"/>
      <c r="AP1414" s="40" t="str" cm="1">
        <f t="array" ref="AP1414">IFERROR(_xlfn.IFS(
AR1414="MPR ISSUE","PDH",
AR1414="BSS Hardware Issue","BSS",
AR1414="Sites strategiques, MLL, Pylone, etc.","ENVTECH",
AR1414="AKTIVCO DEFAUT GE &amp; POWER Cabinet","AKTIVCO",
AR1414="AKTIVCO Coupure ENEO &amp; Baisse de tension","AKTIVCO GRID ONLY",
AR1414="Coupure ENEO &amp; Baisse de tension","IHS GRID ONLY",
AR1414="Defaut GE &amp; POWER Cabinet","IHS",
AR1414="Sharing","Partners",
AR1414="Sites strategiques &amp; DataCenter","SST &amp; DC",
AR1414="Exclu","Exclu",
AR1414="SAT","SAT",
AR1414="SPARE-ISSUE","SPARE-ISSUE",
AR1414="Fiber CAmtel","TRANS_FO_CAMTEL",
AR1414="Fiber AOF","Fiber AOF",
AR1414="Projet OCM (HUAWEI)","TRAVAUX-HUAWEI",
AR1414="Projet OCM (NOKIA)","TRAVAUX-NOKIA",
AR1414="ACCESS-ISSUE","ACCESS-ISSUE",
AR1414="Projet OCM (ZTE, NOKIA, autres projets)","TRAVAUX OCM",
AR1414="No root CAuse","No root cause",
AR1414="ODU HS","PDH",
AR1414="IP &amp; VLAN","PDH",
AR1414="Warehouse HUAWEI","SPARE-ISSUE",
AR1414="SPARE-HS","SPARE-ISSUE",
AR1414="Power Telco","BSS",AR1414="no impacts","no impacts"
),"")</f>
        <v>No root cause</v>
      </c>
      <c r="AQ1414" s="40" t="str" cm="1">
        <f t="array" ref="AQ1414">IFERROR(_xlfn.IFS(
AR1414="MPR ISSUE","TX ISSUE",
AR1414="BSS Hardware Issue","RAN ISSUE",
AR1414="Sites strategiques, MLL, Pylone, etc.","ENVTECH",
AR1414="AKTIVCO DEFAUT GE &amp; POWER Cabinet","POWER ISSUE",
AR1414="AKTIVCO Coupure ENEO &amp; Baisse de tension","POWER ISSUE",
AR1414="Coupure ENEO &amp; Baisse de tension","POWER ISSUE",
AR1414="Defaut GE &amp; POWER Cabinet","POWER ISSUE",
AR1414="Sharing","POWER ISSUE",
AR1414="Sites strategiques &amp; DataCenter","POWER ISSUE",
AR1414="Exclu","Exclu",
AR1414="SAT","TX ISSUE",
AR1414="SPARE-ISSUE","SPARE-ISSUE",
AR1414="Fiber CAmtel","TX ISSUE",
AR1414="Fiber AOF","TX ISSUE",
AR1414="Projet OCM (HUAWEI)","TRAVAUX-HUAWEI",
AR1414="Projet OCM (NOKIA)","TRAVAUX -NOKIA",
AR1414="ACCESS-ISSUE","ACCESS-ISSUE",
AR1414="Projet OCM (ZTE, NOKIA, autres projets)","TRAVAUX OCM",
AR1414="No root CAuse","No root cause",
AR1414="ODU HS","TX ISSUE",
AR1414="IP &amp; VLAN","TX ISSUE",
AR1414="Warehouse HUAWEI","SPARE-ISSUE",
AR1414="SPARE-HS","SPARE-ISSUE",
AR1414="Power Telco","RAN ISSUE",AR1414="no impacts","no impacts"
),"")</f>
        <v>No root cause</v>
      </c>
      <c r="AR1414" s="59" t="s">
        <v>5343</v>
      </c>
      <c r="AS1414" s="40" t="str" cm="1">
        <f t="array" ref="AS1414">IFERROR(_xlfn.IFS(
AR1414="MPR ISSUE","ACTIVE",
AR1414="BSS Hardware Issue","ACTIVE",
AR1414="Sites strategiques, MLL, Pylone, etc.","PASSIVE",
AR1414="AKTIVCO DEFAUT GE &amp; POWER Cabinet","PASSIVE",
AR1414="AKTIVCO Coupure ENEO &amp; Baisse de tension","PASSIVE",
AR1414="Coupure ENEO &amp; Baisse de tension","PASSIVE",
AR1414="Defaut GE &amp; POWER Cabinet","PASSIVE",
AR1414="Sharing","PASSIVE",
AR1414="Sites strategiques &amp; DataCenter","PASSIVE",
AR1414="Exclu","Exclu",
AR1414="SAT","ACTIVE",
AR1414="SPARE-ISSUE","SPARE-ISSUE",
AR1414="Fiber CAmtel","ACTIVE",
AR1414="Fiber AOF","ACTIVE",
AR1414="Projet OCM (HUAWEI)","PLANNED WORKS",
AR1414="Projet OCM (NOKIA)","PLANNED WORKS",
AR1414="ACCESS-ISSUE","ACCESS-ISSUE",
AR1414="Projet OCM (ZTE, NOKIA, autres projets)","PLANNED WORKS",
AR1414="No root CAuse","No root cause",
AR1414="ODU HS","ACTIVE",
AR1414="IP &amp; VLAN","ACTIVE",
AR1414="Warehouse HUAWEI","SPARE-ISSUE",
AR1414="SPARE-HS","SPARE-ISSUE",
AR1414="Power Telco","ACTIVE", AR1414="no impacts","no impacts"
),"")</f>
        <v>No root cause</v>
      </c>
      <c r="AT1414" s="99" t="s">
        <v>5661</v>
      </c>
      <c r="AU1414" s="99" t="s">
        <v>3870</v>
      </c>
      <c r="AW1414" s="17"/>
      <c r="AX1414" s="17" t="s">
        <v>5536</v>
      </c>
      <c r="AY1414" s="17"/>
      <c r="AZ1414" s="17" t="s">
        <v>5536</v>
      </c>
      <c r="BA1414" s="7"/>
      <c r="BC1414" s="18"/>
      <c r="BD1414" s="18"/>
      <c r="BE1414" s="18"/>
      <c r="BF1414" s="18"/>
      <c r="BG1414" s="18"/>
      <c r="BH1414" s="18"/>
      <c r="BI1414" s="18"/>
      <c r="BJ1414" s="18"/>
      <c r="BK1414" s="18"/>
      <c r="BM1414" s="18"/>
      <c r="BN1414" s="18"/>
      <c r="BO1414" s="18"/>
      <c r="BP1414" s="9" t="s">
        <v>5661</v>
      </c>
      <c r="BQ1414" s="14"/>
      <c r="BR1414" s="102" t="s">
        <v>5536</v>
      </c>
      <c r="BS1414" s="14"/>
      <c r="BT1414" s="14"/>
      <c r="BU1414" s="9"/>
      <c r="BV1414" s="9"/>
      <c r="BW1414" s="9"/>
    </row>
    <row r="1415" spans="1:75" x14ac:dyDescent="0.35">
      <c r="A1415" s="1" t="s">
        <v>1065</v>
      </c>
      <c r="B1415" s="8" t="s">
        <v>1066</v>
      </c>
      <c r="C1415" s="3" t="s">
        <v>102</v>
      </c>
      <c r="D1415" s="1" t="s">
        <v>11</v>
      </c>
      <c r="E1415" s="1" t="s">
        <v>12</v>
      </c>
      <c r="F1415" s="3" t="s">
        <v>102</v>
      </c>
      <c r="G1415" s="1" t="s">
        <v>1067</v>
      </c>
      <c r="H1415" s="29" t="s">
        <v>5588</v>
      </c>
      <c r="I1415" s="27">
        <v>2.8536125307835631E-3</v>
      </c>
      <c r="J1415" s="27">
        <v>0</v>
      </c>
      <c r="K1415" s="27">
        <v>0</v>
      </c>
      <c r="L1415" s="27">
        <v>0</v>
      </c>
      <c r="M1415" s="27">
        <v>4.1020680130009011E-3</v>
      </c>
      <c r="N1415" s="27">
        <v>3.745366446653384E-3</v>
      </c>
      <c r="O1415" s="27">
        <v>5.3505234952189234E-3</v>
      </c>
      <c r="P1415" s="27">
        <v>7.0448559353711729E-3</v>
      </c>
      <c r="Q1415" s="27">
        <v>3.5670156634794539E-3</v>
      </c>
      <c r="R1415" s="27">
        <v>0</v>
      </c>
      <c r="S1415" s="80">
        <v>0</v>
      </c>
      <c r="T1415" s="80">
        <v>1.0344345424089817E-2</v>
      </c>
      <c r="U1415" s="80">
        <v>3.4778402718925743E-3</v>
      </c>
      <c r="V1415" s="80">
        <v>0</v>
      </c>
      <c r="W1415" s="80">
        <v>1.0344345424089817E-2</v>
      </c>
      <c r="X1415" s="80">
        <v>5.7072250615666136E-3</v>
      </c>
      <c r="Y1415" s="80">
        <v>2.9427879223704423E-3</v>
      </c>
      <c r="Z1415" s="80">
        <v>0</v>
      </c>
      <c r="AA1415" s="80">
        <v>0</v>
      </c>
      <c r="AB1415" s="80">
        <v>0</v>
      </c>
      <c r="AC1415" s="80">
        <v>0</v>
      </c>
      <c r="AD1415" s="80">
        <v>0</v>
      </c>
      <c r="AE1415" s="80">
        <v>0</v>
      </c>
      <c r="AF1415" s="80">
        <v>0.13074895914482917</v>
      </c>
      <c r="AG1415" s="80"/>
      <c r="AH1415" s="80">
        <v>0</v>
      </c>
      <c r="AI1415" s="80">
        <v>0</v>
      </c>
      <c r="AJ1415" s="80">
        <v>0</v>
      </c>
      <c r="AK1415" s="80">
        <v>0</v>
      </c>
      <c r="AL1415" s="80">
        <v>0</v>
      </c>
      <c r="AM1415" s="80">
        <v>0</v>
      </c>
      <c r="AN1415" s="41" t="s">
        <v>5558</v>
      </c>
      <c r="AO1415" s="41"/>
      <c r="AP1415" s="40" t="str" cm="1">
        <f t="array" ref="AP1415">IFERROR(_xlfn.IFS(
AR1415="MPR ISSUE","PDH",
AR1415="BSS Hardware Issue","BSS",
AR1415="Sites strategiques, MLL, Pylone, etc.","ENVTECH",
AR1415="AKTIVCO DEFAUT GE &amp; POWER Cabinet","AKTIVCO",
AR1415="AKTIVCO Coupure ENEO &amp; Baisse de tension","AKTIVCO GRID ONLY",
AR1415="Coupure ENEO &amp; Baisse de tension","IHS GRID ONLY",
AR1415="Defaut GE &amp; POWER Cabinet","IHS",
AR1415="Sharing","Partners",
AR1415="Sites strategiques &amp; DataCenter","SST &amp; DC",
AR1415="Exclu","Exclu",
AR1415="SAT","SAT",
AR1415="SPARE-ISSUE","SPARE-ISSUE",
AR1415="Fiber CAmtel","TRANS_FO_CAMTEL",
AR1415="Fiber AOF","Fiber AOF",
AR1415="Projet OCM (HUAWEI)","TRAVAUX-HUAWEI",
AR1415="Projet OCM (NOKIA)","TRAVAUX-NOKIA",
AR1415="ACCESS-ISSUE","ACCESS-ISSUE",
AR1415="Projet OCM (ZTE, NOKIA, autres projets)","TRAVAUX OCM",
AR1415="No root CAuse","No root cause",
AR1415="ODU HS","PDH",
AR1415="IP &amp; VLAN","PDH",
AR1415="Warehouse HUAWEI","SPARE-ISSUE",
AR1415="SPARE-HS","SPARE-ISSUE",
AR1415="Power Telco","BSS",AR1415="no impacts","no impacts"
),"")</f>
        <v>No root cause</v>
      </c>
      <c r="AQ1415" s="40" t="str" cm="1">
        <f t="array" ref="AQ1415">IFERROR(_xlfn.IFS(
AR1415="MPR ISSUE","TX ISSUE",
AR1415="BSS Hardware Issue","RAN ISSUE",
AR1415="Sites strategiques, MLL, Pylone, etc.","ENVTECH",
AR1415="AKTIVCO DEFAUT GE &amp; POWER Cabinet","POWER ISSUE",
AR1415="AKTIVCO Coupure ENEO &amp; Baisse de tension","POWER ISSUE",
AR1415="Coupure ENEO &amp; Baisse de tension","POWER ISSUE",
AR1415="Defaut GE &amp; POWER Cabinet","POWER ISSUE",
AR1415="Sharing","POWER ISSUE",
AR1415="Sites strategiques &amp; DataCenter","POWER ISSUE",
AR1415="Exclu","Exclu",
AR1415="SAT","TX ISSUE",
AR1415="SPARE-ISSUE","SPARE-ISSUE",
AR1415="Fiber CAmtel","TX ISSUE",
AR1415="Fiber AOF","TX ISSUE",
AR1415="Projet OCM (HUAWEI)","TRAVAUX-HUAWEI",
AR1415="Projet OCM (NOKIA)","TRAVAUX -NOKIA",
AR1415="ACCESS-ISSUE","ACCESS-ISSUE",
AR1415="Projet OCM (ZTE, NOKIA, autres projets)","TRAVAUX OCM",
AR1415="No root CAuse","No root cause",
AR1415="ODU HS","TX ISSUE",
AR1415="IP &amp; VLAN","TX ISSUE",
AR1415="Warehouse HUAWEI","SPARE-ISSUE",
AR1415="SPARE-HS","SPARE-ISSUE",
AR1415="Power Telco","RAN ISSUE",AR1415="no impacts","no impacts"
),"")</f>
        <v>No root cause</v>
      </c>
      <c r="AR1415" s="59" t="s">
        <v>5343</v>
      </c>
      <c r="AS1415" s="40" t="str" cm="1">
        <f t="array" ref="AS1415">IFERROR(_xlfn.IFS(
AR1415="MPR ISSUE","ACTIVE",
AR1415="BSS Hardware Issue","ACTIVE",
AR1415="Sites strategiques, MLL, Pylone, etc.","PASSIVE",
AR1415="AKTIVCO DEFAUT GE &amp; POWER Cabinet","PASSIVE",
AR1415="AKTIVCO Coupure ENEO &amp; Baisse de tension","PASSIVE",
AR1415="Coupure ENEO &amp; Baisse de tension","PASSIVE",
AR1415="Defaut GE &amp; POWER Cabinet","PASSIVE",
AR1415="Sharing","PASSIVE",
AR1415="Sites strategiques &amp; DataCenter","PASSIVE",
AR1415="Exclu","Exclu",
AR1415="SAT","ACTIVE",
AR1415="SPARE-ISSUE","SPARE-ISSUE",
AR1415="Fiber CAmtel","ACTIVE",
AR1415="Fiber AOF","ACTIVE",
AR1415="Projet OCM (HUAWEI)","PLANNED WORKS",
AR1415="Projet OCM (NOKIA)","PLANNED WORKS",
AR1415="ACCESS-ISSUE","ACCESS-ISSUE",
AR1415="Projet OCM (ZTE, NOKIA, autres projets)","PLANNED WORKS",
AR1415="No root CAuse","No root cause",
AR1415="ODU HS","ACTIVE",
AR1415="IP &amp; VLAN","ACTIVE",
AR1415="Warehouse HUAWEI","SPARE-ISSUE",
AR1415="SPARE-HS","SPARE-ISSUE",
AR1415="Power Telco","ACTIVE", AR1415="no impacts","no impacts"
),"")</f>
        <v>No root cause</v>
      </c>
      <c r="AT1415" s="99" t="s">
        <v>5661</v>
      </c>
      <c r="AU1415" s="99" t="s">
        <v>1066</v>
      </c>
      <c r="AW1415" s="17"/>
      <c r="AX1415" s="17" t="s">
        <v>5536</v>
      </c>
      <c r="AY1415" s="17"/>
      <c r="AZ1415" s="17" t="s">
        <v>5536</v>
      </c>
      <c r="BA1415" s="7"/>
      <c r="BC1415" s="18"/>
      <c r="BD1415" s="18"/>
      <c r="BE1415" s="18"/>
      <c r="BF1415" s="18"/>
      <c r="BG1415" s="18"/>
      <c r="BH1415" s="18"/>
      <c r="BI1415" s="18"/>
      <c r="BJ1415" s="18"/>
      <c r="BK1415" s="18"/>
      <c r="BM1415" s="18"/>
      <c r="BN1415" s="18"/>
      <c r="BO1415" s="18"/>
      <c r="BP1415" s="9" t="s">
        <v>5661</v>
      </c>
      <c r="BQ1415" s="14"/>
      <c r="BR1415" s="102" t="s">
        <v>5536</v>
      </c>
      <c r="BS1415" s="14"/>
      <c r="BT1415" s="14"/>
      <c r="BU1415" s="9"/>
      <c r="BV1415" s="9"/>
      <c r="BW1415" s="9"/>
    </row>
    <row r="1416" spans="1:75" x14ac:dyDescent="0.35">
      <c r="A1416" s="1" t="s">
        <v>1071</v>
      </c>
      <c r="B1416" s="8" t="s">
        <v>1072</v>
      </c>
      <c r="C1416" s="3" t="s">
        <v>102</v>
      </c>
      <c r="D1416" s="1" t="s">
        <v>11</v>
      </c>
      <c r="E1416" s="1" t="s">
        <v>12</v>
      </c>
      <c r="F1416" s="3" t="s">
        <v>102</v>
      </c>
      <c r="G1416" s="1" t="s">
        <v>1017</v>
      </c>
      <c r="H1416" s="29" t="s">
        <v>5588</v>
      </c>
      <c r="I1416" s="27">
        <v>1.5159816569786607E-3</v>
      </c>
      <c r="J1416" s="27">
        <v>0</v>
      </c>
      <c r="K1416" s="27">
        <v>0</v>
      </c>
      <c r="L1416" s="27">
        <v>0</v>
      </c>
      <c r="M1416" s="27">
        <v>5.5288742783923418E-3</v>
      </c>
      <c r="N1416" s="27">
        <v>0</v>
      </c>
      <c r="O1416" s="27">
        <v>2.4077355728483103E-3</v>
      </c>
      <c r="P1416" s="27">
        <v>3.3886648803055238E-3</v>
      </c>
      <c r="Q1416" s="27">
        <v>0</v>
      </c>
      <c r="R1416" s="27">
        <v>0</v>
      </c>
      <c r="S1416" s="80">
        <v>0</v>
      </c>
      <c r="T1416" s="80">
        <v>2.9427879223706136E-3</v>
      </c>
      <c r="U1416" s="80">
        <v>2.9427879223706136E-3</v>
      </c>
      <c r="V1416" s="80">
        <v>0</v>
      </c>
      <c r="W1416" s="80">
        <v>2.9427879223706136E-3</v>
      </c>
      <c r="X1416" s="80">
        <v>0</v>
      </c>
      <c r="Y1416" s="80">
        <v>2.4969109644353608E-3</v>
      </c>
      <c r="Z1416" s="80">
        <v>0</v>
      </c>
      <c r="AA1416" s="80">
        <v>0</v>
      </c>
      <c r="AB1416" s="80">
        <v>0</v>
      </c>
      <c r="AC1416" s="80">
        <v>0</v>
      </c>
      <c r="AD1416" s="80">
        <v>0</v>
      </c>
      <c r="AE1416" s="80">
        <v>0</v>
      </c>
      <c r="AF1416" s="80">
        <v>5.8962768917311524E-2</v>
      </c>
      <c r="AG1416" s="80"/>
      <c r="AH1416" s="80">
        <v>0</v>
      </c>
      <c r="AI1416" s="80">
        <v>0</v>
      </c>
      <c r="AJ1416" s="80">
        <v>0</v>
      </c>
      <c r="AK1416" s="80">
        <v>0</v>
      </c>
      <c r="AL1416" s="80">
        <v>0</v>
      </c>
      <c r="AM1416" s="80">
        <v>0</v>
      </c>
      <c r="AN1416" s="41" t="s">
        <v>5586</v>
      </c>
      <c r="AO1416" s="41"/>
      <c r="AP1416" s="40" t="str" cm="1">
        <f t="array" ref="AP1416">IFERROR(_xlfn.IFS(
AR1416="MPR ISSUE","PDH",
AR1416="BSS Hardware Issue","BSS",
AR1416="Sites strategiques, MLL, Pylone, etc.","ENVTECH",
AR1416="AKTIVCO DEFAUT GE &amp; POWER Cabinet","AKTIVCO",
AR1416="AKTIVCO Coupure ENEO &amp; Baisse de tension","AKTIVCO GRID ONLY",
AR1416="Coupure ENEO &amp; Baisse de tension","IHS GRID ONLY",
AR1416="Defaut GE &amp; POWER Cabinet","IHS",
AR1416="Sharing","Partners",
AR1416="Sites strategiques &amp; DataCenter","SST &amp; DC",
AR1416="Exclu","Exclu",
AR1416="SAT","SAT",
AR1416="SPARE-ISSUE","SPARE-ISSUE",
AR1416="Fiber CAmtel","TRANS_FO_CAMTEL",
AR1416="Fiber AOF","Fiber AOF",
AR1416="Projet OCM (HUAWEI)","TRAVAUX-HUAWEI",
AR1416="Projet OCM (NOKIA)","TRAVAUX-NOKIA",
AR1416="ACCESS-ISSUE","ACCESS-ISSUE",
AR1416="Projet OCM (ZTE, NOKIA, autres projets)","TRAVAUX OCM",
AR1416="No root CAuse","No root cause",
AR1416="ODU HS","PDH",
AR1416="IP &amp; VLAN","PDH",
AR1416="Warehouse HUAWEI","SPARE-ISSUE",
AR1416="SPARE-HS","SPARE-ISSUE",
AR1416="Power Telco","BSS",AR1416="no impacts","no impacts"
),"")</f>
        <v>Exclu</v>
      </c>
      <c r="AQ1416" s="40" t="str" cm="1">
        <f t="array" ref="AQ1416">IFERROR(_xlfn.IFS(
AR1416="MPR ISSUE","TX ISSUE",
AR1416="BSS Hardware Issue","RAN ISSUE",
AR1416="Sites strategiques, MLL, Pylone, etc.","ENVTECH",
AR1416="AKTIVCO DEFAUT GE &amp; POWER Cabinet","POWER ISSUE",
AR1416="AKTIVCO Coupure ENEO &amp; Baisse de tension","POWER ISSUE",
AR1416="Coupure ENEO &amp; Baisse de tension","POWER ISSUE",
AR1416="Defaut GE &amp; POWER Cabinet","POWER ISSUE",
AR1416="Sharing","POWER ISSUE",
AR1416="Sites strategiques &amp; DataCenter","POWER ISSUE",
AR1416="Exclu","Exclu",
AR1416="SAT","TX ISSUE",
AR1416="SPARE-ISSUE","SPARE-ISSUE",
AR1416="Fiber CAmtel","TX ISSUE",
AR1416="Fiber AOF","TX ISSUE",
AR1416="Projet OCM (HUAWEI)","TRAVAUX-HUAWEI",
AR1416="Projet OCM (NOKIA)","TRAVAUX -NOKIA",
AR1416="ACCESS-ISSUE","ACCESS-ISSUE",
AR1416="Projet OCM (ZTE, NOKIA, autres projets)","TRAVAUX OCM",
AR1416="No root CAuse","No root cause",
AR1416="ODU HS","TX ISSUE",
AR1416="IP &amp; VLAN","TX ISSUE",
AR1416="Warehouse HUAWEI","SPARE-ISSUE",
AR1416="SPARE-HS","SPARE-ISSUE",
AR1416="Power Telco","RAN ISSUE",AR1416="no impacts","no impacts"
),"")</f>
        <v>Exclu</v>
      </c>
      <c r="AR1416" s="59" t="s">
        <v>5586</v>
      </c>
      <c r="AS1416" s="40" t="str" cm="1">
        <f t="array" ref="AS1416">IFERROR(_xlfn.IFS(
AR1416="MPR ISSUE","ACTIVE",
AR1416="BSS Hardware Issue","ACTIVE",
AR1416="Sites strategiques, MLL, Pylone, etc.","PASSIVE",
AR1416="AKTIVCO DEFAUT GE &amp; POWER Cabinet","PASSIVE",
AR1416="AKTIVCO Coupure ENEO &amp; Baisse de tension","PASSIVE",
AR1416="Coupure ENEO &amp; Baisse de tension","PASSIVE",
AR1416="Defaut GE &amp; POWER Cabinet","PASSIVE",
AR1416="Sharing","PASSIVE",
AR1416="Sites strategiques &amp; DataCenter","PASSIVE",
AR1416="Exclu","Exclu",
AR1416="SAT","ACTIVE",
AR1416="SPARE-ISSUE","SPARE-ISSUE",
AR1416="Fiber CAmtel","ACTIVE",
AR1416="Fiber AOF","ACTIVE",
AR1416="Projet OCM (HUAWEI)","PLANNED WORKS",
AR1416="Projet OCM (NOKIA)","PLANNED WORKS",
AR1416="ACCESS-ISSUE","ACCESS-ISSUE",
AR1416="Projet OCM (ZTE, NOKIA, autres projets)","PLANNED WORKS",
AR1416="No root CAuse","No root cause",
AR1416="ODU HS","ACTIVE",
AR1416="IP &amp; VLAN","ACTIVE",
AR1416="Warehouse HUAWEI","SPARE-ISSUE",
AR1416="SPARE-HS","SPARE-ISSUE",
AR1416="Power Telco","ACTIVE", AR1416="no impacts","no impacts"
),"")</f>
        <v>Exclu</v>
      </c>
      <c r="AT1416" s="99" t="s">
        <v>5661</v>
      </c>
      <c r="AU1416" s="99" t="s">
        <v>1072</v>
      </c>
      <c r="AW1416" s="17"/>
      <c r="AX1416" s="17" t="s">
        <v>5536</v>
      </c>
      <c r="AY1416" s="17"/>
      <c r="AZ1416" s="17" t="s">
        <v>5536</v>
      </c>
      <c r="BA1416" s="7"/>
      <c r="BC1416" s="18"/>
      <c r="BD1416" s="18"/>
      <c r="BE1416" s="18"/>
      <c r="BF1416" s="18"/>
      <c r="BG1416" s="18"/>
      <c r="BH1416" s="18"/>
      <c r="BI1416" s="18"/>
      <c r="BJ1416" s="18"/>
      <c r="BK1416" s="18"/>
      <c r="BM1416" s="18"/>
      <c r="BN1416" s="18"/>
      <c r="BO1416" s="18"/>
      <c r="BP1416" s="9" t="s">
        <v>5661</v>
      </c>
      <c r="BQ1416" s="14"/>
      <c r="BR1416" s="102" t="s">
        <v>5536</v>
      </c>
      <c r="BS1416" s="14"/>
      <c r="BT1416" s="14"/>
      <c r="BU1416" s="9"/>
      <c r="BV1416" s="9"/>
      <c r="BW1416" s="9"/>
    </row>
    <row r="1417" spans="1:75" x14ac:dyDescent="0.35">
      <c r="A1417" s="1" t="s">
        <v>4225</v>
      </c>
      <c r="B1417" s="8" t="s">
        <v>4226</v>
      </c>
      <c r="C1417" s="3" t="s">
        <v>102</v>
      </c>
      <c r="D1417" s="1" t="s">
        <v>11</v>
      </c>
      <c r="E1417" s="1" t="s">
        <v>12</v>
      </c>
      <c r="F1417" s="3" t="s">
        <v>102</v>
      </c>
      <c r="G1417" s="1" t="s">
        <v>4227</v>
      </c>
      <c r="H1417" s="28" t="s">
        <v>5601</v>
      </c>
      <c r="I1417" s="27">
        <v>0</v>
      </c>
      <c r="J1417" s="27">
        <v>0</v>
      </c>
      <c r="K1417" s="27">
        <v>0</v>
      </c>
      <c r="L1417" s="27">
        <v>0</v>
      </c>
      <c r="M1417" s="27">
        <v>0</v>
      </c>
      <c r="N1417" s="27">
        <v>0</v>
      </c>
      <c r="O1417" s="27">
        <v>0</v>
      </c>
      <c r="P1417" s="27">
        <v>0</v>
      </c>
      <c r="Q1417" s="27">
        <v>0</v>
      </c>
      <c r="R1417" s="27">
        <v>0</v>
      </c>
      <c r="S1417" s="80">
        <v>0</v>
      </c>
      <c r="T1417" s="80">
        <v>0</v>
      </c>
      <c r="U1417" s="80">
        <v>0</v>
      </c>
      <c r="V1417" s="80">
        <v>8.9175391586979543E-5</v>
      </c>
      <c r="W1417" s="80">
        <v>0.71072787094822698</v>
      </c>
      <c r="X1417" s="80">
        <v>0</v>
      </c>
      <c r="Y1417" s="80">
        <v>2.140209398087508E-3</v>
      </c>
      <c r="Z1417" s="80">
        <v>0</v>
      </c>
      <c r="AA1417" s="80">
        <v>0</v>
      </c>
      <c r="AB1417" s="80">
        <v>0</v>
      </c>
      <c r="AC1417" s="80">
        <v>0</v>
      </c>
      <c r="AD1417" s="80">
        <v>0</v>
      </c>
      <c r="AE1417" s="80">
        <v>0</v>
      </c>
      <c r="AF1417" s="80">
        <v>0</v>
      </c>
      <c r="AG1417" s="80"/>
      <c r="AH1417" s="80">
        <v>0</v>
      </c>
      <c r="AI1417" s="80">
        <v>0</v>
      </c>
      <c r="AJ1417" s="80">
        <v>0</v>
      </c>
      <c r="AK1417" s="80">
        <v>0</v>
      </c>
      <c r="AL1417" s="80">
        <v>0</v>
      </c>
      <c r="AM1417" s="80">
        <v>0</v>
      </c>
      <c r="AN1417" s="41" t="s">
        <v>5558</v>
      </c>
      <c r="AO1417" s="41"/>
      <c r="AP1417" s="40" t="str" cm="1">
        <f t="array" ref="AP1417">IFERROR(_xlfn.IFS(
AR1417="MPR ISSUE","PDH",
AR1417="BSS Hardware Issue","BSS",
AR1417="Sites strategiques, MLL, Pylone, etc.","ENVTECH",
AR1417="AKTIVCO DEFAUT GE &amp; POWER Cabinet","AKTIVCO",
AR1417="AKTIVCO Coupure ENEO &amp; Baisse de tension","AKTIVCO GRID ONLY",
AR1417="Coupure ENEO &amp; Baisse de tension","IHS GRID ONLY",
AR1417="Defaut GE &amp; POWER Cabinet","IHS",
AR1417="Sharing","Partners",
AR1417="Sites strategiques &amp; DataCenter","SST &amp; DC",
AR1417="Exclu","Exclu",
AR1417="SAT","SAT",
AR1417="SPARE-ISSUE","SPARE-ISSUE",
AR1417="Fiber CAmtel","TRANS_FO_CAMTEL",
AR1417="Fiber AOF","Fiber AOF",
AR1417="Projet OCM (HUAWEI)","TRAVAUX-HUAWEI",
AR1417="Projet OCM (NOKIA)","TRAVAUX-NOKIA",
AR1417="ACCESS-ISSUE","ACCESS-ISSUE",
AR1417="Projet OCM (ZTE, NOKIA, autres projets)","TRAVAUX OCM",
AR1417="No root CAuse","No root cause",
AR1417="ODU HS","PDH",
AR1417="IP &amp; VLAN","PDH",
AR1417="Warehouse HUAWEI","SPARE-ISSUE",
AR1417="SPARE-HS","SPARE-ISSUE",
AR1417="Power Telco","BSS",AR1417="no impacts","no impacts"
),"")</f>
        <v>No root cause</v>
      </c>
      <c r="AQ1417" s="40" t="str" cm="1">
        <f t="array" ref="AQ1417">IFERROR(_xlfn.IFS(
AR1417="MPR ISSUE","TX ISSUE",
AR1417="BSS Hardware Issue","RAN ISSUE",
AR1417="Sites strategiques, MLL, Pylone, etc.","ENVTECH",
AR1417="AKTIVCO DEFAUT GE &amp; POWER Cabinet","POWER ISSUE",
AR1417="AKTIVCO Coupure ENEO &amp; Baisse de tension","POWER ISSUE",
AR1417="Coupure ENEO &amp; Baisse de tension","POWER ISSUE",
AR1417="Defaut GE &amp; POWER Cabinet","POWER ISSUE",
AR1417="Sharing","POWER ISSUE",
AR1417="Sites strategiques &amp; DataCenter","POWER ISSUE",
AR1417="Exclu","Exclu",
AR1417="SAT","TX ISSUE",
AR1417="SPARE-ISSUE","SPARE-ISSUE",
AR1417="Fiber CAmtel","TX ISSUE",
AR1417="Fiber AOF","TX ISSUE",
AR1417="Projet OCM (HUAWEI)","TRAVAUX-HUAWEI",
AR1417="Projet OCM (NOKIA)","TRAVAUX -NOKIA",
AR1417="ACCESS-ISSUE","ACCESS-ISSUE",
AR1417="Projet OCM (ZTE, NOKIA, autres projets)","TRAVAUX OCM",
AR1417="No root CAuse","No root cause",
AR1417="ODU HS","TX ISSUE",
AR1417="IP &amp; VLAN","TX ISSUE",
AR1417="Warehouse HUAWEI","SPARE-ISSUE",
AR1417="SPARE-HS","SPARE-ISSUE",
AR1417="Power Telco","RAN ISSUE",AR1417="no impacts","no impacts"
),"")</f>
        <v>No root cause</v>
      </c>
      <c r="AR1417" s="59" t="s">
        <v>5343</v>
      </c>
      <c r="AS1417" s="40" t="str" cm="1">
        <f t="array" ref="AS1417">IFERROR(_xlfn.IFS(
AR1417="MPR ISSUE","ACTIVE",
AR1417="BSS Hardware Issue","ACTIVE",
AR1417="Sites strategiques, MLL, Pylone, etc.","PASSIVE",
AR1417="AKTIVCO DEFAUT GE &amp; POWER Cabinet","PASSIVE",
AR1417="AKTIVCO Coupure ENEO &amp; Baisse de tension","PASSIVE",
AR1417="Coupure ENEO &amp; Baisse de tension","PASSIVE",
AR1417="Defaut GE &amp; POWER Cabinet","PASSIVE",
AR1417="Sharing","PASSIVE",
AR1417="Sites strategiques &amp; DataCenter","PASSIVE",
AR1417="Exclu","Exclu",
AR1417="SAT","ACTIVE",
AR1417="SPARE-ISSUE","SPARE-ISSUE",
AR1417="Fiber CAmtel","ACTIVE",
AR1417="Fiber AOF","ACTIVE",
AR1417="Projet OCM (HUAWEI)","PLANNED WORKS",
AR1417="Projet OCM (NOKIA)","PLANNED WORKS",
AR1417="ACCESS-ISSUE","ACCESS-ISSUE",
AR1417="Projet OCM (ZTE, NOKIA, autres projets)","PLANNED WORKS",
AR1417="No root CAuse","No root cause",
AR1417="ODU HS","ACTIVE",
AR1417="IP &amp; VLAN","ACTIVE",
AR1417="Warehouse HUAWEI","SPARE-ISSUE",
AR1417="SPARE-HS","SPARE-ISSUE",
AR1417="Power Telco","ACTIVE", AR1417="no impacts","no impacts"
),"")</f>
        <v>No root cause</v>
      </c>
      <c r="AT1417" s="99" t="s">
        <v>5661</v>
      </c>
      <c r="AU1417" s="99" t="s">
        <v>4226</v>
      </c>
      <c r="AW1417" s="17"/>
      <c r="AX1417" s="17" t="s">
        <v>5536</v>
      </c>
      <c r="AY1417" s="17"/>
      <c r="AZ1417" s="17" t="s">
        <v>5536</v>
      </c>
      <c r="BA1417" s="7"/>
      <c r="BC1417" s="18"/>
      <c r="BD1417" s="18"/>
      <c r="BE1417" s="18"/>
      <c r="BF1417" s="18"/>
      <c r="BG1417" s="18"/>
      <c r="BH1417" s="18"/>
      <c r="BI1417" s="18"/>
      <c r="BJ1417" s="18"/>
      <c r="BK1417" s="18"/>
      <c r="BM1417" s="18"/>
      <c r="BN1417" s="18"/>
      <c r="BO1417" s="18"/>
      <c r="BP1417" s="9" t="s">
        <v>5661</v>
      </c>
      <c r="BQ1417" s="14"/>
      <c r="BR1417" s="102" t="s">
        <v>5536</v>
      </c>
      <c r="BS1417" s="14"/>
      <c r="BT1417" s="14"/>
      <c r="BU1417" s="9"/>
      <c r="BV1417" s="9"/>
      <c r="BW1417" s="9"/>
    </row>
    <row r="1418" spans="1:75" x14ac:dyDescent="0.35">
      <c r="A1418" s="1" t="s">
        <v>2790</v>
      </c>
      <c r="B1418" s="8" t="s">
        <v>2791</v>
      </c>
      <c r="C1418" s="3" t="s">
        <v>102</v>
      </c>
      <c r="D1418" s="1" t="s">
        <v>11</v>
      </c>
      <c r="E1418" s="1" t="s">
        <v>12</v>
      </c>
      <c r="F1418" s="3" t="s">
        <v>102</v>
      </c>
      <c r="G1418" s="1" t="s">
        <v>2790</v>
      </c>
      <c r="H1418" s="28" t="s">
        <v>5601</v>
      </c>
      <c r="I1418" s="27">
        <v>0</v>
      </c>
      <c r="J1418" s="27">
        <v>0</v>
      </c>
      <c r="K1418" s="27">
        <v>0</v>
      </c>
      <c r="L1418" s="27">
        <v>0</v>
      </c>
      <c r="M1418" s="27">
        <v>0</v>
      </c>
      <c r="N1418" s="27">
        <v>0</v>
      </c>
      <c r="O1418" s="27">
        <v>0</v>
      </c>
      <c r="P1418" s="27">
        <v>0</v>
      </c>
      <c r="Q1418" s="27">
        <v>0</v>
      </c>
      <c r="R1418" s="27">
        <v>0</v>
      </c>
      <c r="S1418" s="80">
        <v>0</v>
      </c>
      <c r="T1418" s="80">
        <v>0</v>
      </c>
      <c r="U1418" s="80">
        <v>0</v>
      </c>
      <c r="V1418" s="80">
        <v>0</v>
      </c>
      <c r="W1418" s="80">
        <v>3.2638193320834508E-2</v>
      </c>
      <c r="X1418" s="80">
        <v>0</v>
      </c>
      <c r="Y1418" s="80">
        <v>2.140209398087508E-3</v>
      </c>
      <c r="Z1418" s="80">
        <v>0</v>
      </c>
      <c r="AA1418" s="80">
        <v>0</v>
      </c>
      <c r="AB1418" s="80">
        <v>0</v>
      </c>
      <c r="AC1418" s="80">
        <v>0</v>
      </c>
      <c r="AD1418" s="80">
        <v>0</v>
      </c>
      <c r="AE1418" s="80">
        <v>0</v>
      </c>
      <c r="AF1418" s="80">
        <v>0</v>
      </c>
      <c r="AG1418" s="80"/>
      <c r="AH1418" s="80">
        <v>0</v>
      </c>
      <c r="AI1418" s="80">
        <v>0</v>
      </c>
      <c r="AJ1418" s="80">
        <v>0</v>
      </c>
      <c r="AK1418" s="80">
        <v>0</v>
      </c>
      <c r="AL1418" s="80">
        <v>0</v>
      </c>
      <c r="AM1418" s="80">
        <v>0</v>
      </c>
      <c r="AN1418" s="41" t="s">
        <v>5558</v>
      </c>
      <c r="AO1418" s="41"/>
      <c r="AP1418" s="40" t="str" cm="1">
        <f t="array" ref="AP1418">IFERROR(_xlfn.IFS(
AR1418="MPR ISSUE","PDH",
AR1418="BSS Hardware Issue","BSS",
AR1418="Sites strategiques, MLL, Pylone, etc.","ENVTECH",
AR1418="AKTIVCO DEFAUT GE &amp; POWER Cabinet","AKTIVCO",
AR1418="AKTIVCO Coupure ENEO &amp; Baisse de tension","AKTIVCO GRID ONLY",
AR1418="Coupure ENEO &amp; Baisse de tension","IHS GRID ONLY",
AR1418="Defaut GE &amp; POWER Cabinet","IHS",
AR1418="Sharing","Partners",
AR1418="Sites strategiques &amp; DataCenter","SST &amp; DC",
AR1418="Exclu","Exclu",
AR1418="SAT","SAT",
AR1418="SPARE-ISSUE","SPARE-ISSUE",
AR1418="Fiber CAmtel","TRANS_FO_CAMTEL",
AR1418="Fiber AOF","Fiber AOF",
AR1418="Projet OCM (HUAWEI)","TRAVAUX-HUAWEI",
AR1418="Projet OCM (NOKIA)","TRAVAUX-NOKIA",
AR1418="ACCESS-ISSUE","ACCESS-ISSUE",
AR1418="Projet OCM (ZTE, NOKIA, autres projets)","TRAVAUX OCM",
AR1418="No root CAuse","No root cause",
AR1418="ODU HS","PDH",
AR1418="IP &amp; VLAN","PDH",
AR1418="Warehouse HUAWEI","SPARE-ISSUE",
AR1418="SPARE-HS","SPARE-ISSUE",
AR1418="Power Telco","BSS",AR1418="no impacts","no impacts"
),"")</f>
        <v>No root cause</v>
      </c>
      <c r="AQ1418" s="40" t="str" cm="1">
        <f t="array" ref="AQ1418">IFERROR(_xlfn.IFS(
AR1418="MPR ISSUE","TX ISSUE",
AR1418="BSS Hardware Issue","RAN ISSUE",
AR1418="Sites strategiques, MLL, Pylone, etc.","ENVTECH",
AR1418="AKTIVCO DEFAUT GE &amp; POWER Cabinet","POWER ISSUE",
AR1418="AKTIVCO Coupure ENEO &amp; Baisse de tension","POWER ISSUE",
AR1418="Coupure ENEO &amp; Baisse de tension","POWER ISSUE",
AR1418="Defaut GE &amp; POWER Cabinet","POWER ISSUE",
AR1418="Sharing","POWER ISSUE",
AR1418="Sites strategiques &amp; DataCenter","POWER ISSUE",
AR1418="Exclu","Exclu",
AR1418="SAT","TX ISSUE",
AR1418="SPARE-ISSUE","SPARE-ISSUE",
AR1418="Fiber CAmtel","TX ISSUE",
AR1418="Fiber AOF","TX ISSUE",
AR1418="Projet OCM (HUAWEI)","TRAVAUX-HUAWEI",
AR1418="Projet OCM (NOKIA)","TRAVAUX -NOKIA",
AR1418="ACCESS-ISSUE","ACCESS-ISSUE",
AR1418="Projet OCM (ZTE, NOKIA, autres projets)","TRAVAUX OCM",
AR1418="No root CAuse","No root cause",
AR1418="ODU HS","TX ISSUE",
AR1418="IP &amp; VLAN","TX ISSUE",
AR1418="Warehouse HUAWEI","SPARE-ISSUE",
AR1418="SPARE-HS","SPARE-ISSUE",
AR1418="Power Telco","RAN ISSUE",AR1418="no impacts","no impacts"
),"")</f>
        <v>No root cause</v>
      </c>
      <c r="AR1418" s="59" t="s">
        <v>5343</v>
      </c>
      <c r="AS1418" s="40" t="str" cm="1">
        <f t="array" ref="AS1418">IFERROR(_xlfn.IFS(
AR1418="MPR ISSUE","ACTIVE",
AR1418="BSS Hardware Issue","ACTIVE",
AR1418="Sites strategiques, MLL, Pylone, etc.","PASSIVE",
AR1418="AKTIVCO DEFAUT GE &amp; POWER Cabinet","PASSIVE",
AR1418="AKTIVCO Coupure ENEO &amp; Baisse de tension","PASSIVE",
AR1418="Coupure ENEO &amp; Baisse de tension","PASSIVE",
AR1418="Defaut GE &amp; POWER Cabinet","PASSIVE",
AR1418="Sharing","PASSIVE",
AR1418="Sites strategiques &amp; DataCenter","PASSIVE",
AR1418="Exclu","Exclu",
AR1418="SAT","ACTIVE",
AR1418="SPARE-ISSUE","SPARE-ISSUE",
AR1418="Fiber CAmtel","ACTIVE",
AR1418="Fiber AOF","ACTIVE",
AR1418="Projet OCM (HUAWEI)","PLANNED WORKS",
AR1418="Projet OCM (NOKIA)","PLANNED WORKS",
AR1418="ACCESS-ISSUE","ACCESS-ISSUE",
AR1418="Projet OCM (ZTE, NOKIA, autres projets)","PLANNED WORKS",
AR1418="No root CAuse","No root cause",
AR1418="ODU HS","ACTIVE",
AR1418="IP &amp; VLAN","ACTIVE",
AR1418="Warehouse HUAWEI","SPARE-ISSUE",
AR1418="SPARE-HS","SPARE-ISSUE",
AR1418="Power Telco","ACTIVE", AR1418="no impacts","no impacts"
),"")</f>
        <v>No root cause</v>
      </c>
      <c r="AT1418" s="99" t="s">
        <v>5661</v>
      </c>
      <c r="AU1418" s="99" t="s">
        <v>2791</v>
      </c>
      <c r="AW1418" s="17"/>
      <c r="AX1418" s="17" t="s">
        <v>5536</v>
      </c>
      <c r="AY1418" s="17"/>
      <c r="AZ1418" s="17" t="s">
        <v>5536</v>
      </c>
      <c r="BA1418" s="7"/>
      <c r="BC1418" s="18"/>
      <c r="BD1418" s="18"/>
      <c r="BE1418" s="18"/>
      <c r="BF1418" s="18"/>
      <c r="BG1418" s="18"/>
      <c r="BH1418" s="18"/>
      <c r="BI1418" s="18"/>
      <c r="BJ1418" s="18"/>
      <c r="BK1418" s="18"/>
      <c r="BM1418" s="18"/>
      <c r="BN1418" s="18"/>
      <c r="BO1418" s="18"/>
      <c r="BP1418" s="9" t="s">
        <v>5661</v>
      </c>
      <c r="BQ1418" s="14"/>
      <c r="BR1418" s="102" t="s">
        <v>5536</v>
      </c>
      <c r="BS1418" s="14"/>
      <c r="BT1418" s="14"/>
      <c r="BU1418" s="9"/>
      <c r="BV1418" s="9"/>
      <c r="BW1418" s="9"/>
    </row>
    <row r="1419" spans="1:75" x14ac:dyDescent="0.35">
      <c r="A1419" s="1" t="s">
        <v>2794</v>
      </c>
      <c r="B1419" s="8" t="s">
        <v>2795</v>
      </c>
      <c r="C1419" s="3" t="s">
        <v>102</v>
      </c>
      <c r="D1419" s="1" t="s">
        <v>11</v>
      </c>
      <c r="E1419" s="1" t="s">
        <v>12</v>
      </c>
      <c r="F1419" s="3" t="s">
        <v>102</v>
      </c>
      <c r="G1419" s="1" t="s">
        <v>2790</v>
      </c>
      <c r="H1419" s="28" t="s">
        <v>5601</v>
      </c>
      <c r="I1419" s="27">
        <v>0</v>
      </c>
      <c r="J1419" s="27">
        <v>0</v>
      </c>
      <c r="K1419" s="27">
        <v>0</v>
      </c>
      <c r="L1419" s="27">
        <v>0</v>
      </c>
      <c r="M1419" s="27">
        <v>0</v>
      </c>
      <c r="N1419" s="27">
        <v>0</v>
      </c>
      <c r="O1419" s="27">
        <v>0</v>
      </c>
      <c r="P1419" s="27">
        <v>0</v>
      </c>
      <c r="Q1419" s="27">
        <v>0</v>
      </c>
      <c r="R1419" s="27">
        <v>0</v>
      </c>
      <c r="S1419" s="80">
        <v>0</v>
      </c>
      <c r="T1419" s="80">
        <v>0</v>
      </c>
      <c r="U1419" s="80">
        <v>0</v>
      </c>
      <c r="V1419" s="80">
        <v>0</v>
      </c>
      <c r="W1419" s="80">
        <v>0.18222099516883394</v>
      </c>
      <c r="X1419" s="80">
        <v>0.10007262443890842</v>
      </c>
      <c r="Y1419" s="80">
        <v>1.9618586149135497E-3</v>
      </c>
      <c r="Z1419" s="80">
        <v>0</v>
      </c>
      <c r="AA1419" s="80">
        <v>0</v>
      </c>
      <c r="AB1419" s="80">
        <v>0</v>
      </c>
      <c r="AC1419" s="80">
        <v>0</v>
      </c>
      <c r="AD1419" s="80">
        <v>0</v>
      </c>
      <c r="AE1419" s="80">
        <v>0</v>
      </c>
      <c r="AF1419" s="80">
        <v>0</v>
      </c>
      <c r="AG1419" s="80"/>
      <c r="AH1419" s="80">
        <v>0</v>
      </c>
      <c r="AI1419" s="80">
        <v>0</v>
      </c>
      <c r="AJ1419" s="80">
        <v>0</v>
      </c>
      <c r="AK1419" s="80">
        <v>0</v>
      </c>
      <c r="AL1419" s="80">
        <v>0</v>
      </c>
      <c r="AM1419" s="80">
        <v>0</v>
      </c>
      <c r="AN1419" s="41" t="s">
        <v>5558</v>
      </c>
      <c r="AO1419" s="41"/>
      <c r="AP1419" s="40" t="str" cm="1">
        <f t="array" ref="AP1419">IFERROR(_xlfn.IFS(
AR1419="MPR ISSUE","PDH",
AR1419="BSS Hardware Issue","BSS",
AR1419="Sites strategiques, MLL, Pylone, etc.","ENVTECH",
AR1419="AKTIVCO DEFAUT GE &amp; POWER Cabinet","AKTIVCO",
AR1419="AKTIVCO Coupure ENEO &amp; Baisse de tension","AKTIVCO GRID ONLY",
AR1419="Coupure ENEO &amp; Baisse de tension","IHS GRID ONLY",
AR1419="Defaut GE &amp; POWER Cabinet","IHS",
AR1419="Sharing","Partners",
AR1419="Sites strategiques &amp; DataCenter","SST &amp; DC",
AR1419="Exclu","Exclu",
AR1419="SAT","SAT",
AR1419="SPARE-ISSUE","SPARE-ISSUE",
AR1419="Fiber CAmtel","TRANS_FO_CAMTEL",
AR1419="Fiber AOF","Fiber AOF",
AR1419="Projet OCM (HUAWEI)","TRAVAUX-HUAWEI",
AR1419="Projet OCM (NOKIA)","TRAVAUX-NOKIA",
AR1419="ACCESS-ISSUE","ACCESS-ISSUE",
AR1419="Projet OCM (ZTE, NOKIA, autres projets)","TRAVAUX OCM",
AR1419="No root CAuse","No root cause",
AR1419="ODU HS","PDH",
AR1419="IP &amp; VLAN","PDH",
AR1419="Warehouse HUAWEI","SPARE-ISSUE",
AR1419="SPARE-HS","SPARE-ISSUE",
AR1419="Power Telco","BSS",AR1419="no impacts","no impacts"
),"")</f>
        <v>No root cause</v>
      </c>
      <c r="AQ1419" s="40" t="str" cm="1">
        <f t="array" ref="AQ1419">IFERROR(_xlfn.IFS(
AR1419="MPR ISSUE","TX ISSUE",
AR1419="BSS Hardware Issue","RAN ISSUE",
AR1419="Sites strategiques, MLL, Pylone, etc.","ENVTECH",
AR1419="AKTIVCO DEFAUT GE &amp; POWER Cabinet","POWER ISSUE",
AR1419="AKTIVCO Coupure ENEO &amp; Baisse de tension","POWER ISSUE",
AR1419="Coupure ENEO &amp; Baisse de tension","POWER ISSUE",
AR1419="Defaut GE &amp; POWER Cabinet","POWER ISSUE",
AR1419="Sharing","POWER ISSUE",
AR1419="Sites strategiques &amp; DataCenter","POWER ISSUE",
AR1419="Exclu","Exclu",
AR1419="SAT","TX ISSUE",
AR1419="SPARE-ISSUE","SPARE-ISSUE",
AR1419="Fiber CAmtel","TX ISSUE",
AR1419="Fiber AOF","TX ISSUE",
AR1419="Projet OCM (HUAWEI)","TRAVAUX-HUAWEI",
AR1419="Projet OCM (NOKIA)","TRAVAUX -NOKIA",
AR1419="ACCESS-ISSUE","ACCESS-ISSUE",
AR1419="Projet OCM (ZTE, NOKIA, autres projets)","TRAVAUX OCM",
AR1419="No root CAuse","No root cause",
AR1419="ODU HS","TX ISSUE",
AR1419="IP &amp; VLAN","TX ISSUE",
AR1419="Warehouse HUAWEI","SPARE-ISSUE",
AR1419="SPARE-HS","SPARE-ISSUE",
AR1419="Power Telco","RAN ISSUE",AR1419="no impacts","no impacts"
),"")</f>
        <v>No root cause</v>
      </c>
      <c r="AR1419" s="59" t="s">
        <v>5343</v>
      </c>
      <c r="AS1419" s="40" t="str" cm="1">
        <f t="array" ref="AS1419">IFERROR(_xlfn.IFS(
AR1419="MPR ISSUE","ACTIVE",
AR1419="BSS Hardware Issue","ACTIVE",
AR1419="Sites strategiques, MLL, Pylone, etc.","PASSIVE",
AR1419="AKTIVCO DEFAUT GE &amp; POWER Cabinet","PASSIVE",
AR1419="AKTIVCO Coupure ENEO &amp; Baisse de tension","PASSIVE",
AR1419="Coupure ENEO &amp; Baisse de tension","PASSIVE",
AR1419="Defaut GE &amp; POWER Cabinet","PASSIVE",
AR1419="Sharing","PASSIVE",
AR1419="Sites strategiques &amp; DataCenter","PASSIVE",
AR1419="Exclu","Exclu",
AR1419="SAT","ACTIVE",
AR1419="SPARE-ISSUE","SPARE-ISSUE",
AR1419="Fiber CAmtel","ACTIVE",
AR1419="Fiber AOF","ACTIVE",
AR1419="Projet OCM (HUAWEI)","PLANNED WORKS",
AR1419="Projet OCM (NOKIA)","PLANNED WORKS",
AR1419="ACCESS-ISSUE","ACCESS-ISSUE",
AR1419="Projet OCM (ZTE, NOKIA, autres projets)","PLANNED WORKS",
AR1419="No root CAuse","No root cause",
AR1419="ODU HS","ACTIVE",
AR1419="IP &amp; VLAN","ACTIVE",
AR1419="Warehouse HUAWEI","SPARE-ISSUE",
AR1419="SPARE-HS","SPARE-ISSUE",
AR1419="Power Telco","ACTIVE", AR1419="no impacts","no impacts"
),"")</f>
        <v>No root cause</v>
      </c>
      <c r="AT1419" s="99" t="s">
        <v>5661</v>
      </c>
      <c r="AU1419" s="99" t="s">
        <v>2795</v>
      </c>
      <c r="AW1419" s="17"/>
      <c r="AX1419" s="17" t="s">
        <v>5536</v>
      </c>
      <c r="AY1419" s="17"/>
      <c r="AZ1419" s="17" t="s">
        <v>5536</v>
      </c>
      <c r="BA1419" s="7"/>
      <c r="BC1419" s="18"/>
      <c r="BD1419" s="18"/>
      <c r="BE1419" s="18"/>
      <c r="BF1419" s="18"/>
      <c r="BG1419" s="18"/>
      <c r="BH1419" s="18"/>
      <c r="BI1419" s="18"/>
      <c r="BJ1419" s="18"/>
      <c r="BK1419" s="18"/>
      <c r="BM1419" s="18"/>
      <c r="BN1419" s="18"/>
      <c r="BO1419" s="18"/>
      <c r="BP1419" s="9" t="s">
        <v>5661</v>
      </c>
      <c r="BQ1419" s="14"/>
      <c r="BR1419" s="102" t="s">
        <v>5536</v>
      </c>
      <c r="BS1419" s="14"/>
      <c r="BT1419" s="14"/>
      <c r="BU1419" s="9"/>
      <c r="BV1419" s="9"/>
      <c r="BW1419" s="9"/>
    </row>
    <row r="1420" spans="1:75" x14ac:dyDescent="0.35">
      <c r="A1420" s="1" t="s">
        <v>4022</v>
      </c>
      <c r="B1420" s="8" t="s">
        <v>4023</v>
      </c>
      <c r="C1420" s="3" t="s">
        <v>90</v>
      </c>
      <c r="D1420" s="1" t="s">
        <v>21</v>
      </c>
      <c r="E1420" s="1" t="s">
        <v>122</v>
      </c>
      <c r="F1420" s="3" t="s">
        <v>90</v>
      </c>
      <c r="G1420" s="1" t="s">
        <v>4014</v>
      </c>
      <c r="H1420" s="28" t="s">
        <v>5601</v>
      </c>
      <c r="I1420" s="27">
        <v>0</v>
      </c>
      <c r="J1420" s="27">
        <v>0</v>
      </c>
      <c r="K1420" s="27">
        <v>0</v>
      </c>
      <c r="L1420" s="27">
        <v>0</v>
      </c>
      <c r="M1420" s="27">
        <v>0</v>
      </c>
      <c r="N1420" s="27">
        <v>0</v>
      </c>
      <c r="O1420" s="27">
        <v>0</v>
      </c>
      <c r="P1420" s="27">
        <v>0</v>
      </c>
      <c r="Q1420" s="27">
        <v>0</v>
      </c>
      <c r="R1420" s="27">
        <v>0</v>
      </c>
      <c r="S1420" s="80">
        <v>0</v>
      </c>
      <c r="T1420" s="80">
        <v>0</v>
      </c>
      <c r="U1420" s="80">
        <v>0</v>
      </c>
      <c r="V1420" s="80">
        <v>4.2804187961750177E-3</v>
      </c>
      <c r="W1420" s="80">
        <v>1.6051570485656314E-3</v>
      </c>
      <c r="X1420" s="80">
        <v>3.2103140971312632E-3</v>
      </c>
      <c r="Y1420" s="80">
        <v>1.9618586149135497E-3</v>
      </c>
      <c r="Z1420" s="80">
        <v>0</v>
      </c>
      <c r="AA1420" s="80">
        <v>0</v>
      </c>
      <c r="AB1420" s="80">
        <v>0</v>
      </c>
      <c r="AC1420" s="80">
        <v>0</v>
      </c>
      <c r="AD1420" s="80">
        <v>0</v>
      </c>
      <c r="AE1420" s="80">
        <v>0</v>
      </c>
      <c r="AF1420" s="80">
        <v>0</v>
      </c>
      <c r="AG1420" s="80"/>
      <c r="AH1420" s="80">
        <v>0</v>
      </c>
      <c r="AI1420" s="80">
        <v>0</v>
      </c>
      <c r="AJ1420" s="80">
        <v>0</v>
      </c>
      <c r="AK1420" s="80">
        <v>0</v>
      </c>
      <c r="AL1420" s="80">
        <v>0</v>
      </c>
      <c r="AM1420" s="80">
        <v>0</v>
      </c>
      <c r="AN1420" s="41" t="s">
        <v>5558</v>
      </c>
      <c r="AO1420" s="41"/>
      <c r="AP1420" s="40" t="str" cm="1">
        <f t="array" ref="AP1420">IFERROR(_xlfn.IFS(
AR1420="MPR ISSUE","PDH",
AR1420="BSS Hardware Issue","BSS",
AR1420="Sites strategiques, MLL, Pylone, etc.","ENVTECH",
AR1420="AKTIVCO DEFAUT GE &amp; POWER Cabinet","AKTIVCO",
AR1420="AKTIVCO Coupure ENEO &amp; Baisse de tension","AKTIVCO GRID ONLY",
AR1420="Coupure ENEO &amp; Baisse de tension","IHS GRID ONLY",
AR1420="Defaut GE &amp; POWER Cabinet","IHS",
AR1420="Sharing","Partners",
AR1420="Sites strategiques &amp; DataCenter","SST &amp; DC",
AR1420="Exclu","Exclu",
AR1420="SAT","SAT",
AR1420="SPARE-ISSUE","SPARE-ISSUE",
AR1420="Fiber CAmtel","TRANS_FO_CAMTEL",
AR1420="Fiber AOF","Fiber AOF",
AR1420="Projet OCM (HUAWEI)","TRAVAUX-HUAWEI",
AR1420="Projet OCM (NOKIA)","TRAVAUX-NOKIA",
AR1420="ACCESS-ISSUE","ACCESS-ISSUE",
AR1420="Projet OCM (ZTE, NOKIA, autres projets)","TRAVAUX OCM",
AR1420="No root CAuse","No root cause",
AR1420="ODU HS","PDH",
AR1420="IP &amp; VLAN","PDH",
AR1420="Warehouse HUAWEI","SPARE-ISSUE",
AR1420="SPARE-HS","SPARE-ISSUE",
AR1420="Power Telco","BSS",AR1420="no impacts","no impacts"
),"")</f>
        <v>No root cause</v>
      </c>
      <c r="AQ1420" s="40" t="str" cm="1">
        <f t="array" ref="AQ1420">IFERROR(_xlfn.IFS(
AR1420="MPR ISSUE","TX ISSUE",
AR1420="BSS Hardware Issue","RAN ISSUE",
AR1420="Sites strategiques, MLL, Pylone, etc.","ENVTECH",
AR1420="AKTIVCO DEFAUT GE &amp; POWER Cabinet","POWER ISSUE",
AR1420="AKTIVCO Coupure ENEO &amp; Baisse de tension","POWER ISSUE",
AR1420="Coupure ENEO &amp; Baisse de tension","POWER ISSUE",
AR1420="Defaut GE &amp; POWER Cabinet","POWER ISSUE",
AR1420="Sharing","POWER ISSUE",
AR1420="Sites strategiques &amp; DataCenter","POWER ISSUE",
AR1420="Exclu","Exclu",
AR1420="SAT","TX ISSUE",
AR1420="SPARE-ISSUE","SPARE-ISSUE",
AR1420="Fiber CAmtel","TX ISSUE",
AR1420="Fiber AOF","TX ISSUE",
AR1420="Projet OCM (HUAWEI)","TRAVAUX-HUAWEI",
AR1420="Projet OCM (NOKIA)","TRAVAUX -NOKIA",
AR1420="ACCESS-ISSUE","ACCESS-ISSUE",
AR1420="Projet OCM (ZTE, NOKIA, autres projets)","TRAVAUX OCM",
AR1420="No root CAuse","No root cause",
AR1420="ODU HS","TX ISSUE",
AR1420="IP &amp; VLAN","TX ISSUE",
AR1420="Warehouse HUAWEI","SPARE-ISSUE",
AR1420="SPARE-HS","SPARE-ISSUE",
AR1420="Power Telco","RAN ISSUE",AR1420="no impacts","no impacts"
),"")</f>
        <v>No root cause</v>
      </c>
      <c r="AR1420" s="59" t="s">
        <v>5343</v>
      </c>
      <c r="AS1420" s="40" t="str" cm="1">
        <f t="array" ref="AS1420">IFERROR(_xlfn.IFS(
AR1420="MPR ISSUE","ACTIVE",
AR1420="BSS Hardware Issue","ACTIVE",
AR1420="Sites strategiques, MLL, Pylone, etc.","PASSIVE",
AR1420="AKTIVCO DEFAUT GE &amp; POWER Cabinet","PASSIVE",
AR1420="AKTIVCO Coupure ENEO &amp; Baisse de tension","PASSIVE",
AR1420="Coupure ENEO &amp; Baisse de tension","PASSIVE",
AR1420="Defaut GE &amp; POWER Cabinet","PASSIVE",
AR1420="Sharing","PASSIVE",
AR1420="Sites strategiques &amp; DataCenter","PASSIVE",
AR1420="Exclu","Exclu",
AR1420="SAT","ACTIVE",
AR1420="SPARE-ISSUE","SPARE-ISSUE",
AR1420="Fiber CAmtel","ACTIVE",
AR1420="Fiber AOF","ACTIVE",
AR1420="Projet OCM (HUAWEI)","PLANNED WORKS",
AR1420="Projet OCM (NOKIA)","PLANNED WORKS",
AR1420="ACCESS-ISSUE","ACCESS-ISSUE",
AR1420="Projet OCM (ZTE, NOKIA, autres projets)","PLANNED WORKS",
AR1420="No root CAuse","No root cause",
AR1420="ODU HS","ACTIVE",
AR1420="IP &amp; VLAN","ACTIVE",
AR1420="Warehouse HUAWEI","SPARE-ISSUE",
AR1420="SPARE-HS","SPARE-ISSUE",
AR1420="Power Telco","ACTIVE", AR1420="no impacts","no impacts"
),"")</f>
        <v>No root cause</v>
      </c>
      <c r="AT1420" s="99" t="s">
        <v>5661</v>
      </c>
      <c r="AU1420" s="99" t="s">
        <v>4023</v>
      </c>
      <c r="AW1420" s="17"/>
      <c r="AX1420" s="17" t="s">
        <v>5536</v>
      </c>
      <c r="AY1420" s="17"/>
      <c r="AZ1420" s="17" t="s">
        <v>5536</v>
      </c>
      <c r="BA1420" s="7"/>
      <c r="BC1420" s="18"/>
      <c r="BD1420" s="18"/>
      <c r="BE1420" s="18"/>
      <c r="BF1420" s="18"/>
      <c r="BG1420" s="18"/>
      <c r="BH1420" s="18"/>
      <c r="BI1420" s="18"/>
      <c r="BJ1420" s="18"/>
      <c r="BK1420" s="18"/>
      <c r="BM1420" s="18"/>
      <c r="BN1420" s="18"/>
      <c r="BO1420" s="18"/>
      <c r="BP1420" s="9" t="s">
        <v>5661</v>
      </c>
      <c r="BQ1420" s="14"/>
      <c r="BR1420" s="102" t="s">
        <v>5536</v>
      </c>
      <c r="BS1420" s="14"/>
      <c r="BT1420" s="14"/>
      <c r="BU1420" s="9"/>
      <c r="BV1420" s="9"/>
      <c r="BW1420" s="9"/>
    </row>
    <row r="1421" spans="1:75" x14ac:dyDescent="0.35">
      <c r="A1421" s="2" t="s">
        <v>4572</v>
      </c>
      <c r="B1421" s="8" t="s">
        <v>4573</v>
      </c>
      <c r="C1421" s="3" t="s">
        <v>102</v>
      </c>
      <c r="D1421" s="1" t="s">
        <v>11</v>
      </c>
      <c r="E1421" s="1" t="s">
        <v>12</v>
      </c>
      <c r="F1421" s="3" t="s">
        <v>102</v>
      </c>
      <c r="G1421" s="1" t="s">
        <v>4177</v>
      </c>
      <c r="H1421" s="28" t="s">
        <v>5601</v>
      </c>
      <c r="I1421" s="27">
        <v>0</v>
      </c>
      <c r="J1421" s="27">
        <v>0</v>
      </c>
      <c r="K1421" s="27">
        <v>0</v>
      </c>
      <c r="L1421" s="27">
        <v>0</v>
      </c>
      <c r="M1421" s="27">
        <v>0</v>
      </c>
      <c r="N1421" s="27">
        <v>0</v>
      </c>
      <c r="O1421" s="27">
        <v>0</v>
      </c>
      <c r="P1421" s="27">
        <v>0</v>
      </c>
      <c r="Q1421" s="27">
        <v>0</v>
      </c>
      <c r="R1421" s="27">
        <v>0</v>
      </c>
      <c r="S1421" s="80">
        <v>0</v>
      </c>
      <c r="T1421" s="80">
        <v>0</v>
      </c>
      <c r="U1421" s="80">
        <v>0</v>
      </c>
      <c r="V1421" s="80">
        <v>0</v>
      </c>
      <c r="W1421" s="80">
        <v>0.71161962486409669</v>
      </c>
      <c r="X1421" s="80">
        <v>0</v>
      </c>
      <c r="Y1421" s="80">
        <v>1.9618586149135497E-3</v>
      </c>
      <c r="Z1421" s="80">
        <v>0</v>
      </c>
      <c r="AA1421" s="80">
        <v>0</v>
      </c>
      <c r="AB1421" s="80">
        <v>0</v>
      </c>
      <c r="AC1421" s="80">
        <v>0</v>
      </c>
      <c r="AD1421" s="80">
        <v>0</v>
      </c>
      <c r="AE1421" s="80">
        <v>0</v>
      </c>
      <c r="AF1421" s="80">
        <v>0</v>
      </c>
      <c r="AG1421" s="80"/>
      <c r="AH1421" s="80">
        <v>0</v>
      </c>
      <c r="AI1421" s="80">
        <v>0</v>
      </c>
      <c r="AJ1421" s="80">
        <v>0</v>
      </c>
      <c r="AK1421" s="80">
        <v>0</v>
      </c>
      <c r="AL1421" s="80">
        <v>0</v>
      </c>
      <c r="AM1421" s="80">
        <v>0</v>
      </c>
      <c r="AN1421" s="41" t="s">
        <v>5558</v>
      </c>
      <c r="AO1421" s="41"/>
      <c r="AP1421" s="40" t="str" cm="1">
        <f t="array" ref="AP1421">IFERROR(_xlfn.IFS(
AR1421="MPR ISSUE","PDH",
AR1421="BSS Hardware Issue","BSS",
AR1421="Sites strategiques, MLL, Pylone, etc.","ENVTECH",
AR1421="AKTIVCO DEFAUT GE &amp; POWER Cabinet","AKTIVCO",
AR1421="AKTIVCO Coupure ENEO &amp; Baisse de tension","AKTIVCO GRID ONLY",
AR1421="Coupure ENEO &amp; Baisse de tension","IHS GRID ONLY",
AR1421="Defaut GE &amp; POWER Cabinet","IHS",
AR1421="Sharing","Partners",
AR1421="Sites strategiques &amp; DataCenter","SST &amp; DC",
AR1421="Exclu","Exclu",
AR1421="SAT","SAT",
AR1421="SPARE-ISSUE","SPARE-ISSUE",
AR1421="Fiber CAmtel","TRANS_FO_CAMTEL",
AR1421="Fiber AOF","Fiber AOF",
AR1421="Projet OCM (HUAWEI)","TRAVAUX-HUAWEI",
AR1421="Projet OCM (NOKIA)","TRAVAUX-NOKIA",
AR1421="ACCESS-ISSUE","ACCESS-ISSUE",
AR1421="Projet OCM (ZTE, NOKIA, autres projets)","TRAVAUX OCM",
AR1421="No root CAuse","No root cause",
AR1421="ODU HS","PDH",
AR1421="IP &amp; VLAN","PDH",
AR1421="Warehouse HUAWEI","SPARE-ISSUE",
AR1421="SPARE-HS","SPARE-ISSUE",
AR1421="Power Telco","BSS",AR1421="no impacts","no impacts"
),"")</f>
        <v>No root cause</v>
      </c>
      <c r="AQ1421" s="40" t="str" cm="1">
        <f t="array" ref="AQ1421">IFERROR(_xlfn.IFS(
AR1421="MPR ISSUE","TX ISSUE",
AR1421="BSS Hardware Issue","RAN ISSUE",
AR1421="Sites strategiques, MLL, Pylone, etc.","ENVTECH",
AR1421="AKTIVCO DEFAUT GE &amp; POWER Cabinet","POWER ISSUE",
AR1421="AKTIVCO Coupure ENEO &amp; Baisse de tension","POWER ISSUE",
AR1421="Coupure ENEO &amp; Baisse de tension","POWER ISSUE",
AR1421="Defaut GE &amp; POWER Cabinet","POWER ISSUE",
AR1421="Sharing","POWER ISSUE",
AR1421="Sites strategiques &amp; DataCenter","POWER ISSUE",
AR1421="Exclu","Exclu",
AR1421="SAT","TX ISSUE",
AR1421="SPARE-ISSUE","SPARE-ISSUE",
AR1421="Fiber CAmtel","TX ISSUE",
AR1421="Fiber AOF","TX ISSUE",
AR1421="Projet OCM (HUAWEI)","TRAVAUX-HUAWEI",
AR1421="Projet OCM (NOKIA)","TRAVAUX -NOKIA",
AR1421="ACCESS-ISSUE","ACCESS-ISSUE",
AR1421="Projet OCM (ZTE, NOKIA, autres projets)","TRAVAUX OCM",
AR1421="No root CAuse","No root cause",
AR1421="ODU HS","TX ISSUE",
AR1421="IP &amp; VLAN","TX ISSUE",
AR1421="Warehouse HUAWEI","SPARE-ISSUE",
AR1421="SPARE-HS","SPARE-ISSUE",
AR1421="Power Telco","RAN ISSUE",AR1421="no impacts","no impacts"
),"")</f>
        <v>No root cause</v>
      </c>
      <c r="AR1421" s="59" t="s">
        <v>5343</v>
      </c>
      <c r="AS1421" s="40" t="str" cm="1">
        <f t="array" ref="AS1421">IFERROR(_xlfn.IFS(
AR1421="MPR ISSUE","ACTIVE",
AR1421="BSS Hardware Issue","ACTIVE",
AR1421="Sites strategiques, MLL, Pylone, etc.","PASSIVE",
AR1421="AKTIVCO DEFAUT GE &amp; POWER Cabinet","PASSIVE",
AR1421="AKTIVCO Coupure ENEO &amp; Baisse de tension","PASSIVE",
AR1421="Coupure ENEO &amp; Baisse de tension","PASSIVE",
AR1421="Defaut GE &amp; POWER Cabinet","PASSIVE",
AR1421="Sharing","PASSIVE",
AR1421="Sites strategiques &amp; DataCenter","PASSIVE",
AR1421="Exclu","Exclu",
AR1421="SAT","ACTIVE",
AR1421="SPARE-ISSUE","SPARE-ISSUE",
AR1421="Fiber CAmtel","ACTIVE",
AR1421="Fiber AOF","ACTIVE",
AR1421="Projet OCM (HUAWEI)","PLANNED WORKS",
AR1421="Projet OCM (NOKIA)","PLANNED WORKS",
AR1421="ACCESS-ISSUE","ACCESS-ISSUE",
AR1421="Projet OCM (ZTE, NOKIA, autres projets)","PLANNED WORKS",
AR1421="No root CAuse","No root cause",
AR1421="ODU HS","ACTIVE",
AR1421="IP &amp; VLAN","ACTIVE",
AR1421="Warehouse HUAWEI","SPARE-ISSUE",
AR1421="SPARE-HS","SPARE-ISSUE",
AR1421="Power Telco","ACTIVE", AR1421="no impacts","no impacts"
),"")</f>
        <v>No root cause</v>
      </c>
      <c r="AT1421" s="99" t="s">
        <v>5661</v>
      </c>
      <c r="AU1421" s="99" t="s">
        <v>4573</v>
      </c>
      <c r="AW1421" s="17"/>
      <c r="AX1421" s="17" t="s">
        <v>5536</v>
      </c>
      <c r="AY1421" s="17"/>
      <c r="AZ1421" s="17" t="s">
        <v>5536</v>
      </c>
      <c r="BA1421" s="7"/>
      <c r="BC1421" s="18"/>
      <c r="BD1421" s="18"/>
      <c r="BE1421" s="18"/>
      <c r="BF1421" s="18"/>
      <c r="BG1421" s="18"/>
      <c r="BH1421" s="18"/>
      <c r="BI1421" s="18"/>
      <c r="BJ1421" s="18"/>
      <c r="BK1421" s="18"/>
      <c r="BM1421" s="18"/>
      <c r="BN1421" s="18"/>
      <c r="BO1421" s="18"/>
      <c r="BP1421" s="9" t="s">
        <v>5661</v>
      </c>
      <c r="BQ1421" s="14"/>
      <c r="BR1421" s="102" t="s">
        <v>5536</v>
      </c>
      <c r="BS1421" s="14"/>
      <c r="BT1421" s="14"/>
      <c r="BU1421" s="9"/>
      <c r="BV1421" s="9"/>
      <c r="BW1421" s="9"/>
    </row>
    <row r="1422" spans="1:75" x14ac:dyDescent="0.35">
      <c r="A1422" s="1" t="s">
        <v>4177</v>
      </c>
      <c r="B1422" s="8" t="s">
        <v>5143</v>
      </c>
      <c r="C1422" s="3" t="s">
        <v>102</v>
      </c>
      <c r="D1422" s="1" t="s">
        <v>11</v>
      </c>
      <c r="E1422" s="1" t="s">
        <v>12</v>
      </c>
      <c r="F1422" s="3" t="s">
        <v>102</v>
      </c>
      <c r="G1422" s="1" t="s">
        <v>4177</v>
      </c>
      <c r="H1422" s="28" t="s">
        <v>5601</v>
      </c>
      <c r="I1422" s="27">
        <v>0</v>
      </c>
      <c r="J1422" s="27">
        <v>0</v>
      </c>
      <c r="K1422" s="27">
        <v>0</v>
      </c>
      <c r="L1422" s="27">
        <v>0</v>
      </c>
      <c r="M1422" s="27">
        <v>0</v>
      </c>
      <c r="N1422" s="27">
        <v>0</v>
      </c>
      <c r="O1422" s="27">
        <v>0</v>
      </c>
      <c r="P1422" s="27">
        <v>0</v>
      </c>
      <c r="Q1422" s="27">
        <v>0</v>
      </c>
      <c r="R1422" s="27">
        <v>0</v>
      </c>
      <c r="S1422" s="80">
        <v>0</v>
      </c>
      <c r="T1422" s="80">
        <v>0</v>
      </c>
      <c r="U1422" s="80">
        <v>0</v>
      </c>
      <c r="V1422" s="80">
        <v>0</v>
      </c>
      <c r="W1422" s="80">
        <v>0</v>
      </c>
      <c r="X1422" s="80">
        <v>0</v>
      </c>
      <c r="Y1422" s="80">
        <v>1.8726832233265697E-3</v>
      </c>
      <c r="Z1422" s="80">
        <v>0</v>
      </c>
      <c r="AA1422" s="80">
        <v>0</v>
      </c>
      <c r="AB1422" s="80">
        <v>0</v>
      </c>
      <c r="AC1422" s="80">
        <v>0</v>
      </c>
      <c r="AD1422" s="80">
        <v>0</v>
      </c>
      <c r="AE1422" s="80">
        <v>0</v>
      </c>
      <c r="AF1422" s="80">
        <v>0</v>
      </c>
      <c r="AG1422" s="80"/>
      <c r="AH1422" s="80">
        <v>0</v>
      </c>
      <c r="AI1422" s="80">
        <v>0</v>
      </c>
      <c r="AJ1422" s="80">
        <v>0</v>
      </c>
      <c r="AK1422" s="80">
        <v>0</v>
      </c>
      <c r="AL1422" s="80">
        <v>0</v>
      </c>
      <c r="AM1422" s="80">
        <v>0</v>
      </c>
      <c r="AN1422" s="41" t="s">
        <v>5558</v>
      </c>
      <c r="AO1422" s="41"/>
      <c r="AP1422" s="40" t="str" cm="1">
        <f t="array" ref="AP1422">IFERROR(_xlfn.IFS(
AR1422="MPR ISSUE","PDH",
AR1422="BSS Hardware Issue","BSS",
AR1422="Sites strategiques, MLL, Pylone, etc.","ENVTECH",
AR1422="AKTIVCO DEFAUT GE &amp; POWER Cabinet","AKTIVCO",
AR1422="AKTIVCO Coupure ENEO &amp; Baisse de tension","AKTIVCO GRID ONLY",
AR1422="Coupure ENEO &amp; Baisse de tension","IHS GRID ONLY",
AR1422="Defaut GE &amp; POWER Cabinet","IHS",
AR1422="Sharing","Partners",
AR1422="Sites strategiques &amp; DataCenter","SST &amp; DC",
AR1422="Exclu","Exclu",
AR1422="SAT","SAT",
AR1422="SPARE-ISSUE","SPARE-ISSUE",
AR1422="Fiber CAmtel","TRANS_FO_CAMTEL",
AR1422="Fiber AOF","Fiber AOF",
AR1422="Projet OCM (HUAWEI)","TRAVAUX-HUAWEI",
AR1422="Projet OCM (NOKIA)","TRAVAUX-NOKIA",
AR1422="ACCESS-ISSUE","ACCESS-ISSUE",
AR1422="Projet OCM (ZTE, NOKIA, autres projets)","TRAVAUX OCM",
AR1422="No root CAuse","No root cause",
AR1422="ODU HS","PDH",
AR1422="IP &amp; VLAN","PDH",
AR1422="Warehouse HUAWEI","SPARE-ISSUE",
AR1422="SPARE-HS","SPARE-ISSUE",
AR1422="Power Telco","BSS",AR1422="no impacts","no impacts"
),"")</f>
        <v>No root cause</v>
      </c>
      <c r="AQ1422" s="40" t="str" cm="1">
        <f t="array" ref="AQ1422">IFERROR(_xlfn.IFS(
AR1422="MPR ISSUE","TX ISSUE",
AR1422="BSS Hardware Issue","RAN ISSUE",
AR1422="Sites strategiques, MLL, Pylone, etc.","ENVTECH",
AR1422="AKTIVCO DEFAUT GE &amp; POWER Cabinet","POWER ISSUE",
AR1422="AKTIVCO Coupure ENEO &amp; Baisse de tension","POWER ISSUE",
AR1422="Coupure ENEO &amp; Baisse de tension","POWER ISSUE",
AR1422="Defaut GE &amp; POWER Cabinet","POWER ISSUE",
AR1422="Sharing","POWER ISSUE",
AR1422="Sites strategiques &amp; DataCenter","POWER ISSUE",
AR1422="Exclu","Exclu",
AR1422="SAT","TX ISSUE",
AR1422="SPARE-ISSUE","SPARE-ISSUE",
AR1422="Fiber CAmtel","TX ISSUE",
AR1422="Fiber AOF","TX ISSUE",
AR1422="Projet OCM (HUAWEI)","TRAVAUX-HUAWEI",
AR1422="Projet OCM (NOKIA)","TRAVAUX -NOKIA",
AR1422="ACCESS-ISSUE","ACCESS-ISSUE",
AR1422="Projet OCM (ZTE, NOKIA, autres projets)","TRAVAUX OCM",
AR1422="No root CAuse","No root cause",
AR1422="ODU HS","TX ISSUE",
AR1422="IP &amp; VLAN","TX ISSUE",
AR1422="Warehouse HUAWEI","SPARE-ISSUE",
AR1422="SPARE-HS","SPARE-ISSUE",
AR1422="Power Telco","RAN ISSUE",AR1422="no impacts","no impacts"
),"")</f>
        <v>No root cause</v>
      </c>
      <c r="AR1422" s="59" t="s">
        <v>5343</v>
      </c>
      <c r="AS1422" s="40" t="str" cm="1">
        <f t="array" ref="AS1422">IFERROR(_xlfn.IFS(
AR1422="MPR ISSUE","ACTIVE",
AR1422="BSS Hardware Issue","ACTIVE",
AR1422="Sites strategiques, MLL, Pylone, etc.","PASSIVE",
AR1422="AKTIVCO DEFAUT GE &amp; POWER Cabinet","PASSIVE",
AR1422="AKTIVCO Coupure ENEO &amp; Baisse de tension","PASSIVE",
AR1422="Coupure ENEO &amp; Baisse de tension","PASSIVE",
AR1422="Defaut GE &amp; POWER Cabinet","PASSIVE",
AR1422="Sharing","PASSIVE",
AR1422="Sites strategiques &amp; DataCenter","PASSIVE",
AR1422="Exclu","Exclu",
AR1422="SAT","ACTIVE",
AR1422="SPARE-ISSUE","SPARE-ISSUE",
AR1422="Fiber CAmtel","ACTIVE",
AR1422="Fiber AOF","ACTIVE",
AR1422="Projet OCM (HUAWEI)","PLANNED WORKS",
AR1422="Projet OCM (NOKIA)","PLANNED WORKS",
AR1422="ACCESS-ISSUE","ACCESS-ISSUE",
AR1422="Projet OCM (ZTE, NOKIA, autres projets)","PLANNED WORKS",
AR1422="No root CAuse","No root cause",
AR1422="ODU HS","ACTIVE",
AR1422="IP &amp; VLAN","ACTIVE",
AR1422="Warehouse HUAWEI","SPARE-ISSUE",
AR1422="SPARE-HS","SPARE-ISSUE",
AR1422="Power Telco","ACTIVE", AR1422="no impacts","no impacts"
),"")</f>
        <v>No root cause</v>
      </c>
      <c r="AT1422" s="99" t="s">
        <v>5661</v>
      </c>
      <c r="AU1422" s="99" t="s">
        <v>5143</v>
      </c>
      <c r="AW1422" s="17"/>
      <c r="AX1422" s="17" t="s">
        <v>5536</v>
      </c>
      <c r="AY1422" s="17"/>
      <c r="AZ1422" s="17" t="s">
        <v>5536</v>
      </c>
      <c r="BA1422" s="7"/>
      <c r="BC1422" s="18"/>
      <c r="BD1422" s="18"/>
      <c r="BE1422" s="18"/>
      <c r="BF1422" s="18"/>
      <c r="BG1422" s="18"/>
      <c r="BH1422" s="18"/>
      <c r="BI1422" s="18"/>
      <c r="BJ1422" s="18"/>
      <c r="BK1422" s="18"/>
      <c r="BM1422" s="18"/>
      <c r="BN1422" s="18"/>
      <c r="BO1422" s="18"/>
      <c r="BP1422" s="9" t="s">
        <v>5661</v>
      </c>
      <c r="BQ1422" s="14"/>
      <c r="BR1422" s="102" t="s">
        <v>5536</v>
      </c>
      <c r="BS1422" s="14"/>
      <c r="BT1422" s="14"/>
      <c r="BU1422" s="9"/>
      <c r="BV1422" s="9"/>
      <c r="BW1422" s="9"/>
    </row>
    <row r="1423" spans="1:75" x14ac:dyDescent="0.35">
      <c r="A1423" s="1" t="s">
        <v>1842</v>
      </c>
      <c r="B1423" s="8" t="s">
        <v>1843</v>
      </c>
      <c r="C1423" s="3" t="s">
        <v>23</v>
      </c>
      <c r="D1423" s="1" t="s">
        <v>21</v>
      </c>
      <c r="E1423" s="1" t="s">
        <v>122</v>
      </c>
      <c r="F1423" s="3" t="s">
        <v>23</v>
      </c>
      <c r="G1423" s="1" t="s">
        <v>1842</v>
      </c>
      <c r="H1423" s="29" t="s">
        <v>5588</v>
      </c>
      <c r="I1423" s="27">
        <v>0</v>
      </c>
      <c r="J1423" s="27">
        <v>0</v>
      </c>
      <c r="K1423" s="27">
        <v>0</v>
      </c>
      <c r="L1423" s="27">
        <v>0</v>
      </c>
      <c r="M1423" s="27">
        <v>0</v>
      </c>
      <c r="N1423" s="27">
        <v>0</v>
      </c>
      <c r="O1423" s="27">
        <v>0</v>
      </c>
      <c r="P1423" s="27">
        <v>0.85426571394147588</v>
      </c>
      <c r="Q1423" s="27">
        <v>0.72738700960816571</v>
      </c>
      <c r="R1423" s="27">
        <v>3.3197102560929338E-3</v>
      </c>
      <c r="S1423" s="80">
        <v>1.6943324401527621E-3</v>
      </c>
      <c r="T1423" s="80">
        <v>0</v>
      </c>
      <c r="U1423" s="80">
        <v>0</v>
      </c>
      <c r="V1423" s="80">
        <v>0</v>
      </c>
      <c r="W1423" s="80">
        <v>0</v>
      </c>
      <c r="X1423" s="80">
        <v>0</v>
      </c>
      <c r="Y1423" s="80">
        <v>1.7835800845021801E-3</v>
      </c>
      <c r="Z1423" s="80">
        <v>0</v>
      </c>
      <c r="AA1423" s="80">
        <v>0</v>
      </c>
      <c r="AB1423" s="80">
        <v>0</v>
      </c>
      <c r="AC1423" s="80">
        <v>0</v>
      </c>
      <c r="AD1423" s="80">
        <v>0</v>
      </c>
      <c r="AE1423" s="80">
        <v>0</v>
      </c>
      <c r="AF1423" s="80">
        <v>0</v>
      </c>
      <c r="AG1423" s="80"/>
      <c r="AH1423" s="80">
        <v>0</v>
      </c>
      <c r="AI1423" s="80">
        <v>0</v>
      </c>
      <c r="AJ1423" s="80">
        <v>0</v>
      </c>
      <c r="AK1423" s="80">
        <v>0</v>
      </c>
      <c r="AL1423" s="80">
        <v>0</v>
      </c>
      <c r="AM1423" s="80">
        <v>0</v>
      </c>
      <c r="AN1423" s="41" t="s">
        <v>5558</v>
      </c>
      <c r="AO1423" s="41"/>
      <c r="AP1423" s="40" t="str" cm="1">
        <f t="array" ref="AP1423">IFERROR(_xlfn.IFS(
AR1423="MPR ISSUE","PDH",
AR1423="BSS Hardware Issue","BSS",
AR1423="Sites strategiques, MLL, Pylone, etc.","ENVTECH",
AR1423="AKTIVCO DEFAUT GE &amp; POWER Cabinet","AKTIVCO",
AR1423="AKTIVCO Coupure ENEO &amp; Baisse de tension","AKTIVCO GRID ONLY",
AR1423="Coupure ENEO &amp; Baisse de tension","IHS GRID ONLY",
AR1423="Defaut GE &amp; POWER Cabinet","IHS",
AR1423="Sharing","Partners",
AR1423="Sites strategiques &amp; DataCenter","SST &amp; DC",
AR1423="Exclu","Exclu",
AR1423="SAT","SAT",
AR1423="SPARE-ISSUE","SPARE-ISSUE",
AR1423="Fiber CAmtel","TRANS_FO_CAMTEL",
AR1423="Fiber AOF","Fiber AOF",
AR1423="Projet OCM (HUAWEI)","TRAVAUX-HUAWEI",
AR1423="Projet OCM (NOKIA)","TRAVAUX-NOKIA",
AR1423="ACCESS-ISSUE","ACCESS-ISSUE",
AR1423="Projet OCM (ZTE, NOKIA, autres projets)","TRAVAUX OCM",
AR1423="No root CAuse","No root cause",
AR1423="ODU HS","PDH",
AR1423="IP &amp; VLAN","PDH",
AR1423="Warehouse HUAWEI","SPARE-ISSUE",
AR1423="SPARE-HS","SPARE-ISSUE",
AR1423="Power Telco","BSS",AR1423="no impacts","no impacts"
),"")</f>
        <v>No root cause</v>
      </c>
      <c r="AQ1423" s="40" t="str" cm="1">
        <f t="array" ref="AQ1423">IFERROR(_xlfn.IFS(
AR1423="MPR ISSUE","TX ISSUE",
AR1423="BSS Hardware Issue","RAN ISSUE",
AR1423="Sites strategiques, MLL, Pylone, etc.","ENVTECH",
AR1423="AKTIVCO DEFAUT GE &amp; POWER Cabinet","POWER ISSUE",
AR1423="AKTIVCO Coupure ENEO &amp; Baisse de tension","POWER ISSUE",
AR1423="Coupure ENEO &amp; Baisse de tension","POWER ISSUE",
AR1423="Defaut GE &amp; POWER Cabinet","POWER ISSUE",
AR1423="Sharing","POWER ISSUE",
AR1423="Sites strategiques &amp; DataCenter","POWER ISSUE",
AR1423="Exclu","Exclu",
AR1423="SAT","TX ISSUE",
AR1423="SPARE-ISSUE","SPARE-ISSUE",
AR1423="Fiber CAmtel","TX ISSUE",
AR1423="Fiber AOF","TX ISSUE",
AR1423="Projet OCM (HUAWEI)","TRAVAUX-HUAWEI",
AR1423="Projet OCM (NOKIA)","TRAVAUX -NOKIA",
AR1423="ACCESS-ISSUE","ACCESS-ISSUE",
AR1423="Projet OCM (ZTE, NOKIA, autres projets)","TRAVAUX OCM",
AR1423="No root CAuse","No root cause",
AR1423="ODU HS","TX ISSUE",
AR1423="IP &amp; VLAN","TX ISSUE",
AR1423="Warehouse HUAWEI","SPARE-ISSUE",
AR1423="SPARE-HS","SPARE-ISSUE",
AR1423="Power Telco","RAN ISSUE",AR1423="no impacts","no impacts"
),"")</f>
        <v>No root cause</v>
      </c>
      <c r="AR1423" s="59" t="s">
        <v>5343</v>
      </c>
      <c r="AS1423" s="40" t="str" cm="1">
        <f t="array" ref="AS1423">IFERROR(_xlfn.IFS(
AR1423="MPR ISSUE","ACTIVE",
AR1423="BSS Hardware Issue","ACTIVE",
AR1423="Sites strategiques, MLL, Pylone, etc.","PASSIVE",
AR1423="AKTIVCO DEFAUT GE &amp; POWER Cabinet","PASSIVE",
AR1423="AKTIVCO Coupure ENEO &amp; Baisse de tension","PASSIVE",
AR1423="Coupure ENEO &amp; Baisse de tension","PASSIVE",
AR1423="Defaut GE &amp; POWER Cabinet","PASSIVE",
AR1423="Sharing","PASSIVE",
AR1423="Sites strategiques &amp; DataCenter","PASSIVE",
AR1423="Exclu","Exclu",
AR1423="SAT","ACTIVE",
AR1423="SPARE-ISSUE","SPARE-ISSUE",
AR1423="Fiber CAmtel","ACTIVE",
AR1423="Fiber AOF","ACTIVE",
AR1423="Projet OCM (HUAWEI)","PLANNED WORKS",
AR1423="Projet OCM (NOKIA)","PLANNED WORKS",
AR1423="ACCESS-ISSUE","ACCESS-ISSUE",
AR1423="Projet OCM (ZTE, NOKIA, autres projets)","PLANNED WORKS",
AR1423="No root CAuse","No root cause",
AR1423="ODU HS","ACTIVE",
AR1423="IP &amp; VLAN","ACTIVE",
AR1423="Warehouse HUAWEI","SPARE-ISSUE",
AR1423="SPARE-HS","SPARE-ISSUE",
AR1423="Power Telco","ACTIVE", AR1423="no impacts","no impacts"
),"")</f>
        <v>No root cause</v>
      </c>
      <c r="AT1423" s="99" t="s">
        <v>5661</v>
      </c>
      <c r="AU1423" s="99" t="s">
        <v>1843</v>
      </c>
      <c r="AW1423" s="17"/>
      <c r="AX1423" s="17" t="s">
        <v>5536</v>
      </c>
      <c r="AY1423" s="17"/>
      <c r="AZ1423" s="17" t="s">
        <v>5536</v>
      </c>
      <c r="BA1423" s="7"/>
      <c r="BC1423" s="18"/>
      <c r="BD1423" s="18"/>
      <c r="BE1423" s="18"/>
      <c r="BF1423" s="18"/>
      <c r="BG1423" s="18"/>
      <c r="BH1423" s="18"/>
      <c r="BI1423" s="18"/>
      <c r="BJ1423" s="18"/>
      <c r="BK1423" s="18"/>
      <c r="BM1423" s="18"/>
      <c r="BN1423" s="18"/>
      <c r="BO1423" s="18"/>
      <c r="BP1423" s="9" t="s">
        <v>5661</v>
      </c>
      <c r="BQ1423" s="14"/>
      <c r="BR1423" s="102" t="s">
        <v>5536</v>
      </c>
      <c r="BS1423" s="14"/>
      <c r="BT1423" s="14"/>
      <c r="BU1423" s="9"/>
      <c r="BV1423" s="9"/>
      <c r="BW1423" s="9"/>
    </row>
    <row r="1424" spans="1:75" x14ac:dyDescent="0.35">
      <c r="A1424" s="1" t="s">
        <v>4175</v>
      </c>
      <c r="B1424" s="8" t="s">
        <v>4176</v>
      </c>
      <c r="C1424" s="3" t="s">
        <v>102</v>
      </c>
      <c r="D1424" s="1" t="s">
        <v>11</v>
      </c>
      <c r="E1424" s="1" t="s">
        <v>12</v>
      </c>
      <c r="F1424" s="3" t="s">
        <v>102</v>
      </c>
      <c r="G1424" s="1" t="s">
        <v>4177</v>
      </c>
      <c r="H1424" s="28" t="s">
        <v>5601</v>
      </c>
      <c r="I1424" s="27">
        <v>0</v>
      </c>
      <c r="J1424" s="27">
        <v>0</v>
      </c>
      <c r="K1424" s="27">
        <v>0</v>
      </c>
      <c r="L1424" s="27">
        <v>0</v>
      </c>
      <c r="M1424" s="27">
        <v>0</v>
      </c>
      <c r="N1424" s="27">
        <v>0</v>
      </c>
      <c r="O1424" s="27">
        <v>0</v>
      </c>
      <c r="P1424" s="27">
        <v>0</v>
      </c>
      <c r="Q1424" s="27">
        <v>0</v>
      </c>
      <c r="R1424" s="27">
        <v>0</v>
      </c>
      <c r="S1424" s="80">
        <v>0</v>
      </c>
      <c r="T1424" s="80">
        <v>0</v>
      </c>
      <c r="U1424" s="80">
        <v>0</v>
      </c>
      <c r="V1424" s="80">
        <v>0</v>
      </c>
      <c r="W1424" s="80">
        <v>0</v>
      </c>
      <c r="X1424" s="80">
        <v>0</v>
      </c>
      <c r="Y1424" s="80">
        <v>1.6051570485656314E-3</v>
      </c>
      <c r="Z1424" s="80">
        <v>0</v>
      </c>
      <c r="AA1424" s="80">
        <v>0</v>
      </c>
      <c r="AB1424" s="80">
        <v>0</v>
      </c>
      <c r="AC1424" s="80">
        <v>0</v>
      </c>
      <c r="AD1424" s="80">
        <v>0</v>
      </c>
      <c r="AE1424" s="80">
        <v>0</v>
      </c>
      <c r="AF1424" s="80">
        <v>0</v>
      </c>
      <c r="AG1424" s="80"/>
      <c r="AH1424" s="80">
        <v>0</v>
      </c>
      <c r="AI1424" s="80">
        <v>0</v>
      </c>
      <c r="AJ1424" s="80">
        <v>0</v>
      </c>
      <c r="AK1424" s="80">
        <v>0</v>
      </c>
      <c r="AL1424" s="80">
        <v>0</v>
      </c>
      <c r="AM1424" s="80">
        <v>0</v>
      </c>
      <c r="AN1424" s="41" t="s">
        <v>5558</v>
      </c>
      <c r="AO1424" s="41"/>
      <c r="AP1424" s="40" t="str" cm="1">
        <f t="array" ref="AP1424">IFERROR(_xlfn.IFS(
AR1424="MPR ISSUE","PDH",
AR1424="BSS Hardware Issue","BSS",
AR1424="Sites strategiques, MLL, Pylone, etc.","ENVTECH",
AR1424="AKTIVCO DEFAUT GE &amp; POWER Cabinet","AKTIVCO",
AR1424="AKTIVCO Coupure ENEO &amp; Baisse de tension","AKTIVCO GRID ONLY",
AR1424="Coupure ENEO &amp; Baisse de tension","IHS GRID ONLY",
AR1424="Defaut GE &amp; POWER Cabinet","IHS",
AR1424="Sharing","Partners",
AR1424="Sites strategiques &amp; DataCenter","SST &amp; DC",
AR1424="Exclu","Exclu",
AR1424="SAT","SAT",
AR1424="SPARE-ISSUE","SPARE-ISSUE",
AR1424="Fiber CAmtel","TRANS_FO_CAMTEL",
AR1424="Fiber AOF","Fiber AOF",
AR1424="Projet OCM (HUAWEI)","TRAVAUX-HUAWEI",
AR1424="Projet OCM (NOKIA)","TRAVAUX-NOKIA",
AR1424="ACCESS-ISSUE","ACCESS-ISSUE",
AR1424="Projet OCM (ZTE, NOKIA, autres projets)","TRAVAUX OCM",
AR1424="No root CAuse","No root cause",
AR1424="ODU HS","PDH",
AR1424="IP &amp; VLAN","PDH",
AR1424="Warehouse HUAWEI","SPARE-ISSUE",
AR1424="SPARE-HS","SPARE-ISSUE",
AR1424="Power Telco","BSS",AR1424="no impacts","no impacts"
),"")</f>
        <v>No root cause</v>
      </c>
      <c r="AQ1424" s="40" t="str" cm="1">
        <f t="array" ref="AQ1424">IFERROR(_xlfn.IFS(
AR1424="MPR ISSUE","TX ISSUE",
AR1424="BSS Hardware Issue","RAN ISSUE",
AR1424="Sites strategiques, MLL, Pylone, etc.","ENVTECH",
AR1424="AKTIVCO DEFAUT GE &amp; POWER Cabinet","POWER ISSUE",
AR1424="AKTIVCO Coupure ENEO &amp; Baisse de tension","POWER ISSUE",
AR1424="Coupure ENEO &amp; Baisse de tension","POWER ISSUE",
AR1424="Defaut GE &amp; POWER Cabinet","POWER ISSUE",
AR1424="Sharing","POWER ISSUE",
AR1424="Sites strategiques &amp; DataCenter","POWER ISSUE",
AR1424="Exclu","Exclu",
AR1424="SAT","TX ISSUE",
AR1424="SPARE-ISSUE","SPARE-ISSUE",
AR1424="Fiber CAmtel","TX ISSUE",
AR1424="Fiber AOF","TX ISSUE",
AR1424="Projet OCM (HUAWEI)","TRAVAUX-HUAWEI",
AR1424="Projet OCM (NOKIA)","TRAVAUX -NOKIA",
AR1424="ACCESS-ISSUE","ACCESS-ISSUE",
AR1424="Projet OCM (ZTE, NOKIA, autres projets)","TRAVAUX OCM",
AR1424="No root CAuse","No root cause",
AR1424="ODU HS","TX ISSUE",
AR1424="IP &amp; VLAN","TX ISSUE",
AR1424="Warehouse HUAWEI","SPARE-ISSUE",
AR1424="SPARE-HS","SPARE-ISSUE",
AR1424="Power Telco","RAN ISSUE",AR1424="no impacts","no impacts"
),"")</f>
        <v>No root cause</v>
      </c>
      <c r="AR1424" s="59" t="s">
        <v>5343</v>
      </c>
      <c r="AS1424" s="40" t="str" cm="1">
        <f t="array" ref="AS1424">IFERROR(_xlfn.IFS(
AR1424="MPR ISSUE","ACTIVE",
AR1424="BSS Hardware Issue","ACTIVE",
AR1424="Sites strategiques, MLL, Pylone, etc.","PASSIVE",
AR1424="AKTIVCO DEFAUT GE &amp; POWER Cabinet","PASSIVE",
AR1424="AKTIVCO Coupure ENEO &amp; Baisse de tension","PASSIVE",
AR1424="Coupure ENEO &amp; Baisse de tension","PASSIVE",
AR1424="Defaut GE &amp; POWER Cabinet","PASSIVE",
AR1424="Sharing","PASSIVE",
AR1424="Sites strategiques &amp; DataCenter","PASSIVE",
AR1424="Exclu","Exclu",
AR1424="SAT","ACTIVE",
AR1424="SPARE-ISSUE","SPARE-ISSUE",
AR1424="Fiber CAmtel","ACTIVE",
AR1424="Fiber AOF","ACTIVE",
AR1424="Projet OCM (HUAWEI)","PLANNED WORKS",
AR1424="Projet OCM (NOKIA)","PLANNED WORKS",
AR1424="ACCESS-ISSUE","ACCESS-ISSUE",
AR1424="Projet OCM (ZTE, NOKIA, autres projets)","PLANNED WORKS",
AR1424="No root CAuse","No root cause",
AR1424="ODU HS","ACTIVE",
AR1424="IP &amp; VLAN","ACTIVE",
AR1424="Warehouse HUAWEI","SPARE-ISSUE",
AR1424="SPARE-HS","SPARE-ISSUE",
AR1424="Power Telco","ACTIVE", AR1424="no impacts","no impacts"
),"")</f>
        <v>No root cause</v>
      </c>
      <c r="AT1424" s="99" t="s">
        <v>5661</v>
      </c>
      <c r="AU1424" s="99" t="s">
        <v>4176</v>
      </c>
      <c r="AW1424" s="17"/>
      <c r="AX1424" s="17" t="s">
        <v>5536</v>
      </c>
      <c r="AY1424" s="17"/>
      <c r="AZ1424" s="17" t="s">
        <v>5536</v>
      </c>
      <c r="BA1424" s="7"/>
      <c r="BC1424" s="18"/>
      <c r="BD1424" s="18"/>
      <c r="BE1424" s="18"/>
      <c r="BF1424" s="18"/>
      <c r="BG1424" s="18"/>
      <c r="BH1424" s="18"/>
      <c r="BI1424" s="18"/>
      <c r="BJ1424" s="18"/>
      <c r="BK1424" s="18"/>
      <c r="BM1424" s="18"/>
      <c r="BN1424" s="18"/>
      <c r="BO1424" s="18"/>
      <c r="BP1424" s="9" t="s">
        <v>5661</v>
      </c>
      <c r="BQ1424" s="14"/>
      <c r="BR1424" s="102" t="s">
        <v>5536</v>
      </c>
      <c r="BS1424" s="14"/>
      <c r="BT1424" s="14"/>
      <c r="BU1424" s="9"/>
      <c r="BV1424" s="9"/>
      <c r="BW1424" s="9"/>
    </row>
    <row r="1425" spans="1:75" x14ac:dyDescent="0.35">
      <c r="A1425" s="1" t="s">
        <v>3429</v>
      </c>
      <c r="B1425" s="8" t="s">
        <v>3666</v>
      </c>
      <c r="C1425" s="3" t="s">
        <v>51</v>
      </c>
      <c r="D1425" s="1" t="s">
        <v>11</v>
      </c>
      <c r="E1425" s="1" t="s">
        <v>12</v>
      </c>
      <c r="F1425" s="3" t="s">
        <v>51</v>
      </c>
      <c r="G1425" s="1" t="s">
        <v>3429</v>
      </c>
      <c r="H1425" s="28" t="s">
        <v>5601</v>
      </c>
      <c r="I1425" s="27">
        <v>0</v>
      </c>
      <c r="J1425" s="27">
        <v>0</v>
      </c>
      <c r="K1425" s="27">
        <v>0</v>
      </c>
      <c r="L1425" s="27">
        <v>0</v>
      </c>
      <c r="M1425" s="27">
        <v>0</v>
      </c>
      <c r="N1425" s="27">
        <v>0</v>
      </c>
      <c r="O1425" s="27">
        <v>0</v>
      </c>
      <c r="P1425" s="27">
        <v>0</v>
      </c>
      <c r="Q1425" s="27">
        <v>0</v>
      </c>
      <c r="R1425" s="27">
        <v>0</v>
      </c>
      <c r="S1425" s="80">
        <v>0</v>
      </c>
      <c r="T1425" s="80">
        <v>0</v>
      </c>
      <c r="U1425" s="80">
        <v>0</v>
      </c>
      <c r="V1425" s="80">
        <v>3.8344526628485323</v>
      </c>
      <c r="W1425" s="80">
        <v>0</v>
      </c>
      <c r="X1425" s="80">
        <v>0</v>
      </c>
      <c r="Y1425" s="80">
        <v>1.159280090630734E-3</v>
      </c>
      <c r="Z1425" s="80">
        <v>0</v>
      </c>
      <c r="AA1425" s="80">
        <v>0</v>
      </c>
      <c r="AB1425" s="80">
        <v>0</v>
      </c>
      <c r="AC1425" s="80">
        <v>0</v>
      </c>
      <c r="AD1425" s="80">
        <v>0</v>
      </c>
      <c r="AE1425" s="80">
        <v>0</v>
      </c>
      <c r="AF1425" s="80">
        <v>0</v>
      </c>
      <c r="AG1425" s="80"/>
      <c r="AH1425" s="80">
        <v>0</v>
      </c>
      <c r="AI1425" s="80">
        <v>0</v>
      </c>
      <c r="AJ1425" s="80">
        <v>0</v>
      </c>
      <c r="AK1425" s="80">
        <v>0</v>
      </c>
      <c r="AL1425" s="80">
        <v>0</v>
      </c>
      <c r="AM1425" s="80">
        <v>0</v>
      </c>
      <c r="AN1425" s="41" t="s">
        <v>5591</v>
      </c>
      <c r="AO1425" s="41"/>
      <c r="AP1425" s="40" t="str" cm="1">
        <f t="array" ref="AP1425">IFERROR(_xlfn.IFS(
AR1425="MPR ISSUE","PDH",
AR1425="BSS Hardware Issue","BSS",
AR1425="Sites strategiques, MLL, Pylone, etc.","ENVTECH",
AR1425="AKTIVCO DEFAUT GE &amp; POWER Cabinet","AKTIVCO",
AR1425="AKTIVCO Coupure ENEO &amp; Baisse de tension","AKTIVCO GRID ONLY",
AR1425="Coupure ENEO &amp; Baisse de tension","IHS GRID ONLY",
AR1425="Defaut GE &amp; POWER Cabinet","IHS",
AR1425="Sharing","Partners",
AR1425="Sites strategiques &amp; DataCenter","SST &amp; DC",
AR1425="Exclu","Exclu",
AR1425="SAT","SAT",
AR1425="SPARE-ISSUE","SPARE-ISSUE",
AR1425="Fiber CAmtel","TRANS_FO_CAMTEL",
AR1425="Fiber AOF","Fiber AOF",
AR1425="Projet OCM (HUAWEI)","TRAVAUX-HUAWEI",
AR1425="Projet OCM (NOKIA)","TRAVAUX-NOKIA",
AR1425="ACCESS-ISSUE","ACCESS-ISSUE",
AR1425="Projet OCM (ZTE, NOKIA, autres projets)","TRAVAUX OCM",
AR1425="No root CAuse","No root cause",
AR1425="ODU HS","PDH",
AR1425="IP &amp; VLAN","PDH",
AR1425="Warehouse HUAWEI","SPARE-ISSUE",
AR1425="SPARE-HS","SPARE-ISSUE",
AR1425="Power Telco","BSS",AR1425="no impacts","no impacts"
),"")</f>
        <v>No root cause</v>
      </c>
      <c r="AQ1425" s="40" t="str" cm="1">
        <f t="array" ref="AQ1425">IFERROR(_xlfn.IFS(
AR1425="MPR ISSUE","TX ISSUE",
AR1425="BSS Hardware Issue","RAN ISSUE",
AR1425="Sites strategiques, MLL, Pylone, etc.","ENVTECH",
AR1425="AKTIVCO DEFAUT GE &amp; POWER Cabinet","POWER ISSUE",
AR1425="AKTIVCO Coupure ENEO &amp; Baisse de tension","POWER ISSUE",
AR1425="Coupure ENEO &amp; Baisse de tension","POWER ISSUE",
AR1425="Defaut GE &amp; POWER Cabinet","POWER ISSUE",
AR1425="Sharing","POWER ISSUE",
AR1425="Sites strategiques &amp; DataCenter","POWER ISSUE",
AR1425="Exclu","Exclu",
AR1425="SAT","TX ISSUE",
AR1425="SPARE-ISSUE","SPARE-ISSUE",
AR1425="Fiber CAmtel","TX ISSUE",
AR1425="Fiber AOF","TX ISSUE",
AR1425="Projet OCM (HUAWEI)","TRAVAUX-HUAWEI",
AR1425="Projet OCM (NOKIA)","TRAVAUX -NOKIA",
AR1425="ACCESS-ISSUE","ACCESS-ISSUE",
AR1425="Projet OCM (ZTE, NOKIA, autres projets)","TRAVAUX OCM",
AR1425="No root CAuse","No root cause",
AR1425="ODU HS","TX ISSUE",
AR1425="IP &amp; VLAN","TX ISSUE",
AR1425="Warehouse HUAWEI","SPARE-ISSUE",
AR1425="SPARE-HS","SPARE-ISSUE",
AR1425="Power Telco","RAN ISSUE",AR1425="no impacts","no impacts"
),"")</f>
        <v>No root cause</v>
      </c>
      <c r="AR1425" s="59" t="s">
        <v>5343</v>
      </c>
      <c r="AS1425" s="40" t="str" cm="1">
        <f t="array" ref="AS1425">IFERROR(_xlfn.IFS(
AR1425="MPR ISSUE","ACTIVE",
AR1425="BSS Hardware Issue","ACTIVE",
AR1425="Sites strategiques, MLL, Pylone, etc.","PASSIVE",
AR1425="AKTIVCO DEFAUT GE &amp; POWER Cabinet","PASSIVE",
AR1425="AKTIVCO Coupure ENEO &amp; Baisse de tension","PASSIVE",
AR1425="Coupure ENEO &amp; Baisse de tension","PASSIVE",
AR1425="Defaut GE &amp; POWER Cabinet","PASSIVE",
AR1425="Sharing","PASSIVE",
AR1425="Sites strategiques &amp; DataCenter","PASSIVE",
AR1425="Exclu","Exclu",
AR1425="SAT","ACTIVE",
AR1425="SPARE-ISSUE","SPARE-ISSUE",
AR1425="Fiber CAmtel","ACTIVE",
AR1425="Fiber AOF","ACTIVE",
AR1425="Projet OCM (HUAWEI)","PLANNED WORKS",
AR1425="Projet OCM (NOKIA)","PLANNED WORKS",
AR1425="ACCESS-ISSUE","ACCESS-ISSUE",
AR1425="Projet OCM (ZTE, NOKIA, autres projets)","PLANNED WORKS",
AR1425="No root CAuse","No root cause",
AR1425="ODU HS","ACTIVE",
AR1425="IP &amp; VLAN","ACTIVE",
AR1425="Warehouse HUAWEI","SPARE-ISSUE",
AR1425="SPARE-HS","SPARE-ISSUE",
AR1425="Power Telco","ACTIVE", AR1425="no impacts","no impacts"
),"")</f>
        <v>No root cause</v>
      </c>
      <c r="AT1425" s="99" t="s">
        <v>5661</v>
      </c>
      <c r="AU1425" s="99" t="s">
        <v>3666</v>
      </c>
      <c r="AW1425" s="17"/>
      <c r="AX1425" s="17" t="s">
        <v>5536</v>
      </c>
      <c r="AY1425" s="17"/>
      <c r="AZ1425" s="17" t="s">
        <v>5536</v>
      </c>
      <c r="BA1425" s="7"/>
      <c r="BC1425" s="18"/>
      <c r="BD1425" s="18"/>
      <c r="BE1425" s="18"/>
      <c r="BF1425" s="18"/>
      <c r="BG1425" s="18"/>
      <c r="BH1425" s="18"/>
      <c r="BI1425" s="18"/>
      <c r="BJ1425" s="18"/>
      <c r="BK1425" s="18"/>
      <c r="BM1425" s="18"/>
      <c r="BN1425" s="18"/>
      <c r="BO1425" s="18"/>
      <c r="BP1425" s="9" t="s">
        <v>5661</v>
      </c>
      <c r="BQ1425" s="14"/>
      <c r="BR1425" s="102" t="s">
        <v>5536</v>
      </c>
      <c r="BS1425" s="14"/>
      <c r="BT1425" s="14"/>
      <c r="BU1425" s="9"/>
      <c r="BV1425" s="9"/>
      <c r="BW1425" s="9"/>
    </row>
    <row r="1426" spans="1:75" x14ac:dyDescent="0.35">
      <c r="A1426" s="1" t="s">
        <v>2913</v>
      </c>
      <c r="B1426" s="8" t="s">
        <v>2914</v>
      </c>
      <c r="C1426" s="3" t="s">
        <v>84</v>
      </c>
      <c r="D1426" s="1" t="s">
        <v>11</v>
      </c>
      <c r="E1426" s="1" t="s">
        <v>12</v>
      </c>
      <c r="F1426" s="3" t="s">
        <v>55</v>
      </c>
      <c r="G1426" s="1" t="s">
        <v>84</v>
      </c>
      <c r="H1426" s="28" t="s">
        <v>5589</v>
      </c>
      <c r="I1426" s="27">
        <v>0.27011226111696096</v>
      </c>
      <c r="J1426" s="27">
        <v>0.6943731041311747</v>
      </c>
      <c r="K1426" s="27">
        <v>0</v>
      </c>
      <c r="L1426" s="27">
        <v>0</v>
      </c>
      <c r="M1426" s="27">
        <v>0</v>
      </c>
      <c r="N1426" s="27">
        <v>0</v>
      </c>
      <c r="O1426" s="27">
        <v>0</v>
      </c>
      <c r="P1426" s="27">
        <v>0</v>
      </c>
      <c r="Q1426" s="27">
        <v>0</v>
      </c>
      <c r="R1426" s="27">
        <v>0</v>
      </c>
      <c r="S1426" s="80">
        <v>0</v>
      </c>
      <c r="T1426" s="80">
        <v>7.2232067185453424E-3</v>
      </c>
      <c r="U1426" s="80">
        <v>0</v>
      </c>
      <c r="V1426" s="80">
        <v>0</v>
      </c>
      <c r="W1426" s="80">
        <v>7.2232067185453424E-3</v>
      </c>
      <c r="X1426" s="80">
        <v>0</v>
      </c>
      <c r="Y1426" s="80">
        <v>8.9175391586979538E-4</v>
      </c>
      <c r="Z1426" s="80">
        <v>0</v>
      </c>
      <c r="AA1426" s="80">
        <v>0</v>
      </c>
      <c r="AB1426" s="80">
        <v>0</v>
      </c>
      <c r="AC1426" s="80">
        <v>0</v>
      </c>
      <c r="AD1426" s="80">
        <v>0</v>
      </c>
      <c r="AE1426" s="80">
        <v>0</v>
      </c>
      <c r="AF1426" s="80">
        <v>0</v>
      </c>
      <c r="AG1426" s="80"/>
      <c r="AH1426" s="80">
        <v>0</v>
      </c>
      <c r="AI1426" s="80">
        <v>0</v>
      </c>
      <c r="AJ1426" s="80">
        <v>0</v>
      </c>
      <c r="AK1426" s="80">
        <v>0</v>
      </c>
      <c r="AL1426" s="80">
        <v>0</v>
      </c>
      <c r="AM1426" s="80">
        <v>0</v>
      </c>
      <c r="AN1426" s="41" t="s">
        <v>5558</v>
      </c>
      <c r="AO1426" s="41"/>
      <c r="AP1426" s="40" t="str" cm="1">
        <f t="array" ref="AP1426">IFERROR(_xlfn.IFS(
AR1426="MPR ISSUE","PDH",
AR1426="BSS Hardware Issue","BSS",
AR1426="Sites strategiques, MLL, Pylone, etc.","ENVTECH",
AR1426="AKTIVCO DEFAUT GE &amp; POWER Cabinet","AKTIVCO",
AR1426="AKTIVCO Coupure ENEO &amp; Baisse de tension","AKTIVCO GRID ONLY",
AR1426="Coupure ENEO &amp; Baisse de tension","IHS GRID ONLY",
AR1426="Defaut GE &amp; POWER Cabinet","IHS",
AR1426="Sharing","Partners",
AR1426="Sites strategiques &amp; DataCenter","SST &amp; DC",
AR1426="Exclu","Exclu",
AR1426="SAT","SAT",
AR1426="SPARE-ISSUE","SPARE-ISSUE",
AR1426="Fiber CAmtel","TRANS_FO_CAMTEL",
AR1426="Fiber AOF","Fiber AOF",
AR1426="Projet OCM (HUAWEI)","TRAVAUX-HUAWEI",
AR1426="Projet OCM (NOKIA)","TRAVAUX-NOKIA",
AR1426="ACCESS-ISSUE","ACCESS-ISSUE",
AR1426="Projet OCM (ZTE, NOKIA, autres projets)","TRAVAUX OCM",
AR1426="No root CAuse","No root cause",
AR1426="ODU HS","PDH",
AR1426="IP &amp; VLAN","PDH",
AR1426="Warehouse HUAWEI","SPARE-ISSUE",
AR1426="SPARE-HS","SPARE-ISSUE",
AR1426="Power Telco","BSS",AR1426="no impacts","no impacts"
),"")</f>
        <v>No root cause</v>
      </c>
      <c r="AQ1426" s="40" t="str" cm="1">
        <f t="array" ref="AQ1426">IFERROR(_xlfn.IFS(
AR1426="MPR ISSUE","TX ISSUE",
AR1426="BSS Hardware Issue","RAN ISSUE",
AR1426="Sites strategiques, MLL, Pylone, etc.","ENVTECH",
AR1426="AKTIVCO DEFAUT GE &amp; POWER Cabinet","POWER ISSUE",
AR1426="AKTIVCO Coupure ENEO &amp; Baisse de tension","POWER ISSUE",
AR1426="Coupure ENEO &amp; Baisse de tension","POWER ISSUE",
AR1426="Defaut GE &amp; POWER Cabinet","POWER ISSUE",
AR1426="Sharing","POWER ISSUE",
AR1426="Sites strategiques &amp; DataCenter","POWER ISSUE",
AR1426="Exclu","Exclu",
AR1426="SAT","TX ISSUE",
AR1426="SPARE-ISSUE","SPARE-ISSUE",
AR1426="Fiber CAmtel","TX ISSUE",
AR1426="Fiber AOF","TX ISSUE",
AR1426="Projet OCM (HUAWEI)","TRAVAUX-HUAWEI",
AR1426="Projet OCM (NOKIA)","TRAVAUX -NOKIA",
AR1426="ACCESS-ISSUE","ACCESS-ISSUE",
AR1426="Projet OCM (ZTE, NOKIA, autres projets)","TRAVAUX OCM",
AR1426="No root CAuse","No root cause",
AR1426="ODU HS","TX ISSUE",
AR1426="IP &amp; VLAN","TX ISSUE",
AR1426="Warehouse HUAWEI","SPARE-ISSUE",
AR1426="SPARE-HS","SPARE-ISSUE",
AR1426="Power Telco","RAN ISSUE",AR1426="no impacts","no impacts"
),"")</f>
        <v>No root cause</v>
      </c>
      <c r="AR1426" s="59" t="s">
        <v>5343</v>
      </c>
      <c r="AS1426" s="40" t="str" cm="1">
        <f t="array" ref="AS1426">IFERROR(_xlfn.IFS(
AR1426="MPR ISSUE","ACTIVE",
AR1426="BSS Hardware Issue","ACTIVE",
AR1426="Sites strategiques, MLL, Pylone, etc.","PASSIVE",
AR1426="AKTIVCO DEFAUT GE &amp; POWER Cabinet","PASSIVE",
AR1426="AKTIVCO Coupure ENEO &amp; Baisse de tension","PASSIVE",
AR1426="Coupure ENEO &amp; Baisse de tension","PASSIVE",
AR1426="Defaut GE &amp; POWER Cabinet","PASSIVE",
AR1426="Sharing","PASSIVE",
AR1426="Sites strategiques &amp; DataCenter","PASSIVE",
AR1426="Exclu","Exclu",
AR1426="SAT","ACTIVE",
AR1426="SPARE-ISSUE","SPARE-ISSUE",
AR1426="Fiber CAmtel","ACTIVE",
AR1426="Fiber AOF","ACTIVE",
AR1426="Projet OCM (HUAWEI)","PLANNED WORKS",
AR1426="Projet OCM (NOKIA)","PLANNED WORKS",
AR1426="ACCESS-ISSUE","ACCESS-ISSUE",
AR1426="Projet OCM (ZTE, NOKIA, autres projets)","PLANNED WORKS",
AR1426="No root CAuse","No root cause",
AR1426="ODU HS","ACTIVE",
AR1426="IP &amp; VLAN","ACTIVE",
AR1426="Warehouse HUAWEI","SPARE-ISSUE",
AR1426="SPARE-HS","SPARE-ISSUE",
AR1426="Power Telco","ACTIVE", AR1426="no impacts","no impacts"
),"")</f>
        <v>No root cause</v>
      </c>
      <c r="AT1426" s="99" t="s">
        <v>5661</v>
      </c>
      <c r="AU1426" s="99" t="s">
        <v>2914</v>
      </c>
      <c r="AW1426" s="17"/>
      <c r="AX1426" s="17" t="s">
        <v>5536</v>
      </c>
      <c r="AY1426" s="17"/>
      <c r="AZ1426" s="17" t="s">
        <v>5536</v>
      </c>
      <c r="BA1426" s="7"/>
      <c r="BC1426" s="18"/>
      <c r="BD1426" s="18"/>
      <c r="BE1426" s="18"/>
      <c r="BF1426" s="18"/>
      <c r="BG1426" s="18"/>
      <c r="BH1426" s="18"/>
      <c r="BI1426" s="18"/>
      <c r="BJ1426" s="18"/>
      <c r="BK1426" s="18"/>
      <c r="BM1426" s="18"/>
      <c r="BN1426" s="18"/>
      <c r="BO1426" s="18"/>
      <c r="BP1426" s="9" t="s">
        <v>5661</v>
      </c>
      <c r="BQ1426" s="14"/>
      <c r="BR1426" s="102" t="s">
        <v>5536</v>
      </c>
      <c r="BS1426" s="14"/>
      <c r="BT1426" s="14"/>
      <c r="BU1426" s="9"/>
      <c r="BV1426" s="9"/>
      <c r="BW1426" s="9"/>
    </row>
    <row r="1427" spans="1:75" x14ac:dyDescent="0.35">
      <c r="A1427" s="1" t="s">
        <v>2814</v>
      </c>
      <c r="B1427" s="8" t="s">
        <v>2815</v>
      </c>
      <c r="C1427" s="3" t="s">
        <v>51</v>
      </c>
      <c r="D1427" s="1"/>
      <c r="E1427" s="1"/>
      <c r="F1427" s="3" t="s">
        <v>51</v>
      </c>
      <c r="G1427" s="1" t="s">
        <v>1494</v>
      </c>
      <c r="H1427" s="28" t="s">
        <v>5589</v>
      </c>
      <c r="I1427" s="27">
        <v>0</v>
      </c>
      <c r="J1427" s="27">
        <v>0</v>
      </c>
      <c r="K1427" s="27">
        <v>0</v>
      </c>
      <c r="L1427" s="27">
        <v>0</v>
      </c>
      <c r="M1427" s="27">
        <v>0</v>
      </c>
      <c r="N1427" s="27">
        <v>0</v>
      </c>
      <c r="O1427" s="27">
        <v>0</v>
      </c>
      <c r="P1427" s="27">
        <v>0</v>
      </c>
      <c r="Q1427" s="27">
        <v>0</v>
      </c>
      <c r="R1427" s="27">
        <v>0</v>
      </c>
      <c r="S1427" s="80">
        <v>0</v>
      </c>
      <c r="T1427" s="80">
        <v>0</v>
      </c>
      <c r="U1427" s="80">
        <v>0</v>
      </c>
      <c r="V1427" s="80">
        <v>2.533811741474119</v>
      </c>
      <c r="W1427" s="80">
        <v>0</v>
      </c>
      <c r="X1427" s="80">
        <v>0</v>
      </c>
      <c r="Y1427" s="80">
        <v>8.0257852428281581E-4</v>
      </c>
      <c r="Z1427" s="80">
        <v>0</v>
      </c>
      <c r="AA1427" s="80">
        <v>0</v>
      </c>
      <c r="AB1427" s="80">
        <v>0</v>
      </c>
      <c r="AC1427" s="80">
        <v>0</v>
      </c>
      <c r="AD1427" s="80">
        <v>0</v>
      </c>
      <c r="AE1427" s="80">
        <v>0</v>
      </c>
      <c r="AF1427" s="80">
        <v>0</v>
      </c>
      <c r="AG1427" s="80"/>
      <c r="AH1427" s="80">
        <v>0</v>
      </c>
      <c r="AI1427" s="80">
        <v>0</v>
      </c>
      <c r="AJ1427" s="80">
        <v>0</v>
      </c>
      <c r="AK1427" s="80">
        <v>0</v>
      </c>
      <c r="AL1427" s="80">
        <v>0</v>
      </c>
      <c r="AM1427" s="80">
        <v>0</v>
      </c>
      <c r="AN1427" s="41" t="s">
        <v>5591</v>
      </c>
      <c r="AO1427" s="41"/>
      <c r="AP1427" s="40" t="str" cm="1">
        <f t="array" ref="AP1427">IFERROR(_xlfn.IFS(
AR1427="MPR ISSUE","PDH",
AR1427="BSS Hardware Issue","BSS",
AR1427="Sites strategiques, MLL, Pylone, etc.","ENVTECH",
AR1427="AKTIVCO DEFAUT GE &amp; POWER Cabinet","AKTIVCO",
AR1427="AKTIVCO Coupure ENEO &amp; Baisse de tension","AKTIVCO GRID ONLY",
AR1427="Coupure ENEO &amp; Baisse de tension","IHS GRID ONLY",
AR1427="Defaut GE &amp; POWER Cabinet","IHS",
AR1427="Sharing","Partners",
AR1427="Sites strategiques &amp; DataCenter","SST &amp; DC",
AR1427="Exclu","Exclu",
AR1427="SAT","SAT",
AR1427="SPARE-ISSUE","SPARE-ISSUE",
AR1427="Fiber CAmtel","TRANS_FO_CAMTEL",
AR1427="Fiber AOF","Fiber AOF",
AR1427="Projet OCM (HUAWEI)","TRAVAUX-HUAWEI",
AR1427="Projet OCM (NOKIA)","TRAVAUX-NOKIA",
AR1427="ACCESS-ISSUE","ACCESS-ISSUE",
AR1427="Projet OCM (ZTE, NOKIA, autres projets)","TRAVAUX OCM",
AR1427="No root CAuse","No root cause",
AR1427="ODU HS","PDH",
AR1427="IP &amp; VLAN","PDH",
AR1427="Warehouse HUAWEI","SPARE-ISSUE",
AR1427="SPARE-HS","SPARE-ISSUE",
AR1427="Power Telco","BSS",AR1427="no impacts","no impacts"
),"")</f>
        <v>No root cause</v>
      </c>
      <c r="AQ1427" s="40" t="str" cm="1">
        <f t="array" ref="AQ1427">IFERROR(_xlfn.IFS(
AR1427="MPR ISSUE","TX ISSUE",
AR1427="BSS Hardware Issue","RAN ISSUE",
AR1427="Sites strategiques, MLL, Pylone, etc.","ENVTECH",
AR1427="AKTIVCO DEFAUT GE &amp; POWER Cabinet","POWER ISSUE",
AR1427="AKTIVCO Coupure ENEO &amp; Baisse de tension","POWER ISSUE",
AR1427="Coupure ENEO &amp; Baisse de tension","POWER ISSUE",
AR1427="Defaut GE &amp; POWER Cabinet","POWER ISSUE",
AR1427="Sharing","POWER ISSUE",
AR1427="Sites strategiques &amp; DataCenter","POWER ISSUE",
AR1427="Exclu","Exclu",
AR1427="SAT","TX ISSUE",
AR1427="SPARE-ISSUE","SPARE-ISSUE",
AR1427="Fiber CAmtel","TX ISSUE",
AR1427="Fiber AOF","TX ISSUE",
AR1427="Projet OCM (HUAWEI)","TRAVAUX-HUAWEI",
AR1427="Projet OCM (NOKIA)","TRAVAUX -NOKIA",
AR1427="ACCESS-ISSUE","ACCESS-ISSUE",
AR1427="Projet OCM (ZTE, NOKIA, autres projets)","TRAVAUX OCM",
AR1427="No root CAuse","No root cause",
AR1427="ODU HS","TX ISSUE",
AR1427="IP &amp; VLAN","TX ISSUE",
AR1427="Warehouse HUAWEI","SPARE-ISSUE",
AR1427="SPARE-HS","SPARE-ISSUE",
AR1427="Power Telco","RAN ISSUE",AR1427="no impacts","no impacts"
),"")</f>
        <v>No root cause</v>
      </c>
      <c r="AR1427" s="59" t="s">
        <v>5343</v>
      </c>
      <c r="AS1427" s="40" t="str" cm="1">
        <f t="array" ref="AS1427">IFERROR(_xlfn.IFS(
AR1427="MPR ISSUE","ACTIVE",
AR1427="BSS Hardware Issue","ACTIVE",
AR1427="Sites strategiques, MLL, Pylone, etc.","PASSIVE",
AR1427="AKTIVCO DEFAUT GE &amp; POWER Cabinet","PASSIVE",
AR1427="AKTIVCO Coupure ENEO &amp; Baisse de tension","PASSIVE",
AR1427="Coupure ENEO &amp; Baisse de tension","PASSIVE",
AR1427="Defaut GE &amp; POWER Cabinet","PASSIVE",
AR1427="Sharing","PASSIVE",
AR1427="Sites strategiques &amp; DataCenter","PASSIVE",
AR1427="Exclu","Exclu",
AR1427="SAT","ACTIVE",
AR1427="SPARE-ISSUE","SPARE-ISSUE",
AR1427="Fiber CAmtel","ACTIVE",
AR1427="Fiber AOF","ACTIVE",
AR1427="Projet OCM (HUAWEI)","PLANNED WORKS",
AR1427="Projet OCM (NOKIA)","PLANNED WORKS",
AR1427="ACCESS-ISSUE","ACCESS-ISSUE",
AR1427="Projet OCM (ZTE, NOKIA, autres projets)","PLANNED WORKS",
AR1427="No root CAuse","No root cause",
AR1427="ODU HS","ACTIVE",
AR1427="IP &amp; VLAN","ACTIVE",
AR1427="Warehouse HUAWEI","SPARE-ISSUE",
AR1427="SPARE-HS","SPARE-ISSUE",
AR1427="Power Telco","ACTIVE", AR1427="no impacts","no impacts"
),"")</f>
        <v>No root cause</v>
      </c>
      <c r="AT1427" s="99" t="s">
        <v>5661</v>
      </c>
      <c r="AU1427" s="99" t="s">
        <v>2815</v>
      </c>
      <c r="AW1427" s="17"/>
      <c r="AX1427" s="17" t="s">
        <v>5536</v>
      </c>
      <c r="AY1427" s="17"/>
      <c r="AZ1427" s="17" t="s">
        <v>5536</v>
      </c>
      <c r="BA1427" s="7"/>
      <c r="BC1427" s="18"/>
      <c r="BD1427" s="18"/>
      <c r="BE1427" s="18"/>
      <c r="BF1427" s="18"/>
      <c r="BG1427" s="18"/>
      <c r="BH1427" s="18"/>
      <c r="BI1427" s="18"/>
      <c r="BJ1427" s="18"/>
      <c r="BK1427" s="18"/>
      <c r="BM1427" s="18"/>
      <c r="BN1427" s="18"/>
      <c r="BO1427" s="18"/>
      <c r="BP1427" s="9" t="s">
        <v>5661</v>
      </c>
      <c r="BQ1427" s="14"/>
      <c r="BR1427" s="102" t="s">
        <v>5536</v>
      </c>
      <c r="BS1427" s="14"/>
      <c r="BT1427" s="14"/>
      <c r="BU1427" s="9"/>
      <c r="BV1427" s="9"/>
      <c r="BW1427" s="9"/>
    </row>
    <row r="1428" spans="1:75" x14ac:dyDescent="0.35">
      <c r="A1428" s="1" t="s">
        <v>3114</v>
      </c>
      <c r="B1428" s="8" t="s">
        <v>3115</v>
      </c>
      <c r="C1428" s="3" t="s">
        <v>51</v>
      </c>
      <c r="D1428" s="1" t="s">
        <v>11</v>
      </c>
      <c r="E1428" s="1"/>
      <c r="F1428" s="3" t="s">
        <v>51</v>
      </c>
      <c r="G1428" s="1" t="s">
        <v>900</v>
      </c>
      <c r="H1428" s="28" t="s">
        <v>5589</v>
      </c>
      <c r="I1428" s="27">
        <v>0</v>
      </c>
      <c r="J1428" s="27">
        <v>0</v>
      </c>
      <c r="K1428" s="27">
        <v>0</v>
      </c>
      <c r="L1428" s="27">
        <v>0</v>
      </c>
      <c r="M1428" s="27">
        <v>0</v>
      </c>
      <c r="N1428" s="27">
        <v>0</v>
      </c>
      <c r="O1428" s="27">
        <v>0</v>
      </c>
      <c r="P1428" s="27">
        <v>0</v>
      </c>
      <c r="Q1428" s="27">
        <v>0</v>
      </c>
      <c r="R1428" s="27">
        <v>0</v>
      </c>
      <c r="S1428" s="80">
        <v>0</v>
      </c>
      <c r="T1428" s="80">
        <v>0</v>
      </c>
      <c r="U1428" s="80">
        <v>0</v>
      </c>
      <c r="V1428" s="80">
        <v>2.5372004063544242</v>
      </c>
      <c r="W1428" s="80">
        <v>0</v>
      </c>
      <c r="X1428" s="80">
        <v>4.3517591094446003E-3</v>
      </c>
      <c r="Y1428" s="80">
        <v>5.3505234952187721E-4</v>
      </c>
      <c r="Z1428" s="80">
        <v>0</v>
      </c>
      <c r="AA1428" s="80">
        <v>0</v>
      </c>
      <c r="AB1428" s="80">
        <v>0</v>
      </c>
      <c r="AC1428" s="80">
        <v>0</v>
      </c>
      <c r="AD1428" s="80">
        <v>0</v>
      </c>
      <c r="AE1428" s="80">
        <v>0</v>
      </c>
      <c r="AF1428" s="80">
        <v>0</v>
      </c>
      <c r="AG1428" s="80"/>
      <c r="AH1428" s="80">
        <v>0</v>
      </c>
      <c r="AI1428" s="80">
        <v>0</v>
      </c>
      <c r="AJ1428" s="80">
        <v>0</v>
      </c>
      <c r="AK1428" s="80">
        <v>0</v>
      </c>
      <c r="AL1428" s="80">
        <v>0</v>
      </c>
      <c r="AM1428" s="80">
        <v>0</v>
      </c>
      <c r="AN1428" s="41" t="s">
        <v>5591</v>
      </c>
      <c r="AO1428" s="41"/>
      <c r="AP1428" s="40" t="str" cm="1">
        <f t="array" ref="AP1428">IFERROR(_xlfn.IFS(
AR1428="MPR ISSUE","PDH",
AR1428="BSS Hardware Issue","BSS",
AR1428="Sites strategiques, MLL, Pylone, etc.","ENVTECH",
AR1428="AKTIVCO DEFAUT GE &amp; POWER Cabinet","AKTIVCO",
AR1428="AKTIVCO Coupure ENEO &amp; Baisse de tension","AKTIVCO GRID ONLY",
AR1428="Coupure ENEO &amp; Baisse de tension","IHS GRID ONLY",
AR1428="Defaut GE &amp; POWER Cabinet","IHS",
AR1428="Sharing","Partners",
AR1428="Sites strategiques &amp; DataCenter","SST &amp; DC",
AR1428="Exclu","Exclu",
AR1428="SAT","SAT",
AR1428="SPARE-ISSUE","SPARE-ISSUE",
AR1428="Fiber CAmtel","TRANS_FO_CAMTEL",
AR1428="Fiber AOF","Fiber AOF",
AR1428="Projet OCM (HUAWEI)","TRAVAUX-HUAWEI",
AR1428="Projet OCM (NOKIA)","TRAVAUX-NOKIA",
AR1428="ACCESS-ISSUE","ACCESS-ISSUE",
AR1428="Projet OCM (ZTE, NOKIA, autres projets)","TRAVAUX OCM",
AR1428="No root CAuse","No root cause",
AR1428="ODU HS","PDH",
AR1428="IP &amp; VLAN","PDH",
AR1428="Warehouse HUAWEI","SPARE-ISSUE",
AR1428="SPARE-HS","SPARE-ISSUE",
AR1428="Power Telco","BSS",AR1428="no impacts","no impacts"
),"")</f>
        <v>No root cause</v>
      </c>
      <c r="AQ1428" s="40" t="str" cm="1">
        <f t="array" ref="AQ1428">IFERROR(_xlfn.IFS(
AR1428="MPR ISSUE","TX ISSUE",
AR1428="BSS Hardware Issue","RAN ISSUE",
AR1428="Sites strategiques, MLL, Pylone, etc.","ENVTECH",
AR1428="AKTIVCO DEFAUT GE &amp; POWER Cabinet","POWER ISSUE",
AR1428="AKTIVCO Coupure ENEO &amp; Baisse de tension","POWER ISSUE",
AR1428="Coupure ENEO &amp; Baisse de tension","POWER ISSUE",
AR1428="Defaut GE &amp; POWER Cabinet","POWER ISSUE",
AR1428="Sharing","POWER ISSUE",
AR1428="Sites strategiques &amp; DataCenter","POWER ISSUE",
AR1428="Exclu","Exclu",
AR1428="SAT","TX ISSUE",
AR1428="SPARE-ISSUE","SPARE-ISSUE",
AR1428="Fiber CAmtel","TX ISSUE",
AR1428="Fiber AOF","TX ISSUE",
AR1428="Projet OCM (HUAWEI)","TRAVAUX-HUAWEI",
AR1428="Projet OCM (NOKIA)","TRAVAUX -NOKIA",
AR1428="ACCESS-ISSUE","ACCESS-ISSUE",
AR1428="Projet OCM (ZTE, NOKIA, autres projets)","TRAVAUX OCM",
AR1428="No root CAuse","No root cause",
AR1428="ODU HS","TX ISSUE",
AR1428="IP &amp; VLAN","TX ISSUE",
AR1428="Warehouse HUAWEI","SPARE-ISSUE",
AR1428="SPARE-HS","SPARE-ISSUE",
AR1428="Power Telco","RAN ISSUE",AR1428="no impacts","no impacts"
),"")</f>
        <v>No root cause</v>
      </c>
      <c r="AR1428" s="59" t="s">
        <v>5343</v>
      </c>
      <c r="AS1428" s="40" t="str" cm="1">
        <f t="array" ref="AS1428">IFERROR(_xlfn.IFS(
AR1428="MPR ISSUE","ACTIVE",
AR1428="BSS Hardware Issue","ACTIVE",
AR1428="Sites strategiques, MLL, Pylone, etc.","PASSIVE",
AR1428="AKTIVCO DEFAUT GE &amp; POWER Cabinet","PASSIVE",
AR1428="AKTIVCO Coupure ENEO &amp; Baisse de tension","PASSIVE",
AR1428="Coupure ENEO &amp; Baisse de tension","PASSIVE",
AR1428="Defaut GE &amp; POWER Cabinet","PASSIVE",
AR1428="Sharing","PASSIVE",
AR1428="Sites strategiques &amp; DataCenter","PASSIVE",
AR1428="Exclu","Exclu",
AR1428="SAT","ACTIVE",
AR1428="SPARE-ISSUE","SPARE-ISSUE",
AR1428="Fiber CAmtel","ACTIVE",
AR1428="Fiber AOF","ACTIVE",
AR1428="Projet OCM (HUAWEI)","PLANNED WORKS",
AR1428="Projet OCM (NOKIA)","PLANNED WORKS",
AR1428="ACCESS-ISSUE","ACCESS-ISSUE",
AR1428="Projet OCM (ZTE, NOKIA, autres projets)","PLANNED WORKS",
AR1428="No root CAuse","No root cause",
AR1428="ODU HS","ACTIVE",
AR1428="IP &amp; VLAN","ACTIVE",
AR1428="Warehouse HUAWEI","SPARE-ISSUE",
AR1428="SPARE-HS","SPARE-ISSUE",
AR1428="Power Telco","ACTIVE", AR1428="no impacts","no impacts"
),"")</f>
        <v>No root cause</v>
      </c>
      <c r="AT1428" s="99" t="s">
        <v>5661</v>
      </c>
      <c r="AU1428" s="99" t="s">
        <v>3115</v>
      </c>
      <c r="AW1428" s="17"/>
      <c r="AX1428" s="17" t="s">
        <v>5536</v>
      </c>
      <c r="AY1428" s="17"/>
      <c r="AZ1428" s="17" t="s">
        <v>5536</v>
      </c>
      <c r="BA1428" s="7"/>
      <c r="BC1428" s="18"/>
      <c r="BD1428" s="18"/>
      <c r="BE1428" s="18"/>
      <c r="BF1428" s="18"/>
      <c r="BG1428" s="18"/>
      <c r="BH1428" s="18"/>
      <c r="BI1428" s="18"/>
      <c r="BJ1428" s="18"/>
      <c r="BK1428" s="18"/>
      <c r="BM1428" s="18"/>
      <c r="BN1428" s="18"/>
      <c r="BO1428" s="18"/>
      <c r="BP1428" s="9" t="s">
        <v>5661</v>
      </c>
      <c r="BQ1428" s="14"/>
      <c r="BR1428" s="102" t="s">
        <v>5536</v>
      </c>
      <c r="BS1428" s="14"/>
      <c r="BT1428" s="14"/>
      <c r="BU1428" s="9"/>
      <c r="BV1428" s="9"/>
      <c r="BW1428" s="9"/>
    </row>
    <row r="1429" spans="1:75" x14ac:dyDescent="0.35">
      <c r="A1429" s="1" t="s">
        <v>3128</v>
      </c>
      <c r="B1429" s="8" t="s">
        <v>4508</v>
      </c>
      <c r="C1429" s="3" t="s">
        <v>51</v>
      </c>
      <c r="D1429" s="1" t="s">
        <v>11</v>
      </c>
      <c r="E1429" s="1" t="s">
        <v>237</v>
      </c>
      <c r="F1429" s="3" t="s">
        <v>51</v>
      </c>
      <c r="G1429" s="1" t="s">
        <v>3128</v>
      </c>
      <c r="H1429" s="28" t="s">
        <v>5601</v>
      </c>
      <c r="I1429" s="27">
        <v>0</v>
      </c>
      <c r="J1429" s="27">
        <v>0</v>
      </c>
      <c r="K1429" s="27">
        <v>0</v>
      </c>
      <c r="L1429" s="27">
        <v>0</v>
      </c>
      <c r="M1429" s="27">
        <v>0</v>
      </c>
      <c r="N1429" s="27">
        <v>0</v>
      </c>
      <c r="O1429" s="27">
        <v>0</v>
      </c>
      <c r="P1429" s="27">
        <v>0</v>
      </c>
      <c r="Q1429" s="27">
        <v>0</v>
      </c>
      <c r="R1429" s="27">
        <v>0</v>
      </c>
      <c r="S1429" s="80">
        <v>0</v>
      </c>
      <c r="T1429" s="80">
        <v>0</v>
      </c>
      <c r="U1429" s="80">
        <v>0</v>
      </c>
      <c r="V1429" s="80">
        <v>2.4969109644354268E-4</v>
      </c>
      <c r="W1429" s="80">
        <v>0</v>
      </c>
      <c r="X1429" s="80">
        <v>0</v>
      </c>
      <c r="Y1429" s="80">
        <v>5.3505234952187721E-4</v>
      </c>
      <c r="Z1429" s="80">
        <v>0</v>
      </c>
      <c r="AA1429" s="80">
        <v>0</v>
      </c>
      <c r="AB1429" s="80">
        <v>0</v>
      </c>
      <c r="AC1429" s="80">
        <v>0</v>
      </c>
      <c r="AD1429" s="80">
        <v>0</v>
      </c>
      <c r="AE1429" s="80">
        <v>0</v>
      </c>
      <c r="AF1429" s="80">
        <v>0</v>
      </c>
      <c r="AG1429" s="80"/>
      <c r="AH1429" s="80">
        <v>0</v>
      </c>
      <c r="AI1429" s="80">
        <v>0</v>
      </c>
      <c r="AJ1429" s="80">
        <v>0</v>
      </c>
      <c r="AK1429" s="80">
        <v>0</v>
      </c>
      <c r="AL1429" s="80">
        <v>0</v>
      </c>
      <c r="AM1429" s="80">
        <v>0</v>
      </c>
      <c r="AN1429" s="41" t="s">
        <v>5558</v>
      </c>
      <c r="AO1429" s="41"/>
      <c r="AP1429" s="40" t="str" cm="1">
        <f t="array" ref="AP1429">IFERROR(_xlfn.IFS(
AR1429="MPR ISSUE","PDH",
AR1429="BSS Hardware Issue","BSS",
AR1429="Sites strategiques, MLL, Pylone, etc.","ENVTECH",
AR1429="AKTIVCO DEFAUT GE &amp; POWER Cabinet","AKTIVCO",
AR1429="AKTIVCO Coupure ENEO &amp; Baisse de tension","AKTIVCO GRID ONLY",
AR1429="Coupure ENEO &amp; Baisse de tension","IHS GRID ONLY",
AR1429="Defaut GE &amp; POWER Cabinet","IHS",
AR1429="Sharing","Partners",
AR1429="Sites strategiques &amp; DataCenter","SST &amp; DC",
AR1429="Exclu","Exclu",
AR1429="SAT","SAT",
AR1429="SPARE-ISSUE","SPARE-ISSUE",
AR1429="Fiber CAmtel","TRANS_FO_CAMTEL",
AR1429="Fiber AOF","Fiber AOF",
AR1429="Projet OCM (HUAWEI)","TRAVAUX-HUAWEI",
AR1429="Projet OCM (NOKIA)","TRAVAUX-NOKIA",
AR1429="ACCESS-ISSUE","ACCESS-ISSUE",
AR1429="Projet OCM (ZTE, NOKIA, autres projets)","TRAVAUX OCM",
AR1429="No root CAuse","No root cause",
AR1429="ODU HS","PDH",
AR1429="IP &amp; VLAN","PDH",
AR1429="Warehouse HUAWEI","SPARE-ISSUE",
AR1429="SPARE-HS","SPARE-ISSUE",
AR1429="Power Telco","BSS",AR1429="no impacts","no impacts"
),"")</f>
        <v>No root cause</v>
      </c>
      <c r="AQ1429" s="40" t="str" cm="1">
        <f t="array" ref="AQ1429">IFERROR(_xlfn.IFS(
AR1429="MPR ISSUE","TX ISSUE",
AR1429="BSS Hardware Issue","RAN ISSUE",
AR1429="Sites strategiques, MLL, Pylone, etc.","ENVTECH",
AR1429="AKTIVCO DEFAUT GE &amp; POWER Cabinet","POWER ISSUE",
AR1429="AKTIVCO Coupure ENEO &amp; Baisse de tension","POWER ISSUE",
AR1429="Coupure ENEO &amp; Baisse de tension","POWER ISSUE",
AR1429="Defaut GE &amp; POWER Cabinet","POWER ISSUE",
AR1429="Sharing","POWER ISSUE",
AR1429="Sites strategiques &amp; DataCenter","POWER ISSUE",
AR1429="Exclu","Exclu",
AR1429="SAT","TX ISSUE",
AR1429="SPARE-ISSUE","SPARE-ISSUE",
AR1429="Fiber CAmtel","TX ISSUE",
AR1429="Fiber AOF","TX ISSUE",
AR1429="Projet OCM (HUAWEI)","TRAVAUX-HUAWEI",
AR1429="Projet OCM (NOKIA)","TRAVAUX -NOKIA",
AR1429="ACCESS-ISSUE","ACCESS-ISSUE",
AR1429="Projet OCM (ZTE, NOKIA, autres projets)","TRAVAUX OCM",
AR1429="No root CAuse","No root cause",
AR1429="ODU HS","TX ISSUE",
AR1429="IP &amp; VLAN","TX ISSUE",
AR1429="Warehouse HUAWEI","SPARE-ISSUE",
AR1429="SPARE-HS","SPARE-ISSUE",
AR1429="Power Telco","RAN ISSUE",AR1429="no impacts","no impacts"
),"")</f>
        <v>No root cause</v>
      </c>
      <c r="AR1429" s="59" t="s">
        <v>5343</v>
      </c>
      <c r="AS1429" s="40" t="str" cm="1">
        <f t="array" ref="AS1429">IFERROR(_xlfn.IFS(
AR1429="MPR ISSUE","ACTIVE",
AR1429="BSS Hardware Issue","ACTIVE",
AR1429="Sites strategiques, MLL, Pylone, etc.","PASSIVE",
AR1429="AKTIVCO DEFAUT GE &amp; POWER Cabinet","PASSIVE",
AR1429="AKTIVCO Coupure ENEO &amp; Baisse de tension","PASSIVE",
AR1429="Coupure ENEO &amp; Baisse de tension","PASSIVE",
AR1429="Defaut GE &amp; POWER Cabinet","PASSIVE",
AR1429="Sharing","PASSIVE",
AR1429="Sites strategiques &amp; DataCenter","PASSIVE",
AR1429="Exclu","Exclu",
AR1429="SAT","ACTIVE",
AR1429="SPARE-ISSUE","SPARE-ISSUE",
AR1429="Fiber CAmtel","ACTIVE",
AR1429="Fiber AOF","ACTIVE",
AR1429="Projet OCM (HUAWEI)","PLANNED WORKS",
AR1429="Projet OCM (NOKIA)","PLANNED WORKS",
AR1429="ACCESS-ISSUE","ACCESS-ISSUE",
AR1429="Projet OCM (ZTE, NOKIA, autres projets)","PLANNED WORKS",
AR1429="No root CAuse","No root cause",
AR1429="ODU HS","ACTIVE",
AR1429="IP &amp; VLAN","ACTIVE",
AR1429="Warehouse HUAWEI","SPARE-ISSUE",
AR1429="SPARE-HS","SPARE-ISSUE",
AR1429="Power Telco","ACTIVE", AR1429="no impacts","no impacts"
),"")</f>
        <v>No root cause</v>
      </c>
      <c r="AT1429" s="99" t="s">
        <v>5661</v>
      </c>
      <c r="AU1429" s="99" t="s">
        <v>4508</v>
      </c>
      <c r="AW1429" s="17"/>
      <c r="AX1429" s="17" t="s">
        <v>5536</v>
      </c>
      <c r="AY1429" s="17"/>
      <c r="AZ1429" s="17" t="s">
        <v>5536</v>
      </c>
      <c r="BA1429" s="7"/>
      <c r="BC1429" s="18"/>
      <c r="BD1429" s="18"/>
      <c r="BE1429" s="18"/>
      <c r="BF1429" s="18"/>
      <c r="BG1429" s="18"/>
      <c r="BH1429" s="18"/>
      <c r="BI1429" s="18"/>
      <c r="BJ1429" s="18"/>
      <c r="BK1429" s="18"/>
      <c r="BM1429" s="18"/>
      <c r="BN1429" s="18"/>
      <c r="BO1429" s="18"/>
      <c r="BP1429" s="9" t="s">
        <v>5661</v>
      </c>
      <c r="BQ1429" s="14"/>
      <c r="BR1429" s="102" t="s">
        <v>5536</v>
      </c>
      <c r="BS1429" s="14"/>
      <c r="BT1429" s="14"/>
      <c r="BU1429" s="9"/>
      <c r="BV1429" s="9"/>
      <c r="BW1429" s="9"/>
    </row>
    <row r="1430" spans="1:75" x14ac:dyDescent="0.35">
      <c r="A1430" s="1" t="s">
        <v>5140</v>
      </c>
      <c r="B1430" s="8" t="s">
        <v>5141</v>
      </c>
      <c r="C1430" s="3" t="s">
        <v>102</v>
      </c>
      <c r="D1430" s="1" t="s">
        <v>11</v>
      </c>
      <c r="E1430" s="1" t="s">
        <v>12</v>
      </c>
      <c r="F1430" s="3" t="s">
        <v>102</v>
      </c>
      <c r="G1430" s="1" t="s">
        <v>5142</v>
      </c>
      <c r="H1430" s="28" t="s">
        <v>5601</v>
      </c>
      <c r="I1430" s="27">
        <v>0</v>
      </c>
      <c r="J1430" s="27">
        <v>0</v>
      </c>
      <c r="K1430" s="27">
        <v>0</v>
      </c>
      <c r="L1430" s="27">
        <v>0</v>
      </c>
      <c r="M1430" s="27">
        <v>0</v>
      </c>
      <c r="N1430" s="27">
        <v>0</v>
      </c>
      <c r="O1430" s="27">
        <v>0</v>
      </c>
      <c r="P1430" s="27">
        <v>0</v>
      </c>
      <c r="Q1430" s="27">
        <v>0</v>
      </c>
      <c r="R1430" s="27">
        <v>0</v>
      </c>
      <c r="S1430" s="80">
        <v>0</v>
      </c>
      <c r="T1430" s="80">
        <v>0</v>
      </c>
      <c r="U1430" s="80">
        <v>0</v>
      </c>
      <c r="V1430" s="80">
        <v>0</v>
      </c>
      <c r="W1430" s="80">
        <v>5.2256779469970005E-3</v>
      </c>
      <c r="X1430" s="80">
        <v>0</v>
      </c>
      <c r="Y1430" s="80">
        <v>3.5670156634791817E-4</v>
      </c>
      <c r="Z1430" s="80">
        <v>0</v>
      </c>
      <c r="AA1430" s="80">
        <v>0</v>
      </c>
      <c r="AB1430" s="80">
        <v>0</v>
      </c>
      <c r="AC1430" s="80">
        <v>0</v>
      </c>
      <c r="AD1430" s="80">
        <v>0</v>
      </c>
      <c r="AE1430" s="80">
        <v>0</v>
      </c>
      <c r="AF1430" s="80">
        <v>0</v>
      </c>
      <c r="AG1430" s="80"/>
      <c r="AH1430" s="80">
        <v>0</v>
      </c>
      <c r="AI1430" s="80">
        <v>0</v>
      </c>
      <c r="AJ1430" s="80">
        <v>0</v>
      </c>
      <c r="AK1430" s="80">
        <v>0</v>
      </c>
      <c r="AL1430" s="80">
        <v>0</v>
      </c>
      <c r="AM1430" s="80">
        <v>0</v>
      </c>
      <c r="AN1430" s="41" t="s">
        <v>5558</v>
      </c>
      <c r="AO1430" s="41"/>
      <c r="AP1430" s="40" t="str" cm="1">
        <f t="array" ref="AP1430">IFERROR(_xlfn.IFS(
AR1430="MPR ISSUE","PDH",
AR1430="BSS Hardware Issue","BSS",
AR1430="Sites strategiques, MLL, Pylone, etc.","ENVTECH",
AR1430="AKTIVCO DEFAUT GE &amp; POWER Cabinet","AKTIVCO",
AR1430="AKTIVCO Coupure ENEO &amp; Baisse de tension","AKTIVCO GRID ONLY",
AR1430="Coupure ENEO &amp; Baisse de tension","IHS GRID ONLY",
AR1430="Defaut GE &amp; POWER Cabinet","IHS",
AR1430="Sharing","Partners",
AR1430="Sites strategiques &amp; DataCenter","SST &amp; DC",
AR1430="Exclu","Exclu",
AR1430="SAT","SAT",
AR1430="SPARE-ISSUE","SPARE-ISSUE",
AR1430="Fiber CAmtel","TRANS_FO_CAMTEL",
AR1430="Fiber AOF","Fiber AOF",
AR1430="Projet OCM (HUAWEI)","TRAVAUX-HUAWEI",
AR1430="Projet OCM (NOKIA)","TRAVAUX-NOKIA",
AR1430="ACCESS-ISSUE","ACCESS-ISSUE",
AR1430="Projet OCM (ZTE, NOKIA, autres projets)","TRAVAUX OCM",
AR1430="No root CAuse","No root cause",
AR1430="ODU HS","PDH",
AR1430="IP &amp; VLAN","PDH",
AR1430="Warehouse HUAWEI","SPARE-ISSUE",
AR1430="SPARE-HS","SPARE-ISSUE",
AR1430="Power Telco","BSS",AR1430="no impacts","no impacts"
),"")</f>
        <v>No root cause</v>
      </c>
      <c r="AQ1430" s="40" t="str" cm="1">
        <f t="array" ref="AQ1430">IFERROR(_xlfn.IFS(
AR1430="MPR ISSUE","TX ISSUE",
AR1430="BSS Hardware Issue","RAN ISSUE",
AR1430="Sites strategiques, MLL, Pylone, etc.","ENVTECH",
AR1430="AKTIVCO DEFAUT GE &amp; POWER Cabinet","POWER ISSUE",
AR1430="AKTIVCO Coupure ENEO &amp; Baisse de tension","POWER ISSUE",
AR1430="Coupure ENEO &amp; Baisse de tension","POWER ISSUE",
AR1430="Defaut GE &amp; POWER Cabinet","POWER ISSUE",
AR1430="Sharing","POWER ISSUE",
AR1430="Sites strategiques &amp; DataCenter","POWER ISSUE",
AR1430="Exclu","Exclu",
AR1430="SAT","TX ISSUE",
AR1430="SPARE-ISSUE","SPARE-ISSUE",
AR1430="Fiber CAmtel","TX ISSUE",
AR1430="Fiber AOF","TX ISSUE",
AR1430="Projet OCM (HUAWEI)","TRAVAUX-HUAWEI",
AR1430="Projet OCM (NOKIA)","TRAVAUX -NOKIA",
AR1430="ACCESS-ISSUE","ACCESS-ISSUE",
AR1430="Projet OCM (ZTE, NOKIA, autres projets)","TRAVAUX OCM",
AR1430="No root CAuse","No root cause",
AR1430="ODU HS","TX ISSUE",
AR1430="IP &amp; VLAN","TX ISSUE",
AR1430="Warehouse HUAWEI","SPARE-ISSUE",
AR1430="SPARE-HS","SPARE-ISSUE",
AR1430="Power Telco","RAN ISSUE",AR1430="no impacts","no impacts"
),"")</f>
        <v>No root cause</v>
      </c>
      <c r="AR1430" s="59" t="s">
        <v>5343</v>
      </c>
      <c r="AS1430" s="40" t="str" cm="1">
        <f t="array" ref="AS1430">IFERROR(_xlfn.IFS(
AR1430="MPR ISSUE","ACTIVE",
AR1430="BSS Hardware Issue","ACTIVE",
AR1430="Sites strategiques, MLL, Pylone, etc.","PASSIVE",
AR1430="AKTIVCO DEFAUT GE &amp; POWER Cabinet","PASSIVE",
AR1430="AKTIVCO Coupure ENEO &amp; Baisse de tension","PASSIVE",
AR1430="Coupure ENEO &amp; Baisse de tension","PASSIVE",
AR1430="Defaut GE &amp; POWER Cabinet","PASSIVE",
AR1430="Sharing","PASSIVE",
AR1430="Sites strategiques &amp; DataCenter","PASSIVE",
AR1430="Exclu","Exclu",
AR1430="SAT","ACTIVE",
AR1430="SPARE-ISSUE","SPARE-ISSUE",
AR1430="Fiber CAmtel","ACTIVE",
AR1430="Fiber AOF","ACTIVE",
AR1430="Projet OCM (HUAWEI)","PLANNED WORKS",
AR1430="Projet OCM (NOKIA)","PLANNED WORKS",
AR1430="ACCESS-ISSUE","ACCESS-ISSUE",
AR1430="Projet OCM (ZTE, NOKIA, autres projets)","PLANNED WORKS",
AR1430="No root CAuse","No root cause",
AR1430="ODU HS","ACTIVE",
AR1430="IP &amp; VLAN","ACTIVE",
AR1430="Warehouse HUAWEI","SPARE-ISSUE",
AR1430="SPARE-HS","SPARE-ISSUE",
AR1430="Power Telco","ACTIVE", AR1430="no impacts","no impacts"
),"")</f>
        <v>No root cause</v>
      </c>
      <c r="AT1430" s="99" t="s">
        <v>5661</v>
      </c>
      <c r="AU1430" s="99" t="s">
        <v>5141</v>
      </c>
      <c r="AW1430" s="17"/>
      <c r="AX1430" s="17" t="s">
        <v>5536</v>
      </c>
      <c r="AY1430" s="17"/>
      <c r="AZ1430" s="17" t="s">
        <v>5536</v>
      </c>
      <c r="BA1430" s="7"/>
      <c r="BC1430" s="18"/>
      <c r="BD1430" s="18"/>
      <c r="BE1430" s="18"/>
      <c r="BF1430" s="18"/>
      <c r="BG1430" s="18"/>
      <c r="BH1430" s="18"/>
      <c r="BI1430" s="18"/>
      <c r="BJ1430" s="18"/>
      <c r="BK1430" s="18"/>
      <c r="BM1430" s="18"/>
      <c r="BN1430" s="18"/>
      <c r="BO1430" s="18"/>
      <c r="BP1430" s="9" t="s">
        <v>5661</v>
      </c>
      <c r="BQ1430" s="14"/>
      <c r="BR1430" s="102" t="s">
        <v>5536</v>
      </c>
      <c r="BS1430" s="14"/>
      <c r="BT1430" s="14"/>
      <c r="BU1430" s="9"/>
      <c r="BV1430" s="9"/>
      <c r="BW1430" s="9"/>
    </row>
    <row r="1431" spans="1:75" x14ac:dyDescent="0.35">
      <c r="A1431" s="1" t="s">
        <v>3126</v>
      </c>
      <c r="B1431" s="8" t="s">
        <v>3127</v>
      </c>
      <c r="C1431" s="3" t="s">
        <v>51</v>
      </c>
      <c r="D1431" s="1" t="s">
        <v>11</v>
      </c>
      <c r="E1431" s="1" t="s">
        <v>12</v>
      </c>
      <c r="F1431" s="3" t="s">
        <v>51</v>
      </c>
      <c r="G1431" s="1" t="s">
        <v>3128</v>
      </c>
      <c r="H1431" s="28" t="s">
        <v>5601</v>
      </c>
      <c r="I1431" s="27">
        <v>0</v>
      </c>
      <c r="J1431" s="27">
        <v>0</v>
      </c>
      <c r="K1431" s="27">
        <v>0</v>
      </c>
      <c r="L1431" s="27">
        <v>0</v>
      </c>
      <c r="M1431" s="27">
        <v>0</v>
      </c>
      <c r="N1431" s="27">
        <v>0</v>
      </c>
      <c r="O1431" s="27">
        <v>0</v>
      </c>
      <c r="P1431" s="27">
        <v>0</v>
      </c>
      <c r="Q1431" s="27">
        <v>0</v>
      </c>
      <c r="R1431" s="27">
        <v>0</v>
      </c>
      <c r="S1431" s="80">
        <v>0</v>
      </c>
      <c r="T1431" s="80">
        <v>0</v>
      </c>
      <c r="U1431" s="80">
        <v>0</v>
      </c>
      <c r="V1431" s="80">
        <v>8.0257852428281581E-4</v>
      </c>
      <c r="W1431" s="80">
        <v>0</v>
      </c>
      <c r="X1431" s="80">
        <v>0</v>
      </c>
      <c r="Y1431" s="80">
        <v>3.5670156634791817E-4</v>
      </c>
      <c r="Z1431" s="80">
        <v>0</v>
      </c>
      <c r="AA1431" s="80">
        <v>0</v>
      </c>
      <c r="AB1431" s="80">
        <v>0</v>
      </c>
      <c r="AC1431" s="80">
        <v>0</v>
      </c>
      <c r="AD1431" s="80">
        <v>0</v>
      </c>
      <c r="AE1431" s="80">
        <v>0</v>
      </c>
      <c r="AF1431" s="80">
        <v>0</v>
      </c>
      <c r="AG1431" s="80"/>
      <c r="AH1431" s="80">
        <v>0</v>
      </c>
      <c r="AI1431" s="80">
        <v>0</v>
      </c>
      <c r="AJ1431" s="80">
        <v>0</v>
      </c>
      <c r="AK1431" s="80">
        <v>0</v>
      </c>
      <c r="AL1431" s="80">
        <v>0</v>
      </c>
      <c r="AM1431" s="80">
        <v>0</v>
      </c>
      <c r="AN1431" s="41" t="s">
        <v>5591</v>
      </c>
      <c r="AO1431" s="41"/>
      <c r="AP1431" s="40" t="str" cm="1">
        <f t="array" ref="AP1431">IFERROR(_xlfn.IFS(
AR1431="MPR ISSUE","PDH",
AR1431="BSS Hardware Issue","BSS",
AR1431="Sites strategiques, MLL, Pylone, etc.","ENVTECH",
AR1431="AKTIVCO DEFAUT GE &amp; POWER Cabinet","AKTIVCO",
AR1431="AKTIVCO Coupure ENEO &amp; Baisse de tension","AKTIVCO GRID ONLY",
AR1431="Coupure ENEO &amp; Baisse de tension","IHS GRID ONLY",
AR1431="Defaut GE &amp; POWER Cabinet","IHS",
AR1431="Sharing","Partners",
AR1431="Sites strategiques &amp; DataCenter","SST &amp; DC",
AR1431="Exclu","Exclu",
AR1431="SAT","SAT",
AR1431="SPARE-ISSUE","SPARE-ISSUE",
AR1431="Fiber CAmtel","TRANS_FO_CAMTEL",
AR1431="Fiber AOF","Fiber AOF",
AR1431="Projet OCM (HUAWEI)","TRAVAUX-HUAWEI",
AR1431="Projet OCM (NOKIA)","TRAVAUX-NOKIA",
AR1431="ACCESS-ISSUE","ACCESS-ISSUE",
AR1431="Projet OCM (ZTE, NOKIA, autres projets)","TRAVAUX OCM",
AR1431="No root CAuse","No root cause",
AR1431="ODU HS","PDH",
AR1431="IP &amp; VLAN","PDH",
AR1431="Warehouse HUAWEI","SPARE-ISSUE",
AR1431="SPARE-HS","SPARE-ISSUE",
AR1431="Power Telco","BSS",AR1431="no impacts","no impacts"
),"")</f>
        <v>No root cause</v>
      </c>
      <c r="AQ1431" s="40" t="str" cm="1">
        <f t="array" ref="AQ1431">IFERROR(_xlfn.IFS(
AR1431="MPR ISSUE","TX ISSUE",
AR1431="BSS Hardware Issue","RAN ISSUE",
AR1431="Sites strategiques, MLL, Pylone, etc.","ENVTECH",
AR1431="AKTIVCO DEFAUT GE &amp; POWER Cabinet","POWER ISSUE",
AR1431="AKTIVCO Coupure ENEO &amp; Baisse de tension","POWER ISSUE",
AR1431="Coupure ENEO &amp; Baisse de tension","POWER ISSUE",
AR1431="Defaut GE &amp; POWER Cabinet","POWER ISSUE",
AR1431="Sharing","POWER ISSUE",
AR1431="Sites strategiques &amp; DataCenter","POWER ISSUE",
AR1431="Exclu","Exclu",
AR1431="SAT","TX ISSUE",
AR1431="SPARE-ISSUE","SPARE-ISSUE",
AR1431="Fiber CAmtel","TX ISSUE",
AR1431="Fiber AOF","TX ISSUE",
AR1431="Projet OCM (HUAWEI)","TRAVAUX-HUAWEI",
AR1431="Projet OCM (NOKIA)","TRAVAUX -NOKIA",
AR1431="ACCESS-ISSUE","ACCESS-ISSUE",
AR1431="Projet OCM (ZTE, NOKIA, autres projets)","TRAVAUX OCM",
AR1431="No root CAuse","No root cause",
AR1431="ODU HS","TX ISSUE",
AR1431="IP &amp; VLAN","TX ISSUE",
AR1431="Warehouse HUAWEI","SPARE-ISSUE",
AR1431="SPARE-HS","SPARE-ISSUE",
AR1431="Power Telco","RAN ISSUE",AR1431="no impacts","no impacts"
),"")</f>
        <v>No root cause</v>
      </c>
      <c r="AR1431" s="59" t="s">
        <v>5343</v>
      </c>
      <c r="AS1431" s="40" t="str" cm="1">
        <f t="array" ref="AS1431">IFERROR(_xlfn.IFS(
AR1431="MPR ISSUE","ACTIVE",
AR1431="BSS Hardware Issue","ACTIVE",
AR1431="Sites strategiques, MLL, Pylone, etc.","PASSIVE",
AR1431="AKTIVCO DEFAUT GE &amp; POWER Cabinet","PASSIVE",
AR1431="AKTIVCO Coupure ENEO &amp; Baisse de tension","PASSIVE",
AR1431="Coupure ENEO &amp; Baisse de tension","PASSIVE",
AR1431="Defaut GE &amp; POWER Cabinet","PASSIVE",
AR1431="Sharing","PASSIVE",
AR1431="Sites strategiques &amp; DataCenter","PASSIVE",
AR1431="Exclu","Exclu",
AR1431="SAT","ACTIVE",
AR1431="SPARE-ISSUE","SPARE-ISSUE",
AR1431="Fiber CAmtel","ACTIVE",
AR1431="Fiber AOF","ACTIVE",
AR1431="Projet OCM (HUAWEI)","PLANNED WORKS",
AR1431="Projet OCM (NOKIA)","PLANNED WORKS",
AR1431="ACCESS-ISSUE","ACCESS-ISSUE",
AR1431="Projet OCM (ZTE, NOKIA, autres projets)","PLANNED WORKS",
AR1431="No root CAuse","No root cause",
AR1431="ODU HS","ACTIVE",
AR1431="IP &amp; VLAN","ACTIVE",
AR1431="Warehouse HUAWEI","SPARE-ISSUE",
AR1431="SPARE-HS","SPARE-ISSUE",
AR1431="Power Telco","ACTIVE", AR1431="no impacts","no impacts"
),"")</f>
        <v>No root cause</v>
      </c>
      <c r="AT1431" s="99" t="s">
        <v>5661</v>
      </c>
      <c r="AU1431" s="99" t="s">
        <v>3127</v>
      </c>
      <c r="AW1431" s="17"/>
      <c r="AX1431" s="17" t="s">
        <v>5536</v>
      </c>
      <c r="AY1431" s="17"/>
      <c r="AZ1431" s="17" t="s">
        <v>5536</v>
      </c>
      <c r="BA1431" s="7"/>
      <c r="BC1431" s="18"/>
      <c r="BD1431" s="18"/>
      <c r="BE1431" s="18"/>
      <c r="BF1431" s="18"/>
      <c r="BG1431" s="18"/>
      <c r="BH1431" s="18"/>
      <c r="BI1431" s="18"/>
      <c r="BJ1431" s="18"/>
      <c r="BK1431" s="18"/>
      <c r="BM1431" s="18"/>
      <c r="BN1431" s="18"/>
      <c r="BO1431" s="18"/>
      <c r="BP1431" s="9" t="s">
        <v>5661</v>
      </c>
      <c r="BQ1431" s="14"/>
      <c r="BR1431" s="102" t="s">
        <v>5536</v>
      </c>
      <c r="BS1431" s="14"/>
      <c r="BT1431" s="14"/>
      <c r="BU1431" s="9"/>
      <c r="BV1431" s="9"/>
      <c r="BW1431" s="9"/>
    </row>
    <row r="1432" spans="1:75" x14ac:dyDescent="0.35">
      <c r="A1432" s="1" t="s">
        <v>3427</v>
      </c>
      <c r="B1432" s="8" t="s">
        <v>3428</v>
      </c>
      <c r="C1432" s="3" t="s">
        <v>51</v>
      </c>
      <c r="D1432" s="1" t="s">
        <v>11</v>
      </c>
      <c r="E1432" s="1" t="s">
        <v>12</v>
      </c>
      <c r="F1432" s="3" t="s">
        <v>51</v>
      </c>
      <c r="G1432" s="1" t="s">
        <v>3429</v>
      </c>
      <c r="H1432" s="28" t="s">
        <v>5601</v>
      </c>
      <c r="I1432" s="27">
        <v>0</v>
      </c>
      <c r="J1432" s="27">
        <v>0</v>
      </c>
      <c r="K1432" s="27">
        <v>0</v>
      </c>
      <c r="L1432" s="27">
        <v>0</v>
      </c>
      <c r="M1432" s="27">
        <v>0</v>
      </c>
      <c r="N1432" s="27">
        <v>0</v>
      </c>
      <c r="O1432" s="27">
        <v>0</v>
      </c>
      <c r="P1432" s="27">
        <v>0</v>
      </c>
      <c r="Q1432" s="27">
        <v>0</v>
      </c>
      <c r="R1432" s="27">
        <v>0</v>
      </c>
      <c r="S1432" s="80">
        <v>0</v>
      </c>
      <c r="T1432" s="80">
        <v>0</v>
      </c>
      <c r="U1432" s="80">
        <v>0</v>
      </c>
      <c r="V1432" s="80">
        <v>2.4737967029360819</v>
      </c>
      <c r="W1432" s="80">
        <v>7.8545684909811592E-2</v>
      </c>
      <c r="X1432" s="80">
        <v>2.675261747609386E-4</v>
      </c>
      <c r="Y1432" s="80">
        <v>2.675261747609386E-4</v>
      </c>
      <c r="Z1432" s="80">
        <v>0</v>
      </c>
      <c r="AA1432" s="80">
        <v>0</v>
      </c>
      <c r="AB1432" s="80">
        <v>0</v>
      </c>
      <c r="AC1432" s="80">
        <v>0</v>
      </c>
      <c r="AD1432" s="80">
        <v>0</v>
      </c>
      <c r="AE1432" s="80">
        <v>0</v>
      </c>
      <c r="AF1432" s="80">
        <v>0</v>
      </c>
      <c r="AG1432" s="80"/>
      <c r="AH1432" s="80">
        <v>0</v>
      </c>
      <c r="AI1432" s="80">
        <v>0</v>
      </c>
      <c r="AJ1432" s="80">
        <v>0</v>
      </c>
      <c r="AK1432" s="80">
        <v>0</v>
      </c>
      <c r="AL1432" s="80">
        <v>0</v>
      </c>
      <c r="AM1432" s="80">
        <v>0</v>
      </c>
      <c r="AN1432" s="41" t="s">
        <v>5591</v>
      </c>
      <c r="AO1432" s="41"/>
      <c r="AP1432" s="40" t="str" cm="1">
        <f t="array" ref="AP1432">IFERROR(_xlfn.IFS(
AR1432="MPR ISSUE","PDH",
AR1432="BSS Hardware Issue","BSS",
AR1432="Sites strategiques, MLL, Pylone, etc.","ENVTECH",
AR1432="AKTIVCO DEFAUT GE &amp; POWER Cabinet","AKTIVCO",
AR1432="AKTIVCO Coupure ENEO &amp; Baisse de tension","AKTIVCO GRID ONLY",
AR1432="Coupure ENEO &amp; Baisse de tension","IHS GRID ONLY",
AR1432="Defaut GE &amp; POWER Cabinet","IHS",
AR1432="Sharing","Partners",
AR1432="Sites strategiques &amp; DataCenter","SST &amp; DC",
AR1432="Exclu","Exclu",
AR1432="SAT","SAT",
AR1432="SPARE-ISSUE","SPARE-ISSUE",
AR1432="Fiber CAmtel","TRANS_FO_CAMTEL",
AR1432="Fiber AOF","Fiber AOF",
AR1432="Projet OCM (HUAWEI)","TRAVAUX-HUAWEI",
AR1432="Projet OCM (NOKIA)","TRAVAUX-NOKIA",
AR1432="ACCESS-ISSUE","ACCESS-ISSUE",
AR1432="Projet OCM (ZTE, NOKIA, autres projets)","TRAVAUX OCM",
AR1432="No root CAuse","No root cause",
AR1432="ODU HS","PDH",
AR1432="IP &amp; VLAN","PDH",
AR1432="Warehouse HUAWEI","SPARE-ISSUE",
AR1432="SPARE-HS","SPARE-ISSUE",
AR1432="Power Telco","BSS",AR1432="no impacts","no impacts"
),"")</f>
        <v>No root cause</v>
      </c>
      <c r="AQ1432" s="40" t="str" cm="1">
        <f t="array" ref="AQ1432">IFERROR(_xlfn.IFS(
AR1432="MPR ISSUE","TX ISSUE",
AR1432="BSS Hardware Issue","RAN ISSUE",
AR1432="Sites strategiques, MLL, Pylone, etc.","ENVTECH",
AR1432="AKTIVCO DEFAUT GE &amp; POWER Cabinet","POWER ISSUE",
AR1432="AKTIVCO Coupure ENEO &amp; Baisse de tension","POWER ISSUE",
AR1432="Coupure ENEO &amp; Baisse de tension","POWER ISSUE",
AR1432="Defaut GE &amp; POWER Cabinet","POWER ISSUE",
AR1432="Sharing","POWER ISSUE",
AR1432="Sites strategiques &amp; DataCenter","POWER ISSUE",
AR1432="Exclu","Exclu",
AR1432="SAT","TX ISSUE",
AR1432="SPARE-ISSUE","SPARE-ISSUE",
AR1432="Fiber CAmtel","TX ISSUE",
AR1432="Fiber AOF","TX ISSUE",
AR1432="Projet OCM (HUAWEI)","TRAVAUX-HUAWEI",
AR1432="Projet OCM (NOKIA)","TRAVAUX -NOKIA",
AR1432="ACCESS-ISSUE","ACCESS-ISSUE",
AR1432="Projet OCM (ZTE, NOKIA, autres projets)","TRAVAUX OCM",
AR1432="No root CAuse","No root cause",
AR1432="ODU HS","TX ISSUE",
AR1432="IP &amp; VLAN","TX ISSUE",
AR1432="Warehouse HUAWEI","SPARE-ISSUE",
AR1432="SPARE-HS","SPARE-ISSUE",
AR1432="Power Telco","RAN ISSUE",AR1432="no impacts","no impacts"
),"")</f>
        <v>No root cause</v>
      </c>
      <c r="AR1432" s="59" t="s">
        <v>5343</v>
      </c>
      <c r="AS1432" s="40" t="str" cm="1">
        <f t="array" ref="AS1432">IFERROR(_xlfn.IFS(
AR1432="MPR ISSUE","ACTIVE",
AR1432="BSS Hardware Issue","ACTIVE",
AR1432="Sites strategiques, MLL, Pylone, etc.","PASSIVE",
AR1432="AKTIVCO DEFAUT GE &amp; POWER Cabinet","PASSIVE",
AR1432="AKTIVCO Coupure ENEO &amp; Baisse de tension","PASSIVE",
AR1432="Coupure ENEO &amp; Baisse de tension","PASSIVE",
AR1432="Defaut GE &amp; POWER Cabinet","PASSIVE",
AR1432="Sharing","PASSIVE",
AR1432="Sites strategiques &amp; DataCenter","PASSIVE",
AR1432="Exclu","Exclu",
AR1432="SAT","ACTIVE",
AR1432="SPARE-ISSUE","SPARE-ISSUE",
AR1432="Fiber CAmtel","ACTIVE",
AR1432="Fiber AOF","ACTIVE",
AR1432="Projet OCM (HUAWEI)","PLANNED WORKS",
AR1432="Projet OCM (NOKIA)","PLANNED WORKS",
AR1432="ACCESS-ISSUE","ACCESS-ISSUE",
AR1432="Projet OCM (ZTE, NOKIA, autres projets)","PLANNED WORKS",
AR1432="No root CAuse","No root cause",
AR1432="ODU HS","ACTIVE",
AR1432="IP &amp; VLAN","ACTIVE",
AR1432="Warehouse HUAWEI","SPARE-ISSUE",
AR1432="SPARE-HS","SPARE-ISSUE",
AR1432="Power Telco","ACTIVE", AR1432="no impacts","no impacts"
),"")</f>
        <v>No root cause</v>
      </c>
      <c r="AT1432" s="99" t="s">
        <v>5661</v>
      </c>
      <c r="AU1432" s="99" t="s">
        <v>3428</v>
      </c>
      <c r="AW1432" s="17"/>
      <c r="AX1432" s="17" t="s">
        <v>5536</v>
      </c>
      <c r="AY1432" s="17"/>
      <c r="AZ1432" s="17" t="s">
        <v>5536</v>
      </c>
      <c r="BA1432" s="7"/>
      <c r="BC1432" s="18"/>
      <c r="BD1432" s="18"/>
      <c r="BE1432" s="18"/>
      <c r="BF1432" s="18"/>
      <c r="BG1432" s="18"/>
      <c r="BH1432" s="18"/>
      <c r="BI1432" s="18"/>
      <c r="BJ1432" s="18"/>
      <c r="BK1432" s="18"/>
      <c r="BM1432" s="18"/>
      <c r="BN1432" s="18"/>
      <c r="BO1432" s="18"/>
      <c r="BP1432" s="9" t="s">
        <v>5661</v>
      </c>
      <c r="BQ1432" s="14"/>
      <c r="BR1432" s="102" t="s">
        <v>5536</v>
      </c>
      <c r="BS1432" s="14"/>
      <c r="BT1432" s="14"/>
      <c r="BU1432" s="9"/>
      <c r="BV1432" s="9"/>
      <c r="BW1432" s="9"/>
    </row>
    <row r="1433" spans="1:75" x14ac:dyDescent="0.35">
      <c r="A1433" s="1" t="s">
        <v>3378</v>
      </c>
      <c r="B1433" s="8" t="s">
        <v>3379</v>
      </c>
      <c r="C1433" s="3" t="s">
        <v>55</v>
      </c>
      <c r="D1433" s="1" t="s">
        <v>11</v>
      </c>
      <c r="E1433" s="1" t="s">
        <v>237</v>
      </c>
      <c r="F1433" s="3" t="s">
        <v>55</v>
      </c>
      <c r="G1433" s="1" t="s">
        <v>3378</v>
      </c>
      <c r="H1433" s="28" t="s">
        <v>5601</v>
      </c>
      <c r="I1433" s="27">
        <v>0</v>
      </c>
      <c r="J1433" s="27">
        <v>0</v>
      </c>
      <c r="K1433" s="27">
        <v>0</v>
      </c>
      <c r="L1433" s="27">
        <v>0</v>
      </c>
      <c r="M1433" s="27">
        <v>0</v>
      </c>
      <c r="N1433" s="27">
        <v>0</v>
      </c>
      <c r="O1433" s="27">
        <v>0</v>
      </c>
      <c r="P1433" s="27">
        <v>0</v>
      </c>
      <c r="Q1433" s="27">
        <v>0</v>
      </c>
      <c r="R1433" s="27">
        <v>0</v>
      </c>
      <c r="S1433" s="80">
        <v>0</v>
      </c>
      <c r="T1433" s="80">
        <v>0</v>
      </c>
      <c r="U1433" s="80">
        <v>0</v>
      </c>
      <c r="V1433" s="80">
        <v>0.58317139082221126</v>
      </c>
      <c r="W1433" s="80">
        <v>6.7773297606104439E-3</v>
      </c>
      <c r="X1433" s="80">
        <v>1.2484554822177136E-3</v>
      </c>
      <c r="Y1433" s="80">
        <v>1.7835078317395909E-4</v>
      </c>
      <c r="Z1433" s="80">
        <v>0</v>
      </c>
      <c r="AA1433" s="80">
        <v>0</v>
      </c>
      <c r="AB1433" s="80">
        <v>0</v>
      </c>
      <c r="AC1433" s="80">
        <v>0</v>
      </c>
      <c r="AD1433" s="80">
        <v>0</v>
      </c>
      <c r="AE1433" s="80">
        <v>0</v>
      </c>
      <c r="AF1433" s="80">
        <v>0</v>
      </c>
      <c r="AG1433" s="80"/>
      <c r="AH1433" s="80">
        <v>0</v>
      </c>
      <c r="AI1433" s="80">
        <v>0</v>
      </c>
      <c r="AJ1433" s="80">
        <v>0</v>
      </c>
      <c r="AK1433" s="80">
        <v>0</v>
      </c>
      <c r="AL1433" s="80">
        <v>0</v>
      </c>
      <c r="AM1433" s="80">
        <v>0</v>
      </c>
      <c r="AN1433" s="41" t="s">
        <v>5586</v>
      </c>
      <c r="AO1433" s="41" t="s">
        <v>5535</v>
      </c>
      <c r="AP1433" s="40" t="str" cm="1">
        <f t="array" ref="AP1433">IFERROR(_xlfn.IFS(
AR1433="MPR ISSUE","PDH",
AR1433="BSS Hardware Issue","BSS",
AR1433="Sites strategiques, MLL, Pylone, etc.","ENVTECH",
AR1433="AKTIVCO DEFAUT GE &amp; POWER Cabinet","AKTIVCO",
AR1433="AKTIVCO Coupure ENEO &amp; Baisse de tension","AKTIVCO GRID ONLY",
AR1433="Coupure ENEO &amp; Baisse de tension","IHS GRID ONLY",
AR1433="Defaut GE &amp; POWER Cabinet","IHS",
AR1433="Sharing","Partners",
AR1433="Sites strategiques &amp; DataCenter","SST &amp; DC",
AR1433="Exclu","Exclu",
AR1433="SAT","SAT",
AR1433="SPARE-ISSUE","SPARE-ISSUE",
AR1433="Fiber CAmtel","TRANS_FO_CAMTEL",
AR1433="Fiber AOF","Fiber AOF",
AR1433="Projet OCM (HUAWEI)","TRAVAUX-HUAWEI",
AR1433="Projet OCM (NOKIA)","TRAVAUX-NOKIA",
AR1433="ACCESS-ISSUE","ACCESS-ISSUE",
AR1433="Projet OCM (ZTE, NOKIA, autres projets)","TRAVAUX OCM",
AR1433="No root CAuse","No root cause",
AR1433="ODU HS","PDH",
AR1433="IP &amp; VLAN","PDH",
AR1433="Warehouse HUAWEI","SPARE-ISSUE",
AR1433="SPARE-HS","SPARE-ISSUE",
AR1433="Power Telco","BSS",AR1433="no impacts","no impacts"
),"")</f>
        <v>Exclu</v>
      </c>
      <c r="AQ1433" s="40" t="str" cm="1">
        <f t="array" ref="AQ1433">IFERROR(_xlfn.IFS(
AR1433="MPR ISSUE","TX ISSUE",
AR1433="BSS Hardware Issue","RAN ISSUE",
AR1433="Sites strategiques, MLL, Pylone, etc.","ENVTECH",
AR1433="AKTIVCO DEFAUT GE &amp; POWER Cabinet","POWER ISSUE",
AR1433="AKTIVCO Coupure ENEO &amp; Baisse de tension","POWER ISSUE",
AR1433="Coupure ENEO &amp; Baisse de tension","POWER ISSUE",
AR1433="Defaut GE &amp; POWER Cabinet","POWER ISSUE",
AR1433="Sharing","POWER ISSUE",
AR1433="Sites strategiques &amp; DataCenter","POWER ISSUE",
AR1433="Exclu","Exclu",
AR1433="SAT","TX ISSUE",
AR1433="SPARE-ISSUE","SPARE-ISSUE",
AR1433="Fiber CAmtel","TX ISSUE",
AR1433="Fiber AOF","TX ISSUE",
AR1433="Projet OCM (HUAWEI)","TRAVAUX-HUAWEI",
AR1433="Projet OCM (NOKIA)","TRAVAUX -NOKIA",
AR1433="ACCESS-ISSUE","ACCESS-ISSUE",
AR1433="Projet OCM (ZTE, NOKIA, autres projets)","TRAVAUX OCM",
AR1433="No root CAuse","No root cause",
AR1433="ODU HS","TX ISSUE",
AR1433="IP &amp; VLAN","TX ISSUE",
AR1433="Warehouse HUAWEI","SPARE-ISSUE",
AR1433="SPARE-HS","SPARE-ISSUE",
AR1433="Power Telco","RAN ISSUE",AR1433="no impacts","no impacts"
),"")</f>
        <v>Exclu</v>
      </c>
      <c r="AR1433" s="59" t="s">
        <v>5586</v>
      </c>
      <c r="AS1433" s="40" t="str" cm="1">
        <f t="array" ref="AS1433">IFERROR(_xlfn.IFS(
AR1433="MPR ISSUE","ACTIVE",
AR1433="BSS Hardware Issue","ACTIVE",
AR1433="Sites strategiques, MLL, Pylone, etc.","PASSIVE",
AR1433="AKTIVCO DEFAUT GE &amp; POWER Cabinet","PASSIVE",
AR1433="AKTIVCO Coupure ENEO &amp; Baisse de tension","PASSIVE",
AR1433="Coupure ENEO &amp; Baisse de tension","PASSIVE",
AR1433="Defaut GE &amp; POWER Cabinet","PASSIVE",
AR1433="Sharing","PASSIVE",
AR1433="Sites strategiques &amp; DataCenter","PASSIVE",
AR1433="Exclu","Exclu",
AR1433="SAT","ACTIVE",
AR1433="SPARE-ISSUE","SPARE-ISSUE",
AR1433="Fiber CAmtel","ACTIVE",
AR1433="Fiber AOF","ACTIVE",
AR1433="Projet OCM (HUAWEI)","PLANNED WORKS",
AR1433="Projet OCM (NOKIA)","PLANNED WORKS",
AR1433="ACCESS-ISSUE","ACCESS-ISSUE",
AR1433="Projet OCM (ZTE, NOKIA, autres projets)","PLANNED WORKS",
AR1433="No root CAuse","No root cause",
AR1433="ODU HS","ACTIVE",
AR1433="IP &amp; VLAN","ACTIVE",
AR1433="Warehouse HUAWEI","SPARE-ISSUE",
AR1433="SPARE-HS","SPARE-ISSUE",
AR1433="Power Telco","ACTIVE", AR1433="no impacts","no impacts"
),"")</f>
        <v>Exclu</v>
      </c>
      <c r="AT1433" s="99" t="s">
        <v>6518</v>
      </c>
      <c r="AU1433" s="107" t="s">
        <v>3379</v>
      </c>
      <c r="AV1433" s="9" t="s">
        <v>6176</v>
      </c>
      <c r="AW1433" s="17" t="s">
        <v>6163</v>
      </c>
      <c r="AX1433" s="17" t="s">
        <v>5536</v>
      </c>
      <c r="AY1433" s="17"/>
      <c r="AZ1433" s="17" t="s">
        <v>5536</v>
      </c>
      <c r="BA1433" s="7"/>
      <c r="BC1433" s="18"/>
      <c r="BD1433" s="18"/>
      <c r="BE1433" s="18"/>
      <c r="BF1433" s="18"/>
      <c r="BG1433" s="18"/>
      <c r="BH1433" s="18"/>
      <c r="BI1433" s="18"/>
      <c r="BJ1433" s="18"/>
      <c r="BK1433" s="18"/>
      <c r="BL1433" s="9" t="s">
        <v>5947</v>
      </c>
      <c r="BM1433" s="18" t="s">
        <v>5947</v>
      </c>
      <c r="BN1433" s="18" t="s">
        <v>6039</v>
      </c>
      <c r="BO1433" s="18"/>
      <c r="BP1433" s="9" t="s">
        <v>5661</v>
      </c>
      <c r="BQ1433" s="14"/>
      <c r="BR1433" s="102" t="s">
        <v>5536</v>
      </c>
      <c r="BS1433" s="14"/>
      <c r="BT1433" s="14"/>
      <c r="BU1433" s="9"/>
      <c r="BV1433" s="9"/>
      <c r="BW1433" s="9"/>
    </row>
    <row r="1434" spans="1:75" x14ac:dyDescent="0.35">
      <c r="A1434" s="1" t="s">
        <v>4063</v>
      </c>
      <c r="B1434" s="8" t="s">
        <v>4064</v>
      </c>
      <c r="C1434" s="3" t="s">
        <v>102</v>
      </c>
      <c r="D1434" s="1" t="s">
        <v>11</v>
      </c>
      <c r="E1434" s="1" t="s">
        <v>12</v>
      </c>
      <c r="F1434" s="3" t="s">
        <v>102</v>
      </c>
      <c r="G1434" s="1" t="s">
        <v>4063</v>
      </c>
      <c r="H1434" s="28" t="s">
        <v>5601</v>
      </c>
      <c r="I1434" s="27">
        <v>0</v>
      </c>
      <c r="J1434" s="27">
        <v>0</v>
      </c>
      <c r="K1434" s="27">
        <v>0</v>
      </c>
      <c r="L1434" s="27">
        <v>0</v>
      </c>
      <c r="M1434" s="27">
        <v>0</v>
      </c>
      <c r="N1434" s="27">
        <v>0</v>
      </c>
      <c r="O1434" s="27">
        <v>0</v>
      </c>
      <c r="P1434" s="27">
        <v>0</v>
      </c>
      <c r="Q1434" s="27">
        <v>0</v>
      </c>
      <c r="R1434" s="27">
        <v>0</v>
      </c>
      <c r="S1434" s="80">
        <v>0</v>
      </c>
      <c r="T1434" s="80">
        <v>0</v>
      </c>
      <c r="U1434" s="80">
        <v>0</v>
      </c>
      <c r="V1434" s="80">
        <v>1.3316026173334132</v>
      </c>
      <c r="W1434" s="80">
        <v>0</v>
      </c>
      <c r="X1434" s="80">
        <v>0</v>
      </c>
      <c r="Y1434" s="80">
        <v>8.9175391586979543E-5</v>
      </c>
      <c r="Z1434" s="80">
        <v>0</v>
      </c>
      <c r="AA1434" s="80">
        <v>0</v>
      </c>
      <c r="AB1434" s="80">
        <v>0</v>
      </c>
      <c r="AC1434" s="80">
        <v>0</v>
      </c>
      <c r="AD1434" s="80">
        <v>0</v>
      </c>
      <c r="AE1434" s="80">
        <v>0</v>
      </c>
      <c r="AF1434" s="80">
        <v>0</v>
      </c>
      <c r="AG1434" s="80"/>
      <c r="AH1434" s="80">
        <v>0</v>
      </c>
      <c r="AI1434" s="80">
        <v>0</v>
      </c>
      <c r="AJ1434" s="80">
        <v>0</v>
      </c>
      <c r="AK1434" s="80">
        <v>0</v>
      </c>
      <c r="AL1434" s="80">
        <v>0</v>
      </c>
      <c r="AM1434" s="80">
        <v>0</v>
      </c>
      <c r="AN1434" s="41" t="s">
        <v>5558</v>
      </c>
      <c r="AO1434" s="41"/>
      <c r="AP1434" s="40" t="str" cm="1">
        <f t="array" ref="AP1434">IFERROR(_xlfn.IFS(
AR1434="MPR ISSUE","PDH",
AR1434="BSS Hardware Issue","BSS",
AR1434="Sites strategiques, MLL, Pylone, etc.","ENVTECH",
AR1434="AKTIVCO DEFAUT GE &amp; POWER Cabinet","AKTIVCO",
AR1434="AKTIVCO Coupure ENEO &amp; Baisse de tension","AKTIVCO GRID ONLY",
AR1434="Coupure ENEO &amp; Baisse de tension","IHS GRID ONLY",
AR1434="Defaut GE &amp; POWER Cabinet","IHS",
AR1434="Sharing","Partners",
AR1434="Sites strategiques &amp; DataCenter","SST &amp; DC",
AR1434="Exclu","Exclu",
AR1434="SAT","SAT",
AR1434="SPARE-ISSUE","SPARE-ISSUE",
AR1434="Fiber CAmtel","TRANS_FO_CAMTEL",
AR1434="Fiber AOF","Fiber AOF",
AR1434="Projet OCM (HUAWEI)","TRAVAUX-HUAWEI",
AR1434="Projet OCM (NOKIA)","TRAVAUX-NOKIA",
AR1434="ACCESS-ISSUE","ACCESS-ISSUE",
AR1434="Projet OCM (ZTE, NOKIA, autres projets)","TRAVAUX OCM",
AR1434="No root CAuse","No root cause",
AR1434="ODU HS","PDH",
AR1434="IP &amp; VLAN","PDH",
AR1434="Warehouse HUAWEI","SPARE-ISSUE",
AR1434="SPARE-HS","SPARE-ISSUE",
AR1434="Power Telco","BSS",AR1434="no impacts","no impacts"
),"")</f>
        <v>No root cause</v>
      </c>
      <c r="AQ1434" s="40" t="str" cm="1">
        <f t="array" ref="AQ1434">IFERROR(_xlfn.IFS(
AR1434="MPR ISSUE","TX ISSUE",
AR1434="BSS Hardware Issue","RAN ISSUE",
AR1434="Sites strategiques, MLL, Pylone, etc.","ENVTECH",
AR1434="AKTIVCO DEFAUT GE &amp; POWER Cabinet","POWER ISSUE",
AR1434="AKTIVCO Coupure ENEO &amp; Baisse de tension","POWER ISSUE",
AR1434="Coupure ENEO &amp; Baisse de tension","POWER ISSUE",
AR1434="Defaut GE &amp; POWER Cabinet","POWER ISSUE",
AR1434="Sharing","POWER ISSUE",
AR1434="Sites strategiques &amp; DataCenter","POWER ISSUE",
AR1434="Exclu","Exclu",
AR1434="SAT","TX ISSUE",
AR1434="SPARE-ISSUE","SPARE-ISSUE",
AR1434="Fiber CAmtel","TX ISSUE",
AR1434="Fiber AOF","TX ISSUE",
AR1434="Projet OCM (HUAWEI)","TRAVAUX-HUAWEI",
AR1434="Projet OCM (NOKIA)","TRAVAUX -NOKIA",
AR1434="ACCESS-ISSUE","ACCESS-ISSUE",
AR1434="Projet OCM (ZTE, NOKIA, autres projets)","TRAVAUX OCM",
AR1434="No root CAuse","No root cause",
AR1434="ODU HS","TX ISSUE",
AR1434="IP &amp; VLAN","TX ISSUE",
AR1434="Warehouse HUAWEI","SPARE-ISSUE",
AR1434="SPARE-HS","SPARE-ISSUE",
AR1434="Power Telco","RAN ISSUE",AR1434="no impacts","no impacts"
),"")</f>
        <v>No root cause</v>
      </c>
      <c r="AR1434" s="59" t="s">
        <v>5343</v>
      </c>
      <c r="AS1434" s="40" t="str" cm="1">
        <f t="array" ref="AS1434">IFERROR(_xlfn.IFS(
AR1434="MPR ISSUE","ACTIVE",
AR1434="BSS Hardware Issue","ACTIVE",
AR1434="Sites strategiques, MLL, Pylone, etc.","PASSIVE",
AR1434="AKTIVCO DEFAUT GE &amp; POWER Cabinet","PASSIVE",
AR1434="AKTIVCO Coupure ENEO &amp; Baisse de tension","PASSIVE",
AR1434="Coupure ENEO &amp; Baisse de tension","PASSIVE",
AR1434="Defaut GE &amp; POWER Cabinet","PASSIVE",
AR1434="Sharing","PASSIVE",
AR1434="Sites strategiques &amp; DataCenter","PASSIVE",
AR1434="Exclu","Exclu",
AR1434="SAT","ACTIVE",
AR1434="SPARE-ISSUE","SPARE-ISSUE",
AR1434="Fiber CAmtel","ACTIVE",
AR1434="Fiber AOF","ACTIVE",
AR1434="Projet OCM (HUAWEI)","PLANNED WORKS",
AR1434="Projet OCM (NOKIA)","PLANNED WORKS",
AR1434="ACCESS-ISSUE","ACCESS-ISSUE",
AR1434="Projet OCM (ZTE, NOKIA, autres projets)","PLANNED WORKS",
AR1434="No root CAuse","No root cause",
AR1434="ODU HS","ACTIVE",
AR1434="IP &amp; VLAN","ACTIVE",
AR1434="Warehouse HUAWEI","SPARE-ISSUE",
AR1434="SPARE-HS","SPARE-ISSUE",
AR1434="Power Telco","ACTIVE", AR1434="no impacts","no impacts"
),"")</f>
        <v>No root cause</v>
      </c>
      <c r="AT1434" s="99" t="s">
        <v>5661</v>
      </c>
      <c r="AU1434" s="99" t="s">
        <v>4064</v>
      </c>
      <c r="AW1434" s="17"/>
      <c r="AX1434" s="17" t="s">
        <v>5536</v>
      </c>
      <c r="AY1434" s="17"/>
      <c r="AZ1434" s="17" t="s">
        <v>5536</v>
      </c>
      <c r="BA1434" s="7"/>
      <c r="BC1434" s="18"/>
      <c r="BD1434" s="18"/>
      <c r="BE1434" s="18"/>
      <c r="BF1434" s="18"/>
      <c r="BG1434" s="18"/>
      <c r="BH1434" s="18"/>
      <c r="BI1434" s="18"/>
      <c r="BJ1434" s="18"/>
      <c r="BK1434" s="18"/>
      <c r="BM1434" s="18"/>
      <c r="BN1434" s="18"/>
      <c r="BO1434" s="18"/>
      <c r="BP1434" s="9" t="s">
        <v>5661</v>
      </c>
      <c r="BQ1434" s="14"/>
      <c r="BR1434" s="102" t="s">
        <v>5536</v>
      </c>
      <c r="BS1434" s="14"/>
      <c r="BT1434" s="14"/>
      <c r="BU1434" s="9"/>
      <c r="BV1434" s="9"/>
      <c r="BW1434" s="9"/>
    </row>
    <row r="1435" spans="1:75" x14ac:dyDescent="0.35">
      <c r="A1435" s="1" t="s">
        <v>3323</v>
      </c>
      <c r="B1435" s="8" t="s">
        <v>3324</v>
      </c>
      <c r="C1435" s="3" t="s">
        <v>55</v>
      </c>
      <c r="D1435" s="1" t="s">
        <v>11</v>
      </c>
      <c r="E1435" s="1" t="s">
        <v>12</v>
      </c>
      <c r="F1435" s="3" t="s">
        <v>55</v>
      </c>
      <c r="G1435" s="1" t="s">
        <v>3323</v>
      </c>
      <c r="H1435" s="28" t="s">
        <v>5601</v>
      </c>
      <c r="I1435" s="27">
        <v>0</v>
      </c>
      <c r="J1435" s="27">
        <v>0</v>
      </c>
      <c r="K1435" s="27">
        <v>0</v>
      </c>
      <c r="L1435" s="27">
        <v>0</v>
      </c>
      <c r="M1435" s="27">
        <v>0</v>
      </c>
      <c r="N1435" s="27">
        <v>0</v>
      </c>
      <c r="O1435" s="27">
        <v>0</v>
      </c>
      <c r="P1435" s="27">
        <v>0</v>
      </c>
      <c r="Q1435" s="27">
        <v>0</v>
      </c>
      <c r="R1435" s="27">
        <v>0</v>
      </c>
      <c r="S1435" s="80">
        <v>0</v>
      </c>
      <c r="T1435" s="80">
        <v>0</v>
      </c>
      <c r="U1435" s="80">
        <v>0</v>
      </c>
      <c r="V1435" s="80">
        <v>0</v>
      </c>
      <c r="W1435" s="80">
        <v>0</v>
      </c>
      <c r="X1435" s="80">
        <v>0</v>
      </c>
      <c r="Y1435" s="80">
        <v>8.9175391586979543E-5</v>
      </c>
      <c r="Z1435" s="80">
        <v>0</v>
      </c>
      <c r="AA1435" s="80">
        <v>0</v>
      </c>
      <c r="AB1435" s="80">
        <v>0</v>
      </c>
      <c r="AC1435" s="80">
        <v>0</v>
      </c>
      <c r="AD1435" s="80">
        <v>0</v>
      </c>
      <c r="AE1435" s="80">
        <v>0</v>
      </c>
      <c r="AF1435" s="80">
        <v>0</v>
      </c>
      <c r="AG1435" s="80"/>
      <c r="AH1435" s="80">
        <v>0</v>
      </c>
      <c r="AI1435" s="80">
        <v>0</v>
      </c>
      <c r="AJ1435" s="80">
        <v>0</v>
      </c>
      <c r="AK1435" s="80">
        <v>0</v>
      </c>
      <c r="AL1435" s="80">
        <v>0</v>
      </c>
      <c r="AM1435" s="80">
        <v>0</v>
      </c>
      <c r="AN1435" s="41" t="s">
        <v>5591</v>
      </c>
      <c r="AO1435" s="41"/>
      <c r="AP1435" s="40" t="str" cm="1">
        <f t="array" ref="AP1435">IFERROR(_xlfn.IFS(
AR1435="MPR ISSUE","PDH",
AR1435="BSS Hardware Issue","BSS",
AR1435="Sites strategiques, MLL, Pylone, etc.","ENVTECH",
AR1435="AKTIVCO DEFAUT GE &amp; POWER Cabinet","AKTIVCO",
AR1435="AKTIVCO Coupure ENEO &amp; Baisse de tension","AKTIVCO GRID ONLY",
AR1435="Coupure ENEO &amp; Baisse de tension","IHS GRID ONLY",
AR1435="Defaut GE &amp; POWER Cabinet","IHS",
AR1435="Sharing","Partners",
AR1435="Sites strategiques &amp; DataCenter","SST &amp; DC",
AR1435="Exclu","Exclu",
AR1435="SAT","SAT",
AR1435="SPARE-ISSUE","SPARE-ISSUE",
AR1435="Fiber CAmtel","TRANS_FO_CAMTEL",
AR1435="Fiber AOF","Fiber AOF",
AR1435="Projet OCM (HUAWEI)","TRAVAUX-HUAWEI",
AR1435="Projet OCM (NOKIA)","TRAVAUX-NOKIA",
AR1435="ACCESS-ISSUE","ACCESS-ISSUE",
AR1435="Projet OCM (ZTE, NOKIA, autres projets)","TRAVAUX OCM",
AR1435="No root CAuse","No root cause",
AR1435="ODU HS","PDH",
AR1435="IP &amp; VLAN","PDH",
AR1435="Warehouse HUAWEI","SPARE-ISSUE",
AR1435="SPARE-HS","SPARE-ISSUE",
AR1435="Power Telco","BSS",AR1435="no impacts","no impacts"
),"")</f>
        <v>No root cause</v>
      </c>
      <c r="AQ1435" s="40" t="str" cm="1">
        <f t="array" ref="AQ1435">IFERROR(_xlfn.IFS(
AR1435="MPR ISSUE","TX ISSUE",
AR1435="BSS Hardware Issue","RAN ISSUE",
AR1435="Sites strategiques, MLL, Pylone, etc.","ENVTECH",
AR1435="AKTIVCO DEFAUT GE &amp; POWER Cabinet","POWER ISSUE",
AR1435="AKTIVCO Coupure ENEO &amp; Baisse de tension","POWER ISSUE",
AR1435="Coupure ENEO &amp; Baisse de tension","POWER ISSUE",
AR1435="Defaut GE &amp; POWER Cabinet","POWER ISSUE",
AR1435="Sharing","POWER ISSUE",
AR1435="Sites strategiques &amp; DataCenter","POWER ISSUE",
AR1435="Exclu","Exclu",
AR1435="SAT","TX ISSUE",
AR1435="SPARE-ISSUE","SPARE-ISSUE",
AR1435="Fiber CAmtel","TX ISSUE",
AR1435="Fiber AOF","TX ISSUE",
AR1435="Projet OCM (HUAWEI)","TRAVAUX-HUAWEI",
AR1435="Projet OCM (NOKIA)","TRAVAUX -NOKIA",
AR1435="ACCESS-ISSUE","ACCESS-ISSUE",
AR1435="Projet OCM (ZTE, NOKIA, autres projets)","TRAVAUX OCM",
AR1435="No root CAuse","No root cause",
AR1435="ODU HS","TX ISSUE",
AR1435="IP &amp; VLAN","TX ISSUE",
AR1435="Warehouse HUAWEI","SPARE-ISSUE",
AR1435="SPARE-HS","SPARE-ISSUE",
AR1435="Power Telco","RAN ISSUE",AR1435="no impacts","no impacts"
),"")</f>
        <v>No root cause</v>
      </c>
      <c r="AR1435" s="59" t="s">
        <v>5343</v>
      </c>
      <c r="AS1435" s="40" t="str" cm="1">
        <f t="array" ref="AS1435">IFERROR(_xlfn.IFS(
AR1435="MPR ISSUE","ACTIVE",
AR1435="BSS Hardware Issue","ACTIVE",
AR1435="Sites strategiques, MLL, Pylone, etc.","PASSIVE",
AR1435="AKTIVCO DEFAUT GE &amp; POWER Cabinet","PASSIVE",
AR1435="AKTIVCO Coupure ENEO &amp; Baisse de tension","PASSIVE",
AR1435="Coupure ENEO &amp; Baisse de tension","PASSIVE",
AR1435="Defaut GE &amp; POWER Cabinet","PASSIVE",
AR1435="Sharing","PASSIVE",
AR1435="Sites strategiques &amp; DataCenter","PASSIVE",
AR1435="Exclu","Exclu",
AR1435="SAT","ACTIVE",
AR1435="SPARE-ISSUE","SPARE-ISSUE",
AR1435="Fiber CAmtel","ACTIVE",
AR1435="Fiber AOF","ACTIVE",
AR1435="Projet OCM (HUAWEI)","PLANNED WORKS",
AR1435="Projet OCM (NOKIA)","PLANNED WORKS",
AR1435="ACCESS-ISSUE","ACCESS-ISSUE",
AR1435="Projet OCM (ZTE, NOKIA, autres projets)","PLANNED WORKS",
AR1435="No root CAuse","No root cause",
AR1435="ODU HS","ACTIVE",
AR1435="IP &amp; VLAN","ACTIVE",
AR1435="Warehouse HUAWEI","SPARE-ISSUE",
AR1435="SPARE-HS","SPARE-ISSUE",
AR1435="Power Telco","ACTIVE", AR1435="no impacts","no impacts"
),"")</f>
        <v>No root cause</v>
      </c>
      <c r="AT1435" s="99" t="s">
        <v>5661</v>
      </c>
      <c r="AU1435" s="99" t="s">
        <v>3324</v>
      </c>
      <c r="AW1435" s="17"/>
      <c r="AX1435" s="17" t="s">
        <v>5536</v>
      </c>
      <c r="AY1435" s="17"/>
      <c r="AZ1435" s="17" t="s">
        <v>5536</v>
      </c>
      <c r="BA1435" s="7"/>
      <c r="BC1435" s="18"/>
      <c r="BD1435" s="18"/>
      <c r="BE1435" s="18"/>
      <c r="BF1435" s="18"/>
      <c r="BG1435" s="18"/>
      <c r="BH1435" s="18"/>
      <c r="BI1435" s="18"/>
      <c r="BJ1435" s="18"/>
      <c r="BK1435" s="18"/>
      <c r="BM1435" s="18"/>
      <c r="BN1435" s="18"/>
      <c r="BO1435" s="18"/>
      <c r="BP1435" s="9" t="s">
        <v>5661</v>
      </c>
      <c r="BQ1435" s="14"/>
      <c r="BR1435" s="102" t="s">
        <v>5536</v>
      </c>
      <c r="BS1435" s="14"/>
      <c r="BT1435" s="14"/>
      <c r="BU1435" s="9"/>
      <c r="BV1435" s="9"/>
      <c r="BW1435" s="9"/>
    </row>
    <row r="1436" spans="1:75" x14ac:dyDescent="0.35">
      <c r="A1436" s="1" t="s">
        <v>2682</v>
      </c>
      <c r="B1436" s="8" t="s">
        <v>2683</v>
      </c>
      <c r="C1436" s="3" t="s">
        <v>51</v>
      </c>
      <c r="D1436" s="1" t="s">
        <v>11</v>
      </c>
      <c r="E1436" s="1" t="s">
        <v>12</v>
      </c>
      <c r="F1436" s="3" t="s">
        <v>51</v>
      </c>
      <c r="G1436" s="1" t="s">
        <v>52</v>
      </c>
      <c r="H1436" s="28" t="s">
        <v>5589</v>
      </c>
      <c r="I1436" s="27">
        <v>7.8709767630331626</v>
      </c>
      <c r="J1436" s="27">
        <v>4.2383280113459643</v>
      </c>
      <c r="K1436" s="27">
        <v>0</v>
      </c>
      <c r="L1436" s="27">
        <v>0</v>
      </c>
      <c r="M1436" s="27">
        <v>6.8562499821649219</v>
      </c>
      <c r="N1436" s="27">
        <v>0</v>
      </c>
      <c r="O1436" s="27">
        <v>0</v>
      </c>
      <c r="P1436" s="27">
        <v>1.7007173981902388</v>
      </c>
      <c r="Q1436" s="27">
        <v>15.001744270659442</v>
      </c>
      <c r="R1436" s="27">
        <v>0.85759974089198221</v>
      </c>
      <c r="S1436" s="80">
        <v>1.0359148539093066</v>
      </c>
      <c r="T1436" s="80">
        <v>0</v>
      </c>
      <c r="U1436" s="80">
        <v>0</v>
      </c>
      <c r="V1436" s="80">
        <v>0</v>
      </c>
      <c r="W1436" s="80">
        <v>0</v>
      </c>
      <c r="X1436" s="80">
        <v>0</v>
      </c>
      <c r="Y1436" s="80">
        <v>8.9175391586979543E-5</v>
      </c>
      <c r="Z1436" s="80">
        <v>2.2393189282972781</v>
      </c>
      <c r="AA1436" s="80">
        <v>0</v>
      </c>
      <c r="AB1436" s="80">
        <v>0</v>
      </c>
      <c r="AC1436" s="80">
        <v>0</v>
      </c>
      <c r="AD1436" s="80">
        <v>0</v>
      </c>
      <c r="AE1436" s="80">
        <v>0</v>
      </c>
      <c r="AF1436" s="80">
        <v>0</v>
      </c>
      <c r="AG1436" s="80"/>
      <c r="AH1436" s="80">
        <v>0</v>
      </c>
      <c r="AI1436" s="80">
        <v>0</v>
      </c>
      <c r="AJ1436" s="80">
        <v>0</v>
      </c>
      <c r="AK1436" s="80">
        <v>0</v>
      </c>
      <c r="AL1436" s="80">
        <v>0</v>
      </c>
      <c r="AM1436" s="80">
        <v>0</v>
      </c>
      <c r="AN1436" s="41" t="s">
        <v>5558</v>
      </c>
      <c r="AO1436" s="41"/>
      <c r="AP1436" s="40" t="str" cm="1">
        <f t="array" ref="AP1436">IFERROR(_xlfn.IFS(
AR1436="MPR ISSUE","PDH",
AR1436="BSS Hardware Issue","BSS",
AR1436="Sites strategiques, MLL, Pylone, etc.","ENVTECH",
AR1436="AKTIVCO DEFAUT GE &amp; POWER Cabinet","AKTIVCO",
AR1436="AKTIVCO Coupure ENEO &amp; Baisse de tension","AKTIVCO GRID ONLY",
AR1436="Coupure ENEO &amp; Baisse de tension","IHS GRID ONLY",
AR1436="Defaut GE &amp; POWER Cabinet","IHS",
AR1436="Sharing","Partners",
AR1436="Sites strategiques &amp; DataCenter","SST &amp; DC",
AR1436="Exclu","Exclu",
AR1436="SAT","SAT",
AR1436="SPARE-ISSUE","SPARE-ISSUE",
AR1436="Fiber CAmtel","TRANS_FO_CAMTEL",
AR1436="Fiber AOF","Fiber AOF",
AR1436="Projet OCM (HUAWEI)","TRAVAUX-HUAWEI",
AR1436="Projet OCM (NOKIA)","TRAVAUX-NOKIA",
AR1436="ACCESS-ISSUE","ACCESS-ISSUE",
AR1436="Projet OCM (ZTE, NOKIA, autres projets)","TRAVAUX OCM",
AR1436="No root CAuse","No root cause",
AR1436="ODU HS","PDH",
AR1436="IP &amp; VLAN","PDH",
AR1436="Warehouse HUAWEI","SPARE-ISSUE",
AR1436="SPARE-HS","SPARE-ISSUE",
AR1436="Power Telco","BSS",AR1436="no impacts","no impacts"
),"")</f>
        <v>No root cause</v>
      </c>
      <c r="AQ1436" s="40" t="str" cm="1">
        <f t="array" ref="AQ1436">IFERROR(_xlfn.IFS(
AR1436="MPR ISSUE","TX ISSUE",
AR1436="BSS Hardware Issue","RAN ISSUE",
AR1436="Sites strategiques, MLL, Pylone, etc.","ENVTECH",
AR1436="AKTIVCO DEFAUT GE &amp; POWER Cabinet","POWER ISSUE",
AR1436="AKTIVCO Coupure ENEO &amp; Baisse de tension","POWER ISSUE",
AR1436="Coupure ENEO &amp; Baisse de tension","POWER ISSUE",
AR1436="Defaut GE &amp; POWER Cabinet","POWER ISSUE",
AR1436="Sharing","POWER ISSUE",
AR1436="Sites strategiques &amp; DataCenter","POWER ISSUE",
AR1436="Exclu","Exclu",
AR1436="SAT","TX ISSUE",
AR1436="SPARE-ISSUE","SPARE-ISSUE",
AR1436="Fiber CAmtel","TX ISSUE",
AR1436="Fiber AOF","TX ISSUE",
AR1436="Projet OCM (HUAWEI)","TRAVAUX-HUAWEI",
AR1436="Projet OCM (NOKIA)","TRAVAUX -NOKIA",
AR1436="ACCESS-ISSUE","ACCESS-ISSUE",
AR1436="Projet OCM (ZTE, NOKIA, autres projets)","TRAVAUX OCM",
AR1436="No root CAuse","No root cause",
AR1436="ODU HS","TX ISSUE",
AR1436="IP &amp; VLAN","TX ISSUE",
AR1436="Warehouse HUAWEI","SPARE-ISSUE",
AR1436="SPARE-HS","SPARE-ISSUE",
AR1436="Power Telco","RAN ISSUE",AR1436="no impacts","no impacts"
),"")</f>
        <v>No root cause</v>
      </c>
      <c r="AR1436" s="59" t="s">
        <v>5343</v>
      </c>
      <c r="AS1436" s="40" t="str" cm="1">
        <f t="array" ref="AS1436">IFERROR(_xlfn.IFS(
AR1436="MPR ISSUE","ACTIVE",
AR1436="BSS Hardware Issue","ACTIVE",
AR1436="Sites strategiques, MLL, Pylone, etc.","PASSIVE",
AR1436="AKTIVCO DEFAUT GE &amp; POWER Cabinet","PASSIVE",
AR1436="AKTIVCO Coupure ENEO &amp; Baisse de tension","PASSIVE",
AR1436="Coupure ENEO &amp; Baisse de tension","PASSIVE",
AR1436="Defaut GE &amp; POWER Cabinet","PASSIVE",
AR1436="Sharing","PASSIVE",
AR1436="Sites strategiques &amp; DataCenter","PASSIVE",
AR1436="Exclu","Exclu",
AR1436="SAT","ACTIVE",
AR1436="SPARE-ISSUE","SPARE-ISSUE",
AR1436="Fiber CAmtel","ACTIVE",
AR1436="Fiber AOF","ACTIVE",
AR1436="Projet OCM (HUAWEI)","PLANNED WORKS",
AR1436="Projet OCM (NOKIA)","PLANNED WORKS",
AR1436="ACCESS-ISSUE","ACCESS-ISSUE",
AR1436="Projet OCM (ZTE, NOKIA, autres projets)","PLANNED WORKS",
AR1436="No root CAuse","No root cause",
AR1436="ODU HS","ACTIVE",
AR1436="IP &amp; VLAN","ACTIVE",
AR1436="Warehouse HUAWEI","SPARE-ISSUE",
AR1436="SPARE-HS","SPARE-ISSUE",
AR1436="Power Telco","ACTIVE", AR1436="no impacts","no impacts"
),"")</f>
        <v>No root cause</v>
      </c>
      <c r="AT1436" s="99" t="s">
        <v>5661</v>
      </c>
      <c r="AU1436" s="99" t="s">
        <v>2683</v>
      </c>
      <c r="AW1436" s="17"/>
      <c r="AX1436" s="17" t="s">
        <v>5536</v>
      </c>
      <c r="AY1436" s="17"/>
      <c r="AZ1436" s="17" t="s">
        <v>5536</v>
      </c>
      <c r="BA1436" s="7"/>
      <c r="BC1436" s="18"/>
      <c r="BD1436" s="18"/>
      <c r="BE1436" s="18"/>
      <c r="BF1436" s="18"/>
      <c r="BG1436" s="18"/>
      <c r="BH1436" s="18"/>
      <c r="BI1436" s="18"/>
      <c r="BJ1436" s="18"/>
      <c r="BK1436" s="18"/>
      <c r="BM1436" s="18"/>
      <c r="BN1436" s="18"/>
      <c r="BO1436" s="18"/>
      <c r="BP1436" s="9" t="s">
        <v>5661</v>
      </c>
      <c r="BQ1436" s="14"/>
      <c r="BR1436" s="102" t="s">
        <v>5536</v>
      </c>
      <c r="BS1436" s="14"/>
      <c r="BT1436" s="14"/>
      <c r="BU1436" s="9"/>
      <c r="BV1436" s="9"/>
      <c r="BW1436" s="9"/>
    </row>
    <row r="1437" spans="1:75" x14ac:dyDescent="0.35">
      <c r="A1437" s="1" t="s">
        <v>731</v>
      </c>
      <c r="B1437" s="8" t="s">
        <v>3288</v>
      </c>
      <c r="C1437" s="3" t="s">
        <v>23</v>
      </c>
      <c r="D1437" s="1" t="s">
        <v>21</v>
      </c>
      <c r="E1437" s="1" t="s">
        <v>89</v>
      </c>
      <c r="F1437" s="3" t="s">
        <v>23</v>
      </c>
      <c r="G1437" s="1" t="s">
        <v>731</v>
      </c>
      <c r="H1437" s="28" t="s">
        <v>5589</v>
      </c>
      <c r="I1437" s="27">
        <v>2.8504378868428484</v>
      </c>
      <c r="J1437" s="27">
        <v>2.7555196000376675E-2</v>
      </c>
      <c r="K1437" s="27">
        <v>0</v>
      </c>
      <c r="L1437" s="27">
        <v>0</v>
      </c>
      <c r="M1437" s="27">
        <v>0</v>
      </c>
      <c r="N1437" s="27">
        <v>0</v>
      </c>
      <c r="O1437" s="27">
        <v>0</v>
      </c>
      <c r="P1437" s="27">
        <v>0</v>
      </c>
      <c r="Q1437" s="27">
        <v>0</v>
      </c>
      <c r="R1437" s="27">
        <v>0</v>
      </c>
      <c r="S1437" s="80">
        <v>0</v>
      </c>
      <c r="T1437" s="80">
        <v>0</v>
      </c>
      <c r="U1437" s="80">
        <v>0</v>
      </c>
      <c r="V1437" s="80">
        <v>0</v>
      </c>
      <c r="W1437" s="80">
        <v>0</v>
      </c>
      <c r="X1437" s="80">
        <v>0</v>
      </c>
      <c r="Y1437" s="80">
        <v>8.9175391586979543E-5</v>
      </c>
      <c r="Z1437" s="80">
        <v>1.8787471499544848</v>
      </c>
      <c r="AA1437" s="80">
        <v>0</v>
      </c>
      <c r="AB1437" s="80">
        <v>0</v>
      </c>
      <c r="AC1437" s="80">
        <v>0</v>
      </c>
      <c r="AD1437" s="80">
        <v>0</v>
      </c>
      <c r="AE1437" s="80">
        <v>0</v>
      </c>
      <c r="AF1437" s="80">
        <v>0</v>
      </c>
      <c r="AG1437" s="80"/>
      <c r="AH1437" s="80">
        <v>9.5596019781242075E-2</v>
      </c>
      <c r="AI1437" s="80">
        <v>0</v>
      </c>
      <c r="AJ1437" s="80">
        <v>0</v>
      </c>
      <c r="AK1437" s="80">
        <v>0</v>
      </c>
      <c r="AL1437" s="80">
        <v>0</v>
      </c>
      <c r="AM1437" s="80">
        <v>0</v>
      </c>
      <c r="AN1437" s="41" t="s">
        <v>5558</v>
      </c>
      <c r="AO1437" s="41"/>
      <c r="AP1437" s="40" t="str" cm="1">
        <f t="array" ref="AP1437">IFERROR(_xlfn.IFS(
AR1437="MPR ISSUE","PDH",
AR1437="BSS Hardware Issue","BSS",
AR1437="Sites strategiques, MLL, Pylone, etc.","ENVTECH",
AR1437="AKTIVCO DEFAUT GE &amp; POWER Cabinet","AKTIVCO",
AR1437="AKTIVCO Coupure ENEO &amp; Baisse de tension","AKTIVCO GRID ONLY",
AR1437="Coupure ENEO &amp; Baisse de tension","IHS GRID ONLY",
AR1437="Defaut GE &amp; POWER Cabinet","IHS",
AR1437="Sharing","Partners",
AR1437="Sites strategiques &amp; DataCenter","SST &amp; DC",
AR1437="Exclu","Exclu",
AR1437="SAT","SAT",
AR1437="SPARE-ISSUE","SPARE-ISSUE",
AR1437="Fiber CAmtel","TRANS_FO_CAMTEL",
AR1437="Fiber AOF","Fiber AOF",
AR1437="Projet OCM (HUAWEI)","TRAVAUX-HUAWEI",
AR1437="Projet OCM (NOKIA)","TRAVAUX-NOKIA",
AR1437="ACCESS-ISSUE","ACCESS-ISSUE",
AR1437="Projet OCM (ZTE, NOKIA, autres projets)","TRAVAUX OCM",
AR1437="No root CAuse","No root cause",
AR1437="ODU HS","PDH",
AR1437="IP &amp; VLAN","PDH",
AR1437="Warehouse HUAWEI","SPARE-ISSUE",
AR1437="SPARE-HS","SPARE-ISSUE",
AR1437="Power Telco","BSS",AR1437="no impacts","no impacts"
),"")</f>
        <v>No root cause</v>
      </c>
      <c r="AQ1437" s="40" t="str" cm="1">
        <f t="array" ref="AQ1437">IFERROR(_xlfn.IFS(
AR1437="MPR ISSUE","TX ISSUE",
AR1437="BSS Hardware Issue","RAN ISSUE",
AR1437="Sites strategiques, MLL, Pylone, etc.","ENVTECH",
AR1437="AKTIVCO DEFAUT GE &amp; POWER Cabinet","POWER ISSUE",
AR1437="AKTIVCO Coupure ENEO &amp; Baisse de tension","POWER ISSUE",
AR1437="Coupure ENEO &amp; Baisse de tension","POWER ISSUE",
AR1437="Defaut GE &amp; POWER Cabinet","POWER ISSUE",
AR1437="Sharing","POWER ISSUE",
AR1437="Sites strategiques &amp; DataCenter","POWER ISSUE",
AR1437="Exclu","Exclu",
AR1437="SAT","TX ISSUE",
AR1437="SPARE-ISSUE","SPARE-ISSUE",
AR1437="Fiber CAmtel","TX ISSUE",
AR1437="Fiber AOF","TX ISSUE",
AR1437="Projet OCM (HUAWEI)","TRAVAUX-HUAWEI",
AR1437="Projet OCM (NOKIA)","TRAVAUX -NOKIA",
AR1437="ACCESS-ISSUE","ACCESS-ISSUE",
AR1437="Projet OCM (ZTE, NOKIA, autres projets)","TRAVAUX OCM",
AR1437="No root CAuse","No root cause",
AR1437="ODU HS","TX ISSUE",
AR1437="IP &amp; VLAN","TX ISSUE",
AR1437="Warehouse HUAWEI","SPARE-ISSUE",
AR1437="SPARE-HS","SPARE-ISSUE",
AR1437="Power Telco","RAN ISSUE",AR1437="no impacts","no impacts"
),"")</f>
        <v>No root cause</v>
      </c>
      <c r="AR1437" s="59" t="s">
        <v>5343</v>
      </c>
      <c r="AS1437" s="40" t="str" cm="1">
        <f t="array" ref="AS1437">IFERROR(_xlfn.IFS(
AR1437="MPR ISSUE","ACTIVE",
AR1437="BSS Hardware Issue","ACTIVE",
AR1437="Sites strategiques, MLL, Pylone, etc.","PASSIVE",
AR1437="AKTIVCO DEFAUT GE &amp; POWER Cabinet","PASSIVE",
AR1437="AKTIVCO Coupure ENEO &amp; Baisse de tension","PASSIVE",
AR1437="Coupure ENEO &amp; Baisse de tension","PASSIVE",
AR1437="Defaut GE &amp; POWER Cabinet","PASSIVE",
AR1437="Sharing","PASSIVE",
AR1437="Sites strategiques &amp; DataCenter","PASSIVE",
AR1437="Exclu","Exclu",
AR1437="SAT","ACTIVE",
AR1437="SPARE-ISSUE","SPARE-ISSUE",
AR1437="Fiber CAmtel","ACTIVE",
AR1437="Fiber AOF","ACTIVE",
AR1437="Projet OCM (HUAWEI)","PLANNED WORKS",
AR1437="Projet OCM (NOKIA)","PLANNED WORKS",
AR1437="ACCESS-ISSUE","ACCESS-ISSUE",
AR1437="Projet OCM (ZTE, NOKIA, autres projets)","PLANNED WORKS",
AR1437="No root CAuse","No root cause",
AR1437="ODU HS","ACTIVE",
AR1437="IP &amp; VLAN","ACTIVE",
AR1437="Warehouse HUAWEI","SPARE-ISSUE",
AR1437="SPARE-HS","SPARE-ISSUE",
AR1437="Power Telco","ACTIVE", AR1437="no impacts","no impacts"
),"")</f>
        <v>No root cause</v>
      </c>
      <c r="AT1437" s="99" t="s">
        <v>5661</v>
      </c>
      <c r="AU1437" s="99" t="s">
        <v>3288</v>
      </c>
      <c r="AW1437" s="17"/>
      <c r="AX1437" s="17" t="s">
        <v>5536</v>
      </c>
      <c r="AY1437" s="17"/>
      <c r="AZ1437" s="17" t="s">
        <v>5536</v>
      </c>
      <c r="BA1437" s="7"/>
      <c r="BC1437" s="18"/>
      <c r="BD1437" s="18"/>
      <c r="BE1437" s="18"/>
      <c r="BF1437" s="18"/>
      <c r="BG1437" s="18"/>
      <c r="BH1437" s="18"/>
      <c r="BI1437" s="18"/>
      <c r="BJ1437" s="18"/>
      <c r="BK1437" s="18"/>
      <c r="BM1437" s="18"/>
      <c r="BN1437" s="18"/>
      <c r="BO1437" s="18"/>
      <c r="BP1437" s="9" t="s">
        <v>5661</v>
      </c>
      <c r="BQ1437" s="14"/>
      <c r="BR1437" s="102" t="s">
        <v>5536</v>
      </c>
      <c r="BS1437" s="14"/>
      <c r="BT1437" s="14"/>
      <c r="BU1437" s="9"/>
      <c r="BV1437" s="9"/>
      <c r="BW1437" s="9"/>
    </row>
    <row r="1438" spans="1:75" x14ac:dyDescent="0.35">
      <c r="A1438" s="1" t="s">
        <v>3308</v>
      </c>
      <c r="B1438" s="8" t="s">
        <v>3309</v>
      </c>
      <c r="C1438" s="3" t="s">
        <v>32</v>
      </c>
      <c r="D1438" s="1" t="s">
        <v>1021</v>
      </c>
      <c r="E1438" s="1"/>
      <c r="F1438" s="3" t="s">
        <v>31</v>
      </c>
      <c r="G1438" s="1" t="s">
        <v>32</v>
      </c>
      <c r="H1438" s="30" t="s">
        <v>5587</v>
      </c>
      <c r="I1438" s="27">
        <v>0</v>
      </c>
      <c r="J1438" s="27">
        <v>0</v>
      </c>
      <c r="K1438" s="27">
        <v>0</v>
      </c>
      <c r="L1438" s="27">
        <v>0.79417820239532244</v>
      </c>
      <c r="M1438" s="27">
        <v>0</v>
      </c>
      <c r="N1438" s="27">
        <v>0</v>
      </c>
      <c r="O1438" s="27">
        <v>0</v>
      </c>
      <c r="P1438" s="27">
        <v>0</v>
      </c>
      <c r="Q1438" s="27">
        <v>0</v>
      </c>
      <c r="R1438" s="27">
        <v>0</v>
      </c>
      <c r="S1438" s="80">
        <v>0</v>
      </c>
      <c r="T1438" s="80">
        <v>22.301409969951454</v>
      </c>
      <c r="U1438" s="80">
        <v>0.969051145297389</v>
      </c>
      <c r="V1438" s="80">
        <v>0</v>
      </c>
      <c r="W1438" s="80">
        <v>22.301409969951454</v>
      </c>
      <c r="X1438" s="80">
        <v>37.183480865101181</v>
      </c>
      <c r="Y1438" s="80">
        <v>0</v>
      </c>
      <c r="Z1438" s="80">
        <v>0</v>
      </c>
      <c r="AA1438" s="80">
        <v>0</v>
      </c>
      <c r="AB1438" s="80">
        <v>0</v>
      </c>
      <c r="AC1438" s="80">
        <v>0</v>
      </c>
      <c r="AD1438" s="80">
        <v>0</v>
      </c>
      <c r="AE1438" s="80">
        <v>0</v>
      </c>
      <c r="AF1438" s="80">
        <v>0</v>
      </c>
      <c r="AG1438" s="80"/>
      <c r="AH1438" s="80">
        <v>0</v>
      </c>
      <c r="AI1438" s="80">
        <v>0</v>
      </c>
      <c r="AJ1438" s="80">
        <v>0</v>
      </c>
      <c r="AK1438" s="80">
        <v>0</v>
      </c>
      <c r="AL1438" s="80">
        <v>0</v>
      </c>
      <c r="AM1438" s="80">
        <v>0</v>
      </c>
      <c r="AN1438" s="41" t="s">
        <v>5558</v>
      </c>
      <c r="AO1438" s="41"/>
      <c r="AP1438" s="40" t="str" cm="1">
        <f t="array" ref="AP1438">IFERROR(_xlfn.IFS(
AR1438="MPR ISSUE","PDH",
AR1438="BSS Hardware Issue","BSS",
AR1438="Sites strategiques, MLL, Pylone, etc.","ENVTECH",
AR1438="AKTIVCO DEFAUT GE &amp; POWER Cabinet","AKTIVCO",
AR1438="AKTIVCO Coupure ENEO &amp; Baisse de tension","AKTIVCO GRID ONLY",
AR1438="Coupure ENEO &amp; Baisse de tension","IHS GRID ONLY",
AR1438="Defaut GE &amp; POWER Cabinet","IHS",
AR1438="Sharing","Partners",
AR1438="Sites strategiques &amp; DataCenter","SST &amp; DC",
AR1438="Exclu","Exclu",
AR1438="SAT","SAT",
AR1438="SPARE-ISSUE","SPARE-ISSUE",
AR1438="Fiber CAmtel","TRANS_FO_CAMTEL",
AR1438="Fiber AOF","Fiber AOF",
AR1438="Projet OCM (HUAWEI)","TRAVAUX-HUAWEI",
AR1438="Projet OCM (NOKIA)","TRAVAUX-NOKIA",
AR1438="ACCESS-ISSUE","ACCESS-ISSUE",
AR1438="Projet OCM (ZTE, NOKIA, autres projets)","TRAVAUX OCM",
AR1438="No root CAuse","No root cause",
AR1438="ODU HS","PDH",
AR1438="IP &amp; VLAN","PDH",
AR1438="Warehouse HUAWEI","SPARE-ISSUE",
AR1438="SPARE-HS","SPARE-ISSUE",
AR1438="Power Telco","BSS",AR1438="no impacts","no impacts"
),"")</f>
        <v>No root cause</v>
      </c>
      <c r="AQ1438" s="40" t="str" cm="1">
        <f t="array" ref="AQ1438">IFERROR(_xlfn.IFS(
AR1438="MPR ISSUE","TX ISSUE",
AR1438="BSS Hardware Issue","RAN ISSUE",
AR1438="Sites strategiques, MLL, Pylone, etc.","ENVTECH",
AR1438="AKTIVCO DEFAUT GE &amp; POWER Cabinet","POWER ISSUE",
AR1438="AKTIVCO Coupure ENEO &amp; Baisse de tension","POWER ISSUE",
AR1438="Coupure ENEO &amp; Baisse de tension","POWER ISSUE",
AR1438="Defaut GE &amp; POWER Cabinet","POWER ISSUE",
AR1438="Sharing","POWER ISSUE",
AR1438="Sites strategiques &amp; DataCenter","POWER ISSUE",
AR1438="Exclu","Exclu",
AR1438="SAT","TX ISSUE",
AR1438="SPARE-ISSUE","SPARE-ISSUE",
AR1438="Fiber CAmtel","TX ISSUE",
AR1438="Fiber AOF","TX ISSUE",
AR1438="Projet OCM (HUAWEI)","TRAVAUX-HUAWEI",
AR1438="Projet OCM (NOKIA)","TRAVAUX -NOKIA",
AR1438="ACCESS-ISSUE","ACCESS-ISSUE",
AR1438="Projet OCM (ZTE, NOKIA, autres projets)","TRAVAUX OCM",
AR1438="No root CAuse","No root cause",
AR1438="ODU HS","TX ISSUE",
AR1438="IP &amp; VLAN","TX ISSUE",
AR1438="Warehouse HUAWEI","SPARE-ISSUE",
AR1438="SPARE-HS","SPARE-ISSUE",
AR1438="Power Telco","RAN ISSUE",AR1438="no impacts","no impacts"
),"")</f>
        <v>No root cause</v>
      </c>
      <c r="AR1438" s="59" t="s">
        <v>5343</v>
      </c>
      <c r="AS1438" s="40" t="str" cm="1">
        <f t="array" ref="AS1438">IFERROR(_xlfn.IFS(
AR1438="MPR ISSUE","ACTIVE",
AR1438="BSS Hardware Issue","ACTIVE",
AR1438="Sites strategiques, MLL, Pylone, etc.","PASSIVE",
AR1438="AKTIVCO DEFAUT GE &amp; POWER Cabinet","PASSIVE",
AR1438="AKTIVCO Coupure ENEO &amp; Baisse de tension","PASSIVE",
AR1438="Coupure ENEO &amp; Baisse de tension","PASSIVE",
AR1438="Defaut GE &amp; POWER Cabinet","PASSIVE",
AR1438="Sharing","PASSIVE",
AR1438="Sites strategiques &amp; DataCenter","PASSIVE",
AR1438="Exclu","Exclu",
AR1438="SAT","ACTIVE",
AR1438="SPARE-ISSUE","SPARE-ISSUE",
AR1438="Fiber CAmtel","ACTIVE",
AR1438="Fiber AOF","ACTIVE",
AR1438="Projet OCM (HUAWEI)","PLANNED WORKS",
AR1438="Projet OCM (NOKIA)","PLANNED WORKS",
AR1438="ACCESS-ISSUE","ACCESS-ISSUE",
AR1438="Projet OCM (ZTE, NOKIA, autres projets)","PLANNED WORKS",
AR1438="No root CAuse","No root cause",
AR1438="ODU HS","ACTIVE",
AR1438="IP &amp; VLAN","ACTIVE",
AR1438="Warehouse HUAWEI","SPARE-ISSUE",
AR1438="SPARE-HS","SPARE-ISSUE",
AR1438="Power Telco","ACTIVE", AR1438="no impacts","no impacts"
),"")</f>
        <v>No root cause</v>
      </c>
      <c r="AT1438" s="99" t="s">
        <v>5661</v>
      </c>
      <c r="AU1438" s="99" t="s">
        <v>3309</v>
      </c>
      <c r="AW1438" s="17"/>
      <c r="AX1438" s="17" t="s">
        <v>5536</v>
      </c>
      <c r="AY1438" s="17"/>
      <c r="AZ1438" s="17" t="s">
        <v>5536</v>
      </c>
      <c r="BA1438" s="7"/>
      <c r="BC1438" s="18"/>
      <c r="BD1438" s="18"/>
      <c r="BE1438" s="18"/>
      <c r="BF1438" s="18"/>
      <c r="BG1438" s="18"/>
      <c r="BH1438" s="18"/>
      <c r="BI1438" s="18"/>
      <c r="BJ1438" s="18"/>
      <c r="BK1438" s="18"/>
      <c r="BM1438" s="18"/>
      <c r="BN1438" s="18"/>
      <c r="BO1438" s="18"/>
      <c r="BP1438" s="9" t="s">
        <v>5661</v>
      </c>
      <c r="BQ1438" s="14"/>
      <c r="BR1438" s="102" t="s">
        <v>5536</v>
      </c>
      <c r="BS1438" s="14"/>
      <c r="BT1438" s="14"/>
      <c r="BU1438" s="9"/>
      <c r="BV1438" s="9"/>
      <c r="BW1438" s="9"/>
    </row>
    <row r="1439" spans="1:75" x14ac:dyDescent="0.35">
      <c r="A1439" s="1" t="s">
        <v>3346</v>
      </c>
      <c r="B1439" s="8" t="s">
        <v>3347</v>
      </c>
      <c r="C1439" s="3" t="s">
        <v>31</v>
      </c>
      <c r="D1439" s="8" t="s">
        <v>21</v>
      </c>
      <c r="E1439" s="1" t="s">
        <v>12</v>
      </c>
      <c r="F1439" s="3" t="s">
        <v>31</v>
      </c>
      <c r="G1439" s="1" t="s">
        <v>484</v>
      </c>
      <c r="H1439" s="30" t="s">
        <v>5587</v>
      </c>
      <c r="I1439" s="27">
        <v>34.507969426395341</v>
      </c>
      <c r="J1439" s="27">
        <v>0</v>
      </c>
      <c r="K1439" s="27">
        <v>0</v>
      </c>
      <c r="L1439" s="27">
        <v>37.870398906495673</v>
      </c>
      <c r="M1439" s="27">
        <v>12.220131951043422</v>
      </c>
      <c r="N1439" s="27">
        <v>2.9388285349838621</v>
      </c>
      <c r="O1439" s="27">
        <v>0</v>
      </c>
      <c r="P1439" s="27">
        <v>0</v>
      </c>
      <c r="Q1439" s="27">
        <v>0</v>
      </c>
      <c r="R1439" s="27">
        <v>0</v>
      </c>
      <c r="S1439" s="80">
        <v>0</v>
      </c>
      <c r="T1439" s="80">
        <v>6.2561531020195025</v>
      </c>
      <c r="U1439" s="80">
        <v>0</v>
      </c>
      <c r="V1439" s="80">
        <v>0</v>
      </c>
      <c r="W1439" s="80">
        <v>6.2561531020195025</v>
      </c>
      <c r="X1439" s="80">
        <v>25.068290514877308</v>
      </c>
      <c r="Y1439" s="80">
        <v>0</v>
      </c>
      <c r="Z1439" s="80">
        <v>0</v>
      </c>
      <c r="AA1439" s="80">
        <v>0</v>
      </c>
      <c r="AB1439" s="80">
        <v>0</v>
      </c>
      <c r="AC1439" s="80">
        <v>0</v>
      </c>
      <c r="AD1439" s="80">
        <v>0</v>
      </c>
      <c r="AE1439" s="80">
        <v>0</v>
      </c>
      <c r="AF1439" s="80">
        <v>0</v>
      </c>
      <c r="AG1439" s="80"/>
      <c r="AH1439" s="80">
        <v>13.846173876318725</v>
      </c>
      <c r="AI1439" s="80">
        <v>0</v>
      </c>
      <c r="AJ1439" s="80">
        <v>0</v>
      </c>
      <c r="AK1439" s="80">
        <v>0</v>
      </c>
      <c r="AL1439" s="80">
        <v>0</v>
      </c>
      <c r="AM1439" s="80">
        <v>0</v>
      </c>
      <c r="AN1439" s="41" t="s">
        <v>5558</v>
      </c>
      <c r="AO1439" s="41"/>
      <c r="AP1439" s="40" t="str" cm="1">
        <f t="array" ref="AP1439">IFERROR(_xlfn.IFS(
AR1439="MPR ISSUE","PDH",
AR1439="BSS Hardware Issue","BSS",
AR1439="Sites strategiques, MLL, Pylone, etc.","ENVTECH",
AR1439="AKTIVCO DEFAUT GE &amp; POWER Cabinet","AKTIVCO",
AR1439="AKTIVCO Coupure ENEO &amp; Baisse de tension","AKTIVCO GRID ONLY",
AR1439="Coupure ENEO &amp; Baisse de tension","IHS GRID ONLY",
AR1439="Defaut GE &amp; POWER Cabinet","IHS",
AR1439="Sharing","Partners",
AR1439="Sites strategiques &amp; DataCenter","SST &amp; DC",
AR1439="Exclu","Exclu",
AR1439="SAT","SAT",
AR1439="SPARE-ISSUE","SPARE-ISSUE",
AR1439="Fiber CAmtel","TRANS_FO_CAMTEL",
AR1439="Fiber AOF","Fiber AOF",
AR1439="Projet OCM (HUAWEI)","TRAVAUX-HUAWEI",
AR1439="Projet OCM (NOKIA)","TRAVAUX-NOKIA",
AR1439="ACCESS-ISSUE","ACCESS-ISSUE",
AR1439="Projet OCM (ZTE, NOKIA, autres projets)","TRAVAUX OCM",
AR1439="No root CAuse","No root cause",
AR1439="ODU HS","PDH",
AR1439="IP &amp; VLAN","PDH",
AR1439="Warehouse HUAWEI","SPARE-ISSUE",
AR1439="SPARE-HS","SPARE-ISSUE",
AR1439="Power Telco","BSS",AR1439="no impacts","no impacts"
),"")</f>
        <v>No root cause</v>
      </c>
      <c r="AQ1439" s="40" t="str" cm="1">
        <f t="array" ref="AQ1439">IFERROR(_xlfn.IFS(
AR1439="MPR ISSUE","TX ISSUE",
AR1439="BSS Hardware Issue","RAN ISSUE",
AR1439="Sites strategiques, MLL, Pylone, etc.","ENVTECH",
AR1439="AKTIVCO DEFAUT GE &amp; POWER Cabinet","POWER ISSUE",
AR1439="AKTIVCO Coupure ENEO &amp; Baisse de tension","POWER ISSUE",
AR1439="Coupure ENEO &amp; Baisse de tension","POWER ISSUE",
AR1439="Defaut GE &amp; POWER Cabinet","POWER ISSUE",
AR1439="Sharing","POWER ISSUE",
AR1439="Sites strategiques &amp; DataCenter","POWER ISSUE",
AR1439="Exclu","Exclu",
AR1439="SAT","TX ISSUE",
AR1439="SPARE-ISSUE","SPARE-ISSUE",
AR1439="Fiber CAmtel","TX ISSUE",
AR1439="Fiber AOF","TX ISSUE",
AR1439="Projet OCM (HUAWEI)","TRAVAUX-HUAWEI",
AR1439="Projet OCM (NOKIA)","TRAVAUX -NOKIA",
AR1439="ACCESS-ISSUE","ACCESS-ISSUE",
AR1439="Projet OCM (ZTE, NOKIA, autres projets)","TRAVAUX OCM",
AR1439="No root CAuse","No root cause",
AR1439="ODU HS","TX ISSUE",
AR1439="IP &amp; VLAN","TX ISSUE",
AR1439="Warehouse HUAWEI","SPARE-ISSUE",
AR1439="SPARE-HS","SPARE-ISSUE",
AR1439="Power Telco","RAN ISSUE",AR1439="no impacts","no impacts"
),"")</f>
        <v>No root cause</v>
      </c>
      <c r="AR1439" s="59" t="s">
        <v>5343</v>
      </c>
      <c r="AS1439" s="40" t="str" cm="1">
        <f t="array" ref="AS1439">IFERROR(_xlfn.IFS(
AR1439="MPR ISSUE","ACTIVE",
AR1439="BSS Hardware Issue","ACTIVE",
AR1439="Sites strategiques, MLL, Pylone, etc.","PASSIVE",
AR1439="AKTIVCO DEFAUT GE &amp; POWER Cabinet","PASSIVE",
AR1439="AKTIVCO Coupure ENEO &amp; Baisse de tension","PASSIVE",
AR1439="Coupure ENEO &amp; Baisse de tension","PASSIVE",
AR1439="Defaut GE &amp; POWER Cabinet","PASSIVE",
AR1439="Sharing","PASSIVE",
AR1439="Sites strategiques &amp; DataCenter","PASSIVE",
AR1439="Exclu","Exclu",
AR1439="SAT","ACTIVE",
AR1439="SPARE-ISSUE","SPARE-ISSUE",
AR1439="Fiber CAmtel","ACTIVE",
AR1439="Fiber AOF","ACTIVE",
AR1439="Projet OCM (HUAWEI)","PLANNED WORKS",
AR1439="Projet OCM (NOKIA)","PLANNED WORKS",
AR1439="ACCESS-ISSUE","ACCESS-ISSUE",
AR1439="Projet OCM (ZTE, NOKIA, autres projets)","PLANNED WORKS",
AR1439="No root CAuse","No root cause",
AR1439="ODU HS","ACTIVE",
AR1439="IP &amp; VLAN","ACTIVE",
AR1439="Warehouse HUAWEI","SPARE-ISSUE",
AR1439="SPARE-HS","SPARE-ISSUE",
AR1439="Power Telco","ACTIVE", AR1439="no impacts","no impacts"
),"")</f>
        <v>No root cause</v>
      </c>
      <c r="AT1439" s="99" t="s">
        <v>5661</v>
      </c>
      <c r="AU1439" s="99" t="s">
        <v>3347</v>
      </c>
      <c r="AW1439" s="17"/>
      <c r="AX1439" s="17" t="s">
        <v>5536</v>
      </c>
      <c r="AY1439" s="17"/>
      <c r="AZ1439" s="17" t="s">
        <v>5536</v>
      </c>
      <c r="BA1439" s="7"/>
      <c r="BC1439" s="18"/>
      <c r="BD1439" s="18"/>
      <c r="BE1439" s="18"/>
      <c r="BF1439" s="18"/>
      <c r="BG1439" s="18"/>
      <c r="BH1439" s="18"/>
      <c r="BI1439" s="18"/>
      <c r="BJ1439" s="18"/>
      <c r="BK1439" s="18"/>
      <c r="BM1439" s="18"/>
      <c r="BN1439" s="18"/>
      <c r="BO1439" s="18"/>
      <c r="BP1439" s="9" t="s">
        <v>5661</v>
      </c>
      <c r="BQ1439" s="14"/>
      <c r="BR1439" s="102" t="s">
        <v>5536</v>
      </c>
      <c r="BS1439" s="14"/>
      <c r="BT1439" s="14"/>
      <c r="BU1439" s="9"/>
      <c r="BV1439" s="9"/>
      <c r="BW1439" s="9"/>
    </row>
    <row r="1440" spans="1:75" x14ac:dyDescent="0.35">
      <c r="A1440" s="1" t="s">
        <v>2184</v>
      </c>
      <c r="B1440" s="8" t="s">
        <v>2185</v>
      </c>
      <c r="C1440" s="3" t="s">
        <v>38</v>
      </c>
      <c r="D1440" s="1" t="s">
        <v>21</v>
      </c>
      <c r="E1440" s="1" t="s">
        <v>30</v>
      </c>
      <c r="F1440" s="3" t="s">
        <v>37</v>
      </c>
      <c r="G1440" s="1" t="s">
        <v>38</v>
      </c>
      <c r="H1440" s="30" t="s">
        <v>5587</v>
      </c>
      <c r="I1440" s="27">
        <v>0</v>
      </c>
      <c r="J1440" s="27">
        <v>0</v>
      </c>
      <c r="K1440" s="27">
        <v>0</v>
      </c>
      <c r="L1440" s="27">
        <v>0</v>
      </c>
      <c r="M1440" s="27">
        <v>0</v>
      </c>
      <c r="N1440" s="27">
        <v>0</v>
      </c>
      <c r="O1440" s="27">
        <v>0</v>
      </c>
      <c r="P1440" s="27">
        <v>0</v>
      </c>
      <c r="Q1440" s="27">
        <v>4.1508826223557724</v>
      </c>
      <c r="R1440" s="27">
        <v>33.897492530669204</v>
      </c>
      <c r="S1440" s="80">
        <v>15.384288865489266</v>
      </c>
      <c r="T1440" s="80">
        <v>13.868556899607057</v>
      </c>
      <c r="U1440" s="80">
        <v>13.868556899607057</v>
      </c>
      <c r="V1440" s="80">
        <v>13.868556899607057</v>
      </c>
      <c r="W1440" s="80">
        <v>13.868556899607057</v>
      </c>
      <c r="X1440" s="80">
        <v>22.189887225232784</v>
      </c>
      <c r="Y1440" s="80">
        <v>0</v>
      </c>
      <c r="Z1440" s="80">
        <v>0</v>
      </c>
      <c r="AA1440" s="80">
        <v>0</v>
      </c>
      <c r="AB1440" s="80">
        <v>0</v>
      </c>
      <c r="AC1440" s="80">
        <v>0</v>
      </c>
      <c r="AD1440" s="80">
        <v>0</v>
      </c>
      <c r="AE1440" s="80">
        <v>0</v>
      </c>
      <c r="AF1440" s="80">
        <v>0</v>
      </c>
      <c r="AG1440" s="80"/>
      <c r="AH1440" s="80">
        <v>0</v>
      </c>
      <c r="AI1440" s="80">
        <v>0</v>
      </c>
      <c r="AJ1440" s="80">
        <v>0</v>
      </c>
      <c r="AK1440" s="80">
        <v>0</v>
      </c>
      <c r="AL1440" s="80">
        <v>0</v>
      </c>
      <c r="AM1440" s="80">
        <v>0</v>
      </c>
      <c r="AN1440" s="41" t="s">
        <v>5558</v>
      </c>
      <c r="AO1440" s="41"/>
      <c r="AP1440" s="40" t="str" cm="1">
        <f t="array" ref="AP1440">IFERROR(_xlfn.IFS(
AR1440="MPR ISSUE","PDH",
AR1440="BSS Hardware Issue","BSS",
AR1440="Sites strategiques, MLL, Pylone, etc.","ENVTECH",
AR1440="AKTIVCO DEFAUT GE &amp; POWER Cabinet","AKTIVCO",
AR1440="AKTIVCO Coupure ENEO &amp; Baisse de tension","AKTIVCO GRID ONLY",
AR1440="Coupure ENEO &amp; Baisse de tension","IHS GRID ONLY",
AR1440="Defaut GE &amp; POWER Cabinet","IHS",
AR1440="Sharing","Partners",
AR1440="Sites strategiques &amp; DataCenter","SST &amp; DC",
AR1440="Exclu","Exclu",
AR1440="SAT","SAT",
AR1440="SPARE-ISSUE","SPARE-ISSUE",
AR1440="Fiber CAmtel","TRANS_FO_CAMTEL",
AR1440="Fiber AOF","Fiber AOF",
AR1440="Projet OCM (HUAWEI)","TRAVAUX-HUAWEI",
AR1440="Projet OCM (NOKIA)","TRAVAUX-NOKIA",
AR1440="ACCESS-ISSUE","ACCESS-ISSUE",
AR1440="Projet OCM (ZTE, NOKIA, autres projets)","TRAVAUX OCM",
AR1440="No root CAuse","No root cause",
AR1440="ODU HS","PDH",
AR1440="IP &amp; VLAN","PDH",
AR1440="Warehouse HUAWEI","SPARE-ISSUE",
AR1440="SPARE-HS","SPARE-ISSUE",
AR1440="Power Telco","BSS",AR1440="no impacts","no impacts"
),"")</f>
        <v>No root cause</v>
      </c>
      <c r="AQ1440" s="40" t="str" cm="1">
        <f t="array" ref="AQ1440">IFERROR(_xlfn.IFS(
AR1440="MPR ISSUE","TX ISSUE",
AR1440="BSS Hardware Issue","RAN ISSUE",
AR1440="Sites strategiques, MLL, Pylone, etc.","ENVTECH",
AR1440="AKTIVCO DEFAUT GE &amp; POWER Cabinet","POWER ISSUE",
AR1440="AKTIVCO Coupure ENEO &amp; Baisse de tension","POWER ISSUE",
AR1440="Coupure ENEO &amp; Baisse de tension","POWER ISSUE",
AR1440="Defaut GE &amp; POWER Cabinet","POWER ISSUE",
AR1440="Sharing","POWER ISSUE",
AR1440="Sites strategiques &amp; DataCenter","POWER ISSUE",
AR1440="Exclu","Exclu",
AR1440="SAT","TX ISSUE",
AR1440="SPARE-ISSUE","SPARE-ISSUE",
AR1440="Fiber CAmtel","TX ISSUE",
AR1440="Fiber AOF","TX ISSUE",
AR1440="Projet OCM (HUAWEI)","TRAVAUX-HUAWEI",
AR1440="Projet OCM (NOKIA)","TRAVAUX -NOKIA",
AR1440="ACCESS-ISSUE","ACCESS-ISSUE",
AR1440="Projet OCM (ZTE, NOKIA, autres projets)","TRAVAUX OCM",
AR1440="No root CAuse","No root cause",
AR1440="ODU HS","TX ISSUE",
AR1440="IP &amp; VLAN","TX ISSUE",
AR1440="Warehouse HUAWEI","SPARE-ISSUE",
AR1440="SPARE-HS","SPARE-ISSUE",
AR1440="Power Telco","RAN ISSUE",AR1440="no impacts","no impacts"
),"")</f>
        <v>No root cause</v>
      </c>
      <c r="AR1440" s="59" t="s">
        <v>5343</v>
      </c>
      <c r="AS1440" s="40" t="str" cm="1">
        <f t="array" ref="AS1440">IFERROR(_xlfn.IFS(
AR1440="MPR ISSUE","ACTIVE",
AR1440="BSS Hardware Issue","ACTIVE",
AR1440="Sites strategiques, MLL, Pylone, etc.","PASSIVE",
AR1440="AKTIVCO DEFAUT GE &amp; POWER Cabinet","PASSIVE",
AR1440="AKTIVCO Coupure ENEO &amp; Baisse de tension","PASSIVE",
AR1440="Coupure ENEO &amp; Baisse de tension","PASSIVE",
AR1440="Defaut GE &amp; POWER Cabinet","PASSIVE",
AR1440="Sharing","PASSIVE",
AR1440="Sites strategiques &amp; DataCenter","PASSIVE",
AR1440="Exclu","Exclu",
AR1440="SAT","ACTIVE",
AR1440="SPARE-ISSUE","SPARE-ISSUE",
AR1440="Fiber CAmtel","ACTIVE",
AR1440="Fiber AOF","ACTIVE",
AR1440="Projet OCM (HUAWEI)","PLANNED WORKS",
AR1440="Projet OCM (NOKIA)","PLANNED WORKS",
AR1440="ACCESS-ISSUE","ACCESS-ISSUE",
AR1440="Projet OCM (ZTE, NOKIA, autres projets)","PLANNED WORKS",
AR1440="No root CAuse","No root cause",
AR1440="ODU HS","ACTIVE",
AR1440="IP &amp; VLAN","ACTIVE",
AR1440="Warehouse HUAWEI","SPARE-ISSUE",
AR1440="SPARE-HS","SPARE-ISSUE",
AR1440="Power Telco","ACTIVE", AR1440="no impacts","no impacts"
),"")</f>
        <v>No root cause</v>
      </c>
      <c r="AT1440" s="99" t="s">
        <v>5661</v>
      </c>
      <c r="AU1440" s="99" t="s">
        <v>2185</v>
      </c>
      <c r="AW1440" s="17"/>
      <c r="AX1440" s="17" t="s">
        <v>5536</v>
      </c>
      <c r="AY1440" s="17"/>
      <c r="AZ1440" s="17" t="s">
        <v>5536</v>
      </c>
      <c r="BA1440" s="7"/>
      <c r="BC1440" s="18"/>
      <c r="BD1440" s="18"/>
      <c r="BE1440" s="18"/>
      <c r="BF1440" s="18"/>
      <c r="BG1440" s="18"/>
      <c r="BH1440" s="18"/>
      <c r="BI1440" s="18"/>
      <c r="BJ1440" s="18"/>
      <c r="BK1440" s="18"/>
      <c r="BM1440" s="18"/>
      <c r="BN1440" s="18"/>
      <c r="BO1440" s="18"/>
      <c r="BP1440" s="9" t="s">
        <v>5661</v>
      </c>
      <c r="BQ1440" s="14"/>
      <c r="BR1440" s="102" t="s">
        <v>5536</v>
      </c>
      <c r="BS1440" s="14"/>
      <c r="BT1440" s="14"/>
      <c r="BU1440" s="9"/>
      <c r="BV1440" s="9"/>
      <c r="BW1440" s="9"/>
    </row>
    <row r="1441" spans="1:75" x14ac:dyDescent="0.35">
      <c r="A1441" s="1" t="s">
        <v>120</v>
      </c>
      <c r="B1441" s="8" t="s">
        <v>121</v>
      </c>
      <c r="C1441" s="3" t="s">
        <v>55</v>
      </c>
      <c r="D1441" s="1" t="s">
        <v>21</v>
      </c>
      <c r="E1441" s="1" t="s">
        <v>122</v>
      </c>
      <c r="F1441" s="3" t="s">
        <v>55</v>
      </c>
      <c r="G1441" s="1" t="s">
        <v>120</v>
      </c>
      <c r="H1441" s="28" t="s">
        <v>5601</v>
      </c>
      <c r="I1441" s="27">
        <v>0</v>
      </c>
      <c r="J1441" s="27">
        <v>0</v>
      </c>
      <c r="K1441" s="27">
        <v>0</v>
      </c>
      <c r="L1441" s="27">
        <v>0</v>
      </c>
      <c r="M1441" s="27">
        <v>0</v>
      </c>
      <c r="N1441" s="27">
        <v>0</v>
      </c>
      <c r="O1441" s="27">
        <v>0</v>
      </c>
      <c r="P1441" s="27">
        <v>0</v>
      </c>
      <c r="Q1441" s="27">
        <v>0</v>
      </c>
      <c r="R1441" s="27">
        <v>0</v>
      </c>
      <c r="S1441" s="80">
        <v>0</v>
      </c>
      <c r="T1441" s="80">
        <v>0</v>
      </c>
      <c r="U1441" s="80">
        <v>0</v>
      </c>
      <c r="V1441" s="80">
        <v>18.491409199476074</v>
      </c>
      <c r="W1441" s="80">
        <v>18.491409199476074</v>
      </c>
      <c r="X1441" s="80">
        <v>7.9690696937788417</v>
      </c>
      <c r="Y1441" s="80">
        <v>0</v>
      </c>
      <c r="Z1441" s="80">
        <v>0</v>
      </c>
      <c r="AA1441" s="80">
        <v>0</v>
      </c>
      <c r="AB1441" s="80">
        <v>0</v>
      </c>
      <c r="AC1441" s="80">
        <v>0</v>
      </c>
      <c r="AD1441" s="80">
        <v>0</v>
      </c>
      <c r="AE1441" s="80">
        <v>0</v>
      </c>
      <c r="AF1441" s="80">
        <v>0</v>
      </c>
      <c r="AG1441" s="80"/>
      <c r="AH1441" s="80">
        <v>0</v>
      </c>
      <c r="AI1441" s="80">
        <v>0</v>
      </c>
      <c r="AJ1441" s="80">
        <v>0</v>
      </c>
      <c r="AK1441" s="80">
        <v>0</v>
      </c>
      <c r="AL1441" s="80">
        <v>0</v>
      </c>
      <c r="AM1441" s="80">
        <v>0</v>
      </c>
      <c r="AN1441" s="41" t="s">
        <v>5591</v>
      </c>
      <c r="AO1441" s="41"/>
      <c r="AP1441" s="40" t="str" cm="1">
        <f t="array" ref="AP1441">IFERROR(_xlfn.IFS(
AR1441="MPR ISSUE","PDH",
AR1441="BSS Hardware Issue","BSS",
AR1441="Sites strategiques, MLL, Pylone, etc.","ENVTECH",
AR1441="AKTIVCO DEFAUT GE &amp; POWER Cabinet","AKTIVCO",
AR1441="AKTIVCO Coupure ENEO &amp; Baisse de tension","AKTIVCO GRID ONLY",
AR1441="Coupure ENEO &amp; Baisse de tension","IHS GRID ONLY",
AR1441="Defaut GE &amp; POWER Cabinet","IHS",
AR1441="Sharing","Partners",
AR1441="Sites strategiques &amp; DataCenter","SST &amp; DC",
AR1441="Exclu","Exclu",
AR1441="SAT","SAT",
AR1441="SPARE-ISSUE","SPARE-ISSUE",
AR1441="Fiber CAmtel","TRANS_FO_CAMTEL",
AR1441="Fiber AOF","Fiber AOF",
AR1441="Projet OCM (HUAWEI)","TRAVAUX-HUAWEI",
AR1441="Projet OCM (NOKIA)","TRAVAUX-NOKIA",
AR1441="ACCESS-ISSUE","ACCESS-ISSUE",
AR1441="Projet OCM (ZTE, NOKIA, autres projets)","TRAVAUX OCM",
AR1441="No root CAuse","No root cause",
AR1441="ODU HS","PDH",
AR1441="IP &amp; VLAN","PDH",
AR1441="Warehouse HUAWEI","SPARE-ISSUE",
AR1441="SPARE-HS","SPARE-ISSUE",
AR1441="Power Telco","BSS",AR1441="no impacts","no impacts"
),"")</f>
        <v>No root cause</v>
      </c>
      <c r="AQ1441" s="40" t="str" cm="1">
        <f t="array" ref="AQ1441">IFERROR(_xlfn.IFS(
AR1441="MPR ISSUE","TX ISSUE",
AR1441="BSS Hardware Issue","RAN ISSUE",
AR1441="Sites strategiques, MLL, Pylone, etc.","ENVTECH",
AR1441="AKTIVCO DEFAUT GE &amp; POWER Cabinet","POWER ISSUE",
AR1441="AKTIVCO Coupure ENEO &amp; Baisse de tension","POWER ISSUE",
AR1441="Coupure ENEO &amp; Baisse de tension","POWER ISSUE",
AR1441="Defaut GE &amp; POWER Cabinet","POWER ISSUE",
AR1441="Sharing","POWER ISSUE",
AR1441="Sites strategiques &amp; DataCenter","POWER ISSUE",
AR1441="Exclu","Exclu",
AR1441="SAT","TX ISSUE",
AR1441="SPARE-ISSUE","SPARE-ISSUE",
AR1441="Fiber CAmtel","TX ISSUE",
AR1441="Fiber AOF","TX ISSUE",
AR1441="Projet OCM (HUAWEI)","TRAVAUX-HUAWEI",
AR1441="Projet OCM (NOKIA)","TRAVAUX -NOKIA",
AR1441="ACCESS-ISSUE","ACCESS-ISSUE",
AR1441="Projet OCM (ZTE, NOKIA, autres projets)","TRAVAUX OCM",
AR1441="No root CAuse","No root cause",
AR1441="ODU HS","TX ISSUE",
AR1441="IP &amp; VLAN","TX ISSUE",
AR1441="Warehouse HUAWEI","SPARE-ISSUE",
AR1441="SPARE-HS","SPARE-ISSUE",
AR1441="Power Telco","RAN ISSUE",AR1441="no impacts","no impacts"
),"")</f>
        <v>No root cause</v>
      </c>
      <c r="AR1441" s="59" t="s">
        <v>5343</v>
      </c>
      <c r="AS1441" s="40" t="str" cm="1">
        <f t="array" ref="AS1441">IFERROR(_xlfn.IFS(
AR1441="MPR ISSUE","ACTIVE",
AR1441="BSS Hardware Issue","ACTIVE",
AR1441="Sites strategiques, MLL, Pylone, etc.","PASSIVE",
AR1441="AKTIVCO DEFAUT GE &amp; POWER Cabinet","PASSIVE",
AR1441="AKTIVCO Coupure ENEO &amp; Baisse de tension","PASSIVE",
AR1441="Coupure ENEO &amp; Baisse de tension","PASSIVE",
AR1441="Defaut GE &amp; POWER Cabinet","PASSIVE",
AR1441="Sharing","PASSIVE",
AR1441="Sites strategiques &amp; DataCenter","PASSIVE",
AR1441="Exclu","Exclu",
AR1441="SAT","ACTIVE",
AR1441="SPARE-ISSUE","SPARE-ISSUE",
AR1441="Fiber CAmtel","ACTIVE",
AR1441="Fiber AOF","ACTIVE",
AR1441="Projet OCM (HUAWEI)","PLANNED WORKS",
AR1441="Projet OCM (NOKIA)","PLANNED WORKS",
AR1441="ACCESS-ISSUE","ACCESS-ISSUE",
AR1441="Projet OCM (ZTE, NOKIA, autres projets)","PLANNED WORKS",
AR1441="No root CAuse","No root cause",
AR1441="ODU HS","ACTIVE",
AR1441="IP &amp; VLAN","ACTIVE",
AR1441="Warehouse HUAWEI","SPARE-ISSUE",
AR1441="SPARE-HS","SPARE-ISSUE",
AR1441="Power Telco","ACTIVE", AR1441="no impacts","no impacts"
),"")</f>
        <v>No root cause</v>
      </c>
      <c r="AT1441" s="99" t="s">
        <v>5661</v>
      </c>
      <c r="AU1441" s="99" t="s">
        <v>121</v>
      </c>
      <c r="AW1441" s="17"/>
      <c r="AX1441" s="17" t="s">
        <v>5536</v>
      </c>
      <c r="AY1441" s="17"/>
      <c r="AZ1441" s="17" t="s">
        <v>5536</v>
      </c>
      <c r="BA1441" s="7"/>
      <c r="BC1441" s="18"/>
      <c r="BD1441" s="18"/>
      <c r="BE1441" s="18"/>
      <c r="BF1441" s="18"/>
      <c r="BG1441" s="18"/>
      <c r="BH1441" s="18"/>
      <c r="BI1441" s="18"/>
      <c r="BJ1441" s="18"/>
      <c r="BK1441" s="18"/>
      <c r="BM1441" s="18"/>
      <c r="BN1441" s="18"/>
      <c r="BO1441" s="18"/>
      <c r="BP1441" s="9" t="s">
        <v>5661</v>
      </c>
      <c r="BQ1441" s="14"/>
      <c r="BR1441" s="102" t="s">
        <v>5536</v>
      </c>
      <c r="BS1441" s="14"/>
      <c r="BT1441" s="14"/>
      <c r="BU1441" s="9"/>
      <c r="BV1441" s="9"/>
      <c r="BW1441" s="9"/>
    </row>
    <row r="1442" spans="1:75" x14ac:dyDescent="0.35">
      <c r="A1442" s="1" t="s">
        <v>3438</v>
      </c>
      <c r="B1442" s="8" t="s">
        <v>3439</v>
      </c>
      <c r="C1442" s="3" t="s">
        <v>51</v>
      </c>
      <c r="D1442" s="1" t="s">
        <v>11</v>
      </c>
      <c r="E1442" s="1" t="s">
        <v>154</v>
      </c>
      <c r="F1442" s="3" t="s">
        <v>51</v>
      </c>
      <c r="G1442" s="1" t="s">
        <v>3440</v>
      </c>
      <c r="H1442" s="28" t="s">
        <v>5601</v>
      </c>
      <c r="I1442" s="27">
        <v>0</v>
      </c>
      <c r="J1442" s="27">
        <v>0</v>
      </c>
      <c r="K1442" s="27">
        <v>0</v>
      </c>
      <c r="L1442" s="27">
        <v>0</v>
      </c>
      <c r="M1442" s="27">
        <v>0</v>
      </c>
      <c r="N1442" s="27">
        <v>0</v>
      </c>
      <c r="O1442" s="27">
        <v>0</v>
      </c>
      <c r="P1442" s="27">
        <v>0</v>
      </c>
      <c r="Q1442" s="27">
        <v>0</v>
      </c>
      <c r="R1442" s="27">
        <v>0</v>
      </c>
      <c r="S1442" s="80">
        <v>0</v>
      </c>
      <c r="T1442" s="80">
        <v>0</v>
      </c>
      <c r="U1442" s="80">
        <v>0</v>
      </c>
      <c r="V1442" s="80">
        <v>0</v>
      </c>
      <c r="W1442" s="80">
        <v>2.3591528195118614</v>
      </c>
      <c r="X1442" s="80">
        <v>5.9808151629555439</v>
      </c>
      <c r="Y1442" s="80">
        <v>0</v>
      </c>
      <c r="Z1442" s="80">
        <v>0</v>
      </c>
      <c r="AA1442" s="80">
        <v>0</v>
      </c>
      <c r="AB1442" s="80">
        <v>0</v>
      </c>
      <c r="AC1442" s="80">
        <v>0</v>
      </c>
      <c r="AD1442" s="80">
        <v>0</v>
      </c>
      <c r="AE1442" s="80">
        <v>0</v>
      </c>
      <c r="AF1442" s="80">
        <v>0</v>
      </c>
      <c r="AG1442" s="80"/>
      <c r="AH1442" s="80">
        <v>0</v>
      </c>
      <c r="AI1442" s="80">
        <v>0</v>
      </c>
      <c r="AJ1442" s="80">
        <v>0</v>
      </c>
      <c r="AK1442" s="80">
        <v>0</v>
      </c>
      <c r="AL1442" s="80">
        <v>0</v>
      </c>
      <c r="AM1442" s="80">
        <v>0</v>
      </c>
      <c r="AN1442" s="41" t="s">
        <v>5591</v>
      </c>
      <c r="AO1442" s="41"/>
      <c r="AP1442" s="40" t="str" cm="1">
        <f t="array" ref="AP1442">IFERROR(_xlfn.IFS(
AR1442="MPR ISSUE","PDH",
AR1442="BSS Hardware Issue","BSS",
AR1442="Sites strategiques, MLL, Pylone, etc.","ENVTECH",
AR1442="AKTIVCO DEFAUT GE &amp; POWER Cabinet","AKTIVCO",
AR1442="AKTIVCO Coupure ENEO &amp; Baisse de tension","AKTIVCO GRID ONLY",
AR1442="Coupure ENEO &amp; Baisse de tension","IHS GRID ONLY",
AR1442="Defaut GE &amp; POWER Cabinet","IHS",
AR1442="Sharing","Partners",
AR1442="Sites strategiques &amp; DataCenter","SST &amp; DC",
AR1442="Exclu","Exclu",
AR1442="SAT","SAT",
AR1442="SPARE-ISSUE","SPARE-ISSUE",
AR1442="Fiber CAmtel","TRANS_FO_CAMTEL",
AR1442="Fiber AOF","Fiber AOF",
AR1442="Projet OCM (HUAWEI)","TRAVAUX-HUAWEI",
AR1442="Projet OCM (NOKIA)","TRAVAUX-NOKIA",
AR1442="ACCESS-ISSUE","ACCESS-ISSUE",
AR1442="Projet OCM (ZTE, NOKIA, autres projets)","TRAVAUX OCM",
AR1442="No root CAuse","No root cause",
AR1442="ODU HS","PDH",
AR1442="IP &amp; VLAN","PDH",
AR1442="Warehouse HUAWEI","SPARE-ISSUE",
AR1442="SPARE-HS","SPARE-ISSUE",
AR1442="Power Telco","BSS",AR1442="no impacts","no impacts"
),"")</f>
        <v>No root cause</v>
      </c>
      <c r="AQ1442" s="40" t="str" cm="1">
        <f t="array" ref="AQ1442">IFERROR(_xlfn.IFS(
AR1442="MPR ISSUE","TX ISSUE",
AR1442="BSS Hardware Issue","RAN ISSUE",
AR1442="Sites strategiques, MLL, Pylone, etc.","ENVTECH",
AR1442="AKTIVCO DEFAUT GE &amp; POWER Cabinet","POWER ISSUE",
AR1442="AKTIVCO Coupure ENEO &amp; Baisse de tension","POWER ISSUE",
AR1442="Coupure ENEO &amp; Baisse de tension","POWER ISSUE",
AR1442="Defaut GE &amp; POWER Cabinet","POWER ISSUE",
AR1442="Sharing","POWER ISSUE",
AR1442="Sites strategiques &amp; DataCenter","POWER ISSUE",
AR1442="Exclu","Exclu",
AR1442="SAT","TX ISSUE",
AR1442="SPARE-ISSUE","SPARE-ISSUE",
AR1442="Fiber CAmtel","TX ISSUE",
AR1442="Fiber AOF","TX ISSUE",
AR1442="Projet OCM (HUAWEI)","TRAVAUX-HUAWEI",
AR1442="Projet OCM (NOKIA)","TRAVAUX -NOKIA",
AR1442="ACCESS-ISSUE","ACCESS-ISSUE",
AR1442="Projet OCM (ZTE, NOKIA, autres projets)","TRAVAUX OCM",
AR1442="No root CAuse","No root cause",
AR1442="ODU HS","TX ISSUE",
AR1442="IP &amp; VLAN","TX ISSUE",
AR1442="Warehouse HUAWEI","SPARE-ISSUE",
AR1442="SPARE-HS","SPARE-ISSUE",
AR1442="Power Telco","RAN ISSUE",AR1442="no impacts","no impacts"
),"")</f>
        <v>No root cause</v>
      </c>
      <c r="AR1442" s="59" t="s">
        <v>5343</v>
      </c>
      <c r="AS1442" s="40" t="str" cm="1">
        <f t="array" ref="AS1442">IFERROR(_xlfn.IFS(
AR1442="MPR ISSUE","ACTIVE",
AR1442="BSS Hardware Issue","ACTIVE",
AR1442="Sites strategiques, MLL, Pylone, etc.","PASSIVE",
AR1442="AKTIVCO DEFAUT GE &amp; POWER Cabinet","PASSIVE",
AR1442="AKTIVCO Coupure ENEO &amp; Baisse de tension","PASSIVE",
AR1442="Coupure ENEO &amp; Baisse de tension","PASSIVE",
AR1442="Defaut GE &amp; POWER Cabinet","PASSIVE",
AR1442="Sharing","PASSIVE",
AR1442="Sites strategiques &amp; DataCenter","PASSIVE",
AR1442="Exclu","Exclu",
AR1442="SAT","ACTIVE",
AR1442="SPARE-ISSUE","SPARE-ISSUE",
AR1442="Fiber CAmtel","ACTIVE",
AR1442="Fiber AOF","ACTIVE",
AR1442="Projet OCM (HUAWEI)","PLANNED WORKS",
AR1442="Projet OCM (NOKIA)","PLANNED WORKS",
AR1442="ACCESS-ISSUE","ACCESS-ISSUE",
AR1442="Projet OCM (ZTE, NOKIA, autres projets)","PLANNED WORKS",
AR1442="No root CAuse","No root cause",
AR1442="ODU HS","ACTIVE",
AR1442="IP &amp; VLAN","ACTIVE",
AR1442="Warehouse HUAWEI","SPARE-ISSUE",
AR1442="SPARE-HS","SPARE-ISSUE",
AR1442="Power Telco","ACTIVE", AR1442="no impacts","no impacts"
),"")</f>
        <v>No root cause</v>
      </c>
      <c r="AT1442" s="99" t="s">
        <v>5661</v>
      </c>
      <c r="AU1442" s="99" t="s">
        <v>3439</v>
      </c>
      <c r="AW1442" s="17"/>
      <c r="AX1442" s="17" t="s">
        <v>5536</v>
      </c>
      <c r="AY1442" s="17"/>
      <c r="AZ1442" s="17" t="s">
        <v>5536</v>
      </c>
      <c r="BA1442" s="7"/>
      <c r="BC1442" s="18"/>
      <c r="BD1442" s="18"/>
      <c r="BE1442" s="18"/>
      <c r="BF1442" s="18"/>
      <c r="BG1442" s="18"/>
      <c r="BH1442" s="18"/>
      <c r="BI1442" s="18"/>
      <c r="BJ1442" s="18"/>
      <c r="BK1442" s="18"/>
      <c r="BM1442" s="18"/>
      <c r="BN1442" s="18"/>
      <c r="BO1442" s="18"/>
      <c r="BP1442" s="9" t="s">
        <v>5661</v>
      </c>
      <c r="BQ1442" s="14"/>
      <c r="BR1442" s="102" t="s">
        <v>5536</v>
      </c>
      <c r="BS1442" s="14"/>
      <c r="BT1442" s="14"/>
      <c r="BU1442" s="9"/>
      <c r="BV1442" s="9"/>
      <c r="BW1442" s="9"/>
    </row>
    <row r="1443" spans="1:75" x14ac:dyDescent="0.35">
      <c r="A1443" s="3" t="s">
        <v>340</v>
      </c>
      <c r="B1443" s="3" t="s">
        <v>341</v>
      </c>
      <c r="C1443" s="3" t="s">
        <v>32</v>
      </c>
      <c r="D1443" s="3" t="s">
        <v>113</v>
      </c>
      <c r="E1443" s="3" t="s">
        <v>12</v>
      </c>
      <c r="F1443" s="3" t="s">
        <v>31</v>
      </c>
      <c r="G1443" s="3" t="s">
        <v>32</v>
      </c>
      <c r="H1443" s="30" t="s">
        <v>5587</v>
      </c>
      <c r="I1443" s="27">
        <v>5.7137527002308568</v>
      </c>
      <c r="J1443" s="27">
        <v>1.8071393105101401</v>
      </c>
      <c r="K1443" s="27">
        <v>2.0931782965645369</v>
      </c>
      <c r="L1443" s="27">
        <v>0</v>
      </c>
      <c r="M1443" s="27">
        <v>0.16715035399063402</v>
      </c>
      <c r="N1443" s="27">
        <v>0</v>
      </c>
      <c r="O1443" s="27">
        <v>1.1928635431023908</v>
      </c>
      <c r="P1443" s="27">
        <v>0</v>
      </c>
      <c r="Q1443" s="27">
        <v>2.2371252136642381</v>
      </c>
      <c r="R1443" s="27">
        <v>0</v>
      </c>
      <c r="S1443" s="80">
        <v>0.43084198691333331</v>
      </c>
      <c r="T1443" s="80">
        <v>0</v>
      </c>
      <c r="U1443" s="80">
        <v>1.15403657760542</v>
      </c>
      <c r="V1443" s="80">
        <v>0</v>
      </c>
      <c r="W1443" s="80">
        <v>0</v>
      </c>
      <c r="X1443" s="80">
        <v>4.9858318137846611</v>
      </c>
      <c r="Y1443" s="80">
        <v>0</v>
      </c>
      <c r="Z1443" s="80">
        <v>5.5279290192419115</v>
      </c>
      <c r="AA1443" s="80">
        <v>0</v>
      </c>
      <c r="AB1443" s="80">
        <v>0</v>
      </c>
      <c r="AC1443" s="80">
        <v>0</v>
      </c>
      <c r="AD1443" s="80">
        <v>0</v>
      </c>
      <c r="AE1443" s="80">
        <v>0</v>
      </c>
      <c r="AF1443" s="80">
        <v>0</v>
      </c>
      <c r="AG1443" s="80"/>
      <c r="AH1443" s="80">
        <v>0</v>
      </c>
      <c r="AI1443" s="80">
        <v>0</v>
      </c>
      <c r="AJ1443" s="80">
        <v>0</v>
      </c>
      <c r="AK1443" s="80">
        <v>0</v>
      </c>
      <c r="AL1443" s="80">
        <v>0</v>
      </c>
      <c r="AM1443" s="80">
        <v>0</v>
      </c>
      <c r="AN1443" s="41" t="s">
        <v>5558</v>
      </c>
      <c r="AO1443" s="41"/>
      <c r="AP1443" s="40" t="str" cm="1">
        <f t="array" ref="AP1443">IFERROR(_xlfn.IFS(
AR1443="MPR ISSUE","PDH",
AR1443="BSS Hardware Issue","BSS",
AR1443="Sites strategiques, MLL, Pylone, etc.","ENVTECH",
AR1443="AKTIVCO DEFAUT GE &amp; POWER Cabinet","AKTIVCO",
AR1443="AKTIVCO Coupure ENEO &amp; Baisse de tension","AKTIVCO GRID ONLY",
AR1443="Coupure ENEO &amp; Baisse de tension","IHS GRID ONLY",
AR1443="Defaut GE &amp; POWER Cabinet","IHS",
AR1443="Sharing","Partners",
AR1443="Sites strategiques &amp; DataCenter","SST &amp; DC",
AR1443="Exclu","Exclu",
AR1443="SAT","SAT",
AR1443="SPARE-ISSUE","SPARE-ISSUE",
AR1443="Fiber CAmtel","TRANS_FO_CAMTEL",
AR1443="Fiber AOF","Fiber AOF",
AR1443="Projet OCM (HUAWEI)","TRAVAUX-HUAWEI",
AR1443="Projet OCM (NOKIA)","TRAVAUX-NOKIA",
AR1443="ACCESS-ISSUE","ACCESS-ISSUE",
AR1443="Projet OCM (ZTE, NOKIA, autres projets)","TRAVAUX OCM",
AR1443="No root CAuse","No root cause",
AR1443="ODU HS","PDH",
AR1443="IP &amp; VLAN","PDH",
AR1443="Warehouse HUAWEI","SPARE-ISSUE",
AR1443="SPARE-HS","SPARE-ISSUE",
AR1443="Power Telco","BSS",AR1443="no impacts","no impacts"
),"")</f>
        <v>No root cause</v>
      </c>
      <c r="AQ1443" s="40" t="str" cm="1">
        <f t="array" ref="AQ1443">IFERROR(_xlfn.IFS(
AR1443="MPR ISSUE","TX ISSUE",
AR1443="BSS Hardware Issue","RAN ISSUE",
AR1443="Sites strategiques, MLL, Pylone, etc.","ENVTECH",
AR1443="AKTIVCO DEFAUT GE &amp; POWER Cabinet","POWER ISSUE",
AR1443="AKTIVCO Coupure ENEO &amp; Baisse de tension","POWER ISSUE",
AR1443="Coupure ENEO &amp; Baisse de tension","POWER ISSUE",
AR1443="Defaut GE &amp; POWER Cabinet","POWER ISSUE",
AR1443="Sharing","POWER ISSUE",
AR1443="Sites strategiques &amp; DataCenter","POWER ISSUE",
AR1443="Exclu","Exclu",
AR1443="SAT","TX ISSUE",
AR1443="SPARE-ISSUE","SPARE-ISSUE",
AR1443="Fiber CAmtel","TX ISSUE",
AR1443="Fiber AOF","TX ISSUE",
AR1443="Projet OCM (HUAWEI)","TRAVAUX-HUAWEI",
AR1443="Projet OCM (NOKIA)","TRAVAUX -NOKIA",
AR1443="ACCESS-ISSUE","ACCESS-ISSUE",
AR1443="Projet OCM (ZTE, NOKIA, autres projets)","TRAVAUX OCM",
AR1443="No root CAuse","No root cause",
AR1443="ODU HS","TX ISSUE",
AR1443="IP &amp; VLAN","TX ISSUE",
AR1443="Warehouse HUAWEI","SPARE-ISSUE",
AR1443="SPARE-HS","SPARE-ISSUE",
AR1443="Power Telco","RAN ISSUE",AR1443="no impacts","no impacts"
),"")</f>
        <v>No root cause</v>
      </c>
      <c r="AR1443" s="59" t="s">
        <v>5343</v>
      </c>
      <c r="AS1443" s="40" t="str" cm="1">
        <f t="array" ref="AS1443">IFERROR(_xlfn.IFS(
AR1443="MPR ISSUE","ACTIVE",
AR1443="BSS Hardware Issue","ACTIVE",
AR1443="Sites strategiques, MLL, Pylone, etc.","PASSIVE",
AR1443="AKTIVCO DEFAUT GE &amp; POWER Cabinet","PASSIVE",
AR1443="AKTIVCO Coupure ENEO &amp; Baisse de tension","PASSIVE",
AR1443="Coupure ENEO &amp; Baisse de tension","PASSIVE",
AR1443="Defaut GE &amp; POWER Cabinet","PASSIVE",
AR1443="Sharing","PASSIVE",
AR1443="Sites strategiques &amp; DataCenter","PASSIVE",
AR1443="Exclu","Exclu",
AR1443="SAT","ACTIVE",
AR1443="SPARE-ISSUE","SPARE-ISSUE",
AR1443="Fiber CAmtel","ACTIVE",
AR1443="Fiber AOF","ACTIVE",
AR1443="Projet OCM (HUAWEI)","PLANNED WORKS",
AR1443="Projet OCM (NOKIA)","PLANNED WORKS",
AR1443="ACCESS-ISSUE","ACCESS-ISSUE",
AR1443="Projet OCM (ZTE, NOKIA, autres projets)","PLANNED WORKS",
AR1443="No root CAuse","No root cause",
AR1443="ODU HS","ACTIVE",
AR1443="IP &amp; VLAN","ACTIVE",
AR1443="Warehouse HUAWEI","SPARE-ISSUE",
AR1443="SPARE-HS","SPARE-ISSUE",
AR1443="Power Telco","ACTIVE", AR1443="no impacts","no impacts"
),"")</f>
        <v>No root cause</v>
      </c>
      <c r="AT1443" s="99" t="s">
        <v>5661</v>
      </c>
      <c r="AU1443" s="99" t="s">
        <v>341</v>
      </c>
      <c r="AW1443" s="17"/>
      <c r="AX1443" s="17" t="s">
        <v>5536</v>
      </c>
      <c r="AY1443" s="17"/>
      <c r="AZ1443" s="17" t="s">
        <v>5536</v>
      </c>
      <c r="BA1443" s="7"/>
      <c r="BC1443" s="18"/>
      <c r="BD1443" s="18"/>
      <c r="BE1443" s="18"/>
      <c r="BF1443" s="18"/>
      <c r="BG1443" s="18"/>
      <c r="BH1443" s="18"/>
      <c r="BI1443" s="18"/>
      <c r="BJ1443" s="18"/>
      <c r="BK1443" s="18"/>
      <c r="BM1443" s="18"/>
      <c r="BN1443" s="18"/>
      <c r="BO1443" s="18"/>
      <c r="BP1443" s="9" t="s">
        <v>5661</v>
      </c>
      <c r="BQ1443" s="14"/>
      <c r="BR1443" s="102" t="s">
        <v>5536</v>
      </c>
      <c r="BS1443" s="14"/>
      <c r="BT1443" s="14"/>
      <c r="BU1443" s="9"/>
      <c r="BV1443" s="9"/>
      <c r="BW1443" s="9"/>
    </row>
    <row r="1444" spans="1:75" x14ac:dyDescent="0.35">
      <c r="A1444" s="1" t="s">
        <v>4335</v>
      </c>
      <c r="B1444" s="8" t="s">
        <v>4336</v>
      </c>
      <c r="C1444" s="3" t="s">
        <v>13</v>
      </c>
      <c r="D1444" s="1" t="s">
        <v>5486</v>
      </c>
      <c r="E1444" s="1" t="s">
        <v>96</v>
      </c>
      <c r="F1444" s="3" t="s">
        <v>13</v>
      </c>
      <c r="G1444" s="1" t="s">
        <v>4337</v>
      </c>
      <c r="H1444" s="28" t="s">
        <v>5601</v>
      </c>
      <c r="I1444" s="27">
        <v>0</v>
      </c>
      <c r="J1444" s="27">
        <v>0</v>
      </c>
      <c r="K1444" s="27">
        <v>0</v>
      </c>
      <c r="L1444" s="27">
        <v>0</v>
      </c>
      <c r="M1444" s="27">
        <v>0</v>
      </c>
      <c r="N1444" s="27">
        <v>0</v>
      </c>
      <c r="O1444" s="27">
        <v>0</v>
      </c>
      <c r="P1444" s="27">
        <v>0</v>
      </c>
      <c r="Q1444" s="27">
        <v>0</v>
      </c>
      <c r="R1444" s="27">
        <v>0</v>
      </c>
      <c r="S1444" s="80">
        <v>0</v>
      </c>
      <c r="T1444" s="80">
        <v>0</v>
      </c>
      <c r="U1444" s="80">
        <v>0</v>
      </c>
      <c r="V1444" s="80">
        <v>0</v>
      </c>
      <c r="W1444" s="80">
        <v>0</v>
      </c>
      <c r="X1444" s="80">
        <v>4.8225338367105843</v>
      </c>
      <c r="Y1444" s="80">
        <v>0</v>
      </c>
      <c r="Z1444" s="80">
        <v>0</v>
      </c>
      <c r="AA1444" s="80">
        <v>0</v>
      </c>
      <c r="AB1444" s="80">
        <v>0</v>
      </c>
      <c r="AC1444" s="80">
        <v>0</v>
      </c>
      <c r="AD1444" s="80">
        <v>0</v>
      </c>
      <c r="AE1444" s="80">
        <v>0</v>
      </c>
      <c r="AF1444" s="80">
        <v>0</v>
      </c>
      <c r="AG1444" s="80"/>
      <c r="AH1444" s="80">
        <v>0</v>
      </c>
      <c r="AI1444" s="80">
        <v>0</v>
      </c>
      <c r="AJ1444" s="80">
        <v>0</v>
      </c>
      <c r="AK1444" s="80">
        <v>0</v>
      </c>
      <c r="AL1444" s="80">
        <v>0</v>
      </c>
      <c r="AM1444" s="80">
        <v>0</v>
      </c>
      <c r="AN1444" s="41" t="s">
        <v>5591</v>
      </c>
      <c r="AO1444" s="41"/>
      <c r="AP1444" s="40" t="str" cm="1">
        <f t="array" ref="AP1444">IFERROR(_xlfn.IFS(
AR1444="MPR ISSUE","PDH",
AR1444="BSS Hardware Issue","BSS",
AR1444="Sites strategiques, MLL, Pylone, etc.","ENVTECH",
AR1444="AKTIVCO DEFAUT GE &amp; POWER Cabinet","AKTIVCO",
AR1444="AKTIVCO Coupure ENEO &amp; Baisse de tension","AKTIVCO GRID ONLY",
AR1444="Coupure ENEO &amp; Baisse de tension","IHS GRID ONLY",
AR1444="Defaut GE &amp; POWER Cabinet","IHS",
AR1444="Sharing","Partners",
AR1444="Sites strategiques &amp; DataCenter","SST &amp; DC",
AR1444="Exclu","Exclu",
AR1444="SAT","SAT",
AR1444="SPARE-ISSUE","SPARE-ISSUE",
AR1444="Fiber CAmtel","TRANS_FO_CAMTEL",
AR1444="Fiber AOF","Fiber AOF",
AR1444="Projet OCM (HUAWEI)","TRAVAUX-HUAWEI",
AR1444="Projet OCM (NOKIA)","TRAVAUX-NOKIA",
AR1444="ACCESS-ISSUE","ACCESS-ISSUE",
AR1444="Projet OCM (ZTE, NOKIA, autres projets)","TRAVAUX OCM",
AR1444="No root CAuse","No root cause",
AR1444="ODU HS","PDH",
AR1444="IP &amp; VLAN","PDH",
AR1444="Warehouse HUAWEI","SPARE-ISSUE",
AR1444="SPARE-HS","SPARE-ISSUE",
AR1444="Power Telco","BSS",AR1444="no impacts","no impacts"
),"")</f>
        <v>No root cause</v>
      </c>
      <c r="AQ1444" s="40" t="str" cm="1">
        <f t="array" ref="AQ1444">IFERROR(_xlfn.IFS(
AR1444="MPR ISSUE","TX ISSUE",
AR1444="BSS Hardware Issue","RAN ISSUE",
AR1444="Sites strategiques, MLL, Pylone, etc.","ENVTECH",
AR1444="AKTIVCO DEFAUT GE &amp; POWER Cabinet","POWER ISSUE",
AR1444="AKTIVCO Coupure ENEO &amp; Baisse de tension","POWER ISSUE",
AR1444="Coupure ENEO &amp; Baisse de tension","POWER ISSUE",
AR1444="Defaut GE &amp; POWER Cabinet","POWER ISSUE",
AR1444="Sharing","POWER ISSUE",
AR1444="Sites strategiques &amp; DataCenter","POWER ISSUE",
AR1444="Exclu","Exclu",
AR1444="SAT","TX ISSUE",
AR1444="SPARE-ISSUE","SPARE-ISSUE",
AR1444="Fiber CAmtel","TX ISSUE",
AR1444="Fiber AOF","TX ISSUE",
AR1444="Projet OCM (HUAWEI)","TRAVAUX-HUAWEI",
AR1444="Projet OCM (NOKIA)","TRAVAUX -NOKIA",
AR1444="ACCESS-ISSUE","ACCESS-ISSUE",
AR1444="Projet OCM (ZTE, NOKIA, autres projets)","TRAVAUX OCM",
AR1444="No root CAuse","No root cause",
AR1444="ODU HS","TX ISSUE",
AR1444="IP &amp; VLAN","TX ISSUE",
AR1444="Warehouse HUAWEI","SPARE-ISSUE",
AR1444="SPARE-HS","SPARE-ISSUE",
AR1444="Power Telco","RAN ISSUE",AR1444="no impacts","no impacts"
),"")</f>
        <v>No root cause</v>
      </c>
      <c r="AR1444" s="59" t="s">
        <v>5343</v>
      </c>
      <c r="AS1444" s="40" t="str" cm="1">
        <f t="array" ref="AS1444">IFERROR(_xlfn.IFS(
AR1444="MPR ISSUE","ACTIVE",
AR1444="BSS Hardware Issue","ACTIVE",
AR1444="Sites strategiques, MLL, Pylone, etc.","PASSIVE",
AR1444="AKTIVCO DEFAUT GE &amp; POWER Cabinet","PASSIVE",
AR1444="AKTIVCO Coupure ENEO &amp; Baisse de tension","PASSIVE",
AR1444="Coupure ENEO &amp; Baisse de tension","PASSIVE",
AR1444="Defaut GE &amp; POWER Cabinet","PASSIVE",
AR1444="Sharing","PASSIVE",
AR1444="Sites strategiques &amp; DataCenter","PASSIVE",
AR1444="Exclu","Exclu",
AR1444="SAT","ACTIVE",
AR1444="SPARE-ISSUE","SPARE-ISSUE",
AR1444="Fiber CAmtel","ACTIVE",
AR1444="Fiber AOF","ACTIVE",
AR1444="Projet OCM (HUAWEI)","PLANNED WORKS",
AR1444="Projet OCM (NOKIA)","PLANNED WORKS",
AR1444="ACCESS-ISSUE","ACCESS-ISSUE",
AR1444="Projet OCM (ZTE, NOKIA, autres projets)","PLANNED WORKS",
AR1444="No root CAuse","No root cause",
AR1444="ODU HS","ACTIVE",
AR1444="IP &amp; VLAN","ACTIVE",
AR1444="Warehouse HUAWEI","SPARE-ISSUE",
AR1444="SPARE-HS","SPARE-ISSUE",
AR1444="Power Telco","ACTIVE", AR1444="no impacts","no impacts"
),"")</f>
        <v>No root cause</v>
      </c>
      <c r="AT1444" s="99" t="s">
        <v>5661</v>
      </c>
      <c r="AU1444" s="99" t="s">
        <v>4336</v>
      </c>
      <c r="AW1444" s="17"/>
      <c r="AX1444" s="17" t="s">
        <v>5536</v>
      </c>
      <c r="AY1444" s="17"/>
      <c r="AZ1444" s="17" t="s">
        <v>5536</v>
      </c>
      <c r="BA1444" s="7"/>
      <c r="BC1444" s="18"/>
      <c r="BD1444" s="18"/>
      <c r="BE1444" s="18"/>
      <c r="BF1444" s="18"/>
      <c r="BG1444" s="18"/>
      <c r="BH1444" s="18"/>
      <c r="BI1444" s="18"/>
      <c r="BJ1444" s="18"/>
      <c r="BK1444" s="18"/>
      <c r="BM1444" s="18"/>
      <c r="BN1444" s="18"/>
      <c r="BO1444" s="18"/>
      <c r="BP1444" s="9" t="s">
        <v>5661</v>
      </c>
      <c r="BQ1444" s="14"/>
      <c r="BR1444" s="102" t="s">
        <v>5536</v>
      </c>
      <c r="BS1444" s="14"/>
      <c r="BT1444" s="14"/>
      <c r="BU1444" s="9"/>
      <c r="BV1444" s="9"/>
      <c r="BW1444" s="9"/>
    </row>
    <row r="1445" spans="1:75" x14ac:dyDescent="0.35">
      <c r="A1445" s="1" t="s">
        <v>3362</v>
      </c>
      <c r="B1445" s="8" t="s">
        <v>3363</v>
      </c>
      <c r="C1445" s="3" t="s">
        <v>32</v>
      </c>
      <c r="D1445" s="1" t="s">
        <v>11</v>
      </c>
      <c r="E1445" s="1" t="s">
        <v>12</v>
      </c>
      <c r="F1445" s="3" t="s">
        <v>31</v>
      </c>
      <c r="G1445" s="1" t="s">
        <v>32</v>
      </c>
      <c r="H1445" s="30" t="s">
        <v>5587</v>
      </c>
      <c r="I1445" s="27">
        <v>0</v>
      </c>
      <c r="J1445" s="27">
        <v>0</v>
      </c>
      <c r="K1445" s="27">
        <v>0</v>
      </c>
      <c r="L1445" s="27">
        <v>0</v>
      </c>
      <c r="M1445" s="27">
        <v>0</v>
      </c>
      <c r="N1445" s="27">
        <v>1.3079176333279103</v>
      </c>
      <c r="O1445" s="27">
        <v>0</v>
      </c>
      <c r="P1445" s="27">
        <v>0</v>
      </c>
      <c r="Q1445" s="27">
        <v>0</v>
      </c>
      <c r="R1445" s="27">
        <v>0</v>
      </c>
      <c r="S1445" s="80">
        <v>0</v>
      </c>
      <c r="T1445" s="80">
        <v>0</v>
      </c>
      <c r="U1445" s="80">
        <v>0</v>
      </c>
      <c r="V1445" s="80">
        <v>0</v>
      </c>
      <c r="W1445" s="80">
        <v>0</v>
      </c>
      <c r="X1445" s="80">
        <v>3.6955352378343385</v>
      </c>
      <c r="Y1445" s="80">
        <v>0</v>
      </c>
      <c r="Z1445" s="80">
        <v>0</v>
      </c>
      <c r="AA1445" s="80">
        <v>0</v>
      </c>
      <c r="AB1445" s="80">
        <v>0</v>
      </c>
      <c r="AC1445" s="80">
        <v>0</v>
      </c>
      <c r="AD1445" s="80">
        <v>0</v>
      </c>
      <c r="AE1445" s="80">
        <v>0</v>
      </c>
      <c r="AF1445" s="80">
        <v>0</v>
      </c>
      <c r="AG1445" s="80"/>
      <c r="AH1445" s="80">
        <v>0</v>
      </c>
      <c r="AI1445" s="80">
        <v>0</v>
      </c>
      <c r="AJ1445" s="80">
        <v>0</v>
      </c>
      <c r="AK1445" s="80">
        <v>0</v>
      </c>
      <c r="AL1445" s="80">
        <v>0</v>
      </c>
      <c r="AM1445" s="80">
        <v>0</v>
      </c>
      <c r="AN1445" s="41" t="s">
        <v>5558</v>
      </c>
      <c r="AO1445" s="41"/>
      <c r="AP1445" s="40" t="str" cm="1">
        <f t="array" ref="AP1445">IFERROR(_xlfn.IFS(
AR1445="MPR ISSUE","PDH",
AR1445="BSS Hardware Issue","BSS",
AR1445="Sites strategiques, MLL, Pylone, etc.","ENVTECH",
AR1445="AKTIVCO DEFAUT GE &amp; POWER Cabinet","AKTIVCO",
AR1445="AKTIVCO Coupure ENEO &amp; Baisse de tension","AKTIVCO GRID ONLY",
AR1445="Coupure ENEO &amp; Baisse de tension","IHS GRID ONLY",
AR1445="Defaut GE &amp; POWER Cabinet","IHS",
AR1445="Sharing","Partners",
AR1445="Sites strategiques &amp; DataCenter","SST &amp; DC",
AR1445="Exclu","Exclu",
AR1445="SAT","SAT",
AR1445="SPARE-ISSUE","SPARE-ISSUE",
AR1445="Fiber CAmtel","TRANS_FO_CAMTEL",
AR1445="Fiber AOF","Fiber AOF",
AR1445="Projet OCM (HUAWEI)","TRAVAUX-HUAWEI",
AR1445="Projet OCM (NOKIA)","TRAVAUX-NOKIA",
AR1445="ACCESS-ISSUE","ACCESS-ISSUE",
AR1445="Projet OCM (ZTE, NOKIA, autres projets)","TRAVAUX OCM",
AR1445="No root CAuse","No root cause",
AR1445="ODU HS","PDH",
AR1445="IP &amp; VLAN","PDH",
AR1445="Warehouse HUAWEI","SPARE-ISSUE",
AR1445="SPARE-HS","SPARE-ISSUE",
AR1445="Power Telco","BSS",AR1445="no impacts","no impacts"
),"")</f>
        <v>No root cause</v>
      </c>
      <c r="AQ1445" s="40" t="str" cm="1">
        <f t="array" ref="AQ1445">IFERROR(_xlfn.IFS(
AR1445="MPR ISSUE","TX ISSUE",
AR1445="BSS Hardware Issue","RAN ISSUE",
AR1445="Sites strategiques, MLL, Pylone, etc.","ENVTECH",
AR1445="AKTIVCO DEFAUT GE &amp; POWER Cabinet","POWER ISSUE",
AR1445="AKTIVCO Coupure ENEO &amp; Baisse de tension","POWER ISSUE",
AR1445="Coupure ENEO &amp; Baisse de tension","POWER ISSUE",
AR1445="Defaut GE &amp; POWER Cabinet","POWER ISSUE",
AR1445="Sharing","POWER ISSUE",
AR1445="Sites strategiques &amp; DataCenter","POWER ISSUE",
AR1445="Exclu","Exclu",
AR1445="SAT","TX ISSUE",
AR1445="SPARE-ISSUE","SPARE-ISSUE",
AR1445="Fiber CAmtel","TX ISSUE",
AR1445="Fiber AOF","TX ISSUE",
AR1445="Projet OCM (HUAWEI)","TRAVAUX-HUAWEI",
AR1445="Projet OCM (NOKIA)","TRAVAUX -NOKIA",
AR1445="ACCESS-ISSUE","ACCESS-ISSUE",
AR1445="Projet OCM (ZTE, NOKIA, autres projets)","TRAVAUX OCM",
AR1445="No root CAuse","No root cause",
AR1445="ODU HS","TX ISSUE",
AR1445="IP &amp; VLAN","TX ISSUE",
AR1445="Warehouse HUAWEI","SPARE-ISSUE",
AR1445="SPARE-HS","SPARE-ISSUE",
AR1445="Power Telco","RAN ISSUE",AR1445="no impacts","no impacts"
),"")</f>
        <v>No root cause</v>
      </c>
      <c r="AR1445" s="59" t="s">
        <v>5343</v>
      </c>
      <c r="AS1445" s="40" t="str" cm="1">
        <f t="array" ref="AS1445">IFERROR(_xlfn.IFS(
AR1445="MPR ISSUE","ACTIVE",
AR1445="BSS Hardware Issue","ACTIVE",
AR1445="Sites strategiques, MLL, Pylone, etc.","PASSIVE",
AR1445="AKTIVCO DEFAUT GE &amp; POWER Cabinet","PASSIVE",
AR1445="AKTIVCO Coupure ENEO &amp; Baisse de tension","PASSIVE",
AR1445="Coupure ENEO &amp; Baisse de tension","PASSIVE",
AR1445="Defaut GE &amp; POWER Cabinet","PASSIVE",
AR1445="Sharing","PASSIVE",
AR1445="Sites strategiques &amp; DataCenter","PASSIVE",
AR1445="Exclu","Exclu",
AR1445="SAT","ACTIVE",
AR1445="SPARE-ISSUE","SPARE-ISSUE",
AR1445="Fiber CAmtel","ACTIVE",
AR1445="Fiber AOF","ACTIVE",
AR1445="Projet OCM (HUAWEI)","PLANNED WORKS",
AR1445="Projet OCM (NOKIA)","PLANNED WORKS",
AR1445="ACCESS-ISSUE","ACCESS-ISSUE",
AR1445="Projet OCM (ZTE, NOKIA, autres projets)","PLANNED WORKS",
AR1445="No root CAuse","No root cause",
AR1445="ODU HS","ACTIVE",
AR1445="IP &amp; VLAN","ACTIVE",
AR1445="Warehouse HUAWEI","SPARE-ISSUE",
AR1445="SPARE-HS","SPARE-ISSUE",
AR1445="Power Telco","ACTIVE", AR1445="no impacts","no impacts"
),"")</f>
        <v>No root cause</v>
      </c>
      <c r="AT1445" s="99" t="s">
        <v>5661</v>
      </c>
      <c r="AU1445" s="99" t="s">
        <v>3363</v>
      </c>
      <c r="AW1445" s="17"/>
      <c r="AX1445" s="17" t="s">
        <v>5536</v>
      </c>
      <c r="AY1445" s="17"/>
      <c r="AZ1445" s="17" t="s">
        <v>5536</v>
      </c>
      <c r="BA1445" s="7"/>
      <c r="BC1445" s="18"/>
      <c r="BD1445" s="18"/>
      <c r="BE1445" s="18"/>
      <c r="BF1445" s="18"/>
      <c r="BG1445" s="18"/>
      <c r="BH1445" s="18"/>
      <c r="BI1445" s="18"/>
      <c r="BJ1445" s="18"/>
      <c r="BK1445" s="18"/>
      <c r="BM1445" s="18"/>
      <c r="BN1445" s="18"/>
      <c r="BO1445" s="18"/>
      <c r="BP1445" s="9" t="s">
        <v>5661</v>
      </c>
      <c r="BQ1445" s="14"/>
      <c r="BR1445" s="102" t="s">
        <v>5536</v>
      </c>
      <c r="BS1445" s="14"/>
      <c r="BT1445" s="14"/>
      <c r="BU1445" s="9"/>
      <c r="BV1445" s="9"/>
      <c r="BW1445" s="9"/>
    </row>
    <row r="1446" spans="1:75" x14ac:dyDescent="0.35">
      <c r="A1446" s="3" t="s">
        <v>2756</v>
      </c>
      <c r="B1446" s="24" t="s">
        <v>2757</v>
      </c>
      <c r="C1446" s="3" t="s">
        <v>32</v>
      </c>
      <c r="D1446" s="1" t="s">
        <v>357</v>
      </c>
      <c r="E1446" s="3" t="s">
        <v>5527</v>
      </c>
      <c r="F1446" s="3" t="s">
        <v>31</v>
      </c>
      <c r="G1446" s="3" t="s">
        <v>32</v>
      </c>
      <c r="H1446" s="30" t="s">
        <v>5587</v>
      </c>
      <c r="I1446" s="27">
        <v>6.8049027916891403</v>
      </c>
      <c r="J1446" s="27">
        <v>1.6285388362397377</v>
      </c>
      <c r="K1446" s="27">
        <v>14.452780560049996</v>
      </c>
      <c r="L1446" s="27">
        <v>0</v>
      </c>
      <c r="M1446" s="27">
        <v>0</v>
      </c>
      <c r="N1446" s="27">
        <v>0</v>
      </c>
      <c r="O1446" s="27">
        <v>0</v>
      </c>
      <c r="P1446" s="27">
        <v>0</v>
      </c>
      <c r="Q1446" s="27">
        <v>1.9880761800401219</v>
      </c>
      <c r="R1446" s="27">
        <v>0</v>
      </c>
      <c r="S1446" s="80">
        <v>0.38261593514309417</v>
      </c>
      <c r="T1446" s="80">
        <v>0</v>
      </c>
      <c r="U1446" s="80">
        <v>1.02369782526189</v>
      </c>
      <c r="V1446" s="80">
        <v>1.551651813613344E-3</v>
      </c>
      <c r="W1446" s="80">
        <v>0</v>
      </c>
      <c r="X1446" s="80">
        <v>3.0398820887302285</v>
      </c>
      <c r="Y1446" s="80">
        <v>0</v>
      </c>
      <c r="Z1446" s="80">
        <v>4.9106747937551543</v>
      </c>
      <c r="AA1446" s="80">
        <v>0</v>
      </c>
      <c r="AB1446" s="80">
        <v>0</v>
      </c>
      <c r="AC1446" s="80">
        <v>0</v>
      </c>
      <c r="AD1446" s="80">
        <v>0</v>
      </c>
      <c r="AE1446" s="80">
        <v>0</v>
      </c>
      <c r="AF1446" s="80">
        <v>0</v>
      </c>
      <c r="AG1446" s="80"/>
      <c r="AH1446" s="80">
        <v>0</v>
      </c>
      <c r="AI1446" s="80">
        <v>0</v>
      </c>
      <c r="AJ1446" s="80">
        <v>0</v>
      </c>
      <c r="AK1446" s="80">
        <v>0</v>
      </c>
      <c r="AL1446" s="80">
        <v>0</v>
      </c>
      <c r="AM1446" s="80">
        <v>0</v>
      </c>
      <c r="AN1446" s="41" t="s">
        <v>5558</v>
      </c>
      <c r="AO1446" s="41"/>
      <c r="AP1446" s="40" t="str" cm="1">
        <f t="array" ref="AP1446">IFERROR(_xlfn.IFS(
AR1446="MPR ISSUE","PDH",
AR1446="BSS Hardware Issue","BSS",
AR1446="Sites strategiques, MLL, Pylone, etc.","ENVTECH",
AR1446="AKTIVCO DEFAUT GE &amp; POWER Cabinet","AKTIVCO",
AR1446="AKTIVCO Coupure ENEO &amp; Baisse de tension","AKTIVCO GRID ONLY",
AR1446="Coupure ENEO &amp; Baisse de tension","IHS GRID ONLY",
AR1446="Defaut GE &amp; POWER Cabinet","IHS",
AR1446="Sharing","Partners",
AR1446="Sites strategiques &amp; DataCenter","SST &amp; DC",
AR1446="Exclu","Exclu",
AR1446="SAT","SAT",
AR1446="SPARE-ISSUE","SPARE-ISSUE",
AR1446="Fiber CAmtel","TRANS_FO_CAMTEL",
AR1446="Fiber AOF","Fiber AOF",
AR1446="Projet OCM (HUAWEI)","TRAVAUX-HUAWEI",
AR1446="Projet OCM (NOKIA)","TRAVAUX-NOKIA",
AR1446="ACCESS-ISSUE","ACCESS-ISSUE",
AR1446="Projet OCM (ZTE, NOKIA, autres projets)","TRAVAUX OCM",
AR1446="No root CAuse","No root cause",
AR1446="ODU HS","PDH",
AR1446="IP &amp; VLAN","PDH",
AR1446="Warehouse HUAWEI","SPARE-ISSUE",
AR1446="SPARE-HS","SPARE-ISSUE",
AR1446="Power Telco","BSS",AR1446="no impacts","no impacts"
),"")</f>
        <v>No root cause</v>
      </c>
      <c r="AQ1446" s="40" t="str" cm="1">
        <f t="array" ref="AQ1446">IFERROR(_xlfn.IFS(
AR1446="MPR ISSUE","TX ISSUE",
AR1446="BSS Hardware Issue","RAN ISSUE",
AR1446="Sites strategiques, MLL, Pylone, etc.","ENVTECH",
AR1446="AKTIVCO DEFAUT GE &amp; POWER Cabinet","POWER ISSUE",
AR1446="AKTIVCO Coupure ENEO &amp; Baisse de tension","POWER ISSUE",
AR1446="Coupure ENEO &amp; Baisse de tension","POWER ISSUE",
AR1446="Defaut GE &amp; POWER Cabinet","POWER ISSUE",
AR1446="Sharing","POWER ISSUE",
AR1446="Sites strategiques &amp; DataCenter","POWER ISSUE",
AR1446="Exclu","Exclu",
AR1446="SAT","TX ISSUE",
AR1446="SPARE-ISSUE","SPARE-ISSUE",
AR1446="Fiber CAmtel","TX ISSUE",
AR1446="Fiber AOF","TX ISSUE",
AR1446="Projet OCM (HUAWEI)","TRAVAUX-HUAWEI",
AR1446="Projet OCM (NOKIA)","TRAVAUX -NOKIA",
AR1446="ACCESS-ISSUE","ACCESS-ISSUE",
AR1446="Projet OCM (ZTE, NOKIA, autres projets)","TRAVAUX OCM",
AR1446="No root CAuse","No root cause",
AR1446="ODU HS","TX ISSUE",
AR1446="IP &amp; VLAN","TX ISSUE",
AR1446="Warehouse HUAWEI","SPARE-ISSUE",
AR1446="SPARE-HS","SPARE-ISSUE",
AR1446="Power Telco","RAN ISSUE",AR1446="no impacts","no impacts"
),"")</f>
        <v>No root cause</v>
      </c>
      <c r="AR1446" s="59" t="s">
        <v>5343</v>
      </c>
      <c r="AS1446" s="40" t="str" cm="1">
        <f t="array" ref="AS1446">IFERROR(_xlfn.IFS(
AR1446="MPR ISSUE","ACTIVE",
AR1446="BSS Hardware Issue","ACTIVE",
AR1446="Sites strategiques, MLL, Pylone, etc.","PASSIVE",
AR1446="AKTIVCO DEFAUT GE &amp; POWER Cabinet","PASSIVE",
AR1446="AKTIVCO Coupure ENEO &amp; Baisse de tension","PASSIVE",
AR1446="Coupure ENEO &amp; Baisse de tension","PASSIVE",
AR1446="Defaut GE &amp; POWER Cabinet","PASSIVE",
AR1446="Sharing","PASSIVE",
AR1446="Sites strategiques &amp; DataCenter","PASSIVE",
AR1446="Exclu","Exclu",
AR1446="SAT","ACTIVE",
AR1446="SPARE-ISSUE","SPARE-ISSUE",
AR1446="Fiber CAmtel","ACTIVE",
AR1446="Fiber AOF","ACTIVE",
AR1446="Projet OCM (HUAWEI)","PLANNED WORKS",
AR1446="Projet OCM (NOKIA)","PLANNED WORKS",
AR1446="ACCESS-ISSUE","ACCESS-ISSUE",
AR1446="Projet OCM (ZTE, NOKIA, autres projets)","PLANNED WORKS",
AR1446="No root CAuse","No root cause",
AR1446="ODU HS","ACTIVE",
AR1446="IP &amp; VLAN","ACTIVE",
AR1446="Warehouse HUAWEI","SPARE-ISSUE",
AR1446="SPARE-HS","SPARE-ISSUE",
AR1446="Power Telco","ACTIVE", AR1446="no impacts","no impacts"
),"")</f>
        <v>No root cause</v>
      </c>
      <c r="AT1446" s="99" t="s">
        <v>5661</v>
      </c>
      <c r="AU1446" s="99" t="s">
        <v>2757</v>
      </c>
      <c r="AW1446" s="17"/>
      <c r="AX1446" s="17" t="s">
        <v>5536</v>
      </c>
      <c r="AY1446" s="17"/>
      <c r="AZ1446" s="17" t="s">
        <v>5536</v>
      </c>
      <c r="BA1446" s="7"/>
      <c r="BC1446" s="18"/>
      <c r="BD1446" s="18"/>
      <c r="BE1446" s="18"/>
      <c r="BF1446" s="18"/>
      <c r="BG1446" s="18"/>
      <c r="BH1446" s="18"/>
      <c r="BI1446" s="18"/>
      <c r="BJ1446" s="18"/>
      <c r="BK1446" s="18"/>
      <c r="BM1446" s="18"/>
      <c r="BN1446" s="18"/>
      <c r="BO1446" s="18"/>
      <c r="BP1446" s="9" t="s">
        <v>5661</v>
      </c>
      <c r="BQ1446" s="14"/>
      <c r="BR1446" s="102" t="s">
        <v>5536</v>
      </c>
      <c r="BS1446" s="14"/>
      <c r="BT1446" s="14"/>
      <c r="BU1446" s="9"/>
      <c r="BV1446" s="9"/>
      <c r="BW1446" s="9"/>
    </row>
    <row r="1447" spans="1:75" x14ac:dyDescent="0.35">
      <c r="A1447" s="1" t="s">
        <v>3688</v>
      </c>
      <c r="B1447" s="8" t="s">
        <v>3689</v>
      </c>
      <c r="C1447" s="3" t="s">
        <v>24</v>
      </c>
      <c r="D1447" s="1" t="s">
        <v>11</v>
      </c>
      <c r="E1447" s="1" t="s">
        <v>12</v>
      </c>
      <c r="F1447" s="3" t="s">
        <v>23</v>
      </c>
      <c r="G1447" s="1" t="s">
        <v>24</v>
      </c>
      <c r="H1447" s="28" t="s">
        <v>5589</v>
      </c>
      <c r="I1447" s="27">
        <v>0</v>
      </c>
      <c r="J1447" s="27">
        <v>0</v>
      </c>
      <c r="K1447" s="27">
        <v>0</v>
      </c>
      <c r="L1447" s="27">
        <v>0</v>
      </c>
      <c r="M1447" s="27">
        <v>0</v>
      </c>
      <c r="N1447" s="27">
        <v>0</v>
      </c>
      <c r="O1447" s="27">
        <v>0</v>
      </c>
      <c r="P1447" s="27">
        <v>0</v>
      </c>
      <c r="Q1447" s="27">
        <v>0</v>
      </c>
      <c r="R1447" s="27">
        <v>0</v>
      </c>
      <c r="S1447" s="80">
        <v>0</v>
      </c>
      <c r="T1447" s="80">
        <v>6.1638030664920258</v>
      </c>
      <c r="U1447" s="80">
        <v>0</v>
      </c>
      <c r="V1447" s="80">
        <v>3.1816531262752084</v>
      </c>
      <c r="W1447" s="80">
        <v>6.1638030664920258</v>
      </c>
      <c r="X1447" s="80">
        <v>2.5550533197501379</v>
      </c>
      <c r="Y1447" s="80">
        <v>0</v>
      </c>
      <c r="Z1447" s="80">
        <v>0</v>
      </c>
      <c r="AA1447" s="80">
        <v>0</v>
      </c>
      <c r="AB1447" s="80">
        <v>0</v>
      </c>
      <c r="AC1447" s="80">
        <v>0</v>
      </c>
      <c r="AD1447" s="80">
        <v>0</v>
      </c>
      <c r="AE1447" s="80">
        <v>0</v>
      </c>
      <c r="AF1447" s="80">
        <v>0</v>
      </c>
      <c r="AG1447" s="80"/>
      <c r="AH1447" s="80">
        <v>0</v>
      </c>
      <c r="AI1447" s="80">
        <v>0</v>
      </c>
      <c r="AJ1447" s="80">
        <v>0</v>
      </c>
      <c r="AK1447" s="80">
        <v>0</v>
      </c>
      <c r="AL1447" s="80">
        <v>0</v>
      </c>
      <c r="AM1447" s="80">
        <v>0</v>
      </c>
      <c r="AN1447" s="41" t="s">
        <v>5558</v>
      </c>
      <c r="AO1447" s="41"/>
      <c r="AP1447" s="40" t="str" cm="1">
        <f t="array" ref="AP1447">IFERROR(_xlfn.IFS(
AR1447="MPR ISSUE","PDH",
AR1447="BSS Hardware Issue","BSS",
AR1447="Sites strategiques, MLL, Pylone, etc.","ENVTECH",
AR1447="AKTIVCO DEFAUT GE &amp; POWER Cabinet","AKTIVCO",
AR1447="AKTIVCO Coupure ENEO &amp; Baisse de tension","AKTIVCO GRID ONLY",
AR1447="Coupure ENEO &amp; Baisse de tension","IHS GRID ONLY",
AR1447="Defaut GE &amp; POWER Cabinet","IHS",
AR1447="Sharing","Partners",
AR1447="Sites strategiques &amp; DataCenter","SST &amp; DC",
AR1447="Exclu","Exclu",
AR1447="SAT","SAT",
AR1447="SPARE-ISSUE","SPARE-ISSUE",
AR1447="Fiber CAmtel","TRANS_FO_CAMTEL",
AR1447="Fiber AOF","Fiber AOF",
AR1447="Projet OCM (HUAWEI)","TRAVAUX-HUAWEI",
AR1447="Projet OCM (NOKIA)","TRAVAUX-NOKIA",
AR1447="ACCESS-ISSUE","ACCESS-ISSUE",
AR1447="Projet OCM (ZTE, NOKIA, autres projets)","TRAVAUX OCM",
AR1447="No root CAuse","No root cause",
AR1447="ODU HS","PDH",
AR1447="IP &amp; VLAN","PDH",
AR1447="Warehouse HUAWEI","SPARE-ISSUE",
AR1447="SPARE-HS","SPARE-ISSUE",
AR1447="Power Telco","BSS",AR1447="no impacts","no impacts"
),"")</f>
        <v>No root cause</v>
      </c>
      <c r="AQ1447" s="40" t="str" cm="1">
        <f t="array" ref="AQ1447">IFERROR(_xlfn.IFS(
AR1447="MPR ISSUE","TX ISSUE",
AR1447="BSS Hardware Issue","RAN ISSUE",
AR1447="Sites strategiques, MLL, Pylone, etc.","ENVTECH",
AR1447="AKTIVCO DEFAUT GE &amp; POWER Cabinet","POWER ISSUE",
AR1447="AKTIVCO Coupure ENEO &amp; Baisse de tension","POWER ISSUE",
AR1447="Coupure ENEO &amp; Baisse de tension","POWER ISSUE",
AR1447="Defaut GE &amp; POWER Cabinet","POWER ISSUE",
AR1447="Sharing","POWER ISSUE",
AR1447="Sites strategiques &amp; DataCenter","POWER ISSUE",
AR1447="Exclu","Exclu",
AR1447="SAT","TX ISSUE",
AR1447="SPARE-ISSUE","SPARE-ISSUE",
AR1447="Fiber CAmtel","TX ISSUE",
AR1447="Fiber AOF","TX ISSUE",
AR1447="Projet OCM (HUAWEI)","TRAVAUX-HUAWEI",
AR1447="Projet OCM (NOKIA)","TRAVAUX -NOKIA",
AR1447="ACCESS-ISSUE","ACCESS-ISSUE",
AR1447="Projet OCM (ZTE, NOKIA, autres projets)","TRAVAUX OCM",
AR1447="No root CAuse","No root cause",
AR1447="ODU HS","TX ISSUE",
AR1447="IP &amp; VLAN","TX ISSUE",
AR1447="Warehouse HUAWEI","SPARE-ISSUE",
AR1447="SPARE-HS","SPARE-ISSUE",
AR1447="Power Telco","RAN ISSUE",AR1447="no impacts","no impacts"
),"")</f>
        <v>No root cause</v>
      </c>
      <c r="AR1447" s="59" t="s">
        <v>5343</v>
      </c>
      <c r="AS1447" s="40" t="str" cm="1">
        <f t="array" ref="AS1447">IFERROR(_xlfn.IFS(
AR1447="MPR ISSUE","ACTIVE",
AR1447="BSS Hardware Issue","ACTIVE",
AR1447="Sites strategiques, MLL, Pylone, etc.","PASSIVE",
AR1447="AKTIVCO DEFAUT GE &amp; POWER Cabinet","PASSIVE",
AR1447="AKTIVCO Coupure ENEO &amp; Baisse de tension","PASSIVE",
AR1447="Coupure ENEO &amp; Baisse de tension","PASSIVE",
AR1447="Defaut GE &amp; POWER Cabinet","PASSIVE",
AR1447="Sharing","PASSIVE",
AR1447="Sites strategiques &amp; DataCenter","PASSIVE",
AR1447="Exclu","Exclu",
AR1447="SAT","ACTIVE",
AR1447="SPARE-ISSUE","SPARE-ISSUE",
AR1447="Fiber CAmtel","ACTIVE",
AR1447="Fiber AOF","ACTIVE",
AR1447="Projet OCM (HUAWEI)","PLANNED WORKS",
AR1447="Projet OCM (NOKIA)","PLANNED WORKS",
AR1447="ACCESS-ISSUE","ACCESS-ISSUE",
AR1447="Projet OCM (ZTE, NOKIA, autres projets)","PLANNED WORKS",
AR1447="No root CAuse","No root cause",
AR1447="ODU HS","ACTIVE",
AR1447="IP &amp; VLAN","ACTIVE",
AR1447="Warehouse HUAWEI","SPARE-ISSUE",
AR1447="SPARE-HS","SPARE-ISSUE",
AR1447="Power Telco","ACTIVE", AR1447="no impacts","no impacts"
),"")</f>
        <v>No root cause</v>
      </c>
      <c r="AT1447" s="99" t="s">
        <v>5661</v>
      </c>
      <c r="AU1447" s="99" t="s">
        <v>3689</v>
      </c>
      <c r="AW1447" s="17"/>
      <c r="AX1447" s="17" t="s">
        <v>5536</v>
      </c>
      <c r="AY1447" s="17"/>
      <c r="AZ1447" s="17" t="s">
        <v>5536</v>
      </c>
      <c r="BA1447" s="7"/>
      <c r="BC1447" s="18"/>
      <c r="BD1447" s="18"/>
      <c r="BE1447" s="18"/>
      <c r="BF1447" s="18"/>
      <c r="BG1447" s="18"/>
      <c r="BH1447" s="18"/>
      <c r="BI1447" s="18"/>
      <c r="BJ1447" s="18"/>
      <c r="BK1447" s="18"/>
      <c r="BM1447" s="18"/>
      <c r="BN1447" s="18"/>
      <c r="BO1447" s="18"/>
      <c r="BP1447" s="9" t="s">
        <v>5661</v>
      </c>
      <c r="BQ1447" s="14"/>
      <c r="BR1447" s="102" t="s">
        <v>5536</v>
      </c>
      <c r="BS1447" s="14"/>
      <c r="BT1447" s="14"/>
      <c r="BU1447" s="9"/>
      <c r="BV1447" s="9"/>
      <c r="BW1447" s="9"/>
    </row>
    <row r="1448" spans="1:75" x14ac:dyDescent="0.35">
      <c r="A1448" s="1" t="s">
        <v>3382</v>
      </c>
      <c r="B1448" s="1" t="s">
        <v>3383</v>
      </c>
      <c r="C1448" s="3" t="s">
        <v>32</v>
      </c>
      <c r="D1448" s="1" t="s">
        <v>11</v>
      </c>
      <c r="E1448" s="1" t="s">
        <v>12</v>
      </c>
      <c r="F1448" s="3" t="s">
        <v>31</v>
      </c>
      <c r="G1448" s="1" t="s">
        <v>32</v>
      </c>
      <c r="H1448" s="30" t="s">
        <v>5587</v>
      </c>
      <c r="I1448" s="27">
        <v>4.9499298011317414</v>
      </c>
      <c r="J1448" s="27">
        <v>1.8527614408460404</v>
      </c>
      <c r="K1448" s="27">
        <v>2.2262458158906271</v>
      </c>
      <c r="L1448" s="27">
        <v>0</v>
      </c>
      <c r="M1448" s="27">
        <v>0</v>
      </c>
      <c r="N1448" s="27">
        <v>0</v>
      </c>
      <c r="O1448" s="27">
        <v>0</v>
      </c>
      <c r="P1448" s="27">
        <v>0</v>
      </c>
      <c r="Q1448" s="27">
        <v>1.9888430884077701</v>
      </c>
      <c r="R1448" s="27">
        <v>0</v>
      </c>
      <c r="S1448" s="80">
        <v>0.38286562623953768</v>
      </c>
      <c r="T1448" s="80">
        <v>0</v>
      </c>
      <c r="U1448" s="80">
        <v>1.0269081393590211</v>
      </c>
      <c r="V1448" s="80">
        <v>1.6764973618350781E-3</v>
      </c>
      <c r="W1448" s="80">
        <v>0</v>
      </c>
      <c r="X1448" s="80">
        <v>2.2061278475486041</v>
      </c>
      <c r="Y1448" s="80">
        <v>0</v>
      </c>
      <c r="Z1448" s="80">
        <v>4.9335036940014207</v>
      </c>
      <c r="AA1448" s="80">
        <v>0</v>
      </c>
      <c r="AB1448" s="80">
        <v>0</v>
      </c>
      <c r="AC1448" s="80">
        <v>0</v>
      </c>
      <c r="AD1448" s="80">
        <v>0</v>
      </c>
      <c r="AE1448" s="80">
        <v>0</v>
      </c>
      <c r="AF1448" s="80">
        <v>0</v>
      </c>
      <c r="AG1448" s="80"/>
      <c r="AH1448" s="80">
        <v>0</v>
      </c>
      <c r="AI1448" s="80">
        <v>0</v>
      </c>
      <c r="AJ1448" s="80">
        <v>0</v>
      </c>
      <c r="AK1448" s="80">
        <v>0</v>
      </c>
      <c r="AL1448" s="80">
        <v>0</v>
      </c>
      <c r="AM1448" s="80">
        <v>0</v>
      </c>
      <c r="AN1448" s="41" t="s">
        <v>5558</v>
      </c>
      <c r="AO1448" s="41"/>
      <c r="AP1448" s="40" t="str" cm="1">
        <f t="array" ref="AP1448">IFERROR(_xlfn.IFS(
AR1448="MPR ISSUE","PDH",
AR1448="BSS Hardware Issue","BSS",
AR1448="Sites strategiques, MLL, Pylone, etc.","ENVTECH",
AR1448="AKTIVCO DEFAUT GE &amp; POWER Cabinet","AKTIVCO",
AR1448="AKTIVCO Coupure ENEO &amp; Baisse de tension","AKTIVCO GRID ONLY",
AR1448="Coupure ENEO &amp; Baisse de tension","IHS GRID ONLY",
AR1448="Defaut GE &amp; POWER Cabinet","IHS",
AR1448="Sharing","Partners",
AR1448="Sites strategiques &amp; DataCenter","SST &amp; DC",
AR1448="Exclu","Exclu",
AR1448="SAT","SAT",
AR1448="SPARE-ISSUE","SPARE-ISSUE",
AR1448="Fiber CAmtel","TRANS_FO_CAMTEL",
AR1448="Fiber AOF","Fiber AOF",
AR1448="Projet OCM (HUAWEI)","TRAVAUX-HUAWEI",
AR1448="Projet OCM (NOKIA)","TRAVAUX-NOKIA",
AR1448="ACCESS-ISSUE","ACCESS-ISSUE",
AR1448="Projet OCM (ZTE, NOKIA, autres projets)","TRAVAUX OCM",
AR1448="No root CAuse","No root cause",
AR1448="ODU HS","PDH",
AR1448="IP &amp; VLAN","PDH",
AR1448="Warehouse HUAWEI","SPARE-ISSUE",
AR1448="SPARE-HS","SPARE-ISSUE",
AR1448="Power Telco","BSS",AR1448="no impacts","no impacts"
),"")</f>
        <v>No root cause</v>
      </c>
      <c r="AQ1448" s="40" t="str" cm="1">
        <f t="array" ref="AQ1448">IFERROR(_xlfn.IFS(
AR1448="MPR ISSUE","TX ISSUE",
AR1448="BSS Hardware Issue","RAN ISSUE",
AR1448="Sites strategiques, MLL, Pylone, etc.","ENVTECH",
AR1448="AKTIVCO DEFAUT GE &amp; POWER Cabinet","POWER ISSUE",
AR1448="AKTIVCO Coupure ENEO &amp; Baisse de tension","POWER ISSUE",
AR1448="Coupure ENEO &amp; Baisse de tension","POWER ISSUE",
AR1448="Defaut GE &amp; POWER Cabinet","POWER ISSUE",
AR1448="Sharing","POWER ISSUE",
AR1448="Sites strategiques &amp; DataCenter","POWER ISSUE",
AR1448="Exclu","Exclu",
AR1448="SAT","TX ISSUE",
AR1448="SPARE-ISSUE","SPARE-ISSUE",
AR1448="Fiber CAmtel","TX ISSUE",
AR1448="Fiber AOF","TX ISSUE",
AR1448="Projet OCM (HUAWEI)","TRAVAUX-HUAWEI",
AR1448="Projet OCM (NOKIA)","TRAVAUX -NOKIA",
AR1448="ACCESS-ISSUE","ACCESS-ISSUE",
AR1448="Projet OCM (ZTE, NOKIA, autres projets)","TRAVAUX OCM",
AR1448="No root CAuse","No root cause",
AR1448="ODU HS","TX ISSUE",
AR1448="IP &amp; VLAN","TX ISSUE",
AR1448="Warehouse HUAWEI","SPARE-ISSUE",
AR1448="SPARE-HS","SPARE-ISSUE",
AR1448="Power Telco","RAN ISSUE",AR1448="no impacts","no impacts"
),"")</f>
        <v>No root cause</v>
      </c>
      <c r="AR1448" s="59" t="s">
        <v>5343</v>
      </c>
      <c r="AS1448" s="40" t="str" cm="1">
        <f t="array" ref="AS1448">IFERROR(_xlfn.IFS(
AR1448="MPR ISSUE","ACTIVE",
AR1448="BSS Hardware Issue","ACTIVE",
AR1448="Sites strategiques, MLL, Pylone, etc.","PASSIVE",
AR1448="AKTIVCO DEFAUT GE &amp; POWER Cabinet","PASSIVE",
AR1448="AKTIVCO Coupure ENEO &amp; Baisse de tension","PASSIVE",
AR1448="Coupure ENEO &amp; Baisse de tension","PASSIVE",
AR1448="Defaut GE &amp; POWER Cabinet","PASSIVE",
AR1448="Sharing","PASSIVE",
AR1448="Sites strategiques &amp; DataCenter","PASSIVE",
AR1448="Exclu","Exclu",
AR1448="SAT","ACTIVE",
AR1448="SPARE-ISSUE","SPARE-ISSUE",
AR1448="Fiber CAmtel","ACTIVE",
AR1448="Fiber AOF","ACTIVE",
AR1448="Projet OCM (HUAWEI)","PLANNED WORKS",
AR1448="Projet OCM (NOKIA)","PLANNED WORKS",
AR1448="ACCESS-ISSUE","ACCESS-ISSUE",
AR1448="Projet OCM (ZTE, NOKIA, autres projets)","PLANNED WORKS",
AR1448="No root CAuse","No root cause",
AR1448="ODU HS","ACTIVE",
AR1448="IP &amp; VLAN","ACTIVE",
AR1448="Warehouse HUAWEI","SPARE-ISSUE",
AR1448="SPARE-HS","SPARE-ISSUE",
AR1448="Power Telco","ACTIVE", AR1448="no impacts","no impacts"
),"")</f>
        <v>No root cause</v>
      </c>
      <c r="AT1448" s="99" t="s">
        <v>5661</v>
      </c>
      <c r="AU1448" s="99" t="s">
        <v>3383</v>
      </c>
      <c r="AW1448" s="17"/>
      <c r="AX1448" s="17" t="s">
        <v>5536</v>
      </c>
      <c r="AY1448" s="17"/>
      <c r="AZ1448" s="17" t="s">
        <v>5536</v>
      </c>
      <c r="BA1448" s="7"/>
      <c r="BC1448" s="18"/>
      <c r="BD1448" s="18"/>
      <c r="BE1448" s="18"/>
      <c r="BF1448" s="18"/>
      <c r="BG1448" s="18"/>
      <c r="BH1448" s="18"/>
      <c r="BI1448" s="18"/>
      <c r="BJ1448" s="18"/>
      <c r="BK1448" s="18"/>
      <c r="BM1448" s="18"/>
      <c r="BN1448" s="18"/>
      <c r="BO1448" s="18"/>
      <c r="BP1448" s="9" t="s">
        <v>5661</v>
      </c>
      <c r="BQ1448" s="14"/>
      <c r="BR1448" s="102" t="s">
        <v>5536</v>
      </c>
      <c r="BS1448" s="14"/>
      <c r="BT1448" s="14"/>
      <c r="BU1448" s="9"/>
      <c r="BV1448" s="9"/>
      <c r="BW1448" s="9"/>
    </row>
    <row r="1449" spans="1:75" x14ac:dyDescent="0.35">
      <c r="A1449" s="1" t="s">
        <v>2242</v>
      </c>
      <c r="B1449" s="8" t="s">
        <v>2243</v>
      </c>
      <c r="C1449" s="3" t="s">
        <v>38</v>
      </c>
      <c r="D1449" s="1" t="s">
        <v>11</v>
      </c>
      <c r="E1449" s="1" t="s">
        <v>12</v>
      </c>
      <c r="F1449" s="3" t="s">
        <v>37</v>
      </c>
      <c r="G1449" s="1" t="s">
        <v>38</v>
      </c>
      <c r="H1449" s="30" t="s">
        <v>5587</v>
      </c>
      <c r="I1449" s="27">
        <v>0</v>
      </c>
      <c r="J1449" s="27">
        <v>0</v>
      </c>
      <c r="K1449" s="27">
        <v>1.5275031175716891</v>
      </c>
      <c r="L1449" s="27">
        <v>1.5374015860378438</v>
      </c>
      <c r="M1449" s="27">
        <v>0</v>
      </c>
      <c r="N1449" s="27">
        <v>0</v>
      </c>
      <c r="O1449" s="27">
        <v>0</v>
      </c>
      <c r="P1449" s="27">
        <v>0</v>
      </c>
      <c r="Q1449" s="27">
        <v>0</v>
      </c>
      <c r="R1449" s="27">
        <v>0</v>
      </c>
      <c r="S1449" s="80">
        <v>0</v>
      </c>
      <c r="T1449" s="80">
        <v>0</v>
      </c>
      <c r="U1449" s="80">
        <v>0</v>
      </c>
      <c r="V1449" s="80">
        <v>0</v>
      </c>
      <c r="W1449" s="80">
        <v>0</v>
      </c>
      <c r="X1449" s="80">
        <v>2.0181282870049344</v>
      </c>
      <c r="Y1449" s="80">
        <v>0</v>
      </c>
      <c r="Z1449" s="80">
        <v>0</v>
      </c>
      <c r="AA1449" s="80">
        <v>0</v>
      </c>
      <c r="AB1449" s="80">
        <v>0</v>
      </c>
      <c r="AC1449" s="80">
        <v>0</v>
      </c>
      <c r="AD1449" s="80">
        <v>0</v>
      </c>
      <c r="AE1449" s="80">
        <v>0</v>
      </c>
      <c r="AF1449" s="80">
        <v>0</v>
      </c>
      <c r="AG1449" s="80"/>
      <c r="AH1449" s="80">
        <v>0</v>
      </c>
      <c r="AI1449" s="80">
        <v>0</v>
      </c>
      <c r="AJ1449" s="80">
        <v>0</v>
      </c>
      <c r="AK1449" s="80">
        <v>0</v>
      </c>
      <c r="AL1449" s="80">
        <v>0</v>
      </c>
      <c r="AM1449" s="80">
        <v>0</v>
      </c>
      <c r="AN1449" s="41" t="s">
        <v>5558</v>
      </c>
      <c r="AO1449" s="41"/>
      <c r="AP1449" s="40" t="str" cm="1">
        <f t="array" ref="AP1449">IFERROR(_xlfn.IFS(
AR1449="MPR ISSUE","PDH",
AR1449="BSS Hardware Issue","BSS",
AR1449="Sites strategiques, MLL, Pylone, etc.","ENVTECH",
AR1449="AKTIVCO DEFAUT GE &amp; POWER Cabinet","AKTIVCO",
AR1449="AKTIVCO Coupure ENEO &amp; Baisse de tension","AKTIVCO GRID ONLY",
AR1449="Coupure ENEO &amp; Baisse de tension","IHS GRID ONLY",
AR1449="Defaut GE &amp; POWER Cabinet","IHS",
AR1449="Sharing","Partners",
AR1449="Sites strategiques &amp; DataCenter","SST &amp; DC",
AR1449="Exclu","Exclu",
AR1449="SAT","SAT",
AR1449="SPARE-ISSUE","SPARE-ISSUE",
AR1449="Fiber CAmtel","TRANS_FO_CAMTEL",
AR1449="Fiber AOF","Fiber AOF",
AR1449="Projet OCM (HUAWEI)","TRAVAUX-HUAWEI",
AR1449="Projet OCM (NOKIA)","TRAVAUX-NOKIA",
AR1449="ACCESS-ISSUE","ACCESS-ISSUE",
AR1449="Projet OCM (ZTE, NOKIA, autres projets)","TRAVAUX OCM",
AR1449="No root CAuse","No root cause",
AR1449="ODU HS","PDH",
AR1449="IP &amp; VLAN","PDH",
AR1449="Warehouse HUAWEI","SPARE-ISSUE",
AR1449="SPARE-HS","SPARE-ISSUE",
AR1449="Power Telco","BSS",AR1449="no impacts","no impacts"
),"")</f>
        <v>No root cause</v>
      </c>
      <c r="AQ1449" s="40" t="str" cm="1">
        <f t="array" ref="AQ1449">IFERROR(_xlfn.IFS(
AR1449="MPR ISSUE","TX ISSUE",
AR1449="BSS Hardware Issue","RAN ISSUE",
AR1449="Sites strategiques, MLL, Pylone, etc.","ENVTECH",
AR1449="AKTIVCO DEFAUT GE &amp; POWER Cabinet","POWER ISSUE",
AR1449="AKTIVCO Coupure ENEO &amp; Baisse de tension","POWER ISSUE",
AR1449="Coupure ENEO &amp; Baisse de tension","POWER ISSUE",
AR1449="Defaut GE &amp; POWER Cabinet","POWER ISSUE",
AR1449="Sharing","POWER ISSUE",
AR1449="Sites strategiques &amp; DataCenter","POWER ISSUE",
AR1449="Exclu","Exclu",
AR1449="SAT","TX ISSUE",
AR1449="SPARE-ISSUE","SPARE-ISSUE",
AR1449="Fiber CAmtel","TX ISSUE",
AR1449="Fiber AOF","TX ISSUE",
AR1449="Projet OCM (HUAWEI)","TRAVAUX-HUAWEI",
AR1449="Projet OCM (NOKIA)","TRAVAUX -NOKIA",
AR1449="ACCESS-ISSUE","ACCESS-ISSUE",
AR1449="Projet OCM (ZTE, NOKIA, autres projets)","TRAVAUX OCM",
AR1449="No root CAuse","No root cause",
AR1449="ODU HS","TX ISSUE",
AR1449="IP &amp; VLAN","TX ISSUE",
AR1449="Warehouse HUAWEI","SPARE-ISSUE",
AR1449="SPARE-HS","SPARE-ISSUE",
AR1449="Power Telco","RAN ISSUE",AR1449="no impacts","no impacts"
),"")</f>
        <v>No root cause</v>
      </c>
      <c r="AR1449" s="59" t="s">
        <v>5343</v>
      </c>
      <c r="AS1449" s="40" t="str" cm="1">
        <f t="array" ref="AS1449">IFERROR(_xlfn.IFS(
AR1449="MPR ISSUE","ACTIVE",
AR1449="BSS Hardware Issue","ACTIVE",
AR1449="Sites strategiques, MLL, Pylone, etc.","PASSIVE",
AR1449="AKTIVCO DEFAUT GE &amp; POWER Cabinet","PASSIVE",
AR1449="AKTIVCO Coupure ENEO &amp; Baisse de tension","PASSIVE",
AR1449="Coupure ENEO &amp; Baisse de tension","PASSIVE",
AR1449="Defaut GE &amp; POWER Cabinet","PASSIVE",
AR1449="Sharing","PASSIVE",
AR1449="Sites strategiques &amp; DataCenter","PASSIVE",
AR1449="Exclu","Exclu",
AR1449="SAT","ACTIVE",
AR1449="SPARE-ISSUE","SPARE-ISSUE",
AR1449="Fiber CAmtel","ACTIVE",
AR1449="Fiber AOF","ACTIVE",
AR1449="Projet OCM (HUAWEI)","PLANNED WORKS",
AR1449="Projet OCM (NOKIA)","PLANNED WORKS",
AR1449="ACCESS-ISSUE","ACCESS-ISSUE",
AR1449="Projet OCM (ZTE, NOKIA, autres projets)","PLANNED WORKS",
AR1449="No root CAuse","No root cause",
AR1449="ODU HS","ACTIVE",
AR1449="IP &amp; VLAN","ACTIVE",
AR1449="Warehouse HUAWEI","SPARE-ISSUE",
AR1449="SPARE-HS","SPARE-ISSUE",
AR1449="Power Telco","ACTIVE", AR1449="no impacts","no impacts"
),"")</f>
        <v>No root cause</v>
      </c>
      <c r="AT1449" s="99" t="s">
        <v>5661</v>
      </c>
      <c r="AU1449" s="99" t="s">
        <v>2243</v>
      </c>
      <c r="AW1449" s="17"/>
      <c r="AX1449" s="17" t="s">
        <v>5536</v>
      </c>
      <c r="AY1449" s="17"/>
      <c r="AZ1449" s="17" t="s">
        <v>5536</v>
      </c>
      <c r="BA1449" s="7"/>
      <c r="BC1449" s="18"/>
      <c r="BD1449" s="18"/>
      <c r="BE1449" s="18"/>
      <c r="BF1449" s="18"/>
      <c r="BG1449" s="18"/>
      <c r="BH1449" s="18"/>
      <c r="BI1449" s="18"/>
      <c r="BJ1449" s="18"/>
      <c r="BK1449" s="18"/>
      <c r="BM1449" s="18"/>
      <c r="BN1449" s="18"/>
      <c r="BO1449" s="18"/>
      <c r="BP1449" s="9" t="s">
        <v>5661</v>
      </c>
      <c r="BQ1449" s="14"/>
      <c r="BR1449" s="102" t="s">
        <v>5536</v>
      </c>
      <c r="BS1449" s="14"/>
      <c r="BT1449" s="14"/>
      <c r="BU1449" s="9"/>
      <c r="BV1449" s="9"/>
      <c r="BW1449" s="9"/>
    </row>
    <row r="1450" spans="1:75" x14ac:dyDescent="0.35">
      <c r="A1450" s="1" t="s">
        <v>2171</v>
      </c>
      <c r="B1450" s="8" t="s">
        <v>2172</v>
      </c>
      <c r="C1450" s="3" t="s">
        <v>37</v>
      </c>
      <c r="D1450" s="1" t="s">
        <v>21</v>
      </c>
      <c r="E1450" s="1" t="s">
        <v>36</v>
      </c>
      <c r="F1450" s="3" t="s">
        <v>37</v>
      </c>
      <c r="G1450" s="1" t="s">
        <v>2173</v>
      </c>
      <c r="H1450" s="30" t="s">
        <v>5587</v>
      </c>
      <c r="I1450" s="27">
        <v>0</v>
      </c>
      <c r="J1450" s="27">
        <v>0</v>
      </c>
      <c r="K1450" s="27">
        <v>0</v>
      </c>
      <c r="L1450" s="27">
        <v>0</v>
      </c>
      <c r="M1450" s="27">
        <v>0</v>
      </c>
      <c r="N1450" s="27">
        <v>0</v>
      </c>
      <c r="O1450" s="27">
        <v>0</v>
      </c>
      <c r="P1450" s="27">
        <v>2.577953560309671</v>
      </c>
      <c r="Q1450" s="27">
        <v>3.8698196231519315</v>
      </c>
      <c r="R1450" s="27">
        <v>0</v>
      </c>
      <c r="S1450" s="80">
        <v>2.4796822787808237</v>
      </c>
      <c r="T1450" s="80">
        <v>0</v>
      </c>
      <c r="U1450" s="80">
        <v>0</v>
      </c>
      <c r="V1450" s="80">
        <v>14.016017327135287</v>
      </c>
      <c r="W1450" s="80">
        <v>0</v>
      </c>
      <c r="X1450" s="80">
        <v>1.9502479789289258</v>
      </c>
      <c r="Y1450" s="80">
        <v>0</v>
      </c>
      <c r="Z1450" s="80">
        <v>0</v>
      </c>
      <c r="AA1450" s="80">
        <v>0</v>
      </c>
      <c r="AB1450" s="80">
        <v>0</v>
      </c>
      <c r="AC1450" s="80">
        <v>0</v>
      </c>
      <c r="AD1450" s="80">
        <v>0</v>
      </c>
      <c r="AE1450" s="80">
        <v>0</v>
      </c>
      <c r="AF1450" s="80">
        <v>0</v>
      </c>
      <c r="AG1450" s="80"/>
      <c r="AH1450" s="80">
        <v>0</v>
      </c>
      <c r="AI1450" s="80">
        <v>0</v>
      </c>
      <c r="AJ1450" s="80">
        <v>0</v>
      </c>
      <c r="AK1450" s="80">
        <v>0</v>
      </c>
      <c r="AL1450" s="80">
        <v>0</v>
      </c>
      <c r="AM1450" s="80">
        <v>0</v>
      </c>
      <c r="AN1450" s="41" t="s">
        <v>5558</v>
      </c>
      <c r="AO1450" s="41"/>
      <c r="AP1450" s="40" t="str" cm="1">
        <f t="array" ref="AP1450">IFERROR(_xlfn.IFS(
AR1450="MPR ISSUE","PDH",
AR1450="BSS Hardware Issue","BSS",
AR1450="Sites strategiques, MLL, Pylone, etc.","ENVTECH",
AR1450="AKTIVCO DEFAUT GE &amp; POWER Cabinet","AKTIVCO",
AR1450="AKTIVCO Coupure ENEO &amp; Baisse de tension","AKTIVCO GRID ONLY",
AR1450="Coupure ENEO &amp; Baisse de tension","IHS GRID ONLY",
AR1450="Defaut GE &amp; POWER Cabinet","IHS",
AR1450="Sharing","Partners",
AR1450="Sites strategiques &amp; DataCenter","SST &amp; DC",
AR1450="Exclu","Exclu",
AR1450="SAT","SAT",
AR1450="SPARE-ISSUE","SPARE-ISSUE",
AR1450="Fiber CAmtel","TRANS_FO_CAMTEL",
AR1450="Fiber AOF","Fiber AOF",
AR1450="Projet OCM (HUAWEI)","TRAVAUX-HUAWEI",
AR1450="Projet OCM (NOKIA)","TRAVAUX-NOKIA",
AR1450="ACCESS-ISSUE","ACCESS-ISSUE",
AR1450="Projet OCM (ZTE, NOKIA, autres projets)","TRAVAUX OCM",
AR1450="No root CAuse","No root cause",
AR1450="ODU HS","PDH",
AR1450="IP &amp; VLAN","PDH",
AR1450="Warehouse HUAWEI","SPARE-ISSUE",
AR1450="SPARE-HS","SPARE-ISSUE",
AR1450="Power Telco","BSS",AR1450="no impacts","no impacts"
),"")</f>
        <v>No root cause</v>
      </c>
      <c r="AQ1450" s="40" t="str" cm="1">
        <f t="array" ref="AQ1450">IFERROR(_xlfn.IFS(
AR1450="MPR ISSUE","TX ISSUE",
AR1450="BSS Hardware Issue","RAN ISSUE",
AR1450="Sites strategiques, MLL, Pylone, etc.","ENVTECH",
AR1450="AKTIVCO DEFAUT GE &amp; POWER Cabinet","POWER ISSUE",
AR1450="AKTIVCO Coupure ENEO &amp; Baisse de tension","POWER ISSUE",
AR1450="Coupure ENEO &amp; Baisse de tension","POWER ISSUE",
AR1450="Defaut GE &amp; POWER Cabinet","POWER ISSUE",
AR1450="Sharing","POWER ISSUE",
AR1450="Sites strategiques &amp; DataCenter","POWER ISSUE",
AR1450="Exclu","Exclu",
AR1450="SAT","TX ISSUE",
AR1450="SPARE-ISSUE","SPARE-ISSUE",
AR1450="Fiber CAmtel","TX ISSUE",
AR1450="Fiber AOF","TX ISSUE",
AR1450="Projet OCM (HUAWEI)","TRAVAUX-HUAWEI",
AR1450="Projet OCM (NOKIA)","TRAVAUX -NOKIA",
AR1450="ACCESS-ISSUE","ACCESS-ISSUE",
AR1450="Projet OCM (ZTE, NOKIA, autres projets)","TRAVAUX OCM",
AR1450="No root CAuse","No root cause",
AR1450="ODU HS","TX ISSUE",
AR1450="IP &amp; VLAN","TX ISSUE",
AR1450="Warehouse HUAWEI","SPARE-ISSUE",
AR1450="SPARE-HS","SPARE-ISSUE",
AR1450="Power Telco","RAN ISSUE",AR1450="no impacts","no impacts"
),"")</f>
        <v>No root cause</v>
      </c>
      <c r="AR1450" s="59" t="s">
        <v>5343</v>
      </c>
      <c r="AS1450" s="40" t="str" cm="1">
        <f t="array" ref="AS1450">IFERROR(_xlfn.IFS(
AR1450="MPR ISSUE","ACTIVE",
AR1450="BSS Hardware Issue","ACTIVE",
AR1450="Sites strategiques, MLL, Pylone, etc.","PASSIVE",
AR1450="AKTIVCO DEFAUT GE &amp; POWER Cabinet","PASSIVE",
AR1450="AKTIVCO Coupure ENEO &amp; Baisse de tension","PASSIVE",
AR1450="Coupure ENEO &amp; Baisse de tension","PASSIVE",
AR1450="Defaut GE &amp; POWER Cabinet","PASSIVE",
AR1450="Sharing","PASSIVE",
AR1450="Sites strategiques &amp; DataCenter","PASSIVE",
AR1450="Exclu","Exclu",
AR1450="SAT","ACTIVE",
AR1450="SPARE-ISSUE","SPARE-ISSUE",
AR1450="Fiber CAmtel","ACTIVE",
AR1450="Fiber AOF","ACTIVE",
AR1450="Projet OCM (HUAWEI)","PLANNED WORKS",
AR1450="Projet OCM (NOKIA)","PLANNED WORKS",
AR1450="ACCESS-ISSUE","ACCESS-ISSUE",
AR1450="Projet OCM (ZTE, NOKIA, autres projets)","PLANNED WORKS",
AR1450="No root CAuse","No root cause",
AR1450="ODU HS","ACTIVE",
AR1450="IP &amp; VLAN","ACTIVE",
AR1450="Warehouse HUAWEI","SPARE-ISSUE",
AR1450="SPARE-HS","SPARE-ISSUE",
AR1450="Power Telco","ACTIVE", AR1450="no impacts","no impacts"
),"")</f>
        <v>No root cause</v>
      </c>
      <c r="AT1450" s="99" t="s">
        <v>5661</v>
      </c>
      <c r="AU1450" s="99" t="s">
        <v>2172</v>
      </c>
      <c r="AW1450" s="17"/>
      <c r="AX1450" s="17" t="s">
        <v>5536</v>
      </c>
      <c r="AY1450" s="17"/>
      <c r="AZ1450" s="17" t="s">
        <v>5536</v>
      </c>
      <c r="BA1450" s="7"/>
      <c r="BC1450" s="18"/>
      <c r="BD1450" s="18"/>
      <c r="BE1450" s="18"/>
      <c r="BF1450" s="18"/>
      <c r="BG1450" s="18"/>
      <c r="BH1450" s="18"/>
      <c r="BI1450" s="18"/>
      <c r="BJ1450" s="18"/>
      <c r="BK1450" s="18"/>
      <c r="BM1450" s="18"/>
      <c r="BN1450" s="18"/>
      <c r="BO1450" s="18"/>
      <c r="BP1450" s="9" t="s">
        <v>5661</v>
      </c>
      <c r="BQ1450" s="14"/>
      <c r="BR1450" s="102" t="s">
        <v>5536</v>
      </c>
      <c r="BS1450" s="14"/>
      <c r="BT1450" s="14"/>
      <c r="BU1450" s="9"/>
      <c r="BV1450" s="9"/>
      <c r="BW1450" s="9"/>
    </row>
    <row r="1451" spans="1:75" x14ac:dyDescent="0.35">
      <c r="A1451" s="1" t="s">
        <v>3496</v>
      </c>
      <c r="B1451" s="8" t="s">
        <v>3497</v>
      </c>
      <c r="C1451" s="3" t="s">
        <v>31</v>
      </c>
      <c r="D1451" s="1" t="s">
        <v>21</v>
      </c>
      <c r="E1451" s="1" t="s">
        <v>12</v>
      </c>
      <c r="F1451" s="3" t="s">
        <v>31</v>
      </c>
      <c r="G1451" s="1" t="s">
        <v>484</v>
      </c>
      <c r="H1451" s="30" t="s">
        <v>5587</v>
      </c>
      <c r="I1451" s="27">
        <v>0</v>
      </c>
      <c r="J1451" s="27">
        <v>0</v>
      </c>
      <c r="K1451" s="27">
        <v>0</v>
      </c>
      <c r="L1451" s="27">
        <v>0</v>
      </c>
      <c r="M1451" s="27">
        <v>0</v>
      </c>
      <c r="N1451" s="27">
        <v>1.4397366971717844</v>
      </c>
      <c r="O1451" s="27">
        <v>0</v>
      </c>
      <c r="P1451" s="27">
        <v>0</v>
      </c>
      <c r="Q1451" s="27">
        <v>0</v>
      </c>
      <c r="R1451" s="27">
        <v>0</v>
      </c>
      <c r="S1451" s="80">
        <v>0</v>
      </c>
      <c r="T1451" s="80">
        <v>0</v>
      </c>
      <c r="U1451" s="80">
        <v>0</v>
      </c>
      <c r="V1451" s="80">
        <v>0</v>
      </c>
      <c r="W1451" s="80">
        <v>0</v>
      </c>
      <c r="X1451" s="80">
        <v>1.9259209321039961</v>
      </c>
      <c r="Y1451" s="80">
        <v>0</v>
      </c>
      <c r="Z1451" s="80">
        <v>0</v>
      </c>
      <c r="AA1451" s="80">
        <v>0</v>
      </c>
      <c r="AB1451" s="80">
        <v>0</v>
      </c>
      <c r="AC1451" s="80">
        <v>0</v>
      </c>
      <c r="AD1451" s="80">
        <v>0</v>
      </c>
      <c r="AE1451" s="80">
        <v>0</v>
      </c>
      <c r="AF1451" s="80">
        <v>0</v>
      </c>
      <c r="AG1451" s="80"/>
      <c r="AH1451" s="80">
        <v>0</v>
      </c>
      <c r="AI1451" s="80">
        <v>0</v>
      </c>
      <c r="AJ1451" s="80">
        <v>0</v>
      </c>
      <c r="AK1451" s="80">
        <v>0</v>
      </c>
      <c r="AL1451" s="80">
        <v>0</v>
      </c>
      <c r="AM1451" s="80">
        <v>0</v>
      </c>
      <c r="AN1451" s="41" t="s">
        <v>5558</v>
      </c>
      <c r="AO1451" s="41"/>
      <c r="AP1451" s="40" t="str" cm="1">
        <f t="array" ref="AP1451">IFERROR(_xlfn.IFS(
AR1451="MPR ISSUE","PDH",
AR1451="BSS Hardware Issue","BSS",
AR1451="Sites strategiques, MLL, Pylone, etc.","ENVTECH",
AR1451="AKTIVCO DEFAUT GE &amp; POWER Cabinet","AKTIVCO",
AR1451="AKTIVCO Coupure ENEO &amp; Baisse de tension","AKTIVCO GRID ONLY",
AR1451="Coupure ENEO &amp; Baisse de tension","IHS GRID ONLY",
AR1451="Defaut GE &amp; POWER Cabinet","IHS",
AR1451="Sharing","Partners",
AR1451="Sites strategiques &amp; DataCenter","SST &amp; DC",
AR1451="Exclu","Exclu",
AR1451="SAT","SAT",
AR1451="SPARE-ISSUE","SPARE-ISSUE",
AR1451="Fiber CAmtel","TRANS_FO_CAMTEL",
AR1451="Fiber AOF","Fiber AOF",
AR1451="Projet OCM (HUAWEI)","TRAVAUX-HUAWEI",
AR1451="Projet OCM (NOKIA)","TRAVAUX-NOKIA",
AR1451="ACCESS-ISSUE","ACCESS-ISSUE",
AR1451="Projet OCM (ZTE, NOKIA, autres projets)","TRAVAUX OCM",
AR1451="No root CAuse","No root cause",
AR1451="ODU HS","PDH",
AR1451="IP &amp; VLAN","PDH",
AR1451="Warehouse HUAWEI","SPARE-ISSUE",
AR1451="SPARE-HS","SPARE-ISSUE",
AR1451="Power Telco","BSS",AR1451="no impacts","no impacts"
),"")</f>
        <v>No root cause</v>
      </c>
      <c r="AQ1451" s="40" t="str" cm="1">
        <f t="array" ref="AQ1451">IFERROR(_xlfn.IFS(
AR1451="MPR ISSUE","TX ISSUE",
AR1451="BSS Hardware Issue","RAN ISSUE",
AR1451="Sites strategiques, MLL, Pylone, etc.","ENVTECH",
AR1451="AKTIVCO DEFAUT GE &amp; POWER Cabinet","POWER ISSUE",
AR1451="AKTIVCO Coupure ENEO &amp; Baisse de tension","POWER ISSUE",
AR1451="Coupure ENEO &amp; Baisse de tension","POWER ISSUE",
AR1451="Defaut GE &amp; POWER Cabinet","POWER ISSUE",
AR1451="Sharing","POWER ISSUE",
AR1451="Sites strategiques &amp; DataCenter","POWER ISSUE",
AR1451="Exclu","Exclu",
AR1451="SAT","TX ISSUE",
AR1451="SPARE-ISSUE","SPARE-ISSUE",
AR1451="Fiber CAmtel","TX ISSUE",
AR1451="Fiber AOF","TX ISSUE",
AR1451="Projet OCM (HUAWEI)","TRAVAUX-HUAWEI",
AR1451="Projet OCM (NOKIA)","TRAVAUX -NOKIA",
AR1451="ACCESS-ISSUE","ACCESS-ISSUE",
AR1451="Projet OCM (ZTE, NOKIA, autres projets)","TRAVAUX OCM",
AR1451="No root CAuse","No root cause",
AR1451="ODU HS","TX ISSUE",
AR1451="IP &amp; VLAN","TX ISSUE",
AR1451="Warehouse HUAWEI","SPARE-ISSUE",
AR1451="SPARE-HS","SPARE-ISSUE",
AR1451="Power Telco","RAN ISSUE",AR1451="no impacts","no impacts"
),"")</f>
        <v>No root cause</v>
      </c>
      <c r="AR1451" s="59" t="s">
        <v>5343</v>
      </c>
      <c r="AS1451" s="40" t="str" cm="1">
        <f t="array" ref="AS1451">IFERROR(_xlfn.IFS(
AR1451="MPR ISSUE","ACTIVE",
AR1451="BSS Hardware Issue","ACTIVE",
AR1451="Sites strategiques, MLL, Pylone, etc.","PASSIVE",
AR1451="AKTIVCO DEFAUT GE &amp; POWER Cabinet","PASSIVE",
AR1451="AKTIVCO Coupure ENEO &amp; Baisse de tension","PASSIVE",
AR1451="Coupure ENEO &amp; Baisse de tension","PASSIVE",
AR1451="Defaut GE &amp; POWER Cabinet","PASSIVE",
AR1451="Sharing","PASSIVE",
AR1451="Sites strategiques &amp; DataCenter","PASSIVE",
AR1451="Exclu","Exclu",
AR1451="SAT","ACTIVE",
AR1451="SPARE-ISSUE","SPARE-ISSUE",
AR1451="Fiber CAmtel","ACTIVE",
AR1451="Fiber AOF","ACTIVE",
AR1451="Projet OCM (HUAWEI)","PLANNED WORKS",
AR1451="Projet OCM (NOKIA)","PLANNED WORKS",
AR1451="ACCESS-ISSUE","ACCESS-ISSUE",
AR1451="Projet OCM (ZTE, NOKIA, autres projets)","PLANNED WORKS",
AR1451="No root CAuse","No root cause",
AR1451="ODU HS","ACTIVE",
AR1451="IP &amp; VLAN","ACTIVE",
AR1451="Warehouse HUAWEI","SPARE-ISSUE",
AR1451="SPARE-HS","SPARE-ISSUE",
AR1451="Power Telco","ACTIVE", AR1451="no impacts","no impacts"
),"")</f>
        <v>No root cause</v>
      </c>
      <c r="AT1451" s="99" t="s">
        <v>5661</v>
      </c>
      <c r="AU1451" s="99" t="s">
        <v>3497</v>
      </c>
      <c r="AW1451" s="17"/>
      <c r="AX1451" s="17" t="s">
        <v>5536</v>
      </c>
      <c r="AY1451" s="17"/>
      <c r="AZ1451" s="17" t="s">
        <v>5536</v>
      </c>
      <c r="BA1451" s="7"/>
      <c r="BC1451" s="18"/>
      <c r="BD1451" s="18"/>
      <c r="BE1451" s="18"/>
      <c r="BF1451" s="18"/>
      <c r="BG1451" s="18"/>
      <c r="BH1451" s="18"/>
      <c r="BI1451" s="18"/>
      <c r="BJ1451" s="18"/>
      <c r="BK1451" s="18"/>
      <c r="BM1451" s="18"/>
      <c r="BN1451" s="18"/>
      <c r="BO1451" s="18"/>
      <c r="BP1451" s="9" t="s">
        <v>5661</v>
      </c>
      <c r="BQ1451" s="14"/>
      <c r="BR1451" s="102" t="s">
        <v>5536</v>
      </c>
      <c r="BS1451" s="14"/>
      <c r="BT1451" s="14"/>
      <c r="BU1451" s="9"/>
      <c r="BV1451" s="9"/>
      <c r="BW1451" s="9"/>
    </row>
    <row r="1452" spans="1:75" x14ac:dyDescent="0.35">
      <c r="A1452" s="1" t="s">
        <v>2561</v>
      </c>
      <c r="B1452" s="8" t="s">
        <v>2562</v>
      </c>
      <c r="C1452" s="3" t="s">
        <v>102</v>
      </c>
      <c r="D1452" s="1" t="s">
        <v>21</v>
      </c>
      <c r="E1452" s="1" t="s">
        <v>22</v>
      </c>
      <c r="F1452" s="3" t="s">
        <v>102</v>
      </c>
      <c r="G1452" s="1" t="s">
        <v>855</v>
      </c>
      <c r="H1452" s="28" t="s">
        <v>5589</v>
      </c>
      <c r="I1452" s="27">
        <v>0</v>
      </c>
      <c r="J1452" s="27">
        <v>7.2232067185453424E-3</v>
      </c>
      <c r="K1452" s="27">
        <v>6.9367218555330101</v>
      </c>
      <c r="L1452" s="27">
        <v>12.390581794522776</v>
      </c>
      <c r="M1452" s="27">
        <v>0</v>
      </c>
      <c r="N1452" s="27">
        <v>1.2881206963956018</v>
      </c>
      <c r="O1452" s="27">
        <v>0</v>
      </c>
      <c r="P1452" s="27">
        <v>0</v>
      </c>
      <c r="Q1452" s="27">
        <v>13.0881830478294</v>
      </c>
      <c r="R1452" s="27">
        <v>18.491409199476077</v>
      </c>
      <c r="S1452" s="80">
        <v>18.259285655175169</v>
      </c>
      <c r="T1452" s="80">
        <v>0</v>
      </c>
      <c r="U1452" s="80">
        <v>0</v>
      </c>
      <c r="V1452" s="80">
        <v>0</v>
      </c>
      <c r="W1452" s="80">
        <v>0</v>
      </c>
      <c r="X1452" s="80">
        <v>1.7255616622863714</v>
      </c>
      <c r="Y1452" s="80">
        <v>0</v>
      </c>
      <c r="Z1452" s="80">
        <v>0</v>
      </c>
      <c r="AA1452" s="80">
        <v>0</v>
      </c>
      <c r="AB1452" s="80">
        <v>0</v>
      </c>
      <c r="AC1452" s="80">
        <v>0</v>
      </c>
      <c r="AD1452" s="80">
        <v>0</v>
      </c>
      <c r="AE1452" s="80">
        <v>0</v>
      </c>
      <c r="AF1452" s="80">
        <v>0</v>
      </c>
      <c r="AG1452" s="80"/>
      <c r="AH1452" s="80">
        <v>0</v>
      </c>
      <c r="AI1452" s="80">
        <v>0</v>
      </c>
      <c r="AJ1452" s="80">
        <v>0</v>
      </c>
      <c r="AK1452" s="80">
        <v>0</v>
      </c>
      <c r="AL1452" s="80">
        <v>0</v>
      </c>
      <c r="AM1452" s="80">
        <v>0</v>
      </c>
      <c r="AN1452" s="41" t="s">
        <v>5558</v>
      </c>
      <c r="AO1452" s="41"/>
      <c r="AP1452" s="40" t="str" cm="1">
        <f t="array" ref="AP1452">IFERROR(_xlfn.IFS(
AR1452="MPR ISSUE","PDH",
AR1452="BSS Hardware Issue","BSS",
AR1452="Sites strategiques, MLL, Pylone, etc.","ENVTECH",
AR1452="AKTIVCO DEFAUT GE &amp; POWER Cabinet","AKTIVCO",
AR1452="AKTIVCO Coupure ENEO &amp; Baisse de tension","AKTIVCO GRID ONLY",
AR1452="Coupure ENEO &amp; Baisse de tension","IHS GRID ONLY",
AR1452="Defaut GE &amp; POWER Cabinet","IHS",
AR1452="Sharing","Partners",
AR1452="Sites strategiques &amp; DataCenter","SST &amp; DC",
AR1452="Exclu","Exclu",
AR1452="SAT","SAT",
AR1452="SPARE-ISSUE","SPARE-ISSUE",
AR1452="Fiber CAmtel","TRANS_FO_CAMTEL",
AR1452="Fiber AOF","Fiber AOF",
AR1452="Projet OCM (HUAWEI)","TRAVAUX-HUAWEI",
AR1452="Projet OCM (NOKIA)","TRAVAUX-NOKIA",
AR1452="ACCESS-ISSUE","ACCESS-ISSUE",
AR1452="Projet OCM (ZTE, NOKIA, autres projets)","TRAVAUX OCM",
AR1452="No root CAuse","No root cause",
AR1452="ODU HS","PDH",
AR1452="IP &amp; VLAN","PDH",
AR1452="Warehouse HUAWEI","SPARE-ISSUE",
AR1452="SPARE-HS","SPARE-ISSUE",
AR1452="Power Telco","BSS",AR1452="no impacts","no impacts"
),"")</f>
        <v>No root cause</v>
      </c>
      <c r="AQ1452" s="40" t="str" cm="1">
        <f t="array" ref="AQ1452">IFERROR(_xlfn.IFS(
AR1452="MPR ISSUE","TX ISSUE",
AR1452="BSS Hardware Issue","RAN ISSUE",
AR1452="Sites strategiques, MLL, Pylone, etc.","ENVTECH",
AR1452="AKTIVCO DEFAUT GE &amp; POWER Cabinet","POWER ISSUE",
AR1452="AKTIVCO Coupure ENEO &amp; Baisse de tension","POWER ISSUE",
AR1452="Coupure ENEO &amp; Baisse de tension","POWER ISSUE",
AR1452="Defaut GE &amp; POWER Cabinet","POWER ISSUE",
AR1452="Sharing","POWER ISSUE",
AR1452="Sites strategiques &amp; DataCenter","POWER ISSUE",
AR1452="Exclu","Exclu",
AR1452="SAT","TX ISSUE",
AR1452="SPARE-ISSUE","SPARE-ISSUE",
AR1452="Fiber CAmtel","TX ISSUE",
AR1452="Fiber AOF","TX ISSUE",
AR1452="Projet OCM (HUAWEI)","TRAVAUX-HUAWEI",
AR1452="Projet OCM (NOKIA)","TRAVAUX -NOKIA",
AR1452="ACCESS-ISSUE","ACCESS-ISSUE",
AR1452="Projet OCM (ZTE, NOKIA, autres projets)","TRAVAUX OCM",
AR1452="No root CAuse","No root cause",
AR1452="ODU HS","TX ISSUE",
AR1452="IP &amp; VLAN","TX ISSUE",
AR1452="Warehouse HUAWEI","SPARE-ISSUE",
AR1452="SPARE-HS","SPARE-ISSUE",
AR1452="Power Telco","RAN ISSUE",AR1452="no impacts","no impacts"
),"")</f>
        <v>No root cause</v>
      </c>
      <c r="AR1452" s="59" t="s">
        <v>5343</v>
      </c>
      <c r="AS1452" s="40" t="str" cm="1">
        <f t="array" ref="AS1452">IFERROR(_xlfn.IFS(
AR1452="MPR ISSUE","ACTIVE",
AR1452="BSS Hardware Issue","ACTIVE",
AR1452="Sites strategiques, MLL, Pylone, etc.","PASSIVE",
AR1452="AKTIVCO DEFAUT GE &amp; POWER Cabinet","PASSIVE",
AR1452="AKTIVCO Coupure ENEO &amp; Baisse de tension","PASSIVE",
AR1452="Coupure ENEO &amp; Baisse de tension","PASSIVE",
AR1452="Defaut GE &amp; POWER Cabinet","PASSIVE",
AR1452="Sharing","PASSIVE",
AR1452="Sites strategiques &amp; DataCenter","PASSIVE",
AR1452="Exclu","Exclu",
AR1452="SAT","ACTIVE",
AR1452="SPARE-ISSUE","SPARE-ISSUE",
AR1452="Fiber CAmtel","ACTIVE",
AR1452="Fiber AOF","ACTIVE",
AR1452="Projet OCM (HUAWEI)","PLANNED WORKS",
AR1452="Projet OCM (NOKIA)","PLANNED WORKS",
AR1452="ACCESS-ISSUE","ACCESS-ISSUE",
AR1452="Projet OCM (ZTE, NOKIA, autres projets)","PLANNED WORKS",
AR1452="No root CAuse","No root cause",
AR1452="ODU HS","ACTIVE",
AR1452="IP &amp; VLAN","ACTIVE",
AR1452="Warehouse HUAWEI","SPARE-ISSUE",
AR1452="SPARE-HS","SPARE-ISSUE",
AR1452="Power Telco","ACTIVE", AR1452="no impacts","no impacts"
),"")</f>
        <v>No root cause</v>
      </c>
      <c r="AT1452" s="99" t="s">
        <v>5661</v>
      </c>
      <c r="AU1452" s="99" t="s">
        <v>2562</v>
      </c>
      <c r="AW1452" s="17"/>
      <c r="AX1452" s="17" t="s">
        <v>5536</v>
      </c>
      <c r="AY1452" s="17"/>
      <c r="AZ1452" s="17" t="s">
        <v>5536</v>
      </c>
      <c r="BA1452" s="7"/>
      <c r="BC1452" s="18"/>
      <c r="BD1452" s="18"/>
      <c r="BE1452" s="18"/>
      <c r="BF1452" s="18"/>
      <c r="BG1452" s="18"/>
      <c r="BH1452" s="18"/>
      <c r="BI1452" s="18"/>
      <c r="BJ1452" s="18"/>
      <c r="BK1452" s="18"/>
      <c r="BM1452" s="18"/>
      <c r="BN1452" s="18"/>
      <c r="BO1452" s="18"/>
      <c r="BP1452" s="9" t="s">
        <v>5661</v>
      </c>
      <c r="BQ1452" s="14"/>
      <c r="BR1452" s="102" t="s">
        <v>5536</v>
      </c>
      <c r="BS1452" s="14"/>
      <c r="BT1452" s="14"/>
      <c r="BU1452" s="9"/>
      <c r="BV1452" s="9"/>
      <c r="BW1452" s="9"/>
    </row>
    <row r="1453" spans="1:75" x14ac:dyDescent="0.35">
      <c r="A1453" s="1" t="s">
        <v>1689</v>
      </c>
      <c r="B1453" s="8" t="s">
        <v>1690</v>
      </c>
      <c r="C1453" s="3" t="s">
        <v>51</v>
      </c>
      <c r="D1453" s="1" t="s">
        <v>11</v>
      </c>
      <c r="E1453" s="1" t="s">
        <v>12</v>
      </c>
      <c r="F1453" s="3" t="s">
        <v>51</v>
      </c>
      <c r="G1453" s="1" t="s">
        <v>52</v>
      </c>
      <c r="H1453" s="28" t="s">
        <v>5589</v>
      </c>
      <c r="I1453" s="27">
        <v>0</v>
      </c>
      <c r="J1453" s="27">
        <v>0</v>
      </c>
      <c r="K1453" s="27">
        <v>8.8551163845870681E-2</v>
      </c>
      <c r="L1453" s="27">
        <v>1.4501702179874612</v>
      </c>
      <c r="M1453" s="27">
        <v>0</v>
      </c>
      <c r="N1453" s="27">
        <v>4.8243886848555927E-2</v>
      </c>
      <c r="O1453" s="27">
        <v>0</v>
      </c>
      <c r="P1453" s="27">
        <v>0</v>
      </c>
      <c r="Q1453" s="27">
        <v>0</v>
      </c>
      <c r="R1453" s="27">
        <v>0</v>
      </c>
      <c r="S1453" s="80">
        <v>2.6242177534649991</v>
      </c>
      <c r="T1453" s="80">
        <v>0</v>
      </c>
      <c r="U1453" s="80">
        <v>0.27032628205676973</v>
      </c>
      <c r="V1453" s="80">
        <v>0</v>
      </c>
      <c r="W1453" s="80">
        <v>0</v>
      </c>
      <c r="X1453" s="80">
        <v>1.4091495378574508</v>
      </c>
      <c r="Y1453" s="80">
        <v>0</v>
      </c>
      <c r="Z1453" s="80">
        <v>13.789583172817627</v>
      </c>
      <c r="AA1453" s="80">
        <v>0</v>
      </c>
      <c r="AB1453" s="80">
        <v>0</v>
      </c>
      <c r="AC1453" s="80">
        <v>0</v>
      </c>
      <c r="AD1453" s="80">
        <v>0</v>
      </c>
      <c r="AE1453" s="80">
        <v>0</v>
      </c>
      <c r="AF1453" s="80">
        <v>0</v>
      </c>
      <c r="AG1453" s="80"/>
      <c r="AH1453" s="80">
        <v>0.56706631510160288</v>
      </c>
      <c r="AI1453" s="80">
        <v>0</v>
      </c>
      <c r="AJ1453" s="80">
        <v>0</v>
      </c>
      <c r="AK1453" s="80">
        <v>0</v>
      </c>
      <c r="AL1453" s="80">
        <v>0</v>
      </c>
      <c r="AM1453" s="80">
        <v>0</v>
      </c>
      <c r="AN1453" s="41" t="s">
        <v>5558</v>
      </c>
      <c r="AO1453" s="41"/>
      <c r="AP1453" s="40" t="str" cm="1">
        <f t="array" ref="AP1453">IFERROR(_xlfn.IFS(
AR1453="MPR ISSUE","PDH",
AR1453="BSS Hardware Issue","BSS",
AR1453="Sites strategiques, MLL, Pylone, etc.","ENVTECH",
AR1453="AKTIVCO DEFAUT GE &amp; POWER Cabinet","AKTIVCO",
AR1453="AKTIVCO Coupure ENEO &amp; Baisse de tension","AKTIVCO GRID ONLY",
AR1453="Coupure ENEO &amp; Baisse de tension","IHS GRID ONLY",
AR1453="Defaut GE &amp; POWER Cabinet","IHS",
AR1453="Sharing","Partners",
AR1453="Sites strategiques &amp; DataCenter","SST &amp; DC",
AR1453="Exclu","Exclu",
AR1453="SAT","SAT",
AR1453="SPARE-ISSUE","SPARE-ISSUE",
AR1453="Fiber CAmtel","TRANS_FO_CAMTEL",
AR1453="Fiber AOF","Fiber AOF",
AR1453="Projet OCM (HUAWEI)","TRAVAUX-HUAWEI",
AR1453="Projet OCM (NOKIA)","TRAVAUX-NOKIA",
AR1453="ACCESS-ISSUE","ACCESS-ISSUE",
AR1453="Projet OCM (ZTE, NOKIA, autres projets)","TRAVAUX OCM",
AR1453="No root CAuse","No root cause",
AR1453="ODU HS","PDH",
AR1453="IP &amp; VLAN","PDH",
AR1453="Warehouse HUAWEI","SPARE-ISSUE",
AR1453="SPARE-HS","SPARE-ISSUE",
AR1453="Power Telco","BSS",AR1453="no impacts","no impacts"
),"")</f>
        <v>No root cause</v>
      </c>
      <c r="AQ1453" s="40" t="str" cm="1">
        <f t="array" ref="AQ1453">IFERROR(_xlfn.IFS(
AR1453="MPR ISSUE","TX ISSUE",
AR1453="BSS Hardware Issue","RAN ISSUE",
AR1453="Sites strategiques, MLL, Pylone, etc.","ENVTECH",
AR1453="AKTIVCO DEFAUT GE &amp; POWER Cabinet","POWER ISSUE",
AR1453="AKTIVCO Coupure ENEO &amp; Baisse de tension","POWER ISSUE",
AR1453="Coupure ENEO &amp; Baisse de tension","POWER ISSUE",
AR1453="Defaut GE &amp; POWER Cabinet","POWER ISSUE",
AR1453="Sharing","POWER ISSUE",
AR1453="Sites strategiques &amp; DataCenter","POWER ISSUE",
AR1453="Exclu","Exclu",
AR1453="SAT","TX ISSUE",
AR1453="SPARE-ISSUE","SPARE-ISSUE",
AR1453="Fiber CAmtel","TX ISSUE",
AR1453="Fiber AOF","TX ISSUE",
AR1453="Projet OCM (HUAWEI)","TRAVAUX-HUAWEI",
AR1453="Projet OCM (NOKIA)","TRAVAUX -NOKIA",
AR1453="ACCESS-ISSUE","ACCESS-ISSUE",
AR1453="Projet OCM (ZTE, NOKIA, autres projets)","TRAVAUX OCM",
AR1453="No root CAuse","No root cause",
AR1453="ODU HS","TX ISSUE",
AR1453="IP &amp; VLAN","TX ISSUE",
AR1453="Warehouse HUAWEI","SPARE-ISSUE",
AR1453="SPARE-HS","SPARE-ISSUE",
AR1453="Power Telco","RAN ISSUE",AR1453="no impacts","no impacts"
),"")</f>
        <v>No root cause</v>
      </c>
      <c r="AR1453" s="59" t="s">
        <v>5343</v>
      </c>
      <c r="AS1453" s="40" t="str" cm="1">
        <f t="array" ref="AS1453">IFERROR(_xlfn.IFS(
AR1453="MPR ISSUE","ACTIVE",
AR1453="BSS Hardware Issue","ACTIVE",
AR1453="Sites strategiques, MLL, Pylone, etc.","PASSIVE",
AR1453="AKTIVCO DEFAUT GE &amp; POWER Cabinet","PASSIVE",
AR1453="AKTIVCO Coupure ENEO &amp; Baisse de tension","PASSIVE",
AR1453="Coupure ENEO &amp; Baisse de tension","PASSIVE",
AR1453="Defaut GE &amp; POWER Cabinet","PASSIVE",
AR1453="Sharing","PASSIVE",
AR1453="Sites strategiques &amp; DataCenter","PASSIVE",
AR1453="Exclu","Exclu",
AR1453="SAT","ACTIVE",
AR1453="SPARE-ISSUE","SPARE-ISSUE",
AR1453="Fiber CAmtel","ACTIVE",
AR1453="Fiber AOF","ACTIVE",
AR1453="Projet OCM (HUAWEI)","PLANNED WORKS",
AR1453="Projet OCM (NOKIA)","PLANNED WORKS",
AR1453="ACCESS-ISSUE","ACCESS-ISSUE",
AR1453="Projet OCM (ZTE, NOKIA, autres projets)","PLANNED WORKS",
AR1453="No root CAuse","No root cause",
AR1453="ODU HS","ACTIVE",
AR1453="IP &amp; VLAN","ACTIVE",
AR1453="Warehouse HUAWEI","SPARE-ISSUE",
AR1453="SPARE-HS","SPARE-ISSUE",
AR1453="Power Telco","ACTIVE", AR1453="no impacts","no impacts"
),"")</f>
        <v>No root cause</v>
      </c>
      <c r="AT1453" s="99" t="s">
        <v>5661</v>
      </c>
      <c r="AU1453" s="99" t="s">
        <v>1690</v>
      </c>
      <c r="AW1453" s="17"/>
      <c r="AX1453" s="17" t="s">
        <v>5536</v>
      </c>
      <c r="AY1453" s="17"/>
      <c r="AZ1453" s="17" t="s">
        <v>5536</v>
      </c>
      <c r="BA1453" s="7"/>
      <c r="BC1453" s="18"/>
      <c r="BD1453" s="18"/>
      <c r="BE1453" s="18"/>
      <c r="BF1453" s="18"/>
      <c r="BG1453" s="18"/>
      <c r="BH1453" s="18"/>
      <c r="BI1453" s="18"/>
      <c r="BJ1453" s="18"/>
      <c r="BK1453" s="18"/>
      <c r="BM1453" s="18"/>
      <c r="BN1453" s="18"/>
      <c r="BO1453" s="18"/>
      <c r="BP1453" s="9" t="s">
        <v>5661</v>
      </c>
      <c r="BQ1453" s="14"/>
      <c r="BR1453" s="102" t="s">
        <v>5536</v>
      </c>
      <c r="BS1453" s="14"/>
      <c r="BT1453" s="14"/>
      <c r="BU1453" s="9"/>
      <c r="BV1453" s="9"/>
      <c r="BW1453" s="9"/>
    </row>
    <row r="1454" spans="1:75" x14ac:dyDescent="0.35">
      <c r="A1454" s="1" t="s">
        <v>2563</v>
      </c>
      <c r="B1454" s="8" t="s">
        <v>2564</v>
      </c>
      <c r="C1454" s="3" t="s">
        <v>24</v>
      </c>
      <c r="D1454" s="1" t="s">
        <v>21</v>
      </c>
      <c r="E1454" s="1" t="s">
        <v>36</v>
      </c>
      <c r="F1454" s="3" t="s">
        <v>23</v>
      </c>
      <c r="G1454" s="1" t="s">
        <v>24</v>
      </c>
      <c r="H1454" s="28" t="s">
        <v>5589</v>
      </c>
      <c r="I1454" s="27">
        <v>0</v>
      </c>
      <c r="J1454" s="27">
        <v>0</v>
      </c>
      <c r="K1454" s="27">
        <v>0</v>
      </c>
      <c r="L1454" s="27">
        <v>0</v>
      </c>
      <c r="M1454" s="27">
        <v>3.0474798320934391</v>
      </c>
      <c r="N1454" s="27">
        <v>0</v>
      </c>
      <c r="O1454" s="27">
        <v>0</v>
      </c>
      <c r="P1454" s="27">
        <v>0</v>
      </c>
      <c r="Q1454" s="27">
        <v>0</v>
      </c>
      <c r="R1454" s="27">
        <v>0</v>
      </c>
      <c r="S1454" s="80">
        <v>0</v>
      </c>
      <c r="T1454" s="80">
        <v>1.4687186994375527</v>
      </c>
      <c r="U1454" s="80">
        <v>0</v>
      </c>
      <c r="V1454" s="80">
        <v>0</v>
      </c>
      <c r="W1454" s="80">
        <v>1.4687186994375527</v>
      </c>
      <c r="X1454" s="80">
        <v>1.3763329937534421</v>
      </c>
      <c r="Y1454" s="80">
        <v>0</v>
      </c>
      <c r="Z1454" s="80">
        <v>0</v>
      </c>
      <c r="AA1454" s="80">
        <v>0</v>
      </c>
      <c r="AB1454" s="80">
        <v>0</v>
      </c>
      <c r="AC1454" s="80">
        <v>0</v>
      </c>
      <c r="AD1454" s="80">
        <v>0</v>
      </c>
      <c r="AE1454" s="80">
        <v>0</v>
      </c>
      <c r="AF1454" s="80">
        <v>0</v>
      </c>
      <c r="AG1454" s="80"/>
      <c r="AH1454" s="80">
        <v>0</v>
      </c>
      <c r="AI1454" s="80">
        <v>0</v>
      </c>
      <c r="AJ1454" s="80">
        <v>0</v>
      </c>
      <c r="AK1454" s="80">
        <v>0</v>
      </c>
      <c r="AL1454" s="80">
        <v>0</v>
      </c>
      <c r="AM1454" s="80">
        <v>0</v>
      </c>
      <c r="AN1454" s="41" t="s">
        <v>5558</v>
      </c>
      <c r="AO1454" s="41"/>
      <c r="AP1454" s="40" t="str" cm="1">
        <f t="array" ref="AP1454">IFERROR(_xlfn.IFS(
AR1454="MPR ISSUE","PDH",
AR1454="BSS Hardware Issue","BSS",
AR1454="Sites strategiques, MLL, Pylone, etc.","ENVTECH",
AR1454="AKTIVCO DEFAUT GE &amp; POWER Cabinet","AKTIVCO",
AR1454="AKTIVCO Coupure ENEO &amp; Baisse de tension","AKTIVCO GRID ONLY",
AR1454="Coupure ENEO &amp; Baisse de tension","IHS GRID ONLY",
AR1454="Defaut GE &amp; POWER Cabinet","IHS",
AR1454="Sharing","Partners",
AR1454="Sites strategiques &amp; DataCenter","SST &amp; DC",
AR1454="Exclu","Exclu",
AR1454="SAT","SAT",
AR1454="SPARE-ISSUE","SPARE-ISSUE",
AR1454="Fiber CAmtel","TRANS_FO_CAMTEL",
AR1454="Fiber AOF","Fiber AOF",
AR1454="Projet OCM (HUAWEI)","TRAVAUX-HUAWEI",
AR1454="Projet OCM (NOKIA)","TRAVAUX-NOKIA",
AR1454="ACCESS-ISSUE","ACCESS-ISSUE",
AR1454="Projet OCM (ZTE, NOKIA, autres projets)","TRAVAUX OCM",
AR1454="No root CAuse","No root cause",
AR1454="ODU HS","PDH",
AR1454="IP &amp; VLAN","PDH",
AR1454="Warehouse HUAWEI","SPARE-ISSUE",
AR1454="SPARE-HS","SPARE-ISSUE",
AR1454="Power Telco","BSS",AR1454="no impacts","no impacts"
),"")</f>
        <v>No root cause</v>
      </c>
      <c r="AQ1454" s="40" t="str" cm="1">
        <f t="array" ref="AQ1454">IFERROR(_xlfn.IFS(
AR1454="MPR ISSUE","TX ISSUE",
AR1454="BSS Hardware Issue","RAN ISSUE",
AR1454="Sites strategiques, MLL, Pylone, etc.","ENVTECH",
AR1454="AKTIVCO DEFAUT GE &amp; POWER Cabinet","POWER ISSUE",
AR1454="AKTIVCO Coupure ENEO &amp; Baisse de tension","POWER ISSUE",
AR1454="Coupure ENEO &amp; Baisse de tension","POWER ISSUE",
AR1454="Defaut GE &amp; POWER Cabinet","POWER ISSUE",
AR1454="Sharing","POWER ISSUE",
AR1454="Sites strategiques &amp; DataCenter","POWER ISSUE",
AR1454="Exclu","Exclu",
AR1454="SAT","TX ISSUE",
AR1454="SPARE-ISSUE","SPARE-ISSUE",
AR1454="Fiber CAmtel","TX ISSUE",
AR1454="Fiber AOF","TX ISSUE",
AR1454="Projet OCM (HUAWEI)","TRAVAUX-HUAWEI",
AR1454="Projet OCM (NOKIA)","TRAVAUX -NOKIA",
AR1454="ACCESS-ISSUE","ACCESS-ISSUE",
AR1454="Projet OCM (ZTE, NOKIA, autres projets)","TRAVAUX OCM",
AR1454="No root CAuse","No root cause",
AR1454="ODU HS","TX ISSUE",
AR1454="IP &amp; VLAN","TX ISSUE",
AR1454="Warehouse HUAWEI","SPARE-ISSUE",
AR1454="SPARE-HS","SPARE-ISSUE",
AR1454="Power Telco","RAN ISSUE",AR1454="no impacts","no impacts"
),"")</f>
        <v>No root cause</v>
      </c>
      <c r="AR1454" s="59" t="s">
        <v>5343</v>
      </c>
      <c r="AS1454" s="40" t="str" cm="1">
        <f t="array" ref="AS1454">IFERROR(_xlfn.IFS(
AR1454="MPR ISSUE","ACTIVE",
AR1454="BSS Hardware Issue","ACTIVE",
AR1454="Sites strategiques, MLL, Pylone, etc.","PASSIVE",
AR1454="AKTIVCO DEFAUT GE &amp; POWER Cabinet","PASSIVE",
AR1454="AKTIVCO Coupure ENEO &amp; Baisse de tension","PASSIVE",
AR1454="Coupure ENEO &amp; Baisse de tension","PASSIVE",
AR1454="Defaut GE &amp; POWER Cabinet","PASSIVE",
AR1454="Sharing","PASSIVE",
AR1454="Sites strategiques &amp; DataCenter","PASSIVE",
AR1454="Exclu","Exclu",
AR1454="SAT","ACTIVE",
AR1454="SPARE-ISSUE","SPARE-ISSUE",
AR1454="Fiber CAmtel","ACTIVE",
AR1454="Fiber AOF","ACTIVE",
AR1454="Projet OCM (HUAWEI)","PLANNED WORKS",
AR1454="Projet OCM (NOKIA)","PLANNED WORKS",
AR1454="ACCESS-ISSUE","ACCESS-ISSUE",
AR1454="Projet OCM (ZTE, NOKIA, autres projets)","PLANNED WORKS",
AR1454="No root CAuse","No root cause",
AR1454="ODU HS","ACTIVE",
AR1454="IP &amp; VLAN","ACTIVE",
AR1454="Warehouse HUAWEI","SPARE-ISSUE",
AR1454="SPARE-HS","SPARE-ISSUE",
AR1454="Power Telco","ACTIVE", AR1454="no impacts","no impacts"
),"")</f>
        <v>No root cause</v>
      </c>
      <c r="AT1454" s="99" t="s">
        <v>5661</v>
      </c>
      <c r="AU1454" s="99" t="s">
        <v>2564</v>
      </c>
      <c r="AW1454" s="17"/>
      <c r="AX1454" s="17" t="s">
        <v>5536</v>
      </c>
      <c r="AY1454" s="17"/>
      <c r="AZ1454" s="17" t="s">
        <v>5536</v>
      </c>
      <c r="BA1454" s="7"/>
      <c r="BC1454" s="18"/>
      <c r="BD1454" s="18"/>
      <c r="BE1454" s="18"/>
      <c r="BF1454" s="18"/>
      <c r="BG1454" s="18"/>
      <c r="BH1454" s="18"/>
      <c r="BI1454" s="18"/>
      <c r="BJ1454" s="18"/>
      <c r="BK1454" s="18"/>
      <c r="BM1454" s="18"/>
      <c r="BN1454" s="18"/>
      <c r="BO1454" s="18"/>
      <c r="BP1454" s="9" t="s">
        <v>5661</v>
      </c>
      <c r="BQ1454" s="14"/>
      <c r="BR1454" s="102" t="s">
        <v>5536</v>
      </c>
      <c r="BS1454" s="14"/>
      <c r="BT1454" s="14"/>
      <c r="BU1454" s="9"/>
      <c r="BV1454" s="9"/>
      <c r="BW1454" s="9"/>
    </row>
    <row r="1455" spans="1:75" x14ac:dyDescent="0.35">
      <c r="A1455" s="1" t="s">
        <v>3314</v>
      </c>
      <c r="B1455" s="8" t="s">
        <v>3315</v>
      </c>
      <c r="C1455" s="3" t="s">
        <v>55</v>
      </c>
      <c r="D1455" s="1" t="s">
        <v>11</v>
      </c>
      <c r="E1455" s="1" t="s">
        <v>96</v>
      </c>
      <c r="F1455" s="3" t="s">
        <v>55</v>
      </c>
      <c r="G1455" s="1" t="s">
        <v>3316</v>
      </c>
      <c r="H1455" s="28" t="s">
        <v>5601</v>
      </c>
      <c r="I1455" s="27">
        <v>0</v>
      </c>
      <c r="J1455" s="27">
        <v>0</v>
      </c>
      <c r="K1455" s="27">
        <v>0</v>
      </c>
      <c r="L1455" s="27">
        <v>0</v>
      </c>
      <c r="M1455" s="27">
        <v>0</v>
      </c>
      <c r="N1455" s="27">
        <v>0</v>
      </c>
      <c r="O1455" s="27">
        <v>0</v>
      </c>
      <c r="P1455" s="27">
        <v>0</v>
      </c>
      <c r="Q1455" s="27">
        <v>0</v>
      </c>
      <c r="R1455" s="27">
        <v>0</v>
      </c>
      <c r="S1455" s="80">
        <v>0</v>
      </c>
      <c r="T1455" s="80">
        <v>0</v>
      </c>
      <c r="U1455" s="80">
        <v>0</v>
      </c>
      <c r="V1455" s="80">
        <v>4.8154711456968938E-3</v>
      </c>
      <c r="W1455" s="80">
        <v>9.7361692534664229E-2</v>
      </c>
      <c r="X1455" s="80">
        <v>1.3514708945789922</v>
      </c>
      <c r="Y1455" s="80">
        <v>0</v>
      </c>
      <c r="Z1455" s="80">
        <v>0</v>
      </c>
      <c r="AA1455" s="80">
        <v>0</v>
      </c>
      <c r="AB1455" s="80">
        <v>0</v>
      </c>
      <c r="AC1455" s="80">
        <v>0</v>
      </c>
      <c r="AD1455" s="80">
        <v>0</v>
      </c>
      <c r="AE1455" s="80">
        <v>0</v>
      </c>
      <c r="AF1455" s="80">
        <v>0</v>
      </c>
      <c r="AG1455" s="80"/>
      <c r="AH1455" s="80">
        <v>0</v>
      </c>
      <c r="AI1455" s="80">
        <v>0</v>
      </c>
      <c r="AJ1455" s="80">
        <v>0</v>
      </c>
      <c r="AK1455" s="80">
        <v>0</v>
      </c>
      <c r="AL1455" s="80">
        <v>0</v>
      </c>
      <c r="AM1455" s="80">
        <v>0</v>
      </c>
      <c r="AN1455" s="41" t="s">
        <v>5591</v>
      </c>
      <c r="AO1455" s="41"/>
      <c r="AP1455" s="40" t="str" cm="1">
        <f t="array" ref="AP1455">IFERROR(_xlfn.IFS(
AR1455="MPR ISSUE","PDH",
AR1455="BSS Hardware Issue","BSS",
AR1455="Sites strategiques, MLL, Pylone, etc.","ENVTECH",
AR1455="AKTIVCO DEFAUT GE &amp; POWER Cabinet","AKTIVCO",
AR1455="AKTIVCO Coupure ENEO &amp; Baisse de tension","AKTIVCO GRID ONLY",
AR1455="Coupure ENEO &amp; Baisse de tension","IHS GRID ONLY",
AR1455="Defaut GE &amp; POWER Cabinet","IHS",
AR1455="Sharing","Partners",
AR1455="Sites strategiques &amp; DataCenter","SST &amp; DC",
AR1455="Exclu","Exclu",
AR1455="SAT","SAT",
AR1455="SPARE-ISSUE","SPARE-ISSUE",
AR1455="Fiber CAmtel","TRANS_FO_CAMTEL",
AR1455="Fiber AOF","Fiber AOF",
AR1455="Projet OCM (HUAWEI)","TRAVAUX-HUAWEI",
AR1455="Projet OCM (NOKIA)","TRAVAUX-NOKIA",
AR1455="ACCESS-ISSUE","ACCESS-ISSUE",
AR1455="Projet OCM (ZTE, NOKIA, autres projets)","TRAVAUX OCM",
AR1455="No root CAuse","No root cause",
AR1455="ODU HS","PDH",
AR1455="IP &amp; VLAN","PDH",
AR1455="Warehouse HUAWEI","SPARE-ISSUE",
AR1455="SPARE-HS","SPARE-ISSUE",
AR1455="Power Telco","BSS",AR1455="no impacts","no impacts"
),"")</f>
        <v>No root cause</v>
      </c>
      <c r="AQ1455" s="40" t="str" cm="1">
        <f t="array" ref="AQ1455">IFERROR(_xlfn.IFS(
AR1455="MPR ISSUE","TX ISSUE",
AR1455="BSS Hardware Issue","RAN ISSUE",
AR1455="Sites strategiques, MLL, Pylone, etc.","ENVTECH",
AR1455="AKTIVCO DEFAUT GE &amp; POWER Cabinet","POWER ISSUE",
AR1455="AKTIVCO Coupure ENEO &amp; Baisse de tension","POWER ISSUE",
AR1455="Coupure ENEO &amp; Baisse de tension","POWER ISSUE",
AR1455="Defaut GE &amp; POWER Cabinet","POWER ISSUE",
AR1455="Sharing","POWER ISSUE",
AR1455="Sites strategiques &amp; DataCenter","POWER ISSUE",
AR1455="Exclu","Exclu",
AR1455="SAT","TX ISSUE",
AR1455="SPARE-ISSUE","SPARE-ISSUE",
AR1455="Fiber CAmtel","TX ISSUE",
AR1455="Fiber AOF","TX ISSUE",
AR1455="Projet OCM (HUAWEI)","TRAVAUX-HUAWEI",
AR1455="Projet OCM (NOKIA)","TRAVAUX -NOKIA",
AR1455="ACCESS-ISSUE","ACCESS-ISSUE",
AR1455="Projet OCM (ZTE, NOKIA, autres projets)","TRAVAUX OCM",
AR1455="No root CAuse","No root cause",
AR1455="ODU HS","TX ISSUE",
AR1455="IP &amp; VLAN","TX ISSUE",
AR1455="Warehouse HUAWEI","SPARE-ISSUE",
AR1455="SPARE-HS","SPARE-ISSUE",
AR1455="Power Telco","RAN ISSUE",AR1455="no impacts","no impacts"
),"")</f>
        <v>No root cause</v>
      </c>
      <c r="AR1455" s="59" t="s">
        <v>5343</v>
      </c>
      <c r="AS1455" s="40" t="str" cm="1">
        <f t="array" ref="AS1455">IFERROR(_xlfn.IFS(
AR1455="MPR ISSUE","ACTIVE",
AR1455="BSS Hardware Issue","ACTIVE",
AR1455="Sites strategiques, MLL, Pylone, etc.","PASSIVE",
AR1455="AKTIVCO DEFAUT GE &amp; POWER Cabinet","PASSIVE",
AR1455="AKTIVCO Coupure ENEO &amp; Baisse de tension","PASSIVE",
AR1455="Coupure ENEO &amp; Baisse de tension","PASSIVE",
AR1455="Defaut GE &amp; POWER Cabinet","PASSIVE",
AR1455="Sharing","PASSIVE",
AR1455="Sites strategiques &amp; DataCenter","PASSIVE",
AR1455="Exclu","Exclu",
AR1455="SAT","ACTIVE",
AR1455="SPARE-ISSUE","SPARE-ISSUE",
AR1455="Fiber CAmtel","ACTIVE",
AR1455="Fiber AOF","ACTIVE",
AR1455="Projet OCM (HUAWEI)","PLANNED WORKS",
AR1455="Projet OCM (NOKIA)","PLANNED WORKS",
AR1455="ACCESS-ISSUE","ACCESS-ISSUE",
AR1455="Projet OCM (ZTE, NOKIA, autres projets)","PLANNED WORKS",
AR1455="No root CAuse","No root cause",
AR1455="ODU HS","ACTIVE",
AR1455="IP &amp; VLAN","ACTIVE",
AR1455="Warehouse HUAWEI","SPARE-ISSUE",
AR1455="SPARE-HS","SPARE-ISSUE",
AR1455="Power Telco","ACTIVE", AR1455="no impacts","no impacts"
),"")</f>
        <v>No root cause</v>
      </c>
      <c r="AT1455" s="99" t="s">
        <v>5661</v>
      </c>
      <c r="AU1455" s="99" t="s">
        <v>3315</v>
      </c>
      <c r="AW1455" s="17"/>
      <c r="AX1455" s="17" t="s">
        <v>5536</v>
      </c>
      <c r="AY1455" s="17"/>
      <c r="AZ1455" s="17" t="s">
        <v>5536</v>
      </c>
      <c r="BA1455" s="7"/>
      <c r="BC1455" s="18"/>
      <c r="BD1455" s="18"/>
      <c r="BE1455" s="18"/>
      <c r="BF1455" s="18"/>
      <c r="BG1455" s="18"/>
      <c r="BH1455" s="18"/>
      <c r="BI1455" s="18"/>
      <c r="BJ1455" s="18"/>
      <c r="BK1455" s="18"/>
      <c r="BM1455" s="18"/>
      <c r="BN1455" s="18"/>
      <c r="BO1455" s="18"/>
      <c r="BP1455" s="9" t="s">
        <v>5661</v>
      </c>
      <c r="BQ1455" s="14"/>
      <c r="BR1455" s="102" t="s">
        <v>5536</v>
      </c>
      <c r="BS1455" s="14"/>
      <c r="BT1455" s="14"/>
      <c r="BU1455" s="9"/>
      <c r="BV1455" s="9"/>
      <c r="BW1455" s="9"/>
    </row>
    <row r="1456" spans="1:75" x14ac:dyDescent="0.35">
      <c r="A1456" s="1" t="s">
        <v>3097</v>
      </c>
      <c r="B1456" s="8" t="s">
        <v>3098</v>
      </c>
      <c r="C1456" s="3" t="s">
        <v>55</v>
      </c>
      <c r="D1456" s="1" t="s">
        <v>11</v>
      </c>
      <c r="E1456" s="1" t="s">
        <v>12</v>
      </c>
      <c r="F1456" s="3" t="s">
        <v>55</v>
      </c>
      <c r="G1456" s="1" t="s">
        <v>3099</v>
      </c>
      <c r="H1456" s="28" t="s">
        <v>5601</v>
      </c>
      <c r="I1456" s="27">
        <v>0</v>
      </c>
      <c r="J1456" s="27">
        <v>0</v>
      </c>
      <c r="K1456" s="27">
        <v>0</v>
      </c>
      <c r="L1456" s="27">
        <v>0</v>
      </c>
      <c r="M1456" s="27">
        <v>0</v>
      </c>
      <c r="N1456" s="27">
        <v>0</v>
      </c>
      <c r="O1456" s="27">
        <v>0</v>
      </c>
      <c r="P1456" s="27">
        <v>0</v>
      </c>
      <c r="Q1456" s="27">
        <v>0</v>
      </c>
      <c r="R1456" s="27">
        <v>0</v>
      </c>
      <c r="S1456" s="80">
        <v>0</v>
      </c>
      <c r="T1456" s="80">
        <v>0</v>
      </c>
      <c r="U1456" s="80">
        <v>0</v>
      </c>
      <c r="V1456" s="80">
        <v>4.2804187961750159E-3</v>
      </c>
      <c r="W1456" s="80">
        <v>9.7736229179329559E-2</v>
      </c>
      <c r="X1456" s="80">
        <v>1.3514173893440402</v>
      </c>
      <c r="Y1456" s="80">
        <v>0</v>
      </c>
      <c r="Z1456" s="80">
        <v>0</v>
      </c>
      <c r="AA1456" s="80">
        <v>0</v>
      </c>
      <c r="AB1456" s="80">
        <v>0</v>
      </c>
      <c r="AC1456" s="80">
        <v>0</v>
      </c>
      <c r="AD1456" s="80">
        <v>0</v>
      </c>
      <c r="AE1456" s="80">
        <v>0</v>
      </c>
      <c r="AF1456" s="80">
        <v>0</v>
      </c>
      <c r="AG1456" s="80"/>
      <c r="AH1456" s="80">
        <v>0</v>
      </c>
      <c r="AI1456" s="80">
        <v>0</v>
      </c>
      <c r="AJ1456" s="80">
        <v>0</v>
      </c>
      <c r="AK1456" s="80">
        <v>0</v>
      </c>
      <c r="AL1456" s="80">
        <v>0</v>
      </c>
      <c r="AM1456" s="80">
        <v>0</v>
      </c>
      <c r="AN1456" s="41" t="s">
        <v>5591</v>
      </c>
      <c r="AO1456" s="41"/>
      <c r="AP1456" s="40" t="str" cm="1">
        <f t="array" ref="AP1456">IFERROR(_xlfn.IFS(
AR1456="MPR ISSUE","PDH",
AR1456="BSS Hardware Issue","BSS",
AR1456="Sites strategiques, MLL, Pylone, etc.","ENVTECH",
AR1456="AKTIVCO DEFAUT GE &amp; POWER Cabinet","AKTIVCO",
AR1456="AKTIVCO Coupure ENEO &amp; Baisse de tension","AKTIVCO GRID ONLY",
AR1456="Coupure ENEO &amp; Baisse de tension","IHS GRID ONLY",
AR1456="Defaut GE &amp; POWER Cabinet","IHS",
AR1456="Sharing","Partners",
AR1456="Sites strategiques &amp; DataCenter","SST &amp; DC",
AR1456="Exclu","Exclu",
AR1456="SAT","SAT",
AR1456="SPARE-ISSUE","SPARE-ISSUE",
AR1456="Fiber CAmtel","TRANS_FO_CAMTEL",
AR1456="Fiber AOF","Fiber AOF",
AR1456="Projet OCM (HUAWEI)","TRAVAUX-HUAWEI",
AR1456="Projet OCM (NOKIA)","TRAVAUX-NOKIA",
AR1456="ACCESS-ISSUE","ACCESS-ISSUE",
AR1456="Projet OCM (ZTE, NOKIA, autres projets)","TRAVAUX OCM",
AR1456="No root CAuse","No root cause",
AR1456="ODU HS","PDH",
AR1456="IP &amp; VLAN","PDH",
AR1456="Warehouse HUAWEI","SPARE-ISSUE",
AR1456="SPARE-HS","SPARE-ISSUE",
AR1456="Power Telco","BSS",AR1456="no impacts","no impacts"
),"")</f>
        <v>No root cause</v>
      </c>
      <c r="AQ1456" s="40" t="str" cm="1">
        <f t="array" ref="AQ1456">IFERROR(_xlfn.IFS(
AR1456="MPR ISSUE","TX ISSUE",
AR1456="BSS Hardware Issue","RAN ISSUE",
AR1456="Sites strategiques, MLL, Pylone, etc.","ENVTECH",
AR1456="AKTIVCO DEFAUT GE &amp; POWER Cabinet","POWER ISSUE",
AR1456="AKTIVCO Coupure ENEO &amp; Baisse de tension","POWER ISSUE",
AR1456="Coupure ENEO &amp; Baisse de tension","POWER ISSUE",
AR1456="Defaut GE &amp; POWER Cabinet","POWER ISSUE",
AR1456="Sharing","POWER ISSUE",
AR1456="Sites strategiques &amp; DataCenter","POWER ISSUE",
AR1456="Exclu","Exclu",
AR1456="SAT","TX ISSUE",
AR1456="SPARE-ISSUE","SPARE-ISSUE",
AR1456="Fiber CAmtel","TX ISSUE",
AR1456="Fiber AOF","TX ISSUE",
AR1456="Projet OCM (HUAWEI)","TRAVAUX-HUAWEI",
AR1456="Projet OCM (NOKIA)","TRAVAUX -NOKIA",
AR1456="ACCESS-ISSUE","ACCESS-ISSUE",
AR1456="Projet OCM (ZTE, NOKIA, autres projets)","TRAVAUX OCM",
AR1456="No root CAuse","No root cause",
AR1456="ODU HS","TX ISSUE",
AR1456="IP &amp; VLAN","TX ISSUE",
AR1456="Warehouse HUAWEI","SPARE-ISSUE",
AR1456="SPARE-HS","SPARE-ISSUE",
AR1456="Power Telco","RAN ISSUE",AR1456="no impacts","no impacts"
),"")</f>
        <v>No root cause</v>
      </c>
      <c r="AR1456" s="59" t="s">
        <v>5343</v>
      </c>
      <c r="AS1456" s="40" t="str" cm="1">
        <f t="array" ref="AS1456">IFERROR(_xlfn.IFS(
AR1456="MPR ISSUE","ACTIVE",
AR1456="BSS Hardware Issue","ACTIVE",
AR1456="Sites strategiques, MLL, Pylone, etc.","PASSIVE",
AR1456="AKTIVCO DEFAUT GE &amp; POWER Cabinet","PASSIVE",
AR1456="AKTIVCO Coupure ENEO &amp; Baisse de tension","PASSIVE",
AR1456="Coupure ENEO &amp; Baisse de tension","PASSIVE",
AR1456="Defaut GE &amp; POWER Cabinet","PASSIVE",
AR1456="Sharing","PASSIVE",
AR1456="Sites strategiques &amp; DataCenter","PASSIVE",
AR1456="Exclu","Exclu",
AR1456="SAT","ACTIVE",
AR1456="SPARE-ISSUE","SPARE-ISSUE",
AR1456="Fiber CAmtel","ACTIVE",
AR1456="Fiber AOF","ACTIVE",
AR1456="Projet OCM (HUAWEI)","PLANNED WORKS",
AR1456="Projet OCM (NOKIA)","PLANNED WORKS",
AR1456="ACCESS-ISSUE","ACCESS-ISSUE",
AR1456="Projet OCM (ZTE, NOKIA, autres projets)","PLANNED WORKS",
AR1456="No root CAuse","No root cause",
AR1456="ODU HS","ACTIVE",
AR1456="IP &amp; VLAN","ACTIVE",
AR1456="Warehouse HUAWEI","SPARE-ISSUE",
AR1456="SPARE-HS","SPARE-ISSUE",
AR1456="Power Telco","ACTIVE", AR1456="no impacts","no impacts"
),"")</f>
        <v>No root cause</v>
      </c>
      <c r="AT1456" s="99" t="s">
        <v>5661</v>
      </c>
      <c r="AU1456" s="99" t="s">
        <v>3098</v>
      </c>
      <c r="AW1456" s="17"/>
      <c r="AX1456" s="17" t="s">
        <v>5536</v>
      </c>
      <c r="AY1456" s="17"/>
      <c r="AZ1456" s="17" t="s">
        <v>5536</v>
      </c>
      <c r="BA1456" s="7"/>
      <c r="BC1456" s="18"/>
      <c r="BD1456" s="18"/>
      <c r="BE1456" s="18"/>
      <c r="BF1456" s="18"/>
      <c r="BG1456" s="18"/>
      <c r="BH1456" s="18"/>
      <c r="BI1456" s="18"/>
      <c r="BJ1456" s="18"/>
      <c r="BK1456" s="18"/>
      <c r="BM1456" s="18"/>
      <c r="BN1456" s="18"/>
      <c r="BO1456" s="18"/>
      <c r="BP1456" s="9" t="s">
        <v>5661</v>
      </c>
      <c r="BQ1456" s="14"/>
      <c r="BR1456" s="102" t="s">
        <v>5536</v>
      </c>
      <c r="BS1456" s="14"/>
      <c r="BT1456" s="14"/>
      <c r="BU1456" s="9"/>
      <c r="BV1456" s="9"/>
      <c r="BW1456" s="9"/>
    </row>
    <row r="1457" spans="1:75" x14ac:dyDescent="0.35">
      <c r="A1457" s="1" t="s">
        <v>3380</v>
      </c>
      <c r="B1457" s="8" t="s">
        <v>3381</v>
      </c>
      <c r="C1457" s="3" t="s">
        <v>55</v>
      </c>
      <c r="D1457" s="1" t="s">
        <v>21</v>
      </c>
      <c r="E1457" s="1" t="s">
        <v>122</v>
      </c>
      <c r="F1457" s="3" t="s">
        <v>55</v>
      </c>
      <c r="G1457" s="1" t="s">
        <v>3323</v>
      </c>
      <c r="H1457" s="28" t="s">
        <v>5589</v>
      </c>
      <c r="I1457" s="27">
        <v>0</v>
      </c>
      <c r="J1457" s="27">
        <v>0</v>
      </c>
      <c r="K1457" s="27">
        <v>0</v>
      </c>
      <c r="L1457" s="27">
        <v>0</v>
      </c>
      <c r="M1457" s="27">
        <v>0</v>
      </c>
      <c r="N1457" s="27">
        <v>0</v>
      </c>
      <c r="O1457" s="27">
        <v>0</v>
      </c>
      <c r="P1457" s="27">
        <v>0</v>
      </c>
      <c r="Q1457" s="27">
        <v>0</v>
      </c>
      <c r="R1457" s="27">
        <v>0</v>
      </c>
      <c r="S1457" s="80">
        <v>0</v>
      </c>
      <c r="T1457" s="80">
        <v>0</v>
      </c>
      <c r="U1457" s="80">
        <v>0</v>
      </c>
      <c r="V1457" s="80">
        <v>5.4878535982627201E-2</v>
      </c>
      <c r="W1457" s="80">
        <v>0.1089188232843368</v>
      </c>
      <c r="X1457" s="80">
        <v>1.3505613055848051</v>
      </c>
      <c r="Y1457" s="80">
        <v>0</v>
      </c>
      <c r="Z1457" s="80">
        <v>0</v>
      </c>
      <c r="AA1457" s="80">
        <v>0</v>
      </c>
      <c r="AB1457" s="80">
        <v>0</v>
      </c>
      <c r="AC1457" s="80">
        <v>0</v>
      </c>
      <c r="AD1457" s="80">
        <v>0</v>
      </c>
      <c r="AE1457" s="80">
        <v>0</v>
      </c>
      <c r="AF1457" s="80">
        <v>0</v>
      </c>
      <c r="AG1457" s="80"/>
      <c r="AH1457" s="80">
        <v>0</v>
      </c>
      <c r="AI1457" s="80">
        <v>0</v>
      </c>
      <c r="AJ1457" s="80">
        <v>0</v>
      </c>
      <c r="AK1457" s="80">
        <v>0</v>
      </c>
      <c r="AL1457" s="80">
        <v>0</v>
      </c>
      <c r="AM1457" s="80">
        <v>0</v>
      </c>
      <c r="AN1457" s="41" t="s">
        <v>5591</v>
      </c>
      <c r="AO1457" s="41"/>
      <c r="AP1457" s="40" t="str" cm="1">
        <f t="array" ref="AP1457">IFERROR(_xlfn.IFS(
AR1457="MPR ISSUE","PDH",
AR1457="BSS Hardware Issue","BSS",
AR1457="Sites strategiques, MLL, Pylone, etc.","ENVTECH",
AR1457="AKTIVCO DEFAUT GE &amp; POWER Cabinet","AKTIVCO",
AR1457="AKTIVCO Coupure ENEO &amp; Baisse de tension","AKTIVCO GRID ONLY",
AR1457="Coupure ENEO &amp; Baisse de tension","IHS GRID ONLY",
AR1457="Defaut GE &amp; POWER Cabinet","IHS",
AR1457="Sharing","Partners",
AR1457="Sites strategiques &amp; DataCenter","SST &amp; DC",
AR1457="Exclu","Exclu",
AR1457="SAT","SAT",
AR1457="SPARE-ISSUE","SPARE-ISSUE",
AR1457="Fiber CAmtel","TRANS_FO_CAMTEL",
AR1457="Fiber AOF","Fiber AOF",
AR1457="Projet OCM (HUAWEI)","TRAVAUX-HUAWEI",
AR1457="Projet OCM (NOKIA)","TRAVAUX-NOKIA",
AR1457="ACCESS-ISSUE","ACCESS-ISSUE",
AR1457="Projet OCM (ZTE, NOKIA, autres projets)","TRAVAUX OCM",
AR1457="No root CAuse","No root cause",
AR1457="ODU HS","PDH",
AR1457="IP &amp; VLAN","PDH",
AR1457="Warehouse HUAWEI","SPARE-ISSUE",
AR1457="SPARE-HS","SPARE-ISSUE",
AR1457="Power Telco","BSS",AR1457="no impacts","no impacts"
),"")</f>
        <v>No root cause</v>
      </c>
      <c r="AQ1457" s="40" t="str" cm="1">
        <f t="array" ref="AQ1457">IFERROR(_xlfn.IFS(
AR1457="MPR ISSUE","TX ISSUE",
AR1457="BSS Hardware Issue","RAN ISSUE",
AR1457="Sites strategiques, MLL, Pylone, etc.","ENVTECH",
AR1457="AKTIVCO DEFAUT GE &amp; POWER Cabinet","POWER ISSUE",
AR1457="AKTIVCO Coupure ENEO &amp; Baisse de tension","POWER ISSUE",
AR1457="Coupure ENEO &amp; Baisse de tension","POWER ISSUE",
AR1457="Defaut GE &amp; POWER Cabinet","POWER ISSUE",
AR1457="Sharing","POWER ISSUE",
AR1457="Sites strategiques &amp; DataCenter","POWER ISSUE",
AR1457="Exclu","Exclu",
AR1457="SAT","TX ISSUE",
AR1457="SPARE-ISSUE","SPARE-ISSUE",
AR1457="Fiber CAmtel","TX ISSUE",
AR1457="Fiber AOF","TX ISSUE",
AR1457="Projet OCM (HUAWEI)","TRAVAUX-HUAWEI",
AR1457="Projet OCM (NOKIA)","TRAVAUX -NOKIA",
AR1457="ACCESS-ISSUE","ACCESS-ISSUE",
AR1457="Projet OCM (ZTE, NOKIA, autres projets)","TRAVAUX OCM",
AR1457="No root CAuse","No root cause",
AR1457="ODU HS","TX ISSUE",
AR1457="IP &amp; VLAN","TX ISSUE",
AR1457="Warehouse HUAWEI","SPARE-ISSUE",
AR1457="SPARE-HS","SPARE-ISSUE",
AR1457="Power Telco","RAN ISSUE",AR1457="no impacts","no impacts"
),"")</f>
        <v>No root cause</v>
      </c>
      <c r="AR1457" s="59" t="s">
        <v>5343</v>
      </c>
      <c r="AS1457" s="40" t="str" cm="1">
        <f t="array" ref="AS1457">IFERROR(_xlfn.IFS(
AR1457="MPR ISSUE","ACTIVE",
AR1457="BSS Hardware Issue","ACTIVE",
AR1457="Sites strategiques, MLL, Pylone, etc.","PASSIVE",
AR1457="AKTIVCO DEFAUT GE &amp; POWER Cabinet","PASSIVE",
AR1457="AKTIVCO Coupure ENEO &amp; Baisse de tension","PASSIVE",
AR1457="Coupure ENEO &amp; Baisse de tension","PASSIVE",
AR1457="Defaut GE &amp; POWER Cabinet","PASSIVE",
AR1457="Sharing","PASSIVE",
AR1457="Sites strategiques &amp; DataCenter","PASSIVE",
AR1457="Exclu","Exclu",
AR1457="SAT","ACTIVE",
AR1457="SPARE-ISSUE","SPARE-ISSUE",
AR1457="Fiber CAmtel","ACTIVE",
AR1457="Fiber AOF","ACTIVE",
AR1457="Projet OCM (HUAWEI)","PLANNED WORKS",
AR1457="Projet OCM (NOKIA)","PLANNED WORKS",
AR1457="ACCESS-ISSUE","ACCESS-ISSUE",
AR1457="Projet OCM (ZTE, NOKIA, autres projets)","PLANNED WORKS",
AR1457="No root CAuse","No root cause",
AR1457="ODU HS","ACTIVE",
AR1457="IP &amp; VLAN","ACTIVE",
AR1457="Warehouse HUAWEI","SPARE-ISSUE",
AR1457="SPARE-HS","SPARE-ISSUE",
AR1457="Power Telco","ACTIVE", AR1457="no impacts","no impacts"
),"")</f>
        <v>No root cause</v>
      </c>
      <c r="AT1457" s="99" t="s">
        <v>5661</v>
      </c>
      <c r="AU1457" s="99" t="s">
        <v>3381</v>
      </c>
      <c r="AW1457" s="17"/>
      <c r="AX1457" s="17" t="s">
        <v>5536</v>
      </c>
      <c r="AY1457" s="17"/>
      <c r="AZ1457" s="17" t="s">
        <v>5536</v>
      </c>
      <c r="BA1457" s="7"/>
      <c r="BC1457" s="18"/>
      <c r="BD1457" s="18"/>
      <c r="BE1457" s="18"/>
      <c r="BF1457" s="18"/>
      <c r="BG1457" s="18"/>
      <c r="BH1457" s="18"/>
      <c r="BI1457" s="18"/>
      <c r="BJ1457" s="18"/>
      <c r="BK1457" s="18"/>
      <c r="BM1457" s="18"/>
      <c r="BN1457" s="18"/>
      <c r="BO1457" s="18"/>
      <c r="BP1457" s="9" t="s">
        <v>5661</v>
      </c>
      <c r="BQ1457" s="14"/>
      <c r="BR1457" s="102" t="s">
        <v>5536</v>
      </c>
      <c r="BS1457" s="14"/>
      <c r="BT1457" s="14"/>
      <c r="BU1457" s="9"/>
      <c r="BV1457" s="9"/>
      <c r="BW1457" s="9"/>
    </row>
    <row r="1458" spans="1:75" x14ac:dyDescent="0.35">
      <c r="A1458" s="1" t="s">
        <v>3260</v>
      </c>
      <c r="B1458" s="8" t="s">
        <v>3261</v>
      </c>
      <c r="C1458" s="3" t="s">
        <v>32</v>
      </c>
      <c r="D1458" s="1" t="s">
        <v>11</v>
      </c>
      <c r="E1458" s="1" t="s">
        <v>12</v>
      </c>
      <c r="F1458" s="3" t="s">
        <v>31</v>
      </c>
      <c r="G1458" s="1" t="s">
        <v>32</v>
      </c>
      <c r="H1458" s="30" t="s">
        <v>5587</v>
      </c>
      <c r="I1458" s="27">
        <v>0</v>
      </c>
      <c r="J1458" s="27">
        <v>0</v>
      </c>
      <c r="K1458" s="27">
        <v>0</v>
      </c>
      <c r="L1458" s="27">
        <v>0</v>
      </c>
      <c r="M1458" s="27">
        <v>3.6918612117009128E-2</v>
      </c>
      <c r="N1458" s="27">
        <v>0</v>
      </c>
      <c r="O1458" s="27">
        <v>0</v>
      </c>
      <c r="P1458" s="27">
        <v>0</v>
      </c>
      <c r="Q1458" s="27">
        <v>0</v>
      </c>
      <c r="R1458" s="27">
        <v>0</v>
      </c>
      <c r="S1458" s="80">
        <v>0</v>
      </c>
      <c r="T1458" s="80">
        <v>0</v>
      </c>
      <c r="U1458" s="80">
        <v>0</v>
      </c>
      <c r="V1458" s="80">
        <v>0</v>
      </c>
      <c r="W1458" s="80">
        <v>0</v>
      </c>
      <c r="X1458" s="80">
        <v>1.1680192790062582</v>
      </c>
      <c r="Y1458" s="80">
        <v>0</v>
      </c>
      <c r="Z1458" s="80">
        <v>0</v>
      </c>
      <c r="AA1458" s="80">
        <v>0</v>
      </c>
      <c r="AB1458" s="80">
        <v>0</v>
      </c>
      <c r="AC1458" s="80">
        <v>0</v>
      </c>
      <c r="AD1458" s="80">
        <v>0</v>
      </c>
      <c r="AE1458" s="80">
        <v>0</v>
      </c>
      <c r="AF1458" s="80">
        <v>0</v>
      </c>
      <c r="AG1458" s="80"/>
      <c r="AH1458" s="80">
        <v>0</v>
      </c>
      <c r="AI1458" s="80">
        <v>0</v>
      </c>
      <c r="AJ1458" s="80">
        <v>0</v>
      </c>
      <c r="AK1458" s="80">
        <v>0</v>
      </c>
      <c r="AL1458" s="80">
        <v>0</v>
      </c>
      <c r="AM1458" s="80">
        <v>0</v>
      </c>
      <c r="AN1458" s="41" t="s">
        <v>5558</v>
      </c>
      <c r="AO1458" s="41"/>
      <c r="AP1458" s="40" t="str" cm="1">
        <f t="array" ref="AP1458">IFERROR(_xlfn.IFS(
AR1458="MPR ISSUE","PDH",
AR1458="BSS Hardware Issue","BSS",
AR1458="Sites strategiques, MLL, Pylone, etc.","ENVTECH",
AR1458="AKTIVCO DEFAUT GE &amp; POWER Cabinet","AKTIVCO",
AR1458="AKTIVCO Coupure ENEO &amp; Baisse de tension","AKTIVCO GRID ONLY",
AR1458="Coupure ENEO &amp; Baisse de tension","IHS GRID ONLY",
AR1458="Defaut GE &amp; POWER Cabinet","IHS",
AR1458="Sharing","Partners",
AR1458="Sites strategiques &amp; DataCenter","SST &amp; DC",
AR1458="Exclu","Exclu",
AR1458="SAT","SAT",
AR1458="SPARE-ISSUE","SPARE-ISSUE",
AR1458="Fiber CAmtel","TRANS_FO_CAMTEL",
AR1458="Fiber AOF","Fiber AOF",
AR1458="Projet OCM (HUAWEI)","TRAVAUX-HUAWEI",
AR1458="Projet OCM (NOKIA)","TRAVAUX-NOKIA",
AR1458="ACCESS-ISSUE","ACCESS-ISSUE",
AR1458="Projet OCM (ZTE, NOKIA, autres projets)","TRAVAUX OCM",
AR1458="No root CAuse","No root cause",
AR1458="ODU HS","PDH",
AR1458="IP &amp; VLAN","PDH",
AR1458="Warehouse HUAWEI","SPARE-ISSUE",
AR1458="SPARE-HS","SPARE-ISSUE",
AR1458="Power Telco","BSS",AR1458="no impacts","no impacts"
),"")</f>
        <v>No root cause</v>
      </c>
      <c r="AQ1458" s="40" t="str" cm="1">
        <f t="array" ref="AQ1458">IFERROR(_xlfn.IFS(
AR1458="MPR ISSUE","TX ISSUE",
AR1458="BSS Hardware Issue","RAN ISSUE",
AR1458="Sites strategiques, MLL, Pylone, etc.","ENVTECH",
AR1458="AKTIVCO DEFAUT GE &amp; POWER Cabinet","POWER ISSUE",
AR1458="AKTIVCO Coupure ENEO &amp; Baisse de tension","POWER ISSUE",
AR1458="Coupure ENEO &amp; Baisse de tension","POWER ISSUE",
AR1458="Defaut GE &amp; POWER Cabinet","POWER ISSUE",
AR1458="Sharing","POWER ISSUE",
AR1458="Sites strategiques &amp; DataCenter","POWER ISSUE",
AR1458="Exclu","Exclu",
AR1458="SAT","TX ISSUE",
AR1458="SPARE-ISSUE","SPARE-ISSUE",
AR1458="Fiber CAmtel","TX ISSUE",
AR1458="Fiber AOF","TX ISSUE",
AR1458="Projet OCM (HUAWEI)","TRAVAUX-HUAWEI",
AR1458="Projet OCM (NOKIA)","TRAVAUX -NOKIA",
AR1458="ACCESS-ISSUE","ACCESS-ISSUE",
AR1458="Projet OCM (ZTE, NOKIA, autres projets)","TRAVAUX OCM",
AR1458="No root CAuse","No root cause",
AR1458="ODU HS","TX ISSUE",
AR1458="IP &amp; VLAN","TX ISSUE",
AR1458="Warehouse HUAWEI","SPARE-ISSUE",
AR1458="SPARE-HS","SPARE-ISSUE",
AR1458="Power Telco","RAN ISSUE",AR1458="no impacts","no impacts"
),"")</f>
        <v>No root cause</v>
      </c>
      <c r="AR1458" s="59" t="s">
        <v>5343</v>
      </c>
      <c r="AS1458" s="40" t="str" cm="1">
        <f t="array" ref="AS1458">IFERROR(_xlfn.IFS(
AR1458="MPR ISSUE","ACTIVE",
AR1458="BSS Hardware Issue","ACTIVE",
AR1458="Sites strategiques, MLL, Pylone, etc.","PASSIVE",
AR1458="AKTIVCO DEFAUT GE &amp; POWER Cabinet","PASSIVE",
AR1458="AKTIVCO Coupure ENEO &amp; Baisse de tension","PASSIVE",
AR1458="Coupure ENEO &amp; Baisse de tension","PASSIVE",
AR1458="Defaut GE &amp; POWER Cabinet","PASSIVE",
AR1458="Sharing","PASSIVE",
AR1458="Sites strategiques &amp; DataCenter","PASSIVE",
AR1458="Exclu","Exclu",
AR1458="SAT","ACTIVE",
AR1458="SPARE-ISSUE","SPARE-ISSUE",
AR1458="Fiber CAmtel","ACTIVE",
AR1458="Fiber AOF","ACTIVE",
AR1458="Projet OCM (HUAWEI)","PLANNED WORKS",
AR1458="Projet OCM (NOKIA)","PLANNED WORKS",
AR1458="ACCESS-ISSUE","ACCESS-ISSUE",
AR1458="Projet OCM (ZTE, NOKIA, autres projets)","PLANNED WORKS",
AR1458="No root CAuse","No root cause",
AR1458="ODU HS","ACTIVE",
AR1458="IP &amp; VLAN","ACTIVE",
AR1458="Warehouse HUAWEI","SPARE-ISSUE",
AR1458="SPARE-HS","SPARE-ISSUE",
AR1458="Power Telco","ACTIVE", AR1458="no impacts","no impacts"
),"")</f>
        <v>No root cause</v>
      </c>
      <c r="AT1458" s="99" t="s">
        <v>5661</v>
      </c>
      <c r="AU1458" s="99" t="s">
        <v>3261</v>
      </c>
      <c r="AW1458" s="17"/>
      <c r="AX1458" s="17" t="s">
        <v>5536</v>
      </c>
      <c r="AY1458" s="17"/>
      <c r="AZ1458" s="17" t="s">
        <v>5536</v>
      </c>
      <c r="BA1458" s="7"/>
      <c r="BC1458" s="18"/>
      <c r="BD1458" s="18"/>
      <c r="BE1458" s="18"/>
      <c r="BF1458" s="18"/>
      <c r="BG1458" s="18"/>
      <c r="BH1458" s="18"/>
      <c r="BI1458" s="18"/>
      <c r="BJ1458" s="18"/>
      <c r="BK1458" s="18"/>
      <c r="BM1458" s="18"/>
      <c r="BN1458" s="18"/>
      <c r="BO1458" s="18"/>
      <c r="BP1458" s="9" t="s">
        <v>5661</v>
      </c>
      <c r="BQ1458" s="14"/>
      <c r="BR1458" s="102" t="s">
        <v>5536</v>
      </c>
      <c r="BS1458" s="14"/>
      <c r="BT1458" s="14"/>
      <c r="BU1458" s="9"/>
      <c r="BV1458" s="9"/>
      <c r="BW1458" s="9"/>
    </row>
    <row r="1459" spans="1:75" x14ac:dyDescent="0.35">
      <c r="A1459" s="1" t="s">
        <v>3901</v>
      </c>
      <c r="B1459" s="8" t="s">
        <v>3902</v>
      </c>
      <c r="C1459" s="3" t="s">
        <v>55</v>
      </c>
      <c r="D1459" s="1" t="s">
        <v>21</v>
      </c>
      <c r="E1459" s="1" t="s">
        <v>80</v>
      </c>
      <c r="F1459" s="3" t="s">
        <v>55</v>
      </c>
      <c r="G1459" s="1" t="s">
        <v>3899</v>
      </c>
      <c r="H1459" s="28" t="s">
        <v>5601</v>
      </c>
      <c r="I1459" s="27">
        <v>0</v>
      </c>
      <c r="J1459" s="27">
        <v>0</v>
      </c>
      <c r="K1459" s="27">
        <v>0</v>
      </c>
      <c r="L1459" s="27">
        <v>0</v>
      </c>
      <c r="M1459" s="27">
        <v>0</v>
      </c>
      <c r="N1459" s="27">
        <v>0</v>
      </c>
      <c r="O1459" s="27">
        <v>0</v>
      </c>
      <c r="P1459" s="27">
        <v>0</v>
      </c>
      <c r="Q1459" s="27">
        <v>0</v>
      </c>
      <c r="R1459" s="27">
        <v>0</v>
      </c>
      <c r="S1459" s="80">
        <v>0</v>
      </c>
      <c r="T1459" s="80">
        <v>0</v>
      </c>
      <c r="U1459" s="80">
        <v>0</v>
      </c>
      <c r="V1459" s="80">
        <v>0.72453222156589114</v>
      </c>
      <c r="W1459" s="80">
        <v>5.4040287301709608E-2</v>
      </c>
      <c r="X1459" s="80">
        <v>1.0564608641309463</v>
      </c>
      <c r="Y1459" s="80">
        <v>0</v>
      </c>
      <c r="Z1459" s="80">
        <v>0</v>
      </c>
      <c r="AA1459" s="80">
        <v>0</v>
      </c>
      <c r="AB1459" s="80">
        <v>0</v>
      </c>
      <c r="AC1459" s="80">
        <v>0</v>
      </c>
      <c r="AD1459" s="80">
        <v>0</v>
      </c>
      <c r="AE1459" s="80">
        <v>0</v>
      </c>
      <c r="AF1459" s="80">
        <v>0</v>
      </c>
      <c r="AG1459" s="80"/>
      <c r="AH1459" s="80">
        <v>0</v>
      </c>
      <c r="AI1459" s="80">
        <v>0</v>
      </c>
      <c r="AJ1459" s="80">
        <v>0</v>
      </c>
      <c r="AK1459" s="80">
        <v>0</v>
      </c>
      <c r="AL1459" s="80">
        <v>0</v>
      </c>
      <c r="AM1459" s="80">
        <v>0</v>
      </c>
      <c r="AN1459" s="41" t="s">
        <v>5591</v>
      </c>
      <c r="AO1459" s="41"/>
      <c r="AP1459" s="40" t="str" cm="1">
        <f t="array" ref="AP1459">IFERROR(_xlfn.IFS(
AR1459="MPR ISSUE","PDH",
AR1459="BSS Hardware Issue","BSS",
AR1459="Sites strategiques, MLL, Pylone, etc.","ENVTECH",
AR1459="AKTIVCO DEFAUT GE &amp; POWER Cabinet","AKTIVCO",
AR1459="AKTIVCO Coupure ENEO &amp; Baisse de tension","AKTIVCO GRID ONLY",
AR1459="Coupure ENEO &amp; Baisse de tension","IHS GRID ONLY",
AR1459="Defaut GE &amp; POWER Cabinet","IHS",
AR1459="Sharing","Partners",
AR1459="Sites strategiques &amp; DataCenter","SST &amp; DC",
AR1459="Exclu","Exclu",
AR1459="SAT","SAT",
AR1459="SPARE-ISSUE","SPARE-ISSUE",
AR1459="Fiber CAmtel","TRANS_FO_CAMTEL",
AR1459="Fiber AOF","Fiber AOF",
AR1459="Projet OCM (HUAWEI)","TRAVAUX-HUAWEI",
AR1459="Projet OCM (NOKIA)","TRAVAUX-NOKIA",
AR1459="ACCESS-ISSUE","ACCESS-ISSUE",
AR1459="Projet OCM (ZTE, NOKIA, autres projets)","TRAVAUX OCM",
AR1459="No root CAuse","No root cause",
AR1459="ODU HS","PDH",
AR1459="IP &amp; VLAN","PDH",
AR1459="Warehouse HUAWEI","SPARE-ISSUE",
AR1459="SPARE-HS","SPARE-ISSUE",
AR1459="Power Telco","BSS",AR1459="no impacts","no impacts"
),"")</f>
        <v>No root cause</v>
      </c>
      <c r="AQ1459" s="40" t="str" cm="1">
        <f t="array" ref="AQ1459">IFERROR(_xlfn.IFS(
AR1459="MPR ISSUE","TX ISSUE",
AR1459="BSS Hardware Issue","RAN ISSUE",
AR1459="Sites strategiques, MLL, Pylone, etc.","ENVTECH",
AR1459="AKTIVCO DEFAUT GE &amp; POWER Cabinet","POWER ISSUE",
AR1459="AKTIVCO Coupure ENEO &amp; Baisse de tension","POWER ISSUE",
AR1459="Coupure ENEO &amp; Baisse de tension","POWER ISSUE",
AR1459="Defaut GE &amp; POWER Cabinet","POWER ISSUE",
AR1459="Sharing","POWER ISSUE",
AR1459="Sites strategiques &amp; DataCenter","POWER ISSUE",
AR1459="Exclu","Exclu",
AR1459="SAT","TX ISSUE",
AR1459="SPARE-ISSUE","SPARE-ISSUE",
AR1459="Fiber CAmtel","TX ISSUE",
AR1459="Fiber AOF","TX ISSUE",
AR1459="Projet OCM (HUAWEI)","TRAVAUX-HUAWEI",
AR1459="Projet OCM (NOKIA)","TRAVAUX -NOKIA",
AR1459="ACCESS-ISSUE","ACCESS-ISSUE",
AR1459="Projet OCM (ZTE, NOKIA, autres projets)","TRAVAUX OCM",
AR1459="No root CAuse","No root cause",
AR1459="ODU HS","TX ISSUE",
AR1459="IP &amp; VLAN","TX ISSUE",
AR1459="Warehouse HUAWEI","SPARE-ISSUE",
AR1459="SPARE-HS","SPARE-ISSUE",
AR1459="Power Telco","RAN ISSUE",AR1459="no impacts","no impacts"
),"")</f>
        <v>No root cause</v>
      </c>
      <c r="AR1459" s="59" t="s">
        <v>5343</v>
      </c>
      <c r="AS1459" s="40" t="str" cm="1">
        <f t="array" ref="AS1459">IFERROR(_xlfn.IFS(
AR1459="MPR ISSUE","ACTIVE",
AR1459="BSS Hardware Issue","ACTIVE",
AR1459="Sites strategiques, MLL, Pylone, etc.","PASSIVE",
AR1459="AKTIVCO DEFAUT GE &amp; POWER Cabinet","PASSIVE",
AR1459="AKTIVCO Coupure ENEO &amp; Baisse de tension","PASSIVE",
AR1459="Coupure ENEO &amp; Baisse de tension","PASSIVE",
AR1459="Defaut GE &amp; POWER Cabinet","PASSIVE",
AR1459="Sharing","PASSIVE",
AR1459="Sites strategiques &amp; DataCenter","PASSIVE",
AR1459="Exclu","Exclu",
AR1459="SAT","ACTIVE",
AR1459="SPARE-ISSUE","SPARE-ISSUE",
AR1459="Fiber CAmtel","ACTIVE",
AR1459="Fiber AOF","ACTIVE",
AR1459="Projet OCM (HUAWEI)","PLANNED WORKS",
AR1459="Projet OCM (NOKIA)","PLANNED WORKS",
AR1459="ACCESS-ISSUE","ACCESS-ISSUE",
AR1459="Projet OCM (ZTE, NOKIA, autres projets)","PLANNED WORKS",
AR1459="No root CAuse","No root cause",
AR1459="ODU HS","ACTIVE",
AR1459="IP &amp; VLAN","ACTIVE",
AR1459="Warehouse HUAWEI","SPARE-ISSUE",
AR1459="SPARE-HS","SPARE-ISSUE",
AR1459="Power Telco","ACTIVE", AR1459="no impacts","no impacts"
),"")</f>
        <v>No root cause</v>
      </c>
      <c r="AT1459" s="99" t="s">
        <v>5661</v>
      </c>
      <c r="AU1459" s="99" t="s">
        <v>3902</v>
      </c>
      <c r="AW1459" s="17"/>
      <c r="AX1459" s="17" t="s">
        <v>5536</v>
      </c>
      <c r="AY1459" s="17"/>
      <c r="AZ1459" s="17" t="s">
        <v>5536</v>
      </c>
      <c r="BA1459" s="7"/>
      <c r="BC1459" s="18"/>
      <c r="BD1459" s="18"/>
      <c r="BE1459" s="18"/>
      <c r="BF1459" s="18"/>
      <c r="BG1459" s="18"/>
      <c r="BH1459" s="18"/>
      <c r="BI1459" s="18"/>
      <c r="BJ1459" s="18"/>
      <c r="BK1459" s="18"/>
      <c r="BM1459" s="18"/>
      <c r="BN1459" s="18"/>
      <c r="BO1459" s="18"/>
      <c r="BP1459" s="9" t="s">
        <v>5661</v>
      </c>
      <c r="BQ1459" s="14"/>
      <c r="BR1459" s="102" t="s">
        <v>5536</v>
      </c>
      <c r="BS1459" s="14"/>
      <c r="BT1459" s="14"/>
      <c r="BU1459" s="9"/>
      <c r="BV1459" s="9"/>
      <c r="BW1459" s="9"/>
    </row>
    <row r="1460" spans="1:75" x14ac:dyDescent="0.35">
      <c r="A1460" s="1" t="s">
        <v>5144</v>
      </c>
      <c r="B1460" s="8" t="s">
        <v>5145</v>
      </c>
      <c r="C1460" s="3" t="s">
        <v>102</v>
      </c>
      <c r="D1460" s="1" t="s">
        <v>11</v>
      </c>
      <c r="E1460" s="1" t="s">
        <v>12</v>
      </c>
      <c r="F1460" s="3" t="s">
        <v>102</v>
      </c>
      <c r="G1460" s="1" t="s">
        <v>5144</v>
      </c>
      <c r="H1460" s="28" t="s">
        <v>5589</v>
      </c>
      <c r="I1460" s="27">
        <v>0</v>
      </c>
      <c r="J1460" s="27">
        <v>0</v>
      </c>
      <c r="K1460" s="27">
        <v>0</v>
      </c>
      <c r="L1460" s="27">
        <v>0</v>
      </c>
      <c r="M1460" s="27">
        <v>0</v>
      </c>
      <c r="N1460" s="27">
        <v>0</v>
      </c>
      <c r="O1460" s="27">
        <v>0</v>
      </c>
      <c r="P1460" s="27">
        <v>0</v>
      </c>
      <c r="Q1460" s="27">
        <v>0</v>
      </c>
      <c r="R1460" s="27">
        <v>0</v>
      </c>
      <c r="S1460" s="80">
        <v>0</v>
      </c>
      <c r="T1460" s="80">
        <v>0</v>
      </c>
      <c r="U1460" s="80">
        <v>0</v>
      </c>
      <c r="V1460" s="80">
        <v>0</v>
      </c>
      <c r="W1460" s="80">
        <v>1.6693633305082565</v>
      </c>
      <c r="X1460" s="80">
        <v>0.87106522502161599</v>
      </c>
      <c r="Y1460" s="80">
        <v>0</v>
      </c>
      <c r="Z1460" s="80">
        <v>0</v>
      </c>
      <c r="AA1460" s="80">
        <v>0</v>
      </c>
      <c r="AB1460" s="80">
        <v>0</v>
      </c>
      <c r="AC1460" s="80">
        <v>0</v>
      </c>
      <c r="AD1460" s="80">
        <v>0</v>
      </c>
      <c r="AE1460" s="80">
        <v>0</v>
      </c>
      <c r="AF1460" s="80">
        <v>0</v>
      </c>
      <c r="AG1460" s="80"/>
      <c r="AH1460" s="80">
        <v>0</v>
      </c>
      <c r="AI1460" s="80">
        <v>0</v>
      </c>
      <c r="AJ1460" s="80">
        <v>0</v>
      </c>
      <c r="AK1460" s="80">
        <v>0</v>
      </c>
      <c r="AL1460" s="80">
        <v>0</v>
      </c>
      <c r="AM1460" s="80">
        <v>0</v>
      </c>
      <c r="AN1460" s="41" t="s">
        <v>5558</v>
      </c>
      <c r="AO1460" s="41"/>
      <c r="AP1460" s="40" t="str" cm="1">
        <f t="array" ref="AP1460">IFERROR(_xlfn.IFS(
AR1460="MPR ISSUE","PDH",
AR1460="BSS Hardware Issue","BSS",
AR1460="Sites strategiques, MLL, Pylone, etc.","ENVTECH",
AR1460="AKTIVCO DEFAUT GE &amp; POWER Cabinet","AKTIVCO",
AR1460="AKTIVCO Coupure ENEO &amp; Baisse de tension","AKTIVCO GRID ONLY",
AR1460="Coupure ENEO &amp; Baisse de tension","IHS GRID ONLY",
AR1460="Defaut GE &amp; POWER Cabinet","IHS",
AR1460="Sharing","Partners",
AR1460="Sites strategiques &amp; DataCenter","SST &amp; DC",
AR1460="Exclu","Exclu",
AR1460="SAT","SAT",
AR1460="SPARE-ISSUE","SPARE-ISSUE",
AR1460="Fiber CAmtel","TRANS_FO_CAMTEL",
AR1460="Fiber AOF","Fiber AOF",
AR1460="Projet OCM (HUAWEI)","TRAVAUX-HUAWEI",
AR1460="Projet OCM (NOKIA)","TRAVAUX-NOKIA",
AR1460="ACCESS-ISSUE","ACCESS-ISSUE",
AR1460="Projet OCM (ZTE, NOKIA, autres projets)","TRAVAUX OCM",
AR1460="No root CAuse","No root cause",
AR1460="ODU HS","PDH",
AR1460="IP &amp; VLAN","PDH",
AR1460="Warehouse HUAWEI","SPARE-ISSUE",
AR1460="SPARE-HS","SPARE-ISSUE",
AR1460="Power Telco","BSS",AR1460="no impacts","no impacts"
),"")</f>
        <v>No root cause</v>
      </c>
      <c r="AQ1460" s="40" t="str" cm="1">
        <f t="array" ref="AQ1460">IFERROR(_xlfn.IFS(
AR1460="MPR ISSUE","TX ISSUE",
AR1460="BSS Hardware Issue","RAN ISSUE",
AR1460="Sites strategiques, MLL, Pylone, etc.","ENVTECH",
AR1460="AKTIVCO DEFAUT GE &amp; POWER Cabinet","POWER ISSUE",
AR1460="AKTIVCO Coupure ENEO &amp; Baisse de tension","POWER ISSUE",
AR1460="Coupure ENEO &amp; Baisse de tension","POWER ISSUE",
AR1460="Defaut GE &amp; POWER Cabinet","POWER ISSUE",
AR1460="Sharing","POWER ISSUE",
AR1460="Sites strategiques &amp; DataCenter","POWER ISSUE",
AR1460="Exclu","Exclu",
AR1460="SAT","TX ISSUE",
AR1460="SPARE-ISSUE","SPARE-ISSUE",
AR1460="Fiber CAmtel","TX ISSUE",
AR1460="Fiber AOF","TX ISSUE",
AR1460="Projet OCM (HUAWEI)","TRAVAUX-HUAWEI",
AR1460="Projet OCM (NOKIA)","TRAVAUX -NOKIA",
AR1460="ACCESS-ISSUE","ACCESS-ISSUE",
AR1460="Projet OCM (ZTE, NOKIA, autres projets)","TRAVAUX OCM",
AR1460="No root CAuse","No root cause",
AR1460="ODU HS","TX ISSUE",
AR1460="IP &amp; VLAN","TX ISSUE",
AR1460="Warehouse HUAWEI","SPARE-ISSUE",
AR1460="SPARE-HS","SPARE-ISSUE",
AR1460="Power Telco","RAN ISSUE",AR1460="no impacts","no impacts"
),"")</f>
        <v>No root cause</v>
      </c>
      <c r="AR1460" s="59" t="s">
        <v>5343</v>
      </c>
      <c r="AS1460" s="40" t="str" cm="1">
        <f t="array" ref="AS1460">IFERROR(_xlfn.IFS(
AR1460="MPR ISSUE","ACTIVE",
AR1460="BSS Hardware Issue","ACTIVE",
AR1460="Sites strategiques, MLL, Pylone, etc.","PASSIVE",
AR1460="AKTIVCO DEFAUT GE &amp; POWER Cabinet","PASSIVE",
AR1460="AKTIVCO Coupure ENEO &amp; Baisse de tension","PASSIVE",
AR1460="Coupure ENEO &amp; Baisse de tension","PASSIVE",
AR1460="Defaut GE &amp; POWER Cabinet","PASSIVE",
AR1460="Sharing","PASSIVE",
AR1460="Sites strategiques &amp; DataCenter","PASSIVE",
AR1460="Exclu","Exclu",
AR1460="SAT","ACTIVE",
AR1460="SPARE-ISSUE","SPARE-ISSUE",
AR1460="Fiber CAmtel","ACTIVE",
AR1460="Fiber AOF","ACTIVE",
AR1460="Projet OCM (HUAWEI)","PLANNED WORKS",
AR1460="Projet OCM (NOKIA)","PLANNED WORKS",
AR1460="ACCESS-ISSUE","ACCESS-ISSUE",
AR1460="Projet OCM (ZTE, NOKIA, autres projets)","PLANNED WORKS",
AR1460="No root CAuse","No root cause",
AR1460="ODU HS","ACTIVE",
AR1460="IP &amp; VLAN","ACTIVE",
AR1460="Warehouse HUAWEI","SPARE-ISSUE",
AR1460="SPARE-HS","SPARE-ISSUE",
AR1460="Power Telco","ACTIVE", AR1460="no impacts","no impacts"
),"")</f>
        <v>No root cause</v>
      </c>
      <c r="AT1460" s="99" t="s">
        <v>5661</v>
      </c>
      <c r="AU1460" s="99" t="s">
        <v>5145</v>
      </c>
      <c r="AW1460" s="17"/>
      <c r="AX1460" s="17" t="s">
        <v>5536</v>
      </c>
      <c r="AY1460" s="17"/>
      <c r="AZ1460" s="17" t="s">
        <v>5536</v>
      </c>
      <c r="BA1460" s="7"/>
      <c r="BC1460" s="18"/>
      <c r="BD1460" s="18"/>
      <c r="BE1460" s="18"/>
      <c r="BF1460" s="18"/>
      <c r="BG1460" s="18"/>
      <c r="BH1460" s="18"/>
      <c r="BI1460" s="18"/>
      <c r="BJ1460" s="18"/>
      <c r="BK1460" s="18"/>
      <c r="BM1460" s="18"/>
      <c r="BN1460" s="18"/>
      <c r="BO1460" s="18"/>
      <c r="BP1460" s="9" t="s">
        <v>5661</v>
      </c>
      <c r="BQ1460" s="14"/>
      <c r="BR1460" s="102" t="s">
        <v>5536</v>
      </c>
      <c r="BS1460" s="14"/>
      <c r="BT1460" s="14"/>
      <c r="BU1460" s="9"/>
      <c r="BV1460" s="9"/>
      <c r="BW1460" s="9"/>
    </row>
    <row r="1461" spans="1:75" x14ac:dyDescent="0.35">
      <c r="A1461" s="1" t="s">
        <v>2839</v>
      </c>
      <c r="B1461" s="8" t="s">
        <v>2840</v>
      </c>
      <c r="C1461" s="3" t="s">
        <v>23</v>
      </c>
      <c r="D1461" s="1" t="s">
        <v>11</v>
      </c>
      <c r="E1461" s="1" t="s">
        <v>12</v>
      </c>
      <c r="F1461" s="3" t="s">
        <v>23</v>
      </c>
      <c r="G1461" s="1" t="s">
        <v>2841</v>
      </c>
      <c r="H1461" s="28" t="s">
        <v>5601</v>
      </c>
      <c r="I1461" s="27">
        <v>0</v>
      </c>
      <c r="J1461" s="27">
        <v>0</v>
      </c>
      <c r="K1461" s="27">
        <v>0</v>
      </c>
      <c r="L1461" s="27">
        <v>0</v>
      </c>
      <c r="M1461" s="27">
        <v>0</v>
      </c>
      <c r="N1461" s="27">
        <v>0</v>
      </c>
      <c r="O1461" s="27">
        <v>0</v>
      </c>
      <c r="P1461" s="27">
        <v>0</v>
      </c>
      <c r="Q1461" s="27">
        <v>0</v>
      </c>
      <c r="R1461" s="27">
        <v>0</v>
      </c>
      <c r="S1461" s="80">
        <v>0</v>
      </c>
      <c r="T1461" s="80">
        <v>0</v>
      </c>
      <c r="U1461" s="80">
        <v>0</v>
      </c>
      <c r="V1461" s="80">
        <v>0</v>
      </c>
      <c r="W1461" s="80">
        <v>0</v>
      </c>
      <c r="X1461" s="80">
        <v>0.83535939823018956</v>
      </c>
      <c r="Y1461" s="80">
        <v>0</v>
      </c>
      <c r="Z1461" s="80">
        <v>0</v>
      </c>
      <c r="AA1461" s="80">
        <v>0</v>
      </c>
      <c r="AB1461" s="80">
        <v>0</v>
      </c>
      <c r="AC1461" s="80">
        <v>0</v>
      </c>
      <c r="AD1461" s="80">
        <v>0</v>
      </c>
      <c r="AE1461" s="80">
        <v>0</v>
      </c>
      <c r="AF1461" s="80">
        <v>0</v>
      </c>
      <c r="AG1461" s="80"/>
      <c r="AH1461" s="80">
        <v>0</v>
      </c>
      <c r="AI1461" s="80">
        <v>0</v>
      </c>
      <c r="AJ1461" s="80">
        <v>0</v>
      </c>
      <c r="AK1461" s="80">
        <v>0</v>
      </c>
      <c r="AL1461" s="80">
        <v>0</v>
      </c>
      <c r="AM1461" s="80">
        <v>0</v>
      </c>
      <c r="AN1461" s="41" t="s">
        <v>5558</v>
      </c>
      <c r="AO1461" s="41"/>
      <c r="AP1461" s="40" t="str" cm="1">
        <f t="array" ref="AP1461">IFERROR(_xlfn.IFS(
AR1461="MPR ISSUE","PDH",
AR1461="BSS Hardware Issue","BSS",
AR1461="Sites strategiques, MLL, Pylone, etc.","ENVTECH",
AR1461="AKTIVCO DEFAUT GE &amp; POWER Cabinet","AKTIVCO",
AR1461="AKTIVCO Coupure ENEO &amp; Baisse de tension","AKTIVCO GRID ONLY",
AR1461="Coupure ENEO &amp; Baisse de tension","IHS GRID ONLY",
AR1461="Defaut GE &amp; POWER Cabinet","IHS",
AR1461="Sharing","Partners",
AR1461="Sites strategiques &amp; DataCenter","SST &amp; DC",
AR1461="Exclu","Exclu",
AR1461="SAT","SAT",
AR1461="SPARE-ISSUE","SPARE-ISSUE",
AR1461="Fiber CAmtel","TRANS_FO_CAMTEL",
AR1461="Fiber AOF","Fiber AOF",
AR1461="Projet OCM (HUAWEI)","TRAVAUX-HUAWEI",
AR1461="Projet OCM (NOKIA)","TRAVAUX-NOKIA",
AR1461="ACCESS-ISSUE","ACCESS-ISSUE",
AR1461="Projet OCM (ZTE, NOKIA, autres projets)","TRAVAUX OCM",
AR1461="No root CAuse","No root cause",
AR1461="ODU HS","PDH",
AR1461="IP &amp; VLAN","PDH",
AR1461="Warehouse HUAWEI","SPARE-ISSUE",
AR1461="SPARE-HS","SPARE-ISSUE",
AR1461="Power Telco","BSS",AR1461="no impacts","no impacts"
),"")</f>
        <v>PDH</v>
      </c>
      <c r="AQ1461" s="40" t="str" cm="1">
        <f t="array" ref="AQ1461">IFERROR(_xlfn.IFS(
AR1461="MPR ISSUE","TX ISSUE",
AR1461="BSS Hardware Issue","RAN ISSUE",
AR1461="Sites strategiques, MLL, Pylone, etc.","ENVTECH",
AR1461="AKTIVCO DEFAUT GE &amp; POWER Cabinet","POWER ISSUE",
AR1461="AKTIVCO Coupure ENEO &amp; Baisse de tension","POWER ISSUE",
AR1461="Coupure ENEO &amp; Baisse de tension","POWER ISSUE",
AR1461="Defaut GE &amp; POWER Cabinet","POWER ISSUE",
AR1461="Sharing","POWER ISSUE",
AR1461="Sites strategiques &amp; DataCenter","POWER ISSUE",
AR1461="Exclu","Exclu",
AR1461="SAT","TX ISSUE",
AR1461="SPARE-ISSUE","SPARE-ISSUE",
AR1461="Fiber CAmtel","TX ISSUE",
AR1461="Fiber AOF","TX ISSUE",
AR1461="Projet OCM (HUAWEI)","TRAVAUX-HUAWEI",
AR1461="Projet OCM (NOKIA)","TRAVAUX -NOKIA",
AR1461="ACCESS-ISSUE","ACCESS-ISSUE",
AR1461="Projet OCM (ZTE, NOKIA, autres projets)","TRAVAUX OCM",
AR1461="No root CAuse","No root cause",
AR1461="ODU HS","TX ISSUE",
AR1461="IP &amp; VLAN","TX ISSUE",
AR1461="Warehouse HUAWEI","SPARE-ISSUE",
AR1461="SPARE-HS","SPARE-ISSUE",
AR1461="Power Telco","RAN ISSUE",AR1461="no impacts","no impacts"
),"")</f>
        <v>TX ISSUE</v>
      </c>
      <c r="AR1461" s="59" t="s">
        <v>5351</v>
      </c>
      <c r="AS1461" s="40" t="str" cm="1">
        <f t="array" ref="AS1461">IFERROR(_xlfn.IFS(
AR1461="MPR ISSUE","ACTIVE",
AR1461="BSS Hardware Issue","ACTIVE",
AR1461="Sites strategiques, MLL, Pylone, etc.","PASSIVE",
AR1461="AKTIVCO DEFAUT GE &amp; POWER Cabinet","PASSIVE",
AR1461="AKTIVCO Coupure ENEO &amp; Baisse de tension","PASSIVE",
AR1461="Coupure ENEO &amp; Baisse de tension","PASSIVE",
AR1461="Defaut GE &amp; POWER Cabinet","PASSIVE",
AR1461="Sharing","PASSIVE",
AR1461="Sites strategiques &amp; DataCenter","PASSIVE",
AR1461="Exclu","Exclu",
AR1461="SAT","ACTIVE",
AR1461="SPARE-ISSUE","SPARE-ISSUE",
AR1461="Fiber CAmtel","ACTIVE",
AR1461="Fiber AOF","ACTIVE",
AR1461="Projet OCM (HUAWEI)","PLANNED WORKS",
AR1461="Projet OCM (NOKIA)","PLANNED WORKS",
AR1461="ACCESS-ISSUE","ACCESS-ISSUE",
AR1461="Projet OCM (ZTE, NOKIA, autres projets)","PLANNED WORKS",
AR1461="No root CAuse","No root cause",
AR1461="ODU HS","ACTIVE",
AR1461="IP &amp; VLAN","ACTIVE",
AR1461="Warehouse HUAWEI","SPARE-ISSUE",
AR1461="SPARE-HS","SPARE-ISSUE",
AR1461="Power Telco","ACTIVE", AR1461="no impacts","no impacts"
),"")</f>
        <v>ACTIVE</v>
      </c>
      <c r="AT1461" s="99" t="s">
        <v>6519</v>
      </c>
      <c r="AU1461" s="99" t="s">
        <v>2840</v>
      </c>
      <c r="AW1461" s="17"/>
      <c r="AX1461" s="17" t="s">
        <v>5536</v>
      </c>
      <c r="AY1461" s="17"/>
      <c r="AZ1461" s="17" t="s">
        <v>5536</v>
      </c>
      <c r="BA1461" s="7"/>
      <c r="BC1461" s="18"/>
      <c r="BD1461" s="18"/>
      <c r="BE1461" s="18"/>
      <c r="BF1461" s="18"/>
      <c r="BG1461" s="18"/>
      <c r="BH1461" s="18"/>
      <c r="BI1461" s="18"/>
      <c r="BJ1461" s="18"/>
      <c r="BK1461" s="18"/>
      <c r="BL1461" s="9" t="s">
        <v>5950</v>
      </c>
      <c r="BM1461" s="18" t="s">
        <v>5678</v>
      </c>
      <c r="BN1461" s="18" t="s">
        <v>6006</v>
      </c>
      <c r="BO1461" s="18"/>
      <c r="BP1461" s="9" t="s">
        <v>5661</v>
      </c>
      <c r="BQ1461" s="14"/>
      <c r="BR1461" s="102" t="s">
        <v>5536</v>
      </c>
      <c r="BS1461" s="14"/>
      <c r="BT1461" s="14"/>
      <c r="BU1461" s="9"/>
      <c r="BV1461" s="9"/>
      <c r="BW1461" s="9"/>
    </row>
    <row r="1462" spans="1:75" x14ac:dyDescent="0.35">
      <c r="A1462" s="1" t="s">
        <v>85</v>
      </c>
      <c r="B1462" s="8" t="s">
        <v>86</v>
      </c>
      <c r="C1462" s="3" t="s">
        <v>24</v>
      </c>
      <c r="D1462" s="1" t="s">
        <v>11</v>
      </c>
      <c r="E1462" s="1" t="s">
        <v>12</v>
      </c>
      <c r="F1462" s="3" t="s">
        <v>23</v>
      </c>
      <c r="G1462" s="1" t="s">
        <v>24</v>
      </c>
      <c r="H1462" s="28" t="s">
        <v>5589</v>
      </c>
      <c r="I1462" s="27">
        <v>0</v>
      </c>
      <c r="J1462" s="27">
        <v>0</v>
      </c>
      <c r="K1462" s="27">
        <v>4.9849043897121546E-2</v>
      </c>
      <c r="L1462" s="27">
        <v>2.7582305319419111</v>
      </c>
      <c r="M1462" s="27">
        <v>0</v>
      </c>
      <c r="N1462" s="27">
        <v>0</v>
      </c>
      <c r="O1462" s="27">
        <v>0</v>
      </c>
      <c r="P1462" s="27">
        <v>0</v>
      </c>
      <c r="Q1462" s="27">
        <v>0</v>
      </c>
      <c r="R1462" s="27">
        <v>0</v>
      </c>
      <c r="S1462" s="80">
        <v>0</v>
      </c>
      <c r="T1462" s="80">
        <v>0</v>
      </c>
      <c r="U1462" s="80">
        <v>0</v>
      </c>
      <c r="V1462" s="80">
        <v>0</v>
      </c>
      <c r="W1462" s="80">
        <v>0</v>
      </c>
      <c r="X1462" s="80">
        <v>0.72455005664420868</v>
      </c>
      <c r="Y1462" s="80">
        <v>0</v>
      </c>
      <c r="Z1462" s="80">
        <v>0.46620894721672901</v>
      </c>
      <c r="AA1462" s="80">
        <v>0</v>
      </c>
      <c r="AB1462" s="80">
        <v>0</v>
      </c>
      <c r="AC1462" s="80">
        <v>0</v>
      </c>
      <c r="AD1462" s="80">
        <v>0</v>
      </c>
      <c r="AE1462" s="80">
        <v>0</v>
      </c>
      <c r="AF1462" s="80">
        <v>0</v>
      </c>
      <c r="AG1462" s="80"/>
      <c r="AH1462" s="80">
        <v>0</v>
      </c>
      <c r="AI1462" s="80">
        <v>0</v>
      </c>
      <c r="AJ1462" s="80">
        <v>0</v>
      </c>
      <c r="AK1462" s="80">
        <v>0</v>
      </c>
      <c r="AL1462" s="80">
        <v>0</v>
      </c>
      <c r="AM1462" s="80">
        <v>0</v>
      </c>
      <c r="AN1462" s="41" t="s">
        <v>5558</v>
      </c>
      <c r="AO1462" s="41"/>
      <c r="AP1462" s="40" t="str" cm="1">
        <f t="array" ref="AP1462">IFERROR(_xlfn.IFS(
AR1462="MPR ISSUE","PDH",
AR1462="BSS Hardware Issue","BSS",
AR1462="Sites strategiques, MLL, Pylone, etc.","ENVTECH",
AR1462="AKTIVCO DEFAUT GE &amp; POWER Cabinet","AKTIVCO",
AR1462="AKTIVCO Coupure ENEO &amp; Baisse de tension","AKTIVCO GRID ONLY",
AR1462="Coupure ENEO &amp; Baisse de tension","IHS GRID ONLY",
AR1462="Defaut GE &amp; POWER Cabinet","IHS",
AR1462="Sharing","Partners",
AR1462="Sites strategiques &amp; DataCenter","SST &amp; DC",
AR1462="Exclu","Exclu",
AR1462="SAT","SAT",
AR1462="SPARE-ISSUE","SPARE-ISSUE",
AR1462="Fiber CAmtel","TRANS_FO_CAMTEL",
AR1462="Fiber AOF","Fiber AOF",
AR1462="Projet OCM (HUAWEI)","TRAVAUX-HUAWEI",
AR1462="Projet OCM (NOKIA)","TRAVAUX-NOKIA",
AR1462="ACCESS-ISSUE","ACCESS-ISSUE",
AR1462="Projet OCM (ZTE, NOKIA, autres projets)","TRAVAUX OCM",
AR1462="No root CAuse","No root cause",
AR1462="ODU HS","PDH",
AR1462="IP &amp; VLAN","PDH",
AR1462="Warehouse HUAWEI","SPARE-ISSUE",
AR1462="SPARE-HS","SPARE-ISSUE",
AR1462="Power Telco","BSS",AR1462="no impacts","no impacts"
),"")</f>
        <v>No root cause</v>
      </c>
      <c r="AQ1462" s="40" t="str" cm="1">
        <f t="array" ref="AQ1462">IFERROR(_xlfn.IFS(
AR1462="MPR ISSUE","TX ISSUE",
AR1462="BSS Hardware Issue","RAN ISSUE",
AR1462="Sites strategiques, MLL, Pylone, etc.","ENVTECH",
AR1462="AKTIVCO DEFAUT GE &amp; POWER Cabinet","POWER ISSUE",
AR1462="AKTIVCO Coupure ENEO &amp; Baisse de tension","POWER ISSUE",
AR1462="Coupure ENEO &amp; Baisse de tension","POWER ISSUE",
AR1462="Defaut GE &amp; POWER Cabinet","POWER ISSUE",
AR1462="Sharing","POWER ISSUE",
AR1462="Sites strategiques &amp; DataCenter","POWER ISSUE",
AR1462="Exclu","Exclu",
AR1462="SAT","TX ISSUE",
AR1462="SPARE-ISSUE","SPARE-ISSUE",
AR1462="Fiber CAmtel","TX ISSUE",
AR1462="Fiber AOF","TX ISSUE",
AR1462="Projet OCM (HUAWEI)","TRAVAUX-HUAWEI",
AR1462="Projet OCM (NOKIA)","TRAVAUX -NOKIA",
AR1462="ACCESS-ISSUE","ACCESS-ISSUE",
AR1462="Projet OCM (ZTE, NOKIA, autres projets)","TRAVAUX OCM",
AR1462="No root CAuse","No root cause",
AR1462="ODU HS","TX ISSUE",
AR1462="IP &amp; VLAN","TX ISSUE",
AR1462="Warehouse HUAWEI","SPARE-ISSUE",
AR1462="SPARE-HS","SPARE-ISSUE",
AR1462="Power Telco","RAN ISSUE",AR1462="no impacts","no impacts"
),"")</f>
        <v>No root cause</v>
      </c>
      <c r="AR1462" s="59" t="s">
        <v>5343</v>
      </c>
      <c r="AS1462" s="40" t="str" cm="1">
        <f t="array" ref="AS1462">IFERROR(_xlfn.IFS(
AR1462="MPR ISSUE","ACTIVE",
AR1462="BSS Hardware Issue","ACTIVE",
AR1462="Sites strategiques, MLL, Pylone, etc.","PASSIVE",
AR1462="AKTIVCO DEFAUT GE &amp; POWER Cabinet","PASSIVE",
AR1462="AKTIVCO Coupure ENEO &amp; Baisse de tension","PASSIVE",
AR1462="Coupure ENEO &amp; Baisse de tension","PASSIVE",
AR1462="Defaut GE &amp; POWER Cabinet","PASSIVE",
AR1462="Sharing","PASSIVE",
AR1462="Sites strategiques &amp; DataCenter","PASSIVE",
AR1462="Exclu","Exclu",
AR1462="SAT","ACTIVE",
AR1462="SPARE-ISSUE","SPARE-ISSUE",
AR1462="Fiber CAmtel","ACTIVE",
AR1462="Fiber AOF","ACTIVE",
AR1462="Projet OCM (HUAWEI)","PLANNED WORKS",
AR1462="Projet OCM (NOKIA)","PLANNED WORKS",
AR1462="ACCESS-ISSUE","ACCESS-ISSUE",
AR1462="Projet OCM (ZTE, NOKIA, autres projets)","PLANNED WORKS",
AR1462="No root CAuse","No root cause",
AR1462="ODU HS","ACTIVE",
AR1462="IP &amp; VLAN","ACTIVE",
AR1462="Warehouse HUAWEI","SPARE-ISSUE",
AR1462="SPARE-HS","SPARE-ISSUE",
AR1462="Power Telco","ACTIVE", AR1462="no impacts","no impacts"
),"")</f>
        <v>No root cause</v>
      </c>
      <c r="AT1462" s="99" t="s">
        <v>5661</v>
      </c>
      <c r="AU1462" s="99" t="s">
        <v>86</v>
      </c>
      <c r="AW1462" s="17"/>
      <c r="AX1462" s="17" t="s">
        <v>5536</v>
      </c>
      <c r="AY1462" s="17"/>
      <c r="AZ1462" s="17" t="s">
        <v>5536</v>
      </c>
      <c r="BA1462" s="7"/>
      <c r="BC1462" s="18"/>
      <c r="BD1462" s="18"/>
      <c r="BE1462" s="18"/>
      <c r="BF1462" s="18"/>
      <c r="BG1462" s="18"/>
      <c r="BH1462" s="18"/>
      <c r="BI1462" s="18"/>
      <c r="BJ1462" s="18"/>
      <c r="BK1462" s="18"/>
      <c r="BM1462" s="18"/>
      <c r="BN1462" s="18"/>
      <c r="BO1462" s="18"/>
      <c r="BP1462" s="9" t="s">
        <v>5661</v>
      </c>
      <c r="BQ1462" s="14"/>
      <c r="BR1462" s="102" t="s">
        <v>5536</v>
      </c>
      <c r="BS1462" s="14"/>
      <c r="BT1462" s="14"/>
      <c r="BU1462" s="9"/>
      <c r="BV1462" s="9"/>
      <c r="BW1462" s="9"/>
    </row>
    <row r="1463" spans="1:75" x14ac:dyDescent="0.35">
      <c r="A1463" s="1" t="s">
        <v>4648</v>
      </c>
      <c r="B1463" s="8" t="s">
        <v>4649</v>
      </c>
      <c r="C1463" s="3" t="s">
        <v>38</v>
      </c>
      <c r="D1463" s="1" t="s">
        <v>11</v>
      </c>
      <c r="E1463" s="1" t="s">
        <v>12</v>
      </c>
      <c r="F1463" s="3" t="s">
        <v>37</v>
      </c>
      <c r="G1463" s="1" t="s">
        <v>38</v>
      </c>
      <c r="H1463" s="30" t="s">
        <v>5587</v>
      </c>
      <c r="I1463" s="27">
        <v>0</v>
      </c>
      <c r="J1463" s="27">
        <v>0</v>
      </c>
      <c r="K1463" s="27">
        <v>0</v>
      </c>
      <c r="L1463" s="27">
        <v>0</v>
      </c>
      <c r="M1463" s="27">
        <v>0</v>
      </c>
      <c r="N1463" s="27">
        <v>0</v>
      </c>
      <c r="O1463" s="27">
        <v>0</v>
      </c>
      <c r="P1463" s="27">
        <v>0</v>
      </c>
      <c r="Q1463" s="27">
        <v>13.695574475006634</v>
      </c>
      <c r="R1463" s="27">
        <v>0</v>
      </c>
      <c r="S1463" s="80">
        <v>0</v>
      </c>
      <c r="T1463" s="80">
        <v>0</v>
      </c>
      <c r="U1463" s="80">
        <v>0</v>
      </c>
      <c r="V1463" s="80">
        <v>0</v>
      </c>
      <c r="W1463" s="80">
        <v>0</v>
      </c>
      <c r="X1463" s="80">
        <v>0.57002693810229121</v>
      </c>
      <c r="Y1463" s="80">
        <v>0</v>
      </c>
      <c r="Z1463" s="80">
        <v>0</v>
      </c>
      <c r="AA1463" s="80">
        <v>0</v>
      </c>
      <c r="AB1463" s="80">
        <v>0</v>
      </c>
      <c r="AC1463" s="80">
        <v>0</v>
      </c>
      <c r="AD1463" s="80">
        <v>0</v>
      </c>
      <c r="AE1463" s="80">
        <v>0</v>
      </c>
      <c r="AF1463" s="80">
        <v>0</v>
      </c>
      <c r="AG1463" s="80"/>
      <c r="AH1463" s="80">
        <v>0</v>
      </c>
      <c r="AI1463" s="80">
        <v>0</v>
      </c>
      <c r="AJ1463" s="80">
        <v>0</v>
      </c>
      <c r="AK1463" s="80">
        <v>0</v>
      </c>
      <c r="AL1463" s="80">
        <v>0</v>
      </c>
      <c r="AM1463" s="80">
        <v>0</v>
      </c>
      <c r="AN1463" s="41" t="s">
        <v>5558</v>
      </c>
      <c r="AO1463" s="41"/>
      <c r="AP1463" s="40" t="str" cm="1">
        <f t="array" ref="AP1463">IFERROR(_xlfn.IFS(
AR1463="MPR ISSUE","PDH",
AR1463="BSS Hardware Issue","BSS",
AR1463="Sites strategiques, MLL, Pylone, etc.","ENVTECH",
AR1463="AKTIVCO DEFAUT GE &amp; POWER Cabinet","AKTIVCO",
AR1463="AKTIVCO Coupure ENEO &amp; Baisse de tension","AKTIVCO GRID ONLY",
AR1463="Coupure ENEO &amp; Baisse de tension","IHS GRID ONLY",
AR1463="Defaut GE &amp; POWER Cabinet","IHS",
AR1463="Sharing","Partners",
AR1463="Sites strategiques &amp; DataCenter","SST &amp; DC",
AR1463="Exclu","Exclu",
AR1463="SAT","SAT",
AR1463="SPARE-ISSUE","SPARE-ISSUE",
AR1463="Fiber CAmtel","TRANS_FO_CAMTEL",
AR1463="Fiber AOF","Fiber AOF",
AR1463="Projet OCM (HUAWEI)","TRAVAUX-HUAWEI",
AR1463="Projet OCM (NOKIA)","TRAVAUX-NOKIA",
AR1463="ACCESS-ISSUE","ACCESS-ISSUE",
AR1463="Projet OCM (ZTE, NOKIA, autres projets)","TRAVAUX OCM",
AR1463="No root CAuse","No root cause",
AR1463="ODU HS","PDH",
AR1463="IP &amp; VLAN","PDH",
AR1463="Warehouse HUAWEI","SPARE-ISSUE",
AR1463="SPARE-HS","SPARE-ISSUE",
AR1463="Power Telco","BSS",AR1463="no impacts","no impacts"
),"")</f>
        <v>No root cause</v>
      </c>
      <c r="AQ1463" s="40" t="str" cm="1">
        <f t="array" ref="AQ1463">IFERROR(_xlfn.IFS(
AR1463="MPR ISSUE","TX ISSUE",
AR1463="BSS Hardware Issue","RAN ISSUE",
AR1463="Sites strategiques, MLL, Pylone, etc.","ENVTECH",
AR1463="AKTIVCO DEFAUT GE &amp; POWER Cabinet","POWER ISSUE",
AR1463="AKTIVCO Coupure ENEO &amp; Baisse de tension","POWER ISSUE",
AR1463="Coupure ENEO &amp; Baisse de tension","POWER ISSUE",
AR1463="Defaut GE &amp; POWER Cabinet","POWER ISSUE",
AR1463="Sharing","POWER ISSUE",
AR1463="Sites strategiques &amp; DataCenter","POWER ISSUE",
AR1463="Exclu","Exclu",
AR1463="SAT","TX ISSUE",
AR1463="SPARE-ISSUE","SPARE-ISSUE",
AR1463="Fiber CAmtel","TX ISSUE",
AR1463="Fiber AOF","TX ISSUE",
AR1463="Projet OCM (HUAWEI)","TRAVAUX-HUAWEI",
AR1463="Projet OCM (NOKIA)","TRAVAUX -NOKIA",
AR1463="ACCESS-ISSUE","ACCESS-ISSUE",
AR1463="Projet OCM (ZTE, NOKIA, autres projets)","TRAVAUX OCM",
AR1463="No root CAuse","No root cause",
AR1463="ODU HS","TX ISSUE",
AR1463="IP &amp; VLAN","TX ISSUE",
AR1463="Warehouse HUAWEI","SPARE-ISSUE",
AR1463="SPARE-HS","SPARE-ISSUE",
AR1463="Power Telco","RAN ISSUE",AR1463="no impacts","no impacts"
),"")</f>
        <v>No root cause</v>
      </c>
      <c r="AR1463" s="59" t="s">
        <v>5343</v>
      </c>
      <c r="AS1463" s="40" t="str" cm="1">
        <f t="array" ref="AS1463">IFERROR(_xlfn.IFS(
AR1463="MPR ISSUE","ACTIVE",
AR1463="BSS Hardware Issue","ACTIVE",
AR1463="Sites strategiques, MLL, Pylone, etc.","PASSIVE",
AR1463="AKTIVCO DEFAUT GE &amp; POWER Cabinet","PASSIVE",
AR1463="AKTIVCO Coupure ENEO &amp; Baisse de tension","PASSIVE",
AR1463="Coupure ENEO &amp; Baisse de tension","PASSIVE",
AR1463="Defaut GE &amp; POWER Cabinet","PASSIVE",
AR1463="Sharing","PASSIVE",
AR1463="Sites strategiques &amp; DataCenter","PASSIVE",
AR1463="Exclu","Exclu",
AR1463="SAT","ACTIVE",
AR1463="SPARE-ISSUE","SPARE-ISSUE",
AR1463="Fiber CAmtel","ACTIVE",
AR1463="Fiber AOF","ACTIVE",
AR1463="Projet OCM (HUAWEI)","PLANNED WORKS",
AR1463="Projet OCM (NOKIA)","PLANNED WORKS",
AR1463="ACCESS-ISSUE","ACCESS-ISSUE",
AR1463="Projet OCM (ZTE, NOKIA, autres projets)","PLANNED WORKS",
AR1463="No root CAuse","No root cause",
AR1463="ODU HS","ACTIVE",
AR1463="IP &amp; VLAN","ACTIVE",
AR1463="Warehouse HUAWEI","SPARE-ISSUE",
AR1463="SPARE-HS","SPARE-ISSUE",
AR1463="Power Telco","ACTIVE", AR1463="no impacts","no impacts"
),"")</f>
        <v>No root cause</v>
      </c>
      <c r="AT1463" s="99" t="s">
        <v>5661</v>
      </c>
      <c r="AU1463" s="99" t="s">
        <v>4649</v>
      </c>
      <c r="AW1463" s="17"/>
      <c r="AX1463" s="17" t="s">
        <v>5536</v>
      </c>
      <c r="AY1463" s="17"/>
      <c r="AZ1463" s="17" t="s">
        <v>5536</v>
      </c>
      <c r="BA1463" s="7"/>
      <c r="BC1463" s="18"/>
      <c r="BD1463" s="18"/>
      <c r="BE1463" s="18"/>
      <c r="BF1463" s="18"/>
      <c r="BG1463" s="18"/>
      <c r="BH1463" s="18"/>
      <c r="BI1463" s="18"/>
      <c r="BJ1463" s="18"/>
      <c r="BK1463" s="18"/>
      <c r="BM1463" s="18"/>
      <c r="BN1463" s="18"/>
      <c r="BO1463" s="18"/>
      <c r="BP1463" s="9" t="s">
        <v>5661</v>
      </c>
      <c r="BQ1463" s="14"/>
      <c r="BR1463" s="102" t="s">
        <v>5536</v>
      </c>
      <c r="BS1463" s="14"/>
      <c r="BT1463" s="14"/>
      <c r="BU1463" s="9"/>
      <c r="BV1463" s="9"/>
      <c r="BW1463" s="9"/>
    </row>
    <row r="1464" spans="1:75" x14ac:dyDescent="0.35">
      <c r="A1464" s="1" t="s">
        <v>4728</v>
      </c>
      <c r="B1464" s="8" t="s">
        <v>4729</v>
      </c>
      <c r="C1464" s="3" t="s">
        <v>102</v>
      </c>
      <c r="D1464" s="1" t="s">
        <v>11</v>
      </c>
      <c r="E1464" s="1" t="s">
        <v>12</v>
      </c>
      <c r="F1464" s="3" t="s">
        <v>102</v>
      </c>
      <c r="G1464" s="1" t="s">
        <v>4451</v>
      </c>
      <c r="H1464" s="28" t="s">
        <v>5601</v>
      </c>
      <c r="I1464" s="27">
        <v>0</v>
      </c>
      <c r="J1464" s="27">
        <v>0</v>
      </c>
      <c r="K1464" s="27">
        <v>0</v>
      </c>
      <c r="L1464" s="27">
        <v>0</v>
      </c>
      <c r="M1464" s="27">
        <v>0</v>
      </c>
      <c r="N1464" s="27">
        <v>0</v>
      </c>
      <c r="O1464" s="27">
        <v>0</v>
      </c>
      <c r="P1464" s="27">
        <v>0</v>
      </c>
      <c r="Q1464" s="27">
        <v>0</v>
      </c>
      <c r="R1464" s="27">
        <v>0</v>
      </c>
      <c r="S1464" s="80">
        <v>0</v>
      </c>
      <c r="T1464" s="80">
        <v>0</v>
      </c>
      <c r="U1464" s="80">
        <v>0</v>
      </c>
      <c r="V1464" s="80">
        <v>0</v>
      </c>
      <c r="W1464" s="80">
        <v>0</v>
      </c>
      <c r="X1464" s="80">
        <v>0.56148393558825782</v>
      </c>
      <c r="Y1464" s="80">
        <v>0</v>
      </c>
      <c r="Z1464" s="80">
        <v>0</v>
      </c>
      <c r="AA1464" s="80">
        <v>0</v>
      </c>
      <c r="AB1464" s="80">
        <v>0</v>
      </c>
      <c r="AC1464" s="80">
        <v>0</v>
      </c>
      <c r="AD1464" s="80">
        <v>0</v>
      </c>
      <c r="AE1464" s="80">
        <v>0</v>
      </c>
      <c r="AF1464" s="80">
        <v>0</v>
      </c>
      <c r="AG1464" s="80"/>
      <c r="AH1464" s="80">
        <v>0</v>
      </c>
      <c r="AI1464" s="80">
        <v>0</v>
      </c>
      <c r="AJ1464" s="80">
        <v>0</v>
      </c>
      <c r="AK1464" s="80">
        <v>0</v>
      </c>
      <c r="AL1464" s="80">
        <v>0</v>
      </c>
      <c r="AM1464" s="80">
        <v>0</v>
      </c>
      <c r="AN1464" s="41" t="s">
        <v>5558</v>
      </c>
      <c r="AO1464" s="41"/>
      <c r="AP1464" s="40" t="str" cm="1">
        <f t="array" ref="AP1464">IFERROR(_xlfn.IFS(
AR1464="MPR ISSUE","PDH",
AR1464="BSS Hardware Issue","BSS",
AR1464="Sites strategiques, MLL, Pylone, etc.","ENVTECH",
AR1464="AKTIVCO DEFAUT GE &amp; POWER Cabinet","AKTIVCO",
AR1464="AKTIVCO Coupure ENEO &amp; Baisse de tension","AKTIVCO GRID ONLY",
AR1464="Coupure ENEO &amp; Baisse de tension","IHS GRID ONLY",
AR1464="Defaut GE &amp; POWER Cabinet","IHS",
AR1464="Sharing","Partners",
AR1464="Sites strategiques &amp; DataCenter","SST &amp; DC",
AR1464="Exclu","Exclu",
AR1464="SAT","SAT",
AR1464="SPARE-ISSUE","SPARE-ISSUE",
AR1464="Fiber CAmtel","TRANS_FO_CAMTEL",
AR1464="Fiber AOF","Fiber AOF",
AR1464="Projet OCM (HUAWEI)","TRAVAUX-HUAWEI",
AR1464="Projet OCM (NOKIA)","TRAVAUX-NOKIA",
AR1464="ACCESS-ISSUE","ACCESS-ISSUE",
AR1464="Projet OCM (ZTE, NOKIA, autres projets)","TRAVAUX OCM",
AR1464="No root CAuse","No root cause",
AR1464="ODU HS","PDH",
AR1464="IP &amp; VLAN","PDH",
AR1464="Warehouse HUAWEI","SPARE-ISSUE",
AR1464="SPARE-HS","SPARE-ISSUE",
AR1464="Power Telco","BSS",AR1464="no impacts","no impacts"
),"")</f>
        <v>No root cause</v>
      </c>
      <c r="AQ1464" s="40" t="str" cm="1">
        <f t="array" ref="AQ1464">IFERROR(_xlfn.IFS(
AR1464="MPR ISSUE","TX ISSUE",
AR1464="BSS Hardware Issue","RAN ISSUE",
AR1464="Sites strategiques, MLL, Pylone, etc.","ENVTECH",
AR1464="AKTIVCO DEFAUT GE &amp; POWER Cabinet","POWER ISSUE",
AR1464="AKTIVCO Coupure ENEO &amp; Baisse de tension","POWER ISSUE",
AR1464="Coupure ENEO &amp; Baisse de tension","POWER ISSUE",
AR1464="Defaut GE &amp; POWER Cabinet","POWER ISSUE",
AR1464="Sharing","POWER ISSUE",
AR1464="Sites strategiques &amp; DataCenter","POWER ISSUE",
AR1464="Exclu","Exclu",
AR1464="SAT","TX ISSUE",
AR1464="SPARE-ISSUE","SPARE-ISSUE",
AR1464="Fiber CAmtel","TX ISSUE",
AR1464="Fiber AOF","TX ISSUE",
AR1464="Projet OCM (HUAWEI)","TRAVAUX-HUAWEI",
AR1464="Projet OCM (NOKIA)","TRAVAUX -NOKIA",
AR1464="ACCESS-ISSUE","ACCESS-ISSUE",
AR1464="Projet OCM (ZTE, NOKIA, autres projets)","TRAVAUX OCM",
AR1464="No root CAuse","No root cause",
AR1464="ODU HS","TX ISSUE",
AR1464="IP &amp; VLAN","TX ISSUE",
AR1464="Warehouse HUAWEI","SPARE-ISSUE",
AR1464="SPARE-HS","SPARE-ISSUE",
AR1464="Power Telco","RAN ISSUE",AR1464="no impacts","no impacts"
),"")</f>
        <v>No root cause</v>
      </c>
      <c r="AR1464" s="59" t="s">
        <v>5343</v>
      </c>
      <c r="AS1464" s="40" t="str" cm="1">
        <f t="array" ref="AS1464">IFERROR(_xlfn.IFS(
AR1464="MPR ISSUE","ACTIVE",
AR1464="BSS Hardware Issue","ACTIVE",
AR1464="Sites strategiques, MLL, Pylone, etc.","PASSIVE",
AR1464="AKTIVCO DEFAUT GE &amp; POWER Cabinet","PASSIVE",
AR1464="AKTIVCO Coupure ENEO &amp; Baisse de tension","PASSIVE",
AR1464="Coupure ENEO &amp; Baisse de tension","PASSIVE",
AR1464="Defaut GE &amp; POWER Cabinet","PASSIVE",
AR1464="Sharing","PASSIVE",
AR1464="Sites strategiques &amp; DataCenter","PASSIVE",
AR1464="Exclu","Exclu",
AR1464="SAT","ACTIVE",
AR1464="SPARE-ISSUE","SPARE-ISSUE",
AR1464="Fiber CAmtel","ACTIVE",
AR1464="Fiber AOF","ACTIVE",
AR1464="Projet OCM (HUAWEI)","PLANNED WORKS",
AR1464="Projet OCM (NOKIA)","PLANNED WORKS",
AR1464="ACCESS-ISSUE","ACCESS-ISSUE",
AR1464="Projet OCM (ZTE, NOKIA, autres projets)","PLANNED WORKS",
AR1464="No root CAuse","No root cause",
AR1464="ODU HS","ACTIVE",
AR1464="IP &amp; VLAN","ACTIVE",
AR1464="Warehouse HUAWEI","SPARE-ISSUE",
AR1464="SPARE-HS","SPARE-ISSUE",
AR1464="Power Telco","ACTIVE", AR1464="no impacts","no impacts"
),"")</f>
        <v>No root cause</v>
      </c>
      <c r="AT1464" s="99" t="s">
        <v>5661</v>
      </c>
      <c r="AU1464" s="99" t="s">
        <v>4729</v>
      </c>
      <c r="AW1464" s="17"/>
      <c r="AX1464" s="17" t="s">
        <v>5536</v>
      </c>
      <c r="AY1464" s="17"/>
      <c r="AZ1464" s="17" t="s">
        <v>5536</v>
      </c>
      <c r="BA1464" s="7"/>
      <c r="BC1464" s="18"/>
      <c r="BD1464" s="18"/>
      <c r="BE1464" s="18"/>
      <c r="BF1464" s="18"/>
      <c r="BG1464" s="18"/>
      <c r="BH1464" s="18"/>
      <c r="BI1464" s="18"/>
      <c r="BJ1464" s="18"/>
      <c r="BK1464" s="18"/>
      <c r="BM1464" s="18"/>
      <c r="BN1464" s="18"/>
      <c r="BO1464" s="18"/>
      <c r="BP1464" s="9" t="s">
        <v>5661</v>
      </c>
      <c r="BQ1464" s="14"/>
      <c r="BR1464" s="102" t="s">
        <v>5536</v>
      </c>
      <c r="BS1464" s="14"/>
      <c r="BT1464" s="14"/>
      <c r="BU1464" s="9"/>
      <c r="BV1464" s="9"/>
      <c r="BW1464" s="9"/>
    </row>
    <row r="1465" spans="1:75" x14ac:dyDescent="0.35">
      <c r="A1465" s="1" t="s">
        <v>5201</v>
      </c>
      <c r="B1465" s="8" t="s">
        <v>5202</v>
      </c>
      <c r="C1465" s="3" t="s">
        <v>102</v>
      </c>
      <c r="D1465" s="1" t="s">
        <v>11</v>
      </c>
      <c r="E1465" s="1" t="s">
        <v>12</v>
      </c>
      <c r="F1465" s="3" t="s">
        <v>102</v>
      </c>
      <c r="G1465" s="1" t="s">
        <v>855</v>
      </c>
      <c r="H1465" s="28" t="s">
        <v>5589</v>
      </c>
      <c r="I1465" s="27">
        <v>0</v>
      </c>
      <c r="J1465" s="27">
        <v>0</v>
      </c>
      <c r="K1465" s="27">
        <v>0</v>
      </c>
      <c r="L1465" s="27">
        <v>0</v>
      </c>
      <c r="M1465" s="27">
        <v>0</v>
      </c>
      <c r="N1465" s="27">
        <v>0</v>
      </c>
      <c r="O1465" s="27">
        <v>0</v>
      </c>
      <c r="P1465" s="27">
        <v>0</v>
      </c>
      <c r="Q1465" s="27">
        <v>0</v>
      </c>
      <c r="R1465" s="27">
        <v>0</v>
      </c>
      <c r="S1465" s="80">
        <v>0</v>
      </c>
      <c r="T1465" s="80">
        <v>0</v>
      </c>
      <c r="U1465" s="80">
        <v>0</v>
      </c>
      <c r="V1465" s="80">
        <v>0</v>
      </c>
      <c r="W1465" s="80">
        <v>0</v>
      </c>
      <c r="X1465" s="80">
        <v>0.49492342330773648</v>
      </c>
      <c r="Y1465" s="80">
        <v>0</v>
      </c>
      <c r="Z1465" s="80">
        <v>0</v>
      </c>
      <c r="AA1465" s="80">
        <v>0</v>
      </c>
      <c r="AB1465" s="80">
        <v>0</v>
      </c>
      <c r="AC1465" s="80">
        <v>0</v>
      </c>
      <c r="AD1465" s="80">
        <v>0</v>
      </c>
      <c r="AE1465" s="80">
        <v>0</v>
      </c>
      <c r="AF1465" s="80">
        <v>0</v>
      </c>
      <c r="AG1465" s="80"/>
      <c r="AH1465" s="80">
        <v>0</v>
      </c>
      <c r="AI1465" s="80">
        <v>0</v>
      </c>
      <c r="AJ1465" s="80">
        <v>0</v>
      </c>
      <c r="AK1465" s="80">
        <v>0</v>
      </c>
      <c r="AL1465" s="80">
        <v>0</v>
      </c>
      <c r="AM1465" s="80">
        <v>0</v>
      </c>
      <c r="AN1465" s="41" t="s">
        <v>5558</v>
      </c>
      <c r="AO1465" s="41"/>
      <c r="AP1465" s="40" t="str" cm="1">
        <f t="array" ref="AP1465">IFERROR(_xlfn.IFS(
AR1465="MPR ISSUE","PDH",
AR1465="BSS Hardware Issue","BSS",
AR1465="Sites strategiques, MLL, Pylone, etc.","ENVTECH",
AR1465="AKTIVCO DEFAUT GE &amp; POWER Cabinet","AKTIVCO",
AR1465="AKTIVCO Coupure ENEO &amp; Baisse de tension","AKTIVCO GRID ONLY",
AR1465="Coupure ENEO &amp; Baisse de tension","IHS GRID ONLY",
AR1465="Defaut GE &amp; POWER Cabinet","IHS",
AR1465="Sharing","Partners",
AR1465="Sites strategiques &amp; DataCenter","SST &amp; DC",
AR1465="Exclu","Exclu",
AR1465="SAT","SAT",
AR1465="SPARE-ISSUE","SPARE-ISSUE",
AR1465="Fiber CAmtel","TRANS_FO_CAMTEL",
AR1465="Fiber AOF","Fiber AOF",
AR1465="Projet OCM (HUAWEI)","TRAVAUX-HUAWEI",
AR1465="Projet OCM (NOKIA)","TRAVAUX-NOKIA",
AR1465="ACCESS-ISSUE","ACCESS-ISSUE",
AR1465="Projet OCM (ZTE, NOKIA, autres projets)","TRAVAUX OCM",
AR1465="No root CAuse","No root cause",
AR1465="ODU HS","PDH",
AR1465="IP &amp; VLAN","PDH",
AR1465="Warehouse HUAWEI","SPARE-ISSUE",
AR1465="SPARE-HS","SPARE-ISSUE",
AR1465="Power Telco","BSS",AR1465="no impacts","no impacts"
),"")</f>
        <v>No root cause</v>
      </c>
      <c r="AQ1465" s="40" t="str" cm="1">
        <f t="array" ref="AQ1465">IFERROR(_xlfn.IFS(
AR1465="MPR ISSUE","TX ISSUE",
AR1465="BSS Hardware Issue","RAN ISSUE",
AR1465="Sites strategiques, MLL, Pylone, etc.","ENVTECH",
AR1465="AKTIVCO DEFAUT GE &amp; POWER Cabinet","POWER ISSUE",
AR1465="AKTIVCO Coupure ENEO &amp; Baisse de tension","POWER ISSUE",
AR1465="Coupure ENEO &amp; Baisse de tension","POWER ISSUE",
AR1465="Defaut GE &amp; POWER Cabinet","POWER ISSUE",
AR1465="Sharing","POWER ISSUE",
AR1465="Sites strategiques &amp; DataCenter","POWER ISSUE",
AR1465="Exclu","Exclu",
AR1465="SAT","TX ISSUE",
AR1465="SPARE-ISSUE","SPARE-ISSUE",
AR1465="Fiber CAmtel","TX ISSUE",
AR1465="Fiber AOF","TX ISSUE",
AR1465="Projet OCM (HUAWEI)","TRAVAUX-HUAWEI",
AR1465="Projet OCM (NOKIA)","TRAVAUX -NOKIA",
AR1465="ACCESS-ISSUE","ACCESS-ISSUE",
AR1465="Projet OCM (ZTE, NOKIA, autres projets)","TRAVAUX OCM",
AR1465="No root CAuse","No root cause",
AR1465="ODU HS","TX ISSUE",
AR1465="IP &amp; VLAN","TX ISSUE",
AR1465="Warehouse HUAWEI","SPARE-ISSUE",
AR1465="SPARE-HS","SPARE-ISSUE",
AR1465="Power Telco","RAN ISSUE",AR1465="no impacts","no impacts"
),"")</f>
        <v>No root cause</v>
      </c>
      <c r="AR1465" s="59" t="s">
        <v>5343</v>
      </c>
      <c r="AS1465" s="40" t="str" cm="1">
        <f t="array" ref="AS1465">IFERROR(_xlfn.IFS(
AR1465="MPR ISSUE","ACTIVE",
AR1465="BSS Hardware Issue","ACTIVE",
AR1465="Sites strategiques, MLL, Pylone, etc.","PASSIVE",
AR1465="AKTIVCO DEFAUT GE &amp; POWER Cabinet","PASSIVE",
AR1465="AKTIVCO Coupure ENEO &amp; Baisse de tension","PASSIVE",
AR1465="Coupure ENEO &amp; Baisse de tension","PASSIVE",
AR1465="Defaut GE &amp; POWER Cabinet","PASSIVE",
AR1465="Sharing","PASSIVE",
AR1465="Sites strategiques &amp; DataCenter","PASSIVE",
AR1465="Exclu","Exclu",
AR1465="SAT","ACTIVE",
AR1465="SPARE-ISSUE","SPARE-ISSUE",
AR1465="Fiber CAmtel","ACTIVE",
AR1465="Fiber AOF","ACTIVE",
AR1465="Projet OCM (HUAWEI)","PLANNED WORKS",
AR1465="Projet OCM (NOKIA)","PLANNED WORKS",
AR1465="ACCESS-ISSUE","ACCESS-ISSUE",
AR1465="Projet OCM (ZTE, NOKIA, autres projets)","PLANNED WORKS",
AR1465="No root CAuse","No root cause",
AR1465="ODU HS","ACTIVE",
AR1465="IP &amp; VLAN","ACTIVE",
AR1465="Warehouse HUAWEI","SPARE-ISSUE",
AR1465="SPARE-HS","SPARE-ISSUE",
AR1465="Power Telco","ACTIVE", AR1465="no impacts","no impacts"
),"")</f>
        <v>No root cause</v>
      </c>
      <c r="AT1465" s="99" t="s">
        <v>5661</v>
      </c>
      <c r="AU1465" s="99" t="s">
        <v>5202</v>
      </c>
      <c r="AW1465" s="17"/>
      <c r="AX1465" s="17" t="s">
        <v>5536</v>
      </c>
      <c r="AY1465" s="17"/>
      <c r="AZ1465" s="17" t="s">
        <v>5536</v>
      </c>
      <c r="BA1465" s="7"/>
      <c r="BC1465" s="18"/>
      <c r="BD1465" s="18"/>
      <c r="BE1465" s="18"/>
      <c r="BF1465" s="18"/>
      <c r="BG1465" s="18"/>
      <c r="BH1465" s="18"/>
      <c r="BI1465" s="18"/>
      <c r="BJ1465" s="18"/>
      <c r="BK1465" s="18"/>
      <c r="BM1465" s="18"/>
      <c r="BN1465" s="18"/>
      <c r="BO1465" s="18"/>
      <c r="BP1465" s="9" t="s">
        <v>5661</v>
      </c>
      <c r="BQ1465" s="14"/>
      <c r="BR1465" s="102" t="s">
        <v>5536</v>
      </c>
      <c r="BS1465" s="14"/>
      <c r="BT1465" s="14"/>
      <c r="BU1465" s="9"/>
      <c r="BV1465" s="9"/>
      <c r="BW1465" s="9"/>
    </row>
    <row r="1466" spans="1:75" x14ac:dyDescent="0.35">
      <c r="A1466" s="2" t="s">
        <v>4364</v>
      </c>
      <c r="B1466" s="8" t="s">
        <v>4365</v>
      </c>
      <c r="C1466" s="3" t="s">
        <v>102</v>
      </c>
      <c r="D1466" s="1" t="s">
        <v>357</v>
      </c>
      <c r="E1466" s="1" t="s">
        <v>22</v>
      </c>
      <c r="F1466" s="3" t="s">
        <v>102</v>
      </c>
      <c r="G1466" s="1" t="s">
        <v>4366</v>
      </c>
      <c r="H1466" s="28" t="s">
        <v>5601</v>
      </c>
      <c r="I1466" s="27">
        <v>0</v>
      </c>
      <c r="J1466" s="27">
        <v>0</v>
      </c>
      <c r="K1466" s="27">
        <v>0</v>
      </c>
      <c r="L1466" s="27">
        <v>0</v>
      </c>
      <c r="M1466" s="27">
        <v>0</v>
      </c>
      <c r="N1466" s="27">
        <v>0</v>
      </c>
      <c r="O1466" s="27">
        <v>0</v>
      </c>
      <c r="P1466" s="27">
        <v>0</v>
      </c>
      <c r="Q1466" s="27">
        <v>0</v>
      </c>
      <c r="R1466" s="27">
        <v>0</v>
      </c>
      <c r="S1466" s="80">
        <v>0</v>
      </c>
      <c r="T1466" s="80">
        <v>0</v>
      </c>
      <c r="U1466" s="80">
        <v>0</v>
      </c>
      <c r="V1466" s="80">
        <v>0</v>
      </c>
      <c r="W1466" s="80">
        <v>0</v>
      </c>
      <c r="X1466" s="80">
        <v>0.47705267483370578</v>
      </c>
      <c r="Y1466" s="80">
        <v>0</v>
      </c>
      <c r="Z1466" s="80">
        <v>0</v>
      </c>
      <c r="AA1466" s="80">
        <v>0</v>
      </c>
      <c r="AB1466" s="80">
        <v>0</v>
      </c>
      <c r="AC1466" s="80">
        <v>0</v>
      </c>
      <c r="AD1466" s="80">
        <v>0</v>
      </c>
      <c r="AE1466" s="80">
        <v>0</v>
      </c>
      <c r="AF1466" s="80">
        <v>0</v>
      </c>
      <c r="AG1466" s="80"/>
      <c r="AH1466" s="80">
        <v>0</v>
      </c>
      <c r="AI1466" s="80">
        <v>0</v>
      </c>
      <c r="AJ1466" s="80">
        <v>0</v>
      </c>
      <c r="AK1466" s="80">
        <v>0</v>
      </c>
      <c r="AL1466" s="80">
        <v>0</v>
      </c>
      <c r="AM1466" s="80">
        <v>0</v>
      </c>
      <c r="AN1466" s="41" t="s">
        <v>5558</v>
      </c>
      <c r="AO1466" s="41"/>
      <c r="AP1466" s="40" t="str" cm="1">
        <f t="array" ref="AP1466">IFERROR(_xlfn.IFS(
AR1466="MPR ISSUE","PDH",
AR1466="BSS Hardware Issue","BSS",
AR1466="Sites strategiques, MLL, Pylone, etc.","ENVTECH",
AR1466="AKTIVCO DEFAUT GE &amp; POWER Cabinet","AKTIVCO",
AR1466="AKTIVCO Coupure ENEO &amp; Baisse de tension","AKTIVCO GRID ONLY",
AR1466="Coupure ENEO &amp; Baisse de tension","IHS GRID ONLY",
AR1466="Defaut GE &amp; POWER Cabinet","IHS",
AR1466="Sharing","Partners",
AR1466="Sites strategiques &amp; DataCenter","SST &amp; DC",
AR1466="Exclu","Exclu",
AR1466="SAT","SAT",
AR1466="SPARE-ISSUE","SPARE-ISSUE",
AR1466="Fiber CAmtel","TRANS_FO_CAMTEL",
AR1466="Fiber AOF","Fiber AOF",
AR1466="Projet OCM (HUAWEI)","TRAVAUX-HUAWEI",
AR1466="Projet OCM (NOKIA)","TRAVAUX-NOKIA",
AR1466="ACCESS-ISSUE","ACCESS-ISSUE",
AR1466="Projet OCM (ZTE, NOKIA, autres projets)","TRAVAUX OCM",
AR1466="No root CAuse","No root cause",
AR1466="ODU HS","PDH",
AR1466="IP &amp; VLAN","PDH",
AR1466="Warehouse HUAWEI","SPARE-ISSUE",
AR1466="SPARE-HS","SPARE-ISSUE",
AR1466="Power Telco","BSS",AR1466="no impacts","no impacts"
),"")</f>
        <v>No root cause</v>
      </c>
      <c r="AQ1466" s="40" t="str" cm="1">
        <f t="array" ref="AQ1466">IFERROR(_xlfn.IFS(
AR1466="MPR ISSUE","TX ISSUE",
AR1466="BSS Hardware Issue","RAN ISSUE",
AR1466="Sites strategiques, MLL, Pylone, etc.","ENVTECH",
AR1466="AKTIVCO DEFAUT GE &amp; POWER Cabinet","POWER ISSUE",
AR1466="AKTIVCO Coupure ENEO &amp; Baisse de tension","POWER ISSUE",
AR1466="Coupure ENEO &amp; Baisse de tension","POWER ISSUE",
AR1466="Defaut GE &amp; POWER Cabinet","POWER ISSUE",
AR1466="Sharing","POWER ISSUE",
AR1466="Sites strategiques &amp; DataCenter","POWER ISSUE",
AR1466="Exclu","Exclu",
AR1466="SAT","TX ISSUE",
AR1466="SPARE-ISSUE","SPARE-ISSUE",
AR1466="Fiber CAmtel","TX ISSUE",
AR1466="Fiber AOF","TX ISSUE",
AR1466="Projet OCM (HUAWEI)","TRAVAUX-HUAWEI",
AR1466="Projet OCM (NOKIA)","TRAVAUX -NOKIA",
AR1466="ACCESS-ISSUE","ACCESS-ISSUE",
AR1466="Projet OCM (ZTE, NOKIA, autres projets)","TRAVAUX OCM",
AR1466="No root CAuse","No root cause",
AR1466="ODU HS","TX ISSUE",
AR1466="IP &amp; VLAN","TX ISSUE",
AR1466="Warehouse HUAWEI","SPARE-ISSUE",
AR1466="SPARE-HS","SPARE-ISSUE",
AR1466="Power Telco","RAN ISSUE",AR1466="no impacts","no impacts"
),"")</f>
        <v>No root cause</v>
      </c>
      <c r="AR1466" s="59" t="s">
        <v>5343</v>
      </c>
      <c r="AS1466" s="40" t="str" cm="1">
        <f t="array" ref="AS1466">IFERROR(_xlfn.IFS(
AR1466="MPR ISSUE","ACTIVE",
AR1466="BSS Hardware Issue","ACTIVE",
AR1466="Sites strategiques, MLL, Pylone, etc.","PASSIVE",
AR1466="AKTIVCO DEFAUT GE &amp; POWER Cabinet","PASSIVE",
AR1466="AKTIVCO Coupure ENEO &amp; Baisse de tension","PASSIVE",
AR1466="Coupure ENEO &amp; Baisse de tension","PASSIVE",
AR1466="Defaut GE &amp; POWER Cabinet","PASSIVE",
AR1466="Sharing","PASSIVE",
AR1466="Sites strategiques &amp; DataCenter","PASSIVE",
AR1466="Exclu","Exclu",
AR1466="SAT","ACTIVE",
AR1466="SPARE-ISSUE","SPARE-ISSUE",
AR1466="Fiber CAmtel","ACTIVE",
AR1466="Fiber AOF","ACTIVE",
AR1466="Projet OCM (HUAWEI)","PLANNED WORKS",
AR1466="Projet OCM (NOKIA)","PLANNED WORKS",
AR1466="ACCESS-ISSUE","ACCESS-ISSUE",
AR1466="Projet OCM (ZTE, NOKIA, autres projets)","PLANNED WORKS",
AR1466="No root CAuse","No root cause",
AR1466="ODU HS","ACTIVE",
AR1466="IP &amp; VLAN","ACTIVE",
AR1466="Warehouse HUAWEI","SPARE-ISSUE",
AR1466="SPARE-HS","SPARE-ISSUE",
AR1466="Power Telco","ACTIVE", AR1466="no impacts","no impacts"
),"")</f>
        <v>No root cause</v>
      </c>
      <c r="AT1466" s="99" t="s">
        <v>5661</v>
      </c>
      <c r="AU1466" s="99" t="s">
        <v>4365</v>
      </c>
      <c r="AW1466" s="17"/>
      <c r="AX1466" s="17" t="s">
        <v>5536</v>
      </c>
      <c r="AY1466" s="17"/>
      <c r="AZ1466" s="17" t="s">
        <v>5536</v>
      </c>
      <c r="BA1466" s="7"/>
      <c r="BC1466" s="18"/>
      <c r="BD1466" s="18"/>
      <c r="BE1466" s="18"/>
      <c r="BF1466" s="18"/>
      <c r="BG1466" s="18"/>
      <c r="BH1466" s="18"/>
      <c r="BI1466" s="18"/>
      <c r="BJ1466" s="18"/>
      <c r="BK1466" s="18"/>
      <c r="BM1466" s="18"/>
      <c r="BN1466" s="18"/>
      <c r="BO1466" s="18"/>
      <c r="BP1466" s="9" t="s">
        <v>5661</v>
      </c>
      <c r="BQ1466" s="14"/>
      <c r="BR1466" s="102" t="s">
        <v>5536</v>
      </c>
      <c r="BS1466" s="14"/>
      <c r="BT1466" s="14"/>
      <c r="BU1466" s="9"/>
      <c r="BV1466" s="9"/>
      <c r="BW1466" s="9"/>
    </row>
    <row r="1467" spans="1:75" x14ac:dyDescent="0.35">
      <c r="A1467" s="1" t="s">
        <v>4281</v>
      </c>
      <c r="B1467" s="8" t="s">
        <v>4282</v>
      </c>
      <c r="C1467" s="3" t="s">
        <v>90</v>
      </c>
      <c r="D1467" s="1"/>
      <c r="E1467" s="1"/>
      <c r="F1467" s="3" t="s">
        <v>90</v>
      </c>
      <c r="G1467" s="1" t="s">
        <v>4262</v>
      </c>
      <c r="H1467" s="28" t="s">
        <v>5601</v>
      </c>
      <c r="I1467" s="27">
        <v>0</v>
      </c>
      <c r="J1467" s="27">
        <v>0</v>
      </c>
      <c r="K1467" s="27">
        <v>0</v>
      </c>
      <c r="L1467" s="27">
        <v>0</v>
      </c>
      <c r="M1467" s="27">
        <v>0</v>
      </c>
      <c r="N1467" s="27">
        <v>0</v>
      </c>
      <c r="O1467" s="27">
        <v>0</v>
      </c>
      <c r="P1467" s="27">
        <v>0</v>
      </c>
      <c r="Q1467" s="27">
        <v>0</v>
      </c>
      <c r="R1467" s="27">
        <v>0</v>
      </c>
      <c r="S1467" s="80">
        <v>0</v>
      </c>
      <c r="T1467" s="80">
        <v>0</v>
      </c>
      <c r="U1467" s="80">
        <v>0</v>
      </c>
      <c r="V1467" s="80">
        <v>0</v>
      </c>
      <c r="W1467" s="80">
        <v>0</v>
      </c>
      <c r="X1467" s="80">
        <v>0.35848507417965775</v>
      </c>
      <c r="Y1467" s="80">
        <v>0</v>
      </c>
      <c r="Z1467" s="80">
        <v>0</v>
      </c>
      <c r="AA1467" s="80">
        <v>0</v>
      </c>
      <c r="AB1467" s="80">
        <v>0</v>
      </c>
      <c r="AC1467" s="80">
        <v>0</v>
      </c>
      <c r="AD1467" s="80">
        <v>0</v>
      </c>
      <c r="AE1467" s="80">
        <v>0</v>
      </c>
      <c r="AF1467" s="80">
        <v>0</v>
      </c>
      <c r="AG1467" s="80"/>
      <c r="AH1467" s="80">
        <v>0</v>
      </c>
      <c r="AI1467" s="80">
        <v>0</v>
      </c>
      <c r="AJ1467" s="80">
        <v>0</v>
      </c>
      <c r="AK1467" s="80">
        <v>0</v>
      </c>
      <c r="AL1467" s="80">
        <v>0</v>
      </c>
      <c r="AM1467" s="80">
        <v>0</v>
      </c>
      <c r="AN1467" s="41" t="s">
        <v>5558</v>
      </c>
      <c r="AO1467" s="41"/>
      <c r="AP1467" s="40" t="str" cm="1">
        <f t="array" ref="AP1467">IFERROR(_xlfn.IFS(
AR1467="MPR ISSUE","PDH",
AR1467="BSS Hardware Issue","BSS",
AR1467="Sites strategiques, MLL, Pylone, etc.","ENVTECH",
AR1467="AKTIVCO DEFAUT GE &amp; POWER Cabinet","AKTIVCO",
AR1467="AKTIVCO Coupure ENEO &amp; Baisse de tension","AKTIVCO GRID ONLY",
AR1467="Coupure ENEO &amp; Baisse de tension","IHS GRID ONLY",
AR1467="Defaut GE &amp; POWER Cabinet","IHS",
AR1467="Sharing","Partners",
AR1467="Sites strategiques &amp; DataCenter","SST &amp; DC",
AR1467="Exclu","Exclu",
AR1467="SAT","SAT",
AR1467="SPARE-ISSUE","SPARE-ISSUE",
AR1467="Fiber CAmtel","TRANS_FO_CAMTEL",
AR1467="Fiber AOF","Fiber AOF",
AR1467="Projet OCM (HUAWEI)","TRAVAUX-HUAWEI",
AR1467="Projet OCM (NOKIA)","TRAVAUX-NOKIA",
AR1467="ACCESS-ISSUE","ACCESS-ISSUE",
AR1467="Projet OCM (ZTE, NOKIA, autres projets)","TRAVAUX OCM",
AR1467="No root CAuse","No root cause",
AR1467="ODU HS","PDH",
AR1467="IP &amp; VLAN","PDH",
AR1467="Warehouse HUAWEI","SPARE-ISSUE",
AR1467="SPARE-HS","SPARE-ISSUE",
AR1467="Power Telco","BSS",AR1467="no impacts","no impacts"
),"")</f>
        <v>No root cause</v>
      </c>
      <c r="AQ1467" s="40" t="str" cm="1">
        <f t="array" ref="AQ1467">IFERROR(_xlfn.IFS(
AR1467="MPR ISSUE","TX ISSUE",
AR1467="BSS Hardware Issue","RAN ISSUE",
AR1467="Sites strategiques, MLL, Pylone, etc.","ENVTECH",
AR1467="AKTIVCO DEFAUT GE &amp; POWER Cabinet","POWER ISSUE",
AR1467="AKTIVCO Coupure ENEO &amp; Baisse de tension","POWER ISSUE",
AR1467="Coupure ENEO &amp; Baisse de tension","POWER ISSUE",
AR1467="Defaut GE &amp; POWER Cabinet","POWER ISSUE",
AR1467="Sharing","POWER ISSUE",
AR1467="Sites strategiques &amp; DataCenter","POWER ISSUE",
AR1467="Exclu","Exclu",
AR1467="SAT","TX ISSUE",
AR1467="SPARE-ISSUE","SPARE-ISSUE",
AR1467="Fiber CAmtel","TX ISSUE",
AR1467="Fiber AOF","TX ISSUE",
AR1467="Projet OCM (HUAWEI)","TRAVAUX-HUAWEI",
AR1467="Projet OCM (NOKIA)","TRAVAUX -NOKIA",
AR1467="ACCESS-ISSUE","ACCESS-ISSUE",
AR1467="Projet OCM (ZTE, NOKIA, autres projets)","TRAVAUX OCM",
AR1467="No root CAuse","No root cause",
AR1467="ODU HS","TX ISSUE",
AR1467="IP &amp; VLAN","TX ISSUE",
AR1467="Warehouse HUAWEI","SPARE-ISSUE",
AR1467="SPARE-HS","SPARE-ISSUE",
AR1467="Power Telco","RAN ISSUE",AR1467="no impacts","no impacts"
),"")</f>
        <v>No root cause</v>
      </c>
      <c r="AR1467" s="59" t="s">
        <v>5343</v>
      </c>
      <c r="AS1467" s="40" t="str" cm="1">
        <f t="array" ref="AS1467">IFERROR(_xlfn.IFS(
AR1467="MPR ISSUE","ACTIVE",
AR1467="BSS Hardware Issue","ACTIVE",
AR1467="Sites strategiques, MLL, Pylone, etc.","PASSIVE",
AR1467="AKTIVCO DEFAUT GE &amp; POWER Cabinet","PASSIVE",
AR1467="AKTIVCO Coupure ENEO &amp; Baisse de tension","PASSIVE",
AR1467="Coupure ENEO &amp; Baisse de tension","PASSIVE",
AR1467="Defaut GE &amp; POWER Cabinet","PASSIVE",
AR1467="Sharing","PASSIVE",
AR1467="Sites strategiques &amp; DataCenter","PASSIVE",
AR1467="Exclu","Exclu",
AR1467="SAT","ACTIVE",
AR1467="SPARE-ISSUE","SPARE-ISSUE",
AR1467="Fiber CAmtel","ACTIVE",
AR1467="Fiber AOF","ACTIVE",
AR1467="Projet OCM (HUAWEI)","PLANNED WORKS",
AR1467="Projet OCM (NOKIA)","PLANNED WORKS",
AR1467="ACCESS-ISSUE","ACCESS-ISSUE",
AR1467="Projet OCM (ZTE, NOKIA, autres projets)","PLANNED WORKS",
AR1467="No root CAuse","No root cause",
AR1467="ODU HS","ACTIVE",
AR1467="IP &amp; VLAN","ACTIVE",
AR1467="Warehouse HUAWEI","SPARE-ISSUE",
AR1467="SPARE-HS","SPARE-ISSUE",
AR1467="Power Telco","ACTIVE", AR1467="no impacts","no impacts"
),"")</f>
        <v>No root cause</v>
      </c>
      <c r="AT1467" s="99" t="s">
        <v>5661</v>
      </c>
      <c r="AU1467" s="99" t="s">
        <v>4282</v>
      </c>
      <c r="AW1467" s="17"/>
      <c r="AX1467" s="17" t="s">
        <v>5536</v>
      </c>
      <c r="AY1467" s="17"/>
      <c r="AZ1467" s="17" t="s">
        <v>5536</v>
      </c>
      <c r="BA1467" s="7"/>
      <c r="BC1467" s="18"/>
      <c r="BD1467" s="18"/>
      <c r="BE1467" s="18"/>
      <c r="BF1467" s="18"/>
      <c r="BG1467" s="18"/>
      <c r="BH1467" s="18"/>
      <c r="BI1467" s="18"/>
      <c r="BJ1467" s="18"/>
      <c r="BK1467" s="18"/>
      <c r="BM1467" s="18"/>
      <c r="BN1467" s="18"/>
      <c r="BO1467" s="18"/>
      <c r="BP1467" s="9" t="s">
        <v>5661</v>
      </c>
      <c r="BQ1467" s="14"/>
      <c r="BR1467" s="102" t="s">
        <v>5536</v>
      </c>
      <c r="BS1467" s="14"/>
      <c r="BT1467" s="14"/>
      <c r="BU1467" s="9"/>
      <c r="BV1467" s="9"/>
      <c r="BW1467" s="9"/>
    </row>
    <row r="1468" spans="1:75" x14ac:dyDescent="0.35">
      <c r="A1468" s="1" t="s">
        <v>4722</v>
      </c>
      <c r="B1468" s="8" t="s">
        <v>4723</v>
      </c>
      <c r="C1468" s="3" t="s">
        <v>32</v>
      </c>
      <c r="D1468" s="1" t="s">
        <v>11</v>
      </c>
      <c r="E1468" s="1" t="s">
        <v>12</v>
      </c>
      <c r="F1468" s="3" t="s">
        <v>31</v>
      </c>
      <c r="G1468" s="1" t="s">
        <v>32</v>
      </c>
      <c r="H1468" s="30" t="s">
        <v>5587</v>
      </c>
      <c r="I1468" s="27">
        <v>0</v>
      </c>
      <c r="J1468" s="27">
        <v>0</v>
      </c>
      <c r="K1468" s="27">
        <v>0</v>
      </c>
      <c r="L1468" s="27">
        <v>4.2804187961750177E-4</v>
      </c>
      <c r="M1468" s="27">
        <v>0</v>
      </c>
      <c r="N1468" s="27">
        <v>0</v>
      </c>
      <c r="O1468" s="27">
        <v>0</v>
      </c>
      <c r="P1468" s="27">
        <v>0</v>
      </c>
      <c r="Q1468" s="27">
        <v>0</v>
      </c>
      <c r="R1468" s="27">
        <v>0</v>
      </c>
      <c r="S1468" s="80">
        <v>0</v>
      </c>
      <c r="T1468" s="80">
        <v>0</v>
      </c>
      <c r="U1468" s="80">
        <v>0</v>
      </c>
      <c r="V1468" s="80">
        <v>3.7453664466531404E-4</v>
      </c>
      <c r="W1468" s="80">
        <v>0</v>
      </c>
      <c r="X1468" s="80">
        <v>0.30961695958999336</v>
      </c>
      <c r="Y1468" s="80">
        <v>0</v>
      </c>
      <c r="Z1468" s="80">
        <v>0</v>
      </c>
      <c r="AA1468" s="80">
        <v>0</v>
      </c>
      <c r="AB1468" s="80">
        <v>0</v>
      </c>
      <c r="AC1468" s="80">
        <v>0</v>
      </c>
      <c r="AD1468" s="80">
        <v>0</v>
      </c>
      <c r="AE1468" s="80">
        <v>0</v>
      </c>
      <c r="AF1468" s="80">
        <v>0</v>
      </c>
      <c r="AG1468" s="80"/>
      <c r="AH1468" s="80">
        <v>0</v>
      </c>
      <c r="AI1468" s="80">
        <v>0</v>
      </c>
      <c r="AJ1468" s="80">
        <v>0</v>
      </c>
      <c r="AK1468" s="80">
        <v>0</v>
      </c>
      <c r="AL1468" s="80">
        <v>0</v>
      </c>
      <c r="AM1468" s="80">
        <v>0</v>
      </c>
      <c r="AN1468" s="41" t="s">
        <v>5558</v>
      </c>
      <c r="AO1468" s="41"/>
      <c r="AP1468" s="40" t="str" cm="1">
        <f t="array" ref="AP1468">IFERROR(_xlfn.IFS(
AR1468="MPR ISSUE","PDH",
AR1468="BSS Hardware Issue","BSS",
AR1468="Sites strategiques, MLL, Pylone, etc.","ENVTECH",
AR1468="AKTIVCO DEFAUT GE &amp; POWER Cabinet","AKTIVCO",
AR1468="AKTIVCO Coupure ENEO &amp; Baisse de tension","AKTIVCO GRID ONLY",
AR1468="Coupure ENEO &amp; Baisse de tension","IHS GRID ONLY",
AR1468="Defaut GE &amp; POWER Cabinet","IHS",
AR1468="Sharing","Partners",
AR1468="Sites strategiques &amp; DataCenter","SST &amp; DC",
AR1468="Exclu","Exclu",
AR1468="SAT","SAT",
AR1468="SPARE-ISSUE","SPARE-ISSUE",
AR1468="Fiber CAmtel","TRANS_FO_CAMTEL",
AR1468="Fiber AOF","Fiber AOF",
AR1468="Projet OCM (HUAWEI)","TRAVAUX-HUAWEI",
AR1468="Projet OCM (NOKIA)","TRAVAUX-NOKIA",
AR1468="ACCESS-ISSUE","ACCESS-ISSUE",
AR1468="Projet OCM (ZTE, NOKIA, autres projets)","TRAVAUX OCM",
AR1468="No root CAuse","No root cause",
AR1468="ODU HS","PDH",
AR1468="IP &amp; VLAN","PDH",
AR1468="Warehouse HUAWEI","SPARE-ISSUE",
AR1468="SPARE-HS","SPARE-ISSUE",
AR1468="Power Telco","BSS",AR1468="no impacts","no impacts"
),"")</f>
        <v>No root cause</v>
      </c>
      <c r="AQ1468" s="40" t="str" cm="1">
        <f t="array" ref="AQ1468">IFERROR(_xlfn.IFS(
AR1468="MPR ISSUE","TX ISSUE",
AR1468="BSS Hardware Issue","RAN ISSUE",
AR1468="Sites strategiques, MLL, Pylone, etc.","ENVTECH",
AR1468="AKTIVCO DEFAUT GE &amp; POWER Cabinet","POWER ISSUE",
AR1468="AKTIVCO Coupure ENEO &amp; Baisse de tension","POWER ISSUE",
AR1468="Coupure ENEO &amp; Baisse de tension","POWER ISSUE",
AR1468="Defaut GE &amp; POWER Cabinet","POWER ISSUE",
AR1468="Sharing","POWER ISSUE",
AR1468="Sites strategiques &amp; DataCenter","POWER ISSUE",
AR1468="Exclu","Exclu",
AR1468="SAT","TX ISSUE",
AR1468="SPARE-ISSUE","SPARE-ISSUE",
AR1468="Fiber CAmtel","TX ISSUE",
AR1468="Fiber AOF","TX ISSUE",
AR1468="Projet OCM (HUAWEI)","TRAVAUX-HUAWEI",
AR1468="Projet OCM (NOKIA)","TRAVAUX -NOKIA",
AR1468="ACCESS-ISSUE","ACCESS-ISSUE",
AR1468="Projet OCM (ZTE, NOKIA, autres projets)","TRAVAUX OCM",
AR1468="No root CAuse","No root cause",
AR1468="ODU HS","TX ISSUE",
AR1468="IP &amp; VLAN","TX ISSUE",
AR1468="Warehouse HUAWEI","SPARE-ISSUE",
AR1468="SPARE-HS","SPARE-ISSUE",
AR1468="Power Telco","RAN ISSUE",AR1468="no impacts","no impacts"
),"")</f>
        <v>No root cause</v>
      </c>
      <c r="AR1468" s="59" t="s">
        <v>5343</v>
      </c>
      <c r="AS1468" s="40" t="str" cm="1">
        <f t="array" ref="AS1468">IFERROR(_xlfn.IFS(
AR1468="MPR ISSUE","ACTIVE",
AR1468="BSS Hardware Issue","ACTIVE",
AR1468="Sites strategiques, MLL, Pylone, etc.","PASSIVE",
AR1468="AKTIVCO DEFAUT GE &amp; POWER Cabinet","PASSIVE",
AR1468="AKTIVCO Coupure ENEO &amp; Baisse de tension","PASSIVE",
AR1468="Coupure ENEO &amp; Baisse de tension","PASSIVE",
AR1468="Defaut GE &amp; POWER Cabinet","PASSIVE",
AR1468="Sharing","PASSIVE",
AR1468="Sites strategiques &amp; DataCenter","PASSIVE",
AR1468="Exclu","Exclu",
AR1468="SAT","ACTIVE",
AR1468="SPARE-ISSUE","SPARE-ISSUE",
AR1468="Fiber CAmtel","ACTIVE",
AR1468="Fiber AOF","ACTIVE",
AR1468="Projet OCM (HUAWEI)","PLANNED WORKS",
AR1468="Projet OCM (NOKIA)","PLANNED WORKS",
AR1468="ACCESS-ISSUE","ACCESS-ISSUE",
AR1468="Projet OCM (ZTE, NOKIA, autres projets)","PLANNED WORKS",
AR1468="No root CAuse","No root cause",
AR1468="ODU HS","ACTIVE",
AR1468="IP &amp; VLAN","ACTIVE",
AR1468="Warehouse HUAWEI","SPARE-ISSUE",
AR1468="SPARE-HS","SPARE-ISSUE",
AR1468="Power Telco","ACTIVE", AR1468="no impacts","no impacts"
),"")</f>
        <v>No root cause</v>
      </c>
      <c r="AT1468" s="99" t="s">
        <v>5661</v>
      </c>
      <c r="AU1468" s="99" t="s">
        <v>4723</v>
      </c>
      <c r="AW1468" s="17"/>
      <c r="AX1468" s="17" t="s">
        <v>5536</v>
      </c>
      <c r="AY1468" s="17"/>
      <c r="AZ1468" s="17" t="s">
        <v>5536</v>
      </c>
      <c r="BA1468" s="7"/>
      <c r="BC1468" s="18"/>
      <c r="BD1468" s="18"/>
      <c r="BE1468" s="18"/>
      <c r="BF1468" s="18"/>
      <c r="BG1468" s="18"/>
      <c r="BH1468" s="18"/>
      <c r="BI1468" s="18"/>
      <c r="BJ1468" s="18"/>
      <c r="BK1468" s="18"/>
      <c r="BM1468" s="18"/>
      <c r="BN1468" s="18"/>
      <c r="BO1468" s="18"/>
      <c r="BP1468" s="9" t="s">
        <v>5661</v>
      </c>
      <c r="BQ1468" s="14"/>
      <c r="BR1468" s="102" t="s">
        <v>5536</v>
      </c>
      <c r="BS1468" s="14"/>
      <c r="BT1468" s="14"/>
      <c r="BU1468" s="9"/>
      <c r="BV1468" s="9"/>
      <c r="BW1468" s="9"/>
    </row>
    <row r="1469" spans="1:75" x14ac:dyDescent="0.35">
      <c r="A1469" s="1" t="s">
        <v>4627</v>
      </c>
      <c r="B1469" s="8" t="s">
        <v>4628</v>
      </c>
      <c r="C1469" s="3" t="s">
        <v>13</v>
      </c>
      <c r="D1469" s="1" t="s">
        <v>11</v>
      </c>
      <c r="E1469" s="1" t="s">
        <v>12</v>
      </c>
      <c r="F1469" s="3" t="s">
        <v>31</v>
      </c>
      <c r="G1469" s="1" t="s">
        <v>4629</v>
      </c>
      <c r="H1469" s="28" t="s">
        <v>5601</v>
      </c>
      <c r="I1469" s="27">
        <v>0</v>
      </c>
      <c r="J1469" s="27">
        <v>0</v>
      </c>
      <c r="K1469" s="27">
        <v>0</v>
      </c>
      <c r="L1469" s="27">
        <v>0</v>
      </c>
      <c r="M1469" s="27">
        <v>0</v>
      </c>
      <c r="N1469" s="27">
        <v>0</v>
      </c>
      <c r="O1469" s="27">
        <v>0</v>
      </c>
      <c r="P1469" s="27">
        <v>0</v>
      </c>
      <c r="Q1469" s="27">
        <v>0</v>
      </c>
      <c r="R1469" s="27">
        <v>0</v>
      </c>
      <c r="S1469" s="80">
        <v>0</v>
      </c>
      <c r="T1469" s="80">
        <v>0</v>
      </c>
      <c r="U1469" s="80">
        <v>0</v>
      </c>
      <c r="V1469" s="80">
        <v>0</v>
      </c>
      <c r="W1469" s="80">
        <v>0</v>
      </c>
      <c r="X1469" s="80">
        <v>0.22784312550473268</v>
      </c>
      <c r="Y1469" s="80">
        <v>0</v>
      </c>
      <c r="Z1469" s="80">
        <v>0</v>
      </c>
      <c r="AA1469" s="80">
        <v>0</v>
      </c>
      <c r="AB1469" s="80">
        <v>0</v>
      </c>
      <c r="AC1469" s="80">
        <v>0</v>
      </c>
      <c r="AD1469" s="80">
        <v>0</v>
      </c>
      <c r="AE1469" s="80">
        <v>0</v>
      </c>
      <c r="AF1469" s="80">
        <v>0</v>
      </c>
      <c r="AG1469" s="80"/>
      <c r="AH1469" s="80">
        <v>0</v>
      </c>
      <c r="AI1469" s="80">
        <v>0</v>
      </c>
      <c r="AJ1469" s="80">
        <v>0</v>
      </c>
      <c r="AK1469" s="80">
        <v>0</v>
      </c>
      <c r="AL1469" s="80">
        <v>0</v>
      </c>
      <c r="AM1469" s="80">
        <v>0</v>
      </c>
      <c r="AN1469" s="41" t="s">
        <v>5558</v>
      </c>
      <c r="AO1469" s="41"/>
      <c r="AP1469" s="40" t="str" cm="1">
        <f t="array" ref="AP1469">IFERROR(_xlfn.IFS(
AR1469="MPR ISSUE","PDH",
AR1469="BSS Hardware Issue","BSS",
AR1469="Sites strategiques, MLL, Pylone, etc.","ENVTECH",
AR1469="AKTIVCO DEFAUT GE &amp; POWER Cabinet","AKTIVCO",
AR1469="AKTIVCO Coupure ENEO &amp; Baisse de tension","AKTIVCO GRID ONLY",
AR1469="Coupure ENEO &amp; Baisse de tension","IHS GRID ONLY",
AR1469="Defaut GE &amp; POWER Cabinet","IHS",
AR1469="Sharing","Partners",
AR1469="Sites strategiques &amp; DataCenter","SST &amp; DC",
AR1469="Exclu","Exclu",
AR1469="SAT","SAT",
AR1469="SPARE-ISSUE","SPARE-ISSUE",
AR1469="Fiber CAmtel","TRANS_FO_CAMTEL",
AR1469="Fiber AOF","Fiber AOF",
AR1469="Projet OCM (HUAWEI)","TRAVAUX-HUAWEI",
AR1469="Projet OCM (NOKIA)","TRAVAUX-NOKIA",
AR1469="ACCESS-ISSUE","ACCESS-ISSUE",
AR1469="Projet OCM (ZTE, NOKIA, autres projets)","TRAVAUX OCM",
AR1469="No root CAuse","No root cause",
AR1469="ODU HS","PDH",
AR1469="IP &amp; VLAN","PDH",
AR1469="Warehouse HUAWEI","SPARE-ISSUE",
AR1469="SPARE-HS","SPARE-ISSUE",
AR1469="Power Telco","BSS",AR1469="no impacts","no impacts"
),"")</f>
        <v>No root cause</v>
      </c>
      <c r="AQ1469" s="40" t="str" cm="1">
        <f t="array" ref="AQ1469">IFERROR(_xlfn.IFS(
AR1469="MPR ISSUE","TX ISSUE",
AR1469="BSS Hardware Issue","RAN ISSUE",
AR1469="Sites strategiques, MLL, Pylone, etc.","ENVTECH",
AR1469="AKTIVCO DEFAUT GE &amp; POWER Cabinet","POWER ISSUE",
AR1469="AKTIVCO Coupure ENEO &amp; Baisse de tension","POWER ISSUE",
AR1469="Coupure ENEO &amp; Baisse de tension","POWER ISSUE",
AR1469="Defaut GE &amp; POWER Cabinet","POWER ISSUE",
AR1469="Sharing","POWER ISSUE",
AR1469="Sites strategiques &amp; DataCenter","POWER ISSUE",
AR1469="Exclu","Exclu",
AR1469="SAT","TX ISSUE",
AR1469="SPARE-ISSUE","SPARE-ISSUE",
AR1469="Fiber CAmtel","TX ISSUE",
AR1469="Fiber AOF","TX ISSUE",
AR1469="Projet OCM (HUAWEI)","TRAVAUX-HUAWEI",
AR1469="Projet OCM (NOKIA)","TRAVAUX -NOKIA",
AR1469="ACCESS-ISSUE","ACCESS-ISSUE",
AR1469="Projet OCM (ZTE, NOKIA, autres projets)","TRAVAUX OCM",
AR1469="No root CAuse","No root cause",
AR1469="ODU HS","TX ISSUE",
AR1469="IP &amp; VLAN","TX ISSUE",
AR1469="Warehouse HUAWEI","SPARE-ISSUE",
AR1469="SPARE-HS","SPARE-ISSUE",
AR1469="Power Telco","RAN ISSUE",AR1469="no impacts","no impacts"
),"")</f>
        <v>No root cause</v>
      </c>
      <c r="AR1469" s="59" t="s">
        <v>5343</v>
      </c>
      <c r="AS1469" s="40" t="str" cm="1">
        <f t="array" ref="AS1469">IFERROR(_xlfn.IFS(
AR1469="MPR ISSUE","ACTIVE",
AR1469="BSS Hardware Issue","ACTIVE",
AR1469="Sites strategiques, MLL, Pylone, etc.","PASSIVE",
AR1469="AKTIVCO DEFAUT GE &amp; POWER Cabinet","PASSIVE",
AR1469="AKTIVCO Coupure ENEO &amp; Baisse de tension","PASSIVE",
AR1469="Coupure ENEO &amp; Baisse de tension","PASSIVE",
AR1469="Defaut GE &amp; POWER Cabinet","PASSIVE",
AR1469="Sharing","PASSIVE",
AR1469="Sites strategiques &amp; DataCenter","PASSIVE",
AR1469="Exclu","Exclu",
AR1469="SAT","ACTIVE",
AR1469="SPARE-ISSUE","SPARE-ISSUE",
AR1469="Fiber CAmtel","ACTIVE",
AR1469="Fiber AOF","ACTIVE",
AR1469="Projet OCM (HUAWEI)","PLANNED WORKS",
AR1469="Projet OCM (NOKIA)","PLANNED WORKS",
AR1469="ACCESS-ISSUE","ACCESS-ISSUE",
AR1469="Projet OCM (ZTE, NOKIA, autres projets)","PLANNED WORKS",
AR1469="No root CAuse","No root cause",
AR1469="ODU HS","ACTIVE",
AR1469="IP &amp; VLAN","ACTIVE",
AR1469="Warehouse HUAWEI","SPARE-ISSUE",
AR1469="SPARE-HS","SPARE-ISSUE",
AR1469="Power Telco","ACTIVE", AR1469="no impacts","no impacts"
),"")</f>
        <v>No root cause</v>
      </c>
      <c r="AT1469" s="99" t="s">
        <v>5661</v>
      </c>
      <c r="AU1469" s="99" t="s">
        <v>4628</v>
      </c>
      <c r="AW1469" s="17"/>
      <c r="AX1469" s="17" t="s">
        <v>5536</v>
      </c>
      <c r="AY1469" s="17"/>
      <c r="AZ1469" s="17" t="s">
        <v>5536</v>
      </c>
      <c r="BA1469" s="7"/>
      <c r="BC1469" s="18"/>
      <c r="BD1469" s="18"/>
      <c r="BE1469" s="18"/>
      <c r="BF1469" s="18"/>
      <c r="BG1469" s="18"/>
      <c r="BH1469" s="18"/>
      <c r="BI1469" s="18"/>
      <c r="BJ1469" s="18"/>
      <c r="BK1469" s="18"/>
      <c r="BM1469" s="18"/>
      <c r="BN1469" s="18"/>
      <c r="BO1469" s="18"/>
      <c r="BP1469" s="9" t="s">
        <v>5661</v>
      </c>
      <c r="BQ1469" s="14"/>
      <c r="BR1469" s="102" t="s">
        <v>5536</v>
      </c>
      <c r="BS1469" s="14"/>
      <c r="BT1469" s="14"/>
      <c r="BU1469" s="9"/>
      <c r="BV1469" s="9"/>
      <c r="BW1469" s="9"/>
    </row>
    <row r="1470" spans="1:75" x14ac:dyDescent="0.35">
      <c r="A1470" s="1" t="s">
        <v>3978</v>
      </c>
      <c r="B1470" s="8" t="s">
        <v>3979</v>
      </c>
      <c r="C1470" s="3" t="s">
        <v>102</v>
      </c>
      <c r="D1470" s="1" t="s">
        <v>21</v>
      </c>
      <c r="E1470" s="1" t="s">
        <v>36</v>
      </c>
      <c r="F1470" s="3" t="s">
        <v>102</v>
      </c>
      <c r="G1470" s="1" t="s">
        <v>3978</v>
      </c>
      <c r="H1470" s="28" t="s">
        <v>5601</v>
      </c>
      <c r="I1470" s="27">
        <v>0</v>
      </c>
      <c r="J1470" s="27">
        <v>0</v>
      </c>
      <c r="K1470" s="27">
        <v>0</v>
      </c>
      <c r="L1470" s="27">
        <v>0</v>
      </c>
      <c r="M1470" s="27">
        <v>0</v>
      </c>
      <c r="N1470" s="27">
        <v>0</v>
      </c>
      <c r="O1470" s="27">
        <v>0</v>
      </c>
      <c r="P1470" s="27">
        <v>0</v>
      </c>
      <c r="Q1470" s="27">
        <v>0</v>
      </c>
      <c r="R1470" s="27">
        <v>0</v>
      </c>
      <c r="S1470" s="80">
        <v>0</v>
      </c>
      <c r="T1470" s="80">
        <v>0</v>
      </c>
      <c r="U1470" s="80">
        <v>0</v>
      </c>
      <c r="V1470" s="80">
        <v>0</v>
      </c>
      <c r="W1470" s="80">
        <v>0.1317120533739688</v>
      </c>
      <c r="X1470" s="80">
        <v>0.19463420967774156</v>
      </c>
      <c r="Y1470" s="80">
        <v>0</v>
      </c>
      <c r="Z1470" s="80">
        <v>0</v>
      </c>
      <c r="AA1470" s="80">
        <v>0</v>
      </c>
      <c r="AB1470" s="80">
        <v>0</v>
      </c>
      <c r="AC1470" s="80">
        <v>0</v>
      </c>
      <c r="AD1470" s="80">
        <v>0</v>
      </c>
      <c r="AE1470" s="80">
        <v>0</v>
      </c>
      <c r="AF1470" s="80">
        <v>0</v>
      </c>
      <c r="AG1470" s="80"/>
      <c r="AH1470" s="80">
        <v>0</v>
      </c>
      <c r="AI1470" s="80">
        <v>0</v>
      </c>
      <c r="AJ1470" s="80">
        <v>0</v>
      </c>
      <c r="AK1470" s="80">
        <v>0</v>
      </c>
      <c r="AL1470" s="80">
        <v>0</v>
      </c>
      <c r="AM1470" s="80">
        <v>0</v>
      </c>
      <c r="AN1470" s="41" t="s">
        <v>5558</v>
      </c>
      <c r="AO1470" s="41"/>
      <c r="AP1470" s="40" t="str" cm="1">
        <f t="array" ref="AP1470">IFERROR(_xlfn.IFS(
AR1470="MPR ISSUE","PDH",
AR1470="BSS Hardware Issue","BSS",
AR1470="Sites strategiques, MLL, Pylone, etc.","ENVTECH",
AR1470="AKTIVCO DEFAUT GE &amp; POWER Cabinet","AKTIVCO",
AR1470="AKTIVCO Coupure ENEO &amp; Baisse de tension","AKTIVCO GRID ONLY",
AR1470="Coupure ENEO &amp; Baisse de tension","IHS GRID ONLY",
AR1470="Defaut GE &amp; POWER Cabinet","IHS",
AR1470="Sharing","Partners",
AR1470="Sites strategiques &amp; DataCenter","SST &amp; DC",
AR1470="Exclu","Exclu",
AR1470="SAT","SAT",
AR1470="SPARE-ISSUE","SPARE-ISSUE",
AR1470="Fiber CAmtel","TRANS_FO_CAMTEL",
AR1470="Fiber AOF","Fiber AOF",
AR1470="Projet OCM (HUAWEI)","TRAVAUX-HUAWEI",
AR1470="Projet OCM (NOKIA)","TRAVAUX-NOKIA",
AR1470="ACCESS-ISSUE","ACCESS-ISSUE",
AR1470="Projet OCM (ZTE, NOKIA, autres projets)","TRAVAUX OCM",
AR1470="No root CAuse","No root cause",
AR1470="ODU HS","PDH",
AR1470="IP &amp; VLAN","PDH",
AR1470="Warehouse HUAWEI","SPARE-ISSUE",
AR1470="SPARE-HS","SPARE-ISSUE",
AR1470="Power Telco","BSS",AR1470="no impacts","no impacts"
),"")</f>
        <v>No root cause</v>
      </c>
      <c r="AQ1470" s="40" t="str" cm="1">
        <f t="array" ref="AQ1470">IFERROR(_xlfn.IFS(
AR1470="MPR ISSUE","TX ISSUE",
AR1470="BSS Hardware Issue","RAN ISSUE",
AR1470="Sites strategiques, MLL, Pylone, etc.","ENVTECH",
AR1470="AKTIVCO DEFAUT GE &amp; POWER Cabinet","POWER ISSUE",
AR1470="AKTIVCO Coupure ENEO &amp; Baisse de tension","POWER ISSUE",
AR1470="Coupure ENEO &amp; Baisse de tension","POWER ISSUE",
AR1470="Defaut GE &amp; POWER Cabinet","POWER ISSUE",
AR1470="Sharing","POWER ISSUE",
AR1470="Sites strategiques &amp; DataCenter","POWER ISSUE",
AR1470="Exclu","Exclu",
AR1470="SAT","TX ISSUE",
AR1470="SPARE-ISSUE","SPARE-ISSUE",
AR1470="Fiber CAmtel","TX ISSUE",
AR1470="Fiber AOF","TX ISSUE",
AR1470="Projet OCM (HUAWEI)","TRAVAUX-HUAWEI",
AR1470="Projet OCM (NOKIA)","TRAVAUX -NOKIA",
AR1470="ACCESS-ISSUE","ACCESS-ISSUE",
AR1470="Projet OCM (ZTE, NOKIA, autres projets)","TRAVAUX OCM",
AR1470="No root CAuse","No root cause",
AR1470="ODU HS","TX ISSUE",
AR1470="IP &amp; VLAN","TX ISSUE",
AR1470="Warehouse HUAWEI","SPARE-ISSUE",
AR1470="SPARE-HS","SPARE-ISSUE",
AR1470="Power Telco","RAN ISSUE",AR1470="no impacts","no impacts"
),"")</f>
        <v>No root cause</v>
      </c>
      <c r="AR1470" s="59" t="s">
        <v>5343</v>
      </c>
      <c r="AS1470" s="40" t="str" cm="1">
        <f t="array" ref="AS1470">IFERROR(_xlfn.IFS(
AR1470="MPR ISSUE","ACTIVE",
AR1470="BSS Hardware Issue","ACTIVE",
AR1470="Sites strategiques, MLL, Pylone, etc.","PASSIVE",
AR1470="AKTIVCO DEFAUT GE &amp; POWER Cabinet","PASSIVE",
AR1470="AKTIVCO Coupure ENEO &amp; Baisse de tension","PASSIVE",
AR1470="Coupure ENEO &amp; Baisse de tension","PASSIVE",
AR1470="Defaut GE &amp; POWER Cabinet","PASSIVE",
AR1470="Sharing","PASSIVE",
AR1470="Sites strategiques &amp; DataCenter","PASSIVE",
AR1470="Exclu","Exclu",
AR1470="SAT","ACTIVE",
AR1470="SPARE-ISSUE","SPARE-ISSUE",
AR1470="Fiber CAmtel","ACTIVE",
AR1470="Fiber AOF","ACTIVE",
AR1470="Projet OCM (HUAWEI)","PLANNED WORKS",
AR1470="Projet OCM (NOKIA)","PLANNED WORKS",
AR1470="ACCESS-ISSUE","ACCESS-ISSUE",
AR1470="Projet OCM (ZTE, NOKIA, autres projets)","PLANNED WORKS",
AR1470="No root CAuse","No root cause",
AR1470="ODU HS","ACTIVE",
AR1470="IP &amp; VLAN","ACTIVE",
AR1470="Warehouse HUAWEI","SPARE-ISSUE",
AR1470="SPARE-HS","SPARE-ISSUE",
AR1470="Power Telco","ACTIVE", AR1470="no impacts","no impacts"
),"")</f>
        <v>No root cause</v>
      </c>
      <c r="AT1470" s="99" t="s">
        <v>5661</v>
      </c>
      <c r="AU1470" s="99" t="s">
        <v>3979</v>
      </c>
      <c r="AW1470" s="17"/>
      <c r="AX1470" s="17" t="s">
        <v>5536</v>
      </c>
      <c r="AY1470" s="17"/>
      <c r="AZ1470" s="17" t="s">
        <v>5536</v>
      </c>
      <c r="BA1470" s="7"/>
      <c r="BC1470" s="18"/>
      <c r="BD1470" s="18"/>
      <c r="BE1470" s="18"/>
      <c r="BF1470" s="18"/>
      <c r="BG1470" s="18"/>
      <c r="BH1470" s="18"/>
      <c r="BI1470" s="18"/>
      <c r="BJ1470" s="18"/>
      <c r="BK1470" s="18"/>
      <c r="BM1470" s="18"/>
      <c r="BN1470" s="18"/>
      <c r="BO1470" s="18"/>
      <c r="BP1470" s="9" t="s">
        <v>5661</v>
      </c>
      <c r="BQ1470" s="14"/>
      <c r="BR1470" s="102" t="s">
        <v>5536</v>
      </c>
      <c r="BS1470" s="14"/>
      <c r="BT1470" s="14"/>
      <c r="BU1470" s="9"/>
      <c r="BV1470" s="9"/>
      <c r="BW1470" s="9"/>
    </row>
    <row r="1471" spans="1:75" x14ac:dyDescent="0.35">
      <c r="A1471" s="19" t="s">
        <v>5396</v>
      </c>
      <c r="B1471" s="25" t="s">
        <v>5397</v>
      </c>
      <c r="C1471" s="3" t="s">
        <v>5536</v>
      </c>
      <c r="D1471" s="19" t="s">
        <v>357</v>
      </c>
      <c r="E1471" s="19" t="s">
        <v>122</v>
      </c>
      <c r="F1471" s="19" t="s">
        <v>5381</v>
      </c>
      <c r="G1471" s="19" t="s">
        <v>84</v>
      </c>
      <c r="H1471" s="28" t="s">
        <v>5589</v>
      </c>
      <c r="I1471" s="27">
        <v>0.4182682566995688</v>
      </c>
      <c r="J1471" s="27">
        <v>0.72677944143388329</v>
      </c>
      <c r="K1471" s="27">
        <v>0.49076785005978313</v>
      </c>
      <c r="L1471" s="27">
        <v>4.3232229841367681E-2</v>
      </c>
      <c r="M1471" s="27">
        <v>0</v>
      </c>
      <c r="N1471" s="27">
        <v>0</v>
      </c>
      <c r="O1471" s="27">
        <v>6.6881543690234654E-3</v>
      </c>
      <c r="P1471" s="27">
        <v>8.8214615918021426</v>
      </c>
      <c r="Q1471" s="27">
        <v>29.312914308869313</v>
      </c>
      <c r="R1471" s="27">
        <v>23.129296470366658</v>
      </c>
      <c r="S1471" s="80">
        <v>0</v>
      </c>
      <c r="T1471" s="80">
        <v>5.3505234952187721E-4</v>
      </c>
      <c r="U1471" s="80">
        <v>1.2854632697263098</v>
      </c>
      <c r="V1471" s="80" t="s">
        <v>5536</v>
      </c>
      <c r="W1471" s="80">
        <v>5.3505234952187721E-4</v>
      </c>
      <c r="X1471" s="80">
        <v>0.18387965745235177</v>
      </c>
      <c r="Y1471" s="80">
        <v>0</v>
      </c>
      <c r="Z1471" s="80">
        <v>0</v>
      </c>
      <c r="AA1471" s="80">
        <v>0</v>
      </c>
      <c r="AB1471" s="80">
        <v>0</v>
      </c>
      <c r="AC1471" s="80">
        <v>0</v>
      </c>
      <c r="AD1471" s="80">
        <v>0</v>
      </c>
      <c r="AE1471" s="80">
        <v>0</v>
      </c>
      <c r="AF1471" s="80">
        <v>0</v>
      </c>
      <c r="AG1471" s="80"/>
      <c r="AH1471" s="80">
        <v>0</v>
      </c>
      <c r="AI1471" s="80">
        <v>0</v>
      </c>
      <c r="AJ1471" s="80">
        <v>0</v>
      </c>
      <c r="AK1471" s="80">
        <v>0</v>
      </c>
      <c r="AL1471" s="80">
        <v>0</v>
      </c>
      <c r="AM1471" s="80">
        <v>0</v>
      </c>
      <c r="AN1471" s="41" t="s">
        <v>5558</v>
      </c>
      <c r="AO1471" s="41"/>
      <c r="AP1471" s="40" t="str" cm="1">
        <f t="array" ref="AP1471">IFERROR(_xlfn.IFS(
AR1471="MPR ISSUE","PDH",
AR1471="BSS Hardware Issue","BSS",
AR1471="Sites strategiques, MLL, Pylone, etc.","ENVTECH",
AR1471="AKTIVCO DEFAUT GE &amp; POWER Cabinet","AKTIVCO",
AR1471="AKTIVCO Coupure ENEO &amp; Baisse de tension","AKTIVCO GRID ONLY",
AR1471="Coupure ENEO &amp; Baisse de tension","IHS GRID ONLY",
AR1471="Defaut GE &amp; POWER Cabinet","IHS",
AR1471="Sharing","Partners",
AR1471="Sites strategiques &amp; DataCenter","SST &amp; DC",
AR1471="Exclu","Exclu",
AR1471="SAT","SAT",
AR1471="SPARE-ISSUE","SPARE-ISSUE",
AR1471="Fiber CAmtel","TRANS_FO_CAMTEL",
AR1471="Fiber AOF","Fiber AOF",
AR1471="Projet OCM (HUAWEI)","TRAVAUX-HUAWEI",
AR1471="Projet OCM (NOKIA)","TRAVAUX-NOKIA",
AR1471="ACCESS-ISSUE","ACCESS-ISSUE",
AR1471="Projet OCM (ZTE, NOKIA, autres projets)","TRAVAUX OCM",
AR1471="No root CAuse","No root cause",
AR1471="ODU HS","PDH",
AR1471="IP &amp; VLAN","PDH",
AR1471="Warehouse HUAWEI","SPARE-ISSUE",
AR1471="SPARE-HS","SPARE-ISSUE",
AR1471="Power Telco","BSS",AR1471="no impacts","no impacts"
),"")</f>
        <v>No root cause</v>
      </c>
      <c r="AQ1471" s="40" t="str" cm="1">
        <f t="array" ref="AQ1471">IFERROR(_xlfn.IFS(
AR1471="MPR ISSUE","TX ISSUE",
AR1471="BSS Hardware Issue","RAN ISSUE",
AR1471="Sites strategiques, MLL, Pylone, etc.","ENVTECH",
AR1471="AKTIVCO DEFAUT GE &amp; POWER Cabinet","POWER ISSUE",
AR1471="AKTIVCO Coupure ENEO &amp; Baisse de tension","POWER ISSUE",
AR1471="Coupure ENEO &amp; Baisse de tension","POWER ISSUE",
AR1471="Defaut GE &amp; POWER Cabinet","POWER ISSUE",
AR1471="Sharing","POWER ISSUE",
AR1471="Sites strategiques &amp; DataCenter","POWER ISSUE",
AR1471="Exclu","Exclu",
AR1471="SAT","TX ISSUE",
AR1471="SPARE-ISSUE","SPARE-ISSUE",
AR1471="Fiber CAmtel","TX ISSUE",
AR1471="Fiber AOF","TX ISSUE",
AR1471="Projet OCM (HUAWEI)","TRAVAUX-HUAWEI",
AR1471="Projet OCM (NOKIA)","TRAVAUX -NOKIA",
AR1471="ACCESS-ISSUE","ACCESS-ISSUE",
AR1471="Projet OCM (ZTE, NOKIA, autres projets)","TRAVAUX OCM",
AR1471="No root CAuse","No root cause",
AR1471="ODU HS","TX ISSUE",
AR1471="IP &amp; VLAN","TX ISSUE",
AR1471="Warehouse HUAWEI","SPARE-ISSUE",
AR1471="SPARE-HS","SPARE-ISSUE",
AR1471="Power Telco","RAN ISSUE",AR1471="no impacts","no impacts"
),"")</f>
        <v>No root cause</v>
      </c>
      <c r="AR1471" s="59" t="s">
        <v>5343</v>
      </c>
      <c r="AS1471" s="40" t="str" cm="1">
        <f t="array" ref="AS1471">IFERROR(_xlfn.IFS(
AR1471="MPR ISSUE","ACTIVE",
AR1471="BSS Hardware Issue","ACTIVE",
AR1471="Sites strategiques, MLL, Pylone, etc.","PASSIVE",
AR1471="AKTIVCO DEFAUT GE &amp; POWER Cabinet","PASSIVE",
AR1471="AKTIVCO Coupure ENEO &amp; Baisse de tension","PASSIVE",
AR1471="Coupure ENEO &amp; Baisse de tension","PASSIVE",
AR1471="Defaut GE &amp; POWER Cabinet","PASSIVE",
AR1471="Sharing","PASSIVE",
AR1471="Sites strategiques &amp; DataCenter","PASSIVE",
AR1471="Exclu","Exclu",
AR1471="SAT","ACTIVE",
AR1471="SPARE-ISSUE","SPARE-ISSUE",
AR1471="Fiber CAmtel","ACTIVE",
AR1471="Fiber AOF","ACTIVE",
AR1471="Projet OCM (HUAWEI)","PLANNED WORKS",
AR1471="Projet OCM (NOKIA)","PLANNED WORKS",
AR1471="ACCESS-ISSUE","ACCESS-ISSUE",
AR1471="Projet OCM (ZTE, NOKIA, autres projets)","PLANNED WORKS",
AR1471="No root CAuse","No root cause",
AR1471="ODU HS","ACTIVE",
AR1471="IP &amp; VLAN","ACTIVE",
AR1471="Warehouse HUAWEI","SPARE-ISSUE",
AR1471="SPARE-HS","SPARE-ISSUE",
AR1471="Power Telco","ACTIVE", AR1471="no impacts","no impacts"
),"")</f>
        <v>No root cause</v>
      </c>
      <c r="AT1471" s="99" t="s">
        <v>5661</v>
      </c>
      <c r="AU1471" s="99" t="s">
        <v>5397</v>
      </c>
      <c r="AW1471" s="17"/>
      <c r="AX1471" s="17" t="s">
        <v>5536</v>
      </c>
      <c r="AY1471" s="17"/>
      <c r="AZ1471" s="17" t="s">
        <v>5536</v>
      </c>
      <c r="BA1471" s="7"/>
      <c r="BC1471" s="18"/>
      <c r="BD1471" s="18"/>
      <c r="BE1471" s="18"/>
      <c r="BF1471" s="18"/>
      <c r="BG1471" s="18"/>
      <c r="BH1471" s="18"/>
      <c r="BI1471" s="18"/>
      <c r="BJ1471" s="18"/>
      <c r="BK1471" s="18"/>
      <c r="BM1471" s="18"/>
      <c r="BN1471" s="18"/>
      <c r="BO1471" s="18"/>
      <c r="BP1471" s="9" t="s">
        <v>5661</v>
      </c>
      <c r="BQ1471" s="14"/>
      <c r="BR1471" s="102" t="s">
        <v>5536</v>
      </c>
      <c r="BS1471" s="14"/>
      <c r="BT1471" s="14"/>
      <c r="BU1471" s="9"/>
      <c r="BV1471" s="9"/>
      <c r="BW1471" s="9"/>
    </row>
    <row r="1472" spans="1:75" x14ac:dyDescent="0.35">
      <c r="A1472" s="1" t="s">
        <v>136</v>
      </c>
      <c r="B1472" s="8" t="s">
        <v>137</v>
      </c>
      <c r="C1472" s="3" t="s">
        <v>84</v>
      </c>
      <c r="D1472" s="1" t="s">
        <v>21</v>
      </c>
      <c r="E1472" s="1" t="s">
        <v>80</v>
      </c>
      <c r="F1472" s="3" t="s">
        <v>55</v>
      </c>
      <c r="G1472" s="1" t="s">
        <v>84</v>
      </c>
      <c r="H1472" s="28" t="s">
        <v>5589</v>
      </c>
      <c r="I1472" s="27">
        <v>0.34455587801377158</v>
      </c>
      <c r="J1472" s="27">
        <v>0.65312056798303819</v>
      </c>
      <c r="K1472" s="27">
        <v>0.49915033686895921</v>
      </c>
      <c r="L1472" s="27">
        <v>4.1965939280832566E-2</v>
      </c>
      <c r="M1472" s="27">
        <v>0</v>
      </c>
      <c r="N1472" s="27">
        <v>0</v>
      </c>
      <c r="O1472" s="27">
        <v>4.9046465372838757E-3</v>
      </c>
      <c r="P1472" s="27">
        <v>5.3999266621579576</v>
      </c>
      <c r="Q1472" s="27">
        <v>28.175107652532724</v>
      </c>
      <c r="R1472" s="27">
        <v>21.344165646500187</v>
      </c>
      <c r="S1472" s="80">
        <v>0</v>
      </c>
      <c r="T1472" s="80">
        <v>8.0257852428281603E-4</v>
      </c>
      <c r="U1472" s="80">
        <v>0.65071283241018962</v>
      </c>
      <c r="V1472" s="80">
        <v>0.8081073985612085</v>
      </c>
      <c r="W1472" s="80">
        <v>8.0257852428281581E-4</v>
      </c>
      <c r="X1472" s="80">
        <v>0.1816502726626773</v>
      </c>
      <c r="Y1472" s="80">
        <v>0</v>
      </c>
      <c r="Z1472" s="80">
        <v>0</v>
      </c>
      <c r="AA1472" s="80">
        <v>0</v>
      </c>
      <c r="AB1472" s="80">
        <v>0</v>
      </c>
      <c r="AC1472" s="80">
        <v>0</v>
      </c>
      <c r="AD1472" s="80">
        <v>0</v>
      </c>
      <c r="AE1472" s="80">
        <v>0</v>
      </c>
      <c r="AF1472" s="80">
        <v>0</v>
      </c>
      <c r="AG1472" s="80"/>
      <c r="AH1472" s="80">
        <v>0</v>
      </c>
      <c r="AI1472" s="80">
        <v>0</v>
      </c>
      <c r="AJ1472" s="80">
        <v>0</v>
      </c>
      <c r="AK1472" s="80">
        <v>0</v>
      </c>
      <c r="AL1472" s="80">
        <v>0</v>
      </c>
      <c r="AM1472" s="80">
        <v>0</v>
      </c>
      <c r="AN1472" s="41" t="s">
        <v>5558</v>
      </c>
      <c r="AO1472" s="41"/>
      <c r="AP1472" s="40" t="str" cm="1">
        <f t="array" ref="AP1472">IFERROR(_xlfn.IFS(
AR1472="MPR ISSUE","PDH",
AR1472="BSS Hardware Issue","BSS",
AR1472="Sites strategiques, MLL, Pylone, etc.","ENVTECH",
AR1472="AKTIVCO DEFAUT GE &amp; POWER Cabinet","AKTIVCO",
AR1472="AKTIVCO Coupure ENEO &amp; Baisse de tension","AKTIVCO GRID ONLY",
AR1472="Coupure ENEO &amp; Baisse de tension","IHS GRID ONLY",
AR1472="Defaut GE &amp; POWER Cabinet","IHS",
AR1472="Sharing","Partners",
AR1472="Sites strategiques &amp; DataCenter","SST &amp; DC",
AR1472="Exclu","Exclu",
AR1472="SAT","SAT",
AR1472="SPARE-ISSUE","SPARE-ISSUE",
AR1472="Fiber CAmtel","TRANS_FO_CAMTEL",
AR1472="Fiber AOF","Fiber AOF",
AR1472="Projet OCM (HUAWEI)","TRAVAUX-HUAWEI",
AR1472="Projet OCM (NOKIA)","TRAVAUX-NOKIA",
AR1472="ACCESS-ISSUE","ACCESS-ISSUE",
AR1472="Projet OCM (ZTE, NOKIA, autres projets)","TRAVAUX OCM",
AR1472="No root CAuse","No root cause",
AR1472="ODU HS","PDH",
AR1472="IP &amp; VLAN","PDH",
AR1472="Warehouse HUAWEI","SPARE-ISSUE",
AR1472="SPARE-HS","SPARE-ISSUE",
AR1472="Power Telco","BSS",AR1472="no impacts","no impacts"
),"")</f>
        <v>No root cause</v>
      </c>
      <c r="AQ1472" s="40" t="str" cm="1">
        <f t="array" ref="AQ1472">IFERROR(_xlfn.IFS(
AR1472="MPR ISSUE","TX ISSUE",
AR1472="BSS Hardware Issue","RAN ISSUE",
AR1472="Sites strategiques, MLL, Pylone, etc.","ENVTECH",
AR1472="AKTIVCO DEFAUT GE &amp; POWER Cabinet","POWER ISSUE",
AR1472="AKTIVCO Coupure ENEO &amp; Baisse de tension","POWER ISSUE",
AR1472="Coupure ENEO &amp; Baisse de tension","POWER ISSUE",
AR1472="Defaut GE &amp; POWER Cabinet","POWER ISSUE",
AR1472="Sharing","POWER ISSUE",
AR1472="Sites strategiques &amp; DataCenter","POWER ISSUE",
AR1472="Exclu","Exclu",
AR1472="SAT","TX ISSUE",
AR1472="SPARE-ISSUE","SPARE-ISSUE",
AR1472="Fiber CAmtel","TX ISSUE",
AR1472="Fiber AOF","TX ISSUE",
AR1472="Projet OCM (HUAWEI)","TRAVAUX-HUAWEI",
AR1472="Projet OCM (NOKIA)","TRAVAUX -NOKIA",
AR1472="ACCESS-ISSUE","ACCESS-ISSUE",
AR1472="Projet OCM (ZTE, NOKIA, autres projets)","TRAVAUX OCM",
AR1472="No root CAuse","No root cause",
AR1472="ODU HS","TX ISSUE",
AR1472="IP &amp; VLAN","TX ISSUE",
AR1472="Warehouse HUAWEI","SPARE-ISSUE",
AR1472="SPARE-HS","SPARE-ISSUE",
AR1472="Power Telco","RAN ISSUE",AR1472="no impacts","no impacts"
),"")</f>
        <v>No root cause</v>
      </c>
      <c r="AR1472" s="59" t="s">
        <v>5343</v>
      </c>
      <c r="AS1472" s="40" t="str" cm="1">
        <f t="array" ref="AS1472">IFERROR(_xlfn.IFS(
AR1472="MPR ISSUE","ACTIVE",
AR1472="BSS Hardware Issue","ACTIVE",
AR1472="Sites strategiques, MLL, Pylone, etc.","PASSIVE",
AR1472="AKTIVCO DEFAUT GE &amp; POWER Cabinet","PASSIVE",
AR1472="AKTIVCO Coupure ENEO &amp; Baisse de tension","PASSIVE",
AR1472="Coupure ENEO &amp; Baisse de tension","PASSIVE",
AR1472="Defaut GE &amp; POWER Cabinet","PASSIVE",
AR1472="Sharing","PASSIVE",
AR1472="Sites strategiques &amp; DataCenter","PASSIVE",
AR1472="Exclu","Exclu",
AR1472="SAT","ACTIVE",
AR1472="SPARE-ISSUE","SPARE-ISSUE",
AR1472="Fiber CAmtel","ACTIVE",
AR1472="Fiber AOF","ACTIVE",
AR1472="Projet OCM (HUAWEI)","PLANNED WORKS",
AR1472="Projet OCM (NOKIA)","PLANNED WORKS",
AR1472="ACCESS-ISSUE","ACCESS-ISSUE",
AR1472="Projet OCM (ZTE, NOKIA, autres projets)","PLANNED WORKS",
AR1472="No root CAuse","No root cause",
AR1472="ODU HS","ACTIVE",
AR1472="IP &amp; VLAN","ACTIVE",
AR1472="Warehouse HUAWEI","SPARE-ISSUE",
AR1472="SPARE-HS","SPARE-ISSUE",
AR1472="Power Telco","ACTIVE", AR1472="no impacts","no impacts"
),"")</f>
        <v>No root cause</v>
      </c>
      <c r="AT1472" s="99" t="s">
        <v>5661</v>
      </c>
      <c r="AU1472" s="99" t="s">
        <v>137</v>
      </c>
      <c r="AW1472" s="17"/>
      <c r="AX1472" s="17" t="s">
        <v>5536</v>
      </c>
      <c r="AY1472" s="17"/>
      <c r="AZ1472" s="17" t="s">
        <v>5536</v>
      </c>
      <c r="BA1472" s="7"/>
      <c r="BC1472" s="18"/>
      <c r="BD1472" s="18"/>
      <c r="BE1472" s="18"/>
      <c r="BF1472" s="18"/>
      <c r="BG1472" s="18"/>
      <c r="BH1472" s="18"/>
      <c r="BI1472" s="18"/>
      <c r="BJ1472" s="18"/>
      <c r="BK1472" s="18"/>
      <c r="BM1472" s="18"/>
      <c r="BN1472" s="18"/>
      <c r="BO1472" s="18"/>
      <c r="BP1472" s="9" t="s">
        <v>5661</v>
      </c>
      <c r="BQ1472" s="14"/>
      <c r="BR1472" s="102" t="s">
        <v>5536</v>
      </c>
      <c r="BS1472" s="14"/>
      <c r="BT1472" s="14"/>
      <c r="BU1472" s="9"/>
      <c r="BV1472" s="9"/>
      <c r="BW1472" s="9"/>
    </row>
    <row r="1473" spans="1:75" x14ac:dyDescent="0.35">
      <c r="A1473" s="1" t="s">
        <v>4270</v>
      </c>
      <c r="B1473" s="8" t="s">
        <v>4271</v>
      </c>
      <c r="C1473" s="3" t="s">
        <v>51</v>
      </c>
      <c r="D1473" s="1" t="s">
        <v>11</v>
      </c>
      <c r="E1473" s="1" t="s">
        <v>12</v>
      </c>
      <c r="F1473" s="3" t="s">
        <v>102</v>
      </c>
      <c r="G1473" s="1" t="s">
        <v>4272</v>
      </c>
      <c r="H1473" s="28" t="s">
        <v>5601</v>
      </c>
      <c r="I1473" s="27">
        <v>0</v>
      </c>
      <c r="J1473" s="27">
        <v>0</v>
      </c>
      <c r="K1473" s="27">
        <v>0</v>
      </c>
      <c r="L1473" s="27">
        <v>0</v>
      </c>
      <c r="M1473" s="27">
        <v>0</v>
      </c>
      <c r="N1473" s="27">
        <v>0</v>
      </c>
      <c r="O1473" s="27">
        <v>0</v>
      </c>
      <c r="P1473" s="27">
        <v>0</v>
      </c>
      <c r="Q1473" s="27">
        <v>0</v>
      </c>
      <c r="R1473" s="27">
        <v>0</v>
      </c>
      <c r="S1473" s="80">
        <v>0</v>
      </c>
      <c r="T1473" s="80">
        <v>0</v>
      </c>
      <c r="U1473" s="80">
        <v>0</v>
      </c>
      <c r="V1473" s="80">
        <v>0</v>
      </c>
      <c r="W1473" s="80">
        <v>0</v>
      </c>
      <c r="X1473" s="80">
        <v>0.16040869438665881</v>
      </c>
      <c r="Y1473" s="80">
        <v>0</v>
      </c>
      <c r="Z1473" s="80">
        <v>0</v>
      </c>
      <c r="AA1473" s="80">
        <v>0</v>
      </c>
      <c r="AB1473" s="80">
        <v>0</v>
      </c>
      <c r="AC1473" s="80">
        <v>0</v>
      </c>
      <c r="AD1473" s="80">
        <v>0</v>
      </c>
      <c r="AE1473" s="80">
        <v>0</v>
      </c>
      <c r="AF1473" s="80">
        <v>0</v>
      </c>
      <c r="AG1473" s="80"/>
      <c r="AH1473" s="80">
        <v>0</v>
      </c>
      <c r="AI1473" s="80">
        <v>0</v>
      </c>
      <c r="AJ1473" s="80">
        <v>0</v>
      </c>
      <c r="AK1473" s="80">
        <v>0</v>
      </c>
      <c r="AL1473" s="80">
        <v>0</v>
      </c>
      <c r="AM1473" s="80">
        <v>0</v>
      </c>
      <c r="AN1473" s="41" t="s">
        <v>5558</v>
      </c>
      <c r="AO1473" s="41"/>
      <c r="AP1473" s="40" t="str" cm="1">
        <f t="array" ref="AP1473">IFERROR(_xlfn.IFS(
AR1473="MPR ISSUE","PDH",
AR1473="BSS Hardware Issue","BSS",
AR1473="Sites strategiques, MLL, Pylone, etc.","ENVTECH",
AR1473="AKTIVCO DEFAUT GE &amp; POWER Cabinet","AKTIVCO",
AR1473="AKTIVCO Coupure ENEO &amp; Baisse de tension","AKTIVCO GRID ONLY",
AR1473="Coupure ENEO &amp; Baisse de tension","IHS GRID ONLY",
AR1473="Defaut GE &amp; POWER Cabinet","IHS",
AR1473="Sharing","Partners",
AR1473="Sites strategiques &amp; DataCenter","SST &amp; DC",
AR1473="Exclu","Exclu",
AR1473="SAT","SAT",
AR1473="SPARE-ISSUE","SPARE-ISSUE",
AR1473="Fiber CAmtel","TRANS_FO_CAMTEL",
AR1473="Fiber AOF","Fiber AOF",
AR1473="Projet OCM (HUAWEI)","TRAVAUX-HUAWEI",
AR1473="Projet OCM (NOKIA)","TRAVAUX-NOKIA",
AR1473="ACCESS-ISSUE","ACCESS-ISSUE",
AR1473="Projet OCM (ZTE, NOKIA, autres projets)","TRAVAUX OCM",
AR1473="No root CAuse","No root cause",
AR1473="ODU HS","PDH",
AR1473="IP &amp; VLAN","PDH",
AR1473="Warehouse HUAWEI","SPARE-ISSUE",
AR1473="SPARE-HS","SPARE-ISSUE",
AR1473="Power Telco","BSS",AR1473="no impacts","no impacts"
),"")</f>
        <v>No root cause</v>
      </c>
      <c r="AQ1473" s="40" t="str" cm="1">
        <f t="array" ref="AQ1473">IFERROR(_xlfn.IFS(
AR1473="MPR ISSUE","TX ISSUE",
AR1473="BSS Hardware Issue","RAN ISSUE",
AR1473="Sites strategiques, MLL, Pylone, etc.","ENVTECH",
AR1473="AKTIVCO DEFAUT GE &amp; POWER Cabinet","POWER ISSUE",
AR1473="AKTIVCO Coupure ENEO &amp; Baisse de tension","POWER ISSUE",
AR1473="Coupure ENEO &amp; Baisse de tension","POWER ISSUE",
AR1473="Defaut GE &amp; POWER Cabinet","POWER ISSUE",
AR1473="Sharing","POWER ISSUE",
AR1473="Sites strategiques &amp; DataCenter","POWER ISSUE",
AR1473="Exclu","Exclu",
AR1473="SAT","TX ISSUE",
AR1473="SPARE-ISSUE","SPARE-ISSUE",
AR1473="Fiber CAmtel","TX ISSUE",
AR1473="Fiber AOF","TX ISSUE",
AR1473="Projet OCM (HUAWEI)","TRAVAUX-HUAWEI",
AR1473="Projet OCM (NOKIA)","TRAVAUX -NOKIA",
AR1473="ACCESS-ISSUE","ACCESS-ISSUE",
AR1473="Projet OCM (ZTE, NOKIA, autres projets)","TRAVAUX OCM",
AR1473="No root CAuse","No root cause",
AR1473="ODU HS","TX ISSUE",
AR1473="IP &amp; VLAN","TX ISSUE",
AR1473="Warehouse HUAWEI","SPARE-ISSUE",
AR1473="SPARE-HS","SPARE-ISSUE",
AR1473="Power Telco","RAN ISSUE",AR1473="no impacts","no impacts"
),"")</f>
        <v>No root cause</v>
      </c>
      <c r="AR1473" s="59" t="s">
        <v>5343</v>
      </c>
      <c r="AS1473" s="40" t="str" cm="1">
        <f t="array" ref="AS1473">IFERROR(_xlfn.IFS(
AR1473="MPR ISSUE","ACTIVE",
AR1473="BSS Hardware Issue","ACTIVE",
AR1473="Sites strategiques, MLL, Pylone, etc.","PASSIVE",
AR1473="AKTIVCO DEFAUT GE &amp; POWER Cabinet","PASSIVE",
AR1473="AKTIVCO Coupure ENEO &amp; Baisse de tension","PASSIVE",
AR1473="Coupure ENEO &amp; Baisse de tension","PASSIVE",
AR1473="Defaut GE &amp; POWER Cabinet","PASSIVE",
AR1473="Sharing","PASSIVE",
AR1473="Sites strategiques &amp; DataCenter","PASSIVE",
AR1473="Exclu","Exclu",
AR1473="SAT","ACTIVE",
AR1473="SPARE-ISSUE","SPARE-ISSUE",
AR1473="Fiber CAmtel","ACTIVE",
AR1473="Fiber AOF","ACTIVE",
AR1473="Projet OCM (HUAWEI)","PLANNED WORKS",
AR1473="Projet OCM (NOKIA)","PLANNED WORKS",
AR1473="ACCESS-ISSUE","ACCESS-ISSUE",
AR1473="Projet OCM (ZTE, NOKIA, autres projets)","PLANNED WORKS",
AR1473="No root CAuse","No root cause",
AR1473="ODU HS","ACTIVE",
AR1473="IP &amp; VLAN","ACTIVE",
AR1473="Warehouse HUAWEI","SPARE-ISSUE",
AR1473="SPARE-HS","SPARE-ISSUE",
AR1473="Power Telco","ACTIVE", AR1473="no impacts","no impacts"
),"")</f>
        <v>No root cause</v>
      </c>
      <c r="AT1473" s="99" t="s">
        <v>5661</v>
      </c>
      <c r="AU1473" s="99" t="s">
        <v>4271</v>
      </c>
      <c r="AW1473" s="17"/>
      <c r="AX1473" s="17" t="s">
        <v>5536</v>
      </c>
      <c r="AY1473" s="17"/>
      <c r="AZ1473" s="17" t="s">
        <v>5536</v>
      </c>
      <c r="BA1473" s="7"/>
      <c r="BC1473" s="18"/>
      <c r="BD1473" s="18"/>
      <c r="BE1473" s="18"/>
      <c r="BF1473" s="18"/>
      <c r="BG1473" s="18"/>
      <c r="BH1473" s="18"/>
      <c r="BI1473" s="18"/>
      <c r="BJ1473" s="18"/>
      <c r="BK1473" s="18"/>
      <c r="BM1473" s="18"/>
      <c r="BN1473" s="18"/>
      <c r="BO1473" s="18"/>
      <c r="BP1473" s="9" t="s">
        <v>5661</v>
      </c>
      <c r="BQ1473" s="14"/>
      <c r="BR1473" s="102" t="s">
        <v>5536</v>
      </c>
      <c r="BS1473" s="14"/>
      <c r="BT1473" s="14"/>
      <c r="BU1473" s="9"/>
      <c r="BV1473" s="9"/>
      <c r="BW1473" s="9"/>
    </row>
    <row r="1474" spans="1:75" x14ac:dyDescent="0.35">
      <c r="A1474" s="1" t="s">
        <v>3038</v>
      </c>
      <c r="B1474" s="8" t="s">
        <v>3039</v>
      </c>
      <c r="C1474" s="3" t="s">
        <v>31</v>
      </c>
      <c r="D1474" s="1"/>
      <c r="E1474" s="1"/>
      <c r="F1474" s="3" t="s">
        <v>31</v>
      </c>
      <c r="G1474" s="1" t="s">
        <v>3038</v>
      </c>
      <c r="H1474" s="30" t="s">
        <v>5587</v>
      </c>
      <c r="I1474" s="27">
        <v>0</v>
      </c>
      <c r="J1474" s="27">
        <v>0</v>
      </c>
      <c r="K1474" s="27">
        <v>0</v>
      </c>
      <c r="L1474" s="27">
        <v>0</v>
      </c>
      <c r="M1474" s="27">
        <v>0</v>
      </c>
      <c r="N1474" s="27">
        <v>0</v>
      </c>
      <c r="O1474" s="27">
        <v>0</v>
      </c>
      <c r="P1474" s="27">
        <v>0</v>
      </c>
      <c r="Q1474" s="27">
        <v>0</v>
      </c>
      <c r="R1474" s="27">
        <v>0</v>
      </c>
      <c r="S1474" s="80">
        <v>0</v>
      </c>
      <c r="T1474" s="80">
        <v>0</v>
      </c>
      <c r="U1474" s="80">
        <v>0</v>
      </c>
      <c r="V1474" s="80">
        <v>0</v>
      </c>
      <c r="W1474" s="80">
        <v>0</v>
      </c>
      <c r="X1474" s="80">
        <v>0.14656867361235959</v>
      </c>
      <c r="Y1474" s="80">
        <v>0</v>
      </c>
      <c r="Z1474" s="80">
        <v>0</v>
      </c>
      <c r="AA1474" s="80">
        <v>0</v>
      </c>
      <c r="AB1474" s="80">
        <v>0</v>
      </c>
      <c r="AC1474" s="80">
        <v>0</v>
      </c>
      <c r="AD1474" s="80">
        <v>0</v>
      </c>
      <c r="AE1474" s="80">
        <v>0</v>
      </c>
      <c r="AF1474" s="80">
        <v>0</v>
      </c>
      <c r="AG1474" s="80"/>
      <c r="AH1474" s="80">
        <v>0</v>
      </c>
      <c r="AI1474" s="80">
        <v>0</v>
      </c>
      <c r="AJ1474" s="80">
        <v>0</v>
      </c>
      <c r="AK1474" s="80">
        <v>0</v>
      </c>
      <c r="AL1474" s="80">
        <v>0</v>
      </c>
      <c r="AM1474" s="80">
        <v>0</v>
      </c>
      <c r="AN1474" s="41" t="s">
        <v>5558</v>
      </c>
      <c r="AO1474" s="41"/>
      <c r="AP1474" s="40" t="str" cm="1">
        <f t="array" ref="AP1474">IFERROR(_xlfn.IFS(
AR1474="MPR ISSUE","PDH",
AR1474="BSS Hardware Issue","BSS",
AR1474="Sites strategiques, MLL, Pylone, etc.","ENVTECH",
AR1474="AKTIVCO DEFAUT GE &amp; POWER Cabinet","AKTIVCO",
AR1474="AKTIVCO Coupure ENEO &amp; Baisse de tension","AKTIVCO GRID ONLY",
AR1474="Coupure ENEO &amp; Baisse de tension","IHS GRID ONLY",
AR1474="Defaut GE &amp; POWER Cabinet","IHS",
AR1474="Sharing","Partners",
AR1474="Sites strategiques &amp; DataCenter","SST &amp; DC",
AR1474="Exclu","Exclu",
AR1474="SAT","SAT",
AR1474="SPARE-ISSUE","SPARE-ISSUE",
AR1474="Fiber CAmtel","TRANS_FO_CAMTEL",
AR1474="Fiber AOF","Fiber AOF",
AR1474="Projet OCM (HUAWEI)","TRAVAUX-HUAWEI",
AR1474="Projet OCM (NOKIA)","TRAVAUX-NOKIA",
AR1474="ACCESS-ISSUE","ACCESS-ISSUE",
AR1474="Projet OCM (ZTE, NOKIA, autres projets)","TRAVAUX OCM",
AR1474="No root CAuse","No root cause",
AR1474="ODU HS","PDH",
AR1474="IP &amp; VLAN","PDH",
AR1474="Warehouse HUAWEI","SPARE-ISSUE",
AR1474="SPARE-HS","SPARE-ISSUE",
AR1474="Power Telco","BSS",AR1474="no impacts","no impacts"
),"")</f>
        <v>No root cause</v>
      </c>
      <c r="AQ1474" s="40" t="str" cm="1">
        <f t="array" ref="AQ1474">IFERROR(_xlfn.IFS(
AR1474="MPR ISSUE","TX ISSUE",
AR1474="BSS Hardware Issue","RAN ISSUE",
AR1474="Sites strategiques, MLL, Pylone, etc.","ENVTECH",
AR1474="AKTIVCO DEFAUT GE &amp; POWER Cabinet","POWER ISSUE",
AR1474="AKTIVCO Coupure ENEO &amp; Baisse de tension","POWER ISSUE",
AR1474="Coupure ENEO &amp; Baisse de tension","POWER ISSUE",
AR1474="Defaut GE &amp; POWER Cabinet","POWER ISSUE",
AR1474="Sharing","POWER ISSUE",
AR1474="Sites strategiques &amp; DataCenter","POWER ISSUE",
AR1474="Exclu","Exclu",
AR1474="SAT","TX ISSUE",
AR1474="SPARE-ISSUE","SPARE-ISSUE",
AR1474="Fiber CAmtel","TX ISSUE",
AR1474="Fiber AOF","TX ISSUE",
AR1474="Projet OCM (HUAWEI)","TRAVAUX-HUAWEI",
AR1474="Projet OCM (NOKIA)","TRAVAUX -NOKIA",
AR1474="ACCESS-ISSUE","ACCESS-ISSUE",
AR1474="Projet OCM (ZTE, NOKIA, autres projets)","TRAVAUX OCM",
AR1474="No root CAuse","No root cause",
AR1474="ODU HS","TX ISSUE",
AR1474="IP &amp; VLAN","TX ISSUE",
AR1474="Warehouse HUAWEI","SPARE-ISSUE",
AR1474="SPARE-HS","SPARE-ISSUE",
AR1474="Power Telco","RAN ISSUE",AR1474="no impacts","no impacts"
),"")</f>
        <v>No root cause</v>
      </c>
      <c r="AR1474" s="59" t="s">
        <v>5343</v>
      </c>
      <c r="AS1474" s="40" t="str" cm="1">
        <f t="array" ref="AS1474">IFERROR(_xlfn.IFS(
AR1474="MPR ISSUE","ACTIVE",
AR1474="BSS Hardware Issue","ACTIVE",
AR1474="Sites strategiques, MLL, Pylone, etc.","PASSIVE",
AR1474="AKTIVCO DEFAUT GE &amp; POWER Cabinet","PASSIVE",
AR1474="AKTIVCO Coupure ENEO &amp; Baisse de tension","PASSIVE",
AR1474="Coupure ENEO &amp; Baisse de tension","PASSIVE",
AR1474="Defaut GE &amp; POWER Cabinet","PASSIVE",
AR1474="Sharing","PASSIVE",
AR1474="Sites strategiques &amp; DataCenter","PASSIVE",
AR1474="Exclu","Exclu",
AR1474="SAT","ACTIVE",
AR1474="SPARE-ISSUE","SPARE-ISSUE",
AR1474="Fiber CAmtel","ACTIVE",
AR1474="Fiber AOF","ACTIVE",
AR1474="Projet OCM (HUAWEI)","PLANNED WORKS",
AR1474="Projet OCM (NOKIA)","PLANNED WORKS",
AR1474="ACCESS-ISSUE","ACCESS-ISSUE",
AR1474="Projet OCM (ZTE, NOKIA, autres projets)","PLANNED WORKS",
AR1474="No root CAuse","No root cause",
AR1474="ODU HS","ACTIVE",
AR1474="IP &amp; VLAN","ACTIVE",
AR1474="Warehouse HUAWEI","SPARE-ISSUE",
AR1474="SPARE-HS","SPARE-ISSUE",
AR1474="Power Telco","ACTIVE", AR1474="no impacts","no impacts"
),"")</f>
        <v>No root cause</v>
      </c>
      <c r="AT1474" s="99" t="s">
        <v>5661</v>
      </c>
      <c r="AU1474" s="99" t="s">
        <v>3039</v>
      </c>
      <c r="AW1474" s="17"/>
      <c r="AX1474" s="17" t="s">
        <v>5536</v>
      </c>
      <c r="AY1474" s="17"/>
      <c r="AZ1474" s="17" t="s">
        <v>5536</v>
      </c>
      <c r="BA1474" s="7"/>
      <c r="BC1474" s="18"/>
      <c r="BD1474" s="18"/>
      <c r="BE1474" s="18"/>
      <c r="BF1474" s="18"/>
      <c r="BG1474" s="18"/>
      <c r="BH1474" s="18"/>
      <c r="BI1474" s="18"/>
      <c r="BJ1474" s="18"/>
      <c r="BK1474" s="18"/>
      <c r="BM1474" s="18"/>
      <c r="BN1474" s="18"/>
      <c r="BO1474" s="18"/>
      <c r="BP1474" s="9" t="s">
        <v>5661</v>
      </c>
      <c r="BQ1474" s="14"/>
      <c r="BR1474" s="102" t="s">
        <v>5536</v>
      </c>
      <c r="BS1474" s="14"/>
      <c r="BT1474" s="14"/>
      <c r="BU1474" s="9"/>
      <c r="BV1474" s="9"/>
      <c r="BW1474" s="9"/>
    </row>
    <row r="1475" spans="1:75" x14ac:dyDescent="0.35">
      <c r="A1475" s="1" t="s">
        <v>735</v>
      </c>
      <c r="B1475" s="1" t="s">
        <v>736</v>
      </c>
      <c r="C1475" s="3" t="s">
        <v>5602</v>
      </c>
      <c r="D1475" s="1" t="s">
        <v>21</v>
      </c>
      <c r="E1475" s="1" t="s">
        <v>80</v>
      </c>
      <c r="F1475" s="3" t="s">
        <v>31</v>
      </c>
      <c r="G1475" s="1" t="s">
        <v>737</v>
      </c>
      <c r="H1475" s="30" t="s">
        <v>5587</v>
      </c>
      <c r="I1475" s="27">
        <v>0</v>
      </c>
      <c r="J1475" s="27">
        <v>2.6213284707775797</v>
      </c>
      <c r="K1475" s="27">
        <v>10.797748785074464</v>
      </c>
      <c r="L1475" s="27">
        <v>1.9717570833797049</v>
      </c>
      <c r="M1475" s="27">
        <v>0.44405777994652351</v>
      </c>
      <c r="N1475" s="27">
        <v>0</v>
      </c>
      <c r="O1475" s="27">
        <v>0</v>
      </c>
      <c r="P1475" s="27">
        <v>0</v>
      </c>
      <c r="Q1475" s="27">
        <v>0</v>
      </c>
      <c r="R1475" s="27">
        <v>0</v>
      </c>
      <c r="S1475" s="80">
        <v>0</v>
      </c>
      <c r="T1475" s="80">
        <v>0</v>
      </c>
      <c r="U1475" s="80">
        <v>0</v>
      </c>
      <c r="V1475" s="80">
        <v>0</v>
      </c>
      <c r="W1475" s="80">
        <v>0</v>
      </c>
      <c r="X1475" s="80">
        <v>0.13206875494031708</v>
      </c>
      <c r="Y1475" s="80">
        <v>0</v>
      </c>
      <c r="Z1475" s="80">
        <v>11.521585438585978</v>
      </c>
      <c r="AA1475" s="80">
        <v>0</v>
      </c>
      <c r="AB1475" s="80">
        <v>0</v>
      </c>
      <c r="AC1475" s="80">
        <v>0</v>
      </c>
      <c r="AD1475" s="80">
        <v>0</v>
      </c>
      <c r="AE1475" s="80">
        <v>0</v>
      </c>
      <c r="AF1475" s="80">
        <v>0</v>
      </c>
      <c r="AG1475" s="80"/>
      <c r="AH1475" s="80">
        <v>0</v>
      </c>
      <c r="AI1475" s="80">
        <v>0</v>
      </c>
      <c r="AJ1475" s="80">
        <v>0</v>
      </c>
      <c r="AK1475" s="80">
        <v>0</v>
      </c>
      <c r="AL1475" s="80">
        <v>0</v>
      </c>
      <c r="AM1475" s="80">
        <v>0</v>
      </c>
      <c r="AN1475" s="41" t="s">
        <v>5558</v>
      </c>
      <c r="AO1475" s="41"/>
      <c r="AP1475" s="40" t="str" cm="1">
        <f t="array" ref="AP1475">IFERROR(_xlfn.IFS(
AR1475="MPR ISSUE","PDH",
AR1475="BSS Hardware Issue","BSS",
AR1475="Sites strategiques, MLL, Pylone, etc.","ENVTECH",
AR1475="AKTIVCO DEFAUT GE &amp; POWER Cabinet","AKTIVCO",
AR1475="AKTIVCO Coupure ENEO &amp; Baisse de tension","AKTIVCO GRID ONLY",
AR1475="Coupure ENEO &amp; Baisse de tension","IHS GRID ONLY",
AR1475="Defaut GE &amp; POWER Cabinet","IHS",
AR1475="Sharing","Partners",
AR1475="Sites strategiques &amp; DataCenter","SST &amp; DC",
AR1475="Exclu","Exclu",
AR1475="SAT","SAT",
AR1475="SPARE-ISSUE","SPARE-ISSUE",
AR1475="Fiber CAmtel","TRANS_FO_CAMTEL",
AR1475="Fiber AOF","Fiber AOF",
AR1475="Projet OCM (HUAWEI)","TRAVAUX-HUAWEI",
AR1475="Projet OCM (NOKIA)","TRAVAUX-NOKIA",
AR1475="ACCESS-ISSUE","ACCESS-ISSUE",
AR1475="Projet OCM (ZTE, NOKIA, autres projets)","TRAVAUX OCM",
AR1475="No root CAuse","No root cause",
AR1475="ODU HS","PDH",
AR1475="IP &amp; VLAN","PDH",
AR1475="Warehouse HUAWEI","SPARE-ISSUE",
AR1475="SPARE-HS","SPARE-ISSUE",
AR1475="Power Telco","BSS",AR1475="no impacts","no impacts"
),"")</f>
        <v>No root cause</v>
      </c>
      <c r="AQ1475" s="40" t="str" cm="1">
        <f t="array" ref="AQ1475">IFERROR(_xlfn.IFS(
AR1475="MPR ISSUE","TX ISSUE",
AR1475="BSS Hardware Issue","RAN ISSUE",
AR1475="Sites strategiques, MLL, Pylone, etc.","ENVTECH",
AR1475="AKTIVCO DEFAUT GE &amp; POWER Cabinet","POWER ISSUE",
AR1475="AKTIVCO Coupure ENEO &amp; Baisse de tension","POWER ISSUE",
AR1475="Coupure ENEO &amp; Baisse de tension","POWER ISSUE",
AR1475="Defaut GE &amp; POWER Cabinet","POWER ISSUE",
AR1475="Sharing","POWER ISSUE",
AR1475="Sites strategiques &amp; DataCenter","POWER ISSUE",
AR1475="Exclu","Exclu",
AR1475="SAT","TX ISSUE",
AR1475="SPARE-ISSUE","SPARE-ISSUE",
AR1475="Fiber CAmtel","TX ISSUE",
AR1475="Fiber AOF","TX ISSUE",
AR1475="Projet OCM (HUAWEI)","TRAVAUX-HUAWEI",
AR1475="Projet OCM (NOKIA)","TRAVAUX -NOKIA",
AR1475="ACCESS-ISSUE","ACCESS-ISSUE",
AR1475="Projet OCM (ZTE, NOKIA, autres projets)","TRAVAUX OCM",
AR1475="No root CAuse","No root cause",
AR1475="ODU HS","TX ISSUE",
AR1475="IP &amp; VLAN","TX ISSUE",
AR1475="Warehouse HUAWEI","SPARE-ISSUE",
AR1475="SPARE-HS","SPARE-ISSUE",
AR1475="Power Telco","RAN ISSUE",AR1475="no impacts","no impacts"
),"")</f>
        <v>No root cause</v>
      </c>
      <c r="AR1475" s="59" t="s">
        <v>5343</v>
      </c>
      <c r="AS1475" s="40" t="str" cm="1">
        <f t="array" ref="AS1475">IFERROR(_xlfn.IFS(
AR1475="MPR ISSUE","ACTIVE",
AR1475="BSS Hardware Issue","ACTIVE",
AR1475="Sites strategiques, MLL, Pylone, etc.","PASSIVE",
AR1475="AKTIVCO DEFAUT GE &amp; POWER Cabinet","PASSIVE",
AR1475="AKTIVCO Coupure ENEO &amp; Baisse de tension","PASSIVE",
AR1475="Coupure ENEO &amp; Baisse de tension","PASSIVE",
AR1475="Defaut GE &amp; POWER Cabinet","PASSIVE",
AR1475="Sharing","PASSIVE",
AR1475="Sites strategiques &amp; DataCenter","PASSIVE",
AR1475="Exclu","Exclu",
AR1475="SAT","ACTIVE",
AR1475="SPARE-ISSUE","SPARE-ISSUE",
AR1475="Fiber CAmtel","ACTIVE",
AR1475="Fiber AOF","ACTIVE",
AR1475="Projet OCM (HUAWEI)","PLANNED WORKS",
AR1475="Projet OCM (NOKIA)","PLANNED WORKS",
AR1475="ACCESS-ISSUE","ACCESS-ISSUE",
AR1475="Projet OCM (ZTE, NOKIA, autres projets)","PLANNED WORKS",
AR1475="No root CAuse","No root cause",
AR1475="ODU HS","ACTIVE",
AR1475="IP &amp; VLAN","ACTIVE",
AR1475="Warehouse HUAWEI","SPARE-ISSUE",
AR1475="SPARE-HS","SPARE-ISSUE",
AR1475="Power Telco","ACTIVE", AR1475="no impacts","no impacts"
),"")</f>
        <v>No root cause</v>
      </c>
      <c r="AT1475" s="99" t="s">
        <v>5661</v>
      </c>
      <c r="AU1475" s="99" t="s">
        <v>736</v>
      </c>
      <c r="AW1475" s="17"/>
      <c r="AX1475" s="17" t="s">
        <v>5536</v>
      </c>
      <c r="AY1475" s="17"/>
      <c r="AZ1475" s="17" t="s">
        <v>5536</v>
      </c>
      <c r="BA1475" s="7"/>
      <c r="BC1475" s="18"/>
      <c r="BD1475" s="18"/>
      <c r="BE1475" s="18"/>
      <c r="BF1475" s="18"/>
      <c r="BG1475" s="18"/>
      <c r="BH1475" s="18"/>
      <c r="BI1475" s="18"/>
      <c r="BJ1475" s="18"/>
      <c r="BK1475" s="18"/>
      <c r="BM1475" s="18"/>
      <c r="BN1475" s="18"/>
      <c r="BO1475" s="18"/>
      <c r="BP1475" s="9" t="s">
        <v>5661</v>
      </c>
      <c r="BQ1475" s="14"/>
      <c r="BR1475" s="102" t="s">
        <v>5536</v>
      </c>
      <c r="BS1475" s="14"/>
      <c r="BT1475" s="14"/>
      <c r="BU1475" s="9"/>
      <c r="BV1475" s="9"/>
      <c r="BW1475" s="9"/>
    </row>
    <row r="1476" spans="1:75" x14ac:dyDescent="0.35">
      <c r="A1476" s="1" t="s">
        <v>2527</v>
      </c>
      <c r="B1476" s="8" t="s">
        <v>2528</v>
      </c>
      <c r="C1476" s="3" t="s">
        <v>32</v>
      </c>
      <c r="D1476" s="1" t="s">
        <v>11</v>
      </c>
      <c r="E1476" s="1" t="s">
        <v>12</v>
      </c>
      <c r="F1476" s="3" t="s">
        <v>31</v>
      </c>
      <c r="G1476" s="1" t="s">
        <v>32</v>
      </c>
      <c r="H1476" s="30" t="s">
        <v>5587</v>
      </c>
      <c r="I1476" s="27">
        <v>0</v>
      </c>
      <c r="J1476" s="27">
        <v>0</v>
      </c>
      <c r="K1476" s="27">
        <v>0</v>
      </c>
      <c r="L1476" s="27">
        <v>0</v>
      </c>
      <c r="M1476" s="27">
        <v>0.13602814232677882</v>
      </c>
      <c r="N1476" s="27">
        <v>0</v>
      </c>
      <c r="O1476" s="27">
        <v>0</v>
      </c>
      <c r="P1476" s="27">
        <v>0</v>
      </c>
      <c r="Q1476" s="27">
        <v>0</v>
      </c>
      <c r="R1476" s="27">
        <v>0</v>
      </c>
      <c r="S1476" s="80">
        <v>0</v>
      </c>
      <c r="T1476" s="80">
        <v>0</v>
      </c>
      <c r="U1476" s="80">
        <v>0</v>
      </c>
      <c r="V1476" s="80">
        <v>0</v>
      </c>
      <c r="W1476" s="80">
        <v>0</v>
      </c>
      <c r="X1476" s="80">
        <v>0.12933998795775539</v>
      </c>
      <c r="Y1476" s="80">
        <v>0</v>
      </c>
      <c r="Z1476" s="80">
        <v>0</v>
      </c>
      <c r="AA1476" s="80">
        <v>0</v>
      </c>
      <c r="AB1476" s="80">
        <v>0</v>
      </c>
      <c r="AC1476" s="80">
        <v>0</v>
      </c>
      <c r="AD1476" s="80">
        <v>0</v>
      </c>
      <c r="AE1476" s="80">
        <v>0</v>
      </c>
      <c r="AF1476" s="80">
        <v>3.7542839858118481E-2</v>
      </c>
      <c r="AG1476" s="80"/>
      <c r="AH1476" s="80">
        <v>0</v>
      </c>
      <c r="AI1476" s="80">
        <v>0</v>
      </c>
      <c r="AJ1476" s="80">
        <v>0</v>
      </c>
      <c r="AK1476" s="80">
        <v>0</v>
      </c>
      <c r="AL1476" s="80">
        <v>0</v>
      </c>
      <c r="AM1476" s="80">
        <v>0</v>
      </c>
      <c r="AN1476" s="41" t="s">
        <v>5558</v>
      </c>
      <c r="AO1476" s="41"/>
      <c r="AP1476" s="40" t="str" cm="1">
        <f t="array" ref="AP1476">IFERROR(_xlfn.IFS(
AR1476="MPR ISSUE","PDH",
AR1476="BSS Hardware Issue","BSS",
AR1476="Sites strategiques, MLL, Pylone, etc.","ENVTECH",
AR1476="AKTIVCO DEFAUT GE &amp; POWER Cabinet","AKTIVCO",
AR1476="AKTIVCO Coupure ENEO &amp; Baisse de tension","AKTIVCO GRID ONLY",
AR1476="Coupure ENEO &amp; Baisse de tension","IHS GRID ONLY",
AR1476="Defaut GE &amp; POWER Cabinet","IHS",
AR1476="Sharing","Partners",
AR1476="Sites strategiques &amp; DataCenter","SST &amp; DC",
AR1476="Exclu","Exclu",
AR1476="SAT","SAT",
AR1476="SPARE-ISSUE","SPARE-ISSUE",
AR1476="Fiber CAmtel","TRANS_FO_CAMTEL",
AR1476="Fiber AOF","Fiber AOF",
AR1476="Projet OCM (HUAWEI)","TRAVAUX-HUAWEI",
AR1476="Projet OCM (NOKIA)","TRAVAUX-NOKIA",
AR1476="ACCESS-ISSUE","ACCESS-ISSUE",
AR1476="Projet OCM (ZTE, NOKIA, autres projets)","TRAVAUX OCM",
AR1476="No root CAuse","No root cause",
AR1476="ODU HS","PDH",
AR1476="IP &amp; VLAN","PDH",
AR1476="Warehouse HUAWEI","SPARE-ISSUE",
AR1476="SPARE-HS","SPARE-ISSUE",
AR1476="Power Telco","BSS",AR1476="no impacts","no impacts"
),"")</f>
        <v>No root cause</v>
      </c>
      <c r="AQ1476" s="40" t="str" cm="1">
        <f t="array" ref="AQ1476">IFERROR(_xlfn.IFS(
AR1476="MPR ISSUE","TX ISSUE",
AR1476="BSS Hardware Issue","RAN ISSUE",
AR1476="Sites strategiques, MLL, Pylone, etc.","ENVTECH",
AR1476="AKTIVCO DEFAUT GE &amp; POWER Cabinet","POWER ISSUE",
AR1476="AKTIVCO Coupure ENEO &amp; Baisse de tension","POWER ISSUE",
AR1476="Coupure ENEO &amp; Baisse de tension","POWER ISSUE",
AR1476="Defaut GE &amp; POWER Cabinet","POWER ISSUE",
AR1476="Sharing","POWER ISSUE",
AR1476="Sites strategiques &amp; DataCenter","POWER ISSUE",
AR1476="Exclu","Exclu",
AR1476="SAT","TX ISSUE",
AR1476="SPARE-ISSUE","SPARE-ISSUE",
AR1476="Fiber CAmtel","TX ISSUE",
AR1476="Fiber AOF","TX ISSUE",
AR1476="Projet OCM (HUAWEI)","TRAVAUX-HUAWEI",
AR1476="Projet OCM (NOKIA)","TRAVAUX -NOKIA",
AR1476="ACCESS-ISSUE","ACCESS-ISSUE",
AR1476="Projet OCM (ZTE, NOKIA, autres projets)","TRAVAUX OCM",
AR1476="No root CAuse","No root cause",
AR1476="ODU HS","TX ISSUE",
AR1476="IP &amp; VLAN","TX ISSUE",
AR1476="Warehouse HUAWEI","SPARE-ISSUE",
AR1476="SPARE-HS","SPARE-ISSUE",
AR1476="Power Telco","RAN ISSUE",AR1476="no impacts","no impacts"
),"")</f>
        <v>No root cause</v>
      </c>
      <c r="AR1476" s="59" t="s">
        <v>5343</v>
      </c>
      <c r="AS1476" s="40" t="str" cm="1">
        <f t="array" ref="AS1476">IFERROR(_xlfn.IFS(
AR1476="MPR ISSUE","ACTIVE",
AR1476="BSS Hardware Issue","ACTIVE",
AR1476="Sites strategiques, MLL, Pylone, etc.","PASSIVE",
AR1476="AKTIVCO DEFAUT GE &amp; POWER Cabinet","PASSIVE",
AR1476="AKTIVCO Coupure ENEO &amp; Baisse de tension","PASSIVE",
AR1476="Coupure ENEO &amp; Baisse de tension","PASSIVE",
AR1476="Defaut GE &amp; POWER Cabinet","PASSIVE",
AR1476="Sharing","PASSIVE",
AR1476="Sites strategiques &amp; DataCenter","PASSIVE",
AR1476="Exclu","Exclu",
AR1476="SAT","ACTIVE",
AR1476="SPARE-ISSUE","SPARE-ISSUE",
AR1476="Fiber CAmtel","ACTIVE",
AR1476="Fiber AOF","ACTIVE",
AR1476="Projet OCM (HUAWEI)","PLANNED WORKS",
AR1476="Projet OCM (NOKIA)","PLANNED WORKS",
AR1476="ACCESS-ISSUE","ACCESS-ISSUE",
AR1476="Projet OCM (ZTE, NOKIA, autres projets)","PLANNED WORKS",
AR1476="No root CAuse","No root cause",
AR1476="ODU HS","ACTIVE",
AR1476="IP &amp; VLAN","ACTIVE",
AR1476="Warehouse HUAWEI","SPARE-ISSUE",
AR1476="SPARE-HS","SPARE-ISSUE",
AR1476="Power Telco","ACTIVE", AR1476="no impacts","no impacts"
),"")</f>
        <v>No root cause</v>
      </c>
      <c r="AT1476" s="99" t="s">
        <v>5661</v>
      </c>
      <c r="AU1476" s="99" t="s">
        <v>2528</v>
      </c>
      <c r="AW1476" s="17"/>
      <c r="AX1476" s="17" t="s">
        <v>5536</v>
      </c>
      <c r="AY1476" s="17"/>
      <c r="AZ1476" s="17" t="s">
        <v>5536</v>
      </c>
      <c r="BA1476" s="7"/>
      <c r="BC1476" s="18"/>
      <c r="BD1476" s="18"/>
      <c r="BE1476" s="18"/>
      <c r="BF1476" s="18"/>
      <c r="BG1476" s="18"/>
      <c r="BH1476" s="18"/>
      <c r="BI1476" s="18"/>
      <c r="BJ1476" s="18"/>
      <c r="BK1476" s="18"/>
      <c r="BM1476" s="18"/>
      <c r="BN1476" s="18"/>
      <c r="BO1476" s="18"/>
      <c r="BP1476" s="9" t="s">
        <v>5661</v>
      </c>
      <c r="BQ1476" s="14"/>
      <c r="BR1476" s="102" t="s">
        <v>5536</v>
      </c>
      <c r="BS1476" s="14"/>
      <c r="BT1476" s="14"/>
      <c r="BU1476" s="9"/>
      <c r="BV1476" s="9"/>
      <c r="BW1476" s="9"/>
    </row>
    <row r="1477" spans="1:75" x14ac:dyDescent="0.35">
      <c r="A1477" s="1" t="s">
        <v>3150</v>
      </c>
      <c r="B1477" s="8" t="s">
        <v>3151</v>
      </c>
      <c r="C1477" s="3" t="s">
        <v>31</v>
      </c>
      <c r="D1477" s="1" t="s">
        <v>11</v>
      </c>
      <c r="E1477" s="1" t="s">
        <v>12</v>
      </c>
      <c r="F1477" s="3" t="s">
        <v>31</v>
      </c>
      <c r="G1477" s="1" t="s">
        <v>502</v>
      </c>
      <c r="H1477" s="30" t="s">
        <v>5587</v>
      </c>
      <c r="I1477" s="27">
        <v>0</v>
      </c>
      <c r="J1477" s="27">
        <v>0</v>
      </c>
      <c r="K1477" s="27">
        <v>0</v>
      </c>
      <c r="L1477" s="27">
        <v>0</v>
      </c>
      <c r="M1477" s="27">
        <v>0</v>
      </c>
      <c r="N1477" s="27">
        <v>0</v>
      </c>
      <c r="O1477" s="27">
        <v>0</v>
      </c>
      <c r="P1477" s="27">
        <v>0</v>
      </c>
      <c r="Q1477" s="27">
        <v>0</v>
      </c>
      <c r="R1477" s="27">
        <v>0</v>
      </c>
      <c r="S1477" s="80">
        <v>0</v>
      </c>
      <c r="T1477" s="80">
        <v>0</v>
      </c>
      <c r="U1477" s="80">
        <v>0</v>
      </c>
      <c r="V1477" s="80">
        <v>0</v>
      </c>
      <c r="W1477" s="80">
        <v>0</v>
      </c>
      <c r="X1477" s="80">
        <v>0.10274788618651787</v>
      </c>
      <c r="Y1477" s="80">
        <v>0</v>
      </c>
      <c r="Z1477" s="80">
        <v>0</v>
      </c>
      <c r="AA1477" s="80">
        <v>0</v>
      </c>
      <c r="AB1477" s="80">
        <v>0</v>
      </c>
      <c r="AC1477" s="80">
        <v>0</v>
      </c>
      <c r="AD1477" s="80">
        <v>0</v>
      </c>
      <c r="AE1477" s="80">
        <v>0</v>
      </c>
      <c r="AF1477" s="80">
        <v>0</v>
      </c>
      <c r="AG1477" s="80"/>
      <c r="AH1477" s="80">
        <v>0</v>
      </c>
      <c r="AI1477" s="80">
        <v>0</v>
      </c>
      <c r="AJ1477" s="80">
        <v>0</v>
      </c>
      <c r="AK1477" s="80">
        <v>0</v>
      </c>
      <c r="AL1477" s="80">
        <v>0</v>
      </c>
      <c r="AM1477" s="80">
        <v>0</v>
      </c>
      <c r="AN1477" s="41" t="s">
        <v>5558</v>
      </c>
      <c r="AO1477" s="41"/>
      <c r="AP1477" s="40" t="str" cm="1">
        <f t="array" ref="AP1477">IFERROR(_xlfn.IFS(
AR1477="MPR ISSUE","PDH",
AR1477="BSS Hardware Issue","BSS",
AR1477="Sites strategiques, MLL, Pylone, etc.","ENVTECH",
AR1477="AKTIVCO DEFAUT GE &amp; POWER Cabinet","AKTIVCO",
AR1477="AKTIVCO Coupure ENEO &amp; Baisse de tension","AKTIVCO GRID ONLY",
AR1477="Coupure ENEO &amp; Baisse de tension","IHS GRID ONLY",
AR1477="Defaut GE &amp; POWER Cabinet","IHS",
AR1477="Sharing","Partners",
AR1477="Sites strategiques &amp; DataCenter","SST &amp; DC",
AR1477="Exclu","Exclu",
AR1477="SAT","SAT",
AR1477="SPARE-ISSUE","SPARE-ISSUE",
AR1477="Fiber CAmtel","TRANS_FO_CAMTEL",
AR1477="Fiber AOF","Fiber AOF",
AR1477="Projet OCM (HUAWEI)","TRAVAUX-HUAWEI",
AR1477="Projet OCM (NOKIA)","TRAVAUX-NOKIA",
AR1477="ACCESS-ISSUE","ACCESS-ISSUE",
AR1477="Projet OCM (ZTE, NOKIA, autres projets)","TRAVAUX OCM",
AR1477="No root CAuse","No root cause",
AR1477="ODU HS","PDH",
AR1477="IP &amp; VLAN","PDH",
AR1477="Warehouse HUAWEI","SPARE-ISSUE",
AR1477="SPARE-HS","SPARE-ISSUE",
AR1477="Power Telco","BSS",AR1477="no impacts","no impacts"
),"")</f>
        <v>No root cause</v>
      </c>
      <c r="AQ1477" s="40" t="str" cm="1">
        <f t="array" ref="AQ1477">IFERROR(_xlfn.IFS(
AR1477="MPR ISSUE","TX ISSUE",
AR1477="BSS Hardware Issue","RAN ISSUE",
AR1477="Sites strategiques, MLL, Pylone, etc.","ENVTECH",
AR1477="AKTIVCO DEFAUT GE &amp; POWER Cabinet","POWER ISSUE",
AR1477="AKTIVCO Coupure ENEO &amp; Baisse de tension","POWER ISSUE",
AR1477="Coupure ENEO &amp; Baisse de tension","POWER ISSUE",
AR1477="Defaut GE &amp; POWER Cabinet","POWER ISSUE",
AR1477="Sharing","POWER ISSUE",
AR1477="Sites strategiques &amp; DataCenter","POWER ISSUE",
AR1477="Exclu","Exclu",
AR1477="SAT","TX ISSUE",
AR1477="SPARE-ISSUE","SPARE-ISSUE",
AR1477="Fiber CAmtel","TX ISSUE",
AR1477="Fiber AOF","TX ISSUE",
AR1477="Projet OCM (HUAWEI)","TRAVAUX-HUAWEI",
AR1477="Projet OCM (NOKIA)","TRAVAUX -NOKIA",
AR1477="ACCESS-ISSUE","ACCESS-ISSUE",
AR1477="Projet OCM (ZTE, NOKIA, autres projets)","TRAVAUX OCM",
AR1477="No root CAuse","No root cause",
AR1477="ODU HS","TX ISSUE",
AR1477="IP &amp; VLAN","TX ISSUE",
AR1477="Warehouse HUAWEI","SPARE-ISSUE",
AR1477="SPARE-HS","SPARE-ISSUE",
AR1477="Power Telco","RAN ISSUE",AR1477="no impacts","no impacts"
),"")</f>
        <v>No root cause</v>
      </c>
      <c r="AR1477" s="59" t="s">
        <v>5343</v>
      </c>
      <c r="AS1477" s="40" t="str" cm="1">
        <f t="array" ref="AS1477">IFERROR(_xlfn.IFS(
AR1477="MPR ISSUE","ACTIVE",
AR1477="BSS Hardware Issue","ACTIVE",
AR1477="Sites strategiques, MLL, Pylone, etc.","PASSIVE",
AR1477="AKTIVCO DEFAUT GE &amp; POWER Cabinet","PASSIVE",
AR1477="AKTIVCO Coupure ENEO &amp; Baisse de tension","PASSIVE",
AR1477="Coupure ENEO &amp; Baisse de tension","PASSIVE",
AR1477="Defaut GE &amp; POWER Cabinet","PASSIVE",
AR1477="Sharing","PASSIVE",
AR1477="Sites strategiques &amp; DataCenter","PASSIVE",
AR1477="Exclu","Exclu",
AR1477="SAT","ACTIVE",
AR1477="SPARE-ISSUE","SPARE-ISSUE",
AR1477="Fiber CAmtel","ACTIVE",
AR1477="Fiber AOF","ACTIVE",
AR1477="Projet OCM (HUAWEI)","PLANNED WORKS",
AR1477="Projet OCM (NOKIA)","PLANNED WORKS",
AR1477="ACCESS-ISSUE","ACCESS-ISSUE",
AR1477="Projet OCM (ZTE, NOKIA, autres projets)","PLANNED WORKS",
AR1477="No root CAuse","No root cause",
AR1477="ODU HS","ACTIVE",
AR1477="IP &amp; VLAN","ACTIVE",
AR1477="Warehouse HUAWEI","SPARE-ISSUE",
AR1477="SPARE-HS","SPARE-ISSUE",
AR1477="Power Telco","ACTIVE", AR1477="no impacts","no impacts"
),"")</f>
        <v>No root cause</v>
      </c>
      <c r="AT1477" s="99" t="s">
        <v>5661</v>
      </c>
      <c r="AU1477" s="99" t="s">
        <v>3151</v>
      </c>
      <c r="AW1477" s="17"/>
      <c r="AX1477" s="17" t="s">
        <v>5536</v>
      </c>
      <c r="AY1477" s="17"/>
      <c r="AZ1477" s="17" t="s">
        <v>5536</v>
      </c>
      <c r="BA1477" s="7"/>
      <c r="BC1477" s="18"/>
      <c r="BD1477" s="18"/>
      <c r="BE1477" s="18"/>
      <c r="BF1477" s="18"/>
      <c r="BG1477" s="18"/>
      <c r="BH1477" s="18"/>
      <c r="BI1477" s="18"/>
      <c r="BJ1477" s="18"/>
      <c r="BK1477" s="18"/>
      <c r="BM1477" s="18"/>
      <c r="BN1477" s="18"/>
      <c r="BO1477" s="18"/>
      <c r="BP1477" s="9" t="s">
        <v>5661</v>
      </c>
      <c r="BQ1477" s="14"/>
      <c r="BR1477" s="102" t="s">
        <v>5536</v>
      </c>
      <c r="BS1477" s="14"/>
      <c r="BT1477" s="14"/>
      <c r="BU1477" s="9"/>
      <c r="BV1477" s="9"/>
      <c r="BW1477" s="9"/>
    </row>
    <row r="1478" spans="1:75" x14ac:dyDescent="0.35">
      <c r="A1478" s="1" t="s">
        <v>4309</v>
      </c>
      <c r="B1478" s="1" t="s">
        <v>4310</v>
      </c>
      <c r="C1478" s="3" t="s">
        <v>102</v>
      </c>
      <c r="D1478" s="1" t="s">
        <v>11</v>
      </c>
      <c r="E1478" s="1" t="s">
        <v>12</v>
      </c>
      <c r="F1478" s="3" t="s">
        <v>102</v>
      </c>
      <c r="G1478" s="1" t="s">
        <v>4067</v>
      </c>
      <c r="H1478" s="28" t="s">
        <v>5601</v>
      </c>
      <c r="I1478" s="27">
        <v>0</v>
      </c>
      <c r="J1478" s="27">
        <v>0</v>
      </c>
      <c r="K1478" s="27">
        <v>0</v>
      </c>
      <c r="L1478" s="27">
        <v>0</v>
      </c>
      <c r="M1478" s="27">
        <v>0</v>
      </c>
      <c r="N1478" s="27">
        <v>0</v>
      </c>
      <c r="O1478" s="27">
        <v>0</v>
      </c>
      <c r="P1478" s="27">
        <v>0</v>
      </c>
      <c r="Q1478" s="27">
        <v>0</v>
      </c>
      <c r="R1478" s="27">
        <v>0</v>
      </c>
      <c r="S1478" s="80">
        <v>0</v>
      </c>
      <c r="T1478" s="80">
        <v>0</v>
      </c>
      <c r="U1478" s="80">
        <v>0</v>
      </c>
      <c r="V1478" s="80">
        <v>0</v>
      </c>
      <c r="W1478" s="80">
        <v>0</v>
      </c>
      <c r="X1478" s="80">
        <v>9.9323551149577805E-2</v>
      </c>
      <c r="Y1478" s="80">
        <v>0</v>
      </c>
      <c r="Z1478" s="80">
        <v>0</v>
      </c>
      <c r="AA1478" s="80">
        <v>0</v>
      </c>
      <c r="AB1478" s="80">
        <v>0</v>
      </c>
      <c r="AC1478" s="80">
        <v>0</v>
      </c>
      <c r="AD1478" s="80">
        <v>0</v>
      </c>
      <c r="AE1478" s="80">
        <v>0</v>
      </c>
      <c r="AF1478" s="80">
        <v>0</v>
      </c>
      <c r="AG1478" s="80"/>
      <c r="AH1478" s="80">
        <v>0</v>
      </c>
      <c r="AI1478" s="80">
        <v>0</v>
      </c>
      <c r="AJ1478" s="80">
        <v>0</v>
      </c>
      <c r="AK1478" s="80">
        <v>0</v>
      </c>
      <c r="AL1478" s="80">
        <v>0</v>
      </c>
      <c r="AM1478" s="80">
        <v>0</v>
      </c>
      <c r="AN1478" s="41" t="s">
        <v>5558</v>
      </c>
      <c r="AO1478" s="41"/>
      <c r="AP1478" s="40" t="str" cm="1">
        <f t="array" ref="AP1478">IFERROR(_xlfn.IFS(
AR1478="MPR ISSUE","PDH",
AR1478="BSS Hardware Issue","BSS",
AR1478="Sites strategiques, MLL, Pylone, etc.","ENVTECH",
AR1478="AKTIVCO DEFAUT GE &amp; POWER Cabinet","AKTIVCO",
AR1478="AKTIVCO Coupure ENEO &amp; Baisse de tension","AKTIVCO GRID ONLY",
AR1478="Coupure ENEO &amp; Baisse de tension","IHS GRID ONLY",
AR1478="Defaut GE &amp; POWER Cabinet","IHS",
AR1478="Sharing","Partners",
AR1478="Sites strategiques &amp; DataCenter","SST &amp; DC",
AR1478="Exclu","Exclu",
AR1478="SAT","SAT",
AR1478="SPARE-ISSUE","SPARE-ISSUE",
AR1478="Fiber CAmtel","TRANS_FO_CAMTEL",
AR1478="Fiber AOF","Fiber AOF",
AR1478="Projet OCM (HUAWEI)","TRAVAUX-HUAWEI",
AR1478="Projet OCM (NOKIA)","TRAVAUX-NOKIA",
AR1478="ACCESS-ISSUE","ACCESS-ISSUE",
AR1478="Projet OCM (ZTE, NOKIA, autres projets)","TRAVAUX OCM",
AR1478="No root CAuse","No root cause",
AR1478="ODU HS","PDH",
AR1478="IP &amp; VLAN","PDH",
AR1478="Warehouse HUAWEI","SPARE-ISSUE",
AR1478="SPARE-HS","SPARE-ISSUE",
AR1478="Power Telco","BSS",AR1478="no impacts","no impacts"
),"")</f>
        <v>No root cause</v>
      </c>
      <c r="AQ1478" s="40" t="str" cm="1">
        <f t="array" ref="AQ1478">IFERROR(_xlfn.IFS(
AR1478="MPR ISSUE","TX ISSUE",
AR1478="BSS Hardware Issue","RAN ISSUE",
AR1478="Sites strategiques, MLL, Pylone, etc.","ENVTECH",
AR1478="AKTIVCO DEFAUT GE &amp; POWER Cabinet","POWER ISSUE",
AR1478="AKTIVCO Coupure ENEO &amp; Baisse de tension","POWER ISSUE",
AR1478="Coupure ENEO &amp; Baisse de tension","POWER ISSUE",
AR1478="Defaut GE &amp; POWER Cabinet","POWER ISSUE",
AR1478="Sharing","POWER ISSUE",
AR1478="Sites strategiques &amp; DataCenter","POWER ISSUE",
AR1478="Exclu","Exclu",
AR1478="SAT","TX ISSUE",
AR1478="SPARE-ISSUE","SPARE-ISSUE",
AR1478="Fiber CAmtel","TX ISSUE",
AR1478="Fiber AOF","TX ISSUE",
AR1478="Projet OCM (HUAWEI)","TRAVAUX-HUAWEI",
AR1478="Projet OCM (NOKIA)","TRAVAUX -NOKIA",
AR1478="ACCESS-ISSUE","ACCESS-ISSUE",
AR1478="Projet OCM (ZTE, NOKIA, autres projets)","TRAVAUX OCM",
AR1478="No root CAuse","No root cause",
AR1478="ODU HS","TX ISSUE",
AR1478="IP &amp; VLAN","TX ISSUE",
AR1478="Warehouse HUAWEI","SPARE-ISSUE",
AR1478="SPARE-HS","SPARE-ISSUE",
AR1478="Power Telco","RAN ISSUE",AR1478="no impacts","no impacts"
),"")</f>
        <v>No root cause</v>
      </c>
      <c r="AR1478" s="59" t="s">
        <v>5343</v>
      </c>
      <c r="AS1478" s="40" t="str" cm="1">
        <f t="array" ref="AS1478">IFERROR(_xlfn.IFS(
AR1478="MPR ISSUE","ACTIVE",
AR1478="BSS Hardware Issue","ACTIVE",
AR1478="Sites strategiques, MLL, Pylone, etc.","PASSIVE",
AR1478="AKTIVCO DEFAUT GE &amp; POWER Cabinet","PASSIVE",
AR1478="AKTIVCO Coupure ENEO &amp; Baisse de tension","PASSIVE",
AR1478="Coupure ENEO &amp; Baisse de tension","PASSIVE",
AR1478="Defaut GE &amp; POWER Cabinet","PASSIVE",
AR1478="Sharing","PASSIVE",
AR1478="Sites strategiques &amp; DataCenter","PASSIVE",
AR1478="Exclu","Exclu",
AR1478="SAT","ACTIVE",
AR1478="SPARE-ISSUE","SPARE-ISSUE",
AR1478="Fiber CAmtel","ACTIVE",
AR1478="Fiber AOF","ACTIVE",
AR1478="Projet OCM (HUAWEI)","PLANNED WORKS",
AR1478="Projet OCM (NOKIA)","PLANNED WORKS",
AR1478="ACCESS-ISSUE","ACCESS-ISSUE",
AR1478="Projet OCM (ZTE, NOKIA, autres projets)","PLANNED WORKS",
AR1478="No root CAuse","No root cause",
AR1478="ODU HS","ACTIVE",
AR1478="IP &amp; VLAN","ACTIVE",
AR1478="Warehouse HUAWEI","SPARE-ISSUE",
AR1478="SPARE-HS","SPARE-ISSUE",
AR1478="Power Telco","ACTIVE", AR1478="no impacts","no impacts"
),"")</f>
        <v>No root cause</v>
      </c>
      <c r="AT1478" s="99" t="s">
        <v>5661</v>
      </c>
      <c r="AU1478" s="99" t="s">
        <v>4310</v>
      </c>
      <c r="AW1478" s="17"/>
      <c r="AX1478" s="17" t="s">
        <v>5536</v>
      </c>
      <c r="AY1478" s="17"/>
      <c r="AZ1478" s="17" t="s">
        <v>5536</v>
      </c>
      <c r="BA1478" s="7"/>
      <c r="BC1478" s="18"/>
      <c r="BD1478" s="18"/>
      <c r="BE1478" s="18"/>
      <c r="BF1478" s="18"/>
      <c r="BG1478" s="18"/>
      <c r="BH1478" s="18"/>
      <c r="BI1478" s="18"/>
      <c r="BJ1478" s="18"/>
      <c r="BK1478" s="18"/>
      <c r="BM1478" s="18"/>
      <c r="BN1478" s="18"/>
      <c r="BO1478" s="18"/>
      <c r="BP1478" s="9" t="s">
        <v>5661</v>
      </c>
      <c r="BQ1478" s="14"/>
      <c r="BR1478" s="102" t="s">
        <v>5536</v>
      </c>
      <c r="BS1478" s="14"/>
      <c r="BT1478" s="14"/>
      <c r="BU1478" s="9"/>
      <c r="BV1478" s="9"/>
      <c r="BW1478" s="9"/>
    </row>
    <row r="1479" spans="1:75" x14ac:dyDescent="0.35">
      <c r="A1479" s="1" t="s">
        <v>407</v>
      </c>
      <c r="B1479" s="8" t="s">
        <v>408</v>
      </c>
      <c r="C1479" s="3" t="s">
        <v>32</v>
      </c>
      <c r="D1479" s="1" t="s">
        <v>11</v>
      </c>
      <c r="E1479" s="1" t="s">
        <v>12</v>
      </c>
      <c r="F1479" s="3" t="s">
        <v>31</v>
      </c>
      <c r="G1479" s="1" t="s">
        <v>32</v>
      </c>
      <c r="H1479" s="30" t="s">
        <v>5587</v>
      </c>
      <c r="I1479" s="27">
        <v>0</v>
      </c>
      <c r="J1479" s="27">
        <v>0</v>
      </c>
      <c r="K1479" s="27">
        <v>0</v>
      </c>
      <c r="L1479" s="27">
        <v>0</v>
      </c>
      <c r="M1479" s="27">
        <v>0</v>
      </c>
      <c r="N1479" s="27">
        <v>0</v>
      </c>
      <c r="O1479" s="27">
        <v>0</v>
      </c>
      <c r="P1479" s="27">
        <v>0</v>
      </c>
      <c r="Q1479" s="27">
        <v>0</v>
      </c>
      <c r="R1479" s="27">
        <v>0</v>
      </c>
      <c r="S1479" s="80">
        <v>0</v>
      </c>
      <c r="T1479" s="80">
        <v>0</v>
      </c>
      <c r="U1479" s="80">
        <v>0</v>
      </c>
      <c r="V1479" s="80">
        <v>0</v>
      </c>
      <c r="W1479" s="80">
        <v>0</v>
      </c>
      <c r="X1479" s="80">
        <v>8.8907865412218443E-2</v>
      </c>
      <c r="Y1479" s="80">
        <v>0</v>
      </c>
      <c r="Z1479" s="80">
        <v>0</v>
      </c>
      <c r="AA1479" s="80">
        <v>0</v>
      </c>
      <c r="AB1479" s="80">
        <v>0</v>
      </c>
      <c r="AC1479" s="80">
        <v>0</v>
      </c>
      <c r="AD1479" s="80">
        <v>0</v>
      </c>
      <c r="AE1479" s="80">
        <v>0</v>
      </c>
      <c r="AF1479" s="80">
        <v>0</v>
      </c>
      <c r="AG1479" s="80"/>
      <c r="AH1479" s="80">
        <v>1.5694868919308568E-3</v>
      </c>
      <c r="AI1479" s="80">
        <v>0</v>
      </c>
      <c r="AJ1479" s="80">
        <v>0</v>
      </c>
      <c r="AK1479" s="80">
        <v>0</v>
      </c>
      <c r="AL1479" s="80">
        <v>0</v>
      </c>
      <c r="AM1479" s="80">
        <v>0</v>
      </c>
      <c r="AN1479" s="41" t="s">
        <v>5558</v>
      </c>
      <c r="AO1479" s="41"/>
      <c r="AP1479" s="40" t="str" cm="1">
        <f t="array" ref="AP1479">IFERROR(_xlfn.IFS(
AR1479="MPR ISSUE","PDH",
AR1479="BSS Hardware Issue","BSS",
AR1479="Sites strategiques, MLL, Pylone, etc.","ENVTECH",
AR1479="AKTIVCO DEFAUT GE &amp; POWER Cabinet","AKTIVCO",
AR1479="AKTIVCO Coupure ENEO &amp; Baisse de tension","AKTIVCO GRID ONLY",
AR1479="Coupure ENEO &amp; Baisse de tension","IHS GRID ONLY",
AR1479="Defaut GE &amp; POWER Cabinet","IHS",
AR1479="Sharing","Partners",
AR1479="Sites strategiques &amp; DataCenter","SST &amp; DC",
AR1479="Exclu","Exclu",
AR1479="SAT","SAT",
AR1479="SPARE-ISSUE","SPARE-ISSUE",
AR1479="Fiber CAmtel","TRANS_FO_CAMTEL",
AR1479="Fiber AOF","Fiber AOF",
AR1479="Projet OCM (HUAWEI)","TRAVAUX-HUAWEI",
AR1479="Projet OCM (NOKIA)","TRAVAUX-NOKIA",
AR1479="ACCESS-ISSUE","ACCESS-ISSUE",
AR1479="Projet OCM (ZTE, NOKIA, autres projets)","TRAVAUX OCM",
AR1479="No root CAuse","No root cause",
AR1479="ODU HS","PDH",
AR1479="IP &amp; VLAN","PDH",
AR1479="Warehouse HUAWEI","SPARE-ISSUE",
AR1479="SPARE-HS","SPARE-ISSUE",
AR1479="Power Telco","BSS",AR1479="no impacts","no impacts"
),"")</f>
        <v>No root cause</v>
      </c>
      <c r="AQ1479" s="40" t="str" cm="1">
        <f t="array" ref="AQ1479">IFERROR(_xlfn.IFS(
AR1479="MPR ISSUE","TX ISSUE",
AR1479="BSS Hardware Issue","RAN ISSUE",
AR1479="Sites strategiques, MLL, Pylone, etc.","ENVTECH",
AR1479="AKTIVCO DEFAUT GE &amp; POWER Cabinet","POWER ISSUE",
AR1479="AKTIVCO Coupure ENEO &amp; Baisse de tension","POWER ISSUE",
AR1479="Coupure ENEO &amp; Baisse de tension","POWER ISSUE",
AR1479="Defaut GE &amp; POWER Cabinet","POWER ISSUE",
AR1479="Sharing","POWER ISSUE",
AR1479="Sites strategiques &amp; DataCenter","POWER ISSUE",
AR1479="Exclu","Exclu",
AR1479="SAT","TX ISSUE",
AR1479="SPARE-ISSUE","SPARE-ISSUE",
AR1479="Fiber CAmtel","TX ISSUE",
AR1479="Fiber AOF","TX ISSUE",
AR1479="Projet OCM (HUAWEI)","TRAVAUX-HUAWEI",
AR1479="Projet OCM (NOKIA)","TRAVAUX -NOKIA",
AR1479="ACCESS-ISSUE","ACCESS-ISSUE",
AR1479="Projet OCM (ZTE, NOKIA, autres projets)","TRAVAUX OCM",
AR1479="No root CAuse","No root cause",
AR1479="ODU HS","TX ISSUE",
AR1479="IP &amp; VLAN","TX ISSUE",
AR1479="Warehouse HUAWEI","SPARE-ISSUE",
AR1479="SPARE-HS","SPARE-ISSUE",
AR1479="Power Telco","RAN ISSUE",AR1479="no impacts","no impacts"
),"")</f>
        <v>No root cause</v>
      </c>
      <c r="AR1479" s="59" t="s">
        <v>5343</v>
      </c>
      <c r="AS1479" s="40" t="str" cm="1">
        <f t="array" ref="AS1479">IFERROR(_xlfn.IFS(
AR1479="MPR ISSUE","ACTIVE",
AR1479="BSS Hardware Issue","ACTIVE",
AR1479="Sites strategiques, MLL, Pylone, etc.","PASSIVE",
AR1479="AKTIVCO DEFAUT GE &amp; POWER Cabinet","PASSIVE",
AR1479="AKTIVCO Coupure ENEO &amp; Baisse de tension","PASSIVE",
AR1479="Coupure ENEO &amp; Baisse de tension","PASSIVE",
AR1479="Defaut GE &amp; POWER Cabinet","PASSIVE",
AR1479="Sharing","PASSIVE",
AR1479="Sites strategiques &amp; DataCenter","PASSIVE",
AR1479="Exclu","Exclu",
AR1479="SAT","ACTIVE",
AR1479="SPARE-ISSUE","SPARE-ISSUE",
AR1479="Fiber CAmtel","ACTIVE",
AR1479="Fiber AOF","ACTIVE",
AR1479="Projet OCM (HUAWEI)","PLANNED WORKS",
AR1479="Projet OCM (NOKIA)","PLANNED WORKS",
AR1479="ACCESS-ISSUE","ACCESS-ISSUE",
AR1479="Projet OCM (ZTE, NOKIA, autres projets)","PLANNED WORKS",
AR1479="No root CAuse","No root cause",
AR1479="ODU HS","ACTIVE",
AR1479="IP &amp; VLAN","ACTIVE",
AR1479="Warehouse HUAWEI","SPARE-ISSUE",
AR1479="SPARE-HS","SPARE-ISSUE",
AR1479="Power Telco","ACTIVE", AR1479="no impacts","no impacts"
),"")</f>
        <v>No root cause</v>
      </c>
      <c r="AT1479" s="99" t="s">
        <v>5661</v>
      </c>
      <c r="AU1479" s="99" t="s">
        <v>408</v>
      </c>
      <c r="AW1479" s="17"/>
      <c r="AX1479" s="17" t="s">
        <v>5536</v>
      </c>
      <c r="AY1479" s="17"/>
      <c r="AZ1479" s="17" t="s">
        <v>5536</v>
      </c>
      <c r="BA1479" s="7"/>
      <c r="BC1479" s="18"/>
      <c r="BD1479" s="18"/>
      <c r="BE1479" s="18"/>
      <c r="BF1479" s="18"/>
      <c r="BG1479" s="18"/>
      <c r="BH1479" s="18"/>
      <c r="BI1479" s="18"/>
      <c r="BJ1479" s="18"/>
      <c r="BK1479" s="18"/>
      <c r="BM1479" s="18"/>
      <c r="BN1479" s="18"/>
      <c r="BO1479" s="18"/>
      <c r="BP1479" s="9" t="s">
        <v>5661</v>
      </c>
      <c r="BQ1479" s="14"/>
      <c r="BR1479" s="102" t="s">
        <v>5536</v>
      </c>
      <c r="BS1479" s="14"/>
      <c r="BT1479" s="14"/>
      <c r="BU1479" s="9"/>
      <c r="BV1479" s="9"/>
      <c r="BW1479" s="9"/>
    </row>
    <row r="1480" spans="1:75" x14ac:dyDescent="0.35">
      <c r="A1480" s="1" t="s">
        <v>2318</v>
      </c>
      <c r="B1480" s="8" t="s">
        <v>2319</v>
      </c>
      <c r="C1480" s="3" t="s">
        <v>31</v>
      </c>
      <c r="D1480" s="1" t="s">
        <v>21</v>
      </c>
      <c r="E1480" s="1" t="s">
        <v>36</v>
      </c>
      <c r="F1480" s="3" t="s">
        <v>31</v>
      </c>
      <c r="G1480" s="1" t="s">
        <v>2318</v>
      </c>
      <c r="H1480" s="30" t="s">
        <v>5587</v>
      </c>
      <c r="I1480" s="27">
        <v>0</v>
      </c>
      <c r="J1480" s="27">
        <v>1.7041238981488611</v>
      </c>
      <c r="K1480" s="27">
        <v>2.4434057294832511E-2</v>
      </c>
      <c r="L1480" s="27">
        <v>2.1892736985386643</v>
      </c>
      <c r="M1480" s="27">
        <v>0.36688539606715159</v>
      </c>
      <c r="N1480" s="27">
        <v>0</v>
      </c>
      <c r="O1480" s="27">
        <v>1.9903947402213698E-2</v>
      </c>
      <c r="P1480" s="27">
        <v>0</v>
      </c>
      <c r="Q1480" s="27">
        <v>0</v>
      </c>
      <c r="R1480" s="27">
        <v>0</v>
      </c>
      <c r="S1480" s="80">
        <v>16.667843781835604</v>
      </c>
      <c r="T1480" s="80">
        <v>0</v>
      </c>
      <c r="U1480" s="80">
        <v>0</v>
      </c>
      <c r="V1480" s="80">
        <v>4.6210509569589622</v>
      </c>
      <c r="W1480" s="80">
        <v>0</v>
      </c>
      <c r="X1480" s="80">
        <v>7.6958362939563235E-2</v>
      </c>
      <c r="Y1480" s="80">
        <v>0</v>
      </c>
      <c r="Z1480" s="80">
        <v>0</v>
      </c>
      <c r="AA1480" s="80">
        <v>0</v>
      </c>
      <c r="AB1480" s="80">
        <v>0</v>
      </c>
      <c r="AC1480" s="80">
        <v>0</v>
      </c>
      <c r="AD1480" s="80">
        <v>0</v>
      </c>
      <c r="AE1480" s="80">
        <v>0</v>
      </c>
      <c r="AF1480" s="80">
        <v>0</v>
      </c>
      <c r="AG1480" s="80"/>
      <c r="AH1480" s="80">
        <v>0</v>
      </c>
      <c r="AI1480" s="80">
        <v>0</v>
      </c>
      <c r="AJ1480" s="80">
        <v>0</v>
      </c>
      <c r="AK1480" s="80">
        <v>0</v>
      </c>
      <c r="AL1480" s="80">
        <v>0</v>
      </c>
      <c r="AM1480" s="80">
        <v>0</v>
      </c>
      <c r="AN1480" s="41" t="s">
        <v>5558</v>
      </c>
      <c r="AO1480" s="41"/>
      <c r="AP1480" s="40" t="str" cm="1">
        <f t="array" ref="AP1480">IFERROR(_xlfn.IFS(
AR1480="MPR ISSUE","PDH",
AR1480="BSS Hardware Issue","BSS",
AR1480="Sites strategiques, MLL, Pylone, etc.","ENVTECH",
AR1480="AKTIVCO DEFAUT GE &amp; POWER Cabinet","AKTIVCO",
AR1480="AKTIVCO Coupure ENEO &amp; Baisse de tension","AKTIVCO GRID ONLY",
AR1480="Coupure ENEO &amp; Baisse de tension","IHS GRID ONLY",
AR1480="Defaut GE &amp; POWER Cabinet","IHS",
AR1480="Sharing","Partners",
AR1480="Sites strategiques &amp; DataCenter","SST &amp; DC",
AR1480="Exclu","Exclu",
AR1480="SAT","SAT",
AR1480="SPARE-ISSUE","SPARE-ISSUE",
AR1480="Fiber CAmtel","TRANS_FO_CAMTEL",
AR1480="Fiber AOF","Fiber AOF",
AR1480="Projet OCM (HUAWEI)","TRAVAUX-HUAWEI",
AR1480="Projet OCM (NOKIA)","TRAVAUX-NOKIA",
AR1480="ACCESS-ISSUE","ACCESS-ISSUE",
AR1480="Projet OCM (ZTE, NOKIA, autres projets)","TRAVAUX OCM",
AR1480="No root CAuse","No root cause",
AR1480="ODU HS","PDH",
AR1480="IP &amp; VLAN","PDH",
AR1480="Warehouse HUAWEI","SPARE-ISSUE",
AR1480="SPARE-HS","SPARE-ISSUE",
AR1480="Power Telco","BSS",AR1480="no impacts","no impacts"
),"")</f>
        <v>No root cause</v>
      </c>
      <c r="AQ1480" s="40" t="str" cm="1">
        <f t="array" ref="AQ1480">IFERROR(_xlfn.IFS(
AR1480="MPR ISSUE","TX ISSUE",
AR1480="BSS Hardware Issue","RAN ISSUE",
AR1480="Sites strategiques, MLL, Pylone, etc.","ENVTECH",
AR1480="AKTIVCO DEFAUT GE &amp; POWER Cabinet","POWER ISSUE",
AR1480="AKTIVCO Coupure ENEO &amp; Baisse de tension","POWER ISSUE",
AR1480="Coupure ENEO &amp; Baisse de tension","POWER ISSUE",
AR1480="Defaut GE &amp; POWER Cabinet","POWER ISSUE",
AR1480="Sharing","POWER ISSUE",
AR1480="Sites strategiques &amp; DataCenter","POWER ISSUE",
AR1480="Exclu","Exclu",
AR1480="SAT","TX ISSUE",
AR1480="SPARE-ISSUE","SPARE-ISSUE",
AR1480="Fiber CAmtel","TX ISSUE",
AR1480="Fiber AOF","TX ISSUE",
AR1480="Projet OCM (HUAWEI)","TRAVAUX-HUAWEI",
AR1480="Projet OCM (NOKIA)","TRAVAUX -NOKIA",
AR1480="ACCESS-ISSUE","ACCESS-ISSUE",
AR1480="Projet OCM (ZTE, NOKIA, autres projets)","TRAVAUX OCM",
AR1480="No root CAuse","No root cause",
AR1480="ODU HS","TX ISSUE",
AR1480="IP &amp; VLAN","TX ISSUE",
AR1480="Warehouse HUAWEI","SPARE-ISSUE",
AR1480="SPARE-HS","SPARE-ISSUE",
AR1480="Power Telco","RAN ISSUE",AR1480="no impacts","no impacts"
),"")</f>
        <v>No root cause</v>
      </c>
      <c r="AR1480" s="59" t="s">
        <v>5343</v>
      </c>
      <c r="AS1480" s="40" t="str" cm="1">
        <f t="array" ref="AS1480">IFERROR(_xlfn.IFS(
AR1480="MPR ISSUE","ACTIVE",
AR1480="BSS Hardware Issue","ACTIVE",
AR1480="Sites strategiques, MLL, Pylone, etc.","PASSIVE",
AR1480="AKTIVCO DEFAUT GE &amp; POWER Cabinet","PASSIVE",
AR1480="AKTIVCO Coupure ENEO &amp; Baisse de tension","PASSIVE",
AR1480="Coupure ENEO &amp; Baisse de tension","PASSIVE",
AR1480="Defaut GE &amp; POWER Cabinet","PASSIVE",
AR1480="Sharing","PASSIVE",
AR1480="Sites strategiques &amp; DataCenter","PASSIVE",
AR1480="Exclu","Exclu",
AR1480="SAT","ACTIVE",
AR1480="SPARE-ISSUE","SPARE-ISSUE",
AR1480="Fiber CAmtel","ACTIVE",
AR1480="Fiber AOF","ACTIVE",
AR1480="Projet OCM (HUAWEI)","PLANNED WORKS",
AR1480="Projet OCM (NOKIA)","PLANNED WORKS",
AR1480="ACCESS-ISSUE","ACCESS-ISSUE",
AR1480="Projet OCM (ZTE, NOKIA, autres projets)","PLANNED WORKS",
AR1480="No root CAuse","No root cause",
AR1480="ODU HS","ACTIVE",
AR1480="IP &amp; VLAN","ACTIVE",
AR1480="Warehouse HUAWEI","SPARE-ISSUE",
AR1480="SPARE-HS","SPARE-ISSUE",
AR1480="Power Telco","ACTIVE", AR1480="no impacts","no impacts"
),"")</f>
        <v>No root cause</v>
      </c>
      <c r="AT1480" s="99" t="s">
        <v>5661</v>
      </c>
      <c r="AU1480" s="99" t="s">
        <v>2319</v>
      </c>
      <c r="AW1480" s="17"/>
      <c r="AX1480" s="17" t="s">
        <v>5536</v>
      </c>
      <c r="AY1480" s="17"/>
      <c r="AZ1480" s="17" t="s">
        <v>5536</v>
      </c>
      <c r="BA1480" s="7"/>
      <c r="BC1480" s="18"/>
      <c r="BD1480" s="18"/>
      <c r="BE1480" s="18"/>
      <c r="BF1480" s="18"/>
      <c r="BG1480" s="18"/>
      <c r="BH1480" s="18"/>
      <c r="BI1480" s="18"/>
      <c r="BJ1480" s="18"/>
      <c r="BK1480" s="18"/>
      <c r="BM1480" s="18"/>
      <c r="BN1480" s="18"/>
      <c r="BO1480" s="18"/>
      <c r="BP1480" s="9" t="s">
        <v>5661</v>
      </c>
      <c r="BQ1480" s="14"/>
      <c r="BR1480" s="102" t="s">
        <v>5536</v>
      </c>
      <c r="BS1480" s="14"/>
      <c r="BT1480" s="14"/>
      <c r="BU1480" s="9"/>
      <c r="BV1480" s="9"/>
      <c r="BW1480" s="9"/>
    </row>
    <row r="1481" spans="1:75" x14ac:dyDescent="0.35">
      <c r="A1481" s="1" t="s">
        <v>460</v>
      </c>
      <c r="B1481" s="8" t="s">
        <v>461</v>
      </c>
      <c r="C1481" s="3" t="s">
        <v>32</v>
      </c>
      <c r="D1481" s="1" t="s">
        <v>11</v>
      </c>
      <c r="E1481" s="1" t="s">
        <v>12</v>
      </c>
      <c r="F1481" s="3" t="s">
        <v>31</v>
      </c>
      <c r="G1481" s="1" t="s">
        <v>32</v>
      </c>
      <c r="H1481" s="30" t="s">
        <v>5587</v>
      </c>
      <c r="I1481" s="27">
        <v>0</v>
      </c>
      <c r="J1481" s="27">
        <v>1.4052436557059411</v>
      </c>
      <c r="K1481" s="27">
        <v>0</v>
      </c>
      <c r="L1481" s="27">
        <v>0</v>
      </c>
      <c r="M1481" s="27">
        <v>0</v>
      </c>
      <c r="N1481" s="27">
        <v>0</v>
      </c>
      <c r="O1481" s="27">
        <v>0</v>
      </c>
      <c r="P1481" s="27">
        <v>1.9740578084826474</v>
      </c>
      <c r="Q1481" s="27">
        <v>0</v>
      </c>
      <c r="R1481" s="27">
        <v>4.1502227244580171E-2</v>
      </c>
      <c r="S1481" s="80">
        <v>0</v>
      </c>
      <c r="T1481" s="80">
        <v>0</v>
      </c>
      <c r="U1481" s="80">
        <v>0</v>
      </c>
      <c r="V1481" s="80">
        <v>3.3179309596984288</v>
      </c>
      <c r="W1481" s="80">
        <v>0</v>
      </c>
      <c r="X1481" s="80">
        <v>6.4170611785990567E-2</v>
      </c>
      <c r="Y1481" s="80">
        <v>0</v>
      </c>
      <c r="Z1481" s="80">
        <v>0</v>
      </c>
      <c r="AA1481" s="80">
        <v>0</v>
      </c>
      <c r="AB1481" s="80">
        <v>0</v>
      </c>
      <c r="AC1481" s="80">
        <v>0</v>
      </c>
      <c r="AD1481" s="80">
        <v>0</v>
      </c>
      <c r="AE1481" s="80">
        <v>0</v>
      </c>
      <c r="AF1481" s="80">
        <v>0</v>
      </c>
      <c r="AG1481" s="80"/>
      <c r="AH1481" s="80">
        <v>5.5288742783930257E-4</v>
      </c>
      <c r="AI1481" s="80">
        <v>0</v>
      </c>
      <c r="AJ1481" s="80">
        <v>0</v>
      </c>
      <c r="AK1481" s="80">
        <v>0</v>
      </c>
      <c r="AL1481" s="80">
        <v>0</v>
      </c>
      <c r="AM1481" s="80">
        <v>0</v>
      </c>
      <c r="AN1481" s="41" t="s">
        <v>5558</v>
      </c>
      <c r="AO1481" s="41"/>
      <c r="AP1481" s="40" t="str" cm="1">
        <f t="array" ref="AP1481">IFERROR(_xlfn.IFS(
AR1481="MPR ISSUE","PDH",
AR1481="BSS Hardware Issue","BSS",
AR1481="Sites strategiques, MLL, Pylone, etc.","ENVTECH",
AR1481="AKTIVCO DEFAUT GE &amp; POWER Cabinet","AKTIVCO",
AR1481="AKTIVCO Coupure ENEO &amp; Baisse de tension","AKTIVCO GRID ONLY",
AR1481="Coupure ENEO &amp; Baisse de tension","IHS GRID ONLY",
AR1481="Defaut GE &amp; POWER Cabinet","IHS",
AR1481="Sharing","Partners",
AR1481="Sites strategiques &amp; DataCenter","SST &amp; DC",
AR1481="Exclu","Exclu",
AR1481="SAT","SAT",
AR1481="SPARE-ISSUE","SPARE-ISSUE",
AR1481="Fiber CAmtel","TRANS_FO_CAMTEL",
AR1481="Fiber AOF","Fiber AOF",
AR1481="Projet OCM (HUAWEI)","TRAVAUX-HUAWEI",
AR1481="Projet OCM (NOKIA)","TRAVAUX-NOKIA",
AR1481="ACCESS-ISSUE","ACCESS-ISSUE",
AR1481="Projet OCM (ZTE, NOKIA, autres projets)","TRAVAUX OCM",
AR1481="No root CAuse","No root cause",
AR1481="ODU HS","PDH",
AR1481="IP &amp; VLAN","PDH",
AR1481="Warehouse HUAWEI","SPARE-ISSUE",
AR1481="SPARE-HS","SPARE-ISSUE",
AR1481="Power Telco","BSS",AR1481="no impacts","no impacts"
),"")</f>
        <v>No root cause</v>
      </c>
      <c r="AQ1481" s="40" t="str" cm="1">
        <f t="array" ref="AQ1481">IFERROR(_xlfn.IFS(
AR1481="MPR ISSUE","TX ISSUE",
AR1481="BSS Hardware Issue","RAN ISSUE",
AR1481="Sites strategiques, MLL, Pylone, etc.","ENVTECH",
AR1481="AKTIVCO DEFAUT GE &amp; POWER Cabinet","POWER ISSUE",
AR1481="AKTIVCO Coupure ENEO &amp; Baisse de tension","POWER ISSUE",
AR1481="Coupure ENEO &amp; Baisse de tension","POWER ISSUE",
AR1481="Defaut GE &amp; POWER Cabinet","POWER ISSUE",
AR1481="Sharing","POWER ISSUE",
AR1481="Sites strategiques &amp; DataCenter","POWER ISSUE",
AR1481="Exclu","Exclu",
AR1481="SAT","TX ISSUE",
AR1481="SPARE-ISSUE","SPARE-ISSUE",
AR1481="Fiber CAmtel","TX ISSUE",
AR1481="Fiber AOF","TX ISSUE",
AR1481="Projet OCM (HUAWEI)","TRAVAUX-HUAWEI",
AR1481="Projet OCM (NOKIA)","TRAVAUX -NOKIA",
AR1481="ACCESS-ISSUE","ACCESS-ISSUE",
AR1481="Projet OCM (ZTE, NOKIA, autres projets)","TRAVAUX OCM",
AR1481="No root CAuse","No root cause",
AR1481="ODU HS","TX ISSUE",
AR1481="IP &amp; VLAN","TX ISSUE",
AR1481="Warehouse HUAWEI","SPARE-ISSUE",
AR1481="SPARE-HS","SPARE-ISSUE",
AR1481="Power Telco","RAN ISSUE",AR1481="no impacts","no impacts"
),"")</f>
        <v>No root cause</v>
      </c>
      <c r="AR1481" s="59" t="s">
        <v>5343</v>
      </c>
      <c r="AS1481" s="40" t="str" cm="1">
        <f t="array" ref="AS1481">IFERROR(_xlfn.IFS(
AR1481="MPR ISSUE","ACTIVE",
AR1481="BSS Hardware Issue","ACTIVE",
AR1481="Sites strategiques, MLL, Pylone, etc.","PASSIVE",
AR1481="AKTIVCO DEFAUT GE &amp; POWER Cabinet","PASSIVE",
AR1481="AKTIVCO Coupure ENEO &amp; Baisse de tension","PASSIVE",
AR1481="Coupure ENEO &amp; Baisse de tension","PASSIVE",
AR1481="Defaut GE &amp; POWER Cabinet","PASSIVE",
AR1481="Sharing","PASSIVE",
AR1481="Sites strategiques &amp; DataCenter","PASSIVE",
AR1481="Exclu","Exclu",
AR1481="SAT","ACTIVE",
AR1481="SPARE-ISSUE","SPARE-ISSUE",
AR1481="Fiber CAmtel","ACTIVE",
AR1481="Fiber AOF","ACTIVE",
AR1481="Projet OCM (HUAWEI)","PLANNED WORKS",
AR1481="Projet OCM (NOKIA)","PLANNED WORKS",
AR1481="ACCESS-ISSUE","ACCESS-ISSUE",
AR1481="Projet OCM (ZTE, NOKIA, autres projets)","PLANNED WORKS",
AR1481="No root CAuse","No root cause",
AR1481="ODU HS","ACTIVE",
AR1481="IP &amp; VLAN","ACTIVE",
AR1481="Warehouse HUAWEI","SPARE-ISSUE",
AR1481="SPARE-HS","SPARE-ISSUE",
AR1481="Power Telco","ACTIVE", AR1481="no impacts","no impacts"
),"")</f>
        <v>No root cause</v>
      </c>
      <c r="AT1481" s="99" t="s">
        <v>5661</v>
      </c>
      <c r="AU1481" s="99" t="s">
        <v>461</v>
      </c>
      <c r="AW1481" s="17"/>
      <c r="AX1481" s="17" t="s">
        <v>5536</v>
      </c>
      <c r="AY1481" s="17"/>
      <c r="AZ1481" s="17" t="s">
        <v>5536</v>
      </c>
      <c r="BA1481" s="7"/>
      <c r="BC1481" s="18"/>
      <c r="BD1481" s="18"/>
      <c r="BE1481" s="18"/>
      <c r="BF1481" s="18"/>
      <c r="BG1481" s="18"/>
      <c r="BH1481" s="18"/>
      <c r="BI1481" s="18"/>
      <c r="BJ1481" s="18"/>
      <c r="BK1481" s="18"/>
      <c r="BM1481" s="18"/>
      <c r="BN1481" s="18"/>
      <c r="BO1481" s="18"/>
      <c r="BP1481" s="9" t="s">
        <v>5661</v>
      </c>
      <c r="BQ1481" s="14"/>
      <c r="BR1481" s="102" t="s">
        <v>5536</v>
      </c>
      <c r="BS1481" s="14"/>
      <c r="BT1481" s="14"/>
      <c r="BU1481" s="9"/>
      <c r="BV1481" s="9"/>
      <c r="BW1481" s="9"/>
    </row>
    <row r="1482" spans="1:75" x14ac:dyDescent="0.35">
      <c r="A1482" s="3" t="s">
        <v>3473</v>
      </c>
      <c r="B1482" s="24" t="s">
        <v>3474</v>
      </c>
      <c r="C1482" s="3" t="s">
        <v>31</v>
      </c>
      <c r="D1482" s="3" t="s">
        <v>11</v>
      </c>
      <c r="E1482" s="3" t="s">
        <v>96</v>
      </c>
      <c r="F1482" s="3" t="s">
        <v>31</v>
      </c>
      <c r="G1482" s="3" t="s">
        <v>3475</v>
      </c>
      <c r="H1482" s="29" t="s">
        <v>5588</v>
      </c>
      <c r="I1482" s="27">
        <v>0</v>
      </c>
      <c r="J1482" s="27">
        <v>0</v>
      </c>
      <c r="K1482" s="27">
        <v>0</v>
      </c>
      <c r="L1482" s="27">
        <v>0</v>
      </c>
      <c r="M1482" s="27">
        <v>0</v>
      </c>
      <c r="N1482" s="27">
        <v>0.23718993460223825</v>
      </c>
      <c r="O1482" s="27">
        <v>0</v>
      </c>
      <c r="P1482" s="27">
        <v>2.8934958451594647E-2</v>
      </c>
      <c r="Q1482" s="27">
        <v>0</v>
      </c>
      <c r="R1482" s="27">
        <v>0</v>
      </c>
      <c r="S1482" s="80">
        <v>0</v>
      </c>
      <c r="T1482" s="80">
        <v>2.4969109644353612E-3</v>
      </c>
      <c r="U1482" s="80">
        <v>3.2101194760234701E-2</v>
      </c>
      <c r="V1482" s="80">
        <v>2.3346814240537601E-2</v>
      </c>
      <c r="W1482" s="80">
        <v>2.4969109644353608E-3</v>
      </c>
      <c r="X1482" s="80">
        <v>5.7038288720772698E-2</v>
      </c>
      <c r="Y1482" s="80">
        <v>0</v>
      </c>
      <c r="Z1482" s="80">
        <v>0</v>
      </c>
      <c r="AA1482" s="80">
        <v>0</v>
      </c>
      <c r="AB1482" s="80">
        <v>0</v>
      </c>
      <c r="AC1482" s="80">
        <v>0</v>
      </c>
      <c r="AD1482" s="80">
        <v>0</v>
      </c>
      <c r="AE1482" s="80">
        <v>0</v>
      </c>
      <c r="AF1482" s="80">
        <v>0</v>
      </c>
      <c r="AG1482" s="80"/>
      <c r="AH1482" s="80">
        <v>0</v>
      </c>
      <c r="AI1482" s="80">
        <v>0</v>
      </c>
      <c r="AJ1482" s="80">
        <v>0</v>
      </c>
      <c r="AK1482" s="80">
        <v>0</v>
      </c>
      <c r="AL1482" s="80">
        <v>0</v>
      </c>
      <c r="AM1482" s="80">
        <v>0</v>
      </c>
      <c r="AN1482" s="41" t="s">
        <v>5558</v>
      </c>
      <c r="AO1482" s="41"/>
      <c r="AP1482" s="40" t="str" cm="1">
        <f t="array" ref="AP1482">IFERROR(_xlfn.IFS(
AR1482="MPR ISSUE","PDH",
AR1482="BSS Hardware Issue","BSS",
AR1482="Sites strategiques, MLL, Pylone, etc.","ENVTECH",
AR1482="AKTIVCO DEFAUT GE &amp; POWER Cabinet","AKTIVCO",
AR1482="AKTIVCO Coupure ENEO &amp; Baisse de tension","AKTIVCO GRID ONLY",
AR1482="Coupure ENEO &amp; Baisse de tension","IHS GRID ONLY",
AR1482="Defaut GE &amp; POWER Cabinet","IHS",
AR1482="Sharing","Partners",
AR1482="Sites strategiques &amp; DataCenter","SST &amp; DC",
AR1482="Exclu","Exclu",
AR1482="SAT","SAT",
AR1482="SPARE-ISSUE","SPARE-ISSUE",
AR1482="Fiber CAmtel","TRANS_FO_CAMTEL",
AR1482="Fiber AOF","Fiber AOF",
AR1482="Projet OCM (HUAWEI)","TRAVAUX-HUAWEI",
AR1482="Projet OCM (NOKIA)","TRAVAUX-NOKIA",
AR1482="ACCESS-ISSUE","ACCESS-ISSUE",
AR1482="Projet OCM (ZTE, NOKIA, autres projets)","TRAVAUX OCM",
AR1482="No root CAuse","No root cause",
AR1482="ODU HS","PDH",
AR1482="IP &amp; VLAN","PDH",
AR1482="Warehouse HUAWEI","SPARE-ISSUE",
AR1482="SPARE-HS","SPARE-ISSUE",
AR1482="Power Telco","BSS",AR1482="no impacts","no impacts"
),"")</f>
        <v>No root cause</v>
      </c>
      <c r="AQ1482" s="40" t="str" cm="1">
        <f t="array" ref="AQ1482">IFERROR(_xlfn.IFS(
AR1482="MPR ISSUE","TX ISSUE",
AR1482="BSS Hardware Issue","RAN ISSUE",
AR1482="Sites strategiques, MLL, Pylone, etc.","ENVTECH",
AR1482="AKTIVCO DEFAUT GE &amp; POWER Cabinet","POWER ISSUE",
AR1482="AKTIVCO Coupure ENEO &amp; Baisse de tension","POWER ISSUE",
AR1482="Coupure ENEO &amp; Baisse de tension","POWER ISSUE",
AR1482="Defaut GE &amp; POWER Cabinet","POWER ISSUE",
AR1482="Sharing","POWER ISSUE",
AR1482="Sites strategiques &amp; DataCenter","POWER ISSUE",
AR1482="Exclu","Exclu",
AR1482="SAT","TX ISSUE",
AR1482="SPARE-ISSUE","SPARE-ISSUE",
AR1482="Fiber CAmtel","TX ISSUE",
AR1482="Fiber AOF","TX ISSUE",
AR1482="Projet OCM (HUAWEI)","TRAVAUX-HUAWEI",
AR1482="Projet OCM (NOKIA)","TRAVAUX -NOKIA",
AR1482="ACCESS-ISSUE","ACCESS-ISSUE",
AR1482="Projet OCM (ZTE, NOKIA, autres projets)","TRAVAUX OCM",
AR1482="No root CAuse","No root cause",
AR1482="ODU HS","TX ISSUE",
AR1482="IP &amp; VLAN","TX ISSUE",
AR1482="Warehouse HUAWEI","SPARE-ISSUE",
AR1482="SPARE-HS","SPARE-ISSUE",
AR1482="Power Telco","RAN ISSUE",AR1482="no impacts","no impacts"
),"")</f>
        <v>No root cause</v>
      </c>
      <c r="AR1482" s="59" t="s">
        <v>5343</v>
      </c>
      <c r="AS1482" s="40" t="str" cm="1">
        <f t="array" ref="AS1482">IFERROR(_xlfn.IFS(
AR1482="MPR ISSUE","ACTIVE",
AR1482="BSS Hardware Issue","ACTIVE",
AR1482="Sites strategiques, MLL, Pylone, etc.","PASSIVE",
AR1482="AKTIVCO DEFAUT GE &amp; POWER Cabinet","PASSIVE",
AR1482="AKTIVCO Coupure ENEO &amp; Baisse de tension","PASSIVE",
AR1482="Coupure ENEO &amp; Baisse de tension","PASSIVE",
AR1482="Defaut GE &amp; POWER Cabinet","PASSIVE",
AR1482="Sharing","PASSIVE",
AR1482="Sites strategiques &amp; DataCenter","PASSIVE",
AR1482="Exclu","Exclu",
AR1482="SAT","ACTIVE",
AR1482="SPARE-ISSUE","SPARE-ISSUE",
AR1482="Fiber CAmtel","ACTIVE",
AR1482="Fiber AOF","ACTIVE",
AR1482="Projet OCM (HUAWEI)","PLANNED WORKS",
AR1482="Projet OCM (NOKIA)","PLANNED WORKS",
AR1482="ACCESS-ISSUE","ACCESS-ISSUE",
AR1482="Projet OCM (ZTE, NOKIA, autres projets)","PLANNED WORKS",
AR1482="No root CAuse","No root cause",
AR1482="ODU HS","ACTIVE",
AR1482="IP &amp; VLAN","ACTIVE",
AR1482="Warehouse HUAWEI","SPARE-ISSUE",
AR1482="SPARE-HS","SPARE-ISSUE",
AR1482="Power Telco","ACTIVE", AR1482="no impacts","no impacts"
),"")</f>
        <v>No root cause</v>
      </c>
      <c r="AT1482" s="99" t="s">
        <v>5661</v>
      </c>
      <c r="AU1482" s="99" t="s">
        <v>3474</v>
      </c>
      <c r="AW1482" s="17"/>
      <c r="AX1482" s="17" t="s">
        <v>5536</v>
      </c>
      <c r="AY1482" s="17"/>
      <c r="AZ1482" s="17" t="s">
        <v>5536</v>
      </c>
      <c r="BA1482" s="7"/>
      <c r="BC1482" s="18"/>
      <c r="BD1482" s="18"/>
      <c r="BE1482" s="18"/>
      <c r="BF1482" s="18"/>
      <c r="BG1482" s="18"/>
      <c r="BH1482" s="18"/>
      <c r="BI1482" s="18"/>
      <c r="BJ1482" s="18"/>
      <c r="BK1482" s="18"/>
      <c r="BM1482" s="18"/>
      <c r="BN1482" s="18"/>
      <c r="BO1482" s="18"/>
      <c r="BP1482" s="9" t="s">
        <v>5661</v>
      </c>
      <c r="BQ1482" s="14"/>
      <c r="BR1482" s="102" t="s">
        <v>5536</v>
      </c>
      <c r="BS1482" s="14"/>
      <c r="BT1482" s="14"/>
      <c r="BU1482" s="9"/>
      <c r="BV1482" s="9"/>
      <c r="BW1482" s="9"/>
    </row>
    <row r="1483" spans="1:75" x14ac:dyDescent="0.35">
      <c r="A1483" s="1" t="s">
        <v>962</v>
      </c>
      <c r="B1483" s="8" t="s">
        <v>963</v>
      </c>
      <c r="C1483" s="3" t="s">
        <v>24</v>
      </c>
      <c r="D1483" s="1" t="s">
        <v>11</v>
      </c>
      <c r="E1483" s="1" t="s">
        <v>12</v>
      </c>
      <c r="F1483" s="3" t="s">
        <v>23</v>
      </c>
      <c r="G1483" s="1" t="s">
        <v>24</v>
      </c>
      <c r="H1483" s="28" t="s">
        <v>5589</v>
      </c>
      <c r="I1483" s="27">
        <v>0</v>
      </c>
      <c r="J1483" s="27">
        <v>1.0694091309893761</v>
      </c>
      <c r="K1483" s="27">
        <v>0</v>
      </c>
      <c r="L1483" s="27">
        <v>0</v>
      </c>
      <c r="M1483" s="27">
        <v>0</v>
      </c>
      <c r="N1483" s="27">
        <v>0.13082029945809895</v>
      </c>
      <c r="O1483" s="27">
        <v>0</v>
      </c>
      <c r="P1483" s="27">
        <v>0.22051290831628301</v>
      </c>
      <c r="Q1483" s="27">
        <v>0.29818467438854213</v>
      </c>
      <c r="R1483" s="27">
        <v>0.144695990389033</v>
      </c>
      <c r="S1483" s="80">
        <v>2.2990664406605541</v>
      </c>
      <c r="T1483" s="80">
        <v>2.2443484203827833</v>
      </c>
      <c r="U1483" s="80">
        <v>3.8909720260363612</v>
      </c>
      <c r="V1483" s="80">
        <v>3.4570089004174842</v>
      </c>
      <c r="W1483" s="80">
        <v>2.2443484203827833</v>
      </c>
      <c r="X1483" s="80">
        <v>5.5288742783927314E-2</v>
      </c>
      <c r="Y1483" s="80">
        <v>0</v>
      </c>
      <c r="Z1483" s="80">
        <v>0</v>
      </c>
      <c r="AA1483" s="80">
        <v>0</v>
      </c>
      <c r="AB1483" s="80">
        <v>0</v>
      </c>
      <c r="AC1483" s="80">
        <v>0</v>
      </c>
      <c r="AD1483" s="80">
        <v>0</v>
      </c>
      <c r="AE1483" s="80">
        <v>0</v>
      </c>
      <c r="AF1483" s="80">
        <v>1.3195282693125363</v>
      </c>
      <c r="AG1483" s="80"/>
      <c r="AH1483" s="80">
        <v>0</v>
      </c>
      <c r="AI1483" s="80">
        <v>0</v>
      </c>
      <c r="AJ1483" s="80">
        <v>0</v>
      </c>
      <c r="AK1483" s="80">
        <v>0</v>
      </c>
      <c r="AL1483" s="80">
        <v>0</v>
      </c>
      <c r="AM1483" s="80">
        <v>0</v>
      </c>
      <c r="AN1483" s="41" t="s">
        <v>5558</v>
      </c>
      <c r="AO1483" s="41"/>
      <c r="AP1483" s="40" t="str" cm="1">
        <f t="array" ref="AP1483">IFERROR(_xlfn.IFS(
AR1483="MPR ISSUE","PDH",
AR1483="BSS Hardware Issue","BSS",
AR1483="Sites strategiques, MLL, Pylone, etc.","ENVTECH",
AR1483="AKTIVCO DEFAUT GE &amp; POWER Cabinet","AKTIVCO",
AR1483="AKTIVCO Coupure ENEO &amp; Baisse de tension","AKTIVCO GRID ONLY",
AR1483="Coupure ENEO &amp; Baisse de tension","IHS GRID ONLY",
AR1483="Defaut GE &amp; POWER Cabinet","IHS",
AR1483="Sharing","Partners",
AR1483="Sites strategiques &amp; DataCenter","SST &amp; DC",
AR1483="Exclu","Exclu",
AR1483="SAT","SAT",
AR1483="SPARE-ISSUE","SPARE-ISSUE",
AR1483="Fiber CAmtel","TRANS_FO_CAMTEL",
AR1483="Fiber AOF","Fiber AOF",
AR1483="Projet OCM (HUAWEI)","TRAVAUX-HUAWEI",
AR1483="Projet OCM (NOKIA)","TRAVAUX-NOKIA",
AR1483="ACCESS-ISSUE","ACCESS-ISSUE",
AR1483="Projet OCM (ZTE, NOKIA, autres projets)","TRAVAUX OCM",
AR1483="No root CAuse","No root cause",
AR1483="ODU HS","PDH",
AR1483="IP &amp; VLAN","PDH",
AR1483="Warehouse HUAWEI","SPARE-ISSUE",
AR1483="SPARE-HS","SPARE-ISSUE",
AR1483="Power Telco","BSS",AR1483="no impacts","no impacts"
),"")</f>
        <v>No root cause</v>
      </c>
      <c r="AQ1483" s="40" t="str" cm="1">
        <f t="array" ref="AQ1483">IFERROR(_xlfn.IFS(
AR1483="MPR ISSUE","TX ISSUE",
AR1483="BSS Hardware Issue","RAN ISSUE",
AR1483="Sites strategiques, MLL, Pylone, etc.","ENVTECH",
AR1483="AKTIVCO DEFAUT GE &amp; POWER Cabinet","POWER ISSUE",
AR1483="AKTIVCO Coupure ENEO &amp; Baisse de tension","POWER ISSUE",
AR1483="Coupure ENEO &amp; Baisse de tension","POWER ISSUE",
AR1483="Defaut GE &amp; POWER Cabinet","POWER ISSUE",
AR1483="Sharing","POWER ISSUE",
AR1483="Sites strategiques &amp; DataCenter","POWER ISSUE",
AR1483="Exclu","Exclu",
AR1483="SAT","TX ISSUE",
AR1483="SPARE-ISSUE","SPARE-ISSUE",
AR1483="Fiber CAmtel","TX ISSUE",
AR1483="Fiber AOF","TX ISSUE",
AR1483="Projet OCM (HUAWEI)","TRAVAUX-HUAWEI",
AR1483="Projet OCM (NOKIA)","TRAVAUX -NOKIA",
AR1483="ACCESS-ISSUE","ACCESS-ISSUE",
AR1483="Projet OCM (ZTE, NOKIA, autres projets)","TRAVAUX OCM",
AR1483="No root CAuse","No root cause",
AR1483="ODU HS","TX ISSUE",
AR1483="IP &amp; VLAN","TX ISSUE",
AR1483="Warehouse HUAWEI","SPARE-ISSUE",
AR1483="SPARE-HS","SPARE-ISSUE",
AR1483="Power Telco","RAN ISSUE",AR1483="no impacts","no impacts"
),"")</f>
        <v>No root cause</v>
      </c>
      <c r="AR1483" s="59" t="s">
        <v>5343</v>
      </c>
      <c r="AS1483" s="40" t="str" cm="1">
        <f t="array" ref="AS1483">IFERROR(_xlfn.IFS(
AR1483="MPR ISSUE","ACTIVE",
AR1483="BSS Hardware Issue","ACTIVE",
AR1483="Sites strategiques, MLL, Pylone, etc.","PASSIVE",
AR1483="AKTIVCO DEFAUT GE &amp; POWER Cabinet","PASSIVE",
AR1483="AKTIVCO Coupure ENEO &amp; Baisse de tension","PASSIVE",
AR1483="Coupure ENEO &amp; Baisse de tension","PASSIVE",
AR1483="Defaut GE &amp; POWER Cabinet","PASSIVE",
AR1483="Sharing","PASSIVE",
AR1483="Sites strategiques &amp; DataCenter","PASSIVE",
AR1483="Exclu","Exclu",
AR1483="SAT","ACTIVE",
AR1483="SPARE-ISSUE","SPARE-ISSUE",
AR1483="Fiber CAmtel","ACTIVE",
AR1483="Fiber AOF","ACTIVE",
AR1483="Projet OCM (HUAWEI)","PLANNED WORKS",
AR1483="Projet OCM (NOKIA)","PLANNED WORKS",
AR1483="ACCESS-ISSUE","ACCESS-ISSUE",
AR1483="Projet OCM (ZTE, NOKIA, autres projets)","PLANNED WORKS",
AR1483="No root CAuse","No root cause",
AR1483="ODU HS","ACTIVE",
AR1483="IP &amp; VLAN","ACTIVE",
AR1483="Warehouse HUAWEI","SPARE-ISSUE",
AR1483="SPARE-HS","SPARE-ISSUE",
AR1483="Power Telco","ACTIVE", AR1483="no impacts","no impacts"
),"")</f>
        <v>No root cause</v>
      </c>
      <c r="AT1483" s="99" t="s">
        <v>5661</v>
      </c>
      <c r="AU1483" s="99" t="s">
        <v>963</v>
      </c>
      <c r="AW1483" s="17"/>
      <c r="AX1483" s="17" t="s">
        <v>5536</v>
      </c>
      <c r="AY1483" s="17"/>
      <c r="AZ1483" s="17" t="s">
        <v>5536</v>
      </c>
      <c r="BA1483" s="7"/>
      <c r="BC1483" s="18"/>
      <c r="BD1483" s="18"/>
      <c r="BE1483" s="18"/>
      <c r="BF1483" s="18"/>
      <c r="BG1483" s="18"/>
      <c r="BH1483" s="18"/>
      <c r="BI1483" s="18"/>
      <c r="BJ1483" s="18"/>
      <c r="BK1483" s="18"/>
      <c r="BM1483" s="18"/>
      <c r="BN1483" s="18"/>
      <c r="BO1483" s="18"/>
      <c r="BP1483" s="9" t="s">
        <v>5661</v>
      </c>
      <c r="BQ1483" s="14"/>
      <c r="BR1483" s="102" t="s">
        <v>5536</v>
      </c>
      <c r="BS1483" s="14"/>
      <c r="BT1483" s="14"/>
      <c r="BU1483" s="9"/>
      <c r="BV1483" s="9"/>
      <c r="BW1483" s="9"/>
    </row>
    <row r="1484" spans="1:75" x14ac:dyDescent="0.35">
      <c r="A1484" s="1" t="s">
        <v>3891</v>
      </c>
      <c r="B1484" s="8" t="s">
        <v>3892</v>
      </c>
      <c r="C1484" s="3" t="s">
        <v>55</v>
      </c>
      <c r="D1484" s="1" t="s">
        <v>11</v>
      </c>
      <c r="E1484" s="1" t="s">
        <v>12</v>
      </c>
      <c r="F1484" s="3" t="s">
        <v>55</v>
      </c>
      <c r="G1484" s="1" t="s">
        <v>3891</v>
      </c>
      <c r="H1484" s="28" t="s">
        <v>5601</v>
      </c>
      <c r="I1484" s="27">
        <v>0</v>
      </c>
      <c r="J1484" s="27">
        <v>0</v>
      </c>
      <c r="K1484" s="27">
        <v>0</v>
      </c>
      <c r="L1484" s="27">
        <v>0</v>
      </c>
      <c r="M1484" s="27">
        <v>0</v>
      </c>
      <c r="N1484" s="27">
        <v>0</v>
      </c>
      <c r="O1484" s="27">
        <v>0</v>
      </c>
      <c r="P1484" s="27">
        <v>0</v>
      </c>
      <c r="Q1484" s="27">
        <v>0</v>
      </c>
      <c r="R1484" s="27">
        <v>0</v>
      </c>
      <c r="S1484" s="80">
        <v>0</v>
      </c>
      <c r="T1484" s="80">
        <v>0</v>
      </c>
      <c r="U1484" s="80">
        <v>0</v>
      </c>
      <c r="V1484" s="80">
        <v>1.2785967645741125</v>
      </c>
      <c r="W1484" s="80">
        <v>6.6703192907060685E-2</v>
      </c>
      <c r="X1484" s="80">
        <v>4.940316693918665E-2</v>
      </c>
      <c r="Y1484" s="80">
        <v>0</v>
      </c>
      <c r="Z1484" s="80">
        <v>0</v>
      </c>
      <c r="AA1484" s="80">
        <v>0</v>
      </c>
      <c r="AB1484" s="80">
        <v>0</v>
      </c>
      <c r="AC1484" s="80">
        <v>0</v>
      </c>
      <c r="AD1484" s="80">
        <v>0</v>
      </c>
      <c r="AE1484" s="80">
        <v>0</v>
      </c>
      <c r="AF1484" s="80">
        <v>0</v>
      </c>
      <c r="AG1484" s="80"/>
      <c r="AH1484" s="80">
        <v>0</v>
      </c>
      <c r="AI1484" s="80">
        <v>0</v>
      </c>
      <c r="AJ1484" s="80">
        <v>0</v>
      </c>
      <c r="AK1484" s="80">
        <v>0</v>
      </c>
      <c r="AL1484" s="80">
        <v>0</v>
      </c>
      <c r="AM1484" s="80">
        <v>0</v>
      </c>
      <c r="AN1484" s="41" t="s">
        <v>5591</v>
      </c>
      <c r="AO1484" s="41"/>
      <c r="AP1484" s="40" t="str" cm="1">
        <f t="array" ref="AP1484">IFERROR(_xlfn.IFS(
AR1484="MPR ISSUE","PDH",
AR1484="BSS Hardware Issue","BSS",
AR1484="Sites strategiques, MLL, Pylone, etc.","ENVTECH",
AR1484="AKTIVCO DEFAUT GE &amp; POWER Cabinet","AKTIVCO",
AR1484="AKTIVCO Coupure ENEO &amp; Baisse de tension","AKTIVCO GRID ONLY",
AR1484="Coupure ENEO &amp; Baisse de tension","IHS GRID ONLY",
AR1484="Defaut GE &amp; POWER Cabinet","IHS",
AR1484="Sharing","Partners",
AR1484="Sites strategiques &amp; DataCenter","SST &amp; DC",
AR1484="Exclu","Exclu",
AR1484="SAT","SAT",
AR1484="SPARE-ISSUE","SPARE-ISSUE",
AR1484="Fiber CAmtel","TRANS_FO_CAMTEL",
AR1484="Fiber AOF","Fiber AOF",
AR1484="Projet OCM (HUAWEI)","TRAVAUX-HUAWEI",
AR1484="Projet OCM (NOKIA)","TRAVAUX-NOKIA",
AR1484="ACCESS-ISSUE","ACCESS-ISSUE",
AR1484="Projet OCM (ZTE, NOKIA, autres projets)","TRAVAUX OCM",
AR1484="No root CAuse","No root cause",
AR1484="ODU HS","PDH",
AR1484="IP &amp; VLAN","PDH",
AR1484="Warehouse HUAWEI","SPARE-ISSUE",
AR1484="SPARE-HS","SPARE-ISSUE",
AR1484="Power Telco","BSS",AR1484="no impacts","no impacts"
),"")</f>
        <v>No root cause</v>
      </c>
      <c r="AQ1484" s="40" t="str" cm="1">
        <f t="array" ref="AQ1484">IFERROR(_xlfn.IFS(
AR1484="MPR ISSUE","TX ISSUE",
AR1484="BSS Hardware Issue","RAN ISSUE",
AR1484="Sites strategiques, MLL, Pylone, etc.","ENVTECH",
AR1484="AKTIVCO DEFAUT GE &amp; POWER Cabinet","POWER ISSUE",
AR1484="AKTIVCO Coupure ENEO &amp; Baisse de tension","POWER ISSUE",
AR1484="Coupure ENEO &amp; Baisse de tension","POWER ISSUE",
AR1484="Defaut GE &amp; POWER Cabinet","POWER ISSUE",
AR1484="Sharing","POWER ISSUE",
AR1484="Sites strategiques &amp; DataCenter","POWER ISSUE",
AR1484="Exclu","Exclu",
AR1484="SAT","TX ISSUE",
AR1484="SPARE-ISSUE","SPARE-ISSUE",
AR1484="Fiber CAmtel","TX ISSUE",
AR1484="Fiber AOF","TX ISSUE",
AR1484="Projet OCM (HUAWEI)","TRAVAUX-HUAWEI",
AR1484="Projet OCM (NOKIA)","TRAVAUX -NOKIA",
AR1484="ACCESS-ISSUE","ACCESS-ISSUE",
AR1484="Projet OCM (ZTE, NOKIA, autres projets)","TRAVAUX OCM",
AR1484="No root CAuse","No root cause",
AR1484="ODU HS","TX ISSUE",
AR1484="IP &amp; VLAN","TX ISSUE",
AR1484="Warehouse HUAWEI","SPARE-ISSUE",
AR1484="SPARE-HS","SPARE-ISSUE",
AR1484="Power Telco","RAN ISSUE",AR1484="no impacts","no impacts"
),"")</f>
        <v>No root cause</v>
      </c>
      <c r="AR1484" s="59" t="s">
        <v>5343</v>
      </c>
      <c r="AS1484" s="40" t="str" cm="1">
        <f t="array" ref="AS1484">IFERROR(_xlfn.IFS(
AR1484="MPR ISSUE","ACTIVE",
AR1484="BSS Hardware Issue","ACTIVE",
AR1484="Sites strategiques, MLL, Pylone, etc.","PASSIVE",
AR1484="AKTIVCO DEFAUT GE &amp; POWER Cabinet","PASSIVE",
AR1484="AKTIVCO Coupure ENEO &amp; Baisse de tension","PASSIVE",
AR1484="Coupure ENEO &amp; Baisse de tension","PASSIVE",
AR1484="Defaut GE &amp; POWER Cabinet","PASSIVE",
AR1484="Sharing","PASSIVE",
AR1484="Sites strategiques &amp; DataCenter","PASSIVE",
AR1484="Exclu","Exclu",
AR1484="SAT","ACTIVE",
AR1484="SPARE-ISSUE","SPARE-ISSUE",
AR1484="Fiber CAmtel","ACTIVE",
AR1484="Fiber AOF","ACTIVE",
AR1484="Projet OCM (HUAWEI)","PLANNED WORKS",
AR1484="Projet OCM (NOKIA)","PLANNED WORKS",
AR1484="ACCESS-ISSUE","ACCESS-ISSUE",
AR1484="Projet OCM (ZTE, NOKIA, autres projets)","PLANNED WORKS",
AR1484="No root CAuse","No root cause",
AR1484="ODU HS","ACTIVE",
AR1484="IP &amp; VLAN","ACTIVE",
AR1484="Warehouse HUAWEI","SPARE-ISSUE",
AR1484="SPARE-HS","SPARE-ISSUE",
AR1484="Power Telco","ACTIVE", AR1484="no impacts","no impacts"
),"")</f>
        <v>No root cause</v>
      </c>
      <c r="AT1484" s="99" t="s">
        <v>5661</v>
      </c>
      <c r="AU1484" s="99" t="s">
        <v>3892</v>
      </c>
      <c r="AW1484" s="17"/>
      <c r="AX1484" s="17" t="s">
        <v>5536</v>
      </c>
      <c r="AY1484" s="17"/>
      <c r="AZ1484" s="17" t="s">
        <v>5536</v>
      </c>
      <c r="BA1484" s="7"/>
      <c r="BC1484" s="18"/>
      <c r="BD1484" s="18"/>
      <c r="BE1484" s="18"/>
      <c r="BF1484" s="18"/>
      <c r="BG1484" s="18"/>
      <c r="BH1484" s="18"/>
      <c r="BI1484" s="18"/>
      <c r="BJ1484" s="18"/>
      <c r="BK1484" s="18"/>
      <c r="BM1484" s="18"/>
      <c r="BN1484" s="18"/>
      <c r="BO1484" s="18"/>
      <c r="BP1484" s="9" t="s">
        <v>5661</v>
      </c>
      <c r="BQ1484" s="14"/>
      <c r="BR1484" s="102" t="s">
        <v>5536</v>
      </c>
      <c r="BS1484" s="14"/>
      <c r="BT1484" s="14"/>
      <c r="BU1484" s="9"/>
      <c r="BV1484" s="9"/>
      <c r="BW1484" s="9"/>
    </row>
    <row r="1485" spans="1:75" x14ac:dyDescent="0.35">
      <c r="A1485" s="1" t="s">
        <v>2520</v>
      </c>
      <c r="B1485" s="8" t="s">
        <v>2521</v>
      </c>
      <c r="C1485" s="3" t="s">
        <v>32</v>
      </c>
      <c r="D1485" s="1"/>
      <c r="E1485" s="1"/>
      <c r="F1485" s="3" t="s">
        <v>31</v>
      </c>
      <c r="G1485" s="1" t="s">
        <v>32</v>
      </c>
      <c r="H1485" s="30" t="s">
        <v>5587</v>
      </c>
      <c r="I1485" s="27">
        <v>0</v>
      </c>
      <c r="J1485" s="27">
        <v>0</v>
      </c>
      <c r="K1485" s="27">
        <v>0</v>
      </c>
      <c r="L1485" s="27">
        <v>0</v>
      </c>
      <c r="M1485" s="27">
        <v>0</v>
      </c>
      <c r="N1485" s="27">
        <v>0</v>
      </c>
      <c r="O1485" s="27">
        <v>0</v>
      </c>
      <c r="P1485" s="27">
        <v>0</v>
      </c>
      <c r="Q1485" s="27">
        <v>0</v>
      </c>
      <c r="R1485" s="27">
        <v>0</v>
      </c>
      <c r="S1485" s="80">
        <v>0</v>
      </c>
      <c r="T1485" s="80">
        <v>0</v>
      </c>
      <c r="U1485" s="80">
        <v>0</v>
      </c>
      <c r="V1485" s="80">
        <v>0</v>
      </c>
      <c r="W1485" s="80">
        <v>0</v>
      </c>
      <c r="X1485" s="80">
        <v>4.8939454902934221E-2</v>
      </c>
      <c r="Y1485" s="80">
        <v>0</v>
      </c>
      <c r="Z1485" s="80">
        <v>0</v>
      </c>
      <c r="AA1485" s="80">
        <v>0</v>
      </c>
      <c r="AB1485" s="80">
        <v>0</v>
      </c>
      <c r="AC1485" s="80">
        <v>0</v>
      </c>
      <c r="AD1485" s="80">
        <v>0</v>
      </c>
      <c r="AE1485" s="80">
        <v>0</v>
      </c>
      <c r="AF1485" s="80">
        <v>0</v>
      </c>
      <c r="AG1485" s="80"/>
      <c r="AH1485" s="80">
        <v>0</v>
      </c>
      <c r="AI1485" s="80">
        <v>0</v>
      </c>
      <c r="AJ1485" s="80">
        <v>0</v>
      </c>
      <c r="AK1485" s="80">
        <v>0</v>
      </c>
      <c r="AL1485" s="80">
        <v>0</v>
      </c>
      <c r="AM1485" s="80">
        <v>0</v>
      </c>
      <c r="AN1485" s="41" t="s">
        <v>5558</v>
      </c>
      <c r="AO1485" s="41"/>
      <c r="AP1485" s="40" t="str" cm="1">
        <f t="array" ref="AP1485">IFERROR(_xlfn.IFS(
AR1485="MPR ISSUE","PDH",
AR1485="BSS Hardware Issue","BSS",
AR1485="Sites strategiques, MLL, Pylone, etc.","ENVTECH",
AR1485="AKTIVCO DEFAUT GE &amp; POWER Cabinet","AKTIVCO",
AR1485="AKTIVCO Coupure ENEO &amp; Baisse de tension","AKTIVCO GRID ONLY",
AR1485="Coupure ENEO &amp; Baisse de tension","IHS GRID ONLY",
AR1485="Defaut GE &amp; POWER Cabinet","IHS",
AR1485="Sharing","Partners",
AR1485="Sites strategiques &amp; DataCenter","SST &amp; DC",
AR1485="Exclu","Exclu",
AR1485="SAT","SAT",
AR1485="SPARE-ISSUE","SPARE-ISSUE",
AR1485="Fiber CAmtel","TRANS_FO_CAMTEL",
AR1485="Fiber AOF","Fiber AOF",
AR1485="Projet OCM (HUAWEI)","TRAVAUX-HUAWEI",
AR1485="Projet OCM (NOKIA)","TRAVAUX-NOKIA",
AR1485="ACCESS-ISSUE","ACCESS-ISSUE",
AR1485="Projet OCM (ZTE, NOKIA, autres projets)","TRAVAUX OCM",
AR1485="No root CAuse","No root cause",
AR1485="ODU HS","PDH",
AR1485="IP &amp; VLAN","PDH",
AR1485="Warehouse HUAWEI","SPARE-ISSUE",
AR1485="SPARE-HS","SPARE-ISSUE",
AR1485="Power Telco","BSS",AR1485="no impacts","no impacts"
),"")</f>
        <v>No root cause</v>
      </c>
      <c r="AQ1485" s="40" t="str" cm="1">
        <f t="array" ref="AQ1485">IFERROR(_xlfn.IFS(
AR1485="MPR ISSUE","TX ISSUE",
AR1485="BSS Hardware Issue","RAN ISSUE",
AR1485="Sites strategiques, MLL, Pylone, etc.","ENVTECH",
AR1485="AKTIVCO DEFAUT GE &amp; POWER Cabinet","POWER ISSUE",
AR1485="AKTIVCO Coupure ENEO &amp; Baisse de tension","POWER ISSUE",
AR1485="Coupure ENEO &amp; Baisse de tension","POWER ISSUE",
AR1485="Defaut GE &amp; POWER Cabinet","POWER ISSUE",
AR1485="Sharing","POWER ISSUE",
AR1485="Sites strategiques &amp; DataCenter","POWER ISSUE",
AR1485="Exclu","Exclu",
AR1485="SAT","TX ISSUE",
AR1485="SPARE-ISSUE","SPARE-ISSUE",
AR1485="Fiber CAmtel","TX ISSUE",
AR1485="Fiber AOF","TX ISSUE",
AR1485="Projet OCM (HUAWEI)","TRAVAUX-HUAWEI",
AR1485="Projet OCM (NOKIA)","TRAVAUX -NOKIA",
AR1485="ACCESS-ISSUE","ACCESS-ISSUE",
AR1485="Projet OCM (ZTE, NOKIA, autres projets)","TRAVAUX OCM",
AR1485="No root CAuse","No root cause",
AR1485="ODU HS","TX ISSUE",
AR1485="IP &amp; VLAN","TX ISSUE",
AR1485="Warehouse HUAWEI","SPARE-ISSUE",
AR1485="SPARE-HS","SPARE-ISSUE",
AR1485="Power Telco","RAN ISSUE",AR1485="no impacts","no impacts"
),"")</f>
        <v>No root cause</v>
      </c>
      <c r="AR1485" s="59" t="s">
        <v>5343</v>
      </c>
      <c r="AS1485" s="40" t="str" cm="1">
        <f t="array" ref="AS1485">IFERROR(_xlfn.IFS(
AR1485="MPR ISSUE","ACTIVE",
AR1485="BSS Hardware Issue","ACTIVE",
AR1485="Sites strategiques, MLL, Pylone, etc.","PASSIVE",
AR1485="AKTIVCO DEFAUT GE &amp; POWER Cabinet","PASSIVE",
AR1485="AKTIVCO Coupure ENEO &amp; Baisse de tension","PASSIVE",
AR1485="Coupure ENEO &amp; Baisse de tension","PASSIVE",
AR1485="Defaut GE &amp; POWER Cabinet","PASSIVE",
AR1485="Sharing","PASSIVE",
AR1485="Sites strategiques &amp; DataCenter","PASSIVE",
AR1485="Exclu","Exclu",
AR1485="SAT","ACTIVE",
AR1485="SPARE-ISSUE","SPARE-ISSUE",
AR1485="Fiber CAmtel","ACTIVE",
AR1485="Fiber AOF","ACTIVE",
AR1485="Projet OCM (HUAWEI)","PLANNED WORKS",
AR1485="Projet OCM (NOKIA)","PLANNED WORKS",
AR1485="ACCESS-ISSUE","ACCESS-ISSUE",
AR1485="Projet OCM (ZTE, NOKIA, autres projets)","PLANNED WORKS",
AR1485="No root CAuse","No root cause",
AR1485="ODU HS","ACTIVE",
AR1485="IP &amp; VLAN","ACTIVE",
AR1485="Warehouse HUAWEI","SPARE-ISSUE",
AR1485="SPARE-HS","SPARE-ISSUE",
AR1485="Power Telco","ACTIVE", AR1485="no impacts","no impacts"
),"")</f>
        <v>No root cause</v>
      </c>
      <c r="AT1485" s="99" t="s">
        <v>5661</v>
      </c>
      <c r="AU1485" s="99" t="s">
        <v>2521</v>
      </c>
      <c r="AW1485" s="17"/>
      <c r="AX1485" s="17" t="s">
        <v>5536</v>
      </c>
      <c r="AY1485" s="17"/>
      <c r="AZ1485" s="17" t="s">
        <v>5536</v>
      </c>
      <c r="BA1485" s="7"/>
      <c r="BC1485" s="18"/>
      <c r="BD1485" s="18"/>
      <c r="BE1485" s="18"/>
      <c r="BF1485" s="18"/>
      <c r="BG1485" s="18"/>
      <c r="BH1485" s="18"/>
      <c r="BI1485" s="18"/>
      <c r="BJ1485" s="18"/>
      <c r="BK1485" s="18"/>
      <c r="BM1485" s="18"/>
      <c r="BN1485" s="18"/>
      <c r="BO1485" s="18"/>
      <c r="BP1485" s="9" t="s">
        <v>5661</v>
      </c>
      <c r="BQ1485" s="14"/>
      <c r="BR1485" s="102" t="s">
        <v>5536</v>
      </c>
      <c r="BS1485" s="14"/>
      <c r="BT1485" s="14"/>
      <c r="BU1485" s="9"/>
      <c r="BV1485" s="9"/>
      <c r="BW1485" s="9"/>
    </row>
    <row r="1486" spans="1:75" x14ac:dyDescent="0.35">
      <c r="A1486" s="1" t="s">
        <v>2518</v>
      </c>
      <c r="B1486" s="8" t="s">
        <v>2519</v>
      </c>
      <c r="C1486" s="3" t="s">
        <v>32</v>
      </c>
      <c r="D1486" s="1" t="s">
        <v>11</v>
      </c>
      <c r="E1486" s="1" t="s">
        <v>12</v>
      </c>
      <c r="F1486" s="3" t="s">
        <v>31</v>
      </c>
      <c r="G1486" s="1" t="s">
        <v>32</v>
      </c>
      <c r="H1486" s="30" t="s">
        <v>5587</v>
      </c>
      <c r="I1486" s="27">
        <v>0</v>
      </c>
      <c r="J1486" s="27">
        <v>0</v>
      </c>
      <c r="K1486" s="27">
        <v>0</v>
      </c>
      <c r="L1486" s="27">
        <v>0</v>
      </c>
      <c r="M1486" s="27">
        <v>7.488949385474554E-2</v>
      </c>
      <c r="N1486" s="27">
        <v>0</v>
      </c>
      <c r="O1486" s="27">
        <v>0</v>
      </c>
      <c r="P1486" s="27">
        <v>0</v>
      </c>
      <c r="Q1486" s="27">
        <v>0</v>
      </c>
      <c r="R1486" s="27">
        <v>0</v>
      </c>
      <c r="S1486" s="80">
        <v>0</v>
      </c>
      <c r="T1486" s="80">
        <v>0</v>
      </c>
      <c r="U1486" s="80">
        <v>0</v>
      </c>
      <c r="V1486" s="80">
        <v>0</v>
      </c>
      <c r="W1486" s="80">
        <v>0</v>
      </c>
      <c r="X1486" s="80">
        <v>4.6032337137198578E-2</v>
      </c>
      <c r="Y1486" s="80">
        <v>0</v>
      </c>
      <c r="Z1486" s="80">
        <v>0</v>
      </c>
      <c r="AA1486" s="80">
        <v>0</v>
      </c>
      <c r="AB1486" s="80">
        <v>0</v>
      </c>
      <c r="AC1486" s="80">
        <v>0</v>
      </c>
      <c r="AD1486" s="80">
        <v>0</v>
      </c>
      <c r="AE1486" s="80">
        <v>0</v>
      </c>
      <c r="AF1486" s="80">
        <v>1.3162287798238182E-2</v>
      </c>
      <c r="AG1486" s="80"/>
      <c r="AH1486" s="80">
        <v>0</v>
      </c>
      <c r="AI1486" s="80">
        <v>0</v>
      </c>
      <c r="AJ1486" s="80">
        <v>0</v>
      </c>
      <c r="AK1486" s="80">
        <v>0</v>
      </c>
      <c r="AL1486" s="80">
        <v>0</v>
      </c>
      <c r="AM1486" s="80">
        <v>0</v>
      </c>
      <c r="AN1486" s="41" t="s">
        <v>5558</v>
      </c>
      <c r="AO1486" s="41"/>
      <c r="AP1486" s="40" t="str" cm="1">
        <f t="array" ref="AP1486">IFERROR(_xlfn.IFS(
AR1486="MPR ISSUE","PDH",
AR1486="BSS Hardware Issue","BSS",
AR1486="Sites strategiques, MLL, Pylone, etc.","ENVTECH",
AR1486="AKTIVCO DEFAUT GE &amp; POWER Cabinet","AKTIVCO",
AR1486="AKTIVCO Coupure ENEO &amp; Baisse de tension","AKTIVCO GRID ONLY",
AR1486="Coupure ENEO &amp; Baisse de tension","IHS GRID ONLY",
AR1486="Defaut GE &amp; POWER Cabinet","IHS",
AR1486="Sharing","Partners",
AR1486="Sites strategiques &amp; DataCenter","SST &amp; DC",
AR1486="Exclu","Exclu",
AR1486="SAT","SAT",
AR1486="SPARE-ISSUE","SPARE-ISSUE",
AR1486="Fiber CAmtel","TRANS_FO_CAMTEL",
AR1486="Fiber AOF","Fiber AOF",
AR1486="Projet OCM (HUAWEI)","TRAVAUX-HUAWEI",
AR1486="Projet OCM (NOKIA)","TRAVAUX-NOKIA",
AR1486="ACCESS-ISSUE","ACCESS-ISSUE",
AR1486="Projet OCM (ZTE, NOKIA, autres projets)","TRAVAUX OCM",
AR1486="No root CAuse","No root cause",
AR1486="ODU HS","PDH",
AR1486="IP &amp; VLAN","PDH",
AR1486="Warehouse HUAWEI","SPARE-ISSUE",
AR1486="SPARE-HS","SPARE-ISSUE",
AR1486="Power Telco","BSS",AR1486="no impacts","no impacts"
),"")</f>
        <v>No root cause</v>
      </c>
      <c r="AQ1486" s="40" t="str" cm="1">
        <f t="array" ref="AQ1486">IFERROR(_xlfn.IFS(
AR1486="MPR ISSUE","TX ISSUE",
AR1486="BSS Hardware Issue","RAN ISSUE",
AR1486="Sites strategiques, MLL, Pylone, etc.","ENVTECH",
AR1486="AKTIVCO DEFAUT GE &amp; POWER Cabinet","POWER ISSUE",
AR1486="AKTIVCO Coupure ENEO &amp; Baisse de tension","POWER ISSUE",
AR1486="Coupure ENEO &amp; Baisse de tension","POWER ISSUE",
AR1486="Defaut GE &amp; POWER Cabinet","POWER ISSUE",
AR1486="Sharing","POWER ISSUE",
AR1486="Sites strategiques &amp; DataCenter","POWER ISSUE",
AR1486="Exclu","Exclu",
AR1486="SAT","TX ISSUE",
AR1486="SPARE-ISSUE","SPARE-ISSUE",
AR1486="Fiber CAmtel","TX ISSUE",
AR1486="Fiber AOF","TX ISSUE",
AR1486="Projet OCM (HUAWEI)","TRAVAUX-HUAWEI",
AR1486="Projet OCM (NOKIA)","TRAVAUX -NOKIA",
AR1486="ACCESS-ISSUE","ACCESS-ISSUE",
AR1486="Projet OCM (ZTE, NOKIA, autres projets)","TRAVAUX OCM",
AR1486="No root CAuse","No root cause",
AR1486="ODU HS","TX ISSUE",
AR1486="IP &amp; VLAN","TX ISSUE",
AR1486="Warehouse HUAWEI","SPARE-ISSUE",
AR1486="SPARE-HS","SPARE-ISSUE",
AR1486="Power Telco","RAN ISSUE",AR1486="no impacts","no impacts"
),"")</f>
        <v>No root cause</v>
      </c>
      <c r="AR1486" s="59" t="s">
        <v>5343</v>
      </c>
      <c r="AS1486" s="40" t="str" cm="1">
        <f t="array" ref="AS1486">IFERROR(_xlfn.IFS(
AR1486="MPR ISSUE","ACTIVE",
AR1486="BSS Hardware Issue","ACTIVE",
AR1486="Sites strategiques, MLL, Pylone, etc.","PASSIVE",
AR1486="AKTIVCO DEFAUT GE &amp; POWER Cabinet","PASSIVE",
AR1486="AKTIVCO Coupure ENEO &amp; Baisse de tension","PASSIVE",
AR1486="Coupure ENEO &amp; Baisse de tension","PASSIVE",
AR1486="Defaut GE &amp; POWER Cabinet","PASSIVE",
AR1486="Sharing","PASSIVE",
AR1486="Sites strategiques &amp; DataCenter","PASSIVE",
AR1486="Exclu","Exclu",
AR1486="SAT","ACTIVE",
AR1486="SPARE-ISSUE","SPARE-ISSUE",
AR1486="Fiber CAmtel","ACTIVE",
AR1486="Fiber AOF","ACTIVE",
AR1486="Projet OCM (HUAWEI)","PLANNED WORKS",
AR1486="Projet OCM (NOKIA)","PLANNED WORKS",
AR1486="ACCESS-ISSUE","ACCESS-ISSUE",
AR1486="Projet OCM (ZTE, NOKIA, autres projets)","PLANNED WORKS",
AR1486="No root CAuse","No root cause",
AR1486="ODU HS","ACTIVE",
AR1486="IP &amp; VLAN","ACTIVE",
AR1486="Warehouse HUAWEI","SPARE-ISSUE",
AR1486="SPARE-HS","SPARE-ISSUE",
AR1486="Power Telco","ACTIVE", AR1486="no impacts","no impacts"
),"")</f>
        <v>No root cause</v>
      </c>
      <c r="AT1486" s="99" t="s">
        <v>5661</v>
      </c>
      <c r="AU1486" s="99" t="s">
        <v>2519</v>
      </c>
      <c r="AW1486" s="17"/>
      <c r="AX1486" s="17" t="s">
        <v>5536</v>
      </c>
      <c r="AY1486" s="17"/>
      <c r="AZ1486" s="17" t="s">
        <v>5536</v>
      </c>
      <c r="BA1486" s="7"/>
      <c r="BC1486" s="18"/>
      <c r="BD1486" s="18"/>
      <c r="BE1486" s="18"/>
      <c r="BF1486" s="18"/>
      <c r="BG1486" s="18"/>
      <c r="BH1486" s="18"/>
      <c r="BI1486" s="18"/>
      <c r="BJ1486" s="18"/>
      <c r="BK1486" s="18"/>
      <c r="BM1486" s="18"/>
      <c r="BN1486" s="18"/>
      <c r="BO1486" s="18"/>
      <c r="BP1486" s="9" t="s">
        <v>5661</v>
      </c>
      <c r="BQ1486" s="14"/>
      <c r="BR1486" s="102" t="s">
        <v>5536</v>
      </c>
      <c r="BS1486" s="14"/>
      <c r="BT1486" s="14"/>
      <c r="BU1486" s="9"/>
      <c r="BV1486" s="9"/>
      <c r="BW1486" s="9"/>
    </row>
    <row r="1487" spans="1:75" x14ac:dyDescent="0.35">
      <c r="A1487" s="3" t="s">
        <v>2548</v>
      </c>
      <c r="B1487" s="24" t="s">
        <v>2549</v>
      </c>
      <c r="C1487" s="3" t="s">
        <v>24</v>
      </c>
      <c r="D1487" s="3" t="s">
        <v>21</v>
      </c>
      <c r="E1487" s="3" t="s">
        <v>22</v>
      </c>
      <c r="F1487" s="3" t="s">
        <v>23</v>
      </c>
      <c r="G1487" s="3" t="s">
        <v>24</v>
      </c>
      <c r="H1487" s="28" t="s">
        <v>5589</v>
      </c>
      <c r="I1487" s="27">
        <v>0</v>
      </c>
      <c r="J1487" s="27">
        <v>0</v>
      </c>
      <c r="K1487" s="27">
        <v>0</v>
      </c>
      <c r="L1487" s="27">
        <v>0</v>
      </c>
      <c r="M1487" s="27">
        <v>4.726295754109916E-2</v>
      </c>
      <c r="N1487" s="27">
        <v>0</v>
      </c>
      <c r="O1487" s="27">
        <v>0</v>
      </c>
      <c r="P1487" s="27">
        <v>0</v>
      </c>
      <c r="Q1487" s="27">
        <v>0</v>
      </c>
      <c r="R1487" s="27">
        <v>0</v>
      </c>
      <c r="S1487" s="80">
        <v>0</v>
      </c>
      <c r="T1487" s="80">
        <v>4.9581517722360621E-2</v>
      </c>
      <c r="U1487" s="80">
        <v>0</v>
      </c>
      <c r="V1487" s="80">
        <v>0</v>
      </c>
      <c r="W1487" s="80">
        <v>4.9581517722360621E-2</v>
      </c>
      <c r="X1487" s="80">
        <v>4.5033572751424666E-2</v>
      </c>
      <c r="Y1487" s="80">
        <v>0</v>
      </c>
      <c r="Z1487" s="80">
        <v>0</v>
      </c>
      <c r="AA1487" s="80">
        <v>0</v>
      </c>
      <c r="AB1487" s="80">
        <v>0</v>
      </c>
      <c r="AC1487" s="80">
        <v>0</v>
      </c>
      <c r="AD1487" s="80">
        <v>0</v>
      </c>
      <c r="AE1487" s="80">
        <v>0</v>
      </c>
      <c r="AF1487" s="80">
        <v>0</v>
      </c>
      <c r="AG1487" s="80"/>
      <c r="AH1487" s="80">
        <v>0</v>
      </c>
      <c r="AI1487" s="80">
        <v>0</v>
      </c>
      <c r="AJ1487" s="80">
        <v>0</v>
      </c>
      <c r="AK1487" s="80">
        <v>0</v>
      </c>
      <c r="AL1487" s="80">
        <v>0</v>
      </c>
      <c r="AM1487" s="80">
        <v>0</v>
      </c>
      <c r="AN1487" s="41" t="s">
        <v>5558</v>
      </c>
      <c r="AO1487" s="41"/>
      <c r="AP1487" s="40" t="str" cm="1">
        <f t="array" ref="AP1487">IFERROR(_xlfn.IFS(
AR1487="MPR ISSUE","PDH",
AR1487="BSS Hardware Issue","BSS",
AR1487="Sites strategiques, MLL, Pylone, etc.","ENVTECH",
AR1487="AKTIVCO DEFAUT GE &amp; POWER Cabinet","AKTIVCO",
AR1487="AKTIVCO Coupure ENEO &amp; Baisse de tension","AKTIVCO GRID ONLY",
AR1487="Coupure ENEO &amp; Baisse de tension","IHS GRID ONLY",
AR1487="Defaut GE &amp; POWER Cabinet","IHS",
AR1487="Sharing","Partners",
AR1487="Sites strategiques &amp; DataCenter","SST &amp; DC",
AR1487="Exclu","Exclu",
AR1487="SAT","SAT",
AR1487="SPARE-ISSUE","SPARE-ISSUE",
AR1487="Fiber CAmtel","TRANS_FO_CAMTEL",
AR1487="Fiber AOF","Fiber AOF",
AR1487="Projet OCM (HUAWEI)","TRAVAUX-HUAWEI",
AR1487="Projet OCM (NOKIA)","TRAVAUX-NOKIA",
AR1487="ACCESS-ISSUE","ACCESS-ISSUE",
AR1487="Projet OCM (ZTE, NOKIA, autres projets)","TRAVAUX OCM",
AR1487="No root CAuse","No root cause",
AR1487="ODU HS","PDH",
AR1487="IP &amp; VLAN","PDH",
AR1487="Warehouse HUAWEI","SPARE-ISSUE",
AR1487="SPARE-HS","SPARE-ISSUE",
AR1487="Power Telco","BSS",AR1487="no impacts","no impacts"
),"")</f>
        <v>No root cause</v>
      </c>
      <c r="AQ1487" s="40" t="str" cm="1">
        <f t="array" ref="AQ1487">IFERROR(_xlfn.IFS(
AR1487="MPR ISSUE","TX ISSUE",
AR1487="BSS Hardware Issue","RAN ISSUE",
AR1487="Sites strategiques, MLL, Pylone, etc.","ENVTECH",
AR1487="AKTIVCO DEFAUT GE &amp; POWER Cabinet","POWER ISSUE",
AR1487="AKTIVCO Coupure ENEO &amp; Baisse de tension","POWER ISSUE",
AR1487="Coupure ENEO &amp; Baisse de tension","POWER ISSUE",
AR1487="Defaut GE &amp; POWER Cabinet","POWER ISSUE",
AR1487="Sharing","POWER ISSUE",
AR1487="Sites strategiques &amp; DataCenter","POWER ISSUE",
AR1487="Exclu","Exclu",
AR1487="SAT","TX ISSUE",
AR1487="SPARE-ISSUE","SPARE-ISSUE",
AR1487="Fiber CAmtel","TX ISSUE",
AR1487="Fiber AOF","TX ISSUE",
AR1487="Projet OCM (HUAWEI)","TRAVAUX-HUAWEI",
AR1487="Projet OCM (NOKIA)","TRAVAUX -NOKIA",
AR1487="ACCESS-ISSUE","ACCESS-ISSUE",
AR1487="Projet OCM (ZTE, NOKIA, autres projets)","TRAVAUX OCM",
AR1487="No root CAuse","No root cause",
AR1487="ODU HS","TX ISSUE",
AR1487="IP &amp; VLAN","TX ISSUE",
AR1487="Warehouse HUAWEI","SPARE-ISSUE",
AR1487="SPARE-HS","SPARE-ISSUE",
AR1487="Power Telco","RAN ISSUE",AR1487="no impacts","no impacts"
),"")</f>
        <v>No root cause</v>
      </c>
      <c r="AR1487" s="59" t="s">
        <v>5343</v>
      </c>
      <c r="AS1487" s="40" t="str" cm="1">
        <f t="array" ref="AS1487">IFERROR(_xlfn.IFS(
AR1487="MPR ISSUE","ACTIVE",
AR1487="BSS Hardware Issue","ACTIVE",
AR1487="Sites strategiques, MLL, Pylone, etc.","PASSIVE",
AR1487="AKTIVCO DEFAUT GE &amp; POWER Cabinet","PASSIVE",
AR1487="AKTIVCO Coupure ENEO &amp; Baisse de tension","PASSIVE",
AR1487="Coupure ENEO &amp; Baisse de tension","PASSIVE",
AR1487="Defaut GE &amp; POWER Cabinet","PASSIVE",
AR1487="Sharing","PASSIVE",
AR1487="Sites strategiques &amp; DataCenter","PASSIVE",
AR1487="Exclu","Exclu",
AR1487="SAT","ACTIVE",
AR1487="SPARE-ISSUE","SPARE-ISSUE",
AR1487="Fiber CAmtel","ACTIVE",
AR1487="Fiber AOF","ACTIVE",
AR1487="Projet OCM (HUAWEI)","PLANNED WORKS",
AR1487="Projet OCM (NOKIA)","PLANNED WORKS",
AR1487="ACCESS-ISSUE","ACCESS-ISSUE",
AR1487="Projet OCM (ZTE, NOKIA, autres projets)","PLANNED WORKS",
AR1487="No root CAuse","No root cause",
AR1487="ODU HS","ACTIVE",
AR1487="IP &amp; VLAN","ACTIVE",
AR1487="Warehouse HUAWEI","SPARE-ISSUE",
AR1487="SPARE-HS","SPARE-ISSUE",
AR1487="Power Telco","ACTIVE", AR1487="no impacts","no impacts"
),"")</f>
        <v>No root cause</v>
      </c>
      <c r="AT1487" s="99" t="s">
        <v>5661</v>
      </c>
      <c r="AU1487" s="99" t="s">
        <v>2549</v>
      </c>
      <c r="AW1487" s="17"/>
      <c r="AX1487" s="17" t="s">
        <v>5536</v>
      </c>
      <c r="AY1487" s="17"/>
      <c r="AZ1487" s="17" t="s">
        <v>5536</v>
      </c>
      <c r="BA1487" s="7"/>
      <c r="BC1487" s="18"/>
      <c r="BD1487" s="18"/>
      <c r="BE1487" s="18"/>
      <c r="BF1487" s="18"/>
      <c r="BG1487" s="18"/>
      <c r="BH1487" s="18"/>
      <c r="BI1487" s="18"/>
      <c r="BJ1487" s="18"/>
      <c r="BK1487" s="18"/>
      <c r="BM1487" s="18"/>
      <c r="BN1487" s="18"/>
      <c r="BO1487" s="18"/>
      <c r="BP1487" s="9" t="s">
        <v>5661</v>
      </c>
      <c r="BQ1487" s="14"/>
      <c r="BR1487" s="102" t="s">
        <v>5536</v>
      </c>
      <c r="BS1487" s="14"/>
      <c r="BT1487" s="14"/>
      <c r="BU1487" s="9"/>
      <c r="BV1487" s="9"/>
      <c r="BW1487" s="9"/>
    </row>
    <row r="1488" spans="1:75" x14ac:dyDescent="0.35">
      <c r="A1488" s="1" t="s">
        <v>2970</v>
      </c>
      <c r="B1488" s="8" t="s">
        <v>3112</v>
      </c>
      <c r="C1488" s="3" t="s">
        <v>55</v>
      </c>
      <c r="D1488" s="1" t="s">
        <v>11</v>
      </c>
      <c r="E1488" s="1" t="s">
        <v>12</v>
      </c>
      <c r="F1488" s="3" t="s">
        <v>55</v>
      </c>
      <c r="G1488" s="1" t="s">
        <v>2970</v>
      </c>
      <c r="H1488" s="28" t="s">
        <v>5601</v>
      </c>
      <c r="I1488" s="27">
        <v>0</v>
      </c>
      <c r="J1488" s="27">
        <v>0</v>
      </c>
      <c r="K1488" s="27">
        <v>0</v>
      </c>
      <c r="L1488" s="27">
        <v>0</v>
      </c>
      <c r="M1488" s="27">
        <v>0</v>
      </c>
      <c r="N1488" s="27">
        <v>0</v>
      </c>
      <c r="O1488" s="27">
        <v>0</v>
      </c>
      <c r="P1488" s="27">
        <v>0</v>
      </c>
      <c r="Q1488" s="27">
        <v>0</v>
      </c>
      <c r="R1488" s="27">
        <v>0</v>
      </c>
      <c r="S1488" s="80">
        <v>0</v>
      </c>
      <c r="T1488" s="80">
        <v>0</v>
      </c>
      <c r="U1488" s="80">
        <v>0</v>
      </c>
      <c r="V1488" s="80">
        <v>0</v>
      </c>
      <c r="W1488" s="80">
        <v>1.6479612365273816E-2</v>
      </c>
      <c r="X1488" s="80">
        <v>3.6026858201139732E-2</v>
      </c>
      <c r="Y1488" s="80">
        <v>0</v>
      </c>
      <c r="Z1488" s="80">
        <v>0</v>
      </c>
      <c r="AA1488" s="80">
        <v>0</v>
      </c>
      <c r="AB1488" s="80">
        <v>0</v>
      </c>
      <c r="AC1488" s="80">
        <v>0</v>
      </c>
      <c r="AD1488" s="80">
        <v>0</v>
      </c>
      <c r="AE1488" s="80">
        <v>0</v>
      </c>
      <c r="AF1488" s="80">
        <v>0</v>
      </c>
      <c r="AG1488" s="80"/>
      <c r="AH1488" s="80">
        <v>0</v>
      </c>
      <c r="AI1488" s="80">
        <v>0</v>
      </c>
      <c r="AJ1488" s="80">
        <v>0</v>
      </c>
      <c r="AK1488" s="80">
        <v>0</v>
      </c>
      <c r="AL1488" s="80">
        <v>0</v>
      </c>
      <c r="AM1488" s="80">
        <v>0</v>
      </c>
      <c r="AN1488" s="41" t="s">
        <v>5591</v>
      </c>
      <c r="AO1488" s="41"/>
      <c r="AP1488" s="40" t="str" cm="1">
        <f t="array" ref="AP1488">IFERROR(_xlfn.IFS(
AR1488="MPR ISSUE","PDH",
AR1488="BSS Hardware Issue","BSS",
AR1488="Sites strategiques, MLL, Pylone, etc.","ENVTECH",
AR1488="AKTIVCO DEFAUT GE &amp; POWER Cabinet","AKTIVCO",
AR1488="AKTIVCO Coupure ENEO &amp; Baisse de tension","AKTIVCO GRID ONLY",
AR1488="Coupure ENEO &amp; Baisse de tension","IHS GRID ONLY",
AR1488="Defaut GE &amp; POWER Cabinet","IHS",
AR1488="Sharing","Partners",
AR1488="Sites strategiques &amp; DataCenter","SST &amp; DC",
AR1488="Exclu","Exclu",
AR1488="SAT","SAT",
AR1488="SPARE-ISSUE","SPARE-ISSUE",
AR1488="Fiber CAmtel","TRANS_FO_CAMTEL",
AR1488="Fiber AOF","Fiber AOF",
AR1488="Projet OCM (HUAWEI)","TRAVAUX-HUAWEI",
AR1488="Projet OCM (NOKIA)","TRAVAUX-NOKIA",
AR1488="ACCESS-ISSUE","ACCESS-ISSUE",
AR1488="Projet OCM (ZTE, NOKIA, autres projets)","TRAVAUX OCM",
AR1488="No root CAuse","No root cause",
AR1488="ODU HS","PDH",
AR1488="IP &amp; VLAN","PDH",
AR1488="Warehouse HUAWEI","SPARE-ISSUE",
AR1488="SPARE-HS","SPARE-ISSUE",
AR1488="Power Telco","BSS",AR1488="no impacts","no impacts"
),"")</f>
        <v>No root cause</v>
      </c>
      <c r="AQ1488" s="40" t="str" cm="1">
        <f t="array" ref="AQ1488">IFERROR(_xlfn.IFS(
AR1488="MPR ISSUE","TX ISSUE",
AR1488="BSS Hardware Issue","RAN ISSUE",
AR1488="Sites strategiques, MLL, Pylone, etc.","ENVTECH",
AR1488="AKTIVCO DEFAUT GE &amp; POWER Cabinet","POWER ISSUE",
AR1488="AKTIVCO Coupure ENEO &amp; Baisse de tension","POWER ISSUE",
AR1488="Coupure ENEO &amp; Baisse de tension","POWER ISSUE",
AR1488="Defaut GE &amp; POWER Cabinet","POWER ISSUE",
AR1488="Sharing","POWER ISSUE",
AR1488="Sites strategiques &amp; DataCenter","POWER ISSUE",
AR1488="Exclu","Exclu",
AR1488="SAT","TX ISSUE",
AR1488="SPARE-ISSUE","SPARE-ISSUE",
AR1488="Fiber CAmtel","TX ISSUE",
AR1488="Fiber AOF","TX ISSUE",
AR1488="Projet OCM (HUAWEI)","TRAVAUX-HUAWEI",
AR1488="Projet OCM (NOKIA)","TRAVAUX -NOKIA",
AR1488="ACCESS-ISSUE","ACCESS-ISSUE",
AR1488="Projet OCM (ZTE, NOKIA, autres projets)","TRAVAUX OCM",
AR1488="No root CAuse","No root cause",
AR1488="ODU HS","TX ISSUE",
AR1488="IP &amp; VLAN","TX ISSUE",
AR1488="Warehouse HUAWEI","SPARE-ISSUE",
AR1488="SPARE-HS","SPARE-ISSUE",
AR1488="Power Telco","RAN ISSUE",AR1488="no impacts","no impacts"
),"")</f>
        <v>No root cause</v>
      </c>
      <c r="AR1488" s="59" t="s">
        <v>5343</v>
      </c>
      <c r="AS1488" s="40" t="str" cm="1">
        <f t="array" ref="AS1488">IFERROR(_xlfn.IFS(
AR1488="MPR ISSUE","ACTIVE",
AR1488="BSS Hardware Issue","ACTIVE",
AR1488="Sites strategiques, MLL, Pylone, etc.","PASSIVE",
AR1488="AKTIVCO DEFAUT GE &amp; POWER Cabinet","PASSIVE",
AR1488="AKTIVCO Coupure ENEO &amp; Baisse de tension","PASSIVE",
AR1488="Coupure ENEO &amp; Baisse de tension","PASSIVE",
AR1488="Defaut GE &amp; POWER Cabinet","PASSIVE",
AR1488="Sharing","PASSIVE",
AR1488="Sites strategiques &amp; DataCenter","PASSIVE",
AR1488="Exclu","Exclu",
AR1488="SAT","ACTIVE",
AR1488="SPARE-ISSUE","SPARE-ISSUE",
AR1488="Fiber CAmtel","ACTIVE",
AR1488="Fiber AOF","ACTIVE",
AR1488="Projet OCM (HUAWEI)","PLANNED WORKS",
AR1488="Projet OCM (NOKIA)","PLANNED WORKS",
AR1488="ACCESS-ISSUE","ACCESS-ISSUE",
AR1488="Projet OCM (ZTE, NOKIA, autres projets)","PLANNED WORKS",
AR1488="No root CAuse","No root cause",
AR1488="ODU HS","ACTIVE",
AR1488="IP &amp; VLAN","ACTIVE",
AR1488="Warehouse HUAWEI","SPARE-ISSUE",
AR1488="SPARE-HS","SPARE-ISSUE",
AR1488="Power Telco","ACTIVE", AR1488="no impacts","no impacts"
),"")</f>
        <v>No root cause</v>
      </c>
      <c r="AT1488" s="99" t="s">
        <v>5661</v>
      </c>
      <c r="AU1488" s="99" t="s">
        <v>3112</v>
      </c>
      <c r="AW1488" s="17"/>
      <c r="AX1488" s="17" t="s">
        <v>5536</v>
      </c>
      <c r="AY1488" s="17"/>
      <c r="AZ1488" s="17" t="s">
        <v>5536</v>
      </c>
      <c r="BA1488" s="7"/>
      <c r="BC1488" s="18"/>
      <c r="BD1488" s="18"/>
      <c r="BE1488" s="18"/>
      <c r="BF1488" s="18"/>
      <c r="BG1488" s="18"/>
      <c r="BH1488" s="18"/>
      <c r="BI1488" s="18"/>
      <c r="BJ1488" s="18"/>
      <c r="BK1488" s="18"/>
      <c r="BM1488" s="18"/>
      <c r="BN1488" s="18"/>
      <c r="BO1488" s="18"/>
      <c r="BP1488" s="9" t="s">
        <v>5661</v>
      </c>
      <c r="BQ1488" s="14"/>
      <c r="BR1488" s="102" t="s">
        <v>5536</v>
      </c>
      <c r="BS1488" s="14"/>
      <c r="BT1488" s="14"/>
      <c r="BU1488" s="9"/>
      <c r="BV1488" s="9"/>
      <c r="BW1488" s="9"/>
    </row>
    <row r="1489" spans="1:75" x14ac:dyDescent="0.35">
      <c r="A1489" s="1" t="s">
        <v>4337</v>
      </c>
      <c r="B1489" s="8" t="s">
        <v>5205</v>
      </c>
      <c r="C1489" s="3" t="s">
        <v>13</v>
      </c>
      <c r="D1489" s="1" t="s">
        <v>11</v>
      </c>
      <c r="E1489" s="1" t="s">
        <v>12</v>
      </c>
      <c r="F1489" s="3" t="s">
        <v>13</v>
      </c>
      <c r="G1489" s="1" t="s">
        <v>4337</v>
      </c>
      <c r="H1489" s="28" t="s">
        <v>5601</v>
      </c>
      <c r="I1489" s="27">
        <v>0</v>
      </c>
      <c r="J1489" s="27">
        <v>0</v>
      </c>
      <c r="K1489" s="27">
        <v>0</v>
      </c>
      <c r="L1489" s="27">
        <v>0</v>
      </c>
      <c r="M1489" s="27">
        <v>0</v>
      </c>
      <c r="N1489" s="27">
        <v>0</v>
      </c>
      <c r="O1489" s="27">
        <v>0</v>
      </c>
      <c r="P1489" s="27">
        <v>0</v>
      </c>
      <c r="Q1489" s="27">
        <v>0</v>
      </c>
      <c r="R1489" s="27">
        <v>0</v>
      </c>
      <c r="S1489" s="80">
        <v>0</v>
      </c>
      <c r="T1489" s="80">
        <v>0</v>
      </c>
      <c r="U1489" s="80">
        <v>0</v>
      </c>
      <c r="V1489" s="80">
        <v>0.52930945430367571</v>
      </c>
      <c r="W1489" s="80">
        <v>0</v>
      </c>
      <c r="X1489" s="80">
        <v>3.5955517887870152E-2</v>
      </c>
      <c r="Y1489" s="80">
        <v>0</v>
      </c>
      <c r="Z1489" s="80">
        <v>0</v>
      </c>
      <c r="AA1489" s="80">
        <v>0</v>
      </c>
      <c r="AB1489" s="80">
        <v>0</v>
      </c>
      <c r="AC1489" s="80">
        <v>0</v>
      </c>
      <c r="AD1489" s="80">
        <v>0</v>
      </c>
      <c r="AE1489" s="80">
        <v>0</v>
      </c>
      <c r="AF1489" s="80">
        <v>0</v>
      </c>
      <c r="AG1489" s="80"/>
      <c r="AH1489" s="80">
        <v>0</v>
      </c>
      <c r="AI1489" s="80">
        <v>0</v>
      </c>
      <c r="AJ1489" s="80">
        <v>0</v>
      </c>
      <c r="AK1489" s="80">
        <v>0</v>
      </c>
      <c r="AL1489" s="80">
        <v>0</v>
      </c>
      <c r="AM1489" s="80">
        <v>0</v>
      </c>
      <c r="AN1489" s="41" t="s">
        <v>5558</v>
      </c>
      <c r="AO1489" s="41"/>
      <c r="AP1489" s="40" t="str" cm="1">
        <f t="array" ref="AP1489">IFERROR(_xlfn.IFS(
AR1489="MPR ISSUE","PDH",
AR1489="BSS Hardware Issue","BSS",
AR1489="Sites strategiques, MLL, Pylone, etc.","ENVTECH",
AR1489="AKTIVCO DEFAUT GE &amp; POWER Cabinet","AKTIVCO",
AR1489="AKTIVCO Coupure ENEO &amp; Baisse de tension","AKTIVCO GRID ONLY",
AR1489="Coupure ENEO &amp; Baisse de tension","IHS GRID ONLY",
AR1489="Defaut GE &amp; POWER Cabinet","IHS",
AR1489="Sharing","Partners",
AR1489="Sites strategiques &amp; DataCenter","SST &amp; DC",
AR1489="Exclu","Exclu",
AR1489="SAT","SAT",
AR1489="SPARE-ISSUE","SPARE-ISSUE",
AR1489="Fiber CAmtel","TRANS_FO_CAMTEL",
AR1489="Fiber AOF","Fiber AOF",
AR1489="Projet OCM (HUAWEI)","TRAVAUX-HUAWEI",
AR1489="Projet OCM (NOKIA)","TRAVAUX-NOKIA",
AR1489="ACCESS-ISSUE","ACCESS-ISSUE",
AR1489="Projet OCM (ZTE, NOKIA, autres projets)","TRAVAUX OCM",
AR1489="No root CAuse","No root cause",
AR1489="ODU HS","PDH",
AR1489="IP &amp; VLAN","PDH",
AR1489="Warehouse HUAWEI","SPARE-ISSUE",
AR1489="SPARE-HS","SPARE-ISSUE",
AR1489="Power Telco","BSS",AR1489="no impacts","no impacts"
),"")</f>
        <v>No root cause</v>
      </c>
      <c r="AQ1489" s="40" t="str" cm="1">
        <f t="array" ref="AQ1489">IFERROR(_xlfn.IFS(
AR1489="MPR ISSUE","TX ISSUE",
AR1489="BSS Hardware Issue","RAN ISSUE",
AR1489="Sites strategiques, MLL, Pylone, etc.","ENVTECH",
AR1489="AKTIVCO DEFAUT GE &amp; POWER Cabinet","POWER ISSUE",
AR1489="AKTIVCO Coupure ENEO &amp; Baisse de tension","POWER ISSUE",
AR1489="Coupure ENEO &amp; Baisse de tension","POWER ISSUE",
AR1489="Defaut GE &amp; POWER Cabinet","POWER ISSUE",
AR1489="Sharing","POWER ISSUE",
AR1489="Sites strategiques &amp; DataCenter","POWER ISSUE",
AR1489="Exclu","Exclu",
AR1489="SAT","TX ISSUE",
AR1489="SPARE-ISSUE","SPARE-ISSUE",
AR1489="Fiber CAmtel","TX ISSUE",
AR1489="Fiber AOF","TX ISSUE",
AR1489="Projet OCM (HUAWEI)","TRAVAUX-HUAWEI",
AR1489="Projet OCM (NOKIA)","TRAVAUX -NOKIA",
AR1489="ACCESS-ISSUE","ACCESS-ISSUE",
AR1489="Projet OCM (ZTE, NOKIA, autres projets)","TRAVAUX OCM",
AR1489="No root CAuse","No root cause",
AR1489="ODU HS","TX ISSUE",
AR1489="IP &amp; VLAN","TX ISSUE",
AR1489="Warehouse HUAWEI","SPARE-ISSUE",
AR1489="SPARE-HS","SPARE-ISSUE",
AR1489="Power Telco","RAN ISSUE",AR1489="no impacts","no impacts"
),"")</f>
        <v>No root cause</v>
      </c>
      <c r="AR1489" s="59" t="s">
        <v>5343</v>
      </c>
      <c r="AS1489" s="40" t="str" cm="1">
        <f t="array" ref="AS1489">IFERROR(_xlfn.IFS(
AR1489="MPR ISSUE","ACTIVE",
AR1489="BSS Hardware Issue","ACTIVE",
AR1489="Sites strategiques, MLL, Pylone, etc.","PASSIVE",
AR1489="AKTIVCO DEFAUT GE &amp; POWER Cabinet","PASSIVE",
AR1489="AKTIVCO Coupure ENEO &amp; Baisse de tension","PASSIVE",
AR1489="Coupure ENEO &amp; Baisse de tension","PASSIVE",
AR1489="Defaut GE &amp; POWER Cabinet","PASSIVE",
AR1489="Sharing","PASSIVE",
AR1489="Sites strategiques &amp; DataCenter","PASSIVE",
AR1489="Exclu","Exclu",
AR1489="SAT","ACTIVE",
AR1489="SPARE-ISSUE","SPARE-ISSUE",
AR1489="Fiber CAmtel","ACTIVE",
AR1489="Fiber AOF","ACTIVE",
AR1489="Projet OCM (HUAWEI)","PLANNED WORKS",
AR1489="Projet OCM (NOKIA)","PLANNED WORKS",
AR1489="ACCESS-ISSUE","ACCESS-ISSUE",
AR1489="Projet OCM (ZTE, NOKIA, autres projets)","PLANNED WORKS",
AR1489="No root CAuse","No root cause",
AR1489="ODU HS","ACTIVE",
AR1489="IP &amp; VLAN","ACTIVE",
AR1489="Warehouse HUAWEI","SPARE-ISSUE",
AR1489="SPARE-HS","SPARE-ISSUE",
AR1489="Power Telco","ACTIVE", AR1489="no impacts","no impacts"
),"")</f>
        <v>No root cause</v>
      </c>
      <c r="AT1489" s="99" t="s">
        <v>5661</v>
      </c>
      <c r="AU1489" s="99" t="s">
        <v>5205</v>
      </c>
      <c r="AW1489" s="17"/>
      <c r="AX1489" s="17" t="s">
        <v>5536</v>
      </c>
      <c r="AY1489" s="17"/>
      <c r="AZ1489" s="17" t="s">
        <v>5536</v>
      </c>
      <c r="BA1489" s="7"/>
      <c r="BC1489" s="18"/>
      <c r="BD1489" s="18"/>
      <c r="BE1489" s="18"/>
      <c r="BF1489" s="18"/>
      <c r="BG1489" s="18"/>
      <c r="BH1489" s="18"/>
      <c r="BI1489" s="18"/>
      <c r="BJ1489" s="18"/>
      <c r="BK1489" s="18"/>
      <c r="BM1489" s="18"/>
      <c r="BN1489" s="18"/>
      <c r="BO1489" s="18"/>
      <c r="BP1489" s="9" t="s">
        <v>5661</v>
      </c>
      <c r="BQ1489" s="14"/>
      <c r="BR1489" s="102" t="s">
        <v>5536</v>
      </c>
      <c r="BS1489" s="14"/>
      <c r="BT1489" s="14"/>
      <c r="BU1489" s="9"/>
      <c r="BV1489" s="9"/>
      <c r="BW1489" s="9"/>
    </row>
    <row r="1490" spans="1:75" x14ac:dyDescent="0.35">
      <c r="A1490" s="1" t="s">
        <v>3710</v>
      </c>
      <c r="B1490" s="8" t="s">
        <v>3711</v>
      </c>
      <c r="C1490" s="3" t="s">
        <v>102</v>
      </c>
      <c r="D1490" s="1" t="s">
        <v>21</v>
      </c>
      <c r="E1490" s="1" t="s">
        <v>36</v>
      </c>
      <c r="F1490" s="3" t="s">
        <v>102</v>
      </c>
      <c r="G1490" s="1" t="s">
        <v>3710</v>
      </c>
      <c r="H1490" s="28" t="s">
        <v>5601</v>
      </c>
      <c r="I1490" s="27">
        <v>0</v>
      </c>
      <c r="J1490" s="27">
        <v>0</v>
      </c>
      <c r="K1490" s="27">
        <v>0</v>
      </c>
      <c r="L1490" s="27">
        <v>0</v>
      </c>
      <c r="M1490" s="27">
        <v>0</v>
      </c>
      <c r="N1490" s="27">
        <v>0</v>
      </c>
      <c r="O1490" s="27">
        <v>0</v>
      </c>
      <c r="P1490" s="27">
        <v>0</v>
      </c>
      <c r="Q1490" s="27">
        <v>0</v>
      </c>
      <c r="R1490" s="27">
        <v>0</v>
      </c>
      <c r="S1490" s="80">
        <v>0</v>
      </c>
      <c r="T1490" s="80">
        <v>0</v>
      </c>
      <c r="U1490" s="80">
        <v>0</v>
      </c>
      <c r="V1490" s="80">
        <v>0</v>
      </c>
      <c r="W1490" s="80">
        <v>0</v>
      </c>
      <c r="X1490" s="80">
        <v>2.125941335433592E-2</v>
      </c>
      <c r="Y1490" s="80">
        <v>0</v>
      </c>
      <c r="Z1490" s="80">
        <v>0</v>
      </c>
      <c r="AA1490" s="80">
        <v>0</v>
      </c>
      <c r="AB1490" s="80">
        <v>0</v>
      </c>
      <c r="AC1490" s="80">
        <v>0</v>
      </c>
      <c r="AD1490" s="80">
        <v>0</v>
      </c>
      <c r="AE1490" s="80">
        <v>0</v>
      </c>
      <c r="AF1490" s="80">
        <v>0</v>
      </c>
      <c r="AG1490" s="80"/>
      <c r="AH1490" s="80">
        <v>0</v>
      </c>
      <c r="AI1490" s="80">
        <v>0</v>
      </c>
      <c r="AJ1490" s="80">
        <v>0</v>
      </c>
      <c r="AK1490" s="80">
        <v>0</v>
      </c>
      <c r="AL1490" s="80">
        <v>0</v>
      </c>
      <c r="AM1490" s="80">
        <v>0</v>
      </c>
      <c r="AN1490" s="41" t="s">
        <v>5558</v>
      </c>
      <c r="AO1490" s="41"/>
      <c r="AP1490" s="40" t="str" cm="1">
        <f t="array" ref="AP1490">IFERROR(_xlfn.IFS(
AR1490="MPR ISSUE","PDH",
AR1490="BSS Hardware Issue","BSS",
AR1490="Sites strategiques, MLL, Pylone, etc.","ENVTECH",
AR1490="AKTIVCO DEFAUT GE &amp; POWER Cabinet","AKTIVCO",
AR1490="AKTIVCO Coupure ENEO &amp; Baisse de tension","AKTIVCO GRID ONLY",
AR1490="Coupure ENEO &amp; Baisse de tension","IHS GRID ONLY",
AR1490="Defaut GE &amp; POWER Cabinet","IHS",
AR1490="Sharing","Partners",
AR1490="Sites strategiques &amp; DataCenter","SST &amp; DC",
AR1490="Exclu","Exclu",
AR1490="SAT","SAT",
AR1490="SPARE-ISSUE","SPARE-ISSUE",
AR1490="Fiber CAmtel","TRANS_FO_CAMTEL",
AR1490="Fiber AOF","Fiber AOF",
AR1490="Projet OCM (HUAWEI)","TRAVAUX-HUAWEI",
AR1490="Projet OCM (NOKIA)","TRAVAUX-NOKIA",
AR1490="ACCESS-ISSUE","ACCESS-ISSUE",
AR1490="Projet OCM (ZTE, NOKIA, autres projets)","TRAVAUX OCM",
AR1490="No root CAuse","No root cause",
AR1490="ODU HS","PDH",
AR1490="IP &amp; VLAN","PDH",
AR1490="Warehouse HUAWEI","SPARE-ISSUE",
AR1490="SPARE-HS","SPARE-ISSUE",
AR1490="Power Telco","BSS",AR1490="no impacts","no impacts"
),"")</f>
        <v>No root cause</v>
      </c>
      <c r="AQ1490" s="40" t="str" cm="1">
        <f t="array" ref="AQ1490">IFERROR(_xlfn.IFS(
AR1490="MPR ISSUE","TX ISSUE",
AR1490="BSS Hardware Issue","RAN ISSUE",
AR1490="Sites strategiques, MLL, Pylone, etc.","ENVTECH",
AR1490="AKTIVCO DEFAUT GE &amp; POWER Cabinet","POWER ISSUE",
AR1490="AKTIVCO Coupure ENEO &amp; Baisse de tension","POWER ISSUE",
AR1490="Coupure ENEO &amp; Baisse de tension","POWER ISSUE",
AR1490="Defaut GE &amp; POWER Cabinet","POWER ISSUE",
AR1490="Sharing","POWER ISSUE",
AR1490="Sites strategiques &amp; DataCenter","POWER ISSUE",
AR1490="Exclu","Exclu",
AR1490="SAT","TX ISSUE",
AR1490="SPARE-ISSUE","SPARE-ISSUE",
AR1490="Fiber CAmtel","TX ISSUE",
AR1490="Fiber AOF","TX ISSUE",
AR1490="Projet OCM (HUAWEI)","TRAVAUX-HUAWEI",
AR1490="Projet OCM (NOKIA)","TRAVAUX -NOKIA",
AR1490="ACCESS-ISSUE","ACCESS-ISSUE",
AR1490="Projet OCM (ZTE, NOKIA, autres projets)","TRAVAUX OCM",
AR1490="No root CAuse","No root cause",
AR1490="ODU HS","TX ISSUE",
AR1490="IP &amp; VLAN","TX ISSUE",
AR1490="Warehouse HUAWEI","SPARE-ISSUE",
AR1490="SPARE-HS","SPARE-ISSUE",
AR1490="Power Telco","RAN ISSUE",AR1490="no impacts","no impacts"
),"")</f>
        <v>No root cause</v>
      </c>
      <c r="AR1490" s="59" t="s">
        <v>5343</v>
      </c>
      <c r="AS1490" s="40" t="str" cm="1">
        <f t="array" ref="AS1490">IFERROR(_xlfn.IFS(
AR1490="MPR ISSUE","ACTIVE",
AR1490="BSS Hardware Issue","ACTIVE",
AR1490="Sites strategiques, MLL, Pylone, etc.","PASSIVE",
AR1490="AKTIVCO DEFAUT GE &amp; POWER Cabinet","PASSIVE",
AR1490="AKTIVCO Coupure ENEO &amp; Baisse de tension","PASSIVE",
AR1490="Coupure ENEO &amp; Baisse de tension","PASSIVE",
AR1490="Defaut GE &amp; POWER Cabinet","PASSIVE",
AR1490="Sharing","PASSIVE",
AR1490="Sites strategiques &amp; DataCenter","PASSIVE",
AR1490="Exclu","Exclu",
AR1490="SAT","ACTIVE",
AR1490="SPARE-ISSUE","SPARE-ISSUE",
AR1490="Fiber CAmtel","ACTIVE",
AR1490="Fiber AOF","ACTIVE",
AR1490="Projet OCM (HUAWEI)","PLANNED WORKS",
AR1490="Projet OCM (NOKIA)","PLANNED WORKS",
AR1490="ACCESS-ISSUE","ACCESS-ISSUE",
AR1490="Projet OCM (ZTE, NOKIA, autres projets)","PLANNED WORKS",
AR1490="No root CAuse","No root cause",
AR1490="ODU HS","ACTIVE",
AR1490="IP &amp; VLAN","ACTIVE",
AR1490="Warehouse HUAWEI","SPARE-ISSUE",
AR1490="SPARE-HS","SPARE-ISSUE",
AR1490="Power Telco","ACTIVE", AR1490="no impacts","no impacts"
),"")</f>
        <v>No root cause</v>
      </c>
      <c r="AT1490" s="99" t="s">
        <v>5661</v>
      </c>
      <c r="AU1490" s="99" t="s">
        <v>3711</v>
      </c>
      <c r="AW1490" s="17"/>
      <c r="AX1490" s="17" t="s">
        <v>5536</v>
      </c>
      <c r="AY1490" s="17"/>
      <c r="AZ1490" s="17" t="s">
        <v>5536</v>
      </c>
      <c r="BA1490" s="7"/>
      <c r="BC1490" s="18"/>
      <c r="BD1490" s="18"/>
      <c r="BE1490" s="18"/>
      <c r="BF1490" s="18"/>
      <c r="BG1490" s="18"/>
      <c r="BH1490" s="18"/>
      <c r="BI1490" s="18"/>
      <c r="BJ1490" s="18"/>
      <c r="BK1490" s="18"/>
      <c r="BM1490" s="18"/>
      <c r="BN1490" s="18"/>
      <c r="BO1490" s="18"/>
      <c r="BP1490" s="9" t="s">
        <v>5661</v>
      </c>
      <c r="BQ1490" s="14"/>
      <c r="BR1490" s="102" t="s">
        <v>5536</v>
      </c>
      <c r="BS1490" s="14"/>
      <c r="BT1490" s="14"/>
      <c r="BU1490" s="9"/>
      <c r="BV1490" s="9"/>
      <c r="BW1490" s="9"/>
    </row>
    <row r="1491" spans="1:75" x14ac:dyDescent="0.35">
      <c r="A1491" s="1" t="s">
        <v>2844</v>
      </c>
      <c r="B1491" s="8" t="s">
        <v>2845</v>
      </c>
      <c r="C1491" s="3" t="s">
        <v>299</v>
      </c>
      <c r="D1491" s="1" t="s">
        <v>11</v>
      </c>
      <c r="E1491" s="1" t="s">
        <v>756</v>
      </c>
      <c r="F1491" s="3" t="s">
        <v>102</v>
      </c>
      <c r="G1491" s="1" t="s">
        <v>299</v>
      </c>
      <c r="H1491" s="28" t="s">
        <v>5589</v>
      </c>
      <c r="I1491" s="27">
        <v>0</v>
      </c>
      <c r="J1491" s="27">
        <v>0</v>
      </c>
      <c r="K1491" s="27">
        <v>0.90040392885373233</v>
      </c>
      <c r="L1491" s="27">
        <v>0</v>
      </c>
      <c r="M1491" s="27">
        <v>0</v>
      </c>
      <c r="N1491" s="27">
        <v>0</v>
      </c>
      <c r="O1491" s="27">
        <v>0</v>
      </c>
      <c r="P1491" s="27">
        <v>0</v>
      </c>
      <c r="Q1491" s="27">
        <v>0</v>
      </c>
      <c r="R1491" s="27">
        <v>14.772955886003887</v>
      </c>
      <c r="S1491" s="80">
        <v>0</v>
      </c>
      <c r="T1491" s="80">
        <v>0</v>
      </c>
      <c r="U1491" s="80">
        <v>0</v>
      </c>
      <c r="V1491" s="80">
        <v>0</v>
      </c>
      <c r="W1491" s="80">
        <v>0</v>
      </c>
      <c r="X1491" s="80">
        <v>1.6087240642291108E-2</v>
      </c>
      <c r="Y1491" s="80">
        <v>0</v>
      </c>
      <c r="Z1491" s="80">
        <v>0.11557130749672545</v>
      </c>
      <c r="AA1491" s="80">
        <v>0</v>
      </c>
      <c r="AB1491" s="80">
        <v>0</v>
      </c>
      <c r="AC1491" s="80">
        <v>0</v>
      </c>
      <c r="AD1491" s="80">
        <v>0</v>
      </c>
      <c r="AE1491" s="80">
        <v>0</v>
      </c>
      <c r="AF1491" s="80">
        <v>0</v>
      </c>
      <c r="AG1491" s="80"/>
      <c r="AH1491" s="80">
        <v>0</v>
      </c>
      <c r="AI1491" s="80">
        <v>0</v>
      </c>
      <c r="AJ1491" s="80">
        <v>0</v>
      </c>
      <c r="AK1491" s="80">
        <v>0</v>
      </c>
      <c r="AL1491" s="80">
        <v>0</v>
      </c>
      <c r="AM1491" s="80">
        <v>0</v>
      </c>
      <c r="AN1491" s="41" t="s">
        <v>5558</v>
      </c>
      <c r="AO1491" s="41"/>
      <c r="AP1491" s="40" t="str" cm="1">
        <f t="array" ref="AP1491">IFERROR(_xlfn.IFS(
AR1491="MPR ISSUE","PDH",
AR1491="BSS Hardware Issue","BSS",
AR1491="Sites strategiques, MLL, Pylone, etc.","ENVTECH",
AR1491="AKTIVCO DEFAUT GE &amp; POWER Cabinet","AKTIVCO",
AR1491="AKTIVCO Coupure ENEO &amp; Baisse de tension","AKTIVCO GRID ONLY",
AR1491="Coupure ENEO &amp; Baisse de tension","IHS GRID ONLY",
AR1491="Defaut GE &amp; POWER Cabinet","IHS",
AR1491="Sharing","Partners",
AR1491="Sites strategiques &amp; DataCenter","SST &amp; DC",
AR1491="Exclu","Exclu",
AR1491="SAT","SAT",
AR1491="SPARE-ISSUE","SPARE-ISSUE",
AR1491="Fiber CAmtel","TRANS_FO_CAMTEL",
AR1491="Fiber AOF","Fiber AOF",
AR1491="Projet OCM (HUAWEI)","TRAVAUX-HUAWEI",
AR1491="Projet OCM (NOKIA)","TRAVAUX-NOKIA",
AR1491="ACCESS-ISSUE","ACCESS-ISSUE",
AR1491="Projet OCM (ZTE, NOKIA, autres projets)","TRAVAUX OCM",
AR1491="No root CAuse","No root cause",
AR1491="ODU HS","PDH",
AR1491="IP &amp; VLAN","PDH",
AR1491="Warehouse HUAWEI","SPARE-ISSUE",
AR1491="SPARE-HS","SPARE-ISSUE",
AR1491="Power Telco","BSS",AR1491="no impacts","no impacts"
),"")</f>
        <v>No root cause</v>
      </c>
      <c r="AQ1491" s="40" t="str" cm="1">
        <f t="array" ref="AQ1491">IFERROR(_xlfn.IFS(
AR1491="MPR ISSUE","TX ISSUE",
AR1491="BSS Hardware Issue","RAN ISSUE",
AR1491="Sites strategiques, MLL, Pylone, etc.","ENVTECH",
AR1491="AKTIVCO DEFAUT GE &amp; POWER Cabinet","POWER ISSUE",
AR1491="AKTIVCO Coupure ENEO &amp; Baisse de tension","POWER ISSUE",
AR1491="Coupure ENEO &amp; Baisse de tension","POWER ISSUE",
AR1491="Defaut GE &amp; POWER Cabinet","POWER ISSUE",
AR1491="Sharing","POWER ISSUE",
AR1491="Sites strategiques &amp; DataCenter","POWER ISSUE",
AR1491="Exclu","Exclu",
AR1491="SAT","TX ISSUE",
AR1491="SPARE-ISSUE","SPARE-ISSUE",
AR1491="Fiber CAmtel","TX ISSUE",
AR1491="Fiber AOF","TX ISSUE",
AR1491="Projet OCM (HUAWEI)","TRAVAUX-HUAWEI",
AR1491="Projet OCM (NOKIA)","TRAVAUX -NOKIA",
AR1491="ACCESS-ISSUE","ACCESS-ISSUE",
AR1491="Projet OCM (ZTE, NOKIA, autres projets)","TRAVAUX OCM",
AR1491="No root CAuse","No root cause",
AR1491="ODU HS","TX ISSUE",
AR1491="IP &amp; VLAN","TX ISSUE",
AR1491="Warehouse HUAWEI","SPARE-ISSUE",
AR1491="SPARE-HS","SPARE-ISSUE",
AR1491="Power Telco","RAN ISSUE",AR1491="no impacts","no impacts"
),"")</f>
        <v>No root cause</v>
      </c>
      <c r="AR1491" s="59" t="s">
        <v>5343</v>
      </c>
      <c r="AS1491" s="40" t="str" cm="1">
        <f t="array" ref="AS1491">IFERROR(_xlfn.IFS(
AR1491="MPR ISSUE","ACTIVE",
AR1491="BSS Hardware Issue","ACTIVE",
AR1491="Sites strategiques, MLL, Pylone, etc.","PASSIVE",
AR1491="AKTIVCO DEFAUT GE &amp; POWER Cabinet","PASSIVE",
AR1491="AKTIVCO Coupure ENEO &amp; Baisse de tension","PASSIVE",
AR1491="Coupure ENEO &amp; Baisse de tension","PASSIVE",
AR1491="Defaut GE &amp; POWER Cabinet","PASSIVE",
AR1491="Sharing","PASSIVE",
AR1491="Sites strategiques &amp; DataCenter","PASSIVE",
AR1491="Exclu","Exclu",
AR1491="SAT","ACTIVE",
AR1491="SPARE-ISSUE","SPARE-ISSUE",
AR1491="Fiber CAmtel","ACTIVE",
AR1491="Fiber AOF","ACTIVE",
AR1491="Projet OCM (HUAWEI)","PLANNED WORKS",
AR1491="Projet OCM (NOKIA)","PLANNED WORKS",
AR1491="ACCESS-ISSUE","ACCESS-ISSUE",
AR1491="Projet OCM (ZTE, NOKIA, autres projets)","PLANNED WORKS",
AR1491="No root CAuse","No root cause",
AR1491="ODU HS","ACTIVE",
AR1491="IP &amp; VLAN","ACTIVE",
AR1491="Warehouse HUAWEI","SPARE-ISSUE",
AR1491="SPARE-HS","SPARE-ISSUE",
AR1491="Power Telco","ACTIVE", AR1491="no impacts","no impacts"
),"")</f>
        <v>No root cause</v>
      </c>
      <c r="AT1491" s="99" t="s">
        <v>5661</v>
      </c>
      <c r="AU1491" s="99" t="s">
        <v>2845</v>
      </c>
      <c r="AW1491" s="17"/>
      <c r="AX1491" s="17" t="s">
        <v>5536</v>
      </c>
      <c r="AY1491" s="17"/>
      <c r="AZ1491" s="17" t="s">
        <v>5536</v>
      </c>
      <c r="BA1491" s="7"/>
      <c r="BC1491" s="18"/>
      <c r="BD1491" s="18"/>
      <c r="BE1491" s="18"/>
      <c r="BF1491" s="18"/>
      <c r="BG1491" s="18"/>
      <c r="BH1491" s="18"/>
      <c r="BI1491" s="18"/>
      <c r="BJ1491" s="18"/>
      <c r="BK1491" s="18"/>
      <c r="BM1491" s="18"/>
      <c r="BN1491" s="18"/>
      <c r="BO1491" s="18"/>
      <c r="BP1491" s="9" t="s">
        <v>5661</v>
      </c>
      <c r="BQ1491" s="14"/>
      <c r="BR1491" s="102" t="s">
        <v>5536</v>
      </c>
      <c r="BS1491" s="14"/>
      <c r="BT1491" s="14"/>
      <c r="BU1491" s="9"/>
      <c r="BV1491" s="9"/>
      <c r="BW1491" s="9"/>
    </row>
    <row r="1492" spans="1:75" x14ac:dyDescent="0.35">
      <c r="A1492" s="1" t="s">
        <v>4404</v>
      </c>
      <c r="B1492" s="8" t="s">
        <v>4405</v>
      </c>
      <c r="C1492" s="3" t="s">
        <v>102</v>
      </c>
      <c r="D1492" s="1" t="s">
        <v>11</v>
      </c>
      <c r="E1492" s="1" t="s">
        <v>12</v>
      </c>
      <c r="F1492" s="3" t="s">
        <v>102</v>
      </c>
      <c r="G1492" s="1" t="s">
        <v>4406</v>
      </c>
      <c r="H1492" s="28" t="s">
        <v>5601</v>
      </c>
      <c r="I1492" s="27">
        <v>0</v>
      </c>
      <c r="J1492" s="27">
        <v>0</v>
      </c>
      <c r="K1492" s="27">
        <v>0</v>
      </c>
      <c r="L1492" s="27">
        <v>0</v>
      </c>
      <c r="M1492" s="27">
        <v>0</v>
      </c>
      <c r="N1492" s="27">
        <v>0</v>
      </c>
      <c r="O1492" s="27">
        <v>0</v>
      </c>
      <c r="P1492" s="27">
        <v>0</v>
      </c>
      <c r="Q1492" s="27">
        <v>0</v>
      </c>
      <c r="R1492" s="27">
        <v>0</v>
      </c>
      <c r="S1492" s="80">
        <v>0</v>
      </c>
      <c r="T1492" s="80">
        <v>0</v>
      </c>
      <c r="U1492" s="80">
        <v>0</v>
      </c>
      <c r="V1492" s="80">
        <v>0</v>
      </c>
      <c r="W1492" s="80">
        <v>0</v>
      </c>
      <c r="X1492" s="80">
        <v>1.5998065250704126E-2</v>
      </c>
      <c r="Y1492" s="80">
        <v>0</v>
      </c>
      <c r="Z1492" s="80">
        <v>0</v>
      </c>
      <c r="AA1492" s="80">
        <v>0</v>
      </c>
      <c r="AB1492" s="80">
        <v>0</v>
      </c>
      <c r="AC1492" s="80">
        <v>0</v>
      </c>
      <c r="AD1492" s="80">
        <v>0</v>
      </c>
      <c r="AE1492" s="80">
        <v>0</v>
      </c>
      <c r="AF1492" s="80">
        <v>0</v>
      </c>
      <c r="AG1492" s="80"/>
      <c r="AH1492" s="80">
        <v>0</v>
      </c>
      <c r="AI1492" s="80">
        <v>0</v>
      </c>
      <c r="AJ1492" s="80">
        <v>0</v>
      </c>
      <c r="AK1492" s="80">
        <v>0</v>
      </c>
      <c r="AL1492" s="80">
        <v>0</v>
      </c>
      <c r="AM1492" s="80">
        <v>0</v>
      </c>
      <c r="AN1492" s="41" t="s">
        <v>5558</v>
      </c>
      <c r="AO1492" s="41"/>
      <c r="AP1492" s="40" t="str" cm="1">
        <f t="array" ref="AP1492">IFERROR(_xlfn.IFS(
AR1492="MPR ISSUE","PDH",
AR1492="BSS Hardware Issue","BSS",
AR1492="Sites strategiques, MLL, Pylone, etc.","ENVTECH",
AR1492="AKTIVCO DEFAUT GE &amp; POWER Cabinet","AKTIVCO",
AR1492="AKTIVCO Coupure ENEO &amp; Baisse de tension","AKTIVCO GRID ONLY",
AR1492="Coupure ENEO &amp; Baisse de tension","IHS GRID ONLY",
AR1492="Defaut GE &amp; POWER Cabinet","IHS",
AR1492="Sharing","Partners",
AR1492="Sites strategiques &amp; DataCenter","SST &amp; DC",
AR1492="Exclu","Exclu",
AR1492="SAT","SAT",
AR1492="SPARE-ISSUE","SPARE-ISSUE",
AR1492="Fiber CAmtel","TRANS_FO_CAMTEL",
AR1492="Fiber AOF","Fiber AOF",
AR1492="Projet OCM (HUAWEI)","TRAVAUX-HUAWEI",
AR1492="Projet OCM (NOKIA)","TRAVAUX-NOKIA",
AR1492="ACCESS-ISSUE","ACCESS-ISSUE",
AR1492="Projet OCM (ZTE, NOKIA, autres projets)","TRAVAUX OCM",
AR1492="No root CAuse","No root cause",
AR1492="ODU HS","PDH",
AR1492="IP &amp; VLAN","PDH",
AR1492="Warehouse HUAWEI","SPARE-ISSUE",
AR1492="SPARE-HS","SPARE-ISSUE",
AR1492="Power Telco","BSS",AR1492="no impacts","no impacts"
),"")</f>
        <v>No root cause</v>
      </c>
      <c r="AQ1492" s="40" t="str" cm="1">
        <f t="array" ref="AQ1492">IFERROR(_xlfn.IFS(
AR1492="MPR ISSUE","TX ISSUE",
AR1492="BSS Hardware Issue","RAN ISSUE",
AR1492="Sites strategiques, MLL, Pylone, etc.","ENVTECH",
AR1492="AKTIVCO DEFAUT GE &amp; POWER Cabinet","POWER ISSUE",
AR1492="AKTIVCO Coupure ENEO &amp; Baisse de tension","POWER ISSUE",
AR1492="Coupure ENEO &amp; Baisse de tension","POWER ISSUE",
AR1492="Defaut GE &amp; POWER Cabinet","POWER ISSUE",
AR1492="Sharing","POWER ISSUE",
AR1492="Sites strategiques &amp; DataCenter","POWER ISSUE",
AR1492="Exclu","Exclu",
AR1492="SAT","TX ISSUE",
AR1492="SPARE-ISSUE","SPARE-ISSUE",
AR1492="Fiber CAmtel","TX ISSUE",
AR1492="Fiber AOF","TX ISSUE",
AR1492="Projet OCM (HUAWEI)","TRAVAUX-HUAWEI",
AR1492="Projet OCM (NOKIA)","TRAVAUX -NOKIA",
AR1492="ACCESS-ISSUE","ACCESS-ISSUE",
AR1492="Projet OCM (ZTE, NOKIA, autres projets)","TRAVAUX OCM",
AR1492="No root CAuse","No root cause",
AR1492="ODU HS","TX ISSUE",
AR1492="IP &amp; VLAN","TX ISSUE",
AR1492="Warehouse HUAWEI","SPARE-ISSUE",
AR1492="SPARE-HS","SPARE-ISSUE",
AR1492="Power Telco","RAN ISSUE",AR1492="no impacts","no impacts"
),"")</f>
        <v>No root cause</v>
      </c>
      <c r="AR1492" s="59" t="s">
        <v>5343</v>
      </c>
      <c r="AS1492" s="40" t="str" cm="1">
        <f t="array" ref="AS1492">IFERROR(_xlfn.IFS(
AR1492="MPR ISSUE","ACTIVE",
AR1492="BSS Hardware Issue","ACTIVE",
AR1492="Sites strategiques, MLL, Pylone, etc.","PASSIVE",
AR1492="AKTIVCO DEFAUT GE &amp; POWER Cabinet","PASSIVE",
AR1492="AKTIVCO Coupure ENEO &amp; Baisse de tension","PASSIVE",
AR1492="Coupure ENEO &amp; Baisse de tension","PASSIVE",
AR1492="Defaut GE &amp; POWER Cabinet","PASSIVE",
AR1492="Sharing","PASSIVE",
AR1492="Sites strategiques &amp; DataCenter","PASSIVE",
AR1492="Exclu","Exclu",
AR1492="SAT","ACTIVE",
AR1492="SPARE-ISSUE","SPARE-ISSUE",
AR1492="Fiber CAmtel","ACTIVE",
AR1492="Fiber AOF","ACTIVE",
AR1492="Projet OCM (HUAWEI)","PLANNED WORKS",
AR1492="Projet OCM (NOKIA)","PLANNED WORKS",
AR1492="ACCESS-ISSUE","ACCESS-ISSUE",
AR1492="Projet OCM (ZTE, NOKIA, autres projets)","PLANNED WORKS",
AR1492="No root CAuse","No root cause",
AR1492="ODU HS","ACTIVE",
AR1492="IP &amp; VLAN","ACTIVE",
AR1492="Warehouse HUAWEI","SPARE-ISSUE",
AR1492="SPARE-HS","SPARE-ISSUE",
AR1492="Power Telco","ACTIVE", AR1492="no impacts","no impacts"
),"")</f>
        <v>No root cause</v>
      </c>
      <c r="AT1492" s="99" t="s">
        <v>5661</v>
      </c>
      <c r="AU1492" s="99" t="s">
        <v>4405</v>
      </c>
      <c r="AW1492" s="17"/>
      <c r="AX1492" s="17" t="s">
        <v>5536</v>
      </c>
      <c r="AY1492" s="17"/>
      <c r="AZ1492" s="17" t="s">
        <v>5536</v>
      </c>
      <c r="BA1492" s="7"/>
      <c r="BC1492" s="18"/>
      <c r="BD1492" s="18"/>
      <c r="BE1492" s="18"/>
      <c r="BF1492" s="18"/>
      <c r="BG1492" s="18"/>
      <c r="BH1492" s="18"/>
      <c r="BI1492" s="18"/>
      <c r="BJ1492" s="18"/>
      <c r="BK1492" s="18"/>
      <c r="BM1492" s="18"/>
      <c r="BN1492" s="18"/>
      <c r="BO1492" s="18"/>
      <c r="BP1492" s="9" t="s">
        <v>5661</v>
      </c>
      <c r="BQ1492" s="14"/>
      <c r="BR1492" s="102" t="s">
        <v>5536</v>
      </c>
      <c r="BS1492" s="14"/>
      <c r="BT1492" s="14"/>
      <c r="BU1492" s="9"/>
      <c r="BV1492" s="9"/>
      <c r="BW1492" s="9"/>
    </row>
    <row r="1493" spans="1:75" x14ac:dyDescent="0.35">
      <c r="A1493" s="1" t="s">
        <v>4228</v>
      </c>
      <c r="B1493" s="8" t="s">
        <v>4229</v>
      </c>
      <c r="C1493" s="3" t="s">
        <v>102</v>
      </c>
      <c r="D1493" s="1" t="s">
        <v>2747</v>
      </c>
      <c r="E1493" s="1" t="s">
        <v>12</v>
      </c>
      <c r="F1493" s="3" t="s">
        <v>102</v>
      </c>
      <c r="G1493" s="1" t="s">
        <v>4230</v>
      </c>
      <c r="H1493" s="28" t="s">
        <v>5601</v>
      </c>
      <c r="I1493" s="27">
        <v>0</v>
      </c>
      <c r="J1493" s="27">
        <v>0</v>
      </c>
      <c r="K1493" s="27">
        <v>0</v>
      </c>
      <c r="L1493" s="27">
        <v>0</v>
      </c>
      <c r="M1493" s="27">
        <v>0</v>
      </c>
      <c r="N1493" s="27">
        <v>0</v>
      </c>
      <c r="O1493" s="27">
        <v>0</v>
      </c>
      <c r="P1493" s="27">
        <v>0</v>
      </c>
      <c r="Q1493" s="27">
        <v>0</v>
      </c>
      <c r="R1493" s="27">
        <v>0</v>
      </c>
      <c r="S1493" s="80">
        <v>0</v>
      </c>
      <c r="T1493" s="80">
        <v>0</v>
      </c>
      <c r="U1493" s="80">
        <v>0</v>
      </c>
      <c r="V1493" s="80">
        <v>0</v>
      </c>
      <c r="W1493" s="80">
        <v>0</v>
      </c>
      <c r="X1493" s="80">
        <v>1.5498683057817042E-2</v>
      </c>
      <c r="Y1493" s="80">
        <v>0</v>
      </c>
      <c r="Z1493" s="80">
        <v>0</v>
      </c>
      <c r="AA1493" s="80">
        <v>0</v>
      </c>
      <c r="AB1493" s="80">
        <v>0</v>
      </c>
      <c r="AC1493" s="80">
        <v>0</v>
      </c>
      <c r="AD1493" s="80">
        <v>0</v>
      </c>
      <c r="AE1493" s="80">
        <v>0</v>
      </c>
      <c r="AF1493" s="80">
        <v>0</v>
      </c>
      <c r="AG1493" s="80"/>
      <c r="AH1493" s="80">
        <v>0</v>
      </c>
      <c r="AI1493" s="80">
        <v>0</v>
      </c>
      <c r="AJ1493" s="80">
        <v>0</v>
      </c>
      <c r="AK1493" s="80">
        <v>0</v>
      </c>
      <c r="AL1493" s="80">
        <v>0</v>
      </c>
      <c r="AM1493" s="80">
        <v>0</v>
      </c>
      <c r="AN1493" s="41" t="s">
        <v>5558</v>
      </c>
      <c r="AO1493" s="41"/>
      <c r="AP1493" s="40" t="str" cm="1">
        <f t="array" ref="AP1493">IFERROR(_xlfn.IFS(
AR1493="MPR ISSUE","PDH",
AR1493="BSS Hardware Issue","BSS",
AR1493="Sites strategiques, MLL, Pylone, etc.","ENVTECH",
AR1493="AKTIVCO DEFAUT GE &amp; POWER Cabinet","AKTIVCO",
AR1493="AKTIVCO Coupure ENEO &amp; Baisse de tension","AKTIVCO GRID ONLY",
AR1493="Coupure ENEO &amp; Baisse de tension","IHS GRID ONLY",
AR1493="Defaut GE &amp; POWER Cabinet","IHS",
AR1493="Sharing","Partners",
AR1493="Sites strategiques &amp; DataCenter","SST &amp; DC",
AR1493="Exclu","Exclu",
AR1493="SAT","SAT",
AR1493="SPARE-ISSUE","SPARE-ISSUE",
AR1493="Fiber CAmtel","TRANS_FO_CAMTEL",
AR1493="Fiber AOF","Fiber AOF",
AR1493="Projet OCM (HUAWEI)","TRAVAUX-HUAWEI",
AR1493="Projet OCM (NOKIA)","TRAVAUX-NOKIA",
AR1493="ACCESS-ISSUE","ACCESS-ISSUE",
AR1493="Projet OCM (ZTE, NOKIA, autres projets)","TRAVAUX OCM",
AR1493="No root CAuse","No root cause",
AR1493="ODU HS","PDH",
AR1493="IP &amp; VLAN","PDH",
AR1493="Warehouse HUAWEI","SPARE-ISSUE",
AR1493="SPARE-HS","SPARE-ISSUE",
AR1493="Power Telco","BSS",AR1493="no impacts","no impacts"
),"")</f>
        <v>No root cause</v>
      </c>
      <c r="AQ1493" s="40" t="str" cm="1">
        <f t="array" ref="AQ1493">IFERROR(_xlfn.IFS(
AR1493="MPR ISSUE","TX ISSUE",
AR1493="BSS Hardware Issue","RAN ISSUE",
AR1493="Sites strategiques, MLL, Pylone, etc.","ENVTECH",
AR1493="AKTIVCO DEFAUT GE &amp; POWER Cabinet","POWER ISSUE",
AR1493="AKTIVCO Coupure ENEO &amp; Baisse de tension","POWER ISSUE",
AR1493="Coupure ENEO &amp; Baisse de tension","POWER ISSUE",
AR1493="Defaut GE &amp; POWER Cabinet","POWER ISSUE",
AR1493="Sharing","POWER ISSUE",
AR1493="Sites strategiques &amp; DataCenter","POWER ISSUE",
AR1493="Exclu","Exclu",
AR1493="SAT","TX ISSUE",
AR1493="SPARE-ISSUE","SPARE-ISSUE",
AR1493="Fiber CAmtel","TX ISSUE",
AR1493="Fiber AOF","TX ISSUE",
AR1493="Projet OCM (HUAWEI)","TRAVAUX-HUAWEI",
AR1493="Projet OCM (NOKIA)","TRAVAUX -NOKIA",
AR1493="ACCESS-ISSUE","ACCESS-ISSUE",
AR1493="Projet OCM (ZTE, NOKIA, autres projets)","TRAVAUX OCM",
AR1493="No root CAuse","No root cause",
AR1493="ODU HS","TX ISSUE",
AR1493="IP &amp; VLAN","TX ISSUE",
AR1493="Warehouse HUAWEI","SPARE-ISSUE",
AR1493="SPARE-HS","SPARE-ISSUE",
AR1493="Power Telco","RAN ISSUE",AR1493="no impacts","no impacts"
),"")</f>
        <v>No root cause</v>
      </c>
      <c r="AR1493" s="59" t="s">
        <v>5343</v>
      </c>
      <c r="AS1493" s="40" t="str" cm="1">
        <f t="array" ref="AS1493">IFERROR(_xlfn.IFS(
AR1493="MPR ISSUE","ACTIVE",
AR1493="BSS Hardware Issue","ACTIVE",
AR1493="Sites strategiques, MLL, Pylone, etc.","PASSIVE",
AR1493="AKTIVCO DEFAUT GE &amp; POWER Cabinet","PASSIVE",
AR1493="AKTIVCO Coupure ENEO &amp; Baisse de tension","PASSIVE",
AR1493="Coupure ENEO &amp; Baisse de tension","PASSIVE",
AR1493="Defaut GE &amp; POWER Cabinet","PASSIVE",
AR1493="Sharing","PASSIVE",
AR1493="Sites strategiques &amp; DataCenter","PASSIVE",
AR1493="Exclu","Exclu",
AR1493="SAT","ACTIVE",
AR1493="SPARE-ISSUE","SPARE-ISSUE",
AR1493="Fiber CAmtel","ACTIVE",
AR1493="Fiber AOF","ACTIVE",
AR1493="Projet OCM (HUAWEI)","PLANNED WORKS",
AR1493="Projet OCM (NOKIA)","PLANNED WORKS",
AR1493="ACCESS-ISSUE","ACCESS-ISSUE",
AR1493="Projet OCM (ZTE, NOKIA, autres projets)","PLANNED WORKS",
AR1493="No root CAuse","No root cause",
AR1493="ODU HS","ACTIVE",
AR1493="IP &amp; VLAN","ACTIVE",
AR1493="Warehouse HUAWEI","SPARE-ISSUE",
AR1493="SPARE-HS","SPARE-ISSUE",
AR1493="Power Telco","ACTIVE", AR1493="no impacts","no impacts"
),"")</f>
        <v>No root cause</v>
      </c>
      <c r="AT1493" s="99" t="s">
        <v>5661</v>
      </c>
      <c r="AU1493" s="99" t="s">
        <v>4229</v>
      </c>
      <c r="AW1493" s="17"/>
      <c r="AX1493" s="17" t="s">
        <v>5536</v>
      </c>
      <c r="AY1493" s="17"/>
      <c r="AZ1493" s="17" t="s">
        <v>5536</v>
      </c>
      <c r="BA1493" s="7"/>
      <c r="BC1493" s="18"/>
      <c r="BD1493" s="18"/>
      <c r="BE1493" s="18"/>
      <c r="BF1493" s="18"/>
      <c r="BG1493" s="18"/>
      <c r="BH1493" s="18"/>
      <c r="BI1493" s="18"/>
      <c r="BJ1493" s="18"/>
      <c r="BK1493" s="18"/>
      <c r="BM1493" s="18"/>
      <c r="BN1493" s="18"/>
      <c r="BO1493" s="18"/>
      <c r="BP1493" s="9" t="s">
        <v>5661</v>
      </c>
      <c r="BQ1493" s="14"/>
      <c r="BR1493" s="102" t="s">
        <v>5536</v>
      </c>
      <c r="BS1493" s="14"/>
      <c r="BT1493" s="14"/>
      <c r="BU1493" s="9"/>
      <c r="BV1493" s="9"/>
      <c r="BW1493" s="9"/>
    </row>
    <row r="1494" spans="1:75" x14ac:dyDescent="0.35">
      <c r="A1494" s="1" t="s">
        <v>3916</v>
      </c>
      <c r="B1494" s="8" t="s">
        <v>3917</v>
      </c>
      <c r="C1494" s="3" t="s">
        <v>55</v>
      </c>
      <c r="D1494" s="1" t="s">
        <v>21</v>
      </c>
      <c r="E1494" s="1" t="s">
        <v>122</v>
      </c>
      <c r="F1494" s="3" t="s">
        <v>55</v>
      </c>
      <c r="G1494" s="1" t="s">
        <v>3916</v>
      </c>
      <c r="H1494" s="28" t="s">
        <v>5601</v>
      </c>
      <c r="I1494" s="27">
        <v>0</v>
      </c>
      <c r="J1494" s="27">
        <v>0</v>
      </c>
      <c r="K1494" s="27">
        <v>0</v>
      </c>
      <c r="L1494" s="27">
        <v>0</v>
      </c>
      <c r="M1494" s="27">
        <v>0</v>
      </c>
      <c r="N1494" s="27">
        <v>0</v>
      </c>
      <c r="O1494" s="27">
        <v>0</v>
      </c>
      <c r="P1494" s="27">
        <v>0</v>
      </c>
      <c r="Q1494" s="27">
        <v>0</v>
      </c>
      <c r="R1494" s="27">
        <v>0</v>
      </c>
      <c r="S1494" s="80">
        <v>0</v>
      </c>
      <c r="T1494" s="80">
        <v>0</v>
      </c>
      <c r="U1494" s="80">
        <v>0</v>
      </c>
      <c r="V1494" s="80">
        <v>0.20374793469793084</v>
      </c>
      <c r="W1494" s="80">
        <v>0</v>
      </c>
      <c r="X1494" s="80">
        <v>1.4624764220264645E-2</v>
      </c>
      <c r="Y1494" s="80">
        <v>0</v>
      </c>
      <c r="Z1494" s="80">
        <v>0</v>
      </c>
      <c r="AA1494" s="80">
        <v>0</v>
      </c>
      <c r="AB1494" s="80">
        <v>0</v>
      </c>
      <c r="AC1494" s="80">
        <v>0</v>
      </c>
      <c r="AD1494" s="80">
        <v>0</v>
      </c>
      <c r="AE1494" s="80">
        <v>0</v>
      </c>
      <c r="AF1494" s="80">
        <v>0</v>
      </c>
      <c r="AG1494" s="80"/>
      <c r="AH1494" s="80">
        <v>0</v>
      </c>
      <c r="AI1494" s="80">
        <v>0</v>
      </c>
      <c r="AJ1494" s="80">
        <v>0</v>
      </c>
      <c r="AK1494" s="80">
        <v>0</v>
      </c>
      <c r="AL1494" s="80">
        <v>0</v>
      </c>
      <c r="AM1494" s="80">
        <v>0</v>
      </c>
      <c r="AN1494" s="41" t="s">
        <v>5591</v>
      </c>
      <c r="AO1494" s="41"/>
      <c r="AP1494" s="40" t="str" cm="1">
        <f t="array" ref="AP1494">IFERROR(_xlfn.IFS(
AR1494="MPR ISSUE","PDH",
AR1494="BSS Hardware Issue","BSS",
AR1494="Sites strategiques, MLL, Pylone, etc.","ENVTECH",
AR1494="AKTIVCO DEFAUT GE &amp; POWER Cabinet","AKTIVCO",
AR1494="AKTIVCO Coupure ENEO &amp; Baisse de tension","AKTIVCO GRID ONLY",
AR1494="Coupure ENEO &amp; Baisse de tension","IHS GRID ONLY",
AR1494="Defaut GE &amp; POWER Cabinet","IHS",
AR1494="Sharing","Partners",
AR1494="Sites strategiques &amp; DataCenter","SST &amp; DC",
AR1494="Exclu","Exclu",
AR1494="SAT","SAT",
AR1494="SPARE-ISSUE","SPARE-ISSUE",
AR1494="Fiber CAmtel","TRANS_FO_CAMTEL",
AR1494="Fiber AOF","Fiber AOF",
AR1494="Projet OCM (HUAWEI)","TRAVAUX-HUAWEI",
AR1494="Projet OCM (NOKIA)","TRAVAUX-NOKIA",
AR1494="ACCESS-ISSUE","ACCESS-ISSUE",
AR1494="Projet OCM (ZTE, NOKIA, autres projets)","TRAVAUX OCM",
AR1494="No root CAuse","No root cause",
AR1494="ODU HS","PDH",
AR1494="IP &amp; VLAN","PDH",
AR1494="Warehouse HUAWEI","SPARE-ISSUE",
AR1494="SPARE-HS","SPARE-ISSUE",
AR1494="Power Telco","BSS",AR1494="no impacts","no impacts"
),"")</f>
        <v>No root cause</v>
      </c>
      <c r="AQ1494" s="40" t="str" cm="1">
        <f t="array" ref="AQ1494">IFERROR(_xlfn.IFS(
AR1494="MPR ISSUE","TX ISSUE",
AR1494="BSS Hardware Issue","RAN ISSUE",
AR1494="Sites strategiques, MLL, Pylone, etc.","ENVTECH",
AR1494="AKTIVCO DEFAUT GE &amp; POWER Cabinet","POWER ISSUE",
AR1494="AKTIVCO Coupure ENEO &amp; Baisse de tension","POWER ISSUE",
AR1494="Coupure ENEO &amp; Baisse de tension","POWER ISSUE",
AR1494="Defaut GE &amp; POWER Cabinet","POWER ISSUE",
AR1494="Sharing","POWER ISSUE",
AR1494="Sites strategiques &amp; DataCenter","POWER ISSUE",
AR1494="Exclu","Exclu",
AR1494="SAT","TX ISSUE",
AR1494="SPARE-ISSUE","SPARE-ISSUE",
AR1494="Fiber CAmtel","TX ISSUE",
AR1494="Fiber AOF","TX ISSUE",
AR1494="Projet OCM (HUAWEI)","TRAVAUX-HUAWEI",
AR1494="Projet OCM (NOKIA)","TRAVAUX -NOKIA",
AR1494="ACCESS-ISSUE","ACCESS-ISSUE",
AR1494="Projet OCM (ZTE, NOKIA, autres projets)","TRAVAUX OCM",
AR1494="No root CAuse","No root cause",
AR1494="ODU HS","TX ISSUE",
AR1494="IP &amp; VLAN","TX ISSUE",
AR1494="Warehouse HUAWEI","SPARE-ISSUE",
AR1494="SPARE-HS","SPARE-ISSUE",
AR1494="Power Telco","RAN ISSUE",AR1494="no impacts","no impacts"
),"")</f>
        <v>No root cause</v>
      </c>
      <c r="AR1494" s="59" t="s">
        <v>5343</v>
      </c>
      <c r="AS1494" s="40" t="str" cm="1">
        <f t="array" ref="AS1494">IFERROR(_xlfn.IFS(
AR1494="MPR ISSUE","ACTIVE",
AR1494="BSS Hardware Issue","ACTIVE",
AR1494="Sites strategiques, MLL, Pylone, etc.","PASSIVE",
AR1494="AKTIVCO DEFAUT GE &amp; POWER Cabinet","PASSIVE",
AR1494="AKTIVCO Coupure ENEO &amp; Baisse de tension","PASSIVE",
AR1494="Coupure ENEO &amp; Baisse de tension","PASSIVE",
AR1494="Defaut GE &amp; POWER Cabinet","PASSIVE",
AR1494="Sharing","PASSIVE",
AR1494="Sites strategiques &amp; DataCenter","PASSIVE",
AR1494="Exclu","Exclu",
AR1494="SAT","ACTIVE",
AR1494="SPARE-ISSUE","SPARE-ISSUE",
AR1494="Fiber CAmtel","ACTIVE",
AR1494="Fiber AOF","ACTIVE",
AR1494="Projet OCM (HUAWEI)","PLANNED WORKS",
AR1494="Projet OCM (NOKIA)","PLANNED WORKS",
AR1494="ACCESS-ISSUE","ACCESS-ISSUE",
AR1494="Projet OCM (ZTE, NOKIA, autres projets)","PLANNED WORKS",
AR1494="No root CAuse","No root cause",
AR1494="ODU HS","ACTIVE",
AR1494="IP &amp; VLAN","ACTIVE",
AR1494="Warehouse HUAWEI","SPARE-ISSUE",
AR1494="SPARE-HS","SPARE-ISSUE",
AR1494="Power Telco","ACTIVE", AR1494="no impacts","no impacts"
),"")</f>
        <v>No root cause</v>
      </c>
      <c r="AT1494" s="99" t="s">
        <v>5661</v>
      </c>
      <c r="AU1494" s="99" t="s">
        <v>3917</v>
      </c>
      <c r="AW1494" s="17"/>
      <c r="AX1494" s="17" t="s">
        <v>5536</v>
      </c>
      <c r="AY1494" s="17"/>
      <c r="AZ1494" s="17" t="s">
        <v>5536</v>
      </c>
      <c r="BA1494" s="7"/>
      <c r="BC1494" s="18"/>
      <c r="BD1494" s="18"/>
      <c r="BE1494" s="18"/>
      <c r="BF1494" s="18"/>
      <c r="BG1494" s="18"/>
      <c r="BH1494" s="18"/>
      <c r="BI1494" s="18"/>
      <c r="BJ1494" s="18"/>
      <c r="BK1494" s="18"/>
      <c r="BM1494" s="18"/>
      <c r="BN1494" s="18"/>
      <c r="BO1494" s="18"/>
      <c r="BP1494" s="9" t="s">
        <v>5661</v>
      </c>
      <c r="BQ1494" s="14"/>
      <c r="BR1494" s="102" t="s">
        <v>5536</v>
      </c>
      <c r="BS1494" s="14"/>
      <c r="BT1494" s="14"/>
      <c r="BU1494" s="9"/>
      <c r="BV1494" s="9"/>
      <c r="BW1494" s="9"/>
    </row>
    <row r="1495" spans="1:75" x14ac:dyDescent="0.35">
      <c r="A1495" s="2" t="s">
        <v>3912</v>
      </c>
      <c r="B1495" s="8" t="s">
        <v>3913</v>
      </c>
      <c r="C1495" s="3" t="s">
        <v>55</v>
      </c>
      <c r="D1495" s="1" t="s">
        <v>21</v>
      </c>
      <c r="E1495" s="1" t="s">
        <v>562</v>
      </c>
      <c r="F1495" s="3" t="s">
        <v>55</v>
      </c>
      <c r="G1495" s="1" t="s">
        <v>3912</v>
      </c>
      <c r="H1495" s="28" t="s">
        <v>5601</v>
      </c>
      <c r="I1495" s="27">
        <v>0</v>
      </c>
      <c r="J1495" s="27">
        <v>0</v>
      </c>
      <c r="K1495" s="27">
        <v>0</v>
      </c>
      <c r="L1495" s="27">
        <v>0</v>
      </c>
      <c r="M1495" s="27">
        <v>0</v>
      </c>
      <c r="N1495" s="27">
        <v>0</v>
      </c>
      <c r="O1495" s="27">
        <v>0</v>
      </c>
      <c r="P1495" s="27">
        <v>0</v>
      </c>
      <c r="Q1495" s="27">
        <v>0</v>
      </c>
      <c r="R1495" s="27">
        <v>0</v>
      </c>
      <c r="S1495" s="80">
        <v>0</v>
      </c>
      <c r="T1495" s="80">
        <v>0</v>
      </c>
      <c r="U1495" s="80">
        <v>0</v>
      </c>
      <c r="V1495" s="80">
        <v>0.2044791729089441</v>
      </c>
      <c r="W1495" s="80">
        <v>0</v>
      </c>
      <c r="X1495" s="80">
        <v>1.3822185695981827E-2</v>
      </c>
      <c r="Y1495" s="80">
        <v>0</v>
      </c>
      <c r="Z1495" s="80">
        <v>0</v>
      </c>
      <c r="AA1495" s="80">
        <v>0</v>
      </c>
      <c r="AB1495" s="80">
        <v>0</v>
      </c>
      <c r="AC1495" s="80">
        <v>0</v>
      </c>
      <c r="AD1495" s="80">
        <v>0</v>
      </c>
      <c r="AE1495" s="80">
        <v>0</v>
      </c>
      <c r="AF1495" s="80">
        <v>0</v>
      </c>
      <c r="AG1495" s="80"/>
      <c r="AH1495" s="80">
        <v>0</v>
      </c>
      <c r="AI1495" s="80">
        <v>0</v>
      </c>
      <c r="AJ1495" s="80">
        <v>0</v>
      </c>
      <c r="AK1495" s="80">
        <v>0</v>
      </c>
      <c r="AL1495" s="80">
        <v>0</v>
      </c>
      <c r="AM1495" s="80">
        <v>0</v>
      </c>
      <c r="AN1495" s="41" t="s">
        <v>5591</v>
      </c>
      <c r="AO1495" s="41"/>
      <c r="AP1495" s="40" t="str" cm="1">
        <f t="array" ref="AP1495">IFERROR(_xlfn.IFS(
AR1495="MPR ISSUE","PDH",
AR1495="BSS Hardware Issue","BSS",
AR1495="Sites strategiques, MLL, Pylone, etc.","ENVTECH",
AR1495="AKTIVCO DEFAUT GE &amp; POWER Cabinet","AKTIVCO",
AR1495="AKTIVCO Coupure ENEO &amp; Baisse de tension","AKTIVCO GRID ONLY",
AR1495="Coupure ENEO &amp; Baisse de tension","IHS GRID ONLY",
AR1495="Defaut GE &amp; POWER Cabinet","IHS",
AR1495="Sharing","Partners",
AR1495="Sites strategiques &amp; DataCenter","SST &amp; DC",
AR1495="Exclu","Exclu",
AR1495="SAT","SAT",
AR1495="SPARE-ISSUE","SPARE-ISSUE",
AR1495="Fiber CAmtel","TRANS_FO_CAMTEL",
AR1495="Fiber AOF","Fiber AOF",
AR1495="Projet OCM (HUAWEI)","TRAVAUX-HUAWEI",
AR1495="Projet OCM (NOKIA)","TRAVAUX-NOKIA",
AR1495="ACCESS-ISSUE","ACCESS-ISSUE",
AR1495="Projet OCM (ZTE, NOKIA, autres projets)","TRAVAUX OCM",
AR1495="No root CAuse","No root cause",
AR1495="ODU HS","PDH",
AR1495="IP &amp; VLAN","PDH",
AR1495="Warehouse HUAWEI","SPARE-ISSUE",
AR1495="SPARE-HS","SPARE-ISSUE",
AR1495="Power Telco","BSS",AR1495="no impacts","no impacts"
),"")</f>
        <v>No root cause</v>
      </c>
      <c r="AQ1495" s="40" t="str" cm="1">
        <f t="array" ref="AQ1495">IFERROR(_xlfn.IFS(
AR1495="MPR ISSUE","TX ISSUE",
AR1495="BSS Hardware Issue","RAN ISSUE",
AR1495="Sites strategiques, MLL, Pylone, etc.","ENVTECH",
AR1495="AKTIVCO DEFAUT GE &amp; POWER Cabinet","POWER ISSUE",
AR1495="AKTIVCO Coupure ENEO &amp; Baisse de tension","POWER ISSUE",
AR1495="Coupure ENEO &amp; Baisse de tension","POWER ISSUE",
AR1495="Defaut GE &amp; POWER Cabinet","POWER ISSUE",
AR1495="Sharing","POWER ISSUE",
AR1495="Sites strategiques &amp; DataCenter","POWER ISSUE",
AR1495="Exclu","Exclu",
AR1495="SAT","TX ISSUE",
AR1495="SPARE-ISSUE","SPARE-ISSUE",
AR1495="Fiber CAmtel","TX ISSUE",
AR1495="Fiber AOF","TX ISSUE",
AR1495="Projet OCM (HUAWEI)","TRAVAUX-HUAWEI",
AR1495="Projet OCM (NOKIA)","TRAVAUX -NOKIA",
AR1495="ACCESS-ISSUE","ACCESS-ISSUE",
AR1495="Projet OCM (ZTE, NOKIA, autres projets)","TRAVAUX OCM",
AR1495="No root CAuse","No root cause",
AR1495="ODU HS","TX ISSUE",
AR1495="IP &amp; VLAN","TX ISSUE",
AR1495="Warehouse HUAWEI","SPARE-ISSUE",
AR1495="SPARE-HS","SPARE-ISSUE",
AR1495="Power Telco","RAN ISSUE",AR1495="no impacts","no impacts"
),"")</f>
        <v>No root cause</v>
      </c>
      <c r="AR1495" s="59" t="s">
        <v>5343</v>
      </c>
      <c r="AS1495" s="40" t="str" cm="1">
        <f t="array" ref="AS1495">IFERROR(_xlfn.IFS(
AR1495="MPR ISSUE","ACTIVE",
AR1495="BSS Hardware Issue","ACTIVE",
AR1495="Sites strategiques, MLL, Pylone, etc.","PASSIVE",
AR1495="AKTIVCO DEFAUT GE &amp; POWER Cabinet","PASSIVE",
AR1495="AKTIVCO Coupure ENEO &amp; Baisse de tension","PASSIVE",
AR1495="Coupure ENEO &amp; Baisse de tension","PASSIVE",
AR1495="Defaut GE &amp; POWER Cabinet","PASSIVE",
AR1495="Sharing","PASSIVE",
AR1495="Sites strategiques &amp; DataCenter","PASSIVE",
AR1495="Exclu","Exclu",
AR1495="SAT","ACTIVE",
AR1495="SPARE-ISSUE","SPARE-ISSUE",
AR1495="Fiber CAmtel","ACTIVE",
AR1495="Fiber AOF","ACTIVE",
AR1495="Projet OCM (HUAWEI)","PLANNED WORKS",
AR1495="Projet OCM (NOKIA)","PLANNED WORKS",
AR1495="ACCESS-ISSUE","ACCESS-ISSUE",
AR1495="Projet OCM (ZTE, NOKIA, autres projets)","PLANNED WORKS",
AR1495="No root CAuse","No root cause",
AR1495="ODU HS","ACTIVE",
AR1495="IP &amp; VLAN","ACTIVE",
AR1495="Warehouse HUAWEI","SPARE-ISSUE",
AR1495="SPARE-HS","SPARE-ISSUE",
AR1495="Power Telco","ACTIVE", AR1495="no impacts","no impacts"
),"")</f>
        <v>No root cause</v>
      </c>
      <c r="AT1495" s="99" t="s">
        <v>5661</v>
      </c>
      <c r="AU1495" s="99" t="s">
        <v>3913</v>
      </c>
      <c r="AW1495" s="17"/>
      <c r="AX1495" s="17" t="s">
        <v>5536</v>
      </c>
      <c r="AY1495" s="17"/>
      <c r="AZ1495" s="17" t="s">
        <v>5536</v>
      </c>
      <c r="BA1495" s="7"/>
      <c r="BC1495" s="18"/>
      <c r="BD1495" s="18"/>
      <c r="BE1495" s="18"/>
      <c r="BF1495" s="18"/>
      <c r="BG1495" s="18"/>
      <c r="BH1495" s="18"/>
      <c r="BI1495" s="18"/>
      <c r="BJ1495" s="18"/>
      <c r="BK1495" s="18"/>
      <c r="BM1495" s="18"/>
      <c r="BN1495" s="18"/>
      <c r="BO1495" s="18"/>
      <c r="BP1495" s="9" t="s">
        <v>5661</v>
      </c>
      <c r="BQ1495" s="14"/>
      <c r="BR1495" s="102" t="s">
        <v>5536</v>
      </c>
      <c r="BS1495" s="14"/>
      <c r="BT1495" s="14"/>
      <c r="BU1495" s="9"/>
      <c r="BV1495" s="9"/>
      <c r="BW1495" s="9"/>
    </row>
    <row r="1496" spans="1:75" x14ac:dyDescent="0.35">
      <c r="A1496" s="1" t="s">
        <v>4854</v>
      </c>
      <c r="B1496" s="8" t="s">
        <v>4855</v>
      </c>
      <c r="C1496" s="3" t="s">
        <v>13</v>
      </c>
      <c r="D1496" s="1" t="s">
        <v>11</v>
      </c>
      <c r="E1496" s="1" t="s">
        <v>12</v>
      </c>
      <c r="F1496" s="3" t="s">
        <v>13</v>
      </c>
      <c r="G1496" s="1" t="s">
        <v>4856</v>
      </c>
      <c r="H1496" s="28" t="s">
        <v>5601</v>
      </c>
      <c r="I1496" s="27">
        <v>0</v>
      </c>
      <c r="J1496" s="27">
        <v>0</v>
      </c>
      <c r="K1496" s="27">
        <v>0</v>
      </c>
      <c r="L1496" s="27">
        <v>0</v>
      </c>
      <c r="M1496" s="27">
        <v>0</v>
      </c>
      <c r="N1496" s="27">
        <v>0</v>
      </c>
      <c r="O1496" s="27">
        <v>0</v>
      </c>
      <c r="P1496" s="27">
        <v>0</v>
      </c>
      <c r="Q1496" s="27">
        <v>0</v>
      </c>
      <c r="R1496" s="27">
        <v>0</v>
      </c>
      <c r="S1496" s="80">
        <v>0</v>
      </c>
      <c r="T1496" s="80">
        <v>0</v>
      </c>
      <c r="U1496" s="80">
        <v>0</v>
      </c>
      <c r="V1496" s="80">
        <v>0</v>
      </c>
      <c r="W1496" s="80">
        <v>0</v>
      </c>
      <c r="X1496" s="80">
        <v>9.9163035444721249E-3</v>
      </c>
      <c r="Y1496" s="80">
        <v>0</v>
      </c>
      <c r="Z1496" s="80">
        <v>0</v>
      </c>
      <c r="AA1496" s="80">
        <v>0</v>
      </c>
      <c r="AB1496" s="80">
        <v>0</v>
      </c>
      <c r="AC1496" s="80">
        <v>0</v>
      </c>
      <c r="AD1496" s="80">
        <v>0</v>
      </c>
      <c r="AE1496" s="80">
        <v>0</v>
      </c>
      <c r="AF1496" s="80">
        <v>0</v>
      </c>
      <c r="AG1496" s="80"/>
      <c r="AH1496" s="80">
        <v>0</v>
      </c>
      <c r="AI1496" s="80">
        <v>0</v>
      </c>
      <c r="AJ1496" s="80">
        <v>0</v>
      </c>
      <c r="AK1496" s="80">
        <v>0</v>
      </c>
      <c r="AL1496" s="80">
        <v>0</v>
      </c>
      <c r="AM1496" s="80">
        <v>0</v>
      </c>
      <c r="AN1496" s="41" t="s">
        <v>5591</v>
      </c>
      <c r="AO1496" s="41"/>
      <c r="AP1496" s="40" t="str" cm="1">
        <f t="array" ref="AP1496">IFERROR(_xlfn.IFS(
AR1496="MPR ISSUE","PDH",
AR1496="BSS Hardware Issue","BSS",
AR1496="Sites strategiques, MLL, Pylone, etc.","ENVTECH",
AR1496="AKTIVCO DEFAUT GE &amp; POWER Cabinet","AKTIVCO",
AR1496="AKTIVCO Coupure ENEO &amp; Baisse de tension","AKTIVCO GRID ONLY",
AR1496="Coupure ENEO &amp; Baisse de tension","IHS GRID ONLY",
AR1496="Defaut GE &amp; POWER Cabinet","IHS",
AR1496="Sharing","Partners",
AR1496="Sites strategiques &amp; DataCenter","SST &amp; DC",
AR1496="Exclu","Exclu",
AR1496="SAT","SAT",
AR1496="SPARE-ISSUE","SPARE-ISSUE",
AR1496="Fiber CAmtel","TRANS_FO_CAMTEL",
AR1496="Fiber AOF","Fiber AOF",
AR1496="Projet OCM (HUAWEI)","TRAVAUX-HUAWEI",
AR1496="Projet OCM (NOKIA)","TRAVAUX-NOKIA",
AR1496="ACCESS-ISSUE","ACCESS-ISSUE",
AR1496="Projet OCM (ZTE, NOKIA, autres projets)","TRAVAUX OCM",
AR1496="No root CAuse","No root cause",
AR1496="ODU HS","PDH",
AR1496="IP &amp; VLAN","PDH",
AR1496="Warehouse HUAWEI","SPARE-ISSUE",
AR1496="SPARE-HS","SPARE-ISSUE",
AR1496="Power Telco","BSS",AR1496="no impacts","no impacts"
),"")</f>
        <v>No root cause</v>
      </c>
      <c r="AQ1496" s="40" t="str" cm="1">
        <f t="array" ref="AQ1496">IFERROR(_xlfn.IFS(
AR1496="MPR ISSUE","TX ISSUE",
AR1496="BSS Hardware Issue","RAN ISSUE",
AR1496="Sites strategiques, MLL, Pylone, etc.","ENVTECH",
AR1496="AKTIVCO DEFAUT GE &amp; POWER Cabinet","POWER ISSUE",
AR1496="AKTIVCO Coupure ENEO &amp; Baisse de tension","POWER ISSUE",
AR1496="Coupure ENEO &amp; Baisse de tension","POWER ISSUE",
AR1496="Defaut GE &amp; POWER Cabinet","POWER ISSUE",
AR1496="Sharing","POWER ISSUE",
AR1496="Sites strategiques &amp; DataCenter","POWER ISSUE",
AR1496="Exclu","Exclu",
AR1496="SAT","TX ISSUE",
AR1496="SPARE-ISSUE","SPARE-ISSUE",
AR1496="Fiber CAmtel","TX ISSUE",
AR1496="Fiber AOF","TX ISSUE",
AR1496="Projet OCM (HUAWEI)","TRAVAUX-HUAWEI",
AR1496="Projet OCM (NOKIA)","TRAVAUX -NOKIA",
AR1496="ACCESS-ISSUE","ACCESS-ISSUE",
AR1496="Projet OCM (ZTE, NOKIA, autres projets)","TRAVAUX OCM",
AR1496="No root CAuse","No root cause",
AR1496="ODU HS","TX ISSUE",
AR1496="IP &amp; VLAN","TX ISSUE",
AR1496="Warehouse HUAWEI","SPARE-ISSUE",
AR1496="SPARE-HS","SPARE-ISSUE",
AR1496="Power Telco","RAN ISSUE",AR1496="no impacts","no impacts"
),"")</f>
        <v>No root cause</v>
      </c>
      <c r="AR1496" s="59" t="s">
        <v>5343</v>
      </c>
      <c r="AS1496" s="40" t="str" cm="1">
        <f t="array" ref="AS1496">IFERROR(_xlfn.IFS(
AR1496="MPR ISSUE","ACTIVE",
AR1496="BSS Hardware Issue","ACTIVE",
AR1496="Sites strategiques, MLL, Pylone, etc.","PASSIVE",
AR1496="AKTIVCO DEFAUT GE &amp; POWER Cabinet","PASSIVE",
AR1496="AKTIVCO Coupure ENEO &amp; Baisse de tension","PASSIVE",
AR1496="Coupure ENEO &amp; Baisse de tension","PASSIVE",
AR1496="Defaut GE &amp; POWER Cabinet","PASSIVE",
AR1496="Sharing","PASSIVE",
AR1496="Sites strategiques &amp; DataCenter","PASSIVE",
AR1496="Exclu","Exclu",
AR1496="SAT","ACTIVE",
AR1496="SPARE-ISSUE","SPARE-ISSUE",
AR1496="Fiber CAmtel","ACTIVE",
AR1496="Fiber AOF","ACTIVE",
AR1496="Projet OCM (HUAWEI)","PLANNED WORKS",
AR1496="Projet OCM (NOKIA)","PLANNED WORKS",
AR1496="ACCESS-ISSUE","ACCESS-ISSUE",
AR1496="Projet OCM (ZTE, NOKIA, autres projets)","PLANNED WORKS",
AR1496="No root CAuse","No root cause",
AR1496="ODU HS","ACTIVE",
AR1496="IP &amp; VLAN","ACTIVE",
AR1496="Warehouse HUAWEI","SPARE-ISSUE",
AR1496="SPARE-HS","SPARE-ISSUE",
AR1496="Power Telco","ACTIVE", AR1496="no impacts","no impacts"
),"")</f>
        <v>No root cause</v>
      </c>
      <c r="AT1496" s="99" t="s">
        <v>5661</v>
      </c>
      <c r="AU1496" s="99" t="s">
        <v>4855</v>
      </c>
      <c r="AW1496" s="17"/>
      <c r="AX1496" s="17" t="s">
        <v>5536</v>
      </c>
      <c r="AY1496" s="17"/>
      <c r="AZ1496" s="17" t="s">
        <v>5536</v>
      </c>
      <c r="BA1496" s="7"/>
      <c r="BC1496" s="18"/>
      <c r="BD1496" s="18"/>
      <c r="BE1496" s="18"/>
      <c r="BF1496" s="18"/>
      <c r="BG1496" s="18"/>
      <c r="BH1496" s="18"/>
      <c r="BI1496" s="18"/>
      <c r="BJ1496" s="18"/>
      <c r="BK1496" s="18"/>
      <c r="BM1496" s="18"/>
      <c r="BN1496" s="18"/>
      <c r="BO1496" s="18"/>
      <c r="BP1496" s="9" t="s">
        <v>5661</v>
      </c>
      <c r="BQ1496" s="14"/>
      <c r="BR1496" s="102" t="s">
        <v>5536</v>
      </c>
      <c r="BS1496" s="14"/>
      <c r="BT1496" s="14"/>
      <c r="BU1496" s="9"/>
      <c r="BV1496" s="9"/>
      <c r="BW1496" s="9"/>
    </row>
    <row r="1497" spans="1:75" x14ac:dyDescent="0.35">
      <c r="A1497" s="1" t="s">
        <v>4283</v>
      </c>
      <c r="B1497" s="8" t="s">
        <v>4284</v>
      </c>
      <c r="C1497" s="3" t="s">
        <v>90</v>
      </c>
      <c r="D1497" s="1" t="s">
        <v>18</v>
      </c>
      <c r="E1497" s="1" t="s">
        <v>4285</v>
      </c>
      <c r="F1497" s="3" t="s">
        <v>90</v>
      </c>
      <c r="G1497" s="1" t="s">
        <v>4262</v>
      </c>
      <c r="H1497" s="28" t="s">
        <v>5601</v>
      </c>
      <c r="I1497" s="27">
        <v>0</v>
      </c>
      <c r="J1497" s="27">
        <v>0</v>
      </c>
      <c r="K1497" s="27">
        <v>0</v>
      </c>
      <c r="L1497" s="27">
        <v>0</v>
      </c>
      <c r="M1497" s="27">
        <v>0</v>
      </c>
      <c r="N1497" s="27">
        <v>0</v>
      </c>
      <c r="O1497" s="27">
        <v>0</v>
      </c>
      <c r="P1497" s="27">
        <v>0</v>
      </c>
      <c r="Q1497" s="27">
        <v>0</v>
      </c>
      <c r="R1497" s="27">
        <v>0</v>
      </c>
      <c r="S1497" s="80">
        <v>0</v>
      </c>
      <c r="T1497" s="80">
        <v>0</v>
      </c>
      <c r="U1497" s="80">
        <v>0</v>
      </c>
      <c r="V1497" s="80">
        <v>16.529479244249256</v>
      </c>
      <c r="W1497" s="80">
        <v>1.7346397171499255</v>
      </c>
      <c r="X1497" s="80">
        <v>8.9175391586979527E-3</v>
      </c>
      <c r="Y1497" s="80">
        <v>0</v>
      </c>
      <c r="Z1497" s="80">
        <v>0</v>
      </c>
      <c r="AA1497" s="80">
        <v>0</v>
      </c>
      <c r="AB1497" s="80">
        <v>0</v>
      </c>
      <c r="AC1497" s="80">
        <v>0</v>
      </c>
      <c r="AD1497" s="80">
        <v>0</v>
      </c>
      <c r="AE1497" s="80">
        <v>0</v>
      </c>
      <c r="AF1497" s="80">
        <v>0</v>
      </c>
      <c r="AG1497" s="80"/>
      <c r="AH1497" s="80">
        <v>0</v>
      </c>
      <c r="AI1497" s="80">
        <v>0</v>
      </c>
      <c r="AJ1497" s="80">
        <v>0</v>
      </c>
      <c r="AK1497" s="80">
        <v>0</v>
      </c>
      <c r="AL1497" s="80">
        <v>0</v>
      </c>
      <c r="AM1497" s="80">
        <v>0</v>
      </c>
      <c r="AN1497" s="41" t="s">
        <v>5558</v>
      </c>
      <c r="AO1497" s="41"/>
      <c r="AP1497" s="40" t="str" cm="1">
        <f t="array" ref="AP1497">IFERROR(_xlfn.IFS(
AR1497="MPR ISSUE","PDH",
AR1497="BSS Hardware Issue","BSS",
AR1497="Sites strategiques, MLL, Pylone, etc.","ENVTECH",
AR1497="AKTIVCO DEFAUT GE &amp; POWER Cabinet","AKTIVCO",
AR1497="AKTIVCO Coupure ENEO &amp; Baisse de tension","AKTIVCO GRID ONLY",
AR1497="Coupure ENEO &amp; Baisse de tension","IHS GRID ONLY",
AR1497="Defaut GE &amp; POWER Cabinet","IHS",
AR1497="Sharing","Partners",
AR1497="Sites strategiques &amp; DataCenter","SST &amp; DC",
AR1497="Exclu","Exclu",
AR1497="SAT","SAT",
AR1497="SPARE-ISSUE","SPARE-ISSUE",
AR1497="Fiber CAmtel","TRANS_FO_CAMTEL",
AR1497="Fiber AOF","Fiber AOF",
AR1497="Projet OCM (HUAWEI)","TRAVAUX-HUAWEI",
AR1497="Projet OCM (NOKIA)","TRAVAUX-NOKIA",
AR1497="ACCESS-ISSUE","ACCESS-ISSUE",
AR1497="Projet OCM (ZTE, NOKIA, autres projets)","TRAVAUX OCM",
AR1497="No root CAuse","No root cause",
AR1497="ODU HS","PDH",
AR1497="IP &amp; VLAN","PDH",
AR1497="Warehouse HUAWEI","SPARE-ISSUE",
AR1497="SPARE-HS","SPARE-ISSUE",
AR1497="Power Telco","BSS",AR1497="no impacts","no impacts"
),"")</f>
        <v>No root cause</v>
      </c>
      <c r="AQ1497" s="40" t="str" cm="1">
        <f t="array" ref="AQ1497">IFERROR(_xlfn.IFS(
AR1497="MPR ISSUE","TX ISSUE",
AR1497="BSS Hardware Issue","RAN ISSUE",
AR1497="Sites strategiques, MLL, Pylone, etc.","ENVTECH",
AR1497="AKTIVCO DEFAUT GE &amp; POWER Cabinet","POWER ISSUE",
AR1497="AKTIVCO Coupure ENEO &amp; Baisse de tension","POWER ISSUE",
AR1497="Coupure ENEO &amp; Baisse de tension","POWER ISSUE",
AR1497="Defaut GE &amp; POWER Cabinet","POWER ISSUE",
AR1497="Sharing","POWER ISSUE",
AR1497="Sites strategiques &amp; DataCenter","POWER ISSUE",
AR1497="Exclu","Exclu",
AR1497="SAT","TX ISSUE",
AR1497="SPARE-ISSUE","SPARE-ISSUE",
AR1497="Fiber CAmtel","TX ISSUE",
AR1497="Fiber AOF","TX ISSUE",
AR1497="Projet OCM (HUAWEI)","TRAVAUX-HUAWEI",
AR1497="Projet OCM (NOKIA)","TRAVAUX -NOKIA",
AR1497="ACCESS-ISSUE","ACCESS-ISSUE",
AR1497="Projet OCM (ZTE, NOKIA, autres projets)","TRAVAUX OCM",
AR1497="No root CAuse","No root cause",
AR1497="ODU HS","TX ISSUE",
AR1497="IP &amp; VLAN","TX ISSUE",
AR1497="Warehouse HUAWEI","SPARE-ISSUE",
AR1497="SPARE-HS","SPARE-ISSUE",
AR1497="Power Telco","RAN ISSUE",AR1497="no impacts","no impacts"
),"")</f>
        <v>No root cause</v>
      </c>
      <c r="AR1497" s="59" t="s">
        <v>5343</v>
      </c>
      <c r="AS1497" s="40" t="str" cm="1">
        <f t="array" ref="AS1497">IFERROR(_xlfn.IFS(
AR1497="MPR ISSUE","ACTIVE",
AR1497="BSS Hardware Issue","ACTIVE",
AR1497="Sites strategiques, MLL, Pylone, etc.","PASSIVE",
AR1497="AKTIVCO DEFAUT GE &amp; POWER Cabinet","PASSIVE",
AR1497="AKTIVCO Coupure ENEO &amp; Baisse de tension","PASSIVE",
AR1497="Coupure ENEO &amp; Baisse de tension","PASSIVE",
AR1497="Defaut GE &amp; POWER Cabinet","PASSIVE",
AR1497="Sharing","PASSIVE",
AR1497="Sites strategiques &amp; DataCenter","PASSIVE",
AR1497="Exclu","Exclu",
AR1497="SAT","ACTIVE",
AR1497="SPARE-ISSUE","SPARE-ISSUE",
AR1497="Fiber CAmtel","ACTIVE",
AR1497="Fiber AOF","ACTIVE",
AR1497="Projet OCM (HUAWEI)","PLANNED WORKS",
AR1497="Projet OCM (NOKIA)","PLANNED WORKS",
AR1497="ACCESS-ISSUE","ACCESS-ISSUE",
AR1497="Projet OCM (ZTE, NOKIA, autres projets)","PLANNED WORKS",
AR1497="No root CAuse","No root cause",
AR1497="ODU HS","ACTIVE",
AR1497="IP &amp; VLAN","ACTIVE",
AR1497="Warehouse HUAWEI","SPARE-ISSUE",
AR1497="SPARE-HS","SPARE-ISSUE",
AR1497="Power Telco","ACTIVE", AR1497="no impacts","no impacts"
),"")</f>
        <v>No root cause</v>
      </c>
      <c r="AT1497" s="99" t="s">
        <v>5661</v>
      </c>
      <c r="AU1497" s="99" t="s">
        <v>4284</v>
      </c>
      <c r="AW1497" s="17"/>
      <c r="AX1497" s="17" t="s">
        <v>5536</v>
      </c>
      <c r="AY1497" s="17"/>
      <c r="AZ1497" s="17" t="s">
        <v>5536</v>
      </c>
      <c r="BA1497" s="7"/>
      <c r="BC1497" s="18"/>
      <c r="BD1497" s="18"/>
      <c r="BE1497" s="18"/>
      <c r="BF1497" s="18"/>
      <c r="BG1497" s="18"/>
      <c r="BH1497" s="18"/>
      <c r="BI1497" s="18"/>
      <c r="BJ1497" s="18"/>
      <c r="BK1497" s="18"/>
      <c r="BM1497" s="18"/>
      <c r="BN1497" s="18"/>
      <c r="BO1497" s="18"/>
      <c r="BP1497" s="9" t="s">
        <v>5661</v>
      </c>
      <c r="BQ1497" s="14"/>
      <c r="BR1497" s="102" t="s">
        <v>5536</v>
      </c>
      <c r="BS1497" s="14"/>
      <c r="BT1497" s="14"/>
      <c r="BU1497" s="9"/>
      <c r="BV1497" s="9"/>
      <c r="BW1497" s="9"/>
    </row>
    <row r="1498" spans="1:75" x14ac:dyDescent="0.35">
      <c r="A1498" s="1" t="s">
        <v>3774</v>
      </c>
      <c r="B1498" s="8" t="s">
        <v>3775</v>
      </c>
      <c r="C1498" s="3" t="s">
        <v>23</v>
      </c>
      <c r="D1498" s="1" t="s">
        <v>11</v>
      </c>
      <c r="E1498" s="1" t="s">
        <v>12</v>
      </c>
      <c r="F1498" s="3" t="s">
        <v>23</v>
      </c>
      <c r="G1498" s="1" t="s">
        <v>24</v>
      </c>
      <c r="H1498" s="28" t="s">
        <v>5589</v>
      </c>
      <c r="I1498" s="27">
        <v>2.764437139196366E-3</v>
      </c>
      <c r="J1498" s="27">
        <v>8.9175391586979543E-5</v>
      </c>
      <c r="K1498" s="27">
        <v>0</v>
      </c>
      <c r="L1498" s="27">
        <v>0</v>
      </c>
      <c r="M1498" s="27">
        <v>0</v>
      </c>
      <c r="N1498" s="27">
        <v>0</v>
      </c>
      <c r="O1498" s="27">
        <v>0</v>
      </c>
      <c r="P1498" s="27">
        <v>0</v>
      </c>
      <c r="Q1498" s="27">
        <v>0</v>
      </c>
      <c r="R1498" s="27">
        <v>0.39668781193551977</v>
      </c>
      <c r="S1498" s="80">
        <v>0</v>
      </c>
      <c r="T1498" s="80">
        <v>0.26324575596476357</v>
      </c>
      <c r="U1498" s="80">
        <v>0</v>
      </c>
      <c r="V1498" s="80">
        <v>0.81770267069596736</v>
      </c>
      <c r="W1498" s="80">
        <v>0.26324575596476357</v>
      </c>
      <c r="X1498" s="80">
        <v>8.917539158697951E-3</v>
      </c>
      <c r="Y1498" s="80">
        <v>0</v>
      </c>
      <c r="Z1498" s="80">
        <v>0</v>
      </c>
      <c r="AA1498" s="80">
        <v>0</v>
      </c>
      <c r="AB1498" s="80">
        <v>0</v>
      </c>
      <c r="AC1498" s="80">
        <v>0</v>
      </c>
      <c r="AD1498" s="80">
        <v>0</v>
      </c>
      <c r="AE1498" s="80">
        <v>0</v>
      </c>
      <c r="AF1498" s="80">
        <v>0</v>
      </c>
      <c r="AG1498" s="80"/>
      <c r="AH1498" s="80">
        <v>0</v>
      </c>
      <c r="AI1498" s="80">
        <v>0</v>
      </c>
      <c r="AJ1498" s="80">
        <v>0</v>
      </c>
      <c r="AK1498" s="80">
        <v>0</v>
      </c>
      <c r="AL1498" s="80">
        <v>0</v>
      </c>
      <c r="AM1498" s="80">
        <v>0</v>
      </c>
      <c r="AN1498" s="41" t="s">
        <v>5558</v>
      </c>
      <c r="AO1498" s="41"/>
      <c r="AP1498" s="40" t="str" cm="1">
        <f t="array" ref="AP1498">IFERROR(_xlfn.IFS(
AR1498="MPR ISSUE","PDH",
AR1498="BSS Hardware Issue","BSS",
AR1498="Sites strategiques, MLL, Pylone, etc.","ENVTECH",
AR1498="AKTIVCO DEFAUT GE &amp; POWER Cabinet","AKTIVCO",
AR1498="AKTIVCO Coupure ENEO &amp; Baisse de tension","AKTIVCO GRID ONLY",
AR1498="Coupure ENEO &amp; Baisse de tension","IHS GRID ONLY",
AR1498="Defaut GE &amp; POWER Cabinet","IHS",
AR1498="Sharing","Partners",
AR1498="Sites strategiques &amp; DataCenter","SST &amp; DC",
AR1498="Exclu","Exclu",
AR1498="SAT","SAT",
AR1498="SPARE-ISSUE","SPARE-ISSUE",
AR1498="Fiber CAmtel","TRANS_FO_CAMTEL",
AR1498="Fiber AOF","Fiber AOF",
AR1498="Projet OCM (HUAWEI)","TRAVAUX-HUAWEI",
AR1498="Projet OCM (NOKIA)","TRAVAUX-NOKIA",
AR1498="ACCESS-ISSUE","ACCESS-ISSUE",
AR1498="Projet OCM (ZTE, NOKIA, autres projets)","TRAVAUX OCM",
AR1498="No root CAuse","No root cause",
AR1498="ODU HS","PDH",
AR1498="IP &amp; VLAN","PDH",
AR1498="Warehouse HUAWEI","SPARE-ISSUE",
AR1498="SPARE-HS","SPARE-ISSUE",
AR1498="Power Telco","BSS",AR1498="no impacts","no impacts"
),"")</f>
        <v>No root cause</v>
      </c>
      <c r="AQ1498" s="40" t="str" cm="1">
        <f t="array" ref="AQ1498">IFERROR(_xlfn.IFS(
AR1498="MPR ISSUE","TX ISSUE",
AR1498="BSS Hardware Issue","RAN ISSUE",
AR1498="Sites strategiques, MLL, Pylone, etc.","ENVTECH",
AR1498="AKTIVCO DEFAUT GE &amp; POWER Cabinet","POWER ISSUE",
AR1498="AKTIVCO Coupure ENEO &amp; Baisse de tension","POWER ISSUE",
AR1498="Coupure ENEO &amp; Baisse de tension","POWER ISSUE",
AR1498="Defaut GE &amp; POWER Cabinet","POWER ISSUE",
AR1498="Sharing","POWER ISSUE",
AR1498="Sites strategiques &amp; DataCenter","POWER ISSUE",
AR1498="Exclu","Exclu",
AR1498="SAT","TX ISSUE",
AR1498="SPARE-ISSUE","SPARE-ISSUE",
AR1498="Fiber CAmtel","TX ISSUE",
AR1498="Fiber AOF","TX ISSUE",
AR1498="Projet OCM (HUAWEI)","TRAVAUX-HUAWEI",
AR1498="Projet OCM (NOKIA)","TRAVAUX -NOKIA",
AR1498="ACCESS-ISSUE","ACCESS-ISSUE",
AR1498="Projet OCM (ZTE, NOKIA, autres projets)","TRAVAUX OCM",
AR1498="No root CAuse","No root cause",
AR1498="ODU HS","TX ISSUE",
AR1498="IP &amp; VLAN","TX ISSUE",
AR1498="Warehouse HUAWEI","SPARE-ISSUE",
AR1498="SPARE-HS","SPARE-ISSUE",
AR1498="Power Telco","RAN ISSUE",AR1498="no impacts","no impacts"
),"")</f>
        <v>No root cause</v>
      </c>
      <c r="AR1498" s="59" t="s">
        <v>5343</v>
      </c>
      <c r="AS1498" s="40" t="str" cm="1">
        <f t="array" ref="AS1498">IFERROR(_xlfn.IFS(
AR1498="MPR ISSUE","ACTIVE",
AR1498="BSS Hardware Issue","ACTIVE",
AR1498="Sites strategiques, MLL, Pylone, etc.","PASSIVE",
AR1498="AKTIVCO DEFAUT GE &amp; POWER Cabinet","PASSIVE",
AR1498="AKTIVCO Coupure ENEO &amp; Baisse de tension","PASSIVE",
AR1498="Coupure ENEO &amp; Baisse de tension","PASSIVE",
AR1498="Defaut GE &amp; POWER Cabinet","PASSIVE",
AR1498="Sharing","PASSIVE",
AR1498="Sites strategiques &amp; DataCenter","PASSIVE",
AR1498="Exclu","Exclu",
AR1498="SAT","ACTIVE",
AR1498="SPARE-ISSUE","SPARE-ISSUE",
AR1498="Fiber CAmtel","ACTIVE",
AR1498="Fiber AOF","ACTIVE",
AR1498="Projet OCM (HUAWEI)","PLANNED WORKS",
AR1498="Projet OCM (NOKIA)","PLANNED WORKS",
AR1498="ACCESS-ISSUE","ACCESS-ISSUE",
AR1498="Projet OCM (ZTE, NOKIA, autres projets)","PLANNED WORKS",
AR1498="No root CAuse","No root cause",
AR1498="ODU HS","ACTIVE",
AR1498="IP &amp; VLAN","ACTIVE",
AR1498="Warehouse HUAWEI","SPARE-ISSUE",
AR1498="SPARE-HS","SPARE-ISSUE",
AR1498="Power Telco","ACTIVE", AR1498="no impacts","no impacts"
),"")</f>
        <v>No root cause</v>
      </c>
      <c r="AT1498" s="99" t="s">
        <v>5661</v>
      </c>
      <c r="AU1498" s="99" t="s">
        <v>3775</v>
      </c>
      <c r="AW1498" s="17"/>
      <c r="AX1498" s="17" t="s">
        <v>5536</v>
      </c>
      <c r="AY1498" s="17"/>
      <c r="AZ1498" s="17" t="s">
        <v>5536</v>
      </c>
      <c r="BA1498" s="7"/>
      <c r="BC1498" s="18"/>
      <c r="BD1498" s="18"/>
      <c r="BE1498" s="18"/>
      <c r="BF1498" s="18"/>
      <c r="BG1498" s="18"/>
      <c r="BH1498" s="18"/>
      <c r="BI1498" s="18"/>
      <c r="BJ1498" s="18"/>
      <c r="BK1498" s="18"/>
      <c r="BM1498" s="18"/>
      <c r="BN1498" s="18"/>
      <c r="BO1498" s="18"/>
      <c r="BP1498" s="9" t="s">
        <v>5661</v>
      </c>
      <c r="BQ1498" s="14"/>
      <c r="BR1498" s="102" t="s">
        <v>5536</v>
      </c>
      <c r="BS1498" s="14"/>
      <c r="BT1498" s="14"/>
      <c r="BU1498" s="9"/>
      <c r="BV1498" s="9"/>
      <c r="BW1498" s="9"/>
    </row>
    <row r="1499" spans="1:75" x14ac:dyDescent="0.35">
      <c r="A1499" s="1" t="s">
        <v>4262</v>
      </c>
      <c r="B1499" s="8" t="s">
        <v>4263</v>
      </c>
      <c r="C1499" s="3" t="s">
        <v>90</v>
      </c>
      <c r="D1499" s="1" t="s">
        <v>21</v>
      </c>
      <c r="E1499" s="1" t="s">
        <v>80</v>
      </c>
      <c r="F1499" s="3" t="s">
        <v>90</v>
      </c>
      <c r="G1499" s="1" t="s">
        <v>4262</v>
      </c>
      <c r="H1499" s="28" t="s">
        <v>5601</v>
      </c>
      <c r="I1499" s="27">
        <v>0</v>
      </c>
      <c r="J1499" s="27">
        <v>0</v>
      </c>
      <c r="K1499" s="27">
        <v>0</v>
      </c>
      <c r="L1499" s="27">
        <v>0</v>
      </c>
      <c r="M1499" s="27">
        <v>0</v>
      </c>
      <c r="N1499" s="27">
        <v>0</v>
      </c>
      <c r="O1499" s="27">
        <v>0</v>
      </c>
      <c r="P1499" s="27">
        <v>0</v>
      </c>
      <c r="Q1499" s="27">
        <v>0</v>
      </c>
      <c r="R1499" s="27">
        <v>0</v>
      </c>
      <c r="S1499" s="80">
        <v>0</v>
      </c>
      <c r="T1499" s="80">
        <v>0</v>
      </c>
      <c r="U1499" s="80">
        <v>0</v>
      </c>
      <c r="V1499" s="80">
        <v>0</v>
      </c>
      <c r="W1499" s="80">
        <v>0</v>
      </c>
      <c r="X1499" s="80">
        <v>7.3123821101323226E-3</v>
      </c>
      <c r="Y1499" s="80">
        <v>0</v>
      </c>
      <c r="Z1499" s="80">
        <v>0</v>
      </c>
      <c r="AA1499" s="80">
        <v>0</v>
      </c>
      <c r="AB1499" s="80">
        <v>0</v>
      </c>
      <c r="AC1499" s="80">
        <v>0</v>
      </c>
      <c r="AD1499" s="80">
        <v>0</v>
      </c>
      <c r="AE1499" s="80">
        <v>0</v>
      </c>
      <c r="AF1499" s="80">
        <v>0</v>
      </c>
      <c r="AG1499" s="80"/>
      <c r="AH1499" s="80">
        <v>0</v>
      </c>
      <c r="AI1499" s="80">
        <v>0</v>
      </c>
      <c r="AJ1499" s="80">
        <v>0</v>
      </c>
      <c r="AK1499" s="80">
        <v>0</v>
      </c>
      <c r="AL1499" s="80">
        <v>0</v>
      </c>
      <c r="AM1499" s="80">
        <v>0</v>
      </c>
      <c r="AN1499" s="41" t="s">
        <v>5558</v>
      </c>
      <c r="AO1499" s="41"/>
      <c r="AP1499" s="40" t="str" cm="1">
        <f t="array" ref="AP1499">IFERROR(_xlfn.IFS(
AR1499="MPR ISSUE","PDH",
AR1499="BSS Hardware Issue","BSS",
AR1499="Sites strategiques, MLL, Pylone, etc.","ENVTECH",
AR1499="AKTIVCO DEFAUT GE &amp; POWER Cabinet","AKTIVCO",
AR1499="AKTIVCO Coupure ENEO &amp; Baisse de tension","AKTIVCO GRID ONLY",
AR1499="Coupure ENEO &amp; Baisse de tension","IHS GRID ONLY",
AR1499="Defaut GE &amp; POWER Cabinet","IHS",
AR1499="Sharing","Partners",
AR1499="Sites strategiques &amp; DataCenter","SST &amp; DC",
AR1499="Exclu","Exclu",
AR1499="SAT","SAT",
AR1499="SPARE-ISSUE","SPARE-ISSUE",
AR1499="Fiber CAmtel","TRANS_FO_CAMTEL",
AR1499="Fiber AOF","Fiber AOF",
AR1499="Projet OCM (HUAWEI)","TRAVAUX-HUAWEI",
AR1499="Projet OCM (NOKIA)","TRAVAUX-NOKIA",
AR1499="ACCESS-ISSUE","ACCESS-ISSUE",
AR1499="Projet OCM (ZTE, NOKIA, autres projets)","TRAVAUX OCM",
AR1499="No root CAuse","No root cause",
AR1499="ODU HS","PDH",
AR1499="IP &amp; VLAN","PDH",
AR1499="Warehouse HUAWEI","SPARE-ISSUE",
AR1499="SPARE-HS","SPARE-ISSUE",
AR1499="Power Telco","BSS",AR1499="no impacts","no impacts"
),"")</f>
        <v>No root cause</v>
      </c>
      <c r="AQ1499" s="40" t="str" cm="1">
        <f t="array" ref="AQ1499">IFERROR(_xlfn.IFS(
AR1499="MPR ISSUE","TX ISSUE",
AR1499="BSS Hardware Issue","RAN ISSUE",
AR1499="Sites strategiques, MLL, Pylone, etc.","ENVTECH",
AR1499="AKTIVCO DEFAUT GE &amp; POWER Cabinet","POWER ISSUE",
AR1499="AKTIVCO Coupure ENEO &amp; Baisse de tension","POWER ISSUE",
AR1499="Coupure ENEO &amp; Baisse de tension","POWER ISSUE",
AR1499="Defaut GE &amp; POWER Cabinet","POWER ISSUE",
AR1499="Sharing","POWER ISSUE",
AR1499="Sites strategiques &amp; DataCenter","POWER ISSUE",
AR1499="Exclu","Exclu",
AR1499="SAT","TX ISSUE",
AR1499="SPARE-ISSUE","SPARE-ISSUE",
AR1499="Fiber CAmtel","TX ISSUE",
AR1499="Fiber AOF","TX ISSUE",
AR1499="Projet OCM (HUAWEI)","TRAVAUX-HUAWEI",
AR1499="Projet OCM (NOKIA)","TRAVAUX -NOKIA",
AR1499="ACCESS-ISSUE","ACCESS-ISSUE",
AR1499="Projet OCM (ZTE, NOKIA, autres projets)","TRAVAUX OCM",
AR1499="No root CAuse","No root cause",
AR1499="ODU HS","TX ISSUE",
AR1499="IP &amp; VLAN","TX ISSUE",
AR1499="Warehouse HUAWEI","SPARE-ISSUE",
AR1499="SPARE-HS","SPARE-ISSUE",
AR1499="Power Telco","RAN ISSUE",AR1499="no impacts","no impacts"
),"")</f>
        <v>No root cause</v>
      </c>
      <c r="AR1499" s="59" t="s">
        <v>5343</v>
      </c>
      <c r="AS1499" s="40" t="str" cm="1">
        <f t="array" ref="AS1499">IFERROR(_xlfn.IFS(
AR1499="MPR ISSUE","ACTIVE",
AR1499="BSS Hardware Issue","ACTIVE",
AR1499="Sites strategiques, MLL, Pylone, etc.","PASSIVE",
AR1499="AKTIVCO DEFAUT GE &amp; POWER Cabinet","PASSIVE",
AR1499="AKTIVCO Coupure ENEO &amp; Baisse de tension","PASSIVE",
AR1499="Coupure ENEO &amp; Baisse de tension","PASSIVE",
AR1499="Defaut GE &amp; POWER Cabinet","PASSIVE",
AR1499="Sharing","PASSIVE",
AR1499="Sites strategiques &amp; DataCenter","PASSIVE",
AR1499="Exclu","Exclu",
AR1499="SAT","ACTIVE",
AR1499="SPARE-ISSUE","SPARE-ISSUE",
AR1499="Fiber CAmtel","ACTIVE",
AR1499="Fiber AOF","ACTIVE",
AR1499="Projet OCM (HUAWEI)","PLANNED WORKS",
AR1499="Projet OCM (NOKIA)","PLANNED WORKS",
AR1499="ACCESS-ISSUE","ACCESS-ISSUE",
AR1499="Projet OCM (ZTE, NOKIA, autres projets)","PLANNED WORKS",
AR1499="No root CAuse","No root cause",
AR1499="ODU HS","ACTIVE",
AR1499="IP &amp; VLAN","ACTIVE",
AR1499="Warehouse HUAWEI","SPARE-ISSUE",
AR1499="SPARE-HS","SPARE-ISSUE",
AR1499="Power Telco","ACTIVE", AR1499="no impacts","no impacts"
),"")</f>
        <v>No root cause</v>
      </c>
      <c r="AT1499" s="99" t="s">
        <v>5661</v>
      </c>
      <c r="AU1499" s="99" t="s">
        <v>4263</v>
      </c>
      <c r="AW1499" s="17"/>
      <c r="AX1499" s="17" t="s">
        <v>5536</v>
      </c>
      <c r="AY1499" s="17"/>
      <c r="AZ1499" s="17" t="s">
        <v>5536</v>
      </c>
      <c r="BA1499" s="7"/>
      <c r="BC1499" s="18"/>
      <c r="BD1499" s="18"/>
      <c r="BE1499" s="18"/>
      <c r="BF1499" s="18"/>
      <c r="BG1499" s="18"/>
      <c r="BH1499" s="18"/>
      <c r="BI1499" s="18"/>
      <c r="BJ1499" s="18"/>
      <c r="BK1499" s="18"/>
      <c r="BM1499" s="18"/>
      <c r="BN1499" s="18"/>
      <c r="BO1499" s="18"/>
      <c r="BP1499" s="9" t="s">
        <v>5661</v>
      </c>
      <c r="BQ1499" s="14"/>
      <c r="BR1499" s="102" t="s">
        <v>5536</v>
      </c>
      <c r="BS1499" s="14"/>
      <c r="BT1499" s="14"/>
      <c r="BU1499" s="9"/>
      <c r="BV1499" s="9"/>
      <c r="BW1499" s="9"/>
    </row>
    <row r="1500" spans="1:75" x14ac:dyDescent="0.35">
      <c r="A1500" s="1" t="s">
        <v>2851</v>
      </c>
      <c r="B1500" s="8" t="s">
        <v>2852</v>
      </c>
      <c r="C1500" s="3" t="s">
        <v>102</v>
      </c>
      <c r="D1500" s="1" t="s">
        <v>11</v>
      </c>
      <c r="E1500" s="1" t="s">
        <v>12</v>
      </c>
      <c r="F1500" s="3" t="s">
        <v>102</v>
      </c>
      <c r="G1500" s="1" t="s">
        <v>2853</v>
      </c>
      <c r="H1500" s="28" t="s">
        <v>5601</v>
      </c>
      <c r="I1500" s="27">
        <v>0</v>
      </c>
      <c r="J1500" s="27">
        <v>0</v>
      </c>
      <c r="K1500" s="27">
        <v>0</v>
      </c>
      <c r="L1500" s="27">
        <v>0</v>
      </c>
      <c r="M1500" s="27">
        <v>0</v>
      </c>
      <c r="N1500" s="27">
        <v>0</v>
      </c>
      <c r="O1500" s="27">
        <v>0</v>
      </c>
      <c r="P1500" s="27">
        <v>0</v>
      </c>
      <c r="Q1500" s="27">
        <v>0</v>
      </c>
      <c r="R1500" s="27">
        <v>0</v>
      </c>
      <c r="S1500" s="80">
        <v>0</v>
      </c>
      <c r="T1500" s="80">
        <v>0</v>
      </c>
      <c r="U1500" s="80">
        <v>0</v>
      </c>
      <c r="V1500" s="80">
        <v>0</v>
      </c>
      <c r="W1500" s="80">
        <v>0</v>
      </c>
      <c r="X1500" s="80">
        <v>6.9378454654670059E-3</v>
      </c>
      <c r="Y1500" s="80">
        <v>0</v>
      </c>
      <c r="Z1500" s="80">
        <v>0</v>
      </c>
      <c r="AA1500" s="80">
        <v>0</v>
      </c>
      <c r="AB1500" s="80">
        <v>0</v>
      </c>
      <c r="AC1500" s="80">
        <v>0</v>
      </c>
      <c r="AD1500" s="80">
        <v>0</v>
      </c>
      <c r="AE1500" s="80">
        <v>0</v>
      </c>
      <c r="AF1500" s="80">
        <v>0</v>
      </c>
      <c r="AG1500" s="80"/>
      <c r="AH1500" s="80">
        <v>0</v>
      </c>
      <c r="AI1500" s="80">
        <v>0</v>
      </c>
      <c r="AJ1500" s="80">
        <v>0</v>
      </c>
      <c r="AK1500" s="80">
        <v>0</v>
      </c>
      <c r="AL1500" s="80">
        <v>0</v>
      </c>
      <c r="AM1500" s="80">
        <v>0</v>
      </c>
      <c r="AN1500" s="41" t="s">
        <v>5558</v>
      </c>
      <c r="AO1500" s="41"/>
      <c r="AP1500" s="40" t="str" cm="1">
        <f t="array" ref="AP1500">IFERROR(_xlfn.IFS(
AR1500="MPR ISSUE","PDH",
AR1500="BSS Hardware Issue","BSS",
AR1500="Sites strategiques, MLL, Pylone, etc.","ENVTECH",
AR1500="AKTIVCO DEFAUT GE &amp; POWER Cabinet","AKTIVCO",
AR1500="AKTIVCO Coupure ENEO &amp; Baisse de tension","AKTIVCO GRID ONLY",
AR1500="Coupure ENEO &amp; Baisse de tension","IHS GRID ONLY",
AR1500="Defaut GE &amp; POWER Cabinet","IHS",
AR1500="Sharing","Partners",
AR1500="Sites strategiques &amp; DataCenter","SST &amp; DC",
AR1500="Exclu","Exclu",
AR1500="SAT","SAT",
AR1500="SPARE-ISSUE","SPARE-ISSUE",
AR1500="Fiber CAmtel","TRANS_FO_CAMTEL",
AR1500="Fiber AOF","Fiber AOF",
AR1500="Projet OCM (HUAWEI)","TRAVAUX-HUAWEI",
AR1500="Projet OCM (NOKIA)","TRAVAUX-NOKIA",
AR1500="ACCESS-ISSUE","ACCESS-ISSUE",
AR1500="Projet OCM (ZTE, NOKIA, autres projets)","TRAVAUX OCM",
AR1500="No root CAuse","No root cause",
AR1500="ODU HS","PDH",
AR1500="IP &amp; VLAN","PDH",
AR1500="Warehouse HUAWEI","SPARE-ISSUE",
AR1500="SPARE-HS","SPARE-ISSUE",
AR1500="Power Telco","BSS",AR1500="no impacts","no impacts"
),"")</f>
        <v>No root cause</v>
      </c>
      <c r="AQ1500" s="40" t="str" cm="1">
        <f t="array" ref="AQ1500">IFERROR(_xlfn.IFS(
AR1500="MPR ISSUE","TX ISSUE",
AR1500="BSS Hardware Issue","RAN ISSUE",
AR1500="Sites strategiques, MLL, Pylone, etc.","ENVTECH",
AR1500="AKTIVCO DEFAUT GE &amp; POWER Cabinet","POWER ISSUE",
AR1500="AKTIVCO Coupure ENEO &amp; Baisse de tension","POWER ISSUE",
AR1500="Coupure ENEO &amp; Baisse de tension","POWER ISSUE",
AR1500="Defaut GE &amp; POWER Cabinet","POWER ISSUE",
AR1500="Sharing","POWER ISSUE",
AR1500="Sites strategiques &amp; DataCenter","POWER ISSUE",
AR1500="Exclu","Exclu",
AR1500="SAT","TX ISSUE",
AR1500="SPARE-ISSUE","SPARE-ISSUE",
AR1500="Fiber CAmtel","TX ISSUE",
AR1500="Fiber AOF","TX ISSUE",
AR1500="Projet OCM (HUAWEI)","TRAVAUX-HUAWEI",
AR1500="Projet OCM (NOKIA)","TRAVAUX -NOKIA",
AR1500="ACCESS-ISSUE","ACCESS-ISSUE",
AR1500="Projet OCM (ZTE, NOKIA, autres projets)","TRAVAUX OCM",
AR1500="No root CAuse","No root cause",
AR1500="ODU HS","TX ISSUE",
AR1500="IP &amp; VLAN","TX ISSUE",
AR1500="Warehouse HUAWEI","SPARE-ISSUE",
AR1500="SPARE-HS","SPARE-ISSUE",
AR1500="Power Telco","RAN ISSUE",AR1500="no impacts","no impacts"
),"")</f>
        <v>No root cause</v>
      </c>
      <c r="AR1500" s="59" t="s">
        <v>5343</v>
      </c>
      <c r="AS1500" s="40" t="str" cm="1">
        <f t="array" ref="AS1500">IFERROR(_xlfn.IFS(
AR1500="MPR ISSUE","ACTIVE",
AR1500="BSS Hardware Issue","ACTIVE",
AR1500="Sites strategiques, MLL, Pylone, etc.","PASSIVE",
AR1500="AKTIVCO DEFAUT GE &amp; POWER Cabinet","PASSIVE",
AR1500="AKTIVCO Coupure ENEO &amp; Baisse de tension","PASSIVE",
AR1500="Coupure ENEO &amp; Baisse de tension","PASSIVE",
AR1500="Defaut GE &amp; POWER Cabinet","PASSIVE",
AR1500="Sharing","PASSIVE",
AR1500="Sites strategiques &amp; DataCenter","PASSIVE",
AR1500="Exclu","Exclu",
AR1500="SAT","ACTIVE",
AR1500="SPARE-ISSUE","SPARE-ISSUE",
AR1500="Fiber CAmtel","ACTIVE",
AR1500="Fiber AOF","ACTIVE",
AR1500="Projet OCM (HUAWEI)","PLANNED WORKS",
AR1500="Projet OCM (NOKIA)","PLANNED WORKS",
AR1500="ACCESS-ISSUE","ACCESS-ISSUE",
AR1500="Projet OCM (ZTE, NOKIA, autres projets)","PLANNED WORKS",
AR1500="No root CAuse","No root cause",
AR1500="ODU HS","ACTIVE",
AR1500="IP &amp; VLAN","ACTIVE",
AR1500="Warehouse HUAWEI","SPARE-ISSUE",
AR1500="SPARE-HS","SPARE-ISSUE",
AR1500="Power Telco","ACTIVE", AR1500="no impacts","no impacts"
),"")</f>
        <v>No root cause</v>
      </c>
      <c r="AT1500" s="99" t="s">
        <v>5661</v>
      </c>
      <c r="AU1500" s="99" t="s">
        <v>2852</v>
      </c>
      <c r="AW1500" s="17"/>
      <c r="AX1500" s="17" t="s">
        <v>5536</v>
      </c>
      <c r="AY1500" s="17"/>
      <c r="AZ1500" s="17" t="s">
        <v>5536</v>
      </c>
      <c r="BA1500" s="7"/>
      <c r="BC1500" s="18"/>
      <c r="BD1500" s="18"/>
      <c r="BE1500" s="18"/>
      <c r="BF1500" s="18"/>
      <c r="BG1500" s="18"/>
      <c r="BH1500" s="18"/>
      <c r="BI1500" s="18"/>
      <c r="BJ1500" s="18"/>
      <c r="BK1500" s="18"/>
      <c r="BM1500" s="18"/>
      <c r="BN1500" s="18"/>
      <c r="BO1500" s="18"/>
      <c r="BP1500" s="9" t="s">
        <v>5661</v>
      </c>
      <c r="BQ1500" s="14"/>
      <c r="BR1500" s="102" t="s">
        <v>5536</v>
      </c>
      <c r="BS1500" s="14"/>
      <c r="BT1500" s="14"/>
      <c r="BU1500" s="9"/>
      <c r="BV1500" s="9"/>
      <c r="BW1500" s="9"/>
    </row>
    <row r="1501" spans="1:75" x14ac:dyDescent="0.35">
      <c r="A1501" s="1" t="s">
        <v>3803</v>
      </c>
      <c r="B1501" s="8" t="s">
        <v>3804</v>
      </c>
      <c r="C1501" s="3" t="s">
        <v>55</v>
      </c>
      <c r="D1501" s="1" t="s">
        <v>11</v>
      </c>
      <c r="E1501" s="1" t="s">
        <v>237</v>
      </c>
      <c r="F1501" s="3" t="s">
        <v>55</v>
      </c>
      <c r="G1501" s="1" t="s">
        <v>3803</v>
      </c>
      <c r="H1501" s="28" t="s">
        <v>5601</v>
      </c>
      <c r="I1501" s="27">
        <v>0</v>
      </c>
      <c r="J1501" s="27">
        <v>0</v>
      </c>
      <c r="K1501" s="27">
        <v>0</v>
      </c>
      <c r="L1501" s="27">
        <v>0</v>
      </c>
      <c r="M1501" s="27">
        <v>0</v>
      </c>
      <c r="N1501" s="27">
        <v>0</v>
      </c>
      <c r="O1501" s="27">
        <v>0</v>
      </c>
      <c r="P1501" s="27">
        <v>0</v>
      </c>
      <c r="Q1501" s="27">
        <v>0</v>
      </c>
      <c r="R1501" s="27">
        <v>0</v>
      </c>
      <c r="S1501" s="80">
        <v>0</v>
      </c>
      <c r="T1501" s="80">
        <v>0</v>
      </c>
      <c r="U1501" s="80">
        <v>0</v>
      </c>
      <c r="V1501" s="80">
        <v>0</v>
      </c>
      <c r="W1501" s="80">
        <v>0</v>
      </c>
      <c r="X1501" s="80">
        <v>6.777329760610443E-3</v>
      </c>
      <c r="Y1501" s="80">
        <v>0</v>
      </c>
      <c r="Z1501" s="80">
        <v>0</v>
      </c>
      <c r="AA1501" s="80">
        <v>0</v>
      </c>
      <c r="AB1501" s="80">
        <v>0</v>
      </c>
      <c r="AC1501" s="80">
        <v>0</v>
      </c>
      <c r="AD1501" s="80">
        <v>0</v>
      </c>
      <c r="AE1501" s="80">
        <v>0</v>
      </c>
      <c r="AF1501" s="80">
        <v>0</v>
      </c>
      <c r="AG1501" s="80"/>
      <c r="AH1501" s="80">
        <v>0</v>
      </c>
      <c r="AI1501" s="80">
        <v>0</v>
      </c>
      <c r="AJ1501" s="80">
        <v>0</v>
      </c>
      <c r="AK1501" s="80">
        <v>0</v>
      </c>
      <c r="AL1501" s="80">
        <v>0</v>
      </c>
      <c r="AM1501" s="80">
        <v>0</v>
      </c>
      <c r="AN1501" s="41" t="s">
        <v>5591</v>
      </c>
      <c r="AO1501" s="41"/>
      <c r="AP1501" s="40" t="str" cm="1">
        <f t="array" ref="AP1501">IFERROR(_xlfn.IFS(
AR1501="MPR ISSUE","PDH",
AR1501="BSS Hardware Issue","BSS",
AR1501="Sites strategiques, MLL, Pylone, etc.","ENVTECH",
AR1501="AKTIVCO DEFAUT GE &amp; POWER Cabinet","AKTIVCO",
AR1501="AKTIVCO Coupure ENEO &amp; Baisse de tension","AKTIVCO GRID ONLY",
AR1501="Coupure ENEO &amp; Baisse de tension","IHS GRID ONLY",
AR1501="Defaut GE &amp; POWER Cabinet","IHS",
AR1501="Sharing","Partners",
AR1501="Sites strategiques &amp; DataCenter","SST &amp; DC",
AR1501="Exclu","Exclu",
AR1501="SAT","SAT",
AR1501="SPARE-ISSUE","SPARE-ISSUE",
AR1501="Fiber CAmtel","TRANS_FO_CAMTEL",
AR1501="Fiber AOF","Fiber AOF",
AR1501="Projet OCM (HUAWEI)","TRAVAUX-HUAWEI",
AR1501="Projet OCM (NOKIA)","TRAVAUX-NOKIA",
AR1501="ACCESS-ISSUE","ACCESS-ISSUE",
AR1501="Projet OCM (ZTE, NOKIA, autres projets)","TRAVAUX OCM",
AR1501="No root CAuse","No root cause",
AR1501="ODU HS","PDH",
AR1501="IP &amp; VLAN","PDH",
AR1501="Warehouse HUAWEI","SPARE-ISSUE",
AR1501="SPARE-HS","SPARE-ISSUE",
AR1501="Power Telco","BSS",AR1501="no impacts","no impacts"
),"")</f>
        <v>No root cause</v>
      </c>
      <c r="AQ1501" s="40" t="str" cm="1">
        <f t="array" ref="AQ1501">IFERROR(_xlfn.IFS(
AR1501="MPR ISSUE","TX ISSUE",
AR1501="BSS Hardware Issue","RAN ISSUE",
AR1501="Sites strategiques, MLL, Pylone, etc.","ENVTECH",
AR1501="AKTIVCO DEFAUT GE &amp; POWER Cabinet","POWER ISSUE",
AR1501="AKTIVCO Coupure ENEO &amp; Baisse de tension","POWER ISSUE",
AR1501="Coupure ENEO &amp; Baisse de tension","POWER ISSUE",
AR1501="Defaut GE &amp; POWER Cabinet","POWER ISSUE",
AR1501="Sharing","POWER ISSUE",
AR1501="Sites strategiques &amp; DataCenter","POWER ISSUE",
AR1501="Exclu","Exclu",
AR1501="SAT","TX ISSUE",
AR1501="SPARE-ISSUE","SPARE-ISSUE",
AR1501="Fiber CAmtel","TX ISSUE",
AR1501="Fiber AOF","TX ISSUE",
AR1501="Projet OCM (HUAWEI)","TRAVAUX-HUAWEI",
AR1501="Projet OCM (NOKIA)","TRAVAUX -NOKIA",
AR1501="ACCESS-ISSUE","ACCESS-ISSUE",
AR1501="Projet OCM (ZTE, NOKIA, autres projets)","TRAVAUX OCM",
AR1501="No root CAuse","No root cause",
AR1501="ODU HS","TX ISSUE",
AR1501="IP &amp; VLAN","TX ISSUE",
AR1501="Warehouse HUAWEI","SPARE-ISSUE",
AR1501="SPARE-HS","SPARE-ISSUE",
AR1501="Power Telco","RAN ISSUE",AR1501="no impacts","no impacts"
),"")</f>
        <v>No root cause</v>
      </c>
      <c r="AR1501" s="59" t="s">
        <v>5343</v>
      </c>
      <c r="AS1501" s="40" t="str" cm="1">
        <f t="array" ref="AS1501">IFERROR(_xlfn.IFS(
AR1501="MPR ISSUE","ACTIVE",
AR1501="BSS Hardware Issue","ACTIVE",
AR1501="Sites strategiques, MLL, Pylone, etc.","PASSIVE",
AR1501="AKTIVCO DEFAUT GE &amp; POWER Cabinet","PASSIVE",
AR1501="AKTIVCO Coupure ENEO &amp; Baisse de tension","PASSIVE",
AR1501="Coupure ENEO &amp; Baisse de tension","PASSIVE",
AR1501="Defaut GE &amp; POWER Cabinet","PASSIVE",
AR1501="Sharing","PASSIVE",
AR1501="Sites strategiques &amp; DataCenter","PASSIVE",
AR1501="Exclu","Exclu",
AR1501="SAT","ACTIVE",
AR1501="SPARE-ISSUE","SPARE-ISSUE",
AR1501="Fiber CAmtel","ACTIVE",
AR1501="Fiber AOF","ACTIVE",
AR1501="Projet OCM (HUAWEI)","PLANNED WORKS",
AR1501="Projet OCM (NOKIA)","PLANNED WORKS",
AR1501="ACCESS-ISSUE","ACCESS-ISSUE",
AR1501="Projet OCM (ZTE, NOKIA, autres projets)","PLANNED WORKS",
AR1501="No root CAuse","No root cause",
AR1501="ODU HS","ACTIVE",
AR1501="IP &amp; VLAN","ACTIVE",
AR1501="Warehouse HUAWEI","SPARE-ISSUE",
AR1501="SPARE-HS","SPARE-ISSUE",
AR1501="Power Telco","ACTIVE", AR1501="no impacts","no impacts"
),"")</f>
        <v>No root cause</v>
      </c>
      <c r="AT1501" s="99" t="s">
        <v>5661</v>
      </c>
      <c r="AU1501" s="99" t="s">
        <v>3804</v>
      </c>
      <c r="AW1501" s="17"/>
      <c r="AX1501" s="17" t="s">
        <v>5536</v>
      </c>
      <c r="AY1501" s="17"/>
      <c r="AZ1501" s="17" t="s">
        <v>5536</v>
      </c>
      <c r="BA1501" s="7"/>
      <c r="BC1501" s="18"/>
      <c r="BD1501" s="18"/>
      <c r="BE1501" s="18"/>
      <c r="BF1501" s="18"/>
      <c r="BG1501" s="18"/>
      <c r="BH1501" s="18"/>
      <c r="BI1501" s="18"/>
      <c r="BJ1501" s="18"/>
      <c r="BK1501" s="18"/>
      <c r="BM1501" s="18"/>
      <c r="BN1501" s="18"/>
      <c r="BO1501" s="18"/>
      <c r="BP1501" s="9" t="s">
        <v>5661</v>
      </c>
      <c r="BQ1501" s="14"/>
      <c r="BR1501" s="102" t="s">
        <v>5536</v>
      </c>
      <c r="BS1501" s="14"/>
      <c r="BT1501" s="14"/>
      <c r="BU1501" s="9"/>
      <c r="BV1501" s="9"/>
      <c r="BW1501" s="9"/>
    </row>
    <row r="1502" spans="1:75" x14ac:dyDescent="0.35">
      <c r="A1502" s="1" t="s">
        <v>1728</v>
      </c>
      <c r="B1502" s="8" t="s">
        <v>1729</v>
      </c>
      <c r="C1502" s="3" t="s">
        <v>32</v>
      </c>
      <c r="D1502" s="1" t="s">
        <v>11</v>
      </c>
      <c r="E1502" s="1" t="s">
        <v>12</v>
      </c>
      <c r="F1502" s="3" t="s">
        <v>31</v>
      </c>
      <c r="G1502" s="1" t="s">
        <v>32</v>
      </c>
      <c r="H1502" s="30" t="s">
        <v>5587</v>
      </c>
      <c r="I1502" s="27">
        <v>0</v>
      </c>
      <c r="J1502" s="27">
        <v>0</v>
      </c>
      <c r="K1502" s="27">
        <v>0</v>
      </c>
      <c r="L1502" s="27">
        <v>0</v>
      </c>
      <c r="M1502" s="27">
        <v>0</v>
      </c>
      <c r="N1502" s="27">
        <v>0</v>
      </c>
      <c r="O1502" s="27">
        <v>0</v>
      </c>
      <c r="P1502" s="27">
        <v>0</v>
      </c>
      <c r="Q1502" s="27">
        <v>0</v>
      </c>
      <c r="R1502" s="27">
        <v>0</v>
      </c>
      <c r="S1502" s="80">
        <v>0</v>
      </c>
      <c r="T1502" s="80">
        <v>0</v>
      </c>
      <c r="U1502" s="80">
        <v>0</v>
      </c>
      <c r="V1502" s="80">
        <v>0</v>
      </c>
      <c r="W1502" s="80">
        <v>0</v>
      </c>
      <c r="X1502" s="80">
        <v>3.3529947236703274E-3</v>
      </c>
      <c r="Y1502" s="80">
        <v>0</v>
      </c>
      <c r="Z1502" s="80">
        <v>0</v>
      </c>
      <c r="AA1502" s="80">
        <v>0</v>
      </c>
      <c r="AB1502" s="80">
        <v>0</v>
      </c>
      <c r="AC1502" s="80">
        <v>0</v>
      </c>
      <c r="AD1502" s="80">
        <v>0</v>
      </c>
      <c r="AE1502" s="80">
        <v>0</v>
      </c>
      <c r="AF1502" s="80">
        <v>0</v>
      </c>
      <c r="AG1502" s="80"/>
      <c r="AH1502" s="80">
        <v>0</v>
      </c>
      <c r="AI1502" s="80">
        <v>0</v>
      </c>
      <c r="AJ1502" s="80">
        <v>0</v>
      </c>
      <c r="AK1502" s="80">
        <v>0</v>
      </c>
      <c r="AL1502" s="80">
        <v>0</v>
      </c>
      <c r="AM1502" s="80">
        <v>0</v>
      </c>
      <c r="AN1502" s="41" t="s">
        <v>5558</v>
      </c>
      <c r="AO1502" s="41"/>
      <c r="AP1502" s="40" t="str" cm="1">
        <f t="array" ref="AP1502">IFERROR(_xlfn.IFS(
AR1502="MPR ISSUE","PDH",
AR1502="BSS Hardware Issue","BSS",
AR1502="Sites strategiques, MLL, Pylone, etc.","ENVTECH",
AR1502="AKTIVCO DEFAUT GE &amp; POWER Cabinet","AKTIVCO",
AR1502="AKTIVCO Coupure ENEO &amp; Baisse de tension","AKTIVCO GRID ONLY",
AR1502="Coupure ENEO &amp; Baisse de tension","IHS GRID ONLY",
AR1502="Defaut GE &amp; POWER Cabinet","IHS",
AR1502="Sharing","Partners",
AR1502="Sites strategiques &amp; DataCenter","SST &amp; DC",
AR1502="Exclu","Exclu",
AR1502="SAT","SAT",
AR1502="SPARE-ISSUE","SPARE-ISSUE",
AR1502="Fiber CAmtel","TRANS_FO_CAMTEL",
AR1502="Fiber AOF","Fiber AOF",
AR1502="Projet OCM (HUAWEI)","TRAVAUX-HUAWEI",
AR1502="Projet OCM (NOKIA)","TRAVAUX-NOKIA",
AR1502="ACCESS-ISSUE","ACCESS-ISSUE",
AR1502="Projet OCM (ZTE, NOKIA, autres projets)","TRAVAUX OCM",
AR1502="No root CAuse","No root cause",
AR1502="ODU HS","PDH",
AR1502="IP &amp; VLAN","PDH",
AR1502="Warehouse HUAWEI","SPARE-ISSUE",
AR1502="SPARE-HS","SPARE-ISSUE",
AR1502="Power Telco","BSS",AR1502="no impacts","no impacts"
),"")</f>
        <v>No root cause</v>
      </c>
      <c r="AQ1502" s="40" t="str" cm="1">
        <f t="array" ref="AQ1502">IFERROR(_xlfn.IFS(
AR1502="MPR ISSUE","TX ISSUE",
AR1502="BSS Hardware Issue","RAN ISSUE",
AR1502="Sites strategiques, MLL, Pylone, etc.","ENVTECH",
AR1502="AKTIVCO DEFAUT GE &amp; POWER Cabinet","POWER ISSUE",
AR1502="AKTIVCO Coupure ENEO &amp; Baisse de tension","POWER ISSUE",
AR1502="Coupure ENEO &amp; Baisse de tension","POWER ISSUE",
AR1502="Defaut GE &amp; POWER Cabinet","POWER ISSUE",
AR1502="Sharing","POWER ISSUE",
AR1502="Sites strategiques &amp; DataCenter","POWER ISSUE",
AR1502="Exclu","Exclu",
AR1502="SAT","TX ISSUE",
AR1502="SPARE-ISSUE","SPARE-ISSUE",
AR1502="Fiber CAmtel","TX ISSUE",
AR1502="Fiber AOF","TX ISSUE",
AR1502="Projet OCM (HUAWEI)","TRAVAUX-HUAWEI",
AR1502="Projet OCM (NOKIA)","TRAVAUX -NOKIA",
AR1502="ACCESS-ISSUE","ACCESS-ISSUE",
AR1502="Projet OCM (ZTE, NOKIA, autres projets)","TRAVAUX OCM",
AR1502="No root CAuse","No root cause",
AR1502="ODU HS","TX ISSUE",
AR1502="IP &amp; VLAN","TX ISSUE",
AR1502="Warehouse HUAWEI","SPARE-ISSUE",
AR1502="SPARE-HS","SPARE-ISSUE",
AR1502="Power Telco","RAN ISSUE",AR1502="no impacts","no impacts"
),"")</f>
        <v>No root cause</v>
      </c>
      <c r="AR1502" s="59" t="s">
        <v>5343</v>
      </c>
      <c r="AS1502" s="40" t="str" cm="1">
        <f t="array" ref="AS1502">IFERROR(_xlfn.IFS(
AR1502="MPR ISSUE","ACTIVE",
AR1502="BSS Hardware Issue","ACTIVE",
AR1502="Sites strategiques, MLL, Pylone, etc.","PASSIVE",
AR1502="AKTIVCO DEFAUT GE &amp; POWER Cabinet","PASSIVE",
AR1502="AKTIVCO Coupure ENEO &amp; Baisse de tension","PASSIVE",
AR1502="Coupure ENEO &amp; Baisse de tension","PASSIVE",
AR1502="Defaut GE &amp; POWER Cabinet","PASSIVE",
AR1502="Sharing","PASSIVE",
AR1502="Sites strategiques &amp; DataCenter","PASSIVE",
AR1502="Exclu","Exclu",
AR1502="SAT","ACTIVE",
AR1502="SPARE-ISSUE","SPARE-ISSUE",
AR1502="Fiber CAmtel","ACTIVE",
AR1502="Fiber AOF","ACTIVE",
AR1502="Projet OCM (HUAWEI)","PLANNED WORKS",
AR1502="Projet OCM (NOKIA)","PLANNED WORKS",
AR1502="ACCESS-ISSUE","ACCESS-ISSUE",
AR1502="Projet OCM (ZTE, NOKIA, autres projets)","PLANNED WORKS",
AR1502="No root CAuse","No root cause",
AR1502="ODU HS","ACTIVE",
AR1502="IP &amp; VLAN","ACTIVE",
AR1502="Warehouse HUAWEI","SPARE-ISSUE",
AR1502="SPARE-HS","SPARE-ISSUE",
AR1502="Power Telco","ACTIVE", AR1502="no impacts","no impacts"
),"")</f>
        <v>No root cause</v>
      </c>
      <c r="AT1502" s="99" t="s">
        <v>5661</v>
      </c>
      <c r="AU1502" s="99" t="s">
        <v>1729</v>
      </c>
      <c r="AW1502" s="17"/>
      <c r="AX1502" s="17" t="s">
        <v>5536</v>
      </c>
      <c r="AY1502" s="17"/>
      <c r="AZ1502" s="17" t="s">
        <v>5536</v>
      </c>
      <c r="BA1502" s="7"/>
      <c r="BC1502" s="18"/>
      <c r="BD1502" s="18"/>
      <c r="BE1502" s="18"/>
      <c r="BF1502" s="18"/>
      <c r="BG1502" s="18"/>
      <c r="BH1502" s="18"/>
      <c r="BI1502" s="18"/>
      <c r="BJ1502" s="18"/>
      <c r="BK1502" s="18"/>
      <c r="BM1502" s="18"/>
      <c r="BN1502" s="18"/>
      <c r="BO1502" s="18"/>
      <c r="BP1502" s="9" t="s">
        <v>5661</v>
      </c>
      <c r="BQ1502" s="14"/>
      <c r="BR1502" s="102" t="s">
        <v>5536</v>
      </c>
      <c r="BS1502" s="14"/>
      <c r="BT1502" s="14"/>
      <c r="BU1502" s="9"/>
      <c r="BV1502" s="9"/>
      <c r="BW1502" s="9"/>
    </row>
    <row r="1503" spans="1:75" x14ac:dyDescent="0.35">
      <c r="A1503" s="1" t="s">
        <v>3091</v>
      </c>
      <c r="B1503" s="8" t="s">
        <v>3092</v>
      </c>
      <c r="C1503" s="3" t="s">
        <v>55</v>
      </c>
      <c r="D1503" s="1" t="s">
        <v>11</v>
      </c>
      <c r="E1503" s="1" t="s">
        <v>66</v>
      </c>
      <c r="F1503" s="3" t="s">
        <v>55</v>
      </c>
      <c r="G1503" s="1" t="s">
        <v>3093</v>
      </c>
      <c r="H1503" s="28" t="s">
        <v>5601</v>
      </c>
      <c r="I1503" s="27">
        <v>0</v>
      </c>
      <c r="J1503" s="27">
        <v>0</v>
      </c>
      <c r="K1503" s="27">
        <v>0</v>
      </c>
      <c r="L1503" s="27">
        <v>0</v>
      </c>
      <c r="M1503" s="27">
        <v>0</v>
      </c>
      <c r="N1503" s="27">
        <v>0</v>
      </c>
      <c r="O1503" s="27">
        <v>0</v>
      </c>
      <c r="P1503" s="27">
        <v>0</v>
      </c>
      <c r="Q1503" s="27">
        <v>0</v>
      </c>
      <c r="R1503" s="27">
        <v>0</v>
      </c>
      <c r="S1503" s="80">
        <v>0</v>
      </c>
      <c r="T1503" s="80">
        <v>0</v>
      </c>
      <c r="U1503" s="80">
        <v>0</v>
      </c>
      <c r="V1503" s="80">
        <v>2.675261747609386E-4</v>
      </c>
      <c r="W1503" s="80">
        <v>0</v>
      </c>
      <c r="X1503" s="80">
        <v>3.0319633139573037E-3</v>
      </c>
      <c r="Y1503" s="80">
        <v>0</v>
      </c>
      <c r="Z1503" s="80">
        <v>0</v>
      </c>
      <c r="AA1503" s="80">
        <v>0</v>
      </c>
      <c r="AB1503" s="80">
        <v>0</v>
      </c>
      <c r="AC1503" s="80">
        <v>0</v>
      </c>
      <c r="AD1503" s="80">
        <v>0</v>
      </c>
      <c r="AE1503" s="80">
        <v>0</v>
      </c>
      <c r="AF1503" s="80">
        <v>0</v>
      </c>
      <c r="AG1503" s="80"/>
      <c r="AH1503" s="80">
        <v>0</v>
      </c>
      <c r="AI1503" s="80">
        <v>0</v>
      </c>
      <c r="AJ1503" s="80">
        <v>0</v>
      </c>
      <c r="AK1503" s="80">
        <v>0</v>
      </c>
      <c r="AL1503" s="80">
        <v>0</v>
      </c>
      <c r="AM1503" s="80">
        <v>0</v>
      </c>
      <c r="AN1503" s="41" t="s">
        <v>5591</v>
      </c>
      <c r="AO1503" s="41"/>
      <c r="AP1503" s="40" t="str" cm="1">
        <f t="array" ref="AP1503">IFERROR(_xlfn.IFS(
AR1503="MPR ISSUE","PDH",
AR1503="BSS Hardware Issue","BSS",
AR1503="Sites strategiques, MLL, Pylone, etc.","ENVTECH",
AR1503="AKTIVCO DEFAUT GE &amp; POWER Cabinet","AKTIVCO",
AR1503="AKTIVCO Coupure ENEO &amp; Baisse de tension","AKTIVCO GRID ONLY",
AR1503="Coupure ENEO &amp; Baisse de tension","IHS GRID ONLY",
AR1503="Defaut GE &amp; POWER Cabinet","IHS",
AR1503="Sharing","Partners",
AR1503="Sites strategiques &amp; DataCenter","SST &amp; DC",
AR1503="Exclu","Exclu",
AR1503="SAT","SAT",
AR1503="SPARE-ISSUE","SPARE-ISSUE",
AR1503="Fiber CAmtel","TRANS_FO_CAMTEL",
AR1503="Fiber AOF","Fiber AOF",
AR1503="Projet OCM (HUAWEI)","TRAVAUX-HUAWEI",
AR1503="Projet OCM (NOKIA)","TRAVAUX-NOKIA",
AR1503="ACCESS-ISSUE","ACCESS-ISSUE",
AR1503="Projet OCM (ZTE, NOKIA, autres projets)","TRAVAUX OCM",
AR1503="No root CAuse","No root cause",
AR1503="ODU HS","PDH",
AR1503="IP &amp; VLAN","PDH",
AR1503="Warehouse HUAWEI","SPARE-ISSUE",
AR1503="SPARE-HS","SPARE-ISSUE",
AR1503="Power Telco","BSS",AR1503="no impacts","no impacts"
),"")</f>
        <v>No root cause</v>
      </c>
      <c r="AQ1503" s="40" t="str" cm="1">
        <f t="array" ref="AQ1503">IFERROR(_xlfn.IFS(
AR1503="MPR ISSUE","TX ISSUE",
AR1503="BSS Hardware Issue","RAN ISSUE",
AR1503="Sites strategiques, MLL, Pylone, etc.","ENVTECH",
AR1503="AKTIVCO DEFAUT GE &amp; POWER Cabinet","POWER ISSUE",
AR1503="AKTIVCO Coupure ENEO &amp; Baisse de tension","POWER ISSUE",
AR1503="Coupure ENEO &amp; Baisse de tension","POWER ISSUE",
AR1503="Defaut GE &amp; POWER Cabinet","POWER ISSUE",
AR1503="Sharing","POWER ISSUE",
AR1503="Sites strategiques &amp; DataCenter","POWER ISSUE",
AR1503="Exclu","Exclu",
AR1503="SAT","TX ISSUE",
AR1503="SPARE-ISSUE","SPARE-ISSUE",
AR1503="Fiber CAmtel","TX ISSUE",
AR1503="Fiber AOF","TX ISSUE",
AR1503="Projet OCM (HUAWEI)","TRAVAUX-HUAWEI",
AR1503="Projet OCM (NOKIA)","TRAVAUX -NOKIA",
AR1503="ACCESS-ISSUE","ACCESS-ISSUE",
AR1503="Projet OCM (ZTE, NOKIA, autres projets)","TRAVAUX OCM",
AR1503="No root CAuse","No root cause",
AR1503="ODU HS","TX ISSUE",
AR1503="IP &amp; VLAN","TX ISSUE",
AR1503="Warehouse HUAWEI","SPARE-ISSUE",
AR1503="SPARE-HS","SPARE-ISSUE",
AR1503="Power Telco","RAN ISSUE",AR1503="no impacts","no impacts"
),"")</f>
        <v>No root cause</v>
      </c>
      <c r="AR1503" s="59" t="s">
        <v>5343</v>
      </c>
      <c r="AS1503" s="40" t="str" cm="1">
        <f t="array" ref="AS1503">IFERROR(_xlfn.IFS(
AR1503="MPR ISSUE","ACTIVE",
AR1503="BSS Hardware Issue","ACTIVE",
AR1503="Sites strategiques, MLL, Pylone, etc.","PASSIVE",
AR1503="AKTIVCO DEFAUT GE &amp; POWER Cabinet","PASSIVE",
AR1503="AKTIVCO Coupure ENEO &amp; Baisse de tension","PASSIVE",
AR1503="Coupure ENEO &amp; Baisse de tension","PASSIVE",
AR1503="Defaut GE &amp; POWER Cabinet","PASSIVE",
AR1503="Sharing","PASSIVE",
AR1503="Sites strategiques &amp; DataCenter","PASSIVE",
AR1503="Exclu","Exclu",
AR1503="SAT","ACTIVE",
AR1503="SPARE-ISSUE","SPARE-ISSUE",
AR1503="Fiber CAmtel","ACTIVE",
AR1503="Fiber AOF","ACTIVE",
AR1503="Projet OCM (HUAWEI)","PLANNED WORKS",
AR1503="Projet OCM (NOKIA)","PLANNED WORKS",
AR1503="ACCESS-ISSUE","ACCESS-ISSUE",
AR1503="Projet OCM (ZTE, NOKIA, autres projets)","PLANNED WORKS",
AR1503="No root CAuse","No root cause",
AR1503="ODU HS","ACTIVE",
AR1503="IP &amp; VLAN","ACTIVE",
AR1503="Warehouse HUAWEI","SPARE-ISSUE",
AR1503="SPARE-HS","SPARE-ISSUE",
AR1503="Power Telco","ACTIVE", AR1503="no impacts","no impacts"
),"")</f>
        <v>No root cause</v>
      </c>
      <c r="AT1503" s="99" t="s">
        <v>5661</v>
      </c>
      <c r="AU1503" s="99" t="s">
        <v>3092</v>
      </c>
      <c r="AW1503" s="17"/>
      <c r="AX1503" s="17" t="s">
        <v>5536</v>
      </c>
      <c r="AY1503" s="17"/>
      <c r="AZ1503" s="17" t="s">
        <v>5536</v>
      </c>
      <c r="BA1503" s="7"/>
      <c r="BC1503" s="18"/>
      <c r="BD1503" s="18"/>
      <c r="BE1503" s="18"/>
      <c r="BF1503" s="18"/>
      <c r="BG1503" s="18"/>
      <c r="BH1503" s="18"/>
      <c r="BI1503" s="18"/>
      <c r="BJ1503" s="18"/>
      <c r="BK1503" s="18"/>
      <c r="BM1503" s="18"/>
      <c r="BN1503" s="18"/>
      <c r="BO1503" s="18"/>
      <c r="BP1503" s="9" t="s">
        <v>5661</v>
      </c>
      <c r="BQ1503" s="14"/>
      <c r="BR1503" s="102" t="s">
        <v>5536</v>
      </c>
      <c r="BS1503" s="14"/>
      <c r="BT1503" s="14"/>
      <c r="BU1503" s="9"/>
      <c r="BV1503" s="9"/>
      <c r="BW1503" s="9"/>
    </row>
    <row r="1504" spans="1:75" x14ac:dyDescent="0.35">
      <c r="A1504" s="1" t="s">
        <v>1307</v>
      </c>
      <c r="B1504" s="8" t="s">
        <v>1308</v>
      </c>
      <c r="C1504" s="3" t="s">
        <v>102</v>
      </c>
      <c r="D1504" s="1" t="s">
        <v>21</v>
      </c>
      <c r="E1504" s="1" t="s">
        <v>986</v>
      </c>
      <c r="F1504" s="3" t="s">
        <v>102</v>
      </c>
      <c r="G1504" s="1" t="s">
        <v>1307</v>
      </c>
      <c r="H1504" s="29" t="s">
        <v>5588</v>
      </c>
      <c r="I1504" s="27">
        <v>1.6051570485658829E-3</v>
      </c>
      <c r="J1504" s="27">
        <v>0</v>
      </c>
      <c r="K1504" s="27">
        <v>9.1770586210848173E-3</v>
      </c>
      <c r="L1504" s="27">
        <v>0</v>
      </c>
      <c r="M1504" s="27">
        <v>0</v>
      </c>
      <c r="N1504" s="27">
        <v>0</v>
      </c>
      <c r="O1504" s="27">
        <v>0</v>
      </c>
      <c r="P1504" s="27">
        <v>0</v>
      </c>
      <c r="Q1504" s="27">
        <v>0</v>
      </c>
      <c r="R1504" s="27">
        <v>0</v>
      </c>
      <c r="S1504" s="80">
        <v>3.4778402718924034E-3</v>
      </c>
      <c r="T1504" s="80">
        <v>0</v>
      </c>
      <c r="U1504" s="80">
        <v>0</v>
      </c>
      <c r="V1504" s="80">
        <v>0</v>
      </c>
      <c r="W1504" s="80">
        <v>0</v>
      </c>
      <c r="X1504" s="80">
        <v>1.6943324401527619E-3</v>
      </c>
      <c r="Y1504" s="80">
        <v>0</v>
      </c>
      <c r="Z1504" s="80">
        <v>0</v>
      </c>
      <c r="AA1504" s="80">
        <v>0</v>
      </c>
      <c r="AB1504" s="80">
        <v>0</v>
      </c>
      <c r="AC1504" s="80">
        <v>0</v>
      </c>
      <c r="AD1504" s="80">
        <v>0</v>
      </c>
      <c r="AE1504" s="80">
        <v>0</v>
      </c>
      <c r="AF1504" s="80">
        <v>1.6943324401527619E-3</v>
      </c>
      <c r="AG1504" s="80"/>
      <c r="AH1504" s="80">
        <v>8.150630791049782E-3</v>
      </c>
      <c r="AI1504" s="80">
        <v>0</v>
      </c>
      <c r="AJ1504" s="80">
        <v>0</v>
      </c>
      <c r="AK1504" s="80">
        <v>0</v>
      </c>
      <c r="AL1504" s="80">
        <v>0</v>
      </c>
      <c r="AM1504" s="80">
        <v>0</v>
      </c>
      <c r="AN1504" s="41" t="s">
        <v>5558</v>
      </c>
      <c r="AO1504" s="41"/>
      <c r="AP1504" s="40" t="str" cm="1">
        <f t="array" ref="AP1504">IFERROR(_xlfn.IFS(
AR1504="MPR ISSUE","PDH",
AR1504="BSS Hardware Issue","BSS",
AR1504="Sites strategiques, MLL, Pylone, etc.","ENVTECH",
AR1504="AKTIVCO DEFAUT GE &amp; POWER Cabinet","AKTIVCO",
AR1504="AKTIVCO Coupure ENEO &amp; Baisse de tension","AKTIVCO GRID ONLY",
AR1504="Coupure ENEO &amp; Baisse de tension","IHS GRID ONLY",
AR1504="Defaut GE &amp; POWER Cabinet","IHS",
AR1504="Sharing","Partners",
AR1504="Sites strategiques &amp; DataCenter","SST &amp; DC",
AR1504="Exclu","Exclu",
AR1504="SAT","SAT",
AR1504="SPARE-ISSUE","SPARE-ISSUE",
AR1504="Fiber CAmtel","TRANS_FO_CAMTEL",
AR1504="Fiber AOF","Fiber AOF",
AR1504="Projet OCM (HUAWEI)","TRAVAUX-HUAWEI",
AR1504="Projet OCM (NOKIA)","TRAVAUX-NOKIA",
AR1504="ACCESS-ISSUE","ACCESS-ISSUE",
AR1504="Projet OCM (ZTE, NOKIA, autres projets)","TRAVAUX OCM",
AR1504="No root CAuse","No root cause",
AR1504="ODU HS","PDH",
AR1504="IP &amp; VLAN","PDH",
AR1504="Warehouse HUAWEI","SPARE-ISSUE",
AR1504="SPARE-HS","SPARE-ISSUE",
AR1504="Power Telco","BSS",AR1504="no impacts","no impacts"
),"")</f>
        <v>No root cause</v>
      </c>
      <c r="AQ1504" s="40" t="str" cm="1">
        <f t="array" ref="AQ1504">IFERROR(_xlfn.IFS(
AR1504="MPR ISSUE","TX ISSUE",
AR1504="BSS Hardware Issue","RAN ISSUE",
AR1504="Sites strategiques, MLL, Pylone, etc.","ENVTECH",
AR1504="AKTIVCO DEFAUT GE &amp; POWER Cabinet","POWER ISSUE",
AR1504="AKTIVCO Coupure ENEO &amp; Baisse de tension","POWER ISSUE",
AR1504="Coupure ENEO &amp; Baisse de tension","POWER ISSUE",
AR1504="Defaut GE &amp; POWER Cabinet","POWER ISSUE",
AR1504="Sharing","POWER ISSUE",
AR1504="Sites strategiques &amp; DataCenter","POWER ISSUE",
AR1504="Exclu","Exclu",
AR1504="SAT","TX ISSUE",
AR1504="SPARE-ISSUE","SPARE-ISSUE",
AR1504="Fiber CAmtel","TX ISSUE",
AR1504="Fiber AOF","TX ISSUE",
AR1504="Projet OCM (HUAWEI)","TRAVAUX-HUAWEI",
AR1504="Projet OCM (NOKIA)","TRAVAUX -NOKIA",
AR1504="ACCESS-ISSUE","ACCESS-ISSUE",
AR1504="Projet OCM (ZTE, NOKIA, autres projets)","TRAVAUX OCM",
AR1504="No root CAuse","No root cause",
AR1504="ODU HS","TX ISSUE",
AR1504="IP &amp; VLAN","TX ISSUE",
AR1504="Warehouse HUAWEI","SPARE-ISSUE",
AR1504="SPARE-HS","SPARE-ISSUE",
AR1504="Power Telco","RAN ISSUE",AR1504="no impacts","no impacts"
),"")</f>
        <v>No root cause</v>
      </c>
      <c r="AR1504" s="59" t="s">
        <v>5343</v>
      </c>
      <c r="AS1504" s="40" t="str" cm="1">
        <f t="array" ref="AS1504">IFERROR(_xlfn.IFS(
AR1504="MPR ISSUE","ACTIVE",
AR1504="BSS Hardware Issue","ACTIVE",
AR1504="Sites strategiques, MLL, Pylone, etc.","PASSIVE",
AR1504="AKTIVCO DEFAUT GE &amp; POWER Cabinet","PASSIVE",
AR1504="AKTIVCO Coupure ENEO &amp; Baisse de tension","PASSIVE",
AR1504="Coupure ENEO &amp; Baisse de tension","PASSIVE",
AR1504="Defaut GE &amp; POWER Cabinet","PASSIVE",
AR1504="Sharing","PASSIVE",
AR1504="Sites strategiques &amp; DataCenter","PASSIVE",
AR1504="Exclu","Exclu",
AR1504="SAT","ACTIVE",
AR1504="SPARE-ISSUE","SPARE-ISSUE",
AR1504="Fiber CAmtel","ACTIVE",
AR1504="Fiber AOF","ACTIVE",
AR1504="Projet OCM (HUAWEI)","PLANNED WORKS",
AR1504="Projet OCM (NOKIA)","PLANNED WORKS",
AR1504="ACCESS-ISSUE","ACCESS-ISSUE",
AR1504="Projet OCM (ZTE, NOKIA, autres projets)","PLANNED WORKS",
AR1504="No root CAuse","No root cause",
AR1504="ODU HS","ACTIVE",
AR1504="IP &amp; VLAN","ACTIVE",
AR1504="Warehouse HUAWEI","SPARE-ISSUE",
AR1504="SPARE-HS","SPARE-ISSUE",
AR1504="Power Telco","ACTIVE", AR1504="no impacts","no impacts"
),"")</f>
        <v>No root cause</v>
      </c>
      <c r="AT1504" s="99" t="s">
        <v>5661</v>
      </c>
      <c r="AU1504" s="99" t="s">
        <v>1308</v>
      </c>
      <c r="AW1504" s="17"/>
      <c r="AX1504" s="17" t="s">
        <v>5536</v>
      </c>
      <c r="AY1504" s="17"/>
      <c r="AZ1504" s="17" t="s">
        <v>5536</v>
      </c>
      <c r="BA1504" s="7"/>
      <c r="BC1504" s="18"/>
      <c r="BD1504" s="18"/>
      <c r="BE1504" s="18"/>
      <c r="BF1504" s="18"/>
      <c r="BG1504" s="18"/>
      <c r="BH1504" s="18"/>
      <c r="BI1504" s="18"/>
      <c r="BJ1504" s="18"/>
      <c r="BK1504" s="18"/>
      <c r="BM1504" s="18"/>
      <c r="BN1504" s="18"/>
      <c r="BO1504" s="18"/>
      <c r="BP1504" s="9" t="s">
        <v>5661</v>
      </c>
      <c r="BQ1504" s="14"/>
      <c r="BR1504" s="102" t="s">
        <v>5536</v>
      </c>
      <c r="BS1504" s="14"/>
      <c r="BT1504" s="14"/>
      <c r="BU1504" s="9"/>
      <c r="BV1504" s="9"/>
      <c r="BW1504" s="9"/>
    </row>
    <row r="1505" spans="1:75" x14ac:dyDescent="0.35">
      <c r="A1505" s="1" t="s">
        <v>1768</v>
      </c>
      <c r="B1505" s="8" t="s">
        <v>1769</v>
      </c>
      <c r="C1505" s="3" t="s">
        <v>38</v>
      </c>
      <c r="D1505" s="1" t="s">
        <v>11</v>
      </c>
      <c r="E1505" s="1" t="s">
        <v>12</v>
      </c>
      <c r="F1505" s="3" t="s">
        <v>37</v>
      </c>
      <c r="G1505" s="1" t="s">
        <v>38</v>
      </c>
      <c r="H1505" s="30" t="s">
        <v>5587</v>
      </c>
      <c r="I1505" s="27">
        <v>0</v>
      </c>
      <c r="J1505" s="27">
        <v>0</v>
      </c>
      <c r="K1505" s="27">
        <v>0</v>
      </c>
      <c r="L1505" s="27">
        <v>0</v>
      </c>
      <c r="M1505" s="27">
        <v>0</v>
      </c>
      <c r="N1505" s="27">
        <v>0</v>
      </c>
      <c r="O1505" s="27">
        <v>0</v>
      </c>
      <c r="P1505" s="27">
        <v>0</v>
      </c>
      <c r="Q1505" s="27">
        <v>0</v>
      </c>
      <c r="R1505" s="27">
        <v>0</v>
      </c>
      <c r="S1505" s="80">
        <v>0</v>
      </c>
      <c r="T1505" s="80">
        <v>3.9326347689857773E-2</v>
      </c>
      <c r="U1505" s="80">
        <v>0</v>
      </c>
      <c r="V1505" s="80">
        <v>0</v>
      </c>
      <c r="W1505" s="80">
        <v>3.9326347689857773E-2</v>
      </c>
      <c r="X1505" s="80">
        <v>1.1592800906308012E-3</v>
      </c>
      <c r="Y1505" s="80">
        <v>0</v>
      </c>
      <c r="Z1505" s="80">
        <v>0</v>
      </c>
      <c r="AA1505" s="80">
        <v>0</v>
      </c>
      <c r="AB1505" s="80">
        <v>0</v>
      </c>
      <c r="AC1505" s="80">
        <v>0</v>
      </c>
      <c r="AD1505" s="80">
        <v>0</v>
      </c>
      <c r="AE1505" s="80">
        <v>0</v>
      </c>
      <c r="AF1505" s="80">
        <v>13.709164804684493</v>
      </c>
      <c r="AG1505" s="80"/>
      <c r="AH1505" s="80">
        <v>0</v>
      </c>
      <c r="AI1505" s="80">
        <v>0</v>
      </c>
      <c r="AJ1505" s="80">
        <v>0</v>
      </c>
      <c r="AK1505" s="80">
        <v>0</v>
      </c>
      <c r="AL1505" s="80">
        <v>0</v>
      </c>
      <c r="AM1505" s="80">
        <v>0</v>
      </c>
      <c r="AN1505" s="41" t="s">
        <v>5558</v>
      </c>
      <c r="AO1505" s="41"/>
      <c r="AP1505" s="40" t="str" cm="1">
        <f t="array" ref="AP1505">IFERROR(_xlfn.IFS(
AR1505="MPR ISSUE","PDH",
AR1505="BSS Hardware Issue","BSS",
AR1505="Sites strategiques, MLL, Pylone, etc.","ENVTECH",
AR1505="AKTIVCO DEFAUT GE &amp; POWER Cabinet","AKTIVCO",
AR1505="AKTIVCO Coupure ENEO &amp; Baisse de tension","AKTIVCO GRID ONLY",
AR1505="Coupure ENEO &amp; Baisse de tension","IHS GRID ONLY",
AR1505="Defaut GE &amp; POWER Cabinet","IHS",
AR1505="Sharing","Partners",
AR1505="Sites strategiques &amp; DataCenter","SST &amp; DC",
AR1505="Exclu","Exclu",
AR1505="SAT","SAT",
AR1505="SPARE-ISSUE","SPARE-ISSUE",
AR1505="Fiber CAmtel","TRANS_FO_CAMTEL",
AR1505="Fiber AOF","Fiber AOF",
AR1505="Projet OCM (HUAWEI)","TRAVAUX-HUAWEI",
AR1505="Projet OCM (NOKIA)","TRAVAUX-NOKIA",
AR1505="ACCESS-ISSUE","ACCESS-ISSUE",
AR1505="Projet OCM (ZTE, NOKIA, autres projets)","TRAVAUX OCM",
AR1505="No root CAuse","No root cause",
AR1505="ODU HS","PDH",
AR1505="IP &amp; VLAN","PDH",
AR1505="Warehouse HUAWEI","SPARE-ISSUE",
AR1505="SPARE-HS","SPARE-ISSUE",
AR1505="Power Telco","BSS",AR1505="no impacts","no impacts"
),"")</f>
        <v>No root cause</v>
      </c>
      <c r="AQ1505" s="40" t="str" cm="1">
        <f t="array" ref="AQ1505">IFERROR(_xlfn.IFS(
AR1505="MPR ISSUE","TX ISSUE",
AR1505="BSS Hardware Issue","RAN ISSUE",
AR1505="Sites strategiques, MLL, Pylone, etc.","ENVTECH",
AR1505="AKTIVCO DEFAUT GE &amp; POWER Cabinet","POWER ISSUE",
AR1505="AKTIVCO Coupure ENEO &amp; Baisse de tension","POWER ISSUE",
AR1505="Coupure ENEO &amp; Baisse de tension","POWER ISSUE",
AR1505="Defaut GE &amp; POWER Cabinet","POWER ISSUE",
AR1505="Sharing","POWER ISSUE",
AR1505="Sites strategiques &amp; DataCenter","POWER ISSUE",
AR1505="Exclu","Exclu",
AR1505="SAT","TX ISSUE",
AR1505="SPARE-ISSUE","SPARE-ISSUE",
AR1505="Fiber CAmtel","TX ISSUE",
AR1505="Fiber AOF","TX ISSUE",
AR1505="Projet OCM (HUAWEI)","TRAVAUX-HUAWEI",
AR1505="Projet OCM (NOKIA)","TRAVAUX -NOKIA",
AR1505="ACCESS-ISSUE","ACCESS-ISSUE",
AR1505="Projet OCM (ZTE, NOKIA, autres projets)","TRAVAUX OCM",
AR1505="No root CAuse","No root cause",
AR1505="ODU HS","TX ISSUE",
AR1505="IP &amp; VLAN","TX ISSUE",
AR1505="Warehouse HUAWEI","SPARE-ISSUE",
AR1505="SPARE-HS","SPARE-ISSUE",
AR1505="Power Telco","RAN ISSUE",AR1505="no impacts","no impacts"
),"")</f>
        <v>No root cause</v>
      </c>
      <c r="AR1505" s="59" t="s">
        <v>5343</v>
      </c>
      <c r="AS1505" s="40" t="str" cm="1">
        <f t="array" ref="AS1505">IFERROR(_xlfn.IFS(
AR1505="MPR ISSUE","ACTIVE",
AR1505="BSS Hardware Issue","ACTIVE",
AR1505="Sites strategiques, MLL, Pylone, etc.","PASSIVE",
AR1505="AKTIVCO DEFAUT GE &amp; POWER Cabinet","PASSIVE",
AR1505="AKTIVCO Coupure ENEO &amp; Baisse de tension","PASSIVE",
AR1505="Coupure ENEO &amp; Baisse de tension","PASSIVE",
AR1505="Defaut GE &amp; POWER Cabinet","PASSIVE",
AR1505="Sharing","PASSIVE",
AR1505="Sites strategiques &amp; DataCenter","PASSIVE",
AR1505="Exclu","Exclu",
AR1505="SAT","ACTIVE",
AR1505="SPARE-ISSUE","SPARE-ISSUE",
AR1505="Fiber CAmtel","ACTIVE",
AR1505="Fiber AOF","ACTIVE",
AR1505="Projet OCM (HUAWEI)","PLANNED WORKS",
AR1505="Projet OCM (NOKIA)","PLANNED WORKS",
AR1505="ACCESS-ISSUE","ACCESS-ISSUE",
AR1505="Projet OCM (ZTE, NOKIA, autres projets)","PLANNED WORKS",
AR1505="No root CAuse","No root cause",
AR1505="ODU HS","ACTIVE",
AR1505="IP &amp; VLAN","ACTIVE",
AR1505="Warehouse HUAWEI","SPARE-ISSUE",
AR1505="SPARE-HS","SPARE-ISSUE",
AR1505="Power Telco","ACTIVE", AR1505="no impacts","no impacts"
),"")</f>
        <v>No root cause</v>
      </c>
      <c r="AT1505" s="99" t="s">
        <v>5661</v>
      </c>
      <c r="AU1505" s="99" t="s">
        <v>1769</v>
      </c>
      <c r="AW1505" s="17"/>
      <c r="AX1505" s="17" t="s">
        <v>5536</v>
      </c>
      <c r="AY1505" s="17"/>
      <c r="AZ1505" s="17" t="s">
        <v>5536</v>
      </c>
      <c r="BA1505" s="7"/>
      <c r="BC1505" s="18"/>
      <c r="BD1505" s="18"/>
      <c r="BE1505" s="18"/>
      <c r="BF1505" s="18"/>
      <c r="BG1505" s="18"/>
      <c r="BH1505" s="18"/>
      <c r="BI1505" s="18"/>
      <c r="BJ1505" s="18"/>
      <c r="BK1505" s="18"/>
      <c r="BM1505" s="18"/>
      <c r="BN1505" s="18"/>
      <c r="BO1505" s="18"/>
      <c r="BP1505" s="9" t="s">
        <v>5661</v>
      </c>
      <c r="BQ1505" s="14"/>
      <c r="BR1505" s="102" t="s">
        <v>5536</v>
      </c>
      <c r="BS1505" s="14"/>
      <c r="BT1505" s="14"/>
      <c r="BU1505" s="9"/>
      <c r="BV1505" s="9"/>
      <c r="BW1505" s="9"/>
    </row>
    <row r="1506" spans="1:75" x14ac:dyDescent="0.35">
      <c r="A1506" s="1" t="s">
        <v>2731</v>
      </c>
      <c r="B1506" s="8" t="s">
        <v>2732</v>
      </c>
      <c r="C1506" s="3" t="s">
        <v>38</v>
      </c>
      <c r="D1506" s="1" t="s">
        <v>11</v>
      </c>
      <c r="E1506" s="1" t="s">
        <v>12</v>
      </c>
      <c r="F1506" s="3" t="s">
        <v>37</v>
      </c>
      <c r="G1506" s="1" t="s">
        <v>38</v>
      </c>
      <c r="H1506" s="30" t="s">
        <v>5587</v>
      </c>
      <c r="I1506" s="27">
        <v>0</v>
      </c>
      <c r="J1506" s="27">
        <v>0</v>
      </c>
      <c r="K1506" s="27">
        <v>0</v>
      </c>
      <c r="L1506" s="27">
        <v>0</v>
      </c>
      <c r="M1506" s="27">
        <v>0</v>
      </c>
      <c r="N1506" s="27">
        <v>0</v>
      </c>
      <c r="O1506" s="27">
        <v>0</v>
      </c>
      <c r="P1506" s="27">
        <v>0</v>
      </c>
      <c r="Q1506" s="27">
        <v>0</v>
      </c>
      <c r="R1506" s="27">
        <v>0</v>
      </c>
      <c r="S1506" s="80">
        <v>0</v>
      </c>
      <c r="T1506" s="80">
        <v>20.569909226585398</v>
      </c>
      <c r="U1506" s="80">
        <v>10.968412649493624</v>
      </c>
      <c r="V1506" s="80">
        <v>13.868556899607057</v>
      </c>
      <c r="W1506" s="80">
        <v>20.569909226585398</v>
      </c>
      <c r="X1506" s="80">
        <v>0</v>
      </c>
      <c r="Y1506" s="80">
        <v>0</v>
      </c>
      <c r="Z1506" s="80">
        <v>0</v>
      </c>
      <c r="AA1506" s="80">
        <v>0</v>
      </c>
      <c r="AB1506" s="80">
        <v>0</v>
      </c>
      <c r="AC1506" s="80">
        <v>0</v>
      </c>
      <c r="AD1506" s="80">
        <v>0</v>
      </c>
      <c r="AE1506" s="80">
        <v>0</v>
      </c>
      <c r="AF1506" s="80">
        <v>0</v>
      </c>
      <c r="AG1506" s="80"/>
      <c r="AH1506" s="80">
        <v>0</v>
      </c>
      <c r="AI1506" s="80">
        <v>0</v>
      </c>
      <c r="AJ1506" s="80">
        <v>0</v>
      </c>
      <c r="AK1506" s="80">
        <v>0</v>
      </c>
      <c r="AL1506" s="80">
        <v>0</v>
      </c>
      <c r="AM1506" s="80">
        <v>0</v>
      </c>
      <c r="AN1506" s="41" t="s">
        <v>5558</v>
      </c>
      <c r="AO1506" s="41"/>
      <c r="AP1506" s="40" t="str" cm="1">
        <f t="array" ref="AP1506">IFERROR(_xlfn.IFS(
AR1506="MPR ISSUE","PDH",
AR1506="BSS Hardware Issue","BSS",
AR1506="Sites strategiques, MLL, Pylone, etc.","ENVTECH",
AR1506="AKTIVCO DEFAUT GE &amp; POWER Cabinet","AKTIVCO",
AR1506="AKTIVCO Coupure ENEO &amp; Baisse de tension","AKTIVCO GRID ONLY",
AR1506="Coupure ENEO &amp; Baisse de tension","IHS GRID ONLY",
AR1506="Defaut GE &amp; POWER Cabinet","IHS",
AR1506="Sharing","Partners",
AR1506="Sites strategiques &amp; DataCenter","SST &amp; DC",
AR1506="Exclu","Exclu",
AR1506="SAT","SAT",
AR1506="SPARE-ISSUE","SPARE-ISSUE",
AR1506="Fiber CAmtel","TRANS_FO_CAMTEL",
AR1506="Fiber AOF","Fiber AOF",
AR1506="Projet OCM (HUAWEI)","TRAVAUX-HUAWEI",
AR1506="Projet OCM (NOKIA)","TRAVAUX-NOKIA",
AR1506="ACCESS-ISSUE","ACCESS-ISSUE",
AR1506="Projet OCM (ZTE, NOKIA, autres projets)","TRAVAUX OCM",
AR1506="No root CAuse","No root cause",
AR1506="ODU HS","PDH",
AR1506="IP &amp; VLAN","PDH",
AR1506="Warehouse HUAWEI","SPARE-ISSUE",
AR1506="SPARE-HS","SPARE-ISSUE",
AR1506="Power Telco","BSS",AR1506="no impacts","no impacts"
),"")</f>
        <v>No root cause</v>
      </c>
      <c r="AQ1506" s="40" t="str" cm="1">
        <f t="array" ref="AQ1506">IFERROR(_xlfn.IFS(
AR1506="MPR ISSUE","TX ISSUE",
AR1506="BSS Hardware Issue","RAN ISSUE",
AR1506="Sites strategiques, MLL, Pylone, etc.","ENVTECH",
AR1506="AKTIVCO DEFAUT GE &amp; POWER Cabinet","POWER ISSUE",
AR1506="AKTIVCO Coupure ENEO &amp; Baisse de tension","POWER ISSUE",
AR1506="Coupure ENEO &amp; Baisse de tension","POWER ISSUE",
AR1506="Defaut GE &amp; POWER Cabinet","POWER ISSUE",
AR1506="Sharing","POWER ISSUE",
AR1506="Sites strategiques &amp; DataCenter","POWER ISSUE",
AR1506="Exclu","Exclu",
AR1506="SAT","TX ISSUE",
AR1506="SPARE-ISSUE","SPARE-ISSUE",
AR1506="Fiber CAmtel","TX ISSUE",
AR1506="Fiber AOF","TX ISSUE",
AR1506="Projet OCM (HUAWEI)","TRAVAUX-HUAWEI",
AR1506="Projet OCM (NOKIA)","TRAVAUX -NOKIA",
AR1506="ACCESS-ISSUE","ACCESS-ISSUE",
AR1506="Projet OCM (ZTE, NOKIA, autres projets)","TRAVAUX OCM",
AR1506="No root CAuse","No root cause",
AR1506="ODU HS","TX ISSUE",
AR1506="IP &amp; VLAN","TX ISSUE",
AR1506="Warehouse HUAWEI","SPARE-ISSUE",
AR1506="SPARE-HS","SPARE-ISSUE",
AR1506="Power Telco","RAN ISSUE",AR1506="no impacts","no impacts"
),"")</f>
        <v>No root cause</v>
      </c>
      <c r="AR1506" s="59" t="s">
        <v>5343</v>
      </c>
      <c r="AS1506" s="40" t="str" cm="1">
        <f t="array" ref="AS1506">IFERROR(_xlfn.IFS(
AR1506="MPR ISSUE","ACTIVE",
AR1506="BSS Hardware Issue","ACTIVE",
AR1506="Sites strategiques, MLL, Pylone, etc.","PASSIVE",
AR1506="AKTIVCO DEFAUT GE &amp; POWER Cabinet","PASSIVE",
AR1506="AKTIVCO Coupure ENEO &amp; Baisse de tension","PASSIVE",
AR1506="Coupure ENEO &amp; Baisse de tension","PASSIVE",
AR1506="Defaut GE &amp; POWER Cabinet","PASSIVE",
AR1506="Sharing","PASSIVE",
AR1506="Sites strategiques &amp; DataCenter","PASSIVE",
AR1506="Exclu","Exclu",
AR1506="SAT","ACTIVE",
AR1506="SPARE-ISSUE","SPARE-ISSUE",
AR1506="Fiber CAmtel","ACTIVE",
AR1506="Fiber AOF","ACTIVE",
AR1506="Projet OCM (HUAWEI)","PLANNED WORKS",
AR1506="Projet OCM (NOKIA)","PLANNED WORKS",
AR1506="ACCESS-ISSUE","ACCESS-ISSUE",
AR1506="Projet OCM (ZTE, NOKIA, autres projets)","PLANNED WORKS",
AR1506="No root CAuse","No root cause",
AR1506="ODU HS","ACTIVE",
AR1506="IP &amp; VLAN","ACTIVE",
AR1506="Warehouse HUAWEI","SPARE-ISSUE",
AR1506="SPARE-HS","SPARE-ISSUE",
AR1506="Power Telco","ACTIVE", AR1506="no impacts","no impacts"
),"")</f>
        <v>No root cause</v>
      </c>
      <c r="AT1506" s="99" t="s">
        <v>5661</v>
      </c>
      <c r="AU1506" s="99" t="s">
        <v>2732</v>
      </c>
      <c r="AW1506" s="17"/>
      <c r="AX1506" s="17" t="s">
        <v>5536</v>
      </c>
      <c r="AY1506" s="17"/>
      <c r="AZ1506" s="17" t="s">
        <v>5536</v>
      </c>
      <c r="BA1506" s="7"/>
      <c r="BC1506" s="18"/>
      <c r="BD1506" s="18"/>
      <c r="BE1506" s="18"/>
      <c r="BF1506" s="18"/>
      <c r="BG1506" s="18"/>
      <c r="BH1506" s="18"/>
      <c r="BI1506" s="18"/>
      <c r="BJ1506" s="18"/>
      <c r="BK1506" s="18"/>
      <c r="BM1506" s="18"/>
      <c r="BN1506" s="18"/>
      <c r="BO1506" s="18"/>
      <c r="BP1506" s="9" t="s">
        <v>5661</v>
      </c>
      <c r="BQ1506" s="14"/>
      <c r="BR1506" s="102" t="s">
        <v>5536</v>
      </c>
      <c r="BS1506" s="14"/>
      <c r="BT1506" s="14"/>
      <c r="BU1506" s="9"/>
      <c r="BV1506" s="9"/>
      <c r="BW1506" s="9"/>
    </row>
    <row r="1507" spans="1:75" x14ac:dyDescent="0.35">
      <c r="A1507" s="1" t="s">
        <v>1906</v>
      </c>
      <c r="B1507" s="8" t="s">
        <v>1907</v>
      </c>
      <c r="C1507" s="3" t="s">
        <v>32</v>
      </c>
      <c r="D1507" s="1" t="s">
        <v>11</v>
      </c>
      <c r="E1507" s="1" t="s">
        <v>145</v>
      </c>
      <c r="F1507" s="3" t="s">
        <v>31</v>
      </c>
      <c r="G1507" s="1" t="s">
        <v>32</v>
      </c>
      <c r="H1507" s="30" t="s">
        <v>5587</v>
      </c>
      <c r="I1507" s="27">
        <v>0</v>
      </c>
      <c r="J1507" s="27">
        <v>4.2096492054115924</v>
      </c>
      <c r="K1507" s="27">
        <v>4.2464429719803798</v>
      </c>
      <c r="L1507" s="27">
        <v>0</v>
      </c>
      <c r="M1507" s="27">
        <v>0</v>
      </c>
      <c r="N1507" s="27">
        <v>4.44093450103159E-3</v>
      </c>
      <c r="O1507" s="27">
        <v>27.146255489637099</v>
      </c>
      <c r="P1507" s="27">
        <v>18.560466622721034</v>
      </c>
      <c r="Q1507" s="27">
        <v>23.18105386764374</v>
      </c>
      <c r="R1507" s="27">
        <v>7.86960346200273</v>
      </c>
      <c r="S1507" s="80">
        <v>60.072021613261327</v>
      </c>
      <c r="T1507" s="80">
        <v>19.157995251588744</v>
      </c>
      <c r="U1507" s="80">
        <v>0</v>
      </c>
      <c r="V1507" s="80">
        <v>0</v>
      </c>
      <c r="W1507" s="80">
        <v>19.157995251588744</v>
      </c>
      <c r="X1507" s="80">
        <v>0</v>
      </c>
      <c r="Y1507" s="80">
        <v>0</v>
      </c>
      <c r="Z1507" s="80">
        <v>0</v>
      </c>
      <c r="AA1507" s="80">
        <v>0</v>
      </c>
      <c r="AB1507" s="80">
        <v>0</v>
      </c>
      <c r="AC1507" s="80">
        <v>0</v>
      </c>
      <c r="AD1507" s="80">
        <v>0</v>
      </c>
      <c r="AE1507" s="80">
        <v>0</v>
      </c>
      <c r="AF1507" s="80">
        <v>0</v>
      </c>
      <c r="AG1507" s="80"/>
      <c r="AH1507" s="80">
        <v>0</v>
      </c>
      <c r="AI1507" s="80">
        <v>0</v>
      </c>
      <c r="AJ1507" s="80">
        <v>0</v>
      </c>
      <c r="AK1507" s="80">
        <v>0</v>
      </c>
      <c r="AL1507" s="80">
        <v>0</v>
      </c>
      <c r="AM1507" s="80">
        <v>0</v>
      </c>
      <c r="AN1507" s="41" t="s">
        <v>5558</v>
      </c>
      <c r="AO1507" s="41"/>
      <c r="AP1507" s="40" t="str" cm="1">
        <f t="array" ref="AP1507">IFERROR(_xlfn.IFS(
AR1507="MPR ISSUE","PDH",
AR1507="BSS Hardware Issue","BSS",
AR1507="Sites strategiques, MLL, Pylone, etc.","ENVTECH",
AR1507="AKTIVCO DEFAUT GE &amp; POWER Cabinet","AKTIVCO",
AR1507="AKTIVCO Coupure ENEO &amp; Baisse de tension","AKTIVCO GRID ONLY",
AR1507="Coupure ENEO &amp; Baisse de tension","IHS GRID ONLY",
AR1507="Defaut GE &amp; POWER Cabinet","IHS",
AR1507="Sharing","Partners",
AR1507="Sites strategiques &amp; DataCenter","SST &amp; DC",
AR1507="Exclu","Exclu",
AR1507="SAT","SAT",
AR1507="SPARE-ISSUE","SPARE-ISSUE",
AR1507="Fiber CAmtel","TRANS_FO_CAMTEL",
AR1507="Fiber AOF","Fiber AOF",
AR1507="Projet OCM (HUAWEI)","TRAVAUX-HUAWEI",
AR1507="Projet OCM (NOKIA)","TRAVAUX-NOKIA",
AR1507="ACCESS-ISSUE","ACCESS-ISSUE",
AR1507="Projet OCM (ZTE, NOKIA, autres projets)","TRAVAUX OCM",
AR1507="No root CAuse","No root cause",
AR1507="ODU HS","PDH",
AR1507="IP &amp; VLAN","PDH",
AR1507="Warehouse HUAWEI","SPARE-ISSUE",
AR1507="SPARE-HS","SPARE-ISSUE",
AR1507="Power Telco","BSS",AR1507="no impacts","no impacts"
),"")</f>
        <v>No root cause</v>
      </c>
      <c r="AQ1507" s="40" t="str" cm="1">
        <f t="array" ref="AQ1507">IFERROR(_xlfn.IFS(
AR1507="MPR ISSUE","TX ISSUE",
AR1507="BSS Hardware Issue","RAN ISSUE",
AR1507="Sites strategiques, MLL, Pylone, etc.","ENVTECH",
AR1507="AKTIVCO DEFAUT GE &amp; POWER Cabinet","POWER ISSUE",
AR1507="AKTIVCO Coupure ENEO &amp; Baisse de tension","POWER ISSUE",
AR1507="Coupure ENEO &amp; Baisse de tension","POWER ISSUE",
AR1507="Defaut GE &amp; POWER Cabinet","POWER ISSUE",
AR1507="Sharing","POWER ISSUE",
AR1507="Sites strategiques &amp; DataCenter","POWER ISSUE",
AR1507="Exclu","Exclu",
AR1507="SAT","TX ISSUE",
AR1507="SPARE-ISSUE","SPARE-ISSUE",
AR1507="Fiber CAmtel","TX ISSUE",
AR1507="Fiber AOF","TX ISSUE",
AR1507="Projet OCM (HUAWEI)","TRAVAUX-HUAWEI",
AR1507="Projet OCM (NOKIA)","TRAVAUX -NOKIA",
AR1507="ACCESS-ISSUE","ACCESS-ISSUE",
AR1507="Projet OCM (ZTE, NOKIA, autres projets)","TRAVAUX OCM",
AR1507="No root CAuse","No root cause",
AR1507="ODU HS","TX ISSUE",
AR1507="IP &amp; VLAN","TX ISSUE",
AR1507="Warehouse HUAWEI","SPARE-ISSUE",
AR1507="SPARE-HS","SPARE-ISSUE",
AR1507="Power Telco","RAN ISSUE",AR1507="no impacts","no impacts"
),"")</f>
        <v>No root cause</v>
      </c>
      <c r="AR1507" s="59" t="s">
        <v>5343</v>
      </c>
      <c r="AS1507" s="40" t="str" cm="1">
        <f t="array" ref="AS1507">IFERROR(_xlfn.IFS(
AR1507="MPR ISSUE","ACTIVE",
AR1507="BSS Hardware Issue","ACTIVE",
AR1507="Sites strategiques, MLL, Pylone, etc.","PASSIVE",
AR1507="AKTIVCO DEFAUT GE &amp; POWER Cabinet","PASSIVE",
AR1507="AKTIVCO Coupure ENEO &amp; Baisse de tension","PASSIVE",
AR1507="Coupure ENEO &amp; Baisse de tension","PASSIVE",
AR1507="Defaut GE &amp; POWER Cabinet","PASSIVE",
AR1507="Sharing","PASSIVE",
AR1507="Sites strategiques &amp; DataCenter","PASSIVE",
AR1507="Exclu","Exclu",
AR1507="SAT","ACTIVE",
AR1507="SPARE-ISSUE","SPARE-ISSUE",
AR1507="Fiber CAmtel","ACTIVE",
AR1507="Fiber AOF","ACTIVE",
AR1507="Projet OCM (HUAWEI)","PLANNED WORKS",
AR1507="Projet OCM (NOKIA)","PLANNED WORKS",
AR1507="ACCESS-ISSUE","ACCESS-ISSUE",
AR1507="Projet OCM (ZTE, NOKIA, autres projets)","PLANNED WORKS",
AR1507="No root CAuse","No root cause",
AR1507="ODU HS","ACTIVE",
AR1507="IP &amp; VLAN","ACTIVE",
AR1507="Warehouse HUAWEI","SPARE-ISSUE",
AR1507="SPARE-HS","SPARE-ISSUE",
AR1507="Power Telco","ACTIVE", AR1507="no impacts","no impacts"
),"")</f>
        <v>No root cause</v>
      </c>
      <c r="AT1507" s="99" t="s">
        <v>5661</v>
      </c>
      <c r="AU1507" s="99" t="s">
        <v>1907</v>
      </c>
      <c r="AW1507" s="17"/>
      <c r="AX1507" s="17" t="s">
        <v>5536</v>
      </c>
      <c r="AY1507" s="17"/>
      <c r="AZ1507" s="17" t="s">
        <v>5536</v>
      </c>
      <c r="BA1507" s="7"/>
      <c r="BC1507" s="18"/>
      <c r="BD1507" s="18"/>
      <c r="BE1507" s="18"/>
      <c r="BF1507" s="18"/>
      <c r="BG1507" s="18"/>
      <c r="BH1507" s="18"/>
      <c r="BI1507" s="18"/>
      <c r="BJ1507" s="18"/>
      <c r="BK1507" s="18"/>
      <c r="BM1507" s="18"/>
      <c r="BN1507" s="18"/>
      <c r="BO1507" s="18"/>
      <c r="BP1507" s="9" t="s">
        <v>5661</v>
      </c>
      <c r="BQ1507" s="14"/>
      <c r="BR1507" s="102" t="s">
        <v>5536</v>
      </c>
      <c r="BS1507" s="14"/>
      <c r="BT1507" s="14"/>
      <c r="BU1507" s="9"/>
      <c r="BV1507" s="9"/>
      <c r="BW1507" s="9"/>
    </row>
    <row r="1508" spans="1:75" x14ac:dyDescent="0.35">
      <c r="A1508" s="1" t="s">
        <v>2491</v>
      </c>
      <c r="B1508" s="8" t="s">
        <v>2492</v>
      </c>
      <c r="C1508" s="3" t="s">
        <v>32</v>
      </c>
      <c r="D1508" s="1" t="s">
        <v>11</v>
      </c>
      <c r="E1508" s="1" t="s">
        <v>5553</v>
      </c>
      <c r="F1508" s="3" t="s">
        <v>31</v>
      </c>
      <c r="G1508" s="1" t="s">
        <v>32</v>
      </c>
      <c r="H1508" s="30" t="s">
        <v>5587</v>
      </c>
      <c r="I1508" s="27">
        <v>0</v>
      </c>
      <c r="J1508" s="27">
        <v>0</v>
      </c>
      <c r="K1508" s="27">
        <v>0</v>
      </c>
      <c r="L1508" s="27">
        <v>0</v>
      </c>
      <c r="M1508" s="27">
        <v>0</v>
      </c>
      <c r="N1508" s="27">
        <v>0</v>
      </c>
      <c r="O1508" s="27">
        <v>0</v>
      </c>
      <c r="P1508" s="27">
        <v>3.6185537791205549E-17</v>
      </c>
      <c r="Q1508" s="27">
        <v>24.200756635362541</v>
      </c>
      <c r="R1508" s="27">
        <v>0</v>
      </c>
      <c r="S1508" s="80">
        <v>0</v>
      </c>
      <c r="T1508" s="80">
        <v>15.617054472609599</v>
      </c>
      <c r="U1508" s="80">
        <v>13.587244209306771</v>
      </c>
      <c r="V1508" s="80">
        <v>5.2518063367319865</v>
      </c>
      <c r="W1508" s="80">
        <v>15.617054472609599</v>
      </c>
      <c r="X1508" s="80">
        <v>0</v>
      </c>
      <c r="Y1508" s="80">
        <v>0</v>
      </c>
      <c r="Z1508" s="80">
        <v>0</v>
      </c>
      <c r="AA1508" s="80">
        <v>0</v>
      </c>
      <c r="AB1508" s="80">
        <v>0</v>
      </c>
      <c r="AC1508" s="80">
        <v>0</v>
      </c>
      <c r="AD1508" s="80">
        <v>0</v>
      </c>
      <c r="AE1508" s="80">
        <v>0</v>
      </c>
      <c r="AF1508" s="80">
        <v>0</v>
      </c>
      <c r="AG1508" s="80"/>
      <c r="AH1508" s="80">
        <v>2.8948430232964443E-17</v>
      </c>
      <c r="AI1508" s="80">
        <v>0</v>
      </c>
      <c r="AJ1508" s="80">
        <v>0</v>
      </c>
      <c r="AK1508" s="80">
        <v>0</v>
      </c>
      <c r="AL1508" s="80">
        <v>0</v>
      </c>
      <c r="AM1508" s="80">
        <v>0</v>
      </c>
      <c r="AN1508" s="41" t="s">
        <v>5558</v>
      </c>
      <c r="AO1508" s="41"/>
      <c r="AP1508" s="40" t="str" cm="1">
        <f t="array" ref="AP1508">IFERROR(_xlfn.IFS(
AR1508="MPR ISSUE","PDH",
AR1508="BSS Hardware Issue","BSS",
AR1508="Sites strategiques, MLL, Pylone, etc.","ENVTECH",
AR1508="AKTIVCO DEFAUT GE &amp; POWER Cabinet","AKTIVCO",
AR1508="AKTIVCO Coupure ENEO &amp; Baisse de tension","AKTIVCO GRID ONLY",
AR1508="Coupure ENEO &amp; Baisse de tension","IHS GRID ONLY",
AR1508="Defaut GE &amp; POWER Cabinet","IHS",
AR1508="Sharing","Partners",
AR1508="Sites strategiques &amp; DataCenter","SST &amp; DC",
AR1508="Exclu","Exclu",
AR1508="SAT","SAT",
AR1508="SPARE-ISSUE","SPARE-ISSUE",
AR1508="Fiber CAmtel","TRANS_FO_CAMTEL",
AR1508="Fiber AOF","Fiber AOF",
AR1508="Projet OCM (HUAWEI)","TRAVAUX-HUAWEI",
AR1508="Projet OCM (NOKIA)","TRAVAUX-NOKIA",
AR1508="ACCESS-ISSUE","ACCESS-ISSUE",
AR1508="Projet OCM (ZTE, NOKIA, autres projets)","TRAVAUX OCM",
AR1508="No root CAuse","No root cause",
AR1508="ODU HS","PDH",
AR1508="IP &amp; VLAN","PDH",
AR1508="Warehouse HUAWEI","SPARE-ISSUE",
AR1508="SPARE-HS","SPARE-ISSUE",
AR1508="Power Telco","BSS",AR1508="no impacts","no impacts"
),"")</f>
        <v>No root cause</v>
      </c>
      <c r="AQ1508" s="40" t="str" cm="1">
        <f t="array" ref="AQ1508">IFERROR(_xlfn.IFS(
AR1508="MPR ISSUE","TX ISSUE",
AR1508="BSS Hardware Issue","RAN ISSUE",
AR1508="Sites strategiques, MLL, Pylone, etc.","ENVTECH",
AR1508="AKTIVCO DEFAUT GE &amp; POWER Cabinet","POWER ISSUE",
AR1508="AKTIVCO Coupure ENEO &amp; Baisse de tension","POWER ISSUE",
AR1508="Coupure ENEO &amp; Baisse de tension","POWER ISSUE",
AR1508="Defaut GE &amp; POWER Cabinet","POWER ISSUE",
AR1508="Sharing","POWER ISSUE",
AR1508="Sites strategiques &amp; DataCenter","POWER ISSUE",
AR1508="Exclu","Exclu",
AR1508="SAT","TX ISSUE",
AR1508="SPARE-ISSUE","SPARE-ISSUE",
AR1508="Fiber CAmtel","TX ISSUE",
AR1508="Fiber AOF","TX ISSUE",
AR1508="Projet OCM (HUAWEI)","TRAVAUX-HUAWEI",
AR1508="Projet OCM (NOKIA)","TRAVAUX -NOKIA",
AR1508="ACCESS-ISSUE","ACCESS-ISSUE",
AR1508="Projet OCM (ZTE, NOKIA, autres projets)","TRAVAUX OCM",
AR1508="No root CAuse","No root cause",
AR1508="ODU HS","TX ISSUE",
AR1508="IP &amp; VLAN","TX ISSUE",
AR1508="Warehouse HUAWEI","SPARE-ISSUE",
AR1508="SPARE-HS","SPARE-ISSUE",
AR1508="Power Telco","RAN ISSUE",AR1508="no impacts","no impacts"
),"")</f>
        <v>No root cause</v>
      </c>
      <c r="AR1508" s="59" t="s">
        <v>5343</v>
      </c>
      <c r="AS1508" s="40" t="str" cm="1">
        <f t="array" ref="AS1508">IFERROR(_xlfn.IFS(
AR1508="MPR ISSUE","ACTIVE",
AR1508="BSS Hardware Issue","ACTIVE",
AR1508="Sites strategiques, MLL, Pylone, etc.","PASSIVE",
AR1508="AKTIVCO DEFAUT GE &amp; POWER Cabinet","PASSIVE",
AR1508="AKTIVCO Coupure ENEO &amp; Baisse de tension","PASSIVE",
AR1508="Coupure ENEO &amp; Baisse de tension","PASSIVE",
AR1508="Defaut GE &amp; POWER Cabinet","PASSIVE",
AR1508="Sharing","PASSIVE",
AR1508="Sites strategiques &amp; DataCenter","PASSIVE",
AR1508="Exclu","Exclu",
AR1508="SAT","ACTIVE",
AR1508="SPARE-ISSUE","SPARE-ISSUE",
AR1508="Fiber CAmtel","ACTIVE",
AR1508="Fiber AOF","ACTIVE",
AR1508="Projet OCM (HUAWEI)","PLANNED WORKS",
AR1508="Projet OCM (NOKIA)","PLANNED WORKS",
AR1508="ACCESS-ISSUE","ACCESS-ISSUE",
AR1508="Projet OCM (ZTE, NOKIA, autres projets)","PLANNED WORKS",
AR1508="No root CAuse","No root cause",
AR1508="ODU HS","ACTIVE",
AR1508="IP &amp; VLAN","ACTIVE",
AR1508="Warehouse HUAWEI","SPARE-ISSUE",
AR1508="SPARE-HS","SPARE-ISSUE",
AR1508="Power Telco","ACTIVE", AR1508="no impacts","no impacts"
),"")</f>
        <v>No root cause</v>
      </c>
      <c r="AT1508" s="99" t="s">
        <v>5661</v>
      </c>
      <c r="AU1508" s="99" t="s">
        <v>2492</v>
      </c>
      <c r="AW1508" s="17"/>
      <c r="AX1508" s="17" t="s">
        <v>5536</v>
      </c>
      <c r="AY1508" s="17"/>
      <c r="AZ1508" s="17" t="s">
        <v>5536</v>
      </c>
      <c r="BA1508" s="7"/>
      <c r="BC1508" s="18"/>
      <c r="BD1508" s="18"/>
      <c r="BE1508" s="18"/>
      <c r="BF1508" s="18"/>
      <c r="BG1508" s="18"/>
      <c r="BH1508" s="18"/>
      <c r="BI1508" s="18"/>
      <c r="BJ1508" s="18"/>
      <c r="BK1508" s="18"/>
      <c r="BM1508" s="18"/>
      <c r="BN1508" s="18"/>
      <c r="BO1508" s="18"/>
      <c r="BP1508" s="9" t="s">
        <v>5661</v>
      </c>
      <c r="BQ1508" s="14"/>
      <c r="BR1508" s="102" t="s">
        <v>5536</v>
      </c>
      <c r="BS1508" s="14"/>
      <c r="BT1508" s="14"/>
      <c r="BU1508" s="9"/>
      <c r="BV1508" s="9"/>
      <c r="BW1508" s="9"/>
    </row>
    <row r="1509" spans="1:75" x14ac:dyDescent="0.35">
      <c r="A1509" s="1" t="s">
        <v>1888</v>
      </c>
      <c r="B1509" s="8" t="s">
        <v>1889</v>
      </c>
      <c r="C1509" s="3" t="s">
        <v>32</v>
      </c>
      <c r="D1509" s="1" t="s">
        <v>11</v>
      </c>
      <c r="E1509" s="1" t="s">
        <v>12</v>
      </c>
      <c r="F1509" s="3" t="s">
        <v>31</v>
      </c>
      <c r="G1509" s="1" t="s">
        <v>32</v>
      </c>
      <c r="H1509" s="30" t="s">
        <v>5587</v>
      </c>
      <c r="I1509" s="27">
        <v>0</v>
      </c>
      <c r="J1509" s="27">
        <v>3.8345418382401204E-3</v>
      </c>
      <c r="K1509" s="27">
        <v>0</v>
      </c>
      <c r="L1509" s="27">
        <v>0</v>
      </c>
      <c r="M1509" s="27">
        <v>5.7896860465928885E-17</v>
      </c>
      <c r="N1509" s="27">
        <v>2.5147460427529101E-3</v>
      </c>
      <c r="O1509" s="27">
        <v>0</v>
      </c>
      <c r="P1509" s="27">
        <v>5.7896860465928885E-17</v>
      </c>
      <c r="Q1509" s="27">
        <v>21.021404234190275</v>
      </c>
      <c r="R1509" s="27">
        <v>0</v>
      </c>
      <c r="S1509" s="80">
        <v>0</v>
      </c>
      <c r="T1509" s="80">
        <v>13.665183501553791</v>
      </c>
      <c r="U1509" s="80">
        <v>11.725672239771937</v>
      </c>
      <c r="V1509" s="80">
        <v>4.62531354067682</v>
      </c>
      <c r="W1509" s="80">
        <v>13.665183501553791</v>
      </c>
      <c r="X1509" s="80">
        <v>0</v>
      </c>
      <c r="Y1509" s="80">
        <v>0</v>
      </c>
      <c r="Z1509" s="80">
        <v>0</v>
      </c>
      <c r="AA1509" s="80">
        <v>0</v>
      </c>
      <c r="AB1509" s="80">
        <v>0</v>
      </c>
      <c r="AC1509" s="80">
        <v>0</v>
      </c>
      <c r="AD1509" s="80">
        <v>0</v>
      </c>
      <c r="AE1509" s="80">
        <v>0</v>
      </c>
      <c r="AF1509" s="80">
        <v>9.9894273655734472E-2</v>
      </c>
      <c r="AG1509" s="80"/>
      <c r="AH1509" s="80">
        <v>0</v>
      </c>
      <c r="AI1509" s="80">
        <v>0</v>
      </c>
      <c r="AJ1509" s="80">
        <v>0</v>
      </c>
      <c r="AK1509" s="80">
        <v>0</v>
      </c>
      <c r="AL1509" s="80">
        <v>0</v>
      </c>
      <c r="AM1509" s="80">
        <v>0</v>
      </c>
      <c r="AN1509" s="41" t="s">
        <v>5558</v>
      </c>
      <c r="AO1509" s="41"/>
      <c r="AP1509" s="40" t="str" cm="1">
        <f t="array" ref="AP1509">IFERROR(_xlfn.IFS(
AR1509="MPR ISSUE","PDH",
AR1509="BSS Hardware Issue","BSS",
AR1509="Sites strategiques, MLL, Pylone, etc.","ENVTECH",
AR1509="AKTIVCO DEFAUT GE &amp; POWER Cabinet","AKTIVCO",
AR1509="AKTIVCO Coupure ENEO &amp; Baisse de tension","AKTIVCO GRID ONLY",
AR1509="Coupure ENEO &amp; Baisse de tension","IHS GRID ONLY",
AR1509="Defaut GE &amp; POWER Cabinet","IHS",
AR1509="Sharing","Partners",
AR1509="Sites strategiques &amp; DataCenter","SST &amp; DC",
AR1509="Exclu","Exclu",
AR1509="SAT","SAT",
AR1509="SPARE-ISSUE","SPARE-ISSUE",
AR1509="Fiber CAmtel","TRANS_FO_CAMTEL",
AR1509="Fiber AOF","Fiber AOF",
AR1509="Projet OCM (HUAWEI)","TRAVAUX-HUAWEI",
AR1509="Projet OCM (NOKIA)","TRAVAUX-NOKIA",
AR1509="ACCESS-ISSUE","ACCESS-ISSUE",
AR1509="Projet OCM (ZTE, NOKIA, autres projets)","TRAVAUX OCM",
AR1509="No root CAuse","No root cause",
AR1509="ODU HS","PDH",
AR1509="IP &amp; VLAN","PDH",
AR1509="Warehouse HUAWEI","SPARE-ISSUE",
AR1509="SPARE-HS","SPARE-ISSUE",
AR1509="Power Telco","BSS",AR1509="no impacts","no impacts"
),"")</f>
        <v>No root cause</v>
      </c>
      <c r="AQ1509" s="40" t="str" cm="1">
        <f t="array" ref="AQ1509">IFERROR(_xlfn.IFS(
AR1509="MPR ISSUE","TX ISSUE",
AR1509="BSS Hardware Issue","RAN ISSUE",
AR1509="Sites strategiques, MLL, Pylone, etc.","ENVTECH",
AR1509="AKTIVCO DEFAUT GE &amp; POWER Cabinet","POWER ISSUE",
AR1509="AKTIVCO Coupure ENEO &amp; Baisse de tension","POWER ISSUE",
AR1509="Coupure ENEO &amp; Baisse de tension","POWER ISSUE",
AR1509="Defaut GE &amp; POWER Cabinet","POWER ISSUE",
AR1509="Sharing","POWER ISSUE",
AR1509="Sites strategiques &amp; DataCenter","POWER ISSUE",
AR1509="Exclu","Exclu",
AR1509="SAT","TX ISSUE",
AR1509="SPARE-ISSUE","SPARE-ISSUE",
AR1509="Fiber CAmtel","TX ISSUE",
AR1509="Fiber AOF","TX ISSUE",
AR1509="Projet OCM (HUAWEI)","TRAVAUX-HUAWEI",
AR1509="Projet OCM (NOKIA)","TRAVAUX -NOKIA",
AR1509="ACCESS-ISSUE","ACCESS-ISSUE",
AR1509="Projet OCM (ZTE, NOKIA, autres projets)","TRAVAUX OCM",
AR1509="No root CAuse","No root cause",
AR1509="ODU HS","TX ISSUE",
AR1509="IP &amp; VLAN","TX ISSUE",
AR1509="Warehouse HUAWEI","SPARE-ISSUE",
AR1509="SPARE-HS","SPARE-ISSUE",
AR1509="Power Telco","RAN ISSUE",AR1509="no impacts","no impacts"
),"")</f>
        <v>No root cause</v>
      </c>
      <c r="AR1509" s="59" t="s">
        <v>5343</v>
      </c>
      <c r="AS1509" s="40" t="str" cm="1">
        <f t="array" ref="AS1509">IFERROR(_xlfn.IFS(
AR1509="MPR ISSUE","ACTIVE",
AR1509="BSS Hardware Issue","ACTIVE",
AR1509="Sites strategiques, MLL, Pylone, etc.","PASSIVE",
AR1509="AKTIVCO DEFAUT GE &amp; POWER Cabinet","PASSIVE",
AR1509="AKTIVCO Coupure ENEO &amp; Baisse de tension","PASSIVE",
AR1509="Coupure ENEO &amp; Baisse de tension","PASSIVE",
AR1509="Defaut GE &amp; POWER Cabinet","PASSIVE",
AR1509="Sharing","PASSIVE",
AR1509="Sites strategiques &amp; DataCenter","PASSIVE",
AR1509="Exclu","Exclu",
AR1509="SAT","ACTIVE",
AR1509="SPARE-ISSUE","SPARE-ISSUE",
AR1509="Fiber CAmtel","ACTIVE",
AR1509="Fiber AOF","ACTIVE",
AR1509="Projet OCM (HUAWEI)","PLANNED WORKS",
AR1509="Projet OCM (NOKIA)","PLANNED WORKS",
AR1509="ACCESS-ISSUE","ACCESS-ISSUE",
AR1509="Projet OCM (ZTE, NOKIA, autres projets)","PLANNED WORKS",
AR1509="No root CAuse","No root cause",
AR1509="ODU HS","ACTIVE",
AR1509="IP &amp; VLAN","ACTIVE",
AR1509="Warehouse HUAWEI","SPARE-ISSUE",
AR1509="SPARE-HS","SPARE-ISSUE",
AR1509="Power Telco","ACTIVE", AR1509="no impacts","no impacts"
),"")</f>
        <v>No root cause</v>
      </c>
      <c r="AT1509" s="99" t="s">
        <v>5661</v>
      </c>
      <c r="AU1509" s="99" t="s">
        <v>1889</v>
      </c>
      <c r="AW1509" s="17"/>
      <c r="AX1509" s="17" t="s">
        <v>5536</v>
      </c>
      <c r="AY1509" s="17"/>
      <c r="AZ1509" s="17" t="s">
        <v>5536</v>
      </c>
      <c r="BA1509" s="7"/>
      <c r="BC1509" s="18"/>
      <c r="BD1509" s="18"/>
      <c r="BE1509" s="18"/>
      <c r="BF1509" s="18"/>
      <c r="BG1509" s="18"/>
      <c r="BH1509" s="18"/>
      <c r="BI1509" s="18"/>
      <c r="BJ1509" s="18"/>
      <c r="BK1509" s="18"/>
      <c r="BM1509" s="18"/>
      <c r="BN1509" s="18"/>
      <c r="BO1509" s="18"/>
      <c r="BP1509" s="9" t="s">
        <v>5661</v>
      </c>
      <c r="BQ1509" s="14"/>
      <c r="BR1509" s="102" t="s">
        <v>5536</v>
      </c>
      <c r="BS1509" s="14"/>
      <c r="BT1509" s="14"/>
      <c r="BU1509" s="9"/>
      <c r="BV1509" s="9"/>
      <c r="BW1509" s="9"/>
    </row>
    <row r="1510" spans="1:75" x14ac:dyDescent="0.35">
      <c r="A1510" s="1" t="s">
        <v>4973</v>
      </c>
      <c r="B1510" s="1" t="s">
        <v>4974</v>
      </c>
      <c r="C1510" s="3" t="s">
        <v>32</v>
      </c>
      <c r="D1510" s="1" t="s">
        <v>11</v>
      </c>
      <c r="E1510" s="1" t="s">
        <v>302</v>
      </c>
      <c r="F1510" s="3" t="s">
        <v>31</v>
      </c>
      <c r="G1510" s="1" t="s">
        <v>32</v>
      </c>
      <c r="H1510" s="30" t="s">
        <v>5587</v>
      </c>
      <c r="I1510" s="27">
        <v>0</v>
      </c>
      <c r="J1510" s="27">
        <v>17.262839829582262</v>
      </c>
      <c r="K1510" s="27">
        <v>0</v>
      </c>
      <c r="L1510" s="27">
        <v>0</v>
      </c>
      <c r="M1510" s="27">
        <v>0</v>
      </c>
      <c r="N1510" s="27">
        <v>0</v>
      </c>
      <c r="O1510" s="27">
        <v>0</v>
      </c>
      <c r="P1510" s="27">
        <v>0</v>
      </c>
      <c r="Q1510" s="27">
        <v>0.33694029957224331</v>
      </c>
      <c r="R1510" s="27">
        <v>0</v>
      </c>
      <c r="S1510" s="80">
        <v>0.16196034620027225</v>
      </c>
      <c r="T1510" s="80">
        <v>8.9864539013163718</v>
      </c>
      <c r="U1510" s="80">
        <v>0.6833331906527067</v>
      </c>
      <c r="V1510" s="80">
        <v>0</v>
      </c>
      <c r="W1510" s="80">
        <v>8.9864539013163718</v>
      </c>
      <c r="X1510" s="80">
        <v>0</v>
      </c>
      <c r="Y1510" s="80">
        <v>0</v>
      </c>
      <c r="Z1510" s="80">
        <v>0</v>
      </c>
      <c r="AA1510" s="80">
        <v>0</v>
      </c>
      <c r="AB1510" s="80">
        <v>0</v>
      </c>
      <c r="AC1510" s="80">
        <v>0</v>
      </c>
      <c r="AD1510" s="80">
        <v>0</v>
      </c>
      <c r="AE1510" s="80">
        <v>0</v>
      </c>
      <c r="AF1510" s="80">
        <v>1.4034779829525186</v>
      </c>
      <c r="AG1510" s="80"/>
      <c r="AH1510" s="80">
        <v>0</v>
      </c>
      <c r="AI1510" s="80">
        <v>0</v>
      </c>
      <c r="AJ1510" s="80">
        <v>0</v>
      </c>
      <c r="AK1510" s="80">
        <v>0</v>
      </c>
      <c r="AL1510" s="80">
        <v>0</v>
      </c>
      <c r="AM1510" s="80">
        <v>0</v>
      </c>
      <c r="AN1510" s="41" t="s">
        <v>5558</v>
      </c>
      <c r="AO1510" s="41"/>
      <c r="AP1510" s="40" t="str" cm="1">
        <f t="array" ref="AP1510">IFERROR(_xlfn.IFS(
AR1510="MPR ISSUE","PDH",
AR1510="BSS Hardware Issue","BSS",
AR1510="Sites strategiques, MLL, Pylone, etc.","ENVTECH",
AR1510="AKTIVCO DEFAUT GE &amp; POWER Cabinet","AKTIVCO",
AR1510="AKTIVCO Coupure ENEO &amp; Baisse de tension","AKTIVCO GRID ONLY",
AR1510="Coupure ENEO &amp; Baisse de tension","IHS GRID ONLY",
AR1510="Defaut GE &amp; POWER Cabinet","IHS",
AR1510="Sharing","Partners",
AR1510="Sites strategiques &amp; DataCenter","SST &amp; DC",
AR1510="Exclu","Exclu",
AR1510="SAT","SAT",
AR1510="SPARE-ISSUE","SPARE-ISSUE",
AR1510="Fiber CAmtel","TRANS_FO_CAMTEL",
AR1510="Fiber AOF","Fiber AOF",
AR1510="Projet OCM (HUAWEI)","TRAVAUX-HUAWEI",
AR1510="Projet OCM (NOKIA)","TRAVAUX-NOKIA",
AR1510="ACCESS-ISSUE","ACCESS-ISSUE",
AR1510="Projet OCM (ZTE, NOKIA, autres projets)","TRAVAUX OCM",
AR1510="No root CAuse","No root cause",
AR1510="ODU HS","PDH",
AR1510="IP &amp; VLAN","PDH",
AR1510="Warehouse HUAWEI","SPARE-ISSUE",
AR1510="SPARE-HS","SPARE-ISSUE",
AR1510="Power Telco","BSS",AR1510="no impacts","no impacts"
),"")</f>
        <v>No root cause</v>
      </c>
      <c r="AQ1510" s="40" t="str" cm="1">
        <f t="array" ref="AQ1510">IFERROR(_xlfn.IFS(
AR1510="MPR ISSUE","TX ISSUE",
AR1510="BSS Hardware Issue","RAN ISSUE",
AR1510="Sites strategiques, MLL, Pylone, etc.","ENVTECH",
AR1510="AKTIVCO DEFAUT GE &amp; POWER Cabinet","POWER ISSUE",
AR1510="AKTIVCO Coupure ENEO &amp; Baisse de tension","POWER ISSUE",
AR1510="Coupure ENEO &amp; Baisse de tension","POWER ISSUE",
AR1510="Defaut GE &amp; POWER Cabinet","POWER ISSUE",
AR1510="Sharing","POWER ISSUE",
AR1510="Sites strategiques &amp; DataCenter","POWER ISSUE",
AR1510="Exclu","Exclu",
AR1510="SAT","TX ISSUE",
AR1510="SPARE-ISSUE","SPARE-ISSUE",
AR1510="Fiber CAmtel","TX ISSUE",
AR1510="Fiber AOF","TX ISSUE",
AR1510="Projet OCM (HUAWEI)","TRAVAUX-HUAWEI",
AR1510="Projet OCM (NOKIA)","TRAVAUX -NOKIA",
AR1510="ACCESS-ISSUE","ACCESS-ISSUE",
AR1510="Projet OCM (ZTE, NOKIA, autres projets)","TRAVAUX OCM",
AR1510="No root CAuse","No root cause",
AR1510="ODU HS","TX ISSUE",
AR1510="IP &amp; VLAN","TX ISSUE",
AR1510="Warehouse HUAWEI","SPARE-ISSUE",
AR1510="SPARE-HS","SPARE-ISSUE",
AR1510="Power Telco","RAN ISSUE",AR1510="no impacts","no impacts"
),"")</f>
        <v>No root cause</v>
      </c>
      <c r="AR1510" s="59" t="s">
        <v>5343</v>
      </c>
      <c r="AS1510" s="40" t="str" cm="1">
        <f t="array" ref="AS1510">IFERROR(_xlfn.IFS(
AR1510="MPR ISSUE","ACTIVE",
AR1510="BSS Hardware Issue","ACTIVE",
AR1510="Sites strategiques, MLL, Pylone, etc.","PASSIVE",
AR1510="AKTIVCO DEFAUT GE &amp; POWER Cabinet","PASSIVE",
AR1510="AKTIVCO Coupure ENEO &amp; Baisse de tension","PASSIVE",
AR1510="Coupure ENEO &amp; Baisse de tension","PASSIVE",
AR1510="Defaut GE &amp; POWER Cabinet","PASSIVE",
AR1510="Sharing","PASSIVE",
AR1510="Sites strategiques &amp; DataCenter","PASSIVE",
AR1510="Exclu","Exclu",
AR1510="SAT","ACTIVE",
AR1510="SPARE-ISSUE","SPARE-ISSUE",
AR1510="Fiber CAmtel","ACTIVE",
AR1510="Fiber AOF","ACTIVE",
AR1510="Projet OCM (HUAWEI)","PLANNED WORKS",
AR1510="Projet OCM (NOKIA)","PLANNED WORKS",
AR1510="ACCESS-ISSUE","ACCESS-ISSUE",
AR1510="Projet OCM (ZTE, NOKIA, autres projets)","PLANNED WORKS",
AR1510="No root CAuse","No root cause",
AR1510="ODU HS","ACTIVE",
AR1510="IP &amp; VLAN","ACTIVE",
AR1510="Warehouse HUAWEI","SPARE-ISSUE",
AR1510="SPARE-HS","SPARE-ISSUE",
AR1510="Power Telco","ACTIVE", AR1510="no impacts","no impacts"
),"")</f>
        <v>No root cause</v>
      </c>
      <c r="AT1510" s="99" t="s">
        <v>5661</v>
      </c>
      <c r="AU1510" s="99" t="s">
        <v>4974</v>
      </c>
      <c r="AW1510" s="17"/>
      <c r="AX1510" s="17" t="s">
        <v>5536</v>
      </c>
      <c r="AY1510" s="17"/>
      <c r="AZ1510" s="17" t="s">
        <v>5536</v>
      </c>
      <c r="BA1510" s="7"/>
      <c r="BC1510" s="18"/>
      <c r="BD1510" s="18"/>
      <c r="BE1510" s="18"/>
      <c r="BF1510" s="18"/>
      <c r="BG1510" s="18"/>
      <c r="BH1510" s="18"/>
      <c r="BI1510" s="18"/>
      <c r="BJ1510" s="18"/>
      <c r="BK1510" s="18"/>
      <c r="BM1510" s="18"/>
      <c r="BN1510" s="18"/>
      <c r="BO1510" s="18"/>
      <c r="BP1510" s="9" t="s">
        <v>5661</v>
      </c>
      <c r="BQ1510" s="14"/>
      <c r="BR1510" s="102" t="s">
        <v>5536</v>
      </c>
      <c r="BS1510" s="14"/>
      <c r="BT1510" s="14"/>
      <c r="BU1510" s="9"/>
      <c r="BV1510" s="9"/>
      <c r="BW1510" s="9"/>
    </row>
    <row r="1511" spans="1:75" x14ac:dyDescent="0.35">
      <c r="A1511" s="1" t="s">
        <v>4989</v>
      </c>
      <c r="B1511" s="8" t="s">
        <v>4990</v>
      </c>
      <c r="C1511" s="3" t="s">
        <v>32</v>
      </c>
      <c r="D1511" s="1" t="s">
        <v>11</v>
      </c>
      <c r="E1511" s="1" t="s">
        <v>12</v>
      </c>
      <c r="F1511" s="3" t="s">
        <v>31</v>
      </c>
      <c r="G1511" s="1" t="s">
        <v>32</v>
      </c>
      <c r="H1511" s="30" t="s">
        <v>5587</v>
      </c>
      <c r="I1511" s="27">
        <v>3.4990461800115877</v>
      </c>
      <c r="J1511" s="27">
        <v>0</v>
      </c>
      <c r="K1511" s="27">
        <v>0</v>
      </c>
      <c r="L1511" s="27">
        <v>0.30945644388513666</v>
      </c>
      <c r="M1511" s="27">
        <v>3.1827767362092043</v>
      </c>
      <c r="N1511" s="27">
        <v>0</v>
      </c>
      <c r="O1511" s="27">
        <v>0</v>
      </c>
      <c r="P1511" s="27">
        <v>0</v>
      </c>
      <c r="Q1511" s="27">
        <v>0</v>
      </c>
      <c r="R1511" s="27">
        <v>0</v>
      </c>
      <c r="S1511" s="80">
        <v>0</v>
      </c>
      <c r="T1511" s="80">
        <v>6.2475209241138812</v>
      </c>
      <c r="U1511" s="80">
        <v>0</v>
      </c>
      <c r="V1511" s="80">
        <v>0</v>
      </c>
      <c r="W1511" s="80">
        <v>6.2475209241138812</v>
      </c>
      <c r="X1511" s="80">
        <v>0</v>
      </c>
      <c r="Y1511" s="80">
        <v>0</v>
      </c>
      <c r="Z1511" s="80">
        <v>0</v>
      </c>
      <c r="AA1511" s="80">
        <v>0</v>
      </c>
      <c r="AB1511" s="80">
        <v>0</v>
      </c>
      <c r="AC1511" s="80">
        <v>0</v>
      </c>
      <c r="AD1511" s="80">
        <v>0</v>
      </c>
      <c r="AE1511" s="80">
        <v>0</v>
      </c>
      <c r="AF1511" s="80">
        <v>3.7632015249705365E-2</v>
      </c>
      <c r="AG1511" s="80"/>
      <c r="AH1511" s="80">
        <v>0</v>
      </c>
      <c r="AI1511" s="80">
        <v>0</v>
      </c>
      <c r="AJ1511" s="80">
        <v>0</v>
      </c>
      <c r="AK1511" s="80">
        <v>0</v>
      </c>
      <c r="AL1511" s="80">
        <v>0</v>
      </c>
      <c r="AM1511" s="80">
        <v>0</v>
      </c>
      <c r="AN1511" s="41" t="s">
        <v>5558</v>
      </c>
      <c r="AO1511" s="41"/>
      <c r="AP1511" s="40" t="str" cm="1">
        <f t="array" ref="AP1511">IFERROR(_xlfn.IFS(
AR1511="MPR ISSUE","PDH",
AR1511="BSS Hardware Issue","BSS",
AR1511="Sites strategiques, MLL, Pylone, etc.","ENVTECH",
AR1511="AKTIVCO DEFAUT GE &amp; POWER Cabinet","AKTIVCO",
AR1511="AKTIVCO Coupure ENEO &amp; Baisse de tension","AKTIVCO GRID ONLY",
AR1511="Coupure ENEO &amp; Baisse de tension","IHS GRID ONLY",
AR1511="Defaut GE &amp; POWER Cabinet","IHS",
AR1511="Sharing","Partners",
AR1511="Sites strategiques &amp; DataCenter","SST &amp; DC",
AR1511="Exclu","Exclu",
AR1511="SAT","SAT",
AR1511="SPARE-ISSUE","SPARE-ISSUE",
AR1511="Fiber CAmtel","TRANS_FO_CAMTEL",
AR1511="Fiber AOF","Fiber AOF",
AR1511="Projet OCM (HUAWEI)","TRAVAUX-HUAWEI",
AR1511="Projet OCM (NOKIA)","TRAVAUX-NOKIA",
AR1511="ACCESS-ISSUE","ACCESS-ISSUE",
AR1511="Projet OCM (ZTE, NOKIA, autres projets)","TRAVAUX OCM",
AR1511="No root CAuse","No root cause",
AR1511="ODU HS","PDH",
AR1511="IP &amp; VLAN","PDH",
AR1511="Warehouse HUAWEI","SPARE-ISSUE",
AR1511="SPARE-HS","SPARE-ISSUE",
AR1511="Power Telco","BSS",AR1511="no impacts","no impacts"
),"")</f>
        <v>No root cause</v>
      </c>
      <c r="AQ1511" s="40" t="str" cm="1">
        <f t="array" ref="AQ1511">IFERROR(_xlfn.IFS(
AR1511="MPR ISSUE","TX ISSUE",
AR1511="BSS Hardware Issue","RAN ISSUE",
AR1511="Sites strategiques, MLL, Pylone, etc.","ENVTECH",
AR1511="AKTIVCO DEFAUT GE &amp; POWER Cabinet","POWER ISSUE",
AR1511="AKTIVCO Coupure ENEO &amp; Baisse de tension","POWER ISSUE",
AR1511="Coupure ENEO &amp; Baisse de tension","POWER ISSUE",
AR1511="Defaut GE &amp; POWER Cabinet","POWER ISSUE",
AR1511="Sharing","POWER ISSUE",
AR1511="Sites strategiques &amp; DataCenter","POWER ISSUE",
AR1511="Exclu","Exclu",
AR1511="SAT","TX ISSUE",
AR1511="SPARE-ISSUE","SPARE-ISSUE",
AR1511="Fiber CAmtel","TX ISSUE",
AR1511="Fiber AOF","TX ISSUE",
AR1511="Projet OCM (HUAWEI)","TRAVAUX-HUAWEI",
AR1511="Projet OCM (NOKIA)","TRAVAUX -NOKIA",
AR1511="ACCESS-ISSUE","ACCESS-ISSUE",
AR1511="Projet OCM (ZTE, NOKIA, autres projets)","TRAVAUX OCM",
AR1511="No root CAuse","No root cause",
AR1511="ODU HS","TX ISSUE",
AR1511="IP &amp; VLAN","TX ISSUE",
AR1511="Warehouse HUAWEI","SPARE-ISSUE",
AR1511="SPARE-HS","SPARE-ISSUE",
AR1511="Power Telco","RAN ISSUE",AR1511="no impacts","no impacts"
),"")</f>
        <v>No root cause</v>
      </c>
      <c r="AR1511" s="59" t="s">
        <v>5343</v>
      </c>
      <c r="AS1511" s="40" t="str" cm="1">
        <f t="array" ref="AS1511">IFERROR(_xlfn.IFS(
AR1511="MPR ISSUE","ACTIVE",
AR1511="BSS Hardware Issue","ACTIVE",
AR1511="Sites strategiques, MLL, Pylone, etc.","PASSIVE",
AR1511="AKTIVCO DEFAUT GE &amp; POWER Cabinet","PASSIVE",
AR1511="AKTIVCO Coupure ENEO &amp; Baisse de tension","PASSIVE",
AR1511="Coupure ENEO &amp; Baisse de tension","PASSIVE",
AR1511="Defaut GE &amp; POWER Cabinet","PASSIVE",
AR1511="Sharing","PASSIVE",
AR1511="Sites strategiques &amp; DataCenter","PASSIVE",
AR1511="Exclu","Exclu",
AR1511="SAT","ACTIVE",
AR1511="SPARE-ISSUE","SPARE-ISSUE",
AR1511="Fiber CAmtel","ACTIVE",
AR1511="Fiber AOF","ACTIVE",
AR1511="Projet OCM (HUAWEI)","PLANNED WORKS",
AR1511="Projet OCM (NOKIA)","PLANNED WORKS",
AR1511="ACCESS-ISSUE","ACCESS-ISSUE",
AR1511="Projet OCM (ZTE, NOKIA, autres projets)","PLANNED WORKS",
AR1511="No root CAuse","No root cause",
AR1511="ODU HS","ACTIVE",
AR1511="IP &amp; VLAN","ACTIVE",
AR1511="Warehouse HUAWEI","SPARE-ISSUE",
AR1511="SPARE-HS","SPARE-ISSUE",
AR1511="Power Telco","ACTIVE", AR1511="no impacts","no impacts"
),"")</f>
        <v>No root cause</v>
      </c>
      <c r="AT1511" s="99" t="s">
        <v>5661</v>
      </c>
      <c r="AU1511" s="99" t="s">
        <v>4990</v>
      </c>
      <c r="AW1511" s="17"/>
      <c r="AX1511" s="17" t="s">
        <v>5536</v>
      </c>
      <c r="AY1511" s="17"/>
      <c r="AZ1511" s="17" t="s">
        <v>5536</v>
      </c>
      <c r="BA1511" s="7"/>
      <c r="BC1511" s="18"/>
      <c r="BD1511" s="18"/>
      <c r="BE1511" s="18"/>
      <c r="BF1511" s="18"/>
      <c r="BG1511" s="18"/>
      <c r="BH1511" s="18"/>
      <c r="BI1511" s="18"/>
      <c r="BJ1511" s="18"/>
      <c r="BK1511" s="18"/>
      <c r="BM1511" s="18"/>
      <c r="BN1511" s="18"/>
      <c r="BO1511" s="18"/>
      <c r="BP1511" s="9" t="s">
        <v>5661</v>
      </c>
      <c r="BQ1511" s="14"/>
      <c r="BR1511" s="102" t="s">
        <v>5536</v>
      </c>
      <c r="BS1511" s="14"/>
      <c r="BT1511" s="14"/>
      <c r="BU1511" s="9"/>
      <c r="BV1511" s="9"/>
      <c r="BW1511" s="9"/>
    </row>
    <row r="1512" spans="1:75" x14ac:dyDescent="0.35">
      <c r="A1512" s="1" t="s">
        <v>1283</v>
      </c>
      <c r="B1512" s="8" t="s">
        <v>1284</v>
      </c>
      <c r="C1512" s="3" t="s">
        <v>23</v>
      </c>
      <c r="D1512" s="1" t="s">
        <v>11</v>
      </c>
      <c r="E1512" s="1" t="s">
        <v>96</v>
      </c>
      <c r="F1512" s="3" t="s">
        <v>23</v>
      </c>
      <c r="G1512" s="1" t="s">
        <v>1285</v>
      </c>
      <c r="H1512" s="29" t="s">
        <v>5588</v>
      </c>
      <c r="I1512" s="27">
        <v>0.11132655885718525</v>
      </c>
      <c r="J1512" s="27">
        <v>0.14555207414826801</v>
      </c>
      <c r="K1512" s="27">
        <v>0.15846467085006266</v>
      </c>
      <c r="L1512" s="27">
        <v>6.3171847400216294E-2</v>
      </c>
      <c r="M1512" s="27">
        <v>4.977770358385198E-2</v>
      </c>
      <c r="N1512" s="27">
        <v>7.3266501727862393E-2</v>
      </c>
      <c r="O1512" s="27">
        <v>9.9626747480973527E-2</v>
      </c>
      <c r="P1512" s="27">
        <v>0.10472757987974879</v>
      </c>
      <c r="Q1512" s="27">
        <v>9.9733757950877897E-2</v>
      </c>
      <c r="R1512" s="27">
        <v>9.2528386310649968E-2</v>
      </c>
      <c r="S1512" s="80">
        <v>0.13012473140372055</v>
      </c>
      <c r="T1512" s="80">
        <v>4.6213541532903575</v>
      </c>
      <c r="U1512" s="80">
        <v>4.6214076585253103</v>
      </c>
      <c r="V1512" s="80">
        <v>4.6214611637602614</v>
      </c>
      <c r="W1512" s="80">
        <v>4.6213541532903575</v>
      </c>
      <c r="X1512" s="80">
        <v>0</v>
      </c>
      <c r="Y1512" s="80">
        <v>0</v>
      </c>
      <c r="Z1512" s="80">
        <v>0</v>
      </c>
      <c r="AA1512" s="80">
        <v>0</v>
      </c>
      <c r="AB1512" s="80">
        <v>0</v>
      </c>
      <c r="AC1512" s="80">
        <v>0</v>
      </c>
      <c r="AD1512" s="80">
        <v>0</v>
      </c>
      <c r="AE1512" s="80">
        <v>0</v>
      </c>
      <c r="AF1512" s="80">
        <v>0</v>
      </c>
      <c r="AG1512" s="80"/>
      <c r="AH1512" s="80">
        <v>0</v>
      </c>
      <c r="AI1512" s="80">
        <v>0</v>
      </c>
      <c r="AJ1512" s="80">
        <v>0</v>
      </c>
      <c r="AK1512" s="80">
        <v>0</v>
      </c>
      <c r="AL1512" s="80">
        <v>0</v>
      </c>
      <c r="AM1512" s="80">
        <v>0</v>
      </c>
      <c r="AN1512" s="41" t="s">
        <v>5558</v>
      </c>
      <c r="AO1512" s="41"/>
      <c r="AP1512" s="40" t="str" cm="1">
        <f t="array" ref="AP1512">IFERROR(_xlfn.IFS(
AR1512="MPR ISSUE","PDH",
AR1512="BSS Hardware Issue","BSS",
AR1512="Sites strategiques, MLL, Pylone, etc.","ENVTECH",
AR1512="AKTIVCO DEFAUT GE &amp; POWER Cabinet","AKTIVCO",
AR1512="AKTIVCO Coupure ENEO &amp; Baisse de tension","AKTIVCO GRID ONLY",
AR1512="Coupure ENEO &amp; Baisse de tension","IHS GRID ONLY",
AR1512="Defaut GE &amp; POWER Cabinet","IHS",
AR1512="Sharing","Partners",
AR1512="Sites strategiques &amp; DataCenter","SST &amp; DC",
AR1512="Exclu","Exclu",
AR1512="SAT","SAT",
AR1512="SPARE-ISSUE","SPARE-ISSUE",
AR1512="Fiber CAmtel","TRANS_FO_CAMTEL",
AR1512="Fiber AOF","Fiber AOF",
AR1512="Projet OCM (HUAWEI)","TRAVAUX-HUAWEI",
AR1512="Projet OCM (NOKIA)","TRAVAUX-NOKIA",
AR1512="ACCESS-ISSUE","ACCESS-ISSUE",
AR1512="Projet OCM (ZTE, NOKIA, autres projets)","TRAVAUX OCM",
AR1512="No root CAuse","No root cause",
AR1512="ODU HS","PDH",
AR1512="IP &amp; VLAN","PDH",
AR1512="Warehouse HUAWEI","SPARE-ISSUE",
AR1512="SPARE-HS","SPARE-ISSUE",
AR1512="Power Telco","BSS",AR1512="no impacts","no impacts"
),"")</f>
        <v>No root cause</v>
      </c>
      <c r="AQ1512" s="40" t="str" cm="1">
        <f t="array" ref="AQ1512">IFERROR(_xlfn.IFS(
AR1512="MPR ISSUE","TX ISSUE",
AR1512="BSS Hardware Issue","RAN ISSUE",
AR1512="Sites strategiques, MLL, Pylone, etc.","ENVTECH",
AR1512="AKTIVCO DEFAUT GE &amp; POWER Cabinet","POWER ISSUE",
AR1512="AKTIVCO Coupure ENEO &amp; Baisse de tension","POWER ISSUE",
AR1512="Coupure ENEO &amp; Baisse de tension","POWER ISSUE",
AR1512="Defaut GE &amp; POWER Cabinet","POWER ISSUE",
AR1512="Sharing","POWER ISSUE",
AR1512="Sites strategiques &amp; DataCenter","POWER ISSUE",
AR1512="Exclu","Exclu",
AR1512="SAT","TX ISSUE",
AR1512="SPARE-ISSUE","SPARE-ISSUE",
AR1512="Fiber CAmtel","TX ISSUE",
AR1512="Fiber AOF","TX ISSUE",
AR1512="Projet OCM (HUAWEI)","TRAVAUX-HUAWEI",
AR1512="Projet OCM (NOKIA)","TRAVAUX -NOKIA",
AR1512="ACCESS-ISSUE","ACCESS-ISSUE",
AR1512="Projet OCM (ZTE, NOKIA, autres projets)","TRAVAUX OCM",
AR1512="No root CAuse","No root cause",
AR1512="ODU HS","TX ISSUE",
AR1512="IP &amp; VLAN","TX ISSUE",
AR1512="Warehouse HUAWEI","SPARE-ISSUE",
AR1512="SPARE-HS","SPARE-ISSUE",
AR1512="Power Telco","RAN ISSUE",AR1512="no impacts","no impacts"
),"")</f>
        <v>No root cause</v>
      </c>
      <c r="AR1512" s="59" t="s">
        <v>5343</v>
      </c>
      <c r="AS1512" s="40" t="str" cm="1">
        <f t="array" ref="AS1512">IFERROR(_xlfn.IFS(
AR1512="MPR ISSUE","ACTIVE",
AR1512="BSS Hardware Issue","ACTIVE",
AR1512="Sites strategiques, MLL, Pylone, etc.","PASSIVE",
AR1512="AKTIVCO DEFAUT GE &amp; POWER Cabinet","PASSIVE",
AR1512="AKTIVCO Coupure ENEO &amp; Baisse de tension","PASSIVE",
AR1512="Coupure ENEO &amp; Baisse de tension","PASSIVE",
AR1512="Defaut GE &amp; POWER Cabinet","PASSIVE",
AR1512="Sharing","PASSIVE",
AR1512="Sites strategiques &amp; DataCenter","PASSIVE",
AR1512="Exclu","Exclu",
AR1512="SAT","ACTIVE",
AR1512="SPARE-ISSUE","SPARE-ISSUE",
AR1512="Fiber CAmtel","ACTIVE",
AR1512="Fiber AOF","ACTIVE",
AR1512="Projet OCM (HUAWEI)","PLANNED WORKS",
AR1512="Projet OCM (NOKIA)","PLANNED WORKS",
AR1512="ACCESS-ISSUE","ACCESS-ISSUE",
AR1512="Projet OCM (ZTE, NOKIA, autres projets)","PLANNED WORKS",
AR1512="No root CAuse","No root cause",
AR1512="ODU HS","ACTIVE",
AR1512="IP &amp; VLAN","ACTIVE",
AR1512="Warehouse HUAWEI","SPARE-ISSUE",
AR1512="SPARE-HS","SPARE-ISSUE",
AR1512="Power Telco","ACTIVE", AR1512="no impacts","no impacts"
),"")</f>
        <v>No root cause</v>
      </c>
      <c r="AT1512" s="99" t="s">
        <v>5661</v>
      </c>
      <c r="AU1512" s="99" t="s">
        <v>1284</v>
      </c>
      <c r="AW1512" s="17"/>
      <c r="AX1512" s="17" t="s">
        <v>5536</v>
      </c>
      <c r="AY1512" s="17"/>
      <c r="AZ1512" s="17" t="s">
        <v>5536</v>
      </c>
      <c r="BA1512" s="7"/>
      <c r="BC1512" s="18"/>
      <c r="BD1512" s="18"/>
      <c r="BE1512" s="18"/>
      <c r="BF1512" s="18"/>
      <c r="BG1512" s="18"/>
      <c r="BH1512" s="18"/>
      <c r="BI1512" s="18"/>
      <c r="BJ1512" s="18"/>
      <c r="BK1512" s="18"/>
      <c r="BM1512" s="18"/>
      <c r="BN1512" s="18"/>
      <c r="BO1512" s="18"/>
      <c r="BP1512" s="9" t="s">
        <v>5661</v>
      </c>
      <c r="BQ1512" s="14"/>
      <c r="BR1512" s="102" t="s">
        <v>5536</v>
      </c>
      <c r="BS1512" s="14"/>
      <c r="BT1512" s="14"/>
      <c r="BU1512" s="9"/>
      <c r="BV1512" s="9"/>
      <c r="BW1512" s="9"/>
    </row>
    <row r="1513" spans="1:75" x14ac:dyDescent="0.35">
      <c r="A1513" s="1" t="s">
        <v>3338</v>
      </c>
      <c r="B1513" s="8" t="s">
        <v>3339</v>
      </c>
      <c r="C1513" s="3" t="s">
        <v>38</v>
      </c>
      <c r="D1513" s="1" t="s">
        <v>11</v>
      </c>
      <c r="E1513" s="1" t="s">
        <v>12</v>
      </c>
      <c r="F1513" s="3" t="s">
        <v>37</v>
      </c>
      <c r="G1513" s="1" t="s">
        <v>38</v>
      </c>
      <c r="H1513" s="30" t="s">
        <v>5587</v>
      </c>
      <c r="I1513" s="27">
        <v>1.2698575761985931E-2</v>
      </c>
      <c r="J1513" s="27">
        <v>0</v>
      </c>
      <c r="K1513" s="27">
        <v>0</v>
      </c>
      <c r="L1513" s="27">
        <v>0.20241030382412623</v>
      </c>
      <c r="M1513" s="27">
        <v>0.72057283417942941</v>
      </c>
      <c r="N1513" s="27">
        <v>0</v>
      </c>
      <c r="O1513" s="27">
        <v>0</v>
      </c>
      <c r="P1513" s="27">
        <v>0</v>
      </c>
      <c r="Q1513" s="27">
        <v>4.2804187961750177E-4</v>
      </c>
      <c r="R1513" s="27">
        <v>0</v>
      </c>
      <c r="S1513" s="80">
        <v>0</v>
      </c>
      <c r="T1513" s="80">
        <v>3.8613301258728487</v>
      </c>
      <c r="U1513" s="80">
        <v>3.8723165341163654</v>
      </c>
      <c r="V1513" s="80">
        <v>3.8862635653605794E-2</v>
      </c>
      <c r="W1513" s="80">
        <v>3.8613301258728487</v>
      </c>
      <c r="X1513" s="80">
        <v>0</v>
      </c>
      <c r="Y1513" s="80">
        <v>0</v>
      </c>
      <c r="Z1513" s="80">
        <v>0</v>
      </c>
      <c r="AA1513" s="80">
        <v>0</v>
      </c>
      <c r="AB1513" s="80">
        <v>0</v>
      </c>
      <c r="AC1513" s="80">
        <v>0</v>
      </c>
      <c r="AD1513" s="80">
        <v>0</v>
      </c>
      <c r="AE1513" s="80">
        <v>0</v>
      </c>
      <c r="AF1513" s="80">
        <v>0</v>
      </c>
      <c r="AG1513" s="80"/>
      <c r="AH1513" s="80">
        <v>0</v>
      </c>
      <c r="AI1513" s="80">
        <v>0</v>
      </c>
      <c r="AJ1513" s="80">
        <v>0</v>
      </c>
      <c r="AK1513" s="80">
        <v>0</v>
      </c>
      <c r="AL1513" s="80">
        <v>0</v>
      </c>
      <c r="AM1513" s="80">
        <v>0</v>
      </c>
      <c r="AN1513" s="41" t="s">
        <v>5558</v>
      </c>
      <c r="AO1513" s="41"/>
      <c r="AP1513" s="40" t="str" cm="1">
        <f t="array" ref="AP1513">IFERROR(_xlfn.IFS(
AR1513="MPR ISSUE","PDH",
AR1513="BSS Hardware Issue","BSS",
AR1513="Sites strategiques, MLL, Pylone, etc.","ENVTECH",
AR1513="AKTIVCO DEFAUT GE &amp; POWER Cabinet","AKTIVCO",
AR1513="AKTIVCO Coupure ENEO &amp; Baisse de tension","AKTIVCO GRID ONLY",
AR1513="Coupure ENEO &amp; Baisse de tension","IHS GRID ONLY",
AR1513="Defaut GE &amp; POWER Cabinet","IHS",
AR1513="Sharing","Partners",
AR1513="Sites strategiques &amp; DataCenter","SST &amp; DC",
AR1513="Exclu","Exclu",
AR1513="SAT","SAT",
AR1513="SPARE-ISSUE","SPARE-ISSUE",
AR1513="Fiber CAmtel","TRANS_FO_CAMTEL",
AR1513="Fiber AOF","Fiber AOF",
AR1513="Projet OCM (HUAWEI)","TRAVAUX-HUAWEI",
AR1513="Projet OCM (NOKIA)","TRAVAUX-NOKIA",
AR1513="ACCESS-ISSUE","ACCESS-ISSUE",
AR1513="Projet OCM (ZTE, NOKIA, autres projets)","TRAVAUX OCM",
AR1513="No root CAuse","No root cause",
AR1513="ODU HS","PDH",
AR1513="IP &amp; VLAN","PDH",
AR1513="Warehouse HUAWEI","SPARE-ISSUE",
AR1513="SPARE-HS","SPARE-ISSUE",
AR1513="Power Telco","BSS",AR1513="no impacts","no impacts"
),"")</f>
        <v>No root cause</v>
      </c>
      <c r="AQ1513" s="40" t="str" cm="1">
        <f t="array" ref="AQ1513">IFERROR(_xlfn.IFS(
AR1513="MPR ISSUE","TX ISSUE",
AR1513="BSS Hardware Issue","RAN ISSUE",
AR1513="Sites strategiques, MLL, Pylone, etc.","ENVTECH",
AR1513="AKTIVCO DEFAUT GE &amp; POWER Cabinet","POWER ISSUE",
AR1513="AKTIVCO Coupure ENEO &amp; Baisse de tension","POWER ISSUE",
AR1513="Coupure ENEO &amp; Baisse de tension","POWER ISSUE",
AR1513="Defaut GE &amp; POWER Cabinet","POWER ISSUE",
AR1513="Sharing","POWER ISSUE",
AR1513="Sites strategiques &amp; DataCenter","POWER ISSUE",
AR1513="Exclu","Exclu",
AR1513="SAT","TX ISSUE",
AR1513="SPARE-ISSUE","SPARE-ISSUE",
AR1513="Fiber CAmtel","TX ISSUE",
AR1513="Fiber AOF","TX ISSUE",
AR1513="Projet OCM (HUAWEI)","TRAVAUX-HUAWEI",
AR1513="Projet OCM (NOKIA)","TRAVAUX -NOKIA",
AR1513="ACCESS-ISSUE","ACCESS-ISSUE",
AR1513="Projet OCM (ZTE, NOKIA, autres projets)","TRAVAUX OCM",
AR1513="No root CAuse","No root cause",
AR1513="ODU HS","TX ISSUE",
AR1513="IP &amp; VLAN","TX ISSUE",
AR1513="Warehouse HUAWEI","SPARE-ISSUE",
AR1513="SPARE-HS","SPARE-ISSUE",
AR1513="Power Telco","RAN ISSUE",AR1513="no impacts","no impacts"
),"")</f>
        <v>No root cause</v>
      </c>
      <c r="AR1513" s="59" t="s">
        <v>5343</v>
      </c>
      <c r="AS1513" s="40" t="str" cm="1">
        <f t="array" ref="AS1513">IFERROR(_xlfn.IFS(
AR1513="MPR ISSUE","ACTIVE",
AR1513="BSS Hardware Issue","ACTIVE",
AR1513="Sites strategiques, MLL, Pylone, etc.","PASSIVE",
AR1513="AKTIVCO DEFAUT GE &amp; POWER Cabinet","PASSIVE",
AR1513="AKTIVCO Coupure ENEO &amp; Baisse de tension","PASSIVE",
AR1513="Coupure ENEO &amp; Baisse de tension","PASSIVE",
AR1513="Defaut GE &amp; POWER Cabinet","PASSIVE",
AR1513="Sharing","PASSIVE",
AR1513="Sites strategiques &amp; DataCenter","PASSIVE",
AR1513="Exclu","Exclu",
AR1513="SAT","ACTIVE",
AR1513="SPARE-ISSUE","SPARE-ISSUE",
AR1513="Fiber CAmtel","ACTIVE",
AR1513="Fiber AOF","ACTIVE",
AR1513="Projet OCM (HUAWEI)","PLANNED WORKS",
AR1513="Projet OCM (NOKIA)","PLANNED WORKS",
AR1513="ACCESS-ISSUE","ACCESS-ISSUE",
AR1513="Projet OCM (ZTE, NOKIA, autres projets)","PLANNED WORKS",
AR1513="No root CAuse","No root cause",
AR1513="ODU HS","ACTIVE",
AR1513="IP &amp; VLAN","ACTIVE",
AR1513="Warehouse HUAWEI","SPARE-ISSUE",
AR1513="SPARE-HS","SPARE-ISSUE",
AR1513="Power Telco","ACTIVE", AR1513="no impacts","no impacts"
),"")</f>
        <v>No root cause</v>
      </c>
      <c r="AT1513" s="99" t="s">
        <v>5661</v>
      </c>
      <c r="AU1513" s="99" t="s">
        <v>3339</v>
      </c>
      <c r="AW1513" s="17"/>
      <c r="AX1513" s="17" t="s">
        <v>5536</v>
      </c>
      <c r="AY1513" s="17"/>
      <c r="AZ1513" s="17" t="s">
        <v>5536</v>
      </c>
      <c r="BA1513" s="7"/>
      <c r="BC1513" s="18"/>
      <c r="BD1513" s="18"/>
      <c r="BE1513" s="18"/>
      <c r="BF1513" s="18"/>
      <c r="BG1513" s="18"/>
      <c r="BH1513" s="18"/>
      <c r="BI1513" s="18"/>
      <c r="BJ1513" s="18"/>
      <c r="BK1513" s="18"/>
      <c r="BM1513" s="18"/>
      <c r="BN1513" s="18"/>
      <c r="BO1513" s="18"/>
      <c r="BP1513" s="9" t="s">
        <v>5661</v>
      </c>
      <c r="BQ1513" s="14"/>
      <c r="BR1513" s="102" t="s">
        <v>5536</v>
      </c>
      <c r="BS1513" s="14"/>
      <c r="BT1513" s="14"/>
      <c r="BU1513" s="9"/>
      <c r="BV1513" s="9"/>
      <c r="BW1513" s="9"/>
    </row>
    <row r="1514" spans="1:75" x14ac:dyDescent="0.35">
      <c r="A1514" s="1" t="s">
        <v>4463</v>
      </c>
      <c r="B1514" s="8" t="s">
        <v>4464</v>
      </c>
      <c r="C1514" s="3" t="s">
        <v>102</v>
      </c>
      <c r="D1514" s="1" t="s">
        <v>21</v>
      </c>
      <c r="E1514" s="1" t="s">
        <v>122</v>
      </c>
      <c r="F1514" s="3" t="s">
        <v>102</v>
      </c>
      <c r="G1514" s="1" t="s">
        <v>4465</v>
      </c>
      <c r="H1514" s="28" t="s">
        <v>5601</v>
      </c>
      <c r="I1514" s="27">
        <v>0</v>
      </c>
      <c r="J1514" s="27">
        <v>0</v>
      </c>
      <c r="K1514" s="27">
        <v>0</v>
      </c>
      <c r="L1514" s="27">
        <v>0</v>
      </c>
      <c r="M1514" s="27">
        <v>0</v>
      </c>
      <c r="N1514" s="27">
        <v>0</v>
      </c>
      <c r="O1514" s="27">
        <v>0</v>
      </c>
      <c r="P1514" s="27">
        <v>0</v>
      </c>
      <c r="Q1514" s="27">
        <v>0</v>
      </c>
      <c r="R1514" s="27">
        <v>0</v>
      </c>
      <c r="S1514" s="80">
        <v>0</v>
      </c>
      <c r="T1514" s="80">
        <v>0</v>
      </c>
      <c r="U1514" s="80">
        <v>0</v>
      </c>
      <c r="V1514" s="80">
        <v>0</v>
      </c>
      <c r="W1514" s="80">
        <v>3.2897515359569449</v>
      </c>
      <c r="X1514" s="80">
        <v>0</v>
      </c>
      <c r="Y1514" s="80">
        <v>0</v>
      </c>
      <c r="Z1514" s="80">
        <v>0</v>
      </c>
      <c r="AA1514" s="80">
        <v>0</v>
      </c>
      <c r="AB1514" s="80">
        <v>0</v>
      </c>
      <c r="AC1514" s="80">
        <v>0</v>
      </c>
      <c r="AD1514" s="80">
        <v>0</v>
      </c>
      <c r="AE1514" s="80">
        <v>0</v>
      </c>
      <c r="AF1514" s="80">
        <v>0</v>
      </c>
      <c r="AG1514" s="80"/>
      <c r="AH1514" s="80">
        <v>0</v>
      </c>
      <c r="AI1514" s="80">
        <v>0</v>
      </c>
      <c r="AJ1514" s="80">
        <v>0</v>
      </c>
      <c r="AK1514" s="80">
        <v>0</v>
      </c>
      <c r="AL1514" s="80">
        <v>0</v>
      </c>
      <c r="AM1514" s="80">
        <v>0</v>
      </c>
      <c r="AN1514" s="41" t="s">
        <v>5558</v>
      </c>
      <c r="AO1514" s="41"/>
      <c r="AP1514" s="40" t="str" cm="1">
        <f t="array" ref="AP1514">IFERROR(_xlfn.IFS(
AR1514="MPR ISSUE","PDH",
AR1514="BSS Hardware Issue","BSS",
AR1514="Sites strategiques, MLL, Pylone, etc.","ENVTECH",
AR1514="AKTIVCO DEFAUT GE &amp; POWER Cabinet","AKTIVCO",
AR1514="AKTIVCO Coupure ENEO &amp; Baisse de tension","AKTIVCO GRID ONLY",
AR1514="Coupure ENEO &amp; Baisse de tension","IHS GRID ONLY",
AR1514="Defaut GE &amp; POWER Cabinet","IHS",
AR1514="Sharing","Partners",
AR1514="Sites strategiques &amp; DataCenter","SST &amp; DC",
AR1514="Exclu","Exclu",
AR1514="SAT","SAT",
AR1514="SPARE-ISSUE","SPARE-ISSUE",
AR1514="Fiber CAmtel","TRANS_FO_CAMTEL",
AR1514="Fiber AOF","Fiber AOF",
AR1514="Projet OCM (HUAWEI)","TRAVAUX-HUAWEI",
AR1514="Projet OCM (NOKIA)","TRAVAUX-NOKIA",
AR1514="ACCESS-ISSUE","ACCESS-ISSUE",
AR1514="Projet OCM (ZTE, NOKIA, autres projets)","TRAVAUX OCM",
AR1514="No root CAuse","No root cause",
AR1514="ODU HS","PDH",
AR1514="IP &amp; VLAN","PDH",
AR1514="Warehouse HUAWEI","SPARE-ISSUE",
AR1514="SPARE-HS","SPARE-ISSUE",
AR1514="Power Telco","BSS",AR1514="no impacts","no impacts"
),"")</f>
        <v>No root cause</v>
      </c>
      <c r="AQ1514" s="40" t="str" cm="1">
        <f t="array" ref="AQ1514">IFERROR(_xlfn.IFS(
AR1514="MPR ISSUE","TX ISSUE",
AR1514="BSS Hardware Issue","RAN ISSUE",
AR1514="Sites strategiques, MLL, Pylone, etc.","ENVTECH",
AR1514="AKTIVCO DEFAUT GE &amp; POWER Cabinet","POWER ISSUE",
AR1514="AKTIVCO Coupure ENEO &amp; Baisse de tension","POWER ISSUE",
AR1514="Coupure ENEO &amp; Baisse de tension","POWER ISSUE",
AR1514="Defaut GE &amp; POWER Cabinet","POWER ISSUE",
AR1514="Sharing","POWER ISSUE",
AR1514="Sites strategiques &amp; DataCenter","POWER ISSUE",
AR1514="Exclu","Exclu",
AR1514="SAT","TX ISSUE",
AR1514="SPARE-ISSUE","SPARE-ISSUE",
AR1514="Fiber CAmtel","TX ISSUE",
AR1514="Fiber AOF","TX ISSUE",
AR1514="Projet OCM (HUAWEI)","TRAVAUX-HUAWEI",
AR1514="Projet OCM (NOKIA)","TRAVAUX -NOKIA",
AR1514="ACCESS-ISSUE","ACCESS-ISSUE",
AR1514="Projet OCM (ZTE, NOKIA, autres projets)","TRAVAUX OCM",
AR1514="No root CAuse","No root cause",
AR1514="ODU HS","TX ISSUE",
AR1514="IP &amp; VLAN","TX ISSUE",
AR1514="Warehouse HUAWEI","SPARE-ISSUE",
AR1514="SPARE-HS","SPARE-ISSUE",
AR1514="Power Telco","RAN ISSUE",AR1514="no impacts","no impacts"
),"")</f>
        <v>No root cause</v>
      </c>
      <c r="AR1514" s="59" t="s">
        <v>5343</v>
      </c>
      <c r="AS1514" s="40" t="str" cm="1">
        <f t="array" ref="AS1514">IFERROR(_xlfn.IFS(
AR1514="MPR ISSUE","ACTIVE",
AR1514="BSS Hardware Issue","ACTIVE",
AR1514="Sites strategiques, MLL, Pylone, etc.","PASSIVE",
AR1514="AKTIVCO DEFAUT GE &amp; POWER Cabinet","PASSIVE",
AR1514="AKTIVCO Coupure ENEO &amp; Baisse de tension","PASSIVE",
AR1514="Coupure ENEO &amp; Baisse de tension","PASSIVE",
AR1514="Defaut GE &amp; POWER Cabinet","PASSIVE",
AR1514="Sharing","PASSIVE",
AR1514="Sites strategiques &amp; DataCenter","PASSIVE",
AR1514="Exclu","Exclu",
AR1514="SAT","ACTIVE",
AR1514="SPARE-ISSUE","SPARE-ISSUE",
AR1514="Fiber CAmtel","ACTIVE",
AR1514="Fiber AOF","ACTIVE",
AR1514="Projet OCM (HUAWEI)","PLANNED WORKS",
AR1514="Projet OCM (NOKIA)","PLANNED WORKS",
AR1514="ACCESS-ISSUE","ACCESS-ISSUE",
AR1514="Projet OCM (ZTE, NOKIA, autres projets)","PLANNED WORKS",
AR1514="No root CAuse","No root cause",
AR1514="ODU HS","ACTIVE",
AR1514="IP &amp; VLAN","ACTIVE",
AR1514="Warehouse HUAWEI","SPARE-ISSUE",
AR1514="SPARE-HS","SPARE-ISSUE",
AR1514="Power Telco","ACTIVE", AR1514="no impacts","no impacts"
),"")</f>
        <v>No root cause</v>
      </c>
      <c r="AT1514" s="99" t="s">
        <v>5661</v>
      </c>
      <c r="AU1514" s="99" t="s">
        <v>4464</v>
      </c>
      <c r="AW1514" s="17"/>
      <c r="AX1514" s="17" t="s">
        <v>5536</v>
      </c>
      <c r="AY1514" s="17"/>
      <c r="AZ1514" s="17" t="s">
        <v>5536</v>
      </c>
      <c r="BA1514" s="7"/>
      <c r="BC1514" s="18"/>
      <c r="BD1514" s="18"/>
      <c r="BE1514" s="18"/>
      <c r="BF1514" s="18"/>
      <c r="BG1514" s="18"/>
      <c r="BH1514" s="18"/>
      <c r="BI1514" s="18"/>
      <c r="BJ1514" s="18"/>
      <c r="BK1514" s="18"/>
      <c r="BM1514" s="18"/>
      <c r="BN1514" s="18"/>
      <c r="BO1514" s="18"/>
      <c r="BP1514" s="9" t="s">
        <v>5661</v>
      </c>
      <c r="BQ1514" s="14"/>
      <c r="BR1514" s="102" t="s">
        <v>5536</v>
      </c>
      <c r="BS1514" s="14"/>
      <c r="BT1514" s="14"/>
      <c r="BU1514" s="9"/>
      <c r="BV1514" s="9"/>
      <c r="BW1514" s="9"/>
    </row>
    <row r="1515" spans="1:75" x14ac:dyDescent="0.35">
      <c r="A1515" s="1" t="s">
        <v>3198</v>
      </c>
      <c r="B1515" s="1" t="s">
        <v>3199</v>
      </c>
      <c r="C1515" s="3" t="s">
        <v>32</v>
      </c>
      <c r="D1515" s="1" t="s">
        <v>21</v>
      </c>
      <c r="E1515" s="1" t="s">
        <v>30</v>
      </c>
      <c r="F1515" s="3" t="s">
        <v>31</v>
      </c>
      <c r="G1515" s="1" t="s">
        <v>32</v>
      </c>
      <c r="H1515" s="30" t="s">
        <v>5587</v>
      </c>
      <c r="I1515" s="27">
        <v>0</v>
      </c>
      <c r="J1515" s="27">
        <v>12.118418499399315</v>
      </c>
      <c r="K1515" s="27">
        <v>0</v>
      </c>
      <c r="L1515" s="27">
        <v>0</v>
      </c>
      <c r="M1515" s="27">
        <v>0</v>
      </c>
      <c r="N1515" s="27">
        <v>0</v>
      </c>
      <c r="O1515" s="27">
        <v>0</v>
      </c>
      <c r="P1515" s="27">
        <v>0</v>
      </c>
      <c r="Q1515" s="27">
        <v>0</v>
      </c>
      <c r="R1515" s="27">
        <v>0</v>
      </c>
      <c r="S1515" s="80">
        <v>0</v>
      </c>
      <c r="T1515" s="80">
        <v>2.875442666643838</v>
      </c>
      <c r="U1515" s="80">
        <v>0</v>
      </c>
      <c r="V1515" s="80">
        <v>2.051034006500451E-3</v>
      </c>
      <c r="W1515" s="80">
        <v>2.875442666643838</v>
      </c>
      <c r="X1515" s="80">
        <v>0</v>
      </c>
      <c r="Y1515" s="80">
        <v>0</v>
      </c>
      <c r="Z1515" s="80">
        <v>0</v>
      </c>
      <c r="AA1515" s="80">
        <v>0</v>
      </c>
      <c r="AB1515" s="80">
        <v>0</v>
      </c>
      <c r="AC1515" s="80">
        <v>0</v>
      </c>
      <c r="AD1515" s="80">
        <v>0</v>
      </c>
      <c r="AE1515" s="80">
        <v>0</v>
      </c>
      <c r="AF1515" s="80">
        <v>0</v>
      </c>
      <c r="AG1515" s="80"/>
      <c r="AH1515" s="80">
        <v>0</v>
      </c>
      <c r="AI1515" s="80">
        <v>0</v>
      </c>
      <c r="AJ1515" s="80">
        <v>0</v>
      </c>
      <c r="AK1515" s="80">
        <v>0</v>
      </c>
      <c r="AL1515" s="80">
        <v>0</v>
      </c>
      <c r="AM1515" s="80">
        <v>0</v>
      </c>
      <c r="AN1515" s="41" t="s">
        <v>5558</v>
      </c>
      <c r="AO1515" s="41"/>
      <c r="AP1515" s="40" t="str" cm="1">
        <f t="array" ref="AP1515">IFERROR(_xlfn.IFS(
AR1515="MPR ISSUE","PDH",
AR1515="BSS Hardware Issue","BSS",
AR1515="Sites strategiques, MLL, Pylone, etc.","ENVTECH",
AR1515="AKTIVCO DEFAUT GE &amp; POWER Cabinet","AKTIVCO",
AR1515="AKTIVCO Coupure ENEO &amp; Baisse de tension","AKTIVCO GRID ONLY",
AR1515="Coupure ENEO &amp; Baisse de tension","IHS GRID ONLY",
AR1515="Defaut GE &amp; POWER Cabinet","IHS",
AR1515="Sharing","Partners",
AR1515="Sites strategiques &amp; DataCenter","SST &amp; DC",
AR1515="Exclu","Exclu",
AR1515="SAT","SAT",
AR1515="SPARE-ISSUE","SPARE-ISSUE",
AR1515="Fiber CAmtel","TRANS_FO_CAMTEL",
AR1515="Fiber AOF","Fiber AOF",
AR1515="Projet OCM (HUAWEI)","TRAVAUX-HUAWEI",
AR1515="Projet OCM (NOKIA)","TRAVAUX-NOKIA",
AR1515="ACCESS-ISSUE","ACCESS-ISSUE",
AR1515="Projet OCM (ZTE, NOKIA, autres projets)","TRAVAUX OCM",
AR1515="No root CAuse","No root cause",
AR1515="ODU HS","PDH",
AR1515="IP &amp; VLAN","PDH",
AR1515="Warehouse HUAWEI","SPARE-ISSUE",
AR1515="SPARE-HS","SPARE-ISSUE",
AR1515="Power Telco","BSS",AR1515="no impacts","no impacts"
),"")</f>
        <v>No root cause</v>
      </c>
      <c r="AQ1515" s="40" t="str" cm="1">
        <f t="array" ref="AQ1515">IFERROR(_xlfn.IFS(
AR1515="MPR ISSUE","TX ISSUE",
AR1515="BSS Hardware Issue","RAN ISSUE",
AR1515="Sites strategiques, MLL, Pylone, etc.","ENVTECH",
AR1515="AKTIVCO DEFAUT GE &amp; POWER Cabinet","POWER ISSUE",
AR1515="AKTIVCO Coupure ENEO &amp; Baisse de tension","POWER ISSUE",
AR1515="Coupure ENEO &amp; Baisse de tension","POWER ISSUE",
AR1515="Defaut GE &amp; POWER Cabinet","POWER ISSUE",
AR1515="Sharing","POWER ISSUE",
AR1515="Sites strategiques &amp; DataCenter","POWER ISSUE",
AR1515="Exclu","Exclu",
AR1515="SAT","TX ISSUE",
AR1515="SPARE-ISSUE","SPARE-ISSUE",
AR1515="Fiber CAmtel","TX ISSUE",
AR1515="Fiber AOF","TX ISSUE",
AR1515="Projet OCM (HUAWEI)","TRAVAUX-HUAWEI",
AR1515="Projet OCM (NOKIA)","TRAVAUX -NOKIA",
AR1515="ACCESS-ISSUE","ACCESS-ISSUE",
AR1515="Projet OCM (ZTE, NOKIA, autres projets)","TRAVAUX OCM",
AR1515="No root CAuse","No root cause",
AR1515="ODU HS","TX ISSUE",
AR1515="IP &amp; VLAN","TX ISSUE",
AR1515="Warehouse HUAWEI","SPARE-ISSUE",
AR1515="SPARE-HS","SPARE-ISSUE",
AR1515="Power Telco","RAN ISSUE",AR1515="no impacts","no impacts"
),"")</f>
        <v>No root cause</v>
      </c>
      <c r="AR1515" s="59" t="s">
        <v>5343</v>
      </c>
      <c r="AS1515" s="40" t="str" cm="1">
        <f t="array" ref="AS1515">IFERROR(_xlfn.IFS(
AR1515="MPR ISSUE","ACTIVE",
AR1515="BSS Hardware Issue","ACTIVE",
AR1515="Sites strategiques, MLL, Pylone, etc.","PASSIVE",
AR1515="AKTIVCO DEFAUT GE &amp; POWER Cabinet","PASSIVE",
AR1515="AKTIVCO Coupure ENEO &amp; Baisse de tension","PASSIVE",
AR1515="Coupure ENEO &amp; Baisse de tension","PASSIVE",
AR1515="Defaut GE &amp; POWER Cabinet","PASSIVE",
AR1515="Sharing","PASSIVE",
AR1515="Sites strategiques &amp; DataCenter","PASSIVE",
AR1515="Exclu","Exclu",
AR1515="SAT","ACTIVE",
AR1515="SPARE-ISSUE","SPARE-ISSUE",
AR1515="Fiber CAmtel","ACTIVE",
AR1515="Fiber AOF","ACTIVE",
AR1515="Projet OCM (HUAWEI)","PLANNED WORKS",
AR1515="Projet OCM (NOKIA)","PLANNED WORKS",
AR1515="ACCESS-ISSUE","ACCESS-ISSUE",
AR1515="Projet OCM (ZTE, NOKIA, autres projets)","PLANNED WORKS",
AR1515="No root CAuse","No root cause",
AR1515="ODU HS","ACTIVE",
AR1515="IP &amp; VLAN","ACTIVE",
AR1515="Warehouse HUAWEI","SPARE-ISSUE",
AR1515="SPARE-HS","SPARE-ISSUE",
AR1515="Power Telco","ACTIVE", AR1515="no impacts","no impacts"
),"")</f>
        <v>No root cause</v>
      </c>
      <c r="AT1515" s="99" t="s">
        <v>5661</v>
      </c>
      <c r="AU1515" s="99" t="s">
        <v>3199</v>
      </c>
      <c r="AW1515" s="17"/>
      <c r="AX1515" s="17" t="s">
        <v>5536</v>
      </c>
      <c r="AY1515" s="17"/>
      <c r="AZ1515" s="17" t="s">
        <v>5536</v>
      </c>
      <c r="BA1515" s="7"/>
      <c r="BC1515" s="18"/>
      <c r="BD1515" s="18"/>
      <c r="BE1515" s="18"/>
      <c r="BF1515" s="18"/>
      <c r="BG1515" s="18"/>
      <c r="BH1515" s="18"/>
      <c r="BI1515" s="18"/>
      <c r="BJ1515" s="18"/>
      <c r="BK1515" s="18"/>
      <c r="BM1515" s="18"/>
      <c r="BN1515" s="18"/>
      <c r="BO1515" s="18"/>
      <c r="BP1515" s="9" t="s">
        <v>5661</v>
      </c>
      <c r="BQ1515" s="14"/>
      <c r="BR1515" s="102" t="s">
        <v>5536</v>
      </c>
      <c r="BS1515" s="14"/>
      <c r="BT1515" s="14"/>
      <c r="BU1515" s="9"/>
      <c r="BV1515" s="9"/>
      <c r="BW1515" s="9"/>
    </row>
    <row r="1516" spans="1:75" x14ac:dyDescent="0.35">
      <c r="A1516" s="1" t="s">
        <v>3184</v>
      </c>
      <c r="B1516" s="8" t="s">
        <v>3185</v>
      </c>
      <c r="C1516" s="3" t="s">
        <v>31</v>
      </c>
      <c r="D1516" s="1" t="s">
        <v>11</v>
      </c>
      <c r="E1516" s="1" t="s">
        <v>12</v>
      </c>
      <c r="F1516" s="3" t="s">
        <v>31</v>
      </c>
      <c r="G1516" s="1" t="s">
        <v>484</v>
      </c>
      <c r="H1516" s="30" t="s">
        <v>5587</v>
      </c>
      <c r="I1516" s="27">
        <v>0</v>
      </c>
      <c r="J1516" s="27">
        <v>0</v>
      </c>
      <c r="K1516" s="27">
        <v>0</v>
      </c>
      <c r="L1516" s="27">
        <v>0</v>
      </c>
      <c r="M1516" s="27">
        <v>0</v>
      </c>
      <c r="N1516" s="27">
        <v>0.89715794459996578</v>
      </c>
      <c r="O1516" s="27">
        <v>1.0080207914208992</v>
      </c>
      <c r="P1516" s="27">
        <v>1.8178046873439433</v>
      </c>
      <c r="Q1516" s="27">
        <v>0</v>
      </c>
      <c r="R1516" s="27">
        <v>0</v>
      </c>
      <c r="S1516" s="80">
        <v>0</v>
      </c>
      <c r="T1516" s="80">
        <v>1.1816274437624303</v>
      </c>
      <c r="U1516" s="80">
        <v>1.1446553264104691</v>
      </c>
      <c r="V1516" s="80">
        <v>10.453121566747425</v>
      </c>
      <c r="W1516" s="80">
        <v>2.7107178833043681</v>
      </c>
      <c r="X1516" s="80">
        <v>0</v>
      </c>
      <c r="Y1516" s="80">
        <v>0</v>
      </c>
      <c r="Z1516" s="80">
        <v>0</v>
      </c>
      <c r="AA1516" s="80">
        <v>0</v>
      </c>
      <c r="AB1516" s="80">
        <v>0</v>
      </c>
      <c r="AC1516" s="80">
        <v>0</v>
      </c>
      <c r="AD1516" s="80">
        <v>0</v>
      </c>
      <c r="AE1516" s="80">
        <v>0</v>
      </c>
      <c r="AF1516" s="80">
        <v>0</v>
      </c>
      <c r="AG1516" s="80"/>
      <c r="AH1516" s="80">
        <v>0</v>
      </c>
      <c r="AI1516" s="80">
        <v>0</v>
      </c>
      <c r="AJ1516" s="80">
        <v>0</v>
      </c>
      <c r="AK1516" s="80">
        <v>0</v>
      </c>
      <c r="AL1516" s="80">
        <v>0</v>
      </c>
      <c r="AM1516" s="80">
        <v>0</v>
      </c>
      <c r="AN1516" s="41" t="s">
        <v>5558</v>
      </c>
      <c r="AO1516" s="41"/>
      <c r="AP1516" s="40" t="str" cm="1">
        <f t="array" ref="AP1516">IFERROR(_xlfn.IFS(
AR1516="MPR ISSUE","PDH",
AR1516="BSS Hardware Issue","BSS",
AR1516="Sites strategiques, MLL, Pylone, etc.","ENVTECH",
AR1516="AKTIVCO DEFAUT GE &amp; POWER Cabinet","AKTIVCO",
AR1516="AKTIVCO Coupure ENEO &amp; Baisse de tension","AKTIVCO GRID ONLY",
AR1516="Coupure ENEO &amp; Baisse de tension","IHS GRID ONLY",
AR1516="Defaut GE &amp; POWER Cabinet","IHS",
AR1516="Sharing","Partners",
AR1516="Sites strategiques &amp; DataCenter","SST &amp; DC",
AR1516="Exclu","Exclu",
AR1516="SAT","SAT",
AR1516="SPARE-ISSUE","SPARE-ISSUE",
AR1516="Fiber CAmtel","TRANS_FO_CAMTEL",
AR1516="Fiber AOF","Fiber AOF",
AR1516="Projet OCM (HUAWEI)","TRAVAUX-HUAWEI",
AR1516="Projet OCM (NOKIA)","TRAVAUX-NOKIA",
AR1516="ACCESS-ISSUE","ACCESS-ISSUE",
AR1516="Projet OCM (ZTE, NOKIA, autres projets)","TRAVAUX OCM",
AR1516="No root CAuse","No root cause",
AR1516="ODU HS","PDH",
AR1516="IP &amp; VLAN","PDH",
AR1516="Warehouse HUAWEI","SPARE-ISSUE",
AR1516="SPARE-HS","SPARE-ISSUE",
AR1516="Power Telco","BSS",AR1516="no impacts","no impacts"
),"")</f>
        <v>No root cause</v>
      </c>
      <c r="AQ1516" s="40" t="str" cm="1">
        <f t="array" ref="AQ1516">IFERROR(_xlfn.IFS(
AR1516="MPR ISSUE","TX ISSUE",
AR1516="BSS Hardware Issue","RAN ISSUE",
AR1516="Sites strategiques, MLL, Pylone, etc.","ENVTECH",
AR1516="AKTIVCO DEFAUT GE &amp; POWER Cabinet","POWER ISSUE",
AR1516="AKTIVCO Coupure ENEO &amp; Baisse de tension","POWER ISSUE",
AR1516="Coupure ENEO &amp; Baisse de tension","POWER ISSUE",
AR1516="Defaut GE &amp; POWER Cabinet","POWER ISSUE",
AR1516="Sharing","POWER ISSUE",
AR1516="Sites strategiques &amp; DataCenter","POWER ISSUE",
AR1516="Exclu","Exclu",
AR1516="SAT","TX ISSUE",
AR1516="SPARE-ISSUE","SPARE-ISSUE",
AR1516="Fiber CAmtel","TX ISSUE",
AR1516="Fiber AOF","TX ISSUE",
AR1516="Projet OCM (HUAWEI)","TRAVAUX-HUAWEI",
AR1516="Projet OCM (NOKIA)","TRAVAUX -NOKIA",
AR1516="ACCESS-ISSUE","ACCESS-ISSUE",
AR1516="Projet OCM (ZTE, NOKIA, autres projets)","TRAVAUX OCM",
AR1516="No root CAuse","No root cause",
AR1516="ODU HS","TX ISSUE",
AR1516="IP &amp; VLAN","TX ISSUE",
AR1516="Warehouse HUAWEI","SPARE-ISSUE",
AR1516="SPARE-HS","SPARE-ISSUE",
AR1516="Power Telco","RAN ISSUE",AR1516="no impacts","no impacts"
),"")</f>
        <v>No root cause</v>
      </c>
      <c r="AR1516" s="59" t="s">
        <v>5343</v>
      </c>
      <c r="AS1516" s="40" t="str" cm="1">
        <f t="array" ref="AS1516">IFERROR(_xlfn.IFS(
AR1516="MPR ISSUE","ACTIVE",
AR1516="BSS Hardware Issue","ACTIVE",
AR1516="Sites strategiques, MLL, Pylone, etc.","PASSIVE",
AR1516="AKTIVCO DEFAUT GE &amp; POWER Cabinet","PASSIVE",
AR1516="AKTIVCO Coupure ENEO &amp; Baisse de tension","PASSIVE",
AR1516="Coupure ENEO &amp; Baisse de tension","PASSIVE",
AR1516="Defaut GE &amp; POWER Cabinet","PASSIVE",
AR1516="Sharing","PASSIVE",
AR1516="Sites strategiques &amp; DataCenter","PASSIVE",
AR1516="Exclu","Exclu",
AR1516="SAT","ACTIVE",
AR1516="SPARE-ISSUE","SPARE-ISSUE",
AR1516="Fiber CAmtel","ACTIVE",
AR1516="Fiber AOF","ACTIVE",
AR1516="Projet OCM (HUAWEI)","PLANNED WORKS",
AR1516="Projet OCM (NOKIA)","PLANNED WORKS",
AR1516="ACCESS-ISSUE","ACCESS-ISSUE",
AR1516="Projet OCM (ZTE, NOKIA, autres projets)","PLANNED WORKS",
AR1516="No root CAuse","No root cause",
AR1516="ODU HS","ACTIVE",
AR1516="IP &amp; VLAN","ACTIVE",
AR1516="Warehouse HUAWEI","SPARE-ISSUE",
AR1516="SPARE-HS","SPARE-ISSUE",
AR1516="Power Telco","ACTIVE", AR1516="no impacts","no impacts"
),"")</f>
        <v>No root cause</v>
      </c>
      <c r="AT1516" s="99" t="s">
        <v>5661</v>
      </c>
      <c r="AU1516" s="99" t="s">
        <v>3185</v>
      </c>
      <c r="AW1516" s="17"/>
      <c r="AX1516" s="17" t="s">
        <v>5536</v>
      </c>
      <c r="AY1516" s="17"/>
      <c r="AZ1516" s="17" t="s">
        <v>5536</v>
      </c>
      <c r="BA1516" s="7"/>
      <c r="BC1516" s="18"/>
      <c r="BD1516" s="18"/>
      <c r="BE1516" s="18"/>
      <c r="BF1516" s="18"/>
      <c r="BG1516" s="18"/>
      <c r="BH1516" s="18"/>
      <c r="BI1516" s="18"/>
      <c r="BJ1516" s="18"/>
      <c r="BK1516" s="18"/>
      <c r="BM1516" s="18"/>
      <c r="BN1516" s="18"/>
      <c r="BO1516" s="18"/>
      <c r="BP1516" s="9" t="s">
        <v>5661</v>
      </c>
      <c r="BQ1516" s="14"/>
      <c r="BR1516" s="102" t="s">
        <v>5536</v>
      </c>
      <c r="BS1516" s="14"/>
      <c r="BT1516" s="14"/>
      <c r="BU1516" s="9"/>
      <c r="BV1516" s="9"/>
      <c r="BW1516" s="9"/>
    </row>
    <row r="1517" spans="1:75" x14ac:dyDescent="0.35">
      <c r="A1517" s="1" t="s">
        <v>5172</v>
      </c>
      <c r="B1517" s="8" t="s">
        <v>5173</v>
      </c>
      <c r="C1517" s="3" t="s">
        <v>102</v>
      </c>
      <c r="D1517" s="1" t="s">
        <v>11</v>
      </c>
      <c r="E1517" s="1" t="s">
        <v>12</v>
      </c>
      <c r="F1517" s="3" t="s">
        <v>102</v>
      </c>
      <c r="G1517" s="1" t="s">
        <v>4465</v>
      </c>
      <c r="H1517" s="28" t="s">
        <v>5601</v>
      </c>
      <c r="I1517" s="27">
        <v>0</v>
      </c>
      <c r="J1517" s="27">
        <v>0</v>
      </c>
      <c r="K1517" s="27">
        <v>0</v>
      </c>
      <c r="L1517" s="27">
        <v>0</v>
      </c>
      <c r="M1517" s="27">
        <v>0</v>
      </c>
      <c r="N1517" s="27">
        <v>0</v>
      </c>
      <c r="O1517" s="27">
        <v>0</v>
      </c>
      <c r="P1517" s="27">
        <v>0</v>
      </c>
      <c r="Q1517" s="27">
        <v>0</v>
      </c>
      <c r="R1517" s="27">
        <v>0</v>
      </c>
      <c r="S1517" s="80">
        <v>0</v>
      </c>
      <c r="T1517" s="80">
        <v>0</v>
      </c>
      <c r="U1517" s="80">
        <v>0</v>
      </c>
      <c r="V1517" s="80">
        <v>0</v>
      </c>
      <c r="W1517" s="80">
        <v>2.5522353773759896</v>
      </c>
      <c r="X1517" s="80">
        <v>0</v>
      </c>
      <c r="Y1517" s="80">
        <v>0</v>
      </c>
      <c r="Z1517" s="80">
        <v>0</v>
      </c>
      <c r="AA1517" s="80">
        <v>0</v>
      </c>
      <c r="AB1517" s="80">
        <v>0</v>
      </c>
      <c r="AC1517" s="80">
        <v>0</v>
      </c>
      <c r="AD1517" s="80">
        <v>0</v>
      </c>
      <c r="AE1517" s="80">
        <v>0</v>
      </c>
      <c r="AF1517" s="80">
        <v>0</v>
      </c>
      <c r="AG1517" s="80"/>
      <c r="AH1517" s="80">
        <v>0</v>
      </c>
      <c r="AI1517" s="80">
        <v>0</v>
      </c>
      <c r="AJ1517" s="80">
        <v>0</v>
      </c>
      <c r="AK1517" s="80">
        <v>0</v>
      </c>
      <c r="AL1517" s="80">
        <v>0</v>
      </c>
      <c r="AM1517" s="80">
        <v>0</v>
      </c>
      <c r="AN1517" s="41" t="s">
        <v>5558</v>
      </c>
      <c r="AO1517" s="41"/>
      <c r="AP1517" s="40" t="str" cm="1">
        <f t="array" ref="AP1517">IFERROR(_xlfn.IFS(
AR1517="MPR ISSUE","PDH",
AR1517="BSS Hardware Issue","BSS",
AR1517="Sites strategiques, MLL, Pylone, etc.","ENVTECH",
AR1517="AKTIVCO DEFAUT GE &amp; POWER Cabinet","AKTIVCO",
AR1517="AKTIVCO Coupure ENEO &amp; Baisse de tension","AKTIVCO GRID ONLY",
AR1517="Coupure ENEO &amp; Baisse de tension","IHS GRID ONLY",
AR1517="Defaut GE &amp; POWER Cabinet","IHS",
AR1517="Sharing","Partners",
AR1517="Sites strategiques &amp; DataCenter","SST &amp; DC",
AR1517="Exclu","Exclu",
AR1517="SAT","SAT",
AR1517="SPARE-ISSUE","SPARE-ISSUE",
AR1517="Fiber CAmtel","TRANS_FO_CAMTEL",
AR1517="Fiber AOF","Fiber AOF",
AR1517="Projet OCM (HUAWEI)","TRAVAUX-HUAWEI",
AR1517="Projet OCM (NOKIA)","TRAVAUX-NOKIA",
AR1517="ACCESS-ISSUE","ACCESS-ISSUE",
AR1517="Projet OCM (ZTE, NOKIA, autres projets)","TRAVAUX OCM",
AR1517="No root CAuse","No root cause",
AR1517="ODU HS","PDH",
AR1517="IP &amp; VLAN","PDH",
AR1517="Warehouse HUAWEI","SPARE-ISSUE",
AR1517="SPARE-HS","SPARE-ISSUE",
AR1517="Power Telco","BSS",AR1517="no impacts","no impacts"
),"")</f>
        <v>No root cause</v>
      </c>
      <c r="AQ1517" s="40" t="str" cm="1">
        <f t="array" ref="AQ1517">IFERROR(_xlfn.IFS(
AR1517="MPR ISSUE","TX ISSUE",
AR1517="BSS Hardware Issue","RAN ISSUE",
AR1517="Sites strategiques, MLL, Pylone, etc.","ENVTECH",
AR1517="AKTIVCO DEFAUT GE &amp; POWER Cabinet","POWER ISSUE",
AR1517="AKTIVCO Coupure ENEO &amp; Baisse de tension","POWER ISSUE",
AR1517="Coupure ENEO &amp; Baisse de tension","POWER ISSUE",
AR1517="Defaut GE &amp; POWER Cabinet","POWER ISSUE",
AR1517="Sharing","POWER ISSUE",
AR1517="Sites strategiques &amp; DataCenter","POWER ISSUE",
AR1517="Exclu","Exclu",
AR1517="SAT","TX ISSUE",
AR1517="SPARE-ISSUE","SPARE-ISSUE",
AR1517="Fiber CAmtel","TX ISSUE",
AR1517="Fiber AOF","TX ISSUE",
AR1517="Projet OCM (HUAWEI)","TRAVAUX-HUAWEI",
AR1517="Projet OCM (NOKIA)","TRAVAUX -NOKIA",
AR1517="ACCESS-ISSUE","ACCESS-ISSUE",
AR1517="Projet OCM (ZTE, NOKIA, autres projets)","TRAVAUX OCM",
AR1517="No root CAuse","No root cause",
AR1517="ODU HS","TX ISSUE",
AR1517="IP &amp; VLAN","TX ISSUE",
AR1517="Warehouse HUAWEI","SPARE-ISSUE",
AR1517="SPARE-HS","SPARE-ISSUE",
AR1517="Power Telco","RAN ISSUE",AR1517="no impacts","no impacts"
),"")</f>
        <v>No root cause</v>
      </c>
      <c r="AR1517" s="59" t="s">
        <v>5343</v>
      </c>
      <c r="AS1517" s="40" t="str" cm="1">
        <f t="array" ref="AS1517">IFERROR(_xlfn.IFS(
AR1517="MPR ISSUE","ACTIVE",
AR1517="BSS Hardware Issue","ACTIVE",
AR1517="Sites strategiques, MLL, Pylone, etc.","PASSIVE",
AR1517="AKTIVCO DEFAUT GE &amp; POWER Cabinet","PASSIVE",
AR1517="AKTIVCO Coupure ENEO &amp; Baisse de tension","PASSIVE",
AR1517="Coupure ENEO &amp; Baisse de tension","PASSIVE",
AR1517="Defaut GE &amp; POWER Cabinet","PASSIVE",
AR1517="Sharing","PASSIVE",
AR1517="Sites strategiques &amp; DataCenter","PASSIVE",
AR1517="Exclu","Exclu",
AR1517="SAT","ACTIVE",
AR1517="SPARE-ISSUE","SPARE-ISSUE",
AR1517="Fiber CAmtel","ACTIVE",
AR1517="Fiber AOF","ACTIVE",
AR1517="Projet OCM (HUAWEI)","PLANNED WORKS",
AR1517="Projet OCM (NOKIA)","PLANNED WORKS",
AR1517="ACCESS-ISSUE","ACCESS-ISSUE",
AR1517="Projet OCM (ZTE, NOKIA, autres projets)","PLANNED WORKS",
AR1517="No root CAuse","No root cause",
AR1517="ODU HS","ACTIVE",
AR1517="IP &amp; VLAN","ACTIVE",
AR1517="Warehouse HUAWEI","SPARE-ISSUE",
AR1517="SPARE-HS","SPARE-ISSUE",
AR1517="Power Telco","ACTIVE", AR1517="no impacts","no impacts"
),"")</f>
        <v>No root cause</v>
      </c>
      <c r="AT1517" s="99" t="s">
        <v>5661</v>
      </c>
      <c r="AU1517" s="99" t="s">
        <v>5173</v>
      </c>
      <c r="AW1517" s="17"/>
      <c r="AX1517" s="17" t="s">
        <v>5536</v>
      </c>
      <c r="AY1517" s="17"/>
      <c r="AZ1517" s="17" t="s">
        <v>5536</v>
      </c>
      <c r="BA1517" s="7"/>
      <c r="BC1517" s="18"/>
      <c r="BD1517" s="18"/>
      <c r="BE1517" s="18"/>
      <c r="BF1517" s="18"/>
      <c r="BG1517" s="18"/>
      <c r="BH1517" s="18"/>
      <c r="BI1517" s="18"/>
      <c r="BJ1517" s="18"/>
      <c r="BK1517" s="18"/>
      <c r="BM1517" s="18"/>
      <c r="BN1517" s="18"/>
      <c r="BO1517" s="18"/>
      <c r="BP1517" s="9" t="s">
        <v>5661</v>
      </c>
      <c r="BQ1517" s="14"/>
      <c r="BR1517" s="102" t="s">
        <v>5536</v>
      </c>
      <c r="BS1517" s="14"/>
      <c r="BT1517" s="14"/>
      <c r="BU1517" s="9"/>
      <c r="BV1517" s="9"/>
      <c r="BW1517" s="9"/>
    </row>
    <row r="1518" spans="1:75" x14ac:dyDescent="0.35">
      <c r="A1518" s="1" t="s">
        <v>1122</v>
      </c>
      <c r="B1518" s="8" t="s">
        <v>1123</v>
      </c>
      <c r="C1518" s="3" t="s">
        <v>13</v>
      </c>
      <c r="D1518" s="1" t="s">
        <v>357</v>
      </c>
      <c r="E1518" s="1" t="s">
        <v>562</v>
      </c>
      <c r="F1518" s="3" t="s">
        <v>13</v>
      </c>
      <c r="G1518" s="1" t="s">
        <v>78</v>
      </c>
      <c r="H1518" s="29" t="s">
        <v>5588</v>
      </c>
      <c r="I1518" s="27">
        <v>0</v>
      </c>
      <c r="J1518" s="27">
        <v>0</v>
      </c>
      <c r="K1518" s="27">
        <v>0</v>
      </c>
      <c r="L1518" s="27">
        <v>0</v>
      </c>
      <c r="M1518" s="27">
        <v>18.542069805607813</v>
      </c>
      <c r="N1518" s="27">
        <v>18.542178018836168</v>
      </c>
      <c r="O1518" s="27">
        <v>18.542069805607813</v>
      </c>
      <c r="P1518" s="27">
        <v>18.542232125450344</v>
      </c>
      <c r="Q1518" s="27">
        <v>18.542069805607813</v>
      </c>
      <c r="R1518" s="27">
        <v>18.542178018836168</v>
      </c>
      <c r="S1518" s="80">
        <v>13.304771466270058</v>
      </c>
      <c r="T1518" s="80">
        <v>2.2600254542237748</v>
      </c>
      <c r="U1518" s="80">
        <v>12.850081021405529</v>
      </c>
      <c r="V1518" s="80">
        <v>3.6650372539115894</v>
      </c>
      <c r="W1518" s="80">
        <v>2.2600254542237748</v>
      </c>
      <c r="X1518" s="80">
        <v>0</v>
      </c>
      <c r="Y1518" s="80">
        <v>0</v>
      </c>
      <c r="Z1518" s="80">
        <v>0</v>
      </c>
      <c r="AA1518" s="80">
        <v>0</v>
      </c>
      <c r="AB1518" s="80">
        <v>0</v>
      </c>
      <c r="AC1518" s="80">
        <v>0</v>
      </c>
      <c r="AD1518" s="80">
        <v>0</v>
      </c>
      <c r="AE1518" s="80">
        <v>0</v>
      </c>
      <c r="AF1518" s="80">
        <v>0</v>
      </c>
      <c r="AG1518" s="80"/>
      <c r="AH1518" s="80">
        <v>0</v>
      </c>
      <c r="AI1518" s="80">
        <v>0</v>
      </c>
      <c r="AJ1518" s="80">
        <v>0</v>
      </c>
      <c r="AK1518" s="80">
        <v>0</v>
      </c>
      <c r="AL1518" s="80">
        <v>0</v>
      </c>
      <c r="AM1518" s="80">
        <v>0</v>
      </c>
      <c r="AN1518" s="41" t="s">
        <v>5591</v>
      </c>
      <c r="AO1518" s="41"/>
      <c r="AP1518" s="40" t="str" cm="1">
        <f t="array" ref="AP1518">IFERROR(_xlfn.IFS(
AR1518="MPR ISSUE","PDH",
AR1518="BSS Hardware Issue","BSS",
AR1518="Sites strategiques, MLL, Pylone, etc.","ENVTECH",
AR1518="AKTIVCO DEFAUT GE &amp; POWER Cabinet","AKTIVCO",
AR1518="AKTIVCO Coupure ENEO &amp; Baisse de tension","AKTIVCO GRID ONLY",
AR1518="Coupure ENEO &amp; Baisse de tension","IHS GRID ONLY",
AR1518="Defaut GE &amp; POWER Cabinet","IHS",
AR1518="Sharing","Partners",
AR1518="Sites strategiques &amp; DataCenter","SST &amp; DC",
AR1518="Exclu","Exclu",
AR1518="SAT","SAT",
AR1518="SPARE-ISSUE","SPARE-ISSUE",
AR1518="Fiber CAmtel","TRANS_FO_CAMTEL",
AR1518="Fiber AOF","Fiber AOF",
AR1518="Projet OCM (HUAWEI)","TRAVAUX-HUAWEI",
AR1518="Projet OCM (NOKIA)","TRAVAUX-NOKIA",
AR1518="ACCESS-ISSUE","ACCESS-ISSUE",
AR1518="Projet OCM (ZTE, NOKIA, autres projets)","TRAVAUX OCM",
AR1518="No root CAuse","No root cause",
AR1518="ODU HS","PDH",
AR1518="IP &amp; VLAN","PDH",
AR1518="Warehouse HUAWEI","SPARE-ISSUE",
AR1518="SPARE-HS","SPARE-ISSUE",
AR1518="Power Telco","BSS",AR1518="no impacts","no impacts"
),"")</f>
        <v>No root cause</v>
      </c>
      <c r="AQ1518" s="40" t="str" cm="1">
        <f t="array" ref="AQ1518">IFERROR(_xlfn.IFS(
AR1518="MPR ISSUE","TX ISSUE",
AR1518="BSS Hardware Issue","RAN ISSUE",
AR1518="Sites strategiques, MLL, Pylone, etc.","ENVTECH",
AR1518="AKTIVCO DEFAUT GE &amp; POWER Cabinet","POWER ISSUE",
AR1518="AKTIVCO Coupure ENEO &amp; Baisse de tension","POWER ISSUE",
AR1518="Coupure ENEO &amp; Baisse de tension","POWER ISSUE",
AR1518="Defaut GE &amp; POWER Cabinet","POWER ISSUE",
AR1518="Sharing","POWER ISSUE",
AR1518="Sites strategiques &amp; DataCenter","POWER ISSUE",
AR1518="Exclu","Exclu",
AR1518="SAT","TX ISSUE",
AR1518="SPARE-ISSUE","SPARE-ISSUE",
AR1518="Fiber CAmtel","TX ISSUE",
AR1518="Fiber AOF","TX ISSUE",
AR1518="Projet OCM (HUAWEI)","TRAVAUX-HUAWEI",
AR1518="Projet OCM (NOKIA)","TRAVAUX -NOKIA",
AR1518="ACCESS-ISSUE","ACCESS-ISSUE",
AR1518="Projet OCM (ZTE, NOKIA, autres projets)","TRAVAUX OCM",
AR1518="No root CAuse","No root cause",
AR1518="ODU HS","TX ISSUE",
AR1518="IP &amp; VLAN","TX ISSUE",
AR1518="Warehouse HUAWEI","SPARE-ISSUE",
AR1518="SPARE-HS","SPARE-ISSUE",
AR1518="Power Telco","RAN ISSUE",AR1518="no impacts","no impacts"
),"")</f>
        <v>No root cause</v>
      </c>
      <c r="AR1518" s="59" t="s">
        <v>5343</v>
      </c>
      <c r="AS1518" s="40" t="str" cm="1">
        <f t="array" ref="AS1518">IFERROR(_xlfn.IFS(
AR1518="MPR ISSUE","ACTIVE",
AR1518="BSS Hardware Issue","ACTIVE",
AR1518="Sites strategiques, MLL, Pylone, etc.","PASSIVE",
AR1518="AKTIVCO DEFAUT GE &amp; POWER Cabinet","PASSIVE",
AR1518="AKTIVCO Coupure ENEO &amp; Baisse de tension","PASSIVE",
AR1518="Coupure ENEO &amp; Baisse de tension","PASSIVE",
AR1518="Defaut GE &amp; POWER Cabinet","PASSIVE",
AR1518="Sharing","PASSIVE",
AR1518="Sites strategiques &amp; DataCenter","PASSIVE",
AR1518="Exclu","Exclu",
AR1518="SAT","ACTIVE",
AR1518="SPARE-ISSUE","SPARE-ISSUE",
AR1518="Fiber CAmtel","ACTIVE",
AR1518="Fiber AOF","ACTIVE",
AR1518="Projet OCM (HUAWEI)","PLANNED WORKS",
AR1518="Projet OCM (NOKIA)","PLANNED WORKS",
AR1518="ACCESS-ISSUE","ACCESS-ISSUE",
AR1518="Projet OCM (ZTE, NOKIA, autres projets)","PLANNED WORKS",
AR1518="No root CAuse","No root cause",
AR1518="ODU HS","ACTIVE",
AR1518="IP &amp; VLAN","ACTIVE",
AR1518="Warehouse HUAWEI","SPARE-ISSUE",
AR1518="SPARE-HS","SPARE-ISSUE",
AR1518="Power Telco","ACTIVE", AR1518="no impacts","no impacts"
),"")</f>
        <v>No root cause</v>
      </c>
      <c r="AT1518" s="99" t="s">
        <v>6514</v>
      </c>
      <c r="AU1518" s="107" t="s">
        <v>465</v>
      </c>
      <c r="AV1518" s="9" t="s">
        <v>6177</v>
      </c>
      <c r="AW1518" s="17" t="s">
        <v>6079</v>
      </c>
      <c r="AX1518" s="17" t="s">
        <v>5536</v>
      </c>
      <c r="AY1518" s="17"/>
      <c r="AZ1518" s="17" t="s">
        <v>5536</v>
      </c>
      <c r="BA1518" s="7"/>
      <c r="BC1518" s="18"/>
      <c r="BD1518" s="18"/>
      <c r="BE1518" s="18"/>
      <c r="BF1518" s="18"/>
      <c r="BG1518" s="18"/>
      <c r="BH1518" s="18"/>
      <c r="BI1518" s="18"/>
      <c r="BJ1518" s="18"/>
      <c r="BK1518" s="18"/>
      <c r="BM1518" s="18"/>
      <c r="BN1518" s="18"/>
      <c r="BO1518" s="18"/>
      <c r="BP1518" s="9" t="s">
        <v>5661</v>
      </c>
      <c r="BQ1518" s="14"/>
      <c r="BR1518" s="102" t="s">
        <v>5536</v>
      </c>
      <c r="BS1518" s="14"/>
      <c r="BT1518" s="14"/>
      <c r="BU1518" s="9"/>
      <c r="BV1518" s="9"/>
      <c r="BW1518" s="9"/>
    </row>
    <row r="1519" spans="1:75" x14ac:dyDescent="0.35">
      <c r="A1519" s="1" t="s">
        <v>770</v>
      </c>
      <c r="B1519" s="8" t="s">
        <v>771</v>
      </c>
      <c r="C1519" s="3" t="s">
        <v>31</v>
      </c>
      <c r="D1519" s="1" t="s">
        <v>11</v>
      </c>
      <c r="E1519" s="1" t="s">
        <v>12</v>
      </c>
      <c r="F1519" s="3" t="s">
        <v>31</v>
      </c>
      <c r="G1519" s="1" t="s">
        <v>772</v>
      </c>
      <c r="H1519" s="30" t="s">
        <v>5587</v>
      </c>
      <c r="I1519" s="27">
        <v>0</v>
      </c>
      <c r="J1519" s="27">
        <v>0</v>
      </c>
      <c r="K1519" s="27">
        <v>0</v>
      </c>
      <c r="L1519" s="27">
        <v>0</v>
      </c>
      <c r="M1519" s="27">
        <v>1.7882341274937013</v>
      </c>
      <c r="N1519" s="27">
        <v>0</v>
      </c>
      <c r="O1519" s="27">
        <v>1.8224061375498317</v>
      </c>
      <c r="P1519" s="27">
        <v>0</v>
      </c>
      <c r="Q1519" s="27">
        <v>9.1172920358527976E-2</v>
      </c>
      <c r="R1519" s="27">
        <v>4.857472755134367</v>
      </c>
      <c r="S1519" s="80">
        <v>0</v>
      </c>
      <c r="T1519" s="80">
        <v>1.1533231744727253</v>
      </c>
      <c r="U1519" s="80">
        <v>0</v>
      </c>
      <c r="V1519" s="80">
        <v>0</v>
      </c>
      <c r="W1519" s="80">
        <v>1.1533231744727253</v>
      </c>
      <c r="X1519" s="80">
        <v>0</v>
      </c>
      <c r="Y1519" s="80">
        <v>0</v>
      </c>
      <c r="Z1519" s="80">
        <v>0</v>
      </c>
      <c r="AA1519" s="80">
        <v>0</v>
      </c>
      <c r="AB1519" s="80">
        <v>0</v>
      </c>
      <c r="AC1519" s="80">
        <v>0</v>
      </c>
      <c r="AD1519" s="80">
        <v>0</v>
      </c>
      <c r="AE1519" s="80">
        <v>0</v>
      </c>
      <c r="AF1519" s="80">
        <v>0</v>
      </c>
      <c r="AG1519" s="80"/>
      <c r="AH1519" s="80">
        <v>4.2673813539249998</v>
      </c>
      <c r="AI1519" s="80">
        <v>0</v>
      </c>
      <c r="AJ1519" s="80">
        <v>0</v>
      </c>
      <c r="AK1519" s="80">
        <v>0</v>
      </c>
      <c r="AL1519" s="80">
        <v>0</v>
      </c>
      <c r="AM1519" s="80">
        <v>0</v>
      </c>
      <c r="AN1519" s="41" t="s">
        <v>5558</v>
      </c>
      <c r="AO1519" s="41"/>
      <c r="AP1519" s="40" t="str" cm="1">
        <f t="array" ref="AP1519">IFERROR(_xlfn.IFS(
AR1519="MPR ISSUE","PDH",
AR1519="BSS Hardware Issue","BSS",
AR1519="Sites strategiques, MLL, Pylone, etc.","ENVTECH",
AR1519="AKTIVCO DEFAUT GE &amp; POWER Cabinet","AKTIVCO",
AR1519="AKTIVCO Coupure ENEO &amp; Baisse de tension","AKTIVCO GRID ONLY",
AR1519="Coupure ENEO &amp; Baisse de tension","IHS GRID ONLY",
AR1519="Defaut GE &amp; POWER Cabinet","IHS",
AR1519="Sharing","Partners",
AR1519="Sites strategiques &amp; DataCenter","SST &amp; DC",
AR1519="Exclu","Exclu",
AR1519="SAT","SAT",
AR1519="SPARE-ISSUE","SPARE-ISSUE",
AR1519="Fiber CAmtel","TRANS_FO_CAMTEL",
AR1519="Fiber AOF","Fiber AOF",
AR1519="Projet OCM (HUAWEI)","TRAVAUX-HUAWEI",
AR1519="Projet OCM (NOKIA)","TRAVAUX-NOKIA",
AR1519="ACCESS-ISSUE","ACCESS-ISSUE",
AR1519="Projet OCM (ZTE, NOKIA, autres projets)","TRAVAUX OCM",
AR1519="No root CAuse","No root cause",
AR1519="ODU HS","PDH",
AR1519="IP &amp; VLAN","PDH",
AR1519="Warehouse HUAWEI","SPARE-ISSUE",
AR1519="SPARE-HS","SPARE-ISSUE",
AR1519="Power Telco","BSS",AR1519="no impacts","no impacts"
),"")</f>
        <v>No root cause</v>
      </c>
      <c r="AQ1519" s="40" t="str" cm="1">
        <f t="array" ref="AQ1519">IFERROR(_xlfn.IFS(
AR1519="MPR ISSUE","TX ISSUE",
AR1519="BSS Hardware Issue","RAN ISSUE",
AR1519="Sites strategiques, MLL, Pylone, etc.","ENVTECH",
AR1519="AKTIVCO DEFAUT GE &amp; POWER Cabinet","POWER ISSUE",
AR1519="AKTIVCO Coupure ENEO &amp; Baisse de tension","POWER ISSUE",
AR1519="Coupure ENEO &amp; Baisse de tension","POWER ISSUE",
AR1519="Defaut GE &amp; POWER Cabinet","POWER ISSUE",
AR1519="Sharing","POWER ISSUE",
AR1519="Sites strategiques &amp; DataCenter","POWER ISSUE",
AR1519="Exclu","Exclu",
AR1519="SAT","TX ISSUE",
AR1519="SPARE-ISSUE","SPARE-ISSUE",
AR1519="Fiber CAmtel","TX ISSUE",
AR1519="Fiber AOF","TX ISSUE",
AR1519="Projet OCM (HUAWEI)","TRAVAUX-HUAWEI",
AR1519="Projet OCM (NOKIA)","TRAVAUX -NOKIA",
AR1519="ACCESS-ISSUE","ACCESS-ISSUE",
AR1519="Projet OCM (ZTE, NOKIA, autres projets)","TRAVAUX OCM",
AR1519="No root CAuse","No root cause",
AR1519="ODU HS","TX ISSUE",
AR1519="IP &amp; VLAN","TX ISSUE",
AR1519="Warehouse HUAWEI","SPARE-ISSUE",
AR1519="SPARE-HS","SPARE-ISSUE",
AR1519="Power Telco","RAN ISSUE",AR1519="no impacts","no impacts"
),"")</f>
        <v>No root cause</v>
      </c>
      <c r="AR1519" s="59" t="s">
        <v>5343</v>
      </c>
      <c r="AS1519" s="40" t="str" cm="1">
        <f t="array" ref="AS1519">IFERROR(_xlfn.IFS(
AR1519="MPR ISSUE","ACTIVE",
AR1519="BSS Hardware Issue","ACTIVE",
AR1519="Sites strategiques, MLL, Pylone, etc.","PASSIVE",
AR1519="AKTIVCO DEFAUT GE &amp; POWER Cabinet","PASSIVE",
AR1519="AKTIVCO Coupure ENEO &amp; Baisse de tension","PASSIVE",
AR1519="Coupure ENEO &amp; Baisse de tension","PASSIVE",
AR1519="Defaut GE &amp; POWER Cabinet","PASSIVE",
AR1519="Sharing","PASSIVE",
AR1519="Sites strategiques &amp; DataCenter","PASSIVE",
AR1519="Exclu","Exclu",
AR1519="SAT","ACTIVE",
AR1519="SPARE-ISSUE","SPARE-ISSUE",
AR1519="Fiber CAmtel","ACTIVE",
AR1519="Fiber AOF","ACTIVE",
AR1519="Projet OCM (HUAWEI)","PLANNED WORKS",
AR1519="Projet OCM (NOKIA)","PLANNED WORKS",
AR1519="ACCESS-ISSUE","ACCESS-ISSUE",
AR1519="Projet OCM (ZTE, NOKIA, autres projets)","PLANNED WORKS",
AR1519="No root CAuse","No root cause",
AR1519="ODU HS","ACTIVE",
AR1519="IP &amp; VLAN","ACTIVE",
AR1519="Warehouse HUAWEI","SPARE-ISSUE",
AR1519="SPARE-HS","SPARE-ISSUE",
AR1519="Power Telco","ACTIVE", AR1519="no impacts","no impacts"
),"")</f>
        <v>No root cause</v>
      </c>
      <c r="AT1519" s="99" t="s">
        <v>5661</v>
      </c>
      <c r="AU1519" s="99" t="s">
        <v>771</v>
      </c>
      <c r="AW1519" s="17"/>
      <c r="AX1519" s="17" t="s">
        <v>5536</v>
      </c>
      <c r="AY1519" s="17"/>
      <c r="AZ1519" s="17" t="s">
        <v>5536</v>
      </c>
      <c r="BA1519" s="7"/>
      <c r="BC1519" s="18"/>
      <c r="BD1519" s="18"/>
      <c r="BE1519" s="18"/>
      <c r="BF1519" s="18"/>
      <c r="BG1519" s="18"/>
      <c r="BH1519" s="18"/>
      <c r="BI1519" s="18"/>
      <c r="BJ1519" s="18"/>
      <c r="BK1519" s="18"/>
      <c r="BM1519" s="18"/>
      <c r="BN1519" s="18"/>
      <c r="BO1519" s="18"/>
      <c r="BP1519" s="9" t="s">
        <v>5661</v>
      </c>
      <c r="BQ1519" s="14"/>
      <c r="BR1519" s="102" t="s">
        <v>5536</v>
      </c>
      <c r="BS1519" s="14"/>
      <c r="BT1519" s="14"/>
      <c r="BU1519" s="9"/>
      <c r="BV1519" s="9"/>
      <c r="BW1519" s="9"/>
    </row>
    <row r="1520" spans="1:75" x14ac:dyDescent="0.35">
      <c r="A1520" s="1" t="s">
        <v>4975</v>
      </c>
      <c r="B1520" s="8" t="s">
        <v>4976</v>
      </c>
      <c r="C1520" s="3" t="s">
        <v>38</v>
      </c>
      <c r="D1520" s="1" t="s">
        <v>11</v>
      </c>
      <c r="E1520" s="1" t="s">
        <v>12</v>
      </c>
      <c r="F1520" s="3" t="s">
        <v>37</v>
      </c>
      <c r="G1520" s="1" t="s">
        <v>38</v>
      </c>
      <c r="H1520" s="30" t="s">
        <v>5587</v>
      </c>
      <c r="I1520" s="27">
        <v>3.5170239389555191</v>
      </c>
      <c r="J1520" s="27">
        <v>8.2978415274817134</v>
      </c>
      <c r="K1520" s="27">
        <v>0</v>
      </c>
      <c r="L1520" s="27">
        <v>0.78208601929612642</v>
      </c>
      <c r="M1520" s="27">
        <v>2.0640714487505472</v>
      </c>
      <c r="N1520" s="27">
        <v>3.0569324236016691E-2</v>
      </c>
      <c r="O1520" s="27">
        <v>0</v>
      </c>
      <c r="P1520" s="27">
        <v>0</v>
      </c>
      <c r="Q1520" s="27">
        <v>0</v>
      </c>
      <c r="R1520" s="27">
        <v>0</v>
      </c>
      <c r="S1520" s="80">
        <v>0</v>
      </c>
      <c r="T1520" s="80">
        <v>1.1410348055120376</v>
      </c>
      <c r="U1520" s="80">
        <v>0</v>
      </c>
      <c r="V1520" s="80">
        <v>0</v>
      </c>
      <c r="W1520" s="80">
        <v>1.1410348055120381</v>
      </c>
      <c r="X1520" s="80">
        <v>0</v>
      </c>
      <c r="Y1520" s="80">
        <v>0</v>
      </c>
      <c r="Z1520" s="80">
        <v>0</v>
      </c>
      <c r="AA1520" s="80">
        <v>0</v>
      </c>
      <c r="AB1520" s="80">
        <v>0</v>
      </c>
      <c r="AC1520" s="80">
        <v>0</v>
      </c>
      <c r="AD1520" s="80">
        <v>0</v>
      </c>
      <c r="AE1520" s="80">
        <v>0</v>
      </c>
      <c r="AF1520" s="80">
        <v>0</v>
      </c>
      <c r="AG1520" s="80"/>
      <c r="AH1520" s="80">
        <v>0</v>
      </c>
      <c r="AI1520" s="80">
        <v>0</v>
      </c>
      <c r="AJ1520" s="80">
        <v>0</v>
      </c>
      <c r="AK1520" s="80">
        <v>0</v>
      </c>
      <c r="AL1520" s="80">
        <v>0</v>
      </c>
      <c r="AM1520" s="80">
        <v>0</v>
      </c>
      <c r="AN1520" s="41" t="s">
        <v>5558</v>
      </c>
      <c r="AO1520" s="41"/>
      <c r="AP1520" s="40" t="str" cm="1">
        <f t="array" ref="AP1520">IFERROR(_xlfn.IFS(
AR1520="MPR ISSUE","PDH",
AR1520="BSS Hardware Issue","BSS",
AR1520="Sites strategiques, MLL, Pylone, etc.","ENVTECH",
AR1520="AKTIVCO DEFAUT GE &amp; POWER Cabinet","AKTIVCO",
AR1520="AKTIVCO Coupure ENEO &amp; Baisse de tension","AKTIVCO GRID ONLY",
AR1520="Coupure ENEO &amp; Baisse de tension","IHS GRID ONLY",
AR1520="Defaut GE &amp; POWER Cabinet","IHS",
AR1520="Sharing","Partners",
AR1520="Sites strategiques &amp; DataCenter","SST &amp; DC",
AR1520="Exclu","Exclu",
AR1520="SAT","SAT",
AR1520="SPARE-ISSUE","SPARE-ISSUE",
AR1520="Fiber CAmtel","TRANS_FO_CAMTEL",
AR1520="Fiber AOF","Fiber AOF",
AR1520="Projet OCM (HUAWEI)","TRAVAUX-HUAWEI",
AR1520="Projet OCM (NOKIA)","TRAVAUX-NOKIA",
AR1520="ACCESS-ISSUE","ACCESS-ISSUE",
AR1520="Projet OCM (ZTE, NOKIA, autres projets)","TRAVAUX OCM",
AR1520="No root CAuse","No root cause",
AR1520="ODU HS","PDH",
AR1520="IP &amp; VLAN","PDH",
AR1520="Warehouse HUAWEI","SPARE-ISSUE",
AR1520="SPARE-HS","SPARE-ISSUE",
AR1520="Power Telco","BSS",AR1520="no impacts","no impacts"
),"")</f>
        <v>No root cause</v>
      </c>
      <c r="AQ1520" s="40" t="str" cm="1">
        <f t="array" ref="AQ1520">IFERROR(_xlfn.IFS(
AR1520="MPR ISSUE","TX ISSUE",
AR1520="BSS Hardware Issue","RAN ISSUE",
AR1520="Sites strategiques, MLL, Pylone, etc.","ENVTECH",
AR1520="AKTIVCO DEFAUT GE &amp; POWER Cabinet","POWER ISSUE",
AR1520="AKTIVCO Coupure ENEO &amp; Baisse de tension","POWER ISSUE",
AR1520="Coupure ENEO &amp; Baisse de tension","POWER ISSUE",
AR1520="Defaut GE &amp; POWER Cabinet","POWER ISSUE",
AR1520="Sharing","POWER ISSUE",
AR1520="Sites strategiques &amp; DataCenter","POWER ISSUE",
AR1520="Exclu","Exclu",
AR1520="SAT","TX ISSUE",
AR1520="SPARE-ISSUE","SPARE-ISSUE",
AR1520="Fiber CAmtel","TX ISSUE",
AR1520="Fiber AOF","TX ISSUE",
AR1520="Projet OCM (HUAWEI)","TRAVAUX-HUAWEI",
AR1520="Projet OCM (NOKIA)","TRAVAUX -NOKIA",
AR1520="ACCESS-ISSUE","ACCESS-ISSUE",
AR1520="Projet OCM (ZTE, NOKIA, autres projets)","TRAVAUX OCM",
AR1520="No root CAuse","No root cause",
AR1520="ODU HS","TX ISSUE",
AR1520="IP &amp; VLAN","TX ISSUE",
AR1520="Warehouse HUAWEI","SPARE-ISSUE",
AR1520="SPARE-HS","SPARE-ISSUE",
AR1520="Power Telco","RAN ISSUE",AR1520="no impacts","no impacts"
),"")</f>
        <v>No root cause</v>
      </c>
      <c r="AR1520" s="59" t="s">
        <v>5343</v>
      </c>
      <c r="AS1520" s="40" t="str" cm="1">
        <f t="array" ref="AS1520">IFERROR(_xlfn.IFS(
AR1520="MPR ISSUE","ACTIVE",
AR1520="BSS Hardware Issue","ACTIVE",
AR1520="Sites strategiques, MLL, Pylone, etc.","PASSIVE",
AR1520="AKTIVCO DEFAUT GE &amp; POWER Cabinet","PASSIVE",
AR1520="AKTIVCO Coupure ENEO &amp; Baisse de tension","PASSIVE",
AR1520="Coupure ENEO &amp; Baisse de tension","PASSIVE",
AR1520="Defaut GE &amp; POWER Cabinet","PASSIVE",
AR1520="Sharing","PASSIVE",
AR1520="Sites strategiques &amp; DataCenter","PASSIVE",
AR1520="Exclu","Exclu",
AR1520="SAT","ACTIVE",
AR1520="SPARE-ISSUE","SPARE-ISSUE",
AR1520="Fiber CAmtel","ACTIVE",
AR1520="Fiber AOF","ACTIVE",
AR1520="Projet OCM (HUAWEI)","PLANNED WORKS",
AR1520="Projet OCM (NOKIA)","PLANNED WORKS",
AR1520="ACCESS-ISSUE","ACCESS-ISSUE",
AR1520="Projet OCM (ZTE, NOKIA, autres projets)","PLANNED WORKS",
AR1520="No root CAuse","No root cause",
AR1520="ODU HS","ACTIVE",
AR1520="IP &amp; VLAN","ACTIVE",
AR1520="Warehouse HUAWEI","SPARE-ISSUE",
AR1520="SPARE-HS","SPARE-ISSUE",
AR1520="Power Telco","ACTIVE", AR1520="no impacts","no impacts"
),"")</f>
        <v>No root cause</v>
      </c>
      <c r="AT1520" s="99" t="s">
        <v>5661</v>
      </c>
      <c r="AU1520" s="99" t="s">
        <v>4976</v>
      </c>
      <c r="AW1520" s="17"/>
      <c r="AX1520" s="17" t="s">
        <v>5536</v>
      </c>
      <c r="AY1520" s="17"/>
      <c r="AZ1520" s="17" t="s">
        <v>5536</v>
      </c>
      <c r="BA1520" s="7"/>
      <c r="BC1520" s="18"/>
      <c r="BD1520" s="18"/>
      <c r="BE1520" s="18"/>
      <c r="BF1520" s="18"/>
      <c r="BG1520" s="18"/>
      <c r="BH1520" s="18"/>
      <c r="BI1520" s="18"/>
      <c r="BJ1520" s="18"/>
      <c r="BK1520" s="18"/>
      <c r="BM1520" s="18"/>
      <c r="BN1520" s="18"/>
      <c r="BO1520" s="18"/>
      <c r="BP1520" s="9" t="s">
        <v>5661</v>
      </c>
      <c r="BQ1520" s="14"/>
      <c r="BR1520" s="102" t="s">
        <v>5536</v>
      </c>
      <c r="BS1520" s="14"/>
      <c r="BT1520" s="14"/>
      <c r="BU1520" s="9"/>
      <c r="BV1520" s="9"/>
      <c r="BW1520" s="9"/>
    </row>
    <row r="1521" spans="1:75" x14ac:dyDescent="0.35">
      <c r="A1521" s="1" t="s">
        <v>5554</v>
      </c>
      <c r="B1521" s="8" t="s">
        <v>2329</v>
      </c>
      <c r="C1521" s="3" t="s">
        <v>38</v>
      </c>
      <c r="D1521" s="1" t="s">
        <v>11</v>
      </c>
      <c r="E1521" s="1" t="s">
        <v>12</v>
      </c>
      <c r="F1521" s="3" t="s">
        <v>37</v>
      </c>
      <c r="G1521" s="1" t="s">
        <v>38</v>
      </c>
      <c r="H1521" s="30" t="s">
        <v>5587</v>
      </c>
      <c r="I1521" s="27">
        <v>0</v>
      </c>
      <c r="J1521" s="27">
        <v>0</v>
      </c>
      <c r="K1521" s="27">
        <v>0</v>
      </c>
      <c r="L1521" s="27">
        <v>0</v>
      </c>
      <c r="M1521" s="27">
        <v>0</v>
      </c>
      <c r="N1521" s="27">
        <v>0</v>
      </c>
      <c r="O1521" s="27">
        <v>0</v>
      </c>
      <c r="P1521" s="27">
        <v>0</v>
      </c>
      <c r="Q1521" s="27">
        <v>5.2906868074639135</v>
      </c>
      <c r="R1521" s="27">
        <v>0</v>
      </c>
      <c r="S1521" s="80">
        <v>7.785011685543311E-2</v>
      </c>
      <c r="T1521" s="80">
        <v>1.0123368803737094</v>
      </c>
      <c r="U1521" s="80">
        <v>0</v>
      </c>
      <c r="V1521" s="80">
        <v>0</v>
      </c>
      <c r="W1521" s="80">
        <v>1.0123368803737094</v>
      </c>
      <c r="X1521" s="80">
        <v>0</v>
      </c>
      <c r="Y1521" s="80">
        <v>0</v>
      </c>
      <c r="Z1521" s="80">
        <v>0</v>
      </c>
      <c r="AA1521" s="80">
        <v>0</v>
      </c>
      <c r="AB1521" s="80">
        <v>0</v>
      </c>
      <c r="AC1521" s="80">
        <v>0</v>
      </c>
      <c r="AD1521" s="80">
        <v>0</v>
      </c>
      <c r="AE1521" s="80">
        <v>0</v>
      </c>
      <c r="AF1521" s="80">
        <v>0</v>
      </c>
      <c r="AG1521" s="80"/>
      <c r="AH1521" s="80">
        <v>0</v>
      </c>
      <c r="AI1521" s="80">
        <v>0</v>
      </c>
      <c r="AJ1521" s="80">
        <v>0</v>
      </c>
      <c r="AK1521" s="80">
        <v>0</v>
      </c>
      <c r="AL1521" s="80">
        <v>0</v>
      </c>
      <c r="AM1521" s="80">
        <v>0</v>
      </c>
      <c r="AN1521" s="41" t="s">
        <v>5558</v>
      </c>
      <c r="AO1521" s="41"/>
      <c r="AP1521" s="40" t="str" cm="1">
        <f t="array" ref="AP1521">IFERROR(_xlfn.IFS(
AR1521="MPR ISSUE","PDH",
AR1521="BSS Hardware Issue","BSS",
AR1521="Sites strategiques, MLL, Pylone, etc.","ENVTECH",
AR1521="AKTIVCO DEFAUT GE &amp; POWER Cabinet","AKTIVCO",
AR1521="AKTIVCO Coupure ENEO &amp; Baisse de tension","AKTIVCO GRID ONLY",
AR1521="Coupure ENEO &amp; Baisse de tension","IHS GRID ONLY",
AR1521="Defaut GE &amp; POWER Cabinet","IHS",
AR1521="Sharing","Partners",
AR1521="Sites strategiques &amp; DataCenter","SST &amp; DC",
AR1521="Exclu","Exclu",
AR1521="SAT","SAT",
AR1521="SPARE-ISSUE","SPARE-ISSUE",
AR1521="Fiber CAmtel","TRANS_FO_CAMTEL",
AR1521="Fiber AOF","Fiber AOF",
AR1521="Projet OCM (HUAWEI)","TRAVAUX-HUAWEI",
AR1521="Projet OCM (NOKIA)","TRAVAUX-NOKIA",
AR1521="ACCESS-ISSUE","ACCESS-ISSUE",
AR1521="Projet OCM (ZTE, NOKIA, autres projets)","TRAVAUX OCM",
AR1521="No root CAuse","No root cause",
AR1521="ODU HS","PDH",
AR1521="IP &amp; VLAN","PDH",
AR1521="Warehouse HUAWEI","SPARE-ISSUE",
AR1521="SPARE-HS","SPARE-ISSUE",
AR1521="Power Telco","BSS",AR1521="no impacts","no impacts"
),"")</f>
        <v>No root cause</v>
      </c>
      <c r="AQ1521" s="40" t="str" cm="1">
        <f t="array" ref="AQ1521">IFERROR(_xlfn.IFS(
AR1521="MPR ISSUE","TX ISSUE",
AR1521="BSS Hardware Issue","RAN ISSUE",
AR1521="Sites strategiques, MLL, Pylone, etc.","ENVTECH",
AR1521="AKTIVCO DEFAUT GE &amp; POWER Cabinet","POWER ISSUE",
AR1521="AKTIVCO Coupure ENEO &amp; Baisse de tension","POWER ISSUE",
AR1521="Coupure ENEO &amp; Baisse de tension","POWER ISSUE",
AR1521="Defaut GE &amp; POWER Cabinet","POWER ISSUE",
AR1521="Sharing","POWER ISSUE",
AR1521="Sites strategiques &amp; DataCenter","POWER ISSUE",
AR1521="Exclu","Exclu",
AR1521="SAT","TX ISSUE",
AR1521="SPARE-ISSUE","SPARE-ISSUE",
AR1521="Fiber CAmtel","TX ISSUE",
AR1521="Fiber AOF","TX ISSUE",
AR1521="Projet OCM (HUAWEI)","TRAVAUX-HUAWEI",
AR1521="Projet OCM (NOKIA)","TRAVAUX -NOKIA",
AR1521="ACCESS-ISSUE","ACCESS-ISSUE",
AR1521="Projet OCM (ZTE, NOKIA, autres projets)","TRAVAUX OCM",
AR1521="No root CAuse","No root cause",
AR1521="ODU HS","TX ISSUE",
AR1521="IP &amp; VLAN","TX ISSUE",
AR1521="Warehouse HUAWEI","SPARE-ISSUE",
AR1521="SPARE-HS","SPARE-ISSUE",
AR1521="Power Telco","RAN ISSUE",AR1521="no impacts","no impacts"
),"")</f>
        <v>No root cause</v>
      </c>
      <c r="AR1521" s="59" t="s">
        <v>5343</v>
      </c>
      <c r="AS1521" s="40" t="str" cm="1">
        <f t="array" ref="AS1521">IFERROR(_xlfn.IFS(
AR1521="MPR ISSUE","ACTIVE",
AR1521="BSS Hardware Issue","ACTIVE",
AR1521="Sites strategiques, MLL, Pylone, etc.","PASSIVE",
AR1521="AKTIVCO DEFAUT GE &amp; POWER Cabinet","PASSIVE",
AR1521="AKTIVCO Coupure ENEO &amp; Baisse de tension","PASSIVE",
AR1521="Coupure ENEO &amp; Baisse de tension","PASSIVE",
AR1521="Defaut GE &amp; POWER Cabinet","PASSIVE",
AR1521="Sharing","PASSIVE",
AR1521="Sites strategiques &amp; DataCenter","PASSIVE",
AR1521="Exclu","Exclu",
AR1521="SAT","ACTIVE",
AR1521="SPARE-ISSUE","SPARE-ISSUE",
AR1521="Fiber CAmtel","ACTIVE",
AR1521="Fiber AOF","ACTIVE",
AR1521="Projet OCM (HUAWEI)","PLANNED WORKS",
AR1521="Projet OCM (NOKIA)","PLANNED WORKS",
AR1521="ACCESS-ISSUE","ACCESS-ISSUE",
AR1521="Projet OCM (ZTE, NOKIA, autres projets)","PLANNED WORKS",
AR1521="No root CAuse","No root cause",
AR1521="ODU HS","ACTIVE",
AR1521="IP &amp; VLAN","ACTIVE",
AR1521="Warehouse HUAWEI","SPARE-ISSUE",
AR1521="SPARE-HS","SPARE-ISSUE",
AR1521="Power Telco","ACTIVE", AR1521="no impacts","no impacts"
),"")</f>
        <v>No root cause</v>
      </c>
      <c r="AT1521" s="99" t="s">
        <v>5661</v>
      </c>
      <c r="AU1521" s="99" t="s">
        <v>2329</v>
      </c>
      <c r="AW1521" s="17"/>
      <c r="AX1521" s="17" t="s">
        <v>5536</v>
      </c>
      <c r="AY1521" s="17"/>
      <c r="AZ1521" s="17" t="s">
        <v>5536</v>
      </c>
      <c r="BA1521" s="7"/>
      <c r="BC1521" s="18"/>
      <c r="BD1521" s="18"/>
      <c r="BE1521" s="18"/>
      <c r="BF1521" s="18"/>
      <c r="BG1521" s="18"/>
      <c r="BH1521" s="18"/>
      <c r="BI1521" s="18"/>
      <c r="BJ1521" s="18"/>
      <c r="BK1521" s="18"/>
      <c r="BM1521" s="18"/>
      <c r="BN1521" s="18"/>
      <c r="BO1521" s="18"/>
      <c r="BP1521" s="9" t="s">
        <v>5661</v>
      </c>
      <c r="BQ1521" s="14"/>
      <c r="BR1521" s="102" t="s">
        <v>5536</v>
      </c>
      <c r="BS1521" s="14"/>
      <c r="BT1521" s="14"/>
      <c r="BU1521" s="9"/>
      <c r="BV1521" s="9"/>
      <c r="BW1521" s="9"/>
    </row>
    <row r="1522" spans="1:75" x14ac:dyDescent="0.35">
      <c r="A1522" s="1" t="s">
        <v>429</v>
      </c>
      <c r="B1522" s="8" t="s">
        <v>430</v>
      </c>
      <c r="C1522" s="3" t="s">
        <v>5602</v>
      </c>
      <c r="D1522" s="1" t="s">
        <v>11</v>
      </c>
      <c r="E1522" s="1" t="s">
        <v>12</v>
      </c>
      <c r="F1522" s="3" t="s">
        <v>31</v>
      </c>
      <c r="G1522" s="1" t="s">
        <v>431</v>
      </c>
      <c r="H1522" s="30" t="s">
        <v>5587</v>
      </c>
      <c r="I1522" s="27">
        <v>0</v>
      </c>
      <c r="J1522" s="27">
        <v>2.7603350711833645</v>
      </c>
      <c r="K1522" s="27">
        <v>0</v>
      </c>
      <c r="L1522" s="27">
        <v>0</v>
      </c>
      <c r="M1522" s="27">
        <v>0.2838274363430387</v>
      </c>
      <c r="N1522" s="27">
        <v>0</v>
      </c>
      <c r="O1522" s="27">
        <v>0.55811310578626994</v>
      </c>
      <c r="P1522" s="27">
        <v>1.1887971452460244</v>
      </c>
      <c r="Q1522" s="27">
        <v>3.4403866074256842E-2</v>
      </c>
      <c r="R1522" s="27">
        <v>1.6661173462544903</v>
      </c>
      <c r="S1522" s="80">
        <v>0</v>
      </c>
      <c r="T1522" s="80">
        <v>0.90835837378329098</v>
      </c>
      <c r="U1522" s="80">
        <v>0</v>
      </c>
      <c r="V1522" s="80">
        <v>6.0639266279149864E-4</v>
      </c>
      <c r="W1522" s="80">
        <v>0.90835837378329098</v>
      </c>
      <c r="X1522" s="80">
        <v>0</v>
      </c>
      <c r="Y1522" s="80">
        <v>0</v>
      </c>
      <c r="Z1522" s="80">
        <v>0</v>
      </c>
      <c r="AA1522" s="80">
        <v>0</v>
      </c>
      <c r="AB1522" s="80">
        <v>0</v>
      </c>
      <c r="AC1522" s="80">
        <v>0</v>
      </c>
      <c r="AD1522" s="80">
        <v>0</v>
      </c>
      <c r="AE1522" s="80">
        <v>0</v>
      </c>
      <c r="AF1522" s="80">
        <v>0</v>
      </c>
      <c r="AG1522" s="80"/>
      <c r="AH1522" s="80">
        <v>1.4690218957689487</v>
      </c>
      <c r="AI1522" s="80">
        <v>0</v>
      </c>
      <c r="AJ1522" s="80">
        <v>0</v>
      </c>
      <c r="AK1522" s="80">
        <v>0</v>
      </c>
      <c r="AL1522" s="80">
        <v>0</v>
      </c>
      <c r="AM1522" s="80">
        <v>0</v>
      </c>
      <c r="AN1522" s="41" t="s">
        <v>5558</v>
      </c>
      <c r="AO1522" s="41"/>
      <c r="AP1522" s="40" t="str" cm="1">
        <f t="array" ref="AP1522">IFERROR(_xlfn.IFS(
AR1522="MPR ISSUE","PDH",
AR1522="BSS Hardware Issue","BSS",
AR1522="Sites strategiques, MLL, Pylone, etc.","ENVTECH",
AR1522="AKTIVCO DEFAUT GE &amp; POWER Cabinet","AKTIVCO",
AR1522="AKTIVCO Coupure ENEO &amp; Baisse de tension","AKTIVCO GRID ONLY",
AR1522="Coupure ENEO &amp; Baisse de tension","IHS GRID ONLY",
AR1522="Defaut GE &amp; POWER Cabinet","IHS",
AR1522="Sharing","Partners",
AR1522="Sites strategiques &amp; DataCenter","SST &amp; DC",
AR1522="Exclu","Exclu",
AR1522="SAT","SAT",
AR1522="SPARE-ISSUE","SPARE-ISSUE",
AR1522="Fiber CAmtel","TRANS_FO_CAMTEL",
AR1522="Fiber AOF","Fiber AOF",
AR1522="Projet OCM (HUAWEI)","TRAVAUX-HUAWEI",
AR1522="Projet OCM (NOKIA)","TRAVAUX-NOKIA",
AR1522="ACCESS-ISSUE","ACCESS-ISSUE",
AR1522="Projet OCM (ZTE, NOKIA, autres projets)","TRAVAUX OCM",
AR1522="No root CAuse","No root cause",
AR1522="ODU HS","PDH",
AR1522="IP &amp; VLAN","PDH",
AR1522="Warehouse HUAWEI","SPARE-ISSUE",
AR1522="SPARE-HS","SPARE-ISSUE",
AR1522="Power Telco","BSS",AR1522="no impacts","no impacts"
),"")</f>
        <v>No root cause</v>
      </c>
      <c r="AQ1522" s="40" t="str" cm="1">
        <f t="array" ref="AQ1522">IFERROR(_xlfn.IFS(
AR1522="MPR ISSUE","TX ISSUE",
AR1522="BSS Hardware Issue","RAN ISSUE",
AR1522="Sites strategiques, MLL, Pylone, etc.","ENVTECH",
AR1522="AKTIVCO DEFAUT GE &amp; POWER Cabinet","POWER ISSUE",
AR1522="AKTIVCO Coupure ENEO &amp; Baisse de tension","POWER ISSUE",
AR1522="Coupure ENEO &amp; Baisse de tension","POWER ISSUE",
AR1522="Defaut GE &amp; POWER Cabinet","POWER ISSUE",
AR1522="Sharing","POWER ISSUE",
AR1522="Sites strategiques &amp; DataCenter","POWER ISSUE",
AR1522="Exclu","Exclu",
AR1522="SAT","TX ISSUE",
AR1522="SPARE-ISSUE","SPARE-ISSUE",
AR1522="Fiber CAmtel","TX ISSUE",
AR1522="Fiber AOF","TX ISSUE",
AR1522="Projet OCM (HUAWEI)","TRAVAUX-HUAWEI",
AR1522="Projet OCM (NOKIA)","TRAVAUX -NOKIA",
AR1522="ACCESS-ISSUE","ACCESS-ISSUE",
AR1522="Projet OCM (ZTE, NOKIA, autres projets)","TRAVAUX OCM",
AR1522="No root CAuse","No root cause",
AR1522="ODU HS","TX ISSUE",
AR1522="IP &amp; VLAN","TX ISSUE",
AR1522="Warehouse HUAWEI","SPARE-ISSUE",
AR1522="SPARE-HS","SPARE-ISSUE",
AR1522="Power Telco","RAN ISSUE",AR1522="no impacts","no impacts"
),"")</f>
        <v>No root cause</v>
      </c>
      <c r="AR1522" s="59" t="s">
        <v>5343</v>
      </c>
      <c r="AS1522" s="40" t="str" cm="1">
        <f t="array" ref="AS1522">IFERROR(_xlfn.IFS(
AR1522="MPR ISSUE","ACTIVE",
AR1522="BSS Hardware Issue","ACTIVE",
AR1522="Sites strategiques, MLL, Pylone, etc.","PASSIVE",
AR1522="AKTIVCO DEFAUT GE &amp; POWER Cabinet","PASSIVE",
AR1522="AKTIVCO Coupure ENEO &amp; Baisse de tension","PASSIVE",
AR1522="Coupure ENEO &amp; Baisse de tension","PASSIVE",
AR1522="Defaut GE &amp; POWER Cabinet","PASSIVE",
AR1522="Sharing","PASSIVE",
AR1522="Sites strategiques &amp; DataCenter","PASSIVE",
AR1522="Exclu","Exclu",
AR1522="SAT","ACTIVE",
AR1522="SPARE-ISSUE","SPARE-ISSUE",
AR1522="Fiber CAmtel","ACTIVE",
AR1522="Fiber AOF","ACTIVE",
AR1522="Projet OCM (HUAWEI)","PLANNED WORKS",
AR1522="Projet OCM (NOKIA)","PLANNED WORKS",
AR1522="ACCESS-ISSUE","ACCESS-ISSUE",
AR1522="Projet OCM (ZTE, NOKIA, autres projets)","PLANNED WORKS",
AR1522="No root CAuse","No root cause",
AR1522="ODU HS","ACTIVE",
AR1522="IP &amp; VLAN","ACTIVE",
AR1522="Warehouse HUAWEI","SPARE-ISSUE",
AR1522="SPARE-HS","SPARE-ISSUE",
AR1522="Power Telco","ACTIVE", AR1522="no impacts","no impacts"
),"")</f>
        <v>No root cause</v>
      </c>
      <c r="AT1522" s="99" t="s">
        <v>5661</v>
      </c>
      <c r="AU1522" s="99" t="s">
        <v>430</v>
      </c>
      <c r="AW1522" s="17"/>
      <c r="AX1522" s="17" t="s">
        <v>5536</v>
      </c>
      <c r="AY1522" s="17"/>
      <c r="AZ1522" s="17" t="s">
        <v>5536</v>
      </c>
      <c r="BA1522" s="7"/>
      <c r="BC1522" s="18"/>
      <c r="BD1522" s="18"/>
      <c r="BE1522" s="18"/>
      <c r="BF1522" s="18"/>
      <c r="BG1522" s="18"/>
      <c r="BH1522" s="18"/>
      <c r="BI1522" s="18"/>
      <c r="BJ1522" s="18"/>
      <c r="BK1522" s="18"/>
      <c r="BM1522" s="18"/>
      <c r="BN1522" s="18"/>
      <c r="BO1522" s="18"/>
      <c r="BP1522" s="9" t="s">
        <v>5661</v>
      </c>
      <c r="BQ1522" s="14"/>
      <c r="BR1522" s="102" t="s">
        <v>5536</v>
      </c>
      <c r="BS1522" s="14"/>
      <c r="BT1522" s="14"/>
      <c r="BU1522" s="9"/>
      <c r="BV1522" s="9"/>
      <c r="BW1522" s="9"/>
    </row>
    <row r="1523" spans="1:75" x14ac:dyDescent="0.35">
      <c r="A1523" s="1" t="s">
        <v>2598</v>
      </c>
      <c r="B1523" s="8" t="s">
        <v>2599</v>
      </c>
      <c r="C1523" s="3" t="s">
        <v>38</v>
      </c>
      <c r="D1523" s="1" t="s">
        <v>11</v>
      </c>
      <c r="E1523" s="1" t="s">
        <v>145</v>
      </c>
      <c r="F1523" s="3" t="s">
        <v>37</v>
      </c>
      <c r="G1523" s="1" t="s">
        <v>38</v>
      </c>
      <c r="H1523" s="30" t="s">
        <v>5587</v>
      </c>
      <c r="I1523" s="27">
        <v>0</v>
      </c>
      <c r="J1523" s="27">
        <v>0</v>
      </c>
      <c r="K1523" s="27">
        <v>0</v>
      </c>
      <c r="L1523" s="27">
        <v>0</v>
      </c>
      <c r="M1523" s="27">
        <v>0</v>
      </c>
      <c r="N1523" s="27">
        <v>0</v>
      </c>
      <c r="O1523" s="27">
        <v>0</v>
      </c>
      <c r="P1523" s="27">
        <v>0</v>
      </c>
      <c r="Q1523" s="27">
        <v>0</v>
      </c>
      <c r="R1523" s="27">
        <v>0</v>
      </c>
      <c r="S1523" s="80">
        <v>0</v>
      </c>
      <c r="T1523" s="80">
        <v>0.31364768728972425</v>
      </c>
      <c r="U1523" s="80">
        <v>0</v>
      </c>
      <c r="V1523" s="80">
        <v>0</v>
      </c>
      <c r="W1523" s="80">
        <v>0.84003218874934726</v>
      </c>
      <c r="X1523" s="80">
        <v>0</v>
      </c>
      <c r="Y1523" s="80">
        <v>0</v>
      </c>
      <c r="Z1523" s="80">
        <v>0</v>
      </c>
      <c r="AA1523" s="80">
        <v>0</v>
      </c>
      <c r="AB1523" s="80">
        <v>0</v>
      </c>
      <c r="AC1523" s="80">
        <v>0</v>
      </c>
      <c r="AD1523" s="80">
        <v>0</v>
      </c>
      <c r="AE1523" s="80">
        <v>0</v>
      </c>
      <c r="AF1523" s="80">
        <v>0</v>
      </c>
      <c r="AG1523" s="80"/>
      <c r="AH1523" s="80">
        <v>0</v>
      </c>
      <c r="AI1523" s="80">
        <v>0</v>
      </c>
      <c r="AJ1523" s="80">
        <v>0</v>
      </c>
      <c r="AK1523" s="80">
        <v>0</v>
      </c>
      <c r="AL1523" s="80">
        <v>0</v>
      </c>
      <c r="AM1523" s="80">
        <v>0</v>
      </c>
      <c r="AN1523" s="41" t="s">
        <v>5558</v>
      </c>
      <c r="AO1523" s="41"/>
      <c r="AP1523" s="40" t="str" cm="1">
        <f t="array" ref="AP1523">IFERROR(_xlfn.IFS(
AR1523="MPR ISSUE","PDH",
AR1523="BSS Hardware Issue","BSS",
AR1523="Sites strategiques, MLL, Pylone, etc.","ENVTECH",
AR1523="AKTIVCO DEFAUT GE &amp; POWER Cabinet","AKTIVCO",
AR1523="AKTIVCO Coupure ENEO &amp; Baisse de tension","AKTIVCO GRID ONLY",
AR1523="Coupure ENEO &amp; Baisse de tension","IHS GRID ONLY",
AR1523="Defaut GE &amp; POWER Cabinet","IHS",
AR1523="Sharing","Partners",
AR1523="Sites strategiques &amp; DataCenter","SST &amp; DC",
AR1523="Exclu","Exclu",
AR1523="SAT","SAT",
AR1523="SPARE-ISSUE","SPARE-ISSUE",
AR1523="Fiber CAmtel","TRANS_FO_CAMTEL",
AR1523="Fiber AOF","Fiber AOF",
AR1523="Projet OCM (HUAWEI)","TRAVAUX-HUAWEI",
AR1523="Projet OCM (NOKIA)","TRAVAUX-NOKIA",
AR1523="ACCESS-ISSUE","ACCESS-ISSUE",
AR1523="Projet OCM (ZTE, NOKIA, autres projets)","TRAVAUX OCM",
AR1523="No root CAuse","No root cause",
AR1523="ODU HS","PDH",
AR1523="IP &amp; VLAN","PDH",
AR1523="Warehouse HUAWEI","SPARE-ISSUE",
AR1523="SPARE-HS","SPARE-ISSUE",
AR1523="Power Telco","BSS",AR1523="no impacts","no impacts"
),"")</f>
        <v>No root cause</v>
      </c>
      <c r="AQ1523" s="40" t="str" cm="1">
        <f t="array" ref="AQ1523">IFERROR(_xlfn.IFS(
AR1523="MPR ISSUE","TX ISSUE",
AR1523="BSS Hardware Issue","RAN ISSUE",
AR1523="Sites strategiques, MLL, Pylone, etc.","ENVTECH",
AR1523="AKTIVCO DEFAUT GE &amp; POWER Cabinet","POWER ISSUE",
AR1523="AKTIVCO Coupure ENEO &amp; Baisse de tension","POWER ISSUE",
AR1523="Coupure ENEO &amp; Baisse de tension","POWER ISSUE",
AR1523="Defaut GE &amp; POWER Cabinet","POWER ISSUE",
AR1523="Sharing","POWER ISSUE",
AR1523="Sites strategiques &amp; DataCenter","POWER ISSUE",
AR1523="Exclu","Exclu",
AR1523="SAT","TX ISSUE",
AR1523="SPARE-ISSUE","SPARE-ISSUE",
AR1523="Fiber CAmtel","TX ISSUE",
AR1523="Fiber AOF","TX ISSUE",
AR1523="Projet OCM (HUAWEI)","TRAVAUX-HUAWEI",
AR1523="Projet OCM (NOKIA)","TRAVAUX -NOKIA",
AR1523="ACCESS-ISSUE","ACCESS-ISSUE",
AR1523="Projet OCM (ZTE, NOKIA, autres projets)","TRAVAUX OCM",
AR1523="No root CAuse","No root cause",
AR1523="ODU HS","TX ISSUE",
AR1523="IP &amp; VLAN","TX ISSUE",
AR1523="Warehouse HUAWEI","SPARE-ISSUE",
AR1523="SPARE-HS","SPARE-ISSUE",
AR1523="Power Telco","RAN ISSUE",AR1523="no impacts","no impacts"
),"")</f>
        <v>No root cause</v>
      </c>
      <c r="AR1523" s="59" t="s">
        <v>5343</v>
      </c>
      <c r="AS1523" s="40" t="str" cm="1">
        <f t="array" ref="AS1523">IFERROR(_xlfn.IFS(
AR1523="MPR ISSUE","ACTIVE",
AR1523="BSS Hardware Issue","ACTIVE",
AR1523="Sites strategiques, MLL, Pylone, etc.","PASSIVE",
AR1523="AKTIVCO DEFAUT GE &amp; POWER Cabinet","PASSIVE",
AR1523="AKTIVCO Coupure ENEO &amp; Baisse de tension","PASSIVE",
AR1523="Coupure ENEO &amp; Baisse de tension","PASSIVE",
AR1523="Defaut GE &amp; POWER Cabinet","PASSIVE",
AR1523="Sharing","PASSIVE",
AR1523="Sites strategiques &amp; DataCenter","PASSIVE",
AR1523="Exclu","Exclu",
AR1523="SAT","ACTIVE",
AR1523="SPARE-ISSUE","SPARE-ISSUE",
AR1523="Fiber CAmtel","ACTIVE",
AR1523="Fiber AOF","ACTIVE",
AR1523="Projet OCM (HUAWEI)","PLANNED WORKS",
AR1523="Projet OCM (NOKIA)","PLANNED WORKS",
AR1523="ACCESS-ISSUE","ACCESS-ISSUE",
AR1523="Projet OCM (ZTE, NOKIA, autres projets)","PLANNED WORKS",
AR1523="No root CAuse","No root cause",
AR1523="ODU HS","ACTIVE",
AR1523="IP &amp; VLAN","ACTIVE",
AR1523="Warehouse HUAWEI","SPARE-ISSUE",
AR1523="SPARE-HS","SPARE-ISSUE",
AR1523="Power Telco","ACTIVE", AR1523="no impacts","no impacts"
),"")</f>
        <v>No root cause</v>
      </c>
      <c r="AT1523" s="99" t="s">
        <v>5661</v>
      </c>
      <c r="AU1523" s="99" t="s">
        <v>2599</v>
      </c>
      <c r="AW1523" s="17"/>
      <c r="AX1523" s="17" t="s">
        <v>5536</v>
      </c>
      <c r="AY1523" s="17"/>
      <c r="AZ1523" s="17" t="s">
        <v>5536</v>
      </c>
      <c r="BA1523" s="7"/>
      <c r="BC1523" s="18"/>
      <c r="BD1523" s="18"/>
      <c r="BE1523" s="18"/>
      <c r="BF1523" s="18"/>
      <c r="BG1523" s="18"/>
      <c r="BH1523" s="18"/>
      <c r="BI1523" s="18"/>
      <c r="BJ1523" s="18"/>
      <c r="BK1523" s="18"/>
      <c r="BM1523" s="18"/>
      <c r="BN1523" s="18"/>
      <c r="BO1523" s="18"/>
      <c r="BP1523" s="9" t="s">
        <v>5661</v>
      </c>
      <c r="BQ1523" s="14"/>
      <c r="BR1523" s="102" t="s">
        <v>5536</v>
      </c>
      <c r="BS1523" s="14"/>
      <c r="BT1523" s="14"/>
      <c r="BU1523" s="9"/>
      <c r="BV1523" s="9"/>
      <c r="BW1523" s="9"/>
    </row>
    <row r="1524" spans="1:75" x14ac:dyDescent="0.35">
      <c r="A1524" s="1" t="s">
        <v>2602</v>
      </c>
      <c r="B1524" s="8" t="s">
        <v>2603</v>
      </c>
      <c r="C1524" s="3" t="s">
        <v>38</v>
      </c>
      <c r="D1524" s="1" t="s">
        <v>11</v>
      </c>
      <c r="E1524" s="1" t="s">
        <v>12</v>
      </c>
      <c r="F1524" s="3" t="s">
        <v>37</v>
      </c>
      <c r="G1524" s="1" t="s">
        <v>38</v>
      </c>
      <c r="H1524" s="30" t="s">
        <v>5587</v>
      </c>
      <c r="I1524" s="27">
        <v>0</v>
      </c>
      <c r="J1524" s="27">
        <v>0</v>
      </c>
      <c r="K1524" s="27">
        <v>0</v>
      </c>
      <c r="L1524" s="27">
        <v>0</v>
      </c>
      <c r="M1524" s="27">
        <v>1.5262189919328377</v>
      </c>
      <c r="N1524" s="27">
        <v>0</v>
      </c>
      <c r="O1524" s="27">
        <v>0</v>
      </c>
      <c r="P1524" s="27">
        <v>0</v>
      </c>
      <c r="Q1524" s="27">
        <v>0</v>
      </c>
      <c r="R1524" s="27">
        <v>0</v>
      </c>
      <c r="S1524" s="80">
        <v>0</v>
      </c>
      <c r="T1524" s="80">
        <v>0.73485873191166351</v>
      </c>
      <c r="U1524" s="80">
        <v>0</v>
      </c>
      <c r="V1524" s="80">
        <v>0</v>
      </c>
      <c r="W1524" s="80">
        <v>0.73485873191166351</v>
      </c>
      <c r="X1524" s="80">
        <v>0</v>
      </c>
      <c r="Y1524" s="80">
        <v>0</v>
      </c>
      <c r="Z1524" s="80">
        <v>0</v>
      </c>
      <c r="AA1524" s="80">
        <v>0</v>
      </c>
      <c r="AB1524" s="80">
        <v>0</v>
      </c>
      <c r="AC1524" s="80">
        <v>0</v>
      </c>
      <c r="AD1524" s="80">
        <v>0</v>
      </c>
      <c r="AE1524" s="80">
        <v>0</v>
      </c>
      <c r="AF1524" s="80">
        <v>0</v>
      </c>
      <c r="AG1524" s="80"/>
      <c r="AH1524" s="80">
        <v>0</v>
      </c>
      <c r="AI1524" s="80">
        <v>0</v>
      </c>
      <c r="AJ1524" s="80">
        <v>0</v>
      </c>
      <c r="AK1524" s="80">
        <v>0</v>
      </c>
      <c r="AL1524" s="80">
        <v>0</v>
      </c>
      <c r="AM1524" s="80">
        <v>0</v>
      </c>
      <c r="AN1524" s="41" t="s">
        <v>5558</v>
      </c>
      <c r="AO1524" s="41"/>
      <c r="AP1524" s="40" t="str" cm="1">
        <f t="array" ref="AP1524">IFERROR(_xlfn.IFS(
AR1524="MPR ISSUE","PDH",
AR1524="BSS Hardware Issue","BSS",
AR1524="Sites strategiques, MLL, Pylone, etc.","ENVTECH",
AR1524="AKTIVCO DEFAUT GE &amp; POWER Cabinet","AKTIVCO",
AR1524="AKTIVCO Coupure ENEO &amp; Baisse de tension","AKTIVCO GRID ONLY",
AR1524="Coupure ENEO &amp; Baisse de tension","IHS GRID ONLY",
AR1524="Defaut GE &amp; POWER Cabinet","IHS",
AR1524="Sharing","Partners",
AR1524="Sites strategiques &amp; DataCenter","SST &amp; DC",
AR1524="Exclu","Exclu",
AR1524="SAT","SAT",
AR1524="SPARE-ISSUE","SPARE-ISSUE",
AR1524="Fiber CAmtel","TRANS_FO_CAMTEL",
AR1524="Fiber AOF","Fiber AOF",
AR1524="Projet OCM (HUAWEI)","TRAVAUX-HUAWEI",
AR1524="Projet OCM (NOKIA)","TRAVAUX-NOKIA",
AR1524="ACCESS-ISSUE","ACCESS-ISSUE",
AR1524="Projet OCM (ZTE, NOKIA, autres projets)","TRAVAUX OCM",
AR1524="No root CAuse","No root cause",
AR1524="ODU HS","PDH",
AR1524="IP &amp; VLAN","PDH",
AR1524="Warehouse HUAWEI","SPARE-ISSUE",
AR1524="SPARE-HS","SPARE-ISSUE",
AR1524="Power Telco","BSS",AR1524="no impacts","no impacts"
),"")</f>
        <v>No root cause</v>
      </c>
      <c r="AQ1524" s="40" t="str" cm="1">
        <f t="array" ref="AQ1524">IFERROR(_xlfn.IFS(
AR1524="MPR ISSUE","TX ISSUE",
AR1524="BSS Hardware Issue","RAN ISSUE",
AR1524="Sites strategiques, MLL, Pylone, etc.","ENVTECH",
AR1524="AKTIVCO DEFAUT GE &amp; POWER Cabinet","POWER ISSUE",
AR1524="AKTIVCO Coupure ENEO &amp; Baisse de tension","POWER ISSUE",
AR1524="Coupure ENEO &amp; Baisse de tension","POWER ISSUE",
AR1524="Defaut GE &amp; POWER Cabinet","POWER ISSUE",
AR1524="Sharing","POWER ISSUE",
AR1524="Sites strategiques &amp; DataCenter","POWER ISSUE",
AR1524="Exclu","Exclu",
AR1524="SAT","TX ISSUE",
AR1524="SPARE-ISSUE","SPARE-ISSUE",
AR1524="Fiber CAmtel","TX ISSUE",
AR1524="Fiber AOF","TX ISSUE",
AR1524="Projet OCM (HUAWEI)","TRAVAUX-HUAWEI",
AR1524="Projet OCM (NOKIA)","TRAVAUX -NOKIA",
AR1524="ACCESS-ISSUE","ACCESS-ISSUE",
AR1524="Projet OCM (ZTE, NOKIA, autres projets)","TRAVAUX OCM",
AR1524="No root CAuse","No root cause",
AR1524="ODU HS","TX ISSUE",
AR1524="IP &amp; VLAN","TX ISSUE",
AR1524="Warehouse HUAWEI","SPARE-ISSUE",
AR1524="SPARE-HS","SPARE-ISSUE",
AR1524="Power Telco","RAN ISSUE",AR1524="no impacts","no impacts"
),"")</f>
        <v>No root cause</v>
      </c>
      <c r="AR1524" s="59" t="s">
        <v>5343</v>
      </c>
      <c r="AS1524" s="40" t="str" cm="1">
        <f t="array" ref="AS1524">IFERROR(_xlfn.IFS(
AR1524="MPR ISSUE","ACTIVE",
AR1524="BSS Hardware Issue","ACTIVE",
AR1524="Sites strategiques, MLL, Pylone, etc.","PASSIVE",
AR1524="AKTIVCO DEFAUT GE &amp; POWER Cabinet","PASSIVE",
AR1524="AKTIVCO Coupure ENEO &amp; Baisse de tension","PASSIVE",
AR1524="Coupure ENEO &amp; Baisse de tension","PASSIVE",
AR1524="Defaut GE &amp; POWER Cabinet","PASSIVE",
AR1524="Sharing","PASSIVE",
AR1524="Sites strategiques &amp; DataCenter","PASSIVE",
AR1524="Exclu","Exclu",
AR1524="SAT","ACTIVE",
AR1524="SPARE-ISSUE","SPARE-ISSUE",
AR1524="Fiber CAmtel","ACTIVE",
AR1524="Fiber AOF","ACTIVE",
AR1524="Projet OCM (HUAWEI)","PLANNED WORKS",
AR1524="Projet OCM (NOKIA)","PLANNED WORKS",
AR1524="ACCESS-ISSUE","ACCESS-ISSUE",
AR1524="Projet OCM (ZTE, NOKIA, autres projets)","PLANNED WORKS",
AR1524="No root CAuse","No root cause",
AR1524="ODU HS","ACTIVE",
AR1524="IP &amp; VLAN","ACTIVE",
AR1524="Warehouse HUAWEI","SPARE-ISSUE",
AR1524="SPARE-HS","SPARE-ISSUE",
AR1524="Power Telco","ACTIVE", AR1524="no impacts","no impacts"
),"")</f>
        <v>No root cause</v>
      </c>
      <c r="AT1524" s="99" t="s">
        <v>5661</v>
      </c>
      <c r="AU1524" s="99" t="s">
        <v>2603</v>
      </c>
      <c r="AW1524" s="17"/>
      <c r="AX1524" s="17" t="s">
        <v>5536</v>
      </c>
      <c r="AY1524" s="17"/>
      <c r="AZ1524" s="17" t="s">
        <v>5536</v>
      </c>
      <c r="BA1524" s="7"/>
      <c r="BC1524" s="18"/>
      <c r="BD1524" s="18"/>
      <c r="BE1524" s="18"/>
      <c r="BF1524" s="18"/>
      <c r="BG1524" s="18"/>
      <c r="BH1524" s="18"/>
      <c r="BI1524" s="18"/>
      <c r="BJ1524" s="18"/>
      <c r="BK1524" s="18"/>
      <c r="BM1524" s="18"/>
      <c r="BN1524" s="18"/>
      <c r="BO1524" s="18"/>
      <c r="BP1524" s="9" t="s">
        <v>5661</v>
      </c>
      <c r="BQ1524" s="14"/>
      <c r="BR1524" s="102" t="s">
        <v>5536</v>
      </c>
      <c r="BS1524" s="14"/>
      <c r="BT1524" s="14"/>
      <c r="BU1524" s="9"/>
      <c r="BV1524" s="9"/>
      <c r="BW1524" s="9"/>
    </row>
    <row r="1525" spans="1:75" x14ac:dyDescent="0.35">
      <c r="A1525" s="1" t="s">
        <v>3089</v>
      </c>
      <c r="B1525" s="1" t="s">
        <v>3090</v>
      </c>
      <c r="C1525" s="3" t="s">
        <v>55</v>
      </c>
      <c r="D1525" s="1" t="s">
        <v>11</v>
      </c>
      <c r="E1525" s="1" t="s">
        <v>629</v>
      </c>
      <c r="F1525" s="3" t="s">
        <v>55</v>
      </c>
      <c r="G1525" s="1" t="s">
        <v>185</v>
      </c>
      <c r="H1525" s="28" t="s">
        <v>5589</v>
      </c>
      <c r="I1525" s="27">
        <v>1.030350309474279</v>
      </c>
      <c r="J1525" s="27">
        <v>3.2405445548792495</v>
      </c>
      <c r="K1525" s="27">
        <v>1.7175537121218609</v>
      </c>
      <c r="L1525" s="27">
        <v>0.62262258406029114</v>
      </c>
      <c r="M1525" s="27">
        <v>0.13554659521220888</v>
      </c>
      <c r="N1525" s="27">
        <v>0.13180122876555575</v>
      </c>
      <c r="O1525" s="27">
        <v>0.40722834322110074</v>
      </c>
      <c r="P1525" s="27">
        <v>0.16622292991812984</v>
      </c>
      <c r="Q1525" s="27">
        <v>0</v>
      </c>
      <c r="R1525" s="27">
        <v>0</v>
      </c>
      <c r="S1525" s="80">
        <v>0</v>
      </c>
      <c r="T1525" s="80">
        <v>0.71563251748551071</v>
      </c>
      <c r="U1525" s="80">
        <v>0</v>
      </c>
      <c r="V1525" s="80">
        <v>0.14401825741297195</v>
      </c>
      <c r="W1525" s="80">
        <v>0.71563251748551071</v>
      </c>
      <c r="X1525" s="80">
        <v>0</v>
      </c>
      <c r="Y1525" s="80">
        <v>0</v>
      </c>
      <c r="Z1525" s="80">
        <v>0</v>
      </c>
      <c r="AA1525" s="80">
        <v>0</v>
      </c>
      <c r="AB1525" s="80">
        <v>0</v>
      </c>
      <c r="AC1525" s="80">
        <v>0</v>
      </c>
      <c r="AD1525" s="80">
        <v>0</v>
      </c>
      <c r="AE1525" s="80">
        <v>0</v>
      </c>
      <c r="AF1525" s="80">
        <v>0</v>
      </c>
      <c r="AG1525" s="80"/>
      <c r="AH1525" s="80">
        <v>0</v>
      </c>
      <c r="AI1525" s="80">
        <v>0</v>
      </c>
      <c r="AJ1525" s="80">
        <v>0</v>
      </c>
      <c r="AK1525" s="80">
        <v>0</v>
      </c>
      <c r="AL1525" s="80">
        <v>0</v>
      </c>
      <c r="AM1525" s="80">
        <v>0</v>
      </c>
      <c r="AN1525" s="41" t="s">
        <v>5591</v>
      </c>
      <c r="AO1525" s="41"/>
      <c r="AP1525" s="40" t="str" cm="1">
        <f t="array" ref="AP1525">IFERROR(_xlfn.IFS(
AR1525="MPR ISSUE","PDH",
AR1525="BSS Hardware Issue","BSS",
AR1525="Sites strategiques, MLL, Pylone, etc.","ENVTECH",
AR1525="AKTIVCO DEFAUT GE &amp; POWER Cabinet","AKTIVCO",
AR1525="AKTIVCO Coupure ENEO &amp; Baisse de tension","AKTIVCO GRID ONLY",
AR1525="Coupure ENEO &amp; Baisse de tension","IHS GRID ONLY",
AR1525="Defaut GE &amp; POWER Cabinet","IHS",
AR1525="Sharing","Partners",
AR1525="Sites strategiques &amp; DataCenter","SST &amp; DC",
AR1525="Exclu","Exclu",
AR1525="SAT","SAT",
AR1525="SPARE-ISSUE","SPARE-ISSUE",
AR1525="Fiber CAmtel","TRANS_FO_CAMTEL",
AR1525="Fiber AOF","Fiber AOF",
AR1525="Projet OCM (HUAWEI)","TRAVAUX-HUAWEI",
AR1525="Projet OCM (NOKIA)","TRAVAUX-NOKIA",
AR1525="ACCESS-ISSUE","ACCESS-ISSUE",
AR1525="Projet OCM (ZTE, NOKIA, autres projets)","TRAVAUX OCM",
AR1525="No root CAuse","No root cause",
AR1525="ODU HS","PDH",
AR1525="IP &amp; VLAN","PDH",
AR1525="Warehouse HUAWEI","SPARE-ISSUE",
AR1525="SPARE-HS","SPARE-ISSUE",
AR1525="Power Telco","BSS",AR1525="no impacts","no impacts"
),"")</f>
        <v>No root cause</v>
      </c>
      <c r="AQ1525" s="40" t="str" cm="1">
        <f t="array" ref="AQ1525">IFERROR(_xlfn.IFS(
AR1525="MPR ISSUE","TX ISSUE",
AR1525="BSS Hardware Issue","RAN ISSUE",
AR1525="Sites strategiques, MLL, Pylone, etc.","ENVTECH",
AR1525="AKTIVCO DEFAUT GE &amp; POWER Cabinet","POWER ISSUE",
AR1525="AKTIVCO Coupure ENEO &amp; Baisse de tension","POWER ISSUE",
AR1525="Coupure ENEO &amp; Baisse de tension","POWER ISSUE",
AR1525="Defaut GE &amp; POWER Cabinet","POWER ISSUE",
AR1525="Sharing","POWER ISSUE",
AR1525="Sites strategiques &amp; DataCenter","POWER ISSUE",
AR1525="Exclu","Exclu",
AR1525="SAT","TX ISSUE",
AR1525="SPARE-ISSUE","SPARE-ISSUE",
AR1525="Fiber CAmtel","TX ISSUE",
AR1525="Fiber AOF","TX ISSUE",
AR1525="Projet OCM (HUAWEI)","TRAVAUX-HUAWEI",
AR1525="Projet OCM (NOKIA)","TRAVAUX -NOKIA",
AR1525="ACCESS-ISSUE","ACCESS-ISSUE",
AR1525="Projet OCM (ZTE, NOKIA, autres projets)","TRAVAUX OCM",
AR1525="No root CAuse","No root cause",
AR1525="ODU HS","TX ISSUE",
AR1525="IP &amp; VLAN","TX ISSUE",
AR1525="Warehouse HUAWEI","SPARE-ISSUE",
AR1525="SPARE-HS","SPARE-ISSUE",
AR1525="Power Telco","RAN ISSUE",AR1525="no impacts","no impacts"
),"")</f>
        <v>No root cause</v>
      </c>
      <c r="AR1525" s="59" t="s">
        <v>5343</v>
      </c>
      <c r="AS1525" s="40" t="str" cm="1">
        <f t="array" ref="AS1525">IFERROR(_xlfn.IFS(
AR1525="MPR ISSUE","ACTIVE",
AR1525="BSS Hardware Issue","ACTIVE",
AR1525="Sites strategiques, MLL, Pylone, etc.","PASSIVE",
AR1525="AKTIVCO DEFAUT GE &amp; POWER Cabinet","PASSIVE",
AR1525="AKTIVCO Coupure ENEO &amp; Baisse de tension","PASSIVE",
AR1525="Coupure ENEO &amp; Baisse de tension","PASSIVE",
AR1525="Defaut GE &amp; POWER Cabinet","PASSIVE",
AR1525="Sharing","PASSIVE",
AR1525="Sites strategiques &amp; DataCenter","PASSIVE",
AR1525="Exclu","Exclu",
AR1525="SAT","ACTIVE",
AR1525="SPARE-ISSUE","SPARE-ISSUE",
AR1525="Fiber CAmtel","ACTIVE",
AR1525="Fiber AOF","ACTIVE",
AR1525="Projet OCM (HUAWEI)","PLANNED WORKS",
AR1525="Projet OCM (NOKIA)","PLANNED WORKS",
AR1525="ACCESS-ISSUE","ACCESS-ISSUE",
AR1525="Projet OCM (ZTE, NOKIA, autres projets)","PLANNED WORKS",
AR1525="No root CAuse","No root cause",
AR1525="ODU HS","ACTIVE",
AR1525="IP &amp; VLAN","ACTIVE",
AR1525="Warehouse HUAWEI","SPARE-ISSUE",
AR1525="SPARE-HS","SPARE-ISSUE",
AR1525="Power Telco","ACTIVE", AR1525="no impacts","no impacts"
),"")</f>
        <v>No root cause</v>
      </c>
      <c r="AT1525" s="99" t="s">
        <v>5661</v>
      </c>
      <c r="AU1525" s="99" t="s">
        <v>3090</v>
      </c>
      <c r="AW1525" s="17"/>
      <c r="AX1525" s="17" t="s">
        <v>5536</v>
      </c>
      <c r="AY1525" s="17"/>
      <c r="AZ1525" s="17" t="s">
        <v>5536</v>
      </c>
      <c r="BA1525" s="7"/>
      <c r="BC1525" s="18"/>
      <c r="BD1525" s="18"/>
      <c r="BE1525" s="18"/>
      <c r="BF1525" s="18"/>
      <c r="BG1525" s="18"/>
      <c r="BH1525" s="18"/>
      <c r="BI1525" s="18"/>
      <c r="BJ1525" s="18"/>
      <c r="BK1525" s="18"/>
      <c r="BM1525" s="18"/>
      <c r="BN1525" s="18"/>
      <c r="BO1525" s="18"/>
      <c r="BP1525" s="9" t="s">
        <v>5661</v>
      </c>
      <c r="BQ1525" s="14"/>
      <c r="BR1525" s="102" t="s">
        <v>5536</v>
      </c>
      <c r="BS1525" s="14"/>
      <c r="BT1525" s="14"/>
      <c r="BU1525" s="9"/>
      <c r="BV1525" s="9"/>
      <c r="BW1525" s="9"/>
    </row>
    <row r="1526" spans="1:75" x14ac:dyDescent="0.35">
      <c r="A1526" s="1" t="s">
        <v>2124</v>
      </c>
      <c r="B1526" s="8" t="s">
        <v>2125</v>
      </c>
      <c r="C1526" s="3" t="s">
        <v>51</v>
      </c>
      <c r="D1526" s="1" t="s">
        <v>11</v>
      </c>
      <c r="E1526" s="1" t="s">
        <v>12</v>
      </c>
      <c r="F1526" s="3" t="s">
        <v>51</v>
      </c>
      <c r="G1526" s="1" t="s">
        <v>2126</v>
      </c>
      <c r="H1526" s="28" t="s">
        <v>5589</v>
      </c>
      <c r="I1526" s="27">
        <v>0</v>
      </c>
      <c r="J1526" s="27">
        <v>0</v>
      </c>
      <c r="K1526" s="27">
        <v>0</v>
      </c>
      <c r="L1526" s="27">
        <v>0</v>
      </c>
      <c r="M1526" s="27">
        <v>0</v>
      </c>
      <c r="N1526" s="27">
        <v>0</v>
      </c>
      <c r="O1526" s="27">
        <v>0</v>
      </c>
      <c r="P1526" s="27">
        <v>0</v>
      </c>
      <c r="Q1526" s="27">
        <v>0</v>
      </c>
      <c r="R1526" s="27">
        <v>0</v>
      </c>
      <c r="S1526" s="80">
        <v>0</v>
      </c>
      <c r="T1526" s="80">
        <v>0</v>
      </c>
      <c r="U1526" s="80">
        <v>0</v>
      </c>
      <c r="V1526" s="80">
        <v>8.0600999335108288</v>
      </c>
      <c r="W1526" s="80">
        <v>0.66597965944988058</v>
      </c>
      <c r="X1526" s="80">
        <v>0</v>
      </c>
      <c r="Y1526" s="80">
        <v>0</v>
      </c>
      <c r="Z1526" s="80">
        <v>0</v>
      </c>
      <c r="AA1526" s="80">
        <v>0</v>
      </c>
      <c r="AB1526" s="80">
        <v>0</v>
      </c>
      <c r="AC1526" s="80">
        <v>0</v>
      </c>
      <c r="AD1526" s="80">
        <v>0</v>
      </c>
      <c r="AE1526" s="80">
        <v>0</v>
      </c>
      <c r="AF1526" s="80">
        <v>0</v>
      </c>
      <c r="AG1526" s="80"/>
      <c r="AH1526" s="80">
        <v>0</v>
      </c>
      <c r="AI1526" s="80">
        <v>0</v>
      </c>
      <c r="AJ1526" s="80">
        <v>0</v>
      </c>
      <c r="AK1526" s="80">
        <v>0</v>
      </c>
      <c r="AL1526" s="80">
        <v>0</v>
      </c>
      <c r="AM1526" s="80">
        <v>0</v>
      </c>
      <c r="AN1526" s="41" t="s">
        <v>5591</v>
      </c>
      <c r="AO1526" s="41"/>
      <c r="AP1526" s="40" t="str" cm="1">
        <f t="array" ref="AP1526">IFERROR(_xlfn.IFS(
AR1526="MPR ISSUE","PDH",
AR1526="BSS Hardware Issue","BSS",
AR1526="Sites strategiques, MLL, Pylone, etc.","ENVTECH",
AR1526="AKTIVCO DEFAUT GE &amp; POWER Cabinet","AKTIVCO",
AR1526="AKTIVCO Coupure ENEO &amp; Baisse de tension","AKTIVCO GRID ONLY",
AR1526="Coupure ENEO &amp; Baisse de tension","IHS GRID ONLY",
AR1526="Defaut GE &amp; POWER Cabinet","IHS",
AR1526="Sharing","Partners",
AR1526="Sites strategiques &amp; DataCenter","SST &amp; DC",
AR1526="Exclu","Exclu",
AR1526="SAT","SAT",
AR1526="SPARE-ISSUE","SPARE-ISSUE",
AR1526="Fiber CAmtel","TRANS_FO_CAMTEL",
AR1526="Fiber AOF","Fiber AOF",
AR1526="Projet OCM (HUAWEI)","TRAVAUX-HUAWEI",
AR1526="Projet OCM (NOKIA)","TRAVAUX-NOKIA",
AR1526="ACCESS-ISSUE","ACCESS-ISSUE",
AR1526="Projet OCM (ZTE, NOKIA, autres projets)","TRAVAUX OCM",
AR1526="No root CAuse","No root cause",
AR1526="ODU HS","PDH",
AR1526="IP &amp; VLAN","PDH",
AR1526="Warehouse HUAWEI","SPARE-ISSUE",
AR1526="SPARE-HS","SPARE-ISSUE",
AR1526="Power Telco","BSS",AR1526="no impacts","no impacts"
),"")</f>
        <v>No root cause</v>
      </c>
      <c r="AQ1526" s="40" t="str" cm="1">
        <f t="array" ref="AQ1526">IFERROR(_xlfn.IFS(
AR1526="MPR ISSUE","TX ISSUE",
AR1526="BSS Hardware Issue","RAN ISSUE",
AR1526="Sites strategiques, MLL, Pylone, etc.","ENVTECH",
AR1526="AKTIVCO DEFAUT GE &amp; POWER Cabinet","POWER ISSUE",
AR1526="AKTIVCO Coupure ENEO &amp; Baisse de tension","POWER ISSUE",
AR1526="Coupure ENEO &amp; Baisse de tension","POWER ISSUE",
AR1526="Defaut GE &amp; POWER Cabinet","POWER ISSUE",
AR1526="Sharing","POWER ISSUE",
AR1526="Sites strategiques &amp; DataCenter","POWER ISSUE",
AR1526="Exclu","Exclu",
AR1526="SAT","TX ISSUE",
AR1526="SPARE-ISSUE","SPARE-ISSUE",
AR1526="Fiber CAmtel","TX ISSUE",
AR1526="Fiber AOF","TX ISSUE",
AR1526="Projet OCM (HUAWEI)","TRAVAUX-HUAWEI",
AR1526="Projet OCM (NOKIA)","TRAVAUX -NOKIA",
AR1526="ACCESS-ISSUE","ACCESS-ISSUE",
AR1526="Projet OCM (ZTE, NOKIA, autres projets)","TRAVAUX OCM",
AR1526="No root CAuse","No root cause",
AR1526="ODU HS","TX ISSUE",
AR1526="IP &amp; VLAN","TX ISSUE",
AR1526="Warehouse HUAWEI","SPARE-ISSUE",
AR1526="SPARE-HS","SPARE-ISSUE",
AR1526="Power Telco","RAN ISSUE",AR1526="no impacts","no impacts"
),"")</f>
        <v>No root cause</v>
      </c>
      <c r="AR1526" s="59" t="s">
        <v>5343</v>
      </c>
      <c r="AS1526" s="40" t="str" cm="1">
        <f t="array" ref="AS1526">IFERROR(_xlfn.IFS(
AR1526="MPR ISSUE","ACTIVE",
AR1526="BSS Hardware Issue","ACTIVE",
AR1526="Sites strategiques, MLL, Pylone, etc.","PASSIVE",
AR1526="AKTIVCO DEFAUT GE &amp; POWER Cabinet","PASSIVE",
AR1526="AKTIVCO Coupure ENEO &amp; Baisse de tension","PASSIVE",
AR1526="Coupure ENEO &amp; Baisse de tension","PASSIVE",
AR1526="Defaut GE &amp; POWER Cabinet","PASSIVE",
AR1526="Sharing","PASSIVE",
AR1526="Sites strategiques &amp; DataCenter","PASSIVE",
AR1526="Exclu","Exclu",
AR1526="SAT","ACTIVE",
AR1526="SPARE-ISSUE","SPARE-ISSUE",
AR1526="Fiber CAmtel","ACTIVE",
AR1526="Fiber AOF","ACTIVE",
AR1526="Projet OCM (HUAWEI)","PLANNED WORKS",
AR1526="Projet OCM (NOKIA)","PLANNED WORKS",
AR1526="ACCESS-ISSUE","ACCESS-ISSUE",
AR1526="Projet OCM (ZTE, NOKIA, autres projets)","PLANNED WORKS",
AR1526="No root CAuse","No root cause",
AR1526="ODU HS","ACTIVE",
AR1526="IP &amp; VLAN","ACTIVE",
AR1526="Warehouse HUAWEI","SPARE-ISSUE",
AR1526="SPARE-HS","SPARE-ISSUE",
AR1526="Power Telco","ACTIVE", AR1526="no impacts","no impacts"
),"")</f>
        <v>No root cause</v>
      </c>
      <c r="AT1526" s="99" t="s">
        <v>5661</v>
      </c>
      <c r="AU1526" s="99" t="s">
        <v>2125</v>
      </c>
      <c r="AW1526" s="17"/>
      <c r="AX1526" s="17" t="s">
        <v>5536</v>
      </c>
      <c r="AY1526" s="17"/>
      <c r="AZ1526" s="17" t="s">
        <v>5536</v>
      </c>
      <c r="BA1526" s="7"/>
      <c r="BC1526" s="18"/>
      <c r="BD1526" s="18"/>
      <c r="BE1526" s="18"/>
      <c r="BF1526" s="18"/>
      <c r="BG1526" s="18"/>
      <c r="BH1526" s="18"/>
      <c r="BI1526" s="18"/>
      <c r="BJ1526" s="18"/>
      <c r="BK1526" s="18"/>
      <c r="BM1526" s="18"/>
      <c r="BN1526" s="18"/>
      <c r="BO1526" s="18"/>
      <c r="BP1526" s="9" t="s">
        <v>5661</v>
      </c>
      <c r="BQ1526" s="14"/>
      <c r="BR1526" s="102" t="s">
        <v>5536</v>
      </c>
      <c r="BS1526" s="14"/>
      <c r="BT1526" s="14"/>
      <c r="BU1526" s="9"/>
      <c r="BV1526" s="9"/>
      <c r="BW1526" s="9"/>
    </row>
    <row r="1527" spans="1:75" x14ac:dyDescent="0.35">
      <c r="A1527" s="1" t="s">
        <v>2308</v>
      </c>
      <c r="B1527" s="8" t="s">
        <v>2309</v>
      </c>
      <c r="C1527" s="3" t="s">
        <v>38</v>
      </c>
      <c r="D1527" s="1" t="s">
        <v>11</v>
      </c>
      <c r="E1527" s="1" t="s">
        <v>12</v>
      </c>
      <c r="F1527" s="3" t="s">
        <v>37</v>
      </c>
      <c r="G1527" s="1" t="s">
        <v>38</v>
      </c>
      <c r="H1527" s="30" t="s">
        <v>5587</v>
      </c>
      <c r="I1527" s="27">
        <v>0</v>
      </c>
      <c r="J1527" s="27">
        <v>0</v>
      </c>
      <c r="K1527" s="27">
        <v>0</v>
      </c>
      <c r="L1527" s="27">
        <v>0</v>
      </c>
      <c r="M1527" s="27">
        <v>0</v>
      </c>
      <c r="N1527" s="27">
        <v>0</v>
      </c>
      <c r="O1527" s="27">
        <v>0</v>
      </c>
      <c r="P1527" s="27">
        <v>0</v>
      </c>
      <c r="Q1527" s="27">
        <v>0</v>
      </c>
      <c r="R1527" s="27">
        <v>0</v>
      </c>
      <c r="S1527" s="80">
        <v>0</v>
      </c>
      <c r="T1527" s="80">
        <v>0.44107932186751786</v>
      </c>
      <c r="U1527" s="80">
        <v>0</v>
      </c>
      <c r="V1527" s="80">
        <v>0</v>
      </c>
      <c r="W1527" s="80">
        <v>0.44107932186751786</v>
      </c>
      <c r="X1527" s="80">
        <v>0</v>
      </c>
      <c r="Y1527" s="80">
        <v>0</v>
      </c>
      <c r="Z1527" s="80">
        <v>0</v>
      </c>
      <c r="AA1527" s="80">
        <v>0</v>
      </c>
      <c r="AB1527" s="80">
        <v>0</v>
      </c>
      <c r="AC1527" s="80">
        <v>0</v>
      </c>
      <c r="AD1527" s="80">
        <v>0</v>
      </c>
      <c r="AE1527" s="80">
        <v>0</v>
      </c>
      <c r="AF1527" s="80">
        <v>0</v>
      </c>
      <c r="AG1527" s="80"/>
      <c r="AH1527" s="80">
        <v>0</v>
      </c>
      <c r="AI1527" s="80">
        <v>0</v>
      </c>
      <c r="AJ1527" s="80">
        <v>0</v>
      </c>
      <c r="AK1527" s="80">
        <v>0</v>
      </c>
      <c r="AL1527" s="80">
        <v>0</v>
      </c>
      <c r="AM1527" s="80">
        <v>0</v>
      </c>
      <c r="AN1527" s="41" t="s">
        <v>5558</v>
      </c>
      <c r="AO1527" s="41"/>
      <c r="AP1527" s="40" t="str" cm="1">
        <f t="array" ref="AP1527">IFERROR(_xlfn.IFS(
AR1527="MPR ISSUE","PDH",
AR1527="BSS Hardware Issue","BSS",
AR1527="Sites strategiques, MLL, Pylone, etc.","ENVTECH",
AR1527="AKTIVCO DEFAUT GE &amp; POWER Cabinet","AKTIVCO",
AR1527="AKTIVCO Coupure ENEO &amp; Baisse de tension","AKTIVCO GRID ONLY",
AR1527="Coupure ENEO &amp; Baisse de tension","IHS GRID ONLY",
AR1527="Defaut GE &amp; POWER Cabinet","IHS",
AR1527="Sharing","Partners",
AR1527="Sites strategiques &amp; DataCenter","SST &amp; DC",
AR1527="Exclu","Exclu",
AR1527="SAT","SAT",
AR1527="SPARE-ISSUE","SPARE-ISSUE",
AR1527="Fiber CAmtel","TRANS_FO_CAMTEL",
AR1527="Fiber AOF","Fiber AOF",
AR1527="Projet OCM (HUAWEI)","TRAVAUX-HUAWEI",
AR1527="Projet OCM (NOKIA)","TRAVAUX-NOKIA",
AR1527="ACCESS-ISSUE","ACCESS-ISSUE",
AR1527="Projet OCM (ZTE, NOKIA, autres projets)","TRAVAUX OCM",
AR1527="No root CAuse","No root cause",
AR1527="ODU HS","PDH",
AR1527="IP &amp; VLAN","PDH",
AR1527="Warehouse HUAWEI","SPARE-ISSUE",
AR1527="SPARE-HS","SPARE-ISSUE",
AR1527="Power Telco","BSS",AR1527="no impacts","no impacts"
),"")</f>
        <v>No root cause</v>
      </c>
      <c r="AQ1527" s="40" t="str" cm="1">
        <f t="array" ref="AQ1527">IFERROR(_xlfn.IFS(
AR1527="MPR ISSUE","TX ISSUE",
AR1527="BSS Hardware Issue","RAN ISSUE",
AR1527="Sites strategiques, MLL, Pylone, etc.","ENVTECH",
AR1527="AKTIVCO DEFAUT GE &amp; POWER Cabinet","POWER ISSUE",
AR1527="AKTIVCO Coupure ENEO &amp; Baisse de tension","POWER ISSUE",
AR1527="Coupure ENEO &amp; Baisse de tension","POWER ISSUE",
AR1527="Defaut GE &amp; POWER Cabinet","POWER ISSUE",
AR1527="Sharing","POWER ISSUE",
AR1527="Sites strategiques &amp; DataCenter","POWER ISSUE",
AR1527="Exclu","Exclu",
AR1527="SAT","TX ISSUE",
AR1527="SPARE-ISSUE","SPARE-ISSUE",
AR1527="Fiber CAmtel","TX ISSUE",
AR1527="Fiber AOF","TX ISSUE",
AR1527="Projet OCM (HUAWEI)","TRAVAUX-HUAWEI",
AR1527="Projet OCM (NOKIA)","TRAVAUX -NOKIA",
AR1527="ACCESS-ISSUE","ACCESS-ISSUE",
AR1527="Projet OCM (ZTE, NOKIA, autres projets)","TRAVAUX OCM",
AR1527="No root CAuse","No root cause",
AR1527="ODU HS","TX ISSUE",
AR1527="IP &amp; VLAN","TX ISSUE",
AR1527="Warehouse HUAWEI","SPARE-ISSUE",
AR1527="SPARE-HS","SPARE-ISSUE",
AR1527="Power Telco","RAN ISSUE",AR1527="no impacts","no impacts"
),"")</f>
        <v>No root cause</v>
      </c>
      <c r="AR1527" s="59" t="s">
        <v>5343</v>
      </c>
      <c r="AS1527" s="40" t="str" cm="1">
        <f t="array" ref="AS1527">IFERROR(_xlfn.IFS(
AR1527="MPR ISSUE","ACTIVE",
AR1527="BSS Hardware Issue","ACTIVE",
AR1527="Sites strategiques, MLL, Pylone, etc.","PASSIVE",
AR1527="AKTIVCO DEFAUT GE &amp; POWER Cabinet","PASSIVE",
AR1527="AKTIVCO Coupure ENEO &amp; Baisse de tension","PASSIVE",
AR1527="Coupure ENEO &amp; Baisse de tension","PASSIVE",
AR1527="Defaut GE &amp; POWER Cabinet","PASSIVE",
AR1527="Sharing","PASSIVE",
AR1527="Sites strategiques &amp; DataCenter","PASSIVE",
AR1527="Exclu","Exclu",
AR1527="SAT","ACTIVE",
AR1527="SPARE-ISSUE","SPARE-ISSUE",
AR1527="Fiber CAmtel","ACTIVE",
AR1527="Fiber AOF","ACTIVE",
AR1527="Projet OCM (HUAWEI)","PLANNED WORKS",
AR1527="Projet OCM (NOKIA)","PLANNED WORKS",
AR1527="ACCESS-ISSUE","ACCESS-ISSUE",
AR1527="Projet OCM (ZTE, NOKIA, autres projets)","PLANNED WORKS",
AR1527="No root CAuse","No root cause",
AR1527="ODU HS","ACTIVE",
AR1527="IP &amp; VLAN","ACTIVE",
AR1527="Warehouse HUAWEI","SPARE-ISSUE",
AR1527="SPARE-HS","SPARE-ISSUE",
AR1527="Power Telco","ACTIVE", AR1527="no impacts","no impacts"
),"")</f>
        <v>No root cause</v>
      </c>
      <c r="AT1527" s="99" t="s">
        <v>5661</v>
      </c>
      <c r="AU1527" s="99" t="s">
        <v>2309</v>
      </c>
      <c r="AW1527" s="17"/>
      <c r="AX1527" s="17" t="s">
        <v>5536</v>
      </c>
      <c r="AY1527" s="17"/>
      <c r="AZ1527" s="17" t="s">
        <v>5536</v>
      </c>
      <c r="BA1527" s="7"/>
      <c r="BC1527" s="18"/>
      <c r="BD1527" s="18"/>
      <c r="BE1527" s="18"/>
      <c r="BF1527" s="18"/>
      <c r="BG1527" s="18"/>
      <c r="BH1527" s="18"/>
      <c r="BI1527" s="18"/>
      <c r="BJ1527" s="18"/>
      <c r="BK1527" s="18"/>
      <c r="BM1527" s="18"/>
      <c r="BN1527" s="18"/>
      <c r="BO1527" s="18"/>
      <c r="BP1527" s="9" t="s">
        <v>5661</v>
      </c>
      <c r="BQ1527" s="14"/>
      <c r="BR1527" s="102" t="s">
        <v>5536</v>
      </c>
      <c r="BS1527" s="14"/>
      <c r="BT1527" s="14"/>
      <c r="BU1527" s="9"/>
      <c r="BV1527" s="9"/>
      <c r="BW1527" s="9"/>
    </row>
    <row r="1528" spans="1:75" x14ac:dyDescent="0.35">
      <c r="A1528" s="1" t="s">
        <v>2830</v>
      </c>
      <c r="B1528" s="8" t="s">
        <v>2831</v>
      </c>
      <c r="C1528" s="3" t="s">
        <v>91</v>
      </c>
      <c r="D1528" s="1" t="s">
        <v>18</v>
      </c>
      <c r="E1528" s="1"/>
      <c r="F1528" s="3" t="s">
        <v>90</v>
      </c>
      <c r="G1528" s="1" t="s">
        <v>91</v>
      </c>
      <c r="H1528" s="28" t="s">
        <v>5589</v>
      </c>
      <c r="I1528" s="27">
        <v>0</v>
      </c>
      <c r="J1528" s="27">
        <v>0</v>
      </c>
      <c r="K1528" s="27">
        <v>0</v>
      </c>
      <c r="L1528" s="27">
        <v>0</v>
      </c>
      <c r="M1528" s="27">
        <v>0</v>
      </c>
      <c r="N1528" s="27">
        <v>0</v>
      </c>
      <c r="O1528" s="27">
        <v>0</v>
      </c>
      <c r="P1528" s="27">
        <v>0</v>
      </c>
      <c r="Q1528" s="27">
        <v>0</v>
      </c>
      <c r="R1528" s="27">
        <v>0</v>
      </c>
      <c r="S1528" s="80">
        <v>0</v>
      </c>
      <c r="T1528" s="80">
        <v>0.40803092174538352</v>
      </c>
      <c r="U1528" s="80">
        <v>2.242778933490853</v>
      </c>
      <c r="V1528" s="80">
        <v>0.72246335248107341</v>
      </c>
      <c r="W1528" s="80">
        <v>0.40803092174538352</v>
      </c>
      <c r="X1528" s="80">
        <v>0</v>
      </c>
      <c r="Y1528" s="80">
        <v>0</v>
      </c>
      <c r="Z1528" s="80">
        <v>0</v>
      </c>
      <c r="AA1528" s="80">
        <v>0</v>
      </c>
      <c r="AB1528" s="80">
        <v>0</v>
      </c>
      <c r="AC1528" s="80">
        <v>0</v>
      </c>
      <c r="AD1528" s="80">
        <v>0</v>
      </c>
      <c r="AE1528" s="80">
        <v>0</v>
      </c>
      <c r="AF1528" s="80">
        <v>0</v>
      </c>
      <c r="AG1528" s="80"/>
      <c r="AH1528" s="80">
        <v>0</v>
      </c>
      <c r="AI1528" s="80">
        <v>0</v>
      </c>
      <c r="AJ1528" s="80">
        <v>0</v>
      </c>
      <c r="AK1528" s="80">
        <v>0</v>
      </c>
      <c r="AL1528" s="80">
        <v>0</v>
      </c>
      <c r="AM1528" s="80">
        <v>0</v>
      </c>
      <c r="AN1528" s="41" t="s">
        <v>5558</v>
      </c>
      <c r="AO1528" s="41"/>
      <c r="AP1528" s="40" t="str" cm="1">
        <f t="array" ref="AP1528">IFERROR(_xlfn.IFS(
AR1528="MPR ISSUE","PDH",
AR1528="BSS Hardware Issue","BSS",
AR1528="Sites strategiques, MLL, Pylone, etc.","ENVTECH",
AR1528="AKTIVCO DEFAUT GE &amp; POWER Cabinet","AKTIVCO",
AR1528="AKTIVCO Coupure ENEO &amp; Baisse de tension","AKTIVCO GRID ONLY",
AR1528="Coupure ENEO &amp; Baisse de tension","IHS GRID ONLY",
AR1528="Defaut GE &amp; POWER Cabinet","IHS",
AR1528="Sharing","Partners",
AR1528="Sites strategiques &amp; DataCenter","SST &amp; DC",
AR1528="Exclu","Exclu",
AR1528="SAT","SAT",
AR1528="SPARE-ISSUE","SPARE-ISSUE",
AR1528="Fiber CAmtel","TRANS_FO_CAMTEL",
AR1528="Fiber AOF","Fiber AOF",
AR1528="Projet OCM (HUAWEI)","TRAVAUX-HUAWEI",
AR1528="Projet OCM (NOKIA)","TRAVAUX-NOKIA",
AR1528="ACCESS-ISSUE","ACCESS-ISSUE",
AR1528="Projet OCM (ZTE, NOKIA, autres projets)","TRAVAUX OCM",
AR1528="No root CAuse","No root cause",
AR1528="ODU HS","PDH",
AR1528="IP &amp; VLAN","PDH",
AR1528="Warehouse HUAWEI","SPARE-ISSUE",
AR1528="SPARE-HS","SPARE-ISSUE",
AR1528="Power Telco","BSS",AR1528="no impacts","no impacts"
),"")</f>
        <v>No root cause</v>
      </c>
      <c r="AQ1528" s="40" t="str" cm="1">
        <f t="array" ref="AQ1528">IFERROR(_xlfn.IFS(
AR1528="MPR ISSUE","TX ISSUE",
AR1528="BSS Hardware Issue","RAN ISSUE",
AR1528="Sites strategiques, MLL, Pylone, etc.","ENVTECH",
AR1528="AKTIVCO DEFAUT GE &amp; POWER Cabinet","POWER ISSUE",
AR1528="AKTIVCO Coupure ENEO &amp; Baisse de tension","POWER ISSUE",
AR1528="Coupure ENEO &amp; Baisse de tension","POWER ISSUE",
AR1528="Defaut GE &amp; POWER Cabinet","POWER ISSUE",
AR1528="Sharing","POWER ISSUE",
AR1528="Sites strategiques &amp; DataCenter","POWER ISSUE",
AR1528="Exclu","Exclu",
AR1528="SAT","TX ISSUE",
AR1528="SPARE-ISSUE","SPARE-ISSUE",
AR1528="Fiber CAmtel","TX ISSUE",
AR1528="Fiber AOF","TX ISSUE",
AR1528="Projet OCM (HUAWEI)","TRAVAUX-HUAWEI",
AR1528="Projet OCM (NOKIA)","TRAVAUX -NOKIA",
AR1528="ACCESS-ISSUE","ACCESS-ISSUE",
AR1528="Projet OCM (ZTE, NOKIA, autres projets)","TRAVAUX OCM",
AR1528="No root CAuse","No root cause",
AR1528="ODU HS","TX ISSUE",
AR1528="IP &amp; VLAN","TX ISSUE",
AR1528="Warehouse HUAWEI","SPARE-ISSUE",
AR1528="SPARE-HS","SPARE-ISSUE",
AR1528="Power Telco","RAN ISSUE",AR1528="no impacts","no impacts"
),"")</f>
        <v>No root cause</v>
      </c>
      <c r="AR1528" s="59" t="s">
        <v>5343</v>
      </c>
      <c r="AS1528" s="40" t="str" cm="1">
        <f t="array" ref="AS1528">IFERROR(_xlfn.IFS(
AR1528="MPR ISSUE","ACTIVE",
AR1528="BSS Hardware Issue","ACTIVE",
AR1528="Sites strategiques, MLL, Pylone, etc.","PASSIVE",
AR1528="AKTIVCO DEFAUT GE &amp; POWER Cabinet","PASSIVE",
AR1528="AKTIVCO Coupure ENEO &amp; Baisse de tension","PASSIVE",
AR1528="Coupure ENEO &amp; Baisse de tension","PASSIVE",
AR1528="Defaut GE &amp; POWER Cabinet","PASSIVE",
AR1528="Sharing","PASSIVE",
AR1528="Sites strategiques &amp; DataCenter","PASSIVE",
AR1528="Exclu","Exclu",
AR1528="SAT","ACTIVE",
AR1528="SPARE-ISSUE","SPARE-ISSUE",
AR1528="Fiber CAmtel","ACTIVE",
AR1528="Fiber AOF","ACTIVE",
AR1528="Projet OCM (HUAWEI)","PLANNED WORKS",
AR1528="Projet OCM (NOKIA)","PLANNED WORKS",
AR1528="ACCESS-ISSUE","ACCESS-ISSUE",
AR1528="Projet OCM (ZTE, NOKIA, autres projets)","PLANNED WORKS",
AR1528="No root CAuse","No root cause",
AR1528="ODU HS","ACTIVE",
AR1528="IP &amp; VLAN","ACTIVE",
AR1528="Warehouse HUAWEI","SPARE-ISSUE",
AR1528="SPARE-HS","SPARE-ISSUE",
AR1528="Power Telco","ACTIVE", AR1528="no impacts","no impacts"
),"")</f>
        <v>No root cause</v>
      </c>
      <c r="AT1528" s="99" t="s">
        <v>5661</v>
      </c>
      <c r="AU1528" s="99" t="s">
        <v>2831</v>
      </c>
      <c r="AW1528" s="17"/>
      <c r="AX1528" s="17" t="s">
        <v>5536</v>
      </c>
      <c r="AY1528" s="17"/>
      <c r="AZ1528" s="17" t="s">
        <v>5536</v>
      </c>
      <c r="BA1528" s="7"/>
      <c r="BC1528" s="18"/>
      <c r="BD1528" s="18"/>
      <c r="BE1528" s="18"/>
      <c r="BF1528" s="18"/>
      <c r="BG1528" s="18"/>
      <c r="BH1528" s="18"/>
      <c r="BI1528" s="18"/>
      <c r="BJ1528" s="18"/>
      <c r="BK1528" s="18"/>
      <c r="BM1528" s="18"/>
      <c r="BN1528" s="18"/>
      <c r="BO1528" s="18"/>
      <c r="BP1528" s="9" t="s">
        <v>5661</v>
      </c>
      <c r="BQ1528" s="14"/>
      <c r="BR1528" s="102" t="s">
        <v>5536</v>
      </c>
      <c r="BS1528" s="14"/>
      <c r="BT1528" s="14"/>
      <c r="BU1528" s="9"/>
      <c r="BV1528" s="9"/>
      <c r="BW1528" s="9"/>
    </row>
    <row r="1529" spans="1:75" x14ac:dyDescent="0.35">
      <c r="A1529" s="1" t="s">
        <v>3105</v>
      </c>
      <c r="B1529" s="8" t="s">
        <v>3106</v>
      </c>
      <c r="C1529" s="3" t="s">
        <v>55</v>
      </c>
      <c r="D1529" s="1" t="s">
        <v>11</v>
      </c>
      <c r="E1529" s="1" t="s">
        <v>154</v>
      </c>
      <c r="F1529" s="3" t="s">
        <v>55</v>
      </c>
      <c r="G1529" s="1" t="s">
        <v>3107</v>
      </c>
      <c r="H1529" s="29" t="s">
        <v>5588</v>
      </c>
      <c r="I1529" s="27">
        <v>0</v>
      </c>
      <c r="J1529" s="27">
        <v>2.1403332599658708E-3</v>
      </c>
      <c r="K1529" s="27">
        <v>3.8023408028515511E-2</v>
      </c>
      <c r="L1529" s="27">
        <v>0</v>
      </c>
      <c r="M1529" s="27">
        <v>0</v>
      </c>
      <c r="N1529" s="27">
        <v>0</v>
      </c>
      <c r="O1529" s="27">
        <v>0</v>
      </c>
      <c r="P1529" s="27">
        <v>0.14857273970691828</v>
      </c>
      <c r="Q1529" s="27">
        <v>0</v>
      </c>
      <c r="R1529" s="27">
        <v>0</v>
      </c>
      <c r="S1529" s="80">
        <v>0</v>
      </c>
      <c r="T1529" s="80">
        <v>0.4019074223636861</v>
      </c>
      <c r="U1529" s="80">
        <v>0.20079234285224226</v>
      </c>
      <c r="V1529" s="80">
        <v>2.4452712958094893E-2</v>
      </c>
      <c r="W1529" s="80">
        <v>0.40190742236368598</v>
      </c>
      <c r="X1529" s="80">
        <v>0</v>
      </c>
      <c r="Y1529" s="80">
        <v>0</v>
      </c>
      <c r="Z1529" s="80">
        <v>0</v>
      </c>
      <c r="AA1529" s="80">
        <v>0</v>
      </c>
      <c r="AB1529" s="80">
        <v>0</v>
      </c>
      <c r="AC1529" s="80">
        <v>0</v>
      </c>
      <c r="AD1529" s="80">
        <v>0</v>
      </c>
      <c r="AE1529" s="80">
        <v>0</v>
      </c>
      <c r="AF1529" s="80">
        <v>0</v>
      </c>
      <c r="AG1529" s="80"/>
      <c r="AH1529" s="80">
        <v>0</v>
      </c>
      <c r="AI1529" s="80">
        <v>0</v>
      </c>
      <c r="AJ1529" s="80">
        <v>0</v>
      </c>
      <c r="AK1529" s="80">
        <v>0</v>
      </c>
      <c r="AL1529" s="80">
        <v>0</v>
      </c>
      <c r="AM1529" s="80">
        <v>0</v>
      </c>
      <c r="AN1529" s="41" t="s">
        <v>5591</v>
      </c>
      <c r="AO1529" s="41"/>
      <c r="AP1529" s="40" t="str" cm="1">
        <f t="array" ref="AP1529">IFERROR(_xlfn.IFS(
AR1529="MPR ISSUE","PDH",
AR1529="BSS Hardware Issue","BSS",
AR1529="Sites strategiques, MLL, Pylone, etc.","ENVTECH",
AR1529="AKTIVCO DEFAUT GE &amp; POWER Cabinet","AKTIVCO",
AR1529="AKTIVCO Coupure ENEO &amp; Baisse de tension","AKTIVCO GRID ONLY",
AR1529="Coupure ENEO &amp; Baisse de tension","IHS GRID ONLY",
AR1529="Defaut GE &amp; POWER Cabinet","IHS",
AR1529="Sharing","Partners",
AR1529="Sites strategiques &amp; DataCenter","SST &amp; DC",
AR1529="Exclu","Exclu",
AR1529="SAT","SAT",
AR1529="SPARE-ISSUE","SPARE-ISSUE",
AR1529="Fiber CAmtel","TRANS_FO_CAMTEL",
AR1529="Fiber AOF","Fiber AOF",
AR1529="Projet OCM (HUAWEI)","TRAVAUX-HUAWEI",
AR1529="Projet OCM (NOKIA)","TRAVAUX-NOKIA",
AR1529="ACCESS-ISSUE","ACCESS-ISSUE",
AR1529="Projet OCM (ZTE, NOKIA, autres projets)","TRAVAUX OCM",
AR1529="No root CAuse","No root cause",
AR1529="ODU HS","PDH",
AR1529="IP &amp; VLAN","PDH",
AR1529="Warehouse HUAWEI","SPARE-ISSUE",
AR1529="SPARE-HS","SPARE-ISSUE",
AR1529="Power Telco","BSS",AR1529="no impacts","no impacts"
),"")</f>
        <v>No root cause</v>
      </c>
      <c r="AQ1529" s="40" t="str" cm="1">
        <f t="array" ref="AQ1529">IFERROR(_xlfn.IFS(
AR1529="MPR ISSUE","TX ISSUE",
AR1529="BSS Hardware Issue","RAN ISSUE",
AR1529="Sites strategiques, MLL, Pylone, etc.","ENVTECH",
AR1529="AKTIVCO DEFAUT GE &amp; POWER Cabinet","POWER ISSUE",
AR1529="AKTIVCO Coupure ENEO &amp; Baisse de tension","POWER ISSUE",
AR1529="Coupure ENEO &amp; Baisse de tension","POWER ISSUE",
AR1529="Defaut GE &amp; POWER Cabinet","POWER ISSUE",
AR1529="Sharing","POWER ISSUE",
AR1529="Sites strategiques &amp; DataCenter","POWER ISSUE",
AR1529="Exclu","Exclu",
AR1529="SAT","TX ISSUE",
AR1529="SPARE-ISSUE","SPARE-ISSUE",
AR1529="Fiber CAmtel","TX ISSUE",
AR1529="Fiber AOF","TX ISSUE",
AR1529="Projet OCM (HUAWEI)","TRAVAUX-HUAWEI",
AR1529="Projet OCM (NOKIA)","TRAVAUX -NOKIA",
AR1529="ACCESS-ISSUE","ACCESS-ISSUE",
AR1529="Projet OCM (ZTE, NOKIA, autres projets)","TRAVAUX OCM",
AR1529="No root CAuse","No root cause",
AR1529="ODU HS","TX ISSUE",
AR1529="IP &amp; VLAN","TX ISSUE",
AR1529="Warehouse HUAWEI","SPARE-ISSUE",
AR1529="SPARE-HS","SPARE-ISSUE",
AR1529="Power Telco","RAN ISSUE",AR1529="no impacts","no impacts"
),"")</f>
        <v>No root cause</v>
      </c>
      <c r="AR1529" s="59" t="s">
        <v>5343</v>
      </c>
      <c r="AS1529" s="40" t="str" cm="1">
        <f t="array" ref="AS1529">IFERROR(_xlfn.IFS(
AR1529="MPR ISSUE","ACTIVE",
AR1529="BSS Hardware Issue","ACTIVE",
AR1529="Sites strategiques, MLL, Pylone, etc.","PASSIVE",
AR1529="AKTIVCO DEFAUT GE &amp; POWER Cabinet","PASSIVE",
AR1529="AKTIVCO Coupure ENEO &amp; Baisse de tension","PASSIVE",
AR1529="Coupure ENEO &amp; Baisse de tension","PASSIVE",
AR1529="Defaut GE &amp; POWER Cabinet","PASSIVE",
AR1529="Sharing","PASSIVE",
AR1529="Sites strategiques &amp; DataCenter","PASSIVE",
AR1529="Exclu","Exclu",
AR1529="SAT","ACTIVE",
AR1529="SPARE-ISSUE","SPARE-ISSUE",
AR1529="Fiber CAmtel","ACTIVE",
AR1529="Fiber AOF","ACTIVE",
AR1529="Projet OCM (HUAWEI)","PLANNED WORKS",
AR1529="Projet OCM (NOKIA)","PLANNED WORKS",
AR1529="ACCESS-ISSUE","ACCESS-ISSUE",
AR1529="Projet OCM (ZTE, NOKIA, autres projets)","PLANNED WORKS",
AR1529="No root CAuse","No root cause",
AR1529="ODU HS","ACTIVE",
AR1529="IP &amp; VLAN","ACTIVE",
AR1529="Warehouse HUAWEI","SPARE-ISSUE",
AR1529="SPARE-HS","SPARE-ISSUE",
AR1529="Power Telco","ACTIVE", AR1529="no impacts","no impacts"
),"")</f>
        <v>No root cause</v>
      </c>
      <c r="AT1529" s="99" t="s">
        <v>5661</v>
      </c>
      <c r="AU1529" s="99" t="s">
        <v>3106</v>
      </c>
      <c r="AW1529" s="17"/>
      <c r="AX1529" s="17" t="s">
        <v>5536</v>
      </c>
      <c r="AY1529" s="17"/>
      <c r="AZ1529" s="17" t="s">
        <v>5536</v>
      </c>
      <c r="BA1529" s="7"/>
      <c r="BC1529" s="18"/>
      <c r="BD1529" s="18"/>
      <c r="BE1529" s="18"/>
      <c r="BF1529" s="18"/>
      <c r="BG1529" s="18"/>
      <c r="BH1529" s="18"/>
      <c r="BI1529" s="18"/>
      <c r="BJ1529" s="18"/>
      <c r="BK1529" s="18"/>
      <c r="BM1529" s="18"/>
      <c r="BN1529" s="18"/>
      <c r="BO1529" s="18"/>
      <c r="BP1529" s="9" t="s">
        <v>5661</v>
      </c>
      <c r="BQ1529" s="14"/>
      <c r="BR1529" s="102" t="s">
        <v>5536</v>
      </c>
      <c r="BS1529" s="14"/>
      <c r="BT1529" s="14"/>
      <c r="BU1529" s="9"/>
      <c r="BV1529" s="9"/>
      <c r="BW1529" s="9"/>
    </row>
    <row r="1530" spans="1:75" x14ac:dyDescent="0.35">
      <c r="A1530" s="1" t="s">
        <v>1081</v>
      </c>
      <c r="B1530" s="8" t="s">
        <v>1082</v>
      </c>
      <c r="C1530" s="3" t="s">
        <v>23</v>
      </c>
      <c r="D1530" s="1" t="s">
        <v>11</v>
      </c>
      <c r="E1530" s="1" t="s">
        <v>66</v>
      </c>
      <c r="F1530" s="3" t="s">
        <v>23</v>
      </c>
      <c r="G1530" s="1" t="s">
        <v>1081</v>
      </c>
      <c r="H1530" s="29" t="s">
        <v>5588</v>
      </c>
      <c r="I1530" s="27">
        <v>0</v>
      </c>
      <c r="J1530" s="27">
        <v>0</v>
      </c>
      <c r="K1530" s="27">
        <v>0.46621302258272607</v>
      </c>
      <c r="L1530" s="27">
        <v>0</v>
      </c>
      <c r="M1530" s="27">
        <v>0</v>
      </c>
      <c r="N1530" s="27">
        <v>0</v>
      </c>
      <c r="O1530" s="27">
        <v>0</v>
      </c>
      <c r="P1530" s="27">
        <v>0</v>
      </c>
      <c r="Q1530" s="27">
        <v>0</v>
      </c>
      <c r="R1530" s="27">
        <v>0</v>
      </c>
      <c r="S1530" s="80">
        <v>0</v>
      </c>
      <c r="T1530" s="80">
        <v>0.39311835192284178</v>
      </c>
      <c r="U1530" s="80">
        <v>0</v>
      </c>
      <c r="V1530" s="80">
        <v>0</v>
      </c>
      <c r="W1530" s="80">
        <v>0.39311835192284178</v>
      </c>
      <c r="X1530" s="80">
        <v>0</v>
      </c>
      <c r="Y1530" s="80">
        <v>0</v>
      </c>
      <c r="Z1530" s="80">
        <v>0</v>
      </c>
      <c r="AA1530" s="80">
        <v>0</v>
      </c>
      <c r="AB1530" s="80">
        <v>0</v>
      </c>
      <c r="AC1530" s="80">
        <v>0</v>
      </c>
      <c r="AD1530" s="80">
        <v>0</v>
      </c>
      <c r="AE1530" s="80">
        <v>0</v>
      </c>
      <c r="AF1530" s="80">
        <v>0</v>
      </c>
      <c r="AG1530" s="80"/>
      <c r="AH1530" s="80">
        <v>0</v>
      </c>
      <c r="AI1530" s="80">
        <v>0</v>
      </c>
      <c r="AJ1530" s="80">
        <v>0</v>
      </c>
      <c r="AK1530" s="80">
        <v>0</v>
      </c>
      <c r="AL1530" s="80">
        <v>0</v>
      </c>
      <c r="AM1530" s="80">
        <v>0</v>
      </c>
      <c r="AN1530" s="41" t="s">
        <v>5558</v>
      </c>
      <c r="AO1530" s="41"/>
      <c r="AP1530" s="40" t="str" cm="1">
        <f t="array" ref="AP1530">IFERROR(_xlfn.IFS(
AR1530="MPR ISSUE","PDH",
AR1530="BSS Hardware Issue","BSS",
AR1530="Sites strategiques, MLL, Pylone, etc.","ENVTECH",
AR1530="AKTIVCO DEFAUT GE &amp; POWER Cabinet","AKTIVCO",
AR1530="AKTIVCO Coupure ENEO &amp; Baisse de tension","AKTIVCO GRID ONLY",
AR1530="Coupure ENEO &amp; Baisse de tension","IHS GRID ONLY",
AR1530="Defaut GE &amp; POWER Cabinet","IHS",
AR1530="Sharing","Partners",
AR1530="Sites strategiques &amp; DataCenter","SST &amp; DC",
AR1530="Exclu","Exclu",
AR1530="SAT","SAT",
AR1530="SPARE-ISSUE","SPARE-ISSUE",
AR1530="Fiber CAmtel","TRANS_FO_CAMTEL",
AR1530="Fiber AOF","Fiber AOF",
AR1530="Projet OCM (HUAWEI)","TRAVAUX-HUAWEI",
AR1530="Projet OCM (NOKIA)","TRAVAUX-NOKIA",
AR1530="ACCESS-ISSUE","ACCESS-ISSUE",
AR1530="Projet OCM (ZTE, NOKIA, autres projets)","TRAVAUX OCM",
AR1530="No root CAuse","No root cause",
AR1530="ODU HS","PDH",
AR1530="IP &amp; VLAN","PDH",
AR1530="Warehouse HUAWEI","SPARE-ISSUE",
AR1530="SPARE-HS","SPARE-ISSUE",
AR1530="Power Telco","BSS",AR1530="no impacts","no impacts"
),"")</f>
        <v>No root cause</v>
      </c>
      <c r="AQ1530" s="40" t="str" cm="1">
        <f t="array" ref="AQ1530">IFERROR(_xlfn.IFS(
AR1530="MPR ISSUE","TX ISSUE",
AR1530="BSS Hardware Issue","RAN ISSUE",
AR1530="Sites strategiques, MLL, Pylone, etc.","ENVTECH",
AR1530="AKTIVCO DEFAUT GE &amp; POWER Cabinet","POWER ISSUE",
AR1530="AKTIVCO Coupure ENEO &amp; Baisse de tension","POWER ISSUE",
AR1530="Coupure ENEO &amp; Baisse de tension","POWER ISSUE",
AR1530="Defaut GE &amp; POWER Cabinet","POWER ISSUE",
AR1530="Sharing","POWER ISSUE",
AR1530="Sites strategiques &amp; DataCenter","POWER ISSUE",
AR1530="Exclu","Exclu",
AR1530="SAT","TX ISSUE",
AR1530="SPARE-ISSUE","SPARE-ISSUE",
AR1530="Fiber CAmtel","TX ISSUE",
AR1530="Fiber AOF","TX ISSUE",
AR1530="Projet OCM (HUAWEI)","TRAVAUX-HUAWEI",
AR1530="Projet OCM (NOKIA)","TRAVAUX -NOKIA",
AR1530="ACCESS-ISSUE","ACCESS-ISSUE",
AR1530="Projet OCM (ZTE, NOKIA, autres projets)","TRAVAUX OCM",
AR1530="No root CAuse","No root cause",
AR1530="ODU HS","TX ISSUE",
AR1530="IP &amp; VLAN","TX ISSUE",
AR1530="Warehouse HUAWEI","SPARE-ISSUE",
AR1530="SPARE-HS","SPARE-ISSUE",
AR1530="Power Telco","RAN ISSUE",AR1530="no impacts","no impacts"
),"")</f>
        <v>No root cause</v>
      </c>
      <c r="AR1530" s="59" t="s">
        <v>5343</v>
      </c>
      <c r="AS1530" s="40" t="str" cm="1">
        <f t="array" ref="AS1530">IFERROR(_xlfn.IFS(
AR1530="MPR ISSUE","ACTIVE",
AR1530="BSS Hardware Issue","ACTIVE",
AR1530="Sites strategiques, MLL, Pylone, etc.","PASSIVE",
AR1530="AKTIVCO DEFAUT GE &amp; POWER Cabinet","PASSIVE",
AR1530="AKTIVCO Coupure ENEO &amp; Baisse de tension","PASSIVE",
AR1530="Coupure ENEO &amp; Baisse de tension","PASSIVE",
AR1530="Defaut GE &amp; POWER Cabinet","PASSIVE",
AR1530="Sharing","PASSIVE",
AR1530="Sites strategiques &amp; DataCenter","PASSIVE",
AR1530="Exclu","Exclu",
AR1530="SAT","ACTIVE",
AR1530="SPARE-ISSUE","SPARE-ISSUE",
AR1530="Fiber CAmtel","ACTIVE",
AR1530="Fiber AOF","ACTIVE",
AR1530="Projet OCM (HUAWEI)","PLANNED WORKS",
AR1530="Projet OCM (NOKIA)","PLANNED WORKS",
AR1530="ACCESS-ISSUE","ACCESS-ISSUE",
AR1530="Projet OCM (ZTE, NOKIA, autres projets)","PLANNED WORKS",
AR1530="No root CAuse","No root cause",
AR1530="ODU HS","ACTIVE",
AR1530="IP &amp; VLAN","ACTIVE",
AR1530="Warehouse HUAWEI","SPARE-ISSUE",
AR1530="SPARE-HS","SPARE-ISSUE",
AR1530="Power Telco","ACTIVE", AR1530="no impacts","no impacts"
),"")</f>
        <v>No root cause</v>
      </c>
      <c r="AT1530" s="99" t="s">
        <v>5661</v>
      </c>
      <c r="AU1530" s="99" t="s">
        <v>1082</v>
      </c>
      <c r="AW1530" s="17"/>
      <c r="AX1530" s="17" t="s">
        <v>5536</v>
      </c>
      <c r="AY1530" s="17"/>
      <c r="AZ1530" s="17" t="s">
        <v>5536</v>
      </c>
      <c r="BA1530" s="7"/>
      <c r="BC1530" s="18"/>
      <c r="BD1530" s="18"/>
      <c r="BE1530" s="18"/>
      <c r="BF1530" s="18"/>
      <c r="BG1530" s="18"/>
      <c r="BH1530" s="18"/>
      <c r="BI1530" s="18"/>
      <c r="BJ1530" s="18"/>
      <c r="BK1530" s="18"/>
      <c r="BM1530" s="18"/>
      <c r="BN1530" s="18"/>
      <c r="BO1530" s="18"/>
      <c r="BP1530" s="9" t="s">
        <v>5661</v>
      </c>
      <c r="BQ1530" s="14"/>
      <c r="BR1530" s="102" t="s">
        <v>5536</v>
      </c>
      <c r="BS1530" s="14"/>
      <c r="BT1530" s="14"/>
      <c r="BU1530" s="9"/>
      <c r="BV1530" s="9"/>
      <c r="BW1530" s="9"/>
    </row>
    <row r="1531" spans="1:75" x14ac:dyDescent="0.35">
      <c r="A1531" s="1" t="s">
        <v>3907</v>
      </c>
      <c r="B1531" s="8" t="s">
        <v>3908</v>
      </c>
      <c r="C1531" s="3" t="s">
        <v>55</v>
      </c>
      <c r="D1531" s="1" t="s">
        <v>11</v>
      </c>
      <c r="E1531" s="1" t="s">
        <v>154</v>
      </c>
      <c r="F1531" s="3" t="s">
        <v>55</v>
      </c>
      <c r="G1531" s="1" t="s">
        <v>3909</v>
      </c>
      <c r="H1531" s="28" t="s">
        <v>5601</v>
      </c>
      <c r="I1531" s="27">
        <v>0</v>
      </c>
      <c r="J1531" s="27">
        <v>0</v>
      </c>
      <c r="K1531" s="27">
        <v>0</v>
      </c>
      <c r="L1531" s="27">
        <v>0</v>
      </c>
      <c r="M1531" s="27">
        <v>0</v>
      </c>
      <c r="N1531" s="27">
        <v>0</v>
      </c>
      <c r="O1531" s="27">
        <v>0</v>
      </c>
      <c r="P1531" s="27">
        <v>0</v>
      </c>
      <c r="Q1531" s="27">
        <v>0</v>
      </c>
      <c r="R1531" s="27">
        <v>0</v>
      </c>
      <c r="S1531" s="80">
        <v>0</v>
      </c>
      <c r="T1531" s="80">
        <v>0</v>
      </c>
      <c r="U1531" s="80">
        <v>0</v>
      </c>
      <c r="V1531" s="80">
        <v>3.2727368712421483E-2</v>
      </c>
      <c r="W1531" s="80">
        <v>0.36586879660305965</v>
      </c>
      <c r="X1531" s="80">
        <v>0</v>
      </c>
      <c r="Y1531" s="80">
        <v>0</v>
      </c>
      <c r="Z1531" s="80">
        <v>0</v>
      </c>
      <c r="AA1531" s="80">
        <v>0</v>
      </c>
      <c r="AB1531" s="80">
        <v>0</v>
      </c>
      <c r="AC1531" s="80">
        <v>0</v>
      </c>
      <c r="AD1531" s="80">
        <v>0</v>
      </c>
      <c r="AE1531" s="80">
        <v>0</v>
      </c>
      <c r="AF1531" s="80">
        <v>0</v>
      </c>
      <c r="AG1531" s="80"/>
      <c r="AH1531" s="80">
        <v>0</v>
      </c>
      <c r="AI1531" s="80">
        <v>0</v>
      </c>
      <c r="AJ1531" s="80">
        <v>0</v>
      </c>
      <c r="AK1531" s="80">
        <v>0</v>
      </c>
      <c r="AL1531" s="80">
        <v>0</v>
      </c>
      <c r="AM1531" s="80">
        <v>0</v>
      </c>
      <c r="AN1531" s="41" t="s">
        <v>5591</v>
      </c>
      <c r="AO1531" s="41"/>
      <c r="AP1531" s="40" t="str" cm="1">
        <f t="array" ref="AP1531">IFERROR(_xlfn.IFS(
AR1531="MPR ISSUE","PDH",
AR1531="BSS Hardware Issue","BSS",
AR1531="Sites strategiques, MLL, Pylone, etc.","ENVTECH",
AR1531="AKTIVCO DEFAUT GE &amp; POWER Cabinet","AKTIVCO",
AR1531="AKTIVCO Coupure ENEO &amp; Baisse de tension","AKTIVCO GRID ONLY",
AR1531="Coupure ENEO &amp; Baisse de tension","IHS GRID ONLY",
AR1531="Defaut GE &amp; POWER Cabinet","IHS",
AR1531="Sharing","Partners",
AR1531="Sites strategiques &amp; DataCenter","SST &amp; DC",
AR1531="Exclu","Exclu",
AR1531="SAT","SAT",
AR1531="SPARE-ISSUE","SPARE-ISSUE",
AR1531="Fiber CAmtel","TRANS_FO_CAMTEL",
AR1531="Fiber AOF","Fiber AOF",
AR1531="Projet OCM (HUAWEI)","TRAVAUX-HUAWEI",
AR1531="Projet OCM (NOKIA)","TRAVAUX-NOKIA",
AR1531="ACCESS-ISSUE","ACCESS-ISSUE",
AR1531="Projet OCM (ZTE, NOKIA, autres projets)","TRAVAUX OCM",
AR1531="No root CAuse","No root cause",
AR1531="ODU HS","PDH",
AR1531="IP &amp; VLAN","PDH",
AR1531="Warehouse HUAWEI","SPARE-ISSUE",
AR1531="SPARE-HS","SPARE-ISSUE",
AR1531="Power Telco","BSS",AR1531="no impacts","no impacts"
),"")</f>
        <v>No root cause</v>
      </c>
      <c r="AQ1531" s="40" t="str" cm="1">
        <f t="array" ref="AQ1531">IFERROR(_xlfn.IFS(
AR1531="MPR ISSUE","TX ISSUE",
AR1531="BSS Hardware Issue","RAN ISSUE",
AR1531="Sites strategiques, MLL, Pylone, etc.","ENVTECH",
AR1531="AKTIVCO DEFAUT GE &amp; POWER Cabinet","POWER ISSUE",
AR1531="AKTIVCO Coupure ENEO &amp; Baisse de tension","POWER ISSUE",
AR1531="Coupure ENEO &amp; Baisse de tension","POWER ISSUE",
AR1531="Defaut GE &amp; POWER Cabinet","POWER ISSUE",
AR1531="Sharing","POWER ISSUE",
AR1531="Sites strategiques &amp; DataCenter","POWER ISSUE",
AR1531="Exclu","Exclu",
AR1531="SAT","TX ISSUE",
AR1531="SPARE-ISSUE","SPARE-ISSUE",
AR1531="Fiber CAmtel","TX ISSUE",
AR1531="Fiber AOF","TX ISSUE",
AR1531="Projet OCM (HUAWEI)","TRAVAUX-HUAWEI",
AR1531="Projet OCM (NOKIA)","TRAVAUX -NOKIA",
AR1531="ACCESS-ISSUE","ACCESS-ISSUE",
AR1531="Projet OCM (ZTE, NOKIA, autres projets)","TRAVAUX OCM",
AR1531="No root CAuse","No root cause",
AR1531="ODU HS","TX ISSUE",
AR1531="IP &amp; VLAN","TX ISSUE",
AR1531="Warehouse HUAWEI","SPARE-ISSUE",
AR1531="SPARE-HS","SPARE-ISSUE",
AR1531="Power Telco","RAN ISSUE",AR1531="no impacts","no impacts"
),"")</f>
        <v>No root cause</v>
      </c>
      <c r="AR1531" s="59" t="s">
        <v>5343</v>
      </c>
      <c r="AS1531" s="40" t="str" cm="1">
        <f t="array" ref="AS1531">IFERROR(_xlfn.IFS(
AR1531="MPR ISSUE","ACTIVE",
AR1531="BSS Hardware Issue","ACTIVE",
AR1531="Sites strategiques, MLL, Pylone, etc.","PASSIVE",
AR1531="AKTIVCO DEFAUT GE &amp; POWER Cabinet","PASSIVE",
AR1531="AKTIVCO Coupure ENEO &amp; Baisse de tension","PASSIVE",
AR1531="Coupure ENEO &amp; Baisse de tension","PASSIVE",
AR1531="Defaut GE &amp; POWER Cabinet","PASSIVE",
AR1531="Sharing","PASSIVE",
AR1531="Sites strategiques &amp; DataCenter","PASSIVE",
AR1531="Exclu","Exclu",
AR1531="SAT","ACTIVE",
AR1531="SPARE-ISSUE","SPARE-ISSUE",
AR1531="Fiber CAmtel","ACTIVE",
AR1531="Fiber AOF","ACTIVE",
AR1531="Projet OCM (HUAWEI)","PLANNED WORKS",
AR1531="Projet OCM (NOKIA)","PLANNED WORKS",
AR1531="ACCESS-ISSUE","ACCESS-ISSUE",
AR1531="Projet OCM (ZTE, NOKIA, autres projets)","PLANNED WORKS",
AR1531="No root CAuse","No root cause",
AR1531="ODU HS","ACTIVE",
AR1531="IP &amp; VLAN","ACTIVE",
AR1531="Warehouse HUAWEI","SPARE-ISSUE",
AR1531="SPARE-HS","SPARE-ISSUE",
AR1531="Power Telco","ACTIVE", AR1531="no impacts","no impacts"
),"")</f>
        <v>No root cause</v>
      </c>
      <c r="AT1531" s="99" t="s">
        <v>6363</v>
      </c>
      <c r="AU1531" s="99" t="s">
        <v>3908</v>
      </c>
      <c r="AW1531" s="17"/>
      <c r="AX1531" s="17" t="s">
        <v>5536</v>
      </c>
      <c r="AY1531" s="17"/>
      <c r="AZ1531" s="17" t="s">
        <v>5536</v>
      </c>
      <c r="BA1531" s="7"/>
      <c r="BC1531" s="18"/>
      <c r="BD1531" s="18"/>
      <c r="BE1531" s="18"/>
      <c r="BF1531" s="18"/>
      <c r="BG1531" s="18"/>
      <c r="BH1531" s="18"/>
      <c r="BI1531" s="18"/>
      <c r="BJ1531" s="18"/>
      <c r="BK1531" s="18"/>
      <c r="BM1531" s="18"/>
      <c r="BN1531" s="18" t="s">
        <v>6006</v>
      </c>
      <c r="BO1531" s="18"/>
      <c r="BP1531" s="9" t="s">
        <v>5661</v>
      </c>
      <c r="BQ1531" s="14"/>
      <c r="BR1531" s="102" t="s">
        <v>5536</v>
      </c>
      <c r="BS1531" s="14"/>
      <c r="BT1531" s="14"/>
      <c r="BU1531" s="9"/>
      <c r="BV1531" s="9"/>
      <c r="BW1531" s="9"/>
    </row>
    <row r="1532" spans="1:75" x14ac:dyDescent="0.35">
      <c r="A1532" s="1" t="s">
        <v>4542</v>
      </c>
      <c r="B1532" s="8" t="s">
        <v>4543</v>
      </c>
      <c r="C1532" s="3" t="s">
        <v>38</v>
      </c>
      <c r="D1532" s="1" t="s">
        <v>11</v>
      </c>
      <c r="E1532" s="1" t="s">
        <v>12</v>
      </c>
      <c r="F1532" s="3" t="s">
        <v>37</v>
      </c>
      <c r="G1532" s="1" t="s">
        <v>38</v>
      </c>
      <c r="H1532" s="30" t="s">
        <v>5587</v>
      </c>
      <c r="I1532" s="27">
        <v>0</v>
      </c>
      <c r="J1532" s="27">
        <v>0</v>
      </c>
      <c r="K1532" s="27">
        <v>0</v>
      </c>
      <c r="L1532" s="27">
        <v>0</v>
      </c>
      <c r="M1532" s="27">
        <v>0</v>
      </c>
      <c r="N1532" s="27">
        <v>0</v>
      </c>
      <c r="O1532" s="27">
        <v>0</v>
      </c>
      <c r="P1532" s="27">
        <v>0</v>
      </c>
      <c r="Q1532" s="27">
        <v>0</v>
      </c>
      <c r="R1532" s="27">
        <v>0</v>
      </c>
      <c r="S1532" s="80">
        <v>0</v>
      </c>
      <c r="T1532" s="80">
        <v>0.36046476787288878</v>
      </c>
      <c r="U1532" s="80">
        <v>0</v>
      </c>
      <c r="V1532" s="80">
        <v>0</v>
      </c>
      <c r="W1532" s="80">
        <v>0.36046476787288878</v>
      </c>
      <c r="X1532" s="80">
        <v>0</v>
      </c>
      <c r="Y1532" s="80">
        <v>0</v>
      </c>
      <c r="Z1532" s="80">
        <v>0</v>
      </c>
      <c r="AA1532" s="80">
        <v>0</v>
      </c>
      <c r="AB1532" s="80">
        <v>0</v>
      </c>
      <c r="AC1532" s="80">
        <v>0</v>
      </c>
      <c r="AD1532" s="80">
        <v>0</v>
      </c>
      <c r="AE1532" s="80">
        <v>0</v>
      </c>
      <c r="AF1532" s="80">
        <v>0</v>
      </c>
      <c r="AG1532" s="80"/>
      <c r="AH1532" s="80">
        <v>0</v>
      </c>
      <c r="AI1532" s="80">
        <v>0</v>
      </c>
      <c r="AJ1532" s="80">
        <v>0</v>
      </c>
      <c r="AK1532" s="80">
        <v>0</v>
      </c>
      <c r="AL1532" s="80">
        <v>0</v>
      </c>
      <c r="AM1532" s="80">
        <v>0</v>
      </c>
      <c r="AN1532" s="41" t="s">
        <v>5558</v>
      </c>
      <c r="AO1532" s="41"/>
      <c r="AP1532" s="40" t="str" cm="1">
        <f t="array" ref="AP1532">IFERROR(_xlfn.IFS(
AR1532="MPR ISSUE","PDH",
AR1532="BSS Hardware Issue","BSS",
AR1532="Sites strategiques, MLL, Pylone, etc.","ENVTECH",
AR1532="AKTIVCO DEFAUT GE &amp; POWER Cabinet","AKTIVCO",
AR1532="AKTIVCO Coupure ENEO &amp; Baisse de tension","AKTIVCO GRID ONLY",
AR1532="Coupure ENEO &amp; Baisse de tension","IHS GRID ONLY",
AR1532="Defaut GE &amp; POWER Cabinet","IHS",
AR1532="Sharing","Partners",
AR1532="Sites strategiques &amp; DataCenter","SST &amp; DC",
AR1532="Exclu","Exclu",
AR1532="SAT","SAT",
AR1532="SPARE-ISSUE","SPARE-ISSUE",
AR1532="Fiber CAmtel","TRANS_FO_CAMTEL",
AR1532="Fiber AOF","Fiber AOF",
AR1532="Projet OCM (HUAWEI)","TRAVAUX-HUAWEI",
AR1532="Projet OCM (NOKIA)","TRAVAUX-NOKIA",
AR1532="ACCESS-ISSUE","ACCESS-ISSUE",
AR1532="Projet OCM (ZTE, NOKIA, autres projets)","TRAVAUX OCM",
AR1532="No root CAuse","No root cause",
AR1532="ODU HS","PDH",
AR1532="IP &amp; VLAN","PDH",
AR1532="Warehouse HUAWEI","SPARE-ISSUE",
AR1532="SPARE-HS","SPARE-ISSUE",
AR1532="Power Telco","BSS",AR1532="no impacts","no impacts"
),"")</f>
        <v>No root cause</v>
      </c>
      <c r="AQ1532" s="40" t="str" cm="1">
        <f t="array" ref="AQ1532">IFERROR(_xlfn.IFS(
AR1532="MPR ISSUE","TX ISSUE",
AR1532="BSS Hardware Issue","RAN ISSUE",
AR1532="Sites strategiques, MLL, Pylone, etc.","ENVTECH",
AR1532="AKTIVCO DEFAUT GE &amp; POWER Cabinet","POWER ISSUE",
AR1532="AKTIVCO Coupure ENEO &amp; Baisse de tension","POWER ISSUE",
AR1532="Coupure ENEO &amp; Baisse de tension","POWER ISSUE",
AR1532="Defaut GE &amp; POWER Cabinet","POWER ISSUE",
AR1532="Sharing","POWER ISSUE",
AR1532="Sites strategiques &amp; DataCenter","POWER ISSUE",
AR1532="Exclu","Exclu",
AR1532="SAT","TX ISSUE",
AR1532="SPARE-ISSUE","SPARE-ISSUE",
AR1532="Fiber CAmtel","TX ISSUE",
AR1532="Fiber AOF","TX ISSUE",
AR1532="Projet OCM (HUAWEI)","TRAVAUX-HUAWEI",
AR1532="Projet OCM (NOKIA)","TRAVAUX -NOKIA",
AR1532="ACCESS-ISSUE","ACCESS-ISSUE",
AR1532="Projet OCM (ZTE, NOKIA, autres projets)","TRAVAUX OCM",
AR1532="No root CAuse","No root cause",
AR1532="ODU HS","TX ISSUE",
AR1532="IP &amp; VLAN","TX ISSUE",
AR1532="Warehouse HUAWEI","SPARE-ISSUE",
AR1532="SPARE-HS","SPARE-ISSUE",
AR1532="Power Telco","RAN ISSUE",AR1532="no impacts","no impacts"
),"")</f>
        <v>No root cause</v>
      </c>
      <c r="AR1532" s="59" t="s">
        <v>5343</v>
      </c>
      <c r="AS1532" s="40" t="str" cm="1">
        <f t="array" ref="AS1532">IFERROR(_xlfn.IFS(
AR1532="MPR ISSUE","ACTIVE",
AR1532="BSS Hardware Issue","ACTIVE",
AR1532="Sites strategiques, MLL, Pylone, etc.","PASSIVE",
AR1532="AKTIVCO DEFAUT GE &amp; POWER Cabinet","PASSIVE",
AR1532="AKTIVCO Coupure ENEO &amp; Baisse de tension","PASSIVE",
AR1532="Coupure ENEO &amp; Baisse de tension","PASSIVE",
AR1532="Defaut GE &amp; POWER Cabinet","PASSIVE",
AR1532="Sharing","PASSIVE",
AR1532="Sites strategiques &amp; DataCenter","PASSIVE",
AR1532="Exclu","Exclu",
AR1532="SAT","ACTIVE",
AR1532="SPARE-ISSUE","SPARE-ISSUE",
AR1532="Fiber CAmtel","ACTIVE",
AR1532="Fiber AOF","ACTIVE",
AR1532="Projet OCM (HUAWEI)","PLANNED WORKS",
AR1532="Projet OCM (NOKIA)","PLANNED WORKS",
AR1532="ACCESS-ISSUE","ACCESS-ISSUE",
AR1532="Projet OCM (ZTE, NOKIA, autres projets)","PLANNED WORKS",
AR1532="No root CAuse","No root cause",
AR1532="ODU HS","ACTIVE",
AR1532="IP &amp; VLAN","ACTIVE",
AR1532="Warehouse HUAWEI","SPARE-ISSUE",
AR1532="SPARE-HS","SPARE-ISSUE",
AR1532="Power Telco","ACTIVE", AR1532="no impacts","no impacts"
),"")</f>
        <v>No root cause</v>
      </c>
      <c r="AT1532" s="99" t="s">
        <v>5661</v>
      </c>
      <c r="AU1532" s="99" t="s">
        <v>4543</v>
      </c>
      <c r="AW1532" s="17"/>
      <c r="AX1532" s="17" t="s">
        <v>5536</v>
      </c>
      <c r="AY1532" s="17"/>
      <c r="AZ1532" s="17" t="s">
        <v>5536</v>
      </c>
      <c r="BA1532" s="7"/>
      <c r="BC1532" s="18"/>
      <c r="BD1532" s="18"/>
      <c r="BE1532" s="18"/>
      <c r="BF1532" s="18"/>
      <c r="BG1532" s="18"/>
      <c r="BH1532" s="18"/>
      <c r="BI1532" s="18"/>
      <c r="BJ1532" s="18"/>
      <c r="BK1532" s="18"/>
      <c r="BM1532" s="18"/>
      <c r="BN1532" s="18"/>
      <c r="BO1532" s="18"/>
      <c r="BP1532" s="9" t="s">
        <v>5661</v>
      </c>
      <c r="BQ1532" s="14"/>
      <c r="BR1532" s="102" t="s">
        <v>5536</v>
      </c>
      <c r="BS1532" s="14"/>
      <c r="BT1532" s="14"/>
      <c r="BU1532" s="9"/>
      <c r="BV1532" s="9"/>
      <c r="BW1532" s="9"/>
    </row>
    <row r="1533" spans="1:75" x14ac:dyDescent="0.35">
      <c r="A1533" s="1" t="s">
        <v>3492</v>
      </c>
      <c r="B1533" s="8" t="s">
        <v>3493</v>
      </c>
      <c r="C1533" s="3" t="s">
        <v>38</v>
      </c>
      <c r="D1533" s="1" t="s">
        <v>357</v>
      </c>
      <c r="E1533" s="1" t="s">
        <v>30</v>
      </c>
      <c r="F1533" s="3" t="s">
        <v>37</v>
      </c>
      <c r="G1533" s="1" t="s">
        <v>38</v>
      </c>
      <c r="H1533" s="30" t="s">
        <v>5587</v>
      </c>
      <c r="I1533" s="27">
        <v>0</v>
      </c>
      <c r="J1533" s="27">
        <v>0</v>
      </c>
      <c r="K1533" s="27">
        <v>0</v>
      </c>
      <c r="L1533" s="27">
        <v>0</v>
      </c>
      <c r="M1533" s="27">
        <v>0</v>
      </c>
      <c r="N1533" s="27">
        <v>0</v>
      </c>
      <c r="O1533" s="27">
        <v>0</v>
      </c>
      <c r="P1533" s="27">
        <v>0</v>
      </c>
      <c r="Q1533" s="27">
        <v>0</v>
      </c>
      <c r="R1533" s="27">
        <v>0</v>
      </c>
      <c r="S1533" s="80">
        <v>0</v>
      </c>
      <c r="T1533" s="80">
        <v>0.35117269206952567</v>
      </c>
      <c r="U1533" s="80">
        <v>0</v>
      </c>
      <c r="V1533" s="80">
        <v>0</v>
      </c>
      <c r="W1533" s="80">
        <v>0.35117269206952567</v>
      </c>
      <c r="X1533" s="80">
        <v>0</v>
      </c>
      <c r="Y1533" s="80">
        <v>0</v>
      </c>
      <c r="Z1533" s="80">
        <v>0</v>
      </c>
      <c r="AA1533" s="80">
        <v>0</v>
      </c>
      <c r="AB1533" s="80">
        <v>0</v>
      </c>
      <c r="AC1533" s="80">
        <v>0</v>
      </c>
      <c r="AD1533" s="80">
        <v>0</v>
      </c>
      <c r="AE1533" s="80">
        <v>0</v>
      </c>
      <c r="AF1533" s="80">
        <v>0</v>
      </c>
      <c r="AG1533" s="80"/>
      <c r="AH1533" s="80">
        <v>0</v>
      </c>
      <c r="AI1533" s="80">
        <v>0</v>
      </c>
      <c r="AJ1533" s="80">
        <v>0</v>
      </c>
      <c r="AK1533" s="80">
        <v>0</v>
      </c>
      <c r="AL1533" s="80">
        <v>0</v>
      </c>
      <c r="AM1533" s="80">
        <v>0</v>
      </c>
      <c r="AN1533" s="41" t="s">
        <v>5558</v>
      </c>
      <c r="AO1533" s="41"/>
      <c r="AP1533" s="40" t="str" cm="1">
        <f t="array" ref="AP1533">IFERROR(_xlfn.IFS(
AR1533="MPR ISSUE","PDH",
AR1533="BSS Hardware Issue","BSS",
AR1533="Sites strategiques, MLL, Pylone, etc.","ENVTECH",
AR1533="AKTIVCO DEFAUT GE &amp; POWER Cabinet","AKTIVCO",
AR1533="AKTIVCO Coupure ENEO &amp; Baisse de tension","AKTIVCO GRID ONLY",
AR1533="Coupure ENEO &amp; Baisse de tension","IHS GRID ONLY",
AR1533="Defaut GE &amp; POWER Cabinet","IHS",
AR1533="Sharing","Partners",
AR1533="Sites strategiques &amp; DataCenter","SST &amp; DC",
AR1533="Exclu","Exclu",
AR1533="SAT","SAT",
AR1533="SPARE-ISSUE","SPARE-ISSUE",
AR1533="Fiber CAmtel","TRANS_FO_CAMTEL",
AR1533="Fiber AOF","Fiber AOF",
AR1533="Projet OCM (HUAWEI)","TRAVAUX-HUAWEI",
AR1533="Projet OCM (NOKIA)","TRAVAUX-NOKIA",
AR1533="ACCESS-ISSUE","ACCESS-ISSUE",
AR1533="Projet OCM (ZTE, NOKIA, autres projets)","TRAVAUX OCM",
AR1533="No root CAuse","No root cause",
AR1533="ODU HS","PDH",
AR1533="IP &amp; VLAN","PDH",
AR1533="Warehouse HUAWEI","SPARE-ISSUE",
AR1533="SPARE-HS","SPARE-ISSUE",
AR1533="Power Telco","BSS",AR1533="no impacts","no impacts"
),"")</f>
        <v>No root cause</v>
      </c>
      <c r="AQ1533" s="40" t="str" cm="1">
        <f t="array" ref="AQ1533">IFERROR(_xlfn.IFS(
AR1533="MPR ISSUE","TX ISSUE",
AR1533="BSS Hardware Issue","RAN ISSUE",
AR1533="Sites strategiques, MLL, Pylone, etc.","ENVTECH",
AR1533="AKTIVCO DEFAUT GE &amp; POWER Cabinet","POWER ISSUE",
AR1533="AKTIVCO Coupure ENEO &amp; Baisse de tension","POWER ISSUE",
AR1533="Coupure ENEO &amp; Baisse de tension","POWER ISSUE",
AR1533="Defaut GE &amp; POWER Cabinet","POWER ISSUE",
AR1533="Sharing","POWER ISSUE",
AR1533="Sites strategiques &amp; DataCenter","POWER ISSUE",
AR1533="Exclu","Exclu",
AR1533="SAT","TX ISSUE",
AR1533="SPARE-ISSUE","SPARE-ISSUE",
AR1533="Fiber CAmtel","TX ISSUE",
AR1533="Fiber AOF","TX ISSUE",
AR1533="Projet OCM (HUAWEI)","TRAVAUX-HUAWEI",
AR1533="Projet OCM (NOKIA)","TRAVAUX -NOKIA",
AR1533="ACCESS-ISSUE","ACCESS-ISSUE",
AR1533="Projet OCM (ZTE, NOKIA, autres projets)","TRAVAUX OCM",
AR1533="No root CAuse","No root cause",
AR1533="ODU HS","TX ISSUE",
AR1533="IP &amp; VLAN","TX ISSUE",
AR1533="Warehouse HUAWEI","SPARE-ISSUE",
AR1533="SPARE-HS","SPARE-ISSUE",
AR1533="Power Telco","RAN ISSUE",AR1533="no impacts","no impacts"
),"")</f>
        <v>No root cause</v>
      </c>
      <c r="AR1533" s="59" t="s">
        <v>5343</v>
      </c>
      <c r="AS1533" s="40" t="str" cm="1">
        <f t="array" ref="AS1533">IFERROR(_xlfn.IFS(
AR1533="MPR ISSUE","ACTIVE",
AR1533="BSS Hardware Issue","ACTIVE",
AR1533="Sites strategiques, MLL, Pylone, etc.","PASSIVE",
AR1533="AKTIVCO DEFAUT GE &amp; POWER Cabinet","PASSIVE",
AR1533="AKTIVCO Coupure ENEO &amp; Baisse de tension","PASSIVE",
AR1533="Coupure ENEO &amp; Baisse de tension","PASSIVE",
AR1533="Defaut GE &amp; POWER Cabinet","PASSIVE",
AR1533="Sharing","PASSIVE",
AR1533="Sites strategiques &amp; DataCenter","PASSIVE",
AR1533="Exclu","Exclu",
AR1533="SAT","ACTIVE",
AR1533="SPARE-ISSUE","SPARE-ISSUE",
AR1533="Fiber CAmtel","ACTIVE",
AR1533="Fiber AOF","ACTIVE",
AR1533="Projet OCM (HUAWEI)","PLANNED WORKS",
AR1533="Projet OCM (NOKIA)","PLANNED WORKS",
AR1533="ACCESS-ISSUE","ACCESS-ISSUE",
AR1533="Projet OCM (ZTE, NOKIA, autres projets)","PLANNED WORKS",
AR1533="No root CAuse","No root cause",
AR1533="ODU HS","ACTIVE",
AR1533="IP &amp; VLAN","ACTIVE",
AR1533="Warehouse HUAWEI","SPARE-ISSUE",
AR1533="SPARE-HS","SPARE-ISSUE",
AR1533="Power Telco","ACTIVE", AR1533="no impacts","no impacts"
),"")</f>
        <v>No root cause</v>
      </c>
      <c r="AT1533" s="99" t="s">
        <v>5661</v>
      </c>
      <c r="AU1533" s="99" t="s">
        <v>3493</v>
      </c>
      <c r="AW1533" s="17"/>
      <c r="AX1533" s="17" t="s">
        <v>5536</v>
      </c>
      <c r="AY1533" s="17"/>
      <c r="AZ1533" s="17" t="s">
        <v>5536</v>
      </c>
      <c r="BA1533" s="7"/>
      <c r="BC1533" s="18"/>
      <c r="BD1533" s="18"/>
      <c r="BE1533" s="18"/>
      <c r="BF1533" s="18"/>
      <c r="BG1533" s="18"/>
      <c r="BH1533" s="18"/>
      <c r="BI1533" s="18"/>
      <c r="BJ1533" s="18"/>
      <c r="BK1533" s="18"/>
      <c r="BM1533" s="18"/>
      <c r="BN1533" s="18"/>
      <c r="BO1533" s="18"/>
      <c r="BP1533" s="9" t="s">
        <v>5661</v>
      </c>
      <c r="BQ1533" s="14"/>
      <c r="BR1533" s="102" t="s">
        <v>5536</v>
      </c>
      <c r="BS1533" s="14"/>
      <c r="BT1533" s="14"/>
      <c r="BU1533" s="9"/>
      <c r="BV1533" s="9"/>
      <c r="BW1533" s="9"/>
    </row>
    <row r="1534" spans="1:75" x14ac:dyDescent="0.35">
      <c r="A1534" s="2" t="s">
        <v>3703</v>
      </c>
      <c r="B1534" s="8" t="s">
        <v>3704</v>
      </c>
      <c r="C1534" s="3" t="s">
        <v>23</v>
      </c>
      <c r="D1534" s="1" t="s">
        <v>11</v>
      </c>
      <c r="E1534" s="1" t="s">
        <v>66</v>
      </c>
      <c r="F1534" s="3" t="s">
        <v>23</v>
      </c>
      <c r="G1534" s="1" t="s">
        <v>3705</v>
      </c>
      <c r="H1534" s="29" t="s">
        <v>5588</v>
      </c>
      <c r="I1534" s="27">
        <v>0</v>
      </c>
      <c r="J1534" s="27">
        <v>9.8098607748450719E-4</v>
      </c>
      <c r="K1534" s="27">
        <v>2.5483726777558637E-2</v>
      </c>
      <c r="L1534" s="27">
        <v>0</v>
      </c>
      <c r="M1534" s="27">
        <v>0</v>
      </c>
      <c r="N1534" s="27">
        <v>0</v>
      </c>
      <c r="O1534" s="27">
        <v>0</v>
      </c>
      <c r="P1534" s="27">
        <v>0.10843379050572668</v>
      </c>
      <c r="Q1534" s="27">
        <v>0</v>
      </c>
      <c r="R1534" s="27">
        <v>0</v>
      </c>
      <c r="S1534" s="80">
        <v>0</v>
      </c>
      <c r="T1534" s="80">
        <v>0.30135324048778761</v>
      </c>
      <c r="U1534" s="80">
        <v>0.11792436547633295</v>
      </c>
      <c r="V1534" s="80">
        <v>1.5784864895840522E-2</v>
      </c>
      <c r="W1534" s="80">
        <v>0.30135324048778761</v>
      </c>
      <c r="X1534" s="80">
        <v>0</v>
      </c>
      <c r="Y1534" s="80">
        <v>0</v>
      </c>
      <c r="Z1534" s="80">
        <v>0</v>
      </c>
      <c r="AA1534" s="80">
        <v>0</v>
      </c>
      <c r="AB1534" s="80">
        <v>0</v>
      </c>
      <c r="AC1534" s="80">
        <v>0</v>
      </c>
      <c r="AD1534" s="80">
        <v>0</v>
      </c>
      <c r="AE1534" s="80">
        <v>0</v>
      </c>
      <c r="AF1534" s="80">
        <v>0</v>
      </c>
      <c r="AG1534" s="80"/>
      <c r="AH1534" s="80">
        <v>0</v>
      </c>
      <c r="AI1534" s="80">
        <v>0</v>
      </c>
      <c r="AJ1534" s="80">
        <v>0</v>
      </c>
      <c r="AK1534" s="80">
        <v>0</v>
      </c>
      <c r="AL1534" s="80">
        <v>0</v>
      </c>
      <c r="AM1534" s="80">
        <v>0</v>
      </c>
      <c r="AN1534" s="41" t="s">
        <v>5558</v>
      </c>
      <c r="AO1534" s="41"/>
      <c r="AP1534" s="40" t="str" cm="1">
        <f t="array" ref="AP1534">IFERROR(_xlfn.IFS(
AR1534="MPR ISSUE","PDH",
AR1534="BSS Hardware Issue","BSS",
AR1534="Sites strategiques, MLL, Pylone, etc.","ENVTECH",
AR1534="AKTIVCO DEFAUT GE &amp; POWER Cabinet","AKTIVCO",
AR1534="AKTIVCO Coupure ENEO &amp; Baisse de tension","AKTIVCO GRID ONLY",
AR1534="Coupure ENEO &amp; Baisse de tension","IHS GRID ONLY",
AR1534="Defaut GE &amp; POWER Cabinet","IHS",
AR1534="Sharing","Partners",
AR1534="Sites strategiques &amp; DataCenter","SST &amp; DC",
AR1534="Exclu","Exclu",
AR1534="SAT","SAT",
AR1534="SPARE-ISSUE","SPARE-ISSUE",
AR1534="Fiber CAmtel","TRANS_FO_CAMTEL",
AR1534="Fiber AOF","Fiber AOF",
AR1534="Projet OCM (HUAWEI)","TRAVAUX-HUAWEI",
AR1534="Projet OCM (NOKIA)","TRAVAUX-NOKIA",
AR1534="ACCESS-ISSUE","ACCESS-ISSUE",
AR1534="Projet OCM (ZTE, NOKIA, autres projets)","TRAVAUX OCM",
AR1534="No root CAuse","No root cause",
AR1534="ODU HS","PDH",
AR1534="IP &amp; VLAN","PDH",
AR1534="Warehouse HUAWEI","SPARE-ISSUE",
AR1534="SPARE-HS","SPARE-ISSUE",
AR1534="Power Telco","BSS",AR1534="no impacts","no impacts"
),"")</f>
        <v>No root cause</v>
      </c>
      <c r="AQ1534" s="40" t="str" cm="1">
        <f t="array" ref="AQ1534">IFERROR(_xlfn.IFS(
AR1534="MPR ISSUE","TX ISSUE",
AR1534="BSS Hardware Issue","RAN ISSUE",
AR1534="Sites strategiques, MLL, Pylone, etc.","ENVTECH",
AR1534="AKTIVCO DEFAUT GE &amp; POWER Cabinet","POWER ISSUE",
AR1534="AKTIVCO Coupure ENEO &amp; Baisse de tension","POWER ISSUE",
AR1534="Coupure ENEO &amp; Baisse de tension","POWER ISSUE",
AR1534="Defaut GE &amp; POWER Cabinet","POWER ISSUE",
AR1534="Sharing","POWER ISSUE",
AR1534="Sites strategiques &amp; DataCenter","POWER ISSUE",
AR1534="Exclu","Exclu",
AR1534="SAT","TX ISSUE",
AR1534="SPARE-ISSUE","SPARE-ISSUE",
AR1534="Fiber CAmtel","TX ISSUE",
AR1534="Fiber AOF","TX ISSUE",
AR1534="Projet OCM (HUAWEI)","TRAVAUX-HUAWEI",
AR1534="Projet OCM (NOKIA)","TRAVAUX -NOKIA",
AR1534="ACCESS-ISSUE","ACCESS-ISSUE",
AR1534="Projet OCM (ZTE, NOKIA, autres projets)","TRAVAUX OCM",
AR1534="No root CAuse","No root cause",
AR1534="ODU HS","TX ISSUE",
AR1534="IP &amp; VLAN","TX ISSUE",
AR1534="Warehouse HUAWEI","SPARE-ISSUE",
AR1534="SPARE-HS","SPARE-ISSUE",
AR1534="Power Telco","RAN ISSUE",AR1534="no impacts","no impacts"
),"")</f>
        <v>No root cause</v>
      </c>
      <c r="AR1534" s="59" t="s">
        <v>5343</v>
      </c>
      <c r="AS1534" s="40" t="str" cm="1">
        <f t="array" ref="AS1534">IFERROR(_xlfn.IFS(
AR1534="MPR ISSUE","ACTIVE",
AR1534="BSS Hardware Issue","ACTIVE",
AR1534="Sites strategiques, MLL, Pylone, etc.","PASSIVE",
AR1534="AKTIVCO DEFAUT GE &amp; POWER Cabinet","PASSIVE",
AR1534="AKTIVCO Coupure ENEO &amp; Baisse de tension","PASSIVE",
AR1534="Coupure ENEO &amp; Baisse de tension","PASSIVE",
AR1534="Defaut GE &amp; POWER Cabinet","PASSIVE",
AR1534="Sharing","PASSIVE",
AR1534="Sites strategiques &amp; DataCenter","PASSIVE",
AR1534="Exclu","Exclu",
AR1534="SAT","ACTIVE",
AR1534="SPARE-ISSUE","SPARE-ISSUE",
AR1534="Fiber CAmtel","ACTIVE",
AR1534="Fiber AOF","ACTIVE",
AR1534="Projet OCM (HUAWEI)","PLANNED WORKS",
AR1534="Projet OCM (NOKIA)","PLANNED WORKS",
AR1534="ACCESS-ISSUE","ACCESS-ISSUE",
AR1534="Projet OCM (ZTE, NOKIA, autres projets)","PLANNED WORKS",
AR1534="No root CAuse","No root cause",
AR1534="ODU HS","ACTIVE",
AR1534="IP &amp; VLAN","ACTIVE",
AR1534="Warehouse HUAWEI","SPARE-ISSUE",
AR1534="SPARE-HS","SPARE-ISSUE",
AR1534="Power Telco","ACTIVE", AR1534="no impacts","no impacts"
),"")</f>
        <v>No root cause</v>
      </c>
      <c r="AT1534" s="99" t="s">
        <v>5661</v>
      </c>
      <c r="AU1534" s="99" t="s">
        <v>3704</v>
      </c>
      <c r="AW1534" s="17"/>
      <c r="AX1534" s="17" t="s">
        <v>5536</v>
      </c>
      <c r="AY1534" s="17"/>
      <c r="AZ1534" s="17" t="s">
        <v>5536</v>
      </c>
      <c r="BA1534" s="7"/>
      <c r="BC1534" s="18"/>
      <c r="BD1534" s="18"/>
      <c r="BE1534" s="18"/>
      <c r="BF1534" s="18"/>
      <c r="BG1534" s="18"/>
      <c r="BH1534" s="18"/>
      <c r="BI1534" s="18"/>
      <c r="BJ1534" s="18"/>
      <c r="BK1534" s="18"/>
      <c r="BM1534" s="18"/>
      <c r="BN1534" s="18"/>
      <c r="BO1534" s="18"/>
      <c r="BP1534" s="9" t="s">
        <v>5661</v>
      </c>
      <c r="BQ1534" s="14"/>
      <c r="BR1534" s="102" t="s">
        <v>5536</v>
      </c>
      <c r="BS1534" s="14"/>
      <c r="BT1534" s="14"/>
      <c r="BU1534" s="9"/>
      <c r="BV1534" s="9"/>
      <c r="BW1534" s="9"/>
    </row>
    <row r="1535" spans="1:75" x14ac:dyDescent="0.35">
      <c r="A1535" s="1" t="s">
        <v>1316</v>
      </c>
      <c r="B1535" s="8" t="s">
        <v>1317</v>
      </c>
      <c r="C1535" s="3" t="s">
        <v>84</v>
      </c>
      <c r="D1535" s="1" t="s">
        <v>11</v>
      </c>
      <c r="E1535" s="1" t="s">
        <v>12</v>
      </c>
      <c r="F1535" s="3" t="s">
        <v>55</v>
      </c>
      <c r="G1535" s="1" t="s">
        <v>84</v>
      </c>
      <c r="H1535" s="28" t="s">
        <v>5589</v>
      </c>
      <c r="I1535" s="27">
        <v>0</v>
      </c>
      <c r="J1535" s="27">
        <v>0</v>
      </c>
      <c r="K1535" s="27">
        <v>0</v>
      </c>
      <c r="L1535" s="27">
        <v>0</v>
      </c>
      <c r="M1535" s="27">
        <v>0</v>
      </c>
      <c r="N1535" s="27">
        <v>0</v>
      </c>
      <c r="O1535" s="27">
        <v>0</v>
      </c>
      <c r="P1535" s="27">
        <v>0</v>
      </c>
      <c r="Q1535" s="27">
        <v>0</v>
      </c>
      <c r="R1535" s="27">
        <v>0</v>
      </c>
      <c r="S1535" s="80">
        <v>0</v>
      </c>
      <c r="T1535" s="80">
        <v>0.26217565126571984</v>
      </c>
      <c r="U1535" s="80">
        <v>0</v>
      </c>
      <c r="V1535" s="80">
        <v>0</v>
      </c>
      <c r="W1535" s="80">
        <v>0.26217565126571984</v>
      </c>
      <c r="X1535" s="80">
        <v>0</v>
      </c>
      <c r="Y1535" s="80">
        <v>0</v>
      </c>
      <c r="Z1535" s="80">
        <v>0</v>
      </c>
      <c r="AA1535" s="80">
        <v>0</v>
      </c>
      <c r="AB1535" s="80">
        <v>0</v>
      </c>
      <c r="AC1535" s="80">
        <v>0</v>
      </c>
      <c r="AD1535" s="80">
        <v>0</v>
      </c>
      <c r="AE1535" s="80">
        <v>0</v>
      </c>
      <c r="AF1535" s="80">
        <v>0</v>
      </c>
      <c r="AG1535" s="80"/>
      <c r="AH1535" s="80">
        <v>0</v>
      </c>
      <c r="AI1535" s="80">
        <v>0</v>
      </c>
      <c r="AJ1535" s="80">
        <v>0</v>
      </c>
      <c r="AK1535" s="80">
        <v>0</v>
      </c>
      <c r="AL1535" s="80">
        <v>0</v>
      </c>
      <c r="AM1535" s="80">
        <v>0</v>
      </c>
      <c r="AN1535" s="41" t="s">
        <v>5558</v>
      </c>
      <c r="AO1535" s="41"/>
      <c r="AP1535" s="40" t="str" cm="1">
        <f t="array" ref="AP1535">IFERROR(_xlfn.IFS(
AR1535="MPR ISSUE","PDH",
AR1535="BSS Hardware Issue","BSS",
AR1535="Sites strategiques, MLL, Pylone, etc.","ENVTECH",
AR1535="AKTIVCO DEFAUT GE &amp; POWER Cabinet","AKTIVCO",
AR1535="AKTIVCO Coupure ENEO &amp; Baisse de tension","AKTIVCO GRID ONLY",
AR1535="Coupure ENEO &amp; Baisse de tension","IHS GRID ONLY",
AR1535="Defaut GE &amp; POWER Cabinet","IHS",
AR1535="Sharing","Partners",
AR1535="Sites strategiques &amp; DataCenter","SST &amp; DC",
AR1535="Exclu","Exclu",
AR1535="SAT","SAT",
AR1535="SPARE-ISSUE","SPARE-ISSUE",
AR1535="Fiber CAmtel","TRANS_FO_CAMTEL",
AR1535="Fiber AOF","Fiber AOF",
AR1535="Projet OCM (HUAWEI)","TRAVAUX-HUAWEI",
AR1535="Projet OCM (NOKIA)","TRAVAUX-NOKIA",
AR1535="ACCESS-ISSUE","ACCESS-ISSUE",
AR1535="Projet OCM (ZTE, NOKIA, autres projets)","TRAVAUX OCM",
AR1535="No root CAuse","No root cause",
AR1535="ODU HS","PDH",
AR1535="IP &amp; VLAN","PDH",
AR1535="Warehouse HUAWEI","SPARE-ISSUE",
AR1535="SPARE-HS","SPARE-ISSUE",
AR1535="Power Telco","BSS",AR1535="no impacts","no impacts"
),"")</f>
        <v>No root cause</v>
      </c>
      <c r="AQ1535" s="40" t="str" cm="1">
        <f t="array" ref="AQ1535">IFERROR(_xlfn.IFS(
AR1535="MPR ISSUE","TX ISSUE",
AR1535="BSS Hardware Issue","RAN ISSUE",
AR1535="Sites strategiques, MLL, Pylone, etc.","ENVTECH",
AR1535="AKTIVCO DEFAUT GE &amp; POWER Cabinet","POWER ISSUE",
AR1535="AKTIVCO Coupure ENEO &amp; Baisse de tension","POWER ISSUE",
AR1535="Coupure ENEO &amp; Baisse de tension","POWER ISSUE",
AR1535="Defaut GE &amp; POWER Cabinet","POWER ISSUE",
AR1535="Sharing","POWER ISSUE",
AR1535="Sites strategiques &amp; DataCenter","POWER ISSUE",
AR1535="Exclu","Exclu",
AR1535="SAT","TX ISSUE",
AR1535="SPARE-ISSUE","SPARE-ISSUE",
AR1535="Fiber CAmtel","TX ISSUE",
AR1535="Fiber AOF","TX ISSUE",
AR1535="Projet OCM (HUAWEI)","TRAVAUX-HUAWEI",
AR1535="Projet OCM (NOKIA)","TRAVAUX -NOKIA",
AR1535="ACCESS-ISSUE","ACCESS-ISSUE",
AR1535="Projet OCM (ZTE, NOKIA, autres projets)","TRAVAUX OCM",
AR1535="No root CAuse","No root cause",
AR1535="ODU HS","TX ISSUE",
AR1535="IP &amp; VLAN","TX ISSUE",
AR1535="Warehouse HUAWEI","SPARE-ISSUE",
AR1535="SPARE-HS","SPARE-ISSUE",
AR1535="Power Telco","RAN ISSUE",AR1535="no impacts","no impacts"
),"")</f>
        <v>No root cause</v>
      </c>
      <c r="AR1535" s="59" t="s">
        <v>5343</v>
      </c>
      <c r="AS1535" s="40" t="str" cm="1">
        <f t="array" ref="AS1535">IFERROR(_xlfn.IFS(
AR1535="MPR ISSUE","ACTIVE",
AR1535="BSS Hardware Issue","ACTIVE",
AR1535="Sites strategiques, MLL, Pylone, etc.","PASSIVE",
AR1535="AKTIVCO DEFAUT GE &amp; POWER Cabinet","PASSIVE",
AR1535="AKTIVCO Coupure ENEO &amp; Baisse de tension","PASSIVE",
AR1535="Coupure ENEO &amp; Baisse de tension","PASSIVE",
AR1535="Defaut GE &amp; POWER Cabinet","PASSIVE",
AR1535="Sharing","PASSIVE",
AR1535="Sites strategiques &amp; DataCenter","PASSIVE",
AR1535="Exclu","Exclu",
AR1535="SAT","ACTIVE",
AR1535="SPARE-ISSUE","SPARE-ISSUE",
AR1535="Fiber CAmtel","ACTIVE",
AR1535="Fiber AOF","ACTIVE",
AR1535="Projet OCM (HUAWEI)","PLANNED WORKS",
AR1535="Projet OCM (NOKIA)","PLANNED WORKS",
AR1535="ACCESS-ISSUE","ACCESS-ISSUE",
AR1535="Projet OCM (ZTE, NOKIA, autres projets)","PLANNED WORKS",
AR1535="No root CAuse","No root cause",
AR1535="ODU HS","ACTIVE",
AR1535="IP &amp; VLAN","ACTIVE",
AR1535="Warehouse HUAWEI","SPARE-ISSUE",
AR1535="SPARE-HS","SPARE-ISSUE",
AR1535="Power Telco","ACTIVE", AR1535="no impacts","no impacts"
),"")</f>
        <v>No root cause</v>
      </c>
      <c r="AT1535" s="99" t="s">
        <v>5661</v>
      </c>
      <c r="AU1535" s="99" t="s">
        <v>1317</v>
      </c>
      <c r="AW1535" s="17"/>
      <c r="AX1535" s="17" t="s">
        <v>5536</v>
      </c>
      <c r="AY1535" s="17"/>
      <c r="AZ1535" s="17" t="s">
        <v>5536</v>
      </c>
      <c r="BA1535" s="7"/>
      <c r="BC1535" s="18"/>
      <c r="BD1535" s="18"/>
      <c r="BE1535" s="18"/>
      <c r="BF1535" s="18"/>
      <c r="BG1535" s="18"/>
      <c r="BH1535" s="18"/>
      <c r="BI1535" s="18"/>
      <c r="BJ1535" s="18"/>
      <c r="BK1535" s="18"/>
      <c r="BM1535" s="18"/>
      <c r="BN1535" s="18"/>
      <c r="BO1535" s="18"/>
      <c r="BP1535" s="9" t="s">
        <v>5661</v>
      </c>
      <c r="BQ1535" s="14"/>
      <c r="BR1535" s="102" t="s">
        <v>5536</v>
      </c>
      <c r="BS1535" s="14"/>
      <c r="BT1535" s="14"/>
      <c r="BU1535" s="9"/>
      <c r="BV1535" s="9"/>
      <c r="BW1535" s="9"/>
    </row>
    <row r="1536" spans="1:75" x14ac:dyDescent="0.35">
      <c r="A1536" s="1" t="s">
        <v>2920</v>
      </c>
      <c r="B1536" s="8" t="s">
        <v>2921</v>
      </c>
      <c r="C1536" s="3" t="s">
        <v>84</v>
      </c>
      <c r="D1536" s="1" t="s">
        <v>11</v>
      </c>
      <c r="E1536" s="1" t="s">
        <v>12</v>
      </c>
      <c r="F1536" s="3" t="s">
        <v>55</v>
      </c>
      <c r="G1536" s="1" t="s">
        <v>84</v>
      </c>
      <c r="H1536" s="28" t="s">
        <v>5589</v>
      </c>
      <c r="I1536" s="27">
        <v>0.27136071659917876</v>
      </c>
      <c r="J1536" s="27">
        <v>0.69431959889622274</v>
      </c>
      <c r="K1536" s="27">
        <v>0</v>
      </c>
      <c r="L1536" s="27">
        <v>0</v>
      </c>
      <c r="M1536" s="27">
        <v>0</v>
      </c>
      <c r="N1536" s="27">
        <v>0</v>
      </c>
      <c r="O1536" s="27">
        <v>0</v>
      </c>
      <c r="P1536" s="27">
        <v>0</v>
      </c>
      <c r="Q1536" s="27">
        <v>0</v>
      </c>
      <c r="R1536" s="27">
        <v>0</v>
      </c>
      <c r="S1536" s="80">
        <v>0</v>
      </c>
      <c r="T1536" s="80">
        <v>0.18646574380837422</v>
      </c>
      <c r="U1536" s="80">
        <v>0</v>
      </c>
      <c r="V1536" s="80">
        <v>0</v>
      </c>
      <c r="W1536" s="80">
        <v>0.18646574380837422</v>
      </c>
      <c r="X1536" s="80">
        <v>0</v>
      </c>
      <c r="Y1536" s="80">
        <v>0</v>
      </c>
      <c r="Z1536" s="80">
        <v>0</v>
      </c>
      <c r="AA1536" s="80">
        <v>0</v>
      </c>
      <c r="AB1536" s="80">
        <v>0</v>
      </c>
      <c r="AC1536" s="80">
        <v>0</v>
      </c>
      <c r="AD1536" s="80">
        <v>0</v>
      </c>
      <c r="AE1536" s="80">
        <v>0</v>
      </c>
      <c r="AF1536" s="80">
        <v>0</v>
      </c>
      <c r="AG1536" s="80"/>
      <c r="AH1536" s="80">
        <v>0</v>
      </c>
      <c r="AI1536" s="80">
        <v>0</v>
      </c>
      <c r="AJ1536" s="80">
        <v>0</v>
      </c>
      <c r="AK1536" s="80">
        <v>0</v>
      </c>
      <c r="AL1536" s="80">
        <v>0</v>
      </c>
      <c r="AM1536" s="80">
        <v>0</v>
      </c>
      <c r="AN1536" s="41" t="s">
        <v>5558</v>
      </c>
      <c r="AO1536" s="41"/>
      <c r="AP1536" s="40" t="str" cm="1">
        <f t="array" ref="AP1536">IFERROR(_xlfn.IFS(
AR1536="MPR ISSUE","PDH",
AR1536="BSS Hardware Issue","BSS",
AR1536="Sites strategiques, MLL, Pylone, etc.","ENVTECH",
AR1536="AKTIVCO DEFAUT GE &amp; POWER Cabinet","AKTIVCO",
AR1536="AKTIVCO Coupure ENEO &amp; Baisse de tension","AKTIVCO GRID ONLY",
AR1536="Coupure ENEO &amp; Baisse de tension","IHS GRID ONLY",
AR1536="Defaut GE &amp; POWER Cabinet","IHS",
AR1536="Sharing","Partners",
AR1536="Sites strategiques &amp; DataCenter","SST &amp; DC",
AR1536="Exclu","Exclu",
AR1536="SAT","SAT",
AR1536="SPARE-ISSUE","SPARE-ISSUE",
AR1536="Fiber CAmtel","TRANS_FO_CAMTEL",
AR1536="Fiber AOF","Fiber AOF",
AR1536="Projet OCM (HUAWEI)","TRAVAUX-HUAWEI",
AR1536="Projet OCM (NOKIA)","TRAVAUX-NOKIA",
AR1536="ACCESS-ISSUE","ACCESS-ISSUE",
AR1536="Projet OCM (ZTE, NOKIA, autres projets)","TRAVAUX OCM",
AR1536="No root CAuse","No root cause",
AR1536="ODU HS","PDH",
AR1536="IP &amp; VLAN","PDH",
AR1536="Warehouse HUAWEI","SPARE-ISSUE",
AR1536="SPARE-HS","SPARE-ISSUE",
AR1536="Power Telco","BSS",AR1536="no impacts","no impacts"
),"")</f>
        <v>No root cause</v>
      </c>
      <c r="AQ1536" s="40" t="str" cm="1">
        <f t="array" ref="AQ1536">IFERROR(_xlfn.IFS(
AR1536="MPR ISSUE","TX ISSUE",
AR1536="BSS Hardware Issue","RAN ISSUE",
AR1536="Sites strategiques, MLL, Pylone, etc.","ENVTECH",
AR1536="AKTIVCO DEFAUT GE &amp; POWER Cabinet","POWER ISSUE",
AR1536="AKTIVCO Coupure ENEO &amp; Baisse de tension","POWER ISSUE",
AR1536="Coupure ENEO &amp; Baisse de tension","POWER ISSUE",
AR1536="Defaut GE &amp; POWER Cabinet","POWER ISSUE",
AR1536="Sharing","POWER ISSUE",
AR1536="Sites strategiques &amp; DataCenter","POWER ISSUE",
AR1536="Exclu","Exclu",
AR1536="SAT","TX ISSUE",
AR1536="SPARE-ISSUE","SPARE-ISSUE",
AR1536="Fiber CAmtel","TX ISSUE",
AR1536="Fiber AOF","TX ISSUE",
AR1536="Projet OCM (HUAWEI)","TRAVAUX-HUAWEI",
AR1536="Projet OCM (NOKIA)","TRAVAUX -NOKIA",
AR1536="ACCESS-ISSUE","ACCESS-ISSUE",
AR1536="Projet OCM (ZTE, NOKIA, autres projets)","TRAVAUX OCM",
AR1536="No root CAuse","No root cause",
AR1536="ODU HS","TX ISSUE",
AR1536="IP &amp; VLAN","TX ISSUE",
AR1536="Warehouse HUAWEI","SPARE-ISSUE",
AR1536="SPARE-HS","SPARE-ISSUE",
AR1536="Power Telco","RAN ISSUE",AR1536="no impacts","no impacts"
),"")</f>
        <v>No root cause</v>
      </c>
      <c r="AR1536" s="59" t="s">
        <v>5343</v>
      </c>
      <c r="AS1536" s="40" t="str" cm="1">
        <f t="array" ref="AS1536">IFERROR(_xlfn.IFS(
AR1536="MPR ISSUE","ACTIVE",
AR1536="BSS Hardware Issue","ACTIVE",
AR1536="Sites strategiques, MLL, Pylone, etc.","PASSIVE",
AR1536="AKTIVCO DEFAUT GE &amp; POWER Cabinet","PASSIVE",
AR1536="AKTIVCO Coupure ENEO &amp; Baisse de tension","PASSIVE",
AR1536="Coupure ENEO &amp; Baisse de tension","PASSIVE",
AR1536="Defaut GE &amp; POWER Cabinet","PASSIVE",
AR1536="Sharing","PASSIVE",
AR1536="Sites strategiques &amp; DataCenter","PASSIVE",
AR1536="Exclu","Exclu",
AR1536="SAT","ACTIVE",
AR1536="SPARE-ISSUE","SPARE-ISSUE",
AR1536="Fiber CAmtel","ACTIVE",
AR1536="Fiber AOF","ACTIVE",
AR1536="Projet OCM (HUAWEI)","PLANNED WORKS",
AR1536="Projet OCM (NOKIA)","PLANNED WORKS",
AR1536="ACCESS-ISSUE","ACCESS-ISSUE",
AR1536="Projet OCM (ZTE, NOKIA, autres projets)","PLANNED WORKS",
AR1536="No root CAuse","No root cause",
AR1536="ODU HS","ACTIVE",
AR1536="IP &amp; VLAN","ACTIVE",
AR1536="Warehouse HUAWEI","SPARE-ISSUE",
AR1536="SPARE-HS","SPARE-ISSUE",
AR1536="Power Telco","ACTIVE", AR1536="no impacts","no impacts"
),"")</f>
        <v>No root cause</v>
      </c>
      <c r="AT1536" s="99" t="s">
        <v>5661</v>
      </c>
      <c r="AU1536" s="99" t="s">
        <v>2921</v>
      </c>
      <c r="AW1536" s="17"/>
      <c r="AX1536" s="17" t="s">
        <v>5536</v>
      </c>
      <c r="AY1536" s="17"/>
      <c r="AZ1536" s="17" t="s">
        <v>5536</v>
      </c>
      <c r="BA1536" s="7"/>
      <c r="BC1536" s="18"/>
      <c r="BD1536" s="18"/>
      <c r="BE1536" s="18"/>
      <c r="BF1536" s="18"/>
      <c r="BG1536" s="18"/>
      <c r="BH1536" s="18"/>
      <c r="BI1536" s="18"/>
      <c r="BJ1536" s="18"/>
      <c r="BK1536" s="18"/>
      <c r="BM1536" s="18"/>
      <c r="BN1536" s="18"/>
      <c r="BO1536" s="18"/>
      <c r="BP1536" s="9" t="s">
        <v>5661</v>
      </c>
      <c r="BQ1536" s="14"/>
      <c r="BR1536" s="102" t="s">
        <v>5536</v>
      </c>
      <c r="BS1536" s="14"/>
      <c r="BT1536" s="14"/>
      <c r="BU1536" s="9"/>
      <c r="BV1536" s="9"/>
      <c r="BW1536" s="9"/>
    </row>
    <row r="1537" spans="1:75" x14ac:dyDescent="0.35">
      <c r="A1537" s="1" t="s">
        <v>4095</v>
      </c>
      <c r="B1537" s="8" t="s">
        <v>4096</v>
      </c>
      <c r="C1537" s="3" t="s">
        <v>13</v>
      </c>
      <c r="D1537" s="1" t="s">
        <v>11</v>
      </c>
      <c r="E1537" s="1" t="s">
        <v>12</v>
      </c>
      <c r="F1537" s="3" t="s">
        <v>13</v>
      </c>
      <c r="G1537" s="1" t="s">
        <v>3458</v>
      </c>
      <c r="H1537" s="28" t="s">
        <v>5601</v>
      </c>
      <c r="I1537" s="27">
        <v>0</v>
      </c>
      <c r="J1537" s="27">
        <v>0</v>
      </c>
      <c r="K1537" s="27">
        <v>0</v>
      </c>
      <c r="L1537" s="27">
        <v>0</v>
      </c>
      <c r="M1537" s="27">
        <v>0</v>
      </c>
      <c r="N1537" s="27">
        <v>0</v>
      </c>
      <c r="O1537" s="27">
        <v>0</v>
      </c>
      <c r="P1537" s="27">
        <v>0</v>
      </c>
      <c r="Q1537" s="27">
        <v>0</v>
      </c>
      <c r="R1537" s="27">
        <v>0</v>
      </c>
      <c r="S1537" s="80">
        <v>0</v>
      </c>
      <c r="T1537" s="80">
        <v>0</v>
      </c>
      <c r="U1537" s="80">
        <v>0</v>
      </c>
      <c r="V1537" s="80">
        <v>0</v>
      </c>
      <c r="W1537" s="80">
        <v>0.18405800823552576</v>
      </c>
      <c r="X1537" s="80">
        <v>0</v>
      </c>
      <c r="Y1537" s="80">
        <v>0</v>
      </c>
      <c r="Z1537" s="80">
        <v>0</v>
      </c>
      <c r="AA1537" s="80">
        <v>0</v>
      </c>
      <c r="AB1537" s="80">
        <v>0</v>
      </c>
      <c r="AC1537" s="80">
        <v>0</v>
      </c>
      <c r="AD1537" s="80">
        <v>0</v>
      </c>
      <c r="AE1537" s="80">
        <v>0</v>
      </c>
      <c r="AF1537" s="80">
        <v>0</v>
      </c>
      <c r="AG1537" s="80"/>
      <c r="AH1537" s="80">
        <v>0</v>
      </c>
      <c r="AI1537" s="80">
        <v>0</v>
      </c>
      <c r="AJ1537" s="80">
        <v>0</v>
      </c>
      <c r="AK1537" s="80">
        <v>0</v>
      </c>
      <c r="AL1537" s="80">
        <v>0</v>
      </c>
      <c r="AM1537" s="80">
        <v>0</v>
      </c>
      <c r="AN1537" s="41" t="s">
        <v>5591</v>
      </c>
      <c r="AO1537" s="41"/>
      <c r="AP1537" s="40" t="str" cm="1">
        <f t="array" ref="AP1537">IFERROR(_xlfn.IFS(
AR1537="MPR ISSUE","PDH",
AR1537="BSS Hardware Issue","BSS",
AR1537="Sites strategiques, MLL, Pylone, etc.","ENVTECH",
AR1537="AKTIVCO DEFAUT GE &amp; POWER Cabinet","AKTIVCO",
AR1537="AKTIVCO Coupure ENEO &amp; Baisse de tension","AKTIVCO GRID ONLY",
AR1537="Coupure ENEO &amp; Baisse de tension","IHS GRID ONLY",
AR1537="Defaut GE &amp; POWER Cabinet","IHS",
AR1537="Sharing","Partners",
AR1537="Sites strategiques &amp; DataCenter","SST &amp; DC",
AR1537="Exclu","Exclu",
AR1537="SAT","SAT",
AR1537="SPARE-ISSUE","SPARE-ISSUE",
AR1537="Fiber CAmtel","TRANS_FO_CAMTEL",
AR1537="Fiber AOF","Fiber AOF",
AR1537="Projet OCM (HUAWEI)","TRAVAUX-HUAWEI",
AR1537="Projet OCM (NOKIA)","TRAVAUX-NOKIA",
AR1537="ACCESS-ISSUE","ACCESS-ISSUE",
AR1537="Projet OCM (ZTE, NOKIA, autres projets)","TRAVAUX OCM",
AR1537="No root CAuse","No root cause",
AR1537="ODU HS","PDH",
AR1537="IP &amp; VLAN","PDH",
AR1537="Warehouse HUAWEI","SPARE-ISSUE",
AR1537="SPARE-HS","SPARE-ISSUE",
AR1537="Power Telco","BSS",AR1537="no impacts","no impacts"
),"")</f>
        <v>No root cause</v>
      </c>
      <c r="AQ1537" s="40" t="str" cm="1">
        <f t="array" ref="AQ1537">IFERROR(_xlfn.IFS(
AR1537="MPR ISSUE","TX ISSUE",
AR1537="BSS Hardware Issue","RAN ISSUE",
AR1537="Sites strategiques, MLL, Pylone, etc.","ENVTECH",
AR1537="AKTIVCO DEFAUT GE &amp; POWER Cabinet","POWER ISSUE",
AR1537="AKTIVCO Coupure ENEO &amp; Baisse de tension","POWER ISSUE",
AR1537="Coupure ENEO &amp; Baisse de tension","POWER ISSUE",
AR1537="Defaut GE &amp; POWER Cabinet","POWER ISSUE",
AR1537="Sharing","POWER ISSUE",
AR1537="Sites strategiques &amp; DataCenter","POWER ISSUE",
AR1537="Exclu","Exclu",
AR1537="SAT","TX ISSUE",
AR1537="SPARE-ISSUE","SPARE-ISSUE",
AR1537="Fiber CAmtel","TX ISSUE",
AR1537="Fiber AOF","TX ISSUE",
AR1537="Projet OCM (HUAWEI)","TRAVAUX-HUAWEI",
AR1537="Projet OCM (NOKIA)","TRAVAUX -NOKIA",
AR1537="ACCESS-ISSUE","ACCESS-ISSUE",
AR1537="Projet OCM (ZTE, NOKIA, autres projets)","TRAVAUX OCM",
AR1537="No root CAuse","No root cause",
AR1537="ODU HS","TX ISSUE",
AR1537="IP &amp; VLAN","TX ISSUE",
AR1537="Warehouse HUAWEI","SPARE-ISSUE",
AR1537="SPARE-HS","SPARE-ISSUE",
AR1537="Power Telco","RAN ISSUE",AR1537="no impacts","no impacts"
),"")</f>
        <v>No root cause</v>
      </c>
      <c r="AR1537" s="59" t="s">
        <v>5343</v>
      </c>
      <c r="AS1537" s="40" t="str" cm="1">
        <f t="array" ref="AS1537">IFERROR(_xlfn.IFS(
AR1537="MPR ISSUE","ACTIVE",
AR1537="BSS Hardware Issue","ACTIVE",
AR1537="Sites strategiques, MLL, Pylone, etc.","PASSIVE",
AR1537="AKTIVCO DEFAUT GE &amp; POWER Cabinet","PASSIVE",
AR1537="AKTIVCO Coupure ENEO &amp; Baisse de tension","PASSIVE",
AR1537="Coupure ENEO &amp; Baisse de tension","PASSIVE",
AR1537="Defaut GE &amp; POWER Cabinet","PASSIVE",
AR1537="Sharing","PASSIVE",
AR1537="Sites strategiques &amp; DataCenter","PASSIVE",
AR1537="Exclu","Exclu",
AR1537="SAT","ACTIVE",
AR1537="SPARE-ISSUE","SPARE-ISSUE",
AR1537="Fiber CAmtel","ACTIVE",
AR1537="Fiber AOF","ACTIVE",
AR1537="Projet OCM (HUAWEI)","PLANNED WORKS",
AR1537="Projet OCM (NOKIA)","PLANNED WORKS",
AR1537="ACCESS-ISSUE","ACCESS-ISSUE",
AR1537="Projet OCM (ZTE, NOKIA, autres projets)","PLANNED WORKS",
AR1537="No root CAuse","No root cause",
AR1537="ODU HS","ACTIVE",
AR1537="IP &amp; VLAN","ACTIVE",
AR1537="Warehouse HUAWEI","SPARE-ISSUE",
AR1537="SPARE-HS","SPARE-ISSUE",
AR1537="Power Telco","ACTIVE", AR1537="no impacts","no impacts"
),"")</f>
        <v>No root cause</v>
      </c>
      <c r="AT1537" s="99" t="s">
        <v>5661</v>
      </c>
      <c r="AU1537" s="99" t="s">
        <v>4096</v>
      </c>
      <c r="AW1537" s="17"/>
      <c r="AX1537" s="17" t="s">
        <v>5536</v>
      </c>
      <c r="AY1537" s="17"/>
      <c r="AZ1537" s="17" t="s">
        <v>5536</v>
      </c>
      <c r="BA1537" s="7"/>
      <c r="BC1537" s="18"/>
      <c r="BD1537" s="18"/>
      <c r="BE1537" s="18"/>
      <c r="BF1537" s="18"/>
      <c r="BG1537" s="18"/>
      <c r="BH1537" s="18"/>
      <c r="BI1537" s="18"/>
      <c r="BJ1537" s="18"/>
      <c r="BK1537" s="18"/>
      <c r="BM1537" s="18"/>
      <c r="BN1537" s="18"/>
      <c r="BO1537" s="18"/>
      <c r="BP1537" s="9" t="s">
        <v>5661</v>
      </c>
      <c r="BQ1537" s="14"/>
      <c r="BR1537" s="102" t="s">
        <v>5536</v>
      </c>
      <c r="BS1537" s="14"/>
      <c r="BT1537" s="14"/>
      <c r="BU1537" s="9"/>
      <c r="BV1537" s="9"/>
      <c r="BW1537" s="9"/>
    </row>
    <row r="1538" spans="1:75" x14ac:dyDescent="0.35">
      <c r="A1538" s="1" t="s">
        <v>3752</v>
      </c>
      <c r="B1538" s="8" t="s">
        <v>3753</v>
      </c>
      <c r="C1538" s="3" t="s">
        <v>84</v>
      </c>
      <c r="D1538" s="1" t="s">
        <v>11</v>
      </c>
      <c r="E1538" s="1" t="s">
        <v>12</v>
      </c>
      <c r="F1538" s="3" t="s">
        <v>55</v>
      </c>
      <c r="G1538" s="1" t="s">
        <v>84</v>
      </c>
      <c r="H1538" s="28" t="s">
        <v>5589</v>
      </c>
      <c r="I1538" s="27">
        <v>0</v>
      </c>
      <c r="J1538" s="27">
        <v>0</v>
      </c>
      <c r="K1538" s="27">
        <v>1.0317236105047183</v>
      </c>
      <c r="L1538" s="27">
        <v>0</v>
      </c>
      <c r="M1538" s="27">
        <v>0</v>
      </c>
      <c r="N1538" s="27">
        <v>0</v>
      </c>
      <c r="O1538" s="27">
        <v>4.8154711456968955E-3</v>
      </c>
      <c r="P1538" s="27">
        <v>0</v>
      </c>
      <c r="Q1538" s="27">
        <v>0</v>
      </c>
      <c r="R1538" s="27">
        <v>0</v>
      </c>
      <c r="S1538" s="80">
        <v>0</v>
      </c>
      <c r="T1538" s="80">
        <v>0.14357238045503706</v>
      </c>
      <c r="U1538" s="80">
        <v>0</v>
      </c>
      <c r="V1538" s="80">
        <v>0</v>
      </c>
      <c r="W1538" s="80">
        <v>0.14357238045503706</v>
      </c>
      <c r="X1538" s="80">
        <v>0</v>
      </c>
      <c r="Y1538" s="80">
        <v>0</v>
      </c>
      <c r="Z1538" s="80">
        <v>3.7329353970659156</v>
      </c>
      <c r="AA1538" s="80">
        <v>0</v>
      </c>
      <c r="AB1538" s="80">
        <v>0</v>
      </c>
      <c r="AC1538" s="80">
        <v>0</v>
      </c>
      <c r="AD1538" s="80">
        <v>0</v>
      </c>
      <c r="AE1538" s="80">
        <v>0</v>
      </c>
      <c r="AF1538" s="80">
        <v>0</v>
      </c>
      <c r="AG1538" s="80"/>
      <c r="AH1538" s="80">
        <v>0</v>
      </c>
      <c r="AI1538" s="80">
        <v>0</v>
      </c>
      <c r="AJ1538" s="80">
        <v>0</v>
      </c>
      <c r="AK1538" s="80">
        <v>0</v>
      </c>
      <c r="AL1538" s="80">
        <v>0</v>
      </c>
      <c r="AM1538" s="80">
        <v>0</v>
      </c>
      <c r="AN1538" s="41" t="s">
        <v>5558</v>
      </c>
      <c r="AO1538" s="41"/>
      <c r="AP1538" s="40" t="str" cm="1">
        <f t="array" ref="AP1538">IFERROR(_xlfn.IFS(
AR1538="MPR ISSUE","PDH",
AR1538="BSS Hardware Issue","BSS",
AR1538="Sites strategiques, MLL, Pylone, etc.","ENVTECH",
AR1538="AKTIVCO DEFAUT GE &amp; POWER Cabinet","AKTIVCO",
AR1538="AKTIVCO Coupure ENEO &amp; Baisse de tension","AKTIVCO GRID ONLY",
AR1538="Coupure ENEO &amp; Baisse de tension","IHS GRID ONLY",
AR1538="Defaut GE &amp; POWER Cabinet","IHS",
AR1538="Sharing","Partners",
AR1538="Sites strategiques &amp; DataCenter","SST &amp; DC",
AR1538="Exclu","Exclu",
AR1538="SAT","SAT",
AR1538="SPARE-ISSUE","SPARE-ISSUE",
AR1538="Fiber CAmtel","TRANS_FO_CAMTEL",
AR1538="Fiber AOF","Fiber AOF",
AR1538="Projet OCM (HUAWEI)","TRAVAUX-HUAWEI",
AR1538="Projet OCM (NOKIA)","TRAVAUX-NOKIA",
AR1538="ACCESS-ISSUE","ACCESS-ISSUE",
AR1538="Projet OCM (ZTE, NOKIA, autres projets)","TRAVAUX OCM",
AR1538="No root CAuse","No root cause",
AR1538="ODU HS","PDH",
AR1538="IP &amp; VLAN","PDH",
AR1538="Warehouse HUAWEI","SPARE-ISSUE",
AR1538="SPARE-HS","SPARE-ISSUE",
AR1538="Power Telco","BSS",AR1538="no impacts","no impacts"
),"")</f>
        <v>No root cause</v>
      </c>
      <c r="AQ1538" s="40" t="str" cm="1">
        <f t="array" ref="AQ1538">IFERROR(_xlfn.IFS(
AR1538="MPR ISSUE","TX ISSUE",
AR1538="BSS Hardware Issue","RAN ISSUE",
AR1538="Sites strategiques, MLL, Pylone, etc.","ENVTECH",
AR1538="AKTIVCO DEFAUT GE &amp; POWER Cabinet","POWER ISSUE",
AR1538="AKTIVCO Coupure ENEO &amp; Baisse de tension","POWER ISSUE",
AR1538="Coupure ENEO &amp; Baisse de tension","POWER ISSUE",
AR1538="Defaut GE &amp; POWER Cabinet","POWER ISSUE",
AR1538="Sharing","POWER ISSUE",
AR1538="Sites strategiques &amp; DataCenter","POWER ISSUE",
AR1538="Exclu","Exclu",
AR1538="SAT","TX ISSUE",
AR1538="SPARE-ISSUE","SPARE-ISSUE",
AR1538="Fiber CAmtel","TX ISSUE",
AR1538="Fiber AOF","TX ISSUE",
AR1538="Projet OCM (HUAWEI)","TRAVAUX-HUAWEI",
AR1538="Projet OCM (NOKIA)","TRAVAUX -NOKIA",
AR1538="ACCESS-ISSUE","ACCESS-ISSUE",
AR1538="Projet OCM (ZTE, NOKIA, autres projets)","TRAVAUX OCM",
AR1538="No root CAuse","No root cause",
AR1538="ODU HS","TX ISSUE",
AR1538="IP &amp; VLAN","TX ISSUE",
AR1538="Warehouse HUAWEI","SPARE-ISSUE",
AR1538="SPARE-HS","SPARE-ISSUE",
AR1538="Power Telco","RAN ISSUE",AR1538="no impacts","no impacts"
),"")</f>
        <v>No root cause</v>
      </c>
      <c r="AR1538" s="59" t="s">
        <v>5343</v>
      </c>
      <c r="AS1538" s="40" t="str" cm="1">
        <f t="array" ref="AS1538">IFERROR(_xlfn.IFS(
AR1538="MPR ISSUE","ACTIVE",
AR1538="BSS Hardware Issue","ACTIVE",
AR1538="Sites strategiques, MLL, Pylone, etc.","PASSIVE",
AR1538="AKTIVCO DEFAUT GE &amp; POWER Cabinet","PASSIVE",
AR1538="AKTIVCO Coupure ENEO &amp; Baisse de tension","PASSIVE",
AR1538="Coupure ENEO &amp; Baisse de tension","PASSIVE",
AR1538="Defaut GE &amp; POWER Cabinet","PASSIVE",
AR1538="Sharing","PASSIVE",
AR1538="Sites strategiques &amp; DataCenter","PASSIVE",
AR1538="Exclu","Exclu",
AR1538="SAT","ACTIVE",
AR1538="SPARE-ISSUE","SPARE-ISSUE",
AR1538="Fiber CAmtel","ACTIVE",
AR1538="Fiber AOF","ACTIVE",
AR1538="Projet OCM (HUAWEI)","PLANNED WORKS",
AR1538="Projet OCM (NOKIA)","PLANNED WORKS",
AR1538="ACCESS-ISSUE","ACCESS-ISSUE",
AR1538="Projet OCM (ZTE, NOKIA, autres projets)","PLANNED WORKS",
AR1538="No root CAuse","No root cause",
AR1538="ODU HS","ACTIVE",
AR1538="IP &amp; VLAN","ACTIVE",
AR1538="Warehouse HUAWEI","SPARE-ISSUE",
AR1538="SPARE-HS","SPARE-ISSUE",
AR1538="Power Telco","ACTIVE", AR1538="no impacts","no impacts"
),"")</f>
        <v>No root cause</v>
      </c>
      <c r="AT1538" s="99" t="s">
        <v>5661</v>
      </c>
      <c r="AU1538" s="99" t="s">
        <v>3753</v>
      </c>
      <c r="AW1538" s="17"/>
      <c r="AX1538" s="17" t="s">
        <v>5536</v>
      </c>
      <c r="AY1538" s="17"/>
      <c r="AZ1538" s="17" t="s">
        <v>5536</v>
      </c>
      <c r="BA1538" s="7"/>
      <c r="BC1538" s="18"/>
      <c r="BD1538" s="18"/>
      <c r="BE1538" s="18"/>
      <c r="BF1538" s="18"/>
      <c r="BG1538" s="18"/>
      <c r="BH1538" s="18"/>
      <c r="BI1538" s="18"/>
      <c r="BJ1538" s="18"/>
      <c r="BK1538" s="18"/>
      <c r="BM1538" s="18"/>
      <c r="BN1538" s="18"/>
      <c r="BO1538" s="18"/>
      <c r="BP1538" s="9" t="s">
        <v>5661</v>
      </c>
      <c r="BQ1538" s="14"/>
      <c r="BR1538" s="102" t="s">
        <v>5536</v>
      </c>
      <c r="BS1538" s="14"/>
      <c r="BT1538" s="14"/>
      <c r="BU1538" s="9"/>
      <c r="BV1538" s="9"/>
      <c r="BW1538" s="9"/>
    </row>
    <row r="1539" spans="1:75" x14ac:dyDescent="0.35">
      <c r="A1539" s="1" t="s">
        <v>2989</v>
      </c>
      <c r="B1539" s="8" t="s">
        <v>2990</v>
      </c>
      <c r="C1539" s="3" t="s">
        <v>90</v>
      </c>
      <c r="D1539" s="1" t="s">
        <v>21</v>
      </c>
      <c r="E1539" s="1" t="s">
        <v>122</v>
      </c>
      <c r="F1539" s="3" t="s">
        <v>90</v>
      </c>
      <c r="G1539" s="1" t="s">
        <v>2989</v>
      </c>
      <c r="H1539" s="28" t="s">
        <v>5601</v>
      </c>
      <c r="I1539" s="27">
        <v>0</v>
      </c>
      <c r="J1539" s="27">
        <v>0</v>
      </c>
      <c r="K1539" s="27">
        <v>0</v>
      </c>
      <c r="L1539" s="27">
        <v>0</v>
      </c>
      <c r="M1539" s="27">
        <v>0</v>
      </c>
      <c r="N1539" s="27">
        <v>0</v>
      </c>
      <c r="O1539" s="27">
        <v>0</v>
      </c>
      <c r="P1539" s="27">
        <v>0</v>
      </c>
      <c r="Q1539" s="27">
        <v>0</v>
      </c>
      <c r="R1539" s="27">
        <v>0</v>
      </c>
      <c r="S1539" s="80">
        <v>0</v>
      </c>
      <c r="T1539" s="80">
        <v>0</v>
      </c>
      <c r="U1539" s="80">
        <v>0</v>
      </c>
      <c r="V1539" s="80">
        <v>0</v>
      </c>
      <c r="W1539" s="80">
        <v>0.13365607691056491</v>
      </c>
      <c r="X1539" s="80">
        <v>0</v>
      </c>
      <c r="Y1539" s="80">
        <v>0</v>
      </c>
      <c r="Z1539" s="80">
        <v>0</v>
      </c>
      <c r="AA1539" s="80">
        <v>0</v>
      </c>
      <c r="AB1539" s="80">
        <v>0</v>
      </c>
      <c r="AC1539" s="80">
        <v>0</v>
      </c>
      <c r="AD1539" s="80">
        <v>0</v>
      </c>
      <c r="AE1539" s="80">
        <v>0</v>
      </c>
      <c r="AF1539" s="80">
        <v>0</v>
      </c>
      <c r="AG1539" s="80"/>
      <c r="AH1539" s="80">
        <v>0</v>
      </c>
      <c r="AI1539" s="80">
        <v>0</v>
      </c>
      <c r="AJ1539" s="80">
        <v>0</v>
      </c>
      <c r="AK1539" s="80">
        <v>0</v>
      </c>
      <c r="AL1539" s="80">
        <v>0</v>
      </c>
      <c r="AM1539" s="80">
        <v>0</v>
      </c>
      <c r="AN1539" s="41" t="s">
        <v>5558</v>
      </c>
      <c r="AO1539" s="41"/>
      <c r="AP1539" s="40" t="str" cm="1">
        <f t="array" ref="AP1539">IFERROR(_xlfn.IFS(
AR1539="MPR ISSUE","PDH",
AR1539="BSS Hardware Issue","BSS",
AR1539="Sites strategiques, MLL, Pylone, etc.","ENVTECH",
AR1539="AKTIVCO DEFAUT GE &amp; POWER Cabinet","AKTIVCO",
AR1539="AKTIVCO Coupure ENEO &amp; Baisse de tension","AKTIVCO GRID ONLY",
AR1539="Coupure ENEO &amp; Baisse de tension","IHS GRID ONLY",
AR1539="Defaut GE &amp; POWER Cabinet","IHS",
AR1539="Sharing","Partners",
AR1539="Sites strategiques &amp; DataCenter","SST &amp; DC",
AR1539="Exclu","Exclu",
AR1539="SAT","SAT",
AR1539="SPARE-ISSUE","SPARE-ISSUE",
AR1539="Fiber CAmtel","TRANS_FO_CAMTEL",
AR1539="Fiber AOF","Fiber AOF",
AR1539="Projet OCM (HUAWEI)","TRAVAUX-HUAWEI",
AR1539="Projet OCM (NOKIA)","TRAVAUX-NOKIA",
AR1539="ACCESS-ISSUE","ACCESS-ISSUE",
AR1539="Projet OCM (ZTE, NOKIA, autres projets)","TRAVAUX OCM",
AR1539="No root CAuse","No root cause",
AR1539="ODU HS","PDH",
AR1539="IP &amp; VLAN","PDH",
AR1539="Warehouse HUAWEI","SPARE-ISSUE",
AR1539="SPARE-HS","SPARE-ISSUE",
AR1539="Power Telco","BSS",AR1539="no impacts","no impacts"
),"")</f>
        <v>No root cause</v>
      </c>
      <c r="AQ1539" s="40" t="str" cm="1">
        <f t="array" ref="AQ1539">IFERROR(_xlfn.IFS(
AR1539="MPR ISSUE","TX ISSUE",
AR1539="BSS Hardware Issue","RAN ISSUE",
AR1539="Sites strategiques, MLL, Pylone, etc.","ENVTECH",
AR1539="AKTIVCO DEFAUT GE &amp; POWER Cabinet","POWER ISSUE",
AR1539="AKTIVCO Coupure ENEO &amp; Baisse de tension","POWER ISSUE",
AR1539="Coupure ENEO &amp; Baisse de tension","POWER ISSUE",
AR1539="Defaut GE &amp; POWER Cabinet","POWER ISSUE",
AR1539="Sharing","POWER ISSUE",
AR1539="Sites strategiques &amp; DataCenter","POWER ISSUE",
AR1539="Exclu","Exclu",
AR1539="SAT","TX ISSUE",
AR1539="SPARE-ISSUE","SPARE-ISSUE",
AR1539="Fiber CAmtel","TX ISSUE",
AR1539="Fiber AOF","TX ISSUE",
AR1539="Projet OCM (HUAWEI)","TRAVAUX-HUAWEI",
AR1539="Projet OCM (NOKIA)","TRAVAUX -NOKIA",
AR1539="ACCESS-ISSUE","ACCESS-ISSUE",
AR1539="Projet OCM (ZTE, NOKIA, autres projets)","TRAVAUX OCM",
AR1539="No root CAuse","No root cause",
AR1539="ODU HS","TX ISSUE",
AR1539="IP &amp; VLAN","TX ISSUE",
AR1539="Warehouse HUAWEI","SPARE-ISSUE",
AR1539="SPARE-HS","SPARE-ISSUE",
AR1539="Power Telco","RAN ISSUE",AR1539="no impacts","no impacts"
),"")</f>
        <v>No root cause</v>
      </c>
      <c r="AR1539" s="59" t="s">
        <v>5343</v>
      </c>
      <c r="AS1539" s="40" t="str" cm="1">
        <f t="array" ref="AS1539">IFERROR(_xlfn.IFS(
AR1539="MPR ISSUE","ACTIVE",
AR1539="BSS Hardware Issue","ACTIVE",
AR1539="Sites strategiques, MLL, Pylone, etc.","PASSIVE",
AR1539="AKTIVCO DEFAUT GE &amp; POWER Cabinet","PASSIVE",
AR1539="AKTIVCO Coupure ENEO &amp; Baisse de tension","PASSIVE",
AR1539="Coupure ENEO &amp; Baisse de tension","PASSIVE",
AR1539="Defaut GE &amp; POWER Cabinet","PASSIVE",
AR1539="Sharing","PASSIVE",
AR1539="Sites strategiques &amp; DataCenter","PASSIVE",
AR1539="Exclu","Exclu",
AR1539="SAT","ACTIVE",
AR1539="SPARE-ISSUE","SPARE-ISSUE",
AR1539="Fiber CAmtel","ACTIVE",
AR1539="Fiber AOF","ACTIVE",
AR1539="Projet OCM (HUAWEI)","PLANNED WORKS",
AR1539="Projet OCM (NOKIA)","PLANNED WORKS",
AR1539="ACCESS-ISSUE","ACCESS-ISSUE",
AR1539="Projet OCM (ZTE, NOKIA, autres projets)","PLANNED WORKS",
AR1539="No root CAuse","No root cause",
AR1539="ODU HS","ACTIVE",
AR1539="IP &amp; VLAN","ACTIVE",
AR1539="Warehouse HUAWEI","SPARE-ISSUE",
AR1539="SPARE-HS","SPARE-ISSUE",
AR1539="Power Telco","ACTIVE", AR1539="no impacts","no impacts"
),"")</f>
        <v>No root cause</v>
      </c>
      <c r="AT1539" s="99" t="s">
        <v>5661</v>
      </c>
      <c r="AU1539" s="99" t="s">
        <v>2990</v>
      </c>
      <c r="AW1539" s="17"/>
      <c r="AX1539" s="17" t="s">
        <v>5536</v>
      </c>
      <c r="AY1539" s="17"/>
      <c r="AZ1539" s="17" t="s">
        <v>5536</v>
      </c>
      <c r="BA1539" s="7"/>
      <c r="BC1539" s="18"/>
      <c r="BD1539" s="18"/>
      <c r="BE1539" s="18"/>
      <c r="BF1539" s="18"/>
      <c r="BG1539" s="18"/>
      <c r="BH1539" s="18"/>
      <c r="BI1539" s="18"/>
      <c r="BJ1539" s="18"/>
      <c r="BK1539" s="18"/>
      <c r="BM1539" s="18"/>
      <c r="BN1539" s="18"/>
      <c r="BO1539" s="18"/>
      <c r="BP1539" s="9" t="s">
        <v>5661</v>
      </c>
      <c r="BQ1539" s="14"/>
      <c r="BR1539" s="102" t="s">
        <v>5536</v>
      </c>
      <c r="BS1539" s="14"/>
      <c r="BT1539" s="14"/>
      <c r="BU1539" s="9"/>
      <c r="BV1539" s="9"/>
      <c r="BW1539" s="9"/>
    </row>
    <row r="1540" spans="1:75" x14ac:dyDescent="0.35">
      <c r="A1540" s="1" t="s">
        <v>3851</v>
      </c>
      <c r="B1540" s="8" t="s">
        <v>3852</v>
      </c>
      <c r="C1540" s="3" t="s">
        <v>55</v>
      </c>
      <c r="D1540" s="1" t="s">
        <v>11</v>
      </c>
      <c r="E1540" s="1" t="s">
        <v>83</v>
      </c>
      <c r="F1540" s="3" t="s">
        <v>55</v>
      </c>
      <c r="G1540" s="1" t="s">
        <v>3851</v>
      </c>
      <c r="H1540" s="28" t="s">
        <v>5601</v>
      </c>
      <c r="I1540" s="27">
        <v>0</v>
      </c>
      <c r="J1540" s="27">
        <v>0</v>
      </c>
      <c r="K1540" s="27">
        <v>0</v>
      </c>
      <c r="L1540" s="27">
        <v>0</v>
      </c>
      <c r="M1540" s="27">
        <v>0</v>
      </c>
      <c r="N1540" s="27">
        <v>0</v>
      </c>
      <c r="O1540" s="27">
        <v>0</v>
      </c>
      <c r="P1540" s="27">
        <v>0</v>
      </c>
      <c r="Q1540" s="27">
        <v>0</v>
      </c>
      <c r="R1540" s="27">
        <v>0</v>
      </c>
      <c r="S1540" s="80">
        <v>0</v>
      </c>
      <c r="T1540" s="80">
        <v>0</v>
      </c>
      <c r="U1540" s="80">
        <v>0</v>
      </c>
      <c r="V1540" s="80">
        <v>0</v>
      </c>
      <c r="W1540" s="80">
        <v>0.1149470797556166</v>
      </c>
      <c r="X1540" s="80">
        <v>0</v>
      </c>
      <c r="Y1540" s="80">
        <v>0</v>
      </c>
      <c r="Z1540" s="80">
        <v>0</v>
      </c>
      <c r="AA1540" s="80">
        <v>0</v>
      </c>
      <c r="AB1540" s="80">
        <v>0</v>
      </c>
      <c r="AC1540" s="80">
        <v>0</v>
      </c>
      <c r="AD1540" s="80">
        <v>0</v>
      </c>
      <c r="AE1540" s="80">
        <v>0</v>
      </c>
      <c r="AF1540" s="80">
        <v>0</v>
      </c>
      <c r="AG1540" s="80"/>
      <c r="AH1540" s="80">
        <v>0</v>
      </c>
      <c r="AI1540" s="80">
        <v>0</v>
      </c>
      <c r="AJ1540" s="80">
        <v>0</v>
      </c>
      <c r="AK1540" s="80">
        <v>0</v>
      </c>
      <c r="AL1540" s="80">
        <v>0</v>
      </c>
      <c r="AM1540" s="80">
        <v>0</v>
      </c>
      <c r="AN1540" s="41" t="s">
        <v>5591</v>
      </c>
      <c r="AO1540" s="41"/>
      <c r="AP1540" s="40" t="str" cm="1">
        <f t="array" ref="AP1540">IFERROR(_xlfn.IFS(
AR1540="MPR ISSUE","PDH",
AR1540="BSS Hardware Issue","BSS",
AR1540="Sites strategiques, MLL, Pylone, etc.","ENVTECH",
AR1540="AKTIVCO DEFAUT GE &amp; POWER Cabinet","AKTIVCO",
AR1540="AKTIVCO Coupure ENEO &amp; Baisse de tension","AKTIVCO GRID ONLY",
AR1540="Coupure ENEO &amp; Baisse de tension","IHS GRID ONLY",
AR1540="Defaut GE &amp; POWER Cabinet","IHS",
AR1540="Sharing","Partners",
AR1540="Sites strategiques &amp; DataCenter","SST &amp; DC",
AR1540="Exclu","Exclu",
AR1540="SAT","SAT",
AR1540="SPARE-ISSUE","SPARE-ISSUE",
AR1540="Fiber CAmtel","TRANS_FO_CAMTEL",
AR1540="Fiber AOF","Fiber AOF",
AR1540="Projet OCM (HUAWEI)","TRAVAUX-HUAWEI",
AR1540="Projet OCM (NOKIA)","TRAVAUX-NOKIA",
AR1540="ACCESS-ISSUE","ACCESS-ISSUE",
AR1540="Projet OCM (ZTE, NOKIA, autres projets)","TRAVAUX OCM",
AR1540="No root CAuse","No root cause",
AR1540="ODU HS","PDH",
AR1540="IP &amp; VLAN","PDH",
AR1540="Warehouse HUAWEI","SPARE-ISSUE",
AR1540="SPARE-HS","SPARE-ISSUE",
AR1540="Power Telco","BSS",AR1540="no impacts","no impacts"
),"")</f>
        <v>No root cause</v>
      </c>
      <c r="AQ1540" s="40" t="str" cm="1">
        <f t="array" ref="AQ1540">IFERROR(_xlfn.IFS(
AR1540="MPR ISSUE","TX ISSUE",
AR1540="BSS Hardware Issue","RAN ISSUE",
AR1540="Sites strategiques, MLL, Pylone, etc.","ENVTECH",
AR1540="AKTIVCO DEFAUT GE &amp; POWER Cabinet","POWER ISSUE",
AR1540="AKTIVCO Coupure ENEO &amp; Baisse de tension","POWER ISSUE",
AR1540="Coupure ENEO &amp; Baisse de tension","POWER ISSUE",
AR1540="Defaut GE &amp; POWER Cabinet","POWER ISSUE",
AR1540="Sharing","POWER ISSUE",
AR1540="Sites strategiques &amp; DataCenter","POWER ISSUE",
AR1540="Exclu","Exclu",
AR1540="SAT","TX ISSUE",
AR1540="SPARE-ISSUE","SPARE-ISSUE",
AR1540="Fiber CAmtel","TX ISSUE",
AR1540="Fiber AOF","TX ISSUE",
AR1540="Projet OCM (HUAWEI)","TRAVAUX-HUAWEI",
AR1540="Projet OCM (NOKIA)","TRAVAUX -NOKIA",
AR1540="ACCESS-ISSUE","ACCESS-ISSUE",
AR1540="Projet OCM (ZTE, NOKIA, autres projets)","TRAVAUX OCM",
AR1540="No root CAuse","No root cause",
AR1540="ODU HS","TX ISSUE",
AR1540="IP &amp; VLAN","TX ISSUE",
AR1540="Warehouse HUAWEI","SPARE-ISSUE",
AR1540="SPARE-HS","SPARE-ISSUE",
AR1540="Power Telco","RAN ISSUE",AR1540="no impacts","no impacts"
),"")</f>
        <v>No root cause</v>
      </c>
      <c r="AR1540" s="59" t="s">
        <v>5343</v>
      </c>
      <c r="AS1540" s="40" t="str" cm="1">
        <f t="array" ref="AS1540">IFERROR(_xlfn.IFS(
AR1540="MPR ISSUE","ACTIVE",
AR1540="BSS Hardware Issue","ACTIVE",
AR1540="Sites strategiques, MLL, Pylone, etc.","PASSIVE",
AR1540="AKTIVCO DEFAUT GE &amp; POWER Cabinet","PASSIVE",
AR1540="AKTIVCO Coupure ENEO &amp; Baisse de tension","PASSIVE",
AR1540="Coupure ENEO &amp; Baisse de tension","PASSIVE",
AR1540="Defaut GE &amp; POWER Cabinet","PASSIVE",
AR1540="Sharing","PASSIVE",
AR1540="Sites strategiques &amp; DataCenter","PASSIVE",
AR1540="Exclu","Exclu",
AR1540="SAT","ACTIVE",
AR1540="SPARE-ISSUE","SPARE-ISSUE",
AR1540="Fiber CAmtel","ACTIVE",
AR1540="Fiber AOF","ACTIVE",
AR1540="Projet OCM (HUAWEI)","PLANNED WORKS",
AR1540="Projet OCM (NOKIA)","PLANNED WORKS",
AR1540="ACCESS-ISSUE","ACCESS-ISSUE",
AR1540="Projet OCM (ZTE, NOKIA, autres projets)","PLANNED WORKS",
AR1540="No root CAuse","No root cause",
AR1540="ODU HS","ACTIVE",
AR1540="IP &amp; VLAN","ACTIVE",
AR1540="Warehouse HUAWEI","SPARE-ISSUE",
AR1540="SPARE-HS","SPARE-ISSUE",
AR1540="Power Telco","ACTIVE", AR1540="no impacts","no impacts"
),"")</f>
        <v>No root cause</v>
      </c>
      <c r="AT1540" s="99" t="s">
        <v>5661</v>
      </c>
      <c r="AU1540" s="99" t="s">
        <v>3852</v>
      </c>
      <c r="AW1540" s="17"/>
      <c r="AX1540" s="17" t="s">
        <v>5536</v>
      </c>
      <c r="AY1540" s="17"/>
      <c r="AZ1540" s="17" t="s">
        <v>5536</v>
      </c>
      <c r="BA1540" s="7"/>
      <c r="BC1540" s="18"/>
      <c r="BD1540" s="18"/>
      <c r="BE1540" s="18"/>
      <c r="BF1540" s="18"/>
      <c r="BG1540" s="18"/>
      <c r="BH1540" s="18"/>
      <c r="BI1540" s="18"/>
      <c r="BJ1540" s="18"/>
      <c r="BK1540" s="18"/>
      <c r="BM1540" s="18"/>
      <c r="BN1540" s="18"/>
      <c r="BO1540" s="18"/>
      <c r="BP1540" s="9" t="s">
        <v>5661</v>
      </c>
      <c r="BQ1540" s="14"/>
      <c r="BR1540" s="102" t="s">
        <v>5536</v>
      </c>
      <c r="BS1540" s="14"/>
      <c r="BT1540" s="14"/>
      <c r="BU1540" s="9"/>
      <c r="BV1540" s="9"/>
      <c r="BW1540" s="9"/>
    </row>
    <row r="1541" spans="1:75" x14ac:dyDescent="0.35">
      <c r="A1541" s="1" t="s">
        <v>2479</v>
      </c>
      <c r="B1541" s="8" t="s">
        <v>2480</v>
      </c>
      <c r="C1541" s="3" t="s">
        <v>51</v>
      </c>
      <c r="D1541" s="1" t="s">
        <v>11</v>
      </c>
      <c r="E1541" s="1" t="s">
        <v>12</v>
      </c>
      <c r="F1541" s="3" t="s">
        <v>51</v>
      </c>
      <c r="G1541" s="1" t="s">
        <v>52</v>
      </c>
      <c r="H1541" s="28" t="s">
        <v>5589</v>
      </c>
      <c r="I1541" s="27">
        <v>7.6643573807261305</v>
      </c>
      <c r="J1541" s="27">
        <v>4.0899401597452298</v>
      </c>
      <c r="K1541" s="27">
        <v>7.936609851241179E-3</v>
      </c>
      <c r="L1541" s="27">
        <v>0</v>
      </c>
      <c r="M1541" s="27">
        <v>6.5819286425650567</v>
      </c>
      <c r="N1541" s="27">
        <v>0</v>
      </c>
      <c r="O1541" s="27">
        <v>0</v>
      </c>
      <c r="P1541" s="27">
        <v>1.7078692645955151</v>
      </c>
      <c r="Q1541" s="27">
        <v>15.006827267979901</v>
      </c>
      <c r="R1541" s="27">
        <v>0.87418636372716041</v>
      </c>
      <c r="S1541" s="80">
        <v>0.91943395741839384</v>
      </c>
      <c r="T1541" s="80">
        <v>4.0182431449092976E-2</v>
      </c>
      <c r="U1541" s="80">
        <v>23.114261499345094</v>
      </c>
      <c r="V1541" s="80">
        <v>21.026665582293905</v>
      </c>
      <c r="W1541" s="80">
        <v>4.0182431449092976E-2</v>
      </c>
      <c r="X1541" s="80">
        <v>0</v>
      </c>
      <c r="Y1541" s="80">
        <v>0</v>
      </c>
      <c r="Z1541" s="80">
        <v>2.0499460667231681</v>
      </c>
      <c r="AA1541" s="80">
        <v>0</v>
      </c>
      <c r="AB1541" s="80">
        <v>0</v>
      </c>
      <c r="AC1541" s="80">
        <v>0</v>
      </c>
      <c r="AD1541" s="80">
        <v>0</v>
      </c>
      <c r="AE1541" s="80">
        <v>0</v>
      </c>
      <c r="AF1541" s="80">
        <v>0</v>
      </c>
      <c r="AG1541" s="80"/>
      <c r="AH1541" s="80">
        <v>0</v>
      </c>
      <c r="AI1541" s="80">
        <v>0</v>
      </c>
      <c r="AJ1541" s="80">
        <v>0</v>
      </c>
      <c r="AK1541" s="80">
        <v>0</v>
      </c>
      <c r="AL1541" s="80">
        <v>0</v>
      </c>
      <c r="AM1541" s="80">
        <v>0</v>
      </c>
      <c r="AN1541" s="41" t="s">
        <v>5558</v>
      </c>
      <c r="AO1541" s="41"/>
      <c r="AP1541" s="40" t="str" cm="1">
        <f t="array" ref="AP1541">IFERROR(_xlfn.IFS(
AR1541="MPR ISSUE","PDH",
AR1541="BSS Hardware Issue","BSS",
AR1541="Sites strategiques, MLL, Pylone, etc.","ENVTECH",
AR1541="AKTIVCO DEFAUT GE &amp; POWER Cabinet","AKTIVCO",
AR1541="AKTIVCO Coupure ENEO &amp; Baisse de tension","AKTIVCO GRID ONLY",
AR1541="Coupure ENEO &amp; Baisse de tension","IHS GRID ONLY",
AR1541="Defaut GE &amp; POWER Cabinet","IHS",
AR1541="Sharing","Partners",
AR1541="Sites strategiques &amp; DataCenter","SST &amp; DC",
AR1541="Exclu","Exclu",
AR1541="SAT","SAT",
AR1541="SPARE-ISSUE","SPARE-ISSUE",
AR1541="Fiber CAmtel","TRANS_FO_CAMTEL",
AR1541="Fiber AOF","Fiber AOF",
AR1541="Projet OCM (HUAWEI)","TRAVAUX-HUAWEI",
AR1541="Projet OCM (NOKIA)","TRAVAUX-NOKIA",
AR1541="ACCESS-ISSUE","ACCESS-ISSUE",
AR1541="Projet OCM (ZTE, NOKIA, autres projets)","TRAVAUX OCM",
AR1541="No root CAuse","No root cause",
AR1541="ODU HS","PDH",
AR1541="IP &amp; VLAN","PDH",
AR1541="Warehouse HUAWEI","SPARE-ISSUE",
AR1541="SPARE-HS","SPARE-ISSUE",
AR1541="Power Telco","BSS",AR1541="no impacts","no impacts"
),"")</f>
        <v>No root cause</v>
      </c>
      <c r="AQ1541" s="40" t="str" cm="1">
        <f t="array" ref="AQ1541">IFERROR(_xlfn.IFS(
AR1541="MPR ISSUE","TX ISSUE",
AR1541="BSS Hardware Issue","RAN ISSUE",
AR1541="Sites strategiques, MLL, Pylone, etc.","ENVTECH",
AR1541="AKTIVCO DEFAUT GE &amp; POWER Cabinet","POWER ISSUE",
AR1541="AKTIVCO Coupure ENEO &amp; Baisse de tension","POWER ISSUE",
AR1541="Coupure ENEO &amp; Baisse de tension","POWER ISSUE",
AR1541="Defaut GE &amp; POWER Cabinet","POWER ISSUE",
AR1541="Sharing","POWER ISSUE",
AR1541="Sites strategiques &amp; DataCenter","POWER ISSUE",
AR1541="Exclu","Exclu",
AR1541="SAT","TX ISSUE",
AR1541="SPARE-ISSUE","SPARE-ISSUE",
AR1541="Fiber CAmtel","TX ISSUE",
AR1541="Fiber AOF","TX ISSUE",
AR1541="Projet OCM (HUAWEI)","TRAVAUX-HUAWEI",
AR1541="Projet OCM (NOKIA)","TRAVAUX -NOKIA",
AR1541="ACCESS-ISSUE","ACCESS-ISSUE",
AR1541="Projet OCM (ZTE, NOKIA, autres projets)","TRAVAUX OCM",
AR1541="No root CAuse","No root cause",
AR1541="ODU HS","TX ISSUE",
AR1541="IP &amp; VLAN","TX ISSUE",
AR1541="Warehouse HUAWEI","SPARE-ISSUE",
AR1541="SPARE-HS","SPARE-ISSUE",
AR1541="Power Telco","RAN ISSUE",AR1541="no impacts","no impacts"
),"")</f>
        <v>No root cause</v>
      </c>
      <c r="AR1541" s="59" t="s">
        <v>5343</v>
      </c>
      <c r="AS1541" s="40" t="str" cm="1">
        <f t="array" ref="AS1541">IFERROR(_xlfn.IFS(
AR1541="MPR ISSUE","ACTIVE",
AR1541="BSS Hardware Issue","ACTIVE",
AR1541="Sites strategiques, MLL, Pylone, etc.","PASSIVE",
AR1541="AKTIVCO DEFAUT GE &amp; POWER Cabinet","PASSIVE",
AR1541="AKTIVCO Coupure ENEO &amp; Baisse de tension","PASSIVE",
AR1541="Coupure ENEO &amp; Baisse de tension","PASSIVE",
AR1541="Defaut GE &amp; POWER Cabinet","PASSIVE",
AR1541="Sharing","PASSIVE",
AR1541="Sites strategiques &amp; DataCenter","PASSIVE",
AR1541="Exclu","Exclu",
AR1541="SAT","ACTIVE",
AR1541="SPARE-ISSUE","SPARE-ISSUE",
AR1541="Fiber CAmtel","ACTIVE",
AR1541="Fiber AOF","ACTIVE",
AR1541="Projet OCM (HUAWEI)","PLANNED WORKS",
AR1541="Projet OCM (NOKIA)","PLANNED WORKS",
AR1541="ACCESS-ISSUE","ACCESS-ISSUE",
AR1541="Projet OCM (ZTE, NOKIA, autres projets)","PLANNED WORKS",
AR1541="No root CAuse","No root cause",
AR1541="ODU HS","ACTIVE",
AR1541="IP &amp; VLAN","ACTIVE",
AR1541="Warehouse HUAWEI","SPARE-ISSUE",
AR1541="SPARE-HS","SPARE-ISSUE",
AR1541="Power Telco","ACTIVE", AR1541="no impacts","no impacts"
),"")</f>
        <v>No root cause</v>
      </c>
      <c r="AT1541" s="99" t="s">
        <v>5661</v>
      </c>
      <c r="AU1541" s="99" t="s">
        <v>2480</v>
      </c>
      <c r="AW1541" s="17"/>
      <c r="AX1541" s="17" t="s">
        <v>5536</v>
      </c>
      <c r="AY1541" s="17"/>
      <c r="AZ1541" s="17" t="s">
        <v>5536</v>
      </c>
      <c r="BA1541" s="7"/>
      <c r="BC1541" s="18"/>
      <c r="BD1541" s="18"/>
      <c r="BE1541" s="18"/>
      <c r="BF1541" s="18"/>
      <c r="BG1541" s="18"/>
      <c r="BH1541" s="18"/>
      <c r="BI1541" s="18"/>
      <c r="BJ1541" s="18"/>
      <c r="BK1541" s="18"/>
      <c r="BM1541" s="18"/>
      <c r="BN1541" s="18"/>
      <c r="BO1541" s="18"/>
      <c r="BP1541" s="9" t="s">
        <v>5661</v>
      </c>
      <c r="BQ1541" s="14"/>
      <c r="BR1541" s="102" t="s">
        <v>5536</v>
      </c>
      <c r="BS1541" s="14"/>
      <c r="BT1541" s="14"/>
      <c r="BU1541" s="9"/>
      <c r="BV1541" s="9"/>
      <c r="BW1541" s="9"/>
    </row>
    <row r="1542" spans="1:75" x14ac:dyDescent="0.35">
      <c r="A1542" s="1" t="s">
        <v>1242</v>
      </c>
      <c r="B1542" s="8" t="s">
        <v>1243</v>
      </c>
      <c r="C1542" s="3" t="s">
        <v>51</v>
      </c>
      <c r="D1542" s="1" t="s">
        <v>11</v>
      </c>
      <c r="E1542" s="1" t="s">
        <v>12</v>
      </c>
      <c r="F1542" s="3" t="s">
        <v>51</v>
      </c>
      <c r="G1542" s="1" t="s">
        <v>1244</v>
      </c>
      <c r="H1542" s="29" t="s">
        <v>5588</v>
      </c>
      <c r="I1542" s="27">
        <v>1.4268062653917818E-3</v>
      </c>
      <c r="J1542" s="27">
        <v>0</v>
      </c>
      <c r="K1542" s="27">
        <v>0</v>
      </c>
      <c r="L1542" s="27">
        <v>6.8665051521974146E-3</v>
      </c>
      <c r="M1542" s="27">
        <v>3.1211387055442015E-3</v>
      </c>
      <c r="N1542" s="27">
        <v>1.6051570485658829E-3</v>
      </c>
      <c r="O1542" s="27">
        <v>8.4519361837624304E-2</v>
      </c>
      <c r="P1542" s="27">
        <v>1.5159816569788325E-3</v>
      </c>
      <c r="Q1542" s="27">
        <v>1.3376308738047311E-3</v>
      </c>
      <c r="R1542" s="27">
        <v>0</v>
      </c>
      <c r="S1542" s="80">
        <v>0</v>
      </c>
      <c r="T1542" s="80">
        <v>3.920150214163616E-2</v>
      </c>
      <c r="U1542" s="80">
        <v>1.8726832233265207E-3</v>
      </c>
      <c r="V1542" s="80">
        <v>0</v>
      </c>
      <c r="W1542" s="80">
        <v>3.9201502141636153E-2</v>
      </c>
      <c r="X1542" s="80">
        <v>0</v>
      </c>
      <c r="Y1542" s="80">
        <v>0</v>
      </c>
      <c r="Z1542" s="80">
        <v>0</v>
      </c>
      <c r="AA1542" s="80">
        <v>0</v>
      </c>
      <c r="AB1542" s="80">
        <v>0</v>
      </c>
      <c r="AC1542" s="80">
        <v>0</v>
      </c>
      <c r="AD1542" s="80">
        <v>0</v>
      </c>
      <c r="AE1542" s="80">
        <v>0</v>
      </c>
      <c r="AF1542" s="80">
        <v>2.916035304894225E-2</v>
      </c>
      <c r="AG1542" s="80"/>
      <c r="AH1542" s="80">
        <v>0</v>
      </c>
      <c r="AI1542" s="80">
        <v>0</v>
      </c>
      <c r="AJ1542" s="80">
        <v>0</v>
      </c>
      <c r="AK1542" s="80">
        <v>0</v>
      </c>
      <c r="AL1542" s="80">
        <v>0</v>
      </c>
      <c r="AM1542" s="80">
        <v>0</v>
      </c>
      <c r="AN1542" s="41" t="s">
        <v>5591</v>
      </c>
      <c r="AO1542" s="41"/>
      <c r="AP1542" s="40" t="str" cm="1">
        <f t="array" ref="AP1542">IFERROR(_xlfn.IFS(
AR1542="MPR ISSUE","PDH",
AR1542="BSS Hardware Issue","BSS",
AR1542="Sites strategiques, MLL, Pylone, etc.","ENVTECH",
AR1542="AKTIVCO DEFAUT GE &amp; POWER Cabinet","AKTIVCO",
AR1542="AKTIVCO Coupure ENEO &amp; Baisse de tension","AKTIVCO GRID ONLY",
AR1542="Coupure ENEO &amp; Baisse de tension","IHS GRID ONLY",
AR1542="Defaut GE &amp; POWER Cabinet","IHS",
AR1542="Sharing","Partners",
AR1542="Sites strategiques &amp; DataCenter","SST &amp; DC",
AR1542="Exclu","Exclu",
AR1542="SAT","SAT",
AR1542="SPARE-ISSUE","SPARE-ISSUE",
AR1542="Fiber CAmtel","TRANS_FO_CAMTEL",
AR1542="Fiber AOF","Fiber AOF",
AR1542="Projet OCM (HUAWEI)","TRAVAUX-HUAWEI",
AR1542="Projet OCM (NOKIA)","TRAVAUX-NOKIA",
AR1542="ACCESS-ISSUE","ACCESS-ISSUE",
AR1542="Projet OCM (ZTE, NOKIA, autres projets)","TRAVAUX OCM",
AR1542="No root CAuse","No root cause",
AR1542="ODU HS","PDH",
AR1542="IP &amp; VLAN","PDH",
AR1542="Warehouse HUAWEI","SPARE-ISSUE",
AR1542="SPARE-HS","SPARE-ISSUE",
AR1542="Power Telco","BSS",AR1542="no impacts","no impacts"
),"")</f>
        <v>No root cause</v>
      </c>
      <c r="AQ1542" s="40" t="str" cm="1">
        <f t="array" ref="AQ1542">IFERROR(_xlfn.IFS(
AR1542="MPR ISSUE","TX ISSUE",
AR1542="BSS Hardware Issue","RAN ISSUE",
AR1542="Sites strategiques, MLL, Pylone, etc.","ENVTECH",
AR1542="AKTIVCO DEFAUT GE &amp; POWER Cabinet","POWER ISSUE",
AR1542="AKTIVCO Coupure ENEO &amp; Baisse de tension","POWER ISSUE",
AR1542="Coupure ENEO &amp; Baisse de tension","POWER ISSUE",
AR1542="Defaut GE &amp; POWER Cabinet","POWER ISSUE",
AR1542="Sharing","POWER ISSUE",
AR1542="Sites strategiques &amp; DataCenter","POWER ISSUE",
AR1542="Exclu","Exclu",
AR1542="SAT","TX ISSUE",
AR1542="SPARE-ISSUE","SPARE-ISSUE",
AR1542="Fiber CAmtel","TX ISSUE",
AR1542="Fiber AOF","TX ISSUE",
AR1542="Projet OCM (HUAWEI)","TRAVAUX-HUAWEI",
AR1542="Projet OCM (NOKIA)","TRAVAUX -NOKIA",
AR1542="ACCESS-ISSUE","ACCESS-ISSUE",
AR1542="Projet OCM (ZTE, NOKIA, autres projets)","TRAVAUX OCM",
AR1542="No root CAuse","No root cause",
AR1542="ODU HS","TX ISSUE",
AR1542="IP &amp; VLAN","TX ISSUE",
AR1542="Warehouse HUAWEI","SPARE-ISSUE",
AR1542="SPARE-HS","SPARE-ISSUE",
AR1542="Power Telco","RAN ISSUE",AR1542="no impacts","no impacts"
),"")</f>
        <v>No root cause</v>
      </c>
      <c r="AR1542" s="59" t="s">
        <v>5343</v>
      </c>
      <c r="AS1542" s="40" t="str" cm="1">
        <f t="array" ref="AS1542">IFERROR(_xlfn.IFS(
AR1542="MPR ISSUE","ACTIVE",
AR1542="BSS Hardware Issue","ACTIVE",
AR1542="Sites strategiques, MLL, Pylone, etc.","PASSIVE",
AR1542="AKTIVCO DEFAUT GE &amp; POWER Cabinet","PASSIVE",
AR1542="AKTIVCO Coupure ENEO &amp; Baisse de tension","PASSIVE",
AR1542="Coupure ENEO &amp; Baisse de tension","PASSIVE",
AR1542="Defaut GE &amp; POWER Cabinet","PASSIVE",
AR1542="Sharing","PASSIVE",
AR1542="Sites strategiques &amp; DataCenter","PASSIVE",
AR1542="Exclu","Exclu",
AR1542="SAT","ACTIVE",
AR1542="SPARE-ISSUE","SPARE-ISSUE",
AR1542="Fiber CAmtel","ACTIVE",
AR1542="Fiber AOF","ACTIVE",
AR1542="Projet OCM (HUAWEI)","PLANNED WORKS",
AR1542="Projet OCM (NOKIA)","PLANNED WORKS",
AR1542="ACCESS-ISSUE","ACCESS-ISSUE",
AR1542="Projet OCM (ZTE, NOKIA, autres projets)","PLANNED WORKS",
AR1542="No root CAuse","No root cause",
AR1542="ODU HS","ACTIVE",
AR1542="IP &amp; VLAN","ACTIVE",
AR1542="Warehouse HUAWEI","SPARE-ISSUE",
AR1542="SPARE-HS","SPARE-ISSUE",
AR1542="Power Telco","ACTIVE", AR1542="no impacts","no impacts"
),"")</f>
        <v>No root cause</v>
      </c>
      <c r="AT1542" s="99" t="s">
        <v>5661</v>
      </c>
      <c r="AU1542" s="99" t="s">
        <v>1243</v>
      </c>
      <c r="AW1542" s="17"/>
      <c r="AX1542" s="17" t="s">
        <v>5536</v>
      </c>
      <c r="AY1542" s="17"/>
      <c r="AZ1542" s="17" t="s">
        <v>5536</v>
      </c>
      <c r="BA1542" s="7"/>
      <c r="BC1542" s="18"/>
      <c r="BD1542" s="18"/>
      <c r="BE1542" s="18"/>
      <c r="BF1542" s="18"/>
      <c r="BG1542" s="18"/>
      <c r="BH1542" s="18"/>
      <c r="BI1542" s="18"/>
      <c r="BJ1542" s="18"/>
      <c r="BK1542" s="18"/>
      <c r="BM1542" s="18"/>
      <c r="BN1542" s="18"/>
      <c r="BO1542" s="18"/>
      <c r="BP1542" s="9" t="s">
        <v>5661</v>
      </c>
      <c r="BQ1542" s="14"/>
      <c r="BR1542" s="102" t="s">
        <v>5536</v>
      </c>
      <c r="BS1542" s="14"/>
      <c r="BT1542" s="14"/>
      <c r="BU1542" s="9"/>
      <c r="BV1542" s="9"/>
      <c r="BW1542" s="9"/>
    </row>
    <row r="1543" spans="1:75" x14ac:dyDescent="0.35">
      <c r="A1543" s="1" t="s">
        <v>1514</v>
      </c>
      <c r="B1543" s="8" t="s">
        <v>4701</v>
      </c>
      <c r="C1543" s="3" t="s">
        <v>37</v>
      </c>
      <c r="D1543" s="1" t="s">
        <v>11</v>
      </c>
      <c r="E1543" s="1" t="s">
        <v>12</v>
      </c>
      <c r="F1543" s="3" t="s">
        <v>37</v>
      </c>
      <c r="G1543" s="1" t="s">
        <v>1514</v>
      </c>
      <c r="H1543" s="30" t="s">
        <v>5587</v>
      </c>
      <c r="I1543" s="27">
        <v>0</v>
      </c>
      <c r="J1543" s="27">
        <v>0</v>
      </c>
      <c r="K1543" s="27">
        <v>0</v>
      </c>
      <c r="L1543" s="27">
        <v>0</v>
      </c>
      <c r="M1543" s="27">
        <v>0.25056501528109515</v>
      </c>
      <c r="N1543" s="27">
        <v>5.1418530789052404E-2</v>
      </c>
      <c r="O1543" s="27">
        <v>0</v>
      </c>
      <c r="P1543" s="27">
        <v>0</v>
      </c>
      <c r="Q1543" s="27">
        <v>0</v>
      </c>
      <c r="R1543" s="27">
        <v>0</v>
      </c>
      <c r="S1543" s="80">
        <v>0</v>
      </c>
      <c r="T1543" s="80">
        <v>3.8131397442592439E-2</v>
      </c>
      <c r="U1543" s="80">
        <v>0.58181592487008926</v>
      </c>
      <c r="V1543" s="80">
        <v>0</v>
      </c>
      <c r="W1543" s="80">
        <v>3.8131397442592446E-2</v>
      </c>
      <c r="X1543" s="80">
        <v>0</v>
      </c>
      <c r="Y1543" s="80">
        <v>0</v>
      </c>
      <c r="Z1543" s="80">
        <v>0</v>
      </c>
      <c r="AA1543" s="80">
        <v>0</v>
      </c>
      <c r="AB1543" s="80">
        <v>0</v>
      </c>
      <c r="AC1543" s="80">
        <v>0</v>
      </c>
      <c r="AD1543" s="80">
        <v>0</v>
      </c>
      <c r="AE1543" s="80">
        <v>0</v>
      </c>
      <c r="AF1543" s="80">
        <v>0</v>
      </c>
      <c r="AG1543" s="80"/>
      <c r="AH1543" s="80">
        <v>0</v>
      </c>
      <c r="AI1543" s="80">
        <v>0</v>
      </c>
      <c r="AJ1543" s="80">
        <v>0</v>
      </c>
      <c r="AK1543" s="80">
        <v>0</v>
      </c>
      <c r="AL1543" s="80">
        <v>0</v>
      </c>
      <c r="AM1543" s="80">
        <v>0</v>
      </c>
      <c r="AN1543" s="41" t="s">
        <v>5558</v>
      </c>
      <c r="AO1543" s="41"/>
      <c r="AP1543" s="40" t="str" cm="1">
        <f t="array" ref="AP1543">IFERROR(_xlfn.IFS(
AR1543="MPR ISSUE","PDH",
AR1543="BSS Hardware Issue","BSS",
AR1543="Sites strategiques, MLL, Pylone, etc.","ENVTECH",
AR1543="AKTIVCO DEFAUT GE &amp; POWER Cabinet","AKTIVCO",
AR1543="AKTIVCO Coupure ENEO &amp; Baisse de tension","AKTIVCO GRID ONLY",
AR1543="Coupure ENEO &amp; Baisse de tension","IHS GRID ONLY",
AR1543="Defaut GE &amp; POWER Cabinet","IHS",
AR1543="Sharing","Partners",
AR1543="Sites strategiques &amp; DataCenter","SST &amp; DC",
AR1543="Exclu","Exclu",
AR1543="SAT","SAT",
AR1543="SPARE-ISSUE","SPARE-ISSUE",
AR1543="Fiber CAmtel","TRANS_FO_CAMTEL",
AR1543="Fiber AOF","Fiber AOF",
AR1543="Projet OCM (HUAWEI)","TRAVAUX-HUAWEI",
AR1543="Projet OCM (NOKIA)","TRAVAUX-NOKIA",
AR1543="ACCESS-ISSUE","ACCESS-ISSUE",
AR1543="Projet OCM (ZTE, NOKIA, autres projets)","TRAVAUX OCM",
AR1543="No root CAuse","No root cause",
AR1543="ODU HS","PDH",
AR1543="IP &amp; VLAN","PDH",
AR1543="Warehouse HUAWEI","SPARE-ISSUE",
AR1543="SPARE-HS","SPARE-ISSUE",
AR1543="Power Telco","BSS",AR1543="no impacts","no impacts"
),"")</f>
        <v>No root cause</v>
      </c>
      <c r="AQ1543" s="40" t="str" cm="1">
        <f t="array" ref="AQ1543">IFERROR(_xlfn.IFS(
AR1543="MPR ISSUE","TX ISSUE",
AR1543="BSS Hardware Issue","RAN ISSUE",
AR1543="Sites strategiques, MLL, Pylone, etc.","ENVTECH",
AR1543="AKTIVCO DEFAUT GE &amp; POWER Cabinet","POWER ISSUE",
AR1543="AKTIVCO Coupure ENEO &amp; Baisse de tension","POWER ISSUE",
AR1543="Coupure ENEO &amp; Baisse de tension","POWER ISSUE",
AR1543="Defaut GE &amp; POWER Cabinet","POWER ISSUE",
AR1543="Sharing","POWER ISSUE",
AR1543="Sites strategiques &amp; DataCenter","POWER ISSUE",
AR1543="Exclu","Exclu",
AR1543="SAT","TX ISSUE",
AR1543="SPARE-ISSUE","SPARE-ISSUE",
AR1543="Fiber CAmtel","TX ISSUE",
AR1543="Fiber AOF","TX ISSUE",
AR1543="Projet OCM (HUAWEI)","TRAVAUX-HUAWEI",
AR1543="Projet OCM (NOKIA)","TRAVAUX -NOKIA",
AR1543="ACCESS-ISSUE","ACCESS-ISSUE",
AR1543="Projet OCM (ZTE, NOKIA, autres projets)","TRAVAUX OCM",
AR1543="No root CAuse","No root cause",
AR1543="ODU HS","TX ISSUE",
AR1543="IP &amp; VLAN","TX ISSUE",
AR1543="Warehouse HUAWEI","SPARE-ISSUE",
AR1543="SPARE-HS","SPARE-ISSUE",
AR1543="Power Telco","RAN ISSUE",AR1543="no impacts","no impacts"
),"")</f>
        <v>No root cause</v>
      </c>
      <c r="AR1543" s="59" t="s">
        <v>5343</v>
      </c>
      <c r="AS1543" s="40" t="str" cm="1">
        <f t="array" ref="AS1543">IFERROR(_xlfn.IFS(
AR1543="MPR ISSUE","ACTIVE",
AR1543="BSS Hardware Issue","ACTIVE",
AR1543="Sites strategiques, MLL, Pylone, etc.","PASSIVE",
AR1543="AKTIVCO DEFAUT GE &amp; POWER Cabinet","PASSIVE",
AR1543="AKTIVCO Coupure ENEO &amp; Baisse de tension","PASSIVE",
AR1543="Coupure ENEO &amp; Baisse de tension","PASSIVE",
AR1543="Defaut GE &amp; POWER Cabinet","PASSIVE",
AR1543="Sharing","PASSIVE",
AR1543="Sites strategiques &amp; DataCenter","PASSIVE",
AR1543="Exclu","Exclu",
AR1543="SAT","ACTIVE",
AR1543="SPARE-ISSUE","SPARE-ISSUE",
AR1543="Fiber CAmtel","ACTIVE",
AR1543="Fiber AOF","ACTIVE",
AR1543="Projet OCM (HUAWEI)","PLANNED WORKS",
AR1543="Projet OCM (NOKIA)","PLANNED WORKS",
AR1543="ACCESS-ISSUE","ACCESS-ISSUE",
AR1543="Projet OCM (ZTE, NOKIA, autres projets)","PLANNED WORKS",
AR1543="No root CAuse","No root cause",
AR1543="ODU HS","ACTIVE",
AR1543="IP &amp; VLAN","ACTIVE",
AR1543="Warehouse HUAWEI","SPARE-ISSUE",
AR1543="SPARE-HS","SPARE-ISSUE",
AR1543="Power Telco","ACTIVE", AR1543="no impacts","no impacts"
),"")</f>
        <v>No root cause</v>
      </c>
      <c r="AT1543" s="99" t="s">
        <v>5661</v>
      </c>
      <c r="AU1543" s="99" t="s">
        <v>4701</v>
      </c>
      <c r="AW1543" s="17"/>
      <c r="AX1543" s="17" t="s">
        <v>5536</v>
      </c>
      <c r="AY1543" s="17"/>
      <c r="AZ1543" s="17" t="s">
        <v>5536</v>
      </c>
      <c r="BA1543" s="7"/>
      <c r="BC1543" s="18"/>
      <c r="BD1543" s="18"/>
      <c r="BE1543" s="18"/>
      <c r="BF1543" s="18"/>
      <c r="BG1543" s="18"/>
      <c r="BH1543" s="18"/>
      <c r="BI1543" s="18"/>
      <c r="BJ1543" s="18"/>
      <c r="BK1543" s="18"/>
      <c r="BM1543" s="18"/>
      <c r="BN1543" s="18"/>
      <c r="BO1543" s="18"/>
      <c r="BP1543" s="9" t="s">
        <v>5661</v>
      </c>
      <c r="BQ1543" s="14"/>
      <c r="BR1543" s="102" t="s">
        <v>5536</v>
      </c>
      <c r="BS1543" s="14"/>
      <c r="BT1543" s="14"/>
      <c r="BU1543" s="9"/>
      <c r="BV1543" s="9"/>
      <c r="BW1543" s="9"/>
    </row>
    <row r="1544" spans="1:75" x14ac:dyDescent="0.35">
      <c r="A1544" s="1" t="s">
        <v>5152</v>
      </c>
      <c r="B1544" s="8" t="s">
        <v>5153</v>
      </c>
      <c r="C1544" s="3" t="s">
        <v>102</v>
      </c>
      <c r="D1544" s="1" t="s">
        <v>11</v>
      </c>
      <c r="E1544" s="1" t="s">
        <v>12</v>
      </c>
      <c r="F1544" s="3" t="s">
        <v>102</v>
      </c>
      <c r="G1544" s="1" t="s">
        <v>3710</v>
      </c>
      <c r="H1544" s="28" t="s">
        <v>5601</v>
      </c>
      <c r="I1544" s="27">
        <v>0</v>
      </c>
      <c r="J1544" s="27">
        <v>0</v>
      </c>
      <c r="K1544" s="27">
        <v>0</v>
      </c>
      <c r="L1544" s="27">
        <v>0</v>
      </c>
      <c r="M1544" s="27">
        <v>0</v>
      </c>
      <c r="N1544" s="27">
        <v>0</v>
      </c>
      <c r="O1544" s="27">
        <v>0</v>
      </c>
      <c r="P1544" s="27">
        <v>0</v>
      </c>
      <c r="Q1544" s="27">
        <v>0</v>
      </c>
      <c r="R1544" s="27">
        <v>0</v>
      </c>
      <c r="S1544" s="80">
        <v>0</v>
      </c>
      <c r="T1544" s="80">
        <v>0</v>
      </c>
      <c r="U1544" s="80">
        <v>0</v>
      </c>
      <c r="V1544" s="80">
        <v>0</v>
      </c>
      <c r="W1544" s="80">
        <v>2.5646842620415309E-2</v>
      </c>
      <c r="X1544" s="80">
        <v>0</v>
      </c>
      <c r="Y1544" s="80">
        <v>0</v>
      </c>
      <c r="Z1544" s="80">
        <v>0</v>
      </c>
      <c r="AA1544" s="80">
        <v>0</v>
      </c>
      <c r="AB1544" s="80">
        <v>0</v>
      </c>
      <c r="AC1544" s="80">
        <v>0</v>
      </c>
      <c r="AD1544" s="80">
        <v>0</v>
      </c>
      <c r="AE1544" s="80">
        <v>0</v>
      </c>
      <c r="AF1544" s="80">
        <v>0</v>
      </c>
      <c r="AG1544" s="80"/>
      <c r="AH1544" s="80">
        <v>0</v>
      </c>
      <c r="AI1544" s="80">
        <v>0</v>
      </c>
      <c r="AJ1544" s="80">
        <v>0</v>
      </c>
      <c r="AK1544" s="80">
        <v>0</v>
      </c>
      <c r="AL1544" s="80">
        <v>0</v>
      </c>
      <c r="AM1544" s="80">
        <v>0</v>
      </c>
      <c r="AN1544" s="41" t="s">
        <v>5558</v>
      </c>
      <c r="AO1544" s="41"/>
      <c r="AP1544" s="40" t="str" cm="1">
        <f t="array" ref="AP1544">IFERROR(_xlfn.IFS(
AR1544="MPR ISSUE","PDH",
AR1544="BSS Hardware Issue","BSS",
AR1544="Sites strategiques, MLL, Pylone, etc.","ENVTECH",
AR1544="AKTIVCO DEFAUT GE &amp; POWER Cabinet","AKTIVCO",
AR1544="AKTIVCO Coupure ENEO &amp; Baisse de tension","AKTIVCO GRID ONLY",
AR1544="Coupure ENEO &amp; Baisse de tension","IHS GRID ONLY",
AR1544="Defaut GE &amp; POWER Cabinet","IHS",
AR1544="Sharing","Partners",
AR1544="Sites strategiques &amp; DataCenter","SST &amp; DC",
AR1544="Exclu","Exclu",
AR1544="SAT","SAT",
AR1544="SPARE-ISSUE","SPARE-ISSUE",
AR1544="Fiber CAmtel","TRANS_FO_CAMTEL",
AR1544="Fiber AOF","Fiber AOF",
AR1544="Projet OCM (HUAWEI)","TRAVAUX-HUAWEI",
AR1544="Projet OCM (NOKIA)","TRAVAUX-NOKIA",
AR1544="ACCESS-ISSUE","ACCESS-ISSUE",
AR1544="Projet OCM (ZTE, NOKIA, autres projets)","TRAVAUX OCM",
AR1544="No root CAuse","No root cause",
AR1544="ODU HS","PDH",
AR1544="IP &amp; VLAN","PDH",
AR1544="Warehouse HUAWEI","SPARE-ISSUE",
AR1544="SPARE-HS","SPARE-ISSUE",
AR1544="Power Telco","BSS",AR1544="no impacts","no impacts"
),"")</f>
        <v>No root cause</v>
      </c>
      <c r="AQ1544" s="40" t="str" cm="1">
        <f t="array" ref="AQ1544">IFERROR(_xlfn.IFS(
AR1544="MPR ISSUE","TX ISSUE",
AR1544="BSS Hardware Issue","RAN ISSUE",
AR1544="Sites strategiques, MLL, Pylone, etc.","ENVTECH",
AR1544="AKTIVCO DEFAUT GE &amp; POWER Cabinet","POWER ISSUE",
AR1544="AKTIVCO Coupure ENEO &amp; Baisse de tension","POWER ISSUE",
AR1544="Coupure ENEO &amp; Baisse de tension","POWER ISSUE",
AR1544="Defaut GE &amp; POWER Cabinet","POWER ISSUE",
AR1544="Sharing","POWER ISSUE",
AR1544="Sites strategiques &amp; DataCenter","POWER ISSUE",
AR1544="Exclu","Exclu",
AR1544="SAT","TX ISSUE",
AR1544="SPARE-ISSUE","SPARE-ISSUE",
AR1544="Fiber CAmtel","TX ISSUE",
AR1544="Fiber AOF","TX ISSUE",
AR1544="Projet OCM (HUAWEI)","TRAVAUX-HUAWEI",
AR1544="Projet OCM (NOKIA)","TRAVAUX -NOKIA",
AR1544="ACCESS-ISSUE","ACCESS-ISSUE",
AR1544="Projet OCM (ZTE, NOKIA, autres projets)","TRAVAUX OCM",
AR1544="No root CAuse","No root cause",
AR1544="ODU HS","TX ISSUE",
AR1544="IP &amp; VLAN","TX ISSUE",
AR1544="Warehouse HUAWEI","SPARE-ISSUE",
AR1544="SPARE-HS","SPARE-ISSUE",
AR1544="Power Telco","RAN ISSUE",AR1544="no impacts","no impacts"
),"")</f>
        <v>No root cause</v>
      </c>
      <c r="AR1544" s="59" t="s">
        <v>5343</v>
      </c>
      <c r="AS1544" s="40" t="str" cm="1">
        <f t="array" ref="AS1544">IFERROR(_xlfn.IFS(
AR1544="MPR ISSUE","ACTIVE",
AR1544="BSS Hardware Issue","ACTIVE",
AR1544="Sites strategiques, MLL, Pylone, etc.","PASSIVE",
AR1544="AKTIVCO DEFAUT GE &amp; POWER Cabinet","PASSIVE",
AR1544="AKTIVCO Coupure ENEO &amp; Baisse de tension","PASSIVE",
AR1544="Coupure ENEO &amp; Baisse de tension","PASSIVE",
AR1544="Defaut GE &amp; POWER Cabinet","PASSIVE",
AR1544="Sharing","PASSIVE",
AR1544="Sites strategiques &amp; DataCenter","PASSIVE",
AR1544="Exclu","Exclu",
AR1544="SAT","ACTIVE",
AR1544="SPARE-ISSUE","SPARE-ISSUE",
AR1544="Fiber CAmtel","ACTIVE",
AR1544="Fiber AOF","ACTIVE",
AR1544="Projet OCM (HUAWEI)","PLANNED WORKS",
AR1544="Projet OCM (NOKIA)","PLANNED WORKS",
AR1544="ACCESS-ISSUE","ACCESS-ISSUE",
AR1544="Projet OCM (ZTE, NOKIA, autres projets)","PLANNED WORKS",
AR1544="No root CAuse","No root cause",
AR1544="ODU HS","ACTIVE",
AR1544="IP &amp; VLAN","ACTIVE",
AR1544="Warehouse HUAWEI","SPARE-ISSUE",
AR1544="SPARE-HS","SPARE-ISSUE",
AR1544="Power Telco","ACTIVE", AR1544="no impacts","no impacts"
),"")</f>
        <v>No root cause</v>
      </c>
      <c r="AT1544" s="99" t="s">
        <v>5661</v>
      </c>
      <c r="AU1544" s="99" t="s">
        <v>5153</v>
      </c>
      <c r="AW1544" s="17"/>
      <c r="AX1544" s="17" t="s">
        <v>5536</v>
      </c>
      <c r="AY1544" s="17"/>
      <c r="AZ1544" s="17" t="s">
        <v>5536</v>
      </c>
      <c r="BA1544" s="7"/>
      <c r="BC1544" s="18"/>
      <c r="BD1544" s="18"/>
      <c r="BE1544" s="18"/>
      <c r="BF1544" s="18"/>
      <c r="BG1544" s="18"/>
      <c r="BH1544" s="18"/>
      <c r="BI1544" s="18"/>
      <c r="BJ1544" s="18"/>
      <c r="BK1544" s="18"/>
      <c r="BM1544" s="18"/>
      <c r="BN1544" s="18"/>
      <c r="BO1544" s="18"/>
      <c r="BP1544" s="9" t="s">
        <v>5661</v>
      </c>
      <c r="BQ1544" s="14"/>
      <c r="BR1544" s="102" t="s">
        <v>5536</v>
      </c>
      <c r="BS1544" s="14"/>
      <c r="BT1544" s="14"/>
      <c r="BU1544" s="9"/>
      <c r="BV1544" s="9"/>
      <c r="BW1544" s="9"/>
    </row>
    <row r="1545" spans="1:75" x14ac:dyDescent="0.35">
      <c r="A1545" s="1" t="s">
        <v>3416</v>
      </c>
      <c r="B1545" s="8" t="s">
        <v>3417</v>
      </c>
      <c r="C1545" s="3" t="s">
        <v>37</v>
      </c>
      <c r="D1545" s="1" t="s">
        <v>11</v>
      </c>
      <c r="E1545" s="1" t="s">
        <v>12</v>
      </c>
      <c r="F1545" s="3" t="s">
        <v>69</v>
      </c>
      <c r="G1545" s="1" t="s">
        <v>502</v>
      </c>
      <c r="H1545" s="30" t="s">
        <v>5587</v>
      </c>
      <c r="I1545" s="27">
        <v>0</v>
      </c>
      <c r="J1545" s="27">
        <v>0</v>
      </c>
      <c r="K1545" s="27">
        <v>0</v>
      </c>
      <c r="L1545" s="27">
        <v>0</v>
      </c>
      <c r="M1545" s="27">
        <v>0</v>
      </c>
      <c r="N1545" s="27">
        <v>0</v>
      </c>
      <c r="O1545" s="27">
        <v>0</v>
      </c>
      <c r="P1545" s="27">
        <v>0</v>
      </c>
      <c r="Q1545" s="27">
        <v>0</v>
      </c>
      <c r="R1545" s="27">
        <v>0</v>
      </c>
      <c r="S1545" s="80">
        <v>0</v>
      </c>
      <c r="T1545" s="80">
        <v>1.4696104533534354E-2</v>
      </c>
      <c r="U1545" s="80">
        <v>0</v>
      </c>
      <c r="V1545" s="80">
        <v>0</v>
      </c>
      <c r="W1545" s="80">
        <v>1.4696104533534354E-2</v>
      </c>
      <c r="X1545" s="80">
        <v>0</v>
      </c>
      <c r="Y1545" s="80">
        <v>0</v>
      </c>
      <c r="Z1545" s="80">
        <v>0</v>
      </c>
      <c r="AA1545" s="80">
        <v>0</v>
      </c>
      <c r="AB1545" s="80">
        <v>0</v>
      </c>
      <c r="AC1545" s="80">
        <v>0</v>
      </c>
      <c r="AD1545" s="80">
        <v>0</v>
      </c>
      <c r="AE1545" s="80">
        <v>0</v>
      </c>
      <c r="AF1545" s="80">
        <v>0</v>
      </c>
      <c r="AG1545" s="80"/>
      <c r="AH1545" s="80">
        <v>0</v>
      </c>
      <c r="AI1545" s="80">
        <v>0</v>
      </c>
      <c r="AJ1545" s="80">
        <v>0</v>
      </c>
      <c r="AK1545" s="80">
        <v>0</v>
      </c>
      <c r="AL1545" s="80">
        <v>0</v>
      </c>
      <c r="AM1545" s="80">
        <v>0</v>
      </c>
      <c r="AN1545" s="41" t="s">
        <v>5558</v>
      </c>
      <c r="AO1545" s="41"/>
      <c r="AP1545" s="40" t="str" cm="1">
        <f t="array" ref="AP1545">IFERROR(_xlfn.IFS(
AR1545="MPR ISSUE","PDH",
AR1545="BSS Hardware Issue","BSS",
AR1545="Sites strategiques, MLL, Pylone, etc.","ENVTECH",
AR1545="AKTIVCO DEFAUT GE &amp; POWER Cabinet","AKTIVCO",
AR1545="AKTIVCO Coupure ENEO &amp; Baisse de tension","AKTIVCO GRID ONLY",
AR1545="Coupure ENEO &amp; Baisse de tension","IHS GRID ONLY",
AR1545="Defaut GE &amp; POWER Cabinet","IHS",
AR1545="Sharing","Partners",
AR1545="Sites strategiques &amp; DataCenter","SST &amp; DC",
AR1545="Exclu","Exclu",
AR1545="SAT","SAT",
AR1545="SPARE-ISSUE","SPARE-ISSUE",
AR1545="Fiber CAmtel","TRANS_FO_CAMTEL",
AR1545="Fiber AOF","Fiber AOF",
AR1545="Projet OCM (HUAWEI)","TRAVAUX-HUAWEI",
AR1545="Projet OCM (NOKIA)","TRAVAUX-NOKIA",
AR1545="ACCESS-ISSUE","ACCESS-ISSUE",
AR1545="Projet OCM (ZTE, NOKIA, autres projets)","TRAVAUX OCM",
AR1545="No root CAuse","No root cause",
AR1545="ODU HS","PDH",
AR1545="IP &amp; VLAN","PDH",
AR1545="Warehouse HUAWEI","SPARE-ISSUE",
AR1545="SPARE-HS","SPARE-ISSUE",
AR1545="Power Telco","BSS",AR1545="no impacts","no impacts"
),"")</f>
        <v>No root cause</v>
      </c>
      <c r="AQ1545" s="40" t="str" cm="1">
        <f t="array" ref="AQ1545">IFERROR(_xlfn.IFS(
AR1545="MPR ISSUE","TX ISSUE",
AR1545="BSS Hardware Issue","RAN ISSUE",
AR1545="Sites strategiques, MLL, Pylone, etc.","ENVTECH",
AR1545="AKTIVCO DEFAUT GE &amp; POWER Cabinet","POWER ISSUE",
AR1545="AKTIVCO Coupure ENEO &amp; Baisse de tension","POWER ISSUE",
AR1545="Coupure ENEO &amp; Baisse de tension","POWER ISSUE",
AR1545="Defaut GE &amp; POWER Cabinet","POWER ISSUE",
AR1545="Sharing","POWER ISSUE",
AR1545="Sites strategiques &amp; DataCenter","POWER ISSUE",
AR1545="Exclu","Exclu",
AR1545="SAT","TX ISSUE",
AR1545="SPARE-ISSUE","SPARE-ISSUE",
AR1545="Fiber CAmtel","TX ISSUE",
AR1545="Fiber AOF","TX ISSUE",
AR1545="Projet OCM (HUAWEI)","TRAVAUX-HUAWEI",
AR1545="Projet OCM (NOKIA)","TRAVAUX -NOKIA",
AR1545="ACCESS-ISSUE","ACCESS-ISSUE",
AR1545="Projet OCM (ZTE, NOKIA, autres projets)","TRAVAUX OCM",
AR1545="No root CAuse","No root cause",
AR1545="ODU HS","TX ISSUE",
AR1545="IP &amp; VLAN","TX ISSUE",
AR1545="Warehouse HUAWEI","SPARE-ISSUE",
AR1545="SPARE-HS","SPARE-ISSUE",
AR1545="Power Telco","RAN ISSUE",AR1545="no impacts","no impacts"
),"")</f>
        <v>No root cause</v>
      </c>
      <c r="AR1545" s="59" t="s">
        <v>5343</v>
      </c>
      <c r="AS1545" s="40" t="str" cm="1">
        <f t="array" ref="AS1545">IFERROR(_xlfn.IFS(
AR1545="MPR ISSUE","ACTIVE",
AR1545="BSS Hardware Issue","ACTIVE",
AR1545="Sites strategiques, MLL, Pylone, etc.","PASSIVE",
AR1545="AKTIVCO DEFAUT GE &amp; POWER Cabinet","PASSIVE",
AR1545="AKTIVCO Coupure ENEO &amp; Baisse de tension","PASSIVE",
AR1545="Coupure ENEO &amp; Baisse de tension","PASSIVE",
AR1545="Defaut GE &amp; POWER Cabinet","PASSIVE",
AR1545="Sharing","PASSIVE",
AR1545="Sites strategiques &amp; DataCenter","PASSIVE",
AR1545="Exclu","Exclu",
AR1545="SAT","ACTIVE",
AR1545="SPARE-ISSUE","SPARE-ISSUE",
AR1545="Fiber CAmtel","ACTIVE",
AR1545="Fiber AOF","ACTIVE",
AR1545="Projet OCM (HUAWEI)","PLANNED WORKS",
AR1545="Projet OCM (NOKIA)","PLANNED WORKS",
AR1545="ACCESS-ISSUE","ACCESS-ISSUE",
AR1545="Projet OCM (ZTE, NOKIA, autres projets)","PLANNED WORKS",
AR1545="No root CAuse","No root cause",
AR1545="ODU HS","ACTIVE",
AR1545="IP &amp; VLAN","ACTIVE",
AR1545="Warehouse HUAWEI","SPARE-ISSUE",
AR1545="SPARE-HS","SPARE-ISSUE",
AR1545="Power Telco","ACTIVE", AR1545="no impacts","no impacts"
),"")</f>
        <v>No root cause</v>
      </c>
      <c r="AT1545" s="99" t="s">
        <v>5661</v>
      </c>
      <c r="AU1545" s="99" t="s">
        <v>3417</v>
      </c>
      <c r="AW1545" s="17"/>
      <c r="AX1545" s="17" t="s">
        <v>5536</v>
      </c>
      <c r="AY1545" s="17"/>
      <c r="AZ1545" s="17" t="s">
        <v>5536</v>
      </c>
      <c r="BA1545" s="7"/>
      <c r="BC1545" s="18"/>
      <c r="BD1545" s="18"/>
      <c r="BE1545" s="18"/>
      <c r="BF1545" s="18"/>
      <c r="BG1545" s="18"/>
      <c r="BH1545" s="18"/>
      <c r="BI1545" s="18"/>
      <c r="BJ1545" s="18"/>
      <c r="BK1545" s="18"/>
      <c r="BM1545" s="18"/>
      <c r="BN1545" s="18"/>
      <c r="BO1545" s="18"/>
      <c r="BP1545" s="9" t="s">
        <v>5661</v>
      </c>
      <c r="BQ1545" s="14"/>
      <c r="BR1545" s="102" t="s">
        <v>5536</v>
      </c>
      <c r="BS1545" s="14"/>
      <c r="BT1545" s="14"/>
      <c r="BU1545" s="9"/>
      <c r="BV1545" s="9"/>
      <c r="BW1545" s="9"/>
    </row>
    <row r="1546" spans="1:75" x14ac:dyDescent="0.35">
      <c r="A1546" s="1" t="s">
        <v>1781</v>
      </c>
      <c r="B1546" s="8" t="s">
        <v>1782</v>
      </c>
      <c r="C1546" s="3" t="s">
        <v>37</v>
      </c>
      <c r="D1546" s="1" t="s">
        <v>11</v>
      </c>
      <c r="E1546" s="1" t="s">
        <v>12</v>
      </c>
      <c r="F1546" s="3" t="s">
        <v>69</v>
      </c>
      <c r="G1546" s="1" t="s">
        <v>502</v>
      </c>
      <c r="H1546" s="30" t="s">
        <v>5587</v>
      </c>
      <c r="I1546" s="27">
        <v>0</v>
      </c>
      <c r="J1546" s="27">
        <v>0</v>
      </c>
      <c r="K1546" s="27">
        <v>0</v>
      </c>
      <c r="L1546" s="27">
        <v>0</v>
      </c>
      <c r="M1546" s="27">
        <v>0</v>
      </c>
      <c r="N1546" s="27">
        <v>0</v>
      </c>
      <c r="O1546" s="27">
        <v>0</v>
      </c>
      <c r="P1546" s="27">
        <v>0</v>
      </c>
      <c r="Q1546" s="27">
        <v>0</v>
      </c>
      <c r="R1546" s="27">
        <v>0</v>
      </c>
      <c r="S1546" s="80">
        <v>0</v>
      </c>
      <c r="T1546" s="80">
        <v>1.2431049587225291E-2</v>
      </c>
      <c r="U1546" s="80">
        <v>0</v>
      </c>
      <c r="V1546" s="80">
        <v>0</v>
      </c>
      <c r="W1546" s="80">
        <v>1.2431049587225294E-2</v>
      </c>
      <c r="X1546" s="80">
        <v>0</v>
      </c>
      <c r="Y1546" s="80">
        <v>0</v>
      </c>
      <c r="Z1546" s="80">
        <v>0</v>
      </c>
      <c r="AA1546" s="80">
        <v>0</v>
      </c>
      <c r="AB1546" s="80">
        <v>0</v>
      </c>
      <c r="AC1546" s="80">
        <v>0</v>
      </c>
      <c r="AD1546" s="80">
        <v>0</v>
      </c>
      <c r="AE1546" s="80">
        <v>0</v>
      </c>
      <c r="AF1546" s="80">
        <v>0</v>
      </c>
      <c r="AG1546" s="80"/>
      <c r="AH1546" s="80">
        <v>0</v>
      </c>
      <c r="AI1546" s="80">
        <v>0</v>
      </c>
      <c r="AJ1546" s="80">
        <v>0</v>
      </c>
      <c r="AK1546" s="80">
        <v>0</v>
      </c>
      <c r="AL1546" s="80">
        <v>0</v>
      </c>
      <c r="AM1546" s="80">
        <v>0</v>
      </c>
      <c r="AN1546" s="41" t="s">
        <v>5558</v>
      </c>
      <c r="AO1546" s="41"/>
      <c r="AP1546" s="40" t="str" cm="1">
        <f t="array" ref="AP1546">IFERROR(_xlfn.IFS(
AR1546="MPR ISSUE","PDH",
AR1546="BSS Hardware Issue","BSS",
AR1546="Sites strategiques, MLL, Pylone, etc.","ENVTECH",
AR1546="AKTIVCO DEFAUT GE &amp; POWER Cabinet","AKTIVCO",
AR1546="AKTIVCO Coupure ENEO &amp; Baisse de tension","AKTIVCO GRID ONLY",
AR1546="Coupure ENEO &amp; Baisse de tension","IHS GRID ONLY",
AR1546="Defaut GE &amp; POWER Cabinet","IHS",
AR1546="Sharing","Partners",
AR1546="Sites strategiques &amp; DataCenter","SST &amp; DC",
AR1546="Exclu","Exclu",
AR1546="SAT","SAT",
AR1546="SPARE-ISSUE","SPARE-ISSUE",
AR1546="Fiber CAmtel","TRANS_FO_CAMTEL",
AR1546="Fiber AOF","Fiber AOF",
AR1546="Projet OCM (HUAWEI)","TRAVAUX-HUAWEI",
AR1546="Projet OCM (NOKIA)","TRAVAUX-NOKIA",
AR1546="ACCESS-ISSUE","ACCESS-ISSUE",
AR1546="Projet OCM (ZTE, NOKIA, autres projets)","TRAVAUX OCM",
AR1546="No root CAuse","No root cause",
AR1546="ODU HS","PDH",
AR1546="IP &amp; VLAN","PDH",
AR1546="Warehouse HUAWEI","SPARE-ISSUE",
AR1546="SPARE-HS","SPARE-ISSUE",
AR1546="Power Telco","BSS",AR1546="no impacts","no impacts"
),"")</f>
        <v>No root cause</v>
      </c>
      <c r="AQ1546" s="40" t="str" cm="1">
        <f t="array" ref="AQ1546">IFERROR(_xlfn.IFS(
AR1546="MPR ISSUE","TX ISSUE",
AR1546="BSS Hardware Issue","RAN ISSUE",
AR1546="Sites strategiques, MLL, Pylone, etc.","ENVTECH",
AR1546="AKTIVCO DEFAUT GE &amp; POWER Cabinet","POWER ISSUE",
AR1546="AKTIVCO Coupure ENEO &amp; Baisse de tension","POWER ISSUE",
AR1546="Coupure ENEO &amp; Baisse de tension","POWER ISSUE",
AR1546="Defaut GE &amp; POWER Cabinet","POWER ISSUE",
AR1546="Sharing","POWER ISSUE",
AR1546="Sites strategiques &amp; DataCenter","POWER ISSUE",
AR1546="Exclu","Exclu",
AR1546="SAT","TX ISSUE",
AR1546="SPARE-ISSUE","SPARE-ISSUE",
AR1546="Fiber CAmtel","TX ISSUE",
AR1546="Fiber AOF","TX ISSUE",
AR1546="Projet OCM (HUAWEI)","TRAVAUX-HUAWEI",
AR1546="Projet OCM (NOKIA)","TRAVAUX -NOKIA",
AR1546="ACCESS-ISSUE","ACCESS-ISSUE",
AR1546="Projet OCM (ZTE, NOKIA, autres projets)","TRAVAUX OCM",
AR1546="No root CAuse","No root cause",
AR1546="ODU HS","TX ISSUE",
AR1546="IP &amp; VLAN","TX ISSUE",
AR1546="Warehouse HUAWEI","SPARE-ISSUE",
AR1546="SPARE-HS","SPARE-ISSUE",
AR1546="Power Telco","RAN ISSUE",AR1546="no impacts","no impacts"
),"")</f>
        <v>No root cause</v>
      </c>
      <c r="AR1546" s="59" t="s">
        <v>5343</v>
      </c>
      <c r="AS1546" s="40" t="str" cm="1">
        <f t="array" ref="AS1546">IFERROR(_xlfn.IFS(
AR1546="MPR ISSUE","ACTIVE",
AR1546="BSS Hardware Issue","ACTIVE",
AR1546="Sites strategiques, MLL, Pylone, etc.","PASSIVE",
AR1546="AKTIVCO DEFAUT GE &amp; POWER Cabinet","PASSIVE",
AR1546="AKTIVCO Coupure ENEO &amp; Baisse de tension","PASSIVE",
AR1546="Coupure ENEO &amp; Baisse de tension","PASSIVE",
AR1546="Defaut GE &amp; POWER Cabinet","PASSIVE",
AR1546="Sharing","PASSIVE",
AR1546="Sites strategiques &amp; DataCenter","PASSIVE",
AR1546="Exclu","Exclu",
AR1546="SAT","ACTIVE",
AR1546="SPARE-ISSUE","SPARE-ISSUE",
AR1546="Fiber CAmtel","ACTIVE",
AR1546="Fiber AOF","ACTIVE",
AR1546="Projet OCM (HUAWEI)","PLANNED WORKS",
AR1546="Projet OCM (NOKIA)","PLANNED WORKS",
AR1546="ACCESS-ISSUE","ACCESS-ISSUE",
AR1546="Projet OCM (ZTE, NOKIA, autres projets)","PLANNED WORKS",
AR1546="No root CAuse","No root cause",
AR1546="ODU HS","ACTIVE",
AR1546="IP &amp; VLAN","ACTIVE",
AR1546="Warehouse HUAWEI","SPARE-ISSUE",
AR1546="SPARE-HS","SPARE-ISSUE",
AR1546="Power Telco","ACTIVE", AR1546="no impacts","no impacts"
),"")</f>
        <v>No root cause</v>
      </c>
      <c r="AT1546" s="99" t="s">
        <v>5661</v>
      </c>
      <c r="AU1546" s="99" t="s">
        <v>1782</v>
      </c>
      <c r="AW1546" s="17"/>
      <c r="AX1546" s="17" t="s">
        <v>5536</v>
      </c>
      <c r="AY1546" s="17"/>
      <c r="AZ1546" s="17" t="s">
        <v>5536</v>
      </c>
      <c r="BA1546" s="7"/>
      <c r="BC1546" s="18"/>
      <c r="BD1546" s="18"/>
      <c r="BE1546" s="18"/>
      <c r="BF1546" s="18"/>
      <c r="BG1546" s="18"/>
      <c r="BH1546" s="18"/>
      <c r="BI1546" s="18"/>
      <c r="BJ1546" s="18"/>
      <c r="BK1546" s="18"/>
      <c r="BM1546" s="18"/>
      <c r="BN1546" s="18"/>
      <c r="BO1546" s="18"/>
      <c r="BP1546" s="9" t="s">
        <v>5661</v>
      </c>
      <c r="BQ1546" s="14"/>
      <c r="BR1546" s="102" t="s">
        <v>5536</v>
      </c>
      <c r="BS1546" s="14"/>
      <c r="BT1546" s="14"/>
      <c r="BU1546" s="9"/>
      <c r="BV1546" s="9"/>
      <c r="BW1546" s="9"/>
    </row>
    <row r="1547" spans="1:75" x14ac:dyDescent="0.35">
      <c r="A1547" s="1" t="s">
        <v>4220</v>
      </c>
      <c r="B1547" s="8" t="s">
        <v>4221</v>
      </c>
      <c r="C1547" s="3" t="s">
        <v>31</v>
      </c>
      <c r="D1547" s="1" t="s">
        <v>11</v>
      </c>
      <c r="E1547" s="1" t="s">
        <v>318</v>
      </c>
      <c r="F1547" s="3" t="s">
        <v>69</v>
      </c>
      <c r="G1547" s="1" t="s">
        <v>502</v>
      </c>
      <c r="H1547" s="30" t="s">
        <v>5587</v>
      </c>
      <c r="I1547" s="27">
        <v>0</v>
      </c>
      <c r="J1547" s="27">
        <v>3.2031800658042973E-2</v>
      </c>
      <c r="K1547" s="27">
        <v>1.3911361087569274E-3</v>
      </c>
      <c r="L1547" s="27">
        <v>0</v>
      </c>
      <c r="M1547" s="27">
        <v>0</v>
      </c>
      <c r="N1547" s="27">
        <v>0</v>
      </c>
      <c r="O1547" s="27">
        <v>0</v>
      </c>
      <c r="P1547" s="27">
        <v>0</v>
      </c>
      <c r="Q1547" s="27">
        <v>0</v>
      </c>
      <c r="R1547" s="27">
        <v>0</v>
      </c>
      <c r="S1547" s="80">
        <v>16.943253061212843</v>
      </c>
      <c r="T1547" s="80">
        <v>1.2038677864242234E-2</v>
      </c>
      <c r="U1547" s="80">
        <v>0</v>
      </c>
      <c r="V1547" s="80">
        <v>0</v>
      </c>
      <c r="W1547" s="80">
        <v>1.2038677864242234E-2</v>
      </c>
      <c r="X1547" s="80">
        <v>0</v>
      </c>
      <c r="Y1547" s="80">
        <v>0</v>
      </c>
      <c r="Z1547" s="80">
        <v>0</v>
      </c>
      <c r="AA1547" s="80">
        <v>0</v>
      </c>
      <c r="AB1547" s="80">
        <v>0</v>
      </c>
      <c r="AC1547" s="80">
        <v>0</v>
      </c>
      <c r="AD1547" s="80">
        <v>0</v>
      </c>
      <c r="AE1547" s="80">
        <v>0</v>
      </c>
      <c r="AF1547" s="80">
        <v>0</v>
      </c>
      <c r="AG1547" s="80"/>
      <c r="AH1547" s="80">
        <v>0</v>
      </c>
      <c r="AI1547" s="80">
        <v>0</v>
      </c>
      <c r="AJ1547" s="80">
        <v>0</v>
      </c>
      <c r="AK1547" s="80">
        <v>0</v>
      </c>
      <c r="AL1547" s="80">
        <v>0</v>
      </c>
      <c r="AM1547" s="80">
        <v>0</v>
      </c>
      <c r="AN1547" s="41" t="s">
        <v>5558</v>
      </c>
      <c r="AO1547" s="41"/>
      <c r="AP1547" s="40" t="str" cm="1">
        <f t="array" ref="AP1547">IFERROR(_xlfn.IFS(
AR1547="MPR ISSUE","PDH",
AR1547="BSS Hardware Issue","BSS",
AR1547="Sites strategiques, MLL, Pylone, etc.","ENVTECH",
AR1547="AKTIVCO DEFAUT GE &amp; POWER Cabinet","AKTIVCO",
AR1547="AKTIVCO Coupure ENEO &amp; Baisse de tension","AKTIVCO GRID ONLY",
AR1547="Coupure ENEO &amp; Baisse de tension","IHS GRID ONLY",
AR1547="Defaut GE &amp; POWER Cabinet","IHS",
AR1547="Sharing","Partners",
AR1547="Sites strategiques &amp; DataCenter","SST &amp; DC",
AR1547="Exclu","Exclu",
AR1547="SAT","SAT",
AR1547="SPARE-ISSUE","SPARE-ISSUE",
AR1547="Fiber CAmtel","TRANS_FO_CAMTEL",
AR1547="Fiber AOF","Fiber AOF",
AR1547="Projet OCM (HUAWEI)","TRAVAUX-HUAWEI",
AR1547="Projet OCM (NOKIA)","TRAVAUX-NOKIA",
AR1547="ACCESS-ISSUE","ACCESS-ISSUE",
AR1547="Projet OCM (ZTE, NOKIA, autres projets)","TRAVAUX OCM",
AR1547="No root CAuse","No root cause",
AR1547="ODU HS","PDH",
AR1547="IP &amp; VLAN","PDH",
AR1547="Warehouse HUAWEI","SPARE-ISSUE",
AR1547="SPARE-HS","SPARE-ISSUE",
AR1547="Power Telco","BSS",AR1547="no impacts","no impacts"
),"")</f>
        <v>No root cause</v>
      </c>
      <c r="AQ1547" s="40" t="str" cm="1">
        <f t="array" ref="AQ1547">IFERROR(_xlfn.IFS(
AR1547="MPR ISSUE","TX ISSUE",
AR1547="BSS Hardware Issue","RAN ISSUE",
AR1547="Sites strategiques, MLL, Pylone, etc.","ENVTECH",
AR1547="AKTIVCO DEFAUT GE &amp; POWER Cabinet","POWER ISSUE",
AR1547="AKTIVCO Coupure ENEO &amp; Baisse de tension","POWER ISSUE",
AR1547="Coupure ENEO &amp; Baisse de tension","POWER ISSUE",
AR1547="Defaut GE &amp; POWER Cabinet","POWER ISSUE",
AR1547="Sharing","POWER ISSUE",
AR1547="Sites strategiques &amp; DataCenter","POWER ISSUE",
AR1547="Exclu","Exclu",
AR1547="SAT","TX ISSUE",
AR1547="SPARE-ISSUE","SPARE-ISSUE",
AR1547="Fiber CAmtel","TX ISSUE",
AR1547="Fiber AOF","TX ISSUE",
AR1547="Projet OCM (HUAWEI)","TRAVAUX-HUAWEI",
AR1547="Projet OCM (NOKIA)","TRAVAUX -NOKIA",
AR1547="ACCESS-ISSUE","ACCESS-ISSUE",
AR1547="Projet OCM (ZTE, NOKIA, autres projets)","TRAVAUX OCM",
AR1547="No root CAuse","No root cause",
AR1547="ODU HS","TX ISSUE",
AR1547="IP &amp; VLAN","TX ISSUE",
AR1547="Warehouse HUAWEI","SPARE-ISSUE",
AR1547="SPARE-HS","SPARE-ISSUE",
AR1547="Power Telco","RAN ISSUE",AR1547="no impacts","no impacts"
),"")</f>
        <v>No root cause</v>
      </c>
      <c r="AR1547" s="59" t="s">
        <v>5343</v>
      </c>
      <c r="AS1547" s="40" t="str" cm="1">
        <f t="array" ref="AS1547">IFERROR(_xlfn.IFS(
AR1547="MPR ISSUE","ACTIVE",
AR1547="BSS Hardware Issue","ACTIVE",
AR1547="Sites strategiques, MLL, Pylone, etc.","PASSIVE",
AR1547="AKTIVCO DEFAUT GE &amp; POWER Cabinet","PASSIVE",
AR1547="AKTIVCO Coupure ENEO &amp; Baisse de tension","PASSIVE",
AR1547="Coupure ENEO &amp; Baisse de tension","PASSIVE",
AR1547="Defaut GE &amp; POWER Cabinet","PASSIVE",
AR1547="Sharing","PASSIVE",
AR1547="Sites strategiques &amp; DataCenter","PASSIVE",
AR1547="Exclu","Exclu",
AR1547="SAT","ACTIVE",
AR1547="SPARE-ISSUE","SPARE-ISSUE",
AR1547="Fiber CAmtel","ACTIVE",
AR1547="Fiber AOF","ACTIVE",
AR1547="Projet OCM (HUAWEI)","PLANNED WORKS",
AR1547="Projet OCM (NOKIA)","PLANNED WORKS",
AR1547="ACCESS-ISSUE","ACCESS-ISSUE",
AR1547="Projet OCM (ZTE, NOKIA, autres projets)","PLANNED WORKS",
AR1547="No root CAuse","No root cause",
AR1547="ODU HS","ACTIVE",
AR1547="IP &amp; VLAN","ACTIVE",
AR1547="Warehouse HUAWEI","SPARE-ISSUE",
AR1547="SPARE-HS","SPARE-ISSUE",
AR1547="Power Telco","ACTIVE", AR1547="no impacts","no impacts"
),"")</f>
        <v>No root cause</v>
      </c>
      <c r="AT1547" s="99" t="s">
        <v>5661</v>
      </c>
      <c r="AU1547" s="99" t="s">
        <v>4221</v>
      </c>
      <c r="AW1547" s="17"/>
      <c r="AX1547" s="17" t="s">
        <v>5536</v>
      </c>
      <c r="AY1547" s="17"/>
      <c r="AZ1547" s="17" t="s">
        <v>5536</v>
      </c>
      <c r="BA1547" s="7"/>
      <c r="BC1547" s="18"/>
      <c r="BD1547" s="18"/>
      <c r="BE1547" s="18"/>
      <c r="BF1547" s="18"/>
      <c r="BG1547" s="18"/>
      <c r="BH1547" s="18"/>
      <c r="BI1547" s="18"/>
      <c r="BJ1547" s="18"/>
      <c r="BK1547" s="18"/>
      <c r="BM1547" s="18"/>
      <c r="BN1547" s="18"/>
      <c r="BO1547" s="18"/>
      <c r="BP1547" s="9" t="s">
        <v>5661</v>
      </c>
      <c r="BQ1547" s="14"/>
      <c r="BR1547" s="102" t="s">
        <v>5536</v>
      </c>
      <c r="BS1547" s="14"/>
      <c r="BT1547" s="14"/>
      <c r="BU1547" s="9"/>
      <c r="BV1547" s="9"/>
      <c r="BW1547" s="9"/>
    </row>
    <row r="1548" spans="1:75" x14ac:dyDescent="0.35">
      <c r="A1548" s="1" t="s">
        <v>4323</v>
      </c>
      <c r="B1548" s="8" t="s">
        <v>4324</v>
      </c>
      <c r="C1548" s="3" t="s">
        <v>37</v>
      </c>
      <c r="D1548" s="1" t="s">
        <v>11</v>
      </c>
      <c r="E1548" s="1" t="s">
        <v>12</v>
      </c>
      <c r="F1548" s="3" t="s">
        <v>69</v>
      </c>
      <c r="G1548" s="1" t="s">
        <v>1215</v>
      </c>
      <c r="H1548" s="30" t="s">
        <v>5587</v>
      </c>
      <c r="I1548" s="27">
        <v>0</v>
      </c>
      <c r="J1548" s="27">
        <v>0.13228277588012607</v>
      </c>
      <c r="K1548" s="27">
        <v>0</v>
      </c>
      <c r="L1548" s="27">
        <v>0</v>
      </c>
      <c r="M1548" s="27">
        <v>0</v>
      </c>
      <c r="N1548" s="27">
        <v>0</v>
      </c>
      <c r="O1548" s="27">
        <v>0</v>
      </c>
      <c r="P1548" s="27">
        <v>0</v>
      </c>
      <c r="Q1548" s="27">
        <v>0</v>
      </c>
      <c r="R1548" s="27">
        <v>0</v>
      </c>
      <c r="S1548" s="80">
        <v>0</v>
      </c>
      <c r="T1548" s="80">
        <v>0</v>
      </c>
      <c r="U1548" s="80">
        <v>0</v>
      </c>
      <c r="V1548" s="80">
        <v>0</v>
      </c>
      <c r="W1548" s="80">
        <v>1.2020842785924555E-2</v>
      </c>
      <c r="X1548" s="80">
        <v>0</v>
      </c>
      <c r="Y1548" s="80">
        <v>0</v>
      </c>
      <c r="Z1548" s="80">
        <v>0</v>
      </c>
      <c r="AA1548" s="80">
        <v>0</v>
      </c>
      <c r="AB1548" s="80">
        <v>0</v>
      </c>
      <c r="AC1548" s="80">
        <v>0</v>
      </c>
      <c r="AD1548" s="80">
        <v>0</v>
      </c>
      <c r="AE1548" s="80">
        <v>0</v>
      </c>
      <c r="AF1548" s="80">
        <v>0</v>
      </c>
      <c r="AG1548" s="80"/>
      <c r="AH1548" s="80">
        <v>0</v>
      </c>
      <c r="AI1548" s="80">
        <v>0</v>
      </c>
      <c r="AJ1548" s="80">
        <v>0</v>
      </c>
      <c r="AK1548" s="80">
        <v>0</v>
      </c>
      <c r="AL1548" s="80">
        <v>0</v>
      </c>
      <c r="AM1548" s="80">
        <v>0</v>
      </c>
      <c r="AN1548" s="41" t="s">
        <v>5558</v>
      </c>
      <c r="AO1548" s="41"/>
      <c r="AP1548" s="40" t="str" cm="1">
        <f t="array" ref="AP1548">IFERROR(_xlfn.IFS(
AR1548="MPR ISSUE","PDH",
AR1548="BSS Hardware Issue","BSS",
AR1548="Sites strategiques, MLL, Pylone, etc.","ENVTECH",
AR1548="AKTIVCO DEFAUT GE &amp; POWER Cabinet","AKTIVCO",
AR1548="AKTIVCO Coupure ENEO &amp; Baisse de tension","AKTIVCO GRID ONLY",
AR1548="Coupure ENEO &amp; Baisse de tension","IHS GRID ONLY",
AR1548="Defaut GE &amp; POWER Cabinet","IHS",
AR1548="Sharing","Partners",
AR1548="Sites strategiques &amp; DataCenter","SST &amp; DC",
AR1548="Exclu","Exclu",
AR1548="SAT","SAT",
AR1548="SPARE-ISSUE","SPARE-ISSUE",
AR1548="Fiber CAmtel","TRANS_FO_CAMTEL",
AR1548="Fiber AOF","Fiber AOF",
AR1548="Projet OCM (HUAWEI)","TRAVAUX-HUAWEI",
AR1548="Projet OCM (NOKIA)","TRAVAUX-NOKIA",
AR1548="ACCESS-ISSUE","ACCESS-ISSUE",
AR1548="Projet OCM (ZTE, NOKIA, autres projets)","TRAVAUX OCM",
AR1548="No root CAuse","No root cause",
AR1548="ODU HS","PDH",
AR1548="IP &amp; VLAN","PDH",
AR1548="Warehouse HUAWEI","SPARE-ISSUE",
AR1548="SPARE-HS","SPARE-ISSUE",
AR1548="Power Telco","BSS",AR1548="no impacts","no impacts"
),"")</f>
        <v>No root cause</v>
      </c>
      <c r="AQ1548" s="40" t="str" cm="1">
        <f t="array" ref="AQ1548">IFERROR(_xlfn.IFS(
AR1548="MPR ISSUE","TX ISSUE",
AR1548="BSS Hardware Issue","RAN ISSUE",
AR1548="Sites strategiques, MLL, Pylone, etc.","ENVTECH",
AR1548="AKTIVCO DEFAUT GE &amp; POWER Cabinet","POWER ISSUE",
AR1548="AKTIVCO Coupure ENEO &amp; Baisse de tension","POWER ISSUE",
AR1548="Coupure ENEO &amp; Baisse de tension","POWER ISSUE",
AR1548="Defaut GE &amp; POWER Cabinet","POWER ISSUE",
AR1548="Sharing","POWER ISSUE",
AR1548="Sites strategiques &amp; DataCenter","POWER ISSUE",
AR1548="Exclu","Exclu",
AR1548="SAT","TX ISSUE",
AR1548="SPARE-ISSUE","SPARE-ISSUE",
AR1548="Fiber CAmtel","TX ISSUE",
AR1548="Fiber AOF","TX ISSUE",
AR1548="Projet OCM (HUAWEI)","TRAVAUX-HUAWEI",
AR1548="Projet OCM (NOKIA)","TRAVAUX -NOKIA",
AR1548="ACCESS-ISSUE","ACCESS-ISSUE",
AR1548="Projet OCM (ZTE, NOKIA, autres projets)","TRAVAUX OCM",
AR1548="No root CAuse","No root cause",
AR1548="ODU HS","TX ISSUE",
AR1548="IP &amp; VLAN","TX ISSUE",
AR1548="Warehouse HUAWEI","SPARE-ISSUE",
AR1548="SPARE-HS","SPARE-ISSUE",
AR1548="Power Telco","RAN ISSUE",AR1548="no impacts","no impacts"
),"")</f>
        <v>No root cause</v>
      </c>
      <c r="AR1548" s="59" t="s">
        <v>5343</v>
      </c>
      <c r="AS1548" s="40" t="str" cm="1">
        <f t="array" ref="AS1548">IFERROR(_xlfn.IFS(
AR1548="MPR ISSUE","ACTIVE",
AR1548="BSS Hardware Issue","ACTIVE",
AR1548="Sites strategiques, MLL, Pylone, etc.","PASSIVE",
AR1548="AKTIVCO DEFAUT GE &amp; POWER Cabinet","PASSIVE",
AR1548="AKTIVCO Coupure ENEO &amp; Baisse de tension","PASSIVE",
AR1548="Coupure ENEO &amp; Baisse de tension","PASSIVE",
AR1548="Defaut GE &amp; POWER Cabinet","PASSIVE",
AR1548="Sharing","PASSIVE",
AR1548="Sites strategiques &amp; DataCenter","PASSIVE",
AR1548="Exclu","Exclu",
AR1548="SAT","ACTIVE",
AR1548="SPARE-ISSUE","SPARE-ISSUE",
AR1548="Fiber CAmtel","ACTIVE",
AR1548="Fiber AOF","ACTIVE",
AR1548="Projet OCM (HUAWEI)","PLANNED WORKS",
AR1548="Projet OCM (NOKIA)","PLANNED WORKS",
AR1548="ACCESS-ISSUE","ACCESS-ISSUE",
AR1548="Projet OCM (ZTE, NOKIA, autres projets)","PLANNED WORKS",
AR1548="No root CAuse","No root cause",
AR1548="ODU HS","ACTIVE",
AR1548="IP &amp; VLAN","ACTIVE",
AR1548="Warehouse HUAWEI","SPARE-ISSUE",
AR1548="SPARE-HS","SPARE-ISSUE",
AR1548="Power Telco","ACTIVE", AR1548="no impacts","no impacts"
),"")</f>
        <v>No root cause</v>
      </c>
      <c r="AT1548" s="99" t="s">
        <v>5661</v>
      </c>
      <c r="AU1548" s="99" t="s">
        <v>4324</v>
      </c>
      <c r="AW1548" s="17"/>
      <c r="AX1548" s="17" t="s">
        <v>5536</v>
      </c>
      <c r="AY1548" s="17"/>
      <c r="AZ1548" s="17" t="s">
        <v>5536</v>
      </c>
      <c r="BA1548" s="7"/>
      <c r="BC1548" s="18"/>
      <c r="BD1548" s="18"/>
      <c r="BE1548" s="18"/>
      <c r="BF1548" s="18"/>
      <c r="BG1548" s="18"/>
      <c r="BH1548" s="18"/>
      <c r="BI1548" s="18"/>
      <c r="BJ1548" s="18"/>
      <c r="BK1548" s="18"/>
      <c r="BM1548" s="18"/>
      <c r="BN1548" s="18"/>
      <c r="BO1548" s="18"/>
      <c r="BP1548" s="9" t="s">
        <v>5661</v>
      </c>
      <c r="BQ1548" s="14"/>
      <c r="BR1548" s="102" t="s">
        <v>5536</v>
      </c>
      <c r="BS1548" s="14"/>
      <c r="BT1548" s="14"/>
      <c r="BU1548" s="9"/>
      <c r="BV1548" s="9"/>
      <c r="BW1548" s="9"/>
    </row>
    <row r="1549" spans="1:75" x14ac:dyDescent="0.35">
      <c r="A1549" s="1" t="s">
        <v>4684</v>
      </c>
      <c r="B1549" s="8" t="s">
        <v>4685</v>
      </c>
      <c r="C1549" s="3" t="s">
        <v>31</v>
      </c>
      <c r="D1549" s="1"/>
      <c r="E1549" s="1"/>
      <c r="F1549" s="3" t="s">
        <v>69</v>
      </c>
      <c r="G1549" s="1" t="s">
        <v>502</v>
      </c>
      <c r="H1549" s="30" t="s">
        <v>5587</v>
      </c>
      <c r="I1549" s="27">
        <v>0</v>
      </c>
      <c r="J1549" s="27">
        <v>0</v>
      </c>
      <c r="K1549" s="27">
        <v>0</v>
      </c>
      <c r="L1549" s="27">
        <v>0</v>
      </c>
      <c r="M1549" s="27">
        <v>0</v>
      </c>
      <c r="N1549" s="27">
        <v>0</v>
      </c>
      <c r="O1549" s="27">
        <v>0</v>
      </c>
      <c r="P1549" s="27">
        <v>0</v>
      </c>
      <c r="Q1549" s="27">
        <v>0</v>
      </c>
      <c r="R1549" s="27">
        <v>0</v>
      </c>
      <c r="S1549" s="80">
        <v>0</v>
      </c>
      <c r="T1549" s="80">
        <v>1.1878162159385646E-2</v>
      </c>
      <c r="U1549" s="80">
        <v>0</v>
      </c>
      <c r="V1549" s="80">
        <v>0</v>
      </c>
      <c r="W1549" s="80">
        <v>1.187816215938565E-2</v>
      </c>
      <c r="X1549" s="80">
        <v>0</v>
      </c>
      <c r="Y1549" s="80">
        <v>0</v>
      </c>
      <c r="Z1549" s="80">
        <v>0</v>
      </c>
      <c r="AA1549" s="80">
        <v>0</v>
      </c>
      <c r="AB1549" s="80">
        <v>0</v>
      </c>
      <c r="AC1549" s="80">
        <v>0</v>
      </c>
      <c r="AD1549" s="80">
        <v>0</v>
      </c>
      <c r="AE1549" s="80">
        <v>0</v>
      </c>
      <c r="AF1549" s="80">
        <v>0</v>
      </c>
      <c r="AG1549" s="80"/>
      <c r="AH1549" s="80">
        <v>0</v>
      </c>
      <c r="AI1549" s="80">
        <v>0</v>
      </c>
      <c r="AJ1549" s="80">
        <v>0</v>
      </c>
      <c r="AK1549" s="80">
        <v>0</v>
      </c>
      <c r="AL1549" s="80">
        <v>0</v>
      </c>
      <c r="AM1549" s="80">
        <v>0</v>
      </c>
      <c r="AN1549" s="41" t="s">
        <v>5558</v>
      </c>
      <c r="AO1549" s="41"/>
      <c r="AP1549" s="40" t="str" cm="1">
        <f t="array" ref="AP1549">IFERROR(_xlfn.IFS(
AR1549="MPR ISSUE","PDH",
AR1549="BSS Hardware Issue","BSS",
AR1549="Sites strategiques, MLL, Pylone, etc.","ENVTECH",
AR1549="AKTIVCO DEFAUT GE &amp; POWER Cabinet","AKTIVCO",
AR1549="AKTIVCO Coupure ENEO &amp; Baisse de tension","AKTIVCO GRID ONLY",
AR1549="Coupure ENEO &amp; Baisse de tension","IHS GRID ONLY",
AR1549="Defaut GE &amp; POWER Cabinet","IHS",
AR1549="Sharing","Partners",
AR1549="Sites strategiques &amp; DataCenter","SST &amp; DC",
AR1549="Exclu","Exclu",
AR1549="SAT","SAT",
AR1549="SPARE-ISSUE","SPARE-ISSUE",
AR1549="Fiber CAmtel","TRANS_FO_CAMTEL",
AR1549="Fiber AOF","Fiber AOF",
AR1549="Projet OCM (HUAWEI)","TRAVAUX-HUAWEI",
AR1549="Projet OCM (NOKIA)","TRAVAUX-NOKIA",
AR1549="ACCESS-ISSUE","ACCESS-ISSUE",
AR1549="Projet OCM (ZTE, NOKIA, autres projets)","TRAVAUX OCM",
AR1549="No root CAuse","No root cause",
AR1549="ODU HS","PDH",
AR1549="IP &amp; VLAN","PDH",
AR1549="Warehouse HUAWEI","SPARE-ISSUE",
AR1549="SPARE-HS","SPARE-ISSUE",
AR1549="Power Telco","BSS",AR1549="no impacts","no impacts"
),"")</f>
        <v>No root cause</v>
      </c>
      <c r="AQ1549" s="40" t="str" cm="1">
        <f t="array" ref="AQ1549">IFERROR(_xlfn.IFS(
AR1549="MPR ISSUE","TX ISSUE",
AR1549="BSS Hardware Issue","RAN ISSUE",
AR1549="Sites strategiques, MLL, Pylone, etc.","ENVTECH",
AR1549="AKTIVCO DEFAUT GE &amp; POWER Cabinet","POWER ISSUE",
AR1549="AKTIVCO Coupure ENEO &amp; Baisse de tension","POWER ISSUE",
AR1549="Coupure ENEO &amp; Baisse de tension","POWER ISSUE",
AR1549="Defaut GE &amp; POWER Cabinet","POWER ISSUE",
AR1549="Sharing","POWER ISSUE",
AR1549="Sites strategiques &amp; DataCenter","POWER ISSUE",
AR1549="Exclu","Exclu",
AR1549="SAT","TX ISSUE",
AR1549="SPARE-ISSUE","SPARE-ISSUE",
AR1549="Fiber CAmtel","TX ISSUE",
AR1549="Fiber AOF","TX ISSUE",
AR1549="Projet OCM (HUAWEI)","TRAVAUX-HUAWEI",
AR1549="Projet OCM (NOKIA)","TRAVAUX -NOKIA",
AR1549="ACCESS-ISSUE","ACCESS-ISSUE",
AR1549="Projet OCM (ZTE, NOKIA, autres projets)","TRAVAUX OCM",
AR1549="No root CAuse","No root cause",
AR1549="ODU HS","TX ISSUE",
AR1549="IP &amp; VLAN","TX ISSUE",
AR1549="Warehouse HUAWEI","SPARE-ISSUE",
AR1549="SPARE-HS","SPARE-ISSUE",
AR1549="Power Telco","RAN ISSUE",AR1549="no impacts","no impacts"
),"")</f>
        <v>No root cause</v>
      </c>
      <c r="AR1549" s="59" t="s">
        <v>5343</v>
      </c>
      <c r="AS1549" s="40" t="str" cm="1">
        <f t="array" ref="AS1549">IFERROR(_xlfn.IFS(
AR1549="MPR ISSUE","ACTIVE",
AR1549="BSS Hardware Issue","ACTIVE",
AR1549="Sites strategiques, MLL, Pylone, etc.","PASSIVE",
AR1549="AKTIVCO DEFAUT GE &amp; POWER Cabinet","PASSIVE",
AR1549="AKTIVCO Coupure ENEO &amp; Baisse de tension","PASSIVE",
AR1549="Coupure ENEO &amp; Baisse de tension","PASSIVE",
AR1549="Defaut GE &amp; POWER Cabinet","PASSIVE",
AR1549="Sharing","PASSIVE",
AR1549="Sites strategiques &amp; DataCenter","PASSIVE",
AR1549="Exclu","Exclu",
AR1549="SAT","ACTIVE",
AR1549="SPARE-ISSUE","SPARE-ISSUE",
AR1549="Fiber CAmtel","ACTIVE",
AR1549="Fiber AOF","ACTIVE",
AR1549="Projet OCM (HUAWEI)","PLANNED WORKS",
AR1549="Projet OCM (NOKIA)","PLANNED WORKS",
AR1549="ACCESS-ISSUE","ACCESS-ISSUE",
AR1549="Projet OCM (ZTE, NOKIA, autres projets)","PLANNED WORKS",
AR1549="No root CAuse","No root cause",
AR1549="ODU HS","ACTIVE",
AR1549="IP &amp; VLAN","ACTIVE",
AR1549="Warehouse HUAWEI","SPARE-ISSUE",
AR1549="SPARE-HS","SPARE-ISSUE",
AR1549="Power Telco","ACTIVE", AR1549="no impacts","no impacts"
),"")</f>
        <v>No root cause</v>
      </c>
      <c r="AT1549" s="99" t="s">
        <v>5661</v>
      </c>
      <c r="AU1549" s="99" t="s">
        <v>4685</v>
      </c>
      <c r="AW1549" s="17"/>
      <c r="AX1549" s="17" t="s">
        <v>5536</v>
      </c>
      <c r="AY1549" s="17"/>
      <c r="AZ1549" s="17" t="s">
        <v>5536</v>
      </c>
      <c r="BA1549" s="7"/>
      <c r="BC1549" s="18"/>
      <c r="BD1549" s="18"/>
      <c r="BE1549" s="18"/>
      <c r="BF1549" s="18"/>
      <c r="BG1549" s="18"/>
      <c r="BH1549" s="18"/>
      <c r="BI1549" s="18"/>
      <c r="BJ1549" s="18"/>
      <c r="BK1549" s="18"/>
      <c r="BM1549" s="18"/>
      <c r="BN1549" s="18"/>
      <c r="BO1549" s="18"/>
      <c r="BP1549" s="9" t="s">
        <v>5661</v>
      </c>
      <c r="BQ1549" s="14"/>
      <c r="BR1549" s="102" t="s">
        <v>5536</v>
      </c>
      <c r="BS1549" s="14"/>
      <c r="BT1549" s="14"/>
      <c r="BU1549" s="9"/>
      <c r="BV1549" s="9"/>
      <c r="BW1549" s="9"/>
    </row>
    <row r="1550" spans="1:75" x14ac:dyDescent="0.35">
      <c r="A1550" s="1" t="s">
        <v>75</v>
      </c>
      <c r="B1550" s="8" t="s">
        <v>76</v>
      </c>
      <c r="C1550" s="3" t="s">
        <v>37</v>
      </c>
      <c r="D1550" s="1" t="s">
        <v>11</v>
      </c>
      <c r="E1550" s="1" t="s">
        <v>12</v>
      </c>
      <c r="F1550" s="3" t="s">
        <v>69</v>
      </c>
      <c r="G1550" s="1" t="s">
        <v>77</v>
      </c>
      <c r="H1550" s="30" t="s">
        <v>5587</v>
      </c>
      <c r="I1550" s="27">
        <v>0</v>
      </c>
      <c r="J1550" s="27">
        <v>0</v>
      </c>
      <c r="K1550" s="27">
        <v>0</v>
      </c>
      <c r="L1550" s="27">
        <v>0</v>
      </c>
      <c r="M1550" s="27">
        <v>0</v>
      </c>
      <c r="N1550" s="27">
        <v>0</v>
      </c>
      <c r="O1550" s="27">
        <v>0</v>
      </c>
      <c r="P1550" s="27">
        <v>0</v>
      </c>
      <c r="Q1550" s="27">
        <v>0</v>
      </c>
      <c r="R1550" s="27">
        <v>0</v>
      </c>
      <c r="S1550" s="80">
        <v>0</v>
      </c>
      <c r="T1550" s="80">
        <v>1.166414121957669E-2</v>
      </c>
      <c r="U1550" s="80">
        <v>0</v>
      </c>
      <c r="V1550" s="80">
        <v>0</v>
      </c>
      <c r="W1550" s="80">
        <v>1.1664141219576691E-2</v>
      </c>
      <c r="X1550" s="80">
        <v>0</v>
      </c>
      <c r="Y1550" s="80">
        <v>0</v>
      </c>
      <c r="Z1550" s="80">
        <v>0</v>
      </c>
      <c r="AA1550" s="80">
        <v>0</v>
      </c>
      <c r="AB1550" s="80">
        <v>0</v>
      </c>
      <c r="AC1550" s="80">
        <v>0</v>
      </c>
      <c r="AD1550" s="80">
        <v>0</v>
      </c>
      <c r="AE1550" s="80">
        <v>0</v>
      </c>
      <c r="AF1550" s="80">
        <v>0</v>
      </c>
      <c r="AG1550" s="80"/>
      <c r="AH1550" s="80">
        <v>0</v>
      </c>
      <c r="AI1550" s="80">
        <v>0</v>
      </c>
      <c r="AJ1550" s="80">
        <v>0</v>
      </c>
      <c r="AK1550" s="80">
        <v>0</v>
      </c>
      <c r="AL1550" s="80">
        <v>0</v>
      </c>
      <c r="AM1550" s="80">
        <v>0</v>
      </c>
      <c r="AN1550" s="41" t="s">
        <v>5558</v>
      </c>
      <c r="AO1550" s="41"/>
      <c r="AP1550" s="40" t="str" cm="1">
        <f t="array" ref="AP1550">IFERROR(_xlfn.IFS(
AR1550="MPR ISSUE","PDH",
AR1550="BSS Hardware Issue","BSS",
AR1550="Sites strategiques, MLL, Pylone, etc.","ENVTECH",
AR1550="AKTIVCO DEFAUT GE &amp; POWER Cabinet","AKTIVCO",
AR1550="AKTIVCO Coupure ENEO &amp; Baisse de tension","AKTIVCO GRID ONLY",
AR1550="Coupure ENEO &amp; Baisse de tension","IHS GRID ONLY",
AR1550="Defaut GE &amp; POWER Cabinet","IHS",
AR1550="Sharing","Partners",
AR1550="Sites strategiques &amp; DataCenter","SST &amp; DC",
AR1550="Exclu","Exclu",
AR1550="SAT","SAT",
AR1550="SPARE-ISSUE","SPARE-ISSUE",
AR1550="Fiber CAmtel","TRANS_FO_CAMTEL",
AR1550="Fiber AOF","Fiber AOF",
AR1550="Projet OCM (HUAWEI)","TRAVAUX-HUAWEI",
AR1550="Projet OCM (NOKIA)","TRAVAUX-NOKIA",
AR1550="ACCESS-ISSUE","ACCESS-ISSUE",
AR1550="Projet OCM (ZTE, NOKIA, autres projets)","TRAVAUX OCM",
AR1550="No root CAuse","No root cause",
AR1550="ODU HS","PDH",
AR1550="IP &amp; VLAN","PDH",
AR1550="Warehouse HUAWEI","SPARE-ISSUE",
AR1550="SPARE-HS","SPARE-ISSUE",
AR1550="Power Telco","BSS",AR1550="no impacts","no impacts"
),"")</f>
        <v>No root cause</v>
      </c>
      <c r="AQ1550" s="40" t="str" cm="1">
        <f t="array" ref="AQ1550">IFERROR(_xlfn.IFS(
AR1550="MPR ISSUE","TX ISSUE",
AR1550="BSS Hardware Issue","RAN ISSUE",
AR1550="Sites strategiques, MLL, Pylone, etc.","ENVTECH",
AR1550="AKTIVCO DEFAUT GE &amp; POWER Cabinet","POWER ISSUE",
AR1550="AKTIVCO Coupure ENEO &amp; Baisse de tension","POWER ISSUE",
AR1550="Coupure ENEO &amp; Baisse de tension","POWER ISSUE",
AR1550="Defaut GE &amp; POWER Cabinet","POWER ISSUE",
AR1550="Sharing","POWER ISSUE",
AR1550="Sites strategiques &amp; DataCenter","POWER ISSUE",
AR1550="Exclu","Exclu",
AR1550="SAT","TX ISSUE",
AR1550="SPARE-ISSUE","SPARE-ISSUE",
AR1550="Fiber CAmtel","TX ISSUE",
AR1550="Fiber AOF","TX ISSUE",
AR1550="Projet OCM (HUAWEI)","TRAVAUX-HUAWEI",
AR1550="Projet OCM (NOKIA)","TRAVAUX -NOKIA",
AR1550="ACCESS-ISSUE","ACCESS-ISSUE",
AR1550="Projet OCM (ZTE, NOKIA, autres projets)","TRAVAUX OCM",
AR1550="No root CAuse","No root cause",
AR1550="ODU HS","TX ISSUE",
AR1550="IP &amp; VLAN","TX ISSUE",
AR1550="Warehouse HUAWEI","SPARE-ISSUE",
AR1550="SPARE-HS","SPARE-ISSUE",
AR1550="Power Telco","RAN ISSUE",AR1550="no impacts","no impacts"
),"")</f>
        <v>No root cause</v>
      </c>
      <c r="AR1550" s="59" t="s">
        <v>5343</v>
      </c>
      <c r="AS1550" s="40" t="str" cm="1">
        <f t="array" ref="AS1550">IFERROR(_xlfn.IFS(
AR1550="MPR ISSUE","ACTIVE",
AR1550="BSS Hardware Issue","ACTIVE",
AR1550="Sites strategiques, MLL, Pylone, etc.","PASSIVE",
AR1550="AKTIVCO DEFAUT GE &amp; POWER Cabinet","PASSIVE",
AR1550="AKTIVCO Coupure ENEO &amp; Baisse de tension","PASSIVE",
AR1550="Coupure ENEO &amp; Baisse de tension","PASSIVE",
AR1550="Defaut GE &amp; POWER Cabinet","PASSIVE",
AR1550="Sharing","PASSIVE",
AR1550="Sites strategiques &amp; DataCenter","PASSIVE",
AR1550="Exclu","Exclu",
AR1550="SAT","ACTIVE",
AR1550="SPARE-ISSUE","SPARE-ISSUE",
AR1550="Fiber CAmtel","ACTIVE",
AR1550="Fiber AOF","ACTIVE",
AR1550="Projet OCM (HUAWEI)","PLANNED WORKS",
AR1550="Projet OCM (NOKIA)","PLANNED WORKS",
AR1550="ACCESS-ISSUE","ACCESS-ISSUE",
AR1550="Projet OCM (ZTE, NOKIA, autres projets)","PLANNED WORKS",
AR1550="No root CAuse","No root cause",
AR1550="ODU HS","ACTIVE",
AR1550="IP &amp; VLAN","ACTIVE",
AR1550="Warehouse HUAWEI","SPARE-ISSUE",
AR1550="SPARE-HS","SPARE-ISSUE",
AR1550="Power Telco","ACTIVE", AR1550="no impacts","no impacts"
),"")</f>
        <v>No root cause</v>
      </c>
      <c r="AT1550" s="99" t="s">
        <v>5661</v>
      </c>
      <c r="AU1550" s="99" t="s">
        <v>76</v>
      </c>
      <c r="AW1550" s="17"/>
      <c r="AX1550" s="17" t="s">
        <v>5536</v>
      </c>
      <c r="AY1550" s="17"/>
      <c r="AZ1550" s="17" t="s">
        <v>5536</v>
      </c>
      <c r="BA1550" s="7"/>
      <c r="BC1550" s="18"/>
      <c r="BD1550" s="18"/>
      <c r="BE1550" s="18"/>
      <c r="BF1550" s="18"/>
      <c r="BG1550" s="18"/>
      <c r="BH1550" s="18"/>
      <c r="BI1550" s="18"/>
      <c r="BJ1550" s="18"/>
      <c r="BK1550" s="18"/>
      <c r="BM1550" s="18"/>
      <c r="BN1550" s="18"/>
      <c r="BO1550" s="18"/>
      <c r="BP1550" s="9" t="s">
        <v>5661</v>
      </c>
      <c r="BQ1550" s="14"/>
      <c r="BR1550" s="102" t="s">
        <v>5536</v>
      </c>
      <c r="BS1550" s="14"/>
      <c r="BT1550" s="14"/>
      <c r="BU1550" s="9"/>
      <c r="BV1550" s="9"/>
      <c r="BW1550" s="9"/>
    </row>
    <row r="1551" spans="1:75" x14ac:dyDescent="0.35">
      <c r="A1551" s="1" t="s">
        <v>2748</v>
      </c>
      <c r="B1551" s="8" t="s">
        <v>2749</v>
      </c>
      <c r="C1551" s="3" t="s">
        <v>37</v>
      </c>
      <c r="D1551" s="1" t="s">
        <v>21</v>
      </c>
      <c r="E1551" s="1" t="s">
        <v>188</v>
      </c>
      <c r="F1551" s="3" t="s">
        <v>69</v>
      </c>
      <c r="G1551" s="1" t="s">
        <v>1215</v>
      </c>
      <c r="H1551" s="30" t="s">
        <v>5587</v>
      </c>
      <c r="I1551" s="27">
        <v>0</v>
      </c>
      <c r="J1551" s="27">
        <v>0</v>
      </c>
      <c r="K1551" s="27">
        <v>0</v>
      </c>
      <c r="L1551" s="27">
        <v>0</v>
      </c>
      <c r="M1551" s="27">
        <v>0</v>
      </c>
      <c r="N1551" s="27">
        <v>0</v>
      </c>
      <c r="O1551" s="27">
        <v>0</v>
      </c>
      <c r="P1551" s="27">
        <v>0</v>
      </c>
      <c r="Q1551" s="27">
        <v>0</v>
      </c>
      <c r="R1551" s="27">
        <v>0</v>
      </c>
      <c r="S1551" s="80">
        <v>0</v>
      </c>
      <c r="T1551" s="80">
        <v>1.1057748556785537E-2</v>
      </c>
      <c r="U1551" s="80">
        <v>0</v>
      </c>
      <c r="V1551" s="80">
        <v>0</v>
      </c>
      <c r="W1551" s="80">
        <v>1.1057748556785537E-2</v>
      </c>
      <c r="X1551" s="80">
        <v>0</v>
      </c>
      <c r="Y1551" s="80">
        <v>0</v>
      </c>
      <c r="Z1551" s="80">
        <v>0</v>
      </c>
      <c r="AA1551" s="80">
        <v>0</v>
      </c>
      <c r="AB1551" s="80">
        <v>0</v>
      </c>
      <c r="AC1551" s="80">
        <v>0</v>
      </c>
      <c r="AD1551" s="80">
        <v>0</v>
      </c>
      <c r="AE1551" s="80">
        <v>0</v>
      </c>
      <c r="AF1551" s="80">
        <v>0</v>
      </c>
      <c r="AG1551" s="80"/>
      <c r="AH1551" s="80">
        <v>0</v>
      </c>
      <c r="AI1551" s="80">
        <v>0</v>
      </c>
      <c r="AJ1551" s="80">
        <v>0</v>
      </c>
      <c r="AK1551" s="80">
        <v>0</v>
      </c>
      <c r="AL1551" s="80">
        <v>0</v>
      </c>
      <c r="AM1551" s="80">
        <v>0</v>
      </c>
      <c r="AN1551" s="41" t="s">
        <v>5558</v>
      </c>
      <c r="AO1551" s="41"/>
      <c r="AP1551" s="40" t="str" cm="1">
        <f t="array" ref="AP1551">IFERROR(_xlfn.IFS(
AR1551="MPR ISSUE","PDH",
AR1551="BSS Hardware Issue","BSS",
AR1551="Sites strategiques, MLL, Pylone, etc.","ENVTECH",
AR1551="AKTIVCO DEFAUT GE &amp; POWER Cabinet","AKTIVCO",
AR1551="AKTIVCO Coupure ENEO &amp; Baisse de tension","AKTIVCO GRID ONLY",
AR1551="Coupure ENEO &amp; Baisse de tension","IHS GRID ONLY",
AR1551="Defaut GE &amp; POWER Cabinet","IHS",
AR1551="Sharing","Partners",
AR1551="Sites strategiques &amp; DataCenter","SST &amp; DC",
AR1551="Exclu","Exclu",
AR1551="SAT","SAT",
AR1551="SPARE-ISSUE","SPARE-ISSUE",
AR1551="Fiber CAmtel","TRANS_FO_CAMTEL",
AR1551="Fiber AOF","Fiber AOF",
AR1551="Projet OCM (HUAWEI)","TRAVAUX-HUAWEI",
AR1551="Projet OCM (NOKIA)","TRAVAUX-NOKIA",
AR1551="ACCESS-ISSUE","ACCESS-ISSUE",
AR1551="Projet OCM (ZTE, NOKIA, autres projets)","TRAVAUX OCM",
AR1551="No root CAuse","No root cause",
AR1551="ODU HS","PDH",
AR1551="IP &amp; VLAN","PDH",
AR1551="Warehouse HUAWEI","SPARE-ISSUE",
AR1551="SPARE-HS","SPARE-ISSUE",
AR1551="Power Telco","BSS",AR1551="no impacts","no impacts"
),"")</f>
        <v>No root cause</v>
      </c>
      <c r="AQ1551" s="40" t="str" cm="1">
        <f t="array" ref="AQ1551">IFERROR(_xlfn.IFS(
AR1551="MPR ISSUE","TX ISSUE",
AR1551="BSS Hardware Issue","RAN ISSUE",
AR1551="Sites strategiques, MLL, Pylone, etc.","ENVTECH",
AR1551="AKTIVCO DEFAUT GE &amp; POWER Cabinet","POWER ISSUE",
AR1551="AKTIVCO Coupure ENEO &amp; Baisse de tension","POWER ISSUE",
AR1551="Coupure ENEO &amp; Baisse de tension","POWER ISSUE",
AR1551="Defaut GE &amp; POWER Cabinet","POWER ISSUE",
AR1551="Sharing","POWER ISSUE",
AR1551="Sites strategiques &amp; DataCenter","POWER ISSUE",
AR1551="Exclu","Exclu",
AR1551="SAT","TX ISSUE",
AR1551="SPARE-ISSUE","SPARE-ISSUE",
AR1551="Fiber CAmtel","TX ISSUE",
AR1551="Fiber AOF","TX ISSUE",
AR1551="Projet OCM (HUAWEI)","TRAVAUX-HUAWEI",
AR1551="Projet OCM (NOKIA)","TRAVAUX -NOKIA",
AR1551="ACCESS-ISSUE","ACCESS-ISSUE",
AR1551="Projet OCM (ZTE, NOKIA, autres projets)","TRAVAUX OCM",
AR1551="No root CAuse","No root cause",
AR1551="ODU HS","TX ISSUE",
AR1551="IP &amp; VLAN","TX ISSUE",
AR1551="Warehouse HUAWEI","SPARE-ISSUE",
AR1551="SPARE-HS","SPARE-ISSUE",
AR1551="Power Telco","RAN ISSUE",AR1551="no impacts","no impacts"
),"")</f>
        <v>No root cause</v>
      </c>
      <c r="AR1551" s="59" t="s">
        <v>5343</v>
      </c>
      <c r="AS1551" s="40" t="str" cm="1">
        <f t="array" ref="AS1551">IFERROR(_xlfn.IFS(
AR1551="MPR ISSUE","ACTIVE",
AR1551="BSS Hardware Issue","ACTIVE",
AR1551="Sites strategiques, MLL, Pylone, etc.","PASSIVE",
AR1551="AKTIVCO DEFAUT GE &amp; POWER Cabinet","PASSIVE",
AR1551="AKTIVCO Coupure ENEO &amp; Baisse de tension","PASSIVE",
AR1551="Coupure ENEO &amp; Baisse de tension","PASSIVE",
AR1551="Defaut GE &amp; POWER Cabinet","PASSIVE",
AR1551="Sharing","PASSIVE",
AR1551="Sites strategiques &amp; DataCenter","PASSIVE",
AR1551="Exclu","Exclu",
AR1551="SAT","ACTIVE",
AR1551="SPARE-ISSUE","SPARE-ISSUE",
AR1551="Fiber CAmtel","ACTIVE",
AR1551="Fiber AOF","ACTIVE",
AR1551="Projet OCM (HUAWEI)","PLANNED WORKS",
AR1551="Projet OCM (NOKIA)","PLANNED WORKS",
AR1551="ACCESS-ISSUE","ACCESS-ISSUE",
AR1551="Projet OCM (ZTE, NOKIA, autres projets)","PLANNED WORKS",
AR1551="No root CAuse","No root cause",
AR1551="ODU HS","ACTIVE",
AR1551="IP &amp; VLAN","ACTIVE",
AR1551="Warehouse HUAWEI","SPARE-ISSUE",
AR1551="SPARE-HS","SPARE-ISSUE",
AR1551="Power Telco","ACTIVE", AR1551="no impacts","no impacts"
),"")</f>
        <v>No root cause</v>
      </c>
      <c r="AT1551" s="99" t="s">
        <v>5661</v>
      </c>
      <c r="AU1551" s="99" t="s">
        <v>2749</v>
      </c>
      <c r="AW1551" s="17"/>
      <c r="AX1551" s="17" t="s">
        <v>5536</v>
      </c>
      <c r="AY1551" s="17"/>
      <c r="AZ1551" s="17" t="s">
        <v>5536</v>
      </c>
      <c r="BA1551" s="7"/>
      <c r="BC1551" s="18"/>
      <c r="BD1551" s="18"/>
      <c r="BE1551" s="18"/>
      <c r="BF1551" s="18"/>
      <c r="BG1551" s="18"/>
      <c r="BH1551" s="18"/>
      <c r="BI1551" s="18"/>
      <c r="BJ1551" s="18"/>
      <c r="BK1551" s="18"/>
      <c r="BM1551" s="18"/>
      <c r="BN1551" s="18"/>
      <c r="BO1551" s="18"/>
      <c r="BP1551" s="9" t="s">
        <v>5661</v>
      </c>
      <c r="BQ1551" s="14"/>
      <c r="BR1551" s="102" t="s">
        <v>5536</v>
      </c>
      <c r="BS1551" s="14"/>
      <c r="BT1551" s="14"/>
      <c r="BU1551" s="9"/>
      <c r="BV1551" s="9"/>
      <c r="BW1551" s="9"/>
    </row>
    <row r="1552" spans="1:75" x14ac:dyDescent="0.35">
      <c r="A1552" s="1" t="s">
        <v>1562</v>
      </c>
      <c r="B1552" s="8" t="s">
        <v>1563</v>
      </c>
      <c r="C1552" s="3" t="s">
        <v>37</v>
      </c>
      <c r="D1552" s="1" t="s">
        <v>11</v>
      </c>
      <c r="E1552" s="1" t="s">
        <v>12</v>
      </c>
      <c r="F1552" s="3" t="s">
        <v>69</v>
      </c>
      <c r="G1552" s="1" t="s">
        <v>502</v>
      </c>
      <c r="H1552" s="30" t="s">
        <v>5587</v>
      </c>
      <c r="I1552" s="27">
        <v>0</v>
      </c>
      <c r="J1552" s="27">
        <v>0.87898399979454001</v>
      </c>
      <c r="K1552" s="27">
        <v>0</v>
      </c>
      <c r="L1552" s="27">
        <v>0</v>
      </c>
      <c r="M1552" s="27">
        <v>0</v>
      </c>
      <c r="N1552" s="27">
        <v>0</v>
      </c>
      <c r="O1552" s="27">
        <v>0</v>
      </c>
      <c r="P1552" s="27">
        <v>0</v>
      </c>
      <c r="Q1552" s="27">
        <v>0</v>
      </c>
      <c r="R1552" s="27">
        <v>0</v>
      </c>
      <c r="S1552" s="80">
        <v>0</v>
      </c>
      <c r="T1552" s="80">
        <v>1.036218050240687E-2</v>
      </c>
      <c r="U1552" s="80">
        <v>0</v>
      </c>
      <c r="V1552" s="80">
        <v>0</v>
      </c>
      <c r="W1552" s="80">
        <v>1.0362180502406842E-2</v>
      </c>
      <c r="X1552" s="80">
        <v>0</v>
      </c>
      <c r="Y1552" s="80">
        <v>0</v>
      </c>
      <c r="Z1552" s="80">
        <v>0</v>
      </c>
      <c r="AA1552" s="80">
        <v>0</v>
      </c>
      <c r="AB1552" s="80">
        <v>0</v>
      </c>
      <c r="AC1552" s="80">
        <v>0</v>
      </c>
      <c r="AD1552" s="80">
        <v>0</v>
      </c>
      <c r="AE1552" s="80">
        <v>0</v>
      </c>
      <c r="AF1552" s="80">
        <v>0</v>
      </c>
      <c r="AG1552" s="80"/>
      <c r="AH1552" s="80">
        <v>0</v>
      </c>
      <c r="AI1552" s="80">
        <v>0</v>
      </c>
      <c r="AJ1552" s="80">
        <v>0</v>
      </c>
      <c r="AK1552" s="80">
        <v>0</v>
      </c>
      <c r="AL1552" s="80">
        <v>0</v>
      </c>
      <c r="AM1552" s="80">
        <v>0</v>
      </c>
      <c r="AN1552" s="41" t="s">
        <v>5558</v>
      </c>
      <c r="AO1552" s="41"/>
      <c r="AP1552" s="40" t="str" cm="1">
        <f t="array" ref="AP1552">IFERROR(_xlfn.IFS(
AR1552="MPR ISSUE","PDH",
AR1552="BSS Hardware Issue","BSS",
AR1552="Sites strategiques, MLL, Pylone, etc.","ENVTECH",
AR1552="AKTIVCO DEFAUT GE &amp; POWER Cabinet","AKTIVCO",
AR1552="AKTIVCO Coupure ENEO &amp; Baisse de tension","AKTIVCO GRID ONLY",
AR1552="Coupure ENEO &amp; Baisse de tension","IHS GRID ONLY",
AR1552="Defaut GE &amp; POWER Cabinet","IHS",
AR1552="Sharing","Partners",
AR1552="Sites strategiques &amp; DataCenter","SST &amp; DC",
AR1552="Exclu","Exclu",
AR1552="SAT","SAT",
AR1552="SPARE-ISSUE","SPARE-ISSUE",
AR1552="Fiber CAmtel","TRANS_FO_CAMTEL",
AR1552="Fiber AOF","Fiber AOF",
AR1552="Projet OCM (HUAWEI)","TRAVAUX-HUAWEI",
AR1552="Projet OCM (NOKIA)","TRAVAUX-NOKIA",
AR1552="ACCESS-ISSUE","ACCESS-ISSUE",
AR1552="Projet OCM (ZTE, NOKIA, autres projets)","TRAVAUX OCM",
AR1552="No root CAuse","No root cause",
AR1552="ODU HS","PDH",
AR1552="IP &amp; VLAN","PDH",
AR1552="Warehouse HUAWEI","SPARE-ISSUE",
AR1552="SPARE-HS","SPARE-ISSUE",
AR1552="Power Telco","BSS",AR1552="no impacts","no impacts"
),"")</f>
        <v>No root cause</v>
      </c>
      <c r="AQ1552" s="40" t="str" cm="1">
        <f t="array" ref="AQ1552">IFERROR(_xlfn.IFS(
AR1552="MPR ISSUE","TX ISSUE",
AR1552="BSS Hardware Issue","RAN ISSUE",
AR1552="Sites strategiques, MLL, Pylone, etc.","ENVTECH",
AR1552="AKTIVCO DEFAUT GE &amp; POWER Cabinet","POWER ISSUE",
AR1552="AKTIVCO Coupure ENEO &amp; Baisse de tension","POWER ISSUE",
AR1552="Coupure ENEO &amp; Baisse de tension","POWER ISSUE",
AR1552="Defaut GE &amp; POWER Cabinet","POWER ISSUE",
AR1552="Sharing","POWER ISSUE",
AR1552="Sites strategiques &amp; DataCenter","POWER ISSUE",
AR1552="Exclu","Exclu",
AR1552="SAT","TX ISSUE",
AR1552="SPARE-ISSUE","SPARE-ISSUE",
AR1552="Fiber CAmtel","TX ISSUE",
AR1552="Fiber AOF","TX ISSUE",
AR1552="Projet OCM (HUAWEI)","TRAVAUX-HUAWEI",
AR1552="Projet OCM (NOKIA)","TRAVAUX -NOKIA",
AR1552="ACCESS-ISSUE","ACCESS-ISSUE",
AR1552="Projet OCM (ZTE, NOKIA, autres projets)","TRAVAUX OCM",
AR1552="No root CAuse","No root cause",
AR1552="ODU HS","TX ISSUE",
AR1552="IP &amp; VLAN","TX ISSUE",
AR1552="Warehouse HUAWEI","SPARE-ISSUE",
AR1552="SPARE-HS","SPARE-ISSUE",
AR1552="Power Telco","RAN ISSUE",AR1552="no impacts","no impacts"
),"")</f>
        <v>No root cause</v>
      </c>
      <c r="AR1552" s="59" t="s">
        <v>5343</v>
      </c>
      <c r="AS1552" s="40" t="str" cm="1">
        <f t="array" ref="AS1552">IFERROR(_xlfn.IFS(
AR1552="MPR ISSUE","ACTIVE",
AR1552="BSS Hardware Issue","ACTIVE",
AR1552="Sites strategiques, MLL, Pylone, etc.","PASSIVE",
AR1552="AKTIVCO DEFAUT GE &amp; POWER Cabinet","PASSIVE",
AR1552="AKTIVCO Coupure ENEO &amp; Baisse de tension","PASSIVE",
AR1552="Coupure ENEO &amp; Baisse de tension","PASSIVE",
AR1552="Defaut GE &amp; POWER Cabinet","PASSIVE",
AR1552="Sharing","PASSIVE",
AR1552="Sites strategiques &amp; DataCenter","PASSIVE",
AR1552="Exclu","Exclu",
AR1552="SAT","ACTIVE",
AR1552="SPARE-ISSUE","SPARE-ISSUE",
AR1552="Fiber CAmtel","ACTIVE",
AR1552="Fiber AOF","ACTIVE",
AR1552="Projet OCM (HUAWEI)","PLANNED WORKS",
AR1552="Projet OCM (NOKIA)","PLANNED WORKS",
AR1552="ACCESS-ISSUE","ACCESS-ISSUE",
AR1552="Projet OCM (ZTE, NOKIA, autres projets)","PLANNED WORKS",
AR1552="No root CAuse","No root cause",
AR1552="ODU HS","ACTIVE",
AR1552="IP &amp; VLAN","ACTIVE",
AR1552="Warehouse HUAWEI","SPARE-ISSUE",
AR1552="SPARE-HS","SPARE-ISSUE",
AR1552="Power Telco","ACTIVE", AR1552="no impacts","no impacts"
),"")</f>
        <v>No root cause</v>
      </c>
      <c r="AT1552" s="99" t="s">
        <v>5661</v>
      </c>
      <c r="AU1552" s="99" t="s">
        <v>1563</v>
      </c>
      <c r="AW1552" s="17"/>
      <c r="AX1552" s="17" t="s">
        <v>5536</v>
      </c>
      <c r="AY1552" s="17"/>
      <c r="AZ1552" s="17" t="s">
        <v>5536</v>
      </c>
      <c r="BA1552" s="7"/>
      <c r="BC1552" s="18"/>
      <c r="BD1552" s="18"/>
      <c r="BE1552" s="18"/>
      <c r="BF1552" s="18"/>
      <c r="BG1552" s="18"/>
      <c r="BH1552" s="18"/>
      <c r="BI1552" s="18"/>
      <c r="BJ1552" s="18"/>
      <c r="BK1552" s="18"/>
      <c r="BM1552" s="18"/>
      <c r="BN1552" s="18"/>
      <c r="BO1552" s="18"/>
      <c r="BP1552" s="9" t="s">
        <v>5661</v>
      </c>
      <c r="BQ1552" s="14"/>
      <c r="BR1552" s="102" t="s">
        <v>5536</v>
      </c>
      <c r="BS1552" s="14"/>
      <c r="BT1552" s="14"/>
      <c r="BU1552" s="9"/>
      <c r="BV1552" s="9"/>
      <c r="BW1552" s="9"/>
    </row>
    <row r="1553" spans="1:75" x14ac:dyDescent="0.35">
      <c r="A1553" s="1" t="s">
        <v>2735</v>
      </c>
      <c r="B1553" s="8" t="s">
        <v>2736</v>
      </c>
      <c r="C1553" s="3" t="s">
        <v>37</v>
      </c>
      <c r="D1553" s="1" t="s">
        <v>21</v>
      </c>
      <c r="E1553" s="1" t="s">
        <v>36</v>
      </c>
      <c r="F1553" s="3" t="s">
        <v>69</v>
      </c>
      <c r="G1553" s="1" t="s">
        <v>502</v>
      </c>
      <c r="H1553" s="30" t="s">
        <v>5587</v>
      </c>
      <c r="I1553" s="27">
        <v>0.6507485025668247</v>
      </c>
      <c r="J1553" s="27">
        <v>0</v>
      </c>
      <c r="K1553" s="27">
        <v>0</v>
      </c>
      <c r="L1553" s="27">
        <v>0</v>
      </c>
      <c r="M1553" s="27">
        <v>0</v>
      </c>
      <c r="N1553" s="27">
        <v>0</v>
      </c>
      <c r="O1553" s="27">
        <v>0</v>
      </c>
      <c r="P1553" s="27">
        <v>0</v>
      </c>
      <c r="Q1553" s="27">
        <v>0</v>
      </c>
      <c r="R1553" s="27">
        <v>0</v>
      </c>
      <c r="S1553" s="80">
        <v>0</v>
      </c>
      <c r="T1553" s="80">
        <v>9.9519737011067588E-3</v>
      </c>
      <c r="U1553" s="80">
        <v>0</v>
      </c>
      <c r="V1553" s="80">
        <v>0</v>
      </c>
      <c r="W1553" s="80">
        <v>9.9519737011067588E-3</v>
      </c>
      <c r="X1553" s="80">
        <v>0</v>
      </c>
      <c r="Y1553" s="80">
        <v>0</v>
      </c>
      <c r="Z1553" s="80">
        <v>0</v>
      </c>
      <c r="AA1553" s="80">
        <v>0</v>
      </c>
      <c r="AB1553" s="80">
        <v>0</v>
      </c>
      <c r="AC1553" s="80">
        <v>0</v>
      </c>
      <c r="AD1553" s="80">
        <v>0</v>
      </c>
      <c r="AE1553" s="80">
        <v>0</v>
      </c>
      <c r="AF1553" s="80">
        <v>0</v>
      </c>
      <c r="AG1553" s="80"/>
      <c r="AH1553" s="80">
        <v>0</v>
      </c>
      <c r="AI1553" s="80">
        <v>0</v>
      </c>
      <c r="AJ1553" s="80">
        <v>0</v>
      </c>
      <c r="AK1553" s="80">
        <v>0</v>
      </c>
      <c r="AL1553" s="80">
        <v>0</v>
      </c>
      <c r="AM1553" s="80">
        <v>0</v>
      </c>
      <c r="AN1553" s="41" t="s">
        <v>5558</v>
      </c>
      <c r="AO1553" s="41"/>
      <c r="AP1553" s="40" t="str" cm="1">
        <f t="array" ref="AP1553">IFERROR(_xlfn.IFS(
AR1553="MPR ISSUE","PDH",
AR1553="BSS Hardware Issue","BSS",
AR1553="Sites strategiques, MLL, Pylone, etc.","ENVTECH",
AR1553="AKTIVCO DEFAUT GE &amp; POWER Cabinet","AKTIVCO",
AR1553="AKTIVCO Coupure ENEO &amp; Baisse de tension","AKTIVCO GRID ONLY",
AR1553="Coupure ENEO &amp; Baisse de tension","IHS GRID ONLY",
AR1553="Defaut GE &amp; POWER Cabinet","IHS",
AR1553="Sharing","Partners",
AR1553="Sites strategiques &amp; DataCenter","SST &amp; DC",
AR1553="Exclu","Exclu",
AR1553="SAT","SAT",
AR1553="SPARE-ISSUE","SPARE-ISSUE",
AR1553="Fiber CAmtel","TRANS_FO_CAMTEL",
AR1553="Fiber AOF","Fiber AOF",
AR1553="Projet OCM (HUAWEI)","TRAVAUX-HUAWEI",
AR1553="Projet OCM (NOKIA)","TRAVAUX-NOKIA",
AR1553="ACCESS-ISSUE","ACCESS-ISSUE",
AR1553="Projet OCM (ZTE, NOKIA, autres projets)","TRAVAUX OCM",
AR1553="No root CAuse","No root cause",
AR1553="ODU HS","PDH",
AR1553="IP &amp; VLAN","PDH",
AR1553="Warehouse HUAWEI","SPARE-ISSUE",
AR1553="SPARE-HS","SPARE-ISSUE",
AR1553="Power Telco","BSS",AR1553="no impacts","no impacts"
),"")</f>
        <v>No root cause</v>
      </c>
      <c r="AQ1553" s="40" t="str" cm="1">
        <f t="array" ref="AQ1553">IFERROR(_xlfn.IFS(
AR1553="MPR ISSUE","TX ISSUE",
AR1553="BSS Hardware Issue","RAN ISSUE",
AR1553="Sites strategiques, MLL, Pylone, etc.","ENVTECH",
AR1553="AKTIVCO DEFAUT GE &amp; POWER Cabinet","POWER ISSUE",
AR1553="AKTIVCO Coupure ENEO &amp; Baisse de tension","POWER ISSUE",
AR1553="Coupure ENEO &amp; Baisse de tension","POWER ISSUE",
AR1553="Defaut GE &amp; POWER Cabinet","POWER ISSUE",
AR1553="Sharing","POWER ISSUE",
AR1553="Sites strategiques &amp; DataCenter","POWER ISSUE",
AR1553="Exclu","Exclu",
AR1553="SAT","TX ISSUE",
AR1553="SPARE-ISSUE","SPARE-ISSUE",
AR1553="Fiber CAmtel","TX ISSUE",
AR1553="Fiber AOF","TX ISSUE",
AR1553="Projet OCM (HUAWEI)","TRAVAUX-HUAWEI",
AR1553="Projet OCM (NOKIA)","TRAVAUX -NOKIA",
AR1553="ACCESS-ISSUE","ACCESS-ISSUE",
AR1553="Projet OCM (ZTE, NOKIA, autres projets)","TRAVAUX OCM",
AR1553="No root CAuse","No root cause",
AR1553="ODU HS","TX ISSUE",
AR1553="IP &amp; VLAN","TX ISSUE",
AR1553="Warehouse HUAWEI","SPARE-ISSUE",
AR1553="SPARE-HS","SPARE-ISSUE",
AR1553="Power Telco","RAN ISSUE",AR1553="no impacts","no impacts"
),"")</f>
        <v>No root cause</v>
      </c>
      <c r="AR1553" s="59" t="s">
        <v>5343</v>
      </c>
      <c r="AS1553" s="40" t="str" cm="1">
        <f t="array" ref="AS1553">IFERROR(_xlfn.IFS(
AR1553="MPR ISSUE","ACTIVE",
AR1553="BSS Hardware Issue","ACTIVE",
AR1553="Sites strategiques, MLL, Pylone, etc.","PASSIVE",
AR1553="AKTIVCO DEFAUT GE &amp; POWER Cabinet","PASSIVE",
AR1553="AKTIVCO Coupure ENEO &amp; Baisse de tension","PASSIVE",
AR1553="Coupure ENEO &amp; Baisse de tension","PASSIVE",
AR1553="Defaut GE &amp; POWER Cabinet","PASSIVE",
AR1553="Sharing","PASSIVE",
AR1553="Sites strategiques &amp; DataCenter","PASSIVE",
AR1553="Exclu","Exclu",
AR1553="SAT","ACTIVE",
AR1553="SPARE-ISSUE","SPARE-ISSUE",
AR1553="Fiber CAmtel","ACTIVE",
AR1553="Fiber AOF","ACTIVE",
AR1553="Projet OCM (HUAWEI)","PLANNED WORKS",
AR1553="Projet OCM (NOKIA)","PLANNED WORKS",
AR1553="ACCESS-ISSUE","ACCESS-ISSUE",
AR1553="Projet OCM (ZTE, NOKIA, autres projets)","PLANNED WORKS",
AR1553="No root CAuse","No root cause",
AR1553="ODU HS","ACTIVE",
AR1553="IP &amp; VLAN","ACTIVE",
AR1553="Warehouse HUAWEI","SPARE-ISSUE",
AR1553="SPARE-HS","SPARE-ISSUE",
AR1553="Power Telco","ACTIVE", AR1553="no impacts","no impacts"
),"")</f>
        <v>No root cause</v>
      </c>
      <c r="AT1553" s="99" t="s">
        <v>5661</v>
      </c>
      <c r="AU1553" s="99" t="s">
        <v>2736</v>
      </c>
      <c r="AW1553" s="17"/>
      <c r="AX1553" s="17" t="s">
        <v>5536</v>
      </c>
      <c r="AY1553" s="17"/>
      <c r="AZ1553" s="17" t="s">
        <v>5536</v>
      </c>
      <c r="BA1553" s="7"/>
      <c r="BC1553" s="18"/>
      <c r="BD1553" s="18"/>
      <c r="BE1553" s="18"/>
      <c r="BF1553" s="18"/>
      <c r="BG1553" s="18"/>
      <c r="BH1553" s="18"/>
      <c r="BI1553" s="18"/>
      <c r="BJ1553" s="18"/>
      <c r="BK1553" s="18"/>
      <c r="BM1553" s="18"/>
      <c r="BN1553" s="18"/>
      <c r="BO1553" s="18"/>
      <c r="BP1553" s="9" t="s">
        <v>5661</v>
      </c>
      <c r="BQ1553" s="14"/>
      <c r="BR1553" s="102" t="s">
        <v>5536</v>
      </c>
      <c r="BS1553" s="14"/>
      <c r="BT1553" s="14"/>
      <c r="BU1553" s="9"/>
      <c r="BV1553" s="9"/>
      <c r="BW1553" s="9"/>
    </row>
    <row r="1554" spans="1:75" x14ac:dyDescent="0.35">
      <c r="A1554" s="1" t="s">
        <v>2421</v>
      </c>
      <c r="B1554" s="8" t="s">
        <v>2422</v>
      </c>
      <c r="C1554" s="3" t="s">
        <v>37</v>
      </c>
      <c r="D1554" s="1" t="s">
        <v>21</v>
      </c>
      <c r="E1554" s="1" t="s">
        <v>30</v>
      </c>
      <c r="F1554" s="3" t="s">
        <v>69</v>
      </c>
      <c r="G1554" s="1" t="s">
        <v>502</v>
      </c>
      <c r="H1554" s="30" t="s">
        <v>5587</v>
      </c>
      <c r="I1554" s="27">
        <v>0</v>
      </c>
      <c r="J1554" s="27">
        <v>0</v>
      </c>
      <c r="K1554" s="27">
        <v>0</v>
      </c>
      <c r="L1554" s="27">
        <v>0</v>
      </c>
      <c r="M1554" s="27">
        <v>0</v>
      </c>
      <c r="N1554" s="27">
        <v>0</v>
      </c>
      <c r="O1554" s="27">
        <v>0</v>
      </c>
      <c r="P1554" s="27">
        <v>0</v>
      </c>
      <c r="Q1554" s="27">
        <v>0</v>
      </c>
      <c r="R1554" s="27">
        <v>0</v>
      </c>
      <c r="S1554" s="80">
        <v>0</v>
      </c>
      <c r="T1554" s="80">
        <v>9.8092930745678555E-3</v>
      </c>
      <c r="U1554" s="80">
        <v>0</v>
      </c>
      <c r="V1554" s="80">
        <v>0</v>
      </c>
      <c r="W1554" s="80">
        <v>9.8092930745678555E-3</v>
      </c>
      <c r="X1554" s="80">
        <v>0</v>
      </c>
      <c r="Y1554" s="80">
        <v>0</v>
      </c>
      <c r="Z1554" s="80">
        <v>0</v>
      </c>
      <c r="AA1554" s="80">
        <v>0</v>
      </c>
      <c r="AB1554" s="80">
        <v>0</v>
      </c>
      <c r="AC1554" s="80">
        <v>0</v>
      </c>
      <c r="AD1554" s="80">
        <v>0</v>
      </c>
      <c r="AE1554" s="80">
        <v>0</v>
      </c>
      <c r="AF1554" s="80">
        <v>0</v>
      </c>
      <c r="AG1554" s="80"/>
      <c r="AH1554" s="80">
        <v>0</v>
      </c>
      <c r="AI1554" s="80">
        <v>0</v>
      </c>
      <c r="AJ1554" s="80">
        <v>0</v>
      </c>
      <c r="AK1554" s="80">
        <v>0</v>
      </c>
      <c r="AL1554" s="80">
        <v>0</v>
      </c>
      <c r="AM1554" s="80">
        <v>0</v>
      </c>
      <c r="AN1554" s="41" t="s">
        <v>5558</v>
      </c>
      <c r="AO1554" s="41"/>
      <c r="AP1554" s="40" t="str" cm="1">
        <f t="array" ref="AP1554">IFERROR(_xlfn.IFS(
AR1554="MPR ISSUE","PDH",
AR1554="BSS Hardware Issue","BSS",
AR1554="Sites strategiques, MLL, Pylone, etc.","ENVTECH",
AR1554="AKTIVCO DEFAUT GE &amp; POWER Cabinet","AKTIVCO",
AR1554="AKTIVCO Coupure ENEO &amp; Baisse de tension","AKTIVCO GRID ONLY",
AR1554="Coupure ENEO &amp; Baisse de tension","IHS GRID ONLY",
AR1554="Defaut GE &amp; POWER Cabinet","IHS",
AR1554="Sharing","Partners",
AR1554="Sites strategiques &amp; DataCenter","SST &amp; DC",
AR1554="Exclu","Exclu",
AR1554="SAT","SAT",
AR1554="SPARE-ISSUE","SPARE-ISSUE",
AR1554="Fiber CAmtel","TRANS_FO_CAMTEL",
AR1554="Fiber AOF","Fiber AOF",
AR1554="Projet OCM (HUAWEI)","TRAVAUX-HUAWEI",
AR1554="Projet OCM (NOKIA)","TRAVAUX-NOKIA",
AR1554="ACCESS-ISSUE","ACCESS-ISSUE",
AR1554="Projet OCM (ZTE, NOKIA, autres projets)","TRAVAUX OCM",
AR1554="No root CAuse","No root cause",
AR1554="ODU HS","PDH",
AR1554="IP &amp; VLAN","PDH",
AR1554="Warehouse HUAWEI","SPARE-ISSUE",
AR1554="SPARE-HS","SPARE-ISSUE",
AR1554="Power Telco","BSS",AR1554="no impacts","no impacts"
),"")</f>
        <v>No root cause</v>
      </c>
      <c r="AQ1554" s="40" t="str" cm="1">
        <f t="array" ref="AQ1554">IFERROR(_xlfn.IFS(
AR1554="MPR ISSUE","TX ISSUE",
AR1554="BSS Hardware Issue","RAN ISSUE",
AR1554="Sites strategiques, MLL, Pylone, etc.","ENVTECH",
AR1554="AKTIVCO DEFAUT GE &amp; POWER Cabinet","POWER ISSUE",
AR1554="AKTIVCO Coupure ENEO &amp; Baisse de tension","POWER ISSUE",
AR1554="Coupure ENEO &amp; Baisse de tension","POWER ISSUE",
AR1554="Defaut GE &amp; POWER Cabinet","POWER ISSUE",
AR1554="Sharing","POWER ISSUE",
AR1554="Sites strategiques &amp; DataCenter","POWER ISSUE",
AR1554="Exclu","Exclu",
AR1554="SAT","TX ISSUE",
AR1554="SPARE-ISSUE","SPARE-ISSUE",
AR1554="Fiber CAmtel","TX ISSUE",
AR1554="Fiber AOF","TX ISSUE",
AR1554="Projet OCM (HUAWEI)","TRAVAUX-HUAWEI",
AR1554="Projet OCM (NOKIA)","TRAVAUX -NOKIA",
AR1554="ACCESS-ISSUE","ACCESS-ISSUE",
AR1554="Projet OCM (ZTE, NOKIA, autres projets)","TRAVAUX OCM",
AR1554="No root CAuse","No root cause",
AR1554="ODU HS","TX ISSUE",
AR1554="IP &amp; VLAN","TX ISSUE",
AR1554="Warehouse HUAWEI","SPARE-ISSUE",
AR1554="SPARE-HS","SPARE-ISSUE",
AR1554="Power Telco","RAN ISSUE",AR1554="no impacts","no impacts"
),"")</f>
        <v>No root cause</v>
      </c>
      <c r="AR1554" s="59" t="s">
        <v>5343</v>
      </c>
      <c r="AS1554" s="40" t="str" cm="1">
        <f t="array" ref="AS1554">IFERROR(_xlfn.IFS(
AR1554="MPR ISSUE","ACTIVE",
AR1554="BSS Hardware Issue","ACTIVE",
AR1554="Sites strategiques, MLL, Pylone, etc.","PASSIVE",
AR1554="AKTIVCO DEFAUT GE &amp; POWER Cabinet","PASSIVE",
AR1554="AKTIVCO Coupure ENEO &amp; Baisse de tension","PASSIVE",
AR1554="Coupure ENEO &amp; Baisse de tension","PASSIVE",
AR1554="Defaut GE &amp; POWER Cabinet","PASSIVE",
AR1554="Sharing","PASSIVE",
AR1554="Sites strategiques &amp; DataCenter","PASSIVE",
AR1554="Exclu","Exclu",
AR1554="SAT","ACTIVE",
AR1554="SPARE-ISSUE","SPARE-ISSUE",
AR1554="Fiber CAmtel","ACTIVE",
AR1554="Fiber AOF","ACTIVE",
AR1554="Projet OCM (HUAWEI)","PLANNED WORKS",
AR1554="Projet OCM (NOKIA)","PLANNED WORKS",
AR1554="ACCESS-ISSUE","ACCESS-ISSUE",
AR1554="Projet OCM (ZTE, NOKIA, autres projets)","PLANNED WORKS",
AR1554="No root CAuse","No root cause",
AR1554="ODU HS","ACTIVE",
AR1554="IP &amp; VLAN","ACTIVE",
AR1554="Warehouse HUAWEI","SPARE-ISSUE",
AR1554="SPARE-HS","SPARE-ISSUE",
AR1554="Power Telco","ACTIVE", AR1554="no impacts","no impacts"
),"")</f>
        <v>No root cause</v>
      </c>
      <c r="AT1554" s="99" t="s">
        <v>5661</v>
      </c>
      <c r="AU1554" s="99" t="s">
        <v>2422</v>
      </c>
      <c r="AW1554" s="17"/>
      <c r="AX1554" s="17" t="s">
        <v>5536</v>
      </c>
      <c r="AY1554" s="17"/>
      <c r="AZ1554" s="17" t="s">
        <v>5536</v>
      </c>
      <c r="BA1554" s="7"/>
      <c r="BC1554" s="18"/>
      <c r="BD1554" s="18"/>
      <c r="BE1554" s="18"/>
      <c r="BF1554" s="18"/>
      <c r="BG1554" s="18"/>
      <c r="BH1554" s="18"/>
      <c r="BI1554" s="18"/>
      <c r="BJ1554" s="18"/>
      <c r="BK1554" s="18"/>
      <c r="BM1554" s="18"/>
      <c r="BN1554" s="18"/>
      <c r="BO1554" s="18"/>
      <c r="BP1554" s="9" t="s">
        <v>5661</v>
      </c>
      <c r="BQ1554" s="14"/>
      <c r="BR1554" s="102" t="s">
        <v>5536</v>
      </c>
      <c r="BS1554" s="14"/>
      <c r="BT1554" s="14"/>
      <c r="BU1554" s="9"/>
      <c r="BV1554" s="9"/>
      <c r="BW1554" s="9"/>
    </row>
    <row r="1555" spans="1:75" x14ac:dyDescent="0.35">
      <c r="A1555" s="19" t="s">
        <v>5411</v>
      </c>
      <c r="B1555" s="25" t="s">
        <v>5412</v>
      </c>
      <c r="C1555" s="3" t="s">
        <v>37</v>
      </c>
      <c r="D1555" s="19" t="s">
        <v>357</v>
      </c>
      <c r="E1555" s="19" t="s">
        <v>986</v>
      </c>
      <c r="F1555" s="19" t="s">
        <v>69</v>
      </c>
      <c r="G1555" s="19" t="s">
        <v>502</v>
      </c>
      <c r="H1555" s="30" t="s">
        <v>5587</v>
      </c>
      <c r="I1555" s="27">
        <v>0</v>
      </c>
      <c r="J1555" s="27">
        <v>0</v>
      </c>
      <c r="K1555" s="27">
        <v>0</v>
      </c>
      <c r="L1555" s="27">
        <v>0</v>
      </c>
      <c r="M1555" s="27">
        <v>0</v>
      </c>
      <c r="N1555" s="27">
        <v>0</v>
      </c>
      <c r="O1555" s="27">
        <v>0</v>
      </c>
      <c r="P1555" s="27">
        <v>0</v>
      </c>
      <c r="Q1555" s="27">
        <v>0</v>
      </c>
      <c r="R1555" s="27">
        <v>0</v>
      </c>
      <c r="S1555" s="80">
        <v>0</v>
      </c>
      <c r="T1555" s="80">
        <v>8.6500129839370537E-3</v>
      </c>
      <c r="U1555" s="80">
        <v>0</v>
      </c>
      <c r="V1555" s="80" t="s">
        <v>5536</v>
      </c>
      <c r="W1555" s="80">
        <v>8.6500129839370554E-3</v>
      </c>
      <c r="X1555" s="80">
        <v>0</v>
      </c>
      <c r="Y1555" s="80">
        <v>0</v>
      </c>
      <c r="Z1555" s="80">
        <v>0</v>
      </c>
      <c r="AA1555" s="80">
        <v>0</v>
      </c>
      <c r="AB1555" s="80">
        <v>0</v>
      </c>
      <c r="AC1555" s="80">
        <v>0</v>
      </c>
      <c r="AD1555" s="80">
        <v>0</v>
      </c>
      <c r="AE1555" s="80">
        <v>0</v>
      </c>
      <c r="AF1555" s="80">
        <v>29.494118704574049</v>
      </c>
      <c r="AG1555" s="80"/>
      <c r="AH1555" s="80">
        <v>0</v>
      </c>
      <c r="AI1555" s="80">
        <v>0</v>
      </c>
      <c r="AJ1555" s="80">
        <v>0</v>
      </c>
      <c r="AK1555" s="80">
        <v>0</v>
      </c>
      <c r="AL1555" s="80">
        <v>0</v>
      </c>
      <c r="AM1555" s="80">
        <v>0</v>
      </c>
      <c r="AN1555" s="41" t="s">
        <v>5586</v>
      </c>
      <c r="AO1555" s="41"/>
      <c r="AP1555" s="40" t="str" cm="1">
        <f t="array" ref="AP1555">IFERROR(_xlfn.IFS(
AR1555="MPR ISSUE","PDH",
AR1555="BSS Hardware Issue","BSS",
AR1555="Sites strategiques, MLL, Pylone, etc.","ENVTECH",
AR1555="AKTIVCO DEFAUT GE &amp; POWER Cabinet","AKTIVCO",
AR1555="AKTIVCO Coupure ENEO &amp; Baisse de tension","AKTIVCO GRID ONLY",
AR1555="Coupure ENEO &amp; Baisse de tension","IHS GRID ONLY",
AR1555="Defaut GE &amp; POWER Cabinet","IHS",
AR1555="Sharing","Partners",
AR1555="Sites strategiques &amp; DataCenter","SST &amp; DC",
AR1555="Exclu","Exclu",
AR1555="SAT","SAT",
AR1555="SPARE-ISSUE","SPARE-ISSUE",
AR1555="Fiber CAmtel","TRANS_FO_CAMTEL",
AR1555="Fiber AOF","Fiber AOF",
AR1555="Projet OCM (HUAWEI)","TRAVAUX-HUAWEI",
AR1555="Projet OCM (NOKIA)","TRAVAUX-NOKIA",
AR1555="ACCESS-ISSUE","ACCESS-ISSUE",
AR1555="Projet OCM (ZTE, NOKIA, autres projets)","TRAVAUX OCM",
AR1555="No root CAuse","No root cause",
AR1555="ODU HS","PDH",
AR1555="IP &amp; VLAN","PDH",
AR1555="Warehouse HUAWEI","SPARE-ISSUE",
AR1555="SPARE-HS","SPARE-ISSUE",
AR1555="Power Telco","BSS",AR1555="no impacts","no impacts"
),"")</f>
        <v>Exclu</v>
      </c>
      <c r="AQ1555" s="40" t="str" cm="1">
        <f t="array" ref="AQ1555">IFERROR(_xlfn.IFS(
AR1555="MPR ISSUE","TX ISSUE",
AR1555="BSS Hardware Issue","RAN ISSUE",
AR1555="Sites strategiques, MLL, Pylone, etc.","ENVTECH",
AR1555="AKTIVCO DEFAUT GE &amp; POWER Cabinet","POWER ISSUE",
AR1555="AKTIVCO Coupure ENEO &amp; Baisse de tension","POWER ISSUE",
AR1555="Coupure ENEO &amp; Baisse de tension","POWER ISSUE",
AR1555="Defaut GE &amp; POWER Cabinet","POWER ISSUE",
AR1555="Sharing","POWER ISSUE",
AR1555="Sites strategiques &amp; DataCenter","POWER ISSUE",
AR1555="Exclu","Exclu",
AR1555="SAT","TX ISSUE",
AR1555="SPARE-ISSUE","SPARE-ISSUE",
AR1555="Fiber CAmtel","TX ISSUE",
AR1555="Fiber AOF","TX ISSUE",
AR1555="Projet OCM (HUAWEI)","TRAVAUX-HUAWEI",
AR1555="Projet OCM (NOKIA)","TRAVAUX -NOKIA",
AR1555="ACCESS-ISSUE","ACCESS-ISSUE",
AR1555="Projet OCM (ZTE, NOKIA, autres projets)","TRAVAUX OCM",
AR1555="No root CAuse","No root cause",
AR1555="ODU HS","TX ISSUE",
AR1555="IP &amp; VLAN","TX ISSUE",
AR1555="Warehouse HUAWEI","SPARE-ISSUE",
AR1555="SPARE-HS","SPARE-ISSUE",
AR1555="Power Telco","RAN ISSUE",AR1555="no impacts","no impacts"
),"")</f>
        <v>Exclu</v>
      </c>
      <c r="AR1555" s="59" t="s">
        <v>5586</v>
      </c>
      <c r="AS1555" s="40" t="str" cm="1">
        <f t="array" ref="AS1555">IFERROR(_xlfn.IFS(
AR1555="MPR ISSUE","ACTIVE",
AR1555="BSS Hardware Issue","ACTIVE",
AR1555="Sites strategiques, MLL, Pylone, etc.","PASSIVE",
AR1555="AKTIVCO DEFAUT GE &amp; POWER Cabinet","PASSIVE",
AR1555="AKTIVCO Coupure ENEO &amp; Baisse de tension","PASSIVE",
AR1555="Coupure ENEO &amp; Baisse de tension","PASSIVE",
AR1555="Defaut GE &amp; POWER Cabinet","PASSIVE",
AR1555="Sharing","PASSIVE",
AR1555="Sites strategiques &amp; DataCenter","PASSIVE",
AR1555="Exclu","Exclu",
AR1555="SAT","ACTIVE",
AR1555="SPARE-ISSUE","SPARE-ISSUE",
AR1555="Fiber CAmtel","ACTIVE",
AR1555="Fiber AOF","ACTIVE",
AR1555="Projet OCM (HUAWEI)","PLANNED WORKS",
AR1555="Projet OCM (NOKIA)","PLANNED WORKS",
AR1555="ACCESS-ISSUE","ACCESS-ISSUE",
AR1555="Projet OCM (ZTE, NOKIA, autres projets)","PLANNED WORKS",
AR1555="No root CAuse","No root cause",
AR1555="ODU HS","ACTIVE",
AR1555="IP &amp; VLAN","ACTIVE",
AR1555="Warehouse HUAWEI","SPARE-ISSUE",
AR1555="SPARE-HS","SPARE-ISSUE",
AR1555="Power Telco","ACTIVE", AR1555="no impacts","no impacts"
),"")</f>
        <v>Exclu</v>
      </c>
      <c r="AT1555" s="99" t="s">
        <v>5661</v>
      </c>
      <c r="AU1555" s="99" t="s">
        <v>5412</v>
      </c>
      <c r="AW1555" s="17"/>
      <c r="AX1555" s="17" t="s">
        <v>5536</v>
      </c>
      <c r="AY1555" s="17"/>
      <c r="AZ1555" s="17" t="s">
        <v>5536</v>
      </c>
      <c r="BA1555" s="7"/>
      <c r="BC1555" s="18"/>
      <c r="BD1555" s="18"/>
      <c r="BE1555" s="18"/>
      <c r="BF1555" s="18"/>
      <c r="BG1555" s="18"/>
      <c r="BH1555" s="18"/>
      <c r="BI1555" s="18"/>
      <c r="BJ1555" s="18"/>
      <c r="BK1555" s="18"/>
      <c r="BM1555" s="18"/>
      <c r="BN1555" s="18"/>
      <c r="BO1555" s="18"/>
      <c r="BP1555" s="9" t="s">
        <v>5661</v>
      </c>
      <c r="BQ1555" s="14"/>
      <c r="BR1555" s="102" t="s">
        <v>5536</v>
      </c>
      <c r="BS1555" s="14"/>
      <c r="BT1555" s="14"/>
      <c r="BU1555" s="9"/>
      <c r="BV1555" s="9"/>
      <c r="BW1555" s="9"/>
    </row>
    <row r="1556" spans="1:75" x14ac:dyDescent="0.35">
      <c r="A1556" s="1" t="s">
        <v>594</v>
      </c>
      <c r="B1556" s="8" t="s">
        <v>595</v>
      </c>
      <c r="C1556" s="3" t="s">
        <v>31</v>
      </c>
      <c r="D1556" s="1" t="s">
        <v>11</v>
      </c>
      <c r="E1556" s="1" t="s">
        <v>12</v>
      </c>
      <c r="F1556" s="3" t="s">
        <v>69</v>
      </c>
      <c r="G1556" s="1" t="s">
        <v>594</v>
      </c>
      <c r="H1556" s="30" t="s">
        <v>5587</v>
      </c>
      <c r="I1556" s="27">
        <v>0</v>
      </c>
      <c r="J1556" s="27">
        <v>0.34607185967075033</v>
      </c>
      <c r="K1556" s="27">
        <v>0</v>
      </c>
      <c r="L1556" s="27">
        <v>0</v>
      </c>
      <c r="M1556" s="27">
        <v>0</v>
      </c>
      <c r="N1556" s="27">
        <v>0</v>
      </c>
      <c r="O1556" s="27">
        <v>0</v>
      </c>
      <c r="P1556" s="27">
        <v>0.30062808011802444</v>
      </c>
      <c r="Q1556" s="27">
        <v>0</v>
      </c>
      <c r="R1556" s="27">
        <v>3.2739318214894149</v>
      </c>
      <c r="S1556" s="80">
        <v>0</v>
      </c>
      <c r="T1556" s="80">
        <v>8.6143428273020278E-3</v>
      </c>
      <c r="U1556" s="80">
        <v>0</v>
      </c>
      <c r="V1556" s="80">
        <v>0</v>
      </c>
      <c r="W1556" s="80">
        <v>8.6143428273020278E-3</v>
      </c>
      <c r="X1556" s="80">
        <v>0</v>
      </c>
      <c r="Y1556" s="80">
        <v>0</v>
      </c>
      <c r="Z1556" s="80">
        <v>0</v>
      </c>
      <c r="AA1556" s="80">
        <v>0</v>
      </c>
      <c r="AB1556" s="80">
        <v>0</v>
      </c>
      <c r="AC1556" s="80">
        <v>0</v>
      </c>
      <c r="AD1556" s="80">
        <v>0</v>
      </c>
      <c r="AE1556" s="80">
        <v>0</v>
      </c>
      <c r="AF1556" s="80">
        <v>1.4268954407832597</v>
      </c>
      <c r="AG1556" s="80"/>
      <c r="AH1556" s="80">
        <v>0</v>
      </c>
      <c r="AI1556" s="80">
        <v>0</v>
      </c>
      <c r="AJ1556" s="80">
        <v>0</v>
      </c>
      <c r="AK1556" s="80">
        <v>0</v>
      </c>
      <c r="AL1556" s="80">
        <v>0</v>
      </c>
      <c r="AM1556" s="80">
        <v>0</v>
      </c>
      <c r="AN1556" s="41" t="s">
        <v>5558</v>
      </c>
      <c r="AO1556" s="41"/>
      <c r="AP1556" s="40" t="str" cm="1">
        <f t="array" ref="AP1556">IFERROR(_xlfn.IFS(
AR1556="MPR ISSUE","PDH",
AR1556="BSS Hardware Issue","BSS",
AR1556="Sites strategiques, MLL, Pylone, etc.","ENVTECH",
AR1556="AKTIVCO DEFAUT GE &amp; POWER Cabinet","AKTIVCO",
AR1556="AKTIVCO Coupure ENEO &amp; Baisse de tension","AKTIVCO GRID ONLY",
AR1556="Coupure ENEO &amp; Baisse de tension","IHS GRID ONLY",
AR1556="Defaut GE &amp; POWER Cabinet","IHS",
AR1556="Sharing","Partners",
AR1556="Sites strategiques &amp; DataCenter","SST &amp; DC",
AR1556="Exclu","Exclu",
AR1556="SAT","SAT",
AR1556="SPARE-ISSUE","SPARE-ISSUE",
AR1556="Fiber CAmtel","TRANS_FO_CAMTEL",
AR1556="Fiber AOF","Fiber AOF",
AR1556="Projet OCM (HUAWEI)","TRAVAUX-HUAWEI",
AR1556="Projet OCM (NOKIA)","TRAVAUX-NOKIA",
AR1556="ACCESS-ISSUE","ACCESS-ISSUE",
AR1556="Projet OCM (ZTE, NOKIA, autres projets)","TRAVAUX OCM",
AR1556="No root CAuse","No root cause",
AR1556="ODU HS","PDH",
AR1556="IP &amp; VLAN","PDH",
AR1556="Warehouse HUAWEI","SPARE-ISSUE",
AR1556="SPARE-HS","SPARE-ISSUE",
AR1556="Power Telco","BSS",AR1556="no impacts","no impacts"
),"")</f>
        <v>No root cause</v>
      </c>
      <c r="AQ1556" s="40" t="str" cm="1">
        <f t="array" ref="AQ1556">IFERROR(_xlfn.IFS(
AR1556="MPR ISSUE","TX ISSUE",
AR1556="BSS Hardware Issue","RAN ISSUE",
AR1556="Sites strategiques, MLL, Pylone, etc.","ENVTECH",
AR1556="AKTIVCO DEFAUT GE &amp; POWER Cabinet","POWER ISSUE",
AR1556="AKTIVCO Coupure ENEO &amp; Baisse de tension","POWER ISSUE",
AR1556="Coupure ENEO &amp; Baisse de tension","POWER ISSUE",
AR1556="Defaut GE &amp; POWER Cabinet","POWER ISSUE",
AR1556="Sharing","POWER ISSUE",
AR1556="Sites strategiques &amp; DataCenter","POWER ISSUE",
AR1556="Exclu","Exclu",
AR1556="SAT","TX ISSUE",
AR1556="SPARE-ISSUE","SPARE-ISSUE",
AR1556="Fiber CAmtel","TX ISSUE",
AR1556="Fiber AOF","TX ISSUE",
AR1556="Projet OCM (HUAWEI)","TRAVAUX-HUAWEI",
AR1556="Projet OCM (NOKIA)","TRAVAUX -NOKIA",
AR1556="ACCESS-ISSUE","ACCESS-ISSUE",
AR1556="Projet OCM (ZTE, NOKIA, autres projets)","TRAVAUX OCM",
AR1556="No root CAuse","No root cause",
AR1556="ODU HS","TX ISSUE",
AR1556="IP &amp; VLAN","TX ISSUE",
AR1556="Warehouse HUAWEI","SPARE-ISSUE",
AR1556="SPARE-HS","SPARE-ISSUE",
AR1556="Power Telco","RAN ISSUE",AR1556="no impacts","no impacts"
),"")</f>
        <v>No root cause</v>
      </c>
      <c r="AR1556" s="59" t="s">
        <v>5343</v>
      </c>
      <c r="AS1556" s="40" t="str" cm="1">
        <f t="array" ref="AS1556">IFERROR(_xlfn.IFS(
AR1556="MPR ISSUE","ACTIVE",
AR1556="BSS Hardware Issue","ACTIVE",
AR1556="Sites strategiques, MLL, Pylone, etc.","PASSIVE",
AR1556="AKTIVCO DEFAUT GE &amp; POWER Cabinet","PASSIVE",
AR1556="AKTIVCO Coupure ENEO &amp; Baisse de tension","PASSIVE",
AR1556="Coupure ENEO &amp; Baisse de tension","PASSIVE",
AR1556="Defaut GE &amp; POWER Cabinet","PASSIVE",
AR1556="Sharing","PASSIVE",
AR1556="Sites strategiques &amp; DataCenter","PASSIVE",
AR1556="Exclu","Exclu",
AR1556="SAT","ACTIVE",
AR1556="SPARE-ISSUE","SPARE-ISSUE",
AR1556="Fiber CAmtel","ACTIVE",
AR1556="Fiber AOF","ACTIVE",
AR1556="Projet OCM (HUAWEI)","PLANNED WORKS",
AR1556="Projet OCM (NOKIA)","PLANNED WORKS",
AR1556="ACCESS-ISSUE","ACCESS-ISSUE",
AR1556="Projet OCM (ZTE, NOKIA, autres projets)","PLANNED WORKS",
AR1556="No root CAuse","No root cause",
AR1556="ODU HS","ACTIVE",
AR1556="IP &amp; VLAN","ACTIVE",
AR1556="Warehouse HUAWEI","SPARE-ISSUE",
AR1556="SPARE-HS","SPARE-ISSUE",
AR1556="Power Telco","ACTIVE", AR1556="no impacts","no impacts"
),"")</f>
        <v>No root cause</v>
      </c>
      <c r="AT1556" s="99" t="s">
        <v>5661</v>
      </c>
      <c r="AU1556" s="99" t="s">
        <v>595</v>
      </c>
      <c r="AW1556" s="17"/>
      <c r="AX1556" s="17" t="s">
        <v>5536</v>
      </c>
      <c r="AY1556" s="17"/>
      <c r="AZ1556" s="17" t="s">
        <v>5536</v>
      </c>
      <c r="BA1556" s="7"/>
      <c r="BC1556" s="18"/>
      <c r="BD1556" s="18"/>
      <c r="BE1556" s="18"/>
      <c r="BF1556" s="18"/>
      <c r="BG1556" s="18"/>
      <c r="BH1556" s="18"/>
      <c r="BI1556" s="18"/>
      <c r="BJ1556" s="18"/>
      <c r="BK1556" s="18"/>
      <c r="BM1556" s="18"/>
      <c r="BN1556" s="18"/>
      <c r="BO1556" s="18"/>
      <c r="BP1556" s="9" t="s">
        <v>5661</v>
      </c>
      <c r="BQ1556" s="14"/>
      <c r="BR1556" s="102" t="s">
        <v>5536</v>
      </c>
      <c r="BS1556" s="14"/>
      <c r="BT1556" s="14"/>
      <c r="BU1556" s="9"/>
      <c r="BV1556" s="9"/>
      <c r="BW1556" s="9"/>
    </row>
    <row r="1557" spans="1:75" x14ac:dyDescent="0.35">
      <c r="A1557" s="1" t="s">
        <v>1697</v>
      </c>
      <c r="B1557" s="8" t="s">
        <v>1711</v>
      </c>
      <c r="C1557" s="3" t="s">
        <v>37</v>
      </c>
      <c r="D1557" s="1" t="s">
        <v>11</v>
      </c>
      <c r="E1557" s="1" t="s">
        <v>1712</v>
      </c>
      <c r="F1557" s="3" t="s">
        <v>69</v>
      </c>
      <c r="G1557" s="1" t="s">
        <v>1697</v>
      </c>
      <c r="H1557" s="30" t="s">
        <v>5587</v>
      </c>
      <c r="I1557" s="27">
        <v>0.55970042775651829</v>
      </c>
      <c r="J1557" s="27">
        <v>0</v>
      </c>
      <c r="K1557" s="27">
        <v>0</v>
      </c>
      <c r="L1557" s="27">
        <v>5.7896860465928885E-17</v>
      </c>
      <c r="M1557" s="27">
        <v>0</v>
      </c>
      <c r="N1557" s="27">
        <v>0</v>
      </c>
      <c r="O1557" s="27">
        <v>0</v>
      </c>
      <c r="P1557" s="27">
        <v>0</v>
      </c>
      <c r="Q1557" s="27">
        <v>0</v>
      </c>
      <c r="R1557" s="27">
        <v>0</v>
      </c>
      <c r="S1557" s="80">
        <v>0</v>
      </c>
      <c r="T1557" s="80">
        <v>8.5608375923502886E-3</v>
      </c>
      <c r="U1557" s="80">
        <v>0</v>
      </c>
      <c r="V1557" s="80">
        <v>0</v>
      </c>
      <c r="W1557" s="80">
        <v>8.5608375923501741E-3</v>
      </c>
      <c r="X1557" s="80">
        <v>0</v>
      </c>
      <c r="Y1557" s="80">
        <v>0</v>
      </c>
      <c r="Z1557" s="80">
        <v>0</v>
      </c>
      <c r="AA1557" s="80">
        <v>0</v>
      </c>
      <c r="AB1557" s="80">
        <v>0</v>
      </c>
      <c r="AC1557" s="80">
        <v>0</v>
      </c>
      <c r="AD1557" s="80">
        <v>0</v>
      </c>
      <c r="AE1557" s="80">
        <v>0</v>
      </c>
      <c r="AF1557" s="80">
        <v>0</v>
      </c>
      <c r="AG1557" s="80"/>
      <c r="AH1557" s="80">
        <v>0</v>
      </c>
      <c r="AI1557" s="80">
        <v>0</v>
      </c>
      <c r="AJ1557" s="80">
        <v>0</v>
      </c>
      <c r="AK1557" s="80">
        <v>0</v>
      </c>
      <c r="AL1557" s="80">
        <v>0</v>
      </c>
      <c r="AM1557" s="80">
        <v>0</v>
      </c>
      <c r="AN1557" s="41" t="s">
        <v>5558</v>
      </c>
      <c r="AO1557" s="41"/>
      <c r="AP1557" s="40" t="str" cm="1">
        <f t="array" ref="AP1557">IFERROR(_xlfn.IFS(
AR1557="MPR ISSUE","PDH",
AR1557="BSS Hardware Issue","BSS",
AR1557="Sites strategiques, MLL, Pylone, etc.","ENVTECH",
AR1557="AKTIVCO DEFAUT GE &amp; POWER Cabinet","AKTIVCO",
AR1557="AKTIVCO Coupure ENEO &amp; Baisse de tension","AKTIVCO GRID ONLY",
AR1557="Coupure ENEO &amp; Baisse de tension","IHS GRID ONLY",
AR1557="Defaut GE &amp; POWER Cabinet","IHS",
AR1557="Sharing","Partners",
AR1557="Sites strategiques &amp; DataCenter","SST &amp; DC",
AR1557="Exclu","Exclu",
AR1557="SAT","SAT",
AR1557="SPARE-ISSUE","SPARE-ISSUE",
AR1557="Fiber CAmtel","TRANS_FO_CAMTEL",
AR1557="Fiber AOF","Fiber AOF",
AR1557="Projet OCM (HUAWEI)","TRAVAUX-HUAWEI",
AR1557="Projet OCM (NOKIA)","TRAVAUX-NOKIA",
AR1557="ACCESS-ISSUE","ACCESS-ISSUE",
AR1557="Projet OCM (ZTE, NOKIA, autres projets)","TRAVAUX OCM",
AR1557="No root CAuse","No root cause",
AR1557="ODU HS","PDH",
AR1557="IP &amp; VLAN","PDH",
AR1557="Warehouse HUAWEI","SPARE-ISSUE",
AR1557="SPARE-HS","SPARE-ISSUE",
AR1557="Power Telco","BSS",AR1557="no impacts","no impacts"
),"")</f>
        <v>No root cause</v>
      </c>
      <c r="AQ1557" s="40" t="str" cm="1">
        <f t="array" ref="AQ1557">IFERROR(_xlfn.IFS(
AR1557="MPR ISSUE","TX ISSUE",
AR1557="BSS Hardware Issue","RAN ISSUE",
AR1557="Sites strategiques, MLL, Pylone, etc.","ENVTECH",
AR1557="AKTIVCO DEFAUT GE &amp; POWER Cabinet","POWER ISSUE",
AR1557="AKTIVCO Coupure ENEO &amp; Baisse de tension","POWER ISSUE",
AR1557="Coupure ENEO &amp; Baisse de tension","POWER ISSUE",
AR1557="Defaut GE &amp; POWER Cabinet","POWER ISSUE",
AR1557="Sharing","POWER ISSUE",
AR1557="Sites strategiques &amp; DataCenter","POWER ISSUE",
AR1557="Exclu","Exclu",
AR1557="SAT","TX ISSUE",
AR1557="SPARE-ISSUE","SPARE-ISSUE",
AR1557="Fiber CAmtel","TX ISSUE",
AR1557="Fiber AOF","TX ISSUE",
AR1557="Projet OCM (HUAWEI)","TRAVAUX-HUAWEI",
AR1557="Projet OCM (NOKIA)","TRAVAUX -NOKIA",
AR1557="ACCESS-ISSUE","ACCESS-ISSUE",
AR1557="Projet OCM (ZTE, NOKIA, autres projets)","TRAVAUX OCM",
AR1557="No root CAuse","No root cause",
AR1557="ODU HS","TX ISSUE",
AR1557="IP &amp; VLAN","TX ISSUE",
AR1557="Warehouse HUAWEI","SPARE-ISSUE",
AR1557="SPARE-HS","SPARE-ISSUE",
AR1557="Power Telco","RAN ISSUE",AR1557="no impacts","no impacts"
),"")</f>
        <v>No root cause</v>
      </c>
      <c r="AR1557" s="59" t="s">
        <v>5343</v>
      </c>
      <c r="AS1557" s="40" t="str" cm="1">
        <f t="array" ref="AS1557">IFERROR(_xlfn.IFS(
AR1557="MPR ISSUE","ACTIVE",
AR1557="BSS Hardware Issue","ACTIVE",
AR1557="Sites strategiques, MLL, Pylone, etc.","PASSIVE",
AR1557="AKTIVCO DEFAUT GE &amp; POWER Cabinet","PASSIVE",
AR1557="AKTIVCO Coupure ENEO &amp; Baisse de tension","PASSIVE",
AR1557="Coupure ENEO &amp; Baisse de tension","PASSIVE",
AR1557="Defaut GE &amp; POWER Cabinet","PASSIVE",
AR1557="Sharing","PASSIVE",
AR1557="Sites strategiques &amp; DataCenter","PASSIVE",
AR1557="Exclu","Exclu",
AR1557="SAT","ACTIVE",
AR1557="SPARE-ISSUE","SPARE-ISSUE",
AR1557="Fiber CAmtel","ACTIVE",
AR1557="Fiber AOF","ACTIVE",
AR1557="Projet OCM (HUAWEI)","PLANNED WORKS",
AR1557="Projet OCM (NOKIA)","PLANNED WORKS",
AR1557="ACCESS-ISSUE","ACCESS-ISSUE",
AR1557="Projet OCM (ZTE, NOKIA, autres projets)","PLANNED WORKS",
AR1557="No root CAuse","No root cause",
AR1557="ODU HS","ACTIVE",
AR1557="IP &amp; VLAN","ACTIVE",
AR1557="Warehouse HUAWEI","SPARE-ISSUE",
AR1557="SPARE-HS","SPARE-ISSUE",
AR1557="Power Telco","ACTIVE", AR1557="no impacts","no impacts"
),"")</f>
        <v>No root cause</v>
      </c>
      <c r="AT1557" s="99" t="s">
        <v>5661</v>
      </c>
      <c r="AU1557" s="99" t="s">
        <v>1711</v>
      </c>
      <c r="AW1557" s="17"/>
      <c r="AX1557" s="17" t="s">
        <v>5536</v>
      </c>
      <c r="AY1557" s="17"/>
      <c r="AZ1557" s="17" t="s">
        <v>5536</v>
      </c>
      <c r="BA1557" s="7"/>
      <c r="BC1557" s="18"/>
      <c r="BD1557" s="18"/>
      <c r="BE1557" s="18"/>
      <c r="BF1557" s="18"/>
      <c r="BG1557" s="18"/>
      <c r="BH1557" s="18"/>
      <c r="BI1557" s="18"/>
      <c r="BJ1557" s="18"/>
      <c r="BK1557" s="18"/>
      <c r="BM1557" s="18"/>
      <c r="BN1557" s="18"/>
      <c r="BO1557" s="18"/>
      <c r="BP1557" s="9" t="s">
        <v>5661</v>
      </c>
      <c r="BQ1557" s="14"/>
      <c r="BR1557" s="102" t="s">
        <v>5536</v>
      </c>
      <c r="BS1557" s="14"/>
      <c r="BT1557" s="14"/>
      <c r="BU1557" s="9"/>
      <c r="BV1557" s="9"/>
      <c r="BW1557" s="9"/>
    </row>
    <row r="1558" spans="1:75" x14ac:dyDescent="0.35">
      <c r="A1558" s="1" t="s">
        <v>2094</v>
      </c>
      <c r="B1558" s="8" t="s">
        <v>2095</v>
      </c>
      <c r="C1558" s="3" t="s">
        <v>31</v>
      </c>
      <c r="D1558" s="1" t="s">
        <v>21</v>
      </c>
      <c r="E1558" s="1" t="s">
        <v>89</v>
      </c>
      <c r="F1558" s="3" t="s">
        <v>69</v>
      </c>
      <c r="G1558" s="1" t="s">
        <v>502</v>
      </c>
      <c r="H1558" s="30" t="s">
        <v>5587</v>
      </c>
      <c r="I1558" s="27">
        <v>0</v>
      </c>
      <c r="J1558" s="27">
        <v>0</v>
      </c>
      <c r="K1558" s="27">
        <v>0</v>
      </c>
      <c r="L1558" s="27">
        <v>0</v>
      </c>
      <c r="M1558" s="27">
        <v>0</v>
      </c>
      <c r="N1558" s="27">
        <v>8.6845290698893322E-17</v>
      </c>
      <c r="O1558" s="27">
        <v>0</v>
      </c>
      <c r="P1558" s="27">
        <v>0</v>
      </c>
      <c r="Q1558" s="27">
        <v>0</v>
      </c>
      <c r="R1558" s="27">
        <v>5.7896860465928885E-17</v>
      </c>
      <c r="S1558" s="80">
        <v>8.6845290698893322E-17</v>
      </c>
      <c r="T1558" s="80">
        <v>7.9722800078760574E-3</v>
      </c>
      <c r="U1558" s="80">
        <v>5.7896860465928885E-17</v>
      </c>
      <c r="V1558" s="80">
        <v>0</v>
      </c>
      <c r="W1558" s="80">
        <v>7.9722800078760418E-3</v>
      </c>
      <c r="X1558" s="80">
        <v>0</v>
      </c>
      <c r="Y1558" s="80">
        <v>0</v>
      </c>
      <c r="Z1558" s="80">
        <v>0</v>
      </c>
      <c r="AA1558" s="80">
        <v>0</v>
      </c>
      <c r="AB1558" s="80">
        <v>0</v>
      </c>
      <c r="AC1558" s="80">
        <v>0</v>
      </c>
      <c r="AD1558" s="80">
        <v>0</v>
      </c>
      <c r="AE1558" s="80">
        <v>0</v>
      </c>
      <c r="AF1558" s="80">
        <v>0</v>
      </c>
      <c r="AG1558" s="80"/>
      <c r="AH1558" s="80">
        <v>0</v>
      </c>
      <c r="AI1558" s="80">
        <v>0</v>
      </c>
      <c r="AJ1558" s="80">
        <v>0</v>
      </c>
      <c r="AK1558" s="80">
        <v>0</v>
      </c>
      <c r="AL1558" s="80">
        <v>0</v>
      </c>
      <c r="AM1558" s="80">
        <v>0</v>
      </c>
      <c r="AN1558" s="41" t="s">
        <v>5558</v>
      </c>
      <c r="AO1558" s="41"/>
      <c r="AP1558" s="40" t="str" cm="1">
        <f t="array" ref="AP1558">IFERROR(_xlfn.IFS(
AR1558="MPR ISSUE","PDH",
AR1558="BSS Hardware Issue","BSS",
AR1558="Sites strategiques, MLL, Pylone, etc.","ENVTECH",
AR1558="AKTIVCO DEFAUT GE &amp; POWER Cabinet","AKTIVCO",
AR1558="AKTIVCO Coupure ENEO &amp; Baisse de tension","AKTIVCO GRID ONLY",
AR1558="Coupure ENEO &amp; Baisse de tension","IHS GRID ONLY",
AR1558="Defaut GE &amp; POWER Cabinet","IHS",
AR1558="Sharing","Partners",
AR1558="Sites strategiques &amp; DataCenter","SST &amp; DC",
AR1558="Exclu","Exclu",
AR1558="SAT","SAT",
AR1558="SPARE-ISSUE","SPARE-ISSUE",
AR1558="Fiber CAmtel","TRANS_FO_CAMTEL",
AR1558="Fiber AOF","Fiber AOF",
AR1558="Projet OCM (HUAWEI)","TRAVAUX-HUAWEI",
AR1558="Projet OCM (NOKIA)","TRAVAUX-NOKIA",
AR1558="ACCESS-ISSUE","ACCESS-ISSUE",
AR1558="Projet OCM (ZTE, NOKIA, autres projets)","TRAVAUX OCM",
AR1558="No root CAuse","No root cause",
AR1558="ODU HS","PDH",
AR1558="IP &amp; VLAN","PDH",
AR1558="Warehouse HUAWEI","SPARE-ISSUE",
AR1558="SPARE-HS","SPARE-ISSUE",
AR1558="Power Telco","BSS",AR1558="no impacts","no impacts"
),"")</f>
        <v>No root cause</v>
      </c>
      <c r="AQ1558" s="40" t="str" cm="1">
        <f t="array" ref="AQ1558">IFERROR(_xlfn.IFS(
AR1558="MPR ISSUE","TX ISSUE",
AR1558="BSS Hardware Issue","RAN ISSUE",
AR1558="Sites strategiques, MLL, Pylone, etc.","ENVTECH",
AR1558="AKTIVCO DEFAUT GE &amp; POWER Cabinet","POWER ISSUE",
AR1558="AKTIVCO Coupure ENEO &amp; Baisse de tension","POWER ISSUE",
AR1558="Coupure ENEO &amp; Baisse de tension","POWER ISSUE",
AR1558="Defaut GE &amp; POWER Cabinet","POWER ISSUE",
AR1558="Sharing","POWER ISSUE",
AR1558="Sites strategiques &amp; DataCenter","POWER ISSUE",
AR1558="Exclu","Exclu",
AR1558="SAT","TX ISSUE",
AR1558="SPARE-ISSUE","SPARE-ISSUE",
AR1558="Fiber CAmtel","TX ISSUE",
AR1558="Fiber AOF","TX ISSUE",
AR1558="Projet OCM (HUAWEI)","TRAVAUX-HUAWEI",
AR1558="Projet OCM (NOKIA)","TRAVAUX -NOKIA",
AR1558="ACCESS-ISSUE","ACCESS-ISSUE",
AR1558="Projet OCM (ZTE, NOKIA, autres projets)","TRAVAUX OCM",
AR1558="No root CAuse","No root cause",
AR1558="ODU HS","TX ISSUE",
AR1558="IP &amp; VLAN","TX ISSUE",
AR1558="Warehouse HUAWEI","SPARE-ISSUE",
AR1558="SPARE-HS","SPARE-ISSUE",
AR1558="Power Telco","RAN ISSUE",AR1558="no impacts","no impacts"
),"")</f>
        <v>No root cause</v>
      </c>
      <c r="AR1558" s="59" t="s">
        <v>5343</v>
      </c>
      <c r="AS1558" s="40" t="str" cm="1">
        <f t="array" ref="AS1558">IFERROR(_xlfn.IFS(
AR1558="MPR ISSUE","ACTIVE",
AR1558="BSS Hardware Issue","ACTIVE",
AR1558="Sites strategiques, MLL, Pylone, etc.","PASSIVE",
AR1558="AKTIVCO DEFAUT GE &amp; POWER Cabinet","PASSIVE",
AR1558="AKTIVCO Coupure ENEO &amp; Baisse de tension","PASSIVE",
AR1558="Coupure ENEO &amp; Baisse de tension","PASSIVE",
AR1558="Defaut GE &amp; POWER Cabinet","PASSIVE",
AR1558="Sharing","PASSIVE",
AR1558="Sites strategiques &amp; DataCenter","PASSIVE",
AR1558="Exclu","Exclu",
AR1558="SAT","ACTIVE",
AR1558="SPARE-ISSUE","SPARE-ISSUE",
AR1558="Fiber CAmtel","ACTIVE",
AR1558="Fiber AOF","ACTIVE",
AR1558="Projet OCM (HUAWEI)","PLANNED WORKS",
AR1558="Projet OCM (NOKIA)","PLANNED WORKS",
AR1558="ACCESS-ISSUE","ACCESS-ISSUE",
AR1558="Projet OCM (ZTE, NOKIA, autres projets)","PLANNED WORKS",
AR1558="No root CAuse","No root cause",
AR1558="ODU HS","ACTIVE",
AR1558="IP &amp; VLAN","ACTIVE",
AR1558="Warehouse HUAWEI","SPARE-ISSUE",
AR1558="SPARE-HS","SPARE-ISSUE",
AR1558="Power Telco","ACTIVE", AR1558="no impacts","no impacts"
),"")</f>
        <v>No root cause</v>
      </c>
      <c r="AT1558" s="99" t="s">
        <v>5661</v>
      </c>
      <c r="AU1558" s="99" t="s">
        <v>2095</v>
      </c>
      <c r="AW1558" s="17"/>
      <c r="AX1558" s="17" t="s">
        <v>5536</v>
      </c>
      <c r="AY1558" s="17"/>
      <c r="AZ1558" s="17" t="s">
        <v>5536</v>
      </c>
      <c r="BA1558" s="7"/>
      <c r="BC1558" s="18"/>
      <c r="BD1558" s="18"/>
      <c r="BE1558" s="18"/>
      <c r="BF1558" s="18"/>
      <c r="BG1558" s="18"/>
      <c r="BH1558" s="18"/>
      <c r="BI1558" s="18"/>
      <c r="BJ1558" s="18"/>
      <c r="BK1558" s="18"/>
      <c r="BM1558" s="18"/>
      <c r="BN1558" s="18"/>
      <c r="BO1558" s="18"/>
      <c r="BP1558" s="9" t="s">
        <v>5661</v>
      </c>
      <c r="BQ1558" s="14"/>
      <c r="BR1558" s="102" t="s">
        <v>5536</v>
      </c>
      <c r="BS1558" s="14"/>
      <c r="BT1558" s="14"/>
      <c r="BU1558" s="9"/>
      <c r="BV1558" s="9"/>
      <c r="BW1558" s="9"/>
    </row>
    <row r="1559" spans="1:75" x14ac:dyDescent="0.35">
      <c r="A1559" s="1" t="s">
        <v>500</v>
      </c>
      <c r="B1559" s="8" t="s">
        <v>501</v>
      </c>
      <c r="C1559" s="3" t="s">
        <v>31</v>
      </c>
      <c r="D1559" s="1" t="s">
        <v>11</v>
      </c>
      <c r="E1559" s="1" t="s">
        <v>12</v>
      </c>
      <c r="F1559" s="3" t="s">
        <v>69</v>
      </c>
      <c r="G1559" s="1" t="s">
        <v>502</v>
      </c>
      <c r="H1559" s="30" t="s">
        <v>5587</v>
      </c>
      <c r="I1559" s="27">
        <v>0</v>
      </c>
      <c r="J1559" s="27">
        <v>0</v>
      </c>
      <c r="K1559" s="27">
        <v>0</v>
      </c>
      <c r="L1559" s="27">
        <v>0</v>
      </c>
      <c r="M1559" s="27">
        <v>0</v>
      </c>
      <c r="N1559" s="27">
        <v>0</v>
      </c>
      <c r="O1559" s="27">
        <v>0</v>
      </c>
      <c r="P1559" s="27">
        <v>0</v>
      </c>
      <c r="Q1559" s="27">
        <v>0</v>
      </c>
      <c r="R1559" s="27">
        <v>0</v>
      </c>
      <c r="S1559" s="80">
        <v>0</v>
      </c>
      <c r="T1559" s="80">
        <v>7.9009396946064809E-3</v>
      </c>
      <c r="U1559" s="80">
        <v>0</v>
      </c>
      <c r="V1559" s="80">
        <v>0</v>
      </c>
      <c r="W1559" s="80">
        <v>7.9009396946064809E-3</v>
      </c>
      <c r="X1559" s="80">
        <v>0</v>
      </c>
      <c r="Y1559" s="80">
        <v>0</v>
      </c>
      <c r="Z1559" s="80">
        <v>0</v>
      </c>
      <c r="AA1559" s="80">
        <v>0</v>
      </c>
      <c r="AB1559" s="80">
        <v>0</v>
      </c>
      <c r="AC1559" s="80">
        <v>0</v>
      </c>
      <c r="AD1559" s="80">
        <v>0</v>
      </c>
      <c r="AE1559" s="80">
        <v>0</v>
      </c>
      <c r="AF1559" s="80">
        <v>0</v>
      </c>
      <c r="AG1559" s="80"/>
      <c r="AH1559" s="80">
        <v>0</v>
      </c>
      <c r="AI1559" s="80">
        <v>0</v>
      </c>
      <c r="AJ1559" s="80">
        <v>0</v>
      </c>
      <c r="AK1559" s="80">
        <v>0</v>
      </c>
      <c r="AL1559" s="80">
        <v>0</v>
      </c>
      <c r="AM1559" s="80">
        <v>0</v>
      </c>
      <c r="AN1559" s="41" t="s">
        <v>5558</v>
      </c>
      <c r="AO1559" s="41"/>
      <c r="AP1559" s="40" t="str" cm="1">
        <f t="array" ref="AP1559">IFERROR(_xlfn.IFS(
AR1559="MPR ISSUE","PDH",
AR1559="BSS Hardware Issue","BSS",
AR1559="Sites strategiques, MLL, Pylone, etc.","ENVTECH",
AR1559="AKTIVCO DEFAUT GE &amp; POWER Cabinet","AKTIVCO",
AR1559="AKTIVCO Coupure ENEO &amp; Baisse de tension","AKTIVCO GRID ONLY",
AR1559="Coupure ENEO &amp; Baisse de tension","IHS GRID ONLY",
AR1559="Defaut GE &amp; POWER Cabinet","IHS",
AR1559="Sharing","Partners",
AR1559="Sites strategiques &amp; DataCenter","SST &amp; DC",
AR1559="Exclu","Exclu",
AR1559="SAT","SAT",
AR1559="SPARE-ISSUE","SPARE-ISSUE",
AR1559="Fiber CAmtel","TRANS_FO_CAMTEL",
AR1559="Fiber AOF","Fiber AOF",
AR1559="Projet OCM (HUAWEI)","TRAVAUX-HUAWEI",
AR1559="Projet OCM (NOKIA)","TRAVAUX-NOKIA",
AR1559="ACCESS-ISSUE","ACCESS-ISSUE",
AR1559="Projet OCM (ZTE, NOKIA, autres projets)","TRAVAUX OCM",
AR1559="No root CAuse","No root cause",
AR1559="ODU HS","PDH",
AR1559="IP &amp; VLAN","PDH",
AR1559="Warehouse HUAWEI","SPARE-ISSUE",
AR1559="SPARE-HS","SPARE-ISSUE",
AR1559="Power Telco","BSS",AR1559="no impacts","no impacts"
),"")</f>
        <v>No root cause</v>
      </c>
      <c r="AQ1559" s="40" t="str" cm="1">
        <f t="array" ref="AQ1559">IFERROR(_xlfn.IFS(
AR1559="MPR ISSUE","TX ISSUE",
AR1559="BSS Hardware Issue","RAN ISSUE",
AR1559="Sites strategiques, MLL, Pylone, etc.","ENVTECH",
AR1559="AKTIVCO DEFAUT GE &amp; POWER Cabinet","POWER ISSUE",
AR1559="AKTIVCO Coupure ENEO &amp; Baisse de tension","POWER ISSUE",
AR1559="Coupure ENEO &amp; Baisse de tension","POWER ISSUE",
AR1559="Defaut GE &amp; POWER Cabinet","POWER ISSUE",
AR1559="Sharing","POWER ISSUE",
AR1559="Sites strategiques &amp; DataCenter","POWER ISSUE",
AR1559="Exclu","Exclu",
AR1559="SAT","TX ISSUE",
AR1559="SPARE-ISSUE","SPARE-ISSUE",
AR1559="Fiber CAmtel","TX ISSUE",
AR1559="Fiber AOF","TX ISSUE",
AR1559="Projet OCM (HUAWEI)","TRAVAUX-HUAWEI",
AR1559="Projet OCM (NOKIA)","TRAVAUX -NOKIA",
AR1559="ACCESS-ISSUE","ACCESS-ISSUE",
AR1559="Projet OCM (ZTE, NOKIA, autres projets)","TRAVAUX OCM",
AR1559="No root CAuse","No root cause",
AR1559="ODU HS","TX ISSUE",
AR1559="IP &amp; VLAN","TX ISSUE",
AR1559="Warehouse HUAWEI","SPARE-ISSUE",
AR1559="SPARE-HS","SPARE-ISSUE",
AR1559="Power Telco","RAN ISSUE",AR1559="no impacts","no impacts"
),"")</f>
        <v>No root cause</v>
      </c>
      <c r="AR1559" s="59" t="s">
        <v>5343</v>
      </c>
      <c r="AS1559" s="40" t="str" cm="1">
        <f t="array" ref="AS1559">IFERROR(_xlfn.IFS(
AR1559="MPR ISSUE","ACTIVE",
AR1559="BSS Hardware Issue","ACTIVE",
AR1559="Sites strategiques, MLL, Pylone, etc.","PASSIVE",
AR1559="AKTIVCO DEFAUT GE &amp; POWER Cabinet","PASSIVE",
AR1559="AKTIVCO Coupure ENEO &amp; Baisse de tension","PASSIVE",
AR1559="Coupure ENEO &amp; Baisse de tension","PASSIVE",
AR1559="Defaut GE &amp; POWER Cabinet","PASSIVE",
AR1559="Sharing","PASSIVE",
AR1559="Sites strategiques &amp; DataCenter","PASSIVE",
AR1559="Exclu","Exclu",
AR1559="SAT","ACTIVE",
AR1559="SPARE-ISSUE","SPARE-ISSUE",
AR1559="Fiber CAmtel","ACTIVE",
AR1559="Fiber AOF","ACTIVE",
AR1559="Projet OCM (HUAWEI)","PLANNED WORKS",
AR1559="Projet OCM (NOKIA)","PLANNED WORKS",
AR1559="ACCESS-ISSUE","ACCESS-ISSUE",
AR1559="Projet OCM (ZTE, NOKIA, autres projets)","PLANNED WORKS",
AR1559="No root CAuse","No root cause",
AR1559="ODU HS","ACTIVE",
AR1559="IP &amp; VLAN","ACTIVE",
AR1559="Warehouse HUAWEI","SPARE-ISSUE",
AR1559="SPARE-HS","SPARE-ISSUE",
AR1559="Power Telco","ACTIVE", AR1559="no impacts","no impacts"
),"")</f>
        <v>No root cause</v>
      </c>
      <c r="AT1559" s="99" t="s">
        <v>5661</v>
      </c>
      <c r="AU1559" s="99" t="s">
        <v>501</v>
      </c>
      <c r="AW1559" s="17"/>
      <c r="AX1559" s="17" t="s">
        <v>5536</v>
      </c>
      <c r="AY1559" s="17"/>
      <c r="AZ1559" s="17" t="s">
        <v>5536</v>
      </c>
      <c r="BA1559" s="7"/>
      <c r="BC1559" s="18"/>
      <c r="BD1559" s="18"/>
      <c r="BE1559" s="18"/>
      <c r="BF1559" s="18"/>
      <c r="BG1559" s="18"/>
      <c r="BH1559" s="18"/>
      <c r="BI1559" s="18"/>
      <c r="BJ1559" s="18"/>
      <c r="BK1559" s="18"/>
      <c r="BM1559" s="18"/>
      <c r="BN1559" s="18"/>
      <c r="BO1559" s="18"/>
      <c r="BP1559" s="9" t="s">
        <v>5661</v>
      </c>
      <c r="BQ1559" s="14"/>
      <c r="BR1559" s="102" t="s">
        <v>5536</v>
      </c>
      <c r="BS1559" s="14"/>
      <c r="BT1559" s="14"/>
      <c r="BU1559" s="9"/>
      <c r="BV1559" s="9"/>
      <c r="BW1559" s="9"/>
    </row>
    <row r="1560" spans="1:75" x14ac:dyDescent="0.35">
      <c r="A1560" s="1" t="s">
        <v>3364</v>
      </c>
      <c r="B1560" s="8" t="s">
        <v>3365</v>
      </c>
      <c r="C1560" s="3" t="s">
        <v>55</v>
      </c>
      <c r="D1560" s="1" t="s">
        <v>11</v>
      </c>
      <c r="E1560" s="1" t="s">
        <v>237</v>
      </c>
      <c r="F1560" s="3" t="s">
        <v>55</v>
      </c>
      <c r="G1560" s="1" t="s">
        <v>3364</v>
      </c>
      <c r="H1560" s="28" t="s">
        <v>5601</v>
      </c>
      <c r="I1560" s="27">
        <v>0</v>
      </c>
      <c r="J1560" s="27">
        <v>0</v>
      </c>
      <c r="K1560" s="27">
        <v>0</v>
      </c>
      <c r="L1560" s="27">
        <v>0</v>
      </c>
      <c r="M1560" s="27">
        <v>0</v>
      </c>
      <c r="N1560" s="27">
        <v>0</v>
      </c>
      <c r="O1560" s="27">
        <v>0</v>
      </c>
      <c r="P1560" s="27">
        <v>0</v>
      </c>
      <c r="Q1560" s="27">
        <v>0</v>
      </c>
      <c r="R1560" s="27">
        <v>0</v>
      </c>
      <c r="S1560" s="80">
        <v>0</v>
      </c>
      <c r="T1560" s="80">
        <v>0</v>
      </c>
      <c r="U1560" s="80">
        <v>0</v>
      </c>
      <c r="V1560" s="80">
        <v>0.56537198266145017</v>
      </c>
      <c r="W1560" s="80">
        <v>7.5799082848932615E-3</v>
      </c>
      <c r="X1560" s="80">
        <v>0</v>
      </c>
      <c r="Y1560" s="80">
        <v>0</v>
      </c>
      <c r="Z1560" s="80">
        <v>0</v>
      </c>
      <c r="AA1560" s="80">
        <v>0</v>
      </c>
      <c r="AB1560" s="80">
        <v>0</v>
      </c>
      <c r="AC1560" s="80">
        <v>0</v>
      </c>
      <c r="AD1560" s="80">
        <v>0</v>
      </c>
      <c r="AE1560" s="80">
        <v>0</v>
      </c>
      <c r="AF1560" s="80">
        <v>0</v>
      </c>
      <c r="AG1560" s="80"/>
      <c r="AH1560" s="80">
        <v>0</v>
      </c>
      <c r="AI1560" s="80">
        <v>0</v>
      </c>
      <c r="AJ1560" s="80">
        <v>0</v>
      </c>
      <c r="AK1560" s="80">
        <v>0</v>
      </c>
      <c r="AL1560" s="80">
        <v>0</v>
      </c>
      <c r="AM1560" s="80">
        <v>0</v>
      </c>
      <c r="AN1560" s="41" t="s">
        <v>5591</v>
      </c>
      <c r="AO1560" s="41"/>
      <c r="AP1560" s="40" t="str" cm="1">
        <f t="array" ref="AP1560">IFERROR(_xlfn.IFS(
AR1560="MPR ISSUE","PDH",
AR1560="BSS Hardware Issue","BSS",
AR1560="Sites strategiques, MLL, Pylone, etc.","ENVTECH",
AR1560="AKTIVCO DEFAUT GE &amp; POWER Cabinet","AKTIVCO",
AR1560="AKTIVCO Coupure ENEO &amp; Baisse de tension","AKTIVCO GRID ONLY",
AR1560="Coupure ENEO &amp; Baisse de tension","IHS GRID ONLY",
AR1560="Defaut GE &amp; POWER Cabinet","IHS",
AR1560="Sharing","Partners",
AR1560="Sites strategiques &amp; DataCenter","SST &amp; DC",
AR1560="Exclu","Exclu",
AR1560="SAT","SAT",
AR1560="SPARE-ISSUE","SPARE-ISSUE",
AR1560="Fiber CAmtel","TRANS_FO_CAMTEL",
AR1560="Fiber AOF","Fiber AOF",
AR1560="Projet OCM (HUAWEI)","TRAVAUX-HUAWEI",
AR1560="Projet OCM (NOKIA)","TRAVAUX-NOKIA",
AR1560="ACCESS-ISSUE","ACCESS-ISSUE",
AR1560="Projet OCM (ZTE, NOKIA, autres projets)","TRAVAUX OCM",
AR1560="No root CAuse","No root cause",
AR1560="ODU HS","PDH",
AR1560="IP &amp; VLAN","PDH",
AR1560="Warehouse HUAWEI","SPARE-ISSUE",
AR1560="SPARE-HS","SPARE-ISSUE",
AR1560="Power Telco","BSS",AR1560="no impacts","no impacts"
),"")</f>
        <v>Exclu</v>
      </c>
      <c r="AQ1560" s="40" t="str" cm="1">
        <f t="array" ref="AQ1560">IFERROR(_xlfn.IFS(
AR1560="MPR ISSUE","TX ISSUE",
AR1560="BSS Hardware Issue","RAN ISSUE",
AR1560="Sites strategiques, MLL, Pylone, etc.","ENVTECH",
AR1560="AKTIVCO DEFAUT GE &amp; POWER Cabinet","POWER ISSUE",
AR1560="AKTIVCO Coupure ENEO &amp; Baisse de tension","POWER ISSUE",
AR1560="Coupure ENEO &amp; Baisse de tension","POWER ISSUE",
AR1560="Defaut GE &amp; POWER Cabinet","POWER ISSUE",
AR1560="Sharing","POWER ISSUE",
AR1560="Sites strategiques &amp; DataCenter","POWER ISSUE",
AR1560="Exclu","Exclu",
AR1560="SAT","TX ISSUE",
AR1560="SPARE-ISSUE","SPARE-ISSUE",
AR1560="Fiber CAmtel","TX ISSUE",
AR1560="Fiber AOF","TX ISSUE",
AR1560="Projet OCM (HUAWEI)","TRAVAUX-HUAWEI",
AR1560="Projet OCM (NOKIA)","TRAVAUX -NOKIA",
AR1560="ACCESS-ISSUE","ACCESS-ISSUE",
AR1560="Projet OCM (ZTE, NOKIA, autres projets)","TRAVAUX OCM",
AR1560="No root CAuse","No root cause",
AR1560="ODU HS","TX ISSUE",
AR1560="IP &amp; VLAN","TX ISSUE",
AR1560="Warehouse HUAWEI","SPARE-ISSUE",
AR1560="SPARE-HS","SPARE-ISSUE",
AR1560="Power Telco","RAN ISSUE",AR1560="no impacts","no impacts"
),"")</f>
        <v>Exclu</v>
      </c>
      <c r="AR1560" s="59" t="s">
        <v>5586</v>
      </c>
      <c r="AS1560" s="40" t="str" cm="1">
        <f t="array" ref="AS1560">IFERROR(_xlfn.IFS(
AR1560="MPR ISSUE","ACTIVE",
AR1560="BSS Hardware Issue","ACTIVE",
AR1560="Sites strategiques, MLL, Pylone, etc.","PASSIVE",
AR1560="AKTIVCO DEFAUT GE &amp; POWER Cabinet","PASSIVE",
AR1560="AKTIVCO Coupure ENEO &amp; Baisse de tension","PASSIVE",
AR1560="Coupure ENEO &amp; Baisse de tension","PASSIVE",
AR1560="Defaut GE &amp; POWER Cabinet","PASSIVE",
AR1560="Sharing","PASSIVE",
AR1560="Sites strategiques &amp; DataCenter","PASSIVE",
AR1560="Exclu","Exclu",
AR1560="SAT","ACTIVE",
AR1560="SPARE-ISSUE","SPARE-ISSUE",
AR1560="Fiber CAmtel","ACTIVE",
AR1560="Fiber AOF","ACTIVE",
AR1560="Projet OCM (HUAWEI)","PLANNED WORKS",
AR1560="Projet OCM (NOKIA)","PLANNED WORKS",
AR1560="ACCESS-ISSUE","ACCESS-ISSUE",
AR1560="Projet OCM (ZTE, NOKIA, autres projets)","PLANNED WORKS",
AR1560="No root CAuse","No root cause",
AR1560="ODU HS","ACTIVE",
AR1560="IP &amp; VLAN","ACTIVE",
AR1560="Warehouse HUAWEI","SPARE-ISSUE",
AR1560="SPARE-HS","SPARE-ISSUE",
AR1560="Power Telco","ACTIVE", AR1560="no impacts","no impacts"
),"")</f>
        <v>Exclu</v>
      </c>
      <c r="AT1560" s="99" t="s">
        <v>6520</v>
      </c>
      <c r="AU1560" s="107" t="s">
        <v>3379</v>
      </c>
      <c r="AV1560" s="9" t="s">
        <v>6176</v>
      </c>
      <c r="AW1560" s="17" t="s">
        <v>6163</v>
      </c>
      <c r="AX1560" s="17" t="s">
        <v>5536</v>
      </c>
      <c r="AY1560" s="17"/>
      <c r="AZ1560" s="17" t="s">
        <v>5536</v>
      </c>
      <c r="BA1560" s="7"/>
      <c r="BC1560" s="18"/>
      <c r="BD1560" s="18"/>
      <c r="BE1560" s="18"/>
      <c r="BF1560" s="18"/>
      <c r="BG1560" s="18"/>
      <c r="BH1560" s="18"/>
      <c r="BI1560" s="18"/>
      <c r="BJ1560" s="18"/>
      <c r="BK1560" s="18"/>
      <c r="BL1560" s="9" t="s">
        <v>5956</v>
      </c>
      <c r="BM1560" s="18" t="s">
        <v>5956</v>
      </c>
      <c r="BN1560" s="18" t="s">
        <v>6040</v>
      </c>
      <c r="BO1560" s="18"/>
      <c r="BP1560" s="9" t="s">
        <v>5661</v>
      </c>
      <c r="BQ1560" s="14"/>
      <c r="BR1560" s="102" t="s">
        <v>5536</v>
      </c>
      <c r="BS1560" s="14"/>
      <c r="BT1560" s="14"/>
      <c r="BU1560" s="9"/>
      <c r="BV1560" s="9"/>
      <c r="BW1560" s="9"/>
    </row>
    <row r="1561" spans="1:75" x14ac:dyDescent="0.35">
      <c r="A1561" s="1" t="s">
        <v>3980</v>
      </c>
      <c r="B1561" s="8" t="s">
        <v>3981</v>
      </c>
      <c r="C1561" s="3" t="s">
        <v>31</v>
      </c>
      <c r="D1561" s="1" t="s">
        <v>11</v>
      </c>
      <c r="E1561" s="1" t="s">
        <v>12</v>
      </c>
      <c r="F1561" s="3" t="s">
        <v>69</v>
      </c>
      <c r="G1561" s="1" t="s">
        <v>502</v>
      </c>
      <c r="H1561" s="30" t="s">
        <v>5587</v>
      </c>
      <c r="I1561" s="27">
        <v>0</v>
      </c>
      <c r="J1561" s="27">
        <v>0</v>
      </c>
      <c r="K1561" s="27">
        <v>0</v>
      </c>
      <c r="L1561" s="27">
        <v>0</v>
      </c>
      <c r="M1561" s="27">
        <v>0</v>
      </c>
      <c r="N1561" s="27">
        <v>0</v>
      </c>
      <c r="O1561" s="27">
        <v>0</v>
      </c>
      <c r="P1561" s="27">
        <v>0</v>
      </c>
      <c r="Q1561" s="27">
        <v>0</v>
      </c>
      <c r="R1561" s="27">
        <v>0</v>
      </c>
      <c r="S1561" s="80">
        <v>0</v>
      </c>
      <c r="T1561" s="80">
        <v>7.2945470318146414E-3</v>
      </c>
      <c r="U1561" s="80">
        <v>0</v>
      </c>
      <c r="V1561" s="80">
        <v>0</v>
      </c>
      <c r="W1561" s="80">
        <v>7.2945470318146405E-3</v>
      </c>
      <c r="X1561" s="80">
        <v>0</v>
      </c>
      <c r="Y1561" s="80">
        <v>0</v>
      </c>
      <c r="Z1561" s="80">
        <v>0</v>
      </c>
      <c r="AA1561" s="80">
        <v>0</v>
      </c>
      <c r="AB1561" s="80">
        <v>0</v>
      </c>
      <c r="AC1561" s="80">
        <v>0</v>
      </c>
      <c r="AD1561" s="80">
        <v>0</v>
      </c>
      <c r="AE1561" s="80">
        <v>0</v>
      </c>
      <c r="AF1561" s="80">
        <v>0</v>
      </c>
      <c r="AG1561" s="80"/>
      <c r="AH1561" s="80">
        <v>0</v>
      </c>
      <c r="AI1561" s="80">
        <v>0</v>
      </c>
      <c r="AJ1561" s="80">
        <v>0</v>
      </c>
      <c r="AK1561" s="80">
        <v>0</v>
      </c>
      <c r="AL1561" s="80">
        <v>0</v>
      </c>
      <c r="AM1561" s="80">
        <v>0</v>
      </c>
      <c r="AN1561" s="41" t="s">
        <v>5558</v>
      </c>
      <c r="AO1561" s="41"/>
      <c r="AP1561" s="40" t="str" cm="1">
        <f t="array" ref="AP1561">IFERROR(_xlfn.IFS(
AR1561="MPR ISSUE","PDH",
AR1561="BSS Hardware Issue","BSS",
AR1561="Sites strategiques, MLL, Pylone, etc.","ENVTECH",
AR1561="AKTIVCO DEFAUT GE &amp; POWER Cabinet","AKTIVCO",
AR1561="AKTIVCO Coupure ENEO &amp; Baisse de tension","AKTIVCO GRID ONLY",
AR1561="Coupure ENEO &amp; Baisse de tension","IHS GRID ONLY",
AR1561="Defaut GE &amp; POWER Cabinet","IHS",
AR1561="Sharing","Partners",
AR1561="Sites strategiques &amp; DataCenter","SST &amp; DC",
AR1561="Exclu","Exclu",
AR1561="SAT","SAT",
AR1561="SPARE-ISSUE","SPARE-ISSUE",
AR1561="Fiber CAmtel","TRANS_FO_CAMTEL",
AR1561="Fiber AOF","Fiber AOF",
AR1561="Projet OCM (HUAWEI)","TRAVAUX-HUAWEI",
AR1561="Projet OCM (NOKIA)","TRAVAUX-NOKIA",
AR1561="ACCESS-ISSUE","ACCESS-ISSUE",
AR1561="Projet OCM (ZTE, NOKIA, autres projets)","TRAVAUX OCM",
AR1561="No root CAuse","No root cause",
AR1561="ODU HS","PDH",
AR1561="IP &amp; VLAN","PDH",
AR1561="Warehouse HUAWEI","SPARE-ISSUE",
AR1561="SPARE-HS","SPARE-ISSUE",
AR1561="Power Telco","BSS",AR1561="no impacts","no impacts"
),"")</f>
        <v>No root cause</v>
      </c>
      <c r="AQ1561" s="40" t="str" cm="1">
        <f t="array" ref="AQ1561">IFERROR(_xlfn.IFS(
AR1561="MPR ISSUE","TX ISSUE",
AR1561="BSS Hardware Issue","RAN ISSUE",
AR1561="Sites strategiques, MLL, Pylone, etc.","ENVTECH",
AR1561="AKTIVCO DEFAUT GE &amp; POWER Cabinet","POWER ISSUE",
AR1561="AKTIVCO Coupure ENEO &amp; Baisse de tension","POWER ISSUE",
AR1561="Coupure ENEO &amp; Baisse de tension","POWER ISSUE",
AR1561="Defaut GE &amp; POWER Cabinet","POWER ISSUE",
AR1561="Sharing","POWER ISSUE",
AR1561="Sites strategiques &amp; DataCenter","POWER ISSUE",
AR1561="Exclu","Exclu",
AR1561="SAT","TX ISSUE",
AR1561="SPARE-ISSUE","SPARE-ISSUE",
AR1561="Fiber CAmtel","TX ISSUE",
AR1561="Fiber AOF","TX ISSUE",
AR1561="Projet OCM (HUAWEI)","TRAVAUX-HUAWEI",
AR1561="Projet OCM (NOKIA)","TRAVAUX -NOKIA",
AR1561="ACCESS-ISSUE","ACCESS-ISSUE",
AR1561="Projet OCM (ZTE, NOKIA, autres projets)","TRAVAUX OCM",
AR1561="No root CAuse","No root cause",
AR1561="ODU HS","TX ISSUE",
AR1561="IP &amp; VLAN","TX ISSUE",
AR1561="Warehouse HUAWEI","SPARE-ISSUE",
AR1561="SPARE-HS","SPARE-ISSUE",
AR1561="Power Telco","RAN ISSUE",AR1561="no impacts","no impacts"
),"")</f>
        <v>No root cause</v>
      </c>
      <c r="AR1561" s="59" t="s">
        <v>5343</v>
      </c>
      <c r="AS1561" s="40" t="str" cm="1">
        <f t="array" ref="AS1561">IFERROR(_xlfn.IFS(
AR1561="MPR ISSUE","ACTIVE",
AR1561="BSS Hardware Issue","ACTIVE",
AR1561="Sites strategiques, MLL, Pylone, etc.","PASSIVE",
AR1561="AKTIVCO DEFAUT GE &amp; POWER Cabinet","PASSIVE",
AR1561="AKTIVCO Coupure ENEO &amp; Baisse de tension","PASSIVE",
AR1561="Coupure ENEO &amp; Baisse de tension","PASSIVE",
AR1561="Defaut GE &amp; POWER Cabinet","PASSIVE",
AR1561="Sharing","PASSIVE",
AR1561="Sites strategiques &amp; DataCenter","PASSIVE",
AR1561="Exclu","Exclu",
AR1561="SAT","ACTIVE",
AR1561="SPARE-ISSUE","SPARE-ISSUE",
AR1561="Fiber CAmtel","ACTIVE",
AR1561="Fiber AOF","ACTIVE",
AR1561="Projet OCM (HUAWEI)","PLANNED WORKS",
AR1561="Projet OCM (NOKIA)","PLANNED WORKS",
AR1561="ACCESS-ISSUE","ACCESS-ISSUE",
AR1561="Projet OCM (ZTE, NOKIA, autres projets)","PLANNED WORKS",
AR1561="No root CAuse","No root cause",
AR1561="ODU HS","ACTIVE",
AR1561="IP &amp; VLAN","ACTIVE",
AR1561="Warehouse HUAWEI","SPARE-ISSUE",
AR1561="SPARE-HS","SPARE-ISSUE",
AR1561="Power Telco","ACTIVE", AR1561="no impacts","no impacts"
),"")</f>
        <v>No root cause</v>
      </c>
      <c r="AT1561" s="99" t="s">
        <v>5661</v>
      </c>
      <c r="AU1561" s="99" t="s">
        <v>3981</v>
      </c>
      <c r="AW1561" s="17"/>
      <c r="AX1561" s="17" t="s">
        <v>5536</v>
      </c>
      <c r="AY1561" s="17"/>
      <c r="AZ1561" s="17" t="s">
        <v>5536</v>
      </c>
      <c r="BA1561" s="7"/>
      <c r="BC1561" s="18"/>
      <c r="BD1561" s="18"/>
      <c r="BE1561" s="18"/>
      <c r="BF1561" s="18"/>
      <c r="BG1561" s="18"/>
      <c r="BH1561" s="18"/>
      <c r="BI1561" s="18"/>
      <c r="BJ1561" s="18"/>
      <c r="BK1561" s="18"/>
      <c r="BM1561" s="18"/>
      <c r="BN1561" s="18"/>
      <c r="BO1561" s="18"/>
      <c r="BP1561" s="9" t="s">
        <v>5661</v>
      </c>
      <c r="BQ1561" s="14"/>
      <c r="BR1561" s="102" t="s">
        <v>5536</v>
      </c>
      <c r="BS1561" s="14"/>
      <c r="BT1561" s="14"/>
      <c r="BU1561" s="9"/>
      <c r="BV1561" s="9"/>
      <c r="BW1561" s="9"/>
    </row>
    <row r="1562" spans="1:75" x14ac:dyDescent="0.35">
      <c r="A1562" s="1" t="s">
        <v>1700</v>
      </c>
      <c r="B1562" s="8" t="s">
        <v>1701</v>
      </c>
      <c r="C1562" s="3" t="s">
        <v>31</v>
      </c>
      <c r="D1562" s="1" t="s">
        <v>11</v>
      </c>
      <c r="E1562" s="1" t="s">
        <v>12</v>
      </c>
      <c r="F1562" s="3" t="s">
        <v>69</v>
      </c>
      <c r="G1562" s="1" t="s">
        <v>502</v>
      </c>
      <c r="H1562" s="30" t="s">
        <v>5587</v>
      </c>
      <c r="I1562" s="27">
        <v>0</v>
      </c>
      <c r="J1562" s="27">
        <v>0</v>
      </c>
      <c r="K1562" s="27">
        <v>0</v>
      </c>
      <c r="L1562" s="27">
        <v>0</v>
      </c>
      <c r="M1562" s="27">
        <v>0</v>
      </c>
      <c r="N1562" s="27">
        <v>0</v>
      </c>
      <c r="O1562" s="27">
        <v>0</v>
      </c>
      <c r="P1562" s="27">
        <v>0</v>
      </c>
      <c r="Q1562" s="27">
        <v>0</v>
      </c>
      <c r="R1562" s="27">
        <v>0</v>
      </c>
      <c r="S1562" s="80">
        <v>0</v>
      </c>
      <c r="T1562" s="80">
        <v>7.0091857787370022E-3</v>
      </c>
      <c r="U1562" s="80">
        <v>0</v>
      </c>
      <c r="V1562" s="80">
        <v>0</v>
      </c>
      <c r="W1562" s="80">
        <v>7.0091857787370022E-3</v>
      </c>
      <c r="X1562" s="80">
        <v>0</v>
      </c>
      <c r="Y1562" s="80">
        <v>0</v>
      </c>
      <c r="Z1562" s="80">
        <v>0</v>
      </c>
      <c r="AA1562" s="80">
        <v>0</v>
      </c>
      <c r="AB1562" s="80">
        <v>0</v>
      </c>
      <c r="AC1562" s="80">
        <v>0</v>
      </c>
      <c r="AD1562" s="80">
        <v>0</v>
      </c>
      <c r="AE1562" s="80">
        <v>0</v>
      </c>
      <c r="AF1562" s="80">
        <v>0</v>
      </c>
      <c r="AG1562" s="80"/>
      <c r="AH1562" s="80">
        <v>0</v>
      </c>
      <c r="AI1562" s="80">
        <v>0</v>
      </c>
      <c r="AJ1562" s="80">
        <v>0</v>
      </c>
      <c r="AK1562" s="80">
        <v>0</v>
      </c>
      <c r="AL1562" s="80">
        <v>0</v>
      </c>
      <c r="AM1562" s="80">
        <v>0</v>
      </c>
      <c r="AN1562" s="41" t="s">
        <v>5558</v>
      </c>
      <c r="AO1562" s="41"/>
      <c r="AP1562" s="40" t="str" cm="1">
        <f t="array" ref="AP1562">IFERROR(_xlfn.IFS(
AR1562="MPR ISSUE","PDH",
AR1562="BSS Hardware Issue","BSS",
AR1562="Sites strategiques, MLL, Pylone, etc.","ENVTECH",
AR1562="AKTIVCO DEFAUT GE &amp; POWER Cabinet","AKTIVCO",
AR1562="AKTIVCO Coupure ENEO &amp; Baisse de tension","AKTIVCO GRID ONLY",
AR1562="Coupure ENEO &amp; Baisse de tension","IHS GRID ONLY",
AR1562="Defaut GE &amp; POWER Cabinet","IHS",
AR1562="Sharing","Partners",
AR1562="Sites strategiques &amp; DataCenter","SST &amp; DC",
AR1562="Exclu","Exclu",
AR1562="SAT","SAT",
AR1562="SPARE-ISSUE","SPARE-ISSUE",
AR1562="Fiber CAmtel","TRANS_FO_CAMTEL",
AR1562="Fiber AOF","Fiber AOF",
AR1562="Projet OCM (HUAWEI)","TRAVAUX-HUAWEI",
AR1562="Projet OCM (NOKIA)","TRAVAUX-NOKIA",
AR1562="ACCESS-ISSUE","ACCESS-ISSUE",
AR1562="Projet OCM (ZTE, NOKIA, autres projets)","TRAVAUX OCM",
AR1562="No root CAuse","No root cause",
AR1562="ODU HS","PDH",
AR1562="IP &amp; VLAN","PDH",
AR1562="Warehouse HUAWEI","SPARE-ISSUE",
AR1562="SPARE-HS","SPARE-ISSUE",
AR1562="Power Telco","BSS",AR1562="no impacts","no impacts"
),"")</f>
        <v>No root cause</v>
      </c>
      <c r="AQ1562" s="40" t="str" cm="1">
        <f t="array" ref="AQ1562">IFERROR(_xlfn.IFS(
AR1562="MPR ISSUE","TX ISSUE",
AR1562="BSS Hardware Issue","RAN ISSUE",
AR1562="Sites strategiques, MLL, Pylone, etc.","ENVTECH",
AR1562="AKTIVCO DEFAUT GE &amp; POWER Cabinet","POWER ISSUE",
AR1562="AKTIVCO Coupure ENEO &amp; Baisse de tension","POWER ISSUE",
AR1562="Coupure ENEO &amp; Baisse de tension","POWER ISSUE",
AR1562="Defaut GE &amp; POWER Cabinet","POWER ISSUE",
AR1562="Sharing","POWER ISSUE",
AR1562="Sites strategiques &amp; DataCenter","POWER ISSUE",
AR1562="Exclu","Exclu",
AR1562="SAT","TX ISSUE",
AR1562="SPARE-ISSUE","SPARE-ISSUE",
AR1562="Fiber CAmtel","TX ISSUE",
AR1562="Fiber AOF","TX ISSUE",
AR1562="Projet OCM (HUAWEI)","TRAVAUX-HUAWEI",
AR1562="Projet OCM (NOKIA)","TRAVAUX -NOKIA",
AR1562="ACCESS-ISSUE","ACCESS-ISSUE",
AR1562="Projet OCM (ZTE, NOKIA, autres projets)","TRAVAUX OCM",
AR1562="No root CAuse","No root cause",
AR1562="ODU HS","TX ISSUE",
AR1562="IP &amp; VLAN","TX ISSUE",
AR1562="Warehouse HUAWEI","SPARE-ISSUE",
AR1562="SPARE-HS","SPARE-ISSUE",
AR1562="Power Telco","RAN ISSUE",AR1562="no impacts","no impacts"
),"")</f>
        <v>No root cause</v>
      </c>
      <c r="AR1562" s="59" t="s">
        <v>5343</v>
      </c>
      <c r="AS1562" s="40" t="str" cm="1">
        <f t="array" ref="AS1562">IFERROR(_xlfn.IFS(
AR1562="MPR ISSUE","ACTIVE",
AR1562="BSS Hardware Issue","ACTIVE",
AR1562="Sites strategiques, MLL, Pylone, etc.","PASSIVE",
AR1562="AKTIVCO DEFAUT GE &amp; POWER Cabinet","PASSIVE",
AR1562="AKTIVCO Coupure ENEO &amp; Baisse de tension","PASSIVE",
AR1562="Coupure ENEO &amp; Baisse de tension","PASSIVE",
AR1562="Defaut GE &amp; POWER Cabinet","PASSIVE",
AR1562="Sharing","PASSIVE",
AR1562="Sites strategiques &amp; DataCenter","PASSIVE",
AR1562="Exclu","Exclu",
AR1562="SAT","ACTIVE",
AR1562="SPARE-ISSUE","SPARE-ISSUE",
AR1562="Fiber CAmtel","ACTIVE",
AR1562="Fiber AOF","ACTIVE",
AR1562="Projet OCM (HUAWEI)","PLANNED WORKS",
AR1562="Projet OCM (NOKIA)","PLANNED WORKS",
AR1562="ACCESS-ISSUE","ACCESS-ISSUE",
AR1562="Projet OCM (ZTE, NOKIA, autres projets)","PLANNED WORKS",
AR1562="No root CAuse","No root cause",
AR1562="ODU HS","ACTIVE",
AR1562="IP &amp; VLAN","ACTIVE",
AR1562="Warehouse HUAWEI","SPARE-ISSUE",
AR1562="SPARE-HS","SPARE-ISSUE",
AR1562="Power Telco","ACTIVE", AR1562="no impacts","no impacts"
),"")</f>
        <v>No root cause</v>
      </c>
      <c r="AT1562" s="99" t="s">
        <v>5661</v>
      </c>
      <c r="AU1562" s="99" t="s">
        <v>1701</v>
      </c>
      <c r="AW1562" s="17"/>
      <c r="AX1562" s="17" t="s">
        <v>5536</v>
      </c>
      <c r="AY1562" s="17"/>
      <c r="AZ1562" s="17" t="s">
        <v>5536</v>
      </c>
      <c r="BA1562" s="7"/>
      <c r="BC1562" s="18"/>
      <c r="BD1562" s="18"/>
      <c r="BE1562" s="18"/>
      <c r="BF1562" s="18"/>
      <c r="BG1562" s="18"/>
      <c r="BH1562" s="18"/>
      <c r="BI1562" s="18"/>
      <c r="BJ1562" s="18"/>
      <c r="BK1562" s="18"/>
      <c r="BM1562" s="18"/>
      <c r="BN1562" s="18"/>
      <c r="BO1562" s="18"/>
      <c r="BP1562" s="9" t="s">
        <v>5661</v>
      </c>
      <c r="BQ1562" s="14"/>
      <c r="BR1562" s="102" t="s">
        <v>5536</v>
      </c>
      <c r="BS1562" s="14"/>
      <c r="BT1562" s="14"/>
      <c r="BU1562" s="9"/>
      <c r="BV1562" s="9"/>
      <c r="BW1562" s="9"/>
    </row>
    <row r="1563" spans="1:75" x14ac:dyDescent="0.35">
      <c r="A1563" s="1" t="s">
        <v>3940</v>
      </c>
      <c r="B1563" s="8" t="s">
        <v>3941</v>
      </c>
      <c r="C1563" s="3" t="s">
        <v>90</v>
      </c>
      <c r="D1563" s="1" t="s">
        <v>11</v>
      </c>
      <c r="E1563" s="1" t="s">
        <v>66</v>
      </c>
      <c r="F1563" s="3" t="s">
        <v>90</v>
      </c>
      <c r="G1563" s="1" t="s">
        <v>3942</v>
      </c>
      <c r="H1563" s="28" t="s">
        <v>5601</v>
      </c>
      <c r="I1563" s="27">
        <v>0</v>
      </c>
      <c r="J1563" s="27">
        <v>0</v>
      </c>
      <c r="K1563" s="27">
        <v>0</v>
      </c>
      <c r="L1563" s="27">
        <v>0</v>
      </c>
      <c r="M1563" s="27">
        <v>0</v>
      </c>
      <c r="N1563" s="27">
        <v>0</v>
      </c>
      <c r="O1563" s="27">
        <v>0</v>
      </c>
      <c r="P1563" s="27">
        <v>0</v>
      </c>
      <c r="Q1563" s="27">
        <v>0</v>
      </c>
      <c r="R1563" s="27">
        <v>0</v>
      </c>
      <c r="S1563" s="80">
        <v>0</v>
      </c>
      <c r="T1563" s="80">
        <v>0</v>
      </c>
      <c r="U1563" s="80">
        <v>0</v>
      </c>
      <c r="V1563" s="80">
        <v>0</v>
      </c>
      <c r="W1563" s="80">
        <v>6.4206281942625247E-3</v>
      </c>
      <c r="X1563" s="80">
        <v>0</v>
      </c>
      <c r="Y1563" s="80">
        <v>0</v>
      </c>
      <c r="Z1563" s="80">
        <v>0</v>
      </c>
      <c r="AA1563" s="80">
        <v>0</v>
      </c>
      <c r="AB1563" s="80">
        <v>0</v>
      </c>
      <c r="AC1563" s="80">
        <v>0</v>
      </c>
      <c r="AD1563" s="80">
        <v>0</v>
      </c>
      <c r="AE1563" s="80">
        <v>0</v>
      </c>
      <c r="AF1563" s="80">
        <v>0</v>
      </c>
      <c r="AG1563" s="80"/>
      <c r="AH1563" s="80">
        <v>0</v>
      </c>
      <c r="AI1563" s="80">
        <v>0</v>
      </c>
      <c r="AJ1563" s="80">
        <v>0</v>
      </c>
      <c r="AK1563" s="80">
        <v>0</v>
      </c>
      <c r="AL1563" s="80">
        <v>0</v>
      </c>
      <c r="AM1563" s="80">
        <v>0</v>
      </c>
      <c r="AN1563" s="41" t="s">
        <v>5558</v>
      </c>
      <c r="AO1563" s="41"/>
      <c r="AP1563" s="40" t="str" cm="1">
        <f t="array" ref="AP1563">IFERROR(_xlfn.IFS(
AR1563="MPR ISSUE","PDH",
AR1563="BSS Hardware Issue","BSS",
AR1563="Sites strategiques, MLL, Pylone, etc.","ENVTECH",
AR1563="AKTIVCO DEFAUT GE &amp; POWER Cabinet","AKTIVCO",
AR1563="AKTIVCO Coupure ENEO &amp; Baisse de tension","AKTIVCO GRID ONLY",
AR1563="Coupure ENEO &amp; Baisse de tension","IHS GRID ONLY",
AR1563="Defaut GE &amp; POWER Cabinet","IHS",
AR1563="Sharing","Partners",
AR1563="Sites strategiques &amp; DataCenter","SST &amp; DC",
AR1563="Exclu","Exclu",
AR1563="SAT","SAT",
AR1563="SPARE-ISSUE","SPARE-ISSUE",
AR1563="Fiber CAmtel","TRANS_FO_CAMTEL",
AR1563="Fiber AOF","Fiber AOF",
AR1563="Projet OCM (HUAWEI)","TRAVAUX-HUAWEI",
AR1563="Projet OCM (NOKIA)","TRAVAUX-NOKIA",
AR1563="ACCESS-ISSUE","ACCESS-ISSUE",
AR1563="Projet OCM (ZTE, NOKIA, autres projets)","TRAVAUX OCM",
AR1563="No root CAuse","No root cause",
AR1563="ODU HS","PDH",
AR1563="IP &amp; VLAN","PDH",
AR1563="Warehouse HUAWEI","SPARE-ISSUE",
AR1563="SPARE-HS","SPARE-ISSUE",
AR1563="Power Telco","BSS",AR1563="no impacts","no impacts"
),"")</f>
        <v>No root cause</v>
      </c>
      <c r="AQ1563" s="40" t="str" cm="1">
        <f t="array" ref="AQ1563">IFERROR(_xlfn.IFS(
AR1563="MPR ISSUE","TX ISSUE",
AR1563="BSS Hardware Issue","RAN ISSUE",
AR1563="Sites strategiques, MLL, Pylone, etc.","ENVTECH",
AR1563="AKTIVCO DEFAUT GE &amp; POWER Cabinet","POWER ISSUE",
AR1563="AKTIVCO Coupure ENEO &amp; Baisse de tension","POWER ISSUE",
AR1563="Coupure ENEO &amp; Baisse de tension","POWER ISSUE",
AR1563="Defaut GE &amp; POWER Cabinet","POWER ISSUE",
AR1563="Sharing","POWER ISSUE",
AR1563="Sites strategiques &amp; DataCenter","POWER ISSUE",
AR1563="Exclu","Exclu",
AR1563="SAT","TX ISSUE",
AR1563="SPARE-ISSUE","SPARE-ISSUE",
AR1563="Fiber CAmtel","TX ISSUE",
AR1563="Fiber AOF","TX ISSUE",
AR1563="Projet OCM (HUAWEI)","TRAVAUX-HUAWEI",
AR1563="Projet OCM (NOKIA)","TRAVAUX -NOKIA",
AR1563="ACCESS-ISSUE","ACCESS-ISSUE",
AR1563="Projet OCM (ZTE, NOKIA, autres projets)","TRAVAUX OCM",
AR1563="No root CAuse","No root cause",
AR1563="ODU HS","TX ISSUE",
AR1563="IP &amp; VLAN","TX ISSUE",
AR1563="Warehouse HUAWEI","SPARE-ISSUE",
AR1563="SPARE-HS","SPARE-ISSUE",
AR1563="Power Telco","RAN ISSUE",AR1563="no impacts","no impacts"
),"")</f>
        <v>No root cause</v>
      </c>
      <c r="AR1563" s="59" t="s">
        <v>5343</v>
      </c>
      <c r="AS1563" s="40" t="str" cm="1">
        <f t="array" ref="AS1563">IFERROR(_xlfn.IFS(
AR1563="MPR ISSUE","ACTIVE",
AR1563="BSS Hardware Issue","ACTIVE",
AR1563="Sites strategiques, MLL, Pylone, etc.","PASSIVE",
AR1563="AKTIVCO DEFAUT GE &amp; POWER Cabinet","PASSIVE",
AR1563="AKTIVCO Coupure ENEO &amp; Baisse de tension","PASSIVE",
AR1563="Coupure ENEO &amp; Baisse de tension","PASSIVE",
AR1563="Defaut GE &amp; POWER Cabinet","PASSIVE",
AR1563="Sharing","PASSIVE",
AR1563="Sites strategiques &amp; DataCenter","PASSIVE",
AR1563="Exclu","Exclu",
AR1563="SAT","ACTIVE",
AR1563="SPARE-ISSUE","SPARE-ISSUE",
AR1563="Fiber CAmtel","ACTIVE",
AR1563="Fiber AOF","ACTIVE",
AR1563="Projet OCM (HUAWEI)","PLANNED WORKS",
AR1563="Projet OCM (NOKIA)","PLANNED WORKS",
AR1563="ACCESS-ISSUE","ACCESS-ISSUE",
AR1563="Projet OCM (ZTE, NOKIA, autres projets)","PLANNED WORKS",
AR1563="No root CAuse","No root cause",
AR1563="ODU HS","ACTIVE",
AR1563="IP &amp; VLAN","ACTIVE",
AR1563="Warehouse HUAWEI","SPARE-ISSUE",
AR1563="SPARE-HS","SPARE-ISSUE",
AR1563="Power Telco","ACTIVE", AR1563="no impacts","no impacts"
),"")</f>
        <v>No root cause</v>
      </c>
      <c r="AT1563" s="99" t="s">
        <v>5661</v>
      </c>
      <c r="AU1563" s="99" t="s">
        <v>3941</v>
      </c>
      <c r="AW1563" s="17"/>
      <c r="AX1563" s="17" t="s">
        <v>5536</v>
      </c>
      <c r="AY1563" s="17"/>
      <c r="AZ1563" s="17" t="s">
        <v>5536</v>
      </c>
      <c r="BA1563" s="7"/>
      <c r="BC1563" s="18"/>
      <c r="BD1563" s="18"/>
      <c r="BE1563" s="18"/>
      <c r="BF1563" s="18"/>
      <c r="BG1563" s="18"/>
      <c r="BH1563" s="18"/>
      <c r="BI1563" s="18"/>
      <c r="BJ1563" s="18"/>
      <c r="BK1563" s="18"/>
      <c r="BM1563" s="18"/>
      <c r="BN1563" s="18"/>
      <c r="BO1563" s="18"/>
      <c r="BP1563" s="9" t="s">
        <v>5661</v>
      </c>
      <c r="BQ1563" s="14"/>
      <c r="BR1563" s="102" t="s">
        <v>5536</v>
      </c>
      <c r="BS1563" s="14"/>
      <c r="BT1563" s="14"/>
      <c r="BU1563" s="9"/>
      <c r="BV1563" s="9"/>
      <c r="BW1563" s="9"/>
    </row>
    <row r="1564" spans="1:75" x14ac:dyDescent="0.35">
      <c r="A1564" s="1" t="s">
        <v>1090</v>
      </c>
      <c r="B1564" s="8" t="s">
        <v>1091</v>
      </c>
      <c r="C1564" s="3" t="s">
        <v>23</v>
      </c>
      <c r="D1564" s="1" t="s">
        <v>21</v>
      </c>
      <c r="E1564" s="1" t="s">
        <v>122</v>
      </c>
      <c r="F1564" s="3" t="s">
        <v>23</v>
      </c>
      <c r="G1564" s="1" t="s">
        <v>1092</v>
      </c>
      <c r="H1564" s="29" t="s">
        <v>5588</v>
      </c>
      <c r="I1564" s="27">
        <v>1.2485277349802194E-3</v>
      </c>
      <c r="J1564" s="27">
        <v>0</v>
      </c>
      <c r="K1564" s="27">
        <v>0</v>
      </c>
      <c r="L1564" s="27">
        <v>4.8157498349233373E-3</v>
      </c>
      <c r="M1564" s="27">
        <v>0</v>
      </c>
      <c r="N1564" s="27">
        <v>0</v>
      </c>
      <c r="O1564" s="27">
        <v>0</v>
      </c>
      <c r="P1564" s="27">
        <v>0</v>
      </c>
      <c r="Q1564" s="27">
        <v>0</v>
      </c>
      <c r="R1564" s="27">
        <v>0</v>
      </c>
      <c r="S1564" s="80">
        <v>0</v>
      </c>
      <c r="T1564" s="80">
        <v>5.6186999824777671E-3</v>
      </c>
      <c r="U1564" s="80">
        <v>0</v>
      </c>
      <c r="V1564" s="80">
        <v>0</v>
      </c>
      <c r="W1564" s="80">
        <v>5.6186999824777671E-3</v>
      </c>
      <c r="X1564" s="80">
        <v>0</v>
      </c>
      <c r="Y1564" s="80">
        <v>0</v>
      </c>
      <c r="Z1564" s="80">
        <v>0</v>
      </c>
      <c r="AA1564" s="80">
        <v>0</v>
      </c>
      <c r="AB1564" s="80">
        <v>0</v>
      </c>
      <c r="AC1564" s="80">
        <v>0</v>
      </c>
      <c r="AD1564" s="80">
        <v>0</v>
      </c>
      <c r="AE1564" s="80">
        <v>0</v>
      </c>
      <c r="AF1564" s="80">
        <v>0</v>
      </c>
      <c r="AG1564" s="80"/>
      <c r="AH1564" s="80">
        <v>0</v>
      </c>
      <c r="AI1564" s="80">
        <v>0</v>
      </c>
      <c r="AJ1564" s="80">
        <v>0</v>
      </c>
      <c r="AK1564" s="80">
        <v>0</v>
      </c>
      <c r="AL1564" s="80">
        <v>0</v>
      </c>
      <c r="AM1564" s="80">
        <v>0</v>
      </c>
      <c r="AN1564" s="41" t="s">
        <v>5558</v>
      </c>
      <c r="AO1564" s="41"/>
      <c r="AP1564" s="40" t="str" cm="1">
        <f t="array" ref="AP1564">IFERROR(_xlfn.IFS(
AR1564="MPR ISSUE","PDH",
AR1564="BSS Hardware Issue","BSS",
AR1564="Sites strategiques, MLL, Pylone, etc.","ENVTECH",
AR1564="AKTIVCO DEFAUT GE &amp; POWER Cabinet","AKTIVCO",
AR1564="AKTIVCO Coupure ENEO &amp; Baisse de tension","AKTIVCO GRID ONLY",
AR1564="Coupure ENEO &amp; Baisse de tension","IHS GRID ONLY",
AR1564="Defaut GE &amp; POWER Cabinet","IHS",
AR1564="Sharing","Partners",
AR1564="Sites strategiques &amp; DataCenter","SST &amp; DC",
AR1564="Exclu","Exclu",
AR1564="SAT","SAT",
AR1564="SPARE-ISSUE","SPARE-ISSUE",
AR1564="Fiber CAmtel","TRANS_FO_CAMTEL",
AR1564="Fiber AOF","Fiber AOF",
AR1564="Projet OCM (HUAWEI)","TRAVAUX-HUAWEI",
AR1564="Projet OCM (NOKIA)","TRAVAUX-NOKIA",
AR1564="ACCESS-ISSUE","ACCESS-ISSUE",
AR1564="Projet OCM (ZTE, NOKIA, autres projets)","TRAVAUX OCM",
AR1564="No root CAuse","No root cause",
AR1564="ODU HS","PDH",
AR1564="IP &amp; VLAN","PDH",
AR1564="Warehouse HUAWEI","SPARE-ISSUE",
AR1564="SPARE-HS","SPARE-ISSUE",
AR1564="Power Telco","BSS",AR1564="no impacts","no impacts"
),"")</f>
        <v>No root cause</v>
      </c>
      <c r="AQ1564" s="40" t="str" cm="1">
        <f t="array" ref="AQ1564">IFERROR(_xlfn.IFS(
AR1564="MPR ISSUE","TX ISSUE",
AR1564="BSS Hardware Issue","RAN ISSUE",
AR1564="Sites strategiques, MLL, Pylone, etc.","ENVTECH",
AR1564="AKTIVCO DEFAUT GE &amp; POWER Cabinet","POWER ISSUE",
AR1564="AKTIVCO Coupure ENEO &amp; Baisse de tension","POWER ISSUE",
AR1564="Coupure ENEO &amp; Baisse de tension","POWER ISSUE",
AR1564="Defaut GE &amp; POWER Cabinet","POWER ISSUE",
AR1564="Sharing","POWER ISSUE",
AR1564="Sites strategiques &amp; DataCenter","POWER ISSUE",
AR1564="Exclu","Exclu",
AR1564="SAT","TX ISSUE",
AR1564="SPARE-ISSUE","SPARE-ISSUE",
AR1564="Fiber CAmtel","TX ISSUE",
AR1564="Fiber AOF","TX ISSUE",
AR1564="Projet OCM (HUAWEI)","TRAVAUX-HUAWEI",
AR1564="Projet OCM (NOKIA)","TRAVAUX -NOKIA",
AR1564="ACCESS-ISSUE","ACCESS-ISSUE",
AR1564="Projet OCM (ZTE, NOKIA, autres projets)","TRAVAUX OCM",
AR1564="No root CAuse","No root cause",
AR1564="ODU HS","TX ISSUE",
AR1564="IP &amp; VLAN","TX ISSUE",
AR1564="Warehouse HUAWEI","SPARE-ISSUE",
AR1564="SPARE-HS","SPARE-ISSUE",
AR1564="Power Telco","RAN ISSUE",AR1564="no impacts","no impacts"
),"")</f>
        <v>No root cause</v>
      </c>
      <c r="AR1564" s="59" t="s">
        <v>5343</v>
      </c>
      <c r="AS1564" s="40" t="str" cm="1">
        <f t="array" ref="AS1564">IFERROR(_xlfn.IFS(
AR1564="MPR ISSUE","ACTIVE",
AR1564="BSS Hardware Issue","ACTIVE",
AR1564="Sites strategiques, MLL, Pylone, etc.","PASSIVE",
AR1564="AKTIVCO DEFAUT GE &amp; POWER Cabinet","PASSIVE",
AR1564="AKTIVCO Coupure ENEO &amp; Baisse de tension","PASSIVE",
AR1564="Coupure ENEO &amp; Baisse de tension","PASSIVE",
AR1564="Defaut GE &amp; POWER Cabinet","PASSIVE",
AR1564="Sharing","PASSIVE",
AR1564="Sites strategiques &amp; DataCenter","PASSIVE",
AR1564="Exclu","Exclu",
AR1564="SAT","ACTIVE",
AR1564="SPARE-ISSUE","SPARE-ISSUE",
AR1564="Fiber CAmtel","ACTIVE",
AR1564="Fiber AOF","ACTIVE",
AR1564="Projet OCM (HUAWEI)","PLANNED WORKS",
AR1564="Projet OCM (NOKIA)","PLANNED WORKS",
AR1564="ACCESS-ISSUE","ACCESS-ISSUE",
AR1564="Projet OCM (ZTE, NOKIA, autres projets)","PLANNED WORKS",
AR1564="No root CAuse","No root cause",
AR1564="ODU HS","ACTIVE",
AR1564="IP &amp; VLAN","ACTIVE",
AR1564="Warehouse HUAWEI","SPARE-ISSUE",
AR1564="SPARE-HS","SPARE-ISSUE",
AR1564="Power Telco","ACTIVE", AR1564="no impacts","no impacts"
),"")</f>
        <v>No root cause</v>
      </c>
      <c r="AT1564" s="99" t="s">
        <v>5661</v>
      </c>
      <c r="AU1564" s="99" t="s">
        <v>1091</v>
      </c>
      <c r="AW1564" s="17"/>
      <c r="AX1564" s="17" t="s">
        <v>5536</v>
      </c>
      <c r="AY1564" s="17"/>
      <c r="AZ1564" s="17" t="s">
        <v>5536</v>
      </c>
      <c r="BA1564" s="7"/>
      <c r="BC1564" s="18"/>
      <c r="BD1564" s="18"/>
      <c r="BE1564" s="18"/>
      <c r="BF1564" s="18"/>
      <c r="BG1564" s="18"/>
      <c r="BH1564" s="18"/>
      <c r="BI1564" s="18"/>
      <c r="BJ1564" s="18"/>
      <c r="BK1564" s="18"/>
      <c r="BM1564" s="18"/>
      <c r="BN1564" s="18"/>
      <c r="BO1564" s="18"/>
      <c r="BP1564" s="9" t="s">
        <v>5661</v>
      </c>
      <c r="BQ1564" s="14"/>
      <c r="BR1564" s="102" t="s">
        <v>5536</v>
      </c>
      <c r="BS1564" s="14"/>
      <c r="BT1564" s="14"/>
      <c r="BU1564" s="9"/>
      <c r="BV1564" s="9"/>
      <c r="BW1564" s="9"/>
    </row>
    <row r="1565" spans="1:75" x14ac:dyDescent="0.35">
      <c r="A1565" s="1" t="s">
        <v>3488</v>
      </c>
      <c r="B1565" s="8" t="s">
        <v>3489</v>
      </c>
      <c r="C1565" s="3" t="s">
        <v>37</v>
      </c>
      <c r="D1565" s="1" t="s">
        <v>11</v>
      </c>
      <c r="E1565" s="1" t="s">
        <v>12</v>
      </c>
      <c r="F1565" s="3" t="s">
        <v>69</v>
      </c>
      <c r="G1565" s="1" t="s">
        <v>70</v>
      </c>
      <c r="H1565" s="30" t="s">
        <v>5587</v>
      </c>
      <c r="I1565" s="27">
        <v>0</v>
      </c>
      <c r="J1565" s="27">
        <v>0</v>
      </c>
      <c r="K1565" s="27">
        <v>0</v>
      </c>
      <c r="L1565" s="27">
        <v>0</v>
      </c>
      <c r="M1565" s="27">
        <v>0</v>
      </c>
      <c r="N1565" s="27">
        <v>0</v>
      </c>
      <c r="O1565" s="27">
        <v>0</v>
      </c>
      <c r="P1565" s="27">
        <v>0</v>
      </c>
      <c r="Q1565" s="27">
        <v>0</v>
      </c>
      <c r="R1565" s="27">
        <v>0</v>
      </c>
      <c r="S1565" s="80">
        <v>0</v>
      </c>
      <c r="T1565" s="80">
        <v>5.4218638084884618E-3</v>
      </c>
      <c r="U1565" s="80">
        <v>0</v>
      </c>
      <c r="V1565" s="80">
        <v>0</v>
      </c>
      <c r="W1565" s="80">
        <v>5.4218638084884618E-3</v>
      </c>
      <c r="X1565" s="80">
        <v>0</v>
      </c>
      <c r="Y1565" s="80">
        <v>0</v>
      </c>
      <c r="Z1565" s="80">
        <v>0</v>
      </c>
      <c r="AA1565" s="80">
        <v>0</v>
      </c>
      <c r="AB1565" s="80">
        <v>0</v>
      </c>
      <c r="AC1565" s="80">
        <v>0</v>
      </c>
      <c r="AD1565" s="80">
        <v>0</v>
      </c>
      <c r="AE1565" s="80">
        <v>0</v>
      </c>
      <c r="AF1565" s="80">
        <v>0</v>
      </c>
      <c r="AG1565" s="80"/>
      <c r="AH1565" s="80">
        <v>0</v>
      </c>
      <c r="AI1565" s="80">
        <v>0</v>
      </c>
      <c r="AJ1565" s="80">
        <v>0</v>
      </c>
      <c r="AK1565" s="80">
        <v>0</v>
      </c>
      <c r="AL1565" s="80">
        <v>0</v>
      </c>
      <c r="AM1565" s="80">
        <v>0</v>
      </c>
      <c r="AN1565" s="41" t="s">
        <v>5558</v>
      </c>
      <c r="AO1565" s="41"/>
      <c r="AP1565" s="40" t="str" cm="1">
        <f t="array" ref="AP1565">IFERROR(_xlfn.IFS(
AR1565="MPR ISSUE","PDH",
AR1565="BSS Hardware Issue","BSS",
AR1565="Sites strategiques, MLL, Pylone, etc.","ENVTECH",
AR1565="AKTIVCO DEFAUT GE &amp; POWER Cabinet","AKTIVCO",
AR1565="AKTIVCO Coupure ENEO &amp; Baisse de tension","AKTIVCO GRID ONLY",
AR1565="Coupure ENEO &amp; Baisse de tension","IHS GRID ONLY",
AR1565="Defaut GE &amp; POWER Cabinet","IHS",
AR1565="Sharing","Partners",
AR1565="Sites strategiques &amp; DataCenter","SST &amp; DC",
AR1565="Exclu","Exclu",
AR1565="SAT","SAT",
AR1565="SPARE-ISSUE","SPARE-ISSUE",
AR1565="Fiber CAmtel","TRANS_FO_CAMTEL",
AR1565="Fiber AOF","Fiber AOF",
AR1565="Projet OCM (HUAWEI)","TRAVAUX-HUAWEI",
AR1565="Projet OCM (NOKIA)","TRAVAUX-NOKIA",
AR1565="ACCESS-ISSUE","ACCESS-ISSUE",
AR1565="Projet OCM (ZTE, NOKIA, autres projets)","TRAVAUX OCM",
AR1565="No root CAuse","No root cause",
AR1565="ODU HS","PDH",
AR1565="IP &amp; VLAN","PDH",
AR1565="Warehouse HUAWEI","SPARE-ISSUE",
AR1565="SPARE-HS","SPARE-ISSUE",
AR1565="Power Telco","BSS",AR1565="no impacts","no impacts"
),"")</f>
        <v>No root cause</v>
      </c>
      <c r="AQ1565" s="40" t="str" cm="1">
        <f t="array" ref="AQ1565">IFERROR(_xlfn.IFS(
AR1565="MPR ISSUE","TX ISSUE",
AR1565="BSS Hardware Issue","RAN ISSUE",
AR1565="Sites strategiques, MLL, Pylone, etc.","ENVTECH",
AR1565="AKTIVCO DEFAUT GE &amp; POWER Cabinet","POWER ISSUE",
AR1565="AKTIVCO Coupure ENEO &amp; Baisse de tension","POWER ISSUE",
AR1565="Coupure ENEO &amp; Baisse de tension","POWER ISSUE",
AR1565="Defaut GE &amp; POWER Cabinet","POWER ISSUE",
AR1565="Sharing","POWER ISSUE",
AR1565="Sites strategiques &amp; DataCenter","POWER ISSUE",
AR1565="Exclu","Exclu",
AR1565="SAT","TX ISSUE",
AR1565="SPARE-ISSUE","SPARE-ISSUE",
AR1565="Fiber CAmtel","TX ISSUE",
AR1565="Fiber AOF","TX ISSUE",
AR1565="Projet OCM (HUAWEI)","TRAVAUX-HUAWEI",
AR1565="Projet OCM (NOKIA)","TRAVAUX -NOKIA",
AR1565="ACCESS-ISSUE","ACCESS-ISSUE",
AR1565="Projet OCM (ZTE, NOKIA, autres projets)","TRAVAUX OCM",
AR1565="No root CAuse","No root cause",
AR1565="ODU HS","TX ISSUE",
AR1565="IP &amp; VLAN","TX ISSUE",
AR1565="Warehouse HUAWEI","SPARE-ISSUE",
AR1565="SPARE-HS","SPARE-ISSUE",
AR1565="Power Telco","RAN ISSUE",AR1565="no impacts","no impacts"
),"")</f>
        <v>No root cause</v>
      </c>
      <c r="AR1565" s="59" t="s">
        <v>5343</v>
      </c>
      <c r="AS1565" s="40" t="str" cm="1">
        <f t="array" ref="AS1565">IFERROR(_xlfn.IFS(
AR1565="MPR ISSUE","ACTIVE",
AR1565="BSS Hardware Issue","ACTIVE",
AR1565="Sites strategiques, MLL, Pylone, etc.","PASSIVE",
AR1565="AKTIVCO DEFAUT GE &amp; POWER Cabinet","PASSIVE",
AR1565="AKTIVCO Coupure ENEO &amp; Baisse de tension","PASSIVE",
AR1565="Coupure ENEO &amp; Baisse de tension","PASSIVE",
AR1565="Defaut GE &amp; POWER Cabinet","PASSIVE",
AR1565="Sharing","PASSIVE",
AR1565="Sites strategiques &amp; DataCenter","PASSIVE",
AR1565="Exclu","Exclu",
AR1565="SAT","ACTIVE",
AR1565="SPARE-ISSUE","SPARE-ISSUE",
AR1565="Fiber CAmtel","ACTIVE",
AR1565="Fiber AOF","ACTIVE",
AR1565="Projet OCM (HUAWEI)","PLANNED WORKS",
AR1565="Projet OCM (NOKIA)","PLANNED WORKS",
AR1565="ACCESS-ISSUE","ACCESS-ISSUE",
AR1565="Projet OCM (ZTE, NOKIA, autres projets)","PLANNED WORKS",
AR1565="No root CAuse","No root cause",
AR1565="ODU HS","ACTIVE",
AR1565="IP &amp; VLAN","ACTIVE",
AR1565="Warehouse HUAWEI","SPARE-ISSUE",
AR1565="SPARE-HS","SPARE-ISSUE",
AR1565="Power Telco","ACTIVE", AR1565="no impacts","no impacts"
),"")</f>
        <v>No root cause</v>
      </c>
      <c r="AT1565" s="99" t="s">
        <v>5661</v>
      </c>
      <c r="AU1565" s="99" t="s">
        <v>3489</v>
      </c>
      <c r="AW1565" s="17"/>
      <c r="AX1565" s="17" t="s">
        <v>5536</v>
      </c>
      <c r="AY1565" s="17"/>
      <c r="AZ1565" s="17" t="s">
        <v>5536</v>
      </c>
      <c r="BA1565" s="7"/>
      <c r="BC1565" s="18"/>
      <c r="BD1565" s="18"/>
      <c r="BE1565" s="18"/>
      <c r="BF1565" s="18"/>
      <c r="BG1565" s="18"/>
      <c r="BH1565" s="18"/>
      <c r="BI1565" s="18"/>
      <c r="BJ1565" s="18"/>
      <c r="BK1565" s="18"/>
      <c r="BM1565" s="18"/>
      <c r="BN1565" s="18"/>
      <c r="BO1565" s="18"/>
      <c r="BP1565" s="9" t="s">
        <v>5661</v>
      </c>
      <c r="BQ1565" s="14"/>
      <c r="BR1565" s="102" t="s">
        <v>5536</v>
      </c>
      <c r="BS1565" s="14"/>
      <c r="BT1565" s="14"/>
      <c r="BU1565" s="9"/>
      <c r="BV1565" s="9"/>
      <c r="BW1565" s="9"/>
    </row>
    <row r="1566" spans="1:75" x14ac:dyDescent="0.35">
      <c r="A1566" s="1" t="s">
        <v>3384</v>
      </c>
      <c r="B1566" s="8" t="s">
        <v>3385</v>
      </c>
      <c r="C1566" s="3" t="s">
        <v>37</v>
      </c>
      <c r="D1566" s="1" t="s">
        <v>21</v>
      </c>
      <c r="E1566" s="1" t="s">
        <v>36</v>
      </c>
      <c r="F1566" s="3" t="s">
        <v>69</v>
      </c>
      <c r="G1566" s="1" t="s">
        <v>70</v>
      </c>
      <c r="H1566" s="30" t="s">
        <v>5587</v>
      </c>
      <c r="I1566" s="27">
        <v>0</v>
      </c>
      <c r="J1566" s="27">
        <v>0</v>
      </c>
      <c r="K1566" s="27">
        <v>0</v>
      </c>
      <c r="L1566" s="27">
        <v>0</v>
      </c>
      <c r="M1566" s="27">
        <v>0</v>
      </c>
      <c r="N1566" s="27">
        <v>0</v>
      </c>
      <c r="O1566" s="27">
        <v>0</v>
      </c>
      <c r="P1566" s="27">
        <v>0</v>
      </c>
      <c r="Q1566" s="27">
        <v>0</v>
      </c>
      <c r="R1566" s="27">
        <v>0</v>
      </c>
      <c r="S1566" s="80">
        <v>0</v>
      </c>
      <c r="T1566" s="80">
        <v>5.3683585735364381E-3</v>
      </c>
      <c r="U1566" s="80">
        <v>0</v>
      </c>
      <c r="V1566" s="80">
        <v>0</v>
      </c>
      <c r="W1566" s="80">
        <v>5.3683585735364381E-3</v>
      </c>
      <c r="X1566" s="80">
        <v>0</v>
      </c>
      <c r="Y1566" s="80">
        <v>0</v>
      </c>
      <c r="Z1566" s="80">
        <v>0</v>
      </c>
      <c r="AA1566" s="80">
        <v>0</v>
      </c>
      <c r="AB1566" s="80">
        <v>0</v>
      </c>
      <c r="AC1566" s="80">
        <v>0</v>
      </c>
      <c r="AD1566" s="80">
        <v>0</v>
      </c>
      <c r="AE1566" s="80">
        <v>0</v>
      </c>
      <c r="AF1566" s="80">
        <v>0</v>
      </c>
      <c r="AG1566" s="80"/>
      <c r="AH1566" s="80">
        <v>0.39219337219953504</v>
      </c>
      <c r="AI1566" s="80">
        <v>0</v>
      </c>
      <c r="AJ1566" s="80">
        <v>0</v>
      </c>
      <c r="AK1566" s="80">
        <v>0</v>
      </c>
      <c r="AL1566" s="80">
        <v>0</v>
      </c>
      <c r="AM1566" s="80">
        <v>0</v>
      </c>
      <c r="AN1566" s="41" t="s">
        <v>5558</v>
      </c>
      <c r="AO1566" s="41"/>
      <c r="AP1566" s="40" t="str" cm="1">
        <f t="array" ref="AP1566">IFERROR(_xlfn.IFS(
AR1566="MPR ISSUE","PDH",
AR1566="BSS Hardware Issue","BSS",
AR1566="Sites strategiques, MLL, Pylone, etc.","ENVTECH",
AR1566="AKTIVCO DEFAUT GE &amp; POWER Cabinet","AKTIVCO",
AR1566="AKTIVCO Coupure ENEO &amp; Baisse de tension","AKTIVCO GRID ONLY",
AR1566="Coupure ENEO &amp; Baisse de tension","IHS GRID ONLY",
AR1566="Defaut GE &amp; POWER Cabinet","IHS",
AR1566="Sharing","Partners",
AR1566="Sites strategiques &amp; DataCenter","SST &amp; DC",
AR1566="Exclu","Exclu",
AR1566="SAT","SAT",
AR1566="SPARE-ISSUE","SPARE-ISSUE",
AR1566="Fiber CAmtel","TRANS_FO_CAMTEL",
AR1566="Fiber AOF","Fiber AOF",
AR1566="Projet OCM (HUAWEI)","TRAVAUX-HUAWEI",
AR1566="Projet OCM (NOKIA)","TRAVAUX-NOKIA",
AR1566="ACCESS-ISSUE","ACCESS-ISSUE",
AR1566="Projet OCM (ZTE, NOKIA, autres projets)","TRAVAUX OCM",
AR1566="No root CAuse","No root cause",
AR1566="ODU HS","PDH",
AR1566="IP &amp; VLAN","PDH",
AR1566="Warehouse HUAWEI","SPARE-ISSUE",
AR1566="SPARE-HS","SPARE-ISSUE",
AR1566="Power Telco","BSS",AR1566="no impacts","no impacts"
),"")</f>
        <v>No root cause</v>
      </c>
      <c r="AQ1566" s="40" t="str" cm="1">
        <f t="array" ref="AQ1566">IFERROR(_xlfn.IFS(
AR1566="MPR ISSUE","TX ISSUE",
AR1566="BSS Hardware Issue","RAN ISSUE",
AR1566="Sites strategiques, MLL, Pylone, etc.","ENVTECH",
AR1566="AKTIVCO DEFAUT GE &amp; POWER Cabinet","POWER ISSUE",
AR1566="AKTIVCO Coupure ENEO &amp; Baisse de tension","POWER ISSUE",
AR1566="Coupure ENEO &amp; Baisse de tension","POWER ISSUE",
AR1566="Defaut GE &amp; POWER Cabinet","POWER ISSUE",
AR1566="Sharing","POWER ISSUE",
AR1566="Sites strategiques &amp; DataCenter","POWER ISSUE",
AR1566="Exclu","Exclu",
AR1566="SAT","TX ISSUE",
AR1566="SPARE-ISSUE","SPARE-ISSUE",
AR1566="Fiber CAmtel","TX ISSUE",
AR1566="Fiber AOF","TX ISSUE",
AR1566="Projet OCM (HUAWEI)","TRAVAUX-HUAWEI",
AR1566="Projet OCM (NOKIA)","TRAVAUX -NOKIA",
AR1566="ACCESS-ISSUE","ACCESS-ISSUE",
AR1566="Projet OCM (ZTE, NOKIA, autres projets)","TRAVAUX OCM",
AR1566="No root CAuse","No root cause",
AR1566="ODU HS","TX ISSUE",
AR1566="IP &amp; VLAN","TX ISSUE",
AR1566="Warehouse HUAWEI","SPARE-ISSUE",
AR1566="SPARE-HS","SPARE-ISSUE",
AR1566="Power Telco","RAN ISSUE",AR1566="no impacts","no impacts"
),"")</f>
        <v>No root cause</v>
      </c>
      <c r="AR1566" s="59" t="s">
        <v>5343</v>
      </c>
      <c r="AS1566" s="40" t="str" cm="1">
        <f t="array" ref="AS1566">IFERROR(_xlfn.IFS(
AR1566="MPR ISSUE","ACTIVE",
AR1566="BSS Hardware Issue","ACTIVE",
AR1566="Sites strategiques, MLL, Pylone, etc.","PASSIVE",
AR1566="AKTIVCO DEFAUT GE &amp; POWER Cabinet","PASSIVE",
AR1566="AKTIVCO Coupure ENEO &amp; Baisse de tension","PASSIVE",
AR1566="Coupure ENEO &amp; Baisse de tension","PASSIVE",
AR1566="Defaut GE &amp; POWER Cabinet","PASSIVE",
AR1566="Sharing","PASSIVE",
AR1566="Sites strategiques &amp; DataCenter","PASSIVE",
AR1566="Exclu","Exclu",
AR1566="SAT","ACTIVE",
AR1566="SPARE-ISSUE","SPARE-ISSUE",
AR1566="Fiber CAmtel","ACTIVE",
AR1566="Fiber AOF","ACTIVE",
AR1566="Projet OCM (HUAWEI)","PLANNED WORKS",
AR1566="Projet OCM (NOKIA)","PLANNED WORKS",
AR1566="ACCESS-ISSUE","ACCESS-ISSUE",
AR1566="Projet OCM (ZTE, NOKIA, autres projets)","PLANNED WORKS",
AR1566="No root CAuse","No root cause",
AR1566="ODU HS","ACTIVE",
AR1566="IP &amp; VLAN","ACTIVE",
AR1566="Warehouse HUAWEI","SPARE-ISSUE",
AR1566="SPARE-HS","SPARE-ISSUE",
AR1566="Power Telco","ACTIVE", AR1566="no impacts","no impacts"
),"")</f>
        <v>No root cause</v>
      </c>
      <c r="AT1566" s="99" t="s">
        <v>5661</v>
      </c>
      <c r="AU1566" s="99" t="s">
        <v>3385</v>
      </c>
      <c r="AW1566" s="17"/>
      <c r="AX1566" s="17" t="s">
        <v>5536</v>
      </c>
      <c r="AY1566" s="17"/>
      <c r="AZ1566" s="17" t="s">
        <v>5536</v>
      </c>
      <c r="BA1566" s="7"/>
      <c r="BC1566" s="18"/>
      <c r="BD1566" s="18"/>
      <c r="BE1566" s="18"/>
      <c r="BF1566" s="18"/>
      <c r="BG1566" s="18"/>
      <c r="BH1566" s="18"/>
      <c r="BI1566" s="18"/>
      <c r="BJ1566" s="18"/>
      <c r="BK1566" s="18"/>
      <c r="BM1566" s="18"/>
      <c r="BN1566" s="18"/>
      <c r="BO1566" s="18"/>
      <c r="BP1566" s="9" t="s">
        <v>5661</v>
      </c>
      <c r="BQ1566" s="14"/>
      <c r="BR1566" s="102" t="s">
        <v>5536</v>
      </c>
      <c r="BS1566" s="14"/>
      <c r="BT1566" s="14"/>
      <c r="BU1566" s="9"/>
      <c r="BV1566" s="9"/>
      <c r="BW1566" s="9"/>
    </row>
    <row r="1567" spans="1:75" x14ac:dyDescent="0.35">
      <c r="A1567" s="1" t="s">
        <v>3103</v>
      </c>
      <c r="B1567" s="8" t="s">
        <v>3104</v>
      </c>
      <c r="C1567" s="3" t="s">
        <v>55</v>
      </c>
      <c r="D1567" s="1" t="s">
        <v>11</v>
      </c>
      <c r="E1567" s="1" t="s">
        <v>237</v>
      </c>
      <c r="F1567" s="3" t="s">
        <v>55</v>
      </c>
      <c r="G1567" s="1" t="s">
        <v>2074</v>
      </c>
      <c r="H1567" s="28" t="s">
        <v>5601</v>
      </c>
      <c r="I1567" s="27">
        <v>0</v>
      </c>
      <c r="J1567" s="27">
        <v>0</v>
      </c>
      <c r="K1567" s="27">
        <v>0</v>
      </c>
      <c r="L1567" s="27">
        <v>0</v>
      </c>
      <c r="M1567" s="27">
        <v>0</v>
      </c>
      <c r="N1567" s="27">
        <v>0</v>
      </c>
      <c r="O1567" s="27">
        <v>0</v>
      </c>
      <c r="P1567" s="27">
        <v>0</v>
      </c>
      <c r="Q1567" s="27">
        <v>0</v>
      </c>
      <c r="R1567" s="27">
        <v>0</v>
      </c>
      <c r="S1567" s="80">
        <v>0</v>
      </c>
      <c r="T1567" s="80">
        <v>0</v>
      </c>
      <c r="U1567" s="80">
        <v>0</v>
      </c>
      <c r="V1567" s="80">
        <v>0</v>
      </c>
      <c r="W1567" s="80">
        <v>3.4778402718922017E-3</v>
      </c>
      <c r="X1567" s="80">
        <v>0</v>
      </c>
      <c r="Y1567" s="80">
        <v>0</v>
      </c>
      <c r="Z1567" s="80">
        <v>0</v>
      </c>
      <c r="AA1567" s="80">
        <v>0</v>
      </c>
      <c r="AB1567" s="80">
        <v>0</v>
      </c>
      <c r="AC1567" s="80">
        <v>0</v>
      </c>
      <c r="AD1567" s="80">
        <v>0</v>
      </c>
      <c r="AE1567" s="80">
        <v>0</v>
      </c>
      <c r="AF1567" s="80">
        <v>0</v>
      </c>
      <c r="AG1567" s="80"/>
      <c r="AH1567" s="80">
        <v>0</v>
      </c>
      <c r="AI1567" s="80">
        <v>0</v>
      </c>
      <c r="AJ1567" s="80">
        <v>0</v>
      </c>
      <c r="AK1567" s="80">
        <v>0</v>
      </c>
      <c r="AL1567" s="80">
        <v>0</v>
      </c>
      <c r="AM1567" s="80">
        <v>0</v>
      </c>
      <c r="AN1567" s="41" t="s">
        <v>5591</v>
      </c>
      <c r="AO1567" s="41"/>
      <c r="AP1567" s="40" t="str" cm="1">
        <f t="array" ref="AP1567">IFERROR(_xlfn.IFS(
AR1567="MPR ISSUE","PDH",
AR1567="BSS Hardware Issue","BSS",
AR1567="Sites strategiques, MLL, Pylone, etc.","ENVTECH",
AR1567="AKTIVCO DEFAUT GE &amp; POWER Cabinet","AKTIVCO",
AR1567="AKTIVCO Coupure ENEO &amp; Baisse de tension","AKTIVCO GRID ONLY",
AR1567="Coupure ENEO &amp; Baisse de tension","IHS GRID ONLY",
AR1567="Defaut GE &amp; POWER Cabinet","IHS",
AR1567="Sharing","Partners",
AR1567="Sites strategiques &amp; DataCenter","SST &amp; DC",
AR1567="Exclu","Exclu",
AR1567="SAT","SAT",
AR1567="SPARE-ISSUE","SPARE-ISSUE",
AR1567="Fiber CAmtel","TRANS_FO_CAMTEL",
AR1567="Fiber AOF","Fiber AOF",
AR1567="Projet OCM (HUAWEI)","TRAVAUX-HUAWEI",
AR1567="Projet OCM (NOKIA)","TRAVAUX-NOKIA",
AR1567="ACCESS-ISSUE","ACCESS-ISSUE",
AR1567="Projet OCM (ZTE, NOKIA, autres projets)","TRAVAUX OCM",
AR1567="No root CAuse","No root cause",
AR1567="ODU HS","PDH",
AR1567="IP &amp; VLAN","PDH",
AR1567="Warehouse HUAWEI","SPARE-ISSUE",
AR1567="SPARE-HS","SPARE-ISSUE",
AR1567="Power Telco","BSS",AR1567="no impacts","no impacts"
),"")</f>
        <v>No root cause</v>
      </c>
      <c r="AQ1567" s="40" t="str" cm="1">
        <f t="array" ref="AQ1567">IFERROR(_xlfn.IFS(
AR1567="MPR ISSUE","TX ISSUE",
AR1567="BSS Hardware Issue","RAN ISSUE",
AR1567="Sites strategiques, MLL, Pylone, etc.","ENVTECH",
AR1567="AKTIVCO DEFAUT GE &amp; POWER Cabinet","POWER ISSUE",
AR1567="AKTIVCO Coupure ENEO &amp; Baisse de tension","POWER ISSUE",
AR1567="Coupure ENEO &amp; Baisse de tension","POWER ISSUE",
AR1567="Defaut GE &amp; POWER Cabinet","POWER ISSUE",
AR1567="Sharing","POWER ISSUE",
AR1567="Sites strategiques &amp; DataCenter","POWER ISSUE",
AR1567="Exclu","Exclu",
AR1567="SAT","TX ISSUE",
AR1567="SPARE-ISSUE","SPARE-ISSUE",
AR1567="Fiber CAmtel","TX ISSUE",
AR1567="Fiber AOF","TX ISSUE",
AR1567="Projet OCM (HUAWEI)","TRAVAUX-HUAWEI",
AR1567="Projet OCM (NOKIA)","TRAVAUX -NOKIA",
AR1567="ACCESS-ISSUE","ACCESS-ISSUE",
AR1567="Projet OCM (ZTE, NOKIA, autres projets)","TRAVAUX OCM",
AR1567="No root CAuse","No root cause",
AR1567="ODU HS","TX ISSUE",
AR1567="IP &amp; VLAN","TX ISSUE",
AR1567="Warehouse HUAWEI","SPARE-ISSUE",
AR1567="SPARE-HS","SPARE-ISSUE",
AR1567="Power Telco","RAN ISSUE",AR1567="no impacts","no impacts"
),"")</f>
        <v>No root cause</v>
      </c>
      <c r="AR1567" s="59" t="s">
        <v>5343</v>
      </c>
      <c r="AS1567" s="40" t="str" cm="1">
        <f t="array" ref="AS1567">IFERROR(_xlfn.IFS(
AR1567="MPR ISSUE","ACTIVE",
AR1567="BSS Hardware Issue","ACTIVE",
AR1567="Sites strategiques, MLL, Pylone, etc.","PASSIVE",
AR1567="AKTIVCO DEFAUT GE &amp; POWER Cabinet","PASSIVE",
AR1567="AKTIVCO Coupure ENEO &amp; Baisse de tension","PASSIVE",
AR1567="Coupure ENEO &amp; Baisse de tension","PASSIVE",
AR1567="Defaut GE &amp; POWER Cabinet","PASSIVE",
AR1567="Sharing","PASSIVE",
AR1567="Sites strategiques &amp; DataCenter","PASSIVE",
AR1567="Exclu","Exclu",
AR1567="SAT","ACTIVE",
AR1567="SPARE-ISSUE","SPARE-ISSUE",
AR1567="Fiber CAmtel","ACTIVE",
AR1567="Fiber AOF","ACTIVE",
AR1567="Projet OCM (HUAWEI)","PLANNED WORKS",
AR1567="Projet OCM (NOKIA)","PLANNED WORKS",
AR1567="ACCESS-ISSUE","ACCESS-ISSUE",
AR1567="Projet OCM (ZTE, NOKIA, autres projets)","PLANNED WORKS",
AR1567="No root CAuse","No root cause",
AR1567="ODU HS","ACTIVE",
AR1567="IP &amp; VLAN","ACTIVE",
AR1567="Warehouse HUAWEI","SPARE-ISSUE",
AR1567="SPARE-HS","SPARE-ISSUE",
AR1567="Power Telco","ACTIVE", AR1567="no impacts","no impacts"
),"")</f>
        <v>No root cause</v>
      </c>
      <c r="AT1567" s="99" t="s">
        <v>5661</v>
      </c>
      <c r="AU1567" s="99" t="s">
        <v>3104</v>
      </c>
      <c r="AW1567" s="17"/>
      <c r="AX1567" s="17" t="s">
        <v>5536</v>
      </c>
      <c r="AY1567" s="17"/>
      <c r="AZ1567" s="17" t="s">
        <v>5536</v>
      </c>
      <c r="BA1567" s="7"/>
      <c r="BC1567" s="18"/>
      <c r="BD1567" s="18"/>
      <c r="BE1567" s="18"/>
      <c r="BF1567" s="18"/>
      <c r="BG1567" s="18"/>
      <c r="BH1567" s="18"/>
      <c r="BI1567" s="18"/>
      <c r="BJ1567" s="18"/>
      <c r="BK1567" s="18"/>
      <c r="BM1567" s="18"/>
      <c r="BN1567" s="18"/>
      <c r="BO1567" s="18"/>
      <c r="BP1567" s="9" t="s">
        <v>5661</v>
      </c>
      <c r="BQ1567" s="14"/>
      <c r="BR1567" s="102" t="s">
        <v>5536</v>
      </c>
      <c r="BS1567" s="14"/>
      <c r="BT1567" s="14"/>
      <c r="BU1567" s="9"/>
      <c r="BV1567" s="9"/>
      <c r="BW1567" s="9"/>
    </row>
    <row r="1568" spans="1:75" x14ac:dyDescent="0.35">
      <c r="A1568" s="1" t="s">
        <v>3862</v>
      </c>
      <c r="B1568" s="8" t="s">
        <v>3863</v>
      </c>
      <c r="C1568" s="3" t="s">
        <v>55</v>
      </c>
      <c r="D1568" s="1" t="s">
        <v>11</v>
      </c>
      <c r="E1568" s="1" t="s">
        <v>12</v>
      </c>
      <c r="F1568" s="3" t="s">
        <v>55</v>
      </c>
      <c r="G1568" s="1" t="s">
        <v>3803</v>
      </c>
      <c r="H1568" s="28" t="s">
        <v>5601</v>
      </c>
      <c r="I1568" s="27">
        <v>0</v>
      </c>
      <c r="J1568" s="27">
        <v>0</v>
      </c>
      <c r="K1568" s="27">
        <v>0</v>
      </c>
      <c r="L1568" s="27">
        <v>0</v>
      </c>
      <c r="M1568" s="27">
        <v>0</v>
      </c>
      <c r="N1568" s="27">
        <v>0</v>
      </c>
      <c r="O1568" s="27">
        <v>0</v>
      </c>
      <c r="P1568" s="27">
        <v>0</v>
      </c>
      <c r="Q1568" s="27">
        <v>0</v>
      </c>
      <c r="R1568" s="27">
        <v>0</v>
      </c>
      <c r="S1568" s="80">
        <v>0</v>
      </c>
      <c r="T1568" s="80">
        <v>0</v>
      </c>
      <c r="U1568" s="80">
        <v>0</v>
      </c>
      <c r="V1568" s="80">
        <v>0</v>
      </c>
      <c r="W1568" s="80">
        <v>3.3886648803052215E-3</v>
      </c>
      <c r="X1568" s="80">
        <v>0</v>
      </c>
      <c r="Y1568" s="80">
        <v>0</v>
      </c>
      <c r="Z1568" s="80">
        <v>0</v>
      </c>
      <c r="AA1568" s="80">
        <v>0</v>
      </c>
      <c r="AB1568" s="80">
        <v>0</v>
      </c>
      <c r="AC1568" s="80">
        <v>0</v>
      </c>
      <c r="AD1568" s="80">
        <v>0</v>
      </c>
      <c r="AE1568" s="80">
        <v>0</v>
      </c>
      <c r="AF1568" s="80">
        <v>0</v>
      </c>
      <c r="AG1568" s="80"/>
      <c r="AH1568" s="80">
        <v>0</v>
      </c>
      <c r="AI1568" s="80">
        <v>0</v>
      </c>
      <c r="AJ1568" s="80">
        <v>0</v>
      </c>
      <c r="AK1568" s="80">
        <v>0</v>
      </c>
      <c r="AL1568" s="80">
        <v>0</v>
      </c>
      <c r="AM1568" s="80">
        <v>0</v>
      </c>
      <c r="AN1568" s="41" t="s">
        <v>5591</v>
      </c>
      <c r="AO1568" s="41"/>
      <c r="AP1568" s="40" t="str" cm="1">
        <f t="array" ref="AP1568">IFERROR(_xlfn.IFS(
AR1568="MPR ISSUE","PDH",
AR1568="BSS Hardware Issue","BSS",
AR1568="Sites strategiques, MLL, Pylone, etc.","ENVTECH",
AR1568="AKTIVCO DEFAUT GE &amp; POWER Cabinet","AKTIVCO",
AR1568="AKTIVCO Coupure ENEO &amp; Baisse de tension","AKTIVCO GRID ONLY",
AR1568="Coupure ENEO &amp; Baisse de tension","IHS GRID ONLY",
AR1568="Defaut GE &amp; POWER Cabinet","IHS",
AR1568="Sharing","Partners",
AR1568="Sites strategiques &amp; DataCenter","SST &amp; DC",
AR1568="Exclu","Exclu",
AR1568="SAT","SAT",
AR1568="SPARE-ISSUE","SPARE-ISSUE",
AR1568="Fiber CAmtel","TRANS_FO_CAMTEL",
AR1568="Fiber AOF","Fiber AOF",
AR1568="Projet OCM (HUAWEI)","TRAVAUX-HUAWEI",
AR1568="Projet OCM (NOKIA)","TRAVAUX-NOKIA",
AR1568="ACCESS-ISSUE","ACCESS-ISSUE",
AR1568="Projet OCM (ZTE, NOKIA, autres projets)","TRAVAUX OCM",
AR1568="No root CAuse","No root cause",
AR1568="ODU HS","PDH",
AR1568="IP &amp; VLAN","PDH",
AR1568="Warehouse HUAWEI","SPARE-ISSUE",
AR1568="SPARE-HS","SPARE-ISSUE",
AR1568="Power Telco","BSS",AR1568="no impacts","no impacts"
),"")</f>
        <v>No root cause</v>
      </c>
      <c r="AQ1568" s="40" t="str" cm="1">
        <f t="array" ref="AQ1568">IFERROR(_xlfn.IFS(
AR1568="MPR ISSUE","TX ISSUE",
AR1568="BSS Hardware Issue","RAN ISSUE",
AR1568="Sites strategiques, MLL, Pylone, etc.","ENVTECH",
AR1568="AKTIVCO DEFAUT GE &amp; POWER Cabinet","POWER ISSUE",
AR1568="AKTIVCO Coupure ENEO &amp; Baisse de tension","POWER ISSUE",
AR1568="Coupure ENEO &amp; Baisse de tension","POWER ISSUE",
AR1568="Defaut GE &amp; POWER Cabinet","POWER ISSUE",
AR1568="Sharing","POWER ISSUE",
AR1568="Sites strategiques &amp; DataCenter","POWER ISSUE",
AR1568="Exclu","Exclu",
AR1568="SAT","TX ISSUE",
AR1568="SPARE-ISSUE","SPARE-ISSUE",
AR1568="Fiber CAmtel","TX ISSUE",
AR1568="Fiber AOF","TX ISSUE",
AR1568="Projet OCM (HUAWEI)","TRAVAUX-HUAWEI",
AR1568="Projet OCM (NOKIA)","TRAVAUX -NOKIA",
AR1568="ACCESS-ISSUE","ACCESS-ISSUE",
AR1568="Projet OCM (ZTE, NOKIA, autres projets)","TRAVAUX OCM",
AR1568="No root CAuse","No root cause",
AR1568="ODU HS","TX ISSUE",
AR1568="IP &amp; VLAN","TX ISSUE",
AR1568="Warehouse HUAWEI","SPARE-ISSUE",
AR1568="SPARE-HS","SPARE-ISSUE",
AR1568="Power Telco","RAN ISSUE",AR1568="no impacts","no impacts"
),"")</f>
        <v>No root cause</v>
      </c>
      <c r="AR1568" s="59" t="s">
        <v>5343</v>
      </c>
      <c r="AS1568" s="40" t="str" cm="1">
        <f t="array" ref="AS1568">IFERROR(_xlfn.IFS(
AR1568="MPR ISSUE","ACTIVE",
AR1568="BSS Hardware Issue","ACTIVE",
AR1568="Sites strategiques, MLL, Pylone, etc.","PASSIVE",
AR1568="AKTIVCO DEFAUT GE &amp; POWER Cabinet","PASSIVE",
AR1568="AKTIVCO Coupure ENEO &amp; Baisse de tension","PASSIVE",
AR1568="Coupure ENEO &amp; Baisse de tension","PASSIVE",
AR1568="Defaut GE &amp; POWER Cabinet","PASSIVE",
AR1568="Sharing","PASSIVE",
AR1568="Sites strategiques &amp; DataCenter","PASSIVE",
AR1568="Exclu","Exclu",
AR1568="SAT","ACTIVE",
AR1568="SPARE-ISSUE","SPARE-ISSUE",
AR1568="Fiber CAmtel","ACTIVE",
AR1568="Fiber AOF","ACTIVE",
AR1568="Projet OCM (HUAWEI)","PLANNED WORKS",
AR1568="Projet OCM (NOKIA)","PLANNED WORKS",
AR1568="ACCESS-ISSUE","ACCESS-ISSUE",
AR1568="Projet OCM (ZTE, NOKIA, autres projets)","PLANNED WORKS",
AR1568="No root CAuse","No root cause",
AR1568="ODU HS","ACTIVE",
AR1568="IP &amp; VLAN","ACTIVE",
AR1568="Warehouse HUAWEI","SPARE-ISSUE",
AR1568="SPARE-HS","SPARE-ISSUE",
AR1568="Power Telco","ACTIVE", AR1568="no impacts","no impacts"
),"")</f>
        <v>No root cause</v>
      </c>
      <c r="AT1568" s="99" t="s">
        <v>5661</v>
      </c>
      <c r="AU1568" s="99" t="s">
        <v>3863</v>
      </c>
      <c r="AW1568" s="17"/>
      <c r="AX1568" s="17" t="s">
        <v>5536</v>
      </c>
      <c r="AY1568" s="17"/>
      <c r="AZ1568" s="17" t="s">
        <v>5536</v>
      </c>
      <c r="BA1568" s="7"/>
      <c r="BC1568" s="18"/>
      <c r="BD1568" s="18"/>
      <c r="BE1568" s="18"/>
      <c r="BF1568" s="18"/>
      <c r="BG1568" s="18"/>
      <c r="BH1568" s="18"/>
      <c r="BI1568" s="18"/>
      <c r="BJ1568" s="18"/>
      <c r="BK1568" s="18"/>
      <c r="BM1568" s="18"/>
      <c r="BN1568" s="18"/>
      <c r="BO1568" s="18"/>
      <c r="BP1568" s="9" t="s">
        <v>5661</v>
      </c>
      <c r="BQ1568" s="14"/>
      <c r="BR1568" s="102" t="s">
        <v>5536</v>
      </c>
      <c r="BS1568" s="14"/>
      <c r="BT1568" s="14"/>
      <c r="BU1568" s="9"/>
      <c r="BV1568" s="9"/>
      <c r="BW1568" s="9"/>
    </row>
    <row r="1569" spans="1:75" x14ac:dyDescent="0.35">
      <c r="A1569" s="1" t="s">
        <v>1894</v>
      </c>
      <c r="B1569" s="8" t="s">
        <v>1895</v>
      </c>
      <c r="C1569" s="3" t="s">
        <v>37</v>
      </c>
      <c r="D1569" s="1" t="s">
        <v>11</v>
      </c>
      <c r="E1569" s="1" t="s">
        <v>12</v>
      </c>
      <c r="F1569" s="3" t="s">
        <v>69</v>
      </c>
      <c r="G1569" s="1" t="s">
        <v>70</v>
      </c>
      <c r="H1569" s="30" t="s">
        <v>5587</v>
      </c>
      <c r="I1569" s="27">
        <v>0</v>
      </c>
      <c r="J1569" s="27">
        <v>0</v>
      </c>
      <c r="K1569" s="27">
        <v>0</v>
      </c>
      <c r="L1569" s="27">
        <v>0</v>
      </c>
      <c r="M1569" s="27">
        <v>0</v>
      </c>
      <c r="N1569" s="27">
        <v>0</v>
      </c>
      <c r="O1569" s="27">
        <v>0</v>
      </c>
      <c r="P1569" s="27">
        <v>0</v>
      </c>
      <c r="Q1569" s="27">
        <v>0</v>
      </c>
      <c r="R1569" s="27">
        <v>0</v>
      </c>
      <c r="S1569" s="80">
        <v>0</v>
      </c>
      <c r="T1569" s="80">
        <v>2.9606230006877844E-3</v>
      </c>
      <c r="U1569" s="80">
        <v>0</v>
      </c>
      <c r="V1569" s="80">
        <v>0</v>
      </c>
      <c r="W1569" s="80">
        <v>2.9606230006877844E-3</v>
      </c>
      <c r="X1569" s="80">
        <v>0</v>
      </c>
      <c r="Y1569" s="80">
        <v>0</v>
      </c>
      <c r="Z1569" s="80">
        <v>0</v>
      </c>
      <c r="AA1569" s="80">
        <v>0</v>
      </c>
      <c r="AB1569" s="80">
        <v>0</v>
      </c>
      <c r="AC1569" s="80">
        <v>0</v>
      </c>
      <c r="AD1569" s="80">
        <v>0</v>
      </c>
      <c r="AE1569" s="80">
        <v>0</v>
      </c>
      <c r="AF1569" s="80">
        <v>0</v>
      </c>
      <c r="AG1569" s="80"/>
      <c r="AH1569" s="80">
        <v>0</v>
      </c>
      <c r="AI1569" s="80">
        <v>0</v>
      </c>
      <c r="AJ1569" s="80">
        <v>0</v>
      </c>
      <c r="AK1569" s="80">
        <v>0</v>
      </c>
      <c r="AL1569" s="80">
        <v>0</v>
      </c>
      <c r="AM1569" s="80">
        <v>0</v>
      </c>
      <c r="AN1569" s="41" t="s">
        <v>5558</v>
      </c>
      <c r="AO1569" s="41"/>
      <c r="AP1569" s="40" t="str" cm="1">
        <f t="array" ref="AP1569">IFERROR(_xlfn.IFS(
AR1569="MPR ISSUE","PDH",
AR1569="BSS Hardware Issue","BSS",
AR1569="Sites strategiques, MLL, Pylone, etc.","ENVTECH",
AR1569="AKTIVCO DEFAUT GE &amp; POWER Cabinet","AKTIVCO",
AR1569="AKTIVCO Coupure ENEO &amp; Baisse de tension","AKTIVCO GRID ONLY",
AR1569="Coupure ENEO &amp; Baisse de tension","IHS GRID ONLY",
AR1569="Defaut GE &amp; POWER Cabinet","IHS",
AR1569="Sharing","Partners",
AR1569="Sites strategiques &amp; DataCenter","SST &amp; DC",
AR1569="Exclu","Exclu",
AR1569="SAT","SAT",
AR1569="SPARE-ISSUE","SPARE-ISSUE",
AR1569="Fiber CAmtel","TRANS_FO_CAMTEL",
AR1569="Fiber AOF","Fiber AOF",
AR1569="Projet OCM (HUAWEI)","TRAVAUX-HUAWEI",
AR1569="Projet OCM (NOKIA)","TRAVAUX-NOKIA",
AR1569="ACCESS-ISSUE","ACCESS-ISSUE",
AR1569="Projet OCM (ZTE, NOKIA, autres projets)","TRAVAUX OCM",
AR1569="No root CAuse","No root cause",
AR1569="ODU HS","PDH",
AR1569="IP &amp; VLAN","PDH",
AR1569="Warehouse HUAWEI","SPARE-ISSUE",
AR1569="SPARE-HS","SPARE-ISSUE",
AR1569="Power Telco","BSS",AR1569="no impacts","no impacts"
),"")</f>
        <v>No root cause</v>
      </c>
      <c r="AQ1569" s="40" t="str" cm="1">
        <f t="array" ref="AQ1569">IFERROR(_xlfn.IFS(
AR1569="MPR ISSUE","TX ISSUE",
AR1569="BSS Hardware Issue","RAN ISSUE",
AR1569="Sites strategiques, MLL, Pylone, etc.","ENVTECH",
AR1569="AKTIVCO DEFAUT GE &amp; POWER Cabinet","POWER ISSUE",
AR1569="AKTIVCO Coupure ENEO &amp; Baisse de tension","POWER ISSUE",
AR1569="Coupure ENEO &amp; Baisse de tension","POWER ISSUE",
AR1569="Defaut GE &amp; POWER Cabinet","POWER ISSUE",
AR1569="Sharing","POWER ISSUE",
AR1569="Sites strategiques &amp; DataCenter","POWER ISSUE",
AR1569="Exclu","Exclu",
AR1569="SAT","TX ISSUE",
AR1569="SPARE-ISSUE","SPARE-ISSUE",
AR1569="Fiber CAmtel","TX ISSUE",
AR1569="Fiber AOF","TX ISSUE",
AR1569="Projet OCM (HUAWEI)","TRAVAUX-HUAWEI",
AR1569="Projet OCM (NOKIA)","TRAVAUX -NOKIA",
AR1569="ACCESS-ISSUE","ACCESS-ISSUE",
AR1569="Projet OCM (ZTE, NOKIA, autres projets)","TRAVAUX OCM",
AR1569="No root CAuse","No root cause",
AR1569="ODU HS","TX ISSUE",
AR1569="IP &amp; VLAN","TX ISSUE",
AR1569="Warehouse HUAWEI","SPARE-ISSUE",
AR1569="SPARE-HS","SPARE-ISSUE",
AR1569="Power Telco","RAN ISSUE",AR1569="no impacts","no impacts"
),"")</f>
        <v>No root cause</v>
      </c>
      <c r="AR1569" s="59" t="s">
        <v>5343</v>
      </c>
      <c r="AS1569" s="40" t="str" cm="1">
        <f t="array" ref="AS1569">IFERROR(_xlfn.IFS(
AR1569="MPR ISSUE","ACTIVE",
AR1569="BSS Hardware Issue","ACTIVE",
AR1569="Sites strategiques, MLL, Pylone, etc.","PASSIVE",
AR1569="AKTIVCO DEFAUT GE &amp; POWER Cabinet","PASSIVE",
AR1569="AKTIVCO Coupure ENEO &amp; Baisse de tension","PASSIVE",
AR1569="Coupure ENEO &amp; Baisse de tension","PASSIVE",
AR1569="Defaut GE &amp; POWER Cabinet","PASSIVE",
AR1569="Sharing","PASSIVE",
AR1569="Sites strategiques &amp; DataCenter","PASSIVE",
AR1569="Exclu","Exclu",
AR1569="SAT","ACTIVE",
AR1569="SPARE-ISSUE","SPARE-ISSUE",
AR1569="Fiber CAmtel","ACTIVE",
AR1569="Fiber AOF","ACTIVE",
AR1569="Projet OCM (HUAWEI)","PLANNED WORKS",
AR1569="Projet OCM (NOKIA)","PLANNED WORKS",
AR1569="ACCESS-ISSUE","ACCESS-ISSUE",
AR1569="Projet OCM (ZTE, NOKIA, autres projets)","PLANNED WORKS",
AR1569="No root CAuse","No root cause",
AR1569="ODU HS","ACTIVE",
AR1569="IP &amp; VLAN","ACTIVE",
AR1569="Warehouse HUAWEI","SPARE-ISSUE",
AR1569="SPARE-HS","SPARE-ISSUE",
AR1569="Power Telco","ACTIVE", AR1569="no impacts","no impacts"
),"")</f>
        <v>No root cause</v>
      </c>
      <c r="AT1569" s="99" t="s">
        <v>5661</v>
      </c>
      <c r="AU1569" s="99" t="s">
        <v>1895</v>
      </c>
      <c r="AW1569" s="17"/>
      <c r="AX1569" s="17" t="s">
        <v>5536</v>
      </c>
      <c r="AY1569" s="17"/>
      <c r="AZ1569" s="17" t="s">
        <v>5536</v>
      </c>
      <c r="BA1569" s="7"/>
      <c r="BC1569" s="18"/>
      <c r="BD1569" s="18"/>
      <c r="BE1569" s="18"/>
      <c r="BF1569" s="18"/>
      <c r="BG1569" s="18"/>
      <c r="BH1569" s="18"/>
      <c r="BI1569" s="18"/>
      <c r="BJ1569" s="18"/>
      <c r="BK1569" s="18"/>
      <c r="BM1569" s="18"/>
      <c r="BN1569" s="18"/>
      <c r="BO1569" s="18"/>
      <c r="BP1569" s="9" t="s">
        <v>5661</v>
      </c>
      <c r="BQ1569" s="14"/>
      <c r="BR1569" s="102" t="s">
        <v>5536</v>
      </c>
      <c r="BS1569" s="14"/>
      <c r="BT1569" s="14"/>
      <c r="BU1569" s="9"/>
      <c r="BV1569" s="9"/>
      <c r="BW1569" s="9"/>
    </row>
    <row r="1570" spans="1:75" x14ac:dyDescent="0.35">
      <c r="A1570" s="1" t="s">
        <v>3747</v>
      </c>
      <c r="B1570" s="8" t="s">
        <v>3748</v>
      </c>
      <c r="C1570" s="3" t="s">
        <v>84</v>
      </c>
      <c r="D1570" s="1" t="s">
        <v>11</v>
      </c>
      <c r="E1570" s="1" t="s">
        <v>83</v>
      </c>
      <c r="F1570" s="3" t="s">
        <v>55</v>
      </c>
      <c r="G1570" s="1" t="s">
        <v>84</v>
      </c>
      <c r="H1570" s="28" t="s">
        <v>5589</v>
      </c>
      <c r="I1570" s="27">
        <v>0</v>
      </c>
      <c r="J1570" s="27">
        <v>0</v>
      </c>
      <c r="K1570" s="27">
        <v>0</v>
      </c>
      <c r="L1570" s="27">
        <v>0</v>
      </c>
      <c r="M1570" s="27">
        <v>0</v>
      </c>
      <c r="N1570" s="27">
        <v>0</v>
      </c>
      <c r="O1570" s="27">
        <v>3.2103140971312641E-3</v>
      </c>
      <c r="P1570" s="27">
        <v>0</v>
      </c>
      <c r="Q1570" s="27">
        <v>0</v>
      </c>
      <c r="R1570" s="27">
        <v>0</v>
      </c>
      <c r="S1570" s="80">
        <v>0</v>
      </c>
      <c r="T1570" s="80">
        <v>1.159280090630734E-3</v>
      </c>
      <c r="U1570" s="80">
        <v>0</v>
      </c>
      <c r="V1570" s="80">
        <v>0</v>
      </c>
      <c r="W1570" s="80">
        <v>1.159280090630734E-3</v>
      </c>
      <c r="X1570" s="80">
        <v>0</v>
      </c>
      <c r="Y1570" s="80">
        <v>0</v>
      </c>
      <c r="Z1570" s="80">
        <v>0.41197247405352799</v>
      </c>
      <c r="AA1570" s="80">
        <v>0</v>
      </c>
      <c r="AB1570" s="80">
        <v>0</v>
      </c>
      <c r="AC1570" s="80">
        <v>0</v>
      </c>
      <c r="AD1570" s="80">
        <v>0</v>
      </c>
      <c r="AE1570" s="80">
        <v>0</v>
      </c>
      <c r="AF1570" s="80">
        <v>0</v>
      </c>
      <c r="AG1570" s="80"/>
      <c r="AH1570" s="80">
        <v>0</v>
      </c>
      <c r="AI1570" s="80">
        <v>0</v>
      </c>
      <c r="AJ1570" s="80">
        <v>0</v>
      </c>
      <c r="AK1570" s="80">
        <v>0</v>
      </c>
      <c r="AL1570" s="80">
        <v>0</v>
      </c>
      <c r="AM1570" s="80">
        <v>0</v>
      </c>
      <c r="AN1570" s="41" t="s">
        <v>5558</v>
      </c>
      <c r="AO1570" s="41"/>
      <c r="AP1570" s="40" t="str" cm="1">
        <f t="array" ref="AP1570">IFERROR(_xlfn.IFS(
AR1570="MPR ISSUE","PDH",
AR1570="BSS Hardware Issue","BSS",
AR1570="Sites strategiques, MLL, Pylone, etc.","ENVTECH",
AR1570="AKTIVCO DEFAUT GE &amp; POWER Cabinet","AKTIVCO",
AR1570="AKTIVCO Coupure ENEO &amp; Baisse de tension","AKTIVCO GRID ONLY",
AR1570="Coupure ENEO &amp; Baisse de tension","IHS GRID ONLY",
AR1570="Defaut GE &amp; POWER Cabinet","IHS",
AR1570="Sharing","Partners",
AR1570="Sites strategiques &amp; DataCenter","SST &amp; DC",
AR1570="Exclu","Exclu",
AR1570="SAT","SAT",
AR1570="SPARE-ISSUE","SPARE-ISSUE",
AR1570="Fiber CAmtel","TRANS_FO_CAMTEL",
AR1570="Fiber AOF","Fiber AOF",
AR1570="Projet OCM (HUAWEI)","TRAVAUX-HUAWEI",
AR1570="Projet OCM (NOKIA)","TRAVAUX-NOKIA",
AR1570="ACCESS-ISSUE","ACCESS-ISSUE",
AR1570="Projet OCM (ZTE, NOKIA, autres projets)","TRAVAUX OCM",
AR1570="No root CAuse","No root cause",
AR1570="ODU HS","PDH",
AR1570="IP &amp; VLAN","PDH",
AR1570="Warehouse HUAWEI","SPARE-ISSUE",
AR1570="SPARE-HS","SPARE-ISSUE",
AR1570="Power Telco","BSS",AR1570="no impacts","no impacts"
),"")</f>
        <v>No root cause</v>
      </c>
      <c r="AQ1570" s="40" t="str" cm="1">
        <f t="array" ref="AQ1570">IFERROR(_xlfn.IFS(
AR1570="MPR ISSUE","TX ISSUE",
AR1570="BSS Hardware Issue","RAN ISSUE",
AR1570="Sites strategiques, MLL, Pylone, etc.","ENVTECH",
AR1570="AKTIVCO DEFAUT GE &amp; POWER Cabinet","POWER ISSUE",
AR1570="AKTIVCO Coupure ENEO &amp; Baisse de tension","POWER ISSUE",
AR1570="Coupure ENEO &amp; Baisse de tension","POWER ISSUE",
AR1570="Defaut GE &amp; POWER Cabinet","POWER ISSUE",
AR1570="Sharing","POWER ISSUE",
AR1570="Sites strategiques &amp; DataCenter","POWER ISSUE",
AR1570="Exclu","Exclu",
AR1570="SAT","TX ISSUE",
AR1570="SPARE-ISSUE","SPARE-ISSUE",
AR1570="Fiber CAmtel","TX ISSUE",
AR1570="Fiber AOF","TX ISSUE",
AR1570="Projet OCM (HUAWEI)","TRAVAUX-HUAWEI",
AR1570="Projet OCM (NOKIA)","TRAVAUX -NOKIA",
AR1570="ACCESS-ISSUE","ACCESS-ISSUE",
AR1570="Projet OCM (ZTE, NOKIA, autres projets)","TRAVAUX OCM",
AR1570="No root CAuse","No root cause",
AR1570="ODU HS","TX ISSUE",
AR1570="IP &amp; VLAN","TX ISSUE",
AR1570="Warehouse HUAWEI","SPARE-ISSUE",
AR1570="SPARE-HS","SPARE-ISSUE",
AR1570="Power Telco","RAN ISSUE",AR1570="no impacts","no impacts"
),"")</f>
        <v>No root cause</v>
      </c>
      <c r="AR1570" s="59" t="s">
        <v>5343</v>
      </c>
      <c r="AS1570" s="40" t="str" cm="1">
        <f t="array" ref="AS1570">IFERROR(_xlfn.IFS(
AR1570="MPR ISSUE","ACTIVE",
AR1570="BSS Hardware Issue","ACTIVE",
AR1570="Sites strategiques, MLL, Pylone, etc.","PASSIVE",
AR1570="AKTIVCO DEFAUT GE &amp; POWER Cabinet","PASSIVE",
AR1570="AKTIVCO Coupure ENEO &amp; Baisse de tension","PASSIVE",
AR1570="Coupure ENEO &amp; Baisse de tension","PASSIVE",
AR1570="Defaut GE &amp; POWER Cabinet","PASSIVE",
AR1570="Sharing","PASSIVE",
AR1570="Sites strategiques &amp; DataCenter","PASSIVE",
AR1570="Exclu","Exclu",
AR1570="SAT","ACTIVE",
AR1570="SPARE-ISSUE","SPARE-ISSUE",
AR1570="Fiber CAmtel","ACTIVE",
AR1570="Fiber AOF","ACTIVE",
AR1570="Projet OCM (HUAWEI)","PLANNED WORKS",
AR1570="Projet OCM (NOKIA)","PLANNED WORKS",
AR1570="ACCESS-ISSUE","ACCESS-ISSUE",
AR1570="Projet OCM (ZTE, NOKIA, autres projets)","PLANNED WORKS",
AR1570="No root CAuse","No root cause",
AR1570="ODU HS","ACTIVE",
AR1570="IP &amp; VLAN","ACTIVE",
AR1570="Warehouse HUAWEI","SPARE-ISSUE",
AR1570="SPARE-HS","SPARE-ISSUE",
AR1570="Power Telco","ACTIVE", AR1570="no impacts","no impacts"
),"")</f>
        <v>No root cause</v>
      </c>
      <c r="AT1570" s="99" t="s">
        <v>5661</v>
      </c>
      <c r="AU1570" s="99" t="s">
        <v>3748</v>
      </c>
      <c r="AW1570" s="17"/>
      <c r="AX1570" s="17" t="s">
        <v>5536</v>
      </c>
      <c r="AY1570" s="17"/>
      <c r="AZ1570" s="17" t="s">
        <v>5536</v>
      </c>
      <c r="BA1570" s="7"/>
      <c r="BC1570" s="18"/>
      <c r="BD1570" s="18"/>
      <c r="BE1570" s="18"/>
      <c r="BF1570" s="18"/>
      <c r="BG1570" s="18"/>
      <c r="BH1570" s="18"/>
      <c r="BI1570" s="18"/>
      <c r="BJ1570" s="18"/>
      <c r="BK1570" s="18"/>
      <c r="BM1570" s="18"/>
      <c r="BN1570" s="18"/>
      <c r="BO1570" s="18"/>
      <c r="BP1570" s="9" t="s">
        <v>5661</v>
      </c>
      <c r="BQ1570" s="14"/>
      <c r="BR1570" s="102" t="s">
        <v>5536</v>
      </c>
      <c r="BS1570" s="14"/>
      <c r="BT1570" s="14"/>
      <c r="BU1570" s="9"/>
      <c r="BV1570" s="9"/>
      <c r="BW1570" s="9"/>
    </row>
    <row r="1571" spans="1:75" x14ac:dyDescent="0.35">
      <c r="A1571" s="1" t="s">
        <v>3754</v>
      </c>
      <c r="B1571" s="8" t="s">
        <v>3755</v>
      </c>
      <c r="C1571" s="3" t="s">
        <v>84</v>
      </c>
      <c r="D1571" s="1" t="s">
        <v>11</v>
      </c>
      <c r="E1571" s="1" t="s">
        <v>12</v>
      </c>
      <c r="F1571" s="3" t="s">
        <v>55</v>
      </c>
      <c r="G1571" s="1" t="s">
        <v>84</v>
      </c>
      <c r="H1571" s="28" t="s">
        <v>5589</v>
      </c>
      <c r="I1571" s="27">
        <v>0</v>
      </c>
      <c r="J1571" s="27">
        <v>0</v>
      </c>
      <c r="K1571" s="27">
        <v>0</v>
      </c>
      <c r="L1571" s="27">
        <v>0</v>
      </c>
      <c r="M1571" s="27">
        <v>0</v>
      </c>
      <c r="N1571" s="27">
        <v>0</v>
      </c>
      <c r="O1571" s="27">
        <v>4.8154711456968955E-3</v>
      </c>
      <c r="P1571" s="27">
        <v>0</v>
      </c>
      <c r="Q1571" s="27">
        <v>0</v>
      </c>
      <c r="R1571" s="27">
        <v>0</v>
      </c>
      <c r="S1571" s="80">
        <v>0</v>
      </c>
      <c r="T1571" s="80">
        <v>8.0257852428281603E-4</v>
      </c>
      <c r="U1571" s="80">
        <v>0</v>
      </c>
      <c r="V1571" s="80">
        <v>0</v>
      </c>
      <c r="W1571" s="80">
        <v>8.0257852428281581E-4</v>
      </c>
      <c r="X1571" s="80">
        <v>0</v>
      </c>
      <c r="Y1571" s="80">
        <v>0</v>
      </c>
      <c r="Z1571" s="80">
        <v>0</v>
      </c>
      <c r="AA1571" s="80">
        <v>0</v>
      </c>
      <c r="AB1571" s="80">
        <v>0</v>
      </c>
      <c r="AC1571" s="80">
        <v>0</v>
      </c>
      <c r="AD1571" s="80">
        <v>0</v>
      </c>
      <c r="AE1571" s="80">
        <v>0</v>
      </c>
      <c r="AF1571" s="80">
        <v>0</v>
      </c>
      <c r="AG1571" s="80"/>
      <c r="AH1571" s="80">
        <v>0</v>
      </c>
      <c r="AI1571" s="80">
        <v>0</v>
      </c>
      <c r="AJ1571" s="80">
        <v>0</v>
      </c>
      <c r="AK1571" s="80">
        <v>0</v>
      </c>
      <c r="AL1571" s="80">
        <v>0</v>
      </c>
      <c r="AM1571" s="80">
        <v>0</v>
      </c>
      <c r="AN1571" s="41" t="s">
        <v>5558</v>
      </c>
      <c r="AO1571" s="41"/>
      <c r="AP1571" s="40" t="str" cm="1">
        <f t="array" ref="AP1571">IFERROR(_xlfn.IFS(
AR1571="MPR ISSUE","PDH",
AR1571="BSS Hardware Issue","BSS",
AR1571="Sites strategiques, MLL, Pylone, etc.","ENVTECH",
AR1571="AKTIVCO DEFAUT GE &amp; POWER Cabinet","AKTIVCO",
AR1571="AKTIVCO Coupure ENEO &amp; Baisse de tension","AKTIVCO GRID ONLY",
AR1571="Coupure ENEO &amp; Baisse de tension","IHS GRID ONLY",
AR1571="Defaut GE &amp; POWER Cabinet","IHS",
AR1571="Sharing","Partners",
AR1571="Sites strategiques &amp; DataCenter","SST &amp; DC",
AR1571="Exclu","Exclu",
AR1571="SAT","SAT",
AR1571="SPARE-ISSUE","SPARE-ISSUE",
AR1571="Fiber CAmtel","TRANS_FO_CAMTEL",
AR1571="Fiber AOF","Fiber AOF",
AR1571="Projet OCM (HUAWEI)","TRAVAUX-HUAWEI",
AR1571="Projet OCM (NOKIA)","TRAVAUX-NOKIA",
AR1571="ACCESS-ISSUE","ACCESS-ISSUE",
AR1571="Projet OCM (ZTE, NOKIA, autres projets)","TRAVAUX OCM",
AR1571="No root CAuse","No root cause",
AR1571="ODU HS","PDH",
AR1571="IP &amp; VLAN","PDH",
AR1571="Warehouse HUAWEI","SPARE-ISSUE",
AR1571="SPARE-HS","SPARE-ISSUE",
AR1571="Power Telco","BSS",AR1571="no impacts","no impacts"
),"")</f>
        <v>No root cause</v>
      </c>
      <c r="AQ1571" s="40" t="str" cm="1">
        <f t="array" ref="AQ1571">IFERROR(_xlfn.IFS(
AR1571="MPR ISSUE","TX ISSUE",
AR1571="BSS Hardware Issue","RAN ISSUE",
AR1571="Sites strategiques, MLL, Pylone, etc.","ENVTECH",
AR1571="AKTIVCO DEFAUT GE &amp; POWER Cabinet","POWER ISSUE",
AR1571="AKTIVCO Coupure ENEO &amp; Baisse de tension","POWER ISSUE",
AR1571="Coupure ENEO &amp; Baisse de tension","POWER ISSUE",
AR1571="Defaut GE &amp; POWER Cabinet","POWER ISSUE",
AR1571="Sharing","POWER ISSUE",
AR1571="Sites strategiques &amp; DataCenter","POWER ISSUE",
AR1571="Exclu","Exclu",
AR1571="SAT","TX ISSUE",
AR1571="SPARE-ISSUE","SPARE-ISSUE",
AR1571="Fiber CAmtel","TX ISSUE",
AR1571="Fiber AOF","TX ISSUE",
AR1571="Projet OCM (HUAWEI)","TRAVAUX-HUAWEI",
AR1571="Projet OCM (NOKIA)","TRAVAUX -NOKIA",
AR1571="ACCESS-ISSUE","ACCESS-ISSUE",
AR1571="Projet OCM (ZTE, NOKIA, autres projets)","TRAVAUX OCM",
AR1571="No root CAuse","No root cause",
AR1571="ODU HS","TX ISSUE",
AR1571="IP &amp; VLAN","TX ISSUE",
AR1571="Warehouse HUAWEI","SPARE-ISSUE",
AR1571="SPARE-HS","SPARE-ISSUE",
AR1571="Power Telco","RAN ISSUE",AR1571="no impacts","no impacts"
),"")</f>
        <v>No root cause</v>
      </c>
      <c r="AR1571" s="59" t="s">
        <v>5343</v>
      </c>
      <c r="AS1571" s="40" t="str" cm="1">
        <f t="array" ref="AS1571">IFERROR(_xlfn.IFS(
AR1571="MPR ISSUE","ACTIVE",
AR1571="BSS Hardware Issue","ACTIVE",
AR1571="Sites strategiques, MLL, Pylone, etc.","PASSIVE",
AR1571="AKTIVCO DEFAUT GE &amp; POWER Cabinet","PASSIVE",
AR1571="AKTIVCO Coupure ENEO &amp; Baisse de tension","PASSIVE",
AR1571="Coupure ENEO &amp; Baisse de tension","PASSIVE",
AR1571="Defaut GE &amp; POWER Cabinet","PASSIVE",
AR1571="Sharing","PASSIVE",
AR1571="Sites strategiques &amp; DataCenter","PASSIVE",
AR1571="Exclu","Exclu",
AR1571="SAT","ACTIVE",
AR1571="SPARE-ISSUE","SPARE-ISSUE",
AR1571="Fiber CAmtel","ACTIVE",
AR1571="Fiber AOF","ACTIVE",
AR1571="Projet OCM (HUAWEI)","PLANNED WORKS",
AR1571="Projet OCM (NOKIA)","PLANNED WORKS",
AR1571="ACCESS-ISSUE","ACCESS-ISSUE",
AR1571="Projet OCM (ZTE, NOKIA, autres projets)","PLANNED WORKS",
AR1571="No root CAuse","No root cause",
AR1571="ODU HS","ACTIVE",
AR1571="IP &amp; VLAN","ACTIVE",
AR1571="Warehouse HUAWEI","SPARE-ISSUE",
AR1571="SPARE-HS","SPARE-ISSUE",
AR1571="Power Telco","ACTIVE", AR1571="no impacts","no impacts"
),"")</f>
        <v>No root cause</v>
      </c>
      <c r="AT1571" s="99" t="s">
        <v>5661</v>
      </c>
      <c r="AU1571" s="99" t="s">
        <v>3755</v>
      </c>
      <c r="AW1571" s="17"/>
      <c r="AX1571" s="17" t="s">
        <v>5536</v>
      </c>
      <c r="AY1571" s="17"/>
      <c r="AZ1571" s="17" t="s">
        <v>5536</v>
      </c>
      <c r="BA1571" s="7"/>
      <c r="BC1571" s="18"/>
      <c r="BD1571" s="18"/>
      <c r="BE1571" s="18"/>
      <c r="BF1571" s="18"/>
      <c r="BG1571" s="18"/>
      <c r="BH1571" s="18"/>
      <c r="BI1571" s="18"/>
      <c r="BJ1571" s="18"/>
      <c r="BK1571" s="18"/>
      <c r="BM1571" s="18"/>
      <c r="BN1571" s="18"/>
      <c r="BO1571" s="18"/>
      <c r="BP1571" s="9" t="s">
        <v>5661</v>
      </c>
      <c r="BQ1571" s="14"/>
      <c r="BR1571" s="102" t="s">
        <v>5536</v>
      </c>
      <c r="BS1571" s="14"/>
      <c r="BT1571" s="14"/>
      <c r="BU1571" s="9"/>
      <c r="BV1571" s="9"/>
      <c r="BW1571" s="9"/>
    </row>
    <row r="1572" spans="1:75" x14ac:dyDescent="0.35">
      <c r="A1572" s="1" t="s">
        <v>3781</v>
      </c>
      <c r="B1572" s="8" t="s">
        <v>3782</v>
      </c>
      <c r="C1572" s="3" t="s">
        <v>84</v>
      </c>
      <c r="D1572" s="1" t="s">
        <v>21</v>
      </c>
      <c r="E1572" s="1" t="s">
        <v>80</v>
      </c>
      <c r="F1572" s="3" t="s">
        <v>55</v>
      </c>
      <c r="G1572" s="1" t="s">
        <v>84</v>
      </c>
      <c r="H1572" s="28" t="s">
        <v>5589</v>
      </c>
      <c r="I1572" s="27">
        <v>0</v>
      </c>
      <c r="J1572" s="27">
        <v>0</v>
      </c>
      <c r="K1572" s="27">
        <v>0</v>
      </c>
      <c r="L1572" s="27">
        <v>0</v>
      </c>
      <c r="M1572" s="27">
        <v>0</v>
      </c>
      <c r="N1572" s="27">
        <v>0</v>
      </c>
      <c r="O1572" s="27">
        <v>4.8154711456968955E-3</v>
      </c>
      <c r="P1572" s="27">
        <v>0</v>
      </c>
      <c r="Q1572" s="27">
        <v>0</v>
      </c>
      <c r="R1572" s="27">
        <v>0</v>
      </c>
      <c r="S1572" s="80">
        <v>0</v>
      </c>
      <c r="T1572" s="80">
        <v>5.3505234952187721E-4</v>
      </c>
      <c r="U1572" s="80">
        <v>0</v>
      </c>
      <c r="V1572" s="80">
        <v>0</v>
      </c>
      <c r="W1572" s="80">
        <v>5.3505234952187721E-4</v>
      </c>
      <c r="X1572" s="80">
        <v>0</v>
      </c>
      <c r="Y1572" s="80">
        <v>0</v>
      </c>
      <c r="Z1572" s="80">
        <v>0</v>
      </c>
      <c r="AA1572" s="80">
        <v>0</v>
      </c>
      <c r="AB1572" s="80">
        <v>0</v>
      </c>
      <c r="AC1572" s="80">
        <v>0</v>
      </c>
      <c r="AD1572" s="80">
        <v>0</v>
      </c>
      <c r="AE1572" s="80">
        <v>0</v>
      </c>
      <c r="AF1572" s="80">
        <v>0</v>
      </c>
      <c r="AG1572" s="80"/>
      <c r="AH1572" s="80">
        <v>0</v>
      </c>
      <c r="AI1572" s="80">
        <v>0</v>
      </c>
      <c r="AJ1572" s="80">
        <v>0</v>
      </c>
      <c r="AK1572" s="80">
        <v>0</v>
      </c>
      <c r="AL1572" s="80">
        <v>0</v>
      </c>
      <c r="AM1572" s="80">
        <v>0</v>
      </c>
      <c r="AN1572" s="41" t="s">
        <v>5558</v>
      </c>
      <c r="AO1572" s="41"/>
      <c r="AP1572" s="40" t="str" cm="1">
        <f t="array" ref="AP1572">IFERROR(_xlfn.IFS(
AR1572="MPR ISSUE","PDH",
AR1572="BSS Hardware Issue","BSS",
AR1572="Sites strategiques, MLL, Pylone, etc.","ENVTECH",
AR1572="AKTIVCO DEFAUT GE &amp; POWER Cabinet","AKTIVCO",
AR1572="AKTIVCO Coupure ENEO &amp; Baisse de tension","AKTIVCO GRID ONLY",
AR1572="Coupure ENEO &amp; Baisse de tension","IHS GRID ONLY",
AR1572="Defaut GE &amp; POWER Cabinet","IHS",
AR1572="Sharing","Partners",
AR1572="Sites strategiques &amp; DataCenter","SST &amp; DC",
AR1572="Exclu","Exclu",
AR1572="SAT","SAT",
AR1572="SPARE-ISSUE","SPARE-ISSUE",
AR1572="Fiber CAmtel","TRANS_FO_CAMTEL",
AR1572="Fiber AOF","Fiber AOF",
AR1572="Projet OCM (HUAWEI)","TRAVAUX-HUAWEI",
AR1572="Projet OCM (NOKIA)","TRAVAUX-NOKIA",
AR1572="ACCESS-ISSUE","ACCESS-ISSUE",
AR1572="Projet OCM (ZTE, NOKIA, autres projets)","TRAVAUX OCM",
AR1572="No root CAuse","No root cause",
AR1572="ODU HS","PDH",
AR1572="IP &amp; VLAN","PDH",
AR1572="Warehouse HUAWEI","SPARE-ISSUE",
AR1572="SPARE-HS","SPARE-ISSUE",
AR1572="Power Telco","BSS",AR1572="no impacts","no impacts"
),"")</f>
        <v>No root cause</v>
      </c>
      <c r="AQ1572" s="40" t="str" cm="1">
        <f t="array" ref="AQ1572">IFERROR(_xlfn.IFS(
AR1572="MPR ISSUE","TX ISSUE",
AR1572="BSS Hardware Issue","RAN ISSUE",
AR1572="Sites strategiques, MLL, Pylone, etc.","ENVTECH",
AR1572="AKTIVCO DEFAUT GE &amp; POWER Cabinet","POWER ISSUE",
AR1572="AKTIVCO Coupure ENEO &amp; Baisse de tension","POWER ISSUE",
AR1572="Coupure ENEO &amp; Baisse de tension","POWER ISSUE",
AR1572="Defaut GE &amp; POWER Cabinet","POWER ISSUE",
AR1572="Sharing","POWER ISSUE",
AR1572="Sites strategiques &amp; DataCenter","POWER ISSUE",
AR1572="Exclu","Exclu",
AR1572="SAT","TX ISSUE",
AR1572="SPARE-ISSUE","SPARE-ISSUE",
AR1572="Fiber CAmtel","TX ISSUE",
AR1572="Fiber AOF","TX ISSUE",
AR1572="Projet OCM (HUAWEI)","TRAVAUX-HUAWEI",
AR1572="Projet OCM (NOKIA)","TRAVAUX -NOKIA",
AR1572="ACCESS-ISSUE","ACCESS-ISSUE",
AR1572="Projet OCM (ZTE, NOKIA, autres projets)","TRAVAUX OCM",
AR1572="No root CAuse","No root cause",
AR1572="ODU HS","TX ISSUE",
AR1572="IP &amp; VLAN","TX ISSUE",
AR1572="Warehouse HUAWEI","SPARE-ISSUE",
AR1572="SPARE-HS","SPARE-ISSUE",
AR1572="Power Telco","RAN ISSUE",AR1572="no impacts","no impacts"
),"")</f>
        <v>No root cause</v>
      </c>
      <c r="AR1572" s="59" t="s">
        <v>5343</v>
      </c>
      <c r="AS1572" s="40" t="str" cm="1">
        <f t="array" ref="AS1572">IFERROR(_xlfn.IFS(
AR1572="MPR ISSUE","ACTIVE",
AR1572="BSS Hardware Issue","ACTIVE",
AR1572="Sites strategiques, MLL, Pylone, etc.","PASSIVE",
AR1572="AKTIVCO DEFAUT GE &amp; POWER Cabinet","PASSIVE",
AR1572="AKTIVCO Coupure ENEO &amp; Baisse de tension","PASSIVE",
AR1572="Coupure ENEO &amp; Baisse de tension","PASSIVE",
AR1572="Defaut GE &amp; POWER Cabinet","PASSIVE",
AR1572="Sharing","PASSIVE",
AR1572="Sites strategiques &amp; DataCenter","PASSIVE",
AR1572="Exclu","Exclu",
AR1572="SAT","ACTIVE",
AR1572="SPARE-ISSUE","SPARE-ISSUE",
AR1572="Fiber CAmtel","ACTIVE",
AR1572="Fiber AOF","ACTIVE",
AR1572="Projet OCM (HUAWEI)","PLANNED WORKS",
AR1572="Projet OCM (NOKIA)","PLANNED WORKS",
AR1572="ACCESS-ISSUE","ACCESS-ISSUE",
AR1572="Projet OCM (ZTE, NOKIA, autres projets)","PLANNED WORKS",
AR1572="No root CAuse","No root cause",
AR1572="ODU HS","ACTIVE",
AR1572="IP &amp; VLAN","ACTIVE",
AR1572="Warehouse HUAWEI","SPARE-ISSUE",
AR1572="SPARE-HS","SPARE-ISSUE",
AR1572="Power Telco","ACTIVE", AR1572="no impacts","no impacts"
),"")</f>
        <v>No root cause</v>
      </c>
      <c r="AT1572" s="99" t="s">
        <v>5661</v>
      </c>
      <c r="AU1572" s="99" t="s">
        <v>3782</v>
      </c>
      <c r="AW1572" s="17"/>
      <c r="AX1572" s="17" t="s">
        <v>5536</v>
      </c>
      <c r="AY1572" s="17"/>
      <c r="AZ1572" s="17" t="s">
        <v>5536</v>
      </c>
      <c r="BA1572" s="7"/>
      <c r="BC1572" s="18"/>
      <c r="BD1572" s="18"/>
      <c r="BE1572" s="18"/>
      <c r="BF1572" s="18"/>
      <c r="BG1572" s="18"/>
      <c r="BH1572" s="18"/>
      <c r="BI1572" s="18"/>
      <c r="BJ1572" s="18"/>
      <c r="BK1572" s="18"/>
      <c r="BM1572" s="18"/>
      <c r="BN1572" s="18"/>
      <c r="BO1572" s="18"/>
      <c r="BP1572" s="9" t="s">
        <v>5661</v>
      </c>
      <c r="BQ1572" s="14"/>
      <c r="BR1572" s="102" t="s">
        <v>5536</v>
      </c>
      <c r="BS1572" s="14"/>
      <c r="BT1572" s="14"/>
      <c r="BU1572" s="9"/>
      <c r="BV1572" s="9"/>
      <c r="BW1572" s="9"/>
    </row>
    <row r="1573" spans="1:75" x14ac:dyDescent="0.35">
      <c r="A1573" s="1" t="s">
        <v>3118</v>
      </c>
      <c r="B1573" s="8" t="s">
        <v>3119</v>
      </c>
      <c r="C1573" s="3" t="s">
        <v>55</v>
      </c>
      <c r="D1573" s="1" t="s">
        <v>11</v>
      </c>
      <c r="E1573" s="1" t="s">
        <v>1302</v>
      </c>
      <c r="F1573" s="3" t="s">
        <v>55</v>
      </c>
      <c r="G1573" s="1" t="s">
        <v>3118</v>
      </c>
      <c r="H1573" s="28" t="s">
        <v>5601</v>
      </c>
      <c r="I1573" s="27">
        <v>0</v>
      </c>
      <c r="J1573" s="27">
        <v>0</v>
      </c>
      <c r="K1573" s="27">
        <v>0</v>
      </c>
      <c r="L1573" s="27">
        <v>0</v>
      </c>
      <c r="M1573" s="27">
        <v>0</v>
      </c>
      <c r="N1573" s="27">
        <v>0</v>
      </c>
      <c r="O1573" s="27">
        <v>0</v>
      </c>
      <c r="P1573" s="27">
        <v>0</v>
      </c>
      <c r="Q1573" s="27">
        <v>0</v>
      </c>
      <c r="R1573" s="27">
        <v>0</v>
      </c>
      <c r="S1573" s="80">
        <v>0</v>
      </c>
      <c r="T1573" s="80">
        <v>0</v>
      </c>
      <c r="U1573" s="80">
        <v>0</v>
      </c>
      <c r="V1573" s="80">
        <v>0</v>
      </c>
      <c r="W1573" s="80">
        <v>2.675261747609386E-4</v>
      </c>
      <c r="X1573" s="80">
        <v>0</v>
      </c>
      <c r="Y1573" s="80">
        <v>0</v>
      </c>
      <c r="Z1573" s="80">
        <v>0</v>
      </c>
      <c r="AA1573" s="80">
        <v>0</v>
      </c>
      <c r="AB1573" s="80">
        <v>0</v>
      </c>
      <c r="AC1573" s="80">
        <v>0</v>
      </c>
      <c r="AD1573" s="80">
        <v>0</v>
      </c>
      <c r="AE1573" s="80">
        <v>0</v>
      </c>
      <c r="AF1573" s="80">
        <v>0</v>
      </c>
      <c r="AG1573" s="80"/>
      <c r="AH1573" s="80">
        <v>0</v>
      </c>
      <c r="AI1573" s="80">
        <v>0</v>
      </c>
      <c r="AJ1573" s="80">
        <v>0</v>
      </c>
      <c r="AK1573" s="80">
        <v>0</v>
      </c>
      <c r="AL1573" s="80">
        <v>0</v>
      </c>
      <c r="AM1573" s="80">
        <v>0</v>
      </c>
      <c r="AN1573" s="41" t="s">
        <v>5591</v>
      </c>
      <c r="AO1573" s="41"/>
      <c r="AP1573" s="40" t="str" cm="1">
        <f t="array" ref="AP1573">IFERROR(_xlfn.IFS(
AR1573="MPR ISSUE","PDH",
AR1573="BSS Hardware Issue","BSS",
AR1573="Sites strategiques, MLL, Pylone, etc.","ENVTECH",
AR1573="AKTIVCO DEFAUT GE &amp; POWER Cabinet","AKTIVCO",
AR1573="AKTIVCO Coupure ENEO &amp; Baisse de tension","AKTIVCO GRID ONLY",
AR1573="Coupure ENEO &amp; Baisse de tension","IHS GRID ONLY",
AR1573="Defaut GE &amp; POWER Cabinet","IHS",
AR1573="Sharing","Partners",
AR1573="Sites strategiques &amp; DataCenter","SST &amp; DC",
AR1573="Exclu","Exclu",
AR1573="SAT","SAT",
AR1573="SPARE-ISSUE","SPARE-ISSUE",
AR1573="Fiber CAmtel","TRANS_FO_CAMTEL",
AR1573="Fiber AOF","Fiber AOF",
AR1573="Projet OCM (HUAWEI)","TRAVAUX-HUAWEI",
AR1573="Projet OCM (NOKIA)","TRAVAUX-NOKIA",
AR1573="ACCESS-ISSUE","ACCESS-ISSUE",
AR1573="Projet OCM (ZTE, NOKIA, autres projets)","TRAVAUX OCM",
AR1573="No root CAuse","No root cause",
AR1573="ODU HS","PDH",
AR1573="IP &amp; VLAN","PDH",
AR1573="Warehouse HUAWEI","SPARE-ISSUE",
AR1573="SPARE-HS","SPARE-ISSUE",
AR1573="Power Telco","BSS",AR1573="no impacts","no impacts"
),"")</f>
        <v>No root cause</v>
      </c>
      <c r="AQ1573" s="40" t="str" cm="1">
        <f t="array" ref="AQ1573">IFERROR(_xlfn.IFS(
AR1573="MPR ISSUE","TX ISSUE",
AR1573="BSS Hardware Issue","RAN ISSUE",
AR1573="Sites strategiques, MLL, Pylone, etc.","ENVTECH",
AR1573="AKTIVCO DEFAUT GE &amp; POWER Cabinet","POWER ISSUE",
AR1573="AKTIVCO Coupure ENEO &amp; Baisse de tension","POWER ISSUE",
AR1573="Coupure ENEO &amp; Baisse de tension","POWER ISSUE",
AR1573="Defaut GE &amp; POWER Cabinet","POWER ISSUE",
AR1573="Sharing","POWER ISSUE",
AR1573="Sites strategiques &amp; DataCenter","POWER ISSUE",
AR1573="Exclu","Exclu",
AR1573="SAT","TX ISSUE",
AR1573="SPARE-ISSUE","SPARE-ISSUE",
AR1573="Fiber CAmtel","TX ISSUE",
AR1573="Fiber AOF","TX ISSUE",
AR1573="Projet OCM (HUAWEI)","TRAVAUX-HUAWEI",
AR1573="Projet OCM (NOKIA)","TRAVAUX -NOKIA",
AR1573="ACCESS-ISSUE","ACCESS-ISSUE",
AR1573="Projet OCM (ZTE, NOKIA, autres projets)","TRAVAUX OCM",
AR1573="No root CAuse","No root cause",
AR1573="ODU HS","TX ISSUE",
AR1573="IP &amp; VLAN","TX ISSUE",
AR1573="Warehouse HUAWEI","SPARE-ISSUE",
AR1573="SPARE-HS","SPARE-ISSUE",
AR1573="Power Telco","RAN ISSUE",AR1573="no impacts","no impacts"
),"")</f>
        <v>No root cause</v>
      </c>
      <c r="AR1573" s="59" t="s">
        <v>5343</v>
      </c>
      <c r="AS1573" s="40" t="str" cm="1">
        <f t="array" ref="AS1573">IFERROR(_xlfn.IFS(
AR1573="MPR ISSUE","ACTIVE",
AR1573="BSS Hardware Issue","ACTIVE",
AR1573="Sites strategiques, MLL, Pylone, etc.","PASSIVE",
AR1573="AKTIVCO DEFAUT GE &amp; POWER Cabinet","PASSIVE",
AR1573="AKTIVCO Coupure ENEO &amp; Baisse de tension","PASSIVE",
AR1573="Coupure ENEO &amp; Baisse de tension","PASSIVE",
AR1573="Defaut GE &amp; POWER Cabinet","PASSIVE",
AR1573="Sharing","PASSIVE",
AR1573="Sites strategiques &amp; DataCenter","PASSIVE",
AR1573="Exclu","Exclu",
AR1573="SAT","ACTIVE",
AR1573="SPARE-ISSUE","SPARE-ISSUE",
AR1573="Fiber CAmtel","ACTIVE",
AR1573="Fiber AOF","ACTIVE",
AR1573="Projet OCM (HUAWEI)","PLANNED WORKS",
AR1573="Projet OCM (NOKIA)","PLANNED WORKS",
AR1573="ACCESS-ISSUE","ACCESS-ISSUE",
AR1573="Projet OCM (ZTE, NOKIA, autres projets)","PLANNED WORKS",
AR1573="No root CAuse","No root cause",
AR1573="ODU HS","ACTIVE",
AR1573="IP &amp; VLAN","ACTIVE",
AR1573="Warehouse HUAWEI","SPARE-ISSUE",
AR1573="SPARE-HS","SPARE-ISSUE",
AR1573="Power Telco","ACTIVE", AR1573="no impacts","no impacts"
),"")</f>
        <v>No root cause</v>
      </c>
      <c r="AT1573" s="99" t="s">
        <v>5661</v>
      </c>
      <c r="AU1573" s="99" t="s">
        <v>3119</v>
      </c>
      <c r="AW1573" s="17"/>
      <c r="AX1573" s="17" t="s">
        <v>5536</v>
      </c>
      <c r="AY1573" s="17"/>
      <c r="AZ1573" s="17" t="s">
        <v>5536</v>
      </c>
      <c r="BA1573" s="7"/>
      <c r="BC1573" s="18"/>
      <c r="BD1573" s="18"/>
      <c r="BE1573" s="18"/>
      <c r="BF1573" s="18"/>
      <c r="BG1573" s="18"/>
      <c r="BH1573" s="18"/>
      <c r="BI1573" s="18"/>
      <c r="BJ1573" s="18"/>
      <c r="BK1573" s="18"/>
      <c r="BM1573" s="18"/>
      <c r="BN1573" s="18"/>
      <c r="BO1573" s="18"/>
      <c r="BP1573" s="9" t="s">
        <v>5661</v>
      </c>
      <c r="BQ1573" s="14"/>
      <c r="BR1573" s="102" t="s">
        <v>5536</v>
      </c>
      <c r="BS1573" s="14"/>
      <c r="BT1573" s="14"/>
      <c r="BU1573" s="9"/>
      <c r="BV1573" s="9"/>
      <c r="BW1573" s="9"/>
    </row>
    <row r="1574" spans="1:75" x14ac:dyDescent="0.35">
      <c r="A1574" s="1" t="s">
        <v>3725</v>
      </c>
      <c r="B1574" s="8" t="s">
        <v>3726</v>
      </c>
      <c r="C1574" s="3" t="s">
        <v>13</v>
      </c>
      <c r="D1574" s="1" t="s">
        <v>11</v>
      </c>
      <c r="E1574" s="1" t="s">
        <v>12</v>
      </c>
      <c r="F1574" s="3" t="s">
        <v>13</v>
      </c>
      <c r="G1574" s="1" t="s">
        <v>3458</v>
      </c>
      <c r="H1574" s="28" t="s">
        <v>5601</v>
      </c>
      <c r="I1574" s="27">
        <v>0</v>
      </c>
      <c r="J1574" s="27">
        <v>0</v>
      </c>
      <c r="K1574" s="27">
        <v>0</v>
      </c>
      <c r="L1574" s="27">
        <v>0</v>
      </c>
      <c r="M1574" s="27">
        <v>0</v>
      </c>
      <c r="N1574" s="27">
        <v>0</v>
      </c>
      <c r="O1574" s="27">
        <v>0</v>
      </c>
      <c r="P1574" s="27">
        <v>0</v>
      </c>
      <c r="Q1574" s="27">
        <v>0</v>
      </c>
      <c r="R1574" s="27">
        <v>0</v>
      </c>
      <c r="S1574" s="80">
        <v>0</v>
      </c>
      <c r="T1574" s="80">
        <v>0</v>
      </c>
      <c r="U1574" s="80">
        <v>0</v>
      </c>
      <c r="V1574" s="80">
        <v>6.9217938949813498E-2</v>
      </c>
      <c r="W1574" s="80">
        <v>8.9175391586979543E-5</v>
      </c>
      <c r="X1574" s="80">
        <v>0</v>
      </c>
      <c r="Y1574" s="80">
        <v>0</v>
      </c>
      <c r="Z1574" s="80">
        <v>0</v>
      </c>
      <c r="AA1574" s="80">
        <v>0</v>
      </c>
      <c r="AB1574" s="80">
        <v>0</v>
      </c>
      <c r="AC1574" s="80">
        <v>0</v>
      </c>
      <c r="AD1574" s="80">
        <v>0</v>
      </c>
      <c r="AE1574" s="80">
        <v>0</v>
      </c>
      <c r="AF1574" s="80">
        <v>0</v>
      </c>
      <c r="AG1574" s="80"/>
      <c r="AH1574" s="80">
        <v>0</v>
      </c>
      <c r="AI1574" s="80">
        <v>0</v>
      </c>
      <c r="AJ1574" s="80">
        <v>0</v>
      </c>
      <c r="AK1574" s="80">
        <v>0</v>
      </c>
      <c r="AL1574" s="80">
        <v>0</v>
      </c>
      <c r="AM1574" s="80">
        <v>0</v>
      </c>
      <c r="AN1574" s="41" t="s">
        <v>5591</v>
      </c>
      <c r="AO1574" s="41"/>
      <c r="AP1574" s="40" t="str" cm="1">
        <f t="array" ref="AP1574">IFERROR(_xlfn.IFS(
AR1574="MPR ISSUE","PDH",
AR1574="BSS Hardware Issue","BSS",
AR1574="Sites strategiques, MLL, Pylone, etc.","ENVTECH",
AR1574="AKTIVCO DEFAUT GE &amp; POWER Cabinet","AKTIVCO",
AR1574="AKTIVCO Coupure ENEO &amp; Baisse de tension","AKTIVCO GRID ONLY",
AR1574="Coupure ENEO &amp; Baisse de tension","IHS GRID ONLY",
AR1574="Defaut GE &amp; POWER Cabinet","IHS",
AR1574="Sharing","Partners",
AR1574="Sites strategiques &amp; DataCenter","SST &amp; DC",
AR1574="Exclu","Exclu",
AR1574="SAT","SAT",
AR1574="SPARE-ISSUE","SPARE-ISSUE",
AR1574="Fiber CAmtel","TRANS_FO_CAMTEL",
AR1574="Fiber AOF","Fiber AOF",
AR1574="Projet OCM (HUAWEI)","TRAVAUX-HUAWEI",
AR1574="Projet OCM (NOKIA)","TRAVAUX-NOKIA",
AR1574="ACCESS-ISSUE","ACCESS-ISSUE",
AR1574="Projet OCM (ZTE, NOKIA, autres projets)","TRAVAUX OCM",
AR1574="No root CAuse","No root cause",
AR1574="ODU HS","PDH",
AR1574="IP &amp; VLAN","PDH",
AR1574="Warehouse HUAWEI","SPARE-ISSUE",
AR1574="SPARE-HS","SPARE-ISSUE",
AR1574="Power Telco","BSS",AR1574="no impacts","no impacts"
),"")</f>
        <v>No root cause</v>
      </c>
      <c r="AQ1574" s="40" t="str" cm="1">
        <f t="array" ref="AQ1574">IFERROR(_xlfn.IFS(
AR1574="MPR ISSUE","TX ISSUE",
AR1574="BSS Hardware Issue","RAN ISSUE",
AR1574="Sites strategiques, MLL, Pylone, etc.","ENVTECH",
AR1574="AKTIVCO DEFAUT GE &amp; POWER Cabinet","POWER ISSUE",
AR1574="AKTIVCO Coupure ENEO &amp; Baisse de tension","POWER ISSUE",
AR1574="Coupure ENEO &amp; Baisse de tension","POWER ISSUE",
AR1574="Defaut GE &amp; POWER Cabinet","POWER ISSUE",
AR1574="Sharing","POWER ISSUE",
AR1574="Sites strategiques &amp; DataCenter","POWER ISSUE",
AR1574="Exclu","Exclu",
AR1574="SAT","TX ISSUE",
AR1574="SPARE-ISSUE","SPARE-ISSUE",
AR1574="Fiber CAmtel","TX ISSUE",
AR1574="Fiber AOF","TX ISSUE",
AR1574="Projet OCM (HUAWEI)","TRAVAUX-HUAWEI",
AR1574="Projet OCM (NOKIA)","TRAVAUX -NOKIA",
AR1574="ACCESS-ISSUE","ACCESS-ISSUE",
AR1574="Projet OCM (ZTE, NOKIA, autres projets)","TRAVAUX OCM",
AR1574="No root CAuse","No root cause",
AR1574="ODU HS","TX ISSUE",
AR1574="IP &amp; VLAN","TX ISSUE",
AR1574="Warehouse HUAWEI","SPARE-ISSUE",
AR1574="SPARE-HS","SPARE-ISSUE",
AR1574="Power Telco","RAN ISSUE",AR1574="no impacts","no impacts"
),"")</f>
        <v>No root cause</v>
      </c>
      <c r="AR1574" s="59" t="s">
        <v>5343</v>
      </c>
      <c r="AS1574" s="40" t="str" cm="1">
        <f t="array" ref="AS1574">IFERROR(_xlfn.IFS(
AR1574="MPR ISSUE","ACTIVE",
AR1574="BSS Hardware Issue","ACTIVE",
AR1574="Sites strategiques, MLL, Pylone, etc.","PASSIVE",
AR1574="AKTIVCO DEFAUT GE &amp; POWER Cabinet","PASSIVE",
AR1574="AKTIVCO Coupure ENEO &amp; Baisse de tension","PASSIVE",
AR1574="Coupure ENEO &amp; Baisse de tension","PASSIVE",
AR1574="Defaut GE &amp; POWER Cabinet","PASSIVE",
AR1574="Sharing","PASSIVE",
AR1574="Sites strategiques &amp; DataCenter","PASSIVE",
AR1574="Exclu","Exclu",
AR1574="SAT","ACTIVE",
AR1574="SPARE-ISSUE","SPARE-ISSUE",
AR1574="Fiber CAmtel","ACTIVE",
AR1574="Fiber AOF","ACTIVE",
AR1574="Projet OCM (HUAWEI)","PLANNED WORKS",
AR1574="Projet OCM (NOKIA)","PLANNED WORKS",
AR1574="ACCESS-ISSUE","ACCESS-ISSUE",
AR1574="Projet OCM (ZTE, NOKIA, autres projets)","PLANNED WORKS",
AR1574="No root CAuse","No root cause",
AR1574="ODU HS","ACTIVE",
AR1574="IP &amp; VLAN","ACTIVE",
AR1574="Warehouse HUAWEI","SPARE-ISSUE",
AR1574="SPARE-HS","SPARE-ISSUE",
AR1574="Power Telco","ACTIVE", AR1574="no impacts","no impacts"
),"")</f>
        <v>No root cause</v>
      </c>
      <c r="AT1574" s="99" t="s">
        <v>5661</v>
      </c>
      <c r="AU1574" s="99" t="s">
        <v>3726</v>
      </c>
      <c r="AW1574" s="17"/>
      <c r="AX1574" s="17" t="s">
        <v>5536</v>
      </c>
      <c r="AY1574" s="17"/>
      <c r="AZ1574" s="17" t="s">
        <v>5536</v>
      </c>
      <c r="BA1574" s="7"/>
      <c r="BC1574" s="18"/>
      <c r="BD1574" s="18"/>
      <c r="BE1574" s="18"/>
      <c r="BF1574" s="18"/>
      <c r="BG1574" s="18"/>
      <c r="BH1574" s="18"/>
      <c r="BI1574" s="18"/>
      <c r="BJ1574" s="18"/>
      <c r="BK1574" s="18"/>
      <c r="BM1574" s="18"/>
      <c r="BN1574" s="18"/>
      <c r="BO1574" s="18"/>
      <c r="BP1574" s="9" t="s">
        <v>5661</v>
      </c>
      <c r="BQ1574" s="14"/>
      <c r="BR1574" s="102" t="s">
        <v>5536</v>
      </c>
      <c r="BS1574" s="14"/>
      <c r="BT1574" s="14"/>
      <c r="BU1574" s="9"/>
      <c r="BV1574" s="9"/>
      <c r="BW1574" s="9"/>
    </row>
    <row r="1575" spans="1:75" x14ac:dyDescent="0.35">
      <c r="A1575" s="1" t="s">
        <v>1204</v>
      </c>
      <c r="B1575" s="8" t="s">
        <v>4892</v>
      </c>
      <c r="C1575" s="3" t="s">
        <v>102</v>
      </c>
      <c r="D1575" s="1" t="s">
        <v>11</v>
      </c>
      <c r="E1575" s="1" t="s">
        <v>12</v>
      </c>
      <c r="F1575" s="3" t="s">
        <v>102</v>
      </c>
      <c r="G1575" s="1" t="s">
        <v>1204</v>
      </c>
      <c r="H1575" s="28" t="s">
        <v>5601</v>
      </c>
      <c r="I1575" s="27">
        <v>0</v>
      </c>
      <c r="J1575" s="27">
        <v>0</v>
      </c>
      <c r="K1575" s="27">
        <v>0</v>
      </c>
      <c r="L1575" s="27">
        <v>0</v>
      </c>
      <c r="M1575" s="27">
        <v>0</v>
      </c>
      <c r="N1575" s="27">
        <v>0</v>
      </c>
      <c r="O1575" s="27">
        <v>0</v>
      </c>
      <c r="P1575" s="27">
        <v>0</v>
      </c>
      <c r="Q1575" s="27">
        <v>0</v>
      </c>
      <c r="R1575" s="27">
        <v>0</v>
      </c>
      <c r="S1575" s="80">
        <v>0</v>
      </c>
      <c r="T1575" s="80">
        <v>0</v>
      </c>
      <c r="U1575" s="80">
        <v>0</v>
      </c>
      <c r="V1575" s="80">
        <v>0</v>
      </c>
      <c r="W1575" s="80">
        <v>8.9175391586979543E-5</v>
      </c>
      <c r="X1575" s="80">
        <v>0</v>
      </c>
      <c r="Y1575" s="80">
        <v>0</v>
      </c>
      <c r="Z1575" s="80">
        <v>0</v>
      </c>
      <c r="AA1575" s="80">
        <v>0</v>
      </c>
      <c r="AB1575" s="80">
        <v>0</v>
      </c>
      <c r="AC1575" s="80">
        <v>0</v>
      </c>
      <c r="AD1575" s="80">
        <v>0</v>
      </c>
      <c r="AE1575" s="80">
        <v>0</v>
      </c>
      <c r="AF1575" s="80">
        <v>0</v>
      </c>
      <c r="AG1575" s="80"/>
      <c r="AH1575" s="80">
        <v>0</v>
      </c>
      <c r="AI1575" s="80">
        <v>0</v>
      </c>
      <c r="AJ1575" s="80">
        <v>0</v>
      </c>
      <c r="AK1575" s="80">
        <v>0</v>
      </c>
      <c r="AL1575" s="80">
        <v>0</v>
      </c>
      <c r="AM1575" s="80">
        <v>0</v>
      </c>
      <c r="AN1575" s="41" t="s">
        <v>5558</v>
      </c>
      <c r="AO1575" s="41"/>
      <c r="AP1575" s="40" t="str" cm="1">
        <f t="array" ref="AP1575">IFERROR(_xlfn.IFS(
AR1575="MPR ISSUE","PDH",
AR1575="BSS Hardware Issue","BSS",
AR1575="Sites strategiques, MLL, Pylone, etc.","ENVTECH",
AR1575="AKTIVCO DEFAUT GE &amp; POWER Cabinet","AKTIVCO",
AR1575="AKTIVCO Coupure ENEO &amp; Baisse de tension","AKTIVCO GRID ONLY",
AR1575="Coupure ENEO &amp; Baisse de tension","IHS GRID ONLY",
AR1575="Defaut GE &amp; POWER Cabinet","IHS",
AR1575="Sharing","Partners",
AR1575="Sites strategiques &amp; DataCenter","SST &amp; DC",
AR1575="Exclu","Exclu",
AR1575="SAT","SAT",
AR1575="SPARE-ISSUE","SPARE-ISSUE",
AR1575="Fiber CAmtel","TRANS_FO_CAMTEL",
AR1575="Fiber AOF","Fiber AOF",
AR1575="Projet OCM (HUAWEI)","TRAVAUX-HUAWEI",
AR1575="Projet OCM (NOKIA)","TRAVAUX-NOKIA",
AR1575="ACCESS-ISSUE","ACCESS-ISSUE",
AR1575="Projet OCM (ZTE, NOKIA, autres projets)","TRAVAUX OCM",
AR1575="No root CAuse","No root cause",
AR1575="ODU HS","PDH",
AR1575="IP &amp; VLAN","PDH",
AR1575="Warehouse HUAWEI","SPARE-ISSUE",
AR1575="SPARE-HS","SPARE-ISSUE",
AR1575="Power Telco","BSS",AR1575="no impacts","no impacts"
),"")</f>
        <v>No root cause</v>
      </c>
      <c r="AQ1575" s="40" t="str" cm="1">
        <f t="array" ref="AQ1575">IFERROR(_xlfn.IFS(
AR1575="MPR ISSUE","TX ISSUE",
AR1575="BSS Hardware Issue","RAN ISSUE",
AR1575="Sites strategiques, MLL, Pylone, etc.","ENVTECH",
AR1575="AKTIVCO DEFAUT GE &amp; POWER Cabinet","POWER ISSUE",
AR1575="AKTIVCO Coupure ENEO &amp; Baisse de tension","POWER ISSUE",
AR1575="Coupure ENEO &amp; Baisse de tension","POWER ISSUE",
AR1575="Defaut GE &amp; POWER Cabinet","POWER ISSUE",
AR1575="Sharing","POWER ISSUE",
AR1575="Sites strategiques &amp; DataCenter","POWER ISSUE",
AR1575="Exclu","Exclu",
AR1575="SAT","TX ISSUE",
AR1575="SPARE-ISSUE","SPARE-ISSUE",
AR1575="Fiber CAmtel","TX ISSUE",
AR1575="Fiber AOF","TX ISSUE",
AR1575="Projet OCM (HUAWEI)","TRAVAUX-HUAWEI",
AR1575="Projet OCM (NOKIA)","TRAVAUX -NOKIA",
AR1575="ACCESS-ISSUE","ACCESS-ISSUE",
AR1575="Projet OCM (ZTE, NOKIA, autres projets)","TRAVAUX OCM",
AR1575="No root CAuse","No root cause",
AR1575="ODU HS","TX ISSUE",
AR1575="IP &amp; VLAN","TX ISSUE",
AR1575="Warehouse HUAWEI","SPARE-ISSUE",
AR1575="SPARE-HS","SPARE-ISSUE",
AR1575="Power Telco","RAN ISSUE",AR1575="no impacts","no impacts"
),"")</f>
        <v>No root cause</v>
      </c>
      <c r="AR1575" s="59" t="s">
        <v>5343</v>
      </c>
      <c r="AS1575" s="40" t="str" cm="1">
        <f t="array" ref="AS1575">IFERROR(_xlfn.IFS(
AR1575="MPR ISSUE","ACTIVE",
AR1575="BSS Hardware Issue","ACTIVE",
AR1575="Sites strategiques, MLL, Pylone, etc.","PASSIVE",
AR1575="AKTIVCO DEFAUT GE &amp; POWER Cabinet","PASSIVE",
AR1575="AKTIVCO Coupure ENEO &amp; Baisse de tension","PASSIVE",
AR1575="Coupure ENEO &amp; Baisse de tension","PASSIVE",
AR1575="Defaut GE &amp; POWER Cabinet","PASSIVE",
AR1575="Sharing","PASSIVE",
AR1575="Sites strategiques &amp; DataCenter","PASSIVE",
AR1575="Exclu","Exclu",
AR1575="SAT","ACTIVE",
AR1575="SPARE-ISSUE","SPARE-ISSUE",
AR1575="Fiber CAmtel","ACTIVE",
AR1575="Fiber AOF","ACTIVE",
AR1575="Projet OCM (HUAWEI)","PLANNED WORKS",
AR1575="Projet OCM (NOKIA)","PLANNED WORKS",
AR1575="ACCESS-ISSUE","ACCESS-ISSUE",
AR1575="Projet OCM (ZTE, NOKIA, autres projets)","PLANNED WORKS",
AR1575="No root CAuse","No root cause",
AR1575="ODU HS","ACTIVE",
AR1575="IP &amp; VLAN","ACTIVE",
AR1575="Warehouse HUAWEI","SPARE-ISSUE",
AR1575="SPARE-HS","SPARE-ISSUE",
AR1575="Power Telco","ACTIVE", AR1575="no impacts","no impacts"
),"")</f>
        <v>No root cause</v>
      </c>
      <c r="AT1575" s="99" t="s">
        <v>5661</v>
      </c>
      <c r="AU1575" s="99" t="s">
        <v>4892</v>
      </c>
      <c r="AW1575" s="17"/>
      <c r="AX1575" s="17" t="s">
        <v>5536</v>
      </c>
      <c r="AY1575" s="17"/>
      <c r="AZ1575" s="17" t="s">
        <v>5536</v>
      </c>
      <c r="BA1575" s="7"/>
      <c r="BC1575" s="18"/>
      <c r="BD1575" s="18"/>
      <c r="BE1575" s="18"/>
      <c r="BF1575" s="18"/>
      <c r="BG1575" s="18"/>
      <c r="BH1575" s="18"/>
      <c r="BI1575" s="18"/>
      <c r="BJ1575" s="18"/>
      <c r="BK1575" s="18"/>
      <c r="BM1575" s="18"/>
      <c r="BN1575" s="18"/>
      <c r="BO1575" s="18"/>
      <c r="BP1575" s="9" t="s">
        <v>5661</v>
      </c>
      <c r="BQ1575" s="14"/>
      <c r="BR1575" s="102" t="s">
        <v>5536</v>
      </c>
      <c r="BS1575" s="14"/>
      <c r="BT1575" s="14"/>
      <c r="BU1575" s="9"/>
      <c r="BV1575" s="9"/>
      <c r="BW1575" s="9"/>
    </row>
    <row r="1576" spans="1:75" x14ac:dyDescent="0.35">
      <c r="A1576" s="3" t="s">
        <v>5427</v>
      </c>
      <c r="B1576" s="24" t="s">
        <v>5428</v>
      </c>
      <c r="C1576" s="3" t="s">
        <v>38</v>
      </c>
      <c r="D1576" s="19" t="e">
        <v>#N/A</v>
      </c>
      <c r="E1576" s="19" t="e">
        <v>#N/A</v>
      </c>
      <c r="F1576" s="3" t="s">
        <v>5387</v>
      </c>
      <c r="G1576" s="3" t="s">
        <v>38</v>
      </c>
      <c r="H1576" s="30" t="s">
        <v>5587</v>
      </c>
      <c r="I1576" s="27">
        <v>0</v>
      </c>
      <c r="J1576" s="27">
        <v>0</v>
      </c>
      <c r="K1576" s="27">
        <v>0</v>
      </c>
      <c r="L1576" s="27">
        <v>0</v>
      </c>
      <c r="M1576" s="27">
        <v>6.2850815990503309E-2</v>
      </c>
      <c r="N1576" s="27">
        <v>0</v>
      </c>
      <c r="O1576" s="27">
        <v>0</v>
      </c>
      <c r="P1576" s="27">
        <v>0.25313326655880014</v>
      </c>
      <c r="Q1576" s="27">
        <v>0</v>
      </c>
      <c r="R1576" s="27">
        <v>0</v>
      </c>
      <c r="S1576" s="80">
        <v>0</v>
      </c>
      <c r="T1576" s="80">
        <v>0</v>
      </c>
      <c r="U1576" s="80">
        <v>0</v>
      </c>
      <c r="V1576" s="80" t="s">
        <v>5536</v>
      </c>
      <c r="W1576" s="80">
        <v>0</v>
      </c>
      <c r="X1576" s="80">
        <v>0</v>
      </c>
      <c r="Y1576" s="80">
        <v>0</v>
      </c>
      <c r="Z1576" s="80">
        <v>0</v>
      </c>
      <c r="AA1576" s="80">
        <v>0</v>
      </c>
      <c r="AB1576" s="80">
        <v>0</v>
      </c>
      <c r="AC1576" s="80">
        <v>0</v>
      </c>
      <c r="AD1576" s="80">
        <v>0</v>
      </c>
      <c r="AE1576" s="80">
        <v>0</v>
      </c>
      <c r="AF1576" s="80">
        <v>2.5860863560224117E-3</v>
      </c>
      <c r="AG1576" s="80"/>
      <c r="AH1576" s="80">
        <v>0</v>
      </c>
      <c r="AI1576" s="80">
        <v>0</v>
      </c>
      <c r="AJ1576" s="80">
        <v>0</v>
      </c>
      <c r="AK1576" s="80">
        <v>0</v>
      </c>
      <c r="AL1576" s="80">
        <v>0</v>
      </c>
      <c r="AM1576" s="80">
        <v>0</v>
      </c>
      <c r="AN1576" s="41" t="s">
        <v>5558</v>
      </c>
      <c r="AO1576" s="41"/>
      <c r="AP1576" s="40" t="str" cm="1">
        <f t="array" ref="AP1576">IFERROR(_xlfn.IFS(
AR1576="MPR ISSUE","PDH",
AR1576="BSS Hardware Issue","BSS",
AR1576="Sites strategiques, MLL, Pylone, etc.","ENVTECH",
AR1576="AKTIVCO DEFAUT GE &amp; POWER Cabinet","AKTIVCO",
AR1576="AKTIVCO Coupure ENEO &amp; Baisse de tension","AKTIVCO GRID ONLY",
AR1576="Coupure ENEO &amp; Baisse de tension","IHS GRID ONLY",
AR1576="Defaut GE &amp; POWER Cabinet","IHS",
AR1576="Sharing","Partners",
AR1576="Sites strategiques &amp; DataCenter","SST &amp; DC",
AR1576="Exclu","Exclu",
AR1576="SAT","SAT",
AR1576="SPARE-ISSUE","SPARE-ISSUE",
AR1576="Fiber CAmtel","TRANS_FO_CAMTEL",
AR1576="Fiber AOF","Fiber AOF",
AR1576="Projet OCM (HUAWEI)","TRAVAUX-HUAWEI",
AR1576="Projet OCM (NOKIA)","TRAVAUX-NOKIA",
AR1576="ACCESS-ISSUE","ACCESS-ISSUE",
AR1576="Projet OCM (ZTE, NOKIA, autres projets)","TRAVAUX OCM",
AR1576="No root CAuse","No root cause",
AR1576="ODU HS","PDH",
AR1576="IP &amp; VLAN","PDH",
AR1576="Warehouse HUAWEI","SPARE-ISSUE",
AR1576="SPARE-HS","SPARE-ISSUE",
AR1576="Power Telco","BSS",AR1576="no impacts","no impacts"
),"")</f>
        <v>No root cause</v>
      </c>
      <c r="AQ1576" s="40" t="str" cm="1">
        <f t="array" ref="AQ1576">IFERROR(_xlfn.IFS(
AR1576="MPR ISSUE","TX ISSUE",
AR1576="BSS Hardware Issue","RAN ISSUE",
AR1576="Sites strategiques, MLL, Pylone, etc.","ENVTECH",
AR1576="AKTIVCO DEFAUT GE &amp; POWER Cabinet","POWER ISSUE",
AR1576="AKTIVCO Coupure ENEO &amp; Baisse de tension","POWER ISSUE",
AR1576="Coupure ENEO &amp; Baisse de tension","POWER ISSUE",
AR1576="Defaut GE &amp; POWER Cabinet","POWER ISSUE",
AR1576="Sharing","POWER ISSUE",
AR1576="Sites strategiques &amp; DataCenter","POWER ISSUE",
AR1576="Exclu","Exclu",
AR1576="SAT","TX ISSUE",
AR1576="SPARE-ISSUE","SPARE-ISSUE",
AR1576="Fiber CAmtel","TX ISSUE",
AR1576="Fiber AOF","TX ISSUE",
AR1576="Projet OCM (HUAWEI)","TRAVAUX-HUAWEI",
AR1576="Projet OCM (NOKIA)","TRAVAUX -NOKIA",
AR1576="ACCESS-ISSUE","ACCESS-ISSUE",
AR1576="Projet OCM (ZTE, NOKIA, autres projets)","TRAVAUX OCM",
AR1576="No root CAuse","No root cause",
AR1576="ODU HS","TX ISSUE",
AR1576="IP &amp; VLAN","TX ISSUE",
AR1576="Warehouse HUAWEI","SPARE-ISSUE",
AR1576="SPARE-HS","SPARE-ISSUE",
AR1576="Power Telco","RAN ISSUE",AR1576="no impacts","no impacts"
),"")</f>
        <v>No root cause</v>
      </c>
      <c r="AR1576" s="59" t="s">
        <v>5343</v>
      </c>
      <c r="AS1576" s="40" t="str" cm="1">
        <f t="array" ref="AS1576">IFERROR(_xlfn.IFS(
AR1576="MPR ISSUE","ACTIVE",
AR1576="BSS Hardware Issue","ACTIVE",
AR1576="Sites strategiques, MLL, Pylone, etc.","PASSIVE",
AR1576="AKTIVCO DEFAUT GE &amp; POWER Cabinet","PASSIVE",
AR1576="AKTIVCO Coupure ENEO &amp; Baisse de tension","PASSIVE",
AR1576="Coupure ENEO &amp; Baisse de tension","PASSIVE",
AR1576="Defaut GE &amp; POWER Cabinet","PASSIVE",
AR1576="Sharing","PASSIVE",
AR1576="Sites strategiques &amp; DataCenter","PASSIVE",
AR1576="Exclu","Exclu",
AR1576="SAT","ACTIVE",
AR1576="SPARE-ISSUE","SPARE-ISSUE",
AR1576="Fiber CAmtel","ACTIVE",
AR1576="Fiber AOF","ACTIVE",
AR1576="Projet OCM (HUAWEI)","PLANNED WORKS",
AR1576="Projet OCM (NOKIA)","PLANNED WORKS",
AR1576="ACCESS-ISSUE","ACCESS-ISSUE",
AR1576="Projet OCM (ZTE, NOKIA, autres projets)","PLANNED WORKS",
AR1576="No root CAuse","No root cause",
AR1576="ODU HS","ACTIVE",
AR1576="IP &amp; VLAN","ACTIVE",
AR1576="Warehouse HUAWEI","SPARE-ISSUE",
AR1576="SPARE-HS","SPARE-ISSUE",
AR1576="Power Telco","ACTIVE", AR1576="no impacts","no impacts"
),"")</f>
        <v>No root cause</v>
      </c>
      <c r="AT1576" s="99" t="s">
        <v>5661</v>
      </c>
      <c r="AU1576" s="99" t="s">
        <v>5428</v>
      </c>
      <c r="AW1576" s="17"/>
      <c r="AX1576" s="17" t="s">
        <v>5536</v>
      </c>
      <c r="AY1576" s="17"/>
      <c r="AZ1576" s="17" t="s">
        <v>5536</v>
      </c>
      <c r="BA1576" s="7"/>
      <c r="BC1576" s="18"/>
      <c r="BD1576" s="18"/>
      <c r="BE1576" s="18"/>
      <c r="BF1576" s="18"/>
      <c r="BG1576" s="18"/>
      <c r="BH1576" s="18"/>
      <c r="BI1576" s="18"/>
      <c r="BJ1576" s="18"/>
      <c r="BK1576" s="18"/>
      <c r="BM1576" s="18"/>
      <c r="BN1576" s="18"/>
      <c r="BO1576" s="18"/>
      <c r="BP1576" s="9" t="s">
        <v>5661</v>
      </c>
      <c r="BQ1576" s="14"/>
      <c r="BR1576" s="102" t="s">
        <v>5536</v>
      </c>
      <c r="BS1576" s="14"/>
      <c r="BT1576" s="14"/>
      <c r="BU1576" s="9"/>
      <c r="BV1576" s="9"/>
      <c r="BW1576" s="9"/>
    </row>
    <row r="1577" spans="1:75" x14ac:dyDescent="0.35">
      <c r="A1577" s="19" t="s">
        <v>5385</v>
      </c>
      <c r="B1577" s="19" t="s">
        <v>5386</v>
      </c>
      <c r="C1577" s="3" t="s">
        <v>38</v>
      </c>
      <c r="D1577" s="19" t="s">
        <v>357</v>
      </c>
      <c r="E1577" s="19" t="s">
        <v>22</v>
      </c>
      <c r="F1577" s="19" t="s">
        <v>5387</v>
      </c>
      <c r="G1577" s="19" t="s">
        <v>115</v>
      </c>
      <c r="H1577" s="30" t="s">
        <v>5587</v>
      </c>
      <c r="I1577" s="27">
        <v>36.503340153467285</v>
      </c>
      <c r="J1577" s="27">
        <v>36.777393966892383</v>
      </c>
      <c r="K1577" s="27">
        <v>30.438593111950073</v>
      </c>
      <c r="L1577" s="27">
        <v>0</v>
      </c>
      <c r="M1577" s="27">
        <v>9.9727872375033169</v>
      </c>
      <c r="N1577" s="27">
        <v>0</v>
      </c>
      <c r="O1577" s="27">
        <v>0</v>
      </c>
      <c r="P1577" s="27">
        <v>0</v>
      </c>
      <c r="Q1577" s="27">
        <v>0</v>
      </c>
      <c r="R1577" s="27">
        <v>0</v>
      </c>
      <c r="S1577" s="80">
        <v>0</v>
      </c>
      <c r="T1577" s="80">
        <v>0</v>
      </c>
      <c r="U1577" s="80">
        <v>0</v>
      </c>
      <c r="V1577" s="80" t="s">
        <v>5536</v>
      </c>
      <c r="W1577" s="80">
        <v>0</v>
      </c>
      <c r="X1577" s="80">
        <v>0</v>
      </c>
      <c r="Y1577" s="80">
        <v>0</v>
      </c>
      <c r="Z1577" s="80">
        <v>0</v>
      </c>
      <c r="AA1577" s="80">
        <v>0</v>
      </c>
      <c r="AB1577" s="80">
        <v>0</v>
      </c>
      <c r="AC1577" s="80">
        <v>0</v>
      </c>
      <c r="AD1577" s="80">
        <v>0</v>
      </c>
      <c r="AE1577" s="80">
        <v>0</v>
      </c>
      <c r="AF1577" s="80">
        <v>24.179657737713061</v>
      </c>
      <c r="AG1577" s="80"/>
      <c r="AH1577" s="80">
        <v>14.781160022029889</v>
      </c>
      <c r="AI1577" s="80">
        <v>0</v>
      </c>
      <c r="AJ1577" s="80">
        <v>0</v>
      </c>
      <c r="AK1577" s="80">
        <v>0</v>
      </c>
      <c r="AL1577" s="80">
        <v>0</v>
      </c>
      <c r="AM1577" s="80">
        <v>0</v>
      </c>
      <c r="AN1577" s="41" t="s">
        <v>5558</v>
      </c>
      <c r="AO1577" s="41"/>
      <c r="AP1577" s="40" t="str" cm="1">
        <f t="array" ref="AP1577">IFERROR(_xlfn.IFS(
AR1577="MPR ISSUE","PDH",
AR1577="BSS Hardware Issue","BSS",
AR1577="Sites strategiques, MLL, Pylone, etc.","ENVTECH",
AR1577="AKTIVCO DEFAUT GE &amp; POWER Cabinet","AKTIVCO",
AR1577="AKTIVCO Coupure ENEO &amp; Baisse de tension","AKTIVCO GRID ONLY",
AR1577="Coupure ENEO &amp; Baisse de tension","IHS GRID ONLY",
AR1577="Defaut GE &amp; POWER Cabinet","IHS",
AR1577="Sharing","Partners",
AR1577="Sites strategiques &amp; DataCenter","SST &amp; DC",
AR1577="Exclu","Exclu",
AR1577="SAT","SAT",
AR1577="SPARE-ISSUE","SPARE-ISSUE",
AR1577="Fiber CAmtel","TRANS_FO_CAMTEL",
AR1577="Fiber AOF","Fiber AOF",
AR1577="Projet OCM (HUAWEI)","TRAVAUX-HUAWEI",
AR1577="Projet OCM (NOKIA)","TRAVAUX-NOKIA",
AR1577="ACCESS-ISSUE","ACCESS-ISSUE",
AR1577="Projet OCM (ZTE, NOKIA, autres projets)","TRAVAUX OCM",
AR1577="No root CAuse","No root cause",
AR1577="ODU HS","PDH",
AR1577="IP &amp; VLAN","PDH",
AR1577="Warehouse HUAWEI","SPARE-ISSUE",
AR1577="SPARE-HS","SPARE-ISSUE",
AR1577="Power Telco","BSS",AR1577="no impacts","no impacts"
),"")</f>
        <v>No root cause</v>
      </c>
      <c r="AQ1577" s="40" t="str" cm="1">
        <f t="array" ref="AQ1577">IFERROR(_xlfn.IFS(
AR1577="MPR ISSUE","TX ISSUE",
AR1577="BSS Hardware Issue","RAN ISSUE",
AR1577="Sites strategiques, MLL, Pylone, etc.","ENVTECH",
AR1577="AKTIVCO DEFAUT GE &amp; POWER Cabinet","POWER ISSUE",
AR1577="AKTIVCO Coupure ENEO &amp; Baisse de tension","POWER ISSUE",
AR1577="Coupure ENEO &amp; Baisse de tension","POWER ISSUE",
AR1577="Defaut GE &amp; POWER Cabinet","POWER ISSUE",
AR1577="Sharing","POWER ISSUE",
AR1577="Sites strategiques &amp; DataCenter","POWER ISSUE",
AR1577="Exclu","Exclu",
AR1577="SAT","TX ISSUE",
AR1577="SPARE-ISSUE","SPARE-ISSUE",
AR1577="Fiber CAmtel","TX ISSUE",
AR1577="Fiber AOF","TX ISSUE",
AR1577="Projet OCM (HUAWEI)","TRAVAUX-HUAWEI",
AR1577="Projet OCM (NOKIA)","TRAVAUX -NOKIA",
AR1577="ACCESS-ISSUE","ACCESS-ISSUE",
AR1577="Projet OCM (ZTE, NOKIA, autres projets)","TRAVAUX OCM",
AR1577="No root CAuse","No root cause",
AR1577="ODU HS","TX ISSUE",
AR1577="IP &amp; VLAN","TX ISSUE",
AR1577="Warehouse HUAWEI","SPARE-ISSUE",
AR1577="SPARE-HS","SPARE-ISSUE",
AR1577="Power Telco","RAN ISSUE",AR1577="no impacts","no impacts"
),"")</f>
        <v>No root cause</v>
      </c>
      <c r="AR1577" s="59" t="s">
        <v>5343</v>
      </c>
      <c r="AS1577" s="40" t="str" cm="1">
        <f t="array" ref="AS1577">IFERROR(_xlfn.IFS(
AR1577="MPR ISSUE","ACTIVE",
AR1577="BSS Hardware Issue","ACTIVE",
AR1577="Sites strategiques, MLL, Pylone, etc.","PASSIVE",
AR1577="AKTIVCO DEFAUT GE &amp; POWER Cabinet","PASSIVE",
AR1577="AKTIVCO Coupure ENEO &amp; Baisse de tension","PASSIVE",
AR1577="Coupure ENEO &amp; Baisse de tension","PASSIVE",
AR1577="Defaut GE &amp; POWER Cabinet","PASSIVE",
AR1577="Sharing","PASSIVE",
AR1577="Sites strategiques &amp; DataCenter","PASSIVE",
AR1577="Exclu","Exclu",
AR1577="SAT","ACTIVE",
AR1577="SPARE-ISSUE","SPARE-ISSUE",
AR1577="Fiber CAmtel","ACTIVE",
AR1577="Fiber AOF","ACTIVE",
AR1577="Projet OCM (HUAWEI)","PLANNED WORKS",
AR1577="Projet OCM (NOKIA)","PLANNED WORKS",
AR1577="ACCESS-ISSUE","ACCESS-ISSUE",
AR1577="Projet OCM (ZTE, NOKIA, autres projets)","PLANNED WORKS",
AR1577="No root CAuse","No root cause",
AR1577="ODU HS","ACTIVE",
AR1577="IP &amp; VLAN","ACTIVE",
AR1577="Warehouse HUAWEI","SPARE-ISSUE",
AR1577="SPARE-HS","SPARE-ISSUE",
AR1577="Power Telco","ACTIVE", AR1577="no impacts","no impacts"
),"")</f>
        <v>No root cause</v>
      </c>
      <c r="AT1577" s="99" t="s">
        <v>5661</v>
      </c>
      <c r="AU1577" s="99" t="s">
        <v>5386</v>
      </c>
      <c r="AW1577" s="17"/>
      <c r="AX1577" s="17" t="s">
        <v>5536</v>
      </c>
      <c r="AY1577" s="17"/>
      <c r="AZ1577" s="17" t="s">
        <v>5536</v>
      </c>
      <c r="BA1577" s="7"/>
      <c r="BC1577" s="18"/>
      <c r="BD1577" s="18"/>
      <c r="BE1577" s="18"/>
      <c r="BF1577" s="18"/>
      <c r="BG1577" s="18"/>
      <c r="BH1577" s="18"/>
      <c r="BI1577" s="18"/>
      <c r="BJ1577" s="18"/>
      <c r="BK1577" s="18"/>
      <c r="BM1577" s="18"/>
      <c r="BN1577" s="18"/>
      <c r="BO1577" s="18"/>
      <c r="BP1577" s="9" t="s">
        <v>5661</v>
      </c>
      <c r="BQ1577" s="14"/>
      <c r="BR1577" s="102" t="s">
        <v>5536</v>
      </c>
      <c r="BS1577" s="14"/>
      <c r="BT1577" s="14"/>
      <c r="BU1577" s="9"/>
      <c r="BV1577" s="9"/>
      <c r="BW1577" s="9"/>
    </row>
    <row r="1578" spans="1:75" x14ac:dyDescent="0.35">
      <c r="A1578" s="19" t="s">
        <v>4857</v>
      </c>
      <c r="B1578" s="25" t="s">
        <v>5382</v>
      </c>
      <c r="C1578" s="3" t="s">
        <v>5536</v>
      </c>
      <c r="D1578" s="19" t="s">
        <v>11</v>
      </c>
      <c r="E1578" s="19" t="s">
        <v>5503</v>
      </c>
      <c r="F1578" s="19" t="s">
        <v>69</v>
      </c>
      <c r="G1578" s="19" t="s">
        <v>4857</v>
      </c>
      <c r="H1578" s="30" t="s">
        <v>5587</v>
      </c>
      <c r="I1578" s="27">
        <v>18.491409199476074</v>
      </c>
      <c r="J1578" s="27">
        <v>18.491409199476074</v>
      </c>
      <c r="K1578" s="27">
        <v>18.491409199476074</v>
      </c>
      <c r="L1578" s="27">
        <v>18.491409199476074</v>
      </c>
      <c r="M1578" s="27">
        <v>0</v>
      </c>
      <c r="N1578" s="27">
        <v>0</v>
      </c>
      <c r="O1578" s="27">
        <v>0</v>
      </c>
      <c r="P1578" s="27">
        <v>0</v>
      </c>
      <c r="Q1578" s="27">
        <v>0</v>
      </c>
      <c r="R1578" s="27">
        <v>0</v>
      </c>
      <c r="S1578" s="80">
        <v>0</v>
      </c>
      <c r="T1578" s="80">
        <v>0</v>
      </c>
      <c r="U1578" s="80">
        <v>0</v>
      </c>
      <c r="V1578" s="80" t="s">
        <v>5536</v>
      </c>
      <c r="W1578" s="80">
        <v>0</v>
      </c>
      <c r="X1578" s="80">
        <v>0</v>
      </c>
      <c r="Y1578" s="80">
        <v>0</v>
      </c>
      <c r="Z1578" s="80">
        <v>0</v>
      </c>
      <c r="AA1578" s="80">
        <v>0</v>
      </c>
      <c r="AB1578" s="80">
        <v>0</v>
      </c>
      <c r="AC1578" s="80">
        <v>0</v>
      </c>
      <c r="AD1578" s="80">
        <v>0</v>
      </c>
      <c r="AE1578" s="80">
        <v>0</v>
      </c>
      <c r="AF1578" s="80">
        <v>0</v>
      </c>
      <c r="AG1578" s="80"/>
      <c r="AH1578" s="80">
        <v>0</v>
      </c>
      <c r="AI1578" s="80">
        <v>0</v>
      </c>
      <c r="AJ1578" s="80">
        <v>0</v>
      </c>
      <c r="AK1578" s="80">
        <v>0</v>
      </c>
      <c r="AL1578" s="80">
        <v>0</v>
      </c>
      <c r="AM1578" s="80">
        <v>0</v>
      </c>
      <c r="AN1578" s="41" t="s">
        <v>5558</v>
      </c>
      <c r="AO1578" s="41"/>
      <c r="AP1578" s="40" t="str" cm="1">
        <f t="array" ref="AP1578">IFERROR(_xlfn.IFS(
AR1578="MPR ISSUE","PDH",
AR1578="BSS Hardware Issue","BSS",
AR1578="Sites strategiques, MLL, Pylone, etc.","ENVTECH",
AR1578="AKTIVCO DEFAUT GE &amp; POWER Cabinet","AKTIVCO",
AR1578="AKTIVCO Coupure ENEO &amp; Baisse de tension","AKTIVCO GRID ONLY",
AR1578="Coupure ENEO &amp; Baisse de tension","IHS GRID ONLY",
AR1578="Defaut GE &amp; POWER Cabinet","IHS",
AR1578="Sharing","Partners",
AR1578="Sites strategiques &amp; DataCenter","SST &amp; DC",
AR1578="Exclu","Exclu",
AR1578="SAT","SAT",
AR1578="SPARE-ISSUE","SPARE-ISSUE",
AR1578="Fiber CAmtel","TRANS_FO_CAMTEL",
AR1578="Fiber AOF","Fiber AOF",
AR1578="Projet OCM (HUAWEI)","TRAVAUX-HUAWEI",
AR1578="Projet OCM (NOKIA)","TRAVAUX-NOKIA",
AR1578="ACCESS-ISSUE","ACCESS-ISSUE",
AR1578="Projet OCM (ZTE, NOKIA, autres projets)","TRAVAUX OCM",
AR1578="No root CAuse","No root cause",
AR1578="ODU HS","PDH",
AR1578="IP &amp; VLAN","PDH",
AR1578="Warehouse HUAWEI","SPARE-ISSUE",
AR1578="SPARE-HS","SPARE-ISSUE",
AR1578="Power Telco","BSS",AR1578="no impacts","no impacts"
),"")</f>
        <v>No root cause</v>
      </c>
      <c r="AQ1578" s="40" t="str" cm="1">
        <f t="array" ref="AQ1578">IFERROR(_xlfn.IFS(
AR1578="MPR ISSUE","TX ISSUE",
AR1578="BSS Hardware Issue","RAN ISSUE",
AR1578="Sites strategiques, MLL, Pylone, etc.","ENVTECH",
AR1578="AKTIVCO DEFAUT GE &amp; POWER Cabinet","POWER ISSUE",
AR1578="AKTIVCO Coupure ENEO &amp; Baisse de tension","POWER ISSUE",
AR1578="Coupure ENEO &amp; Baisse de tension","POWER ISSUE",
AR1578="Defaut GE &amp; POWER Cabinet","POWER ISSUE",
AR1578="Sharing","POWER ISSUE",
AR1578="Sites strategiques &amp; DataCenter","POWER ISSUE",
AR1578="Exclu","Exclu",
AR1578="SAT","TX ISSUE",
AR1578="SPARE-ISSUE","SPARE-ISSUE",
AR1578="Fiber CAmtel","TX ISSUE",
AR1578="Fiber AOF","TX ISSUE",
AR1578="Projet OCM (HUAWEI)","TRAVAUX-HUAWEI",
AR1578="Projet OCM (NOKIA)","TRAVAUX -NOKIA",
AR1578="ACCESS-ISSUE","ACCESS-ISSUE",
AR1578="Projet OCM (ZTE, NOKIA, autres projets)","TRAVAUX OCM",
AR1578="No root CAuse","No root cause",
AR1578="ODU HS","TX ISSUE",
AR1578="IP &amp; VLAN","TX ISSUE",
AR1578="Warehouse HUAWEI","SPARE-ISSUE",
AR1578="SPARE-HS","SPARE-ISSUE",
AR1578="Power Telco","RAN ISSUE",AR1578="no impacts","no impacts"
),"")</f>
        <v>No root cause</v>
      </c>
      <c r="AR1578" s="59" t="s">
        <v>5343</v>
      </c>
      <c r="AS1578" s="40" t="str" cm="1">
        <f t="array" ref="AS1578">IFERROR(_xlfn.IFS(
AR1578="MPR ISSUE","ACTIVE",
AR1578="BSS Hardware Issue","ACTIVE",
AR1578="Sites strategiques, MLL, Pylone, etc.","PASSIVE",
AR1578="AKTIVCO DEFAUT GE &amp; POWER Cabinet","PASSIVE",
AR1578="AKTIVCO Coupure ENEO &amp; Baisse de tension","PASSIVE",
AR1578="Coupure ENEO &amp; Baisse de tension","PASSIVE",
AR1578="Defaut GE &amp; POWER Cabinet","PASSIVE",
AR1578="Sharing","PASSIVE",
AR1578="Sites strategiques &amp; DataCenter","PASSIVE",
AR1578="Exclu","Exclu",
AR1578="SAT","ACTIVE",
AR1578="SPARE-ISSUE","SPARE-ISSUE",
AR1578="Fiber CAmtel","ACTIVE",
AR1578="Fiber AOF","ACTIVE",
AR1578="Projet OCM (HUAWEI)","PLANNED WORKS",
AR1578="Projet OCM (NOKIA)","PLANNED WORKS",
AR1578="ACCESS-ISSUE","ACCESS-ISSUE",
AR1578="Projet OCM (ZTE, NOKIA, autres projets)","PLANNED WORKS",
AR1578="No root CAuse","No root cause",
AR1578="ODU HS","ACTIVE",
AR1578="IP &amp; VLAN","ACTIVE",
AR1578="Warehouse HUAWEI","SPARE-ISSUE",
AR1578="SPARE-HS","SPARE-ISSUE",
AR1578="Power Telco","ACTIVE", AR1578="no impacts","no impacts"
),"")</f>
        <v>No root cause</v>
      </c>
      <c r="AT1578" s="99" t="s">
        <v>5661</v>
      </c>
      <c r="AU1578" s="99" t="s">
        <v>5382</v>
      </c>
      <c r="AW1578" s="17"/>
      <c r="AX1578" s="17" t="s">
        <v>5536</v>
      </c>
      <c r="AY1578" s="17"/>
      <c r="AZ1578" s="17" t="s">
        <v>5536</v>
      </c>
      <c r="BA1578" s="7"/>
      <c r="BC1578" s="18"/>
      <c r="BD1578" s="18"/>
      <c r="BE1578" s="18"/>
      <c r="BF1578" s="18"/>
      <c r="BG1578" s="18"/>
      <c r="BH1578" s="18"/>
      <c r="BI1578" s="18"/>
      <c r="BJ1578" s="18"/>
      <c r="BK1578" s="18"/>
      <c r="BM1578" s="18"/>
      <c r="BN1578" s="18"/>
      <c r="BO1578" s="18"/>
      <c r="BP1578" s="9" t="s">
        <v>5661</v>
      </c>
      <c r="BQ1578" s="14"/>
      <c r="BR1578" s="102" t="s">
        <v>5536</v>
      </c>
      <c r="BS1578" s="14"/>
      <c r="BT1578" s="14"/>
      <c r="BU1578" s="9"/>
      <c r="BV1578" s="9"/>
      <c r="BW1578" s="9"/>
    </row>
    <row r="1579" spans="1:75" x14ac:dyDescent="0.35">
      <c r="A1579" s="19" t="s">
        <v>5368</v>
      </c>
      <c r="B1579" s="25" t="s">
        <v>5369</v>
      </c>
      <c r="C1579" s="3" t="s">
        <v>5536</v>
      </c>
      <c r="D1579" s="19" t="s">
        <v>11</v>
      </c>
      <c r="E1579" s="19" t="e">
        <v>#REF!</v>
      </c>
      <c r="F1579" s="19" t="s">
        <v>5370</v>
      </c>
      <c r="G1579" s="19" t="s">
        <v>3504</v>
      </c>
      <c r="H1579" s="30" t="s">
        <v>5587</v>
      </c>
      <c r="I1579" s="27">
        <v>0</v>
      </c>
      <c r="J1579" s="27">
        <v>0</v>
      </c>
      <c r="K1579" s="27">
        <v>0</v>
      </c>
      <c r="L1579" s="27">
        <v>0</v>
      </c>
      <c r="M1579" s="27">
        <v>0</v>
      </c>
      <c r="N1579" s="27">
        <v>0</v>
      </c>
      <c r="O1579" s="27">
        <v>0</v>
      </c>
      <c r="P1579" s="27">
        <v>0</v>
      </c>
      <c r="Q1579" s="27">
        <v>0</v>
      </c>
      <c r="R1579" s="27">
        <v>0</v>
      </c>
      <c r="S1579" s="80">
        <v>0</v>
      </c>
      <c r="T1579" s="80">
        <v>0</v>
      </c>
      <c r="U1579" s="80">
        <v>0</v>
      </c>
      <c r="V1579" s="80" t="s">
        <v>5536</v>
      </c>
      <c r="W1579" s="80">
        <v>0</v>
      </c>
      <c r="X1579" s="80">
        <v>0</v>
      </c>
      <c r="Y1579" s="80">
        <v>0</v>
      </c>
      <c r="Z1579" s="80">
        <v>0</v>
      </c>
      <c r="AA1579" s="80">
        <v>0</v>
      </c>
      <c r="AB1579" s="80">
        <v>0</v>
      </c>
      <c r="AC1579" s="80">
        <v>0</v>
      </c>
      <c r="AD1579" s="80">
        <v>0</v>
      </c>
      <c r="AE1579" s="80">
        <v>0</v>
      </c>
      <c r="AF1579" s="80">
        <v>0</v>
      </c>
      <c r="AG1579" s="80"/>
      <c r="AH1579" s="80">
        <v>0</v>
      </c>
      <c r="AI1579" s="80">
        <v>0</v>
      </c>
      <c r="AJ1579" s="80">
        <v>0</v>
      </c>
      <c r="AK1579" s="80">
        <v>0</v>
      </c>
      <c r="AL1579" s="80">
        <v>0</v>
      </c>
      <c r="AM1579" s="80">
        <v>0</v>
      </c>
      <c r="AN1579" s="41" t="s">
        <v>5558</v>
      </c>
      <c r="AO1579" s="41"/>
      <c r="AP1579" s="40" t="str" cm="1">
        <f t="array" ref="AP1579">IFERROR(_xlfn.IFS(
AR1579="MPR ISSUE","PDH",
AR1579="BSS Hardware Issue","BSS",
AR1579="Sites strategiques, MLL, Pylone, etc.","ENVTECH",
AR1579="AKTIVCO DEFAUT GE &amp; POWER Cabinet","AKTIVCO",
AR1579="AKTIVCO Coupure ENEO &amp; Baisse de tension","AKTIVCO GRID ONLY",
AR1579="Coupure ENEO &amp; Baisse de tension","IHS GRID ONLY",
AR1579="Defaut GE &amp; POWER Cabinet","IHS",
AR1579="Sharing","Partners",
AR1579="Sites strategiques &amp; DataCenter","SST &amp; DC",
AR1579="Exclu","Exclu",
AR1579="SAT","SAT",
AR1579="SPARE-ISSUE","SPARE-ISSUE",
AR1579="Fiber CAmtel","TRANS_FO_CAMTEL",
AR1579="Fiber AOF","Fiber AOF",
AR1579="Projet OCM (HUAWEI)","TRAVAUX-HUAWEI",
AR1579="Projet OCM (NOKIA)","TRAVAUX-NOKIA",
AR1579="ACCESS-ISSUE","ACCESS-ISSUE",
AR1579="Projet OCM (ZTE, NOKIA, autres projets)","TRAVAUX OCM",
AR1579="No root CAuse","No root cause",
AR1579="ODU HS","PDH",
AR1579="IP &amp; VLAN","PDH",
AR1579="Warehouse HUAWEI","SPARE-ISSUE",
AR1579="SPARE-HS","SPARE-ISSUE",
AR1579="Power Telco","BSS",AR1579="no impacts","no impacts"
),"")</f>
        <v>No root cause</v>
      </c>
      <c r="AQ1579" s="40" t="str" cm="1">
        <f t="array" ref="AQ1579">IFERROR(_xlfn.IFS(
AR1579="MPR ISSUE","TX ISSUE",
AR1579="BSS Hardware Issue","RAN ISSUE",
AR1579="Sites strategiques, MLL, Pylone, etc.","ENVTECH",
AR1579="AKTIVCO DEFAUT GE &amp; POWER Cabinet","POWER ISSUE",
AR1579="AKTIVCO Coupure ENEO &amp; Baisse de tension","POWER ISSUE",
AR1579="Coupure ENEO &amp; Baisse de tension","POWER ISSUE",
AR1579="Defaut GE &amp; POWER Cabinet","POWER ISSUE",
AR1579="Sharing","POWER ISSUE",
AR1579="Sites strategiques &amp; DataCenter","POWER ISSUE",
AR1579="Exclu","Exclu",
AR1579="SAT","TX ISSUE",
AR1579="SPARE-ISSUE","SPARE-ISSUE",
AR1579="Fiber CAmtel","TX ISSUE",
AR1579="Fiber AOF","TX ISSUE",
AR1579="Projet OCM (HUAWEI)","TRAVAUX-HUAWEI",
AR1579="Projet OCM (NOKIA)","TRAVAUX -NOKIA",
AR1579="ACCESS-ISSUE","ACCESS-ISSUE",
AR1579="Projet OCM (ZTE, NOKIA, autres projets)","TRAVAUX OCM",
AR1579="No root CAuse","No root cause",
AR1579="ODU HS","TX ISSUE",
AR1579="IP &amp; VLAN","TX ISSUE",
AR1579="Warehouse HUAWEI","SPARE-ISSUE",
AR1579="SPARE-HS","SPARE-ISSUE",
AR1579="Power Telco","RAN ISSUE",AR1579="no impacts","no impacts"
),"")</f>
        <v>No root cause</v>
      </c>
      <c r="AR1579" s="59" t="s">
        <v>5343</v>
      </c>
      <c r="AS1579" s="40" t="str" cm="1">
        <f t="array" ref="AS1579">IFERROR(_xlfn.IFS(
AR1579="MPR ISSUE","ACTIVE",
AR1579="BSS Hardware Issue","ACTIVE",
AR1579="Sites strategiques, MLL, Pylone, etc.","PASSIVE",
AR1579="AKTIVCO DEFAUT GE &amp; POWER Cabinet","PASSIVE",
AR1579="AKTIVCO Coupure ENEO &amp; Baisse de tension","PASSIVE",
AR1579="Coupure ENEO &amp; Baisse de tension","PASSIVE",
AR1579="Defaut GE &amp; POWER Cabinet","PASSIVE",
AR1579="Sharing","PASSIVE",
AR1579="Sites strategiques &amp; DataCenter","PASSIVE",
AR1579="Exclu","Exclu",
AR1579="SAT","ACTIVE",
AR1579="SPARE-ISSUE","SPARE-ISSUE",
AR1579="Fiber CAmtel","ACTIVE",
AR1579="Fiber AOF","ACTIVE",
AR1579="Projet OCM (HUAWEI)","PLANNED WORKS",
AR1579="Projet OCM (NOKIA)","PLANNED WORKS",
AR1579="ACCESS-ISSUE","ACCESS-ISSUE",
AR1579="Projet OCM (ZTE, NOKIA, autres projets)","PLANNED WORKS",
AR1579="No root CAuse","No root cause",
AR1579="ODU HS","ACTIVE",
AR1579="IP &amp; VLAN","ACTIVE",
AR1579="Warehouse HUAWEI","SPARE-ISSUE",
AR1579="SPARE-HS","SPARE-ISSUE",
AR1579="Power Telco","ACTIVE", AR1579="no impacts","no impacts"
),"")</f>
        <v>No root cause</v>
      </c>
      <c r="AT1579" s="99" t="s">
        <v>5661</v>
      </c>
      <c r="AU1579" s="99" t="s">
        <v>5369</v>
      </c>
      <c r="AW1579" s="17"/>
      <c r="AX1579" s="17" t="s">
        <v>5536</v>
      </c>
      <c r="AY1579" s="17"/>
      <c r="AZ1579" s="17" t="s">
        <v>5536</v>
      </c>
      <c r="BA1579" s="7"/>
      <c r="BC1579" s="18"/>
      <c r="BD1579" s="18"/>
      <c r="BE1579" s="18"/>
      <c r="BF1579" s="18"/>
      <c r="BG1579" s="18"/>
      <c r="BH1579" s="18"/>
      <c r="BI1579" s="18"/>
      <c r="BJ1579" s="18"/>
      <c r="BK1579" s="18"/>
      <c r="BM1579" s="18"/>
      <c r="BN1579" s="18"/>
      <c r="BO1579" s="18"/>
      <c r="BP1579" s="9" t="s">
        <v>5661</v>
      </c>
      <c r="BQ1579" s="14"/>
      <c r="BR1579" s="102" t="s">
        <v>5536</v>
      </c>
      <c r="BS1579" s="14"/>
      <c r="BT1579" s="14"/>
      <c r="BU1579" s="9"/>
      <c r="BV1579" s="9"/>
      <c r="BW1579" s="9"/>
    </row>
    <row r="1580" spans="1:75" x14ac:dyDescent="0.35">
      <c r="A1580" s="19" t="s">
        <v>4932</v>
      </c>
      <c r="B1580" s="25" t="s">
        <v>5377</v>
      </c>
      <c r="C1580" s="3" t="s">
        <v>31</v>
      </c>
      <c r="D1580" s="19" t="s">
        <v>11</v>
      </c>
      <c r="E1580" s="19" t="s">
        <v>5504</v>
      </c>
      <c r="F1580" s="19" t="s">
        <v>5370</v>
      </c>
      <c r="G1580" s="19" t="s">
        <v>5378</v>
      </c>
      <c r="H1580" s="30" t="s">
        <v>5587</v>
      </c>
      <c r="I1580" s="27">
        <v>0</v>
      </c>
      <c r="J1580" s="27">
        <v>0</v>
      </c>
      <c r="K1580" s="27">
        <v>0</v>
      </c>
      <c r="L1580" s="27">
        <v>0</v>
      </c>
      <c r="M1580" s="27">
        <v>0</v>
      </c>
      <c r="N1580" s="27">
        <v>0</v>
      </c>
      <c r="O1580" s="27">
        <v>0</v>
      </c>
      <c r="P1580" s="27">
        <v>0</v>
      </c>
      <c r="Q1580" s="27">
        <v>0</v>
      </c>
      <c r="R1580" s="27">
        <v>0</v>
      </c>
      <c r="S1580" s="80">
        <v>0</v>
      </c>
      <c r="T1580" s="80">
        <v>0</v>
      </c>
      <c r="U1580" s="80">
        <v>0</v>
      </c>
      <c r="V1580" s="80" t="s">
        <v>5536</v>
      </c>
      <c r="W1580" s="80">
        <v>0</v>
      </c>
      <c r="X1580" s="80">
        <v>0</v>
      </c>
      <c r="Y1580" s="80">
        <v>0</v>
      </c>
      <c r="Z1580" s="80">
        <v>0</v>
      </c>
      <c r="AA1580" s="80">
        <v>0</v>
      </c>
      <c r="AB1580" s="80">
        <v>0</v>
      </c>
      <c r="AC1580" s="80">
        <v>0</v>
      </c>
      <c r="AD1580" s="80">
        <v>0</v>
      </c>
      <c r="AE1580" s="80">
        <v>0</v>
      </c>
      <c r="AF1580" s="80">
        <v>0</v>
      </c>
      <c r="AG1580" s="80"/>
      <c r="AH1580" s="80">
        <v>0</v>
      </c>
      <c r="AI1580" s="80">
        <v>0</v>
      </c>
      <c r="AJ1580" s="80">
        <v>0</v>
      </c>
      <c r="AK1580" s="80">
        <v>0</v>
      </c>
      <c r="AL1580" s="80">
        <v>0</v>
      </c>
      <c r="AM1580" s="80">
        <v>0</v>
      </c>
      <c r="AN1580" s="41" t="s">
        <v>5558</v>
      </c>
      <c r="AO1580" s="41"/>
      <c r="AP1580" s="40" t="str" cm="1">
        <f t="array" ref="AP1580">IFERROR(_xlfn.IFS(
AR1580="MPR ISSUE","PDH",
AR1580="BSS Hardware Issue","BSS",
AR1580="Sites strategiques, MLL, Pylone, etc.","ENVTECH",
AR1580="AKTIVCO DEFAUT GE &amp; POWER Cabinet","AKTIVCO",
AR1580="AKTIVCO Coupure ENEO &amp; Baisse de tension","AKTIVCO GRID ONLY",
AR1580="Coupure ENEO &amp; Baisse de tension","IHS GRID ONLY",
AR1580="Defaut GE &amp; POWER Cabinet","IHS",
AR1580="Sharing","Partners",
AR1580="Sites strategiques &amp; DataCenter","SST &amp; DC",
AR1580="Exclu","Exclu",
AR1580="SAT","SAT",
AR1580="SPARE-ISSUE","SPARE-ISSUE",
AR1580="Fiber CAmtel","TRANS_FO_CAMTEL",
AR1580="Fiber AOF","Fiber AOF",
AR1580="Projet OCM (HUAWEI)","TRAVAUX-HUAWEI",
AR1580="Projet OCM (NOKIA)","TRAVAUX-NOKIA",
AR1580="ACCESS-ISSUE","ACCESS-ISSUE",
AR1580="Projet OCM (ZTE, NOKIA, autres projets)","TRAVAUX OCM",
AR1580="No root CAuse","No root cause",
AR1580="ODU HS","PDH",
AR1580="IP &amp; VLAN","PDH",
AR1580="Warehouse HUAWEI","SPARE-ISSUE",
AR1580="SPARE-HS","SPARE-ISSUE",
AR1580="Power Telco","BSS",AR1580="no impacts","no impacts"
),"")</f>
        <v>IHS</v>
      </c>
      <c r="AQ1580" s="40" t="str" cm="1">
        <f t="array" ref="AQ1580">IFERROR(_xlfn.IFS(
AR1580="MPR ISSUE","TX ISSUE",
AR1580="BSS Hardware Issue","RAN ISSUE",
AR1580="Sites strategiques, MLL, Pylone, etc.","ENVTECH",
AR1580="AKTIVCO DEFAUT GE &amp; POWER Cabinet","POWER ISSUE",
AR1580="AKTIVCO Coupure ENEO &amp; Baisse de tension","POWER ISSUE",
AR1580="Coupure ENEO &amp; Baisse de tension","POWER ISSUE",
AR1580="Defaut GE &amp; POWER Cabinet","POWER ISSUE",
AR1580="Sharing","POWER ISSUE",
AR1580="Sites strategiques &amp; DataCenter","POWER ISSUE",
AR1580="Exclu","Exclu",
AR1580="SAT","TX ISSUE",
AR1580="SPARE-ISSUE","SPARE-ISSUE",
AR1580="Fiber CAmtel","TX ISSUE",
AR1580="Fiber AOF","TX ISSUE",
AR1580="Projet OCM (HUAWEI)","TRAVAUX-HUAWEI",
AR1580="Projet OCM (NOKIA)","TRAVAUX -NOKIA",
AR1580="ACCESS-ISSUE","ACCESS-ISSUE",
AR1580="Projet OCM (ZTE, NOKIA, autres projets)","TRAVAUX OCM",
AR1580="No root CAuse","No root cause",
AR1580="ODU HS","TX ISSUE",
AR1580="IP &amp; VLAN","TX ISSUE",
AR1580="Warehouse HUAWEI","SPARE-ISSUE",
AR1580="SPARE-HS","SPARE-ISSUE",
AR1580="Power Telco","RAN ISSUE",AR1580="no impacts","no impacts"
),"")</f>
        <v>POWER ISSUE</v>
      </c>
      <c r="AR1580" s="59" t="s">
        <v>5329</v>
      </c>
      <c r="AS1580" s="40" t="str" cm="1">
        <f t="array" ref="AS1580">IFERROR(_xlfn.IFS(
AR1580="MPR ISSUE","ACTIVE",
AR1580="BSS Hardware Issue","ACTIVE",
AR1580="Sites strategiques, MLL, Pylone, etc.","PASSIVE",
AR1580="AKTIVCO DEFAUT GE &amp; POWER Cabinet","PASSIVE",
AR1580="AKTIVCO Coupure ENEO &amp; Baisse de tension","PASSIVE",
AR1580="Coupure ENEO &amp; Baisse de tension","PASSIVE",
AR1580="Defaut GE &amp; POWER Cabinet","PASSIVE",
AR1580="Sharing","PASSIVE",
AR1580="Sites strategiques &amp; DataCenter","PASSIVE",
AR1580="Exclu","Exclu",
AR1580="SAT","ACTIVE",
AR1580="SPARE-ISSUE","SPARE-ISSUE",
AR1580="Fiber CAmtel","ACTIVE",
AR1580="Fiber AOF","ACTIVE",
AR1580="Projet OCM (HUAWEI)","PLANNED WORKS",
AR1580="Projet OCM (NOKIA)","PLANNED WORKS",
AR1580="ACCESS-ISSUE","ACCESS-ISSUE",
AR1580="Projet OCM (ZTE, NOKIA, autres projets)","PLANNED WORKS",
AR1580="No root CAuse","No root cause",
AR1580="ODU HS","ACTIVE",
AR1580="IP &amp; VLAN","ACTIVE",
AR1580="Warehouse HUAWEI","SPARE-ISSUE",
AR1580="SPARE-HS","SPARE-ISSUE",
AR1580="Power Telco","ACTIVE", AR1580="no impacts","no impacts"
),"")</f>
        <v>PASSIVE</v>
      </c>
      <c r="AT1580" s="99" t="s">
        <v>6521</v>
      </c>
      <c r="AU1580" s="99" t="s">
        <v>5377</v>
      </c>
      <c r="AW1580" s="17"/>
      <c r="AX1580" s="17" t="s">
        <v>5536</v>
      </c>
      <c r="AY1580" s="17"/>
      <c r="AZ1580" s="17" t="s">
        <v>5536</v>
      </c>
      <c r="BA1580" s="7"/>
      <c r="BB1580" s="9" t="s">
        <v>5644</v>
      </c>
      <c r="BC1580" s="18"/>
      <c r="BD1580" s="18"/>
      <c r="BE1580" s="18"/>
      <c r="BF1580" s="18"/>
      <c r="BG1580" s="18"/>
      <c r="BH1580" s="18"/>
      <c r="BI1580" s="18"/>
      <c r="BJ1580" s="18"/>
      <c r="BK1580" s="18"/>
      <c r="BM1580" s="18"/>
      <c r="BN1580" s="18"/>
      <c r="BO1580" s="18"/>
      <c r="BP1580" s="9" t="s">
        <v>5661</v>
      </c>
      <c r="BQ1580" s="14"/>
      <c r="BR1580" s="102" t="s">
        <v>5536</v>
      </c>
      <c r="BS1580" s="14"/>
      <c r="BT1580" s="14"/>
      <c r="BU1580" s="9"/>
      <c r="BV1580" s="9"/>
      <c r="BW1580" s="9"/>
    </row>
    <row r="1581" spans="1:75" x14ac:dyDescent="0.35">
      <c r="A1581" s="19" t="s">
        <v>5471</v>
      </c>
      <c r="B1581" s="25" t="s">
        <v>5472</v>
      </c>
      <c r="C1581" s="3" t="s">
        <v>102</v>
      </c>
      <c r="D1581" s="19" t="s">
        <v>357</v>
      </c>
      <c r="E1581" s="19" t="s">
        <v>986</v>
      </c>
      <c r="F1581" s="19" t="s">
        <v>5375</v>
      </c>
      <c r="G1581" s="19" t="s">
        <v>103</v>
      </c>
      <c r="H1581" s="28" t="s">
        <v>5589</v>
      </c>
      <c r="I1581" s="27">
        <v>0</v>
      </c>
      <c r="J1581" s="27">
        <v>0</v>
      </c>
      <c r="K1581" s="27">
        <v>0</v>
      </c>
      <c r="L1581" s="27">
        <v>0</v>
      </c>
      <c r="M1581" s="27">
        <v>0</v>
      </c>
      <c r="N1581" s="27">
        <v>0</v>
      </c>
      <c r="O1581" s="27">
        <v>0</v>
      </c>
      <c r="P1581" s="27">
        <v>0</v>
      </c>
      <c r="Q1581" s="27">
        <v>0</v>
      </c>
      <c r="R1581" s="27">
        <v>0</v>
      </c>
      <c r="S1581" s="80">
        <v>0</v>
      </c>
      <c r="T1581" s="80">
        <v>0</v>
      </c>
      <c r="U1581" s="80">
        <v>0</v>
      </c>
      <c r="V1581" s="80" t="s">
        <v>5536</v>
      </c>
      <c r="W1581" s="80">
        <v>0</v>
      </c>
      <c r="X1581" s="80">
        <v>0</v>
      </c>
      <c r="Y1581" s="80">
        <v>0</v>
      </c>
      <c r="Z1581" s="80">
        <v>0</v>
      </c>
      <c r="AA1581" s="80">
        <v>0</v>
      </c>
      <c r="AB1581" s="80">
        <v>0</v>
      </c>
      <c r="AC1581" s="80">
        <v>0</v>
      </c>
      <c r="AD1581" s="80">
        <v>0</v>
      </c>
      <c r="AE1581" s="80">
        <v>0</v>
      </c>
      <c r="AF1581" s="80">
        <v>5.5477081210959014</v>
      </c>
      <c r="AG1581" s="80"/>
      <c r="AH1581" s="80">
        <v>0</v>
      </c>
      <c r="AI1581" s="80">
        <v>0</v>
      </c>
      <c r="AJ1581" s="80">
        <v>0</v>
      </c>
      <c r="AK1581" s="80">
        <v>0</v>
      </c>
      <c r="AL1581" s="80">
        <v>0</v>
      </c>
      <c r="AM1581" s="80">
        <v>0</v>
      </c>
      <c r="AN1581" s="41" t="s">
        <v>5558</v>
      </c>
      <c r="AO1581" s="41"/>
      <c r="AP1581" s="40" t="str" cm="1">
        <f t="array" ref="AP1581">IFERROR(_xlfn.IFS(
AR1581="MPR ISSUE","PDH",
AR1581="BSS Hardware Issue","BSS",
AR1581="Sites strategiques, MLL, Pylone, etc.","ENVTECH",
AR1581="AKTIVCO DEFAUT GE &amp; POWER Cabinet","AKTIVCO",
AR1581="AKTIVCO Coupure ENEO &amp; Baisse de tension","AKTIVCO GRID ONLY",
AR1581="Coupure ENEO &amp; Baisse de tension","IHS GRID ONLY",
AR1581="Defaut GE &amp; POWER Cabinet","IHS",
AR1581="Sharing","Partners",
AR1581="Sites strategiques &amp; DataCenter","SST &amp; DC",
AR1581="Exclu","Exclu",
AR1581="SAT","SAT",
AR1581="SPARE-ISSUE","SPARE-ISSUE",
AR1581="Fiber CAmtel","TRANS_FO_CAMTEL",
AR1581="Fiber AOF","Fiber AOF",
AR1581="Projet OCM (HUAWEI)","TRAVAUX-HUAWEI",
AR1581="Projet OCM (NOKIA)","TRAVAUX-NOKIA",
AR1581="ACCESS-ISSUE","ACCESS-ISSUE",
AR1581="Projet OCM (ZTE, NOKIA, autres projets)","TRAVAUX OCM",
AR1581="No root CAuse","No root cause",
AR1581="ODU HS","PDH",
AR1581="IP &amp; VLAN","PDH",
AR1581="Warehouse HUAWEI","SPARE-ISSUE",
AR1581="SPARE-HS","SPARE-ISSUE",
AR1581="Power Telco","BSS",AR1581="no impacts","no impacts"
),"")</f>
        <v>No root cause</v>
      </c>
      <c r="AQ1581" s="40" t="str" cm="1">
        <f t="array" ref="AQ1581">IFERROR(_xlfn.IFS(
AR1581="MPR ISSUE","TX ISSUE",
AR1581="BSS Hardware Issue","RAN ISSUE",
AR1581="Sites strategiques, MLL, Pylone, etc.","ENVTECH",
AR1581="AKTIVCO DEFAUT GE &amp; POWER Cabinet","POWER ISSUE",
AR1581="AKTIVCO Coupure ENEO &amp; Baisse de tension","POWER ISSUE",
AR1581="Coupure ENEO &amp; Baisse de tension","POWER ISSUE",
AR1581="Defaut GE &amp; POWER Cabinet","POWER ISSUE",
AR1581="Sharing","POWER ISSUE",
AR1581="Sites strategiques &amp; DataCenter","POWER ISSUE",
AR1581="Exclu","Exclu",
AR1581="SAT","TX ISSUE",
AR1581="SPARE-ISSUE","SPARE-ISSUE",
AR1581="Fiber CAmtel","TX ISSUE",
AR1581="Fiber AOF","TX ISSUE",
AR1581="Projet OCM (HUAWEI)","TRAVAUX-HUAWEI",
AR1581="Projet OCM (NOKIA)","TRAVAUX -NOKIA",
AR1581="ACCESS-ISSUE","ACCESS-ISSUE",
AR1581="Projet OCM (ZTE, NOKIA, autres projets)","TRAVAUX OCM",
AR1581="No root CAuse","No root cause",
AR1581="ODU HS","TX ISSUE",
AR1581="IP &amp; VLAN","TX ISSUE",
AR1581="Warehouse HUAWEI","SPARE-ISSUE",
AR1581="SPARE-HS","SPARE-ISSUE",
AR1581="Power Telco","RAN ISSUE",AR1581="no impacts","no impacts"
),"")</f>
        <v>No root cause</v>
      </c>
      <c r="AR1581" s="59" t="s">
        <v>5343</v>
      </c>
      <c r="AS1581" s="40" t="str" cm="1">
        <f t="array" ref="AS1581">IFERROR(_xlfn.IFS(
AR1581="MPR ISSUE","ACTIVE",
AR1581="BSS Hardware Issue","ACTIVE",
AR1581="Sites strategiques, MLL, Pylone, etc.","PASSIVE",
AR1581="AKTIVCO DEFAUT GE &amp; POWER Cabinet","PASSIVE",
AR1581="AKTIVCO Coupure ENEO &amp; Baisse de tension","PASSIVE",
AR1581="Coupure ENEO &amp; Baisse de tension","PASSIVE",
AR1581="Defaut GE &amp; POWER Cabinet","PASSIVE",
AR1581="Sharing","PASSIVE",
AR1581="Sites strategiques &amp; DataCenter","PASSIVE",
AR1581="Exclu","Exclu",
AR1581="SAT","ACTIVE",
AR1581="SPARE-ISSUE","SPARE-ISSUE",
AR1581="Fiber CAmtel","ACTIVE",
AR1581="Fiber AOF","ACTIVE",
AR1581="Projet OCM (HUAWEI)","PLANNED WORKS",
AR1581="Projet OCM (NOKIA)","PLANNED WORKS",
AR1581="ACCESS-ISSUE","ACCESS-ISSUE",
AR1581="Projet OCM (ZTE, NOKIA, autres projets)","PLANNED WORKS",
AR1581="No root CAuse","No root cause",
AR1581="ODU HS","ACTIVE",
AR1581="IP &amp; VLAN","ACTIVE",
AR1581="Warehouse HUAWEI","SPARE-ISSUE",
AR1581="SPARE-HS","SPARE-ISSUE",
AR1581="Power Telco","ACTIVE", AR1581="no impacts","no impacts"
),"")</f>
        <v>No root cause</v>
      </c>
      <c r="AT1581" s="99" t="s">
        <v>5661</v>
      </c>
      <c r="AU1581" s="99" t="s">
        <v>5472</v>
      </c>
      <c r="AW1581" s="17"/>
      <c r="AX1581" s="17" t="s">
        <v>5536</v>
      </c>
      <c r="AY1581" s="17"/>
      <c r="AZ1581" s="17" t="s">
        <v>5536</v>
      </c>
      <c r="BA1581" s="7"/>
      <c r="BC1581" s="18"/>
      <c r="BD1581" s="18"/>
      <c r="BE1581" s="18"/>
      <c r="BF1581" s="18"/>
      <c r="BG1581" s="18"/>
      <c r="BH1581" s="18"/>
      <c r="BI1581" s="18"/>
      <c r="BJ1581" s="18"/>
      <c r="BK1581" s="18"/>
      <c r="BM1581" s="18"/>
      <c r="BN1581" s="18"/>
      <c r="BO1581" s="18"/>
      <c r="BP1581" s="9" t="s">
        <v>5661</v>
      </c>
      <c r="BQ1581" s="14"/>
      <c r="BR1581" s="102" t="s">
        <v>5536</v>
      </c>
      <c r="BS1581" s="14"/>
      <c r="BT1581" s="14"/>
      <c r="BU1581" s="9"/>
      <c r="BV1581" s="9"/>
      <c r="BW1581" s="9"/>
    </row>
    <row r="1582" spans="1:75" x14ac:dyDescent="0.35">
      <c r="A1582" s="1" t="s">
        <v>5228</v>
      </c>
      <c r="B1582" s="8" t="s">
        <v>5229</v>
      </c>
      <c r="C1582" s="3" t="s">
        <v>5536</v>
      </c>
      <c r="D1582" s="1" t="s">
        <v>11</v>
      </c>
      <c r="E1582" s="1" t="e">
        <v>#N/A</v>
      </c>
      <c r="F1582" s="3" t="s">
        <v>13</v>
      </c>
      <c r="G1582" s="1" t="s">
        <v>14</v>
      </c>
      <c r="H1582" s="30" t="s">
        <v>5587</v>
      </c>
      <c r="I1582" s="27">
        <v>0</v>
      </c>
      <c r="J1582" s="27">
        <v>0</v>
      </c>
      <c r="K1582" s="27">
        <v>0</v>
      </c>
      <c r="L1582" s="27">
        <v>0</v>
      </c>
      <c r="M1582" s="27">
        <v>0</v>
      </c>
      <c r="N1582" s="27">
        <v>0</v>
      </c>
      <c r="O1582" s="27">
        <v>0</v>
      </c>
      <c r="P1582" s="27">
        <v>0</v>
      </c>
      <c r="Q1582" s="27">
        <v>0</v>
      </c>
      <c r="R1582" s="27">
        <v>0</v>
      </c>
      <c r="S1582" s="80">
        <v>0</v>
      </c>
      <c r="T1582" s="80">
        <v>0</v>
      </c>
      <c r="U1582" s="80">
        <v>0</v>
      </c>
      <c r="V1582" s="80" t="s">
        <v>5536</v>
      </c>
      <c r="W1582" s="80">
        <v>0</v>
      </c>
      <c r="X1582" s="80">
        <v>0</v>
      </c>
      <c r="Y1582" s="80">
        <v>0</v>
      </c>
      <c r="Z1582" s="80">
        <v>0</v>
      </c>
      <c r="AA1582" s="80">
        <v>0</v>
      </c>
      <c r="AB1582" s="80">
        <v>0</v>
      </c>
      <c r="AC1582" s="80">
        <v>0</v>
      </c>
      <c r="AD1582" s="80">
        <v>0</v>
      </c>
      <c r="AE1582" s="80">
        <v>0</v>
      </c>
      <c r="AF1582" s="80">
        <v>0</v>
      </c>
      <c r="AG1582" s="80"/>
      <c r="AH1582" s="80">
        <v>0</v>
      </c>
      <c r="AI1582" s="80">
        <v>0</v>
      </c>
      <c r="AJ1582" s="80">
        <v>0</v>
      </c>
      <c r="AK1582" s="80">
        <v>0</v>
      </c>
      <c r="AL1582" s="80">
        <v>0</v>
      </c>
      <c r="AM1582" s="80">
        <v>0</v>
      </c>
      <c r="AN1582" s="41" t="s">
        <v>5558</v>
      </c>
      <c r="AO1582" s="41"/>
      <c r="AP1582" s="40" t="str" cm="1">
        <f t="array" ref="AP1582">IFERROR(_xlfn.IFS(
AR1582="MPR ISSUE","PDH",
AR1582="BSS Hardware Issue","BSS",
AR1582="Sites strategiques, MLL, Pylone, etc.","ENVTECH",
AR1582="AKTIVCO DEFAUT GE &amp; POWER Cabinet","AKTIVCO",
AR1582="AKTIVCO Coupure ENEO &amp; Baisse de tension","AKTIVCO GRID ONLY",
AR1582="Coupure ENEO &amp; Baisse de tension","IHS GRID ONLY",
AR1582="Defaut GE &amp; POWER Cabinet","IHS",
AR1582="Sharing","Partners",
AR1582="Sites strategiques &amp; DataCenter","SST &amp; DC",
AR1582="Exclu","Exclu",
AR1582="SAT","SAT",
AR1582="SPARE-ISSUE","SPARE-ISSUE",
AR1582="Fiber CAmtel","TRANS_FO_CAMTEL",
AR1582="Fiber AOF","Fiber AOF",
AR1582="Projet OCM (HUAWEI)","TRAVAUX-HUAWEI",
AR1582="Projet OCM (NOKIA)","TRAVAUX-NOKIA",
AR1582="ACCESS-ISSUE","ACCESS-ISSUE",
AR1582="Projet OCM (ZTE, NOKIA, autres projets)","TRAVAUX OCM",
AR1582="No root CAuse","No root cause",
AR1582="ODU HS","PDH",
AR1582="IP &amp; VLAN","PDH",
AR1582="Warehouse HUAWEI","SPARE-ISSUE",
AR1582="SPARE-HS","SPARE-ISSUE",
AR1582="Power Telco","BSS",AR1582="no impacts","no impacts"
),"")</f>
        <v>No root cause</v>
      </c>
      <c r="AQ1582" s="40" t="str" cm="1">
        <f t="array" ref="AQ1582">IFERROR(_xlfn.IFS(
AR1582="MPR ISSUE","TX ISSUE",
AR1582="BSS Hardware Issue","RAN ISSUE",
AR1582="Sites strategiques, MLL, Pylone, etc.","ENVTECH",
AR1582="AKTIVCO DEFAUT GE &amp; POWER Cabinet","POWER ISSUE",
AR1582="AKTIVCO Coupure ENEO &amp; Baisse de tension","POWER ISSUE",
AR1582="Coupure ENEO &amp; Baisse de tension","POWER ISSUE",
AR1582="Defaut GE &amp; POWER Cabinet","POWER ISSUE",
AR1582="Sharing","POWER ISSUE",
AR1582="Sites strategiques &amp; DataCenter","POWER ISSUE",
AR1582="Exclu","Exclu",
AR1582="SAT","TX ISSUE",
AR1582="SPARE-ISSUE","SPARE-ISSUE",
AR1582="Fiber CAmtel","TX ISSUE",
AR1582="Fiber AOF","TX ISSUE",
AR1582="Projet OCM (HUAWEI)","TRAVAUX-HUAWEI",
AR1582="Projet OCM (NOKIA)","TRAVAUX -NOKIA",
AR1582="ACCESS-ISSUE","ACCESS-ISSUE",
AR1582="Projet OCM (ZTE, NOKIA, autres projets)","TRAVAUX OCM",
AR1582="No root CAuse","No root cause",
AR1582="ODU HS","TX ISSUE",
AR1582="IP &amp; VLAN","TX ISSUE",
AR1582="Warehouse HUAWEI","SPARE-ISSUE",
AR1582="SPARE-HS","SPARE-ISSUE",
AR1582="Power Telco","RAN ISSUE",AR1582="no impacts","no impacts"
),"")</f>
        <v>No root cause</v>
      </c>
      <c r="AR1582" s="59" t="s">
        <v>5343</v>
      </c>
      <c r="AS1582" s="40" t="str" cm="1">
        <f t="array" ref="AS1582">IFERROR(_xlfn.IFS(
AR1582="MPR ISSUE","ACTIVE",
AR1582="BSS Hardware Issue","ACTIVE",
AR1582="Sites strategiques, MLL, Pylone, etc.","PASSIVE",
AR1582="AKTIVCO DEFAUT GE &amp; POWER Cabinet","PASSIVE",
AR1582="AKTIVCO Coupure ENEO &amp; Baisse de tension","PASSIVE",
AR1582="Coupure ENEO &amp; Baisse de tension","PASSIVE",
AR1582="Defaut GE &amp; POWER Cabinet","PASSIVE",
AR1582="Sharing","PASSIVE",
AR1582="Sites strategiques &amp; DataCenter","PASSIVE",
AR1582="Exclu","Exclu",
AR1582="SAT","ACTIVE",
AR1582="SPARE-ISSUE","SPARE-ISSUE",
AR1582="Fiber CAmtel","ACTIVE",
AR1582="Fiber AOF","ACTIVE",
AR1582="Projet OCM (HUAWEI)","PLANNED WORKS",
AR1582="Projet OCM (NOKIA)","PLANNED WORKS",
AR1582="ACCESS-ISSUE","ACCESS-ISSUE",
AR1582="Projet OCM (ZTE, NOKIA, autres projets)","PLANNED WORKS",
AR1582="No root CAuse","No root cause",
AR1582="ODU HS","ACTIVE",
AR1582="IP &amp; VLAN","ACTIVE",
AR1582="Warehouse HUAWEI","SPARE-ISSUE",
AR1582="SPARE-HS","SPARE-ISSUE",
AR1582="Power Telco","ACTIVE", AR1582="no impacts","no impacts"
),"")</f>
        <v>No root cause</v>
      </c>
      <c r="AT1582" s="99" t="s">
        <v>5661</v>
      </c>
      <c r="AU1582" s="99" t="s">
        <v>5229</v>
      </c>
      <c r="AW1582" s="17"/>
      <c r="AX1582" s="17" t="s">
        <v>5536</v>
      </c>
      <c r="AY1582" s="17"/>
      <c r="AZ1582" s="17" t="s">
        <v>5536</v>
      </c>
      <c r="BA1582" s="7"/>
      <c r="BC1582" s="18"/>
      <c r="BD1582" s="18"/>
      <c r="BE1582" s="18"/>
      <c r="BF1582" s="18"/>
      <c r="BG1582" s="18"/>
      <c r="BH1582" s="18"/>
      <c r="BI1582" s="18"/>
      <c r="BJ1582" s="18"/>
      <c r="BK1582" s="18"/>
      <c r="BM1582" s="18"/>
      <c r="BN1582" s="18"/>
      <c r="BO1582" s="18"/>
      <c r="BP1582" s="9" t="s">
        <v>5661</v>
      </c>
      <c r="BQ1582" s="14"/>
      <c r="BR1582" s="102" t="s">
        <v>5536</v>
      </c>
      <c r="BS1582" s="14"/>
      <c r="BT1582" s="14"/>
      <c r="BU1582" s="9"/>
      <c r="BV1582" s="9"/>
      <c r="BW1582" s="9"/>
    </row>
    <row r="1583" spans="1:75" x14ac:dyDescent="0.35">
      <c r="A1583" s="19" t="s">
        <v>5475</v>
      </c>
      <c r="B1583" s="25" t="s">
        <v>5476</v>
      </c>
      <c r="C1583" s="3" t="s">
        <v>5536</v>
      </c>
      <c r="D1583" s="19" t="s">
        <v>357</v>
      </c>
      <c r="E1583" s="19" t="s">
        <v>986</v>
      </c>
      <c r="F1583" s="19" t="s">
        <v>5375</v>
      </c>
      <c r="G1583" s="19" t="s">
        <v>299</v>
      </c>
      <c r="H1583" s="28" t="s">
        <v>5589</v>
      </c>
      <c r="I1583" s="27">
        <v>0</v>
      </c>
      <c r="J1583" s="27">
        <v>0</v>
      </c>
      <c r="K1583" s="27">
        <v>0</v>
      </c>
      <c r="L1583" s="27">
        <v>0</v>
      </c>
      <c r="M1583" s="27">
        <v>0</v>
      </c>
      <c r="N1583" s="27">
        <v>0</v>
      </c>
      <c r="O1583" s="27">
        <v>0</v>
      </c>
      <c r="P1583" s="27">
        <v>0</v>
      </c>
      <c r="Q1583" s="27">
        <v>0</v>
      </c>
      <c r="R1583" s="27">
        <v>0</v>
      </c>
      <c r="S1583" s="80">
        <v>0</v>
      </c>
      <c r="T1583" s="80">
        <v>0</v>
      </c>
      <c r="U1583" s="80">
        <v>0</v>
      </c>
      <c r="V1583" s="80" t="s">
        <v>5536</v>
      </c>
      <c r="W1583" s="80">
        <v>0</v>
      </c>
      <c r="X1583" s="80">
        <v>0</v>
      </c>
      <c r="Y1583" s="80">
        <v>0</v>
      </c>
      <c r="Z1583" s="80">
        <v>0</v>
      </c>
      <c r="AA1583" s="80">
        <v>0</v>
      </c>
      <c r="AB1583" s="80">
        <v>0</v>
      </c>
      <c r="AC1583" s="80">
        <v>0</v>
      </c>
      <c r="AD1583" s="80">
        <v>0</v>
      </c>
      <c r="AE1583" s="80">
        <v>0</v>
      </c>
      <c r="AF1583" s="80">
        <v>0</v>
      </c>
      <c r="AG1583" s="80"/>
      <c r="AH1583" s="80">
        <v>0</v>
      </c>
      <c r="AI1583" s="80">
        <v>0</v>
      </c>
      <c r="AJ1583" s="80">
        <v>0</v>
      </c>
      <c r="AK1583" s="80">
        <v>0</v>
      </c>
      <c r="AL1583" s="80">
        <v>0</v>
      </c>
      <c r="AM1583" s="80">
        <v>0</v>
      </c>
      <c r="AN1583" s="41" t="s">
        <v>5558</v>
      </c>
      <c r="AO1583" s="41"/>
      <c r="AP1583" s="40" t="str" cm="1">
        <f t="array" ref="AP1583">IFERROR(_xlfn.IFS(
AR1583="MPR ISSUE","PDH",
AR1583="BSS Hardware Issue","BSS",
AR1583="Sites strategiques, MLL, Pylone, etc.","ENVTECH",
AR1583="AKTIVCO DEFAUT GE &amp; POWER Cabinet","AKTIVCO",
AR1583="AKTIVCO Coupure ENEO &amp; Baisse de tension","AKTIVCO GRID ONLY",
AR1583="Coupure ENEO &amp; Baisse de tension","IHS GRID ONLY",
AR1583="Defaut GE &amp; POWER Cabinet","IHS",
AR1583="Sharing","Partners",
AR1583="Sites strategiques &amp; DataCenter","SST &amp; DC",
AR1583="Exclu","Exclu",
AR1583="SAT","SAT",
AR1583="SPARE-ISSUE","SPARE-ISSUE",
AR1583="Fiber CAmtel","TRANS_FO_CAMTEL",
AR1583="Fiber AOF","Fiber AOF",
AR1583="Projet OCM (HUAWEI)","TRAVAUX-HUAWEI",
AR1583="Projet OCM (NOKIA)","TRAVAUX-NOKIA",
AR1583="ACCESS-ISSUE","ACCESS-ISSUE",
AR1583="Projet OCM (ZTE, NOKIA, autres projets)","TRAVAUX OCM",
AR1583="No root CAuse","No root cause",
AR1583="ODU HS","PDH",
AR1583="IP &amp; VLAN","PDH",
AR1583="Warehouse HUAWEI","SPARE-ISSUE",
AR1583="SPARE-HS","SPARE-ISSUE",
AR1583="Power Telco","BSS",AR1583="no impacts","no impacts"
),"")</f>
        <v>No root cause</v>
      </c>
      <c r="AQ1583" s="40" t="str" cm="1">
        <f t="array" ref="AQ1583">IFERROR(_xlfn.IFS(
AR1583="MPR ISSUE","TX ISSUE",
AR1583="BSS Hardware Issue","RAN ISSUE",
AR1583="Sites strategiques, MLL, Pylone, etc.","ENVTECH",
AR1583="AKTIVCO DEFAUT GE &amp; POWER Cabinet","POWER ISSUE",
AR1583="AKTIVCO Coupure ENEO &amp; Baisse de tension","POWER ISSUE",
AR1583="Coupure ENEO &amp; Baisse de tension","POWER ISSUE",
AR1583="Defaut GE &amp; POWER Cabinet","POWER ISSUE",
AR1583="Sharing","POWER ISSUE",
AR1583="Sites strategiques &amp; DataCenter","POWER ISSUE",
AR1583="Exclu","Exclu",
AR1583="SAT","TX ISSUE",
AR1583="SPARE-ISSUE","SPARE-ISSUE",
AR1583="Fiber CAmtel","TX ISSUE",
AR1583="Fiber AOF","TX ISSUE",
AR1583="Projet OCM (HUAWEI)","TRAVAUX-HUAWEI",
AR1583="Projet OCM (NOKIA)","TRAVAUX -NOKIA",
AR1583="ACCESS-ISSUE","ACCESS-ISSUE",
AR1583="Projet OCM (ZTE, NOKIA, autres projets)","TRAVAUX OCM",
AR1583="No root CAuse","No root cause",
AR1583="ODU HS","TX ISSUE",
AR1583="IP &amp; VLAN","TX ISSUE",
AR1583="Warehouse HUAWEI","SPARE-ISSUE",
AR1583="SPARE-HS","SPARE-ISSUE",
AR1583="Power Telco","RAN ISSUE",AR1583="no impacts","no impacts"
),"")</f>
        <v>No root cause</v>
      </c>
      <c r="AR1583" s="59" t="s">
        <v>5343</v>
      </c>
      <c r="AS1583" s="40" t="str" cm="1">
        <f t="array" ref="AS1583">IFERROR(_xlfn.IFS(
AR1583="MPR ISSUE","ACTIVE",
AR1583="BSS Hardware Issue","ACTIVE",
AR1583="Sites strategiques, MLL, Pylone, etc.","PASSIVE",
AR1583="AKTIVCO DEFAUT GE &amp; POWER Cabinet","PASSIVE",
AR1583="AKTIVCO Coupure ENEO &amp; Baisse de tension","PASSIVE",
AR1583="Coupure ENEO &amp; Baisse de tension","PASSIVE",
AR1583="Defaut GE &amp; POWER Cabinet","PASSIVE",
AR1583="Sharing","PASSIVE",
AR1583="Sites strategiques &amp; DataCenter","PASSIVE",
AR1583="Exclu","Exclu",
AR1583="SAT","ACTIVE",
AR1583="SPARE-ISSUE","SPARE-ISSUE",
AR1583="Fiber CAmtel","ACTIVE",
AR1583="Fiber AOF","ACTIVE",
AR1583="Projet OCM (HUAWEI)","PLANNED WORKS",
AR1583="Projet OCM (NOKIA)","PLANNED WORKS",
AR1583="ACCESS-ISSUE","ACCESS-ISSUE",
AR1583="Projet OCM (ZTE, NOKIA, autres projets)","PLANNED WORKS",
AR1583="No root CAuse","No root cause",
AR1583="ODU HS","ACTIVE",
AR1583="IP &amp; VLAN","ACTIVE",
AR1583="Warehouse HUAWEI","SPARE-ISSUE",
AR1583="SPARE-HS","SPARE-ISSUE",
AR1583="Power Telco","ACTIVE", AR1583="no impacts","no impacts"
),"")</f>
        <v>No root cause</v>
      </c>
      <c r="AT1583" s="99" t="s">
        <v>5661</v>
      </c>
      <c r="AU1583" s="99" t="s">
        <v>5476</v>
      </c>
      <c r="AW1583" s="17"/>
      <c r="AX1583" s="17" t="s">
        <v>5536</v>
      </c>
      <c r="AY1583" s="17"/>
      <c r="AZ1583" s="17" t="s">
        <v>5536</v>
      </c>
      <c r="BA1583" s="7"/>
      <c r="BC1583" s="18"/>
      <c r="BD1583" s="18"/>
      <c r="BE1583" s="18"/>
      <c r="BF1583" s="18"/>
      <c r="BG1583" s="18"/>
      <c r="BH1583" s="18"/>
      <c r="BI1583" s="18"/>
      <c r="BJ1583" s="18"/>
      <c r="BK1583" s="18"/>
      <c r="BM1583" s="18"/>
      <c r="BN1583" s="18"/>
      <c r="BO1583" s="18"/>
      <c r="BP1583" s="9" t="s">
        <v>5661</v>
      </c>
      <c r="BQ1583" s="14"/>
      <c r="BR1583" s="102" t="s">
        <v>5536</v>
      </c>
      <c r="BS1583" s="14"/>
      <c r="BT1583" s="14"/>
      <c r="BU1583" s="9"/>
      <c r="BV1583" s="9"/>
      <c r="BW1583" s="9"/>
    </row>
    <row r="1584" spans="1:75" x14ac:dyDescent="0.35">
      <c r="A1584" s="19" t="s">
        <v>5477</v>
      </c>
      <c r="B1584" s="25" t="s">
        <v>5478</v>
      </c>
      <c r="C1584" s="3" t="s">
        <v>5536</v>
      </c>
      <c r="D1584" s="19" t="s">
        <v>357</v>
      </c>
      <c r="E1584" s="19" t="s">
        <v>986</v>
      </c>
      <c r="F1584" s="19" t="s">
        <v>5375</v>
      </c>
      <c r="G1584" s="19" t="s">
        <v>103</v>
      </c>
      <c r="H1584" s="28" t="s">
        <v>5589</v>
      </c>
      <c r="I1584" s="27">
        <v>0</v>
      </c>
      <c r="J1584" s="27">
        <v>0</v>
      </c>
      <c r="K1584" s="27">
        <v>0</v>
      </c>
      <c r="L1584" s="27">
        <v>0</v>
      </c>
      <c r="M1584" s="27">
        <v>0</v>
      </c>
      <c r="N1584" s="27">
        <v>0</v>
      </c>
      <c r="O1584" s="27">
        <v>0</v>
      </c>
      <c r="P1584" s="27">
        <v>0</v>
      </c>
      <c r="Q1584" s="27">
        <v>0</v>
      </c>
      <c r="R1584" s="27">
        <v>0</v>
      </c>
      <c r="S1584" s="80">
        <v>0</v>
      </c>
      <c r="T1584" s="80">
        <v>0</v>
      </c>
      <c r="U1584" s="80">
        <v>0</v>
      </c>
      <c r="V1584" s="80" t="s">
        <v>5536</v>
      </c>
      <c r="W1584" s="80">
        <v>0</v>
      </c>
      <c r="X1584" s="80">
        <v>0</v>
      </c>
      <c r="Y1584" s="80">
        <v>0</v>
      </c>
      <c r="Z1584" s="80">
        <v>0</v>
      </c>
      <c r="AA1584" s="80">
        <v>0</v>
      </c>
      <c r="AB1584" s="80">
        <v>0</v>
      </c>
      <c r="AC1584" s="80">
        <v>0</v>
      </c>
      <c r="AD1584" s="80">
        <v>0</v>
      </c>
      <c r="AE1584" s="80">
        <v>0</v>
      </c>
      <c r="AF1584" s="80">
        <v>0</v>
      </c>
      <c r="AG1584" s="80"/>
      <c r="AH1584" s="80">
        <v>0</v>
      </c>
      <c r="AI1584" s="80">
        <v>0</v>
      </c>
      <c r="AJ1584" s="80">
        <v>0</v>
      </c>
      <c r="AK1584" s="80">
        <v>0</v>
      </c>
      <c r="AL1584" s="80">
        <v>0</v>
      </c>
      <c r="AM1584" s="80">
        <v>0</v>
      </c>
      <c r="AN1584" s="41" t="s">
        <v>5558</v>
      </c>
      <c r="AO1584" s="41"/>
      <c r="AP1584" s="40" t="str" cm="1">
        <f t="array" ref="AP1584">IFERROR(_xlfn.IFS(
AR1584="MPR ISSUE","PDH",
AR1584="BSS Hardware Issue","BSS",
AR1584="Sites strategiques, MLL, Pylone, etc.","ENVTECH",
AR1584="AKTIVCO DEFAUT GE &amp; POWER Cabinet","AKTIVCO",
AR1584="AKTIVCO Coupure ENEO &amp; Baisse de tension","AKTIVCO GRID ONLY",
AR1584="Coupure ENEO &amp; Baisse de tension","IHS GRID ONLY",
AR1584="Defaut GE &amp; POWER Cabinet","IHS",
AR1584="Sharing","Partners",
AR1584="Sites strategiques &amp; DataCenter","SST &amp; DC",
AR1584="Exclu","Exclu",
AR1584="SAT","SAT",
AR1584="SPARE-ISSUE","SPARE-ISSUE",
AR1584="Fiber CAmtel","TRANS_FO_CAMTEL",
AR1584="Fiber AOF","Fiber AOF",
AR1584="Projet OCM (HUAWEI)","TRAVAUX-HUAWEI",
AR1584="Projet OCM (NOKIA)","TRAVAUX-NOKIA",
AR1584="ACCESS-ISSUE","ACCESS-ISSUE",
AR1584="Projet OCM (ZTE, NOKIA, autres projets)","TRAVAUX OCM",
AR1584="No root CAuse","No root cause",
AR1584="ODU HS","PDH",
AR1584="IP &amp; VLAN","PDH",
AR1584="Warehouse HUAWEI","SPARE-ISSUE",
AR1584="SPARE-HS","SPARE-ISSUE",
AR1584="Power Telco","BSS",AR1584="no impacts","no impacts"
),"")</f>
        <v>No root cause</v>
      </c>
      <c r="AQ1584" s="40" t="str" cm="1">
        <f t="array" ref="AQ1584">IFERROR(_xlfn.IFS(
AR1584="MPR ISSUE","TX ISSUE",
AR1584="BSS Hardware Issue","RAN ISSUE",
AR1584="Sites strategiques, MLL, Pylone, etc.","ENVTECH",
AR1584="AKTIVCO DEFAUT GE &amp; POWER Cabinet","POWER ISSUE",
AR1584="AKTIVCO Coupure ENEO &amp; Baisse de tension","POWER ISSUE",
AR1584="Coupure ENEO &amp; Baisse de tension","POWER ISSUE",
AR1584="Defaut GE &amp; POWER Cabinet","POWER ISSUE",
AR1584="Sharing","POWER ISSUE",
AR1584="Sites strategiques &amp; DataCenter","POWER ISSUE",
AR1584="Exclu","Exclu",
AR1584="SAT","TX ISSUE",
AR1584="SPARE-ISSUE","SPARE-ISSUE",
AR1584="Fiber CAmtel","TX ISSUE",
AR1584="Fiber AOF","TX ISSUE",
AR1584="Projet OCM (HUAWEI)","TRAVAUX-HUAWEI",
AR1584="Projet OCM (NOKIA)","TRAVAUX -NOKIA",
AR1584="ACCESS-ISSUE","ACCESS-ISSUE",
AR1584="Projet OCM (ZTE, NOKIA, autres projets)","TRAVAUX OCM",
AR1584="No root CAuse","No root cause",
AR1584="ODU HS","TX ISSUE",
AR1584="IP &amp; VLAN","TX ISSUE",
AR1584="Warehouse HUAWEI","SPARE-ISSUE",
AR1584="SPARE-HS","SPARE-ISSUE",
AR1584="Power Telco","RAN ISSUE",AR1584="no impacts","no impacts"
),"")</f>
        <v>No root cause</v>
      </c>
      <c r="AR1584" s="59" t="s">
        <v>5343</v>
      </c>
      <c r="AS1584" s="40" t="str" cm="1">
        <f t="array" ref="AS1584">IFERROR(_xlfn.IFS(
AR1584="MPR ISSUE","ACTIVE",
AR1584="BSS Hardware Issue","ACTIVE",
AR1584="Sites strategiques, MLL, Pylone, etc.","PASSIVE",
AR1584="AKTIVCO DEFAUT GE &amp; POWER Cabinet","PASSIVE",
AR1584="AKTIVCO Coupure ENEO &amp; Baisse de tension","PASSIVE",
AR1584="Coupure ENEO &amp; Baisse de tension","PASSIVE",
AR1584="Defaut GE &amp; POWER Cabinet","PASSIVE",
AR1584="Sharing","PASSIVE",
AR1584="Sites strategiques &amp; DataCenter","PASSIVE",
AR1584="Exclu","Exclu",
AR1584="SAT","ACTIVE",
AR1584="SPARE-ISSUE","SPARE-ISSUE",
AR1584="Fiber CAmtel","ACTIVE",
AR1584="Fiber AOF","ACTIVE",
AR1584="Projet OCM (HUAWEI)","PLANNED WORKS",
AR1584="Projet OCM (NOKIA)","PLANNED WORKS",
AR1584="ACCESS-ISSUE","ACCESS-ISSUE",
AR1584="Projet OCM (ZTE, NOKIA, autres projets)","PLANNED WORKS",
AR1584="No root CAuse","No root cause",
AR1584="ODU HS","ACTIVE",
AR1584="IP &amp; VLAN","ACTIVE",
AR1584="Warehouse HUAWEI","SPARE-ISSUE",
AR1584="SPARE-HS","SPARE-ISSUE",
AR1584="Power Telco","ACTIVE", AR1584="no impacts","no impacts"
),"")</f>
        <v>No root cause</v>
      </c>
      <c r="AT1584" s="99" t="s">
        <v>5661</v>
      </c>
      <c r="AU1584" s="99" t="s">
        <v>5478</v>
      </c>
      <c r="AW1584" s="17"/>
      <c r="AX1584" s="17" t="s">
        <v>5536</v>
      </c>
      <c r="AY1584" s="17"/>
      <c r="AZ1584" s="17" t="s">
        <v>5536</v>
      </c>
      <c r="BA1584" s="7"/>
      <c r="BC1584" s="18"/>
      <c r="BD1584" s="18"/>
      <c r="BE1584" s="18"/>
      <c r="BF1584" s="18"/>
      <c r="BG1584" s="18"/>
      <c r="BH1584" s="18"/>
      <c r="BI1584" s="18"/>
      <c r="BJ1584" s="18"/>
      <c r="BK1584" s="18"/>
      <c r="BM1584" s="18"/>
      <c r="BN1584" s="18"/>
      <c r="BO1584" s="18"/>
      <c r="BP1584" s="9" t="s">
        <v>5661</v>
      </c>
      <c r="BQ1584" s="14"/>
      <c r="BR1584" s="102" t="s">
        <v>5536</v>
      </c>
      <c r="BS1584" s="14"/>
      <c r="BT1584" s="14"/>
      <c r="BU1584" s="9"/>
      <c r="BV1584" s="9"/>
      <c r="BW1584" s="9"/>
    </row>
    <row r="1585" spans="1:75" x14ac:dyDescent="0.35">
      <c r="A1585" s="1" t="s">
        <v>4932</v>
      </c>
      <c r="B1585" s="8" t="s">
        <v>4933</v>
      </c>
      <c r="C1585" s="3" t="s">
        <v>5536</v>
      </c>
      <c r="D1585" s="1"/>
      <c r="E1585" s="1"/>
      <c r="F1585" s="3" t="s">
        <v>31</v>
      </c>
      <c r="G1585" s="1"/>
      <c r="H1585" s="30" t="s">
        <v>5587</v>
      </c>
      <c r="I1585" s="27">
        <v>0</v>
      </c>
      <c r="J1585" s="27">
        <v>0</v>
      </c>
      <c r="K1585" s="27">
        <v>0</v>
      </c>
      <c r="L1585" s="27">
        <v>0</v>
      </c>
      <c r="M1585" s="27">
        <v>0</v>
      </c>
      <c r="N1585" s="27">
        <v>0</v>
      </c>
      <c r="O1585" s="27">
        <v>0</v>
      </c>
      <c r="P1585" s="27">
        <v>0</v>
      </c>
      <c r="Q1585" s="27">
        <v>0</v>
      </c>
      <c r="R1585" s="27">
        <v>0</v>
      </c>
      <c r="S1585" s="80">
        <v>0</v>
      </c>
      <c r="T1585" s="80">
        <v>0</v>
      </c>
      <c r="U1585" s="80">
        <v>0</v>
      </c>
      <c r="V1585" s="80" t="s">
        <v>5536</v>
      </c>
      <c r="W1585" s="80">
        <v>0</v>
      </c>
      <c r="X1585" s="80">
        <v>0</v>
      </c>
      <c r="Y1585" s="80">
        <v>0</v>
      </c>
      <c r="Z1585" s="80">
        <v>0</v>
      </c>
      <c r="AA1585" s="80">
        <v>0</v>
      </c>
      <c r="AB1585" s="80">
        <v>0</v>
      </c>
      <c r="AC1585" s="80">
        <v>0</v>
      </c>
      <c r="AD1585" s="80">
        <v>0</v>
      </c>
      <c r="AE1585" s="80">
        <v>0</v>
      </c>
      <c r="AF1585" s="80">
        <v>0</v>
      </c>
      <c r="AG1585" s="80"/>
      <c r="AH1585" s="80">
        <v>0</v>
      </c>
      <c r="AI1585" s="80">
        <v>0</v>
      </c>
      <c r="AJ1585" s="80">
        <v>0</v>
      </c>
      <c r="AK1585" s="80">
        <v>0</v>
      </c>
      <c r="AL1585" s="80">
        <v>0</v>
      </c>
      <c r="AM1585" s="80">
        <v>0</v>
      </c>
      <c r="AN1585" s="41" t="s">
        <v>5558</v>
      </c>
      <c r="AO1585" s="41"/>
      <c r="AP1585" s="40" t="str" cm="1">
        <f t="array" ref="AP1585">IFERROR(_xlfn.IFS(
AR1585="MPR ISSUE","PDH",
AR1585="BSS Hardware Issue","BSS",
AR1585="Sites strategiques, MLL, Pylone, etc.","ENVTECH",
AR1585="AKTIVCO DEFAUT GE &amp; POWER Cabinet","AKTIVCO",
AR1585="AKTIVCO Coupure ENEO &amp; Baisse de tension","AKTIVCO GRID ONLY",
AR1585="Coupure ENEO &amp; Baisse de tension","IHS GRID ONLY",
AR1585="Defaut GE &amp; POWER Cabinet","IHS",
AR1585="Sharing","Partners",
AR1585="Sites strategiques &amp; DataCenter","SST &amp; DC",
AR1585="Exclu","Exclu",
AR1585="SAT","SAT",
AR1585="SPARE-ISSUE","SPARE-ISSUE",
AR1585="Fiber CAmtel","TRANS_FO_CAMTEL",
AR1585="Fiber AOF","Fiber AOF",
AR1585="Projet OCM (HUAWEI)","TRAVAUX-HUAWEI",
AR1585="Projet OCM (NOKIA)","TRAVAUX-NOKIA",
AR1585="ACCESS-ISSUE","ACCESS-ISSUE",
AR1585="Projet OCM (ZTE, NOKIA, autres projets)","TRAVAUX OCM",
AR1585="No root CAuse","No root cause",
AR1585="ODU HS","PDH",
AR1585="IP &amp; VLAN","PDH",
AR1585="Warehouse HUAWEI","SPARE-ISSUE",
AR1585="SPARE-HS","SPARE-ISSUE",
AR1585="Power Telco","BSS",AR1585="no impacts","no impacts"
),"")</f>
        <v>No root cause</v>
      </c>
      <c r="AQ1585" s="40" t="str" cm="1">
        <f t="array" ref="AQ1585">IFERROR(_xlfn.IFS(
AR1585="MPR ISSUE","TX ISSUE",
AR1585="BSS Hardware Issue","RAN ISSUE",
AR1585="Sites strategiques, MLL, Pylone, etc.","ENVTECH",
AR1585="AKTIVCO DEFAUT GE &amp; POWER Cabinet","POWER ISSUE",
AR1585="AKTIVCO Coupure ENEO &amp; Baisse de tension","POWER ISSUE",
AR1585="Coupure ENEO &amp; Baisse de tension","POWER ISSUE",
AR1585="Defaut GE &amp; POWER Cabinet","POWER ISSUE",
AR1585="Sharing","POWER ISSUE",
AR1585="Sites strategiques &amp; DataCenter","POWER ISSUE",
AR1585="Exclu","Exclu",
AR1585="SAT","TX ISSUE",
AR1585="SPARE-ISSUE","SPARE-ISSUE",
AR1585="Fiber CAmtel","TX ISSUE",
AR1585="Fiber AOF","TX ISSUE",
AR1585="Projet OCM (HUAWEI)","TRAVAUX-HUAWEI",
AR1585="Projet OCM (NOKIA)","TRAVAUX -NOKIA",
AR1585="ACCESS-ISSUE","ACCESS-ISSUE",
AR1585="Projet OCM (ZTE, NOKIA, autres projets)","TRAVAUX OCM",
AR1585="No root CAuse","No root cause",
AR1585="ODU HS","TX ISSUE",
AR1585="IP &amp; VLAN","TX ISSUE",
AR1585="Warehouse HUAWEI","SPARE-ISSUE",
AR1585="SPARE-HS","SPARE-ISSUE",
AR1585="Power Telco","RAN ISSUE",AR1585="no impacts","no impacts"
),"")</f>
        <v>No root cause</v>
      </c>
      <c r="AR1585" s="59" t="s">
        <v>5343</v>
      </c>
      <c r="AS1585" s="40" t="str" cm="1">
        <f t="array" ref="AS1585">IFERROR(_xlfn.IFS(
AR1585="MPR ISSUE","ACTIVE",
AR1585="BSS Hardware Issue","ACTIVE",
AR1585="Sites strategiques, MLL, Pylone, etc.","PASSIVE",
AR1585="AKTIVCO DEFAUT GE &amp; POWER Cabinet","PASSIVE",
AR1585="AKTIVCO Coupure ENEO &amp; Baisse de tension","PASSIVE",
AR1585="Coupure ENEO &amp; Baisse de tension","PASSIVE",
AR1585="Defaut GE &amp; POWER Cabinet","PASSIVE",
AR1585="Sharing","PASSIVE",
AR1585="Sites strategiques &amp; DataCenter","PASSIVE",
AR1585="Exclu","Exclu",
AR1585="SAT","ACTIVE",
AR1585="SPARE-ISSUE","SPARE-ISSUE",
AR1585="Fiber CAmtel","ACTIVE",
AR1585="Fiber AOF","ACTIVE",
AR1585="Projet OCM (HUAWEI)","PLANNED WORKS",
AR1585="Projet OCM (NOKIA)","PLANNED WORKS",
AR1585="ACCESS-ISSUE","ACCESS-ISSUE",
AR1585="Projet OCM (ZTE, NOKIA, autres projets)","PLANNED WORKS",
AR1585="No root CAuse","No root cause",
AR1585="ODU HS","ACTIVE",
AR1585="IP &amp; VLAN","ACTIVE",
AR1585="Warehouse HUAWEI","SPARE-ISSUE",
AR1585="SPARE-HS","SPARE-ISSUE",
AR1585="Power Telco","ACTIVE", AR1585="no impacts","no impacts"
),"")</f>
        <v>No root cause</v>
      </c>
      <c r="AT1585" s="99" t="s">
        <v>6522</v>
      </c>
      <c r="AU1585" s="99" t="s">
        <v>4933</v>
      </c>
      <c r="AW1585" s="17"/>
      <c r="AX1585" s="17" t="s">
        <v>5536</v>
      </c>
      <c r="AY1585" s="17"/>
      <c r="AZ1585" s="17" t="s">
        <v>5536</v>
      </c>
      <c r="BA1585" s="7"/>
      <c r="BC1585" s="18"/>
      <c r="BD1585" s="18"/>
      <c r="BE1585" s="18"/>
      <c r="BF1585" s="18"/>
      <c r="BG1585" s="18"/>
      <c r="BH1585" s="18" t="s">
        <v>5672</v>
      </c>
      <c r="BI1585" s="18"/>
      <c r="BJ1585" s="18"/>
      <c r="BK1585" s="18"/>
      <c r="BM1585" s="18"/>
      <c r="BN1585" s="18"/>
      <c r="BO1585" s="18"/>
      <c r="BP1585" s="9" t="s">
        <v>5661</v>
      </c>
      <c r="BQ1585" s="14"/>
      <c r="BR1585" s="102" t="s">
        <v>5536</v>
      </c>
      <c r="BS1585" s="14"/>
      <c r="BT1585" s="14"/>
      <c r="BU1585" s="9"/>
      <c r="BV1585" s="9"/>
      <c r="BW1585" s="9"/>
    </row>
    <row r="1586" spans="1:75" x14ac:dyDescent="0.35">
      <c r="A1586" s="1" t="s">
        <v>719</v>
      </c>
      <c r="B1586" s="1" t="s">
        <v>720</v>
      </c>
      <c r="C1586" s="3" t="s">
        <v>91</v>
      </c>
      <c r="D1586" s="1" t="s">
        <v>11</v>
      </c>
      <c r="E1586" s="1" t="s">
        <v>12</v>
      </c>
      <c r="F1586" s="3" t="s">
        <v>90</v>
      </c>
      <c r="G1586" s="1" t="s">
        <v>91</v>
      </c>
      <c r="H1586" s="28" t="s">
        <v>5589</v>
      </c>
      <c r="I1586" s="27">
        <v>18.491141673301318</v>
      </c>
      <c r="J1586" s="27">
        <v>17.624624393250635</v>
      </c>
      <c r="K1586" s="27">
        <v>18.491409199476077</v>
      </c>
      <c r="L1586" s="27">
        <v>18.491141673301318</v>
      </c>
      <c r="M1586" s="27">
        <v>18.491409199476077</v>
      </c>
      <c r="N1586" s="27">
        <v>18.491409199476077</v>
      </c>
      <c r="O1586" s="27">
        <v>18.491409199476077</v>
      </c>
      <c r="P1586" s="27">
        <v>18.491409199476077</v>
      </c>
      <c r="Q1586" s="27">
        <v>18.491141673301318</v>
      </c>
      <c r="R1586" s="27">
        <v>18.491409199476077</v>
      </c>
      <c r="S1586" s="80">
        <v>18.491409199476077</v>
      </c>
      <c r="T1586" s="80">
        <v>0</v>
      </c>
      <c r="U1586" s="80">
        <v>6.2155247936124737E-2</v>
      </c>
      <c r="V1586" s="80">
        <v>0</v>
      </c>
      <c r="W1586" s="80">
        <v>0</v>
      </c>
      <c r="X1586" s="80">
        <v>0</v>
      </c>
      <c r="Y1586" s="80">
        <v>0</v>
      </c>
      <c r="Z1586" s="80">
        <v>0</v>
      </c>
      <c r="AA1586" s="80">
        <v>0</v>
      </c>
      <c r="AB1586" s="80">
        <v>0</v>
      </c>
      <c r="AC1586" s="80">
        <v>0</v>
      </c>
      <c r="AD1586" s="80">
        <v>0</v>
      </c>
      <c r="AE1586" s="80">
        <v>0</v>
      </c>
      <c r="AF1586" s="80">
        <v>0</v>
      </c>
      <c r="AG1586" s="80"/>
      <c r="AH1586" s="80">
        <v>0</v>
      </c>
      <c r="AI1586" s="80">
        <v>0</v>
      </c>
      <c r="AJ1586" s="80">
        <v>0</v>
      </c>
      <c r="AK1586" s="80">
        <v>0</v>
      </c>
      <c r="AL1586" s="80">
        <v>0</v>
      </c>
      <c r="AM1586" s="80">
        <v>0</v>
      </c>
      <c r="AN1586" s="41" t="s">
        <v>5586</v>
      </c>
      <c r="AO1586" s="41" t="s">
        <v>5534</v>
      </c>
      <c r="AP1586" s="40" t="str" cm="1">
        <f t="array" ref="AP1586">IFERROR(_xlfn.IFS(
AR1586="MPR ISSUE","PDH",
AR1586="BSS Hardware Issue","BSS",
AR1586="Sites strategiques, MLL, Pylone, etc.","ENVTECH",
AR1586="AKTIVCO DEFAUT GE &amp; POWER Cabinet","AKTIVCO",
AR1586="AKTIVCO Coupure ENEO &amp; Baisse de tension","AKTIVCO GRID ONLY",
AR1586="Coupure ENEO &amp; Baisse de tension","IHS GRID ONLY",
AR1586="Defaut GE &amp; POWER Cabinet","IHS",
AR1586="Sharing","Partners",
AR1586="Sites strategiques &amp; DataCenter","SST &amp; DC",
AR1586="Exclu","Exclu",
AR1586="SAT","SAT",
AR1586="SPARE-ISSUE","SPARE-ISSUE",
AR1586="Fiber CAmtel","TRANS_FO_CAMTEL",
AR1586="Fiber AOF","Fiber AOF",
AR1586="Projet OCM (HUAWEI)","TRAVAUX-HUAWEI",
AR1586="Projet OCM (NOKIA)","TRAVAUX-NOKIA",
AR1586="ACCESS-ISSUE","ACCESS-ISSUE",
AR1586="Projet OCM (ZTE, NOKIA, autres projets)","TRAVAUX OCM",
AR1586="No root CAuse","No root cause",
AR1586="ODU HS","PDH",
AR1586="IP &amp; VLAN","PDH",
AR1586="Warehouse HUAWEI","SPARE-ISSUE",
AR1586="SPARE-HS","SPARE-ISSUE",
AR1586="Power Telco","BSS",AR1586="no impacts","no impacts"
),"")</f>
        <v>Exclu</v>
      </c>
      <c r="AQ1586" s="40" t="str" cm="1">
        <f t="array" ref="AQ1586">IFERROR(_xlfn.IFS(
AR1586="MPR ISSUE","TX ISSUE",
AR1586="BSS Hardware Issue","RAN ISSUE",
AR1586="Sites strategiques, MLL, Pylone, etc.","ENVTECH",
AR1586="AKTIVCO DEFAUT GE &amp; POWER Cabinet","POWER ISSUE",
AR1586="AKTIVCO Coupure ENEO &amp; Baisse de tension","POWER ISSUE",
AR1586="Coupure ENEO &amp; Baisse de tension","POWER ISSUE",
AR1586="Defaut GE &amp; POWER Cabinet","POWER ISSUE",
AR1586="Sharing","POWER ISSUE",
AR1586="Sites strategiques &amp; DataCenter","POWER ISSUE",
AR1586="Exclu","Exclu",
AR1586="SAT","TX ISSUE",
AR1586="SPARE-ISSUE","SPARE-ISSUE",
AR1586="Fiber CAmtel","TX ISSUE",
AR1586="Fiber AOF","TX ISSUE",
AR1586="Projet OCM (HUAWEI)","TRAVAUX-HUAWEI",
AR1586="Projet OCM (NOKIA)","TRAVAUX -NOKIA",
AR1586="ACCESS-ISSUE","ACCESS-ISSUE",
AR1586="Projet OCM (ZTE, NOKIA, autres projets)","TRAVAUX OCM",
AR1586="No root CAuse","No root cause",
AR1586="ODU HS","TX ISSUE",
AR1586="IP &amp; VLAN","TX ISSUE",
AR1586="Warehouse HUAWEI","SPARE-ISSUE",
AR1586="SPARE-HS","SPARE-ISSUE",
AR1586="Power Telco","RAN ISSUE",AR1586="no impacts","no impacts"
),"")</f>
        <v>Exclu</v>
      </c>
      <c r="AR1586" s="59" t="s">
        <v>5586</v>
      </c>
      <c r="AS1586" s="40" t="str" cm="1">
        <f t="array" ref="AS1586">IFERROR(_xlfn.IFS(
AR1586="MPR ISSUE","ACTIVE",
AR1586="BSS Hardware Issue","ACTIVE",
AR1586="Sites strategiques, MLL, Pylone, etc.","PASSIVE",
AR1586="AKTIVCO DEFAUT GE &amp; POWER Cabinet","PASSIVE",
AR1586="AKTIVCO Coupure ENEO &amp; Baisse de tension","PASSIVE",
AR1586="Coupure ENEO &amp; Baisse de tension","PASSIVE",
AR1586="Defaut GE &amp; POWER Cabinet","PASSIVE",
AR1586="Sharing","PASSIVE",
AR1586="Sites strategiques &amp; DataCenter","PASSIVE",
AR1586="Exclu","Exclu",
AR1586="SAT","ACTIVE",
AR1586="SPARE-ISSUE","SPARE-ISSUE",
AR1586="Fiber CAmtel","ACTIVE",
AR1586="Fiber AOF","ACTIVE",
AR1586="Projet OCM (HUAWEI)","PLANNED WORKS",
AR1586="Projet OCM (NOKIA)","PLANNED WORKS",
AR1586="ACCESS-ISSUE","ACCESS-ISSUE",
AR1586="Projet OCM (ZTE, NOKIA, autres projets)","PLANNED WORKS",
AR1586="No root CAuse","No root cause",
AR1586="ODU HS","ACTIVE",
AR1586="IP &amp; VLAN","ACTIVE",
AR1586="Warehouse HUAWEI","SPARE-ISSUE",
AR1586="SPARE-HS","SPARE-ISSUE",
AR1586="Power Telco","ACTIVE", AR1586="no impacts","no impacts"
),"")</f>
        <v>Exclu</v>
      </c>
      <c r="AT1586" s="99" t="s">
        <v>5661</v>
      </c>
      <c r="AU1586" s="99" t="s">
        <v>720</v>
      </c>
      <c r="AW1586" s="17"/>
      <c r="AX1586" s="17" t="s">
        <v>5536</v>
      </c>
      <c r="AY1586" s="17"/>
      <c r="AZ1586" s="17" t="s">
        <v>5536</v>
      </c>
      <c r="BA1586" s="7"/>
      <c r="BC1586" s="18"/>
      <c r="BD1586" s="18"/>
      <c r="BE1586" s="18"/>
      <c r="BF1586" s="18"/>
      <c r="BG1586" s="18"/>
      <c r="BH1586" s="18"/>
      <c r="BI1586" s="18"/>
      <c r="BJ1586" s="18"/>
      <c r="BK1586" s="18"/>
      <c r="BM1586" s="18"/>
      <c r="BN1586" s="18"/>
      <c r="BO1586" s="18"/>
      <c r="BP1586" s="9" t="s">
        <v>5661</v>
      </c>
      <c r="BQ1586" s="14"/>
      <c r="BR1586" s="102" t="s">
        <v>5536</v>
      </c>
      <c r="BS1586" s="14"/>
      <c r="BT1586" s="14"/>
      <c r="BU1586" s="9"/>
      <c r="BV1586" s="9"/>
      <c r="BW1586" s="9"/>
    </row>
    <row r="1587" spans="1:75" x14ac:dyDescent="0.35">
      <c r="A1587" s="1" t="s">
        <v>2915</v>
      </c>
      <c r="B1587" s="8" t="s">
        <v>2916</v>
      </c>
      <c r="C1587" s="3" t="s">
        <v>23</v>
      </c>
      <c r="D1587" s="1" t="s">
        <v>11</v>
      </c>
      <c r="E1587" s="1" t="s">
        <v>12</v>
      </c>
      <c r="F1587" s="3" t="s">
        <v>23</v>
      </c>
      <c r="G1587" s="1" t="s">
        <v>2917</v>
      </c>
      <c r="H1587" s="28" t="s">
        <v>5589</v>
      </c>
      <c r="I1587" s="27">
        <v>0</v>
      </c>
      <c r="J1587" s="27">
        <v>0</v>
      </c>
      <c r="K1587" s="27">
        <v>0</v>
      </c>
      <c r="L1587" s="27">
        <v>0</v>
      </c>
      <c r="M1587" s="27">
        <v>0</v>
      </c>
      <c r="N1587" s="27">
        <v>0</v>
      </c>
      <c r="O1587" s="27">
        <v>0</v>
      </c>
      <c r="P1587" s="27">
        <v>0</v>
      </c>
      <c r="Q1587" s="27">
        <v>0</v>
      </c>
      <c r="R1587" s="27">
        <v>0</v>
      </c>
      <c r="S1587" s="80">
        <v>21.494800717968918</v>
      </c>
      <c r="T1587" s="80">
        <v>0</v>
      </c>
      <c r="U1587" s="80">
        <v>0</v>
      </c>
      <c r="V1587" s="80">
        <v>0</v>
      </c>
      <c r="W1587" s="80">
        <v>0</v>
      </c>
      <c r="X1587" s="80">
        <v>0</v>
      </c>
      <c r="Y1587" s="80">
        <v>0</v>
      </c>
      <c r="Z1587" s="80">
        <v>0</v>
      </c>
      <c r="AA1587" s="80">
        <v>0</v>
      </c>
      <c r="AB1587" s="80">
        <v>0</v>
      </c>
      <c r="AC1587" s="80">
        <v>0</v>
      </c>
      <c r="AD1587" s="80">
        <v>0</v>
      </c>
      <c r="AE1587" s="80">
        <v>0</v>
      </c>
      <c r="AF1587" s="80">
        <v>0</v>
      </c>
      <c r="AG1587" s="80"/>
      <c r="AH1587" s="80">
        <v>0</v>
      </c>
      <c r="AI1587" s="80">
        <v>0</v>
      </c>
      <c r="AJ1587" s="80">
        <v>0</v>
      </c>
      <c r="AK1587" s="80">
        <v>0</v>
      </c>
      <c r="AL1587" s="80">
        <v>0</v>
      </c>
      <c r="AM1587" s="80">
        <v>0</v>
      </c>
      <c r="AN1587" s="41" t="s">
        <v>5586</v>
      </c>
      <c r="AO1587" s="41"/>
      <c r="AP1587" s="40" t="str" cm="1">
        <f t="array" ref="AP1587">IFERROR(_xlfn.IFS(
AR1587="MPR ISSUE","PDH",
AR1587="BSS Hardware Issue","BSS",
AR1587="Sites strategiques, MLL, Pylone, etc.","ENVTECH",
AR1587="AKTIVCO DEFAUT GE &amp; POWER Cabinet","AKTIVCO",
AR1587="AKTIVCO Coupure ENEO &amp; Baisse de tension","AKTIVCO GRID ONLY",
AR1587="Coupure ENEO &amp; Baisse de tension","IHS GRID ONLY",
AR1587="Defaut GE &amp; POWER Cabinet","IHS",
AR1587="Sharing","Partners",
AR1587="Sites strategiques &amp; DataCenter","SST &amp; DC",
AR1587="Exclu","Exclu",
AR1587="SAT","SAT",
AR1587="SPARE-ISSUE","SPARE-ISSUE",
AR1587="Fiber CAmtel","TRANS_FO_CAMTEL",
AR1587="Fiber AOF","Fiber AOF",
AR1587="Projet OCM (HUAWEI)","TRAVAUX-HUAWEI",
AR1587="Projet OCM (NOKIA)","TRAVAUX-NOKIA",
AR1587="ACCESS-ISSUE","ACCESS-ISSUE",
AR1587="Projet OCM (ZTE, NOKIA, autres projets)","TRAVAUX OCM",
AR1587="No root CAuse","No root cause",
AR1587="ODU HS","PDH",
AR1587="IP &amp; VLAN","PDH",
AR1587="Warehouse HUAWEI","SPARE-ISSUE",
AR1587="SPARE-HS","SPARE-ISSUE",
AR1587="Power Telco","BSS",AR1587="no impacts","no impacts"
),"")</f>
        <v>Exclu</v>
      </c>
      <c r="AQ1587" s="40" t="str" cm="1">
        <f t="array" ref="AQ1587">IFERROR(_xlfn.IFS(
AR1587="MPR ISSUE","TX ISSUE",
AR1587="BSS Hardware Issue","RAN ISSUE",
AR1587="Sites strategiques, MLL, Pylone, etc.","ENVTECH",
AR1587="AKTIVCO DEFAUT GE &amp; POWER Cabinet","POWER ISSUE",
AR1587="AKTIVCO Coupure ENEO &amp; Baisse de tension","POWER ISSUE",
AR1587="Coupure ENEO &amp; Baisse de tension","POWER ISSUE",
AR1587="Defaut GE &amp; POWER Cabinet","POWER ISSUE",
AR1587="Sharing","POWER ISSUE",
AR1587="Sites strategiques &amp; DataCenter","POWER ISSUE",
AR1587="Exclu","Exclu",
AR1587="SAT","TX ISSUE",
AR1587="SPARE-ISSUE","SPARE-ISSUE",
AR1587="Fiber CAmtel","TX ISSUE",
AR1587="Fiber AOF","TX ISSUE",
AR1587="Projet OCM (HUAWEI)","TRAVAUX-HUAWEI",
AR1587="Projet OCM (NOKIA)","TRAVAUX -NOKIA",
AR1587="ACCESS-ISSUE","ACCESS-ISSUE",
AR1587="Projet OCM (ZTE, NOKIA, autres projets)","TRAVAUX OCM",
AR1587="No root CAuse","No root cause",
AR1587="ODU HS","TX ISSUE",
AR1587="IP &amp; VLAN","TX ISSUE",
AR1587="Warehouse HUAWEI","SPARE-ISSUE",
AR1587="SPARE-HS","SPARE-ISSUE",
AR1587="Power Telco","RAN ISSUE",AR1587="no impacts","no impacts"
),"")</f>
        <v>Exclu</v>
      </c>
      <c r="AR1587" s="59" t="s">
        <v>5586</v>
      </c>
      <c r="AS1587" s="40" t="str" cm="1">
        <f t="array" ref="AS1587">IFERROR(_xlfn.IFS(
AR1587="MPR ISSUE","ACTIVE",
AR1587="BSS Hardware Issue","ACTIVE",
AR1587="Sites strategiques, MLL, Pylone, etc.","PASSIVE",
AR1587="AKTIVCO DEFAUT GE &amp; POWER Cabinet","PASSIVE",
AR1587="AKTIVCO Coupure ENEO &amp; Baisse de tension","PASSIVE",
AR1587="Coupure ENEO &amp; Baisse de tension","PASSIVE",
AR1587="Defaut GE &amp; POWER Cabinet","PASSIVE",
AR1587="Sharing","PASSIVE",
AR1587="Sites strategiques &amp; DataCenter","PASSIVE",
AR1587="Exclu","Exclu",
AR1587="SAT","ACTIVE",
AR1587="SPARE-ISSUE","SPARE-ISSUE",
AR1587="Fiber CAmtel","ACTIVE",
AR1587="Fiber AOF","ACTIVE",
AR1587="Projet OCM (HUAWEI)","PLANNED WORKS",
AR1587="Projet OCM (NOKIA)","PLANNED WORKS",
AR1587="ACCESS-ISSUE","ACCESS-ISSUE",
AR1587="Projet OCM (ZTE, NOKIA, autres projets)","PLANNED WORKS",
AR1587="No root CAuse","No root cause",
AR1587="ODU HS","ACTIVE",
AR1587="IP &amp; VLAN","ACTIVE",
AR1587="Warehouse HUAWEI","SPARE-ISSUE",
AR1587="SPARE-HS","SPARE-ISSUE",
AR1587="Power Telco","ACTIVE", AR1587="no impacts","no impacts"
),"")</f>
        <v>Exclu</v>
      </c>
      <c r="AT1587" s="99" t="s">
        <v>5661</v>
      </c>
      <c r="AU1587" s="99" t="s">
        <v>2916</v>
      </c>
      <c r="AW1587" s="17"/>
      <c r="AX1587" s="17" t="s">
        <v>5536</v>
      </c>
      <c r="AY1587" s="17"/>
      <c r="AZ1587" s="17" t="s">
        <v>5536</v>
      </c>
      <c r="BA1587" s="7"/>
      <c r="BC1587" s="18"/>
      <c r="BD1587" s="18"/>
      <c r="BE1587" s="18"/>
      <c r="BF1587" s="18"/>
      <c r="BG1587" s="18"/>
      <c r="BH1587" s="18"/>
      <c r="BI1587" s="18"/>
      <c r="BJ1587" s="18"/>
      <c r="BK1587" s="18"/>
      <c r="BM1587" s="18"/>
      <c r="BN1587" s="18"/>
      <c r="BO1587" s="18"/>
      <c r="BP1587" s="9" t="s">
        <v>5661</v>
      </c>
      <c r="BQ1587" s="14"/>
      <c r="BR1587" s="102" t="s">
        <v>5536</v>
      </c>
      <c r="BS1587" s="14"/>
      <c r="BT1587" s="14"/>
      <c r="BU1587" s="9"/>
      <c r="BV1587" s="9"/>
      <c r="BW1587" s="9"/>
    </row>
    <row r="1588" spans="1:75" x14ac:dyDescent="0.35">
      <c r="A1588" s="19" t="s">
        <v>5437</v>
      </c>
      <c r="B1588" s="19" t="s">
        <v>5438</v>
      </c>
      <c r="C1588" s="3" t="s">
        <v>38</v>
      </c>
      <c r="D1588" s="19" t="s">
        <v>357</v>
      </c>
      <c r="E1588" s="19" t="s">
        <v>36</v>
      </c>
      <c r="F1588" s="19" t="s">
        <v>5387</v>
      </c>
      <c r="G1588" s="19" t="s">
        <v>38</v>
      </c>
      <c r="H1588" s="30" t="s">
        <v>5587</v>
      </c>
      <c r="I1588" s="27">
        <v>0</v>
      </c>
      <c r="J1588" s="27">
        <v>6.8272679798991511</v>
      </c>
      <c r="K1588" s="27">
        <v>0</v>
      </c>
      <c r="L1588" s="27">
        <v>0</v>
      </c>
      <c r="M1588" s="27">
        <v>0</v>
      </c>
      <c r="N1588" s="27">
        <v>0</v>
      </c>
      <c r="O1588" s="27">
        <v>0</v>
      </c>
      <c r="P1588" s="27">
        <v>13.02151552507897</v>
      </c>
      <c r="Q1588" s="27">
        <v>0</v>
      </c>
      <c r="R1588" s="27">
        <v>0</v>
      </c>
      <c r="S1588" s="80">
        <v>0</v>
      </c>
      <c r="T1588" s="80">
        <v>0</v>
      </c>
      <c r="U1588" s="80">
        <v>0</v>
      </c>
      <c r="V1588" s="80">
        <v>19.987326393347651</v>
      </c>
      <c r="W1588" s="80">
        <v>0</v>
      </c>
      <c r="X1588" s="80">
        <v>0</v>
      </c>
      <c r="Y1588" s="80">
        <v>0</v>
      </c>
      <c r="Z1588" s="80">
        <v>0</v>
      </c>
      <c r="AA1588" s="80">
        <v>0</v>
      </c>
      <c r="AB1588" s="80">
        <v>0</v>
      </c>
      <c r="AC1588" s="80">
        <v>0</v>
      </c>
      <c r="AD1588" s="80">
        <v>0</v>
      </c>
      <c r="AE1588" s="80">
        <v>0</v>
      </c>
      <c r="AF1588" s="80">
        <v>0</v>
      </c>
      <c r="AG1588" s="80"/>
      <c r="AH1588" s="80">
        <v>0</v>
      </c>
      <c r="AI1588" s="80">
        <v>0</v>
      </c>
      <c r="AJ1588" s="80">
        <v>0</v>
      </c>
      <c r="AK1588" s="80">
        <v>0</v>
      </c>
      <c r="AL1588" s="80">
        <v>0</v>
      </c>
      <c r="AM1588" s="80">
        <v>0</v>
      </c>
      <c r="AN1588" s="41" t="s">
        <v>5558</v>
      </c>
      <c r="AO1588" s="41"/>
      <c r="AP1588" s="40" t="str" cm="1">
        <f t="array" ref="AP1588">IFERROR(_xlfn.IFS(
AR1588="MPR ISSUE","PDH",
AR1588="BSS Hardware Issue","BSS",
AR1588="Sites strategiques, MLL, Pylone, etc.","ENVTECH",
AR1588="AKTIVCO DEFAUT GE &amp; POWER Cabinet","AKTIVCO",
AR1588="AKTIVCO Coupure ENEO &amp; Baisse de tension","AKTIVCO GRID ONLY",
AR1588="Coupure ENEO &amp; Baisse de tension","IHS GRID ONLY",
AR1588="Defaut GE &amp; POWER Cabinet","IHS",
AR1588="Sharing","Partners",
AR1588="Sites strategiques &amp; DataCenter","SST &amp; DC",
AR1588="Exclu","Exclu",
AR1588="SAT","SAT",
AR1588="SPARE-ISSUE","SPARE-ISSUE",
AR1588="Fiber CAmtel","TRANS_FO_CAMTEL",
AR1588="Fiber AOF","Fiber AOF",
AR1588="Projet OCM (HUAWEI)","TRAVAUX-HUAWEI",
AR1588="Projet OCM (NOKIA)","TRAVAUX-NOKIA",
AR1588="ACCESS-ISSUE","ACCESS-ISSUE",
AR1588="Projet OCM (ZTE, NOKIA, autres projets)","TRAVAUX OCM",
AR1588="No root CAuse","No root cause",
AR1588="ODU HS","PDH",
AR1588="IP &amp; VLAN","PDH",
AR1588="Warehouse HUAWEI","SPARE-ISSUE",
AR1588="SPARE-HS","SPARE-ISSUE",
AR1588="Power Telco","BSS",AR1588="no impacts","no impacts"
),"")</f>
        <v>No root cause</v>
      </c>
      <c r="AQ1588" s="40" t="str" cm="1">
        <f t="array" ref="AQ1588">IFERROR(_xlfn.IFS(
AR1588="MPR ISSUE","TX ISSUE",
AR1588="BSS Hardware Issue","RAN ISSUE",
AR1588="Sites strategiques, MLL, Pylone, etc.","ENVTECH",
AR1588="AKTIVCO DEFAUT GE &amp; POWER Cabinet","POWER ISSUE",
AR1588="AKTIVCO Coupure ENEO &amp; Baisse de tension","POWER ISSUE",
AR1588="Coupure ENEO &amp; Baisse de tension","POWER ISSUE",
AR1588="Defaut GE &amp; POWER Cabinet","POWER ISSUE",
AR1588="Sharing","POWER ISSUE",
AR1588="Sites strategiques &amp; DataCenter","POWER ISSUE",
AR1588="Exclu","Exclu",
AR1588="SAT","TX ISSUE",
AR1588="SPARE-ISSUE","SPARE-ISSUE",
AR1588="Fiber CAmtel","TX ISSUE",
AR1588="Fiber AOF","TX ISSUE",
AR1588="Projet OCM (HUAWEI)","TRAVAUX-HUAWEI",
AR1588="Projet OCM (NOKIA)","TRAVAUX -NOKIA",
AR1588="ACCESS-ISSUE","ACCESS-ISSUE",
AR1588="Projet OCM (ZTE, NOKIA, autres projets)","TRAVAUX OCM",
AR1588="No root CAuse","No root cause",
AR1588="ODU HS","TX ISSUE",
AR1588="IP &amp; VLAN","TX ISSUE",
AR1588="Warehouse HUAWEI","SPARE-ISSUE",
AR1588="SPARE-HS","SPARE-ISSUE",
AR1588="Power Telco","RAN ISSUE",AR1588="no impacts","no impacts"
),"")</f>
        <v>No root cause</v>
      </c>
      <c r="AR1588" s="59" t="s">
        <v>5343</v>
      </c>
      <c r="AS1588" s="40" t="str" cm="1">
        <f t="array" ref="AS1588">IFERROR(_xlfn.IFS(
AR1588="MPR ISSUE","ACTIVE",
AR1588="BSS Hardware Issue","ACTIVE",
AR1588="Sites strategiques, MLL, Pylone, etc.","PASSIVE",
AR1588="AKTIVCO DEFAUT GE &amp; POWER Cabinet","PASSIVE",
AR1588="AKTIVCO Coupure ENEO &amp; Baisse de tension","PASSIVE",
AR1588="Coupure ENEO &amp; Baisse de tension","PASSIVE",
AR1588="Defaut GE &amp; POWER Cabinet","PASSIVE",
AR1588="Sharing","PASSIVE",
AR1588="Sites strategiques &amp; DataCenter","PASSIVE",
AR1588="Exclu","Exclu",
AR1588="SAT","ACTIVE",
AR1588="SPARE-ISSUE","SPARE-ISSUE",
AR1588="Fiber CAmtel","ACTIVE",
AR1588="Fiber AOF","ACTIVE",
AR1588="Projet OCM (HUAWEI)","PLANNED WORKS",
AR1588="Projet OCM (NOKIA)","PLANNED WORKS",
AR1588="ACCESS-ISSUE","ACCESS-ISSUE",
AR1588="Projet OCM (ZTE, NOKIA, autres projets)","PLANNED WORKS",
AR1588="No root CAuse","No root cause",
AR1588="ODU HS","ACTIVE",
AR1588="IP &amp; VLAN","ACTIVE",
AR1588="Warehouse HUAWEI","SPARE-ISSUE",
AR1588="SPARE-HS","SPARE-ISSUE",
AR1588="Power Telco","ACTIVE", AR1588="no impacts","no impacts"
),"")</f>
        <v>No root cause</v>
      </c>
      <c r="AT1588" s="99" t="s">
        <v>5661</v>
      </c>
      <c r="AU1588" s="99" t="s">
        <v>5438</v>
      </c>
      <c r="AW1588" s="17"/>
      <c r="AX1588" s="17" t="s">
        <v>5536</v>
      </c>
      <c r="AY1588" s="17"/>
      <c r="AZ1588" s="17" t="s">
        <v>5536</v>
      </c>
      <c r="BA1588" s="7"/>
      <c r="BC1588" s="18"/>
      <c r="BD1588" s="18"/>
      <c r="BE1588" s="18"/>
      <c r="BF1588" s="18"/>
      <c r="BG1588" s="18"/>
      <c r="BH1588" s="18"/>
      <c r="BI1588" s="18"/>
      <c r="BJ1588" s="18"/>
      <c r="BK1588" s="18"/>
      <c r="BM1588" s="18"/>
      <c r="BN1588" s="18"/>
      <c r="BO1588" s="18"/>
      <c r="BP1588" s="9" t="s">
        <v>5661</v>
      </c>
      <c r="BQ1588" s="14"/>
      <c r="BR1588" s="102" t="s">
        <v>5536</v>
      </c>
      <c r="BS1588" s="14"/>
      <c r="BT1588" s="14"/>
      <c r="BU1588" s="9"/>
      <c r="BV1588" s="9"/>
      <c r="BW1588" s="9"/>
    </row>
    <row r="1589" spans="1:75" x14ac:dyDescent="0.35">
      <c r="A1589" s="1" t="s">
        <v>1572</v>
      </c>
      <c r="B1589" s="8" t="s">
        <v>1573</v>
      </c>
      <c r="C1589" s="3" t="s">
        <v>38</v>
      </c>
      <c r="D1589" s="1" t="s">
        <v>21</v>
      </c>
      <c r="E1589" s="1" t="s">
        <v>36</v>
      </c>
      <c r="F1589" s="3" t="s">
        <v>37</v>
      </c>
      <c r="G1589" s="1" t="s">
        <v>38</v>
      </c>
      <c r="H1589" s="30" t="s">
        <v>5587</v>
      </c>
      <c r="I1589" s="27">
        <v>13.444884614177317</v>
      </c>
      <c r="J1589" s="27">
        <v>0</v>
      </c>
      <c r="K1589" s="27">
        <v>0</v>
      </c>
      <c r="L1589" s="27">
        <v>0</v>
      </c>
      <c r="M1589" s="27">
        <v>0</v>
      </c>
      <c r="N1589" s="27">
        <v>0</v>
      </c>
      <c r="O1589" s="27">
        <v>0</v>
      </c>
      <c r="P1589" s="27">
        <v>0</v>
      </c>
      <c r="Q1589" s="27">
        <v>0</v>
      </c>
      <c r="R1589" s="27">
        <v>0</v>
      </c>
      <c r="S1589" s="80">
        <v>1.6586622835179196E-3</v>
      </c>
      <c r="T1589" s="80">
        <v>0</v>
      </c>
      <c r="U1589" s="80">
        <v>15.12154249171739</v>
      </c>
      <c r="V1589" s="80">
        <v>14.511029925834613</v>
      </c>
      <c r="W1589" s="80">
        <v>0</v>
      </c>
      <c r="X1589" s="80">
        <v>0</v>
      </c>
      <c r="Y1589" s="80">
        <v>0</v>
      </c>
      <c r="Z1589" s="80">
        <v>0</v>
      </c>
      <c r="AA1589" s="80">
        <v>0</v>
      </c>
      <c r="AB1589" s="80">
        <v>0</v>
      </c>
      <c r="AC1589" s="80">
        <v>0</v>
      </c>
      <c r="AD1589" s="80">
        <v>0</v>
      </c>
      <c r="AE1589" s="80">
        <v>0</v>
      </c>
      <c r="AF1589" s="80">
        <v>0</v>
      </c>
      <c r="AG1589" s="80"/>
      <c r="AH1589" s="80">
        <v>0</v>
      </c>
      <c r="AI1589" s="80">
        <v>0</v>
      </c>
      <c r="AJ1589" s="80">
        <v>0</v>
      </c>
      <c r="AK1589" s="80">
        <v>0</v>
      </c>
      <c r="AL1589" s="80">
        <v>0</v>
      </c>
      <c r="AM1589" s="80">
        <v>0</v>
      </c>
      <c r="AN1589" s="41" t="s">
        <v>5558</v>
      </c>
      <c r="AO1589" s="41"/>
      <c r="AP1589" s="40" t="str" cm="1">
        <f t="array" ref="AP1589">IFERROR(_xlfn.IFS(
AR1589="MPR ISSUE","PDH",
AR1589="BSS Hardware Issue","BSS",
AR1589="Sites strategiques, MLL, Pylone, etc.","ENVTECH",
AR1589="AKTIVCO DEFAUT GE &amp; POWER Cabinet","AKTIVCO",
AR1589="AKTIVCO Coupure ENEO &amp; Baisse de tension","AKTIVCO GRID ONLY",
AR1589="Coupure ENEO &amp; Baisse de tension","IHS GRID ONLY",
AR1589="Defaut GE &amp; POWER Cabinet","IHS",
AR1589="Sharing","Partners",
AR1589="Sites strategiques &amp; DataCenter","SST &amp; DC",
AR1589="Exclu","Exclu",
AR1589="SAT","SAT",
AR1589="SPARE-ISSUE","SPARE-ISSUE",
AR1589="Fiber CAmtel","TRANS_FO_CAMTEL",
AR1589="Fiber AOF","Fiber AOF",
AR1589="Projet OCM (HUAWEI)","TRAVAUX-HUAWEI",
AR1589="Projet OCM (NOKIA)","TRAVAUX-NOKIA",
AR1589="ACCESS-ISSUE","ACCESS-ISSUE",
AR1589="Projet OCM (ZTE, NOKIA, autres projets)","TRAVAUX OCM",
AR1589="No root CAuse","No root cause",
AR1589="ODU HS","PDH",
AR1589="IP &amp; VLAN","PDH",
AR1589="Warehouse HUAWEI","SPARE-ISSUE",
AR1589="SPARE-HS","SPARE-ISSUE",
AR1589="Power Telco","BSS",AR1589="no impacts","no impacts"
),"")</f>
        <v>No root cause</v>
      </c>
      <c r="AQ1589" s="40" t="str" cm="1">
        <f t="array" ref="AQ1589">IFERROR(_xlfn.IFS(
AR1589="MPR ISSUE","TX ISSUE",
AR1589="BSS Hardware Issue","RAN ISSUE",
AR1589="Sites strategiques, MLL, Pylone, etc.","ENVTECH",
AR1589="AKTIVCO DEFAUT GE &amp; POWER Cabinet","POWER ISSUE",
AR1589="AKTIVCO Coupure ENEO &amp; Baisse de tension","POWER ISSUE",
AR1589="Coupure ENEO &amp; Baisse de tension","POWER ISSUE",
AR1589="Defaut GE &amp; POWER Cabinet","POWER ISSUE",
AR1589="Sharing","POWER ISSUE",
AR1589="Sites strategiques &amp; DataCenter","POWER ISSUE",
AR1589="Exclu","Exclu",
AR1589="SAT","TX ISSUE",
AR1589="SPARE-ISSUE","SPARE-ISSUE",
AR1589="Fiber CAmtel","TX ISSUE",
AR1589="Fiber AOF","TX ISSUE",
AR1589="Projet OCM (HUAWEI)","TRAVAUX-HUAWEI",
AR1589="Projet OCM (NOKIA)","TRAVAUX -NOKIA",
AR1589="ACCESS-ISSUE","ACCESS-ISSUE",
AR1589="Projet OCM (ZTE, NOKIA, autres projets)","TRAVAUX OCM",
AR1589="No root CAuse","No root cause",
AR1589="ODU HS","TX ISSUE",
AR1589="IP &amp; VLAN","TX ISSUE",
AR1589="Warehouse HUAWEI","SPARE-ISSUE",
AR1589="SPARE-HS","SPARE-ISSUE",
AR1589="Power Telco","RAN ISSUE",AR1589="no impacts","no impacts"
),"")</f>
        <v>No root cause</v>
      </c>
      <c r="AR1589" s="59" t="s">
        <v>5343</v>
      </c>
      <c r="AS1589" s="40" t="str" cm="1">
        <f t="array" ref="AS1589">IFERROR(_xlfn.IFS(
AR1589="MPR ISSUE","ACTIVE",
AR1589="BSS Hardware Issue","ACTIVE",
AR1589="Sites strategiques, MLL, Pylone, etc.","PASSIVE",
AR1589="AKTIVCO DEFAUT GE &amp; POWER Cabinet","PASSIVE",
AR1589="AKTIVCO Coupure ENEO &amp; Baisse de tension","PASSIVE",
AR1589="Coupure ENEO &amp; Baisse de tension","PASSIVE",
AR1589="Defaut GE &amp; POWER Cabinet","PASSIVE",
AR1589="Sharing","PASSIVE",
AR1589="Sites strategiques &amp; DataCenter","PASSIVE",
AR1589="Exclu","Exclu",
AR1589="SAT","ACTIVE",
AR1589="SPARE-ISSUE","SPARE-ISSUE",
AR1589="Fiber CAmtel","ACTIVE",
AR1589="Fiber AOF","ACTIVE",
AR1589="Projet OCM (HUAWEI)","PLANNED WORKS",
AR1589="Projet OCM (NOKIA)","PLANNED WORKS",
AR1589="ACCESS-ISSUE","ACCESS-ISSUE",
AR1589="Projet OCM (ZTE, NOKIA, autres projets)","PLANNED WORKS",
AR1589="No root CAuse","No root cause",
AR1589="ODU HS","ACTIVE",
AR1589="IP &amp; VLAN","ACTIVE",
AR1589="Warehouse HUAWEI","SPARE-ISSUE",
AR1589="SPARE-HS","SPARE-ISSUE",
AR1589="Power Telco","ACTIVE", AR1589="no impacts","no impacts"
),"")</f>
        <v>No root cause</v>
      </c>
      <c r="AT1589" s="99" t="s">
        <v>5661</v>
      </c>
      <c r="AU1589" s="99" t="s">
        <v>1573</v>
      </c>
      <c r="AW1589" s="17"/>
      <c r="AX1589" s="17" t="s">
        <v>5536</v>
      </c>
      <c r="AY1589" s="17"/>
      <c r="AZ1589" s="17" t="s">
        <v>5536</v>
      </c>
      <c r="BA1589" s="7"/>
      <c r="BC1589" s="18"/>
      <c r="BD1589" s="18"/>
      <c r="BE1589" s="18"/>
      <c r="BF1589" s="18"/>
      <c r="BG1589" s="18"/>
      <c r="BH1589" s="18"/>
      <c r="BI1589" s="18"/>
      <c r="BJ1589" s="18"/>
      <c r="BK1589" s="18"/>
      <c r="BM1589" s="18"/>
      <c r="BN1589" s="18"/>
      <c r="BO1589" s="18"/>
      <c r="BP1589" s="9" t="s">
        <v>5661</v>
      </c>
      <c r="BQ1589" s="14"/>
      <c r="BR1589" s="102" t="s">
        <v>5536</v>
      </c>
      <c r="BS1589" s="14"/>
      <c r="BT1589" s="14"/>
      <c r="BU1589" s="9"/>
      <c r="BV1589" s="9"/>
      <c r="BW1589" s="9"/>
    </row>
    <row r="1590" spans="1:75" x14ac:dyDescent="0.35">
      <c r="A1590" s="79" t="s">
        <v>2150</v>
      </c>
      <c r="B1590" s="1" t="s">
        <v>2151</v>
      </c>
      <c r="C1590" s="3" t="s">
        <v>38</v>
      </c>
      <c r="D1590" s="1" t="s">
        <v>11</v>
      </c>
      <c r="E1590" s="1" t="s">
        <v>12</v>
      </c>
      <c r="F1590" s="3" t="s">
        <v>37</v>
      </c>
      <c r="G1590" s="1" t="s">
        <v>38</v>
      </c>
      <c r="H1590" s="30" t="s">
        <v>5587</v>
      </c>
      <c r="I1590" s="27">
        <v>4.4709509378397581</v>
      </c>
      <c r="J1590" s="27">
        <v>10.516097228286149</v>
      </c>
      <c r="K1590" s="27">
        <v>0</v>
      </c>
      <c r="L1590" s="27">
        <v>0</v>
      </c>
      <c r="M1590" s="27">
        <v>1.048738275219514</v>
      </c>
      <c r="N1590" s="27">
        <v>2.09622809495681</v>
      </c>
      <c r="O1590" s="27">
        <v>5.7526866761977322</v>
      </c>
      <c r="P1590" s="27">
        <v>12.041691992477876</v>
      </c>
      <c r="Q1590" s="27">
        <v>0</v>
      </c>
      <c r="R1590" s="27">
        <v>0</v>
      </c>
      <c r="S1590" s="80">
        <v>0</v>
      </c>
      <c r="T1590" s="80">
        <v>0</v>
      </c>
      <c r="U1590" s="80">
        <v>0</v>
      </c>
      <c r="V1590" s="80">
        <v>10.223815964820666</v>
      </c>
      <c r="W1590" s="80">
        <v>0</v>
      </c>
      <c r="X1590" s="80">
        <v>0</v>
      </c>
      <c r="Y1590" s="80">
        <v>0</v>
      </c>
      <c r="Z1590" s="80">
        <v>0</v>
      </c>
      <c r="AA1590" s="80">
        <v>0</v>
      </c>
      <c r="AB1590" s="80">
        <v>0</v>
      </c>
      <c r="AC1590" s="80">
        <v>0</v>
      </c>
      <c r="AD1590" s="80">
        <v>0</v>
      </c>
      <c r="AE1590" s="80">
        <v>0</v>
      </c>
      <c r="AF1590" s="80">
        <v>0</v>
      </c>
      <c r="AG1590" s="80"/>
      <c r="AH1590" s="80">
        <v>0</v>
      </c>
      <c r="AI1590" s="80">
        <v>0</v>
      </c>
      <c r="AJ1590" s="80">
        <v>0</v>
      </c>
      <c r="AK1590" s="80">
        <v>0</v>
      </c>
      <c r="AL1590" s="80">
        <v>0</v>
      </c>
      <c r="AM1590" s="80">
        <v>0</v>
      </c>
      <c r="AN1590" s="41" t="s">
        <v>5558</v>
      </c>
      <c r="AO1590" s="41"/>
      <c r="AP1590" s="40" t="str" cm="1">
        <f t="array" ref="AP1590">IFERROR(_xlfn.IFS(
AR1590="MPR ISSUE","PDH",
AR1590="BSS Hardware Issue","BSS",
AR1590="Sites strategiques, MLL, Pylone, etc.","ENVTECH",
AR1590="AKTIVCO DEFAUT GE &amp; POWER Cabinet","AKTIVCO",
AR1590="AKTIVCO Coupure ENEO &amp; Baisse de tension","AKTIVCO GRID ONLY",
AR1590="Coupure ENEO &amp; Baisse de tension","IHS GRID ONLY",
AR1590="Defaut GE &amp; POWER Cabinet","IHS",
AR1590="Sharing","Partners",
AR1590="Sites strategiques &amp; DataCenter","SST &amp; DC",
AR1590="Exclu","Exclu",
AR1590="SAT","SAT",
AR1590="SPARE-ISSUE","SPARE-ISSUE",
AR1590="Fiber CAmtel","TRANS_FO_CAMTEL",
AR1590="Fiber AOF","Fiber AOF",
AR1590="Projet OCM (HUAWEI)","TRAVAUX-HUAWEI",
AR1590="Projet OCM (NOKIA)","TRAVAUX-NOKIA",
AR1590="ACCESS-ISSUE","ACCESS-ISSUE",
AR1590="Projet OCM (ZTE, NOKIA, autres projets)","TRAVAUX OCM",
AR1590="No root CAuse","No root cause",
AR1590="ODU HS","PDH",
AR1590="IP &amp; VLAN","PDH",
AR1590="Warehouse HUAWEI","SPARE-ISSUE",
AR1590="SPARE-HS","SPARE-ISSUE",
AR1590="Power Telco","BSS",AR1590="no impacts","no impacts"
),"")</f>
        <v>BSS</v>
      </c>
      <c r="AQ1590" s="40" t="str" cm="1">
        <f t="array" ref="AQ1590">IFERROR(_xlfn.IFS(
AR1590="MPR ISSUE","TX ISSUE",
AR1590="BSS Hardware Issue","RAN ISSUE",
AR1590="Sites strategiques, MLL, Pylone, etc.","ENVTECH",
AR1590="AKTIVCO DEFAUT GE &amp; POWER Cabinet","POWER ISSUE",
AR1590="AKTIVCO Coupure ENEO &amp; Baisse de tension","POWER ISSUE",
AR1590="Coupure ENEO &amp; Baisse de tension","POWER ISSUE",
AR1590="Defaut GE &amp; POWER Cabinet","POWER ISSUE",
AR1590="Sharing","POWER ISSUE",
AR1590="Sites strategiques &amp; DataCenter","POWER ISSUE",
AR1590="Exclu","Exclu",
AR1590="SAT","TX ISSUE",
AR1590="SPARE-ISSUE","SPARE-ISSUE",
AR1590="Fiber CAmtel","TX ISSUE",
AR1590="Fiber AOF","TX ISSUE",
AR1590="Projet OCM (HUAWEI)","TRAVAUX-HUAWEI",
AR1590="Projet OCM (NOKIA)","TRAVAUX -NOKIA",
AR1590="ACCESS-ISSUE","ACCESS-ISSUE",
AR1590="Projet OCM (ZTE, NOKIA, autres projets)","TRAVAUX OCM",
AR1590="No root CAuse","No root cause",
AR1590="ODU HS","TX ISSUE",
AR1590="IP &amp; VLAN","TX ISSUE",
AR1590="Warehouse HUAWEI","SPARE-ISSUE",
AR1590="SPARE-HS","SPARE-ISSUE",
AR1590="Power Telco","RAN ISSUE",AR1590="no impacts","no impacts"
),"")</f>
        <v>RAN ISSUE</v>
      </c>
      <c r="AR1590" s="59" t="s">
        <v>5319</v>
      </c>
      <c r="AS1590" s="40" t="str" cm="1">
        <f t="array" ref="AS1590">IFERROR(_xlfn.IFS(
AR1590="MPR ISSUE","ACTIVE",
AR1590="BSS Hardware Issue","ACTIVE",
AR1590="Sites strategiques, MLL, Pylone, etc.","PASSIVE",
AR1590="AKTIVCO DEFAUT GE &amp; POWER Cabinet","PASSIVE",
AR1590="AKTIVCO Coupure ENEO &amp; Baisse de tension","PASSIVE",
AR1590="Coupure ENEO &amp; Baisse de tension","PASSIVE",
AR1590="Defaut GE &amp; POWER Cabinet","PASSIVE",
AR1590="Sharing","PASSIVE",
AR1590="Sites strategiques &amp; DataCenter","PASSIVE",
AR1590="Exclu","Exclu",
AR1590="SAT","ACTIVE",
AR1590="SPARE-ISSUE","SPARE-ISSUE",
AR1590="Fiber CAmtel","ACTIVE",
AR1590="Fiber AOF","ACTIVE",
AR1590="Projet OCM (HUAWEI)","PLANNED WORKS",
AR1590="Projet OCM (NOKIA)","PLANNED WORKS",
AR1590="ACCESS-ISSUE","ACCESS-ISSUE",
AR1590="Projet OCM (ZTE, NOKIA, autres projets)","PLANNED WORKS",
AR1590="No root CAuse","No root cause",
AR1590="ODU HS","ACTIVE",
AR1590="IP &amp; VLAN","ACTIVE",
AR1590="Warehouse HUAWEI","SPARE-ISSUE",
AR1590="SPARE-HS","SPARE-ISSUE",
AR1590="Power Telco","ACTIVE", AR1590="no impacts","no impacts"
),"")</f>
        <v>ACTIVE</v>
      </c>
      <c r="AT1590" s="99" t="s">
        <v>6573</v>
      </c>
      <c r="AU1590" s="99" t="s">
        <v>2151</v>
      </c>
      <c r="AW1590" s="17"/>
      <c r="AX1590" s="17" t="s">
        <v>5536</v>
      </c>
      <c r="AY1590" s="17"/>
      <c r="AZ1590" s="17" t="s">
        <v>5536</v>
      </c>
      <c r="BA1590" s="7"/>
      <c r="BC1590" s="18"/>
      <c r="BD1590" s="18"/>
      <c r="BE1590" s="18"/>
      <c r="BF1590" s="18"/>
      <c r="BG1590" s="18"/>
      <c r="BH1590" s="18"/>
      <c r="BI1590" s="18"/>
      <c r="BJ1590" s="18"/>
      <c r="BK1590" s="18"/>
      <c r="BM1590" s="18"/>
      <c r="BN1590" s="18"/>
      <c r="BO1590" s="18"/>
      <c r="BP1590" s="9" t="s">
        <v>5661</v>
      </c>
      <c r="BQ1590" s="14"/>
      <c r="BR1590" s="102" t="s">
        <v>2151</v>
      </c>
      <c r="BS1590" s="14"/>
      <c r="BT1590" s="14"/>
      <c r="BU1590" s="9"/>
      <c r="BV1590" s="9"/>
      <c r="BW1590" s="9"/>
    </row>
    <row r="1591" spans="1:75" x14ac:dyDescent="0.35">
      <c r="A1591" s="1" t="s">
        <v>1987</v>
      </c>
      <c r="B1591" s="8" t="s">
        <v>1988</v>
      </c>
      <c r="C1591" s="3" t="s">
        <v>32</v>
      </c>
      <c r="D1591" s="1" t="s">
        <v>11</v>
      </c>
      <c r="E1591" s="1" t="s">
        <v>12</v>
      </c>
      <c r="F1591" s="3" t="s">
        <v>31</v>
      </c>
      <c r="G1591" s="1" t="s">
        <v>32</v>
      </c>
      <c r="H1591" s="30" t="s">
        <v>5587</v>
      </c>
      <c r="I1591" s="27">
        <v>0</v>
      </c>
      <c r="J1591" s="27">
        <v>0</v>
      </c>
      <c r="K1591" s="27">
        <v>0</v>
      </c>
      <c r="L1591" s="27">
        <v>0</v>
      </c>
      <c r="M1591" s="27">
        <v>2.1432948666364182</v>
      </c>
      <c r="N1591" s="27">
        <v>0</v>
      </c>
      <c r="O1591" s="27">
        <v>0</v>
      </c>
      <c r="P1591" s="27">
        <v>0.8292419663673225</v>
      </c>
      <c r="Q1591" s="27">
        <v>0</v>
      </c>
      <c r="R1591" s="27">
        <v>0</v>
      </c>
      <c r="S1591" s="80">
        <v>0</v>
      </c>
      <c r="T1591" s="80">
        <v>0</v>
      </c>
      <c r="U1591" s="80">
        <v>0</v>
      </c>
      <c r="V1591" s="80">
        <v>7.8664109829839113</v>
      </c>
      <c r="W1591" s="80">
        <v>0</v>
      </c>
      <c r="X1591" s="80">
        <v>0</v>
      </c>
      <c r="Y1591" s="80">
        <v>0</v>
      </c>
      <c r="Z1591" s="80">
        <v>0</v>
      </c>
      <c r="AA1591" s="80">
        <v>0</v>
      </c>
      <c r="AB1591" s="80">
        <v>0</v>
      </c>
      <c r="AC1591" s="80">
        <v>0</v>
      </c>
      <c r="AD1591" s="80">
        <v>0</v>
      </c>
      <c r="AE1591" s="80">
        <v>0</v>
      </c>
      <c r="AF1591" s="80">
        <v>0</v>
      </c>
      <c r="AG1591" s="80"/>
      <c r="AH1591" s="80">
        <v>0</v>
      </c>
      <c r="AI1591" s="80">
        <v>0</v>
      </c>
      <c r="AJ1591" s="80">
        <v>0</v>
      </c>
      <c r="AK1591" s="80">
        <v>0</v>
      </c>
      <c r="AL1591" s="80">
        <v>0</v>
      </c>
      <c r="AM1591" s="80">
        <v>0</v>
      </c>
      <c r="AN1591" s="41" t="s">
        <v>5558</v>
      </c>
      <c r="AO1591" s="41"/>
      <c r="AP1591" s="40" t="str" cm="1">
        <f t="array" ref="AP1591">IFERROR(_xlfn.IFS(
AR1591="MPR ISSUE","PDH",
AR1591="BSS Hardware Issue","BSS",
AR1591="Sites strategiques, MLL, Pylone, etc.","ENVTECH",
AR1591="AKTIVCO DEFAUT GE &amp; POWER Cabinet","AKTIVCO",
AR1591="AKTIVCO Coupure ENEO &amp; Baisse de tension","AKTIVCO GRID ONLY",
AR1591="Coupure ENEO &amp; Baisse de tension","IHS GRID ONLY",
AR1591="Defaut GE &amp; POWER Cabinet","IHS",
AR1591="Sharing","Partners",
AR1591="Sites strategiques &amp; DataCenter","SST &amp; DC",
AR1591="Exclu","Exclu",
AR1591="SAT","SAT",
AR1591="SPARE-ISSUE","SPARE-ISSUE",
AR1591="Fiber CAmtel","TRANS_FO_CAMTEL",
AR1591="Fiber AOF","Fiber AOF",
AR1591="Projet OCM (HUAWEI)","TRAVAUX-HUAWEI",
AR1591="Projet OCM (NOKIA)","TRAVAUX-NOKIA",
AR1591="ACCESS-ISSUE","ACCESS-ISSUE",
AR1591="Projet OCM (ZTE, NOKIA, autres projets)","TRAVAUX OCM",
AR1591="No root CAuse","No root cause",
AR1591="ODU HS","PDH",
AR1591="IP &amp; VLAN","PDH",
AR1591="Warehouse HUAWEI","SPARE-ISSUE",
AR1591="SPARE-HS","SPARE-ISSUE",
AR1591="Power Telco","BSS",AR1591="no impacts","no impacts"
),"")</f>
        <v>No root cause</v>
      </c>
      <c r="AQ1591" s="40" t="str" cm="1">
        <f t="array" ref="AQ1591">IFERROR(_xlfn.IFS(
AR1591="MPR ISSUE","TX ISSUE",
AR1591="BSS Hardware Issue","RAN ISSUE",
AR1591="Sites strategiques, MLL, Pylone, etc.","ENVTECH",
AR1591="AKTIVCO DEFAUT GE &amp; POWER Cabinet","POWER ISSUE",
AR1591="AKTIVCO Coupure ENEO &amp; Baisse de tension","POWER ISSUE",
AR1591="Coupure ENEO &amp; Baisse de tension","POWER ISSUE",
AR1591="Defaut GE &amp; POWER Cabinet","POWER ISSUE",
AR1591="Sharing","POWER ISSUE",
AR1591="Sites strategiques &amp; DataCenter","POWER ISSUE",
AR1591="Exclu","Exclu",
AR1591="SAT","TX ISSUE",
AR1591="SPARE-ISSUE","SPARE-ISSUE",
AR1591="Fiber CAmtel","TX ISSUE",
AR1591="Fiber AOF","TX ISSUE",
AR1591="Projet OCM (HUAWEI)","TRAVAUX-HUAWEI",
AR1591="Projet OCM (NOKIA)","TRAVAUX -NOKIA",
AR1591="ACCESS-ISSUE","ACCESS-ISSUE",
AR1591="Projet OCM (ZTE, NOKIA, autres projets)","TRAVAUX OCM",
AR1591="No root CAuse","No root cause",
AR1591="ODU HS","TX ISSUE",
AR1591="IP &amp; VLAN","TX ISSUE",
AR1591="Warehouse HUAWEI","SPARE-ISSUE",
AR1591="SPARE-HS","SPARE-ISSUE",
AR1591="Power Telco","RAN ISSUE",AR1591="no impacts","no impacts"
),"")</f>
        <v>No root cause</v>
      </c>
      <c r="AR1591" s="59" t="s">
        <v>5343</v>
      </c>
      <c r="AS1591" s="40" t="str" cm="1">
        <f t="array" ref="AS1591">IFERROR(_xlfn.IFS(
AR1591="MPR ISSUE","ACTIVE",
AR1591="BSS Hardware Issue","ACTIVE",
AR1591="Sites strategiques, MLL, Pylone, etc.","PASSIVE",
AR1591="AKTIVCO DEFAUT GE &amp; POWER Cabinet","PASSIVE",
AR1591="AKTIVCO Coupure ENEO &amp; Baisse de tension","PASSIVE",
AR1591="Coupure ENEO &amp; Baisse de tension","PASSIVE",
AR1591="Defaut GE &amp; POWER Cabinet","PASSIVE",
AR1591="Sharing","PASSIVE",
AR1591="Sites strategiques &amp; DataCenter","PASSIVE",
AR1591="Exclu","Exclu",
AR1591="SAT","ACTIVE",
AR1591="SPARE-ISSUE","SPARE-ISSUE",
AR1591="Fiber CAmtel","ACTIVE",
AR1591="Fiber AOF","ACTIVE",
AR1591="Projet OCM (HUAWEI)","PLANNED WORKS",
AR1591="Projet OCM (NOKIA)","PLANNED WORKS",
AR1591="ACCESS-ISSUE","ACCESS-ISSUE",
AR1591="Projet OCM (ZTE, NOKIA, autres projets)","PLANNED WORKS",
AR1591="No root CAuse","No root cause",
AR1591="ODU HS","ACTIVE",
AR1591="IP &amp; VLAN","ACTIVE",
AR1591="Warehouse HUAWEI","SPARE-ISSUE",
AR1591="SPARE-HS","SPARE-ISSUE",
AR1591="Power Telco","ACTIVE", AR1591="no impacts","no impacts"
),"")</f>
        <v>No root cause</v>
      </c>
      <c r="AT1591" s="99" t="s">
        <v>5661</v>
      </c>
      <c r="AU1591" s="99" t="s">
        <v>1988</v>
      </c>
      <c r="AW1591" s="17"/>
      <c r="AX1591" s="17" t="s">
        <v>5536</v>
      </c>
      <c r="AY1591" s="17"/>
      <c r="AZ1591" s="17" t="s">
        <v>5536</v>
      </c>
      <c r="BA1591" s="7"/>
      <c r="BC1591" s="18"/>
      <c r="BD1591" s="18"/>
      <c r="BE1591" s="18"/>
      <c r="BF1591" s="18"/>
      <c r="BG1591" s="18"/>
      <c r="BH1591" s="18"/>
      <c r="BI1591" s="18"/>
      <c r="BJ1591" s="18"/>
      <c r="BK1591" s="18"/>
      <c r="BM1591" s="18"/>
      <c r="BN1591" s="18"/>
      <c r="BO1591" s="18"/>
      <c r="BP1591" s="9" t="s">
        <v>5661</v>
      </c>
      <c r="BQ1591" s="14"/>
      <c r="BR1591" s="102" t="s">
        <v>5536</v>
      </c>
      <c r="BS1591" s="14"/>
      <c r="BT1591" s="14"/>
      <c r="BU1591" s="9"/>
      <c r="BV1591" s="9"/>
      <c r="BW1591" s="9"/>
    </row>
    <row r="1592" spans="1:75" x14ac:dyDescent="0.35">
      <c r="A1592" s="1" t="s">
        <v>2926</v>
      </c>
      <c r="B1592" s="8" t="s">
        <v>2927</v>
      </c>
      <c r="C1592" s="3" t="s">
        <v>51</v>
      </c>
      <c r="D1592" s="1" t="s">
        <v>11</v>
      </c>
      <c r="E1592" s="1" t="s">
        <v>12</v>
      </c>
      <c r="F1592" s="3" t="s">
        <v>51</v>
      </c>
      <c r="G1592" s="1" t="s">
        <v>2926</v>
      </c>
      <c r="H1592" s="29" t="s">
        <v>5588</v>
      </c>
      <c r="I1592" s="27">
        <v>0</v>
      </c>
      <c r="J1592" s="27">
        <v>0</v>
      </c>
      <c r="K1592" s="27">
        <v>0</v>
      </c>
      <c r="L1592" s="27">
        <v>0</v>
      </c>
      <c r="M1592" s="27">
        <v>0</v>
      </c>
      <c r="N1592" s="27">
        <v>0</v>
      </c>
      <c r="O1592" s="27">
        <v>0</v>
      </c>
      <c r="P1592" s="27">
        <v>0</v>
      </c>
      <c r="Q1592" s="27">
        <v>0</v>
      </c>
      <c r="R1592" s="27">
        <v>2.4744041952081322</v>
      </c>
      <c r="S1592" s="80">
        <v>0.12246308030734648</v>
      </c>
      <c r="T1592" s="80">
        <v>0</v>
      </c>
      <c r="U1592" s="80">
        <v>7.3299293438313221E-2</v>
      </c>
      <c r="V1592" s="80">
        <v>0</v>
      </c>
      <c r="W1592" s="80">
        <v>0</v>
      </c>
      <c r="X1592" s="80">
        <v>0</v>
      </c>
      <c r="Y1592" s="80">
        <v>0</v>
      </c>
      <c r="Z1592" s="80">
        <v>0.14171753231002795</v>
      </c>
      <c r="AA1592" s="80">
        <v>0</v>
      </c>
      <c r="AB1592" s="80">
        <v>0</v>
      </c>
      <c r="AC1592" s="80">
        <v>0</v>
      </c>
      <c r="AD1592" s="80">
        <v>0</v>
      </c>
      <c r="AE1592" s="80">
        <v>0</v>
      </c>
      <c r="AF1592" s="80">
        <v>0</v>
      </c>
      <c r="AG1592" s="80"/>
      <c r="AH1592" s="80">
        <v>0</v>
      </c>
      <c r="AI1592" s="80">
        <v>0</v>
      </c>
      <c r="AJ1592" s="80">
        <v>0</v>
      </c>
      <c r="AK1592" s="80">
        <v>0</v>
      </c>
      <c r="AL1592" s="80">
        <v>0</v>
      </c>
      <c r="AM1592" s="80">
        <v>0</v>
      </c>
      <c r="AN1592" s="41" t="s">
        <v>5591</v>
      </c>
      <c r="AO1592" s="41"/>
      <c r="AP1592" s="40" t="str" cm="1">
        <f t="array" ref="AP1592">IFERROR(_xlfn.IFS(
AR1592="MPR ISSUE","PDH",
AR1592="BSS Hardware Issue","BSS",
AR1592="Sites strategiques, MLL, Pylone, etc.","ENVTECH",
AR1592="AKTIVCO DEFAUT GE &amp; POWER Cabinet","AKTIVCO",
AR1592="AKTIVCO Coupure ENEO &amp; Baisse de tension","AKTIVCO GRID ONLY",
AR1592="Coupure ENEO &amp; Baisse de tension","IHS GRID ONLY",
AR1592="Defaut GE &amp; POWER Cabinet","IHS",
AR1592="Sharing","Partners",
AR1592="Sites strategiques &amp; DataCenter","SST &amp; DC",
AR1592="Exclu","Exclu",
AR1592="SAT","SAT",
AR1592="SPARE-ISSUE","SPARE-ISSUE",
AR1592="Fiber CAmtel","TRANS_FO_CAMTEL",
AR1592="Fiber AOF","Fiber AOF",
AR1592="Projet OCM (HUAWEI)","TRAVAUX-HUAWEI",
AR1592="Projet OCM (NOKIA)","TRAVAUX-NOKIA",
AR1592="ACCESS-ISSUE","ACCESS-ISSUE",
AR1592="Projet OCM (ZTE, NOKIA, autres projets)","TRAVAUX OCM",
AR1592="No root CAuse","No root cause",
AR1592="ODU HS","PDH",
AR1592="IP &amp; VLAN","PDH",
AR1592="Warehouse HUAWEI","SPARE-ISSUE",
AR1592="SPARE-HS","SPARE-ISSUE",
AR1592="Power Telco","BSS",AR1592="no impacts","no impacts"
),"")</f>
        <v>No root cause</v>
      </c>
      <c r="AQ1592" s="40" t="str" cm="1">
        <f t="array" ref="AQ1592">IFERROR(_xlfn.IFS(
AR1592="MPR ISSUE","TX ISSUE",
AR1592="BSS Hardware Issue","RAN ISSUE",
AR1592="Sites strategiques, MLL, Pylone, etc.","ENVTECH",
AR1592="AKTIVCO DEFAUT GE &amp; POWER Cabinet","POWER ISSUE",
AR1592="AKTIVCO Coupure ENEO &amp; Baisse de tension","POWER ISSUE",
AR1592="Coupure ENEO &amp; Baisse de tension","POWER ISSUE",
AR1592="Defaut GE &amp; POWER Cabinet","POWER ISSUE",
AR1592="Sharing","POWER ISSUE",
AR1592="Sites strategiques &amp; DataCenter","POWER ISSUE",
AR1592="Exclu","Exclu",
AR1592="SAT","TX ISSUE",
AR1592="SPARE-ISSUE","SPARE-ISSUE",
AR1592="Fiber CAmtel","TX ISSUE",
AR1592="Fiber AOF","TX ISSUE",
AR1592="Projet OCM (HUAWEI)","TRAVAUX-HUAWEI",
AR1592="Projet OCM (NOKIA)","TRAVAUX -NOKIA",
AR1592="ACCESS-ISSUE","ACCESS-ISSUE",
AR1592="Projet OCM (ZTE, NOKIA, autres projets)","TRAVAUX OCM",
AR1592="No root CAuse","No root cause",
AR1592="ODU HS","TX ISSUE",
AR1592="IP &amp; VLAN","TX ISSUE",
AR1592="Warehouse HUAWEI","SPARE-ISSUE",
AR1592="SPARE-HS","SPARE-ISSUE",
AR1592="Power Telco","RAN ISSUE",AR1592="no impacts","no impacts"
),"")</f>
        <v>No root cause</v>
      </c>
      <c r="AR1592" s="59" t="s">
        <v>5343</v>
      </c>
      <c r="AS1592" s="40" t="str" cm="1">
        <f t="array" ref="AS1592">IFERROR(_xlfn.IFS(
AR1592="MPR ISSUE","ACTIVE",
AR1592="BSS Hardware Issue","ACTIVE",
AR1592="Sites strategiques, MLL, Pylone, etc.","PASSIVE",
AR1592="AKTIVCO DEFAUT GE &amp; POWER Cabinet","PASSIVE",
AR1592="AKTIVCO Coupure ENEO &amp; Baisse de tension","PASSIVE",
AR1592="Coupure ENEO &amp; Baisse de tension","PASSIVE",
AR1592="Defaut GE &amp; POWER Cabinet","PASSIVE",
AR1592="Sharing","PASSIVE",
AR1592="Sites strategiques &amp; DataCenter","PASSIVE",
AR1592="Exclu","Exclu",
AR1592="SAT","ACTIVE",
AR1592="SPARE-ISSUE","SPARE-ISSUE",
AR1592="Fiber CAmtel","ACTIVE",
AR1592="Fiber AOF","ACTIVE",
AR1592="Projet OCM (HUAWEI)","PLANNED WORKS",
AR1592="Projet OCM (NOKIA)","PLANNED WORKS",
AR1592="ACCESS-ISSUE","ACCESS-ISSUE",
AR1592="Projet OCM (ZTE, NOKIA, autres projets)","PLANNED WORKS",
AR1592="No root CAuse","No root cause",
AR1592="ODU HS","ACTIVE",
AR1592="IP &amp; VLAN","ACTIVE",
AR1592="Warehouse HUAWEI","SPARE-ISSUE",
AR1592="SPARE-HS","SPARE-ISSUE",
AR1592="Power Telco","ACTIVE", AR1592="no impacts","no impacts"
),"")</f>
        <v>No root cause</v>
      </c>
      <c r="AT1592" s="99" t="s">
        <v>5661</v>
      </c>
      <c r="AU1592" s="99" t="s">
        <v>2927</v>
      </c>
      <c r="AW1592" s="17"/>
      <c r="AX1592" s="17" t="s">
        <v>5536</v>
      </c>
      <c r="AY1592" s="17"/>
      <c r="AZ1592" s="17" t="s">
        <v>5536</v>
      </c>
      <c r="BA1592" s="7"/>
      <c r="BC1592" s="18"/>
      <c r="BD1592" s="18"/>
      <c r="BE1592" s="18"/>
      <c r="BF1592" s="18"/>
      <c r="BG1592" s="18"/>
      <c r="BH1592" s="18"/>
      <c r="BI1592" s="18"/>
      <c r="BJ1592" s="18"/>
      <c r="BK1592" s="18"/>
      <c r="BM1592" s="18"/>
      <c r="BN1592" s="18"/>
      <c r="BO1592" s="18"/>
      <c r="BP1592" s="9" t="s">
        <v>5661</v>
      </c>
      <c r="BQ1592" s="14"/>
      <c r="BR1592" s="102" t="s">
        <v>5536</v>
      </c>
      <c r="BS1592" s="14"/>
      <c r="BT1592" s="14"/>
      <c r="BU1592" s="9"/>
      <c r="BV1592" s="9"/>
      <c r="BW1592" s="9"/>
    </row>
    <row r="1593" spans="1:75" x14ac:dyDescent="0.35">
      <c r="A1593" s="1" t="s">
        <v>3749</v>
      </c>
      <c r="B1593" s="8" t="s">
        <v>3750</v>
      </c>
      <c r="C1593" s="3" t="s">
        <v>23</v>
      </c>
      <c r="D1593" s="1" t="s">
        <v>11</v>
      </c>
      <c r="E1593" s="1" t="s">
        <v>12</v>
      </c>
      <c r="F1593" s="3" t="s">
        <v>23</v>
      </c>
      <c r="G1593" s="1" t="s">
        <v>3751</v>
      </c>
      <c r="H1593" s="28" t="s">
        <v>5601</v>
      </c>
      <c r="I1593" s="27">
        <v>0</v>
      </c>
      <c r="J1593" s="27">
        <v>0</v>
      </c>
      <c r="K1593" s="27">
        <v>0</v>
      </c>
      <c r="L1593" s="27">
        <v>0</v>
      </c>
      <c r="M1593" s="27">
        <v>0</v>
      </c>
      <c r="N1593" s="27">
        <v>0</v>
      </c>
      <c r="O1593" s="27">
        <v>0</v>
      </c>
      <c r="P1593" s="27">
        <v>0</v>
      </c>
      <c r="Q1593" s="27">
        <v>0</v>
      </c>
      <c r="R1593" s="27">
        <v>0</v>
      </c>
      <c r="S1593" s="80">
        <v>0</v>
      </c>
      <c r="T1593" s="80">
        <v>0</v>
      </c>
      <c r="U1593" s="80">
        <v>0</v>
      </c>
      <c r="V1593" s="80">
        <v>6.3994757913780944</v>
      </c>
      <c r="W1593" s="80">
        <v>0</v>
      </c>
      <c r="X1593" s="80">
        <v>0</v>
      </c>
      <c r="Y1593" s="80">
        <v>0</v>
      </c>
      <c r="Z1593" s="80">
        <v>0</v>
      </c>
      <c r="AA1593" s="80">
        <v>0</v>
      </c>
      <c r="AB1593" s="80">
        <v>0</v>
      </c>
      <c r="AC1593" s="80">
        <v>0</v>
      </c>
      <c r="AD1593" s="80">
        <v>0</v>
      </c>
      <c r="AE1593" s="80">
        <v>0</v>
      </c>
      <c r="AF1593" s="80">
        <v>0</v>
      </c>
      <c r="AG1593" s="80"/>
      <c r="AH1593" s="80">
        <v>0</v>
      </c>
      <c r="AI1593" s="80">
        <v>0</v>
      </c>
      <c r="AJ1593" s="80">
        <v>0</v>
      </c>
      <c r="AK1593" s="80">
        <v>0</v>
      </c>
      <c r="AL1593" s="80">
        <v>0</v>
      </c>
      <c r="AM1593" s="80">
        <v>0</v>
      </c>
      <c r="AN1593" s="41" t="s">
        <v>5558</v>
      </c>
      <c r="AO1593" s="41"/>
      <c r="AP1593" s="40" t="str" cm="1">
        <f t="array" ref="AP1593">IFERROR(_xlfn.IFS(
AR1593="MPR ISSUE","PDH",
AR1593="BSS Hardware Issue","BSS",
AR1593="Sites strategiques, MLL, Pylone, etc.","ENVTECH",
AR1593="AKTIVCO DEFAUT GE &amp; POWER Cabinet","AKTIVCO",
AR1593="AKTIVCO Coupure ENEO &amp; Baisse de tension","AKTIVCO GRID ONLY",
AR1593="Coupure ENEO &amp; Baisse de tension","IHS GRID ONLY",
AR1593="Defaut GE &amp; POWER Cabinet","IHS",
AR1593="Sharing","Partners",
AR1593="Sites strategiques &amp; DataCenter","SST &amp; DC",
AR1593="Exclu","Exclu",
AR1593="SAT","SAT",
AR1593="SPARE-ISSUE","SPARE-ISSUE",
AR1593="Fiber CAmtel","TRANS_FO_CAMTEL",
AR1593="Fiber AOF","Fiber AOF",
AR1593="Projet OCM (HUAWEI)","TRAVAUX-HUAWEI",
AR1593="Projet OCM (NOKIA)","TRAVAUX-NOKIA",
AR1593="ACCESS-ISSUE","ACCESS-ISSUE",
AR1593="Projet OCM (ZTE, NOKIA, autres projets)","TRAVAUX OCM",
AR1593="No root CAuse","No root cause",
AR1593="ODU HS","PDH",
AR1593="IP &amp; VLAN","PDH",
AR1593="Warehouse HUAWEI","SPARE-ISSUE",
AR1593="SPARE-HS","SPARE-ISSUE",
AR1593="Power Telco","BSS",AR1593="no impacts","no impacts"
),"")</f>
        <v>No root cause</v>
      </c>
      <c r="AQ1593" s="40" t="str" cm="1">
        <f t="array" ref="AQ1593">IFERROR(_xlfn.IFS(
AR1593="MPR ISSUE","TX ISSUE",
AR1593="BSS Hardware Issue","RAN ISSUE",
AR1593="Sites strategiques, MLL, Pylone, etc.","ENVTECH",
AR1593="AKTIVCO DEFAUT GE &amp; POWER Cabinet","POWER ISSUE",
AR1593="AKTIVCO Coupure ENEO &amp; Baisse de tension","POWER ISSUE",
AR1593="Coupure ENEO &amp; Baisse de tension","POWER ISSUE",
AR1593="Defaut GE &amp; POWER Cabinet","POWER ISSUE",
AR1593="Sharing","POWER ISSUE",
AR1593="Sites strategiques &amp; DataCenter","POWER ISSUE",
AR1593="Exclu","Exclu",
AR1593="SAT","TX ISSUE",
AR1593="SPARE-ISSUE","SPARE-ISSUE",
AR1593="Fiber CAmtel","TX ISSUE",
AR1593="Fiber AOF","TX ISSUE",
AR1593="Projet OCM (HUAWEI)","TRAVAUX-HUAWEI",
AR1593="Projet OCM (NOKIA)","TRAVAUX -NOKIA",
AR1593="ACCESS-ISSUE","ACCESS-ISSUE",
AR1593="Projet OCM (ZTE, NOKIA, autres projets)","TRAVAUX OCM",
AR1593="No root CAuse","No root cause",
AR1593="ODU HS","TX ISSUE",
AR1593="IP &amp; VLAN","TX ISSUE",
AR1593="Warehouse HUAWEI","SPARE-ISSUE",
AR1593="SPARE-HS","SPARE-ISSUE",
AR1593="Power Telco","RAN ISSUE",AR1593="no impacts","no impacts"
),"")</f>
        <v>No root cause</v>
      </c>
      <c r="AR1593" s="59" t="s">
        <v>5343</v>
      </c>
      <c r="AS1593" s="40" t="str" cm="1">
        <f t="array" ref="AS1593">IFERROR(_xlfn.IFS(
AR1593="MPR ISSUE","ACTIVE",
AR1593="BSS Hardware Issue","ACTIVE",
AR1593="Sites strategiques, MLL, Pylone, etc.","PASSIVE",
AR1593="AKTIVCO DEFAUT GE &amp; POWER Cabinet","PASSIVE",
AR1593="AKTIVCO Coupure ENEO &amp; Baisse de tension","PASSIVE",
AR1593="Coupure ENEO &amp; Baisse de tension","PASSIVE",
AR1593="Defaut GE &amp; POWER Cabinet","PASSIVE",
AR1593="Sharing","PASSIVE",
AR1593="Sites strategiques &amp; DataCenter","PASSIVE",
AR1593="Exclu","Exclu",
AR1593="SAT","ACTIVE",
AR1593="SPARE-ISSUE","SPARE-ISSUE",
AR1593="Fiber CAmtel","ACTIVE",
AR1593="Fiber AOF","ACTIVE",
AR1593="Projet OCM (HUAWEI)","PLANNED WORKS",
AR1593="Projet OCM (NOKIA)","PLANNED WORKS",
AR1593="ACCESS-ISSUE","ACCESS-ISSUE",
AR1593="Projet OCM (ZTE, NOKIA, autres projets)","PLANNED WORKS",
AR1593="No root CAuse","No root cause",
AR1593="ODU HS","ACTIVE",
AR1593="IP &amp; VLAN","ACTIVE",
AR1593="Warehouse HUAWEI","SPARE-ISSUE",
AR1593="SPARE-HS","SPARE-ISSUE",
AR1593="Power Telco","ACTIVE", AR1593="no impacts","no impacts"
),"")</f>
        <v>No root cause</v>
      </c>
      <c r="AT1593" s="99" t="s">
        <v>5661</v>
      </c>
      <c r="AU1593" s="99" t="s">
        <v>3750</v>
      </c>
      <c r="AW1593" s="17"/>
      <c r="AX1593" s="17" t="s">
        <v>5536</v>
      </c>
      <c r="AY1593" s="17"/>
      <c r="AZ1593" s="17" t="s">
        <v>5536</v>
      </c>
      <c r="BA1593" s="7"/>
      <c r="BC1593" s="18"/>
      <c r="BD1593" s="18"/>
      <c r="BE1593" s="18"/>
      <c r="BF1593" s="18"/>
      <c r="BG1593" s="18"/>
      <c r="BH1593" s="18"/>
      <c r="BI1593" s="18"/>
      <c r="BJ1593" s="18"/>
      <c r="BK1593" s="18"/>
      <c r="BM1593" s="18"/>
      <c r="BN1593" s="18"/>
      <c r="BO1593" s="18"/>
      <c r="BP1593" s="9" t="s">
        <v>5661</v>
      </c>
      <c r="BQ1593" s="14"/>
      <c r="BR1593" s="102" t="s">
        <v>5536</v>
      </c>
      <c r="BS1593" s="14"/>
      <c r="BT1593" s="14"/>
      <c r="BU1593" s="9"/>
      <c r="BV1593" s="9"/>
      <c r="BW1593" s="9"/>
    </row>
    <row r="1594" spans="1:75" x14ac:dyDescent="0.35">
      <c r="A1594" s="1" t="s">
        <v>884</v>
      </c>
      <c r="B1594" s="8" t="s">
        <v>885</v>
      </c>
      <c r="C1594" s="3" t="s">
        <v>38</v>
      </c>
      <c r="D1594" s="1" t="s">
        <v>11</v>
      </c>
      <c r="E1594" s="1" t="s">
        <v>12</v>
      </c>
      <c r="F1594" s="3" t="s">
        <v>37</v>
      </c>
      <c r="G1594" s="1" t="s">
        <v>38</v>
      </c>
      <c r="H1594" s="30" t="s">
        <v>5587</v>
      </c>
      <c r="I1594" s="27">
        <v>0</v>
      </c>
      <c r="J1594" s="27">
        <v>0</v>
      </c>
      <c r="K1594" s="27">
        <v>0</v>
      </c>
      <c r="L1594" s="27">
        <v>0</v>
      </c>
      <c r="M1594" s="27">
        <v>0</v>
      </c>
      <c r="N1594" s="27">
        <v>0</v>
      </c>
      <c r="O1594" s="27">
        <v>0</v>
      </c>
      <c r="P1594" s="27">
        <v>0</v>
      </c>
      <c r="Q1594" s="27">
        <v>0</v>
      </c>
      <c r="R1594" s="27">
        <v>0</v>
      </c>
      <c r="S1594" s="80">
        <v>0</v>
      </c>
      <c r="T1594" s="80">
        <v>0</v>
      </c>
      <c r="U1594" s="80">
        <v>0</v>
      </c>
      <c r="V1594" s="80">
        <v>2.7791689138865312</v>
      </c>
      <c r="W1594" s="80">
        <v>0</v>
      </c>
      <c r="X1594" s="80">
        <v>0</v>
      </c>
      <c r="Y1594" s="80">
        <v>0</v>
      </c>
      <c r="Z1594" s="80">
        <v>0</v>
      </c>
      <c r="AA1594" s="80">
        <v>0</v>
      </c>
      <c r="AB1594" s="80">
        <v>0</v>
      </c>
      <c r="AC1594" s="80">
        <v>0</v>
      </c>
      <c r="AD1594" s="80">
        <v>0</v>
      </c>
      <c r="AE1594" s="80">
        <v>0</v>
      </c>
      <c r="AF1594" s="80">
        <v>0</v>
      </c>
      <c r="AG1594" s="80"/>
      <c r="AH1594" s="80">
        <v>0</v>
      </c>
      <c r="AI1594" s="80">
        <v>0</v>
      </c>
      <c r="AJ1594" s="80">
        <v>0</v>
      </c>
      <c r="AK1594" s="80">
        <v>0</v>
      </c>
      <c r="AL1594" s="80">
        <v>0</v>
      </c>
      <c r="AM1594" s="80">
        <v>0</v>
      </c>
      <c r="AN1594" s="41" t="s">
        <v>5558</v>
      </c>
      <c r="AO1594" s="41"/>
      <c r="AP1594" s="40" t="str" cm="1">
        <f t="array" ref="AP1594">IFERROR(_xlfn.IFS(
AR1594="MPR ISSUE","PDH",
AR1594="BSS Hardware Issue","BSS",
AR1594="Sites strategiques, MLL, Pylone, etc.","ENVTECH",
AR1594="AKTIVCO DEFAUT GE &amp; POWER Cabinet","AKTIVCO",
AR1594="AKTIVCO Coupure ENEO &amp; Baisse de tension","AKTIVCO GRID ONLY",
AR1594="Coupure ENEO &amp; Baisse de tension","IHS GRID ONLY",
AR1594="Defaut GE &amp; POWER Cabinet","IHS",
AR1594="Sharing","Partners",
AR1594="Sites strategiques &amp; DataCenter","SST &amp; DC",
AR1594="Exclu","Exclu",
AR1594="SAT","SAT",
AR1594="SPARE-ISSUE","SPARE-ISSUE",
AR1594="Fiber CAmtel","TRANS_FO_CAMTEL",
AR1594="Fiber AOF","Fiber AOF",
AR1594="Projet OCM (HUAWEI)","TRAVAUX-HUAWEI",
AR1594="Projet OCM (NOKIA)","TRAVAUX-NOKIA",
AR1594="ACCESS-ISSUE","ACCESS-ISSUE",
AR1594="Projet OCM (ZTE, NOKIA, autres projets)","TRAVAUX OCM",
AR1594="No root CAuse","No root cause",
AR1594="ODU HS","PDH",
AR1594="IP &amp; VLAN","PDH",
AR1594="Warehouse HUAWEI","SPARE-ISSUE",
AR1594="SPARE-HS","SPARE-ISSUE",
AR1594="Power Telco","BSS",AR1594="no impacts","no impacts"
),"")</f>
        <v>No root cause</v>
      </c>
      <c r="AQ1594" s="40" t="str" cm="1">
        <f t="array" ref="AQ1594">IFERROR(_xlfn.IFS(
AR1594="MPR ISSUE","TX ISSUE",
AR1594="BSS Hardware Issue","RAN ISSUE",
AR1594="Sites strategiques, MLL, Pylone, etc.","ENVTECH",
AR1594="AKTIVCO DEFAUT GE &amp; POWER Cabinet","POWER ISSUE",
AR1594="AKTIVCO Coupure ENEO &amp; Baisse de tension","POWER ISSUE",
AR1594="Coupure ENEO &amp; Baisse de tension","POWER ISSUE",
AR1594="Defaut GE &amp; POWER Cabinet","POWER ISSUE",
AR1594="Sharing","POWER ISSUE",
AR1594="Sites strategiques &amp; DataCenter","POWER ISSUE",
AR1594="Exclu","Exclu",
AR1594="SAT","TX ISSUE",
AR1594="SPARE-ISSUE","SPARE-ISSUE",
AR1594="Fiber CAmtel","TX ISSUE",
AR1594="Fiber AOF","TX ISSUE",
AR1594="Projet OCM (HUAWEI)","TRAVAUX-HUAWEI",
AR1594="Projet OCM (NOKIA)","TRAVAUX -NOKIA",
AR1594="ACCESS-ISSUE","ACCESS-ISSUE",
AR1594="Projet OCM (ZTE, NOKIA, autres projets)","TRAVAUX OCM",
AR1594="No root CAuse","No root cause",
AR1594="ODU HS","TX ISSUE",
AR1594="IP &amp; VLAN","TX ISSUE",
AR1594="Warehouse HUAWEI","SPARE-ISSUE",
AR1594="SPARE-HS","SPARE-ISSUE",
AR1594="Power Telco","RAN ISSUE",AR1594="no impacts","no impacts"
),"")</f>
        <v>No root cause</v>
      </c>
      <c r="AR1594" s="59" t="s">
        <v>5343</v>
      </c>
      <c r="AS1594" s="40" t="str" cm="1">
        <f t="array" ref="AS1594">IFERROR(_xlfn.IFS(
AR1594="MPR ISSUE","ACTIVE",
AR1594="BSS Hardware Issue","ACTIVE",
AR1594="Sites strategiques, MLL, Pylone, etc.","PASSIVE",
AR1594="AKTIVCO DEFAUT GE &amp; POWER Cabinet","PASSIVE",
AR1594="AKTIVCO Coupure ENEO &amp; Baisse de tension","PASSIVE",
AR1594="Coupure ENEO &amp; Baisse de tension","PASSIVE",
AR1594="Defaut GE &amp; POWER Cabinet","PASSIVE",
AR1594="Sharing","PASSIVE",
AR1594="Sites strategiques &amp; DataCenter","PASSIVE",
AR1594="Exclu","Exclu",
AR1594="SAT","ACTIVE",
AR1594="SPARE-ISSUE","SPARE-ISSUE",
AR1594="Fiber CAmtel","ACTIVE",
AR1594="Fiber AOF","ACTIVE",
AR1594="Projet OCM (HUAWEI)","PLANNED WORKS",
AR1594="Projet OCM (NOKIA)","PLANNED WORKS",
AR1594="ACCESS-ISSUE","ACCESS-ISSUE",
AR1594="Projet OCM (ZTE, NOKIA, autres projets)","PLANNED WORKS",
AR1594="No root CAuse","No root cause",
AR1594="ODU HS","ACTIVE",
AR1594="IP &amp; VLAN","ACTIVE",
AR1594="Warehouse HUAWEI","SPARE-ISSUE",
AR1594="SPARE-HS","SPARE-ISSUE",
AR1594="Power Telco","ACTIVE", AR1594="no impacts","no impacts"
),"")</f>
        <v>No root cause</v>
      </c>
      <c r="AT1594" s="99" t="s">
        <v>5661</v>
      </c>
      <c r="AU1594" s="99" t="s">
        <v>885</v>
      </c>
      <c r="AW1594" s="17"/>
      <c r="AX1594" s="17" t="s">
        <v>5536</v>
      </c>
      <c r="AY1594" s="17"/>
      <c r="AZ1594" s="17" t="s">
        <v>5536</v>
      </c>
      <c r="BA1594" s="7"/>
      <c r="BC1594" s="18"/>
      <c r="BD1594" s="18"/>
      <c r="BE1594" s="18"/>
      <c r="BF1594" s="18"/>
      <c r="BG1594" s="18"/>
      <c r="BH1594" s="18"/>
      <c r="BI1594" s="18"/>
      <c r="BJ1594" s="18"/>
      <c r="BK1594" s="18"/>
      <c r="BM1594" s="18"/>
      <c r="BN1594" s="18"/>
      <c r="BO1594" s="18"/>
      <c r="BP1594" s="9" t="s">
        <v>5661</v>
      </c>
      <c r="BQ1594" s="14"/>
      <c r="BR1594" s="102" t="s">
        <v>5536</v>
      </c>
      <c r="BS1594" s="14"/>
      <c r="BT1594" s="14"/>
      <c r="BU1594" s="9"/>
      <c r="BV1594" s="9"/>
      <c r="BW1594" s="9"/>
    </row>
    <row r="1595" spans="1:75" x14ac:dyDescent="0.35">
      <c r="A1595" s="1" t="s">
        <v>777</v>
      </c>
      <c r="B1595" s="8" t="s">
        <v>778</v>
      </c>
      <c r="C1595" s="3" t="s">
        <v>24</v>
      </c>
      <c r="D1595" s="1" t="s">
        <v>11</v>
      </c>
      <c r="E1595" s="1" t="s">
        <v>12</v>
      </c>
      <c r="F1595" s="3" t="s">
        <v>23</v>
      </c>
      <c r="G1595" s="1" t="s">
        <v>24</v>
      </c>
      <c r="H1595" s="28" t="s">
        <v>5589</v>
      </c>
      <c r="I1595" s="27">
        <v>0</v>
      </c>
      <c r="J1595" s="27">
        <v>0</v>
      </c>
      <c r="K1595" s="27">
        <v>0</v>
      </c>
      <c r="L1595" s="27">
        <v>2.595949154331926</v>
      </c>
      <c r="M1595" s="27">
        <v>3.287450810854001</v>
      </c>
      <c r="N1595" s="27">
        <v>0</v>
      </c>
      <c r="O1595" s="27">
        <v>0</v>
      </c>
      <c r="P1595" s="27">
        <v>0</v>
      </c>
      <c r="Q1595" s="27">
        <v>0</v>
      </c>
      <c r="R1595" s="27">
        <v>0</v>
      </c>
      <c r="S1595" s="80">
        <v>0</v>
      </c>
      <c r="T1595" s="80">
        <v>0</v>
      </c>
      <c r="U1595" s="80">
        <v>0</v>
      </c>
      <c r="V1595" s="80">
        <v>2.2288497373249667</v>
      </c>
      <c r="W1595" s="80">
        <v>0</v>
      </c>
      <c r="X1595" s="80">
        <v>0</v>
      </c>
      <c r="Y1595" s="80">
        <v>0</v>
      </c>
      <c r="Z1595" s="80">
        <v>8.586698455910259</v>
      </c>
      <c r="AA1595" s="80">
        <v>0</v>
      </c>
      <c r="AB1595" s="80">
        <v>0</v>
      </c>
      <c r="AC1595" s="80">
        <v>0</v>
      </c>
      <c r="AD1595" s="80">
        <v>0</v>
      </c>
      <c r="AE1595" s="80">
        <v>0</v>
      </c>
      <c r="AF1595" s="80">
        <v>0</v>
      </c>
      <c r="AG1595" s="80"/>
      <c r="AH1595" s="80">
        <v>0</v>
      </c>
      <c r="AI1595" s="80">
        <v>0</v>
      </c>
      <c r="AJ1595" s="80">
        <v>0</v>
      </c>
      <c r="AK1595" s="80">
        <v>0</v>
      </c>
      <c r="AL1595" s="80">
        <v>0</v>
      </c>
      <c r="AM1595" s="80">
        <v>0</v>
      </c>
      <c r="AN1595" s="41" t="s">
        <v>5558</v>
      </c>
      <c r="AO1595" s="41"/>
      <c r="AP1595" s="40" t="str" cm="1">
        <f t="array" ref="AP1595">IFERROR(_xlfn.IFS(
AR1595="MPR ISSUE","PDH",
AR1595="BSS Hardware Issue","BSS",
AR1595="Sites strategiques, MLL, Pylone, etc.","ENVTECH",
AR1595="AKTIVCO DEFAUT GE &amp; POWER Cabinet","AKTIVCO",
AR1595="AKTIVCO Coupure ENEO &amp; Baisse de tension","AKTIVCO GRID ONLY",
AR1595="Coupure ENEO &amp; Baisse de tension","IHS GRID ONLY",
AR1595="Defaut GE &amp; POWER Cabinet","IHS",
AR1595="Sharing","Partners",
AR1595="Sites strategiques &amp; DataCenter","SST &amp; DC",
AR1595="Exclu","Exclu",
AR1595="SAT","SAT",
AR1595="SPARE-ISSUE","SPARE-ISSUE",
AR1595="Fiber CAmtel","TRANS_FO_CAMTEL",
AR1595="Fiber AOF","Fiber AOF",
AR1595="Projet OCM (HUAWEI)","TRAVAUX-HUAWEI",
AR1595="Projet OCM (NOKIA)","TRAVAUX-NOKIA",
AR1595="ACCESS-ISSUE","ACCESS-ISSUE",
AR1595="Projet OCM (ZTE, NOKIA, autres projets)","TRAVAUX OCM",
AR1595="No root CAuse","No root cause",
AR1595="ODU HS","PDH",
AR1595="IP &amp; VLAN","PDH",
AR1595="Warehouse HUAWEI","SPARE-ISSUE",
AR1595="SPARE-HS","SPARE-ISSUE",
AR1595="Power Telco","BSS",AR1595="no impacts","no impacts"
),"")</f>
        <v>No root cause</v>
      </c>
      <c r="AQ1595" s="40" t="str" cm="1">
        <f t="array" ref="AQ1595">IFERROR(_xlfn.IFS(
AR1595="MPR ISSUE","TX ISSUE",
AR1595="BSS Hardware Issue","RAN ISSUE",
AR1595="Sites strategiques, MLL, Pylone, etc.","ENVTECH",
AR1595="AKTIVCO DEFAUT GE &amp; POWER Cabinet","POWER ISSUE",
AR1595="AKTIVCO Coupure ENEO &amp; Baisse de tension","POWER ISSUE",
AR1595="Coupure ENEO &amp; Baisse de tension","POWER ISSUE",
AR1595="Defaut GE &amp; POWER Cabinet","POWER ISSUE",
AR1595="Sharing","POWER ISSUE",
AR1595="Sites strategiques &amp; DataCenter","POWER ISSUE",
AR1595="Exclu","Exclu",
AR1595="SAT","TX ISSUE",
AR1595="SPARE-ISSUE","SPARE-ISSUE",
AR1595="Fiber CAmtel","TX ISSUE",
AR1595="Fiber AOF","TX ISSUE",
AR1595="Projet OCM (HUAWEI)","TRAVAUX-HUAWEI",
AR1595="Projet OCM (NOKIA)","TRAVAUX -NOKIA",
AR1595="ACCESS-ISSUE","ACCESS-ISSUE",
AR1595="Projet OCM (ZTE, NOKIA, autres projets)","TRAVAUX OCM",
AR1595="No root CAuse","No root cause",
AR1595="ODU HS","TX ISSUE",
AR1595="IP &amp; VLAN","TX ISSUE",
AR1595="Warehouse HUAWEI","SPARE-ISSUE",
AR1595="SPARE-HS","SPARE-ISSUE",
AR1595="Power Telco","RAN ISSUE",AR1595="no impacts","no impacts"
),"")</f>
        <v>No root cause</v>
      </c>
      <c r="AR1595" s="59" t="s">
        <v>5343</v>
      </c>
      <c r="AS1595" s="40" t="str" cm="1">
        <f t="array" ref="AS1595">IFERROR(_xlfn.IFS(
AR1595="MPR ISSUE","ACTIVE",
AR1595="BSS Hardware Issue","ACTIVE",
AR1595="Sites strategiques, MLL, Pylone, etc.","PASSIVE",
AR1595="AKTIVCO DEFAUT GE &amp; POWER Cabinet","PASSIVE",
AR1595="AKTIVCO Coupure ENEO &amp; Baisse de tension","PASSIVE",
AR1595="Coupure ENEO &amp; Baisse de tension","PASSIVE",
AR1595="Defaut GE &amp; POWER Cabinet","PASSIVE",
AR1595="Sharing","PASSIVE",
AR1595="Sites strategiques &amp; DataCenter","PASSIVE",
AR1595="Exclu","Exclu",
AR1595="SAT","ACTIVE",
AR1595="SPARE-ISSUE","SPARE-ISSUE",
AR1595="Fiber CAmtel","ACTIVE",
AR1595="Fiber AOF","ACTIVE",
AR1595="Projet OCM (HUAWEI)","PLANNED WORKS",
AR1595="Projet OCM (NOKIA)","PLANNED WORKS",
AR1595="ACCESS-ISSUE","ACCESS-ISSUE",
AR1595="Projet OCM (ZTE, NOKIA, autres projets)","PLANNED WORKS",
AR1595="No root CAuse","No root cause",
AR1595="ODU HS","ACTIVE",
AR1595="IP &amp; VLAN","ACTIVE",
AR1595="Warehouse HUAWEI","SPARE-ISSUE",
AR1595="SPARE-HS","SPARE-ISSUE",
AR1595="Power Telco","ACTIVE", AR1595="no impacts","no impacts"
),"")</f>
        <v>No root cause</v>
      </c>
      <c r="AT1595" s="99" t="s">
        <v>5661</v>
      </c>
      <c r="AU1595" s="99" t="s">
        <v>778</v>
      </c>
      <c r="AW1595" s="17"/>
      <c r="AX1595" s="17" t="s">
        <v>5536</v>
      </c>
      <c r="AY1595" s="17"/>
      <c r="AZ1595" s="17" t="s">
        <v>5536</v>
      </c>
      <c r="BA1595" s="7"/>
      <c r="BC1595" s="18"/>
      <c r="BD1595" s="18"/>
      <c r="BE1595" s="18"/>
      <c r="BF1595" s="18"/>
      <c r="BG1595" s="18"/>
      <c r="BH1595" s="18"/>
      <c r="BI1595" s="18"/>
      <c r="BJ1595" s="18"/>
      <c r="BK1595" s="18"/>
      <c r="BM1595" s="18"/>
      <c r="BN1595" s="18"/>
      <c r="BO1595" s="18"/>
      <c r="BP1595" s="9" t="s">
        <v>5661</v>
      </c>
      <c r="BQ1595" s="14"/>
      <c r="BR1595" s="102" t="s">
        <v>5536</v>
      </c>
      <c r="BS1595" s="14"/>
      <c r="BT1595" s="14"/>
      <c r="BU1595" s="9"/>
      <c r="BV1595" s="9"/>
      <c r="BW1595" s="9"/>
    </row>
    <row r="1596" spans="1:75" x14ac:dyDescent="0.35">
      <c r="A1596" s="1" t="s">
        <v>3830</v>
      </c>
      <c r="B1596" s="8" t="s">
        <v>3831</v>
      </c>
      <c r="C1596" s="3" t="s">
        <v>23</v>
      </c>
      <c r="D1596" s="1" t="s">
        <v>11</v>
      </c>
      <c r="E1596" s="1" t="s">
        <v>66</v>
      </c>
      <c r="F1596" s="3" t="s">
        <v>23</v>
      </c>
      <c r="G1596" s="1" t="s">
        <v>3832</v>
      </c>
      <c r="H1596" s="28" t="s">
        <v>5601</v>
      </c>
      <c r="I1596" s="27">
        <v>0</v>
      </c>
      <c r="J1596" s="27">
        <v>0</v>
      </c>
      <c r="K1596" s="27">
        <v>0</v>
      </c>
      <c r="L1596" s="27">
        <v>0</v>
      </c>
      <c r="M1596" s="27">
        <v>0</v>
      </c>
      <c r="N1596" s="27">
        <v>0</v>
      </c>
      <c r="O1596" s="27">
        <v>0</v>
      </c>
      <c r="P1596" s="27">
        <v>0</v>
      </c>
      <c r="Q1596" s="27">
        <v>0</v>
      </c>
      <c r="R1596" s="27">
        <v>0</v>
      </c>
      <c r="S1596" s="80">
        <v>0</v>
      </c>
      <c r="T1596" s="80">
        <v>0</v>
      </c>
      <c r="U1596" s="80">
        <v>0</v>
      </c>
      <c r="V1596" s="80">
        <v>1.2446209403794732</v>
      </c>
      <c r="W1596" s="80">
        <v>0</v>
      </c>
      <c r="X1596" s="80">
        <v>0</v>
      </c>
      <c r="Y1596" s="80">
        <v>0</v>
      </c>
      <c r="Z1596" s="80">
        <v>0</v>
      </c>
      <c r="AA1596" s="80">
        <v>0</v>
      </c>
      <c r="AB1596" s="80">
        <v>0</v>
      </c>
      <c r="AC1596" s="80">
        <v>0</v>
      </c>
      <c r="AD1596" s="80">
        <v>0</v>
      </c>
      <c r="AE1596" s="80">
        <v>0</v>
      </c>
      <c r="AF1596" s="80">
        <v>0</v>
      </c>
      <c r="AG1596" s="80"/>
      <c r="AH1596" s="80">
        <v>0</v>
      </c>
      <c r="AI1596" s="80">
        <v>0</v>
      </c>
      <c r="AJ1596" s="80">
        <v>0</v>
      </c>
      <c r="AK1596" s="80">
        <v>0</v>
      </c>
      <c r="AL1596" s="80">
        <v>0</v>
      </c>
      <c r="AM1596" s="80">
        <v>0</v>
      </c>
      <c r="AN1596" s="41" t="s">
        <v>5558</v>
      </c>
      <c r="AO1596" s="41"/>
      <c r="AP1596" s="40" t="str" cm="1">
        <f t="array" ref="AP1596">IFERROR(_xlfn.IFS(
AR1596="MPR ISSUE","PDH",
AR1596="BSS Hardware Issue","BSS",
AR1596="Sites strategiques, MLL, Pylone, etc.","ENVTECH",
AR1596="AKTIVCO DEFAUT GE &amp; POWER Cabinet","AKTIVCO",
AR1596="AKTIVCO Coupure ENEO &amp; Baisse de tension","AKTIVCO GRID ONLY",
AR1596="Coupure ENEO &amp; Baisse de tension","IHS GRID ONLY",
AR1596="Defaut GE &amp; POWER Cabinet","IHS",
AR1596="Sharing","Partners",
AR1596="Sites strategiques &amp; DataCenter","SST &amp; DC",
AR1596="Exclu","Exclu",
AR1596="SAT","SAT",
AR1596="SPARE-ISSUE","SPARE-ISSUE",
AR1596="Fiber CAmtel","TRANS_FO_CAMTEL",
AR1596="Fiber AOF","Fiber AOF",
AR1596="Projet OCM (HUAWEI)","TRAVAUX-HUAWEI",
AR1596="Projet OCM (NOKIA)","TRAVAUX-NOKIA",
AR1596="ACCESS-ISSUE","ACCESS-ISSUE",
AR1596="Projet OCM (ZTE, NOKIA, autres projets)","TRAVAUX OCM",
AR1596="No root CAuse","No root cause",
AR1596="ODU HS","PDH",
AR1596="IP &amp; VLAN","PDH",
AR1596="Warehouse HUAWEI","SPARE-ISSUE",
AR1596="SPARE-HS","SPARE-ISSUE",
AR1596="Power Telco","BSS",AR1596="no impacts","no impacts"
),"")</f>
        <v>No root cause</v>
      </c>
      <c r="AQ1596" s="40" t="str" cm="1">
        <f t="array" ref="AQ1596">IFERROR(_xlfn.IFS(
AR1596="MPR ISSUE","TX ISSUE",
AR1596="BSS Hardware Issue","RAN ISSUE",
AR1596="Sites strategiques, MLL, Pylone, etc.","ENVTECH",
AR1596="AKTIVCO DEFAUT GE &amp; POWER Cabinet","POWER ISSUE",
AR1596="AKTIVCO Coupure ENEO &amp; Baisse de tension","POWER ISSUE",
AR1596="Coupure ENEO &amp; Baisse de tension","POWER ISSUE",
AR1596="Defaut GE &amp; POWER Cabinet","POWER ISSUE",
AR1596="Sharing","POWER ISSUE",
AR1596="Sites strategiques &amp; DataCenter","POWER ISSUE",
AR1596="Exclu","Exclu",
AR1596="SAT","TX ISSUE",
AR1596="SPARE-ISSUE","SPARE-ISSUE",
AR1596="Fiber CAmtel","TX ISSUE",
AR1596="Fiber AOF","TX ISSUE",
AR1596="Projet OCM (HUAWEI)","TRAVAUX-HUAWEI",
AR1596="Projet OCM (NOKIA)","TRAVAUX -NOKIA",
AR1596="ACCESS-ISSUE","ACCESS-ISSUE",
AR1596="Projet OCM (ZTE, NOKIA, autres projets)","TRAVAUX OCM",
AR1596="No root CAuse","No root cause",
AR1596="ODU HS","TX ISSUE",
AR1596="IP &amp; VLAN","TX ISSUE",
AR1596="Warehouse HUAWEI","SPARE-ISSUE",
AR1596="SPARE-HS","SPARE-ISSUE",
AR1596="Power Telco","RAN ISSUE",AR1596="no impacts","no impacts"
),"")</f>
        <v>No root cause</v>
      </c>
      <c r="AR1596" s="59" t="s">
        <v>5343</v>
      </c>
      <c r="AS1596" s="40" t="str" cm="1">
        <f t="array" ref="AS1596">IFERROR(_xlfn.IFS(
AR1596="MPR ISSUE","ACTIVE",
AR1596="BSS Hardware Issue","ACTIVE",
AR1596="Sites strategiques, MLL, Pylone, etc.","PASSIVE",
AR1596="AKTIVCO DEFAUT GE &amp; POWER Cabinet","PASSIVE",
AR1596="AKTIVCO Coupure ENEO &amp; Baisse de tension","PASSIVE",
AR1596="Coupure ENEO &amp; Baisse de tension","PASSIVE",
AR1596="Defaut GE &amp; POWER Cabinet","PASSIVE",
AR1596="Sharing","PASSIVE",
AR1596="Sites strategiques &amp; DataCenter","PASSIVE",
AR1596="Exclu","Exclu",
AR1596="SAT","ACTIVE",
AR1596="SPARE-ISSUE","SPARE-ISSUE",
AR1596="Fiber CAmtel","ACTIVE",
AR1596="Fiber AOF","ACTIVE",
AR1596="Projet OCM (HUAWEI)","PLANNED WORKS",
AR1596="Projet OCM (NOKIA)","PLANNED WORKS",
AR1596="ACCESS-ISSUE","ACCESS-ISSUE",
AR1596="Projet OCM (ZTE, NOKIA, autres projets)","PLANNED WORKS",
AR1596="No root CAuse","No root cause",
AR1596="ODU HS","ACTIVE",
AR1596="IP &amp; VLAN","ACTIVE",
AR1596="Warehouse HUAWEI","SPARE-ISSUE",
AR1596="SPARE-HS","SPARE-ISSUE",
AR1596="Power Telco","ACTIVE", AR1596="no impacts","no impacts"
),"")</f>
        <v>No root cause</v>
      </c>
      <c r="AT1596" s="99" t="s">
        <v>5661</v>
      </c>
      <c r="AU1596" s="99" t="s">
        <v>3831</v>
      </c>
      <c r="AW1596" s="17"/>
      <c r="AX1596" s="17" t="s">
        <v>5536</v>
      </c>
      <c r="AY1596" s="17"/>
      <c r="AZ1596" s="17" t="s">
        <v>5536</v>
      </c>
      <c r="BA1596" s="7"/>
      <c r="BC1596" s="18"/>
      <c r="BD1596" s="18"/>
      <c r="BE1596" s="18"/>
      <c r="BF1596" s="18"/>
      <c r="BG1596" s="18"/>
      <c r="BH1596" s="18"/>
      <c r="BI1596" s="18"/>
      <c r="BJ1596" s="18"/>
      <c r="BK1596" s="18"/>
      <c r="BM1596" s="18"/>
      <c r="BN1596" s="18"/>
      <c r="BO1596" s="18"/>
      <c r="BP1596" s="9" t="s">
        <v>5661</v>
      </c>
      <c r="BQ1596" s="14"/>
      <c r="BR1596" s="102" t="s">
        <v>5536</v>
      </c>
      <c r="BS1596" s="14"/>
      <c r="BT1596" s="14"/>
      <c r="BU1596" s="9"/>
      <c r="BV1596" s="9"/>
      <c r="BW1596" s="9"/>
    </row>
    <row r="1597" spans="1:75" x14ac:dyDescent="0.35">
      <c r="A1597" s="1" t="s">
        <v>2668</v>
      </c>
      <c r="B1597" s="8" t="s">
        <v>2669</v>
      </c>
      <c r="C1597" s="3" t="s">
        <v>51</v>
      </c>
      <c r="D1597" s="1" t="s">
        <v>11</v>
      </c>
      <c r="E1597" s="1" t="s">
        <v>12</v>
      </c>
      <c r="F1597" s="3" t="s">
        <v>102</v>
      </c>
      <c r="G1597" s="1" t="s">
        <v>52</v>
      </c>
      <c r="H1597" s="28" t="s">
        <v>5589</v>
      </c>
      <c r="I1597" s="27">
        <v>0</v>
      </c>
      <c r="J1597" s="27">
        <v>0</v>
      </c>
      <c r="K1597" s="27">
        <v>0</v>
      </c>
      <c r="L1597" s="27">
        <v>0</v>
      </c>
      <c r="M1597" s="27">
        <v>0.56287507169701478</v>
      </c>
      <c r="N1597" s="27">
        <v>0</v>
      </c>
      <c r="O1597" s="27">
        <v>0</v>
      </c>
      <c r="P1597" s="27">
        <v>0</v>
      </c>
      <c r="Q1597" s="27">
        <v>0</v>
      </c>
      <c r="R1597" s="27">
        <v>0</v>
      </c>
      <c r="S1597" s="80">
        <v>1.0384474350303767</v>
      </c>
      <c r="T1597" s="80">
        <v>0</v>
      </c>
      <c r="U1597" s="80">
        <v>0</v>
      </c>
      <c r="V1597" s="80">
        <v>1.0907042145003467</v>
      </c>
      <c r="W1597" s="80">
        <v>0</v>
      </c>
      <c r="X1597" s="80">
        <v>0</v>
      </c>
      <c r="Y1597" s="80">
        <v>0</v>
      </c>
      <c r="Z1597" s="80">
        <v>3.5271899335964356</v>
      </c>
      <c r="AA1597" s="80">
        <v>0</v>
      </c>
      <c r="AB1597" s="80">
        <v>0</v>
      </c>
      <c r="AC1597" s="80">
        <v>0</v>
      </c>
      <c r="AD1597" s="80">
        <v>0</v>
      </c>
      <c r="AE1597" s="80">
        <v>0</v>
      </c>
      <c r="AF1597" s="80">
        <v>0</v>
      </c>
      <c r="AG1597" s="80"/>
      <c r="AH1597" s="80">
        <v>0</v>
      </c>
      <c r="AI1597" s="80">
        <v>0</v>
      </c>
      <c r="AJ1597" s="80">
        <v>0</v>
      </c>
      <c r="AK1597" s="80">
        <v>0</v>
      </c>
      <c r="AL1597" s="80">
        <v>0</v>
      </c>
      <c r="AM1597" s="80">
        <v>0</v>
      </c>
      <c r="AN1597" s="41" t="s">
        <v>5558</v>
      </c>
      <c r="AO1597" s="41"/>
      <c r="AP1597" s="40" t="str" cm="1">
        <f t="array" ref="AP1597">IFERROR(_xlfn.IFS(
AR1597="MPR ISSUE","PDH",
AR1597="BSS Hardware Issue","BSS",
AR1597="Sites strategiques, MLL, Pylone, etc.","ENVTECH",
AR1597="AKTIVCO DEFAUT GE &amp; POWER Cabinet","AKTIVCO",
AR1597="AKTIVCO Coupure ENEO &amp; Baisse de tension","AKTIVCO GRID ONLY",
AR1597="Coupure ENEO &amp; Baisse de tension","IHS GRID ONLY",
AR1597="Defaut GE &amp; POWER Cabinet","IHS",
AR1597="Sharing","Partners",
AR1597="Sites strategiques &amp; DataCenter","SST &amp; DC",
AR1597="Exclu","Exclu",
AR1597="SAT","SAT",
AR1597="SPARE-ISSUE","SPARE-ISSUE",
AR1597="Fiber CAmtel","TRANS_FO_CAMTEL",
AR1597="Fiber AOF","Fiber AOF",
AR1597="Projet OCM (HUAWEI)","TRAVAUX-HUAWEI",
AR1597="Projet OCM (NOKIA)","TRAVAUX-NOKIA",
AR1597="ACCESS-ISSUE","ACCESS-ISSUE",
AR1597="Projet OCM (ZTE, NOKIA, autres projets)","TRAVAUX OCM",
AR1597="No root CAuse","No root cause",
AR1597="ODU HS","PDH",
AR1597="IP &amp; VLAN","PDH",
AR1597="Warehouse HUAWEI","SPARE-ISSUE",
AR1597="SPARE-HS","SPARE-ISSUE",
AR1597="Power Telco","BSS",AR1597="no impacts","no impacts"
),"")</f>
        <v>No root cause</v>
      </c>
      <c r="AQ1597" s="40" t="str" cm="1">
        <f t="array" ref="AQ1597">IFERROR(_xlfn.IFS(
AR1597="MPR ISSUE","TX ISSUE",
AR1597="BSS Hardware Issue","RAN ISSUE",
AR1597="Sites strategiques, MLL, Pylone, etc.","ENVTECH",
AR1597="AKTIVCO DEFAUT GE &amp; POWER Cabinet","POWER ISSUE",
AR1597="AKTIVCO Coupure ENEO &amp; Baisse de tension","POWER ISSUE",
AR1597="Coupure ENEO &amp; Baisse de tension","POWER ISSUE",
AR1597="Defaut GE &amp; POWER Cabinet","POWER ISSUE",
AR1597="Sharing","POWER ISSUE",
AR1597="Sites strategiques &amp; DataCenter","POWER ISSUE",
AR1597="Exclu","Exclu",
AR1597="SAT","TX ISSUE",
AR1597="SPARE-ISSUE","SPARE-ISSUE",
AR1597="Fiber CAmtel","TX ISSUE",
AR1597="Fiber AOF","TX ISSUE",
AR1597="Projet OCM (HUAWEI)","TRAVAUX-HUAWEI",
AR1597="Projet OCM (NOKIA)","TRAVAUX -NOKIA",
AR1597="ACCESS-ISSUE","ACCESS-ISSUE",
AR1597="Projet OCM (ZTE, NOKIA, autres projets)","TRAVAUX OCM",
AR1597="No root CAuse","No root cause",
AR1597="ODU HS","TX ISSUE",
AR1597="IP &amp; VLAN","TX ISSUE",
AR1597="Warehouse HUAWEI","SPARE-ISSUE",
AR1597="SPARE-HS","SPARE-ISSUE",
AR1597="Power Telco","RAN ISSUE",AR1597="no impacts","no impacts"
),"")</f>
        <v>No root cause</v>
      </c>
      <c r="AR1597" s="59" t="s">
        <v>5343</v>
      </c>
      <c r="AS1597" s="40" t="str" cm="1">
        <f t="array" ref="AS1597">IFERROR(_xlfn.IFS(
AR1597="MPR ISSUE","ACTIVE",
AR1597="BSS Hardware Issue","ACTIVE",
AR1597="Sites strategiques, MLL, Pylone, etc.","PASSIVE",
AR1597="AKTIVCO DEFAUT GE &amp; POWER Cabinet","PASSIVE",
AR1597="AKTIVCO Coupure ENEO &amp; Baisse de tension","PASSIVE",
AR1597="Coupure ENEO &amp; Baisse de tension","PASSIVE",
AR1597="Defaut GE &amp; POWER Cabinet","PASSIVE",
AR1597="Sharing","PASSIVE",
AR1597="Sites strategiques &amp; DataCenter","PASSIVE",
AR1597="Exclu","Exclu",
AR1597="SAT","ACTIVE",
AR1597="SPARE-ISSUE","SPARE-ISSUE",
AR1597="Fiber CAmtel","ACTIVE",
AR1597="Fiber AOF","ACTIVE",
AR1597="Projet OCM (HUAWEI)","PLANNED WORKS",
AR1597="Projet OCM (NOKIA)","PLANNED WORKS",
AR1597="ACCESS-ISSUE","ACCESS-ISSUE",
AR1597="Projet OCM (ZTE, NOKIA, autres projets)","PLANNED WORKS",
AR1597="No root CAuse","No root cause",
AR1597="ODU HS","ACTIVE",
AR1597="IP &amp; VLAN","ACTIVE",
AR1597="Warehouse HUAWEI","SPARE-ISSUE",
AR1597="SPARE-HS","SPARE-ISSUE",
AR1597="Power Telco","ACTIVE", AR1597="no impacts","no impacts"
),"")</f>
        <v>No root cause</v>
      </c>
      <c r="AT1597" s="99" t="s">
        <v>5661</v>
      </c>
      <c r="AU1597" s="99" t="s">
        <v>2669</v>
      </c>
      <c r="AW1597" s="17"/>
      <c r="AX1597" s="17" t="s">
        <v>5536</v>
      </c>
      <c r="AY1597" s="17"/>
      <c r="AZ1597" s="17" t="s">
        <v>5536</v>
      </c>
      <c r="BA1597" s="7"/>
      <c r="BC1597" s="18"/>
      <c r="BD1597" s="18"/>
      <c r="BE1597" s="18"/>
      <c r="BF1597" s="18"/>
      <c r="BG1597" s="18"/>
      <c r="BH1597" s="18"/>
      <c r="BI1597" s="18"/>
      <c r="BJ1597" s="18"/>
      <c r="BK1597" s="18"/>
      <c r="BM1597" s="18"/>
      <c r="BN1597" s="18"/>
      <c r="BO1597" s="18"/>
      <c r="BP1597" s="9" t="s">
        <v>5661</v>
      </c>
      <c r="BQ1597" s="14"/>
      <c r="BR1597" s="102" t="s">
        <v>5536</v>
      </c>
      <c r="BS1597" s="14"/>
      <c r="BT1597" s="14"/>
      <c r="BU1597" s="9"/>
      <c r="BV1597" s="9"/>
      <c r="BW1597" s="9"/>
    </row>
    <row r="1598" spans="1:75" x14ac:dyDescent="0.35">
      <c r="A1598" s="1" t="s">
        <v>2180</v>
      </c>
      <c r="B1598" s="8" t="s">
        <v>2181</v>
      </c>
      <c r="C1598" s="3" t="s">
        <v>37</v>
      </c>
      <c r="D1598" s="1" t="s">
        <v>11</v>
      </c>
      <c r="E1598" s="1" t="s">
        <v>12</v>
      </c>
      <c r="F1598" s="3" t="s">
        <v>37</v>
      </c>
      <c r="G1598" s="1" t="s">
        <v>1617</v>
      </c>
      <c r="H1598" s="30" t="s">
        <v>5587</v>
      </c>
      <c r="I1598" s="27">
        <v>0</v>
      </c>
      <c r="J1598" s="27">
        <v>0</v>
      </c>
      <c r="K1598" s="27">
        <v>0</v>
      </c>
      <c r="L1598" s="27">
        <v>0</v>
      </c>
      <c r="M1598" s="27">
        <v>0</v>
      </c>
      <c r="N1598" s="27">
        <v>0</v>
      </c>
      <c r="O1598" s="27">
        <v>0.21651785077318528</v>
      </c>
      <c r="P1598" s="27">
        <v>0</v>
      </c>
      <c r="Q1598" s="27">
        <v>3.5804276423738632</v>
      </c>
      <c r="R1598" s="27">
        <v>0</v>
      </c>
      <c r="S1598" s="80">
        <v>1.9547959238998613</v>
      </c>
      <c r="T1598" s="80">
        <v>0</v>
      </c>
      <c r="U1598" s="80">
        <v>0</v>
      </c>
      <c r="V1598" s="80">
        <v>0.87152893705786816</v>
      </c>
      <c r="W1598" s="80">
        <v>0</v>
      </c>
      <c r="X1598" s="80">
        <v>0</v>
      </c>
      <c r="Y1598" s="80">
        <v>0</v>
      </c>
      <c r="Z1598" s="80">
        <v>0</v>
      </c>
      <c r="AA1598" s="80">
        <v>0</v>
      </c>
      <c r="AB1598" s="80">
        <v>0</v>
      </c>
      <c r="AC1598" s="80">
        <v>0</v>
      </c>
      <c r="AD1598" s="80">
        <v>0</v>
      </c>
      <c r="AE1598" s="80">
        <v>0</v>
      </c>
      <c r="AF1598" s="80">
        <v>0</v>
      </c>
      <c r="AG1598" s="80"/>
      <c r="AH1598" s="80">
        <v>0</v>
      </c>
      <c r="AI1598" s="80">
        <v>0</v>
      </c>
      <c r="AJ1598" s="80">
        <v>0</v>
      </c>
      <c r="AK1598" s="80">
        <v>0</v>
      </c>
      <c r="AL1598" s="80">
        <v>0</v>
      </c>
      <c r="AM1598" s="80">
        <v>0</v>
      </c>
      <c r="AN1598" s="41" t="s">
        <v>5558</v>
      </c>
      <c r="AO1598" s="41"/>
      <c r="AP1598" s="40" t="str" cm="1">
        <f t="array" ref="AP1598">IFERROR(_xlfn.IFS(
AR1598="MPR ISSUE","PDH",
AR1598="BSS Hardware Issue","BSS",
AR1598="Sites strategiques, MLL, Pylone, etc.","ENVTECH",
AR1598="AKTIVCO DEFAUT GE &amp; POWER Cabinet","AKTIVCO",
AR1598="AKTIVCO Coupure ENEO &amp; Baisse de tension","AKTIVCO GRID ONLY",
AR1598="Coupure ENEO &amp; Baisse de tension","IHS GRID ONLY",
AR1598="Defaut GE &amp; POWER Cabinet","IHS",
AR1598="Sharing","Partners",
AR1598="Sites strategiques &amp; DataCenter","SST &amp; DC",
AR1598="Exclu","Exclu",
AR1598="SAT","SAT",
AR1598="SPARE-ISSUE","SPARE-ISSUE",
AR1598="Fiber CAmtel","TRANS_FO_CAMTEL",
AR1598="Fiber AOF","Fiber AOF",
AR1598="Projet OCM (HUAWEI)","TRAVAUX-HUAWEI",
AR1598="Projet OCM (NOKIA)","TRAVAUX-NOKIA",
AR1598="ACCESS-ISSUE","ACCESS-ISSUE",
AR1598="Projet OCM (ZTE, NOKIA, autres projets)","TRAVAUX OCM",
AR1598="No root CAuse","No root cause",
AR1598="ODU HS","PDH",
AR1598="IP &amp; VLAN","PDH",
AR1598="Warehouse HUAWEI","SPARE-ISSUE",
AR1598="SPARE-HS","SPARE-ISSUE",
AR1598="Power Telco","BSS",AR1598="no impacts","no impacts"
),"")</f>
        <v>No root cause</v>
      </c>
      <c r="AQ1598" s="40" t="str" cm="1">
        <f t="array" ref="AQ1598">IFERROR(_xlfn.IFS(
AR1598="MPR ISSUE","TX ISSUE",
AR1598="BSS Hardware Issue","RAN ISSUE",
AR1598="Sites strategiques, MLL, Pylone, etc.","ENVTECH",
AR1598="AKTIVCO DEFAUT GE &amp; POWER Cabinet","POWER ISSUE",
AR1598="AKTIVCO Coupure ENEO &amp; Baisse de tension","POWER ISSUE",
AR1598="Coupure ENEO &amp; Baisse de tension","POWER ISSUE",
AR1598="Defaut GE &amp; POWER Cabinet","POWER ISSUE",
AR1598="Sharing","POWER ISSUE",
AR1598="Sites strategiques &amp; DataCenter","POWER ISSUE",
AR1598="Exclu","Exclu",
AR1598="SAT","TX ISSUE",
AR1598="SPARE-ISSUE","SPARE-ISSUE",
AR1598="Fiber CAmtel","TX ISSUE",
AR1598="Fiber AOF","TX ISSUE",
AR1598="Projet OCM (HUAWEI)","TRAVAUX-HUAWEI",
AR1598="Projet OCM (NOKIA)","TRAVAUX -NOKIA",
AR1598="ACCESS-ISSUE","ACCESS-ISSUE",
AR1598="Projet OCM (ZTE, NOKIA, autres projets)","TRAVAUX OCM",
AR1598="No root CAuse","No root cause",
AR1598="ODU HS","TX ISSUE",
AR1598="IP &amp; VLAN","TX ISSUE",
AR1598="Warehouse HUAWEI","SPARE-ISSUE",
AR1598="SPARE-HS","SPARE-ISSUE",
AR1598="Power Telco","RAN ISSUE",AR1598="no impacts","no impacts"
),"")</f>
        <v>No root cause</v>
      </c>
      <c r="AR1598" s="59" t="s">
        <v>5343</v>
      </c>
      <c r="AS1598" s="40" t="str" cm="1">
        <f t="array" ref="AS1598">IFERROR(_xlfn.IFS(
AR1598="MPR ISSUE","ACTIVE",
AR1598="BSS Hardware Issue","ACTIVE",
AR1598="Sites strategiques, MLL, Pylone, etc.","PASSIVE",
AR1598="AKTIVCO DEFAUT GE &amp; POWER Cabinet","PASSIVE",
AR1598="AKTIVCO Coupure ENEO &amp; Baisse de tension","PASSIVE",
AR1598="Coupure ENEO &amp; Baisse de tension","PASSIVE",
AR1598="Defaut GE &amp; POWER Cabinet","PASSIVE",
AR1598="Sharing","PASSIVE",
AR1598="Sites strategiques &amp; DataCenter","PASSIVE",
AR1598="Exclu","Exclu",
AR1598="SAT","ACTIVE",
AR1598="SPARE-ISSUE","SPARE-ISSUE",
AR1598="Fiber CAmtel","ACTIVE",
AR1598="Fiber AOF","ACTIVE",
AR1598="Projet OCM (HUAWEI)","PLANNED WORKS",
AR1598="Projet OCM (NOKIA)","PLANNED WORKS",
AR1598="ACCESS-ISSUE","ACCESS-ISSUE",
AR1598="Projet OCM (ZTE, NOKIA, autres projets)","PLANNED WORKS",
AR1598="No root CAuse","No root cause",
AR1598="ODU HS","ACTIVE",
AR1598="IP &amp; VLAN","ACTIVE",
AR1598="Warehouse HUAWEI","SPARE-ISSUE",
AR1598="SPARE-HS","SPARE-ISSUE",
AR1598="Power Telco","ACTIVE", AR1598="no impacts","no impacts"
),"")</f>
        <v>No root cause</v>
      </c>
      <c r="AT1598" s="99" t="s">
        <v>5661</v>
      </c>
      <c r="AU1598" s="99" t="s">
        <v>2181</v>
      </c>
      <c r="AW1598" s="17"/>
      <c r="AX1598" s="17" t="s">
        <v>5536</v>
      </c>
      <c r="AY1598" s="17"/>
      <c r="AZ1598" s="17" t="s">
        <v>5536</v>
      </c>
      <c r="BA1598" s="7"/>
      <c r="BC1598" s="18"/>
      <c r="BD1598" s="18"/>
      <c r="BE1598" s="18"/>
      <c r="BF1598" s="18"/>
      <c r="BG1598" s="18"/>
      <c r="BH1598" s="18"/>
      <c r="BI1598" s="18"/>
      <c r="BJ1598" s="18"/>
      <c r="BK1598" s="18"/>
      <c r="BM1598" s="18"/>
      <c r="BN1598" s="18"/>
      <c r="BO1598" s="18"/>
      <c r="BP1598" s="9" t="s">
        <v>5661</v>
      </c>
      <c r="BQ1598" s="14"/>
      <c r="BR1598" s="102" t="s">
        <v>5536</v>
      </c>
      <c r="BS1598" s="14"/>
      <c r="BT1598" s="14"/>
      <c r="BU1598" s="9"/>
      <c r="BV1598" s="9"/>
      <c r="BW1598" s="9"/>
    </row>
    <row r="1599" spans="1:75" x14ac:dyDescent="0.35">
      <c r="A1599" s="1" t="s">
        <v>2955</v>
      </c>
      <c r="B1599" s="8" t="s">
        <v>2956</v>
      </c>
      <c r="C1599" s="3" t="s">
        <v>23</v>
      </c>
      <c r="D1599" s="1" t="s">
        <v>11</v>
      </c>
      <c r="E1599" s="1" t="s">
        <v>96</v>
      </c>
      <c r="F1599" s="3" t="s">
        <v>23</v>
      </c>
      <c r="G1599" s="1" t="s">
        <v>2957</v>
      </c>
      <c r="H1599" s="28" t="s">
        <v>5601</v>
      </c>
      <c r="I1599" s="27">
        <v>0</v>
      </c>
      <c r="J1599" s="27">
        <v>0</v>
      </c>
      <c r="K1599" s="27">
        <v>0</v>
      </c>
      <c r="L1599" s="27">
        <v>0</v>
      </c>
      <c r="M1599" s="27">
        <v>0</v>
      </c>
      <c r="N1599" s="27">
        <v>0</v>
      </c>
      <c r="O1599" s="27">
        <v>0</v>
      </c>
      <c r="P1599" s="27">
        <v>0</v>
      </c>
      <c r="Q1599" s="27">
        <v>0</v>
      </c>
      <c r="R1599" s="27">
        <v>0</v>
      </c>
      <c r="S1599" s="80">
        <v>0</v>
      </c>
      <c r="T1599" s="80">
        <v>0</v>
      </c>
      <c r="U1599" s="80">
        <v>0</v>
      </c>
      <c r="V1599" s="80">
        <v>0.40214534590064288</v>
      </c>
      <c r="W1599" s="80">
        <v>0</v>
      </c>
      <c r="X1599" s="80">
        <v>0</v>
      </c>
      <c r="Y1599" s="80">
        <v>0</v>
      </c>
      <c r="Z1599" s="80">
        <v>0</v>
      </c>
      <c r="AA1599" s="80">
        <v>0</v>
      </c>
      <c r="AB1599" s="80">
        <v>0</v>
      </c>
      <c r="AC1599" s="80">
        <v>0</v>
      </c>
      <c r="AD1599" s="80">
        <v>0</v>
      </c>
      <c r="AE1599" s="80">
        <v>0</v>
      </c>
      <c r="AF1599" s="80">
        <v>0</v>
      </c>
      <c r="AG1599" s="80"/>
      <c r="AH1599" s="80">
        <v>0</v>
      </c>
      <c r="AI1599" s="80">
        <v>0</v>
      </c>
      <c r="AJ1599" s="80">
        <v>0</v>
      </c>
      <c r="AK1599" s="80">
        <v>0</v>
      </c>
      <c r="AL1599" s="80">
        <v>0</v>
      </c>
      <c r="AM1599" s="80">
        <v>0</v>
      </c>
      <c r="AN1599" s="41" t="s">
        <v>5558</v>
      </c>
      <c r="AO1599" s="41"/>
      <c r="AP1599" s="40" t="str" cm="1">
        <f t="array" ref="AP1599">IFERROR(_xlfn.IFS(
AR1599="MPR ISSUE","PDH",
AR1599="BSS Hardware Issue","BSS",
AR1599="Sites strategiques, MLL, Pylone, etc.","ENVTECH",
AR1599="AKTIVCO DEFAUT GE &amp; POWER Cabinet","AKTIVCO",
AR1599="AKTIVCO Coupure ENEO &amp; Baisse de tension","AKTIVCO GRID ONLY",
AR1599="Coupure ENEO &amp; Baisse de tension","IHS GRID ONLY",
AR1599="Defaut GE &amp; POWER Cabinet","IHS",
AR1599="Sharing","Partners",
AR1599="Sites strategiques &amp; DataCenter","SST &amp; DC",
AR1599="Exclu","Exclu",
AR1599="SAT","SAT",
AR1599="SPARE-ISSUE","SPARE-ISSUE",
AR1599="Fiber CAmtel","TRANS_FO_CAMTEL",
AR1599="Fiber AOF","Fiber AOF",
AR1599="Projet OCM (HUAWEI)","TRAVAUX-HUAWEI",
AR1599="Projet OCM (NOKIA)","TRAVAUX-NOKIA",
AR1599="ACCESS-ISSUE","ACCESS-ISSUE",
AR1599="Projet OCM (ZTE, NOKIA, autres projets)","TRAVAUX OCM",
AR1599="No root CAuse","No root cause",
AR1599="ODU HS","PDH",
AR1599="IP &amp; VLAN","PDH",
AR1599="Warehouse HUAWEI","SPARE-ISSUE",
AR1599="SPARE-HS","SPARE-ISSUE",
AR1599="Power Telco","BSS",AR1599="no impacts","no impacts"
),"")</f>
        <v>No root cause</v>
      </c>
      <c r="AQ1599" s="40" t="str" cm="1">
        <f t="array" ref="AQ1599">IFERROR(_xlfn.IFS(
AR1599="MPR ISSUE","TX ISSUE",
AR1599="BSS Hardware Issue","RAN ISSUE",
AR1599="Sites strategiques, MLL, Pylone, etc.","ENVTECH",
AR1599="AKTIVCO DEFAUT GE &amp; POWER Cabinet","POWER ISSUE",
AR1599="AKTIVCO Coupure ENEO &amp; Baisse de tension","POWER ISSUE",
AR1599="Coupure ENEO &amp; Baisse de tension","POWER ISSUE",
AR1599="Defaut GE &amp; POWER Cabinet","POWER ISSUE",
AR1599="Sharing","POWER ISSUE",
AR1599="Sites strategiques &amp; DataCenter","POWER ISSUE",
AR1599="Exclu","Exclu",
AR1599="SAT","TX ISSUE",
AR1599="SPARE-ISSUE","SPARE-ISSUE",
AR1599="Fiber CAmtel","TX ISSUE",
AR1599="Fiber AOF","TX ISSUE",
AR1599="Projet OCM (HUAWEI)","TRAVAUX-HUAWEI",
AR1599="Projet OCM (NOKIA)","TRAVAUX -NOKIA",
AR1599="ACCESS-ISSUE","ACCESS-ISSUE",
AR1599="Projet OCM (ZTE, NOKIA, autres projets)","TRAVAUX OCM",
AR1599="No root CAuse","No root cause",
AR1599="ODU HS","TX ISSUE",
AR1599="IP &amp; VLAN","TX ISSUE",
AR1599="Warehouse HUAWEI","SPARE-ISSUE",
AR1599="SPARE-HS","SPARE-ISSUE",
AR1599="Power Telco","RAN ISSUE",AR1599="no impacts","no impacts"
),"")</f>
        <v>No root cause</v>
      </c>
      <c r="AR1599" s="59" t="s">
        <v>5343</v>
      </c>
      <c r="AS1599" s="40" t="str" cm="1">
        <f t="array" ref="AS1599">IFERROR(_xlfn.IFS(
AR1599="MPR ISSUE","ACTIVE",
AR1599="BSS Hardware Issue","ACTIVE",
AR1599="Sites strategiques, MLL, Pylone, etc.","PASSIVE",
AR1599="AKTIVCO DEFAUT GE &amp; POWER Cabinet","PASSIVE",
AR1599="AKTIVCO Coupure ENEO &amp; Baisse de tension","PASSIVE",
AR1599="Coupure ENEO &amp; Baisse de tension","PASSIVE",
AR1599="Defaut GE &amp; POWER Cabinet","PASSIVE",
AR1599="Sharing","PASSIVE",
AR1599="Sites strategiques &amp; DataCenter","PASSIVE",
AR1599="Exclu","Exclu",
AR1599="SAT","ACTIVE",
AR1599="SPARE-ISSUE","SPARE-ISSUE",
AR1599="Fiber CAmtel","ACTIVE",
AR1599="Fiber AOF","ACTIVE",
AR1599="Projet OCM (HUAWEI)","PLANNED WORKS",
AR1599="Projet OCM (NOKIA)","PLANNED WORKS",
AR1599="ACCESS-ISSUE","ACCESS-ISSUE",
AR1599="Projet OCM (ZTE, NOKIA, autres projets)","PLANNED WORKS",
AR1599="No root CAuse","No root cause",
AR1599="ODU HS","ACTIVE",
AR1599="IP &amp; VLAN","ACTIVE",
AR1599="Warehouse HUAWEI","SPARE-ISSUE",
AR1599="SPARE-HS","SPARE-ISSUE",
AR1599="Power Telco","ACTIVE", AR1599="no impacts","no impacts"
),"")</f>
        <v>No root cause</v>
      </c>
      <c r="AT1599" s="99" t="s">
        <v>5661</v>
      </c>
      <c r="AU1599" s="99" t="s">
        <v>2956</v>
      </c>
      <c r="AW1599" s="17"/>
      <c r="AX1599" s="17" t="s">
        <v>5536</v>
      </c>
      <c r="AY1599" s="17"/>
      <c r="AZ1599" s="17" t="s">
        <v>5536</v>
      </c>
      <c r="BA1599" s="7"/>
      <c r="BC1599" s="18"/>
      <c r="BD1599" s="18"/>
      <c r="BE1599" s="18"/>
      <c r="BF1599" s="18"/>
      <c r="BG1599" s="18"/>
      <c r="BH1599" s="18"/>
      <c r="BI1599" s="18"/>
      <c r="BJ1599" s="18"/>
      <c r="BK1599" s="18"/>
      <c r="BM1599" s="18"/>
      <c r="BN1599" s="18"/>
      <c r="BO1599" s="18"/>
      <c r="BP1599" s="9" t="s">
        <v>5661</v>
      </c>
      <c r="BQ1599" s="14"/>
      <c r="BR1599" s="102" t="s">
        <v>5536</v>
      </c>
      <c r="BS1599" s="14"/>
      <c r="BT1599" s="14"/>
      <c r="BU1599" s="9"/>
      <c r="BV1599" s="9"/>
      <c r="BW1599" s="9"/>
    </row>
    <row r="1600" spans="1:75" x14ac:dyDescent="0.35">
      <c r="A1600" s="1" t="s">
        <v>3739</v>
      </c>
      <c r="B1600" s="8" t="s">
        <v>3740</v>
      </c>
      <c r="C1600" s="3" t="s">
        <v>84</v>
      </c>
      <c r="D1600" s="1" t="s">
        <v>11</v>
      </c>
      <c r="E1600" s="1" t="s">
        <v>12</v>
      </c>
      <c r="F1600" s="3" t="s">
        <v>55</v>
      </c>
      <c r="G1600" s="1" t="s">
        <v>84</v>
      </c>
      <c r="H1600" s="28" t="s">
        <v>5589</v>
      </c>
      <c r="I1600" s="27">
        <v>0</v>
      </c>
      <c r="J1600" s="27">
        <v>0</v>
      </c>
      <c r="K1600" s="27">
        <v>0</v>
      </c>
      <c r="L1600" s="27">
        <v>0</v>
      </c>
      <c r="M1600" s="27">
        <v>0</v>
      </c>
      <c r="N1600" s="27">
        <v>0</v>
      </c>
      <c r="O1600" s="27">
        <v>0</v>
      </c>
      <c r="P1600" s="27">
        <v>0</v>
      </c>
      <c r="Q1600" s="27">
        <v>0</v>
      </c>
      <c r="R1600" s="27">
        <v>0</v>
      </c>
      <c r="S1600" s="80">
        <v>0</v>
      </c>
      <c r="T1600" s="80">
        <v>0</v>
      </c>
      <c r="U1600" s="80">
        <v>0</v>
      </c>
      <c r="V1600" s="80">
        <v>0.23611860184400438</v>
      </c>
      <c r="W1600" s="80">
        <v>0</v>
      </c>
      <c r="X1600" s="80">
        <v>0</v>
      </c>
      <c r="Y1600" s="80">
        <v>0</v>
      </c>
      <c r="Z1600" s="80">
        <v>0</v>
      </c>
      <c r="AA1600" s="80">
        <v>0</v>
      </c>
      <c r="AB1600" s="80">
        <v>0</v>
      </c>
      <c r="AC1600" s="80">
        <v>0</v>
      </c>
      <c r="AD1600" s="80">
        <v>0</v>
      </c>
      <c r="AE1600" s="80">
        <v>0</v>
      </c>
      <c r="AF1600" s="80">
        <v>0</v>
      </c>
      <c r="AG1600" s="80"/>
      <c r="AH1600" s="80">
        <v>0</v>
      </c>
      <c r="AI1600" s="80">
        <v>0</v>
      </c>
      <c r="AJ1600" s="80">
        <v>0</v>
      </c>
      <c r="AK1600" s="80">
        <v>0</v>
      </c>
      <c r="AL1600" s="80">
        <v>0</v>
      </c>
      <c r="AM1600" s="80">
        <v>0</v>
      </c>
      <c r="AN1600" s="41" t="s">
        <v>5558</v>
      </c>
      <c r="AO1600" s="41"/>
      <c r="AP1600" s="40" t="str" cm="1">
        <f t="array" ref="AP1600">IFERROR(_xlfn.IFS(
AR1600="MPR ISSUE","PDH",
AR1600="BSS Hardware Issue","BSS",
AR1600="Sites strategiques, MLL, Pylone, etc.","ENVTECH",
AR1600="AKTIVCO DEFAUT GE &amp; POWER Cabinet","AKTIVCO",
AR1600="AKTIVCO Coupure ENEO &amp; Baisse de tension","AKTIVCO GRID ONLY",
AR1600="Coupure ENEO &amp; Baisse de tension","IHS GRID ONLY",
AR1600="Defaut GE &amp; POWER Cabinet","IHS",
AR1600="Sharing","Partners",
AR1600="Sites strategiques &amp; DataCenter","SST &amp; DC",
AR1600="Exclu","Exclu",
AR1600="SAT","SAT",
AR1600="SPARE-ISSUE","SPARE-ISSUE",
AR1600="Fiber CAmtel","TRANS_FO_CAMTEL",
AR1600="Fiber AOF","Fiber AOF",
AR1600="Projet OCM (HUAWEI)","TRAVAUX-HUAWEI",
AR1600="Projet OCM (NOKIA)","TRAVAUX-NOKIA",
AR1600="ACCESS-ISSUE","ACCESS-ISSUE",
AR1600="Projet OCM (ZTE, NOKIA, autres projets)","TRAVAUX OCM",
AR1600="No root CAuse","No root cause",
AR1600="ODU HS","PDH",
AR1600="IP &amp; VLAN","PDH",
AR1600="Warehouse HUAWEI","SPARE-ISSUE",
AR1600="SPARE-HS","SPARE-ISSUE",
AR1600="Power Telco","BSS",AR1600="no impacts","no impacts"
),"")</f>
        <v>No root cause</v>
      </c>
      <c r="AQ1600" s="40" t="str" cm="1">
        <f t="array" ref="AQ1600">IFERROR(_xlfn.IFS(
AR1600="MPR ISSUE","TX ISSUE",
AR1600="BSS Hardware Issue","RAN ISSUE",
AR1600="Sites strategiques, MLL, Pylone, etc.","ENVTECH",
AR1600="AKTIVCO DEFAUT GE &amp; POWER Cabinet","POWER ISSUE",
AR1600="AKTIVCO Coupure ENEO &amp; Baisse de tension","POWER ISSUE",
AR1600="Coupure ENEO &amp; Baisse de tension","POWER ISSUE",
AR1600="Defaut GE &amp; POWER Cabinet","POWER ISSUE",
AR1600="Sharing","POWER ISSUE",
AR1600="Sites strategiques &amp; DataCenter","POWER ISSUE",
AR1600="Exclu","Exclu",
AR1600="SAT","TX ISSUE",
AR1600="SPARE-ISSUE","SPARE-ISSUE",
AR1600="Fiber CAmtel","TX ISSUE",
AR1600="Fiber AOF","TX ISSUE",
AR1600="Projet OCM (HUAWEI)","TRAVAUX-HUAWEI",
AR1600="Projet OCM (NOKIA)","TRAVAUX -NOKIA",
AR1600="ACCESS-ISSUE","ACCESS-ISSUE",
AR1600="Projet OCM (ZTE, NOKIA, autres projets)","TRAVAUX OCM",
AR1600="No root CAuse","No root cause",
AR1600="ODU HS","TX ISSUE",
AR1600="IP &amp; VLAN","TX ISSUE",
AR1600="Warehouse HUAWEI","SPARE-ISSUE",
AR1600="SPARE-HS","SPARE-ISSUE",
AR1600="Power Telco","RAN ISSUE",AR1600="no impacts","no impacts"
),"")</f>
        <v>No root cause</v>
      </c>
      <c r="AR1600" s="59" t="s">
        <v>5343</v>
      </c>
      <c r="AS1600" s="40" t="str" cm="1">
        <f t="array" ref="AS1600">IFERROR(_xlfn.IFS(
AR1600="MPR ISSUE","ACTIVE",
AR1600="BSS Hardware Issue","ACTIVE",
AR1600="Sites strategiques, MLL, Pylone, etc.","PASSIVE",
AR1600="AKTIVCO DEFAUT GE &amp; POWER Cabinet","PASSIVE",
AR1600="AKTIVCO Coupure ENEO &amp; Baisse de tension","PASSIVE",
AR1600="Coupure ENEO &amp; Baisse de tension","PASSIVE",
AR1600="Defaut GE &amp; POWER Cabinet","PASSIVE",
AR1600="Sharing","PASSIVE",
AR1600="Sites strategiques &amp; DataCenter","PASSIVE",
AR1600="Exclu","Exclu",
AR1600="SAT","ACTIVE",
AR1600="SPARE-ISSUE","SPARE-ISSUE",
AR1600="Fiber CAmtel","ACTIVE",
AR1600="Fiber AOF","ACTIVE",
AR1600="Projet OCM (HUAWEI)","PLANNED WORKS",
AR1600="Projet OCM (NOKIA)","PLANNED WORKS",
AR1600="ACCESS-ISSUE","ACCESS-ISSUE",
AR1600="Projet OCM (ZTE, NOKIA, autres projets)","PLANNED WORKS",
AR1600="No root CAuse","No root cause",
AR1600="ODU HS","ACTIVE",
AR1600="IP &amp; VLAN","ACTIVE",
AR1600="Warehouse HUAWEI","SPARE-ISSUE",
AR1600="SPARE-HS","SPARE-ISSUE",
AR1600="Power Telco","ACTIVE", AR1600="no impacts","no impacts"
),"")</f>
        <v>No root cause</v>
      </c>
      <c r="AT1600" s="99" t="s">
        <v>5661</v>
      </c>
      <c r="AU1600" s="99" t="s">
        <v>3740</v>
      </c>
      <c r="AW1600" s="17"/>
      <c r="AX1600" s="17" t="s">
        <v>5536</v>
      </c>
      <c r="AY1600" s="17"/>
      <c r="AZ1600" s="17" t="s">
        <v>5536</v>
      </c>
      <c r="BA1600" s="7"/>
      <c r="BC1600" s="18"/>
      <c r="BD1600" s="18"/>
      <c r="BE1600" s="18"/>
      <c r="BF1600" s="18"/>
      <c r="BG1600" s="18"/>
      <c r="BH1600" s="18"/>
      <c r="BI1600" s="18"/>
      <c r="BJ1600" s="18"/>
      <c r="BK1600" s="18"/>
      <c r="BM1600" s="18"/>
      <c r="BN1600" s="18"/>
      <c r="BO1600" s="18"/>
      <c r="BP1600" s="9" t="s">
        <v>5661</v>
      </c>
      <c r="BQ1600" s="14"/>
      <c r="BR1600" s="102" t="s">
        <v>5536</v>
      </c>
      <c r="BS1600" s="14"/>
      <c r="BT1600" s="14"/>
      <c r="BU1600" s="9"/>
      <c r="BV1600" s="9"/>
      <c r="BW1600" s="9"/>
    </row>
    <row r="1601" spans="1:75" x14ac:dyDescent="0.35">
      <c r="A1601" s="1" t="s">
        <v>4695</v>
      </c>
      <c r="B1601" s="8" t="s">
        <v>4696</v>
      </c>
      <c r="C1601" s="3" t="s">
        <v>90</v>
      </c>
      <c r="D1601" s="1" t="s">
        <v>11</v>
      </c>
      <c r="E1601" s="1" t="s">
        <v>66</v>
      </c>
      <c r="F1601" s="3" t="s">
        <v>90</v>
      </c>
      <c r="G1601" s="1" t="s">
        <v>4697</v>
      </c>
      <c r="H1601" s="29" t="s">
        <v>5588</v>
      </c>
      <c r="I1601" s="27">
        <v>0</v>
      </c>
      <c r="J1601" s="27">
        <v>0</v>
      </c>
      <c r="K1601" s="27">
        <v>0</v>
      </c>
      <c r="L1601" s="27">
        <v>0</v>
      </c>
      <c r="M1601" s="27">
        <v>0</v>
      </c>
      <c r="N1601" s="27">
        <v>0</v>
      </c>
      <c r="O1601" s="27">
        <v>0</v>
      </c>
      <c r="P1601" s="27">
        <v>0</v>
      </c>
      <c r="Q1601" s="27">
        <v>1.8728999941590844E-3</v>
      </c>
      <c r="R1601" s="27">
        <v>0</v>
      </c>
      <c r="S1601" s="80">
        <v>0</v>
      </c>
      <c r="T1601" s="80">
        <v>0</v>
      </c>
      <c r="U1601" s="80">
        <v>0</v>
      </c>
      <c r="V1601" s="80">
        <v>0.12829903972362774</v>
      </c>
      <c r="W1601" s="80">
        <v>0</v>
      </c>
      <c r="X1601" s="80">
        <v>0</v>
      </c>
      <c r="Y1601" s="80">
        <v>0</v>
      </c>
      <c r="Z1601" s="80">
        <v>0</v>
      </c>
      <c r="AA1601" s="80">
        <v>0</v>
      </c>
      <c r="AB1601" s="80">
        <v>0</v>
      </c>
      <c r="AC1601" s="80">
        <v>0</v>
      </c>
      <c r="AD1601" s="80">
        <v>0</v>
      </c>
      <c r="AE1601" s="80">
        <v>0</v>
      </c>
      <c r="AF1601" s="80">
        <v>0</v>
      </c>
      <c r="AG1601" s="80"/>
      <c r="AH1601" s="80">
        <v>0</v>
      </c>
      <c r="AI1601" s="80">
        <v>0</v>
      </c>
      <c r="AJ1601" s="80">
        <v>0</v>
      </c>
      <c r="AK1601" s="80">
        <v>0</v>
      </c>
      <c r="AL1601" s="80">
        <v>0</v>
      </c>
      <c r="AM1601" s="80">
        <v>0</v>
      </c>
      <c r="AN1601" s="41" t="s">
        <v>5558</v>
      </c>
      <c r="AO1601" s="41"/>
      <c r="AP1601" s="40" t="str" cm="1">
        <f t="array" ref="AP1601">IFERROR(_xlfn.IFS(
AR1601="MPR ISSUE","PDH",
AR1601="BSS Hardware Issue","BSS",
AR1601="Sites strategiques, MLL, Pylone, etc.","ENVTECH",
AR1601="AKTIVCO DEFAUT GE &amp; POWER Cabinet","AKTIVCO",
AR1601="AKTIVCO Coupure ENEO &amp; Baisse de tension","AKTIVCO GRID ONLY",
AR1601="Coupure ENEO &amp; Baisse de tension","IHS GRID ONLY",
AR1601="Defaut GE &amp; POWER Cabinet","IHS",
AR1601="Sharing","Partners",
AR1601="Sites strategiques &amp; DataCenter","SST &amp; DC",
AR1601="Exclu","Exclu",
AR1601="SAT","SAT",
AR1601="SPARE-ISSUE","SPARE-ISSUE",
AR1601="Fiber CAmtel","TRANS_FO_CAMTEL",
AR1601="Fiber AOF","Fiber AOF",
AR1601="Projet OCM (HUAWEI)","TRAVAUX-HUAWEI",
AR1601="Projet OCM (NOKIA)","TRAVAUX-NOKIA",
AR1601="ACCESS-ISSUE","ACCESS-ISSUE",
AR1601="Projet OCM (ZTE, NOKIA, autres projets)","TRAVAUX OCM",
AR1601="No root CAuse","No root cause",
AR1601="ODU HS","PDH",
AR1601="IP &amp; VLAN","PDH",
AR1601="Warehouse HUAWEI","SPARE-ISSUE",
AR1601="SPARE-HS","SPARE-ISSUE",
AR1601="Power Telco","BSS",AR1601="no impacts","no impacts"
),"")</f>
        <v>No root cause</v>
      </c>
      <c r="AQ1601" s="40" t="str" cm="1">
        <f t="array" ref="AQ1601">IFERROR(_xlfn.IFS(
AR1601="MPR ISSUE","TX ISSUE",
AR1601="BSS Hardware Issue","RAN ISSUE",
AR1601="Sites strategiques, MLL, Pylone, etc.","ENVTECH",
AR1601="AKTIVCO DEFAUT GE &amp; POWER Cabinet","POWER ISSUE",
AR1601="AKTIVCO Coupure ENEO &amp; Baisse de tension","POWER ISSUE",
AR1601="Coupure ENEO &amp; Baisse de tension","POWER ISSUE",
AR1601="Defaut GE &amp; POWER Cabinet","POWER ISSUE",
AR1601="Sharing","POWER ISSUE",
AR1601="Sites strategiques &amp; DataCenter","POWER ISSUE",
AR1601="Exclu","Exclu",
AR1601="SAT","TX ISSUE",
AR1601="SPARE-ISSUE","SPARE-ISSUE",
AR1601="Fiber CAmtel","TX ISSUE",
AR1601="Fiber AOF","TX ISSUE",
AR1601="Projet OCM (HUAWEI)","TRAVAUX-HUAWEI",
AR1601="Projet OCM (NOKIA)","TRAVAUX -NOKIA",
AR1601="ACCESS-ISSUE","ACCESS-ISSUE",
AR1601="Projet OCM (ZTE, NOKIA, autres projets)","TRAVAUX OCM",
AR1601="No root CAuse","No root cause",
AR1601="ODU HS","TX ISSUE",
AR1601="IP &amp; VLAN","TX ISSUE",
AR1601="Warehouse HUAWEI","SPARE-ISSUE",
AR1601="SPARE-HS","SPARE-ISSUE",
AR1601="Power Telco","RAN ISSUE",AR1601="no impacts","no impacts"
),"")</f>
        <v>No root cause</v>
      </c>
      <c r="AR1601" s="59" t="s">
        <v>5343</v>
      </c>
      <c r="AS1601" s="40" t="str" cm="1">
        <f t="array" ref="AS1601">IFERROR(_xlfn.IFS(
AR1601="MPR ISSUE","ACTIVE",
AR1601="BSS Hardware Issue","ACTIVE",
AR1601="Sites strategiques, MLL, Pylone, etc.","PASSIVE",
AR1601="AKTIVCO DEFAUT GE &amp; POWER Cabinet","PASSIVE",
AR1601="AKTIVCO Coupure ENEO &amp; Baisse de tension","PASSIVE",
AR1601="Coupure ENEO &amp; Baisse de tension","PASSIVE",
AR1601="Defaut GE &amp; POWER Cabinet","PASSIVE",
AR1601="Sharing","PASSIVE",
AR1601="Sites strategiques &amp; DataCenter","PASSIVE",
AR1601="Exclu","Exclu",
AR1601="SAT","ACTIVE",
AR1601="SPARE-ISSUE","SPARE-ISSUE",
AR1601="Fiber CAmtel","ACTIVE",
AR1601="Fiber AOF","ACTIVE",
AR1601="Projet OCM (HUAWEI)","PLANNED WORKS",
AR1601="Projet OCM (NOKIA)","PLANNED WORKS",
AR1601="ACCESS-ISSUE","ACCESS-ISSUE",
AR1601="Projet OCM (ZTE, NOKIA, autres projets)","PLANNED WORKS",
AR1601="No root CAuse","No root cause",
AR1601="ODU HS","ACTIVE",
AR1601="IP &amp; VLAN","ACTIVE",
AR1601="Warehouse HUAWEI","SPARE-ISSUE",
AR1601="SPARE-HS","SPARE-ISSUE",
AR1601="Power Telco","ACTIVE", AR1601="no impacts","no impacts"
),"")</f>
        <v>No root cause</v>
      </c>
      <c r="AT1601" s="99" t="s">
        <v>5661</v>
      </c>
      <c r="AU1601" s="99" t="s">
        <v>4696</v>
      </c>
      <c r="AW1601" s="17"/>
      <c r="AX1601" s="17" t="s">
        <v>5536</v>
      </c>
      <c r="AY1601" s="17"/>
      <c r="AZ1601" s="17" t="s">
        <v>5536</v>
      </c>
      <c r="BA1601" s="7"/>
      <c r="BC1601" s="18"/>
      <c r="BD1601" s="18"/>
      <c r="BE1601" s="18"/>
      <c r="BF1601" s="18"/>
      <c r="BG1601" s="18"/>
      <c r="BH1601" s="18"/>
      <c r="BI1601" s="18"/>
      <c r="BJ1601" s="18"/>
      <c r="BK1601" s="18"/>
      <c r="BM1601" s="18"/>
      <c r="BN1601" s="18"/>
      <c r="BO1601" s="18"/>
      <c r="BP1601" s="9" t="s">
        <v>5661</v>
      </c>
      <c r="BQ1601" s="14"/>
      <c r="BR1601" s="102" t="s">
        <v>5536</v>
      </c>
      <c r="BS1601" s="14"/>
      <c r="BT1601" s="14"/>
      <c r="BU1601" s="9"/>
      <c r="BV1601" s="9"/>
      <c r="BW1601" s="9"/>
    </row>
    <row r="1602" spans="1:75" x14ac:dyDescent="0.35">
      <c r="A1602" s="1" t="s">
        <v>2674</v>
      </c>
      <c r="B1602" s="8" t="s">
        <v>2675</v>
      </c>
      <c r="C1602" s="3" t="s">
        <v>51</v>
      </c>
      <c r="D1602" s="1" t="s">
        <v>11</v>
      </c>
      <c r="E1602" s="1" t="s">
        <v>12</v>
      </c>
      <c r="F1602" s="3" t="s">
        <v>51</v>
      </c>
      <c r="G1602" s="1" t="s">
        <v>52</v>
      </c>
      <c r="H1602" s="28" t="s">
        <v>5589</v>
      </c>
      <c r="I1602" s="27">
        <v>8.550671597709119</v>
      </c>
      <c r="J1602" s="27">
        <v>4.5593594210590886</v>
      </c>
      <c r="K1602" s="27">
        <v>0</v>
      </c>
      <c r="L1602" s="27">
        <v>0</v>
      </c>
      <c r="M1602" s="27">
        <v>7.3854702610770122</v>
      </c>
      <c r="N1602" s="27">
        <v>0</v>
      </c>
      <c r="O1602" s="27">
        <v>0</v>
      </c>
      <c r="P1602" s="27">
        <v>1.7037671965825134</v>
      </c>
      <c r="Q1602" s="27">
        <v>14.999586226183036</v>
      </c>
      <c r="R1602" s="27">
        <v>0.86946006797305042</v>
      </c>
      <c r="S1602" s="80">
        <v>1.0492019872557665</v>
      </c>
      <c r="T1602" s="80">
        <v>0</v>
      </c>
      <c r="U1602" s="80">
        <v>0.34988856643067295</v>
      </c>
      <c r="V1602" s="80">
        <v>4.6157182685420607E-2</v>
      </c>
      <c r="W1602" s="80">
        <v>0</v>
      </c>
      <c r="X1602" s="80">
        <v>0</v>
      </c>
      <c r="Y1602" s="80">
        <v>0</v>
      </c>
      <c r="Z1602" s="80">
        <v>2.5902062591137249</v>
      </c>
      <c r="AA1602" s="80">
        <v>0</v>
      </c>
      <c r="AB1602" s="80">
        <v>0</v>
      </c>
      <c r="AC1602" s="80">
        <v>0</v>
      </c>
      <c r="AD1602" s="80">
        <v>0</v>
      </c>
      <c r="AE1602" s="80">
        <v>0</v>
      </c>
      <c r="AF1602" s="80">
        <v>0</v>
      </c>
      <c r="AG1602" s="80"/>
      <c r="AH1602" s="80">
        <v>0</v>
      </c>
      <c r="AI1602" s="80">
        <v>0</v>
      </c>
      <c r="AJ1602" s="80">
        <v>0</v>
      </c>
      <c r="AK1602" s="80">
        <v>0</v>
      </c>
      <c r="AL1602" s="80">
        <v>0</v>
      </c>
      <c r="AM1602" s="80">
        <v>0</v>
      </c>
      <c r="AN1602" s="41" t="s">
        <v>5558</v>
      </c>
      <c r="AO1602" s="41"/>
      <c r="AP1602" s="40" t="str" cm="1">
        <f t="array" ref="AP1602">IFERROR(_xlfn.IFS(
AR1602="MPR ISSUE","PDH",
AR1602="BSS Hardware Issue","BSS",
AR1602="Sites strategiques, MLL, Pylone, etc.","ENVTECH",
AR1602="AKTIVCO DEFAUT GE &amp; POWER Cabinet","AKTIVCO",
AR1602="AKTIVCO Coupure ENEO &amp; Baisse de tension","AKTIVCO GRID ONLY",
AR1602="Coupure ENEO &amp; Baisse de tension","IHS GRID ONLY",
AR1602="Defaut GE &amp; POWER Cabinet","IHS",
AR1602="Sharing","Partners",
AR1602="Sites strategiques &amp; DataCenter","SST &amp; DC",
AR1602="Exclu","Exclu",
AR1602="SAT","SAT",
AR1602="SPARE-ISSUE","SPARE-ISSUE",
AR1602="Fiber CAmtel","TRANS_FO_CAMTEL",
AR1602="Fiber AOF","Fiber AOF",
AR1602="Projet OCM (HUAWEI)","TRAVAUX-HUAWEI",
AR1602="Projet OCM (NOKIA)","TRAVAUX-NOKIA",
AR1602="ACCESS-ISSUE","ACCESS-ISSUE",
AR1602="Projet OCM (ZTE, NOKIA, autres projets)","TRAVAUX OCM",
AR1602="No root CAuse","No root cause",
AR1602="ODU HS","PDH",
AR1602="IP &amp; VLAN","PDH",
AR1602="Warehouse HUAWEI","SPARE-ISSUE",
AR1602="SPARE-HS","SPARE-ISSUE",
AR1602="Power Telco","BSS",AR1602="no impacts","no impacts"
),"")</f>
        <v>No root cause</v>
      </c>
      <c r="AQ1602" s="40" t="str" cm="1">
        <f t="array" ref="AQ1602">IFERROR(_xlfn.IFS(
AR1602="MPR ISSUE","TX ISSUE",
AR1602="BSS Hardware Issue","RAN ISSUE",
AR1602="Sites strategiques, MLL, Pylone, etc.","ENVTECH",
AR1602="AKTIVCO DEFAUT GE &amp; POWER Cabinet","POWER ISSUE",
AR1602="AKTIVCO Coupure ENEO &amp; Baisse de tension","POWER ISSUE",
AR1602="Coupure ENEO &amp; Baisse de tension","POWER ISSUE",
AR1602="Defaut GE &amp; POWER Cabinet","POWER ISSUE",
AR1602="Sharing","POWER ISSUE",
AR1602="Sites strategiques &amp; DataCenter","POWER ISSUE",
AR1602="Exclu","Exclu",
AR1602="SAT","TX ISSUE",
AR1602="SPARE-ISSUE","SPARE-ISSUE",
AR1602="Fiber CAmtel","TX ISSUE",
AR1602="Fiber AOF","TX ISSUE",
AR1602="Projet OCM (HUAWEI)","TRAVAUX-HUAWEI",
AR1602="Projet OCM (NOKIA)","TRAVAUX -NOKIA",
AR1602="ACCESS-ISSUE","ACCESS-ISSUE",
AR1602="Projet OCM (ZTE, NOKIA, autres projets)","TRAVAUX OCM",
AR1602="No root CAuse","No root cause",
AR1602="ODU HS","TX ISSUE",
AR1602="IP &amp; VLAN","TX ISSUE",
AR1602="Warehouse HUAWEI","SPARE-ISSUE",
AR1602="SPARE-HS","SPARE-ISSUE",
AR1602="Power Telco","RAN ISSUE",AR1602="no impacts","no impacts"
),"")</f>
        <v>No root cause</v>
      </c>
      <c r="AR1602" s="59" t="s">
        <v>5343</v>
      </c>
      <c r="AS1602" s="40" t="str" cm="1">
        <f t="array" ref="AS1602">IFERROR(_xlfn.IFS(
AR1602="MPR ISSUE","ACTIVE",
AR1602="BSS Hardware Issue","ACTIVE",
AR1602="Sites strategiques, MLL, Pylone, etc.","PASSIVE",
AR1602="AKTIVCO DEFAUT GE &amp; POWER Cabinet","PASSIVE",
AR1602="AKTIVCO Coupure ENEO &amp; Baisse de tension","PASSIVE",
AR1602="Coupure ENEO &amp; Baisse de tension","PASSIVE",
AR1602="Defaut GE &amp; POWER Cabinet","PASSIVE",
AR1602="Sharing","PASSIVE",
AR1602="Sites strategiques &amp; DataCenter","PASSIVE",
AR1602="Exclu","Exclu",
AR1602="SAT","ACTIVE",
AR1602="SPARE-ISSUE","SPARE-ISSUE",
AR1602="Fiber CAmtel","ACTIVE",
AR1602="Fiber AOF","ACTIVE",
AR1602="Projet OCM (HUAWEI)","PLANNED WORKS",
AR1602="Projet OCM (NOKIA)","PLANNED WORKS",
AR1602="ACCESS-ISSUE","ACCESS-ISSUE",
AR1602="Projet OCM (ZTE, NOKIA, autres projets)","PLANNED WORKS",
AR1602="No root CAuse","No root cause",
AR1602="ODU HS","ACTIVE",
AR1602="IP &amp; VLAN","ACTIVE",
AR1602="Warehouse HUAWEI","SPARE-ISSUE",
AR1602="SPARE-HS","SPARE-ISSUE",
AR1602="Power Telco","ACTIVE", AR1602="no impacts","no impacts"
),"")</f>
        <v>No root cause</v>
      </c>
      <c r="AT1602" s="99" t="s">
        <v>5661</v>
      </c>
      <c r="AU1602" s="99" t="s">
        <v>2675</v>
      </c>
      <c r="AW1602" s="17"/>
      <c r="AX1602" s="17" t="s">
        <v>5536</v>
      </c>
      <c r="AY1602" s="17"/>
      <c r="AZ1602" s="17" t="s">
        <v>5536</v>
      </c>
      <c r="BA1602" s="7"/>
      <c r="BC1602" s="18"/>
      <c r="BD1602" s="18"/>
      <c r="BE1602" s="18"/>
      <c r="BF1602" s="18"/>
      <c r="BG1602" s="18"/>
      <c r="BH1602" s="18"/>
      <c r="BI1602" s="18"/>
      <c r="BJ1602" s="18"/>
      <c r="BK1602" s="18"/>
      <c r="BM1602" s="18"/>
      <c r="BN1602" s="18"/>
      <c r="BO1602" s="18"/>
      <c r="BP1602" s="9" t="s">
        <v>5661</v>
      </c>
      <c r="BQ1602" s="14"/>
      <c r="BR1602" s="102" t="s">
        <v>5536</v>
      </c>
      <c r="BS1602" s="14"/>
      <c r="BT1602" s="14"/>
      <c r="BU1602" s="9"/>
      <c r="BV1602" s="9"/>
      <c r="BW1602" s="9"/>
    </row>
    <row r="1603" spans="1:75" x14ac:dyDescent="0.35">
      <c r="A1603" s="1" t="s">
        <v>1848</v>
      </c>
      <c r="B1603" s="8" t="s">
        <v>1849</v>
      </c>
      <c r="C1603" s="3" t="s">
        <v>51</v>
      </c>
      <c r="D1603" s="1" t="s">
        <v>11</v>
      </c>
      <c r="E1603" s="1" t="s">
        <v>12</v>
      </c>
      <c r="F1603" s="3" t="s">
        <v>51</v>
      </c>
      <c r="G1603" s="1" t="s">
        <v>52</v>
      </c>
      <c r="H1603" s="28" t="s">
        <v>5589</v>
      </c>
      <c r="I1603" s="27">
        <v>8.5479963359615088</v>
      </c>
      <c r="J1603" s="27">
        <v>4.5545439499133913</v>
      </c>
      <c r="K1603" s="27">
        <v>0</v>
      </c>
      <c r="L1603" s="27">
        <v>0</v>
      </c>
      <c r="M1603" s="27">
        <v>10.455368786615416</v>
      </c>
      <c r="N1603" s="27">
        <v>23.113993973170334</v>
      </c>
      <c r="O1603" s="27">
        <v>0</v>
      </c>
      <c r="P1603" s="27">
        <v>1.6995759531779253</v>
      </c>
      <c r="Q1603" s="27">
        <v>15.000442309942274</v>
      </c>
      <c r="R1603" s="27">
        <v>0.8597756204467043</v>
      </c>
      <c r="S1603" s="80">
        <v>1.0441903302485782</v>
      </c>
      <c r="T1603" s="80">
        <v>0</v>
      </c>
      <c r="U1603" s="80">
        <v>0.29597312467718512</v>
      </c>
      <c r="V1603" s="80">
        <v>3.977222464779287E-2</v>
      </c>
      <c r="W1603" s="80">
        <v>0</v>
      </c>
      <c r="X1603" s="80">
        <v>0</v>
      </c>
      <c r="Y1603" s="80">
        <v>0</v>
      </c>
      <c r="Z1603" s="80">
        <v>2.4605274046679395</v>
      </c>
      <c r="AA1603" s="80">
        <v>0</v>
      </c>
      <c r="AB1603" s="80">
        <v>0</v>
      </c>
      <c r="AC1603" s="80">
        <v>0</v>
      </c>
      <c r="AD1603" s="80">
        <v>0</v>
      </c>
      <c r="AE1603" s="80">
        <v>0</v>
      </c>
      <c r="AF1603" s="80">
        <v>0</v>
      </c>
      <c r="AG1603" s="80"/>
      <c r="AH1603" s="80">
        <v>0</v>
      </c>
      <c r="AI1603" s="80">
        <v>0</v>
      </c>
      <c r="AJ1603" s="80">
        <v>0</v>
      </c>
      <c r="AK1603" s="80">
        <v>0</v>
      </c>
      <c r="AL1603" s="80">
        <v>0</v>
      </c>
      <c r="AM1603" s="80">
        <v>0</v>
      </c>
      <c r="AN1603" s="41" t="s">
        <v>5558</v>
      </c>
      <c r="AO1603" s="41"/>
      <c r="AP1603" s="40" t="str" cm="1">
        <f t="array" ref="AP1603">IFERROR(_xlfn.IFS(
AR1603="MPR ISSUE","PDH",
AR1603="BSS Hardware Issue","BSS",
AR1603="Sites strategiques, MLL, Pylone, etc.","ENVTECH",
AR1603="AKTIVCO DEFAUT GE &amp; POWER Cabinet","AKTIVCO",
AR1603="AKTIVCO Coupure ENEO &amp; Baisse de tension","AKTIVCO GRID ONLY",
AR1603="Coupure ENEO &amp; Baisse de tension","IHS GRID ONLY",
AR1603="Defaut GE &amp; POWER Cabinet","IHS",
AR1603="Sharing","Partners",
AR1603="Sites strategiques &amp; DataCenter","SST &amp; DC",
AR1603="Exclu","Exclu",
AR1603="SAT","SAT",
AR1603="SPARE-ISSUE","SPARE-ISSUE",
AR1603="Fiber CAmtel","TRANS_FO_CAMTEL",
AR1603="Fiber AOF","Fiber AOF",
AR1603="Projet OCM (HUAWEI)","TRAVAUX-HUAWEI",
AR1603="Projet OCM (NOKIA)","TRAVAUX-NOKIA",
AR1603="ACCESS-ISSUE","ACCESS-ISSUE",
AR1603="Projet OCM (ZTE, NOKIA, autres projets)","TRAVAUX OCM",
AR1603="No root CAuse","No root cause",
AR1603="ODU HS","PDH",
AR1603="IP &amp; VLAN","PDH",
AR1603="Warehouse HUAWEI","SPARE-ISSUE",
AR1603="SPARE-HS","SPARE-ISSUE",
AR1603="Power Telco","BSS",AR1603="no impacts","no impacts"
),"")</f>
        <v>No root cause</v>
      </c>
      <c r="AQ1603" s="40" t="str" cm="1">
        <f t="array" ref="AQ1603">IFERROR(_xlfn.IFS(
AR1603="MPR ISSUE","TX ISSUE",
AR1603="BSS Hardware Issue","RAN ISSUE",
AR1603="Sites strategiques, MLL, Pylone, etc.","ENVTECH",
AR1603="AKTIVCO DEFAUT GE &amp; POWER Cabinet","POWER ISSUE",
AR1603="AKTIVCO Coupure ENEO &amp; Baisse de tension","POWER ISSUE",
AR1603="Coupure ENEO &amp; Baisse de tension","POWER ISSUE",
AR1603="Defaut GE &amp; POWER Cabinet","POWER ISSUE",
AR1603="Sharing","POWER ISSUE",
AR1603="Sites strategiques &amp; DataCenter","POWER ISSUE",
AR1603="Exclu","Exclu",
AR1603="SAT","TX ISSUE",
AR1603="SPARE-ISSUE","SPARE-ISSUE",
AR1603="Fiber CAmtel","TX ISSUE",
AR1603="Fiber AOF","TX ISSUE",
AR1603="Projet OCM (HUAWEI)","TRAVAUX-HUAWEI",
AR1603="Projet OCM (NOKIA)","TRAVAUX -NOKIA",
AR1603="ACCESS-ISSUE","ACCESS-ISSUE",
AR1603="Projet OCM (ZTE, NOKIA, autres projets)","TRAVAUX OCM",
AR1603="No root CAuse","No root cause",
AR1603="ODU HS","TX ISSUE",
AR1603="IP &amp; VLAN","TX ISSUE",
AR1603="Warehouse HUAWEI","SPARE-ISSUE",
AR1603="SPARE-HS","SPARE-ISSUE",
AR1603="Power Telco","RAN ISSUE",AR1603="no impacts","no impacts"
),"")</f>
        <v>No root cause</v>
      </c>
      <c r="AR1603" s="59" t="s">
        <v>5343</v>
      </c>
      <c r="AS1603" s="40" t="str" cm="1">
        <f t="array" ref="AS1603">IFERROR(_xlfn.IFS(
AR1603="MPR ISSUE","ACTIVE",
AR1603="BSS Hardware Issue","ACTIVE",
AR1603="Sites strategiques, MLL, Pylone, etc.","PASSIVE",
AR1603="AKTIVCO DEFAUT GE &amp; POWER Cabinet","PASSIVE",
AR1603="AKTIVCO Coupure ENEO &amp; Baisse de tension","PASSIVE",
AR1603="Coupure ENEO &amp; Baisse de tension","PASSIVE",
AR1603="Defaut GE &amp; POWER Cabinet","PASSIVE",
AR1603="Sharing","PASSIVE",
AR1603="Sites strategiques &amp; DataCenter","PASSIVE",
AR1603="Exclu","Exclu",
AR1603="SAT","ACTIVE",
AR1603="SPARE-ISSUE","SPARE-ISSUE",
AR1603="Fiber CAmtel","ACTIVE",
AR1603="Fiber AOF","ACTIVE",
AR1603="Projet OCM (HUAWEI)","PLANNED WORKS",
AR1603="Projet OCM (NOKIA)","PLANNED WORKS",
AR1603="ACCESS-ISSUE","ACCESS-ISSUE",
AR1603="Projet OCM (ZTE, NOKIA, autres projets)","PLANNED WORKS",
AR1603="No root CAuse","No root cause",
AR1603="ODU HS","ACTIVE",
AR1603="IP &amp; VLAN","ACTIVE",
AR1603="Warehouse HUAWEI","SPARE-ISSUE",
AR1603="SPARE-HS","SPARE-ISSUE",
AR1603="Power Telco","ACTIVE", AR1603="no impacts","no impacts"
),"")</f>
        <v>No root cause</v>
      </c>
      <c r="AT1603" s="99" t="s">
        <v>5661</v>
      </c>
      <c r="AU1603" s="99" t="s">
        <v>1849</v>
      </c>
      <c r="AW1603" s="17"/>
      <c r="AX1603" s="17" t="s">
        <v>5536</v>
      </c>
      <c r="AY1603" s="17"/>
      <c r="AZ1603" s="17" t="s">
        <v>5536</v>
      </c>
      <c r="BA1603" s="7"/>
      <c r="BC1603" s="18"/>
      <c r="BD1603" s="18"/>
      <c r="BE1603" s="18"/>
      <c r="BF1603" s="18"/>
      <c r="BG1603" s="18"/>
      <c r="BH1603" s="18"/>
      <c r="BI1603" s="18"/>
      <c r="BJ1603" s="18"/>
      <c r="BK1603" s="18"/>
      <c r="BM1603" s="18"/>
      <c r="BN1603" s="18"/>
      <c r="BO1603" s="18"/>
      <c r="BP1603" s="9" t="s">
        <v>5661</v>
      </c>
      <c r="BQ1603" s="14"/>
      <c r="BR1603" s="102" t="s">
        <v>5536</v>
      </c>
      <c r="BS1603" s="14"/>
      <c r="BT1603" s="14"/>
      <c r="BU1603" s="9"/>
      <c r="BV1603" s="9"/>
      <c r="BW1603" s="9"/>
    </row>
    <row r="1604" spans="1:75" x14ac:dyDescent="0.35">
      <c r="A1604" s="1" t="s">
        <v>4258</v>
      </c>
      <c r="B1604" s="8" t="s">
        <v>4259</v>
      </c>
      <c r="C1604" s="3" t="s">
        <v>37</v>
      </c>
      <c r="D1604" s="1" t="s">
        <v>21</v>
      </c>
      <c r="E1604" s="1" t="s">
        <v>30</v>
      </c>
      <c r="F1604" s="3" t="s">
        <v>69</v>
      </c>
      <c r="G1604" s="1" t="s">
        <v>502</v>
      </c>
      <c r="H1604" s="30" t="s">
        <v>5587</v>
      </c>
      <c r="I1604" s="27">
        <v>0</v>
      </c>
      <c r="J1604" s="27">
        <v>2.6752617476098045E-4</v>
      </c>
      <c r="K1604" s="27">
        <v>0</v>
      </c>
      <c r="L1604" s="27">
        <v>9.4169213515849729E-3</v>
      </c>
      <c r="M1604" s="27">
        <v>0</v>
      </c>
      <c r="N1604" s="27">
        <v>0</v>
      </c>
      <c r="O1604" s="27">
        <v>0</v>
      </c>
      <c r="P1604" s="27">
        <v>0</v>
      </c>
      <c r="Q1604" s="27">
        <v>0</v>
      </c>
      <c r="R1604" s="27">
        <v>0</v>
      </c>
      <c r="S1604" s="80">
        <v>1.4106655195144295</v>
      </c>
      <c r="T1604" s="80">
        <v>0</v>
      </c>
      <c r="U1604" s="80">
        <v>4.7298627697734158E-2</v>
      </c>
      <c r="V1604" s="80">
        <v>9.5239318214895355E-3</v>
      </c>
      <c r="W1604" s="80">
        <v>0</v>
      </c>
      <c r="X1604" s="80">
        <v>0</v>
      </c>
      <c r="Y1604" s="80">
        <v>0</v>
      </c>
      <c r="Z1604" s="80">
        <v>0</v>
      </c>
      <c r="AA1604" s="80">
        <v>0</v>
      </c>
      <c r="AB1604" s="80">
        <v>0</v>
      </c>
      <c r="AC1604" s="80">
        <v>0</v>
      </c>
      <c r="AD1604" s="80">
        <v>0</v>
      </c>
      <c r="AE1604" s="80">
        <v>0</v>
      </c>
      <c r="AF1604" s="80">
        <v>0</v>
      </c>
      <c r="AG1604" s="80"/>
      <c r="AH1604" s="80">
        <v>0</v>
      </c>
      <c r="AI1604" s="80">
        <v>0</v>
      </c>
      <c r="AJ1604" s="80">
        <v>0</v>
      </c>
      <c r="AK1604" s="80">
        <v>0</v>
      </c>
      <c r="AL1604" s="80">
        <v>0</v>
      </c>
      <c r="AM1604" s="80">
        <v>0</v>
      </c>
      <c r="AN1604" s="41" t="s">
        <v>5558</v>
      </c>
      <c r="AO1604" s="41"/>
      <c r="AP1604" s="40" t="str" cm="1">
        <f t="array" ref="AP1604">IFERROR(_xlfn.IFS(
AR1604="MPR ISSUE","PDH",
AR1604="BSS Hardware Issue","BSS",
AR1604="Sites strategiques, MLL, Pylone, etc.","ENVTECH",
AR1604="AKTIVCO DEFAUT GE &amp; POWER Cabinet","AKTIVCO",
AR1604="AKTIVCO Coupure ENEO &amp; Baisse de tension","AKTIVCO GRID ONLY",
AR1604="Coupure ENEO &amp; Baisse de tension","IHS GRID ONLY",
AR1604="Defaut GE &amp; POWER Cabinet","IHS",
AR1604="Sharing","Partners",
AR1604="Sites strategiques &amp; DataCenter","SST &amp; DC",
AR1604="Exclu","Exclu",
AR1604="SAT","SAT",
AR1604="SPARE-ISSUE","SPARE-ISSUE",
AR1604="Fiber CAmtel","TRANS_FO_CAMTEL",
AR1604="Fiber AOF","Fiber AOF",
AR1604="Projet OCM (HUAWEI)","TRAVAUX-HUAWEI",
AR1604="Projet OCM (NOKIA)","TRAVAUX-NOKIA",
AR1604="ACCESS-ISSUE","ACCESS-ISSUE",
AR1604="Projet OCM (ZTE, NOKIA, autres projets)","TRAVAUX OCM",
AR1604="No root CAuse","No root cause",
AR1604="ODU HS","PDH",
AR1604="IP &amp; VLAN","PDH",
AR1604="Warehouse HUAWEI","SPARE-ISSUE",
AR1604="SPARE-HS","SPARE-ISSUE",
AR1604="Power Telco","BSS",AR1604="no impacts","no impacts"
),"")</f>
        <v>No root cause</v>
      </c>
      <c r="AQ1604" s="40" t="str" cm="1">
        <f t="array" ref="AQ1604">IFERROR(_xlfn.IFS(
AR1604="MPR ISSUE","TX ISSUE",
AR1604="BSS Hardware Issue","RAN ISSUE",
AR1604="Sites strategiques, MLL, Pylone, etc.","ENVTECH",
AR1604="AKTIVCO DEFAUT GE &amp; POWER Cabinet","POWER ISSUE",
AR1604="AKTIVCO Coupure ENEO &amp; Baisse de tension","POWER ISSUE",
AR1604="Coupure ENEO &amp; Baisse de tension","POWER ISSUE",
AR1604="Defaut GE &amp; POWER Cabinet","POWER ISSUE",
AR1604="Sharing","POWER ISSUE",
AR1604="Sites strategiques &amp; DataCenter","POWER ISSUE",
AR1604="Exclu","Exclu",
AR1604="SAT","TX ISSUE",
AR1604="SPARE-ISSUE","SPARE-ISSUE",
AR1604="Fiber CAmtel","TX ISSUE",
AR1604="Fiber AOF","TX ISSUE",
AR1604="Projet OCM (HUAWEI)","TRAVAUX-HUAWEI",
AR1604="Projet OCM (NOKIA)","TRAVAUX -NOKIA",
AR1604="ACCESS-ISSUE","ACCESS-ISSUE",
AR1604="Projet OCM (ZTE, NOKIA, autres projets)","TRAVAUX OCM",
AR1604="No root CAuse","No root cause",
AR1604="ODU HS","TX ISSUE",
AR1604="IP &amp; VLAN","TX ISSUE",
AR1604="Warehouse HUAWEI","SPARE-ISSUE",
AR1604="SPARE-HS","SPARE-ISSUE",
AR1604="Power Telco","RAN ISSUE",AR1604="no impacts","no impacts"
),"")</f>
        <v>No root cause</v>
      </c>
      <c r="AR1604" s="59" t="s">
        <v>5343</v>
      </c>
      <c r="AS1604" s="40" t="str" cm="1">
        <f t="array" ref="AS1604">IFERROR(_xlfn.IFS(
AR1604="MPR ISSUE","ACTIVE",
AR1604="BSS Hardware Issue","ACTIVE",
AR1604="Sites strategiques, MLL, Pylone, etc.","PASSIVE",
AR1604="AKTIVCO DEFAUT GE &amp; POWER Cabinet","PASSIVE",
AR1604="AKTIVCO Coupure ENEO &amp; Baisse de tension","PASSIVE",
AR1604="Coupure ENEO &amp; Baisse de tension","PASSIVE",
AR1604="Defaut GE &amp; POWER Cabinet","PASSIVE",
AR1604="Sharing","PASSIVE",
AR1604="Sites strategiques &amp; DataCenter","PASSIVE",
AR1604="Exclu","Exclu",
AR1604="SAT","ACTIVE",
AR1604="SPARE-ISSUE","SPARE-ISSUE",
AR1604="Fiber CAmtel","ACTIVE",
AR1604="Fiber AOF","ACTIVE",
AR1604="Projet OCM (HUAWEI)","PLANNED WORKS",
AR1604="Projet OCM (NOKIA)","PLANNED WORKS",
AR1604="ACCESS-ISSUE","ACCESS-ISSUE",
AR1604="Projet OCM (ZTE, NOKIA, autres projets)","PLANNED WORKS",
AR1604="No root CAuse","No root cause",
AR1604="ODU HS","ACTIVE",
AR1604="IP &amp; VLAN","ACTIVE",
AR1604="Warehouse HUAWEI","SPARE-ISSUE",
AR1604="SPARE-HS","SPARE-ISSUE",
AR1604="Power Telco","ACTIVE", AR1604="no impacts","no impacts"
),"")</f>
        <v>No root cause</v>
      </c>
      <c r="AT1604" s="99" t="s">
        <v>5661</v>
      </c>
      <c r="AU1604" s="99" t="s">
        <v>4259</v>
      </c>
      <c r="AW1604" s="17"/>
      <c r="AX1604" s="17" t="s">
        <v>5536</v>
      </c>
      <c r="AY1604" s="17"/>
      <c r="AZ1604" s="17" t="s">
        <v>5536</v>
      </c>
      <c r="BA1604" s="7"/>
      <c r="BC1604" s="18"/>
      <c r="BD1604" s="18"/>
      <c r="BE1604" s="18"/>
      <c r="BF1604" s="18"/>
      <c r="BG1604" s="18"/>
      <c r="BH1604" s="18"/>
      <c r="BI1604" s="18"/>
      <c r="BJ1604" s="18"/>
      <c r="BK1604" s="18"/>
      <c r="BM1604" s="18"/>
      <c r="BN1604" s="18"/>
      <c r="BO1604" s="18"/>
      <c r="BP1604" s="9" t="s">
        <v>5661</v>
      </c>
      <c r="BQ1604" s="14"/>
      <c r="BR1604" s="102" t="s">
        <v>5536</v>
      </c>
      <c r="BS1604" s="14"/>
      <c r="BT1604" s="14"/>
      <c r="BU1604" s="9"/>
      <c r="BV1604" s="9"/>
      <c r="BW1604" s="9"/>
    </row>
    <row r="1605" spans="1:75" x14ac:dyDescent="0.35">
      <c r="A1605" s="1" t="s">
        <v>4331</v>
      </c>
      <c r="B1605" s="8" t="s">
        <v>4332</v>
      </c>
      <c r="C1605" s="3" t="s">
        <v>51</v>
      </c>
      <c r="D1605" s="1"/>
      <c r="E1605" s="1"/>
      <c r="F1605" s="3" t="s">
        <v>13</v>
      </c>
      <c r="G1605" s="1" t="s">
        <v>52</v>
      </c>
      <c r="H1605" s="28" t="s">
        <v>5601</v>
      </c>
      <c r="I1605" s="27">
        <v>0</v>
      </c>
      <c r="J1605" s="27">
        <v>0</v>
      </c>
      <c r="K1605" s="27">
        <v>0</v>
      </c>
      <c r="L1605" s="27">
        <v>0</v>
      </c>
      <c r="M1605" s="27">
        <v>0</v>
      </c>
      <c r="N1605" s="27">
        <v>0</v>
      </c>
      <c r="O1605" s="27">
        <v>0</v>
      </c>
      <c r="P1605" s="27">
        <v>0</v>
      </c>
      <c r="Q1605" s="27">
        <v>0</v>
      </c>
      <c r="R1605" s="27">
        <v>0</v>
      </c>
      <c r="S1605" s="80">
        <v>0</v>
      </c>
      <c r="T1605" s="80">
        <v>0</v>
      </c>
      <c r="U1605" s="80">
        <v>0</v>
      </c>
      <c r="V1605" s="80">
        <v>4.0128926214140796E-3</v>
      </c>
      <c r="W1605" s="80">
        <v>0</v>
      </c>
      <c r="X1605" s="80">
        <v>0</v>
      </c>
      <c r="Y1605" s="80">
        <v>0</v>
      </c>
      <c r="Z1605" s="80">
        <v>0</v>
      </c>
      <c r="AA1605" s="80">
        <v>0</v>
      </c>
      <c r="AB1605" s="80">
        <v>0</v>
      </c>
      <c r="AC1605" s="80">
        <v>0</v>
      </c>
      <c r="AD1605" s="80">
        <v>0</v>
      </c>
      <c r="AE1605" s="80">
        <v>0</v>
      </c>
      <c r="AF1605" s="80">
        <v>0</v>
      </c>
      <c r="AG1605" s="80"/>
      <c r="AH1605" s="80">
        <v>0</v>
      </c>
      <c r="AI1605" s="80">
        <v>0</v>
      </c>
      <c r="AJ1605" s="80">
        <v>0</v>
      </c>
      <c r="AK1605" s="80">
        <v>0</v>
      </c>
      <c r="AL1605" s="80">
        <v>0</v>
      </c>
      <c r="AM1605" s="80">
        <v>0</v>
      </c>
      <c r="AN1605" s="41" t="s">
        <v>5558</v>
      </c>
      <c r="AO1605" s="41"/>
      <c r="AP1605" s="40" t="str" cm="1">
        <f t="array" ref="AP1605">IFERROR(_xlfn.IFS(
AR1605="MPR ISSUE","PDH",
AR1605="BSS Hardware Issue","BSS",
AR1605="Sites strategiques, MLL, Pylone, etc.","ENVTECH",
AR1605="AKTIVCO DEFAUT GE &amp; POWER Cabinet","AKTIVCO",
AR1605="AKTIVCO Coupure ENEO &amp; Baisse de tension","AKTIVCO GRID ONLY",
AR1605="Coupure ENEO &amp; Baisse de tension","IHS GRID ONLY",
AR1605="Defaut GE &amp; POWER Cabinet","IHS",
AR1605="Sharing","Partners",
AR1605="Sites strategiques &amp; DataCenter","SST &amp; DC",
AR1605="Exclu","Exclu",
AR1605="SAT","SAT",
AR1605="SPARE-ISSUE","SPARE-ISSUE",
AR1605="Fiber CAmtel","TRANS_FO_CAMTEL",
AR1605="Fiber AOF","Fiber AOF",
AR1605="Projet OCM (HUAWEI)","TRAVAUX-HUAWEI",
AR1605="Projet OCM (NOKIA)","TRAVAUX-NOKIA",
AR1605="ACCESS-ISSUE","ACCESS-ISSUE",
AR1605="Projet OCM (ZTE, NOKIA, autres projets)","TRAVAUX OCM",
AR1605="No root CAuse","No root cause",
AR1605="ODU HS","PDH",
AR1605="IP &amp; VLAN","PDH",
AR1605="Warehouse HUAWEI","SPARE-ISSUE",
AR1605="SPARE-HS","SPARE-ISSUE",
AR1605="Power Telco","BSS",AR1605="no impacts","no impacts"
),"")</f>
        <v>No root cause</v>
      </c>
      <c r="AQ1605" s="40" t="str" cm="1">
        <f t="array" ref="AQ1605">IFERROR(_xlfn.IFS(
AR1605="MPR ISSUE","TX ISSUE",
AR1605="BSS Hardware Issue","RAN ISSUE",
AR1605="Sites strategiques, MLL, Pylone, etc.","ENVTECH",
AR1605="AKTIVCO DEFAUT GE &amp; POWER Cabinet","POWER ISSUE",
AR1605="AKTIVCO Coupure ENEO &amp; Baisse de tension","POWER ISSUE",
AR1605="Coupure ENEO &amp; Baisse de tension","POWER ISSUE",
AR1605="Defaut GE &amp; POWER Cabinet","POWER ISSUE",
AR1605="Sharing","POWER ISSUE",
AR1605="Sites strategiques &amp; DataCenter","POWER ISSUE",
AR1605="Exclu","Exclu",
AR1605="SAT","TX ISSUE",
AR1605="SPARE-ISSUE","SPARE-ISSUE",
AR1605="Fiber CAmtel","TX ISSUE",
AR1605="Fiber AOF","TX ISSUE",
AR1605="Projet OCM (HUAWEI)","TRAVAUX-HUAWEI",
AR1605="Projet OCM (NOKIA)","TRAVAUX -NOKIA",
AR1605="ACCESS-ISSUE","ACCESS-ISSUE",
AR1605="Projet OCM (ZTE, NOKIA, autres projets)","TRAVAUX OCM",
AR1605="No root CAuse","No root cause",
AR1605="ODU HS","TX ISSUE",
AR1605="IP &amp; VLAN","TX ISSUE",
AR1605="Warehouse HUAWEI","SPARE-ISSUE",
AR1605="SPARE-HS","SPARE-ISSUE",
AR1605="Power Telco","RAN ISSUE",AR1605="no impacts","no impacts"
),"")</f>
        <v>No root cause</v>
      </c>
      <c r="AR1605" s="59" t="s">
        <v>5343</v>
      </c>
      <c r="AS1605" s="40" t="str" cm="1">
        <f t="array" ref="AS1605">IFERROR(_xlfn.IFS(
AR1605="MPR ISSUE","ACTIVE",
AR1605="BSS Hardware Issue","ACTIVE",
AR1605="Sites strategiques, MLL, Pylone, etc.","PASSIVE",
AR1605="AKTIVCO DEFAUT GE &amp; POWER Cabinet","PASSIVE",
AR1605="AKTIVCO Coupure ENEO &amp; Baisse de tension","PASSIVE",
AR1605="Coupure ENEO &amp; Baisse de tension","PASSIVE",
AR1605="Defaut GE &amp; POWER Cabinet","PASSIVE",
AR1605="Sharing","PASSIVE",
AR1605="Sites strategiques &amp; DataCenter","PASSIVE",
AR1605="Exclu","Exclu",
AR1605="SAT","ACTIVE",
AR1605="SPARE-ISSUE","SPARE-ISSUE",
AR1605="Fiber CAmtel","ACTIVE",
AR1605="Fiber AOF","ACTIVE",
AR1605="Projet OCM (HUAWEI)","PLANNED WORKS",
AR1605="Projet OCM (NOKIA)","PLANNED WORKS",
AR1605="ACCESS-ISSUE","ACCESS-ISSUE",
AR1605="Projet OCM (ZTE, NOKIA, autres projets)","PLANNED WORKS",
AR1605="No root CAuse","No root cause",
AR1605="ODU HS","ACTIVE",
AR1605="IP &amp; VLAN","ACTIVE",
AR1605="Warehouse HUAWEI","SPARE-ISSUE",
AR1605="SPARE-HS","SPARE-ISSUE",
AR1605="Power Telco","ACTIVE", AR1605="no impacts","no impacts"
),"")</f>
        <v>No root cause</v>
      </c>
      <c r="AT1605" s="99" t="s">
        <v>5661</v>
      </c>
      <c r="AU1605" s="99" t="s">
        <v>4332</v>
      </c>
      <c r="AW1605" s="17"/>
      <c r="AX1605" s="17" t="s">
        <v>5536</v>
      </c>
      <c r="AY1605" s="17"/>
      <c r="AZ1605" s="17" t="s">
        <v>5536</v>
      </c>
      <c r="BA1605" s="7"/>
      <c r="BC1605" s="18"/>
      <c r="BD1605" s="18"/>
      <c r="BE1605" s="18"/>
      <c r="BF1605" s="18"/>
      <c r="BG1605" s="18"/>
      <c r="BH1605" s="18"/>
      <c r="BI1605" s="18"/>
      <c r="BJ1605" s="18"/>
      <c r="BK1605" s="18"/>
      <c r="BM1605" s="18"/>
      <c r="BN1605" s="18"/>
      <c r="BO1605" s="18"/>
      <c r="BP1605" s="9" t="s">
        <v>5661</v>
      </c>
      <c r="BQ1605" s="14"/>
      <c r="BR1605" s="102" t="s">
        <v>5536</v>
      </c>
      <c r="BS1605" s="14"/>
      <c r="BT1605" s="14"/>
      <c r="BU1605" s="9"/>
      <c r="BV1605" s="9"/>
      <c r="BW1605" s="9"/>
    </row>
    <row r="1606" spans="1:75" x14ac:dyDescent="0.35">
      <c r="A1606" s="1" t="s">
        <v>4749</v>
      </c>
      <c r="B1606" s="8" t="s">
        <v>4750</v>
      </c>
      <c r="C1606" s="3" t="s">
        <v>32</v>
      </c>
      <c r="D1606" s="1"/>
      <c r="E1606" s="1"/>
      <c r="F1606" s="3" t="s">
        <v>31</v>
      </c>
      <c r="G1606" s="1" t="s">
        <v>32</v>
      </c>
      <c r="H1606" s="30" t="s">
        <v>5587</v>
      </c>
      <c r="I1606" s="27">
        <v>0</v>
      </c>
      <c r="J1606" s="27">
        <v>0</v>
      </c>
      <c r="K1606" s="27">
        <v>0</v>
      </c>
      <c r="L1606" s="27">
        <v>0</v>
      </c>
      <c r="M1606" s="27">
        <v>0</v>
      </c>
      <c r="N1606" s="27">
        <v>0</v>
      </c>
      <c r="O1606" s="27">
        <v>0</v>
      </c>
      <c r="P1606" s="27">
        <v>0</v>
      </c>
      <c r="Q1606" s="27">
        <v>0</v>
      </c>
      <c r="R1606" s="27">
        <v>0</v>
      </c>
      <c r="S1606" s="80">
        <v>0</v>
      </c>
      <c r="T1606" s="80">
        <v>0</v>
      </c>
      <c r="U1606" s="80">
        <v>0</v>
      </c>
      <c r="V1606" s="80">
        <v>2.56825127770507E-3</v>
      </c>
      <c r="W1606" s="80">
        <v>0</v>
      </c>
      <c r="X1606" s="80">
        <v>0</v>
      </c>
      <c r="Y1606" s="80">
        <v>0</v>
      </c>
      <c r="Z1606" s="80">
        <v>0</v>
      </c>
      <c r="AA1606" s="80">
        <v>0</v>
      </c>
      <c r="AB1606" s="80">
        <v>0</v>
      </c>
      <c r="AC1606" s="80">
        <v>0</v>
      </c>
      <c r="AD1606" s="80">
        <v>0</v>
      </c>
      <c r="AE1606" s="80">
        <v>0</v>
      </c>
      <c r="AF1606" s="80">
        <v>0</v>
      </c>
      <c r="AG1606" s="80"/>
      <c r="AH1606" s="80">
        <v>0</v>
      </c>
      <c r="AI1606" s="80">
        <v>0</v>
      </c>
      <c r="AJ1606" s="80">
        <v>0</v>
      </c>
      <c r="AK1606" s="80">
        <v>0</v>
      </c>
      <c r="AL1606" s="80">
        <v>0</v>
      </c>
      <c r="AM1606" s="80">
        <v>0</v>
      </c>
      <c r="AN1606" s="41" t="s">
        <v>5558</v>
      </c>
      <c r="AO1606" s="41"/>
      <c r="AP1606" s="40" t="str" cm="1">
        <f t="array" ref="AP1606">IFERROR(_xlfn.IFS(
AR1606="MPR ISSUE","PDH",
AR1606="BSS Hardware Issue","BSS",
AR1606="Sites strategiques, MLL, Pylone, etc.","ENVTECH",
AR1606="AKTIVCO DEFAUT GE &amp; POWER Cabinet","AKTIVCO",
AR1606="AKTIVCO Coupure ENEO &amp; Baisse de tension","AKTIVCO GRID ONLY",
AR1606="Coupure ENEO &amp; Baisse de tension","IHS GRID ONLY",
AR1606="Defaut GE &amp; POWER Cabinet","IHS",
AR1606="Sharing","Partners",
AR1606="Sites strategiques &amp; DataCenter","SST &amp; DC",
AR1606="Exclu","Exclu",
AR1606="SAT","SAT",
AR1606="SPARE-ISSUE","SPARE-ISSUE",
AR1606="Fiber CAmtel","TRANS_FO_CAMTEL",
AR1606="Fiber AOF","Fiber AOF",
AR1606="Projet OCM (HUAWEI)","TRAVAUX-HUAWEI",
AR1606="Projet OCM (NOKIA)","TRAVAUX-NOKIA",
AR1606="ACCESS-ISSUE","ACCESS-ISSUE",
AR1606="Projet OCM (ZTE, NOKIA, autres projets)","TRAVAUX OCM",
AR1606="No root CAuse","No root cause",
AR1606="ODU HS","PDH",
AR1606="IP &amp; VLAN","PDH",
AR1606="Warehouse HUAWEI","SPARE-ISSUE",
AR1606="SPARE-HS","SPARE-ISSUE",
AR1606="Power Telco","BSS",AR1606="no impacts","no impacts"
),"")</f>
        <v>No root cause</v>
      </c>
      <c r="AQ1606" s="40" t="str" cm="1">
        <f t="array" ref="AQ1606">IFERROR(_xlfn.IFS(
AR1606="MPR ISSUE","TX ISSUE",
AR1606="BSS Hardware Issue","RAN ISSUE",
AR1606="Sites strategiques, MLL, Pylone, etc.","ENVTECH",
AR1606="AKTIVCO DEFAUT GE &amp; POWER Cabinet","POWER ISSUE",
AR1606="AKTIVCO Coupure ENEO &amp; Baisse de tension","POWER ISSUE",
AR1606="Coupure ENEO &amp; Baisse de tension","POWER ISSUE",
AR1606="Defaut GE &amp; POWER Cabinet","POWER ISSUE",
AR1606="Sharing","POWER ISSUE",
AR1606="Sites strategiques &amp; DataCenter","POWER ISSUE",
AR1606="Exclu","Exclu",
AR1606="SAT","TX ISSUE",
AR1606="SPARE-ISSUE","SPARE-ISSUE",
AR1606="Fiber CAmtel","TX ISSUE",
AR1606="Fiber AOF","TX ISSUE",
AR1606="Projet OCM (HUAWEI)","TRAVAUX-HUAWEI",
AR1606="Projet OCM (NOKIA)","TRAVAUX -NOKIA",
AR1606="ACCESS-ISSUE","ACCESS-ISSUE",
AR1606="Projet OCM (ZTE, NOKIA, autres projets)","TRAVAUX OCM",
AR1606="No root CAuse","No root cause",
AR1606="ODU HS","TX ISSUE",
AR1606="IP &amp; VLAN","TX ISSUE",
AR1606="Warehouse HUAWEI","SPARE-ISSUE",
AR1606="SPARE-HS","SPARE-ISSUE",
AR1606="Power Telco","RAN ISSUE",AR1606="no impacts","no impacts"
),"")</f>
        <v>No root cause</v>
      </c>
      <c r="AR1606" s="59" t="s">
        <v>5343</v>
      </c>
      <c r="AS1606" s="40" t="str" cm="1">
        <f t="array" ref="AS1606">IFERROR(_xlfn.IFS(
AR1606="MPR ISSUE","ACTIVE",
AR1606="BSS Hardware Issue","ACTIVE",
AR1606="Sites strategiques, MLL, Pylone, etc.","PASSIVE",
AR1606="AKTIVCO DEFAUT GE &amp; POWER Cabinet","PASSIVE",
AR1606="AKTIVCO Coupure ENEO &amp; Baisse de tension","PASSIVE",
AR1606="Coupure ENEO &amp; Baisse de tension","PASSIVE",
AR1606="Defaut GE &amp; POWER Cabinet","PASSIVE",
AR1606="Sharing","PASSIVE",
AR1606="Sites strategiques &amp; DataCenter","PASSIVE",
AR1606="Exclu","Exclu",
AR1606="SAT","ACTIVE",
AR1606="SPARE-ISSUE","SPARE-ISSUE",
AR1606="Fiber CAmtel","ACTIVE",
AR1606="Fiber AOF","ACTIVE",
AR1606="Projet OCM (HUAWEI)","PLANNED WORKS",
AR1606="Projet OCM (NOKIA)","PLANNED WORKS",
AR1606="ACCESS-ISSUE","ACCESS-ISSUE",
AR1606="Projet OCM (ZTE, NOKIA, autres projets)","PLANNED WORKS",
AR1606="No root CAuse","No root cause",
AR1606="ODU HS","ACTIVE",
AR1606="IP &amp; VLAN","ACTIVE",
AR1606="Warehouse HUAWEI","SPARE-ISSUE",
AR1606="SPARE-HS","SPARE-ISSUE",
AR1606="Power Telco","ACTIVE", AR1606="no impacts","no impacts"
),"")</f>
        <v>No root cause</v>
      </c>
      <c r="AT1606" s="99" t="s">
        <v>5661</v>
      </c>
      <c r="AU1606" s="99" t="s">
        <v>4750</v>
      </c>
      <c r="AW1606" s="17"/>
      <c r="AX1606" s="17" t="s">
        <v>5536</v>
      </c>
      <c r="AY1606" s="17"/>
      <c r="AZ1606" s="17" t="s">
        <v>5536</v>
      </c>
      <c r="BA1606" s="7"/>
      <c r="BC1606" s="18"/>
      <c r="BD1606" s="18"/>
      <c r="BE1606" s="18"/>
      <c r="BF1606" s="18"/>
      <c r="BG1606" s="18"/>
      <c r="BH1606" s="18"/>
      <c r="BI1606" s="18"/>
      <c r="BJ1606" s="18"/>
      <c r="BK1606" s="18"/>
      <c r="BM1606" s="18"/>
      <c r="BN1606" s="18"/>
      <c r="BO1606" s="18"/>
      <c r="BP1606" s="9" t="s">
        <v>5661</v>
      </c>
      <c r="BQ1606" s="14"/>
      <c r="BR1606" s="102" t="s">
        <v>5536</v>
      </c>
      <c r="BS1606" s="14"/>
      <c r="BT1606" s="14"/>
      <c r="BU1606" s="9"/>
      <c r="BV1606" s="9"/>
      <c r="BW1606" s="9"/>
    </row>
    <row r="1607" spans="1:75" x14ac:dyDescent="0.35">
      <c r="A1607" s="1" t="s">
        <v>3312</v>
      </c>
      <c r="B1607" s="8" t="s">
        <v>3313</v>
      </c>
      <c r="C1607" s="3" t="s">
        <v>32</v>
      </c>
      <c r="D1607" s="1" t="s">
        <v>11</v>
      </c>
      <c r="E1607" s="1" t="s">
        <v>12</v>
      </c>
      <c r="F1607" s="3" t="s">
        <v>31</v>
      </c>
      <c r="G1607" s="1" t="s">
        <v>32</v>
      </c>
      <c r="H1607" s="30" t="s">
        <v>5587</v>
      </c>
      <c r="I1607" s="27">
        <v>0</v>
      </c>
      <c r="J1607" s="27">
        <v>0</v>
      </c>
      <c r="K1607" s="27">
        <v>0.35877043543273729</v>
      </c>
      <c r="L1607" s="27">
        <v>0</v>
      </c>
      <c r="M1607" s="27">
        <v>0</v>
      </c>
      <c r="N1607" s="27">
        <v>0</v>
      </c>
      <c r="O1607" s="27">
        <v>0</v>
      </c>
      <c r="P1607" s="27">
        <v>0</v>
      </c>
      <c r="Q1607" s="27">
        <v>0</v>
      </c>
      <c r="R1607" s="27">
        <v>0</v>
      </c>
      <c r="S1607" s="80">
        <v>0.77719920783716157</v>
      </c>
      <c r="T1607" s="80">
        <v>0</v>
      </c>
      <c r="U1607" s="80">
        <v>0</v>
      </c>
      <c r="V1607" s="80">
        <v>2.3720654162136274E-3</v>
      </c>
      <c r="W1607" s="80">
        <v>0</v>
      </c>
      <c r="X1607" s="80">
        <v>0</v>
      </c>
      <c r="Y1607" s="80">
        <v>0</v>
      </c>
      <c r="Z1607" s="80">
        <v>0</v>
      </c>
      <c r="AA1607" s="80">
        <v>0</v>
      </c>
      <c r="AB1607" s="80">
        <v>0</v>
      </c>
      <c r="AC1607" s="80">
        <v>0</v>
      </c>
      <c r="AD1607" s="80">
        <v>0</v>
      </c>
      <c r="AE1607" s="80">
        <v>0</v>
      </c>
      <c r="AF1607" s="80">
        <v>0</v>
      </c>
      <c r="AG1607" s="80"/>
      <c r="AH1607" s="80">
        <v>0</v>
      </c>
      <c r="AI1607" s="80">
        <v>0</v>
      </c>
      <c r="AJ1607" s="80">
        <v>0</v>
      </c>
      <c r="AK1607" s="80">
        <v>0</v>
      </c>
      <c r="AL1607" s="80">
        <v>0</v>
      </c>
      <c r="AM1607" s="80">
        <v>0</v>
      </c>
      <c r="AN1607" s="41" t="s">
        <v>5558</v>
      </c>
      <c r="AO1607" s="41"/>
      <c r="AP1607" s="40" t="str" cm="1">
        <f t="array" ref="AP1607">IFERROR(_xlfn.IFS(
AR1607="MPR ISSUE","PDH",
AR1607="BSS Hardware Issue","BSS",
AR1607="Sites strategiques, MLL, Pylone, etc.","ENVTECH",
AR1607="AKTIVCO DEFAUT GE &amp; POWER Cabinet","AKTIVCO",
AR1607="AKTIVCO Coupure ENEO &amp; Baisse de tension","AKTIVCO GRID ONLY",
AR1607="Coupure ENEO &amp; Baisse de tension","IHS GRID ONLY",
AR1607="Defaut GE &amp; POWER Cabinet","IHS",
AR1607="Sharing","Partners",
AR1607="Sites strategiques &amp; DataCenter","SST &amp; DC",
AR1607="Exclu","Exclu",
AR1607="SAT","SAT",
AR1607="SPARE-ISSUE","SPARE-ISSUE",
AR1607="Fiber CAmtel","TRANS_FO_CAMTEL",
AR1607="Fiber AOF","Fiber AOF",
AR1607="Projet OCM (HUAWEI)","TRAVAUX-HUAWEI",
AR1607="Projet OCM (NOKIA)","TRAVAUX-NOKIA",
AR1607="ACCESS-ISSUE","ACCESS-ISSUE",
AR1607="Projet OCM (ZTE, NOKIA, autres projets)","TRAVAUX OCM",
AR1607="No root CAuse","No root cause",
AR1607="ODU HS","PDH",
AR1607="IP &amp; VLAN","PDH",
AR1607="Warehouse HUAWEI","SPARE-ISSUE",
AR1607="SPARE-HS","SPARE-ISSUE",
AR1607="Power Telco","BSS",AR1607="no impacts","no impacts"
),"")</f>
        <v>No root cause</v>
      </c>
      <c r="AQ1607" s="40" t="str" cm="1">
        <f t="array" ref="AQ1607">IFERROR(_xlfn.IFS(
AR1607="MPR ISSUE","TX ISSUE",
AR1607="BSS Hardware Issue","RAN ISSUE",
AR1607="Sites strategiques, MLL, Pylone, etc.","ENVTECH",
AR1607="AKTIVCO DEFAUT GE &amp; POWER Cabinet","POWER ISSUE",
AR1607="AKTIVCO Coupure ENEO &amp; Baisse de tension","POWER ISSUE",
AR1607="Coupure ENEO &amp; Baisse de tension","POWER ISSUE",
AR1607="Defaut GE &amp; POWER Cabinet","POWER ISSUE",
AR1607="Sharing","POWER ISSUE",
AR1607="Sites strategiques &amp; DataCenter","POWER ISSUE",
AR1607="Exclu","Exclu",
AR1607="SAT","TX ISSUE",
AR1607="SPARE-ISSUE","SPARE-ISSUE",
AR1607="Fiber CAmtel","TX ISSUE",
AR1607="Fiber AOF","TX ISSUE",
AR1607="Projet OCM (HUAWEI)","TRAVAUX-HUAWEI",
AR1607="Projet OCM (NOKIA)","TRAVAUX -NOKIA",
AR1607="ACCESS-ISSUE","ACCESS-ISSUE",
AR1607="Projet OCM (ZTE, NOKIA, autres projets)","TRAVAUX OCM",
AR1607="No root CAuse","No root cause",
AR1607="ODU HS","TX ISSUE",
AR1607="IP &amp; VLAN","TX ISSUE",
AR1607="Warehouse HUAWEI","SPARE-ISSUE",
AR1607="SPARE-HS","SPARE-ISSUE",
AR1607="Power Telco","RAN ISSUE",AR1607="no impacts","no impacts"
),"")</f>
        <v>No root cause</v>
      </c>
      <c r="AR1607" s="59" t="s">
        <v>5343</v>
      </c>
      <c r="AS1607" s="40" t="str" cm="1">
        <f t="array" ref="AS1607">IFERROR(_xlfn.IFS(
AR1607="MPR ISSUE","ACTIVE",
AR1607="BSS Hardware Issue","ACTIVE",
AR1607="Sites strategiques, MLL, Pylone, etc.","PASSIVE",
AR1607="AKTIVCO DEFAUT GE &amp; POWER Cabinet","PASSIVE",
AR1607="AKTIVCO Coupure ENEO &amp; Baisse de tension","PASSIVE",
AR1607="Coupure ENEO &amp; Baisse de tension","PASSIVE",
AR1607="Defaut GE &amp; POWER Cabinet","PASSIVE",
AR1607="Sharing","PASSIVE",
AR1607="Sites strategiques &amp; DataCenter","PASSIVE",
AR1607="Exclu","Exclu",
AR1607="SAT","ACTIVE",
AR1607="SPARE-ISSUE","SPARE-ISSUE",
AR1607="Fiber CAmtel","ACTIVE",
AR1607="Fiber AOF","ACTIVE",
AR1607="Projet OCM (HUAWEI)","PLANNED WORKS",
AR1607="Projet OCM (NOKIA)","PLANNED WORKS",
AR1607="ACCESS-ISSUE","ACCESS-ISSUE",
AR1607="Projet OCM (ZTE, NOKIA, autres projets)","PLANNED WORKS",
AR1607="No root CAuse","No root cause",
AR1607="ODU HS","ACTIVE",
AR1607="IP &amp; VLAN","ACTIVE",
AR1607="Warehouse HUAWEI","SPARE-ISSUE",
AR1607="SPARE-HS","SPARE-ISSUE",
AR1607="Power Telco","ACTIVE", AR1607="no impacts","no impacts"
),"")</f>
        <v>No root cause</v>
      </c>
      <c r="AT1607" s="99" t="s">
        <v>5661</v>
      </c>
      <c r="AU1607" s="99" t="s">
        <v>3313</v>
      </c>
      <c r="AW1607" s="17"/>
      <c r="AX1607" s="17" t="s">
        <v>5536</v>
      </c>
      <c r="AY1607" s="17"/>
      <c r="AZ1607" s="17" t="s">
        <v>5536</v>
      </c>
      <c r="BA1607" s="7"/>
      <c r="BC1607" s="18"/>
      <c r="BD1607" s="18"/>
      <c r="BE1607" s="18"/>
      <c r="BF1607" s="18"/>
      <c r="BG1607" s="18"/>
      <c r="BH1607" s="18"/>
      <c r="BI1607" s="18"/>
      <c r="BJ1607" s="18"/>
      <c r="BK1607" s="18"/>
      <c r="BM1607" s="18"/>
      <c r="BN1607" s="18"/>
      <c r="BO1607" s="18"/>
      <c r="BP1607" s="9" t="s">
        <v>5661</v>
      </c>
      <c r="BQ1607" s="14"/>
      <c r="BR1607" s="102" t="s">
        <v>5536</v>
      </c>
      <c r="BS1607" s="14"/>
      <c r="BT1607" s="14"/>
      <c r="BU1607" s="9"/>
      <c r="BV1607" s="9"/>
      <c r="BW1607" s="9"/>
    </row>
    <row r="1608" spans="1:75" x14ac:dyDescent="0.35">
      <c r="A1608" s="1" t="s">
        <v>4751</v>
      </c>
      <c r="B1608" s="1" t="s">
        <v>4752</v>
      </c>
      <c r="C1608" s="3" t="s">
        <v>32</v>
      </c>
      <c r="D1608" s="1" t="s">
        <v>11</v>
      </c>
      <c r="E1608" s="1" t="s">
        <v>12</v>
      </c>
      <c r="F1608" s="3" t="s">
        <v>31</v>
      </c>
      <c r="G1608" s="1" t="s">
        <v>32</v>
      </c>
      <c r="H1608" s="30" t="s">
        <v>5587</v>
      </c>
      <c r="I1608" s="27">
        <v>0</v>
      </c>
      <c r="J1608" s="27">
        <v>1.7554532535463276</v>
      </c>
      <c r="K1608" s="27">
        <v>0</v>
      </c>
      <c r="L1608" s="27">
        <v>0</v>
      </c>
      <c r="M1608" s="27">
        <v>0</v>
      </c>
      <c r="N1608" s="27">
        <v>0</v>
      </c>
      <c r="O1608" s="27">
        <v>0</v>
      </c>
      <c r="P1608" s="27">
        <v>0</v>
      </c>
      <c r="Q1608" s="27">
        <v>0</v>
      </c>
      <c r="R1608" s="27">
        <v>0</v>
      </c>
      <c r="S1608" s="80">
        <v>0</v>
      </c>
      <c r="T1608" s="80">
        <v>0</v>
      </c>
      <c r="U1608" s="80">
        <v>0</v>
      </c>
      <c r="V1608" s="80">
        <v>2.1045392414528177E-3</v>
      </c>
      <c r="W1608" s="80">
        <v>0</v>
      </c>
      <c r="X1608" s="80">
        <v>0</v>
      </c>
      <c r="Y1608" s="80">
        <v>0</v>
      </c>
      <c r="Z1608" s="80">
        <v>0</v>
      </c>
      <c r="AA1608" s="80">
        <v>0</v>
      </c>
      <c r="AB1608" s="80">
        <v>0</v>
      </c>
      <c r="AC1608" s="80">
        <v>0</v>
      </c>
      <c r="AD1608" s="80">
        <v>0</v>
      </c>
      <c r="AE1608" s="80">
        <v>0</v>
      </c>
      <c r="AF1608" s="80">
        <v>0</v>
      </c>
      <c r="AG1608" s="80"/>
      <c r="AH1608" s="80">
        <v>0</v>
      </c>
      <c r="AI1608" s="80">
        <v>0</v>
      </c>
      <c r="AJ1608" s="80">
        <v>0</v>
      </c>
      <c r="AK1608" s="80">
        <v>0</v>
      </c>
      <c r="AL1608" s="80">
        <v>0</v>
      </c>
      <c r="AM1608" s="80">
        <v>0</v>
      </c>
      <c r="AN1608" s="41" t="s">
        <v>5558</v>
      </c>
      <c r="AO1608" s="41"/>
      <c r="AP1608" s="40" t="str" cm="1">
        <f t="array" ref="AP1608">IFERROR(_xlfn.IFS(
AR1608="MPR ISSUE","PDH",
AR1608="BSS Hardware Issue","BSS",
AR1608="Sites strategiques, MLL, Pylone, etc.","ENVTECH",
AR1608="AKTIVCO DEFAUT GE &amp; POWER Cabinet","AKTIVCO",
AR1608="AKTIVCO Coupure ENEO &amp; Baisse de tension","AKTIVCO GRID ONLY",
AR1608="Coupure ENEO &amp; Baisse de tension","IHS GRID ONLY",
AR1608="Defaut GE &amp; POWER Cabinet","IHS",
AR1608="Sharing","Partners",
AR1608="Sites strategiques &amp; DataCenter","SST &amp; DC",
AR1608="Exclu","Exclu",
AR1608="SAT","SAT",
AR1608="SPARE-ISSUE","SPARE-ISSUE",
AR1608="Fiber CAmtel","TRANS_FO_CAMTEL",
AR1608="Fiber AOF","Fiber AOF",
AR1608="Projet OCM (HUAWEI)","TRAVAUX-HUAWEI",
AR1608="Projet OCM (NOKIA)","TRAVAUX-NOKIA",
AR1608="ACCESS-ISSUE","ACCESS-ISSUE",
AR1608="Projet OCM (ZTE, NOKIA, autres projets)","TRAVAUX OCM",
AR1608="No root CAuse","No root cause",
AR1608="ODU HS","PDH",
AR1608="IP &amp; VLAN","PDH",
AR1608="Warehouse HUAWEI","SPARE-ISSUE",
AR1608="SPARE-HS","SPARE-ISSUE",
AR1608="Power Telco","BSS",AR1608="no impacts","no impacts"
),"")</f>
        <v>No root cause</v>
      </c>
      <c r="AQ1608" s="40" t="str" cm="1">
        <f t="array" ref="AQ1608">IFERROR(_xlfn.IFS(
AR1608="MPR ISSUE","TX ISSUE",
AR1608="BSS Hardware Issue","RAN ISSUE",
AR1608="Sites strategiques, MLL, Pylone, etc.","ENVTECH",
AR1608="AKTIVCO DEFAUT GE &amp; POWER Cabinet","POWER ISSUE",
AR1608="AKTIVCO Coupure ENEO &amp; Baisse de tension","POWER ISSUE",
AR1608="Coupure ENEO &amp; Baisse de tension","POWER ISSUE",
AR1608="Defaut GE &amp; POWER Cabinet","POWER ISSUE",
AR1608="Sharing","POWER ISSUE",
AR1608="Sites strategiques &amp; DataCenter","POWER ISSUE",
AR1608="Exclu","Exclu",
AR1608="SAT","TX ISSUE",
AR1608="SPARE-ISSUE","SPARE-ISSUE",
AR1608="Fiber CAmtel","TX ISSUE",
AR1608="Fiber AOF","TX ISSUE",
AR1608="Projet OCM (HUAWEI)","TRAVAUX-HUAWEI",
AR1608="Projet OCM (NOKIA)","TRAVAUX -NOKIA",
AR1608="ACCESS-ISSUE","ACCESS-ISSUE",
AR1608="Projet OCM (ZTE, NOKIA, autres projets)","TRAVAUX OCM",
AR1608="No root CAuse","No root cause",
AR1608="ODU HS","TX ISSUE",
AR1608="IP &amp; VLAN","TX ISSUE",
AR1608="Warehouse HUAWEI","SPARE-ISSUE",
AR1608="SPARE-HS","SPARE-ISSUE",
AR1608="Power Telco","RAN ISSUE",AR1608="no impacts","no impacts"
),"")</f>
        <v>No root cause</v>
      </c>
      <c r="AR1608" s="59" t="s">
        <v>5343</v>
      </c>
      <c r="AS1608" s="40" t="str" cm="1">
        <f t="array" ref="AS1608">IFERROR(_xlfn.IFS(
AR1608="MPR ISSUE","ACTIVE",
AR1608="BSS Hardware Issue","ACTIVE",
AR1608="Sites strategiques, MLL, Pylone, etc.","PASSIVE",
AR1608="AKTIVCO DEFAUT GE &amp; POWER Cabinet","PASSIVE",
AR1608="AKTIVCO Coupure ENEO &amp; Baisse de tension","PASSIVE",
AR1608="Coupure ENEO &amp; Baisse de tension","PASSIVE",
AR1608="Defaut GE &amp; POWER Cabinet","PASSIVE",
AR1608="Sharing","PASSIVE",
AR1608="Sites strategiques &amp; DataCenter","PASSIVE",
AR1608="Exclu","Exclu",
AR1608="SAT","ACTIVE",
AR1608="SPARE-ISSUE","SPARE-ISSUE",
AR1608="Fiber CAmtel","ACTIVE",
AR1608="Fiber AOF","ACTIVE",
AR1608="Projet OCM (HUAWEI)","PLANNED WORKS",
AR1608="Projet OCM (NOKIA)","PLANNED WORKS",
AR1608="ACCESS-ISSUE","ACCESS-ISSUE",
AR1608="Projet OCM (ZTE, NOKIA, autres projets)","PLANNED WORKS",
AR1608="No root CAuse","No root cause",
AR1608="ODU HS","ACTIVE",
AR1608="IP &amp; VLAN","ACTIVE",
AR1608="Warehouse HUAWEI","SPARE-ISSUE",
AR1608="SPARE-HS","SPARE-ISSUE",
AR1608="Power Telco","ACTIVE", AR1608="no impacts","no impacts"
),"")</f>
        <v>No root cause</v>
      </c>
      <c r="AT1608" s="99" t="s">
        <v>5661</v>
      </c>
      <c r="AU1608" s="99" t="s">
        <v>4752</v>
      </c>
      <c r="AW1608" s="17"/>
      <c r="AX1608" s="17" t="s">
        <v>5536</v>
      </c>
      <c r="AY1608" s="17"/>
      <c r="AZ1608" s="17" t="s">
        <v>5536</v>
      </c>
      <c r="BA1608" s="7"/>
      <c r="BC1608" s="18"/>
      <c r="BD1608" s="18"/>
      <c r="BE1608" s="18"/>
      <c r="BF1608" s="18"/>
      <c r="BG1608" s="18"/>
      <c r="BH1608" s="18"/>
      <c r="BI1608" s="18"/>
      <c r="BJ1608" s="18"/>
      <c r="BK1608" s="18"/>
      <c r="BM1608" s="18"/>
      <c r="BN1608" s="18"/>
      <c r="BO1608" s="18"/>
      <c r="BP1608" s="9" t="s">
        <v>5661</v>
      </c>
      <c r="BQ1608" s="14"/>
      <c r="BR1608" s="102" t="s">
        <v>5536</v>
      </c>
      <c r="BS1608" s="14"/>
      <c r="BT1608" s="14"/>
      <c r="BU1608" s="9"/>
      <c r="BV1608" s="9"/>
      <c r="BW1608" s="9"/>
    </row>
    <row r="1609" spans="1:75" x14ac:dyDescent="0.35">
      <c r="A1609" s="1" t="s">
        <v>4154</v>
      </c>
      <c r="B1609" s="8" t="s">
        <v>4155</v>
      </c>
      <c r="C1609" s="3" t="s">
        <v>32</v>
      </c>
      <c r="D1609" s="1" t="s">
        <v>11</v>
      </c>
      <c r="E1609" s="1" t="s">
        <v>12</v>
      </c>
      <c r="F1609" s="3" t="s">
        <v>31</v>
      </c>
      <c r="G1609" s="1" t="s">
        <v>32</v>
      </c>
      <c r="H1609" s="30" t="s">
        <v>5587</v>
      </c>
      <c r="I1609" s="27">
        <v>0</v>
      </c>
      <c r="J1609" s="27">
        <v>0</v>
      </c>
      <c r="K1609" s="27">
        <v>0</v>
      </c>
      <c r="L1609" s="27">
        <v>0</v>
      </c>
      <c r="M1609" s="27">
        <v>0</v>
      </c>
      <c r="N1609" s="27">
        <v>8.4071705575673512</v>
      </c>
      <c r="O1609" s="27">
        <v>0</v>
      </c>
      <c r="P1609" s="27">
        <v>0</v>
      </c>
      <c r="Q1609" s="27">
        <v>0</v>
      </c>
      <c r="R1609" s="27">
        <v>0</v>
      </c>
      <c r="S1609" s="80">
        <v>0</v>
      </c>
      <c r="T1609" s="80">
        <v>0</v>
      </c>
      <c r="U1609" s="80">
        <v>0</v>
      </c>
      <c r="V1609" s="80">
        <v>2.0867041631353052E-3</v>
      </c>
      <c r="W1609" s="80">
        <v>0</v>
      </c>
      <c r="X1609" s="80">
        <v>0</v>
      </c>
      <c r="Y1609" s="80">
        <v>0</v>
      </c>
      <c r="Z1609" s="80">
        <v>0</v>
      </c>
      <c r="AA1609" s="80">
        <v>0</v>
      </c>
      <c r="AB1609" s="80">
        <v>0</v>
      </c>
      <c r="AC1609" s="80">
        <v>0</v>
      </c>
      <c r="AD1609" s="80">
        <v>0</v>
      </c>
      <c r="AE1609" s="80">
        <v>0</v>
      </c>
      <c r="AF1609" s="80">
        <v>0</v>
      </c>
      <c r="AG1609" s="80"/>
      <c r="AH1609" s="80">
        <v>0</v>
      </c>
      <c r="AI1609" s="80">
        <v>0</v>
      </c>
      <c r="AJ1609" s="80">
        <v>0</v>
      </c>
      <c r="AK1609" s="80">
        <v>0</v>
      </c>
      <c r="AL1609" s="80">
        <v>0</v>
      </c>
      <c r="AM1609" s="80">
        <v>0</v>
      </c>
      <c r="AN1609" s="41" t="s">
        <v>5558</v>
      </c>
      <c r="AO1609" s="41"/>
      <c r="AP1609" s="40" t="str" cm="1">
        <f t="array" ref="AP1609">IFERROR(_xlfn.IFS(
AR1609="MPR ISSUE","PDH",
AR1609="BSS Hardware Issue","BSS",
AR1609="Sites strategiques, MLL, Pylone, etc.","ENVTECH",
AR1609="AKTIVCO DEFAUT GE &amp; POWER Cabinet","AKTIVCO",
AR1609="AKTIVCO Coupure ENEO &amp; Baisse de tension","AKTIVCO GRID ONLY",
AR1609="Coupure ENEO &amp; Baisse de tension","IHS GRID ONLY",
AR1609="Defaut GE &amp; POWER Cabinet","IHS",
AR1609="Sharing","Partners",
AR1609="Sites strategiques &amp; DataCenter","SST &amp; DC",
AR1609="Exclu","Exclu",
AR1609="SAT","SAT",
AR1609="SPARE-ISSUE","SPARE-ISSUE",
AR1609="Fiber CAmtel","TRANS_FO_CAMTEL",
AR1609="Fiber AOF","Fiber AOF",
AR1609="Projet OCM (HUAWEI)","TRAVAUX-HUAWEI",
AR1609="Projet OCM (NOKIA)","TRAVAUX-NOKIA",
AR1609="ACCESS-ISSUE","ACCESS-ISSUE",
AR1609="Projet OCM (ZTE, NOKIA, autres projets)","TRAVAUX OCM",
AR1609="No root CAuse","No root cause",
AR1609="ODU HS","PDH",
AR1609="IP &amp; VLAN","PDH",
AR1609="Warehouse HUAWEI","SPARE-ISSUE",
AR1609="SPARE-HS","SPARE-ISSUE",
AR1609="Power Telco","BSS",AR1609="no impacts","no impacts"
),"")</f>
        <v>No root cause</v>
      </c>
      <c r="AQ1609" s="40" t="str" cm="1">
        <f t="array" ref="AQ1609">IFERROR(_xlfn.IFS(
AR1609="MPR ISSUE","TX ISSUE",
AR1609="BSS Hardware Issue","RAN ISSUE",
AR1609="Sites strategiques, MLL, Pylone, etc.","ENVTECH",
AR1609="AKTIVCO DEFAUT GE &amp; POWER Cabinet","POWER ISSUE",
AR1609="AKTIVCO Coupure ENEO &amp; Baisse de tension","POWER ISSUE",
AR1609="Coupure ENEO &amp; Baisse de tension","POWER ISSUE",
AR1609="Defaut GE &amp; POWER Cabinet","POWER ISSUE",
AR1609="Sharing","POWER ISSUE",
AR1609="Sites strategiques &amp; DataCenter","POWER ISSUE",
AR1609="Exclu","Exclu",
AR1609="SAT","TX ISSUE",
AR1609="SPARE-ISSUE","SPARE-ISSUE",
AR1609="Fiber CAmtel","TX ISSUE",
AR1609="Fiber AOF","TX ISSUE",
AR1609="Projet OCM (HUAWEI)","TRAVAUX-HUAWEI",
AR1609="Projet OCM (NOKIA)","TRAVAUX -NOKIA",
AR1609="ACCESS-ISSUE","ACCESS-ISSUE",
AR1609="Projet OCM (ZTE, NOKIA, autres projets)","TRAVAUX OCM",
AR1609="No root CAuse","No root cause",
AR1609="ODU HS","TX ISSUE",
AR1609="IP &amp; VLAN","TX ISSUE",
AR1609="Warehouse HUAWEI","SPARE-ISSUE",
AR1609="SPARE-HS","SPARE-ISSUE",
AR1609="Power Telco","RAN ISSUE",AR1609="no impacts","no impacts"
),"")</f>
        <v>No root cause</v>
      </c>
      <c r="AR1609" s="59" t="s">
        <v>5343</v>
      </c>
      <c r="AS1609" s="40" t="str" cm="1">
        <f t="array" ref="AS1609">IFERROR(_xlfn.IFS(
AR1609="MPR ISSUE","ACTIVE",
AR1609="BSS Hardware Issue","ACTIVE",
AR1609="Sites strategiques, MLL, Pylone, etc.","PASSIVE",
AR1609="AKTIVCO DEFAUT GE &amp; POWER Cabinet","PASSIVE",
AR1609="AKTIVCO Coupure ENEO &amp; Baisse de tension","PASSIVE",
AR1609="Coupure ENEO &amp; Baisse de tension","PASSIVE",
AR1609="Defaut GE &amp; POWER Cabinet","PASSIVE",
AR1609="Sharing","PASSIVE",
AR1609="Sites strategiques &amp; DataCenter","PASSIVE",
AR1609="Exclu","Exclu",
AR1609="SAT","ACTIVE",
AR1609="SPARE-ISSUE","SPARE-ISSUE",
AR1609="Fiber CAmtel","ACTIVE",
AR1609="Fiber AOF","ACTIVE",
AR1609="Projet OCM (HUAWEI)","PLANNED WORKS",
AR1609="Projet OCM (NOKIA)","PLANNED WORKS",
AR1609="ACCESS-ISSUE","ACCESS-ISSUE",
AR1609="Projet OCM (ZTE, NOKIA, autres projets)","PLANNED WORKS",
AR1609="No root CAuse","No root cause",
AR1609="ODU HS","ACTIVE",
AR1609="IP &amp; VLAN","ACTIVE",
AR1609="Warehouse HUAWEI","SPARE-ISSUE",
AR1609="SPARE-HS","SPARE-ISSUE",
AR1609="Power Telco","ACTIVE", AR1609="no impacts","no impacts"
),"")</f>
        <v>No root cause</v>
      </c>
      <c r="AT1609" s="99" t="s">
        <v>5661</v>
      </c>
      <c r="AU1609" s="99" t="s">
        <v>4155</v>
      </c>
      <c r="AW1609" s="17"/>
      <c r="AX1609" s="17" t="s">
        <v>5536</v>
      </c>
      <c r="AY1609" s="17"/>
      <c r="AZ1609" s="17" t="s">
        <v>5536</v>
      </c>
      <c r="BA1609" s="7"/>
      <c r="BC1609" s="18"/>
      <c r="BD1609" s="18"/>
      <c r="BE1609" s="18"/>
      <c r="BF1609" s="18"/>
      <c r="BG1609" s="18"/>
      <c r="BH1609" s="18"/>
      <c r="BI1609" s="18"/>
      <c r="BJ1609" s="18"/>
      <c r="BK1609" s="18"/>
      <c r="BM1609" s="18"/>
      <c r="BN1609" s="18"/>
      <c r="BO1609" s="18"/>
      <c r="BP1609" s="9" t="s">
        <v>5661</v>
      </c>
      <c r="BQ1609" s="14"/>
      <c r="BR1609" s="102" t="s">
        <v>5536</v>
      </c>
      <c r="BS1609" s="14"/>
      <c r="BT1609" s="14"/>
      <c r="BU1609" s="9"/>
      <c r="BV1609" s="9"/>
      <c r="BW1609" s="9"/>
    </row>
    <row r="1610" spans="1:75" x14ac:dyDescent="0.35">
      <c r="A1610" s="1" t="s">
        <v>2411</v>
      </c>
      <c r="B1610" s="1" t="s">
        <v>2412</v>
      </c>
      <c r="C1610" s="3" t="s">
        <v>32</v>
      </c>
      <c r="D1610" s="1" t="s">
        <v>11</v>
      </c>
      <c r="E1610" s="1" t="s">
        <v>12</v>
      </c>
      <c r="F1610" s="3" t="s">
        <v>31</v>
      </c>
      <c r="G1610" s="1" t="s">
        <v>32</v>
      </c>
      <c r="H1610" s="30" t="s">
        <v>5587</v>
      </c>
      <c r="I1610" s="27">
        <v>0</v>
      </c>
      <c r="J1610" s="27">
        <v>57.767140937069307</v>
      </c>
      <c r="K1610" s="27">
        <v>13.868556899607057</v>
      </c>
      <c r="L1610" s="27">
        <v>13.868556899607057</v>
      </c>
      <c r="M1610" s="27">
        <v>43.079383220187594</v>
      </c>
      <c r="N1610" s="27">
        <v>0</v>
      </c>
      <c r="O1610" s="27">
        <v>0</v>
      </c>
      <c r="P1610" s="27">
        <v>0</v>
      </c>
      <c r="Q1610" s="27">
        <v>0</v>
      </c>
      <c r="R1610" s="27">
        <v>0</v>
      </c>
      <c r="S1610" s="80">
        <v>0</v>
      </c>
      <c r="T1610" s="80">
        <v>0</v>
      </c>
      <c r="U1610" s="80">
        <v>0</v>
      </c>
      <c r="V1610" s="80">
        <v>2.0331989281831093E-3</v>
      </c>
      <c r="W1610" s="80">
        <v>0</v>
      </c>
      <c r="X1610" s="80">
        <v>0</v>
      </c>
      <c r="Y1610" s="80">
        <v>0</v>
      </c>
      <c r="Z1610" s="80">
        <v>0</v>
      </c>
      <c r="AA1610" s="80">
        <v>0</v>
      </c>
      <c r="AB1610" s="80">
        <v>0</v>
      </c>
      <c r="AC1610" s="80">
        <v>0</v>
      </c>
      <c r="AD1610" s="80">
        <v>0</v>
      </c>
      <c r="AE1610" s="80">
        <v>0</v>
      </c>
      <c r="AF1610" s="80">
        <v>0</v>
      </c>
      <c r="AG1610" s="80"/>
      <c r="AH1610" s="80">
        <v>0</v>
      </c>
      <c r="AI1610" s="80">
        <v>0</v>
      </c>
      <c r="AJ1610" s="80">
        <v>0</v>
      </c>
      <c r="AK1610" s="80">
        <v>0</v>
      </c>
      <c r="AL1610" s="80">
        <v>0</v>
      </c>
      <c r="AM1610" s="80">
        <v>0</v>
      </c>
      <c r="AN1610" s="41" t="s">
        <v>5558</v>
      </c>
      <c r="AO1610" s="41"/>
      <c r="AP1610" s="40" t="str" cm="1">
        <f t="array" ref="AP1610">IFERROR(_xlfn.IFS(
AR1610="MPR ISSUE","PDH",
AR1610="BSS Hardware Issue","BSS",
AR1610="Sites strategiques, MLL, Pylone, etc.","ENVTECH",
AR1610="AKTIVCO DEFAUT GE &amp; POWER Cabinet","AKTIVCO",
AR1610="AKTIVCO Coupure ENEO &amp; Baisse de tension","AKTIVCO GRID ONLY",
AR1610="Coupure ENEO &amp; Baisse de tension","IHS GRID ONLY",
AR1610="Defaut GE &amp; POWER Cabinet","IHS",
AR1610="Sharing","Partners",
AR1610="Sites strategiques &amp; DataCenter","SST &amp; DC",
AR1610="Exclu","Exclu",
AR1610="SAT","SAT",
AR1610="SPARE-ISSUE","SPARE-ISSUE",
AR1610="Fiber CAmtel","TRANS_FO_CAMTEL",
AR1610="Fiber AOF","Fiber AOF",
AR1610="Projet OCM (HUAWEI)","TRAVAUX-HUAWEI",
AR1610="Projet OCM (NOKIA)","TRAVAUX-NOKIA",
AR1610="ACCESS-ISSUE","ACCESS-ISSUE",
AR1610="Projet OCM (ZTE, NOKIA, autres projets)","TRAVAUX OCM",
AR1610="No root CAuse","No root cause",
AR1610="ODU HS","PDH",
AR1610="IP &amp; VLAN","PDH",
AR1610="Warehouse HUAWEI","SPARE-ISSUE",
AR1610="SPARE-HS","SPARE-ISSUE",
AR1610="Power Telco","BSS",AR1610="no impacts","no impacts"
),"")</f>
        <v>No root cause</v>
      </c>
      <c r="AQ1610" s="40" t="str" cm="1">
        <f t="array" ref="AQ1610">IFERROR(_xlfn.IFS(
AR1610="MPR ISSUE","TX ISSUE",
AR1610="BSS Hardware Issue","RAN ISSUE",
AR1610="Sites strategiques, MLL, Pylone, etc.","ENVTECH",
AR1610="AKTIVCO DEFAUT GE &amp; POWER Cabinet","POWER ISSUE",
AR1610="AKTIVCO Coupure ENEO &amp; Baisse de tension","POWER ISSUE",
AR1610="Coupure ENEO &amp; Baisse de tension","POWER ISSUE",
AR1610="Defaut GE &amp; POWER Cabinet","POWER ISSUE",
AR1610="Sharing","POWER ISSUE",
AR1610="Sites strategiques &amp; DataCenter","POWER ISSUE",
AR1610="Exclu","Exclu",
AR1610="SAT","TX ISSUE",
AR1610="SPARE-ISSUE","SPARE-ISSUE",
AR1610="Fiber CAmtel","TX ISSUE",
AR1610="Fiber AOF","TX ISSUE",
AR1610="Projet OCM (HUAWEI)","TRAVAUX-HUAWEI",
AR1610="Projet OCM (NOKIA)","TRAVAUX -NOKIA",
AR1610="ACCESS-ISSUE","ACCESS-ISSUE",
AR1610="Projet OCM (ZTE, NOKIA, autres projets)","TRAVAUX OCM",
AR1610="No root CAuse","No root cause",
AR1610="ODU HS","TX ISSUE",
AR1610="IP &amp; VLAN","TX ISSUE",
AR1610="Warehouse HUAWEI","SPARE-ISSUE",
AR1610="SPARE-HS","SPARE-ISSUE",
AR1610="Power Telco","RAN ISSUE",AR1610="no impacts","no impacts"
),"")</f>
        <v>No root cause</v>
      </c>
      <c r="AR1610" s="59" t="s">
        <v>5343</v>
      </c>
      <c r="AS1610" s="40" t="str" cm="1">
        <f t="array" ref="AS1610">IFERROR(_xlfn.IFS(
AR1610="MPR ISSUE","ACTIVE",
AR1610="BSS Hardware Issue","ACTIVE",
AR1610="Sites strategiques, MLL, Pylone, etc.","PASSIVE",
AR1610="AKTIVCO DEFAUT GE &amp; POWER Cabinet","PASSIVE",
AR1610="AKTIVCO Coupure ENEO &amp; Baisse de tension","PASSIVE",
AR1610="Coupure ENEO &amp; Baisse de tension","PASSIVE",
AR1610="Defaut GE &amp; POWER Cabinet","PASSIVE",
AR1610="Sharing","PASSIVE",
AR1610="Sites strategiques &amp; DataCenter","PASSIVE",
AR1610="Exclu","Exclu",
AR1610="SAT","ACTIVE",
AR1610="SPARE-ISSUE","SPARE-ISSUE",
AR1610="Fiber CAmtel","ACTIVE",
AR1610="Fiber AOF","ACTIVE",
AR1610="Projet OCM (HUAWEI)","PLANNED WORKS",
AR1610="Projet OCM (NOKIA)","PLANNED WORKS",
AR1610="ACCESS-ISSUE","ACCESS-ISSUE",
AR1610="Projet OCM (ZTE, NOKIA, autres projets)","PLANNED WORKS",
AR1610="No root CAuse","No root cause",
AR1610="ODU HS","ACTIVE",
AR1610="IP &amp; VLAN","ACTIVE",
AR1610="Warehouse HUAWEI","SPARE-ISSUE",
AR1610="SPARE-HS","SPARE-ISSUE",
AR1610="Power Telco","ACTIVE", AR1610="no impacts","no impacts"
),"")</f>
        <v>No root cause</v>
      </c>
      <c r="AT1610" s="99" t="s">
        <v>5661</v>
      </c>
      <c r="AU1610" s="99" t="s">
        <v>2412</v>
      </c>
      <c r="AW1610" s="17"/>
      <c r="AX1610" s="17" t="s">
        <v>5536</v>
      </c>
      <c r="AY1610" s="17"/>
      <c r="AZ1610" s="17" t="s">
        <v>5536</v>
      </c>
      <c r="BA1610" s="7"/>
      <c r="BC1610" s="18"/>
      <c r="BD1610" s="18"/>
      <c r="BE1610" s="18"/>
      <c r="BF1610" s="18"/>
      <c r="BG1610" s="18"/>
      <c r="BH1610" s="18"/>
      <c r="BI1610" s="18"/>
      <c r="BJ1610" s="18"/>
      <c r="BK1610" s="18"/>
      <c r="BM1610" s="18"/>
      <c r="BN1610" s="18"/>
      <c r="BO1610" s="18"/>
      <c r="BP1610" s="9" t="s">
        <v>5661</v>
      </c>
      <c r="BQ1610" s="14"/>
      <c r="BR1610" s="102" t="s">
        <v>5536</v>
      </c>
      <c r="BS1610" s="14"/>
      <c r="BT1610" s="14"/>
      <c r="BU1610" s="9"/>
      <c r="BV1610" s="9"/>
      <c r="BW1610" s="9"/>
    </row>
    <row r="1611" spans="1:75" x14ac:dyDescent="0.35">
      <c r="A1611" s="1" t="s">
        <v>4400</v>
      </c>
      <c r="B1611" s="8" t="s">
        <v>4401</v>
      </c>
      <c r="C1611" s="3" t="s">
        <v>102</v>
      </c>
      <c r="D1611" s="1" t="s">
        <v>11</v>
      </c>
      <c r="E1611" s="1" t="s">
        <v>12</v>
      </c>
      <c r="F1611" s="3" t="s">
        <v>102</v>
      </c>
      <c r="G1611" s="1" t="s">
        <v>1098</v>
      </c>
      <c r="H1611" s="28" t="s">
        <v>5601</v>
      </c>
      <c r="I1611" s="27">
        <v>0</v>
      </c>
      <c r="J1611" s="27">
        <v>0</v>
      </c>
      <c r="K1611" s="27">
        <v>0</v>
      </c>
      <c r="L1611" s="27">
        <v>0</v>
      </c>
      <c r="M1611" s="27">
        <v>0</v>
      </c>
      <c r="N1611" s="27">
        <v>0</v>
      </c>
      <c r="O1611" s="27">
        <v>0</v>
      </c>
      <c r="P1611" s="27">
        <v>0</v>
      </c>
      <c r="Q1611" s="27">
        <v>0</v>
      </c>
      <c r="R1611" s="27">
        <v>0</v>
      </c>
      <c r="S1611" s="80">
        <v>0</v>
      </c>
      <c r="T1611" s="80">
        <v>0</v>
      </c>
      <c r="U1611" s="80">
        <v>0</v>
      </c>
      <c r="V1611" s="80">
        <v>1.8726832233265697E-3</v>
      </c>
      <c r="W1611" s="80">
        <v>0</v>
      </c>
      <c r="X1611" s="80">
        <v>0</v>
      </c>
      <c r="Y1611" s="80">
        <v>0</v>
      </c>
      <c r="Z1611" s="80">
        <v>0</v>
      </c>
      <c r="AA1611" s="80">
        <v>0</v>
      </c>
      <c r="AB1611" s="80">
        <v>0</v>
      </c>
      <c r="AC1611" s="80">
        <v>0</v>
      </c>
      <c r="AD1611" s="80">
        <v>0</v>
      </c>
      <c r="AE1611" s="80">
        <v>0</v>
      </c>
      <c r="AF1611" s="80">
        <v>0</v>
      </c>
      <c r="AG1611" s="80"/>
      <c r="AH1611" s="80">
        <v>0</v>
      </c>
      <c r="AI1611" s="80">
        <v>0</v>
      </c>
      <c r="AJ1611" s="80">
        <v>0</v>
      </c>
      <c r="AK1611" s="80">
        <v>0</v>
      </c>
      <c r="AL1611" s="80">
        <v>0</v>
      </c>
      <c r="AM1611" s="80">
        <v>0</v>
      </c>
      <c r="AN1611" s="41" t="s">
        <v>5558</v>
      </c>
      <c r="AO1611" s="41"/>
      <c r="AP1611" s="40" t="str" cm="1">
        <f t="array" ref="AP1611">IFERROR(_xlfn.IFS(
AR1611="MPR ISSUE","PDH",
AR1611="BSS Hardware Issue","BSS",
AR1611="Sites strategiques, MLL, Pylone, etc.","ENVTECH",
AR1611="AKTIVCO DEFAUT GE &amp; POWER Cabinet","AKTIVCO",
AR1611="AKTIVCO Coupure ENEO &amp; Baisse de tension","AKTIVCO GRID ONLY",
AR1611="Coupure ENEO &amp; Baisse de tension","IHS GRID ONLY",
AR1611="Defaut GE &amp; POWER Cabinet","IHS",
AR1611="Sharing","Partners",
AR1611="Sites strategiques &amp; DataCenter","SST &amp; DC",
AR1611="Exclu","Exclu",
AR1611="SAT","SAT",
AR1611="SPARE-ISSUE","SPARE-ISSUE",
AR1611="Fiber CAmtel","TRANS_FO_CAMTEL",
AR1611="Fiber AOF","Fiber AOF",
AR1611="Projet OCM (HUAWEI)","TRAVAUX-HUAWEI",
AR1611="Projet OCM (NOKIA)","TRAVAUX-NOKIA",
AR1611="ACCESS-ISSUE","ACCESS-ISSUE",
AR1611="Projet OCM (ZTE, NOKIA, autres projets)","TRAVAUX OCM",
AR1611="No root CAuse","No root cause",
AR1611="ODU HS","PDH",
AR1611="IP &amp; VLAN","PDH",
AR1611="Warehouse HUAWEI","SPARE-ISSUE",
AR1611="SPARE-HS","SPARE-ISSUE",
AR1611="Power Telco","BSS",AR1611="no impacts","no impacts"
),"")</f>
        <v>No root cause</v>
      </c>
      <c r="AQ1611" s="40" t="str" cm="1">
        <f t="array" ref="AQ1611">IFERROR(_xlfn.IFS(
AR1611="MPR ISSUE","TX ISSUE",
AR1611="BSS Hardware Issue","RAN ISSUE",
AR1611="Sites strategiques, MLL, Pylone, etc.","ENVTECH",
AR1611="AKTIVCO DEFAUT GE &amp; POWER Cabinet","POWER ISSUE",
AR1611="AKTIVCO Coupure ENEO &amp; Baisse de tension","POWER ISSUE",
AR1611="Coupure ENEO &amp; Baisse de tension","POWER ISSUE",
AR1611="Defaut GE &amp; POWER Cabinet","POWER ISSUE",
AR1611="Sharing","POWER ISSUE",
AR1611="Sites strategiques &amp; DataCenter","POWER ISSUE",
AR1611="Exclu","Exclu",
AR1611="SAT","TX ISSUE",
AR1611="SPARE-ISSUE","SPARE-ISSUE",
AR1611="Fiber CAmtel","TX ISSUE",
AR1611="Fiber AOF","TX ISSUE",
AR1611="Projet OCM (HUAWEI)","TRAVAUX-HUAWEI",
AR1611="Projet OCM (NOKIA)","TRAVAUX -NOKIA",
AR1611="ACCESS-ISSUE","ACCESS-ISSUE",
AR1611="Projet OCM (ZTE, NOKIA, autres projets)","TRAVAUX OCM",
AR1611="No root CAuse","No root cause",
AR1611="ODU HS","TX ISSUE",
AR1611="IP &amp; VLAN","TX ISSUE",
AR1611="Warehouse HUAWEI","SPARE-ISSUE",
AR1611="SPARE-HS","SPARE-ISSUE",
AR1611="Power Telco","RAN ISSUE",AR1611="no impacts","no impacts"
),"")</f>
        <v>No root cause</v>
      </c>
      <c r="AR1611" s="59" t="s">
        <v>5343</v>
      </c>
      <c r="AS1611" s="40" t="str" cm="1">
        <f t="array" ref="AS1611">IFERROR(_xlfn.IFS(
AR1611="MPR ISSUE","ACTIVE",
AR1611="BSS Hardware Issue","ACTIVE",
AR1611="Sites strategiques, MLL, Pylone, etc.","PASSIVE",
AR1611="AKTIVCO DEFAUT GE &amp; POWER Cabinet","PASSIVE",
AR1611="AKTIVCO Coupure ENEO &amp; Baisse de tension","PASSIVE",
AR1611="Coupure ENEO &amp; Baisse de tension","PASSIVE",
AR1611="Defaut GE &amp; POWER Cabinet","PASSIVE",
AR1611="Sharing","PASSIVE",
AR1611="Sites strategiques &amp; DataCenter","PASSIVE",
AR1611="Exclu","Exclu",
AR1611="SAT","ACTIVE",
AR1611="SPARE-ISSUE","SPARE-ISSUE",
AR1611="Fiber CAmtel","ACTIVE",
AR1611="Fiber AOF","ACTIVE",
AR1611="Projet OCM (HUAWEI)","PLANNED WORKS",
AR1611="Projet OCM (NOKIA)","PLANNED WORKS",
AR1611="ACCESS-ISSUE","ACCESS-ISSUE",
AR1611="Projet OCM (ZTE, NOKIA, autres projets)","PLANNED WORKS",
AR1611="No root CAuse","No root cause",
AR1611="ODU HS","ACTIVE",
AR1611="IP &amp; VLAN","ACTIVE",
AR1611="Warehouse HUAWEI","SPARE-ISSUE",
AR1611="SPARE-HS","SPARE-ISSUE",
AR1611="Power Telco","ACTIVE", AR1611="no impacts","no impacts"
),"")</f>
        <v>No root cause</v>
      </c>
      <c r="AT1611" s="99" t="s">
        <v>5661</v>
      </c>
      <c r="AU1611" s="99" t="s">
        <v>4401</v>
      </c>
      <c r="AW1611" s="17"/>
      <c r="AX1611" s="17" t="s">
        <v>5536</v>
      </c>
      <c r="AY1611" s="17"/>
      <c r="AZ1611" s="17" t="s">
        <v>5536</v>
      </c>
      <c r="BA1611" s="7"/>
      <c r="BC1611" s="18"/>
      <c r="BD1611" s="18"/>
      <c r="BE1611" s="18"/>
      <c r="BF1611" s="18"/>
      <c r="BG1611" s="18"/>
      <c r="BH1611" s="18"/>
      <c r="BI1611" s="18"/>
      <c r="BJ1611" s="18"/>
      <c r="BK1611" s="18"/>
      <c r="BM1611" s="18"/>
      <c r="BN1611" s="18"/>
      <c r="BO1611" s="18"/>
      <c r="BP1611" s="9" t="s">
        <v>5661</v>
      </c>
      <c r="BQ1611" s="14"/>
      <c r="BR1611" s="102" t="s">
        <v>5536</v>
      </c>
      <c r="BS1611" s="14"/>
      <c r="BT1611" s="14"/>
      <c r="BU1611" s="9"/>
      <c r="BV1611" s="9"/>
      <c r="BW1611" s="9"/>
    </row>
    <row r="1612" spans="1:75" x14ac:dyDescent="0.35">
      <c r="A1612" s="1" t="s">
        <v>2516</v>
      </c>
      <c r="B1612" s="8" t="s">
        <v>2517</v>
      </c>
      <c r="C1612" s="3" t="s">
        <v>32</v>
      </c>
      <c r="D1612" s="1" t="s">
        <v>11</v>
      </c>
      <c r="E1612" s="1" t="s">
        <v>12</v>
      </c>
      <c r="F1612" s="3" t="s">
        <v>31</v>
      </c>
      <c r="G1612" s="1" t="s">
        <v>32</v>
      </c>
      <c r="H1612" s="30" t="s">
        <v>5587</v>
      </c>
      <c r="I1612" s="27">
        <v>0</v>
      </c>
      <c r="J1612" s="27">
        <v>0</v>
      </c>
      <c r="K1612" s="27">
        <v>0</v>
      </c>
      <c r="L1612" s="27">
        <v>0</v>
      </c>
      <c r="M1612" s="27">
        <v>0</v>
      </c>
      <c r="N1612" s="27">
        <v>0</v>
      </c>
      <c r="O1612" s="27">
        <v>0</v>
      </c>
      <c r="P1612" s="27">
        <v>0</v>
      </c>
      <c r="Q1612" s="27">
        <v>5.4676999597640661</v>
      </c>
      <c r="R1612" s="27">
        <v>1.9723456409641797</v>
      </c>
      <c r="S1612" s="80">
        <v>1.7559704708175321</v>
      </c>
      <c r="T1612" s="80">
        <v>0</v>
      </c>
      <c r="U1612" s="80">
        <v>2.3293860738001273</v>
      </c>
      <c r="V1612" s="80">
        <v>1.8370130666916665E-3</v>
      </c>
      <c r="W1612" s="80">
        <v>0</v>
      </c>
      <c r="X1612" s="80">
        <v>0</v>
      </c>
      <c r="Y1612" s="80">
        <v>0</v>
      </c>
      <c r="Z1612" s="80">
        <v>15.099248643820651</v>
      </c>
      <c r="AA1612" s="80">
        <v>0</v>
      </c>
      <c r="AB1612" s="80">
        <v>0</v>
      </c>
      <c r="AC1612" s="80">
        <v>0</v>
      </c>
      <c r="AD1612" s="80">
        <v>0</v>
      </c>
      <c r="AE1612" s="80">
        <v>0</v>
      </c>
      <c r="AF1612" s="80">
        <v>0</v>
      </c>
      <c r="AG1612" s="80"/>
      <c r="AH1612" s="80">
        <v>0</v>
      </c>
      <c r="AI1612" s="80">
        <v>0</v>
      </c>
      <c r="AJ1612" s="80">
        <v>0</v>
      </c>
      <c r="AK1612" s="80">
        <v>0</v>
      </c>
      <c r="AL1612" s="80">
        <v>0</v>
      </c>
      <c r="AM1612" s="80">
        <v>0</v>
      </c>
      <c r="AN1612" s="41" t="s">
        <v>5558</v>
      </c>
      <c r="AO1612" s="41"/>
      <c r="AP1612" s="40" t="str" cm="1">
        <f t="array" ref="AP1612">IFERROR(_xlfn.IFS(
AR1612="MPR ISSUE","PDH",
AR1612="BSS Hardware Issue","BSS",
AR1612="Sites strategiques, MLL, Pylone, etc.","ENVTECH",
AR1612="AKTIVCO DEFAUT GE &amp; POWER Cabinet","AKTIVCO",
AR1612="AKTIVCO Coupure ENEO &amp; Baisse de tension","AKTIVCO GRID ONLY",
AR1612="Coupure ENEO &amp; Baisse de tension","IHS GRID ONLY",
AR1612="Defaut GE &amp; POWER Cabinet","IHS",
AR1612="Sharing","Partners",
AR1612="Sites strategiques &amp; DataCenter","SST &amp; DC",
AR1612="Exclu","Exclu",
AR1612="SAT","SAT",
AR1612="SPARE-ISSUE","SPARE-ISSUE",
AR1612="Fiber CAmtel","TRANS_FO_CAMTEL",
AR1612="Fiber AOF","Fiber AOF",
AR1612="Projet OCM (HUAWEI)","TRAVAUX-HUAWEI",
AR1612="Projet OCM (NOKIA)","TRAVAUX-NOKIA",
AR1612="ACCESS-ISSUE","ACCESS-ISSUE",
AR1612="Projet OCM (ZTE, NOKIA, autres projets)","TRAVAUX OCM",
AR1612="No root CAuse","No root cause",
AR1612="ODU HS","PDH",
AR1612="IP &amp; VLAN","PDH",
AR1612="Warehouse HUAWEI","SPARE-ISSUE",
AR1612="SPARE-HS","SPARE-ISSUE",
AR1612="Power Telco","BSS",AR1612="no impacts","no impacts"
),"")</f>
        <v>No root cause</v>
      </c>
      <c r="AQ1612" s="40" t="str" cm="1">
        <f t="array" ref="AQ1612">IFERROR(_xlfn.IFS(
AR1612="MPR ISSUE","TX ISSUE",
AR1612="BSS Hardware Issue","RAN ISSUE",
AR1612="Sites strategiques, MLL, Pylone, etc.","ENVTECH",
AR1612="AKTIVCO DEFAUT GE &amp; POWER Cabinet","POWER ISSUE",
AR1612="AKTIVCO Coupure ENEO &amp; Baisse de tension","POWER ISSUE",
AR1612="Coupure ENEO &amp; Baisse de tension","POWER ISSUE",
AR1612="Defaut GE &amp; POWER Cabinet","POWER ISSUE",
AR1612="Sharing","POWER ISSUE",
AR1612="Sites strategiques &amp; DataCenter","POWER ISSUE",
AR1612="Exclu","Exclu",
AR1612="SAT","TX ISSUE",
AR1612="SPARE-ISSUE","SPARE-ISSUE",
AR1612="Fiber CAmtel","TX ISSUE",
AR1612="Fiber AOF","TX ISSUE",
AR1612="Projet OCM (HUAWEI)","TRAVAUX-HUAWEI",
AR1612="Projet OCM (NOKIA)","TRAVAUX -NOKIA",
AR1612="ACCESS-ISSUE","ACCESS-ISSUE",
AR1612="Projet OCM (ZTE, NOKIA, autres projets)","TRAVAUX OCM",
AR1612="No root CAuse","No root cause",
AR1612="ODU HS","TX ISSUE",
AR1612="IP &amp; VLAN","TX ISSUE",
AR1612="Warehouse HUAWEI","SPARE-ISSUE",
AR1612="SPARE-HS","SPARE-ISSUE",
AR1612="Power Telco","RAN ISSUE",AR1612="no impacts","no impacts"
),"")</f>
        <v>No root cause</v>
      </c>
      <c r="AR1612" s="59" t="s">
        <v>5343</v>
      </c>
      <c r="AS1612" s="40" t="str" cm="1">
        <f t="array" ref="AS1612">IFERROR(_xlfn.IFS(
AR1612="MPR ISSUE","ACTIVE",
AR1612="BSS Hardware Issue","ACTIVE",
AR1612="Sites strategiques, MLL, Pylone, etc.","PASSIVE",
AR1612="AKTIVCO DEFAUT GE &amp; POWER Cabinet","PASSIVE",
AR1612="AKTIVCO Coupure ENEO &amp; Baisse de tension","PASSIVE",
AR1612="Coupure ENEO &amp; Baisse de tension","PASSIVE",
AR1612="Defaut GE &amp; POWER Cabinet","PASSIVE",
AR1612="Sharing","PASSIVE",
AR1612="Sites strategiques &amp; DataCenter","PASSIVE",
AR1612="Exclu","Exclu",
AR1612="SAT","ACTIVE",
AR1612="SPARE-ISSUE","SPARE-ISSUE",
AR1612="Fiber CAmtel","ACTIVE",
AR1612="Fiber AOF","ACTIVE",
AR1612="Projet OCM (HUAWEI)","PLANNED WORKS",
AR1612="Projet OCM (NOKIA)","PLANNED WORKS",
AR1612="ACCESS-ISSUE","ACCESS-ISSUE",
AR1612="Projet OCM (ZTE, NOKIA, autres projets)","PLANNED WORKS",
AR1612="No root CAuse","No root cause",
AR1612="ODU HS","ACTIVE",
AR1612="IP &amp; VLAN","ACTIVE",
AR1612="Warehouse HUAWEI","SPARE-ISSUE",
AR1612="SPARE-HS","SPARE-ISSUE",
AR1612="Power Telco","ACTIVE", AR1612="no impacts","no impacts"
),"")</f>
        <v>No root cause</v>
      </c>
      <c r="AT1612" s="99" t="s">
        <v>5661</v>
      </c>
      <c r="AU1612" s="99" t="s">
        <v>2517</v>
      </c>
      <c r="AW1612" s="17"/>
      <c r="AX1612" s="17" t="s">
        <v>5536</v>
      </c>
      <c r="AY1612" s="17"/>
      <c r="AZ1612" s="17" t="s">
        <v>5536</v>
      </c>
      <c r="BA1612" s="7"/>
      <c r="BC1612" s="18"/>
      <c r="BD1612" s="18"/>
      <c r="BE1612" s="18"/>
      <c r="BF1612" s="18"/>
      <c r="BG1612" s="18"/>
      <c r="BH1612" s="18"/>
      <c r="BI1612" s="18"/>
      <c r="BJ1612" s="18"/>
      <c r="BK1612" s="18"/>
      <c r="BM1612" s="18"/>
      <c r="BN1612" s="18"/>
      <c r="BO1612" s="18"/>
      <c r="BP1612" s="9" t="s">
        <v>5661</v>
      </c>
      <c r="BQ1612" s="14"/>
      <c r="BR1612" s="102" t="s">
        <v>5536</v>
      </c>
      <c r="BS1612" s="14"/>
      <c r="BT1612" s="14"/>
      <c r="BU1612" s="9"/>
      <c r="BV1612" s="9"/>
      <c r="BW1612" s="9"/>
    </row>
    <row r="1613" spans="1:75" x14ac:dyDescent="0.35">
      <c r="A1613" s="1" t="s">
        <v>3248</v>
      </c>
      <c r="B1613" s="8" t="s">
        <v>3249</v>
      </c>
      <c r="C1613" s="3" t="s">
        <v>32</v>
      </c>
      <c r="D1613" s="1" t="s">
        <v>11</v>
      </c>
      <c r="E1613" s="1" t="s">
        <v>12</v>
      </c>
      <c r="F1613" s="3" t="s">
        <v>31</v>
      </c>
      <c r="G1613" s="1" t="s">
        <v>32</v>
      </c>
      <c r="H1613" s="30" t="s">
        <v>5587</v>
      </c>
      <c r="I1613" s="27">
        <v>0</v>
      </c>
      <c r="J1613" s="27">
        <v>0</v>
      </c>
      <c r="K1613" s="27">
        <v>0</v>
      </c>
      <c r="L1613" s="27">
        <v>0</v>
      </c>
      <c r="M1613" s="27">
        <v>0</v>
      </c>
      <c r="N1613" s="27">
        <v>0</v>
      </c>
      <c r="O1613" s="27">
        <v>0</v>
      </c>
      <c r="P1613" s="27">
        <v>0</v>
      </c>
      <c r="Q1613" s="27">
        <v>0</v>
      </c>
      <c r="R1613" s="27">
        <v>0</v>
      </c>
      <c r="S1613" s="80">
        <v>0</v>
      </c>
      <c r="T1613" s="80">
        <v>0</v>
      </c>
      <c r="U1613" s="80">
        <v>0</v>
      </c>
      <c r="V1613" s="80">
        <v>1.7835078317394704E-3</v>
      </c>
      <c r="W1613" s="80">
        <v>0</v>
      </c>
      <c r="X1613" s="80">
        <v>0</v>
      </c>
      <c r="Y1613" s="80">
        <v>0</v>
      </c>
      <c r="Z1613" s="80">
        <v>0</v>
      </c>
      <c r="AA1613" s="80">
        <v>0</v>
      </c>
      <c r="AB1613" s="80">
        <v>0</v>
      </c>
      <c r="AC1613" s="80">
        <v>0</v>
      </c>
      <c r="AD1613" s="80">
        <v>0</v>
      </c>
      <c r="AE1613" s="80">
        <v>0</v>
      </c>
      <c r="AF1613" s="80">
        <v>0</v>
      </c>
      <c r="AG1613" s="80"/>
      <c r="AH1613" s="80">
        <v>0</v>
      </c>
      <c r="AI1613" s="80">
        <v>0</v>
      </c>
      <c r="AJ1613" s="80">
        <v>0</v>
      </c>
      <c r="AK1613" s="80">
        <v>0</v>
      </c>
      <c r="AL1613" s="80">
        <v>0</v>
      </c>
      <c r="AM1613" s="80">
        <v>0</v>
      </c>
      <c r="AN1613" s="41" t="s">
        <v>5558</v>
      </c>
      <c r="AO1613" s="41"/>
      <c r="AP1613" s="40" t="str" cm="1">
        <f t="array" ref="AP1613">IFERROR(_xlfn.IFS(
AR1613="MPR ISSUE","PDH",
AR1613="BSS Hardware Issue","BSS",
AR1613="Sites strategiques, MLL, Pylone, etc.","ENVTECH",
AR1613="AKTIVCO DEFAUT GE &amp; POWER Cabinet","AKTIVCO",
AR1613="AKTIVCO Coupure ENEO &amp; Baisse de tension","AKTIVCO GRID ONLY",
AR1613="Coupure ENEO &amp; Baisse de tension","IHS GRID ONLY",
AR1613="Defaut GE &amp; POWER Cabinet","IHS",
AR1613="Sharing","Partners",
AR1613="Sites strategiques &amp; DataCenter","SST &amp; DC",
AR1613="Exclu","Exclu",
AR1613="SAT","SAT",
AR1613="SPARE-ISSUE","SPARE-ISSUE",
AR1613="Fiber CAmtel","TRANS_FO_CAMTEL",
AR1613="Fiber AOF","Fiber AOF",
AR1613="Projet OCM (HUAWEI)","TRAVAUX-HUAWEI",
AR1613="Projet OCM (NOKIA)","TRAVAUX-NOKIA",
AR1613="ACCESS-ISSUE","ACCESS-ISSUE",
AR1613="Projet OCM (ZTE, NOKIA, autres projets)","TRAVAUX OCM",
AR1613="No root CAuse","No root cause",
AR1613="ODU HS","PDH",
AR1613="IP &amp; VLAN","PDH",
AR1613="Warehouse HUAWEI","SPARE-ISSUE",
AR1613="SPARE-HS","SPARE-ISSUE",
AR1613="Power Telco","BSS",AR1613="no impacts","no impacts"
),"")</f>
        <v>No root cause</v>
      </c>
      <c r="AQ1613" s="40" t="str" cm="1">
        <f t="array" ref="AQ1613">IFERROR(_xlfn.IFS(
AR1613="MPR ISSUE","TX ISSUE",
AR1613="BSS Hardware Issue","RAN ISSUE",
AR1613="Sites strategiques, MLL, Pylone, etc.","ENVTECH",
AR1613="AKTIVCO DEFAUT GE &amp; POWER Cabinet","POWER ISSUE",
AR1613="AKTIVCO Coupure ENEO &amp; Baisse de tension","POWER ISSUE",
AR1613="Coupure ENEO &amp; Baisse de tension","POWER ISSUE",
AR1613="Defaut GE &amp; POWER Cabinet","POWER ISSUE",
AR1613="Sharing","POWER ISSUE",
AR1613="Sites strategiques &amp; DataCenter","POWER ISSUE",
AR1613="Exclu","Exclu",
AR1613="SAT","TX ISSUE",
AR1613="SPARE-ISSUE","SPARE-ISSUE",
AR1613="Fiber CAmtel","TX ISSUE",
AR1613="Fiber AOF","TX ISSUE",
AR1613="Projet OCM (HUAWEI)","TRAVAUX-HUAWEI",
AR1613="Projet OCM (NOKIA)","TRAVAUX -NOKIA",
AR1613="ACCESS-ISSUE","ACCESS-ISSUE",
AR1613="Projet OCM (ZTE, NOKIA, autres projets)","TRAVAUX OCM",
AR1613="No root CAuse","No root cause",
AR1613="ODU HS","TX ISSUE",
AR1613="IP &amp; VLAN","TX ISSUE",
AR1613="Warehouse HUAWEI","SPARE-ISSUE",
AR1613="SPARE-HS","SPARE-ISSUE",
AR1613="Power Telco","RAN ISSUE",AR1613="no impacts","no impacts"
),"")</f>
        <v>No root cause</v>
      </c>
      <c r="AR1613" s="59" t="s">
        <v>5343</v>
      </c>
      <c r="AS1613" s="40" t="str" cm="1">
        <f t="array" ref="AS1613">IFERROR(_xlfn.IFS(
AR1613="MPR ISSUE","ACTIVE",
AR1613="BSS Hardware Issue","ACTIVE",
AR1613="Sites strategiques, MLL, Pylone, etc.","PASSIVE",
AR1613="AKTIVCO DEFAUT GE &amp; POWER Cabinet","PASSIVE",
AR1613="AKTIVCO Coupure ENEO &amp; Baisse de tension","PASSIVE",
AR1613="Coupure ENEO &amp; Baisse de tension","PASSIVE",
AR1613="Defaut GE &amp; POWER Cabinet","PASSIVE",
AR1613="Sharing","PASSIVE",
AR1613="Sites strategiques &amp; DataCenter","PASSIVE",
AR1613="Exclu","Exclu",
AR1613="SAT","ACTIVE",
AR1613="SPARE-ISSUE","SPARE-ISSUE",
AR1613="Fiber CAmtel","ACTIVE",
AR1613="Fiber AOF","ACTIVE",
AR1613="Projet OCM (HUAWEI)","PLANNED WORKS",
AR1613="Projet OCM (NOKIA)","PLANNED WORKS",
AR1613="ACCESS-ISSUE","ACCESS-ISSUE",
AR1613="Projet OCM (ZTE, NOKIA, autres projets)","PLANNED WORKS",
AR1613="No root CAuse","No root cause",
AR1613="ODU HS","ACTIVE",
AR1613="IP &amp; VLAN","ACTIVE",
AR1613="Warehouse HUAWEI","SPARE-ISSUE",
AR1613="SPARE-HS","SPARE-ISSUE",
AR1613="Power Telco","ACTIVE", AR1613="no impacts","no impacts"
),"")</f>
        <v>No root cause</v>
      </c>
      <c r="AT1613" s="99" t="s">
        <v>5661</v>
      </c>
      <c r="AU1613" s="99" t="s">
        <v>3249</v>
      </c>
      <c r="AW1613" s="17"/>
      <c r="AX1613" s="17" t="s">
        <v>5536</v>
      </c>
      <c r="AY1613" s="17"/>
      <c r="AZ1613" s="17" t="s">
        <v>5536</v>
      </c>
      <c r="BA1613" s="7"/>
      <c r="BC1613" s="18"/>
      <c r="BD1613" s="18"/>
      <c r="BE1613" s="18"/>
      <c r="BF1613" s="18"/>
      <c r="BG1613" s="18"/>
      <c r="BH1613" s="18"/>
      <c r="BI1613" s="18"/>
      <c r="BJ1613" s="18"/>
      <c r="BK1613" s="18"/>
      <c r="BM1613" s="18"/>
      <c r="BN1613" s="18"/>
      <c r="BO1613" s="18"/>
      <c r="BP1613" s="9" t="s">
        <v>5661</v>
      </c>
      <c r="BQ1613" s="14"/>
      <c r="BR1613" s="102" t="s">
        <v>5536</v>
      </c>
      <c r="BS1613" s="14"/>
      <c r="BT1613" s="14"/>
      <c r="BU1613" s="9"/>
      <c r="BV1613" s="9"/>
      <c r="BW1613" s="9"/>
    </row>
    <row r="1614" spans="1:75" x14ac:dyDescent="0.35">
      <c r="A1614" s="1" t="s">
        <v>2722</v>
      </c>
      <c r="B1614" s="8" t="s">
        <v>2723</v>
      </c>
      <c r="C1614" s="3" t="s">
        <v>32</v>
      </c>
      <c r="D1614" s="1" t="s">
        <v>21</v>
      </c>
      <c r="E1614" s="1" t="s">
        <v>36</v>
      </c>
      <c r="F1614" s="3" t="s">
        <v>31</v>
      </c>
      <c r="G1614" s="1" t="s">
        <v>32</v>
      </c>
      <c r="H1614" s="30" t="s">
        <v>5587</v>
      </c>
      <c r="I1614" s="27">
        <v>0</v>
      </c>
      <c r="J1614" s="27">
        <v>0</v>
      </c>
      <c r="K1614" s="27">
        <v>0</v>
      </c>
      <c r="L1614" s="27">
        <v>0</v>
      </c>
      <c r="M1614" s="27">
        <v>0</v>
      </c>
      <c r="N1614" s="27">
        <v>0</v>
      </c>
      <c r="O1614" s="27">
        <v>0</v>
      </c>
      <c r="P1614" s="27">
        <v>0</v>
      </c>
      <c r="Q1614" s="27">
        <v>0</v>
      </c>
      <c r="R1614" s="27">
        <v>0</v>
      </c>
      <c r="S1614" s="80">
        <v>0</v>
      </c>
      <c r="T1614" s="80">
        <v>0</v>
      </c>
      <c r="U1614" s="80">
        <v>0</v>
      </c>
      <c r="V1614" s="80">
        <v>1.6408272052002239E-3</v>
      </c>
      <c r="W1614" s="80">
        <v>0</v>
      </c>
      <c r="X1614" s="80">
        <v>0</v>
      </c>
      <c r="Y1614" s="80">
        <v>0</v>
      </c>
      <c r="Z1614" s="80">
        <v>0</v>
      </c>
      <c r="AA1614" s="80">
        <v>0</v>
      </c>
      <c r="AB1614" s="80">
        <v>0</v>
      </c>
      <c r="AC1614" s="80">
        <v>0</v>
      </c>
      <c r="AD1614" s="80">
        <v>0</v>
      </c>
      <c r="AE1614" s="80">
        <v>0</v>
      </c>
      <c r="AF1614" s="80">
        <v>0</v>
      </c>
      <c r="AG1614" s="80"/>
      <c r="AH1614" s="80">
        <v>0</v>
      </c>
      <c r="AI1614" s="80">
        <v>0</v>
      </c>
      <c r="AJ1614" s="80">
        <v>0</v>
      </c>
      <c r="AK1614" s="80">
        <v>0</v>
      </c>
      <c r="AL1614" s="80">
        <v>0</v>
      </c>
      <c r="AM1614" s="80">
        <v>0</v>
      </c>
      <c r="AN1614" s="41" t="s">
        <v>5558</v>
      </c>
      <c r="AO1614" s="41"/>
      <c r="AP1614" s="40" t="str" cm="1">
        <f t="array" ref="AP1614">IFERROR(_xlfn.IFS(
AR1614="MPR ISSUE","PDH",
AR1614="BSS Hardware Issue","BSS",
AR1614="Sites strategiques, MLL, Pylone, etc.","ENVTECH",
AR1614="AKTIVCO DEFAUT GE &amp; POWER Cabinet","AKTIVCO",
AR1614="AKTIVCO Coupure ENEO &amp; Baisse de tension","AKTIVCO GRID ONLY",
AR1614="Coupure ENEO &amp; Baisse de tension","IHS GRID ONLY",
AR1614="Defaut GE &amp; POWER Cabinet","IHS",
AR1614="Sharing","Partners",
AR1614="Sites strategiques &amp; DataCenter","SST &amp; DC",
AR1614="Exclu","Exclu",
AR1614="SAT","SAT",
AR1614="SPARE-ISSUE","SPARE-ISSUE",
AR1614="Fiber CAmtel","TRANS_FO_CAMTEL",
AR1614="Fiber AOF","Fiber AOF",
AR1614="Projet OCM (HUAWEI)","TRAVAUX-HUAWEI",
AR1614="Projet OCM (NOKIA)","TRAVAUX-NOKIA",
AR1614="ACCESS-ISSUE","ACCESS-ISSUE",
AR1614="Projet OCM (ZTE, NOKIA, autres projets)","TRAVAUX OCM",
AR1614="No root CAuse","No root cause",
AR1614="ODU HS","PDH",
AR1614="IP &amp; VLAN","PDH",
AR1614="Warehouse HUAWEI","SPARE-ISSUE",
AR1614="SPARE-HS","SPARE-ISSUE",
AR1614="Power Telco","BSS",AR1614="no impacts","no impacts"
),"")</f>
        <v>No root cause</v>
      </c>
      <c r="AQ1614" s="40" t="str" cm="1">
        <f t="array" ref="AQ1614">IFERROR(_xlfn.IFS(
AR1614="MPR ISSUE","TX ISSUE",
AR1614="BSS Hardware Issue","RAN ISSUE",
AR1614="Sites strategiques, MLL, Pylone, etc.","ENVTECH",
AR1614="AKTIVCO DEFAUT GE &amp; POWER Cabinet","POWER ISSUE",
AR1614="AKTIVCO Coupure ENEO &amp; Baisse de tension","POWER ISSUE",
AR1614="Coupure ENEO &amp; Baisse de tension","POWER ISSUE",
AR1614="Defaut GE &amp; POWER Cabinet","POWER ISSUE",
AR1614="Sharing","POWER ISSUE",
AR1614="Sites strategiques &amp; DataCenter","POWER ISSUE",
AR1614="Exclu","Exclu",
AR1614="SAT","TX ISSUE",
AR1614="SPARE-ISSUE","SPARE-ISSUE",
AR1614="Fiber CAmtel","TX ISSUE",
AR1614="Fiber AOF","TX ISSUE",
AR1614="Projet OCM (HUAWEI)","TRAVAUX-HUAWEI",
AR1614="Projet OCM (NOKIA)","TRAVAUX -NOKIA",
AR1614="ACCESS-ISSUE","ACCESS-ISSUE",
AR1614="Projet OCM (ZTE, NOKIA, autres projets)","TRAVAUX OCM",
AR1614="No root CAuse","No root cause",
AR1614="ODU HS","TX ISSUE",
AR1614="IP &amp; VLAN","TX ISSUE",
AR1614="Warehouse HUAWEI","SPARE-ISSUE",
AR1614="SPARE-HS","SPARE-ISSUE",
AR1614="Power Telco","RAN ISSUE",AR1614="no impacts","no impacts"
),"")</f>
        <v>No root cause</v>
      </c>
      <c r="AR1614" s="59" t="s">
        <v>5343</v>
      </c>
      <c r="AS1614" s="40" t="str" cm="1">
        <f t="array" ref="AS1614">IFERROR(_xlfn.IFS(
AR1614="MPR ISSUE","ACTIVE",
AR1614="BSS Hardware Issue","ACTIVE",
AR1614="Sites strategiques, MLL, Pylone, etc.","PASSIVE",
AR1614="AKTIVCO DEFAUT GE &amp; POWER Cabinet","PASSIVE",
AR1614="AKTIVCO Coupure ENEO &amp; Baisse de tension","PASSIVE",
AR1614="Coupure ENEO &amp; Baisse de tension","PASSIVE",
AR1614="Defaut GE &amp; POWER Cabinet","PASSIVE",
AR1614="Sharing","PASSIVE",
AR1614="Sites strategiques &amp; DataCenter","PASSIVE",
AR1614="Exclu","Exclu",
AR1614="SAT","ACTIVE",
AR1614="SPARE-ISSUE","SPARE-ISSUE",
AR1614="Fiber CAmtel","ACTIVE",
AR1614="Fiber AOF","ACTIVE",
AR1614="Projet OCM (HUAWEI)","PLANNED WORKS",
AR1614="Projet OCM (NOKIA)","PLANNED WORKS",
AR1614="ACCESS-ISSUE","ACCESS-ISSUE",
AR1614="Projet OCM (ZTE, NOKIA, autres projets)","PLANNED WORKS",
AR1614="No root CAuse","No root cause",
AR1614="ODU HS","ACTIVE",
AR1614="IP &amp; VLAN","ACTIVE",
AR1614="Warehouse HUAWEI","SPARE-ISSUE",
AR1614="SPARE-HS","SPARE-ISSUE",
AR1614="Power Telco","ACTIVE", AR1614="no impacts","no impacts"
),"")</f>
        <v>No root cause</v>
      </c>
      <c r="AT1614" s="99" t="s">
        <v>5661</v>
      </c>
      <c r="AU1614" s="99" t="s">
        <v>2723</v>
      </c>
      <c r="AW1614" s="17"/>
      <c r="AX1614" s="17" t="s">
        <v>5536</v>
      </c>
      <c r="AY1614" s="17"/>
      <c r="AZ1614" s="17" t="s">
        <v>5536</v>
      </c>
      <c r="BA1614" s="7"/>
      <c r="BC1614" s="18"/>
      <c r="BD1614" s="18"/>
      <c r="BE1614" s="18"/>
      <c r="BF1614" s="18"/>
      <c r="BG1614" s="18"/>
      <c r="BH1614" s="18"/>
      <c r="BI1614" s="18"/>
      <c r="BJ1614" s="18"/>
      <c r="BK1614" s="18"/>
      <c r="BM1614" s="18"/>
      <c r="BN1614" s="18"/>
      <c r="BO1614" s="18"/>
      <c r="BP1614" s="9" t="s">
        <v>5661</v>
      </c>
      <c r="BQ1614" s="14"/>
      <c r="BR1614" s="102" t="s">
        <v>5536</v>
      </c>
      <c r="BS1614" s="14"/>
      <c r="BT1614" s="14"/>
      <c r="BU1614" s="9"/>
      <c r="BV1614" s="9"/>
      <c r="BW1614" s="9"/>
    </row>
    <row r="1615" spans="1:75" x14ac:dyDescent="0.35">
      <c r="A1615" s="1" t="s">
        <v>5019</v>
      </c>
      <c r="B1615" s="8" t="s">
        <v>5020</v>
      </c>
      <c r="C1615" s="3" t="s">
        <v>32</v>
      </c>
      <c r="D1615" s="1" t="s">
        <v>21</v>
      </c>
      <c r="E1615" s="1" t="s">
        <v>36</v>
      </c>
      <c r="F1615" s="3" t="s">
        <v>31</v>
      </c>
      <c r="G1615" s="1" t="s">
        <v>32</v>
      </c>
      <c r="H1615" s="30" t="s">
        <v>5587</v>
      </c>
      <c r="I1615" s="27">
        <v>0</v>
      </c>
      <c r="J1615" s="27">
        <v>0</v>
      </c>
      <c r="K1615" s="27">
        <v>0</v>
      </c>
      <c r="L1615" s="27">
        <v>0</v>
      </c>
      <c r="M1615" s="27">
        <v>15.181700210881967</v>
      </c>
      <c r="N1615" s="27">
        <v>0</v>
      </c>
      <c r="O1615" s="27">
        <v>0</v>
      </c>
      <c r="P1615" s="27">
        <v>0</v>
      </c>
      <c r="Q1615" s="27">
        <v>7.1749271615401522</v>
      </c>
      <c r="R1615" s="27">
        <v>0</v>
      </c>
      <c r="S1615" s="80">
        <v>0</v>
      </c>
      <c r="T1615" s="80">
        <v>0</v>
      </c>
      <c r="U1615" s="80">
        <v>0</v>
      </c>
      <c r="V1615" s="80">
        <v>1.391136108756585E-3</v>
      </c>
      <c r="W1615" s="80">
        <v>0</v>
      </c>
      <c r="X1615" s="80">
        <v>0</v>
      </c>
      <c r="Y1615" s="80">
        <v>0</v>
      </c>
      <c r="Z1615" s="80">
        <v>0</v>
      </c>
      <c r="AA1615" s="80">
        <v>0</v>
      </c>
      <c r="AB1615" s="80">
        <v>0</v>
      </c>
      <c r="AC1615" s="80">
        <v>0</v>
      </c>
      <c r="AD1615" s="80">
        <v>0</v>
      </c>
      <c r="AE1615" s="80">
        <v>0</v>
      </c>
      <c r="AF1615" s="80">
        <v>0</v>
      </c>
      <c r="AG1615" s="80"/>
      <c r="AH1615" s="80">
        <v>0</v>
      </c>
      <c r="AI1615" s="80">
        <v>0</v>
      </c>
      <c r="AJ1615" s="80">
        <v>0</v>
      </c>
      <c r="AK1615" s="80">
        <v>0</v>
      </c>
      <c r="AL1615" s="80">
        <v>0</v>
      </c>
      <c r="AM1615" s="80">
        <v>0</v>
      </c>
      <c r="AN1615" s="41" t="s">
        <v>5558</v>
      </c>
      <c r="AO1615" s="41"/>
      <c r="AP1615" s="40" t="str" cm="1">
        <f t="array" ref="AP1615">IFERROR(_xlfn.IFS(
AR1615="MPR ISSUE","PDH",
AR1615="BSS Hardware Issue","BSS",
AR1615="Sites strategiques, MLL, Pylone, etc.","ENVTECH",
AR1615="AKTIVCO DEFAUT GE &amp; POWER Cabinet","AKTIVCO",
AR1615="AKTIVCO Coupure ENEO &amp; Baisse de tension","AKTIVCO GRID ONLY",
AR1615="Coupure ENEO &amp; Baisse de tension","IHS GRID ONLY",
AR1615="Defaut GE &amp; POWER Cabinet","IHS",
AR1615="Sharing","Partners",
AR1615="Sites strategiques &amp; DataCenter","SST &amp; DC",
AR1615="Exclu","Exclu",
AR1615="SAT","SAT",
AR1615="SPARE-ISSUE","SPARE-ISSUE",
AR1615="Fiber CAmtel","TRANS_FO_CAMTEL",
AR1615="Fiber AOF","Fiber AOF",
AR1615="Projet OCM (HUAWEI)","TRAVAUX-HUAWEI",
AR1615="Projet OCM (NOKIA)","TRAVAUX-NOKIA",
AR1615="ACCESS-ISSUE","ACCESS-ISSUE",
AR1615="Projet OCM (ZTE, NOKIA, autres projets)","TRAVAUX OCM",
AR1615="No root CAuse","No root cause",
AR1615="ODU HS","PDH",
AR1615="IP &amp; VLAN","PDH",
AR1615="Warehouse HUAWEI","SPARE-ISSUE",
AR1615="SPARE-HS","SPARE-ISSUE",
AR1615="Power Telco","BSS",AR1615="no impacts","no impacts"
),"")</f>
        <v>No root cause</v>
      </c>
      <c r="AQ1615" s="40" t="str" cm="1">
        <f t="array" ref="AQ1615">IFERROR(_xlfn.IFS(
AR1615="MPR ISSUE","TX ISSUE",
AR1615="BSS Hardware Issue","RAN ISSUE",
AR1615="Sites strategiques, MLL, Pylone, etc.","ENVTECH",
AR1615="AKTIVCO DEFAUT GE &amp; POWER Cabinet","POWER ISSUE",
AR1615="AKTIVCO Coupure ENEO &amp; Baisse de tension","POWER ISSUE",
AR1615="Coupure ENEO &amp; Baisse de tension","POWER ISSUE",
AR1615="Defaut GE &amp; POWER Cabinet","POWER ISSUE",
AR1615="Sharing","POWER ISSUE",
AR1615="Sites strategiques &amp; DataCenter","POWER ISSUE",
AR1615="Exclu","Exclu",
AR1615="SAT","TX ISSUE",
AR1615="SPARE-ISSUE","SPARE-ISSUE",
AR1615="Fiber CAmtel","TX ISSUE",
AR1615="Fiber AOF","TX ISSUE",
AR1615="Projet OCM (HUAWEI)","TRAVAUX-HUAWEI",
AR1615="Projet OCM (NOKIA)","TRAVAUX -NOKIA",
AR1615="ACCESS-ISSUE","ACCESS-ISSUE",
AR1615="Projet OCM (ZTE, NOKIA, autres projets)","TRAVAUX OCM",
AR1615="No root CAuse","No root cause",
AR1615="ODU HS","TX ISSUE",
AR1615="IP &amp; VLAN","TX ISSUE",
AR1615="Warehouse HUAWEI","SPARE-ISSUE",
AR1615="SPARE-HS","SPARE-ISSUE",
AR1615="Power Telco","RAN ISSUE",AR1615="no impacts","no impacts"
),"")</f>
        <v>No root cause</v>
      </c>
      <c r="AR1615" s="59" t="s">
        <v>5343</v>
      </c>
      <c r="AS1615" s="40" t="str" cm="1">
        <f t="array" ref="AS1615">IFERROR(_xlfn.IFS(
AR1615="MPR ISSUE","ACTIVE",
AR1615="BSS Hardware Issue","ACTIVE",
AR1615="Sites strategiques, MLL, Pylone, etc.","PASSIVE",
AR1615="AKTIVCO DEFAUT GE &amp; POWER Cabinet","PASSIVE",
AR1615="AKTIVCO Coupure ENEO &amp; Baisse de tension","PASSIVE",
AR1615="Coupure ENEO &amp; Baisse de tension","PASSIVE",
AR1615="Defaut GE &amp; POWER Cabinet","PASSIVE",
AR1615="Sharing","PASSIVE",
AR1615="Sites strategiques &amp; DataCenter","PASSIVE",
AR1615="Exclu","Exclu",
AR1615="SAT","ACTIVE",
AR1615="SPARE-ISSUE","SPARE-ISSUE",
AR1615="Fiber CAmtel","ACTIVE",
AR1615="Fiber AOF","ACTIVE",
AR1615="Projet OCM (HUAWEI)","PLANNED WORKS",
AR1615="Projet OCM (NOKIA)","PLANNED WORKS",
AR1615="ACCESS-ISSUE","ACCESS-ISSUE",
AR1615="Projet OCM (ZTE, NOKIA, autres projets)","PLANNED WORKS",
AR1615="No root CAuse","No root cause",
AR1615="ODU HS","ACTIVE",
AR1615="IP &amp; VLAN","ACTIVE",
AR1615="Warehouse HUAWEI","SPARE-ISSUE",
AR1615="SPARE-HS","SPARE-ISSUE",
AR1615="Power Telco","ACTIVE", AR1615="no impacts","no impacts"
),"")</f>
        <v>No root cause</v>
      </c>
      <c r="AT1615" s="99" t="s">
        <v>5661</v>
      </c>
      <c r="AU1615" s="99" t="s">
        <v>5020</v>
      </c>
      <c r="AW1615" s="17"/>
      <c r="AX1615" s="17" t="s">
        <v>5536</v>
      </c>
      <c r="AY1615" s="17"/>
      <c r="AZ1615" s="17" t="s">
        <v>5536</v>
      </c>
      <c r="BA1615" s="7"/>
      <c r="BC1615" s="18"/>
      <c r="BD1615" s="18"/>
      <c r="BE1615" s="18"/>
      <c r="BF1615" s="18"/>
      <c r="BG1615" s="18"/>
      <c r="BH1615" s="18"/>
      <c r="BI1615" s="18"/>
      <c r="BJ1615" s="18"/>
      <c r="BK1615" s="18"/>
      <c r="BM1615" s="18"/>
      <c r="BN1615" s="18"/>
      <c r="BO1615" s="18"/>
      <c r="BP1615" s="9" t="s">
        <v>5661</v>
      </c>
      <c r="BQ1615" s="14"/>
      <c r="BR1615" s="102" t="s">
        <v>5536</v>
      </c>
      <c r="BS1615" s="14"/>
      <c r="BT1615" s="14"/>
      <c r="BU1615" s="9"/>
      <c r="BV1615" s="9"/>
      <c r="BW1615" s="9"/>
    </row>
    <row r="1616" spans="1:75" x14ac:dyDescent="0.35">
      <c r="A1616" s="1" t="s">
        <v>2728</v>
      </c>
      <c r="B1616" s="8" t="s">
        <v>2729</v>
      </c>
      <c r="C1616" s="3" t="s">
        <v>31</v>
      </c>
      <c r="D1616" s="1" t="s">
        <v>11</v>
      </c>
      <c r="E1616" s="1" t="s">
        <v>12</v>
      </c>
      <c r="F1616" s="3" t="s">
        <v>31</v>
      </c>
      <c r="G1616" s="1" t="s">
        <v>2730</v>
      </c>
      <c r="H1616" s="30" t="s">
        <v>5587</v>
      </c>
      <c r="I1616" s="27">
        <v>0</v>
      </c>
      <c r="J1616" s="27">
        <v>0</v>
      </c>
      <c r="K1616" s="27">
        <v>0</v>
      </c>
      <c r="L1616" s="27">
        <v>0</v>
      </c>
      <c r="M1616" s="27">
        <v>2.2071622820910135</v>
      </c>
      <c r="N1616" s="27">
        <v>0</v>
      </c>
      <c r="O1616" s="27">
        <v>0</v>
      </c>
      <c r="P1616" s="27">
        <v>0</v>
      </c>
      <c r="Q1616" s="27">
        <v>0</v>
      </c>
      <c r="R1616" s="27">
        <v>0</v>
      </c>
      <c r="S1616" s="80">
        <v>0</v>
      </c>
      <c r="T1616" s="80">
        <v>0</v>
      </c>
      <c r="U1616" s="80">
        <v>0</v>
      </c>
      <c r="V1616" s="80">
        <v>1.3554659521219016E-3</v>
      </c>
      <c r="W1616" s="80">
        <v>0</v>
      </c>
      <c r="X1616" s="80">
        <v>0</v>
      </c>
      <c r="Y1616" s="80">
        <v>0</v>
      </c>
      <c r="Z1616" s="80">
        <v>0</v>
      </c>
      <c r="AA1616" s="80">
        <v>0</v>
      </c>
      <c r="AB1616" s="80">
        <v>0</v>
      </c>
      <c r="AC1616" s="80">
        <v>0</v>
      </c>
      <c r="AD1616" s="80">
        <v>0</v>
      </c>
      <c r="AE1616" s="80">
        <v>0</v>
      </c>
      <c r="AF1616" s="80">
        <v>0</v>
      </c>
      <c r="AG1616" s="80"/>
      <c r="AH1616" s="80">
        <v>0</v>
      </c>
      <c r="AI1616" s="80">
        <v>0</v>
      </c>
      <c r="AJ1616" s="80">
        <v>0</v>
      </c>
      <c r="AK1616" s="80">
        <v>0</v>
      </c>
      <c r="AL1616" s="80">
        <v>0</v>
      </c>
      <c r="AM1616" s="80">
        <v>0</v>
      </c>
      <c r="AN1616" s="41" t="s">
        <v>5558</v>
      </c>
      <c r="AO1616" s="41"/>
      <c r="AP1616" s="40" t="str" cm="1">
        <f t="array" ref="AP1616">IFERROR(_xlfn.IFS(
AR1616="MPR ISSUE","PDH",
AR1616="BSS Hardware Issue","BSS",
AR1616="Sites strategiques, MLL, Pylone, etc.","ENVTECH",
AR1616="AKTIVCO DEFAUT GE &amp; POWER Cabinet","AKTIVCO",
AR1616="AKTIVCO Coupure ENEO &amp; Baisse de tension","AKTIVCO GRID ONLY",
AR1616="Coupure ENEO &amp; Baisse de tension","IHS GRID ONLY",
AR1616="Defaut GE &amp; POWER Cabinet","IHS",
AR1616="Sharing","Partners",
AR1616="Sites strategiques &amp; DataCenter","SST &amp; DC",
AR1616="Exclu","Exclu",
AR1616="SAT","SAT",
AR1616="SPARE-ISSUE","SPARE-ISSUE",
AR1616="Fiber CAmtel","TRANS_FO_CAMTEL",
AR1616="Fiber AOF","Fiber AOF",
AR1616="Projet OCM (HUAWEI)","TRAVAUX-HUAWEI",
AR1616="Projet OCM (NOKIA)","TRAVAUX-NOKIA",
AR1616="ACCESS-ISSUE","ACCESS-ISSUE",
AR1616="Projet OCM (ZTE, NOKIA, autres projets)","TRAVAUX OCM",
AR1616="No root CAuse","No root cause",
AR1616="ODU HS","PDH",
AR1616="IP &amp; VLAN","PDH",
AR1616="Warehouse HUAWEI","SPARE-ISSUE",
AR1616="SPARE-HS","SPARE-ISSUE",
AR1616="Power Telco","BSS",AR1616="no impacts","no impacts"
),"")</f>
        <v>No root cause</v>
      </c>
      <c r="AQ1616" s="40" t="str" cm="1">
        <f t="array" ref="AQ1616">IFERROR(_xlfn.IFS(
AR1616="MPR ISSUE","TX ISSUE",
AR1616="BSS Hardware Issue","RAN ISSUE",
AR1616="Sites strategiques, MLL, Pylone, etc.","ENVTECH",
AR1616="AKTIVCO DEFAUT GE &amp; POWER Cabinet","POWER ISSUE",
AR1616="AKTIVCO Coupure ENEO &amp; Baisse de tension","POWER ISSUE",
AR1616="Coupure ENEO &amp; Baisse de tension","POWER ISSUE",
AR1616="Defaut GE &amp; POWER Cabinet","POWER ISSUE",
AR1616="Sharing","POWER ISSUE",
AR1616="Sites strategiques &amp; DataCenter","POWER ISSUE",
AR1616="Exclu","Exclu",
AR1616="SAT","TX ISSUE",
AR1616="SPARE-ISSUE","SPARE-ISSUE",
AR1616="Fiber CAmtel","TX ISSUE",
AR1616="Fiber AOF","TX ISSUE",
AR1616="Projet OCM (HUAWEI)","TRAVAUX-HUAWEI",
AR1616="Projet OCM (NOKIA)","TRAVAUX -NOKIA",
AR1616="ACCESS-ISSUE","ACCESS-ISSUE",
AR1616="Projet OCM (ZTE, NOKIA, autres projets)","TRAVAUX OCM",
AR1616="No root CAuse","No root cause",
AR1616="ODU HS","TX ISSUE",
AR1616="IP &amp; VLAN","TX ISSUE",
AR1616="Warehouse HUAWEI","SPARE-ISSUE",
AR1616="SPARE-HS","SPARE-ISSUE",
AR1616="Power Telco","RAN ISSUE",AR1616="no impacts","no impacts"
),"")</f>
        <v>No root cause</v>
      </c>
      <c r="AR1616" s="59" t="s">
        <v>5343</v>
      </c>
      <c r="AS1616" s="40" t="str" cm="1">
        <f t="array" ref="AS1616">IFERROR(_xlfn.IFS(
AR1616="MPR ISSUE","ACTIVE",
AR1616="BSS Hardware Issue","ACTIVE",
AR1616="Sites strategiques, MLL, Pylone, etc.","PASSIVE",
AR1616="AKTIVCO DEFAUT GE &amp; POWER Cabinet","PASSIVE",
AR1616="AKTIVCO Coupure ENEO &amp; Baisse de tension","PASSIVE",
AR1616="Coupure ENEO &amp; Baisse de tension","PASSIVE",
AR1616="Defaut GE &amp; POWER Cabinet","PASSIVE",
AR1616="Sharing","PASSIVE",
AR1616="Sites strategiques &amp; DataCenter","PASSIVE",
AR1616="Exclu","Exclu",
AR1616="SAT","ACTIVE",
AR1616="SPARE-ISSUE","SPARE-ISSUE",
AR1616="Fiber CAmtel","ACTIVE",
AR1616="Fiber AOF","ACTIVE",
AR1616="Projet OCM (HUAWEI)","PLANNED WORKS",
AR1616="Projet OCM (NOKIA)","PLANNED WORKS",
AR1616="ACCESS-ISSUE","ACCESS-ISSUE",
AR1616="Projet OCM (ZTE, NOKIA, autres projets)","PLANNED WORKS",
AR1616="No root CAuse","No root cause",
AR1616="ODU HS","ACTIVE",
AR1616="IP &amp; VLAN","ACTIVE",
AR1616="Warehouse HUAWEI","SPARE-ISSUE",
AR1616="SPARE-HS","SPARE-ISSUE",
AR1616="Power Telco","ACTIVE", AR1616="no impacts","no impacts"
),"")</f>
        <v>No root cause</v>
      </c>
      <c r="AT1616" s="99" t="s">
        <v>5661</v>
      </c>
      <c r="AU1616" s="99" t="s">
        <v>2729</v>
      </c>
      <c r="AW1616" s="17"/>
      <c r="AX1616" s="17" t="s">
        <v>5536</v>
      </c>
      <c r="AY1616" s="17"/>
      <c r="AZ1616" s="17" t="s">
        <v>5536</v>
      </c>
      <c r="BA1616" s="7"/>
      <c r="BC1616" s="18"/>
      <c r="BD1616" s="18"/>
      <c r="BE1616" s="18"/>
      <c r="BF1616" s="18"/>
      <c r="BG1616" s="18"/>
      <c r="BH1616" s="18"/>
      <c r="BI1616" s="18"/>
      <c r="BJ1616" s="18"/>
      <c r="BK1616" s="18"/>
      <c r="BM1616" s="18"/>
      <c r="BN1616" s="18"/>
      <c r="BO1616" s="18"/>
      <c r="BP1616" s="9" t="s">
        <v>5661</v>
      </c>
      <c r="BQ1616" s="14"/>
      <c r="BR1616" s="102" t="s">
        <v>5536</v>
      </c>
      <c r="BS1616" s="14"/>
      <c r="BT1616" s="14"/>
      <c r="BU1616" s="9"/>
      <c r="BV1616" s="9"/>
      <c r="BW1616" s="9"/>
    </row>
    <row r="1617" spans="1:75" x14ac:dyDescent="0.35">
      <c r="A1617" s="1" t="s">
        <v>4298</v>
      </c>
      <c r="B1617" s="8" t="s">
        <v>4299</v>
      </c>
      <c r="C1617" s="3" t="s">
        <v>102</v>
      </c>
      <c r="D1617" s="1" t="s">
        <v>11</v>
      </c>
      <c r="E1617" s="1" t="s">
        <v>593</v>
      </c>
      <c r="F1617" s="3" t="s">
        <v>102</v>
      </c>
      <c r="G1617" s="1" t="s">
        <v>1798</v>
      </c>
      <c r="H1617" s="28" t="s">
        <v>5601</v>
      </c>
      <c r="I1617" s="27">
        <v>0</v>
      </c>
      <c r="J1617" s="27">
        <v>0</v>
      </c>
      <c r="K1617" s="27">
        <v>0</v>
      </c>
      <c r="L1617" s="27">
        <v>0</v>
      </c>
      <c r="M1617" s="27">
        <v>0</v>
      </c>
      <c r="N1617" s="27">
        <v>0</v>
      </c>
      <c r="O1617" s="27">
        <v>0</v>
      </c>
      <c r="P1617" s="27">
        <v>0</v>
      </c>
      <c r="Q1617" s="27">
        <v>0</v>
      </c>
      <c r="R1617" s="27">
        <v>0</v>
      </c>
      <c r="S1617" s="80">
        <v>0</v>
      </c>
      <c r="T1617" s="80">
        <v>0</v>
      </c>
      <c r="U1617" s="80">
        <v>0</v>
      </c>
      <c r="V1617" s="80">
        <v>5.3505234952187721E-4</v>
      </c>
      <c r="W1617" s="80">
        <v>0</v>
      </c>
      <c r="X1617" s="80">
        <v>0</v>
      </c>
      <c r="Y1617" s="80">
        <v>0</v>
      </c>
      <c r="Z1617" s="80">
        <v>0</v>
      </c>
      <c r="AA1617" s="80">
        <v>0</v>
      </c>
      <c r="AB1617" s="80">
        <v>0</v>
      </c>
      <c r="AC1617" s="80">
        <v>0</v>
      </c>
      <c r="AD1617" s="80">
        <v>0</v>
      </c>
      <c r="AE1617" s="80">
        <v>0</v>
      </c>
      <c r="AF1617" s="80">
        <v>0</v>
      </c>
      <c r="AG1617" s="80"/>
      <c r="AH1617" s="80">
        <v>0</v>
      </c>
      <c r="AI1617" s="80">
        <v>0</v>
      </c>
      <c r="AJ1617" s="80">
        <v>0</v>
      </c>
      <c r="AK1617" s="80">
        <v>0</v>
      </c>
      <c r="AL1617" s="80">
        <v>0</v>
      </c>
      <c r="AM1617" s="80">
        <v>0</v>
      </c>
      <c r="AN1617" s="41" t="s">
        <v>5558</v>
      </c>
      <c r="AO1617" s="41"/>
      <c r="AP1617" s="40" t="str" cm="1">
        <f t="array" ref="AP1617">IFERROR(_xlfn.IFS(
AR1617="MPR ISSUE","PDH",
AR1617="BSS Hardware Issue","BSS",
AR1617="Sites strategiques, MLL, Pylone, etc.","ENVTECH",
AR1617="AKTIVCO DEFAUT GE &amp; POWER Cabinet","AKTIVCO",
AR1617="AKTIVCO Coupure ENEO &amp; Baisse de tension","AKTIVCO GRID ONLY",
AR1617="Coupure ENEO &amp; Baisse de tension","IHS GRID ONLY",
AR1617="Defaut GE &amp; POWER Cabinet","IHS",
AR1617="Sharing","Partners",
AR1617="Sites strategiques &amp; DataCenter","SST &amp; DC",
AR1617="Exclu","Exclu",
AR1617="SAT","SAT",
AR1617="SPARE-ISSUE","SPARE-ISSUE",
AR1617="Fiber CAmtel","TRANS_FO_CAMTEL",
AR1617="Fiber AOF","Fiber AOF",
AR1617="Projet OCM (HUAWEI)","TRAVAUX-HUAWEI",
AR1617="Projet OCM (NOKIA)","TRAVAUX-NOKIA",
AR1617="ACCESS-ISSUE","ACCESS-ISSUE",
AR1617="Projet OCM (ZTE, NOKIA, autres projets)","TRAVAUX OCM",
AR1617="No root CAuse","No root cause",
AR1617="ODU HS","PDH",
AR1617="IP &amp; VLAN","PDH",
AR1617="Warehouse HUAWEI","SPARE-ISSUE",
AR1617="SPARE-HS","SPARE-ISSUE",
AR1617="Power Telco","BSS",AR1617="no impacts","no impacts"
),"")</f>
        <v>No root cause</v>
      </c>
      <c r="AQ1617" s="40" t="str" cm="1">
        <f t="array" ref="AQ1617">IFERROR(_xlfn.IFS(
AR1617="MPR ISSUE","TX ISSUE",
AR1617="BSS Hardware Issue","RAN ISSUE",
AR1617="Sites strategiques, MLL, Pylone, etc.","ENVTECH",
AR1617="AKTIVCO DEFAUT GE &amp; POWER Cabinet","POWER ISSUE",
AR1617="AKTIVCO Coupure ENEO &amp; Baisse de tension","POWER ISSUE",
AR1617="Coupure ENEO &amp; Baisse de tension","POWER ISSUE",
AR1617="Defaut GE &amp; POWER Cabinet","POWER ISSUE",
AR1617="Sharing","POWER ISSUE",
AR1617="Sites strategiques &amp; DataCenter","POWER ISSUE",
AR1617="Exclu","Exclu",
AR1617="SAT","TX ISSUE",
AR1617="SPARE-ISSUE","SPARE-ISSUE",
AR1617="Fiber CAmtel","TX ISSUE",
AR1617="Fiber AOF","TX ISSUE",
AR1617="Projet OCM (HUAWEI)","TRAVAUX-HUAWEI",
AR1617="Projet OCM (NOKIA)","TRAVAUX -NOKIA",
AR1617="ACCESS-ISSUE","ACCESS-ISSUE",
AR1617="Projet OCM (ZTE, NOKIA, autres projets)","TRAVAUX OCM",
AR1617="No root CAuse","No root cause",
AR1617="ODU HS","TX ISSUE",
AR1617="IP &amp; VLAN","TX ISSUE",
AR1617="Warehouse HUAWEI","SPARE-ISSUE",
AR1617="SPARE-HS","SPARE-ISSUE",
AR1617="Power Telco","RAN ISSUE",AR1617="no impacts","no impacts"
),"")</f>
        <v>No root cause</v>
      </c>
      <c r="AR1617" s="59" t="s">
        <v>5343</v>
      </c>
      <c r="AS1617" s="40" t="str" cm="1">
        <f t="array" ref="AS1617">IFERROR(_xlfn.IFS(
AR1617="MPR ISSUE","ACTIVE",
AR1617="BSS Hardware Issue","ACTIVE",
AR1617="Sites strategiques, MLL, Pylone, etc.","PASSIVE",
AR1617="AKTIVCO DEFAUT GE &amp; POWER Cabinet","PASSIVE",
AR1617="AKTIVCO Coupure ENEO &amp; Baisse de tension","PASSIVE",
AR1617="Coupure ENEO &amp; Baisse de tension","PASSIVE",
AR1617="Defaut GE &amp; POWER Cabinet","PASSIVE",
AR1617="Sharing","PASSIVE",
AR1617="Sites strategiques &amp; DataCenter","PASSIVE",
AR1617="Exclu","Exclu",
AR1617="SAT","ACTIVE",
AR1617="SPARE-ISSUE","SPARE-ISSUE",
AR1617="Fiber CAmtel","ACTIVE",
AR1617="Fiber AOF","ACTIVE",
AR1617="Projet OCM (HUAWEI)","PLANNED WORKS",
AR1617="Projet OCM (NOKIA)","PLANNED WORKS",
AR1617="ACCESS-ISSUE","ACCESS-ISSUE",
AR1617="Projet OCM (ZTE, NOKIA, autres projets)","PLANNED WORKS",
AR1617="No root CAuse","No root cause",
AR1617="ODU HS","ACTIVE",
AR1617="IP &amp; VLAN","ACTIVE",
AR1617="Warehouse HUAWEI","SPARE-ISSUE",
AR1617="SPARE-HS","SPARE-ISSUE",
AR1617="Power Telco","ACTIVE", AR1617="no impacts","no impacts"
),"")</f>
        <v>No root cause</v>
      </c>
      <c r="AT1617" s="99" t="s">
        <v>5661</v>
      </c>
      <c r="AU1617" s="99" t="s">
        <v>4299</v>
      </c>
      <c r="AW1617" s="17"/>
      <c r="AX1617" s="17" t="s">
        <v>5536</v>
      </c>
      <c r="AY1617" s="17"/>
      <c r="AZ1617" s="17" t="s">
        <v>5536</v>
      </c>
      <c r="BA1617" s="7"/>
      <c r="BC1617" s="18"/>
      <c r="BD1617" s="18"/>
      <c r="BE1617" s="18"/>
      <c r="BF1617" s="18"/>
      <c r="BG1617" s="18"/>
      <c r="BH1617" s="18"/>
      <c r="BI1617" s="18"/>
      <c r="BJ1617" s="18"/>
      <c r="BK1617" s="18"/>
      <c r="BM1617" s="18"/>
      <c r="BN1617" s="18"/>
      <c r="BO1617" s="18"/>
      <c r="BP1617" s="9" t="s">
        <v>5661</v>
      </c>
      <c r="BQ1617" s="14"/>
      <c r="BR1617" s="102" t="s">
        <v>5536</v>
      </c>
      <c r="BS1617" s="14"/>
      <c r="BT1617" s="14"/>
      <c r="BU1617" s="9"/>
      <c r="BV1617" s="9"/>
      <c r="BW1617" s="9"/>
    </row>
    <row r="1618" spans="1:75" x14ac:dyDescent="0.35">
      <c r="A1618" s="1" t="s">
        <v>1798</v>
      </c>
      <c r="B1618" s="8" t="s">
        <v>2089</v>
      </c>
      <c r="C1618" s="3" t="s">
        <v>102</v>
      </c>
      <c r="D1618" s="1" t="s">
        <v>11</v>
      </c>
      <c r="E1618" s="1" t="s">
        <v>12</v>
      </c>
      <c r="F1618" s="3" t="s">
        <v>102</v>
      </c>
      <c r="G1618" s="1" t="s">
        <v>1798</v>
      </c>
      <c r="H1618" s="28" t="s">
        <v>5589</v>
      </c>
      <c r="I1618" s="27">
        <v>4.6228522998690194</v>
      </c>
      <c r="J1618" s="27">
        <v>4.6228522998690194</v>
      </c>
      <c r="K1618" s="27">
        <v>4.6228522998690194</v>
      </c>
      <c r="L1618" s="27">
        <v>4.6228522998690194</v>
      </c>
      <c r="M1618" s="27">
        <v>4.6228522998690194</v>
      </c>
      <c r="N1618" s="27">
        <v>4.6228522998690194</v>
      </c>
      <c r="O1618" s="27">
        <v>4.6228522998690194</v>
      </c>
      <c r="P1618" s="27">
        <v>4.6233873522185416</v>
      </c>
      <c r="Q1618" s="27">
        <v>4.6228522998690194</v>
      </c>
      <c r="R1618" s="27">
        <v>0</v>
      </c>
      <c r="S1618" s="80">
        <v>0</v>
      </c>
      <c r="T1618" s="80">
        <v>0</v>
      </c>
      <c r="U1618" s="80">
        <v>0</v>
      </c>
      <c r="V1618" s="80">
        <v>2.675261747609386E-4</v>
      </c>
      <c r="W1618" s="80">
        <v>0</v>
      </c>
      <c r="X1618" s="80">
        <v>0</v>
      </c>
      <c r="Y1618" s="80">
        <v>0</v>
      </c>
      <c r="Z1618" s="80">
        <v>0</v>
      </c>
      <c r="AA1618" s="80">
        <v>0</v>
      </c>
      <c r="AB1618" s="80">
        <v>0</v>
      </c>
      <c r="AC1618" s="80">
        <v>0</v>
      </c>
      <c r="AD1618" s="80">
        <v>0</v>
      </c>
      <c r="AE1618" s="80">
        <v>0</v>
      </c>
      <c r="AF1618" s="80">
        <v>0</v>
      </c>
      <c r="AG1618" s="80"/>
      <c r="AH1618" s="80">
        <v>0</v>
      </c>
      <c r="AI1618" s="80">
        <v>0</v>
      </c>
      <c r="AJ1618" s="80">
        <v>0</v>
      </c>
      <c r="AK1618" s="80">
        <v>0</v>
      </c>
      <c r="AL1618" s="80">
        <v>0</v>
      </c>
      <c r="AM1618" s="80">
        <v>0</v>
      </c>
      <c r="AN1618" s="41" t="s">
        <v>5558</v>
      </c>
      <c r="AO1618" s="41"/>
      <c r="AP1618" s="40" t="str" cm="1">
        <f t="array" ref="AP1618">IFERROR(_xlfn.IFS(
AR1618="MPR ISSUE","PDH",
AR1618="BSS Hardware Issue","BSS",
AR1618="Sites strategiques, MLL, Pylone, etc.","ENVTECH",
AR1618="AKTIVCO DEFAUT GE &amp; POWER Cabinet","AKTIVCO",
AR1618="AKTIVCO Coupure ENEO &amp; Baisse de tension","AKTIVCO GRID ONLY",
AR1618="Coupure ENEO &amp; Baisse de tension","IHS GRID ONLY",
AR1618="Defaut GE &amp; POWER Cabinet","IHS",
AR1618="Sharing","Partners",
AR1618="Sites strategiques &amp; DataCenter","SST &amp; DC",
AR1618="Exclu","Exclu",
AR1618="SAT","SAT",
AR1618="SPARE-ISSUE","SPARE-ISSUE",
AR1618="Fiber CAmtel","TRANS_FO_CAMTEL",
AR1618="Fiber AOF","Fiber AOF",
AR1618="Projet OCM (HUAWEI)","TRAVAUX-HUAWEI",
AR1618="Projet OCM (NOKIA)","TRAVAUX-NOKIA",
AR1618="ACCESS-ISSUE","ACCESS-ISSUE",
AR1618="Projet OCM (ZTE, NOKIA, autres projets)","TRAVAUX OCM",
AR1618="No root CAuse","No root cause",
AR1618="ODU HS","PDH",
AR1618="IP &amp; VLAN","PDH",
AR1618="Warehouse HUAWEI","SPARE-ISSUE",
AR1618="SPARE-HS","SPARE-ISSUE",
AR1618="Power Telco","BSS",AR1618="no impacts","no impacts"
),"")</f>
        <v>No root cause</v>
      </c>
      <c r="AQ1618" s="40" t="str" cm="1">
        <f t="array" ref="AQ1618">IFERROR(_xlfn.IFS(
AR1618="MPR ISSUE","TX ISSUE",
AR1618="BSS Hardware Issue","RAN ISSUE",
AR1618="Sites strategiques, MLL, Pylone, etc.","ENVTECH",
AR1618="AKTIVCO DEFAUT GE &amp; POWER Cabinet","POWER ISSUE",
AR1618="AKTIVCO Coupure ENEO &amp; Baisse de tension","POWER ISSUE",
AR1618="Coupure ENEO &amp; Baisse de tension","POWER ISSUE",
AR1618="Defaut GE &amp; POWER Cabinet","POWER ISSUE",
AR1618="Sharing","POWER ISSUE",
AR1618="Sites strategiques &amp; DataCenter","POWER ISSUE",
AR1618="Exclu","Exclu",
AR1618="SAT","TX ISSUE",
AR1618="SPARE-ISSUE","SPARE-ISSUE",
AR1618="Fiber CAmtel","TX ISSUE",
AR1618="Fiber AOF","TX ISSUE",
AR1618="Projet OCM (HUAWEI)","TRAVAUX-HUAWEI",
AR1618="Projet OCM (NOKIA)","TRAVAUX -NOKIA",
AR1618="ACCESS-ISSUE","ACCESS-ISSUE",
AR1618="Projet OCM (ZTE, NOKIA, autres projets)","TRAVAUX OCM",
AR1618="No root CAuse","No root cause",
AR1618="ODU HS","TX ISSUE",
AR1618="IP &amp; VLAN","TX ISSUE",
AR1618="Warehouse HUAWEI","SPARE-ISSUE",
AR1618="SPARE-HS","SPARE-ISSUE",
AR1618="Power Telco","RAN ISSUE",AR1618="no impacts","no impacts"
),"")</f>
        <v>No root cause</v>
      </c>
      <c r="AR1618" s="59" t="s">
        <v>5343</v>
      </c>
      <c r="AS1618" s="40" t="str" cm="1">
        <f t="array" ref="AS1618">IFERROR(_xlfn.IFS(
AR1618="MPR ISSUE","ACTIVE",
AR1618="BSS Hardware Issue","ACTIVE",
AR1618="Sites strategiques, MLL, Pylone, etc.","PASSIVE",
AR1618="AKTIVCO DEFAUT GE &amp; POWER Cabinet","PASSIVE",
AR1618="AKTIVCO Coupure ENEO &amp; Baisse de tension","PASSIVE",
AR1618="Coupure ENEO &amp; Baisse de tension","PASSIVE",
AR1618="Defaut GE &amp; POWER Cabinet","PASSIVE",
AR1618="Sharing","PASSIVE",
AR1618="Sites strategiques &amp; DataCenter","PASSIVE",
AR1618="Exclu","Exclu",
AR1618="SAT","ACTIVE",
AR1618="SPARE-ISSUE","SPARE-ISSUE",
AR1618="Fiber CAmtel","ACTIVE",
AR1618="Fiber AOF","ACTIVE",
AR1618="Projet OCM (HUAWEI)","PLANNED WORKS",
AR1618="Projet OCM (NOKIA)","PLANNED WORKS",
AR1618="ACCESS-ISSUE","ACCESS-ISSUE",
AR1618="Projet OCM (ZTE, NOKIA, autres projets)","PLANNED WORKS",
AR1618="No root CAuse","No root cause",
AR1618="ODU HS","ACTIVE",
AR1618="IP &amp; VLAN","ACTIVE",
AR1618="Warehouse HUAWEI","SPARE-ISSUE",
AR1618="SPARE-HS","SPARE-ISSUE",
AR1618="Power Telco","ACTIVE", AR1618="no impacts","no impacts"
),"")</f>
        <v>No root cause</v>
      </c>
      <c r="AT1618" s="99" t="s">
        <v>5661</v>
      </c>
      <c r="AU1618" s="99" t="s">
        <v>2089</v>
      </c>
      <c r="AW1618" s="17"/>
      <c r="AX1618" s="17" t="s">
        <v>5536</v>
      </c>
      <c r="AY1618" s="17"/>
      <c r="AZ1618" s="17" t="s">
        <v>5536</v>
      </c>
      <c r="BA1618" s="7"/>
      <c r="BC1618" s="18"/>
      <c r="BD1618" s="18"/>
      <c r="BE1618" s="18"/>
      <c r="BF1618" s="18"/>
      <c r="BG1618" s="18"/>
      <c r="BH1618" s="18"/>
      <c r="BI1618" s="18"/>
      <c r="BJ1618" s="18"/>
      <c r="BK1618" s="18"/>
      <c r="BM1618" s="18"/>
      <c r="BN1618" s="18"/>
      <c r="BO1618" s="18"/>
      <c r="BP1618" s="9" t="s">
        <v>5661</v>
      </c>
      <c r="BQ1618" s="14"/>
      <c r="BR1618" s="102" t="s">
        <v>5536</v>
      </c>
      <c r="BS1618" s="14"/>
      <c r="BT1618" s="14"/>
      <c r="BU1618" s="9"/>
      <c r="BV1618" s="9"/>
      <c r="BW1618" s="9"/>
    </row>
    <row r="1619" spans="1:75" x14ac:dyDescent="0.35">
      <c r="A1619" s="1" t="s">
        <v>4580</v>
      </c>
      <c r="B1619" s="8" t="s">
        <v>4581</v>
      </c>
      <c r="C1619" s="3" t="s">
        <v>38</v>
      </c>
      <c r="D1619" s="1" t="s">
        <v>11</v>
      </c>
      <c r="E1619" s="1" t="s">
        <v>12</v>
      </c>
      <c r="F1619" s="3" t="s">
        <v>37</v>
      </c>
      <c r="G1619" s="1" t="s">
        <v>38</v>
      </c>
      <c r="H1619" s="30" t="s">
        <v>5587</v>
      </c>
      <c r="I1619" s="27">
        <v>0</v>
      </c>
      <c r="J1619" s="27">
        <v>0</v>
      </c>
      <c r="K1619" s="27">
        <v>0</v>
      </c>
      <c r="L1619" s="27">
        <v>0</v>
      </c>
      <c r="M1619" s="27">
        <v>0</v>
      </c>
      <c r="N1619" s="27">
        <v>0</v>
      </c>
      <c r="O1619" s="27">
        <v>0</v>
      </c>
      <c r="P1619" s="27">
        <v>0</v>
      </c>
      <c r="Q1619" s="27">
        <v>12.20406254547945</v>
      </c>
      <c r="R1619" s="27">
        <v>0</v>
      </c>
      <c r="S1619" s="80">
        <v>4.6602167889439627</v>
      </c>
      <c r="T1619" s="80">
        <v>0</v>
      </c>
      <c r="U1619" s="80">
        <v>0</v>
      </c>
      <c r="V1619" s="80">
        <v>0</v>
      </c>
      <c r="W1619" s="80">
        <v>0</v>
      </c>
      <c r="X1619" s="80">
        <v>0</v>
      </c>
      <c r="Y1619" s="80">
        <v>0</v>
      </c>
      <c r="Z1619" s="80">
        <v>0</v>
      </c>
      <c r="AA1619" s="80">
        <v>0</v>
      </c>
      <c r="AB1619" s="80">
        <v>0</v>
      </c>
      <c r="AC1619" s="80">
        <v>0</v>
      </c>
      <c r="AD1619" s="80">
        <v>0</v>
      </c>
      <c r="AE1619" s="80">
        <v>0</v>
      </c>
      <c r="AF1619" s="80">
        <v>0</v>
      </c>
      <c r="AG1619" s="80"/>
      <c r="AH1619" s="80">
        <v>0</v>
      </c>
      <c r="AI1619" s="80">
        <v>0</v>
      </c>
      <c r="AJ1619" s="80">
        <v>0</v>
      </c>
      <c r="AK1619" s="80">
        <v>0</v>
      </c>
      <c r="AL1619" s="80">
        <v>0</v>
      </c>
      <c r="AM1619" s="80">
        <v>0</v>
      </c>
      <c r="AN1619" s="41" t="s">
        <v>5558</v>
      </c>
      <c r="AO1619" s="41"/>
      <c r="AP1619" s="40" t="str" cm="1">
        <f t="array" ref="AP1619">IFERROR(_xlfn.IFS(
AR1619="MPR ISSUE","PDH",
AR1619="BSS Hardware Issue","BSS",
AR1619="Sites strategiques, MLL, Pylone, etc.","ENVTECH",
AR1619="AKTIVCO DEFAUT GE &amp; POWER Cabinet","AKTIVCO",
AR1619="AKTIVCO Coupure ENEO &amp; Baisse de tension","AKTIVCO GRID ONLY",
AR1619="Coupure ENEO &amp; Baisse de tension","IHS GRID ONLY",
AR1619="Defaut GE &amp; POWER Cabinet","IHS",
AR1619="Sharing","Partners",
AR1619="Sites strategiques &amp; DataCenter","SST &amp; DC",
AR1619="Exclu","Exclu",
AR1619="SAT","SAT",
AR1619="SPARE-ISSUE","SPARE-ISSUE",
AR1619="Fiber CAmtel","TRANS_FO_CAMTEL",
AR1619="Fiber AOF","Fiber AOF",
AR1619="Projet OCM (HUAWEI)","TRAVAUX-HUAWEI",
AR1619="Projet OCM (NOKIA)","TRAVAUX-NOKIA",
AR1619="ACCESS-ISSUE","ACCESS-ISSUE",
AR1619="Projet OCM (ZTE, NOKIA, autres projets)","TRAVAUX OCM",
AR1619="No root CAuse","No root cause",
AR1619="ODU HS","PDH",
AR1619="IP &amp; VLAN","PDH",
AR1619="Warehouse HUAWEI","SPARE-ISSUE",
AR1619="SPARE-HS","SPARE-ISSUE",
AR1619="Power Telco","BSS",AR1619="no impacts","no impacts"
),"")</f>
        <v>No root cause</v>
      </c>
      <c r="AQ1619" s="40" t="str" cm="1">
        <f t="array" ref="AQ1619">IFERROR(_xlfn.IFS(
AR1619="MPR ISSUE","TX ISSUE",
AR1619="BSS Hardware Issue","RAN ISSUE",
AR1619="Sites strategiques, MLL, Pylone, etc.","ENVTECH",
AR1619="AKTIVCO DEFAUT GE &amp; POWER Cabinet","POWER ISSUE",
AR1619="AKTIVCO Coupure ENEO &amp; Baisse de tension","POWER ISSUE",
AR1619="Coupure ENEO &amp; Baisse de tension","POWER ISSUE",
AR1619="Defaut GE &amp; POWER Cabinet","POWER ISSUE",
AR1619="Sharing","POWER ISSUE",
AR1619="Sites strategiques &amp; DataCenter","POWER ISSUE",
AR1619="Exclu","Exclu",
AR1619="SAT","TX ISSUE",
AR1619="SPARE-ISSUE","SPARE-ISSUE",
AR1619="Fiber CAmtel","TX ISSUE",
AR1619="Fiber AOF","TX ISSUE",
AR1619="Projet OCM (HUAWEI)","TRAVAUX-HUAWEI",
AR1619="Projet OCM (NOKIA)","TRAVAUX -NOKIA",
AR1619="ACCESS-ISSUE","ACCESS-ISSUE",
AR1619="Projet OCM (ZTE, NOKIA, autres projets)","TRAVAUX OCM",
AR1619="No root CAuse","No root cause",
AR1619="ODU HS","TX ISSUE",
AR1619="IP &amp; VLAN","TX ISSUE",
AR1619="Warehouse HUAWEI","SPARE-ISSUE",
AR1619="SPARE-HS","SPARE-ISSUE",
AR1619="Power Telco","RAN ISSUE",AR1619="no impacts","no impacts"
),"")</f>
        <v>No root cause</v>
      </c>
      <c r="AR1619" s="59" t="s">
        <v>5343</v>
      </c>
      <c r="AS1619" s="40" t="str" cm="1">
        <f t="array" ref="AS1619">IFERROR(_xlfn.IFS(
AR1619="MPR ISSUE","ACTIVE",
AR1619="BSS Hardware Issue","ACTIVE",
AR1619="Sites strategiques, MLL, Pylone, etc.","PASSIVE",
AR1619="AKTIVCO DEFAUT GE &amp; POWER Cabinet","PASSIVE",
AR1619="AKTIVCO Coupure ENEO &amp; Baisse de tension","PASSIVE",
AR1619="Coupure ENEO &amp; Baisse de tension","PASSIVE",
AR1619="Defaut GE &amp; POWER Cabinet","PASSIVE",
AR1619="Sharing","PASSIVE",
AR1619="Sites strategiques &amp; DataCenter","PASSIVE",
AR1619="Exclu","Exclu",
AR1619="SAT","ACTIVE",
AR1619="SPARE-ISSUE","SPARE-ISSUE",
AR1619="Fiber CAmtel","ACTIVE",
AR1619="Fiber AOF","ACTIVE",
AR1619="Projet OCM (HUAWEI)","PLANNED WORKS",
AR1619="Projet OCM (NOKIA)","PLANNED WORKS",
AR1619="ACCESS-ISSUE","ACCESS-ISSUE",
AR1619="Projet OCM (ZTE, NOKIA, autres projets)","PLANNED WORKS",
AR1619="No root CAuse","No root cause",
AR1619="ODU HS","ACTIVE",
AR1619="IP &amp; VLAN","ACTIVE",
AR1619="Warehouse HUAWEI","SPARE-ISSUE",
AR1619="SPARE-HS","SPARE-ISSUE",
AR1619="Power Telco","ACTIVE", AR1619="no impacts","no impacts"
),"")</f>
        <v>No root cause</v>
      </c>
      <c r="AT1619" s="99" t="s">
        <v>5661</v>
      </c>
      <c r="AU1619" s="99" t="s">
        <v>4581</v>
      </c>
      <c r="AW1619" s="17"/>
      <c r="AX1619" s="17" t="s">
        <v>5536</v>
      </c>
      <c r="AY1619" s="17"/>
      <c r="AZ1619" s="17" t="s">
        <v>5536</v>
      </c>
      <c r="BA1619" s="7"/>
      <c r="BC1619" s="18"/>
      <c r="BD1619" s="18"/>
      <c r="BE1619" s="18"/>
      <c r="BF1619" s="18"/>
      <c r="BG1619" s="18"/>
      <c r="BH1619" s="18"/>
      <c r="BI1619" s="18"/>
      <c r="BJ1619" s="18"/>
      <c r="BK1619" s="18"/>
      <c r="BM1619" s="18"/>
      <c r="BN1619" s="18"/>
      <c r="BO1619" s="18"/>
      <c r="BP1619" s="9" t="s">
        <v>5661</v>
      </c>
      <c r="BQ1619" s="14"/>
      <c r="BR1619" s="102" t="s">
        <v>5536</v>
      </c>
      <c r="BS1619" s="14"/>
      <c r="BT1619" s="14"/>
      <c r="BU1619" s="9"/>
      <c r="BV1619" s="9"/>
      <c r="BW1619" s="9"/>
    </row>
    <row r="1620" spans="1:75" x14ac:dyDescent="0.35">
      <c r="A1620" s="1" t="s">
        <v>2194</v>
      </c>
      <c r="B1620" s="8" t="s">
        <v>2195</v>
      </c>
      <c r="C1620" s="3" t="s">
        <v>38</v>
      </c>
      <c r="D1620" s="1" t="s">
        <v>21</v>
      </c>
      <c r="E1620" s="1" t="s">
        <v>30</v>
      </c>
      <c r="F1620" s="3" t="s">
        <v>37</v>
      </c>
      <c r="G1620" s="1" t="s">
        <v>38</v>
      </c>
      <c r="H1620" s="30" t="s">
        <v>5587</v>
      </c>
      <c r="I1620" s="27">
        <v>0</v>
      </c>
      <c r="J1620" s="27">
        <v>0</v>
      </c>
      <c r="K1620" s="27">
        <v>0</v>
      </c>
      <c r="L1620" s="27">
        <v>0</v>
      </c>
      <c r="M1620" s="27">
        <v>0</v>
      </c>
      <c r="N1620" s="27">
        <v>0</v>
      </c>
      <c r="O1620" s="27">
        <v>0</v>
      </c>
      <c r="P1620" s="27">
        <v>0</v>
      </c>
      <c r="Q1620" s="27">
        <v>0</v>
      </c>
      <c r="R1620" s="27">
        <v>0</v>
      </c>
      <c r="S1620" s="80">
        <v>2.4465982085020532</v>
      </c>
      <c r="T1620" s="80">
        <v>0</v>
      </c>
      <c r="U1620" s="80">
        <v>0</v>
      </c>
      <c r="V1620" s="80">
        <v>0</v>
      </c>
      <c r="W1620" s="80">
        <v>0</v>
      </c>
      <c r="X1620" s="80">
        <v>0</v>
      </c>
      <c r="Y1620" s="80">
        <v>0</v>
      </c>
      <c r="Z1620" s="80">
        <v>0</v>
      </c>
      <c r="AA1620" s="80">
        <v>0</v>
      </c>
      <c r="AB1620" s="80">
        <v>0</v>
      </c>
      <c r="AC1620" s="80">
        <v>0</v>
      </c>
      <c r="AD1620" s="80">
        <v>0</v>
      </c>
      <c r="AE1620" s="80">
        <v>0</v>
      </c>
      <c r="AF1620" s="80">
        <v>0</v>
      </c>
      <c r="AG1620" s="80"/>
      <c r="AH1620" s="80">
        <v>0</v>
      </c>
      <c r="AI1620" s="80">
        <v>0</v>
      </c>
      <c r="AJ1620" s="80">
        <v>0</v>
      </c>
      <c r="AK1620" s="80">
        <v>0</v>
      </c>
      <c r="AL1620" s="80">
        <v>0</v>
      </c>
      <c r="AM1620" s="80">
        <v>0</v>
      </c>
      <c r="AN1620" s="41" t="s">
        <v>5558</v>
      </c>
      <c r="AO1620" s="41"/>
      <c r="AP1620" s="40" t="str" cm="1">
        <f t="array" ref="AP1620">IFERROR(_xlfn.IFS(
AR1620="MPR ISSUE","PDH",
AR1620="BSS Hardware Issue","BSS",
AR1620="Sites strategiques, MLL, Pylone, etc.","ENVTECH",
AR1620="AKTIVCO DEFAUT GE &amp; POWER Cabinet","AKTIVCO",
AR1620="AKTIVCO Coupure ENEO &amp; Baisse de tension","AKTIVCO GRID ONLY",
AR1620="Coupure ENEO &amp; Baisse de tension","IHS GRID ONLY",
AR1620="Defaut GE &amp; POWER Cabinet","IHS",
AR1620="Sharing","Partners",
AR1620="Sites strategiques &amp; DataCenter","SST &amp; DC",
AR1620="Exclu","Exclu",
AR1620="SAT","SAT",
AR1620="SPARE-ISSUE","SPARE-ISSUE",
AR1620="Fiber CAmtel","TRANS_FO_CAMTEL",
AR1620="Fiber AOF","Fiber AOF",
AR1620="Projet OCM (HUAWEI)","TRAVAUX-HUAWEI",
AR1620="Projet OCM (NOKIA)","TRAVAUX-NOKIA",
AR1620="ACCESS-ISSUE","ACCESS-ISSUE",
AR1620="Projet OCM (ZTE, NOKIA, autres projets)","TRAVAUX OCM",
AR1620="No root CAuse","No root cause",
AR1620="ODU HS","PDH",
AR1620="IP &amp; VLAN","PDH",
AR1620="Warehouse HUAWEI","SPARE-ISSUE",
AR1620="SPARE-HS","SPARE-ISSUE",
AR1620="Power Telco","BSS",AR1620="no impacts","no impacts"
),"")</f>
        <v>No root cause</v>
      </c>
      <c r="AQ1620" s="40" t="str" cm="1">
        <f t="array" ref="AQ1620">IFERROR(_xlfn.IFS(
AR1620="MPR ISSUE","TX ISSUE",
AR1620="BSS Hardware Issue","RAN ISSUE",
AR1620="Sites strategiques, MLL, Pylone, etc.","ENVTECH",
AR1620="AKTIVCO DEFAUT GE &amp; POWER Cabinet","POWER ISSUE",
AR1620="AKTIVCO Coupure ENEO &amp; Baisse de tension","POWER ISSUE",
AR1620="Coupure ENEO &amp; Baisse de tension","POWER ISSUE",
AR1620="Defaut GE &amp; POWER Cabinet","POWER ISSUE",
AR1620="Sharing","POWER ISSUE",
AR1620="Sites strategiques &amp; DataCenter","POWER ISSUE",
AR1620="Exclu","Exclu",
AR1620="SAT","TX ISSUE",
AR1620="SPARE-ISSUE","SPARE-ISSUE",
AR1620="Fiber CAmtel","TX ISSUE",
AR1620="Fiber AOF","TX ISSUE",
AR1620="Projet OCM (HUAWEI)","TRAVAUX-HUAWEI",
AR1620="Projet OCM (NOKIA)","TRAVAUX -NOKIA",
AR1620="ACCESS-ISSUE","ACCESS-ISSUE",
AR1620="Projet OCM (ZTE, NOKIA, autres projets)","TRAVAUX OCM",
AR1620="No root CAuse","No root cause",
AR1620="ODU HS","TX ISSUE",
AR1620="IP &amp; VLAN","TX ISSUE",
AR1620="Warehouse HUAWEI","SPARE-ISSUE",
AR1620="SPARE-HS","SPARE-ISSUE",
AR1620="Power Telco","RAN ISSUE",AR1620="no impacts","no impacts"
),"")</f>
        <v>No root cause</v>
      </c>
      <c r="AR1620" s="59" t="s">
        <v>5343</v>
      </c>
      <c r="AS1620" s="40" t="str" cm="1">
        <f t="array" ref="AS1620">IFERROR(_xlfn.IFS(
AR1620="MPR ISSUE","ACTIVE",
AR1620="BSS Hardware Issue","ACTIVE",
AR1620="Sites strategiques, MLL, Pylone, etc.","PASSIVE",
AR1620="AKTIVCO DEFAUT GE &amp; POWER Cabinet","PASSIVE",
AR1620="AKTIVCO Coupure ENEO &amp; Baisse de tension","PASSIVE",
AR1620="Coupure ENEO &amp; Baisse de tension","PASSIVE",
AR1620="Defaut GE &amp; POWER Cabinet","PASSIVE",
AR1620="Sharing","PASSIVE",
AR1620="Sites strategiques &amp; DataCenter","PASSIVE",
AR1620="Exclu","Exclu",
AR1620="SAT","ACTIVE",
AR1620="SPARE-ISSUE","SPARE-ISSUE",
AR1620="Fiber CAmtel","ACTIVE",
AR1620="Fiber AOF","ACTIVE",
AR1620="Projet OCM (HUAWEI)","PLANNED WORKS",
AR1620="Projet OCM (NOKIA)","PLANNED WORKS",
AR1620="ACCESS-ISSUE","ACCESS-ISSUE",
AR1620="Projet OCM (ZTE, NOKIA, autres projets)","PLANNED WORKS",
AR1620="No root CAuse","No root cause",
AR1620="ODU HS","ACTIVE",
AR1620="IP &amp; VLAN","ACTIVE",
AR1620="Warehouse HUAWEI","SPARE-ISSUE",
AR1620="SPARE-HS","SPARE-ISSUE",
AR1620="Power Telco","ACTIVE", AR1620="no impacts","no impacts"
),"")</f>
        <v>No root cause</v>
      </c>
      <c r="AT1620" s="99" t="s">
        <v>5661</v>
      </c>
      <c r="AU1620" s="99" t="s">
        <v>2195</v>
      </c>
      <c r="AW1620" s="17"/>
      <c r="AX1620" s="17" t="s">
        <v>5536</v>
      </c>
      <c r="AY1620" s="17"/>
      <c r="AZ1620" s="17" t="s">
        <v>5536</v>
      </c>
      <c r="BA1620" s="7"/>
      <c r="BC1620" s="18"/>
      <c r="BD1620" s="18"/>
      <c r="BE1620" s="18"/>
      <c r="BF1620" s="18"/>
      <c r="BG1620" s="18"/>
      <c r="BH1620" s="18"/>
      <c r="BI1620" s="18"/>
      <c r="BJ1620" s="18"/>
      <c r="BK1620" s="18"/>
      <c r="BM1620" s="18"/>
      <c r="BN1620" s="18"/>
      <c r="BO1620" s="18"/>
      <c r="BP1620" s="9" t="s">
        <v>5661</v>
      </c>
      <c r="BQ1620" s="14"/>
      <c r="BR1620" s="102" t="s">
        <v>5536</v>
      </c>
      <c r="BS1620" s="14"/>
      <c r="BT1620" s="14"/>
      <c r="BU1620" s="9"/>
      <c r="BV1620" s="9"/>
      <c r="BW1620" s="9"/>
    </row>
    <row r="1621" spans="1:75" x14ac:dyDescent="0.35">
      <c r="A1621" s="1" t="s">
        <v>100</v>
      </c>
      <c r="B1621" s="8" t="s">
        <v>101</v>
      </c>
      <c r="C1621" s="3" t="s">
        <v>102</v>
      </c>
      <c r="D1621" s="1" t="s">
        <v>11</v>
      </c>
      <c r="E1621" s="1" t="s">
        <v>12</v>
      </c>
      <c r="F1621" s="3" t="s">
        <v>102</v>
      </c>
      <c r="G1621" s="1" t="s">
        <v>103</v>
      </c>
      <c r="H1621" s="28" t="s">
        <v>5589</v>
      </c>
      <c r="I1621" s="27">
        <v>0</v>
      </c>
      <c r="J1621" s="27">
        <v>0</v>
      </c>
      <c r="K1621" s="27">
        <v>0</v>
      </c>
      <c r="L1621" s="27">
        <v>0</v>
      </c>
      <c r="M1621" s="27">
        <v>0</v>
      </c>
      <c r="N1621" s="27">
        <v>0</v>
      </c>
      <c r="O1621" s="27">
        <v>0</v>
      </c>
      <c r="P1621" s="27">
        <v>0</v>
      </c>
      <c r="Q1621" s="27">
        <v>0</v>
      </c>
      <c r="R1621" s="27">
        <v>0</v>
      </c>
      <c r="S1621" s="80">
        <v>5.8839706876920843</v>
      </c>
      <c r="T1621" s="80">
        <v>0</v>
      </c>
      <c r="U1621" s="80">
        <v>0</v>
      </c>
      <c r="V1621" s="80">
        <v>0</v>
      </c>
      <c r="W1621" s="80">
        <v>0</v>
      </c>
      <c r="X1621" s="80">
        <v>0</v>
      </c>
      <c r="Y1621" s="80">
        <v>0</v>
      </c>
      <c r="Z1621" s="80">
        <v>0</v>
      </c>
      <c r="AA1621" s="80">
        <v>0</v>
      </c>
      <c r="AB1621" s="80">
        <v>0</v>
      </c>
      <c r="AC1621" s="80">
        <v>0</v>
      </c>
      <c r="AD1621" s="80">
        <v>0</v>
      </c>
      <c r="AE1621" s="80">
        <v>0</v>
      </c>
      <c r="AF1621" s="80">
        <v>0</v>
      </c>
      <c r="AG1621" s="80"/>
      <c r="AH1621" s="80">
        <v>0</v>
      </c>
      <c r="AI1621" s="80">
        <v>0</v>
      </c>
      <c r="AJ1621" s="80">
        <v>0</v>
      </c>
      <c r="AK1621" s="80">
        <v>0</v>
      </c>
      <c r="AL1621" s="80">
        <v>0</v>
      </c>
      <c r="AM1621" s="80">
        <v>0</v>
      </c>
      <c r="AN1621" s="41" t="s">
        <v>5558</v>
      </c>
      <c r="AO1621" s="41"/>
      <c r="AP1621" s="40" t="str" cm="1">
        <f t="array" ref="AP1621">IFERROR(_xlfn.IFS(
AR1621="MPR ISSUE","PDH",
AR1621="BSS Hardware Issue","BSS",
AR1621="Sites strategiques, MLL, Pylone, etc.","ENVTECH",
AR1621="AKTIVCO DEFAUT GE &amp; POWER Cabinet","AKTIVCO",
AR1621="AKTIVCO Coupure ENEO &amp; Baisse de tension","AKTIVCO GRID ONLY",
AR1621="Coupure ENEO &amp; Baisse de tension","IHS GRID ONLY",
AR1621="Defaut GE &amp; POWER Cabinet","IHS",
AR1621="Sharing","Partners",
AR1621="Sites strategiques &amp; DataCenter","SST &amp; DC",
AR1621="Exclu","Exclu",
AR1621="SAT","SAT",
AR1621="SPARE-ISSUE","SPARE-ISSUE",
AR1621="Fiber CAmtel","TRANS_FO_CAMTEL",
AR1621="Fiber AOF","Fiber AOF",
AR1621="Projet OCM (HUAWEI)","TRAVAUX-HUAWEI",
AR1621="Projet OCM (NOKIA)","TRAVAUX-NOKIA",
AR1621="ACCESS-ISSUE","ACCESS-ISSUE",
AR1621="Projet OCM (ZTE, NOKIA, autres projets)","TRAVAUX OCM",
AR1621="No root CAuse","No root cause",
AR1621="ODU HS","PDH",
AR1621="IP &amp; VLAN","PDH",
AR1621="Warehouse HUAWEI","SPARE-ISSUE",
AR1621="SPARE-HS","SPARE-ISSUE",
AR1621="Power Telco","BSS",AR1621="no impacts","no impacts"
),"")</f>
        <v>No root cause</v>
      </c>
      <c r="AQ1621" s="40" t="str" cm="1">
        <f t="array" ref="AQ1621">IFERROR(_xlfn.IFS(
AR1621="MPR ISSUE","TX ISSUE",
AR1621="BSS Hardware Issue","RAN ISSUE",
AR1621="Sites strategiques, MLL, Pylone, etc.","ENVTECH",
AR1621="AKTIVCO DEFAUT GE &amp; POWER Cabinet","POWER ISSUE",
AR1621="AKTIVCO Coupure ENEO &amp; Baisse de tension","POWER ISSUE",
AR1621="Coupure ENEO &amp; Baisse de tension","POWER ISSUE",
AR1621="Defaut GE &amp; POWER Cabinet","POWER ISSUE",
AR1621="Sharing","POWER ISSUE",
AR1621="Sites strategiques &amp; DataCenter","POWER ISSUE",
AR1621="Exclu","Exclu",
AR1621="SAT","TX ISSUE",
AR1621="SPARE-ISSUE","SPARE-ISSUE",
AR1621="Fiber CAmtel","TX ISSUE",
AR1621="Fiber AOF","TX ISSUE",
AR1621="Projet OCM (HUAWEI)","TRAVAUX-HUAWEI",
AR1621="Projet OCM (NOKIA)","TRAVAUX -NOKIA",
AR1621="ACCESS-ISSUE","ACCESS-ISSUE",
AR1621="Projet OCM (ZTE, NOKIA, autres projets)","TRAVAUX OCM",
AR1621="No root CAuse","No root cause",
AR1621="ODU HS","TX ISSUE",
AR1621="IP &amp; VLAN","TX ISSUE",
AR1621="Warehouse HUAWEI","SPARE-ISSUE",
AR1621="SPARE-HS","SPARE-ISSUE",
AR1621="Power Telco","RAN ISSUE",AR1621="no impacts","no impacts"
),"")</f>
        <v>No root cause</v>
      </c>
      <c r="AR1621" s="59" t="s">
        <v>5343</v>
      </c>
      <c r="AS1621" s="40" t="str" cm="1">
        <f t="array" ref="AS1621">IFERROR(_xlfn.IFS(
AR1621="MPR ISSUE","ACTIVE",
AR1621="BSS Hardware Issue","ACTIVE",
AR1621="Sites strategiques, MLL, Pylone, etc.","PASSIVE",
AR1621="AKTIVCO DEFAUT GE &amp; POWER Cabinet","PASSIVE",
AR1621="AKTIVCO Coupure ENEO &amp; Baisse de tension","PASSIVE",
AR1621="Coupure ENEO &amp; Baisse de tension","PASSIVE",
AR1621="Defaut GE &amp; POWER Cabinet","PASSIVE",
AR1621="Sharing","PASSIVE",
AR1621="Sites strategiques &amp; DataCenter","PASSIVE",
AR1621="Exclu","Exclu",
AR1621="SAT","ACTIVE",
AR1621="SPARE-ISSUE","SPARE-ISSUE",
AR1621="Fiber CAmtel","ACTIVE",
AR1621="Fiber AOF","ACTIVE",
AR1621="Projet OCM (HUAWEI)","PLANNED WORKS",
AR1621="Projet OCM (NOKIA)","PLANNED WORKS",
AR1621="ACCESS-ISSUE","ACCESS-ISSUE",
AR1621="Projet OCM (ZTE, NOKIA, autres projets)","PLANNED WORKS",
AR1621="No root CAuse","No root cause",
AR1621="ODU HS","ACTIVE",
AR1621="IP &amp; VLAN","ACTIVE",
AR1621="Warehouse HUAWEI","SPARE-ISSUE",
AR1621="SPARE-HS","SPARE-ISSUE",
AR1621="Power Telco","ACTIVE", AR1621="no impacts","no impacts"
),"")</f>
        <v>No root cause</v>
      </c>
      <c r="AT1621" s="99" t="s">
        <v>5661</v>
      </c>
      <c r="AU1621" s="99" t="s">
        <v>101</v>
      </c>
      <c r="AW1621" s="17"/>
      <c r="AX1621" s="17" t="s">
        <v>5536</v>
      </c>
      <c r="AY1621" s="17"/>
      <c r="AZ1621" s="17" t="s">
        <v>5536</v>
      </c>
      <c r="BA1621" s="7"/>
      <c r="BC1621" s="18"/>
      <c r="BD1621" s="18"/>
      <c r="BE1621" s="18"/>
      <c r="BF1621" s="18"/>
      <c r="BG1621" s="18"/>
      <c r="BH1621" s="18"/>
      <c r="BI1621" s="18"/>
      <c r="BJ1621" s="18"/>
      <c r="BK1621" s="18"/>
      <c r="BM1621" s="18"/>
      <c r="BN1621" s="18"/>
      <c r="BO1621" s="18"/>
      <c r="BP1621" s="9" t="s">
        <v>5661</v>
      </c>
      <c r="BQ1621" s="14"/>
      <c r="BR1621" s="102" t="s">
        <v>5536</v>
      </c>
      <c r="BS1621" s="14"/>
      <c r="BT1621" s="14"/>
      <c r="BU1621" s="9"/>
      <c r="BV1621" s="9"/>
      <c r="BW1621" s="9"/>
    </row>
    <row r="1622" spans="1:75" x14ac:dyDescent="0.35">
      <c r="A1622" s="1" t="s">
        <v>2144</v>
      </c>
      <c r="B1622" s="8" t="s">
        <v>2145</v>
      </c>
      <c r="C1622" s="3" t="s">
        <v>38</v>
      </c>
      <c r="D1622" s="1" t="s">
        <v>21</v>
      </c>
      <c r="E1622" s="1" t="s">
        <v>36</v>
      </c>
      <c r="F1622" s="3" t="s">
        <v>37</v>
      </c>
      <c r="G1622" s="1" t="s">
        <v>38</v>
      </c>
      <c r="H1622" s="30" t="s">
        <v>5587</v>
      </c>
      <c r="I1622" s="27">
        <v>0</v>
      </c>
      <c r="J1622" s="27">
        <v>0</v>
      </c>
      <c r="K1622" s="27">
        <v>0</v>
      </c>
      <c r="L1622" s="27">
        <v>0</v>
      </c>
      <c r="M1622" s="27">
        <v>0</v>
      </c>
      <c r="N1622" s="27">
        <v>0</v>
      </c>
      <c r="O1622" s="27">
        <v>0</v>
      </c>
      <c r="P1622" s="27">
        <v>0</v>
      </c>
      <c r="Q1622" s="27">
        <v>0</v>
      </c>
      <c r="R1622" s="27">
        <v>0</v>
      </c>
      <c r="S1622" s="80">
        <v>1.2217742050548894</v>
      </c>
      <c r="T1622" s="80">
        <v>0</v>
      </c>
      <c r="U1622" s="80">
        <v>0</v>
      </c>
      <c r="V1622" s="80">
        <v>0</v>
      </c>
      <c r="W1622" s="80">
        <v>0</v>
      </c>
      <c r="X1622" s="80">
        <v>0</v>
      </c>
      <c r="Y1622" s="80">
        <v>0</v>
      </c>
      <c r="Z1622" s="80">
        <v>0</v>
      </c>
      <c r="AA1622" s="80">
        <v>0</v>
      </c>
      <c r="AB1622" s="80">
        <v>0</v>
      </c>
      <c r="AC1622" s="80">
        <v>0</v>
      </c>
      <c r="AD1622" s="80">
        <v>0</v>
      </c>
      <c r="AE1622" s="80">
        <v>0</v>
      </c>
      <c r="AF1622" s="80">
        <v>0</v>
      </c>
      <c r="AG1622" s="80"/>
      <c r="AH1622" s="80">
        <v>0</v>
      </c>
      <c r="AI1622" s="80">
        <v>0</v>
      </c>
      <c r="AJ1622" s="80">
        <v>0</v>
      </c>
      <c r="AK1622" s="80">
        <v>0</v>
      </c>
      <c r="AL1622" s="80">
        <v>0</v>
      </c>
      <c r="AM1622" s="80">
        <v>0</v>
      </c>
      <c r="AN1622" s="41" t="s">
        <v>5558</v>
      </c>
      <c r="AO1622" s="41"/>
      <c r="AP1622" s="40" t="str" cm="1">
        <f t="array" ref="AP1622">IFERROR(_xlfn.IFS(
AR1622="MPR ISSUE","PDH",
AR1622="BSS Hardware Issue","BSS",
AR1622="Sites strategiques, MLL, Pylone, etc.","ENVTECH",
AR1622="AKTIVCO DEFAUT GE &amp; POWER Cabinet","AKTIVCO",
AR1622="AKTIVCO Coupure ENEO &amp; Baisse de tension","AKTIVCO GRID ONLY",
AR1622="Coupure ENEO &amp; Baisse de tension","IHS GRID ONLY",
AR1622="Defaut GE &amp; POWER Cabinet","IHS",
AR1622="Sharing","Partners",
AR1622="Sites strategiques &amp; DataCenter","SST &amp; DC",
AR1622="Exclu","Exclu",
AR1622="SAT","SAT",
AR1622="SPARE-ISSUE","SPARE-ISSUE",
AR1622="Fiber CAmtel","TRANS_FO_CAMTEL",
AR1622="Fiber AOF","Fiber AOF",
AR1622="Projet OCM (HUAWEI)","TRAVAUX-HUAWEI",
AR1622="Projet OCM (NOKIA)","TRAVAUX-NOKIA",
AR1622="ACCESS-ISSUE","ACCESS-ISSUE",
AR1622="Projet OCM (ZTE, NOKIA, autres projets)","TRAVAUX OCM",
AR1622="No root CAuse","No root cause",
AR1622="ODU HS","PDH",
AR1622="IP &amp; VLAN","PDH",
AR1622="Warehouse HUAWEI","SPARE-ISSUE",
AR1622="SPARE-HS","SPARE-ISSUE",
AR1622="Power Telco","BSS",AR1622="no impacts","no impacts"
),"")</f>
        <v>No root cause</v>
      </c>
      <c r="AQ1622" s="40" t="str" cm="1">
        <f t="array" ref="AQ1622">IFERROR(_xlfn.IFS(
AR1622="MPR ISSUE","TX ISSUE",
AR1622="BSS Hardware Issue","RAN ISSUE",
AR1622="Sites strategiques, MLL, Pylone, etc.","ENVTECH",
AR1622="AKTIVCO DEFAUT GE &amp; POWER Cabinet","POWER ISSUE",
AR1622="AKTIVCO Coupure ENEO &amp; Baisse de tension","POWER ISSUE",
AR1622="Coupure ENEO &amp; Baisse de tension","POWER ISSUE",
AR1622="Defaut GE &amp; POWER Cabinet","POWER ISSUE",
AR1622="Sharing","POWER ISSUE",
AR1622="Sites strategiques &amp; DataCenter","POWER ISSUE",
AR1622="Exclu","Exclu",
AR1622="SAT","TX ISSUE",
AR1622="SPARE-ISSUE","SPARE-ISSUE",
AR1622="Fiber CAmtel","TX ISSUE",
AR1622="Fiber AOF","TX ISSUE",
AR1622="Projet OCM (HUAWEI)","TRAVAUX-HUAWEI",
AR1622="Projet OCM (NOKIA)","TRAVAUX -NOKIA",
AR1622="ACCESS-ISSUE","ACCESS-ISSUE",
AR1622="Projet OCM (ZTE, NOKIA, autres projets)","TRAVAUX OCM",
AR1622="No root CAuse","No root cause",
AR1622="ODU HS","TX ISSUE",
AR1622="IP &amp; VLAN","TX ISSUE",
AR1622="Warehouse HUAWEI","SPARE-ISSUE",
AR1622="SPARE-HS","SPARE-ISSUE",
AR1622="Power Telco","RAN ISSUE",AR1622="no impacts","no impacts"
),"")</f>
        <v>No root cause</v>
      </c>
      <c r="AR1622" s="59" t="s">
        <v>5343</v>
      </c>
      <c r="AS1622" s="40" t="str" cm="1">
        <f t="array" ref="AS1622">IFERROR(_xlfn.IFS(
AR1622="MPR ISSUE","ACTIVE",
AR1622="BSS Hardware Issue","ACTIVE",
AR1622="Sites strategiques, MLL, Pylone, etc.","PASSIVE",
AR1622="AKTIVCO DEFAUT GE &amp; POWER Cabinet","PASSIVE",
AR1622="AKTIVCO Coupure ENEO &amp; Baisse de tension","PASSIVE",
AR1622="Coupure ENEO &amp; Baisse de tension","PASSIVE",
AR1622="Defaut GE &amp; POWER Cabinet","PASSIVE",
AR1622="Sharing","PASSIVE",
AR1622="Sites strategiques &amp; DataCenter","PASSIVE",
AR1622="Exclu","Exclu",
AR1622="SAT","ACTIVE",
AR1622="SPARE-ISSUE","SPARE-ISSUE",
AR1622="Fiber CAmtel","ACTIVE",
AR1622="Fiber AOF","ACTIVE",
AR1622="Projet OCM (HUAWEI)","PLANNED WORKS",
AR1622="Projet OCM (NOKIA)","PLANNED WORKS",
AR1622="ACCESS-ISSUE","ACCESS-ISSUE",
AR1622="Projet OCM (ZTE, NOKIA, autres projets)","PLANNED WORKS",
AR1622="No root CAuse","No root cause",
AR1622="ODU HS","ACTIVE",
AR1622="IP &amp; VLAN","ACTIVE",
AR1622="Warehouse HUAWEI","SPARE-ISSUE",
AR1622="SPARE-HS","SPARE-ISSUE",
AR1622="Power Telco","ACTIVE", AR1622="no impacts","no impacts"
),"")</f>
        <v>No root cause</v>
      </c>
      <c r="AT1622" s="99" t="s">
        <v>5661</v>
      </c>
      <c r="AU1622" s="99" t="s">
        <v>2145</v>
      </c>
      <c r="AW1622" s="17"/>
      <c r="AX1622" s="17" t="s">
        <v>5536</v>
      </c>
      <c r="AY1622" s="17"/>
      <c r="AZ1622" s="17" t="s">
        <v>5536</v>
      </c>
      <c r="BA1622" s="7"/>
      <c r="BC1622" s="18"/>
      <c r="BD1622" s="18"/>
      <c r="BE1622" s="18"/>
      <c r="BF1622" s="18"/>
      <c r="BG1622" s="18"/>
      <c r="BH1622" s="18"/>
      <c r="BI1622" s="18"/>
      <c r="BJ1622" s="18"/>
      <c r="BK1622" s="18"/>
      <c r="BM1622" s="18"/>
      <c r="BN1622" s="18"/>
      <c r="BO1622" s="18"/>
      <c r="BP1622" s="9" t="s">
        <v>5661</v>
      </c>
      <c r="BQ1622" s="14"/>
      <c r="BR1622" s="102" t="s">
        <v>5536</v>
      </c>
      <c r="BS1622" s="14"/>
      <c r="BT1622" s="14"/>
      <c r="BU1622" s="9"/>
      <c r="BV1622" s="9"/>
      <c r="BW1622" s="9"/>
    </row>
    <row r="1623" spans="1:75" x14ac:dyDescent="0.35">
      <c r="A1623" s="1" t="s">
        <v>3336</v>
      </c>
      <c r="B1623" s="8" t="s">
        <v>3337</v>
      </c>
      <c r="C1623" s="3" t="s">
        <v>38</v>
      </c>
      <c r="D1623" s="1" t="s">
        <v>11</v>
      </c>
      <c r="E1623" s="1" t="s">
        <v>12</v>
      </c>
      <c r="F1623" s="3" t="s">
        <v>37</v>
      </c>
      <c r="G1623" s="1" t="s">
        <v>38</v>
      </c>
      <c r="H1623" s="30" t="s">
        <v>5587</v>
      </c>
      <c r="I1623" s="27">
        <v>0</v>
      </c>
      <c r="J1623" s="27">
        <v>0</v>
      </c>
      <c r="K1623" s="27">
        <v>0</v>
      </c>
      <c r="L1623" s="27">
        <v>0</v>
      </c>
      <c r="M1623" s="27">
        <v>0</v>
      </c>
      <c r="N1623" s="27">
        <v>0</v>
      </c>
      <c r="O1623" s="27">
        <v>0</v>
      </c>
      <c r="P1623" s="27">
        <v>0</v>
      </c>
      <c r="Q1623" s="27">
        <v>0</v>
      </c>
      <c r="R1623" s="27">
        <v>0</v>
      </c>
      <c r="S1623" s="80">
        <v>0</v>
      </c>
      <c r="T1623" s="80">
        <v>0</v>
      </c>
      <c r="U1623" s="80">
        <v>0</v>
      </c>
      <c r="V1623" s="80">
        <v>0</v>
      </c>
      <c r="W1623" s="80">
        <v>0</v>
      </c>
      <c r="X1623" s="80">
        <v>0</v>
      </c>
      <c r="Y1623" s="80">
        <v>0</v>
      </c>
      <c r="Z1623" s="80">
        <v>0</v>
      </c>
      <c r="AA1623" s="80">
        <v>0</v>
      </c>
      <c r="AB1623" s="80">
        <v>0</v>
      </c>
      <c r="AC1623" s="80">
        <v>0</v>
      </c>
      <c r="AD1623" s="80">
        <v>0</v>
      </c>
      <c r="AE1623" s="80">
        <v>0</v>
      </c>
      <c r="AF1623" s="80">
        <v>0</v>
      </c>
      <c r="AG1623" s="80"/>
      <c r="AH1623" s="80">
        <v>0</v>
      </c>
      <c r="AI1623" s="80">
        <v>0</v>
      </c>
      <c r="AJ1623" s="80">
        <v>0</v>
      </c>
      <c r="AK1623" s="80">
        <v>0</v>
      </c>
      <c r="AL1623" s="80">
        <v>0</v>
      </c>
      <c r="AM1623" s="80">
        <v>0</v>
      </c>
      <c r="AN1623" s="41" t="s">
        <v>5558</v>
      </c>
      <c r="AO1623" s="41"/>
      <c r="AP1623" s="40" t="str" cm="1">
        <f t="array" ref="AP1623">IFERROR(_xlfn.IFS(
AR1623="MPR ISSUE","PDH",
AR1623="BSS Hardware Issue","BSS",
AR1623="Sites strategiques, MLL, Pylone, etc.","ENVTECH",
AR1623="AKTIVCO DEFAUT GE &amp; POWER Cabinet","AKTIVCO",
AR1623="AKTIVCO Coupure ENEO &amp; Baisse de tension","AKTIVCO GRID ONLY",
AR1623="Coupure ENEO &amp; Baisse de tension","IHS GRID ONLY",
AR1623="Defaut GE &amp; POWER Cabinet","IHS",
AR1623="Sharing","Partners",
AR1623="Sites strategiques &amp; DataCenter","SST &amp; DC",
AR1623="Exclu","Exclu",
AR1623="SAT","SAT",
AR1623="SPARE-ISSUE","SPARE-ISSUE",
AR1623="Fiber CAmtel","TRANS_FO_CAMTEL",
AR1623="Fiber AOF","Fiber AOF",
AR1623="Projet OCM (HUAWEI)","TRAVAUX-HUAWEI",
AR1623="Projet OCM (NOKIA)","TRAVAUX-NOKIA",
AR1623="ACCESS-ISSUE","ACCESS-ISSUE",
AR1623="Projet OCM (ZTE, NOKIA, autres projets)","TRAVAUX OCM",
AR1623="No root CAuse","No root cause",
AR1623="ODU HS","PDH",
AR1623="IP &amp; VLAN","PDH",
AR1623="Warehouse HUAWEI","SPARE-ISSUE",
AR1623="SPARE-HS","SPARE-ISSUE",
AR1623="Power Telco","BSS",AR1623="no impacts","no impacts"
),"")</f>
        <v>No root cause</v>
      </c>
      <c r="AQ1623" s="40" t="str" cm="1">
        <f t="array" ref="AQ1623">IFERROR(_xlfn.IFS(
AR1623="MPR ISSUE","TX ISSUE",
AR1623="BSS Hardware Issue","RAN ISSUE",
AR1623="Sites strategiques, MLL, Pylone, etc.","ENVTECH",
AR1623="AKTIVCO DEFAUT GE &amp; POWER Cabinet","POWER ISSUE",
AR1623="AKTIVCO Coupure ENEO &amp; Baisse de tension","POWER ISSUE",
AR1623="Coupure ENEO &amp; Baisse de tension","POWER ISSUE",
AR1623="Defaut GE &amp; POWER Cabinet","POWER ISSUE",
AR1623="Sharing","POWER ISSUE",
AR1623="Sites strategiques &amp; DataCenter","POWER ISSUE",
AR1623="Exclu","Exclu",
AR1623="SAT","TX ISSUE",
AR1623="SPARE-ISSUE","SPARE-ISSUE",
AR1623="Fiber CAmtel","TX ISSUE",
AR1623="Fiber AOF","TX ISSUE",
AR1623="Projet OCM (HUAWEI)","TRAVAUX-HUAWEI",
AR1623="Projet OCM (NOKIA)","TRAVAUX -NOKIA",
AR1623="ACCESS-ISSUE","ACCESS-ISSUE",
AR1623="Projet OCM (ZTE, NOKIA, autres projets)","TRAVAUX OCM",
AR1623="No root CAuse","No root cause",
AR1623="ODU HS","TX ISSUE",
AR1623="IP &amp; VLAN","TX ISSUE",
AR1623="Warehouse HUAWEI","SPARE-ISSUE",
AR1623="SPARE-HS","SPARE-ISSUE",
AR1623="Power Telco","RAN ISSUE",AR1623="no impacts","no impacts"
),"")</f>
        <v>No root cause</v>
      </c>
      <c r="AR1623" s="59" t="s">
        <v>5343</v>
      </c>
      <c r="AS1623" s="40" t="str" cm="1">
        <f t="array" ref="AS1623">IFERROR(_xlfn.IFS(
AR1623="MPR ISSUE","ACTIVE",
AR1623="BSS Hardware Issue","ACTIVE",
AR1623="Sites strategiques, MLL, Pylone, etc.","PASSIVE",
AR1623="AKTIVCO DEFAUT GE &amp; POWER Cabinet","PASSIVE",
AR1623="AKTIVCO Coupure ENEO &amp; Baisse de tension","PASSIVE",
AR1623="Coupure ENEO &amp; Baisse de tension","PASSIVE",
AR1623="Defaut GE &amp; POWER Cabinet","PASSIVE",
AR1623="Sharing","PASSIVE",
AR1623="Sites strategiques &amp; DataCenter","PASSIVE",
AR1623="Exclu","Exclu",
AR1623="SAT","ACTIVE",
AR1623="SPARE-ISSUE","SPARE-ISSUE",
AR1623="Fiber CAmtel","ACTIVE",
AR1623="Fiber AOF","ACTIVE",
AR1623="Projet OCM (HUAWEI)","PLANNED WORKS",
AR1623="Projet OCM (NOKIA)","PLANNED WORKS",
AR1623="ACCESS-ISSUE","ACCESS-ISSUE",
AR1623="Projet OCM (ZTE, NOKIA, autres projets)","PLANNED WORKS",
AR1623="No root CAuse","No root cause",
AR1623="ODU HS","ACTIVE",
AR1623="IP &amp; VLAN","ACTIVE",
AR1623="Warehouse HUAWEI","SPARE-ISSUE",
AR1623="SPARE-HS","SPARE-ISSUE",
AR1623="Power Telco","ACTIVE", AR1623="no impacts","no impacts"
),"")</f>
        <v>No root cause</v>
      </c>
      <c r="AT1623" s="99" t="s">
        <v>5661</v>
      </c>
      <c r="AU1623" s="99" t="s">
        <v>3337</v>
      </c>
      <c r="AW1623" s="17"/>
      <c r="AX1623" s="17" t="s">
        <v>5536</v>
      </c>
      <c r="AY1623" s="17"/>
      <c r="AZ1623" s="17" t="s">
        <v>5536</v>
      </c>
      <c r="BA1623" s="7"/>
      <c r="BC1623" s="18"/>
      <c r="BD1623" s="18"/>
      <c r="BE1623" s="18"/>
      <c r="BF1623" s="18"/>
      <c r="BG1623" s="18"/>
      <c r="BH1623" s="18"/>
      <c r="BI1623" s="18"/>
      <c r="BJ1623" s="18"/>
      <c r="BK1623" s="18"/>
      <c r="BM1623" s="18"/>
      <c r="BN1623" s="18"/>
      <c r="BO1623" s="18"/>
      <c r="BP1623" s="9" t="s">
        <v>5661</v>
      </c>
      <c r="BQ1623" s="14"/>
      <c r="BR1623" s="102" t="s">
        <v>5536</v>
      </c>
      <c r="BS1623" s="14"/>
      <c r="BT1623" s="14"/>
      <c r="BU1623" s="9"/>
      <c r="BV1623" s="9"/>
      <c r="BW1623" s="9"/>
    </row>
    <row r="1624" spans="1:75" x14ac:dyDescent="0.35">
      <c r="A1624" s="1" t="s">
        <v>3284</v>
      </c>
      <c r="B1624" s="8" t="s">
        <v>3285</v>
      </c>
      <c r="C1624" s="3" t="s">
        <v>23</v>
      </c>
      <c r="D1624" s="1" t="s">
        <v>11</v>
      </c>
      <c r="E1624" s="1" t="s">
        <v>12</v>
      </c>
      <c r="F1624" s="3" t="s">
        <v>23</v>
      </c>
      <c r="G1624" s="1" t="s">
        <v>731</v>
      </c>
      <c r="H1624" s="28" t="s">
        <v>5589</v>
      </c>
      <c r="I1624" s="27">
        <v>6.2296680107181697</v>
      </c>
      <c r="J1624" s="27">
        <v>3.3387266610165143</v>
      </c>
      <c r="K1624" s="27">
        <v>10.013611731771835</v>
      </c>
      <c r="L1624" s="27">
        <v>4.6761078437247638</v>
      </c>
      <c r="M1624" s="27">
        <v>2.9204227341603102</v>
      </c>
      <c r="N1624" s="27">
        <v>2.8484403580713002</v>
      </c>
      <c r="O1624" s="27">
        <v>0</v>
      </c>
      <c r="P1624" s="27">
        <v>0</v>
      </c>
      <c r="Q1624" s="27">
        <v>0</v>
      </c>
      <c r="R1624" s="27">
        <v>0</v>
      </c>
      <c r="S1624" s="80">
        <v>0</v>
      </c>
      <c r="T1624" s="80">
        <v>0</v>
      </c>
      <c r="U1624" s="80">
        <v>0</v>
      </c>
      <c r="V1624" s="80">
        <v>0</v>
      </c>
      <c r="W1624" s="80">
        <v>0</v>
      </c>
      <c r="X1624" s="80">
        <v>0</v>
      </c>
      <c r="Y1624" s="80">
        <v>0</v>
      </c>
      <c r="Z1624" s="80">
        <v>3.5104784652130374</v>
      </c>
      <c r="AA1624" s="80">
        <v>0</v>
      </c>
      <c r="AB1624" s="80">
        <v>0</v>
      </c>
      <c r="AC1624" s="80">
        <v>0</v>
      </c>
      <c r="AD1624" s="80">
        <v>0</v>
      </c>
      <c r="AE1624" s="80">
        <v>0</v>
      </c>
      <c r="AF1624" s="80">
        <v>0</v>
      </c>
      <c r="AG1624" s="80"/>
      <c r="AH1624" s="80">
        <v>0.3237245065390531</v>
      </c>
      <c r="AI1624" s="80">
        <v>0</v>
      </c>
      <c r="AJ1624" s="80">
        <v>0</v>
      </c>
      <c r="AK1624" s="80">
        <v>0</v>
      </c>
      <c r="AL1624" s="80">
        <v>0</v>
      </c>
      <c r="AM1624" s="80">
        <v>0</v>
      </c>
      <c r="AN1624" s="41" t="s">
        <v>5558</v>
      </c>
      <c r="AO1624" s="41"/>
      <c r="AP1624" s="40" t="str" cm="1">
        <f t="array" ref="AP1624">IFERROR(_xlfn.IFS(
AR1624="MPR ISSUE","PDH",
AR1624="BSS Hardware Issue","BSS",
AR1624="Sites strategiques, MLL, Pylone, etc.","ENVTECH",
AR1624="AKTIVCO DEFAUT GE &amp; POWER Cabinet","AKTIVCO",
AR1624="AKTIVCO Coupure ENEO &amp; Baisse de tension","AKTIVCO GRID ONLY",
AR1624="Coupure ENEO &amp; Baisse de tension","IHS GRID ONLY",
AR1624="Defaut GE &amp; POWER Cabinet","IHS",
AR1624="Sharing","Partners",
AR1624="Sites strategiques &amp; DataCenter","SST &amp; DC",
AR1624="Exclu","Exclu",
AR1624="SAT","SAT",
AR1624="SPARE-ISSUE","SPARE-ISSUE",
AR1624="Fiber CAmtel","TRANS_FO_CAMTEL",
AR1624="Fiber AOF","Fiber AOF",
AR1624="Projet OCM (HUAWEI)","TRAVAUX-HUAWEI",
AR1624="Projet OCM (NOKIA)","TRAVAUX-NOKIA",
AR1624="ACCESS-ISSUE","ACCESS-ISSUE",
AR1624="Projet OCM (ZTE, NOKIA, autres projets)","TRAVAUX OCM",
AR1624="No root CAuse","No root cause",
AR1624="ODU HS","PDH",
AR1624="IP &amp; VLAN","PDH",
AR1624="Warehouse HUAWEI","SPARE-ISSUE",
AR1624="SPARE-HS","SPARE-ISSUE",
AR1624="Power Telco","BSS",AR1624="no impacts","no impacts"
),"")</f>
        <v>No root cause</v>
      </c>
      <c r="AQ1624" s="40" t="str" cm="1">
        <f t="array" ref="AQ1624">IFERROR(_xlfn.IFS(
AR1624="MPR ISSUE","TX ISSUE",
AR1624="BSS Hardware Issue","RAN ISSUE",
AR1624="Sites strategiques, MLL, Pylone, etc.","ENVTECH",
AR1624="AKTIVCO DEFAUT GE &amp; POWER Cabinet","POWER ISSUE",
AR1624="AKTIVCO Coupure ENEO &amp; Baisse de tension","POWER ISSUE",
AR1624="Coupure ENEO &amp; Baisse de tension","POWER ISSUE",
AR1624="Defaut GE &amp; POWER Cabinet","POWER ISSUE",
AR1624="Sharing","POWER ISSUE",
AR1624="Sites strategiques &amp; DataCenter","POWER ISSUE",
AR1624="Exclu","Exclu",
AR1624="SAT","TX ISSUE",
AR1624="SPARE-ISSUE","SPARE-ISSUE",
AR1624="Fiber CAmtel","TX ISSUE",
AR1624="Fiber AOF","TX ISSUE",
AR1624="Projet OCM (HUAWEI)","TRAVAUX-HUAWEI",
AR1624="Projet OCM (NOKIA)","TRAVAUX -NOKIA",
AR1624="ACCESS-ISSUE","ACCESS-ISSUE",
AR1624="Projet OCM (ZTE, NOKIA, autres projets)","TRAVAUX OCM",
AR1624="No root CAuse","No root cause",
AR1624="ODU HS","TX ISSUE",
AR1624="IP &amp; VLAN","TX ISSUE",
AR1624="Warehouse HUAWEI","SPARE-ISSUE",
AR1624="SPARE-HS","SPARE-ISSUE",
AR1624="Power Telco","RAN ISSUE",AR1624="no impacts","no impacts"
),"")</f>
        <v>No root cause</v>
      </c>
      <c r="AR1624" s="59" t="s">
        <v>5343</v>
      </c>
      <c r="AS1624" s="40" t="str" cm="1">
        <f t="array" ref="AS1624">IFERROR(_xlfn.IFS(
AR1624="MPR ISSUE","ACTIVE",
AR1624="BSS Hardware Issue","ACTIVE",
AR1624="Sites strategiques, MLL, Pylone, etc.","PASSIVE",
AR1624="AKTIVCO DEFAUT GE &amp; POWER Cabinet","PASSIVE",
AR1624="AKTIVCO Coupure ENEO &amp; Baisse de tension","PASSIVE",
AR1624="Coupure ENEO &amp; Baisse de tension","PASSIVE",
AR1624="Defaut GE &amp; POWER Cabinet","PASSIVE",
AR1624="Sharing","PASSIVE",
AR1624="Sites strategiques &amp; DataCenter","PASSIVE",
AR1624="Exclu","Exclu",
AR1624="SAT","ACTIVE",
AR1624="SPARE-ISSUE","SPARE-ISSUE",
AR1624="Fiber CAmtel","ACTIVE",
AR1624="Fiber AOF","ACTIVE",
AR1624="Projet OCM (HUAWEI)","PLANNED WORKS",
AR1624="Projet OCM (NOKIA)","PLANNED WORKS",
AR1624="ACCESS-ISSUE","ACCESS-ISSUE",
AR1624="Projet OCM (ZTE, NOKIA, autres projets)","PLANNED WORKS",
AR1624="No root CAuse","No root cause",
AR1624="ODU HS","ACTIVE",
AR1624="IP &amp; VLAN","ACTIVE",
AR1624="Warehouse HUAWEI","SPARE-ISSUE",
AR1624="SPARE-HS","SPARE-ISSUE",
AR1624="Power Telco","ACTIVE", AR1624="no impacts","no impacts"
),"")</f>
        <v>No root cause</v>
      </c>
      <c r="AT1624" s="99" t="s">
        <v>5661</v>
      </c>
      <c r="AU1624" s="99" t="s">
        <v>3285</v>
      </c>
      <c r="AW1624" s="17"/>
      <c r="AX1624" s="17" t="s">
        <v>5536</v>
      </c>
      <c r="AY1624" s="17"/>
      <c r="AZ1624" s="17" t="s">
        <v>5536</v>
      </c>
      <c r="BA1624" s="7"/>
      <c r="BC1624" s="18"/>
      <c r="BD1624" s="18"/>
      <c r="BE1624" s="18"/>
      <c r="BF1624" s="18"/>
      <c r="BG1624" s="18"/>
      <c r="BH1624" s="18"/>
      <c r="BI1624" s="18"/>
      <c r="BJ1624" s="18"/>
      <c r="BK1624" s="18"/>
      <c r="BM1624" s="18"/>
      <c r="BN1624" s="18"/>
      <c r="BO1624" s="18"/>
      <c r="BP1624" s="9" t="s">
        <v>5661</v>
      </c>
      <c r="BQ1624" s="14"/>
      <c r="BR1624" s="102" t="s">
        <v>5536</v>
      </c>
      <c r="BS1624" s="14"/>
      <c r="BT1624" s="14"/>
      <c r="BU1624" s="9"/>
      <c r="BV1624" s="9"/>
      <c r="BW1624" s="9"/>
    </row>
    <row r="1625" spans="1:75" x14ac:dyDescent="0.35">
      <c r="A1625" s="1" t="s">
        <v>2216</v>
      </c>
      <c r="B1625" s="8" t="s">
        <v>2217</v>
      </c>
      <c r="C1625" s="3" t="s">
        <v>38</v>
      </c>
      <c r="D1625" s="1" t="s">
        <v>21</v>
      </c>
      <c r="E1625" s="1" t="s">
        <v>36</v>
      </c>
      <c r="F1625" s="3" t="s">
        <v>37</v>
      </c>
      <c r="G1625" s="1" t="s">
        <v>38</v>
      </c>
      <c r="H1625" s="30" t="s">
        <v>5587</v>
      </c>
      <c r="I1625" s="27">
        <v>0</v>
      </c>
      <c r="J1625" s="27">
        <v>0</v>
      </c>
      <c r="K1625" s="27">
        <v>0</v>
      </c>
      <c r="L1625" s="27">
        <v>0</v>
      </c>
      <c r="M1625" s="27">
        <v>0</v>
      </c>
      <c r="N1625" s="27">
        <v>0</v>
      </c>
      <c r="O1625" s="27">
        <v>0</v>
      </c>
      <c r="P1625" s="27">
        <v>0</v>
      </c>
      <c r="Q1625" s="27">
        <v>0</v>
      </c>
      <c r="R1625" s="27">
        <v>0</v>
      </c>
      <c r="S1625" s="80">
        <v>0</v>
      </c>
      <c r="T1625" s="80">
        <v>0</v>
      </c>
      <c r="U1625" s="80">
        <v>0</v>
      </c>
      <c r="V1625" s="80">
        <v>0</v>
      </c>
      <c r="W1625" s="80">
        <v>0</v>
      </c>
      <c r="X1625" s="80">
        <v>0</v>
      </c>
      <c r="Y1625" s="80">
        <v>0</v>
      </c>
      <c r="Z1625" s="80">
        <v>0</v>
      </c>
      <c r="AA1625" s="80">
        <v>0</v>
      </c>
      <c r="AB1625" s="80">
        <v>0</v>
      </c>
      <c r="AC1625" s="80">
        <v>0</v>
      </c>
      <c r="AD1625" s="80">
        <v>0</v>
      </c>
      <c r="AE1625" s="80">
        <v>0</v>
      </c>
      <c r="AF1625" s="80">
        <v>1.3465484129633812E-2</v>
      </c>
      <c r="AG1625" s="80"/>
      <c r="AH1625" s="80">
        <v>0</v>
      </c>
      <c r="AI1625" s="80">
        <v>0</v>
      </c>
      <c r="AJ1625" s="80">
        <v>0</v>
      </c>
      <c r="AK1625" s="80">
        <v>0</v>
      </c>
      <c r="AL1625" s="80">
        <v>0</v>
      </c>
      <c r="AM1625" s="80">
        <v>0</v>
      </c>
      <c r="AN1625" s="41" t="s">
        <v>5558</v>
      </c>
      <c r="AO1625" s="41"/>
      <c r="AP1625" s="40" t="str" cm="1">
        <f t="array" ref="AP1625">IFERROR(_xlfn.IFS(
AR1625="MPR ISSUE","PDH",
AR1625="BSS Hardware Issue","BSS",
AR1625="Sites strategiques, MLL, Pylone, etc.","ENVTECH",
AR1625="AKTIVCO DEFAUT GE &amp; POWER Cabinet","AKTIVCO",
AR1625="AKTIVCO Coupure ENEO &amp; Baisse de tension","AKTIVCO GRID ONLY",
AR1625="Coupure ENEO &amp; Baisse de tension","IHS GRID ONLY",
AR1625="Defaut GE &amp; POWER Cabinet","IHS",
AR1625="Sharing","Partners",
AR1625="Sites strategiques &amp; DataCenter","SST &amp; DC",
AR1625="Exclu","Exclu",
AR1625="SAT","SAT",
AR1625="SPARE-ISSUE","SPARE-ISSUE",
AR1625="Fiber CAmtel","TRANS_FO_CAMTEL",
AR1625="Fiber AOF","Fiber AOF",
AR1625="Projet OCM (HUAWEI)","TRAVAUX-HUAWEI",
AR1625="Projet OCM (NOKIA)","TRAVAUX-NOKIA",
AR1625="ACCESS-ISSUE","ACCESS-ISSUE",
AR1625="Projet OCM (ZTE, NOKIA, autres projets)","TRAVAUX OCM",
AR1625="No root CAuse","No root cause",
AR1625="ODU HS","PDH",
AR1625="IP &amp; VLAN","PDH",
AR1625="Warehouse HUAWEI","SPARE-ISSUE",
AR1625="SPARE-HS","SPARE-ISSUE",
AR1625="Power Telco","BSS",AR1625="no impacts","no impacts"
),"")</f>
        <v>No root cause</v>
      </c>
      <c r="AQ1625" s="40" t="str" cm="1">
        <f t="array" ref="AQ1625">IFERROR(_xlfn.IFS(
AR1625="MPR ISSUE","TX ISSUE",
AR1625="BSS Hardware Issue","RAN ISSUE",
AR1625="Sites strategiques, MLL, Pylone, etc.","ENVTECH",
AR1625="AKTIVCO DEFAUT GE &amp; POWER Cabinet","POWER ISSUE",
AR1625="AKTIVCO Coupure ENEO &amp; Baisse de tension","POWER ISSUE",
AR1625="Coupure ENEO &amp; Baisse de tension","POWER ISSUE",
AR1625="Defaut GE &amp; POWER Cabinet","POWER ISSUE",
AR1625="Sharing","POWER ISSUE",
AR1625="Sites strategiques &amp; DataCenter","POWER ISSUE",
AR1625="Exclu","Exclu",
AR1625="SAT","TX ISSUE",
AR1625="SPARE-ISSUE","SPARE-ISSUE",
AR1625="Fiber CAmtel","TX ISSUE",
AR1625="Fiber AOF","TX ISSUE",
AR1625="Projet OCM (HUAWEI)","TRAVAUX-HUAWEI",
AR1625="Projet OCM (NOKIA)","TRAVAUX -NOKIA",
AR1625="ACCESS-ISSUE","ACCESS-ISSUE",
AR1625="Projet OCM (ZTE, NOKIA, autres projets)","TRAVAUX OCM",
AR1625="No root CAuse","No root cause",
AR1625="ODU HS","TX ISSUE",
AR1625="IP &amp; VLAN","TX ISSUE",
AR1625="Warehouse HUAWEI","SPARE-ISSUE",
AR1625="SPARE-HS","SPARE-ISSUE",
AR1625="Power Telco","RAN ISSUE",AR1625="no impacts","no impacts"
),"")</f>
        <v>No root cause</v>
      </c>
      <c r="AR1625" s="59" t="s">
        <v>5343</v>
      </c>
      <c r="AS1625" s="40" t="str" cm="1">
        <f t="array" ref="AS1625">IFERROR(_xlfn.IFS(
AR1625="MPR ISSUE","ACTIVE",
AR1625="BSS Hardware Issue","ACTIVE",
AR1625="Sites strategiques, MLL, Pylone, etc.","PASSIVE",
AR1625="AKTIVCO DEFAUT GE &amp; POWER Cabinet","PASSIVE",
AR1625="AKTIVCO Coupure ENEO &amp; Baisse de tension","PASSIVE",
AR1625="Coupure ENEO &amp; Baisse de tension","PASSIVE",
AR1625="Defaut GE &amp; POWER Cabinet","PASSIVE",
AR1625="Sharing","PASSIVE",
AR1625="Sites strategiques &amp; DataCenter","PASSIVE",
AR1625="Exclu","Exclu",
AR1625="SAT","ACTIVE",
AR1625="SPARE-ISSUE","SPARE-ISSUE",
AR1625="Fiber CAmtel","ACTIVE",
AR1625="Fiber AOF","ACTIVE",
AR1625="Projet OCM (HUAWEI)","PLANNED WORKS",
AR1625="Projet OCM (NOKIA)","PLANNED WORKS",
AR1625="ACCESS-ISSUE","ACCESS-ISSUE",
AR1625="Projet OCM (ZTE, NOKIA, autres projets)","PLANNED WORKS",
AR1625="No root CAuse","No root cause",
AR1625="ODU HS","ACTIVE",
AR1625="IP &amp; VLAN","ACTIVE",
AR1625="Warehouse HUAWEI","SPARE-ISSUE",
AR1625="SPARE-HS","SPARE-ISSUE",
AR1625="Power Telco","ACTIVE", AR1625="no impacts","no impacts"
),"")</f>
        <v>No root cause</v>
      </c>
      <c r="AT1625" s="99" t="s">
        <v>5661</v>
      </c>
      <c r="AU1625" s="99" t="s">
        <v>2217</v>
      </c>
      <c r="AW1625" s="17"/>
      <c r="AX1625" s="17" t="s">
        <v>5536</v>
      </c>
      <c r="AY1625" s="17"/>
      <c r="AZ1625" s="17" t="s">
        <v>5536</v>
      </c>
      <c r="BA1625" s="7"/>
      <c r="BC1625" s="18"/>
      <c r="BD1625" s="18"/>
      <c r="BE1625" s="18"/>
      <c r="BF1625" s="18"/>
      <c r="BG1625" s="18"/>
      <c r="BH1625" s="18"/>
      <c r="BI1625" s="18"/>
      <c r="BJ1625" s="18"/>
      <c r="BK1625" s="18"/>
      <c r="BM1625" s="18"/>
      <c r="BN1625" s="18"/>
      <c r="BO1625" s="18"/>
      <c r="BP1625" s="9" t="s">
        <v>5661</v>
      </c>
      <c r="BQ1625" s="14"/>
      <c r="BR1625" s="102" t="s">
        <v>5536</v>
      </c>
      <c r="BS1625" s="14"/>
      <c r="BT1625" s="14"/>
      <c r="BU1625" s="9"/>
      <c r="BV1625" s="9"/>
      <c r="BW1625" s="9"/>
    </row>
    <row r="1626" spans="1:75" x14ac:dyDescent="0.35">
      <c r="A1626" s="1" t="s">
        <v>2848</v>
      </c>
      <c r="B1626" s="8" t="s">
        <v>2849</v>
      </c>
      <c r="C1626" s="3" t="s">
        <v>51</v>
      </c>
      <c r="D1626" s="1" t="s">
        <v>11</v>
      </c>
      <c r="E1626" s="1" t="s">
        <v>96</v>
      </c>
      <c r="F1626" s="3" t="s">
        <v>51</v>
      </c>
      <c r="G1626" s="1" t="s">
        <v>2850</v>
      </c>
      <c r="H1626" s="29" t="s">
        <v>5588</v>
      </c>
      <c r="I1626" s="27">
        <v>0</v>
      </c>
      <c r="J1626" s="27">
        <v>0</v>
      </c>
      <c r="K1626" s="27">
        <v>0</v>
      </c>
      <c r="L1626" s="27">
        <v>0</v>
      </c>
      <c r="M1626" s="27">
        <v>0</v>
      </c>
      <c r="N1626" s="27">
        <v>0</v>
      </c>
      <c r="O1626" s="27">
        <v>0</v>
      </c>
      <c r="P1626" s="27">
        <v>0</v>
      </c>
      <c r="Q1626" s="27">
        <v>0.76308022689801902</v>
      </c>
      <c r="R1626" s="27">
        <v>0</v>
      </c>
      <c r="S1626" s="80">
        <v>0.17719483110427151</v>
      </c>
      <c r="T1626" s="80">
        <v>0</v>
      </c>
      <c r="U1626" s="80">
        <v>0</v>
      </c>
      <c r="V1626" s="80">
        <v>0</v>
      </c>
      <c r="W1626" s="80">
        <v>0</v>
      </c>
      <c r="X1626" s="80">
        <v>0</v>
      </c>
      <c r="Y1626" s="80">
        <v>0</v>
      </c>
      <c r="Z1626" s="80">
        <v>4.9742033427217218E-2</v>
      </c>
      <c r="AA1626" s="80">
        <v>0</v>
      </c>
      <c r="AB1626" s="80">
        <v>0</v>
      </c>
      <c r="AC1626" s="80">
        <v>0</v>
      </c>
      <c r="AD1626" s="80">
        <v>0</v>
      </c>
      <c r="AE1626" s="80">
        <v>0</v>
      </c>
      <c r="AF1626" s="80">
        <v>0</v>
      </c>
      <c r="AG1626" s="80"/>
      <c r="AH1626" s="80">
        <v>0</v>
      </c>
      <c r="AI1626" s="80">
        <v>0</v>
      </c>
      <c r="AJ1626" s="80">
        <v>0</v>
      </c>
      <c r="AK1626" s="80">
        <v>0</v>
      </c>
      <c r="AL1626" s="80">
        <v>0</v>
      </c>
      <c r="AM1626" s="80">
        <v>0</v>
      </c>
      <c r="AN1626" s="41" t="s">
        <v>5591</v>
      </c>
      <c r="AO1626" s="41"/>
      <c r="AP1626" s="40" t="str" cm="1">
        <f t="array" ref="AP1626">IFERROR(_xlfn.IFS(
AR1626="MPR ISSUE","PDH",
AR1626="BSS Hardware Issue","BSS",
AR1626="Sites strategiques, MLL, Pylone, etc.","ENVTECH",
AR1626="AKTIVCO DEFAUT GE &amp; POWER Cabinet","AKTIVCO",
AR1626="AKTIVCO Coupure ENEO &amp; Baisse de tension","AKTIVCO GRID ONLY",
AR1626="Coupure ENEO &amp; Baisse de tension","IHS GRID ONLY",
AR1626="Defaut GE &amp; POWER Cabinet","IHS",
AR1626="Sharing","Partners",
AR1626="Sites strategiques &amp; DataCenter","SST &amp; DC",
AR1626="Exclu","Exclu",
AR1626="SAT","SAT",
AR1626="SPARE-ISSUE","SPARE-ISSUE",
AR1626="Fiber CAmtel","TRANS_FO_CAMTEL",
AR1626="Fiber AOF","Fiber AOF",
AR1626="Projet OCM (HUAWEI)","TRAVAUX-HUAWEI",
AR1626="Projet OCM (NOKIA)","TRAVAUX-NOKIA",
AR1626="ACCESS-ISSUE","ACCESS-ISSUE",
AR1626="Projet OCM (ZTE, NOKIA, autres projets)","TRAVAUX OCM",
AR1626="No root CAuse","No root cause",
AR1626="ODU HS","PDH",
AR1626="IP &amp; VLAN","PDH",
AR1626="Warehouse HUAWEI","SPARE-ISSUE",
AR1626="SPARE-HS","SPARE-ISSUE",
AR1626="Power Telco","BSS",AR1626="no impacts","no impacts"
),"")</f>
        <v>No root cause</v>
      </c>
      <c r="AQ1626" s="40" t="str" cm="1">
        <f t="array" ref="AQ1626">IFERROR(_xlfn.IFS(
AR1626="MPR ISSUE","TX ISSUE",
AR1626="BSS Hardware Issue","RAN ISSUE",
AR1626="Sites strategiques, MLL, Pylone, etc.","ENVTECH",
AR1626="AKTIVCO DEFAUT GE &amp; POWER Cabinet","POWER ISSUE",
AR1626="AKTIVCO Coupure ENEO &amp; Baisse de tension","POWER ISSUE",
AR1626="Coupure ENEO &amp; Baisse de tension","POWER ISSUE",
AR1626="Defaut GE &amp; POWER Cabinet","POWER ISSUE",
AR1626="Sharing","POWER ISSUE",
AR1626="Sites strategiques &amp; DataCenter","POWER ISSUE",
AR1626="Exclu","Exclu",
AR1626="SAT","TX ISSUE",
AR1626="SPARE-ISSUE","SPARE-ISSUE",
AR1626="Fiber CAmtel","TX ISSUE",
AR1626="Fiber AOF","TX ISSUE",
AR1626="Projet OCM (HUAWEI)","TRAVAUX-HUAWEI",
AR1626="Projet OCM (NOKIA)","TRAVAUX -NOKIA",
AR1626="ACCESS-ISSUE","ACCESS-ISSUE",
AR1626="Projet OCM (ZTE, NOKIA, autres projets)","TRAVAUX OCM",
AR1626="No root CAuse","No root cause",
AR1626="ODU HS","TX ISSUE",
AR1626="IP &amp; VLAN","TX ISSUE",
AR1626="Warehouse HUAWEI","SPARE-ISSUE",
AR1626="SPARE-HS","SPARE-ISSUE",
AR1626="Power Telco","RAN ISSUE",AR1626="no impacts","no impacts"
),"")</f>
        <v>No root cause</v>
      </c>
      <c r="AR1626" s="59" t="s">
        <v>5343</v>
      </c>
      <c r="AS1626" s="40" t="str" cm="1">
        <f t="array" ref="AS1626">IFERROR(_xlfn.IFS(
AR1626="MPR ISSUE","ACTIVE",
AR1626="BSS Hardware Issue","ACTIVE",
AR1626="Sites strategiques, MLL, Pylone, etc.","PASSIVE",
AR1626="AKTIVCO DEFAUT GE &amp; POWER Cabinet","PASSIVE",
AR1626="AKTIVCO Coupure ENEO &amp; Baisse de tension","PASSIVE",
AR1626="Coupure ENEO &amp; Baisse de tension","PASSIVE",
AR1626="Defaut GE &amp; POWER Cabinet","PASSIVE",
AR1626="Sharing","PASSIVE",
AR1626="Sites strategiques &amp; DataCenter","PASSIVE",
AR1626="Exclu","Exclu",
AR1626="SAT","ACTIVE",
AR1626="SPARE-ISSUE","SPARE-ISSUE",
AR1626="Fiber CAmtel","ACTIVE",
AR1626="Fiber AOF","ACTIVE",
AR1626="Projet OCM (HUAWEI)","PLANNED WORKS",
AR1626="Projet OCM (NOKIA)","PLANNED WORKS",
AR1626="ACCESS-ISSUE","ACCESS-ISSUE",
AR1626="Projet OCM (ZTE, NOKIA, autres projets)","PLANNED WORKS",
AR1626="No root CAuse","No root cause",
AR1626="ODU HS","ACTIVE",
AR1626="IP &amp; VLAN","ACTIVE",
AR1626="Warehouse HUAWEI","SPARE-ISSUE",
AR1626="SPARE-HS","SPARE-ISSUE",
AR1626="Power Telco","ACTIVE", AR1626="no impacts","no impacts"
),"")</f>
        <v>No root cause</v>
      </c>
      <c r="AT1626" s="99" t="s">
        <v>5661</v>
      </c>
      <c r="AU1626" s="99" t="s">
        <v>2849</v>
      </c>
      <c r="AW1626" s="17"/>
      <c r="AX1626" s="17" t="s">
        <v>5536</v>
      </c>
      <c r="AY1626" s="17"/>
      <c r="AZ1626" s="17" t="s">
        <v>5536</v>
      </c>
      <c r="BA1626" s="7"/>
      <c r="BC1626" s="18"/>
      <c r="BD1626" s="18"/>
      <c r="BE1626" s="18"/>
      <c r="BF1626" s="18"/>
      <c r="BG1626" s="18"/>
      <c r="BH1626" s="18"/>
      <c r="BI1626" s="18"/>
      <c r="BJ1626" s="18"/>
      <c r="BK1626" s="18"/>
      <c r="BM1626" s="18"/>
      <c r="BN1626" s="18"/>
      <c r="BO1626" s="18"/>
      <c r="BP1626" s="9" t="s">
        <v>5661</v>
      </c>
      <c r="BQ1626" s="14"/>
      <c r="BR1626" s="102" t="s">
        <v>5536</v>
      </c>
      <c r="BS1626" s="14"/>
      <c r="BT1626" s="14"/>
      <c r="BU1626" s="9"/>
      <c r="BV1626" s="9"/>
      <c r="BW1626" s="9"/>
    </row>
    <row r="1627" spans="1:75" x14ac:dyDescent="0.35">
      <c r="A1627" s="1" t="s">
        <v>1917</v>
      </c>
      <c r="B1627" s="8" t="s">
        <v>1918</v>
      </c>
      <c r="C1627" s="3" t="s">
        <v>37</v>
      </c>
      <c r="D1627" s="1" t="s">
        <v>21</v>
      </c>
      <c r="E1627" s="1" t="s">
        <v>36</v>
      </c>
      <c r="F1627" s="3" t="s">
        <v>69</v>
      </c>
      <c r="G1627" s="1" t="s">
        <v>70</v>
      </c>
      <c r="H1627" s="30" t="s">
        <v>5587</v>
      </c>
      <c r="I1627" s="27">
        <v>0</v>
      </c>
      <c r="J1627" s="27">
        <v>0</v>
      </c>
      <c r="K1627" s="27">
        <v>0</v>
      </c>
      <c r="L1627" s="27">
        <v>0</v>
      </c>
      <c r="M1627" s="27">
        <v>0</v>
      </c>
      <c r="N1627" s="27">
        <v>0</v>
      </c>
      <c r="O1627" s="27">
        <v>0</v>
      </c>
      <c r="P1627" s="27">
        <v>0</v>
      </c>
      <c r="Q1627" s="27">
        <v>0</v>
      </c>
      <c r="R1627" s="27">
        <v>0</v>
      </c>
      <c r="S1627" s="80">
        <v>0</v>
      </c>
      <c r="T1627" s="80">
        <v>0</v>
      </c>
      <c r="U1627" s="80">
        <v>0</v>
      </c>
      <c r="V1627" s="80">
        <v>0</v>
      </c>
      <c r="W1627" s="80">
        <v>0</v>
      </c>
      <c r="X1627" s="80">
        <v>0</v>
      </c>
      <c r="Y1627" s="80">
        <v>0</v>
      </c>
      <c r="Z1627" s="80">
        <v>0</v>
      </c>
      <c r="AA1627" s="80">
        <v>0</v>
      </c>
      <c r="AB1627" s="80">
        <v>0</v>
      </c>
      <c r="AC1627" s="80">
        <v>0</v>
      </c>
      <c r="AD1627" s="80">
        <v>0</v>
      </c>
      <c r="AE1627" s="80">
        <v>0</v>
      </c>
      <c r="AF1627" s="80">
        <v>0</v>
      </c>
      <c r="AG1627" s="80"/>
      <c r="AH1627" s="80">
        <v>0</v>
      </c>
      <c r="AI1627" s="80">
        <v>0</v>
      </c>
      <c r="AJ1627" s="80">
        <v>0</v>
      </c>
      <c r="AK1627" s="80">
        <v>0</v>
      </c>
      <c r="AL1627" s="80">
        <v>0</v>
      </c>
      <c r="AM1627" s="80">
        <v>0</v>
      </c>
      <c r="AN1627" s="41" t="s">
        <v>5558</v>
      </c>
      <c r="AO1627" s="41"/>
      <c r="AP1627" s="40" t="str" cm="1">
        <f t="array" ref="AP1627">IFERROR(_xlfn.IFS(
AR1627="MPR ISSUE","PDH",
AR1627="BSS Hardware Issue","BSS",
AR1627="Sites strategiques, MLL, Pylone, etc.","ENVTECH",
AR1627="AKTIVCO DEFAUT GE &amp; POWER Cabinet","AKTIVCO",
AR1627="AKTIVCO Coupure ENEO &amp; Baisse de tension","AKTIVCO GRID ONLY",
AR1627="Coupure ENEO &amp; Baisse de tension","IHS GRID ONLY",
AR1627="Defaut GE &amp; POWER Cabinet","IHS",
AR1627="Sharing","Partners",
AR1627="Sites strategiques &amp; DataCenter","SST &amp; DC",
AR1627="Exclu","Exclu",
AR1627="SAT","SAT",
AR1627="SPARE-ISSUE","SPARE-ISSUE",
AR1627="Fiber CAmtel","TRANS_FO_CAMTEL",
AR1627="Fiber AOF","Fiber AOF",
AR1627="Projet OCM (HUAWEI)","TRAVAUX-HUAWEI",
AR1627="Projet OCM (NOKIA)","TRAVAUX-NOKIA",
AR1627="ACCESS-ISSUE","ACCESS-ISSUE",
AR1627="Projet OCM (ZTE, NOKIA, autres projets)","TRAVAUX OCM",
AR1627="No root CAuse","No root cause",
AR1627="ODU HS","PDH",
AR1627="IP &amp; VLAN","PDH",
AR1627="Warehouse HUAWEI","SPARE-ISSUE",
AR1627="SPARE-HS","SPARE-ISSUE",
AR1627="Power Telco","BSS",AR1627="no impacts","no impacts"
),"")</f>
        <v>No root cause</v>
      </c>
      <c r="AQ1627" s="40" t="str" cm="1">
        <f t="array" ref="AQ1627">IFERROR(_xlfn.IFS(
AR1627="MPR ISSUE","TX ISSUE",
AR1627="BSS Hardware Issue","RAN ISSUE",
AR1627="Sites strategiques, MLL, Pylone, etc.","ENVTECH",
AR1627="AKTIVCO DEFAUT GE &amp; POWER Cabinet","POWER ISSUE",
AR1627="AKTIVCO Coupure ENEO &amp; Baisse de tension","POWER ISSUE",
AR1627="Coupure ENEO &amp; Baisse de tension","POWER ISSUE",
AR1627="Defaut GE &amp; POWER Cabinet","POWER ISSUE",
AR1627="Sharing","POWER ISSUE",
AR1627="Sites strategiques &amp; DataCenter","POWER ISSUE",
AR1627="Exclu","Exclu",
AR1627="SAT","TX ISSUE",
AR1627="SPARE-ISSUE","SPARE-ISSUE",
AR1627="Fiber CAmtel","TX ISSUE",
AR1627="Fiber AOF","TX ISSUE",
AR1627="Projet OCM (HUAWEI)","TRAVAUX-HUAWEI",
AR1627="Projet OCM (NOKIA)","TRAVAUX -NOKIA",
AR1627="ACCESS-ISSUE","ACCESS-ISSUE",
AR1627="Projet OCM (ZTE, NOKIA, autres projets)","TRAVAUX OCM",
AR1627="No root CAuse","No root cause",
AR1627="ODU HS","TX ISSUE",
AR1627="IP &amp; VLAN","TX ISSUE",
AR1627="Warehouse HUAWEI","SPARE-ISSUE",
AR1627="SPARE-HS","SPARE-ISSUE",
AR1627="Power Telco","RAN ISSUE",AR1627="no impacts","no impacts"
),"")</f>
        <v>No root cause</v>
      </c>
      <c r="AR1627" s="59" t="s">
        <v>5343</v>
      </c>
      <c r="AS1627" s="40" t="str" cm="1">
        <f t="array" ref="AS1627">IFERROR(_xlfn.IFS(
AR1627="MPR ISSUE","ACTIVE",
AR1627="BSS Hardware Issue","ACTIVE",
AR1627="Sites strategiques, MLL, Pylone, etc.","PASSIVE",
AR1627="AKTIVCO DEFAUT GE &amp; POWER Cabinet","PASSIVE",
AR1627="AKTIVCO Coupure ENEO &amp; Baisse de tension","PASSIVE",
AR1627="Coupure ENEO &amp; Baisse de tension","PASSIVE",
AR1627="Defaut GE &amp; POWER Cabinet","PASSIVE",
AR1627="Sharing","PASSIVE",
AR1627="Sites strategiques &amp; DataCenter","PASSIVE",
AR1627="Exclu","Exclu",
AR1627="SAT","ACTIVE",
AR1627="SPARE-ISSUE","SPARE-ISSUE",
AR1627="Fiber CAmtel","ACTIVE",
AR1627="Fiber AOF","ACTIVE",
AR1627="Projet OCM (HUAWEI)","PLANNED WORKS",
AR1627="Projet OCM (NOKIA)","PLANNED WORKS",
AR1627="ACCESS-ISSUE","ACCESS-ISSUE",
AR1627="Projet OCM (ZTE, NOKIA, autres projets)","PLANNED WORKS",
AR1627="No root CAuse","No root cause",
AR1627="ODU HS","ACTIVE",
AR1627="IP &amp; VLAN","ACTIVE",
AR1627="Warehouse HUAWEI","SPARE-ISSUE",
AR1627="SPARE-HS","SPARE-ISSUE",
AR1627="Power Telco","ACTIVE", AR1627="no impacts","no impacts"
),"")</f>
        <v>No root cause</v>
      </c>
      <c r="AT1627" s="99" t="s">
        <v>5661</v>
      </c>
      <c r="AU1627" s="99" t="s">
        <v>1918</v>
      </c>
      <c r="AW1627" s="17"/>
      <c r="AX1627" s="17" t="s">
        <v>5536</v>
      </c>
      <c r="AY1627" s="17"/>
      <c r="AZ1627" s="17" t="s">
        <v>5536</v>
      </c>
      <c r="BA1627" s="7"/>
      <c r="BC1627" s="18"/>
      <c r="BD1627" s="18"/>
      <c r="BE1627" s="18"/>
      <c r="BF1627" s="18"/>
      <c r="BG1627" s="18"/>
      <c r="BH1627" s="18"/>
      <c r="BI1627" s="18"/>
      <c r="BJ1627" s="18"/>
      <c r="BK1627" s="18"/>
      <c r="BM1627" s="18"/>
      <c r="BN1627" s="18"/>
      <c r="BO1627" s="18"/>
      <c r="BP1627" s="9" t="s">
        <v>5661</v>
      </c>
      <c r="BQ1627" s="14"/>
      <c r="BR1627" s="102" t="s">
        <v>5536</v>
      </c>
      <c r="BS1627" s="14"/>
      <c r="BT1627" s="14"/>
      <c r="BU1627" s="9"/>
      <c r="BV1627" s="9"/>
      <c r="BW1627" s="9"/>
    </row>
    <row r="1628" spans="1:75" x14ac:dyDescent="0.35">
      <c r="A1628" s="1" t="s">
        <v>132</v>
      </c>
      <c r="B1628" s="8" t="s">
        <v>133</v>
      </c>
      <c r="C1628" s="3" t="s">
        <v>32</v>
      </c>
      <c r="D1628" s="1" t="s">
        <v>11</v>
      </c>
      <c r="E1628" s="1" t="s">
        <v>12</v>
      </c>
      <c r="F1628" s="3" t="s">
        <v>31</v>
      </c>
      <c r="G1628" s="1" t="s">
        <v>32</v>
      </c>
      <c r="H1628" s="30" t="s">
        <v>5587</v>
      </c>
      <c r="I1628" s="27">
        <v>0</v>
      </c>
      <c r="J1628" s="27">
        <v>0</v>
      </c>
      <c r="K1628" s="27">
        <v>0</v>
      </c>
      <c r="L1628" s="27">
        <v>0</v>
      </c>
      <c r="M1628" s="27">
        <v>0</v>
      </c>
      <c r="N1628" s="27">
        <v>0</v>
      </c>
      <c r="O1628" s="27">
        <v>0</v>
      </c>
      <c r="P1628" s="27">
        <v>0</v>
      </c>
      <c r="Q1628" s="27">
        <v>0</v>
      </c>
      <c r="R1628" s="27">
        <v>0</v>
      </c>
      <c r="S1628" s="80">
        <v>0</v>
      </c>
      <c r="T1628" s="80">
        <v>0</v>
      </c>
      <c r="U1628" s="80">
        <v>0</v>
      </c>
      <c r="V1628" s="80">
        <v>0</v>
      </c>
      <c r="W1628" s="80">
        <v>0</v>
      </c>
      <c r="X1628" s="80">
        <v>0</v>
      </c>
      <c r="Y1628" s="80">
        <v>0</v>
      </c>
      <c r="Z1628" s="80">
        <v>0</v>
      </c>
      <c r="AA1628" s="80">
        <v>0</v>
      </c>
      <c r="AB1628" s="80">
        <v>0</v>
      </c>
      <c r="AC1628" s="80">
        <v>0</v>
      </c>
      <c r="AD1628" s="80">
        <v>0</v>
      </c>
      <c r="AE1628" s="80">
        <v>0</v>
      </c>
      <c r="AF1628" s="80">
        <v>0</v>
      </c>
      <c r="AG1628" s="80"/>
      <c r="AH1628" s="80">
        <v>0</v>
      </c>
      <c r="AI1628" s="80">
        <v>0</v>
      </c>
      <c r="AJ1628" s="80">
        <v>0</v>
      </c>
      <c r="AK1628" s="80">
        <v>0</v>
      </c>
      <c r="AL1628" s="80">
        <v>0</v>
      </c>
      <c r="AM1628" s="80">
        <v>0</v>
      </c>
      <c r="AN1628" s="41" t="s">
        <v>5558</v>
      </c>
      <c r="AO1628" s="41"/>
      <c r="AP1628" s="40" t="str" cm="1">
        <f t="array" ref="AP1628">IFERROR(_xlfn.IFS(
AR1628="MPR ISSUE","PDH",
AR1628="BSS Hardware Issue","BSS",
AR1628="Sites strategiques, MLL, Pylone, etc.","ENVTECH",
AR1628="AKTIVCO DEFAUT GE &amp; POWER Cabinet","AKTIVCO",
AR1628="AKTIVCO Coupure ENEO &amp; Baisse de tension","AKTIVCO GRID ONLY",
AR1628="Coupure ENEO &amp; Baisse de tension","IHS GRID ONLY",
AR1628="Defaut GE &amp; POWER Cabinet","IHS",
AR1628="Sharing","Partners",
AR1628="Sites strategiques &amp; DataCenter","SST &amp; DC",
AR1628="Exclu","Exclu",
AR1628="SAT","SAT",
AR1628="SPARE-ISSUE","SPARE-ISSUE",
AR1628="Fiber CAmtel","TRANS_FO_CAMTEL",
AR1628="Fiber AOF","Fiber AOF",
AR1628="Projet OCM (HUAWEI)","TRAVAUX-HUAWEI",
AR1628="Projet OCM (NOKIA)","TRAVAUX-NOKIA",
AR1628="ACCESS-ISSUE","ACCESS-ISSUE",
AR1628="Projet OCM (ZTE, NOKIA, autres projets)","TRAVAUX OCM",
AR1628="No root CAuse","No root cause",
AR1628="ODU HS","PDH",
AR1628="IP &amp; VLAN","PDH",
AR1628="Warehouse HUAWEI","SPARE-ISSUE",
AR1628="SPARE-HS","SPARE-ISSUE",
AR1628="Power Telco","BSS",AR1628="no impacts","no impacts"
),"")</f>
        <v>No root cause</v>
      </c>
      <c r="AQ1628" s="40" t="str" cm="1">
        <f t="array" ref="AQ1628">IFERROR(_xlfn.IFS(
AR1628="MPR ISSUE","TX ISSUE",
AR1628="BSS Hardware Issue","RAN ISSUE",
AR1628="Sites strategiques, MLL, Pylone, etc.","ENVTECH",
AR1628="AKTIVCO DEFAUT GE &amp; POWER Cabinet","POWER ISSUE",
AR1628="AKTIVCO Coupure ENEO &amp; Baisse de tension","POWER ISSUE",
AR1628="Coupure ENEO &amp; Baisse de tension","POWER ISSUE",
AR1628="Defaut GE &amp; POWER Cabinet","POWER ISSUE",
AR1628="Sharing","POWER ISSUE",
AR1628="Sites strategiques &amp; DataCenter","POWER ISSUE",
AR1628="Exclu","Exclu",
AR1628="SAT","TX ISSUE",
AR1628="SPARE-ISSUE","SPARE-ISSUE",
AR1628="Fiber CAmtel","TX ISSUE",
AR1628="Fiber AOF","TX ISSUE",
AR1628="Projet OCM (HUAWEI)","TRAVAUX-HUAWEI",
AR1628="Projet OCM (NOKIA)","TRAVAUX -NOKIA",
AR1628="ACCESS-ISSUE","ACCESS-ISSUE",
AR1628="Projet OCM (ZTE, NOKIA, autres projets)","TRAVAUX OCM",
AR1628="No root CAuse","No root cause",
AR1628="ODU HS","TX ISSUE",
AR1628="IP &amp; VLAN","TX ISSUE",
AR1628="Warehouse HUAWEI","SPARE-ISSUE",
AR1628="SPARE-HS","SPARE-ISSUE",
AR1628="Power Telco","RAN ISSUE",AR1628="no impacts","no impacts"
),"")</f>
        <v>No root cause</v>
      </c>
      <c r="AR1628" s="59" t="s">
        <v>5343</v>
      </c>
      <c r="AS1628" s="40" t="str" cm="1">
        <f t="array" ref="AS1628">IFERROR(_xlfn.IFS(
AR1628="MPR ISSUE","ACTIVE",
AR1628="BSS Hardware Issue","ACTIVE",
AR1628="Sites strategiques, MLL, Pylone, etc.","PASSIVE",
AR1628="AKTIVCO DEFAUT GE &amp; POWER Cabinet","PASSIVE",
AR1628="AKTIVCO Coupure ENEO &amp; Baisse de tension","PASSIVE",
AR1628="Coupure ENEO &amp; Baisse de tension","PASSIVE",
AR1628="Defaut GE &amp; POWER Cabinet","PASSIVE",
AR1628="Sharing","PASSIVE",
AR1628="Sites strategiques &amp; DataCenter","PASSIVE",
AR1628="Exclu","Exclu",
AR1628="SAT","ACTIVE",
AR1628="SPARE-ISSUE","SPARE-ISSUE",
AR1628="Fiber CAmtel","ACTIVE",
AR1628="Fiber AOF","ACTIVE",
AR1628="Projet OCM (HUAWEI)","PLANNED WORKS",
AR1628="Projet OCM (NOKIA)","PLANNED WORKS",
AR1628="ACCESS-ISSUE","ACCESS-ISSUE",
AR1628="Projet OCM (ZTE, NOKIA, autres projets)","PLANNED WORKS",
AR1628="No root CAuse","No root cause",
AR1628="ODU HS","ACTIVE",
AR1628="IP &amp; VLAN","ACTIVE",
AR1628="Warehouse HUAWEI","SPARE-ISSUE",
AR1628="SPARE-HS","SPARE-ISSUE",
AR1628="Power Telco","ACTIVE", AR1628="no impacts","no impacts"
),"")</f>
        <v>No root cause</v>
      </c>
      <c r="AT1628" s="99" t="s">
        <v>5661</v>
      </c>
      <c r="AU1628" s="99" t="s">
        <v>133</v>
      </c>
      <c r="AW1628" s="17"/>
      <c r="AX1628" s="17" t="s">
        <v>5536</v>
      </c>
      <c r="AY1628" s="17"/>
      <c r="AZ1628" s="17" t="s">
        <v>5536</v>
      </c>
      <c r="BA1628" s="7"/>
      <c r="BC1628" s="18"/>
      <c r="BD1628" s="18"/>
      <c r="BE1628" s="18"/>
      <c r="BF1628" s="18"/>
      <c r="BG1628" s="18"/>
      <c r="BH1628" s="18"/>
      <c r="BI1628" s="18"/>
      <c r="BJ1628" s="18"/>
      <c r="BK1628" s="18"/>
      <c r="BM1628" s="18"/>
      <c r="BN1628" s="18"/>
      <c r="BO1628" s="18"/>
      <c r="BP1628" s="9" t="s">
        <v>5661</v>
      </c>
      <c r="BQ1628" s="14"/>
      <c r="BR1628" s="102" t="s">
        <v>5536</v>
      </c>
      <c r="BS1628" s="14"/>
      <c r="BT1628" s="14"/>
      <c r="BU1628" s="9"/>
      <c r="BV1628" s="9"/>
      <c r="BW1628" s="9"/>
    </row>
    <row r="1629" spans="1:75" x14ac:dyDescent="0.35">
      <c r="A1629" s="1" t="s">
        <v>1940</v>
      </c>
      <c r="B1629" s="8" t="s">
        <v>1941</v>
      </c>
      <c r="C1629" s="3" t="s">
        <v>32</v>
      </c>
      <c r="D1629" s="1" t="s">
        <v>11</v>
      </c>
      <c r="E1629" s="1" t="s">
        <v>5515</v>
      </c>
      <c r="F1629" s="3" t="s">
        <v>31</v>
      </c>
      <c r="G1629" s="1" t="s">
        <v>32</v>
      </c>
      <c r="H1629" s="30" t="s">
        <v>5587</v>
      </c>
      <c r="I1629" s="27">
        <v>0</v>
      </c>
      <c r="J1629" s="27">
        <v>0.72301623990891328</v>
      </c>
      <c r="K1629" s="27">
        <v>0</v>
      </c>
      <c r="L1629" s="27">
        <v>5.7412900611529185</v>
      </c>
      <c r="M1629" s="27">
        <v>0</v>
      </c>
      <c r="N1629" s="27">
        <v>0</v>
      </c>
      <c r="O1629" s="27">
        <v>0.72323026084872188</v>
      </c>
      <c r="P1629" s="27">
        <v>1.3597107007616307</v>
      </c>
      <c r="Q1629" s="27">
        <v>3.7495755251360459</v>
      </c>
      <c r="R1629" s="27">
        <v>0</v>
      </c>
      <c r="S1629" s="80">
        <v>5.0546930511681261</v>
      </c>
      <c r="T1629" s="80">
        <v>0</v>
      </c>
      <c r="U1629" s="80">
        <v>2.1617363376166052</v>
      </c>
      <c r="V1629" s="80">
        <v>0</v>
      </c>
      <c r="W1629" s="80">
        <v>0</v>
      </c>
      <c r="X1629" s="80">
        <v>0</v>
      </c>
      <c r="Y1629" s="80">
        <v>0</v>
      </c>
      <c r="Z1629" s="80">
        <v>9.3796103677450464</v>
      </c>
      <c r="AA1629" s="80">
        <v>0</v>
      </c>
      <c r="AB1629" s="80">
        <v>0</v>
      </c>
      <c r="AC1629" s="80">
        <v>0</v>
      </c>
      <c r="AD1629" s="80">
        <v>0</v>
      </c>
      <c r="AE1629" s="80">
        <v>0</v>
      </c>
      <c r="AF1629" s="80">
        <v>0</v>
      </c>
      <c r="AG1629" s="80"/>
      <c r="AH1629" s="80">
        <v>0</v>
      </c>
      <c r="AI1629" s="80">
        <v>0</v>
      </c>
      <c r="AJ1629" s="80">
        <v>0</v>
      </c>
      <c r="AK1629" s="80">
        <v>0</v>
      </c>
      <c r="AL1629" s="80">
        <v>0</v>
      </c>
      <c r="AM1629" s="80">
        <v>0</v>
      </c>
      <c r="AN1629" s="41" t="s">
        <v>5558</v>
      </c>
      <c r="AO1629" s="41"/>
      <c r="AP1629" s="40" t="str" cm="1">
        <f t="array" ref="AP1629">IFERROR(_xlfn.IFS(
AR1629="MPR ISSUE","PDH",
AR1629="BSS Hardware Issue","BSS",
AR1629="Sites strategiques, MLL, Pylone, etc.","ENVTECH",
AR1629="AKTIVCO DEFAUT GE &amp; POWER Cabinet","AKTIVCO",
AR1629="AKTIVCO Coupure ENEO &amp; Baisse de tension","AKTIVCO GRID ONLY",
AR1629="Coupure ENEO &amp; Baisse de tension","IHS GRID ONLY",
AR1629="Defaut GE &amp; POWER Cabinet","IHS",
AR1629="Sharing","Partners",
AR1629="Sites strategiques &amp; DataCenter","SST &amp; DC",
AR1629="Exclu","Exclu",
AR1629="SAT","SAT",
AR1629="SPARE-ISSUE","SPARE-ISSUE",
AR1629="Fiber CAmtel","TRANS_FO_CAMTEL",
AR1629="Fiber AOF","Fiber AOF",
AR1629="Projet OCM (HUAWEI)","TRAVAUX-HUAWEI",
AR1629="Projet OCM (NOKIA)","TRAVAUX-NOKIA",
AR1629="ACCESS-ISSUE","ACCESS-ISSUE",
AR1629="Projet OCM (ZTE, NOKIA, autres projets)","TRAVAUX OCM",
AR1629="No root CAuse","No root cause",
AR1629="ODU HS","PDH",
AR1629="IP &amp; VLAN","PDH",
AR1629="Warehouse HUAWEI","SPARE-ISSUE",
AR1629="SPARE-HS","SPARE-ISSUE",
AR1629="Power Telco","BSS",AR1629="no impacts","no impacts"
),"")</f>
        <v>No root cause</v>
      </c>
      <c r="AQ1629" s="40" t="str" cm="1">
        <f t="array" ref="AQ1629">IFERROR(_xlfn.IFS(
AR1629="MPR ISSUE","TX ISSUE",
AR1629="BSS Hardware Issue","RAN ISSUE",
AR1629="Sites strategiques, MLL, Pylone, etc.","ENVTECH",
AR1629="AKTIVCO DEFAUT GE &amp; POWER Cabinet","POWER ISSUE",
AR1629="AKTIVCO Coupure ENEO &amp; Baisse de tension","POWER ISSUE",
AR1629="Coupure ENEO &amp; Baisse de tension","POWER ISSUE",
AR1629="Defaut GE &amp; POWER Cabinet","POWER ISSUE",
AR1629="Sharing","POWER ISSUE",
AR1629="Sites strategiques &amp; DataCenter","POWER ISSUE",
AR1629="Exclu","Exclu",
AR1629="SAT","TX ISSUE",
AR1629="SPARE-ISSUE","SPARE-ISSUE",
AR1629="Fiber CAmtel","TX ISSUE",
AR1629="Fiber AOF","TX ISSUE",
AR1629="Projet OCM (HUAWEI)","TRAVAUX-HUAWEI",
AR1629="Projet OCM (NOKIA)","TRAVAUX -NOKIA",
AR1629="ACCESS-ISSUE","ACCESS-ISSUE",
AR1629="Projet OCM (ZTE, NOKIA, autres projets)","TRAVAUX OCM",
AR1629="No root CAuse","No root cause",
AR1629="ODU HS","TX ISSUE",
AR1629="IP &amp; VLAN","TX ISSUE",
AR1629="Warehouse HUAWEI","SPARE-ISSUE",
AR1629="SPARE-HS","SPARE-ISSUE",
AR1629="Power Telco","RAN ISSUE",AR1629="no impacts","no impacts"
),"")</f>
        <v>No root cause</v>
      </c>
      <c r="AR1629" s="59" t="s">
        <v>5343</v>
      </c>
      <c r="AS1629" s="40" t="str" cm="1">
        <f t="array" ref="AS1629">IFERROR(_xlfn.IFS(
AR1629="MPR ISSUE","ACTIVE",
AR1629="BSS Hardware Issue","ACTIVE",
AR1629="Sites strategiques, MLL, Pylone, etc.","PASSIVE",
AR1629="AKTIVCO DEFAUT GE &amp; POWER Cabinet","PASSIVE",
AR1629="AKTIVCO Coupure ENEO &amp; Baisse de tension","PASSIVE",
AR1629="Coupure ENEO &amp; Baisse de tension","PASSIVE",
AR1629="Defaut GE &amp; POWER Cabinet","PASSIVE",
AR1629="Sharing","PASSIVE",
AR1629="Sites strategiques &amp; DataCenter","PASSIVE",
AR1629="Exclu","Exclu",
AR1629="SAT","ACTIVE",
AR1629="SPARE-ISSUE","SPARE-ISSUE",
AR1629="Fiber CAmtel","ACTIVE",
AR1629="Fiber AOF","ACTIVE",
AR1629="Projet OCM (HUAWEI)","PLANNED WORKS",
AR1629="Projet OCM (NOKIA)","PLANNED WORKS",
AR1629="ACCESS-ISSUE","ACCESS-ISSUE",
AR1629="Projet OCM (ZTE, NOKIA, autres projets)","PLANNED WORKS",
AR1629="No root CAuse","No root cause",
AR1629="ODU HS","ACTIVE",
AR1629="IP &amp; VLAN","ACTIVE",
AR1629="Warehouse HUAWEI","SPARE-ISSUE",
AR1629="SPARE-HS","SPARE-ISSUE",
AR1629="Power Telco","ACTIVE", AR1629="no impacts","no impacts"
),"")</f>
        <v>No root cause</v>
      </c>
      <c r="AT1629" s="99" t="s">
        <v>5661</v>
      </c>
      <c r="AU1629" s="99" t="s">
        <v>1941</v>
      </c>
      <c r="AW1629" s="17"/>
      <c r="AX1629" s="17" t="s">
        <v>5536</v>
      </c>
      <c r="AY1629" s="17"/>
      <c r="AZ1629" s="17" t="s">
        <v>5536</v>
      </c>
      <c r="BA1629" s="7"/>
      <c r="BC1629" s="18"/>
      <c r="BD1629" s="18"/>
      <c r="BE1629" s="18"/>
      <c r="BF1629" s="18"/>
      <c r="BG1629" s="18"/>
      <c r="BH1629" s="18"/>
      <c r="BI1629" s="18"/>
      <c r="BJ1629" s="18"/>
      <c r="BK1629" s="18"/>
      <c r="BM1629" s="18"/>
      <c r="BN1629" s="18"/>
      <c r="BO1629" s="18"/>
      <c r="BP1629" s="9" t="s">
        <v>5661</v>
      </c>
      <c r="BQ1629" s="14"/>
      <c r="BR1629" s="102" t="s">
        <v>5536</v>
      </c>
      <c r="BS1629" s="14"/>
      <c r="BT1629" s="14"/>
      <c r="BU1629" s="9"/>
      <c r="BV1629" s="9"/>
      <c r="BW1629" s="9"/>
    </row>
    <row r="1630" spans="1:75" x14ac:dyDescent="0.35">
      <c r="A1630" s="1" t="s">
        <v>2444</v>
      </c>
      <c r="B1630" s="1" t="s">
        <v>2445</v>
      </c>
      <c r="C1630" s="3" t="s">
        <v>32</v>
      </c>
      <c r="D1630" s="1" t="s">
        <v>11</v>
      </c>
      <c r="E1630" s="1" t="s">
        <v>12</v>
      </c>
      <c r="F1630" s="3" t="s">
        <v>31</v>
      </c>
      <c r="G1630" s="1" t="s">
        <v>32</v>
      </c>
      <c r="H1630" s="30" t="s">
        <v>5587</v>
      </c>
      <c r="I1630" s="27">
        <v>11.697885187753437</v>
      </c>
      <c r="J1630" s="27">
        <v>22.335813836025714</v>
      </c>
      <c r="K1630" s="27">
        <v>9.3552833209201189</v>
      </c>
      <c r="L1630" s="27">
        <v>1.2422845451198943</v>
      </c>
      <c r="M1630" s="27">
        <v>17.856801442786495</v>
      </c>
      <c r="N1630" s="27">
        <v>0</v>
      </c>
      <c r="O1630" s="27">
        <v>0</v>
      </c>
      <c r="P1630" s="27">
        <v>0</v>
      </c>
      <c r="Q1630" s="27">
        <v>0</v>
      </c>
      <c r="R1630" s="27">
        <v>0</v>
      </c>
      <c r="S1630" s="80">
        <v>0</v>
      </c>
      <c r="T1630" s="80">
        <v>0</v>
      </c>
      <c r="U1630" s="80">
        <v>0</v>
      </c>
      <c r="V1630" s="80">
        <v>0</v>
      </c>
      <c r="W1630" s="80">
        <v>0</v>
      </c>
      <c r="X1630" s="80">
        <v>0</v>
      </c>
      <c r="Y1630" s="80">
        <v>0</v>
      </c>
      <c r="Z1630" s="80">
        <v>0</v>
      </c>
      <c r="AA1630" s="80">
        <v>0</v>
      </c>
      <c r="AB1630" s="80">
        <v>0</v>
      </c>
      <c r="AC1630" s="80">
        <v>0</v>
      </c>
      <c r="AD1630" s="80">
        <v>0</v>
      </c>
      <c r="AE1630" s="80">
        <v>0</v>
      </c>
      <c r="AF1630" s="80">
        <v>0</v>
      </c>
      <c r="AG1630" s="80"/>
      <c r="AH1630" s="80">
        <v>0</v>
      </c>
      <c r="AI1630" s="80">
        <v>0</v>
      </c>
      <c r="AJ1630" s="80">
        <v>0</v>
      </c>
      <c r="AK1630" s="80">
        <v>0</v>
      </c>
      <c r="AL1630" s="80">
        <v>0</v>
      </c>
      <c r="AM1630" s="80">
        <v>0</v>
      </c>
      <c r="AN1630" s="41" t="s">
        <v>5558</v>
      </c>
      <c r="AO1630" s="41"/>
      <c r="AP1630" s="40" t="str" cm="1">
        <f t="array" ref="AP1630">IFERROR(_xlfn.IFS(
AR1630="MPR ISSUE","PDH",
AR1630="BSS Hardware Issue","BSS",
AR1630="Sites strategiques, MLL, Pylone, etc.","ENVTECH",
AR1630="AKTIVCO DEFAUT GE &amp; POWER Cabinet","AKTIVCO",
AR1630="AKTIVCO Coupure ENEO &amp; Baisse de tension","AKTIVCO GRID ONLY",
AR1630="Coupure ENEO &amp; Baisse de tension","IHS GRID ONLY",
AR1630="Defaut GE &amp; POWER Cabinet","IHS",
AR1630="Sharing","Partners",
AR1630="Sites strategiques &amp; DataCenter","SST &amp; DC",
AR1630="Exclu","Exclu",
AR1630="SAT","SAT",
AR1630="SPARE-ISSUE","SPARE-ISSUE",
AR1630="Fiber CAmtel","TRANS_FO_CAMTEL",
AR1630="Fiber AOF","Fiber AOF",
AR1630="Projet OCM (HUAWEI)","TRAVAUX-HUAWEI",
AR1630="Projet OCM (NOKIA)","TRAVAUX-NOKIA",
AR1630="ACCESS-ISSUE","ACCESS-ISSUE",
AR1630="Projet OCM (ZTE, NOKIA, autres projets)","TRAVAUX OCM",
AR1630="No root CAuse","No root cause",
AR1630="ODU HS","PDH",
AR1630="IP &amp; VLAN","PDH",
AR1630="Warehouse HUAWEI","SPARE-ISSUE",
AR1630="SPARE-HS","SPARE-ISSUE",
AR1630="Power Telco","BSS",AR1630="no impacts","no impacts"
),"")</f>
        <v>No root cause</v>
      </c>
      <c r="AQ1630" s="40" t="str" cm="1">
        <f t="array" ref="AQ1630">IFERROR(_xlfn.IFS(
AR1630="MPR ISSUE","TX ISSUE",
AR1630="BSS Hardware Issue","RAN ISSUE",
AR1630="Sites strategiques, MLL, Pylone, etc.","ENVTECH",
AR1630="AKTIVCO DEFAUT GE &amp; POWER Cabinet","POWER ISSUE",
AR1630="AKTIVCO Coupure ENEO &amp; Baisse de tension","POWER ISSUE",
AR1630="Coupure ENEO &amp; Baisse de tension","POWER ISSUE",
AR1630="Defaut GE &amp; POWER Cabinet","POWER ISSUE",
AR1630="Sharing","POWER ISSUE",
AR1630="Sites strategiques &amp; DataCenter","POWER ISSUE",
AR1630="Exclu","Exclu",
AR1630="SAT","TX ISSUE",
AR1630="SPARE-ISSUE","SPARE-ISSUE",
AR1630="Fiber CAmtel","TX ISSUE",
AR1630="Fiber AOF","TX ISSUE",
AR1630="Projet OCM (HUAWEI)","TRAVAUX-HUAWEI",
AR1630="Projet OCM (NOKIA)","TRAVAUX -NOKIA",
AR1630="ACCESS-ISSUE","ACCESS-ISSUE",
AR1630="Projet OCM (ZTE, NOKIA, autres projets)","TRAVAUX OCM",
AR1630="No root CAuse","No root cause",
AR1630="ODU HS","TX ISSUE",
AR1630="IP &amp; VLAN","TX ISSUE",
AR1630="Warehouse HUAWEI","SPARE-ISSUE",
AR1630="SPARE-HS","SPARE-ISSUE",
AR1630="Power Telco","RAN ISSUE",AR1630="no impacts","no impacts"
),"")</f>
        <v>No root cause</v>
      </c>
      <c r="AR1630" s="59" t="s">
        <v>5343</v>
      </c>
      <c r="AS1630" s="40" t="str" cm="1">
        <f t="array" ref="AS1630">IFERROR(_xlfn.IFS(
AR1630="MPR ISSUE","ACTIVE",
AR1630="BSS Hardware Issue","ACTIVE",
AR1630="Sites strategiques, MLL, Pylone, etc.","PASSIVE",
AR1630="AKTIVCO DEFAUT GE &amp; POWER Cabinet","PASSIVE",
AR1630="AKTIVCO Coupure ENEO &amp; Baisse de tension","PASSIVE",
AR1630="Coupure ENEO &amp; Baisse de tension","PASSIVE",
AR1630="Defaut GE &amp; POWER Cabinet","PASSIVE",
AR1630="Sharing","PASSIVE",
AR1630="Sites strategiques &amp; DataCenter","PASSIVE",
AR1630="Exclu","Exclu",
AR1630="SAT","ACTIVE",
AR1630="SPARE-ISSUE","SPARE-ISSUE",
AR1630="Fiber CAmtel","ACTIVE",
AR1630="Fiber AOF","ACTIVE",
AR1630="Projet OCM (HUAWEI)","PLANNED WORKS",
AR1630="Projet OCM (NOKIA)","PLANNED WORKS",
AR1630="ACCESS-ISSUE","ACCESS-ISSUE",
AR1630="Projet OCM (ZTE, NOKIA, autres projets)","PLANNED WORKS",
AR1630="No root CAuse","No root cause",
AR1630="ODU HS","ACTIVE",
AR1630="IP &amp; VLAN","ACTIVE",
AR1630="Warehouse HUAWEI","SPARE-ISSUE",
AR1630="SPARE-HS","SPARE-ISSUE",
AR1630="Power Telco","ACTIVE", AR1630="no impacts","no impacts"
),"")</f>
        <v>No root cause</v>
      </c>
      <c r="AT1630" s="99" t="s">
        <v>5661</v>
      </c>
      <c r="AU1630" s="99" t="s">
        <v>2445</v>
      </c>
      <c r="AW1630" s="17"/>
      <c r="AX1630" s="17" t="s">
        <v>5536</v>
      </c>
      <c r="AY1630" s="17"/>
      <c r="AZ1630" s="17" t="s">
        <v>5536</v>
      </c>
      <c r="BA1630" s="7"/>
      <c r="BC1630" s="18"/>
      <c r="BD1630" s="18"/>
      <c r="BE1630" s="18"/>
      <c r="BF1630" s="18"/>
      <c r="BG1630" s="18"/>
      <c r="BH1630" s="18"/>
      <c r="BI1630" s="18"/>
      <c r="BJ1630" s="18"/>
      <c r="BK1630" s="18"/>
      <c r="BM1630" s="18"/>
      <c r="BN1630" s="18"/>
      <c r="BO1630" s="18"/>
      <c r="BP1630" s="9" t="s">
        <v>5661</v>
      </c>
      <c r="BQ1630" s="14"/>
      <c r="BR1630" s="102" t="s">
        <v>5536</v>
      </c>
      <c r="BS1630" s="14"/>
      <c r="BT1630" s="14"/>
      <c r="BU1630" s="9"/>
      <c r="BV1630" s="9"/>
      <c r="BW1630" s="9"/>
    </row>
    <row r="1631" spans="1:75" x14ac:dyDescent="0.35">
      <c r="A1631" s="1" t="s">
        <v>1035</v>
      </c>
      <c r="B1631" s="1" t="s">
        <v>1036</v>
      </c>
      <c r="C1631" s="3" t="s">
        <v>5600</v>
      </c>
      <c r="D1631" s="1" t="s">
        <v>21</v>
      </c>
      <c r="E1631" s="1" t="s">
        <v>122</v>
      </c>
      <c r="F1631" s="3" t="s">
        <v>90</v>
      </c>
      <c r="G1631" s="1" t="s">
        <v>1037</v>
      </c>
      <c r="H1631" s="29" t="s">
        <v>5588</v>
      </c>
      <c r="I1631" s="27">
        <v>4.621675184700071</v>
      </c>
      <c r="J1631" s="27">
        <v>4.6215681742301671</v>
      </c>
      <c r="K1631" s="27">
        <v>4.6214611637602614</v>
      </c>
      <c r="L1631" s="27">
        <v>4.621621679465119</v>
      </c>
      <c r="M1631" s="27">
        <v>4.6215146689952142</v>
      </c>
      <c r="N1631" s="27">
        <v>4.6218892056398797</v>
      </c>
      <c r="O1631" s="27">
        <v>4.6218357004049269</v>
      </c>
      <c r="P1631" s="27">
        <v>4.6217821951699758</v>
      </c>
      <c r="Q1631" s="27">
        <v>4.6213541532903575</v>
      </c>
      <c r="R1631" s="27">
        <v>4.6217286899350229</v>
      </c>
      <c r="S1631" s="80">
        <v>4.6218357004049269</v>
      </c>
      <c r="T1631" s="80">
        <v>0</v>
      </c>
      <c r="U1631" s="80">
        <v>0</v>
      </c>
      <c r="V1631" s="80">
        <v>0</v>
      </c>
      <c r="W1631" s="80">
        <v>0</v>
      </c>
      <c r="X1631" s="80">
        <v>0</v>
      </c>
      <c r="Y1631" s="80">
        <v>0</v>
      </c>
      <c r="Z1631" s="80">
        <v>0</v>
      </c>
      <c r="AA1631" s="80">
        <v>0</v>
      </c>
      <c r="AB1631" s="80">
        <v>0</v>
      </c>
      <c r="AC1631" s="80">
        <v>0</v>
      </c>
      <c r="AD1631" s="80">
        <v>0</v>
      </c>
      <c r="AE1631" s="80">
        <v>0</v>
      </c>
      <c r="AF1631" s="80">
        <v>0</v>
      </c>
      <c r="AG1631" s="80"/>
      <c r="AH1631" s="80">
        <v>0</v>
      </c>
      <c r="AI1631" s="80">
        <v>0</v>
      </c>
      <c r="AJ1631" s="80">
        <v>0</v>
      </c>
      <c r="AK1631" s="80">
        <v>0</v>
      </c>
      <c r="AL1631" s="80">
        <v>0</v>
      </c>
      <c r="AM1631" s="80">
        <v>0</v>
      </c>
      <c r="AN1631" s="41" t="s">
        <v>5558</v>
      </c>
      <c r="AO1631" s="41"/>
      <c r="AP1631" s="40" t="str" cm="1">
        <f t="array" ref="AP1631">IFERROR(_xlfn.IFS(
AR1631="MPR ISSUE","PDH",
AR1631="BSS Hardware Issue","BSS",
AR1631="Sites strategiques, MLL, Pylone, etc.","ENVTECH",
AR1631="AKTIVCO DEFAUT GE &amp; POWER Cabinet","AKTIVCO",
AR1631="AKTIVCO Coupure ENEO &amp; Baisse de tension","AKTIVCO GRID ONLY",
AR1631="Coupure ENEO &amp; Baisse de tension","IHS GRID ONLY",
AR1631="Defaut GE &amp; POWER Cabinet","IHS",
AR1631="Sharing","Partners",
AR1631="Sites strategiques &amp; DataCenter","SST &amp; DC",
AR1631="Exclu","Exclu",
AR1631="SAT","SAT",
AR1631="SPARE-ISSUE","SPARE-ISSUE",
AR1631="Fiber CAmtel","TRANS_FO_CAMTEL",
AR1631="Fiber AOF","Fiber AOF",
AR1631="Projet OCM (HUAWEI)","TRAVAUX-HUAWEI",
AR1631="Projet OCM (NOKIA)","TRAVAUX-NOKIA",
AR1631="ACCESS-ISSUE","ACCESS-ISSUE",
AR1631="Projet OCM (ZTE, NOKIA, autres projets)","TRAVAUX OCM",
AR1631="No root CAuse","No root cause",
AR1631="ODU HS","PDH",
AR1631="IP &amp; VLAN","PDH",
AR1631="Warehouse HUAWEI","SPARE-ISSUE",
AR1631="SPARE-HS","SPARE-ISSUE",
AR1631="Power Telco","BSS",AR1631="no impacts","no impacts"
),"")</f>
        <v>BSS</v>
      </c>
      <c r="AQ1631" s="40" t="str" cm="1">
        <f t="array" ref="AQ1631">IFERROR(_xlfn.IFS(
AR1631="MPR ISSUE","TX ISSUE",
AR1631="BSS Hardware Issue","RAN ISSUE",
AR1631="Sites strategiques, MLL, Pylone, etc.","ENVTECH",
AR1631="AKTIVCO DEFAUT GE &amp; POWER Cabinet","POWER ISSUE",
AR1631="AKTIVCO Coupure ENEO &amp; Baisse de tension","POWER ISSUE",
AR1631="Coupure ENEO &amp; Baisse de tension","POWER ISSUE",
AR1631="Defaut GE &amp; POWER Cabinet","POWER ISSUE",
AR1631="Sharing","POWER ISSUE",
AR1631="Sites strategiques &amp; DataCenter","POWER ISSUE",
AR1631="Exclu","Exclu",
AR1631="SAT","TX ISSUE",
AR1631="SPARE-ISSUE","SPARE-ISSUE",
AR1631="Fiber CAmtel","TX ISSUE",
AR1631="Fiber AOF","TX ISSUE",
AR1631="Projet OCM (HUAWEI)","TRAVAUX-HUAWEI",
AR1631="Projet OCM (NOKIA)","TRAVAUX -NOKIA",
AR1631="ACCESS-ISSUE","ACCESS-ISSUE",
AR1631="Projet OCM (ZTE, NOKIA, autres projets)","TRAVAUX OCM",
AR1631="No root CAuse","No root cause",
AR1631="ODU HS","TX ISSUE",
AR1631="IP &amp; VLAN","TX ISSUE",
AR1631="Warehouse HUAWEI","SPARE-ISSUE",
AR1631="SPARE-HS","SPARE-ISSUE",
AR1631="Power Telco","RAN ISSUE",AR1631="no impacts","no impacts"
),"")</f>
        <v>RAN ISSUE</v>
      </c>
      <c r="AR1631" s="59" t="s">
        <v>5319</v>
      </c>
      <c r="AS1631" s="40" t="str" cm="1">
        <f t="array" ref="AS1631">IFERROR(_xlfn.IFS(
AR1631="MPR ISSUE","ACTIVE",
AR1631="BSS Hardware Issue","ACTIVE",
AR1631="Sites strategiques, MLL, Pylone, etc.","PASSIVE",
AR1631="AKTIVCO DEFAUT GE &amp; POWER Cabinet","PASSIVE",
AR1631="AKTIVCO Coupure ENEO &amp; Baisse de tension","PASSIVE",
AR1631="Coupure ENEO &amp; Baisse de tension","PASSIVE",
AR1631="Defaut GE &amp; POWER Cabinet","PASSIVE",
AR1631="Sharing","PASSIVE",
AR1631="Sites strategiques &amp; DataCenter","PASSIVE",
AR1631="Exclu","Exclu",
AR1631="SAT","ACTIVE",
AR1631="SPARE-ISSUE","SPARE-ISSUE",
AR1631="Fiber CAmtel","ACTIVE",
AR1631="Fiber AOF","ACTIVE",
AR1631="Projet OCM (HUAWEI)","PLANNED WORKS",
AR1631="Projet OCM (NOKIA)","PLANNED WORKS",
AR1631="ACCESS-ISSUE","ACCESS-ISSUE",
AR1631="Projet OCM (ZTE, NOKIA, autres projets)","PLANNED WORKS",
AR1631="No root CAuse","No root cause",
AR1631="ODU HS","ACTIVE",
AR1631="IP &amp; VLAN","ACTIVE",
AR1631="Warehouse HUAWEI","SPARE-ISSUE",
AR1631="SPARE-HS","SPARE-ISSUE",
AR1631="Power Telco","ACTIVE", AR1631="no impacts","no impacts"
),"")</f>
        <v>ACTIVE</v>
      </c>
      <c r="AT1631" s="99" t="s">
        <v>6523</v>
      </c>
      <c r="AU1631" s="99" t="s">
        <v>1036</v>
      </c>
      <c r="AW1631" s="17"/>
      <c r="AX1631" s="17" t="s">
        <v>5536</v>
      </c>
      <c r="AY1631" s="17"/>
      <c r="AZ1631" s="17" t="s">
        <v>5536</v>
      </c>
      <c r="BA1631" s="7"/>
      <c r="BC1631" s="18"/>
      <c r="BD1631" s="18"/>
      <c r="BE1631" s="18"/>
      <c r="BF1631" s="18"/>
      <c r="BG1631" s="18"/>
      <c r="BH1631" s="18"/>
      <c r="BI1631" s="18"/>
      <c r="BJ1631" s="18"/>
      <c r="BK1631" s="18"/>
      <c r="BL1631" s="9" t="s">
        <v>5959</v>
      </c>
      <c r="BM1631" s="18" t="s">
        <v>5960</v>
      </c>
      <c r="BN1631" s="18" t="s">
        <v>6042</v>
      </c>
      <c r="BO1631" s="18"/>
      <c r="BP1631" s="9" t="s">
        <v>5661</v>
      </c>
      <c r="BQ1631" s="14"/>
      <c r="BR1631" s="102" t="s">
        <v>5536</v>
      </c>
      <c r="BS1631" s="14"/>
      <c r="BT1631" s="14"/>
      <c r="BU1631" s="9"/>
      <c r="BV1631" s="9"/>
      <c r="BW1631" s="9"/>
    </row>
    <row r="1632" spans="1:75" x14ac:dyDescent="0.35">
      <c r="A1632" s="1" t="s">
        <v>2856</v>
      </c>
      <c r="B1632" s="1" t="s">
        <v>2857</v>
      </c>
      <c r="C1632" s="3" t="s">
        <v>32</v>
      </c>
      <c r="D1632" s="1" t="s">
        <v>11</v>
      </c>
      <c r="E1632" s="1" t="s">
        <v>12</v>
      </c>
      <c r="F1632" s="3" t="s">
        <v>31</v>
      </c>
      <c r="G1632" s="1" t="s">
        <v>32</v>
      </c>
      <c r="H1632" s="30" t="s">
        <v>5587</v>
      </c>
      <c r="I1632" s="27">
        <v>1.5409507666230065</v>
      </c>
      <c r="J1632" s="27">
        <v>1.5409507666230065</v>
      </c>
      <c r="K1632" s="27">
        <v>1.5409507666230065</v>
      </c>
      <c r="L1632" s="27">
        <v>1.5409507666230065</v>
      </c>
      <c r="M1632" s="27">
        <v>1.5409507666230065</v>
      </c>
      <c r="N1632" s="27">
        <v>1.5409507666230065</v>
      </c>
      <c r="O1632" s="27">
        <v>1.5409507666230065</v>
      </c>
      <c r="P1632" s="27">
        <v>1.5409507666230065</v>
      </c>
      <c r="Q1632" s="27">
        <v>1.5409507666230065</v>
      </c>
      <c r="R1632" s="27">
        <v>2.0150071482993903</v>
      </c>
      <c r="S1632" s="80">
        <v>1.5409507666230065</v>
      </c>
      <c r="T1632" s="80">
        <v>0</v>
      </c>
      <c r="U1632" s="80">
        <v>0</v>
      </c>
      <c r="V1632" s="80">
        <v>0</v>
      </c>
      <c r="W1632" s="80">
        <v>0</v>
      </c>
      <c r="X1632" s="80">
        <v>0</v>
      </c>
      <c r="Y1632" s="80">
        <v>0</v>
      </c>
      <c r="Z1632" s="80">
        <v>0</v>
      </c>
      <c r="AA1632" s="80">
        <v>0</v>
      </c>
      <c r="AB1632" s="80">
        <v>0</v>
      </c>
      <c r="AC1632" s="80">
        <v>0</v>
      </c>
      <c r="AD1632" s="80">
        <v>0</v>
      </c>
      <c r="AE1632" s="80">
        <v>0</v>
      </c>
      <c r="AF1632" s="80">
        <v>0</v>
      </c>
      <c r="AG1632" s="80"/>
      <c r="AH1632" s="80">
        <v>0</v>
      </c>
      <c r="AI1632" s="80">
        <v>0</v>
      </c>
      <c r="AJ1632" s="80">
        <v>0</v>
      </c>
      <c r="AK1632" s="80">
        <v>0</v>
      </c>
      <c r="AL1632" s="80">
        <v>0</v>
      </c>
      <c r="AM1632" s="80">
        <v>0</v>
      </c>
      <c r="AN1632" s="41" t="s">
        <v>5558</v>
      </c>
      <c r="AO1632" s="41"/>
      <c r="AP1632" s="40" t="str" cm="1">
        <f t="array" ref="AP1632">IFERROR(_xlfn.IFS(
AR1632="MPR ISSUE","PDH",
AR1632="BSS Hardware Issue","BSS",
AR1632="Sites strategiques, MLL, Pylone, etc.","ENVTECH",
AR1632="AKTIVCO DEFAUT GE &amp; POWER Cabinet","AKTIVCO",
AR1632="AKTIVCO Coupure ENEO &amp; Baisse de tension","AKTIVCO GRID ONLY",
AR1632="Coupure ENEO &amp; Baisse de tension","IHS GRID ONLY",
AR1632="Defaut GE &amp; POWER Cabinet","IHS",
AR1632="Sharing","Partners",
AR1632="Sites strategiques &amp; DataCenter","SST &amp; DC",
AR1632="Exclu","Exclu",
AR1632="SAT","SAT",
AR1632="SPARE-ISSUE","SPARE-ISSUE",
AR1632="Fiber CAmtel","TRANS_FO_CAMTEL",
AR1632="Fiber AOF","Fiber AOF",
AR1632="Projet OCM (HUAWEI)","TRAVAUX-HUAWEI",
AR1632="Projet OCM (NOKIA)","TRAVAUX-NOKIA",
AR1632="ACCESS-ISSUE","ACCESS-ISSUE",
AR1632="Projet OCM (ZTE, NOKIA, autres projets)","TRAVAUX OCM",
AR1632="No root CAuse","No root cause",
AR1632="ODU HS","PDH",
AR1632="IP &amp; VLAN","PDH",
AR1632="Warehouse HUAWEI","SPARE-ISSUE",
AR1632="SPARE-HS","SPARE-ISSUE",
AR1632="Power Telco","BSS",AR1632="no impacts","no impacts"
),"")</f>
        <v>No root cause</v>
      </c>
      <c r="AQ1632" s="40" t="str" cm="1">
        <f t="array" ref="AQ1632">IFERROR(_xlfn.IFS(
AR1632="MPR ISSUE","TX ISSUE",
AR1632="BSS Hardware Issue","RAN ISSUE",
AR1632="Sites strategiques, MLL, Pylone, etc.","ENVTECH",
AR1632="AKTIVCO DEFAUT GE &amp; POWER Cabinet","POWER ISSUE",
AR1632="AKTIVCO Coupure ENEO &amp; Baisse de tension","POWER ISSUE",
AR1632="Coupure ENEO &amp; Baisse de tension","POWER ISSUE",
AR1632="Defaut GE &amp; POWER Cabinet","POWER ISSUE",
AR1632="Sharing","POWER ISSUE",
AR1632="Sites strategiques &amp; DataCenter","POWER ISSUE",
AR1632="Exclu","Exclu",
AR1632="SAT","TX ISSUE",
AR1632="SPARE-ISSUE","SPARE-ISSUE",
AR1632="Fiber CAmtel","TX ISSUE",
AR1632="Fiber AOF","TX ISSUE",
AR1632="Projet OCM (HUAWEI)","TRAVAUX-HUAWEI",
AR1632="Projet OCM (NOKIA)","TRAVAUX -NOKIA",
AR1632="ACCESS-ISSUE","ACCESS-ISSUE",
AR1632="Projet OCM (ZTE, NOKIA, autres projets)","TRAVAUX OCM",
AR1632="No root CAuse","No root cause",
AR1632="ODU HS","TX ISSUE",
AR1632="IP &amp; VLAN","TX ISSUE",
AR1632="Warehouse HUAWEI","SPARE-ISSUE",
AR1632="SPARE-HS","SPARE-ISSUE",
AR1632="Power Telco","RAN ISSUE",AR1632="no impacts","no impacts"
),"")</f>
        <v>No root cause</v>
      </c>
      <c r="AR1632" s="59" t="s">
        <v>5343</v>
      </c>
      <c r="AS1632" s="40" t="str" cm="1">
        <f t="array" ref="AS1632">IFERROR(_xlfn.IFS(
AR1632="MPR ISSUE","ACTIVE",
AR1632="BSS Hardware Issue","ACTIVE",
AR1632="Sites strategiques, MLL, Pylone, etc.","PASSIVE",
AR1632="AKTIVCO DEFAUT GE &amp; POWER Cabinet","PASSIVE",
AR1632="AKTIVCO Coupure ENEO &amp; Baisse de tension","PASSIVE",
AR1632="Coupure ENEO &amp; Baisse de tension","PASSIVE",
AR1632="Defaut GE &amp; POWER Cabinet","PASSIVE",
AR1632="Sharing","PASSIVE",
AR1632="Sites strategiques &amp; DataCenter","PASSIVE",
AR1632="Exclu","Exclu",
AR1632="SAT","ACTIVE",
AR1632="SPARE-ISSUE","SPARE-ISSUE",
AR1632="Fiber CAmtel","ACTIVE",
AR1632="Fiber AOF","ACTIVE",
AR1632="Projet OCM (HUAWEI)","PLANNED WORKS",
AR1632="Projet OCM (NOKIA)","PLANNED WORKS",
AR1632="ACCESS-ISSUE","ACCESS-ISSUE",
AR1632="Projet OCM (ZTE, NOKIA, autres projets)","PLANNED WORKS",
AR1632="No root CAuse","No root cause",
AR1632="ODU HS","ACTIVE",
AR1632="IP &amp; VLAN","ACTIVE",
AR1632="Warehouse HUAWEI","SPARE-ISSUE",
AR1632="SPARE-HS","SPARE-ISSUE",
AR1632="Power Telco","ACTIVE", AR1632="no impacts","no impacts"
),"")</f>
        <v>No root cause</v>
      </c>
      <c r="AT1632" s="99" t="s">
        <v>5661</v>
      </c>
      <c r="AU1632" s="99" t="s">
        <v>2857</v>
      </c>
      <c r="AW1632" s="17"/>
      <c r="AX1632" s="17" t="s">
        <v>5536</v>
      </c>
      <c r="AY1632" s="17"/>
      <c r="AZ1632" s="17" t="s">
        <v>5536</v>
      </c>
      <c r="BA1632" s="7"/>
      <c r="BC1632" s="18"/>
      <c r="BD1632" s="18"/>
      <c r="BE1632" s="18"/>
      <c r="BF1632" s="18"/>
      <c r="BG1632" s="18"/>
      <c r="BH1632" s="18"/>
      <c r="BI1632" s="18"/>
      <c r="BJ1632" s="18"/>
      <c r="BK1632" s="18"/>
      <c r="BM1632" s="18"/>
      <c r="BN1632" s="18"/>
      <c r="BO1632" s="18"/>
      <c r="BP1632" s="9" t="s">
        <v>5661</v>
      </c>
      <c r="BQ1632" s="14"/>
      <c r="BR1632" s="102" t="s">
        <v>5536</v>
      </c>
      <c r="BS1632" s="14"/>
      <c r="BT1632" s="14"/>
      <c r="BU1632" s="9"/>
      <c r="BV1632" s="9"/>
      <c r="BW1632" s="9"/>
    </row>
    <row r="1633" spans="1:75" x14ac:dyDescent="0.35">
      <c r="A1633" s="1" t="s">
        <v>4563</v>
      </c>
      <c r="B1633" s="8" t="s">
        <v>4564</v>
      </c>
      <c r="C1633" s="3" t="s">
        <v>38</v>
      </c>
      <c r="D1633" s="1" t="s">
        <v>2747</v>
      </c>
      <c r="E1633" s="1" t="s">
        <v>12</v>
      </c>
      <c r="F1633" s="3" t="s">
        <v>37</v>
      </c>
      <c r="G1633" s="1" t="s">
        <v>38</v>
      </c>
      <c r="H1633" s="30" t="s">
        <v>5587</v>
      </c>
      <c r="I1633" s="27">
        <v>0</v>
      </c>
      <c r="J1633" s="27">
        <v>0</v>
      </c>
      <c r="K1633" s="27">
        <v>0</v>
      </c>
      <c r="L1633" s="27">
        <v>0</v>
      </c>
      <c r="M1633" s="27">
        <v>0</v>
      </c>
      <c r="N1633" s="27">
        <v>0</v>
      </c>
      <c r="O1633" s="27">
        <v>0</v>
      </c>
      <c r="P1633" s="27">
        <v>0</v>
      </c>
      <c r="Q1633" s="27">
        <v>0</v>
      </c>
      <c r="R1633" s="27">
        <v>0</v>
      </c>
      <c r="S1633" s="80">
        <v>0</v>
      </c>
      <c r="T1633" s="80">
        <v>0</v>
      </c>
      <c r="U1633" s="80">
        <v>0</v>
      </c>
      <c r="V1633" s="80">
        <v>0</v>
      </c>
      <c r="W1633" s="80">
        <v>0</v>
      </c>
      <c r="X1633" s="80">
        <v>0</v>
      </c>
      <c r="Y1633" s="80">
        <v>0</v>
      </c>
      <c r="Z1633" s="80">
        <v>2.6146759865651923</v>
      </c>
      <c r="AA1633" s="80">
        <v>0</v>
      </c>
      <c r="AB1633" s="80">
        <v>0</v>
      </c>
      <c r="AC1633" s="80">
        <v>0</v>
      </c>
      <c r="AD1633" s="80">
        <v>0</v>
      </c>
      <c r="AE1633" s="80">
        <v>0</v>
      </c>
      <c r="AF1633" s="80">
        <v>0</v>
      </c>
      <c r="AG1633" s="80"/>
      <c r="AH1633" s="80">
        <v>0</v>
      </c>
      <c r="AI1633" s="80">
        <v>0</v>
      </c>
      <c r="AJ1633" s="80">
        <v>0</v>
      </c>
      <c r="AK1633" s="80">
        <v>0</v>
      </c>
      <c r="AL1633" s="80">
        <v>0</v>
      </c>
      <c r="AM1633" s="80">
        <v>0</v>
      </c>
      <c r="AN1633" s="41" t="s">
        <v>5558</v>
      </c>
      <c r="AO1633" s="41"/>
      <c r="AP1633" s="40" t="str" cm="1">
        <f t="array" ref="AP1633">IFERROR(_xlfn.IFS(
AR1633="MPR ISSUE","PDH",
AR1633="BSS Hardware Issue","BSS",
AR1633="Sites strategiques, MLL, Pylone, etc.","ENVTECH",
AR1633="AKTIVCO DEFAUT GE &amp; POWER Cabinet","AKTIVCO",
AR1633="AKTIVCO Coupure ENEO &amp; Baisse de tension","AKTIVCO GRID ONLY",
AR1633="Coupure ENEO &amp; Baisse de tension","IHS GRID ONLY",
AR1633="Defaut GE &amp; POWER Cabinet","IHS",
AR1633="Sharing","Partners",
AR1633="Sites strategiques &amp; DataCenter","SST &amp; DC",
AR1633="Exclu","Exclu",
AR1633="SAT","SAT",
AR1633="SPARE-ISSUE","SPARE-ISSUE",
AR1633="Fiber CAmtel","TRANS_FO_CAMTEL",
AR1633="Fiber AOF","Fiber AOF",
AR1633="Projet OCM (HUAWEI)","TRAVAUX-HUAWEI",
AR1633="Projet OCM (NOKIA)","TRAVAUX-NOKIA",
AR1633="ACCESS-ISSUE","ACCESS-ISSUE",
AR1633="Projet OCM (ZTE, NOKIA, autres projets)","TRAVAUX OCM",
AR1633="No root CAuse","No root cause",
AR1633="ODU HS","PDH",
AR1633="IP &amp; VLAN","PDH",
AR1633="Warehouse HUAWEI","SPARE-ISSUE",
AR1633="SPARE-HS","SPARE-ISSUE",
AR1633="Power Telco","BSS",AR1633="no impacts","no impacts"
),"")</f>
        <v>No root cause</v>
      </c>
      <c r="AQ1633" s="40" t="str" cm="1">
        <f t="array" ref="AQ1633">IFERROR(_xlfn.IFS(
AR1633="MPR ISSUE","TX ISSUE",
AR1633="BSS Hardware Issue","RAN ISSUE",
AR1633="Sites strategiques, MLL, Pylone, etc.","ENVTECH",
AR1633="AKTIVCO DEFAUT GE &amp; POWER Cabinet","POWER ISSUE",
AR1633="AKTIVCO Coupure ENEO &amp; Baisse de tension","POWER ISSUE",
AR1633="Coupure ENEO &amp; Baisse de tension","POWER ISSUE",
AR1633="Defaut GE &amp; POWER Cabinet","POWER ISSUE",
AR1633="Sharing","POWER ISSUE",
AR1633="Sites strategiques &amp; DataCenter","POWER ISSUE",
AR1633="Exclu","Exclu",
AR1633="SAT","TX ISSUE",
AR1633="SPARE-ISSUE","SPARE-ISSUE",
AR1633="Fiber CAmtel","TX ISSUE",
AR1633="Fiber AOF","TX ISSUE",
AR1633="Projet OCM (HUAWEI)","TRAVAUX-HUAWEI",
AR1633="Projet OCM (NOKIA)","TRAVAUX -NOKIA",
AR1633="ACCESS-ISSUE","ACCESS-ISSUE",
AR1633="Projet OCM (ZTE, NOKIA, autres projets)","TRAVAUX OCM",
AR1633="No root CAuse","No root cause",
AR1633="ODU HS","TX ISSUE",
AR1633="IP &amp; VLAN","TX ISSUE",
AR1633="Warehouse HUAWEI","SPARE-ISSUE",
AR1633="SPARE-HS","SPARE-ISSUE",
AR1633="Power Telco","RAN ISSUE",AR1633="no impacts","no impacts"
),"")</f>
        <v>No root cause</v>
      </c>
      <c r="AR1633" s="59" t="s">
        <v>5343</v>
      </c>
      <c r="AS1633" s="40" t="str" cm="1">
        <f t="array" ref="AS1633">IFERROR(_xlfn.IFS(
AR1633="MPR ISSUE","ACTIVE",
AR1633="BSS Hardware Issue","ACTIVE",
AR1633="Sites strategiques, MLL, Pylone, etc.","PASSIVE",
AR1633="AKTIVCO DEFAUT GE &amp; POWER Cabinet","PASSIVE",
AR1633="AKTIVCO Coupure ENEO &amp; Baisse de tension","PASSIVE",
AR1633="Coupure ENEO &amp; Baisse de tension","PASSIVE",
AR1633="Defaut GE &amp; POWER Cabinet","PASSIVE",
AR1633="Sharing","PASSIVE",
AR1633="Sites strategiques &amp; DataCenter","PASSIVE",
AR1633="Exclu","Exclu",
AR1633="SAT","ACTIVE",
AR1633="SPARE-ISSUE","SPARE-ISSUE",
AR1633="Fiber CAmtel","ACTIVE",
AR1633="Fiber AOF","ACTIVE",
AR1633="Projet OCM (HUAWEI)","PLANNED WORKS",
AR1633="Projet OCM (NOKIA)","PLANNED WORKS",
AR1633="ACCESS-ISSUE","ACCESS-ISSUE",
AR1633="Projet OCM (ZTE, NOKIA, autres projets)","PLANNED WORKS",
AR1633="No root CAuse","No root cause",
AR1633="ODU HS","ACTIVE",
AR1633="IP &amp; VLAN","ACTIVE",
AR1633="Warehouse HUAWEI","SPARE-ISSUE",
AR1633="SPARE-HS","SPARE-ISSUE",
AR1633="Power Telco","ACTIVE", AR1633="no impacts","no impacts"
),"")</f>
        <v>No root cause</v>
      </c>
      <c r="AT1633" s="99" t="s">
        <v>5661</v>
      </c>
      <c r="AU1633" s="99" t="s">
        <v>4564</v>
      </c>
      <c r="AW1633" s="17"/>
      <c r="AX1633" s="17" t="s">
        <v>5536</v>
      </c>
      <c r="AY1633" s="17"/>
      <c r="AZ1633" s="17" t="s">
        <v>5536</v>
      </c>
      <c r="BA1633" s="7"/>
      <c r="BC1633" s="18"/>
      <c r="BD1633" s="18"/>
      <c r="BE1633" s="18"/>
      <c r="BF1633" s="18"/>
      <c r="BG1633" s="18"/>
      <c r="BH1633" s="18"/>
      <c r="BI1633" s="18"/>
      <c r="BJ1633" s="18"/>
      <c r="BK1633" s="18"/>
      <c r="BM1633" s="18"/>
      <c r="BN1633" s="18"/>
      <c r="BO1633" s="18"/>
      <c r="BP1633" s="9" t="s">
        <v>5661</v>
      </c>
      <c r="BQ1633" s="14"/>
      <c r="BR1633" s="102" t="s">
        <v>5536</v>
      </c>
      <c r="BS1633" s="14"/>
      <c r="BT1633" s="14"/>
      <c r="BU1633" s="9"/>
      <c r="BV1633" s="9"/>
      <c r="BW1633" s="9"/>
    </row>
    <row r="1634" spans="1:75" x14ac:dyDescent="0.35">
      <c r="A1634" s="1" t="s">
        <v>1618</v>
      </c>
      <c r="B1634" s="8" t="s">
        <v>1619</v>
      </c>
      <c r="C1634" s="3" t="s">
        <v>38</v>
      </c>
      <c r="D1634" s="1" t="s">
        <v>11</v>
      </c>
      <c r="E1634" s="1" t="s">
        <v>12</v>
      </c>
      <c r="F1634" s="3" t="s">
        <v>37</v>
      </c>
      <c r="G1634" s="1" t="s">
        <v>38</v>
      </c>
      <c r="H1634" s="30" t="s">
        <v>5587</v>
      </c>
      <c r="I1634" s="27">
        <v>0</v>
      </c>
      <c r="J1634" s="27">
        <v>50.465709565023836</v>
      </c>
      <c r="K1634" s="27">
        <v>24.766503154668658</v>
      </c>
      <c r="L1634" s="27">
        <v>0</v>
      </c>
      <c r="M1634" s="27">
        <v>3.6696030339608434</v>
      </c>
      <c r="N1634" s="27">
        <v>0.62986362585715361</v>
      </c>
      <c r="O1634" s="27">
        <v>0</v>
      </c>
      <c r="P1634" s="27">
        <v>0</v>
      </c>
      <c r="Q1634" s="27">
        <v>4.1849832920986323</v>
      </c>
      <c r="R1634" s="27">
        <v>0</v>
      </c>
      <c r="S1634" s="80">
        <v>0.18464656582000016</v>
      </c>
      <c r="T1634" s="80">
        <v>0</v>
      </c>
      <c r="U1634" s="80">
        <v>0</v>
      </c>
      <c r="V1634" s="80">
        <v>0</v>
      </c>
      <c r="W1634" s="80">
        <v>0</v>
      </c>
      <c r="X1634" s="80">
        <v>0</v>
      </c>
      <c r="Y1634" s="80">
        <v>0</v>
      </c>
      <c r="Z1634" s="80">
        <v>0</v>
      </c>
      <c r="AA1634" s="80">
        <v>0</v>
      </c>
      <c r="AB1634" s="80">
        <v>0</v>
      </c>
      <c r="AC1634" s="80">
        <v>0</v>
      </c>
      <c r="AD1634" s="80">
        <v>0</v>
      </c>
      <c r="AE1634" s="80">
        <v>0</v>
      </c>
      <c r="AF1634" s="80">
        <v>0</v>
      </c>
      <c r="AG1634" s="80"/>
      <c r="AH1634" s="80">
        <v>0</v>
      </c>
      <c r="AI1634" s="80">
        <v>0</v>
      </c>
      <c r="AJ1634" s="80">
        <v>0</v>
      </c>
      <c r="AK1634" s="80">
        <v>0</v>
      </c>
      <c r="AL1634" s="80">
        <v>0</v>
      </c>
      <c r="AM1634" s="80">
        <v>0</v>
      </c>
      <c r="AN1634" s="41" t="s">
        <v>5558</v>
      </c>
      <c r="AO1634" s="41"/>
      <c r="AP1634" s="40" t="str" cm="1">
        <f t="array" ref="AP1634">IFERROR(_xlfn.IFS(
AR1634="MPR ISSUE","PDH",
AR1634="BSS Hardware Issue","BSS",
AR1634="Sites strategiques, MLL, Pylone, etc.","ENVTECH",
AR1634="AKTIVCO DEFAUT GE &amp; POWER Cabinet","AKTIVCO",
AR1634="AKTIVCO Coupure ENEO &amp; Baisse de tension","AKTIVCO GRID ONLY",
AR1634="Coupure ENEO &amp; Baisse de tension","IHS GRID ONLY",
AR1634="Defaut GE &amp; POWER Cabinet","IHS",
AR1634="Sharing","Partners",
AR1634="Sites strategiques &amp; DataCenter","SST &amp; DC",
AR1634="Exclu","Exclu",
AR1634="SAT","SAT",
AR1634="SPARE-ISSUE","SPARE-ISSUE",
AR1634="Fiber CAmtel","TRANS_FO_CAMTEL",
AR1634="Fiber AOF","Fiber AOF",
AR1634="Projet OCM (HUAWEI)","TRAVAUX-HUAWEI",
AR1634="Projet OCM (NOKIA)","TRAVAUX-NOKIA",
AR1634="ACCESS-ISSUE","ACCESS-ISSUE",
AR1634="Projet OCM (ZTE, NOKIA, autres projets)","TRAVAUX OCM",
AR1634="No root CAuse","No root cause",
AR1634="ODU HS","PDH",
AR1634="IP &amp; VLAN","PDH",
AR1634="Warehouse HUAWEI","SPARE-ISSUE",
AR1634="SPARE-HS","SPARE-ISSUE",
AR1634="Power Telco","BSS",AR1634="no impacts","no impacts"
),"")</f>
        <v>No root cause</v>
      </c>
      <c r="AQ1634" s="40" t="str" cm="1">
        <f t="array" ref="AQ1634">IFERROR(_xlfn.IFS(
AR1634="MPR ISSUE","TX ISSUE",
AR1634="BSS Hardware Issue","RAN ISSUE",
AR1634="Sites strategiques, MLL, Pylone, etc.","ENVTECH",
AR1634="AKTIVCO DEFAUT GE &amp; POWER Cabinet","POWER ISSUE",
AR1634="AKTIVCO Coupure ENEO &amp; Baisse de tension","POWER ISSUE",
AR1634="Coupure ENEO &amp; Baisse de tension","POWER ISSUE",
AR1634="Defaut GE &amp; POWER Cabinet","POWER ISSUE",
AR1634="Sharing","POWER ISSUE",
AR1634="Sites strategiques &amp; DataCenter","POWER ISSUE",
AR1634="Exclu","Exclu",
AR1634="SAT","TX ISSUE",
AR1634="SPARE-ISSUE","SPARE-ISSUE",
AR1634="Fiber CAmtel","TX ISSUE",
AR1634="Fiber AOF","TX ISSUE",
AR1634="Projet OCM (HUAWEI)","TRAVAUX-HUAWEI",
AR1634="Projet OCM (NOKIA)","TRAVAUX -NOKIA",
AR1634="ACCESS-ISSUE","ACCESS-ISSUE",
AR1634="Projet OCM (ZTE, NOKIA, autres projets)","TRAVAUX OCM",
AR1634="No root CAuse","No root cause",
AR1634="ODU HS","TX ISSUE",
AR1634="IP &amp; VLAN","TX ISSUE",
AR1634="Warehouse HUAWEI","SPARE-ISSUE",
AR1634="SPARE-HS","SPARE-ISSUE",
AR1634="Power Telco","RAN ISSUE",AR1634="no impacts","no impacts"
),"")</f>
        <v>No root cause</v>
      </c>
      <c r="AR1634" s="59" t="s">
        <v>5343</v>
      </c>
      <c r="AS1634" s="40" t="str" cm="1">
        <f t="array" ref="AS1634">IFERROR(_xlfn.IFS(
AR1634="MPR ISSUE","ACTIVE",
AR1634="BSS Hardware Issue","ACTIVE",
AR1634="Sites strategiques, MLL, Pylone, etc.","PASSIVE",
AR1634="AKTIVCO DEFAUT GE &amp; POWER Cabinet","PASSIVE",
AR1634="AKTIVCO Coupure ENEO &amp; Baisse de tension","PASSIVE",
AR1634="Coupure ENEO &amp; Baisse de tension","PASSIVE",
AR1634="Defaut GE &amp; POWER Cabinet","PASSIVE",
AR1634="Sharing","PASSIVE",
AR1634="Sites strategiques &amp; DataCenter","PASSIVE",
AR1634="Exclu","Exclu",
AR1634="SAT","ACTIVE",
AR1634="SPARE-ISSUE","SPARE-ISSUE",
AR1634="Fiber CAmtel","ACTIVE",
AR1634="Fiber AOF","ACTIVE",
AR1634="Projet OCM (HUAWEI)","PLANNED WORKS",
AR1634="Projet OCM (NOKIA)","PLANNED WORKS",
AR1634="ACCESS-ISSUE","ACCESS-ISSUE",
AR1634="Projet OCM (ZTE, NOKIA, autres projets)","PLANNED WORKS",
AR1634="No root CAuse","No root cause",
AR1634="ODU HS","ACTIVE",
AR1634="IP &amp; VLAN","ACTIVE",
AR1634="Warehouse HUAWEI","SPARE-ISSUE",
AR1634="SPARE-HS","SPARE-ISSUE",
AR1634="Power Telco","ACTIVE", AR1634="no impacts","no impacts"
),"")</f>
        <v>No root cause</v>
      </c>
      <c r="AT1634" s="99" t="s">
        <v>5661</v>
      </c>
      <c r="AU1634" s="99" t="s">
        <v>1619</v>
      </c>
      <c r="AW1634" s="17"/>
      <c r="AX1634" s="17" t="s">
        <v>5536</v>
      </c>
      <c r="AY1634" s="17"/>
      <c r="AZ1634" s="17" t="s">
        <v>5536</v>
      </c>
      <c r="BA1634" s="7"/>
      <c r="BC1634" s="18"/>
      <c r="BD1634" s="18"/>
      <c r="BE1634" s="18"/>
      <c r="BF1634" s="18"/>
      <c r="BG1634" s="18"/>
      <c r="BH1634" s="18"/>
      <c r="BI1634" s="18"/>
      <c r="BJ1634" s="18"/>
      <c r="BK1634" s="18"/>
      <c r="BM1634" s="18"/>
      <c r="BN1634" s="18"/>
      <c r="BO1634" s="18"/>
      <c r="BP1634" s="9" t="s">
        <v>5661</v>
      </c>
      <c r="BQ1634" s="14"/>
      <c r="BR1634" s="102" t="s">
        <v>5536</v>
      </c>
      <c r="BS1634" s="14"/>
      <c r="BT1634" s="14"/>
      <c r="BU1634" s="9"/>
      <c r="BV1634" s="9"/>
      <c r="BW1634" s="9"/>
    </row>
    <row r="1635" spans="1:75" x14ac:dyDescent="0.35">
      <c r="A1635" s="1" t="s">
        <v>4716</v>
      </c>
      <c r="B1635" s="8" t="s">
        <v>4717</v>
      </c>
      <c r="C1635" s="3" t="s">
        <v>90</v>
      </c>
      <c r="D1635" s="1" t="s">
        <v>11</v>
      </c>
      <c r="E1635" s="1" t="s">
        <v>12</v>
      </c>
      <c r="F1635" s="3" t="s">
        <v>90</v>
      </c>
      <c r="G1635" s="1" t="s">
        <v>2908</v>
      </c>
      <c r="H1635" s="28" t="s">
        <v>5589</v>
      </c>
      <c r="I1635" s="27">
        <v>0</v>
      </c>
      <c r="J1635" s="27">
        <v>0</v>
      </c>
      <c r="K1635" s="27">
        <v>0</v>
      </c>
      <c r="L1635" s="27">
        <v>0</v>
      </c>
      <c r="M1635" s="27">
        <v>0</v>
      </c>
      <c r="N1635" s="27">
        <v>0</v>
      </c>
      <c r="O1635" s="27">
        <v>0</v>
      </c>
      <c r="P1635" s="27">
        <v>0</v>
      </c>
      <c r="Q1635" s="27">
        <v>0</v>
      </c>
      <c r="R1635" s="27">
        <v>0</v>
      </c>
      <c r="S1635" s="80">
        <v>0</v>
      </c>
      <c r="T1635" s="80">
        <v>0</v>
      </c>
      <c r="U1635" s="80">
        <v>0</v>
      </c>
      <c r="V1635" s="80">
        <v>0</v>
      </c>
      <c r="W1635" s="80">
        <v>0</v>
      </c>
      <c r="X1635" s="80">
        <v>0</v>
      </c>
      <c r="Y1635" s="80">
        <v>0</v>
      </c>
      <c r="Z1635" s="80">
        <v>0</v>
      </c>
      <c r="AA1635" s="80">
        <v>0</v>
      </c>
      <c r="AB1635" s="80">
        <v>0</v>
      </c>
      <c r="AC1635" s="80">
        <v>0</v>
      </c>
      <c r="AD1635" s="80">
        <v>0</v>
      </c>
      <c r="AE1635" s="80">
        <v>0</v>
      </c>
      <c r="AF1635" s="80">
        <v>0</v>
      </c>
      <c r="AG1635" s="80"/>
      <c r="AH1635" s="80">
        <v>5.1347190475782817E-2</v>
      </c>
      <c r="AI1635" s="80">
        <v>0</v>
      </c>
      <c r="AJ1635" s="80">
        <v>0</v>
      </c>
      <c r="AK1635" s="80">
        <v>0</v>
      </c>
      <c r="AL1635" s="80">
        <v>0</v>
      </c>
      <c r="AM1635" s="80">
        <v>0</v>
      </c>
      <c r="AN1635" s="41" t="s">
        <v>5558</v>
      </c>
      <c r="AO1635" s="41"/>
      <c r="AP1635" s="40" t="str" cm="1">
        <f t="array" ref="AP1635">IFERROR(_xlfn.IFS(
AR1635="MPR ISSUE","PDH",
AR1635="BSS Hardware Issue","BSS",
AR1635="Sites strategiques, MLL, Pylone, etc.","ENVTECH",
AR1635="AKTIVCO DEFAUT GE &amp; POWER Cabinet","AKTIVCO",
AR1635="AKTIVCO Coupure ENEO &amp; Baisse de tension","AKTIVCO GRID ONLY",
AR1635="Coupure ENEO &amp; Baisse de tension","IHS GRID ONLY",
AR1635="Defaut GE &amp; POWER Cabinet","IHS",
AR1635="Sharing","Partners",
AR1635="Sites strategiques &amp; DataCenter","SST &amp; DC",
AR1635="Exclu","Exclu",
AR1635="SAT","SAT",
AR1635="SPARE-ISSUE","SPARE-ISSUE",
AR1635="Fiber CAmtel","TRANS_FO_CAMTEL",
AR1635="Fiber AOF","Fiber AOF",
AR1635="Projet OCM (HUAWEI)","TRAVAUX-HUAWEI",
AR1635="Projet OCM (NOKIA)","TRAVAUX-NOKIA",
AR1635="ACCESS-ISSUE","ACCESS-ISSUE",
AR1635="Projet OCM (ZTE, NOKIA, autres projets)","TRAVAUX OCM",
AR1635="No root CAuse","No root cause",
AR1635="ODU HS","PDH",
AR1635="IP &amp; VLAN","PDH",
AR1635="Warehouse HUAWEI","SPARE-ISSUE",
AR1635="SPARE-HS","SPARE-ISSUE",
AR1635="Power Telco","BSS",AR1635="no impacts","no impacts"
),"")</f>
        <v>No root cause</v>
      </c>
      <c r="AQ1635" s="40" t="str" cm="1">
        <f t="array" ref="AQ1635">IFERROR(_xlfn.IFS(
AR1635="MPR ISSUE","TX ISSUE",
AR1635="BSS Hardware Issue","RAN ISSUE",
AR1635="Sites strategiques, MLL, Pylone, etc.","ENVTECH",
AR1635="AKTIVCO DEFAUT GE &amp; POWER Cabinet","POWER ISSUE",
AR1635="AKTIVCO Coupure ENEO &amp; Baisse de tension","POWER ISSUE",
AR1635="Coupure ENEO &amp; Baisse de tension","POWER ISSUE",
AR1635="Defaut GE &amp; POWER Cabinet","POWER ISSUE",
AR1635="Sharing","POWER ISSUE",
AR1635="Sites strategiques &amp; DataCenter","POWER ISSUE",
AR1635="Exclu","Exclu",
AR1635="SAT","TX ISSUE",
AR1635="SPARE-ISSUE","SPARE-ISSUE",
AR1635="Fiber CAmtel","TX ISSUE",
AR1635="Fiber AOF","TX ISSUE",
AR1635="Projet OCM (HUAWEI)","TRAVAUX-HUAWEI",
AR1635="Projet OCM (NOKIA)","TRAVAUX -NOKIA",
AR1635="ACCESS-ISSUE","ACCESS-ISSUE",
AR1635="Projet OCM (ZTE, NOKIA, autres projets)","TRAVAUX OCM",
AR1635="No root CAuse","No root cause",
AR1635="ODU HS","TX ISSUE",
AR1635="IP &amp; VLAN","TX ISSUE",
AR1635="Warehouse HUAWEI","SPARE-ISSUE",
AR1635="SPARE-HS","SPARE-ISSUE",
AR1635="Power Telco","RAN ISSUE",AR1635="no impacts","no impacts"
),"")</f>
        <v>No root cause</v>
      </c>
      <c r="AR1635" s="59" t="s">
        <v>5343</v>
      </c>
      <c r="AS1635" s="40" t="str" cm="1">
        <f t="array" ref="AS1635">IFERROR(_xlfn.IFS(
AR1635="MPR ISSUE","ACTIVE",
AR1635="BSS Hardware Issue","ACTIVE",
AR1635="Sites strategiques, MLL, Pylone, etc.","PASSIVE",
AR1635="AKTIVCO DEFAUT GE &amp; POWER Cabinet","PASSIVE",
AR1635="AKTIVCO Coupure ENEO &amp; Baisse de tension","PASSIVE",
AR1635="Coupure ENEO &amp; Baisse de tension","PASSIVE",
AR1635="Defaut GE &amp; POWER Cabinet","PASSIVE",
AR1635="Sharing","PASSIVE",
AR1635="Sites strategiques &amp; DataCenter","PASSIVE",
AR1635="Exclu","Exclu",
AR1635="SAT","ACTIVE",
AR1635="SPARE-ISSUE","SPARE-ISSUE",
AR1635="Fiber CAmtel","ACTIVE",
AR1635="Fiber AOF","ACTIVE",
AR1635="Projet OCM (HUAWEI)","PLANNED WORKS",
AR1635="Projet OCM (NOKIA)","PLANNED WORKS",
AR1635="ACCESS-ISSUE","ACCESS-ISSUE",
AR1635="Projet OCM (ZTE, NOKIA, autres projets)","PLANNED WORKS",
AR1635="No root CAuse","No root cause",
AR1635="ODU HS","ACTIVE",
AR1635="IP &amp; VLAN","ACTIVE",
AR1635="Warehouse HUAWEI","SPARE-ISSUE",
AR1635="SPARE-HS","SPARE-ISSUE",
AR1635="Power Telco","ACTIVE", AR1635="no impacts","no impacts"
),"")</f>
        <v>No root cause</v>
      </c>
      <c r="AT1635" s="99" t="s">
        <v>5661</v>
      </c>
      <c r="AU1635" s="99" t="s">
        <v>4717</v>
      </c>
      <c r="AW1635" s="17"/>
      <c r="AX1635" s="17" t="s">
        <v>5536</v>
      </c>
      <c r="AY1635" s="17"/>
      <c r="AZ1635" s="17" t="s">
        <v>5536</v>
      </c>
      <c r="BA1635" s="7"/>
      <c r="BC1635" s="18"/>
      <c r="BD1635" s="18"/>
      <c r="BE1635" s="18"/>
      <c r="BF1635" s="18"/>
      <c r="BG1635" s="18"/>
      <c r="BH1635" s="18"/>
      <c r="BI1635" s="18"/>
      <c r="BJ1635" s="18"/>
      <c r="BK1635" s="18"/>
      <c r="BM1635" s="18"/>
      <c r="BN1635" s="18"/>
      <c r="BO1635" s="18"/>
      <c r="BP1635" s="9" t="s">
        <v>5661</v>
      </c>
      <c r="BQ1635" s="14"/>
      <c r="BR1635" s="102" t="s">
        <v>5536</v>
      </c>
      <c r="BS1635" s="14"/>
      <c r="BT1635" s="14"/>
      <c r="BU1635" s="9"/>
      <c r="BV1635" s="9"/>
      <c r="BW1635" s="9"/>
    </row>
    <row r="1636" spans="1:75" x14ac:dyDescent="0.35">
      <c r="A1636" s="1" t="s">
        <v>2047</v>
      </c>
      <c r="B1636" s="8" t="s">
        <v>2048</v>
      </c>
      <c r="C1636" s="3" t="s">
        <v>90</v>
      </c>
      <c r="D1636" s="1" t="s">
        <v>11</v>
      </c>
      <c r="E1636" s="1" t="s">
        <v>12</v>
      </c>
      <c r="F1636" s="3" t="s">
        <v>90</v>
      </c>
      <c r="G1636" s="1" t="s">
        <v>2049</v>
      </c>
      <c r="H1636" s="29" t="s">
        <v>5588</v>
      </c>
      <c r="I1636" s="27">
        <v>0</v>
      </c>
      <c r="J1636" s="27">
        <v>0</v>
      </c>
      <c r="K1636" s="27">
        <v>0</v>
      </c>
      <c r="L1636" s="27">
        <v>0</v>
      </c>
      <c r="M1636" s="27">
        <v>0</v>
      </c>
      <c r="N1636" s="27">
        <v>0</v>
      </c>
      <c r="O1636" s="27">
        <v>0</v>
      </c>
      <c r="P1636" s="27">
        <v>0</v>
      </c>
      <c r="Q1636" s="27">
        <v>0</v>
      </c>
      <c r="R1636" s="27">
        <v>0</v>
      </c>
      <c r="S1636" s="80">
        <v>0</v>
      </c>
      <c r="T1636" s="80">
        <v>0</v>
      </c>
      <c r="U1636" s="80">
        <v>0</v>
      </c>
      <c r="V1636" s="80">
        <v>0</v>
      </c>
      <c r="W1636" s="80">
        <v>0</v>
      </c>
      <c r="X1636" s="80">
        <v>0</v>
      </c>
      <c r="Y1636" s="80">
        <v>0</v>
      </c>
      <c r="Z1636" s="80">
        <v>0</v>
      </c>
      <c r="AA1636" s="80">
        <v>0</v>
      </c>
      <c r="AB1636" s="80">
        <v>0</v>
      </c>
      <c r="AC1636" s="80">
        <v>0</v>
      </c>
      <c r="AD1636" s="80">
        <v>0</v>
      </c>
      <c r="AE1636" s="80">
        <v>0</v>
      </c>
      <c r="AF1636" s="80">
        <v>0</v>
      </c>
      <c r="AG1636" s="80"/>
      <c r="AH1636" s="80">
        <v>0</v>
      </c>
      <c r="AI1636" s="80">
        <v>0</v>
      </c>
      <c r="AJ1636" s="80">
        <v>0</v>
      </c>
      <c r="AK1636" s="80">
        <v>0</v>
      </c>
      <c r="AL1636" s="80">
        <v>0</v>
      </c>
      <c r="AM1636" s="80">
        <v>0</v>
      </c>
      <c r="AN1636" s="41" t="s">
        <v>5558</v>
      </c>
      <c r="AO1636" s="41"/>
      <c r="AP1636" s="40" t="str" cm="1">
        <f t="array" ref="AP1636">IFERROR(_xlfn.IFS(
AR1636="MPR ISSUE","PDH",
AR1636="BSS Hardware Issue","BSS",
AR1636="Sites strategiques, MLL, Pylone, etc.","ENVTECH",
AR1636="AKTIVCO DEFAUT GE &amp; POWER Cabinet","AKTIVCO",
AR1636="AKTIVCO Coupure ENEO &amp; Baisse de tension","AKTIVCO GRID ONLY",
AR1636="Coupure ENEO &amp; Baisse de tension","IHS GRID ONLY",
AR1636="Defaut GE &amp; POWER Cabinet","IHS",
AR1636="Sharing","Partners",
AR1636="Sites strategiques &amp; DataCenter","SST &amp; DC",
AR1636="Exclu","Exclu",
AR1636="SAT","SAT",
AR1636="SPARE-ISSUE","SPARE-ISSUE",
AR1636="Fiber CAmtel","TRANS_FO_CAMTEL",
AR1636="Fiber AOF","Fiber AOF",
AR1636="Projet OCM (HUAWEI)","TRAVAUX-HUAWEI",
AR1636="Projet OCM (NOKIA)","TRAVAUX-NOKIA",
AR1636="ACCESS-ISSUE","ACCESS-ISSUE",
AR1636="Projet OCM (ZTE, NOKIA, autres projets)","TRAVAUX OCM",
AR1636="No root CAuse","No root cause",
AR1636="ODU HS","PDH",
AR1636="IP &amp; VLAN","PDH",
AR1636="Warehouse HUAWEI","SPARE-ISSUE",
AR1636="SPARE-HS","SPARE-ISSUE",
AR1636="Power Telco","BSS",AR1636="no impacts","no impacts"
),"")</f>
        <v>No root cause</v>
      </c>
      <c r="AQ1636" s="40" t="str" cm="1">
        <f t="array" ref="AQ1636">IFERROR(_xlfn.IFS(
AR1636="MPR ISSUE","TX ISSUE",
AR1636="BSS Hardware Issue","RAN ISSUE",
AR1636="Sites strategiques, MLL, Pylone, etc.","ENVTECH",
AR1636="AKTIVCO DEFAUT GE &amp; POWER Cabinet","POWER ISSUE",
AR1636="AKTIVCO Coupure ENEO &amp; Baisse de tension","POWER ISSUE",
AR1636="Coupure ENEO &amp; Baisse de tension","POWER ISSUE",
AR1636="Defaut GE &amp; POWER Cabinet","POWER ISSUE",
AR1636="Sharing","POWER ISSUE",
AR1636="Sites strategiques &amp; DataCenter","POWER ISSUE",
AR1636="Exclu","Exclu",
AR1636="SAT","TX ISSUE",
AR1636="SPARE-ISSUE","SPARE-ISSUE",
AR1636="Fiber CAmtel","TX ISSUE",
AR1636="Fiber AOF","TX ISSUE",
AR1636="Projet OCM (HUAWEI)","TRAVAUX-HUAWEI",
AR1636="Projet OCM (NOKIA)","TRAVAUX -NOKIA",
AR1636="ACCESS-ISSUE","ACCESS-ISSUE",
AR1636="Projet OCM (ZTE, NOKIA, autres projets)","TRAVAUX OCM",
AR1636="No root CAuse","No root cause",
AR1636="ODU HS","TX ISSUE",
AR1636="IP &amp; VLAN","TX ISSUE",
AR1636="Warehouse HUAWEI","SPARE-ISSUE",
AR1636="SPARE-HS","SPARE-ISSUE",
AR1636="Power Telco","RAN ISSUE",AR1636="no impacts","no impacts"
),"")</f>
        <v>No root cause</v>
      </c>
      <c r="AR1636" s="59" t="s">
        <v>5343</v>
      </c>
      <c r="AS1636" s="40" t="str" cm="1">
        <f t="array" ref="AS1636">IFERROR(_xlfn.IFS(
AR1636="MPR ISSUE","ACTIVE",
AR1636="BSS Hardware Issue","ACTIVE",
AR1636="Sites strategiques, MLL, Pylone, etc.","PASSIVE",
AR1636="AKTIVCO DEFAUT GE &amp; POWER Cabinet","PASSIVE",
AR1636="AKTIVCO Coupure ENEO &amp; Baisse de tension","PASSIVE",
AR1636="Coupure ENEO &amp; Baisse de tension","PASSIVE",
AR1636="Defaut GE &amp; POWER Cabinet","PASSIVE",
AR1636="Sharing","PASSIVE",
AR1636="Sites strategiques &amp; DataCenter","PASSIVE",
AR1636="Exclu","Exclu",
AR1636="SAT","ACTIVE",
AR1636="SPARE-ISSUE","SPARE-ISSUE",
AR1636="Fiber CAmtel","ACTIVE",
AR1636="Fiber AOF","ACTIVE",
AR1636="Projet OCM (HUAWEI)","PLANNED WORKS",
AR1636="Projet OCM (NOKIA)","PLANNED WORKS",
AR1636="ACCESS-ISSUE","ACCESS-ISSUE",
AR1636="Projet OCM (ZTE, NOKIA, autres projets)","PLANNED WORKS",
AR1636="No root CAuse","No root cause",
AR1636="ODU HS","ACTIVE",
AR1636="IP &amp; VLAN","ACTIVE",
AR1636="Warehouse HUAWEI","SPARE-ISSUE",
AR1636="SPARE-HS","SPARE-ISSUE",
AR1636="Power Telco","ACTIVE", AR1636="no impacts","no impacts"
),"")</f>
        <v>No root cause</v>
      </c>
      <c r="AT1636" s="99" t="s">
        <v>5661</v>
      </c>
      <c r="AU1636" s="99" t="s">
        <v>2048</v>
      </c>
      <c r="AW1636" s="17"/>
      <c r="AX1636" s="17" t="s">
        <v>5536</v>
      </c>
      <c r="AY1636" s="17"/>
      <c r="AZ1636" s="17" t="s">
        <v>5536</v>
      </c>
      <c r="BA1636" s="7"/>
      <c r="BC1636" s="18"/>
      <c r="BD1636" s="18"/>
      <c r="BE1636" s="18"/>
      <c r="BF1636" s="18"/>
      <c r="BG1636" s="18"/>
      <c r="BH1636" s="18"/>
      <c r="BI1636" s="18"/>
      <c r="BJ1636" s="18"/>
      <c r="BK1636" s="18"/>
      <c r="BM1636" s="18"/>
      <c r="BN1636" s="18"/>
      <c r="BO1636" s="18"/>
      <c r="BP1636" s="9" t="s">
        <v>5661</v>
      </c>
      <c r="BQ1636" s="14"/>
      <c r="BR1636" s="102" t="s">
        <v>5536</v>
      </c>
      <c r="BS1636" s="14"/>
      <c r="BT1636" s="14"/>
      <c r="BU1636" s="9"/>
      <c r="BV1636" s="9"/>
      <c r="BW1636" s="9"/>
    </row>
    <row r="1637" spans="1:75" x14ac:dyDescent="0.35">
      <c r="A1637" s="1" t="s">
        <v>4638</v>
      </c>
      <c r="B1637" s="8" t="s">
        <v>4639</v>
      </c>
      <c r="C1637" s="3" t="s">
        <v>38</v>
      </c>
      <c r="D1637" s="1"/>
      <c r="E1637" s="1"/>
      <c r="F1637" s="3" t="s">
        <v>37</v>
      </c>
      <c r="G1637" s="1" t="s">
        <v>38</v>
      </c>
      <c r="H1637" s="30" t="s">
        <v>5587</v>
      </c>
      <c r="I1637" s="27">
        <v>0</v>
      </c>
      <c r="J1637" s="27">
        <v>0</v>
      </c>
      <c r="K1637" s="27">
        <v>0</v>
      </c>
      <c r="L1637" s="27">
        <v>0</v>
      </c>
      <c r="M1637" s="27">
        <v>0</v>
      </c>
      <c r="N1637" s="27">
        <v>0</v>
      </c>
      <c r="O1637" s="27">
        <v>0</v>
      </c>
      <c r="P1637" s="27">
        <v>0</v>
      </c>
      <c r="Q1637" s="27">
        <v>0</v>
      </c>
      <c r="R1637" s="27">
        <v>0</v>
      </c>
      <c r="S1637" s="80">
        <v>0</v>
      </c>
      <c r="T1637" s="80">
        <v>0</v>
      </c>
      <c r="U1637" s="80">
        <v>0</v>
      </c>
      <c r="V1637" s="80">
        <v>0</v>
      </c>
      <c r="W1637" s="80">
        <v>0</v>
      </c>
      <c r="X1637" s="80">
        <v>0</v>
      </c>
      <c r="Y1637" s="80">
        <v>0</v>
      </c>
      <c r="Z1637" s="80">
        <v>0</v>
      </c>
      <c r="AA1637" s="80">
        <v>0</v>
      </c>
      <c r="AB1637" s="80">
        <v>0</v>
      </c>
      <c r="AC1637" s="80">
        <v>0</v>
      </c>
      <c r="AD1637" s="80">
        <v>0</v>
      </c>
      <c r="AE1637" s="80">
        <v>0</v>
      </c>
      <c r="AF1637" s="80">
        <v>0</v>
      </c>
      <c r="AG1637" s="80"/>
      <c r="AH1637" s="80">
        <v>0</v>
      </c>
      <c r="AI1637" s="80">
        <v>0</v>
      </c>
      <c r="AJ1637" s="80">
        <v>0</v>
      </c>
      <c r="AK1637" s="80">
        <v>0</v>
      </c>
      <c r="AL1637" s="80">
        <v>0</v>
      </c>
      <c r="AM1637" s="80">
        <v>0</v>
      </c>
      <c r="AN1637" s="41" t="s">
        <v>5558</v>
      </c>
      <c r="AO1637" s="41"/>
      <c r="AP1637" s="40" t="str" cm="1">
        <f t="array" ref="AP1637">IFERROR(_xlfn.IFS(
AR1637="MPR ISSUE","PDH",
AR1637="BSS Hardware Issue","BSS",
AR1637="Sites strategiques, MLL, Pylone, etc.","ENVTECH",
AR1637="AKTIVCO DEFAUT GE &amp; POWER Cabinet","AKTIVCO",
AR1637="AKTIVCO Coupure ENEO &amp; Baisse de tension","AKTIVCO GRID ONLY",
AR1637="Coupure ENEO &amp; Baisse de tension","IHS GRID ONLY",
AR1637="Defaut GE &amp; POWER Cabinet","IHS",
AR1637="Sharing","Partners",
AR1637="Sites strategiques &amp; DataCenter","SST &amp; DC",
AR1637="Exclu","Exclu",
AR1637="SAT","SAT",
AR1637="SPARE-ISSUE","SPARE-ISSUE",
AR1637="Fiber CAmtel","TRANS_FO_CAMTEL",
AR1637="Fiber AOF","Fiber AOF",
AR1637="Projet OCM (HUAWEI)","TRAVAUX-HUAWEI",
AR1637="Projet OCM (NOKIA)","TRAVAUX-NOKIA",
AR1637="ACCESS-ISSUE","ACCESS-ISSUE",
AR1637="Projet OCM (ZTE, NOKIA, autres projets)","TRAVAUX OCM",
AR1637="No root CAuse","No root cause",
AR1637="ODU HS","PDH",
AR1637="IP &amp; VLAN","PDH",
AR1637="Warehouse HUAWEI","SPARE-ISSUE",
AR1637="SPARE-HS","SPARE-ISSUE",
AR1637="Power Telco","BSS",AR1637="no impacts","no impacts"
),"")</f>
        <v>No root cause</v>
      </c>
      <c r="AQ1637" s="40" t="str" cm="1">
        <f t="array" ref="AQ1637">IFERROR(_xlfn.IFS(
AR1637="MPR ISSUE","TX ISSUE",
AR1637="BSS Hardware Issue","RAN ISSUE",
AR1637="Sites strategiques, MLL, Pylone, etc.","ENVTECH",
AR1637="AKTIVCO DEFAUT GE &amp; POWER Cabinet","POWER ISSUE",
AR1637="AKTIVCO Coupure ENEO &amp; Baisse de tension","POWER ISSUE",
AR1637="Coupure ENEO &amp; Baisse de tension","POWER ISSUE",
AR1637="Defaut GE &amp; POWER Cabinet","POWER ISSUE",
AR1637="Sharing","POWER ISSUE",
AR1637="Sites strategiques &amp; DataCenter","POWER ISSUE",
AR1637="Exclu","Exclu",
AR1637="SAT","TX ISSUE",
AR1637="SPARE-ISSUE","SPARE-ISSUE",
AR1637="Fiber CAmtel","TX ISSUE",
AR1637="Fiber AOF","TX ISSUE",
AR1637="Projet OCM (HUAWEI)","TRAVAUX-HUAWEI",
AR1637="Projet OCM (NOKIA)","TRAVAUX -NOKIA",
AR1637="ACCESS-ISSUE","ACCESS-ISSUE",
AR1637="Projet OCM (ZTE, NOKIA, autres projets)","TRAVAUX OCM",
AR1637="No root CAuse","No root cause",
AR1637="ODU HS","TX ISSUE",
AR1637="IP &amp; VLAN","TX ISSUE",
AR1637="Warehouse HUAWEI","SPARE-ISSUE",
AR1637="SPARE-HS","SPARE-ISSUE",
AR1637="Power Telco","RAN ISSUE",AR1637="no impacts","no impacts"
),"")</f>
        <v>No root cause</v>
      </c>
      <c r="AR1637" s="59" t="s">
        <v>5343</v>
      </c>
      <c r="AS1637" s="40" t="str" cm="1">
        <f t="array" ref="AS1637">IFERROR(_xlfn.IFS(
AR1637="MPR ISSUE","ACTIVE",
AR1637="BSS Hardware Issue","ACTIVE",
AR1637="Sites strategiques, MLL, Pylone, etc.","PASSIVE",
AR1637="AKTIVCO DEFAUT GE &amp; POWER Cabinet","PASSIVE",
AR1637="AKTIVCO Coupure ENEO &amp; Baisse de tension","PASSIVE",
AR1637="Coupure ENEO &amp; Baisse de tension","PASSIVE",
AR1637="Defaut GE &amp; POWER Cabinet","PASSIVE",
AR1637="Sharing","PASSIVE",
AR1637="Sites strategiques &amp; DataCenter","PASSIVE",
AR1637="Exclu","Exclu",
AR1637="SAT","ACTIVE",
AR1637="SPARE-ISSUE","SPARE-ISSUE",
AR1637="Fiber CAmtel","ACTIVE",
AR1637="Fiber AOF","ACTIVE",
AR1637="Projet OCM (HUAWEI)","PLANNED WORKS",
AR1637="Projet OCM (NOKIA)","PLANNED WORKS",
AR1637="ACCESS-ISSUE","ACCESS-ISSUE",
AR1637="Projet OCM (ZTE, NOKIA, autres projets)","PLANNED WORKS",
AR1637="No root CAuse","No root cause",
AR1637="ODU HS","ACTIVE",
AR1637="IP &amp; VLAN","ACTIVE",
AR1637="Warehouse HUAWEI","SPARE-ISSUE",
AR1637="SPARE-HS","SPARE-ISSUE",
AR1637="Power Telco","ACTIVE", AR1637="no impacts","no impacts"
),"")</f>
        <v>No root cause</v>
      </c>
      <c r="AT1637" s="99" t="s">
        <v>5661</v>
      </c>
      <c r="AU1637" s="99" t="s">
        <v>4639</v>
      </c>
      <c r="AW1637" s="17"/>
      <c r="AX1637" s="17" t="s">
        <v>5536</v>
      </c>
      <c r="AY1637" s="17"/>
      <c r="AZ1637" s="17" t="s">
        <v>5536</v>
      </c>
      <c r="BA1637" s="7"/>
      <c r="BC1637" s="18"/>
      <c r="BD1637" s="18"/>
      <c r="BE1637" s="18"/>
      <c r="BF1637" s="18"/>
      <c r="BG1637" s="18"/>
      <c r="BH1637" s="18"/>
      <c r="BI1637" s="18"/>
      <c r="BJ1637" s="18"/>
      <c r="BK1637" s="18"/>
      <c r="BM1637" s="18"/>
      <c r="BN1637" s="18"/>
      <c r="BO1637" s="18"/>
      <c r="BP1637" s="9" t="s">
        <v>5661</v>
      </c>
      <c r="BQ1637" s="14"/>
      <c r="BR1637" s="102" t="s">
        <v>5536</v>
      </c>
      <c r="BS1637" s="14"/>
      <c r="BT1637" s="14"/>
      <c r="BU1637" s="9"/>
      <c r="BV1637" s="9"/>
      <c r="BW1637" s="9"/>
    </row>
    <row r="1638" spans="1:75" x14ac:dyDescent="0.35">
      <c r="A1638" s="1" t="s">
        <v>328</v>
      </c>
      <c r="B1638" s="8" t="s">
        <v>329</v>
      </c>
      <c r="C1638" s="3" t="s">
        <v>55</v>
      </c>
      <c r="D1638" s="1" t="s">
        <v>11</v>
      </c>
      <c r="E1638" s="1" t="s">
        <v>12</v>
      </c>
      <c r="F1638" s="3" t="s">
        <v>55</v>
      </c>
      <c r="G1638" s="1" t="s">
        <v>185</v>
      </c>
      <c r="H1638" s="28" t="s">
        <v>5589</v>
      </c>
      <c r="I1638" s="27">
        <v>0</v>
      </c>
      <c r="J1638" s="27">
        <v>7.4568462445032263E-2</v>
      </c>
      <c r="K1638" s="27">
        <v>0.24202201276706251</v>
      </c>
      <c r="L1638" s="27">
        <v>0</v>
      </c>
      <c r="M1638" s="27">
        <v>1.9618586149135497E-3</v>
      </c>
      <c r="N1638" s="27">
        <v>5.671554904931899E-2</v>
      </c>
      <c r="O1638" s="27">
        <v>0.47132761469382156</v>
      </c>
      <c r="P1638" s="27">
        <v>0.19340358927384124</v>
      </c>
      <c r="Q1638" s="27">
        <v>0</v>
      </c>
      <c r="R1638" s="27">
        <v>0</v>
      </c>
      <c r="S1638" s="80">
        <v>0</v>
      </c>
      <c r="T1638" s="80">
        <v>0</v>
      </c>
      <c r="U1638" s="80">
        <v>0</v>
      </c>
      <c r="V1638" s="80">
        <v>0</v>
      </c>
      <c r="W1638" s="80">
        <v>0</v>
      </c>
      <c r="X1638" s="80">
        <v>0</v>
      </c>
      <c r="Y1638" s="80">
        <v>0</v>
      </c>
      <c r="Z1638" s="80">
        <v>0</v>
      </c>
      <c r="AA1638" s="80">
        <v>0</v>
      </c>
      <c r="AB1638" s="80">
        <v>0</v>
      </c>
      <c r="AC1638" s="80">
        <v>0</v>
      </c>
      <c r="AD1638" s="80">
        <v>0</v>
      </c>
      <c r="AE1638" s="80">
        <v>0</v>
      </c>
      <c r="AF1638" s="80">
        <v>0</v>
      </c>
      <c r="AG1638" s="80"/>
      <c r="AH1638" s="80">
        <v>0</v>
      </c>
      <c r="AI1638" s="80">
        <v>0</v>
      </c>
      <c r="AJ1638" s="80">
        <v>0</v>
      </c>
      <c r="AK1638" s="80">
        <v>0</v>
      </c>
      <c r="AL1638" s="80">
        <v>0</v>
      </c>
      <c r="AM1638" s="80">
        <v>0</v>
      </c>
      <c r="AN1638" s="41" t="s">
        <v>5591</v>
      </c>
      <c r="AO1638" s="41"/>
      <c r="AP1638" s="40" t="str" cm="1">
        <f t="array" ref="AP1638">IFERROR(_xlfn.IFS(
AR1638="MPR ISSUE","PDH",
AR1638="BSS Hardware Issue","BSS",
AR1638="Sites strategiques, MLL, Pylone, etc.","ENVTECH",
AR1638="AKTIVCO DEFAUT GE &amp; POWER Cabinet","AKTIVCO",
AR1638="AKTIVCO Coupure ENEO &amp; Baisse de tension","AKTIVCO GRID ONLY",
AR1638="Coupure ENEO &amp; Baisse de tension","IHS GRID ONLY",
AR1638="Defaut GE &amp; POWER Cabinet","IHS",
AR1638="Sharing","Partners",
AR1638="Sites strategiques &amp; DataCenter","SST &amp; DC",
AR1638="Exclu","Exclu",
AR1638="SAT","SAT",
AR1638="SPARE-ISSUE","SPARE-ISSUE",
AR1638="Fiber CAmtel","TRANS_FO_CAMTEL",
AR1638="Fiber AOF","Fiber AOF",
AR1638="Projet OCM (HUAWEI)","TRAVAUX-HUAWEI",
AR1638="Projet OCM (NOKIA)","TRAVAUX-NOKIA",
AR1638="ACCESS-ISSUE","ACCESS-ISSUE",
AR1638="Projet OCM (ZTE, NOKIA, autres projets)","TRAVAUX OCM",
AR1638="No root CAuse","No root cause",
AR1638="ODU HS","PDH",
AR1638="IP &amp; VLAN","PDH",
AR1638="Warehouse HUAWEI","SPARE-ISSUE",
AR1638="SPARE-HS","SPARE-ISSUE",
AR1638="Power Telco","BSS",AR1638="no impacts","no impacts"
),"")</f>
        <v>No root cause</v>
      </c>
      <c r="AQ1638" s="40" t="str" cm="1">
        <f t="array" ref="AQ1638">IFERROR(_xlfn.IFS(
AR1638="MPR ISSUE","TX ISSUE",
AR1638="BSS Hardware Issue","RAN ISSUE",
AR1638="Sites strategiques, MLL, Pylone, etc.","ENVTECH",
AR1638="AKTIVCO DEFAUT GE &amp; POWER Cabinet","POWER ISSUE",
AR1638="AKTIVCO Coupure ENEO &amp; Baisse de tension","POWER ISSUE",
AR1638="Coupure ENEO &amp; Baisse de tension","POWER ISSUE",
AR1638="Defaut GE &amp; POWER Cabinet","POWER ISSUE",
AR1638="Sharing","POWER ISSUE",
AR1638="Sites strategiques &amp; DataCenter","POWER ISSUE",
AR1638="Exclu","Exclu",
AR1638="SAT","TX ISSUE",
AR1638="SPARE-ISSUE","SPARE-ISSUE",
AR1638="Fiber CAmtel","TX ISSUE",
AR1638="Fiber AOF","TX ISSUE",
AR1638="Projet OCM (HUAWEI)","TRAVAUX-HUAWEI",
AR1638="Projet OCM (NOKIA)","TRAVAUX -NOKIA",
AR1638="ACCESS-ISSUE","ACCESS-ISSUE",
AR1638="Projet OCM (ZTE, NOKIA, autres projets)","TRAVAUX OCM",
AR1638="No root CAuse","No root cause",
AR1638="ODU HS","TX ISSUE",
AR1638="IP &amp; VLAN","TX ISSUE",
AR1638="Warehouse HUAWEI","SPARE-ISSUE",
AR1638="SPARE-HS","SPARE-ISSUE",
AR1638="Power Telco","RAN ISSUE",AR1638="no impacts","no impacts"
),"")</f>
        <v>No root cause</v>
      </c>
      <c r="AR1638" s="59" t="s">
        <v>5343</v>
      </c>
      <c r="AS1638" s="40" t="str" cm="1">
        <f t="array" ref="AS1638">IFERROR(_xlfn.IFS(
AR1638="MPR ISSUE","ACTIVE",
AR1638="BSS Hardware Issue","ACTIVE",
AR1638="Sites strategiques, MLL, Pylone, etc.","PASSIVE",
AR1638="AKTIVCO DEFAUT GE &amp; POWER Cabinet","PASSIVE",
AR1638="AKTIVCO Coupure ENEO &amp; Baisse de tension","PASSIVE",
AR1638="Coupure ENEO &amp; Baisse de tension","PASSIVE",
AR1638="Defaut GE &amp; POWER Cabinet","PASSIVE",
AR1638="Sharing","PASSIVE",
AR1638="Sites strategiques &amp; DataCenter","PASSIVE",
AR1638="Exclu","Exclu",
AR1638="SAT","ACTIVE",
AR1638="SPARE-ISSUE","SPARE-ISSUE",
AR1638="Fiber CAmtel","ACTIVE",
AR1638="Fiber AOF","ACTIVE",
AR1638="Projet OCM (HUAWEI)","PLANNED WORKS",
AR1638="Projet OCM (NOKIA)","PLANNED WORKS",
AR1638="ACCESS-ISSUE","ACCESS-ISSUE",
AR1638="Projet OCM (ZTE, NOKIA, autres projets)","PLANNED WORKS",
AR1638="No root CAuse","No root cause",
AR1638="ODU HS","ACTIVE",
AR1638="IP &amp; VLAN","ACTIVE",
AR1638="Warehouse HUAWEI","SPARE-ISSUE",
AR1638="SPARE-HS","SPARE-ISSUE",
AR1638="Power Telco","ACTIVE", AR1638="no impacts","no impacts"
),"")</f>
        <v>No root cause</v>
      </c>
      <c r="AT1638" s="99" t="s">
        <v>5661</v>
      </c>
      <c r="AU1638" s="99" t="s">
        <v>329</v>
      </c>
      <c r="AW1638" s="17"/>
      <c r="AX1638" s="17" t="s">
        <v>5536</v>
      </c>
      <c r="AY1638" s="17"/>
      <c r="AZ1638" s="17" t="s">
        <v>5536</v>
      </c>
      <c r="BA1638" s="7"/>
      <c r="BC1638" s="18"/>
      <c r="BD1638" s="18"/>
      <c r="BE1638" s="18"/>
      <c r="BF1638" s="18"/>
      <c r="BG1638" s="18"/>
      <c r="BH1638" s="18"/>
      <c r="BI1638" s="18"/>
      <c r="BJ1638" s="18"/>
      <c r="BK1638" s="18"/>
      <c r="BM1638" s="18"/>
      <c r="BN1638" s="18"/>
      <c r="BO1638" s="18"/>
      <c r="BP1638" s="9" t="s">
        <v>5661</v>
      </c>
      <c r="BQ1638" s="14"/>
      <c r="BR1638" s="102" t="s">
        <v>5536</v>
      </c>
      <c r="BS1638" s="14"/>
      <c r="BT1638" s="14"/>
      <c r="BU1638" s="9"/>
      <c r="BV1638" s="9"/>
      <c r="BW1638" s="9"/>
    </row>
    <row r="1639" spans="1:75" x14ac:dyDescent="0.35">
      <c r="A1639" s="1" t="s">
        <v>1539</v>
      </c>
      <c r="B1639" s="8" t="s">
        <v>1540</v>
      </c>
      <c r="C1639" s="3" t="s">
        <v>299</v>
      </c>
      <c r="D1639" s="1" t="s">
        <v>11</v>
      </c>
      <c r="E1639" s="1" t="s">
        <v>145</v>
      </c>
      <c r="F1639" s="3" t="s">
        <v>102</v>
      </c>
      <c r="G1639" s="1" t="s">
        <v>299</v>
      </c>
      <c r="H1639" s="28" t="s">
        <v>5589</v>
      </c>
      <c r="I1639" s="27">
        <v>0</v>
      </c>
      <c r="J1639" s="27">
        <v>0</v>
      </c>
      <c r="K1639" s="27">
        <v>0</v>
      </c>
      <c r="L1639" s="27">
        <v>0</v>
      </c>
      <c r="M1639" s="27">
        <v>4.6192852842055409E-3</v>
      </c>
      <c r="N1639" s="27">
        <v>0</v>
      </c>
      <c r="O1639" s="27">
        <v>0</v>
      </c>
      <c r="P1639" s="27">
        <v>0</v>
      </c>
      <c r="Q1639" s="27">
        <v>0</v>
      </c>
      <c r="R1639" s="27">
        <v>0</v>
      </c>
      <c r="S1639" s="80">
        <v>0</v>
      </c>
      <c r="T1639" s="80">
        <v>0</v>
      </c>
      <c r="U1639" s="80">
        <v>8.9175391586979543E-5</v>
      </c>
      <c r="V1639" s="80">
        <v>0</v>
      </c>
      <c r="W1639" s="80">
        <v>0</v>
      </c>
      <c r="X1639" s="80">
        <v>0</v>
      </c>
      <c r="Y1639" s="80">
        <v>0</v>
      </c>
      <c r="Z1639" s="80">
        <v>0</v>
      </c>
      <c r="AA1639" s="80">
        <v>0</v>
      </c>
      <c r="AB1639" s="80">
        <v>0</v>
      </c>
      <c r="AC1639" s="80">
        <v>0</v>
      </c>
      <c r="AD1639" s="80">
        <v>0</v>
      </c>
      <c r="AE1639" s="80">
        <v>0</v>
      </c>
      <c r="AF1639" s="80">
        <v>0</v>
      </c>
      <c r="AG1639" s="80"/>
      <c r="AH1639" s="80">
        <v>0</v>
      </c>
      <c r="AI1639" s="80">
        <v>0</v>
      </c>
      <c r="AJ1639" s="80">
        <v>0</v>
      </c>
      <c r="AK1639" s="80">
        <v>0</v>
      </c>
      <c r="AL1639" s="80">
        <v>0</v>
      </c>
      <c r="AM1639" s="80">
        <v>0</v>
      </c>
      <c r="AN1639" s="41" t="s">
        <v>5558</v>
      </c>
      <c r="AO1639" s="41"/>
      <c r="AP1639" s="40" t="str" cm="1">
        <f t="array" ref="AP1639">IFERROR(_xlfn.IFS(
AR1639="MPR ISSUE","PDH",
AR1639="BSS Hardware Issue","BSS",
AR1639="Sites strategiques, MLL, Pylone, etc.","ENVTECH",
AR1639="AKTIVCO DEFAUT GE &amp; POWER Cabinet","AKTIVCO",
AR1639="AKTIVCO Coupure ENEO &amp; Baisse de tension","AKTIVCO GRID ONLY",
AR1639="Coupure ENEO &amp; Baisse de tension","IHS GRID ONLY",
AR1639="Defaut GE &amp; POWER Cabinet","IHS",
AR1639="Sharing","Partners",
AR1639="Sites strategiques &amp; DataCenter","SST &amp; DC",
AR1639="Exclu","Exclu",
AR1639="SAT","SAT",
AR1639="SPARE-ISSUE","SPARE-ISSUE",
AR1639="Fiber CAmtel","TRANS_FO_CAMTEL",
AR1639="Fiber AOF","Fiber AOF",
AR1639="Projet OCM (HUAWEI)","TRAVAUX-HUAWEI",
AR1639="Projet OCM (NOKIA)","TRAVAUX-NOKIA",
AR1639="ACCESS-ISSUE","ACCESS-ISSUE",
AR1639="Projet OCM (ZTE, NOKIA, autres projets)","TRAVAUX OCM",
AR1639="No root CAuse","No root cause",
AR1639="ODU HS","PDH",
AR1639="IP &amp; VLAN","PDH",
AR1639="Warehouse HUAWEI","SPARE-ISSUE",
AR1639="SPARE-HS","SPARE-ISSUE",
AR1639="Power Telco","BSS",AR1639="no impacts","no impacts"
),"")</f>
        <v>No root cause</v>
      </c>
      <c r="AQ1639" s="40" t="str" cm="1">
        <f t="array" ref="AQ1639">IFERROR(_xlfn.IFS(
AR1639="MPR ISSUE","TX ISSUE",
AR1639="BSS Hardware Issue","RAN ISSUE",
AR1639="Sites strategiques, MLL, Pylone, etc.","ENVTECH",
AR1639="AKTIVCO DEFAUT GE &amp; POWER Cabinet","POWER ISSUE",
AR1639="AKTIVCO Coupure ENEO &amp; Baisse de tension","POWER ISSUE",
AR1639="Coupure ENEO &amp; Baisse de tension","POWER ISSUE",
AR1639="Defaut GE &amp; POWER Cabinet","POWER ISSUE",
AR1639="Sharing","POWER ISSUE",
AR1639="Sites strategiques &amp; DataCenter","POWER ISSUE",
AR1639="Exclu","Exclu",
AR1639="SAT","TX ISSUE",
AR1639="SPARE-ISSUE","SPARE-ISSUE",
AR1639="Fiber CAmtel","TX ISSUE",
AR1639="Fiber AOF","TX ISSUE",
AR1639="Projet OCM (HUAWEI)","TRAVAUX-HUAWEI",
AR1639="Projet OCM (NOKIA)","TRAVAUX -NOKIA",
AR1639="ACCESS-ISSUE","ACCESS-ISSUE",
AR1639="Projet OCM (ZTE, NOKIA, autres projets)","TRAVAUX OCM",
AR1639="No root CAuse","No root cause",
AR1639="ODU HS","TX ISSUE",
AR1639="IP &amp; VLAN","TX ISSUE",
AR1639="Warehouse HUAWEI","SPARE-ISSUE",
AR1639="SPARE-HS","SPARE-ISSUE",
AR1639="Power Telco","RAN ISSUE",AR1639="no impacts","no impacts"
),"")</f>
        <v>No root cause</v>
      </c>
      <c r="AR1639" s="59" t="s">
        <v>5343</v>
      </c>
      <c r="AS1639" s="40" t="str" cm="1">
        <f t="array" ref="AS1639">IFERROR(_xlfn.IFS(
AR1639="MPR ISSUE","ACTIVE",
AR1639="BSS Hardware Issue","ACTIVE",
AR1639="Sites strategiques, MLL, Pylone, etc.","PASSIVE",
AR1639="AKTIVCO DEFAUT GE &amp; POWER Cabinet","PASSIVE",
AR1639="AKTIVCO Coupure ENEO &amp; Baisse de tension","PASSIVE",
AR1639="Coupure ENEO &amp; Baisse de tension","PASSIVE",
AR1639="Defaut GE &amp; POWER Cabinet","PASSIVE",
AR1639="Sharing","PASSIVE",
AR1639="Sites strategiques &amp; DataCenter","PASSIVE",
AR1639="Exclu","Exclu",
AR1639="SAT","ACTIVE",
AR1639="SPARE-ISSUE","SPARE-ISSUE",
AR1639="Fiber CAmtel","ACTIVE",
AR1639="Fiber AOF","ACTIVE",
AR1639="Projet OCM (HUAWEI)","PLANNED WORKS",
AR1639="Projet OCM (NOKIA)","PLANNED WORKS",
AR1639="ACCESS-ISSUE","ACCESS-ISSUE",
AR1639="Projet OCM (ZTE, NOKIA, autres projets)","PLANNED WORKS",
AR1639="No root CAuse","No root cause",
AR1639="ODU HS","ACTIVE",
AR1639="IP &amp; VLAN","ACTIVE",
AR1639="Warehouse HUAWEI","SPARE-ISSUE",
AR1639="SPARE-HS","SPARE-ISSUE",
AR1639="Power Telco","ACTIVE", AR1639="no impacts","no impacts"
),"")</f>
        <v>No root cause</v>
      </c>
      <c r="AT1639" s="99" t="s">
        <v>5661</v>
      </c>
      <c r="AU1639" s="99" t="s">
        <v>1540</v>
      </c>
      <c r="AW1639" s="17"/>
      <c r="AX1639" s="17" t="s">
        <v>5536</v>
      </c>
      <c r="AY1639" s="17"/>
      <c r="AZ1639" s="17" t="s">
        <v>5536</v>
      </c>
      <c r="BA1639" s="7"/>
      <c r="BC1639" s="18"/>
      <c r="BD1639" s="18"/>
      <c r="BE1639" s="18"/>
      <c r="BF1639" s="18"/>
      <c r="BG1639" s="18"/>
      <c r="BH1639" s="18"/>
      <c r="BI1639" s="18"/>
      <c r="BJ1639" s="18"/>
      <c r="BK1639" s="18"/>
      <c r="BM1639" s="18"/>
      <c r="BN1639" s="18"/>
      <c r="BO1639" s="18"/>
      <c r="BP1639" s="9" t="s">
        <v>5661</v>
      </c>
      <c r="BQ1639" s="14"/>
      <c r="BR1639" s="102" t="s">
        <v>5536</v>
      </c>
      <c r="BS1639" s="14"/>
      <c r="BT1639" s="14"/>
      <c r="BU1639" s="9"/>
      <c r="BV1639" s="9"/>
      <c r="BW1639" s="9"/>
    </row>
    <row r="1640" spans="1:75" x14ac:dyDescent="0.35">
      <c r="A1640" s="1" t="s">
        <v>2596</v>
      </c>
      <c r="B1640" s="8" t="s">
        <v>2597</v>
      </c>
      <c r="C1640" s="3" t="s">
        <v>55</v>
      </c>
      <c r="D1640" s="1" t="s">
        <v>11</v>
      </c>
      <c r="E1640" s="1" t="s">
        <v>629</v>
      </c>
      <c r="F1640" s="3" t="s">
        <v>55</v>
      </c>
      <c r="G1640" s="1" t="s">
        <v>185</v>
      </c>
      <c r="H1640" s="28" t="s">
        <v>5589</v>
      </c>
      <c r="I1640" s="27">
        <v>0</v>
      </c>
      <c r="J1640" s="27">
        <v>0</v>
      </c>
      <c r="K1640" s="27">
        <v>2.2668384541410201E-2</v>
      </c>
      <c r="L1640" s="27">
        <v>0</v>
      </c>
      <c r="M1640" s="27">
        <v>1.3376308738046931E-3</v>
      </c>
      <c r="N1640" s="27">
        <v>0.13160504290406441</v>
      </c>
      <c r="O1640" s="27">
        <v>0.40523081444955239</v>
      </c>
      <c r="P1640" s="27">
        <v>0.16690066289419089</v>
      </c>
      <c r="Q1640" s="27">
        <v>0</v>
      </c>
      <c r="R1640" s="27">
        <v>0</v>
      </c>
      <c r="S1640" s="80">
        <v>0</v>
      </c>
      <c r="T1640" s="80">
        <v>0</v>
      </c>
      <c r="U1640" s="80">
        <v>16.192913481321678</v>
      </c>
      <c r="V1640" s="80">
        <v>0</v>
      </c>
      <c r="W1640" s="80">
        <v>0</v>
      </c>
      <c r="X1640" s="80">
        <v>0</v>
      </c>
      <c r="Y1640" s="80">
        <v>0</v>
      </c>
      <c r="Z1640" s="80">
        <v>0</v>
      </c>
      <c r="AA1640" s="80">
        <v>0</v>
      </c>
      <c r="AB1640" s="80">
        <v>0</v>
      </c>
      <c r="AC1640" s="80">
        <v>0</v>
      </c>
      <c r="AD1640" s="80">
        <v>0</v>
      </c>
      <c r="AE1640" s="80">
        <v>0</v>
      </c>
      <c r="AF1640" s="80">
        <v>0</v>
      </c>
      <c r="AG1640" s="80"/>
      <c r="AH1640" s="80">
        <v>0</v>
      </c>
      <c r="AI1640" s="80">
        <v>0</v>
      </c>
      <c r="AJ1640" s="80">
        <v>0</v>
      </c>
      <c r="AK1640" s="80">
        <v>0</v>
      </c>
      <c r="AL1640" s="80">
        <v>0</v>
      </c>
      <c r="AM1640" s="80">
        <v>0</v>
      </c>
      <c r="AN1640" s="41" t="s">
        <v>5591</v>
      </c>
      <c r="AO1640" s="41"/>
      <c r="AP1640" s="40" t="str" cm="1">
        <f t="array" ref="AP1640">IFERROR(_xlfn.IFS(
AR1640="MPR ISSUE","PDH",
AR1640="BSS Hardware Issue","BSS",
AR1640="Sites strategiques, MLL, Pylone, etc.","ENVTECH",
AR1640="AKTIVCO DEFAUT GE &amp; POWER Cabinet","AKTIVCO",
AR1640="AKTIVCO Coupure ENEO &amp; Baisse de tension","AKTIVCO GRID ONLY",
AR1640="Coupure ENEO &amp; Baisse de tension","IHS GRID ONLY",
AR1640="Defaut GE &amp; POWER Cabinet","IHS",
AR1640="Sharing","Partners",
AR1640="Sites strategiques &amp; DataCenter","SST &amp; DC",
AR1640="Exclu","Exclu",
AR1640="SAT","SAT",
AR1640="SPARE-ISSUE","SPARE-ISSUE",
AR1640="Fiber CAmtel","TRANS_FO_CAMTEL",
AR1640="Fiber AOF","Fiber AOF",
AR1640="Projet OCM (HUAWEI)","TRAVAUX-HUAWEI",
AR1640="Projet OCM (NOKIA)","TRAVAUX-NOKIA",
AR1640="ACCESS-ISSUE","ACCESS-ISSUE",
AR1640="Projet OCM (ZTE, NOKIA, autres projets)","TRAVAUX OCM",
AR1640="No root CAuse","No root cause",
AR1640="ODU HS","PDH",
AR1640="IP &amp; VLAN","PDH",
AR1640="Warehouse HUAWEI","SPARE-ISSUE",
AR1640="SPARE-HS","SPARE-ISSUE",
AR1640="Power Telco","BSS",AR1640="no impacts","no impacts"
),"")</f>
        <v>No root cause</v>
      </c>
      <c r="AQ1640" s="40" t="str" cm="1">
        <f t="array" ref="AQ1640">IFERROR(_xlfn.IFS(
AR1640="MPR ISSUE","TX ISSUE",
AR1640="BSS Hardware Issue","RAN ISSUE",
AR1640="Sites strategiques, MLL, Pylone, etc.","ENVTECH",
AR1640="AKTIVCO DEFAUT GE &amp; POWER Cabinet","POWER ISSUE",
AR1640="AKTIVCO Coupure ENEO &amp; Baisse de tension","POWER ISSUE",
AR1640="Coupure ENEO &amp; Baisse de tension","POWER ISSUE",
AR1640="Defaut GE &amp; POWER Cabinet","POWER ISSUE",
AR1640="Sharing","POWER ISSUE",
AR1640="Sites strategiques &amp; DataCenter","POWER ISSUE",
AR1640="Exclu","Exclu",
AR1640="SAT","TX ISSUE",
AR1640="SPARE-ISSUE","SPARE-ISSUE",
AR1640="Fiber CAmtel","TX ISSUE",
AR1640="Fiber AOF","TX ISSUE",
AR1640="Projet OCM (HUAWEI)","TRAVAUX-HUAWEI",
AR1640="Projet OCM (NOKIA)","TRAVAUX -NOKIA",
AR1640="ACCESS-ISSUE","ACCESS-ISSUE",
AR1640="Projet OCM (ZTE, NOKIA, autres projets)","TRAVAUX OCM",
AR1640="No root CAuse","No root cause",
AR1640="ODU HS","TX ISSUE",
AR1640="IP &amp; VLAN","TX ISSUE",
AR1640="Warehouse HUAWEI","SPARE-ISSUE",
AR1640="SPARE-HS","SPARE-ISSUE",
AR1640="Power Telco","RAN ISSUE",AR1640="no impacts","no impacts"
),"")</f>
        <v>No root cause</v>
      </c>
      <c r="AR1640" s="59" t="s">
        <v>5343</v>
      </c>
      <c r="AS1640" s="40" t="str" cm="1">
        <f t="array" ref="AS1640">IFERROR(_xlfn.IFS(
AR1640="MPR ISSUE","ACTIVE",
AR1640="BSS Hardware Issue","ACTIVE",
AR1640="Sites strategiques, MLL, Pylone, etc.","PASSIVE",
AR1640="AKTIVCO DEFAUT GE &amp; POWER Cabinet","PASSIVE",
AR1640="AKTIVCO Coupure ENEO &amp; Baisse de tension","PASSIVE",
AR1640="Coupure ENEO &amp; Baisse de tension","PASSIVE",
AR1640="Defaut GE &amp; POWER Cabinet","PASSIVE",
AR1640="Sharing","PASSIVE",
AR1640="Sites strategiques &amp; DataCenter","PASSIVE",
AR1640="Exclu","Exclu",
AR1640="SAT","ACTIVE",
AR1640="SPARE-ISSUE","SPARE-ISSUE",
AR1640="Fiber CAmtel","ACTIVE",
AR1640="Fiber AOF","ACTIVE",
AR1640="Projet OCM (HUAWEI)","PLANNED WORKS",
AR1640="Projet OCM (NOKIA)","PLANNED WORKS",
AR1640="ACCESS-ISSUE","ACCESS-ISSUE",
AR1640="Projet OCM (ZTE, NOKIA, autres projets)","PLANNED WORKS",
AR1640="No root CAuse","No root cause",
AR1640="ODU HS","ACTIVE",
AR1640="IP &amp; VLAN","ACTIVE",
AR1640="Warehouse HUAWEI","SPARE-ISSUE",
AR1640="SPARE-HS","SPARE-ISSUE",
AR1640="Power Telco","ACTIVE", AR1640="no impacts","no impacts"
),"")</f>
        <v>No root cause</v>
      </c>
      <c r="AT1640" s="99" t="s">
        <v>5661</v>
      </c>
      <c r="AU1640" s="99" t="s">
        <v>2597</v>
      </c>
      <c r="AW1640" s="17"/>
      <c r="AX1640" s="17" t="s">
        <v>5536</v>
      </c>
      <c r="AY1640" s="17"/>
      <c r="AZ1640" s="17" t="s">
        <v>5536</v>
      </c>
      <c r="BA1640" s="7"/>
      <c r="BC1640" s="18"/>
      <c r="BD1640" s="18"/>
      <c r="BE1640" s="18"/>
      <c r="BF1640" s="18"/>
      <c r="BG1640" s="18"/>
      <c r="BH1640" s="18"/>
      <c r="BI1640" s="18"/>
      <c r="BJ1640" s="18"/>
      <c r="BK1640" s="18"/>
      <c r="BM1640" s="18"/>
      <c r="BN1640" s="18"/>
      <c r="BO1640" s="18"/>
      <c r="BP1640" s="9" t="s">
        <v>5661</v>
      </c>
      <c r="BQ1640" s="14"/>
      <c r="BR1640" s="102" t="s">
        <v>5536</v>
      </c>
      <c r="BS1640" s="14"/>
      <c r="BT1640" s="14"/>
      <c r="BU1640" s="9"/>
      <c r="BV1640" s="9"/>
      <c r="BW1640" s="9"/>
    </row>
    <row r="1641" spans="1:75" x14ac:dyDescent="0.35">
      <c r="A1641" s="1" t="s">
        <v>3079</v>
      </c>
      <c r="B1641" s="8" t="s">
        <v>3080</v>
      </c>
      <c r="C1641" s="3" t="s">
        <v>55</v>
      </c>
      <c r="D1641" s="1" t="s">
        <v>21</v>
      </c>
      <c r="E1641" s="1" t="s">
        <v>709</v>
      </c>
      <c r="F1641" s="3" t="s">
        <v>55</v>
      </c>
      <c r="G1641" s="1" t="s">
        <v>185</v>
      </c>
      <c r="H1641" s="28" t="s">
        <v>5589</v>
      </c>
      <c r="I1641" s="27">
        <v>0</v>
      </c>
      <c r="J1641" s="27">
        <v>0</v>
      </c>
      <c r="K1641" s="27">
        <v>0</v>
      </c>
      <c r="L1641" s="27">
        <v>0</v>
      </c>
      <c r="M1641" s="27">
        <v>0.60095296390465502</v>
      </c>
      <c r="N1641" s="27">
        <v>5.2773996741174493E-2</v>
      </c>
      <c r="O1641" s="27">
        <v>0.40772772541398777</v>
      </c>
      <c r="P1641" s="27">
        <v>0.16645478593625601</v>
      </c>
      <c r="Q1641" s="27">
        <v>0</v>
      </c>
      <c r="R1641" s="27">
        <v>0</v>
      </c>
      <c r="S1641" s="80">
        <v>0</v>
      </c>
      <c r="T1641" s="80">
        <v>0</v>
      </c>
      <c r="U1641" s="80">
        <v>0</v>
      </c>
      <c r="V1641" s="80">
        <v>0</v>
      </c>
      <c r="W1641" s="80">
        <v>0</v>
      </c>
      <c r="X1641" s="80">
        <v>0</v>
      </c>
      <c r="Y1641" s="80">
        <v>0</v>
      </c>
      <c r="Z1641" s="80">
        <v>0</v>
      </c>
      <c r="AA1641" s="80">
        <v>0</v>
      </c>
      <c r="AB1641" s="80">
        <v>0</v>
      </c>
      <c r="AC1641" s="80">
        <v>0</v>
      </c>
      <c r="AD1641" s="80">
        <v>0</v>
      </c>
      <c r="AE1641" s="80">
        <v>0</v>
      </c>
      <c r="AF1641" s="80">
        <v>0</v>
      </c>
      <c r="AG1641" s="80"/>
      <c r="AH1641" s="80">
        <v>0</v>
      </c>
      <c r="AI1641" s="80">
        <v>0</v>
      </c>
      <c r="AJ1641" s="80">
        <v>0</v>
      </c>
      <c r="AK1641" s="80">
        <v>0</v>
      </c>
      <c r="AL1641" s="80">
        <v>0</v>
      </c>
      <c r="AM1641" s="80">
        <v>0</v>
      </c>
      <c r="AN1641" s="41" t="s">
        <v>5591</v>
      </c>
      <c r="AO1641" s="41"/>
      <c r="AP1641" s="40" t="str" cm="1">
        <f t="array" ref="AP1641">IFERROR(_xlfn.IFS(
AR1641="MPR ISSUE","PDH",
AR1641="BSS Hardware Issue","BSS",
AR1641="Sites strategiques, MLL, Pylone, etc.","ENVTECH",
AR1641="AKTIVCO DEFAUT GE &amp; POWER Cabinet","AKTIVCO",
AR1641="AKTIVCO Coupure ENEO &amp; Baisse de tension","AKTIVCO GRID ONLY",
AR1641="Coupure ENEO &amp; Baisse de tension","IHS GRID ONLY",
AR1641="Defaut GE &amp; POWER Cabinet","IHS",
AR1641="Sharing","Partners",
AR1641="Sites strategiques &amp; DataCenter","SST &amp; DC",
AR1641="Exclu","Exclu",
AR1641="SAT","SAT",
AR1641="SPARE-ISSUE","SPARE-ISSUE",
AR1641="Fiber CAmtel","TRANS_FO_CAMTEL",
AR1641="Fiber AOF","Fiber AOF",
AR1641="Projet OCM (HUAWEI)","TRAVAUX-HUAWEI",
AR1641="Projet OCM (NOKIA)","TRAVAUX-NOKIA",
AR1641="ACCESS-ISSUE","ACCESS-ISSUE",
AR1641="Projet OCM (ZTE, NOKIA, autres projets)","TRAVAUX OCM",
AR1641="No root CAuse","No root cause",
AR1641="ODU HS","PDH",
AR1641="IP &amp; VLAN","PDH",
AR1641="Warehouse HUAWEI","SPARE-ISSUE",
AR1641="SPARE-HS","SPARE-ISSUE",
AR1641="Power Telco","BSS",AR1641="no impacts","no impacts"
),"")</f>
        <v>No root cause</v>
      </c>
      <c r="AQ1641" s="40" t="str" cm="1">
        <f t="array" ref="AQ1641">IFERROR(_xlfn.IFS(
AR1641="MPR ISSUE","TX ISSUE",
AR1641="BSS Hardware Issue","RAN ISSUE",
AR1641="Sites strategiques, MLL, Pylone, etc.","ENVTECH",
AR1641="AKTIVCO DEFAUT GE &amp; POWER Cabinet","POWER ISSUE",
AR1641="AKTIVCO Coupure ENEO &amp; Baisse de tension","POWER ISSUE",
AR1641="Coupure ENEO &amp; Baisse de tension","POWER ISSUE",
AR1641="Defaut GE &amp; POWER Cabinet","POWER ISSUE",
AR1641="Sharing","POWER ISSUE",
AR1641="Sites strategiques &amp; DataCenter","POWER ISSUE",
AR1641="Exclu","Exclu",
AR1641="SAT","TX ISSUE",
AR1641="SPARE-ISSUE","SPARE-ISSUE",
AR1641="Fiber CAmtel","TX ISSUE",
AR1641="Fiber AOF","TX ISSUE",
AR1641="Projet OCM (HUAWEI)","TRAVAUX-HUAWEI",
AR1641="Projet OCM (NOKIA)","TRAVAUX -NOKIA",
AR1641="ACCESS-ISSUE","ACCESS-ISSUE",
AR1641="Projet OCM (ZTE, NOKIA, autres projets)","TRAVAUX OCM",
AR1641="No root CAuse","No root cause",
AR1641="ODU HS","TX ISSUE",
AR1641="IP &amp; VLAN","TX ISSUE",
AR1641="Warehouse HUAWEI","SPARE-ISSUE",
AR1641="SPARE-HS","SPARE-ISSUE",
AR1641="Power Telco","RAN ISSUE",AR1641="no impacts","no impacts"
),"")</f>
        <v>No root cause</v>
      </c>
      <c r="AR1641" s="59" t="s">
        <v>5343</v>
      </c>
      <c r="AS1641" s="40" t="str" cm="1">
        <f t="array" ref="AS1641">IFERROR(_xlfn.IFS(
AR1641="MPR ISSUE","ACTIVE",
AR1641="BSS Hardware Issue","ACTIVE",
AR1641="Sites strategiques, MLL, Pylone, etc.","PASSIVE",
AR1641="AKTIVCO DEFAUT GE &amp; POWER Cabinet","PASSIVE",
AR1641="AKTIVCO Coupure ENEO &amp; Baisse de tension","PASSIVE",
AR1641="Coupure ENEO &amp; Baisse de tension","PASSIVE",
AR1641="Defaut GE &amp; POWER Cabinet","PASSIVE",
AR1641="Sharing","PASSIVE",
AR1641="Sites strategiques &amp; DataCenter","PASSIVE",
AR1641="Exclu","Exclu",
AR1641="SAT","ACTIVE",
AR1641="SPARE-ISSUE","SPARE-ISSUE",
AR1641="Fiber CAmtel","ACTIVE",
AR1641="Fiber AOF","ACTIVE",
AR1641="Projet OCM (HUAWEI)","PLANNED WORKS",
AR1641="Projet OCM (NOKIA)","PLANNED WORKS",
AR1641="ACCESS-ISSUE","ACCESS-ISSUE",
AR1641="Projet OCM (ZTE, NOKIA, autres projets)","PLANNED WORKS",
AR1641="No root CAuse","No root cause",
AR1641="ODU HS","ACTIVE",
AR1641="IP &amp; VLAN","ACTIVE",
AR1641="Warehouse HUAWEI","SPARE-ISSUE",
AR1641="SPARE-HS","SPARE-ISSUE",
AR1641="Power Telco","ACTIVE", AR1641="no impacts","no impacts"
),"")</f>
        <v>No root cause</v>
      </c>
      <c r="AT1641" s="99" t="s">
        <v>5661</v>
      </c>
      <c r="AU1641" s="99" t="s">
        <v>3080</v>
      </c>
      <c r="AW1641" s="17"/>
      <c r="AX1641" s="17" t="s">
        <v>5536</v>
      </c>
      <c r="AY1641" s="17"/>
      <c r="AZ1641" s="17" t="s">
        <v>5536</v>
      </c>
      <c r="BA1641" s="7"/>
      <c r="BC1641" s="18"/>
      <c r="BD1641" s="18"/>
      <c r="BE1641" s="18"/>
      <c r="BF1641" s="18"/>
      <c r="BG1641" s="18"/>
      <c r="BH1641" s="18"/>
      <c r="BI1641" s="18"/>
      <c r="BJ1641" s="18"/>
      <c r="BK1641" s="18"/>
      <c r="BM1641" s="18"/>
      <c r="BN1641" s="18"/>
      <c r="BO1641" s="18"/>
      <c r="BP1641" s="9" t="s">
        <v>5661</v>
      </c>
      <c r="BQ1641" s="14"/>
      <c r="BR1641" s="102" t="s">
        <v>5536</v>
      </c>
      <c r="BS1641" s="14"/>
      <c r="BT1641" s="14"/>
      <c r="BU1641" s="9"/>
      <c r="BV1641" s="9"/>
      <c r="BW1641" s="9"/>
    </row>
    <row r="1642" spans="1:75" x14ac:dyDescent="0.35">
      <c r="A1642" s="1" t="s">
        <v>470</v>
      </c>
      <c r="B1642" s="8" t="s">
        <v>471</v>
      </c>
      <c r="C1642" s="3" t="s">
        <v>38</v>
      </c>
      <c r="D1642" s="1" t="s">
        <v>11</v>
      </c>
      <c r="E1642" s="1" t="s">
        <v>12</v>
      </c>
      <c r="F1642" s="3" t="s">
        <v>37</v>
      </c>
      <c r="G1642" s="1" t="s">
        <v>38</v>
      </c>
      <c r="H1642" s="30" t="s">
        <v>5587</v>
      </c>
      <c r="I1642" s="27">
        <v>0</v>
      </c>
      <c r="J1642" s="27">
        <v>0</v>
      </c>
      <c r="K1642" s="27">
        <v>0</v>
      </c>
      <c r="L1642" s="27">
        <v>0</v>
      </c>
      <c r="M1642" s="27">
        <v>0</v>
      </c>
      <c r="N1642" s="27">
        <v>0</v>
      </c>
      <c r="O1642" s="27">
        <v>0</v>
      </c>
      <c r="P1642" s="27">
        <v>4.2462467861188884</v>
      </c>
      <c r="Q1642" s="27">
        <v>1.2934177146558701</v>
      </c>
      <c r="R1642" s="27">
        <v>0</v>
      </c>
      <c r="S1642" s="80">
        <v>0</v>
      </c>
      <c r="T1642" s="80">
        <v>0</v>
      </c>
      <c r="U1642" s="80">
        <v>0</v>
      </c>
      <c r="V1642" s="80">
        <v>0</v>
      </c>
      <c r="W1642" s="80">
        <v>0</v>
      </c>
      <c r="X1642" s="80">
        <v>0</v>
      </c>
      <c r="Y1642" s="80">
        <v>0</v>
      </c>
      <c r="Z1642" s="80">
        <v>0</v>
      </c>
      <c r="AA1642" s="80">
        <v>0</v>
      </c>
      <c r="AB1642" s="80">
        <v>0</v>
      </c>
      <c r="AC1642" s="80">
        <v>0</v>
      </c>
      <c r="AD1642" s="80">
        <v>0</v>
      </c>
      <c r="AE1642" s="80">
        <v>0</v>
      </c>
      <c r="AF1642" s="80">
        <v>0</v>
      </c>
      <c r="AG1642" s="80"/>
      <c r="AH1642" s="80">
        <v>0</v>
      </c>
      <c r="AI1642" s="80">
        <v>0</v>
      </c>
      <c r="AJ1642" s="80">
        <v>0</v>
      </c>
      <c r="AK1642" s="80">
        <v>0</v>
      </c>
      <c r="AL1642" s="80">
        <v>0</v>
      </c>
      <c r="AM1642" s="80">
        <v>0</v>
      </c>
      <c r="AN1642" s="41" t="s">
        <v>5558</v>
      </c>
      <c r="AO1642" s="41"/>
      <c r="AP1642" s="40" t="str" cm="1">
        <f t="array" ref="AP1642">IFERROR(_xlfn.IFS(
AR1642="MPR ISSUE","PDH",
AR1642="BSS Hardware Issue","BSS",
AR1642="Sites strategiques, MLL, Pylone, etc.","ENVTECH",
AR1642="AKTIVCO DEFAUT GE &amp; POWER Cabinet","AKTIVCO",
AR1642="AKTIVCO Coupure ENEO &amp; Baisse de tension","AKTIVCO GRID ONLY",
AR1642="Coupure ENEO &amp; Baisse de tension","IHS GRID ONLY",
AR1642="Defaut GE &amp; POWER Cabinet","IHS",
AR1642="Sharing","Partners",
AR1642="Sites strategiques &amp; DataCenter","SST &amp; DC",
AR1642="Exclu","Exclu",
AR1642="SAT","SAT",
AR1642="SPARE-ISSUE","SPARE-ISSUE",
AR1642="Fiber CAmtel","TRANS_FO_CAMTEL",
AR1642="Fiber AOF","Fiber AOF",
AR1642="Projet OCM (HUAWEI)","TRAVAUX-HUAWEI",
AR1642="Projet OCM (NOKIA)","TRAVAUX-NOKIA",
AR1642="ACCESS-ISSUE","ACCESS-ISSUE",
AR1642="Projet OCM (ZTE, NOKIA, autres projets)","TRAVAUX OCM",
AR1642="No root CAuse","No root cause",
AR1642="ODU HS","PDH",
AR1642="IP &amp; VLAN","PDH",
AR1642="Warehouse HUAWEI","SPARE-ISSUE",
AR1642="SPARE-HS","SPARE-ISSUE",
AR1642="Power Telco","BSS",AR1642="no impacts","no impacts"
),"")</f>
        <v>No root cause</v>
      </c>
      <c r="AQ1642" s="40" t="str" cm="1">
        <f t="array" ref="AQ1642">IFERROR(_xlfn.IFS(
AR1642="MPR ISSUE","TX ISSUE",
AR1642="BSS Hardware Issue","RAN ISSUE",
AR1642="Sites strategiques, MLL, Pylone, etc.","ENVTECH",
AR1642="AKTIVCO DEFAUT GE &amp; POWER Cabinet","POWER ISSUE",
AR1642="AKTIVCO Coupure ENEO &amp; Baisse de tension","POWER ISSUE",
AR1642="Coupure ENEO &amp; Baisse de tension","POWER ISSUE",
AR1642="Defaut GE &amp; POWER Cabinet","POWER ISSUE",
AR1642="Sharing","POWER ISSUE",
AR1642="Sites strategiques &amp; DataCenter","POWER ISSUE",
AR1642="Exclu","Exclu",
AR1642="SAT","TX ISSUE",
AR1642="SPARE-ISSUE","SPARE-ISSUE",
AR1642="Fiber CAmtel","TX ISSUE",
AR1642="Fiber AOF","TX ISSUE",
AR1642="Projet OCM (HUAWEI)","TRAVAUX-HUAWEI",
AR1642="Projet OCM (NOKIA)","TRAVAUX -NOKIA",
AR1642="ACCESS-ISSUE","ACCESS-ISSUE",
AR1642="Projet OCM (ZTE, NOKIA, autres projets)","TRAVAUX OCM",
AR1642="No root CAuse","No root cause",
AR1642="ODU HS","TX ISSUE",
AR1642="IP &amp; VLAN","TX ISSUE",
AR1642="Warehouse HUAWEI","SPARE-ISSUE",
AR1642="SPARE-HS","SPARE-ISSUE",
AR1642="Power Telco","RAN ISSUE",AR1642="no impacts","no impacts"
),"")</f>
        <v>No root cause</v>
      </c>
      <c r="AR1642" s="59" t="s">
        <v>5343</v>
      </c>
      <c r="AS1642" s="40" t="str" cm="1">
        <f t="array" ref="AS1642">IFERROR(_xlfn.IFS(
AR1642="MPR ISSUE","ACTIVE",
AR1642="BSS Hardware Issue","ACTIVE",
AR1642="Sites strategiques, MLL, Pylone, etc.","PASSIVE",
AR1642="AKTIVCO DEFAUT GE &amp; POWER Cabinet","PASSIVE",
AR1642="AKTIVCO Coupure ENEO &amp; Baisse de tension","PASSIVE",
AR1642="Coupure ENEO &amp; Baisse de tension","PASSIVE",
AR1642="Defaut GE &amp; POWER Cabinet","PASSIVE",
AR1642="Sharing","PASSIVE",
AR1642="Sites strategiques &amp; DataCenter","PASSIVE",
AR1642="Exclu","Exclu",
AR1642="SAT","ACTIVE",
AR1642="SPARE-ISSUE","SPARE-ISSUE",
AR1642="Fiber CAmtel","ACTIVE",
AR1642="Fiber AOF","ACTIVE",
AR1642="Projet OCM (HUAWEI)","PLANNED WORKS",
AR1642="Projet OCM (NOKIA)","PLANNED WORKS",
AR1642="ACCESS-ISSUE","ACCESS-ISSUE",
AR1642="Projet OCM (ZTE, NOKIA, autres projets)","PLANNED WORKS",
AR1642="No root CAuse","No root cause",
AR1642="ODU HS","ACTIVE",
AR1642="IP &amp; VLAN","ACTIVE",
AR1642="Warehouse HUAWEI","SPARE-ISSUE",
AR1642="SPARE-HS","SPARE-ISSUE",
AR1642="Power Telco","ACTIVE", AR1642="no impacts","no impacts"
),"")</f>
        <v>No root cause</v>
      </c>
      <c r="AT1642" s="99" t="s">
        <v>5661</v>
      </c>
      <c r="AU1642" s="99" t="s">
        <v>471</v>
      </c>
      <c r="AW1642" s="17"/>
      <c r="AX1642" s="17" t="s">
        <v>5536</v>
      </c>
      <c r="AY1642" s="17"/>
      <c r="AZ1642" s="17" t="s">
        <v>5536</v>
      </c>
      <c r="BA1642" s="7"/>
      <c r="BC1642" s="18"/>
      <c r="BD1642" s="18"/>
      <c r="BE1642" s="18"/>
      <c r="BF1642" s="18"/>
      <c r="BG1642" s="18"/>
      <c r="BH1642" s="18"/>
      <c r="BI1642" s="18"/>
      <c r="BJ1642" s="18"/>
      <c r="BK1642" s="18"/>
      <c r="BM1642" s="18"/>
      <c r="BN1642" s="18"/>
      <c r="BO1642" s="18"/>
      <c r="BP1642" s="9" t="s">
        <v>5661</v>
      </c>
      <c r="BQ1642" s="14"/>
      <c r="BR1642" s="102" t="s">
        <v>5536</v>
      </c>
      <c r="BS1642" s="14"/>
      <c r="BT1642" s="14"/>
      <c r="BU1642" s="9"/>
      <c r="BV1642" s="9"/>
      <c r="BW1642" s="9"/>
    </row>
    <row r="1643" spans="1:75" x14ac:dyDescent="0.35">
      <c r="A1643" s="1" t="s">
        <v>3146</v>
      </c>
      <c r="B1643" s="8" t="s">
        <v>3147</v>
      </c>
      <c r="C1643" s="3" t="s">
        <v>38</v>
      </c>
      <c r="D1643" s="1" t="s">
        <v>11</v>
      </c>
      <c r="E1643" s="1" t="s">
        <v>12</v>
      </c>
      <c r="F1643" s="3" t="s">
        <v>37</v>
      </c>
      <c r="G1643" s="1" t="s">
        <v>38</v>
      </c>
      <c r="H1643" s="30" t="s">
        <v>5587</v>
      </c>
      <c r="I1643" s="27">
        <v>0</v>
      </c>
      <c r="J1643" s="27">
        <v>0</v>
      </c>
      <c r="K1643" s="27">
        <v>0</v>
      </c>
      <c r="L1643" s="27">
        <v>0</v>
      </c>
      <c r="M1643" s="27">
        <v>0</v>
      </c>
      <c r="N1643" s="27">
        <v>0</v>
      </c>
      <c r="O1643" s="27">
        <v>0</v>
      </c>
      <c r="P1643" s="27">
        <v>0</v>
      </c>
      <c r="Q1643" s="27">
        <v>0</v>
      </c>
      <c r="R1643" s="27">
        <v>0</v>
      </c>
      <c r="S1643" s="80">
        <v>0</v>
      </c>
      <c r="T1643" s="80">
        <v>0</v>
      </c>
      <c r="U1643" s="80">
        <v>0</v>
      </c>
      <c r="V1643" s="80">
        <v>0</v>
      </c>
      <c r="W1643" s="80">
        <v>0</v>
      </c>
      <c r="X1643" s="80">
        <v>0</v>
      </c>
      <c r="Y1643" s="80">
        <v>0</v>
      </c>
      <c r="Z1643" s="80">
        <v>0</v>
      </c>
      <c r="AA1643" s="80">
        <v>0</v>
      </c>
      <c r="AB1643" s="80">
        <v>0</v>
      </c>
      <c r="AC1643" s="80">
        <v>0</v>
      </c>
      <c r="AD1643" s="80">
        <v>0</v>
      </c>
      <c r="AE1643" s="80">
        <v>0</v>
      </c>
      <c r="AF1643" s="80">
        <v>0</v>
      </c>
      <c r="AG1643" s="80"/>
      <c r="AH1643" s="80">
        <v>0</v>
      </c>
      <c r="AI1643" s="80">
        <v>0</v>
      </c>
      <c r="AJ1643" s="80">
        <v>0</v>
      </c>
      <c r="AK1643" s="80">
        <v>0</v>
      </c>
      <c r="AL1643" s="80">
        <v>0</v>
      </c>
      <c r="AM1643" s="80">
        <v>0</v>
      </c>
      <c r="AN1643" s="41" t="s">
        <v>5558</v>
      </c>
      <c r="AO1643" s="41"/>
      <c r="AP1643" s="40" t="str" cm="1">
        <f t="array" ref="AP1643">IFERROR(_xlfn.IFS(
AR1643="MPR ISSUE","PDH",
AR1643="BSS Hardware Issue","BSS",
AR1643="Sites strategiques, MLL, Pylone, etc.","ENVTECH",
AR1643="AKTIVCO DEFAUT GE &amp; POWER Cabinet","AKTIVCO",
AR1643="AKTIVCO Coupure ENEO &amp; Baisse de tension","AKTIVCO GRID ONLY",
AR1643="Coupure ENEO &amp; Baisse de tension","IHS GRID ONLY",
AR1643="Defaut GE &amp; POWER Cabinet","IHS",
AR1643="Sharing","Partners",
AR1643="Sites strategiques &amp; DataCenter","SST &amp; DC",
AR1643="Exclu","Exclu",
AR1643="SAT","SAT",
AR1643="SPARE-ISSUE","SPARE-ISSUE",
AR1643="Fiber CAmtel","TRANS_FO_CAMTEL",
AR1643="Fiber AOF","Fiber AOF",
AR1643="Projet OCM (HUAWEI)","TRAVAUX-HUAWEI",
AR1643="Projet OCM (NOKIA)","TRAVAUX-NOKIA",
AR1643="ACCESS-ISSUE","ACCESS-ISSUE",
AR1643="Projet OCM (ZTE, NOKIA, autres projets)","TRAVAUX OCM",
AR1643="No root CAuse","No root cause",
AR1643="ODU HS","PDH",
AR1643="IP &amp; VLAN","PDH",
AR1643="Warehouse HUAWEI","SPARE-ISSUE",
AR1643="SPARE-HS","SPARE-ISSUE",
AR1643="Power Telco","BSS",AR1643="no impacts","no impacts"
),"")</f>
        <v>No root cause</v>
      </c>
      <c r="AQ1643" s="40" t="str" cm="1">
        <f t="array" ref="AQ1643">IFERROR(_xlfn.IFS(
AR1643="MPR ISSUE","TX ISSUE",
AR1643="BSS Hardware Issue","RAN ISSUE",
AR1643="Sites strategiques, MLL, Pylone, etc.","ENVTECH",
AR1643="AKTIVCO DEFAUT GE &amp; POWER Cabinet","POWER ISSUE",
AR1643="AKTIVCO Coupure ENEO &amp; Baisse de tension","POWER ISSUE",
AR1643="Coupure ENEO &amp; Baisse de tension","POWER ISSUE",
AR1643="Defaut GE &amp; POWER Cabinet","POWER ISSUE",
AR1643="Sharing","POWER ISSUE",
AR1643="Sites strategiques &amp; DataCenter","POWER ISSUE",
AR1643="Exclu","Exclu",
AR1643="SAT","TX ISSUE",
AR1643="SPARE-ISSUE","SPARE-ISSUE",
AR1643="Fiber CAmtel","TX ISSUE",
AR1643="Fiber AOF","TX ISSUE",
AR1643="Projet OCM (HUAWEI)","TRAVAUX-HUAWEI",
AR1643="Projet OCM (NOKIA)","TRAVAUX -NOKIA",
AR1643="ACCESS-ISSUE","ACCESS-ISSUE",
AR1643="Projet OCM (ZTE, NOKIA, autres projets)","TRAVAUX OCM",
AR1643="No root CAuse","No root cause",
AR1643="ODU HS","TX ISSUE",
AR1643="IP &amp; VLAN","TX ISSUE",
AR1643="Warehouse HUAWEI","SPARE-ISSUE",
AR1643="SPARE-HS","SPARE-ISSUE",
AR1643="Power Telco","RAN ISSUE",AR1643="no impacts","no impacts"
),"")</f>
        <v>No root cause</v>
      </c>
      <c r="AR1643" s="59" t="s">
        <v>5343</v>
      </c>
      <c r="AS1643" s="40" t="str" cm="1">
        <f t="array" ref="AS1643">IFERROR(_xlfn.IFS(
AR1643="MPR ISSUE","ACTIVE",
AR1643="BSS Hardware Issue","ACTIVE",
AR1643="Sites strategiques, MLL, Pylone, etc.","PASSIVE",
AR1643="AKTIVCO DEFAUT GE &amp; POWER Cabinet","PASSIVE",
AR1643="AKTIVCO Coupure ENEO &amp; Baisse de tension","PASSIVE",
AR1643="Coupure ENEO &amp; Baisse de tension","PASSIVE",
AR1643="Defaut GE &amp; POWER Cabinet","PASSIVE",
AR1643="Sharing","PASSIVE",
AR1643="Sites strategiques &amp; DataCenter","PASSIVE",
AR1643="Exclu","Exclu",
AR1643="SAT","ACTIVE",
AR1643="SPARE-ISSUE","SPARE-ISSUE",
AR1643="Fiber CAmtel","ACTIVE",
AR1643="Fiber AOF","ACTIVE",
AR1643="Projet OCM (HUAWEI)","PLANNED WORKS",
AR1643="Projet OCM (NOKIA)","PLANNED WORKS",
AR1643="ACCESS-ISSUE","ACCESS-ISSUE",
AR1643="Projet OCM (ZTE, NOKIA, autres projets)","PLANNED WORKS",
AR1643="No root CAuse","No root cause",
AR1643="ODU HS","ACTIVE",
AR1643="IP &amp; VLAN","ACTIVE",
AR1643="Warehouse HUAWEI","SPARE-ISSUE",
AR1643="SPARE-HS","SPARE-ISSUE",
AR1643="Power Telco","ACTIVE", AR1643="no impacts","no impacts"
),"")</f>
        <v>No root cause</v>
      </c>
      <c r="AT1643" s="99" t="s">
        <v>5661</v>
      </c>
      <c r="AU1643" s="99" t="s">
        <v>3147</v>
      </c>
      <c r="AW1643" s="17"/>
      <c r="AX1643" s="17" t="s">
        <v>5536</v>
      </c>
      <c r="AY1643" s="17"/>
      <c r="AZ1643" s="17" t="s">
        <v>5536</v>
      </c>
      <c r="BA1643" s="7"/>
      <c r="BC1643" s="18"/>
      <c r="BD1643" s="18"/>
      <c r="BE1643" s="18"/>
      <c r="BF1643" s="18"/>
      <c r="BG1643" s="18"/>
      <c r="BH1643" s="18"/>
      <c r="BI1643" s="18"/>
      <c r="BJ1643" s="18"/>
      <c r="BK1643" s="18"/>
      <c r="BM1643" s="18"/>
      <c r="BN1643" s="18"/>
      <c r="BO1643" s="18"/>
      <c r="BP1643" s="9" t="s">
        <v>5661</v>
      </c>
      <c r="BQ1643" s="14"/>
      <c r="BR1643" s="102" t="s">
        <v>5536</v>
      </c>
      <c r="BS1643" s="14"/>
      <c r="BT1643" s="14"/>
      <c r="BU1643" s="9"/>
      <c r="BV1643" s="9"/>
      <c r="BW1643" s="9"/>
    </row>
    <row r="1644" spans="1:75" x14ac:dyDescent="0.35">
      <c r="A1644" s="1" t="s">
        <v>3390</v>
      </c>
      <c r="B1644" s="8" t="s">
        <v>3391</v>
      </c>
      <c r="C1644" s="3" t="s">
        <v>38</v>
      </c>
      <c r="D1644" s="1" t="s">
        <v>11</v>
      </c>
      <c r="E1644" s="1" t="s">
        <v>12</v>
      </c>
      <c r="F1644" s="3" t="s">
        <v>37</v>
      </c>
      <c r="G1644" s="1" t="s">
        <v>38</v>
      </c>
      <c r="H1644" s="30" t="s">
        <v>5587</v>
      </c>
      <c r="I1644" s="27">
        <v>0</v>
      </c>
      <c r="J1644" s="27">
        <v>0</v>
      </c>
      <c r="K1644" s="27">
        <v>0</v>
      </c>
      <c r="L1644" s="27">
        <v>0</v>
      </c>
      <c r="M1644" s="27">
        <v>0</v>
      </c>
      <c r="N1644" s="27">
        <v>0</v>
      </c>
      <c r="O1644" s="27">
        <v>0</v>
      </c>
      <c r="P1644" s="27">
        <v>0</v>
      </c>
      <c r="Q1644" s="27">
        <v>0</v>
      </c>
      <c r="R1644" s="27">
        <v>0</v>
      </c>
      <c r="S1644" s="80">
        <v>0</v>
      </c>
      <c r="T1644" s="80">
        <v>0</v>
      </c>
      <c r="U1644" s="80">
        <v>0</v>
      </c>
      <c r="V1644" s="80">
        <v>0</v>
      </c>
      <c r="W1644" s="80">
        <v>0</v>
      </c>
      <c r="X1644" s="80">
        <v>0</v>
      </c>
      <c r="Y1644" s="80">
        <v>0</v>
      </c>
      <c r="Z1644" s="80">
        <v>0</v>
      </c>
      <c r="AA1644" s="80">
        <v>0</v>
      </c>
      <c r="AB1644" s="80">
        <v>0</v>
      </c>
      <c r="AC1644" s="80">
        <v>0</v>
      </c>
      <c r="AD1644" s="80">
        <v>0</v>
      </c>
      <c r="AE1644" s="80">
        <v>0</v>
      </c>
      <c r="AF1644" s="80">
        <v>0</v>
      </c>
      <c r="AG1644" s="80"/>
      <c r="AH1644" s="80">
        <v>0</v>
      </c>
      <c r="AI1644" s="80">
        <v>0</v>
      </c>
      <c r="AJ1644" s="80">
        <v>0</v>
      </c>
      <c r="AK1644" s="80">
        <v>0</v>
      </c>
      <c r="AL1644" s="80">
        <v>0</v>
      </c>
      <c r="AM1644" s="80">
        <v>0</v>
      </c>
      <c r="AN1644" s="41" t="s">
        <v>5558</v>
      </c>
      <c r="AO1644" s="41"/>
      <c r="AP1644" s="40" t="str" cm="1">
        <f t="array" ref="AP1644">IFERROR(_xlfn.IFS(
AR1644="MPR ISSUE","PDH",
AR1644="BSS Hardware Issue","BSS",
AR1644="Sites strategiques, MLL, Pylone, etc.","ENVTECH",
AR1644="AKTIVCO DEFAUT GE &amp; POWER Cabinet","AKTIVCO",
AR1644="AKTIVCO Coupure ENEO &amp; Baisse de tension","AKTIVCO GRID ONLY",
AR1644="Coupure ENEO &amp; Baisse de tension","IHS GRID ONLY",
AR1644="Defaut GE &amp; POWER Cabinet","IHS",
AR1644="Sharing","Partners",
AR1644="Sites strategiques &amp; DataCenter","SST &amp; DC",
AR1644="Exclu","Exclu",
AR1644="SAT","SAT",
AR1644="SPARE-ISSUE","SPARE-ISSUE",
AR1644="Fiber CAmtel","TRANS_FO_CAMTEL",
AR1644="Fiber AOF","Fiber AOF",
AR1644="Projet OCM (HUAWEI)","TRAVAUX-HUAWEI",
AR1644="Projet OCM (NOKIA)","TRAVAUX-NOKIA",
AR1644="ACCESS-ISSUE","ACCESS-ISSUE",
AR1644="Projet OCM (ZTE, NOKIA, autres projets)","TRAVAUX OCM",
AR1644="No root CAuse","No root cause",
AR1644="ODU HS","PDH",
AR1644="IP &amp; VLAN","PDH",
AR1644="Warehouse HUAWEI","SPARE-ISSUE",
AR1644="SPARE-HS","SPARE-ISSUE",
AR1644="Power Telco","BSS",AR1644="no impacts","no impacts"
),"")</f>
        <v>No root cause</v>
      </c>
      <c r="AQ1644" s="40" t="str" cm="1">
        <f t="array" ref="AQ1644">IFERROR(_xlfn.IFS(
AR1644="MPR ISSUE","TX ISSUE",
AR1644="BSS Hardware Issue","RAN ISSUE",
AR1644="Sites strategiques, MLL, Pylone, etc.","ENVTECH",
AR1644="AKTIVCO DEFAUT GE &amp; POWER Cabinet","POWER ISSUE",
AR1644="AKTIVCO Coupure ENEO &amp; Baisse de tension","POWER ISSUE",
AR1644="Coupure ENEO &amp; Baisse de tension","POWER ISSUE",
AR1644="Defaut GE &amp; POWER Cabinet","POWER ISSUE",
AR1644="Sharing","POWER ISSUE",
AR1644="Sites strategiques &amp; DataCenter","POWER ISSUE",
AR1644="Exclu","Exclu",
AR1644="SAT","TX ISSUE",
AR1644="SPARE-ISSUE","SPARE-ISSUE",
AR1644="Fiber CAmtel","TX ISSUE",
AR1644="Fiber AOF","TX ISSUE",
AR1644="Projet OCM (HUAWEI)","TRAVAUX-HUAWEI",
AR1644="Projet OCM (NOKIA)","TRAVAUX -NOKIA",
AR1644="ACCESS-ISSUE","ACCESS-ISSUE",
AR1644="Projet OCM (ZTE, NOKIA, autres projets)","TRAVAUX OCM",
AR1644="No root CAuse","No root cause",
AR1644="ODU HS","TX ISSUE",
AR1644="IP &amp; VLAN","TX ISSUE",
AR1644="Warehouse HUAWEI","SPARE-ISSUE",
AR1644="SPARE-HS","SPARE-ISSUE",
AR1644="Power Telco","RAN ISSUE",AR1644="no impacts","no impacts"
),"")</f>
        <v>No root cause</v>
      </c>
      <c r="AR1644" s="59" t="s">
        <v>5343</v>
      </c>
      <c r="AS1644" s="40" t="str" cm="1">
        <f t="array" ref="AS1644">IFERROR(_xlfn.IFS(
AR1644="MPR ISSUE","ACTIVE",
AR1644="BSS Hardware Issue","ACTIVE",
AR1644="Sites strategiques, MLL, Pylone, etc.","PASSIVE",
AR1644="AKTIVCO DEFAUT GE &amp; POWER Cabinet","PASSIVE",
AR1644="AKTIVCO Coupure ENEO &amp; Baisse de tension","PASSIVE",
AR1644="Coupure ENEO &amp; Baisse de tension","PASSIVE",
AR1644="Defaut GE &amp; POWER Cabinet","PASSIVE",
AR1644="Sharing","PASSIVE",
AR1644="Sites strategiques &amp; DataCenter","PASSIVE",
AR1644="Exclu","Exclu",
AR1644="SAT","ACTIVE",
AR1644="SPARE-ISSUE","SPARE-ISSUE",
AR1644="Fiber CAmtel","ACTIVE",
AR1644="Fiber AOF","ACTIVE",
AR1644="Projet OCM (HUAWEI)","PLANNED WORKS",
AR1644="Projet OCM (NOKIA)","PLANNED WORKS",
AR1644="ACCESS-ISSUE","ACCESS-ISSUE",
AR1644="Projet OCM (ZTE, NOKIA, autres projets)","PLANNED WORKS",
AR1644="No root CAuse","No root cause",
AR1644="ODU HS","ACTIVE",
AR1644="IP &amp; VLAN","ACTIVE",
AR1644="Warehouse HUAWEI","SPARE-ISSUE",
AR1644="SPARE-HS","SPARE-ISSUE",
AR1644="Power Telco","ACTIVE", AR1644="no impacts","no impacts"
),"")</f>
        <v>No root cause</v>
      </c>
      <c r="AT1644" s="99" t="s">
        <v>5661</v>
      </c>
      <c r="AU1644" s="99" t="s">
        <v>3391</v>
      </c>
      <c r="AW1644" s="17"/>
      <c r="AX1644" s="17" t="s">
        <v>5536</v>
      </c>
      <c r="AY1644" s="17"/>
      <c r="AZ1644" s="17" t="s">
        <v>5536</v>
      </c>
      <c r="BA1644" s="7"/>
      <c r="BC1644" s="18"/>
      <c r="BD1644" s="18"/>
      <c r="BE1644" s="18"/>
      <c r="BF1644" s="18"/>
      <c r="BG1644" s="18"/>
      <c r="BH1644" s="18"/>
      <c r="BI1644" s="18"/>
      <c r="BJ1644" s="18"/>
      <c r="BK1644" s="18"/>
      <c r="BM1644" s="18"/>
      <c r="BN1644" s="18"/>
      <c r="BO1644" s="18"/>
      <c r="BP1644" s="9" t="s">
        <v>5661</v>
      </c>
      <c r="BQ1644" s="14"/>
      <c r="BR1644" s="102" t="s">
        <v>5536</v>
      </c>
      <c r="BS1644" s="14"/>
      <c r="BT1644" s="14"/>
      <c r="BU1644" s="9"/>
      <c r="BV1644" s="9"/>
      <c r="BW1644" s="9"/>
    </row>
    <row r="1645" spans="1:75" x14ac:dyDescent="0.35">
      <c r="A1645" s="3" t="s">
        <v>230</v>
      </c>
      <c r="B1645" s="24" t="s">
        <v>231</v>
      </c>
      <c r="C1645" s="3" t="s">
        <v>37</v>
      </c>
      <c r="D1645" s="3" t="s">
        <v>11</v>
      </c>
      <c r="E1645" s="3" t="s">
        <v>66</v>
      </c>
      <c r="F1645" s="3" t="s">
        <v>226</v>
      </c>
      <c r="G1645" s="3" t="s">
        <v>230</v>
      </c>
      <c r="H1645" s="29" t="s">
        <v>5588</v>
      </c>
      <c r="I1645" s="27">
        <v>2.9427879223703924E-3</v>
      </c>
      <c r="J1645" s="27">
        <v>0</v>
      </c>
      <c r="K1645" s="27">
        <v>7.1340313269584272E-3</v>
      </c>
      <c r="L1645" s="27">
        <v>0</v>
      </c>
      <c r="M1645" s="27">
        <v>0</v>
      </c>
      <c r="N1645" s="27">
        <v>0</v>
      </c>
      <c r="O1645" s="27">
        <v>0</v>
      </c>
      <c r="P1645" s="27">
        <v>0</v>
      </c>
      <c r="Q1645" s="27">
        <v>0</v>
      </c>
      <c r="R1645" s="27">
        <v>0</v>
      </c>
      <c r="S1645" s="80">
        <v>7.0805260920062405E-3</v>
      </c>
      <c r="T1645" s="80">
        <v>0</v>
      </c>
      <c r="U1645" s="80">
        <v>0.46684826771817967</v>
      </c>
      <c r="V1645" s="80">
        <v>0</v>
      </c>
      <c r="W1645" s="80">
        <v>0</v>
      </c>
      <c r="X1645" s="80">
        <v>0</v>
      </c>
      <c r="Y1645" s="80">
        <v>0</v>
      </c>
      <c r="Z1645" s="80">
        <v>0</v>
      </c>
      <c r="AA1645" s="80">
        <v>0</v>
      </c>
      <c r="AB1645" s="80">
        <v>0</v>
      </c>
      <c r="AC1645" s="80">
        <v>0</v>
      </c>
      <c r="AD1645" s="80">
        <v>0</v>
      </c>
      <c r="AE1645" s="80">
        <v>0</v>
      </c>
      <c r="AF1645" s="80">
        <v>0</v>
      </c>
      <c r="AG1645" s="80"/>
      <c r="AH1645" s="80">
        <v>4.5479449709359835E-3</v>
      </c>
      <c r="AI1645" s="80">
        <v>0</v>
      </c>
      <c r="AJ1645" s="80">
        <v>0</v>
      </c>
      <c r="AK1645" s="80">
        <v>0</v>
      </c>
      <c r="AL1645" s="80">
        <v>0</v>
      </c>
      <c r="AM1645" s="80">
        <v>0</v>
      </c>
      <c r="AN1645" s="41" t="s">
        <v>5558</v>
      </c>
      <c r="AO1645" s="41"/>
      <c r="AP1645" s="40" t="str" cm="1">
        <f t="array" ref="AP1645">IFERROR(_xlfn.IFS(
AR1645="MPR ISSUE","PDH",
AR1645="BSS Hardware Issue","BSS",
AR1645="Sites strategiques, MLL, Pylone, etc.","ENVTECH",
AR1645="AKTIVCO DEFAUT GE &amp; POWER Cabinet","AKTIVCO",
AR1645="AKTIVCO Coupure ENEO &amp; Baisse de tension","AKTIVCO GRID ONLY",
AR1645="Coupure ENEO &amp; Baisse de tension","IHS GRID ONLY",
AR1645="Defaut GE &amp; POWER Cabinet","IHS",
AR1645="Sharing","Partners",
AR1645="Sites strategiques &amp; DataCenter","SST &amp; DC",
AR1645="Exclu","Exclu",
AR1645="SAT","SAT",
AR1645="SPARE-ISSUE","SPARE-ISSUE",
AR1645="Fiber CAmtel","TRANS_FO_CAMTEL",
AR1645="Fiber AOF","Fiber AOF",
AR1645="Projet OCM (HUAWEI)","TRAVAUX-HUAWEI",
AR1645="Projet OCM (NOKIA)","TRAVAUX-NOKIA",
AR1645="ACCESS-ISSUE","ACCESS-ISSUE",
AR1645="Projet OCM (ZTE, NOKIA, autres projets)","TRAVAUX OCM",
AR1645="No root CAuse","No root cause",
AR1645="ODU HS","PDH",
AR1645="IP &amp; VLAN","PDH",
AR1645="Warehouse HUAWEI","SPARE-ISSUE",
AR1645="SPARE-HS","SPARE-ISSUE",
AR1645="Power Telco","BSS",AR1645="no impacts","no impacts"
),"")</f>
        <v>No root cause</v>
      </c>
      <c r="AQ1645" s="40" t="str" cm="1">
        <f t="array" ref="AQ1645">IFERROR(_xlfn.IFS(
AR1645="MPR ISSUE","TX ISSUE",
AR1645="BSS Hardware Issue","RAN ISSUE",
AR1645="Sites strategiques, MLL, Pylone, etc.","ENVTECH",
AR1645="AKTIVCO DEFAUT GE &amp; POWER Cabinet","POWER ISSUE",
AR1645="AKTIVCO Coupure ENEO &amp; Baisse de tension","POWER ISSUE",
AR1645="Coupure ENEO &amp; Baisse de tension","POWER ISSUE",
AR1645="Defaut GE &amp; POWER Cabinet","POWER ISSUE",
AR1645="Sharing","POWER ISSUE",
AR1645="Sites strategiques &amp; DataCenter","POWER ISSUE",
AR1645="Exclu","Exclu",
AR1645="SAT","TX ISSUE",
AR1645="SPARE-ISSUE","SPARE-ISSUE",
AR1645="Fiber CAmtel","TX ISSUE",
AR1645="Fiber AOF","TX ISSUE",
AR1645="Projet OCM (HUAWEI)","TRAVAUX-HUAWEI",
AR1645="Projet OCM (NOKIA)","TRAVAUX -NOKIA",
AR1645="ACCESS-ISSUE","ACCESS-ISSUE",
AR1645="Projet OCM (ZTE, NOKIA, autres projets)","TRAVAUX OCM",
AR1645="No root CAuse","No root cause",
AR1645="ODU HS","TX ISSUE",
AR1645="IP &amp; VLAN","TX ISSUE",
AR1645="Warehouse HUAWEI","SPARE-ISSUE",
AR1645="SPARE-HS","SPARE-ISSUE",
AR1645="Power Telco","RAN ISSUE",AR1645="no impacts","no impacts"
),"")</f>
        <v>No root cause</v>
      </c>
      <c r="AR1645" s="59" t="s">
        <v>5343</v>
      </c>
      <c r="AS1645" s="40" t="str" cm="1">
        <f t="array" ref="AS1645">IFERROR(_xlfn.IFS(
AR1645="MPR ISSUE","ACTIVE",
AR1645="BSS Hardware Issue","ACTIVE",
AR1645="Sites strategiques, MLL, Pylone, etc.","PASSIVE",
AR1645="AKTIVCO DEFAUT GE &amp; POWER Cabinet","PASSIVE",
AR1645="AKTIVCO Coupure ENEO &amp; Baisse de tension","PASSIVE",
AR1645="Coupure ENEO &amp; Baisse de tension","PASSIVE",
AR1645="Defaut GE &amp; POWER Cabinet","PASSIVE",
AR1645="Sharing","PASSIVE",
AR1645="Sites strategiques &amp; DataCenter","PASSIVE",
AR1645="Exclu","Exclu",
AR1645="SAT","ACTIVE",
AR1645="SPARE-ISSUE","SPARE-ISSUE",
AR1645="Fiber CAmtel","ACTIVE",
AR1645="Fiber AOF","ACTIVE",
AR1645="Projet OCM (HUAWEI)","PLANNED WORKS",
AR1645="Projet OCM (NOKIA)","PLANNED WORKS",
AR1645="ACCESS-ISSUE","ACCESS-ISSUE",
AR1645="Projet OCM (ZTE, NOKIA, autres projets)","PLANNED WORKS",
AR1645="No root CAuse","No root cause",
AR1645="ODU HS","ACTIVE",
AR1645="IP &amp; VLAN","ACTIVE",
AR1645="Warehouse HUAWEI","SPARE-ISSUE",
AR1645="SPARE-HS","SPARE-ISSUE",
AR1645="Power Telco","ACTIVE", AR1645="no impacts","no impacts"
),"")</f>
        <v>No root cause</v>
      </c>
      <c r="AT1645" s="99" t="s">
        <v>5661</v>
      </c>
      <c r="AU1645" s="99" t="s">
        <v>231</v>
      </c>
      <c r="AW1645" s="17"/>
      <c r="AX1645" s="17" t="s">
        <v>5536</v>
      </c>
      <c r="AY1645" s="17"/>
      <c r="AZ1645" s="17" t="s">
        <v>5536</v>
      </c>
      <c r="BA1645" s="7"/>
      <c r="BC1645" s="18"/>
      <c r="BD1645" s="18"/>
      <c r="BE1645" s="18"/>
      <c r="BF1645" s="18"/>
      <c r="BG1645" s="18"/>
      <c r="BH1645" s="18"/>
      <c r="BI1645" s="18"/>
      <c r="BJ1645" s="18"/>
      <c r="BK1645" s="18"/>
      <c r="BM1645" s="18"/>
      <c r="BN1645" s="18"/>
      <c r="BO1645" s="18"/>
      <c r="BP1645" s="9" t="s">
        <v>5661</v>
      </c>
      <c r="BQ1645" s="14"/>
      <c r="BR1645" s="102" t="s">
        <v>5536</v>
      </c>
      <c r="BS1645" s="14"/>
      <c r="BT1645" s="14"/>
      <c r="BU1645" s="9"/>
      <c r="BV1645" s="9"/>
      <c r="BW1645" s="9"/>
    </row>
    <row r="1646" spans="1:75" x14ac:dyDescent="0.35">
      <c r="A1646" s="1" t="s">
        <v>4442</v>
      </c>
      <c r="B1646" s="8" t="s">
        <v>4443</v>
      </c>
      <c r="C1646" s="3" t="s">
        <v>37</v>
      </c>
      <c r="D1646" s="1" t="s">
        <v>11</v>
      </c>
      <c r="E1646" s="1" t="s">
        <v>66</v>
      </c>
      <c r="F1646" s="3" t="s">
        <v>226</v>
      </c>
      <c r="G1646" s="1" t="s">
        <v>4444</v>
      </c>
      <c r="H1646" s="29" t="s">
        <v>5588</v>
      </c>
      <c r="I1646" s="27">
        <v>1.0701046990437507E-3</v>
      </c>
      <c r="J1646" s="27">
        <v>0</v>
      </c>
      <c r="K1646" s="27">
        <v>0</v>
      </c>
      <c r="L1646" s="27">
        <v>0</v>
      </c>
      <c r="M1646" s="27">
        <v>0</v>
      </c>
      <c r="N1646" s="27">
        <v>0</v>
      </c>
      <c r="O1646" s="27">
        <v>0</v>
      </c>
      <c r="P1646" s="27">
        <v>0</v>
      </c>
      <c r="Q1646" s="27">
        <v>0</v>
      </c>
      <c r="R1646" s="27">
        <v>0</v>
      </c>
      <c r="S1646" s="80">
        <v>0</v>
      </c>
      <c r="T1646" s="80">
        <v>0</v>
      </c>
      <c r="U1646" s="80">
        <v>0.46624461737336415</v>
      </c>
      <c r="V1646" s="80">
        <v>0</v>
      </c>
      <c r="W1646" s="80">
        <v>0</v>
      </c>
      <c r="X1646" s="80">
        <v>0</v>
      </c>
      <c r="Y1646" s="80">
        <v>0</v>
      </c>
      <c r="Z1646" s="80">
        <v>0</v>
      </c>
      <c r="AA1646" s="80">
        <v>0</v>
      </c>
      <c r="AB1646" s="80">
        <v>0</v>
      </c>
      <c r="AC1646" s="80">
        <v>0</v>
      </c>
      <c r="AD1646" s="80">
        <v>0</v>
      </c>
      <c r="AE1646" s="80">
        <v>0</v>
      </c>
      <c r="AF1646" s="80">
        <v>0</v>
      </c>
      <c r="AG1646" s="80"/>
      <c r="AH1646" s="80">
        <v>5.3505234952187534E-3</v>
      </c>
      <c r="AI1646" s="80">
        <v>0</v>
      </c>
      <c r="AJ1646" s="80">
        <v>0</v>
      </c>
      <c r="AK1646" s="80">
        <v>0</v>
      </c>
      <c r="AL1646" s="80">
        <v>0</v>
      </c>
      <c r="AM1646" s="80">
        <v>0</v>
      </c>
      <c r="AN1646" s="41" t="s">
        <v>5558</v>
      </c>
      <c r="AO1646" s="41"/>
      <c r="AP1646" s="40" t="str" cm="1">
        <f t="array" ref="AP1646">IFERROR(_xlfn.IFS(
AR1646="MPR ISSUE","PDH",
AR1646="BSS Hardware Issue","BSS",
AR1646="Sites strategiques, MLL, Pylone, etc.","ENVTECH",
AR1646="AKTIVCO DEFAUT GE &amp; POWER Cabinet","AKTIVCO",
AR1646="AKTIVCO Coupure ENEO &amp; Baisse de tension","AKTIVCO GRID ONLY",
AR1646="Coupure ENEO &amp; Baisse de tension","IHS GRID ONLY",
AR1646="Defaut GE &amp; POWER Cabinet","IHS",
AR1646="Sharing","Partners",
AR1646="Sites strategiques &amp; DataCenter","SST &amp; DC",
AR1646="Exclu","Exclu",
AR1646="SAT","SAT",
AR1646="SPARE-ISSUE","SPARE-ISSUE",
AR1646="Fiber CAmtel","TRANS_FO_CAMTEL",
AR1646="Fiber AOF","Fiber AOF",
AR1646="Projet OCM (HUAWEI)","TRAVAUX-HUAWEI",
AR1646="Projet OCM (NOKIA)","TRAVAUX-NOKIA",
AR1646="ACCESS-ISSUE","ACCESS-ISSUE",
AR1646="Projet OCM (ZTE, NOKIA, autres projets)","TRAVAUX OCM",
AR1646="No root CAuse","No root cause",
AR1646="ODU HS","PDH",
AR1646="IP &amp; VLAN","PDH",
AR1646="Warehouse HUAWEI","SPARE-ISSUE",
AR1646="SPARE-HS","SPARE-ISSUE",
AR1646="Power Telco","BSS",AR1646="no impacts","no impacts"
),"")</f>
        <v>No root cause</v>
      </c>
      <c r="AQ1646" s="40" t="str" cm="1">
        <f t="array" ref="AQ1646">IFERROR(_xlfn.IFS(
AR1646="MPR ISSUE","TX ISSUE",
AR1646="BSS Hardware Issue","RAN ISSUE",
AR1646="Sites strategiques, MLL, Pylone, etc.","ENVTECH",
AR1646="AKTIVCO DEFAUT GE &amp; POWER Cabinet","POWER ISSUE",
AR1646="AKTIVCO Coupure ENEO &amp; Baisse de tension","POWER ISSUE",
AR1646="Coupure ENEO &amp; Baisse de tension","POWER ISSUE",
AR1646="Defaut GE &amp; POWER Cabinet","POWER ISSUE",
AR1646="Sharing","POWER ISSUE",
AR1646="Sites strategiques &amp; DataCenter","POWER ISSUE",
AR1646="Exclu","Exclu",
AR1646="SAT","TX ISSUE",
AR1646="SPARE-ISSUE","SPARE-ISSUE",
AR1646="Fiber CAmtel","TX ISSUE",
AR1646="Fiber AOF","TX ISSUE",
AR1646="Projet OCM (HUAWEI)","TRAVAUX-HUAWEI",
AR1646="Projet OCM (NOKIA)","TRAVAUX -NOKIA",
AR1646="ACCESS-ISSUE","ACCESS-ISSUE",
AR1646="Projet OCM (ZTE, NOKIA, autres projets)","TRAVAUX OCM",
AR1646="No root CAuse","No root cause",
AR1646="ODU HS","TX ISSUE",
AR1646="IP &amp; VLAN","TX ISSUE",
AR1646="Warehouse HUAWEI","SPARE-ISSUE",
AR1646="SPARE-HS","SPARE-ISSUE",
AR1646="Power Telco","RAN ISSUE",AR1646="no impacts","no impacts"
),"")</f>
        <v>No root cause</v>
      </c>
      <c r="AR1646" s="59" t="s">
        <v>5343</v>
      </c>
      <c r="AS1646" s="40" t="str" cm="1">
        <f t="array" ref="AS1646">IFERROR(_xlfn.IFS(
AR1646="MPR ISSUE","ACTIVE",
AR1646="BSS Hardware Issue","ACTIVE",
AR1646="Sites strategiques, MLL, Pylone, etc.","PASSIVE",
AR1646="AKTIVCO DEFAUT GE &amp; POWER Cabinet","PASSIVE",
AR1646="AKTIVCO Coupure ENEO &amp; Baisse de tension","PASSIVE",
AR1646="Coupure ENEO &amp; Baisse de tension","PASSIVE",
AR1646="Defaut GE &amp; POWER Cabinet","PASSIVE",
AR1646="Sharing","PASSIVE",
AR1646="Sites strategiques &amp; DataCenter","PASSIVE",
AR1646="Exclu","Exclu",
AR1646="SAT","ACTIVE",
AR1646="SPARE-ISSUE","SPARE-ISSUE",
AR1646="Fiber CAmtel","ACTIVE",
AR1646="Fiber AOF","ACTIVE",
AR1646="Projet OCM (HUAWEI)","PLANNED WORKS",
AR1646="Projet OCM (NOKIA)","PLANNED WORKS",
AR1646="ACCESS-ISSUE","ACCESS-ISSUE",
AR1646="Projet OCM (ZTE, NOKIA, autres projets)","PLANNED WORKS",
AR1646="No root CAuse","No root cause",
AR1646="ODU HS","ACTIVE",
AR1646="IP &amp; VLAN","ACTIVE",
AR1646="Warehouse HUAWEI","SPARE-ISSUE",
AR1646="SPARE-HS","SPARE-ISSUE",
AR1646="Power Telco","ACTIVE", AR1646="no impacts","no impacts"
),"")</f>
        <v>No root cause</v>
      </c>
      <c r="AT1646" s="99" t="s">
        <v>5661</v>
      </c>
      <c r="AU1646" s="99" t="s">
        <v>4443</v>
      </c>
      <c r="AW1646" s="17"/>
      <c r="AX1646" s="17" t="s">
        <v>5536</v>
      </c>
      <c r="AY1646" s="17"/>
      <c r="AZ1646" s="17" t="s">
        <v>5536</v>
      </c>
      <c r="BA1646" s="7"/>
      <c r="BC1646" s="18"/>
      <c r="BD1646" s="18"/>
      <c r="BE1646" s="18"/>
      <c r="BF1646" s="18"/>
      <c r="BG1646" s="18"/>
      <c r="BH1646" s="18"/>
      <c r="BI1646" s="18"/>
      <c r="BJ1646" s="18"/>
      <c r="BK1646" s="18"/>
      <c r="BM1646" s="18"/>
      <c r="BN1646" s="18"/>
      <c r="BO1646" s="18"/>
      <c r="BP1646" s="9" t="s">
        <v>5661</v>
      </c>
      <c r="BQ1646" s="14"/>
      <c r="BR1646" s="102" t="s">
        <v>5536</v>
      </c>
      <c r="BS1646" s="14"/>
      <c r="BT1646" s="14"/>
      <c r="BU1646" s="9"/>
      <c r="BV1646" s="9"/>
      <c r="BW1646" s="9"/>
    </row>
    <row r="1647" spans="1:75" x14ac:dyDescent="0.35">
      <c r="A1647" s="1" t="s">
        <v>5066</v>
      </c>
      <c r="B1647" s="8" t="s">
        <v>5067</v>
      </c>
      <c r="C1647" s="3" t="s">
        <v>37</v>
      </c>
      <c r="D1647" s="1" t="s">
        <v>11</v>
      </c>
      <c r="E1647" s="1" t="s">
        <v>593</v>
      </c>
      <c r="F1647" s="3" t="s">
        <v>37</v>
      </c>
      <c r="G1647" s="1" t="s">
        <v>4804</v>
      </c>
      <c r="H1647" s="29" t="s">
        <v>5588</v>
      </c>
      <c r="I1647" s="27">
        <v>0</v>
      </c>
      <c r="J1647" s="27">
        <v>0</v>
      </c>
      <c r="K1647" s="27">
        <v>0</v>
      </c>
      <c r="L1647" s="27">
        <v>0</v>
      </c>
      <c r="M1647" s="27">
        <v>0</v>
      </c>
      <c r="N1647" s="27">
        <v>0</v>
      </c>
      <c r="O1647" s="27">
        <v>0</v>
      </c>
      <c r="P1647" s="27">
        <v>0</v>
      </c>
      <c r="Q1647" s="27">
        <v>0</v>
      </c>
      <c r="R1647" s="27">
        <v>1.2045578683424085</v>
      </c>
      <c r="S1647" s="80">
        <v>0</v>
      </c>
      <c r="T1647" s="80">
        <v>0</v>
      </c>
      <c r="U1647" s="80">
        <v>0</v>
      </c>
      <c r="V1647" s="80">
        <v>0</v>
      </c>
      <c r="W1647" s="80">
        <v>0</v>
      </c>
      <c r="X1647" s="80">
        <v>0</v>
      </c>
      <c r="Y1647" s="80">
        <v>0</v>
      </c>
      <c r="Z1647" s="80">
        <v>0</v>
      </c>
      <c r="AA1647" s="80">
        <v>0</v>
      </c>
      <c r="AB1647" s="80">
        <v>0</v>
      </c>
      <c r="AC1647" s="80">
        <v>0</v>
      </c>
      <c r="AD1647" s="80">
        <v>0</v>
      </c>
      <c r="AE1647" s="80">
        <v>0</v>
      </c>
      <c r="AF1647" s="80">
        <v>0</v>
      </c>
      <c r="AG1647" s="80"/>
      <c r="AH1647" s="80">
        <v>0</v>
      </c>
      <c r="AI1647" s="80">
        <v>0</v>
      </c>
      <c r="AJ1647" s="80">
        <v>0</v>
      </c>
      <c r="AK1647" s="80">
        <v>0</v>
      </c>
      <c r="AL1647" s="80">
        <v>0</v>
      </c>
      <c r="AM1647" s="80">
        <v>0</v>
      </c>
      <c r="AN1647" s="41" t="s">
        <v>5558</v>
      </c>
      <c r="AO1647" s="41"/>
      <c r="AP1647" s="40" t="str" cm="1">
        <f t="array" ref="AP1647">IFERROR(_xlfn.IFS(
AR1647="MPR ISSUE","PDH",
AR1647="BSS Hardware Issue","BSS",
AR1647="Sites strategiques, MLL, Pylone, etc.","ENVTECH",
AR1647="AKTIVCO DEFAUT GE &amp; POWER Cabinet","AKTIVCO",
AR1647="AKTIVCO Coupure ENEO &amp; Baisse de tension","AKTIVCO GRID ONLY",
AR1647="Coupure ENEO &amp; Baisse de tension","IHS GRID ONLY",
AR1647="Defaut GE &amp; POWER Cabinet","IHS",
AR1647="Sharing","Partners",
AR1647="Sites strategiques &amp; DataCenter","SST &amp; DC",
AR1647="Exclu","Exclu",
AR1647="SAT","SAT",
AR1647="SPARE-ISSUE","SPARE-ISSUE",
AR1647="Fiber CAmtel","TRANS_FO_CAMTEL",
AR1647="Fiber AOF","Fiber AOF",
AR1647="Projet OCM (HUAWEI)","TRAVAUX-HUAWEI",
AR1647="Projet OCM (NOKIA)","TRAVAUX-NOKIA",
AR1647="ACCESS-ISSUE","ACCESS-ISSUE",
AR1647="Projet OCM (ZTE, NOKIA, autres projets)","TRAVAUX OCM",
AR1647="No root CAuse","No root cause",
AR1647="ODU HS","PDH",
AR1647="IP &amp; VLAN","PDH",
AR1647="Warehouse HUAWEI","SPARE-ISSUE",
AR1647="SPARE-HS","SPARE-ISSUE",
AR1647="Power Telco","BSS",AR1647="no impacts","no impacts"
),"")</f>
        <v>No root cause</v>
      </c>
      <c r="AQ1647" s="40" t="str" cm="1">
        <f t="array" ref="AQ1647">IFERROR(_xlfn.IFS(
AR1647="MPR ISSUE","TX ISSUE",
AR1647="BSS Hardware Issue","RAN ISSUE",
AR1647="Sites strategiques, MLL, Pylone, etc.","ENVTECH",
AR1647="AKTIVCO DEFAUT GE &amp; POWER Cabinet","POWER ISSUE",
AR1647="AKTIVCO Coupure ENEO &amp; Baisse de tension","POWER ISSUE",
AR1647="Coupure ENEO &amp; Baisse de tension","POWER ISSUE",
AR1647="Defaut GE &amp; POWER Cabinet","POWER ISSUE",
AR1647="Sharing","POWER ISSUE",
AR1647="Sites strategiques &amp; DataCenter","POWER ISSUE",
AR1647="Exclu","Exclu",
AR1647="SAT","TX ISSUE",
AR1647="SPARE-ISSUE","SPARE-ISSUE",
AR1647="Fiber CAmtel","TX ISSUE",
AR1647="Fiber AOF","TX ISSUE",
AR1647="Projet OCM (HUAWEI)","TRAVAUX-HUAWEI",
AR1647="Projet OCM (NOKIA)","TRAVAUX -NOKIA",
AR1647="ACCESS-ISSUE","ACCESS-ISSUE",
AR1647="Projet OCM (ZTE, NOKIA, autres projets)","TRAVAUX OCM",
AR1647="No root CAuse","No root cause",
AR1647="ODU HS","TX ISSUE",
AR1647="IP &amp; VLAN","TX ISSUE",
AR1647="Warehouse HUAWEI","SPARE-ISSUE",
AR1647="SPARE-HS","SPARE-ISSUE",
AR1647="Power Telco","RAN ISSUE",AR1647="no impacts","no impacts"
),"")</f>
        <v>No root cause</v>
      </c>
      <c r="AR1647" s="59" t="s">
        <v>5343</v>
      </c>
      <c r="AS1647" s="40" t="str" cm="1">
        <f t="array" ref="AS1647">IFERROR(_xlfn.IFS(
AR1647="MPR ISSUE","ACTIVE",
AR1647="BSS Hardware Issue","ACTIVE",
AR1647="Sites strategiques, MLL, Pylone, etc.","PASSIVE",
AR1647="AKTIVCO DEFAUT GE &amp; POWER Cabinet","PASSIVE",
AR1647="AKTIVCO Coupure ENEO &amp; Baisse de tension","PASSIVE",
AR1647="Coupure ENEO &amp; Baisse de tension","PASSIVE",
AR1647="Defaut GE &amp; POWER Cabinet","PASSIVE",
AR1647="Sharing","PASSIVE",
AR1647="Sites strategiques &amp; DataCenter","PASSIVE",
AR1647="Exclu","Exclu",
AR1647="SAT","ACTIVE",
AR1647="SPARE-ISSUE","SPARE-ISSUE",
AR1647="Fiber CAmtel","ACTIVE",
AR1647="Fiber AOF","ACTIVE",
AR1647="Projet OCM (HUAWEI)","PLANNED WORKS",
AR1647="Projet OCM (NOKIA)","PLANNED WORKS",
AR1647="ACCESS-ISSUE","ACCESS-ISSUE",
AR1647="Projet OCM (ZTE, NOKIA, autres projets)","PLANNED WORKS",
AR1647="No root CAuse","No root cause",
AR1647="ODU HS","ACTIVE",
AR1647="IP &amp; VLAN","ACTIVE",
AR1647="Warehouse HUAWEI","SPARE-ISSUE",
AR1647="SPARE-HS","SPARE-ISSUE",
AR1647="Power Telco","ACTIVE", AR1647="no impacts","no impacts"
),"")</f>
        <v>No root cause</v>
      </c>
      <c r="AT1647" s="99" t="s">
        <v>5661</v>
      </c>
      <c r="AU1647" s="99" t="s">
        <v>5067</v>
      </c>
      <c r="AW1647" s="17"/>
      <c r="AX1647" s="17" t="s">
        <v>5536</v>
      </c>
      <c r="AY1647" s="17"/>
      <c r="AZ1647" s="17" t="s">
        <v>5536</v>
      </c>
      <c r="BA1647" s="7"/>
      <c r="BC1647" s="18"/>
      <c r="BD1647" s="18"/>
      <c r="BE1647" s="18"/>
      <c r="BF1647" s="18"/>
      <c r="BG1647" s="18"/>
      <c r="BH1647" s="18"/>
      <c r="BI1647" s="18"/>
      <c r="BJ1647" s="18"/>
      <c r="BK1647" s="18"/>
      <c r="BM1647" s="18"/>
      <c r="BN1647" s="18"/>
      <c r="BO1647" s="18"/>
      <c r="BP1647" s="9" t="s">
        <v>5661</v>
      </c>
      <c r="BQ1647" s="14"/>
      <c r="BR1647" s="102" t="s">
        <v>5536</v>
      </c>
      <c r="BS1647" s="14"/>
      <c r="BT1647" s="14"/>
      <c r="BU1647" s="9"/>
      <c r="BV1647" s="9"/>
      <c r="BW1647" s="9"/>
    </row>
    <row r="1648" spans="1:75" x14ac:dyDescent="0.35">
      <c r="A1648" s="1" t="s">
        <v>5199</v>
      </c>
      <c r="B1648" s="8" t="s">
        <v>5200</v>
      </c>
      <c r="C1648" s="3" t="s">
        <v>38</v>
      </c>
      <c r="D1648" s="1" t="s">
        <v>11</v>
      </c>
      <c r="E1648" s="1" t="s">
        <v>145</v>
      </c>
      <c r="F1648" s="3" t="s">
        <v>37</v>
      </c>
      <c r="G1648" s="1" t="s">
        <v>38</v>
      </c>
      <c r="H1648" s="30" t="s">
        <v>5587</v>
      </c>
      <c r="I1648" s="27">
        <v>0</v>
      </c>
      <c r="J1648" s="27">
        <v>0</v>
      </c>
      <c r="K1648" s="27">
        <v>0</v>
      </c>
      <c r="L1648" s="27">
        <v>0</v>
      </c>
      <c r="M1648" s="27">
        <v>0</v>
      </c>
      <c r="N1648" s="27">
        <v>0</v>
      </c>
      <c r="O1648" s="27">
        <v>0</v>
      </c>
      <c r="P1648" s="27">
        <v>0</v>
      </c>
      <c r="Q1648" s="27">
        <v>0</v>
      </c>
      <c r="R1648" s="27">
        <v>0</v>
      </c>
      <c r="S1648" s="80">
        <v>0</v>
      </c>
      <c r="T1648" s="80">
        <v>0</v>
      </c>
      <c r="U1648" s="80">
        <v>0</v>
      </c>
      <c r="V1648" s="80">
        <v>0</v>
      </c>
      <c r="W1648" s="80">
        <v>0</v>
      </c>
      <c r="X1648" s="80">
        <v>0</v>
      </c>
      <c r="Y1648" s="80">
        <v>0</v>
      </c>
      <c r="Z1648" s="80">
        <v>0</v>
      </c>
      <c r="AA1648" s="80">
        <v>0</v>
      </c>
      <c r="AB1648" s="80">
        <v>0</v>
      </c>
      <c r="AC1648" s="80">
        <v>0</v>
      </c>
      <c r="AD1648" s="80">
        <v>0</v>
      </c>
      <c r="AE1648" s="80">
        <v>0</v>
      </c>
      <c r="AF1648" s="80">
        <v>0</v>
      </c>
      <c r="AG1648" s="80"/>
      <c r="AH1648" s="80">
        <v>0</v>
      </c>
      <c r="AI1648" s="80">
        <v>0</v>
      </c>
      <c r="AJ1648" s="80">
        <v>0</v>
      </c>
      <c r="AK1648" s="80">
        <v>0</v>
      </c>
      <c r="AL1648" s="80">
        <v>0</v>
      </c>
      <c r="AM1648" s="80">
        <v>0</v>
      </c>
      <c r="AN1648" s="41" t="s">
        <v>5558</v>
      </c>
      <c r="AO1648" s="41"/>
      <c r="AP1648" s="40" t="str" cm="1">
        <f t="array" ref="AP1648">IFERROR(_xlfn.IFS(
AR1648="MPR ISSUE","PDH",
AR1648="BSS Hardware Issue","BSS",
AR1648="Sites strategiques, MLL, Pylone, etc.","ENVTECH",
AR1648="AKTIVCO DEFAUT GE &amp; POWER Cabinet","AKTIVCO",
AR1648="AKTIVCO Coupure ENEO &amp; Baisse de tension","AKTIVCO GRID ONLY",
AR1648="Coupure ENEO &amp; Baisse de tension","IHS GRID ONLY",
AR1648="Defaut GE &amp; POWER Cabinet","IHS",
AR1648="Sharing","Partners",
AR1648="Sites strategiques &amp; DataCenter","SST &amp; DC",
AR1648="Exclu","Exclu",
AR1648="SAT","SAT",
AR1648="SPARE-ISSUE","SPARE-ISSUE",
AR1648="Fiber CAmtel","TRANS_FO_CAMTEL",
AR1648="Fiber AOF","Fiber AOF",
AR1648="Projet OCM (HUAWEI)","TRAVAUX-HUAWEI",
AR1648="Projet OCM (NOKIA)","TRAVAUX-NOKIA",
AR1648="ACCESS-ISSUE","ACCESS-ISSUE",
AR1648="Projet OCM (ZTE, NOKIA, autres projets)","TRAVAUX OCM",
AR1648="No root CAuse","No root cause",
AR1648="ODU HS","PDH",
AR1648="IP &amp; VLAN","PDH",
AR1648="Warehouse HUAWEI","SPARE-ISSUE",
AR1648="SPARE-HS","SPARE-ISSUE",
AR1648="Power Telco","BSS",AR1648="no impacts","no impacts"
),"")</f>
        <v>No root cause</v>
      </c>
      <c r="AQ1648" s="40" t="str" cm="1">
        <f t="array" ref="AQ1648">IFERROR(_xlfn.IFS(
AR1648="MPR ISSUE","TX ISSUE",
AR1648="BSS Hardware Issue","RAN ISSUE",
AR1648="Sites strategiques, MLL, Pylone, etc.","ENVTECH",
AR1648="AKTIVCO DEFAUT GE &amp; POWER Cabinet","POWER ISSUE",
AR1648="AKTIVCO Coupure ENEO &amp; Baisse de tension","POWER ISSUE",
AR1648="Coupure ENEO &amp; Baisse de tension","POWER ISSUE",
AR1648="Defaut GE &amp; POWER Cabinet","POWER ISSUE",
AR1648="Sharing","POWER ISSUE",
AR1648="Sites strategiques &amp; DataCenter","POWER ISSUE",
AR1648="Exclu","Exclu",
AR1648="SAT","TX ISSUE",
AR1648="SPARE-ISSUE","SPARE-ISSUE",
AR1648="Fiber CAmtel","TX ISSUE",
AR1648="Fiber AOF","TX ISSUE",
AR1648="Projet OCM (HUAWEI)","TRAVAUX-HUAWEI",
AR1648="Projet OCM (NOKIA)","TRAVAUX -NOKIA",
AR1648="ACCESS-ISSUE","ACCESS-ISSUE",
AR1648="Projet OCM (ZTE, NOKIA, autres projets)","TRAVAUX OCM",
AR1648="No root CAuse","No root cause",
AR1648="ODU HS","TX ISSUE",
AR1648="IP &amp; VLAN","TX ISSUE",
AR1648="Warehouse HUAWEI","SPARE-ISSUE",
AR1648="SPARE-HS","SPARE-ISSUE",
AR1648="Power Telco","RAN ISSUE",AR1648="no impacts","no impacts"
),"")</f>
        <v>No root cause</v>
      </c>
      <c r="AR1648" s="59" t="s">
        <v>5343</v>
      </c>
      <c r="AS1648" s="40" t="str" cm="1">
        <f t="array" ref="AS1648">IFERROR(_xlfn.IFS(
AR1648="MPR ISSUE","ACTIVE",
AR1648="BSS Hardware Issue","ACTIVE",
AR1648="Sites strategiques, MLL, Pylone, etc.","PASSIVE",
AR1648="AKTIVCO DEFAUT GE &amp; POWER Cabinet","PASSIVE",
AR1648="AKTIVCO Coupure ENEO &amp; Baisse de tension","PASSIVE",
AR1648="Coupure ENEO &amp; Baisse de tension","PASSIVE",
AR1648="Defaut GE &amp; POWER Cabinet","PASSIVE",
AR1648="Sharing","PASSIVE",
AR1648="Sites strategiques &amp; DataCenter","PASSIVE",
AR1648="Exclu","Exclu",
AR1648="SAT","ACTIVE",
AR1648="SPARE-ISSUE","SPARE-ISSUE",
AR1648="Fiber CAmtel","ACTIVE",
AR1648="Fiber AOF","ACTIVE",
AR1648="Projet OCM (HUAWEI)","PLANNED WORKS",
AR1648="Projet OCM (NOKIA)","PLANNED WORKS",
AR1648="ACCESS-ISSUE","ACCESS-ISSUE",
AR1648="Projet OCM (ZTE, NOKIA, autres projets)","PLANNED WORKS",
AR1648="No root CAuse","No root cause",
AR1648="ODU HS","ACTIVE",
AR1648="IP &amp; VLAN","ACTIVE",
AR1648="Warehouse HUAWEI","SPARE-ISSUE",
AR1648="SPARE-HS","SPARE-ISSUE",
AR1648="Power Telco","ACTIVE", AR1648="no impacts","no impacts"
),"")</f>
        <v>No root cause</v>
      </c>
      <c r="AT1648" s="99" t="s">
        <v>5661</v>
      </c>
      <c r="AU1648" s="99" t="s">
        <v>5200</v>
      </c>
      <c r="AW1648" s="17"/>
      <c r="AX1648" s="17" t="s">
        <v>5536</v>
      </c>
      <c r="AY1648" s="17"/>
      <c r="AZ1648" s="17" t="s">
        <v>5536</v>
      </c>
      <c r="BA1648" s="7"/>
      <c r="BC1648" s="18"/>
      <c r="BD1648" s="18"/>
      <c r="BE1648" s="18"/>
      <c r="BF1648" s="18"/>
      <c r="BG1648" s="18"/>
      <c r="BH1648" s="18"/>
      <c r="BI1648" s="18"/>
      <c r="BJ1648" s="18"/>
      <c r="BK1648" s="18"/>
      <c r="BM1648" s="18"/>
      <c r="BN1648" s="18"/>
      <c r="BO1648" s="18"/>
      <c r="BP1648" s="9" t="s">
        <v>5661</v>
      </c>
      <c r="BQ1648" s="14"/>
      <c r="BR1648" s="102" t="s">
        <v>5536</v>
      </c>
      <c r="BS1648" s="14"/>
      <c r="BT1648" s="14"/>
      <c r="BU1648" s="9"/>
      <c r="BV1648" s="9"/>
      <c r="BW1648" s="9"/>
    </row>
    <row r="1649" spans="1:75" x14ac:dyDescent="0.35">
      <c r="A1649" s="1" t="s">
        <v>4824</v>
      </c>
      <c r="B1649" s="8" t="s">
        <v>4825</v>
      </c>
      <c r="C1649" s="3" t="s">
        <v>38</v>
      </c>
      <c r="D1649" s="1" t="s">
        <v>21</v>
      </c>
      <c r="E1649" s="1" t="s">
        <v>30</v>
      </c>
      <c r="F1649" s="3" t="s">
        <v>37</v>
      </c>
      <c r="G1649" s="1" t="s">
        <v>38</v>
      </c>
      <c r="H1649" s="30" t="s">
        <v>5587</v>
      </c>
      <c r="I1649" s="27">
        <v>0</v>
      </c>
      <c r="J1649" s="27">
        <v>0</v>
      </c>
      <c r="K1649" s="27">
        <v>0</v>
      </c>
      <c r="L1649" s="27">
        <v>0</v>
      </c>
      <c r="M1649" s="27">
        <v>0</v>
      </c>
      <c r="N1649" s="27">
        <v>0</v>
      </c>
      <c r="O1649" s="27">
        <v>0</v>
      </c>
      <c r="P1649" s="27">
        <v>0</v>
      </c>
      <c r="Q1649" s="27">
        <v>0</v>
      </c>
      <c r="R1649" s="27">
        <v>0</v>
      </c>
      <c r="S1649" s="80">
        <v>0</v>
      </c>
      <c r="T1649" s="80">
        <v>0</v>
      </c>
      <c r="U1649" s="80">
        <v>8.6818664338118872</v>
      </c>
      <c r="V1649" s="80">
        <v>0</v>
      </c>
      <c r="W1649" s="80">
        <v>0</v>
      </c>
      <c r="X1649" s="80">
        <v>0</v>
      </c>
      <c r="Y1649" s="80">
        <v>0</v>
      </c>
      <c r="Z1649" s="80">
        <v>0</v>
      </c>
      <c r="AA1649" s="80">
        <v>0</v>
      </c>
      <c r="AB1649" s="80">
        <v>0</v>
      </c>
      <c r="AC1649" s="80">
        <v>0</v>
      </c>
      <c r="AD1649" s="80">
        <v>0</v>
      </c>
      <c r="AE1649" s="80">
        <v>0</v>
      </c>
      <c r="AF1649" s="80">
        <v>0</v>
      </c>
      <c r="AG1649" s="80"/>
      <c r="AH1649" s="80">
        <v>0</v>
      </c>
      <c r="AI1649" s="80">
        <v>0</v>
      </c>
      <c r="AJ1649" s="80">
        <v>0</v>
      </c>
      <c r="AK1649" s="80">
        <v>0</v>
      </c>
      <c r="AL1649" s="80">
        <v>0</v>
      </c>
      <c r="AM1649" s="80">
        <v>0</v>
      </c>
      <c r="AN1649" s="41" t="s">
        <v>5558</v>
      </c>
      <c r="AO1649" s="41"/>
      <c r="AP1649" s="40" t="str" cm="1">
        <f t="array" ref="AP1649">IFERROR(_xlfn.IFS(
AR1649="MPR ISSUE","PDH",
AR1649="BSS Hardware Issue","BSS",
AR1649="Sites strategiques, MLL, Pylone, etc.","ENVTECH",
AR1649="AKTIVCO DEFAUT GE &amp; POWER Cabinet","AKTIVCO",
AR1649="AKTIVCO Coupure ENEO &amp; Baisse de tension","AKTIVCO GRID ONLY",
AR1649="Coupure ENEO &amp; Baisse de tension","IHS GRID ONLY",
AR1649="Defaut GE &amp; POWER Cabinet","IHS",
AR1649="Sharing","Partners",
AR1649="Sites strategiques &amp; DataCenter","SST &amp; DC",
AR1649="Exclu","Exclu",
AR1649="SAT","SAT",
AR1649="SPARE-ISSUE","SPARE-ISSUE",
AR1649="Fiber CAmtel","TRANS_FO_CAMTEL",
AR1649="Fiber AOF","Fiber AOF",
AR1649="Projet OCM (HUAWEI)","TRAVAUX-HUAWEI",
AR1649="Projet OCM (NOKIA)","TRAVAUX-NOKIA",
AR1649="ACCESS-ISSUE","ACCESS-ISSUE",
AR1649="Projet OCM (ZTE, NOKIA, autres projets)","TRAVAUX OCM",
AR1649="No root CAuse","No root cause",
AR1649="ODU HS","PDH",
AR1649="IP &amp; VLAN","PDH",
AR1649="Warehouse HUAWEI","SPARE-ISSUE",
AR1649="SPARE-HS","SPARE-ISSUE",
AR1649="Power Telco","BSS",AR1649="no impacts","no impacts"
),"")</f>
        <v>No root cause</v>
      </c>
      <c r="AQ1649" s="40" t="str" cm="1">
        <f t="array" ref="AQ1649">IFERROR(_xlfn.IFS(
AR1649="MPR ISSUE","TX ISSUE",
AR1649="BSS Hardware Issue","RAN ISSUE",
AR1649="Sites strategiques, MLL, Pylone, etc.","ENVTECH",
AR1649="AKTIVCO DEFAUT GE &amp; POWER Cabinet","POWER ISSUE",
AR1649="AKTIVCO Coupure ENEO &amp; Baisse de tension","POWER ISSUE",
AR1649="Coupure ENEO &amp; Baisse de tension","POWER ISSUE",
AR1649="Defaut GE &amp; POWER Cabinet","POWER ISSUE",
AR1649="Sharing","POWER ISSUE",
AR1649="Sites strategiques &amp; DataCenter","POWER ISSUE",
AR1649="Exclu","Exclu",
AR1649="SAT","TX ISSUE",
AR1649="SPARE-ISSUE","SPARE-ISSUE",
AR1649="Fiber CAmtel","TX ISSUE",
AR1649="Fiber AOF","TX ISSUE",
AR1649="Projet OCM (HUAWEI)","TRAVAUX-HUAWEI",
AR1649="Projet OCM (NOKIA)","TRAVAUX -NOKIA",
AR1649="ACCESS-ISSUE","ACCESS-ISSUE",
AR1649="Projet OCM (ZTE, NOKIA, autres projets)","TRAVAUX OCM",
AR1649="No root CAuse","No root cause",
AR1649="ODU HS","TX ISSUE",
AR1649="IP &amp; VLAN","TX ISSUE",
AR1649="Warehouse HUAWEI","SPARE-ISSUE",
AR1649="SPARE-HS","SPARE-ISSUE",
AR1649="Power Telco","RAN ISSUE",AR1649="no impacts","no impacts"
),"")</f>
        <v>No root cause</v>
      </c>
      <c r="AR1649" s="59" t="s">
        <v>5343</v>
      </c>
      <c r="AS1649" s="40" t="str" cm="1">
        <f t="array" ref="AS1649">IFERROR(_xlfn.IFS(
AR1649="MPR ISSUE","ACTIVE",
AR1649="BSS Hardware Issue","ACTIVE",
AR1649="Sites strategiques, MLL, Pylone, etc.","PASSIVE",
AR1649="AKTIVCO DEFAUT GE &amp; POWER Cabinet","PASSIVE",
AR1649="AKTIVCO Coupure ENEO &amp; Baisse de tension","PASSIVE",
AR1649="Coupure ENEO &amp; Baisse de tension","PASSIVE",
AR1649="Defaut GE &amp; POWER Cabinet","PASSIVE",
AR1649="Sharing","PASSIVE",
AR1649="Sites strategiques &amp; DataCenter","PASSIVE",
AR1649="Exclu","Exclu",
AR1649="SAT","ACTIVE",
AR1649="SPARE-ISSUE","SPARE-ISSUE",
AR1649="Fiber CAmtel","ACTIVE",
AR1649="Fiber AOF","ACTIVE",
AR1649="Projet OCM (HUAWEI)","PLANNED WORKS",
AR1649="Projet OCM (NOKIA)","PLANNED WORKS",
AR1649="ACCESS-ISSUE","ACCESS-ISSUE",
AR1649="Projet OCM (ZTE, NOKIA, autres projets)","PLANNED WORKS",
AR1649="No root CAuse","No root cause",
AR1649="ODU HS","ACTIVE",
AR1649="IP &amp; VLAN","ACTIVE",
AR1649="Warehouse HUAWEI","SPARE-ISSUE",
AR1649="SPARE-HS","SPARE-ISSUE",
AR1649="Power Telco","ACTIVE", AR1649="no impacts","no impacts"
),"")</f>
        <v>No root cause</v>
      </c>
      <c r="AT1649" s="99" t="s">
        <v>5661</v>
      </c>
      <c r="AU1649" s="99" t="s">
        <v>4825</v>
      </c>
      <c r="AW1649" s="17"/>
      <c r="AX1649" s="17" t="s">
        <v>5536</v>
      </c>
      <c r="AY1649" s="17"/>
      <c r="AZ1649" s="17" t="s">
        <v>5536</v>
      </c>
      <c r="BA1649" s="7"/>
      <c r="BC1649" s="18"/>
      <c r="BD1649" s="18"/>
      <c r="BE1649" s="18"/>
      <c r="BF1649" s="18"/>
      <c r="BG1649" s="18"/>
      <c r="BH1649" s="18"/>
      <c r="BI1649" s="18"/>
      <c r="BJ1649" s="18"/>
      <c r="BK1649" s="18"/>
      <c r="BM1649" s="18"/>
      <c r="BN1649" s="18"/>
      <c r="BO1649" s="18"/>
      <c r="BP1649" s="9" t="s">
        <v>5661</v>
      </c>
      <c r="BQ1649" s="14"/>
      <c r="BR1649" s="102" t="s">
        <v>5536</v>
      </c>
      <c r="BS1649" s="14"/>
      <c r="BT1649" s="14"/>
      <c r="BU1649" s="9"/>
      <c r="BV1649" s="9"/>
      <c r="BW1649" s="9"/>
    </row>
    <row r="1650" spans="1:75" x14ac:dyDescent="0.35">
      <c r="A1650" s="1" t="s">
        <v>2353</v>
      </c>
      <c r="B1650" s="8" t="s">
        <v>2354</v>
      </c>
      <c r="C1650" s="3" t="s">
        <v>38</v>
      </c>
      <c r="D1650" s="1" t="s">
        <v>11</v>
      </c>
      <c r="E1650" s="1" t="s">
        <v>12</v>
      </c>
      <c r="F1650" s="3" t="s">
        <v>37</v>
      </c>
      <c r="G1650" s="1" t="s">
        <v>38</v>
      </c>
      <c r="H1650" s="30" t="s">
        <v>5587</v>
      </c>
      <c r="I1650" s="27">
        <v>0</v>
      </c>
      <c r="J1650" s="27">
        <v>0</v>
      </c>
      <c r="K1650" s="27">
        <v>0</v>
      </c>
      <c r="L1650" s="27">
        <v>0</v>
      </c>
      <c r="M1650" s="27">
        <v>0.87261687683522893</v>
      </c>
      <c r="N1650" s="27">
        <v>0</v>
      </c>
      <c r="O1650" s="27">
        <v>0</v>
      </c>
      <c r="P1650" s="27">
        <v>0</v>
      </c>
      <c r="Q1650" s="27">
        <v>0</v>
      </c>
      <c r="R1650" s="27">
        <v>0</v>
      </c>
      <c r="S1650" s="80">
        <v>0.23146364640316447</v>
      </c>
      <c r="T1650" s="80">
        <v>0</v>
      </c>
      <c r="U1650" s="80">
        <v>0</v>
      </c>
      <c r="V1650" s="80">
        <v>0</v>
      </c>
      <c r="W1650" s="80">
        <v>0</v>
      </c>
      <c r="X1650" s="80">
        <v>0</v>
      </c>
      <c r="Y1650" s="80">
        <v>0</v>
      </c>
      <c r="Z1650" s="80">
        <v>0</v>
      </c>
      <c r="AA1650" s="80">
        <v>0</v>
      </c>
      <c r="AB1650" s="80">
        <v>0</v>
      </c>
      <c r="AC1650" s="80">
        <v>0</v>
      </c>
      <c r="AD1650" s="80">
        <v>0</v>
      </c>
      <c r="AE1650" s="80">
        <v>0</v>
      </c>
      <c r="AF1650" s="80">
        <v>0</v>
      </c>
      <c r="AG1650" s="80"/>
      <c r="AH1650" s="80">
        <v>0</v>
      </c>
      <c r="AI1650" s="80">
        <v>0</v>
      </c>
      <c r="AJ1650" s="80">
        <v>0</v>
      </c>
      <c r="AK1650" s="80">
        <v>0</v>
      </c>
      <c r="AL1650" s="80">
        <v>0</v>
      </c>
      <c r="AM1650" s="80">
        <v>0</v>
      </c>
      <c r="AN1650" s="41" t="s">
        <v>5558</v>
      </c>
      <c r="AO1650" s="41"/>
      <c r="AP1650" s="40" t="str" cm="1">
        <f t="array" ref="AP1650">IFERROR(_xlfn.IFS(
AR1650="MPR ISSUE","PDH",
AR1650="BSS Hardware Issue","BSS",
AR1650="Sites strategiques, MLL, Pylone, etc.","ENVTECH",
AR1650="AKTIVCO DEFAUT GE &amp; POWER Cabinet","AKTIVCO",
AR1650="AKTIVCO Coupure ENEO &amp; Baisse de tension","AKTIVCO GRID ONLY",
AR1650="Coupure ENEO &amp; Baisse de tension","IHS GRID ONLY",
AR1650="Defaut GE &amp; POWER Cabinet","IHS",
AR1650="Sharing","Partners",
AR1650="Sites strategiques &amp; DataCenter","SST &amp; DC",
AR1650="Exclu","Exclu",
AR1650="SAT","SAT",
AR1650="SPARE-ISSUE","SPARE-ISSUE",
AR1650="Fiber CAmtel","TRANS_FO_CAMTEL",
AR1650="Fiber AOF","Fiber AOF",
AR1650="Projet OCM (HUAWEI)","TRAVAUX-HUAWEI",
AR1650="Projet OCM (NOKIA)","TRAVAUX-NOKIA",
AR1650="ACCESS-ISSUE","ACCESS-ISSUE",
AR1650="Projet OCM (ZTE, NOKIA, autres projets)","TRAVAUX OCM",
AR1650="No root CAuse","No root cause",
AR1650="ODU HS","PDH",
AR1650="IP &amp; VLAN","PDH",
AR1650="Warehouse HUAWEI","SPARE-ISSUE",
AR1650="SPARE-HS","SPARE-ISSUE",
AR1650="Power Telco","BSS",AR1650="no impacts","no impacts"
),"")</f>
        <v>No root cause</v>
      </c>
      <c r="AQ1650" s="40" t="str" cm="1">
        <f t="array" ref="AQ1650">IFERROR(_xlfn.IFS(
AR1650="MPR ISSUE","TX ISSUE",
AR1650="BSS Hardware Issue","RAN ISSUE",
AR1650="Sites strategiques, MLL, Pylone, etc.","ENVTECH",
AR1650="AKTIVCO DEFAUT GE &amp; POWER Cabinet","POWER ISSUE",
AR1650="AKTIVCO Coupure ENEO &amp; Baisse de tension","POWER ISSUE",
AR1650="Coupure ENEO &amp; Baisse de tension","POWER ISSUE",
AR1650="Defaut GE &amp; POWER Cabinet","POWER ISSUE",
AR1650="Sharing","POWER ISSUE",
AR1650="Sites strategiques &amp; DataCenter","POWER ISSUE",
AR1650="Exclu","Exclu",
AR1650="SAT","TX ISSUE",
AR1650="SPARE-ISSUE","SPARE-ISSUE",
AR1650="Fiber CAmtel","TX ISSUE",
AR1650="Fiber AOF","TX ISSUE",
AR1650="Projet OCM (HUAWEI)","TRAVAUX-HUAWEI",
AR1650="Projet OCM (NOKIA)","TRAVAUX -NOKIA",
AR1650="ACCESS-ISSUE","ACCESS-ISSUE",
AR1650="Projet OCM (ZTE, NOKIA, autres projets)","TRAVAUX OCM",
AR1650="No root CAuse","No root cause",
AR1650="ODU HS","TX ISSUE",
AR1650="IP &amp; VLAN","TX ISSUE",
AR1650="Warehouse HUAWEI","SPARE-ISSUE",
AR1650="SPARE-HS","SPARE-ISSUE",
AR1650="Power Telco","RAN ISSUE",AR1650="no impacts","no impacts"
),"")</f>
        <v>No root cause</v>
      </c>
      <c r="AR1650" s="59" t="s">
        <v>5343</v>
      </c>
      <c r="AS1650" s="40" t="str" cm="1">
        <f t="array" ref="AS1650">IFERROR(_xlfn.IFS(
AR1650="MPR ISSUE","ACTIVE",
AR1650="BSS Hardware Issue","ACTIVE",
AR1650="Sites strategiques, MLL, Pylone, etc.","PASSIVE",
AR1650="AKTIVCO DEFAUT GE &amp; POWER Cabinet","PASSIVE",
AR1650="AKTIVCO Coupure ENEO &amp; Baisse de tension","PASSIVE",
AR1650="Coupure ENEO &amp; Baisse de tension","PASSIVE",
AR1650="Defaut GE &amp; POWER Cabinet","PASSIVE",
AR1650="Sharing","PASSIVE",
AR1650="Sites strategiques &amp; DataCenter","PASSIVE",
AR1650="Exclu","Exclu",
AR1650="SAT","ACTIVE",
AR1650="SPARE-ISSUE","SPARE-ISSUE",
AR1650="Fiber CAmtel","ACTIVE",
AR1650="Fiber AOF","ACTIVE",
AR1650="Projet OCM (HUAWEI)","PLANNED WORKS",
AR1650="Projet OCM (NOKIA)","PLANNED WORKS",
AR1650="ACCESS-ISSUE","ACCESS-ISSUE",
AR1650="Projet OCM (ZTE, NOKIA, autres projets)","PLANNED WORKS",
AR1650="No root CAuse","No root cause",
AR1650="ODU HS","ACTIVE",
AR1650="IP &amp; VLAN","ACTIVE",
AR1650="Warehouse HUAWEI","SPARE-ISSUE",
AR1650="SPARE-HS","SPARE-ISSUE",
AR1650="Power Telco","ACTIVE", AR1650="no impacts","no impacts"
),"")</f>
        <v>No root cause</v>
      </c>
      <c r="AT1650" s="99" t="s">
        <v>5661</v>
      </c>
      <c r="AU1650" s="99" t="s">
        <v>2354</v>
      </c>
      <c r="AW1650" s="17"/>
      <c r="AX1650" s="17" t="s">
        <v>5536</v>
      </c>
      <c r="AY1650" s="17"/>
      <c r="AZ1650" s="17" t="s">
        <v>5536</v>
      </c>
      <c r="BA1650" s="7"/>
      <c r="BC1650" s="18"/>
      <c r="BD1650" s="18"/>
      <c r="BE1650" s="18"/>
      <c r="BF1650" s="18"/>
      <c r="BG1650" s="18"/>
      <c r="BH1650" s="18"/>
      <c r="BI1650" s="18"/>
      <c r="BJ1650" s="18"/>
      <c r="BK1650" s="18"/>
      <c r="BM1650" s="18"/>
      <c r="BN1650" s="18"/>
      <c r="BO1650" s="18"/>
      <c r="BP1650" s="9" t="s">
        <v>5661</v>
      </c>
      <c r="BQ1650" s="14"/>
      <c r="BR1650" s="102" t="s">
        <v>5536</v>
      </c>
      <c r="BS1650" s="14"/>
      <c r="BT1650" s="14"/>
      <c r="BU1650" s="9"/>
      <c r="BV1650" s="9"/>
      <c r="BW1650" s="9"/>
    </row>
    <row r="1651" spans="1:75" x14ac:dyDescent="0.35">
      <c r="A1651" s="1" t="s">
        <v>3447</v>
      </c>
      <c r="B1651" s="8" t="s">
        <v>3448</v>
      </c>
      <c r="C1651" s="3" t="s">
        <v>38</v>
      </c>
      <c r="D1651" s="1" t="s">
        <v>11</v>
      </c>
      <c r="E1651" s="1" t="s">
        <v>12</v>
      </c>
      <c r="F1651" s="3" t="s">
        <v>37</v>
      </c>
      <c r="G1651" s="1" t="s">
        <v>38</v>
      </c>
      <c r="H1651" s="30" t="s">
        <v>5587</v>
      </c>
      <c r="I1651" s="27">
        <v>0</v>
      </c>
      <c r="J1651" s="27">
        <v>0</v>
      </c>
      <c r="K1651" s="27">
        <v>0</v>
      </c>
      <c r="L1651" s="27">
        <v>0</v>
      </c>
      <c r="M1651" s="27">
        <v>0</v>
      </c>
      <c r="N1651" s="27">
        <v>0</v>
      </c>
      <c r="O1651" s="27">
        <v>0</v>
      </c>
      <c r="P1651" s="27">
        <v>0</v>
      </c>
      <c r="Q1651" s="27">
        <v>0</v>
      </c>
      <c r="R1651" s="27">
        <v>0</v>
      </c>
      <c r="S1651" s="80">
        <v>0</v>
      </c>
      <c r="T1651" s="80">
        <v>0</v>
      </c>
      <c r="U1651" s="80">
        <v>0</v>
      </c>
      <c r="V1651" s="80">
        <v>0</v>
      </c>
      <c r="W1651" s="80">
        <v>0</v>
      </c>
      <c r="X1651" s="80">
        <v>0</v>
      </c>
      <c r="Y1651" s="80">
        <v>0</v>
      </c>
      <c r="Z1651" s="80">
        <v>0</v>
      </c>
      <c r="AA1651" s="80">
        <v>0</v>
      </c>
      <c r="AB1651" s="80">
        <v>0</v>
      </c>
      <c r="AC1651" s="80">
        <v>0</v>
      </c>
      <c r="AD1651" s="80">
        <v>0</v>
      </c>
      <c r="AE1651" s="80">
        <v>0</v>
      </c>
      <c r="AF1651" s="80">
        <v>0</v>
      </c>
      <c r="AG1651" s="80"/>
      <c r="AH1651" s="80">
        <v>0</v>
      </c>
      <c r="AI1651" s="80">
        <v>0</v>
      </c>
      <c r="AJ1651" s="80">
        <v>0</v>
      </c>
      <c r="AK1651" s="80">
        <v>0</v>
      </c>
      <c r="AL1651" s="80">
        <v>0</v>
      </c>
      <c r="AM1651" s="80">
        <v>0</v>
      </c>
      <c r="AN1651" s="41" t="s">
        <v>5558</v>
      </c>
      <c r="AO1651" s="41"/>
      <c r="AP1651" s="40" t="str" cm="1">
        <f t="array" ref="AP1651">IFERROR(_xlfn.IFS(
AR1651="MPR ISSUE","PDH",
AR1651="BSS Hardware Issue","BSS",
AR1651="Sites strategiques, MLL, Pylone, etc.","ENVTECH",
AR1651="AKTIVCO DEFAUT GE &amp; POWER Cabinet","AKTIVCO",
AR1651="AKTIVCO Coupure ENEO &amp; Baisse de tension","AKTIVCO GRID ONLY",
AR1651="Coupure ENEO &amp; Baisse de tension","IHS GRID ONLY",
AR1651="Defaut GE &amp; POWER Cabinet","IHS",
AR1651="Sharing","Partners",
AR1651="Sites strategiques &amp; DataCenter","SST &amp; DC",
AR1651="Exclu","Exclu",
AR1651="SAT","SAT",
AR1651="SPARE-ISSUE","SPARE-ISSUE",
AR1651="Fiber CAmtel","TRANS_FO_CAMTEL",
AR1651="Fiber AOF","Fiber AOF",
AR1651="Projet OCM (HUAWEI)","TRAVAUX-HUAWEI",
AR1651="Projet OCM (NOKIA)","TRAVAUX-NOKIA",
AR1651="ACCESS-ISSUE","ACCESS-ISSUE",
AR1651="Projet OCM (ZTE, NOKIA, autres projets)","TRAVAUX OCM",
AR1651="No root CAuse","No root cause",
AR1651="ODU HS","PDH",
AR1651="IP &amp; VLAN","PDH",
AR1651="Warehouse HUAWEI","SPARE-ISSUE",
AR1651="SPARE-HS","SPARE-ISSUE",
AR1651="Power Telco","BSS",AR1651="no impacts","no impacts"
),"")</f>
        <v>No root cause</v>
      </c>
      <c r="AQ1651" s="40" t="str" cm="1">
        <f t="array" ref="AQ1651">IFERROR(_xlfn.IFS(
AR1651="MPR ISSUE","TX ISSUE",
AR1651="BSS Hardware Issue","RAN ISSUE",
AR1651="Sites strategiques, MLL, Pylone, etc.","ENVTECH",
AR1651="AKTIVCO DEFAUT GE &amp; POWER Cabinet","POWER ISSUE",
AR1651="AKTIVCO Coupure ENEO &amp; Baisse de tension","POWER ISSUE",
AR1651="Coupure ENEO &amp; Baisse de tension","POWER ISSUE",
AR1651="Defaut GE &amp; POWER Cabinet","POWER ISSUE",
AR1651="Sharing","POWER ISSUE",
AR1651="Sites strategiques &amp; DataCenter","POWER ISSUE",
AR1651="Exclu","Exclu",
AR1651="SAT","TX ISSUE",
AR1651="SPARE-ISSUE","SPARE-ISSUE",
AR1651="Fiber CAmtel","TX ISSUE",
AR1651="Fiber AOF","TX ISSUE",
AR1651="Projet OCM (HUAWEI)","TRAVAUX-HUAWEI",
AR1651="Projet OCM (NOKIA)","TRAVAUX -NOKIA",
AR1651="ACCESS-ISSUE","ACCESS-ISSUE",
AR1651="Projet OCM (ZTE, NOKIA, autres projets)","TRAVAUX OCM",
AR1651="No root CAuse","No root cause",
AR1651="ODU HS","TX ISSUE",
AR1651="IP &amp; VLAN","TX ISSUE",
AR1651="Warehouse HUAWEI","SPARE-ISSUE",
AR1651="SPARE-HS","SPARE-ISSUE",
AR1651="Power Telco","RAN ISSUE",AR1651="no impacts","no impacts"
),"")</f>
        <v>No root cause</v>
      </c>
      <c r="AR1651" s="59" t="s">
        <v>5343</v>
      </c>
      <c r="AS1651" s="40" t="str" cm="1">
        <f t="array" ref="AS1651">IFERROR(_xlfn.IFS(
AR1651="MPR ISSUE","ACTIVE",
AR1651="BSS Hardware Issue","ACTIVE",
AR1651="Sites strategiques, MLL, Pylone, etc.","PASSIVE",
AR1651="AKTIVCO DEFAUT GE &amp; POWER Cabinet","PASSIVE",
AR1651="AKTIVCO Coupure ENEO &amp; Baisse de tension","PASSIVE",
AR1651="Coupure ENEO &amp; Baisse de tension","PASSIVE",
AR1651="Defaut GE &amp; POWER Cabinet","PASSIVE",
AR1651="Sharing","PASSIVE",
AR1651="Sites strategiques &amp; DataCenter","PASSIVE",
AR1651="Exclu","Exclu",
AR1651="SAT","ACTIVE",
AR1651="SPARE-ISSUE","SPARE-ISSUE",
AR1651="Fiber CAmtel","ACTIVE",
AR1651="Fiber AOF","ACTIVE",
AR1651="Projet OCM (HUAWEI)","PLANNED WORKS",
AR1651="Projet OCM (NOKIA)","PLANNED WORKS",
AR1651="ACCESS-ISSUE","ACCESS-ISSUE",
AR1651="Projet OCM (ZTE, NOKIA, autres projets)","PLANNED WORKS",
AR1651="No root CAuse","No root cause",
AR1651="ODU HS","ACTIVE",
AR1651="IP &amp; VLAN","ACTIVE",
AR1651="Warehouse HUAWEI","SPARE-ISSUE",
AR1651="SPARE-HS","SPARE-ISSUE",
AR1651="Power Telco","ACTIVE", AR1651="no impacts","no impacts"
),"")</f>
        <v>No root cause</v>
      </c>
      <c r="AT1651" s="99" t="s">
        <v>5661</v>
      </c>
      <c r="AU1651" s="99" t="s">
        <v>3448</v>
      </c>
      <c r="AW1651" s="17"/>
      <c r="AX1651" s="17" t="s">
        <v>5536</v>
      </c>
      <c r="AY1651" s="17"/>
      <c r="AZ1651" s="17" t="s">
        <v>5536</v>
      </c>
      <c r="BA1651" s="7"/>
      <c r="BC1651" s="18"/>
      <c r="BD1651" s="18"/>
      <c r="BE1651" s="18"/>
      <c r="BF1651" s="18"/>
      <c r="BG1651" s="18"/>
      <c r="BH1651" s="18"/>
      <c r="BI1651" s="18"/>
      <c r="BJ1651" s="18"/>
      <c r="BK1651" s="18"/>
      <c r="BM1651" s="18"/>
      <c r="BN1651" s="18"/>
      <c r="BO1651" s="18"/>
      <c r="BP1651" s="9" t="s">
        <v>5661</v>
      </c>
      <c r="BQ1651" s="14"/>
      <c r="BR1651" s="102" t="s">
        <v>5536</v>
      </c>
      <c r="BS1651" s="14"/>
      <c r="BT1651" s="14"/>
      <c r="BU1651" s="9"/>
      <c r="BV1651" s="9"/>
      <c r="BW1651" s="9"/>
    </row>
    <row r="1652" spans="1:75" x14ac:dyDescent="0.35">
      <c r="A1652" s="1" t="s">
        <v>3460</v>
      </c>
      <c r="B1652" s="8" t="s">
        <v>3461</v>
      </c>
      <c r="C1652" s="3" t="s">
        <v>38</v>
      </c>
      <c r="D1652" s="1"/>
      <c r="E1652" s="1"/>
      <c r="F1652" s="3" t="s">
        <v>37</v>
      </c>
      <c r="G1652" s="1" t="s">
        <v>38</v>
      </c>
      <c r="H1652" s="30" t="s">
        <v>5587</v>
      </c>
      <c r="I1652" s="27">
        <v>0</v>
      </c>
      <c r="J1652" s="27">
        <v>0</v>
      </c>
      <c r="K1652" s="27">
        <v>0</v>
      </c>
      <c r="L1652" s="27">
        <v>0</v>
      </c>
      <c r="M1652" s="27">
        <v>0</v>
      </c>
      <c r="N1652" s="27">
        <v>0</v>
      </c>
      <c r="O1652" s="27">
        <v>0</v>
      </c>
      <c r="P1652" s="27">
        <v>0</v>
      </c>
      <c r="Q1652" s="27">
        <v>0</v>
      </c>
      <c r="R1652" s="27">
        <v>0</v>
      </c>
      <c r="S1652" s="80">
        <v>0</v>
      </c>
      <c r="T1652" s="80">
        <v>0</v>
      </c>
      <c r="U1652" s="80">
        <v>0</v>
      </c>
      <c r="V1652" s="80">
        <v>0</v>
      </c>
      <c r="W1652" s="80">
        <v>0</v>
      </c>
      <c r="X1652" s="80">
        <v>0</v>
      </c>
      <c r="Y1652" s="80">
        <v>0</v>
      </c>
      <c r="Z1652" s="80">
        <v>0</v>
      </c>
      <c r="AA1652" s="80">
        <v>0</v>
      </c>
      <c r="AB1652" s="80">
        <v>0</v>
      </c>
      <c r="AC1652" s="80">
        <v>0</v>
      </c>
      <c r="AD1652" s="80">
        <v>0</v>
      </c>
      <c r="AE1652" s="80">
        <v>0</v>
      </c>
      <c r="AF1652" s="80">
        <v>0</v>
      </c>
      <c r="AG1652" s="80"/>
      <c r="AH1652" s="80">
        <v>0</v>
      </c>
      <c r="AI1652" s="80">
        <v>0</v>
      </c>
      <c r="AJ1652" s="80">
        <v>0</v>
      </c>
      <c r="AK1652" s="80">
        <v>0</v>
      </c>
      <c r="AL1652" s="80">
        <v>0</v>
      </c>
      <c r="AM1652" s="80">
        <v>0</v>
      </c>
      <c r="AN1652" s="41" t="s">
        <v>5558</v>
      </c>
      <c r="AO1652" s="41"/>
      <c r="AP1652" s="40" t="str" cm="1">
        <f t="array" ref="AP1652">IFERROR(_xlfn.IFS(
AR1652="MPR ISSUE","PDH",
AR1652="BSS Hardware Issue","BSS",
AR1652="Sites strategiques, MLL, Pylone, etc.","ENVTECH",
AR1652="AKTIVCO DEFAUT GE &amp; POWER Cabinet","AKTIVCO",
AR1652="AKTIVCO Coupure ENEO &amp; Baisse de tension","AKTIVCO GRID ONLY",
AR1652="Coupure ENEO &amp; Baisse de tension","IHS GRID ONLY",
AR1652="Defaut GE &amp; POWER Cabinet","IHS",
AR1652="Sharing","Partners",
AR1652="Sites strategiques &amp; DataCenter","SST &amp; DC",
AR1652="Exclu","Exclu",
AR1652="SAT","SAT",
AR1652="SPARE-ISSUE","SPARE-ISSUE",
AR1652="Fiber CAmtel","TRANS_FO_CAMTEL",
AR1652="Fiber AOF","Fiber AOF",
AR1652="Projet OCM (HUAWEI)","TRAVAUX-HUAWEI",
AR1652="Projet OCM (NOKIA)","TRAVAUX-NOKIA",
AR1652="ACCESS-ISSUE","ACCESS-ISSUE",
AR1652="Projet OCM (ZTE, NOKIA, autres projets)","TRAVAUX OCM",
AR1652="No root CAuse","No root cause",
AR1652="ODU HS","PDH",
AR1652="IP &amp; VLAN","PDH",
AR1652="Warehouse HUAWEI","SPARE-ISSUE",
AR1652="SPARE-HS","SPARE-ISSUE",
AR1652="Power Telco","BSS",AR1652="no impacts","no impacts"
),"")</f>
        <v>No root cause</v>
      </c>
      <c r="AQ1652" s="40" t="str" cm="1">
        <f t="array" ref="AQ1652">IFERROR(_xlfn.IFS(
AR1652="MPR ISSUE","TX ISSUE",
AR1652="BSS Hardware Issue","RAN ISSUE",
AR1652="Sites strategiques, MLL, Pylone, etc.","ENVTECH",
AR1652="AKTIVCO DEFAUT GE &amp; POWER Cabinet","POWER ISSUE",
AR1652="AKTIVCO Coupure ENEO &amp; Baisse de tension","POWER ISSUE",
AR1652="Coupure ENEO &amp; Baisse de tension","POWER ISSUE",
AR1652="Defaut GE &amp; POWER Cabinet","POWER ISSUE",
AR1652="Sharing","POWER ISSUE",
AR1652="Sites strategiques &amp; DataCenter","POWER ISSUE",
AR1652="Exclu","Exclu",
AR1652="SAT","TX ISSUE",
AR1652="SPARE-ISSUE","SPARE-ISSUE",
AR1652="Fiber CAmtel","TX ISSUE",
AR1652="Fiber AOF","TX ISSUE",
AR1652="Projet OCM (HUAWEI)","TRAVAUX-HUAWEI",
AR1652="Projet OCM (NOKIA)","TRAVAUX -NOKIA",
AR1652="ACCESS-ISSUE","ACCESS-ISSUE",
AR1652="Projet OCM (ZTE, NOKIA, autres projets)","TRAVAUX OCM",
AR1652="No root CAuse","No root cause",
AR1652="ODU HS","TX ISSUE",
AR1652="IP &amp; VLAN","TX ISSUE",
AR1652="Warehouse HUAWEI","SPARE-ISSUE",
AR1652="SPARE-HS","SPARE-ISSUE",
AR1652="Power Telco","RAN ISSUE",AR1652="no impacts","no impacts"
),"")</f>
        <v>No root cause</v>
      </c>
      <c r="AR1652" s="59" t="s">
        <v>5343</v>
      </c>
      <c r="AS1652" s="40" t="str" cm="1">
        <f t="array" ref="AS1652">IFERROR(_xlfn.IFS(
AR1652="MPR ISSUE","ACTIVE",
AR1652="BSS Hardware Issue","ACTIVE",
AR1652="Sites strategiques, MLL, Pylone, etc.","PASSIVE",
AR1652="AKTIVCO DEFAUT GE &amp; POWER Cabinet","PASSIVE",
AR1652="AKTIVCO Coupure ENEO &amp; Baisse de tension","PASSIVE",
AR1652="Coupure ENEO &amp; Baisse de tension","PASSIVE",
AR1652="Defaut GE &amp; POWER Cabinet","PASSIVE",
AR1652="Sharing","PASSIVE",
AR1652="Sites strategiques &amp; DataCenter","PASSIVE",
AR1652="Exclu","Exclu",
AR1652="SAT","ACTIVE",
AR1652="SPARE-ISSUE","SPARE-ISSUE",
AR1652="Fiber CAmtel","ACTIVE",
AR1652="Fiber AOF","ACTIVE",
AR1652="Projet OCM (HUAWEI)","PLANNED WORKS",
AR1652="Projet OCM (NOKIA)","PLANNED WORKS",
AR1652="ACCESS-ISSUE","ACCESS-ISSUE",
AR1652="Projet OCM (ZTE, NOKIA, autres projets)","PLANNED WORKS",
AR1652="No root CAuse","No root cause",
AR1652="ODU HS","ACTIVE",
AR1652="IP &amp; VLAN","ACTIVE",
AR1652="Warehouse HUAWEI","SPARE-ISSUE",
AR1652="SPARE-HS","SPARE-ISSUE",
AR1652="Power Telco","ACTIVE", AR1652="no impacts","no impacts"
),"")</f>
        <v>No root cause</v>
      </c>
      <c r="AT1652" s="99" t="s">
        <v>5661</v>
      </c>
      <c r="AU1652" s="99" t="s">
        <v>3461</v>
      </c>
      <c r="AW1652" s="17"/>
      <c r="AX1652" s="17" t="s">
        <v>5536</v>
      </c>
      <c r="AY1652" s="17"/>
      <c r="AZ1652" s="17" t="s">
        <v>5536</v>
      </c>
      <c r="BA1652" s="7"/>
      <c r="BC1652" s="18"/>
      <c r="BD1652" s="18"/>
      <c r="BE1652" s="18"/>
      <c r="BF1652" s="18"/>
      <c r="BG1652" s="18"/>
      <c r="BH1652" s="18"/>
      <c r="BI1652" s="18"/>
      <c r="BJ1652" s="18"/>
      <c r="BK1652" s="18"/>
      <c r="BM1652" s="18"/>
      <c r="BN1652" s="18"/>
      <c r="BO1652" s="18"/>
      <c r="BP1652" s="9" t="s">
        <v>5661</v>
      </c>
      <c r="BQ1652" s="14"/>
      <c r="BR1652" s="102" t="s">
        <v>5536</v>
      </c>
      <c r="BS1652" s="14"/>
      <c r="BT1652" s="14"/>
      <c r="BU1652" s="9"/>
      <c r="BV1652" s="9"/>
      <c r="BW1652" s="9"/>
    </row>
    <row r="1653" spans="1:75" x14ac:dyDescent="0.35">
      <c r="A1653" s="1" t="s">
        <v>4734</v>
      </c>
      <c r="B1653" s="8" t="s">
        <v>4735</v>
      </c>
      <c r="C1653" s="3" t="s">
        <v>38</v>
      </c>
      <c r="D1653" s="1" t="s">
        <v>11</v>
      </c>
      <c r="E1653" s="1" t="s">
        <v>12</v>
      </c>
      <c r="F1653" s="3" t="s">
        <v>37</v>
      </c>
      <c r="G1653" s="1" t="s">
        <v>38</v>
      </c>
      <c r="H1653" s="30" t="s">
        <v>5587</v>
      </c>
      <c r="I1653" s="27">
        <v>0</v>
      </c>
      <c r="J1653" s="27">
        <v>0</v>
      </c>
      <c r="K1653" s="27">
        <v>0</v>
      </c>
      <c r="L1653" s="27">
        <v>0</v>
      </c>
      <c r="M1653" s="27">
        <v>0</v>
      </c>
      <c r="N1653" s="27">
        <v>0</v>
      </c>
      <c r="O1653" s="27">
        <v>0</v>
      </c>
      <c r="P1653" s="27">
        <v>0</v>
      </c>
      <c r="Q1653" s="27">
        <v>0</v>
      </c>
      <c r="R1653" s="27">
        <v>0</v>
      </c>
      <c r="S1653" s="80">
        <v>0.41468340595777187</v>
      </c>
      <c r="T1653" s="80">
        <v>0</v>
      </c>
      <c r="U1653" s="80">
        <v>0.49206981077695305</v>
      </c>
      <c r="V1653" s="80">
        <v>0</v>
      </c>
      <c r="W1653" s="80">
        <v>0</v>
      </c>
      <c r="X1653" s="80">
        <v>0</v>
      </c>
      <c r="Y1653" s="80">
        <v>0</v>
      </c>
      <c r="Z1653" s="80">
        <v>0</v>
      </c>
      <c r="AA1653" s="80">
        <v>0</v>
      </c>
      <c r="AB1653" s="80">
        <v>0</v>
      </c>
      <c r="AC1653" s="80">
        <v>0</v>
      </c>
      <c r="AD1653" s="80">
        <v>0</v>
      </c>
      <c r="AE1653" s="80">
        <v>0</v>
      </c>
      <c r="AF1653" s="80">
        <v>0</v>
      </c>
      <c r="AG1653" s="80"/>
      <c r="AH1653" s="80">
        <v>0</v>
      </c>
      <c r="AI1653" s="80">
        <v>0</v>
      </c>
      <c r="AJ1653" s="80">
        <v>0</v>
      </c>
      <c r="AK1653" s="80">
        <v>0</v>
      </c>
      <c r="AL1653" s="80">
        <v>0</v>
      </c>
      <c r="AM1653" s="80">
        <v>0</v>
      </c>
      <c r="AN1653" s="41" t="s">
        <v>5558</v>
      </c>
      <c r="AO1653" s="41"/>
      <c r="AP1653" s="40" t="str" cm="1">
        <f t="array" ref="AP1653">IFERROR(_xlfn.IFS(
AR1653="MPR ISSUE","PDH",
AR1653="BSS Hardware Issue","BSS",
AR1653="Sites strategiques, MLL, Pylone, etc.","ENVTECH",
AR1653="AKTIVCO DEFAUT GE &amp; POWER Cabinet","AKTIVCO",
AR1653="AKTIVCO Coupure ENEO &amp; Baisse de tension","AKTIVCO GRID ONLY",
AR1653="Coupure ENEO &amp; Baisse de tension","IHS GRID ONLY",
AR1653="Defaut GE &amp; POWER Cabinet","IHS",
AR1653="Sharing","Partners",
AR1653="Sites strategiques &amp; DataCenter","SST &amp; DC",
AR1653="Exclu","Exclu",
AR1653="SAT","SAT",
AR1653="SPARE-ISSUE","SPARE-ISSUE",
AR1653="Fiber CAmtel","TRANS_FO_CAMTEL",
AR1653="Fiber AOF","Fiber AOF",
AR1653="Projet OCM (HUAWEI)","TRAVAUX-HUAWEI",
AR1653="Projet OCM (NOKIA)","TRAVAUX-NOKIA",
AR1653="ACCESS-ISSUE","ACCESS-ISSUE",
AR1653="Projet OCM (ZTE, NOKIA, autres projets)","TRAVAUX OCM",
AR1653="No root CAuse","No root cause",
AR1653="ODU HS","PDH",
AR1653="IP &amp; VLAN","PDH",
AR1653="Warehouse HUAWEI","SPARE-ISSUE",
AR1653="SPARE-HS","SPARE-ISSUE",
AR1653="Power Telco","BSS",AR1653="no impacts","no impacts"
),"")</f>
        <v>No root cause</v>
      </c>
      <c r="AQ1653" s="40" t="str" cm="1">
        <f t="array" ref="AQ1653">IFERROR(_xlfn.IFS(
AR1653="MPR ISSUE","TX ISSUE",
AR1653="BSS Hardware Issue","RAN ISSUE",
AR1653="Sites strategiques, MLL, Pylone, etc.","ENVTECH",
AR1653="AKTIVCO DEFAUT GE &amp; POWER Cabinet","POWER ISSUE",
AR1653="AKTIVCO Coupure ENEO &amp; Baisse de tension","POWER ISSUE",
AR1653="Coupure ENEO &amp; Baisse de tension","POWER ISSUE",
AR1653="Defaut GE &amp; POWER Cabinet","POWER ISSUE",
AR1653="Sharing","POWER ISSUE",
AR1653="Sites strategiques &amp; DataCenter","POWER ISSUE",
AR1653="Exclu","Exclu",
AR1653="SAT","TX ISSUE",
AR1653="SPARE-ISSUE","SPARE-ISSUE",
AR1653="Fiber CAmtel","TX ISSUE",
AR1653="Fiber AOF","TX ISSUE",
AR1653="Projet OCM (HUAWEI)","TRAVAUX-HUAWEI",
AR1653="Projet OCM (NOKIA)","TRAVAUX -NOKIA",
AR1653="ACCESS-ISSUE","ACCESS-ISSUE",
AR1653="Projet OCM (ZTE, NOKIA, autres projets)","TRAVAUX OCM",
AR1653="No root CAuse","No root cause",
AR1653="ODU HS","TX ISSUE",
AR1653="IP &amp; VLAN","TX ISSUE",
AR1653="Warehouse HUAWEI","SPARE-ISSUE",
AR1653="SPARE-HS","SPARE-ISSUE",
AR1653="Power Telco","RAN ISSUE",AR1653="no impacts","no impacts"
),"")</f>
        <v>No root cause</v>
      </c>
      <c r="AR1653" s="59" t="s">
        <v>5343</v>
      </c>
      <c r="AS1653" s="40" t="str" cm="1">
        <f t="array" ref="AS1653">IFERROR(_xlfn.IFS(
AR1653="MPR ISSUE","ACTIVE",
AR1653="BSS Hardware Issue","ACTIVE",
AR1653="Sites strategiques, MLL, Pylone, etc.","PASSIVE",
AR1653="AKTIVCO DEFAUT GE &amp; POWER Cabinet","PASSIVE",
AR1653="AKTIVCO Coupure ENEO &amp; Baisse de tension","PASSIVE",
AR1653="Coupure ENEO &amp; Baisse de tension","PASSIVE",
AR1653="Defaut GE &amp; POWER Cabinet","PASSIVE",
AR1653="Sharing","PASSIVE",
AR1653="Sites strategiques &amp; DataCenter","PASSIVE",
AR1653="Exclu","Exclu",
AR1653="SAT","ACTIVE",
AR1653="SPARE-ISSUE","SPARE-ISSUE",
AR1653="Fiber CAmtel","ACTIVE",
AR1653="Fiber AOF","ACTIVE",
AR1653="Projet OCM (HUAWEI)","PLANNED WORKS",
AR1653="Projet OCM (NOKIA)","PLANNED WORKS",
AR1653="ACCESS-ISSUE","ACCESS-ISSUE",
AR1653="Projet OCM (ZTE, NOKIA, autres projets)","PLANNED WORKS",
AR1653="No root CAuse","No root cause",
AR1653="ODU HS","ACTIVE",
AR1653="IP &amp; VLAN","ACTIVE",
AR1653="Warehouse HUAWEI","SPARE-ISSUE",
AR1653="SPARE-HS","SPARE-ISSUE",
AR1653="Power Telco","ACTIVE", AR1653="no impacts","no impacts"
),"")</f>
        <v>No root cause</v>
      </c>
      <c r="AT1653" s="99" t="s">
        <v>5661</v>
      </c>
      <c r="AU1653" s="99" t="s">
        <v>4735</v>
      </c>
      <c r="AW1653" s="17"/>
      <c r="AX1653" s="17" t="s">
        <v>5536</v>
      </c>
      <c r="AY1653" s="17"/>
      <c r="AZ1653" s="17" t="s">
        <v>5536</v>
      </c>
      <c r="BA1653" s="7"/>
      <c r="BC1653" s="18"/>
      <c r="BD1653" s="18"/>
      <c r="BE1653" s="18"/>
      <c r="BF1653" s="18"/>
      <c r="BG1653" s="18"/>
      <c r="BH1653" s="18"/>
      <c r="BI1653" s="18"/>
      <c r="BJ1653" s="18"/>
      <c r="BK1653" s="18"/>
      <c r="BM1653" s="18"/>
      <c r="BN1653" s="18"/>
      <c r="BO1653" s="18"/>
      <c r="BP1653" s="9" t="s">
        <v>5661</v>
      </c>
      <c r="BQ1653" s="14"/>
      <c r="BR1653" s="102" t="s">
        <v>5536</v>
      </c>
      <c r="BS1653" s="14"/>
      <c r="BT1653" s="14"/>
      <c r="BU1653" s="9"/>
      <c r="BV1653" s="9"/>
      <c r="BW1653" s="9"/>
    </row>
    <row r="1654" spans="1:75" x14ac:dyDescent="0.35">
      <c r="A1654" s="1" t="s">
        <v>3484</v>
      </c>
      <c r="B1654" s="8" t="s">
        <v>3485</v>
      </c>
      <c r="C1654" s="3" t="s">
        <v>38</v>
      </c>
      <c r="D1654" s="1" t="s">
        <v>11</v>
      </c>
      <c r="E1654" s="1" t="s">
        <v>12</v>
      </c>
      <c r="F1654" s="3" t="s">
        <v>37</v>
      </c>
      <c r="G1654" s="1" t="s">
        <v>38</v>
      </c>
      <c r="H1654" s="30" t="s">
        <v>5587</v>
      </c>
      <c r="I1654" s="27">
        <v>0</v>
      </c>
      <c r="J1654" s="27">
        <v>0</v>
      </c>
      <c r="K1654" s="27">
        <v>0</v>
      </c>
      <c r="L1654" s="27">
        <v>0</v>
      </c>
      <c r="M1654" s="27">
        <v>0</v>
      </c>
      <c r="N1654" s="27">
        <v>0</v>
      </c>
      <c r="O1654" s="27">
        <v>9.2742407250458962E-3</v>
      </c>
      <c r="P1654" s="27">
        <v>0</v>
      </c>
      <c r="Q1654" s="27">
        <v>3.4859552325266199</v>
      </c>
      <c r="R1654" s="27">
        <v>0</v>
      </c>
      <c r="S1654" s="80">
        <v>0</v>
      </c>
      <c r="T1654" s="80">
        <v>0</v>
      </c>
      <c r="U1654" s="80">
        <v>0</v>
      </c>
      <c r="V1654" s="80">
        <v>0</v>
      </c>
      <c r="W1654" s="80">
        <v>0</v>
      </c>
      <c r="X1654" s="80">
        <v>0</v>
      </c>
      <c r="Y1654" s="80">
        <v>0</v>
      </c>
      <c r="Z1654" s="80">
        <v>0</v>
      </c>
      <c r="AA1654" s="80">
        <v>0</v>
      </c>
      <c r="AB1654" s="80">
        <v>0</v>
      </c>
      <c r="AC1654" s="80">
        <v>0</v>
      </c>
      <c r="AD1654" s="80">
        <v>0</v>
      </c>
      <c r="AE1654" s="80">
        <v>0</v>
      </c>
      <c r="AF1654" s="80">
        <v>0</v>
      </c>
      <c r="AG1654" s="80"/>
      <c r="AH1654" s="80">
        <v>0</v>
      </c>
      <c r="AI1654" s="80">
        <v>0</v>
      </c>
      <c r="AJ1654" s="80">
        <v>0</v>
      </c>
      <c r="AK1654" s="80">
        <v>0</v>
      </c>
      <c r="AL1654" s="80">
        <v>0</v>
      </c>
      <c r="AM1654" s="80">
        <v>0</v>
      </c>
      <c r="AN1654" s="41" t="s">
        <v>5558</v>
      </c>
      <c r="AO1654" s="41"/>
      <c r="AP1654" s="40" t="str" cm="1">
        <f t="array" ref="AP1654">IFERROR(_xlfn.IFS(
AR1654="MPR ISSUE","PDH",
AR1654="BSS Hardware Issue","BSS",
AR1654="Sites strategiques, MLL, Pylone, etc.","ENVTECH",
AR1654="AKTIVCO DEFAUT GE &amp; POWER Cabinet","AKTIVCO",
AR1654="AKTIVCO Coupure ENEO &amp; Baisse de tension","AKTIVCO GRID ONLY",
AR1654="Coupure ENEO &amp; Baisse de tension","IHS GRID ONLY",
AR1654="Defaut GE &amp; POWER Cabinet","IHS",
AR1654="Sharing","Partners",
AR1654="Sites strategiques &amp; DataCenter","SST &amp; DC",
AR1654="Exclu","Exclu",
AR1654="SAT","SAT",
AR1654="SPARE-ISSUE","SPARE-ISSUE",
AR1654="Fiber CAmtel","TRANS_FO_CAMTEL",
AR1654="Fiber AOF","Fiber AOF",
AR1654="Projet OCM (HUAWEI)","TRAVAUX-HUAWEI",
AR1654="Projet OCM (NOKIA)","TRAVAUX-NOKIA",
AR1654="ACCESS-ISSUE","ACCESS-ISSUE",
AR1654="Projet OCM (ZTE, NOKIA, autres projets)","TRAVAUX OCM",
AR1654="No root CAuse","No root cause",
AR1654="ODU HS","PDH",
AR1654="IP &amp; VLAN","PDH",
AR1654="Warehouse HUAWEI","SPARE-ISSUE",
AR1654="SPARE-HS","SPARE-ISSUE",
AR1654="Power Telco","BSS",AR1654="no impacts","no impacts"
),"")</f>
        <v>No root cause</v>
      </c>
      <c r="AQ1654" s="40" t="str" cm="1">
        <f t="array" ref="AQ1654">IFERROR(_xlfn.IFS(
AR1654="MPR ISSUE","TX ISSUE",
AR1654="BSS Hardware Issue","RAN ISSUE",
AR1654="Sites strategiques, MLL, Pylone, etc.","ENVTECH",
AR1654="AKTIVCO DEFAUT GE &amp; POWER Cabinet","POWER ISSUE",
AR1654="AKTIVCO Coupure ENEO &amp; Baisse de tension","POWER ISSUE",
AR1654="Coupure ENEO &amp; Baisse de tension","POWER ISSUE",
AR1654="Defaut GE &amp; POWER Cabinet","POWER ISSUE",
AR1654="Sharing","POWER ISSUE",
AR1654="Sites strategiques &amp; DataCenter","POWER ISSUE",
AR1654="Exclu","Exclu",
AR1654="SAT","TX ISSUE",
AR1654="SPARE-ISSUE","SPARE-ISSUE",
AR1654="Fiber CAmtel","TX ISSUE",
AR1654="Fiber AOF","TX ISSUE",
AR1654="Projet OCM (HUAWEI)","TRAVAUX-HUAWEI",
AR1654="Projet OCM (NOKIA)","TRAVAUX -NOKIA",
AR1654="ACCESS-ISSUE","ACCESS-ISSUE",
AR1654="Projet OCM (ZTE, NOKIA, autres projets)","TRAVAUX OCM",
AR1654="No root CAuse","No root cause",
AR1654="ODU HS","TX ISSUE",
AR1654="IP &amp; VLAN","TX ISSUE",
AR1654="Warehouse HUAWEI","SPARE-ISSUE",
AR1654="SPARE-HS","SPARE-ISSUE",
AR1654="Power Telco","RAN ISSUE",AR1654="no impacts","no impacts"
),"")</f>
        <v>No root cause</v>
      </c>
      <c r="AR1654" s="59" t="s">
        <v>5343</v>
      </c>
      <c r="AS1654" s="40" t="str" cm="1">
        <f t="array" ref="AS1654">IFERROR(_xlfn.IFS(
AR1654="MPR ISSUE","ACTIVE",
AR1654="BSS Hardware Issue","ACTIVE",
AR1654="Sites strategiques, MLL, Pylone, etc.","PASSIVE",
AR1654="AKTIVCO DEFAUT GE &amp; POWER Cabinet","PASSIVE",
AR1654="AKTIVCO Coupure ENEO &amp; Baisse de tension","PASSIVE",
AR1654="Coupure ENEO &amp; Baisse de tension","PASSIVE",
AR1654="Defaut GE &amp; POWER Cabinet","PASSIVE",
AR1654="Sharing","PASSIVE",
AR1654="Sites strategiques &amp; DataCenter","PASSIVE",
AR1654="Exclu","Exclu",
AR1654="SAT","ACTIVE",
AR1654="SPARE-ISSUE","SPARE-ISSUE",
AR1654="Fiber CAmtel","ACTIVE",
AR1654="Fiber AOF","ACTIVE",
AR1654="Projet OCM (HUAWEI)","PLANNED WORKS",
AR1654="Projet OCM (NOKIA)","PLANNED WORKS",
AR1654="ACCESS-ISSUE","ACCESS-ISSUE",
AR1654="Projet OCM (ZTE, NOKIA, autres projets)","PLANNED WORKS",
AR1654="No root CAuse","No root cause",
AR1654="ODU HS","ACTIVE",
AR1654="IP &amp; VLAN","ACTIVE",
AR1654="Warehouse HUAWEI","SPARE-ISSUE",
AR1654="SPARE-HS","SPARE-ISSUE",
AR1654="Power Telco","ACTIVE", AR1654="no impacts","no impacts"
),"")</f>
        <v>No root cause</v>
      </c>
      <c r="AT1654" s="99" t="s">
        <v>5661</v>
      </c>
      <c r="AU1654" s="99" t="s">
        <v>3485</v>
      </c>
      <c r="AW1654" s="17"/>
      <c r="AX1654" s="17" t="s">
        <v>5536</v>
      </c>
      <c r="AY1654" s="17"/>
      <c r="AZ1654" s="17" t="s">
        <v>5536</v>
      </c>
      <c r="BA1654" s="7"/>
      <c r="BC1654" s="18"/>
      <c r="BD1654" s="18"/>
      <c r="BE1654" s="18"/>
      <c r="BF1654" s="18"/>
      <c r="BG1654" s="18"/>
      <c r="BH1654" s="18"/>
      <c r="BI1654" s="18"/>
      <c r="BJ1654" s="18"/>
      <c r="BK1654" s="18"/>
      <c r="BM1654" s="18"/>
      <c r="BN1654" s="18"/>
      <c r="BO1654" s="18"/>
      <c r="BP1654" s="9" t="s">
        <v>5661</v>
      </c>
      <c r="BQ1654" s="14"/>
      <c r="BR1654" s="102" t="s">
        <v>5536</v>
      </c>
      <c r="BS1654" s="14"/>
      <c r="BT1654" s="14"/>
      <c r="BU1654" s="9"/>
      <c r="BV1654" s="9"/>
      <c r="BW1654" s="9"/>
    </row>
    <row r="1655" spans="1:75" x14ac:dyDescent="0.35">
      <c r="A1655" s="1" t="s">
        <v>4166</v>
      </c>
      <c r="B1655" s="8" t="s">
        <v>4167</v>
      </c>
      <c r="C1655" s="3" t="s">
        <v>38</v>
      </c>
      <c r="D1655" s="1" t="s">
        <v>11</v>
      </c>
      <c r="E1655" s="1" t="s">
        <v>12</v>
      </c>
      <c r="F1655" s="3" t="s">
        <v>37</v>
      </c>
      <c r="G1655" s="1" t="s">
        <v>38</v>
      </c>
      <c r="H1655" s="30" t="s">
        <v>5587</v>
      </c>
      <c r="I1655" s="27">
        <v>0</v>
      </c>
      <c r="J1655" s="27">
        <v>0</v>
      </c>
      <c r="K1655" s="27">
        <v>0</v>
      </c>
      <c r="L1655" s="27">
        <v>0</v>
      </c>
      <c r="M1655" s="27">
        <v>0</v>
      </c>
      <c r="N1655" s="27">
        <v>0</v>
      </c>
      <c r="O1655" s="27">
        <v>0</v>
      </c>
      <c r="P1655" s="27">
        <v>0</v>
      </c>
      <c r="Q1655" s="27">
        <v>0</v>
      </c>
      <c r="R1655" s="27">
        <v>0</v>
      </c>
      <c r="S1655" s="80">
        <v>0.65065932717523789</v>
      </c>
      <c r="T1655" s="80">
        <v>0</v>
      </c>
      <c r="U1655" s="80">
        <v>0</v>
      </c>
      <c r="V1655" s="80">
        <v>0</v>
      </c>
      <c r="W1655" s="80">
        <v>0</v>
      </c>
      <c r="X1655" s="80">
        <v>0</v>
      </c>
      <c r="Y1655" s="80">
        <v>0</v>
      </c>
      <c r="Z1655" s="80">
        <v>0</v>
      </c>
      <c r="AA1655" s="80">
        <v>0</v>
      </c>
      <c r="AB1655" s="80">
        <v>0</v>
      </c>
      <c r="AC1655" s="80">
        <v>0</v>
      </c>
      <c r="AD1655" s="80">
        <v>0</v>
      </c>
      <c r="AE1655" s="80">
        <v>0</v>
      </c>
      <c r="AF1655" s="80">
        <v>0</v>
      </c>
      <c r="AG1655" s="80"/>
      <c r="AH1655" s="80">
        <v>0</v>
      </c>
      <c r="AI1655" s="80">
        <v>0</v>
      </c>
      <c r="AJ1655" s="80">
        <v>0</v>
      </c>
      <c r="AK1655" s="80">
        <v>0</v>
      </c>
      <c r="AL1655" s="80">
        <v>0</v>
      </c>
      <c r="AM1655" s="80">
        <v>0</v>
      </c>
      <c r="AN1655" s="41" t="s">
        <v>5558</v>
      </c>
      <c r="AO1655" s="41"/>
      <c r="AP1655" s="40" t="str" cm="1">
        <f t="array" ref="AP1655">IFERROR(_xlfn.IFS(
AR1655="MPR ISSUE","PDH",
AR1655="BSS Hardware Issue","BSS",
AR1655="Sites strategiques, MLL, Pylone, etc.","ENVTECH",
AR1655="AKTIVCO DEFAUT GE &amp; POWER Cabinet","AKTIVCO",
AR1655="AKTIVCO Coupure ENEO &amp; Baisse de tension","AKTIVCO GRID ONLY",
AR1655="Coupure ENEO &amp; Baisse de tension","IHS GRID ONLY",
AR1655="Defaut GE &amp; POWER Cabinet","IHS",
AR1655="Sharing","Partners",
AR1655="Sites strategiques &amp; DataCenter","SST &amp; DC",
AR1655="Exclu","Exclu",
AR1655="SAT","SAT",
AR1655="SPARE-ISSUE","SPARE-ISSUE",
AR1655="Fiber CAmtel","TRANS_FO_CAMTEL",
AR1655="Fiber AOF","Fiber AOF",
AR1655="Projet OCM (HUAWEI)","TRAVAUX-HUAWEI",
AR1655="Projet OCM (NOKIA)","TRAVAUX-NOKIA",
AR1655="ACCESS-ISSUE","ACCESS-ISSUE",
AR1655="Projet OCM (ZTE, NOKIA, autres projets)","TRAVAUX OCM",
AR1655="No root CAuse","No root cause",
AR1655="ODU HS","PDH",
AR1655="IP &amp; VLAN","PDH",
AR1655="Warehouse HUAWEI","SPARE-ISSUE",
AR1655="SPARE-HS","SPARE-ISSUE",
AR1655="Power Telco","BSS",AR1655="no impacts","no impacts"
),"")</f>
        <v>No root cause</v>
      </c>
      <c r="AQ1655" s="40" t="str" cm="1">
        <f t="array" ref="AQ1655">IFERROR(_xlfn.IFS(
AR1655="MPR ISSUE","TX ISSUE",
AR1655="BSS Hardware Issue","RAN ISSUE",
AR1655="Sites strategiques, MLL, Pylone, etc.","ENVTECH",
AR1655="AKTIVCO DEFAUT GE &amp; POWER Cabinet","POWER ISSUE",
AR1655="AKTIVCO Coupure ENEO &amp; Baisse de tension","POWER ISSUE",
AR1655="Coupure ENEO &amp; Baisse de tension","POWER ISSUE",
AR1655="Defaut GE &amp; POWER Cabinet","POWER ISSUE",
AR1655="Sharing","POWER ISSUE",
AR1655="Sites strategiques &amp; DataCenter","POWER ISSUE",
AR1655="Exclu","Exclu",
AR1655="SAT","TX ISSUE",
AR1655="SPARE-ISSUE","SPARE-ISSUE",
AR1655="Fiber CAmtel","TX ISSUE",
AR1655="Fiber AOF","TX ISSUE",
AR1655="Projet OCM (HUAWEI)","TRAVAUX-HUAWEI",
AR1655="Projet OCM (NOKIA)","TRAVAUX -NOKIA",
AR1655="ACCESS-ISSUE","ACCESS-ISSUE",
AR1655="Projet OCM (ZTE, NOKIA, autres projets)","TRAVAUX OCM",
AR1655="No root CAuse","No root cause",
AR1655="ODU HS","TX ISSUE",
AR1655="IP &amp; VLAN","TX ISSUE",
AR1655="Warehouse HUAWEI","SPARE-ISSUE",
AR1655="SPARE-HS","SPARE-ISSUE",
AR1655="Power Telco","RAN ISSUE",AR1655="no impacts","no impacts"
),"")</f>
        <v>No root cause</v>
      </c>
      <c r="AR1655" s="59" t="s">
        <v>5343</v>
      </c>
      <c r="AS1655" s="40" t="str" cm="1">
        <f t="array" ref="AS1655">IFERROR(_xlfn.IFS(
AR1655="MPR ISSUE","ACTIVE",
AR1655="BSS Hardware Issue","ACTIVE",
AR1655="Sites strategiques, MLL, Pylone, etc.","PASSIVE",
AR1655="AKTIVCO DEFAUT GE &amp; POWER Cabinet","PASSIVE",
AR1655="AKTIVCO Coupure ENEO &amp; Baisse de tension","PASSIVE",
AR1655="Coupure ENEO &amp; Baisse de tension","PASSIVE",
AR1655="Defaut GE &amp; POWER Cabinet","PASSIVE",
AR1655="Sharing","PASSIVE",
AR1655="Sites strategiques &amp; DataCenter","PASSIVE",
AR1655="Exclu","Exclu",
AR1655="SAT","ACTIVE",
AR1655="SPARE-ISSUE","SPARE-ISSUE",
AR1655="Fiber CAmtel","ACTIVE",
AR1655="Fiber AOF","ACTIVE",
AR1655="Projet OCM (HUAWEI)","PLANNED WORKS",
AR1655="Projet OCM (NOKIA)","PLANNED WORKS",
AR1655="ACCESS-ISSUE","ACCESS-ISSUE",
AR1655="Projet OCM (ZTE, NOKIA, autres projets)","PLANNED WORKS",
AR1655="No root CAuse","No root cause",
AR1655="ODU HS","ACTIVE",
AR1655="IP &amp; VLAN","ACTIVE",
AR1655="Warehouse HUAWEI","SPARE-ISSUE",
AR1655="SPARE-HS","SPARE-ISSUE",
AR1655="Power Telco","ACTIVE", AR1655="no impacts","no impacts"
),"")</f>
        <v>No root cause</v>
      </c>
      <c r="AT1655" s="99" t="s">
        <v>5661</v>
      </c>
      <c r="AU1655" s="99" t="s">
        <v>4167</v>
      </c>
      <c r="AW1655" s="17"/>
      <c r="AX1655" s="17" t="s">
        <v>5536</v>
      </c>
      <c r="AY1655" s="17"/>
      <c r="AZ1655" s="17" t="s">
        <v>5536</v>
      </c>
      <c r="BA1655" s="7"/>
      <c r="BC1655" s="18"/>
      <c r="BD1655" s="18"/>
      <c r="BE1655" s="18"/>
      <c r="BF1655" s="18"/>
      <c r="BG1655" s="18"/>
      <c r="BH1655" s="18"/>
      <c r="BI1655" s="18"/>
      <c r="BJ1655" s="18"/>
      <c r="BK1655" s="18"/>
      <c r="BM1655" s="18"/>
      <c r="BN1655" s="18"/>
      <c r="BO1655" s="18"/>
      <c r="BP1655" s="9" t="s">
        <v>5661</v>
      </c>
      <c r="BQ1655" s="14"/>
      <c r="BR1655" s="102" t="s">
        <v>5536</v>
      </c>
      <c r="BS1655" s="14"/>
      <c r="BT1655" s="14"/>
      <c r="BU1655" s="9"/>
      <c r="BV1655" s="9"/>
      <c r="BW1655" s="9"/>
    </row>
    <row r="1656" spans="1:75" x14ac:dyDescent="0.35">
      <c r="A1656" s="1" t="s">
        <v>2973</v>
      </c>
      <c r="B1656" s="8" t="s">
        <v>2974</v>
      </c>
      <c r="C1656" s="3" t="s">
        <v>91</v>
      </c>
      <c r="D1656" s="1" t="s">
        <v>11</v>
      </c>
      <c r="E1656" s="1" t="s">
        <v>12</v>
      </c>
      <c r="F1656" s="3" t="s">
        <v>90</v>
      </c>
      <c r="G1656" s="1" t="s">
        <v>91</v>
      </c>
      <c r="H1656" s="28" t="s">
        <v>5589</v>
      </c>
      <c r="I1656" s="27">
        <v>0</v>
      </c>
      <c r="J1656" s="27">
        <v>0</v>
      </c>
      <c r="K1656" s="27">
        <v>0</v>
      </c>
      <c r="L1656" s="27">
        <v>0</v>
      </c>
      <c r="M1656" s="27">
        <v>5.0829973204578353E-3</v>
      </c>
      <c r="N1656" s="27">
        <v>0</v>
      </c>
      <c r="O1656" s="27">
        <v>0</v>
      </c>
      <c r="P1656" s="27">
        <v>0</v>
      </c>
      <c r="Q1656" s="27">
        <v>0</v>
      </c>
      <c r="R1656" s="27">
        <v>0</v>
      </c>
      <c r="S1656" s="80">
        <v>0</v>
      </c>
      <c r="T1656" s="80">
        <v>0</v>
      </c>
      <c r="U1656" s="80">
        <v>0</v>
      </c>
      <c r="V1656" s="80">
        <v>0</v>
      </c>
      <c r="W1656" s="80">
        <v>0</v>
      </c>
      <c r="X1656" s="80">
        <v>0</v>
      </c>
      <c r="Y1656" s="80">
        <v>0</v>
      </c>
      <c r="Z1656" s="80">
        <v>0</v>
      </c>
      <c r="AA1656" s="80">
        <v>0</v>
      </c>
      <c r="AB1656" s="80">
        <v>0</v>
      </c>
      <c r="AC1656" s="80">
        <v>0</v>
      </c>
      <c r="AD1656" s="80">
        <v>0</v>
      </c>
      <c r="AE1656" s="80">
        <v>0</v>
      </c>
      <c r="AF1656" s="80">
        <v>0</v>
      </c>
      <c r="AG1656" s="80"/>
      <c r="AH1656" s="80">
        <v>2.0563845299957476E-2</v>
      </c>
      <c r="AI1656" s="80">
        <v>0</v>
      </c>
      <c r="AJ1656" s="80">
        <v>0</v>
      </c>
      <c r="AK1656" s="80">
        <v>0</v>
      </c>
      <c r="AL1656" s="80">
        <v>0</v>
      </c>
      <c r="AM1656" s="80">
        <v>0</v>
      </c>
      <c r="AN1656" s="41" t="s">
        <v>5558</v>
      </c>
      <c r="AO1656" s="41"/>
      <c r="AP1656" s="40" t="str" cm="1">
        <f t="array" ref="AP1656">IFERROR(_xlfn.IFS(
AR1656="MPR ISSUE","PDH",
AR1656="BSS Hardware Issue","BSS",
AR1656="Sites strategiques, MLL, Pylone, etc.","ENVTECH",
AR1656="AKTIVCO DEFAUT GE &amp; POWER Cabinet","AKTIVCO",
AR1656="AKTIVCO Coupure ENEO &amp; Baisse de tension","AKTIVCO GRID ONLY",
AR1656="Coupure ENEO &amp; Baisse de tension","IHS GRID ONLY",
AR1656="Defaut GE &amp; POWER Cabinet","IHS",
AR1656="Sharing","Partners",
AR1656="Sites strategiques &amp; DataCenter","SST &amp; DC",
AR1656="Exclu","Exclu",
AR1656="SAT","SAT",
AR1656="SPARE-ISSUE","SPARE-ISSUE",
AR1656="Fiber CAmtel","TRANS_FO_CAMTEL",
AR1656="Fiber AOF","Fiber AOF",
AR1656="Projet OCM (HUAWEI)","TRAVAUX-HUAWEI",
AR1656="Projet OCM (NOKIA)","TRAVAUX-NOKIA",
AR1656="ACCESS-ISSUE","ACCESS-ISSUE",
AR1656="Projet OCM (ZTE, NOKIA, autres projets)","TRAVAUX OCM",
AR1656="No root CAuse","No root cause",
AR1656="ODU HS","PDH",
AR1656="IP &amp; VLAN","PDH",
AR1656="Warehouse HUAWEI","SPARE-ISSUE",
AR1656="SPARE-HS","SPARE-ISSUE",
AR1656="Power Telco","BSS",AR1656="no impacts","no impacts"
),"")</f>
        <v>No root cause</v>
      </c>
      <c r="AQ1656" s="40" t="str" cm="1">
        <f t="array" ref="AQ1656">IFERROR(_xlfn.IFS(
AR1656="MPR ISSUE","TX ISSUE",
AR1656="BSS Hardware Issue","RAN ISSUE",
AR1656="Sites strategiques, MLL, Pylone, etc.","ENVTECH",
AR1656="AKTIVCO DEFAUT GE &amp; POWER Cabinet","POWER ISSUE",
AR1656="AKTIVCO Coupure ENEO &amp; Baisse de tension","POWER ISSUE",
AR1656="Coupure ENEO &amp; Baisse de tension","POWER ISSUE",
AR1656="Defaut GE &amp; POWER Cabinet","POWER ISSUE",
AR1656="Sharing","POWER ISSUE",
AR1656="Sites strategiques &amp; DataCenter","POWER ISSUE",
AR1656="Exclu","Exclu",
AR1656="SAT","TX ISSUE",
AR1656="SPARE-ISSUE","SPARE-ISSUE",
AR1656="Fiber CAmtel","TX ISSUE",
AR1656="Fiber AOF","TX ISSUE",
AR1656="Projet OCM (HUAWEI)","TRAVAUX-HUAWEI",
AR1656="Projet OCM (NOKIA)","TRAVAUX -NOKIA",
AR1656="ACCESS-ISSUE","ACCESS-ISSUE",
AR1656="Projet OCM (ZTE, NOKIA, autres projets)","TRAVAUX OCM",
AR1656="No root CAuse","No root cause",
AR1656="ODU HS","TX ISSUE",
AR1656="IP &amp; VLAN","TX ISSUE",
AR1656="Warehouse HUAWEI","SPARE-ISSUE",
AR1656="SPARE-HS","SPARE-ISSUE",
AR1656="Power Telco","RAN ISSUE",AR1656="no impacts","no impacts"
),"")</f>
        <v>No root cause</v>
      </c>
      <c r="AR1656" s="59" t="s">
        <v>5343</v>
      </c>
      <c r="AS1656" s="40" t="str" cm="1">
        <f t="array" ref="AS1656">IFERROR(_xlfn.IFS(
AR1656="MPR ISSUE","ACTIVE",
AR1656="BSS Hardware Issue","ACTIVE",
AR1656="Sites strategiques, MLL, Pylone, etc.","PASSIVE",
AR1656="AKTIVCO DEFAUT GE &amp; POWER Cabinet","PASSIVE",
AR1656="AKTIVCO Coupure ENEO &amp; Baisse de tension","PASSIVE",
AR1656="Coupure ENEO &amp; Baisse de tension","PASSIVE",
AR1656="Defaut GE &amp; POWER Cabinet","PASSIVE",
AR1656="Sharing","PASSIVE",
AR1656="Sites strategiques &amp; DataCenter","PASSIVE",
AR1656="Exclu","Exclu",
AR1656="SAT","ACTIVE",
AR1656="SPARE-ISSUE","SPARE-ISSUE",
AR1656="Fiber CAmtel","ACTIVE",
AR1656="Fiber AOF","ACTIVE",
AR1656="Projet OCM (HUAWEI)","PLANNED WORKS",
AR1656="Projet OCM (NOKIA)","PLANNED WORKS",
AR1656="ACCESS-ISSUE","ACCESS-ISSUE",
AR1656="Projet OCM (ZTE, NOKIA, autres projets)","PLANNED WORKS",
AR1656="No root CAuse","No root cause",
AR1656="ODU HS","ACTIVE",
AR1656="IP &amp; VLAN","ACTIVE",
AR1656="Warehouse HUAWEI","SPARE-ISSUE",
AR1656="SPARE-HS","SPARE-ISSUE",
AR1656="Power Telco","ACTIVE", AR1656="no impacts","no impacts"
),"")</f>
        <v>No root cause</v>
      </c>
      <c r="AT1656" s="99" t="s">
        <v>5661</v>
      </c>
      <c r="AU1656" s="99" t="s">
        <v>2974</v>
      </c>
      <c r="AW1656" s="17"/>
      <c r="AX1656" s="17" t="s">
        <v>5536</v>
      </c>
      <c r="AY1656" s="17"/>
      <c r="AZ1656" s="17" t="s">
        <v>5536</v>
      </c>
      <c r="BA1656" s="7"/>
      <c r="BC1656" s="18"/>
      <c r="BD1656" s="18"/>
      <c r="BE1656" s="18"/>
      <c r="BF1656" s="18"/>
      <c r="BG1656" s="18"/>
      <c r="BH1656" s="18"/>
      <c r="BI1656" s="18"/>
      <c r="BJ1656" s="18"/>
      <c r="BK1656" s="18"/>
      <c r="BM1656" s="18"/>
      <c r="BN1656" s="18"/>
      <c r="BO1656" s="18"/>
      <c r="BP1656" s="9" t="s">
        <v>5661</v>
      </c>
      <c r="BQ1656" s="14"/>
      <c r="BR1656" s="102" t="s">
        <v>5536</v>
      </c>
      <c r="BS1656" s="14"/>
      <c r="BT1656" s="14"/>
      <c r="BU1656" s="9"/>
      <c r="BV1656" s="9"/>
      <c r="BW1656" s="9"/>
    </row>
    <row r="1657" spans="1:75" x14ac:dyDescent="0.35">
      <c r="A1657" s="1" t="s">
        <v>1191</v>
      </c>
      <c r="B1657" s="8" t="s">
        <v>1192</v>
      </c>
      <c r="C1657" s="3" t="s">
        <v>38</v>
      </c>
      <c r="D1657" s="1" t="s">
        <v>11</v>
      </c>
      <c r="E1657" s="1" t="s">
        <v>12</v>
      </c>
      <c r="F1657" s="3" t="s">
        <v>37</v>
      </c>
      <c r="G1657" s="1" t="s">
        <v>38</v>
      </c>
      <c r="H1657" s="30" t="s">
        <v>5587</v>
      </c>
      <c r="I1657" s="27">
        <v>0</v>
      </c>
      <c r="J1657" s="27">
        <v>0</v>
      </c>
      <c r="K1657" s="27">
        <v>0</v>
      </c>
      <c r="L1657" s="27">
        <v>0</v>
      </c>
      <c r="M1657" s="27">
        <v>0</v>
      </c>
      <c r="N1657" s="27">
        <v>0</v>
      </c>
      <c r="O1657" s="27">
        <v>0</v>
      </c>
      <c r="P1657" s="27">
        <v>0</v>
      </c>
      <c r="Q1657" s="27">
        <v>0</v>
      </c>
      <c r="R1657" s="27">
        <v>0</v>
      </c>
      <c r="S1657" s="80">
        <v>0</v>
      </c>
      <c r="T1657" s="80">
        <v>0</v>
      </c>
      <c r="U1657" s="80">
        <v>0</v>
      </c>
      <c r="V1657" s="80">
        <v>0</v>
      </c>
      <c r="W1657" s="80">
        <v>0</v>
      </c>
      <c r="X1657" s="80">
        <v>0</v>
      </c>
      <c r="Y1657" s="80">
        <v>0</v>
      </c>
      <c r="Z1657" s="80">
        <v>0</v>
      </c>
      <c r="AA1657" s="80">
        <v>0</v>
      </c>
      <c r="AB1657" s="80">
        <v>0</v>
      </c>
      <c r="AC1657" s="80">
        <v>0</v>
      </c>
      <c r="AD1657" s="80">
        <v>0</v>
      </c>
      <c r="AE1657" s="80">
        <v>0</v>
      </c>
      <c r="AF1657" s="80">
        <v>0</v>
      </c>
      <c r="AG1657" s="80"/>
      <c r="AH1657" s="80">
        <v>0</v>
      </c>
      <c r="AI1657" s="80">
        <v>0</v>
      </c>
      <c r="AJ1657" s="80">
        <v>0</v>
      </c>
      <c r="AK1657" s="80">
        <v>0</v>
      </c>
      <c r="AL1657" s="80">
        <v>0</v>
      </c>
      <c r="AM1657" s="80">
        <v>0</v>
      </c>
      <c r="AN1657" s="41" t="s">
        <v>5558</v>
      </c>
      <c r="AO1657" s="41"/>
      <c r="AP1657" s="40" t="str" cm="1">
        <f t="array" ref="AP1657">IFERROR(_xlfn.IFS(
AR1657="MPR ISSUE","PDH",
AR1657="BSS Hardware Issue","BSS",
AR1657="Sites strategiques, MLL, Pylone, etc.","ENVTECH",
AR1657="AKTIVCO DEFAUT GE &amp; POWER Cabinet","AKTIVCO",
AR1657="AKTIVCO Coupure ENEO &amp; Baisse de tension","AKTIVCO GRID ONLY",
AR1657="Coupure ENEO &amp; Baisse de tension","IHS GRID ONLY",
AR1657="Defaut GE &amp; POWER Cabinet","IHS",
AR1657="Sharing","Partners",
AR1657="Sites strategiques &amp; DataCenter","SST &amp; DC",
AR1657="Exclu","Exclu",
AR1657="SAT","SAT",
AR1657="SPARE-ISSUE","SPARE-ISSUE",
AR1657="Fiber CAmtel","TRANS_FO_CAMTEL",
AR1657="Fiber AOF","Fiber AOF",
AR1657="Projet OCM (HUAWEI)","TRAVAUX-HUAWEI",
AR1657="Projet OCM (NOKIA)","TRAVAUX-NOKIA",
AR1657="ACCESS-ISSUE","ACCESS-ISSUE",
AR1657="Projet OCM (ZTE, NOKIA, autres projets)","TRAVAUX OCM",
AR1657="No root CAuse","No root cause",
AR1657="ODU HS","PDH",
AR1657="IP &amp; VLAN","PDH",
AR1657="Warehouse HUAWEI","SPARE-ISSUE",
AR1657="SPARE-HS","SPARE-ISSUE",
AR1657="Power Telco","BSS",AR1657="no impacts","no impacts"
),"")</f>
        <v>No root cause</v>
      </c>
      <c r="AQ1657" s="40" t="str" cm="1">
        <f t="array" ref="AQ1657">IFERROR(_xlfn.IFS(
AR1657="MPR ISSUE","TX ISSUE",
AR1657="BSS Hardware Issue","RAN ISSUE",
AR1657="Sites strategiques, MLL, Pylone, etc.","ENVTECH",
AR1657="AKTIVCO DEFAUT GE &amp; POWER Cabinet","POWER ISSUE",
AR1657="AKTIVCO Coupure ENEO &amp; Baisse de tension","POWER ISSUE",
AR1657="Coupure ENEO &amp; Baisse de tension","POWER ISSUE",
AR1657="Defaut GE &amp; POWER Cabinet","POWER ISSUE",
AR1657="Sharing","POWER ISSUE",
AR1657="Sites strategiques &amp; DataCenter","POWER ISSUE",
AR1657="Exclu","Exclu",
AR1657="SAT","TX ISSUE",
AR1657="SPARE-ISSUE","SPARE-ISSUE",
AR1657="Fiber CAmtel","TX ISSUE",
AR1657="Fiber AOF","TX ISSUE",
AR1657="Projet OCM (HUAWEI)","TRAVAUX-HUAWEI",
AR1657="Projet OCM (NOKIA)","TRAVAUX -NOKIA",
AR1657="ACCESS-ISSUE","ACCESS-ISSUE",
AR1657="Projet OCM (ZTE, NOKIA, autres projets)","TRAVAUX OCM",
AR1657="No root CAuse","No root cause",
AR1657="ODU HS","TX ISSUE",
AR1657="IP &amp; VLAN","TX ISSUE",
AR1657="Warehouse HUAWEI","SPARE-ISSUE",
AR1657="SPARE-HS","SPARE-ISSUE",
AR1657="Power Telco","RAN ISSUE",AR1657="no impacts","no impacts"
),"")</f>
        <v>No root cause</v>
      </c>
      <c r="AR1657" s="59" t="s">
        <v>5343</v>
      </c>
      <c r="AS1657" s="40" t="str" cm="1">
        <f t="array" ref="AS1657">IFERROR(_xlfn.IFS(
AR1657="MPR ISSUE","ACTIVE",
AR1657="BSS Hardware Issue","ACTIVE",
AR1657="Sites strategiques, MLL, Pylone, etc.","PASSIVE",
AR1657="AKTIVCO DEFAUT GE &amp; POWER Cabinet","PASSIVE",
AR1657="AKTIVCO Coupure ENEO &amp; Baisse de tension","PASSIVE",
AR1657="Coupure ENEO &amp; Baisse de tension","PASSIVE",
AR1657="Defaut GE &amp; POWER Cabinet","PASSIVE",
AR1657="Sharing","PASSIVE",
AR1657="Sites strategiques &amp; DataCenter","PASSIVE",
AR1657="Exclu","Exclu",
AR1657="SAT","ACTIVE",
AR1657="SPARE-ISSUE","SPARE-ISSUE",
AR1657="Fiber CAmtel","ACTIVE",
AR1657="Fiber AOF","ACTIVE",
AR1657="Projet OCM (HUAWEI)","PLANNED WORKS",
AR1657="Projet OCM (NOKIA)","PLANNED WORKS",
AR1657="ACCESS-ISSUE","ACCESS-ISSUE",
AR1657="Projet OCM (ZTE, NOKIA, autres projets)","PLANNED WORKS",
AR1657="No root CAuse","No root cause",
AR1657="ODU HS","ACTIVE",
AR1657="IP &amp; VLAN","ACTIVE",
AR1657="Warehouse HUAWEI","SPARE-ISSUE",
AR1657="SPARE-HS","SPARE-ISSUE",
AR1657="Power Telco","ACTIVE", AR1657="no impacts","no impacts"
),"")</f>
        <v>No root cause</v>
      </c>
      <c r="AT1657" s="99" t="s">
        <v>5661</v>
      </c>
      <c r="AU1657" s="99" t="s">
        <v>1192</v>
      </c>
      <c r="AW1657" s="17"/>
      <c r="AX1657" s="17" t="s">
        <v>5536</v>
      </c>
      <c r="AY1657" s="17"/>
      <c r="AZ1657" s="17" t="s">
        <v>5536</v>
      </c>
      <c r="BA1657" s="7"/>
      <c r="BC1657" s="18"/>
      <c r="BD1657" s="18"/>
      <c r="BE1657" s="18"/>
      <c r="BF1657" s="18"/>
      <c r="BG1657" s="18"/>
      <c r="BH1657" s="18"/>
      <c r="BI1657" s="18"/>
      <c r="BJ1657" s="18"/>
      <c r="BK1657" s="18"/>
      <c r="BM1657" s="18"/>
      <c r="BN1657" s="18"/>
      <c r="BO1657" s="18"/>
      <c r="BP1657" s="9" t="s">
        <v>5661</v>
      </c>
      <c r="BQ1657" s="14"/>
      <c r="BR1657" s="102" t="s">
        <v>5536</v>
      </c>
      <c r="BS1657" s="14"/>
      <c r="BT1657" s="14"/>
      <c r="BU1657" s="9"/>
      <c r="BV1657" s="9"/>
      <c r="BW1657" s="9"/>
    </row>
    <row r="1658" spans="1:75" x14ac:dyDescent="0.35">
      <c r="A1658" s="19" t="s">
        <v>5417</v>
      </c>
      <c r="B1658" s="25" t="s">
        <v>5418</v>
      </c>
      <c r="C1658" s="3" t="s">
        <v>38</v>
      </c>
      <c r="D1658" s="19" t="s">
        <v>357</v>
      </c>
      <c r="E1658" s="19" t="s">
        <v>80</v>
      </c>
      <c r="F1658" s="19" t="s">
        <v>5387</v>
      </c>
      <c r="G1658" s="19" t="s">
        <v>115</v>
      </c>
      <c r="H1658" s="30" t="s">
        <v>5587</v>
      </c>
      <c r="I1658" s="27">
        <v>0</v>
      </c>
      <c r="J1658" s="27">
        <v>0</v>
      </c>
      <c r="K1658" s="27">
        <v>0</v>
      </c>
      <c r="L1658" s="27">
        <v>0</v>
      </c>
      <c r="M1658" s="27">
        <v>0</v>
      </c>
      <c r="N1658" s="27">
        <v>0</v>
      </c>
      <c r="O1658" s="27">
        <v>0</v>
      </c>
      <c r="P1658" s="27">
        <v>0</v>
      </c>
      <c r="Q1658" s="27">
        <v>0</v>
      </c>
      <c r="R1658" s="27">
        <v>0</v>
      </c>
      <c r="S1658" s="80">
        <v>0</v>
      </c>
      <c r="T1658" s="80">
        <v>0</v>
      </c>
      <c r="U1658" s="80">
        <v>0</v>
      </c>
      <c r="V1658" s="80">
        <v>0</v>
      </c>
      <c r="W1658" s="80">
        <v>0</v>
      </c>
      <c r="X1658" s="80">
        <v>0</v>
      </c>
      <c r="Y1658" s="80">
        <v>0</v>
      </c>
      <c r="Z1658" s="80">
        <v>0</v>
      </c>
      <c r="AA1658" s="80">
        <v>0</v>
      </c>
      <c r="AB1658" s="80">
        <v>0</v>
      </c>
      <c r="AC1658" s="80">
        <v>0</v>
      </c>
      <c r="AD1658" s="80">
        <v>0</v>
      </c>
      <c r="AE1658" s="80">
        <v>0</v>
      </c>
      <c r="AF1658" s="80">
        <v>0</v>
      </c>
      <c r="AG1658" s="80"/>
      <c r="AH1658" s="80">
        <v>0</v>
      </c>
      <c r="AI1658" s="80">
        <v>0</v>
      </c>
      <c r="AJ1658" s="80">
        <v>0</v>
      </c>
      <c r="AK1658" s="80">
        <v>0</v>
      </c>
      <c r="AL1658" s="80">
        <v>0</v>
      </c>
      <c r="AM1658" s="80">
        <v>0</v>
      </c>
      <c r="AN1658" s="41" t="s">
        <v>5558</v>
      </c>
      <c r="AO1658" s="41"/>
      <c r="AP1658" s="40" t="str" cm="1">
        <f t="array" ref="AP1658">IFERROR(_xlfn.IFS(
AR1658="MPR ISSUE","PDH",
AR1658="BSS Hardware Issue","BSS",
AR1658="Sites strategiques, MLL, Pylone, etc.","ENVTECH",
AR1658="AKTIVCO DEFAUT GE &amp; POWER Cabinet","AKTIVCO",
AR1658="AKTIVCO Coupure ENEO &amp; Baisse de tension","AKTIVCO GRID ONLY",
AR1658="Coupure ENEO &amp; Baisse de tension","IHS GRID ONLY",
AR1658="Defaut GE &amp; POWER Cabinet","IHS",
AR1658="Sharing","Partners",
AR1658="Sites strategiques &amp; DataCenter","SST &amp; DC",
AR1658="Exclu","Exclu",
AR1658="SAT","SAT",
AR1658="SPARE-ISSUE","SPARE-ISSUE",
AR1658="Fiber CAmtel","TRANS_FO_CAMTEL",
AR1658="Fiber AOF","Fiber AOF",
AR1658="Projet OCM (HUAWEI)","TRAVAUX-HUAWEI",
AR1658="Projet OCM (NOKIA)","TRAVAUX-NOKIA",
AR1658="ACCESS-ISSUE","ACCESS-ISSUE",
AR1658="Projet OCM (ZTE, NOKIA, autres projets)","TRAVAUX OCM",
AR1658="No root CAuse","No root cause",
AR1658="ODU HS","PDH",
AR1658="IP &amp; VLAN","PDH",
AR1658="Warehouse HUAWEI","SPARE-ISSUE",
AR1658="SPARE-HS","SPARE-ISSUE",
AR1658="Power Telco","BSS",AR1658="no impacts","no impacts"
),"")</f>
        <v>No root cause</v>
      </c>
      <c r="AQ1658" s="40" t="str" cm="1">
        <f t="array" ref="AQ1658">IFERROR(_xlfn.IFS(
AR1658="MPR ISSUE","TX ISSUE",
AR1658="BSS Hardware Issue","RAN ISSUE",
AR1658="Sites strategiques, MLL, Pylone, etc.","ENVTECH",
AR1658="AKTIVCO DEFAUT GE &amp; POWER Cabinet","POWER ISSUE",
AR1658="AKTIVCO Coupure ENEO &amp; Baisse de tension","POWER ISSUE",
AR1658="Coupure ENEO &amp; Baisse de tension","POWER ISSUE",
AR1658="Defaut GE &amp; POWER Cabinet","POWER ISSUE",
AR1658="Sharing","POWER ISSUE",
AR1658="Sites strategiques &amp; DataCenter","POWER ISSUE",
AR1658="Exclu","Exclu",
AR1658="SAT","TX ISSUE",
AR1658="SPARE-ISSUE","SPARE-ISSUE",
AR1658="Fiber CAmtel","TX ISSUE",
AR1658="Fiber AOF","TX ISSUE",
AR1658="Projet OCM (HUAWEI)","TRAVAUX-HUAWEI",
AR1658="Projet OCM (NOKIA)","TRAVAUX -NOKIA",
AR1658="ACCESS-ISSUE","ACCESS-ISSUE",
AR1658="Projet OCM (ZTE, NOKIA, autres projets)","TRAVAUX OCM",
AR1658="No root CAuse","No root cause",
AR1658="ODU HS","TX ISSUE",
AR1658="IP &amp; VLAN","TX ISSUE",
AR1658="Warehouse HUAWEI","SPARE-ISSUE",
AR1658="SPARE-HS","SPARE-ISSUE",
AR1658="Power Telco","RAN ISSUE",AR1658="no impacts","no impacts"
),"")</f>
        <v>No root cause</v>
      </c>
      <c r="AR1658" s="59" t="s">
        <v>5343</v>
      </c>
      <c r="AS1658" s="40" t="str" cm="1">
        <f t="array" ref="AS1658">IFERROR(_xlfn.IFS(
AR1658="MPR ISSUE","ACTIVE",
AR1658="BSS Hardware Issue","ACTIVE",
AR1658="Sites strategiques, MLL, Pylone, etc.","PASSIVE",
AR1658="AKTIVCO DEFAUT GE &amp; POWER Cabinet","PASSIVE",
AR1658="AKTIVCO Coupure ENEO &amp; Baisse de tension","PASSIVE",
AR1658="Coupure ENEO &amp; Baisse de tension","PASSIVE",
AR1658="Defaut GE &amp; POWER Cabinet","PASSIVE",
AR1658="Sharing","PASSIVE",
AR1658="Sites strategiques &amp; DataCenter","PASSIVE",
AR1658="Exclu","Exclu",
AR1658="SAT","ACTIVE",
AR1658="SPARE-ISSUE","SPARE-ISSUE",
AR1658="Fiber CAmtel","ACTIVE",
AR1658="Fiber AOF","ACTIVE",
AR1658="Projet OCM (HUAWEI)","PLANNED WORKS",
AR1658="Projet OCM (NOKIA)","PLANNED WORKS",
AR1658="ACCESS-ISSUE","ACCESS-ISSUE",
AR1658="Projet OCM (ZTE, NOKIA, autres projets)","PLANNED WORKS",
AR1658="No root CAuse","No root cause",
AR1658="ODU HS","ACTIVE",
AR1658="IP &amp; VLAN","ACTIVE",
AR1658="Warehouse HUAWEI","SPARE-ISSUE",
AR1658="SPARE-HS","SPARE-ISSUE",
AR1658="Power Telco","ACTIVE", AR1658="no impacts","no impacts"
),"")</f>
        <v>No root cause</v>
      </c>
      <c r="AT1658" s="99" t="s">
        <v>5661</v>
      </c>
      <c r="AU1658" s="99" t="s">
        <v>5418</v>
      </c>
      <c r="AW1658" s="17"/>
      <c r="AX1658" s="17" t="s">
        <v>5536</v>
      </c>
      <c r="AY1658" s="17"/>
      <c r="AZ1658" s="17" t="s">
        <v>5536</v>
      </c>
      <c r="BA1658" s="7"/>
      <c r="BC1658" s="18"/>
      <c r="BD1658" s="18"/>
      <c r="BE1658" s="18"/>
      <c r="BF1658" s="18"/>
      <c r="BG1658" s="18"/>
      <c r="BH1658" s="18"/>
      <c r="BI1658" s="18"/>
      <c r="BJ1658" s="18"/>
      <c r="BK1658" s="18"/>
      <c r="BM1658" s="18"/>
      <c r="BN1658" s="18"/>
      <c r="BO1658" s="18"/>
      <c r="BP1658" s="9" t="s">
        <v>5661</v>
      </c>
      <c r="BQ1658" s="14"/>
      <c r="BR1658" s="102" t="s">
        <v>5536</v>
      </c>
      <c r="BS1658" s="14"/>
      <c r="BT1658" s="14"/>
      <c r="BU1658" s="9"/>
      <c r="BV1658" s="9"/>
      <c r="BW1658" s="9"/>
    </row>
    <row r="1659" spans="1:75" x14ac:dyDescent="0.35">
      <c r="A1659" s="1" t="s">
        <v>4810</v>
      </c>
      <c r="B1659" s="8" t="s">
        <v>4811</v>
      </c>
      <c r="C1659" s="3" t="s">
        <v>38</v>
      </c>
      <c r="D1659" s="1" t="s">
        <v>11</v>
      </c>
      <c r="E1659" s="1" t="s">
        <v>12</v>
      </c>
      <c r="F1659" s="3" t="s">
        <v>37</v>
      </c>
      <c r="G1659" s="1" t="s">
        <v>38</v>
      </c>
      <c r="H1659" s="30" t="s">
        <v>5587</v>
      </c>
      <c r="I1659" s="27">
        <v>0</v>
      </c>
      <c r="J1659" s="27">
        <v>0</v>
      </c>
      <c r="K1659" s="27">
        <v>0</v>
      </c>
      <c r="L1659" s="27">
        <v>0</v>
      </c>
      <c r="M1659" s="27">
        <v>0</v>
      </c>
      <c r="N1659" s="27">
        <v>0</v>
      </c>
      <c r="O1659" s="27">
        <v>0</v>
      </c>
      <c r="P1659" s="27">
        <v>13.140457662377692</v>
      </c>
      <c r="Q1659" s="27">
        <v>24.400937554396993</v>
      </c>
      <c r="R1659" s="27">
        <v>0</v>
      </c>
      <c r="S1659" s="80">
        <v>0</v>
      </c>
      <c r="T1659" s="80">
        <v>0</v>
      </c>
      <c r="U1659" s="80">
        <v>0</v>
      </c>
      <c r="V1659" s="80">
        <v>0</v>
      </c>
      <c r="W1659" s="80">
        <v>0</v>
      </c>
      <c r="X1659" s="80">
        <v>0</v>
      </c>
      <c r="Y1659" s="80">
        <v>0</v>
      </c>
      <c r="Z1659" s="80">
        <v>0</v>
      </c>
      <c r="AA1659" s="80">
        <v>0</v>
      </c>
      <c r="AB1659" s="80">
        <v>0</v>
      </c>
      <c r="AC1659" s="80">
        <v>0</v>
      </c>
      <c r="AD1659" s="80">
        <v>0</v>
      </c>
      <c r="AE1659" s="80">
        <v>0</v>
      </c>
      <c r="AF1659" s="80">
        <v>0</v>
      </c>
      <c r="AG1659" s="80"/>
      <c r="AH1659" s="80">
        <v>0</v>
      </c>
      <c r="AI1659" s="80">
        <v>0</v>
      </c>
      <c r="AJ1659" s="80">
        <v>0</v>
      </c>
      <c r="AK1659" s="80">
        <v>0</v>
      </c>
      <c r="AL1659" s="80">
        <v>0</v>
      </c>
      <c r="AM1659" s="80">
        <v>0</v>
      </c>
      <c r="AN1659" s="41" t="s">
        <v>5558</v>
      </c>
      <c r="AO1659" s="41"/>
      <c r="AP1659" s="40" t="str" cm="1">
        <f t="array" ref="AP1659">IFERROR(_xlfn.IFS(
AR1659="MPR ISSUE","PDH",
AR1659="BSS Hardware Issue","BSS",
AR1659="Sites strategiques, MLL, Pylone, etc.","ENVTECH",
AR1659="AKTIVCO DEFAUT GE &amp; POWER Cabinet","AKTIVCO",
AR1659="AKTIVCO Coupure ENEO &amp; Baisse de tension","AKTIVCO GRID ONLY",
AR1659="Coupure ENEO &amp; Baisse de tension","IHS GRID ONLY",
AR1659="Defaut GE &amp; POWER Cabinet","IHS",
AR1659="Sharing","Partners",
AR1659="Sites strategiques &amp; DataCenter","SST &amp; DC",
AR1659="Exclu","Exclu",
AR1659="SAT","SAT",
AR1659="SPARE-ISSUE","SPARE-ISSUE",
AR1659="Fiber CAmtel","TRANS_FO_CAMTEL",
AR1659="Fiber AOF","Fiber AOF",
AR1659="Projet OCM (HUAWEI)","TRAVAUX-HUAWEI",
AR1659="Projet OCM (NOKIA)","TRAVAUX-NOKIA",
AR1659="ACCESS-ISSUE","ACCESS-ISSUE",
AR1659="Projet OCM (ZTE, NOKIA, autres projets)","TRAVAUX OCM",
AR1659="No root CAuse","No root cause",
AR1659="ODU HS","PDH",
AR1659="IP &amp; VLAN","PDH",
AR1659="Warehouse HUAWEI","SPARE-ISSUE",
AR1659="SPARE-HS","SPARE-ISSUE",
AR1659="Power Telco","BSS",AR1659="no impacts","no impacts"
),"")</f>
        <v>No root cause</v>
      </c>
      <c r="AQ1659" s="40" t="str" cm="1">
        <f t="array" ref="AQ1659">IFERROR(_xlfn.IFS(
AR1659="MPR ISSUE","TX ISSUE",
AR1659="BSS Hardware Issue","RAN ISSUE",
AR1659="Sites strategiques, MLL, Pylone, etc.","ENVTECH",
AR1659="AKTIVCO DEFAUT GE &amp; POWER Cabinet","POWER ISSUE",
AR1659="AKTIVCO Coupure ENEO &amp; Baisse de tension","POWER ISSUE",
AR1659="Coupure ENEO &amp; Baisse de tension","POWER ISSUE",
AR1659="Defaut GE &amp; POWER Cabinet","POWER ISSUE",
AR1659="Sharing","POWER ISSUE",
AR1659="Sites strategiques &amp; DataCenter","POWER ISSUE",
AR1659="Exclu","Exclu",
AR1659="SAT","TX ISSUE",
AR1659="SPARE-ISSUE","SPARE-ISSUE",
AR1659="Fiber CAmtel","TX ISSUE",
AR1659="Fiber AOF","TX ISSUE",
AR1659="Projet OCM (HUAWEI)","TRAVAUX-HUAWEI",
AR1659="Projet OCM (NOKIA)","TRAVAUX -NOKIA",
AR1659="ACCESS-ISSUE","ACCESS-ISSUE",
AR1659="Projet OCM (ZTE, NOKIA, autres projets)","TRAVAUX OCM",
AR1659="No root CAuse","No root cause",
AR1659="ODU HS","TX ISSUE",
AR1659="IP &amp; VLAN","TX ISSUE",
AR1659="Warehouse HUAWEI","SPARE-ISSUE",
AR1659="SPARE-HS","SPARE-ISSUE",
AR1659="Power Telco","RAN ISSUE",AR1659="no impacts","no impacts"
),"")</f>
        <v>No root cause</v>
      </c>
      <c r="AR1659" s="59" t="s">
        <v>5343</v>
      </c>
      <c r="AS1659" s="40" t="str" cm="1">
        <f t="array" ref="AS1659">IFERROR(_xlfn.IFS(
AR1659="MPR ISSUE","ACTIVE",
AR1659="BSS Hardware Issue","ACTIVE",
AR1659="Sites strategiques, MLL, Pylone, etc.","PASSIVE",
AR1659="AKTIVCO DEFAUT GE &amp; POWER Cabinet","PASSIVE",
AR1659="AKTIVCO Coupure ENEO &amp; Baisse de tension","PASSIVE",
AR1659="Coupure ENEO &amp; Baisse de tension","PASSIVE",
AR1659="Defaut GE &amp; POWER Cabinet","PASSIVE",
AR1659="Sharing","PASSIVE",
AR1659="Sites strategiques &amp; DataCenter","PASSIVE",
AR1659="Exclu","Exclu",
AR1659="SAT","ACTIVE",
AR1659="SPARE-ISSUE","SPARE-ISSUE",
AR1659="Fiber CAmtel","ACTIVE",
AR1659="Fiber AOF","ACTIVE",
AR1659="Projet OCM (HUAWEI)","PLANNED WORKS",
AR1659="Projet OCM (NOKIA)","PLANNED WORKS",
AR1659="ACCESS-ISSUE","ACCESS-ISSUE",
AR1659="Projet OCM (ZTE, NOKIA, autres projets)","PLANNED WORKS",
AR1659="No root CAuse","No root cause",
AR1659="ODU HS","ACTIVE",
AR1659="IP &amp; VLAN","ACTIVE",
AR1659="Warehouse HUAWEI","SPARE-ISSUE",
AR1659="SPARE-HS","SPARE-ISSUE",
AR1659="Power Telco","ACTIVE", AR1659="no impacts","no impacts"
),"")</f>
        <v>No root cause</v>
      </c>
      <c r="AT1659" s="99" t="s">
        <v>5661</v>
      </c>
      <c r="AU1659" s="99" t="s">
        <v>4811</v>
      </c>
      <c r="AW1659" s="17"/>
      <c r="AX1659" s="17" t="s">
        <v>5536</v>
      </c>
      <c r="AY1659" s="17"/>
      <c r="AZ1659" s="17" t="s">
        <v>5536</v>
      </c>
      <c r="BA1659" s="7"/>
      <c r="BC1659" s="18"/>
      <c r="BD1659" s="18"/>
      <c r="BE1659" s="18"/>
      <c r="BF1659" s="18"/>
      <c r="BG1659" s="18"/>
      <c r="BH1659" s="18"/>
      <c r="BI1659" s="18"/>
      <c r="BJ1659" s="18"/>
      <c r="BK1659" s="18"/>
      <c r="BM1659" s="18"/>
      <c r="BN1659" s="18"/>
      <c r="BO1659" s="18"/>
      <c r="BP1659" s="9" t="s">
        <v>5661</v>
      </c>
      <c r="BQ1659" s="14"/>
      <c r="BR1659" s="102" t="s">
        <v>5536</v>
      </c>
      <c r="BS1659" s="14"/>
      <c r="BT1659" s="14"/>
      <c r="BU1659" s="9"/>
      <c r="BV1659" s="9"/>
      <c r="BW1659" s="9"/>
    </row>
    <row r="1660" spans="1:75" x14ac:dyDescent="0.35">
      <c r="A1660" s="1" t="s">
        <v>3224</v>
      </c>
      <c r="B1660" s="8" t="s">
        <v>3225</v>
      </c>
      <c r="C1660" s="3" t="s">
        <v>38</v>
      </c>
      <c r="D1660" s="1" t="s">
        <v>11</v>
      </c>
      <c r="E1660" s="1" t="s">
        <v>12</v>
      </c>
      <c r="F1660" s="3" t="s">
        <v>37</v>
      </c>
      <c r="G1660" s="1" t="s">
        <v>38</v>
      </c>
      <c r="H1660" s="30" t="s">
        <v>5587</v>
      </c>
      <c r="I1660" s="27">
        <v>0</v>
      </c>
      <c r="J1660" s="27">
        <v>0</v>
      </c>
      <c r="K1660" s="27">
        <v>0.24598140015352477</v>
      </c>
      <c r="L1660" s="27">
        <v>0</v>
      </c>
      <c r="M1660" s="27">
        <v>0</v>
      </c>
      <c r="N1660" s="27">
        <v>0</v>
      </c>
      <c r="O1660" s="27">
        <v>62.058367790704629</v>
      </c>
      <c r="P1660" s="27">
        <v>0</v>
      </c>
      <c r="Q1660" s="27">
        <v>0</v>
      </c>
      <c r="R1660" s="27">
        <v>0</v>
      </c>
      <c r="S1660" s="80">
        <v>2.2278153027825578</v>
      </c>
      <c r="T1660" s="80">
        <v>0</v>
      </c>
      <c r="U1660" s="80">
        <v>0</v>
      </c>
      <c r="V1660" s="80">
        <v>0</v>
      </c>
      <c r="W1660" s="80">
        <v>0</v>
      </c>
      <c r="X1660" s="80">
        <v>0</v>
      </c>
      <c r="Y1660" s="80">
        <v>0</v>
      </c>
      <c r="Z1660" s="80">
        <v>0</v>
      </c>
      <c r="AA1660" s="80">
        <v>0</v>
      </c>
      <c r="AB1660" s="80">
        <v>0</v>
      </c>
      <c r="AC1660" s="80">
        <v>0</v>
      </c>
      <c r="AD1660" s="80">
        <v>0</v>
      </c>
      <c r="AE1660" s="80">
        <v>0</v>
      </c>
      <c r="AF1660" s="80">
        <v>0</v>
      </c>
      <c r="AG1660" s="80"/>
      <c r="AH1660" s="80">
        <v>0</v>
      </c>
      <c r="AI1660" s="80">
        <v>0</v>
      </c>
      <c r="AJ1660" s="80">
        <v>0</v>
      </c>
      <c r="AK1660" s="80">
        <v>0</v>
      </c>
      <c r="AL1660" s="80">
        <v>0</v>
      </c>
      <c r="AM1660" s="80">
        <v>0</v>
      </c>
      <c r="AN1660" s="41" t="s">
        <v>5558</v>
      </c>
      <c r="AO1660" s="41"/>
      <c r="AP1660" s="40" t="str" cm="1">
        <f t="array" ref="AP1660">IFERROR(_xlfn.IFS(
AR1660="MPR ISSUE","PDH",
AR1660="BSS Hardware Issue","BSS",
AR1660="Sites strategiques, MLL, Pylone, etc.","ENVTECH",
AR1660="AKTIVCO DEFAUT GE &amp; POWER Cabinet","AKTIVCO",
AR1660="AKTIVCO Coupure ENEO &amp; Baisse de tension","AKTIVCO GRID ONLY",
AR1660="Coupure ENEO &amp; Baisse de tension","IHS GRID ONLY",
AR1660="Defaut GE &amp; POWER Cabinet","IHS",
AR1660="Sharing","Partners",
AR1660="Sites strategiques &amp; DataCenter","SST &amp; DC",
AR1660="Exclu","Exclu",
AR1660="SAT","SAT",
AR1660="SPARE-ISSUE","SPARE-ISSUE",
AR1660="Fiber CAmtel","TRANS_FO_CAMTEL",
AR1660="Fiber AOF","Fiber AOF",
AR1660="Projet OCM (HUAWEI)","TRAVAUX-HUAWEI",
AR1660="Projet OCM (NOKIA)","TRAVAUX-NOKIA",
AR1660="ACCESS-ISSUE","ACCESS-ISSUE",
AR1660="Projet OCM (ZTE, NOKIA, autres projets)","TRAVAUX OCM",
AR1660="No root CAuse","No root cause",
AR1660="ODU HS","PDH",
AR1660="IP &amp; VLAN","PDH",
AR1660="Warehouse HUAWEI","SPARE-ISSUE",
AR1660="SPARE-HS","SPARE-ISSUE",
AR1660="Power Telco","BSS",AR1660="no impacts","no impacts"
),"")</f>
        <v>No root cause</v>
      </c>
      <c r="AQ1660" s="40" t="str" cm="1">
        <f t="array" ref="AQ1660">IFERROR(_xlfn.IFS(
AR1660="MPR ISSUE","TX ISSUE",
AR1660="BSS Hardware Issue","RAN ISSUE",
AR1660="Sites strategiques, MLL, Pylone, etc.","ENVTECH",
AR1660="AKTIVCO DEFAUT GE &amp; POWER Cabinet","POWER ISSUE",
AR1660="AKTIVCO Coupure ENEO &amp; Baisse de tension","POWER ISSUE",
AR1660="Coupure ENEO &amp; Baisse de tension","POWER ISSUE",
AR1660="Defaut GE &amp; POWER Cabinet","POWER ISSUE",
AR1660="Sharing","POWER ISSUE",
AR1660="Sites strategiques &amp; DataCenter","POWER ISSUE",
AR1660="Exclu","Exclu",
AR1660="SAT","TX ISSUE",
AR1660="SPARE-ISSUE","SPARE-ISSUE",
AR1660="Fiber CAmtel","TX ISSUE",
AR1660="Fiber AOF","TX ISSUE",
AR1660="Projet OCM (HUAWEI)","TRAVAUX-HUAWEI",
AR1660="Projet OCM (NOKIA)","TRAVAUX -NOKIA",
AR1660="ACCESS-ISSUE","ACCESS-ISSUE",
AR1660="Projet OCM (ZTE, NOKIA, autres projets)","TRAVAUX OCM",
AR1660="No root CAuse","No root cause",
AR1660="ODU HS","TX ISSUE",
AR1660="IP &amp; VLAN","TX ISSUE",
AR1660="Warehouse HUAWEI","SPARE-ISSUE",
AR1660="SPARE-HS","SPARE-ISSUE",
AR1660="Power Telco","RAN ISSUE",AR1660="no impacts","no impacts"
),"")</f>
        <v>No root cause</v>
      </c>
      <c r="AR1660" s="59" t="s">
        <v>5343</v>
      </c>
      <c r="AS1660" s="40" t="str" cm="1">
        <f t="array" ref="AS1660">IFERROR(_xlfn.IFS(
AR1660="MPR ISSUE","ACTIVE",
AR1660="BSS Hardware Issue","ACTIVE",
AR1660="Sites strategiques, MLL, Pylone, etc.","PASSIVE",
AR1660="AKTIVCO DEFAUT GE &amp; POWER Cabinet","PASSIVE",
AR1660="AKTIVCO Coupure ENEO &amp; Baisse de tension","PASSIVE",
AR1660="Coupure ENEO &amp; Baisse de tension","PASSIVE",
AR1660="Defaut GE &amp; POWER Cabinet","PASSIVE",
AR1660="Sharing","PASSIVE",
AR1660="Sites strategiques &amp; DataCenter","PASSIVE",
AR1660="Exclu","Exclu",
AR1660="SAT","ACTIVE",
AR1660="SPARE-ISSUE","SPARE-ISSUE",
AR1660="Fiber CAmtel","ACTIVE",
AR1660="Fiber AOF","ACTIVE",
AR1660="Projet OCM (HUAWEI)","PLANNED WORKS",
AR1660="Projet OCM (NOKIA)","PLANNED WORKS",
AR1660="ACCESS-ISSUE","ACCESS-ISSUE",
AR1660="Projet OCM (ZTE, NOKIA, autres projets)","PLANNED WORKS",
AR1660="No root CAuse","No root cause",
AR1660="ODU HS","ACTIVE",
AR1660="IP &amp; VLAN","ACTIVE",
AR1660="Warehouse HUAWEI","SPARE-ISSUE",
AR1660="SPARE-HS","SPARE-ISSUE",
AR1660="Power Telco","ACTIVE", AR1660="no impacts","no impacts"
),"")</f>
        <v>No root cause</v>
      </c>
      <c r="AT1660" s="99" t="s">
        <v>5661</v>
      </c>
      <c r="AU1660" s="99" t="s">
        <v>3225</v>
      </c>
      <c r="AW1660" s="17"/>
      <c r="AX1660" s="17" t="s">
        <v>5536</v>
      </c>
      <c r="AY1660" s="17"/>
      <c r="AZ1660" s="17" t="s">
        <v>5536</v>
      </c>
      <c r="BA1660" s="7"/>
      <c r="BC1660" s="18"/>
      <c r="BD1660" s="18"/>
      <c r="BE1660" s="18"/>
      <c r="BF1660" s="18"/>
      <c r="BG1660" s="18"/>
      <c r="BH1660" s="18"/>
      <c r="BI1660" s="18"/>
      <c r="BJ1660" s="18"/>
      <c r="BK1660" s="18"/>
      <c r="BM1660" s="18"/>
      <c r="BN1660" s="18"/>
      <c r="BO1660" s="18"/>
      <c r="BP1660" s="9" t="s">
        <v>5661</v>
      </c>
      <c r="BQ1660" s="14"/>
      <c r="BR1660" s="102" t="s">
        <v>5536</v>
      </c>
      <c r="BS1660" s="14"/>
      <c r="BT1660" s="14"/>
      <c r="BU1660" s="9"/>
      <c r="BV1660" s="9"/>
      <c r="BW1660" s="9"/>
    </row>
    <row r="1661" spans="1:75" x14ac:dyDescent="0.35">
      <c r="A1661" s="1" t="s">
        <v>4315</v>
      </c>
      <c r="B1661" s="8" t="s">
        <v>4316</v>
      </c>
      <c r="C1661" s="3" t="s">
        <v>38</v>
      </c>
      <c r="D1661" s="1" t="s">
        <v>11</v>
      </c>
      <c r="E1661" s="1" t="s">
        <v>12</v>
      </c>
      <c r="F1661" s="3" t="s">
        <v>37</v>
      </c>
      <c r="G1661" s="1" t="s">
        <v>38</v>
      </c>
      <c r="H1661" s="30" t="s">
        <v>5587</v>
      </c>
      <c r="I1661" s="27">
        <v>0.35479321296795668</v>
      </c>
      <c r="J1661" s="27">
        <v>0.1385963936044835</v>
      </c>
      <c r="K1661" s="27">
        <v>0</v>
      </c>
      <c r="L1661" s="27">
        <v>0</v>
      </c>
      <c r="M1661" s="27">
        <v>0</v>
      </c>
      <c r="N1661" s="27">
        <v>0</v>
      </c>
      <c r="O1661" s="27">
        <v>0</v>
      </c>
      <c r="P1661" s="27">
        <v>0</v>
      </c>
      <c r="Q1661" s="27">
        <v>3.2071216181124482</v>
      </c>
      <c r="R1661" s="27">
        <v>0</v>
      </c>
      <c r="S1661" s="80">
        <v>0.80268553475272031</v>
      </c>
      <c r="T1661" s="80">
        <v>0</v>
      </c>
      <c r="U1661" s="80">
        <v>0.35687991713109229</v>
      </c>
      <c r="V1661" s="80">
        <v>0</v>
      </c>
      <c r="W1661" s="80">
        <v>0</v>
      </c>
      <c r="X1661" s="80">
        <v>0</v>
      </c>
      <c r="Y1661" s="80">
        <v>0</v>
      </c>
      <c r="Z1661" s="80">
        <v>0</v>
      </c>
      <c r="AA1661" s="80">
        <v>0</v>
      </c>
      <c r="AB1661" s="80">
        <v>0</v>
      </c>
      <c r="AC1661" s="80">
        <v>0</v>
      </c>
      <c r="AD1661" s="80">
        <v>0</v>
      </c>
      <c r="AE1661" s="80">
        <v>0</v>
      </c>
      <c r="AF1661" s="80">
        <v>0</v>
      </c>
      <c r="AG1661" s="80"/>
      <c r="AH1661" s="80">
        <v>0</v>
      </c>
      <c r="AI1661" s="80">
        <v>0</v>
      </c>
      <c r="AJ1661" s="80">
        <v>0</v>
      </c>
      <c r="AK1661" s="80">
        <v>0</v>
      </c>
      <c r="AL1661" s="80">
        <v>0</v>
      </c>
      <c r="AM1661" s="80">
        <v>0</v>
      </c>
      <c r="AN1661" s="41" t="s">
        <v>5558</v>
      </c>
      <c r="AO1661" s="41"/>
      <c r="AP1661" s="40" t="str" cm="1">
        <f t="array" ref="AP1661">IFERROR(_xlfn.IFS(
AR1661="MPR ISSUE","PDH",
AR1661="BSS Hardware Issue","BSS",
AR1661="Sites strategiques, MLL, Pylone, etc.","ENVTECH",
AR1661="AKTIVCO DEFAUT GE &amp; POWER Cabinet","AKTIVCO",
AR1661="AKTIVCO Coupure ENEO &amp; Baisse de tension","AKTIVCO GRID ONLY",
AR1661="Coupure ENEO &amp; Baisse de tension","IHS GRID ONLY",
AR1661="Defaut GE &amp; POWER Cabinet","IHS",
AR1661="Sharing","Partners",
AR1661="Sites strategiques &amp; DataCenter","SST &amp; DC",
AR1661="Exclu","Exclu",
AR1661="SAT","SAT",
AR1661="SPARE-ISSUE","SPARE-ISSUE",
AR1661="Fiber CAmtel","TRANS_FO_CAMTEL",
AR1661="Fiber AOF","Fiber AOF",
AR1661="Projet OCM (HUAWEI)","TRAVAUX-HUAWEI",
AR1661="Projet OCM (NOKIA)","TRAVAUX-NOKIA",
AR1661="ACCESS-ISSUE","ACCESS-ISSUE",
AR1661="Projet OCM (ZTE, NOKIA, autres projets)","TRAVAUX OCM",
AR1661="No root CAuse","No root cause",
AR1661="ODU HS","PDH",
AR1661="IP &amp; VLAN","PDH",
AR1661="Warehouse HUAWEI","SPARE-ISSUE",
AR1661="SPARE-HS","SPARE-ISSUE",
AR1661="Power Telco","BSS",AR1661="no impacts","no impacts"
),"")</f>
        <v>No root cause</v>
      </c>
      <c r="AQ1661" s="40" t="str" cm="1">
        <f t="array" ref="AQ1661">IFERROR(_xlfn.IFS(
AR1661="MPR ISSUE","TX ISSUE",
AR1661="BSS Hardware Issue","RAN ISSUE",
AR1661="Sites strategiques, MLL, Pylone, etc.","ENVTECH",
AR1661="AKTIVCO DEFAUT GE &amp; POWER Cabinet","POWER ISSUE",
AR1661="AKTIVCO Coupure ENEO &amp; Baisse de tension","POWER ISSUE",
AR1661="Coupure ENEO &amp; Baisse de tension","POWER ISSUE",
AR1661="Defaut GE &amp; POWER Cabinet","POWER ISSUE",
AR1661="Sharing","POWER ISSUE",
AR1661="Sites strategiques &amp; DataCenter","POWER ISSUE",
AR1661="Exclu","Exclu",
AR1661="SAT","TX ISSUE",
AR1661="SPARE-ISSUE","SPARE-ISSUE",
AR1661="Fiber CAmtel","TX ISSUE",
AR1661="Fiber AOF","TX ISSUE",
AR1661="Projet OCM (HUAWEI)","TRAVAUX-HUAWEI",
AR1661="Projet OCM (NOKIA)","TRAVAUX -NOKIA",
AR1661="ACCESS-ISSUE","ACCESS-ISSUE",
AR1661="Projet OCM (ZTE, NOKIA, autres projets)","TRAVAUX OCM",
AR1661="No root CAuse","No root cause",
AR1661="ODU HS","TX ISSUE",
AR1661="IP &amp; VLAN","TX ISSUE",
AR1661="Warehouse HUAWEI","SPARE-ISSUE",
AR1661="SPARE-HS","SPARE-ISSUE",
AR1661="Power Telco","RAN ISSUE",AR1661="no impacts","no impacts"
),"")</f>
        <v>No root cause</v>
      </c>
      <c r="AR1661" s="59" t="s">
        <v>5343</v>
      </c>
      <c r="AS1661" s="40" t="str" cm="1">
        <f t="array" ref="AS1661">IFERROR(_xlfn.IFS(
AR1661="MPR ISSUE","ACTIVE",
AR1661="BSS Hardware Issue","ACTIVE",
AR1661="Sites strategiques, MLL, Pylone, etc.","PASSIVE",
AR1661="AKTIVCO DEFAUT GE &amp; POWER Cabinet","PASSIVE",
AR1661="AKTIVCO Coupure ENEO &amp; Baisse de tension","PASSIVE",
AR1661="Coupure ENEO &amp; Baisse de tension","PASSIVE",
AR1661="Defaut GE &amp; POWER Cabinet","PASSIVE",
AR1661="Sharing","PASSIVE",
AR1661="Sites strategiques &amp; DataCenter","PASSIVE",
AR1661="Exclu","Exclu",
AR1661="SAT","ACTIVE",
AR1661="SPARE-ISSUE","SPARE-ISSUE",
AR1661="Fiber CAmtel","ACTIVE",
AR1661="Fiber AOF","ACTIVE",
AR1661="Projet OCM (HUAWEI)","PLANNED WORKS",
AR1661="Projet OCM (NOKIA)","PLANNED WORKS",
AR1661="ACCESS-ISSUE","ACCESS-ISSUE",
AR1661="Projet OCM (ZTE, NOKIA, autres projets)","PLANNED WORKS",
AR1661="No root CAuse","No root cause",
AR1661="ODU HS","ACTIVE",
AR1661="IP &amp; VLAN","ACTIVE",
AR1661="Warehouse HUAWEI","SPARE-ISSUE",
AR1661="SPARE-HS","SPARE-ISSUE",
AR1661="Power Telco","ACTIVE", AR1661="no impacts","no impacts"
),"")</f>
        <v>No root cause</v>
      </c>
      <c r="AT1661" s="99" t="s">
        <v>5661</v>
      </c>
      <c r="AU1661" s="99" t="s">
        <v>4316</v>
      </c>
      <c r="AW1661" s="17"/>
      <c r="AX1661" s="17" t="s">
        <v>5536</v>
      </c>
      <c r="AY1661" s="17"/>
      <c r="AZ1661" s="17" t="s">
        <v>5536</v>
      </c>
      <c r="BA1661" s="7"/>
      <c r="BC1661" s="18"/>
      <c r="BD1661" s="18"/>
      <c r="BE1661" s="18"/>
      <c r="BF1661" s="18"/>
      <c r="BG1661" s="18"/>
      <c r="BH1661" s="18"/>
      <c r="BI1661" s="18"/>
      <c r="BJ1661" s="18"/>
      <c r="BK1661" s="18"/>
      <c r="BM1661" s="18"/>
      <c r="BN1661" s="18"/>
      <c r="BO1661" s="18"/>
      <c r="BP1661" s="9" t="s">
        <v>5661</v>
      </c>
      <c r="BQ1661" s="14"/>
      <c r="BR1661" s="102" t="s">
        <v>5536</v>
      </c>
      <c r="BS1661" s="14"/>
      <c r="BT1661" s="14"/>
      <c r="BU1661" s="9"/>
      <c r="BV1661" s="9"/>
      <c r="BW1661" s="9"/>
    </row>
    <row r="1662" spans="1:75" x14ac:dyDescent="0.35">
      <c r="A1662" s="1" t="s">
        <v>4814</v>
      </c>
      <c r="B1662" s="1" t="s">
        <v>4815</v>
      </c>
      <c r="C1662" s="3" t="s">
        <v>38</v>
      </c>
      <c r="D1662" s="1" t="s">
        <v>11</v>
      </c>
      <c r="E1662" s="1" t="s">
        <v>12</v>
      </c>
      <c r="F1662" s="3" t="s">
        <v>37</v>
      </c>
      <c r="G1662" s="1" t="s">
        <v>38</v>
      </c>
      <c r="H1662" s="30" t="s">
        <v>5587</v>
      </c>
      <c r="I1662" s="27">
        <v>2.5783994372676076</v>
      </c>
      <c r="J1662" s="27">
        <v>5.0194866065695862</v>
      </c>
      <c r="K1662" s="27">
        <v>0</v>
      </c>
      <c r="L1662" s="27">
        <v>0</v>
      </c>
      <c r="M1662" s="27">
        <v>0</v>
      </c>
      <c r="N1662" s="27">
        <v>0</v>
      </c>
      <c r="O1662" s="27">
        <v>0</v>
      </c>
      <c r="P1662" s="27">
        <v>6.0937647139396116</v>
      </c>
      <c r="Q1662" s="27">
        <v>0</v>
      </c>
      <c r="R1662" s="27">
        <v>0</v>
      </c>
      <c r="S1662" s="80">
        <v>0</v>
      </c>
      <c r="T1662" s="80">
        <v>0</v>
      </c>
      <c r="U1662" s="80">
        <v>0</v>
      </c>
      <c r="V1662" s="80">
        <v>0</v>
      </c>
      <c r="W1662" s="80">
        <v>0</v>
      </c>
      <c r="X1662" s="80">
        <v>0</v>
      </c>
      <c r="Y1662" s="80">
        <v>0</v>
      </c>
      <c r="Z1662" s="80">
        <v>0</v>
      </c>
      <c r="AA1662" s="80">
        <v>0</v>
      </c>
      <c r="AB1662" s="80">
        <v>0</v>
      </c>
      <c r="AC1662" s="80">
        <v>0</v>
      </c>
      <c r="AD1662" s="80">
        <v>0</v>
      </c>
      <c r="AE1662" s="80">
        <v>0</v>
      </c>
      <c r="AF1662" s="80">
        <v>0</v>
      </c>
      <c r="AG1662" s="80"/>
      <c r="AH1662" s="80">
        <v>0</v>
      </c>
      <c r="AI1662" s="80">
        <v>0</v>
      </c>
      <c r="AJ1662" s="80">
        <v>0</v>
      </c>
      <c r="AK1662" s="80">
        <v>0</v>
      </c>
      <c r="AL1662" s="80">
        <v>0</v>
      </c>
      <c r="AM1662" s="80">
        <v>0</v>
      </c>
      <c r="AN1662" s="41" t="s">
        <v>5558</v>
      </c>
      <c r="AO1662" s="41"/>
      <c r="AP1662" s="40" t="str" cm="1">
        <f t="array" ref="AP1662">IFERROR(_xlfn.IFS(
AR1662="MPR ISSUE","PDH",
AR1662="BSS Hardware Issue","BSS",
AR1662="Sites strategiques, MLL, Pylone, etc.","ENVTECH",
AR1662="AKTIVCO DEFAUT GE &amp; POWER Cabinet","AKTIVCO",
AR1662="AKTIVCO Coupure ENEO &amp; Baisse de tension","AKTIVCO GRID ONLY",
AR1662="Coupure ENEO &amp; Baisse de tension","IHS GRID ONLY",
AR1662="Defaut GE &amp; POWER Cabinet","IHS",
AR1662="Sharing","Partners",
AR1662="Sites strategiques &amp; DataCenter","SST &amp; DC",
AR1662="Exclu","Exclu",
AR1662="SAT","SAT",
AR1662="SPARE-ISSUE","SPARE-ISSUE",
AR1662="Fiber CAmtel","TRANS_FO_CAMTEL",
AR1662="Fiber AOF","Fiber AOF",
AR1662="Projet OCM (HUAWEI)","TRAVAUX-HUAWEI",
AR1662="Projet OCM (NOKIA)","TRAVAUX-NOKIA",
AR1662="ACCESS-ISSUE","ACCESS-ISSUE",
AR1662="Projet OCM (ZTE, NOKIA, autres projets)","TRAVAUX OCM",
AR1662="No root CAuse","No root cause",
AR1662="ODU HS","PDH",
AR1662="IP &amp; VLAN","PDH",
AR1662="Warehouse HUAWEI","SPARE-ISSUE",
AR1662="SPARE-HS","SPARE-ISSUE",
AR1662="Power Telco","BSS",AR1662="no impacts","no impacts"
),"")</f>
        <v>No root cause</v>
      </c>
      <c r="AQ1662" s="40" t="str" cm="1">
        <f t="array" ref="AQ1662">IFERROR(_xlfn.IFS(
AR1662="MPR ISSUE","TX ISSUE",
AR1662="BSS Hardware Issue","RAN ISSUE",
AR1662="Sites strategiques, MLL, Pylone, etc.","ENVTECH",
AR1662="AKTIVCO DEFAUT GE &amp; POWER Cabinet","POWER ISSUE",
AR1662="AKTIVCO Coupure ENEO &amp; Baisse de tension","POWER ISSUE",
AR1662="Coupure ENEO &amp; Baisse de tension","POWER ISSUE",
AR1662="Defaut GE &amp; POWER Cabinet","POWER ISSUE",
AR1662="Sharing","POWER ISSUE",
AR1662="Sites strategiques &amp; DataCenter","POWER ISSUE",
AR1662="Exclu","Exclu",
AR1662="SAT","TX ISSUE",
AR1662="SPARE-ISSUE","SPARE-ISSUE",
AR1662="Fiber CAmtel","TX ISSUE",
AR1662="Fiber AOF","TX ISSUE",
AR1662="Projet OCM (HUAWEI)","TRAVAUX-HUAWEI",
AR1662="Projet OCM (NOKIA)","TRAVAUX -NOKIA",
AR1662="ACCESS-ISSUE","ACCESS-ISSUE",
AR1662="Projet OCM (ZTE, NOKIA, autres projets)","TRAVAUX OCM",
AR1662="No root CAuse","No root cause",
AR1662="ODU HS","TX ISSUE",
AR1662="IP &amp; VLAN","TX ISSUE",
AR1662="Warehouse HUAWEI","SPARE-ISSUE",
AR1662="SPARE-HS","SPARE-ISSUE",
AR1662="Power Telco","RAN ISSUE",AR1662="no impacts","no impacts"
),"")</f>
        <v>No root cause</v>
      </c>
      <c r="AR1662" s="59" t="s">
        <v>5343</v>
      </c>
      <c r="AS1662" s="40" t="str" cm="1">
        <f t="array" ref="AS1662">IFERROR(_xlfn.IFS(
AR1662="MPR ISSUE","ACTIVE",
AR1662="BSS Hardware Issue","ACTIVE",
AR1662="Sites strategiques, MLL, Pylone, etc.","PASSIVE",
AR1662="AKTIVCO DEFAUT GE &amp; POWER Cabinet","PASSIVE",
AR1662="AKTIVCO Coupure ENEO &amp; Baisse de tension","PASSIVE",
AR1662="Coupure ENEO &amp; Baisse de tension","PASSIVE",
AR1662="Defaut GE &amp; POWER Cabinet","PASSIVE",
AR1662="Sharing","PASSIVE",
AR1662="Sites strategiques &amp; DataCenter","PASSIVE",
AR1662="Exclu","Exclu",
AR1662="SAT","ACTIVE",
AR1662="SPARE-ISSUE","SPARE-ISSUE",
AR1662="Fiber CAmtel","ACTIVE",
AR1662="Fiber AOF","ACTIVE",
AR1662="Projet OCM (HUAWEI)","PLANNED WORKS",
AR1662="Projet OCM (NOKIA)","PLANNED WORKS",
AR1662="ACCESS-ISSUE","ACCESS-ISSUE",
AR1662="Projet OCM (ZTE, NOKIA, autres projets)","PLANNED WORKS",
AR1662="No root CAuse","No root cause",
AR1662="ODU HS","ACTIVE",
AR1662="IP &amp; VLAN","ACTIVE",
AR1662="Warehouse HUAWEI","SPARE-ISSUE",
AR1662="SPARE-HS","SPARE-ISSUE",
AR1662="Power Telco","ACTIVE", AR1662="no impacts","no impacts"
),"")</f>
        <v>No root cause</v>
      </c>
      <c r="AT1662" s="99" t="s">
        <v>5661</v>
      </c>
      <c r="AU1662" s="99" t="s">
        <v>4815</v>
      </c>
      <c r="AW1662" s="17"/>
      <c r="AX1662" s="17" t="s">
        <v>5536</v>
      </c>
      <c r="AY1662" s="17"/>
      <c r="AZ1662" s="17" t="s">
        <v>5536</v>
      </c>
      <c r="BA1662" s="7"/>
      <c r="BC1662" s="18"/>
      <c r="BD1662" s="18"/>
      <c r="BE1662" s="18"/>
      <c r="BF1662" s="18"/>
      <c r="BG1662" s="18"/>
      <c r="BH1662" s="18"/>
      <c r="BI1662" s="18"/>
      <c r="BJ1662" s="18"/>
      <c r="BK1662" s="18"/>
      <c r="BM1662" s="18"/>
      <c r="BN1662" s="18"/>
      <c r="BO1662" s="18"/>
      <c r="BP1662" s="9" t="s">
        <v>5661</v>
      </c>
      <c r="BQ1662" s="14"/>
      <c r="BR1662" s="102" t="s">
        <v>5536</v>
      </c>
      <c r="BS1662" s="14"/>
      <c r="BT1662" s="14"/>
      <c r="BU1662" s="9"/>
      <c r="BV1662" s="9"/>
      <c r="BW1662" s="9"/>
    </row>
    <row r="1663" spans="1:75" x14ac:dyDescent="0.35">
      <c r="A1663" s="1" t="s">
        <v>2773</v>
      </c>
      <c r="B1663" s="8" t="s">
        <v>2774</v>
      </c>
      <c r="C1663" s="3" t="s">
        <v>38</v>
      </c>
      <c r="D1663" s="1" t="s">
        <v>11</v>
      </c>
      <c r="E1663" s="1" t="s">
        <v>12</v>
      </c>
      <c r="F1663" s="3" t="s">
        <v>37</v>
      </c>
      <c r="G1663" s="1" t="s">
        <v>38</v>
      </c>
      <c r="H1663" s="30" t="s">
        <v>5587</v>
      </c>
      <c r="I1663" s="27">
        <v>0</v>
      </c>
      <c r="J1663" s="27">
        <v>0</v>
      </c>
      <c r="K1663" s="27">
        <v>0</v>
      </c>
      <c r="L1663" s="27">
        <v>1.0041149092693984E-2</v>
      </c>
      <c r="M1663" s="27">
        <v>0</v>
      </c>
      <c r="N1663" s="27">
        <v>0</v>
      </c>
      <c r="O1663" s="27">
        <v>1.1146923948372248E-2</v>
      </c>
      <c r="P1663" s="27">
        <v>0</v>
      </c>
      <c r="Q1663" s="27">
        <v>0</v>
      </c>
      <c r="R1663" s="27">
        <v>7.8726532603949959</v>
      </c>
      <c r="S1663" s="80">
        <v>0</v>
      </c>
      <c r="T1663" s="80">
        <v>0</v>
      </c>
      <c r="U1663" s="80">
        <v>0</v>
      </c>
      <c r="V1663" s="80">
        <v>0</v>
      </c>
      <c r="W1663" s="80">
        <v>0</v>
      </c>
      <c r="X1663" s="80">
        <v>0</v>
      </c>
      <c r="Y1663" s="80">
        <v>0</v>
      </c>
      <c r="Z1663" s="80">
        <v>0</v>
      </c>
      <c r="AA1663" s="80">
        <v>0</v>
      </c>
      <c r="AB1663" s="80">
        <v>0</v>
      </c>
      <c r="AC1663" s="80">
        <v>0</v>
      </c>
      <c r="AD1663" s="80">
        <v>0</v>
      </c>
      <c r="AE1663" s="80">
        <v>0</v>
      </c>
      <c r="AF1663" s="80">
        <v>0</v>
      </c>
      <c r="AG1663" s="80"/>
      <c r="AH1663" s="80">
        <v>0</v>
      </c>
      <c r="AI1663" s="80">
        <v>0</v>
      </c>
      <c r="AJ1663" s="80">
        <v>0</v>
      </c>
      <c r="AK1663" s="80">
        <v>0</v>
      </c>
      <c r="AL1663" s="80">
        <v>0</v>
      </c>
      <c r="AM1663" s="80">
        <v>0</v>
      </c>
      <c r="AN1663" s="41" t="s">
        <v>5558</v>
      </c>
      <c r="AO1663" s="41"/>
      <c r="AP1663" s="40" t="str" cm="1">
        <f t="array" ref="AP1663">IFERROR(_xlfn.IFS(
AR1663="MPR ISSUE","PDH",
AR1663="BSS Hardware Issue","BSS",
AR1663="Sites strategiques, MLL, Pylone, etc.","ENVTECH",
AR1663="AKTIVCO DEFAUT GE &amp; POWER Cabinet","AKTIVCO",
AR1663="AKTIVCO Coupure ENEO &amp; Baisse de tension","AKTIVCO GRID ONLY",
AR1663="Coupure ENEO &amp; Baisse de tension","IHS GRID ONLY",
AR1663="Defaut GE &amp; POWER Cabinet","IHS",
AR1663="Sharing","Partners",
AR1663="Sites strategiques &amp; DataCenter","SST &amp; DC",
AR1663="Exclu","Exclu",
AR1663="SAT","SAT",
AR1663="SPARE-ISSUE","SPARE-ISSUE",
AR1663="Fiber CAmtel","TRANS_FO_CAMTEL",
AR1663="Fiber AOF","Fiber AOF",
AR1663="Projet OCM (HUAWEI)","TRAVAUX-HUAWEI",
AR1663="Projet OCM (NOKIA)","TRAVAUX-NOKIA",
AR1663="ACCESS-ISSUE","ACCESS-ISSUE",
AR1663="Projet OCM (ZTE, NOKIA, autres projets)","TRAVAUX OCM",
AR1663="No root CAuse","No root cause",
AR1663="ODU HS","PDH",
AR1663="IP &amp; VLAN","PDH",
AR1663="Warehouse HUAWEI","SPARE-ISSUE",
AR1663="SPARE-HS","SPARE-ISSUE",
AR1663="Power Telco","BSS",AR1663="no impacts","no impacts"
),"")</f>
        <v>No root cause</v>
      </c>
      <c r="AQ1663" s="40" t="str" cm="1">
        <f t="array" ref="AQ1663">IFERROR(_xlfn.IFS(
AR1663="MPR ISSUE","TX ISSUE",
AR1663="BSS Hardware Issue","RAN ISSUE",
AR1663="Sites strategiques, MLL, Pylone, etc.","ENVTECH",
AR1663="AKTIVCO DEFAUT GE &amp; POWER Cabinet","POWER ISSUE",
AR1663="AKTIVCO Coupure ENEO &amp; Baisse de tension","POWER ISSUE",
AR1663="Coupure ENEO &amp; Baisse de tension","POWER ISSUE",
AR1663="Defaut GE &amp; POWER Cabinet","POWER ISSUE",
AR1663="Sharing","POWER ISSUE",
AR1663="Sites strategiques &amp; DataCenter","POWER ISSUE",
AR1663="Exclu","Exclu",
AR1663="SAT","TX ISSUE",
AR1663="SPARE-ISSUE","SPARE-ISSUE",
AR1663="Fiber CAmtel","TX ISSUE",
AR1663="Fiber AOF","TX ISSUE",
AR1663="Projet OCM (HUAWEI)","TRAVAUX-HUAWEI",
AR1663="Projet OCM (NOKIA)","TRAVAUX -NOKIA",
AR1663="ACCESS-ISSUE","ACCESS-ISSUE",
AR1663="Projet OCM (ZTE, NOKIA, autres projets)","TRAVAUX OCM",
AR1663="No root CAuse","No root cause",
AR1663="ODU HS","TX ISSUE",
AR1663="IP &amp; VLAN","TX ISSUE",
AR1663="Warehouse HUAWEI","SPARE-ISSUE",
AR1663="SPARE-HS","SPARE-ISSUE",
AR1663="Power Telco","RAN ISSUE",AR1663="no impacts","no impacts"
),"")</f>
        <v>No root cause</v>
      </c>
      <c r="AR1663" s="59" t="s">
        <v>5343</v>
      </c>
      <c r="AS1663" s="40" t="str" cm="1">
        <f t="array" ref="AS1663">IFERROR(_xlfn.IFS(
AR1663="MPR ISSUE","ACTIVE",
AR1663="BSS Hardware Issue","ACTIVE",
AR1663="Sites strategiques, MLL, Pylone, etc.","PASSIVE",
AR1663="AKTIVCO DEFAUT GE &amp; POWER Cabinet","PASSIVE",
AR1663="AKTIVCO Coupure ENEO &amp; Baisse de tension","PASSIVE",
AR1663="Coupure ENEO &amp; Baisse de tension","PASSIVE",
AR1663="Defaut GE &amp; POWER Cabinet","PASSIVE",
AR1663="Sharing","PASSIVE",
AR1663="Sites strategiques &amp; DataCenter","PASSIVE",
AR1663="Exclu","Exclu",
AR1663="SAT","ACTIVE",
AR1663="SPARE-ISSUE","SPARE-ISSUE",
AR1663="Fiber CAmtel","ACTIVE",
AR1663="Fiber AOF","ACTIVE",
AR1663="Projet OCM (HUAWEI)","PLANNED WORKS",
AR1663="Projet OCM (NOKIA)","PLANNED WORKS",
AR1663="ACCESS-ISSUE","ACCESS-ISSUE",
AR1663="Projet OCM (ZTE, NOKIA, autres projets)","PLANNED WORKS",
AR1663="No root CAuse","No root cause",
AR1663="ODU HS","ACTIVE",
AR1663="IP &amp; VLAN","ACTIVE",
AR1663="Warehouse HUAWEI","SPARE-ISSUE",
AR1663="SPARE-HS","SPARE-ISSUE",
AR1663="Power Telco","ACTIVE", AR1663="no impacts","no impacts"
),"")</f>
        <v>No root cause</v>
      </c>
      <c r="AT1663" s="99" t="s">
        <v>5661</v>
      </c>
      <c r="AU1663" s="99" t="s">
        <v>2774</v>
      </c>
      <c r="AW1663" s="17"/>
      <c r="AX1663" s="17" t="s">
        <v>5536</v>
      </c>
      <c r="AY1663" s="17"/>
      <c r="AZ1663" s="17" t="s">
        <v>5536</v>
      </c>
      <c r="BA1663" s="7"/>
      <c r="BC1663" s="18"/>
      <c r="BD1663" s="18"/>
      <c r="BE1663" s="18"/>
      <c r="BF1663" s="18"/>
      <c r="BG1663" s="18"/>
      <c r="BH1663" s="18"/>
      <c r="BI1663" s="18"/>
      <c r="BJ1663" s="18"/>
      <c r="BK1663" s="18"/>
      <c r="BM1663" s="18"/>
      <c r="BN1663" s="18"/>
      <c r="BO1663" s="18"/>
      <c r="BP1663" s="9" t="s">
        <v>5661</v>
      </c>
      <c r="BQ1663" s="14"/>
      <c r="BR1663" s="102" t="s">
        <v>5536</v>
      </c>
      <c r="BS1663" s="14"/>
      <c r="BT1663" s="14"/>
      <c r="BU1663" s="9"/>
      <c r="BV1663" s="9"/>
      <c r="BW1663" s="9"/>
    </row>
    <row r="1664" spans="1:75" x14ac:dyDescent="0.35">
      <c r="A1664" s="2" t="s">
        <v>1389</v>
      </c>
      <c r="B1664" s="8" t="s">
        <v>1390</v>
      </c>
      <c r="C1664" s="3" t="s">
        <v>37</v>
      </c>
      <c r="D1664" s="1"/>
      <c r="E1664" s="1"/>
      <c r="F1664" s="3" t="s">
        <v>69</v>
      </c>
      <c r="G1664" s="1" t="s">
        <v>1391</v>
      </c>
      <c r="H1664" s="29" t="s">
        <v>5588</v>
      </c>
      <c r="I1664" s="27">
        <v>0.20976555317945933</v>
      </c>
      <c r="J1664" s="27">
        <v>0</v>
      </c>
      <c r="K1664" s="27">
        <v>0</v>
      </c>
      <c r="L1664" s="27">
        <v>0</v>
      </c>
      <c r="M1664" s="27">
        <v>0</v>
      </c>
      <c r="N1664" s="27">
        <v>0</v>
      </c>
      <c r="O1664" s="27">
        <v>0</v>
      </c>
      <c r="P1664" s="27">
        <v>0</v>
      </c>
      <c r="Q1664" s="27">
        <v>0</v>
      </c>
      <c r="R1664" s="27">
        <v>0</v>
      </c>
      <c r="S1664" s="80">
        <v>0</v>
      </c>
      <c r="T1664" s="80">
        <v>0</v>
      </c>
      <c r="U1664" s="80">
        <v>0</v>
      </c>
      <c r="V1664" s="80">
        <v>0</v>
      </c>
      <c r="W1664" s="80">
        <v>0</v>
      </c>
      <c r="X1664" s="80">
        <v>0</v>
      </c>
      <c r="Y1664" s="80">
        <v>0</v>
      </c>
      <c r="Z1664" s="80">
        <v>0</v>
      </c>
      <c r="AA1664" s="80">
        <v>0</v>
      </c>
      <c r="AB1664" s="80">
        <v>0</v>
      </c>
      <c r="AC1664" s="80">
        <v>0</v>
      </c>
      <c r="AD1664" s="80">
        <v>0</v>
      </c>
      <c r="AE1664" s="80">
        <v>0</v>
      </c>
      <c r="AF1664" s="80">
        <v>0</v>
      </c>
      <c r="AG1664" s="80"/>
      <c r="AH1664" s="80">
        <v>0</v>
      </c>
      <c r="AI1664" s="80">
        <v>0</v>
      </c>
      <c r="AJ1664" s="80">
        <v>0</v>
      </c>
      <c r="AK1664" s="80">
        <v>0</v>
      </c>
      <c r="AL1664" s="80">
        <v>0</v>
      </c>
      <c r="AM1664" s="80">
        <v>0</v>
      </c>
      <c r="AN1664" s="41" t="s">
        <v>5558</v>
      </c>
      <c r="AO1664" s="41"/>
      <c r="AP1664" s="40" t="str" cm="1">
        <f t="array" ref="AP1664">IFERROR(_xlfn.IFS(
AR1664="MPR ISSUE","PDH",
AR1664="BSS Hardware Issue","BSS",
AR1664="Sites strategiques, MLL, Pylone, etc.","ENVTECH",
AR1664="AKTIVCO DEFAUT GE &amp; POWER Cabinet","AKTIVCO",
AR1664="AKTIVCO Coupure ENEO &amp; Baisse de tension","AKTIVCO GRID ONLY",
AR1664="Coupure ENEO &amp; Baisse de tension","IHS GRID ONLY",
AR1664="Defaut GE &amp; POWER Cabinet","IHS",
AR1664="Sharing","Partners",
AR1664="Sites strategiques &amp; DataCenter","SST &amp; DC",
AR1664="Exclu","Exclu",
AR1664="SAT","SAT",
AR1664="SPARE-ISSUE","SPARE-ISSUE",
AR1664="Fiber CAmtel","TRANS_FO_CAMTEL",
AR1664="Fiber AOF","Fiber AOF",
AR1664="Projet OCM (HUAWEI)","TRAVAUX-HUAWEI",
AR1664="Projet OCM (NOKIA)","TRAVAUX-NOKIA",
AR1664="ACCESS-ISSUE","ACCESS-ISSUE",
AR1664="Projet OCM (ZTE, NOKIA, autres projets)","TRAVAUX OCM",
AR1664="No root CAuse","No root cause",
AR1664="ODU HS","PDH",
AR1664="IP &amp; VLAN","PDH",
AR1664="Warehouse HUAWEI","SPARE-ISSUE",
AR1664="SPARE-HS","SPARE-ISSUE",
AR1664="Power Telco","BSS",AR1664="no impacts","no impacts"
),"")</f>
        <v>No root cause</v>
      </c>
      <c r="AQ1664" s="40" t="str" cm="1">
        <f t="array" ref="AQ1664">IFERROR(_xlfn.IFS(
AR1664="MPR ISSUE","TX ISSUE",
AR1664="BSS Hardware Issue","RAN ISSUE",
AR1664="Sites strategiques, MLL, Pylone, etc.","ENVTECH",
AR1664="AKTIVCO DEFAUT GE &amp; POWER Cabinet","POWER ISSUE",
AR1664="AKTIVCO Coupure ENEO &amp; Baisse de tension","POWER ISSUE",
AR1664="Coupure ENEO &amp; Baisse de tension","POWER ISSUE",
AR1664="Defaut GE &amp; POWER Cabinet","POWER ISSUE",
AR1664="Sharing","POWER ISSUE",
AR1664="Sites strategiques &amp; DataCenter","POWER ISSUE",
AR1664="Exclu","Exclu",
AR1664="SAT","TX ISSUE",
AR1664="SPARE-ISSUE","SPARE-ISSUE",
AR1664="Fiber CAmtel","TX ISSUE",
AR1664="Fiber AOF","TX ISSUE",
AR1664="Projet OCM (HUAWEI)","TRAVAUX-HUAWEI",
AR1664="Projet OCM (NOKIA)","TRAVAUX -NOKIA",
AR1664="ACCESS-ISSUE","ACCESS-ISSUE",
AR1664="Projet OCM (ZTE, NOKIA, autres projets)","TRAVAUX OCM",
AR1664="No root CAuse","No root cause",
AR1664="ODU HS","TX ISSUE",
AR1664="IP &amp; VLAN","TX ISSUE",
AR1664="Warehouse HUAWEI","SPARE-ISSUE",
AR1664="SPARE-HS","SPARE-ISSUE",
AR1664="Power Telco","RAN ISSUE",AR1664="no impacts","no impacts"
),"")</f>
        <v>No root cause</v>
      </c>
      <c r="AR1664" s="59" t="s">
        <v>5343</v>
      </c>
      <c r="AS1664" s="40" t="str" cm="1">
        <f t="array" ref="AS1664">IFERROR(_xlfn.IFS(
AR1664="MPR ISSUE","ACTIVE",
AR1664="BSS Hardware Issue","ACTIVE",
AR1664="Sites strategiques, MLL, Pylone, etc.","PASSIVE",
AR1664="AKTIVCO DEFAUT GE &amp; POWER Cabinet","PASSIVE",
AR1664="AKTIVCO Coupure ENEO &amp; Baisse de tension","PASSIVE",
AR1664="Coupure ENEO &amp; Baisse de tension","PASSIVE",
AR1664="Defaut GE &amp; POWER Cabinet","PASSIVE",
AR1664="Sharing","PASSIVE",
AR1664="Sites strategiques &amp; DataCenter","PASSIVE",
AR1664="Exclu","Exclu",
AR1664="SAT","ACTIVE",
AR1664="SPARE-ISSUE","SPARE-ISSUE",
AR1664="Fiber CAmtel","ACTIVE",
AR1664="Fiber AOF","ACTIVE",
AR1664="Projet OCM (HUAWEI)","PLANNED WORKS",
AR1664="Projet OCM (NOKIA)","PLANNED WORKS",
AR1664="ACCESS-ISSUE","ACCESS-ISSUE",
AR1664="Projet OCM (ZTE, NOKIA, autres projets)","PLANNED WORKS",
AR1664="No root CAuse","No root cause",
AR1664="ODU HS","ACTIVE",
AR1664="IP &amp; VLAN","ACTIVE",
AR1664="Warehouse HUAWEI","SPARE-ISSUE",
AR1664="SPARE-HS","SPARE-ISSUE",
AR1664="Power Telco","ACTIVE", AR1664="no impacts","no impacts"
),"")</f>
        <v>No root cause</v>
      </c>
      <c r="AT1664" s="99" t="s">
        <v>5661</v>
      </c>
      <c r="AU1664" s="99" t="s">
        <v>1390</v>
      </c>
      <c r="AW1664" s="17"/>
      <c r="AX1664" s="17" t="s">
        <v>5536</v>
      </c>
      <c r="AY1664" s="17"/>
      <c r="AZ1664" s="17" t="s">
        <v>5536</v>
      </c>
      <c r="BA1664" s="7"/>
      <c r="BC1664" s="18"/>
      <c r="BD1664" s="18"/>
      <c r="BE1664" s="18"/>
      <c r="BF1664" s="18"/>
      <c r="BG1664" s="18"/>
      <c r="BH1664" s="18"/>
      <c r="BI1664" s="18"/>
      <c r="BJ1664" s="18"/>
      <c r="BK1664" s="18"/>
      <c r="BM1664" s="18"/>
      <c r="BN1664" s="18"/>
      <c r="BO1664" s="18"/>
      <c r="BP1664" s="9" t="s">
        <v>5661</v>
      </c>
      <c r="BQ1664" s="14"/>
      <c r="BR1664" s="102" t="s">
        <v>5536</v>
      </c>
      <c r="BS1664" s="14"/>
      <c r="BT1664" s="14"/>
      <c r="BU1664" s="9"/>
      <c r="BV1664" s="9"/>
      <c r="BW1664" s="9"/>
    </row>
    <row r="1665" spans="1:75" x14ac:dyDescent="0.35">
      <c r="A1665" s="1" t="s">
        <v>4534</v>
      </c>
      <c r="B1665" s="8" t="s">
        <v>4535</v>
      </c>
      <c r="C1665" s="3" t="s">
        <v>38</v>
      </c>
      <c r="D1665" s="1" t="s">
        <v>11</v>
      </c>
      <c r="E1665" s="1" t="s">
        <v>12</v>
      </c>
      <c r="F1665" s="3" t="s">
        <v>37</v>
      </c>
      <c r="G1665" s="1" t="s">
        <v>38</v>
      </c>
      <c r="H1665" s="30" t="s">
        <v>5587</v>
      </c>
      <c r="I1665" s="27">
        <v>0</v>
      </c>
      <c r="J1665" s="27">
        <v>0</v>
      </c>
      <c r="K1665" s="27">
        <v>0</v>
      </c>
      <c r="L1665" s="27">
        <v>0</v>
      </c>
      <c r="M1665" s="27">
        <v>0</v>
      </c>
      <c r="N1665" s="27">
        <v>0</v>
      </c>
      <c r="O1665" s="27">
        <v>0</v>
      </c>
      <c r="P1665" s="27">
        <v>0</v>
      </c>
      <c r="Q1665" s="27">
        <v>0</v>
      </c>
      <c r="R1665" s="27">
        <v>0</v>
      </c>
      <c r="S1665" s="80">
        <v>0</v>
      </c>
      <c r="T1665" s="80">
        <v>0</v>
      </c>
      <c r="U1665" s="80">
        <v>0</v>
      </c>
      <c r="V1665" s="80">
        <v>0</v>
      </c>
      <c r="W1665" s="80">
        <v>0</v>
      </c>
      <c r="X1665" s="80">
        <v>0</v>
      </c>
      <c r="Y1665" s="80">
        <v>0</v>
      </c>
      <c r="Z1665" s="80">
        <v>0</v>
      </c>
      <c r="AA1665" s="80">
        <v>0</v>
      </c>
      <c r="AB1665" s="80">
        <v>0</v>
      </c>
      <c r="AC1665" s="80">
        <v>0</v>
      </c>
      <c r="AD1665" s="80">
        <v>0</v>
      </c>
      <c r="AE1665" s="80">
        <v>0</v>
      </c>
      <c r="AF1665" s="80">
        <v>0</v>
      </c>
      <c r="AG1665" s="80"/>
      <c r="AH1665" s="80">
        <v>0</v>
      </c>
      <c r="AI1665" s="80">
        <v>0</v>
      </c>
      <c r="AJ1665" s="80">
        <v>0</v>
      </c>
      <c r="AK1665" s="80">
        <v>0</v>
      </c>
      <c r="AL1665" s="80">
        <v>0</v>
      </c>
      <c r="AM1665" s="80">
        <v>0</v>
      </c>
      <c r="AN1665" s="41" t="s">
        <v>5558</v>
      </c>
      <c r="AO1665" s="41"/>
      <c r="AP1665" s="40" t="str" cm="1">
        <f t="array" ref="AP1665">IFERROR(_xlfn.IFS(
AR1665="MPR ISSUE","PDH",
AR1665="BSS Hardware Issue","BSS",
AR1665="Sites strategiques, MLL, Pylone, etc.","ENVTECH",
AR1665="AKTIVCO DEFAUT GE &amp; POWER Cabinet","AKTIVCO",
AR1665="AKTIVCO Coupure ENEO &amp; Baisse de tension","AKTIVCO GRID ONLY",
AR1665="Coupure ENEO &amp; Baisse de tension","IHS GRID ONLY",
AR1665="Defaut GE &amp; POWER Cabinet","IHS",
AR1665="Sharing","Partners",
AR1665="Sites strategiques &amp; DataCenter","SST &amp; DC",
AR1665="Exclu","Exclu",
AR1665="SAT","SAT",
AR1665="SPARE-ISSUE","SPARE-ISSUE",
AR1665="Fiber CAmtel","TRANS_FO_CAMTEL",
AR1665="Fiber AOF","Fiber AOF",
AR1665="Projet OCM (HUAWEI)","TRAVAUX-HUAWEI",
AR1665="Projet OCM (NOKIA)","TRAVAUX-NOKIA",
AR1665="ACCESS-ISSUE","ACCESS-ISSUE",
AR1665="Projet OCM (ZTE, NOKIA, autres projets)","TRAVAUX OCM",
AR1665="No root CAuse","No root cause",
AR1665="ODU HS","PDH",
AR1665="IP &amp; VLAN","PDH",
AR1665="Warehouse HUAWEI","SPARE-ISSUE",
AR1665="SPARE-HS","SPARE-ISSUE",
AR1665="Power Telco","BSS",AR1665="no impacts","no impacts"
),"")</f>
        <v>No root cause</v>
      </c>
      <c r="AQ1665" s="40" t="str" cm="1">
        <f t="array" ref="AQ1665">IFERROR(_xlfn.IFS(
AR1665="MPR ISSUE","TX ISSUE",
AR1665="BSS Hardware Issue","RAN ISSUE",
AR1665="Sites strategiques, MLL, Pylone, etc.","ENVTECH",
AR1665="AKTIVCO DEFAUT GE &amp; POWER Cabinet","POWER ISSUE",
AR1665="AKTIVCO Coupure ENEO &amp; Baisse de tension","POWER ISSUE",
AR1665="Coupure ENEO &amp; Baisse de tension","POWER ISSUE",
AR1665="Defaut GE &amp; POWER Cabinet","POWER ISSUE",
AR1665="Sharing","POWER ISSUE",
AR1665="Sites strategiques &amp; DataCenter","POWER ISSUE",
AR1665="Exclu","Exclu",
AR1665="SAT","TX ISSUE",
AR1665="SPARE-ISSUE","SPARE-ISSUE",
AR1665="Fiber CAmtel","TX ISSUE",
AR1665="Fiber AOF","TX ISSUE",
AR1665="Projet OCM (HUAWEI)","TRAVAUX-HUAWEI",
AR1665="Projet OCM (NOKIA)","TRAVAUX -NOKIA",
AR1665="ACCESS-ISSUE","ACCESS-ISSUE",
AR1665="Projet OCM (ZTE, NOKIA, autres projets)","TRAVAUX OCM",
AR1665="No root CAuse","No root cause",
AR1665="ODU HS","TX ISSUE",
AR1665="IP &amp; VLAN","TX ISSUE",
AR1665="Warehouse HUAWEI","SPARE-ISSUE",
AR1665="SPARE-HS","SPARE-ISSUE",
AR1665="Power Telco","RAN ISSUE",AR1665="no impacts","no impacts"
),"")</f>
        <v>No root cause</v>
      </c>
      <c r="AR1665" s="59" t="s">
        <v>5343</v>
      </c>
      <c r="AS1665" s="40" t="str" cm="1">
        <f t="array" ref="AS1665">IFERROR(_xlfn.IFS(
AR1665="MPR ISSUE","ACTIVE",
AR1665="BSS Hardware Issue","ACTIVE",
AR1665="Sites strategiques, MLL, Pylone, etc.","PASSIVE",
AR1665="AKTIVCO DEFAUT GE &amp; POWER Cabinet","PASSIVE",
AR1665="AKTIVCO Coupure ENEO &amp; Baisse de tension","PASSIVE",
AR1665="Coupure ENEO &amp; Baisse de tension","PASSIVE",
AR1665="Defaut GE &amp; POWER Cabinet","PASSIVE",
AR1665="Sharing","PASSIVE",
AR1665="Sites strategiques &amp; DataCenter","PASSIVE",
AR1665="Exclu","Exclu",
AR1665="SAT","ACTIVE",
AR1665="SPARE-ISSUE","SPARE-ISSUE",
AR1665="Fiber CAmtel","ACTIVE",
AR1665="Fiber AOF","ACTIVE",
AR1665="Projet OCM (HUAWEI)","PLANNED WORKS",
AR1665="Projet OCM (NOKIA)","PLANNED WORKS",
AR1665="ACCESS-ISSUE","ACCESS-ISSUE",
AR1665="Projet OCM (ZTE, NOKIA, autres projets)","PLANNED WORKS",
AR1665="No root CAuse","No root cause",
AR1665="ODU HS","ACTIVE",
AR1665="IP &amp; VLAN","ACTIVE",
AR1665="Warehouse HUAWEI","SPARE-ISSUE",
AR1665="SPARE-HS","SPARE-ISSUE",
AR1665="Power Telco","ACTIVE", AR1665="no impacts","no impacts"
),"")</f>
        <v>No root cause</v>
      </c>
      <c r="AT1665" s="99" t="s">
        <v>5661</v>
      </c>
      <c r="AU1665" s="99" t="s">
        <v>4535</v>
      </c>
      <c r="AW1665" s="17"/>
      <c r="AX1665" s="17" t="s">
        <v>5536</v>
      </c>
      <c r="AY1665" s="17"/>
      <c r="AZ1665" s="17" t="s">
        <v>5536</v>
      </c>
      <c r="BA1665" s="7"/>
      <c r="BC1665" s="18"/>
      <c r="BD1665" s="18"/>
      <c r="BE1665" s="18"/>
      <c r="BF1665" s="18"/>
      <c r="BG1665" s="18"/>
      <c r="BH1665" s="18"/>
      <c r="BI1665" s="18"/>
      <c r="BJ1665" s="18"/>
      <c r="BK1665" s="18"/>
      <c r="BM1665" s="18"/>
      <c r="BN1665" s="18"/>
      <c r="BO1665" s="18"/>
      <c r="BP1665" s="9" t="s">
        <v>5661</v>
      </c>
      <c r="BQ1665" s="14"/>
      <c r="BR1665" s="102" t="s">
        <v>5536</v>
      </c>
      <c r="BS1665" s="14"/>
      <c r="BT1665" s="14"/>
      <c r="BU1665" s="9"/>
      <c r="BV1665" s="9"/>
      <c r="BW1665" s="9"/>
    </row>
    <row r="1666" spans="1:75" x14ac:dyDescent="0.35">
      <c r="A1666" s="1" t="s">
        <v>4617</v>
      </c>
      <c r="B1666" s="8" t="s">
        <v>4618</v>
      </c>
      <c r="C1666" s="3" t="s">
        <v>38</v>
      </c>
      <c r="D1666" s="1" t="s">
        <v>11</v>
      </c>
      <c r="E1666" s="1" t="s">
        <v>145</v>
      </c>
      <c r="F1666" s="3" t="s">
        <v>37</v>
      </c>
      <c r="G1666" s="1" t="s">
        <v>38</v>
      </c>
      <c r="H1666" s="30" t="s">
        <v>5587</v>
      </c>
      <c r="I1666" s="27">
        <v>0</v>
      </c>
      <c r="J1666" s="27">
        <v>0</v>
      </c>
      <c r="K1666" s="27">
        <v>0</v>
      </c>
      <c r="L1666" s="27">
        <v>0</v>
      </c>
      <c r="M1666" s="27">
        <v>0</v>
      </c>
      <c r="N1666" s="27">
        <v>0</v>
      </c>
      <c r="O1666" s="27">
        <v>0</v>
      </c>
      <c r="P1666" s="27">
        <v>0</v>
      </c>
      <c r="Q1666" s="27">
        <v>0</v>
      </c>
      <c r="R1666" s="27">
        <v>0</v>
      </c>
      <c r="S1666" s="80">
        <v>0</v>
      </c>
      <c r="T1666" s="80">
        <v>0</v>
      </c>
      <c r="U1666" s="80">
        <v>0</v>
      </c>
      <c r="V1666" s="80">
        <v>0</v>
      </c>
      <c r="W1666" s="80">
        <v>0</v>
      </c>
      <c r="X1666" s="80">
        <v>0</v>
      </c>
      <c r="Y1666" s="80">
        <v>0</v>
      </c>
      <c r="Z1666" s="80">
        <v>0</v>
      </c>
      <c r="AA1666" s="80">
        <v>0</v>
      </c>
      <c r="AB1666" s="80">
        <v>0</v>
      </c>
      <c r="AC1666" s="80">
        <v>0</v>
      </c>
      <c r="AD1666" s="80">
        <v>0</v>
      </c>
      <c r="AE1666" s="80">
        <v>0</v>
      </c>
      <c r="AF1666" s="80">
        <v>0</v>
      </c>
      <c r="AG1666" s="80"/>
      <c r="AH1666" s="80">
        <v>0</v>
      </c>
      <c r="AI1666" s="80">
        <v>0</v>
      </c>
      <c r="AJ1666" s="80">
        <v>0</v>
      </c>
      <c r="AK1666" s="80">
        <v>0</v>
      </c>
      <c r="AL1666" s="80">
        <v>0</v>
      </c>
      <c r="AM1666" s="80">
        <v>0</v>
      </c>
      <c r="AN1666" s="41" t="s">
        <v>5558</v>
      </c>
      <c r="AO1666" s="41"/>
      <c r="AP1666" s="40" t="str" cm="1">
        <f t="array" ref="AP1666">IFERROR(_xlfn.IFS(
AR1666="MPR ISSUE","PDH",
AR1666="BSS Hardware Issue","BSS",
AR1666="Sites strategiques, MLL, Pylone, etc.","ENVTECH",
AR1666="AKTIVCO DEFAUT GE &amp; POWER Cabinet","AKTIVCO",
AR1666="AKTIVCO Coupure ENEO &amp; Baisse de tension","AKTIVCO GRID ONLY",
AR1666="Coupure ENEO &amp; Baisse de tension","IHS GRID ONLY",
AR1666="Defaut GE &amp; POWER Cabinet","IHS",
AR1666="Sharing","Partners",
AR1666="Sites strategiques &amp; DataCenter","SST &amp; DC",
AR1666="Exclu","Exclu",
AR1666="SAT","SAT",
AR1666="SPARE-ISSUE","SPARE-ISSUE",
AR1666="Fiber CAmtel","TRANS_FO_CAMTEL",
AR1666="Fiber AOF","Fiber AOF",
AR1666="Projet OCM (HUAWEI)","TRAVAUX-HUAWEI",
AR1666="Projet OCM (NOKIA)","TRAVAUX-NOKIA",
AR1666="ACCESS-ISSUE","ACCESS-ISSUE",
AR1666="Projet OCM (ZTE, NOKIA, autres projets)","TRAVAUX OCM",
AR1666="No root CAuse","No root cause",
AR1666="ODU HS","PDH",
AR1666="IP &amp; VLAN","PDH",
AR1666="Warehouse HUAWEI","SPARE-ISSUE",
AR1666="SPARE-HS","SPARE-ISSUE",
AR1666="Power Telco","BSS",AR1666="no impacts","no impacts"
),"")</f>
        <v>No root cause</v>
      </c>
      <c r="AQ1666" s="40" t="str" cm="1">
        <f t="array" ref="AQ1666">IFERROR(_xlfn.IFS(
AR1666="MPR ISSUE","TX ISSUE",
AR1666="BSS Hardware Issue","RAN ISSUE",
AR1666="Sites strategiques, MLL, Pylone, etc.","ENVTECH",
AR1666="AKTIVCO DEFAUT GE &amp; POWER Cabinet","POWER ISSUE",
AR1666="AKTIVCO Coupure ENEO &amp; Baisse de tension","POWER ISSUE",
AR1666="Coupure ENEO &amp; Baisse de tension","POWER ISSUE",
AR1666="Defaut GE &amp; POWER Cabinet","POWER ISSUE",
AR1666="Sharing","POWER ISSUE",
AR1666="Sites strategiques &amp; DataCenter","POWER ISSUE",
AR1666="Exclu","Exclu",
AR1666="SAT","TX ISSUE",
AR1666="SPARE-ISSUE","SPARE-ISSUE",
AR1666="Fiber CAmtel","TX ISSUE",
AR1666="Fiber AOF","TX ISSUE",
AR1666="Projet OCM (HUAWEI)","TRAVAUX-HUAWEI",
AR1666="Projet OCM (NOKIA)","TRAVAUX -NOKIA",
AR1666="ACCESS-ISSUE","ACCESS-ISSUE",
AR1666="Projet OCM (ZTE, NOKIA, autres projets)","TRAVAUX OCM",
AR1666="No root CAuse","No root cause",
AR1666="ODU HS","TX ISSUE",
AR1666="IP &amp; VLAN","TX ISSUE",
AR1666="Warehouse HUAWEI","SPARE-ISSUE",
AR1666="SPARE-HS","SPARE-ISSUE",
AR1666="Power Telco","RAN ISSUE",AR1666="no impacts","no impacts"
),"")</f>
        <v>No root cause</v>
      </c>
      <c r="AR1666" s="59" t="s">
        <v>5343</v>
      </c>
      <c r="AS1666" s="40" t="str" cm="1">
        <f t="array" ref="AS1666">IFERROR(_xlfn.IFS(
AR1666="MPR ISSUE","ACTIVE",
AR1666="BSS Hardware Issue","ACTIVE",
AR1666="Sites strategiques, MLL, Pylone, etc.","PASSIVE",
AR1666="AKTIVCO DEFAUT GE &amp; POWER Cabinet","PASSIVE",
AR1666="AKTIVCO Coupure ENEO &amp; Baisse de tension","PASSIVE",
AR1666="Coupure ENEO &amp; Baisse de tension","PASSIVE",
AR1666="Defaut GE &amp; POWER Cabinet","PASSIVE",
AR1666="Sharing","PASSIVE",
AR1666="Sites strategiques &amp; DataCenter","PASSIVE",
AR1666="Exclu","Exclu",
AR1666="SAT","ACTIVE",
AR1666="SPARE-ISSUE","SPARE-ISSUE",
AR1666="Fiber CAmtel","ACTIVE",
AR1666="Fiber AOF","ACTIVE",
AR1666="Projet OCM (HUAWEI)","PLANNED WORKS",
AR1666="Projet OCM (NOKIA)","PLANNED WORKS",
AR1666="ACCESS-ISSUE","ACCESS-ISSUE",
AR1666="Projet OCM (ZTE, NOKIA, autres projets)","PLANNED WORKS",
AR1666="No root CAuse","No root cause",
AR1666="ODU HS","ACTIVE",
AR1666="IP &amp; VLAN","ACTIVE",
AR1666="Warehouse HUAWEI","SPARE-ISSUE",
AR1666="SPARE-HS","SPARE-ISSUE",
AR1666="Power Telco","ACTIVE", AR1666="no impacts","no impacts"
),"")</f>
        <v>No root cause</v>
      </c>
      <c r="AT1666" s="99" t="s">
        <v>5661</v>
      </c>
      <c r="AU1666" s="99" t="s">
        <v>4618</v>
      </c>
      <c r="AW1666" s="17"/>
      <c r="AX1666" s="17" t="s">
        <v>5536</v>
      </c>
      <c r="AY1666" s="17"/>
      <c r="AZ1666" s="17" t="s">
        <v>5536</v>
      </c>
      <c r="BA1666" s="7"/>
      <c r="BC1666" s="18"/>
      <c r="BD1666" s="18"/>
      <c r="BE1666" s="18"/>
      <c r="BF1666" s="18"/>
      <c r="BG1666" s="18"/>
      <c r="BH1666" s="18"/>
      <c r="BI1666" s="18"/>
      <c r="BJ1666" s="18"/>
      <c r="BK1666" s="18"/>
      <c r="BM1666" s="18"/>
      <c r="BN1666" s="18"/>
      <c r="BO1666" s="18"/>
      <c r="BP1666" s="9" t="s">
        <v>5661</v>
      </c>
      <c r="BQ1666" s="14"/>
      <c r="BR1666" s="102" t="s">
        <v>5536</v>
      </c>
      <c r="BS1666" s="14"/>
      <c r="BT1666" s="14"/>
      <c r="BU1666" s="9"/>
      <c r="BV1666" s="9"/>
      <c r="BW1666" s="9"/>
    </row>
    <row r="1667" spans="1:75" x14ac:dyDescent="0.35">
      <c r="A1667" s="1" t="s">
        <v>3535</v>
      </c>
      <c r="B1667" s="8" t="s">
        <v>3536</v>
      </c>
      <c r="C1667" s="3" t="s">
        <v>37</v>
      </c>
      <c r="D1667" s="1" t="s">
        <v>21</v>
      </c>
      <c r="E1667" s="1" t="s">
        <v>188</v>
      </c>
      <c r="F1667" s="3" t="s">
        <v>69</v>
      </c>
      <c r="G1667" s="1" t="s">
        <v>3535</v>
      </c>
      <c r="H1667" s="30" t="s">
        <v>5587</v>
      </c>
      <c r="I1667" s="27">
        <v>0</v>
      </c>
      <c r="J1667" s="27">
        <v>0</v>
      </c>
      <c r="K1667" s="27">
        <v>0</v>
      </c>
      <c r="L1667" s="27">
        <v>0</v>
      </c>
      <c r="M1667" s="27">
        <v>0</v>
      </c>
      <c r="N1667" s="27">
        <v>0</v>
      </c>
      <c r="O1667" s="27">
        <v>0</v>
      </c>
      <c r="P1667" s="27">
        <v>0</v>
      </c>
      <c r="Q1667" s="27">
        <v>0</v>
      </c>
      <c r="R1667" s="27">
        <v>0</v>
      </c>
      <c r="S1667" s="80">
        <v>0</v>
      </c>
      <c r="T1667" s="80">
        <v>0</v>
      </c>
      <c r="U1667" s="80">
        <v>0</v>
      </c>
      <c r="V1667" s="80">
        <v>0</v>
      </c>
      <c r="W1667" s="80">
        <v>0</v>
      </c>
      <c r="X1667" s="80">
        <v>0</v>
      </c>
      <c r="Y1667" s="80">
        <v>0</v>
      </c>
      <c r="Z1667" s="80">
        <v>0</v>
      </c>
      <c r="AA1667" s="80">
        <v>0</v>
      </c>
      <c r="AB1667" s="80">
        <v>0</v>
      </c>
      <c r="AC1667" s="80">
        <v>0</v>
      </c>
      <c r="AD1667" s="80">
        <v>0</v>
      </c>
      <c r="AE1667" s="80">
        <v>0</v>
      </c>
      <c r="AF1667" s="80">
        <v>0</v>
      </c>
      <c r="AG1667" s="80"/>
      <c r="AH1667" s="80">
        <v>0</v>
      </c>
      <c r="AI1667" s="80">
        <v>0</v>
      </c>
      <c r="AJ1667" s="80">
        <v>0</v>
      </c>
      <c r="AK1667" s="80">
        <v>0</v>
      </c>
      <c r="AL1667" s="80">
        <v>0</v>
      </c>
      <c r="AM1667" s="80">
        <v>0</v>
      </c>
      <c r="AN1667" s="41" t="s">
        <v>5586</v>
      </c>
      <c r="AO1667" s="41"/>
      <c r="AP1667" s="40" t="str" cm="1">
        <f t="array" ref="AP1667">IFERROR(_xlfn.IFS(
AR1667="MPR ISSUE","PDH",
AR1667="BSS Hardware Issue","BSS",
AR1667="Sites strategiques, MLL, Pylone, etc.","ENVTECH",
AR1667="AKTIVCO DEFAUT GE &amp; POWER Cabinet","AKTIVCO",
AR1667="AKTIVCO Coupure ENEO &amp; Baisse de tension","AKTIVCO GRID ONLY",
AR1667="Coupure ENEO &amp; Baisse de tension","IHS GRID ONLY",
AR1667="Defaut GE &amp; POWER Cabinet","IHS",
AR1667="Sharing","Partners",
AR1667="Sites strategiques &amp; DataCenter","SST &amp; DC",
AR1667="Exclu","Exclu",
AR1667="SAT","SAT",
AR1667="SPARE-ISSUE","SPARE-ISSUE",
AR1667="Fiber CAmtel","TRANS_FO_CAMTEL",
AR1667="Fiber AOF","Fiber AOF",
AR1667="Projet OCM (HUAWEI)","TRAVAUX-HUAWEI",
AR1667="Projet OCM (NOKIA)","TRAVAUX-NOKIA",
AR1667="ACCESS-ISSUE","ACCESS-ISSUE",
AR1667="Projet OCM (ZTE, NOKIA, autres projets)","TRAVAUX OCM",
AR1667="No root CAuse","No root cause",
AR1667="ODU HS","PDH",
AR1667="IP &amp; VLAN","PDH",
AR1667="Warehouse HUAWEI","SPARE-ISSUE",
AR1667="SPARE-HS","SPARE-ISSUE",
AR1667="Power Telco","BSS",AR1667="no impacts","no impacts"
),"")</f>
        <v>Exclu</v>
      </c>
      <c r="AQ1667" s="40" t="str" cm="1">
        <f t="array" ref="AQ1667">IFERROR(_xlfn.IFS(
AR1667="MPR ISSUE","TX ISSUE",
AR1667="BSS Hardware Issue","RAN ISSUE",
AR1667="Sites strategiques, MLL, Pylone, etc.","ENVTECH",
AR1667="AKTIVCO DEFAUT GE &amp; POWER Cabinet","POWER ISSUE",
AR1667="AKTIVCO Coupure ENEO &amp; Baisse de tension","POWER ISSUE",
AR1667="Coupure ENEO &amp; Baisse de tension","POWER ISSUE",
AR1667="Defaut GE &amp; POWER Cabinet","POWER ISSUE",
AR1667="Sharing","POWER ISSUE",
AR1667="Sites strategiques &amp; DataCenter","POWER ISSUE",
AR1667="Exclu","Exclu",
AR1667="SAT","TX ISSUE",
AR1667="SPARE-ISSUE","SPARE-ISSUE",
AR1667="Fiber CAmtel","TX ISSUE",
AR1667="Fiber AOF","TX ISSUE",
AR1667="Projet OCM (HUAWEI)","TRAVAUX-HUAWEI",
AR1667="Projet OCM (NOKIA)","TRAVAUX -NOKIA",
AR1667="ACCESS-ISSUE","ACCESS-ISSUE",
AR1667="Projet OCM (ZTE, NOKIA, autres projets)","TRAVAUX OCM",
AR1667="No root CAuse","No root cause",
AR1667="ODU HS","TX ISSUE",
AR1667="IP &amp; VLAN","TX ISSUE",
AR1667="Warehouse HUAWEI","SPARE-ISSUE",
AR1667="SPARE-HS","SPARE-ISSUE",
AR1667="Power Telco","RAN ISSUE",AR1667="no impacts","no impacts"
),"")</f>
        <v>Exclu</v>
      </c>
      <c r="AR1667" s="59" t="s">
        <v>5586</v>
      </c>
      <c r="AS1667" s="40" t="str" cm="1">
        <f t="array" ref="AS1667">IFERROR(_xlfn.IFS(
AR1667="MPR ISSUE","ACTIVE",
AR1667="BSS Hardware Issue","ACTIVE",
AR1667="Sites strategiques, MLL, Pylone, etc.","PASSIVE",
AR1667="AKTIVCO DEFAUT GE &amp; POWER Cabinet","PASSIVE",
AR1667="AKTIVCO Coupure ENEO &amp; Baisse de tension","PASSIVE",
AR1667="Coupure ENEO &amp; Baisse de tension","PASSIVE",
AR1667="Defaut GE &amp; POWER Cabinet","PASSIVE",
AR1667="Sharing","PASSIVE",
AR1667="Sites strategiques &amp; DataCenter","PASSIVE",
AR1667="Exclu","Exclu",
AR1667="SAT","ACTIVE",
AR1667="SPARE-ISSUE","SPARE-ISSUE",
AR1667="Fiber CAmtel","ACTIVE",
AR1667="Fiber AOF","ACTIVE",
AR1667="Projet OCM (HUAWEI)","PLANNED WORKS",
AR1667="Projet OCM (NOKIA)","PLANNED WORKS",
AR1667="ACCESS-ISSUE","ACCESS-ISSUE",
AR1667="Projet OCM (ZTE, NOKIA, autres projets)","PLANNED WORKS",
AR1667="No root CAuse","No root cause",
AR1667="ODU HS","ACTIVE",
AR1667="IP &amp; VLAN","ACTIVE",
AR1667="Warehouse HUAWEI","SPARE-ISSUE",
AR1667="SPARE-HS","SPARE-ISSUE",
AR1667="Power Telco","ACTIVE", AR1667="no impacts","no impacts"
),"")</f>
        <v>Exclu</v>
      </c>
      <c r="AT1667" s="99" t="s">
        <v>5661</v>
      </c>
      <c r="AU1667" s="99" t="s">
        <v>3536</v>
      </c>
      <c r="AW1667" s="17"/>
      <c r="AX1667" s="17" t="s">
        <v>5536</v>
      </c>
      <c r="AY1667" s="17"/>
      <c r="AZ1667" s="17" t="s">
        <v>5536</v>
      </c>
      <c r="BA1667" s="7"/>
      <c r="BC1667" s="18"/>
      <c r="BD1667" s="18"/>
      <c r="BE1667" s="18"/>
      <c r="BF1667" s="18"/>
      <c r="BG1667" s="18"/>
      <c r="BH1667" s="18"/>
      <c r="BI1667" s="18"/>
      <c r="BJ1667" s="18"/>
      <c r="BK1667" s="18"/>
      <c r="BM1667" s="18"/>
      <c r="BN1667" s="18"/>
      <c r="BO1667" s="18"/>
      <c r="BP1667" s="9" t="s">
        <v>5661</v>
      </c>
      <c r="BQ1667" s="14"/>
      <c r="BR1667" s="102" t="s">
        <v>5536</v>
      </c>
      <c r="BS1667" s="14"/>
      <c r="BT1667" s="14"/>
      <c r="BU1667" s="9"/>
      <c r="BV1667" s="9"/>
      <c r="BW1667" s="9"/>
    </row>
    <row r="1668" spans="1:75" x14ac:dyDescent="0.35">
      <c r="A1668" s="1" t="s">
        <v>4808</v>
      </c>
      <c r="B1668" s="8" t="s">
        <v>4809</v>
      </c>
      <c r="C1668" s="3" t="s">
        <v>38</v>
      </c>
      <c r="D1668" s="1" t="s">
        <v>11</v>
      </c>
      <c r="E1668" s="1" t="s">
        <v>145</v>
      </c>
      <c r="F1668" s="3" t="s">
        <v>37</v>
      </c>
      <c r="G1668" s="1" t="s">
        <v>38</v>
      </c>
      <c r="H1668" s="30" t="s">
        <v>5587</v>
      </c>
      <c r="I1668" s="27">
        <v>0</v>
      </c>
      <c r="J1668" s="27">
        <v>0</v>
      </c>
      <c r="K1668" s="27">
        <v>0</v>
      </c>
      <c r="L1668" s="27">
        <v>0</v>
      </c>
      <c r="M1668" s="27">
        <v>0</v>
      </c>
      <c r="N1668" s="27">
        <v>0</v>
      </c>
      <c r="O1668" s="27">
        <v>0</v>
      </c>
      <c r="P1668" s="27">
        <v>12.351398127459456</v>
      </c>
      <c r="Q1668" s="27">
        <v>3.5285989047835122</v>
      </c>
      <c r="R1668" s="27">
        <v>0</v>
      </c>
      <c r="S1668" s="80">
        <v>0</v>
      </c>
      <c r="T1668" s="80">
        <v>0</v>
      </c>
      <c r="U1668" s="80">
        <v>0</v>
      </c>
      <c r="V1668" s="80">
        <v>0</v>
      </c>
      <c r="W1668" s="80">
        <v>0</v>
      </c>
      <c r="X1668" s="80">
        <v>0</v>
      </c>
      <c r="Y1668" s="80">
        <v>0</v>
      </c>
      <c r="Z1668" s="80">
        <v>0</v>
      </c>
      <c r="AA1668" s="80">
        <v>0</v>
      </c>
      <c r="AB1668" s="80">
        <v>0</v>
      </c>
      <c r="AC1668" s="80">
        <v>0</v>
      </c>
      <c r="AD1668" s="80">
        <v>0</v>
      </c>
      <c r="AE1668" s="80">
        <v>0</v>
      </c>
      <c r="AF1668" s="80">
        <v>0</v>
      </c>
      <c r="AG1668" s="80"/>
      <c r="AH1668" s="80">
        <v>0</v>
      </c>
      <c r="AI1668" s="80">
        <v>0</v>
      </c>
      <c r="AJ1668" s="80">
        <v>0</v>
      </c>
      <c r="AK1668" s="80">
        <v>0</v>
      </c>
      <c r="AL1668" s="80">
        <v>0</v>
      </c>
      <c r="AM1668" s="80">
        <v>0</v>
      </c>
      <c r="AN1668" s="41" t="s">
        <v>5558</v>
      </c>
      <c r="AO1668" s="41"/>
      <c r="AP1668" s="40" t="str" cm="1">
        <f t="array" ref="AP1668">IFERROR(_xlfn.IFS(
AR1668="MPR ISSUE","PDH",
AR1668="BSS Hardware Issue","BSS",
AR1668="Sites strategiques, MLL, Pylone, etc.","ENVTECH",
AR1668="AKTIVCO DEFAUT GE &amp; POWER Cabinet","AKTIVCO",
AR1668="AKTIVCO Coupure ENEO &amp; Baisse de tension","AKTIVCO GRID ONLY",
AR1668="Coupure ENEO &amp; Baisse de tension","IHS GRID ONLY",
AR1668="Defaut GE &amp; POWER Cabinet","IHS",
AR1668="Sharing","Partners",
AR1668="Sites strategiques &amp; DataCenter","SST &amp; DC",
AR1668="Exclu","Exclu",
AR1668="SAT","SAT",
AR1668="SPARE-ISSUE","SPARE-ISSUE",
AR1668="Fiber CAmtel","TRANS_FO_CAMTEL",
AR1668="Fiber AOF","Fiber AOF",
AR1668="Projet OCM (HUAWEI)","TRAVAUX-HUAWEI",
AR1668="Projet OCM (NOKIA)","TRAVAUX-NOKIA",
AR1668="ACCESS-ISSUE","ACCESS-ISSUE",
AR1668="Projet OCM (ZTE, NOKIA, autres projets)","TRAVAUX OCM",
AR1668="No root CAuse","No root cause",
AR1668="ODU HS","PDH",
AR1668="IP &amp; VLAN","PDH",
AR1668="Warehouse HUAWEI","SPARE-ISSUE",
AR1668="SPARE-HS","SPARE-ISSUE",
AR1668="Power Telco","BSS",AR1668="no impacts","no impacts"
),"")</f>
        <v>No root cause</v>
      </c>
      <c r="AQ1668" s="40" t="str" cm="1">
        <f t="array" ref="AQ1668">IFERROR(_xlfn.IFS(
AR1668="MPR ISSUE","TX ISSUE",
AR1668="BSS Hardware Issue","RAN ISSUE",
AR1668="Sites strategiques, MLL, Pylone, etc.","ENVTECH",
AR1668="AKTIVCO DEFAUT GE &amp; POWER Cabinet","POWER ISSUE",
AR1668="AKTIVCO Coupure ENEO &amp; Baisse de tension","POWER ISSUE",
AR1668="Coupure ENEO &amp; Baisse de tension","POWER ISSUE",
AR1668="Defaut GE &amp; POWER Cabinet","POWER ISSUE",
AR1668="Sharing","POWER ISSUE",
AR1668="Sites strategiques &amp; DataCenter","POWER ISSUE",
AR1668="Exclu","Exclu",
AR1668="SAT","TX ISSUE",
AR1668="SPARE-ISSUE","SPARE-ISSUE",
AR1668="Fiber CAmtel","TX ISSUE",
AR1668="Fiber AOF","TX ISSUE",
AR1668="Projet OCM (HUAWEI)","TRAVAUX-HUAWEI",
AR1668="Projet OCM (NOKIA)","TRAVAUX -NOKIA",
AR1668="ACCESS-ISSUE","ACCESS-ISSUE",
AR1668="Projet OCM (ZTE, NOKIA, autres projets)","TRAVAUX OCM",
AR1668="No root CAuse","No root cause",
AR1668="ODU HS","TX ISSUE",
AR1668="IP &amp; VLAN","TX ISSUE",
AR1668="Warehouse HUAWEI","SPARE-ISSUE",
AR1668="SPARE-HS","SPARE-ISSUE",
AR1668="Power Telco","RAN ISSUE",AR1668="no impacts","no impacts"
),"")</f>
        <v>No root cause</v>
      </c>
      <c r="AR1668" s="59" t="s">
        <v>5343</v>
      </c>
      <c r="AS1668" s="40" t="str" cm="1">
        <f t="array" ref="AS1668">IFERROR(_xlfn.IFS(
AR1668="MPR ISSUE","ACTIVE",
AR1668="BSS Hardware Issue","ACTIVE",
AR1668="Sites strategiques, MLL, Pylone, etc.","PASSIVE",
AR1668="AKTIVCO DEFAUT GE &amp; POWER Cabinet","PASSIVE",
AR1668="AKTIVCO Coupure ENEO &amp; Baisse de tension","PASSIVE",
AR1668="Coupure ENEO &amp; Baisse de tension","PASSIVE",
AR1668="Defaut GE &amp; POWER Cabinet","PASSIVE",
AR1668="Sharing","PASSIVE",
AR1668="Sites strategiques &amp; DataCenter","PASSIVE",
AR1668="Exclu","Exclu",
AR1668="SAT","ACTIVE",
AR1668="SPARE-ISSUE","SPARE-ISSUE",
AR1668="Fiber CAmtel","ACTIVE",
AR1668="Fiber AOF","ACTIVE",
AR1668="Projet OCM (HUAWEI)","PLANNED WORKS",
AR1668="Projet OCM (NOKIA)","PLANNED WORKS",
AR1668="ACCESS-ISSUE","ACCESS-ISSUE",
AR1668="Projet OCM (ZTE, NOKIA, autres projets)","PLANNED WORKS",
AR1668="No root CAuse","No root cause",
AR1668="ODU HS","ACTIVE",
AR1668="IP &amp; VLAN","ACTIVE",
AR1668="Warehouse HUAWEI","SPARE-ISSUE",
AR1668="SPARE-HS","SPARE-ISSUE",
AR1668="Power Telco","ACTIVE", AR1668="no impacts","no impacts"
),"")</f>
        <v>No root cause</v>
      </c>
      <c r="AT1668" s="99" t="s">
        <v>5661</v>
      </c>
      <c r="AU1668" s="99" t="s">
        <v>4809</v>
      </c>
      <c r="AW1668" s="17"/>
      <c r="AX1668" s="17" t="s">
        <v>5536</v>
      </c>
      <c r="AY1668" s="17"/>
      <c r="AZ1668" s="17" t="s">
        <v>5536</v>
      </c>
      <c r="BA1668" s="7"/>
      <c r="BC1668" s="18"/>
      <c r="BD1668" s="18"/>
      <c r="BE1668" s="18"/>
      <c r="BF1668" s="18"/>
      <c r="BG1668" s="18"/>
      <c r="BH1668" s="18"/>
      <c r="BI1668" s="18"/>
      <c r="BJ1668" s="18"/>
      <c r="BK1668" s="18"/>
      <c r="BM1668" s="18"/>
      <c r="BN1668" s="18"/>
      <c r="BO1668" s="18"/>
      <c r="BP1668" s="9" t="s">
        <v>5661</v>
      </c>
      <c r="BQ1668" s="14"/>
      <c r="BR1668" s="102" t="s">
        <v>5536</v>
      </c>
      <c r="BS1668" s="14"/>
      <c r="BT1668" s="14"/>
      <c r="BU1668" s="9"/>
      <c r="BV1668" s="9"/>
      <c r="BW1668" s="9"/>
    </row>
    <row r="1669" spans="1:75" x14ac:dyDescent="0.35">
      <c r="A1669" s="1" t="s">
        <v>1245</v>
      </c>
      <c r="B1669" s="8" t="s">
        <v>1246</v>
      </c>
      <c r="C1669" s="3" t="s">
        <v>38</v>
      </c>
      <c r="D1669" s="1" t="s">
        <v>11</v>
      </c>
      <c r="E1669" s="1" t="s">
        <v>12</v>
      </c>
      <c r="F1669" s="3" t="s">
        <v>37</v>
      </c>
      <c r="G1669" s="1" t="s">
        <v>38</v>
      </c>
      <c r="H1669" s="30" t="s">
        <v>5587</v>
      </c>
      <c r="I1669" s="27">
        <v>0</v>
      </c>
      <c r="J1669" s="27">
        <v>0</v>
      </c>
      <c r="K1669" s="27">
        <v>0</v>
      </c>
      <c r="L1669" s="27">
        <v>0.58590015780477378</v>
      </c>
      <c r="M1669" s="27">
        <v>0</v>
      </c>
      <c r="N1669" s="27">
        <v>0</v>
      </c>
      <c r="O1669" s="27">
        <v>0</v>
      </c>
      <c r="P1669" s="27">
        <v>0</v>
      </c>
      <c r="Q1669" s="27">
        <v>0</v>
      </c>
      <c r="R1669" s="27">
        <v>0</v>
      </c>
      <c r="S1669" s="80">
        <v>0</v>
      </c>
      <c r="T1669" s="80">
        <v>0</v>
      </c>
      <c r="U1669" s="80">
        <v>0</v>
      </c>
      <c r="V1669" s="80">
        <v>0</v>
      </c>
      <c r="W1669" s="80">
        <v>0</v>
      </c>
      <c r="X1669" s="80">
        <v>0</v>
      </c>
      <c r="Y1669" s="80">
        <v>0</v>
      </c>
      <c r="Z1669" s="80">
        <v>0</v>
      </c>
      <c r="AA1669" s="80">
        <v>0</v>
      </c>
      <c r="AB1669" s="80">
        <v>0</v>
      </c>
      <c r="AC1669" s="80">
        <v>0</v>
      </c>
      <c r="AD1669" s="80">
        <v>0</v>
      </c>
      <c r="AE1669" s="80">
        <v>0</v>
      </c>
      <c r="AF1669" s="80">
        <v>0</v>
      </c>
      <c r="AG1669" s="80"/>
      <c r="AH1669" s="80">
        <v>0</v>
      </c>
      <c r="AI1669" s="80">
        <v>0</v>
      </c>
      <c r="AJ1669" s="80">
        <v>0</v>
      </c>
      <c r="AK1669" s="80">
        <v>0</v>
      </c>
      <c r="AL1669" s="80">
        <v>0</v>
      </c>
      <c r="AM1669" s="80">
        <v>0</v>
      </c>
      <c r="AN1669" s="41" t="s">
        <v>5558</v>
      </c>
      <c r="AO1669" s="41"/>
      <c r="AP1669" s="40" t="str" cm="1">
        <f t="array" ref="AP1669">IFERROR(_xlfn.IFS(
AR1669="MPR ISSUE","PDH",
AR1669="BSS Hardware Issue","BSS",
AR1669="Sites strategiques, MLL, Pylone, etc.","ENVTECH",
AR1669="AKTIVCO DEFAUT GE &amp; POWER Cabinet","AKTIVCO",
AR1669="AKTIVCO Coupure ENEO &amp; Baisse de tension","AKTIVCO GRID ONLY",
AR1669="Coupure ENEO &amp; Baisse de tension","IHS GRID ONLY",
AR1669="Defaut GE &amp; POWER Cabinet","IHS",
AR1669="Sharing","Partners",
AR1669="Sites strategiques &amp; DataCenter","SST &amp; DC",
AR1669="Exclu","Exclu",
AR1669="SAT","SAT",
AR1669="SPARE-ISSUE","SPARE-ISSUE",
AR1669="Fiber CAmtel","TRANS_FO_CAMTEL",
AR1669="Fiber AOF","Fiber AOF",
AR1669="Projet OCM (HUAWEI)","TRAVAUX-HUAWEI",
AR1669="Projet OCM (NOKIA)","TRAVAUX-NOKIA",
AR1669="ACCESS-ISSUE","ACCESS-ISSUE",
AR1669="Projet OCM (ZTE, NOKIA, autres projets)","TRAVAUX OCM",
AR1669="No root CAuse","No root cause",
AR1669="ODU HS","PDH",
AR1669="IP &amp; VLAN","PDH",
AR1669="Warehouse HUAWEI","SPARE-ISSUE",
AR1669="SPARE-HS","SPARE-ISSUE",
AR1669="Power Telco","BSS",AR1669="no impacts","no impacts"
),"")</f>
        <v>No root cause</v>
      </c>
      <c r="AQ1669" s="40" t="str" cm="1">
        <f t="array" ref="AQ1669">IFERROR(_xlfn.IFS(
AR1669="MPR ISSUE","TX ISSUE",
AR1669="BSS Hardware Issue","RAN ISSUE",
AR1669="Sites strategiques, MLL, Pylone, etc.","ENVTECH",
AR1669="AKTIVCO DEFAUT GE &amp; POWER Cabinet","POWER ISSUE",
AR1669="AKTIVCO Coupure ENEO &amp; Baisse de tension","POWER ISSUE",
AR1669="Coupure ENEO &amp; Baisse de tension","POWER ISSUE",
AR1669="Defaut GE &amp; POWER Cabinet","POWER ISSUE",
AR1669="Sharing","POWER ISSUE",
AR1669="Sites strategiques &amp; DataCenter","POWER ISSUE",
AR1669="Exclu","Exclu",
AR1669="SAT","TX ISSUE",
AR1669="SPARE-ISSUE","SPARE-ISSUE",
AR1669="Fiber CAmtel","TX ISSUE",
AR1669="Fiber AOF","TX ISSUE",
AR1669="Projet OCM (HUAWEI)","TRAVAUX-HUAWEI",
AR1669="Projet OCM (NOKIA)","TRAVAUX -NOKIA",
AR1669="ACCESS-ISSUE","ACCESS-ISSUE",
AR1669="Projet OCM (ZTE, NOKIA, autres projets)","TRAVAUX OCM",
AR1669="No root CAuse","No root cause",
AR1669="ODU HS","TX ISSUE",
AR1669="IP &amp; VLAN","TX ISSUE",
AR1669="Warehouse HUAWEI","SPARE-ISSUE",
AR1669="SPARE-HS","SPARE-ISSUE",
AR1669="Power Telco","RAN ISSUE",AR1669="no impacts","no impacts"
),"")</f>
        <v>No root cause</v>
      </c>
      <c r="AR1669" s="59" t="s">
        <v>5343</v>
      </c>
      <c r="AS1669" s="40" t="str" cm="1">
        <f t="array" ref="AS1669">IFERROR(_xlfn.IFS(
AR1669="MPR ISSUE","ACTIVE",
AR1669="BSS Hardware Issue","ACTIVE",
AR1669="Sites strategiques, MLL, Pylone, etc.","PASSIVE",
AR1669="AKTIVCO DEFAUT GE &amp; POWER Cabinet","PASSIVE",
AR1669="AKTIVCO Coupure ENEO &amp; Baisse de tension","PASSIVE",
AR1669="Coupure ENEO &amp; Baisse de tension","PASSIVE",
AR1669="Defaut GE &amp; POWER Cabinet","PASSIVE",
AR1669="Sharing","PASSIVE",
AR1669="Sites strategiques &amp; DataCenter","PASSIVE",
AR1669="Exclu","Exclu",
AR1669="SAT","ACTIVE",
AR1669="SPARE-ISSUE","SPARE-ISSUE",
AR1669="Fiber CAmtel","ACTIVE",
AR1669="Fiber AOF","ACTIVE",
AR1669="Projet OCM (HUAWEI)","PLANNED WORKS",
AR1669="Projet OCM (NOKIA)","PLANNED WORKS",
AR1669="ACCESS-ISSUE","ACCESS-ISSUE",
AR1669="Projet OCM (ZTE, NOKIA, autres projets)","PLANNED WORKS",
AR1669="No root CAuse","No root cause",
AR1669="ODU HS","ACTIVE",
AR1669="IP &amp; VLAN","ACTIVE",
AR1669="Warehouse HUAWEI","SPARE-ISSUE",
AR1669="SPARE-HS","SPARE-ISSUE",
AR1669="Power Telco","ACTIVE", AR1669="no impacts","no impacts"
),"")</f>
        <v>No root cause</v>
      </c>
      <c r="AT1669" s="99" t="s">
        <v>5661</v>
      </c>
      <c r="AU1669" s="99" t="s">
        <v>1246</v>
      </c>
      <c r="AW1669" s="17"/>
      <c r="AX1669" s="17" t="s">
        <v>5536</v>
      </c>
      <c r="AY1669" s="17"/>
      <c r="AZ1669" s="17" t="s">
        <v>5536</v>
      </c>
      <c r="BA1669" s="7"/>
      <c r="BC1669" s="18"/>
      <c r="BD1669" s="18"/>
      <c r="BE1669" s="18"/>
      <c r="BF1669" s="18"/>
      <c r="BG1669" s="18"/>
      <c r="BH1669" s="18"/>
      <c r="BI1669" s="18"/>
      <c r="BJ1669" s="18"/>
      <c r="BK1669" s="18"/>
      <c r="BM1669" s="18"/>
      <c r="BN1669" s="18"/>
      <c r="BO1669" s="18"/>
      <c r="BP1669" s="9" t="s">
        <v>5661</v>
      </c>
      <c r="BQ1669" s="14"/>
      <c r="BR1669" s="102" t="s">
        <v>5536</v>
      </c>
      <c r="BS1669" s="14"/>
      <c r="BT1669" s="14"/>
      <c r="BU1669" s="9"/>
      <c r="BV1669" s="9"/>
      <c r="BW1669" s="9"/>
    </row>
    <row r="1670" spans="1:75" x14ac:dyDescent="0.35">
      <c r="A1670" s="79" t="s">
        <v>498</v>
      </c>
      <c r="B1670" s="8" t="s">
        <v>499</v>
      </c>
      <c r="C1670" s="3" t="s">
        <v>38</v>
      </c>
      <c r="D1670" s="1" t="s">
        <v>21</v>
      </c>
      <c r="E1670" s="1" t="s">
        <v>188</v>
      </c>
      <c r="F1670" s="3" t="s">
        <v>37</v>
      </c>
      <c r="G1670" s="1" t="s">
        <v>38</v>
      </c>
      <c r="H1670" s="30" t="s">
        <v>5587</v>
      </c>
      <c r="I1670" s="27">
        <v>46.22852299869021</v>
      </c>
      <c r="J1670" s="27">
        <v>46.22852299869021</v>
      </c>
      <c r="K1670" s="27">
        <v>46.22852299869021</v>
      </c>
      <c r="L1670" s="27">
        <v>31.777008729200727</v>
      </c>
      <c r="M1670" s="27">
        <v>0</v>
      </c>
      <c r="N1670" s="27">
        <v>0</v>
      </c>
      <c r="O1670" s="27">
        <v>0</v>
      </c>
      <c r="P1670" s="27">
        <v>0</v>
      </c>
      <c r="Q1670" s="27">
        <v>0</v>
      </c>
      <c r="R1670" s="27">
        <v>0</v>
      </c>
      <c r="S1670" s="80">
        <v>1.7524569603890046</v>
      </c>
      <c r="T1670" s="80">
        <v>0</v>
      </c>
      <c r="U1670" s="80">
        <v>0</v>
      </c>
      <c r="V1670" s="80">
        <v>0</v>
      </c>
      <c r="W1670" s="80">
        <v>0</v>
      </c>
      <c r="X1670" s="80">
        <v>0</v>
      </c>
      <c r="Y1670" s="80">
        <v>0</v>
      </c>
      <c r="Z1670" s="80">
        <v>0</v>
      </c>
      <c r="AA1670" s="80">
        <v>0</v>
      </c>
      <c r="AB1670" s="80">
        <v>0</v>
      </c>
      <c r="AC1670" s="80">
        <v>0</v>
      </c>
      <c r="AD1670" s="80">
        <v>0</v>
      </c>
      <c r="AE1670" s="80">
        <v>0</v>
      </c>
      <c r="AF1670" s="80">
        <v>0</v>
      </c>
      <c r="AG1670" s="80"/>
      <c r="AH1670" s="80">
        <v>0</v>
      </c>
      <c r="AI1670" s="80">
        <v>0</v>
      </c>
      <c r="AJ1670" s="80">
        <v>0</v>
      </c>
      <c r="AK1670" s="80">
        <v>0</v>
      </c>
      <c r="AL1670" s="80">
        <v>0</v>
      </c>
      <c r="AM1670" s="80">
        <v>0</v>
      </c>
      <c r="AN1670" s="41" t="s">
        <v>5558</v>
      </c>
      <c r="AO1670" s="41"/>
      <c r="AP1670" s="40" t="str" cm="1">
        <f t="array" ref="AP1670">IFERROR(_xlfn.IFS(
AR1670="MPR ISSUE","PDH",
AR1670="BSS Hardware Issue","BSS",
AR1670="Sites strategiques, MLL, Pylone, etc.","ENVTECH",
AR1670="AKTIVCO DEFAUT GE &amp; POWER Cabinet","AKTIVCO",
AR1670="AKTIVCO Coupure ENEO &amp; Baisse de tension","AKTIVCO GRID ONLY",
AR1670="Coupure ENEO &amp; Baisse de tension","IHS GRID ONLY",
AR1670="Defaut GE &amp; POWER Cabinet","IHS",
AR1670="Sharing","Partners",
AR1670="Sites strategiques &amp; DataCenter","SST &amp; DC",
AR1670="Exclu","Exclu",
AR1670="SAT","SAT",
AR1670="SPARE-ISSUE","SPARE-ISSUE",
AR1670="Fiber CAmtel","TRANS_FO_CAMTEL",
AR1670="Fiber AOF","Fiber AOF",
AR1670="Projet OCM (HUAWEI)","TRAVAUX-HUAWEI",
AR1670="Projet OCM (NOKIA)","TRAVAUX-NOKIA",
AR1670="ACCESS-ISSUE","ACCESS-ISSUE",
AR1670="Projet OCM (ZTE, NOKIA, autres projets)","TRAVAUX OCM",
AR1670="No root CAuse","No root cause",
AR1670="ODU HS","PDH",
AR1670="IP &amp; VLAN","PDH",
AR1670="Warehouse HUAWEI","SPARE-ISSUE",
AR1670="SPARE-HS","SPARE-ISSUE",
AR1670="Power Telco","BSS",AR1670="no impacts","no impacts"
),"")</f>
        <v>BSS</v>
      </c>
      <c r="AQ1670" s="40" t="str" cm="1">
        <f t="array" ref="AQ1670">IFERROR(_xlfn.IFS(
AR1670="MPR ISSUE","TX ISSUE",
AR1670="BSS Hardware Issue","RAN ISSUE",
AR1670="Sites strategiques, MLL, Pylone, etc.","ENVTECH",
AR1670="AKTIVCO DEFAUT GE &amp; POWER Cabinet","POWER ISSUE",
AR1670="AKTIVCO Coupure ENEO &amp; Baisse de tension","POWER ISSUE",
AR1670="Coupure ENEO &amp; Baisse de tension","POWER ISSUE",
AR1670="Defaut GE &amp; POWER Cabinet","POWER ISSUE",
AR1670="Sharing","POWER ISSUE",
AR1670="Sites strategiques &amp; DataCenter","POWER ISSUE",
AR1670="Exclu","Exclu",
AR1670="SAT","TX ISSUE",
AR1670="SPARE-ISSUE","SPARE-ISSUE",
AR1670="Fiber CAmtel","TX ISSUE",
AR1670="Fiber AOF","TX ISSUE",
AR1670="Projet OCM (HUAWEI)","TRAVAUX-HUAWEI",
AR1670="Projet OCM (NOKIA)","TRAVAUX -NOKIA",
AR1670="ACCESS-ISSUE","ACCESS-ISSUE",
AR1670="Projet OCM (ZTE, NOKIA, autres projets)","TRAVAUX OCM",
AR1670="No root CAuse","No root cause",
AR1670="ODU HS","TX ISSUE",
AR1670="IP &amp; VLAN","TX ISSUE",
AR1670="Warehouse HUAWEI","SPARE-ISSUE",
AR1670="SPARE-HS","SPARE-ISSUE",
AR1670="Power Telco","RAN ISSUE",AR1670="no impacts","no impacts"
),"")</f>
        <v>RAN ISSUE</v>
      </c>
      <c r="AR1670" s="59" t="s">
        <v>5319</v>
      </c>
      <c r="AS1670" s="40" t="str" cm="1">
        <f t="array" ref="AS1670">IFERROR(_xlfn.IFS(
AR1670="MPR ISSUE","ACTIVE",
AR1670="BSS Hardware Issue","ACTIVE",
AR1670="Sites strategiques, MLL, Pylone, etc.","PASSIVE",
AR1670="AKTIVCO DEFAUT GE &amp; POWER Cabinet","PASSIVE",
AR1670="AKTIVCO Coupure ENEO &amp; Baisse de tension","PASSIVE",
AR1670="Coupure ENEO &amp; Baisse de tension","PASSIVE",
AR1670="Defaut GE &amp; POWER Cabinet","PASSIVE",
AR1670="Sharing","PASSIVE",
AR1670="Sites strategiques &amp; DataCenter","PASSIVE",
AR1670="Exclu","Exclu",
AR1670="SAT","ACTIVE",
AR1670="SPARE-ISSUE","SPARE-ISSUE",
AR1670="Fiber CAmtel","ACTIVE",
AR1670="Fiber AOF","ACTIVE",
AR1670="Projet OCM (HUAWEI)","PLANNED WORKS",
AR1670="Projet OCM (NOKIA)","PLANNED WORKS",
AR1670="ACCESS-ISSUE","ACCESS-ISSUE",
AR1670="Projet OCM (ZTE, NOKIA, autres projets)","PLANNED WORKS",
AR1670="No root CAuse","No root cause",
AR1670="ODU HS","ACTIVE",
AR1670="IP &amp; VLAN","ACTIVE",
AR1670="Warehouse HUAWEI","SPARE-ISSUE",
AR1670="SPARE-HS","SPARE-ISSUE",
AR1670="Power Telco","ACTIVE", AR1670="no impacts","no impacts"
),"")</f>
        <v>ACTIVE</v>
      </c>
      <c r="AT1670" s="99" t="s">
        <v>6573</v>
      </c>
      <c r="AU1670" s="99" t="s">
        <v>499</v>
      </c>
      <c r="AW1670" s="17"/>
      <c r="AX1670" s="17" t="s">
        <v>5536</v>
      </c>
      <c r="AY1670" s="17"/>
      <c r="AZ1670" s="17" t="s">
        <v>5536</v>
      </c>
      <c r="BA1670" s="7"/>
      <c r="BC1670" s="18"/>
      <c r="BD1670" s="18"/>
      <c r="BE1670" s="18"/>
      <c r="BF1670" s="18"/>
      <c r="BG1670" s="18"/>
      <c r="BH1670" s="18"/>
      <c r="BI1670" s="18"/>
      <c r="BJ1670" s="18"/>
      <c r="BK1670" s="18"/>
      <c r="BM1670" s="18"/>
      <c r="BN1670" s="18"/>
      <c r="BO1670" s="18"/>
      <c r="BP1670" s="9" t="s">
        <v>5661</v>
      </c>
      <c r="BQ1670" s="14"/>
      <c r="BR1670" s="102" t="s">
        <v>499</v>
      </c>
      <c r="BS1670" s="14"/>
      <c r="BT1670" s="14"/>
      <c r="BU1670" s="9"/>
      <c r="BV1670" s="9"/>
      <c r="BW1670" s="9"/>
    </row>
    <row r="1671" spans="1:75" x14ac:dyDescent="0.35">
      <c r="A1671" s="1" t="s">
        <v>2568</v>
      </c>
      <c r="B1671" s="8" t="s">
        <v>2569</v>
      </c>
      <c r="C1671" s="3" t="s">
        <v>38</v>
      </c>
      <c r="D1671" s="1" t="s">
        <v>11</v>
      </c>
      <c r="E1671" s="1" t="s">
        <v>12</v>
      </c>
      <c r="F1671" s="3" t="s">
        <v>37</v>
      </c>
      <c r="G1671" s="1" t="s">
        <v>38</v>
      </c>
      <c r="H1671" s="30" t="s">
        <v>5587</v>
      </c>
      <c r="I1671" s="27">
        <v>0</v>
      </c>
      <c r="J1671" s="27">
        <v>0</v>
      </c>
      <c r="K1671" s="27">
        <v>0</v>
      </c>
      <c r="L1671" s="27">
        <v>0</v>
      </c>
      <c r="M1671" s="27">
        <v>0</v>
      </c>
      <c r="N1671" s="27">
        <v>0</v>
      </c>
      <c r="O1671" s="27">
        <v>0</v>
      </c>
      <c r="P1671" s="27">
        <v>0</v>
      </c>
      <c r="Q1671" s="27">
        <v>0</v>
      </c>
      <c r="R1671" s="27">
        <v>0</v>
      </c>
      <c r="S1671" s="80">
        <v>0</v>
      </c>
      <c r="T1671" s="80">
        <v>0</v>
      </c>
      <c r="U1671" s="80">
        <v>0</v>
      </c>
      <c r="V1671" s="80">
        <v>0</v>
      </c>
      <c r="W1671" s="80">
        <v>0</v>
      </c>
      <c r="X1671" s="80">
        <v>0</v>
      </c>
      <c r="Y1671" s="80">
        <v>0</v>
      </c>
      <c r="Z1671" s="80">
        <v>0</v>
      </c>
      <c r="AA1671" s="80">
        <v>0</v>
      </c>
      <c r="AB1671" s="80">
        <v>0</v>
      </c>
      <c r="AC1671" s="80">
        <v>0</v>
      </c>
      <c r="AD1671" s="80">
        <v>0</v>
      </c>
      <c r="AE1671" s="80">
        <v>0</v>
      </c>
      <c r="AF1671" s="80">
        <v>0</v>
      </c>
      <c r="AG1671" s="80"/>
      <c r="AH1671" s="80">
        <v>0</v>
      </c>
      <c r="AI1671" s="80">
        <v>0</v>
      </c>
      <c r="AJ1671" s="80">
        <v>0</v>
      </c>
      <c r="AK1671" s="80">
        <v>0</v>
      </c>
      <c r="AL1671" s="80">
        <v>0</v>
      </c>
      <c r="AM1671" s="80">
        <v>0</v>
      </c>
      <c r="AN1671" s="41" t="s">
        <v>5558</v>
      </c>
      <c r="AO1671" s="41"/>
      <c r="AP1671" s="40" t="str" cm="1">
        <f t="array" ref="AP1671">IFERROR(_xlfn.IFS(
AR1671="MPR ISSUE","PDH",
AR1671="BSS Hardware Issue","BSS",
AR1671="Sites strategiques, MLL, Pylone, etc.","ENVTECH",
AR1671="AKTIVCO DEFAUT GE &amp; POWER Cabinet","AKTIVCO",
AR1671="AKTIVCO Coupure ENEO &amp; Baisse de tension","AKTIVCO GRID ONLY",
AR1671="Coupure ENEO &amp; Baisse de tension","IHS GRID ONLY",
AR1671="Defaut GE &amp; POWER Cabinet","IHS",
AR1671="Sharing","Partners",
AR1671="Sites strategiques &amp; DataCenter","SST &amp; DC",
AR1671="Exclu","Exclu",
AR1671="SAT","SAT",
AR1671="SPARE-ISSUE","SPARE-ISSUE",
AR1671="Fiber CAmtel","TRANS_FO_CAMTEL",
AR1671="Fiber AOF","Fiber AOF",
AR1671="Projet OCM (HUAWEI)","TRAVAUX-HUAWEI",
AR1671="Projet OCM (NOKIA)","TRAVAUX-NOKIA",
AR1671="ACCESS-ISSUE","ACCESS-ISSUE",
AR1671="Projet OCM (ZTE, NOKIA, autres projets)","TRAVAUX OCM",
AR1671="No root CAuse","No root cause",
AR1671="ODU HS","PDH",
AR1671="IP &amp; VLAN","PDH",
AR1671="Warehouse HUAWEI","SPARE-ISSUE",
AR1671="SPARE-HS","SPARE-ISSUE",
AR1671="Power Telco","BSS",AR1671="no impacts","no impacts"
),"")</f>
        <v>No root cause</v>
      </c>
      <c r="AQ1671" s="40" t="str" cm="1">
        <f t="array" ref="AQ1671">IFERROR(_xlfn.IFS(
AR1671="MPR ISSUE","TX ISSUE",
AR1671="BSS Hardware Issue","RAN ISSUE",
AR1671="Sites strategiques, MLL, Pylone, etc.","ENVTECH",
AR1671="AKTIVCO DEFAUT GE &amp; POWER Cabinet","POWER ISSUE",
AR1671="AKTIVCO Coupure ENEO &amp; Baisse de tension","POWER ISSUE",
AR1671="Coupure ENEO &amp; Baisse de tension","POWER ISSUE",
AR1671="Defaut GE &amp; POWER Cabinet","POWER ISSUE",
AR1671="Sharing","POWER ISSUE",
AR1671="Sites strategiques &amp; DataCenter","POWER ISSUE",
AR1671="Exclu","Exclu",
AR1671="SAT","TX ISSUE",
AR1671="SPARE-ISSUE","SPARE-ISSUE",
AR1671="Fiber CAmtel","TX ISSUE",
AR1671="Fiber AOF","TX ISSUE",
AR1671="Projet OCM (HUAWEI)","TRAVAUX-HUAWEI",
AR1671="Projet OCM (NOKIA)","TRAVAUX -NOKIA",
AR1671="ACCESS-ISSUE","ACCESS-ISSUE",
AR1671="Projet OCM (ZTE, NOKIA, autres projets)","TRAVAUX OCM",
AR1671="No root CAuse","No root cause",
AR1671="ODU HS","TX ISSUE",
AR1671="IP &amp; VLAN","TX ISSUE",
AR1671="Warehouse HUAWEI","SPARE-ISSUE",
AR1671="SPARE-HS","SPARE-ISSUE",
AR1671="Power Telco","RAN ISSUE",AR1671="no impacts","no impacts"
),"")</f>
        <v>No root cause</v>
      </c>
      <c r="AR1671" s="59" t="s">
        <v>5343</v>
      </c>
      <c r="AS1671" s="40" t="str" cm="1">
        <f t="array" ref="AS1671">IFERROR(_xlfn.IFS(
AR1671="MPR ISSUE","ACTIVE",
AR1671="BSS Hardware Issue","ACTIVE",
AR1671="Sites strategiques, MLL, Pylone, etc.","PASSIVE",
AR1671="AKTIVCO DEFAUT GE &amp; POWER Cabinet","PASSIVE",
AR1671="AKTIVCO Coupure ENEO &amp; Baisse de tension","PASSIVE",
AR1671="Coupure ENEO &amp; Baisse de tension","PASSIVE",
AR1671="Defaut GE &amp; POWER Cabinet","PASSIVE",
AR1671="Sharing","PASSIVE",
AR1671="Sites strategiques &amp; DataCenter","PASSIVE",
AR1671="Exclu","Exclu",
AR1671="SAT","ACTIVE",
AR1671="SPARE-ISSUE","SPARE-ISSUE",
AR1671="Fiber CAmtel","ACTIVE",
AR1671="Fiber AOF","ACTIVE",
AR1671="Projet OCM (HUAWEI)","PLANNED WORKS",
AR1671="Projet OCM (NOKIA)","PLANNED WORKS",
AR1671="ACCESS-ISSUE","ACCESS-ISSUE",
AR1671="Projet OCM (ZTE, NOKIA, autres projets)","PLANNED WORKS",
AR1671="No root CAuse","No root cause",
AR1671="ODU HS","ACTIVE",
AR1671="IP &amp; VLAN","ACTIVE",
AR1671="Warehouse HUAWEI","SPARE-ISSUE",
AR1671="SPARE-HS","SPARE-ISSUE",
AR1671="Power Telco","ACTIVE", AR1671="no impacts","no impacts"
),"")</f>
        <v>No root cause</v>
      </c>
      <c r="AT1671" s="99" t="s">
        <v>5661</v>
      </c>
      <c r="AU1671" s="99" t="s">
        <v>2569</v>
      </c>
      <c r="AW1671" s="17"/>
      <c r="AX1671" s="17" t="s">
        <v>5536</v>
      </c>
      <c r="AY1671" s="17"/>
      <c r="AZ1671" s="17" t="s">
        <v>5536</v>
      </c>
      <c r="BA1671" s="7"/>
      <c r="BC1671" s="18"/>
      <c r="BD1671" s="18"/>
      <c r="BE1671" s="18"/>
      <c r="BF1671" s="18"/>
      <c r="BG1671" s="18"/>
      <c r="BH1671" s="18"/>
      <c r="BI1671" s="18"/>
      <c r="BJ1671" s="18"/>
      <c r="BK1671" s="18"/>
      <c r="BM1671" s="18"/>
      <c r="BN1671" s="18"/>
      <c r="BO1671" s="18"/>
      <c r="BP1671" s="9" t="s">
        <v>5661</v>
      </c>
      <c r="BQ1671" s="14"/>
      <c r="BR1671" s="102" t="s">
        <v>5536</v>
      </c>
      <c r="BS1671" s="14"/>
      <c r="BT1671" s="14"/>
      <c r="BU1671" s="9"/>
      <c r="BV1671" s="9"/>
      <c r="BW1671" s="9"/>
    </row>
    <row r="1672" spans="1:75" x14ac:dyDescent="0.35">
      <c r="A1672" s="1" t="s">
        <v>3254</v>
      </c>
      <c r="B1672" s="8" t="s">
        <v>3255</v>
      </c>
      <c r="C1672" s="3" t="s">
        <v>38</v>
      </c>
      <c r="D1672" s="1" t="s">
        <v>21</v>
      </c>
      <c r="E1672" s="1" t="s">
        <v>30</v>
      </c>
      <c r="F1672" s="3" t="s">
        <v>37</v>
      </c>
      <c r="G1672" s="1" t="s">
        <v>38</v>
      </c>
      <c r="H1672" s="30" t="s">
        <v>5587</v>
      </c>
      <c r="I1672" s="27">
        <v>0</v>
      </c>
      <c r="J1672" s="27">
        <v>0</v>
      </c>
      <c r="K1672" s="27">
        <v>0</v>
      </c>
      <c r="L1672" s="27">
        <v>0.26349544706120653</v>
      </c>
      <c r="M1672" s="27">
        <v>0</v>
      </c>
      <c r="N1672" s="27">
        <v>0</v>
      </c>
      <c r="O1672" s="27">
        <v>1.7153421624105036</v>
      </c>
      <c r="P1672" s="27">
        <v>0</v>
      </c>
      <c r="Q1672" s="27">
        <v>0</v>
      </c>
      <c r="R1672" s="27">
        <v>0</v>
      </c>
      <c r="S1672" s="80">
        <v>0</v>
      </c>
      <c r="T1672" s="80">
        <v>0</v>
      </c>
      <c r="U1672" s="80">
        <v>0.15775126771736708</v>
      </c>
      <c r="V1672" s="80">
        <v>0</v>
      </c>
      <c r="W1672" s="80">
        <v>0</v>
      </c>
      <c r="X1672" s="80">
        <v>0</v>
      </c>
      <c r="Y1672" s="80">
        <v>0</v>
      </c>
      <c r="Z1672" s="80">
        <v>0</v>
      </c>
      <c r="AA1672" s="80">
        <v>0</v>
      </c>
      <c r="AB1672" s="80">
        <v>0</v>
      </c>
      <c r="AC1672" s="80">
        <v>0</v>
      </c>
      <c r="AD1672" s="80">
        <v>0</v>
      </c>
      <c r="AE1672" s="80">
        <v>0</v>
      </c>
      <c r="AF1672" s="80">
        <v>0</v>
      </c>
      <c r="AG1672" s="80"/>
      <c r="AH1672" s="80">
        <v>0</v>
      </c>
      <c r="AI1672" s="80">
        <v>0</v>
      </c>
      <c r="AJ1672" s="80">
        <v>0</v>
      </c>
      <c r="AK1672" s="80">
        <v>0</v>
      </c>
      <c r="AL1672" s="80">
        <v>0</v>
      </c>
      <c r="AM1672" s="80">
        <v>0</v>
      </c>
      <c r="AN1672" s="41" t="s">
        <v>5558</v>
      </c>
      <c r="AO1672" s="41"/>
      <c r="AP1672" s="40" t="str" cm="1">
        <f t="array" ref="AP1672">IFERROR(_xlfn.IFS(
AR1672="MPR ISSUE","PDH",
AR1672="BSS Hardware Issue","BSS",
AR1672="Sites strategiques, MLL, Pylone, etc.","ENVTECH",
AR1672="AKTIVCO DEFAUT GE &amp; POWER Cabinet","AKTIVCO",
AR1672="AKTIVCO Coupure ENEO &amp; Baisse de tension","AKTIVCO GRID ONLY",
AR1672="Coupure ENEO &amp; Baisse de tension","IHS GRID ONLY",
AR1672="Defaut GE &amp; POWER Cabinet","IHS",
AR1672="Sharing","Partners",
AR1672="Sites strategiques &amp; DataCenter","SST &amp; DC",
AR1672="Exclu","Exclu",
AR1672="SAT","SAT",
AR1672="SPARE-ISSUE","SPARE-ISSUE",
AR1672="Fiber CAmtel","TRANS_FO_CAMTEL",
AR1672="Fiber AOF","Fiber AOF",
AR1672="Projet OCM (HUAWEI)","TRAVAUX-HUAWEI",
AR1672="Projet OCM (NOKIA)","TRAVAUX-NOKIA",
AR1672="ACCESS-ISSUE","ACCESS-ISSUE",
AR1672="Projet OCM (ZTE, NOKIA, autres projets)","TRAVAUX OCM",
AR1672="No root CAuse","No root cause",
AR1672="ODU HS","PDH",
AR1672="IP &amp; VLAN","PDH",
AR1672="Warehouse HUAWEI","SPARE-ISSUE",
AR1672="SPARE-HS","SPARE-ISSUE",
AR1672="Power Telco","BSS",AR1672="no impacts","no impacts"
),"")</f>
        <v>No root cause</v>
      </c>
      <c r="AQ1672" s="40" t="str" cm="1">
        <f t="array" ref="AQ1672">IFERROR(_xlfn.IFS(
AR1672="MPR ISSUE","TX ISSUE",
AR1672="BSS Hardware Issue","RAN ISSUE",
AR1672="Sites strategiques, MLL, Pylone, etc.","ENVTECH",
AR1672="AKTIVCO DEFAUT GE &amp; POWER Cabinet","POWER ISSUE",
AR1672="AKTIVCO Coupure ENEO &amp; Baisse de tension","POWER ISSUE",
AR1672="Coupure ENEO &amp; Baisse de tension","POWER ISSUE",
AR1672="Defaut GE &amp; POWER Cabinet","POWER ISSUE",
AR1672="Sharing","POWER ISSUE",
AR1672="Sites strategiques &amp; DataCenter","POWER ISSUE",
AR1672="Exclu","Exclu",
AR1672="SAT","TX ISSUE",
AR1672="SPARE-ISSUE","SPARE-ISSUE",
AR1672="Fiber CAmtel","TX ISSUE",
AR1672="Fiber AOF","TX ISSUE",
AR1672="Projet OCM (HUAWEI)","TRAVAUX-HUAWEI",
AR1672="Projet OCM (NOKIA)","TRAVAUX -NOKIA",
AR1672="ACCESS-ISSUE","ACCESS-ISSUE",
AR1672="Projet OCM (ZTE, NOKIA, autres projets)","TRAVAUX OCM",
AR1672="No root CAuse","No root cause",
AR1672="ODU HS","TX ISSUE",
AR1672="IP &amp; VLAN","TX ISSUE",
AR1672="Warehouse HUAWEI","SPARE-ISSUE",
AR1672="SPARE-HS","SPARE-ISSUE",
AR1672="Power Telco","RAN ISSUE",AR1672="no impacts","no impacts"
),"")</f>
        <v>No root cause</v>
      </c>
      <c r="AR1672" s="59" t="s">
        <v>5343</v>
      </c>
      <c r="AS1672" s="40" t="str" cm="1">
        <f t="array" ref="AS1672">IFERROR(_xlfn.IFS(
AR1672="MPR ISSUE","ACTIVE",
AR1672="BSS Hardware Issue","ACTIVE",
AR1672="Sites strategiques, MLL, Pylone, etc.","PASSIVE",
AR1672="AKTIVCO DEFAUT GE &amp; POWER Cabinet","PASSIVE",
AR1672="AKTIVCO Coupure ENEO &amp; Baisse de tension","PASSIVE",
AR1672="Coupure ENEO &amp; Baisse de tension","PASSIVE",
AR1672="Defaut GE &amp; POWER Cabinet","PASSIVE",
AR1672="Sharing","PASSIVE",
AR1672="Sites strategiques &amp; DataCenter","PASSIVE",
AR1672="Exclu","Exclu",
AR1672="SAT","ACTIVE",
AR1672="SPARE-ISSUE","SPARE-ISSUE",
AR1672="Fiber CAmtel","ACTIVE",
AR1672="Fiber AOF","ACTIVE",
AR1672="Projet OCM (HUAWEI)","PLANNED WORKS",
AR1672="Projet OCM (NOKIA)","PLANNED WORKS",
AR1672="ACCESS-ISSUE","ACCESS-ISSUE",
AR1672="Projet OCM (ZTE, NOKIA, autres projets)","PLANNED WORKS",
AR1672="No root CAuse","No root cause",
AR1672="ODU HS","ACTIVE",
AR1672="IP &amp; VLAN","ACTIVE",
AR1672="Warehouse HUAWEI","SPARE-ISSUE",
AR1672="SPARE-HS","SPARE-ISSUE",
AR1672="Power Telco","ACTIVE", AR1672="no impacts","no impacts"
),"")</f>
        <v>No root cause</v>
      </c>
      <c r="AT1672" s="99" t="s">
        <v>5661</v>
      </c>
      <c r="AU1672" s="99" t="s">
        <v>3255</v>
      </c>
      <c r="AW1672" s="17"/>
      <c r="AX1672" s="17" t="s">
        <v>5536</v>
      </c>
      <c r="AY1672" s="17"/>
      <c r="AZ1672" s="17" t="s">
        <v>5536</v>
      </c>
      <c r="BA1672" s="7"/>
      <c r="BC1672" s="18"/>
      <c r="BD1672" s="18"/>
      <c r="BE1672" s="18"/>
      <c r="BF1672" s="18"/>
      <c r="BG1672" s="18"/>
      <c r="BH1672" s="18"/>
      <c r="BI1672" s="18"/>
      <c r="BJ1672" s="18"/>
      <c r="BK1672" s="18"/>
      <c r="BM1672" s="18"/>
      <c r="BN1672" s="18"/>
      <c r="BO1672" s="18"/>
      <c r="BP1672" s="9" t="s">
        <v>5661</v>
      </c>
      <c r="BQ1672" s="14"/>
      <c r="BR1672" s="102" t="s">
        <v>5536</v>
      </c>
      <c r="BS1672" s="14"/>
      <c r="BT1672" s="14"/>
      <c r="BU1672" s="9"/>
      <c r="BV1672" s="9"/>
      <c r="BW1672" s="9"/>
    </row>
    <row r="1673" spans="1:75" x14ac:dyDescent="0.35">
      <c r="A1673" s="1" t="s">
        <v>4559</v>
      </c>
      <c r="B1673" s="8" t="s">
        <v>4560</v>
      </c>
      <c r="C1673" s="3" t="s">
        <v>38</v>
      </c>
      <c r="D1673" s="1" t="s">
        <v>11</v>
      </c>
      <c r="E1673" s="1" t="s">
        <v>12</v>
      </c>
      <c r="F1673" s="3" t="s">
        <v>37</v>
      </c>
      <c r="G1673" s="1" t="s">
        <v>38</v>
      </c>
      <c r="H1673" s="30" t="s">
        <v>5587</v>
      </c>
      <c r="I1673" s="27">
        <v>0</v>
      </c>
      <c r="J1673" s="27">
        <v>0</v>
      </c>
      <c r="K1673" s="27">
        <v>0</v>
      </c>
      <c r="L1673" s="27">
        <v>1.7728067847491338E-2</v>
      </c>
      <c r="M1673" s="27">
        <v>0</v>
      </c>
      <c r="N1673" s="27">
        <v>0</v>
      </c>
      <c r="O1673" s="27">
        <v>1.8976523329709189E-2</v>
      </c>
      <c r="P1673" s="27">
        <v>0</v>
      </c>
      <c r="Q1673" s="27">
        <v>0</v>
      </c>
      <c r="R1673" s="27">
        <v>7.8339868106028838</v>
      </c>
      <c r="S1673" s="80">
        <v>0</v>
      </c>
      <c r="T1673" s="80">
        <v>0</v>
      </c>
      <c r="U1673" s="80">
        <v>0</v>
      </c>
      <c r="V1673" s="80">
        <v>0</v>
      </c>
      <c r="W1673" s="80">
        <v>0</v>
      </c>
      <c r="X1673" s="80">
        <v>0</v>
      </c>
      <c r="Y1673" s="80">
        <v>0</v>
      </c>
      <c r="Z1673" s="80">
        <v>0</v>
      </c>
      <c r="AA1673" s="80">
        <v>0</v>
      </c>
      <c r="AB1673" s="80">
        <v>0</v>
      </c>
      <c r="AC1673" s="80">
        <v>0</v>
      </c>
      <c r="AD1673" s="80">
        <v>0</v>
      </c>
      <c r="AE1673" s="80">
        <v>0</v>
      </c>
      <c r="AF1673" s="80">
        <v>0</v>
      </c>
      <c r="AG1673" s="80"/>
      <c r="AH1673" s="80">
        <v>0</v>
      </c>
      <c r="AI1673" s="80">
        <v>0</v>
      </c>
      <c r="AJ1673" s="80">
        <v>0</v>
      </c>
      <c r="AK1673" s="80">
        <v>0</v>
      </c>
      <c r="AL1673" s="80">
        <v>0</v>
      </c>
      <c r="AM1673" s="80">
        <v>0</v>
      </c>
      <c r="AN1673" s="41" t="s">
        <v>5558</v>
      </c>
      <c r="AO1673" s="41"/>
      <c r="AP1673" s="40" t="str" cm="1">
        <f t="array" ref="AP1673">IFERROR(_xlfn.IFS(
AR1673="MPR ISSUE","PDH",
AR1673="BSS Hardware Issue","BSS",
AR1673="Sites strategiques, MLL, Pylone, etc.","ENVTECH",
AR1673="AKTIVCO DEFAUT GE &amp; POWER Cabinet","AKTIVCO",
AR1673="AKTIVCO Coupure ENEO &amp; Baisse de tension","AKTIVCO GRID ONLY",
AR1673="Coupure ENEO &amp; Baisse de tension","IHS GRID ONLY",
AR1673="Defaut GE &amp; POWER Cabinet","IHS",
AR1673="Sharing","Partners",
AR1673="Sites strategiques &amp; DataCenter","SST &amp; DC",
AR1673="Exclu","Exclu",
AR1673="SAT","SAT",
AR1673="SPARE-ISSUE","SPARE-ISSUE",
AR1673="Fiber CAmtel","TRANS_FO_CAMTEL",
AR1673="Fiber AOF","Fiber AOF",
AR1673="Projet OCM (HUAWEI)","TRAVAUX-HUAWEI",
AR1673="Projet OCM (NOKIA)","TRAVAUX-NOKIA",
AR1673="ACCESS-ISSUE","ACCESS-ISSUE",
AR1673="Projet OCM (ZTE, NOKIA, autres projets)","TRAVAUX OCM",
AR1673="No root CAuse","No root cause",
AR1673="ODU HS","PDH",
AR1673="IP &amp; VLAN","PDH",
AR1673="Warehouse HUAWEI","SPARE-ISSUE",
AR1673="SPARE-HS","SPARE-ISSUE",
AR1673="Power Telco","BSS",AR1673="no impacts","no impacts"
),"")</f>
        <v>No root cause</v>
      </c>
      <c r="AQ1673" s="40" t="str" cm="1">
        <f t="array" ref="AQ1673">IFERROR(_xlfn.IFS(
AR1673="MPR ISSUE","TX ISSUE",
AR1673="BSS Hardware Issue","RAN ISSUE",
AR1673="Sites strategiques, MLL, Pylone, etc.","ENVTECH",
AR1673="AKTIVCO DEFAUT GE &amp; POWER Cabinet","POWER ISSUE",
AR1673="AKTIVCO Coupure ENEO &amp; Baisse de tension","POWER ISSUE",
AR1673="Coupure ENEO &amp; Baisse de tension","POWER ISSUE",
AR1673="Defaut GE &amp; POWER Cabinet","POWER ISSUE",
AR1673="Sharing","POWER ISSUE",
AR1673="Sites strategiques &amp; DataCenter","POWER ISSUE",
AR1673="Exclu","Exclu",
AR1673="SAT","TX ISSUE",
AR1673="SPARE-ISSUE","SPARE-ISSUE",
AR1673="Fiber CAmtel","TX ISSUE",
AR1673="Fiber AOF","TX ISSUE",
AR1673="Projet OCM (HUAWEI)","TRAVAUX-HUAWEI",
AR1673="Projet OCM (NOKIA)","TRAVAUX -NOKIA",
AR1673="ACCESS-ISSUE","ACCESS-ISSUE",
AR1673="Projet OCM (ZTE, NOKIA, autres projets)","TRAVAUX OCM",
AR1673="No root CAuse","No root cause",
AR1673="ODU HS","TX ISSUE",
AR1673="IP &amp; VLAN","TX ISSUE",
AR1673="Warehouse HUAWEI","SPARE-ISSUE",
AR1673="SPARE-HS","SPARE-ISSUE",
AR1673="Power Telco","RAN ISSUE",AR1673="no impacts","no impacts"
),"")</f>
        <v>No root cause</v>
      </c>
      <c r="AR1673" s="59" t="s">
        <v>5343</v>
      </c>
      <c r="AS1673" s="40" t="str" cm="1">
        <f t="array" ref="AS1673">IFERROR(_xlfn.IFS(
AR1673="MPR ISSUE","ACTIVE",
AR1673="BSS Hardware Issue","ACTIVE",
AR1673="Sites strategiques, MLL, Pylone, etc.","PASSIVE",
AR1673="AKTIVCO DEFAUT GE &amp; POWER Cabinet","PASSIVE",
AR1673="AKTIVCO Coupure ENEO &amp; Baisse de tension","PASSIVE",
AR1673="Coupure ENEO &amp; Baisse de tension","PASSIVE",
AR1673="Defaut GE &amp; POWER Cabinet","PASSIVE",
AR1673="Sharing","PASSIVE",
AR1673="Sites strategiques &amp; DataCenter","PASSIVE",
AR1673="Exclu","Exclu",
AR1673="SAT","ACTIVE",
AR1673="SPARE-ISSUE","SPARE-ISSUE",
AR1673="Fiber CAmtel","ACTIVE",
AR1673="Fiber AOF","ACTIVE",
AR1673="Projet OCM (HUAWEI)","PLANNED WORKS",
AR1673="Projet OCM (NOKIA)","PLANNED WORKS",
AR1673="ACCESS-ISSUE","ACCESS-ISSUE",
AR1673="Projet OCM (ZTE, NOKIA, autres projets)","PLANNED WORKS",
AR1673="No root CAuse","No root cause",
AR1673="ODU HS","ACTIVE",
AR1673="IP &amp; VLAN","ACTIVE",
AR1673="Warehouse HUAWEI","SPARE-ISSUE",
AR1673="SPARE-HS","SPARE-ISSUE",
AR1673="Power Telco","ACTIVE", AR1673="no impacts","no impacts"
),"")</f>
        <v>No root cause</v>
      </c>
      <c r="AT1673" s="99" t="s">
        <v>5661</v>
      </c>
      <c r="AU1673" s="99" t="s">
        <v>4560</v>
      </c>
      <c r="AW1673" s="17"/>
      <c r="AX1673" s="17" t="s">
        <v>5536</v>
      </c>
      <c r="AY1673" s="17"/>
      <c r="AZ1673" s="17" t="s">
        <v>5536</v>
      </c>
      <c r="BA1673" s="7"/>
      <c r="BC1673" s="18"/>
      <c r="BD1673" s="18"/>
      <c r="BE1673" s="18"/>
      <c r="BF1673" s="18"/>
      <c r="BG1673" s="18"/>
      <c r="BH1673" s="18"/>
      <c r="BI1673" s="18"/>
      <c r="BJ1673" s="18"/>
      <c r="BK1673" s="18"/>
      <c r="BM1673" s="18"/>
      <c r="BN1673" s="18"/>
      <c r="BO1673" s="18"/>
      <c r="BP1673" s="9" t="s">
        <v>5661</v>
      </c>
      <c r="BQ1673" s="14"/>
      <c r="BR1673" s="102" t="s">
        <v>5536</v>
      </c>
      <c r="BS1673" s="14"/>
      <c r="BT1673" s="14"/>
      <c r="BU1673" s="9"/>
      <c r="BV1673" s="9"/>
      <c r="BW1673" s="9"/>
    </row>
    <row r="1674" spans="1:75" x14ac:dyDescent="0.35">
      <c r="A1674" s="1" t="s">
        <v>3178</v>
      </c>
      <c r="B1674" s="8" t="s">
        <v>3179</v>
      </c>
      <c r="C1674" s="3" t="s">
        <v>38</v>
      </c>
      <c r="D1674" s="1" t="s">
        <v>11</v>
      </c>
      <c r="E1674" s="1" t="s">
        <v>12</v>
      </c>
      <c r="F1674" s="3" t="s">
        <v>37</v>
      </c>
      <c r="G1674" s="1" t="s">
        <v>38</v>
      </c>
      <c r="H1674" s="30" t="s">
        <v>5587</v>
      </c>
      <c r="I1674" s="27">
        <v>0</v>
      </c>
      <c r="J1674" s="27">
        <v>0</v>
      </c>
      <c r="K1674" s="27">
        <v>1.6099903547896446</v>
      </c>
      <c r="L1674" s="27">
        <v>0.23544086886794377</v>
      </c>
      <c r="M1674" s="27">
        <v>0</v>
      </c>
      <c r="N1674" s="27">
        <v>0</v>
      </c>
      <c r="O1674" s="27">
        <v>0</v>
      </c>
      <c r="P1674" s="27">
        <v>0</v>
      </c>
      <c r="Q1674" s="27">
        <v>0</v>
      </c>
      <c r="R1674" s="27">
        <v>0</v>
      </c>
      <c r="S1674" s="80">
        <v>0</v>
      </c>
      <c r="T1674" s="80">
        <v>0</v>
      </c>
      <c r="U1674" s="80">
        <v>0.13618865803163549</v>
      </c>
      <c r="V1674" s="80">
        <v>0</v>
      </c>
      <c r="W1674" s="80">
        <v>0</v>
      </c>
      <c r="X1674" s="80">
        <v>0</v>
      </c>
      <c r="Y1674" s="80">
        <v>0</v>
      </c>
      <c r="Z1674" s="80">
        <v>0</v>
      </c>
      <c r="AA1674" s="80">
        <v>0</v>
      </c>
      <c r="AB1674" s="80">
        <v>0</v>
      </c>
      <c r="AC1674" s="80">
        <v>0</v>
      </c>
      <c r="AD1674" s="80">
        <v>0</v>
      </c>
      <c r="AE1674" s="80">
        <v>0</v>
      </c>
      <c r="AF1674" s="80">
        <v>0</v>
      </c>
      <c r="AG1674" s="80"/>
      <c r="AH1674" s="80">
        <v>0</v>
      </c>
      <c r="AI1674" s="80">
        <v>0</v>
      </c>
      <c r="AJ1674" s="80">
        <v>0</v>
      </c>
      <c r="AK1674" s="80">
        <v>0</v>
      </c>
      <c r="AL1674" s="80">
        <v>0</v>
      </c>
      <c r="AM1674" s="80">
        <v>0</v>
      </c>
      <c r="AN1674" s="41" t="s">
        <v>5558</v>
      </c>
      <c r="AO1674" s="41"/>
      <c r="AP1674" s="40" t="str" cm="1">
        <f t="array" ref="AP1674">IFERROR(_xlfn.IFS(
AR1674="MPR ISSUE","PDH",
AR1674="BSS Hardware Issue","BSS",
AR1674="Sites strategiques, MLL, Pylone, etc.","ENVTECH",
AR1674="AKTIVCO DEFAUT GE &amp; POWER Cabinet","AKTIVCO",
AR1674="AKTIVCO Coupure ENEO &amp; Baisse de tension","AKTIVCO GRID ONLY",
AR1674="Coupure ENEO &amp; Baisse de tension","IHS GRID ONLY",
AR1674="Defaut GE &amp; POWER Cabinet","IHS",
AR1674="Sharing","Partners",
AR1674="Sites strategiques &amp; DataCenter","SST &amp; DC",
AR1674="Exclu","Exclu",
AR1674="SAT","SAT",
AR1674="SPARE-ISSUE","SPARE-ISSUE",
AR1674="Fiber CAmtel","TRANS_FO_CAMTEL",
AR1674="Fiber AOF","Fiber AOF",
AR1674="Projet OCM (HUAWEI)","TRAVAUX-HUAWEI",
AR1674="Projet OCM (NOKIA)","TRAVAUX-NOKIA",
AR1674="ACCESS-ISSUE","ACCESS-ISSUE",
AR1674="Projet OCM (ZTE, NOKIA, autres projets)","TRAVAUX OCM",
AR1674="No root CAuse","No root cause",
AR1674="ODU HS","PDH",
AR1674="IP &amp; VLAN","PDH",
AR1674="Warehouse HUAWEI","SPARE-ISSUE",
AR1674="SPARE-HS","SPARE-ISSUE",
AR1674="Power Telco","BSS",AR1674="no impacts","no impacts"
),"")</f>
        <v>No root cause</v>
      </c>
      <c r="AQ1674" s="40" t="str" cm="1">
        <f t="array" ref="AQ1674">IFERROR(_xlfn.IFS(
AR1674="MPR ISSUE","TX ISSUE",
AR1674="BSS Hardware Issue","RAN ISSUE",
AR1674="Sites strategiques, MLL, Pylone, etc.","ENVTECH",
AR1674="AKTIVCO DEFAUT GE &amp; POWER Cabinet","POWER ISSUE",
AR1674="AKTIVCO Coupure ENEO &amp; Baisse de tension","POWER ISSUE",
AR1674="Coupure ENEO &amp; Baisse de tension","POWER ISSUE",
AR1674="Defaut GE &amp; POWER Cabinet","POWER ISSUE",
AR1674="Sharing","POWER ISSUE",
AR1674="Sites strategiques &amp; DataCenter","POWER ISSUE",
AR1674="Exclu","Exclu",
AR1674="SAT","TX ISSUE",
AR1674="SPARE-ISSUE","SPARE-ISSUE",
AR1674="Fiber CAmtel","TX ISSUE",
AR1674="Fiber AOF","TX ISSUE",
AR1674="Projet OCM (HUAWEI)","TRAVAUX-HUAWEI",
AR1674="Projet OCM (NOKIA)","TRAVAUX -NOKIA",
AR1674="ACCESS-ISSUE","ACCESS-ISSUE",
AR1674="Projet OCM (ZTE, NOKIA, autres projets)","TRAVAUX OCM",
AR1674="No root CAuse","No root cause",
AR1674="ODU HS","TX ISSUE",
AR1674="IP &amp; VLAN","TX ISSUE",
AR1674="Warehouse HUAWEI","SPARE-ISSUE",
AR1674="SPARE-HS","SPARE-ISSUE",
AR1674="Power Telco","RAN ISSUE",AR1674="no impacts","no impacts"
),"")</f>
        <v>No root cause</v>
      </c>
      <c r="AR1674" s="59" t="s">
        <v>5343</v>
      </c>
      <c r="AS1674" s="40" t="str" cm="1">
        <f t="array" ref="AS1674">IFERROR(_xlfn.IFS(
AR1674="MPR ISSUE","ACTIVE",
AR1674="BSS Hardware Issue","ACTIVE",
AR1674="Sites strategiques, MLL, Pylone, etc.","PASSIVE",
AR1674="AKTIVCO DEFAUT GE &amp; POWER Cabinet","PASSIVE",
AR1674="AKTIVCO Coupure ENEO &amp; Baisse de tension","PASSIVE",
AR1674="Coupure ENEO &amp; Baisse de tension","PASSIVE",
AR1674="Defaut GE &amp; POWER Cabinet","PASSIVE",
AR1674="Sharing","PASSIVE",
AR1674="Sites strategiques &amp; DataCenter","PASSIVE",
AR1674="Exclu","Exclu",
AR1674="SAT","ACTIVE",
AR1674="SPARE-ISSUE","SPARE-ISSUE",
AR1674="Fiber CAmtel","ACTIVE",
AR1674="Fiber AOF","ACTIVE",
AR1674="Projet OCM (HUAWEI)","PLANNED WORKS",
AR1674="Projet OCM (NOKIA)","PLANNED WORKS",
AR1674="ACCESS-ISSUE","ACCESS-ISSUE",
AR1674="Projet OCM (ZTE, NOKIA, autres projets)","PLANNED WORKS",
AR1674="No root CAuse","No root cause",
AR1674="ODU HS","ACTIVE",
AR1674="IP &amp; VLAN","ACTIVE",
AR1674="Warehouse HUAWEI","SPARE-ISSUE",
AR1674="SPARE-HS","SPARE-ISSUE",
AR1674="Power Telco","ACTIVE", AR1674="no impacts","no impacts"
),"")</f>
        <v>No root cause</v>
      </c>
      <c r="AT1674" s="99" t="s">
        <v>5661</v>
      </c>
      <c r="AU1674" s="99" t="s">
        <v>3179</v>
      </c>
      <c r="AW1674" s="17"/>
      <c r="AX1674" s="17" t="s">
        <v>5536</v>
      </c>
      <c r="AY1674" s="17"/>
      <c r="AZ1674" s="17" t="s">
        <v>5536</v>
      </c>
      <c r="BA1674" s="7"/>
      <c r="BC1674" s="18"/>
      <c r="BD1674" s="18"/>
      <c r="BE1674" s="18"/>
      <c r="BF1674" s="18"/>
      <c r="BG1674" s="18"/>
      <c r="BH1674" s="18"/>
      <c r="BI1674" s="18"/>
      <c r="BJ1674" s="18"/>
      <c r="BK1674" s="18"/>
      <c r="BM1674" s="18"/>
      <c r="BN1674" s="18"/>
      <c r="BO1674" s="18"/>
      <c r="BP1674" s="9" t="s">
        <v>5661</v>
      </c>
      <c r="BQ1674" s="14"/>
      <c r="BR1674" s="102" t="s">
        <v>5536</v>
      </c>
      <c r="BS1674" s="14"/>
      <c r="BT1674" s="14"/>
      <c r="BU1674" s="9"/>
      <c r="BV1674" s="9"/>
      <c r="BW1674" s="9"/>
    </row>
    <row r="1675" spans="1:75" x14ac:dyDescent="0.35">
      <c r="A1675" s="1" t="s">
        <v>1933</v>
      </c>
      <c r="B1675" s="8" t="s">
        <v>1934</v>
      </c>
      <c r="C1675" s="3" t="s">
        <v>38</v>
      </c>
      <c r="D1675" s="1"/>
      <c r="E1675" s="1"/>
      <c r="F1675" s="3" t="s">
        <v>37</v>
      </c>
      <c r="G1675" s="1" t="s">
        <v>38</v>
      </c>
      <c r="H1675" s="30" t="s">
        <v>5587</v>
      </c>
      <c r="I1675" s="27">
        <v>0</v>
      </c>
      <c r="J1675" s="27">
        <v>0</v>
      </c>
      <c r="K1675" s="27">
        <v>0</v>
      </c>
      <c r="L1675" s="27">
        <v>0</v>
      </c>
      <c r="M1675" s="27">
        <v>0</v>
      </c>
      <c r="N1675" s="27">
        <v>0</v>
      </c>
      <c r="O1675" s="27">
        <v>0</v>
      </c>
      <c r="P1675" s="27">
        <v>0</v>
      </c>
      <c r="Q1675" s="27">
        <v>0</v>
      </c>
      <c r="R1675" s="27">
        <v>0</v>
      </c>
      <c r="S1675" s="80">
        <v>0</v>
      </c>
      <c r="T1675" s="80">
        <v>0</v>
      </c>
      <c r="U1675" s="80">
        <v>0.22573858626328039</v>
      </c>
      <c r="V1675" s="80">
        <v>0</v>
      </c>
      <c r="W1675" s="80">
        <v>0</v>
      </c>
      <c r="X1675" s="80">
        <v>0</v>
      </c>
      <c r="Y1675" s="80">
        <v>0</v>
      </c>
      <c r="Z1675" s="80">
        <v>0</v>
      </c>
      <c r="AA1675" s="80">
        <v>0</v>
      </c>
      <c r="AB1675" s="80">
        <v>0</v>
      </c>
      <c r="AC1675" s="80">
        <v>0</v>
      </c>
      <c r="AD1675" s="80">
        <v>0</v>
      </c>
      <c r="AE1675" s="80">
        <v>0</v>
      </c>
      <c r="AF1675" s="80">
        <v>0</v>
      </c>
      <c r="AG1675" s="80"/>
      <c r="AH1675" s="80">
        <v>0</v>
      </c>
      <c r="AI1675" s="80">
        <v>0</v>
      </c>
      <c r="AJ1675" s="80">
        <v>0</v>
      </c>
      <c r="AK1675" s="80">
        <v>0</v>
      </c>
      <c r="AL1675" s="80">
        <v>0</v>
      </c>
      <c r="AM1675" s="80">
        <v>0</v>
      </c>
      <c r="AN1675" s="41" t="s">
        <v>5558</v>
      </c>
      <c r="AO1675" s="41"/>
      <c r="AP1675" s="40" t="str" cm="1">
        <f t="array" ref="AP1675">IFERROR(_xlfn.IFS(
AR1675="MPR ISSUE","PDH",
AR1675="BSS Hardware Issue","BSS",
AR1675="Sites strategiques, MLL, Pylone, etc.","ENVTECH",
AR1675="AKTIVCO DEFAUT GE &amp; POWER Cabinet","AKTIVCO",
AR1675="AKTIVCO Coupure ENEO &amp; Baisse de tension","AKTIVCO GRID ONLY",
AR1675="Coupure ENEO &amp; Baisse de tension","IHS GRID ONLY",
AR1675="Defaut GE &amp; POWER Cabinet","IHS",
AR1675="Sharing","Partners",
AR1675="Sites strategiques &amp; DataCenter","SST &amp; DC",
AR1675="Exclu","Exclu",
AR1675="SAT","SAT",
AR1675="SPARE-ISSUE","SPARE-ISSUE",
AR1675="Fiber CAmtel","TRANS_FO_CAMTEL",
AR1675="Fiber AOF","Fiber AOF",
AR1675="Projet OCM (HUAWEI)","TRAVAUX-HUAWEI",
AR1675="Projet OCM (NOKIA)","TRAVAUX-NOKIA",
AR1675="ACCESS-ISSUE","ACCESS-ISSUE",
AR1675="Projet OCM (ZTE, NOKIA, autres projets)","TRAVAUX OCM",
AR1675="No root CAuse","No root cause",
AR1675="ODU HS","PDH",
AR1675="IP &amp; VLAN","PDH",
AR1675="Warehouse HUAWEI","SPARE-ISSUE",
AR1675="SPARE-HS","SPARE-ISSUE",
AR1675="Power Telco","BSS",AR1675="no impacts","no impacts"
),"")</f>
        <v>No root cause</v>
      </c>
      <c r="AQ1675" s="40" t="str" cm="1">
        <f t="array" ref="AQ1675">IFERROR(_xlfn.IFS(
AR1675="MPR ISSUE","TX ISSUE",
AR1675="BSS Hardware Issue","RAN ISSUE",
AR1675="Sites strategiques, MLL, Pylone, etc.","ENVTECH",
AR1675="AKTIVCO DEFAUT GE &amp; POWER Cabinet","POWER ISSUE",
AR1675="AKTIVCO Coupure ENEO &amp; Baisse de tension","POWER ISSUE",
AR1675="Coupure ENEO &amp; Baisse de tension","POWER ISSUE",
AR1675="Defaut GE &amp; POWER Cabinet","POWER ISSUE",
AR1675="Sharing","POWER ISSUE",
AR1675="Sites strategiques &amp; DataCenter","POWER ISSUE",
AR1675="Exclu","Exclu",
AR1675="SAT","TX ISSUE",
AR1675="SPARE-ISSUE","SPARE-ISSUE",
AR1675="Fiber CAmtel","TX ISSUE",
AR1675="Fiber AOF","TX ISSUE",
AR1675="Projet OCM (HUAWEI)","TRAVAUX-HUAWEI",
AR1675="Projet OCM (NOKIA)","TRAVAUX -NOKIA",
AR1675="ACCESS-ISSUE","ACCESS-ISSUE",
AR1675="Projet OCM (ZTE, NOKIA, autres projets)","TRAVAUX OCM",
AR1675="No root CAuse","No root cause",
AR1675="ODU HS","TX ISSUE",
AR1675="IP &amp; VLAN","TX ISSUE",
AR1675="Warehouse HUAWEI","SPARE-ISSUE",
AR1675="SPARE-HS","SPARE-ISSUE",
AR1675="Power Telco","RAN ISSUE",AR1675="no impacts","no impacts"
),"")</f>
        <v>No root cause</v>
      </c>
      <c r="AR1675" s="59" t="s">
        <v>5343</v>
      </c>
      <c r="AS1675" s="40" t="str" cm="1">
        <f t="array" ref="AS1675">IFERROR(_xlfn.IFS(
AR1675="MPR ISSUE","ACTIVE",
AR1675="BSS Hardware Issue","ACTIVE",
AR1675="Sites strategiques, MLL, Pylone, etc.","PASSIVE",
AR1675="AKTIVCO DEFAUT GE &amp; POWER Cabinet","PASSIVE",
AR1675="AKTIVCO Coupure ENEO &amp; Baisse de tension","PASSIVE",
AR1675="Coupure ENEO &amp; Baisse de tension","PASSIVE",
AR1675="Defaut GE &amp; POWER Cabinet","PASSIVE",
AR1675="Sharing","PASSIVE",
AR1675="Sites strategiques &amp; DataCenter","PASSIVE",
AR1675="Exclu","Exclu",
AR1675="SAT","ACTIVE",
AR1675="SPARE-ISSUE","SPARE-ISSUE",
AR1675="Fiber CAmtel","ACTIVE",
AR1675="Fiber AOF","ACTIVE",
AR1675="Projet OCM (HUAWEI)","PLANNED WORKS",
AR1675="Projet OCM (NOKIA)","PLANNED WORKS",
AR1675="ACCESS-ISSUE","ACCESS-ISSUE",
AR1675="Projet OCM (ZTE, NOKIA, autres projets)","PLANNED WORKS",
AR1675="No root CAuse","No root cause",
AR1675="ODU HS","ACTIVE",
AR1675="IP &amp; VLAN","ACTIVE",
AR1675="Warehouse HUAWEI","SPARE-ISSUE",
AR1675="SPARE-HS","SPARE-ISSUE",
AR1675="Power Telco","ACTIVE", AR1675="no impacts","no impacts"
),"")</f>
        <v>No root cause</v>
      </c>
      <c r="AT1675" s="99" t="s">
        <v>5661</v>
      </c>
      <c r="AU1675" s="99" t="s">
        <v>1934</v>
      </c>
      <c r="AW1675" s="17"/>
      <c r="AX1675" s="17" t="s">
        <v>5536</v>
      </c>
      <c r="AY1675" s="17"/>
      <c r="AZ1675" s="17" t="s">
        <v>5536</v>
      </c>
      <c r="BA1675" s="7"/>
      <c r="BC1675" s="18"/>
      <c r="BD1675" s="18"/>
      <c r="BE1675" s="18"/>
      <c r="BF1675" s="18"/>
      <c r="BG1675" s="18"/>
      <c r="BH1675" s="18"/>
      <c r="BI1675" s="18"/>
      <c r="BJ1675" s="18"/>
      <c r="BK1675" s="18"/>
      <c r="BM1675" s="18"/>
      <c r="BN1675" s="18"/>
      <c r="BO1675" s="18"/>
      <c r="BP1675" s="9" t="s">
        <v>5661</v>
      </c>
      <c r="BQ1675" s="14"/>
      <c r="BR1675" s="102" t="s">
        <v>5536</v>
      </c>
      <c r="BS1675" s="14"/>
      <c r="BT1675" s="14"/>
      <c r="BU1675" s="9"/>
      <c r="BV1675" s="9"/>
      <c r="BW1675" s="9"/>
    </row>
    <row r="1676" spans="1:75" x14ac:dyDescent="0.35">
      <c r="A1676" s="1" t="s">
        <v>4578</v>
      </c>
      <c r="B1676" s="8" t="s">
        <v>4579</v>
      </c>
      <c r="C1676" s="3" t="s">
        <v>38</v>
      </c>
      <c r="D1676" s="1" t="s">
        <v>11</v>
      </c>
      <c r="E1676" s="1" t="s">
        <v>12</v>
      </c>
      <c r="F1676" s="3" t="s">
        <v>37</v>
      </c>
      <c r="G1676" s="1" t="s">
        <v>38</v>
      </c>
      <c r="H1676" s="30" t="s">
        <v>5587</v>
      </c>
      <c r="I1676" s="27">
        <v>0</v>
      </c>
      <c r="J1676" s="27">
        <v>0</v>
      </c>
      <c r="K1676" s="27">
        <v>0</v>
      </c>
      <c r="L1676" s="27">
        <v>1.6283426503782214E-2</v>
      </c>
      <c r="M1676" s="27">
        <v>0</v>
      </c>
      <c r="N1676" s="27">
        <v>0</v>
      </c>
      <c r="O1676" s="27">
        <v>1.8887347938122478E-2</v>
      </c>
      <c r="P1676" s="27">
        <v>0</v>
      </c>
      <c r="Q1676" s="27">
        <v>0</v>
      </c>
      <c r="R1676" s="27">
        <v>0</v>
      </c>
      <c r="S1676" s="80">
        <v>0</v>
      </c>
      <c r="T1676" s="80">
        <v>0</v>
      </c>
      <c r="U1676" s="80">
        <v>0</v>
      </c>
      <c r="V1676" s="80">
        <v>0</v>
      </c>
      <c r="W1676" s="80">
        <v>0</v>
      </c>
      <c r="X1676" s="80">
        <v>0</v>
      </c>
      <c r="Y1676" s="80">
        <v>0</v>
      </c>
      <c r="Z1676" s="80">
        <v>0</v>
      </c>
      <c r="AA1676" s="80">
        <v>0</v>
      </c>
      <c r="AB1676" s="80">
        <v>0</v>
      </c>
      <c r="AC1676" s="80">
        <v>0</v>
      </c>
      <c r="AD1676" s="80">
        <v>0</v>
      </c>
      <c r="AE1676" s="80">
        <v>0</v>
      </c>
      <c r="AF1676" s="80">
        <v>0</v>
      </c>
      <c r="AG1676" s="80"/>
      <c r="AH1676" s="80">
        <v>0</v>
      </c>
      <c r="AI1676" s="80">
        <v>0</v>
      </c>
      <c r="AJ1676" s="80">
        <v>0</v>
      </c>
      <c r="AK1676" s="80">
        <v>0</v>
      </c>
      <c r="AL1676" s="80">
        <v>0</v>
      </c>
      <c r="AM1676" s="80">
        <v>0</v>
      </c>
      <c r="AN1676" s="41" t="s">
        <v>5558</v>
      </c>
      <c r="AO1676" s="41"/>
      <c r="AP1676" s="40" t="str" cm="1">
        <f t="array" ref="AP1676">IFERROR(_xlfn.IFS(
AR1676="MPR ISSUE","PDH",
AR1676="BSS Hardware Issue","BSS",
AR1676="Sites strategiques, MLL, Pylone, etc.","ENVTECH",
AR1676="AKTIVCO DEFAUT GE &amp; POWER Cabinet","AKTIVCO",
AR1676="AKTIVCO Coupure ENEO &amp; Baisse de tension","AKTIVCO GRID ONLY",
AR1676="Coupure ENEO &amp; Baisse de tension","IHS GRID ONLY",
AR1676="Defaut GE &amp; POWER Cabinet","IHS",
AR1676="Sharing","Partners",
AR1676="Sites strategiques &amp; DataCenter","SST &amp; DC",
AR1676="Exclu","Exclu",
AR1676="SAT","SAT",
AR1676="SPARE-ISSUE","SPARE-ISSUE",
AR1676="Fiber CAmtel","TRANS_FO_CAMTEL",
AR1676="Fiber AOF","Fiber AOF",
AR1676="Projet OCM (HUAWEI)","TRAVAUX-HUAWEI",
AR1676="Projet OCM (NOKIA)","TRAVAUX-NOKIA",
AR1676="ACCESS-ISSUE","ACCESS-ISSUE",
AR1676="Projet OCM (ZTE, NOKIA, autres projets)","TRAVAUX OCM",
AR1676="No root CAuse","No root cause",
AR1676="ODU HS","PDH",
AR1676="IP &amp; VLAN","PDH",
AR1676="Warehouse HUAWEI","SPARE-ISSUE",
AR1676="SPARE-HS","SPARE-ISSUE",
AR1676="Power Telco","BSS",AR1676="no impacts","no impacts"
),"")</f>
        <v>No root cause</v>
      </c>
      <c r="AQ1676" s="40" t="str" cm="1">
        <f t="array" ref="AQ1676">IFERROR(_xlfn.IFS(
AR1676="MPR ISSUE","TX ISSUE",
AR1676="BSS Hardware Issue","RAN ISSUE",
AR1676="Sites strategiques, MLL, Pylone, etc.","ENVTECH",
AR1676="AKTIVCO DEFAUT GE &amp; POWER Cabinet","POWER ISSUE",
AR1676="AKTIVCO Coupure ENEO &amp; Baisse de tension","POWER ISSUE",
AR1676="Coupure ENEO &amp; Baisse de tension","POWER ISSUE",
AR1676="Defaut GE &amp; POWER Cabinet","POWER ISSUE",
AR1676="Sharing","POWER ISSUE",
AR1676="Sites strategiques &amp; DataCenter","POWER ISSUE",
AR1676="Exclu","Exclu",
AR1676="SAT","TX ISSUE",
AR1676="SPARE-ISSUE","SPARE-ISSUE",
AR1676="Fiber CAmtel","TX ISSUE",
AR1676="Fiber AOF","TX ISSUE",
AR1676="Projet OCM (HUAWEI)","TRAVAUX-HUAWEI",
AR1676="Projet OCM (NOKIA)","TRAVAUX -NOKIA",
AR1676="ACCESS-ISSUE","ACCESS-ISSUE",
AR1676="Projet OCM (ZTE, NOKIA, autres projets)","TRAVAUX OCM",
AR1676="No root CAuse","No root cause",
AR1676="ODU HS","TX ISSUE",
AR1676="IP &amp; VLAN","TX ISSUE",
AR1676="Warehouse HUAWEI","SPARE-ISSUE",
AR1676="SPARE-HS","SPARE-ISSUE",
AR1676="Power Telco","RAN ISSUE",AR1676="no impacts","no impacts"
),"")</f>
        <v>No root cause</v>
      </c>
      <c r="AR1676" s="59" t="s">
        <v>5343</v>
      </c>
      <c r="AS1676" s="40" t="str" cm="1">
        <f t="array" ref="AS1676">IFERROR(_xlfn.IFS(
AR1676="MPR ISSUE","ACTIVE",
AR1676="BSS Hardware Issue","ACTIVE",
AR1676="Sites strategiques, MLL, Pylone, etc.","PASSIVE",
AR1676="AKTIVCO DEFAUT GE &amp; POWER Cabinet","PASSIVE",
AR1676="AKTIVCO Coupure ENEO &amp; Baisse de tension","PASSIVE",
AR1676="Coupure ENEO &amp; Baisse de tension","PASSIVE",
AR1676="Defaut GE &amp; POWER Cabinet","PASSIVE",
AR1676="Sharing","PASSIVE",
AR1676="Sites strategiques &amp; DataCenter","PASSIVE",
AR1676="Exclu","Exclu",
AR1676="SAT","ACTIVE",
AR1676="SPARE-ISSUE","SPARE-ISSUE",
AR1676="Fiber CAmtel","ACTIVE",
AR1676="Fiber AOF","ACTIVE",
AR1676="Projet OCM (HUAWEI)","PLANNED WORKS",
AR1676="Projet OCM (NOKIA)","PLANNED WORKS",
AR1676="ACCESS-ISSUE","ACCESS-ISSUE",
AR1676="Projet OCM (ZTE, NOKIA, autres projets)","PLANNED WORKS",
AR1676="No root CAuse","No root cause",
AR1676="ODU HS","ACTIVE",
AR1676="IP &amp; VLAN","ACTIVE",
AR1676="Warehouse HUAWEI","SPARE-ISSUE",
AR1676="SPARE-HS","SPARE-ISSUE",
AR1676="Power Telco","ACTIVE", AR1676="no impacts","no impacts"
),"")</f>
        <v>No root cause</v>
      </c>
      <c r="AT1676" s="99" t="s">
        <v>5661</v>
      </c>
      <c r="AU1676" s="99" t="s">
        <v>4579</v>
      </c>
      <c r="AW1676" s="17"/>
      <c r="AX1676" s="17" t="s">
        <v>5536</v>
      </c>
      <c r="AY1676" s="17"/>
      <c r="AZ1676" s="17" t="s">
        <v>5536</v>
      </c>
      <c r="BA1676" s="7"/>
      <c r="BC1676" s="18"/>
      <c r="BD1676" s="18"/>
      <c r="BE1676" s="18"/>
      <c r="BF1676" s="18"/>
      <c r="BG1676" s="18"/>
      <c r="BH1676" s="18"/>
      <c r="BI1676" s="18"/>
      <c r="BJ1676" s="18"/>
      <c r="BK1676" s="18"/>
      <c r="BM1676" s="18"/>
      <c r="BN1676" s="18"/>
      <c r="BO1676" s="18"/>
      <c r="BP1676" s="9" t="s">
        <v>5661</v>
      </c>
      <c r="BQ1676" s="14"/>
      <c r="BR1676" s="102" t="s">
        <v>5536</v>
      </c>
      <c r="BS1676" s="14"/>
      <c r="BT1676" s="14"/>
      <c r="BU1676" s="9"/>
      <c r="BV1676" s="9"/>
      <c r="BW1676" s="9"/>
    </row>
    <row r="1677" spans="1:75" x14ac:dyDescent="0.35">
      <c r="A1677" s="1" t="s">
        <v>4772</v>
      </c>
      <c r="B1677" s="8" t="s">
        <v>4773</v>
      </c>
      <c r="C1677" s="3" t="s">
        <v>38</v>
      </c>
      <c r="D1677" s="1" t="s">
        <v>11</v>
      </c>
      <c r="E1677" s="1" t="s">
        <v>12</v>
      </c>
      <c r="F1677" s="3" t="s">
        <v>37</v>
      </c>
      <c r="G1677" s="1" t="s">
        <v>38</v>
      </c>
      <c r="H1677" s="30" t="s">
        <v>5587</v>
      </c>
      <c r="I1677" s="27">
        <v>0</v>
      </c>
      <c r="J1677" s="27">
        <v>0</v>
      </c>
      <c r="K1677" s="27">
        <v>0</v>
      </c>
      <c r="L1677" s="27">
        <v>0</v>
      </c>
      <c r="M1677" s="27">
        <v>0</v>
      </c>
      <c r="N1677" s="27">
        <v>0</v>
      </c>
      <c r="O1677" s="27">
        <v>0</v>
      </c>
      <c r="P1677" s="27">
        <v>0</v>
      </c>
      <c r="Q1677" s="27">
        <v>0</v>
      </c>
      <c r="R1677" s="27">
        <v>0</v>
      </c>
      <c r="S1677" s="80">
        <v>3.6867425442238599</v>
      </c>
      <c r="T1677" s="80">
        <v>0</v>
      </c>
      <c r="U1677" s="80">
        <v>0</v>
      </c>
      <c r="V1677" s="80">
        <v>0</v>
      </c>
      <c r="W1677" s="80">
        <v>0</v>
      </c>
      <c r="X1677" s="80">
        <v>0</v>
      </c>
      <c r="Y1677" s="80">
        <v>0</v>
      </c>
      <c r="Z1677" s="80">
        <v>0</v>
      </c>
      <c r="AA1677" s="80">
        <v>0</v>
      </c>
      <c r="AB1677" s="80">
        <v>0</v>
      </c>
      <c r="AC1677" s="80">
        <v>0</v>
      </c>
      <c r="AD1677" s="80">
        <v>0</v>
      </c>
      <c r="AE1677" s="80">
        <v>0</v>
      </c>
      <c r="AF1677" s="80">
        <v>0</v>
      </c>
      <c r="AG1677" s="80"/>
      <c r="AH1677" s="80">
        <v>1.1592800906308012E-3</v>
      </c>
      <c r="AI1677" s="80">
        <v>0</v>
      </c>
      <c r="AJ1677" s="80">
        <v>0</v>
      </c>
      <c r="AK1677" s="80">
        <v>0</v>
      </c>
      <c r="AL1677" s="80">
        <v>0</v>
      </c>
      <c r="AM1677" s="80">
        <v>0</v>
      </c>
      <c r="AN1677" s="41" t="s">
        <v>5558</v>
      </c>
      <c r="AO1677" s="41"/>
      <c r="AP1677" s="40" t="str" cm="1">
        <f t="array" ref="AP1677">IFERROR(_xlfn.IFS(
AR1677="MPR ISSUE","PDH",
AR1677="BSS Hardware Issue","BSS",
AR1677="Sites strategiques, MLL, Pylone, etc.","ENVTECH",
AR1677="AKTIVCO DEFAUT GE &amp; POWER Cabinet","AKTIVCO",
AR1677="AKTIVCO Coupure ENEO &amp; Baisse de tension","AKTIVCO GRID ONLY",
AR1677="Coupure ENEO &amp; Baisse de tension","IHS GRID ONLY",
AR1677="Defaut GE &amp; POWER Cabinet","IHS",
AR1677="Sharing","Partners",
AR1677="Sites strategiques &amp; DataCenter","SST &amp; DC",
AR1677="Exclu","Exclu",
AR1677="SAT","SAT",
AR1677="SPARE-ISSUE","SPARE-ISSUE",
AR1677="Fiber CAmtel","TRANS_FO_CAMTEL",
AR1677="Fiber AOF","Fiber AOF",
AR1677="Projet OCM (HUAWEI)","TRAVAUX-HUAWEI",
AR1677="Projet OCM (NOKIA)","TRAVAUX-NOKIA",
AR1677="ACCESS-ISSUE","ACCESS-ISSUE",
AR1677="Projet OCM (ZTE, NOKIA, autres projets)","TRAVAUX OCM",
AR1677="No root CAuse","No root cause",
AR1677="ODU HS","PDH",
AR1677="IP &amp; VLAN","PDH",
AR1677="Warehouse HUAWEI","SPARE-ISSUE",
AR1677="SPARE-HS","SPARE-ISSUE",
AR1677="Power Telco","BSS",AR1677="no impacts","no impacts"
),"")</f>
        <v>No root cause</v>
      </c>
      <c r="AQ1677" s="40" t="str" cm="1">
        <f t="array" ref="AQ1677">IFERROR(_xlfn.IFS(
AR1677="MPR ISSUE","TX ISSUE",
AR1677="BSS Hardware Issue","RAN ISSUE",
AR1677="Sites strategiques, MLL, Pylone, etc.","ENVTECH",
AR1677="AKTIVCO DEFAUT GE &amp; POWER Cabinet","POWER ISSUE",
AR1677="AKTIVCO Coupure ENEO &amp; Baisse de tension","POWER ISSUE",
AR1677="Coupure ENEO &amp; Baisse de tension","POWER ISSUE",
AR1677="Defaut GE &amp; POWER Cabinet","POWER ISSUE",
AR1677="Sharing","POWER ISSUE",
AR1677="Sites strategiques &amp; DataCenter","POWER ISSUE",
AR1677="Exclu","Exclu",
AR1677="SAT","TX ISSUE",
AR1677="SPARE-ISSUE","SPARE-ISSUE",
AR1677="Fiber CAmtel","TX ISSUE",
AR1677="Fiber AOF","TX ISSUE",
AR1677="Projet OCM (HUAWEI)","TRAVAUX-HUAWEI",
AR1677="Projet OCM (NOKIA)","TRAVAUX -NOKIA",
AR1677="ACCESS-ISSUE","ACCESS-ISSUE",
AR1677="Projet OCM (ZTE, NOKIA, autres projets)","TRAVAUX OCM",
AR1677="No root CAuse","No root cause",
AR1677="ODU HS","TX ISSUE",
AR1677="IP &amp; VLAN","TX ISSUE",
AR1677="Warehouse HUAWEI","SPARE-ISSUE",
AR1677="SPARE-HS","SPARE-ISSUE",
AR1677="Power Telco","RAN ISSUE",AR1677="no impacts","no impacts"
),"")</f>
        <v>No root cause</v>
      </c>
      <c r="AR1677" s="59" t="s">
        <v>5343</v>
      </c>
      <c r="AS1677" s="40" t="str" cm="1">
        <f t="array" ref="AS1677">IFERROR(_xlfn.IFS(
AR1677="MPR ISSUE","ACTIVE",
AR1677="BSS Hardware Issue","ACTIVE",
AR1677="Sites strategiques, MLL, Pylone, etc.","PASSIVE",
AR1677="AKTIVCO DEFAUT GE &amp; POWER Cabinet","PASSIVE",
AR1677="AKTIVCO Coupure ENEO &amp; Baisse de tension","PASSIVE",
AR1677="Coupure ENEO &amp; Baisse de tension","PASSIVE",
AR1677="Defaut GE &amp; POWER Cabinet","PASSIVE",
AR1677="Sharing","PASSIVE",
AR1677="Sites strategiques &amp; DataCenter","PASSIVE",
AR1677="Exclu","Exclu",
AR1677="SAT","ACTIVE",
AR1677="SPARE-ISSUE","SPARE-ISSUE",
AR1677="Fiber CAmtel","ACTIVE",
AR1677="Fiber AOF","ACTIVE",
AR1677="Projet OCM (HUAWEI)","PLANNED WORKS",
AR1677="Projet OCM (NOKIA)","PLANNED WORKS",
AR1677="ACCESS-ISSUE","ACCESS-ISSUE",
AR1677="Projet OCM (ZTE, NOKIA, autres projets)","PLANNED WORKS",
AR1677="No root CAuse","No root cause",
AR1677="ODU HS","ACTIVE",
AR1677="IP &amp; VLAN","ACTIVE",
AR1677="Warehouse HUAWEI","SPARE-ISSUE",
AR1677="SPARE-HS","SPARE-ISSUE",
AR1677="Power Telco","ACTIVE", AR1677="no impacts","no impacts"
),"")</f>
        <v>No root cause</v>
      </c>
      <c r="AT1677" s="99" t="s">
        <v>5661</v>
      </c>
      <c r="AU1677" s="99" t="s">
        <v>4773</v>
      </c>
      <c r="AW1677" s="17"/>
      <c r="AX1677" s="17" t="s">
        <v>5536</v>
      </c>
      <c r="AY1677" s="17"/>
      <c r="AZ1677" s="17" t="s">
        <v>5536</v>
      </c>
      <c r="BA1677" s="7"/>
      <c r="BC1677" s="18"/>
      <c r="BD1677" s="18"/>
      <c r="BE1677" s="18"/>
      <c r="BF1677" s="18"/>
      <c r="BG1677" s="18"/>
      <c r="BH1677" s="18"/>
      <c r="BI1677" s="18"/>
      <c r="BJ1677" s="18"/>
      <c r="BK1677" s="18"/>
      <c r="BM1677" s="18"/>
      <c r="BN1677" s="18"/>
      <c r="BO1677" s="18"/>
      <c r="BP1677" s="9" t="s">
        <v>5661</v>
      </c>
      <c r="BQ1677" s="14"/>
      <c r="BR1677" s="102" t="s">
        <v>5536</v>
      </c>
      <c r="BS1677" s="14"/>
      <c r="BT1677" s="14"/>
      <c r="BU1677" s="9"/>
      <c r="BV1677" s="9"/>
      <c r="BW1677" s="9"/>
    </row>
    <row r="1678" spans="1:75" x14ac:dyDescent="0.35">
      <c r="A1678" s="1" t="s">
        <v>1134</v>
      </c>
      <c r="B1678" s="8" t="s">
        <v>1135</v>
      </c>
      <c r="C1678" s="3" t="s">
        <v>38</v>
      </c>
      <c r="D1678" s="1" t="s">
        <v>11</v>
      </c>
      <c r="E1678" s="1" t="s">
        <v>12</v>
      </c>
      <c r="F1678" s="3" t="s">
        <v>37</v>
      </c>
      <c r="G1678" s="1" t="s">
        <v>38</v>
      </c>
      <c r="H1678" s="30" t="s">
        <v>5587</v>
      </c>
      <c r="I1678" s="27">
        <v>0</v>
      </c>
      <c r="J1678" s="27">
        <v>0</v>
      </c>
      <c r="K1678" s="27">
        <v>0</v>
      </c>
      <c r="L1678" s="27">
        <v>0</v>
      </c>
      <c r="M1678" s="27">
        <v>0</v>
      </c>
      <c r="N1678" s="27">
        <v>0</v>
      </c>
      <c r="O1678" s="27">
        <v>0</v>
      </c>
      <c r="P1678" s="27">
        <v>3.7293862164807545</v>
      </c>
      <c r="Q1678" s="27">
        <v>0</v>
      </c>
      <c r="R1678" s="27">
        <v>0</v>
      </c>
      <c r="S1678" s="80">
        <v>0</v>
      </c>
      <c r="T1678" s="80">
        <v>0</v>
      </c>
      <c r="U1678" s="80">
        <v>0</v>
      </c>
      <c r="V1678" s="80">
        <v>0</v>
      </c>
      <c r="W1678" s="80">
        <v>0</v>
      </c>
      <c r="X1678" s="80">
        <v>0</v>
      </c>
      <c r="Y1678" s="80">
        <v>0</v>
      </c>
      <c r="Z1678" s="80">
        <v>0</v>
      </c>
      <c r="AA1678" s="80">
        <v>0</v>
      </c>
      <c r="AB1678" s="80">
        <v>0</v>
      </c>
      <c r="AC1678" s="80">
        <v>0</v>
      </c>
      <c r="AD1678" s="80">
        <v>0</v>
      </c>
      <c r="AE1678" s="80">
        <v>0</v>
      </c>
      <c r="AF1678" s="80">
        <v>0</v>
      </c>
      <c r="AG1678" s="80"/>
      <c r="AH1678" s="80">
        <v>0</v>
      </c>
      <c r="AI1678" s="80">
        <v>0</v>
      </c>
      <c r="AJ1678" s="80">
        <v>0</v>
      </c>
      <c r="AK1678" s="80">
        <v>0</v>
      </c>
      <c r="AL1678" s="80">
        <v>0</v>
      </c>
      <c r="AM1678" s="80">
        <v>0</v>
      </c>
      <c r="AN1678" s="41" t="s">
        <v>5558</v>
      </c>
      <c r="AO1678" s="41"/>
      <c r="AP1678" s="40" t="str" cm="1">
        <f t="array" ref="AP1678">IFERROR(_xlfn.IFS(
AR1678="MPR ISSUE","PDH",
AR1678="BSS Hardware Issue","BSS",
AR1678="Sites strategiques, MLL, Pylone, etc.","ENVTECH",
AR1678="AKTIVCO DEFAUT GE &amp; POWER Cabinet","AKTIVCO",
AR1678="AKTIVCO Coupure ENEO &amp; Baisse de tension","AKTIVCO GRID ONLY",
AR1678="Coupure ENEO &amp; Baisse de tension","IHS GRID ONLY",
AR1678="Defaut GE &amp; POWER Cabinet","IHS",
AR1678="Sharing","Partners",
AR1678="Sites strategiques &amp; DataCenter","SST &amp; DC",
AR1678="Exclu","Exclu",
AR1678="SAT","SAT",
AR1678="SPARE-ISSUE","SPARE-ISSUE",
AR1678="Fiber CAmtel","TRANS_FO_CAMTEL",
AR1678="Fiber AOF","Fiber AOF",
AR1678="Projet OCM (HUAWEI)","TRAVAUX-HUAWEI",
AR1678="Projet OCM (NOKIA)","TRAVAUX-NOKIA",
AR1678="ACCESS-ISSUE","ACCESS-ISSUE",
AR1678="Projet OCM (ZTE, NOKIA, autres projets)","TRAVAUX OCM",
AR1678="No root CAuse","No root cause",
AR1678="ODU HS","PDH",
AR1678="IP &amp; VLAN","PDH",
AR1678="Warehouse HUAWEI","SPARE-ISSUE",
AR1678="SPARE-HS","SPARE-ISSUE",
AR1678="Power Telco","BSS",AR1678="no impacts","no impacts"
),"")</f>
        <v>No root cause</v>
      </c>
      <c r="AQ1678" s="40" t="str" cm="1">
        <f t="array" ref="AQ1678">IFERROR(_xlfn.IFS(
AR1678="MPR ISSUE","TX ISSUE",
AR1678="BSS Hardware Issue","RAN ISSUE",
AR1678="Sites strategiques, MLL, Pylone, etc.","ENVTECH",
AR1678="AKTIVCO DEFAUT GE &amp; POWER Cabinet","POWER ISSUE",
AR1678="AKTIVCO Coupure ENEO &amp; Baisse de tension","POWER ISSUE",
AR1678="Coupure ENEO &amp; Baisse de tension","POWER ISSUE",
AR1678="Defaut GE &amp; POWER Cabinet","POWER ISSUE",
AR1678="Sharing","POWER ISSUE",
AR1678="Sites strategiques &amp; DataCenter","POWER ISSUE",
AR1678="Exclu","Exclu",
AR1678="SAT","TX ISSUE",
AR1678="SPARE-ISSUE","SPARE-ISSUE",
AR1678="Fiber CAmtel","TX ISSUE",
AR1678="Fiber AOF","TX ISSUE",
AR1678="Projet OCM (HUAWEI)","TRAVAUX-HUAWEI",
AR1678="Projet OCM (NOKIA)","TRAVAUX -NOKIA",
AR1678="ACCESS-ISSUE","ACCESS-ISSUE",
AR1678="Projet OCM (ZTE, NOKIA, autres projets)","TRAVAUX OCM",
AR1678="No root CAuse","No root cause",
AR1678="ODU HS","TX ISSUE",
AR1678="IP &amp; VLAN","TX ISSUE",
AR1678="Warehouse HUAWEI","SPARE-ISSUE",
AR1678="SPARE-HS","SPARE-ISSUE",
AR1678="Power Telco","RAN ISSUE",AR1678="no impacts","no impacts"
),"")</f>
        <v>No root cause</v>
      </c>
      <c r="AR1678" s="59" t="s">
        <v>5343</v>
      </c>
      <c r="AS1678" s="40" t="str" cm="1">
        <f t="array" ref="AS1678">IFERROR(_xlfn.IFS(
AR1678="MPR ISSUE","ACTIVE",
AR1678="BSS Hardware Issue","ACTIVE",
AR1678="Sites strategiques, MLL, Pylone, etc.","PASSIVE",
AR1678="AKTIVCO DEFAUT GE &amp; POWER Cabinet","PASSIVE",
AR1678="AKTIVCO Coupure ENEO &amp; Baisse de tension","PASSIVE",
AR1678="Coupure ENEO &amp; Baisse de tension","PASSIVE",
AR1678="Defaut GE &amp; POWER Cabinet","PASSIVE",
AR1678="Sharing","PASSIVE",
AR1678="Sites strategiques &amp; DataCenter","PASSIVE",
AR1678="Exclu","Exclu",
AR1678="SAT","ACTIVE",
AR1678="SPARE-ISSUE","SPARE-ISSUE",
AR1678="Fiber CAmtel","ACTIVE",
AR1678="Fiber AOF","ACTIVE",
AR1678="Projet OCM (HUAWEI)","PLANNED WORKS",
AR1678="Projet OCM (NOKIA)","PLANNED WORKS",
AR1678="ACCESS-ISSUE","ACCESS-ISSUE",
AR1678="Projet OCM (ZTE, NOKIA, autres projets)","PLANNED WORKS",
AR1678="No root CAuse","No root cause",
AR1678="ODU HS","ACTIVE",
AR1678="IP &amp; VLAN","ACTIVE",
AR1678="Warehouse HUAWEI","SPARE-ISSUE",
AR1678="SPARE-HS","SPARE-ISSUE",
AR1678="Power Telco","ACTIVE", AR1678="no impacts","no impacts"
),"")</f>
        <v>No root cause</v>
      </c>
      <c r="AT1678" s="99" t="s">
        <v>5661</v>
      </c>
      <c r="AU1678" s="99" t="s">
        <v>1135</v>
      </c>
      <c r="AW1678" s="17"/>
      <c r="AX1678" s="17" t="s">
        <v>5536</v>
      </c>
      <c r="AY1678" s="17"/>
      <c r="AZ1678" s="17" t="s">
        <v>5536</v>
      </c>
      <c r="BA1678" s="7"/>
      <c r="BC1678" s="18"/>
      <c r="BD1678" s="18"/>
      <c r="BE1678" s="18"/>
      <c r="BF1678" s="18"/>
      <c r="BG1678" s="18"/>
      <c r="BH1678" s="18"/>
      <c r="BI1678" s="18"/>
      <c r="BJ1678" s="18"/>
      <c r="BK1678" s="18"/>
      <c r="BM1678" s="18"/>
      <c r="BN1678" s="18"/>
      <c r="BO1678" s="18"/>
      <c r="BP1678" s="9" t="s">
        <v>5661</v>
      </c>
      <c r="BQ1678" s="14"/>
      <c r="BR1678" s="102" t="s">
        <v>5536</v>
      </c>
      <c r="BS1678" s="14"/>
      <c r="BT1678" s="14"/>
      <c r="BU1678" s="9"/>
      <c r="BV1678" s="9"/>
      <c r="BW1678" s="9"/>
    </row>
    <row r="1679" spans="1:75" x14ac:dyDescent="0.35">
      <c r="A1679" s="1" t="s">
        <v>2251</v>
      </c>
      <c r="B1679" s="8" t="s">
        <v>2252</v>
      </c>
      <c r="C1679" s="3" t="s">
        <v>38</v>
      </c>
      <c r="D1679" s="1" t="s">
        <v>21</v>
      </c>
      <c r="E1679" s="1" t="s">
        <v>36</v>
      </c>
      <c r="F1679" s="3" t="s">
        <v>37</v>
      </c>
      <c r="G1679" s="1" t="s">
        <v>38</v>
      </c>
      <c r="H1679" s="30" t="s">
        <v>5587</v>
      </c>
      <c r="I1679" s="27">
        <v>0</v>
      </c>
      <c r="J1679" s="27">
        <v>0</v>
      </c>
      <c r="K1679" s="27">
        <v>0</v>
      </c>
      <c r="L1679" s="27">
        <v>0</v>
      </c>
      <c r="M1679" s="27">
        <v>0</v>
      </c>
      <c r="N1679" s="27">
        <v>0</v>
      </c>
      <c r="O1679" s="27">
        <v>0</v>
      </c>
      <c r="P1679" s="27">
        <v>0</v>
      </c>
      <c r="Q1679" s="27">
        <v>0</v>
      </c>
      <c r="R1679" s="27">
        <v>0</v>
      </c>
      <c r="S1679" s="80">
        <v>0</v>
      </c>
      <c r="T1679" s="80">
        <v>0</v>
      </c>
      <c r="U1679" s="80">
        <v>3.3071942425513581</v>
      </c>
      <c r="V1679" s="80">
        <v>0</v>
      </c>
      <c r="W1679" s="80">
        <v>0</v>
      </c>
      <c r="X1679" s="80">
        <v>0</v>
      </c>
      <c r="Y1679" s="80">
        <v>0</v>
      </c>
      <c r="Z1679" s="80">
        <v>0</v>
      </c>
      <c r="AA1679" s="80">
        <v>0</v>
      </c>
      <c r="AB1679" s="80">
        <v>0</v>
      </c>
      <c r="AC1679" s="80">
        <v>0</v>
      </c>
      <c r="AD1679" s="80">
        <v>0</v>
      </c>
      <c r="AE1679" s="80">
        <v>0</v>
      </c>
      <c r="AF1679" s="80">
        <v>0</v>
      </c>
      <c r="AG1679" s="80"/>
      <c r="AH1679" s="80">
        <v>0</v>
      </c>
      <c r="AI1679" s="80">
        <v>0</v>
      </c>
      <c r="AJ1679" s="80">
        <v>0</v>
      </c>
      <c r="AK1679" s="80">
        <v>0</v>
      </c>
      <c r="AL1679" s="80">
        <v>0</v>
      </c>
      <c r="AM1679" s="80">
        <v>0</v>
      </c>
      <c r="AN1679" s="41" t="s">
        <v>5558</v>
      </c>
      <c r="AO1679" s="41"/>
      <c r="AP1679" s="40" t="str" cm="1">
        <f t="array" ref="AP1679">IFERROR(_xlfn.IFS(
AR1679="MPR ISSUE","PDH",
AR1679="BSS Hardware Issue","BSS",
AR1679="Sites strategiques, MLL, Pylone, etc.","ENVTECH",
AR1679="AKTIVCO DEFAUT GE &amp; POWER Cabinet","AKTIVCO",
AR1679="AKTIVCO Coupure ENEO &amp; Baisse de tension","AKTIVCO GRID ONLY",
AR1679="Coupure ENEO &amp; Baisse de tension","IHS GRID ONLY",
AR1679="Defaut GE &amp; POWER Cabinet","IHS",
AR1679="Sharing","Partners",
AR1679="Sites strategiques &amp; DataCenter","SST &amp; DC",
AR1679="Exclu","Exclu",
AR1679="SAT","SAT",
AR1679="SPARE-ISSUE","SPARE-ISSUE",
AR1679="Fiber CAmtel","TRANS_FO_CAMTEL",
AR1679="Fiber AOF","Fiber AOF",
AR1679="Projet OCM (HUAWEI)","TRAVAUX-HUAWEI",
AR1679="Projet OCM (NOKIA)","TRAVAUX-NOKIA",
AR1679="ACCESS-ISSUE","ACCESS-ISSUE",
AR1679="Projet OCM (ZTE, NOKIA, autres projets)","TRAVAUX OCM",
AR1679="No root CAuse","No root cause",
AR1679="ODU HS","PDH",
AR1679="IP &amp; VLAN","PDH",
AR1679="Warehouse HUAWEI","SPARE-ISSUE",
AR1679="SPARE-HS","SPARE-ISSUE",
AR1679="Power Telco","BSS",AR1679="no impacts","no impacts"
),"")</f>
        <v>No root cause</v>
      </c>
      <c r="AQ1679" s="40" t="str" cm="1">
        <f t="array" ref="AQ1679">IFERROR(_xlfn.IFS(
AR1679="MPR ISSUE","TX ISSUE",
AR1679="BSS Hardware Issue","RAN ISSUE",
AR1679="Sites strategiques, MLL, Pylone, etc.","ENVTECH",
AR1679="AKTIVCO DEFAUT GE &amp; POWER Cabinet","POWER ISSUE",
AR1679="AKTIVCO Coupure ENEO &amp; Baisse de tension","POWER ISSUE",
AR1679="Coupure ENEO &amp; Baisse de tension","POWER ISSUE",
AR1679="Defaut GE &amp; POWER Cabinet","POWER ISSUE",
AR1679="Sharing","POWER ISSUE",
AR1679="Sites strategiques &amp; DataCenter","POWER ISSUE",
AR1679="Exclu","Exclu",
AR1679="SAT","TX ISSUE",
AR1679="SPARE-ISSUE","SPARE-ISSUE",
AR1679="Fiber CAmtel","TX ISSUE",
AR1679="Fiber AOF","TX ISSUE",
AR1679="Projet OCM (HUAWEI)","TRAVAUX-HUAWEI",
AR1679="Projet OCM (NOKIA)","TRAVAUX -NOKIA",
AR1679="ACCESS-ISSUE","ACCESS-ISSUE",
AR1679="Projet OCM (ZTE, NOKIA, autres projets)","TRAVAUX OCM",
AR1679="No root CAuse","No root cause",
AR1679="ODU HS","TX ISSUE",
AR1679="IP &amp; VLAN","TX ISSUE",
AR1679="Warehouse HUAWEI","SPARE-ISSUE",
AR1679="SPARE-HS","SPARE-ISSUE",
AR1679="Power Telco","RAN ISSUE",AR1679="no impacts","no impacts"
),"")</f>
        <v>No root cause</v>
      </c>
      <c r="AR1679" s="59" t="s">
        <v>5343</v>
      </c>
      <c r="AS1679" s="40" t="str" cm="1">
        <f t="array" ref="AS1679">IFERROR(_xlfn.IFS(
AR1679="MPR ISSUE","ACTIVE",
AR1679="BSS Hardware Issue","ACTIVE",
AR1679="Sites strategiques, MLL, Pylone, etc.","PASSIVE",
AR1679="AKTIVCO DEFAUT GE &amp; POWER Cabinet","PASSIVE",
AR1679="AKTIVCO Coupure ENEO &amp; Baisse de tension","PASSIVE",
AR1679="Coupure ENEO &amp; Baisse de tension","PASSIVE",
AR1679="Defaut GE &amp; POWER Cabinet","PASSIVE",
AR1679="Sharing","PASSIVE",
AR1679="Sites strategiques &amp; DataCenter","PASSIVE",
AR1679="Exclu","Exclu",
AR1679="SAT","ACTIVE",
AR1679="SPARE-ISSUE","SPARE-ISSUE",
AR1679="Fiber CAmtel","ACTIVE",
AR1679="Fiber AOF","ACTIVE",
AR1679="Projet OCM (HUAWEI)","PLANNED WORKS",
AR1679="Projet OCM (NOKIA)","PLANNED WORKS",
AR1679="ACCESS-ISSUE","ACCESS-ISSUE",
AR1679="Projet OCM (ZTE, NOKIA, autres projets)","PLANNED WORKS",
AR1679="No root CAuse","No root cause",
AR1679="ODU HS","ACTIVE",
AR1679="IP &amp; VLAN","ACTIVE",
AR1679="Warehouse HUAWEI","SPARE-ISSUE",
AR1679="SPARE-HS","SPARE-ISSUE",
AR1679="Power Telco","ACTIVE", AR1679="no impacts","no impacts"
),"")</f>
        <v>No root cause</v>
      </c>
      <c r="AT1679" s="99" t="s">
        <v>5661</v>
      </c>
      <c r="AU1679" s="99" t="s">
        <v>2252</v>
      </c>
      <c r="AW1679" s="17"/>
      <c r="AX1679" s="17" t="s">
        <v>5536</v>
      </c>
      <c r="AY1679" s="17"/>
      <c r="AZ1679" s="17" t="s">
        <v>5536</v>
      </c>
      <c r="BA1679" s="7"/>
      <c r="BC1679" s="18"/>
      <c r="BD1679" s="18"/>
      <c r="BE1679" s="18"/>
      <c r="BF1679" s="18"/>
      <c r="BG1679" s="18"/>
      <c r="BH1679" s="18"/>
      <c r="BI1679" s="18"/>
      <c r="BJ1679" s="18"/>
      <c r="BK1679" s="18"/>
      <c r="BM1679" s="18"/>
      <c r="BN1679" s="18"/>
      <c r="BO1679" s="18"/>
      <c r="BP1679" s="9" t="s">
        <v>5661</v>
      </c>
      <c r="BQ1679" s="14"/>
      <c r="BR1679" s="102" t="s">
        <v>5536</v>
      </c>
      <c r="BS1679" s="14"/>
      <c r="BT1679" s="14"/>
      <c r="BU1679" s="9"/>
      <c r="BV1679" s="9"/>
      <c r="BW1679" s="9"/>
    </row>
    <row r="1680" spans="1:75" x14ac:dyDescent="0.35">
      <c r="A1680" s="1" t="s">
        <v>4260</v>
      </c>
      <c r="B1680" s="8" t="s">
        <v>4261</v>
      </c>
      <c r="C1680" s="3" t="s">
        <v>38</v>
      </c>
      <c r="D1680" s="1" t="s">
        <v>11</v>
      </c>
      <c r="E1680" s="1" t="s">
        <v>12</v>
      </c>
      <c r="F1680" s="3" t="s">
        <v>37</v>
      </c>
      <c r="G1680" s="1" t="s">
        <v>38</v>
      </c>
      <c r="H1680" s="30" t="s">
        <v>5587</v>
      </c>
      <c r="I1680" s="27">
        <v>0.5850262389672215</v>
      </c>
      <c r="J1680" s="27">
        <v>0</v>
      </c>
      <c r="K1680" s="27">
        <v>0</v>
      </c>
      <c r="L1680" s="27">
        <v>0</v>
      </c>
      <c r="M1680" s="27">
        <v>0</v>
      </c>
      <c r="N1680" s="27">
        <v>0</v>
      </c>
      <c r="O1680" s="27">
        <v>0.70329064328987367</v>
      </c>
      <c r="P1680" s="27">
        <v>0</v>
      </c>
      <c r="Q1680" s="27">
        <v>0</v>
      </c>
      <c r="R1680" s="27">
        <v>0</v>
      </c>
      <c r="S1680" s="80">
        <v>0</v>
      </c>
      <c r="T1680" s="80">
        <v>0</v>
      </c>
      <c r="U1680" s="80">
        <v>0</v>
      </c>
      <c r="V1680" s="80">
        <v>0</v>
      </c>
      <c r="W1680" s="80">
        <v>0</v>
      </c>
      <c r="X1680" s="80">
        <v>0</v>
      </c>
      <c r="Y1680" s="80">
        <v>0</v>
      </c>
      <c r="Z1680" s="80">
        <v>0</v>
      </c>
      <c r="AA1680" s="80">
        <v>0</v>
      </c>
      <c r="AB1680" s="80">
        <v>0</v>
      </c>
      <c r="AC1680" s="80">
        <v>0</v>
      </c>
      <c r="AD1680" s="80">
        <v>0</v>
      </c>
      <c r="AE1680" s="80">
        <v>0</v>
      </c>
      <c r="AF1680" s="80">
        <v>0</v>
      </c>
      <c r="AG1680" s="80"/>
      <c r="AH1680" s="80">
        <v>0</v>
      </c>
      <c r="AI1680" s="80">
        <v>0</v>
      </c>
      <c r="AJ1680" s="80">
        <v>0</v>
      </c>
      <c r="AK1680" s="80">
        <v>0</v>
      </c>
      <c r="AL1680" s="80">
        <v>0</v>
      </c>
      <c r="AM1680" s="80">
        <v>0</v>
      </c>
      <c r="AN1680" s="41" t="s">
        <v>5558</v>
      </c>
      <c r="AO1680" s="41"/>
      <c r="AP1680" s="40" t="str" cm="1">
        <f t="array" ref="AP1680">IFERROR(_xlfn.IFS(
AR1680="MPR ISSUE","PDH",
AR1680="BSS Hardware Issue","BSS",
AR1680="Sites strategiques, MLL, Pylone, etc.","ENVTECH",
AR1680="AKTIVCO DEFAUT GE &amp; POWER Cabinet","AKTIVCO",
AR1680="AKTIVCO Coupure ENEO &amp; Baisse de tension","AKTIVCO GRID ONLY",
AR1680="Coupure ENEO &amp; Baisse de tension","IHS GRID ONLY",
AR1680="Defaut GE &amp; POWER Cabinet","IHS",
AR1680="Sharing","Partners",
AR1680="Sites strategiques &amp; DataCenter","SST &amp; DC",
AR1680="Exclu","Exclu",
AR1680="SAT","SAT",
AR1680="SPARE-ISSUE","SPARE-ISSUE",
AR1680="Fiber CAmtel","TRANS_FO_CAMTEL",
AR1680="Fiber AOF","Fiber AOF",
AR1680="Projet OCM (HUAWEI)","TRAVAUX-HUAWEI",
AR1680="Projet OCM (NOKIA)","TRAVAUX-NOKIA",
AR1680="ACCESS-ISSUE","ACCESS-ISSUE",
AR1680="Projet OCM (ZTE, NOKIA, autres projets)","TRAVAUX OCM",
AR1680="No root CAuse","No root cause",
AR1680="ODU HS","PDH",
AR1680="IP &amp; VLAN","PDH",
AR1680="Warehouse HUAWEI","SPARE-ISSUE",
AR1680="SPARE-HS","SPARE-ISSUE",
AR1680="Power Telco","BSS",AR1680="no impacts","no impacts"
),"")</f>
        <v>No root cause</v>
      </c>
      <c r="AQ1680" s="40" t="str" cm="1">
        <f t="array" ref="AQ1680">IFERROR(_xlfn.IFS(
AR1680="MPR ISSUE","TX ISSUE",
AR1680="BSS Hardware Issue","RAN ISSUE",
AR1680="Sites strategiques, MLL, Pylone, etc.","ENVTECH",
AR1680="AKTIVCO DEFAUT GE &amp; POWER Cabinet","POWER ISSUE",
AR1680="AKTIVCO Coupure ENEO &amp; Baisse de tension","POWER ISSUE",
AR1680="Coupure ENEO &amp; Baisse de tension","POWER ISSUE",
AR1680="Defaut GE &amp; POWER Cabinet","POWER ISSUE",
AR1680="Sharing","POWER ISSUE",
AR1680="Sites strategiques &amp; DataCenter","POWER ISSUE",
AR1680="Exclu","Exclu",
AR1680="SAT","TX ISSUE",
AR1680="SPARE-ISSUE","SPARE-ISSUE",
AR1680="Fiber CAmtel","TX ISSUE",
AR1680="Fiber AOF","TX ISSUE",
AR1680="Projet OCM (HUAWEI)","TRAVAUX-HUAWEI",
AR1680="Projet OCM (NOKIA)","TRAVAUX -NOKIA",
AR1680="ACCESS-ISSUE","ACCESS-ISSUE",
AR1680="Projet OCM (ZTE, NOKIA, autres projets)","TRAVAUX OCM",
AR1680="No root CAuse","No root cause",
AR1680="ODU HS","TX ISSUE",
AR1680="IP &amp; VLAN","TX ISSUE",
AR1680="Warehouse HUAWEI","SPARE-ISSUE",
AR1680="SPARE-HS","SPARE-ISSUE",
AR1680="Power Telco","RAN ISSUE",AR1680="no impacts","no impacts"
),"")</f>
        <v>No root cause</v>
      </c>
      <c r="AR1680" s="59" t="s">
        <v>5343</v>
      </c>
      <c r="AS1680" s="40" t="str" cm="1">
        <f t="array" ref="AS1680">IFERROR(_xlfn.IFS(
AR1680="MPR ISSUE","ACTIVE",
AR1680="BSS Hardware Issue","ACTIVE",
AR1680="Sites strategiques, MLL, Pylone, etc.","PASSIVE",
AR1680="AKTIVCO DEFAUT GE &amp; POWER Cabinet","PASSIVE",
AR1680="AKTIVCO Coupure ENEO &amp; Baisse de tension","PASSIVE",
AR1680="Coupure ENEO &amp; Baisse de tension","PASSIVE",
AR1680="Defaut GE &amp; POWER Cabinet","PASSIVE",
AR1680="Sharing","PASSIVE",
AR1680="Sites strategiques &amp; DataCenter","PASSIVE",
AR1680="Exclu","Exclu",
AR1680="SAT","ACTIVE",
AR1680="SPARE-ISSUE","SPARE-ISSUE",
AR1680="Fiber CAmtel","ACTIVE",
AR1680="Fiber AOF","ACTIVE",
AR1680="Projet OCM (HUAWEI)","PLANNED WORKS",
AR1680="Projet OCM (NOKIA)","PLANNED WORKS",
AR1680="ACCESS-ISSUE","ACCESS-ISSUE",
AR1680="Projet OCM (ZTE, NOKIA, autres projets)","PLANNED WORKS",
AR1680="No root CAuse","No root cause",
AR1680="ODU HS","ACTIVE",
AR1680="IP &amp; VLAN","ACTIVE",
AR1680="Warehouse HUAWEI","SPARE-ISSUE",
AR1680="SPARE-HS","SPARE-ISSUE",
AR1680="Power Telco","ACTIVE", AR1680="no impacts","no impacts"
),"")</f>
        <v>No root cause</v>
      </c>
      <c r="AT1680" s="99" t="s">
        <v>5661</v>
      </c>
      <c r="AU1680" s="99" t="s">
        <v>4261</v>
      </c>
      <c r="AW1680" s="17"/>
      <c r="AX1680" s="17" t="s">
        <v>5536</v>
      </c>
      <c r="AY1680" s="17"/>
      <c r="AZ1680" s="17" t="s">
        <v>5536</v>
      </c>
      <c r="BA1680" s="7"/>
      <c r="BC1680" s="18"/>
      <c r="BD1680" s="18"/>
      <c r="BE1680" s="18"/>
      <c r="BF1680" s="18"/>
      <c r="BG1680" s="18"/>
      <c r="BH1680" s="18"/>
      <c r="BI1680" s="18"/>
      <c r="BJ1680" s="18"/>
      <c r="BK1680" s="18"/>
      <c r="BM1680" s="18"/>
      <c r="BN1680" s="18"/>
      <c r="BO1680" s="18"/>
      <c r="BP1680" s="9" t="s">
        <v>5661</v>
      </c>
      <c r="BQ1680" s="14"/>
      <c r="BR1680" s="102" t="s">
        <v>5536</v>
      </c>
      <c r="BS1680" s="14"/>
      <c r="BT1680" s="14"/>
      <c r="BU1680" s="9"/>
      <c r="BV1680" s="9"/>
      <c r="BW1680" s="9"/>
    </row>
    <row r="1681" spans="1:75" x14ac:dyDescent="0.35">
      <c r="A1681" s="1" t="s">
        <v>4839</v>
      </c>
      <c r="B1681" s="8" t="s">
        <v>4840</v>
      </c>
      <c r="C1681" s="3" t="s">
        <v>38</v>
      </c>
      <c r="D1681" s="1" t="s">
        <v>11</v>
      </c>
      <c r="E1681" s="1" t="s">
        <v>12</v>
      </c>
      <c r="F1681" s="3" t="s">
        <v>37</v>
      </c>
      <c r="G1681" s="1" t="s">
        <v>38</v>
      </c>
      <c r="H1681" s="30" t="s">
        <v>5587</v>
      </c>
      <c r="I1681" s="27">
        <v>0</v>
      </c>
      <c r="J1681" s="27">
        <v>0</v>
      </c>
      <c r="K1681" s="27">
        <v>0</v>
      </c>
      <c r="L1681" s="27">
        <v>0</v>
      </c>
      <c r="M1681" s="27">
        <v>0</v>
      </c>
      <c r="N1681" s="27">
        <v>0</v>
      </c>
      <c r="O1681" s="27">
        <v>0</v>
      </c>
      <c r="P1681" s="27">
        <v>0</v>
      </c>
      <c r="Q1681" s="27">
        <v>0</v>
      </c>
      <c r="R1681" s="27">
        <v>0</v>
      </c>
      <c r="S1681" s="80">
        <v>0</v>
      </c>
      <c r="T1681" s="80">
        <v>0</v>
      </c>
      <c r="U1681" s="80">
        <v>0</v>
      </c>
      <c r="V1681" s="80">
        <v>0</v>
      </c>
      <c r="W1681" s="80">
        <v>0</v>
      </c>
      <c r="X1681" s="80">
        <v>0</v>
      </c>
      <c r="Y1681" s="80">
        <v>0</v>
      </c>
      <c r="Z1681" s="80">
        <v>0</v>
      </c>
      <c r="AA1681" s="80">
        <v>0</v>
      </c>
      <c r="AB1681" s="80">
        <v>0</v>
      </c>
      <c r="AC1681" s="80">
        <v>0</v>
      </c>
      <c r="AD1681" s="80">
        <v>0</v>
      </c>
      <c r="AE1681" s="80">
        <v>0</v>
      </c>
      <c r="AF1681" s="80">
        <v>0</v>
      </c>
      <c r="AG1681" s="80"/>
      <c r="AH1681" s="80">
        <v>0</v>
      </c>
      <c r="AI1681" s="80">
        <v>0</v>
      </c>
      <c r="AJ1681" s="80">
        <v>0</v>
      </c>
      <c r="AK1681" s="80">
        <v>0</v>
      </c>
      <c r="AL1681" s="80">
        <v>0</v>
      </c>
      <c r="AM1681" s="80">
        <v>0</v>
      </c>
      <c r="AN1681" s="41" t="s">
        <v>5558</v>
      </c>
      <c r="AO1681" s="41"/>
      <c r="AP1681" s="40" t="str" cm="1">
        <f t="array" ref="AP1681">IFERROR(_xlfn.IFS(
AR1681="MPR ISSUE","PDH",
AR1681="BSS Hardware Issue","BSS",
AR1681="Sites strategiques, MLL, Pylone, etc.","ENVTECH",
AR1681="AKTIVCO DEFAUT GE &amp; POWER Cabinet","AKTIVCO",
AR1681="AKTIVCO Coupure ENEO &amp; Baisse de tension","AKTIVCO GRID ONLY",
AR1681="Coupure ENEO &amp; Baisse de tension","IHS GRID ONLY",
AR1681="Defaut GE &amp; POWER Cabinet","IHS",
AR1681="Sharing","Partners",
AR1681="Sites strategiques &amp; DataCenter","SST &amp; DC",
AR1681="Exclu","Exclu",
AR1681="SAT","SAT",
AR1681="SPARE-ISSUE","SPARE-ISSUE",
AR1681="Fiber CAmtel","TRANS_FO_CAMTEL",
AR1681="Fiber AOF","Fiber AOF",
AR1681="Projet OCM (HUAWEI)","TRAVAUX-HUAWEI",
AR1681="Projet OCM (NOKIA)","TRAVAUX-NOKIA",
AR1681="ACCESS-ISSUE","ACCESS-ISSUE",
AR1681="Projet OCM (ZTE, NOKIA, autres projets)","TRAVAUX OCM",
AR1681="No root CAuse","No root cause",
AR1681="ODU HS","PDH",
AR1681="IP &amp; VLAN","PDH",
AR1681="Warehouse HUAWEI","SPARE-ISSUE",
AR1681="SPARE-HS","SPARE-ISSUE",
AR1681="Power Telco","BSS",AR1681="no impacts","no impacts"
),"")</f>
        <v>No root cause</v>
      </c>
      <c r="AQ1681" s="40" t="str" cm="1">
        <f t="array" ref="AQ1681">IFERROR(_xlfn.IFS(
AR1681="MPR ISSUE","TX ISSUE",
AR1681="BSS Hardware Issue","RAN ISSUE",
AR1681="Sites strategiques, MLL, Pylone, etc.","ENVTECH",
AR1681="AKTIVCO DEFAUT GE &amp; POWER Cabinet","POWER ISSUE",
AR1681="AKTIVCO Coupure ENEO &amp; Baisse de tension","POWER ISSUE",
AR1681="Coupure ENEO &amp; Baisse de tension","POWER ISSUE",
AR1681="Defaut GE &amp; POWER Cabinet","POWER ISSUE",
AR1681="Sharing","POWER ISSUE",
AR1681="Sites strategiques &amp; DataCenter","POWER ISSUE",
AR1681="Exclu","Exclu",
AR1681="SAT","TX ISSUE",
AR1681="SPARE-ISSUE","SPARE-ISSUE",
AR1681="Fiber CAmtel","TX ISSUE",
AR1681="Fiber AOF","TX ISSUE",
AR1681="Projet OCM (HUAWEI)","TRAVAUX-HUAWEI",
AR1681="Projet OCM (NOKIA)","TRAVAUX -NOKIA",
AR1681="ACCESS-ISSUE","ACCESS-ISSUE",
AR1681="Projet OCM (ZTE, NOKIA, autres projets)","TRAVAUX OCM",
AR1681="No root CAuse","No root cause",
AR1681="ODU HS","TX ISSUE",
AR1681="IP &amp; VLAN","TX ISSUE",
AR1681="Warehouse HUAWEI","SPARE-ISSUE",
AR1681="SPARE-HS","SPARE-ISSUE",
AR1681="Power Telco","RAN ISSUE",AR1681="no impacts","no impacts"
),"")</f>
        <v>No root cause</v>
      </c>
      <c r="AR1681" s="59" t="s">
        <v>5343</v>
      </c>
      <c r="AS1681" s="40" t="str" cm="1">
        <f t="array" ref="AS1681">IFERROR(_xlfn.IFS(
AR1681="MPR ISSUE","ACTIVE",
AR1681="BSS Hardware Issue","ACTIVE",
AR1681="Sites strategiques, MLL, Pylone, etc.","PASSIVE",
AR1681="AKTIVCO DEFAUT GE &amp; POWER Cabinet","PASSIVE",
AR1681="AKTIVCO Coupure ENEO &amp; Baisse de tension","PASSIVE",
AR1681="Coupure ENEO &amp; Baisse de tension","PASSIVE",
AR1681="Defaut GE &amp; POWER Cabinet","PASSIVE",
AR1681="Sharing","PASSIVE",
AR1681="Sites strategiques &amp; DataCenter","PASSIVE",
AR1681="Exclu","Exclu",
AR1681="SAT","ACTIVE",
AR1681="SPARE-ISSUE","SPARE-ISSUE",
AR1681="Fiber CAmtel","ACTIVE",
AR1681="Fiber AOF","ACTIVE",
AR1681="Projet OCM (HUAWEI)","PLANNED WORKS",
AR1681="Projet OCM (NOKIA)","PLANNED WORKS",
AR1681="ACCESS-ISSUE","ACCESS-ISSUE",
AR1681="Projet OCM (ZTE, NOKIA, autres projets)","PLANNED WORKS",
AR1681="No root CAuse","No root cause",
AR1681="ODU HS","ACTIVE",
AR1681="IP &amp; VLAN","ACTIVE",
AR1681="Warehouse HUAWEI","SPARE-ISSUE",
AR1681="SPARE-HS","SPARE-ISSUE",
AR1681="Power Telco","ACTIVE", AR1681="no impacts","no impacts"
),"")</f>
        <v>No root cause</v>
      </c>
      <c r="AT1681" s="99" t="s">
        <v>5661</v>
      </c>
      <c r="AU1681" s="99" t="s">
        <v>4840</v>
      </c>
      <c r="AW1681" s="17"/>
      <c r="AX1681" s="17" t="s">
        <v>5536</v>
      </c>
      <c r="AY1681" s="17"/>
      <c r="AZ1681" s="17" t="s">
        <v>5536</v>
      </c>
      <c r="BA1681" s="7"/>
      <c r="BC1681" s="18"/>
      <c r="BD1681" s="18"/>
      <c r="BE1681" s="18"/>
      <c r="BF1681" s="18"/>
      <c r="BG1681" s="18"/>
      <c r="BH1681" s="18"/>
      <c r="BI1681" s="18"/>
      <c r="BJ1681" s="18"/>
      <c r="BK1681" s="18"/>
      <c r="BM1681" s="18"/>
      <c r="BN1681" s="18"/>
      <c r="BO1681" s="18"/>
      <c r="BP1681" s="9" t="s">
        <v>5661</v>
      </c>
      <c r="BQ1681" s="14"/>
      <c r="BR1681" s="102" t="s">
        <v>5536</v>
      </c>
      <c r="BS1681" s="14"/>
      <c r="BT1681" s="14"/>
      <c r="BU1681" s="9"/>
      <c r="BV1681" s="9"/>
      <c r="BW1681" s="9"/>
    </row>
    <row r="1682" spans="1:75" x14ac:dyDescent="0.35">
      <c r="A1682" s="1" t="s">
        <v>2698</v>
      </c>
      <c r="B1682" s="8" t="s">
        <v>2699</v>
      </c>
      <c r="C1682" s="3" t="s">
        <v>38</v>
      </c>
      <c r="D1682" s="1" t="s">
        <v>11</v>
      </c>
      <c r="E1682" s="1" t="s">
        <v>12</v>
      </c>
      <c r="F1682" s="3" t="s">
        <v>37</v>
      </c>
      <c r="G1682" s="1" t="s">
        <v>38</v>
      </c>
      <c r="H1682" s="30" t="s">
        <v>5587</v>
      </c>
      <c r="I1682" s="27">
        <v>0</v>
      </c>
      <c r="J1682" s="27">
        <v>0</v>
      </c>
      <c r="K1682" s="27">
        <v>0</v>
      </c>
      <c r="L1682" s="27">
        <v>0.20280267554710912</v>
      </c>
      <c r="M1682" s="27">
        <v>0</v>
      </c>
      <c r="N1682" s="27">
        <v>0</v>
      </c>
      <c r="O1682" s="27">
        <v>0</v>
      </c>
      <c r="P1682" s="27">
        <v>0</v>
      </c>
      <c r="Q1682" s="27">
        <v>0</v>
      </c>
      <c r="R1682" s="27">
        <v>0</v>
      </c>
      <c r="S1682" s="80">
        <v>0</v>
      </c>
      <c r="T1682" s="80">
        <v>0</v>
      </c>
      <c r="U1682" s="80">
        <v>0.11913832316020478</v>
      </c>
      <c r="V1682" s="80">
        <v>0</v>
      </c>
      <c r="W1682" s="80">
        <v>0</v>
      </c>
      <c r="X1682" s="80">
        <v>0</v>
      </c>
      <c r="Y1682" s="80">
        <v>0</v>
      </c>
      <c r="Z1682" s="80">
        <v>0</v>
      </c>
      <c r="AA1682" s="80">
        <v>0</v>
      </c>
      <c r="AB1682" s="80">
        <v>0</v>
      </c>
      <c r="AC1682" s="80">
        <v>0</v>
      </c>
      <c r="AD1682" s="80">
        <v>0</v>
      </c>
      <c r="AE1682" s="80">
        <v>0</v>
      </c>
      <c r="AF1682" s="80">
        <v>0</v>
      </c>
      <c r="AG1682" s="80"/>
      <c r="AH1682" s="80">
        <v>0</v>
      </c>
      <c r="AI1682" s="80">
        <v>0</v>
      </c>
      <c r="AJ1682" s="80">
        <v>0</v>
      </c>
      <c r="AK1682" s="80">
        <v>0</v>
      </c>
      <c r="AL1682" s="80">
        <v>0</v>
      </c>
      <c r="AM1682" s="80">
        <v>0</v>
      </c>
      <c r="AN1682" s="41" t="s">
        <v>5558</v>
      </c>
      <c r="AO1682" s="41"/>
      <c r="AP1682" s="40" t="str" cm="1">
        <f t="array" ref="AP1682">IFERROR(_xlfn.IFS(
AR1682="MPR ISSUE","PDH",
AR1682="BSS Hardware Issue","BSS",
AR1682="Sites strategiques, MLL, Pylone, etc.","ENVTECH",
AR1682="AKTIVCO DEFAUT GE &amp; POWER Cabinet","AKTIVCO",
AR1682="AKTIVCO Coupure ENEO &amp; Baisse de tension","AKTIVCO GRID ONLY",
AR1682="Coupure ENEO &amp; Baisse de tension","IHS GRID ONLY",
AR1682="Defaut GE &amp; POWER Cabinet","IHS",
AR1682="Sharing","Partners",
AR1682="Sites strategiques &amp; DataCenter","SST &amp; DC",
AR1682="Exclu","Exclu",
AR1682="SAT","SAT",
AR1682="SPARE-ISSUE","SPARE-ISSUE",
AR1682="Fiber CAmtel","TRANS_FO_CAMTEL",
AR1682="Fiber AOF","Fiber AOF",
AR1682="Projet OCM (HUAWEI)","TRAVAUX-HUAWEI",
AR1682="Projet OCM (NOKIA)","TRAVAUX-NOKIA",
AR1682="ACCESS-ISSUE","ACCESS-ISSUE",
AR1682="Projet OCM (ZTE, NOKIA, autres projets)","TRAVAUX OCM",
AR1682="No root CAuse","No root cause",
AR1682="ODU HS","PDH",
AR1682="IP &amp; VLAN","PDH",
AR1682="Warehouse HUAWEI","SPARE-ISSUE",
AR1682="SPARE-HS","SPARE-ISSUE",
AR1682="Power Telco","BSS",AR1682="no impacts","no impacts"
),"")</f>
        <v>No root cause</v>
      </c>
      <c r="AQ1682" s="40" t="str" cm="1">
        <f t="array" ref="AQ1682">IFERROR(_xlfn.IFS(
AR1682="MPR ISSUE","TX ISSUE",
AR1682="BSS Hardware Issue","RAN ISSUE",
AR1682="Sites strategiques, MLL, Pylone, etc.","ENVTECH",
AR1682="AKTIVCO DEFAUT GE &amp; POWER Cabinet","POWER ISSUE",
AR1682="AKTIVCO Coupure ENEO &amp; Baisse de tension","POWER ISSUE",
AR1682="Coupure ENEO &amp; Baisse de tension","POWER ISSUE",
AR1682="Defaut GE &amp; POWER Cabinet","POWER ISSUE",
AR1682="Sharing","POWER ISSUE",
AR1682="Sites strategiques &amp; DataCenter","POWER ISSUE",
AR1682="Exclu","Exclu",
AR1682="SAT","TX ISSUE",
AR1682="SPARE-ISSUE","SPARE-ISSUE",
AR1682="Fiber CAmtel","TX ISSUE",
AR1682="Fiber AOF","TX ISSUE",
AR1682="Projet OCM (HUAWEI)","TRAVAUX-HUAWEI",
AR1682="Projet OCM (NOKIA)","TRAVAUX -NOKIA",
AR1682="ACCESS-ISSUE","ACCESS-ISSUE",
AR1682="Projet OCM (ZTE, NOKIA, autres projets)","TRAVAUX OCM",
AR1682="No root CAuse","No root cause",
AR1682="ODU HS","TX ISSUE",
AR1682="IP &amp; VLAN","TX ISSUE",
AR1682="Warehouse HUAWEI","SPARE-ISSUE",
AR1682="SPARE-HS","SPARE-ISSUE",
AR1682="Power Telco","RAN ISSUE",AR1682="no impacts","no impacts"
),"")</f>
        <v>No root cause</v>
      </c>
      <c r="AR1682" s="59" t="s">
        <v>5343</v>
      </c>
      <c r="AS1682" s="40" t="str" cm="1">
        <f t="array" ref="AS1682">IFERROR(_xlfn.IFS(
AR1682="MPR ISSUE","ACTIVE",
AR1682="BSS Hardware Issue","ACTIVE",
AR1682="Sites strategiques, MLL, Pylone, etc.","PASSIVE",
AR1682="AKTIVCO DEFAUT GE &amp; POWER Cabinet","PASSIVE",
AR1682="AKTIVCO Coupure ENEO &amp; Baisse de tension","PASSIVE",
AR1682="Coupure ENEO &amp; Baisse de tension","PASSIVE",
AR1682="Defaut GE &amp; POWER Cabinet","PASSIVE",
AR1682="Sharing","PASSIVE",
AR1682="Sites strategiques &amp; DataCenter","PASSIVE",
AR1682="Exclu","Exclu",
AR1682="SAT","ACTIVE",
AR1682="SPARE-ISSUE","SPARE-ISSUE",
AR1682="Fiber CAmtel","ACTIVE",
AR1682="Fiber AOF","ACTIVE",
AR1682="Projet OCM (HUAWEI)","PLANNED WORKS",
AR1682="Projet OCM (NOKIA)","PLANNED WORKS",
AR1682="ACCESS-ISSUE","ACCESS-ISSUE",
AR1682="Projet OCM (ZTE, NOKIA, autres projets)","PLANNED WORKS",
AR1682="No root CAuse","No root cause",
AR1682="ODU HS","ACTIVE",
AR1682="IP &amp; VLAN","ACTIVE",
AR1682="Warehouse HUAWEI","SPARE-ISSUE",
AR1682="SPARE-HS","SPARE-ISSUE",
AR1682="Power Telco","ACTIVE", AR1682="no impacts","no impacts"
),"")</f>
        <v>No root cause</v>
      </c>
      <c r="AT1682" s="99" t="s">
        <v>5661</v>
      </c>
      <c r="AU1682" s="99" t="s">
        <v>2699</v>
      </c>
      <c r="AW1682" s="17"/>
      <c r="AX1682" s="17" t="s">
        <v>5536</v>
      </c>
      <c r="AY1682" s="17"/>
      <c r="AZ1682" s="17" t="s">
        <v>5536</v>
      </c>
      <c r="BA1682" s="7"/>
      <c r="BC1682" s="18"/>
      <c r="BD1682" s="18"/>
      <c r="BE1682" s="18"/>
      <c r="BF1682" s="18"/>
      <c r="BG1682" s="18"/>
      <c r="BH1682" s="18"/>
      <c r="BI1682" s="18"/>
      <c r="BJ1682" s="18"/>
      <c r="BK1682" s="18"/>
      <c r="BM1682" s="18"/>
      <c r="BN1682" s="18"/>
      <c r="BO1682" s="18"/>
      <c r="BP1682" s="9" t="s">
        <v>5661</v>
      </c>
      <c r="BQ1682" s="14"/>
      <c r="BR1682" s="102" t="s">
        <v>5536</v>
      </c>
      <c r="BS1682" s="14"/>
      <c r="BT1682" s="14"/>
      <c r="BU1682" s="9"/>
      <c r="BV1682" s="9"/>
      <c r="BW1682" s="9"/>
    </row>
    <row r="1683" spans="1:75" x14ac:dyDescent="0.35">
      <c r="A1683" s="1" t="s">
        <v>1625</v>
      </c>
      <c r="B1683" s="8" t="s">
        <v>1626</v>
      </c>
      <c r="C1683" s="3" t="s">
        <v>38</v>
      </c>
      <c r="D1683" s="1" t="s">
        <v>21</v>
      </c>
      <c r="E1683" s="1" t="s">
        <v>36</v>
      </c>
      <c r="F1683" s="3" t="s">
        <v>37</v>
      </c>
      <c r="G1683" s="1" t="s">
        <v>38</v>
      </c>
      <c r="H1683" s="30" t="s">
        <v>5587</v>
      </c>
      <c r="I1683" s="27">
        <v>0</v>
      </c>
      <c r="J1683" s="27">
        <v>0</v>
      </c>
      <c r="K1683" s="27">
        <v>0</v>
      </c>
      <c r="L1683" s="27">
        <v>0</v>
      </c>
      <c r="M1683" s="27">
        <v>0</v>
      </c>
      <c r="N1683" s="27">
        <v>0</v>
      </c>
      <c r="O1683" s="27">
        <v>0</v>
      </c>
      <c r="P1683" s="27">
        <v>0</v>
      </c>
      <c r="Q1683" s="27">
        <v>0</v>
      </c>
      <c r="R1683" s="27">
        <v>0</v>
      </c>
      <c r="S1683" s="80">
        <v>0</v>
      </c>
      <c r="T1683" s="80">
        <v>0</v>
      </c>
      <c r="U1683" s="80">
        <v>0</v>
      </c>
      <c r="V1683" s="80">
        <v>0</v>
      </c>
      <c r="W1683" s="80">
        <v>0</v>
      </c>
      <c r="X1683" s="80">
        <v>0</v>
      </c>
      <c r="Y1683" s="80">
        <v>0</v>
      </c>
      <c r="Z1683" s="80">
        <v>0</v>
      </c>
      <c r="AA1683" s="80">
        <v>0</v>
      </c>
      <c r="AB1683" s="80">
        <v>0</v>
      </c>
      <c r="AC1683" s="80">
        <v>0</v>
      </c>
      <c r="AD1683" s="80">
        <v>0</v>
      </c>
      <c r="AE1683" s="80">
        <v>0</v>
      </c>
      <c r="AF1683" s="80">
        <v>0</v>
      </c>
      <c r="AG1683" s="80"/>
      <c r="AH1683" s="80">
        <v>0</v>
      </c>
      <c r="AI1683" s="80">
        <v>0</v>
      </c>
      <c r="AJ1683" s="80">
        <v>0</v>
      </c>
      <c r="AK1683" s="80">
        <v>0</v>
      </c>
      <c r="AL1683" s="80">
        <v>0</v>
      </c>
      <c r="AM1683" s="80">
        <v>0</v>
      </c>
      <c r="AN1683" s="41" t="s">
        <v>5558</v>
      </c>
      <c r="AO1683" s="41"/>
      <c r="AP1683" s="40" t="str" cm="1">
        <f t="array" ref="AP1683">IFERROR(_xlfn.IFS(
AR1683="MPR ISSUE","PDH",
AR1683="BSS Hardware Issue","BSS",
AR1683="Sites strategiques, MLL, Pylone, etc.","ENVTECH",
AR1683="AKTIVCO DEFAUT GE &amp; POWER Cabinet","AKTIVCO",
AR1683="AKTIVCO Coupure ENEO &amp; Baisse de tension","AKTIVCO GRID ONLY",
AR1683="Coupure ENEO &amp; Baisse de tension","IHS GRID ONLY",
AR1683="Defaut GE &amp; POWER Cabinet","IHS",
AR1683="Sharing","Partners",
AR1683="Sites strategiques &amp; DataCenter","SST &amp; DC",
AR1683="Exclu","Exclu",
AR1683="SAT","SAT",
AR1683="SPARE-ISSUE","SPARE-ISSUE",
AR1683="Fiber CAmtel","TRANS_FO_CAMTEL",
AR1683="Fiber AOF","Fiber AOF",
AR1683="Projet OCM (HUAWEI)","TRAVAUX-HUAWEI",
AR1683="Projet OCM (NOKIA)","TRAVAUX-NOKIA",
AR1683="ACCESS-ISSUE","ACCESS-ISSUE",
AR1683="Projet OCM (ZTE, NOKIA, autres projets)","TRAVAUX OCM",
AR1683="No root CAuse","No root cause",
AR1683="ODU HS","PDH",
AR1683="IP &amp; VLAN","PDH",
AR1683="Warehouse HUAWEI","SPARE-ISSUE",
AR1683="SPARE-HS","SPARE-ISSUE",
AR1683="Power Telco","BSS",AR1683="no impacts","no impacts"
),"")</f>
        <v>No root cause</v>
      </c>
      <c r="AQ1683" s="40" t="str" cm="1">
        <f t="array" ref="AQ1683">IFERROR(_xlfn.IFS(
AR1683="MPR ISSUE","TX ISSUE",
AR1683="BSS Hardware Issue","RAN ISSUE",
AR1683="Sites strategiques, MLL, Pylone, etc.","ENVTECH",
AR1683="AKTIVCO DEFAUT GE &amp; POWER Cabinet","POWER ISSUE",
AR1683="AKTIVCO Coupure ENEO &amp; Baisse de tension","POWER ISSUE",
AR1683="Coupure ENEO &amp; Baisse de tension","POWER ISSUE",
AR1683="Defaut GE &amp; POWER Cabinet","POWER ISSUE",
AR1683="Sharing","POWER ISSUE",
AR1683="Sites strategiques &amp; DataCenter","POWER ISSUE",
AR1683="Exclu","Exclu",
AR1683="SAT","TX ISSUE",
AR1683="SPARE-ISSUE","SPARE-ISSUE",
AR1683="Fiber CAmtel","TX ISSUE",
AR1683="Fiber AOF","TX ISSUE",
AR1683="Projet OCM (HUAWEI)","TRAVAUX-HUAWEI",
AR1683="Projet OCM (NOKIA)","TRAVAUX -NOKIA",
AR1683="ACCESS-ISSUE","ACCESS-ISSUE",
AR1683="Projet OCM (ZTE, NOKIA, autres projets)","TRAVAUX OCM",
AR1683="No root CAuse","No root cause",
AR1683="ODU HS","TX ISSUE",
AR1683="IP &amp; VLAN","TX ISSUE",
AR1683="Warehouse HUAWEI","SPARE-ISSUE",
AR1683="SPARE-HS","SPARE-ISSUE",
AR1683="Power Telco","RAN ISSUE",AR1683="no impacts","no impacts"
),"")</f>
        <v>No root cause</v>
      </c>
      <c r="AR1683" s="59" t="s">
        <v>5343</v>
      </c>
      <c r="AS1683" s="40" t="str" cm="1">
        <f t="array" ref="AS1683">IFERROR(_xlfn.IFS(
AR1683="MPR ISSUE","ACTIVE",
AR1683="BSS Hardware Issue","ACTIVE",
AR1683="Sites strategiques, MLL, Pylone, etc.","PASSIVE",
AR1683="AKTIVCO DEFAUT GE &amp; POWER Cabinet","PASSIVE",
AR1683="AKTIVCO Coupure ENEO &amp; Baisse de tension","PASSIVE",
AR1683="Coupure ENEO &amp; Baisse de tension","PASSIVE",
AR1683="Defaut GE &amp; POWER Cabinet","PASSIVE",
AR1683="Sharing","PASSIVE",
AR1683="Sites strategiques &amp; DataCenter","PASSIVE",
AR1683="Exclu","Exclu",
AR1683="SAT","ACTIVE",
AR1683="SPARE-ISSUE","SPARE-ISSUE",
AR1683="Fiber CAmtel","ACTIVE",
AR1683="Fiber AOF","ACTIVE",
AR1683="Projet OCM (HUAWEI)","PLANNED WORKS",
AR1683="Projet OCM (NOKIA)","PLANNED WORKS",
AR1683="ACCESS-ISSUE","ACCESS-ISSUE",
AR1683="Projet OCM (ZTE, NOKIA, autres projets)","PLANNED WORKS",
AR1683="No root CAuse","No root cause",
AR1683="ODU HS","ACTIVE",
AR1683="IP &amp; VLAN","ACTIVE",
AR1683="Warehouse HUAWEI","SPARE-ISSUE",
AR1683="SPARE-HS","SPARE-ISSUE",
AR1683="Power Telco","ACTIVE", AR1683="no impacts","no impacts"
),"")</f>
        <v>No root cause</v>
      </c>
      <c r="AT1683" s="99" t="s">
        <v>5661</v>
      </c>
      <c r="AU1683" s="99" t="s">
        <v>1626</v>
      </c>
      <c r="AW1683" s="17"/>
      <c r="AX1683" s="17" t="s">
        <v>5536</v>
      </c>
      <c r="AY1683" s="17"/>
      <c r="AZ1683" s="17" t="s">
        <v>5536</v>
      </c>
      <c r="BA1683" s="7"/>
      <c r="BC1683" s="18"/>
      <c r="BD1683" s="18"/>
      <c r="BE1683" s="18"/>
      <c r="BF1683" s="18"/>
      <c r="BG1683" s="18"/>
      <c r="BH1683" s="18"/>
      <c r="BI1683" s="18"/>
      <c r="BJ1683" s="18"/>
      <c r="BK1683" s="18"/>
      <c r="BM1683" s="18"/>
      <c r="BN1683" s="18"/>
      <c r="BO1683" s="18"/>
      <c r="BP1683" s="9" t="s">
        <v>5661</v>
      </c>
      <c r="BQ1683" s="14"/>
      <c r="BR1683" s="102" t="s">
        <v>5536</v>
      </c>
      <c r="BS1683" s="14"/>
      <c r="BT1683" s="14"/>
      <c r="BU1683" s="9"/>
      <c r="BV1683" s="9"/>
      <c r="BW1683" s="9"/>
    </row>
    <row r="1684" spans="1:75" x14ac:dyDescent="0.35">
      <c r="A1684" s="1" t="s">
        <v>123</v>
      </c>
      <c r="B1684" s="8" t="s">
        <v>124</v>
      </c>
      <c r="C1684" s="3" t="s">
        <v>38</v>
      </c>
      <c r="D1684" s="1" t="s">
        <v>21</v>
      </c>
      <c r="E1684" s="1" t="s">
        <v>125</v>
      </c>
      <c r="F1684" s="3" t="s">
        <v>37</v>
      </c>
      <c r="G1684" s="1" t="s">
        <v>38</v>
      </c>
      <c r="H1684" s="30" t="s">
        <v>5587</v>
      </c>
      <c r="I1684" s="27">
        <v>0</v>
      </c>
      <c r="J1684" s="27">
        <v>0</v>
      </c>
      <c r="K1684" s="27">
        <v>0</v>
      </c>
      <c r="L1684" s="27">
        <v>0</v>
      </c>
      <c r="M1684" s="27">
        <v>0</v>
      </c>
      <c r="N1684" s="27">
        <v>0</v>
      </c>
      <c r="O1684" s="27">
        <v>0</v>
      </c>
      <c r="P1684" s="27">
        <v>0</v>
      </c>
      <c r="Q1684" s="27">
        <v>0</v>
      </c>
      <c r="R1684" s="27">
        <v>0</v>
      </c>
      <c r="S1684" s="80">
        <v>0</v>
      </c>
      <c r="T1684" s="80">
        <v>0</v>
      </c>
      <c r="U1684" s="80">
        <v>0</v>
      </c>
      <c r="V1684" s="80">
        <v>0</v>
      </c>
      <c r="W1684" s="80">
        <v>0</v>
      </c>
      <c r="X1684" s="80">
        <v>0</v>
      </c>
      <c r="Y1684" s="80">
        <v>0</v>
      </c>
      <c r="Z1684" s="80">
        <v>0</v>
      </c>
      <c r="AA1684" s="80">
        <v>0</v>
      </c>
      <c r="AB1684" s="80">
        <v>0</v>
      </c>
      <c r="AC1684" s="80">
        <v>0</v>
      </c>
      <c r="AD1684" s="80">
        <v>0</v>
      </c>
      <c r="AE1684" s="80">
        <v>0</v>
      </c>
      <c r="AF1684" s="80">
        <v>0</v>
      </c>
      <c r="AG1684" s="80"/>
      <c r="AH1684" s="80">
        <v>0</v>
      </c>
      <c r="AI1684" s="80">
        <v>0</v>
      </c>
      <c r="AJ1684" s="80">
        <v>0</v>
      </c>
      <c r="AK1684" s="80">
        <v>0</v>
      </c>
      <c r="AL1684" s="80">
        <v>0</v>
      </c>
      <c r="AM1684" s="80">
        <v>0</v>
      </c>
      <c r="AN1684" s="41" t="s">
        <v>5558</v>
      </c>
      <c r="AO1684" s="41"/>
      <c r="AP1684" s="40" t="str" cm="1">
        <f t="array" ref="AP1684">IFERROR(_xlfn.IFS(
AR1684="MPR ISSUE","PDH",
AR1684="BSS Hardware Issue","BSS",
AR1684="Sites strategiques, MLL, Pylone, etc.","ENVTECH",
AR1684="AKTIVCO DEFAUT GE &amp; POWER Cabinet","AKTIVCO",
AR1684="AKTIVCO Coupure ENEO &amp; Baisse de tension","AKTIVCO GRID ONLY",
AR1684="Coupure ENEO &amp; Baisse de tension","IHS GRID ONLY",
AR1684="Defaut GE &amp; POWER Cabinet","IHS",
AR1684="Sharing","Partners",
AR1684="Sites strategiques &amp; DataCenter","SST &amp; DC",
AR1684="Exclu","Exclu",
AR1684="SAT","SAT",
AR1684="SPARE-ISSUE","SPARE-ISSUE",
AR1684="Fiber CAmtel","TRANS_FO_CAMTEL",
AR1684="Fiber AOF","Fiber AOF",
AR1684="Projet OCM (HUAWEI)","TRAVAUX-HUAWEI",
AR1684="Projet OCM (NOKIA)","TRAVAUX-NOKIA",
AR1684="ACCESS-ISSUE","ACCESS-ISSUE",
AR1684="Projet OCM (ZTE, NOKIA, autres projets)","TRAVAUX OCM",
AR1684="No root CAuse","No root cause",
AR1684="ODU HS","PDH",
AR1684="IP &amp; VLAN","PDH",
AR1684="Warehouse HUAWEI","SPARE-ISSUE",
AR1684="SPARE-HS","SPARE-ISSUE",
AR1684="Power Telco","BSS",AR1684="no impacts","no impacts"
),"")</f>
        <v>No root cause</v>
      </c>
      <c r="AQ1684" s="40" t="str" cm="1">
        <f t="array" ref="AQ1684">IFERROR(_xlfn.IFS(
AR1684="MPR ISSUE","TX ISSUE",
AR1684="BSS Hardware Issue","RAN ISSUE",
AR1684="Sites strategiques, MLL, Pylone, etc.","ENVTECH",
AR1684="AKTIVCO DEFAUT GE &amp; POWER Cabinet","POWER ISSUE",
AR1684="AKTIVCO Coupure ENEO &amp; Baisse de tension","POWER ISSUE",
AR1684="Coupure ENEO &amp; Baisse de tension","POWER ISSUE",
AR1684="Defaut GE &amp; POWER Cabinet","POWER ISSUE",
AR1684="Sharing","POWER ISSUE",
AR1684="Sites strategiques &amp; DataCenter","POWER ISSUE",
AR1684="Exclu","Exclu",
AR1684="SAT","TX ISSUE",
AR1684="SPARE-ISSUE","SPARE-ISSUE",
AR1684="Fiber CAmtel","TX ISSUE",
AR1684="Fiber AOF","TX ISSUE",
AR1684="Projet OCM (HUAWEI)","TRAVAUX-HUAWEI",
AR1684="Projet OCM (NOKIA)","TRAVAUX -NOKIA",
AR1684="ACCESS-ISSUE","ACCESS-ISSUE",
AR1684="Projet OCM (ZTE, NOKIA, autres projets)","TRAVAUX OCM",
AR1684="No root CAuse","No root cause",
AR1684="ODU HS","TX ISSUE",
AR1684="IP &amp; VLAN","TX ISSUE",
AR1684="Warehouse HUAWEI","SPARE-ISSUE",
AR1684="SPARE-HS","SPARE-ISSUE",
AR1684="Power Telco","RAN ISSUE",AR1684="no impacts","no impacts"
),"")</f>
        <v>No root cause</v>
      </c>
      <c r="AR1684" s="59" t="s">
        <v>5343</v>
      </c>
      <c r="AS1684" s="40" t="str" cm="1">
        <f t="array" ref="AS1684">IFERROR(_xlfn.IFS(
AR1684="MPR ISSUE","ACTIVE",
AR1684="BSS Hardware Issue","ACTIVE",
AR1684="Sites strategiques, MLL, Pylone, etc.","PASSIVE",
AR1684="AKTIVCO DEFAUT GE &amp; POWER Cabinet","PASSIVE",
AR1684="AKTIVCO Coupure ENEO &amp; Baisse de tension","PASSIVE",
AR1684="Coupure ENEO &amp; Baisse de tension","PASSIVE",
AR1684="Defaut GE &amp; POWER Cabinet","PASSIVE",
AR1684="Sharing","PASSIVE",
AR1684="Sites strategiques &amp; DataCenter","PASSIVE",
AR1684="Exclu","Exclu",
AR1684="SAT","ACTIVE",
AR1684="SPARE-ISSUE","SPARE-ISSUE",
AR1684="Fiber CAmtel","ACTIVE",
AR1684="Fiber AOF","ACTIVE",
AR1684="Projet OCM (HUAWEI)","PLANNED WORKS",
AR1684="Projet OCM (NOKIA)","PLANNED WORKS",
AR1684="ACCESS-ISSUE","ACCESS-ISSUE",
AR1684="Projet OCM (ZTE, NOKIA, autres projets)","PLANNED WORKS",
AR1684="No root CAuse","No root cause",
AR1684="ODU HS","ACTIVE",
AR1684="IP &amp; VLAN","ACTIVE",
AR1684="Warehouse HUAWEI","SPARE-ISSUE",
AR1684="SPARE-HS","SPARE-ISSUE",
AR1684="Power Telco","ACTIVE", AR1684="no impacts","no impacts"
),"")</f>
        <v>No root cause</v>
      </c>
      <c r="AT1684" s="99" t="s">
        <v>5661</v>
      </c>
      <c r="AU1684" s="99" t="s">
        <v>124</v>
      </c>
      <c r="AW1684" s="17"/>
      <c r="AX1684" s="17" t="s">
        <v>5536</v>
      </c>
      <c r="AY1684" s="17"/>
      <c r="AZ1684" s="17" t="s">
        <v>5536</v>
      </c>
      <c r="BA1684" s="7"/>
      <c r="BC1684" s="18"/>
      <c r="BD1684" s="18"/>
      <c r="BE1684" s="18"/>
      <c r="BF1684" s="18"/>
      <c r="BG1684" s="18"/>
      <c r="BH1684" s="18"/>
      <c r="BI1684" s="18"/>
      <c r="BJ1684" s="18"/>
      <c r="BK1684" s="18"/>
      <c r="BM1684" s="18"/>
      <c r="BN1684" s="18"/>
      <c r="BO1684" s="18"/>
      <c r="BP1684" s="9" t="s">
        <v>5661</v>
      </c>
      <c r="BQ1684" s="14"/>
      <c r="BR1684" s="102" t="s">
        <v>5536</v>
      </c>
      <c r="BS1684" s="14"/>
      <c r="BT1684" s="14"/>
      <c r="BU1684" s="9"/>
      <c r="BV1684" s="9"/>
      <c r="BW1684" s="9"/>
    </row>
    <row r="1685" spans="1:75" x14ac:dyDescent="0.35">
      <c r="A1685" s="1" t="s">
        <v>612</v>
      </c>
      <c r="B1685" s="8" t="s">
        <v>613</v>
      </c>
      <c r="C1685" s="3" t="s">
        <v>38</v>
      </c>
      <c r="D1685" s="1" t="s">
        <v>21</v>
      </c>
      <c r="E1685" s="1" t="s">
        <v>122</v>
      </c>
      <c r="F1685" s="3" t="s">
        <v>37</v>
      </c>
      <c r="G1685" s="1" t="s">
        <v>38</v>
      </c>
      <c r="H1685" s="30" t="s">
        <v>5587</v>
      </c>
      <c r="I1685" s="27">
        <v>0</v>
      </c>
      <c r="J1685" s="27">
        <v>0</v>
      </c>
      <c r="K1685" s="27">
        <v>0</v>
      </c>
      <c r="L1685" s="27">
        <v>0</v>
      </c>
      <c r="M1685" s="27">
        <v>5.500338153084932E-2</v>
      </c>
      <c r="N1685" s="27">
        <v>1.9064985318163523</v>
      </c>
      <c r="O1685" s="27">
        <v>4.8868114589664786E-2</v>
      </c>
      <c r="P1685" s="27">
        <v>0</v>
      </c>
      <c r="Q1685" s="27">
        <v>0</v>
      </c>
      <c r="R1685" s="27">
        <v>0</v>
      </c>
      <c r="S1685" s="80">
        <v>0</v>
      </c>
      <c r="T1685" s="80">
        <v>0</v>
      </c>
      <c r="U1685" s="80">
        <v>0</v>
      </c>
      <c r="V1685" s="80">
        <v>0</v>
      </c>
      <c r="W1685" s="80">
        <v>0</v>
      </c>
      <c r="X1685" s="80">
        <v>0</v>
      </c>
      <c r="Y1685" s="80">
        <v>0</v>
      </c>
      <c r="Z1685" s="80">
        <v>0</v>
      </c>
      <c r="AA1685" s="80">
        <v>0</v>
      </c>
      <c r="AB1685" s="80">
        <v>0</v>
      </c>
      <c r="AC1685" s="80">
        <v>0</v>
      </c>
      <c r="AD1685" s="80">
        <v>0</v>
      </c>
      <c r="AE1685" s="80">
        <v>0</v>
      </c>
      <c r="AF1685" s="80">
        <v>0</v>
      </c>
      <c r="AG1685" s="80"/>
      <c r="AH1685" s="80">
        <v>0</v>
      </c>
      <c r="AI1685" s="80">
        <v>0</v>
      </c>
      <c r="AJ1685" s="80">
        <v>0</v>
      </c>
      <c r="AK1685" s="80">
        <v>0</v>
      </c>
      <c r="AL1685" s="80">
        <v>0</v>
      </c>
      <c r="AM1685" s="80">
        <v>0</v>
      </c>
      <c r="AN1685" s="41" t="s">
        <v>5558</v>
      </c>
      <c r="AO1685" s="41"/>
      <c r="AP1685" s="40" t="str" cm="1">
        <f t="array" ref="AP1685">IFERROR(_xlfn.IFS(
AR1685="MPR ISSUE","PDH",
AR1685="BSS Hardware Issue","BSS",
AR1685="Sites strategiques, MLL, Pylone, etc.","ENVTECH",
AR1685="AKTIVCO DEFAUT GE &amp; POWER Cabinet","AKTIVCO",
AR1685="AKTIVCO Coupure ENEO &amp; Baisse de tension","AKTIVCO GRID ONLY",
AR1685="Coupure ENEO &amp; Baisse de tension","IHS GRID ONLY",
AR1685="Defaut GE &amp; POWER Cabinet","IHS",
AR1685="Sharing","Partners",
AR1685="Sites strategiques &amp; DataCenter","SST &amp; DC",
AR1685="Exclu","Exclu",
AR1685="SAT","SAT",
AR1685="SPARE-ISSUE","SPARE-ISSUE",
AR1685="Fiber CAmtel","TRANS_FO_CAMTEL",
AR1685="Fiber AOF","Fiber AOF",
AR1685="Projet OCM (HUAWEI)","TRAVAUX-HUAWEI",
AR1685="Projet OCM (NOKIA)","TRAVAUX-NOKIA",
AR1685="ACCESS-ISSUE","ACCESS-ISSUE",
AR1685="Projet OCM (ZTE, NOKIA, autres projets)","TRAVAUX OCM",
AR1685="No root CAuse","No root cause",
AR1685="ODU HS","PDH",
AR1685="IP &amp; VLAN","PDH",
AR1685="Warehouse HUAWEI","SPARE-ISSUE",
AR1685="SPARE-HS","SPARE-ISSUE",
AR1685="Power Telco","BSS",AR1685="no impacts","no impacts"
),"")</f>
        <v>No root cause</v>
      </c>
      <c r="AQ1685" s="40" t="str" cm="1">
        <f t="array" ref="AQ1685">IFERROR(_xlfn.IFS(
AR1685="MPR ISSUE","TX ISSUE",
AR1685="BSS Hardware Issue","RAN ISSUE",
AR1685="Sites strategiques, MLL, Pylone, etc.","ENVTECH",
AR1685="AKTIVCO DEFAUT GE &amp; POWER Cabinet","POWER ISSUE",
AR1685="AKTIVCO Coupure ENEO &amp; Baisse de tension","POWER ISSUE",
AR1685="Coupure ENEO &amp; Baisse de tension","POWER ISSUE",
AR1685="Defaut GE &amp; POWER Cabinet","POWER ISSUE",
AR1685="Sharing","POWER ISSUE",
AR1685="Sites strategiques &amp; DataCenter","POWER ISSUE",
AR1685="Exclu","Exclu",
AR1685="SAT","TX ISSUE",
AR1685="SPARE-ISSUE","SPARE-ISSUE",
AR1685="Fiber CAmtel","TX ISSUE",
AR1685="Fiber AOF","TX ISSUE",
AR1685="Projet OCM (HUAWEI)","TRAVAUX-HUAWEI",
AR1685="Projet OCM (NOKIA)","TRAVAUX -NOKIA",
AR1685="ACCESS-ISSUE","ACCESS-ISSUE",
AR1685="Projet OCM (ZTE, NOKIA, autres projets)","TRAVAUX OCM",
AR1685="No root CAuse","No root cause",
AR1685="ODU HS","TX ISSUE",
AR1685="IP &amp; VLAN","TX ISSUE",
AR1685="Warehouse HUAWEI","SPARE-ISSUE",
AR1685="SPARE-HS","SPARE-ISSUE",
AR1685="Power Telco","RAN ISSUE",AR1685="no impacts","no impacts"
),"")</f>
        <v>No root cause</v>
      </c>
      <c r="AR1685" s="59" t="s">
        <v>5343</v>
      </c>
      <c r="AS1685" s="40" t="str" cm="1">
        <f t="array" ref="AS1685">IFERROR(_xlfn.IFS(
AR1685="MPR ISSUE","ACTIVE",
AR1685="BSS Hardware Issue","ACTIVE",
AR1685="Sites strategiques, MLL, Pylone, etc.","PASSIVE",
AR1685="AKTIVCO DEFAUT GE &amp; POWER Cabinet","PASSIVE",
AR1685="AKTIVCO Coupure ENEO &amp; Baisse de tension","PASSIVE",
AR1685="Coupure ENEO &amp; Baisse de tension","PASSIVE",
AR1685="Defaut GE &amp; POWER Cabinet","PASSIVE",
AR1685="Sharing","PASSIVE",
AR1685="Sites strategiques &amp; DataCenter","PASSIVE",
AR1685="Exclu","Exclu",
AR1685="SAT","ACTIVE",
AR1685="SPARE-ISSUE","SPARE-ISSUE",
AR1685="Fiber CAmtel","ACTIVE",
AR1685="Fiber AOF","ACTIVE",
AR1685="Projet OCM (HUAWEI)","PLANNED WORKS",
AR1685="Projet OCM (NOKIA)","PLANNED WORKS",
AR1685="ACCESS-ISSUE","ACCESS-ISSUE",
AR1685="Projet OCM (ZTE, NOKIA, autres projets)","PLANNED WORKS",
AR1685="No root CAuse","No root cause",
AR1685="ODU HS","ACTIVE",
AR1685="IP &amp; VLAN","ACTIVE",
AR1685="Warehouse HUAWEI","SPARE-ISSUE",
AR1685="SPARE-HS","SPARE-ISSUE",
AR1685="Power Telco","ACTIVE", AR1685="no impacts","no impacts"
),"")</f>
        <v>No root cause</v>
      </c>
      <c r="AT1685" s="99" t="s">
        <v>5661</v>
      </c>
      <c r="AU1685" s="99" t="s">
        <v>613</v>
      </c>
      <c r="AW1685" s="17"/>
      <c r="AX1685" s="17" t="s">
        <v>5536</v>
      </c>
      <c r="AY1685" s="17"/>
      <c r="AZ1685" s="17" t="s">
        <v>5536</v>
      </c>
      <c r="BA1685" s="7"/>
      <c r="BC1685" s="18"/>
      <c r="BD1685" s="18"/>
      <c r="BE1685" s="18"/>
      <c r="BF1685" s="18"/>
      <c r="BG1685" s="18"/>
      <c r="BH1685" s="18"/>
      <c r="BI1685" s="18"/>
      <c r="BJ1685" s="18"/>
      <c r="BK1685" s="18"/>
      <c r="BM1685" s="18"/>
      <c r="BN1685" s="18"/>
      <c r="BO1685" s="18"/>
      <c r="BP1685" s="9" t="s">
        <v>5661</v>
      </c>
      <c r="BQ1685" s="14"/>
      <c r="BR1685" s="102" t="s">
        <v>5536</v>
      </c>
      <c r="BS1685" s="14"/>
      <c r="BT1685" s="14"/>
      <c r="BU1685" s="9"/>
      <c r="BV1685" s="9"/>
      <c r="BW1685" s="9"/>
    </row>
    <row r="1686" spans="1:75" x14ac:dyDescent="0.35">
      <c r="A1686" s="3" t="s">
        <v>2295</v>
      </c>
      <c r="B1686" s="24" t="s">
        <v>2296</v>
      </c>
      <c r="C1686" s="3" t="s">
        <v>38</v>
      </c>
      <c r="D1686" s="1"/>
      <c r="E1686" s="3" t="e">
        <v>#N/A</v>
      </c>
      <c r="F1686" s="3" t="s">
        <v>37</v>
      </c>
      <c r="G1686" s="3" t="s">
        <v>38</v>
      </c>
      <c r="H1686" s="30" t="s">
        <v>5587</v>
      </c>
      <c r="I1686" s="27">
        <v>0</v>
      </c>
      <c r="J1686" s="27">
        <v>0</v>
      </c>
      <c r="K1686" s="27">
        <v>0</v>
      </c>
      <c r="L1686" s="27">
        <v>0</v>
      </c>
      <c r="M1686" s="27">
        <v>0</v>
      </c>
      <c r="N1686" s="27">
        <v>0</v>
      </c>
      <c r="O1686" s="27">
        <v>0</v>
      </c>
      <c r="P1686" s="27">
        <v>0</v>
      </c>
      <c r="Q1686" s="27">
        <v>0.62499464947650485</v>
      </c>
      <c r="R1686" s="27">
        <v>0</v>
      </c>
      <c r="S1686" s="80">
        <v>0</v>
      </c>
      <c r="T1686" s="80">
        <v>0</v>
      </c>
      <c r="U1686" s="80">
        <v>0</v>
      </c>
      <c r="V1686" s="80">
        <v>0</v>
      </c>
      <c r="W1686" s="80">
        <v>0</v>
      </c>
      <c r="X1686" s="80">
        <v>0</v>
      </c>
      <c r="Y1686" s="80">
        <v>0</v>
      </c>
      <c r="Z1686" s="80">
        <v>0</v>
      </c>
      <c r="AA1686" s="80">
        <v>0</v>
      </c>
      <c r="AB1686" s="80">
        <v>0</v>
      </c>
      <c r="AC1686" s="80">
        <v>0</v>
      </c>
      <c r="AD1686" s="80">
        <v>0</v>
      </c>
      <c r="AE1686" s="80">
        <v>0</v>
      </c>
      <c r="AF1686" s="80">
        <v>0</v>
      </c>
      <c r="AG1686" s="80"/>
      <c r="AH1686" s="80">
        <v>0</v>
      </c>
      <c r="AI1686" s="80">
        <v>0</v>
      </c>
      <c r="AJ1686" s="80">
        <v>0</v>
      </c>
      <c r="AK1686" s="80">
        <v>0</v>
      </c>
      <c r="AL1686" s="80">
        <v>0</v>
      </c>
      <c r="AM1686" s="80">
        <v>0</v>
      </c>
      <c r="AN1686" s="41" t="s">
        <v>5558</v>
      </c>
      <c r="AO1686" s="41"/>
      <c r="AP1686" s="40" t="str" cm="1">
        <f t="array" ref="AP1686">IFERROR(_xlfn.IFS(
AR1686="MPR ISSUE","PDH",
AR1686="BSS Hardware Issue","BSS",
AR1686="Sites strategiques, MLL, Pylone, etc.","ENVTECH",
AR1686="AKTIVCO DEFAUT GE &amp; POWER Cabinet","AKTIVCO",
AR1686="AKTIVCO Coupure ENEO &amp; Baisse de tension","AKTIVCO GRID ONLY",
AR1686="Coupure ENEO &amp; Baisse de tension","IHS GRID ONLY",
AR1686="Defaut GE &amp; POWER Cabinet","IHS",
AR1686="Sharing","Partners",
AR1686="Sites strategiques &amp; DataCenter","SST &amp; DC",
AR1686="Exclu","Exclu",
AR1686="SAT","SAT",
AR1686="SPARE-ISSUE","SPARE-ISSUE",
AR1686="Fiber CAmtel","TRANS_FO_CAMTEL",
AR1686="Fiber AOF","Fiber AOF",
AR1686="Projet OCM (HUAWEI)","TRAVAUX-HUAWEI",
AR1686="Projet OCM (NOKIA)","TRAVAUX-NOKIA",
AR1686="ACCESS-ISSUE","ACCESS-ISSUE",
AR1686="Projet OCM (ZTE, NOKIA, autres projets)","TRAVAUX OCM",
AR1686="No root CAuse","No root cause",
AR1686="ODU HS","PDH",
AR1686="IP &amp; VLAN","PDH",
AR1686="Warehouse HUAWEI","SPARE-ISSUE",
AR1686="SPARE-HS","SPARE-ISSUE",
AR1686="Power Telco","BSS",AR1686="no impacts","no impacts"
),"")</f>
        <v>No root cause</v>
      </c>
      <c r="AQ1686" s="40" t="str" cm="1">
        <f t="array" ref="AQ1686">IFERROR(_xlfn.IFS(
AR1686="MPR ISSUE","TX ISSUE",
AR1686="BSS Hardware Issue","RAN ISSUE",
AR1686="Sites strategiques, MLL, Pylone, etc.","ENVTECH",
AR1686="AKTIVCO DEFAUT GE &amp; POWER Cabinet","POWER ISSUE",
AR1686="AKTIVCO Coupure ENEO &amp; Baisse de tension","POWER ISSUE",
AR1686="Coupure ENEO &amp; Baisse de tension","POWER ISSUE",
AR1686="Defaut GE &amp; POWER Cabinet","POWER ISSUE",
AR1686="Sharing","POWER ISSUE",
AR1686="Sites strategiques &amp; DataCenter","POWER ISSUE",
AR1686="Exclu","Exclu",
AR1686="SAT","TX ISSUE",
AR1686="SPARE-ISSUE","SPARE-ISSUE",
AR1686="Fiber CAmtel","TX ISSUE",
AR1686="Fiber AOF","TX ISSUE",
AR1686="Projet OCM (HUAWEI)","TRAVAUX-HUAWEI",
AR1686="Projet OCM (NOKIA)","TRAVAUX -NOKIA",
AR1686="ACCESS-ISSUE","ACCESS-ISSUE",
AR1686="Projet OCM (ZTE, NOKIA, autres projets)","TRAVAUX OCM",
AR1686="No root CAuse","No root cause",
AR1686="ODU HS","TX ISSUE",
AR1686="IP &amp; VLAN","TX ISSUE",
AR1686="Warehouse HUAWEI","SPARE-ISSUE",
AR1686="SPARE-HS","SPARE-ISSUE",
AR1686="Power Telco","RAN ISSUE",AR1686="no impacts","no impacts"
),"")</f>
        <v>No root cause</v>
      </c>
      <c r="AR1686" s="59" t="s">
        <v>5343</v>
      </c>
      <c r="AS1686" s="40" t="str" cm="1">
        <f t="array" ref="AS1686">IFERROR(_xlfn.IFS(
AR1686="MPR ISSUE","ACTIVE",
AR1686="BSS Hardware Issue","ACTIVE",
AR1686="Sites strategiques, MLL, Pylone, etc.","PASSIVE",
AR1686="AKTIVCO DEFAUT GE &amp; POWER Cabinet","PASSIVE",
AR1686="AKTIVCO Coupure ENEO &amp; Baisse de tension","PASSIVE",
AR1686="Coupure ENEO &amp; Baisse de tension","PASSIVE",
AR1686="Defaut GE &amp; POWER Cabinet","PASSIVE",
AR1686="Sharing","PASSIVE",
AR1686="Sites strategiques &amp; DataCenter","PASSIVE",
AR1686="Exclu","Exclu",
AR1686="SAT","ACTIVE",
AR1686="SPARE-ISSUE","SPARE-ISSUE",
AR1686="Fiber CAmtel","ACTIVE",
AR1686="Fiber AOF","ACTIVE",
AR1686="Projet OCM (HUAWEI)","PLANNED WORKS",
AR1686="Projet OCM (NOKIA)","PLANNED WORKS",
AR1686="ACCESS-ISSUE","ACCESS-ISSUE",
AR1686="Projet OCM (ZTE, NOKIA, autres projets)","PLANNED WORKS",
AR1686="No root CAuse","No root cause",
AR1686="ODU HS","ACTIVE",
AR1686="IP &amp; VLAN","ACTIVE",
AR1686="Warehouse HUAWEI","SPARE-ISSUE",
AR1686="SPARE-HS","SPARE-ISSUE",
AR1686="Power Telco","ACTIVE", AR1686="no impacts","no impacts"
),"")</f>
        <v>No root cause</v>
      </c>
      <c r="AT1686" s="99" t="s">
        <v>5661</v>
      </c>
      <c r="AU1686" s="99" t="s">
        <v>2296</v>
      </c>
      <c r="AW1686" s="17"/>
      <c r="AX1686" s="17" t="s">
        <v>5536</v>
      </c>
      <c r="AY1686" s="17"/>
      <c r="AZ1686" s="17" t="s">
        <v>5536</v>
      </c>
      <c r="BA1686" s="7"/>
      <c r="BC1686" s="18"/>
      <c r="BD1686" s="18"/>
      <c r="BE1686" s="18"/>
      <c r="BF1686" s="18"/>
      <c r="BG1686" s="18"/>
      <c r="BH1686" s="18"/>
      <c r="BI1686" s="18"/>
      <c r="BJ1686" s="18"/>
      <c r="BK1686" s="18"/>
      <c r="BM1686" s="18"/>
      <c r="BN1686" s="18"/>
      <c r="BO1686" s="18"/>
      <c r="BP1686" s="9" t="s">
        <v>5661</v>
      </c>
      <c r="BQ1686" s="14"/>
      <c r="BR1686" s="102" t="s">
        <v>5536</v>
      </c>
      <c r="BS1686" s="14"/>
      <c r="BT1686" s="14"/>
      <c r="BU1686" s="9"/>
      <c r="BV1686" s="9"/>
      <c r="BW1686" s="9"/>
    </row>
    <row r="1687" spans="1:75" x14ac:dyDescent="0.35">
      <c r="A1687" s="1" t="s">
        <v>1948</v>
      </c>
      <c r="B1687" s="8" t="s">
        <v>1949</v>
      </c>
      <c r="C1687" s="3" t="s">
        <v>38</v>
      </c>
      <c r="D1687" s="1" t="s">
        <v>11</v>
      </c>
      <c r="E1687" s="1" t="s">
        <v>12</v>
      </c>
      <c r="F1687" s="3" t="s">
        <v>37</v>
      </c>
      <c r="G1687" s="1" t="s">
        <v>38</v>
      </c>
      <c r="H1687" s="30" t="s">
        <v>5587</v>
      </c>
      <c r="I1687" s="27">
        <v>0</v>
      </c>
      <c r="J1687" s="27">
        <v>0</v>
      </c>
      <c r="K1687" s="27">
        <v>0</v>
      </c>
      <c r="L1687" s="27">
        <v>0</v>
      </c>
      <c r="M1687" s="27">
        <v>0</v>
      </c>
      <c r="N1687" s="27">
        <v>0</v>
      </c>
      <c r="O1687" s="27">
        <v>0</v>
      </c>
      <c r="P1687" s="27">
        <v>0</v>
      </c>
      <c r="Q1687" s="27">
        <v>0</v>
      </c>
      <c r="R1687" s="27">
        <v>0</v>
      </c>
      <c r="S1687" s="80">
        <v>0</v>
      </c>
      <c r="T1687" s="80">
        <v>0</v>
      </c>
      <c r="U1687" s="80">
        <v>0.20471102892707058</v>
      </c>
      <c r="V1687" s="80">
        <v>0</v>
      </c>
      <c r="W1687" s="80">
        <v>0</v>
      </c>
      <c r="X1687" s="80">
        <v>0</v>
      </c>
      <c r="Y1687" s="80">
        <v>0</v>
      </c>
      <c r="Z1687" s="80">
        <v>0</v>
      </c>
      <c r="AA1687" s="80">
        <v>0</v>
      </c>
      <c r="AB1687" s="80">
        <v>0</v>
      </c>
      <c r="AC1687" s="80">
        <v>0</v>
      </c>
      <c r="AD1687" s="80">
        <v>0</v>
      </c>
      <c r="AE1687" s="80">
        <v>0</v>
      </c>
      <c r="AF1687" s="80">
        <v>0</v>
      </c>
      <c r="AG1687" s="80"/>
      <c r="AH1687" s="80">
        <v>0</v>
      </c>
      <c r="AI1687" s="80">
        <v>0</v>
      </c>
      <c r="AJ1687" s="80">
        <v>0</v>
      </c>
      <c r="AK1687" s="80">
        <v>0</v>
      </c>
      <c r="AL1687" s="80">
        <v>0</v>
      </c>
      <c r="AM1687" s="80">
        <v>0</v>
      </c>
      <c r="AN1687" s="41" t="s">
        <v>5558</v>
      </c>
      <c r="AO1687" s="41"/>
      <c r="AP1687" s="40" t="str" cm="1">
        <f t="array" ref="AP1687">IFERROR(_xlfn.IFS(
AR1687="MPR ISSUE","PDH",
AR1687="BSS Hardware Issue","BSS",
AR1687="Sites strategiques, MLL, Pylone, etc.","ENVTECH",
AR1687="AKTIVCO DEFAUT GE &amp; POWER Cabinet","AKTIVCO",
AR1687="AKTIVCO Coupure ENEO &amp; Baisse de tension","AKTIVCO GRID ONLY",
AR1687="Coupure ENEO &amp; Baisse de tension","IHS GRID ONLY",
AR1687="Defaut GE &amp; POWER Cabinet","IHS",
AR1687="Sharing","Partners",
AR1687="Sites strategiques &amp; DataCenter","SST &amp; DC",
AR1687="Exclu","Exclu",
AR1687="SAT","SAT",
AR1687="SPARE-ISSUE","SPARE-ISSUE",
AR1687="Fiber CAmtel","TRANS_FO_CAMTEL",
AR1687="Fiber AOF","Fiber AOF",
AR1687="Projet OCM (HUAWEI)","TRAVAUX-HUAWEI",
AR1687="Projet OCM (NOKIA)","TRAVAUX-NOKIA",
AR1687="ACCESS-ISSUE","ACCESS-ISSUE",
AR1687="Projet OCM (ZTE, NOKIA, autres projets)","TRAVAUX OCM",
AR1687="No root CAuse","No root cause",
AR1687="ODU HS","PDH",
AR1687="IP &amp; VLAN","PDH",
AR1687="Warehouse HUAWEI","SPARE-ISSUE",
AR1687="SPARE-HS","SPARE-ISSUE",
AR1687="Power Telco","BSS",AR1687="no impacts","no impacts"
),"")</f>
        <v>No root cause</v>
      </c>
      <c r="AQ1687" s="40" t="str" cm="1">
        <f t="array" ref="AQ1687">IFERROR(_xlfn.IFS(
AR1687="MPR ISSUE","TX ISSUE",
AR1687="BSS Hardware Issue","RAN ISSUE",
AR1687="Sites strategiques, MLL, Pylone, etc.","ENVTECH",
AR1687="AKTIVCO DEFAUT GE &amp; POWER Cabinet","POWER ISSUE",
AR1687="AKTIVCO Coupure ENEO &amp; Baisse de tension","POWER ISSUE",
AR1687="Coupure ENEO &amp; Baisse de tension","POWER ISSUE",
AR1687="Defaut GE &amp; POWER Cabinet","POWER ISSUE",
AR1687="Sharing","POWER ISSUE",
AR1687="Sites strategiques &amp; DataCenter","POWER ISSUE",
AR1687="Exclu","Exclu",
AR1687="SAT","TX ISSUE",
AR1687="SPARE-ISSUE","SPARE-ISSUE",
AR1687="Fiber CAmtel","TX ISSUE",
AR1687="Fiber AOF","TX ISSUE",
AR1687="Projet OCM (HUAWEI)","TRAVAUX-HUAWEI",
AR1687="Projet OCM (NOKIA)","TRAVAUX -NOKIA",
AR1687="ACCESS-ISSUE","ACCESS-ISSUE",
AR1687="Projet OCM (ZTE, NOKIA, autres projets)","TRAVAUX OCM",
AR1687="No root CAuse","No root cause",
AR1687="ODU HS","TX ISSUE",
AR1687="IP &amp; VLAN","TX ISSUE",
AR1687="Warehouse HUAWEI","SPARE-ISSUE",
AR1687="SPARE-HS","SPARE-ISSUE",
AR1687="Power Telco","RAN ISSUE",AR1687="no impacts","no impacts"
),"")</f>
        <v>No root cause</v>
      </c>
      <c r="AR1687" s="59" t="s">
        <v>5343</v>
      </c>
      <c r="AS1687" s="40" t="str" cm="1">
        <f t="array" ref="AS1687">IFERROR(_xlfn.IFS(
AR1687="MPR ISSUE","ACTIVE",
AR1687="BSS Hardware Issue","ACTIVE",
AR1687="Sites strategiques, MLL, Pylone, etc.","PASSIVE",
AR1687="AKTIVCO DEFAUT GE &amp; POWER Cabinet","PASSIVE",
AR1687="AKTIVCO Coupure ENEO &amp; Baisse de tension","PASSIVE",
AR1687="Coupure ENEO &amp; Baisse de tension","PASSIVE",
AR1687="Defaut GE &amp; POWER Cabinet","PASSIVE",
AR1687="Sharing","PASSIVE",
AR1687="Sites strategiques &amp; DataCenter","PASSIVE",
AR1687="Exclu","Exclu",
AR1687="SAT","ACTIVE",
AR1687="SPARE-ISSUE","SPARE-ISSUE",
AR1687="Fiber CAmtel","ACTIVE",
AR1687="Fiber AOF","ACTIVE",
AR1687="Projet OCM (HUAWEI)","PLANNED WORKS",
AR1687="Projet OCM (NOKIA)","PLANNED WORKS",
AR1687="ACCESS-ISSUE","ACCESS-ISSUE",
AR1687="Projet OCM (ZTE, NOKIA, autres projets)","PLANNED WORKS",
AR1687="No root CAuse","No root cause",
AR1687="ODU HS","ACTIVE",
AR1687="IP &amp; VLAN","ACTIVE",
AR1687="Warehouse HUAWEI","SPARE-ISSUE",
AR1687="SPARE-HS","SPARE-ISSUE",
AR1687="Power Telco","ACTIVE", AR1687="no impacts","no impacts"
),"")</f>
        <v>No root cause</v>
      </c>
      <c r="AT1687" s="99" t="s">
        <v>5661</v>
      </c>
      <c r="AU1687" s="99" t="s">
        <v>1949</v>
      </c>
      <c r="AW1687" s="17"/>
      <c r="AX1687" s="17" t="s">
        <v>5536</v>
      </c>
      <c r="AY1687" s="17"/>
      <c r="AZ1687" s="17" t="s">
        <v>5536</v>
      </c>
      <c r="BA1687" s="7"/>
      <c r="BC1687" s="18"/>
      <c r="BD1687" s="18"/>
      <c r="BE1687" s="18"/>
      <c r="BF1687" s="18"/>
      <c r="BG1687" s="18"/>
      <c r="BH1687" s="18"/>
      <c r="BI1687" s="18"/>
      <c r="BJ1687" s="18"/>
      <c r="BK1687" s="18"/>
      <c r="BM1687" s="18"/>
      <c r="BN1687" s="18"/>
      <c r="BO1687" s="18"/>
      <c r="BP1687" s="9" t="s">
        <v>5661</v>
      </c>
      <c r="BQ1687" s="14"/>
      <c r="BR1687" s="102" t="s">
        <v>5536</v>
      </c>
      <c r="BS1687" s="14"/>
      <c r="BT1687" s="14"/>
      <c r="BU1687" s="9"/>
      <c r="BV1687" s="9"/>
      <c r="BW1687" s="9"/>
    </row>
    <row r="1688" spans="1:75" x14ac:dyDescent="0.35">
      <c r="A1688" s="1" t="s">
        <v>3482</v>
      </c>
      <c r="B1688" s="8" t="s">
        <v>3483</v>
      </c>
      <c r="C1688" s="3" t="s">
        <v>38</v>
      </c>
      <c r="D1688" s="1" t="s">
        <v>11</v>
      </c>
      <c r="E1688" s="1" t="s">
        <v>12</v>
      </c>
      <c r="F1688" s="3" t="s">
        <v>37</v>
      </c>
      <c r="G1688" s="1" t="s">
        <v>38</v>
      </c>
      <c r="H1688" s="30" t="s">
        <v>5587</v>
      </c>
      <c r="I1688" s="27">
        <v>0</v>
      </c>
      <c r="J1688" s="27">
        <v>0</v>
      </c>
      <c r="K1688" s="27">
        <v>0</v>
      </c>
      <c r="L1688" s="27">
        <v>0</v>
      </c>
      <c r="M1688" s="27">
        <v>0</v>
      </c>
      <c r="N1688" s="27">
        <v>0</v>
      </c>
      <c r="O1688" s="27">
        <v>0</v>
      </c>
      <c r="P1688" s="27">
        <v>0</v>
      </c>
      <c r="Q1688" s="27">
        <v>0</v>
      </c>
      <c r="R1688" s="27">
        <v>0</v>
      </c>
      <c r="S1688" s="80">
        <v>0</v>
      </c>
      <c r="T1688" s="80">
        <v>0</v>
      </c>
      <c r="U1688" s="80">
        <v>0</v>
      </c>
      <c r="V1688" s="80">
        <v>0</v>
      </c>
      <c r="W1688" s="80">
        <v>0</v>
      </c>
      <c r="X1688" s="80">
        <v>0</v>
      </c>
      <c r="Y1688" s="80">
        <v>0</v>
      </c>
      <c r="Z1688" s="80">
        <v>0</v>
      </c>
      <c r="AA1688" s="80">
        <v>0</v>
      </c>
      <c r="AB1688" s="80">
        <v>0</v>
      </c>
      <c r="AC1688" s="80">
        <v>0</v>
      </c>
      <c r="AD1688" s="80">
        <v>0</v>
      </c>
      <c r="AE1688" s="80">
        <v>0</v>
      </c>
      <c r="AF1688" s="80">
        <v>0</v>
      </c>
      <c r="AG1688" s="80"/>
      <c r="AH1688" s="80">
        <v>0</v>
      </c>
      <c r="AI1688" s="80">
        <v>0</v>
      </c>
      <c r="AJ1688" s="80">
        <v>0</v>
      </c>
      <c r="AK1688" s="80">
        <v>0</v>
      </c>
      <c r="AL1688" s="80">
        <v>0</v>
      </c>
      <c r="AM1688" s="80">
        <v>0</v>
      </c>
      <c r="AN1688" s="41" t="s">
        <v>5558</v>
      </c>
      <c r="AO1688" s="41"/>
      <c r="AP1688" s="40" t="str" cm="1">
        <f t="array" ref="AP1688">IFERROR(_xlfn.IFS(
AR1688="MPR ISSUE","PDH",
AR1688="BSS Hardware Issue","BSS",
AR1688="Sites strategiques, MLL, Pylone, etc.","ENVTECH",
AR1688="AKTIVCO DEFAUT GE &amp; POWER Cabinet","AKTIVCO",
AR1688="AKTIVCO Coupure ENEO &amp; Baisse de tension","AKTIVCO GRID ONLY",
AR1688="Coupure ENEO &amp; Baisse de tension","IHS GRID ONLY",
AR1688="Defaut GE &amp; POWER Cabinet","IHS",
AR1688="Sharing","Partners",
AR1688="Sites strategiques &amp; DataCenter","SST &amp; DC",
AR1688="Exclu","Exclu",
AR1688="SAT","SAT",
AR1688="SPARE-ISSUE","SPARE-ISSUE",
AR1688="Fiber CAmtel","TRANS_FO_CAMTEL",
AR1688="Fiber AOF","Fiber AOF",
AR1688="Projet OCM (HUAWEI)","TRAVAUX-HUAWEI",
AR1688="Projet OCM (NOKIA)","TRAVAUX-NOKIA",
AR1688="ACCESS-ISSUE","ACCESS-ISSUE",
AR1688="Projet OCM (ZTE, NOKIA, autres projets)","TRAVAUX OCM",
AR1688="No root CAuse","No root cause",
AR1688="ODU HS","PDH",
AR1688="IP &amp; VLAN","PDH",
AR1688="Warehouse HUAWEI","SPARE-ISSUE",
AR1688="SPARE-HS","SPARE-ISSUE",
AR1688="Power Telco","BSS",AR1688="no impacts","no impacts"
),"")</f>
        <v>No root cause</v>
      </c>
      <c r="AQ1688" s="40" t="str" cm="1">
        <f t="array" ref="AQ1688">IFERROR(_xlfn.IFS(
AR1688="MPR ISSUE","TX ISSUE",
AR1688="BSS Hardware Issue","RAN ISSUE",
AR1688="Sites strategiques, MLL, Pylone, etc.","ENVTECH",
AR1688="AKTIVCO DEFAUT GE &amp; POWER Cabinet","POWER ISSUE",
AR1688="AKTIVCO Coupure ENEO &amp; Baisse de tension","POWER ISSUE",
AR1688="Coupure ENEO &amp; Baisse de tension","POWER ISSUE",
AR1688="Defaut GE &amp; POWER Cabinet","POWER ISSUE",
AR1688="Sharing","POWER ISSUE",
AR1688="Sites strategiques &amp; DataCenter","POWER ISSUE",
AR1688="Exclu","Exclu",
AR1688="SAT","TX ISSUE",
AR1688="SPARE-ISSUE","SPARE-ISSUE",
AR1688="Fiber CAmtel","TX ISSUE",
AR1688="Fiber AOF","TX ISSUE",
AR1688="Projet OCM (HUAWEI)","TRAVAUX-HUAWEI",
AR1688="Projet OCM (NOKIA)","TRAVAUX -NOKIA",
AR1688="ACCESS-ISSUE","ACCESS-ISSUE",
AR1688="Projet OCM (ZTE, NOKIA, autres projets)","TRAVAUX OCM",
AR1688="No root CAuse","No root cause",
AR1688="ODU HS","TX ISSUE",
AR1688="IP &amp; VLAN","TX ISSUE",
AR1688="Warehouse HUAWEI","SPARE-ISSUE",
AR1688="SPARE-HS","SPARE-ISSUE",
AR1688="Power Telco","RAN ISSUE",AR1688="no impacts","no impacts"
),"")</f>
        <v>No root cause</v>
      </c>
      <c r="AR1688" s="59" t="s">
        <v>5343</v>
      </c>
      <c r="AS1688" s="40" t="str" cm="1">
        <f t="array" ref="AS1688">IFERROR(_xlfn.IFS(
AR1688="MPR ISSUE","ACTIVE",
AR1688="BSS Hardware Issue","ACTIVE",
AR1688="Sites strategiques, MLL, Pylone, etc.","PASSIVE",
AR1688="AKTIVCO DEFAUT GE &amp; POWER Cabinet","PASSIVE",
AR1688="AKTIVCO Coupure ENEO &amp; Baisse de tension","PASSIVE",
AR1688="Coupure ENEO &amp; Baisse de tension","PASSIVE",
AR1688="Defaut GE &amp; POWER Cabinet","PASSIVE",
AR1688="Sharing","PASSIVE",
AR1688="Sites strategiques &amp; DataCenter","PASSIVE",
AR1688="Exclu","Exclu",
AR1688="SAT","ACTIVE",
AR1688="SPARE-ISSUE","SPARE-ISSUE",
AR1688="Fiber CAmtel","ACTIVE",
AR1688="Fiber AOF","ACTIVE",
AR1688="Projet OCM (HUAWEI)","PLANNED WORKS",
AR1688="Projet OCM (NOKIA)","PLANNED WORKS",
AR1688="ACCESS-ISSUE","ACCESS-ISSUE",
AR1688="Projet OCM (ZTE, NOKIA, autres projets)","PLANNED WORKS",
AR1688="No root CAuse","No root cause",
AR1688="ODU HS","ACTIVE",
AR1688="IP &amp; VLAN","ACTIVE",
AR1688="Warehouse HUAWEI","SPARE-ISSUE",
AR1688="SPARE-HS","SPARE-ISSUE",
AR1688="Power Telco","ACTIVE", AR1688="no impacts","no impacts"
),"")</f>
        <v>No root cause</v>
      </c>
      <c r="AT1688" s="99" t="s">
        <v>5661</v>
      </c>
      <c r="AU1688" s="99" t="s">
        <v>3483</v>
      </c>
      <c r="AW1688" s="17"/>
      <c r="AX1688" s="17" t="s">
        <v>5536</v>
      </c>
      <c r="AY1688" s="17"/>
      <c r="AZ1688" s="17" t="s">
        <v>5536</v>
      </c>
      <c r="BA1688" s="7"/>
      <c r="BC1688" s="18"/>
      <c r="BD1688" s="18"/>
      <c r="BE1688" s="18"/>
      <c r="BF1688" s="18"/>
      <c r="BG1688" s="18"/>
      <c r="BH1688" s="18"/>
      <c r="BI1688" s="18"/>
      <c r="BJ1688" s="18"/>
      <c r="BK1688" s="18"/>
      <c r="BM1688" s="18"/>
      <c r="BN1688" s="18"/>
      <c r="BO1688" s="18"/>
      <c r="BP1688" s="9" t="s">
        <v>5661</v>
      </c>
      <c r="BQ1688" s="14"/>
      <c r="BR1688" s="102" t="s">
        <v>5536</v>
      </c>
      <c r="BS1688" s="14"/>
      <c r="BT1688" s="14"/>
      <c r="BU1688" s="9"/>
      <c r="BV1688" s="9"/>
      <c r="BW1688" s="9"/>
    </row>
    <row r="1689" spans="1:75" x14ac:dyDescent="0.35">
      <c r="A1689" s="1" t="s">
        <v>2741</v>
      </c>
      <c r="B1689" s="8" t="s">
        <v>2742</v>
      </c>
      <c r="C1689" s="3" t="s">
        <v>38</v>
      </c>
      <c r="D1689" s="1" t="s">
        <v>5518</v>
      </c>
      <c r="E1689" s="1" t="s">
        <v>12</v>
      </c>
      <c r="F1689" s="3" t="s">
        <v>37</v>
      </c>
      <c r="G1689" s="1" t="s">
        <v>38</v>
      </c>
      <c r="H1689" s="30" t="s">
        <v>5587</v>
      </c>
      <c r="I1689" s="27">
        <v>0</v>
      </c>
      <c r="J1689" s="27">
        <v>0</v>
      </c>
      <c r="K1689" s="27">
        <v>0</v>
      </c>
      <c r="L1689" s="27">
        <v>0</v>
      </c>
      <c r="M1689" s="27">
        <v>0</v>
      </c>
      <c r="N1689" s="27">
        <v>0</v>
      </c>
      <c r="O1689" s="27">
        <v>0</v>
      </c>
      <c r="P1689" s="27">
        <v>0</v>
      </c>
      <c r="Q1689" s="27">
        <v>0</v>
      </c>
      <c r="R1689" s="27">
        <v>0</v>
      </c>
      <c r="S1689" s="80">
        <v>0</v>
      </c>
      <c r="T1689" s="80">
        <v>0</v>
      </c>
      <c r="U1689" s="80">
        <v>0</v>
      </c>
      <c r="V1689" s="80">
        <v>0</v>
      </c>
      <c r="W1689" s="80">
        <v>0</v>
      </c>
      <c r="X1689" s="80">
        <v>0</v>
      </c>
      <c r="Y1689" s="80">
        <v>0</v>
      </c>
      <c r="Z1689" s="80">
        <v>0</v>
      </c>
      <c r="AA1689" s="80">
        <v>0</v>
      </c>
      <c r="AB1689" s="80">
        <v>0</v>
      </c>
      <c r="AC1689" s="80">
        <v>0</v>
      </c>
      <c r="AD1689" s="80">
        <v>0</v>
      </c>
      <c r="AE1689" s="80">
        <v>0</v>
      </c>
      <c r="AF1689" s="80">
        <v>0</v>
      </c>
      <c r="AG1689" s="80"/>
      <c r="AH1689" s="80">
        <v>0</v>
      </c>
      <c r="AI1689" s="80">
        <v>0</v>
      </c>
      <c r="AJ1689" s="80">
        <v>0</v>
      </c>
      <c r="AK1689" s="80">
        <v>0</v>
      </c>
      <c r="AL1689" s="80">
        <v>0</v>
      </c>
      <c r="AM1689" s="80">
        <v>0</v>
      </c>
      <c r="AN1689" s="41" t="s">
        <v>5558</v>
      </c>
      <c r="AO1689" s="41"/>
      <c r="AP1689" s="40" t="str" cm="1">
        <f t="array" ref="AP1689">IFERROR(_xlfn.IFS(
AR1689="MPR ISSUE","PDH",
AR1689="BSS Hardware Issue","BSS",
AR1689="Sites strategiques, MLL, Pylone, etc.","ENVTECH",
AR1689="AKTIVCO DEFAUT GE &amp; POWER Cabinet","AKTIVCO",
AR1689="AKTIVCO Coupure ENEO &amp; Baisse de tension","AKTIVCO GRID ONLY",
AR1689="Coupure ENEO &amp; Baisse de tension","IHS GRID ONLY",
AR1689="Defaut GE &amp; POWER Cabinet","IHS",
AR1689="Sharing","Partners",
AR1689="Sites strategiques &amp; DataCenter","SST &amp; DC",
AR1689="Exclu","Exclu",
AR1689="SAT","SAT",
AR1689="SPARE-ISSUE","SPARE-ISSUE",
AR1689="Fiber CAmtel","TRANS_FO_CAMTEL",
AR1689="Fiber AOF","Fiber AOF",
AR1689="Projet OCM (HUAWEI)","TRAVAUX-HUAWEI",
AR1689="Projet OCM (NOKIA)","TRAVAUX-NOKIA",
AR1689="ACCESS-ISSUE","ACCESS-ISSUE",
AR1689="Projet OCM (ZTE, NOKIA, autres projets)","TRAVAUX OCM",
AR1689="No root CAuse","No root cause",
AR1689="ODU HS","PDH",
AR1689="IP &amp; VLAN","PDH",
AR1689="Warehouse HUAWEI","SPARE-ISSUE",
AR1689="SPARE-HS","SPARE-ISSUE",
AR1689="Power Telco","BSS",AR1689="no impacts","no impacts"
),"")</f>
        <v>No root cause</v>
      </c>
      <c r="AQ1689" s="40" t="str" cm="1">
        <f t="array" ref="AQ1689">IFERROR(_xlfn.IFS(
AR1689="MPR ISSUE","TX ISSUE",
AR1689="BSS Hardware Issue","RAN ISSUE",
AR1689="Sites strategiques, MLL, Pylone, etc.","ENVTECH",
AR1689="AKTIVCO DEFAUT GE &amp; POWER Cabinet","POWER ISSUE",
AR1689="AKTIVCO Coupure ENEO &amp; Baisse de tension","POWER ISSUE",
AR1689="Coupure ENEO &amp; Baisse de tension","POWER ISSUE",
AR1689="Defaut GE &amp; POWER Cabinet","POWER ISSUE",
AR1689="Sharing","POWER ISSUE",
AR1689="Sites strategiques &amp; DataCenter","POWER ISSUE",
AR1689="Exclu","Exclu",
AR1689="SAT","TX ISSUE",
AR1689="SPARE-ISSUE","SPARE-ISSUE",
AR1689="Fiber CAmtel","TX ISSUE",
AR1689="Fiber AOF","TX ISSUE",
AR1689="Projet OCM (HUAWEI)","TRAVAUX-HUAWEI",
AR1689="Projet OCM (NOKIA)","TRAVAUX -NOKIA",
AR1689="ACCESS-ISSUE","ACCESS-ISSUE",
AR1689="Projet OCM (ZTE, NOKIA, autres projets)","TRAVAUX OCM",
AR1689="No root CAuse","No root cause",
AR1689="ODU HS","TX ISSUE",
AR1689="IP &amp; VLAN","TX ISSUE",
AR1689="Warehouse HUAWEI","SPARE-ISSUE",
AR1689="SPARE-HS","SPARE-ISSUE",
AR1689="Power Telco","RAN ISSUE",AR1689="no impacts","no impacts"
),"")</f>
        <v>No root cause</v>
      </c>
      <c r="AR1689" s="59" t="s">
        <v>5343</v>
      </c>
      <c r="AS1689" s="40" t="str" cm="1">
        <f t="array" ref="AS1689">IFERROR(_xlfn.IFS(
AR1689="MPR ISSUE","ACTIVE",
AR1689="BSS Hardware Issue","ACTIVE",
AR1689="Sites strategiques, MLL, Pylone, etc.","PASSIVE",
AR1689="AKTIVCO DEFAUT GE &amp; POWER Cabinet","PASSIVE",
AR1689="AKTIVCO Coupure ENEO &amp; Baisse de tension","PASSIVE",
AR1689="Coupure ENEO &amp; Baisse de tension","PASSIVE",
AR1689="Defaut GE &amp; POWER Cabinet","PASSIVE",
AR1689="Sharing","PASSIVE",
AR1689="Sites strategiques &amp; DataCenter","PASSIVE",
AR1689="Exclu","Exclu",
AR1689="SAT","ACTIVE",
AR1689="SPARE-ISSUE","SPARE-ISSUE",
AR1689="Fiber CAmtel","ACTIVE",
AR1689="Fiber AOF","ACTIVE",
AR1689="Projet OCM (HUAWEI)","PLANNED WORKS",
AR1689="Projet OCM (NOKIA)","PLANNED WORKS",
AR1689="ACCESS-ISSUE","ACCESS-ISSUE",
AR1689="Projet OCM (ZTE, NOKIA, autres projets)","PLANNED WORKS",
AR1689="No root CAuse","No root cause",
AR1689="ODU HS","ACTIVE",
AR1689="IP &amp; VLAN","ACTIVE",
AR1689="Warehouse HUAWEI","SPARE-ISSUE",
AR1689="SPARE-HS","SPARE-ISSUE",
AR1689="Power Telco","ACTIVE", AR1689="no impacts","no impacts"
),"")</f>
        <v>No root cause</v>
      </c>
      <c r="AT1689" s="99" t="s">
        <v>5661</v>
      </c>
      <c r="AU1689" s="99" t="s">
        <v>2742</v>
      </c>
      <c r="AW1689" s="17"/>
      <c r="AX1689" s="17" t="s">
        <v>5536</v>
      </c>
      <c r="AY1689" s="17"/>
      <c r="AZ1689" s="17" t="s">
        <v>5536</v>
      </c>
      <c r="BA1689" s="7"/>
      <c r="BC1689" s="18"/>
      <c r="BD1689" s="18"/>
      <c r="BE1689" s="18"/>
      <c r="BF1689" s="18"/>
      <c r="BG1689" s="18"/>
      <c r="BH1689" s="18"/>
      <c r="BI1689" s="18"/>
      <c r="BJ1689" s="18"/>
      <c r="BK1689" s="18"/>
      <c r="BM1689" s="18"/>
      <c r="BN1689" s="18"/>
      <c r="BO1689" s="18"/>
      <c r="BP1689" s="9" t="s">
        <v>5661</v>
      </c>
      <c r="BQ1689" s="14"/>
      <c r="BR1689" s="102" t="s">
        <v>5536</v>
      </c>
      <c r="BS1689" s="14"/>
      <c r="BT1689" s="14"/>
      <c r="BU1689" s="9"/>
      <c r="BV1689" s="9"/>
      <c r="BW1689" s="9"/>
    </row>
    <row r="1690" spans="1:75" x14ac:dyDescent="0.35">
      <c r="A1690" s="1" t="s">
        <v>2280</v>
      </c>
      <c r="B1690" s="8" t="s">
        <v>2281</v>
      </c>
      <c r="C1690" s="3" t="s">
        <v>38</v>
      </c>
      <c r="D1690" s="1" t="s">
        <v>11</v>
      </c>
      <c r="E1690" s="1" t="s">
        <v>12</v>
      </c>
      <c r="F1690" s="3" t="s">
        <v>37</v>
      </c>
      <c r="G1690" s="1" t="s">
        <v>38</v>
      </c>
      <c r="H1690" s="30" t="s">
        <v>5587</v>
      </c>
      <c r="I1690" s="27">
        <v>0</v>
      </c>
      <c r="J1690" s="27">
        <v>0</v>
      </c>
      <c r="K1690" s="27">
        <v>0</v>
      </c>
      <c r="L1690" s="27">
        <v>0</v>
      </c>
      <c r="M1690" s="27">
        <v>0</v>
      </c>
      <c r="N1690" s="27">
        <v>0</v>
      </c>
      <c r="O1690" s="27">
        <v>0</v>
      </c>
      <c r="P1690" s="27">
        <v>0</v>
      </c>
      <c r="Q1690" s="27">
        <v>0</v>
      </c>
      <c r="R1690" s="27">
        <v>0</v>
      </c>
      <c r="S1690" s="80">
        <v>0</v>
      </c>
      <c r="T1690" s="80">
        <v>0</v>
      </c>
      <c r="U1690" s="80">
        <v>0</v>
      </c>
      <c r="V1690" s="80">
        <v>0</v>
      </c>
      <c r="W1690" s="80">
        <v>0</v>
      </c>
      <c r="X1690" s="80">
        <v>0</v>
      </c>
      <c r="Y1690" s="80">
        <v>0</v>
      </c>
      <c r="Z1690" s="80">
        <v>0</v>
      </c>
      <c r="AA1690" s="80">
        <v>0</v>
      </c>
      <c r="AB1690" s="80">
        <v>0</v>
      </c>
      <c r="AC1690" s="80">
        <v>0</v>
      </c>
      <c r="AD1690" s="80">
        <v>0</v>
      </c>
      <c r="AE1690" s="80">
        <v>0</v>
      </c>
      <c r="AF1690" s="80">
        <v>0</v>
      </c>
      <c r="AG1690" s="80"/>
      <c r="AH1690" s="80">
        <v>0</v>
      </c>
      <c r="AI1690" s="80">
        <v>0</v>
      </c>
      <c r="AJ1690" s="80">
        <v>0</v>
      </c>
      <c r="AK1690" s="80">
        <v>0</v>
      </c>
      <c r="AL1690" s="80">
        <v>0</v>
      </c>
      <c r="AM1690" s="80">
        <v>0</v>
      </c>
      <c r="AN1690" s="41" t="s">
        <v>5558</v>
      </c>
      <c r="AO1690" s="41"/>
      <c r="AP1690" s="40" t="str" cm="1">
        <f t="array" ref="AP1690">IFERROR(_xlfn.IFS(
AR1690="MPR ISSUE","PDH",
AR1690="BSS Hardware Issue","BSS",
AR1690="Sites strategiques, MLL, Pylone, etc.","ENVTECH",
AR1690="AKTIVCO DEFAUT GE &amp; POWER Cabinet","AKTIVCO",
AR1690="AKTIVCO Coupure ENEO &amp; Baisse de tension","AKTIVCO GRID ONLY",
AR1690="Coupure ENEO &amp; Baisse de tension","IHS GRID ONLY",
AR1690="Defaut GE &amp; POWER Cabinet","IHS",
AR1690="Sharing","Partners",
AR1690="Sites strategiques &amp; DataCenter","SST &amp; DC",
AR1690="Exclu","Exclu",
AR1690="SAT","SAT",
AR1690="SPARE-ISSUE","SPARE-ISSUE",
AR1690="Fiber CAmtel","TRANS_FO_CAMTEL",
AR1690="Fiber AOF","Fiber AOF",
AR1690="Projet OCM (HUAWEI)","TRAVAUX-HUAWEI",
AR1690="Projet OCM (NOKIA)","TRAVAUX-NOKIA",
AR1690="ACCESS-ISSUE","ACCESS-ISSUE",
AR1690="Projet OCM (ZTE, NOKIA, autres projets)","TRAVAUX OCM",
AR1690="No root CAuse","No root cause",
AR1690="ODU HS","PDH",
AR1690="IP &amp; VLAN","PDH",
AR1690="Warehouse HUAWEI","SPARE-ISSUE",
AR1690="SPARE-HS","SPARE-ISSUE",
AR1690="Power Telco","BSS",AR1690="no impacts","no impacts"
),"")</f>
        <v>No root cause</v>
      </c>
      <c r="AQ1690" s="40" t="str" cm="1">
        <f t="array" ref="AQ1690">IFERROR(_xlfn.IFS(
AR1690="MPR ISSUE","TX ISSUE",
AR1690="BSS Hardware Issue","RAN ISSUE",
AR1690="Sites strategiques, MLL, Pylone, etc.","ENVTECH",
AR1690="AKTIVCO DEFAUT GE &amp; POWER Cabinet","POWER ISSUE",
AR1690="AKTIVCO Coupure ENEO &amp; Baisse de tension","POWER ISSUE",
AR1690="Coupure ENEO &amp; Baisse de tension","POWER ISSUE",
AR1690="Defaut GE &amp; POWER Cabinet","POWER ISSUE",
AR1690="Sharing","POWER ISSUE",
AR1690="Sites strategiques &amp; DataCenter","POWER ISSUE",
AR1690="Exclu","Exclu",
AR1690="SAT","TX ISSUE",
AR1690="SPARE-ISSUE","SPARE-ISSUE",
AR1690="Fiber CAmtel","TX ISSUE",
AR1690="Fiber AOF","TX ISSUE",
AR1690="Projet OCM (HUAWEI)","TRAVAUX-HUAWEI",
AR1690="Projet OCM (NOKIA)","TRAVAUX -NOKIA",
AR1690="ACCESS-ISSUE","ACCESS-ISSUE",
AR1690="Projet OCM (ZTE, NOKIA, autres projets)","TRAVAUX OCM",
AR1690="No root CAuse","No root cause",
AR1690="ODU HS","TX ISSUE",
AR1690="IP &amp; VLAN","TX ISSUE",
AR1690="Warehouse HUAWEI","SPARE-ISSUE",
AR1690="SPARE-HS","SPARE-ISSUE",
AR1690="Power Telco","RAN ISSUE",AR1690="no impacts","no impacts"
),"")</f>
        <v>No root cause</v>
      </c>
      <c r="AR1690" s="59" t="s">
        <v>5343</v>
      </c>
      <c r="AS1690" s="40" t="str" cm="1">
        <f t="array" ref="AS1690">IFERROR(_xlfn.IFS(
AR1690="MPR ISSUE","ACTIVE",
AR1690="BSS Hardware Issue","ACTIVE",
AR1690="Sites strategiques, MLL, Pylone, etc.","PASSIVE",
AR1690="AKTIVCO DEFAUT GE &amp; POWER Cabinet","PASSIVE",
AR1690="AKTIVCO Coupure ENEO &amp; Baisse de tension","PASSIVE",
AR1690="Coupure ENEO &amp; Baisse de tension","PASSIVE",
AR1690="Defaut GE &amp; POWER Cabinet","PASSIVE",
AR1690="Sharing","PASSIVE",
AR1690="Sites strategiques &amp; DataCenter","PASSIVE",
AR1690="Exclu","Exclu",
AR1690="SAT","ACTIVE",
AR1690="SPARE-ISSUE","SPARE-ISSUE",
AR1690="Fiber CAmtel","ACTIVE",
AR1690="Fiber AOF","ACTIVE",
AR1690="Projet OCM (HUAWEI)","PLANNED WORKS",
AR1690="Projet OCM (NOKIA)","PLANNED WORKS",
AR1690="ACCESS-ISSUE","ACCESS-ISSUE",
AR1690="Projet OCM (ZTE, NOKIA, autres projets)","PLANNED WORKS",
AR1690="No root CAuse","No root cause",
AR1690="ODU HS","ACTIVE",
AR1690="IP &amp; VLAN","ACTIVE",
AR1690="Warehouse HUAWEI","SPARE-ISSUE",
AR1690="SPARE-HS","SPARE-ISSUE",
AR1690="Power Telco","ACTIVE", AR1690="no impacts","no impacts"
),"")</f>
        <v>No root cause</v>
      </c>
      <c r="AT1690" s="99" t="s">
        <v>5661</v>
      </c>
      <c r="AU1690" s="99" t="s">
        <v>2281</v>
      </c>
      <c r="AW1690" s="17"/>
      <c r="AX1690" s="17" t="s">
        <v>5536</v>
      </c>
      <c r="AY1690" s="17"/>
      <c r="AZ1690" s="17" t="s">
        <v>5536</v>
      </c>
      <c r="BA1690" s="7"/>
      <c r="BC1690" s="18"/>
      <c r="BD1690" s="18"/>
      <c r="BE1690" s="18"/>
      <c r="BF1690" s="18"/>
      <c r="BG1690" s="18"/>
      <c r="BH1690" s="18"/>
      <c r="BI1690" s="18"/>
      <c r="BJ1690" s="18"/>
      <c r="BK1690" s="18"/>
      <c r="BM1690" s="18"/>
      <c r="BN1690" s="18"/>
      <c r="BO1690" s="18"/>
      <c r="BP1690" s="9" t="s">
        <v>5661</v>
      </c>
      <c r="BQ1690" s="14"/>
      <c r="BR1690" s="102" t="s">
        <v>5536</v>
      </c>
      <c r="BS1690" s="14"/>
      <c r="BT1690" s="14"/>
      <c r="BU1690" s="9"/>
      <c r="BV1690" s="9"/>
      <c r="BW1690" s="9"/>
    </row>
    <row r="1691" spans="1:75" x14ac:dyDescent="0.35">
      <c r="A1691" s="1" t="s">
        <v>3156</v>
      </c>
      <c r="B1691" s="8" t="s">
        <v>3157</v>
      </c>
      <c r="C1691" s="3" t="s">
        <v>38</v>
      </c>
      <c r="D1691" s="1" t="s">
        <v>21</v>
      </c>
      <c r="E1691" s="1" t="s">
        <v>125</v>
      </c>
      <c r="F1691" s="3" t="s">
        <v>37</v>
      </c>
      <c r="G1691" s="1" t="s">
        <v>38</v>
      </c>
      <c r="H1691" s="30" t="s">
        <v>5587</v>
      </c>
      <c r="I1691" s="27">
        <v>0</v>
      </c>
      <c r="J1691" s="27">
        <v>0</v>
      </c>
      <c r="K1691" s="27">
        <v>0</v>
      </c>
      <c r="L1691" s="27">
        <v>0</v>
      </c>
      <c r="M1691" s="27">
        <v>0.38074325191976849</v>
      </c>
      <c r="N1691" s="27">
        <v>0</v>
      </c>
      <c r="O1691" s="27">
        <v>0</v>
      </c>
      <c r="P1691" s="27">
        <v>0</v>
      </c>
      <c r="Q1691" s="27">
        <v>0</v>
      </c>
      <c r="R1691" s="27">
        <v>0</v>
      </c>
      <c r="S1691" s="80">
        <v>0</v>
      </c>
      <c r="T1691" s="80">
        <v>0</v>
      </c>
      <c r="U1691" s="80">
        <v>9.4887075418125573</v>
      </c>
      <c r="V1691" s="80">
        <v>0</v>
      </c>
      <c r="W1691" s="80">
        <v>0</v>
      </c>
      <c r="X1691" s="80">
        <v>0</v>
      </c>
      <c r="Y1691" s="80">
        <v>0</v>
      </c>
      <c r="Z1691" s="80">
        <v>0</v>
      </c>
      <c r="AA1691" s="80">
        <v>0</v>
      </c>
      <c r="AB1691" s="80">
        <v>0</v>
      </c>
      <c r="AC1691" s="80">
        <v>0</v>
      </c>
      <c r="AD1691" s="80">
        <v>0</v>
      </c>
      <c r="AE1691" s="80">
        <v>0</v>
      </c>
      <c r="AF1691" s="80">
        <v>0</v>
      </c>
      <c r="AG1691" s="80"/>
      <c r="AH1691" s="80">
        <v>0</v>
      </c>
      <c r="AI1691" s="80">
        <v>0</v>
      </c>
      <c r="AJ1691" s="80">
        <v>0</v>
      </c>
      <c r="AK1691" s="80">
        <v>0</v>
      </c>
      <c r="AL1691" s="80">
        <v>0</v>
      </c>
      <c r="AM1691" s="80">
        <v>0</v>
      </c>
      <c r="AN1691" s="41" t="s">
        <v>5558</v>
      </c>
      <c r="AO1691" s="41"/>
      <c r="AP1691" s="40" t="str" cm="1">
        <f t="array" ref="AP1691">IFERROR(_xlfn.IFS(
AR1691="MPR ISSUE","PDH",
AR1691="BSS Hardware Issue","BSS",
AR1691="Sites strategiques, MLL, Pylone, etc.","ENVTECH",
AR1691="AKTIVCO DEFAUT GE &amp; POWER Cabinet","AKTIVCO",
AR1691="AKTIVCO Coupure ENEO &amp; Baisse de tension","AKTIVCO GRID ONLY",
AR1691="Coupure ENEO &amp; Baisse de tension","IHS GRID ONLY",
AR1691="Defaut GE &amp; POWER Cabinet","IHS",
AR1691="Sharing","Partners",
AR1691="Sites strategiques &amp; DataCenter","SST &amp; DC",
AR1691="Exclu","Exclu",
AR1691="SAT","SAT",
AR1691="SPARE-ISSUE","SPARE-ISSUE",
AR1691="Fiber CAmtel","TRANS_FO_CAMTEL",
AR1691="Fiber AOF","Fiber AOF",
AR1691="Projet OCM (HUAWEI)","TRAVAUX-HUAWEI",
AR1691="Projet OCM (NOKIA)","TRAVAUX-NOKIA",
AR1691="ACCESS-ISSUE","ACCESS-ISSUE",
AR1691="Projet OCM (ZTE, NOKIA, autres projets)","TRAVAUX OCM",
AR1691="No root CAuse","No root cause",
AR1691="ODU HS","PDH",
AR1691="IP &amp; VLAN","PDH",
AR1691="Warehouse HUAWEI","SPARE-ISSUE",
AR1691="SPARE-HS","SPARE-ISSUE",
AR1691="Power Telco","BSS",AR1691="no impacts","no impacts"
),"")</f>
        <v>No root cause</v>
      </c>
      <c r="AQ1691" s="40" t="str" cm="1">
        <f t="array" ref="AQ1691">IFERROR(_xlfn.IFS(
AR1691="MPR ISSUE","TX ISSUE",
AR1691="BSS Hardware Issue","RAN ISSUE",
AR1691="Sites strategiques, MLL, Pylone, etc.","ENVTECH",
AR1691="AKTIVCO DEFAUT GE &amp; POWER Cabinet","POWER ISSUE",
AR1691="AKTIVCO Coupure ENEO &amp; Baisse de tension","POWER ISSUE",
AR1691="Coupure ENEO &amp; Baisse de tension","POWER ISSUE",
AR1691="Defaut GE &amp; POWER Cabinet","POWER ISSUE",
AR1691="Sharing","POWER ISSUE",
AR1691="Sites strategiques &amp; DataCenter","POWER ISSUE",
AR1691="Exclu","Exclu",
AR1691="SAT","TX ISSUE",
AR1691="SPARE-ISSUE","SPARE-ISSUE",
AR1691="Fiber CAmtel","TX ISSUE",
AR1691="Fiber AOF","TX ISSUE",
AR1691="Projet OCM (HUAWEI)","TRAVAUX-HUAWEI",
AR1691="Projet OCM (NOKIA)","TRAVAUX -NOKIA",
AR1691="ACCESS-ISSUE","ACCESS-ISSUE",
AR1691="Projet OCM (ZTE, NOKIA, autres projets)","TRAVAUX OCM",
AR1691="No root CAuse","No root cause",
AR1691="ODU HS","TX ISSUE",
AR1691="IP &amp; VLAN","TX ISSUE",
AR1691="Warehouse HUAWEI","SPARE-ISSUE",
AR1691="SPARE-HS","SPARE-ISSUE",
AR1691="Power Telco","RAN ISSUE",AR1691="no impacts","no impacts"
),"")</f>
        <v>No root cause</v>
      </c>
      <c r="AR1691" s="59" t="s">
        <v>5343</v>
      </c>
      <c r="AS1691" s="40" t="str" cm="1">
        <f t="array" ref="AS1691">IFERROR(_xlfn.IFS(
AR1691="MPR ISSUE","ACTIVE",
AR1691="BSS Hardware Issue","ACTIVE",
AR1691="Sites strategiques, MLL, Pylone, etc.","PASSIVE",
AR1691="AKTIVCO DEFAUT GE &amp; POWER Cabinet","PASSIVE",
AR1691="AKTIVCO Coupure ENEO &amp; Baisse de tension","PASSIVE",
AR1691="Coupure ENEO &amp; Baisse de tension","PASSIVE",
AR1691="Defaut GE &amp; POWER Cabinet","PASSIVE",
AR1691="Sharing","PASSIVE",
AR1691="Sites strategiques &amp; DataCenter","PASSIVE",
AR1691="Exclu","Exclu",
AR1691="SAT","ACTIVE",
AR1691="SPARE-ISSUE","SPARE-ISSUE",
AR1691="Fiber CAmtel","ACTIVE",
AR1691="Fiber AOF","ACTIVE",
AR1691="Projet OCM (HUAWEI)","PLANNED WORKS",
AR1691="Projet OCM (NOKIA)","PLANNED WORKS",
AR1691="ACCESS-ISSUE","ACCESS-ISSUE",
AR1691="Projet OCM (ZTE, NOKIA, autres projets)","PLANNED WORKS",
AR1691="No root CAuse","No root cause",
AR1691="ODU HS","ACTIVE",
AR1691="IP &amp; VLAN","ACTIVE",
AR1691="Warehouse HUAWEI","SPARE-ISSUE",
AR1691="SPARE-HS","SPARE-ISSUE",
AR1691="Power Telco","ACTIVE", AR1691="no impacts","no impacts"
),"")</f>
        <v>No root cause</v>
      </c>
      <c r="AT1691" s="99" t="s">
        <v>5661</v>
      </c>
      <c r="AU1691" s="99" t="s">
        <v>3157</v>
      </c>
      <c r="AW1691" s="17"/>
      <c r="AX1691" s="17" t="s">
        <v>5536</v>
      </c>
      <c r="AY1691" s="17"/>
      <c r="AZ1691" s="17" t="s">
        <v>5536</v>
      </c>
      <c r="BA1691" s="7"/>
      <c r="BC1691" s="18"/>
      <c r="BD1691" s="18"/>
      <c r="BE1691" s="18"/>
      <c r="BF1691" s="18"/>
      <c r="BG1691" s="18"/>
      <c r="BH1691" s="18"/>
      <c r="BI1691" s="18"/>
      <c r="BJ1691" s="18"/>
      <c r="BK1691" s="18"/>
      <c r="BM1691" s="18"/>
      <c r="BN1691" s="18"/>
      <c r="BO1691" s="18"/>
      <c r="BP1691" s="9" t="s">
        <v>5661</v>
      </c>
      <c r="BQ1691" s="14"/>
      <c r="BR1691" s="102" t="s">
        <v>5536</v>
      </c>
      <c r="BS1691" s="14"/>
      <c r="BT1691" s="14"/>
      <c r="BU1691" s="9"/>
      <c r="BV1691" s="9"/>
      <c r="BW1691" s="9"/>
    </row>
    <row r="1692" spans="1:75" x14ac:dyDescent="0.35">
      <c r="A1692" s="1" t="s">
        <v>2928</v>
      </c>
      <c r="B1692" s="8" t="s">
        <v>2929</v>
      </c>
      <c r="C1692" s="3" t="s">
        <v>38</v>
      </c>
      <c r="D1692" s="1" t="s">
        <v>21</v>
      </c>
      <c r="E1692" s="1" t="s">
        <v>30</v>
      </c>
      <c r="F1692" s="3" t="s">
        <v>37</v>
      </c>
      <c r="G1692" s="1" t="s">
        <v>38</v>
      </c>
      <c r="H1692" s="30" t="s">
        <v>5587</v>
      </c>
      <c r="I1692" s="27">
        <v>0</v>
      </c>
      <c r="J1692" s="27">
        <v>0</v>
      </c>
      <c r="K1692" s="27">
        <v>0</v>
      </c>
      <c r="L1692" s="27">
        <v>0</v>
      </c>
      <c r="M1692" s="27">
        <v>16.809151107344341</v>
      </c>
      <c r="N1692" s="27">
        <v>0</v>
      </c>
      <c r="O1692" s="27">
        <v>0</v>
      </c>
      <c r="P1692" s="27">
        <v>0</v>
      </c>
      <c r="Q1692" s="27">
        <v>0</v>
      </c>
      <c r="R1692" s="27">
        <v>0</v>
      </c>
      <c r="S1692" s="80">
        <v>0</v>
      </c>
      <c r="T1692" s="80">
        <v>0</v>
      </c>
      <c r="U1692" s="80">
        <v>0</v>
      </c>
      <c r="V1692" s="80">
        <v>0</v>
      </c>
      <c r="W1692" s="80">
        <v>0</v>
      </c>
      <c r="X1692" s="80">
        <v>0</v>
      </c>
      <c r="Y1692" s="80">
        <v>0</v>
      </c>
      <c r="Z1692" s="80">
        <v>0</v>
      </c>
      <c r="AA1692" s="80">
        <v>0</v>
      </c>
      <c r="AB1692" s="80">
        <v>0</v>
      </c>
      <c r="AC1692" s="80">
        <v>0</v>
      </c>
      <c r="AD1692" s="80">
        <v>0</v>
      </c>
      <c r="AE1692" s="80">
        <v>0</v>
      </c>
      <c r="AF1692" s="80">
        <v>0</v>
      </c>
      <c r="AG1692" s="80"/>
      <c r="AH1692" s="80">
        <v>0</v>
      </c>
      <c r="AI1692" s="80">
        <v>0</v>
      </c>
      <c r="AJ1692" s="80">
        <v>0</v>
      </c>
      <c r="AK1692" s="80">
        <v>0</v>
      </c>
      <c r="AL1692" s="80">
        <v>0</v>
      </c>
      <c r="AM1692" s="80">
        <v>0</v>
      </c>
      <c r="AN1692" s="41" t="s">
        <v>5558</v>
      </c>
      <c r="AO1692" s="41"/>
      <c r="AP1692" s="40" t="str" cm="1">
        <f t="array" ref="AP1692">IFERROR(_xlfn.IFS(
AR1692="MPR ISSUE","PDH",
AR1692="BSS Hardware Issue","BSS",
AR1692="Sites strategiques, MLL, Pylone, etc.","ENVTECH",
AR1692="AKTIVCO DEFAUT GE &amp; POWER Cabinet","AKTIVCO",
AR1692="AKTIVCO Coupure ENEO &amp; Baisse de tension","AKTIVCO GRID ONLY",
AR1692="Coupure ENEO &amp; Baisse de tension","IHS GRID ONLY",
AR1692="Defaut GE &amp; POWER Cabinet","IHS",
AR1692="Sharing","Partners",
AR1692="Sites strategiques &amp; DataCenter","SST &amp; DC",
AR1692="Exclu","Exclu",
AR1692="SAT","SAT",
AR1692="SPARE-ISSUE","SPARE-ISSUE",
AR1692="Fiber CAmtel","TRANS_FO_CAMTEL",
AR1692="Fiber AOF","Fiber AOF",
AR1692="Projet OCM (HUAWEI)","TRAVAUX-HUAWEI",
AR1692="Projet OCM (NOKIA)","TRAVAUX-NOKIA",
AR1692="ACCESS-ISSUE","ACCESS-ISSUE",
AR1692="Projet OCM (ZTE, NOKIA, autres projets)","TRAVAUX OCM",
AR1692="No root CAuse","No root cause",
AR1692="ODU HS","PDH",
AR1692="IP &amp; VLAN","PDH",
AR1692="Warehouse HUAWEI","SPARE-ISSUE",
AR1692="SPARE-HS","SPARE-ISSUE",
AR1692="Power Telco","BSS",AR1692="no impacts","no impacts"
),"")</f>
        <v>No root cause</v>
      </c>
      <c r="AQ1692" s="40" t="str" cm="1">
        <f t="array" ref="AQ1692">IFERROR(_xlfn.IFS(
AR1692="MPR ISSUE","TX ISSUE",
AR1692="BSS Hardware Issue","RAN ISSUE",
AR1692="Sites strategiques, MLL, Pylone, etc.","ENVTECH",
AR1692="AKTIVCO DEFAUT GE &amp; POWER Cabinet","POWER ISSUE",
AR1692="AKTIVCO Coupure ENEO &amp; Baisse de tension","POWER ISSUE",
AR1692="Coupure ENEO &amp; Baisse de tension","POWER ISSUE",
AR1692="Defaut GE &amp; POWER Cabinet","POWER ISSUE",
AR1692="Sharing","POWER ISSUE",
AR1692="Sites strategiques &amp; DataCenter","POWER ISSUE",
AR1692="Exclu","Exclu",
AR1692="SAT","TX ISSUE",
AR1692="SPARE-ISSUE","SPARE-ISSUE",
AR1692="Fiber CAmtel","TX ISSUE",
AR1692="Fiber AOF","TX ISSUE",
AR1692="Projet OCM (HUAWEI)","TRAVAUX-HUAWEI",
AR1692="Projet OCM (NOKIA)","TRAVAUX -NOKIA",
AR1692="ACCESS-ISSUE","ACCESS-ISSUE",
AR1692="Projet OCM (ZTE, NOKIA, autres projets)","TRAVAUX OCM",
AR1692="No root CAuse","No root cause",
AR1692="ODU HS","TX ISSUE",
AR1692="IP &amp; VLAN","TX ISSUE",
AR1692="Warehouse HUAWEI","SPARE-ISSUE",
AR1692="SPARE-HS","SPARE-ISSUE",
AR1692="Power Telco","RAN ISSUE",AR1692="no impacts","no impacts"
),"")</f>
        <v>No root cause</v>
      </c>
      <c r="AR1692" s="59" t="s">
        <v>5343</v>
      </c>
      <c r="AS1692" s="40" t="str" cm="1">
        <f t="array" ref="AS1692">IFERROR(_xlfn.IFS(
AR1692="MPR ISSUE","ACTIVE",
AR1692="BSS Hardware Issue","ACTIVE",
AR1692="Sites strategiques, MLL, Pylone, etc.","PASSIVE",
AR1692="AKTIVCO DEFAUT GE &amp; POWER Cabinet","PASSIVE",
AR1692="AKTIVCO Coupure ENEO &amp; Baisse de tension","PASSIVE",
AR1692="Coupure ENEO &amp; Baisse de tension","PASSIVE",
AR1692="Defaut GE &amp; POWER Cabinet","PASSIVE",
AR1692="Sharing","PASSIVE",
AR1692="Sites strategiques &amp; DataCenter","PASSIVE",
AR1692="Exclu","Exclu",
AR1692="SAT","ACTIVE",
AR1692="SPARE-ISSUE","SPARE-ISSUE",
AR1692="Fiber CAmtel","ACTIVE",
AR1692="Fiber AOF","ACTIVE",
AR1692="Projet OCM (HUAWEI)","PLANNED WORKS",
AR1692="Projet OCM (NOKIA)","PLANNED WORKS",
AR1692="ACCESS-ISSUE","ACCESS-ISSUE",
AR1692="Projet OCM (ZTE, NOKIA, autres projets)","PLANNED WORKS",
AR1692="No root CAuse","No root cause",
AR1692="ODU HS","ACTIVE",
AR1692="IP &amp; VLAN","ACTIVE",
AR1692="Warehouse HUAWEI","SPARE-ISSUE",
AR1692="SPARE-HS","SPARE-ISSUE",
AR1692="Power Telco","ACTIVE", AR1692="no impacts","no impacts"
),"")</f>
        <v>No root cause</v>
      </c>
      <c r="AT1692" s="99" t="s">
        <v>5661</v>
      </c>
      <c r="AU1692" s="99" t="s">
        <v>2929</v>
      </c>
      <c r="AW1692" s="17"/>
      <c r="AX1692" s="17" t="s">
        <v>5536</v>
      </c>
      <c r="AY1692" s="17"/>
      <c r="AZ1692" s="17" t="s">
        <v>5536</v>
      </c>
      <c r="BA1692" s="7"/>
      <c r="BC1692" s="18"/>
      <c r="BD1692" s="18"/>
      <c r="BE1692" s="18"/>
      <c r="BF1692" s="18"/>
      <c r="BG1692" s="18"/>
      <c r="BH1692" s="18"/>
      <c r="BI1692" s="18"/>
      <c r="BJ1692" s="18"/>
      <c r="BK1692" s="18"/>
      <c r="BM1692" s="18"/>
      <c r="BN1692" s="18"/>
      <c r="BO1692" s="18"/>
      <c r="BP1692" s="9" t="s">
        <v>5661</v>
      </c>
      <c r="BQ1692" s="14"/>
      <c r="BR1692" s="102" t="s">
        <v>5536</v>
      </c>
      <c r="BS1692" s="14"/>
      <c r="BT1692" s="14"/>
      <c r="BU1692" s="9"/>
      <c r="BV1692" s="9"/>
      <c r="BW1692" s="9"/>
    </row>
    <row r="1693" spans="1:75" x14ac:dyDescent="0.35">
      <c r="A1693" s="1" t="s">
        <v>2390</v>
      </c>
      <c r="B1693" s="8" t="s">
        <v>2391</v>
      </c>
      <c r="C1693" s="3" t="s">
        <v>38</v>
      </c>
      <c r="D1693" s="1" t="s">
        <v>11</v>
      </c>
      <c r="E1693" s="1" t="s">
        <v>12</v>
      </c>
      <c r="F1693" s="3" t="s">
        <v>37</v>
      </c>
      <c r="G1693" s="1" t="s">
        <v>38</v>
      </c>
      <c r="H1693" s="30" t="s">
        <v>5587</v>
      </c>
      <c r="I1693" s="27">
        <v>0</v>
      </c>
      <c r="J1693" s="27">
        <v>0</v>
      </c>
      <c r="K1693" s="27">
        <v>0</v>
      </c>
      <c r="L1693" s="27">
        <v>0</v>
      </c>
      <c r="M1693" s="27">
        <v>0</v>
      </c>
      <c r="N1693" s="27">
        <v>0</v>
      </c>
      <c r="O1693" s="27">
        <v>0</v>
      </c>
      <c r="P1693" s="27">
        <v>0</v>
      </c>
      <c r="Q1693" s="27">
        <v>0</v>
      </c>
      <c r="R1693" s="27">
        <v>0</v>
      </c>
      <c r="S1693" s="80">
        <v>0</v>
      </c>
      <c r="T1693" s="80">
        <v>0</v>
      </c>
      <c r="U1693" s="80">
        <v>0</v>
      </c>
      <c r="V1693" s="80">
        <v>0</v>
      </c>
      <c r="W1693" s="80">
        <v>0</v>
      </c>
      <c r="X1693" s="80">
        <v>0</v>
      </c>
      <c r="Y1693" s="80">
        <v>0</v>
      </c>
      <c r="Z1693" s="80">
        <v>0</v>
      </c>
      <c r="AA1693" s="80">
        <v>0</v>
      </c>
      <c r="AB1693" s="80">
        <v>0</v>
      </c>
      <c r="AC1693" s="80">
        <v>0</v>
      </c>
      <c r="AD1693" s="80">
        <v>0</v>
      </c>
      <c r="AE1693" s="80">
        <v>0</v>
      </c>
      <c r="AF1693" s="80">
        <v>0</v>
      </c>
      <c r="AG1693" s="80"/>
      <c r="AH1693" s="80">
        <v>0</v>
      </c>
      <c r="AI1693" s="80">
        <v>0</v>
      </c>
      <c r="AJ1693" s="80">
        <v>0</v>
      </c>
      <c r="AK1693" s="80">
        <v>0</v>
      </c>
      <c r="AL1693" s="80">
        <v>0</v>
      </c>
      <c r="AM1693" s="80">
        <v>0</v>
      </c>
      <c r="AN1693" s="41" t="s">
        <v>5558</v>
      </c>
      <c r="AO1693" s="41"/>
      <c r="AP1693" s="40" t="str" cm="1">
        <f t="array" ref="AP1693">IFERROR(_xlfn.IFS(
AR1693="MPR ISSUE","PDH",
AR1693="BSS Hardware Issue","BSS",
AR1693="Sites strategiques, MLL, Pylone, etc.","ENVTECH",
AR1693="AKTIVCO DEFAUT GE &amp; POWER Cabinet","AKTIVCO",
AR1693="AKTIVCO Coupure ENEO &amp; Baisse de tension","AKTIVCO GRID ONLY",
AR1693="Coupure ENEO &amp; Baisse de tension","IHS GRID ONLY",
AR1693="Defaut GE &amp; POWER Cabinet","IHS",
AR1693="Sharing","Partners",
AR1693="Sites strategiques &amp; DataCenter","SST &amp; DC",
AR1693="Exclu","Exclu",
AR1693="SAT","SAT",
AR1693="SPARE-ISSUE","SPARE-ISSUE",
AR1693="Fiber CAmtel","TRANS_FO_CAMTEL",
AR1693="Fiber AOF","Fiber AOF",
AR1693="Projet OCM (HUAWEI)","TRAVAUX-HUAWEI",
AR1693="Projet OCM (NOKIA)","TRAVAUX-NOKIA",
AR1693="ACCESS-ISSUE","ACCESS-ISSUE",
AR1693="Projet OCM (ZTE, NOKIA, autres projets)","TRAVAUX OCM",
AR1693="No root CAuse","No root cause",
AR1693="ODU HS","PDH",
AR1693="IP &amp; VLAN","PDH",
AR1693="Warehouse HUAWEI","SPARE-ISSUE",
AR1693="SPARE-HS","SPARE-ISSUE",
AR1693="Power Telco","BSS",AR1693="no impacts","no impacts"
),"")</f>
        <v>No root cause</v>
      </c>
      <c r="AQ1693" s="40" t="str" cm="1">
        <f t="array" ref="AQ1693">IFERROR(_xlfn.IFS(
AR1693="MPR ISSUE","TX ISSUE",
AR1693="BSS Hardware Issue","RAN ISSUE",
AR1693="Sites strategiques, MLL, Pylone, etc.","ENVTECH",
AR1693="AKTIVCO DEFAUT GE &amp; POWER Cabinet","POWER ISSUE",
AR1693="AKTIVCO Coupure ENEO &amp; Baisse de tension","POWER ISSUE",
AR1693="Coupure ENEO &amp; Baisse de tension","POWER ISSUE",
AR1693="Defaut GE &amp; POWER Cabinet","POWER ISSUE",
AR1693="Sharing","POWER ISSUE",
AR1693="Sites strategiques &amp; DataCenter","POWER ISSUE",
AR1693="Exclu","Exclu",
AR1693="SAT","TX ISSUE",
AR1693="SPARE-ISSUE","SPARE-ISSUE",
AR1693="Fiber CAmtel","TX ISSUE",
AR1693="Fiber AOF","TX ISSUE",
AR1693="Projet OCM (HUAWEI)","TRAVAUX-HUAWEI",
AR1693="Projet OCM (NOKIA)","TRAVAUX -NOKIA",
AR1693="ACCESS-ISSUE","ACCESS-ISSUE",
AR1693="Projet OCM (ZTE, NOKIA, autres projets)","TRAVAUX OCM",
AR1693="No root CAuse","No root cause",
AR1693="ODU HS","TX ISSUE",
AR1693="IP &amp; VLAN","TX ISSUE",
AR1693="Warehouse HUAWEI","SPARE-ISSUE",
AR1693="SPARE-HS","SPARE-ISSUE",
AR1693="Power Telco","RAN ISSUE",AR1693="no impacts","no impacts"
),"")</f>
        <v>No root cause</v>
      </c>
      <c r="AR1693" s="59" t="s">
        <v>5343</v>
      </c>
      <c r="AS1693" s="40" t="str" cm="1">
        <f t="array" ref="AS1693">IFERROR(_xlfn.IFS(
AR1693="MPR ISSUE","ACTIVE",
AR1693="BSS Hardware Issue","ACTIVE",
AR1693="Sites strategiques, MLL, Pylone, etc.","PASSIVE",
AR1693="AKTIVCO DEFAUT GE &amp; POWER Cabinet","PASSIVE",
AR1693="AKTIVCO Coupure ENEO &amp; Baisse de tension","PASSIVE",
AR1693="Coupure ENEO &amp; Baisse de tension","PASSIVE",
AR1693="Defaut GE &amp; POWER Cabinet","PASSIVE",
AR1693="Sharing","PASSIVE",
AR1693="Sites strategiques &amp; DataCenter","PASSIVE",
AR1693="Exclu","Exclu",
AR1693="SAT","ACTIVE",
AR1693="SPARE-ISSUE","SPARE-ISSUE",
AR1693="Fiber CAmtel","ACTIVE",
AR1693="Fiber AOF","ACTIVE",
AR1693="Projet OCM (HUAWEI)","PLANNED WORKS",
AR1693="Projet OCM (NOKIA)","PLANNED WORKS",
AR1693="ACCESS-ISSUE","ACCESS-ISSUE",
AR1693="Projet OCM (ZTE, NOKIA, autres projets)","PLANNED WORKS",
AR1693="No root CAuse","No root cause",
AR1693="ODU HS","ACTIVE",
AR1693="IP &amp; VLAN","ACTIVE",
AR1693="Warehouse HUAWEI","SPARE-ISSUE",
AR1693="SPARE-HS","SPARE-ISSUE",
AR1693="Power Telco","ACTIVE", AR1693="no impacts","no impacts"
),"")</f>
        <v>No root cause</v>
      </c>
      <c r="AT1693" s="99" t="s">
        <v>5661</v>
      </c>
      <c r="AU1693" s="99" t="s">
        <v>2391</v>
      </c>
      <c r="AW1693" s="17"/>
      <c r="AX1693" s="17" t="s">
        <v>5536</v>
      </c>
      <c r="AY1693" s="17"/>
      <c r="AZ1693" s="17" t="s">
        <v>5536</v>
      </c>
      <c r="BA1693" s="7"/>
      <c r="BC1693" s="18"/>
      <c r="BD1693" s="18"/>
      <c r="BE1693" s="18"/>
      <c r="BF1693" s="18"/>
      <c r="BG1693" s="18"/>
      <c r="BH1693" s="18"/>
      <c r="BI1693" s="18"/>
      <c r="BJ1693" s="18"/>
      <c r="BK1693" s="18"/>
      <c r="BM1693" s="18"/>
      <c r="BN1693" s="18"/>
      <c r="BO1693" s="18"/>
      <c r="BP1693" s="9" t="s">
        <v>5661</v>
      </c>
      <c r="BQ1693" s="14"/>
      <c r="BR1693" s="102" t="s">
        <v>5536</v>
      </c>
      <c r="BS1693" s="14"/>
      <c r="BT1693" s="14"/>
      <c r="BU1693" s="9"/>
      <c r="BV1693" s="9"/>
      <c r="BW1693" s="9"/>
    </row>
    <row r="1694" spans="1:75" x14ac:dyDescent="0.35">
      <c r="A1694" s="1" t="s">
        <v>714</v>
      </c>
      <c r="B1694" s="8" t="s">
        <v>715</v>
      </c>
      <c r="C1694" s="3" t="s">
        <v>84</v>
      </c>
      <c r="D1694" s="1" t="s">
        <v>11</v>
      </c>
      <c r="E1694" s="1" t="s">
        <v>12</v>
      </c>
      <c r="F1694" s="3" t="s">
        <v>55</v>
      </c>
      <c r="G1694" s="1" t="s">
        <v>84</v>
      </c>
      <c r="H1694" s="28" t="s">
        <v>5589</v>
      </c>
      <c r="I1694" s="27">
        <v>0</v>
      </c>
      <c r="J1694" s="27">
        <v>2.0510340065005295E-3</v>
      </c>
      <c r="K1694" s="27">
        <v>0</v>
      </c>
      <c r="L1694" s="27">
        <v>0</v>
      </c>
      <c r="M1694" s="27">
        <v>5.439698886805751E-3</v>
      </c>
      <c r="N1694" s="27">
        <v>0</v>
      </c>
      <c r="O1694" s="27">
        <v>0</v>
      </c>
      <c r="P1694" s="27">
        <v>0</v>
      </c>
      <c r="Q1694" s="27">
        <v>0</v>
      </c>
      <c r="R1694" s="27">
        <v>0</v>
      </c>
      <c r="S1694" s="80">
        <v>5.5288742783927312E-3</v>
      </c>
      <c r="T1694" s="80">
        <v>0</v>
      </c>
      <c r="U1694" s="80">
        <v>0</v>
      </c>
      <c r="V1694" s="80">
        <v>0</v>
      </c>
      <c r="W1694" s="80">
        <v>0</v>
      </c>
      <c r="X1694" s="80">
        <v>0</v>
      </c>
      <c r="Y1694" s="80">
        <v>0</v>
      </c>
      <c r="Z1694" s="80">
        <v>0</v>
      </c>
      <c r="AA1694" s="80">
        <v>0</v>
      </c>
      <c r="AB1694" s="80">
        <v>0</v>
      </c>
      <c r="AC1694" s="80">
        <v>0</v>
      </c>
      <c r="AD1694" s="80">
        <v>0</v>
      </c>
      <c r="AE1694" s="80">
        <v>0</v>
      </c>
      <c r="AF1694" s="80">
        <v>0</v>
      </c>
      <c r="AG1694" s="80"/>
      <c r="AH1694" s="80">
        <v>0</v>
      </c>
      <c r="AI1694" s="80">
        <v>0</v>
      </c>
      <c r="AJ1694" s="80">
        <v>0</v>
      </c>
      <c r="AK1694" s="80">
        <v>0</v>
      </c>
      <c r="AL1694" s="80">
        <v>0</v>
      </c>
      <c r="AM1694" s="80">
        <v>0</v>
      </c>
      <c r="AN1694" s="41" t="s">
        <v>5558</v>
      </c>
      <c r="AO1694" s="41"/>
      <c r="AP1694" s="40" t="str" cm="1">
        <f t="array" ref="AP1694">IFERROR(_xlfn.IFS(
AR1694="MPR ISSUE","PDH",
AR1694="BSS Hardware Issue","BSS",
AR1694="Sites strategiques, MLL, Pylone, etc.","ENVTECH",
AR1694="AKTIVCO DEFAUT GE &amp; POWER Cabinet","AKTIVCO",
AR1694="AKTIVCO Coupure ENEO &amp; Baisse de tension","AKTIVCO GRID ONLY",
AR1694="Coupure ENEO &amp; Baisse de tension","IHS GRID ONLY",
AR1694="Defaut GE &amp; POWER Cabinet","IHS",
AR1694="Sharing","Partners",
AR1694="Sites strategiques &amp; DataCenter","SST &amp; DC",
AR1694="Exclu","Exclu",
AR1694="SAT","SAT",
AR1694="SPARE-ISSUE","SPARE-ISSUE",
AR1694="Fiber CAmtel","TRANS_FO_CAMTEL",
AR1694="Fiber AOF","Fiber AOF",
AR1694="Projet OCM (HUAWEI)","TRAVAUX-HUAWEI",
AR1694="Projet OCM (NOKIA)","TRAVAUX-NOKIA",
AR1694="ACCESS-ISSUE","ACCESS-ISSUE",
AR1694="Projet OCM (ZTE, NOKIA, autres projets)","TRAVAUX OCM",
AR1694="No root CAuse","No root cause",
AR1694="ODU HS","PDH",
AR1694="IP &amp; VLAN","PDH",
AR1694="Warehouse HUAWEI","SPARE-ISSUE",
AR1694="SPARE-HS","SPARE-ISSUE",
AR1694="Power Telco","BSS",AR1694="no impacts","no impacts"
),"")</f>
        <v>No root cause</v>
      </c>
      <c r="AQ1694" s="40" t="str" cm="1">
        <f t="array" ref="AQ1694">IFERROR(_xlfn.IFS(
AR1694="MPR ISSUE","TX ISSUE",
AR1694="BSS Hardware Issue","RAN ISSUE",
AR1694="Sites strategiques, MLL, Pylone, etc.","ENVTECH",
AR1694="AKTIVCO DEFAUT GE &amp; POWER Cabinet","POWER ISSUE",
AR1694="AKTIVCO Coupure ENEO &amp; Baisse de tension","POWER ISSUE",
AR1694="Coupure ENEO &amp; Baisse de tension","POWER ISSUE",
AR1694="Defaut GE &amp; POWER Cabinet","POWER ISSUE",
AR1694="Sharing","POWER ISSUE",
AR1694="Sites strategiques &amp; DataCenter","POWER ISSUE",
AR1694="Exclu","Exclu",
AR1694="SAT","TX ISSUE",
AR1694="SPARE-ISSUE","SPARE-ISSUE",
AR1694="Fiber CAmtel","TX ISSUE",
AR1694="Fiber AOF","TX ISSUE",
AR1694="Projet OCM (HUAWEI)","TRAVAUX-HUAWEI",
AR1694="Projet OCM (NOKIA)","TRAVAUX -NOKIA",
AR1694="ACCESS-ISSUE","ACCESS-ISSUE",
AR1694="Projet OCM (ZTE, NOKIA, autres projets)","TRAVAUX OCM",
AR1694="No root CAuse","No root cause",
AR1694="ODU HS","TX ISSUE",
AR1694="IP &amp; VLAN","TX ISSUE",
AR1694="Warehouse HUAWEI","SPARE-ISSUE",
AR1694="SPARE-HS","SPARE-ISSUE",
AR1694="Power Telco","RAN ISSUE",AR1694="no impacts","no impacts"
),"")</f>
        <v>No root cause</v>
      </c>
      <c r="AR1694" s="59" t="s">
        <v>5343</v>
      </c>
      <c r="AS1694" s="40" t="str" cm="1">
        <f t="array" ref="AS1694">IFERROR(_xlfn.IFS(
AR1694="MPR ISSUE","ACTIVE",
AR1694="BSS Hardware Issue","ACTIVE",
AR1694="Sites strategiques, MLL, Pylone, etc.","PASSIVE",
AR1694="AKTIVCO DEFAUT GE &amp; POWER Cabinet","PASSIVE",
AR1694="AKTIVCO Coupure ENEO &amp; Baisse de tension","PASSIVE",
AR1694="Coupure ENEO &amp; Baisse de tension","PASSIVE",
AR1694="Defaut GE &amp; POWER Cabinet","PASSIVE",
AR1694="Sharing","PASSIVE",
AR1694="Sites strategiques &amp; DataCenter","PASSIVE",
AR1694="Exclu","Exclu",
AR1694="SAT","ACTIVE",
AR1694="SPARE-ISSUE","SPARE-ISSUE",
AR1694="Fiber CAmtel","ACTIVE",
AR1694="Fiber AOF","ACTIVE",
AR1694="Projet OCM (HUAWEI)","PLANNED WORKS",
AR1694="Projet OCM (NOKIA)","PLANNED WORKS",
AR1694="ACCESS-ISSUE","ACCESS-ISSUE",
AR1694="Projet OCM (ZTE, NOKIA, autres projets)","PLANNED WORKS",
AR1694="No root CAuse","No root cause",
AR1694="ODU HS","ACTIVE",
AR1694="IP &amp; VLAN","ACTIVE",
AR1694="Warehouse HUAWEI","SPARE-ISSUE",
AR1694="SPARE-HS","SPARE-ISSUE",
AR1694="Power Telco","ACTIVE", AR1694="no impacts","no impacts"
),"")</f>
        <v>No root cause</v>
      </c>
      <c r="AT1694" s="99" t="s">
        <v>5661</v>
      </c>
      <c r="AU1694" s="99" t="s">
        <v>715</v>
      </c>
      <c r="AW1694" s="17"/>
      <c r="AX1694" s="17" t="s">
        <v>5536</v>
      </c>
      <c r="AY1694" s="17"/>
      <c r="AZ1694" s="17" t="s">
        <v>5536</v>
      </c>
      <c r="BA1694" s="7"/>
      <c r="BC1694" s="18"/>
      <c r="BD1694" s="18"/>
      <c r="BE1694" s="18"/>
      <c r="BF1694" s="18"/>
      <c r="BG1694" s="18"/>
      <c r="BH1694" s="18"/>
      <c r="BI1694" s="18"/>
      <c r="BJ1694" s="18"/>
      <c r="BK1694" s="18"/>
      <c r="BM1694" s="18"/>
      <c r="BN1694" s="18"/>
      <c r="BO1694" s="18"/>
      <c r="BP1694" s="9" t="s">
        <v>5661</v>
      </c>
      <c r="BQ1694" s="14"/>
      <c r="BR1694" s="102" t="s">
        <v>5536</v>
      </c>
      <c r="BS1694" s="14"/>
      <c r="BT1694" s="14"/>
      <c r="BU1694" s="9"/>
      <c r="BV1694" s="9"/>
      <c r="BW1694" s="9"/>
    </row>
    <row r="1695" spans="1:75" x14ac:dyDescent="0.35">
      <c r="A1695" s="1" t="s">
        <v>4091</v>
      </c>
      <c r="B1695" s="8" t="s">
        <v>4092</v>
      </c>
      <c r="C1695" s="3" t="s">
        <v>90</v>
      </c>
      <c r="D1695" s="1" t="s">
        <v>11</v>
      </c>
      <c r="E1695" s="1" t="s">
        <v>12</v>
      </c>
      <c r="F1695" s="3" t="s">
        <v>90</v>
      </c>
      <c r="G1695" s="1" t="s">
        <v>4091</v>
      </c>
      <c r="H1695" s="29" t="s">
        <v>5588</v>
      </c>
      <c r="I1695" s="27">
        <v>0</v>
      </c>
      <c r="J1695" s="27">
        <v>0</v>
      </c>
      <c r="K1695" s="27">
        <v>0</v>
      </c>
      <c r="L1695" s="27">
        <v>0</v>
      </c>
      <c r="M1695" s="27">
        <v>0</v>
      </c>
      <c r="N1695" s="27">
        <v>0</v>
      </c>
      <c r="O1695" s="27">
        <v>0</v>
      </c>
      <c r="P1695" s="27">
        <v>4.1020680130007386E-4</v>
      </c>
      <c r="Q1695" s="27">
        <v>0</v>
      </c>
      <c r="R1695" s="27">
        <v>0</v>
      </c>
      <c r="S1695" s="80">
        <v>0</v>
      </c>
      <c r="T1695" s="80">
        <v>0</v>
      </c>
      <c r="U1695" s="80">
        <v>0</v>
      </c>
      <c r="V1695" s="80">
        <v>0</v>
      </c>
      <c r="W1695" s="80">
        <v>0</v>
      </c>
      <c r="X1695" s="80">
        <v>0</v>
      </c>
      <c r="Y1695" s="80">
        <v>0</v>
      </c>
      <c r="Z1695" s="80">
        <v>0</v>
      </c>
      <c r="AA1695" s="80">
        <v>0</v>
      </c>
      <c r="AB1695" s="80">
        <v>0</v>
      </c>
      <c r="AC1695" s="80">
        <v>0</v>
      </c>
      <c r="AD1695" s="80">
        <v>0</v>
      </c>
      <c r="AE1695" s="80">
        <v>0</v>
      </c>
      <c r="AF1695" s="80">
        <v>0</v>
      </c>
      <c r="AG1695" s="80"/>
      <c r="AH1695" s="80">
        <v>5.3149514015796463E-2</v>
      </c>
      <c r="AI1695" s="80">
        <v>0</v>
      </c>
      <c r="AJ1695" s="80">
        <v>0</v>
      </c>
      <c r="AK1695" s="80">
        <v>0</v>
      </c>
      <c r="AL1695" s="80">
        <v>0</v>
      </c>
      <c r="AM1695" s="80">
        <v>0</v>
      </c>
      <c r="AN1695" s="41" t="s">
        <v>5558</v>
      </c>
      <c r="AO1695" s="41"/>
      <c r="AP1695" s="40" t="str" cm="1">
        <f t="array" ref="AP1695">IFERROR(_xlfn.IFS(
AR1695="MPR ISSUE","PDH",
AR1695="BSS Hardware Issue","BSS",
AR1695="Sites strategiques, MLL, Pylone, etc.","ENVTECH",
AR1695="AKTIVCO DEFAUT GE &amp; POWER Cabinet","AKTIVCO",
AR1695="AKTIVCO Coupure ENEO &amp; Baisse de tension","AKTIVCO GRID ONLY",
AR1695="Coupure ENEO &amp; Baisse de tension","IHS GRID ONLY",
AR1695="Defaut GE &amp; POWER Cabinet","IHS",
AR1695="Sharing","Partners",
AR1695="Sites strategiques &amp; DataCenter","SST &amp; DC",
AR1695="Exclu","Exclu",
AR1695="SAT","SAT",
AR1695="SPARE-ISSUE","SPARE-ISSUE",
AR1695="Fiber CAmtel","TRANS_FO_CAMTEL",
AR1695="Fiber AOF","Fiber AOF",
AR1695="Projet OCM (HUAWEI)","TRAVAUX-HUAWEI",
AR1695="Projet OCM (NOKIA)","TRAVAUX-NOKIA",
AR1695="ACCESS-ISSUE","ACCESS-ISSUE",
AR1695="Projet OCM (ZTE, NOKIA, autres projets)","TRAVAUX OCM",
AR1695="No root CAuse","No root cause",
AR1695="ODU HS","PDH",
AR1695="IP &amp; VLAN","PDH",
AR1695="Warehouse HUAWEI","SPARE-ISSUE",
AR1695="SPARE-HS","SPARE-ISSUE",
AR1695="Power Telco","BSS",AR1695="no impacts","no impacts"
),"")</f>
        <v>No root cause</v>
      </c>
      <c r="AQ1695" s="40" t="str" cm="1">
        <f t="array" ref="AQ1695">IFERROR(_xlfn.IFS(
AR1695="MPR ISSUE","TX ISSUE",
AR1695="BSS Hardware Issue","RAN ISSUE",
AR1695="Sites strategiques, MLL, Pylone, etc.","ENVTECH",
AR1695="AKTIVCO DEFAUT GE &amp; POWER Cabinet","POWER ISSUE",
AR1695="AKTIVCO Coupure ENEO &amp; Baisse de tension","POWER ISSUE",
AR1695="Coupure ENEO &amp; Baisse de tension","POWER ISSUE",
AR1695="Defaut GE &amp; POWER Cabinet","POWER ISSUE",
AR1695="Sharing","POWER ISSUE",
AR1695="Sites strategiques &amp; DataCenter","POWER ISSUE",
AR1695="Exclu","Exclu",
AR1695="SAT","TX ISSUE",
AR1695="SPARE-ISSUE","SPARE-ISSUE",
AR1695="Fiber CAmtel","TX ISSUE",
AR1695="Fiber AOF","TX ISSUE",
AR1695="Projet OCM (HUAWEI)","TRAVAUX-HUAWEI",
AR1695="Projet OCM (NOKIA)","TRAVAUX -NOKIA",
AR1695="ACCESS-ISSUE","ACCESS-ISSUE",
AR1695="Projet OCM (ZTE, NOKIA, autres projets)","TRAVAUX OCM",
AR1695="No root CAuse","No root cause",
AR1695="ODU HS","TX ISSUE",
AR1695="IP &amp; VLAN","TX ISSUE",
AR1695="Warehouse HUAWEI","SPARE-ISSUE",
AR1695="SPARE-HS","SPARE-ISSUE",
AR1695="Power Telco","RAN ISSUE",AR1695="no impacts","no impacts"
),"")</f>
        <v>No root cause</v>
      </c>
      <c r="AR1695" s="59" t="s">
        <v>5343</v>
      </c>
      <c r="AS1695" s="40" t="str" cm="1">
        <f t="array" ref="AS1695">IFERROR(_xlfn.IFS(
AR1695="MPR ISSUE","ACTIVE",
AR1695="BSS Hardware Issue","ACTIVE",
AR1695="Sites strategiques, MLL, Pylone, etc.","PASSIVE",
AR1695="AKTIVCO DEFAUT GE &amp; POWER Cabinet","PASSIVE",
AR1695="AKTIVCO Coupure ENEO &amp; Baisse de tension","PASSIVE",
AR1695="Coupure ENEO &amp; Baisse de tension","PASSIVE",
AR1695="Defaut GE &amp; POWER Cabinet","PASSIVE",
AR1695="Sharing","PASSIVE",
AR1695="Sites strategiques &amp; DataCenter","PASSIVE",
AR1695="Exclu","Exclu",
AR1695="SAT","ACTIVE",
AR1695="SPARE-ISSUE","SPARE-ISSUE",
AR1695="Fiber CAmtel","ACTIVE",
AR1695="Fiber AOF","ACTIVE",
AR1695="Projet OCM (HUAWEI)","PLANNED WORKS",
AR1695="Projet OCM (NOKIA)","PLANNED WORKS",
AR1695="ACCESS-ISSUE","ACCESS-ISSUE",
AR1695="Projet OCM (ZTE, NOKIA, autres projets)","PLANNED WORKS",
AR1695="No root CAuse","No root cause",
AR1695="ODU HS","ACTIVE",
AR1695="IP &amp; VLAN","ACTIVE",
AR1695="Warehouse HUAWEI","SPARE-ISSUE",
AR1695="SPARE-HS","SPARE-ISSUE",
AR1695="Power Telco","ACTIVE", AR1695="no impacts","no impacts"
),"")</f>
        <v>No root cause</v>
      </c>
      <c r="AT1695" s="99" t="s">
        <v>5661</v>
      </c>
      <c r="AU1695" s="99" t="s">
        <v>4092</v>
      </c>
      <c r="AW1695" s="17"/>
      <c r="AX1695" s="17" t="s">
        <v>5536</v>
      </c>
      <c r="AY1695" s="17"/>
      <c r="AZ1695" s="17" t="s">
        <v>5536</v>
      </c>
      <c r="BA1695" s="7"/>
      <c r="BC1695" s="18"/>
      <c r="BD1695" s="18"/>
      <c r="BE1695" s="18"/>
      <c r="BF1695" s="18"/>
      <c r="BG1695" s="18"/>
      <c r="BH1695" s="18"/>
      <c r="BI1695" s="18"/>
      <c r="BJ1695" s="18"/>
      <c r="BK1695" s="18"/>
      <c r="BM1695" s="18"/>
      <c r="BN1695" s="18"/>
      <c r="BO1695" s="18"/>
      <c r="BP1695" s="9" t="s">
        <v>5661</v>
      </c>
      <c r="BQ1695" s="14"/>
      <c r="BR1695" s="102" t="s">
        <v>5536</v>
      </c>
      <c r="BS1695" s="14"/>
      <c r="BT1695" s="14"/>
      <c r="BU1695" s="9"/>
      <c r="BV1695" s="9"/>
      <c r="BW1695" s="9"/>
    </row>
    <row r="1696" spans="1:75" x14ac:dyDescent="0.35">
      <c r="A1696" s="1" t="s">
        <v>4379</v>
      </c>
      <c r="B1696" s="8" t="s">
        <v>4380</v>
      </c>
      <c r="C1696" s="3" t="s">
        <v>90</v>
      </c>
      <c r="D1696" s="1" t="s">
        <v>11</v>
      </c>
      <c r="E1696" s="1" t="s">
        <v>96</v>
      </c>
      <c r="F1696" s="3" t="s">
        <v>90</v>
      </c>
      <c r="G1696" s="1" t="s">
        <v>4379</v>
      </c>
      <c r="H1696" s="29" t="s">
        <v>5588</v>
      </c>
      <c r="I1696" s="27">
        <v>0</v>
      </c>
      <c r="J1696" s="27">
        <v>0</v>
      </c>
      <c r="K1696" s="27">
        <v>0</v>
      </c>
      <c r="L1696" s="27">
        <v>0</v>
      </c>
      <c r="M1696" s="27">
        <v>0</v>
      </c>
      <c r="N1696" s="27">
        <v>0</v>
      </c>
      <c r="O1696" s="27">
        <v>0</v>
      </c>
      <c r="P1696" s="27">
        <v>0</v>
      </c>
      <c r="Q1696" s="27">
        <v>0</v>
      </c>
      <c r="R1696" s="27">
        <v>0</v>
      </c>
      <c r="S1696" s="80">
        <v>0</v>
      </c>
      <c r="T1696" s="80">
        <v>0</v>
      </c>
      <c r="U1696" s="80">
        <v>0</v>
      </c>
      <c r="V1696" s="80">
        <v>0</v>
      </c>
      <c r="W1696" s="80">
        <v>0</v>
      </c>
      <c r="X1696" s="80">
        <v>0</v>
      </c>
      <c r="Y1696" s="80">
        <v>0</v>
      </c>
      <c r="Z1696" s="80">
        <v>0</v>
      </c>
      <c r="AA1696" s="80">
        <v>0</v>
      </c>
      <c r="AB1696" s="80">
        <v>0</v>
      </c>
      <c r="AC1696" s="80">
        <v>0</v>
      </c>
      <c r="AD1696" s="80">
        <v>0</v>
      </c>
      <c r="AE1696" s="80">
        <v>0</v>
      </c>
      <c r="AF1696" s="80">
        <v>0</v>
      </c>
      <c r="AG1696" s="80"/>
      <c r="AH1696" s="80">
        <v>7.350120833817847E-2</v>
      </c>
      <c r="AI1696" s="80">
        <v>0</v>
      </c>
      <c r="AJ1696" s="80">
        <v>0</v>
      </c>
      <c r="AK1696" s="80">
        <v>0</v>
      </c>
      <c r="AL1696" s="80">
        <v>0</v>
      </c>
      <c r="AM1696" s="80">
        <v>0</v>
      </c>
      <c r="AN1696" s="41" t="s">
        <v>5558</v>
      </c>
      <c r="AO1696" s="41"/>
      <c r="AP1696" s="40" t="str" cm="1">
        <f t="array" ref="AP1696">IFERROR(_xlfn.IFS(
AR1696="MPR ISSUE","PDH",
AR1696="BSS Hardware Issue","BSS",
AR1696="Sites strategiques, MLL, Pylone, etc.","ENVTECH",
AR1696="AKTIVCO DEFAUT GE &amp; POWER Cabinet","AKTIVCO",
AR1696="AKTIVCO Coupure ENEO &amp; Baisse de tension","AKTIVCO GRID ONLY",
AR1696="Coupure ENEO &amp; Baisse de tension","IHS GRID ONLY",
AR1696="Defaut GE &amp; POWER Cabinet","IHS",
AR1696="Sharing","Partners",
AR1696="Sites strategiques &amp; DataCenter","SST &amp; DC",
AR1696="Exclu","Exclu",
AR1696="SAT","SAT",
AR1696="SPARE-ISSUE","SPARE-ISSUE",
AR1696="Fiber CAmtel","TRANS_FO_CAMTEL",
AR1696="Fiber AOF","Fiber AOF",
AR1696="Projet OCM (HUAWEI)","TRAVAUX-HUAWEI",
AR1696="Projet OCM (NOKIA)","TRAVAUX-NOKIA",
AR1696="ACCESS-ISSUE","ACCESS-ISSUE",
AR1696="Projet OCM (ZTE, NOKIA, autres projets)","TRAVAUX OCM",
AR1696="No root CAuse","No root cause",
AR1696="ODU HS","PDH",
AR1696="IP &amp; VLAN","PDH",
AR1696="Warehouse HUAWEI","SPARE-ISSUE",
AR1696="SPARE-HS","SPARE-ISSUE",
AR1696="Power Telco","BSS",AR1696="no impacts","no impacts"
),"")</f>
        <v>No root cause</v>
      </c>
      <c r="AQ1696" s="40" t="str" cm="1">
        <f t="array" ref="AQ1696">IFERROR(_xlfn.IFS(
AR1696="MPR ISSUE","TX ISSUE",
AR1696="BSS Hardware Issue","RAN ISSUE",
AR1696="Sites strategiques, MLL, Pylone, etc.","ENVTECH",
AR1696="AKTIVCO DEFAUT GE &amp; POWER Cabinet","POWER ISSUE",
AR1696="AKTIVCO Coupure ENEO &amp; Baisse de tension","POWER ISSUE",
AR1696="Coupure ENEO &amp; Baisse de tension","POWER ISSUE",
AR1696="Defaut GE &amp; POWER Cabinet","POWER ISSUE",
AR1696="Sharing","POWER ISSUE",
AR1696="Sites strategiques &amp; DataCenter","POWER ISSUE",
AR1696="Exclu","Exclu",
AR1696="SAT","TX ISSUE",
AR1696="SPARE-ISSUE","SPARE-ISSUE",
AR1696="Fiber CAmtel","TX ISSUE",
AR1696="Fiber AOF","TX ISSUE",
AR1696="Projet OCM (HUAWEI)","TRAVAUX-HUAWEI",
AR1696="Projet OCM (NOKIA)","TRAVAUX -NOKIA",
AR1696="ACCESS-ISSUE","ACCESS-ISSUE",
AR1696="Projet OCM (ZTE, NOKIA, autres projets)","TRAVAUX OCM",
AR1696="No root CAuse","No root cause",
AR1696="ODU HS","TX ISSUE",
AR1696="IP &amp; VLAN","TX ISSUE",
AR1696="Warehouse HUAWEI","SPARE-ISSUE",
AR1696="SPARE-HS","SPARE-ISSUE",
AR1696="Power Telco","RAN ISSUE",AR1696="no impacts","no impacts"
),"")</f>
        <v>No root cause</v>
      </c>
      <c r="AR1696" s="59" t="s">
        <v>5343</v>
      </c>
      <c r="AS1696" s="40" t="str" cm="1">
        <f t="array" ref="AS1696">IFERROR(_xlfn.IFS(
AR1696="MPR ISSUE","ACTIVE",
AR1696="BSS Hardware Issue","ACTIVE",
AR1696="Sites strategiques, MLL, Pylone, etc.","PASSIVE",
AR1696="AKTIVCO DEFAUT GE &amp; POWER Cabinet","PASSIVE",
AR1696="AKTIVCO Coupure ENEO &amp; Baisse de tension","PASSIVE",
AR1696="Coupure ENEO &amp; Baisse de tension","PASSIVE",
AR1696="Defaut GE &amp; POWER Cabinet","PASSIVE",
AR1696="Sharing","PASSIVE",
AR1696="Sites strategiques &amp; DataCenter","PASSIVE",
AR1696="Exclu","Exclu",
AR1696="SAT","ACTIVE",
AR1696="SPARE-ISSUE","SPARE-ISSUE",
AR1696="Fiber CAmtel","ACTIVE",
AR1696="Fiber AOF","ACTIVE",
AR1696="Projet OCM (HUAWEI)","PLANNED WORKS",
AR1696="Projet OCM (NOKIA)","PLANNED WORKS",
AR1696="ACCESS-ISSUE","ACCESS-ISSUE",
AR1696="Projet OCM (ZTE, NOKIA, autres projets)","PLANNED WORKS",
AR1696="No root CAuse","No root cause",
AR1696="ODU HS","ACTIVE",
AR1696="IP &amp; VLAN","ACTIVE",
AR1696="Warehouse HUAWEI","SPARE-ISSUE",
AR1696="SPARE-HS","SPARE-ISSUE",
AR1696="Power Telco","ACTIVE", AR1696="no impacts","no impacts"
),"")</f>
        <v>No root cause</v>
      </c>
      <c r="AT1696" s="99" t="s">
        <v>5661</v>
      </c>
      <c r="AU1696" s="99" t="s">
        <v>4380</v>
      </c>
      <c r="AW1696" s="17"/>
      <c r="AX1696" s="17" t="s">
        <v>5536</v>
      </c>
      <c r="AY1696" s="17"/>
      <c r="AZ1696" s="17" t="s">
        <v>5536</v>
      </c>
      <c r="BA1696" s="7"/>
      <c r="BC1696" s="18"/>
      <c r="BD1696" s="18"/>
      <c r="BE1696" s="18"/>
      <c r="BF1696" s="18"/>
      <c r="BG1696" s="18"/>
      <c r="BH1696" s="18"/>
      <c r="BI1696" s="18"/>
      <c r="BJ1696" s="18"/>
      <c r="BK1696" s="18"/>
      <c r="BM1696" s="18"/>
      <c r="BN1696" s="18"/>
      <c r="BO1696" s="18"/>
      <c r="BP1696" s="9" t="s">
        <v>5661</v>
      </c>
      <c r="BQ1696" s="14"/>
      <c r="BR1696" s="102" t="s">
        <v>5536</v>
      </c>
      <c r="BS1696" s="14"/>
      <c r="BT1696" s="14"/>
      <c r="BU1696" s="9"/>
      <c r="BV1696" s="9"/>
      <c r="BW1696" s="9"/>
    </row>
    <row r="1697" spans="1:75" x14ac:dyDescent="0.35">
      <c r="A1697" s="1" t="s">
        <v>4528</v>
      </c>
      <c r="B1697" s="8" t="s">
        <v>4529</v>
      </c>
      <c r="C1697" s="3" t="s">
        <v>32</v>
      </c>
      <c r="D1697" s="1" t="s">
        <v>11</v>
      </c>
      <c r="E1697" s="1" t="s">
        <v>12</v>
      </c>
      <c r="F1697" s="3" t="s">
        <v>31</v>
      </c>
      <c r="G1697" s="1" t="s">
        <v>32</v>
      </c>
      <c r="H1697" s="30" t="s">
        <v>5587</v>
      </c>
      <c r="I1697" s="27">
        <v>0</v>
      </c>
      <c r="J1697" s="27">
        <v>0</v>
      </c>
      <c r="K1697" s="27">
        <v>0</v>
      </c>
      <c r="L1697" s="27">
        <v>0</v>
      </c>
      <c r="M1697" s="27">
        <v>0</v>
      </c>
      <c r="N1697" s="27">
        <v>0</v>
      </c>
      <c r="O1697" s="27">
        <v>0</v>
      </c>
      <c r="P1697" s="27">
        <v>0</v>
      </c>
      <c r="Q1697" s="27">
        <v>0</v>
      </c>
      <c r="R1697" s="27">
        <v>0</v>
      </c>
      <c r="S1697" s="80">
        <v>0</v>
      </c>
      <c r="T1697" s="80">
        <v>0</v>
      </c>
      <c r="U1697" s="80">
        <v>0</v>
      </c>
      <c r="V1697" s="80">
        <v>0</v>
      </c>
      <c r="W1697" s="80">
        <v>0</v>
      </c>
      <c r="X1697" s="80">
        <v>0</v>
      </c>
      <c r="Y1697" s="80">
        <v>0</v>
      </c>
      <c r="Z1697" s="80">
        <v>0</v>
      </c>
      <c r="AA1697" s="80">
        <v>0</v>
      </c>
      <c r="AB1697" s="80">
        <v>0</v>
      </c>
      <c r="AC1697" s="80">
        <v>0</v>
      </c>
      <c r="AD1697" s="80">
        <v>0</v>
      </c>
      <c r="AE1697" s="80">
        <v>0</v>
      </c>
      <c r="AF1697" s="80">
        <v>0</v>
      </c>
      <c r="AG1697" s="80"/>
      <c r="AH1697" s="80">
        <v>0</v>
      </c>
      <c r="AI1697" s="80">
        <v>0</v>
      </c>
      <c r="AJ1697" s="80">
        <v>0</v>
      </c>
      <c r="AK1697" s="80">
        <v>0</v>
      </c>
      <c r="AL1697" s="80">
        <v>0</v>
      </c>
      <c r="AM1697" s="80">
        <v>0</v>
      </c>
      <c r="AN1697" s="41" t="s">
        <v>5558</v>
      </c>
      <c r="AO1697" s="41"/>
      <c r="AP1697" s="40" t="str" cm="1">
        <f t="array" ref="AP1697">IFERROR(_xlfn.IFS(
AR1697="MPR ISSUE","PDH",
AR1697="BSS Hardware Issue","BSS",
AR1697="Sites strategiques, MLL, Pylone, etc.","ENVTECH",
AR1697="AKTIVCO DEFAUT GE &amp; POWER Cabinet","AKTIVCO",
AR1697="AKTIVCO Coupure ENEO &amp; Baisse de tension","AKTIVCO GRID ONLY",
AR1697="Coupure ENEO &amp; Baisse de tension","IHS GRID ONLY",
AR1697="Defaut GE &amp; POWER Cabinet","IHS",
AR1697="Sharing","Partners",
AR1697="Sites strategiques &amp; DataCenter","SST &amp; DC",
AR1697="Exclu","Exclu",
AR1697="SAT","SAT",
AR1697="SPARE-ISSUE","SPARE-ISSUE",
AR1697="Fiber CAmtel","TRANS_FO_CAMTEL",
AR1697="Fiber AOF","Fiber AOF",
AR1697="Projet OCM (HUAWEI)","TRAVAUX-HUAWEI",
AR1697="Projet OCM (NOKIA)","TRAVAUX-NOKIA",
AR1697="ACCESS-ISSUE","ACCESS-ISSUE",
AR1697="Projet OCM (ZTE, NOKIA, autres projets)","TRAVAUX OCM",
AR1697="No root CAuse","No root cause",
AR1697="ODU HS","PDH",
AR1697="IP &amp; VLAN","PDH",
AR1697="Warehouse HUAWEI","SPARE-ISSUE",
AR1697="SPARE-HS","SPARE-ISSUE",
AR1697="Power Telco","BSS",AR1697="no impacts","no impacts"
),"")</f>
        <v>No root cause</v>
      </c>
      <c r="AQ1697" s="40" t="str" cm="1">
        <f t="array" ref="AQ1697">IFERROR(_xlfn.IFS(
AR1697="MPR ISSUE","TX ISSUE",
AR1697="BSS Hardware Issue","RAN ISSUE",
AR1697="Sites strategiques, MLL, Pylone, etc.","ENVTECH",
AR1697="AKTIVCO DEFAUT GE &amp; POWER Cabinet","POWER ISSUE",
AR1697="AKTIVCO Coupure ENEO &amp; Baisse de tension","POWER ISSUE",
AR1697="Coupure ENEO &amp; Baisse de tension","POWER ISSUE",
AR1697="Defaut GE &amp; POWER Cabinet","POWER ISSUE",
AR1697="Sharing","POWER ISSUE",
AR1697="Sites strategiques &amp; DataCenter","POWER ISSUE",
AR1697="Exclu","Exclu",
AR1697="SAT","TX ISSUE",
AR1697="SPARE-ISSUE","SPARE-ISSUE",
AR1697="Fiber CAmtel","TX ISSUE",
AR1697="Fiber AOF","TX ISSUE",
AR1697="Projet OCM (HUAWEI)","TRAVAUX-HUAWEI",
AR1697="Projet OCM (NOKIA)","TRAVAUX -NOKIA",
AR1697="ACCESS-ISSUE","ACCESS-ISSUE",
AR1697="Projet OCM (ZTE, NOKIA, autres projets)","TRAVAUX OCM",
AR1697="No root CAuse","No root cause",
AR1697="ODU HS","TX ISSUE",
AR1697="IP &amp; VLAN","TX ISSUE",
AR1697="Warehouse HUAWEI","SPARE-ISSUE",
AR1697="SPARE-HS","SPARE-ISSUE",
AR1697="Power Telco","RAN ISSUE",AR1697="no impacts","no impacts"
),"")</f>
        <v>No root cause</v>
      </c>
      <c r="AR1697" s="59" t="s">
        <v>5343</v>
      </c>
      <c r="AS1697" s="40" t="str" cm="1">
        <f t="array" ref="AS1697">IFERROR(_xlfn.IFS(
AR1697="MPR ISSUE","ACTIVE",
AR1697="BSS Hardware Issue","ACTIVE",
AR1697="Sites strategiques, MLL, Pylone, etc.","PASSIVE",
AR1697="AKTIVCO DEFAUT GE &amp; POWER Cabinet","PASSIVE",
AR1697="AKTIVCO Coupure ENEO &amp; Baisse de tension","PASSIVE",
AR1697="Coupure ENEO &amp; Baisse de tension","PASSIVE",
AR1697="Defaut GE &amp; POWER Cabinet","PASSIVE",
AR1697="Sharing","PASSIVE",
AR1697="Sites strategiques &amp; DataCenter","PASSIVE",
AR1697="Exclu","Exclu",
AR1697="SAT","ACTIVE",
AR1697="SPARE-ISSUE","SPARE-ISSUE",
AR1697="Fiber CAmtel","ACTIVE",
AR1697="Fiber AOF","ACTIVE",
AR1697="Projet OCM (HUAWEI)","PLANNED WORKS",
AR1697="Projet OCM (NOKIA)","PLANNED WORKS",
AR1697="ACCESS-ISSUE","ACCESS-ISSUE",
AR1697="Projet OCM (ZTE, NOKIA, autres projets)","PLANNED WORKS",
AR1697="No root CAuse","No root cause",
AR1697="ODU HS","ACTIVE",
AR1697="IP &amp; VLAN","ACTIVE",
AR1697="Warehouse HUAWEI","SPARE-ISSUE",
AR1697="SPARE-HS","SPARE-ISSUE",
AR1697="Power Telco","ACTIVE", AR1697="no impacts","no impacts"
),"")</f>
        <v>No root cause</v>
      </c>
      <c r="AT1697" s="99" t="s">
        <v>5661</v>
      </c>
      <c r="AU1697" s="99" t="s">
        <v>4529</v>
      </c>
      <c r="AW1697" s="17"/>
      <c r="AX1697" s="17" t="s">
        <v>5536</v>
      </c>
      <c r="AY1697" s="17"/>
      <c r="AZ1697" s="17" t="s">
        <v>5536</v>
      </c>
      <c r="BA1697" s="7"/>
      <c r="BC1697" s="18"/>
      <c r="BD1697" s="18"/>
      <c r="BE1697" s="18"/>
      <c r="BF1697" s="18"/>
      <c r="BG1697" s="18"/>
      <c r="BH1697" s="18"/>
      <c r="BI1697" s="18"/>
      <c r="BJ1697" s="18"/>
      <c r="BK1697" s="18"/>
      <c r="BM1697" s="18"/>
      <c r="BN1697" s="18"/>
      <c r="BO1697" s="18"/>
      <c r="BP1697" s="9" t="s">
        <v>5661</v>
      </c>
      <c r="BQ1697" s="14"/>
      <c r="BR1697" s="102" t="s">
        <v>5536</v>
      </c>
      <c r="BS1697" s="14"/>
      <c r="BT1697" s="14"/>
      <c r="BU1697" s="9"/>
      <c r="BV1697" s="9"/>
      <c r="BW1697" s="9"/>
    </row>
    <row r="1698" spans="1:75" x14ac:dyDescent="0.35">
      <c r="A1698" s="1" t="s">
        <v>1876</v>
      </c>
      <c r="B1698" s="8" t="s">
        <v>1877</v>
      </c>
      <c r="C1698" s="3" t="s">
        <v>90</v>
      </c>
      <c r="D1698" s="1" t="s">
        <v>11</v>
      </c>
      <c r="E1698" s="1" t="s">
        <v>83</v>
      </c>
      <c r="F1698" s="3" t="s">
        <v>90</v>
      </c>
      <c r="G1698" s="1" t="s">
        <v>1876</v>
      </c>
      <c r="H1698" s="29" t="s">
        <v>5588</v>
      </c>
      <c r="I1698" s="27">
        <v>0</v>
      </c>
      <c r="J1698" s="27">
        <v>0</v>
      </c>
      <c r="K1698" s="27">
        <v>0</v>
      </c>
      <c r="L1698" s="27">
        <v>0</v>
      </c>
      <c r="M1698" s="27">
        <v>0</v>
      </c>
      <c r="N1698" s="27">
        <v>0</v>
      </c>
      <c r="O1698" s="27">
        <v>0</v>
      </c>
      <c r="P1698" s="27">
        <v>0</v>
      </c>
      <c r="Q1698" s="27">
        <v>0</v>
      </c>
      <c r="R1698" s="27">
        <v>1.1772183931543414E-3</v>
      </c>
      <c r="S1698" s="80">
        <v>4.8718300953770671E-3</v>
      </c>
      <c r="T1698" s="80">
        <v>0</v>
      </c>
      <c r="U1698" s="80">
        <v>0</v>
      </c>
      <c r="V1698" s="80">
        <v>0</v>
      </c>
      <c r="W1698" s="80">
        <v>0</v>
      </c>
      <c r="X1698" s="80">
        <v>0</v>
      </c>
      <c r="Y1698" s="80">
        <v>0</v>
      </c>
      <c r="Z1698" s="80">
        <v>0</v>
      </c>
      <c r="AA1698" s="80">
        <v>0</v>
      </c>
      <c r="AB1698" s="80">
        <v>0</v>
      </c>
      <c r="AC1698" s="80">
        <v>0</v>
      </c>
      <c r="AD1698" s="80">
        <v>0</v>
      </c>
      <c r="AE1698" s="80">
        <v>0</v>
      </c>
      <c r="AF1698" s="80">
        <v>0</v>
      </c>
      <c r="AG1698" s="80"/>
      <c r="AH1698" s="80">
        <v>4.826342963648201E-2</v>
      </c>
      <c r="AI1698" s="80">
        <v>0</v>
      </c>
      <c r="AJ1698" s="80">
        <v>0</v>
      </c>
      <c r="AK1698" s="80">
        <v>0</v>
      </c>
      <c r="AL1698" s="80">
        <v>0</v>
      </c>
      <c r="AM1698" s="80">
        <v>0</v>
      </c>
      <c r="AN1698" s="41" t="s">
        <v>5558</v>
      </c>
      <c r="AO1698" s="41"/>
      <c r="AP1698" s="40" t="str" cm="1">
        <f t="array" ref="AP1698">IFERROR(_xlfn.IFS(
AR1698="MPR ISSUE","PDH",
AR1698="BSS Hardware Issue","BSS",
AR1698="Sites strategiques, MLL, Pylone, etc.","ENVTECH",
AR1698="AKTIVCO DEFAUT GE &amp; POWER Cabinet","AKTIVCO",
AR1698="AKTIVCO Coupure ENEO &amp; Baisse de tension","AKTIVCO GRID ONLY",
AR1698="Coupure ENEO &amp; Baisse de tension","IHS GRID ONLY",
AR1698="Defaut GE &amp; POWER Cabinet","IHS",
AR1698="Sharing","Partners",
AR1698="Sites strategiques &amp; DataCenter","SST &amp; DC",
AR1698="Exclu","Exclu",
AR1698="SAT","SAT",
AR1698="SPARE-ISSUE","SPARE-ISSUE",
AR1698="Fiber CAmtel","TRANS_FO_CAMTEL",
AR1698="Fiber AOF","Fiber AOF",
AR1698="Projet OCM (HUAWEI)","TRAVAUX-HUAWEI",
AR1698="Projet OCM (NOKIA)","TRAVAUX-NOKIA",
AR1698="ACCESS-ISSUE","ACCESS-ISSUE",
AR1698="Projet OCM (ZTE, NOKIA, autres projets)","TRAVAUX OCM",
AR1698="No root CAuse","No root cause",
AR1698="ODU HS","PDH",
AR1698="IP &amp; VLAN","PDH",
AR1698="Warehouse HUAWEI","SPARE-ISSUE",
AR1698="SPARE-HS","SPARE-ISSUE",
AR1698="Power Telco","BSS",AR1698="no impacts","no impacts"
),"")</f>
        <v>No root cause</v>
      </c>
      <c r="AQ1698" s="40" t="str" cm="1">
        <f t="array" ref="AQ1698">IFERROR(_xlfn.IFS(
AR1698="MPR ISSUE","TX ISSUE",
AR1698="BSS Hardware Issue","RAN ISSUE",
AR1698="Sites strategiques, MLL, Pylone, etc.","ENVTECH",
AR1698="AKTIVCO DEFAUT GE &amp; POWER Cabinet","POWER ISSUE",
AR1698="AKTIVCO Coupure ENEO &amp; Baisse de tension","POWER ISSUE",
AR1698="Coupure ENEO &amp; Baisse de tension","POWER ISSUE",
AR1698="Defaut GE &amp; POWER Cabinet","POWER ISSUE",
AR1698="Sharing","POWER ISSUE",
AR1698="Sites strategiques &amp; DataCenter","POWER ISSUE",
AR1698="Exclu","Exclu",
AR1698="SAT","TX ISSUE",
AR1698="SPARE-ISSUE","SPARE-ISSUE",
AR1698="Fiber CAmtel","TX ISSUE",
AR1698="Fiber AOF","TX ISSUE",
AR1698="Projet OCM (HUAWEI)","TRAVAUX-HUAWEI",
AR1698="Projet OCM (NOKIA)","TRAVAUX -NOKIA",
AR1698="ACCESS-ISSUE","ACCESS-ISSUE",
AR1698="Projet OCM (ZTE, NOKIA, autres projets)","TRAVAUX OCM",
AR1698="No root CAuse","No root cause",
AR1698="ODU HS","TX ISSUE",
AR1698="IP &amp; VLAN","TX ISSUE",
AR1698="Warehouse HUAWEI","SPARE-ISSUE",
AR1698="SPARE-HS","SPARE-ISSUE",
AR1698="Power Telco","RAN ISSUE",AR1698="no impacts","no impacts"
),"")</f>
        <v>No root cause</v>
      </c>
      <c r="AR1698" s="59" t="s">
        <v>5343</v>
      </c>
      <c r="AS1698" s="40" t="str" cm="1">
        <f t="array" ref="AS1698">IFERROR(_xlfn.IFS(
AR1698="MPR ISSUE","ACTIVE",
AR1698="BSS Hardware Issue","ACTIVE",
AR1698="Sites strategiques, MLL, Pylone, etc.","PASSIVE",
AR1698="AKTIVCO DEFAUT GE &amp; POWER Cabinet","PASSIVE",
AR1698="AKTIVCO Coupure ENEO &amp; Baisse de tension","PASSIVE",
AR1698="Coupure ENEO &amp; Baisse de tension","PASSIVE",
AR1698="Defaut GE &amp; POWER Cabinet","PASSIVE",
AR1698="Sharing","PASSIVE",
AR1698="Sites strategiques &amp; DataCenter","PASSIVE",
AR1698="Exclu","Exclu",
AR1698="SAT","ACTIVE",
AR1698="SPARE-ISSUE","SPARE-ISSUE",
AR1698="Fiber CAmtel","ACTIVE",
AR1698="Fiber AOF","ACTIVE",
AR1698="Projet OCM (HUAWEI)","PLANNED WORKS",
AR1698="Projet OCM (NOKIA)","PLANNED WORKS",
AR1698="ACCESS-ISSUE","ACCESS-ISSUE",
AR1698="Projet OCM (ZTE, NOKIA, autres projets)","PLANNED WORKS",
AR1698="No root CAuse","No root cause",
AR1698="ODU HS","ACTIVE",
AR1698="IP &amp; VLAN","ACTIVE",
AR1698="Warehouse HUAWEI","SPARE-ISSUE",
AR1698="SPARE-HS","SPARE-ISSUE",
AR1698="Power Telco","ACTIVE", AR1698="no impacts","no impacts"
),"")</f>
        <v>No root cause</v>
      </c>
      <c r="AT1698" s="99" t="s">
        <v>5661</v>
      </c>
      <c r="AU1698" s="99" t="s">
        <v>1877</v>
      </c>
      <c r="AW1698" s="17"/>
      <c r="AX1698" s="17" t="s">
        <v>5536</v>
      </c>
      <c r="AY1698" s="17"/>
      <c r="AZ1698" s="17" t="s">
        <v>5536</v>
      </c>
      <c r="BA1698" s="7"/>
      <c r="BC1698" s="18"/>
      <c r="BD1698" s="18"/>
      <c r="BE1698" s="18"/>
      <c r="BF1698" s="18"/>
      <c r="BG1698" s="18"/>
      <c r="BH1698" s="18"/>
      <c r="BI1698" s="18"/>
      <c r="BJ1698" s="18"/>
      <c r="BK1698" s="18"/>
      <c r="BM1698" s="18"/>
      <c r="BN1698" s="18"/>
      <c r="BO1698" s="18"/>
      <c r="BP1698" s="9" t="s">
        <v>5661</v>
      </c>
      <c r="BQ1698" s="14"/>
      <c r="BR1698" s="102" t="s">
        <v>5536</v>
      </c>
      <c r="BS1698" s="14"/>
      <c r="BT1698" s="14"/>
      <c r="BU1698" s="9"/>
      <c r="BV1698" s="9"/>
      <c r="BW1698" s="9"/>
    </row>
    <row r="1699" spans="1:75" x14ac:dyDescent="0.35">
      <c r="A1699" s="1" t="s">
        <v>5268</v>
      </c>
      <c r="B1699" s="8" t="s">
        <v>5269</v>
      </c>
      <c r="C1699" s="3" t="s">
        <v>51</v>
      </c>
      <c r="D1699" s="1" t="s">
        <v>11</v>
      </c>
      <c r="E1699" s="1" t="s">
        <v>12</v>
      </c>
      <c r="F1699" s="3" t="s">
        <v>51</v>
      </c>
      <c r="G1699" s="1" t="s">
        <v>5268</v>
      </c>
      <c r="H1699" s="29" t="s">
        <v>5588</v>
      </c>
      <c r="I1699" s="27">
        <v>0</v>
      </c>
      <c r="J1699" s="27">
        <v>0</v>
      </c>
      <c r="K1699" s="27">
        <v>0</v>
      </c>
      <c r="L1699" s="27">
        <v>0</v>
      </c>
      <c r="M1699" s="27">
        <v>0</v>
      </c>
      <c r="N1699" s="27">
        <v>0</v>
      </c>
      <c r="O1699" s="27">
        <v>0</v>
      </c>
      <c r="P1699" s="27">
        <v>0</v>
      </c>
      <c r="Q1699" s="27">
        <v>0</v>
      </c>
      <c r="R1699" s="27">
        <v>0</v>
      </c>
      <c r="S1699" s="80">
        <v>0</v>
      </c>
      <c r="T1699" s="80">
        <v>0</v>
      </c>
      <c r="U1699" s="80">
        <v>0</v>
      </c>
      <c r="V1699" s="80">
        <v>0</v>
      </c>
      <c r="W1699" s="80">
        <v>0</v>
      </c>
      <c r="X1699" s="80">
        <v>0</v>
      </c>
      <c r="Y1699" s="80">
        <v>0</v>
      </c>
      <c r="Z1699" s="80">
        <v>0</v>
      </c>
      <c r="AA1699" s="80">
        <v>0</v>
      </c>
      <c r="AB1699" s="80">
        <v>0</v>
      </c>
      <c r="AC1699" s="80">
        <v>0</v>
      </c>
      <c r="AD1699" s="80">
        <v>0</v>
      </c>
      <c r="AE1699" s="80">
        <v>0</v>
      </c>
      <c r="AF1699" s="80">
        <v>0</v>
      </c>
      <c r="AG1699" s="80"/>
      <c r="AH1699" s="80">
        <v>0</v>
      </c>
      <c r="AI1699" s="80">
        <v>0</v>
      </c>
      <c r="AJ1699" s="80">
        <v>0</v>
      </c>
      <c r="AK1699" s="80">
        <v>0</v>
      </c>
      <c r="AL1699" s="80">
        <v>0</v>
      </c>
      <c r="AM1699" s="80">
        <v>0</v>
      </c>
      <c r="AN1699" s="41" t="s">
        <v>5591</v>
      </c>
      <c r="AO1699" s="41"/>
      <c r="AP1699" s="40" t="str" cm="1">
        <f t="array" ref="AP1699">IFERROR(_xlfn.IFS(
AR1699="MPR ISSUE","PDH",
AR1699="BSS Hardware Issue","BSS",
AR1699="Sites strategiques, MLL, Pylone, etc.","ENVTECH",
AR1699="AKTIVCO DEFAUT GE &amp; POWER Cabinet","AKTIVCO",
AR1699="AKTIVCO Coupure ENEO &amp; Baisse de tension","AKTIVCO GRID ONLY",
AR1699="Coupure ENEO &amp; Baisse de tension","IHS GRID ONLY",
AR1699="Defaut GE &amp; POWER Cabinet","IHS",
AR1699="Sharing","Partners",
AR1699="Sites strategiques &amp; DataCenter","SST &amp; DC",
AR1699="Exclu","Exclu",
AR1699="SAT","SAT",
AR1699="SPARE-ISSUE","SPARE-ISSUE",
AR1699="Fiber CAmtel","TRANS_FO_CAMTEL",
AR1699="Fiber AOF","Fiber AOF",
AR1699="Projet OCM (HUAWEI)","TRAVAUX-HUAWEI",
AR1699="Projet OCM (NOKIA)","TRAVAUX-NOKIA",
AR1699="ACCESS-ISSUE","ACCESS-ISSUE",
AR1699="Projet OCM (ZTE, NOKIA, autres projets)","TRAVAUX OCM",
AR1699="No root CAuse","No root cause",
AR1699="ODU HS","PDH",
AR1699="IP &amp; VLAN","PDH",
AR1699="Warehouse HUAWEI","SPARE-ISSUE",
AR1699="SPARE-HS","SPARE-ISSUE",
AR1699="Power Telco","BSS",AR1699="no impacts","no impacts"
),"")</f>
        <v>No root cause</v>
      </c>
      <c r="AQ1699" s="40" t="str" cm="1">
        <f t="array" ref="AQ1699">IFERROR(_xlfn.IFS(
AR1699="MPR ISSUE","TX ISSUE",
AR1699="BSS Hardware Issue","RAN ISSUE",
AR1699="Sites strategiques, MLL, Pylone, etc.","ENVTECH",
AR1699="AKTIVCO DEFAUT GE &amp; POWER Cabinet","POWER ISSUE",
AR1699="AKTIVCO Coupure ENEO &amp; Baisse de tension","POWER ISSUE",
AR1699="Coupure ENEO &amp; Baisse de tension","POWER ISSUE",
AR1699="Defaut GE &amp; POWER Cabinet","POWER ISSUE",
AR1699="Sharing","POWER ISSUE",
AR1699="Sites strategiques &amp; DataCenter","POWER ISSUE",
AR1699="Exclu","Exclu",
AR1699="SAT","TX ISSUE",
AR1699="SPARE-ISSUE","SPARE-ISSUE",
AR1699="Fiber CAmtel","TX ISSUE",
AR1699="Fiber AOF","TX ISSUE",
AR1699="Projet OCM (HUAWEI)","TRAVAUX-HUAWEI",
AR1699="Projet OCM (NOKIA)","TRAVAUX -NOKIA",
AR1699="ACCESS-ISSUE","ACCESS-ISSUE",
AR1699="Projet OCM (ZTE, NOKIA, autres projets)","TRAVAUX OCM",
AR1699="No root CAuse","No root cause",
AR1699="ODU HS","TX ISSUE",
AR1699="IP &amp; VLAN","TX ISSUE",
AR1699="Warehouse HUAWEI","SPARE-ISSUE",
AR1699="SPARE-HS","SPARE-ISSUE",
AR1699="Power Telco","RAN ISSUE",AR1699="no impacts","no impacts"
),"")</f>
        <v>No root cause</v>
      </c>
      <c r="AR1699" s="59" t="s">
        <v>5343</v>
      </c>
      <c r="AS1699" s="40" t="str" cm="1">
        <f t="array" ref="AS1699">IFERROR(_xlfn.IFS(
AR1699="MPR ISSUE","ACTIVE",
AR1699="BSS Hardware Issue","ACTIVE",
AR1699="Sites strategiques, MLL, Pylone, etc.","PASSIVE",
AR1699="AKTIVCO DEFAUT GE &amp; POWER Cabinet","PASSIVE",
AR1699="AKTIVCO Coupure ENEO &amp; Baisse de tension","PASSIVE",
AR1699="Coupure ENEO &amp; Baisse de tension","PASSIVE",
AR1699="Defaut GE &amp; POWER Cabinet","PASSIVE",
AR1699="Sharing","PASSIVE",
AR1699="Sites strategiques &amp; DataCenter","PASSIVE",
AR1699="Exclu","Exclu",
AR1699="SAT","ACTIVE",
AR1699="SPARE-ISSUE","SPARE-ISSUE",
AR1699="Fiber CAmtel","ACTIVE",
AR1699="Fiber AOF","ACTIVE",
AR1699="Projet OCM (HUAWEI)","PLANNED WORKS",
AR1699="Projet OCM (NOKIA)","PLANNED WORKS",
AR1699="ACCESS-ISSUE","ACCESS-ISSUE",
AR1699="Projet OCM (ZTE, NOKIA, autres projets)","PLANNED WORKS",
AR1699="No root CAuse","No root cause",
AR1699="ODU HS","ACTIVE",
AR1699="IP &amp; VLAN","ACTIVE",
AR1699="Warehouse HUAWEI","SPARE-ISSUE",
AR1699="SPARE-HS","SPARE-ISSUE",
AR1699="Power Telco","ACTIVE", AR1699="no impacts","no impacts"
),"")</f>
        <v>No root cause</v>
      </c>
      <c r="AT1699" s="99" t="s">
        <v>6524</v>
      </c>
      <c r="AU1699" s="99" t="s">
        <v>5269</v>
      </c>
      <c r="AW1699" s="17"/>
      <c r="AX1699" s="17" t="s">
        <v>5536</v>
      </c>
      <c r="AY1699" s="17"/>
      <c r="AZ1699" s="17" t="s">
        <v>5536</v>
      </c>
      <c r="BA1699" s="7"/>
      <c r="BC1699" s="18"/>
      <c r="BD1699" s="18"/>
      <c r="BE1699" s="18"/>
      <c r="BF1699" s="18"/>
      <c r="BG1699" s="18"/>
      <c r="BH1699" s="18"/>
      <c r="BI1699" s="18" t="s">
        <v>5677</v>
      </c>
      <c r="BJ1699" s="18" t="s">
        <v>5677</v>
      </c>
      <c r="BK1699" s="18"/>
      <c r="BM1699" s="18" t="s">
        <v>5678</v>
      </c>
      <c r="BN1699" s="18"/>
      <c r="BO1699" s="18" t="s">
        <v>6055</v>
      </c>
      <c r="BP1699" s="9" t="s">
        <v>5964</v>
      </c>
      <c r="BQ1699" s="14"/>
      <c r="BR1699" s="102" t="s">
        <v>5536</v>
      </c>
      <c r="BS1699" s="14"/>
      <c r="BT1699" s="14"/>
      <c r="BU1699" s="9"/>
      <c r="BV1699" s="9"/>
      <c r="BW1699" s="9"/>
    </row>
    <row r="1700" spans="1:75" x14ac:dyDescent="0.35">
      <c r="A1700" s="1" t="s">
        <v>1665</v>
      </c>
      <c r="B1700" s="8" t="s">
        <v>1666</v>
      </c>
      <c r="C1700" s="3" t="s">
        <v>32</v>
      </c>
      <c r="D1700" s="1" t="s">
        <v>11</v>
      </c>
      <c r="E1700" s="1" t="s">
        <v>12</v>
      </c>
      <c r="F1700" s="3" t="s">
        <v>31</v>
      </c>
      <c r="G1700" s="1" t="s">
        <v>32</v>
      </c>
      <c r="H1700" s="30" t="s">
        <v>5587</v>
      </c>
      <c r="I1700" s="27">
        <v>0</v>
      </c>
      <c r="J1700" s="27">
        <v>0</v>
      </c>
      <c r="K1700" s="27">
        <v>0</v>
      </c>
      <c r="L1700" s="27">
        <v>0</v>
      </c>
      <c r="M1700" s="27">
        <v>4.7405638167637855E-2</v>
      </c>
      <c r="N1700" s="27">
        <v>0</v>
      </c>
      <c r="O1700" s="27">
        <v>0</v>
      </c>
      <c r="P1700" s="27">
        <v>1.6498874249856603</v>
      </c>
      <c r="Q1700" s="27">
        <v>0</v>
      </c>
      <c r="R1700" s="27">
        <v>0</v>
      </c>
      <c r="S1700" s="80">
        <v>0</v>
      </c>
      <c r="T1700" s="80">
        <v>0</v>
      </c>
      <c r="U1700" s="80">
        <v>0</v>
      </c>
      <c r="V1700" s="80">
        <v>0</v>
      </c>
      <c r="W1700" s="80">
        <v>0</v>
      </c>
      <c r="X1700" s="80">
        <v>0</v>
      </c>
      <c r="Y1700" s="80">
        <v>0</v>
      </c>
      <c r="Z1700" s="80">
        <v>0</v>
      </c>
      <c r="AA1700" s="80">
        <v>0</v>
      </c>
      <c r="AB1700" s="80">
        <v>0</v>
      </c>
      <c r="AC1700" s="80">
        <v>0</v>
      </c>
      <c r="AD1700" s="80">
        <v>0</v>
      </c>
      <c r="AE1700" s="80">
        <v>0</v>
      </c>
      <c r="AF1700" s="80">
        <v>0</v>
      </c>
      <c r="AG1700" s="80"/>
      <c r="AH1700" s="80">
        <v>0</v>
      </c>
      <c r="AI1700" s="80">
        <v>0</v>
      </c>
      <c r="AJ1700" s="80">
        <v>0</v>
      </c>
      <c r="AK1700" s="80">
        <v>0</v>
      </c>
      <c r="AL1700" s="80">
        <v>0</v>
      </c>
      <c r="AM1700" s="80">
        <v>0</v>
      </c>
      <c r="AN1700" s="41" t="s">
        <v>5558</v>
      </c>
      <c r="AO1700" s="41"/>
      <c r="AP1700" s="40" t="str" cm="1">
        <f t="array" ref="AP1700">IFERROR(_xlfn.IFS(
AR1700="MPR ISSUE","PDH",
AR1700="BSS Hardware Issue","BSS",
AR1700="Sites strategiques, MLL, Pylone, etc.","ENVTECH",
AR1700="AKTIVCO DEFAUT GE &amp; POWER Cabinet","AKTIVCO",
AR1700="AKTIVCO Coupure ENEO &amp; Baisse de tension","AKTIVCO GRID ONLY",
AR1700="Coupure ENEO &amp; Baisse de tension","IHS GRID ONLY",
AR1700="Defaut GE &amp; POWER Cabinet","IHS",
AR1700="Sharing","Partners",
AR1700="Sites strategiques &amp; DataCenter","SST &amp; DC",
AR1700="Exclu","Exclu",
AR1700="SAT","SAT",
AR1700="SPARE-ISSUE","SPARE-ISSUE",
AR1700="Fiber CAmtel","TRANS_FO_CAMTEL",
AR1700="Fiber AOF","Fiber AOF",
AR1700="Projet OCM (HUAWEI)","TRAVAUX-HUAWEI",
AR1700="Projet OCM (NOKIA)","TRAVAUX-NOKIA",
AR1700="ACCESS-ISSUE","ACCESS-ISSUE",
AR1700="Projet OCM (ZTE, NOKIA, autres projets)","TRAVAUX OCM",
AR1700="No root CAuse","No root cause",
AR1700="ODU HS","PDH",
AR1700="IP &amp; VLAN","PDH",
AR1700="Warehouse HUAWEI","SPARE-ISSUE",
AR1700="SPARE-HS","SPARE-ISSUE",
AR1700="Power Telco","BSS",AR1700="no impacts","no impacts"
),"")</f>
        <v>No root cause</v>
      </c>
      <c r="AQ1700" s="40" t="str" cm="1">
        <f t="array" ref="AQ1700">IFERROR(_xlfn.IFS(
AR1700="MPR ISSUE","TX ISSUE",
AR1700="BSS Hardware Issue","RAN ISSUE",
AR1700="Sites strategiques, MLL, Pylone, etc.","ENVTECH",
AR1700="AKTIVCO DEFAUT GE &amp; POWER Cabinet","POWER ISSUE",
AR1700="AKTIVCO Coupure ENEO &amp; Baisse de tension","POWER ISSUE",
AR1700="Coupure ENEO &amp; Baisse de tension","POWER ISSUE",
AR1700="Defaut GE &amp; POWER Cabinet","POWER ISSUE",
AR1700="Sharing","POWER ISSUE",
AR1700="Sites strategiques &amp; DataCenter","POWER ISSUE",
AR1700="Exclu","Exclu",
AR1700="SAT","TX ISSUE",
AR1700="SPARE-ISSUE","SPARE-ISSUE",
AR1700="Fiber CAmtel","TX ISSUE",
AR1700="Fiber AOF","TX ISSUE",
AR1700="Projet OCM (HUAWEI)","TRAVAUX-HUAWEI",
AR1700="Projet OCM (NOKIA)","TRAVAUX -NOKIA",
AR1700="ACCESS-ISSUE","ACCESS-ISSUE",
AR1700="Projet OCM (ZTE, NOKIA, autres projets)","TRAVAUX OCM",
AR1700="No root CAuse","No root cause",
AR1700="ODU HS","TX ISSUE",
AR1700="IP &amp; VLAN","TX ISSUE",
AR1700="Warehouse HUAWEI","SPARE-ISSUE",
AR1700="SPARE-HS","SPARE-ISSUE",
AR1700="Power Telco","RAN ISSUE",AR1700="no impacts","no impacts"
),"")</f>
        <v>No root cause</v>
      </c>
      <c r="AR1700" s="59" t="s">
        <v>5343</v>
      </c>
      <c r="AS1700" s="40" t="str" cm="1">
        <f t="array" ref="AS1700">IFERROR(_xlfn.IFS(
AR1700="MPR ISSUE","ACTIVE",
AR1700="BSS Hardware Issue","ACTIVE",
AR1700="Sites strategiques, MLL, Pylone, etc.","PASSIVE",
AR1700="AKTIVCO DEFAUT GE &amp; POWER Cabinet","PASSIVE",
AR1700="AKTIVCO Coupure ENEO &amp; Baisse de tension","PASSIVE",
AR1700="Coupure ENEO &amp; Baisse de tension","PASSIVE",
AR1700="Defaut GE &amp; POWER Cabinet","PASSIVE",
AR1700="Sharing","PASSIVE",
AR1700="Sites strategiques &amp; DataCenter","PASSIVE",
AR1700="Exclu","Exclu",
AR1700="SAT","ACTIVE",
AR1700="SPARE-ISSUE","SPARE-ISSUE",
AR1700="Fiber CAmtel","ACTIVE",
AR1700="Fiber AOF","ACTIVE",
AR1700="Projet OCM (HUAWEI)","PLANNED WORKS",
AR1700="Projet OCM (NOKIA)","PLANNED WORKS",
AR1700="ACCESS-ISSUE","ACCESS-ISSUE",
AR1700="Projet OCM (ZTE, NOKIA, autres projets)","PLANNED WORKS",
AR1700="No root CAuse","No root cause",
AR1700="ODU HS","ACTIVE",
AR1700="IP &amp; VLAN","ACTIVE",
AR1700="Warehouse HUAWEI","SPARE-ISSUE",
AR1700="SPARE-HS","SPARE-ISSUE",
AR1700="Power Telco","ACTIVE", AR1700="no impacts","no impacts"
),"")</f>
        <v>No root cause</v>
      </c>
      <c r="AT1700" s="99" t="s">
        <v>5661</v>
      </c>
      <c r="AU1700" s="99" t="s">
        <v>1666</v>
      </c>
      <c r="AW1700" s="17"/>
      <c r="AX1700" s="17" t="s">
        <v>5536</v>
      </c>
      <c r="AY1700" s="17"/>
      <c r="AZ1700" s="17" t="s">
        <v>5536</v>
      </c>
      <c r="BA1700" s="7"/>
      <c r="BC1700" s="18"/>
      <c r="BD1700" s="18"/>
      <c r="BE1700" s="18"/>
      <c r="BF1700" s="18"/>
      <c r="BG1700" s="18"/>
      <c r="BH1700" s="18"/>
      <c r="BI1700" s="18"/>
      <c r="BJ1700" s="18"/>
      <c r="BK1700" s="18"/>
      <c r="BM1700" s="18"/>
      <c r="BN1700" s="18"/>
      <c r="BO1700" s="18"/>
      <c r="BP1700" s="9" t="s">
        <v>5661</v>
      </c>
      <c r="BQ1700" s="14"/>
      <c r="BR1700" s="102" t="s">
        <v>5536</v>
      </c>
      <c r="BS1700" s="14"/>
      <c r="BT1700" s="14"/>
      <c r="BU1700" s="9"/>
      <c r="BV1700" s="9"/>
      <c r="BW1700" s="9"/>
    </row>
    <row r="1701" spans="1:75" x14ac:dyDescent="0.35">
      <c r="A1701" s="1" t="s">
        <v>2611</v>
      </c>
      <c r="B1701" s="8" t="s">
        <v>4501</v>
      </c>
      <c r="C1701" s="3" t="s">
        <v>37</v>
      </c>
      <c r="D1701" s="1"/>
      <c r="E1701" s="1"/>
      <c r="F1701" s="3" t="s">
        <v>37</v>
      </c>
      <c r="G1701" s="1" t="s">
        <v>2611</v>
      </c>
      <c r="H1701" s="30" t="s">
        <v>5587</v>
      </c>
      <c r="I1701" s="27">
        <v>0</v>
      </c>
      <c r="J1701" s="27">
        <v>0</v>
      </c>
      <c r="K1701" s="27">
        <v>0</v>
      </c>
      <c r="L1701" s="27">
        <v>0</v>
      </c>
      <c r="M1701" s="27">
        <v>0</v>
      </c>
      <c r="N1701" s="27">
        <v>0</v>
      </c>
      <c r="O1701" s="27">
        <v>0</v>
      </c>
      <c r="P1701" s="27">
        <v>0</v>
      </c>
      <c r="Q1701" s="27">
        <v>0</v>
      </c>
      <c r="R1701" s="27">
        <v>0</v>
      </c>
      <c r="S1701" s="80">
        <v>0</v>
      </c>
      <c r="T1701" s="80">
        <v>0</v>
      </c>
      <c r="U1701" s="80">
        <v>0</v>
      </c>
      <c r="V1701" s="80">
        <v>0</v>
      </c>
      <c r="W1701" s="80">
        <v>0</v>
      </c>
      <c r="X1701" s="80">
        <v>0</v>
      </c>
      <c r="Y1701" s="80">
        <v>0</v>
      </c>
      <c r="Z1701" s="80">
        <v>0</v>
      </c>
      <c r="AA1701" s="80">
        <v>0</v>
      </c>
      <c r="AB1701" s="80">
        <v>0</v>
      </c>
      <c r="AC1701" s="80">
        <v>0</v>
      </c>
      <c r="AD1701" s="80">
        <v>0</v>
      </c>
      <c r="AE1701" s="80">
        <v>0</v>
      </c>
      <c r="AF1701" s="80">
        <v>0</v>
      </c>
      <c r="AG1701" s="80"/>
      <c r="AH1701" s="80">
        <v>0</v>
      </c>
      <c r="AI1701" s="80">
        <v>0</v>
      </c>
      <c r="AJ1701" s="80">
        <v>0</v>
      </c>
      <c r="AK1701" s="80">
        <v>0</v>
      </c>
      <c r="AL1701" s="80">
        <v>0</v>
      </c>
      <c r="AM1701" s="80">
        <v>0</v>
      </c>
      <c r="AN1701" s="41" t="s">
        <v>5558</v>
      </c>
      <c r="AO1701" s="41"/>
      <c r="AP1701" s="40" t="str" cm="1">
        <f t="array" ref="AP1701">IFERROR(_xlfn.IFS(
AR1701="MPR ISSUE","PDH",
AR1701="BSS Hardware Issue","BSS",
AR1701="Sites strategiques, MLL, Pylone, etc.","ENVTECH",
AR1701="AKTIVCO DEFAUT GE &amp; POWER Cabinet","AKTIVCO",
AR1701="AKTIVCO Coupure ENEO &amp; Baisse de tension","AKTIVCO GRID ONLY",
AR1701="Coupure ENEO &amp; Baisse de tension","IHS GRID ONLY",
AR1701="Defaut GE &amp; POWER Cabinet","IHS",
AR1701="Sharing","Partners",
AR1701="Sites strategiques &amp; DataCenter","SST &amp; DC",
AR1701="Exclu","Exclu",
AR1701="SAT","SAT",
AR1701="SPARE-ISSUE","SPARE-ISSUE",
AR1701="Fiber CAmtel","TRANS_FO_CAMTEL",
AR1701="Fiber AOF","Fiber AOF",
AR1701="Projet OCM (HUAWEI)","TRAVAUX-HUAWEI",
AR1701="Projet OCM (NOKIA)","TRAVAUX-NOKIA",
AR1701="ACCESS-ISSUE","ACCESS-ISSUE",
AR1701="Projet OCM (ZTE, NOKIA, autres projets)","TRAVAUX OCM",
AR1701="No root CAuse","No root cause",
AR1701="ODU HS","PDH",
AR1701="IP &amp; VLAN","PDH",
AR1701="Warehouse HUAWEI","SPARE-ISSUE",
AR1701="SPARE-HS","SPARE-ISSUE",
AR1701="Power Telco","BSS",AR1701="no impacts","no impacts"
),"")</f>
        <v>No root cause</v>
      </c>
      <c r="AQ1701" s="40" t="str" cm="1">
        <f t="array" ref="AQ1701">IFERROR(_xlfn.IFS(
AR1701="MPR ISSUE","TX ISSUE",
AR1701="BSS Hardware Issue","RAN ISSUE",
AR1701="Sites strategiques, MLL, Pylone, etc.","ENVTECH",
AR1701="AKTIVCO DEFAUT GE &amp; POWER Cabinet","POWER ISSUE",
AR1701="AKTIVCO Coupure ENEO &amp; Baisse de tension","POWER ISSUE",
AR1701="Coupure ENEO &amp; Baisse de tension","POWER ISSUE",
AR1701="Defaut GE &amp; POWER Cabinet","POWER ISSUE",
AR1701="Sharing","POWER ISSUE",
AR1701="Sites strategiques &amp; DataCenter","POWER ISSUE",
AR1701="Exclu","Exclu",
AR1701="SAT","TX ISSUE",
AR1701="SPARE-ISSUE","SPARE-ISSUE",
AR1701="Fiber CAmtel","TX ISSUE",
AR1701="Fiber AOF","TX ISSUE",
AR1701="Projet OCM (HUAWEI)","TRAVAUX-HUAWEI",
AR1701="Projet OCM (NOKIA)","TRAVAUX -NOKIA",
AR1701="ACCESS-ISSUE","ACCESS-ISSUE",
AR1701="Projet OCM (ZTE, NOKIA, autres projets)","TRAVAUX OCM",
AR1701="No root CAuse","No root cause",
AR1701="ODU HS","TX ISSUE",
AR1701="IP &amp; VLAN","TX ISSUE",
AR1701="Warehouse HUAWEI","SPARE-ISSUE",
AR1701="SPARE-HS","SPARE-ISSUE",
AR1701="Power Telco","RAN ISSUE",AR1701="no impacts","no impacts"
),"")</f>
        <v>No root cause</v>
      </c>
      <c r="AR1701" s="59" t="s">
        <v>5343</v>
      </c>
      <c r="AS1701" s="40" t="str" cm="1">
        <f t="array" ref="AS1701">IFERROR(_xlfn.IFS(
AR1701="MPR ISSUE","ACTIVE",
AR1701="BSS Hardware Issue","ACTIVE",
AR1701="Sites strategiques, MLL, Pylone, etc.","PASSIVE",
AR1701="AKTIVCO DEFAUT GE &amp; POWER Cabinet","PASSIVE",
AR1701="AKTIVCO Coupure ENEO &amp; Baisse de tension","PASSIVE",
AR1701="Coupure ENEO &amp; Baisse de tension","PASSIVE",
AR1701="Defaut GE &amp; POWER Cabinet","PASSIVE",
AR1701="Sharing","PASSIVE",
AR1701="Sites strategiques &amp; DataCenter","PASSIVE",
AR1701="Exclu","Exclu",
AR1701="SAT","ACTIVE",
AR1701="SPARE-ISSUE","SPARE-ISSUE",
AR1701="Fiber CAmtel","ACTIVE",
AR1701="Fiber AOF","ACTIVE",
AR1701="Projet OCM (HUAWEI)","PLANNED WORKS",
AR1701="Projet OCM (NOKIA)","PLANNED WORKS",
AR1701="ACCESS-ISSUE","ACCESS-ISSUE",
AR1701="Projet OCM (ZTE, NOKIA, autres projets)","PLANNED WORKS",
AR1701="No root CAuse","No root cause",
AR1701="ODU HS","ACTIVE",
AR1701="IP &amp; VLAN","ACTIVE",
AR1701="Warehouse HUAWEI","SPARE-ISSUE",
AR1701="SPARE-HS","SPARE-ISSUE",
AR1701="Power Telco","ACTIVE", AR1701="no impacts","no impacts"
),"")</f>
        <v>No root cause</v>
      </c>
      <c r="AT1701" s="99" t="s">
        <v>5661</v>
      </c>
      <c r="AU1701" s="99" t="s">
        <v>4501</v>
      </c>
      <c r="AW1701" s="17"/>
      <c r="AX1701" s="17" t="s">
        <v>5536</v>
      </c>
      <c r="AY1701" s="17"/>
      <c r="AZ1701" s="17" t="s">
        <v>5536</v>
      </c>
      <c r="BA1701" s="7"/>
      <c r="BC1701" s="18"/>
      <c r="BD1701" s="18"/>
      <c r="BE1701" s="18"/>
      <c r="BF1701" s="18"/>
      <c r="BG1701" s="18"/>
      <c r="BH1701" s="18"/>
      <c r="BI1701" s="18"/>
      <c r="BJ1701" s="18"/>
      <c r="BK1701" s="18"/>
      <c r="BM1701" s="18"/>
      <c r="BN1701" s="18"/>
      <c r="BO1701" s="18"/>
      <c r="BP1701" s="9" t="s">
        <v>5661</v>
      </c>
      <c r="BQ1701" s="14"/>
      <c r="BR1701" s="102" t="s">
        <v>5536</v>
      </c>
      <c r="BS1701" s="14"/>
      <c r="BT1701" s="14"/>
      <c r="BU1701" s="9"/>
      <c r="BV1701" s="9"/>
      <c r="BW1701" s="9"/>
    </row>
    <row r="1702" spans="1:75" x14ac:dyDescent="0.35">
      <c r="A1702" s="1" t="s">
        <v>1675</v>
      </c>
      <c r="B1702" s="8" t="s">
        <v>1676</v>
      </c>
      <c r="C1702" s="3" t="s">
        <v>32</v>
      </c>
      <c r="D1702" s="1" t="s">
        <v>11</v>
      </c>
      <c r="E1702" s="1" t="s">
        <v>12</v>
      </c>
      <c r="F1702" s="3" t="s">
        <v>31</v>
      </c>
      <c r="G1702" s="1" t="s">
        <v>32</v>
      </c>
      <c r="H1702" s="30" t="s">
        <v>5587</v>
      </c>
      <c r="I1702" s="27">
        <v>0</v>
      </c>
      <c r="J1702" s="27">
        <v>0</v>
      </c>
      <c r="K1702" s="27">
        <v>0</v>
      </c>
      <c r="L1702" s="27">
        <v>0</v>
      </c>
      <c r="M1702" s="27">
        <v>4.8689763806490573E-2</v>
      </c>
      <c r="N1702" s="27">
        <v>0</v>
      </c>
      <c r="O1702" s="27">
        <v>0</v>
      </c>
      <c r="P1702" s="27">
        <v>1.443250207600312</v>
      </c>
      <c r="Q1702" s="27">
        <v>0</v>
      </c>
      <c r="R1702" s="27">
        <v>0</v>
      </c>
      <c r="S1702" s="80">
        <v>0</v>
      </c>
      <c r="T1702" s="80">
        <v>0</v>
      </c>
      <c r="U1702" s="80">
        <v>0</v>
      </c>
      <c r="V1702" s="80">
        <v>0</v>
      </c>
      <c r="W1702" s="80">
        <v>0</v>
      </c>
      <c r="X1702" s="80">
        <v>0</v>
      </c>
      <c r="Y1702" s="80">
        <v>0</v>
      </c>
      <c r="Z1702" s="80">
        <v>0</v>
      </c>
      <c r="AA1702" s="80">
        <v>0</v>
      </c>
      <c r="AB1702" s="80">
        <v>0</v>
      </c>
      <c r="AC1702" s="80">
        <v>0</v>
      </c>
      <c r="AD1702" s="80">
        <v>0</v>
      </c>
      <c r="AE1702" s="80">
        <v>0</v>
      </c>
      <c r="AF1702" s="80">
        <v>0</v>
      </c>
      <c r="AG1702" s="80"/>
      <c r="AH1702" s="80">
        <v>0</v>
      </c>
      <c r="AI1702" s="80">
        <v>0</v>
      </c>
      <c r="AJ1702" s="80">
        <v>0</v>
      </c>
      <c r="AK1702" s="80">
        <v>0</v>
      </c>
      <c r="AL1702" s="80">
        <v>0</v>
      </c>
      <c r="AM1702" s="80">
        <v>0</v>
      </c>
      <c r="AN1702" s="41" t="s">
        <v>5558</v>
      </c>
      <c r="AO1702" s="41"/>
      <c r="AP1702" s="40" t="str" cm="1">
        <f t="array" ref="AP1702">IFERROR(_xlfn.IFS(
AR1702="MPR ISSUE","PDH",
AR1702="BSS Hardware Issue","BSS",
AR1702="Sites strategiques, MLL, Pylone, etc.","ENVTECH",
AR1702="AKTIVCO DEFAUT GE &amp; POWER Cabinet","AKTIVCO",
AR1702="AKTIVCO Coupure ENEO &amp; Baisse de tension","AKTIVCO GRID ONLY",
AR1702="Coupure ENEO &amp; Baisse de tension","IHS GRID ONLY",
AR1702="Defaut GE &amp; POWER Cabinet","IHS",
AR1702="Sharing","Partners",
AR1702="Sites strategiques &amp; DataCenter","SST &amp; DC",
AR1702="Exclu","Exclu",
AR1702="SAT","SAT",
AR1702="SPARE-ISSUE","SPARE-ISSUE",
AR1702="Fiber CAmtel","TRANS_FO_CAMTEL",
AR1702="Fiber AOF","Fiber AOF",
AR1702="Projet OCM (HUAWEI)","TRAVAUX-HUAWEI",
AR1702="Projet OCM (NOKIA)","TRAVAUX-NOKIA",
AR1702="ACCESS-ISSUE","ACCESS-ISSUE",
AR1702="Projet OCM (ZTE, NOKIA, autres projets)","TRAVAUX OCM",
AR1702="No root CAuse","No root cause",
AR1702="ODU HS","PDH",
AR1702="IP &amp; VLAN","PDH",
AR1702="Warehouse HUAWEI","SPARE-ISSUE",
AR1702="SPARE-HS","SPARE-ISSUE",
AR1702="Power Telco","BSS",AR1702="no impacts","no impacts"
),"")</f>
        <v>No root cause</v>
      </c>
      <c r="AQ1702" s="40" t="str" cm="1">
        <f t="array" ref="AQ1702">IFERROR(_xlfn.IFS(
AR1702="MPR ISSUE","TX ISSUE",
AR1702="BSS Hardware Issue","RAN ISSUE",
AR1702="Sites strategiques, MLL, Pylone, etc.","ENVTECH",
AR1702="AKTIVCO DEFAUT GE &amp; POWER Cabinet","POWER ISSUE",
AR1702="AKTIVCO Coupure ENEO &amp; Baisse de tension","POWER ISSUE",
AR1702="Coupure ENEO &amp; Baisse de tension","POWER ISSUE",
AR1702="Defaut GE &amp; POWER Cabinet","POWER ISSUE",
AR1702="Sharing","POWER ISSUE",
AR1702="Sites strategiques &amp; DataCenter","POWER ISSUE",
AR1702="Exclu","Exclu",
AR1702="SAT","TX ISSUE",
AR1702="SPARE-ISSUE","SPARE-ISSUE",
AR1702="Fiber CAmtel","TX ISSUE",
AR1702="Fiber AOF","TX ISSUE",
AR1702="Projet OCM (HUAWEI)","TRAVAUX-HUAWEI",
AR1702="Projet OCM (NOKIA)","TRAVAUX -NOKIA",
AR1702="ACCESS-ISSUE","ACCESS-ISSUE",
AR1702="Projet OCM (ZTE, NOKIA, autres projets)","TRAVAUX OCM",
AR1702="No root CAuse","No root cause",
AR1702="ODU HS","TX ISSUE",
AR1702="IP &amp; VLAN","TX ISSUE",
AR1702="Warehouse HUAWEI","SPARE-ISSUE",
AR1702="SPARE-HS","SPARE-ISSUE",
AR1702="Power Telco","RAN ISSUE",AR1702="no impacts","no impacts"
),"")</f>
        <v>No root cause</v>
      </c>
      <c r="AR1702" s="59" t="s">
        <v>5343</v>
      </c>
      <c r="AS1702" s="40" t="str" cm="1">
        <f t="array" ref="AS1702">IFERROR(_xlfn.IFS(
AR1702="MPR ISSUE","ACTIVE",
AR1702="BSS Hardware Issue","ACTIVE",
AR1702="Sites strategiques, MLL, Pylone, etc.","PASSIVE",
AR1702="AKTIVCO DEFAUT GE &amp; POWER Cabinet","PASSIVE",
AR1702="AKTIVCO Coupure ENEO &amp; Baisse de tension","PASSIVE",
AR1702="Coupure ENEO &amp; Baisse de tension","PASSIVE",
AR1702="Defaut GE &amp; POWER Cabinet","PASSIVE",
AR1702="Sharing","PASSIVE",
AR1702="Sites strategiques &amp; DataCenter","PASSIVE",
AR1702="Exclu","Exclu",
AR1702="SAT","ACTIVE",
AR1702="SPARE-ISSUE","SPARE-ISSUE",
AR1702="Fiber CAmtel","ACTIVE",
AR1702="Fiber AOF","ACTIVE",
AR1702="Projet OCM (HUAWEI)","PLANNED WORKS",
AR1702="Projet OCM (NOKIA)","PLANNED WORKS",
AR1702="ACCESS-ISSUE","ACCESS-ISSUE",
AR1702="Projet OCM (ZTE, NOKIA, autres projets)","PLANNED WORKS",
AR1702="No root CAuse","No root cause",
AR1702="ODU HS","ACTIVE",
AR1702="IP &amp; VLAN","ACTIVE",
AR1702="Warehouse HUAWEI","SPARE-ISSUE",
AR1702="SPARE-HS","SPARE-ISSUE",
AR1702="Power Telco","ACTIVE", AR1702="no impacts","no impacts"
),"")</f>
        <v>No root cause</v>
      </c>
      <c r="AT1702" s="99" t="s">
        <v>5661</v>
      </c>
      <c r="AU1702" s="99" t="s">
        <v>1676</v>
      </c>
      <c r="AW1702" s="17"/>
      <c r="AX1702" s="17" t="s">
        <v>5536</v>
      </c>
      <c r="AY1702" s="17"/>
      <c r="AZ1702" s="17" t="s">
        <v>5536</v>
      </c>
      <c r="BA1702" s="7"/>
      <c r="BC1702" s="18"/>
      <c r="BD1702" s="18"/>
      <c r="BE1702" s="18"/>
      <c r="BF1702" s="18"/>
      <c r="BG1702" s="18"/>
      <c r="BH1702" s="18"/>
      <c r="BI1702" s="18"/>
      <c r="BJ1702" s="18"/>
      <c r="BK1702" s="18"/>
      <c r="BM1702" s="18"/>
      <c r="BN1702" s="18"/>
      <c r="BO1702" s="18"/>
      <c r="BP1702" s="9" t="s">
        <v>5661</v>
      </c>
      <c r="BQ1702" s="14"/>
      <c r="BR1702" s="102" t="s">
        <v>5536</v>
      </c>
      <c r="BS1702" s="14"/>
      <c r="BT1702" s="14"/>
      <c r="BU1702" s="9"/>
      <c r="BV1702" s="9"/>
      <c r="BW1702" s="9"/>
    </row>
    <row r="1703" spans="1:75" x14ac:dyDescent="0.35">
      <c r="A1703" s="1" t="s">
        <v>4209</v>
      </c>
      <c r="B1703" s="1" t="s">
        <v>4210</v>
      </c>
      <c r="C1703" s="3" t="s">
        <v>90</v>
      </c>
      <c r="D1703" s="1" t="s">
        <v>357</v>
      </c>
      <c r="E1703" s="1" t="s">
        <v>5492</v>
      </c>
      <c r="F1703" s="3" t="s">
        <v>90</v>
      </c>
      <c r="G1703" s="1" t="s">
        <v>4209</v>
      </c>
      <c r="H1703" s="28" t="s">
        <v>5601</v>
      </c>
      <c r="I1703" s="27">
        <v>0</v>
      </c>
      <c r="J1703" s="27">
        <v>0</v>
      </c>
      <c r="K1703" s="27">
        <v>0</v>
      </c>
      <c r="L1703" s="27">
        <v>0</v>
      </c>
      <c r="M1703" s="27">
        <v>0</v>
      </c>
      <c r="N1703" s="27">
        <v>0</v>
      </c>
      <c r="O1703" s="27">
        <v>0</v>
      </c>
      <c r="P1703" s="27">
        <v>0</v>
      </c>
      <c r="Q1703" s="27">
        <v>0</v>
      </c>
      <c r="R1703" s="27">
        <v>0</v>
      </c>
      <c r="S1703" s="80">
        <v>0</v>
      </c>
      <c r="T1703" s="80">
        <v>0</v>
      </c>
      <c r="U1703" s="80">
        <v>0</v>
      </c>
      <c r="V1703" s="80">
        <v>0</v>
      </c>
      <c r="W1703" s="80">
        <v>0</v>
      </c>
      <c r="X1703" s="80">
        <v>0</v>
      </c>
      <c r="Y1703" s="80">
        <v>0</v>
      </c>
      <c r="Z1703" s="80">
        <v>0</v>
      </c>
      <c r="AA1703" s="80">
        <v>0</v>
      </c>
      <c r="AB1703" s="80">
        <v>0</v>
      </c>
      <c r="AC1703" s="80">
        <v>0</v>
      </c>
      <c r="AD1703" s="80">
        <v>0</v>
      </c>
      <c r="AE1703" s="80">
        <v>0</v>
      </c>
      <c r="AF1703" s="80">
        <v>0</v>
      </c>
      <c r="AG1703" s="80"/>
      <c r="AH1703" s="80">
        <v>0</v>
      </c>
      <c r="AI1703" s="80">
        <v>0</v>
      </c>
      <c r="AJ1703" s="80">
        <v>0</v>
      </c>
      <c r="AK1703" s="80">
        <v>0</v>
      </c>
      <c r="AL1703" s="80">
        <v>0</v>
      </c>
      <c r="AM1703" s="80">
        <v>0</v>
      </c>
      <c r="AN1703" s="41" t="s">
        <v>5586</v>
      </c>
      <c r="AO1703" s="41"/>
      <c r="AP1703" s="40" t="str" cm="1">
        <f t="array" ref="AP1703">IFERROR(_xlfn.IFS(
AR1703="MPR ISSUE","PDH",
AR1703="BSS Hardware Issue","BSS",
AR1703="Sites strategiques, MLL, Pylone, etc.","ENVTECH",
AR1703="AKTIVCO DEFAUT GE &amp; POWER Cabinet","AKTIVCO",
AR1703="AKTIVCO Coupure ENEO &amp; Baisse de tension","AKTIVCO GRID ONLY",
AR1703="Coupure ENEO &amp; Baisse de tension","IHS GRID ONLY",
AR1703="Defaut GE &amp; POWER Cabinet","IHS",
AR1703="Sharing","Partners",
AR1703="Sites strategiques &amp; DataCenter","SST &amp; DC",
AR1703="Exclu","Exclu",
AR1703="SAT","SAT",
AR1703="SPARE-ISSUE","SPARE-ISSUE",
AR1703="Fiber CAmtel","TRANS_FO_CAMTEL",
AR1703="Fiber AOF","Fiber AOF",
AR1703="Projet OCM (HUAWEI)","TRAVAUX-HUAWEI",
AR1703="Projet OCM (NOKIA)","TRAVAUX-NOKIA",
AR1703="ACCESS-ISSUE","ACCESS-ISSUE",
AR1703="Projet OCM (ZTE, NOKIA, autres projets)","TRAVAUX OCM",
AR1703="No root CAuse","No root cause",
AR1703="ODU HS","PDH",
AR1703="IP &amp; VLAN","PDH",
AR1703="Warehouse HUAWEI","SPARE-ISSUE",
AR1703="SPARE-HS","SPARE-ISSUE",
AR1703="Power Telco","BSS",AR1703="no impacts","no impacts"
),"")</f>
        <v>Exclu</v>
      </c>
      <c r="AQ1703" s="40" t="str" cm="1">
        <f t="array" ref="AQ1703">IFERROR(_xlfn.IFS(
AR1703="MPR ISSUE","TX ISSUE",
AR1703="BSS Hardware Issue","RAN ISSUE",
AR1703="Sites strategiques, MLL, Pylone, etc.","ENVTECH",
AR1703="AKTIVCO DEFAUT GE &amp; POWER Cabinet","POWER ISSUE",
AR1703="AKTIVCO Coupure ENEO &amp; Baisse de tension","POWER ISSUE",
AR1703="Coupure ENEO &amp; Baisse de tension","POWER ISSUE",
AR1703="Defaut GE &amp; POWER Cabinet","POWER ISSUE",
AR1703="Sharing","POWER ISSUE",
AR1703="Sites strategiques &amp; DataCenter","POWER ISSUE",
AR1703="Exclu","Exclu",
AR1703="SAT","TX ISSUE",
AR1703="SPARE-ISSUE","SPARE-ISSUE",
AR1703="Fiber CAmtel","TX ISSUE",
AR1703="Fiber AOF","TX ISSUE",
AR1703="Projet OCM (HUAWEI)","TRAVAUX-HUAWEI",
AR1703="Projet OCM (NOKIA)","TRAVAUX -NOKIA",
AR1703="ACCESS-ISSUE","ACCESS-ISSUE",
AR1703="Projet OCM (ZTE, NOKIA, autres projets)","TRAVAUX OCM",
AR1703="No root CAuse","No root cause",
AR1703="ODU HS","TX ISSUE",
AR1703="IP &amp; VLAN","TX ISSUE",
AR1703="Warehouse HUAWEI","SPARE-ISSUE",
AR1703="SPARE-HS","SPARE-ISSUE",
AR1703="Power Telco","RAN ISSUE",AR1703="no impacts","no impacts"
),"")</f>
        <v>Exclu</v>
      </c>
      <c r="AR1703" s="59" t="s">
        <v>5586</v>
      </c>
      <c r="AS1703" s="40" t="str" cm="1">
        <f t="array" ref="AS1703">IFERROR(_xlfn.IFS(
AR1703="MPR ISSUE","ACTIVE",
AR1703="BSS Hardware Issue","ACTIVE",
AR1703="Sites strategiques, MLL, Pylone, etc.","PASSIVE",
AR1703="AKTIVCO DEFAUT GE &amp; POWER Cabinet","PASSIVE",
AR1703="AKTIVCO Coupure ENEO &amp; Baisse de tension","PASSIVE",
AR1703="Coupure ENEO &amp; Baisse de tension","PASSIVE",
AR1703="Defaut GE &amp; POWER Cabinet","PASSIVE",
AR1703="Sharing","PASSIVE",
AR1703="Sites strategiques &amp; DataCenter","PASSIVE",
AR1703="Exclu","Exclu",
AR1703="SAT","ACTIVE",
AR1703="SPARE-ISSUE","SPARE-ISSUE",
AR1703="Fiber CAmtel","ACTIVE",
AR1703="Fiber AOF","ACTIVE",
AR1703="Projet OCM (HUAWEI)","PLANNED WORKS",
AR1703="Projet OCM (NOKIA)","PLANNED WORKS",
AR1703="ACCESS-ISSUE","ACCESS-ISSUE",
AR1703="Projet OCM (ZTE, NOKIA, autres projets)","PLANNED WORKS",
AR1703="No root CAuse","No root cause",
AR1703="ODU HS","ACTIVE",
AR1703="IP &amp; VLAN","ACTIVE",
AR1703="Warehouse HUAWEI","SPARE-ISSUE",
AR1703="SPARE-HS","SPARE-ISSUE",
AR1703="Power Telco","ACTIVE", AR1703="no impacts","no impacts"
),"")</f>
        <v>Exclu</v>
      </c>
      <c r="AT1703" s="99" t="s">
        <v>5661</v>
      </c>
      <c r="AU1703" s="99" t="s">
        <v>4210</v>
      </c>
      <c r="AW1703" s="17"/>
      <c r="AX1703" s="17" t="s">
        <v>5536</v>
      </c>
      <c r="AY1703" s="17"/>
      <c r="AZ1703" s="17" t="s">
        <v>5536</v>
      </c>
      <c r="BA1703" s="7"/>
      <c r="BC1703" s="18"/>
      <c r="BD1703" s="18"/>
      <c r="BE1703" s="18"/>
      <c r="BF1703" s="18"/>
      <c r="BG1703" s="18"/>
      <c r="BH1703" s="18"/>
      <c r="BI1703" s="18"/>
      <c r="BJ1703" s="18"/>
      <c r="BK1703" s="18"/>
      <c r="BM1703" s="18"/>
      <c r="BN1703" s="18"/>
      <c r="BO1703" s="18"/>
      <c r="BP1703" s="9" t="s">
        <v>5661</v>
      </c>
      <c r="BQ1703" s="14"/>
      <c r="BR1703" s="102" t="s">
        <v>5536</v>
      </c>
      <c r="BS1703" s="14"/>
      <c r="BT1703" s="14"/>
      <c r="BU1703" s="9"/>
      <c r="BV1703" s="9"/>
      <c r="BW1703" s="9"/>
    </row>
    <row r="1704" spans="1:75" x14ac:dyDescent="0.35">
      <c r="A1704" s="1" t="s">
        <v>3334</v>
      </c>
      <c r="B1704" s="8" t="s">
        <v>3335</v>
      </c>
      <c r="C1704" s="3" t="s">
        <v>32</v>
      </c>
      <c r="D1704" s="1" t="s">
        <v>11</v>
      </c>
      <c r="E1704" s="1" t="s">
        <v>12</v>
      </c>
      <c r="F1704" s="3" t="s">
        <v>31</v>
      </c>
      <c r="G1704" s="1" t="s">
        <v>32</v>
      </c>
      <c r="H1704" s="30" t="s">
        <v>5587</v>
      </c>
      <c r="I1704" s="27">
        <v>0</v>
      </c>
      <c r="J1704" s="27">
        <v>0</v>
      </c>
      <c r="K1704" s="27">
        <v>0.36747395365162511</v>
      </c>
      <c r="L1704" s="27">
        <v>0</v>
      </c>
      <c r="M1704" s="27">
        <v>0</v>
      </c>
      <c r="N1704" s="27">
        <v>0</v>
      </c>
      <c r="O1704" s="27">
        <v>0</v>
      </c>
      <c r="P1704" s="27">
        <v>0</v>
      </c>
      <c r="Q1704" s="27">
        <v>0</v>
      </c>
      <c r="R1704" s="27">
        <v>0</v>
      </c>
      <c r="S1704" s="80">
        <v>0</v>
      </c>
      <c r="T1704" s="80">
        <v>0</v>
      </c>
      <c r="U1704" s="80">
        <v>0</v>
      </c>
      <c r="V1704" s="80">
        <v>0</v>
      </c>
      <c r="W1704" s="80">
        <v>0</v>
      </c>
      <c r="X1704" s="80">
        <v>0</v>
      </c>
      <c r="Y1704" s="80">
        <v>0</v>
      </c>
      <c r="Z1704" s="80">
        <v>0</v>
      </c>
      <c r="AA1704" s="80">
        <v>0</v>
      </c>
      <c r="AB1704" s="80">
        <v>0</v>
      </c>
      <c r="AC1704" s="80">
        <v>0</v>
      </c>
      <c r="AD1704" s="80">
        <v>0</v>
      </c>
      <c r="AE1704" s="80">
        <v>0</v>
      </c>
      <c r="AF1704" s="80">
        <v>0</v>
      </c>
      <c r="AG1704" s="80"/>
      <c r="AH1704" s="80">
        <v>0</v>
      </c>
      <c r="AI1704" s="80">
        <v>0</v>
      </c>
      <c r="AJ1704" s="80">
        <v>0</v>
      </c>
      <c r="AK1704" s="80">
        <v>0</v>
      </c>
      <c r="AL1704" s="80">
        <v>0</v>
      </c>
      <c r="AM1704" s="80">
        <v>0</v>
      </c>
      <c r="AN1704" s="41" t="s">
        <v>5558</v>
      </c>
      <c r="AO1704" s="41"/>
      <c r="AP1704" s="40" t="str" cm="1">
        <f t="array" ref="AP1704">IFERROR(_xlfn.IFS(
AR1704="MPR ISSUE","PDH",
AR1704="BSS Hardware Issue","BSS",
AR1704="Sites strategiques, MLL, Pylone, etc.","ENVTECH",
AR1704="AKTIVCO DEFAUT GE &amp; POWER Cabinet","AKTIVCO",
AR1704="AKTIVCO Coupure ENEO &amp; Baisse de tension","AKTIVCO GRID ONLY",
AR1704="Coupure ENEO &amp; Baisse de tension","IHS GRID ONLY",
AR1704="Defaut GE &amp; POWER Cabinet","IHS",
AR1704="Sharing","Partners",
AR1704="Sites strategiques &amp; DataCenter","SST &amp; DC",
AR1704="Exclu","Exclu",
AR1704="SAT","SAT",
AR1704="SPARE-ISSUE","SPARE-ISSUE",
AR1704="Fiber CAmtel","TRANS_FO_CAMTEL",
AR1704="Fiber AOF","Fiber AOF",
AR1704="Projet OCM (HUAWEI)","TRAVAUX-HUAWEI",
AR1704="Projet OCM (NOKIA)","TRAVAUX-NOKIA",
AR1704="ACCESS-ISSUE","ACCESS-ISSUE",
AR1704="Projet OCM (ZTE, NOKIA, autres projets)","TRAVAUX OCM",
AR1704="No root CAuse","No root cause",
AR1704="ODU HS","PDH",
AR1704="IP &amp; VLAN","PDH",
AR1704="Warehouse HUAWEI","SPARE-ISSUE",
AR1704="SPARE-HS","SPARE-ISSUE",
AR1704="Power Telco","BSS",AR1704="no impacts","no impacts"
),"")</f>
        <v>No root cause</v>
      </c>
      <c r="AQ1704" s="40" t="str" cm="1">
        <f t="array" ref="AQ1704">IFERROR(_xlfn.IFS(
AR1704="MPR ISSUE","TX ISSUE",
AR1704="BSS Hardware Issue","RAN ISSUE",
AR1704="Sites strategiques, MLL, Pylone, etc.","ENVTECH",
AR1704="AKTIVCO DEFAUT GE &amp; POWER Cabinet","POWER ISSUE",
AR1704="AKTIVCO Coupure ENEO &amp; Baisse de tension","POWER ISSUE",
AR1704="Coupure ENEO &amp; Baisse de tension","POWER ISSUE",
AR1704="Defaut GE &amp; POWER Cabinet","POWER ISSUE",
AR1704="Sharing","POWER ISSUE",
AR1704="Sites strategiques &amp; DataCenter","POWER ISSUE",
AR1704="Exclu","Exclu",
AR1704="SAT","TX ISSUE",
AR1704="SPARE-ISSUE","SPARE-ISSUE",
AR1704="Fiber CAmtel","TX ISSUE",
AR1704="Fiber AOF","TX ISSUE",
AR1704="Projet OCM (HUAWEI)","TRAVAUX-HUAWEI",
AR1704="Projet OCM (NOKIA)","TRAVAUX -NOKIA",
AR1704="ACCESS-ISSUE","ACCESS-ISSUE",
AR1704="Projet OCM (ZTE, NOKIA, autres projets)","TRAVAUX OCM",
AR1704="No root CAuse","No root cause",
AR1704="ODU HS","TX ISSUE",
AR1704="IP &amp; VLAN","TX ISSUE",
AR1704="Warehouse HUAWEI","SPARE-ISSUE",
AR1704="SPARE-HS","SPARE-ISSUE",
AR1704="Power Telco","RAN ISSUE",AR1704="no impacts","no impacts"
),"")</f>
        <v>No root cause</v>
      </c>
      <c r="AR1704" s="59" t="s">
        <v>5343</v>
      </c>
      <c r="AS1704" s="40" t="str" cm="1">
        <f t="array" ref="AS1704">IFERROR(_xlfn.IFS(
AR1704="MPR ISSUE","ACTIVE",
AR1704="BSS Hardware Issue","ACTIVE",
AR1704="Sites strategiques, MLL, Pylone, etc.","PASSIVE",
AR1704="AKTIVCO DEFAUT GE &amp; POWER Cabinet","PASSIVE",
AR1704="AKTIVCO Coupure ENEO &amp; Baisse de tension","PASSIVE",
AR1704="Coupure ENEO &amp; Baisse de tension","PASSIVE",
AR1704="Defaut GE &amp; POWER Cabinet","PASSIVE",
AR1704="Sharing","PASSIVE",
AR1704="Sites strategiques &amp; DataCenter","PASSIVE",
AR1704="Exclu","Exclu",
AR1704="SAT","ACTIVE",
AR1704="SPARE-ISSUE","SPARE-ISSUE",
AR1704="Fiber CAmtel","ACTIVE",
AR1704="Fiber AOF","ACTIVE",
AR1704="Projet OCM (HUAWEI)","PLANNED WORKS",
AR1704="Projet OCM (NOKIA)","PLANNED WORKS",
AR1704="ACCESS-ISSUE","ACCESS-ISSUE",
AR1704="Projet OCM (ZTE, NOKIA, autres projets)","PLANNED WORKS",
AR1704="No root CAuse","No root cause",
AR1704="ODU HS","ACTIVE",
AR1704="IP &amp; VLAN","ACTIVE",
AR1704="Warehouse HUAWEI","SPARE-ISSUE",
AR1704="SPARE-HS","SPARE-ISSUE",
AR1704="Power Telco","ACTIVE", AR1704="no impacts","no impacts"
),"")</f>
        <v>No root cause</v>
      </c>
      <c r="AT1704" s="99" t="s">
        <v>5661</v>
      </c>
      <c r="AU1704" s="99" t="s">
        <v>3335</v>
      </c>
      <c r="AW1704" s="17"/>
      <c r="AX1704" s="17" t="s">
        <v>5536</v>
      </c>
      <c r="AY1704" s="17"/>
      <c r="AZ1704" s="17" t="s">
        <v>5536</v>
      </c>
      <c r="BA1704" s="7"/>
      <c r="BC1704" s="18"/>
      <c r="BD1704" s="18"/>
      <c r="BE1704" s="18"/>
      <c r="BF1704" s="18"/>
      <c r="BG1704" s="18"/>
      <c r="BH1704" s="18"/>
      <c r="BI1704" s="18"/>
      <c r="BJ1704" s="18"/>
      <c r="BK1704" s="18"/>
      <c r="BM1704" s="18"/>
      <c r="BN1704" s="18"/>
      <c r="BO1704" s="18"/>
      <c r="BP1704" s="9" t="s">
        <v>5661</v>
      </c>
      <c r="BQ1704" s="14"/>
      <c r="BR1704" s="102" t="s">
        <v>5536</v>
      </c>
      <c r="BS1704" s="14"/>
      <c r="BT1704" s="14"/>
      <c r="BU1704" s="9"/>
      <c r="BV1704" s="9"/>
      <c r="BW1704" s="9"/>
    </row>
    <row r="1705" spans="1:75" x14ac:dyDescent="0.35">
      <c r="A1705" s="1" t="s">
        <v>1661</v>
      </c>
      <c r="B1705" s="8" t="s">
        <v>1662</v>
      </c>
      <c r="C1705" s="3" t="s">
        <v>32</v>
      </c>
      <c r="D1705" s="1" t="s">
        <v>11</v>
      </c>
      <c r="E1705" s="1" t="s">
        <v>12</v>
      </c>
      <c r="F1705" s="3" t="s">
        <v>31</v>
      </c>
      <c r="G1705" s="1" t="s">
        <v>32</v>
      </c>
      <c r="H1705" s="30" t="s">
        <v>5587</v>
      </c>
      <c r="I1705" s="27">
        <v>0</v>
      </c>
      <c r="J1705" s="27">
        <v>0</v>
      </c>
      <c r="K1705" s="27">
        <v>0</v>
      </c>
      <c r="L1705" s="27">
        <v>0</v>
      </c>
      <c r="M1705" s="27">
        <v>1.5944560015751692E-2</v>
      </c>
      <c r="N1705" s="27">
        <v>0</v>
      </c>
      <c r="O1705" s="27">
        <v>0</v>
      </c>
      <c r="P1705" s="27">
        <v>3.1680271264407174</v>
      </c>
      <c r="Q1705" s="27">
        <v>0</v>
      </c>
      <c r="R1705" s="27">
        <v>0</v>
      </c>
      <c r="S1705" s="80">
        <v>0</v>
      </c>
      <c r="T1705" s="80">
        <v>0</v>
      </c>
      <c r="U1705" s="80">
        <v>0</v>
      </c>
      <c r="V1705" s="80">
        <v>0</v>
      </c>
      <c r="W1705" s="80">
        <v>0</v>
      </c>
      <c r="X1705" s="80">
        <v>0</v>
      </c>
      <c r="Y1705" s="80">
        <v>0</v>
      </c>
      <c r="Z1705" s="80">
        <v>0</v>
      </c>
      <c r="AA1705" s="80">
        <v>0</v>
      </c>
      <c r="AB1705" s="80">
        <v>0</v>
      </c>
      <c r="AC1705" s="80">
        <v>0</v>
      </c>
      <c r="AD1705" s="80">
        <v>0</v>
      </c>
      <c r="AE1705" s="80">
        <v>0</v>
      </c>
      <c r="AF1705" s="80">
        <v>0</v>
      </c>
      <c r="AG1705" s="80"/>
      <c r="AH1705" s="80">
        <v>0</v>
      </c>
      <c r="AI1705" s="80">
        <v>0</v>
      </c>
      <c r="AJ1705" s="80">
        <v>0</v>
      </c>
      <c r="AK1705" s="80">
        <v>0</v>
      </c>
      <c r="AL1705" s="80">
        <v>0</v>
      </c>
      <c r="AM1705" s="80">
        <v>0</v>
      </c>
      <c r="AN1705" s="41" t="s">
        <v>5558</v>
      </c>
      <c r="AO1705" s="41"/>
      <c r="AP1705" s="40" t="str" cm="1">
        <f t="array" ref="AP1705">IFERROR(_xlfn.IFS(
AR1705="MPR ISSUE","PDH",
AR1705="BSS Hardware Issue","BSS",
AR1705="Sites strategiques, MLL, Pylone, etc.","ENVTECH",
AR1705="AKTIVCO DEFAUT GE &amp; POWER Cabinet","AKTIVCO",
AR1705="AKTIVCO Coupure ENEO &amp; Baisse de tension","AKTIVCO GRID ONLY",
AR1705="Coupure ENEO &amp; Baisse de tension","IHS GRID ONLY",
AR1705="Defaut GE &amp; POWER Cabinet","IHS",
AR1705="Sharing","Partners",
AR1705="Sites strategiques &amp; DataCenter","SST &amp; DC",
AR1705="Exclu","Exclu",
AR1705="SAT","SAT",
AR1705="SPARE-ISSUE","SPARE-ISSUE",
AR1705="Fiber CAmtel","TRANS_FO_CAMTEL",
AR1705="Fiber AOF","Fiber AOF",
AR1705="Projet OCM (HUAWEI)","TRAVAUX-HUAWEI",
AR1705="Projet OCM (NOKIA)","TRAVAUX-NOKIA",
AR1705="ACCESS-ISSUE","ACCESS-ISSUE",
AR1705="Projet OCM (ZTE, NOKIA, autres projets)","TRAVAUX OCM",
AR1705="No root CAuse","No root cause",
AR1705="ODU HS","PDH",
AR1705="IP &amp; VLAN","PDH",
AR1705="Warehouse HUAWEI","SPARE-ISSUE",
AR1705="SPARE-HS","SPARE-ISSUE",
AR1705="Power Telco","BSS",AR1705="no impacts","no impacts"
),"")</f>
        <v>No root cause</v>
      </c>
      <c r="AQ1705" s="40" t="str" cm="1">
        <f t="array" ref="AQ1705">IFERROR(_xlfn.IFS(
AR1705="MPR ISSUE","TX ISSUE",
AR1705="BSS Hardware Issue","RAN ISSUE",
AR1705="Sites strategiques, MLL, Pylone, etc.","ENVTECH",
AR1705="AKTIVCO DEFAUT GE &amp; POWER Cabinet","POWER ISSUE",
AR1705="AKTIVCO Coupure ENEO &amp; Baisse de tension","POWER ISSUE",
AR1705="Coupure ENEO &amp; Baisse de tension","POWER ISSUE",
AR1705="Defaut GE &amp; POWER Cabinet","POWER ISSUE",
AR1705="Sharing","POWER ISSUE",
AR1705="Sites strategiques &amp; DataCenter","POWER ISSUE",
AR1705="Exclu","Exclu",
AR1705="SAT","TX ISSUE",
AR1705="SPARE-ISSUE","SPARE-ISSUE",
AR1705="Fiber CAmtel","TX ISSUE",
AR1705="Fiber AOF","TX ISSUE",
AR1705="Projet OCM (HUAWEI)","TRAVAUX-HUAWEI",
AR1705="Projet OCM (NOKIA)","TRAVAUX -NOKIA",
AR1705="ACCESS-ISSUE","ACCESS-ISSUE",
AR1705="Projet OCM (ZTE, NOKIA, autres projets)","TRAVAUX OCM",
AR1705="No root CAuse","No root cause",
AR1705="ODU HS","TX ISSUE",
AR1705="IP &amp; VLAN","TX ISSUE",
AR1705="Warehouse HUAWEI","SPARE-ISSUE",
AR1705="SPARE-HS","SPARE-ISSUE",
AR1705="Power Telco","RAN ISSUE",AR1705="no impacts","no impacts"
),"")</f>
        <v>No root cause</v>
      </c>
      <c r="AR1705" s="59" t="s">
        <v>5343</v>
      </c>
      <c r="AS1705" s="40" t="str" cm="1">
        <f t="array" ref="AS1705">IFERROR(_xlfn.IFS(
AR1705="MPR ISSUE","ACTIVE",
AR1705="BSS Hardware Issue","ACTIVE",
AR1705="Sites strategiques, MLL, Pylone, etc.","PASSIVE",
AR1705="AKTIVCO DEFAUT GE &amp; POWER Cabinet","PASSIVE",
AR1705="AKTIVCO Coupure ENEO &amp; Baisse de tension","PASSIVE",
AR1705="Coupure ENEO &amp; Baisse de tension","PASSIVE",
AR1705="Defaut GE &amp; POWER Cabinet","PASSIVE",
AR1705="Sharing","PASSIVE",
AR1705="Sites strategiques &amp; DataCenter","PASSIVE",
AR1705="Exclu","Exclu",
AR1705="SAT","ACTIVE",
AR1705="SPARE-ISSUE","SPARE-ISSUE",
AR1705="Fiber CAmtel","ACTIVE",
AR1705="Fiber AOF","ACTIVE",
AR1705="Projet OCM (HUAWEI)","PLANNED WORKS",
AR1705="Projet OCM (NOKIA)","PLANNED WORKS",
AR1705="ACCESS-ISSUE","ACCESS-ISSUE",
AR1705="Projet OCM (ZTE, NOKIA, autres projets)","PLANNED WORKS",
AR1705="No root CAuse","No root cause",
AR1705="ODU HS","ACTIVE",
AR1705="IP &amp; VLAN","ACTIVE",
AR1705="Warehouse HUAWEI","SPARE-ISSUE",
AR1705="SPARE-HS","SPARE-ISSUE",
AR1705="Power Telco","ACTIVE", AR1705="no impacts","no impacts"
),"")</f>
        <v>No root cause</v>
      </c>
      <c r="AT1705" s="99" t="s">
        <v>5661</v>
      </c>
      <c r="AU1705" s="99" t="s">
        <v>1662</v>
      </c>
      <c r="AW1705" s="17"/>
      <c r="AX1705" s="17" t="s">
        <v>5536</v>
      </c>
      <c r="AY1705" s="17"/>
      <c r="AZ1705" s="17" t="s">
        <v>5536</v>
      </c>
      <c r="BA1705" s="7"/>
      <c r="BC1705" s="18"/>
      <c r="BD1705" s="18"/>
      <c r="BE1705" s="18"/>
      <c r="BF1705" s="18"/>
      <c r="BG1705" s="18"/>
      <c r="BH1705" s="18"/>
      <c r="BI1705" s="18"/>
      <c r="BJ1705" s="18"/>
      <c r="BK1705" s="18"/>
      <c r="BM1705" s="18"/>
      <c r="BN1705" s="18"/>
      <c r="BO1705" s="18"/>
      <c r="BP1705" s="9" t="s">
        <v>5661</v>
      </c>
      <c r="BQ1705" s="14"/>
      <c r="BR1705" s="102" t="s">
        <v>5536</v>
      </c>
      <c r="BS1705" s="14"/>
      <c r="BT1705" s="14"/>
      <c r="BU1705" s="9"/>
      <c r="BV1705" s="9"/>
      <c r="BW1705" s="9"/>
    </row>
    <row r="1706" spans="1:75" x14ac:dyDescent="0.35">
      <c r="A1706" s="1" t="s">
        <v>3188</v>
      </c>
      <c r="B1706" s="8" t="s">
        <v>3189</v>
      </c>
      <c r="C1706" s="3" t="s">
        <v>37</v>
      </c>
      <c r="D1706" s="1" t="s">
        <v>11</v>
      </c>
      <c r="E1706" s="1" t="s">
        <v>12</v>
      </c>
      <c r="F1706" s="3" t="s">
        <v>37</v>
      </c>
      <c r="G1706" s="1" t="s">
        <v>2611</v>
      </c>
      <c r="H1706" s="30" t="s">
        <v>5587</v>
      </c>
      <c r="I1706" s="27">
        <v>0</v>
      </c>
      <c r="J1706" s="27">
        <v>0</v>
      </c>
      <c r="K1706" s="27">
        <v>0</v>
      </c>
      <c r="L1706" s="27">
        <v>0</v>
      </c>
      <c r="M1706" s="27">
        <v>0</v>
      </c>
      <c r="N1706" s="27">
        <v>0</v>
      </c>
      <c r="O1706" s="27">
        <v>0</v>
      </c>
      <c r="P1706" s="27">
        <v>0</v>
      </c>
      <c r="Q1706" s="27">
        <v>0</v>
      </c>
      <c r="R1706" s="27">
        <v>0</v>
      </c>
      <c r="S1706" s="80">
        <v>0</v>
      </c>
      <c r="T1706" s="80">
        <v>0</v>
      </c>
      <c r="U1706" s="80">
        <v>0</v>
      </c>
      <c r="V1706" s="80">
        <v>0</v>
      </c>
      <c r="W1706" s="80">
        <v>0</v>
      </c>
      <c r="X1706" s="80">
        <v>0</v>
      </c>
      <c r="Y1706" s="80">
        <v>0</v>
      </c>
      <c r="Z1706" s="80">
        <v>0</v>
      </c>
      <c r="AA1706" s="80">
        <v>0</v>
      </c>
      <c r="AB1706" s="80">
        <v>0</v>
      </c>
      <c r="AC1706" s="80">
        <v>0</v>
      </c>
      <c r="AD1706" s="80">
        <v>0</v>
      </c>
      <c r="AE1706" s="80">
        <v>0</v>
      </c>
      <c r="AF1706" s="80">
        <v>0</v>
      </c>
      <c r="AG1706" s="80"/>
      <c r="AH1706" s="80">
        <v>0</v>
      </c>
      <c r="AI1706" s="80">
        <v>0</v>
      </c>
      <c r="AJ1706" s="80">
        <v>0</v>
      </c>
      <c r="AK1706" s="80">
        <v>0</v>
      </c>
      <c r="AL1706" s="80">
        <v>0</v>
      </c>
      <c r="AM1706" s="80">
        <v>0</v>
      </c>
      <c r="AN1706" s="41" t="s">
        <v>5558</v>
      </c>
      <c r="AO1706" s="41"/>
      <c r="AP1706" s="40" t="str" cm="1">
        <f t="array" ref="AP1706">IFERROR(_xlfn.IFS(
AR1706="MPR ISSUE","PDH",
AR1706="BSS Hardware Issue","BSS",
AR1706="Sites strategiques, MLL, Pylone, etc.","ENVTECH",
AR1706="AKTIVCO DEFAUT GE &amp; POWER Cabinet","AKTIVCO",
AR1706="AKTIVCO Coupure ENEO &amp; Baisse de tension","AKTIVCO GRID ONLY",
AR1706="Coupure ENEO &amp; Baisse de tension","IHS GRID ONLY",
AR1706="Defaut GE &amp; POWER Cabinet","IHS",
AR1706="Sharing","Partners",
AR1706="Sites strategiques &amp; DataCenter","SST &amp; DC",
AR1706="Exclu","Exclu",
AR1706="SAT","SAT",
AR1706="SPARE-ISSUE","SPARE-ISSUE",
AR1706="Fiber CAmtel","TRANS_FO_CAMTEL",
AR1706="Fiber AOF","Fiber AOF",
AR1706="Projet OCM (HUAWEI)","TRAVAUX-HUAWEI",
AR1706="Projet OCM (NOKIA)","TRAVAUX-NOKIA",
AR1706="ACCESS-ISSUE","ACCESS-ISSUE",
AR1706="Projet OCM (ZTE, NOKIA, autres projets)","TRAVAUX OCM",
AR1706="No root CAuse","No root cause",
AR1706="ODU HS","PDH",
AR1706="IP &amp; VLAN","PDH",
AR1706="Warehouse HUAWEI","SPARE-ISSUE",
AR1706="SPARE-HS","SPARE-ISSUE",
AR1706="Power Telco","BSS",AR1706="no impacts","no impacts"
),"")</f>
        <v>No root cause</v>
      </c>
      <c r="AQ1706" s="40" t="str" cm="1">
        <f t="array" ref="AQ1706">IFERROR(_xlfn.IFS(
AR1706="MPR ISSUE","TX ISSUE",
AR1706="BSS Hardware Issue","RAN ISSUE",
AR1706="Sites strategiques, MLL, Pylone, etc.","ENVTECH",
AR1706="AKTIVCO DEFAUT GE &amp; POWER Cabinet","POWER ISSUE",
AR1706="AKTIVCO Coupure ENEO &amp; Baisse de tension","POWER ISSUE",
AR1706="Coupure ENEO &amp; Baisse de tension","POWER ISSUE",
AR1706="Defaut GE &amp; POWER Cabinet","POWER ISSUE",
AR1706="Sharing","POWER ISSUE",
AR1706="Sites strategiques &amp; DataCenter","POWER ISSUE",
AR1706="Exclu","Exclu",
AR1706="SAT","TX ISSUE",
AR1706="SPARE-ISSUE","SPARE-ISSUE",
AR1706="Fiber CAmtel","TX ISSUE",
AR1706="Fiber AOF","TX ISSUE",
AR1706="Projet OCM (HUAWEI)","TRAVAUX-HUAWEI",
AR1706="Projet OCM (NOKIA)","TRAVAUX -NOKIA",
AR1706="ACCESS-ISSUE","ACCESS-ISSUE",
AR1706="Projet OCM (ZTE, NOKIA, autres projets)","TRAVAUX OCM",
AR1706="No root CAuse","No root cause",
AR1706="ODU HS","TX ISSUE",
AR1706="IP &amp; VLAN","TX ISSUE",
AR1706="Warehouse HUAWEI","SPARE-ISSUE",
AR1706="SPARE-HS","SPARE-ISSUE",
AR1706="Power Telco","RAN ISSUE",AR1706="no impacts","no impacts"
),"")</f>
        <v>No root cause</v>
      </c>
      <c r="AR1706" s="59" t="s">
        <v>5343</v>
      </c>
      <c r="AS1706" s="40" t="str" cm="1">
        <f t="array" ref="AS1706">IFERROR(_xlfn.IFS(
AR1706="MPR ISSUE","ACTIVE",
AR1706="BSS Hardware Issue","ACTIVE",
AR1706="Sites strategiques, MLL, Pylone, etc.","PASSIVE",
AR1706="AKTIVCO DEFAUT GE &amp; POWER Cabinet","PASSIVE",
AR1706="AKTIVCO Coupure ENEO &amp; Baisse de tension","PASSIVE",
AR1706="Coupure ENEO &amp; Baisse de tension","PASSIVE",
AR1706="Defaut GE &amp; POWER Cabinet","PASSIVE",
AR1706="Sharing","PASSIVE",
AR1706="Sites strategiques &amp; DataCenter","PASSIVE",
AR1706="Exclu","Exclu",
AR1706="SAT","ACTIVE",
AR1706="SPARE-ISSUE","SPARE-ISSUE",
AR1706="Fiber CAmtel","ACTIVE",
AR1706="Fiber AOF","ACTIVE",
AR1706="Projet OCM (HUAWEI)","PLANNED WORKS",
AR1706="Projet OCM (NOKIA)","PLANNED WORKS",
AR1706="ACCESS-ISSUE","ACCESS-ISSUE",
AR1706="Projet OCM (ZTE, NOKIA, autres projets)","PLANNED WORKS",
AR1706="No root CAuse","No root cause",
AR1706="ODU HS","ACTIVE",
AR1706="IP &amp; VLAN","ACTIVE",
AR1706="Warehouse HUAWEI","SPARE-ISSUE",
AR1706="SPARE-HS","SPARE-ISSUE",
AR1706="Power Telco","ACTIVE", AR1706="no impacts","no impacts"
),"")</f>
        <v>No root cause</v>
      </c>
      <c r="AT1706" s="99" t="s">
        <v>5661</v>
      </c>
      <c r="AU1706" s="99" t="s">
        <v>3189</v>
      </c>
      <c r="AW1706" s="17"/>
      <c r="AX1706" s="17" t="s">
        <v>5536</v>
      </c>
      <c r="AY1706" s="17"/>
      <c r="AZ1706" s="17" t="s">
        <v>5536</v>
      </c>
      <c r="BA1706" s="7"/>
      <c r="BC1706" s="18"/>
      <c r="BD1706" s="18"/>
      <c r="BE1706" s="18"/>
      <c r="BF1706" s="18"/>
      <c r="BG1706" s="18"/>
      <c r="BH1706" s="18"/>
      <c r="BI1706" s="18"/>
      <c r="BJ1706" s="18"/>
      <c r="BK1706" s="18"/>
      <c r="BM1706" s="18"/>
      <c r="BN1706" s="18"/>
      <c r="BO1706" s="18"/>
      <c r="BP1706" s="9" t="s">
        <v>5661</v>
      </c>
      <c r="BQ1706" s="14"/>
      <c r="BR1706" s="102" t="s">
        <v>5536</v>
      </c>
      <c r="BS1706" s="14"/>
      <c r="BT1706" s="14"/>
      <c r="BU1706" s="9"/>
      <c r="BV1706" s="9"/>
      <c r="BW1706" s="9"/>
    </row>
    <row r="1707" spans="1:75" x14ac:dyDescent="0.35">
      <c r="A1707" s="1" t="s">
        <v>4693</v>
      </c>
      <c r="B1707" s="8" t="s">
        <v>4694</v>
      </c>
      <c r="C1707" s="3" t="s">
        <v>90</v>
      </c>
      <c r="D1707" s="1" t="s">
        <v>11</v>
      </c>
      <c r="E1707" s="1" t="s">
        <v>12</v>
      </c>
      <c r="F1707" s="3" t="s">
        <v>90</v>
      </c>
      <c r="G1707" s="1" t="s">
        <v>4693</v>
      </c>
      <c r="H1707" s="29" t="s">
        <v>5588</v>
      </c>
      <c r="I1707" s="27">
        <v>0</v>
      </c>
      <c r="J1707" s="27">
        <v>0</v>
      </c>
      <c r="K1707" s="27">
        <v>0</v>
      </c>
      <c r="L1707" s="27">
        <v>0</v>
      </c>
      <c r="M1707" s="27">
        <v>0</v>
      </c>
      <c r="N1707" s="27">
        <v>0</v>
      </c>
      <c r="O1707" s="27">
        <v>0</v>
      </c>
      <c r="P1707" s="27">
        <v>0</v>
      </c>
      <c r="Q1707" s="27">
        <v>2.3188285641970513E-3</v>
      </c>
      <c r="R1707" s="27">
        <v>0</v>
      </c>
      <c r="S1707" s="80">
        <v>0</v>
      </c>
      <c r="T1707" s="80">
        <v>0</v>
      </c>
      <c r="U1707" s="80">
        <v>0</v>
      </c>
      <c r="V1707" s="80">
        <v>0</v>
      </c>
      <c r="W1707" s="80">
        <v>0</v>
      </c>
      <c r="X1707" s="80">
        <v>0</v>
      </c>
      <c r="Y1707" s="80">
        <v>0</v>
      </c>
      <c r="Z1707" s="80">
        <v>0</v>
      </c>
      <c r="AA1707" s="80">
        <v>0</v>
      </c>
      <c r="AB1707" s="80">
        <v>0</v>
      </c>
      <c r="AC1707" s="80">
        <v>0</v>
      </c>
      <c r="AD1707" s="80">
        <v>0</v>
      </c>
      <c r="AE1707" s="80">
        <v>0</v>
      </c>
      <c r="AF1707" s="80">
        <v>0</v>
      </c>
      <c r="AG1707" s="80"/>
      <c r="AH1707" s="80">
        <v>0</v>
      </c>
      <c r="AI1707" s="80">
        <v>0</v>
      </c>
      <c r="AJ1707" s="80">
        <v>0</v>
      </c>
      <c r="AK1707" s="80">
        <v>0</v>
      </c>
      <c r="AL1707" s="80">
        <v>0</v>
      </c>
      <c r="AM1707" s="80">
        <v>0</v>
      </c>
      <c r="AN1707" s="41" t="s">
        <v>5558</v>
      </c>
      <c r="AO1707" s="41"/>
      <c r="AP1707" s="40" t="str" cm="1">
        <f t="array" ref="AP1707">IFERROR(_xlfn.IFS(
AR1707="MPR ISSUE","PDH",
AR1707="BSS Hardware Issue","BSS",
AR1707="Sites strategiques, MLL, Pylone, etc.","ENVTECH",
AR1707="AKTIVCO DEFAUT GE &amp; POWER Cabinet","AKTIVCO",
AR1707="AKTIVCO Coupure ENEO &amp; Baisse de tension","AKTIVCO GRID ONLY",
AR1707="Coupure ENEO &amp; Baisse de tension","IHS GRID ONLY",
AR1707="Defaut GE &amp; POWER Cabinet","IHS",
AR1707="Sharing","Partners",
AR1707="Sites strategiques &amp; DataCenter","SST &amp; DC",
AR1707="Exclu","Exclu",
AR1707="SAT","SAT",
AR1707="SPARE-ISSUE","SPARE-ISSUE",
AR1707="Fiber CAmtel","TRANS_FO_CAMTEL",
AR1707="Fiber AOF","Fiber AOF",
AR1707="Projet OCM (HUAWEI)","TRAVAUX-HUAWEI",
AR1707="Projet OCM (NOKIA)","TRAVAUX-NOKIA",
AR1707="ACCESS-ISSUE","ACCESS-ISSUE",
AR1707="Projet OCM (ZTE, NOKIA, autres projets)","TRAVAUX OCM",
AR1707="No root CAuse","No root cause",
AR1707="ODU HS","PDH",
AR1707="IP &amp; VLAN","PDH",
AR1707="Warehouse HUAWEI","SPARE-ISSUE",
AR1707="SPARE-HS","SPARE-ISSUE",
AR1707="Power Telco","BSS",AR1707="no impacts","no impacts"
),"")</f>
        <v>No root cause</v>
      </c>
      <c r="AQ1707" s="40" t="str" cm="1">
        <f t="array" ref="AQ1707">IFERROR(_xlfn.IFS(
AR1707="MPR ISSUE","TX ISSUE",
AR1707="BSS Hardware Issue","RAN ISSUE",
AR1707="Sites strategiques, MLL, Pylone, etc.","ENVTECH",
AR1707="AKTIVCO DEFAUT GE &amp; POWER Cabinet","POWER ISSUE",
AR1707="AKTIVCO Coupure ENEO &amp; Baisse de tension","POWER ISSUE",
AR1707="Coupure ENEO &amp; Baisse de tension","POWER ISSUE",
AR1707="Defaut GE &amp; POWER Cabinet","POWER ISSUE",
AR1707="Sharing","POWER ISSUE",
AR1707="Sites strategiques &amp; DataCenter","POWER ISSUE",
AR1707="Exclu","Exclu",
AR1707="SAT","TX ISSUE",
AR1707="SPARE-ISSUE","SPARE-ISSUE",
AR1707="Fiber CAmtel","TX ISSUE",
AR1707="Fiber AOF","TX ISSUE",
AR1707="Projet OCM (HUAWEI)","TRAVAUX-HUAWEI",
AR1707="Projet OCM (NOKIA)","TRAVAUX -NOKIA",
AR1707="ACCESS-ISSUE","ACCESS-ISSUE",
AR1707="Projet OCM (ZTE, NOKIA, autres projets)","TRAVAUX OCM",
AR1707="No root CAuse","No root cause",
AR1707="ODU HS","TX ISSUE",
AR1707="IP &amp; VLAN","TX ISSUE",
AR1707="Warehouse HUAWEI","SPARE-ISSUE",
AR1707="SPARE-HS","SPARE-ISSUE",
AR1707="Power Telco","RAN ISSUE",AR1707="no impacts","no impacts"
),"")</f>
        <v>No root cause</v>
      </c>
      <c r="AR1707" s="59" t="s">
        <v>5343</v>
      </c>
      <c r="AS1707" s="40" t="str" cm="1">
        <f t="array" ref="AS1707">IFERROR(_xlfn.IFS(
AR1707="MPR ISSUE","ACTIVE",
AR1707="BSS Hardware Issue","ACTIVE",
AR1707="Sites strategiques, MLL, Pylone, etc.","PASSIVE",
AR1707="AKTIVCO DEFAUT GE &amp; POWER Cabinet","PASSIVE",
AR1707="AKTIVCO Coupure ENEO &amp; Baisse de tension","PASSIVE",
AR1707="Coupure ENEO &amp; Baisse de tension","PASSIVE",
AR1707="Defaut GE &amp; POWER Cabinet","PASSIVE",
AR1707="Sharing","PASSIVE",
AR1707="Sites strategiques &amp; DataCenter","PASSIVE",
AR1707="Exclu","Exclu",
AR1707="SAT","ACTIVE",
AR1707="SPARE-ISSUE","SPARE-ISSUE",
AR1707="Fiber CAmtel","ACTIVE",
AR1707="Fiber AOF","ACTIVE",
AR1707="Projet OCM (HUAWEI)","PLANNED WORKS",
AR1707="Projet OCM (NOKIA)","PLANNED WORKS",
AR1707="ACCESS-ISSUE","ACCESS-ISSUE",
AR1707="Projet OCM (ZTE, NOKIA, autres projets)","PLANNED WORKS",
AR1707="No root CAuse","No root cause",
AR1707="ODU HS","ACTIVE",
AR1707="IP &amp; VLAN","ACTIVE",
AR1707="Warehouse HUAWEI","SPARE-ISSUE",
AR1707="SPARE-HS","SPARE-ISSUE",
AR1707="Power Telco","ACTIVE", AR1707="no impacts","no impacts"
),"")</f>
        <v>No root cause</v>
      </c>
      <c r="AT1707" s="99" t="s">
        <v>5661</v>
      </c>
      <c r="AU1707" s="99" t="s">
        <v>4694</v>
      </c>
      <c r="AW1707" s="17"/>
      <c r="AX1707" s="17" t="s">
        <v>5536</v>
      </c>
      <c r="AY1707" s="17"/>
      <c r="AZ1707" s="17" t="s">
        <v>5536</v>
      </c>
      <c r="BA1707" s="7"/>
      <c r="BC1707" s="18"/>
      <c r="BD1707" s="18"/>
      <c r="BE1707" s="18"/>
      <c r="BF1707" s="18"/>
      <c r="BG1707" s="18"/>
      <c r="BH1707" s="18"/>
      <c r="BI1707" s="18"/>
      <c r="BJ1707" s="18"/>
      <c r="BK1707" s="18"/>
      <c r="BM1707" s="18"/>
      <c r="BN1707" s="18"/>
      <c r="BO1707" s="18"/>
      <c r="BP1707" s="9" t="s">
        <v>5661</v>
      </c>
      <c r="BQ1707" s="14"/>
      <c r="BR1707" s="102" t="s">
        <v>5536</v>
      </c>
      <c r="BS1707" s="14"/>
      <c r="BT1707" s="14"/>
      <c r="BU1707" s="9"/>
      <c r="BV1707" s="9"/>
      <c r="BW1707" s="9"/>
    </row>
    <row r="1708" spans="1:75" x14ac:dyDescent="0.35">
      <c r="A1708" s="1" t="s">
        <v>3042</v>
      </c>
      <c r="B1708" s="8" t="s">
        <v>3043</v>
      </c>
      <c r="C1708" s="3" t="s">
        <v>23</v>
      </c>
      <c r="D1708" s="1" t="s">
        <v>21</v>
      </c>
      <c r="E1708" s="1" t="s">
        <v>122</v>
      </c>
      <c r="F1708" s="3" t="s">
        <v>23</v>
      </c>
      <c r="G1708" s="1" t="s">
        <v>731</v>
      </c>
      <c r="H1708" s="29" t="s">
        <v>5588</v>
      </c>
      <c r="I1708" s="27">
        <v>1.732482951027946</v>
      </c>
      <c r="J1708" s="27">
        <v>0</v>
      </c>
      <c r="K1708" s="27">
        <v>0</v>
      </c>
      <c r="L1708" s="27">
        <v>0</v>
      </c>
      <c r="M1708" s="27">
        <v>0</v>
      </c>
      <c r="N1708" s="27">
        <v>0</v>
      </c>
      <c r="O1708" s="27">
        <v>0</v>
      </c>
      <c r="P1708" s="27">
        <v>0</v>
      </c>
      <c r="Q1708" s="27">
        <v>0</v>
      </c>
      <c r="R1708" s="27">
        <v>0</v>
      </c>
      <c r="S1708" s="80">
        <v>0</v>
      </c>
      <c r="T1708" s="80">
        <v>0</v>
      </c>
      <c r="U1708" s="80">
        <v>0</v>
      </c>
      <c r="V1708" s="80">
        <v>0</v>
      </c>
      <c r="W1708" s="80">
        <v>0</v>
      </c>
      <c r="X1708" s="80">
        <v>0</v>
      </c>
      <c r="Y1708" s="80">
        <v>0</v>
      </c>
      <c r="Z1708" s="80">
        <v>0.96621642170307265</v>
      </c>
      <c r="AA1708" s="80">
        <v>0</v>
      </c>
      <c r="AB1708" s="80">
        <v>0</v>
      </c>
      <c r="AC1708" s="80">
        <v>0</v>
      </c>
      <c r="AD1708" s="80">
        <v>0</v>
      </c>
      <c r="AE1708" s="80">
        <v>0</v>
      </c>
      <c r="AF1708" s="80">
        <v>0</v>
      </c>
      <c r="AG1708" s="80"/>
      <c r="AH1708" s="80">
        <v>0.10769083595646267</v>
      </c>
      <c r="AI1708" s="80">
        <v>0</v>
      </c>
      <c r="AJ1708" s="80">
        <v>0</v>
      </c>
      <c r="AK1708" s="80">
        <v>0</v>
      </c>
      <c r="AL1708" s="80">
        <v>0</v>
      </c>
      <c r="AM1708" s="80">
        <v>0</v>
      </c>
      <c r="AN1708" s="41" t="s">
        <v>5558</v>
      </c>
      <c r="AO1708" s="41"/>
      <c r="AP1708" s="40" t="str" cm="1">
        <f t="array" ref="AP1708">IFERROR(_xlfn.IFS(
AR1708="MPR ISSUE","PDH",
AR1708="BSS Hardware Issue","BSS",
AR1708="Sites strategiques, MLL, Pylone, etc.","ENVTECH",
AR1708="AKTIVCO DEFAUT GE &amp; POWER Cabinet","AKTIVCO",
AR1708="AKTIVCO Coupure ENEO &amp; Baisse de tension","AKTIVCO GRID ONLY",
AR1708="Coupure ENEO &amp; Baisse de tension","IHS GRID ONLY",
AR1708="Defaut GE &amp; POWER Cabinet","IHS",
AR1708="Sharing","Partners",
AR1708="Sites strategiques &amp; DataCenter","SST &amp; DC",
AR1708="Exclu","Exclu",
AR1708="SAT","SAT",
AR1708="SPARE-ISSUE","SPARE-ISSUE",
AR1708="Fiber CAmtel","TRANS_FO_CAMTEL",
AR1708="Fiber AOF","Fiber AOF",
AR1708="Projet OCM (HUAWEI)","TRAVAUX-HUAWEI",
AR1708="Projet OCM (NOKIA)","TRAVAUX-NOKIA",
AR1708="ACCESS-ISSUE","ACCESS-ISSUE",
AR1708="Projet OCM (ZTE, NOKIA, autres projets)","TRAVAUX OCM",
AR1708="No root CAuse","No root cause",
AR1708="ODU HS","PDH",
AR1708="IP &amp; VLAN","PDH",
AR1708="Warehouse HUAWEI","SPARE-ISSUE",
AR1708="SPARE-HS","SPARE-ISSUE",
AR1708="Power Telco","BSS",AR1708="no impacts","no impacts"
),"")</f>
        <v>No root cause</v>
      </c>
      <c r="AQ1708" s="40" t="str" cm="1">
        <f t="array" ref="AQ1708">IFERROR(_xlfn.IFS(
AR1708="MPR ISSUE","TX ISSUE",
AR1708="BSS Hardware Issue","RAN ISSUE",
AR1708="Sites strategiques, MLL, Pylone, etc.","ENVTECH",
AR1708="AKTIVCO DEFAUT GE &amp; POWER Cabinet","POWER ISSUE",
AR1708="AKTIVCO Coupure ENEO &amp; Baisse de tension","POWER ISSUE",
AR1708="Coupure ENEO &amp; Baisse de tension","POWER ISSUE",
AR1708="Defaut GE &amp; POWER Cabinet","POWER ISSUE",
AR1708="Sharing","POWER ISSUE",
AR1708="Sites strategiques &amp; DataCenter","POWER ISSUE",
AR1708="Exclu","Exclu",
AR1708="SAT","TX ISSUE",
AR1708="SPARE-ISSUE","SPARE-ISSUE",
AR1708="Fiber CAmtel","TX ISSUE",
AR1708="Fiber AOF","TX ISSUE",
AR1708="Projet OCM (HUAWEI)","TRAVAUX-HUAWEI",
AR1708="Projet OCM (NOKIA)","TRAVAUX -NOKIA",
AR1708="ACCESS-ISSUE","ACCESS-ISSUE",
AR1708="Projet OCM (ZTE, NOKIA, autres projets)","TRAVAUX OCM",
AR1708="No root CAuse","No root cause",
AR1708="ODU HS","TX ISSUE",
AR1708="IP &amp; VLAN","TX ISSUE",
AR1708="Warehouse HUAWEI","SPARE-ISSUE",
AR1708="SPARE-HS","SPARE-ISSUE",
AR1708="Power Telco","RAN ISSUE",AR1708="no impacts","no impacts"
),"")</f>
        <v>No root cause</v>
      </c>
      <c r="AR1708" s="59" t="s">
        <v>5343</v>
      </c>
      <c r="AS1708" s="40" t="str" cm="1">
        <f t="array" ref="AS1708">IFERROR(_xlfn.IFS(
AR1708="MPR ISSUE","ACTIVE",
AR1708="BSS Hardware Issue","ACTIVE",
AR1708="Sites strategiques, MLL, Pylone, etc.","PASSIVE",
AR1708="AKTIVCO DEFAUT GE &amp; POWER Cabinet","PASSIVE",
AR1708="AKTIVCO Coupure ENEO &amp; Baisse de tension","PASSIVE",
AR1708="Coupure ENEO &amp; Baisse de tension","PASSIVE",
AR1708="Defaut GE &amp; POWER Cabinet","PASSIVE",
AR1708="Sharing","PASSIVE",
AR1708="Sites strategiques &amp; DataCenter","PASSIVE",
AR1708="Exclu","Exclu",
AR1708="SAT","ACTIVE",
AR1708="SPARE-ISSUE","SPARE-ISSUE",
AR1708="Fiber CAmtel","ACTIVE",
AR1708="Fiber AOF","ACTIVE",
AR1708="Projet OCM (HUAWEI)","PLANNED WORKS",
AR1708="Projet OCM (NOKIA)","PLANNED WORKS",
AR1708="ACCESS-ISSUE","ACCESS-ISSUE",
AR1708="Projet OCM (ZTE, NOKIA, autres projets)","PLANNED WORKS",
AR1708="No root CAuse","No root cause",
AR1708="ODU HS","ACTIVE",
AR1708="IP &amp; VLAN","ACTIVE",
AR1708="Warehouse HUAWEI","SPARE-ISSUE",
AR1708="SPARE-HS","SPARE-ISSUE",
AR1708="Power Telco","ACTIVE", AR1708="no impacts","no impacts"
),"")</f>
        <v>No root cause</v>
      </c>
      <c r="AT1708" s="99" t="s">
        <v>5661</v>
      </c>
      <c r="AU1708" s="99" t="s">
        <v>3043</v>
      </c>
      <c r="AW1708" s="17"/>
      <c r="AX1708" s="17" t="s">
        <v>5536</v>
      </c>
      <c r="AY1708" s="17"/>
      <c r="AZ1708" s="17" t="s">
        <v>5536</v>
      </c>
      <c r="BA1708" s="7"/>
      <c r="BC1708" s="18"/>
      <c r="BD1708" s="18"/>
      <c r="BE1708" s="18"/>
      <c r="BF1708" s="18"/>
      <c r="BG1708" s="18"/>
      <c r="BH1708" s="18"/>
      <c r="BI1708" s="18"/>
      <c r="BJ1708" s="18"/>
      <c r="BK1708" s="18"/>
      <c r="BM1708" s="18"/>
      <c r="BN1708" s="18"/>
      <c r="BO1708" s="18"/>
      <c r="BP1708" s="9" t="s">
        <v>5661</v>
      </c>
      <c r="BQ1708" s="14"/>
      <c r="BR1708" s="102" t="s">
        <v>5536</v>
      </c>
      <c r="BS1708" s="14"/>
      <c r="BT1708" s="14"/>
      <c r="BU1708" s="9"/>
      <c r="BV1708" s="9"/>
      <c r="BW1708" s="9"/>
    </row>
    <row r="1709" spans="1:75" x14ac:dyDescent="0.35">
      <c r="A1709" s="1" t="s">
        <v>2609</v>
      </c>
      <c r="B1709" s="8" t="s">
        <v>2610</v>
      </c>
      <c r="C1709" s="3" t="s">
        <v>37</v>
      </c>
      <c r="D1709" s="1" t="s">
        <v>11</v>
      </c>
      <c r="E1709" s="1" t="s">
        <v>12</v>
      </c>
      <c r="F1709" s="3" t="s">
        <v>37</v>
      </c>
      <c r="G1709" s="1" t="s">
        <v>2611</v>
      </c>
      <c r="H1709" s="30" t="s">
        <v>5587</v>
      </c>
      <c r="I1709" s="27">
        <v>0</v>
      </c>
      <c r="J1709" s="27">
        <v>0</v>
      </c>
      <c r="K1709" s="27">
        <v>0</v>
      </c>
      <c r="L1709" s="27">
        <v>0</v>
      </c>
      <c r="M1709" s="27">
        <v>0</v>
      </c>
      <c r="N1709" s="27">
        <v>0</v>
      </c>
      <c r="O1709" s="27">
        <v>0</v>
      </c>
      <c r="P1709" s="27">
        <v>0</v>
      </c>
      <c r="Q1709" s="27">
        <v>0</v>
      </c>
      <c r="R1709" s="27">
        <v>0</v>
      </c>
      <c r="S1709" s="80">
        <v>0</v>
      </c>
      <c r="T1709" s="80">
        <v>0</v>
      </c>
      <c r="U1709" s="80">
        <v>0</v>
      </c>
      <c r="V1709" s="80">
        <v>0</v>
      </c>
      <c r="W1709" s="80">
        <v>0</v>
      </c>
      <c r="X1709" s="80">
        <v>0</v>
      </c>
      <c r="Y1709" s="80">
        <v>0</v>
      </c>
      <c r="Z1709" s="80">
        <v>0</v>
      </c>
      <c r="AA1709" s="80">
        <v>0</v>
      </c>
      <c r="AB1709" s="80">
        <v>0</v>
      </c>
      <c r="AC1709" s="80">
        <v>0</v>
      </c>
      <c r="AD1709" s="80">
        <v>0</v>
      </c>
      <c r="AE1709" s="80">
        <v>0</v>
      </c>
      <c r="AF1709" s="80">
        <v>0</v>
      </c>
      <c r="AG1709" s="80"/>
      <c r="AH1709" s="80">
        <v>0</v>
      </c>
      <c r="AI1709" s="80">
        <v>0</v>
      </c>
      <c r="AJ1709" s="80">
        <v>0</v>
      </c>
      <c r="AK1709" s="80">
        <v>0</v>
      </c>
      <c r="AL1709" s="80">
        <v>0</v>
      </c>
      <c r="AM1709" s="80">
        <v>0</v>
      </c>
      <c r="AN1709" s="41" t="s">
        <v>5558</v>
      </c>
      <c r="AO1709" s="41"/>
      <c r="AP1709" s="40" t="str" cm="1">
        <f t="array" ref="AP1709">IFERROR(_xlfn.IFS(
AR1709="MPR ISSUE","PDH",
AR1709="BSS Hardware Issue","BSS",
AR1709="Sites strategiques, MLL, Pylone, etc.","ENVTECH",
AR1709="AKTIVCO DEFAUT GE &amp; POWER Cabinet","AKTIVCO",
AR1709="AKTIVCO Coupure ENEO &amp; Baisse de tension","AKTIVCO GRID ONLY",
AR1709="Coupure ENEO &amp; Baisse de tension","IHS GRID ONLY",
AR1709="Defaut GE &amp; POWER Cabinet","IHS",
AR1709="Sharing","Partners",
AR1709="Sites strategiques &amp; DataCenter","SST &amp; DC",
AR1709="Exclu","Exclu",
AR1709="SAT","SAT",
AR1709="SPARE-ISSUE","SPARE-ISSUE",
AR1709="Fiber CAmtel","TRANS_FO_CAMTEL",
AR1709="Fiber AOF","Fiber AOF",
AR1709="Projet OCM (HUAWEI)","TRAVAUX-HUAWEI",
AR1709="Projet OCM (NOKIA)","TRAVAUX-NOKIA",
AR1709="ACCESS-ISSUE","ACCESS-ISSUE",
AR1709="Projet OCM (ZTE, NOKIA, autres projets)","TRAVAUX OCM",
AR1709="No root CAuse","No root cause",
AR1709="ODU HS","PDH",
AR1709="IP &amp; VLAN","PDH",
AR1709="Warehouse HUAWEI","SPARE-ISSUE",
AR1709="SPARE-HS","SPARE-ISSUE",
AR1709="Power Telco","BSS",AR1709="no impacts","no impacts"
),"")</f>
        <v>No root cause</v>
      </c>
      <c r="AQ1709" s="40" t="str" cm="1">
        <f t="array" ref="AQ1709">IFERROR(_xlfn.IFS(
AR1709="MPR ISSUE","TX ISSUE",
AR1709="BSS Hardware Issue","RAN ISSUE",
AR1709="Sites strategiques, MLL, Pylone, etc.","ENVTECH",
AR1709="AKTIVCO DEFAUT GE &amp; POWER Cabinet","POWER ISSUE",
AR1709="AKTIVCO Coupure ENEO &amp; Baisse de tension","POWER ISSUE",
AR1709="Coupure ENEO &amp; Baisse de tension","POWER ISSUE",
AR1709="Defaut GE &amp; POWER Cabinet","POWER ISSUE",
AR1709="Sharing","POWER ISSUE",
AR1709="Sites strategiques &amp; DataCenter","POWER ISSUE",
AR1709="Exclu","Exclu",
AR1709="SAT","TX ISSUE",
AR1709="SPARE-ISSUE","SPARE-ISSUE",
AR1709="Fiber CAmtel","TX ISSUE",
AR1709="Fiber AOF","TX ISSUE",
AR1709="Projet OCM (HUAWEI)","TRAVAUX-HUAWEI",
AR1709="Projet OCM (NOKIA)","TRAVAUX -NOKIA",
AR1709="ACCESS-ISSUE","ACCESS-ISSUE",
AR1709="Projet OCM (ZTE, NOKIA, autres projets)","TRAVAUX OCM",
AR1709="No root CAuse","No root cause",
AR1709="ODU HS","TX ISSUE",
AR1709="IP &amp; VLAN","TX ISSUE",
AR1709="Warehouse HUAWEI","SPARE-ISSUE",
AR1709="SPARE-HS","SPARE-ISSUE",
AR1709="Power Telco","RAN ISSUE",AR1709="no impacts","no impacts"
),"")</f>
        <v>No root cause</v>
      </c>
      <c r="AR1709" s="59" t="s">
        <v>5343</v>
      </c>
      <c r="AS1709" s="40" t="str" cm="1">
        <f t="array" ref="AS1709">IFERROR(_xlfn.IFS(
AR1709="MPR ISSUE","ACTIVE",
AR1709="BSS Hardware Issue","ACTIVE",
AR1709="Sites strategiques, MLL, Pylone, etc.","PASSIVE",
AR1709="AKTIVCO DEFAUT GE &amp; POWER Cabinet","PASSIVE",
AR1709="AKTIVCO Coupure ENEO &amp; Baisse de tension","PASSIVE",
AR1709="Coupure ENEO &amp; Baisse de tension","PASSIVE",
AR1709="Defaut GE &amp; POWER Cabinet","PASSIVE",
AR1709="Sharing","PASSIVE",
AR1709="Sites strategiques &amp; DataCenter","PASSIVE",
AR1709="Exclu","Exclu",
AR1709="SAT","ACTIVE",
AR1709="SPARE-ISSUE","SPARE-ISSUE",
AR1709="Fiber CAmtel","ACTIVE",
AR1709="Fiber AOF","ACTIVE",
AR1709="Projet OCM (HUAWEI)","PLANNED WORKS",
AR1709="Projet OCM (NOKIA)","PLANNED WORKS",
AR1709="ACCESS-ISSUE","ACCESS-ISSUE",
AR1709="Projet OCM (ZTE, NOKIA, autres projets)","PLANNED WORKS",
AR1709="No root CAuse","No root cause",
AR1709="ODU HS","ACTIVE",
AR1709="IP &amp; VLAN","ACTIVE",
AR1709="Warehouse HUAWEI","SPARE-ISSUE",
AR1709="SPARE-HS","SPARE-ISSUE",
AR1709="Power Telco","ACTIVE", AR1709="no impacts","no impacts"
),"")</f>
        <v>No root cause</v>
      </c>
      <c r="AT1709" s="99" t="s">
        <v>5661</v>
      </c>
      <c r="AU1709" s="99" t="s">
        <v>2610</v>
      </c>
      <c r="AW1709" s="17"/>
      <c r="AX1709" s="17" t="s">
        <v>5536</v>
      </c>
      <c r="AY1709" s="17"/>
      <c r="AZ1709" s="17" t="s">
        <v>5536</v>
      </c>
      <c r="BA1709" s="7"/>
      <c r="BC1709" s="18"/>
      <c r="BD1709" s="18"/>
      <c r="BE1709" s="18"/>
      <c r="BF1709" s="18"/>
      <c r="BG1709" s="18"/>
      <c r="BH1709" s="18"/>
      <c r="BI1709" s="18"/>
      <c r="BJ1709" s="18"/>
      <c r="BK1709" s="18"/>
      <c r="BM1709" s="18"/>
      <c r="BN1709" s="18"/>
      <c r="BO1709" s="18"/>
      <c r="BP1709" s="9" t="s">
        <v>5661</v>
      </c>
      <c r="BQ1709" s="14"/>
      <c r="BR1709" s="102" t="s">
        <v>5536</v>
      </c>
      <c r="BS1709" s="14"/>
      <c r="BT1709" s="14"/>
      <c r="BU1709" s="9"/>
      <c r="BV1709" s="9"/>
      <c r="BW1709" s="9"/>
    </row>
    <row r="1710" spans="1:75" x14ac:dyDescent="0.35">
      <c r="A1710" s="1" t="s">
        <v>4875</v>
      </c>
      <c r="B1710" s="1" t="s">
        <v>4876</v>
      </c>
      <c r="C1710" s="3" t="s">
        <v>32</v>
      </c>
      <c r="D1710" s="1" t="s">
        <v>11</v>
      </c>
      <c r="E1710" s="1" t="s">
        <v>12</v>
      </c>
      <c r="F1710" s="3" t="s">
        <v>31</v>
      </c>
      <c r="G1710" s="1" t="s">
        <v>32</v>
      </c>
      <c r="H1710" s="30" t="s">
        <v>5587</v>
      </c>
      <c r="I1710" s="27">
        <v>0</v>
      </c>
      <c r="J1710" s="27">
        <v>3.7257478605040033</v>
      </c>
      <c r="K1710" s="27">
        <v>3.3257605590797668</v>
      </c>
      <c r="L1710" s="27">
        <v>0</v>
      </c>
      <c r="M1710" s="27">
        <v>0</v>
      </c>
      <c r="N1710" s="27">
        <v>0</v>
      </c>
      <c r="O1710" s="27">
        <v>13.516028741585416</v>
      </c>
      <c r="P1710" s="27">
        <v>0</v>
      </c>
      <c r="Q1710" s="27">
        <v>0</v>
      </c>
      <c r="R1710" s="27">
        <v>0</v>
      </c>
      <c r="S1710" s="80">
        <v>0</v>
      </c>
      <c r="T1710" s="80">
        <v>0</v>
      </c>
      <c r="U1710" s="80">
        <v>0</v>
      </c>
      <c r="V1710" s="80">
        <v>0</v>
      </c>
      <c r="W1710" s="80">
        <v>0</v>
      </c>
      <c r="X1710" s="80">
        <v>0</v>
      </c>
      <c r="Y1710" s="80">
        <v>0</v>
      </c>
      <c r="Z1710" s="80">
        <v>0</v>
      </c>
      <c r="AA1710" s="80">
        <v>0</v>
      </c>
      <c r="AB1710" s="80">
        <v>0</v>
      </c>
      <c r="AC1710" s="80">
        <v>0</v>
      </c>
      <c r="AD1710" s="80">
        <v>0</v>
      </c>
      <c r="AE1710" s="80">
        <v>0</v>
      </c>
      <c r="AF1710" s="80">
        <v>0</v>
      </c>
      <c r="AG1710" s="80"/>
      <c r="AH1710" s="80">
        <v>0</v>
      </c>
      <c r="AI1710" s="80">
        <v>0</v>
      </c>
      <c r="AJ1710" s="80">
        <v>0</v>
      </c>
      <c r="AK1710" s="80">
        <v>0</v>
      </c>
      <c r="AL1710" s="80">
        <v>0</v>
      </c>
      <c r="AM1710" s="80">
        <v>0</v>
      </c>
      <c r="AN1710" s="41" t="s">
        <v>5558</v>
      </c>
      <c r="AO1710" s="41"/>
      <c r="AP1710" s="40" t="str" cm="1">
        <f t="array" ref="AP1710">IFERROR(_xlfn.IFS(
AR1710="MPR ISSUE","PDH",
AR1710="BSS Hardware Issue","BSS",
AR1710="Sites strategiques, MLL, Pylone, etc.","ENVTECH",
AR1710="AKTIVCO DEFAUT GE &amp; POWER Cabinet","AKTIVCO",
AR1710="AKTIVCO Coupure ENEO &amp; Baisse de tension","AKTIVCO GRID ONLY",
AR1710="Coupure ENEO &amp; Baisse de tension","IHS GRID ONLY",
AR1710="Defaut GE &amp; POWER Cabinet","IHS",
AR1710="Sharing","Partners",
AR1710="Sites strategiques &amp; DataCenter","SST &amp; DC",
AR1710="Exclu","Exclu",
AR1710="SAT","SAT",
AR1710="SPARE-ISSUE","SPARE-ISSUE",
AR1710="Fiber CAmtel","TRANS_FO_CAMTEL",
AR1710="Fiber AOF","Fiber AOF",
AR1710="Projet OCM (HUAWEI)","TRAVAUX-HUAWEI",
AR1710="Projet OCM (NOKIA)","TRAVAUX-NOKIA",
AR1710="ACCESS-ISSUE","ACCESS-ISSUE",
AR1710="Projet OCM (ZTE, NOKIA, autres projets)","TRAVAUX OCM",
AR1710="No root CAuse","No root cause",
AR1710="ODU HS","PDH",
AR1710="IP &amp; VLAN","PDH",
AR1710="Warehouse HUAWEI","SPARE-ISSUE",
AR1710="SPARE-HS","SPARE-ISSUE",
AR1710="Power Telco","BSS",AR1710="no impacts","no impacts"
),"")</f>
        <v>No root cause</v>
      </c>
      <c r="AQ1710" s="40" t="str" cm="1">
        <f t="array" ref="AQ1710">IFERROR(_xlfn.IFS(
AR1710="MPR ISSUE","TX ISSUE",
AR1710="BSS Hardware Issue","RAN ISSUE",
AR1710="Sites strategiques, MLL, Pylone, etc.","ENVTECH",
AR1710="AKTIVCO DEFAUT GE &amp; POWER Cabinet","POWER ISSUE",
AR1710="AKTIVCO Coupure ENEO &amp; Baisse de tension","POWER ISSUE",
AR1710="Coupure ENEO &amp; Baisse de tension","POWER ISSUE",
AR1710="Defaut GE &amp; POWER Cabinet","POWER ISSUE",
AR1710="Sharing","POWER ISSUE",
AR1710="Sites strategiques &amp; DataCenter","POWER ISSUE",
AR1710="Exclu","Exclu",
AR1710="SAT","TX ISSUE",
AR1710="SPARE-ISSUE","SPARE-ISSUE",
AR1710="Fiber CAmtel","TX ISSUE",
AR1710="Fiber AOF","TX ISSUE",
AR1710="Projet OCM (HUAWEI)","TRAVAUX-HUAWEI",
AR1710="Projet OCM (NOKIA)","TRAVAUX -NOKIA",
AR1710="ACCESS-ISSUE","ACCESS-ISSUE",
AR1710="Projet OCM (ZTE, NOKIA, autres projets)","TRAVAUX OCM",
AR1710="No root CAuse","No root cause",
AR1710="ODU HS","TX ISSUE",
AR1710="IP &amp; VLAN","TX ISSUE",
AR1710="Warehouse HUAWEI","SPARE-ISSUE",
AR1710="SPARE-HS","SPARE-ISSUE",
AR1710="Power Telco","RAN ISSUE",AR1710="no impacts","no impacts"
),"")</f>
        <v>No root cause</v>
      </c>
      <c r="AR1710" s="59" t="s">
        <v>5343</v>
      </c>
      <c r="AS1710" s="40" t="str" cm="1">
        <f t="array" ref="AS1710">IFERROR(_xlfn.IFS(
AR1710="MPR ISSUE","ACTIVE",
AR1710="BSS Hardware Issue","ACTIVE",
AR1710="Sites strategiques, MLL, Pylone, etc.","PASSIVE",
AR1710="AKTIVCO DEFAUT GE &amp; POWER Cabinet","PASSIVE",
AR1710="AKTIVCO Coupure ENEO &amp; Baisse de tension","PASSIVE",
AR1710="Coupure ENEO &amp; Baisse de tension","PASSIVE",
AR1710="Defaut GE &amp; POWER Cabinet","PASSIVE",
AR1710="Sharing","PASSIVE",
AR1710="Sites strategiques &amp; DataCenter","PASSIVE",
AR1710="Exclu","Exclu",
AR1710="SAT","ACTIVE",
AR1710="SPARE-ISSUE","SPARE-ISSUE",
AR1710="Fiber CAmtel","ACTIVE",
AR1710="Fiber AOF","ACTIVE",
AR1710="Projet OCM (HUAWEI)","PLANNED WORKS",
AR1710="Projet OCM (NOKIA)","PLANNED WORKS",
AR1710="ACCESS-ISSUE","ACCESS-ISSUE",
AR1710="Projet OCM (ZTE, NOKIA, autres projets)","PLANNED WORKS",
AR1710="No root CAuse","No root cause",
AR1710="ODU HS","ACTIVE",
AR1710="IP &amp; VLAN","ACTIVE",
AR1710="Warehouse HUAWEI","SPARE-ISSUE",
AR1710="SPARE-HS","SPARE-ISSUE",
AR1710="Power Telco","ACTIVE", AR1710="no impacts","no impacts"
),"")</f>
        <v>No root cause</v>
      </c>
      <c r="AT1710" s="99" t="s">
        <v>5661</v>
      </c>
      <c r="AU1710" s="99" t="s">
        <v>4876</v>
      </c>
      <c r="AW1710" s="17"/>
      <c r="AX1710" s="17" t="s">
        <v>5536</v>
      </c>
      <c r="AY1710" s="17"/>
      <c r="AZ1710" s="17" t="s">
        <v>5536</v>
      </c>
      <c r="BA1710" s="7"/>
      <c r="BC1710" s="18"/>
      <c r="BD1710" s="18"/>
      <c r="BE1710" s="18"/>
      <c r="BF1710" s="18"/>
      <c r="BG1710" s="18"/>
      <c r="BH1710" s="18"/>
      <c r="BI1710" s="18"/>
      <c r="BJ1710" s="18"/>
      <c r="BK1710" s="18"/>
      <c r="BM1710" s="18"/>
      <c r="BN1710" s="18"/>
      <c r="BO1710" s="18"/>
      <c r="BP1710" s="9" t="s">
        <v>5661</v>
      </c>
      <c r="BQ1710" s="14"/>
      <c r="BR1710" s="102" t="s">
        <v>5536</v>
      </c>
      <c r="BS1710" s="14"/>
      <c r="BT1710" s="14"/>
      <c r="BU1710" s="9"/>
      <c r="BV1710" s="9"/>
      <c r="BW1710" s="9"/>
    </row>
    <row r="1711" spans="1:75" x14ac:dyDescent="0.35">
      <c r="A1711" s="1" t="s">
        <v>5038</v>
      </c>
      <c r="B1711" s="8" t="s">
        <v>5039</v>
      </c>
      <c r="C1711" s="3" t="s">
        <v>37</v>
      </c>
      <c r="D1711" s="1" t="s">
        <v>11</v>
      </c>
      <c r="E1711" s="1" t="s">
        <v>12</v>
      </c>
      <c r="F1711" s="3" t="s">
        <v>37</v>
      </c>
      <c r="G1711" s="1" t="s">
        <v>1576</v>
      </c>
      <c r="H1711" s="30" t="s">
        <v>5587</v>
      </c>
      <c r="I1711" s="27">
        <v>0</v>
      </c>
      <c r="J1711" s="27">
        <v>0</v>
      </c>
      <c r="K1711" s="27">
        <v>0</v>
      </c>
      <c r="L1711" s="27">
        <v>0</v>
      </c>
      <c r="M1711" s="27">
        <v>0</v>
      </c>
      <c r="N1711" s="27">
        <v>0</v>
      </c>
      <c r="O1711" s="27">
        <v>0</v>
      </c>
      <c r="P1711" s="27">
        <v>0</v>
      </c>
      <c r="Q1711" s="27">
        <v>0</v>
      </c>
      <c r="R1711" s="27">
        <v>0</v>
      </c>
      <c r="S1711" s="80">
        <v>0</v>
      </c>
      <c r="T1711" s="80">
        <v>0</v>
      </c>
      <c r="U1711" s="80">
        <v>0</v>
      </c>
      <c r="V1711" s="80">
        <v>0</v>
      </c>
      <c r="W1711" s="80">
        <v>0</v>
      </c>
      <c r="X1711" s="80">
        <v>0</v>
      </c>
      <c r="Y1711" s="80">
        <v>0</v>
      </c>
      <c r="Z1711" s="80">
        <v>0</v>
      </c>
      <c r="AA1711" s="80">
        <v>0</v>
      </c>
      <c r="AB1711" s="80">
        <v>0</v>
      </c>
      <c r="AC1711" s="80">
        <v>0</v>
      </c>
      <c r="AD1711" s="80">
        <v>0</v>
      </c>
      <c r="AE1711" s="80">
        <v>0</v>
      </c>
      <c r="AF1711" s="80">
        <v>0</v>
      </c>
      <c r="AG1711" s="80"/>
      <c r="AH1711" s="80">
        <v>0</v>
      </c>
      <c r="AI1711" s="80">
        <v>0</v>
      </c>
      <c r="AJ1711" s="80">
        <v>0</v>
      </c>
      <c r="AK1711" s="80">
        <v>0</v>
      </c>
      <c r="AL1711" s="80">
        <v>0</v>
      </c>
      <c r="AM1711" s="80">
        <v>0</v>
      </c>
      <c r="AN1711" s="41" t="s">
        <v>5586</v>
      </c>
      <c r="AO1711" s="41"/>
      <c r="AP1711" s="40" t="str" cm="1">
        <f t="array" ref="AP1711">IFERROR(_xlfn.IFS(
AR1711="MPR ISSUE","PDH",
AR1711="BSS Hardware Issue","BSS",
AR1711="Sites strategiques, MLL, Pylone, etc.","ENVTECH",
AR1711="AKTIVCO DEFAUT GE &amp; POWER Cabinet","AKTIVCO",
AR1711="AKTIVCO Coupure ENEO &amp; Baisse de tension","AKTIVCO GRID ONLY",
AR1711="Coupure ENEO &amp; Baisse de tension","IHS GRID ONLY",
AR1711="Defaut GE &amp; POWER Cabinet","IHS",
AR1711="Sharing","Partners",
AR1711="Sites strategiques &amp; DataCenter","SST &amp; DC",
AR1711="Exclu","Exclu",
AR1711="SAT","SAT",
AR1711="SPARE-ISSUE","SPARE-ISSUE",
AR1711="Fiber CAmtel","TRANS_FO_CAMTEL",
AR1711="Fiber AOF","Fiber AOF",
AR1711="Projet OCM (HUAWEI)","TRAVAUX-HUAWEI",
AR1711="Projet OCM (NOKIA)","TRAVAUX-NOKIA",
AR1711="ACCESS-ISSUE","ACCESS-ISSUE",
AR1711="Projet OCM (ZTE, NOKIA, autres projets)","TRAVAUX OCM",
AR1711="No root CAuse","No root cause",
AR1711="ODU HS","PDH",
AR1711="IP &amp; VLAN","PDH",
AR1711="Warehouse HUAWEI","SPARE-ISSUE",
AR1711="SPARE-HS","SPARE-ISSUE",
AR1711="Power Telco","BSS",AR1711="no impacts","no impacts"
),"")</f>
        <v>Exclu</v>
      </c>
      <c r="AQ1711" s="40" t="str" cm="1">
        <f t="array" ref="AQ1711">IFERROR(_xlfn.IFS(
AR1711="MPR ISSUE","TX ISSUE",
AR1711="BSS Hardware Issue","RAN ISSUE",
AR1711="Sites strategiques, MLL, Pylone, etc.","ENVTECH",
AR1711="AKTIVCO DEFAUT GE &amp; POWER Cabinet","POWER ISSUE",
AR1711="AKTIVCO Coupure ENEO &amp; Baisse de tension","POWER ISSUE",
AR1711="Coupure ENEO &amp; Baisse de tension","POWER ISSUE",
AR1711="Defaut GE &amp; POWER Cabinet","POWER ISSUE",
AR1711="Sharing","POWER ISSUE",
AR1711="Sites strategiques &amp; DataCenter","POWER ISSUE",
AR1711="Exclu","Exclu",
AR1711="SAT","TX ISSUE",
AR1711="SPARE-ISSUE","SPARE-ISSUE",
AR1711="Fiber CAmtel","TX ISSUE",
AR1711="Fiber AOF","TX ISSUE",
AR1711="Projet OCM (HUAWEI)","TRAVAUX-HUAWEI",
AR1711="Projet OCM (NOKIA)","TRAVAUX -NOKIA",
AR1711="ACCESS-ISSUE","ACCESS-ISSUE",
AR1711="Projet OCM (ZTE, NOKIA, autres projets)","TRAVAUX OCM",
AR1711="No root CAuse","No root cause",
AR1711="ODU HS","TX ISSUE",
AR1711="IP &amp; VLAN","TX ISSUE",
AR1711="Warehouse HUAWEI","SPARE-ISSUE",
AR1711="SPARE-HS","SPARE-ISSUE",
AR1711="Power Telco","RAN ISSUE",AR1711="no impacts","no impacts"
),"")</f>
        <v>Exclu</v>
      </c>
      <c r="AR1711" s="59" t="s">
        <v>5586</v>
      </c>
      <c r="AS1711" s="40" t="str" cm="1">
        <f t="array" ref="AS1711">IFERROR(_xlfn.IFS(
AR1711="MPR ISSUE","ACTIVE",
AR1711="BSS Hardware Issue","ACTIVE",
AR1711="Sites strategiques, MLL, Pylone, etc.","PASSIVE",
AR1711="AKTIVCO DEFAUT GE &amp; POWER Cabinet","PASSIVE",
AR1711="AKTIVCO Coupure ENEO &amp; Baisse de tension","PASSIVE",
AR1711="Coupure ENEO &amp; Baisse de tension","PASSIVE",
AR1711="Defaut GE &amp; POWER Cabinet","PASSIVE",
AR1711="Sharing","PASSIVE",
AR1711="Sites strategiques &amp; DataCenter","PASSIVE",
AR1711="Exclu","Exclu",
AR1711="SAT","ACTIVE",
AR1711="SPARE-ISSUE","SPARE-ISSUE",
AR1711="Fiber CAmtel","ACTIVE",
AR1711="Fiber AOF","ACTIVE",
AR1711="Projet OCM (HUAWEI)","PLANNED WORKS",
AR1711="Projet OCM (NOKIA)","PLANNED WORKS",
AR1711="ACCESS-ISSUE","ACCESS-ISSUE",
AR1711="Projet OCM (ZTE, NOKIA, autres projets)","PLANNED WORKS",
AR1711="No root CAuse","No root cause",
AR1711="ODU HS","ACTIVE",
AR1711="IP &amp; VLAN","ACTIVE",
AR1711="Warehouse HUAWEI","SPARE-ISSUE",
AR1711="SPARE-HS","SPARE-ISSUE",
AR1711="Power Telco","ACTIVE", AR1711="no impacts","no impacts"
),"")</f>
        <v>Exclu</v>
      </c>
      <c r="AT1711" s="99" t="s">
        <v>5661</v>
      </c>
      <c r="AU1711" s="99" t="s">
        <v>5039</v>
      </c>
      <c r="AW1711" s="17"/>
      <c r="AX1711" s="17" t="s">
        <v>5536</v>
      </c>
      <c r="AY1711" s="17"/>
      <c r="AZ1711" s="17" t="s">
        <v>5536</v>
      </c>
      <c r="BA1711" s="7"/>
      <c r="BC1711" s="18"/>
      <c r="BD1711" s="18"/>
      <c r="BE1711" s="18"/>
      <c r="BF1711" s="18"/>
      <c r="BG1711" s="18"/>
      <c r="BH1711" s="18"/>
      <c r="BI1711" s="18"/>
      <c r="BJ1711" s="18"/>
      <c r="BK1711" s="18"/>
      <c r="BM1711" s="18"/>
      <c r="BN1711" s="18"/>
      <c r="BO1711" s="18"/>
      <c r="BP1711" s="9" t="s">
        <v>5661</v>
      </c>
      <c r="BQ1711" s="14"/>
      <c r="BR1711" s="102" t="s">
        <v>5536</v>
      </c>
      <c r="BS1711" s="14"/>
      <c r="BT1711" s="14"/>
      <c r="BU1711" s="9"/>
      <c r="BV1711" s="9"/>
      <c r="BW1711" s="9"/>
    </row>
    <row r="1712" spans="1:75" x14ac:dyDescent="0.35">
      <c r="A1712" s="1" t="s">
        <v>600</v>
      </c>
      <c r="B1712" s="8" t="s">
        <v>601</v>
      </c>
      <c r="C1712" s="3" t="s">
        <v>13</v>
      </c>
      <c r="D1712" s="1" t="s">
        <v>11</v>
      </c>
      <c r="E1712" s="1" t="s">
        <v>12</v>
      </c>
      <c r="F1712" s="3" t="s">
        <v>13</v>
      </c>
      <c r="G1712" s="1" t="s">
        <v>78</v>
      </c>
      <c r="H1712" s="28" t="s">
        <v>5589</v>
      </c>
      <c r="I1712" s="27">
        <v>0</v>
      </c>
      <c r="J1712" s="27">
        <v>0</v>
      </c>
      <c r="K1712" s="27">
        <v>0</v>
      </c>
      <c r="L1712" s="27">
        <v>0</v>
      </c>
      <c r="M1712" s="27">
        <v>0</v>
      </c>
      <c r="N1712" s="27">
        <v>0</v>
      </c>
      <c r="O1712" s="27">
        <v>0</v>
      </c>
      <c r="P1712" s="27">
        <v>0</v>
      </c>
      <c r="Q1712" s="27">
        <v>0</v>
      </c>
      <c r="R1712" s="27">
        <v>0</v>
      </c>
      <c r="S1712" s="80">
        <v>0</v>
      </c>
      <c r="T1712" s="80">
        <v>0</v>
      </c>
      <c r="U1712" s="80">
        <v>0</v>
      </c>
      <c r="V1712" s="80">
        <v>0</v>
      </c>
      <c r="W1712" s="80">
        <v>0</v>
      </c>
      <c r="X1712" s="80">
        <v>0</v>
      </c>
      <c r="Y1712" s="80">
        <v>0</v>
      </c>
      <c r="Z1712" s="80">
        <v>0</v>
      </c>
      <c r="AA1712" s="80">
        <v>0</v>
      </c>
      <c r="AB1712" s="80">
        <v>0</v>
      </c>
      <c r="AC1712" s="80">
        <v>0</v>
      </c>
      <c r="AD1712" s="80">
        <v>0</v>
      </c>
      <c r="AE1712" s="80">
        <v>0</v>
      </c>
      <c r="AF1712" s="80">
        <v>0</v>
      </c>
      <c r="AG1712" s="80"/>
      <c r="AH1712" s="80">
        <v>0</v>
      </c>
      <c r="AI1712" s="80">
        <v>0</v>
      </c>
      <c r="AJ1712" s="80">
        <v>0</v>
      </c>
      <c r="AK1712" s="80">
        <v>0</v>
      </c>
      <c r="AL1712" s="80">
        <v>0</v>
      </c>
      <c r="AM1712" s="80">
        <v>0</v>
      </c>
      <c r="AN1712" s="41" t="s">
        <v>5591</v>
      </c>
      <c r="AO1712" s="41"/>
      <c r="AP1712" s="40" t="str" cm="1">
        <f t="array" ref="AP1712">IFERROR(_xlfn.IFS(
AR1712="MPR ISSUE","PDH",
AR1712="BSS Hardware Issue","BSS",
AR1712="Sites strategiques, MLL, Pylone, etc.","ENVTECH",
AR1712="AKTIVCO DEFAUT GE &amp; POWER Cabinet","AKTIVCO",
AR1712="AKTIVCO Coupure ENEO &amp; Baisse de tension","AKTIVCO GRID ONLY",
AR1712="Coupure ENEO &amp; Baisse de tension","IHS GRID ONLY",
AR1712="Defaut GE &amp; POWER Cabinet","IHS",
AR1712="Sharing","Partners",
AR1712="Sites strategiques &amp; DataCenter","SST &amp; DC",
AR1712="Exclu","Exclu",
AR1712="SAT","SAT",
AR1712="SPARE-ISSUE","SPARE-ISSUE",
AR1712="Fiber CAmtel","TRANS_FO_CAMTEL",
AR1712="Fiber AOF","Fiber AOF",
AR1712="Projet OCM (HUAWEI)","TRAVAUX-HUAWEI",
AR1712="Projet OCM (NOKIA)","TRAVAUX-NOKIA",
AR1712="ACCESS-ISSUE","ACCESS-ISSUE",
AR1712="Projet OCM (ZTE, NOKIA, autres projets)","TRAVAUX OCM",
AR1712="No root CAuse","No root cause",
AR1712="ODU HS","PDH",
AR1712="IP &amp; VLAN","PDH",
AR1712="Warehouse HUAWEI","SPARE-ISSUE",
AR1712="SPARE-HS","SPARE-ISSUE",
AR1712="Power Telco","BSS",AR1712="no impacts","no impacts"
),"")</f>
        <v>No root cause</v>
      </c>
      <c r="AQ1712" s="40" t="str" cm="1">
        <f t="array" ref="AQ1712">IFERROR(_xlfn.IFS(
AR1712="MPR ISSUE","TX ISSUE",
AR1712="BSS Hardware Issue","RAN ISSUE",
AR1712="Sites strategiques, MLL, Pylone, etc.","ENVTECH",
AR1712="AKTIVCO DEFAUT GE &amp; POWER Cabinet","POWER ISSUE",
AR1712="AKTIVCO Coupure ENEO &amp; Baisse de tension","POWER ISSUE",
AR1712="Coupure ENEO &amp; Baisse de tension","POWER ISSUE",
AR1712="Defaut GE &amp; POWER Cabinet","POWER ISSUE",
AR1712="Sharing","POWER ISSUE",
AR1712="Sites strategiques &amp; DataCenter","POWER ISSUE",
AR1712="Exclu","Exclu",
AR1712="SAT","TX ISSUE",
AR1712="SPARE-ISSUE","SPARE-ISSUE",
AR1712="Fiber CAmtel","TX ISSUE",
AR1712="Fiber AOF","TX ISSUE",
AR1712="Projet OCM (HUAWEI)","TRAVAUX-HUAWEI",
AR1712="Projet OCM (NOKIA)","TRAVAUX -NOKIA",
AR1712="ACCESS-ISSUE","ACCESS-ISSUE",
AR1712="Projet OCM (ZTE, NOKIA, autres projets)","TRAVAUX OCM",
AR1712="No root CAuse","No root cause",
AR1712="ODU HS","TX ISSUE",
AR1712="IP &amp; VLAN","TX ISSUE",
AR1712="Warehouse HUAWEI","SPARE-ISSUE",
AR1712="SPARE-HS","SPARE-ISSUE",
AR1712="Power Telco","RAN ISSUE",AR1712="no impacts","no impacts"
),"")</f>
        <v>No root cause</v>
      </c>
      <c r="AR1712" s="59" t="s">
        <v>5343</v>
      </c>
      <c r="AS1712" s="40" t="str" cm="1">
        <f t="array" ref="AS1712">IFERROR(_xlfn.IFS(
AR1712="MPR ISSUE","ACTIVE",
AR1712="BSS Hardware Issue","ACTIVE",
AR1712="Sites strategiques, MLL, Pylone, etc.","PASSIVE",
AR1712="AKTIVCO DEFAUT GE &amp; POWER Cabinet","PASSIVE",
AR1712="AKTIVCO Coupure ENEO &amp; Baisse de tension","PASSIVE",
AR1712="Coupure ENEO &amp; Baisse de tension","PASSIVE",
AR1712="Defaut GE &amp; POWER Cabinet","PASSIVE",
AR1712="Sharing","PASSIVE",
AR1712="Sites strategiques &amp; DataCenter","PASSIVE",
AR1712="Exclu","Exclu",
AR1712="SAT","ACTIVE",
AR1712="SPARE-ISSUE","SPARE-ISSUE",
AR1712="Fiber CAmtel","ACTIVE",
AR1712="Fiber AOF","ACTIVE",
AR1712="Projet OCM (HUAWEI)","PLANNED WORKS",
AR1712="Projet OCM (NOKIA)","PLANNED WORKS",
AR1712="ACCESS-ISSUE","ACCESS-ISSUE",
AR1712="Projet OCM (ZTE, NOKIA, autres projets)","PLANNED WORKS",
AR1712="No root CAuse","No root cause",
AR1712="ODU HS","ACTIVE",
AR1712="IP &amp; VLAN","ACTIVE",
AR1712="Warehouse HUAWEI","SPARE-ISSUE",
AR1712="SPARE-HS","SPARE-ISSUE",
AR1712="Power Telco","ACTIVE", AR1712="no impacts","no impacts"
),"")</f>
        <v>No root cause</v>
      </c>
      <c r="AT1712" s="99" t="s">
        <v>6514</v>
      </c>
      <c r="AU1712" s="107" t="s">
        <v>465</v>
      </c>
      <c r="AV1712" s="9" t="s">
        <v>6177</v>
      </c>
      <c r="AW1712" s="17" t="s">
        <v>6079</v>
      </c>
      <c r="AX1712" s="17" t="s">
        <v>5536</v>
      </c>
      <c r="AY1712" s="17"/>
      <c r="AZ1712" s="17" t="s">
        <v>5536</v>
      </c>
      <c r="BA1712" s="7"/>
      <c r="BC1712" s="18"/>
      <c r="BD1712" s="18"/>
      <c r="BE1712" s="18"/>
      <c r="BF1712" s="18"/>
      <c r="BG1712" s="18"/>
      <c r="BH1712" s="18"/>
      <c r="BI1712" s="18"/>
      <c r="BJ1712" s="18"/>
      <c r="BK1712" s="18"/>
      <c r="BM1712" s="18"/>
      <c r="BN1712" s="18"/>
      <c r="BO1712" s="18"/>
      <c r="BP1712" s="9" t="s">
        <v>5661</v>
      </c>
      <c r="BQ1712" s="14"/>
      <c r="BR1712" s="102" t="s">
        <v>5536</v>
      </c>
      <c r="BS1712" s="14"/>
      <c r="BT1712" s="14"/>
      <c r="BU1712" s="9"/>
      <c r="BV1712" s="9"/>
      <c r="BW1712" s="9"/>
    </row>
    <row r="1713" spans="1:75" x14ac:dyDescent="0.35">
      <c r="A1713" s="1" t="s">
        <v>4576</v>
      </c>
      <c r="B1713" s="8" t="s">
        <v>4577</v>
      </c>
      <c r="C1713" s="3" t="s">
        <v>37</v>
      </c>
      <c r="D1713" s="1" t="s">
        <v>11</v>
      </c>
      <c r="E1713" s="1" t="s">
        <v>12</v>
      </c>
      <c r="F1713" s="3" t="s">
        <v>37</v>
      </c>
      <c r="G1713" s="1" t="s">
        <v>2611</v>
      </c>
      <c r="H1713" s="30" t="s">
        <v>5587</v>
      </c>
      <c r="I1713" s="27">
        <v>0</v>
      </c>
      <c r="J1713" s="27">
        <v>0</v>
      </c>
      <c r="K1713" s="27">
        <v>6.7523606509661188E-2</v>
      </c>
      <c r="L1713" s="27">
        <v>0</v>
      </c>
      <c r="M1713" s="27">
        <v>0</v>
      </c>
      <c r="N1713" s="27">
        <v>0</v>
      </c>
      <c r="O1713" s="27">
        <v>0</v>
      </c>
      <c r="P1713" s="27">
        <v>0</v>
      </c>
      <c r="Q1713" s="27">
        <v>0</v>
      </c>
      <c r="R1713" s="27">
        <v>0</v>
      </c>
      <c r="S1713" s="80">
        <v>0</v>
      </c>
      <c r="T1713" s="80">
        <v>0</v>
      </c>
      <c r="U1713" s="80">
        <v>0</v>
      </c>
      <c r="V1713" s="80">
        <v>0</v>
      </c>
      <c r="W1713" s="80">
        <v>0</v>
      </c>
      <c r="X1713" s="80">
        <v>0</v>
      </c>
      <c r="Y1713" s="80">
        <v>0</v>
      </c>
      <c r="Z1713" s="80">
        <v>0</v>
      </c>
      <c r="AA1713" s="80">
        <v>0</v>
      </c>
      <c r="AB1713" s="80">
        <v>0</v>
      </c>
      <c r="AC1713" s="80">
        <v>0</v>
      </c>
      <c r="AD1713" s="80">
        <v>0</v>
      </c>
      <c r="AE1713" s="80">
        <v>0</v>
      </c>
      <c r="AF1713" s="80">
        <v>0</v>
      </c>
      <c r="AG1713" s="80"/>
      <c r="AH1713" s="80">
        <v>0</v>
      </c>
      <c r="AI1713" s="80">
        <v>0</v>
      </c>
      <c r="AJ1713" s="80">
        <v>0</v>
      </c>
      <c r="AK1713" s="80">
        <v>0</v>
      </c>
      <c r="AL1713" s="80">
        <v>0</v>
      </c>
      <c r="AM1713" s="80">
        <v>0</v>
      </c>
      <c r="AN1713" s="41" t="s">
        <v>5558</v>
      </c>
      <c r="AO1713" s="41"/>
      <c r="AP1713" s="40" t="str" cm="1">
        <f t="array" ref="AP1713">IFERROR(_xlfn.IFS(
AR1713="MPR ISSUE","PDH",
AR1713="BSS Hardware Issue","BSS",
AR1713="Sites strategiques, MLL, Pylone, etc.","ENVTECH",
AR1713="AKTIVCO DEFAUT GE &amp; POWER Cabinet","AKTIVCO",
AR1713="AKTIVCO Coupure ENEO &amp; Baisse de tension","AKTIVCO GRID ONLY",
AR1713="Coupure ENEO &amp; Baisse de tension","IHS GRID ONLY",
AR1713="Defaut GE &amp; POWER Cabinet","IHS",
AR1713="Sharing","Partners",
AR1713="Sites strategiques &amp; DataCenter","SST &amp; DC",
AR1713="Exclu","Exclu",
AR1713="SAT","SAT",
AR1713="SPARE-ISSUE","SPARE-ISSUE",
AR1713="Fiber CAmtel","TRANS_FO_CAMTEL",
AR1713="Fiber AOF","Fiber AOF",
AR1713="Projet OCM (HUAWEI)","TRAVAUX-HUAWEI",
AR1713="Projet OCM (NOKIA)","TRAVAUX-NOKIA",
AR1713="ACCESS-ISSUE","ACCESS-ISSUE",
AR1713="Projet OCM (ZTE, NOKIA, autres projets)","TRAVAUX OCM",
AR1713="No root CAuse","No root cause",
AR1713="ODU HS","PDH",
AR1713="IP &amp; VLAN","PDH",
AR1713="Warehouse HUAWEI","SPARE-ISSUE",
AR1713="SPARE-HS","SPARE-ISSUE",
AR1713="Power Telco","BSS",AR1713="no impacts","no impacts"
),"")</f>
        <v>No root cause</v>
      </c>
      <c r="AQ1713" s="40" t="str" cm="1">
        <f t="array" ref="AQ1713">IFERROR(_xlfn.IFS(
AR1713="MPR ISSUE","TX ISSUE",
AR1713="BSS Hardware Issue","RAN ISSUE",
AR1713="Sites strategiques, MLL, Pylone, etc.","ENVTECH",
AR1713="AKTIVCO DEFAUT GE &amp; POWER Cabinet","POWER ISSUE",
AR1713="AKTIVCO Coupure ENEO &amp; Baisse de tension","POWER ISSUE",
AR1713="Coupure ENEO &amp; Baisse de tension","POWER ISSUE",
AR1713="Defaut GE &amp; POWER Cabinet","POWER ISSUE",
AR1713="Sharing","POWER ISSUE",
AR1713="Sites strategiques &amp; DataCenter","POWER ISSUE",
AR1713="Exclu","Exclu",
AR1713="SAT","TX ISSUE",
AR1713="SPARE-ISSUE","SPARE-ISSUE",
AR1713="Fiber CAmtel","TX ISSUE",
AR1713="Fiber AOF","TX ISSUE",
AR1713="Projet OCM (HUAWEI)","TRAVAUX-HUAWEI",
AR1713="Projet OCM (NOKIA)","TRAVAUX -NOKIA",
AR1713="ACCESS-ISSUE","ACCESS-ISSUE",
AR1713="Projet OCM (ZTE, NOKIA, autres projets)","TRAVAUX OCM",
AR1713="No root CAuse","No root cause",
AR1713="ODU HS","TX ISSUE",
AR1713="IP &amp; VLAN","TX ISSUE",
AR1713="Warehouse HUAWEI","SPARE-ISSUE",
AR1713="SPARE-HS","SPARE-ISSUE",
AR1713="Power Telco","RAN ISSUE",AR1713="no impacts","no impacts"
),"")</f>
        <v>No root cause</v>
      </c>
      <c r="AR1713" s="59" t="s">
        <v>5343</v>
      </c>
      <c r="AS1713" s="40" t="str" cm="1">
        <f t="array" ref="AS1713">IFERROR(_xlfn.IFS(
AR1713="MPR ISSUE","ACTIVE",
AR1713="BSS Hardware Issue","ACTIVE",
AR1713="Sites strategiques, MLL, Pylone, etc.","PASSIVE",
AR1713="AKTIVCO DEFAUT GE &amp; POWER Cabinet","PASSIVE",
AR1713="AKTIVCO Coupure ENEO &amp; Baisse de tension","PASSIVE",
AR1713="Coupure ENEO &amp; Baisse de tension","PASSIVE",
AR1713="Defaut GE &amp; POWER Cabinet","PASSIVE",
AR1713="Sharing","PASSIVE",
AR1713="Sites strategiques &amp; DataCenter","PASSIVE",
AR1713="Exclu","Exclu",
AR1713="SAT","ACTIVE",
AR1713="SPARE-ISSUE","SPARE-ISSUE",
AR1713="Fiber CAmtel","ACTIVE",
AR1713="Fiber AOF","ACTIVE",
AR1713="Projet OCM (HUAWEI)","PLANNED WORKS",
AR1713="Projet OCM (NOKIA)","PLANNED WORKS",
AR1713="ACCESS-ISSUE","ACCESS-ISSUE",
AR1713="Projet OCM (ZTE, NOKIA, autres projets)","PLANNED WORKS",
AR1713="No root CAuse","No root cause",
AR1713="ODU HS","ACTIVE",
AR1713="IP &amp; VLAN","ACTIVE",
AR1713="Warehouse HUAWEI","SPARE-ISSUE",
AR1713="SPARE-HS","SPARE-ISSUE",
AR1713="Power Telco","ACTIVE", AR1713="no impacts","no impacts"
),"")</f>
        <v>No root cause</v>
      </c>
      <c r="AT1713" s="99" t="s">
        <v>5661</v>
      </c>
      <c r="AU1713" s="99" t="s">
        <v>4577</v>
      </c>
      <c r="AW1713" s="17"/>
      <c r="AX1713" s="17" t="s">
        <v>5536</v>
      </c>
      <c r="AY1713" s="17"/>
      <c r="AZ1713" s="17" t="s">
        <v>5536</v>
      </c>
      <c r="BA1713" s="7"/>
      <c r="BC1713" s="18"/>
      <c r="BD1713" s="18"/>
      <c r="BE1713" s="18"/>
      <c r="BF1713" s="18"/>
      <c r="BG1713" s="18"/>
      <c r="BH1713" s="18"/>
      <c r="BI1713" s="18"/>
      <c r="BJ1713" s="18"/>
      <c r="BK1713" s="18"/>
      <c r="BM1713" s="18"/>
      <c r="BN1713" s="18"/>
      <c r="BO1713" s="18"/>
      <c r="BP1713" s="9" t="s">
        <v>5661</v>
      </c>
      <c r="BQ1713" s="14"/>
      <c r="BR1713" s="102" t="s">
        <v>5536</v>
      </c>
      <c r="BS1713" s="14"/>
      <c r="BT1713" s="14"/>
      <c r="BU1713" s="9"/>
      <c r="BV1713" s="9"/>
      <c r="BW1713" s="9"/>
    </row>
    <row r="1714" spans="1:75" x14ac:dyDescent="0.35">
      <c r="A1714" s="1" t="s">
        <v>3088</v>
      </c>
      <c r="B1714" s="8" t="s">
        <v>3906</v>
      </c>
      <c r="C1714" s="3" t="s">
        <v>55</v>
      </c>
      <c r="D1714" s="1" t="s">
        <v>11</v>
      </c>
      <c r="E1714" s="1" t="s">
        <v>12</v>
      </c>
      <c r="F1714" s="3" t="s">
        <v>55</v>
      </c>
      <c r="G1714" s="1" t="s">
        <v>3088</v>
      </c>
      <c r="H1714" s="28" t="s">
        <v>5601</v>
      </c>
      <c r="I1714" s="27">
        <v>0</v>
      </c>
      <c r="J1714" s="27">
        <v>0</v>
      </c>
      <c r="K1714" s="27">
        <v>0</v>
      </c>
      <c r="L1714" s="27">
        <v>0</v>
      </c>
      <c r="M1714" s="27">
        <v>0</v>
      </c>
      <c r="N1714" s="27">
        <v>0</v>
      </c>
      <c r="O1714" s="27">
        <v>0</v>
      </c>
      <c r="P1714" s="27">
        <v>0</v>
      </c>
      <c r="Q1714" s="27">
        <v>0</v>
      </c>
      <c r="R1714" s="27">
        <v>0</v>
      </c>
      <c r="S1714" s="80">
        <v>0</v>
      </c>
      <c r="T1714" s="80">
        <v>0</v>
      </c>
      <c r="U1714" s="80">
        <v>0</v>
      </c>
      <c r="V1714" s="80">
        <v>0</v>
      </c>
      <c r="W1714" s="80">
        <v>0</v>
      </c>
      <c r="X1714" s="80">
        <v>0</v>
      </c>
      <c r="Y1714" s="80">
        <v>0</v>
      </c>
      <c r="Z1714" s="80">
        <v>0</v>
      </c>
      <c r="AA1714" s="80">
        <v>0</v>
      </c>
      <c r="AB1714" s="80">
        <v>0</v>
      </c>
      <c r="AC1714" s="80">
        <v>0</v>
      </c>
      <c r="AD1714" s="80">
        <v>0</v>
      </c>
      <c r="AE1714" s="80">
        <v>0</v>
      </c>
      <c r="AF1714" s="80">
        <v>0</v>
      </c>
      <c r="AG1714" s="80"/>
      <c r="AH1714" s="80">
        <v>0</v>
      </c>
      <c r="AI1714" s="80">
        <v>0</v>
      </c>
      <c r="AJ1714" s="80">
        <v>0</v>
      </c>
      <c r="AK1714" s="80">
        <v>0</v>
      </c>
      <c r="AL1714" s="80">
        <v>0</v>
      </c>
      <c r="AM1714" s="80">
        <v>0</v>
      </c>
      <c r="AN1714" s="41" t="s">
        <v>5591</v>
      </c>
      <c r="AO1714" s="41"/>
      <c r="AP1714" s="40" t="str" cm="1">
        <f t="array" ref="AP1714">IFERROR(_xlfn.IFS(
AR1714="MPR ISSUE","PDH",
AR1714="BSS Hardware Issue","BSS",
AR1714="Sites strategiques, MLL, Pylone, etc.","ENVTECH",
AR1714="AKTIVCO DEFAUT GE &amp; POWER Cabinet","AKTIVCO",
AR1714="AKTIVCO Coupure ENEO &amp; Baisse de tension","AKTIVCO GRID ONLY",
AR1714="Coupure ENEO &amp; Baisse de tension","IHS GRID ONLY",
AR1714="Defaut GE &amp; POWER Cabinet","IHS",
AR1714="Sharing","Partners",
AR1714="Sites strategiques &amp; DataCenter","SST &amp; DC",
AR1714="Exclu","Exclu",
AR1714="SAT","SAT",
AR1714="SPARE-ISSUE","SPARE-ISSUE",
AR1714="Fiber CAmtel","TRANS_FO_CAMTEL",
AR1714="Fiber AOF","Fiber AOF",
AR1714="Projet OCM (HUAWEI)","TRAVAUX-HUAWEI",
AR1714="Projet OCM (NOKIA)","TRAVAUX-NOKIA",
AR1714="ACCESS-ISSUE","ACCESS-ISSUE",
AR1714="Projet OCM (ZTE, NOKIA, autres projets)","TRAVAUX OCM",
AR1714="No root CAuse","No root cause",
AR1714="ODU HS","PDH",
AR1714="IP &amp; VLAN","PDH",
AR1714="Warehouse HUAWEI","SPARE-ISSUE",
AR1714="SPARE-HS","SPARE-ISSUE",
AR1714="Power Telco","BSS",AR1714="no impacts","no impacts"
),"")</f>
        <v>No root cause</v>
      </c>
      <c r="AQ1714" s="40" t="str" cm="1">
        <f t="array" ref="AQ1714">IFERROR(_xlfn.IFS(
AR1714="MPR ISSUE","TX ISSUE",
AR1714="BSS Hardware Issue","RAN ISSUE",
AR1714="Sites strategiques, MLL, Pylone, etc.","ENVTECH",
AR1714="AKTIVCO DEFAUT GE &amp; POWER Cabinet","POWER ISSUE",
AR1714="AKTIVCO Coupure ENEO &amp; Baisse de tension","POWER ISSUE",
AR1714="Coupure ENEO &amp; Baisse de tension","POWER ISSUE",
AR1714="Defaut GE &amp; POWER Cabinet","POWER ISSUE",
AR1714="Sharing","POWER ISSUE",
AR1714="Sites strategiques &amp; DataCenter","POWER ISSUE",
AR1714="Exclu","Exclu",
AR1714="SAT","TX ISSUE",
AR1714="SPARE-ISSUE","SPARE-ISSUE",
AR1714="Fiber CAmtel","TX ISSUE",
AR1714="Fiber AOF","TX ISSUE",
AR1714="Projet OCM (HUAWEI)","TRAVAUX-HUAWEI",
AR1714="Projet OCM (NOKIA)","TRAVAUX -NOKIA",
AR1714="ACCESS-ISSUE","ACCESS-ISSUE",
AR1714="Projet OCM (ZTE, NOKIA, autres projets)","TRAVAUX OCM",
AR1714="No root CAuse","No root cause",
AR1714="ODU HS","TX ISSUE",
AR1714="IP &amp; VLAN","TX ISSUE",
AR1714="Warehouse HUAWEI","SPARE-ISSUE",
AR1714="SPARE-HS","SPARE-ISSUE",
AR1714="Power Telco","RAN ISSUE",AR1714="no impacts","no impacts"
),"")</f>
        <v>No root cause</v>
      </c>
      <c r="AR1714" s="59" t="s">
        <v>5343</v>
      </c>
      <c r="AS1714" s="40" t="str" cm="1">
        <f t="array" ref="AS1714">IFERROR(_xlfn.IFS(
AR1714="MPR ISSUE","ACTIVE",
AR1714="BSS Hardware Issue","ACTIVE",
AR1714="Sites strategiques, MLL, Pylone, etc.","PASSIVE",
AR1714="AKTIVCO DEFAUT GE &amp; POWER Cabinet","PASSIVE",
AR1714="AKTIVCO Coupure ENEO &amp; Baisse de tension","PASSIVE",
AR1714="Coupure ENEO &amp; Baisse de tension","PASSIVE",
AR1714="Defaut GE &amp; POWER Cabinet","PASSIVE",
AR1714="Sharing","PASSIVE",
AR1714="Sites strategiques &amp; DataCenter","PASSIVE",
AR1714="Exclu","Exclu",
AR1714="SAT","ACTIVE",
AR1714="SPARE-ISSUE","SPARE-ISSUE",
AR1714="Fiber CAmtel","ACTIVE",
AR1714="Fiber AOF","ACTIVE",
AR1714="Projet OCM (HUAWEI)","PLANNED WORKS",
AR1714="Projet OCM (NOKIA)","PLANNED WORKS",
AR1714="ACCESS-ISSUE","ACCESS-ISSUE",
AR1714="Projet OCM (ZTE, NOKIA, autres projets)","PLANNED WORKS",
AR1714="No root CAuse","No root cause",
AR1714="ODU HS","ACTIVE",
AR1714="IP &amp; VLAN","ACTIVE",
AR1714="Warehouse HUAWEI","SPARE-ISSUE",
AR1714="SPARE-HS","SPARE-ISSUE",
AR1714="Power Telco","ACTIVE", AR1714="no impacts","no impacts"
),"")</f>
        <v>No root cause</v>
      </c>
      <c r="AT1714" s="99" t="s">
        <v>5661</v>
      </c>
      <c r="AU1714" s="99" t="s">
        <v>3906</v>
      </c>
      <c r="AW1714" s="17"/>
      <c r="AX1714" s="17" t="s">
        <v>5536</v>
      </c>
      <c r="AY1714" s="17"/>
      <c r="AZ1714" s="17" t="s">
        <v>5536</v>
      </c>
      <c r="BA1714" s="7"/>
      <c r="BC1714" s="18"/>
      <c r="BD1714" s="18"/>
      <c r="BE1714" s="18"/>
      <c r="BF1714" s="18"/>
      <c r="BG1714" s="18"/>
      <c r="BH1714" s="18"/>
      <c r="BI1714" s="18"/>
      <c r="BJ1714" s="18"/>
      <c r="BK1714" s="18"/>
      <c r="BM1714" s="18"/>
      <c r="BN1714" s="18"/>
      <c r="BO1714" s="18"/>
      <c r="BP1714" s="9" t="s">
        <v>5661</v>
      </c>
      <c r="BQ1714" s="14"/>
      <c r="BR1714" s="102" t="s">
        <v>5536</v>
      </c>
      <c r="BS1714" s="14"/>
      <c r="BT1714" s="14"/>
      <c r="BU1714" s="9"/>
      <c r="BV1714" s="9"/>
      <c r="BW1714" s="9"/>
    </row>
    <row r="1715" spans="1:75" x14ac:dyDescent="0.35">
      <c r="A1715" s="1" t="s">
        <v>3455</v>
      </c>
      <c r="B1715" s="8" t="s">
        <v>3456</v>
      </c>
      <c r="C1715" s="3" t="s">
        <v>90</v>
      </c>
      <c r="D1715" s="1" t="s">
        <v>11</v>
      </c>
      <c r="E1715" s="1" t="s">
        <v>12</v>
      </c>
      <c r="F1715" s="3" t="s">
        <v>90</v>
      </c>
      <c r="G1715" s="1" t="s">
        <v>3457</v>
      </c>
      <c r="H1715" s="29" t="s">
        <v>5588</v>
      </c>
      <c r="I1715" s="27">
        <v>0</v>
      </c>
      <c r="J1715" s="27">
        <v>0</v>
      </c>
      <c r="K1715" s="27">
        <v>0</v>
      </c>
      <c r="L1715" s="27">
        <v>0</v>
      </c>
      <c r="M1715" s="27">
        <v>0</v>
      </c>
      <c r="N1715" s="27">
        <v>0</v>
      </c>
      <c r="O1715" s="27">
        <v>0</v>
      </c>
      <c r="P1715" s="27">
        <v>0</v>
      </c>
      <c r="Q1715" s="27">
        <v>1.7837142801515253E-3</v>
      </c>
      <c r="R1715" s="27">
        <v>0</v>
      </c>
      <c r="S1715" s="80">
        <v>0</v>
      </c>
      <c r="T1715" s="80">
        <v>0</v>
      </c>
      <c r="U1715" s="80">
        <v>0</v>
      </c>
      <c r="V1715" s="80">
        <v>0</v>
      </c>
      <c r="W1715" s="80">
        <v>0</v>
      </c>
      <c r="X1715" s="80">
        <v>0</v>
      </c>
      <c r="Y1715" s="80">
        <v>0</v>
      </c>
      <c r="Z1715" s="80">
        <v>0</v>
      </c>
      <c r="AA1715" s="80">
        <v>0</v>
      </c>
      <c r="AB1715" s="80">
        <v>0</v>
      </c>
      <c r="AC1715" s="80">
        <v>0</v>
      </c>
      <c r="AD1715" s="80">
        <v>0</v>
      </c>
      <c r="AE1715" s="80">
        <v>0</v>
      </c>
      <c r="AF1715" s="80">
        <v>0</v>
      </c>
      <c r="AG1715" s="80"/>
      <c r="AH1715" s="80">
        <v>0</v>
      </c>
      <c r="AI1715" s="80">
        <v>0</v>
      </c>
      <c r="AJ1715" s="80">
        <v>0</v>
      </c>
      <c r="AK1715" s="80">
        <v>0</v>
      </c>
      <c r="AL1715" s="80">
        <v>0</v>
      </c>
      <c r="AM1715" s="80">
        <v>0</v>
      </c>
      <c r="AN1715" s="41" t="s">
        <v>5558</v>
      </c>
      <c r="AO1715" s="41"/>
      <c r="AP1715" s="40" t="str" cm="1">
        <f t="array" ref="AP1715">IFERROR(_xlfn.IFS(
AR1715="MPR ISSUE","PDH",
AR1715="BSS Hardware Issue","BSS",
AR1715="Sites strategiques, MLL, Pylone, etc.","ENVTECH",
AR1715="AKTIVCO DEFAUT GE &amp; POWER Cabinet","AKTIVCO",
AR1715="AKTIVCO Coupure ENEO &amp; Baisse de tension","AKTIVCO GRID ONLY",
AR1715="Coupure ENEO &amp; Baisse de tension","IHS GRID ONLY",
AR1715="Defaut GE &amp; POWER Cabinet","IHS",
AR1715="Sharing","Partners",
AR1715="Sites strategiques &amp; DataCenter","SST &amp; DC",
AR1715="Exclu","Exclu",
AR1715="SAT","SAT",
AR1715="SPARE-ISSUE","SPARE-ISSUE",
AR1715="Fiber CAmtel","TRANS_FO_CAMTEL",
AR1715="Fiber AOF","Fiber AOF",
AR1715="Projet OCM (HUAWEI)","TRAVAUX-HUAWEI",
AR1715="Projet OCM (NOKIA)","TRAVAUX-NOKIA",
AR1715="ACCESS-ISSUE","ACCESS-ISSUE",
AR1715="Projet OCM (ZTE, NOKIA, autres projets)","TRAVAUX OCM",
AR1715="No root CAuse","No root cause",
AR1715="ODU HS","PDH",
AR1715="IP &amp; VLAN","PDH",
AR1715="Warehouse HUAWEI","SPARE-ISSUE",
AR1715="SPARE-HS","SPARE-ISSUE",
AR1715="Power Telco","BSS",AR1715="no impacts","no impacts"
),"")</f>
        <v>No root cause</v>
      </c>
      <c r="AQ1715" s="40" t="str" cm="1">
        <f t="array" ref="AQ1715">IFERROR(_xlfn.IFS(
AR1715="MPR ISSUE","TX ISSUE",
AR1715="BSS Hardware Issue","RAN ISSUE",
AR1715="Sites strategiques, MLL, Pylone, etc.","ENVTECH",
AR1715="AKTIVCO DEFAUT GE &amp; POWER Cabinet","POWER ISSUE",
AR1715="AKTIVCO Coupure ENEO &amp; Baisse de tension","POWER ISSUE",
AR1715="Coupure ENEO &amp; Baisse de tension","POWER ISSUE",
AR1715="Defaut GE &amp; POWER Cabinet","POWER ISSUE",
AR1715="Sharing","POWER ISSUE",
AR1715="Sites strategiques &amp; DataCenter","POWER ISSUE",
AR1715="Exclu","Exclu",
AR1715="SAT","TX ISSUE",
AR1715="SPARE-ISSUE","SPARE-ISSUE",
AR1715="Fiber CAmtel","TX ISSUE",
AR1715="Fiber AOF","TX ISSUE",
AR1715="Projet OCM (HUAWEI)","TRAVAUX-HUAWEI",
AR1715="Projet OCM (NOKIA)","TRAVAUX -NOKIA",
AR1715="ACCESS-ISSUE","ACCESS-ISSUE",
AR1715="Projet OCM (ZTE, NOKIA, autres projets)","TRAVAUX OCM",
AR1715="No root CAuse","No root cause",
AR1715="ODU HS","TX ISSUE",
AR1715="IP &amp; VLAN","TX ISSUE",
AR1715="Warehouse HUAWEI","SPARE-ISSUE",
AR1715="SPARE-HS","SPARE-ISSUE",
AR1715="Power Telco","RAN ISSUE",AR1715="no impacts","no impacts"
),"")</f>
        <v>No root cause</v>
      </c>
      <c r="AR1715" s="59" t="s">
        <v>5343</v>
      </c>
      <c r="AS1715" s="40" t="str" cm="1">
        <f t="array" ref="AS1715">IFERROR(_xlfn.IFS(
AR1715="MPR ISSUE","ACTIVE",
AR1715="BSS Hardware Issue","ACTIVE",
AR1715="Sites strategiques, MLL, Pylone, etc.","PASSIVE",
AR1715="AKTIVCO DEFAUT GE &amp; POWER Cabinet","PASSIVE",
AR1715="AKTIVCO Coupure ENEO &amp; Baisse de tension","PASSIVE",
AR1715="Coupure ENEO &amp; Baisse de tension","PASSIVE",
AR1715="Defaut GE &amp; POWER Cabinet","PASSIVE",
AR1715="Sharing","PASSIVE",
AR1715="Sites strategiques &amp; DataCenter","PASSIVE",
AR1715="Exclu","Exclu",
AR1715="SAT","ACTIVE",
AR1715="SPARE-ISSUE","SPARE-ISSUE",
AR1715="Fiber CAmtel","ACTIVE",
AR1715="Fiber AOF","ACTIVE",
AR1715="Projet OCM (HUAWEI)","PLANNED WORKS",
AR1715="Projet OCM (NOKIA)","PLANNED WORKS",
AR1715="ACCESS-ISSUE","ACCESS-ISSUE",
AR1715="Projet OCM (ZTE, NOKIA, autres projets)","PLANNED WORKS",
AR1715="No root CAuse","No root cause",
AR1715="ODU HS","ACTIVE",
AR1715="IP &amp; VLAN","ACTIVE",
AR1715="Warehouse HUAWEI","SPARE-ISSUE",
AR1715="SPARE-HS","SPARE-ISSUE",
AR1715="Power Telco","ACTIVE", AR1715="no impacts","no impacts"
),"")</f>
        <v>No root cause</v>
      </c>
      <c r="AT1715" s="99" t="s">
        <v>5661</v>
      </c>
      <c r="AU1715" s="99" t="s">
        <v>3456</v>
      </c>
      <c r="AW1715" s="17"/>
      <c r="AX1715" s="17" t="s">
        <v>5536</v>
      </c>
      <c r="AY1715" s="17"/>
      <c r="AZ1715" s="17" t="s">
        <v>5536</v>
      </c>
      <c r="BA1715" s="7"/>
      <c r="BC1715" s="18"/>
      <c r="BD1715" s="18"/>
      <c r="BE1715" s="18"/>
      <c r="BF1715" s="18"/>
      <c r="BG1715" s="18"/>
      <c r="BH1715" s="18"/>
      <c r="BI1715" s="18"/>
      <c r="BJ1715" s="18"/>
      <c r="BK1715" s="18"/>
      <c r="BM1715" s="18"/>
      <c r="BN1715" s="18"/>
      <c r="BO1715" s="18"/>
      <c r="BP1715" s="9" t="s">
        <v>5661</v>
      </c>
      <c r="BQ1715" s="14"/>
      <c r="BR1715" s="102" t="s">
        <v>5536</v>
      </c>
      <c r="BS1715" s="14"/>
      <c r="BT1715" s="14"/>
      <c r="BU1715" s="9"/>
      <c r="BV1715" s="9"/>
      <c r="BW1715" s="9"/>
    </row>
    <row r="1716" spans="1:75" x14ac:dyDescent="0.35">
      <c r="A1716" s="1" t="s">
        <v>3893</v>
      </c>
      <c r="B1716" s="8" t="s">
        <v>3894</v>
      </c>
      <c r="C1716" s="3" t="s">
        <v>23</v>
      </c>
      <c r="D1716" s="1" t="s">
        <v>11</v>
      </c>
      <c r="E1716" s="1" t="s">
        <v>154</v>
      </c>
      <c r="F1716" s="3" t="s">
        <v>23</v>
      </c>
      <c r="G1716" s="1" t="s">
        <v>3895</v>
      </c>
      <c r="H1716" s="29" t="s">
        <v>5588</v>
      </c>
      <c r="I1716" s="27">
        <v>0</v>
      </c>
      <c r="J1716" s="27">
        <v>0</v>
      </c>
      <c r="K1716" s="27">
        <v>0</v>
      </c>
      <c r="L1716" s="27">
        <v>0</v>
      </c>
      <c r="M1716" s="27">
        <v>0</v>
      </c>
      <c r="N1716" s="27">
        <v>0</v>
      </c>
      <c r="O1716" s="27">
        <v>0</v>
      </c>
      <c r="P1716" s="27">
        <v>0</v>
      </c>
      <c r="Q1716" s="27">
        <v>0</v>
      </c>
      <c r="R1716" s="27">
        <v>0</v>
      </c>
      <c r="S1716" s="80">
        <v>0</v>
      </c>
      <c r="T1716" s="80">
        <v>0</v>
      </c>
      <c r="U1716" s="80">
        <v>0</v>
      </c>
      <c r="V1716" s="80">
        <v>0</v>
      </c>
      <c r="W1716" s="80">
        <v>0</v>
      </c>
      <c r="X1716" s="80">
        <v>0</v>
      </c>
      <c r="Y1716" s="80">
        <v>0</v>
      </c>
      <c r="Z1716" s="80">
        <v>0</v>
      </c>
      <c r="AA1716" s="80">
        <v>0</v>
      </c>
      <c r="AB1716" s="80">
        <v>0</v>
      </c>
      <c r="AC1716" s="80">
        <v>0</v>
      </c>
      <c r="AD1716" s="80">
        <v>0</v>
      </c>
      <c r="AE1716" s="80">
        <v>0</v>
      </c>
      <c r="AF1716" s="80">
        <v>0</v>
      </c>
      <c r="AG1716" s="80"/>
      <c r="AH1716" s="80">
        <v>0</v>
      </c>
      <c r="AI1716" s="80">
        <v>0</v>
      </c>
      <c r="AJ1716" s="80">
        <v>0</v>
      </c>
      <c r="AK1716" s="80">
        <v>0</v>
      </c>
      <c r="AL1716" s="80">
        <v>0</v>
      </c>
      <c r="AM1716" s="80">
        <v>0</v>
      </c>
      <c r="AN1716" s="41" t="s">
        <v>5558</v>
      </c>
      <c r="AO1716" s="41"/>
      <c r="AP1716" s="40" t="str" cm="1">
        <f t="array" ref="AP1716">IFERROR(_xlfn.IFS(
AR1716="MPR ISSUE","PDH",
AR1716="BSS Hardware Issue","BSS",
AR1716="Sites strategiques, MLL, Pylone, etc.","ENVTECH",
AR1716="AKTIVCO DEFAUT GE &amp; POWER Cabinet","AKTIVCO",
AR1716="AKTIVCO Coupure ENEO &amp; Baisse de tension","AKTIVCO GRID ONLY",
AR1716="Coupure ENEO &amp; Baisse de tension","IHS GRID ONLY",
AR1716="Defaut GE &amp; POWER Cabinet","IHS",
AR1716="Sharing","Partners",
AR1716="Sites strategiques &amp; DataCenter","SST &amp; DC",
AR1716="Exclu","Exclu",
AR1716="SAT","SAT",
AR1716="SPARE-ISSUE","SPARE-ISSUE",
AR1716="Fiber CAmtel","TRANS_FO_CAMTEL",
AR1716="Fiber AOF","Fiber AOF",
AR1716="Projet OCM (HUAWEI)","TRAVAUX-HUAWEI",
AR1716="Projet OCM (NOKIA)","TRAVAUX-NOKIA",
AR1716="ACCESS-ISSUE","ACCESS-ISSUE",
AR1716="Projet OCM (ZTE, NOKIA, autres projets)","TRAVAUX OCM",
AR1716="No root CAuse","No root cause",
AR1716="ODU HS","PDH",
AR1716="IP &amp; VLAN","PDH",
AR1716="Warehouse HUAWEI","SPARE-ISSUE",
AR1716="SPARE-HS","SPARE-ISSUE",
AR1716="Power Telco","BSS",AR1716="no impacts","no impacts"
),"")</f>
        <v>No root cause</v>
      </c>
      <c r="AQ1716" s="40" t="str" cm="1">
        <f t="array" ref="AQ1716">IFERROR(_xlfn.IFS(
AR1716="MPR ISSUE","TX ISSUE",
AR1716="BSS Hardware Issue","RAN ISSUE",
AR1716="Sites strategiques, MLL, Pylone, etc.","ENVTECH",
AR1716="AKTIVCO DEFAUT GE &amp; POWER Cabinet","POWER ISSUE",
AR1716="AKTIVCO Coupure ENEO &amp; Baisse de tension","POWER ISSUE",
AR1716="Coupure ENEO &amp; Baisse de tension","POWER ISSUE",
AR1716="Defaut GE &amp; POWER Cabinet","POWER ISSUE",
AR1716="Sharing","POWER ISSUE",
AR1716="Sites strategiques &amp; DataCenter","POWER ISSUE",
AR1716="Exclu","Exclu",
AR1716="SAT","TX ISSUE",
AR1716="SPARE-ISSUE","SPARE-ISSUE",
AR1716="Fiber CAmtel","TX ISSUE",
AR1716="Fiber AOF","TX ISSUE",
AR1716="Projet OCM (HUAWEI)","TRAVAUX-HUAWEI",
AR1716="Projet OCM (NOKIA)","TRAVAUX -NOKIA",
AR1716="ACCESS-ISSUE","ACCESS-ISSUE",
AR1716="Projet OCM (ZTE, NOKIA, autres projets)","TRAVAUX OCM",
AR1716="No root CAuse","No root cause",
AR1716="ODU HS","TX ISSUE",
AR1716="IP &amp; VLAN","TX ISSUE",
AR1716="Warehouse HUAWEI","SPARE-ISSUE",
AR1716="SPARE-HS","SPARE-ISSUE",
AR1716="Power Telco","RAN ISSUE",AR1716="no impacts","no impacts"
),"")</f>
        <v>No root cause</v>
      </c>
      <c r="AR1716" s="59" t="s">
        <v>5343</v>
      </c>
      <c r="AS1716" s="40" t="str" cm="1">
        <f t="array" ref="AS1716">IFERROR(_xlfn.IFS(
AR1716="MPR ISSUE","ACTIVE",
AR1716="BSS Hardware Issue","ACTIVE",
AR1716="Sites strategiques, MLL, Pylone, etc.","PASSIVE",
AR1716="AKTIVCO DEFAUT GE &amp; POWER Cabinet","PASSIVE",
AR1716="AKTIVCO Coupure ENEO &amp; Baisse de tension","PASSIVE",
AR1716="Coupure ENEO &amp; Baisse de tension","PASSIVE",
AR1716="Defaut GE &amp; POWER Cabinet","PASSIVE",
AR1716="Sharing","PASSIVE",
AR1716="Sites strategiques &amp; DataCenter","PASSIVE",
AR1716="Exclu","Exclu",
AR1716="SAT","ACTIVE",
AR1716="SPARE-ISSUE","SPARE-ISSUE",
AR1716="Fiber CAmtel","ACTIVE",
AR1716="Fiber AOF","ACTIVE",
AR1716="Projet OCM (HUAWEI)","PLANNED WORKS",
AR1716="Projet OCM (NOKIA)","PLANNED WORKS",
AR1716="ACCESS-ISSUE","ACCESS-ISSUE",
AR1716="Projet OCM (ZTE, NOKIA, autres projets)","PLANNED WORKS",
AR1716="No root CAuse","No root cause",
AR1716="ODU HS","ACTIVE",
AR1716="IP &amp; VLAN","ACTIVE",
AR1716="Warehouse HUAWEI","SPARE-ISSUE",
AR1716="SPARE-HS","SPARE-ISSUE",
AR1716="Power Telco","ACTIVE", AR1716="no impacts","no impacts"
),"")</f>
        <v>No root cause</v>
      </c>
      <c r="AT1716" s="99" t="s">
        <v>5661</v>
      </c>
      <c r="AU1716" s="99" t="s">
        <v>3894</v>
      </c>
      <c r="AW1716" s="17"/>
      <c r="AX1716" s="17" t="s">
        <v>5536</v>
      </c>
      <c r="AY1716" s="17"/>
      <c r="AZ1716" s="17" t="s">
        <v>5536</v>
      </c>
      <c r="BA1716" s="7"/>
      <c r="BC1716" s="18"/>
      <c r="BD1716" s="18"/>
      <c r="BE1716" s="18"/>
      <c r="BF1716" s="18"/>
      <c r="BG1716" s="18"/>
      <c r="BH1716" s="18"/>
      <c r="BI1716" s="18"/>
      <c r="BJ1716" s="18"/>
      <c r="BK1716" s="18"/>
      <c r="BM1716" s="18"/>
      <c r="BN1716" s="18"/>
      <c r="BO1716" s="18"/>
      <c r="BP1716" s="9" t="s">
        <v>5661</v>
      </c>
      <c r="BQ1716" s="14"/>
      <c r="BR1716" s="102" t="s">
        <v>5536</v>
      </c>
      <c r="BS1716" s="14"/>
      <c r="BT1716" s="14"/>
      <c r="BU1716" s="9"/>
      <c r="BV1716" s="9"/>
      <c r="BW1716" s="9"/>
    </row>
    <row r="1717" spans="1:75" x14ac:dyDescent="0.35">
      <c r="A1717" s="1" t="s">
        <v>890</v>
      </c>
      <c r="B1717" s="8" t="s">
        <v>891</v>
      </c>
      <c r="C1717" s="3" t="s">
        <v>37</v>
      </c>
      <c r="D1717" s="1" t="s">
        <v>11</v>
      </c>
      <c r="E1717" s="1" t="s">
        <v>12</v>
      </c>
      <c r="F1717" s="3" t="s">
        <v>226</v>
      </c>
      <c r="G1717" s="1" t="s">
        <v>892</v>
      </c>
      <c r="H1717" s="29" t="s">
        <v>5588</v>
      </c>
      <c r="I1717" s="27">
        <v>0</v>
      </c>
      <c r="J1717" s="27">
        <v>0</v>
      </c>
      <c r="K1717" s="27">
        <v>0</v>
      </c>
      <c r="L1717" s="27">
        <v>0</v>
      </c>
      <c r="M1717" s="27">
        <v>0</v>
      </c>
      <c r="N1717" s="27">
        <v>0</v>
      </c>
      <c r="O1717" s="27">
        <v>0</v>
      </c>
      <c r="P1717" s="27">
        <v>0</v>
      </c>
      <c r="Q1717" s="27">
        <v>0</v>
      </c>
      <c r="R1717" s="27">
        <v>0</v>
      </c>
      <c r="S1717" s="80">
        <v>0</v>
      </c>
      <c r="T1717" s="80">
        <v>0</v>
      </c>
      <c r="U1717" s="80">
        <v>0</v>
      </c>
      <c r="V1717" s="80">
        <v>0</v>
      </c>
      <c r="W1717" s="80">
        <v>0</v>
      </c>
      <c r="X1717" s="80">
        <v>0</v>
      </c>
      <c r="Y1717" s="80">
        <v>0</v>
      </c>
      <c r="Z1717" s="80">
        <v>0</v>
      </c>
      <c r="AA1717" s="80">
        <v>0</v>
      </c>
      <c r="AB1717" s="80">
        <v>0</v>
      </c>
      <c r="AC1717" s="80">
        <v>0</v>
      </c>
      <c r="AD1717" s="80">
        <v>0</v>
      </c>
      <c r="AE1717" s="80">
        <v>0</v>
      </c>
      <c r="AF1717" s="80">
        <v>0</v>
      </c>
      <c r="AG1717" s="80"/>
      <c r="AH1717" s="80">
        <v>0</v>
      </c>
      <c r="AI1717" s="80">
        <v>0</v>
      </c>
      <c r="AJ1717" s="80">
        <v>0</v>
      </c>
      <c r="AK1717" s="80">
        <v>0</v>
      </c>
      <c r="AL1717" s="80">
        <v>0</v>
      </c>
      <c r="AM1717" s="80">
        <v>0</v>
      </c>
      <c r="AN1717" s="41" t="s">
        <v>5558</v>
      </c>
      <c r="AO1717" s="41"/>
      <c r="AP1717" s="40" t="str" cm="1">
        <f t="array" ref="AP1717">IFERROR(_xlfn.IFS(
AR1717="MPR ISSUE","PDH",
AR1717="BSS Hardware Issue","BSS",
AR1717="Sites strategiques, MLL, Pylone, etc.","ENVTECH",
AR1717="AKTIVCO DEFAUT GE &amp; POWER Cabinet","AKTIVCO",
AR1717="AKTIVCO Coupure ENEO &amp; Baisse de tension","AKTIVCO GRID ONLY",
AR1717="Coupure ENEO &amp; Baisse de tension","IHS GRID ONLY",
AR1717="Defaut GE &amp; POWER Cabinet","IHS",
AR1717="Sharing","Partners",
AR1717="Sites strategiques &amp; DataCenter","SST &amp; DC",
AR1717="Exclu","Exclu",
AR1717="SAT","SAT",
AR1717="SPARE-ISSUE","SPARE-ISSUE",
AR1717="Fiber CAmtel","TRANS_FO_CAMTEL",
AR1717="Fiber AOF","Fiber AOF",
AR1717="Projet OCM (HUAWEI)","TRAVAUX-HUAWEI",
AR1717="Projet OCM (NOKIA)","TRAVAUX-NOKIA",
AR1717="ACCESS-ISSUE","ACCESS-ISSUE",
AR1717="Projet OCM (ZTE, NOKIA, autres projets)","TRAVAUX OCM",
AR1717="No root CAuse","No root cause",
AR1717="ODU HS","PDH",
AR1717="IP &amp; VLAN","PDH",
AR1717="Warehouse HUAWEI","SPARE-ISSUE",
AR1717="SPARE-HS","SPARE-ISSUE",
AR1717="Power Telco","BSS",AR1717="no impacts","no impacts"
),"")</f>
        <v>No root cause</v>
      </c>
      <c r="AQ1717" s="40" t="str" cm="1">
        <f t="array" ref="AQ1717">IFERROR(_xlfn.IFS(
AR1717="MPR ISSUE","TX ISSUE",
AR1717="BSS Hardware Issue","RAN ISSUE",
AR1717="Sites strategiques, MLL, Pylone, etc.","ENVTECH",
AR1717="AKTIVCO DEFAUT GE &amp; POWER Cabinet","POWER ISSUE",
AR1717="AKTIVCO Coupure ENEO &amp; Baisse de tension","POWER ISSUE",
AR1717="Coupure ENEO &amp; Baisse de tension","POWER ISSUE",
AR1717="Defaut GE &amp; POWER Cabinet","POWER ISSUE",
AR1717="Sharing","POWER ISSUE",
AR1717="Sites strategiques &amp; DataCenter","POWER ISSUE",
AR1717="Exclu","Exclu",
AR1717="SAT","TX ISSUE",
AR1717="SPARE-ISSUE","SPARE-ISSUE",
AR1717="Fiber CAmtel","TX ISSUE",
AR1717="Fiber AOF","TX ISSUE",
AR1717="Projet OCM (HUAWEI)","TRAVAUX-HUAWEI",
AR1717="Projet OCM (NOKIA)","TRAVAUX -NOKIA",
AR1717="ACCESS-ISSUE","ACCESS-ISSUE",
AR1717="Projet OCM (ZTE, NOKIA, autres projets)","TRAVAUX OCM",
AR1717="No root CAuse","No root cause",
AR1717="ODU HS","TX ISSUE",
AR1717="IP &amp; VLAN","TX ISSUE",
AR1717="Warehouse HUAWEI","SPARE-ISSUE",
AR1717="SPARE-HS","SPARE-ISSUE",
AR1717="Power Telco","RAN ISSUE",AR1717="no impacts","no impacts"
),"")</f>
        <v>No root cause</v>
      </c>
      <c r="AR1717" s="59" t="s">
        <v>5343</v>
      </c>
      <c r="AS1717" s="40" t="str" cm="1">
        <f t="array" ref="AS1717">IFERROR(_xlfn.IFS(
AR1717="MPR ISSUE","ACTIVE",
AR1717="BSS Hardware Issue","ACTIVE",
AR1717="Sites strategiques, MLL, Pylone, etc.","PASSIVE",
AR1717="AKTIVCO DEFAUT GE &amp; POWER Cabinet","PASSIVE",
AR1717="AKTIVCO Coupure ENEO &amp; Baisse de tension","PASSIVE",
AR1717="Coupure ENEO &amp; Baisse de tension","PASSIVE",
AR1717="Defaut GE &amp; POWER Cabinet","PASSIVE",
AR1717="Sharing","PASSIVE",
AR1717="Sites strategiques &amp; DataCenter","PASSIVE",
AR1717="Exclu","Exclu",
AR1717="SAT","ACTIVE",
AR1717="SPARE-ISSUE","SPARE-ISSUE",
AR1717="Fiber CAmtel","ACTIVE",
AR1717="Fiber AOF","ACTIVE",
AR1717="Projet OCM (HUAWEI)","PLANNED WORKS",
AR1717="Projet OCM (NOKIA)","PLANNED WORKS",
AR1717="ACCESS-ISSUE","ACCESS-ISSUE",
AR1717="Projet OCM (ZTE, NOKIA, autres projets)","PLANNED WORKS",
AR1717="No root CAuse","No root cause",
AR1717="ODU HS","ACTIVE",
AR1717="IP &amp; VLAN","ACTIVE",
AR1717="Warehouse HUAWEI","SPARE-ISSUE",
AR1717="SPARE-HS","SPARE-ISSUE",
AR1717="Power Telco","ACTIVE", AR1717="no impacts","no impacts"
),"")</f>
        <v>No root cause</v>
      </c>
      <c r="AT1717" s="99" t="s">
        <v>5661</v>
      </c>
      <c r="AU1717" s="99" t="s">
        <v>891</v>
      </c>
      <c r="AW1717" s="17"/>
      <c r="AX1717" s="17" t="s">
        <v>5536</v>
      </c>
      <c r="AY1717" s="17"/>
      <c r="AZ1717" s="17" t="s">
        <v>5536</v>
      </c>
      <c r="BA1717" s="7"/>
      <c r="BC1717" s="18"/>
      <c r="BD1717" s="18"/>
      <c r="BE1717" s="18"/>
      <c r="BF1717" s="18"/>
      <c r="BG1717" s="18"/>
      <c r="BH1717" s="18"/>
      <c r="BI1717" s="18"/>
      <c r="BJ1717" s="18"/>
      <c r="BK1717" s="18"/>
      <c r="BM1717" s="18"/>
      <c r="BN1717" s="18"/>
      <c r="BO1717" s="18"/>
      <c r="BP1717" s="9" t="s">
        <v>5661</v>
      </c>
      <c r="BQ1717" s="14"/>
      <c r="BR1717" s="102" t="s">
        <v>5536</v>
      </c>
      <c r="BS1717" s="14"/>
      <c r="BT1717" s="14"/>
      <c r="BU1717" s="9"/>
      <c r="BV1717" s="9"/>
      <c r="BW1717" s="9"/>
    </row>
    <row r="1718" spans="1:75" x14ac:dyDescent="0.35">
      <c r="A1718" s="1" t="s">
        <v>3736</v>
      </c>
      <c r="B1718" s="1" t="s">
        <v>3737</v>
      </c>
      <c r="C1718" s="3" t="s">
        <v>13</v>
      </c>
      <c r="D1718" s="1"/>
      <c r="E1718" s="1"/>
      <c r="F1718" s="3" t="s">
        <v>13</v>
      </c>
      <c r="G1718" s="1" t="s">
        <v>3738</v>
      </c>
      <c r="H1718" s="28" t="s">
        <v>5601</v>
      </c>
      <c r="I1718" s="27">
        <v>0</v>
      </c>
      <c r="J1718" s="27">
        <v>0</v>
      </c>
      <c r="K1718" s="27">
        <v>0</v>
      </c>
      <c r="L1718" s="27">
        <v>0</v>
      </c>
      <c r="M1718" s="27">
        <v>0</v>
      </c>
      <c r="N1718" s="27">
        <v>0</v>
      </c>
      <c r="O1718" s="27">
        <v>0</v>
      </c>
      <c r="P1718" s="27">
        <v>0</v>
      </c>
      <c r="Q1718" s="27">
        <v>0</v>
      </c>
      <c r="R1718" s="27">
        <v>0</v>
      </c>
      <c r="S1718" s="80">
        <v>0</v>
      </c>
      <c r="T1718" s="80">
        <v>0</v>
      </c>
      <c r="U1718" s="80">
        <v>0</v>
      </c>
      <c r="V1718" s="80">
        <v>0</v>
      </c>
      <c r="W1718" s="80">
        <v>0</v>
      </c>
      <c r="X1718" s="80">
        <v>0</v>
      </c>
      <c r="Y1718" s="80">
        <v>0</v>
      </c>
      <c r="Z1718" s="80">
        <v>0</v>
      </c>
      <c r="AA1718" s="80">
        <v>0</v>
      </c>
      <c r="AB1718" s="80">
        <v>0</v>
      </c>
      <c r="AC1718" s="80">
        <v>0</v>
      </c>
      <c r="AD1718" s="80">
        <v>0</v>
      </c>
      <c r="AE1718" s="80">
        <v>0</v>
      </c>
      <c r="AF1718" s="80">
        <v>0</v>
      </c>
      <c r="AG1718" s="80"/>
      <c r="AH1718" s="80">
        <v>0</v>
      </c>
      <c r="AI1718" s="80">
        <v>0</v>
      </c>
      <c r="AJ1718" s="80">
        <v>0</v>
      </c>
      <c r="AK1718" s="80">
        <v>0</v>
      </c>
      <c r="AL1718" s="80">
        <v>0</v>
      </c>
      <c r="AM1718" s="80">
        <v>0</v>
      </c>
      <c r="AN1718" s="41" t="s">
        <v>5591</v>
      </c>
      <c r="AO1718" s="41"/>
      <c r="AP1718" s="40" t="str" cm="1">
        <f t="array" ref="AP1718">IFERROR(_xlfn.IFS(
AR1718="MPR ISSUE","PDH",
AR1718="BSS Hardware Issue","BSS",
AR1718="Sites strategiques, MLL, Pylone, etc.","ENVTECH",
AR1718="AKTIVCO DEFAUT GE &amp; POWER Cabinet","AKTIVCO",
AR1718="AKTIVCO Coupure ENEO &amp; Baisse de tension","AKTIVCO GRID ONLY",
AR1718="Coupure ENEO &amp; Baisse de tension","IHS GRID ONLY",
AR1718="Defaut GE &amp; POWER Cabinet","IHS",
AR1718="Sharing","Partners",
AR1718="Sites strategiques &amp; DataCenter","SST &amp; DC",
AR1718="Exclu","Exclu",
AR1718="SAT","SAT",
AR1718="SPARE-ISSUE","SPARE-ISSUE",
AR1718="Fiber CAmtel","TRANS_FO_CAMTEL",
AR1718="Fiber AOF","Fiber AOF",
AR1718="Projet OCM (HUAWEI)","TRAVAUX-HUAWEI",
AR1718="Projet OCM (NOKIA)","TRAVAUX-NOKIA",
AR1718="ACCESS-ISSUE","ACCESS-ISSUE",
AR1718="Projet OCM (ZTE, NOKIA, autres projets)","TRAVAUX OCM",
AR1718="No root CAuse","No root cause",
AR1718="ODU HS","PDH",
AR1718="IP &amp; VLAN","PDH",
AR1718="Warehouse HUAWEI","SPARE-ISSUE",
AR1718="SPARE-HS","SPARE-ISSUE",
AR1718="Power Telco","BSS",AR1718="no impacts","no impacts"
),"")</f>
        <v>No root cause</v>
      </c>
      <c r="AQ1718" s="40" t="str" cm="1">
        <f t="array" ref="AQ1718">IFERROR(_xlfn.IFS(
AR1718="MPR ISSUE","TX ISSUE",
AR1718="BSS Hardware Issue","RAN ISSUE",
AR1718="Sites strategiques, MLL, Pylone, etc.","ENVTECH",
AR1718="AKTIVCO DEFAUT GE &amp; POWER Cabinet","POWER ISSUE",
AR1718="AKTIVCO Coupure ENEO &amp; Baisse de tension","POWER ISSUE",
AR1718="Coupure ENEO &amp; Baisse de tension","POWER ISSUE",
AR1718="Defaut GE &amp; POWER Cabinet","POWER ISSUE",
AR1718="Sharing","POWER ISSUE",
AR1718="Sites strategiques &amp; DataCenter","POWER ISSUE",
AR1718="Exclu","Exclu",
AR1718="SAT","TX ISSUE",
AR1718="SPARE-ISSUE","SPARE-ISSUE",
AR1718="Fiber CAmtel","TX ISSUE",
AR1718="Fiber AOF","TX ISSUE",
AR1718="Projet OCM (HUAWEI)","TRAVAUX-HUAWEI",
AR1718="Projet OCM (NOKIA)","TRAVAUX -NOKIA",
AR1718="ACCESS-ISSUE","ACCESS-ISSUE",
AR1718="Projet OCM (ZTE, NOKIA, autres projets)","TRAVAUX OCM",
AR1718="No root CAuse","No root cause",
AR1718="ODU HS","TX ISSUE",
AR1718="IP &amp; VLAN","TX ISSUE",
AR1718="Warehouse HUAWEI","SPARE-ISSUE",
AR1718="SPARE-HS","SPARE-ISSUE",
AR1718="Power Telco","RAN ISSUE",AR1718="no impacts","no impacts"
),"")</f>
        <v>No root cause</v>
      </c>
      <c r="AR1718" s="59" t="s">
        <v>5343</v>
      </c>
      <c r="AS1718" s="40" t="str" cm="1">
        <f t="array" ref="AS1718">IFERROR(_xlfn.IFS(
AR1718="MPR ISSUE","ACTIVE",
AR1718="BSS Hardware Issue","ACTIVE",
AR1718="Sites strategiques, MLL, Pylone, etc.","PASSIVE",
AR1718="AKTIVCO DEFAUT GE &amp; POWER Cabinet","PASSIVE",
AR1718="AKTIVCO Coupure ENEO &amp; Baisse de tension","PASSIVE",
AR1718="Coupure ENEO &amp; Baisse de tension","PASSIVE",
AR1718="Defaut GE &amp; POWER Cabinet","PASSIVE",
AR1718="Sharing","PASSIVE",
AR1718="Sites strategiques &amp; DataCenter","PASSIVE",
AR1718="Exclu","Exclu",
AR1718="SAT","ACTIVE",
AR1718="SPARE-ISSUE","SPARE-ISSUE",
AR1718="Fiber CAmtel","ACTIVE",
AR1718="Fiber AOF","ACTIVE",
AR1718="Projet OCM (HUAWEI)","PLANNED WORKS",
AR1718="Projet OCM (NOKIA)","PLANNED WORKS",
AR1718="ACCESS-ISSUE","ACCESS-ISSUE",
AR1718="Projet OCM (ZTE, NOKIA, autres projets)","PLANNED WORKS",
AR1718="No root CAuse","No root cause",
AR1718="ODU HS","ACTIVE",
AR1718="IP &amp; VLAN","ACTIVE",
AR1718="Warehouse HUAWEI","SPARE-ISSUE",
AR1718="SPARE-HS","SPARE-ISSUE",
AR1718="Power Telco","ACTIVE", AR1718="no impacts","no impacts"
),"")</f>
        <v>No root cause</v>
      </c>
      <c r="AT1718" s="99" t="s">
        <v>5661</v>
      </c>
      <c r="AU1718" s="99" t="s">
        <v>3737</v>
      </c>
      <c r="AW1718" s="17"/>
      <c r="AX1718" s="17" t="s">
        <v>5536</v>
      </c>
      <c r="AY1718" s="17"/>
      <c r="AZ1718" s="17" t="s">
        <v>5536</v>
      </c>
      <c r="BA1718" s="7"/>
      <c r="BC1718" s="18"/>
      <c r="BD1718" s="18"/>
      <c r="BE1718" s="18"/>
      <c r="BF1718" s="18"/>
      <c r="BG1718" s="18"/>
      <c r="BH1718" s="18"/>
      <c r="BI1718" s="18"/>
      <c r="BJ1718" s="18"/>
      <c r="BK1718" s="18"/>
      <c r="BM1718" s="18"/>
      <c r="BN1718" s="18"/>
      <c r="BO1718" s="18"/>
      <c r="BP1718" s="9" t="s">
        <v>5661</v>
      </c>
      <c r="BQ1718" s="14"/>
      <c r="BR1718" s="102" t="s">
        <v>5536</v>
      </c>
      <c r="BS1718" s="14"/>
      <c r="BT1718" s="14"/>
      <c r="BU1718" s="9"/>
      <c r="BV1718" s="9"/>
      <c r="BW1718" s="9"/>
    </row>
    <row r="1719" spans="1:75" x14ac:dyDescent="0.35">
      <c r="A1719" s="1" t="s">
        <v>1545</v>
      </c>
      <c r="B1719" s="8" t="s">
        <v>1546</v>
      </c>
      <c r="C1719" s="3" t="s">
        <v>51</v>
      </c>
      <c r="D1719" s="1" t="s">
        <v>11</v>
      </c>
      <c r="E1719" s="1" t="s">
        <v>12</v>
      </c>
      <c r="F1719" s="3" t="s">
        <v>13</v>
      </c>
      <c r="G1719" s="1" t="s">
        <v>1545</v>
      </c>
      <c r="H1719" s="28" t="s">
        <v>5589</v>
      </c>
      <c r="I1719" s="27">
        <v>0</v>
      </c>
      <c r="J1719" s="27">
        <v>0</v>
      </c>
      <c r="K1719" s="27">
        <v>0</v>
      </c>
      <c r="L1719" s="27">
        <v>0</v>
      </c>
      <c r="M1719" s="27">
        <v>0</v>
      </c>
      <c r="N1719" s="27">
        <v>0</v>
      </c>
      <c r="O1719" s="27">
        <v>0</v>
      </c>
      <c r="P1719" s="27">
        <v>0</v>
      </c>
      <c r="Q1719" s="27">
        <v>0</v>
      </c>
      <c r="R1719" s="27">
        <v>0</v>
      </c>
      <c r="S1719" s="80">
        <v>0</v>
      </c>
      <c r="T1719" s="80">
        <v>0</v>
      </c>
      <c r="U1719" s="80">
        <v>0</v>
      </c>
      <c r="V1719" s="80">
        <v>0</v>
      </c>
      <c r="W1719" s="80">
        <v>0</v>
      </c>
      <c r="X1719" s="80">
        <v>0</v>
      </c>
      <c r="Y1719" s="80">
        <v>0</v>
      </c>
      <c r="Z1719" s="80">
        <v>0</v>
      </c>
      <c r="AA1719" s="80">
        <v>0</v>
      </c>
      <c r="AB1719" s="80">
        <v>0</v>
      </c>
      <c r="AC1719" s="80">
        <v>0</v>
      </c>
      <c r="AD1719" s="80">
        <v>0</v>
      </c>
      <c r="AE1719" s="80">
        <v>0</v>
      </c>
      <c r="AF1719" s="80">
        <v>0</v>
      </c>
      <c r="AG1719" s="80"/>
      <c r="AH1719" s="80">
        <v>0</v>
      </c>
      <c r="AI1719" s="80">
        <v>0</v>
      </c>
      <c r="AJ1719" s="80">
        <v>0</v>
      </c>
      <c r="AK1719" s="80">
        <v>0</v>
      </c>
      <c r="AL1719" s="80">
        <v>0</v>
      </c>
      <c r="AM1719" s="80">
        <v>0</v>
      </c>
      <c r="AN1719" s="41" t="s">
        <v>5591</v>
      </c>
      <c r="AO1719" s="41"/>
      <c r="AP1719" s="40" t="str" cm="1">
        <f t="array" ref="AP1719">IFERROR(_xlfn.IFS(
AR1719="MPR ISSUE","PDH",
AR1719="BSS Hardware Issue","BSS",
AR1719="Sites strategiques, MLL, Pylone, etc.","ENVTECH",
AR1719="AKTIVCO DEFAUT GE &amp; POWER Cabinet","AKTIVCO",
AR1719="AKTIVCO Coupure ENEO &amp; Baisse de tension","AKTIVCO GRID ONLY",
AR1719="Coupure ENEO &amp; Baisse de tension","IHS GRID ONLY",
AR1719="Defaut GE &amp; POWER Cabinet","IHS",
AR1719="Sharing","Partners",
AR1719="Sites strategiques &amp; DataCenter","SST &amp; DC",
AR1719="Exclu","Exclu",
AR1719="SAT","SAT",
AR1719="SPARE-ISSUE","SPARE-ISSUE",
AR1719="Fiber CAmtel","TRANS_FO_CAMTEL",
AR1719="Fiber AOF","Fiber AOF",
AR1719="Projet OCM (HUAWEI)","TRAVAUX-HUAWEI",
AR1719="Projet OCM (NOKIA)","TRAVAUX-NOKIA",
AR1719="ACCESS-ISSUE","ACCESS-ISSUE",
AR1719="Projet OCM (ZTE, NOKIA, autres projets)","TRAVAUX OCM",
AR1719="No root CAuse","No root cause",
AR1719="ODU HS","PDH",
AR1719="IP &amp; VLAN","PDH",
AR1719="Warehouse HUAWEI","SPARE-ISSUE",
AR1719="SPARE-HS","SPARE-ISSUE",
AR1719="Power Telco","BSS",AR1719="no impacts","no impacts"
),"")</f>
        <v>No root cause</v>
      </c>
      <c r="AQ1719" s="40" t="str" cm="1">
        <f t="array" ref="AQ1719">IFERROR(_xlfn.IFS(
AR1719="MPR ISSUE","TX ISSUE",
AR1719="BSS Hardware Issue","RAN ISSUE",
AR1719="Sites strategiques, MLL, Pylone, etc.","ENVTECH",
AR1719="AKTIVCO DEFAUT GE &amp; POWER Cabinet","POWER ISSUE",
AR1719="AKTIVCO Coupure ENEO &amp; Baisse de tension","POWER ISSUE",
AR1719="Coupure ENEO &amp; Baisse de tension","POWER ISSUE",
AR1719="Defaut GE &amp; POWER Cabinet","POWER ISSUE",
AR1719="Sharing","POWER ISSUE",
AR1719="Sites strategiques &amp; DataCenter","POWER ISSUE",
AR1719="Exclu","Exclu",
AR1719="SAT","TX ISSUE",
AR1719="SPARE-ISSUE","SPARE-ISSUE",
AR1719="Fiber CAmtel","TX ISSUE",
AR1719="Fiber AOF","TX ISSUE",
AR1719="Projet OCM (HUAWEI)","TRAVAUX-HUAWEI",
AR1719="Projet OCM (NOKIA)","TRAVAUX -NOKIA",
AR1719="ACCESS-ISSUE","ACCESS-ISSUE",
AR1719="Projet OCM (ZTE, NOKIA, autres projets)","TRAVAUX OCM",
AR1719="No root CAuse","No root cause",
AR1719="ODU HS","TX ISSUE",
AR1719="IP &amp; VLAN","TX ISSUE",
AR1719="Warehouse HUAWEI","SPARE-ISSUE",
AR1719="SPARE-HS","SPARE-ISSUE",
AR1719="Power Telco","RAN ISSUE",AR1719="no impacts","no impacts"
),"")</f>
        <v>No root cause</v>
      </c>
      <c r="AR1719" s="59" t="s">
        <v>5343</v>
      </c>
      <c r="AS1719" s="40" t="str" cm="1">
        <f t="array" ref="AS1719">IFERROR(_xlfn.IFS(
AR1719="MPR ISSUE","ACTIVE",
AR1719="BSS Hardware Issue","ACTIVE",
AR1719="Sites strategiques, MLL, Pylone, etc.","PASSIVE",
AR1719="AKTIVCO DEFAUT GE &amp; POWER Cabinet","PASSIVE",
AR1719="AKTIVCO Coupure ENEO &amp; Baisse de tension","PASSIVE",
AR1719="Coupure ENEO &amp; Baisse de tension","PASSIVE",
AR1719="Defaut GE &amp; POWER Cabinet","PASSIVE",
AR1719="Sharing","PASSIVE",
AR1719="Sites strategiques &amp; DataCenter","PASSIVE",
AR1719="Exclu","Exclu",
AR1719="SAT","ACTIVE",
AR1719="SPARE-ISSUE","SPARE-ISSUE",
AR1719="Fiber CAmtel","ACTIVE",
AR1719="Fiber AOF","ACTIVE",
AR1719="Projet OCM (HUAWEI)","PLANNED WORKS",
AR1719="Projet OCM (NOKIA)","PLANNED WORKS",
AR1719="ACCESS-ISSUE","ACCESS-ISSUE",
AR1719="Projet OCM (ZTE, NOKIA, autres projets)","PLANNED WORKS",
AR1719="No root CAuse","No root cause",
AR1719="ODU HS","ACTIVE",
AR1719="IP &amp; VLAN","ACTIVE",
AR1719="Warehouse HUAWEI","SPARE-ISSUE",
AR1719="SPARE-HS","SPARE-ISSUE",
AR1719="Power Telco","ACTIVE", AR1719="no impacts","no impacts"
),"")</f>
        <v>No root cause</v>
      </c>
      <c r="AT1719" s="99" t="s">
        <v>5661</v>
      </c>
      <c r="AU1719" s="99" t="s">
        <v>1546</v>
      </c>
      <c r="AW1719" s="17"/>
      <c r="AX1719" s="17" t="s">
        <v>5536</v>
      </c>
      <c r="AY1719" s="17"/>
      <c r="AZ1719" s="17" t="s">
        <v>5536</v>
      </c>
      <c r="BA1719" s="7"/>
      <c r="BC1719" s="18"/>
      <c r="BD1719" s="18"/>
      <c r="BE1719" s="18"/>
      <c r="BF1719" s="18"/>
      <c r="BG1719" s="18"/>
      <c r="BH1719" s="18"/>
      <c r="BI1719" s="18"/>
      <c r="BJ1719" s="18"/>
      <c r="BK1719" s="18"/>
      <c r="BM1719" s="18"/>
      <c r="BN1719" s="18"/>
      <c r="BO1719" s="18"/>
      <c r="BP1719" s="9" t="s">
        <v>5661</v>
      </c>
      <c r="BQ1719" s="14"/>
      <c r="BR1719" s="102" t="s">
        <v>5536</v>
      </c>
      <c r="BS1719" s="14"/>
      <c r="BT1719" s="14"/>
      <c r="BU1719" s="9"/>
      <c r="BV1719" s="9"/>
      <c r="BW1719" s="9"/>
    </row>
    <row r="1720" spans="1:75" x14ac:dyDescent="0.35">
      <c r="A1720" s="1" t="s">
        <v>3842</v>
      </c>
      <c r="B1720" s="8" t="s">
        <v>3843</v>
      </c>
      <c r="C1720" s="3" t="s">
        <v>55</v>
      </c>
      <c r="D1720" s="1" t="s">
        <v>11</v>
      </c>
      <c r="E1720" s="1" t="s">
        <v>66</v>
      </c>
      <c r="F1720" s="3" t="s">
        <v>55</v>
      </c>
      <c r="G1720" s="1" t="s">
        <v>3842</v>
      </c>
      <c r="H1720" s="28" t="s">
        <v>5601</v>
      </c>
      <c r="I1720" s="27">
        <v>0</v>
      </c>
      <c r="J1720" s="27">
        <v>0</v>
      </c>
      <c r="K1720" s="27">
        <v>0</v>
      </c>
      <c r="L1720" s="27">
        <v>0</v>
      </c>
      <c r="M1720" s="27">
        <v>0</v>
      </c>
      <c r="N1720" s="27">
        <v>0</v>
      </c>
      <c r="O1720" s="27">
        <v>0</v>
      </c>
      <c r="P1720" s="27">
        <v>0</v>
      </c>
      <c r="Q1720" s="27">
        <v>0</v>
      </c>
      <c r="R1720" s="27">
        <v>0</v>
      </c>
      <c r="S1720" s="80">
        <v>0</v>
      </c>
      <c r="T1720" s="80">
        <v>0</v>
      </c>
      <c r="U1720" s="80">
        <v>0</v>
      </c>
      <c r="V1720" s="80">
        <v>0</v>
      </c>
      <c r="W1720" s="80">
        <v>0</v>
      </c>
      <c r="X1720" s="80">
        <v>0</v>
      </c>
      <c r="Y1720" s="80">
        <v>0</v>
      </c>
      <c r="Z1720" s="80">
        <v>0</v>
      </c>
      <c r="AA1720" s="80">
        <v>0</v>
      </c>
      <c r="AB1720" s="80">
        <v>0</v>
      </c>
      <c r="AC1720" s="80">
        <v>0</v>
      </c>
      <c r="AD1720" s="80">
        <v>0</v>
      </c>
      <c r="AE1720" s="80">
        <v>0</v>
      </c>
      <c r="AF1720" s="80">
        <v>0</v>
      </c>
      <c r="AG1720" s="80"/>
      <c r="AH1720" s="80">
        <v>0</v>
      </c>
      <c r="AI1720" s="80">
        <v>0</v>
      </c>
      <c r="AJ1720" s="80">
        <v>0</v>
      </c>
      <c r="AK1720" s="80">
        <v>0</v>
      </c>
      <c r="AL1720" s="80">
        <v>0</v>
      </c>
      <c r="AM1720" s="80">
        <v>0</v>
      </c>
      <c r="AN1720" s="41" t="s">
        <v>5591</v>
      </c>
      <c r="AO1720" s="41"/>
      <c r="AP1720" s="40" t="str" cm="1">
        <f t="array" ref="AP1720">IFERROR(_xlfn.IFS(
AR1720="MPR ISSUE","PDH",
AR1720="BSS Hardware Issue","BSS",
AR1720="Sites strategiques, MLL, Pylone, etc.","ENVTECH",
AR1720="AKTIVCO DEFAUT GE &amp; POWER Cabinet","AKTIVCO",
AR1720="AKTIVCO Coupure ENEO &amp; Baisse de tension","AKTIVCO GRID ONLY",
AR1720="Coupure ENEO &amp; Baisse de tension","IHS GRID ONLY",
AR1720="Defaut GE &amp; POWER Cabinet","IHS",
AR1720="Sharing","Partners",
AR1720="Sites strategiques &amp; DataCenter","SST &amp; DC",
AR1720="Exclu","Exclu",
AR1720="SAT","SAT",
AR1720="SPARE-ISSUE","SPARE-ISSUE",
AR1720="Fiber CAmtel","TRANS_FO_CAMTEL",
AR1720="Fiber AOF","Fiber AOF",
AR1720="Projet OCM (HUAWEI)","TRAVAUX-HUAWEI",
AR1720="Projet OCM (NOKIA)","TRAVAUX-NOKIA",
AR1720="ACCESS-ISSUE","ACCESS-ISSUE",
AR1720="Projet OCM (ZTE, NOKIA, autres projets)","TRAVAUX OCM",
AR1720="No root CAuse","No root cause",
AR1720="ODU HS","PDH",
AR1720="IP &amp; VLAN","PDH",
AR1720="Warehouse HUAWEI","SPARE-ISSUE",
AR1720="SPARE-HS","SPARE-ISSUE",
AR1720="Power Telco","BSS",AR1720="no impacts","no impacts"
),"")</f>
        <v>No root cause</v>
      </c>
      <c r="AQ1720" s="40" t="str" cm="1">
        <f t="array" ref="AQ1720">IFERROR(_xlfn.IFS(
AR1720="MPR ISSUE","TX ISSUE",
AR1720="BSS Hardware Issue","RAN ISSUE",
AR1720="Sites strategiques, MLL, Pylone, etc.","ENVTECH",
AR1720="AKTIVCO DEFAUT GE &amp; POWER Cabinet","POWER ISSUE",
AR1720="AKTIVCO Coupure ENEO &amp; Baisse de tension","POWER ISSUE",
AR1720="Coupure ENEO &amp; Baisse de tension","POWER ISSUE",
AR1720="Defaut GE &amp; POWER Cabinet","POWER ISSUE",
AR1720="Sharing","POWER ISSUE",
AR1720="Sites strategiques &amp; DataCenter","POWER ISSUE",
AR1720="Exclu","Exclu",
AR1720="SAT","TX ISSUE",
AR1720="SPARE-ISSUE","SPARE-ISSUE",
AR1720="Fiber CAmtel","TX ISSUE",
AR1720="Fiber AOF","TX ISSUE",
AR1720="Projet OCM (HUAWEI)","TRAVAUX-HUAWEI",
AR1720="Projet OCM (NOKIA)","TRAVAUX -NOKIA",
AR1720="ACCESS-ISSUE","ACCESS-ISSUE",
AR1720="Projet OCM (ZTE, NOKIA, autres projets)","TRAVAUX OCM",
AR1720="No root CAuse","No root cause",
AR1720="ODU HS","TX ISSUE",
AR1720="IP &amp; VLAN","TX ISSUE",
AR1720="Warehouse HUAWEI","SPARE-ISSUE",
AR1720="SPARE-HS","SPARE-ISSUE",
AR1720="Power Telco","RAN ISSUE",AR1720="no impacts","no impacts"
),"")</f>
        <v>No root cause</v>
      </c>
      <c r="AR1720" s="59" t="s">
        <v>5343</v>
      </c>
      <c r="AS1720" s="40" t="str" cm="1">
        <f t="array" ref="AS1720">IFERROR(_xlfn.IFS(
AR1720="MPR ISSUE","ACTIVE",
AR1720="BSS Hardware Issue","ACTIVE",
AR1720="Sites strategiques, MLL, Pylone, etc.","PASSIVE",
AR1720="AKTIVCO DEFAUT GE &amp; POWER Cabinet","PASSIVE",
AR1720="AKTIVCO Coupure ENEO &amp; Baisse de tension","PASSIVE",
AR1720="Coupure ENEO &amp; Baisse de tension","PASSIVE",
AR1720="Defaut GE &amp; POWER Cabinet","PASSIVE",
AR1720="Sharing","PASSIVE",
AR1720="Sites strategiques &amp; DataCenter","PASSIVE",
AR1720="Exclu","Exclu",
AR1720="SAT","ACTIVE",
AR1720="SPARE-ISSUE","SPARE-ISSUE",
AR1720="Fiber CAmtel","ACTIVE",
AR1720="Fiber AOF","ACTIVE",
AR1720="Projet OCM (HUAWEI)","PLANNED WORKS",
AR1720="Projet OCM (NOKIA)","PLANNED WORKS",
AR1720="ACCESS-ISSUE","ACCESS-ISSUE",
AR1720="Projet OCM (ZTE, NOKIA, autres projets)","PLANNED WORKS",
AR1720="No root CAuse","No root cause",
AR1720="ODU HS","ACTIVE",
AR1720="IP &amp; VLAN","ACTIVE",
AR1720="Warehouse HUAWEI","SPARE-ISSUE",
AR1720="SPARE-HS","SPARE-ISSUE",
AR1720="Power Telco","ACTIVE", AR1720="no impacts","no impacts"
),"")</f>
        <v>No root cause</v>
      </c>
      <c r="AT1720" s="99" t="s">
        <v>5661</v>
      </c>
      <c r="AU1720" s="99" t="s">
        <v>3843</v>
      </c>
      <c r="AW1720" s="17"/>
      <c r="AX1720" s="17" t="s">
        <v>5536</v>
      </c>
      <c r="AY1720" s="17"/>
      <c r="AZ1720" s="17" t="s">
        <v>5536</v>
      </c>
      <c r="BA1720" s="7"/>
      <c r="BC1720" s="18"/>
      <c r="BD1720" s="18"/>
      <c r="BE1720" s="18"/>
      <c r="BF1720" s="18"/>
      <c r="BG1720" s="18"/>
      <c r="BH1720" s="18"/>
      <c r="BI1720" s="18"/>
      <c r="BJ1720" s="18"/>
      <c r="BK1720" s="18"/>
      <c r="BM1720" s="18"/>
      <c r="BN1720" s="18"/>
      <c r="BO1720" s="18"/>
      <c r="BP1720" s="9" t="s">
        <v>5661</v>
      </c>
      <c r="BQ1720" s="14"/>
      <c r="BR1720" s="102" t="s">
        <v>5536</v>
      </c>
      <c r="BS1720" s="14"/>
      <c r="BT1720" s="14"/>
      <c r="BU1720" s="9"/>
      <c r="BV1720" s="9"/>
      <c r="BW1720" s="9"/>
    </row>
    <row r="1721" spans="1:75" x14ac:dyDescent="0.35">
      <c r="A1721" s="1" t="s">
        <v>3025</v>
      </c>
      <c r="B1721" s="8" t="s">
        <v>3026</v>
      </c>
      <c r="C1721" s="3" t="s">
        <v>23</v>
      </c>
      <c r="D1721" s="1" t="s">
        <v>11</v>
      </c>
      <c r="E1721" s="1" t="s">
        <v>237</v>
      </c>
      <c r="F1721" s="3" t="s">
        <v>23</v>
      </c>
      <c r="G1721" s="1" t="s">
        <v>2917</v>
      </c>
      <c r="H1721" s="29" t="s">
        <v>5588</v>
      </c>
      <c r="I1721" s="27">
        <v>0</v>
      </c>
      <c r="J1721" s="27">
        <v>0</v>
      </c>
      <c r="K1721" s="27">
        <v>0</v>
      </c>
      <c r="L1721" s="27">
        <v>0.15395771234068034</v>
      </c>
      <c r="M1721" s="27">
        <v>0</v>
      </c>
      <c r="N1721" s="27">
        <v>0</v>
      </c>
      <c r="O1721" s="27">
        <v>0</v>
      </c>
      <c r="P1721" s="27">
        <v>0</v>
      </c>
      <c r="Q1721" s="27">
        <v>0</v>
      </c>
      <c r="R1721" s="27">
        <v>0</v>
      </c>
      <c r="S1721" s="80">
        <v>0</v>
      </c>
      <c r="T1721" s="80">
        <v>0</v>
      </c>
      <c r="U1721" s="80">
        <v>6.4938767910017337</v>
      </c>
      <c r="V1721" s="80">
        <v>0</v>
      </c>
      <c r="W1721" s="80">
        <v>0</v>
      </c>
      <c r="X1721" s="80">
        <v>0</v>
      </c>
      <c r="Y1721" s="80">
        <v>0</v>
      </c>
      <c r="Z1721" s="80">
        <v>0</v>
      </c>
      <c r="AA1721" s="80">
        <v>0</v>
      </c>
      <c r="AB1721" s="80">
        <v>0</v>
      </c>
      <c r="AC1721" s="80">
        <v>0</v>
      </c>
      <c r="AD1721" s="80">
        <v>0</v>
      </c>
      <c r="AE1721" s="80">
        <v>0</v>
      </c>
      <c r="AF1721" s="80">
        <v>0</v>
      </c>
      <c r="AG1721" s="80"/>
      <c r="AH1721" s="80">
        <v>0</v>
      </c>
      <c r="AI1721" s="80">
        <v>0</v>
      </c>
      <c r="AJ1721" s="80">
        <v>0</v>
      </c>
      <c r="AK1721" s="80">
        <v>0</v>
      </c>
      <c r="AL1721" s="80">
        <v>0</v>
      </c>
      <c r="AM1721" s="80">
        <v>0</v>
      </c>
      <c r="AN1721" s="41" t="s">
        <v>5558</v>
      </c>
      <c r="AO1721" s="41"/>
      <c r="AP1721" s="40" t="str" cm="1">
        <f t="array" ref="AP1721">IFERROR(_xlfn.IFS(
AR1721="MPR ISSUE","PDH",
AR1721="BSS Hardware Issue","BSS",
AR1721="Sites strategiques, MLL, Pylone, etc.","ENVTECH",
AR1721="AKTIVCO DEFAUT GE &amp; POWER Cabinet","AKTIVCO",
AR1721="AKTIVCO Coupure ENEO &amp; Baisse de tension","AKTIVCO GRID ONLY",
AR1721="Coupure ENEO &amp; Baisse de tension","IHS GRID ONLY",
AR1721="Defaut GE &amp; POWER Cabinet","IHS",
AR1721="Sharing","Partners",
AR1721="Sites strategiques &amp; DataCenter","SST &amp; DC",
AR1721="Exclu","Exclu",
AR1721="SAT","SAT",
AR1721="SPARE-ISSUE","SPARE-ISSUE",
AR1721="Fiber CAmtel","TRANS_FO_CAMTEL",
AR1721="Fiber AOF","Fiber AOF",
AR1721="Projet OCM (HUAWEI)","TRAVAUX-HUAWEI",
AR1721="Projet OCM (NOKIA)","TRAVAUX-NOKIA",
AR1721="ACCESS-ISSUE","ACCESS-ISSUE",
AR1721="Projet OCM (ZTE, NOKIA, autres projets)","TRAVAUX OCM",
AR1721="No root CAuse","No root cause",
AR1721="ODU HS","PDH",
AR1721="IP &amp; VLAN","PDH",
AR1721="Warehouse HUAWEI","SPARE-ISSUE",
AR1721="SPARE-HS","SPARE-ISSUE",
AR1721="Power Telco","BSS",AR1721="no impacts","no impacts"
),"")</f>
        <v>No root cause</v>
      </c>
      <c r="AQ1721" s="40" t="str" cm="1">
        <f t="array" ref="AQ1721">IFERROR(_xlfn.IFS(
AR1721="MPR ISSUE","TX ISSUE",
AR1721="BSS Hardware Issue","RAN ISSUE",
AR1721="Sites strategiques, MLL, Pylone, etc.","ENVTECH",
AR1721="AKTIVCO DEFAUT GE &amp; POWER Cabinet","POWER ISSUE",
AR1721="AKTIVCO Coupure ENEO &amp; Baisse de tension","POWER ISSUE",
AR1721="Coupure ENEO &amp; Baisse de tension","POWER ISSUE",
AR1721="Defaut GE &amp; POWER Cabinet","POWER ISSUE",
AR1721="Sharing","POWER ISSUE",
AR1721="Sites strategiques &amp; DataCenter","POWER ISSUE",
AR1721="Exclu","Exclu",
AR1721="SAT","TX ISSUE",
AR1721="SPARE-ISSUE","SPARE-ISSUE",
AR1721="Fiber CAmtel","TX ISSUE",
AR1721="Fiber AOF","TX ISSUE",
AR1721="Projet OCM (HUAWEI)","TRAVAUX-HUAWEI",
AR1721="Projet OCM (NOKIA)","TRAVAUX -NOKIA",
AR1721="ACCESS-ISSUE","ACCESS-ISSUE",
AR1721="Projet OCM (ZTE, NOKIA, autres projets)","TRAVAUX OCM",
AR1721="No root CAuse","No root cause",
AR1721="ODU HS","TX ISSUE",
AR1721="IP &amp; VLAN","TX ISSUE",
AR1721="Warehouse HUAWEI","SPARE-ISSUE",
AR1721="SPARE-HS","SPARE-ISSUE",
AR1721="Power Telco","RAN ISSUE",AR1721="no impacts","no impacts"
),"")</f>
        <v>No root cause</v>
      </c>
      <c r="AR1721" s="59" t="s">
        <v>5343</v>
      </c>
      <c r="AS1721" s="40" t="str" cm="1">
        <f t="array" ref="AS1721">IFERROR(_xlfn.IFS(
AR1721="MPR ISSUE","ACTIVE",
AR1721="BSS Hardware Issue","ACTIVE",
AR1721="Sites strategiques, MLL, Pylone, etc.","PASSIVE",
AR1721="AKTIVCO DEFAUT GE &amp; POWER Cabinet","PASSIVE",
AR1721="AKTIVCO Coupure ENEO &amp; Baisse de tension","PASSIVE",
AR1721="Coupure ENEO &amp; Baisse de tension","PASSIVE",
AR1721="Defaut GE &amp; POWER Cabinet","PASSIVE",
AR1721="Sharing","PASSIVE",
AR1721="Sites strategiques &amp; DataCenter","PASSIVE",
AR1721="Exclu","Exclu",
AR1721="SAT","ACTIVE",
AR1721="SPARE-ISSUE","SPARE-ISSUE",
AR1721="Fiber CAmtel","ACTIVE",
AR1721="Fiber AOF","ACTIVE",
AR1721="Projet OCM (HUAWEI)","PLANNED WORKS",
AR1721="Projet OCM (NOKIA)","PLANNED WORKS",
AR1721="ACCESS-ISSUE","ACCESS-ISSUE",
AR1721="Projet OCM (ZTE, NOKIA, autres projets)","PLANNED WORKS",
AR1721="No root CAuse","No root cause",
AR1721="ODU HS","ACTIVE",
AR1721="IP &amp; VLAN","ACTIVE",
AR1721="Warehouse HUAWEI","SPARE-ISSUE",
AR1721="SPARE-HS","SPARE-ISSUE",
AR1721="Power Telco","ACTIVE", AR1721="no impacts","no impacts"
),"")</f>
        <v>No root cause</v>
      </c>
      <c r="AT1721" s="99" t="s">
        <v>5661</v>
      </c>
      <c r="AU1721" s="99" t="s">
        <v>3026</v>
      </c>
      <c r="AW1721" s="17"/>
      <c r="AX1721" s="17" t="s">
        <v>5536</v>
      </c>
      <c r="AY1721" s="17"/>
      <c r="AZ1721" s="17" t="s">
        <v>5536</v>
      </c>
      <c r="BA1721" s="7"/>
      <c r="BC1721" s="18"/>
      <c r="BD1721" s="18"/>
      <c r="BE1721" s="18"/>
      <c r="BF1721" s="18"/>
      <c r="BG1721" s="18"/>
      <c r="BH1721" s="18"/>
      <c r="BI1721" s="18"/>
      <c r="BJ1721" s="18"/>
      <c r="BK1721" s="18"/>
      <c r="BM1721" s="18"/>
      <c r="BN1721" s="18"/>
      <c r="BO1721" s="18"/>
      <c r="BP1721" s="9" t="s">
        <v>5661</v>
      </c>
      <c r="BQ1721" s="14"/>
      <c r="BR1721" s="102" t="s">
        <v>5536</v>
      </c>
      <c r="BS1721" s="14"/>
      <c r="BT1721" s="14"/>
      <c r="BU1721" s="9"/>
      <c r="BV1721" s="9"/>
      <c r="BW1721" s="9"/>
    </row>
    <row r="1722" spans="1:75" x14ac:dyDescent="0.35">
      <c r="A1722" s="1" t="s">
        <v>2495</v>
      </c>
      <c r="B1722" s="8" t="s">
        <v>2496</v>
      </c>
      <c r="C1722" s="3" t="s">
        <v>299</v>
      </c>
      <c r="D1722" s="1" t="s">
        <v>11</v>
      </c>
      <c r="E1722" s="1" t="s">
        <v>12</v>
      </c>
      <c r="F1722" s="3" t="s">
        <v>102</v>
      </c>
      <c r="G1722" s="1" t="s">
        <v>299</v>
      </c>
      <c r="H1722" s="28" t="s">
        <v>5589</v>
      </c>
      <c r="I1722" s="27">
        <v>0</v>
      </c>
      <c r="J1722" s="27">
        <v>0</v>
      </c>
      <c r="K1722" s="27">
        <v>0</v>
      </c>
      <c r="L1722" s="27">
        <v>0</v>
      </c>
      <c r="M1722" s="27">
        <v>0</v>
      </c>
      <c r="N1722" s="27">
        <v>0</v>
      </c>
      <c r="O1722" s="27">
        <v>7.4409551897224295</v>
      </c>
      <c r="P1722" s="27">
        <v>18.431108799684964</v>
      </c>
      <c r="Q1722" s="27">
        <v>18.478478767695965</v>
      </c>
      <c r="R1722" s="27">
        <v>18.491409199476077</v>
      </c>
      <c r="S1722" s="80">
        <v>29.694959521506256</v>
      </c>
      <c r="T1722" s="80">
        <v>0</v>
      </c>
      <c r="U1722" s="80">
        <v>0</v>
      </c>
      <c r="V1722" s="80">
        <v>0</v>
      </c>
      <c r="W1722" s="80">
        <v>0</v>
      </c>
      <c r="X1722" s="80">
        <v>0</v>
      </c>
      <c r="Y1722" s="80">
        <v>0</v>
      </c>
      <c r="Z1722" s="80">
        <v>0</v>
      </c>
      <c r="AA1722" s="80">
        <v>0</v>
      </c>
      <c r="AB1722" s="80">
        <v>0</v>
      </c>
      <c r="AC1722" s="80">
        <v>0</v>
      </c>
      <c r="AD1722" s="80">
        <v>0</v>
      </c>
      <c r="AE1722" s="80">
        <v>0</v>
      </c>
      <c r="AF1722" s="80">
        <v>0</v>
      </c>
      <c r="AG1722" s="80"/>
      <c r="AH1722" s="80">
        <v>0</v>
      </c>
      <c r="AI1722" s="80">
        <v>0</v>
      </c>
      <c r="AJ1722" s="80">
        <v>0</v>
      </c>
      <c r="AK1722" s="80">
        <v>0</v>
      </c>
      <c r="AL1722" s="80">
        <v>0</v>
      </c>
      <c r="AM1722" s="80">
        <v>0</v>
      </c>
      <c r="AN1722" s="41" t="s">
        <v>5558</v>
      </c>
      <c r="AO1722" s="41"/>
      <c r="AP1722" s="40" t="str" cm="1">
        <f t="array" ref="AP1722">IFERROR(_xlfn.IFS(
AR1722="MPR ISSUE","PDH",
AR1722="BSS Hardware Issue","BSS",
AR1722="Sites strategiques, MLL, Pylone, etc.","ENVTECH",
AR1722="AKTIVCO DEFAUT GE &amp; POWER Cabinet","AKTIVCO",
AR1722="AKTIVCO Coupure ENEO &amp; Baisse de tension","AKTIVCO GRID ONLY",
AR1722="Coupure ENEO &amp; Baisse de tension","IHS GRID ONLY",
AR1722="Defaut GE &amp; POWER Cabinet","IHS",
AR1722="Sharing","Partners",
AR1722="Sites strategiques &amp; DataCenter","SST &amp; DC",
AR1722="Exclu","Exclu",
AR1722="SAT","SAT",
AR1722="SPARE-ISSUE","SPARE-ISSUE",
AR1722="Fiber CAmtel","TRANS_FO_CAMTEL",
AR1722="Fiber AOF","Fiber AOF",
AR1722="Projet OCM (HUAWEI)","TRAVAUX-HUAWEI",
AR1722="Projet OCM (NOKIA)","TRAVAUX-NOKIA",
AR1722="ACCESS-ISSUE","ACCESS-ISSUE",
AR1722="Projet OCM (ZTE, NOKIA, autres projets)","TRAVAUX OCM",
AR1722="No root CAuse","No root cause",
AR1722="ODU HS","PDH",
AR1722="IP &amp; VLAN","PDH",
AR1722="Warehouse HUAWEI","SPARE-ISSUE",
AR1722="SPARE-HS","SPARE-ISSUE",
AR1722="Power Telco","BSS",AR1722="no impacts","no impacts"
),"")</f>
        <v>No root cause</v>
      </c>
      <c r="AQ1722" s="40" t="str" cm="1">
        <f t="array" ref="AQ1722">IFERROR(_xlfn.IFS(
AR1722="MPR ISSUE","TX ISSUE",
AR1722="BSS Hardware Issue","RAN ISSUE",
AR1722="Sites strategiques, MLL, Pylone, etc.","ENVTECH",
AR1722="AKTIVCO DEFAUT GE &amp; POWER Cabinet","POWER ISSUE",
AR1722="AKTIVCO Coupure ENEO &amp; Baisse de tension","POWER ISSUE",
AR1722="Coupure ENEO &amp; Baisse de tension","POWER ISSUE",
AR1722="Defaut GE &amp; POWER Cabinet","POWER ISSUE",
AR1722="Sharing","POWER ISSUE",
AR1722="Sites strategiques &amp; DataCenter","POWER ISSUE",
AR1722="Exclu","Exclu",
AR1722="SAT","TX ISSUE",
AR1722="SPARE-ISSUE","SPARE-ISSUE",
AR1722="Fiber CAmtel","TX ISSUE",
AR1722="Fiber AOF","TX ISSUE",
AR1722="Projet OCM (HUAWEI)","TRAVAUX-HUAWEI",
AR1722="Projet OCM (NOKIA)","TRAVAUX -NOKIA",
AR1722="ACCESS-ISSUE","ACCESS-ISSUE",
AR1722="Projet OCM (ZTE, NOKIA, autres projets)","TRAVAUX OCM",
AR1722="No root CAuse","No root cause",
AR1722="ODU HS","TX ISSUE",
AR1722="IP &amp; VLAN","TX ISSUE",
AR1722="Warehouse HUAWEI","SPARE-ISSUE",
AR1722="SPARE-HS","SPARE-ISSUE",
AR1722="Power Telco","RAN ISSUE",AR1722="no impacts","no impacts"
),"")</f>
        <v>No root cause</v>
      </c>
      <c r="AR1722" s="59" t="s">
        <v>5343</v>
      </c>
      <c r="AS1722" s="40" t="str" cm="1">
        <f t="array" ref="AS1722">IFERROR(_xlfn.IFS(
AR1722="MPR ISSUE","ACTIVE",
AR1722="BSS Hardware Issue","ACTIVE",
AR1722="Sites strategiques, MLL, Pylone, etc.","PASSIVE",
AR1722="AKTIVCO DEFAUT GE &amp; POWER Cabinet","PASSIVE",
AR1722="AKTIVCO Coupure ENEO &amp; Baisse de tension","PASSIVE",
AR1722="Coupure ENEO &amp; Baisse de tension","PASSIVE",
AR1722="Defaut GE &amp; POWER Cabinet","PASSIVE",
AR1722="Sharing","PASSIVE",
AR1722="Sites strategiques &amp; DataCenter","PASSIVE",
AR1722="Exclu","Exclu",
AR1722="SAT","ACTIVE",
AR1722="SPARE-ISSUE","SPARE-ISSUE",
AR1722="Fiber CAmtel","ACTIVE",
AR1722="Fiber AOF","ACTIVE",
AR1722="Projet OCM (HUAWEI)","PLANNED WORKS",
AR1722="Projet OCM (NOKIA)","PLANNED WORKS",
AR1722="ACCESS-ISSUE","ACCESS-ISSUE",
AR1722="Projet OCM (ZTE, NOKIA, autres projets)","PLANNED WORKS",
AR1722="No root CAuse","No root cause",
AR1722="ODU HS","ACTIVE",
AR1722="IP &amp; VLAN","ACTIVE",
AR1722="Warehouse HUAWEI","SPARE-ISSUE",
AR1722="SPARE-HS","SPARE-ISSUE",
AR1722="Power Telco","ACTIVE", AR1722="no impacts","no impacts"
),"")</f>
        <v>No root cause</v>
      </c>
      <c r="AT1722" s="99" t="s">
        <v>5661</v>
      </c>
      <c r="AU1722" s="99" t="s">
        <v>2496</v>
      </c>
      <c r="AW1722" s="17"/>
      <c r="AX1722" s="17" t="s">
        <v>5536</v>
      </c>
      <c r="AY1722" s="17"/>
      <c r="AZ1722" s="17" t="s">
        <v>5536</v>
      </c>
      <c r="BA1722" s="7"/>
      <c r="BC1722" s="18"/>
      <c r="BD1722" s="18"/>
      <c r="BE1722" s="18"/>
      <c r="BF1722" s="18"/>
      <c r="BG1722" s="18"/>
      <c r="BH1722" s="18"/>
      <c r="BI1722" s="18"/>
      <c r="BJ1722" s="18"/>
      <c r="BK1722" s="18"/>
      <c r="BM1722" s="18"/>
      <c r="BN1722" s="18"/>
      <c r="BO1722" s="18"/>
      <c r="BP1722" s="9" t="s">
        <v>5661</v>
      </c>
      <c r="BQ1722" s="14"/>
      <c r="BR1722" s="102" t="s">
        <v>5536</v>
      </c>
      <c r="BS1722" s="14"/>
      <c r="BT1722" s="14"/>
      <c r="BU1722" s="9"/>
      <c r="BV1722" s="9"/>
      <c r="BW1722" s="9"/>
    </row>
    <row r="1723" spans="1:75" x14ac:dyDescent="0.35">
      <c r="A1723" s="1" t="s">
        <v>1110</v>
      </c>
      <c r="B1723" s="8" t="s">
        <v>1111</v>
      </c>
      <c r="C1723" s="3" t="s">
        <v>299</v>
      </c>
      <c r="D1723" s="1" t="s">
        <v>21</v>
      </c>
      <c r="E1723" s="1" t="s">
        <v>22</v>
      </c>
      <c r="F1723" s="3" t="s">
        <v>102</v>
      </c>
      <c r="G1723" s="1" t="s">
        <v>299</v>
      </c>
      <c r="H1723" s="29" t="s">
        <v>5588</v>
      </c>
      <c r="I1723" s="27">
        <v>0</v>
      </c>
      <c r="J1723" s="27">
        <v>0</v>
      </c>
      <c r="K1723" s="27">
        <v>0</v>
      </c>
      <c r="L1723" s="27">
        <v>0</v>
      </c>
      <c r="M1723" s="27">
        <v>0</v>
      </c>
      <c r="N1723" s="27">
        <v>1.082132283504853E-3</v>
      </c>
      <c r="O1723" s="27">
        <v>7.2541455387393317</v>
      </c>
      <c r="P1723" s="27">
        <v>27.735584468495354</v>
      </c>
      <c r="Q1723" s="27">
        <v>23.164597465791779</v>
      </c>
      <c r="R1723" s="27">
        <v>23.165463171618583</v>
      </c>
      <c r="S1723" s="80">
        <v>19.561856515356606</v>
      </c>
      <c r="T1723" s="80">
        <v>0</v>
      </c>
      <c r="U1723" s="80">
        <v>0</v>
      </c>
      <c r="V1723" s="80">
        <v>0</v>
      </c>
      <c r="W1723" s="80">
        <v>0</v>
      </c>
      <c r="X1723" s="80">
        <v>0</v>
      </c>
      <c r="Y1723" s="80">
        <v>0</v>
      </c>
      <c r="Z1723" s="80">
        <v>0</v>
      </c>
      <c r="AA1723" s="80">
        <v>0</v>
      </c>
      <c r="AB1723" s="80">
        <v>0</v>
      </c>
      <c r="AC1723" s="80">
        <v>0</v>
      </c>
      <c r="AD1723" s="80">
        <v>0</v>
      </c>
      <c r="AE1723" s="80">
        <v>0</v>
      </c>
      <c r="AF1723" s="80">
        <v>0</v>
      </c>
      <c r="AG1723" s="80"/>
      <c r="AH1723" s="80">
        <v>0</v>
      </c>
      <c r="AI1723" s="80">
        <v>0</v>
      </c>
      <c r="AJ1723" s="80">
        <v>0</v>
      </c>
      <c r="AK1723" s="80">
        <v>0</v>
      </c>
      <c r="AL1723" s="80">
        <v>0</v>
      </c>
      <c r="AM1723" s="80">
        <v>0</v>
      </c>
      <c r="AN1723" s="41" t="s">
        <v>5558</v>
      </c>
      <c r="AO1723" s="41"/>
      <c r="AP1723" s="40" t="str" cm="1">
        <f t="array" ref="AP1723">IFERROR(_xlfn.IFS(
AR1723="MPR ISSUE","PDH",
AR1723="BSS Hardware Issue","BSS",
AR1723="Sites strategiques, MLL, Pylone, etc.","ENVTECH",
AR1723="AKTIVCO DEFAUT GE &amp; POWER Cabinet","AKTIVCO",
AR1723="AKTIVCO Coupure ENEO &amp; Baisse de tension","AKTIVCO GRID ONLY",
AR1723="Coupure ENEO &amp; Baisse de tension","IHS GRID ONLY",
AR1723="Defaut GE &amp; POWER Cabinet","IHS",
AR1723="Sharing","Partners",
AR1723="Sites strategiques &amp; DataCenter","SST &amp; DC",
AR1723="Exclu","Exclu",
AR1723="SAT","SAT",
AR1723="SPARE-ISSUE","SPARE-ISSUE",
AR1723="Fiber CAmtel","TRANS_FO_CAMTEL",
AR1723="Fiber AOF","Fiber AOF",
AR1723="Projet OCM (HUAWEI)","TRAVAUX-HUAWEI",
AR1723="Projet OCM (NOKIA)","TRAVAUX-NOKIA",
AR1723="ACCESS-ISSUE","ACCESS-ISSUE",
AR1723="Projet OCM (ZTE, NOKIA, autres projets)","TRAVAUX OCM",
AR1723="No root CAuse","No root cause",
AR1723="ODU HS","PDH",
AR1723="IP &amp; VLAN","PDH",
AR1723="Warehouse HUAWEI","SPARE-ISSUE",
AR1723="SPARE-HS","SPARE-ISSUE",
AR1723="Power Telco","BSS",AR1723="no impacts","no impacts"
),"")</f>
        <v>No root cause</v>
      </c>
      <c r="AQ1723" s="40" t="str" cm="1">
        <f t="array" ref="AQ1723">IFERROR(_xlfn.IFS(
AR1723="MPR ISSUE","TX ISSUE",
AR1723="BSS Hardware Issue","RAN ISSUE",
AR1723="Sites strategiques, MLL, Pylone, etc.","ENVTECH",
AR1723="AKTIVCO DEFAUT GE &amp; POWER Cabinet","POWER ISSUE",
AR1723="AKTIVCO Coupure ENEO &amp; Baisse de tension","POWER ISSUE",
AR1723="Coupure ENEO &amp; Baisse de tension","POWER ISSUE",
AR1723="Defaut GE &amp; POWER Cabinet","POWER ISSUE",
AR1723="Sharing","POWER ISSUE",
AR1723="Sites strategiques &amp; DataCenter","POWER ISSUE",
AR1723="Exclu","Exclu",
AR1723="SAT","TX ISSUE",
AR1723="SPARE-ISSUE","SPARE-ISSUE",
AR1723="Fiber CAmtel","TX ISSUE",
AR1723="Fiber AOF","TX ISSUE",
AR1723="Projet OCM (HUAWEI)","TRAVAUX-HUAWEI",
AR1723="Projet OCM (NOKIA)","TRAVAUX -NOKIA",
AR1723="ACCESS-ISSUE","ACCESS-ISSUE",
AR1723="Projet OCM (ZTE, NOKIA, autres projets)","TRAVAUX OCM",
AR1723="No root CAuse","No root cause",
AR1723="ODU HS","TX ISSUE",
AR1723="IP &amp; VLAN","TX ISSUE",
AR1723="Warehouse HUAWEI","SPARE-ISSUE",
AR1723="SPARE-HS","SPARE-ISSUE",
AR1723="Power Telco","RAN ISSUE",AR1723="no impacts","no impacts"
),"")</f>
        <v>No root cause</v>
      </c>
      <c r="AR1723" s="59" t="s">
        <v>5343</v>
      </c>
      <c r="AS1723" s="40" t="str" cm="1">
        <f t="array" ref="AS1723">IFERROR(_xlfn.IFS(
AR1723="MPR ISSUE","ACTIVE",
AR1723="BSS Hardware Issue","ACTIVE",
AR1723="Sites strategiques, MLL, Pylone, etc.","PASSIVE",
AR1723="AKTIVCO DEFAUT GE &amp; POWER Cabinet","PASSIVE",
AR1723="AKTIVCO Coupure ENEO &amp; Baisse de tension","PASSIVE",
AR1723="Coupure ENEO &amp; Baisse de tension","PASSIVE",
AR1723="Defaut GE &amp; POWER Cabinet","PASSIVE",
AR1723="Sharing","PASSIVE",
AR1723="Sites strategiques &amp; DataCenter","PASSIVE",
AR1723="Exclu","Exclu",
AR1723="SAT","ACTIVE",
AR1723="SPARE-ISSUE","SPARE-ISSUE",
AR1723="Fiber CAmtel","ACTIVE",
AR1723="Fiber AOF","ACTIVE",
AR1723="Projet OCM (HUAWEI)","PLANNED WORKS",
AR1723="Projet OCM (NOKIA)","PLANNED WORKS",
AR1723="ACCESS-ISSUE","ACCESS-ISSUE",
AR1723="Projet OCM (ZTE, NOKIA, autres projets)","PLANNED WORKS",
AR1723="No root CAuse","No root cause",
AR1723="ODU HS","ACTIVE",
AR1723="IP &amp; VLAN","ACTIVE",
AR1723="Warehouse HUAWEI","SPARE-ISSUE",
AR1723="SPARE-HS","SPARE-ISSUE",
AR1723="Power Telco","ACTIVE", AR1723="no impacts","no impacts"
),"")</f>
        <v>No root cause</v>
      </c>
      <c r="AT1723" s="99" t="s">
        <v>5661</v>
      </c>
      <c r="AU1723" s="99" t="s">
        <v>1111</v>
      </c>
      <c r="AW1723" s="17"/>
      <c r="AX1723" s="17" t="s">
        <v>5536</v>
      </c>
      <c r="AY1723" s="17"/>
      <c r="AZ1723" s="17" t="s">
        <v>5536</v>
      </c>
      <c r="BA1723" s="7"/>
      <c r="BC1723" s="18"/>
      <c r="BD1723" s="18"/>
      <c r="BE1723" s="18"/>
      <c r="BF1723" s="18"/>
      <c r="BG1723" s="18"/>
      <c r="BH1723" s="18"/>
      <c r="BI1723" s="18"/>
      <c r="BJ1723" s="18"/>
      <c r="BK1723" s="18"/>
      <c r="BM1723" s="18"/>
      <c r="BN1723" s="18"/>
      <c r="BO1723" s="18"/>
      <c r="BP1723" s="9" t="s">
        <v>5661</v>
      </c>
      <c r="BQ1723" s="14"/>
      <c r="BR1723" s="102" t="s">
        <v>5536</v>
      </c>
      <c r="BS1723" s="14"/>
      <c r="BT1723" s="14"/>
      <c r="BU1723" s="9"/>
      <c r="BV1723" s="9"/>
      <c r="BW1723" s="9"/>
    </row>
    <row r="1724" spans="1:75" x14ac:dyDescent="0.35">
      <c r="A1724" s="1" t="s">
        <v>1683</v>
      </c>
      <c r="B1724" s="8" t="s">
        <v>1684</v>
      </c>
      <c r="C1724" s="3" t="s">
        <v>32</v>
      </c>
      <c r="D1724" s="1" t="s">
        <v>21</v>
      </c>
      <c r="E1724" s="1" t="s">
        <v>30</v>
      </c>
      <c r="F1724" s="3" t="s">
        <v>31</v>
      </c>
      <c r="G1724" s="1" t="s">
        <v>32</v>
      </c>
      <c r="H1724" s="30" t="s">
        <v>5587</v>
      </c>
      <c r="I1724" s="27">
        <v>0</v>
      </c>
      <c r="J1724" s="27">
        <v>0</v>
      </c>
      <c r="K1724" s="27">
        <v>0</v>
      </c>
      <c r="L1724" s="27">
        <v>0</v>
      </c>
      <c r="M1724" s="27">
        <v>0</v>
      </c>
      <c r="N1724" s="27">
        <v>2.2925209669180697</v>
      </c>
      <c r="O1724" s="27">
        <v>0</v>
      </c>
      <c r="P1724" s="27">
        <v>0</v>
      </c>
      <c r="Q1724" s="27">
        <v>1.3378092245878672</v>
      </c>
      <c r="R1724" s="27">
        <v>14.355151341340568</v>
      </c>
      <c r="S1724" s="80">
        <v>17.936987954901511</v>
      </c>
      <c r="T1724" s="80">
        <v>0</v>
      </c>
      <c r="U1724" s="80">
        <v>0</v>
      </c>
      <c r="V1724" s="80">
        <v>0</v>
      </c>
      <c r="W1724" s="80">
        <v>0</v>
      </c>
      <c r="X1724" s="80">
        <v>0</v>
      </c>
      <c r="Y1724" s="80">
        <v>0</v>
      </c>
      <c r="Z1724" s="80">
        <v>0</v>
      </c>
      <c r="AA1724" s="80">
        <v>0</v>
      </c>
      <c r="AB1724" s="80">
        <v>0</v>
      </c>
      <c r="AC1724" s="80">
        <v>0</v>
      </c>
      <c r="AD1724" s="80">
        <v>0</v>
      </c>
      <c r="AE1724" s="80">
        <v>0</v>
      </c>
      <c r="AF1724" s="80">
        <v>0</v>
      </c>
      <c r="AG1724" s="80"/>
      <c r="AH1724" s="80">
        <v>0</v>
      </c>
      <c r="AI1724" s="80">
        <v>0</v>
      </c>
      <c r="AJ1724" s="80">
        <v>0</v>
      </c>
      <c r="AK1724" s="80">
        <v>0</v>
      </c>
      <c r="AL1724" s="80">
        <v>0</v>
      </c>
      <c r="AM1724" s="80">
        <v>0</v>
      </c>
      <c r="AN1724" s="41" t="s">
        <v>5558</v>
      </c>
      <c r="AO1724" s="41"/>
      <c r="AP1724" s="40" t="str" cm="1">
        <f t="array" ref="AP1724">IFERROR(_xlfn.IFS(
AR1724="MPR ISSUE","PDH",
AR1724="BSS Hardware Issue","BSS",
AR1724="Sites strategiques, MLL, Pylone, etc.","ENVTECH",
AR1724="AKTIVCO DEFAUT GE &amp; POWER Cabinet","AKTIVCO",
AR1724="AKTIVCO Coupure ENEO &amp; Baisse de tension","AKTIVCO GRID ONLY",
AR1724="Coupure ENEO &amp; Baisse de tension","IHS GRID ONLY",
AR1724="Defaut GE &amp; POWER Cabinet","IHS",
AR1724="Sharing","Partners",
AR1724="Sites strategiques &amp; DataCenter","SST &amp; DC",
AR1724="Exclu","Exclu",
AR1724="SAT","SAT",
AR1724="SPARE-ISSUE","SPARE-ISSUE",
AR1724="Fiber CAmtel","TRANS_FO_CAMTEL",
AR1724="Fiber AOF","Fiber AOF",
AR1724="Projet OCM (HUAWEI)","TRAVAUX-HUAWEI",
AR1724="Projet OCM (NOKIA)","TRAVAUX-NOKIA",
AR1724="ACCESS-ISSUE","ACCESS-ISSUE",
AR1724="Projet OCM (ZTE, NOKIA, autres projets)","TRAVAUX OCM",
AR1724="No root CAuse","No root cause",
AR1724="ODU HS","PDH",
AR1724="IP &amp; VLAN","PDH",
AR1724="Warehouse HUAWEI","SPARE-ISSUE",
AR1724="SPARE-HS","SPARE-ISSUE",
AR1724="Power Telco","BSS",AR1724="no impacts","no impacts"
),"")</f>
        <v>No root cause</v>
      </c>
      <c r="AQ1724" s="40" t="str" cm="1">
        <f t="array" ref="AQ1724">IFERROR(_xlfn.IFS(
AR1724="MPR ISSUE","TX ISSUE",
AR1724="BSS Hardware Issue","RAN ISSUE",
AR1724="Sites strategiques, MLL, Pylone, etc.","ENVTECH",
AR1724="AKTIVCO DEFAUT GE &amp; POWER Cabinet","POWER ISSUE",
AR1724="AKTIVCO Coupure ENEO &amp; Baisse de tension","POWER ISSUE",
AR1724="Coupure ENEO &amp; Baisse de tension","POWER ISSUE",
AR1724="Defaut GE &amp; POWER Cabinet","POWER ISSUE",
AR1724="Sharing","POWER ISSUE",
AR1724="Sites strategiques &amp; DataCenter","POWER ISSUE",
AR1724="Exclu","Exclu",
AR1724="SAT","TX ISSUE",
AR1724="SPARE-ISSUE","SPARE-ISSUE",
AR1724="Fiber CAmtel","TX ISSUE",
AR1724="Fiber AOF","TX ISSUE",
AR1724="Projet OCM (HUAWEI)","TRAVAUX-HUAWEI",
AR1724="Projet OCM (NOKIA)","TRAVAUX -NOKIA",
AR1724="ACCESS-ISSUE","ACCESS-ISSUE",
AR1724="Projet OCM (ZTE, NOKIA, autres projets)","TRAVAUX OCM",
AR1724="No root CAuse","No root cause",
AR1724="ODU HS","TX ISSUE",
AR1724="IP &amp; VLAN","TX ISSUE",
AR1724="Warehouse HUAWEI","SPARE-ISSUE",
AR1724="SPARE-HS","SPARE-ISSUE",
AR1724="Power Telco","RAN ISSUE",AR1724="no impacts","no impacts"
),"")</f>
        <v>No root cause</v>
      </c>
      <c r="AR1724" s="59" t="s">
        <v>5343</v>
      </c>
      <c r="AS1724" s="40" t="str" cm="1">
        <f t="array" ref="AS1724">IFERROR(_xlfn.IFS(
AR1724="MPR ISSUE","ACTIVE",
AR1724="BSS Hardware Issue","ACTIVE",
AR1724="Sites strategiques, MLL, Pylone, etc.","PASSIVE",
AR1724="AKTIVCO DEFAUT GE &amp; POWER Cabinet","PASSIVE",
AR1724="AKTIVCO Coupure ENEO &amp; Baisse de tension","PASSIVE",
AR1724="Coupure ENEO &amp; Baisse de tension","PASSIVE",
AR1724="Defaut GE &amp; POWER Cabinet","PASSIVE",
AR1724="Sharing","PASSIVE",
AR1724="Sites strategiques &amp; DataCenter","PASSIVE",
AR1724="Exclu","Exclu",
AR1724="SAT","ACTIVE",
AR1724="SPARE-ISSUE","SPARE-ISSUE",
AR1724="Fiber CAmtel","ACTIVE",
AR1724="Fiber AOF","ACTIVE",
AR1724="Projet OCM (HUAWEI)","PLANNED WORKS",
AR1724="Projet OCM (NOKIA)","PLANNED WORKS",
AR1724="ACCESS-ISSUE","ACCESS-ISSUE",
AR1724="Projet OCM (ZTE, NOKIA, autres projets)","PLANNED WORKS",
AR1724="No root CAuse","No root cause",
AR1724="ODU HS","ACTIVE",
AR1724="IP &amp; VLAN","ACTIVE",
AR1724="Warehouse HUAWEI","SPARE-ISSUE",
AR1724="SPARE-HS","SPARE-ISSUE",
AR1724="Power Telco","ACTIVE", AR1724="no impacts","no impacts"
),"")</f>
        <v>No root cause</v>
      </c>
      <c r="AT1724" s="99" t="s">
        <v>5661</v>
      </c>
      <c r="AU1724" s="99" t="s">
        <v>1684</v>
      </c>
      <c r="AW1724" s="17"/>
      <c r="AX1724" s="17" t="s">
        <v>5536</v>
      </c>
      <c r="AY1724" s="17"/>
      <c r="AZ1724" s="17" t="s">
        <v>5536</v>
      </c>
      <c r="BA1724" s="7"/>
      <c r="BC1724" s="18"/>
      <c r="BD1724" s="18"/>
      <c r="BE1724" s="18"/>
      <c r="BF1724" s="18"/>
      <c r="BG1724" s="18"/>
      <c r="BH1724" s="18"/>
      <c r="BI1724" s="18"/>
      <c r="BJ1724" s="18"/>
      <c r="BK1724" s="18"/>
      <c r="BM1724" s="18"/>
      <c r="BN1724" s="18"/>
      <c r="BO1724" s="18"/>
      <c r="BP1724" s="9" t="s">
        <v>5661</v>
      </c>
      <c r="BQ1724" s="14"/>
      <c r="BR1724" s="102" t="s">
        <v>5536</v>
      </c>
      <c r="BS1724" s="14"/>
      <c r="BT1724" s="14"/>
      <c r="BU1724" s="9"/>
      <c r="BV1724" s="9"/>
      <c r="BW1724" s="9"/>
    </row>
    <row r="1725" spans="1:75" x14ac:dyDescent="0.35">
      <c r="A1725" s="1" t="s">
        <v>2287</v>
      </c>
      <c r="B1725" s="8" t="s">
        <v>2288</v>
      </c>
      <c r="C1725" s="3" t="s">
        <v>32</v>
      </c>
      <c r="D1725" s="1" t="s">
        <v>11</v>
      </c>
      <c r="E1725" s="1" t="s">
        <v>12</v>
      </c>
      <c r="F1725" s="3" t="s">
        <v>31</v>
      </c>
      <c r="G1725" s="1" t="s">
        <v>32</v>
      </c>
      <c r="H1725" s="30" t="s">
        <v>5587</v>
      </c>
      <c r="I1725" s="27">
        <v>0</v>
      </c>
      <c r="J1725" s="27">
        <v>0</v>
      </c>
      <c r="K1725" s="27">
        <v>0</v>
      </c>
      <c r="L1725" s="27">
        <v>2.1223743197701598E-3</v>
      </c>
      <c r="M1725" s="27">
        <v>0</v>
      </c>
      <c r="N1725" s="27">
        <v>0</v>
      </c>
      <c r="O1725" s="27">
        <v>0</v>
      </c>
      <c r="P1725" s="27">
        <v>0</v>
      </c>
      <c r="Q1725" s="27">
        <v>0</v>
      </c>
      <c r="R1725" s="27">
        <v>0</v>
      </c>
      <c r="S1725" s="80">
        <v>16.420257224633534</v>
      </c>
      <c r="T1725" s="80">
        <v>0</v>
      </c>
      <c r="U1725" s="80">
        <v>0</v>
      </c>
      <c r="V1725" s="80">
        <v>0</v>
      </c>
      <c r="W1725" s="80">
        <v>0</v>
      </c>
      <c r="X1725" s="80">
        <v>0</v>
      </c>
      <c r="Y1725" s="80">
        <v>0</v>
      </c>
      <c r="Z1725" s="80">
        <v>0</v>
      </c>
      <c r="AA1725" s="80">
        <v>0</v>
      </c>
      <c r="AB1725" s="80">
        <v>0</v>
      </c>
      <c r="AC1725" s="80">
        <v>0</v>
      </c>
      <c r="AD1725" s="80">
        <v>0</v>
      </c>
      <c r="AE1725" s="80">
        <v>0</v>
      </c>
      <c r="AF1725" s="80">
        <v>0</v>
      </c>
      <c r="AG1725" s="80"/>
      <c r="AH1725" s="80">
        <v>0</v>
      </c>
      <c r="AI1725" s="80">
        <v>0</v>
      </c>
      <c r="AJ1725" s="80">
        <v>0</v>
      </c>
      <c r="AK1725" s="80">
        <v>0</v>
      </c>
      <c r="AL1725" s="80">
        <v>0</v>
      </c>
      <c r="AM1725" s="80">
        <v>0</v>
      </c>
      <c r="AN1725" s="41" t="s">
        <v>5558</v>
      </c>
      <c r="AO1725" s="41"/>
      <c r="AP1725" s="40" t="str" cm="1">
        <f t="array" ref="AP1725">IFERROR(_xlfn.IFS(
AR1725="MPR ISSUE","PDH",
AR1725="BSS Hardware Issue","BSS",
AR1725="Sites strategiques, MLL, Pylone, etc.","ENVTECH",
AR1725="AKTIVCO DEFAUT GE &amp; POWER Cabinet","AKTIVCO",
AR1725="AKTIVCO Coupure ENEO &amp; Baisse de tension","AKTIVCO GRID ONLY",
AR1725="Coupure ENEO &amp; Baisse de tension","IHS GRID ONLY",
AR1725="Defaut GE &amp; POWER Cabinet","IHS",
AR1725="Sharing","Partners",
AR1725="Sites strategiques &amp; DataCenter","SST &amp; DC",
AR1725="Exclu","Exclu",
AR1725="SAT","SAT",
AR1725="SPARE-ISSUE","SPARE-ISSUE",
AR1725="Fiber CAmtel","TRANS_FO_CAMTEL",
AR1725="Fiber AOF","Fiber AOF",
AR1725="Projet OCM (HUAWEI)","TRAVAUX-HUAWEI",
AR1725="Projet OCM (NOKIA)","TRAVAUX-NOKIA",
AR1725="ACCESS-ISSUE","ACCESS-ISSUE",
AR1725="Projet OCM (ZTE, NOKIA, autres projets)","TRAVAUX OCM",
AR1725="No root CAuse","No root cause",
AR1725="ODU HS","PDH",
AR1725="IP &amp; VLAN","PDH",
AR1725="Warehouse HUAWEI","SPARE-ISSUE",
AR1725="SPARE-HS","SPARE-ISSUE",
AR1725="Power Telco","BSS",AR1725="no impacts","no impacts"
),"")</f>
        <v>No root cause</v>
      </c>
      <c r="AQ1725" s="40" t="str" cm="1">
        <f t="array" ref="AQ1725">IFERROR(_xlfn.IFS(
AR1725="MPR ISSUE","TX ISSUE",
AR1725="BSS Hardware Issue","RAN ISSUE",
AR1725="Sites strategiques, MLL, Pylone, etc.","ENVTECH",
AR1725="AKTIVCO DEFAUT GE &amp; POWER Cabinet","POWER ISSUE",
AR1725="AKTIVCO Coupure ENEO &amp; Baisse de tension","POWER ISSUE",
AR1725="Coupure ENEO &amp; Baisse de tension","POWER ISSUE",
AR1725="Defaut GE &amp; POWER Cabinet","POWER ISSUE",
AR1725="Sharing","POWER ISSUE",
AR1725="Sites strategiques &amp; DataCenter","POWER ISSUE",
AR1725="Exclu","Exclu",
AR1725="SAT","TX ISSUE",
AR1725="SPARE-ISSUE","SPARE-ISSUE",
AR1725="Fiber CAmtel","TX ISSUE",
AR1725="Fiber AOF","TX ISSUE",
AR1725="Projet OCM (HUAWEI)","TRAVAUX-HUAWEI",
AR1725="Projet OCM (NOKIA)","TRAVAUX -NOKIA",
AR1725="ACCESS-ISSUE","ACCESS-ISSUE",
AR1725="Projet OCM (ZTE, NOKIA, autres projets)","TRAVAUX OCM",
AR1725="No root CAuse","No root cause",
AR1725="ODU HS","TX ISSUE",
AR1725="IP &amp; VLAN","TX ISSUE",
AR1725="Warehouse HUAWEI","SPARE-ISSUE",
AR1725="SPARE-HS","SPARE-ISSUE",
AR1725="Power Telco","RAN ISSUE",AR1725="no impacts","no impacts"
),"")</f>
        <v>No root cause</v>
      </c>
      <c r="AR1725" s="59" t="s">
        <v>5343</v>
      </c>
      <c r="AS1725" s="40" t="str" cm="1">
        <f t="array" ref="AS1725">IFERROR(_xlfn.IFS(
AR1725="MPR ISSUE","ACTIVE",
AR1725="BSS Hardware Issue","ACTIVE",
AR1725="Sites strategiques, MLL, Pylone, etc.","PASSIVE",
AR1725="AKTIVCO DEFAUT GE &amp; POWER Cabinet","PASSIVE",
AR1725="AKTIVCO Coupure ENEO &amp; Baisse de tension","PASSIVE",
AR1725="Coupure ENEO &amp; Baisse de tension","PASSIVE",
AR1725="Defaut GE &amp; POWER Cabinet","PASSIVE",
AR1725="Sharing","PASSIVE",
AR1725="Sites strategiques &amp; DataCenter","PASSIVE",
AR1725="Exclu","Exclu",
AR1725="SAT","ACTIVE",
AR1725="SPARE-ISSUE","SPARE-ISSUE",
AR1725="Fiber CAmtel","ACTIVE",
AR1725="Fiber AOF","ACTIVE",
AR1725="Projet OCM (HUAWEI)","PLANNED WORKS",
AR1725="Projet OCM (NOKIA)","PLANNED WORKS",
AR1725="ACCESS-ISSUE","ACCESS-ISSUE",
AR1725="Projet OCM (ZTE, NOKIA, autres projets)","PLANNED WORKS",
AR1725="No root CAuse","No root cause",
AR1725="ODU HS","ACTIVE",
AR1725="IP &amp; VLAN","ACTIVE",
AR1725="Warehouse HUAWEI","SPARE-ISSUE",
AR1725="SPARE-HS","SPARE-ISSUE",
AR1725="Power Telco","ACTIVE", AR1725="no impacts","no impacts"
),"")</f>
        <v>No root cause</v>
      </c>
      <c r="AT1725" s="99" t="s">
        <v>5661</v>
      </c>
      <c r="AU1725" s="99" t="s">
        <v>2288</v>
      </c>
      <c r="AW1725" s="17"/>
      <c r="AX1725" s="17" t="s">
        <v>5536</v>
      </c>
      <c r="AY1725" s="17"/>
      <c r="AZ1725" s="17" t="s">
        <v>5536</v>
      </c>
      <c r="BA1725" s="7"/>
      <c r="BC1725" s="18"/>
      <c r="BD1725" s="18"/>
      <c r="BE1725" s="18"/>
      <c r="BF1725" s="18"/>
      <c r="BG1725" s="18"/>
      <c r="BH1725" s="18"/>
      <c r="BI1725" s="18"/>
      <c r="BJ1725" s="18"/>
      <c r="BK1725" s="18"/>
      <c r="BM1725" s="18"/>
      <c r="BN1725" s="18"/>
      <c r="BO1725" s="18"/>
      <c r="BP1725" s="9" t="s">
        <v>5661</v>
      </c>
      <c r="BQ1725" s="14"/>
      <c r="BR1725" s="102" t="s">
        <v>5536</v>
      </c>
      <c r="BS1725" s="14"/>
      <c r="BT1725" s="14"/>
      <c r="BU1725" s="9"/>
      <c r="BV1725" s="9"/>
      <c r="BW1725" s="9"/>
    </row>
    <row r="1726" spans="1:75" x14ac:dyDescent="0.35">
      <c r="A1726" s="1" t="s">
        <v>1649</v>
      </c>
      <c r="B1726" s="8" t="s">
        <v>1650</v>
      </c>
      <c r="C1726" s="3" t="s">
        <v>32</v>
      </c>
      <c r="D1726" s="1" t="s">
        <v>11</v>
      </c>
      <c r="E1726" s="1" t="s">
        <v>145</v>
      </c>
      <c r="F1726" s="3" t="s">
        <v>31</v>
      </c>
      <c r="G1726" s="1" t="s">
        <v>32</v>
      </c>
      <c r="H1726" s="30" t="s">
        <v>5587</v>
      </c>
      <c r="I1726" s="27">
        <v>0</v>
      </c>
      <c r="J1726" s="27">
        <v>0</v>
      </c>
      <c r="K1726" s="27">
        <v>0</v>
      </c>
      <c r="L1726" s="27">
        <v>0</v>
      </c>
      <c r="M1726" s="27">
        <v>0</v>
      </c>
      <c r="N1726" s="27">
        <v>0</v>
      </c>
      <c r="O1726" s="27">
        <v>0</v>
      </c>
      <c r="P1726" s="27">
        <v>0</v>
      </c>
      <c r="Q1726" s="27">
        <v>0</v>
      </c>
      <c r="R1726" s="27">
        <v>0</v>
      </c>
      <c r="S1726" s="80">
        <v>8.4043347801148869</v>
      </c>
      <c r="T1726" s="80">
        <v>0</v>
      </c>
      <c r="U1726" s="80">
        <v>0</v>
      </c>
      <c r="V1726" s="80">
        <v>0</v>
      </c>
      <c r="W1726" s="80">
        <v>0</v>
      </c>
      <c r="X1726" s="80">
        <v>0</v>
      </c>
      <c r="Y1726" s="80">
        <v>0</v>
      </c>
      <c r="Z1726" s="80">
        <v>0</v>
      </c>
      <c r="AA1726" s="80">
        <v>0</v>
      </c>
      <c r="AB1726" s="80">
        <v>0</v>
      </c>
      <c r="AC1726" s="80">
        <v>0</v>
      </c>
      <c r="AD1726" s="80">
        <v>0</v>
      </c>
      <c r="AE1726" s="80">
        <v>0</v>
      </c>
      <c r="AF1726" s="80">
        <v>0</v>
      </c>
      <c r="AG1726" s="80"/>
      <c r="AH1726" s="80">
        <v>0.10133891499944371</v>
      </c>
      <c r="AI1726" s="80">
        <v>0</v>
      </c>
      <c r="AJ1726" s="80">
        <v>0</v>
      </c>
      <c r="AK1726" s="80">
        <v>0</v>
      </c>
      <c r="AL1726" s="80">
        <v>0</v>
      </c>
      <c r="AM1726" s="80">
        <v>0</v>
      </c>
      <c r="AN1726" s="41" t="s">
        <v>5558</v>
      </c>
      <c r="AO1726" s="41"/>
      <c r="AP1726" s="40" t="str" cm="1">
        <f t="array" ref="AP1726">IFERROR(_xlfn.IFS(
AR1726="MPR ISSUE","PDH",
AR1726="BSS Hardware Issue","BSS",
AR1726="Sites strategiques, MLL, Pylone, etc.","ENVTECH",
AR1726="AKTIVCO DEFAUT GE &amp; POWER Cabinet","AKTIVCO",
AR1726="AKTIVCO Coupure ENEO &amp; Baisse de tension","AKTIVCO GRID ONLY",
AR1726="Coupure ENEO &amp; Baisse de tension","IHS GRID ONLY",
AR1726="Defaut GE &amp; POWER Cabinet","IHS",
AR1726="Sharing","Partners",
AR1726="Sites strategiques &amp; DataCenter","SST &amp; DC",
AR1726="Exclu","Exclu",
AR1726="SAT","SAT",
AR1726="SPARE-ISSUE","SPARE-ISSUE",
AR1726="Fiber CAmtel","TRANS_FO_CAMTEL",
AR1726="Fiber AOF","Fiber AOF",
AR1726="Projet OCM (HUAWEI)","TRAVAUX-HUAWEI",
AR1726="Projet OCM (NOKIA)","TRAVAUX-NOKIA",
AR1726="ACCESS-ISSUE","ACCESS-ISSUE",
AR1726="Projet OCM (ZTE, NOKIA, autres projets)","TRAVAUX OCM",
AR1726="No root CAuse","No root cause",
AR1726="ODU HS","PDH",
AR1726="IP &amp; VLAN","PDH",
AR1726="Warehouse HUAWEI","SPARE-ISSUE",
AR1726="SPARE-HS","SPARE-ISSUE",
AR1726="Power Telco","BSS",AR1726="no impacts","no impacts"
),"")</f>
        <v>No root cause</v>
      </c>
      <c r="AQ1726" s="40" t="str" cm="1">
        <f t="array" ref="AQ1726">IFERROR(_xlfn.IFS(
AR1726="MPR ISSUE","TX ISSUE",
AR1726="BSS Hardware Issue","RAN ISSUE",
AR1726="Sites strategiques, MLL, Pylone, etc.","ENVTECH",
AR1726="AKTIVCO DEFAUT GE &amp; POWER Cabinet","POWER ISSUE",
AR1726="AKTIVCO Coupure ENEO &amp; Baisse de tension","POWER ISSUE",
AR1726="Coupure ENEO &amp; Baisse de tension","POWER ISSUE",
AR1726="Defaut GE &amp; POWER Cabinet","POWER ISSUE",
AR1726="Sharing","POWER ISSUE",
AR1726="Sites strategiques &amp; DataCenter","POWER ISSUE",
AR1726="Exclu","Exclu",
AR1726="SAT","TX ISSUE",
AR1726="SPARE-ISSUE","SPARE-ISSUE",
AR1726="Fiber CAmtel","TX ISSUE",
AR1726="Fiber AOF","TX ISSUE",
AR1726="Projet OCM (HUAWEI)","TRAVAUX-HUAWEI",
AR1726="Projet OCM (NOKIA)","TRAVAUX -NOKIA",
AR1726="ACCESS-ISSUE","ACCESS-ISSUE",
AR1726="Projet OCM (ZTE, NOKIA, autres projets)","TRAVAUX OCM",
AR1726="No root CAuse","No root cause",
AR1726="ODU HS","TX ISSUE",
AR1726="IP &amp; VLAN","TX ISSUE",
AR1726="Warehouse HUAWEI","SPARE-ISSUE",
AR1726="SPARE-HS","SPARE-ISSUE",
AR1726="Power Telco","RAN ISSUE",AR1726="no impacts","no impacts"
),"")</f>
        <v>No root cause</v>
      </c>
      <c r="AR1726" s="59" t="s">
        <v>5343</v>
      </c>
      <c r="AS1726" s="40" t="str" cm="1">
        <f t="array" ref="AS1726">IFERROR(_xlfn.IFS(
AR1726="MPR ISSUE","ACTIVE",
AR1726="BSS Hardware Issue","ACTIVE",
AR1726="Sites strategiques, MLL, Pylone, etc.","PASSIVE",
AR1726="AKTIVCO DEFAUT GE &amp; POWER Cabinet","PASSIVE",
AR1726="AKTIVCO Coupure ENEO &amp; Baisse de tension","PASSIVE",
AR1726="Coupure ENEO &amp; Baisse de tension","PASSIVE",
AR1726="Defaut GE &amp; POWER Cabinet","PASSIVE",
AR1726="Sharing","PASSIVE",
AR1726="Sites strategiques &amp; DataCenter","PASSIVE",
AR1726="Exclu","Exclu",
AR1726="SAT","ACTIVE",
AR1726="SPARE-ISSUE","SPARE-ISSUE",
AR1726="Fiber CAmtel","ACTIVE",
AR1726="Fiber AOF","ACTIVE",
AR1726="Projet OCM (HUAWEI)","PLANNED WORKS",
AR1726="Projet OCM (NOKIA)","PLANNED WORKS",
AR1726="ACCESS-ISSUE","ACCESS-ISSUE",
AR1726="Projet OCM (ZTE, NOKIA, autres projets)","PLANNED WORKS",
AR1726="No root CAuse","No root cause",
AR1726="ODU HS","ACTIVE",
AR1726="IP &amp; VLAN","ACTIVE",
AR1726="Warehouse HUAWEI","SPARE-ISSUE",
AR1726="SPARE-HS","SPARE-ISSUE",
AR1726="Power Telco","ACTIVE", AR1726="no impacts","no impacts"
),"")</f>
        <v>No root cause</v>
      </c>
      <c r="AT1726" s="99" t="s">
        <v>5661</v>
      </c>
      <c r="AU1726" s="99" t="s">
        <v>1650</v>
      </c>
      <c r="AW1726" s="17"/>
      <c r="AX1726" s="17" t="s">
        <v>5536</v>
      </c>
      <c r="AY1726" s="17"/>
      <c r="AZ1726" s="17" t="s">
        <v>5536</v>
      </c>
      <c r="BA1726" s="7"/>
      <c r="BC1726" s="18"/>
      <c r="BD1726" s="18"/>
      <c r="BE1726" s="18"/>
      <c r="BF1726" s="18"/>
      <c r="BG1726" s="18"/>
      <c r="BH1726" s="18"/>
      <c r="BI1726" s="18"/>
      <c r="BJ1726" s="18"/>
      <c r="BK1726" s="18"/>
      <c r="BM1726" s="18"/>
      <c r="BN1726" s="18"/>
      <c r="BO1726" s="18"/>
      <c r="BP1726" s="9" t="s">
        <v>5661</v>
      </c>
      <c r="BQ1726" s="14"/>
      <c r="BR1726" s="102" t="s">
        <v>5536</v>
      </c>
      <c r="BS1726" s="14"/>
      <c r="BT1726" s="14"/>
      <c r="BU1726" s="9"/>
      <c r="BV1726" s="9"/>
      <c r="BW1726" s="9"/>
    </row>
    <row r="1727" spans="1:75" x14ac:dyDescent="0.35">
      <c r="A1727" s="1" t="s">
        <v>2110</v>
      </c>
      <c r="B1727" s="8" t="s">
        <v>2111</v>
      </c>
      <c r="C1727" s="3" t="s">
        <v>32</v>
      </c>
      <c r="D1727" s="1" t="s">
        <v>11</v>
      </c>
      <c r="E1727" s="1" t="s">
        <v>145</v>
      </c>
      <c r="F1727" s="3" t="s">
        <v>31</v>
      </c>
      <c r="G1727" s="1" t="s">
        <v>32</v>
      </c>
      <c r="H1727" s="30" t="s">
        <v>5587</v>
      </c>
      <c r="I1727" s="27">
        <v>0</v>
      </c>
      <c r="J1727" s="27">
        <v>0</v>
      </c>
      <c r="K1727" s="27">
        <v>0</v>
      </c>
      <c r="L1727" s="27">
        <v>4.9634666255746458</v>
      </c>
      <c r="M1727" s="27">
        <v>0</v>
      </c>
      <c r="N1727" s="27">
        <v>0</v>
      </c>
      <c r="O1727" s="27">
        <v>0</v>
      </c>
      <c r="P1727" s="27">
        <v>0</v>
      </c>
      <c r="Q1727" s="27">
        <v>0</v>
      </c>
      <c r="R1727" s="27">
        <v>0</v>
      </c>
      <c r="S1727" s="80">
        <v>6.7972515430909812</v>
      </c>
      <c r="T1727" s="80">
        <v>0</v>
      </c>
      <c r="U1727" s="80">
        <v>0</v>
      </c>
      <c r="V1727" s="80">
        <v>0</v>
      </c>
      <c r="W1727" s="80">
        <v>0</v>
      </c>
      <c r="X1727" s="80">
        <v>0</v>
      </c>
      <c r="Y1727" s="80">
        <v>0</v>
      </c>
      <c r="Z1727" s="80">
        <v>0</v>
      </c>
      <c r="AA1727" s="80">
        <v>0</v>
      </c>
      <c r="AB1727" s="80">
        <v>0</v>
      </c>
      <c r="AC1727" s="80">
        <v>0</v>
      </c>
      <c r="AD1727" s="80">
        <v>0</v>
      </c>
      <c r="AE1727" s="80">
        <v>0</v>
      </c>
      <c r="AF1727" s="80">
        <v>0</v>
      </c>
      <c r="AG1727" s="80"/>
      <c r="AH1727" s="80">
        <v>0</v>
      </c>
      <c r="AI1727" s="80">
        <v>0</v>
      </c>
      <c r="AJ1727" s="80">
        <v>0</v>
      </c>
      <c r="AK1727" s="80">
        <v>0</v>
      </c>
      <c r="AL1727" s="80">
        <v>0</v>
      </c>
      <c r="AM1727" s="80">
        <v>0</v>
      </c>
      <c r="AN1727" s="41" t="s">
        <v>5558</v>
      </c>
      <c r="AO1727" s="41"/>
      <c r="AP1727" s="40" t="str" cm="1">
        <f t="array" ref="AP1727">IFERROR(_xlfn.IFS(
AR1727="MPR ISSUE","PDH",
AR1727="BSS Hardware Issue","BSS",
AR1727="Sites strategiques, MLL, Pylone, etc.","ENVTECH",
AR1727="AKTIVCO DEFAUT GE &amp; POWER Cabinet","AKTIVCO",
AR1727="AKTIVCO Coupure ENEO &amp; Baisse de tension","AKTIVCO GRID ONLY",
AR1727="Coupure ENEO &amp; Baisse de tension","IHS GRID ONLY",
AR1727="Defaut GE &amp; POWER Cabinet","IHS",
AR1727="Sharing","Partners",
AR1727="Sites strategiques &amp; DataCenter","SST &amp; DC",
AR1727="Exclu","Exclu",
AR1727="SAT","SAT",
AR1727="SPARE-ISSUE","SPARE-ISSUE",
AR1727="Fiber CAmtel","TRANS_FO_CAMTEL",
AR1727="Fiber AOF","Fiber AOF",
AR1727="Projet OCM (HUAWEI)","TRAVAUX-HUAWEI",
AR1727="Projet OCM (NOKIA)","TRAVAUX-NOKIA",
AR1727="ACCESS-ISSUE","ACCESS-ISSUE",
AR1727="Projet OCM (ZTE, NOKIA, autres projets)","TRAVAUX OCM",
AR1727="No root CAuse","No root cause",
AR1727="ODU HS","PDH",
AR1727="IP &amp; VLAN","PDH",
AR1727="Warehouse HUAWEI","SPARE-ISSUE",
AR1727="SPARE-HS","SPARE-ISSUE",
AR1727="Power Telco","BSS",AR1727="no impacts","no impacts"
),"")</f>
        <v>No root cause</v>
      </c>
      <c r="AQ1727" s="40" t="str" cm="1">
        <f t="array" ref="AQ1727">IFERROR(_xlfn.IFS(
AR1727="MPR ISSUE","TX ISSUE",
AR1727="BSS Hardware Issue","RAN ISSUE",
AR1727="Sites strategiques, MLL, Pylone, etc.","ENVTECH",
AR1727="AKTIVCO DEFAUT GE &amp; POWER Cabinet","POWER ISSUE",
AR1727="AKTIVCO Coupure ENEO &amp; Baisse de tension","POWER ISSUE",
AR1727="Coupure ENEO &amp; Baisse de tension","POWER ISSUE",
AR1727="Defaut GE &amp; POWER Cabinet","POWER ISSUE",
AR1727="Sharing","POWER ISSUE",
AR1727="Sites strategiques &amp; DataCenter","POWER ISSUE",
AR1727="Exclu","Exclu",
AR1727="SAT","TX ISSUE",
AR1727="SPARE-ISSUE","SPARE-ISSUE",
AR1727="Fiber CAmtel","TX ISSUE",
AR1727="Fiber AOF","TX ISSUE",
AR1727="Projet OCM (HUAWEI)","TRAVAUX-HUAWEI",
AR1727="Projet OCM (NOKIA)","TRAVAUX -NOKIA",
AR1727="ACCESS-ISSUE","ACCESS-ISSUE",
AR1727="Projet OCM (ZTE, NOKIA, autres projets)","TRAVAUX OCM",
AR1727="No root CAuse","No root cause",
AR1727="ODU HS","TX ISSUE",
AR1727="IP &amp; VLAN","TX ISSUE",
AR1727="Warehouse HUAWEI","SPARE-ISSUE",
AR1727="SPARE-HS","SPARE-ISSUE",
AR1727="Power Telco","RAN ISSUE",AR1727="no impacts","no impacts"
),"")</f>
        <v>No root cause</v>
      </c>
      <c r="AR1727" s="59" t="s">
        <v>5343</v>
      </c>
      <c r="AS1727" s="40" t="str" cm="1">
        <f t="array" ref="AS1727">IFERROR(_xlfn.IFS(
AR1727="MPR ISSUE","ACTIVE",
AR1727="BSS Hardware Issue","ACTIVE",
AR1727="Sites strategiques, MLL, Pylone, etc.","PASSIVE",
AR1727="AKTIVCO DEFAUT GE &amp; POWER Cabinet","PASSIVE",
AR1727="AKTIVCO Coupure ENEO &amp; Baisse de tension","PASSIVE",
AR1727="Coupure ENEO &amp; Baisse de tension","PASSIVE",
AR1727="Defaut GE &amp; POWER Cabinet","PASSIVE",
AR1727="Sharing","PASSIVE",
AR1727="Sites strategiques &amp; DataCenter","PASSIVE",
AR1727="Exclu","Exclu",
AR1727="SAT","ACTIVE",
AR1727="SPARE-ISSUE","SPARE-ISSUE",
AR1727="Fiber CAmtel","ACTIVE",
AR1727="Fiber AOF","ACTIVE",
AR1727="Projet OCM (HUAWEI)","PLANNED WORKS",
AR1727="Projet OCM (NOKIA)","PLANNED WORKS",
AR1727="ACCESS-ISSUE","ACCESS-ISSUE",
AR1727="Projet OCM (ZTE, NOKIA, autres projets)","PLANNED WORKS",
AR1727="No root CAuse","No root cause",
AR1727="ODU HS","ACTIVE",
AR1727="IP &amp; VLAN","ACTIVE",
AR1727="Warehouse HUAWEI","SPARE-ISSUE",
AR1727="SPARE-HS","SPARE-ISSUE",
AR1727="Power Telco","ACTIVE", AR1727="no impacts","no impacts"
),"")</f>
        <v>No root cause</v>
      </c>
      <c r="AT1727" s="99" t="s">
        <v>5661</v>
      </c>
      <c r="AU1727" s="99" t="s">
        <v>2111</v>
      </c>
      <c r="AW1727" s="17"/>
      <c r="AX1727" s="17" t="s">
        <v>5536</v>
      </c>
      <c r="AY1727" s="17"/>
      <c r="AZ1727" s="17" t="s">
        <v>5536</v>
      </c>
      <c r="BA1727" s="7"/>
      <c r="BC1727" s="18"/>
      <c r="BD1727" s="18"/>
      <c r="BE1727" s="18"/>
      <c r="BF1727" s="18"/>
      <c r="BG1727" s="18"/>
      <c r="BH1727" s="18"/>
      <c r="BI1727" s="18"/>
      <c r="BJ1727" s="18"/>
      <c r="BK1727" s="18"/>
      <c r="BM1727" s="18"/>
      <c r="BN1727" s="18"/>
      <c r="BO1727" s="18"/>
      <c r="BP1727" s="9" t="s">
        <v>5661</v>
      </c>
      <c r="BQ1727" s="14"/>
      <c r="BR1727" s="102" t="s">
        <v>5536</v>
      </c>
      <c r="BS1727" s="14"/>
      <c r="BT1727" s="14"/>
      <c r="BU1727" s="9"/>
      <c r="BV1727" s="9"/>
      <c r="BW1727" s="9"/>
    </row>
    <row r="1728" spans="1:75" x14ac:dyDescent="0.35">
      <c r="A1728" s="1" t="s">
        <v>4142</v>
      </c>
      <c r="B1728" s="8" t="s">
        <v>4143</v>
      </c>
      <c r="C1728" s="3" t="s">
        <v>37</v>
      </c>
      <c r="D1728" s="1" t="s">
        <v>11</v>
      </c>
      <c r="E1728" s="1" t="s">
        <v>12</v>
      </c>
      <c r="F1728" s="3" t="s">
        <v>37</v>
      </c>
      <c r="G1728" s="1" t="s">
        <v>4142</v>
      </c>
      <c r="H1728" s="30" t="s">
        <v>5587</v>
      </c>
      <c r="I1728" s="27">
        <v>0</v>
      </c>
      <c r="J1728" s="27">
        <v>0</v>
      </c>
      <c r="K1728" s="27">
        <v>0</v>
      </c>
      <c r="L1728" s="27">
        <v>0</v>
      </c>
      <c r="M1728" s="27">
        <v>0</v>
      </c>
      <c r="N1728" s="27">
        <v>0</v>
      </c>
      <c r="O1728" s="27">
        <v>0</v>
      </c>
      <c r="P1728" s="27">
        <v>0</v>
      </c>
      <c r="Q1728" s="27">
        <v>0</v>
      </c>
      <c r="R1728" s="27">
        <v>0</v>
      </c>
      <c r="S1728" s="80">
        <v>0</v>
      </c>
      <c r="T1728" s="80">
        <v>0</v>
      </c>
      <c r="U1728" s="80">
        <v>0</v>
      </c>
      <c r="V1728" s="80">
        <v>0</v>
      </c>
      <c r="W1728" s="80">
        <v>0</v>
      </c>
      <c r="X1728" s="80">
        <v>0</v>
      </c>
      <c r="Y1728" s="80">
        <v>0</v>
      </c>
      <c r="Z1728" s="80">
        <v>0</v>
      </c>
      <c r="AA1728" s="80">
        <v>0</v>
      </c>
      <c r="AB1728" s="80">
        <v>0</v>
      </c>
      <c r="AC1728" s="80">
        <v>0</v>
      </c>
      <c r="AD1728" s="80">
        <v>0</v>
      </c>
      <c r="AE1728" s="80">
        <v>0</v>
      </c>
      <c r="AF1728" s="80">
        <v>0</v>
      </c>
      <c r="AG1728" s="80"/>
      <c r="AH1728" s="80">
        <v>0</v>
      </c>
      <c r="AI1728" s="80">
        <v>0</v>
      </c>
      <c r="AJ1728" s="80">
        <v>0</v>
      </c>
      <c r="AK1728" s="80">
        <v>0</v>
      </c>
      <c r="AL1728" s="80">
        <v>0</v>
      </c>
      <c r="AM1728" s="80">
        <v>0</v>
      </c>
      <c r="AN1728" s="41" t="s">
        <v>5586</v>
      </c>
      <c r="AO1728" s="41"/>
      <c r="AP1728" s="40" t="str" cm="1">
        <f t="array" ref="AP1728">IFERROR(_xlfn.IFS(
AR1728="MPR ISSUE","PDH",
AR1728="BSS Hardware Issue","BSS",
AR1728="Sites strategiques, MLL, Pylone, etc.","ENVTECH",
AR1728="AKTIVCO DEFAUT GE &amp; POWER Cabinet","AKTIVCO",
AR1728="AKTIVCO Coupure ENEO &amp; Baisse de tension","AKTIVCO GRID ONLY",
AR1728="Coupure ENEO &amp; Baisse de tension","IHS GRID ONLY",
AR1728="Defaut GE &amp; POWER Cabinet","IHS",
AR1728="Sharing","Partners",
AR1728="Sites strategiques &amp; DataCenter","SST &amp; DC",
AR1728="Exclu","Exclu",
AR1728="SAT","SAT",
AR1728="SPARE-ISSUE","SPARE-ISSUE",
AR1728="Fiber CAmtel","TRANS_FO_CAMTEL",
AR1728="Fiber AOF","Fiber AOF",
AR1728="Projet OCM (HUAWEI)","TRAVAUX-HUAWEI",
AR1728="Projet OCM (NOKIA)","TRAVAUX-NOKIA",
AR1728="ACCESS-ISSUE","ACCESS-ISSUE",
AR1728="Projet OCM (ZTE, NOKIA, autres projets)","TRAVAUX OCM",
AR1728="No root CAuse","No root cause",
AR1728="ODU HS","PDH",
AR1728="IP &amp; VLAN","PDH",
AR1728="Warehouse HUAWEI","SPARE-ISSUE",
AR1728="SPARE-HS","SPARE-ISSUE",
AR1728="Power Telco","BSS",AR1728="no impacts","no impacts"
),"")</f>
        <v>Exclu</v>
      </c>
      <c r="AQ1728" s="40" t="str" cm="1">
        <f t="array" ref="AQ1728">IFERROR(_xlfn.IFS(
AR1728="MPR ISSUE","TX ISSUE",
AR1728="BSS Hardware Issue","RAN ISSUE",
AR1728="Sites strategiques, MLL, Pylone, etc.","ENVTECH",
AR1728="AKTIVCO DEFAUT GE &amp; POWER Cabinet","POWER ISSUE",
AR1728="AKTIVCO Coupure ENEO &amp; Baisse de tension","POWER ISSUE",
AR1728="Coupure ENEO &amp; Baisse de tension","POWER ISSUE",
AR1728="Defaut GE &amp; POWER Cabinet","POWER ISSUE",
AR1728="Sharing","POWER ISSUE",
AR1728="Sites strategiques &amp; DataCenter","POWER ISSUE",
AR1728="Exclu","Exclu",
AR1728="SAT","TX ISSUE",
AR1728="SPARE-ISSUE","SPARE-ISSUE",
AR1728="Fiber CAmtel","TX ISSUE",
AR1728="Fiber AOF","TX ISSUE",
AR1728="Projet OCM (HUAWEI)","TRAVAUX-HUAWEI",
AR1728="Projet OCM (NOKIA)","TRAVAUX -NOKIA",
AR1728="ACCESS-ISSUE","ACCESS-ISSUE",
AR1728="Projet OCM (ZTE, NOKIA, autres projets)","TRAVAUX OCM",
AR1728="No root CAuse","No root cause",
AR1728="ODU HS","TX ISSUE",
AR1728="IP &amp; VLAN","TX ISSUE",
AR1728="Warehouse HUAWEI","SPARE-ISSUE",
AR1728="SPARE-HS","SPARE-ISSUE",
AR1728="Power Telco","RAN ISSUE",AR1728="no impacts","no impacts"
),"")</f>
        <v>Exclu</v>
      </c>
      <c r="AR1728" s="59" t="s">
        <v>5586</v>
      </c>
      <c r="AS1728" s="40" t="str" cm="1">
        <f t="array" ref="AS1728">IFERROR(_xlfn.IFS(
AR1728="MPR ISSUE","ACTIVE",
AR1728="BSS Hardware Issue","ACTIVE",
AR1728="Sites strategiques, MLL, Pylone, etc.","PASSIVE",
AR1728="AKTIVCO DEFAUT GE &amp; POWER Cabinet","PASSIVE",
AR1728="AKTIVCO Coupure ENEO &amp; Baisse de tension","PASSIVE",
AR1728="Coupure ENEO &amp; Baisse de tension","PASSIVE",
AR1728="Defaut GE &amp; POWER Cabinet","PASSIVE",
AR1728="Sharing","PASSIVE",
AR1728="Sites strategiques &amp; DataCenter","PASSIVE",
AR1728="Exclu","Exclu",
AR1728="SAT","ACTIVE",
AR1728="SPARE-ISSUE","SPARE-ISSUE",
AR1728="Fiber CAmtel","ACTIVE",
AR1728="Fiber AOF","ACTIVE",
AR1728="Projet OCM (HUAWEI)","PLANNED WORKS",
AR1728="Projet OCM (NOKIA)","PLANNED WORKS",
AR1728="ACCESS-ISSUE","ACCESS-ISSUE",
AR1728="Projet OCM (ZTE, NOKIA, autres projets)","PLANNED WORKS",
AR1728="No root CAuse","No root cause",
AR1728="ODU HS","ACTIVE",
AR1728="IP &amp; VLAN","ACTIVE",
AR1728="Warehouse HUAWEI","SPARE-ISSUE",
AR1728="SPARE-HS","SPARE-ISSUE",
AR1728="Power Telco","ACTIVE", AR1728="no impacts","no impacts"
),"")</f>
        <v>Exclu</v>
      </c>
      <c r="AT1728" s="99" t="s">
        <v>5661</v>
      </c>
      <c r="AU1728" s="99" t="s">
        <v>4143</v>
      </c>
      <c r="AW1728" s="17"/>
      <c r="AX1728" s="17" t="s">
        <v>5536</v>
      </c>
      <c r="AY1728" s="17"/>
      <c r="AZ1728" s="17" t="s">
        <v>5536</v>
      </c>
      <c r="BA1728" s="7"/>
      <c r="BC1728" s="18"/>
      <c r="BD1728" s="18"/>
      <c r="BE1728" s="18"/>
      <c r="BF1728" s="18"/>
      <c r="BG1728" s="18"/>
      <c r="BH1728" s="18"/>
      <c r="BI1728" s="18"/>
      <c r="BJ1728" s="18"/>
      <c r="BK1728" s="18"/>
      <c r="BM1728" s="18"/>
      <c r="BN1728" s="18"/>
      <c r="BO1728" s="18"/>
      <c r="BP1728" s="9" t="s">
        <v>5661</v>
      </c>
      <c r="BQ1728" s="14"/>
      <c r="BR1728" s="102" t="s">
        <v>5536</v>
      </c>
      <c r="BS1728" s="14"/>
      <c r="BT1728" s="14"/>
      <c r="BU1728" s="9"/>
      <c r="BV1728" s="9"/>
      <c r="BW1728" s="9"/>
    </row>
    <row r="1729" spans="1:75" x14ac:dyDescent="0.35">
      <c r="A1729" s="1" t="s">
        <v>2694</v>
      </c>
      <c r="B1729" s="8" t="s">
        <v>2695</v>
      </c>
      <c r="C1729" s="3" t="s">
        <v>32</v>
      </c>
      <c r="D1729" s="1" t="s">
        <v>11</v>
      </c>
      <c r="E1729" s="1" t="s">
        <v>12</v>
      </c>
      <c r="F1729" s="3" t="s">
        <v>31</v>
      </c>
      <c r="G1729" s="1" t="s">
        <v>32</v>
      </c>
      <c r="H1729" s="30" t="s">
        <v>5587</v>
      </c>
      <c r="I1729" s="27">
        <v>3.0819015332460129</v>
      </c>
      <c r="J1729" s="27">
        <v>3.0819015332460129</v>
      </c>
      <c r="K1729" s="27">
        <v>3.0819015332460129</v>
      </c>
      <c r="L1729" s="27">
        <v>3.0819015332460129</v>
      </c>
      <c r="M1729" s="27">
        <v>3.0819015332460129</v>
      </c>
      <c r="N1729" s="27">
        <v>3.0819015332460129</v>
      </c>
      <c r="O1729" s="27">
        <v>3.0819015332460129</v>
      </c>
      <c r="P1729" s="27">
        <v>3.0819015332460129</v>
      </c>
      <c r="Q1729" s="27">
        <v>2.4736005170745905</v>
      </c>
      <c r="R1729" s="27">
        <v>0</v>
      </c>
      <c r="S1729" s="80">
        <v>6.5100711120242662</v>
      </c>
      <c r="T1729" s="80">
        <v>0</v>
      </c>
      <c r="U1729" s="80">
        <v>0</v>
      </c>
      <c r="V1729" s="80">
        <v>0</v>
      </c>
      <c r="W1729" s="80">
        <v>0</v>
      </c>
      <c r="X1729" s="80">
        <v>0</v>
      </c>
      <c r="Y1729" s="80">
        <v>0</v>
      </c>
      <c r="Z1729" s="80">
        <v>0</v>
      </c>
      <c r="AA1729" s="80">
        <v>0</v>
      </c>
      <c r="AB1729" s="80">
        <v>0</v>
      </c>
      <c r="AC1729" s="80">
        <v>0</v>
      </c>
      <c r="AD1729" s="80">
        <v>0</v>
      </c>
      <c r="AE1729" s="80">
        <v>0</v>
      </c>
      <c r="AF1729" s="80">
        <v>0</v>
      </c>
      <c r="AG1729" s="80"/>
      <c r="AH1729" s="80">
        <v>0</v>
      </c>
      <c r="AI1729" s="80">
        <v>0</v>
      </c>
      <c r="AJ1729" s="80">
        <v>0</v>
      </c>
      <c r="AK1729" s="80">
        <v>0</v>
      </c>
      <c r="AL1729" s="80">
        <v>0</v>
      </c>
      <c r="AM1729" s="80">
        <v>0</v>
      </c>
      <c r="AN1729" s="41" t="s">
        <v>5558</v>
      </c>
      <c r="AO1729" s="41"/>
      <c r="AP1729" s="40" t="str" cm="1">
        <f t="array" ref="AP1729">IFERROR(_xlfn.IFS(
AR1729="MPR ISSUE","PDH",
AR1729="BSS Hardware Issue","BSS",
AR1729="Sites strategiques, MLL, Pylone, etc.","ENVTECH",
AR1729="AKTIVCO DEFAUT GE &amp; POWER Cabinet","AKTIVCO",
AR1729="AKTIVCO Coupure ENEO &amp; Baisse de tension","AKTIVCO GRID ONLY",
AR1729="Coupure ENEO &amp; Baisse de tension","IHS GRID ONLY",
AR1729="Defaut GE &amp; POWER Cabinet","IHS",
AR1729="Sharing","Partners",
AR1729="Sites strategiques &amp; DataCenter","SST &amp; DC",
AR1729="Exclu","Exclu",
AR1729="SAT","SAT",
AR1729="SPARE-ISSUE","SPARE-ISSUE",
AR1729="Fiber CAmtel","TRANS_FO_CAMTEL",
AR1729="Fiber AOF","Fiber AOF",
AR1729="Projet OCM (HUAWEI)","TRAVAUX-HUAWEI",
AR1729="Projet OCM (NOKIA)","TRAVAUX-NOKIA",
AR1729="ACCESS-ISSUE","ACCESS-ISSUE",
AR1729="Projet OCM (ZTE, NOKIA, autres projets)","TRAVAUX OCM",
AR1729="No root CAuse","No root cause",
AR1729="ODU HS","PDH",
AR1729="IP &amp; VLAN","PDH",
AR1729="Warehouse HUAWEI","SPARE-ISSUE",
AR1729="SPARE-HS","SPARE-ISSUE",
AR1729="Power Telco","BSS",AR1729="no impacts","no impacts"
),"")</f>
        <v>No root cause</v>
      </c>
      <c r="AQ1729" s="40" t="str" cm="1">
        <f t="array" ref="AQ1729">IFERROR(_xlfn.IFS(
AR1729="MPR ISSUE","TX ISSUE",
AR1729="BSS Hardware Issue","RAN ISSUE",
AR1729="Sites strategiques, MLL, Pylone, etc.","ENVTECH",
AR1729="AKTIVCO DEFAUT GE &amp; POWER Cabinet","POWER ISSUE",
AR1729="AKTIVCO Coupure ENEO &amp; Baisse de tension","POWER ISSUE",
AR1729="Coupure ENEO &amp; Baisse de tension","POWER ISSUE",
AR1729="Defaut GE &amp; POWER Cabinet","POWER ISSUE",
AR1729="Sharing","POWER ISSUE",
AR1729="Sites strategiques &amp; DataCenter","POWER ISSUE",
AR1729="Exclu","Exclu",
AR1729="SAT","TX ISSUE",
AR1729="SPARE-ISSUE","SPARE-ISSUE",
AR1729="Fiber CAmtel","TX ISSUE",
AR1729="Fiber AOF","TX ISSUE",
AR1729="Projet OCM (HUAWEI)","TRAVAUX-HUAWEI",
AR1729="Projet OCM (NOKIA)","TRAVAUX -NOKIA",
AR1729="ACCESS-ISSUE","ACCESS-ISSUE",
AR1729="Projet OCM (ZTE, NOKIA, autres projets)","TRAVAUX OCM",
AR1729="No root CAuse","No root cause",
AR1729="ODU HS","TX ISSUE",
AR1729="IP &amp; VLAN","TX ISSUE",
AR1729="Warehouse HUAWEI","SPARE-ISSUE",
AR1729="SPARE-HS","SPARE-ISSUE",
AR1729="Power Telco","RAN ISSUE",AR1729="no impacts","no impacts"
),"")</f>
        <v>No root cause</v>
      </c>
      <c r="AR1729" s="59" t="s">
        <v>5343</v>
      </c>
      <c r="AS1729" s="40" t="str" cm="1">
        <f t="array" ref="AS1729">IFERROR(_xlfn.IFS(
AR1729="MPR ISSUE","ACTIVE",
AR1729="BSS Hardware Issue","ACTIVE",
AR1729="Sites strategiques, MLL, Pylone, etc.","PASSIVE",
AR1729="AKTIVCO DEFAUT GE &amp; POWER Cabinet","PASSIVE",
AR1729="AKTIVCO Coupure ENEO &amp; Baisse de tension","PASSIVE",
AR1729="Coupure ENEO &amp; Baisse de tension","PASSIVE",
AR1729="Defaut GE &amp; POWER Cabinet","PASSIVE",
AR1729="Sharing","PASSIVE",
AR1729="Sites strategiques &amp; DataCenter","PASSIVE",
AR1729="Exclu","Exclu",
AR1729="SAT","ACTIVE",
AR1729="SPARE-ISSUE","SPARE-ISSUE",
AR1729="Fiber CAmtel","ACTIVE",
AR1729="Fiber AOF","ACTIVE",
AR1729="Projet OCM (HUAWEI)","PLANNED WORKS",
AR1729="Projet OCM (NOKIA)","PLANNED WORKS",
AR1729="ACCESS-ISSUE","ACCESS-ISSUE",
AR1729="Projet OCM (ZTE, NOKIA, autres projets)","PLANNED WORKS",
AR1729="No root CAuse","No root cause",
AR1729="ODU HS","ACTIVE",
AR1729="IP &amp; VLAN","ACTIVE",
AR1729="Warehouse HUAWEI","SPARE-ISSUE",
AR1729="SPARE-HS","SPARE-ISSUE",
AR1729="Power Telco","ACTIVE", AR1729="no impacts","no impacts"
),"")</f>
        <v>No root cause</v>
      </c>
      <c r="AT1729" s="99" t="s">
        <v>5661</v>
      </c>
      <c r="AU1729" s="99" t="s">
        <v>2695</v>
      </c>
      <c r="AW1729" s="17"/>
      <c r="AX1729" s="17" t="s">
        <v>5536</v>
      </c>
      <c r="AY1729" s="17"/>
      <c r="AZ1729" s="17" t="s">
        <v>5536</v>
      </c>
      <c r="BA1729" s="7"/>
      <c r="BC1729" s="18"/>
      <c r="BD1729" s="18"/>
      <c r="BE1729" s="18"/>
      <c r="BF1729" s="18"/>
      <c r="BG1729" s="18"/>
      <c r="BH1729" s="18"/>
      <c r="BI1729" s="18"/>
      <c r="BJ1729" s="18"/>
      <c r="BK1729" s="18"/>
      <c r="BM1729" s="18"/>
      <c r="BN1729" s="18"/>
      <c r="BO1729" s="18"/>
      <c r="BP1729" s="9" t="s">
        <v>5661</v>
      </c>
      <c r="BQ1729" s="14"/>
      <c r="BR1729" s="102" t="s">
        <v>5536</v>
      </c>
      <c r="BS1729" s="14"/>
      <c r="BT1729" s="14"/>
      <c r="BU1729" s="9"/>
      <c r="BV1729" s="9"/>
      <c r="BW1729" s="9"/>
    </row>
    <row r="1730" spans="1:75" x14ac:dyDescent="0.35">
      <c r="A1730" s="1" t="s">
        <v>1323</v>
      </c>
      <c r="B1730" s="8" t="s">
        <v>1324</v>
      </c>
      <c r="C1730" s="3" t="s">
        <v>13</v>
      </c>
      <c r="D1730" s="1" t="s">
        <v>11</v>
      </c>
      <c r="E1730" s="1" t="s">
        <v>66</v>
      </c>
      <c r="F1730" s="3" t="s">
        <v>13</v>
      </c>
      <c r="G1730" s="1" t="s">
        <v>1325</v>
      </c>
      <c r="H1730" s="29" t="s">
        <v>5588</v>
      </c>
      <c r="I1730" s="27">
        <v>0</v>
      </c>
      <c r="J1730" s="27">
        <v>0</v>
      </c>
      <c r="K1730" s="27">
        <v>0</v>
      </c>
      <c r="L1730" s="27">
        <v>0</v>
      </c>
      <c r="M1730" s="27">
        <v>0</v>
      </c>
      <c r="N1730" s="27">
        <v>0</v>
      </c>
      <c r="O1730" s="27">
        <v>0</v>
      </c>
      <c r="P1730" s="27">
        <v>0</v>
      </c>
      <c r="Q1730" s="27">
        <v>0</v>
      </c>
      <c r="R1730" s="27">
        <v>0</v>
      </c>
      <c r="S1730" s="80">
        <v>0</v>
      </c>
      <c r="T1730" s="80">
        <v>0</v>
      </c>
      <c r="U1730" s="80">
        <v>0</v>
      </c>
      <c r="V1730" s="80">
        <v>0</v>
      </c>
      <c r="W1730" s="80">
        <v>0</v>
      </c>
      <c r="X1730" s="80">
        <v>0</v>
      </c>
      <c r="Y1730" s="80">
        <v>0</v>
      </c>
      <c r="Z1730" s="80">
        <v>0</v>
      </c>
      <c r="AA1730" s="80">
        <v>0</v>
      </c>
      <c r="AB1730" s="80">
        <v>0</v>
      </c>
      <c r="AC1730" s="80">
        <v>0</v>
      </c>
      <c r="AD1730" s="80">
        <v>0</v>
      </c>
      <c r="AE1730" s="80">
        <v>0</v>
      </c>
      <c r="AF1730" s="80">
        <v>0</v>
      </c>
      <c r="AG1730" s="80"/>
      <c r="AH1730" s="80">
        <v>0</v>
      </c>
      <c r="AI1730" s="80">
        <v>0</v>
      </c>
      <c r="AJ1730" s="80">
        <v>0</v>
      </c>
      <c r="AK1730" s="80">
        <v>0</v>
      </c>
      <c r="AL1730" s="80">
        <v>0</v>
      </c>
      <c r="AM1730" s="80">
        <v>0</v>
      </c>
      <c r="AN1730" s="41" t="s">
        <v>5591</v>
      </c>
      <c r="AO1730" s="41"/>
      <c r="AP1730" s="40" t="str" cm="1">
        <f t="array" ref="AP1730">IFERROR(_xlfn.IFS(
AR1730="MPR ISSUE","PDH",
AR1730="BSS Hardware Issue","BSS",
AR1730="Sites strategiques, MLL, Pylone, etc.","ENVTECH",
AR1730="AKTIVCO DEFAUT GE &amp; POWER Cabinet","AKTIVCO",
AR1730="AKTIVCO Coupure ENEO &amp; Baisse de tension","AKTIVCO GRID ONLY",
AR1730="Coupure ENEO &amp; Baisse de tension","IHS GRID ONLY",
AR1730="Defaut GE &amp; POWER Cabinet","IHS",
AR1730="Sharing","Partners",
AR1730="Sites strategiques &amp; DataCenter","SST &amp; DC",
AR1730="Exclu","Exclu",
AR1730="SAT","SAT",
AR1730="SPARE-ISSUE","SPARE-ISSUE",
AR1730="Fiber CAmtel","TRANS_FO_CAMTEL",
AR1730="Fiber AOF","Fiber AOF",
AR1730="Projet OCM (HUAWEI)","TRAVAUX-HUAWEI",
AR1730="Projet OCM (NOKIA)","TRAVAUX-NOKIA",
AR1730="ACCESS-ISSUE","ACCESS-ISSUE",
AR1730="Projet OCM (ZTE, NOKIA, autres projets)","TRAVAUX OCM",
AR1730="No root CAuse","No root cause",
AR1730="ODU HS","PDH",
AR1730="IP &amp; VLAN","PDH",
AR1730="Warehouse HUAWEI","SPARE-ISSUE",
AR1730="SPARE-HS","SPARE-ISSUE",
AR1730="Power Telco","BSS",AR1730="no impacts","no impacts"
),"")</f>
        <v>No root cause</v>
      </c>
      <c r="AQ1730" s="40" t="str" cm="1">
        <f t="array" ref="AQ1730">IFERROR(_xlfn.IFS(
AR1730="MPR ISSUE","TX ISSUE",
AR1730="BSS Hardware Issue","RAN ISSUE",
AR1730="Sites strategiques, MLL, Pylone, etc.","ENVTECH",
AR1730="AKTIVCO DEFAUT GE &amp; POWER Cabinet","POWER ISSUE",
AR1730="AKTIVCO Coupure ENEO &amp; Baisse de tension","POWER ISSUE",
AR1730="Coupure ENEO &amp; Baisse de tension","POWER ISSUE",
AR1730="Defaut GE &amp; POWER Cabinet","POWER ISSUE",
AR1730="Sharing","POWER ISSUE",
AR1730="Sites strategiques &amp; DataCenter","POWER ISSUE",
AR1730="Exclu","Exclu",
AR1730="SAT","TX ISSUE",
AR1730="SPARE-ISSUE","SPARE-ISSUE",
AR1730="Fiber CAmtel","TX ISSUE",
AR1730="Fiber AOF","TX ISSUE",
AR1730="Projet OCM (HUAWEI)","TRAVAUX-HUAWEI",
AR1730="Projet OCM (NOKIA)","TRAVAUX -NOKIA",
AR1730="ACCESS-ISSUE","ACCESS-ISSUE",
AR1730="Projet OCM (ZTE, NOKIA, autres projets)","TRAVAUX OCM",
AR1730="No root CAuse","No root cause",
AR1730="ODU HS","TX ISSUE",
AR1730="IP &amp; VLAN","TX ISSUE",
AR1730="Warehouse HUAWEI","SPARE-ISSUE",
AR1730="SPARE-HS","SPARE-ISSUE",
AR1730="Power Telco","RAN ISSUE",AR1730="no impacts","no impacts"
),"")</f>
        <v>No root cause</v>
      </c>
      <c r="AR1730" s="59" t="s">
        <v>5343</v>
      </c>
      <c r="AS1730" s="40" t="str" cm="1">
        <f t="array" ref="AS1730">IFERROR(_xlfn.IFS(
AR1730="MPR ISSUE","ACTIVE",
AR1730="BSS Hardware Issue","ACTIVE",
AR1730="Sites strategiques, MLL, Pylone, etc.","PASSIVE",
AR1730="AKTIVCO DEFAUT GE &amp; POWER Cabinet","PASSIVE",
AR1730="AKTIVCO Coupure ENEO &amp; Baisse de tension","PASSIVE",
AR1730="Coupure ENEO &amp; Baisse de tension","PASSIVE",
AR1730="Defaut GE &amp; POWER Cabinet","PASSIVE",
AR1730="Sharing","PASSIVE",
AR1730="Sites strategiques &amp; DataCenter","PASSIVE",
AR1730="Exclu","Exclu",
AR1730="SAT","ACTIVE",
AR1730="SPARE-ISSUE","SPARE-ISSUE",
AR1730="Fiber CAmtel","ACTIVE",
AR1730="Fiber AOF","ACTIVE",
AR1730="Projet OCM (HUAWEI)","PLANNED WORKS",
AR1730="Projet OCM (NOKIA)","PLANNED WORKS",
AR1730="ACCESS-ISSUE","ACCESS-ISSUE",
AR1730="Projet OCM (ZTE, NOKIA, autres projets)","PLANNED WORKS",
AR1730="No root CAuse","No root cause",
AR1730="ODU HS","ACTIVE",
AR1730="IP &amp; VLAN","ACTIVE",
AR1730="Warehouse HUAWEI","SPARE-ISSUE",
AR1730="SPARE-HS","SPARE-ISSUE",
AR1730="Power Telco","ACTIVE", AR1730="no impacts","no impacts"
),"")</f>
        <v>No root cause</v>
      </c>
      <c r="AT1730" s="99" t="s">
        <v>6514</v>
      </c>
      <c r="AU1730" s="107" t="s">
        <v>465</v>
      </c>
      <c r="AV1730" s="9" t="s">
        <v>6177</v>
      </c>
      <c r="AW1730" s="17" t="s">
        <v>6079</v>
      </c>
      <c r="AX1730" s="17" t="s">
        <v>5536</v>
      </c>
      <c r="AY1730" s="17"/>
      <c r="AZ1730" s="17" t="s">
        <v>5536</v>
      </c>
      <c r="BA1730" s="7"/>
      <c r="BC1730" s="18"/>
      <c r="BD1730" s="18"/>
      <c r="BE1730" s="18"/>
      <c r="BF1730" s="18"/>
      <c r="BG1730" s="18"/>
      <c r="BH1730" s="18"/>
      <c r="BI1730" s="18"/>
      <c r="BJ1730" s="18"/>
      <c r="BK1730" s="18"/>
      <c r="BM1730" s="18"/>
      <c r="BN1730" s="18"/>
      <c r="BO1730" s="18"/>
      <c r="BP1730" s="9" t="s">
        <v>5661</v>
      </c>
      <c r="BQ1730" s="14"/>
      <c r="BR1730" s="102" t="s">
        <v>5536</v>
      </c>
      <c r="BS1730" s="14"/>
      <c r="BT1730" s="14"/>
      <c r="BU1730" s="9"/>
      <c r="BV1730" s="9"/>
      <c r="BW1730" s="9"/>
    </row>
    <row r="1731" spans="1:75" x14ac:dyDescent="0.35">
      <c r="A1731" s="1" t="s">
        <v>4369</v>
      </c>
      <c r="B1731" s="8" t="s">
        <v>4370</v>
      </c>
      <c r="C1731" s="3" t="s">
        <v>31</v>
      </c>
      <c r="D1731" s="1" t="s">
        <v>11</v>
      </c>
      <c r="E1731" s="1" t="s">
        <v>12</v>
      </c>
      <c r="F1731" s="3" t="s">
        <v>13</v>
      </c>
      <c r="G1731" s="1" t="s">
        <v>4369</v>
      </c>
      <c r="H1731" s="30" t="s">
        <v>5587</v>
      </c>
      <c r="I1731" s="27">
        <v>0</v>
      </c>
      <c r="J1731" s="27">
        <v>0</v>
      </c>
      <c r="K1731" s="27">
        <v>0</v>
      </c>
      <c r="L1731" s="27">
        <v>0</v>
      </c>
      <c r="M1731" s="27">
        <v>0</v>
      </c>
      <c r="N1731" s="27">
        <v>0</v>
      </c>
      <c r="O1731" s="27">
        <v>0</v>
      </c>
      <c r="P1731" s="27">
        <v>0</v>
      </c>
      <c r="Q1731" s="27">
        <v>0</v>
      </c>
      <c r="R1731" s="27">
        <v>0</v>
      </c>
      <c r="S1731" s="80">
        <v>0</v>
      </c>
      <c r="T1731" s="80">
        <v>0</v>
      </c>
      <c r="U1731" s="80">
        <v>0</v>
      </c>
      <c r="V1731" s="80">
        <v>0</v>
      </c>
      <c r="W1731" s="80">
        <v>0</v>
      </c>
      <c r="X1731" s="80">
        <v>0</v>
      </c>
      <c r="Y1731" s="80">
        <v>0</v>
      </c>
      <c r="Z1731" s="80">
        <v>0</v>
      </c>
      <c r="AA1731" s="80">
        <v>0</v>
      </c>
      <c r="AB1731" s="80">
        <v>0</v>
      </c>
      <c r="AC1731" s="80">
        <v>0</v>
      </c>
      <c r="AD1731" s="80">
        <v>0</v>
      </c>
      <c r="AE1731" s="80">
        <v>0</v>
      </c>
      <c r="AF1731" s="80">
        <v>0</v>
      </c>
      <c r="AG1731" s="80"/>
      <c r="AH1731" s="80">
        <v>0</v>
      </c>
      <c r="AI1731" s="80">
        <v>0</v>
      </c>
      <c r="AJ1731" s="80">
        <v>0</v>
      </c>
      <c r="AK1731" s="80">
        <v>0</v>
      </c>
      <c r="AL1731" s="80">
        <v>0</v>
      </c>
      <c r="AM1731" s="80">
        <v>0</v>
      </c>
      <c r="AN1731" s="41" t="s">
        <v>5591</v>
      </c>
      <c r="AO1731" s="41"/>
      <c r="AP1731" s="40" t="str" cm="1">
        <f t="array" ref="AP1731">IFERROR(_xlfn.IFS(
AR1731="MPR ISSUE","PDH",
AR1731="BSS Hardware Issue","BSS",
AR1731="Sites strategiques, MLL, Pylone, etc.","ENVTECH",
AR1731="AKTIVCO DEFAUT GE &amp; POWER Cabinet","AKTIVCO",
AR1731="AKTIVCO Coupure ENEO &amp; Baisse de tension","AKTIVCO GRID ONLY",
AR1731="Coupure ENEO &amp; Baisse de tension","IHS GRID ONLY",
AR1731="Defaut GE &amp; POWER Cabinet","IHS",
AR1731="Sharing","Partners",
AR1731="Sites strategiques &amp; DataCenter","SST &amp; DC",
AR1731="Exclu","Exclu",
AR1731="SAT","SAT",
AR1731="SPARE-ISSUE","SPARE-ISSUE",
AR1731="Fiber CAmtel","TRANS_FO_CAMTEL",
AR1731="Fiber AOF","Fiber AOF",
AR1731="Projet OCM (HUAWEI)","TRAVAUX-HUAWEI",
AR1731="Projet OCM (NOKIA)","TRAVAUX-NOKIA",
AR1731="ACCESS-ISSUE","ACCESS-ISSUE",
AR1731="Projet OCM (ZTE, NOKIA, autres projets)","TRAVAUX OCM",
AR1731="No root CAuse","No root cause",
AR1731="ODU HS","PDH",
AR1731="IP &amp; VLAN","PDH",
AR1731="Warehouse HUAWEI","SPARE-ISSUE",
AR1731="SPARE-HS","SPARE-ISSUE",
AR1731="Power Telco","BSS",AR1731="no impacts","no impacts"
),"")</f>
        <v>No root cause</v>
      </c>
      <c r="AQ1731" s="40" t="str" cm="1">
        <f t="array" ref="AQ1731">IFERROR(_xlfn.IFS(
AR1731="MPR ISSUE","TX ISSUE",
AR1731="BSS Hardware Issue","RAN ISSUE",
AR1731="Sites strategiques, MLL, Pylone, etc.","ENVTECH",
AR1731="AKTIVCO DEFAUT GE &amp; POWER Cabinet","POWER ISSUE",
AR1731="AKTIVCO Coupure ENEO &amp; Baisse de tension","POWER ISSUE",
AR1731="Coupure ENEO &amp; Baisse de tension","POWER ISSUE",
AR1731="Defaut GE &amp; POWER Cabinet","POWER ISSUE",
AR1731="Sharing","POWER ISSUE",
AR1731="Sites strategiques &amp; DataCenter","POWER ISSUE",
AR1731="Exclu","Exclu",
AR1731="SAT","TX ISSUE",
AR1731="SPARE-ISSUE","SPARE-ISSUE",
AR1731="Fiber CAmtel","TX ISSUE",
AR1731="Fiber AOF","TX ISSUE",
AR1731="Projet OCM (HUAWEI)","TRAVAUX-HUAWEI",
AR1731="Projet OCM (NOKIA)","TRAVAUX -NOKIA",
AR1731="ACCESS-ISSUE","ACCESS-ISSUE",
AR1731="Projet OCM (ZTE, NOKIA, autres projets)","TRAVAUX OCM",
AR1731="No root CAuse","No root cause",
AR1731="ODU HS","TX ISSUE",
AR1731="IP &amp; VLAN","TX ISSUE",
AR1731="Warehouse HUAWEI","SPARE-ISSUE",
AR1731="SPARE-HS","SPARE-ISSUE",
AR1731="Power Telco","RAN ISSUE",AR1731="no impacts","no impacts"
),"")</f>
        <v>No root cause</v>
      </c>
      <c r="AR1731" s="59" t="s">
        <v>5343</v>
      </c>
      <c r="AS1731" s="40" t="str" cm="1">
        <f t="array" ref="AS1731">IFERROR(_xlfn.IFS(
AR1731="MPR ISSUE","ACTIVE",
AR1731="BSS Hardware Issue","ACTIVE",
AR1731="Sites strategiques, MLL, Pylone, etc.","PASSIVE",
AR1731="AKTIVCO DEFAUT GE &amp; POWER Cabinet","PASSIVE",
AR1731="AKTIVCO Coupure ENEO &amp; Baisse de tension","PASSIVE",
AR1731="Coupure ENEO &amp; Baisse de tension","PASSIVE",
AR1731="Defaut GE &amp; POWER Cabinet","PASSIVE",
AR1731="Sharing","PASSIVE",
AR1731="Sites strategiques &amp; DataCenter","PASSIVE",
AR1731="Exclu","Exclu",
AR1731="SAT","ACTIVE",
AR1731="SPARE-ISSUE","SPARE-ISSUE",
AR1731="Fiber CAmtel","ACTIVE",
AR1731="Fiber AOF","ACTIVE",
AR1731="Projet OCM (HUAWEI)","PLANNED WORKS",
AR1731="Projet OCM (NOKIA)","PLANNED WORKS",
AR1731="ACCESS-ISSUE","ACCESS-ISSUE",
AR1731="Projet OCM (ZTE, NOKIA, autres projets)","PLANNED WORKS",
AR1731="No root CAuse","No root cause",
AR1731="ODU HS","ACTIVE",
AR1731="IP &amp; VLAN","ACTIVE",
AR1731="Warehouse HUAWEI","SPARE-ISSUE",
AR1731="SPARE-HS","SPARE-ISSUE",
AR1731="Power Telco","ACTIVE", AR1731="no impacts","no impacts"
),"")</f>
        <v>No root cause</v>
      </c>
      <c r="AT1731" s="99" t="s">
        <v>5661</v>
      </c>
      <c r="AU1731" s="99" t="s">
        <v>4370</v>
      </c>
      <c r="AW1731" s="17"/>
      <c r="AX1731" s="17" t="s">
        <v>5536</v>
      </c>
      <c r="AY1731" s="17"/>
      <c r="AZ1731" s="17" t="s">
        <v>5536</v>
      </c>
      <c r="BA1731" s="7"/>
      <c r="BC1731" s="18"/>
      <c r="BD1731" s="18"/>
      <c r="BE1731" s="18"/>
      <c r="BF1731" s="18"/>
      <c r="BG1731" s="18"/>
      <c r="BH1731" s="18"/>
      <c r="BI1731" s="18"/>
      <c r="BJ1731" s="18"/>
      <c r="BK1731" s="18"/>
      <c r="BM1731" s="18"/>
      <c r="BN1731" s="18"/>
      <c r="BO1731" s="18"/>
      <c r="BP1731" s="9" t="s">
        <v>5661</v>
      </c>
      <c r="BQ1731" s="14"/>
      <c r="BR1731" s="102" t="s">
        <v>5536</v>
      </c>
      <c r="BS1731" s="14"/>
      <c r="BT1731" s="14"/>
      <c r="BU1731" s="9"/>
      <c r="BV1731" s="9"/>
      <c r="BW1731" s="9"/>
    </row>
    <row r="1732" spans="1:75" x14ac:dyDescent="0.35">
      <c r="A1732" s="1" t="s">
        <v>1613</v>
      </c>
      <c r="B1732" s="8" t="s">
        <v>1614</v>
      </c>
      <c r="C1732" s="3" t="s">
        <v>51</v>
      </c>
      <c r="D1732" s="1" t="s">
        <v>11</v>
      </c>
      <c r="E1732" s="1" t="s">
        <v>12</v>
      </c>
      <c r="F1732" s="3" t="s">
        <v>51</v>
      </c>
      <c r="G1732" s="1" t="s">
        <v>52</v>
      </c>
      <c r="H1732" s="28" t="s">
        <v>5589</v>
      </c>
      <c r="I1732" s="27">
        <v>4.5670998450488396</v>
      </c>
      <c r="J1732" s="27">
        <v>2.3213246184006642</v>
      </c>
      <c r="K1732" s="27">
        <v>0.16452859747797724</v>
      </c>
      <c r="L1732" s="27">
        <v>0</v>
      </c>
      <c r="M1732" s="27">
        <v>0</v>
      </c>
      <c r="N1732" s="27">
        <v>7.3837224234019052E-3</v>
      </c>
      <c r="O1732" s="27">
        <v>0</v>
      </c>
      <c r="P1732" s="27">
        <v>0</v>
      </c>
      <c r="Q1732" s="27">
        <v>0</v>
      </c>
      <c r="R1732" s="27">
        <v>0</v>
      </c>
      <c r="S1732" s="80">
        <v>4.9592932172483764</v>
      </c>
      <c r="T1732" s="80">
        <v>0</v>
      </c>
      <c r="U1732" s="80">
        <v>0</v>
      </c>
      <c r="V1732" s="80">
        <v>0</v>
      </c>
      <c r="W1732" s="80">
        <v>0</v>
      </c>
      <c r="X1732" s="80">
        <v>0</v>
      </c>
      <c r="Y1732" s="80">
        <v>0</v>
      </c>
      <c r="Z1732" s="80">
        <v>0.2626215282236547</v>
      </c>
      <c r="AA1732" s="80">
        <v>0</v>
      </c>
      <c r="AB1732" s="80">
        <v>0</v>
      </c>
      <c r="AC1732" s="80">
        <v>0</v>
      </c>
      <c r="AD1732" s="80">
        <v>0</v>
      </c>
      <c r="AE1732" s="80">
        <v>0</v>
      </c>
      <c r="AF1732" s="80">
        <v>0</v>
      </c>
      <c r="AG1732" s="80"/>
      <c r="AH1732" s="80">
        <v>0</v>
      </c>
      <c r="AI1732" s="80">
        <v>0</v>
      </c>
      <c r="AJ1732" s="80">
        <v>0</v>
      </c>
      <c r="AK1732" s="80">
        <v>0</v>
      </c>
      <c r="AL1732" s="80">
        <v>0</v>
      </c>
      <c r="AM1732" s="80">
        <v>0</v>
      </c>
      <c r="AN1732" s="41" t="s">
        <v>5558</v>
      </c>
      <c r="AO1732" s="41"/>
      <c r="AP1732" s="40" t="str" cm="1">
        <f t="array" ref="AP1732">IFERROR(_xlfn.IFS(
AR1732="MPR ISSUE","PDH",
AR1732="BSS Hardware Issue","BSS",
AR1732="Sites strategiques, MLL, Pylone, etc.","ENVTECH",
AR1732="AKTIVCO DEFAUT GE &amp; POWER Cabinet","AKTIVCO",
AR1732="AKTIVCO Coupure ENEO &amp; Baisse de tension","AKTIVCO GRID ONLY",
AR1732="Coupure ENEO &amp; Baisse de tension","IHS GRID ONLY",
AR1732="Defaut GE &amp; POWER Cabinet","IHS",
AR1732="Sharing","Partners",
AR1732="Sites strategiques &amp; DataCenter","SST &amp; DC",
AR1732="Exclu","Exclu",
AR1732="SAT","SAT",
AR1732="SPARE-ISSUE","SPARE-ISSUE",
AR1732="Fiber CAmtel","TRANS_FO_CAMTEL",
AR1732="Fiber AOF","Fiber AOF",
AR1732="Projet OCM (HUAWEI)","TRAVAUX-HUAWEI",
AR1732="Projet OCM (NOKIA)","TRAVAUX-NOKIA",
AR1732="ACCESS-ISSUE","ACCESS-ISSUE",
AR1732="Projet OCM (ZTE, NOKIA, autres projets)","TRAVAUX OCM",
AR1732="No root CAuse","No root cause",
AR1732="ODU HS","PDH",
AR1732="IP &amp; VLAN","PDH",
AR1732="Warehouse HUAWEI","SPARE-ISSUE",
AR1732="SPARE-HS","SPARE-ISSUE",
AR1732="Power Telco","BSS",AR1732="no impacts","no impacts"
),"")</f>
        <v>No root cause</v>
      </c>
      <c r="AQ1732" s="40" t="str" cm="1">
        <f t="array" ref="AQ1732">IFERROR(_xlfn.IFS(
AR1732="MPR ISSUE","TX ISSUE",
AR1732="BSS Hardware Issue","RAN ISSUE",
AR1732="Sites strategiques, MLL, Pylone, etc.","ENVTECH",
AR1732="AKTIVCO DEFAUT GE &amp; POWER Cabinet","POWER ISSUE",
AR1732="AKTIVCO Coupure ENEO &amp; Baisse de tension","POWER ISSUE",
AR1732="Coupure ENEO &amp; Baisse de tension","POWER ISSUE",
AR1732="Defaut GE &amp; POWER Cabinet","POWER ISSUE",
AR1732="Sharing","POWER ISSUE",
AR1732="Sites strategiques &amp; DataCenter","POWER ISSUE",
AR1732="Exclu","Exclu",
AR1732="SAT","TX ISSUE",
AR1732="SPARE-ISSUE","SPARE-ISSUE",
AR1732="Fiber CAmtel","TX ISSUE",
AR1732="Fiber AOF","TX ISSUE",
AR1732="Projet OCM (HUAWEI)","TRAVAUX-HUAWEI",
AR1732="Projet OCM (NOKIA)","TRAVAUX -NOKIA",
AR1732="ACCESS-ISSUE","ACCESS-ISSUE",
AR1732="Projet OCM (ZTE, NOKIA, autres projets)","TRAVAUX OCM",
AR1732="No root CAuse","No root cause",
AR1732="ODU HS","TX ISSUE",
AR1732="IP &amp; VLAN","TX ISSUE",
AR1732="Warehouse HUAWEI","SPARE-ISSUE",
AR1732="SPARE-HS","SPARE-ISSUE",
AR1732="Power Telco","RAN ISSUE",AR1732="no impacts","no impacts"
),"")</f>
        <v>No root cause</v>
      </c>
      <c r="AR1732" s="59" t="s">
        <v>5343</v>
      </c>
      <c r="AS1732" s="40" t="str" cm="1">
        <f t="array" ref="AS1732">IFERROR(_xlfn.IFS(
AR1732="MPR ISSUE","ACTIVE",
AR1732="BSS Hardware Issue","ACTIVE",
AR1732="Sites strategiques, MLL, Pylone, etc.","PASSIVE",
AR1732="AKTIVCO DEFAUT GE &amp; POWER Cabinet","PASSIVE",
AR1732="AKTIVCO Coupure ENEO &amp; Baisse de tension","PASSIVE",
AR1732="Coupure ENEO &amp; Baisse de tension","PASSIVE",
AR1732="Defaut GE &amp; POWER Cabinet","PASSIVE",
AR1732="Sharing","PASSIVE",
AR1732="Sites strategiques &amp; DataCenter","PASSIVE",
AR1732="Exclu","Exclu",
AR1732="SAT","ACTIVE",
AR1732="SPARE-ISSUE","SPARE-ISSUE",
AR1732="Fiber CAmtel","ACTIVE",
AR1732="Fiber AOF","ACTIVE",
AR1732="Projet OCM (HUAWEI)","PLANNED WORKS",
AR1732="Projet OCM (NOKIA)","PLANNED WORKS",
AR1732="ACCESS-ISSUE","ACCESS-ISSUE",
AR1732="Projet OCM (ZTE, NOKIA, autres projets)","PLANNED WORKS",
AR1732="No root CAuse","No root cause",
AR1732="ODU HS","ACTIVE",
AR1732="IP &amp; VLAN","ACTIVE",
AR1732="Warehouse HUAWEI","SPARE-ISSUE",
AR1732="SPARE-HS","SPARE-ISSUE",
AR1732="Power Telco","ACTIVE", AR1732="no impacts","no impacts"
),"")</f>
        <v>No root cause</v>
      </c>
      <c r="AT1732" s="99" t="s">
        <v>5661</v>
      </c>
      <c r="AU1732" s="99" t="s">
        <v>1614</v>
      </c>
      <c r="AW1732" s="17"/>
      <c r="AX1732" s="17" t="s">
        <v>5536</v>
      </c>
      <c r="AY1732" s="17"/>
      <c r="AZ1732" s="17" t="s">
        <v>5536</v>
      </c>
      <c r="BA1732" s="7"/>
      <c r="BC1732" s="18"/>
      <c r="BD1732" s="18"/>
      <c r="BE1732" s="18"/>
      <c r="BF1732" s="18"/>
      <c r="BG1732" s="18"/>
      <c r="BH1732" s="18"/>
      <c r="BI1732" s="18"/>
      <c r="BJ1732" s="18"/>
      <c r="BK1732" s="18"/>
      <c r="BM1732" s="18"/>
      <c r="BN1732" s="18"/>
      <c r="BO1732" s="18"/>
      <c r="BP1732" s="9" t="s">
        <v>5661</v>
      </c>
      <c r="BQ1732" s="14"/>
      <c r="BR1732" s="102" t="s">
        <v>5536</v>
      </c>
      <c r="BS1732" s="14"/>
      <c r="BT1732" s="14"/>
      <c r="BU1732" s="9"/>
      <c r="BV1732" s="9"/>
      <c r="BW1732" s="9"/>
    </row>
    <row r="1733" spans="1:75" x14ac:dyDescent="0.35">
      <c r="A1733" s="1" t="s">
        <v>2854</v>
      </c>
      <c r="B1733" s="8" t="s">
        <v>2855</v>
      </c>
      <c r="C1733" s="3" t="s">
        <v>32</v>
      </c>
      <c r="D1733" s="1" t="s">
        <v>11</v>
      </c>
      <c r="E1733" s="1" t="s">
        <v>12</v>
      </c>
      <c r="F1733" s="3" t="s">
        <v>31</v>
      </c>
      <c r="G1733" s="1" t="s">
        <v>32</v>
      </c>
      <c r="H1733" s="30" t="s">
        <v>5587</v>
      </c>
      <c r="I1733" s="27">
        <v>0</v>
      </c>
      <c r="J1733" s="27">
        <v>0</v>
      </c>
      <c r="K1733" s="27">
        <v>0</v>
      </c>
      <c r="L1733" s="27">
        <v>2.1937146330396977E-3</v>
      </c>
      <c r="M1733" s="27">
        <v>0</v>
      </c>
      <c r="N1733" s="27">
        <v>0</v>
      </c>
      <c r="O1733" s="27">
        <v>0</v>
      </c>
      <c r="P1733" s="27">
        <v>0</v>
      </c>
      <c r="Q1733" s="27">
        <v>0.51728861151774996</v>
      </c>
      <c r="R1733" s="27">
        <v>26.773502352803554</v>
      </c>
      <c r="S1733" s="80">
        <v>4.0995354318799864</v>
      </c>
      <c r="T1733" s="80">
        <v>0</v>
      </c>
      <c r="U1733" s="80">
        <v>0</v>
      </c>
      <c r="V1733" s="80">
        <v>0</v>
      </c>
      <c r="W1733" s="80">
        <v>0</v>
      </c>
      <c r="X1733" s="80">
        <v>0</v>
      </c>
      <c r="Y1733" s="80">
        <v>0</v>
      </c>
      <c r="Z1733" s="80">
        <v>0</v>
      </c>
      <c r="AA1733" s="80">
        <v>0</v>
      </c>
      <c r="AB1733" s="80">
        <v>0</v>
      </c>
      <c r="AC1733" s="80">
        <v>0</v>
      </c>
      <c r="AD1733" s="80">
        <v>0</v>
      </c>
      <c r="AE1733" s="80">
        <v>0</v>
      </c>
      <c r="AF1733" s="80">
        <v>0</v>
      </c>
      <c r="AG1733" s="80"/>
      <c r="AH1733" s="80">
        <v>0</v>
      </c>
      <c r="AI1733" s="80">
        <v>0</v>
      </c>
      <c r="AJ1733" s="80">
        <v>0</v>
      </c>
      <c r="AK1733" s="80">
        <v>0</v>
      </c>
      <c r="AL1733" s="80">
        <v>0</v>
      </c>
      <c r="AM1733" s="80">
        <v>0</v>
      </c>
      <c r="AN1733" s="41" t="s">
        <v>5558</v>
      </c>
      <c r="AO1733" s="41"/>
      <c r="AP1733" s="40" t="str" cm="1">
        <f t="array" ref="AP1733">IFERROR(_xlfn.IFS(
AR1733="MPR ISSUE","PDH",
AR1733="BSS Hardware Issue","BSS",
AR1733="Sites strategiques, MLL, Pylone, etc.","ENVTECH",
AR1733="AKTIVCO DEFAUT GE &amp; POWER Cabinet","AKTIVCO",
AR1733="AKTIVCO Coupure ENEO &amp; Baisse de tension","AKTIVCO GRID ONLY",
AR1733="Coupure ENEO &amp; Baisse de tension","IHS GRID ONLY",
AR1733="Defaut GE &amp; POWER Cabinet","IHS",
AR1733="Sharing","Partners",
AR1733="Sites strategiques &amp; DataCenter","SST &amp; DC",
AR1733="Exclu","Exclu",
AR1733="SAT","SAT",
AR1733="SPARE-ISSUE","SPARE-ISSUE",
AR1733="Fiber CAmtel","TRANS_FO_CAMTEL",
AR1733="Fiber AOF","Fiber AOF",
AR1733="Projet OCM (HUAWEI)","TRAVAUX-HUAWEI",
AR1733="Projet OCM (NOKIA)","TRAVAUX-NOKIA",
AR1733="ACCESS-ISSUE","ACCESS-ISSUE",
AR1733="Projet OCM (ZTE, NOKIA, autres projets)","TRAVAUX OCM",
AR1733="No root CAuse","No root cause",
AR1733="ODU HS","PDH",
AR1733="IP &amp; VLAN","PDH",
AR1733="Warehouse HUAWEI","SPARE-ISSUE",
AR1733="SPARE-HS","SPARE-ISSUE",
AR1733="Power Telco","BSS",AR1733="no impacts","no impacts"
),"")</f>
        <v>No root cause</v>
      </c>
      <c r="AQ1733" s="40" t="str" cm="1">
        <f t="array" ref="AQ1733">IFERROR(_xlfn.IFS(
AR1733="MPR ISSUE","TX ISSUE",
AR1733="BSS Hardware Issue","RAN ISSUE",
AR1733="Sites strategiques, MLL, Pylone, etc.","ENVTECH",
AR1733="AKTIVCO DEFAUT GE &amp; POWER Cabinet","POWER ISSUE",
AR1733="AKTIVCO Coupure ENEO &amp; Baisse de tension","POWER ISSUE",
AR1733="Coupure ENEO &amp; Baisse de tension","POWER ISSUE",
AR1733="Defaut GE &amp; POWER Cabinet","POWER ISSUE",
AR1733="Sharing","POWER ISSUE",
AR1733="Sites strategiques &amp; DataCenter","POWER ISSUE",
AR1733="Exclu","Exclu",
AR1733="SAT","TX ISSUE",
AR1733="SPARE-ISSUE","SPARE-ISSUE",
AR1733="Fiber CAmtel","TX ISSUE",
AR1733="Fiber AOF","TX ISSUE",
AR1733="Projet OCM (HUAWEI)","TRAVAUX-HUAWEI",
AR1733="Projet OCM (NOKIA)","TRAVAUX -NOKIA",
AR1733="ACCESS-ISSUE","ACCESS-ISSUE",
AR1733="Projet OCM (ZTE, NOKIA, autres projets)","TRAVAUX OCM",
AR1733="No root CAuse","No root cause",
AR1733="ODU HS","TX ISSUE",
AR1733="IP &amp; VLAN","TX ISSUE",
AR1733="Warehouse HUAWEI","SPARE-ISSUE",
AR1733="SPARE-HS","SPARE-ISSUE",
AR1733="Power Telco","RAN ISSUE",AR1733="no impacts","no impacts"
),"")</f>
        <v>No root cause</v>
      </c>
      <c r="AR1733" s="59" t="s">
        <v>5343</v>
      </c>
      <c r="AS1733" s="40" t="str" cm="1">
        <f t="array" ref="AS1733">IFERROR(_xlfn.IFS(
AR1733="MPR ISSUE","ACTIVE",
AR1733="BSS Hardware Issue","ACTIVE",
AR1733="Sites strategiques, MLL, Pylone, etc.","PASSIVE",
AR1733="AKTIVCO DEFAUT GE &amp; POWER Cabinet","PASSIVE",
AR1733="AKTIVCO Coupure ENEO &amp; Baisse de tension","PASSIVE",
AR1733="Coupure ENEO &amp; Baisse de tension","PASSIVE",
AR1733="Defaut GE &amp; POWER Cabinet","PASSIVE",
AR1733="Sharing","PASSIVE",
AR1733="Sites strategiques &amp; DataCenter","PASSIVE",
AR1733="Exclu","Exclu",
AR1733="SAT","ACTIVE",
AR1733="SPARE-ISSUE","SPARE-ISSUE",
AR1733="Fiber CAmtel","ACTIVE",
AR1733="Fiber AOF","ACTIVE",
AR1733="Projet OCM (HUAWEI)","PLANNED WORKS",
AR1733="Projet OCM (NOKIA)","PLANNED WORKS",
AR1733="ACCESS-ISSUE","ACCESS-ISSUE",
AR1733="Projet OCM (ZTE, NOKIA, autres projets)","PLANNED WORKS",
AR1733="No root CAuse","No root cause",
AR1733="ODU HS","ACTIVE",
AR1733="IP &amp; VLAN","ACTIVE",
AR1733="Warehouse HUAWEI","SPARE-ISSUE",
AR1733="SPARE-HS","SPARE-ISSUE",
AR1733="Power Telco","ACTIVE", AR1733="no impacts","no impacts"
),"")</f>
        <v>No root cause</v>
      </c>
      <c r="AT1733" s="99" t="s">
        <v>5661</v>
      </c>
      <c r="AU1733" s="99" t="s">
        <v>2855</v>
      </c>
      <c r="AW1733" s="17"/>
      <c r="AX1733" s="17" t="s">
        <v>5536</v>
      </c>
      <c r="AY1733" s="17"/>
      <c r="AZ1733" s="17" t="s">
        <v>5536</v>
      </c>
      <c r="BA1733" s="7"/>
      <c r="BC1733" s="18"/>
      <c r="BD1733" s="18"/>
      <c r="BE1733" s="18"/>
      <c r="BF1733" s="18"/>
      <c r="BG1733" s="18"/>
      <c r="BH1733" s="18"/>
      <c r="BI1733" s="18"/>
      <c r="BJ1733" s="18"/>
      <c r="BK1733" s="18"/>
      <c r="BM1733" s="18"/>
      <c r="BN1733" s="18"/>
      <c r="BO1733" s="18"/>
      <c r="BP1733" s="9" t="s">
        <v>5661</v>
      </c>
      <c r="BQ1733" s="14"/>
      <c r="BR1733" s="102" t="s">
        <v>5536</v>
      </c>
      <c r="BS1733" s="14"/>
      <c r="BT1733" s="14"/>
      <c r="BU1733" s="9"/>
      <c r="BV1733" s="9"/>
      <c r="BW1733" s="9"/>
    </row>
    <row r="1734" spans="1:75" x14ac:dyDescent="0.35">
      <c r="A1734" s="1" t="s">
        <v>624</v>
      </c>
      <c r="B1734" s="8" t="s">
        <v>625</v>
      </c>
      <c r="C1734" s="3" t="s">
        <v>13</v>
      </c>
      <c r="D1734" s="1" t="s">
        <v>11</v>
      </c>
      <c r="E1734" s="1" t="s">
        <v>12</v>
      </c>
      <c r="F1734" s="3" t="s">
        <v>13</v>
      </c>
      <c r="G1734" s="1" t="s">
        <v>626</v>
      </c>
      <c r="H1734" s="29" t="s">
        <v>5588</v>
      </c>
      <c r="I1734" s="27">
        <v>0</v>
      </c>
      <c r="J1734" s="27">
        <v>0</v>
      </c>
      <c r="K1734" s="27">
        <v>0</v>
      </c>
      <c r="L1734" s="27">
        <v>0</v>
      </c>
      <c r="M1734" s="27">
        <v>0</v>
      </c>
      <c r="N1734" s="27">
        <v>0</v>
      </c>
      <c r="O1734" s="27">
        <v>0</v>
      </c>
      <c r="P1734" s="27">
        <v>0</v>
      </c>
      <c r="Q1734" s="27">
        <v>0</v>
      </c>
      <c r="R1734" s="27">
        <v>0</v>
      </c>
      <c r="S1734" s="80">
        <v>0</v>
      </c>
      <c r="T1734" s="80">
        <v>0</v>
      </c>
      <c r="U1734" s="80">
        <v>0</v>
      </c>
      <c r="V1734" s="80">
        <v>0</v>
      </c>
      <c r="W1734" s="80">
        <v>0</v>
      </c>
      <c r="X1734" s="80">
        <v>0</v>
      </c>
      <c r="Y1734" s="80">
        <v>0</v>
      </c>
      <c r="Z1734" s="80">
        <v>0</v>
      </c>
      <c r="AA1734" s="80">
        <v>0</v>
      </c>
      <c r="AB1734" s="80">
        <v>0</v>
      </c>
      <c r="AC1734" s="80">
        <v>0</v>
      </c>
      <c r="AD1734" s="80">
        <v>0</v>
      </c>
      <c r="AE1734" s="80">
        <v>0</v>
      </c>
      <c r="AF1734" s="80">
        <v>0</v>
      </c>
      <c r="AG1734" s="80"/>
      <c r="AH1734" s="80">
        <v>0</v>
      </c>
      <c r="AI1734" s="80">
        <v>0</v>
      </c>
      <c r="AJ1734" s="80">
        <v>0</v>
      </c>
      <c r="AK1734" s="80">
        <v>0</v>
      </c>
      <c r="AL1734" s="80">
        <v>0</v>
      </c>
      <c r="AM1734" s="80">
        <v>0</v>
      </c>
      <c r="AN1734" s="41" t="s">
        <v>5591</v>
      </c>
      <c r="AO1734" s="41"/>
      <c r="AP1734" s="40" t="str" cm="1">
        <f t="array" ref="AP1734">IFERROR(_xlfn.IFS(
AR1734="MPR ISSUE","PDH",
AR1734="BSS Hardware Issue","BSS",
AR1734="Sites strategiques, MLL, Pylone, etc.","ENVTECH",
AR1734="AKTIVCO DEFAUT GE &amp; POWER Cabinet","AKTIVCO",
AR1734="AKTIVCO Coupure ENEO &amp; Baisse de tension","AKTIVCO GRID ONLY",
AR1734="Coupure ENEO &amp; Baisse de tension","IHS GRID ONLY",
AR1734="Defaut GE &amp; POWER Cabinet","IHS",
AR1734="Sharing","Partners",
AR1734="Sites strategiques &amp; DataCenter","SST &amp; DC",
AR1734="Exclu","Exclu",
AR1734="SAT","SAT",
AR1734="SPARE-ISSUE","SPARE-ISSUE",
AR1734="Fiber CAmtel","TRANS_FO_CAMTEL",
AR1734="Fiber AOF","Fiber AOF",
AR1734="Projet OCM (HUAWEI)","TRAVAUX-HUAWEI",
AR1734="Projet OCM (NOKIA)","TRAVAUX-NOKIA",
AR1734="ACCESS-ISSUE","ACCESS-ISSUE",
AR1734="Projet OCM (ZTE, NOKIA, autres projets)","TRAVAUX OCM",
AR1734="No root CAuse","No root cause",
AR1734="ODU HS","PDH",
AR1734="IP &amp; VLAN","PDH",
AR1734="Warehouse HUAWEI","SPARE-ISSUE",
AR1734="SPARE-HS","SPARE-ISSUE",
AR1734="Power Telco","BSS",AR1734="no impacts","no impacts"
),"")</f>
        <v>No root cause</v>
      </c>
      <c r="AQ1734" s="40" t="str" cm="1">
        <f t="array" ref="AQ1734">IFERROR(_xlfn.IFS(
AR1734="MPR ISSUE","TX ISSUE",
AR1734="BSS Hardware Issue","RAN ISSUE",
AR1734="Sites strategiques, MLL, Pylone, etc.","ENVTECH",
AR1734="AKTIVCO DEFAUT GE &amp; POWER Cabinet","POWER ISSUE",
AR1734="AKTIVCO Coupure ENEO &amp; Baisse de tension","POWER ISSUE",
AR1734="Coupure ENEO &amp; Baisse de tension","POWER ISSUE",
AR1734="Defaut GE &amp; POWER Cabinet","POWER ISSUE",
AR1734="Sharing","POWER ISSUE",
AR1734="Sites strategiques &amp; DataCenter","POWER ISSUE",
AR1734="Exclu","Exclu",
AR1734="SAT","TX ISSUE",
AR1734="SPARE-ISSUE","SPARE-ISSUE",
AR1734="Fiber CAmtel","TX ISSUE",
AR1734="Fiber AOF","TX ISSUE",
AR1734="Projet OCM (HUAWEI)","TRAVAUX-HUAWEI",
AR1734="Projet OCM (NOKIA)","TRAVAUX -NOKIA",
AR1734="ACCESS-ISSUE","ACCESS-ISSUE",
AR1734="Projet OCM (ZTE, NOKIA, autres projets)","TRAVAUX OCM",
AR1734="No root CAuse","No root cause",
AR1734="ODU HS","TX ISSUE",
AR1734="IP &amp; VLAN","TX ISSUE",
AR1734="Warehouse HUAWEI","SPARE-ISSUE",
AR1734="SPARE-HS","SPARE-ISSUE",
AR1734="Power Telco","RAN ISSUE",AR1734="no impacts","no impacts"
),"")</f>
        <v>No root cause</v>
      </c>
      <c r="AR1734" s="59" t="s">
        <v>5343</v>
      </c>
      <c r="AS1734" s="40" t="str" cm="1">
        <f t="array" ref="AS1734">IFERROR(_xlfn.IFS(
AR1734="MPR ISSUE","ACTIVE",
AR1734="BSS Hardware Issue","ACTIVE",
AR1734="Sites strategiques, MLL, Pylone, etc.","PASSIVE",
AR1734="AKTIVCO DEFAUT GE &amp; POWER Cabinet","PASSIVE",
AR1734="AKTIVCO Coupure ENEO &amp; Baisse de tension","PASSIVE",
AR1734="Coupure ENEO &amp; Baisse de tension","PASSIVE",
AR1734="Defaut GE &amp; POWER Cabinet","PASSIVE",
AR1734="Sharing","PASSIVE",
AR1734="Sites strategiques &amp; DataCenter","PASSIVE",
AR1734="Exclu","Exclu",
AR1734="SAT","ACTIVE",
AR1734="SPARE-ISSUE","SPARE-ISSUE",
AR1734="Fiber CAmtel","ACTIVE",
AR1734="Fiber AOF","ACTIVE",
AR1734="Projet OCM (HUAWEI)","PLANNED WORKS",
AR1734="Projet OCM (NOKIA)","PLANNED WORKS",
AR1734="ACCESS-ISSUE","ACCESS-ISSUE",
AR1734="Projet OCM (ZTE, NOKIA, autres projets)","PLANNED WORKS",
AR1734="No root CAuse","No root cause",
AR1734="ODU HS","ACTIVE",
AR1734="IP &amp; VLAN","ACTIVE",
AR1734="Warehouse HUAWEI","SPARE-ISSUE",
AR1734="SPARE-HS","SPARE-ISSUE",
AR1734="Power Telco","ACTIVE", AR1734="no impacts","no impacts"
),"")</f>
        <v>No root cause</v>
      </c>
      <c r="AT1734" s="99" t="s">
        <v>5661</v>
      </c>
      <c r="AU1734" s="99" t="s">
        <v>625</v>
      </c>
      <c r="AW1734" s="17"/>
      <c r="AX1734" s="17" t="s">
        <v>5536</v>
      </c>
      <c r="AY1734" s="17"/>
      <c r="AZ1734" s="17" t="s">
        <v>5536</v>
      </c>
      <c r="BA1734" s="7"/>
      <c r="BC1734" s="18"/>
      <c r="BD1734" s="18"/>
      <c r="BE1734" s="18"/>
      <c r="BF1734" s="18"/>
      <c r="BG1734" s="18"/>
      <c r="BH1734" s="18"/>
      <c r="BI1734" s="18"/>
      <c r="BJ1734" s="18"/>
      <c r="BK1734" s="18"/>
      <c r="BM1734" s="18"/>
      <c r="BN1734" s="18"/>
      <c r="BO1734" s="18"/>
      <c r="BP1734" s="9" t="s">
        <v>5661</v>
      </c>
      <c r="BQ1734" s="14"/>
      <c r="BR1734" s="102" t="s">
        <v>5536</v>
      </c>
      <c r="BS1734" s="14"/>
      <c r="BT1734" s="14"/>
      <c r="BU1734" s="9"/>
      <c r="BV1734" s="9"/>
      <c r="BW1734" s="9"/>
    </row>
    <row r="1735" spans="1:75" x14ac:dyDescent="0.35">
      <c r="A1735" s="1" t="s">
        <v>1013</v>
      </c>
      <c r="B1735" s="8" t="s">
        <v>1014</v>
      </c>
      <c r="C1735" s="3" t="s">
        <v>24</v>
      </c>
      <c r="D1735" s="1" t="s">
        <v>11</v>
      </c>
      <c r="E1735" s="1" t="s">
        <v>12</v>
      </c>
      <c r="F1735" s="3" t="s">
        <v>23</v>
      </c>
      <c r="G1735" s="1" t="s">
        <v>24</v>
      </c>
      <c r="H1735" s="28" t="s">
        <v>5589</v>
      </c>
      <c r="I1735" s="27">
        <v>0</v>
      </c>
      <c r="J1735" s="27">
        <v>0</v>
      </c>
      <c r="K1735" s="27">
        <v>0</v>
      </c>
      <c r="L1735" s="27">
        <v>0</v>
      </c>
      <c r="M1735" s="27">
        <v>0</v>
      </c>
      <c r="N1735" s="27">
        <v>0</v>
      </c>
      <c r="O1735" s="27">
        <v>0</v>
      </c>
      <c r="P1735" s="27">
        <v>0</v>
      </c>
      <c r="Q1735" s="27">
        <v>0</v>
      </c>
      <c r="R1735" s="27">
        <v>0</v>
      </c>
      <c r="S1735" s="80">
        <v>2.6528073840077848</v>
      </c>
      <c r="T1735" s="80">
        <v>0</v>
      </c>
      <c r="U1735" s="80">
        <v>0</v>
      </c>
      <c r="V1735" s="80">
        <v>0</v>
      </c>
      <c r="W1735" s="80">
        <v>0</v>
      </c>
      <c r="X1735" s="80">
        <v>0</v>
      </c>
      <c r="Y1735" s="80">
        <v>0</v>
      </c>
      <c r="Z1735" s="80">
        <v>0</v>
      </c>
      <c r="AA1735" s="80">
        <v>0</v>
      </c>
      <c r="AB1735" s="80">
        <v>0</v>
      </c>
      <c r="AC1735" s="80">
        <v>0</v>
      </c>
      <c r="AD1735" s="80">
        <v>0</v>
      </c>
      <c r="AE1735" s="80">
        <v>0</v>
      </c>
      <c r="AF1735" s="80">
        <v>0</v>
      </c>
      <c r="AG1735" s="80"/>
      <c r="AH1735" s="80">
        <v>0</v>
      </c>
      <c r="AI1735" s="80">
        <v>0</v>
      </c>
      <c r="AJ1735" s="80">
        <v>0</v>
      </c>
      <c r="AK1735" s="80">
        <v>0</v>
      </c>
      <c r="AL1735" s="80">
        <v>0</v>
      </c>
      <c r="AM1735" s="80">
        <v>0</v>
      </c>
      <c r="AN1735" s="41" t="s">
        <v>5558</v>
      </c>
      <c r="AO1735" s="41"/>
      <c r="AP1735" s="40" t="str" cm="1">
        <f t="array" ref="AP1735">IFERROR(_xlfn.IFS(
AR1735="MPR ISSUE","PDH",
AR1735="BSS Hardware Issue","BSS",
AR1735="Sites strategiques, MLL, Pylone, etc.","ENVTECH",
AR1735="AKTIVCO DEFAUT GE &amp; POWER Cabinet","AKTIVCO",
AR1735="AKTIVCO Coupure ENEO &amp; Baisse de tension","AKTIVCO GRID ONLY",
AR1735="Coupure ENEO &amp; Baisse de tension","IHS GRID ONLY",
AR1735="Defaut GE &amp; POWER Cabinet","IHS",
AR1735="Sharing","Partners",
AR1735="Sites strategiques &amp; DataCenter","SST &amp; DC",
AR1735="Exclu","Exclu",
AR1735="SAT","SAT",
AR1735="SPARE-ISSUE","SPARE-ISSUE",
AR1735="Fiber CAmtel","TRANS_FO_CAMTEL",
AR1735="Fiber AOF","Fiber AOF",
AR1735="Projet OCM (HUAWEI)","TRAVAUX-HUAWEI",
AR1735="Projet OCM (NOKIA)","TRAVAUX-NOKIA",
AR1735="ACCESS-ISSUE","ACCESS-ISSUE",
AR1735="Projet OCM (ZTE, NOKIA, autres projets)","TRAVAUX OCM",
AR1735="No root CAuse","No root cause",
AR1735="ODU HS","PDH",
AR1735="IP &amp; VLAN","PDH",
AR1735="Warehouse HUAWEI","SPARE-ISSUE",
AR1735="SPARE-HS","SPARE-ISSUE",
AR1735="Power Telco","BSS",AR1735="no impacts","no impacts"
),"")</f>
        <v>No root cause</v>
      </c>
      <c r="AQ1735" s="40" t="str" cm="1">
        <f t="array" ref="AQ1735">IFERROR(_xlfn.IFS(
AR1735="MPR ISSUE","TX ISSUE",
AR1735="BSS Hardware Issue","RAN ISSUE",
AR1735="Sites strategiques, MLL, Pylone, etc.","ENVTECH",
AR1735="AKTIVCO DEFAUT GE &amp; POWER Cabinet","POWER ISSUE",
AR1735="AKTIVCO Coupure ENEO &amp; Baisse de tension","POWER ISSUE",
AR1735="Coupure ENEO &amp; Baisse de tension","POWER ISSUE",
AR1735="Defaut GE &amp; POWER Cabinet","POWER ISSUE",
AR1735="Sharing","POWER ISSUE",
AR1735="Sites strategiques &amp; DataCenter","POWER ISSUE",
AR1735="Exclu","Exclu",
AR1735="SAT","TX ISSUE",
AR1735="SPARE-ISSUE","SPARE-ISSUE",
AR1735="Fiber CAmtel","TX ISSUE",
AR1735="Fiber AOF","TX ISSUE",
AR1735="Projet OCM (HUAWEI)","TRAVAUX-HUAWEI",
AR1735="Projet OCM (NOKIA)","TRAVAUX -NOKIA",
AR1735="ACCESS-ISSUE","ACCESS-ISSUE",
AR1735="Projet OCM (ZTE, NOKIA, autres projets)","TRAVAUX OCM",
AR1735="No root CAuse","No root cause",
AR1735="ODU HS","TX ISSUE",
AR1735="IP &amp; VLAN","TX ISSUE",
AR1735="Warehouse HUAWEI","SPARE-ISSUE",
AR1735="SPARE-HS","SPARE-ISSUE",
AR1735="Power Telco","RAN ISSUE",AR1735="no impacts","no impacts"
),"")</f>
        <v>No root cause</v>
      </c>
      <c r="AR1735" s="59" t="s">
        <v>5343</v>
      </c>
      <c r="AS1735" s="40" t="str" cm="1">
        <f t="array" ref="AS1735">IFERROR(_xlfn.IFS(
AR1735="MPR ISSUE","ACTIVE",
AR1735="BSS Hardware Issue","ACTIVE",
AR1735="Sites strategiques, MLL, Pylone, etc.","PASSIVE",
AR1735="AKTIVCO DEFAUT GE &amp; POWER Cabinet","PASSIVE",
AR1735="AKTIVCO Coupure ENEO &amp; Baisse de tension","PASSIVE",
AR1735="Coupure ENEO &amp; Baisse de tension","PASSIVE",
AR1735="Defaut GE &amp; POWER Cabinet","PASSIVE",
AR1735="Sharing","PASSIVE",
AR1735="Sites strategiques &amp; DataCenter","PASSIVE",
AR1735="Exclu","Exclu",
AR1735="SAT","ACTIVE",
AR1735="SPARE-ISSUE","SPARE-ISSUE",
AR1735="Fiber CAmtel","ACTIVE",
AR1735="Fiber AOF","ACTIVE",
AR1735="Projet OCM (HUAWEI)","PLANNED WORKS",
AR1735="Projet OCM (NOKIA)","PLANNED WORKS",
AR1735="ACCESS-ISSUE","ACCESS-ISSUE",
AR1735="Projet OCM (ZTE, NOKIA, autres projets)","PLANNED WORKS",
AR1735="No root CAuse","No root cause",
AR1735="ODU HS","ACTIVE",
AR1735="IP &amp; VLAN","ACTIVE",
AR1735="Warehouse HUAWEI","SPARE-ISSUE",
AR1735="SPARE-HS","SPARE-ISSUE",
AR1735="Power Telco","ACTIVE", AR1735="no impacts","no impacts"
),"")</f>
        <v>No root cause</v>
      </c>
      <c r="AT1735" s="99" t="s">
        <v>5661</v>
      </c>
      <c r="AU1735" s="99" t="s">
        <v>1014</v>
      </c>
      <c r="AW1735" s="17"/>
      <c r="AX1735" s="17" t="s">
        <v>5536</v>
      </c>
      <c r="AY1735" s="17"/>
      <c r="AZ1735" s="17" t="s">
        <v>5536</v>
      </c>
      <c r="BA1735" s="7"/>
      <c r="BC1735" s="18"/>
      <c r="BD1735" s="18"/>
      <c r="BE1735" s="18"/>
      <c r="BF1735" s="18"/>
      <c r="BG1735" s="18"/>
      <c r="BH1735" s="18"/>
      <c r="BI1735" s="18"/>
      <c r="BJ1735" s="18"/>
      <c r="BK1735" s="18"/>
      <c r="BM1735" s="18"/>
      <c r="BN1735" s="18"/>
      <c r="BO1735" s="18"/>
      <c r="BP1735" s="9" t="s">
        <v>5661</v>
      </c>
      <c r="BQ1735" s="14"/>
      <c r="BR1735" s="102" t="s">
        <v>5536</v>
      </c>
      <c r="BS1735" s="14"/>
      <c r="BT1735" s="14"/>
      <c r="BU1735" s="9"/>
      <c r="BV1735" s="9"/>
      <c r="BW1735" s="9"/>
    </row>
    <row r="1736" spans="1:75" x14ac:dyDescent="0.35">
      <c r="A1736" s="1" t="s">
        <v>1687</v>
      </c>
      <c r="B1736" s="8" t="s">
        <v>1688</v>
      </c>
      <c r="C1736" s="3" t="s">
        <v>51</v>
      </c>
      <c r="D1736" s="1" t="s">
        <v>11</v>
      </c>
      <c r="E1736" s="1" t="s">
        <v>12</v>
      </c>
      <c r="F1736" s="3" t="s">
        <v>51</v>
      </c>
      <c r="G1736" s="1" t="s">
        <v>52</v>
      </c>
      <c r="H1736" s="28" t="s">
        <v>5589</v>
      </c>
      <c r="I1736" s="27">
        <v>0</v>
      </c>
      <c r="J1736" s="27">
        <v>0</v>
      </c>
      <c r="K1736" s="27">
        <v>0</v>
      </c>
      <c r="L1736" s="27">
        <v>1.3401277847691289</v>
      </c>
      <c r="M1736" s="27">
        <v>0</v>
      </c>
      <c r="N1736" s="27">
        <v>0</v>
      </c>
      <c r="O1736" s="27">
        <v>0</v>
      </c>
      <c r="P1736" s="27">
        <v>0</v>
      </c>
      <c r="Q1736" s="27">
        <v>0</v>
      </c>
      <c r="R1736" s="27">
        <v>0</v>
      </c>
      <c r="S1736" s="80">
        <v>2.3148861551280842</v>
      </c>
      <c r="T1736" s="80">
        <v>0</v>
      </c>
      <c r="U1736" s="80">
        <v>0</v>
      </c>
      <c r="V1736" s="80">
        <v>0</v>
      </c>
      <c r="W1736" s="80">
        <v>0</v>
      </c>
      <c r="X1736" s="80">
        <v>0</v>
      </c>
      <c r="Y1736" s="80">
        <v>0</v>
      </c>
      <c r="Z1736" s="80">
        <v>13.788816264449983</v>
      </c>
      <c r="AA1736" s="80">
        <v>0</v>
      </c>
      <c r="AB1736" s="80">
        <v>0</v>
      </c>
      <c r="AC1736" s="80">
        <v>0</v>
      </c>
      <c r="AD1736" s="80">
        <v>0</v>
      </c>
      <c r="AE1736" s="80">
        <v>0</v>
      </c>
      <c r="AF1736" s="80">
        <v>0</v>
      </c>
      <c r="AG1736" s="80"/>
      <c r="AH1736" s="80">
        <v>0</v>
      </c>
      <c r="AI1736" s="80">
        <v>0</v>
      </c>
      <c r="AJ1736" s="80">
        <v>0</v>
      </c>
      <c r="AK1736" s="80">
        <v>0</v>
      </c>
      <c r="AL1736" s="80">
        <v>0</v>
      </c>
      <c r="AM1736" s="80">
        <v>0</v>
      </c>
      <c r="AN1736" s="41" t="s">
        <v>5558</v>
      </c>
      <c r="AO1736" s="41"/>
      <c r="AP1736" s="40" t="str" cm="1">
        <f t="array" ref="AP1736">IFERROR(_xlfn.IFS(
AR1736="MPR ISSUE","PDH",
AR1736="BSS Hardware Issue","BSS",
AR1736="Sites strategiques, MLL, Pylone, etc.","ENVTECH",
AR1736="AKTIVCO DEFAUT GE &amp; POWER Cabinet","AKTIVCO",
AR1736="AKTIVCO Coupure ENEO &amp; Baisse de tension","AKTIVCO GRID ONLY",
AR1736="Coupure ENEO &amp; Baisse de tension","IHS GRID ONLY",
AR1736="Defaut GE &amp; POWER Cabinet","IHS",
AR1736="Sharing","Partners",
AR1736="Sites strategiques &amp; DataCenter","SST &amp; DC",
AR1736="Exclu","Exclu",
AR1736="SAT","SAT",
AR1736="SPARE-ISSUE","SPARE-ISSUE",
AR1736="Fiber CAmtel","TRANS_FO_CAMTEL",
AR1736="Fiber AOF","Fiber AOF",
AR1736="Projet OCM (HUAWEI)","TRAVAUX-HUAWEI",
AR1736="Projet OCM (NOKIA)","TRAVAUX-NOKIA",
AR1736="ACCESS-ISSUE","ACCESS-ISSUE",
AR1736="Projet OCM (ZTE, NOKIA, autres projets)","TRAVAUX OCM",
AR1736="No root CAuse","No root cause",
AR1736="ODU HS","PDH",
AR1736="IP &amp; VLAN","PDH",
AR1736="Warehouse HUAWEI","SPARE-ISSUE",
AR1736="SPARE-HS","SPARE-ISSUE",
AR1736="Power Telco","BSS",AR1736="no impacts","no impacts"
),"")</f>
        <v>No root cause</v>
      </c>
      <c r="AQ1736" s="40" t="str" cm="1">
        <f t="array" ref="AQ1736">IFERROR(_xlfn.IFS(
AR1736="MPR ISSUE","TX ISSUE",
AR1736="BSS Hardware Issue","RAN ISSUE",
AR1736="Sites strategiques, MLL, Pylone, etc.","ENVTECH",
AR1736="AKTIVCO DEFAUT GE &amp; POWER Cabinet","POWER ISSUE",
AR1736="AKTIVCO Coupure ENEO &amp; Baisse de tension","POWER ISSUE",
AR1736="Coupure ENEO &amp; Baisse de tension","POWER ISSUE",
AR1736="Defaut GE &amp; POWER Cabinet","POWER ISSUE",
AR1736="Sharing","POWER ISSUE",
AR1736="Sites strategiques &amp; DataCenter","POWER ISSUE",
AR1736="Exclu","Exclu",
AR1736="SAT","TX ISSUE",
AR1736="SPARE-ISSUE","SPARE-ISSUE",
AR1736="Fiber CAmtel","TX ISSUE",
AR1736="Fiber AOF","TX ISSUE",
AR1736="Projet OCM (HUAWEI)","TRAVAUX-HUAWEI",
AR1736="Projet OCM (NOKIA)","TRAVAUX -NOKIA",
AR1736="ACCESS-ISSUE","ACCESS-ISSUE",
AR1736="Projet OCM (ZTE, NOKIA, autres projets)","TRAVAUX OCM",
AR1736="No root CAuse","No root cause",
AR1736="ODU HS","TX ISSUE",
AR1736="IP &amp; VLAN","TX ISSUE",
AR1736="Warehouse HUAWEI","SPARE-ISSUE",
AR1736="SPARE-HS","SPARE-ISSUE",
AR1736="Power Telco","RAN ISSUE",AR1736="no impacts","no impacts"
),"")</f>
        <v>No root cause</v>
      </c>
      <c r="AR1736" s="59" t="s">
        <v>5343</v>
      </c>
      <c r="AS1736" s="40" t="str" cm="1">
        <f t="array" ref="AS1736">IFERROR(_xlfn.IFS(
AR1736="MPR ISSUE","ACTIVE",
AR1736="BSS Hardware Issue","ACTIVE",
AR1736="Sites strategiques, MLL, Pylone, etc.","PASSIVE",
AR1736="AKTIVCO DEFAUT GE &amp; POWER Cabinet","PASSIVE",
AR1736="AKTIVCO Coupure ENEO &amp; Baisse de tension","PASSIVE",
AR1736="Coupure ENEO &amp; Baisse de tension","PASSIVE",
AR1736="Defaut GE &amp; POWER Cabinet","PASSIVE",
AR1736="Sharing","PASSIVE",
AR1736="Sites strategiques &amp; DataCenter","PASSIVE",
AR1736="Exclu","Exclu",
AR1736="SAT","ACTIVE",
AR1736="SPARE-ISSUE","SPARE-ISSUE",
AR1736="Fiber CAmtel","ACTIVE",
AR1736="Fiber AOF","ACTIVE",
AR1736="Projet OCM (HUAWEI)","PLANNED WORKS",
AR1736="Projet OCM (NOKIA)","PLANNED WORKS",
AR1736="ACCESS-ISSUE","ACCESS-ISSUE",
AR1736="Projet OCM (ZTE, NOKIA, autres projets)","PLANNED WORKS",
AR1736="No root CAuse","No root cause",
AR1736="ODU HS","ACTIVE",
AR1736="IP &amp; VLAN","ACTIVE",
AR1736="Warehouse HUAWEI","SPARE-ISSUE",
AR1736="SPARE-HS","SPARE-ISSUE",
AR1736="Power Telco","ACTIVE", AR1736="no impacts","no impacts"
),"")</f>
        <v>No root cause</v>
      </c>
      <c r="AT1736" s="99" t="s">
        <v>5661</v>
      </c>
      <c r="AU1736" s="99" t="s">
        <v>1688</v>
      </c>
      <c r="AW1736" s="17"/>
      <c r="AX1736" s="17" t="s">
        <v>5536</v>
      </c>
      <c r="AY1736" s="17"/>
      <c r="AZ1736" s="17" t="s">
        <v>5536</v>
      </c>
      <c r="BA1736" s="7"/>
      <c r="BC1736" s="18"/>
      <c r="BD1736" s="18"/>
      <c r="BE1736" s="18"/>
      <c r="BF1736" s="18"/>
      <c r="BG1736" s="18"/>
      <c r="BH1736" s="18"/>
      <c r="BI1736" s="18"/>
      <c r="BJ1736" s="18"/>
      <c r="BK1736" s="18"/>
      <c r="BM1736" s="18"/>
      <c r="BN1736" s="18"/>
      <c r="BO1736" s="18"/>
      <c r="BP1736" s="9" t="s">
        <v>5661</v>
      </c>
      <c r="BQ1736" s="14"/>
      <c r="BR1736" s="102" t="s">
        <v>5536</v>
      </c>
      <c r="BS1736" s="14"/>
      <c r="BT1736" s="14"/>
      <c r="BU1736" s="9"/>
      <c r="BV1736" s="9"/>
      <c r="BW1736" s="9"/>
    </row>
    <row r="1737" spans="1:75" x14ac:dyDescent="0.35">
      <c r="A1737" s="1" t="s">
        <v>1387</v>
      </c>
      <c r="B1737" s="8" t="s">
        <v>1388</v>
      </c>
      <c r="C1737" s="3" t="s">
        <v>13</v>
      </c>
      <c r="D1737" s="1" t="s">
        <v>11</v>
      </c>
      <c r="E1737" s="1" t="s">
        <v>12</v>
      </c>
      <c r="F1737" s="3" t="s">
        <v>13</v>
      </c>
      <c r="G1737" s="1" t="s">
        <v>1387</v>
      </c>
      <c r="H1737" s="29" t="s">
        <v>5588</v>
      </c>
      <c r="I1737" s="27">
        <v>0</v>
      </c>
      <c r="J1737" s="27">
        <v>0</v>
      </c>
      <c r="K1737" s="27">
        <v>0</v>
      </c>
      <c r="L1737" s="27">
        <v>0</v>
      </c>
      <c r="M1737" s="27">
        <v>0</v>
      </c>
      <c r="N1737" s="27">
        <v>0</v>
      </c>
      <c r="O1737" s="27">
        <v>0</v>
      </c>
      <c r="P1737" s="27">
        <v>0</v>
      </c>
      <c r="Q1737" s="27">
        <v>0</v>
      </c>
      <c r="R1737" s="27">
        <v>0</v>
      </c>
      <c r="S1737" s="80">
        <v>0</v>
      </c>
      <c r="T1737" s="80">
        <v>0</v>
      </c>
      <c r="U1737" s="80">
        <v>0</v>
      </c>
      <c r="V1737" s="80">
        <v>0</v>
      </c>
      <c r="W1737" s="80">
        <v>0</v>
      </c>
      <c r="X1737" s="80">
        <v>0</v>
      </c>
      <c r="Y1737" s="80">
        <v>0</v>
      </c>
      <c r="Z1737" s="80">
        <v>0</v>
      </c>
      <c r="AA1737" s="80">
        <v>0</v>
      </c>
      <c r="AB1737" s="80">
        <v>0</v>
      </c>
      <c r="AC1737" s="80">
        <v>0</v>
      </c>
      <c r="AD1737" s="80">
        <v>0</v>
      </c>
      <c r="AE1737" s="80">
        <v>0</v>
      </c>
      <c r="AF1737" s="80">
        <v>0</v>
      </c>
      <c r="AG1737" s="80"/>
      <c r="AH1737" s="80">
        <v>3.0676334705920958E-3</v>
      </c>
      <c r="AI1737" s="80">
        <v>0</v>
      </c>
      <c r="AJ1737" s="80">
        <v>0</v>
      </c>
      <c r="AK1737" s="80">
        <v>0</v>
      </c>
      <c r="AL1737" s="80">
        <v>0</v>
      </c>
      <c r="AM1737" s="80">
        <v>0</v>
      </c>
      <c r="AN1737" s="41" t="s">
        <v>5591</v>
      </c>
      <c r="AO1737" s="41"/>
      <c r="AP1737" s="40" t="str" cm="1">
        <f t="array" ref="AP1737">IFERROR(_xlfn.IFS(
AR1737="MPR ISSUE","PDH",
AR1737="BSS Hardware Issue","BSS",
AR1737="Sites strategiques, MLL, Pylone, etc.","ENVTECH",
AR1737="AKTIVCO DEFAUT GE &amp; POWER Cabinet","AKTIVCO",
AR1737="AKTIVCO Coupure ENEO &amp; Baisse de tension","AKTIVCO GRID ONLY",
AR1737="Coupure ENEO &amp; Baisse de tension","IHS GRID ONLY",
AR1737="Defaut GE &amp; POWER Cabinet","IHS",
AR1737="Sharing","Partners",
AR1737="Sites strategiques &amp; DataCenter","SST &amp; DC",
AR1737="Exclu","Exclu",
AR1737="SAT","SAT",
AR1737="SPARE-ISSUE","SPARE-ISSUE",
AR1737="Fiber CAmtel","TRANS_FO_CAMTEL",
AR1737="Fiber AOF","Fiber AOF",
AR1737="Projet OCM (HUAWEI)","TRAVAUX-HUAWEI",
AR1737="Projet OCM (NOKIA)","TRAVAUX-NOKIA",
AR1737="ACCESS-ISSUE","ACCESS-ISSUE",
AR1737="Projet OCM (ZTE, NOKIA, autres projets)","TRAVAUX OCM",
AR1737="No root CAuse","No root cause",
AR1737="ODU HS","PDH",
AR1737="IP &amp; VLAN","PDH",
AR1737="Warehouse HUAWEI","SPARE-ISSUE",
AR1737="SPARE-HS","SPARE-ISSUE",
AR1737="Power Telco","BSS",AR1737="no impacts","no impacts"
),"")</f>
        <v>No root cause</v>
      </c>
      <c r="AQ1737" s="40" t="str" cm="1">
        <f t="array" ref="AQ1737">IFERROR(_xlfn.IFS(
AR1737="MPR ISSUE","TX ISSUE",
AR1737="BSS Hardware Issue","RAN ISSUE",
AR1737="Sites strategiques, MLL, Pylone, etc.","ENVTECH",
AR1737="AKTIVCO DEFAUT GE &amp; POWER Cabinet","POWER ISSUE",
AR1737="AKTIVCO Coupure ENEO &amp; Baisse de tension","POWER ISSUE",
AR1737="Coupure ENEO &amp; Baisse de tension","POWER ISSUE",
AR1737="Defaut GE &amp; POWER Cabinet","POWER ISSUE",
AR1737="Sharing","POWER ISSUE",
AR1737="Sites strategiques &amp; DataCenter","POWER ISSUE",
AR1737="Exclu","Exclu",
AR1737="SAT","TX ISSUE",
AR1737="SPARE-ISSUE","SPARE-ISSUE",
AR1737="Fiber CAmtel","TX ISSUE",
AR1737="Fiber AOF","TX ISSUE",
AR1737="Projet OCM (HUAWEI)","TRAVAUX-HUAWEI",
AR1737="Projet OCM (NOKIA)","TRAVAUX -NOKIA",
AR1737="ACCESS-ISSUE","ACCESS-ISSUE",
AR1737="Projet OCM (ZTE, NOKIA, autres projets)","TRAVAUX OCM",
AR1737="No root CAuse","No root cause",
AR1737="ODU HS","TX ISSUE",
AR1737="IP &amp; VLAN","TX ISSUE",
AR1737="Warehouse HUAWEI","SPARE-ISSUE",
AR1737="SPARE-HS","SPARE-ISSUE",
AR1737="Power Telco","RAN ISSUE",AR1737="no impacts","no impacts"
),"")</f>
        <v>No root cause</v>
      </c>
      <c r="AR1737" s="59" t="s">
        <v>5343</v>
      </c>
      <c r="AS1737" s="40" t="str" cm="1">
        <f t="array" ref="AS1737">IFERROR(_xlfn.IFS(
AR1737="MPR ISSUE","ACTIVE",
AR1737="BSS Hardware Issue","ACTIVE",
AR1737="Sites strategiques, MLL, Pylone, etc.","PASSIVE",
AR1737="AKTIVCO DEFAUT GE &amp; POWER Cabinet","PASSIVE",
AR1737="AKTIVCO Coupure ENEO &amp; Baisse de tension","PASSIVE",
AR1737="Coupure ENEO &amp; Baisse de tension","PASSIVE",
AR1737="Defaut GE &amp; POWER Cabinet","PASSIVE",
AR1737="Sharing","PASSIVE",
AR1737="Sites strategiques &amp; DataCenter","PASSIVE",
AR1737="Exclu","Exclu",
AR1737="SAT","ACTIVE",
AR1737="SPARE-ISSUE","SPARE-ISSUE",
AR1737="Fiber CAmtel","ACTIVE",
AR1737="Fiber AOF","ACTIVE",
AR1737="Projet OCM (HUAWEI)","PLANNED WORKS",
AR1737="Projet OCM (NOKIA)","PLANNED WORKS",
AR1737="ACCESS-ISSUE","ACCESS-ISSUE",
AR1737="Projet OCM (ZTE, NOKIA, autres projets)","PLANNED WORKS",
AR1737="No root CAuse","No root cause",
AR1737="ODU HS","ACTIVE",
AR1737="IP &amp; VLAN","ACTIVE",
AR1737="Warehouse HUAWEI","SPARE-ISSUE",
AR1737="SPARE-HS","SPARE-ISSUE",
AR1737="Power Telco","ACTIVE", AR1737="no impacts","no impacts"
),"")</f>
        <v>No root cause</v>
      </c>
      <c r="AT1737" s="99" t="s">
        <v>5661</v>
      </c>
      <c r="AU1737" s="99" t="s">
        <v>1388</v>
      </c>
      <c r="AW1737" s="17"/>
      <c r="AX1737" s="17" t="s">
        <v>5536</v>
      </c>
      <c r="AY1737" s="17"/>
      <c r="AZ1737" s="17" t="s">
        <v>5536</v>
      </c>
      <c r="BA1737" s="7"/>
      <c r="BC1737" s="18"/>
      <c r="BD1737" s="18"/>
      <c r="BE1737" s="18"/>
      <c r="BF1737" s="18"/>
      <c r="BG1737" s="18"/>
      <c r="BH1737" s="18"/>
      <c r="BI1737" s="18"/>
      <c r="BJ1737" s="18"/>
      <c r="BK1737" s="18"/>
      <c r="BM1737" s="18"/>
      <c r="BN1737" s="18"/>
      <c r="BO1737" s="18"/>
      <c r="BP1737" s="9" t="s">
        <v>5661</v>
      </c>
      <c r="BQ1737" s="14"/>
      <c r="BR1737" s="102" t="s">
        <v>5536</v>
      </c>
      <c r="BS1737" s="14"/>
      <c r="BT1737" s="14"/>
      <c r="BU1737" s="9"/>
      <c r="BV1737" s="9"/>
      <c r="BW1737" s="9"/>
    </row>
    <row r="1738" spans="1:75" x14ac:dyDescent="0.35">
      <c r="A1738" s="1" t="s">
        <v>1583</v>
      </c>
      <c r="B1738" s="8" t="s">
        <v>1584</v>
      </c>
      <c r="C1738" s="3" t="s">
        <v>32</v>
      </c>
      <c r="D1738" s="1" t="s">
        <v>21</v>
      </c>
      <c r="E1738" s="1" t="s">
        <v>30</v>
      </c>
      <c r="F1738" s="3" t="s">
        <v>31</v>
      </c>
      <c r="G1738" s="1" t="s">
        <v>32</v>
      </c>
      <c r="H1738" s="30" t="s">
        <v>5587</v>
      </c>
      <c r="I1738" s="27">
        <v>0</v>
      </c>
      <c r="J1738" s="27">
        <v>0</v>
      </c>
      <c r="K1738" s="27">
        <v>0</v>
      </c>
      <c r="L1738" s="27">
        <v>0</v>
      </c>
      <c r="M1738" s="27">
        <v>0</v>
      </c>
      <c r="N1738" s="27">
        <v>2.2985492233893474</v>
      </c>
      <c r="O1738" s="27">
        <v>0</v>
      </c>
      <c r="P1738" s="27">
        <v>5.0158125804362053</v>
      </c>
      <c r="Q1738" s="27">
        <v>0</v>
      </c>
      <c r="R1738" s="27">
        <v>0</v>
      </c>
      <c r="S1738" s="80">
        <v>2.1714029500646324</v>
      </c>
      <c r="T1738" s="80">
        <v>0</v>
      </c>
      <c r="U1738" s="80">
        <v>0</v>
      </c>
      <c r="V1738" s="80">
        <v>0</v>
      </c>
      <c r="W1738" s="80">
        <v>0</v>
      </c>
      <c r="X1738" s="80">
        <v>0</v>
      </c>
      <c r="Y1738" s="80">
        <v>0</v>
      </c>
      <c r="Z1738" s="80">
        <v>0</v>
      </c>
      <c r="AA1738" s="80">
        <v>0</v>
      </c>
      <c r="AB1738" s="80">
        <v>0</v>
      </c>
      <c r="AC1738" s="80">
        <v>0</v>
      </c>
      <c r="AD1738" s="80">
        <v>0</v>
      </c>
      <c r="AE1738" s="80">
        <v>0</v>
      </c>
      <c r="AF1738" s="80">
        <v>0</v>
      </c>
      <c r="AG1738" s="80"/>
      <c r="AH1738" s="80">
        <v>0</v>
      </c>
      <c r="AI1738" s="80">
        <v>0</v>
      </c>
      <c r="AJ1738" s="80">
        <v>0</v>
      </c>
      <c r="AK1738" s="80">
        <v>0</v>
      </c>
      <c r="AL1738" s="80">
        <v>0</v>
      </c>
      <c r="AM1738" s="80">
        <v>0</v>
      </c>
      <c r="AN1738" s="41" t="s">
        <v>5558</v>
      </c>
      <c r="AO1738" s="41"/>
      <c r="AP1738" s="40" t="str" cm="1">
        <f t="array" ref="AP1738">IFERROR(_xlfn.IFS(
AR1738="MPR ISSUE","PDH",
AR1738="BSS Hardware Issue","BSS",
AR1738="Sites strategiques, MLL, Pylone, etc.","ENVTECH",
AR1738="AKTIVCO DEFAUT GE &amp; POWER Cabinet","AKTIVCO",
AR1738="AKTIVCO Coupure ENEO &amp; Baisse de tension","AKTIVCO GRID ONLY",
AR1738="Coupure ENEO &amp; Baisse de tension","IHS GRID ONLY",
AR1738="Defaut GE &amp; POWER Cabinet","IHS",
AR1738="Sharing","Partners",
AR1738="Sites strategiques &amp; DataCenter","SST &amp; DC",
AR1738="Exclu","Exclu",
AR1738="SAT","SAT",
AR1738="SPARE-ISSUE","SPARE-ISSUE",
AR1738="Fiber CAmtel","TRANS_FO_CAMTEL",
AR1738="Fiber AOF","Fiber AOF",
AR1738="Projet OCM (HUAWEI)","TRAVAUX-HUAWEI",
AR1738="Projet OCM (NOKIA)","TRAVAUX-NOKIA",
AR1738="ACCESS-ISSUE","ACCESS-ISSUE",
AR1738="Projet OCM (ZTE, NOKIA, autres projets)","TRAVAUX OCM",
AR1738="No root CAuse","No root cause",
AR1738="ODU HS","PDH",
AR1738="IP &amp; VLAN","PDH",
AR1738="Warehouse HUAWEI","SPARE-ISSUE",
AR1738="SPARE-HS","SPARE-ISSUE",
AR1738="Power Telco","BSS",AR1738="no impacts","no impacts"
),"")</f>
        <v>No root cause</v>
      </c>
      <c r="AQ1738" s="40" t="str" cm="1">
        <f t="array" ref="AQ1738">IFERROR(_xlfn.IFS(
AR1738="MPR ISSUE","TX ISSUE",
AR1738="BSS Hardware Issue","RAN ISSUE",
AR1738="Sites strategiques, MLL, Pylone, etc.","ENVTECH",
AR1738="AKTIVCO DEFAUT GE &amp; POWER Cabinet","POWER ISSUE",
AR1738="AKTIVCO Coupure ENEO &amp; Baisse de tension","POWER ISSUE",
AR1738="Coupure ENEO &amp; Baisse de tension","POWER ISSUE",
AR1738="Defaut GE &amp; POWER Cabinet","POWER ISSUE",
AR1738="Sharing","POWER ISSUE",
AR1738="Sites strategiques &amp; DataCenter","POWER ISSUE",
AR1738="Exclu","Exclu",
AR1738="SAT","TX ISSUE",
AR1738="SPARE-ISSUE","SPARE-ISSUE",
AR1738="Fiber CAmtel","TX ISSUE",
AR1738="Fiber AOF","TX ISSUE",
AR1738="Projet OCM (HUAWEI)","TRAVAUX-HUAWEI",
AR1738="Projet OCM (NOKIA)","TRAVAUX -NOKIA",
AR1738="ACCESS-ISSUE","ACCESS-ISSUE",
AR1738="Projet OCM (ZTE, NOKIA, autres projets)","TRAVAUX OCM",
AR1738="No root CAuse","No root cause",
AR1738="ODU HS","TX ISSUE",
AR1738="IP &amp; VLAN","TX ISSUE",
AR1738="Warehouse HUAWEI","SPARE-ISSUE",
AR1738="SPARE-HS","SPARE-ISSUE",
AR1738="Power Telco","RAN ISSUE",AR1738="no impacts","no impacts"
),"")</f>
        <v>No root cause</v>
      </c>
      <c r="AR1738" s="59" t="s">
        <v>5343</v>
      </c>
      <c r="AS1738" s="40" t="str" cm="1">
        <f t="array" ref="AS1738">IFERROR(_xlfn.IFS(
AR1738="MPR ISSUE","ACTIVE",
AR1738="BSS Hardware Issue","ACTIVE",
AR1738="Sites strategiques, MLL, Pylone, etc.","PASSIVE",
AR1738="AKTIVCO DEFAUT GE &amp; POWER Cabinet","PASSIVE",
AR1738="AKTIVCO Coupure ENEO &amp; Baisse de tension","PASSIVE",
AR1738="Coupure ENEO &amp; Baisse de tension","PASSIVE",
AR1738="Defaut GE &amp; POWER Cabinet","PASSIVE",
AR1738="Sharing","PASSIVE",
AR1738="Sites strategiques &amp; DataCenter","PASSIVE",
AR1738="Exclu","Exclu",
AR1738="SAT","ACTIVE",
AR1738="SPARE-ISSUE","SPARE-ISSUE",
AR1738="Fiber CAmtel","ACTIVE",
AR1738="Fiber AOF","ACTIVE",
AR1738="Projet OCM (HUAWEI)","PLANNED WORKS",
AR1738="Projet OCM (NOKIA)","PLANNED WORKS",
AR1738="ACCESS-ISSUE","ACCESS-ISSUE",
AR1738="Projet OCM (ZTE, NOKIA, autres projets)","PLANNED WORKS",
AR1738="No root CAuse","No root cause",
AR1738="ODU HS","ACTIVE",
AR1738="IP &amp; VLAN","ACTIVE",
AR1738="Warehouse HUAWEI","SPARE-ISSUE",
AR1738="SPARE-HS","SPARE-ISSUE",
AR1738="Power Telco","ACTIVE", AR1738="no impacts","no impacts"
),"")</f>
        <v>No root cause</v>
      </c>
      <c r="AT1738" s="99" t="s">
        <v>5661</v>
      </c>
      <c r="AU1738" s="99" t="s">
        <v>1584</v>
      </c>
      <c r="AW1738" s="17"/>
      <c r="AX1738" s="17" t="s">
        <v>5536</v>
      </c>
      <c r="AY1738" s="17"/>
      <c r="AZ1738" s="17" t="s">
        <v>5536</v>
      </c>
      <c r="BA1738" s="7"/>
      <c r="BC1738" s="18"/>
      <c r="BD1738" s="18"/>
      <c r="BE1738" s="18"/>
      <c r="BF1738" s="18"/>
      <c r="BG1738" s="18"/>
      <c r="BH1738" s="18"/>
      <c r="BI1738" s="18"/>
      <c r="BJ1738" s="18"/>
      <c r="BK1738" s="18"/>
      <c r="BM1738" s="18"/>
      <c r="BN1738" s="18"/>
      <c r="BO1738" s="18"/>
      <c r="BP1738" s="9" t="s">
        <v>5661</v>
      </c>
      <c r="BQ1738" s="14"/>
      <c r="BR1738" s="102" t="s">
        <v>5536</v>
      </c>
      <c r="BS1738" s="14"/>
      <c r="BT1738" s="14"/>
      <c r="BU1738" s="9"/>
      <c r="BV1738" s="9"/>
      <c r="BW1738" s="9"/>
    </row>
    <row r="1739" spans="1:75" x14ac:dyDescent="0.35">
      <c r="A1739" s="1" t="s">
        <v>3720</v>
      </c>
      <c r="B1739" s="8" t="s">
        <v>3721</v>
      </c>
      <c r="C1739" s="3" t="s">
        <v>37</v>
      </c>
      <c r="D1739" s="1" t="s">
        <v>11</v>
      </c>
      <c r="E1739" s="1" t="s">
        <v>237</v>
      </c>
      <c r="F1739" s="3" t="s">
        <v>37</v>
      </c>
      <c r="G1739" s="1" t="s">
        <v>3720</v>
      </c>
      <c r="H1739" s="30" t="s">
        <v>5587</v>
      </c>
      <c r="I1739" s="27">
        <v>0</v>
      </c>
      <c r="J1739" s="27">
        <v>0</v>
      </c>
      <c r="K1739" s="27">
        <v>0</v>
      </c>
      <c r="L1739" s="27">
        <v>0</v>
      </c>
      <c r="M1739" s="27">
        <v>0</v>
      </c>
      <c r="N1739" s="27">
        <v>0</v>
      </c>
      <c r="O1739" s="27">
        <v>0</v>
      </c>
      <c r="P1739" s="27">
        <v>0</v>
      </c>
      <c r="Q1739" s="27">
        <v>0</v>
      </c>
      <c r="R1739" s="27">
        <v>0</v>
      </c>
      <c r="S1739" s="80">
        <v>0</v>
      </c>
      <c r="T1739" s="80">
        <v>0</v>
      </c>
      <c r="U1739" s="80">
        <v>0</v>
      </c>
      <c r="V1739" s="80">
        <v>0</v>
      </c>
      <c r="W1739" s="80">
        <v>0</v>
      </c>
      <c r="X1739" s="80">
        <v>0</v>
      </c>
      <c r="Y1739" s="80">
        <v>0</v>
      </c>
      <c r="Z1739" s="80">
        <v>0</v>
      </c>
      <c r="AA1739" s="80">
        <v>0</v>
      </c>
      <c r="AB1739" s="80">
        <v>0</v>
      </c>
      <c r="AC1739" s="80">
        <v>0</v>
      </c>
      <c r="AD1739" s="80">
        <v>0</v>
      </c>
      <c r="AE1739" s="80">
        <v>0</v>
      </c>
      <c r="AF1739" s="80">
        <v>0</v>
      </c>
      <c r="AG1739" s="80"/>
      <c r="AH1739" s="80">
        <v>0</v>
      </c>
      <c r="AI1739" s="80">
        <v>0</v>
      </c>
      <c r="AJ1739" s="80">
        <v>0</v>
      </c>
      <c r="AK1739" s="80">
        <v>0</v>
      </c>
      <c r="AL1739" s="80">
        <v>0</v>
      </c>
      <c r="AM1739" s="80">
        <v>0</v>
      </c>
      <c r="AN1739" s="41" t="s">
        <v>5586</v>
      </c>
      <c r="AO1739" s="41"/>
      <c r="AP1739" s="40" t="str" cm="1">
        <f t="array" ref="AP1739">IFERROR(_xlfn.IFS(
AR1739="MPR ISSUE","PDH",
AR1739="BSS Hardware Issue","BSS",
AR1739="Sites strategiques, MLL, Pylone, etc.","ENVTECH",
AR1739="AKTIVCO DEFAUT GE &amp; POWER Cabinet","AKTIVCO",
AR1739="AKTIVCO Coupure ENEO &amp; Baisse de tension","AKTIVCO GRID ONLY",
AR1739="Coupure ENEO &amp; Baisse de tension","IHS GRID ONLY",
AR1739="Defaut GE &amp; POWER Cabinet","IHS",
AR1739="Sharing","Partners",
AR1739="Sites strategiques &amp; DataCenter","SST &amp; DC",
AR1739="Exclu","Exclu",
AR1739="SAT","SAT",
AR1739="SPARE-ISSUE","SPARE-ISSUE",
AR1739="Fiber CAmtel","TRANS_FO_CAMTEL",
AR1739="Fiber AOF","Fiber AOF",
AR1739="Projet OCM (HUAWEI)","TRAVAUX-HUAWEI",
AR1739="Projet OCM (NOKIA)","TRAVAUX-NOKIA",
AR1739="ACCESS-ISSUE","ACCESS-ISSUE",
AR1739="Projet OCM (ZTE, NOKIA, autres projets)","TRAVAUX OCM",
AR1739="No root CAuse","No root cause",
AR1739="ODU HS","PDH",
AR1739="IP &amp; VLAN","PDH",
AR1739="Warehouse HUAWEI","SPARE-ISSUE",
AR1739="SPARE-HS","SPARE-ISSUE",
AR1739="Power Telco","BSS",AR1739="no impacts","no impacts"
),"")</f>
        <v>Exclu</v>
      </c>
      <c r="AQ1739" s="40" t="str" cm="1">
        <f t="array" ref="AQ1739">IFERROR(_xlfn.IFS(
AR1739="MPR ISSUE","TX ISSUE",
AR1739="BSS Hardware Issue","RAN ISSUE",
AR1739="Sites strategiques, MLL, Pylone, etc.","ENVTECH",
AR1739="AKTIVCO DEFAUT GE &amp; POWER Cabinet","POWER ISSUE",
AR1739="AKTIVCO Coupure ENEO &amp; Baisse de tension","POWER ISSUE",
AR1739="Coupure ENEO &amp; Baisse de tension","POWER ISSUE",
AR1739="Defaut GE &amp; POWER Cabinet","POWER ISSUE",
AR1739="Sharing","POWER ISSUE",
AR1739="Sites strategiques &amp; DataCenter","POWER ISSUE",
AR1739="Exclu","Exclu",
AR1739="SAT","TX ISSUE",
AR1739="SPARE-ISSUE","SPARE-ISSUE",
AR1739="Fiber CAmtel","TX ISSUE",
AR1739="Fiber AOF","TX ISSUE",
AR1739="Projet OCM (HUAWEI)","TRAVAUX-HUAWEI",
AR1739="Projet OCM (NOKIA)","TRAVAUX -NOKIA",
AR1739="ACCESS-ISSUE","ACCESS-ISSUE",
AR1739="Projet OCM (ZTE, NOKIA, autres projets)","TRAVAUX OCM",
AR1739="No root CAuse","No root cause",
AR1739="ODU HS","TX ISSUE",
AR1739="IP &amp; VLAN","TX ISSUE",
AR1739="Warehouse HUAWEI","SPARE-ISSUE",
AR1739="SPARE-HS","SPARE-ISSUE",
AR1739="Power Telco","RAN ISSUE",AR1739="no impacts","no impacts"
),"")</f>
        <v>Exclu</v>
      </c>
      <c r="AR1739" s="59" t="s">
        <v>5586</v>
      </c>
      <c r="AS1739" s="40" t="str" cm="1">
        <f t="array" ref="AS1739">IFERROR(_xlfn.IFS(
AR1739="MPR ISSUE","ACTIVE",
AR1739="BSS Hardware Issue","ACTIVE",
AR1739="Sites strategiques, MLL, Pylone, etc.","PASSIVE",
AR1739="AKTIVCO DEFAUT GE &amp; POWER Cabinet","PASSIVE",
AR1739="AKTIVCO Coupure ENEO &amp; Baisse de tension","PASSIVE",
AR1739="Coupure ENEO &amp; Baisse de tension","PASSIVE",
AR1739="Defaut GE &amp; POWER Cabinet","PASSIVE",
AR1739="Sharing","PASSIVE",
AR1739="Sites strategiques &amp; DataCenter","PASSIVE",
AR1739="Exclu","Exclu",
AR1739="SAT","ACTIVE",
AR1739="SPARE-ISSUE","SPARE-ISSUE",
AR1739="Fiber CAmtel","ACTIVE",
AR1739="Fiber AOF","ACTIVE",
AR1739="Projet OCM (HUAWEI)","PLANNED WORKS",
AR1739="Projet OCM (NOKIA)","PLANNED WORKS",
AR1739="ACCESS-ISSUE","ACCESS-ISSUE",
AR1739="Projet OCM (ZTE, NOKIA, autres projets)","PLANNED WORKS",
AR1739="No root CAuse","No root cause",
AR1739="ODU HS","ACTIVE",
AR1739="IP &amp; VLAN","ACTIVE",
AR1739="Warehouse HUAWEI","SPARE-ISSUE",
AR1739="SPARE-HS","SPARE-ISSUE",
AR1739="Power Telco","ACTIVE", AR1739="no impacts","no impacts"
),"")</f>
        <v>Exclu</v>
      </c>
      <c r="AT1739" s="99" t="s">
        <v>5661</v>
      </c>
      <c r="AU1739" s="99" t="s">
        <v>3721</v>
      </c>
      <c r="AW1739" s="17"/>
      <c r="AX1739" s="17" t="s">
        <v>5536</v>
      </c>
      <c r="AY1739" s="17"/>
      <c r="AZ1739" s="17" t="s">
        <v>5536</v>
      </c>
      <c r="BA1739" s="7"/>
      <c r="BC1739" s="18"/>
      <c r="BD1739" s="18"/>
      <c r="BE1739" s="18"/>
      <c r="BF1739" s="18"/>
      <c r="BG1739" s="18"/>
      <c r="BH1739" s="18"/>
      <c r="BI1739" s="18"/>
      <c r="BJ1739" s="18"/>
      <c r="BK1739" s="18"/>
      <c r="BM1739" s="18"/>
      <c r="BN1739" s="18"/>
      <c r="BO1739" s="18"/>
      <c r="BP1739" s="9" t="s">
        <v>5661</v>
      </c>
      <c r="BQ1739" s="14"/>
      <c r="BR1739" s="102" t="s">
        <v>5536</v>
      </c>
      <c r="BS1739" s="14"/>
      <c r="BT1739" s="14"/>
      <c r="BU1739" s="9"/>
      <c r="BV1739" s="9"/>
      <c r="BW1739" s="9"/>
    </row>
    <row r="1740" spans="1:75" x14ac:dyDescent="0.35">
      <c r="A1740" s="1" t="s">
        <v>1175</v>
      </c>
      <c r="B1740" s="8" t="s">
        <v>2054</v>
      </c>
      <c r="C1740" s="3" t="s">
        <v>102</v>
      </c>
      <c r="D1740" s="1" t="s">
        <v>11</v>
      </c>
      <c r="E1740" s="1" t="s">
        <v>12</v>
      </c>
      <c r="F1740" s="3" t="s">
        <v>102</v>
      </c>
      <c r="G1740" s="1" t="s">
        <v>1175</v>
      </c>
      <c r="H1740" s="28" t="s">
        <v>5589</v>
      </c>
      <c r="I1740" s="27">
        <v>2.1472007487879283</v>
      </c>
      <c r="J1740" s="27">
        <v>1.1485790436402967</v>
      </c>
      <c r="K1740" s="27">
        <v>0</v>
      </c>
      <c r="L1740" s="27">
        <v>0</v>
      </c>
      <c r="M1740" s="27">
        <v>0</v>
      </c>
      <c r="N1740" s="27">
        <v>3.5247465278669532</v>
      </c>
      <c r="O1740" s="27">
        <v>0</v>
      </c>
      <c r="P1740" s="27">
        <v>0</v>
      </c>
      <c r="Q1740" s="27">
        <v>0</v>
      </c>
      <c r="R1740" s="27">
        <v>0</v>
      </c>
      <c r="S1740" s="80">
        <v>1.7052118379262231</v>
      </c>
      <c r="T1740" s="80">
        <v>0</v>
      </c>
      <c r="U1740" s="80">
        <v>0</v>
      </c>
      <c r="V1740" s="80">
        <v>0</v>
      </c>
      <c r="W1740" s="80">
        <v>0</v>
      </c>
      <c r="X1740" s="80">
        <v>0</v>
      </c>
      <c r="Y1740" s="80">
        <v>0</v>
      </c>
      <c r="Z1740" s="80">
        <v>3.4716871698727001</v>
      </c>
      <c r="AA1740" s="80">
        <v>0</v>
      </c>
      <c r="AB1740" s="80">
        <v>0</v>
      </c>
      <c r="AC1740" s="80">
        <v>0</v>
      </c>
      <c r="AD1740" s="80">
        <v>0</v>
      </c>
      <c r="AE1740" s="80">
        <v>0</v>
      </c>
      <c r="AF1740" s="80">
        <v>0</v>
      </c>
      <c r="AG1740" s="80"/>
      <c r="AH1740" s="80">
        <v>0</v>
      </c>
      <c r="AI1740" s="80">
        <v>0</v>
      </c>
      <c r="AJ1740" s="80">
        <v>0</v>
      </c>
      <c r="AK1740" s="80">
        <v>0</v>
      </c>
      <c r="AL1740" s="80">
        <v>0</v>
      </c>
      <c r="AM1740" s="80">
        <v>0</v>
      </c>
      <c r="AN1740" s="41" t="s">
        <v>5558</v>
      </c>
      <c r="AO1740" s="41"/>
      <c r="AP1740" s="40" t="str" cm="1">
        <f t="array" ref="AP1740">IFERROR(_xlfn.IFS(
AR1740="MPR ISSUE","PDH",
AR1740="BSS Hardware Issue","BSS",
AR1740="Sites strategiques, MLL, Pylone, etc.","ENVTECH",
AR1740="AKTIVCO DEFAUT GE &amp; POWER Cabinet","AKTIVCO",
AR1740="AKTIVCO Coupure ENEO &amp; Baisse de tension","AKTIVCO GRID ONLY",
AR1740="Coupure ENEO &amp; Baisse de tension","IHS GRID ONLY",
AR1740="Defaut GE &amp; POWER Cabinet","IHS",
AR1740="Sharing","Partners",
AR1740="Sites strategiques &amp; DataCenter","SST &amp; DC",
AR1740="Exclu","Exclu",
AR1740="SAT","SAT",
AR1740="SPARE-ISSUE","SPARE-ISSUE",
AR1740="Fiber CAmtel","TRANS_FO_CAMTEL",
AR1740="Fiber AOF","Fiber AOF",
AR1740="Projet OCM (HUAWEI)","TRAVAUX-HUAWEI",
AR1740="Projet OCM (NOKIA)","TRAVAUX-NOKIA",
AR1740="ACCESS-ISSUE","ACCESS-ISSUE",
AR1740="Projet OCM (ZTE, NOKIA, autres projets)","TRAVAUX OCM",
AR1740="No root CAuse","No root cause",
AR1740="ODU HS","PDH",
AR1740="IP &amp; VLAN","PDH",
AR1740="Warehouse HUAWEI","SPARE-ISSUE",
AR1740="SPARE-HS","SPARE-ISSUE",
AR1740="Power Telco","BSS",AR1740="no impacts","no impacts"
),"")</f>
        <v>No root cause</v>
      </c>
      <c r="AQ1740" s="40" t="str" cm="1">
        <f t="array" ref="AQ1740">IFERROR(_xlfn.IFS(
AR1740="MPR ISSUE","TX ISSUE",
AR1740="BSS Hardware Issue","RAN ISSUE",
AR1740="Sites strategiques, MLL, Pylone, etc.","ENVTECH",
AR1740="AKTIVCO DEFAUT GE &amp; POWER Cabinet","POWER ISSUE",
AR1740="AKTIVCO Coupure ENEO &amp; Baisse de tension","POWER ISSUE",
AR1740="Coupure ENEO &amp; Baisse de tension","POWER ISSUE",
AR1740="Defaut GE &amp; POWER Cabinet","POWER ISSUE",
AR1740="Sharing","POWER ISSUE",
AR1740="Sites strategiques &amp; DataCenter","POWER ISSUE",
AR1740="Exclu","Exclu",
AR1740="SAT","TX ISSUE",
AR1740="SPARE-ISSUE","SPARE-ISSUE",
AR1740="Fiber CAmtel","TX ISSUE",
AR1740="Fiber AOF","TX ISSUE",
AR1740="Projet OCM (HUAWEI)","TRAVAUX-HUAWEI",
AR1740="Projet OCM (NOKIA)","TRAVAUX -NOKIA",
AR1740="ACCESS-ISSUE","ACCESS-ISSUE",
AR1740="Projet OCM (ZTE, NOKIA, autres projets)","TRAVAUX OCM",
AR1740="No root CAuse","No root cause",
AR1740="ODU HS","TX ISSUE",
AR1740="IP &amp; VLAN","TX ISSUE",
AR1740="Warehouse HUAWEI","SPARE-ISSUE",
AR1740="SPARE-HS","SPARE-ISSUE",
AR1740="Power Telco","RAN ISSUE",AR1740="no impacts","no impacts"
),"")</f>
        <v>No root cause</v>
      </c>
      <c r="AR1740" s="59" t="s">
        <v>5343</v>
      </c>
      <c r="AS1740" s="40" t="str" cm="1">
        <f t="array" ref="AS1740">IFERROR(_xlfn.IFS(
AR1740="MPR ISSUE","ACTIVE",
AR1740="BSS Hardware Issue","ACTIVE",
AR1740="Sites strategiques, MLL, Pylone, etc.","PASSIVE",
AR1740="AKTIVCO DEFAUT GE &amp; POWER Cabinet","PASSIVE",
AR1740="AKTIVCO Coupure ENEO &amp; Baisse de tension","PASSIVE",
AR1740="Coupure ENEO &amp; Baisse de tension","PASSIVE",
AR1740="Defaut GE &amp; POWER Cabinet","PASSIVE",
AR1740="Sharing","PASSIVE",
AR1740="Sites strategiques &amp; DataCenter","PASSIVE",
AR1740="Exclu","Exclu",
AR1740="SAT","ACTIVE",
AR1740="SPARE-ISSUE","SPARE-ISSUE",
AR1740="Fiber CAmtel","ACTIVE",
AR1740="Fiber AOF","ACTIVE",
AR1740="Projet OCM (HUAWEI)","PLANNED WORKS",
AR1740="Projet OCM (NOKIA)","PLANNED WORKS",
AR1740="ACCESS-ISSUE","ACCESS-ISSUE",
AR1740="Projet OCM (ZTE, NOKIA, autres projets)","PLANNED WORKS",
AR1740="No root CAuse","No root cause",
AR1740="ODU HS","ACTIVE",
AR1740="IP &amp; VLAN","ACTIVE",
AR1740="Warehouse HUAWEI","SPARE-ISSUE",
AR1740="SPARE-HS","SPARE-ISSUE",
AR1740="Power Telco","ACTIVE", AR1740="no impacts","no impacts"
),"")</f>
        <v>No root cause</v>
      </c>
      <c r="AT1740" s="99" t="s">
        <v>5661</v>
      </c>
      <c r="AU1740" s="99" t="s">
        <v>2054</v>
      </c>
      <c r="AW1740" s="17"/>
      <c r="AX1740" s="17" t="s">
        <v>5536</v>
      </c>
      <c r="AY1740" s="17"/>
      <c r="AZ1740" s="17" t="s">
        <v>5536</v>
      </c>
      <c r="BA1740" s="7"/>
      <c r="BC1740" s="18"/>
      <c r="BD1740" s="18"/>
      <c r="BE1740" s="18"/>
      <c r="BF1740" s="18"/>
      <c r="BG1740" s="18"/>
      <c r="BH1740" s="18"/>
      <c r="BI1740" s="18"/>
      <c r="BJ1740" s="18"/>
      <c r="BK1740" s="18"/>
      <c r="BM1740" s="18"/>
      <c r="BN1740" s="18"/>
      <c r="BO1740" s="18"/>
      <c r="BP1740" s="9" t="s">
        <v>5661</v>
      </c>
      <c r="BQ1740" s="14"/>
      <c r="BR1740" s="102" t="s">
        <v>5536</v>
      </c>
      <c r="BS1740" s="14"/>
      <c r="BT1740" s="14"/>
      <c r="BU1740" s="9"/>
      <c r="BV1740" s="9"/>
      <c r="BW1740" s="9"/>
    </row>
    <row r="1741" spans="1:75" x14ac:dyDescent="0.35">
      <c r="A1741" s="1" t="s">
        <v>1994</v>
      </c>
      <c r="B1741" s="8" t="s">
        <v>1995</v>
      </c>
      <c r="C1741" s="3" t="s">
        <v>102</v>
      </c>
      <c r="D1741" s="1" t="s">
        <v>21</v>
      </c>
      <c r="E1741" s="1" t="s">
        <v>986</v>
      </c>
      <c r="F1741" s="3" t="s">
        <v>102</v>
      </c>
      <c r="G1741" s="1" t="s">
        <v>1175</v>
      </c>
      <c r="H1741" s="28" t="s">
        <v>5589</v>
      </c>
      <c r="I1741" s="27">
        <v>2.0504989541510077</v>
      </c>
      <c r="J1741" s="27">
        <v>1.049951060545097</v>
      </c>
      <c r="K1741" s="27">
        <v>1.2405367074447897</v>
      </c>
      <c r="L1741" s="27">
        <v>9.9994150094311909</v>
      </c>
      <c r="M1741" s="27">
        <v>0</v>
      </c>
      <c r="N1741" s="27">
        <v>3.0777102898414248</v>
      </c>
      <c r="O1741" s="27">
        <v>0</v>
      </c>
      <c r="P1741" s="27">
        <v>0</v>
      </c>
      <c r="Q1741" s="27">
        <v>0</v>
      </c>
      <c r="R1741" s="27">
        <v>0</v>
      </c>
      <c r="S1741" s="80">
        <v>1.572964732202732</v>
      </c>
      <c r="T1741" s="80">
        <v>0</v>
      </c>
      <c r="U1741" s="80">
        <v>0</v>
      </c>
      <c r="V1741" s="80">
        <v>0</v>
      </c>
      <c r="W1741" s="80">
        <v>0</v>
      </c>
      <c r="X1741" s="80">
        <v>0</v>
      </c>
      <c r="Y1741" s="80">
        <v>0</v>
      </c>
      <c r="Z1741" s="80">
        <v>3.1887871576021665</v>
      </c>
      <c r="AA1741" s="80">
        <v>0</v>
      </c>
      <c r="AB1741" s="80">
        <v>0</v>
      </c>
      <c r="AC1741" s="80">
        <v>0</v>
      </c>
      <c r="AD1741" s="80">
        <v>0</v>
      </c>
      <c r="AE1741" s="80">
        <v>0</v>
      </c>
      <c r="AF1741" s="80">
        <v>0</v>
      </c>
      <c r="AG1741" s="80"/>
      <c r="AH1741" s="80">
        <v>0</v>
      </c>
      <c r="AI1741" s="80">
        <v>0</v>
      </c>
      <c r="AJ1741" s="80">
        <v>0</v>
      </c>
      <c r="AK1741" s="80">
        <v>0</v>
      </c>
      <c r="AL1741" s="80">
        <v>0</v>
      </c>
      <c r="AM1741" s="80">
        <v>0</v>
      </c>
      <c r="AN1741" s="41" t="s">
        <v>5558</v>
      </c>
      <c r="AO1741" s="41"/>
      <c r="AP1741" s="40" t="str" cm="1">
        <f t="array" ref="AP1741">IFERROR(_xlfn.IFS(
AR1741="MPR ISSUE","PDH",
AR1741="BSS Hardware Issue","BSS",
AR1741="Sites strategiques, MLL, Pylone, etc.","ENVTECH",
AR1741="AKTIVCO DEFAUT GE &amp; POWER Cabinet","AKTIVCO",
AR1741="AKTIVCO Coupure ENEO &amp; Baisse de tension","AKTIVCO GRID ONLY",
AR1741="Coupure ENEO &amp; Baisse de tension","IHS GRID ONLY",
AR1741="Defaut GE &amp; POWER Cabinet","IHS",
AR1741="Sharing","Partners",
AR1741="Sites strategiques &amp; DataCenter","SST &amp; DC",
AR1741="Exclu","Exclu",
AR1741="SAT","SAT",
AR1741="SPARE-ISSUE","SPARE-ISSUE",
AR1741="Fiber CAmtel","TRANS_FO_CAMTEL",
AR1741="Fiber AOF","Fiber AOF",
AR1741="Projet OCM (HUAWEI)","TRAVAUX-HUAWEI",
AR1741="Projet OCM (NOKIA)","TRAVAUX-NOKIA",
AR1741="ACCESS-ISSUE","ACCESS-ISSUE",
AR1741="Projet OCM (ZTE, NOKIA, autres projets)","TRAVAUX OCM",
AR1741="No root CAuse","No root cause",
AR1741="ODU HS","PDH",
AR1741="IP &amp; VLAN","PDH",
AR1741="Warehouse HUAWEI","SPARE-ISSUE",
AR1741="SPARE-HS","SPARE-ISSUE",
AR1741="Power Telco","BSS",AR1741="no impacts","no impacts"
),"")</f>
        <v>No root cause</v>
      </c>
      <c r="AQ1741" s="40" t="str" cm="1">
        <f t="array" ref="AQ1741">IFERROR(_xlfn.IFS(
AR1741="MPR ISSUE","TX ISSUE",
AR1741="BSS Hardware Issue","RAN ISSUE",
AR1741="Sites strategiques, MLL, Pylone, etc.","ENVTECH",
AR1741="AKTIVCO DEFAUT GE &amp; POWER Cabinet","POWER ISSUE",
AR1741="AKTIVCO Coupure ENEO &amp; Baisse de tension","POWER ISSUE",
AR1741="Coupure ENEO &amp; Baisse de tension","POWER ISSUE",
AR1741="Defaut GE &amp; POWER Cabinet","POWER ISSUE",
AR1741="Sharing","POWER ISSUE",
AR1741="Sites strategiques &amp; DataCenter","POWER ISSUE",
AR1741="Exclu","Exclu",
AR1741="SAT","TX ISSUE",
AR1741="SPARE-ISSUE","SPARE-ISSUE",
AR1741="Fiber CAmtel","TX ISSUE",
AR1741="Fiber AOF","TX ISSUE",
AR1741="Projet OCM (HUAWEI)","TRAVAUX-HUAWEI",
AR1741="Projet OCM (NOKIA)","TRAVAUX -NOKIA",
AR1741="ACCESS-ISSUE","ACCESS-ISSUE",
AR1741="Projet OCM (ZTE, NOKIA, autres projets)","TRAVAUX OCM",
AR1741="No root CAuse","No root cause",
AR1741="ODU HS","TX ISSUE",
AR1741="IP &amp; VLAN","TX ISSUE",
AR1741="Warehouse HUAWEI","SPARE-ISSUE",
AR1741="SPARE-HS","SPARE-ISSUE",
AR1741="Power Telco","RAN ISSUE",AR1741="no impacts","no impacts"
),"")</f>
        <v>No root cause</v>
      </c>
      <c r="AR1741" s="59" t="s">
        <v>5343</v>
      </c>
      <c r="AS1741" s="40" t="str" cm="1">
        <f t="array" ref="AS1741">IFERROR(_xlfn.IFS(
AR1741="MPR ISSUE","ACTIVE",
AR1741="BSS Hardware Issue","ACTIVE",
AR1741="Sites strategiques, MLL, Pylone, etc.","PASSIVE",
AR1741="AKTIVCO DEFAUT GE &amp; POWER Cabinet","PASSIVE",
AR1741="AKTIVCO Coupure ENEO &amp; Baisse de tension","PASSIVE",
AR1741="Coupure ENEO &amp; Baisse de tension","PASSIVE",
AR1741="Defaut GE &amp; POWER Cabinet","PASSIVE",
AR1741="Sharing","PASSIVE",
AR1741="Sites strategiques &amp; DataCenter","PASSIVE",
AR1741="Exclu","Exclu",
AR1741="SAT","ACTIVE",
AR1741="SPARE-ISSUE","SPARE-ISSUE",
AR1741="Fiber CAmtel","ACTIVE",
AR1741="Fiber AOF","ACTIVE",
AR1741="Projet OCM (HUAWEI)","PLANNED WORKS",
AR1741="Projet OCM (NOKIA)","PLANNED WORKS",
AR1741="ACCESS-ISSUE","ACCESS-ISSUE",
AR1741="Projet OCM (ZTE, NOKIA, autres projets)","PLANNED WORKS",
AR1741="No root CAuse","No root cause",
AR1741="ODU HS","ACTIVE",
AR1741="IP &amp; VLAN","ACTIVE",
AR1741="Warehouse HUAWEI","SPARE-ISSUE",
AR1741="SPARE-HS","SPARE-ISSUE",
AR1741="Power Telco","ACTIVE", AR1741="no impacts","no impacts"
),"")</f>
        <v>No root cause</v>
      </c>
      <c r="AT1741" s="99" t="s">
        <v>5661</v>
      </c>
      <c r="AU1741" s="99" t="s">
        <v>1995</v>
      </c>
      <c r="AW1741" s="17"/>
      <c r="AX1741" s="17" t="s">
        <v>5536</v>
      </c>
      <c r="AY1741" s="17"/>
      <c r="AZ1741" s="17" t="s">
        <v>5536</v>
      </c>
      <c r="BA1741" s="7"/>
      <c r="BC1741" s="18"/>
      <c r="BD1741" s="18"/>
      <c r="BE1741" s="18"/>
      <c r="BF1741" s="18"/>
      <c r="BG1741" s="18"/>
      <c r="BH1741" s="18"/>
      <c r="BI1741" s="18"/>
      <c r="BJ1741" s="18"/>
      <c r="BK1741" s="18"/>
      <c r="BM1741" s="18"/>
      <c r="BN1741" s="18"/>
      <c r="BO1741" s="18"/>
      <c r="BP1741" s="9" t="s">
        <v>5661</v>
      </c>
      <c r="BQ1741" s="14"/>
      <c r="BR1741" s="102" t="s">
        <v>5536</v>
      </c>
      <c r="BS1741" s="14"/>
      <c r="BT1741" s="14"/>
      <c r="BU1741" s="9"/>
      <c r="BV1741" s="9"/>
      <c r="BW1741" s="9"/>
    </row>
    <row r="1742" spans="1:75" x14ac:dyDescent="0.35">
      <c r="A1742" s="1" t="s">
        <v>4791</v>
      </c>
      <c r="B1742" s="8" t="s">
        <v>4792</v>
      </c>
      <c r="C1742" s="3" t="s">
        <v>37</v>
      </c>
      <c r="D1742" s="1" t="s">
        <v>21</v>
      </c>
      <c r="E1742" s="1" t="s">
        <v>80</v>
      </c>
      <c r="F1742" s="3" t="s">
        <v>37</v>
      </c>
      <c r="G1742" s="1" t="s">
        <v>4793</v>
      </c>
      <c r="H1742" s="30" t="s">
        <v>5587</v>
      </c>
      <c r="I1742" s="27">
        <v>0</v>
      </c>
      <c r="J1742" s="27">
        <v>0</v>
      </c>
      <c r="K1742" s="27">
        <v>0</v>
      </c>
      <c r="L1742" s="27">
        <v>0</v>
      </c>
      <c r="M1742" s="27">
        <v>0</v>
      </c>
      <c r="N1742" s="27">
        <v>0</v>
      </c>
      <c r="O1742" s="27">
        <v>0</v>
      </c>
      <c r="P1742" s="27">
        <v>0</v>
      </c>
      <c r="Q1742" s="27">
        <v>0</v>
      </c>
      <c r="R1742" s="27">
        <v>0</v>
      </c>
      <c r="S1742" s="80">
        <v>0</v>
      </c>
      <c r="T1742" s="80">
        <v>0</v>
      </c>
      <c r="U1742" s="80">
        <v>0</v>
      </c>
      <c r="V1742" s="80">
        <v>0</v>
      </c>
      <c r="W1742" s="80">
        <v>0</v>
      </c>
      <c r="X1742" s="80">
        <v>0</v>
      </c>
      <c r="Y1742" s="80">
        <v>0</v>
      </c>
      <c r="Z1742" s="80">
        <v>0</v>
      </c>
      <c r="AA1742" s="80">
        <v>0</v>
      </c>
      <c r="AB1742" s="80">
        <v>0</v>
      </c>
      <c r="AC1742" s="80">
        <v>0</v>
      </c>
      <c r="AD1742" s="80">
        <v>0</v>
      </c>
      <c r="AE1742" s="80">
        <v>0</v>
      </c>
      <c r="AF1742" s="80">
        <v>0</v>
      </c>
      <c r="AG1742" s="80"/>
      <c r="AH1742" s="80">
        <v>0</v>
      </c>
      <c r="AI1742" s="80">
        <v>0</v>
      </c>
      <c r="AJ1742" s="80">
        <v>0</v>
      </c>
      <c r="AK1742" s="80">
        <v>0</v>
      </c>
      <c r="AL1742" s="80">
        <v>0</v>
      </c>
      <c r="AM1742" s="80">
        <v>0</v>
      </c>
      <c r="AN1742" s="41" t="s">
        <v>5586</v>
      </c>
      <c r="AO1742" s="41"/>
      <c r="AP1742" s="40" t="str" cm="1">
        <f t="array" ref="AP1742">IFERROR(_xlfn.IFS(
AR1742="MPR ISSUE","PDH",
AR1742="BSS Hardware Issue","BSS",
AR1742="Sites strategiques, MLL, Pylone, etc.","ENVTECH",
AR1742="AKTIVCO DEFAUT GE &amp; POWER Cabinet","AKTIVCO",
AR1742="AKTIVCO Coupure ENEO &amp; Baisse de tension","AKTIVCO GRID ONLY",
AR1742="Coupure ENEO &amp; Baisse de tension","IHS GRID ONLY",
AR1742="Defaut GE &amp; POWER Cabinet","IHS",
AR1742="Sharing","Partners",
AR1742="Sites strategiques &amp; DataCenter","SST &amp; DC",
AR1742="Exclu","Exclu",
AR1742="SAT","SAT",
AR1742="SPARE-ISSUE","SPARE-ISSUE",
AR1742="Fiber CAmtel","TRANS_FO_CAMTEL",
AR1742="Fiber AOF","Fiber AOF",
AR1742="Projet OCM (HUAWEI)","TRAVAUX-HUAWEI",
AR1742="Projet OCM (NOKIA)","TRAVAUX-NOKIA",
AR1742="ACCESS-ISSUE","ACCESS-ISSUE",
AR1742="Projet OCM (ZTE, NOKIA, autres projets)","TRAVAUX OCM",
AR1742="No root CAuse","No root cause",
AR1742="ODU HS","PDH",
AR1742="IP &amp; VLAN","PDH",
AR1742="Warehouse HUAWEI","SPARE-ISSUE",
AR1742="SPARE-HS","SPARE-ISSUE",
AR1742="Power Telco","BSS",AR1742="no impacts","no impacts"
),"")</f>
        <v>Exclu</v>
      </c>
      <c r="AQ1742" s="40" t="str" cm="1">
        <f t="array" ref="AQ1742">IFERROR(_xlfn.IFS(
AR1742="MPR ISSUE","TX ISSUE",
AR1742="BSS Hardware Issue","RAN ISSUE",
AR1742="Sites strategiques, MLL, Pylone, etc.","ENVTECH",
AR1742="AKTIVCO DEFAUT GE &amp; POWER Cabinet","POWER ISSUE",
AR1742="AKTIVCO Coupure ENEO &amp; Baisse de tension","POWER ISSUE",
AR1742="Coupure ENEO &amp; Baisse de tension","POWER ISSUE",
AR1742="Defaut GE &amp; POWER Cabinet","POWER ISSUE",
AR1742="Sharing","POWER ISSUE",
AR1742="Sites strategiques &amp; DataCenter","POWER ISSUE",
AR1742="Exclu","Exclu",
AR1742="SAT","TX ISSUE",
AR1742="SPARE-ISSUE","SPARE-ISSUE",
AR1742="Fiber CAmtel","TX ISSUE",
AR1742="Fiber AOF","TX ISSUE",
AR1742="Projet OCM (HUAWEI)","TRAVAUX-HUAWEI",
AR1742="Projet OCM (NOKIA)","TRAVAUX -NOKIA",
AR1742="ACCESS-ISSUE","ACCESS-ISSUE",
AR1742="Projet OCM (ZTE, NOKIA, autres projets)","TRAVAUX OCM",
AR1742="No root CAuse","No root cause",
AR1742="ODU HS","TX ISSUE",
AR1742="IP &amp; VLAN","TX ISSUE",
AR1742="Warehouse HUAWEI","SPARE-ISSUE",
AR1742="SPARE-HS","SPARE-ISSUE",
AR1742="Power Telco","RAN ISSUE",AR1742="no impacts","no impacts"
),"")</f>
        <v>Exclu</v>
      </c>
      <c r="AR1742" s="59" t="s">
        <v>5586</v>
      </c>
      <c r="AS1742" s="40" t="str" cm="1">
        <f t="array" ref="AS1742">IFERROR(_xlfn.IFS(
AR1742="MPR ISSUE","ACTIVE",
AR1742="BSS Hardware Issue","ACTIVE",
AR1742="Sites strategiques, MLL, Pylone, etc.","PASSIVE",
AR1742="AKTIVCO DEFAUT GE &amp; POWER Cabinet","PASSIVE",
AR1742="AKTIVCO Coupure ENEO &amp; Baisse de tension","PASSIVE",
AR1742="Coupure ENEO &amp; Baisse de tension","PASSIVE",
AR1742="Defaut GE &amp; POWER Cabinet","PASSIVE",
AR1742="Sharing","PASSIVE",
AR1742="Sites strategiques &amp; DataCenter","PASSIVE",
AR1742="Exclu","Exclu",
AR1742="SAT","ACTIVE",
AR1742="SPARE-ISSUE","SPARE-ISSUE",
AR1742="Fiber CAmtel","ACTIVE",
AR1742="Fiber AOF","ACTIVE",
AR1742="Projet OCM (HUAWEI)","PLANNED WORKS",
AR1742="Projet OCM (NOKIA)","PLANNED WORKS",
AR1742="ACCESS-ISSUE","ACCESS-ISSUE",
AR1742="Projet OCM (ZTE, NOKIA, autres projets)","PLANNED WORKS",
AR1742="No root CAuse","No root cause",
AR1742="ODU HS","ACTIVE",
AR1742="IP &amp; VLAN","ACTIVE",
AR1742="Warehouse HUAWEI","SPARE-ISSUE",
AR1742="SPARE-HS","SPARE-ISSUE",
AR1742="Power Telco","ACTIVE", AR1742="no impacts","no impacts"
),"")</f>
        <v>Exclu</v>
      </c>
      <c r="AT1742" s="99" t="s">
        <v>5661</v>
      </c>
      <c r="AU1742" s="99" t="s">
        <v>4792</v>
      </c>
      <c r="AW1742" s="17"/>
      <c r="AX1742" s="17" t="s">
        <v>5536</v>
      </c>
      <c r="AY1742" s="17"/>
      <c r="AZ1742" s="17" t="s">
        <v>5536</v>
      </c>
      <c r="BA1742" s="7"/>
      <c r="BC1742" s="18"/>
      <c r="BD1742" s="18"/>
      <c r="BE1742" s="18"/>
      <c r="BF1742" s="18"/>
      <c r="BG1742" s="18"/>
      <c r="BH1742" s="18"/>
      <c r="BI1742" s="18"/>
      <c r="BJ1742" s="18"/>
      <c r="BK1742" s="18"/>
      <c r="BM1742" s="18"/>
      <c r="BN1742" s="18"/>
      <c r="BO1742" s="18"/>
      <c r="BP1742" s="9" t="s">
        <v>5661</v>
      </c>
      <c r="BQ1742" s="14"/>
      <c r="BR1742" s="102" t="s">
        <v>5536</v>
      </c>
      <c r="BS1742" s="14"/>
      <c r="BT1742" s="14"/>
      <c r="BU1742" s="9"/>
      <c r="BV1742" s="9"/>
      <c r="BW1742" s="9"/>
    </row>
    <row r="1743" spans="1:75" x14ac:dyDescent="0.35">
      <c r="A1743" s="1" t="s">
        <v>748</v>
      </c>
      <c r="B1743" s="8" t="s">
        <v>749</v>
      </c>
      <c r="C1743" s="3" t="s">
        <v>13</v>
      </c>
      <c r="D1743" s="1" t="s">
        <v>11</v>
      </c>
      <c r="E1743" s="1" t="s">
        <v>5524</v>
      </c>
      <c r="F1743" s="3" t="s">
        <v>13</v>
      </c>
      <c r="G1743" s="1" t="s">
        <v>78</v>
      </c>
      <c r="H1743" s="29" t="s">
        <v>5588</v>
      </c>
      <c r="I1743" s="27">
        <v>0</v>
      </c>
      <c r="J1743" s="27">
        <v>0</v>
      </c>
      <c r="K1743" s="27">
        <v>0</v>
      </c>
      <c r="L1743" s="27">
        <v>0</v>
      </c>
      <c r="M1743" s="27">
        <v>0</v>
      </c>
      <c r="N1743" s="27">
        <v>0</v>
      </c>
      <c r="O1743" s="27">
        <v>0</v>
      </c>
      <c r="P1743" s="27">
        <v>0</v>
      </c>
      <c r="Q1743" s="27">
        <v>0</v>
      </c>
      <c r="R1743" s="27">
        <v>0</v>
      </c>
      <c r="S1743" s="80">
        <v>0</v>
      </c>
      <c r="T1743" s="80">
        <v>0</v>
      </c>
      <c r="U1743" s="80">
        <v>0</v>
      </c>
      <c r="V1743" s="80">
        <v>0</v>
      </c>
      <c r="W1743" s="80">
        <v>0</v>
      </c>
      <c r="X1743" s="80">
        <v>0</v>
      </c>
      <c r="Y1743" s="80">
        <v>0</v>
      </c>
      <c r="Z1743" s="80">
        <v>0</v>
      </c>
      <c r="AA1743" s="80">
        <v>0</v>
      </c>
      <c r="AB1743" s="80">
        <v>0</v>
      </c>
      <c r="AC1743" s="80">
        <v>0</v>
      </c>
      <c r="AD1743" s="80">
        <v>0</v>
      </c>
      <c r="AE1743" s="80">
        <v>0</v>
      </c>
      <c r="AF1743" s="80">
        <v>0</v>
      </c>
      <c r="AG1743" s="80"/>
      <c r="AH1743" s="80">
        <v>0</v>
      </c>
      <c r="AI1743" s="80">
        <v>0</v>
      </c>
      <c r="AJ1743" s="80">
        <v>0</v>
      </c>
      <c r="AK1743" s="80">
        <v>0</v>
      </c>
      <c r="AL1743" s="80">
        <v>0</v>
      </c>
      <c r="AM1743" s="80">
        <v>0</v>
      </c>
      <c r="AN1743" s="41" t="s">
        <v>5591</v>
      </c>
      <c r="AO1743" s="41"/>
      <c r="AP1743" s="40" t="str" cm="1">
        <f t="array" ref="AP1743">IFERROR(_xlfn.IFS(
AR1743="MPR ISSUE","PDH",
AR1743="BSS Hardware Issue","BSS",
AR1743="Sites strategiques, MLL, Pylone, etc.","ENVTECH",
AR1743="AKTIVCO DEFAUT GE &amp; POWER Cabinet","AKTIVCO",
AR1743="AKTIVCO Coupure ENEO &amp; Baisse de tension","AKTIVCO GRID ONLY",
AR1743="Coupure ENEO &amp; Baisse de tension","IHS GRID ONLY",
AR1743="Defaut GE &amp; POWER Cabinet","IHS",
AR1743="Sharing","Partners",
AR1743="Sites strategiques &amp; DataCenter","SST &amp; DC",
AR1743="Exclu","Exclu",
AR1743="SAT","SAT",
AR1743="SPARE-ISSUE","SPARE-ISSUE",
AR1743="Fiber CAmtel","TRANS_FO_CAMTEL",
AR1743="Fiber AOF","Fiber AOF",
AR1743="Projet OCM (HUAWEI)","TRAVAUX-HUAWEI",
AR1743="Projet OCM (NOKIA)","TRAVAUX-NOKIA",
AR1743="ACCESS-ISSUE","ACCESS-ISSUE",
AR1743="Projet OCM (ZTE, NOKIA, autres projets)","TRAVAUX OCM",
AR1743="No root CAuse","No root cause",
AR1743="ODU HS","PDH",
AR1743="IP &amp; VLAN","PDH",
AR1743="Warehouse HUAWEI","SPARE-ISSUE",
AR1743="SPARE-HS","SPARE-ISSUE",
AR1743="Power Telco","BSS",AR1743="no impacts","no impacts"
),"")</f>
        <v>No root cause</v>
      </c>
      <c r="AQ1743" s="40" t="str" cm="1">
        <f t="array" ref="AQ1743">IFERROR(_xlfn.IFS(
AR1743="MPR ISSUE","TX ISSUE",
AR1743="BSS Hardware Issue","RAN ISSUE",
AR1743="Sites strategiques, MLL, Pylone, etc.","ENVTECH",
AR1743="AKTIVCO DEFAUT GE &amp; POWER Cabinet","POWER ISSUE",
AR1743="AKTIVCO Coupure ENEO &amp; Baisse de tension","POWER ISSUE",
AR1743="Coupure ENEO &amp; Baisse de tension","POWER ISSUE",
AR1743="Defaut GE &amp; POWER Cabinet","POWER ISSUE",
AR1743="Sharing","POWER ISSUE",
AR1743="Sites strategiques &amp; DataCenter","POWER ISSUE",
AR1743="Exclu","Exclu",
AR1743="SAT","TX ISSUE",
AR1743="SPARE-ISSUE","SPARE-ISSUE",
AR1743="Fiber CAmtel","TX ISSUE",
AR1743="Fiber AOF","TX ISSUE",
AR1743="Projet OCM (HUAWEI)","TRAVAUX-HUAWEI",
AR1743="Projet OCM (NOKIA)","TRAVAUX -NOKIA",
AR1743="ACCESS-ISSUE","ACCESS-ISSUE",
AR1743="Projet OCM (ZTE, NOKIA, autres projets)","TRAVAUX OCM",
AR1743="No root CAuse","No root cause",
AR1743="ODU HS","TX ISSUE",
AR1743="IP &amp; VLAN","TX ISSUE",
AR1743="Warehouse HUAWEI","SPARE-ISSUE",
AR1743="SPARE-HS","SPARE-ISSUE",
AR1743="Power Telco","RAN ISSUE",AR1743="no impacts","no impacts"
),"")</f>
        <v>No root cause</v>
      </c>
      <c r="AR1743" s="59" t="s">
        <v>5343</v>
      </c>
      <c r="AS1743" s="40" t="str" cm="1">
        <f t="array" ref="AS1743">IFERROR(_xlfn.IFS(
AR1743="MPR ISSUE","ACTIVE",
AR1743="BSS Hardware Issue","ACTIVE",
AR1743="Sites strategiques, MLL, Pylone, etc.","PASSIVE",
AR1743="AKTIVCO DEFAUT GE &amp; POWER Cabinet","PASSIVE",
AR1743="AKTIVCO Coupure ENEO &amp; Baisse de tension","PASSIVE",
AR1743="Coupure ENEO &amp; Baisse de tension","PASSIVE",
AR1743="Defaut GE &amp; POWER Cabinet","PASSIVE",
AR1743="Sharing","PASSIVE",
AR1743="Sites strategiques &amp; DataCenter","PASSIVE",
AR1743="Exclu","Exclu",
AR1743="SAT","ACTIVE",
AR1743="SPARE-ISSUE","SPARE-ISSUE",
AR1743="Fiber CAmtel","ACTIVE",
AR1743="Fiber AOF","ACTIVE",
AR1743="Projet OCM (HUAWEI)","PLANNED WORKS",
AR1743="Projet OCM (NOKIA)","PLANNED WORKS",
AR1743="ACCESS-ISSUE","ACCESS-ISSUE",
AR1743="Projet OCM (ZTE, NOKIA, autres projets)","PLANNED WORKS",
AR1743="No root CAuse","No root cause",
AR1743="ODU HS","ACTIVE",
AR1743="IP &amp; VLAN","ACTIVE",
AR1743="Warehouse HUAWEI","SPARE-ISSUE",
AR1743="SPARE-HS","SPARE-ISSUE",
AR1743="Power Telco","ACTIVE", AR1743="no impacts","no impacts"
),"")</f>
        <v>No root cause</v>
      </c>
      <c r="AT1743" s="99" t="s">
        <v>6514</v>
      </c>
      <c r="AU1743" s="107" t="s">
        <v>465</v>
      </c>
      <c r="AV1743" s="9" t="s">
        <v>6177</v>
      </c>
      <c r="AW1743" s="17" t="s">
        <v>6079</v>
      </c>
      <c r="AX1743" s="17" t="s">
        <v>5536</v>
      </c>
      <c r="AY1743" s="17"/>
      <c r="AZ1743" s="17" t="s">
        <v>5536</v>
      </c>
      <c r="BA1743" s="7"/>
      <c r="BC1743" s="18"/>
      <c r="BD1743" s="18"/>
      <c r="BE1743" s="18"/>
      <c r="BF1743" s="18"/>
      <c r="BG1743" s="18"/>
      <c r="BH1743" s="18"/>
      <c r="BI1743" s="18"/>
      <c r="BJ1743" s="18"/>
      <c r="BK1743" s="18"/>
      <c r="BM1743" s="18"/>
      <c r="BN1743" s="18"/>
      <c r="BO1743" s="18"/>
      <c r="BP1743" s="9" t="s">
        <v>5661</v>
      </c>
      <c r="BQ1743" s="14"/>
      <c r="BR1743" s="102" t="s">
        <v>5536</v>
      </c>
      <c r="BS1743" s="14"/>
      <c r="BT1743" s="14"/>
      <c r="BU1743" s="9"/>
      <c r="BV1743" s="9"/>
      <c r="BW1743" s="9"/>
    </row>
    <row r="1744" spans="1:75" x14ac:dyDescent="0.35">
      <c r="A1744" s="1" t="s">
        <v>3085</v>
      </c>
      <c r="B1744" s="8" t="s">
        <v>3929</v>
      </c>
      <c r="C1744" s="3" t="s">
        <v>55</v>
      </c>
      <c r="D1744" s="1" t="s">
        <v>11</v>
      </c>
      <c r="E1744" s="1" t="s">
        <v>1302</v>
      </c>
      <c r="F1744" s="3" t="s">
        <v>55</v>
      </c>
      <c r="G1744" s="1" t="s">
        <v>3085</v>
      </c>
      <c r="H1744" s="28" t="s">
        <v>5601</v>
      </c>
      <c r="I1744" s="27">
        <v>0</v>
      </c>
      <c r="J1744" s="27">
        <v>0</v>
      </c>
      <c r="K1744" s="27">
        <v>0</v>
      </c>
      <c r="L1744" s="27">
        <v>0</v>
      </c>
      <c r="M1744" s="27">
        <v>0</v>
      </c>
      <c r="N1744" s="27">
        <v>0</v>
      </c>
      <c r="O1744" s="27">
        <v>0</v>
      </c>
      <c r="P1744" s="27">
        <v>0</v>
      </c>
      <c r="Q1744" s="27">
        <v>0</v>
      </c>
      <c r="R1744" s="27">
        <v>0</v>
      </c>
      <c r="S1744" s="80">
        <v>0</v>
      </c>
      <c r="T1744" s="80">
        <v>0</v>
      </c>
      <c r="U1744" s="80">
        <v>0</v>
      </c>
      <c r="V1744" s="80">
        <v>0</v>
      </c>
      <c r="W1744" s="80">
        <v>0</v>
      </c>
      <c r="X1744" s="80">
        <v>0</v>
      </c>
      <c r="Y1744" s="80">
        <v>0</v>
      </c>
      <c r="Z1744" s="80">
        <v>0</v>
      </c>
      <c r="AA1744" s="80">
        <v>0</v>
      </c>
      <c r="AB1744" s="80">
        <v>0</v>
      </c>
      <c r="AC1744" s="80">
        <v>0</v>
      </c>
      <c r="AD1744" s="80">
        <v>0</v>
      </c>
      <c r="AE1744" s="80">
        <v>0</v>
      </c>
      <c r="AF1744" s="80">
        <v>0</v>
      </c>
      <c r="AG1744" s="80"/>
      <c r="AH1744" s="80">
        <v>0</v>
      </c>
      <c r="AI1744" s="80">
        <v>0</v>
      </c>
      <c r="AJ1744" s="80">
        <v>0</v>
      </c>
      <c r="AK1744" s="80">
        <v>0</v>
      </c>
      <c r="AL1744" s="80">
        <v>0</v>
      </c>
      <c r="AM1744" s="80">
        <v>0</v>
      </c>
      <c r="AN1744" s="41" t="s">
        <v>5591</v>
      </c>
      <c r="AO1744" s="41"/>
      <c r="AP1744" s="40" t="str" cm="1">
        <f t="array" ref="AP1744">IFERROR(_xlfn.IFS(
AR1744="MPR ISSUE","PDH",
AR1744="BSS Hardware Issue","BSS",
AR1744="Sites strategiques, MLL, Pylone, etc.","ENVTECH",
AR1744="AKTIVCO DEFAUT GE &amp; POWER Cabinet","AKTIVCO",
AR1744="AKTIVCO Coupure ENEO &amp; Baisse de tension","AKTIVCO GRID ONLY",
AR1744="Coupure ENEO &amp; Baisse de tension","IHS GRID ONLY",
AR1744="Defaut GE &amp; POWER Cabinet","IHS",
AR1744="Sharing","Partners",
AR1744="Sites strategiques &amp; DataCenter","SST &amp; DC",
AR1744="Exclu","Exclu",
AR1744="SAT","SAT",
AR1744="SPARE-ISSUE","SPARE-ISSUE",
AR1744="Fiber CAmtel","TRANS_FO_CAMTEL",
AR1744="Fiber AOF","Fiber AOF",
AR1744="Projet OCM (HUAWEI)","TRAVAUX-HUAWEI",
AR1744="Projet OCM (NOKIA)","TRAVAUX-NOKIA",
AR1744="ACCESS-ISSUE","ACCESS-ISSUE",
AR1744="Projet OCM (ZTE, NOKIA, autres projets)","TRAVAUX OCM",
AR1744="No root CAuse","No root cause",
AR1744="ODU HS","PDH",
AR1744="IP &amp; VLAN","PDH",
AR1744="Warehouse HUAWEI","SPARE-ISSUE",
AR1744="SPARE-HS","SPARE-ISSUE",
AR1744="Power Telco","BSS",AR1744="no impacts","no impacts"
),"")</f>
        <v>No root cause</v>
      </c>
      <c r="AQ1744" s="40" t="str" cm="1">
        <f t="array" ref="AQ1744">IFERROR(_xlfn.IFS(
AR1744="MPR ISSUE","TX ISSUE",
AR1744="BSS Hardware Issue","RAN ISSUE",
AR1744="Sites strategiques, MLL, Pylone, etc.","ENVTECH",
AR1744="AKTIVCO DEFAUT GE &amp; POWER Cabinet","POWER ISSUE",
AR1744="AKTIVCO Coupure ENEO &amp; Baisse de tension","POWER ISSUE",
AR1744="Coupure ENEO &amp; Baisse de tension","POWER ISSUE",
AR1744="Defaut GE &amp; POWER Cabinet","POWER ISSUE",
AR1744="Sharing","POWER ISSUE",
AR1744="Sites strategiques &amp; DataCenter","POWER ISSUE",
AR1744="Exclu","Exclu",
AR1744="SAT","TX ISSUE",
AR1744="SPARE-ISSUE","SPARE-ISSUE",
AR1744="Fiber CAmtel","TX ISSUE",
AR1744="Fiber AOF","TX ISSUE",
AR1744="Projet OCM (HUAWEI)","TRAVAUX-HUAWEI",
AR1744="Projet OCM (NOKIA)","TRAVAUX -NOKIA",
AR1744="ACCESS-ISSUE","ACCESS-ISSUE",
AR1744="Projet OCM (ZTE, NOKIA, autres projets)","TRAVAUX OCM",
AR1744="No root CAuse","No root cause",
AR1744="ODU HS","TX ISSUE",
AR1744="IP &amp; VLAN","TX ISSUE",
AR1744="Warehouse HUAWEI","SPARE-ISSUE",
AR1744="SPARE-HS","SPARE-ISSUE",
AR1744="Power Telco","RAN ISSUE",AR1744="no impacts","no impacts"
),"")</f>
        <v>No root cause</v>
      </c>
      <c r="AR1744" s="59" t="s">
        <v>5343</v>
      </c>
      <c r="AS1744" s="40" t="str" cm="1">
        <f t="array" ref="AS1744">IFERROR(_xlfn.IFS(
AR1744="MPR ISSUE","ACTIVE",
AR1744="BSS Hardware Issue","ACTIVE",
AR1744="Sites strategiques, MLL, Pylone, etc.","PASSIVE",
AR1744="AKTIVCO DEFAUT GE &amp; POWER Cabinet","PASSIVE",
AR1744="AKTIVCO Coupure ENEO &amp; Baisse de tension","PASSIVE",
AR1744="Coupure ENEO &amp; Baisse de tension","PASSIVE",
AR1744="Defaut GE &amp; POWER Cabinet","PASSIVE",
AR1744="Sharing","PASSIVE",
AR1744="Sites strategiques &amp; DataCenter","PASSIVE",
AR1744="Exclu","Exclu",
AR1744="SAT","ACTIVE",
AR1744="SPARE-ISSUE","SPARE-ISSUE",
AR1744="Fiber CAmtel","ACTIVE",
AR1744="Fiber AOF","ACTIVE",
AR1744="Projet OCM (HUAWEI)","PLANNED WORKS",
AR1744="Projet OCM (NOKIA)","PLANNED WORKS",
AR1744="ACCESS-ISSUE","ACCESS-ISSUE",
AR1744="Projet OCM (ZTE, NOKIA, autres projets)","PLANNED WORKS",
AR1744="No root CAuse","No root cause",
AR1744="ODU HS","ACTIVE",
AR1744="IP &amp; VLAN","ACTIVE",
AR1744="Warehouse HUAWEI","SPARE-ISSUE",
AR1744="SPARE-HS","SPARE-ISSUE",
AR1744="Power Telco","ACTIVE", AR1744="no impacts","no impacts"
),"")</f>
        <v>No root cause</v>
      </c>
      <c r="AT1744" s="99" t="s">
        <v>5661</v>
      </c>
      <c r="AU1744" s="99" t="s">
        <v>3929</v>
      </c>
      <c r="AW1744" s="17"/>
      <c r="AX1744" s="17" t="s">
        <v>5536</v>
      </c>
      <c r="AY1744" s="17"/>
      <c r="AZ1744" s="17" t="s">
        <v>5536</v>
      </c>
      <c r="BA1744" s="7"/>
      <c r="BC1744" s="18"/>
      <c r="BD1744" s="18"/>
      <c r="BE1744" s="18"/>
      <c r="BF1744" s="18"/>
      <c r="BG1744" s="18"/>
      <c r="BH1744" s="18"/>
      <c r="BI1744" s="18"/>
      <c r="BJ1744" s="18"/>
      <c r="BK1744" s="18"/>
      <c r="BM1744" s="18"/>
      <c r="BN1744" s="18"/>
      <c r="BO1744" s="18"/>
      <c r="BP1744" s="9" t="s">
        <v>5661</v>
      </c>
      <c r="BQ1744" s="14"/>
      <c r="BR1744" s="102" t="s">
        <v>5536</v>
      </c>
      <c r="BS1744" s="14"/>
      <c r="BT1744" s="14"/>
      <c r="BU1744" s="9"/>
      <c r="BV1744" s="9"/>
      <c r="BW1744" s="9"/>
    </row>
    <row r="1745" spans="1:75" x14ac:dyDescent="0.35">
      <c r="A1745" s="1" t="s">
        <v>3800</v>
      </c>
      <c r="B1745" s="8" t="s">
        <v>3801</v>
      </c>
      <c r="C1745" s="3" t="s">
        <v>55</v>
      </c>
      <c r="D1745" s="1" t="s">
        <v>11</v>
      </c>
      <c r="E1745" s="1" t="s">
        <v>66</v>
      </c>
      <c r="F1745" s="3" t="s">
        <v>55</v>
      </c>
      <c r="G1745" s="1" t="s">
        <v>3802</v>
      </c>
      <c r="H1745" s="28" t="s">
        <v>5601</v>
      </c>
      <c r="I1745" s="27">
        <v>0</v>
      </c>
      <c r="J1745" s="27">
        <v>0</v>
      </c>
      <c r="K1745" s="27">
        <v>0</v>
      </c>
      <c r="L1745" s="27">
        <v>0</v>
      </c>
      <c r="M1745" s="27">
        <v>0</v>
      </c>
      <c r="N1745" s="27">
        <v>0</v>
      </c>
      <c r="O1745" s="27">
        <v>0</v>
      </c>
      <c r="P1745" s="27">
        <v>0</v>
      </c>
      <c r="Q1745" s="27">
        <v>0</v>
      </c>
      <c r="R1745" s="27">
        <v>0</v>
      </c>
      <c r="S1745" s="80">
        <v>0</v>
      </c>
      <c r="T1745" s="80">
        <v>0</v>
      </c>
      <c r="U1745" s="80">
        <v>0</v>
      </c>
      <c r="V1745" s="80">
        <v>0</v>
      </c>
      <c r="W1745" s="80">
        <v>0</v>
      </c>
      <c r="X1745" s="80">
        <v>0</v>
      </c>
      <c r="Y1745" s="80">
        <v>0</v>
      </c>
      <c r="Z1745" s="80">
        <v>0</v>
      </c>
      <c r="AA1745" s="80">
        <v>0</v>
      </c>
      <c r="AB1745" s="80">
        <v>0</v>
      </c>
      <c r="AC1745" s="80">
        <v>0</v>
      </c>
      <c r="AD1745" s="80">
        <v>0</v>
      </c>
      <c r="AE1745" s="80">
        <v>0</v>
      </c>
      <c r="AF1745" s="80">
        <v>0</v>
      </c>
      <c r="AG1745" s="80"/>
      <c r="AH1745" s="80">
        <v>0</v>
      </c>
      <c r="AI1745" s="80">
        <v>0</v>
      </c>
      <c r="AJ1745" s="80">
        <v>0</v>
      </c>
      <c r="AK1745" s="80">
        <v>0</v>
      </c>
      <c r="AL1745" s="80">
        <v>0</v>
      </c>
      <c r="AM1745" s="80">
        <v>0</v>
      </c>
      <c r="AN1745" s="41" t="s">
        <v>5591</v>
      </c>
      <c r="AO1745" s="41"/>
      <c r="AP1745" s="40" t="str" cm="1">
        <f t="array" ref="AP1745">IFERROR(_xlfn.IFS(
AR1745="MPR ISSUE","PDH",
AR1745="BSS Hardware Issue","BSS",
AR1745="Sites strategiques, MLL, Pylone, etc.","ENVTECH",
AR1745="AKTIVCO DEFAUT GE &amp; POWER Cabinet","AKTIVCO",
AR1745="AKTIVCO Coupure ENEO &amp; Baisse de tension","AKTIVCO GRID ONLY",
AR1745="Coupure ENEO &amp; Baisse de tension","IHS GRID ONLY",
AR1745="Defaut GE &amp; POWER Cabinet","IHS",
AR1745="Sharing","Partners",
AR1745="Sites strategiques &amp; DataCenter","SST &amp; DC",
AR1745="Exclu","Exclu",
AR1745="SAT","SAT",
AR1745="SPARE-ISSUE","SPARE-ISSUE",
AR1745="Fiber CAmtel","TRANS_FO_CAMTEL",
AR1745="Fiber AOF","Fiber AOF",
AR1745="Projet OCM (HUAWEI)","TRAVAUX-HUAWEI",
AR1745="Projet OCM (NOKIA)","TRAVAUX-NOKIA",
AR1745="ACCESS-ISSUE","ACCESS-ISSUE",
AR1745="Projet OCM (ZTE, NOKIA, autres projets)","TRAVAUX OCM",
AR1745="No root CAuse","No root cause",
AR1745="ODU HS","PDH",
AR1745="IP &amp; VLAN","PDH",
AR1745="Warehouse HUAWEI","SPARE-ISSUE",
AR1745="SPARE-HS","SPARE-ISSUE",
AR1745="Power Telco","BSS",AR1745="no impacts","no impacts"
),"")</f>
        <v>No root cause</v>
      </c>
      <c r="AQ1745" s="40" t="str" cm="1">
        <f t="array" ref="AQ1745">IFERROR(_xlfn.IFS(
AR1745="MPR ISSUE","TX ISSUE",
AR1745="BSS Hardware Issue","RAN ISSUE",
AR1745="Sites strategiques, MLL, Pylone, etc.","ENVTECH",
AR1745="AKTIVCO DEFAUT GE &amp; POWER Cabinet","POWER ISSUE",
AR1745="AKTIVCO Coupure ENEO &amp; Baisse de tension","POWER ISSUE",
AR1745="Coupure ENEO &amp; Baisse de tension","POWER ISSUE",
AR1745="Defaut GE &amp; POWER Cabinet","POWER ISSUE",
AR1745="Sharing","POWER ISSUE",
AR1745="Sites strategiques &amp; DataCenter","POWER ISSUE",
AR1745="Exclu","Exclu",
AR1745="SAT","TX ISSUE",
AR1745="SPARE-ISSUE","SPARE-ISSUE",
AR1745="Fiber CAmtel","TX ISSUE",
AR1745="Fiber AOF","TX ISSUE",
AR1745="Projet OCM (HUAWEI)","TRAVAUX-HUAWEI",
AR1745="Projet OCM (NOKIA)","TRAVAUX -NOKIA",
AR1745="ACCESS-ISSUE","ACCESS-ISSUE",
AR1745="Projet OCM (ZTE, NOKIA, autres projets)","TRAVAUX OCM",
AR1745="No root CAuse","No root cause",
AR1745="ODU HS","TX ISSUE",
AR1745="IP &amp; VLAN","TX ISSUE",
AR1745="Warehouse HUAWEI","SPARE-ISSUE",
AR1745="SPARE-HS","SPARE-ISSUE",
AR1745="Power Telco","RAN ISSUE",AR1745="no impacts","no impacts"
),"")</f>
        <v>No root cause</v>
      </c>
      <c r="AR1745" s="59" t="s">
        <v>5343</v>
      </c>
      <c r="AS1745" s="40" t="str" cm="1">
        <f t="array" ref="AS1745">IFERROR(_xlfn.IFS(
AR1745="MPR ISSUE","ACTIVE",
AR1745="BSS Hardware Issue","ACTIVE",
AR1745="Sites strategiques, MLL, Pylone, etc.","PASSIVE",
AR1745="AKTIVCO DEFAUT GE &amp; POWER Cabinet","PASSIVE",
AR1745="AKTIVCO Coupure ENEO &amp; Baisse de tension","PASSIVE",
AR1745="Coupure ENEO &amp; Baisse de tension","PASSIVE",
AR1745="Defaut GE &amp; POWER Cabinet","PASSIVE",
AR1745="Sharing","PASSIVE",
AR1745="Sites strategiques &amp; DataCenter","PASSIVE",
AR1745="Exclu","Exclu",
AR1745="SAT","ACTIVE",
AR1745="SPARE-ISSUE","SPARE-ISSUE",
AR1745="Fiber CAmtel","ACTIVE",
AR1745="Fiber AOF","ACTIVE",
AR1745="Projet OCM (HUAWEI)","PLANNED WORKS",
AR1745="Projet OCM (NOKIA)","PLANNED WORKS",
AR1745="ACCESS-ISSUE","ACCESS-ISSUE",
AR1745="Projet OCM (ZTE, NOKIA, autres projets)","PLANNED WORKS",
AR1745="No root CAuse","No root cause",
AR1745="ODU HS","ACTIVE",
AR1745="IP &amp; VLAN","ACTIVE",
AR1745="Warehouse HUAWEI","SPARE-ISSUE",
AR1745="SPARE-HS","SPARE-ISSUE",
AR1745="Power Telco","ACTIVE", AR1745="no impacts","no impacts"
),"")</f>
        <v>No root cause</v>
      </c>
      <c r="AT1745" s="99" t="s">
        <v>5661</v>
      </c>
      <c r="AU1745" s="99" t="s">
        <v>3801</v>
      </c>
      <c r="AW1745" s="17"/>
      <c r="AX1745" s="17" t="s">
        <v>5536</v>
      </c>
      <c r="AY1745" s="17"/>
      <c r="AZ1745" s="17" t="s">
        <v>5536</v>
      </c>
      <c r="BA1745" s="7"/>
      <c r="BC1745" s="18"/>
      <c r="BD1745" s="18"/>
      <c r="BE1745" s="18"/>
      <c r="BF1745" s="18"/>
      <c r="BG1745" s="18"/>
      <c r="BH1745" s="18"/>
      <c r="BI1745" s="18"/>
      <c r="BJ1745" s="18"/>
      <c r="BK1745" s="18"/>
      <c r="BM1745" s="18"/>
      <c r="BN1745" s="18"/>
      <c r="BO1745" s="18"/>
      <c r="BP1745" s="9" t="s">
        <v>5661</v>
      </c>
      <c r="BQ1745" s="14"/>
      <c r="BR1745" s="102" t="s">
        <v>5536</v>
      </c>
      <c r="BS1745" s="14"/>
      <c r="BT1745" s="14"/>
      <c r="BU1745" s="9"/>
      <c r="BV1745" s="9"/>
      <c r="BW1745" s="9"/>
    </row>
    <row r="1746" spans="1:75" x14ac:dyDescent="0.35">
      <c r="A1746" s="1" t="s">
        <v>4186</v>
      </c>
      <c r="B1746" s="8" t="s">
        <v>4187</v>
      </c>
      <c r="C1746" s="3" t="s">
        <v>37</v>
      </c>
      <c r="D1746" s="1" t="s">
        <v>21</v>
      </c>
      <c r="E1746" s="1" t="s">
        <v>122</v>
      </c>
      <c r="F1746" s="3" t="s">
        <v>37</v>
      </c>
      <c r="G1746" s="1" t="s">
        <v>1576</v>
      </c>
      <c r="H1746" s="30" t="s">
        <v>5587</v>
      </c>
      <c r="I1746" s="27">
        <v>0</v>
      </c>
      <c r="J1746" s="27">
        <v>0</v>
      </c>
      <c r="K1746" s="27">
        <v>0</v>
      </c>
      <c r="L1746" s="27">
        <v>0</v>
      </c>
      <c r="M1746" s="27">
        <v>0</v>
      </c>
      <c r="N1746" s="27">
        <v>0</v>
      </c>
      <c r="O1746" s="27">
        <v>0</v>
      </c>
      <c r="P1746" s="27">
        <v>0</v>
      </c>
      <c r="Q1746" s="27">
        <v>0</v>
      </c>
      <c r="R1746" s="27">
        <v>0</v>
      </c>
      <c r="S1746" s="80">
        <v>0</v>
      </c>
      <c r="T1746" s="80">
        <v>0</v>
      </c>
      <c r="U1746" s="80">
        <v>0</v>
      </c>
      <c r="V1746" s="80">
        <v>0</v>
      </c>
      <c r="W1746" s="80">
        <v>0</v>
      </c>
      <c r="X1746" s="80">
        <v>0</v>
      </c>
      <c r="Y1746" s="80">
        <v>0</v>
      </c>
      <c r="Z1746" s="80">
        <v>0</v>
      </c>
      <c r="AA1746" s="80">
        <v>0</v>
      </c>
      <c r="AB1746" s="80">
        <v>0</v>
      </c>
      <c r="AC1746" s="80">
        <v>0</v>
      </c>
      <c r="AD1746" s="80">
        <v>0</v>
      </c>
      <c r="AE1746" s="80">
        <v>0</v>
      </c>
      <c r="AF1746" s="80">
        <v>0</v>
      </c>
      <c r="AG1746" s="80"/>
      <c r="AH1746" s="80">
        <v>0</v>
      </c>
      <c r="AI1746" s="80">
        <v>0</v>
      </c>
      <c r="AJ1746" s="80">
        <v>0</v>
      </c>
      <c r="AK1746" s="80">
        <v>0</v>
      </c>
      <c r="AL1746" s="80">
        <v>0</v>
      </c>
      <c r="AM1746" s="80">
        <v>0</v>
      </c>
      <c r="AN1746" s="41" t="s">
        <v>5586</v>
      </c>
      <c r="AO1746" s="41"/>
      <c r="AP1746" s="40" t="str" cm="1">
        <f t="array" ref="AP1746">IFERROR(_xlfn.IFS(
AR1746="MPR ISSUE","PDH",
AR1746="BSS Hardware Issue","BSS",
AR1746="Sites strategiques, MLL, Pylone, etc.","ENVTECH",
AR1746="AKTIVCO DEFAUT GE &amp; POWER Cabinet","AKTIVCO",
AR1746="AKTIVCO Coupure ENEO &amp; Baisse de tension","AKTIVCO GRID ONLY",
AR1746="Coupure ENEO &amp; Baisse de tension","IHS GRID ONLY",
AR1746="Defaut GE &amp; POWER Cabinet","IHS",
AR1746="Sharing","Partners",
AR1746="Sites strategiques &amp; DataCenter","SST &amp; DC",
AR1746="Exclu","Exclu",
AR1746="SAT","SAT",
AR1746="SPARE-ISSUE","SPARE-ISSUE",
AR1746="Fiber CAmtel","TRANS_FO_CAMTEL",
AR1746="Fiber AOF","Fiber AOF",
AR1746="Projet OCM (HUAWEI)","TRAVAUX-HUAWEI",
AR1746="Projet OCM (NOKIA)","TRAVAUX-NOKIA",
AR1746="ACCESS-ISSUE","ACCESS-ISSUE",
AR1746="Projet OCM (ZTE, NOKIA, autres projets)","TRAVAUX OCM",
AR1746="No root CAuse","No root cause",
AR1746="ODU HS","PDH",
AR1746="IP &amp; VLAN","PDH",
AR1746="Warehouse HUAWEI","SPARE-ISSUE",
AR1746="SPARE-HS","SPARE-ISSUE",
AR1746="Power Telco","BSS",AR1746="no impacts","no impacts"
),"")</f>
        <v>Exclu</v>
      </c>
      <c r="AQ1746" s="40" t="str" cm="1">
        <f t="array" ref="AQ1746">IFERROR(_xlfn.IFS(
AR1746="MPR ISSUE","TX ISSUE",
AR1746="BSS Hardware Issue","RAN ISSUE",
AR1746="Sites strategiques, MLL, Pylone, etc.","ENVTECH",
AR1746="AKTIVCO DEFAUT GE &amp; POWER Cabinet","POWER ISSUE",
AR1746="AKTIVCO Coupure ENEO &amp; Baisse de tension","POWER ISSUE",
AR1746="Coupure ENEO &amp; Baisse de tension","POWER ISSUE",
AR1746="Defaut GE &amp; POWER Cabinet","POWER ISSUE",
AR1746="Sharing","POWER ISSUE",
AR1746="Sites strategiques &amp; DataCenter","POWER ISSUE",
AR1746="Exclu","Exclu",
AR1746="SAT","TX ISSUE",
AR1746="SPARE-ISSUE","SPARE-ISSUE",
AR1746="Fiber CAmtel","TX ISSUE",
AR1746="Fiber AOF","TX ISSUE",
AR1746="Projet OCM (HUAWEI)","TRAVAUX-HUAWEI",
AR1746="Projet OCM (NOKIA)","TRAVAUX -NOKIA",
AR1746="ACCESS-ISSUE","ACCESS-ISSUE",
AR1746="Projet OCM (ZTE, NOKIA, autres projets)","TRAVAUX OCM",
AR1746="No root CAuse","No root cause",
AR1746="ODU HS","TX ISSUE",
AR1746="IP &amp; VLAN","TX ISSUE",
AR1746="Warehouse HUAWEI","SPARE-ISSUE",
AR1746="SPARE-HS","SPARE-ISSUE",
AR1746="Power Telco","RAN ISSUE",AR1746="no impacts","no impacts"
),"")</f>
        <v>Exclu</v>
      </c>
      <c r="AR1746" s="59" t="s">
        <v>5586</v>
      </c>
      <c r="AS1746" s="40" t="str" cm="1">
        <f t="array" ref="AS1746">IFERROR(_xlfn.IFS(
AR1746="MPR ISSUE","ACTIVE",
AR1746="BSS Hardware Issue","ACTIVE",
AR1746="Sites strategiques, MLL, Pylone, etc.","PASSIVE",
AR1746="AKTIVCO DEFAUT GE &amp; POWER Cabinet","PASSIVE",
AR1746="AKTIVCO Coupure ENEO &amp; Baisse de tension","PASSIVE",
AR1746="Coupure ENEO &amp; Baisse de tension","PASSIVE",
AR1746="Defaut GE &amp; POWER Cabinet","PASSIVE",
AR1746="Sharing","PASSIVE",
AR1746="Sites strategiques &amp; DataCenter","PASSIVE",
AR1746="Exclu","Exclu",
AR1746="SAT","ACTIVE",
AR1746="SPARE-ISSUE","SPARE-ISSUE",
AR1746="Fiber CAmtel","ACTIVE",
AR1746="Fiber AOF","ACTIVE",
AR1746="Projet OCM (HUAWEI)","PLANNED WORKS",
AR1746="Projet OCM (NOKIA)","PLANNED WORKS",
AR1746="ACCESS-ISSUE","ACCESS-ISSUE",
AR1746="Projet OCM (ZTE, NOKIA, autres projets)","PLANNED WORKS",
AR1746="No root CAuse","No root cause",
AR1746="ODU HS","ACTIVE",
AR1746="IP &amp; VLAN","ACTIVE",
AR1746="Warehouse HUAWEI","SPARE-ISSUE",
AR1746="SPARE-HS","SPARE-ISSUE",
AR1746="Power Telco","ACTIVE", AR1746="no impacts","no impacts"
),"")</f>
        <v>Exclu</v>
      </c>
      <c r="AT1746" s="99" t="s">
        <v>5661</v>
      </c>
      <c r="AU1746" s="99" t="s">
        <v>4187</v>
      </c>
      <c r="AW1746" s="17"/>
      <c r="AX1746" s="17" t="s">
        <v>5536</v>
      </c>
      <c r="AY1746" s="17"/>
      <c r="AZ1746" s="17" t="s">
        <v>5536</v>
      </c>
      <c r="BA1746" s="7"/>
      <c r="BC1746" s="18"/>
      <c r="BD1746" s="18"/>
      <c r="BE1746" s="18"/>
      <c r="BF1746" s="18"/>
      <c r="BG1746" s="18"/>
      <c r="BH1746" s="18"/>
      <c r="BI1746" s="18"/>
      <c r="BJ1746" s="18"/>
      <c r="BK1746" s="18"/>
      <c r="BM1746" s="18"/>
      <c r="BN1746" s="18"/>
      <c r="BO1746" s="18"/>
      <c r="BP1746" s="9" t="s">
        <v>5661</v>
      </c>
      <c r="BQ1746" s="14"/>
      <c r="BR1746" s="102" t="s">
        <v>5536</v>
      </c>
      <c r="BS1746" s="14"/>
      <c r="BT1746" s="14"/>
      <c r="BU1746" s="9"/>
      <c r="BV1746" s="9"/>
      <c r="BW1746" s="9"/>
    </row>
    <row r="1747" spans="1:75" x14ac:dyDescent="0.35">
      <c r="A1747" s="1" t="s">
        <v>1595</v>
      </c>
      <c r="B1747" s="8" t="s">
        <v>1596</v>
      </c>
      <c r="C1747" s="3" t="s">
        <v>51</v>
      </c>
      <c r="D1747" s="1" t="s">
        <v>11</v>
      </c>
      <c r="E1747" s="1" t="s">
        <v>12</v>
      </c>
      <c r="F1747" s="3" t="s">
        <v>51</v>
      </c>
      <c r="G1747" s="1" t="s">
        <v>52</v>
      </c>
      <c r="H1747" s="28" t="s">
        <v>5589</v>
      </c>
      <c r="I1747" s="27">
        <v>7.9385717098560917</v>
      </c>
      <c r="J1747" s="27">
        <v>4.2600868068931863</v>
      </c>
      <c r="K1747" s="27">
        <v>10.327045398121752</v>
      </c>
      <c r="L1747" s="27">
        <v>24.11382846364355</v>
      </c>
      <c r="M1747" s="27">
        <v>9.7040661124951146</v>
      </c>
      <c r="N1747" s="27">
        <v>0</v>
      </c>
      <c r="O1747" s="27">
        <v>0</v>
      </c>
      <c r="P1747" s="27">
        <v>1.7002536861539868</v>
      </c>
      <c r="Q1747" s="27">
        <v>15.129746627743394</v>
      </c>
      <c r="R1747" s="27">
        <v>0.90992786067522169</v>
      </c>
      <c r="S1747" s="80">
        <v>1.0469726024660919</v>
      </c>
      <c r="T1747" s="80">
        <v>0</v>
      </c>
      <c r="U1747" s="80">
        <v>0</v>
      </c>
      <c r="V1747" s="80">
        <v>0</v>
      </c>
      <c r="W1747" s="80">
        <v>0</v>
      </c>
      <c r="X1747" s="80">
        <v>0</v>
      </c>
      <c r="Y1747" s="80">
        <v>0</v>
      </c>
      <c r="Z1747" s="80">
        <v>2.1061087283446476</v>
      </c>
      <c r="AA1747" s="80">
        <v>0</v>
      </c>
      <c r="AB1747" s="80">
        <v>0</v>
      </c>
      <c r="AC1747" s="80">
        <v>0</v>
      </c>
      <c r="AD1747" s="80">
        <v>0</v>
      </c>
      <c r="AE1747" s="80">
        <v>0</v>
      </c>
      <c r="AF1747" s="80">
        <v>0</v>
      </c>
      <c r="AG1747" s="80"/>
      <c r="AH1747" s="80">
        <v>0</v>
      </c>
      <c r="AI1747" s="80">
        <v>0</v>
      </c>
      <c r="AJ1747" s="80">
        <v>0</v>
      </c>
      <c r="AK1747" s="80">
        <v>0</v>
      </c>
      <c r="AL1747" s="80">
        <v>0</v>
      </c>
      <c r="AM1747" s="80">
        <v>0</v>
      </c>
      <c r="AN1747" s="41" t="s">
        <v>5558</v>
      </c>
      <c r="AO1747" s="41"/>
      <c r="AP1747" s="40" t="str" cm="1">
        <f t="array" ref="AP1747">IFERROR(_xlfn.IFS(
AR1747="MPR ISSUE","PDH",
AR1747="BSS Hardware Issue","BSS",
AR1747="Sites strategiques, MLL, Pylone, etc.","ENVTECH",
AR1747="AKTIVCO DEFAUT GE &amp; POWER Cabinet","AKTIVCO",
AR1747="AKTIVCO Coupure ENEO &amp; Baisse de tension","AKTIVCO GRID ONLY",
AR1747="Coupure ENEO &amp; Baisse de tension","IHS GRID ONLY",
AR1747="Defaut GE &amp; POWER Cabinet","IHS",
AR1747="Sharing","Partners",
AR1747="Sites strategiques &amp; DataCenter","SST &amp; DC",
AR1747="Exclu","Exclu",
AR1747="SAT","SAT",
AR1747="SPARE-ISSUE","SPARE-ISSUE",
AR1747="Fiber CAmtel","TRANS_FO_CAMTEL",
AR1747="Fiber AOF","Fiber AOF",
AR1747="Projet OCM (HUAWEI)","TRAVAUX-HUAWEI",
AR1747="Projet OCM (NOKIA)","TRAVAUX-NOKIA",
AR1747="ACCESS-ISSUE","ACCESS-ISSUE",
AR1747="Projet OCM (ZTE, NOKIA, autres projets)","TRAVAUX OCM",
AR1747="No root CAuse","No root cause",
AR1747="ODU HS","PDH",
AR1747="IP &amp; VLAN","PDH",
AR1747="Warehouse HUAWEI","SPARE-ISSUE",
AR1747="SPARE-HS","SPARE-ISSUE",
AR1747="Power Telco","BSS",AR1747="no impacts","no impacts"
),"")</f>
        <v>No root cause</v>
      </c>
      <c r="AQ1747" s="40" t="str" cm="1">
        <f t="array" ref="AQ1747">IFERROR(_xlfn.IFS(
AR1747="MPR ISSUE","TX ISSUE",
AR1747="BSS Hardware Issue","RAN ISSUE",
AR1747="Sites strategiques, MLL, Pylone, etc.","ENVTECH",
AR1747="AKTIVCO DEFAUT GE &amp; POWER Cabinet","POWER ISSUE",
AR1747="AKTIVCO Coupure ENEO &amp; Baisse de tension","POWER ISSUE",
AR1747="Coupure ENEO &amp; Baisse de tension","POWER ISSUE",
AR1747="Defaut GE &amp; POWER Cabinet","POWER ISSUE",
AR1747="Sharing","POWER ISSUE",
AR1747="Sites strategiques &amp; DataCenter","POWER ISSUE",
AR1747="Exclu","Exclu",
AR1747="SAT","TX ISSUE",
AR1747="SPARE-ISSUE","SPARE-ISSUE",
AR1747="Fiber CAmtel","TX ISSUE",
AR1747="Fiber AOF","TX ISSUE",
AR1747="Projet OCM (HUAWEI)","TRAVAUX-HUAWEI",
AR1747="Projet OCM (NOKIA)","TRAVAUX -NOKIA",
AR1747="ACCESS-ISSUE","ACCESS-ISSUE",
AR1747="Projet OCM (ZTE, NOKIA, autres projets)","TRAVAUX OCM",
AR1747="No root CAuse","No root cause",
AR1747="ODU HS","TX ISSUE",
AR1747="IP &amp; VLAN","TX ISSUE",
AR1747="Warehouse HUAWEI","SPARE-ISSUE",
AR1747="SPARE-HS","SPARE-ISSUE",
AR1747="Power Telco","RAN ISSUE",AR1747="no impacts","no impacts"
),"")</f>
        <v>No root cause</v>
      </c>
      <c r="AR1747" s="59" t="s">
        <v>5343</v>
      </c>
      <c r="AS1747" s="40" t="str" cm="1">
        <f t="array" ref="AS1747">IFERROR(_xlfn.IFS(
AR1747="MPR ISSUE","ACTIVE",
AR1747="BSS Hardware Issue","ACTIVE",
AR1747="Sites strategiques, MLL, Pylone, etc.","PASSIVE",
AR1747="AKTIVCO DEFAUT GE &amp; POWER Cabinet","PASSIVE",
AR1747="AKTIVCO Coupure ENEO &amp; Baisse de tension","PASSIVE",
AR1747="Coupure ENEO &amp; Baisse de tension","PASSIVE",
AR1747="Defaut GE &amp; POWER Cabinet","PASSIVE",
AR1747="Sharing","PASSIVE",
AR1747="Sites strategiques &amp; DataCenter","PASSIVE",
AR1747="Exclu","Exclu",
AR1747="SAT","ACTIVE",
AR1747="SPARE-ISSUE","SPARE-ISSUE",
AR1747="Fiber CAmtel","ACTIVE",
AR1747="Fiber AOF","ACTIVE",
AR1747="Projet OCM (HUAWEI)","PLANNED WORKS",
AR1747="Projet OCM (NOKIA)","PLANNED WORKS",
AR1747="ACCESS-ISSUE","ACCESS-ISSUE",
AR1747="Projet OCM (ZTE, NOKIA, autres projets)","PLANNED WORKS",
AR1747="No root CAuse","No root cause",
AR1747="ODU HS","ACTIVE",
AR1747="IP &amp; VLAN","ACTIVE",
AR1747="Warehouse HUAWEI","SPARE-ISSUE",
AR1747="SPARE-HS","SPARE-ISSUE",
AR1747="Power Telco","ACTIVE", AR1747="no impacts","no impacts"
),"")</f>
        <v>No root cause</v>
      </c>
      <c r="AT1747" s="99" t="s">
        <v>5661</v>
      </c>
      <c r="AU1747" s="99" t="s">
        <v>1596</v>
      </c>
      <c r="AW1747" s="17"/>
      <c r="AX1747" s="17" t="s">
        <v>5536</v>
      </c>
      <c r="AY1747" s="17"/>
      <c r="AZ1747" s="17" t="s">
        <v>5536</v>
      </c>
      <c r="BA1747" s="7"/>
      <c r="BC1747" s="18"/>
      <c r="BD1747" s="18"/>
      <c r="BE1747" s="18"/>
      <c r="BF1747" s="18"/>
      <c r="BG1747" s="18"/>
      <c r="BH1747" s="18"/>
      <c r="BI1747" s="18"/>
      <c r="BJ1747" s="18"/>
      <c r="BK1747" s="18"/>
      <c r="BM1747" s="18"/>
      <c r="BN1747" s="18"/>
      <c r="BO1747" s="18"/>
      <c r="BP1747" s="9" t="s">
        <v>5661</v>
      </c>
      <c r="BQ1747" s="14"/>
      <c r="BR1747" s="102" t="s">
        <v>5536</v>
      </c>
      <c r="BS1747" s="14"/>
      <c r="BT1747" s="14"/>
      <c r="BU1747" s="9"/>
      <c r="BV1747" s="9"/>
      <c r="BW1747" s="9"/>
    </row>
    <row r="1748" spans="1:75" x14ac:dyDescent="0.35">
      <c r="A1748" s="1" t="s">
        <v>2680</v>
      </c>
      <c r="B1748" s="8" t="s">
        <v>2681</v>
      </c>
      <c r="C1748" s="3" t="s">
        <v>51</v>
      </c>
      <c r="D1748" s="1" t="s">
        <v>21</v>
      </c>
      <c r="E1748" s="1" t="s">
        <v>22</v>
      </c>
      <c r="F1748" s="3" t="s">
        <v>51</v>
      </c>
      <c r="G1748" s="1" t="s">
        <v>52</v>
      </c>
      <c r="H1748" s="28" t="s">
        <v>5589</v>
      </c>
      <c r="I1748" s="27">
        <v>5.6033714005244946</v>
      </c>
      <c r="J1748" s="27">
        <v>2.7837881991707407</v>
      </c>
      <c r="K1748" s="27">
        <v>0</v>
      </c>
      <c r="L1748" s="27">
        <v>0</v>
      </c>
      <c r="M1748" s="27">
        <v>5.8344070050480408</v>
      </c>
      <c r="N1748" s="27">
        <v>0</v>
      </c>
      <c r="O1748" s="27">
        <v>0</v>
      </c>
      <c r="P1748" s="27">
        <v>1.3676829807695052</v>
      </c>
      <c r="Q1748" s="27">
        <v>6.1208383628254186</v>
      </c>
      <c r="R1748" s="27">
        <v>0.48163628996127639</v>
      </c>
      <c r="S1748" s="80">
        <v>0.83591228565802889</v>
      </c>
      <c r="T1748" s="80">
        <v>0</v>
      </c>
      <c r="U1748" s="80">
        <v>0</v>
      </c>
      <c r="V1748" s="80">
        <v>0</v>
      </c>
      <c r="W1748" s="80">
        <v>0</v>
      </c>
      <c r="X1748" s="80">
        <v>0</v>
      </c>
      <c r="Y1748" s="80">
        <v>0</v>
      </c>
      <c r="Z1748" s="80">
        <v>2.3668754084232937</v>
      </c>
      <c r="AA1748" s="80">
        <v>0</v>
      </c>
      <c r="AB1748" s="80">
        <v>0</v>
      </c>
      <c r="AC1748" s="80">
        <v>0</v>
      </c>
      <c r="AD1748" s="80">
        <v>0</v>
      </c>
      <c r="AE1748" s="80">
        <v>0</v>
      </c>
      <c r="AF1748" s="80">
        <v>0</v>
      </c>
      <c r="AG1748" s="80"/>
      <c r="AH1748" s="80">
        <v>0</v>
      </c>
      <c r="AI1748" s="80">
        <v>0</v>
      </c>
      <c r="AJ1748" s="80">
        <v>0</v>
      </c>
      <c r="AK1748" s="80">
        <v>0</v>
      </c>
      <c r="AL1748" s="80">
        <v>0</v>
      </c>
      <c r="AM1748" s="80">
        <v>0</v>
      </c>
      <c r="AN1748" s="41" t="s">
        <v>5558</v>
      </c>
      <c r="AO1748" s="41"/>
      <c r="AP1748" s="40" t="str" cm="1">
        <f t="array" ref="AP1748">IFERROR(_xlfn.IFS(
AR1748="MPR ISSUE","PDH",
AR1748="BSS Hardware Issue","BSS",
AR1748="Sites strategiques, MLL, Pylone, etc.","ENVTECH",
AR1748="AKTIVCO DEFAUT GE &amp; POWER Cabinet","AKTIVCO",
AR1748="AKTIVCO Coupure ENEO &amp; Baisse de tension","AKTIVCO GRID ONLY",
AR1748="Coupure ENEO &amp; Baisse de tension","IHS GRID ONLY",
AR1748="Defaut GE &amp; POWER Cabinet","IHS",
AR1748="Sharing","Partners",
AR1748="Sites strategiques &amp; DataCenter","SST &amp; DC",
AR1748="Exclu","Exclu",
AR1748="SAT","SAT",
AR1748="SPARE-ISSUE","SPARE-ISSUE",
AR1748="Fiber CAmtel","TRANS_FO_CAMTEL",
AR1748="Fiber AOF","Fiber AOF",
AR1748="Projet OCM (HUAWEI)","TRAVAUX-HUAWEI",
AR1748="Projet OCM (NOKIA)","TRAVAUX-NOKIA",
AR1748="ACCESS-ISSUE","ACCESS-ISSUE",
AR1748="Projet OCM (ZTE, NOKIA, autres projets)","TRAVAUX OCM",
AR1748="No root CAuse","No root cause",
AR1748="ODU HS","PDH",
AR1748="IP &amp; VLAN","PDH",
AR1748="Warehouse HUAWEI","SPARE-ISSUE",
AR1748="SPARE-HS","SPARE-ISSUE",
AR1748="Power Telco","BSS",AR1748="no impacts","no impacts"
),"")</f>
        <v>No root cause</v>
      </c>
      <c r="AQ1748" s="40" t="str" cm="1">
        <f t="array" ref="AQ1748">IFERROR(_xlfn.IFS(
AR1748="MPR ISSUE","TX ISSUE",
AR1748="BSS Hardware Issue","RAN ISSUE",
AR1748="Sites strategiques, MLL, Pylone, etc.","ENVTECH",
AR1748="AKTIVCO DEFAUT GE &amp; POWER Cabinet","POWER ISSUE",
AR1748="AKTIVCO Coupure ENEO &amp; Baisse de tension","POWER ISSUE",
AR1748="Coupure ENEO &amp; Baisse de tension","POWER ISSUE",
AR1748="Defaut GE &amp; POWER Cabinet","POWER ISSUE",
AR1748="Sharing","POWER ISSUE",
AR1748="Sites strategiques &amp; DataCenter","POWER ISSUE",
AR1748="Exclu","Exclu",
AR1748="SAT","TX ISSUE",
AR1748="SPARE-ISSUE","SPARE-ISSUE",
AR1748="Fiber CAmtel","TX ISSUE",
AR1748="Fiber AOF","TX ISSUE",
AR1748="Projet OCM (HUAWEI)","TRAVAUX-HUAWEI",
AR1748="Projet OCM (NOKIA)","TRAVAUX -NOKIA",
AR1748="ACCESS-ISSUE","ACCESS-ISSUE",
AR1748="Projet OCM (ZTE, NOKIA, autres projets)","TRAVAUX OCM",
AR1748="No root CAuse","No root cause",
AR1748="ODU HS","TX ISSUE",
AR1748="IP &amp; VLAN","TX ISSUE",
AR1748="Warehouse HUAWEI","SPARE-ISSUE",
AR1748="SPARE-HS","SPARE-ISSUE",
AR1748="Power Telco","RAN ISSUE",AR1748="no impacts","no impacts"
),"")</f>
        <v>No root cause</v>
      </c>
      <c r="AR1748" s="59" t="s">
        <v>5343</v>
      </c>
      <c r="AS1748" s="40" t="str" cm="1">
        <f t="array" ref="AS1748">IFERROR(_xlfn.IFS(
AR1748="MPR ISSUE","ACTIVE",
AR1748="BSS Hardware Issue","ACTIVE",
AR1748="Sites strategiques, MLL, Pylone, etc.","PASSIVE",
AR1748="AKTIVCO DEFAUT GE &amp; POWER Cabinet","PASSIVE",
AR1748="AKTIVCO Coupure ENEO &amp; Baisse de tension","PASSIVE",
AR1748="Coupure ENEO &amp; Baisse de tension","PASSIVE",
AR1748="Defaut GE &amp; POWER Cabinet","PASSIVE",
AR1748="Sharing","PASSIVE",
AR1748="Sites strategiques &amp; DataCenter","PASSIVE",
AR1748="Exclu","Exclu",
AR1748="SAT","ACTIVE",
AR1748="SPARE-ISSUE","SPARE-ISSUE",
AR1748="Fiber CAmtel","ACTIVE",
AR1748="Fiber AOF","ACTIVE",
AR1748="Projet OCM (HUAWEI)","PLANNED WORKS",
AR1748="Projet OCM (NOKIA)","PLANNED WORKS",
AR1748="ACCESS-ISSUE","ACCESS-ISSUE",
AR1748="Projet OCM (ZTE, NOKIA, autres projets)","PLANNED WORKS",
AR1748="No root CAuse","No root cause",
AR1748="ODU HS","ACTIVE",
AR1748="IP &amp; VLAN","ACTIVE",
AR1748="Warehouse HUAWEI","SPARE-ISSUE",
AR1748="SPARE-HS","SPARE-ISSUE",
AR1748="Power Telco","ACTIVE", AR1748="no impacts","no impacts"
),"")</f>
        <v>No root cause</v>
      </c>
      <c r="AT1748" s="99" t="s">
        <v>5661</v>
      </c>
      <c r="AU1748" s="99" t="s">
        <v>2681</v>
      </c>
      <c r="AW1748" s="17"/>
      <c r="AX1748" s="17" t="s">
        <v>5536</v>
      </c>
      <c r="AY1748" s="17"/>
      <c r="AZ1748" s="17" t="s">
        <v>5536</v>
      </c>
      <c r="BA1748" s="7"/>
      <c r="BC1748" s="18"/>
      <c r="BD1748" s="18"/>
      <c r="BE1748" s="18"/>
      <c r="BF1748" s="18"/>
      <c r="BG1748" s="18"/>
      <c r="BH1748" s="18"/>
      <c r="BI1748" s="18"/>
      <c r="BJ1748" s="18"/>
      <c r="BK1748" s="18"/>
      <c r="BM1748" s="18"/>
      <c r="BN1748" s="18"/>
      <c r="BO1748" s="18"/>
      <c r="BP1748" s="9" t="s">
        <v>5661</v>
      </c>
      <c r="BQ1748" s="14"/>
      <c r="BR1748" s="102" t="s">
        <v>5536</v>
      </c>
      <c r="BS1748" s="14"/>
      <c r="BT1748" s="14"/>
      <c r="BU1748" s="9"/>
      <c r="BV1748" s="9"/>
      <c r="BW1748" s="9"/>
    </row>
    <row r="1749" spans="1:75" x14ac:dyDescent="0.35">
      <c r="A1749" s="1" t="s">
        <v>4327</v>
      </c>
      <c r="B1749" s="8" t="s">
        <v>4328</v>
      </c>
      <c r="C1749" s="3" t="s">
        <v>32</v>
      </c>
      <c r="D1749" s="1" t="s">
        <v>11</v>
      </c>
      <c r="E1749" s="1" t="s">
        <v>12</v>
      </c>
      <c r="F1749" s="3" t="s">
        <v>31</v>
      </c>
      <c r="G1749" s="1" t="s">
        <v>32</v>
      </c>
      <c r="H1749" s="30" t="s">
        <v>5587</v>
      </c>
      <c r="I1749" s="27">
        <v>0</v>
      </c>
      <c r="J1749" s="27">
        <v>0</v>
      </c>
      <c r="K1749" s="27">
        <v>0</v>
      </c>
      <c r="L1749" s="27">
        <v>0</v>
      </c>
      <c r="M1749" s="27">
        <v>0</v>
      </c>
      <c r="N1749" s="27">
        <v>0</v>
      </c>
      <c r="O1749" s="27">
        <v>0</v>
      </c>
      <c r="P1749" s="27">
        <v>0</v>
      </c>
      <c r="Q1749" s="27">
        <v>0</v>
      </c>
      <c r="R1749" s="27">
        <v>0</v>
      </c>
      <c r="S1749" s="80">
        <v>0.38882254239754799</v>
      </c>
      <c r="T1749" s="80">
        <v>0</v>
      </c>
      <c r="U1749" s="80">
        <v>0</v>
      </c>
      <c r="V1749" s="80">
        <v>0</v>
      </c>
      <c r="W1749" s="80">
        <v>0</v>
      </c>
      <c r="X1749" s="80">
        <v>0</v>
      </c>
      <c r="Y1749" s="80">
        <v>0</v>
      </c>
      <c r="Z1749" s="80">
        <v>0</v>
      </c>
      <c r="AA1749" s="80">
        <v>0</v>
      </c>
      <c r="AB1749" s="80">
        <v>0</v>
      </c>
      <c r="AC1749" s="80">
        <v>0</v>
      </c>
      <c r="AD1749" s="80">
        <v>0</v>
      </c>
      <c r="AE1749" s="80">
        <v>0</v>
      </c>
      <c r="AF1749" s="80">
        <v>0</v>
      </c>
      <c r="AG1749" s="80"/>
      <c r="AH1749" s="80">
        <v>0</v>
      </c>
      <c r="AI1749" s="80">
        <v>0</v>
      </c>
      <c r="AJ1749" s="80">
        <v>0</v>
      </c>
      <c r="AK1749" s="80">
        <v>0</v>
      </c>
      <c r="AL1749" s="80">
        <v>0</v>
      </c>
      <c r="AM1749" s="80">
        <v>0</v>
      </c>
      <c r="AN1749" s="41" t="s">
        <v>5558</v>
      </c>
      <c r="AO1749" s="41"/>
      <c r="AP1749" s="40" t="str" cm="1">
        <f t="array" ref="AP1749">IFERROR(_xlfn.IFS(
AR1749="MPR ISSUE","PDH",
AR1749="BSS Hardware Issue","BSS",
AR1749="Sites strategiques, MLL, Pylone, etc.","ENVTECH",
AR1749="AKTIVCO DEFAUT GE &amp; POWER Cabinet","AKTIVCO",
AR1749="AKTIVCO Coupure ENEO &amp; Baisse de tension","AKTIVCO GRID ONLY",
AR1749="Coupure ENEO &amp; Baisse de tension","IHS GRID ONLY",
AR1749="Defaut GE &amp; POWER Cabinet","IHS",
AR1749="Sharing","Partners",
AR1749="Sites strategiques &amp; DataCenter","SST &amp; DC",
AR1749="Exclu","Exclu",
AR1749="SAT","SAT",
AR1749="SPARE-ISSUE","SPARE-ISSUE",
AR1749="Fiber CAmtel","TRANS_FO_CAMTEL",
AR1749="Fiber AOF","Fiber AOF",
AR1749="Projet OCM (HUAWEI)","TRAVAUX-HUAWEI",
AR1749="Projet OCM (NOKIA)","TRAVAUX-NOKIA",
AR1749="ACCESS-ISSUE","ACCESS-ISSUE",
AR1749="Projet OCM (ZTE, NOKIA, autres projets)","TRAVAUX OCM",
AR1749="No root CAuse","No root cause",
AR1749="ODU HS","PDH",
AR1749="IP &amp; VLAN","PDH",
AR1749="Warehouse HUAWEI","SPARE-ISSUE",
AR1749="SPARE-HS","SPARE-ISSUE",
AR1749="Power Telco","BSS",AR1749="no impacts","no impacts"
),"")</f>
        <v>No root cause</v>
      </c>
      <c r="AQ1749" s="40" t="str" cm="1">
        <f t="array" ref="AQ1749">IFERROR(_xlfn.IFS(
AR1749="MPR ISSUE","TX ISSUE",
AR1749="BSS Hardware Issue","RAN ISSUE",
AR1749="Sites strategiques, MLL, Pylone, etc.","ENVTECH",
AR1749="AKTIVCO DEFAUT GE &amp; POWER Cabinet","POWER ISSUE",
AR1749="AKTIVCO Coupure ENEO &amp; Baisse de tension","POWER ISSUE",
AR1749="Coupure ENEO &amp; Baisse de tension","POWER ISSUE",
AR1749="Defaut GE &amp; POWER Cabinet","POWER ISSUE",
AR1749="Sharing","POWER ISSUE",
AR1749="Sites strategiques &amp; DataCenter","POWER ISSUE",
AR1749="Exclu","Exclu",
AR1749="SAT","TX ISSUE",
AR1749="SPARE-ISSUE","SPARE-ISSUE",
AR1749="Fiber CAmtel","TX ISSUE",
AR1749="Fiber AOF","TX ISSUE",
AR1749="Projet OCM (HUAWEI)","TRAVAUX-HUAWEI",
AR1749="Projet OCM (NOKIA)","TRAVAUX -NOKIA",
AR1749="ACCESS-ISSUE","ACCESS-ISSUE",
AR1749="Projet OCM (ZTE, NOKIA, autres projets)","TRAVAUX OCM",
AR1749="No root CAuse","No root cause",
AR1749="ODU HS","TX ISSUE",
AR1749="IP &amp; VLAN","TX ISSUE",
AR1749="Warehouse HUAWEI","SPARE-ISSUE",
AR1749="SPARE-HS","SPARE-ISSUE",
AR1749="Power Telco","RAN ISSUE",AR1749="no impacts","no impacts"
),"")</f>
        <v>No root cause</v>
      </c>
      <c r="AR1749" s="59" t="s">
        <v>5343</v>
      </c>
      <c r="AS1749" s="40" t="str" cm="1">
        <f t="array" ref="AS1749">IFERROR(_xlfn.IFS(
AR1749="MPR ISSUE","ACTIVE",
AR1749="BSS Hardware Issue","ACTIVE",
AR1749="Sites strategiques, MLL, Pylone, etc.","PASSIVE",
AR1749="AKTIVCO DEFAUT GE &amp; POWER Cabinet","PASSIVE",
AR1749="AKTIVCO Coupure ENEO &amp; Baisse de tension","PASSIVE",
AR1749="Coupure ENEO &amp; Baisse de tension","PASSIVE",
AR1749="Defaut GE &amp; POWER Cabinet","PASSIVE",
AR1749="Sharing","PASSIVE",
AR1749="Sites strategiques &amp; DataCenter","PASSIVE",
AR1749="Exclu","Exclu",
AR1749="SAT","ACTIVE",
AR1749="SPARE-ISSUE","SPARE-ISSUE",
AR1749="Fiber CAmtel","ACTIVE",
AR1749="Fiber AOF","ACTIVE",
AR1749="Projet OCM (HUAWEI)","PLANNED WORKS",
AR1749="Projet OCM (NOKIA)","PLANNED WORKS",
AR1749="ACCESS-ISSUE","ACCESS-ISSUE",
AR1749="Projet OCM (ZTE, NOKIA, autres projets)","PLANNED WORKS",
AR1749="No root CAuse","No root cause",
AR1749="ODU HS","ACTIVE",
AR1749="IP &amp; VLAN","ACTIVE",
AR1749="Warehouse HUAWEI","SPARE-ISSUE",
AR1749="SPARE-HS","SPARE-ISSUE",
AR1749="Power Telco","ACTIVE", AR1749="no impacts","no impacts"
),"")</f>
        <v>No root cause</v>
      </c>
      <c r="AT1749" s="99" t="s">
        <v>5661</v>
      </c>
      <c r="AU1749" s="99" t="s">
        <v>4328</v>
      </c>
      <c r="AW1749" s="17"/>
      <c r="AX1749" s="17" t="s">
        <v>5536</v>
      </c>
      <c r="AY1749" s="17"/>
      <c r="AZ1749" s="17" t="s">
        <v>5536</v>
      </c>
      <c r="BA1749" s="7"/>
      <c r="BC1749" s="18"/>
      <c r="BD1749" s="18"/>
      <c r="BE1749" s="18"/>
      <c r="BF1749" s="18"/>
      <c r="BG1749" s="18"/>
      <c r="BH1749" s="18"/>
      <c r="BI1749" s="18"/>
      <c r="BJ1749" s="18"/>
      <c r="BK1749" s="18"/>
      <c r="BM1749" s="18"/>
      <c r="BN1749" s="18"/>
      <c r="BO1749" s="18"/>
      <c r="BP1749" s="9" t="s">
        <v>5661</v>
      </c>
      <c r="BQ1749" s="14"/>
      <c r="BR1749" s="102" t="s">
        <v>5536</v>
      </c>
      <c r="BS1749" s="14"/>
      <c r="BT1749" s="14"/>
      <c r="BU1749" s="9"/>
      <c r="BV1749" s="9"/>
      <c r="BW1749" s="9"/>
    </row>
    <row r="1750" spans="1:75" x14ac:dyDescent="0.35">
      <c r="A1750" s="1" t="s">
        <v>2828</v>
      </c>
      <c r="B1750" s="8" t="s">
        <v>2829</v>
      </c>
      <c r="C1750" s="3" t="s">
        <v>37</v>
      </c>
      <c r="D1750" s="1" t="s">
        <v>11</v>
      </c>
      <c r="E1750" s="1" t="s">
        <v>12</v>
      </c>
      <c r="F1750" s="3" t="s">
        <v>37</v>
      </c>
      <c r="G1750" s="1" t="s">
        <v>1617</v>
      </c>
      <c r="H1750" s="30" t="s">
        <v>5587</v>
      </c>
      <c r="I1750" s="27">
        <v>0</v>
      </c>
      <c r="J1750" s="27">
        <v>0</v>
      </c>
      <c r="K1750" s="27">
        <v>0</v>
      </c>
      <c r="L1750" s="27">
        <v>0</v>
      </c>
      <c r="M1750" s="27">
        <v>3.5634486478157215E-2</v>
      </c>
      <c r="N1750" s="27">
        <v>0</v>
      </c>
      <c r="O1750" s="27">
        <v>0</v>
      </c>
      <c r="P1750" s="27">
        <v>0</v>
      </c>
      <c r="Q1750" s="27">
        <v>0.98437147757203203</v>
      </c>
      <c r="R1750" s="27">
        <v>0</v>
      </c>
      <c r="S1750" s="80">
        <v>0.34444886754386711</v>
      </c>
      <c r="T1750" s="80">
        <v>0</v>
      </c>
      <c r="U1750" s="80">
        <v>0</v>
      </c>
      <c r="V1750" s="80">
        <v>0</v>
      </c>
      <c r="W1750" s="80">
        <v>0</v>
      </c>
      <c r="X1750" s="80">
        <v>0</v>
      </c>
      <c r="Y1750" s="80">
        <v>0</v>
      </c>
      <c r="Z1750" s="80">
        <v>0</v>
      </c>
      <c r="AA1750" s="80">
        <v>0</v>
      </c>
      <c r="AB1750" s="80">
        <v>0</v>
      </c>
      <c r="AC1750" s="80">
        <v>0</v>
      </c>
      <c r="AD1750" s="80">
        <v>0</v>
      </c>
      <c r="AE1750" s="80">
        <v>0</v>
      </c>
      <c r="AF1750" s="80">
        <v>0</v>
      </c>
      <c r="AG1750" s="80"/>
      <c r="AH1750" s="80">
        <v>0</v>
      </c>
      <c r="AI1750" s="80">
        <v>0</v>
      </c>
      <c r="AJ1750" s="80">
        <v>0</v>
      </c>
      <c r="AK1750" s="80">
        <v>0</v>
      </c>
      <c r="AL1750" s="80">
        <v>0</v>
      </c>
      <c r="AM1750" s="80">
        <v>0</v>
      </c>
      <c r="AN1750" s="41" t="s">
        <v>5558</v>
      </c>
      <c r="AO1750" s="41"/>
      <c r="AP1750" s="40" t="str" cm="1">
        <f t="array" ref="AP1750">IFERROR(_xlfn.IFS(
AR1750="MPR ISSUE","PDH",
AR1750="BSS Hardware Issue","BSS",
AR1750="Sites strategiques, MLL, Pylone, etc.","ENVTECH",
AR1750="AKTIVCO DEFAUT GE &amp; POWER Cabinet","AKTIVCO",
AR1750="AKTIVCO Coupure ENEO &amp; Baisse de tension","AKTIVCO GRID ONLY",
AR1750="Coupure ENEO &amp; Baisse de tension","IHS GRID ONLY",
AR1750="Defaut GE &amp; POWER Cabinet","IHS",
AR1750="Sharing","Partners",
AR1750="Sites strategiques &amp; DataCenter","SST &amp; DC",
AR1750="Exclu","Exclu",
AR1750="SAT","SAT",
AR1750="SPARE-ISSUE","SPARE-ISSUE",
AR1750="Fiber CAmtel","TRANS_FO_CAMTEL",
AR1750="Fiber AOF","Fiber AOF",
AR1750="Projet OCM (HUAWEI)","TRAVAUX-HUAWEI",
AR1750="Projet OCM (NOKIA)","TRAVAUX-NOKIA",
AR1750="ACCESS-ISSUE","ACCESS-ISSUE",
AR1750="Projet OCM (ZTE, NOKIA, autres projets)","TRAVAUX OCM",
AR1750="No root CAuse","No root cause",
AR1750="ODU HS","PDH",
AR1750="IP &amp; VLAN","PDH",
AR1750="Warehouse HUAWEI","SPARE-ISSUE",
AR1750="SPARE-HS","SPARE-ISSUE",
AR1750="Power Telco","BSS",AR1750="no impacts","no impacts"
),"")</f>
        <v>No root cause</v>
      </c>
      <c r="AQ1750" s="40" t="str" cm="1">
        <f t="array" ref="AQ1750">IFERROR(_xlfn.IFS(
AR1750="MPR ISSUE","TX ISSUE",
AR1750="BSS Hardware Issue","RAN ISSUE",
AR1750="Sites strategiques, MLL, Pylone, etc.","ENVTECH",
AR1750="AKTIVCO DEFAUT GE &amp; POWER Cabinet","POWER ISSUE",
AR1750="AKTIVCO Coupure ENEO &amp; Baisse de tension","POWER ISSUE",
AR1750="Coupure ENEO &amp; Baisse de tension","POWER ISSUE",
AR1750="Defaut GE &amp; POWER Cabinet","POWER ISSUE",
AR1750="Sharing","POWER ISSUE",
AR1750="Sites strategiques &amp; DataCenter","POWER ISSUE",
AR1750="Exclu","Exclu",
AR1750="SAT","TX ISSUE",
AR1750="SPARE-ISSUE","SPARE-ISSUE",
AR1750="Fiber CAmtel","TX ISSUE",
AR1750="Fiber AOF","TX ISSUE",
AR1750="Projet OCM (HUAWEI)","TRAVAUX-HUAWEI",
AR1750="Projet OCM (NOKIA)","TRAVAUX -NOKIA",
AR1750="ACCESS-ISSUE","ACCESS-ISSUE",
AR1750="Projet OCM (ZTE, NOKIA, autres projets)","TRAVAUX OCM",
AR1750="No root CAuse","No root cause",
AR1750="ODU HS","TX ISSUE",
AR1750="IP &amp; VLAN","TX ISSUE",
AR1750="Warehouse HUAWEI","SPARE-ISSUE",
AR1750="SPARE-HS","SPARE-ISSUE",
AR1750="Power Telco","RAN ISSUE",AR1750="no impacts","no impacts"
),"")</f>
        <v>No root cause</v>
      </c>
      <c r="AR1750" s="59" t="s">
        <v>5343</v>
      </c>
      <c r="AS1750" s="40" t="str" cm="1">
        <f t="array" ref="AS1750">IFERROR(_xlfn.IFS(
AR1750="MPR ISSUE","ACTIVE",
AR1750="BSS Hardware Issue","ACTIVE",
AR1750="Sites strategiques, MLL, Pylone, etc.","PASSIVE",
AR1750="AKTIVCO DEFAUT GE &amp; POWER Cabinet","PASSIVE",
AR1750="AKTIVCO Coupure ENEO &amp; Baisse de tension","PASSIVE",
AR1750="Coupure ENEO &amp; Baisse de tension","PASSIVE",
AR1750="Defaut GE &amp; POWER Cabinet","PASSIVE",
AR1750="Sharing","PASSIVE",
AR1750="Sites strategiques &amp; DataCenter","PASSIVE",
AR1750="Exclu","Exclu",
AR1750="SAT","ACTIVE",
AR1750="SPARE-ISSUE","SPARE-ISSUE",
AR1750="Fiber CAmtel","ACTIVE",
AR1750="Fiber AOF","ACTIVE",
AR1750="Projet OCM (HUAWEI)","PLANNED WORKS",
AR1750="Projet OCM (NOKIA)","PLANNED WORKS",
AR1750="ACCESS-ISSUE","ACCESS-ISSUE",
AR1750="Projet OCM (ZTE, NOKIA, autres projets)","PLANNED WORKS",
AR1750="No root CAuse","No root cause",
AR1750="ODU HS","ACTIVE",
AR1750="IP &amp; VLAN","ACTIVE",
AR1750="Warehouse HUAWEI","SPARE-ISSUE",
AR1750="SPARE-HS","SPARE-ISSUE",
AR1750="Power Telco","ACTIVE", AR1750="no impacts","no impacts"
),"")</f>
        <v>No root cause</v>
      </c>
      <c r="AT1750" s="99" t="s">
        <v>5661</v>
      </c>
      <c r="AU1750" s="99" t="s">
        <v>2829</v>
      </c>
      <c r="AW1750" s="17"/>
      <c r="AX1750" s="17" t="s">
        <v>5536</v>
      </c>
      <c r="AY1750" s="17"/>
      <c r="AZ1750" s="17" t="s">
        <v>5536</v>
      </c>
      <c r="BA1750" s="7"/>
      <c r="BC1750" s="18"/>
      <c r="BD1750" s="18"/>
      <c r="BE1750" s="18"/>
      <c r="BF1750" s="18"/>
      <c r="BG1750" s="18"/>
      <c r="BH1750" s="18"/>
      <c r="BI1750" s="18"/>
      <c r="BJ1750" s="18"/>
      <c r="BK1750" s="18"/>
      <c r="BM1750" s="18"/>
      <c r="BN1750" s="18"/>
      <c r="BO1750" s="18"/>
      <c r="BP1750" s="9" t="s">
        <v>5661</v>
      </c>
      <c r="BQ1750" s="14"/>
      <c r="BR1750" s="102" t="s">
        <v>5536</v>
      </c>
      <c r="BS1750" s="14"/>
      <c r="BT1750" s="14"/>
      <c r="BU1750" s="9"/>
      <c r="BV1750" s="9"/>
      <c r="BW1750" s="9"/>
    </row>
    <row r="1751" spans="1:75" x14ac:dyDescent="0.35">
      <c r="A1751" s="1" t="s">
        <v>1404</v>
      </c>
      <c r="B1751" s="8" t="s">
        <v>1405</v>
      </c>
      <c r="C1751" s="3" t="s">
        <v>31</v>
      </c>
      <c r="D1751" s="1" t="s">
        <v>11</v>
      </c>
      <c r="E1751" s="1" t="s">
        <v>96</v>
      </c>
      <c r="F1751" s="3" t="s">
        <v>31</v>
      </c>
      <c r="G1751" s="1" t="s">
        <v>1406</v>
      </c>
      <c r="H1751" s="29" t="s">
        <v>5588</v>
      </c>
      <c r="I1751" s="27">
        <v>1.7835078317396415E-3</v>
      </c>
      <c r="J1751" s="27">
        <v>0</v>
      </c>
      <c r="K1751" s="27">
        <v>0</v>
      </c>
      <c r="L1751" s="27">
        <v>0</v>
      </c>
      <c r="M1751" s="27">
        <v>0.13950763103945352</v>
      </c>
      <c r="N1751" s="27">
        <v>0</v>
      </c>
      <c r="O1751" s="27">
        <v>0.34487893737542791</v>
      </c>
      <c r="P1751" s="27">
        <v>0</v>
      </c>
      <c r="Q1751" s="27">
        <v>0</v>
      </c>
      <c r="R1751" s="27">
        <v>1.6841726342038645E-2</v>
      </c>
      <c r="S1751" s="80">
        <v>0.21452130289202126</v>
      </c>
      <c r="T1751" s="80">
        <v>0</v>
      </c>
      <c r="U1751" s="80">
        <v>9.8092930745670003E-4</v>
      </c>
      <c r="V1751" s="80">
        <v>0</v>
      </c>
      <c r="W1751" s="80">
        <v>0</v>
      </c>
      <c r="X1751" s="80">
        <v>0</v>
      </c>
      <c r="Y1751" s="80">
        <v>0</v>
      </c>
      <c r="Z1751" s="80">
        <v>0</v>
      </c>
      <c r="AA1751" s="80">
        <v>0</v>
      </c>
      <c r="AB1751" s="80">
        <v>0</v>
      </c>
      <c r="AC1751" s="80">
        <v>0</v>
      </c>
      <c r="AD1751" s="80">
        <v>0</v>
      </c>
      <c r="AE1751" s="80">
        <v>0</v>
      </c>
      <c r="AF1751" s="80">
        <v>2.7912749117139039E-2</v>
      </c>
      <c r="AG1751" s="80"/>
      <c r="AH1751" s="80">
        <v>0.14696539598382363</v>
      </c>
      <c r="AI1751" s="80">
        <v>0</v>
      </c>
      <c r="AJ1751" s="80">
        <v>0</v>
      </c>
      <c r="AK1751" s="80">
        <v>0</v>
      </c>
      <c r="AL1751" s="80">
        <v>0</v>
      </c>
      <c r="AM1751" s="80">
        <v>0</v>
      </c>
      <c r="AN1751" s="41" t="s">
        <v>5558</v>
      </c>
      <c r="AO1751" s="41"/>
      <c r="AP1751" s="40" t="str" cm="1">
        <f t="array" ref="AP1751">IFERROR(_xlfn.IFS(
AR1751="MPR ISSUE","PDH",
AR1751="BSS Hardware Issue","BSS",
AR1751="Sites strategiques, MLL, Pylone, etc.","ENVTECH",
AR1751="AKTIVCO DEFAUT GE &amp; POWER Cabinet","AKTIVCO",
AR1751="AKTIVCO Coupure ENEO &amp; Baisse de tension","AKTIVCO GRID ONLY",
AR1751="Coupure ENEO &amp; Baisse de tension","IHS GRID ONLY",
AR1751="Defaut GE &amp; POWER Cabinet","IHS",
AR1751="Sharing","Partners",
AR1751="Sites strategiques &amp; DataCenter","SST &amp; DC",
AR1751="Exclu","Exclu",
AR1751="SAT","SAT",
AR1751="SPARE-ISSUE","SPARE-ISSUE",
AR1751="Fiber CAmtel","TRANS_FO_CAMTEL",
AR1751="Fiber AOF","Fiber AOF",
AR1751="Projet OCM (HUAWEI)","TRAVAUX-HUAWEI",
AR1751="Projet OCM (NOKIA)","TRAVAUX-NOKIA",
AR1751="ACCESS-ISSUE","ACCESS-ISSUE",
AR1751="Projet OCM (ZTE, NOKIA, autres projets)","TRAVAUX OCM",
AR1751="No root CAuse","No root cause",
AR1751="ODU HS","PDH",
AR1751="IP &amp; VLAN","PDH",
AR1751="Warehouse HUAWEI","SPARE-ISSUE",
AR1751="SPARE-HS","SPARE-ISSUE",
AR1751="Power Telco","BSS",AR1751="no impacts","no impacts"
),"")</f>
        <v>No root cause</v>
      </c>
      <c r="AQ1751" s="40" t="str" cm="1">
        <f t="array" ref="AQ1751">IFERROR(_xlfn.IFS(
AR1751="MPR ISSUE","TX ISSUE",
AR1751="BSS Hardware Issue","RAN ISSUE",
AR1751="Sites strategiques, MLL, Pylone, etc.","ENVTECH",
AR1751="AKTIVCO DEFAUT GE &amp; POWER Cabinet","POWER ISSUE",
AR1751="AKTIVCO Coupure ENEO &amp; Baisse de tension","POWER ISSUE",
AR1751="Coupure ENEO &amp; Baisse de tension","POWER ISSUE",
AR1751="Defaut GE &amp; POWER Cabinet","POWER ISSUE",
AR1751="Sharing","POWER ISSUE",
AR1751="Sites strategiques &amp; DataCenter","POWER ISSUE",
AR1751="Exclu","Exclu",
AR1751="SAT","TX ISSUE",
AR1751="SPARE-ISSUE","SPARE-ISSUE",
AR1751="Fiber CAmtel","TX ISSUE",
AR1751="Fiber AOF","TX ISSUE",
AR1751="Projet OCM (HUAWEI)","TRAVAUX-HUAWEI",
AR1751="Projet OCM (NOKIA)","TRAVAUX -NOKIA",
AR1751="ACCESS-ISSUE","ACCESS-ISSUE",
AR1751="Projet OCM (ZTE, NOKIA, autres projets)","TRAVAUX OCM",
AR1751="No root CAuse","No root cause",
AR1751="ODU HS","TX ISSUE",
AR1751="IP &amp; VLAN","TX ISSUE",
AR1751="Warehouse HUAWEI","SPARE-ISSUE",
AR1751="SPARE-HS","SPARE-ISSUE",
AR1751="Power Telco","RAN ISSUE",AR1751="no impacts","no impacts"
),"")</f>
        <v>No root cause</v>
      </c>
      <c r="AR1751" s="59" t="s">
        <v>5343</v>
      </c>
      <c r="AS1751" s="40" t="str" cm="1">
        <f t="array" ref="AS1751">IFERROR(_xlfn.IFS(
AR1751="MPR ISSUE","ACTIVE",
AR1751="BSS Hardware Issue","ACTIVE",
AR1751="Sites strategiques, MLL, Pylone, etc.","PASSIVE",
AR1751="AKTIVCO DEFAUT GE &amp; POWER Cabinet","PASSIVE",
AR1751="AKTIVCO Coupure ENEO &amp; Baisse de tension","PASSIVE",
AR1751="Coupure ENEO &amp; Baisse de tension","PASSIVE",
AR1751="Defaut GE &amp; POWER Cabinet","PASSIVE",
AR1751="Sharing","PASSIVE",
AR1751="Sites strategiques &amp; DataCenter","PASSIVE",
AR1751="Exclu","Exclu",
AR1751="SAT","ACTIVE",
AR1751="SPARE-ISSUE","SPARE-ISSUE",
AR1751="Fiber CAmtel","ACTIVE",
AR1751="Fiber AOF","ACTIVE",
AR1751="Projet OCM (HUAWEI)","PLANNED WORKS",
AR1751="Projet OCM (NOKIA)","PLANNED WORKS",
AR1751="ACCESS-ISSUE","ACCESS-ISSUE",
AR1751="Projet OCM (ZTE, NOKIA, autres projets)","PLANNED WORKS",
AR1751="No root CAuse","No root cause",
AR1751="ODU HS","ACTIVE",
AR1751="IP &amp; VLAN","ACTIVE",
AR1751="Warehouse HUAWEI","SPARE-ISSUE",
AR1751="SPARE-HS","SPARE-ISSUE",
AR1751="Power Telco","ACTIVE", AR1751="no impacts","no impacts"
),"")</f>
        <v>No root cause</v>
      </c>
      <c r="AT1751" s="99" t="s">
        <v>5661</v>
      </c>
      <c r="AU1751" s="99" t="s">
        <v>1405</v>
      </c>
      <c r="AW1751" s="17"/>
      <c r="AX1751" s="17" t="s">
        <v>5536</v>
      </c>
      <c r="AY1751" s="17"/>
      <c r="AZ1751" s="17" t="s">
        <v>5536</v>
      </c>
      <c r="BA1751" s="7"/>
      <c r="BC1751" s="18"/>
      <c r="BD1751" s="18"/>
      <c r="BE1751" s="18"/>
      <c r="BF1751" s="18"/>
      <c r="BG1751" s="18"/>
      <c r="BH1751" s="18"/>
      <c r="BI1751" s="18"/>
      <c r="BJ1751" s="18"/>
      <c r="BK1751" s="18"/>
      <c r="BM1751" s="18"/>
      <c r="BN1751" s="18"/>
      <c r="BO1751" s="18"/>
      <c r="BP1751" s="9" t="s">
        <v>5661</v>
      </c>
      <c r="BQ1751" s="14"/>
      <c r="BR1751" s="102" t="s">
        <v>5536</v>
      </c>
      <c r="BS1751" s="14"/>
      <c r="BT1751" s="14"/>
      <c r="BU1751" s="9"/>
      <c r="BV1751" s="9"/>
      <c r="BW1751" s="9"/>
    </row>
    <row r="1752" spans="1:75" x14ac:dyDescent="0.35">
      <c r="A1752" s="1" t="s">
        <v>3131</v>
      </c>
      <c r="B1752" s="8" t="s">
        <v>3132</v>
      </c>
      <c r="C1752" s="3" t="s">
        <v>32</v>
      </c>
      <c r="D1752" s="1" t="s">
        <v>11</v>
      </c>
      <c r="E1752" s="1" t="s">
        <v>12</v>
      </c>
      <c r="F1752" s="3" t="s">
        <v>31</v>
      </c>
      <c r="G1752" s="1" t="s">
        <v>32</v>
      </c>
      <c r="H1752" s="30" t="s">
        <v>5587</v>
      </c>
      <c r="I1752" s="27">
        <v>0</v>
      </c>
      <c r="J1752" s="27">
        <v>0</v>
      </c>
      <c r="K1752" s="27">
        <v>0.13376308738046944</v>
      </c>
      <c r="L1752" s="27">
        <v>0</v>
      </c>
      <c r="M1752" s="27">
        <v>0</v>
      </c>
      <c r="N1752" s="27">
        <v>0</v>
      </c>
      <c r="O1752" s="27">
        <v>0</v>
      </c>
      <c r="P1752" s="27">
        <v>0</v>
      </c>
      <c r="Q1752" s="27">
        <v>0</v>
      </c>
      <c r="R1752" s="27">
        <v>0</v>
      </c>
      <c r="S1752" s="80">
        <v>0.20314154203513884</v>
      </c>
      <c r="T1752" s="80">
        <v>0</v>
      </c>
      <c r="U1752" s="80">
        <v>0</v>
      </c>
      <c r="V1752" s="80">
        <v>0</v>
      </c>
      <c r="W1752" s="80">
        <v>0</v>
      </c>
      <c r="X1752" s="80">
        <v>0</v>
      </c>
      <c r="Y1752" s="80">
        <v>0</v>
      </c>
      <c r="Z1752" s="80">
        <v>0</v>
      </c>
      <c r="AA1752" s="80">
        <v>0</v>
      </c>
      <c r="AB1752" s="80">
        <v>0</v>
      </c>
      <c r="AC1752" s="80">
        <v>0</v>
      </c>
      <c r="AD1752" s="80">
        <v>0</v>
      </c>
      <c r="AE1752" s="80">
        <v>0</v>
      </c>
      <c r="AF1752" s="80">
        <v>0</v>
      </c>
      <c r="AG1752" s="80"/>
      <c r="AH1752" s="80">
        <v>0</v>
      </c>
      <c r="AI1752" s="80">
        <v>0</v>
      </c>
      <c r="AJ1752" s="80">
        <v>0</v>
      </c>
      <c r="AK1752" s="80">
        <v>0</v>
      </c>
      <c r="AL1752" s="80">
        <v>0</v>
      </c>
      <c r="AM1752" s="80">
        <v>0</v>
      </c>
      <c r="AN1752" s="41" t="s">
        <v>5558</v>
      </c>
      <c r="AO1752" s="41"/>
      <c r="AP1752" s="40" t="str" cm="1">
        <f t="array" ref="AP1752">IFERROR(_xlfn.IFS(
AR1752="MPR ISSUE","PDH",
AR1752="BSS Hardware Issue","BSS",
AR1752="Sites strategiques, MLL, Pylone, etc.","ENVTECH",
AR1752="AKTIVCO DEFAUT GE &amp; POWER Cabinet","AKTIVCO",
AR1752="AKTIVCO Coupure ENEO &amp; Baisse de tension","AKTIVCO GRID ONLY",
AR1752="Coupure ENEO &amp; Baisse de tension","IHS GRID ONLY",
AR1752="Defaut GE &amp; POWER Cabinet","IHS",
AR1752="Sharing","Partners",
AR1752="Sites strategiques &amp; DataCenter","SST &amp; DC",
AR1752="Exclu","Exclu",
AR1752="SAT","SAT",
AR1752="SPARE-ISSUE","SPARE-ISSUE",
AR1752="Fiber CAmtel","TRANS_FO_CAMTEL",
AR1752="Fiber AOF","Fiber AOF",
AR1752="Projet OCM (HUAWEI)","TRAVAUX-HUAWEI",
AR1752="Projet OCM (NOKIA)","TRAVAUX-NOKIA",
AR1752="ACCESS-ISSUE","ACCESS-ISSUE",
AR1752="Projet OCM (ZTE, NOKIA, autres projets)","TRAVAUX OCM",
AR1752="No root CAuse","No root cause",
AR1752="ODU HS","PDH",
AR1752="IP &amp; VLAN","PDH",
AR1752="Warehouse HUAWEI","SPARE-ISSUE",
AR1752="SPARE-HS","SPARE-ISSUE",
AR1752="Power Telco","BSS",AR1752="no impacts","no impacts"
),"")</f>
        <v>No root cause</v>
      </c>
      <c r="AQ1752" s="40" t="str" cm="1">
        <f t="array" ref="AQ1752">IFERROR(_xlfn.IFS(
AR1752="MPR ISSUE","TX ISSUE",
AR1752="BSS Hardware Issue","RAN ISSUE",
AR1752="Sites strategiques, MLL, Pylone, etc.","ENVTECH",
AR1752="AKTIVCO DEFAUT GE &amp; POWER Cabinet","POWER ISSUE",
AR1752="AKTIVCO Coupure ENEO &amp; Baisse de tension","POWER ISSUE",
AR1752="Coupure ENEO &amp; Baisse de tension","POWER ISSUE",
AR1752="Defaut GE &amp; POWER Cabinet","POWER ISSUE",
AR1752="Sharing","POWER ISSUE",
AR1752="Sites strategiques &amp; DataCenter","POWER ISSUE",
AR1752="Exclu","Exclu",
AR1752="SAT","TX ISSUE",
AR1752="SPARE-ISSUE","SPARE-ISSUE",
AR1752="Fiber CAmtel","TX ISSUE",
AR1752="Fiber AOF","TX ISSUE",
AR1752="Projet OCM (HUAWEI)","TRAVAUX-HUAWEI",
AR1752="Projet OCM (NOKIA)","TRAVAUX -NOKIA",
AR1752="ACCESS-ISSUE","ACCESS-ISSUE",
AR1752="Projet OCM (ZTE, NOKIA, autres projets)","TRAVAUX OCM",
AR1752="No root CAuse","No root cause",
AR1752="ODU HS","TX ISSUE",
AR1752="IP &amp; VLAN","TX ISSUE",
AR1752="Warehouse HUAWEI","SPARE-ISSUE",
AR1752="SPARE-HS","SPARE-ISSUE",
AR1752="Power Telco","RAN ISSUE",AR1752="no impacts","no impacts"
),"")</f>
        <v>No root cause</v>
      </c>
      <c r="AR1752" s="59" t="s">
        <v>5343</v>
      </c>
      <c r="AS1752" s="40" t="str" cm="1">
        <f t="array" ref="AS1752">IFERROR(_xlfn.IFS(
AR1752="MPR ISSUE","ACTIVE",
AR1752="BSS Hardware Issue","ACTIVE",
AR1752="Sites strategiques, MLL, Pylone, etc.","PASSIVE",
AR1752="AKTIVCO DEFAUT GE &amp; POWER Cabinet","PASSIVE",
AR1752="AKTIVCO Coupure ENEO &amp; Baisse de tension","PASSIVE",
AR1752="Coupure ENEO &amp; Baisse de tension","PASSIVE",
AR1752="Defaut GE &amp; POWER Cabinet","PASSIVE",
AR1752="Sharing","PASSIVE",
AR1752="Sites strategiques &amp; DataCenter","PASSIVE",
AR1752="Exclu","Exclu",
AR1752="SAT","ACTIVE",
AR1752="SPARE-ISSUE","SPARE-ISSUE",
AR1752="Fiber CAmtel","ACTIVE",
AR1752="Fiber AOF","ACTIVE",
AR1752="Projet OCM (HUAWEI)","PLANNED WORKS",
AR1752="Projet OCM (NOKIA)","PLANNED WORKS",
AR1752="ACCESS-ISSUE","ACCESS-ISSUE",
AR1752="Projet OCM (ZTE, NOKIA, autres projets)","PLANNED WORKS",
AR1752="No root CAuse","No root cause",
AR1752="ODU HS","ACTIVE",
AR1752="IP &amp; VLAN","ACTIVE",
AR1752="Warehouse HUAWEI","SPARE-ISSUE",
AR1752="SPARE-HS","SPARE-ISSUE",
AR1752="Power Telco","ACTIVE", AR1752="no impacts","no impacts"
),"")</f>
        <v>No root cause</v>
      </c>
      <c r="AT1752" s="99" t="s">
        <v>5661</v>
      </c>
      <c r="AU1752" s="99" t="s">
        <v>3132</v>
      </c>
      <c r="AW1752" s="17"/>
      <c r="AX1752" s="17" t="s">
        <v>5536</v>
      </c>
      <c r="AY1752" s="17"/>
      <c r="AZ1752" s="17" t="s">
        <v>5536</v>
      </c>
      <c r="BA1752" s="7"/>
      <c r="BC1752" s="18"/>
      <c r="BD1752" s="18"/>
      <c r="BE1752" s="18"/>
      <c r="BF1752" s="18"/>
      <c r="BG1752" s="18"/>
      <c r="BH1752" s="18"/>
      <c r="BI1752" s="18"/>
      <c r="BJ1752" s="18"/>
      <c r="BK1752" s="18"/>
      <c r="BM1752" s="18"/>
      <c r="BN1752" s="18"/>
      <c r="BO1752" s="18"/>
      <c r="BP1752" s="9" t="s">
        <v>5661</v>
      </c>
      <c r="BQ1752" s="14"/>
      <c r="BR1752" s="102" t="s">
        <v>5536</v>
      </c>
      <c r="BS1752" s="14"/>
      <c r="BT1752" s="14"/>
      <c r="BU1752" s="9"/>
      <c r="BV1752" s="9"/>
      <c r="BW1752" s="9"/>
    </row>
    <row r="1753" spans="1:75" x14ac:dyDescent="0.35">
      <c r="A1753" s="1" t="s">
        <v>256</v>
      </c>
      <c r="B1753" s="8" t="s">
        <v>257</v>
      </c>
      <c r="C1753" s="3" t="s">
        <v>32</v>
      </c>
      <c r="D1753" s="1" t="s">
        <v>11</v>
      </c>
      <c r="E1753" s="1" t="s">
        <v>12</v>
      </c>
      <c r="F1753" s="3" t="s">
        <v>31</v>
      </c>
      <c r="G1753" s="1" t="s">
        <v>32</v>
      </c>
      <c r="H1753" s="30" t="s">
        <v>5587</v>
      </c>
      <c r="I1753" s="27">
        <v>0</v>
      </c>
      <c r="J1753" s="27">
        <v>0</v>
      </c>
      <c r="K1753" s="27">
        <v>0</v>
      </c>
      <c r="L1753" s="27">
        <v>1.7193015497969893E-2</v>
      </c>
      <c r="M1753" s="27">
        <v>0</v>
      </c>
      <c r="N1753" s="27">
        <v>0</v>
      </c>
      <c r="O1753" s="27">
        <v>1.747837675104787E-2</v>
      </c>
      <c r="P1753" s="27">
        <v>0</v>
      </c>
      <c r="Q1753" s="27">
        <v>0</v>
      </c>
      <c r="R1753" s="27">
        <v>0</v>
      </c>
      <c r="S1753" s="80">
        <v>0.18678677521808779</v>
      </c>
      <c r="T1753" s="80">
        <v>0</v>
      </c>
      <c r="U1753" s="80">
        <v>0</v>
      </c>
      <c r="V1753" s="80">
        <v>0</v>
      </c>
      <c r="W1753" s="80">
        <v>0</v>
      </c>
      <c r="X1753" s="80">
        <v>0</v>
      </c>
      <c r="Y1753" s="80">
        <v>0</v>
      </c>
      <c r="Z1753" s="80">
        <v>0</v>
      </c>
      <c r="AA1753" s="80">
        <v>0</v>
      </c>
      <c r="AB1753" s="80">
        <v>0</v>
      </c>
      <c r="AC1753" s="80">
        <v>0</v>
      </c>
      <c r="AD1753" s="80">
        <v>0</v>
      </c>
      <c r="AE1753" s="80">
        <v>0</v>
      </c>
      <c r="AF1753" s="80">
        <v>1.0321694874626532</v>
      </c>
      <c r="AG1753" s="80"/>
      <c r="AH1753" s="80">
        <v>0</v>
      </c>
      <c r="AI1753" s="80">
        <v>0</v>
      </c>
      <c r="AJ1753" s="80">
        <v>0</v>
      </c>
      <c r="AK1753" s="80">
        <v>0</v>
      </c>
      <c r="AL1753" s="80">
        <v>0</v>
      </c>
      <c r="AM1753" s="80">
        <v>0</v>
      </c>
      <c r="AN1753" s="41" t="s">
        <v>5558</v>
      </c>
      <c r="AO1753" s="41"/>
      <c r="AP1753" s="40" t="str" cm="1">
        <f t="array" ref="AP1753">IFERROR(_xlfn.IFS(
AR1753="MPR ISSUE","PDH",
AR1753="BSS Hardware Issue","BSS",
AR1753="Sites strategiques, MLL, Pylone, etc.","ENVTECH",
AR1753="AKTIVCO DEFAUT GE &amp; POWER Cabinet","AKTIVCO",
AR1753="AKTIVCO Coupure ENEO &amp; Baisse de tension","AKTIVCO GRID ONLY",
AR1753="Coupure ENEO &amp; Baisse de tension","IHS GRID ONLY",
AR1753="Defaut GE &amp; POWER Cabinet","IHS",
AR1753="Sharing","Partners",
AR1753="Sites strategiques &amp; DataCenter","SST &amp; DC",
AR1753="Exclu","Exclu",
AR1753="SAT","SAT",
AR1753="SPARE-ISSUE","SPARE-ISSUE",
AR1753="Fiber CAmtel","TRANS_FO_CAMTEL",
AR1753="Fiber AOF","Fiber AOF",
AR1753="Projet OCM (HUAWEI)","TRAVAUX-HUAWEI",
AR1753="Projet OCM (NOKIA)","TRAVAUX-NOKIA",
AR1753="ACCESS-ISSUE","ACCESS-ISSUE",
AR1753="Projet OCM (ZTE, NOKIA, autres projets)","TRAVAUX OCM",
AR1753="No root CAuse","No root cause",
AR1753="ODU HS","PDH",
AR1753="IP &amp; VLAN","PDH",
AR1753="Warehouse HUAWEI","SPARE-ISSUE",
AR1753="SPARE-HS","SPARE-ISSUE",
AR1753="Power Telco","BSS",AR1753="no impacts","no impacts"
),"")</f>
        <v>No root cause</v>
      </c>
      <c r="AQ1753" s="40" t="str" cm="1">
        <f t="array" ref="AQ1753">IFERROR(_xlfn.IFS(
AR1753="MPR ISSUE","TX ISSUE",
AR1753="BSS Hardware Issue","RAN ISSUE",
AR1753="Sites strategiques, MLL, Pylone, etc.","ENVTECH",
AR1753="AKTIVCO DEFAUT GE &amp; POWER Cabinet","POWER ISSUE",
AR1753="AKTIVCO Coupure ENEO &amp; Baisse de tension","POWER ISSUE",
AR1753="Coupure ENEO &amp; Baisse de tension","POWER ISSUE",
AR1753="Defaut GE &amp; POWER Cabinet","POWER ISSUE",
AR1753="Sharing","POWER ISSUE",
AR1753="Sites strategiques &amp; DataCenter","POWER ISSUE",
AR1753="Exclu","Exclu",
AR1753="SAT","TX ISSUE",
AR1753="SPARE-ISSUE","SPARE-ISSUE",
AR1753="Fiber CAmtel","TX ISSUE",
AR1753="Fiber AOF","TX ISSUE",
AR1753="Projet OCM (HUAWEI)","TRAVAUX-HUAWEI",
AR1753="Projet OCM (NOKIA)","TRAVAUX -NOKIA",
AR1753="ACCESS-ISSUE","ACCESS-ISSUE",
AR1753="Projet OCM (ZTE, NOKIA, autres projets)","TRAVAUX OCM",
AR1753="No root CAuse","No root cause",
AR1753="ODU HS","TX ISSUE",
AR1753="IP &amp; VLAN","TX ISSUE",
AR1753="Warehouse HUAWEI","SPARE-ISSUE",
AR1753="SPARE-HS","SPARE-ISSUE",
AR1753="Power Telco","RAN ISSUE",AR1753="no impacts","no impacts"
),"")</f>
        <v>No root cause</v>
      </c>
      <c r="AR1753" s="59" t="s">
        <v>5343</v>
      </c>
      <c r="AS1753" s="40" t="str" cm="1">
        <f t="array" ref="AS1753">IFERROR(_xlfn.IFS(
AR1753="MPR ISSUE","ACTIVE",
AR1753="BSS Hardware Issue","ACTIVE",
AR1753="Sites strategiques, MLL, Pylone, etc.","PASSIVE",
AR1753="AKTIVCO DEFAUT GE &amp; POWER Cabinet","PASSIVE",
AR1753="AKTIVCO Coupure ENEO &amp; Baisse de tension","PASSIVE",
AR1753="Coupure ENEO &amp; Baisse de tension","PASSIVE",
AR1753="Defaut GE &amp; POWER Cabinet","PASSIVE",
AR1753="Sharing","PASSIVE",
AR1753="Sites strategiques &amp; DataCenter","PASSIVE",
AR1753="Exclu","Exclu",
AR1753="SAT","ACTIVE",
AR1753="SPARE-ISSUE","SPARE-ISSUE",
AR1753="Fiber CAmtel","ACTIVE",
AR1753="Fiber AOF","ACTIVE",
AR1753="Projet OCM (HUAWEI)","PLANNED WORKS",
AR1753="Projet OCM (NOKIA)","PLANNED WORKS",
AR1753="ACCESS-ISSUE","ACCESS-ISSUE",
AR1753="Projet OCM (ZTE, NOKIA, autres projets)","PLANNED WORKS",
AR1753="No root CAuse","No root cause",
AR1753="ODU HS","ACTIVE",
AR1753="IP &amp; VLAN","ACTIVE",
AR1753="Warehouse HUAWEI","SPARE-ISSUE",
AR1753="SPARE-HS","SPARE-ISSUE",
AR1753="Power Telco","ACTIVE", AR1753="no impacts","no impacts"
),"")</f>
        <v>No root cause</v>
      </c>
      <c r="AT1753" s="99" t="s">
        <v>5661</v>
      </c>
      <c r="AU1753" s="99" t="s">
        <v>257</v>
      </c>
      <c r="AW1753" s="17"/>
      <c r="AX1753" s="17" t="s">
        <v>5536</v>
      </c>
      <c r="AY1753" s="17"/>
      <c r="AZ1753" s="17" t="s">
        <v>5536</v>
      </c>
      <c r="BA1753" s="7"/>
      <c r="BC1753" s="18"/>
      <c r="BD1753" s="18"/>
      <c r="BE1753" s="18"/>
      <c r="BF1753" s="18"/>
      <c r="BG1753" s="18"/>
      <c r="BH1753" s="18"/>
      <c r="BI1753" s="18"/>
      <c r="BJ1753" s="18"/>
      <c r="BK1753" s="18"/>
      <c r="BM1753" s="18"/>
      <c r="BN1753" s="18"/>
      <c r="BO1753" s="18"/>
      <c r="BP1753" s="9" t="s">
        <v>5661</v>
      </c>
      <c r="BQ1753" s="14"/>
      <c r="BR1753" s="102" t="s">
        <v>5536</v>
      </c>
      <c r="BS1753" s="14"/>
      <c r="BT1753" s="14"/>
      <c r="BU1753" s="9"/>
      <c r="BV1753" s="9"/>
      <c r="BW1753" s="9"/>
    </row>
    <row r="1754" spans="1:75" x14ac:dyDescent="0.35">
      <c r="A1754" s="1" t="s">
        <v>2565</v>
      </c>
      <c r="B1754" s="8" t="s">
        <v>2566</v>
      </c>
      <c r="C1754" s="3" t="s">
        <v>102</v>
      </c>
      <c r="D1754" s="1" t="s">
        <v>11</v>
      </c>
      <c r="E1754" s="1" t="s">
        <v>12</v>
      </c>
      <c r="F1754" s="3" t="s">
        <v>102</v>
      </c>
      <c r="G1754" s="1" t="s">
        <v>855</v>
      </c>
      <c r="H1754" s="28" t="s">
        <v>5589</v>
      </c>
      <c r="I1754" s="27">
        <v>0.63173630908048051</v>
      </c>
      <c r="J1754" s="27">
        <v>7.2232067185453414E-2</v>
      </c>
      <c r="K1754" s="27">
        <v>2.1659810862561457</v>
      </c>
      <c r="L1754" s="27">
        <v>0.46825998122322948</v>
      </c>
      <c r="M1754" s="27">
        <v>0</v>
      </c>
      <c r="N1754" s="27">
        <v>0.71789757243182006</v>
      </c>
      <c r="O1754" s="27">
        <v>0</v>
      </c>
      <c r="P1754" s="27">
        <v>0.39576038786301521</v>
      </c>
      <c r="Q1754" s="27">
        <v>0</v>
      </c>
      <c r="R1754" s="27">
        <v>1.0097507940176866</v>
      </c>
      <c r="S1754" s="80">
        <v>0.15487982010826604</v>
      </c>
      <c r="T1754" s="80">
        <v>0</v>
      </c>
      <c r="U1754" s="80">
        <v>0</v>
      </c>
      <c r="V1754" s="80">
        <v>0</v>
      </c>
      <c r="W1754" s="80">
        <v>0</v>
      </c>
      <c r="X1754" s="80">
        <v>0</v>
      </c>
      <c r="Y1754" s="80">
        <v>0</v>
      </c>
      <c r="Z1754" s="80">
        <v>0</v>
      </c>
      <c r="AA1754" s="80">
        <v>0</v>
      </c>
      <c r="AB1754" s="80">
        <v>0</v>
      </c>
      <c r="AC1754" s="80">
        <v>0</v>
      </c>
      <c r="AD1754" s="80">
        <v>0</v>
      </c>
      <c r="AE1754" s="80">
        <v>0</v>
      </c>
      <c r="AF1754" s="80">
        <v>1.0436196077424214</v>
      </c>
      <c r="AG1754" s="80"/>
      <c r="AH1754" s="80">
        <v>0</v>
      </c>
      <c r="AI1754" s="80">
        <v>0</v>
      </c>
      <c r="AJ1754" s="80">
        <v>0</v>
      </c>
      <c r="AK1754" s="80">
        <v>0</v>
      </c>
      <c r="AL1754" s="80">
        <v>0</v>
      </c>
      <c r="AM1754" s="80">
        <v>0</v>
      </c>
      <c r="AN1754" s="41" t="s">
        <v>5558</v>
      </c>
      <c r="AO1754" s="41"/>
      <c r="AP1754" s="40" t="str" cm="1">
        <f t="array" ref="AP1754">IFERROR(_xlfn.IFS(
AR1754="MPR ISSUE","PDH",
AR1754="BSS Hardware Issue","BSS",
AR1754="Sites strategiques, MLL, Pylone, etc.","ENVTECH",
AR1754="AKTIVCO DEFAUT GE &amp; POWER Cabinet","AKTIVCO",
AR1754="AKTIVCO Coupure ENEO &amp; Baisse de tension","AKTIVCO GRID ONLY",
AR1754="Coupure ENEO &amp; Baisse de tension","IHS GRID ONLY",
AR1754="Defaut GE &amp; POWER Cabinet","IHS",
AR1754="Sharing","Partners",
AR1754="Sites strategiques &amp; DataCenter","SST &amp; DC",
AR1754="Exclu","Exclu",
AR1754="SAT","SAT",
AR1754="SPARE-ISSUE","SPARE-ISSUE",
AR1754="Fiber CAmtel","TRANS_FO_CAMTEL",
AR1754="Fiber AOF","Fiber AOF",
AR1754="Projet OCM (HUAWEI)","TRAVAUX-HUAWEI",
AR1754="Projet OCM (NOKIA)","TRAVAUX-NOKIA",
AR1754="ACCESS-ISSUE","ACCESS-ISSUE",
AR1754="Projet OCM (ZTE, NOKIA, autres projets)","TRAVAUX OCM",
AR1754="No root CAuse","No root cause",
AR1754="ODU HS","PDH",
AR1754="IP &amp; VLAN","PDH",
AR1754="Warehouse HUAWEI","SPARE-ISSUE",
AR1754="SPARE-HS","SPARE-ISSUE",
AR1754="Power Telco","BSS",AR1754="no impacts","no impacts"
),"")</f>
        <v>No root cause</v>
      </c>
      <c r="AQ1754" s="40" t="str" cm="1">
        <f t="array" ref="AQ1754">IFERROR(_xlfn.IFS(
AR1754="MPR ISSUE","TX ISSUE",
AR1754="BSS Hardware Issue","RAN ISSUE",
AR1754="Sites strategiques, MLL, Pylone, etc.","ENVTECH",
AR1754="AKTIVCO DEFAUT GE &amp; POWER Cabinet","POWER ISSUE",
AR1754="AKTIVCO Coupure ENEO &amp; Baisse de tension","POWER ISSUE",
AR1754="Coupure ENEO &amp; Baisse de tension","POWER ISSUE",
AR1754="Defaut GE &amp; POWER Cabinet","POWER ISSUE",
AR1754="Sharing","POWER ISSUE",
AR1754="Sites strategiques &amp; DataCenter","POWER ISSUE",
AR1754="Exclu","Exclu",
AR1754="SAT","TX ISSUE",
AR1754="SPARE-ISSUE","SPARE-ISSUE",
AR1754="Fiber CAmtel","TX ISSUE",
AR1754="Fiber AOF","TX ISSUE",
AR1754="Projet OCM (HUAWEI)","TRAVAUX-HUAWEI",
AR1754="Projet OCM (NOKIA)","TRAVAUX -NOKIA",
AR1754="ACCESS-ISSUE","ACCESS-ISSUE",
AR1754="Projet OCM (ZTE, NOKIA, autres projets)","TRAVAUX OCM",
AR1754="No root CAuse","No root cause",
AR1754="ODU HS","TX ISSUE",
AR1754="IP &amp; VLAN","TX ISSUE",
AR1754="Warehouse HUAWEI","SPARE-ISSUE",
AR1754="SPARE-HS","SPARE-ISSUE",
AR1754="Power Telco","RAN ISSUE",AR1754="no impacts","no impacts"
),"")</f>
        <v>No root cause</v>
      </c>
      <c r="AR1754" s="59" t="s">
        <v>5343</v>
      </c>
      <c r="AS1754" s="40" t="str" cm="1">
        <f t="array" ref="AS1754">IFERROR(_xlfn.IFS(
AR1754="MPR ISSUE","ACTIVE",
AR1754="BSS Hardware Issue","ACTIVE",
AR1754="Sites strategiques, MLL, Pylone, etc.","PASSIVE",
AR1754="AKTIVCO DEFAUT GE &amp; POWER Cabinet","PASSIVE",
AR1754="AKTIVCO Coupure ENEO &amp; Baisse de tension","PASSIVE",
AR1754="Coupure ENEO &amp; Baisse de tension","PASSIVE",
AR1754="Defaut GE &amp; POWER Cabinet","PASSIVE",
AR1754="Sharing","PASSIVE",
AR1754="Sites strategiques &amp; DataCenter","PASSIVE",
AR1754="Exclu","Exclu",
AR1754="SAT","ACTIVE",
AR1754="SPARE-ISSUE","SPARE-ISSUE",
AR1754="Fiber CAmtel","ACTIVE",
AR1754="Fiber AOF","ACTIVE",
AR1754="Projet OCM (HUAWEI)","PLANNED WORKS",
AR1754="Projet OCM (NOKIA)","PLANNED WORKS",
AR1754="ACCESS-ISSUE","ACCESS-ISSUE",
AR1754="Projet OCM (ZTE, NOKIA, autres projets)","PLANNED WORKS",
AR1754="No root CAuse","No root cause",
AR1754="ODU HS","ACTIVE",
AR1754="IP &amp; VLAN","ACTIVE",
AR1754="Warehouse HUAWEI","SPARE-ISSUE",
AR1754="SPARE-HS","SPARE-ISSUE",
AR1754="Power Telco","ACTIVE", AR1754="no impacts","no impacts"
),"")</f>
        <v>No root cause</v>
      </c>
      <c r="AT1754" s="99" t="s">
        <v>5661</v>
      </c>
      <c r="AU1754" s="99" t="s">
        <v>2566</v>
      </c>
      <c r="AW1754" s="17"/>
      <c r="AX1754" s="17" t="s">
        <v>5536</v>
      </c>
      <c r="AY1754" s="17"/>
      <c r="AZ1754" s="17" t="s">
        <v>5536</v>
      </c>
      <c r="BA1754" s="7"/>
      <c r="BC1754" s="18"/>
      <c r="BD1754" s="18"/>
      <c r="BE1754" s="18"/>
      <c r="BF1754" s="18"/>
      <c r="BG1754" s="18"/>
      <c r="BH1754" s="18"/>
      <c r="BI1754" s="18"/>
      <c r="BJ1754" s="18"/>
      <c r="BK1754" s="18"/>
      <c r="BM1754" s="18"/>
      <c r="BN1754" s="18"/>
      <c r="BO1754" s="18"/>
      <c r="BP1754" s="9" t="s">
        <v>5661</v>
      </c>
      <c r="BQ1754" s="14"/>
      <c r="BR1754" s="102" t="s">
        <v>5536</v>
      </c>
      <c r="BS1754" s="14"/>
      <c r="BT1754" s="14"/>
      <c r="BU1754" s="9"/>
      <c r="BV1754" s="9"/>
      <c r="BW1754" s="9"/>
    </row>
    <row r="1755" spans="1:75" x14ac:dyDescent="0.35">
      <c r="A1755" s="1" t="s">
        <v>3086</v>
      </c>
      <c r="B1755" s="8" t="s">
        <v>3087</v>
      </c>
      <c r="C1755" s="3" t="s">
        <v>23</v>
      </c>
      <c r="D1755" s="1" t="s">
        <v>21</v>
      </c>
      <c r="E1755" s="1" t="s">
        <v>36</v>
      </c>
      <c r="F1755" s="3" t="s">
        <v>23</v>
      </c>
      <c r="G1755" s="1" t="s">
        <v>3088</v>
      </c>
      <c r="H1755" s="28" t="s">
        <v>5589</v>
      </c>
      <c r="I1755" s="27">
        <v>0</v>
      </c>
      <c r="J1755" s="27">
        <v>0</v>
      </c>
      <c r="K1755" s="27">
        <v>0</v>
      </c>
      <c r="L1755" s="27">
        <v>0</v>
      </c>
      <c r="M1755" s="27">
        <v>0</v>
      </c>
      <c r="N1755" s="27">
        <v>0</v>
      </c>
      <c r="O1755" s="27">
        <v>0</v>
      </c>
      <c r="P1755" s="27">
        <v>0</v>
      </c>
      <c r="Q1755" s="27">
        <v>0</v>
      </c>
      <c r="R1755" s="27">
        <v>0</v>
      </c>
      <c r="S1755" s="80">
        <v>0</v>
      </c>
      <c r="T1755" s="80">
        <v>0</v>
      </c>
      <c r="U1755" s="80">
        <v>0</v>
      </c>
      <c r="V1755" s="80">
        <v>0</v>
      </c>
      <c r="W1755" s="80">
        <v>0</v>
      </c>
      <c r="X1755" s="80">
        <v>0</v>
      </c>
      <c r="Y1755" s="80">
        <v>0</v>
      </c>
      <c r="Z1755" s="80">
        <v>0</v>
      </c>
      <c r="AA1755" s="80">
        <v>0</v>
      </c>
      <c r="AB1755" s="80">
        <v>0</v>
      </c>
      <c r="AC1755" s="80">
        <v>0</v>
      </c>
      <c r="AD1755" s="80">
        <v>0</v>
      </c>
      <c r="AE1755" s="80">
        <v>0</v>
      </c>
      <c r="AF1755" s="80">
        <v>0</v>
      </c>
      <c r="AG1755" s="80"/>
      <c r="AH1755" s="80">
        <v>0</v>
      </c>
      <c r="AI1755" s="80">
        <v>0</v>
      </c>
      <c r="AJ1755" s="80">
        <v>0</v>
      </c>
      <c r="AK1755" s="80">
        <v>0</v>
      </c>
      <c r="AL1755" s="80">
        <v>0</v>
      </c>
      <c r="AM1755" s="80">
        <v>0</v>
      </c>
      <c r="AN1755" s="41" t="s">
        <v>5586</v>
      </c>
      <c r="AO1755" s="41"/>
      <c r="AP1755" s="40" t="str" cm="1">
        <f t="array" ref="AP1755">IFERROR(_xlfn.IFS(
AR1755="MPR ISSUE","PDH",
AR1755="BSS Hardware Issue","BSS",
AR1755="Sites strategiques, MLL, Pylone, etc.","ENVTECH",
AR1755="AKTIVCO DEFAUT GE &amp; POWER Cabinet","AKTIVCO",
AR1755="AKTIVCO Coupure ENEO &amp; Baisse de tension","AKTIVCO GRID ONLY",
AR1755="Coupure ENEO &amp; Baisse de tension","IHS GRID ONLY",
AR1755="Defaut GE &amp; POWER Cabinet","IHS",
AR1755="Sharing","Partners",
AR1755="Sites strategiques &amp; DataCenter","SST &amp; DC",
AR1755="Exclu","Exclu",
AR1755="SAT","SAT",
AR1755="SPARE-ISSUE","SPARE-ISSUE",
AR1755="Fiber CAmtel","TRANS_FO_CAMTEL",
AR1755="Fiber AOF","Fiber AOF",
AR1755="Projet OCM (HUAWEI)","TRAVAUX-HUAWEI",
AR1755="Projet OCM (NOKIA)","TRAVAUX-NOKIA",
AR1755="ACCESS-ISSUE","ACCESS-ISSUE",
AR1755="Projet OCM (ZTE, NOKIA, autres projets)","TRAVAUX OCM",
AR1755="No root CAuse","No root cause",
AR1755="ODU HS","PDH",
AR1755="IP &amp; VLAN","PDH",
AR1755="Warehouse HUAWEI","SPARE-ISSUE",
AR1755="SPARE-HS","SPARE-ISSUE",
AR1755="Power Telco","BSS",AR1755="no impacts","no impacts"
),"")</f>
        <v>Exclu</v>
      </c>
      <c r="AQ1755" s="40" t="str" cm="1">
        <f t="array" ref="AQ1755">IFERROR(_xlfn.IFS(
AR1755="MPR ISSUE","TX ISSUE",
AR1755="BSS Hardware Issue","RAN ISSUE",
AR1755="Sites strategiques, MLL, Pylone, etc.","ENVTECH",
AR1755="AKTIVCO DEFAUT GE &amp; POWER Cabinet","POWER ISSUE",
AR1755="AKTIVCO Coupure ENEO &amp; Baisse de tension","POWER ISSUE",
AR1755="Coupure ENEO &amp; Baisse de tension","POWER ISSUE",
AR1755="Defaut GE &amp; POWER Cabinet","POWER ISSUE",
AR1755="Sharing","POWER ISSUE",
AR1755="Sites strategiques &amp; DataCenter","POWER ISSUE",
AR1755="Exclu","Exclu",
AR1755="SAT","TX ISSUE",
AR1755="SPARE-ISSUE","SPARE-ISSUE",
AR1755="Fiber CAmtel","TX ISSUE",
AR1755="Fiber AOF","TX ISSUE",
AR1755="Projet OCM (HUAWEI)","TRAVAUX-HUAWEI",
AR1755="Projet OCM (NOKIA)","TRAVAUX -NOKIA",
AR1755="ACCESS-ISSUE","ACCESS-ISSUE",
AR1755="Projet OCM (ZTE, NOKIA, autres projets)","TRAVAUX OCM",
AR1755="No root CAuse","No root cause",
AR1755="ODU HS","TX ISSUE",
AR1755="IP &amp; VLAN","TX ISSUE",
AR1755="Warehouse HUAWEI","SPARE-ISSUE",
AR1755="SPARE-HS","SPARE-ISSUE",
AR1755="Power Telco","RAN ISSUE",AR1755="no impacts","no impacts"
),"")</f>
        <v>Exclu</v>
      </c>
      <c r="AR1755" s="59" t="s">
        <v>5586</v>
      </c>
      <c r="AS1755" s="40" t="str" cm="1">
        <f t="array" ref="AS1755">IFERROR(_xlfn.IFS(
AR1755="MPR ISSUE","ACTIVE",
AR1755="BSS Hardware Issue","ACTIVE",
AR1755="Sites strategiques, MLL, Pylone, etc.","PASSIVE",
AR1755="AKTIVCO DEFAUT GE &amp; POWER Cabinet","PASSIVE",
AR1755="AKTIVCO Coupure ENEO &amp; Baisse de tension","PASSIVE",
AR1755="Coupure ENEO &amp; Baisse de tension","PASSIVE",
AR1755="Defaut GE &amp; POWER Cabinet","PASSIVE",
AR1755="Sharing","PASSIVE",
AR1755="Sites strategiques &amp; DataCenter","PASSIVE",
AR1755="Exclu","Exclu",
AR1755="SAT","ACTIVE",
AR1755="SPARE-ISSUE","SPARE-ISSUE",
AR1755="Fiber CAmtel","ACTIVE",
AR1755="Fiber AOF","ACTIVE",
AR1755="Projet OCM (HUAWEI)","PLANNED WORKS",
AR1755="Projet OCM (NOKIA)","PLANNED WORKS",
AR1755="ACCESS-ISSUE","ACCESS-ISSUE",
AR1755="Projet OCM (ZTE, NOKIA, autres projets)","PLANNED WORKS",
AR1755="No root CAuse","No root cause",
AR1755="ODU HS","ACTIVE",
AR1755="IP &amp; VLAN","ACTIVE",
AR1755="Warehouse HUAWEI","SPARE-ISSUE",
AR1755="SPARE-HS","SPARE-ISSUE",
AR1755="Power Telco","ACTIVE", AR1755="no impacts","no impacts"
),"")</f>
        <v>Exclu</v>
      </c>
      <c r="AT1755" s="99" t="s">
        <v>5661</v>
      </c>
      <c r="AU1755" s="99" t="s">
        <v>3087</v>
      </c>
      <c r="AW1755" s="17"/>
      <c r="AX1755" s="17" t="s">
        <v>5536</v>
      </c>
      <c r="AY1755" s="17"/>
      <c r="AZ1755" s="17" t="s">
        <v>5536</v>
      </c>
      <c r="BA1755" s="7"/>
      <c r="BC1755" s="18"/>
      <c r="BD1755" s="18"/>
      <c r="BE1755" s="18"/>
      <c r="BF1755" s="18"/>
      <c r="BG1755" s="18"/>
      <c r="BH1755" s="18"/>
      <c r="BI1755" s="18"/>
      <c r="BJ1755" s="18"/>
      <c r="BK1755" s="18"/>
      <c r="BM1755" s="18"/>
      <c r="BN1755" s="18"/>
      <c r="BO1755" s="18"/>
      <c r="BP1755" s="9" t="s">
        <v>5661</v>
      </c>
      <c r="BQ1755" s="14"/>
      <c r="BR1755" s="102" t="s">
        <v>5536</v>
      </c>
      <c r="BS1755" s="14"/>
      <c r="BT1755" s="14"/>
      <c r="BU1755" s="9"/>
      <c r="BV1755" s="9"/>
      <c r="BW1755" s="9"/>
    </row>
    <row r="1756" spans="1:75" x14ac:dyDescent="0.35">
      <c r="A1756" s="1" t="s">
        <v>3451</v>
      </c>
      <c r="B1756" s="8" t="s">
        <v>3452</v>
      </c>
      <c r="C1756" s="3" t="s">
        <v>32</v>
      </c>
      <c r="D1756" s="1" t="s">
        <v>11</v>
      </c>
      <c r="E1756" s="1" t="s">
        <v>12</v>
      </c>
      <c r="F1756" s="3" t="s">
        <v>31</v>
      </c>
      <c r="G1756" s="1" t="s">
        <v>32</v>
      </c>
      <c r="H1756" s="30" t="s">
        <v>5587</v>
      </c>
      <c r="I1756" s="27">
        <v>0</v>
      </c>
      <c r="J1756" s="27">
        <v>0</v>
      </c>
      <c r="K1756" s="27">
        <v>0</v>
      </c>
      <c r="L1756" s="27">
        <v>0</v>
      </c>
      <c r="M1756" s="27">
        <v>0</v>
      </c>
      <c r="N1756" s="27">
        <v>0</v>
      </c>
      <c r="O1756" s="27">
        <v>0</v>
      </c>
      <c r="P1756" s="27">
        <v>0</v>
      </c>
      <c r="Q1756" s="27">
        <v>0.11514326561710836</v>
      </c>
      <c r="R1756" s="27">
        <v>0.39217553712121872</v>
      </c>
      <c r="S1756" s="80">
        <v>1.6996829636478101E-2</v>
      </c>
      <c r="T1756" s="80">
        <v>0</v>
      </c>
      <c r="U1756" s="80">
        <v>0</v>
      </c>
      <c r="V1756" s="80">
        <v>0</v>
      </c>
      <c r="W1756" s="80">
        <v>0</v>
      </c>
      <c r="X1756" s="80">
        <v>0</v>
      </c>
      <c r="Y1756" s="80">
        <v>0</v>
      </c>
      <c r="Z1756" s="80">
        <v>0</v>
      </c>
      <c r="AA1756" s="80">
        <v>0</v>
      </c>
      <c r="AB1756" s="80">
        <v>0</v>
      </c>
      <c r="AC1756" s="80">
        <v>0</v>
      </c>
      <c r="AD1756" s="80">
        <v>0</v>
      </c>
      <c r="AE1756" s="80">
        <v>0</v>
      </c>
      <c r="AF1756" s="80">
        <v>0</v>
      </c>
      <c r="AG1756" s="80"/>
      <c r="AH1756" s="80">
        <v>0</v>
      </c>
      <c r="AI1756" s="80">
        <v>0</v>
      </c>
      <c r="AJ1756" s="80">
        <v>0</v>
      </c>
      <c r="AK1756" s="80">
        <v>0</v>
      </c>
      <c r="AL1756" s="80">
        <v>0</v>
      </c>
      <c r="AM1756" s="80">
        <v>0</v>
      </c>
      <c r="AN1756" s="41" t="s">
        <v>5558</v>
      </c>
      <c r="AO1756" s="41"/>
      <c r="AP1756" s="40" t="str" cm="1">
        <f t="array" ref="AP1756">IFERROR(_xlfn.IFS(
AR1756="MPR ISSUE","PDH",
AR1756="BSS Hardware Issue","BSS",
AR1756="Sites strategiques, MLL, Pylone, etc.","ENVTECH",
AR1756="AKTIVCO DEFAUT GE &amp; POWER Cabinet","AKTIVCO",
AR1756="AKTIVCO Coupure ENEO &amp; Baisse de tension","AKTIVCO GRID ONLY",
AR1756="Coupure ENEO &amp; Baisse de tension","IHS GRID ONLY",
AR1756="Defaut GE &amp; POWER Cabinet","IHS",
AR1756="Sharing","Partners",
AR1756="Sites strategiques &amp; DataCenter","SST &amp; DC",
AR1756="Exclu","Exclu",
AR1756="SAT","SAT",
AR1756="SPARE-ISSUE","SPARE-ISSUE",
AR1756="Fiber CAmtel","TRANS_FO_CAMTEL",
AR1756="Fiber AOF","Fiber AOF",
AR1756="Projet OCM (HUAWEI)","TRAVAUX-HUAWEI",
AR1756="Projet OCM (NOKIA)","TRAVAUX-NOKIA",
AR1756="ACCESS-ISSUE","ACCESS-ISSUE",
AR1756="Projet OCM (ZTE, NOKIA, autres projets)","TRAVAUX OCM",
AR1756="No root CAuse","No root cause",
AR1756="ODU HS","PDH",
AR1756="IP &amp; VLAN","PDH",
AR1756="Warehouse HUAWEI","SPARE-ISSUE",
AR1756="SPARE-HS","SPARE-ISSUE",
AR1756="Power Telco","BSS",AR1756="no impacts","no impacts"
),"")</f>
        <v>No root cause</v>
      </c>
      <c r="AQ1756" s="40" t="str" cm="1">
        <f t="array" ref="AQ1756">IFERROR(_xlfn.IFS(
AR1756="MPR ISSUE","TX ISSUE",
AR1756="BSS Hardware Issue","RAN ISSUE",
AR1756="Sites strategiques, MLL, Pylone, etc.","ENVTECH",
AR1756="AKTIVCO DEFAUT GE &amp; POWER Cabinet","POWER ISSUE",
AR1756="AKTIVCO Coupure ENEO &amp; Baisse de tension","POWER ISSUE",
AR1756="Coupure ENEO &amp; Baisse de tension","POWER ISSUE",
AR1756="Defaut GE &amp; POWER Cabinet","POWER ISSUE",
AR1756="Sharing","POWER ISSUE",
AR1756="Sites strategiques &amp; DataCenter","POWER ISSUE",
AR1756="Exclu","Exclu",
AR1756="SAT","TX ISSUE",
AR1756="SPARE-ISSUE","SPARE-ISSUE",
AR1756="Fiber CAmtel","TX ISSUE",
AR1756="Fiber AOF","TX ISSUE",
AR1756="Projet OCM (HUAWEI)","TRAVAUX-HUAWEI",
AR1756="Projet OCM (NOKIA)","TRAVAUX -NOKIA",
AR1756="ACCESS-ISSUE","ACCESS-ISSUE",
AR1756="Projet OCM (ZTE, NOKIA, autres projets)","TRAVAUX OCM",
AR1756="No root CAuse","No root cause",
AR1756="ODU HS","TX ISSUE",
AR1756="IP &amp; VLAN","TX ISSUE",
AR1756="Warehouse HUAWEI","SPARE-ISSUE",
AR1756="SPARE-HS","SPARE-ISSUE",
AR1756="Power Telco","RAN ISSUE",AR1756="no impacts","no impacts"
),"")</f>
        <v>No root cause</v>
      </c>
      <c r="AR1756" s="59" t="s">
        <v>5343</v>
      </c>
      <c r="AS1756" s="40" t="str" cm="1">
        <f t="array" ref="AS1756">IFERROR(_xlfn.IFS(
AR1756="MPR ISSUE","ACTIVE",
AR1756="BSS Hardware Issue","ACTIVE",
AR1756="Sites strategiques, MLL, Pylone, etc.","PASSIVE",
AR1756="AKTIVCO DEFAUT GE &amp; POWER Cabinet","PASSIVE",
AR1756="AKTIVCO Coupure ENEO &amp; Baisse de tension","PASSIVE",
AR1756="Coupure ENEO &amp; Baisse de tension","PASSIVE",
AR1756="Defaut GE &amp; POWER Cabinet","PASSIVE",
AR1756="Sharing","PASSIVE",
AR1756="Sites strategiques &amp; DataCenter","PASSIVE",
AR1756="Exclu","Exclu",
AR1756="SAT","ACTIVE",
AR1756="SPARE-ISSUE","SPARE-ISSUE",
AR1756="Fiber CAmtel","ACTIVE",
AR1756="Fiber AOF","ACTIVE",
AR1756="Projet OCM (HUAWEI)","PLANNED WORKS",
AR1756="Projet OCM (NOKIA)","PLANNED WORKS",
AR1756="ACCESS-ISSUE","ACCESS-ISSUE",
AR1756="Projet OCM (ZTE, NOKIA, autres projets)","PLANNED WORKS",
AR1756="No root CAuse","No root cause",
AR1756="ODU HS","ACTIVE",
AR1756="IP &amp; VLAN","ACTIVE",
AR1756="Warehouse HUAWEI","SPARE-ISSUE",
AR1756="SPARE-HS","SPARE-ISSUE",
AR1756="Power Telco","ACTIVE", AR1756="no impacts","no impacts"
),"")</f>
        <v>No root cause</v>
      </c>
      <c r="AT1756" s="99" t="s">
        <v>5661</v>
      </c>
      <c r="AU1756" s="99" t="s">
        <v>3452</v>
      </c>
      <c r="AW1756" s="17"/>
      <c r="AX1756" s="17" t="s">
        <v>5536</v>
      </c>
      <c r="AY1756" s="17"/>
      <c r="AZ1756" s="17" t="s">
        <v>5536</v>
      </c>
      <c r="BA1756" s="7"/>
      <c r="BC1756" s="18"/>
      <c r="BD1756" s="18"/>
      <c r="BE1756" s="18"/>
      <c r="BF1756" s="18"/>
      <c r="BG1756" s="18"/>
      <c r="BH1756" s="18"/>
      <c r="BI1756" s="18"/>
      <c r="BJ1756" s="18"/>
      <c r="BK1756" s="18"/>
      <c r="BM1756" s="18"/>
      <c r="BN1756" s="18"/>
      <c r="BO1756" s="18"/>
      <c r="BP1756" s="9" t="s">
        <v>5661</v>
      </c>
      <c r="BQ1756" s="14"/>
      <c r="BR1756" s="102" t="s">
        <v>5536</v>
      </c>
      <c r="BS1756" s="14"/>
      <c r="BT1756" s="14"/>
      <c r="BU1756" s="9"/>
      <c r="BV1756" s="9"/>
      <c r="BW1756" s="9"/>
    </row>
    <row r="1757" spans="1:75" x14ac:dyDescent="0.35">
      <c r="A1757" s="1" t="s">
        <v>1292</v>
      </c>
      <c r="B1757" s="8" t="s">
        <v>1293</v>
      </c>
      <c r="C1757" s="3" t="s">
        <v>102</v>
      </c>
      <c r="D1757" s="1" t="s">
        <v>11</v>
      </c>
      <c r="E1757" s="1" t="s">
        <v>96</v>
      </c>
      <c r="F1757" s="3" t="s">
        <v>102</v>
      </c>
      <c r="G1757" s="1" t="s">
        <v>1292</v>
      </c>
      <c r="H1757" s="29" t="s">
        <v>5588</v>
      </c>
      <c r="I1757" s="27">
        <v>0</v>
      </c>
      <c r="J1757" s="27">
        <v>0</v>
      </c>
      <c r="K1757" s="27">
        <v>0</v>
      </c>
      <c r="L1757" s="27">
        <v>0</v>
      </c>
      <c r="M1757" s="27">
        <v>0</v>
      </c>
      <c r="N1757" s="27">
        <v>1.005600833642482</v>
      </c>
      <c r="O1757" s="27">
        <v>0</v>
      </c>
      <c r="P1757" s="27">
        <v>0</v>
      </c>
      <c r="Q1757" s="27">
        <v>0</v>
      </c>
      <c r="R1757" s="27">
        <v>0</v>
      </c>
      <c r="S1757" s="80">
        <v>1.3810175627420408E-2</v>
      </c>
      <c r="T1757" s="80">
        <v>0</v>
      </c>
      <c r="U1757" s="80">
        <v>0</v>
      </c>
      <c r="V1757" s="80">
        <v>0</v>
      </c>
      <c r="W1757" s="80">
        <v>0</v>
      </c>
      <c r="X1757" s="80">
        <v>0</v>
      </c>
      <c r="Y1757" s="80">
        <v>0</v>
      </c>
      <c r="Z1757" s="80">
        <v>0</v>
      </c>
      <c r="AA1757" s="80">
        <v>0</v>
      </c>
      <c r="AB1757" s="80">
        <v>0</v>
      </c>
      <c r="AC1757" s="80">
        <v>0</v>
      </c>
      <c r="AD1757" s="80">
        <v>0</v>
      </c>
      <c r="AE1757" s="80">
        <v>0</v>
      </c>
      <c r="AF1757" s="80">
        <v>0</v>
      </c>
      <c r="AG1757" s="80"/>
      <c r="AH1757" s="80">
        <v>0</v>
      </c>
      <c r="AI1757" s="80">
        <v>0</v>
      </c>
      <c r="AJ1757" s="80">
        <v>0</v>
      </c>
      <c r="AK1757" s="80">
        <v>0</v>
      </c>
      <c r="AL1757" s="80">
        <v>0</v>
      </c>
      <c r="AM1757" s="80">
        <v>0</v>
      </c>
      <c r="AN1757" s="41" t="s">
        <v>5558</v>
      </c>
      <c r="AO1757" s="41"/>
      <c r="AP1757" s="40" t="str" cm="1">
        <f t="array" ref="AP1757">IFERROR(_xlfn.IFS(
AR1757="MPR ISSUE","PDH",
AR1757="BSS Hardware Issue","BSS",
AR1757="Sites strategiques, MLL, Pylone, etc.","ENVTECH",
AR1757="AKTIVCO DEFAUT GE &amp; POWER Cabinet","AKTIVCO",
AR1757="AKTIVCO Coupure ENEO &amp; Baisse de tension","AKTIVCO GRID ONLY",
AR1757="Coupure ENEO &amp; Baisse de tension","IHS GRID ONLY",
AR1757="Defaut GE &amp; POWER Cabinet","IHS",
AR1757="Sharing","Partners",
AR1757="Sites strategiques &amp; DataCenter","SST &amp; DC",
AR1757="Exclu","Exclu",
AR1757="SAT","SAT",
AR1757="SPARE-ISSUE","SPARE-ISSUE",
AR1757="Fiber CAmtel","TRANS_FO_CAMTEL",
AR1757="Fiber AOF","Fiber AOF",
AR1757="Projet OCM (HUAWEI)","TRAVAUX-HUAWEI",
AR1757="Projet OCM (NOKIA)","TRAVAUX-NOKIA",
AR1757="ACCESS-ISSUE","ACCESS-ISSUE",
AR1757="Projet OCM (ZTE, NOKIA, autres projets)","TRAVAUX OCM",
AR1757="No root CAuse","No root cause",
AR1757="ODU HS","PDH",
AR1757="IP &amp; VLAN","PDH",
AR1757="Warehouse HUAWEI","SPARE-ISSUE",
AR1757="SPARE-HS","SPARE-ISSUE",
AR1757="Power Telco","BSS",AR1757="no impacts","no impacts"
),"")</f>
        <v>No root cause</v>
      </c>
      <c r="AQ1757" s="40" t="str" cm="1">
        <f t="array" ref="AQ1757">IFERROR(_xlfn.IFS(
AR1757="MPR ISSUE","TX ISSUE",
AR1757="BSS Hardware Issue","RAN ISSUE",
AR1757="Sites strategiques, MLL, Pylone, etc.","ENVTECH",
AR1757="AKTIVCO DEFAUT GE &amp; POWER Cabinet","POWER ISSUE",
AR1757="AKTIVCO Coupure ENEO &amp; Baisse de tension","POWER ISSUE",
AR1757="Coupure ENEO &amp; Baisse de tension","POWER ISSUE",
AR1757="Defaut GE &amp; POWER Cabinet","POWER ISSUE",
AR1757="Sharing","POWER ISSUE",
AR1757="Sites strategiques &amp; DataCenter","POWER ISSUE",
AR1757="Exclu","Exclu",
AR1757="SAT","TX ISSUE",
AR1757="SPARE-ISSUE","SPARE-ISSUE",
AR1757="Fiber CAmtel","TX ISSUE",
AR1757="Fiber AOF","TX ISSUE",
AR1757="Projet OCM (HUAWEI)","TRAVAUX-HUAWEI",
AR1757="Projet OCM (NOKIA)","TRAVAUX -NOKIA",
AR1757="ACCESS-ISSUE","ACCESS-ISSUE",
AR1757="Projet OCM (ZTE, NOKIA, autres projets)","TRAVAUX OCM",
AR1757="No root CAuse","No root cause",
AR1757="ODU HS","TX ISSUE",
AR1757="IP &amp; VLAN","TX ISSUE",
AR1757="Warehouse HUAWEI","SPARE-ISSUE",
AR1757="SPARE-HS","SPARE-ISSUE",
AR1757="Power Telco","RAN ISSUE",AR1757="no impacts","no impacts"
),"")</f>
        <v>No root cause</v>
      </c>
      <c r="AR1757" s="59" t="s">
        <v>5343</v>
      </c>
      <c r="AS1757" s="40" t="str" cm="1">
        <f t="array" ref="AS1757">IFERROR(_xlfn.IFS(
AR1757="MPR ISSUE","ACTIVE",
AR1757="BSS Hardware Issue","ACTIVE",
AR1757="Sites strategiques, MLL, Pylone, etc.","PASSIVE",
AR1757="AKTIVCO DEFAUT GE &amp; POWER Cabinet","PASSIVE",
AR1757="AKTIVCO Coupure ENEO &amp; Baisse de tension","PASSIVE",
AR1757="Coupure ENEO &amp; Baisse de tension","PASSIVE",
AR1757="Defaut GE &amp; POWER Cabinet","PASSIVE",
AR1757="Sharing","PASSIVE",
AR1757="Sites strategiques &amp; DataCenter","PASSIVE",
AR1757="Exclu","Exclu",
AR1757="SAT","ACTIVE",
AR1757="SPARE-ISSUE","SPARE-ISSUE",
AR1757="Fiber CAmtel","ACTIVE",
AR1757="Fiber AOF","ACTIVE",
AR1757="Projet OCM (HUAWEI)","PLANNED WORKS",
AR1757="Projet OCM (NOKIA)","PLANNED WORKS",
AR1757="ACCESS-ISSUE","ACCESS-ISSUE",
AR1757="Projet OCM (ZTE, NOKIA, autres projets)","PLANNED WORKS",
AR1757="No root CAuse","No root cause",
AR1757="ODU HS","ACTIVE",
AR1757="IP &amp; VLAN","ACTIVE",
AR1757="Warehouse HUAWEI","SPARE-ISSUE",
AR1757="SPARE-HS","SPARE-ISSUE",
AR1757="Power Telco","ACTIVE", AR1757="no impacts","no impacts"
),"")</f>
        <v>No root cause</v>
      </c>
      <c r="AT1757" s="99" t="s">
        <v>5661</v>
      </c>
      <c r="AU1757" s="99" t="s">
        <v>1293</v>
      </c>
      <c r="AW1757" s="17"/>
      <c r="AX1757" s="17" t="s">
        <v>5536</v>
      </c>
      <c r="AY1757" s="17"/>
      <c r="AZ1757" s="17" t="s">
        <v>5536</v>
      </c>
      <c r="BA1757" s="7"/>
      <c r="BC1757" s="18"/>
      <c r="BD1757" s="18"/>
      <c r="BE1757" s="18"/>
      <c r="BF1757" s="18"/>
      <c r="BG1757" s="18"/>
      <c r="BH1757" s="18"/>
      <c r="BI1757" s="18"/>
      <c r="BJ1757" s="18"/>
      <c r="BK1757" s="18"/>
      <c r="BM1757" s="18"/>
      <c r="BN1757" s="18"/>
      <c r="BO1757" s="18"/>
      <c r="BP1757" s="9" t="s">
        <v>5661</v>
      </c>
      <c r="BQ1757" s="14"/>
      <c r="BR1757" s="102" t="s">
        <v>5536</v>
      </c>
      <c r="BS1757" s="14"/>
      <c r="BT1757" s="14"/>
      <c r="BU1757" s="9"/>
      <c r="BV1757" s="9"/>
      <c r="BW1757" s="9"/>
    </row>
    <row r="1758" spans="1:75" x14ac:dyDescent="0.35">
      <c r="A1758" s="1" t="s">
        <v>4646</v>
      </c>
      <c r="B1758" s="8" t="s">
        <v>4647</v>
      </c>
      <c r="C1758" s="3" t="s">
        <v>38</v>
      </c>
      <c r="D1758" s="1" t="s">
        <v>11</v>
      </c>
      <c r="E1758" s="1" t="s">
        <v>12</v>
      </c>
      <c r="F1758" s="3" t="s">
        <v>37</v>
      </c>
      <c r="G1758" s="1" t="s">
        <v>38</v>
      </c>
      <c r="H1758" s="30" t="s">
        <v>5587</v>
      </c>
      <c r="I1758" s="27">
        <v>0</v>
      </c>
      <c r="J1758" s="27">
        <v>0</v>
      </c>
      <c r="K1758" s="27">
        <v>0</v>
      </c>
      <c r="L1758" s="27">
        <v>0.6183421652641149</v>
      </c>
      <c r="M1758" s="27">
        <v>1.1377353160233199</v>
      </c>
      <c r="N1758" s="27">
        <v>0</v>
      </c>
      <c r="O1758" s="27">
        <v>0</v>
      </c>
      <c r="P1758" s="27">
        <v>3.21744812845818E-2</v>
      </c>
      <c r="Q1758" s="27">
        <v>0</v>
      </c>
      <c r="R1758" s="27">
        <v>0</v>
      </c>
      <c r="S1758" s="80">
        <v>1.0968573165198661E-2</v>
      </c>
      <c r="T1758" s="80">
        <v>0</v>
      </c>
      <c r="U1758" s="80">
        <v>0</v>
      </c>
      <c r="V1758" s="80">
        <v>0</v>
      </c>
      <c r="W1758" s="80">
        <v>0</v>
      </c>
      <c r="X1758" s="80">
        <v>0</v>
      </c>
      <c r="Y1758" s="80">
        <v>0</v>
      </c>
      <c r="Z1758" s="80">
        <v>0</v>
      </c>
      <c r="AA1758" s="80">
        <v>0</v>
      </c>
      <c r="AB1758" s="80">
        <v>0</v>
      </c>
      <c r="AC1758" s="80">
        <v>0</v>
      </c>
      <c r="AD1758" s="80">
        <v>0</v>
      </c>
      <c r="AE1758" s="80">
        <v>0</v>
      </c>
      <c r="AF1758" s="80">
        <v>0</v>
      </c>
      <c r="AG1758" s="80"/>
      <c r="AH1758" s="80">
        <v>0</v>
      </c>
      <c r="AI1758" s="80">
        <v>0</v>
      </c>
      <c r="AJ1758" s="80">
        <v>0</v>
      </c>
      <c r="AK1758" s="80">
        <v>0</v>
      </c>
      <c r="AL1758" s="80">
        <v>0</v>
      </c>
      <c r="AM1758" s="80">
        <v>0</v>
      </c>
      <c r="AN1758" s="41" t="s">
        <v>5558</v>
      </c>
      <c r="AO1758" s="41"/>
      <c r="AP1758" s="40" t="str" cm="1">
        <f t="array" ref="AP1758">IFERROR(_xlfn.IFS(
AR1758="MPR ISSUE","PDH",
AR1758="BSS Hardware Issue","BSS",
AR1758="Sites strategiques, MLL, Pylone, etc.","ENVTECH",
AR1758="AKTIVCO DEFAUT GE &amp; POWER Cabinet","AKTIVCO",
AR1758="AKTIVCO Coupure ENEO &amp; Baisse de tension","AKTIVCO GRID ONLY",
AR1758="Coupure ENEO &amp; Baisse de tension","IHS GRID ONLY",
AR1758="Defaut GE &amp; POWER Cabinet","IHS",
AR1758="Sharing","Partners",
AR1758="Sites strategiques &amp; DataCenter","SST &amp; DC",
AR1758="Exclu","Exclu",
AR1758="SAT","SAT",
AR1758="SPARE-ISSUE","SPARE-ISSUE",
AR1758="Fiber CAmtel","TRANS_FO_CAMTEL",
AR1758="Fiber AOF","Fiber AOF",
AR1758="Projet OCM (HUAWEI)","TRAVAUX-HUAWEI",
AR1758="Projet OCM (NOKIA)","TRAVAUX-NOKIA",
AR1758="ACCESS-ISSUE","ACCESS-ISSUE",
AR1758="Projet OCM (ZTE, NOKIA, autres projets)","TRAVAUX OCM",
AR1758="No root CAuse","No root cause",
AR1758="ODU HS","PDH",
AR1758="IP &amp; VLAN","PDH",
AR1758="Warehouse HUAWEI","SPARE-ISSUE",
AR1758="SPARE-HS","SPARE-ISSUE",
AR1758="Power Telco","BSS",AR1758="no impacts","no impacts"
),"")</f>
        <v>No root cause</v>
      </c>
      <c r="AQ1758" s="40" t="str" cm="1">
        <f t="array" ref="AQ1758">IFERROR(_xlfn.IFS(
AR1758="MPR ISSUE","TX ISSUE",
AR1758="BSS Hardware Issue","RAN ISSUE",
AR1758="Sites strategiques, MLL, Pylone, etc.","ENVTECH",
AR1758="AKTIVCO DEFAUT GE &amp; POWER Cabinet","POWER ISSUE",
AR1758="AKTIVCO Coupure ENEO &amp; Baisse de tension","POWER ISSUE",
AR1758="Coupure ENEO &amp; Baisse de tension","POWER ISSUE",
AR1758="Defaut GE &amp; POWER Cabinet","POWER ISSUE",
AR1758="Sharing","POWER ISSUE",
AR1758="Sites strategiques &amp; DataCenter","POWER ISSUE",
AR1758="Exclu","Exclu",
AR1758="SAT","TX ISSUE",
AR1758="SPARE-ISSUE","SPARE-ISSUE",
AR1758="Fiber CAmtel","TX ISSUE",
AR1758="Fiber AOF","TX ISSUE",
AR1758="Projet OCM (HUAWEI)","TRAVAUX-HUAWEI",
AR1758="Projet OCM (NOKIA)","TRAVAUX -NOKIA",
AR1758="ACCESS-ISSUE","ACCESS-ISSUE",
AR1758="Projet OCM (ZTE, NOKIA, autres projets)","TRAVAUX OCM",
AR1758="No root CAuse","No root cause",
AR1758="ODU HS","TX ISSUE",
AR1758="IP &amp; VLAN","TX ISSUE",
AR1758="Warehouse HUAWEI","SPARE-ISSUE",
AR1758="SPARE-HS","SPARE-ISSUE",
AR1758="Power Telco","RAN ISSUE",AR1758="no impacts","no impacts"
),"")</f>
        <v>No root cause</v>
      </c>
      <c r="AR1758" s="59" t="s">
        <v>5343</v>
      </c>
      <c r="AS1758" s="40" t="str" cm="1">
        <f t="array" ref="AS1758">IFERROR(_xlfn.IFS(
AR1758="MPR ISSUE","ACTIVE",
AR1758="BSS Hardware Issue","ACTIVE",
AR1758="Sites strategiques, MLL, Pylone, etc.","PASSIVE",
AR1758="AKTIVCO DEFAUT GE &amp; POWER Cabinet","PASSIVE",
AR1758="AKTIVCO Coupure ENEO &amp; Baisse de tension","PASSIVE",
AR1758="Coupure ENEO &amp; Baisse de tension","PASSIVE",
AR1758="Defaut GE &amp; POWER Cabinet","PASSIVE",
AR1758="Sharing","PASSIVE",
AR1758="Sites strategiques &amp; DataCenter","PASSIVE",
AR1758="Exclu","Exclu",
AR1758="SAT","ACTIVE",
AR1758="SPARE-ISSUE","SPARE-ISSUE",
AR1758="Fiber CAmtel","ACTIVE",
AR1758="Fiber AOF","ACTIVE",
AR1758="Projet OCM (HUAWEI)","PLANNED WORKS",
AR1758="Projet OCM (NOKIA)","PLANNED WORKS",
AR1758="ACCESS-ISSUE","ACCESS-ISSUE",
AR1758="Projet OCM (ZTE, NOKIA, autres projets)","PLANNED WORKS",
AR1758="No root CAuse","No root cause",
AR1758="ODU HS","ACTIVE",
AR1758="IP &amp; VLAN","ACTIVE",
AR1758="Warehouse HUAWEI","SPARE-ISSUE",
AR1758="SPARE-HS","SPARE-ISSUE",
AR1758="Power Telco","ACTIVE", AR1758="no impacts","no impacts"
),"")</f>
        <v>No root cause</v>
      </c>
      <c r="AT1758" s="99" t="s">
        <v>5661</v>
      </c>
      <c r="AU1758" s="99" t="s">
        <v>4647</v>
      </c>
      <c r="AW1758" s="17"/>
      <c r="AX1758" s="17" t="s">
        <v>5536</v>
      </c>
      <c r="AY1758" s="17"/>
      <c r="AZ1758" s="17" t="s">
        <v>5536</v>
      </c>
      <c r="BA1758" s="7"/>
      <c r="BC1758" s="18"/>
      <c r="BD1758" s="18"/>
      <c r="BE1758" s="18"/>
      <c r="BF1758" s="18"/>
      <c r="BG1758" s="18"/>
      <c r="BH1758" s="18"/>
      <c r="BI1758" s="18"/>
      <c r="BJ1758" s="18"/>
      <c r="BK1758" s="18"/>
      <c r="BM1758" s="18"/>
      <c r="BN1758" s="18"/>
      <c r="BO1758" s="18"/>
      <c r="BP1758" s="9" t="s">
        <v>5661</v>
      </c>
      <c r="BQ1758" s="14"/>
      <c r="BR1758" s="102" t="s">
        <v>5536</v>
      </c>
      <c r="BS1758" s="14"/>
      <c r="BT1758" s="14"/>
      <c r="BU1758" s="9"/>
      <c r="BV1758" s="9"/>
      <c r="BW1758" s="9"/>
    </row>
    <row r="1759" spans="1:75" x14ac:dyDescent="0.35">
      <c r="A1759" s="1" t="s">
        <v>4468</v>
      </c>
      <c r="B1759" s="8" t="s">
        <v>4469</v>
      </c>
      <c r="C1759" s="3" t="s">
        <v>13</v>
      </c>
      <c r="D1759" s="1" t="s">
        <v>11</v>
      </c>
      <c r="E1759" s="1" t="s">
        <v>12</v>
      </c>
      <c r="F1759" s="3" t="s">
        <v>13</v>
      </c>
      <c r="G1759" s="1" t="s">
        <v>63</v>
      </c>
      <c r="H1759" s="28" t="s">
        <v>5589</v>
      </c>
      <c r="I1759" s="27">
        <v>0</v>
      </c>
      <c r="J1759" s="27">
        <v>0</v>
      </c>
      <c r="K1759" s="27">
        <v>0</v>
      </c>
      <c r="L1759" s="27">
        <v>0</v>
      </c>
      <c r="M1759" s="27">
        <v>0</v>
      </c>
      <c r="N1759" s="27">
        <v>0</v>
      </c>
      <c r="O1759" s="27">
        <v>0</v>
      </c>
      <c r="P1759" s="27">
        <v>0</v>
      </c>
      <c r="Q1759" s="27">
        <v>0</v>
      </c>
      <c r="R1759" s="27">
        <v>0</v>
      </c>
      <c r="S1759" s="80">
        <v>7.66908367648024E-3</v>
      </c>
      <c r="T1759" s="80">
        <v>0</v>
      </c>
      <c r="U1759" s="80">
        <v>0</v>
      </c>
      <c r="V1759" s="80">
        <v>0</v>
      </c>
      <c r="W1759" s="80">
        <v>0</v>
      </c>
      <c r="X1759" s="80">
        <v>0</v>
      </c>
      <c r="Y1759" s="80">
        <v>0</v>
      </c>
      <c r="Z1759" s="80">
        <v>0</v>
      </c>
      <c r="AA1759" s="80">
        <v>0</v>
      </c>
      <c r="AB1759" s="80">
        <v>0</v>
      </c>
      <c r="AC1759" s="80">
        <v>0</v>
      </c>
      <c r="AD1759" s="80">
        <v>0</v>
      </c>
      <c r="AE1759" s="80">
        <v>0</v>
      </c>
      <c r="AF1759" s="80">
        <v>0.48966207520410465</v>
      </c>
      <c r="AG1759" s="80"/>
      <c r="AH1759" s="80">
        <v>0.20367659438466129</v>
      </c>
      <c r="AI1759" s="80">
        <v>0</v>
      </c>
      <c r="AJ1759" s="80">
        <v>0</v>
      </c>
      <c r="AK1759" s="80">
        <v>0</v>
      </c>
      <c r="AL1759" s="80">
        <v>0</v>
      </c>
      <c r="AM1759" s="80">
        <v>0</v>
      </c>
      <c r="AN1759" s="41" t="s">
        <v>5558</v>
      </c>
      <c r="AO1759" s="41"/>
      <c r="AP1759" s="40" t="str" cm="1">
        <f t="array" ref="AP1759">IFERROR(_xlfn.IFS(
AR1759="MPR ISSUE","PDH",
AR1759="BSS Hardware Issue","BSS",
AR1759="Sites strategiques, MLL, Pylone, etc.","ENVTECH",
AR1759="AKTIVCO DEFAUT GE &amp; POWER Cabinet","AKTIVCO",
AR1759="AKTIVCO Coupure ENEO &amp; Baisse de tension","AKTIVCO GRID ONLY",
AR1759="Coupure ENEO &amp; Baisse de tension","IHS GRID ONLY",
AR1759="Defaut GE &amp; POWER Cabinet","IHS",
AR1759="Sharing","Partners",
AR1759="Sites strategiques &amp; DataCenter","SST &amp; DC",
AR1759="Exclu","Exclu",
AR1759="SAT","SAT",
AR1759="SPARE-ISSUE","SPARE-ISSUE",
AR1759="Fiber CAmtel","TRANS_FO_CAMTEL",
AR1759="Fiber AOF","Fiber AOF",
AR1759="Projet OCM (HUAWEI)","TRAVAUX-HUAWEI",
AR1759="Projet OCM (NOKIA)","TRAVAUX-NOKIA",
AR1759="ACCESS-ISSUE","ACCESS-ISSUE",
AR1759="Projet OCM (ZTE, NOKIA, autres projets)","TRAVAUX OCM",
AR1759="No root CAuse","No root cause",
AR1759="ODU HS","PDH",
AR1759="IP &amp; VLAN","PDH",
AR1759="Warehouse HUAWEI","SPARE-ISSUE",
AR1759="SPARE-HS","SPARE-ISSUE",
AR1759="Power Telco","BSS",AR1759="no impacts","no impacts"
),"")</f>
        <v>No root cause</v>
      </c>
      <c r="AQ1759" s="40" t="str" cm="1">
        <f t="array" ref="AQ1759">IFERROR(_xlfn.IFS(
AR1759="MPR ISSUE","TX ISSUE",
AR1759="BSS Hardware Issue","RAN ISSUE",
AR1759="Sites strategiques, MLL, Pylone, etc.","ENVTECH",
AR1759="AKTIVCO DEFAUT GE &amp; POWER Cabinet","POWER ISSUE",
AR1759="AKTIVCO Coupure ENEO &amp; Baisse de tension","POWER ISSUE",
AR1759="Coupure ENEO &amp; Baisse de tension","POWER ISSUE",
AR1759="Defaut GE &amp; POWER Cabinet","POWER ISSUE",
AR1759="Sharing","POWER ISSUE",
AR1759="Sites strategiques &amp; DataCenter","POWER ISSUE",
AR1759="Exclu","Exclu",
AR1759="SAT","TX ISSUE",
AR1759="SPARE-ISSUE","SPARE-ISSUE",
AR1759="Fiber CAmtel","TX ISSUE",
AR1759="Fiber AOF","TX ISSUE",
AR1759="Projet OCM (HUAWEI)","TRAVAUX-HUAWEI",
AR1759="Projet OCM (NOKIA)","TRAVAUX -NOKIA",
AR1759="ACCESS-ISSUE","ACCESS-ISSUE",
AR1759="Projet OCM (ZTE, NOKIA, autres projets)","TRAVAUX OCM",
AR1759="No root CAuse","No root cause",
AR1759="ODU HS","TX ISSUE",
AR1759="IP &amp; VLAN","TX ISSUE",
AR1759="Warehouse HUAWEI","SPARE-ISSUE",
AR1759="SPARE-HS","SPARE-ISSUE",
AR1759="Power Telco","RAN ISSUE",AR1759="no impacts","no impacts"
),"")</f>
        <v>No root cause</v>
      </c>
      <c r="AR1759" s="59" t="s">
        <v>5343</v>
      </c>
      <c r="AS1759" s="40" t="str" cm="1">
        <f t="array" ref="AS1759">IFERROR(_xlfn.IFS(
AR1759="MPR ISSUE","ACTIVE",
AR1759="BSS Hardware Issue","ACTIVE",
AR1759="Sites strategiques, MLL, Pylone, etc.","PASSIVE",
AR1759="AKTIVCO DEFAUT GE &amp; POWER Cabinet","PASSIVE",
AR1759="AKTIVCO Coupure ENEO &amp; Baisse de tension","PASSIVE",
AR1759="Coupure ENEO &amp; Baisse de tension","PASSIVE",
AR1759="Defaut GE &amp; POWER Cabinet","PASSIVE",
AR1759="Sharing","PASSIVE",
AR1759="Sites strategiques &amp; DataCenter","PASSIVE",
AR1759="Exclu","Exclu",
AR1759="SAT","ACTIVE",
AR1759="SPARE-ISSUE","SPARE-ISSUE",
AR1759="Fiber CAmtel","ACTIVE",
AR1759="Fiber AOF","ACTIVE",
AR1759="Projet OCM (HUAWEI)","PLANNED WORKS",
AR1759="Projet OCM (NOKIA)","PLANNED WORKS",
AR1759="ACCESS-ISSUE","ACCESS-ISSUE",
AR1759="Projet OCM (ZTE, NOKIA, autres projets)","PLANNED WORKS",
AR1759="No root CAuse","No root cause",
AR1759="ODU HS","ACTIVE",
AR1759="IP &amp; VLAN","ACTIVE",
AR1759="Warehouse HUAWEI","SPARE-ISSUE",
AR1759="SPARE-HS","SPARE-ISSUE",
AR1759="Power Telco","ACTIVE", AR1759="no impacts","no impacts"
),"")</f>
        <v>No root cause</v>
      </c>
      <c r="AT1759" s="99" t="s">
        <v>5661</v>
      </c>
      <c r="AU1759" s="99" t="s">
        <v>4469</v>
      </c>
      <c r="AW1759" s="17"/>
      <c r="AX1759" s="17" t="s">
        <v>5536</v>
      </c>
      <c r="AY1759" s="17"/>
      <c r="AZ1759" s="17" t="s">
        <v>5536</v>
      </c>
      <c r="BA1759" s="7"/>
      <c r="BC1759" s="18"/>
      <c r="BD1759" s="18"/>
      <c r="BE1759" s="18"/>
      <c r="BF1759" s="18"/>
      <c r="BG1759" s="18"/>
      <c r="BH1759" s="18"/>
      <c r="BI1759" s="18"/>
      <c r="BJ1759" s="18"/>
      <c r="BK1759" s="18"/>
      <c r="BM1759" s="18"/>
      <c r="BN1759" s="18"/>
      <c r="BO1759" s="18"/>
      <c r="BP1759" s="9" t="s">
        <v>5661</v>
      </c>
      <c r="BQ1759" s="14"/>
      <c r="BR1759" s="102" t="s">
        <v>5536</v>
      </c>
      <c r="BS1759" s="14"/>
      <c r="BT1759" s="14"/>
      <c r="BU1759" s="9"/>
      <c r="BV1759" s="9"/>
      <c r="BW1759" s="9"/>
    </row>
    <row r="1760" spans="1:75" x14ac:dyDescent="0.35">
      <c r="A1760" s="1" t="s">
        <v>2505</v>
      </c>
      <c r="B1760" s="8" t="s">
        <v>2506</v>
      </c>
      <c r="C1760" s="3" t="s">
        <v>51</v>
      </c>
      <c r="D1760" s="1" t="s">
        <v>11</v>
      </c>
      <c r="E1760" s="1" t="s">
        <v>154</v>
      </c>
      <c r="F1760" s="3" t="s">
        <v>51</v>
      </c>
      <c r="G1760" s="1" t="s">
        <v>2507</v>
      </c>
      <c r="H1760" s="29" t="s">
        <v>5588</v>
      </c>
      <c r="I1760" s="27">
        <v>0</v>
      </c>
      <c r="J1760" s="27">
        <v>0</v>
      </c>
      <c r="K1760" s="27">
        <v>0</v>
      </c>
      <c r="L1760" s="27">
        <v>0</v>
      </c>
      <c r="M1760" s="27">
        <v>0</v>
      </c>
      <c r="N1760" s="27">
        <v>0</v>
      </c>
      <c r="O1760" s="27">
        <v>0</v>
      </c>
      <c r="P1760" s="27">
        <v>0</v>
      </c>
      <c r="Q1760" s="27">
        <v>0</v>
      </c>
      <c r="R1760" s="27">
        <v>0</v>
      </c>
      <c r="S1760" s="80">
        <v>0</v>
      </c>
      <c r="T1760" s="80">
        <v>0</v>
      </c>
      <c r="U1760" s="80">
        <v>0</v>
      </c>
      <c r="V1760" s="80">
        <v>0</v>
      </c>
      <c r="W1760" s="80">
        <v>0</v>
      </c>
      <c r="X1760" s="80">
        <v>0</v>
      </c>
      <c r="Y1760" s="80">
        <v>0</v>
      </c>
      <c r="Z1760" s="80">
        <v>0</v>
      </c>
      <c r="AA1760" s="80">
        <v>0</v>
      </c>
      <c r="AB1760" s="80">
        <v>0</v>
      </c>
      <c r="AC1760" s="80">
        <v>0</v>
      </c>
      <c r="AD1760" s="80">
        <v>0</v>
      </c>
      <c r="AE1760" s="80">
        <v>0</v>
      </c>
      <c r="AF1760" s="80">
        <v>0</v>
      </c>
      <c r="AG1760" s="80"/>
      <c r="AH1760" s="80">
        <v>0</v>
      </c>
      <c r="AI1760" s="80">
        <v>0</v>
      </c>
      <c r="AJ1760" s="80">
        <v>0</v>
      </c>
      <c r="AK1760" s="80">
        <v>0</v>
      </c>
      <c r="AL1760" s="80">
        <v>0</v>
      </c>
      <c r="AM1760" s="80">
        <v>0</v>
      </c>
      <c r="AN1760" s="41" t="s">
        <v>5591</v>
      </c>
      <c r="AO1760" s="41"/>
      <c r="AP1760" s="40" t="str" cm="1">
        <f t="array" ref="AP1760">IFERROR(_xlfn.IFS(
AR1760="MPR ISSUE","PDH",
AR1760="BSS Hardware Issue","BSS",
AR1760="Sites strategiques, MLL, Pylone, etc.","ENVTECH",
AR1760="AKTIVCO DEFAUT GE &amp; POWER Cabinet","AKTIVCO",
AR1760="AKTIVCO Coupure ENEO &amp; Baisse de tension","AKTIVCO GRID ONLY",
AR1760="Coupure ENEO &amp; Baisse de tension","IHS GRID ONLY",
AR1760="Defaut GE &amp; POWER Cabinet","IHS",
AR1760="Sharing","Partners",
AR1760="Sites strategiques &amp; DataCenter","SST &amp; DC",
AR1760="Exclu","Exclu",
AR1760="SAT","SAT",
AR1760="SPARE-ISSUE","SPARE-ISSUE",
AR1760="Fiber CAmtel","TRANS_FO_CAMTEL",
AR1760="Fiber AOF","Fiber AOF",
AR1760="Projet OCM (HUAWEI)","TRAVAUX-HUAWEI",
AR1760="Projet OCM (NOKIA)","TRAVAUX-NOKIA",
AR1760="ACCESS-ISSUE","ACCESS-ISSUE",
AR1760="Projet OCM (ZTE, NOKIA, autres projets)","TRAVAUX OCM",
AR1760="No root CAuse","No root cause",
AR1760="ODU HS","PDH",
AR1760="IP &amp; VLAN","PDH",
AR1760="Warehouse HUAWEI","SPARE-ISSUE",
AR1760="SPARE-HS","SPARE-ISSUE",
AR1760="Power Telco","BSS",AR1760="no impacts","no impacts"
),"")</f>
        <v>No root cause</v>
      </c>
      <c r="AQ1760" s="40" t="str" cm="1">
        <f t="array" ref="AQ1760">IFERROR(_xlfn.IFS(
AR1760="MPR ISSUE","TX ISSUE",
AR1760="BSS Hardware Issue","RAN ISSUE",
AR1760="Sites strategiques, MLL, Pylone, etc.","ENVTECH",
AR1760="AKTIVCO DEFAUT GE &amp; POWER Cabinet","POWER ISSUE",
AR1760="AKTIVCO Coupure ENEO &amp; Baisse de tension","POWER ISSUE",
AR1760="Coupure ENEO &amp; Baisse de tension","POWER ISSUE",
AR1760="Defaut GE &amp; POWER Cabinet","POWER ISSUE",
AR1760="Sharing","POWER ISSUE",
AR1760="Sites strategiques &amp; DataCenter","POWER ISSUE",
AR1760="Exclu","Exclu",
AR1760="SAT","TX ISSUE",
AR1760="SPARE-ISSUE","SPARE-ISSUE",
AR1760="Fiber CAmtel","TX ISSUE",
AR1760="Fiber AOF","TX ISSUE",
AR1760="Projet OCM (HUAWEI)","TRAVAUX-HUAWEI",
AR1760="Projet OCM (NOKIA)","TRAVAUX -NOKIA",
AR1760="ACCESS-ISSUE","ACCESS-ISSUE",
AR1760="Projet OCM (ZTE, NOKIA, autres projets)","TRAVAUX OCM",
AR1760="No root CAuse","No root cause",
AR1760="ODU HS","TX ISSUE",
AR1760="IP &amp; VLAN","TX ISSUE",
AR1760="Warehouse HUAWEI","SPARE-ISSUE",
AR1760="SPARE-HS","SPARE-ISSUE",
AR1760="Power Telco","RAN ISSUE",AR1760="no impacts","no impacts"
),"")</f>
        <v>No root cause</v>
      </c>
      <c r="AR1760" s="59" t="s">
        <v>5343</v>
      </c>
      <c r="AS1760" s="40" t="str" cm="1">
        <f t="array" ref="AS1760">IFERROR(_xlfn.IFS(
AR1760="MPR ISSUE","ACTIVE",
AR1760="BSS Hardware Issue","ACTIVE",
AR1760="Sites strategiques, MLL, Pylone, etc.","PASSIVE",
AR1760="AKTIVCO DEFAUT GE &amp; POWER Cabinet","PASSIVE",
AR1760="AKTIVCO Coupure ENEO &amp; Baisse de tension","PASSIVE",
AR1760="Coupure ENEO &amp; Baisse de tension","PASSIVE",
AR1760="Defaut GE &amp; POWER Cabinet","PASSIVE",
AR1760="Sharing","PASSIVE",
AR1760="Sites strategiques &amp; DataCenter","PASSIVE",
AR1760="Exclu","Exclu",
AR1760="SAT","ACTIVE",
AR1760="SPARE-ISSUE","SPARE-ISSUE",
AR1760="Fiber CAmtel","ACTIVE",
AR1760="Fiber AOF","ACTIVE",
AR1760="Projet OCM (HUAWEI)","PLANNED WORKS",
AR1760="Projet OCM (NOKIA)","PLANNED WORKS",
AR1760="ACCESS-ISSUE","ACCESS-ISSUE",
AR1760="Projet OCM (ZTE, NOKIA, autres projets)","PLANNED WORKS",
AR1760="No root CAuse","No root cause",
AR1760="ODU HS","ACTIVE",
AR1760="IP &amp; VLAN","ACTIVE",
AR1760="Warehouse HUAWEI","SPARE-ISSUE",
AR1760="SPARE-HS","SPARE-ISSUE",
AR1760="Power Telco","ACTIVE", AR1760="no impacts","no impacts"
),"")</f>
        <v>No root cause</v>
      </c>
      <c r="AT1760" s="99" t="s">
        <v>5661</v>
      </c>
      <c r="AU1760" s="99" t="s">
        <v>2506</v>
      </c>
      <c r="AW1760" s="17"/>
      <c r="AX1760" s="17" t="s">
        <v>5536</v>
      </c>
      <c r="AY1760" s="17"/>
      <c r="AZ1760" s="17" t="s">
        <v>5536</v>
      </c>
      <c r="BA1760" s="7"/>
      <c r="BC1760" s="18"/>
      <c r="BD1760" s="18"/>
      <c r="BE1760" s="18"/>
      <c r="BF1760" s="18"/>
      <c r="BG1760" s="18"/>
      <c r="BH1760" s="18"/>
      <c r="BI1760" s="18"/>
      <c r="BJ1760" s="18"/>
      <c r="BK1760" s="18"/>
      <c r="BM1760" s="18"/>
      <c r="BN1760" s="18"/>
      <c r="BO1760" s="18"/>
      <c r="BP1760" s="9" t="s">
        <v>5661</v>
      </c>
      <c r="BQ1760" s="14"/>
      <c r="BR1760" s="102" t="s">
        <v>5536</v>
      </c>
      <c r="BS1760" s="14"/>
      <c r="BT1760" s="14"/>
      <c r="BU1760" s="9"/>
      <c r="BV1760" s="9"/>
      <c r="BW1760" s="9"/>
    </row>
    <row r="1761" spans="1:75" x14ac:dyDescent="0.35">
      <c r="A1761" s="1" t="s">
        <v>2659</v>
      </c>
      <c r="B1761" s="8" t="s">
        <v>2660</v>
      </c>
      <c r="C1761" s="3" t="s">
        <v>51</v>
      </c>
      <c r="D1761" s="1" t="s">
        <v>11</v>
      </c>
      <c r="E1761" s="1" t="s">
        <v>12</v>
      </c>
      <c r="F1761" s="3" t="s">
        <v>51</v>
      </c>
      <c r="G1761" s="1" t="s">
        <v>52</v>
      </c>
      <c r="H1761" s="28" t="s">
        <v>5589</v>
      </c>
      <c r="I1761" s="27">
        <v>0</v>
      </c>
      <c r="J1761" s="27">
        <v>0</v>
      </c>
      <c r="K1761" s="27">
        <v>0</v>
      </c>
      <c r="L1761" s="27">
        <v>0</v>
      </c>
      <c r="M1761" s="27">
        <v>0</v>
      </c>
      <c r="N1761" s="27">
        <v>0</v>
      </c>
      <c r="O1761" s="27">
        <v>0</v>
      </c>
      <c r="P1761" s="27">
        <v>0</v>
      </c>
      <c r="Q1761" s="27">
        <v>0</v>
      </c>
      <c r="R1761" s="27">
        <v>0</v>
      </c>
      <c r="S1761" s="80">
        <v>3.299489488718243E-3</v>
      </c>
      <c r="T1761" s="80">
        <v>0</v>
      </c>
      <c r="U1761" s="80">
        <v>0</v>
      </c>
      <c r="V1761" s="80">
        <v>0</v>
      </c>
      <c r="W1761" s="80">
        <v>0</v>
      </c>
      <c r="X1761" s="80">
        <v>0</v>
      </c>
      <c r="Y1761" s="80">
        <v>0</v>
      </c>
      <c r="Z1761" s="80">
        <v>0.23727788193463517</v>
      </c>
      <c r="AA1761" s="80">
        <v>0</v>
      </c>
      <c r="AB1761" s="80">
        <v>0</v>
      </c>
      <c r="AC1761" s="80">
        <v>0</v>
      </c>
      <c r="AD1761" s="80">
        <v>0</v>
      </c>
      <c r="AE1761" s="80">
        <v>0</v>
      </c>
      <c r="AF1761" s="80">
        <v>0</v>
      </c>
      <c r="AG1761" s="80"/>
      <c r="AH1761" s="80">
        <v>0</v>
      </c>
      <c r="AI1761" s="80">
        <v>0</v>
      </c>
      <c r="AJ1761" s="80">
        <v>0</v>
      </c>
      <c r="AK1761" s="80">
        <v>0</v>
      </c>
      <c r="AL1761" s="80">
        <v>0</v>
      </c>
      <c r="AM1761" s="80">
        <v>0</v>
      </c>
      <c r="AN1761" s="41" t="s">
        <v>5558</v>
      </c>
      <c r="AO1761" s="41"/>
      <c r="AP1761" s="40" t="str" cm="1">
        <f t="array" ref="AP1761">IFERROR(_xlfn.IFS(
AR1761="MPR ISSUE","PDH",
AR1761="BSS Hardware Issue","BSS",
AR1761="Sites strategiques, MLL, Pylone, etc.","ENVTECH",
AR1761="AKTIVCO DEFAUT GE &amp; POWER Cabinet","AKTIVCO",
AR1761="AKTIVCO Coupure ENEO &amp; Baisse de tension","AKTIVCO GRID ONLY",
AR1761="Coupure ENEO &amp; Baisse de tension","IHS GRID ONLY",
AR1761="Defaut GE &amp; POWER Cabinet","IHS",
AR1761="Sharing","Partners",
AR1761="Sites strategiques &amp; DataCenter","SST &amp; DC",
AR1761="Exclu","Exclu",
AR1761="SAT","SAT",
AR1761="SPARE-ISSUE","SPARE-ISSUE",
AR1761="Fiber CAmtel","TRANS_FO_CAMTEL",
AR1761="Fiber AOF","Fiber AOF",
AR1761="Projet OCM (HUAWEI)","TRAVAUX-HUAWEI",
AR1761="Projet OCM (NOKIA)","TRAVAUX-NOKIA",
AR1761="ACCESS-ISSUE","ACCESS-ISSUE",
AR1761="Projet OCM (ZTE, NOKIA, autres projets)","TRAVAUX OCM",
AR1761="No root CAuse","No root cause",
AR1761="ODU HS","PDH",
AR1761="IP &amp; VLAN","PDH",
AR1761="Warehouse HUAWEI","SPARE-ISSUE",
AR1761="SPARE-HS","SPARE-ISSUE",
AR1761="Power Telco","BSS",AR1761="no impacts","no impacts"
),"")</f>
        <v>No root cause</v>
      </c>
      <c r="AQ1761" s="40" t="str" cm="1">
        <f t="array" ref="AQ1761">IFERROR(_xlfn.IFS(
AR1761="MPR ISSUE","TX ISSUE",
AR1761="BSS Hardware Issue","RAN ISSUE",
AR1761="Sites strategiques, MLL, Pylone, etc.","ENVTECH",
AR1761="AKTIVCO DEFAUT GE &amp; POWER Cabinet","POWER ISSUE",
AR1761="AKTIVCO Coupure ENEO &amp; Baisse de tension","POWER ISSUE",
AR1761="Coupure ENEO &amp; Baisse de tension","POWER ISSUE",
AR1761="Defaut GE &amp; POWER Cabinet","POWER ISSUE",
AR1761="Sharing","POWER ISSUE",
AR1761="Sites strategiques &amp; DataCenter","POWER ISSUE",
AR1761="Exclu","Exclu",
AR1761="SAT","TX ISSUE",
AR1761="SPARE-ISSUE","SPARE-ISSUE",
AR1761="Fiber CAmtel","TX ISSUE",
AR1761="Fiber AOF","TX ISSUE",
AR1761="Projet OCM (HUAWEI)","TRAVAUX-HUAWEI",
AR1761="Projet OCM (NOKIA)","TRAVAUX -NOKIA",
AR1761="ACCESS-ISSUE","ACCESS-ISSUE",
AR1761="Projet OCM (ZTE, NOKIA, autres projets)","TRAVAUX OCM",
AR1761="No root CAuse","No root cause",
AR1761="ODU HS","TX ISSUE",
AR1761="IP &amp; VLAN","TX ISSUE",
AR1761="Warehouse HUAWEI","SPARE-ISSUE",
AR1761="SPARE-HS","SPARE-ISSUE",
AR1761="Power Telco","RAN ISSUE",AR1761="no impacts","no impacts"
),"")</f>
        <v>No root cause</v>
      </c>
      <c r="AR1761" s="59" t="s">
        <v>5343</v>
      </c>
      <c r="AS1761" s="40" t="str" cm="1">
        <f t="array" ref="AS1761">IFERROR(_xlfn.IFS(
AR1761="MPR ISSUE","ACTIVE",
AR1761="BSS Hardware Issue","ACTIVE",
AR1761="Sites strategiques, MLL, Pylone, etc.","PASSIVE",
AR1761="AKTIVCO DEFAUT GE &amp; POWER Cabinet","PASSIVE",
AR1761="AKTIVCO Coupure ENEO &amp; Baisse de tension","PASSIVE",
AR1761="Coupure ENEO &amp; Baisse de tension","PASSIVE",
AR1761="Defaut GE &amp; POWER Cabinet","PASSIVE",
AR1761="Sharing","PASSIVE",
AR1761="Sites strategiques &amp; DataCenter","PASSIVE",
AR1761="Exclu","Exclu",
AR1761="SAT","ACTIVE",
AR1761="SPARE-ISSUE","SPARE-ISSUE",
AR1761="Fiber CAmtel","ACTIVE",
AR1761="Fiber AOF","ACTIVE",
AR1761="Projet OCM (HUAWEI)","PLANNED WORKS",
AR1761="Projet OCM (NOKIA)","PLANNED WORKS",
AR1761="ACCESS-ISSUE","ACCESS-ISSUE",
AR1761="Projet OCM (ZTE, NOKIA, autres projets)","PLANNED WORKS",
AR1761="No root CAuse","No root cause",
AR1761="ODU HS","ACTIVE",
AR1761="IP &amp; VLAN","ACTIVE",
AR1761="Warehouse HUAWEI","SPARE-ISSUE",
AR1761="SPARE-HS","SPARE-ISSUE",
AR1761="Power Telco","ACTIVE", AR1761="no impacts","no impacts"
),"")</f>
        <v>No root cause</v>
      </c>
      <c r="AT1761" s="99" t="s">
        <v>5661</v>
      </c>
      <c r="AU1761" s="99" t="s">
        <v>2660</v>
      </c>
      <c r="AW1761" s="17"/>
      <c r="AX1761" s="17" t="s">
        <v>5536</v>
      </c>
      <c r="AY1761" s="17"/>
      <c r="AZ1761" s="17" t="s">
        <v>5536</v>
      </c>
      <c r="BA1761" s="7"/>
      <c r="BC1761" s="18"/>
      <c r="BD1761" s="18"/>
      <c r="BE1761" s="18"/>
      <c r="BF1761" s="18"/>
      <c r="BG1761" s="18"/>
      <c r="BH1761" s="18"/>
      <c r="BI1761" s="18"/>
      <c r="BJ1761" s="18"/>
      <c r="BK1761" s="18"/>
      <c r="BM1761" s="18"/>
      <c r="BN1761" s="18"/>
      <c r="BO1761" s="18"/>
      <c r="BP1761" s="9" t="s">
        <v>5661</v>
      </c>
      <c r="BQ1761" s="14"/>
      <c r="BR1761" s="102" t="s">
        <v>5536</v>
      </c>
      <c r="BS1761" s="14"/>
      <c r="BT1761" s="14"/>
      <c r="BU1761" s="9"/>
      <c r="BV1761" s="9"/>
      <c r="BW1761" s="9"/>
    </row>
    <row r="1762" spans="1:75" x14ac:dyDescent="0.35">
      <c r="A1762" s="1" t="s">
        <v>3430</v>
      </c>
      <c r="B1762" s="8" t="s">
        <v>3431</v>
      </c>
      <c r="C1762" s="3" t="s">
        <v>13</v>
      </c>
      <c r="D1762" s="1" t="s">
        <v>11</v>
      </c>
      <c r="E1762" s="1" t="s">
        <v>96</v>
      </c>
      <c r="F1762" s="3" t="s">
        <v>51</v>
      </c>
      <c r="G1762" s="1" t="s">
        <v>14</v>
      </c>
      <c r="H1762" s="29" t="s">
        <v>5588</v>
      </c>
      <c r="I1762" s="27">
        <v>0</v>
      </c>
      <c r="J1762" s="27">
        <v>0</v>
      </c>
      <c r="K1762" s="27">
        <v>0</v>
      </c>
      <c r="L1762" s="27">
        <v>0</v>
      </c>
      <c r="M1762" s="27">
        <v>0</v>
      </c>
      <c r="N1762" s="27">
        <v>0</v>
      </c>
      <c r="O1762" s="27">
        <v>0</v>
      </c>
      <c r="P1762" s="27">
        <v>0</v>
      </c>
      <c r="Q1762" s="27">
        <v>0</v>
      </c>
      <c r="R1762" s="27">
        <v>0</v>
      </c>
      <c r="S1762" s="80">
        <v>0</v>
      </c>
      <c r="T1762" s="80">
        <v>0</v>
      </c>
      <c r="U1762" s="80">
        <v>0</v>
      </c>
      <c r="V1762" s="80">
        <v>0</v>
      </c>
      <c r="W1762" s="80">
        <v>0</v>
      </c>
      <c r="X1762" s="80">
        <v>0</v>
      </c>
      <c r="Y1762" s="80">
        <v>0</v>
      </c>
      <c r="Z1762" s="80">
        <v>0</v>
      </c>
      <c r="AA1762" s="80">
        <v>0</v>
      </c>
      <c r="AB1762" s="80">
        <v>0</v>
      </c>
      <c r="AC1762" s="80">
        <v>0</v>
      </c>
      <c r="AD1762" s="80">
        <v>0</v>
      </c>
      <c r="AE1762" s="80">
        <v>0</v>
      </c>
      <c r="AF1762" s="80">
        <v>0</v>
      </c>
      <c r="AG1762" s="80"/>
      <c r="AH1762" s="80">
        <v>0</v>
      </c>
      <c r="AI1762" s="80">
        <v>0</v>
      </c>
      <c r="AJ1762" s="80">
        <v>0</v>
      </c>
      <c r="AK1762" s="80">
        <v>0</v>
      </c>
      <c r="AL1762" s="80">
        <v>0</v>
      </c>
      <c r="AM1762" s="80">
        <v>0</v>
      </c>
      <c r="AN1762" s="41" t="s">
        <v>5591</v>
      </c>
      <c r="AO1762" s="41"/>
      <c r="AP1762" s="40" t="str" cm="1">
        <f t="array" ref="AP1762">IFERROR(_xlfn.IFS(
AR1762="MPR ISSUE","PDH",
AR1762="BSS Hardware Issue","BSS",
AR1762="Sites strategiques, MLL, Pylone, etc.","ENVTECH",
AR1762="AKTIVCO DEFAUT GE &amp; POWER Cabinet","AKTIVCO",
AR1762="AKTIVCO Coupure ENEO &amp; Baisse de tension","AKTIVCO GRID ONLY",
AR1762="Coupure ENEO &amp; Baisse de tension","IHS GRID ONLY",
AR1762="Defaut GE &amp; POWER Cabinet","IHS",
AR1762="Sharing","Partners",
AR1762="Sites strategiques &amp; DataCenter","SST &amp; DC",
AR1762="Exclu","Exclu",
AR1762="SAT","SAT",
AR1762="SPARE-ISSUE","SPARE-ISSUE",
AR1762="Fiber CAmtel","TRANS_FO_CAMTEL",
AR1762="Fiber AOF","Fiber AOF",
AR1762="Projet OCM (HUAWEI)","TRAVAUX-HUAWEI",
AR1762="Projet OCM (NOKIA)","TRAVAUX-NOKIA",
AR1762="ACCESS-ISSUE","ACCESS-ISSUE",
AR1762="Projet OCM (ZTE, NOKIA, autres projets)","TRAVAUX OCM",
AR1762="No root CAuse","No root cause",
AR1762="ODU HS","PDH",
AR1762="IP &amp; VLAN","PDH",
AR1762="Warehouse HUAWEI","SPARE-ISSUE",
AR1762="SPARE-HS","SPARE-ISSUE",
AR1762="Power Telco","BSS",AR1762="no impacts","no impacts"
),"")</f>
        <v>No root cause</v>
      </c>
      <c r="AQ1762" s="40" t="str" cm="1">
        <f t="array" ref="AQ1762">IFERROR(_xlfn.IFS(
AR1762="MPR ISSUE","TX ISSUE",
AR1762="BSS Hardware Issue","RAN ISSUE",
AR1762="Sites strategiques, MLL, Pylone, etc.","ENVTECH",
AR1762="AKTIVCO DEFAUT GE &amp; POWER Cabinet","POWER ISSUE",
AR1762="AKTIVCO Coupure ENEO &amp; Baisse de tension","POWER ISSUE",
AR1762="Coupure ENEO &amp; Baisse de tension","POWER ISSUE",
AR1762="Defaut GE &amp; POWER Cabinet","POWER ISSUE",
AR1762="Sharing","POWER ISSUE",
AR1762="Sites strategiques &amp; DataCenter","POWER ISSUE",
AR1762="Exclu","Exclu",
AR1762="SAT","TX ISSUE",
AR1762="SPARE-ISSUE","SPARE-ISSUE",
AR1762="Fiber CAmtel","TX ISSUE",
AR1762="Fiber AOF","TX ISSUE",
AR1762="Projet OCM (HUAWEI)","TRAVAUX-HUAWEI",
AR1762="Projet OCM (NOKIA)","TRAVAUX -NOKIA",
AR1762="ACCESS-ISSUE","ACCESS-ISSUE",
AR1762="Projet OCM (ZTE, NOKIA, autres projets)","TRAVAUX OCM",
AR1762="No root CAuse","No root cause",
AR1762="ODU HS","TX ISSUE",
AR1762="IP &amp; VLAN","TX ISSUE",
AR1762="Warehouse HUAWEI","SPARE-ISSUE",
AR1762="SPARE-HS","SPARE-ISSUE",
AR1762="Power Telco","RAN ISSUE",AR1762="no impacts","no impacts"
),"")</f>
        <v>No root cause</v>
      </c>
      <c r="AR1762" s="59" t="s">
        <v>5343</v>
      </c>
      <c r="AS1762" s="40" t="str" cm="1">
        <f t="array" ref="AS1762">IFERROR(_xlfn.IFS(
AR1762="MPR ISSUE","ACTIVE",
AR1762="BSS Hardware Issue","ACTIVE",
AR1762="Sites strategiques, MLL, Pylone, etc.","PASSIVE",
AR1762="AKTIVCO DEFAUT GE &amp; POWER Cabinet","PASSIVE",
AR1762="AKTIVCO Coupure ENEO &amp; Baisse de tension","PASSIVE",
AR1762="Coupure ENEO &amp; Baisse de tension","PASSIVE",
AR1762="Defaut GE &amp; POWER Cabinet","PASSIVE",
AR1762="Sharing","PASSIVE",
AR1762="Sites strategiques &amp; DataCenter","PASSIVE",
AR1762="Exclu","Exclu",
AR1762="SAT","ACTIVE",
AR1762="SPARE-ISSUE","SPARE-ISSUE",
AR1762="Fiber CAmtel","ACTIVE",
AR1762="Fiber AOF","ACTIVE",
AR1762="Projet OCM (HUAWEI)","PLANNED WORKS",
AR1762="Projet OCM (NOKIA)","PLANNED WORKS",
AR1762="ACCESS-ISSUE","ACCESS-ISSUE",
AR1762="Projet OCM (ZTE, NOKIA, autres projets)","PLANNED WORKS",
AR1762="No root CAuse","No root cause",
AR1762="ODU HS","ACTIVE",
AR1762="IP &amp; VLAN","ACTIVE",
AR1762="Warehouse HUAWEI","SPARE-ISSUE",
AR1762="SPARE-HS","SPARE-ISSUE",
AR1762="Power Telco","ACTIVE", AR1762="no impacts","no impacts"
),"")</f>
        <v>No root cause</v>
      </c>
      <c r="AT1762" s="99" t="s">
        <v>5661</v>
      </c>
      <c r="AU1762" s="99" t="s">
        <v>3431</v>
      </c>
      <c r="AW1762" s="17"/>
      <c r="AX1762" s="17" t="s">
        <v>5536</v>
      </c>
      <c r="AY1762" s="17"/>
      <c r="AZ1762" s="17" t="s">
        <v>5536</v>
      </c>
      <c r="BA1762" s="7"/>
      <c r="BC1762" s="18"/>
      <c r="BD1762" s="18"/>
      <c r="BE1762" s="18"/>
      <c r="BF1762" s="18"/>
      <c r="BG1762" s="18"/>
      <c r="BH1762" s="18"/>
      <c r="BI1762" s="18"/>
      <c r="BJ1762" s="18"/>
      <c r="BK1762" s="18"/>
      <c r="BM1762" s="18"/>
      <c r="BN1762" s="18"/>
      <c r="BO1762" s="18"/>
      <c r="BP1762" s="9" t="s">
        <v>5661</v>
      </c>
      <c r="BQ1762" s="14"/>
      <c r="BR1762" s="102" t="s">
        <v>5536</v>
      </c>
      <c r="BS1762" s="14"/>
      <c r="BT1762" s="14"/>
      <c r="BU1762" s="9"/>
      <c r="BV1762" s="9"/>
      <c r="BW1762" s="9"/>
    </row>
    <row r="1763" spans="1:75" x14ac:dyDescent="0.35">
      <c r="A1763" s="1" t="s">
        <v>2991</v>
      </c>
      <c r="B1763" s="8" t="s">
        <v>2992</v>
      </c>
      <c r="C1763" s="3" t="s">
        <v>23</v>
      </c>
      <c r="D1763" s="1" t="s">
        <v>11</v>
      </c>
      <c r="E1763" s="1" t="s">
        <v>66</v>
      </c>
      <c r="F1763" s="3" t="s">
        <v>23</v>
      </c>
      <c r="G1763" s="1" t="s">
        <v>2991</v>
      </c>
      <c r="H1763" s="29" t="s">
        <v>5588</v>
      </c>
      <c r="I1763" s="27">
        <v>0</v>
      </c>
      <c r="J1763" s="27">
        <v>0</v>
      </c>
      <c r="K1763" s="27">
        <v>0</v>
      </c>
      <c r="L1763" s="27">
        <v>0</v>
      </c>
      <c r="M1763" s="27">
        <v>0</v>
      </c>
      <c r="N1763" s="27">
        <v>0</v>
      </c>
      <c r="O1763" s="27">
        <v>0</v>
      </c>
      <c r="P1763" s="27">
        <v>0.44536765914319032</v>
      </c>
      <c r="Q1763" s="27">
        <v>0</v>
      </c>
      <c r="R1763" s="27">
        <v>0</v>
      </c>
      <c r="S1763" s="80">
        <v>1.3376308738047311E-3</v>
      </c>
      <c r="T1763" s="80">
        <v>0</v>
      </c>
      <c r="U1763" s="80">
        <v>0</v>
      </c>
      <c r="V1763" s="80">
        <v>0</v>
      </c>
      <c r="W1763" s="80">
        <v>0</v>
      </c>
      <c r="X1763" s="80">
        <v>0</v>
      </c>
      <c r="Y1763" s="80">
        <v>0</v>
      </c>
      <c r="Z1763" s="80">
        <v>0</v>
      </c>
      <c r="AA1763" s="80">
        <v>0</v>
      </c>
      <c r="AB1763" s="80">
        <v>0</v>
      </c>
      <c r="AC1763" s="80">
        <v>0</v>
      </c>
      <c r="AD1763" s="80">
        <v>0</v>
      </c>
      <c r="AE1763" s="80">
        <v>0</v>
      </c>
      <c r="AF1763" s="80">
        <v>0</v>
      </c>
      <c r="AG1763" s="80"/>
      <c r="AH1763" s="80">
        <v>0</v>
      </c>
      <c r="AI1763" s="80">
        <v>0</v>
      </c>
      <c r="AJ1763" s="80">
        <v>0</v>
      </c>
      <c r="AK1763" s="80">
        <v>0</v>
      </c>
      <c r="AL1763" s="80">
        <v>0</v>
      </c>
      <c r="AM1763" s="80">
        <v>0</v>
      </c>
      <c r="AN1763" s="41" t="s">
        <v>5558</v>
      </c>
      <c r="AO1763" s="41"/>
      <c r="AP1763" s="40" t="str" cm="1">
        <f t="array" ref="AP1763">IFERROR(_xlfn.IFS(
AR1763="MPR ISSUE","PDH",
AR1763="BSS Hardware Issue","BSS",
AR1763="Sites strategiques, MLL, Pylone, etc.","ENVTECH",
AR1763="AKTIVCO DEFAUT GE &amp; POWER Cabinet","AKTIVCO",
AR1763="AKTIVCO Coupure ENEO &amp; Baisse de tension","AKTIVCO GRID ONLY",
AR1763="Coupure ENEO &amp; Baisse de tension","IHS GRID ONLY",
AR1763="Defaut GE &amp; POWER Cabinet","IHS",
AR1763="Sharing","Partners",
AR1763="Sites strategiques &amp; DataCenter","SST &amp; DC",
AR1763="Exclu","Exclu",
AR1763="SAT","SAT",
AR1763="SPARE-ISSUE","SPARE-ISSUE",
AR1763="Fiber CAmtel","TRANS_FO_CAMTEL",
AR1763="Fiber AOF","Fiber AOF",
AR1763="Projet OCM (HUAWEI)","TRAVAUX-HUAWEI",
AR1763="Projet OCM (NOKIA)","TRAVAUX-NOKIA",
AR1763="ACCESS-ISSUE","ACCESS-ISSUE",
AR1763="Projet OCM (ZTE, NOKIA, autres projets)","TRAVAUX OCM",
AR1763="No root CAuse","No root cause",
AR1763="ODU HS","PDH",
AR1763="IP &amp; VLAN","PDH",
AR1763="Warehouse HUAWEI","SPARE-ISSUE",
AR1763="SPARE-HS","SPARE-ISSUE",
AR1763="Power Telco","BSS",AR1763="no impacts","no impacts"
),"")</f>
        <v>No root cause</v>
      </c>
      <c r="AQ1763" s="40" t="str" cm="1">
        <f t="array" ref="AQ1763">IFERROR(_xlfn.IFS(
AR1763="MPR ISSUE","TX ISSUE",
AR1763="BSS Hardware Issue","RAN ISSUE",
AR1763="Sites strategiques, MLL, Pylone, etc.","ENVTECH",
AR1763="AKTIVCO DEFAUT GE &amp; POWER Cabinet","POWER ISSUE",
AR1763="AKTIVCO Coupure ENEO &amp; Baisse de tension","POWER ISSUE",
AR1763="Coupure ENEO &amp; Baisse de tension","POWER ISSUE",
AR1763="Defaut GE &amp; POWER Cabinet","POWER ISSUE",
AR1763="Sharing","POWER ISSUE",
AR1763="Sites strategiques &amp; DataCenter","POWER ISSUE",
AR1763="Exclu","Exclu",
AR1763="SAT","TX ISSUE",
AR1763="SPARE-ISSUE","SPARE-ISSUE",
AR1763="Fiber CAmtel","TX ISSUE",
AR1763="Fiber AOF","TX ISSUE",
AR1763="Projet OCM (HUAWEI)","TRAVAUX-HUAWEI",
AR1763="Projet OCM (NOKIA)","TRAVAUX -NOKIA",
AR1763="ACCESS-ISSUE","ACCESS-ISSUE",
AR1763="Projet OCM (ZTE, NOKIA, autres projets)","TRAVAUX OCM",
AR1763="No root CAuse","No root cause",
AR1763="ODU HS","TX ISSUE",
AR1763="IP &amp; VLAN","TX ISSUE",
AR1763="Warehouse HUAWEI","SPARE-ISSUE",
AR1763="SPARE-HS","SPARE-ISSUE",
AR1763="Power Telco","RAN ISSUE",AR1763="no impacts","no impacts"
),"")</f>
        <v>No root cause</v>
      </c>
      <c r="AR1763" s="59" t="s">
        <v>5343</v>
      </c>
      <c r="AS1763" s="40" t="str" cm="1">
        <f t="array" ref="AS1763">IFERROR(_xlfn.IFS(
AR1763="MPR ISSUE","ACTIVE",
AR1763="BSS Hardware Issue","ACTIVE",
AR1763="Sites strategiques, MLL, Pylone, etc.","PASSIVE",
AR1763="AKTIVCO DEFAUT GE &amp; POWER Cabinet","PASSIVE",
AR1763="AKTIVCO Coupure ENEO &amp; Baisse de tension","PASSIVE",
AR1763="Coupure ENEO &amp; Baisse de tension","PASSIVE",
AR1763="Defaut GE &amp; POWER Cabinet","PASSIVE",
AR1763="Sharing","PASSIVE",
AR1763="Sites strategiques &amp; DataCenter","PASSIVE",
AR1763="Exclu","Exclu",
AR1763="SAT","ACTIVE",
AR1763="SPARE-ISSUE","SPARE-ISSUE",
AR1763="Fiber CAmtel","ACTIVE",
AR1763="Fiber AOF","ACTIVE",
AR1763="Projet OCM (HUAWEI)","PLANNED WORKS",
AR1763="Projet OCM (NOKIA)","PLANNED WORKS",
AR1763="ACCESS-ISSUE","ACCESS-ISSUE",
AR1763="Projet OCM (ZTE, NOKIA, autres projets)","PLANNED WORKS",
AR1763="No root CAuse","No root cause",
AR1763="ODU HS","ACTIVE",
AR1763="IP &amp; VLAN","ACTIVE",
AR1763="Warehouse HUAWEI","SPARE-ISSUE",
AR1763="SPARE-HS","SPARE-ISSUE",
AR1763="Power Telco","ACTIVE", AR1763="no impacts","no impacts"
),"")</f>
        <v>No root cause</v>
      </c>
      <c r="AT1763" s="99" t="s">
        <v>5661</v>
      </c>
      <c r="AU1763" s="99" t="s">
        <v>2992</v>
      </c>
      <c r="AW1763" s="17"/>
      <c r="AX1763" s="17" t="s">
        <v>5536</v>
      </c>
      <c r="AY1763" s="17"/>
      <c r="AZ1763" s="17" t="s">
        <v>5536</v>
      </c>
      <c r="BA1763" s="7"/>
      <c r="BC1763" s="18"/>
      <c r="BD1763" s="18"/>
      <c r="BE1763" s="18"/>
      <c r="BF1763" s="18"/>
      <c r="BG1763" s="18"/>
      <c r="BH1763" s="18"/>
      <c r="BI1763" s="18"/>
      <c r="BJ1763" s="18"/>
      <c r="BK1763" s="18"/>
      <c r="BM1763" s="18"/>
      <c r="BN1763" s="18"/>
      <c r="BO1763" s="18"/>
      <c r="BP1763" s="9" t="s">
        <v>5661</v>
      </c>
      <c r="BQ1763" s="14"/>
      <c r="BR1763" s="102" t="s">
        <v>5536</v>
      </c>
      <c r="BS1763" s="14"/>
      <c r="BT1763" s="14"/>
      <c r="BU1763" s="9"/>
      <c r="BV1763" s="9"/>
      <c r="BW1763" s="9"/>
    </row>
    <row r="1764" spans="1:75" x14ac:dyDescent="0.35">
      <c r="A1764" s="1" t="s">
        <v>3083</v>
      </c>
      <c r="B1764" s="8" t="s">
        <v>3084</v>
      </c>
      <c r="C1764" s="3" t="s">
        <v>55</v>
      </c>
      <c r="D1764" s="1"/>
      <c r="E1764" s="1"/>
      <c r="F1764" s="3" t="s">
        <v>55</v>
      </c>
      <c r="G1764" s="1" t="s">
        <v>3085</v>
      </c>
      <c r="H1764" s="28" t="s">
        <v>5601</v>
      </c>
      <c r="I1764" s="27">
        <v>0</v>
      </c>
      <c r="J1764" s="27">
        <v>0</v>
      </c>
      <c r="K1764" s="27">
        <v>0</v>
      </c>
      <c r="L1764" s="27">
        <v>0</v>
      </c>
      <c r="M1764" s="27">
        <v>0</v>
      </c>
      <c r="N1764" s="27">
        <v>0</v>
      </c>
      <c r="O1764" s="27">
        <v>0</v>
      </c>
      <c r="P1764" s="27">
        <v>0</v>
      </c>
      <c r="Q1764" s="27">
        <v>0</v>
      </c>
      <c r="R1764" s="27">
        <v>0</v>
      </c>
      <c r="S1764" s="80">
        <v>0</v>
      </c>
      <c r="T1764" s="80">
        <v>0</v>
      </c>
      <c r="U1764" s="80">
        <v>0</v>
      </c>
      <c r="V1764" s="80">
        <v>0</v>
      </c>
      <c r="W1764" s="80">
        <v>0</v>
      </c>
      <c r="X1764" s="80">
        <v>0</v>
      </c>
      <c r="Y1764" s="80">
        <v>0</v>
      </c>
      <c r="Z1764" s="80">
        <v>0</v>
      </c>
      <c r="AA1764" s="80">
        <v>0</v>
      </c>
      <c r="AB1764" s="80">
        <v>0</v>
      </c>
      <c r="AC1764" s="80">
        <v>0</v>
      </c>
      <c r="AD1764" s="80">
        <v>0</v>
      </c>
      <c r="AE1764" s="80">
        <v>0</v>
      </c>
      <c r="AF1764" s="80">
        <v>0</v>
      </c>
      <c r="AG1764" s="80"/>
      <c r="AH1764" s="80">
        <v>0</v>
      </c>
      <c r="AI1764" s="80">
        <v>0</v>
      </c>
      <c r="AJ1764" s="80">
        <v>0</v>
      </c>
      <c r="AK1764" s="80">
        <v>0</v>
      </c>
      <c r="AL1764" s="80">
        <v>0</v>
      </c>
      <c r="AM1764" s="80">
        <v>0</v>
      </c>
      <c r="AN1764" s="41" t="s">
        <v>5591</v>
      </c>
      <c r="AO1764" s="41"/>
      <c r="AP1764" s="40" t="str" cm="1">
        <f t="array" ref="AP1764">IFERROR(_xlfn.IFS(
AR1764="MPR ISSUE","PDH",
AR1764="BSS Hardware Issue","BSS",
AR1764="Sites strategiques, MLL, Pylone, etc.","ENVTECH",
AR1764="AKTIVCO DEFAUT GE &amp; POWER Cabinet","AKTIVCO",
AR1764="AKTIVCO Coupure ENEO &amp; Baisse de tension","AKTIVCO GRID ONLY",
AR1764="Coupure ENEO &amp; Baisse de tension","IHS GRID ONLY",
AR1764="Defaut GE &amp; POWER Cabinet","IHS",
AR1764="Sharing","Partners",
AR1764="Sites strategiques &amp; DataCenter","SST &amp; DC",
AR1764="Exclu","Exclu",
AR1764="SAT","SAT",
AR1764="SPARE-ISSUE","SPARE-ISSUE",
AR1764="Fiber CAmtel","TRANS_FO_CAMTEL",
AR1764="Fiber AOF","Fiber AOF",
AR1764="Projet OCM (HUAWEI)","TRAVAUX-HUAWEI",
AR1764="Projet OCM (NOKIA)","TRAVAUX-NOKIA",
AR1764="ACCESS-ISSUE","ACCESS-ISSUE",
AR1764="Projet OCM (ZTE, NOKIA, autres projets)","TRAVAUX OCM",
AR1764="No root CAuse","No root cause",
AR1764="ODU HS","PDH",
AR1764="IP &amp; VLAN","PDH",
AR1764="Warehouse HUAWEI","SPARE-ISSUE",
AR1764="SPARE-HS","SPARE-ISSUE",
AR1764="Power Telco","BSS",AR1764="no impacts","no impacts"
),"")</f>
        <v>No root cause</v>
      </c>
      <c r="AQ1764" s="40" t="str" cm="1">
        <f t="array" ref="AQ1764">IFERROR(_xlfn.IFS(
AR1764="MPR ISSUE","TX ISSUE",
AR1764="BSS Hardware Issue","RAN ISSUE",
AR1764="Sites strategiques, MLL, Pylone, etc.","ENVTECH",
AR1764="AKTIVCO DEFAUT GE &amp; POWER Cabinet","POWER ISSUE",
AR1764="AKTIVCO Coupure ENEO &amp; Baisse de tension","POWER ISSUE",
AR1764="Coupure ENEO &amp; Baisse de tension","POWER ISSUE",
AR1764="Defaut GE &amp; POWER Cabinet","POWER ISSUE",
AR1764="Sharing","POWER ISSUE",
AR1764="Sites strategiques &amp; DataCenter","POWER ISSUE",
AR1764="Exclu","Exclu",
AR1764="SAT","TX ISSUE",
AR1764="SPARE-ISSUE","SPARE-ISSUE",
AR1764="Fiber CAmtel","TX ISSUE",
AR1764="Fiber AOF","TX ISSUE",
AR1764="Projet OCM (HUAWEI)","TRAVAUX-HUAWEI",
AR1764="Projet OCM (NOKIA)","TRAVAUX -NOKIA",
AR1764="ACCESS-ISSUE","ACCESS-ISSUE",
AR1764="Projet OCM (ZTE, NOKIA, autres projets)","TRAVAUX OCM",
AR1764="No root CAuse","No root cause",
AR1764="ODU HS","TX ISSUE",
AR1764="IP &amp; VLAN","TX ISSUE",
AR1764="Warehouse HUAWEI","SPARE-ISSUE",
AR1764="SPARE-HS","SPARE-ISSUE",
AR1764="Power Telco","RAN ISSUE",AR1764="no impacts","no impacts"
),"")</f>
        <v>No root cause</v>
      </c>
      <c r="AR1764" s="59" t="s">
        <v>5343</v>
      </c>
      <c r="AS1764" s="40" t="str" cm="1">
        <f t="array" ref="AS1764">IFERROR(_xlfn.IFS(
AR1764="MPR ISSUE","ACTIVE",
AR1764="BSS Hardware Issue","ACTIVE",
AR1764="Sites strategiques, MLL, Pylone, etc.","PASSIVE",
AR1764="AKTIVCO DEFAUT GE &amp; POWER Cabinet","PASSIVE",
AR1764="AKTIVCO Coupure ENEO &amp; Baisse de tension","PASSIVE",
AR1764="Coupure ENEO &amp; Baisse de tension","PASSIVE",
AR1764="Defaut GE &amp; POWER Cabinet","PASSIVE",
AR1764="Sharing","PASSIVE",
AR1764="Sites strategiques &amp; DataCenter","PASSIVE",
AR1764="Exclu","Exclu",
AR1764="SAT","ACTIVE",
AR1764="SPARE-ISSUE","SPARE-ISSUE",
AR1764="Fiber CAmtel","ACTIVE",
AR1764="Fiber AOF","ACTIVE",
AR1764="Projet OCM (HUAWEI)","PLANNED WORKS",
AR1764="Projet OCM (NOKIA)","PLANNED WORKS",
AR1764="ACCESS-ISSUE","ACCESS-ISSUE",
AR1764="Projet OCM (ZTE, NOKIA, autres projets)","PLANNED WORKS",
AR1764="No root CAuse","No root cause",
AR1764="ODU HS","ACTIVE",
AR1764="IP &amp; VLAN","ACTIVE",
AR1764="Warehouse HUAWEI","SPARE-ISSUE",
AR1764="SPARE-HS","SPARE-ISSUE",
AR1764="Power Telco","ACTIVE", AR1764="no impacts","no impacts"
),"")</f>
        <v>No root cause</v>
      </c>
      <c r="AT1764" s="99" t="s">
        <v>5661</v>
      </c>
      <c r="AU1764" s="99" t="s">
        <v>3084</v>
      </c>
      <c r="AW1764" s="17"/>
      <c r="AX1764" s="17" t="s">
        <v>5536</v>
      </c>
      <c r="AY1764" s="17"/>
      <c r="AZ1764" s="17" t="s">
        <v>5536</v>
      </c>
      <c r="BA1764" s="7"/>
      <c r="BC1764" s="18"/>
      <c r="BD1764" s="18"/>
      <c r="BE1764" s="18"/>
      <c r="BF1764" s="18"/>
      <c r="BG1764" s="18"/>
      <c r="BH1764" s="18"/>
      <c r="BI1764" s="18"/>
      <c r="BJ1764" s="18"/>
      <c r="BK1764" s="18"/>
      <c r="BM1764" s="18"/>
      <c r="BN1764" s="18"/>
      <c r="BO1764" s="18"/>
      <c r="BP1764" s="9" t="s">
        <v>5661</v>
      </c>
      <c r="BQ1764" s="14"/>
      <c r="BR1764" s="102" t="s">
        <v>5536</v>
      </c>
      <c r="BS1764" s="14"/>
      <c r="BT1764" s="14"/>
      <c r="BU1764" s="9"/>
      <c r="BV1764" s="9"/>
      <c r="BW1764" s="9"/>
    </row>
    <row r="1765" spans="1:75" x14ac:dyDescent="0.35">
      <c r="A1765" s="51" t="s">
        <v>840</v>
      </c>
      <c r="B1765" s="52" t="s">
        <v>841</v>
      </c>
      <c r="C1765" s="53" t="s">
        <v>23</v>
      </c>
      <c r="D1765" s="51" t="s">
        <v>11</v>
      </c>
      <c r="E1765" s="51" t="s">
        <v>66</v>
      </c>
      <c r="F1765" s="53" t="s">
        <v>23</v>
      </c>
      <c r="G1765" s="51" t="s">
        <v>840</v>
      </c>
      <c r="H1765" s="58" t="s">
        <v>5588</v>
      </c>
      <c r="I1765" s="55">
        <v>1.118062274587154</v>
      </c>
      <c r="J1765" s="55">
        <v>0</v>
      </c>
      <c r="K1765" s="55">
        <v>1.4204673877937353</v>
      </c>
      <c r="L1765" s="55">
        <v>1.6082854203479202</v>
      </c>
      <c r="M1765" s="55">
        <v>0</v>
      </c>
      <c r="N1765" s="55">
        <v>0</v>
      </c>
      <c r="O1765" s="55">
        <v>4.2425189959044776</v>
      </c>
      <c r="P1765" s="55">
        <v>9.2961487794130768</v>
      </c>
      <c r="Q1765" s="55">
        <v>9.2962028860272525</v>
      </c>
      <c r="R1765" s="55">
        <v>4.1896352632314127</v>
      </c>
      <c r="S1765" s="81">
        <v>1.2484554822176806E-3</v>
      </c>
      <c r="T1765" s="80">
        <v>0</v>
      </c>
      <c r="U1765" s="80">
        <v>0</v>
      </c>
      <c r="V1765" s="80">
        <v>0</v>
      </c>
      <c r="W1765" s="80">
        <v>0</v>
      </c>
      <c r="X1765" s="80">
        <v>0</v>
      </c>
      <c r="Y1765" s="80">
        <v>0</v>
      </c>
      <c r="Z1765" s="80">
        <v>0</v>
      </c>
      <c r="AA1765" s="80">
        <v>0</v>
      </c>
      <c r="AB1765" s="80">
        <v>0</v>
      </c>
      <c r="AC1765" s="80">
        <v>0</v>
      </c>
      <c r="AD1765" s="80">
        <v>0</v>
      </c>
      <c r="AE1765" s="80">
        <v>0</v>
      </c>
      <c r="AF1765" s="80">
        <v>0</v>
      </c>
      <c r="AG1765" s="80"/>
      <c r="AH1765" s="80">
        <v>0</v>
      </c>
      <c r="AI1765" s="80">
        <v>0</v>
      </c>
      <c r="AJ1765" s="80">
        <v>0</v>
      </c>
      <c r="AK1765" s="80">
        <v>0</v>
      </c>
      <c r="AL1765" s="80">
        <v>0</v>
      </c>
      <c r="AM1765" s="80">
        <v>0</v>
      </c>
      <c r="AN1765" s="41" t="s">
        <v>5558</v>
      </c>
      <c r="AO1765" s="55"/>
      <c r="AP1765" s="40" t="str" cm="1">
        <f t="array" ref="AP1765">IFERROR(_xlfn.IFS(
AR1765="MPR ISSUE","PDH",
AR1765="BSS Hardware Issue","BSS",
AR1765="Sites strategiques, MLL, Pylone, etc.","ENVTECH",
AR1765="AKTIVCO DEFAUT GE &amp; POWER Cabinet","AKTIVCO",
AR1765="AKTIVCO Coupure ENEO &amp; Baisse de tension","AKTIVCO GRID ONLY",
AR1765="Coupure ENEO &amp; Baisse de tension","IHS GRID ONLY",
AR1765="Defaut GE &amp; POWER Cabinet","IHS",
AR1765="Sharing","Partners",
AR1765="Sites strategiques &amp; DataCenter","SST &amp; DC",
AR1765="Exclu","Exclu",
AR1765="SAT","SAT",
AR1765="SPARE-ISSUE","SPARE-ISSUE",
AR1765="Fiber CAmtel","TRANS_FO_CAMTEL",
AR1765="Fiber AOF","Fiber AOF",
AR1765="Projet OCM (HUAWEI)","TRAVAUX-HUAWEI",
AR1765="Projet OCM (NOKIA)","TRAVAUX-NOKIA",
AR1765="ACCESS-ISSUE","ACCESS-ISSUE",
AR1765="Projet OCM (ZTE, NOKIA, autres projets)","TRAVAUX OCM",
AR1765="No root CAuse","No root cause",
AR1765="ODU HS","PDH",
AR1765="IP &amp; VLAN","PDH",
AR1765="Warehouse HUAWEI","SPARE-ISSUE",
AR1765="SPARE-HS","SPARE-ISSUE",
AR1765="Power Telco","BSS",AR1765="no impacts","no impacts"
),"")</f>
        <v>TRAVAUX OCM</v>
      </c>
      <c r="AQ1765" s="40" t="str" cm="1">
        <f t="array" ref="AQ1765">IFERROR(_xlfn.IFS(
AR1765="MPR ISSUE","TX ISSUE",
AR1765="BSS Hardware Issue","RAN ISSUE",
AR1765="Sites strategiques, MLL, Pylone, etc.","ENVTECH",
AR1765="AKTIVCO DEFAUT GE &amp; POWER Cabinet","POWER ISSUE",
AR1765="AKTIVCO Coupure ENEO &amp; Baisse de tension","POWER ISSUE",
AR1765="Coupure ENEO &amp; Baisse de tension","POWER ISSUE",
AR1765="Defaut GE &amp; POWER Cabinet","POWER ISSUE",
AR1765="Sharing","POWER ISSUE",
AR1765="Sites strategiques &amp; DataCenter","POWER ISSUE",
AR1765="Exclu","Exclu",
AR1765="SAT","TX ISSUE",
AR1765="SPARE-ISSUE","SPARE-ISSUE",
AR1765="Fiber CAmtel","TX ISSUE",
AR1765="Fiber AOF","TX ISSUE",
AR1765="Projet OCM (HUAWEI)","TRAVAUX-HUAWEI",
AR1765="Projet OCM (NOKIA)","TRAVAUX -NOKIA",
AR1765="ACCESS-ISSUE","ACCESS-ISSUE",
AR1765="Projet OCM (ZTE, NOKIA, autres projets)","TRAVAUX OCM",
AR1765="No root CAuse","No root cause",
AR1765="ODU HS","TX ISSUE",
AR1765="IP &amp; VLAN","TX ISSUE",
AR1765="Warehouse HUAWEI","SPARE-ISSUE",
AR1765="SPARE-HS","SPARE-ISSUE",
AR1765="Power Telco","RAN ISSUE",AR1765="no impacts","no impacts"
),"")</f>
        <v>TRAVAUX OCM</v>
      </c>
      <c r="AR1765" s="59" t="s">
        <v>5340</v>
      </c>
      <c r="AS1765" s="40" t="str" cm="1">
        <f t="array" ref="AS1765">IFERROR(_xlfn.IFS(
AR1765="MPR ISSUE","ACTIVE",
AR1765="BSS Hardware Issue","ACTIVE",
AR1765="Sites strategiques, MLL, Pylone, etc.","PASSIVE",
AR1765="AKTIVCO DEFAUT GE &amp; POWER Cabinet","PASSIVE",
AR1765="AKTIVCO Coupure ENEO &amp; Baisse de tension","PASSIVE",
AR1765="Coupure ENEO &amp; Baisse de tension","PASSIVE",
AR1765="Defaut GE &amp; POWER Cabinet","PASSIVE",
AR1765="Sharing","PASSIVE",
AR1765="Sites strategiques &amp; DataCenter","PASSIVE",
AR1765="Exclu","Exclu",
AR1765="SAT","ACTIVE",
AR1765="SPARE-ISSUE","SPARE-ISSUE",
AR1765="Fiber CAmtel","ACTIVE",
AR1765="Fiber AOF","ACTIVE",
AR1765="Projet OCM (HUAWEI)","PLANNED WORKS",
AR1765="Projet OCM (NOKIA)","PLANNED WORKS",
AR1765="ACCESS-ISSUE","ACCESS-ISSUE",
AR1765="Projet OCM (ZTE, NOKIA, autres projets)","PLANNED WORKS",
AR1765="No root CAuse","No root cause",
AR1765="ODU HS","ACTIVE",
AR1765="IP &amp; VLAN","ACTIVE",
AR1765="Warehouse HUAWEI","SPARE-ISSUE",
AR1765="SPARE-HS","SPARE-ISSUE",
AR1765="Power Telco","ACTIVE", AR1765="no impacts","no impacts"
),"")</f>
        <v>PLANNED WORKS</v>
      </c>
      <c r="AT1765" s="99" t="s">
        <v>6525</v>
      </c>
      <c r="AU1765" s="99" t="s">
        <v>841</v>
      </c>
      <c r="AW1765" s="17"/>
      <c r="AX1765" s="17" t="s">
        <v>5536</v>
      </c>
      <c r="AY1765" s="17"/>
      <c r="AZ1765" s="17" t="s">
        <v>5536</v>
      </c>
      <c r="BA1765" s="7"/>
      <c r="BC1765" s="18"/>
      <c r="BD1765" s="18"/>
      <c r="BE1765" s="18"/>
      <c r="BF1765" s="18"/>
      <c r="BG1765" s="18"/>
      <c r="BH1765" s="18"/>
      <c r="BI1765" s="18"/>
      <c r="BJ1765" s="18"/>
      <c r="BK1765" s="18"/>
      <c r="BL1765" s="9" t="s">
        <v>5968</v>
      </c>
      <c r="BM1765" s="18" t="s">
        <v>5968</v>
      </c>
      <c r="BN1765" s="18" t="s">
        <v>6043</v>
      </c>
      <c r="BO1765" s="18"/>
      <c r="BP1765" s="9" t="s">
        <v>5661</v>
      </c>
      <c r="BQ1765" s="14"/>
      <c r="BR1765" s="102" t="s">
        <v>5536</v>
      </c>
      <c r="BS1765" s="57"/>
      <c r="BT1765" s="57"/>
      <c r="BU1765" s="56"/>
      <c r="BV1765" s="9"/>
      <c r="BW1765" s="9"/>
    </row>
    <row r="1766" spans="1:75" x14ac:dyDescent="0.35">
      <c r="A1766" s="1" t="s">
        <v>3733</v>
      </c>
      <c r="B1766" s="8" t="s">
        <v>3734</v>
      </c>
      <c r="C1766" s="3" t="s">
        <v>13</v>
      </c>
      <c r="D1766" s="1" t="s">
        <v>11</v>
      </c>
      <c r="E1766" s="1" t="s">
        <v>12</v>
      </c>
      <c r="F1766" s="3" t="s">
        <v>13</v>
      </c>
      <c r="G1766" s="1" t="s">
        <v>3735</v>
      </c>
      <c r="H1766" s="28" t="s">
        <v>5601</v>
      </c>
      <c r="I1766" s="27">
        <v>0</v>
      </c>
      <c r="J1766" s="27">
        <v>0</v>
      </c>
      <c r="K1766" s="27">
        <v>0</v>
      </c>
      <c r="L1766" s="27">
        <v>0</v>
      </c>
      <c r="M1766" s="27">
        <v>0</v>
      </c>
      <c r="N1766" s="27">
        <v>0</v>
      </c>
      <c r="O1766" s="27">
        <v>0</v>
      </c>
      <c r="P1766" s="27">
        <v>0</v>
      </c>
      <c r="Q1766" s="27">
        <v>0</v>
      </c>
      <c r="R1766" s="27">
        <v>0</v>
      </c>
      <c r="S1766" s="80">
        <v>0</v>
      </c>
      <c r="T1766" s="80">
        <v>0</v>
      </c>
      <c r="U1766" s="80">
        <v>0</v>
      </c>
      <c r="V1766" s="80">
        <v>0</v>
      </c>
      <c r="W1766" s="80">
        <v>0</v>
      </c>
      <c r="X1766" s="80">
        <v>0</v>
      </c>
      <c r="Y1766" s="80">
        <v>0</v>
      </c>
      <c r="Z1766" s="80">
        <v>0</v>
      </c>
      <c r="AA1766" s="80">
        <v>0</v>
      </c>
      <c r="AB1766" s="80">
        <v>0</v>
      </c>
      <c r="AC1766" s="80">
        <v>0</v>
      </c>
      <c r="AD1766" s="80">
        <v>0</v>
      </c>
      <c r="AE1766" s="80">
        <v>0</v>
      </c>
      <c r="AF1766" s="80">
        <v>0</v>
      </c>
      <c r="AG1766" s="80"/>
      <c r="AH1766" s="80">
        <v>0</v>
      </c>
      <c r="AI1766" s="80">
        <v>0</v>
      </c>
      <c r="AJ1766" s="80">
        <v>0</v>
      </c>
      <c r="AK1766" s="80">
        <v>0</v>
      </c>
      <c r="AL1766" s="80">
        <v>0</v>
      </c>
      <c r="AM1766" s="80">
        <v>0</v>
      </c>
      <c r="AN1766" s="41" t="s">
        <v>5591</v>
      </c>
      <c r="AO1766" s="41"/>
      <c r="AP1766" s="40" t="str" cm="1">
        <f t="array" ref="AP1766">IFERROR(_xlfn.IFS(
AR1766="MPR ISSUE","PDH",
AR1766="BSS Hardware Issue","BSS",
AR1766="Sites strategiques, MLL, Pylone, etc.","ENVTECH",
AR1766="AKTIVCO DEFAUT GE &amp; POWER Cabinet","AKTIVCO",
AR1766="AKTIVCO Coupure ENEO &amp; Baisse de tension","AKTIVCO GRID ONLY",
AR1766="Coupure ENEO &amp; Baisse de tension","IHS GRID ONLY",
AR1766="Defaut GE &amp; POWER Cabinet","IHS",
AR1766="Sharing","Partners",
AR1766="Sites strategiques &amp; DataCenter","SST &amp; DC",
AR1766="Exclu","Exclu",
AR1766="SAT","SAT",
AR1766="SPARE-ISSUE","SPARE-ISSUE",
AR1766="Fiber CAmtel","TRANS_FO_CAMTEL",
AR1766="Fiber AOF","Fiber AOF",
AR1766="Projet OCM (HUAWEI)","TRAVAUX-HUAWEI",
AR1766="Projet OCM (NOKIA)","TRAVAUX-NOKIA",
AR1766="ACCESS-ISSUE","ACCESS-ISSUE",
AR1766="Projet OCM (ZTE, NOKIA, autres projets)","TRAVAUX OCM",
AR1766="No root CAuse","No root cause",
AR1766="ODU HS","PDH",
AR1766="IP &amp; VLAN","PDH",
AR1766="Warehouse HUAWEI","SPARE-ISSUE",
AR1766="SPARE-HS","SPARE-ISSUE",
AR1766="Power Telco","BSS",AR1766="no impacts","no impacts"
),"")</f>
        <v>No root cause</v>
      </c>
      <c r="AQ1766" s="40" t="str" cm="1">
        <f t="array" ref="AQ1766">IFERROR(_xlfn.IFS(
AR1766="MPR ISSUE","TX ISSUE",
AR1766="BSS Hardware Issue","RAN ISSUE",
AR1766="Sites strategiques, MLL, Pylone, etc.","ENVTECH",
AR1766="AKTIVCO DEFAUT GE &amp; POWER Cabinet","POWER ISSUE",
AR1766="AKTIVCO Coupure ENEO &amp; Baisse de tension","POWER ISSUE",
AR1766="Coupure ENEO &amp; Baisse de tension","POWER ISSUE",
AR1766="Defaut GE &amp; POWER Cabinet","POWER ISSUE",
AR1766="Sharing","POWER ISSUE",
AR1766="Sites strategiques &amp; DataCenter","POWER ISSUE",
AR1766="Exclu","Exclu",
AR1766="SAT","TX ISSUE",
AR1766="SPARE-ISSUE","SPARE-ISSUE",
AR1766="Fiber CAmtel","TX ISSUE",
AR1766="Fiber AOF","TX ISSUE",
AR1766="Projet OCM (HUAWEI)","TRAVAUX-HUAWEI",
AR1766="Projet OCM (NOKIA)","TRAVAUX -NOKIA",
AR1766="ACCESS-ISSUE","ACCESS-ISSUE",
AR1766="Projet OCM (ZTE, NOKIA, autres projets)","TRAVAUX OCM",
AR1766="No root CAuse","No root cause",
AR1766="ODU HS","TX ISSUE",
AR1766="IP &amp; VLAN","TX ISSUE",
AR1766="Warehouse HUAWEI","SPARE-ISSUE",
AR1766="SPARE-HS","SPARE-ISSUE",
AR1766="Power Telco","RAN ISSUE",AR1766="no impacts","no impacts"
),"")</f>
        <v>No root cause</v>
      </c>
      <c r="AR1766" s="59" t="s">
        <v>5343</v>
      </c>
      <c r="AS1766" s="40" t="str" cm="1">
        <f t="array" ref="AS1766">IFERROR(_xlfn.IFS(
AR1766="MPR ISSUE","ACTIVE",
AR1766="BSS Hardware Issue","ACTIVE",
AR1766="Sites strategiques, MLL, Pylone, etc.","PASSIVE",
AR1766="AKTIVCO DEFAUT GE &amp; POWER Cabinet","PASSIVE",
AR1766="AKTIVCO Coupure ENEO &amp; Baisse de tension","PASSIVE",
AR1766="Coupure ENEO &amp; Baisse de tension","PASSIVE",
AR1766="Defaut GE &amp; POWER Cabinet","PASSIVE",
AR1766="Sharing","PASSIVE",
AR1766="Sites strategiques &amp; DataCenter","PASSIVE",
AR1766="Exclu","Exclu",
AR1766="SAT","ACTIVE",
AR1766="SPARE-ISSUE","SPARE-ISSUE",
AR1766="Fiber CAmtel","ACTIVE",
AR1766="Fiber AOF","ACTIVE",
AR1766="Projet OCM (HUAWEI)","PLANNED WORKS",
AR1766="Projet OCM (NOKIA)","PLANNED WORKS",
AR1766="ACCESS-ISSUE","ACCESS-ISSUE",
AR1766="Projet OCM (ZTE, NOKIA, autres projets)","PLANNED WORKS",
AR1766="No root CAuse","No root cause",
AR1766="ODU HS","ACTIVE",
AR1766="IP &amp; VLAN","ACTIVE",
AR1766="Warehouse HUAWEI","SPARE-ISSUE",
AR1766="SPARE-HS","SPARE-ISSUE",
AR1766="Power Telco","ACTIVE", AR1766="no impacts","no impacts"
),"")</f>
        <v>No root cause</v>
      </c>
      <c r="AT1766" s="99" t="s">
        <v>5661</v>
      </c>
      <c r="AU1766" s="99" t="s">
        <v>3734</v>
      </c>
      <c r="AW1766" s="17"/>
      <c r="AX1766" s="17" t="s">
        <v>5536</v>
      </c>
      <c r="AY1766" s="17"/>
      <c r="AZ1766" s="17" t="s">
        <v>5536</v>
      </c>
      <c r="BA1766" s="7"/>
      <c r="BC1766" s="18"/>
      <c r="BD1766" s="18"/>
      <c r="BE1766" s="18"/>
      <c r="BF1766" s="18"/>
      <c r="BG1766" s="18"/>
      <c r="BH1766" s="18"/>
      <c r="BI1766" s="18"/>
      <c r="BJ1766" s="18"/>
      <c r="BK1766" s="18"/>
      <c r="BM1766" s="18"/>
      <c r="BN1766" s="18"/>
      <c r="BO1766" s="18"/>
      <c r="BP1766" s="9" t="s">
        <v>5661</v>
      </c>
      <c r="BQ1766" s="14"/>
      <c r="BR1766" s="102" t="s">
        <v>5536</v>
      </c>
      <c r="BS1766" s="14"/>
      <c r="BT1766" s="14"/>
      <c r="BU1766" s="9"/>
      <c r="BV1766" s="9"/>
      <c r="BW1766" s="9"/>
    </row>
    <row r="1767" spans="1:75" x14ac:dyDescent="0.35">
      <c r="A1767" s="1" t="s">
        <v>2968</v>
      </c>
      <c r="B1767" s="8" t="s">
        <v>2969</v>
      </c>
      <c r="C1767" s="3" t="s">
        <v>55</v>
      </c>
      <c r="D1767" s="1" t="s">
        <v>21</v>
      </c>
      <c r="E1767" s="1" t="s">
        <v>709</v>
      </c>
      <c r="F1767" s="3" t="s">
        <v>23</v>
      </c>
      <c r="G1767" s="1" t="s">
        <v>2970</v>
      </c>
      <c r="H1767" s="28" t="s">
        <v>5589</v>
      </c>
      <c r="I1767" s="27">
        <v>0</v>
      </c>
      <c r="J1767" s="27">
        <v>0</v>
      </c>
      <c r="K1767" s="27">
        <v>0</v>
      </c>
      <c r="L1767" s="27">
        <v>0</v>
      </c>
      <c r="M1767" s="27">
        <v>0</v>
      </c>
      <c r="N1767" s="27">
        <v>0</v>
      </c>
      <c r="O1767" s="27">
        <v>0</v>
      </c>
      <c r="P1767" s="27">
        <v>0</v>
      </c>
      <c r="Q1767" s="27">
        <v>0</v>
      </c>
      <c r="R1767" s="27">
        <v>0</v>
      </c>
      <c r="S1767" s="80">
        <v>0</v>
      </c>
      <c r="T1767" s="80">
        <v>0</v>
      </c>
      <c r="U1767" s="80">
        <v>0</v>
      </c>
      <c r="V1767" s="80">
        <v>0</v>
      </c>
      <c r="W1767" s="80">
        <v>0</v>
      </c>
      <c r="X1767" s="80">
        <v>0</v>
      </c>
      <c r="Y1767" s="80">
        <v>0</v>
      </c>
      <c r="Z1767" s="80">
        <v>0</v>
      </c>
      <c r="AA1767" s="80">
        <v>0</v>
      </c>
      <c r="AB1767" s="80">
        <v>0</v>
      </c>
      <c r="AC1767" s="80">
        <v>0</v>
      </c>
      <c r="AD1767" s="80">
        <v>0</v>
      </c>
      <c r="AE1767" s="80">
        <v>0</v>
      </c>
      <c r="AF1767" s="80">
        <v>0</v>
      </c>
      <c r="AG1767" s="80"/>
      <c r="AH1767" s="80">
        <v>0</v>
      </c>
      <c r="AI1767" s="80">
        <v>0</v>
      </c>
      <c r="AJ1767" s="80">
        <v>0</v>
      </c>
      <c r="AK1767" s="80">
        <v>0</v>
      </c>
      <c r="AL1767" s="80">
        <v>0</v>
      </c>
      <c r="AM1767" s="80">
        <v>0</v>
      </c>
      <c r="AN1767" s="41" t="s">
        <v>5586</v>
      </c>
      <c r="AO1767" s="41"/>
      <c r="AP1767" s="40" t="str" cm="1">
        <f t="array" ref="AP1767">IFERROR(_xlfn.IFS(
AR1767="MPR ISSUE","PDH",
AR1767="BSS Hardware Issue","BSS",
AR1767="Sites strategiques, MLL, Pylone, etc.","ENVTECH",
AR1767="AKTIVCO DEFAUT GE &amp; POWER Cabinet","AKTIVCO",
AR1767="AKTIVCO Coupure ENEO &amp; Baisse de tension","AKTIVCO GRID ONLY",
AR1767="Coupure ENEO &amp; Baisse de tension","IHS GRID ONLY",
AR1767="Defaut GE &amp; POWER Cabinet","IHS",
AR1767="Sharing","Partners",
AR1767="Sites strategiques &amp; DataCenter","SST &amp; DC",
AR1767="Exclu","Exclu",
AR1767="SAT","SAT",
AR1767="SPARE-ISSUE","SPARE-ISSUE",
AR1767="Fiber CAmtel","TRANS_FO_CAMTEL",
AR1767="Fiber AOF","Fiber AOF",
AR1767="Projet OCM (HUAWEI)","TRAVAUX-HUAWEI",
AR1767="Projet OCM (NOKIA)","TRAVAUX-NOKIA",
AR1767="ACCESS-ISSUE","ACCESS-ISSUE",
AR1767="Projet OCM (ZTE, NOKIA, autres projets)","TRAVAUX OCM",
AR1767="No root CAuse","No root cause",
AR1767="ODU HS","PDH",
AR1767="IP &amp; VLAN","PDH",
AR1767="Warehouse HUAWEI","SPARE-ISSUE",
AR1767="SPARE-HS","SPARE-ISSUE",
AR1767="Power Telco","BSS",AR1767="no impacts","no impacts"
),"")</f>
        <v>Exclu</v>
      </c>
      <c r="AQ1767" s="40" t="str" cm="1">
        <f t="array" ref="AQ1767">IFERROR(_xlfn.IFS(
AR1767="MPR ISSUE","TX ISSUE",
AR1767="BSS Hardware Issue","RAN ISSUE",
AR1767="Sites strategiques, MLL, Pylone, etc.","ENVTECH",
AR1767="AKTIVCO DEFAUT GE &amp; POWER Cabinet","POWER ISSUE",
AR1767="AKTIVCO Coupure ENEO &amp; Baisse de tension","POWER ISSUE",
AR1767="Coupure ENEO &amp; Baisse de tension","POWER ISSUE",
AR1767="Defaut GE &amp; POWER Cabinet","POWER ISSUE",
AR1767="Sharing","POWER ISSUE",
AR1767="Sites strategiques &amp; DataCenter","POWER ISSUE",
AR1767="Exclu","Exclu",
AR1767="SAT","TX ISSUE",
AR1767="SPARE-ISSUE","SPARE-ISSUE",
AR1767="Fiber CAmtel","TX ISSUE",
AR1767="Fiber AOF","TX ISSUE",
AR1767="Projet OCM (HUAWEI)","TRAVAUX-HUAWEI",
AR1767="Projet OCM (NOKIA)","TRAVAUX -NOKIA",
AR1767="ACCESS-ISSUE","ACCESS-ISSUE",
AR1767="Projet OCM (ZTE, NOKIA, autres projets)","TRAVAUX OCM",
AR1767="No root CAuse","No root cause",
AR1767="ODU HS","TX ISSUE",
AR1767="IP &amp; VLAN","TX ISSUE",
AR1767="Warehouse HUAWEI","SPARE-ISSUE",
AR1767="SPARE-HS","SPARE-ISSUE",
AR1767="Power Telco","RAN ISSUE",AR1767="no impacts","no impacts"
),"")</f>
        <v>Exclu</v>
      </c>
      <c r="AR1767" s="59" t="s">
        <v>5586</v>
      </c>
      <c r="AS1767" s="40" t="str" cm="1">
        <f t="array" ref="AS1767">IFERROR(_xlfn.IFS(
AR1767="MPR ISSUE","ACTIVE",
AR1767="BSS Hardware Issue","ACTIVE",
AR1767="Sites strategiques, MLL, Pylone, etc.","PASSIVE",
AR1767="AKTIVCO DEFAUT GE &amp; POWER Cabinet","PASSIVE",
AR1767="AKTIVCO Coupure ENEO &amp; Baisse de tension","PASSIVE",
AR1767="Coupure ENEO &amp; Baisse de tension","PASSIVE",
AR1767="Defaut GE &amp; POWER Cabinet","PASSIVE",
AR1767="Sharing","PASSIVE",
AR1767="Sites strategiques &amp; DataCenter","PASSIVE",
AR1767="Exclu","Exclu",
AR1767="SAT","ACTIVE",
AR1767="SPARE-ISSUE","SPARE-ISSUE",
AR1767="Fiber CAmtel","ACTIVE",
AR1767="Fiber AOF","ACTIVE",
AR1767="Projet OCM (HUAWEI)","PLANNED WORKS",
AR1767="Projet OCM (NOKIA)","PLANNED WORKS",
AR1767="ACCESS-ISSUE","ACCESS-ISSUE",
AR1767="Projet OCM (ZTE, NOKIA, autres projets)","PLANNED WORKS",
AR1767="No root CAuse","No root cause",
AR1767="ODU HS","ACTIVE",
AR1767="IP &amp; VLAN","ACTIVE",
AR1767="Warehouse HUAWEI","SPARE-ISSUE",
AR1767="SPARE-HS","SPARE-ISSUE",
AR1767="Power Telco","ACTIVE", AR1767="no impacts","no impacts"
),"")</f>
        <v>Exclu</v>
      </c>
      <c r="AT1767" s="99" t="s">
        <v>5661</v>
      </c>
      <c r="AU1767" s="99" t="s">
        <v>2969</v>
      </c>
      <c r="AW1767" s="17"/>
      <c r="AX1767" s="17" t="s">
        <v>5536</v>
      </c>
      <c r="AY1767" s="17"/>
      <c r="AZ1767" s="17" t="s">
        <v>5536</v>
      </c>
      <c r="BA1767" s="7"/>
      <c r="BC1767" s="18"/>
      <c r="BD1767" s="18"/>
      <c r="BE1767" s="18"/>
      <c r="BF1767" s="18"/>
      <c r="BG1767" s="18"/>
      <c r="BH1767" s="18"/>
      <c r="BI1767" s="18"/>
      <c r="BJ1767" s="18"/>
      <c r="BK1767" s="18"/>
      <c r="BM1767" s="18"/>
      <c r="BN1767" s="18"/>
      <c r="BO1767" s="18"/>
      <c r="BP1767" s="9" t="s">
        <v>5661</v>
      </c>
      <c r="BQ1767" s="14"/>
      <c r="BR1767" s="102" t="s">
        <v>5536</v>
      </c>
      <c r="BS1767" s="14"/>
      <c r="BT1767" s="14"/>
      <c r="BU1767" s="9"/>
      <c r="BV1767" s="9"/>
      <c r="BW1767" s="9"/>
    </row>
    <row r="1768" spans="1:75" x14ac:dyDescent="0.35">
      <c r="A1768" s="1" t="s">
        <v>3017</v>
      </c>
      <c r="B1768" s="8" t="s">
        <v>3018</v>
      </c>
      <c r="C1768" s="3" t="s">
        <v>51</v>
      </c>
      <c r="D1768" s="1" t="s">
        <v>11</v>
      </c>
      <c r="E1768" s="1" t="s">
        <v>12</v>
      </c>
      <c r="F1768" s="3" t="s">
        <v>51</v>
      </c>
      <c r="G1768" s="1" t="s">
        <v>3019</v>
      </c>
      <c r="H1768" s="28" t="s">
        <v>5589</v>
      </c>
      <c r="I1768" s="27">
        <v>0</v>
      </c>
      <c r="J1768" s="27">
        <v>0</v>
      </c>
      <c r="K1768" s="27">
        <v>0</v>
      </c>
      <c r="L1768" s="27">
        <v>0</v>
      </c>
      <c r="M1768" s="27">
        <v>0</v>
      </c>
      <c r="N1768" s="27">
        <v>0</v>
      </c>
      <c r="O1768" s="27">
        <v>0</v>
      </c>
      <c r="P1768" s="27">
        <v>0</v>
      </c>
      <c r="Q1768" s="27">
        <v>0</v>
      </c>
      <c r="R1768" s="27">
        <v>0</v>
      </c>
      <c r="S1768" s="80">
        <v>0</v>
      </c>
      <c r="T1768" s="80">
        <v>0</v>
      </c>
      <c r="U1768" s="80">
        <v>0</v>
      </c>
      <c r="V1768" s="80">
        <v>0</v>
      </c>
      <c r="W1768" s="80">
        <v>0</v>
      </c>
      <c r="X1768" s="80">
        <v>0</v>
      </c>
      <c r="Y1768" s="80">
        <v>0</v>
      </c>
      <c r="Z1768" s="80">
        <v>0</v>
      </c>
      <c r="AA1768" s="80">
        <v>0</v>
      </c>
      <c r="AB1768" s="80">
        <v>0</v>
      </c>
      <c r="AC1768" s="80">
        <v>0</v>
      </c>
      <c r="AD1768" s="80">
        <v>0</v>
      </c>
      <c r="AE1768" s="80">
        <v>0</v>
      </c>
      <c r="AF1768" s="80">
        <v>0</v>
      </c>
      <c r="AG1768" s="80"/>
      <c r="AH1768" s="80">
        <v>0</v>
      </c>
      <c r="AI1768" s="80">
        <v>0</v>
      </c>
      <c r="AJ1768" s="80">
        <v>0</v>
      </c>
      <c r="AK1768" s="80">
        <v>0</v>
      </c>
      <c r="AL1768" s="80">
        <v>0</v>
      </c>
      <c r="AM1768" s="80">
        <v>0</v>
      </c>
      <c r="AN1768" s="41" t="s">
        <v>5591</v>
      </c>
      <c r="AO1768" s="41"/>
      <c r="AP1768" s="40" t="str" cm="1">
        <f t="array" ref="AP1768">IFERROR(_xlfn.IFS(
AR1768="MPR ISSUE","PDH",
AR1768="BSS Hardware Issue","BSS",
AR1768="Sites strategiques, MLL, Pylone, etc.","ENVTECH",
AR1768="AKTIVCO DEFAUT GE &amp; POWER Cabinet","AKTIVCO",
AR1768="AKTIVCO Coupure ENEO &amp; Baisse de tension","AKTIVCO GRID ONLY",
AR1768="Coupure ENEO &amp; Baisse de tension","IHS GRID ONLY",
AR1768="Defaut GE &amp; POWER Cabinet","IHS",
AR1768="Sharing","Partners",
AR1768="Sites strategiques &amp; DataCenter","SST &amp; DC",
AR1768="Exclu","Exclu",
AR1768="SAT","SAT",
AR1768="SPARE-ISSUE","SPARE-ISSUE",
AR1768="Fiber CAmtel","TRANS_FO_CAMTEL",
AR1768="Fiber AOF","Fiber AOF",
AR1768="Projet OCM (HUAWEI)","TRAVAUX-HUAWEI",
AR1768="Projet OCM (NOKIA)","TRAVAUX-NOKIA",
AR1768="ACCESS-ISSUE","ACCESS-ISSUE",
AR1768="Projet OCM (ZTE, NOKIA, autres projets)","TRAVAUX OCM",
AR1768="No root CAuse","No root cause",
AR1768="ODU HS","PDH",
AR1768="IP &amp; VLAN","PDH",
AR1768="Warehouse HUAWEI","SPARE-ISSUE",
AR1768="SPARE-HS","SPARE-ISSUE",
AR1768="Power Telco","BSS",AR1768="no impacts","no impacts"
),"")</f>
        <v>No root cause</v>
      </c>
      <c r="AQ1768" s="40" t="str" cm="1">
        <f t="array" ref="AQ1768">IFERROR(_xlfn.IFS(
AR1768="MPR ISSUE","TX ISSUE",
AR1768="BSS Hardware Issue","RAN ISSUE",
AR1768="Sites strategiques, MLL, Pylone, etc.","ENVTECH",
AR1768="AKTIVCO DEFAUT GE &amp; POWER Cabinet","POWER ISSUE",
AR1768="AKTIVCO Coupure ENEO &amp; Baisse de tension","POWER ISSUE",
AR1768="Coupure ENEO &amp; Baisse de tension","POWER ISSUE",
AR1768="Defaut GE &amp; POWER Cabinet","POWER ISSUE",
AR1768="Sharing","POWER ISSUE",
AR1768="Sites strategiques &amp; DataCenter","POWER ISSUE",
AR1768="Exclu","Exclu",
AR1768="SAT","TX ISSUE",
AR1768="SPARE-ISSUE","SPARE-ISSUE",
AR1768="Fiber CAmtel","TX ISSUE",
AR1768="Fiber AOF","TX ISSUE",
AR1768="Projet OCM (HUAWEI)","TRAVAUX-HUAWEI",
AR1768="Projet OCM (NOKIA)","TRAVAUX -NOKIA",
AR1768="ACCESS-ISSUE","ACCESS-ISSUE",
AR1768="Projet OCM (ZTE, NOKIA, autres projets)","TRAVAUX OCM",
AR1768="No root CAuse","No root cause",
AR1768="ODU HS","TX ISSUE",
AR1768="IP &amp; VLAN","TX ISSUE",
AR1768="Warehouse HUAWEI","SPARE-ISSUE",
AR1768="SPARE-HS","SPARE-ISSUE",
AR1768="Power Telco","RAN ISSUE",AR1768="no impacts","no impacts"
),"")</f>
        <v>No root cause</v>
      </c>
      <c r="AR1768" s="59" t="s">
        <v>5343</v>
      </c>
      <c r="AS1768" s="40" t="str" cm="1">
        <f t="array" ref="AS1768">IFERROR(_xlfn.IFS(
AR1768="MPR ISSUE","ACTIVE",
AR1768="BSS Hardware Issue","ACTIVE",
AR1768="Sites strategiques, MLL, Pylone, etc.","PASSIVE",
AR1768="AKTIVCO DEFAUT GE &amp; POWER Cabinet","PASSIVE",
AR1768="AKTIVCO Coupure ENEO &amp; Baisse de tension","PASSIVE",
AR1768="Coupure ENEO &amp; Baisse de tension","PASSIVE",
AR1768="Defaut GE &amp; POWER Cabinet","PASSIVE",
AR1768="Sharing","PASSIVE",
AR1768="Sites strategiques &amp; DataCenter","PASSIVE",
AR1768="Exclu","Exclu",
AR1768="SAT","ACTIVE",
AR1768="SPARE-ISSUE","SPARE-ISSUE",
AR1768="Fiber CAmtel","ACTIVE",
AR1768="Fiber AOF","ACTIVE",
AR1768="Projet OCM (HUAWEI)","PLANNED WORKS",
AR1768="Projet OCM (NOKIA)","PLANNED WORKS",
AR1768="ACCESS-ISSUE","ACCESS-ISSUE",
AR1768="Projet OCM (ZTE, NOKIA, autres projets)","PLANNED WORKS",
AR1768="No root CAuse","No root cause",
AR1768="ODU HS","ACTIVE",
AR1768="IP &amp; VLAN","ACTIVE",
AR1768="Warehouse HUAWEI","SPARE-ISSUE",
AR1768="SPARE-HS","SPARE-ISSUE",
AR1768="Power Telco","ACTIVE", AR1768="no impacts","no impacts"
),"")</f>
        <v>No root cause</v>
      </c>
      <c r="AT1768" s="99" t="s">
        <v>5661</v>
      </c>
      <c r="AU1768" s="99" t="s">
        <v>3018</v>
      </c>
      <c r="AW1768" s="17"/>
      <c r="AX1768" s="17" t="s">
        <v>5536</v>
      </c>
      <c r="AY1768" s="17"/>
      <c r="AZ1768" s="17" t="s">
        <v>5536</v>
      </c>
      <c r="BA1768" s="7"/>
      <c r="BC1768" s="18"/>
      <c r="BD1768" s="18"/>
      <c r="BE1768" s="18"/>
      <c r="BF1768" s="18"/>
      <c r="BG1768" s="18"/>
      <c r="BH1768" s="18"/>
      <c r="BI1768" s="18"/>
      <c r="BJ1768" s="18"/>
      <c r="BK1768" s="18"/>
      <c r="BM1768" s="18"/>
      <c r="BN1768" s="18"/>
      <c r="BO1768" s="18"/>
      <c r="BP1768" s="9" t="s">
        <v>5661</v>
      </c>
      <c r="BQ1768" s="14"/>
      <c r="BR1768" s="102" t="s">
        <v>5536</v>
      </c>
      <c r="BS1768" s="14"/>
      <c r="BT1768" s="14"/>
      <c r="BU1768" s="9"/>
      <c r="BV1768" s="9"/>
      <c r="BW1768" s="9"/>
    </row>
    <row r="1769" spans="1:75" x14ac:dyDescent="0.35">
      <c r="A1769" s="1" t="s">
        <v>698</v>
      </c>
      <c r="B1769" s="8" t="s">
        <v>699</v>
      </c>
      <c r="C1769" s="3" t="s">
        <v>299</v>
      </c>
      <c r="D1769" s="1" t="s">
        <v>21</v>
      </c>
      <c r="E1769" s="1" t="s">
        <v>36</v>
      </c>
      <c r="F1769" s="3" t="s">
        <v>102</v>
      </c>
      <c r="G1769" s="1" t="s">
        <v>299</v>
      </c>
      <c r="H1769" s="28" t="s">
        <v>5589</v>
      </c>
      <c r="I1769" s="27">
        <v>0</v>
      </c>
      <c r="J1769" s="27">
        <v>0</v>
      </c>
      <c r="K1769" s="27">
        <v>0</v>
      </c>
      <c r="L1769" s="27">
        <v>0</v>
      </c>
      <c r="M1769" s="27">
        <v>0</v>
      </c>
      <c r="N1769" s="27">
        <v>0</v>
      </c>
      <c r="O1769" s="27">
        <v>0</v>
      </c>
      <c r="P1769" s="27">
        <v>0</v>
      </c>
      <c r="Q1769" s="27">
        <v>0</v>
      </c>
      <c r="R1769" s="27">
        <v>0</v>
      </c>
      <c r="S1769" s="80">
        <v>2.675261747609386E-4</v>
      </c>
      <c r="T1769" s="80">
        <v>0</v>
      </c>
      <c r="U1769" s="80">
        <v>0</v>
      </c>
      <c r="V1769" s="80">
        <v>0</v>
      </c>
      <c r="W1769" s="80">
        <v>0</v>
      </c>
      <c r="X1769" s="80">
        <v>0</v>
      </c>
      <c r="Y1769" s="80">
        <v>0</v>
      </c>
      <c r="Z1769" s="80">
        <v>0</v>
      </c>
      <c r="AA1769" s="80">
        <v>0</v>
      </c>
      <c r="AB1769" s="80">
        <v>0</v>
      </c>
      <c r="AC1769" s="80">
        <v>0</v>
      </c>
      <c r="AD1769" s="80">
        <v>0</v>
      </c>
      <c r="AE1769" s="80">
        <v>0</v>
      </c>
      <c r="AF1769" s="80">
        <v>0</v>
      </c>
      <c r="AG1769" s="80"/>
      <c r="AH1769" s="80">
        <v>0</v>
      </c>
      <c r="AI1769" s="80">
        <v>0</v>
      </c>
      <c r="AJ1769" s="80">
        <v>0</v>
      </c>
      <c r="AK1769" s="80">
        <v>0</v>
      </c>
      <c r="AL1769" s="80">
        <v>0</v>
      </c>
      <c r="AM1769" s="80">
        <v>0</v>
      </c>
      <c r="AN1769" s="41" t="s">
        <v>5558</v>
      </c>
      <c r="AO1769" s="41"/>
      <c r="AP1769" s="40" t="str" cm="1">
        <f t="array" ref="AP1769">IFERROR(_xlfn.IFS(
AR1769="MPR ISSUE","PDH",
AR1769="BSS Hardware Issue","BSS",
AR1769="Sites strategiques, MLL, Pylone, etc.","ENVTECH",
AR1769="AKTIVCO DEFAUT GE &amp; POWER Cabinet","AKTIVCO",
AR1769="AKTIVCO Coupure ENEO &amp; Baisse de tension","AKTIVCO GRID ONLY",
AR1769="Coupure ENEO &amp; Baisse de tension","IHS GRID ONLY",
AR1769="Defaut GE &amp; POWER Cabinet","IHS",
AR1769="Sharing","Partners",
AR1769="Sites strategiques &amp; DataCenter","SST &amp; DC",
AR1769="Exclu","Exclu",
AR1769="SAT","SAT",
AR1769="SPARE-ISSUE","SPARE-ISSUE",
AR1769="Fiber CAmtel","TRANS_FO_CAMTEL",
AR1769="Fiber AOF","Fiber AOF",
AR1769="Projet OCM (HUAWEI)","TRAVAUX-HUAWEI",
AR1769="Projet OCM (NOKIA)","TRAVAUX-NOKIA",
AR1769="ACCESS-ISSUE","ACCESS-ISSUE",
AR1769="Projet OCM (ZTE, NOKIA, autres projets)","TRAVAUX OCM",
AR1769="No root CAuse","No root cause",
AR1769="ODU HS","PDH",
AR1769="IP &amp; VLAN","PDH",
AR1769="Warehouse HUAWEI","SPARE-ISSUE",
AR1769="SPARE-HS","SPARE-ISSUE",
AR1769="Power Telco","BSS",AR1769="no impacts","no impacts"
),"")</f>
        <v>No root cause</v>
      </c>
      <c r="AQ1769" s="40" t="str" cm="1">
        <f t="array" ref="AQ1769">IFERROR(_xlfn.IFS(
AR1769="MPR ISSUE","TX ISSUE",
AR1769="BSS Hardware Issue","RAN ISSUE",
AR1769="Sites strategiques, MLL, Pylone, etc.","ENVTECH",
AR1769="AKTIVCO DEFAUT GE &amp; POWER Cabinet","POWER ISSUE",
AR1769="AKTIVCO Coupure ENEO &amp; Baisse de tension","POWER ISSUE",
AR1769="Coupure ENEO &amp; Baisse de tension","POWER ISSUE",
AR1769="Defaut GE &amp; POWER Cabinet","POWER ISSUE",
AR1769="Sharing","POWER ISSUE",
AR1769="Sites strategiques &amp; DataCenter","POWER ISSUE",
AR1769="Exclu","Exclu",
AR1769="SAT","TX ISSUE",
AR1769="SPARE-ISSUE","SPARE-ISSUE",
AR1769="Fiber CAmtel","TX ISSUE",
AR1769="Fiber AOF","TX ISSUE",
AR1769="Projet OCM (HUAWEI)","TRAVAUX-HUAWEI",
AR1769="Projet OCM (NOKIA)","TRAVAUX -NOKIA",
AR1769="ACCESS-ISSUE","ACCESS-ISSUE",
AR1769="Projet OCM (ZTE, NOKIA, autres projets)","TRAVAUX OCM",
AR1769="No root CAuse","No root cause",
AR1769="ODU HS","TX ISSUE",
AR1769="IP &amp; VLAN","TX ISSUE",
AR1769="Warehouse HUAWEI","SPARE-ISSUE",
AR1769="SPARE-HS","SPARE-ISSUE",
AR1769="Power Telco","RAN ISSUE",AR1769="no impacts","no impacts"
),"")</f>
        <v>No root cause</v>
      </c>
      <c r="AR1769" s="59" t="s">
        <v>5343</v>
      </c>
      <c r="AS1769" s="40" t="str" cm="1">
        <f t="array" ref="AS1769">IFERROR(_xlfn.IFS(
AR1769="MPR ISSUE","ACTIVE",
AR1769="BSS Hardware Issue","ACTIVE",
AR1769="Sites strategiques, MLL, Pylone, etc.","PASSIVE",
AR1769="AKTIVCO DEFAUT GE &amp; POWER Cabinet","PASSIVE",
AR1769="AKTIVCO Coupure ENEO &amp; Baisse de tension","PASSIVE",
AR1769="Coupure ENEO &amp; Baisse de tension","PASSIVE",
AR1769="Defaut GE &amp; POWER Cabinet","PASSIVE",
AR1769="Sharing","PASSIVE",
AR1769="Sites strategiques &amp; DataCenter","PASSIVE",
AR1769="Exclu","Exclu",
AR1769="SAT","ACTIVE",
AR1769="SPARE-ISSUE","SPARE-ISSUE",
AR1769="Fiber CAmtel","ACTIVE",
AR1769="Fiber AOF","ACTIVE",
AR1769="Projet OCM (HUAWEI)","PLANNED WORKS",
AR1769="Projet OCM (NOKIA)","PLANNED WORKS",
AR1769="ACCESS-ISSUE","ACCESS-ISSUE",
AR1769="Projet OCM (ZTE, NOKIA, autres projets)","PLANNED WORKS",
AR1769="No root CAuse","No root cause",
AR1769="ODU HS","ACTIVE",
AR1769="IP &amp; VLAN","ACTIVE",
AR1769="Warehouse HUAWEI","SPARE-ISSUE",
AR1769="SPARE-HS","SPARE-ISSUE",
AR1769="Power Telco","ACTIVE", AR1769="no impacts","no impacts"
),"")</f>
        <v>No root cause</v>
      </c>
      <c r="AT1769" s="99" t="s">
        <v>5661</v>
      </c>
      <c r="AU1769" s="99" t="s">
        <v>699</v>
      </c>
      <c r="AW1769" s="17"/>
      <c r="AX1769" s="17" t="s">
        <v>5536</v>
      </c>
      <c r="AY1769" s="17"/>
      <c r="AZ1769" s="17" t="s">
        <v>5536</v>
      </c>
      <c r="BA1769" s="7"/>
      <c r="BC1769" s="18"/>
      <c r="BD1769" s="18"/>
      <c r="BE1769" s="18"/>
      <c r="BF1769" s="18"/>
      <c r="BG1769" s="18"/>
      <c r="BH1769" s="18"/>
      <c r="BI1769" s="18"/>
      <c r="BJ1769" s="18"/>
      <c r="BK1769" s="18"/>
      <c r="BM1769" s="18"/>
      <c r="BN1769" s="18"/>
      <c r="BO1769" s="18"/>
      <c r="BP1769" s="9" t="s">
        <v>5661</v>
      </c>
      <c r="BQ1769" s="14"/>
      <c r="BR1769" s="102" t="s">
        <v>5536</v>
      </c>
      <c r="BS1769" s="14"/>
      <c r="BT1769" s="14"/>
      <c r="BU1769" s="9"/>
      <c r="BV1769" s="9"/>
      <c r="BW1769" s="9"/>
    </row>
    <row r="1770" spans="1:75" x14ac:dyDescent="0.35">
      <c r="A1770" s="1" t="s">
        <v>660</v>
      </c>
      <c r="B1770" s="1" t="s">
        <v>661</v>
      </c>
      <c r="C1770" s="3" t="s">
        <v>90</v>
      </c>
      <c r="D1770" s="1" t="s">
        <v>21</v>
      </c>
      <c r="E1770" s="1" t="s">
        <v>122</v>
      </c>
      <c r="F1770" s="3" t="s">
        <v>90</v>
      </c>
      <c r="G1770" s="1" t="s">
        <v>660</v>
      </c>
      <c r="H1770" s="28" t="s">
        <v>5589</v>
      </c>
      <c r="I1770" s="27">
        <v>0</v>
      </c>
      <c r="J1770" s="27">
        <v>0</v>
      </c>
      <c r="K1770" s="27">
        <v>0</v>
      </c>
      <c r="L1770" s="27">
        <v>0</v>
      </c>
      <c r="M1770" s="27">
        <v>0</v>
      </c>
      <c r="N1770" s="27">
        <v>0</v>
      </c>
      <c r="O1770" s="27">
        <v>0</v>
      </c>
      <c r="P1770" s="27">
        <v>0</v>
      </c>
      <c r="Q1770" s="27">
        <v>0</v>
      </c>
      <c r="R1770" s="27">
        <v>0</v>
      </c>
      <c r="S1770" s="80">
        <v>0</v>
      </c>
      <c r="T1770" s="80">
        <v>0</v>
      </c>
      <c r="U1770" s="80">
        <v>0</v>
      </c>
      <c r="V1770" s="80">
        <v>0</v>
      </c>
      <c r="W1770" s="80">
        <v>0</v>
      </c>
      <c r="X1770" s="80">
        <v>0</v>
      </c>
      <c r="Y1770" s="80">
        <v>0</v>
      </c>
      <c r="Z1770" s="80">
        <v>0</v>
      </c>
      <c r="AA1770" s="80">
        <v>0</v>
      </c>
      <c r="AB1770" s="80">
        <v>0</v>
      </c>
      <c r="AC1770" s="80">
        <v>0</v>
      </c>
      <c r="AD1770" s="80">
        <v>0</v>
      </c>
      <c r="AE1770" s="80">
        <v>0</v>
      </c>
      <c r="AF1770" s="80">
        <v>0</v>
      </c>
      <c r="AG1770" s="80"/>
      <c r="AH1770" s="80">
        <v>0</v>
      </c>
      <c r="AI1770" s="80">
        <v>0</v>
      </c>
      <c r="AJ1770" s="80">
        <v>0</v>
      </c>
      <c r="AK1770" s="80">
        <v>0</v>
      </c>
      <c r="AL1770" s="80">
        <v>0</v>
      </c>
      <c r="AM1770" s="80">
        <v>0</v>
      </c>
      <c r="AN1770" s="41" t="s">
        <v>5586</v>
      </c>
      <c r="AO1770" s="41"/>
      <c r="AP1770" s="40" t="str" cm="1">
        <f t="array" ref="AP1770">IFERROR(_xlfn.IFS(
AR1770="MPR ISSUE","PDH",
AR1770="BSS Hardware Issue","BSS",
AR1770="Sites strategiques, MLL, Pylone, etc.","ENVTECH",
AR1770="AKTIVCO DEFAUT GE &amp; POWER Cabinet","AKTIVCO",
AR1770="AKTIVCO Coupure ENEO &amp; Baisse de tension","AKTIVCO GRID ONLY",
AR1770="Coupure ENEO &amp; Baisse de tension","IHS GRID ONLY",
AR1770="Defaut GE &amp; POWER Cabinet","IHS",
AR1770="Sharing","Partners",
AR1770="Sites strategiques &amp; DataCenter","SST &amp; DC",
AR1770="Exclu","Exclu",
AR1770="SAT","SAT",
AR1770="SPARE-ISSUE","SPARE-ISSUE",
AR1770="Fiber CAmtel","TRANS_FO_CAMTEL",
AR1770="Fiber AOF","Fiber AOF",
AR1770="Projet OCM (HUAWEI)","TRAVAUX-HUAWEI",
AR1770="Projet OCM (NOKIA)","TRAVAUX-NOKIA",
AR1770="ACCESS-ISSUE","ACCESS-ISSUE",
AR1770="Projet OCM (ZTE, NOKIA, autres projets)","TRAVAUX OCM",
AR1770="No root CAuse","No root cause",
AR1770="ODU HS","PDH",
AR1770="IP &amp; VLAN","PDH",
AR1770="Warehouse HUAWEI","SPARE-ISSUE",
AR1770="SPARE-HS","SPARE-ISSUE",
AR1770="Power Telco","BSS",AR1770="no impacts","no impacts"
),"")</f>
        <v>Exclu</v>
      </c>
      <c r="AQ1770" s="40" t="str" cm="1">
        <f t="array" ref="AQ1770">IFERROR(_xlfn.IFS(
AR1770="MPR ISSUE","TX ISSUE",
AR1770="BSS Hardware Issue","RAN ISSUE",
AR1770="Sites strategiques, MLL, Pylone, etc.","ENVTECH",
AR1770="AKTIVCO DEFAUT GE &amp; POWER Cabinet","POWER ISSUE",
AR1770="AKTIVCO Coupure ENEO &amp; Baisse de tension","POWER ISSUE",
AR1770="Coupure ENEO &amp; Baisse de tension","POWER ISSUE",
AR1770="Defaut GE &amp; POWER Cabinet","POWER ISSUE",
AR1770="Sharing","POWER ISSUE",
AR1770="Sites strategiques &amp; DataCenter","POWER ISSUE",
AR1770="Exclu","Exclu",
AR1770="SAT","TX ISSUE",
AR1770="SPARE-ISSUE","SPARE-ISSUE",
AR1770="Fiber CAmtel","TX ISSUE",
AR1770="Fiber AOF","TX ISSUE",
AR1770="Projet OCM (HUAWEI)","TRAVAUX-HUAWEI",
AR1770="Projet OCM (NOKIA)","TRAVAUX -NOKIA",
AR1770="ACCESS-ISSUE","ACCESS-ISSUE",
AR1770="Projet OCM (ZTE, NOKIA, autres projets)","TRAVAUX OCM",
AR1770="No root CAuse","No root cause",
AR1770="ODU HS","TX ISSUE",
AR1770="IP &amp; VLAN","TX ISSUE",
AR1770="Warehouse HUAWEI","SPARE-ISSUE",
AR1770="SPARE-HS","SPARE-ISSUE",
AR1770="Power Telco","RAN ISSUE",AR1770="no impacts","no impacts"
),"")</f>
        <v>Exclu</v>
      </c>
      <c r="AR1770" s="59" t="s">
        <v>5586</v>
      </c>
      <c r="AS1770" s="40" t="str" cm="1">
        <f t="array" ref="AS1770">IFERROR(_xlfn.IFS(
AR1770="MPR ISSUE","ACTIVE",
AR1770="BSS Hardware Issue","ACTIVE",
AR1770="Sites strategiques, MLL, Pylone, etc.","PASSIVE",
AR1770="AKTIVCO DEFAUT GE &amp; POWER Cabinet","PASSIVE",
AR1770="AKTIVCO Coupure ENEO &amp; Baisse de tension","PASSIVE",
AR1770="Coupure ENEO &amp; Baisse de tension","PASSIVE",
AR1770="Defaut GE &amp; POWER Cabinet","PASSIVE",
AR1770="Sharing","PASSIVE",
AR1770="Sites strategiques &amp; DataCenter","PASSIVE",
AR1770="Exclu","Exclu",
AR1770="SAT","ACTIVE",
AR1770="SPARE-ISSUE","SPARE-ISSUE",
AR1770="Fiber CAmtel","ACTIVE",
AR1770="Fiber AOF","ACTIVE",
AR1770="Projet OCM (HUAWEI)","PLANNED WORKS",
AR1770="Projet OCM (NOKIA)","PLANNED WORKS",
AR1770="ACCESS-ISSUE","ACCESS-ISSUE",
AR1770="Projet OCM (ZTE, NOKIA, autres projets)","PLANNED WORKS",
AR1770="No root CAuse","No root cause",
AR1770="ODU HS","ACTIVE",
AR1770="IP &amp; VLAN","ACTIVE",
AR1770="Warehouse HUAWEI","SPARE-ISSUE",
AR1770="SPARE-HS","SPARE-ISSUE",
AR1770="Power Telco","ACTIVE", AR1770="no impacts","no impacts"
),"")</f>
        <v>Exclu</v>
      </c>
      <c r="AT1770" s="99" t="s">
        <v>5661</v>
      </c>
      <c r="AU1770" s="99" t="s">
        <v>661</v>
      </c>
      <c r="AW1770" s="17"/>
      <c r="AX1770" s="17" t="s">
        <v>5536</v>
      </c>
      <c r="AY1770" s="17"/>
      <c r="AZ1770" s="17" t="s">
        <v>5536</v>
      </c>
      <c r="BA1770" s="7"/>
      <c r="BC1770" s="18"/>
      <c r="BD1770" s="18"/>
      <c r="BE1770" s="18"/>
      <c r="BF1770" s="18"/>
      <c r="BG1770" s="18"/>
      <c r="BH1770" s="18"/>
      <c r="BI1770" s="18"/>
      <c r="BJ1770" s="18"/>
      <c r="BK1770" s="18"/>
      <c r="BM1770" s="18"/>
      <c r="BN1770" s="18"/>
      <c r="BO1770" s="18"/>
      <c r="BP1770" s="9" t="s">
        <v>5661</v>
      </c>
      <c r="BQ1770" s="14"/>
      <c r="BR1770" s="102" t="s">
        <v>5536</v>
      </c>
      <c r="BS1770" s="14"/>
      <c r="BT1770" s="14"/>
      <c r="BU1770" s="9"/>
      <c r="BV1770" s="9"/>
      <c r="BW1770" s="9"/>
    </row>
    <row r="1771" spans="1:75" x14ac:dyDescent="0.35">
      <c r="A1771" s="1" t="s">
        <v>2373</v>
      </c>
      <c r="B1771" s="8" t="s">
        <v>2374</v>
      </c>
      <c r="C1771" s="3" t="s">
        <v>32</v>
      </c>
      <c r="D1771" s="1" t="s">
        <v>11</v>
      </c>
      <c r="E1771" s="1" t="s">
        <v>12</v>
      </c>
      <c r="F1771" s="3" t="s">
        <v>31</v>
      </c>
      <c r="G1771" s="1" t="s">
        <v>32</v>
      </c>
      <c r="H1771" s="30" t="s">
        <v>5587</v>
      </c>
      <c r="I1771" s="27">
        <v>0</v>
      </c>
      <c r="J1771" s="27">
        <v>0</v>
      </c>
      <c r="K1771" s="27">
        <v>0</v>
      </c>
      <c r="L1771" s="27">
        <v>0</v>
      </c>
      <c r="M1771" s="27">
        <v>11.644576138662741</v>
      </c>
      <c r="N1771" s="27">
        <v>0</v>
      </c>
      <c r="O1771" s="27">
        <v>0</v>
      </c>
      <c r="P1771" s="27">
        <v>0</v>
      </c>
      <c r="Q1771" s="27">
        <v>0</v>
      </c>
      <c r="R1771" s="27">
        <v>13.403275376462824</v>
      </c>
      <c r="S1771" s="80">
        <v>0</v>
      </c>
      <c r="T1771" s="80">
        <v>0</v>
      </c>
      <c r="U1771" s="80">
        <v>0</v>
      </c>
      <c r="V1771" s="80">
        <v>0</v>
      </c>
      <c r="W1771" s="80">
        <v>0</v>
      </c>
      <c r="X1771" s="80">
        <v>0</v>
      </c>
      <c r="Y1771" s="80">
        <v>0</v>
      </c>
      <c r="Z1771" s="80">
        <v>0</v>
      </c>
      <c r="AA1771" s="80">
        <v>0</v>
      </c>
      <c r="AB1771" s="80">
        <v>0</v>
      </c>
      <c r="AC1771" s="80">
        <v>0</v>
      </c>
      <c r="AD1771" s="80">
        <v>0</v>
      </c>
      <c r="AE1771" s="80">
        <v>0</v>
      </c>
      <c r="AF1771" s="80">
        <v>0</v>
      </c>
      <c r="AG1771" s="80"/>
      <c r="AH1771" s="80">
        <v>4.4587695793491038E-4</v>
      </c>
      <c r="AI1771" s="80">
        <v>0</v>
      </c>
      <c r="AJ1771" s="80">
        <v>0</v>
      </c>
      <c r="AK1771" s="80">
        <v>0</v>
      </c>
      <c r="AL1771" s="80">
        <v>0</v>
      </c>
      <c r="AM1771" s="80">
        <v>0</v>
      </c>
      <c r="AN1771" s="41" t="s">
        <v>5558</v>
      </c>
      <c r="AO1771" s="41"/>
      <c r="AP1771" s="40" t="str" cm="1">
        <f t="array" ref="AP1771">IFERROR(_xlfn.IFS(
AR1771="MPR ISSUE","PDH",
AR1771="BSS Hardware Issue","BSS",
AR1771="Sites strategiques, MLL, Pylone, etc.","ENVTECH",
AR1771="AKTIVCO DEFAUT GE &amp; POWER Cabinet","AKTIVCO",
AR1771="AKTIVCO Coupure ENEO &amp; Baisse de tension","AKTIVCO GRID ONLY",
AR1771="Coupure ENEO &amp; Baisse de tension","IHS GRID ONLY",
AR1771="Defaut GE &amp; POWER Cabinet","IHS",
AR1771="Sharing","Partners",
AR1771="Sites strategiques &amp; DataCenter","SST &amp; DC",
AR1771="Exclu","Exclu",
AR1771="SAT","SAT",
AR1771="SPARE-ISSUE","SPARE-ISSUE",
AR1771="Fiber CAmtel","TRANS_FO_CAMTEL",
AR1771="Fiber AOF","Fiber AOF",
AR1771="Projet OCM (HUAWEI)","TRAVAUX-HUAWEI",
AR1771="Projet OCM (NOKIA)","TRAVAUX-NOKIA",
AR1771="ACCESS-ISSUE","ACCESS-ISSUE",
AR1771="Projet OCM (ZTE, NOKIA, autres projets)","TRAVAUX OCM",
AR1771="No root CAuse","No root cause",
AR1771="ODU HS","PDH",
AR1771="IP &amp; VLAN","PDH",
AR1771="Warehouse HUAWEI","SPARE-ISSUE",
AR1771="SPARE-HS","SPARE-ISSUE",
AR1771="Power Telco","BSS",AR1771="no impacts","no impacts"
),"")</f>
        <v>No root cause</v>
      </c>
      <c r="AQ1771" s="40" t="str" cm="1">
        <f t="array" ref="AQ1771">IFERROR(_xlfn.IFS(
AR1771="MPR ISSUE","TX ISSUE",
AR1771="BSS Hardware Issue","RAN ISSUE",
AR1771="Sites strategiques, MLL, Pylone, etc.","ENVTECH",
AR1771="AKTIVCO DEFAUT GE &amp; POWER Cabinet","POWER ISSUE",
AR1771="AKTIVCO Coupure ENEO &amp; Baisse de tension","POWER ISSUE",
AR1771="Coupure ENEO &amp; Baisse de tension","POWER ISSUE",
AR1771="Defaut GE &amp; POWER Cabinet","POWER ISSUE",
AR1771="Sharing","POWER ISSUE",
AR1771="Sites strategiques &amp; DataCenter","POWER ISSUE",
AR1771="Exclu","Exclu",
AR1771="SAT","TX ISSUE",
AR1771="SPARE-ISSUE","SPARE-ISSUE",
AR1771="Fiber CAmtel","TX ISSUE",
AR1771="Fiber AOF","TX ISSUE",
AR1771="Projet OCM (HUAWEI)","TRAVAUX-HUAWEI",
AR1771="Projet OCM (NOKIA)","TRAVAUX -NOKIA",
AR1771="ACCESS-ISSUE","ACCESS-ISSUE",
AR1771="Projet OCM (ZTE, NOKIA, autres projets)","TRAVAUX OCM",
AR1771="No root CAuse","No root cause",
AR1771="ODU HS","TX ISSUE",
AR1771="IP &amp; VLAN","TX ISSUE",
AR1771="Warehouse HUAWEI","SPARE-ISSUE",
AR1771="SPARE-HS","SPARE-ISSUE",
AR1771="Power Telco","RAN ISSUE",AR1771="no impacts","no impacts"
),"")</f>
        <v>No root cause</v>
      </c>
      <c r="AR1771" s="59" t="s">
        <v>5343</v>
      </c>
      <c r="AS1771" s="40" t="str" cm="1">
        <f t="array" ref="AS1771">IFERROR(_xlfn.IFS(
AR1771="MPR ISSUE","ACTIVE",
AR1771="BSS Hardware Issue","ACTIVE",
AR1771="Sites strategiques, MLL, Pylone, etc.","PASSIVE",
AR1771="AKTIVCO DEFAUT GE &amp; POWER Cabinet","PASSIVE",
AR1771="AKTIVCO Coupure ENEO &amp; Baisse de tension","PASSIVE",
AR1771="Coupure ENEO &amp; Baisse de tension","PASSIVE",
AR1771="Defaut GE &amp; POWER Cabinet","PASSIVE",
AR1771="Sharing","PASSIVE",
AR1771="Sites strategiques &amp; DataCenter","PASSIVE",
AR1771="Exclu","Exclu",
AR1771="SAT","ACTIVE",
AR1771="SPARE-ISSUE","SPARE-ISSUE",
AR1771="Fiber CAmtel","ACTIVE",
AR1771="Fiber AOF","ACTIVE",
AR1771="Projet OCM (HUAWEI)","PLANNED WORKS",
AR1771="Projet OCM (NOKIA)","PLANNED WORKS",
AR1771="ACCESS-ISSUE","ACCESS-ISSUE",
AR1771="Projet OCM (ZTE, NOKIA, autres projets)","PLANNED WORKS",
AR1771="No root CAuse","No root cause",
AR1771="ODU HS","ACTIVE",
AR1771="IP &amp; VLAN","ACTIVE",
AR1771="Warehouse HUAWEI","SPARE-ISSUE",
AR1771="SPARE-HS","SPARE-ISSUE",
AR1771="Power Telco","ACTIVE", AR1771="no impacts","no impacts"
),"")</f>
        <v>No root cause</v>
      </c>
      <c r="AT1771" s="99" t="s">
        <v>5661</v>
      </c>
      <c r="AU1771" s="99" t="s">
        <v>2374</v>
      </c>
      <c r="AW1771" s="17"/>
      <c r="AX1771" s="17" t="s">
        <v>5536</v>
      </c>
      <c r="AY1771" s="17"/>
      <c r="AZ1771" s="17" t="s">
        <v>5536</v>
      </c>
      <c r="BA1771" s="7"/>
      <c r="BC1771" s="18"/>
      <c r="BD1771" s="18"/>
      <c r="BE1771" s="18"/>
      <c r="BF1771" s="18"/>
      <c r="BG1771" s="18"/>
      <c r="BH1771" s="18"/>
      <c r="BI1771" s="18"/>
      <c r="BJ1771" s="18"/>
      <c r="BK1771" s="18"/>
      <c r="BM1771" s="18"/>
      <c r="BN1771" s="18"/>
      <c r="BO1771" s="18"/>
      <c r="BP1771" s="9" t="s">
        <v>5661</v>
      </c>
      <c r="BQ1771" s="14"/>
      <c r="BR1771" s="102" t="s">
        <v>5536</v>
      </c>
      <c r="BS1771" s="14"/>
      <c r="BT1771" s="14"/>
      <c r="BU1771" s="9"/>
      <c r="BV1771" s="9"/>
      <c r="BW1771" s="9"/>
    </row>
    <row r="1772" spans="1:75" x14ac:dyDescent="0.35">
      <c r="A1772" s="1" t="s">
        <v>1669</v>
      </c>
      <c r="B1772" s="8" t="s">
        <v>1670</v>
      </c>
      <c r="C1772" s="3" t="s">
        <v>32</v>
      </c>
      <c r="D1772" s="1" t="s">
        <v>11</v>
      </c>
      <c r="E1772" s="1" t="s">
        <v>12</v>
      </c>
      <c r="F1772" s="3" t="s">
        <v>31</v>
      </c>
      <c r="G1772" s="1" t="s">
        <v>32</v>
      </c>
      <c r="H1772" s="30" t="s">
        <v>5587</v>
      </c>
      <c r="I1772" s="27">
        <v>0</v>
      </c>
      <c r="J1772" s="27">
        <v>0</v>
      </c>
      <c r="K1772" s="27">
        <v>0</v>
      </c>
      <c r="L1772" s="27">
        <v>0</v>
      </c>
      <c r="M1772" s="27">
        <v>0</v>
      </c>
      <c r="N1772" s="27">
        <v>0</v>
      </c>
      <c r="O1772" s="27">
        <v>0</v>
      </c>
      <c r="P1772" s="27">
        <v>0</v>
      </c>
      <c r="Q1772" s="27">
        <v>0</v>
      </c>
      <c r="R1772" s="27">
        <v>9.2236604429377387</v>
      </c>
      <c r="S1772" s="80">
        <v>0</v>
      </c>
      <c r="T1772" s="80">
        <v>0</v>
      </c>
      <c r="U1772" s="80">
        <v>0</v>
      </c>
      <c r="V1772" s="80">
        <v>0</v>
      </c>
      <c r="W1772" s="80">
        <v>0</v>
      </c>
      <c r="X1772" s="80">
        <v>0</v>
      </c>
      <c r="Y1772" s="80">
        <v>0</v>
      </c>
      <c r="Z1772" s="80">
        <v>0</v>
      </c>
      <c r="AA1772" s="80">
        <v>0</v>
      </c>
      <c r="AB1772" s="80">
        <v>0</v>
      </c>
      <c r="AC1772" s="80">
        <v>0</v>
      </c>
      <c r="AD1772" s="80">
        <v>0</v>
      </c>
      <c r="AE1772" s="80">
        <v>0</v>
      </c>
      <c r="AF1772" s="80">
        <v>0</v>
      </c>
      <c r="AG1772" s="80"/>
      <c r="AH1772" s="80">
        <v>0</v>
      </c>
      <c r="AI1772" s="80">
        <v>0</v>
      </c>
      <c r="AJ1772" s="80">
        <v>0</v>
      </c>
      <c r="AK1772" s="80">
        <v>0</v>
      </c>
      <c r="AL1772" s="80">
        <v>0</v>
      </c>
      <c r="AM1772" s="80">
        <v>0</v>
      </c>
      <c r="AN1772" s="41" t="s">
        <v>5558</v>
      </c>
      <c r="AO1772" s="41"/>
      <c r="AP1772" s="40" t="str" cm="1">
        <f t="array" ref="AP1772">IFERROR(_xlfn.IFS(
AR1772="MPR ISSUE","PDH",
AR1772="BSS Hardware Issue","BSS",
AR1772="Sites strategiques, MLL, Pylone, etc.","ENVTECH",
AR1772="AKTIVCO DEFAUT GE &amp; POWER Cabinet","AKTIVCO",
AR1772="AKTIVCO Coupure ENEO &amp; Baisse de tension","AKTIVCO GRID ONLY",
AR1772="Coupure ENEO &amp; Baisse de tension","IHS GRID ONLY",
AR1772="Defaut GE &amp; POWER Cabinet","IHS",
AR1772="Sharing","Partners",
AR1772="Sites strategiques &amp; DataCenter","SST &amp; DC",
AR1772="Exclu","Exclu",
AR1772="SAT","SAT",
AR1772="SPARE-ISSUE","SPARE-ISSUE",
AR1772="Fiber CAmtel","TRANS_FO_CAMTEL",
AR1772="Fiber AOF","Fiber AOF",
AR1772="Projet OCM (HUAWEI)","TRAVAUX-HUAWEI",
AR1772="Projet OCM (NOKIA)","TRAVAUX-NOKIA",
AR1772="ACCESS-ISSUE","ACCESS-ISSUE",
AR1772="Projet OCM (ZTE, NOKIA, autres projets)","TRAVAUX OCM",
AR1772="No root CAuse","No root cause",
AR1772="ODU HS","PDH",
AR1772="IP &amp; VLAN","PDH",
AR1772="Warehouse HUAWEI","SPARE-ISSUE",
AR1772="SPARE-HS","SPARE-ISSUE",
AR1772="Power Telco","BSS",AR1772="no impacts","no impacts"
),"")</f>
        <v>No root cause</v>
      </c>
      <c r="AQ1772" s="40" t="str" cm="1">
        <f t="array" ref="AQ1772">IFERROR(_xlfn.IFS(
AR1772="MPR ISSUE","TX ISSUE",
AR1772="BSS Hardware Issue","RAN ISSUE",
AR1772="Sites strategiques, MLL, Pylone, etc.","ENVTECH",
AR1772="AKTIVCO DEFAUT GE &amp; POWER Cabinet","POWER ISSUE",
AR1772="AKTIVCO Coupure ENEO &amp; Baisse de tension","POWER ISSUE",
AR1772="Coupure ENEO &amp; Baisse de tension","POWER ISSUE",
AR1772="Defaut GE &amp; POWER Cabinet","POWER ISSUE",
AR1772="Sharing","POWER ISSUE",
AR1772="Sites strategiques &amp; DataCenter","POWER ISSUE",
AR1772="Exclu","Exclu",
AR1772="SAT","TX ISSUE",
AR1772="SPARE-ISSUE","SPARE-ISSUE",
AR1772="Fiber CAmtel","TX ISSUE",
AR1772="Fiber AOF","TX ISSUE",
AR1772="Projet OCM (HUAWEI)","TRAVAUX-HUAWEI",
AR1772="Projet OCM (NOKIA)","TRAVAUX -NOKIA",
AR1772="ACCESS-ISSUE","ACCESS-ISSUE",
AR1772="Projet OCM (ZTE, NOKIA, autres projets)","TRAVAUX OCM",
AR1772="No root CAuse","No root cause",
AR1772="ODU HS","TX ISSUE",
AR1772="IP &amp; VLAN","TX ISSUE",
AR1772="Warehouse HUAWEI","SPARE-ISSUE",
AR1772="SPARE-HS","SPARE-ISSUE",
AR1772="Power Telco","RAN ISSUE",AR1772="no impacts","no impacts"
),"")</f>
        <v>No root cause</v>
      </c>
      <c r="AR1772" s="59" t="s">
        <v>5343</v>
      </c>
      <c r="AS1772" s="40" t="str" cm="1">
        <f t="array" ref="AS1772">IFERROR(_xlfn.IFS(
AR1772="MPR ISSUE","ACTIVE",
AR1772="BSS Hardware Issue","ACTIVE",
AR1772="Sites strategiques, MLL, Pylone, etc.","PASSIVE",
AR1772="AKTIVCO DEFAUT GE &amp; POWER Cabinet","PASSIVE",
AR1772="AKTIVCO Coupure ENEO &amp; Baisse de tension","PASSIVE",
AR1772="Coupure ENEO &amp; Baisse de tension","PASSIVE",
AR1772="Defaut GE &amp; POWER Cabinet","PASSIVE",
AR1772="Sharing","PASSIVE",
AR1772="Sites strategiques &amp; DataCenter","PASSIVE",
AR1772="Exclu","Exclu",
AR1772="SAT","ACTIVE",
AR1772="SPARE-ISSUE","SPARE-ISSUE",
AR1772="Fiber CAmtel","ACTIVE",
AR1772="Fiber AOF","ACTIVE",
AR1772="Projet OCM (HUAWEI)","PLANNED WORKS",
AR1772="Projet OCM (NOKIA)","PLANNED WORKS",
AR1772="ACCESS-ISSUE","ACCESS-ISSUE",
AR1772="Projet OCM (ZTE, NOKIA, autres projets)","PLANNED WORKS",
AR1772="No root CAuse","No root cause",
AR1772="ODU HS","ACTIVE",
AR1772="IP &amp; VLAN","ACTIVE",
AR1772="Warehouse HUAWEI","SPARE-ISSUE",
AR1772="SPARE-HS","SPARE-ISSUE",
AR1772="Power Telco","ACTIVE", AR1772="no impacts","no impacts"
),"")</f>
        <v>No root cause</v>
      </c>
      <c r="AT1772" s="99" t="s">
        <v>5661</v>
      </c>
      <c r="AU1772" s="99" t="s">
        <v>1670</v>
      </c>
      <c r="AW1772" s="17"/>
      <c r="AX1772" s="17" t="s">
        <v>5536</v>
      </c>
      <c r="AY1772" s="17"/>
      <c r="AZ1772" s="17" t="s">
        <v>5536</v>
      </c>
      <c r="BA1772" s="7"/>
      <c r="BC1772" s="18"/>
      <c r="BD1772" s="18"/>
      <c r="BE1772" s="18"/>
      <c r="BF1772" s="18"/>
      <c r="BG1772" s="18"/>
      <c r="BH1772" s="18"/>
      <c r="BI1772" s="18"/>
      <c r="BJ1772" s="18"/>
      <c r="BK1772" s="18"/>
      <c r="BM1772" s="18"/>
      <c r="BN1772" s="18"/>
      <c r="BO1772" s="18"/>
      <c r="BP1772" s="9" t="s">
        <v>5661</v>
      </c>
      <c r="BQ1772" s="14"/>
      <c r="BR1772" s="102" t="s">
        <v>5536</v>
      </c>
      <c r="BS1772" s="14"/>
      <c r="BT1772" s="14"/>
      <c r="BU1772" s="9"/>
      <c r="BV1772" s="9"/>
      <c r="BW1772" s="9"/>
    </row>
    <row r="1773" spans="1:75" x14ac:dyDescent="0.35">
      <c r="A1773" s="1" t="s">
        <v>994</v>
      </c>
      <c r="B1773" s="8" t="s">
        <v>995</v>
      </c>
      <c r="C1773" s="3" t="s">
        <v>23</v>
      </c>
      <c r="D1773" s="1" t="s">
        <v>21</v>
      </c>
      <c r="E1773" s="1" t="s">
        <v>22</v>
      </c>
      <c r="F1773" s="3" t="s">
        <v>23</v>
      </c>
      <c r="G1773" s="1" t="s">
        <v>996</v>
      </c>
      <c r="H1773" s="28" t="s">
        <v>5589</v>
      </c>
      <c r="I1773" s="27">
        <v>0.30952778419840593</v>
      </c>
      <c r="J1773" s="27">
        <v>0.14036206635790577</v>
      </c>
      <c r="K1773" s="27">
        <v>2.9427879223703247E-3</v>
      </c>
      <c r="L1773" s="27">
        <v>0</v>
      </c>
      <c r="M1773" s="27">
        <v>1.4738908721495978</v>
      </c>
      <c r="N1773" s="27">
        <v>0</v>
      </c>
      <c r="O1773" s="27">
        <v>0</v>
      </c>
      <c r="P1773" s="27">
        <v>0</v>
      </c>
      <c r="Q1773" s="27">
        <v>1.0962330887787397</v>
      </c>
      <c r="R1773" s="27">
        <v>6.5354860986265573</v>
      </c>
      <c r="S1773" s="80">
        <v>0</v>
      </c>
      <c r="T1773" s="80">
        <v>0</v>
      </c>
      <c r="U1773" s="80">
        <v>0</v>
      </c>
      <c r="V1773" s="80">
        <v>0</v>
      </c>
      <c r="W1773" s="80">
        <v>0</v>
      </c>
      <c r="X1773" s="80">
        <v>0</v>
      </c>
      <c r="Y1773" s="80">
        <v>0</v>
      </c>
      <c r="Z1773" s="80">
        <v>0</v>
      </c>
      <c r="AA1773" s="80">
        <v>0</v>
      </c>
      <c r="AB1773" s="80">
        <v>0</v>
      </c>
      <c r="AC1773" s="80">
        <v>0</v>
      </c>
      <c r="AD1773" s="80">
        <v>0</v>
      </c>
      <c r="AE1773" s="80">
        <v>0</v>
      </c>
      <c r="AF1773" s="80">
        <v>0</v>
      </c>
      <c r="AG1773" s="80"/>
      <c r="AH1773" s="80">
        <v>0</v>
      </c>
      <c r="AI1773" s="80">
        <v>0</v>
      </c>
      <c r="AJ1773" s="80">
        <v>0</v>
      </c>
      <c r="AK1773" s="80">
        <v>0</v>
      </c>
      <c r="AL1773" s="80">
        <v>0</v>
      </c>
      <c r="AM1773" s="80">
        <v>0</v>
      </c>
      <c r="AN1773" s="41" t="s">
        <v>5558</v>
      </c>
      <c r="AO1773" s="41"/>
      <c r="AP1773" s="40" t="str" cm="1">
        <f t="array" ref="AP1773">IFERROR(_xlfn.IFS(
AR1773="MPR ISSUE","PDH",
AR1773="BSS Hardware Issue","BSS",
AR1773="Sites strategiques, MLL, Pylone, etc.","ENVTECH",
AR1773="AKTIVCO DEFAUT GE &amp; POWER Cabinet","AKTIVCO",
AR1773="AKTIVCO Coupure ENEO &amp; Baisse de tension","AKTIVCO GRID ONLY",
AR1773="Coupure ENEO &amp; Baisse de tension","IHS GRID ONLY",
AR1773="Defaut GE &amp; POWER Cabinet","IHS",
AR1773="Sharing","Partners",
AR1773="Sites strategiques &amp; DataCenter","SST &amp; DC",
AR1773="Exclu","Exclu",
AR1773="SAT","SAT",
AR1773="SPARE-ISSUE","SPARE-ISSUE",
AR1773="Fiber CAmtel","TRANS_FO_CAMTEL",
AR1773="Fiber AOF","Fiber AOF",
AR1773="Projet OCM (HUAWEI)","TRAVAUX-HUAWEI",
AR1773="Projet OCM (NOKIA)","TRAVAUX-NOKIA",
AR1773="ACCESS-ISSUE","ACCESS-ISSUE",
AR1773="Projet OCM (ZTE, NOKIA, autres projets)","TRAVAUX OCM",
AR1773="No root CAuse","No root cause",
AR1773="ODU HS","PDH",
AR1773="IP &amp; VLAN","PDH",
AR1773="Warehouse HUAWEI","SPARE-ISSUE",
AR1773="SPARE-HS","SPARE-ISSUE",
AR1773="Power Telco","BSS",AR1773="no impacts","no impacts"
),"")</f>
        <v>No root cause</v>
      </c>
      <c r="AQ1773" s="40" t="str" cm="1">
        <f t="array" ref="AQ1773">IFERROR(_xlfn.IFS(
AR1773="MPR ISSUE","TX ISSUE",
AR1773="BSS Hardware Issue","RAN ISSUE",
AR1773="Sites strategiques, MLL, Pylone, etc.","ENVTECH",
AR1773="AKTIVCO DEFAUT GE &amp; POWER Cabinet","POWER ISSUE",
AR1773="AKTIVCO Coupure ENEO &amp; Baisse de tension","POWER ISSUE",
AR1773="Coupure ENEO &amp; Baisse de tension","POWER ISSUE",
AR1773="Defaut GE &amp; POWER Cabinet","POWER ISSUE",
AR1773="Sharing","POWER ISSUE",
AR1773="Sites strategiques &amp; DataCenter","POWER ISSUE",
AR1773="Exclu","Exclu",
AR1773="SAT","TX ISSUE",
AR1773="SPARE-ISSUE","SPARE-ISSUE",
AR1773="Fiber CAmtel","TX ISSUE",
AR1773="Fiber AOF","TX ISSUE",
AR1773="Projet OCM (HUAWEI)","TRAVAUX-HUAWEI",
AR1773="Projet OCM (NOKIA)","TRAVAUX -NOKIA",
AR1773="ACCESS-ISSUE","ACCESS-ISSUE",
AR1773="Projet OCM (ZTE, NOKIA, autres projets)","TRAVAUX OCM",
AR1773="No root CAuse","No root cause",
AR1773="ODU HS","TX ISSUE",
AR1773="IP &amp; VLAN","TX ISSUE",
AR1773="Warehouse HUAWEI","SPARE-ISSUE",
AR1773="SPARE-HS","SPARE-ISSUE",
AR1773="Power Telco","RAN ISSUE",AR1773="no impacts","no impacts"
),"")</f>
        <v>No root cause</v>
      </c>
      <c r="AR1773" s="59" t="s">
        <v>5343</v>
      </c>
      <c r="AS1773" s="40" t="str" cm="1">
        <f t="array" ref="AS1773">IFERROR(_xlfn.IFS(
AR1773="MPR ISSUE","ACTIVE",
AR1773="BSS Hardware Issue","ACTIVE",
AR1773="Sites strategiques, MLL, Pylone, etc.","PASSIVE",
AR1773="AKTIVCO DEFAUT GE &amp; POWER Cabinet","PASSIVE",
AR1773="AKTIVCO Coupure ENEO &amp; Baisse de tension","PASSIVE",
AR1773="Coupure ENEO &amp; Baisse de tension","PASSIVE",
AR1773="Defaut GE &amp; POWER Cabinet","PASSIVE",
AR1773="Sharing","PASSIVE",
AR1773="Sites strategiques &amp; DataCenter","PASSIVE",
AR1773="Exclu","Exclu",
AR1773="SAT","ACTIVE",
AR1773="SPARE-ISSUE","SPARE-ISSUE",
AR1773="Fiber CAmtel","ACTIVE",
AR1773="Fiber AOF","ACTIVE",
AR1773="Projet OCM (HUAWEI)","PLANNED WORKS",
AR1773="Projet OCM (NOKIA)","PLANNED WORKS",
AR1773="ACCESS-ISSUE","ACCESS-ISSUE",
AR1773="Projet OCM (ZTE, NOKIA, autres projets)","PLANNED WORKS",
AR1773="No root CAuse","No root cause",
AR1773="ODU HS","ACTIVE",
AR1773="IP &amp; VLAN","ACTIVE",
AR1773="Warehouse HUAWEI","SPARE-ISSUE",
AR1773="SPARE-HS","SPARE-ISSUE",
AR1773="Power Telco","ACTIVE", AR1773="no impacts","no impacts"
),"")</f>
        <v>No root cause</v>
      </c>
      <c r="AT1773" s="99" t="s">
        <v>5661</v>
      </c>
      <c r="AU1773" s="99" t="s">
        <v>995</v>
      </c>
      <c r="AW1773" s="17"/>
      <c r="AX1773" s="17" t="s">
        <v>5536</v>
      </c>
      <c r="AY1773" s="17"/>
      <c r="AZ1773" s="17" t="s">
        <v>5536</v>
      </c>
      <c r="BA1773" s="7"/>
      <c r="BC1773" s="18"/>
      <c r="BD1773" s="18"/>
      <c r="BE1773" s="18"/>
      <c r="BF1773" s="18"/>
      <c r="BG1773" s="18"/>
      <c r="BH1773" s="18"/>
      <c r="BI1773" s="18"/>
      <c r="BJ1773" s="18"/>
      <c r="BK1773" s="18"/>
      <c r="BM1773" s="18"/>
      <c r="BN1773" s="18"/>
      <c r="BO1773" s="18"/>
      <c r="BP1773" s="9" t="s">
        <v>5661</v>
      </c>
      <c r="BQ1773" s="14"/>
      <c r="BR1773" s="102" t="s">
        <v>5536</v>
      </c>
      <c r="BS1773" s="14"/>
      <c r="BT1773" s="14"/>
      <c r="BU1773" s="9"/>
      <c r="BV1773" s="9"/>
      <c r="BW1773" s="9"/>
    </row>
    <row r="1774" spans="1:75" x14ac:dyDescent="0.35">
      <c r="A1774" s="19" t="s">
        <v>5409</v>
      </c>
      <c r="B1774" s="25" t="s">
        <v>5410</v>
      </c>
      <c r="C1774" s="3" t="s">
        <v>37</v>
      </c>
      <c r="D1774" s="19" t="s">
        <v>357</v>
      </c>
      <c r="E1774" s="19" t="s">
        <v>986</v>
      </c>
      <c r="F1774" s="19" t="s">
        <v>69</v>
      </c>
      <c r="G1774" s="19" t="s">
        <v>70</v>
      </c>
      <c r="H1774" s="30" t="s">
        <v>5587</v>
      </c>
      <c r="I1774" s="27">
        <v>0</v>
      </c>
      <c r="J1774" s="27">
        <v>0</v>
      </c>
      <c r="K1774" s="27">
        <v>0</v>
      </c>
      <c r="L1774" s="27">
        <v>0</v>
      </c>
      <c r="M1774" s="27">
        <v>0</v>
      </c>
      <c r="N1774" s="27">
        <v>0</v>
      </c>
      <c r="O1774" s="27">
        <v>0</v>
      </c>
      <c r="P1774" s="27">
        <v>0</v>
      </c>
      <c r="Q1774" s="27">
        <v>0</v>
      </c>
      <c r="R1774" s="27">
        <v>6.0974030699163633</v>
      </c>
      <c r="S1774" s="80">
        <v>0</v>
      </c>
      <c r="T1774" s="80">
        <v>0</v>
      </c>
      <c r="U1774" s="80">
        <v>0</v>
      </c>
      <c r="V1774" s="80">
        <v>0</v>
      </c>
      <c r="W1774" s="80">
        <v>0</v>
      </c>
      <c r="X1774" s="80">
        <v>0</v>
      </c>
      <c r="Y1774" s="80">
        <v>0</v>
      </c>
      <c r="Z1774" s="80">
        <v>0</v>
      </c>
      <c r="AA1774" s="80">
        <v>0</v>
      </c>
      <c r="AB1774" s="80">
        <v>0</v>
      </c>
      <c r="AC1774" s="80">
        <v>0</v>
      </c>
      <c r="AD1774" s="80">
        <v>0</v>
      </c>
      <c r="AE1774" s="80">
        <v>0</v>
      </c>
      <c r="AF1774" s="80">
        <v>0</v>
      </c>
      <c r="AG1774" s="80"/>
      <c r="AH1774" s="80">
        <v>0.43649570673994792</v>
      </c>
      <c r="AI1774" s="80">
        <v>0</v>
      </c>
      <c r="AJ1774" s="80">
        <v>0</v>
      </c>
      <c r="AK1774" s="80">
        <v>0</v>
      </c>
      <c r="AL1774" s="80">
        <v>0</v>
      </c>
      <c r="AM1774" s="80">
        <v>0</v>
      </c>
      <c r="AN1774" s="41" t="s">
        <v>5558</v>
      </c>
      <c r="AO1774" s="41"/>
      <c r="AP1774" s="40" t="str" cm="1">
        <f t="array" ref="AP1774">IFERROR(_xlfn.IFS(
AR1774="MPR ISSUE","PDH",
AR1774="BSS Hardware Issue","BSS",
AR1774="Sites strategiques, MLL, Pylone, etc.","ENVTECH",
AR1774="AKTIVCO DEFAUT GE &amp; POWER Cabinet","AKTIVCO",
AR1774="AKTIVCO Coupure ENEO &amp; Baisse de tension","AKTIVCO GRID ONLY",
AR1774="Coupure ENEO &amp; Baisse de tension","IHS GRID ONLY",
AR1774="Defaut GE &amp; POWER Cabinet","IHS",
AR1774="Sharing","Partners",
AR1774="Sites strategiques &amp; DataCenter","SST &amp; DC",
AR1774="Exclu","Exclu",
AR1774="SAT","SAT",
AR1774="SPARE-ISSUE","SPARE-ISSUE",
AR1774="Fiber CAmtel","TRANS_FO_CAMTEL",
AR1774="Fiber AOF","Fiber AOF",
AR1774="Projet OCM (HUAWEI)","TRAVAUX-HUAWEI",
AR1774="Projet OCM (NOKIA)","TRAVAUX-NOKIA",
AR1774="ACCESS-ISSUE","ACCESS-ISSUE",
AR1774="Projet OCM (ZTE, NOKIA, autres projets)","TRAVAUX OCM",
AR1774="No root CAuse","No root cause",
AR1774="ODU HS","PDH",
AR1774="IP &amp; VLAN","PDH",
AR1774="Warehouse HUAWEI","SPARE-ISSUE",
AR1774="SPARE-HS","SPARE-ISSUE",
AR1774="Power Telco","BSS",AR1774="no impacts","no impacts"
),"")</f>
        <v>No root cause</v>
      </c>
      <c r="AQ1774" s="40" t="str" cm="1">
        <f t="array" ref="AQ1774">IFERROR(_xlfn.IFS(
AR1774="MPR ISSUE","TX ISSUE",
AR1774="BSS Hardware Issue","RAN ISSUE",
AR1774="Sites strategiques, MLL, Pylone, etc.","ENVTECH",
AR1774="AKTIVCO DEFAUT GE &amp; POWER Cabinet","POWER ISSUE",
AR1774="AKTIVCO Coupure ENEO &amp; Baisse de tension","POWER ISSUE",
AR1774="Coupure ENEO &amp; Baisse de tension","POWER ISSUE",
AR1774="Defaut GE &amp; POWER Cabinet","POWER ISSUE",
AR1774="Sharing","POWER ISSUE",
AR1774="Sites strategiques &amp; DataCenter","POWER ISSUE",
AR1774="Exclu","Exclu",
AR1774="SAT","TX ISSUE",
AR1774="SPARE-ISSUE","SPARE-ISSUE",
AR1774="Fiber CAmtel","TX ISSUE",
AR1774="Fiber AOF","TX ISSUE",
AR1774="Projet OCM (HUAWEI)","TRAVAUX-HUAWEI",
AR1774="Projet OCM (NOKIA)","TRAVAUX -NOKIA",
AR1774="ACCESS-ISSUE","ACCESS-ISSUE",
AR1774="Projet OCM (ZTE, NOKIA, autres projets)","TRAVAUX OCM",
AR1774="No root CAuse","No root cause",
AR1774="ODU HS","TX ISSUE",
AR1774="IP &amp; VLAN","TX ISSUE",
AR1774="Warehouse HUAWEI","SPARE-ISSUE",
AR1774="SPARE-HS","SPARE-ISSUE",
AR1774="Power Telco","RAN ISSUE",AR1774="no impacts","no impacts"
),"")</f>
        <v>No root cause</v>
      </c>
      <c r="AR1774" s="59" t="s">
        <v>5343</v>
      </c>
      <c r="AS1774" s="40" t="str" cm="1">
        <f t="array" ref="AS1774">IFERROR(_xlfn.IFS(
AR1774="MPR ISSUE","ACTIVE",
AR1774="BSS Hardware Issue","ACTIVE",
AR1774="Sites strategiques, MLL, Pylone, etc.","PASSIVE",
AR1774="AKTIVCO DEFAUT GE &amp; POWER Cabinet","PASSIVE",
AR1774="AKTIVCO Coupure ENEO &amp; Baisse de tension","PASSIVE",
AR1774="Coupure ENEO &amp; Baisse de tension","PASSIVE",
AR1774="Defaut GE &amp; POWER Cabinet","PASSIVE",
AR1774="Sharing","PASSIVE",
AR1774="Sites strategiques &amp; DataCenter","PASSIVE",
AR1774="Exclu","Exclu",
AR1774="SAT","ACTIVE",
AR1774="SPARE-ISSUE","SPARE-ISSUE",
AR1774="Fiber CAmtel","ACTIVE",
AR1774="Fiber AOF","ACTIVE",
AR1774="Projet OCM (HUAWEI)","PLANNED WORKS",
AR1774="Projet OCM (NOKIA)","PLANNED WORKS",
AR1774="ACCESS-ISSUE","ACCESS-ISSUE",
AR1774="Projet OCM (ZTE, NOKIA, autres projets)","PLANNED WORKS",
AR1774="No root CAuse","No root cause",
AR1774="ODU HS","ACTIVE",
AR1774="IP &amp; VLAN","ACTIVE",
AR1774="Warehouse HUAWEI","SPARE-ISSUE",
AR1774="SPARE-HS","SPARE-ISSUE",
AR1774="Power Telco","ACTIVE", AR1774="no impacts","no impacts"
),"")</f>
        <v>No root cause</v>
      </c>
      <c r="AT1774" s="99" t="s">
        <v>5661</v>
      </c>
      <c r="AU1774" s="99" t="s">
        <v>5410</v>
      </c>
      <c r="AW1774" s="17"/>
      <c r="AX1774" s="17" t="s">
        <v>5536</v>
      </c>
      <c r="AY1774" s="17"/>
      <c r="AZ1774" s="17" t="s">
        <v>5536</v>
      </c>
      <c r="BA1774" s="7"/>
      <c r="BC1774" s="18"/>
      <c r="BD1774" s="18"/>
      <c r="BE1774" s="18"/>
      <c r="BF1774" s="18"/>
      <c r="BG1774" s="18"/>
      <c r="BH1774" s="18"/>
      <c r="BI1774" s="18"/>
      <c r="BJ1774" s="18"/>
      <c r="BK1774" s="18"/>
      <c r="BM1774" s="18"/>
      <c r="BN1774" s="18"/>
      <c r="BO1774" s="18"/>
      <c r="BP1774" s="9" t="s">
        <v>5661</v>
      </c>
      <c r="BQ1774" s="14"/>
      <c r="BR1774" s="102" t="s">
        <v>5536</v>
      </c>
      <c r="BS1774" s="14"/>
      <c r="BT1774" s="14"/>
      <c r="BU1774" s="9"/>
      <c r="BV1774" s="9"/>
      <c r="BW1774" s="9"/>
    </row>
    <row r="1775" spans="1:75" x14ac:dyDescent="0.35">
      <c r="A1775" s="1" t="s">
        <v>4983</v>
      </c>
      <c r="B1775" s="8" t="s">
        <v>4984</v>
      </c>
      <c r="C1775" s="3" t="s">
        <v>32</v>
      </c>
      <c r="D1775" s="1" t="s">
        <v>11</v>
      </c>
      <c r="E1775" s="1" t="s">
        <v>12</v>
      </c>
      <c r="F1775" s="3" t="s">
        <v>31</v>
      </c>
      <c r="G1775" s="1" t="s">
        <v>32</v>
      </c>
      <c r="H1775" s="30" t="s">
        <v>5587</v>
      </c>
      <c r="I1775" s="27">
        <v>0</v>
      </c>
      <c r="J1775" s="27">
        <v>0</v>
      </c>
      <c r="K1775" s="27">
        <v>0</v>
      </c>
      <c r="L1775" s="27">
        <v>0</v>
      </c>
      <c r="M1775" s="27">
        <v>0</v>
      </c>
      <c r="N1775" s="27">
        <v>0</v>
      </c>
      <c r="O1775" s="27">
        <v>0</v>
      </c>
      <c r="P1775" s="27">
        <v>0</v>
      </c>
      <c r="Q1775" s="27">
        <v>0</v>
      </c>
      <c r="R1775" s="27">
        <v>4.8544764619770371</v>
      </c>
      <c r="S1775" s="80">
        <v>0</v>
      </c>
      <c r="T1775" s="80">
        <v>0</v>
      </c>
      <c r="U1775" s="80">
        <v>0</v>
      </c>
      <c r="V1775" s="80">
        <v>0</v>
      </c>
      <c r="W1775" s="80">
        <v>0</v>
      </c>
      <c r="X1775" s="80">
        <v>0</v>
      </c>
      <c r="Y1775" s="80">
        <v>0</v>
      </c>
      <c r="Z1775" s="80">
        <v>1.9788376094717119</v>
      </c>
      <c r="AA1775" s="80">
        <v>0</v>
      </c>
      <c r="AB1775" s="80">
        <v>0</v>
      </c>
      <c r="AC1775" s="80">
        <v>0</v>
      </c>
      <c r="AD1775" s="80">
        <v>0</v>
      </c>
      <c r="AE1775" s="80">
        <v>0</v>
      </c>
      <c r="AF1775" s="80">
        <v>0.48477526374513813</v>
      </c>
      <c r="AG1775" s="80"/>
      <c r="AH1775" s="80">
        <v>0</v>
      </c>
      <c r="AI1775" s="80">
        <v>0</v>
      </c>
      <c r="AJ1775" s="80">
        <v>0</v>
      </c>
      <c r="AK1775" s="80">
        <v>0</v>
      </c>
      <c r="AL1775" s="80">
        <v>0</v>
      </c>
      <c r="AM1775" s="80">
        <v>0</v>
      </c>
      <c r="AN1775" s="41" t="s">
        <v>5558</v>
      </c>
      <c r="AO1775" s="41"/>
      <c r="AP1775" s="40" t="str" cm="1">
        <f t="array" ref="AP1775">IFERROR(_xlfn.IFS(
AR1775="MPR ISSUE","PDH",
AR1775="BSS Hardware Issue","BSS",
AR1775="Sites strategiques, MLL, Pylone, etc.","ENVTECH",
AR1775="AKTIVCO DEFAUT GE &amp; POWER Cabinet","AKTIVCO",
AR1775="AKTIVCO Coupure ENEO &amp; Baisse de tension","AKTIVCO GRID ONLY",
AR1775="Coupure ENEO &amp; Baisse de tension","IHS GRID ONLY",
AR1775="Defaut GE &amp; POWER Cabinet","IHS",
AR1775="Sharing","Partners",
AR1775="Sites strategiques &amp; DataCenter","SST &amp; DC",
AR1775="Exclu","Exclu",
AR1775="SAT","SAT",
AR1775="SPARE-ISSUE","SPARE-ISSUE",
AR1775="Fiber CAmtel","TRANS_FO_CAMTEL",
AR1775="Fiber AOF","Fiber AOF",
AR1775="Projet OCM (HUAWEI)","TRAVAUX-HUAWEI",
AR1775="Projet OCM (NOKIA)","TRAVAUX-NOKIA",
AR1775="ACCESS-ISSUE","ACCESS-ISSUE",
AR1775="Projet OCM (ZTE, NOKIA, autres projets)","TRAVAUX OCM",
AR1775="No root CAuse","No root cause",
AR1775="ODU HS","PDH",
AR1775="IP &amp; VLAN","PDH",
AR1775="Warehouse HUAWEI","SPARE-ISSUE",
AR1775="SPARE-HS","SPARE-ISSUE",
AR1775="Power Telco","BSS",AR1775="no impacts","no impacts"
),"")</f>
        <v>No root cause</v>
      </c>
      <c r="AQ1775" s="40" t="str" cm="1">
        <f t="array" ref="AQ1775">IFERROR(_xlfn.IFS(
AR1775="MPR ISSUE","TX ISSUE",
AR1775="BSS Hardware Issue","RAN ISSUE",
AR1775="Sites strategiques, MLL, Pylone, etc.","ENVTECH",
AR1775="AKTIVCO DEFAUT GE &amp; POWER Cabinet","POWER ISSUE",
AR1775="AKTIVCO Coupure ENEO &amp; Baisse de tension","POWER ISSUE",
AR1775="Coupure ENEO &amp; Baisse de tension","POWER ISSUE",
AR1775="Defaut GE &amp; POWER Cabinet","POWER ISSUE",
AR1775="Sharing","POWER ISSUE",
AR1775="Sites strategiques &amp; DataCenter","POWER ISSUE",
AR1775="Exclu","Exclu",
AR1775="SAT","TX ISSUE",
AR1775="SPARE-ISSUE","SPARE-ISSUE",
AR1775="Fiber CAmtel","TX ISSUE",
AR1775="Fiber AOF","TX ISSUE",
AR1775="Projet OCM (HUAWEI)","TRAVAUX-HUAWEI",
AR1775="Projet OCM (NOKIA)","TRAVAUX -NOKIA",
AR1775="ACCESS-ISSUE","ACCESS-ISSUE",
AR1775="Projet OCM (ZTE, NOKIA, autres projets)","TRAVAUX OCM",
AR1775="No root CAuse","No root cause",
AR1775="ODU HS","TX ISSUE",
AR1775="IP &amp; VLAN","TX ISSUE",
AR1775="Warehouse HUAWEI","SPARE-ISSUE",
AR1775="SPARE-HS","SPARE-ISSUE",
AR1775="Power Telco","RAN ISSUE",AR1775="no impacts","no impacts"
),"")</f>
        <v>No root cause</v>
      </c>
      <c r="AR1775" s="59" t="s">
        <v>5343</v>
      </c>
      <c r="AS1775" s="40" t="str" cm="1">
        <f t="array" ref="AS1775">IFERROR(_xlfn.IFS(
AR1775="MPR ISSUE","ACTIVE",
AR1775="BSS Hardware Issue","ACTIVE",
AR1775="Sites strategiques, MLL, Pylone, etc.","PASSIVE",
AR1775="AKTIVCO DEFAUT GE &amp; POWER Cabinet","PASSIVE",
AR1775="AKTIVCO Coupure ENEO &amp; Baisse de tension","PASSIVE",
AR1775="Coupure ENEO &amp; Baisse de tension","PASSIVE",
AR1775="Defaut GE &amp; POWER Cabinet","PASSIVE",
AR1775="Sharing","PASSIVE",
AR1775="Sites strategiques &amp; DataCenter","PASSIVE",
AR1775="Exclu","Exclu",
AR1775="SAT","ACTIVE",
AR1775="SPARE-ISSUE","SPARE-ISSUE",
AR1775="Fiber CAmtel","ACTIVE",
AR1775="Fiber AOF","ACTIVE",
AR1775="Projet OCM (HUAWEI)","PLANNED WORKS",
AR1775="Projet OCM (NOKIA)","PLANNED WORKS",
AR1775="ACCESS-ISSUE","ACCESS-ISSUE",
AR1775="Projet OCM (ZTE, NOKIA, autres projets)","PLANNED WORKS",
AR1775="No root CAuse","No root cause",
AR1775="ODU HS","ACTIVE",
AR1775="IP &amp; VLAN","ACTIVE",
AR1775="Warehouse HUAWEI","SPARE-ISSUE",
AR1775="SPARE-HS","SPARE-ISSUE",
AR1775="Power Telco","ACTIVE", AR1775="no impacts","no impacts"
),"")</f>
        <v>No root cause</v>
      </c>
      <c r="AT1775" s="99" t="s">
        <v>5661</v>
      </c>
      <c r="AU1775" s="99" t="s">
        <v>4984</v>
      </c>
      <c r="AW1775" s="17"/>
      <c r="AX1775" s="17" t="s">
        <v>5536</v>
      </c>
      <c r="AY1775" s="17"/>
      <c r="AZ1775" s="17" t="s">
        <v>5536</v>
      </c>
      <c r="BA1775" s="7"/>
      <c r="BC1775" s="18"/>
      <c r="BD1775" s="18"/>
      <c r="BE1775" s="18"/>
      <c r="BF1775" s="18"/>
      <c r="BG1775" s="18"/>
      <c r="BH1775" s="18"/>
      <c r="BI1775" s="18"/>
      <c r="BJ1775" s="18"/>
      <c r="BK1775" s="18"/>
      <c r="BM1775" s="18"/>
      <c r="BN1775" s="18"/>
      <c r="BO1775" s="18"/>
      <c r="BP1775" s="9" t="s">
        <v>5661</v>
      </c>
      <c r="BQ1775" s="14"/>
      <c r="BR1775" s="102" t="s">
        <v>5536</v>
      </c>
      <c r="BS1775" s="14"/>
      <c r="BT1775" s="14"/>
      <c r="BU1775" s="9"/>
      <c r="BV1775" s="9"/>
      <c r="BW1775" s="9"/>
    </row>
    <row r="1776" spans="1:75" x14ac:dyDescent="0.35">
      <c r="A1776" s="1" t="s">
        <v>1667</v>
      </c>
      <c r="B1776" s="8" t="s">
        <v>1668</v>
      </c>
      <c r="C1776" s="3" t="s">
        <v>32</v>
      </c>
      <c r="D1776" s="1" t="s">
        <v>11</v>
      </c>
      <c r="E1776" s="1" t="s">
        <v>145</v>
      </c>
      <c r="F1776" s="3" t="s">
        <v>31</v>
      </c>
      <c r="G1776" s="1" t="s">
        <v>32</v>
      </c>
      <c r="H1776" s="30" t="s">
        <v>5587</v>
      </c>
      <c r="I1776" s="27">
        <v>0</v>
      </c>
      <c r="J1776" s="27">
        <v>0</v>
      </c>
      <c r="K1776" s="27">
        <v>0</v>
      </c>
      <c r="L1776" s="27">
        <v>0</v>
      </c>
      <c r="M1776" s="27">
        <v>0</v>
      </c>
      <c r="N1776" s="27">
        <v>0</v>
      </c>
      <c r="O1776" s="27">
        <v>0</v>
      </c>
      <c r="P1776" s="27">
        <v>0</v>
      </c>
      <c r="Q1776" s="27">
        <v>0</v>
      </c>
      <c r="R1776" s="27">
        <v>3.8021890061723642</v>
      </c>
      <c r="S1776" s="80">
        <v>0</v>
      </c>
      <c r="T1776" s="80">
        <v>0</v>
      </c>
      <c r="U1776" s="80">
        <v>0</v>
      </c>
      <c r="V1776" s="80">
        <v>0</v>
      </c>
      <c r="W1776" s="80">
        <v>0</v>
      </c>
      <c r="X1776" s="80">
        <v>0</v>
      </c>
      <c r="Y1776" s="80">
        <v>0</v>
      </c>
      <c r="Z1776" s="80">
        <v>0</v>
      </c>
      <c r="AA1776" s="80">
        <v>0</v>
      </c>
      <c r="AB1776" s="80">
        <v>0</v>
      </c>
      <c r="AC1776" s="80">
        <v>0</v>
      </c>
      <c r="AD1776" s="80">
        <v>0</v>
      </c>
      <c r="AE1776" s="80">
        <v>0</v>
      </c>
      <c r="AF1776" s="80">
        <v>0</v>
      </c>
      <c r="AG1776" s="80"/>
      <c r="AH1776" s="80">
        <v>0</v>
      </c>
      <c r="AI1776" s="80">
        <v>0</v>
      </c>
      <c r="AJ1776" s="80">
        <v>0</v>
      </c>
      <c r="AK1776" s="80">
        <v>0</v>
      </c>
      <c r="AL1776" s="80">
        <v>0</v>
      </c>
      <c r="AM1776" s="80">
        <v>0</v>
      </c>
      <c r="AN1776" s="41" t="s">
        <v>5558</v>
      </c>
      <c r="AO1776" s="41"/>
      <c r="AP1776" s="40" t="str" cm="1">
        <f t="array" ref="AP1776">IFERROR(_xlfn.IFS(
AR1776="MPR ISSUE","PDH",
AR1776="BSS Hardware Issue","BSS",
AR1776="Sites strategiques, MLL, Pylone, etc.","ENVTECH",
AR1776="AKTIVCO DEFAUT GE &amp; POWER Cabinet","AKTIVCO",
AR1776="AKTIVCO Coupure ENEO &amp; Baisse de tension","AKTIVCO GRID ONLY",
AR1776="Coupure ENEO &amp; Baisse de tension","IHS GRID ONLY",
AR1776="Defaut GE &amp; POWER Cabinet","IHS",
AR1776="Sharing","Partners",
AR1776="Sites strategiques &amp; DataCenter","SST &amp; DC",
AR1776="Exclu","Exclu",
AR1776="SAT","SAT",
AR1776="SPARE-ISSUE","SPARE-ISSUE",
AR1776="Fiber CAmtel","TRANS_FO_CAMTEL",
AR1776="Fiber AOF","Fiber AOF",
AR1776="Projet OCM (HUAWEI)","TRAVAUX-HUAWEI",
AR1776="Projet OCM (NOKIA)","TRAVAUX-NOKIA",
AR1776="ACCESS-ISSUE","ACCESS-ISSUE",
AR1776="Projet OCM (ZTE, NOKIA, autres projets)","TRAVAUX OCM",
AR1776="No root CAuse","No root cause",
AR1776="ODU HS","PDH",
AR1776="IP &amp; VLAN","PDH",
AR1776="Warehouse HUAWEI","SPARE-ISSUE",
AR1776="SPARE-HS","SPARE-ISSUE",
AR1776="Power Telco","BSS",AR1776="no impacts","no impacts"
),"")</f>
        <v>No root cause</v>
      </c>
      <c r="AQ1776" s="40" t="str" cm="1">
        <f t="array" ref="AQ1776">IFERROR(_xlfn.IFS(
AR1776="MPR ISSUE","TX ISSUE",
AR1776="BSS Hardware Issue","RAN ISSUE",
AR1776="Sites strategiques, MLL, Pylone, etc.","ENVTECH",
AR1776="AKTIVCO DEFAUT GE &amp; POWER Cabinet","POWER ISSUE",
AR1776="AKTIVCO Coupure ENEO &amp; Baisse de tension","POWER ISSUE",
AR1776="Coupure ENEO &amp; Baisse de tension","POWER ISSUE",
AR1776="Defaut GE &amp; POWER Cabinet","POWER ISSUE",
AR1776="Sharing","POWER ISSUE",
AR1776="Sites strategiques &amp; DataCenter","POWER ISSUE",
AR1776="Exclu","Exclu",
AR1776="SAT","TX ISSUE",
AR1776="SPARE-ISSUE","SPARE-ISSUE",
AR1776="Fiber CAmtel","TX ISSUE",
AR1776="Fiber AOF","TX ISSUE",
AR1776="Projet OCM (HUAWEI)","TRAVAUX-HUAWEI",
AR1776="Projet OCM (NOKIA)","TRAVAUX -NOKIA",
AR1776="ACCESS-ISSUE","ACCESS-ISSUE",
AR1776="Projet OCM (ZTE, NOKIA, autres projets)","TRAVAUX OCM",
AR1776="No root CAuse","No root cause",
AR1776="ODU HS","TX ISSUE",
AR1776="IP &amp; VLAN","TX ISSUE",
AR1776="Warehouse HUAWEI","SPARE-ISSUE",
AR1776="SPARE-HS","SPARE-ISSUE",
AR1776="Power Telco","RAN ISSUE",AR1776="no impacts","no impacts"
),"")</f>
        <v>No root cause</v>
      </c>
      <c r="AR1776" s="59" t="s">
        <v>5343</v>
      </c>
      <c r="AS1776" s="40" t="str" cm="1">
        <f t="array" ref="AS1776">IFERROR(_xlfn.IFS(
AR1776="MPR ISSUE","ACTIVE",
AR1776="BSS Hardware Issue","ACTIVE",
AR1776="Sites strategiques, MLL, Pylone, etc.","PASSIVE",
AR1776="AKTIVCO DEFAUT GE &amp; POWER Cabinet","PASSIVE",
AR1776="AKTIVCO Coupure ENEO &amp; Baisse de tension","PASSIVE",
AR1776="Coupure ENEO &amp; Baisse de tension","PASSIVE",
AR1776="Defaut GE &amp; POWER Cabinet","PASSIVE",
AR1776="Sharing","PASSIVE",
AR1776="Sites strategiques &amp; DataCenter","PASSIVE",
AR1776="Exclu","Exclu",
AR1776="SAT","ACTIVE",
AR1776="SPARE-ISSUE","SPARE-ISSUE",
AR1776="Fiber CAmtel","ACTIVE",
AR1776="Fiber AOF","ACTIVE",
AR1776="Projet OCM (HUAWEI)","PLANNED WORKS",
AR1776="Projet OCM (NOKIA)","PLANNED WORKS",
AR1776="ACCESS-ISSUE","ACCESS-ISSUE",
AR1776="Projet OCM (ZTE, NOKIA, autres projets)","PLANNED WORKS",
AR1776="No root CAuse","No root cause",
AR1776="ODU HS","ACTIVE",
AR1776="IP &amp; VLAN","ACTIVE",
AR1776="Warehouse HUAWEI","SPARE-ISSUE",
AR1776="SPARE-HS","SPARE-ISSUE",
AR1776="Power Telco","ACTIVE", AR1776="no impacts","no impacts"
),"")</f>
        <v>No root cause</v>
      </c>
      <c r="AT1776" s="99" t="s">
        <v>5661</v>
      </c>
      <c r="AU1776" s="99" t="s">
        <v>1668</v>
      </c>
      <c r="AW1776" s="17"/>
      <c r="AX1776" s="17" t="s">
        <v>5536</v>
      </c>
      <c r="AY1776" s="17"/>
      <c r="AZ1776" s="17" t="s">
        <v>5536</v>
      </c>
      <c r="BA1776" s="7"/>
      <c r="BC1776" s="18"/>
      <c r="BD1776" s="18"/>
      <c r="BE1776" s="18"/>
      <c r="BF1776" s="18"/>
      <c r="BG1776" s="18"/>
      <c r="BH1776" s="18"/>
      <c r="BI1776" s="18"/>
      <c r="BJ1776" s="18"/>
      <c r="BK1776" s="18"/>
      <c r="BM1776" s="18"/>
      <c r="BN1776" s="18"/>
      <c r="BO1776" s="18"/>
      <c r="BP1776" s="9" t="s">
        <v>5661</v>
      </c>
      <c r="BQ1776" s="14"/>
      <c r="BR1776" s="102" t="s">
        <v>5536</v>
      </c>
      <c r="BS1776" s="14"/>
      <c r="BT1776" s="14"/>
      <c r="BU1776" s="9"/>
      <c r="BV1776" s="9"/>
      <c r="BW1776" s="9"/>
    </row>
    <row r="1777" spans="1:75" x14ac:dyDescent="0.35">
      <c r="A1777" s="1" t="s">
        <v>3478</v>
      </c>
      <c r="B1777" s="8" t="s">
        <v>3479</v>
      </c>
      <c r="C1777" s="3" t="s">
        <v>37</v>
      </c>
      <c r="D1777" s="1" t="s">
        <v>21</v>
      </c>
      <c r="E1777" s="1" t="s">
        <v>22</v>
      </c>
      <c r="F1777" s="3" t="s">
        <v>69</v>
      </c>
      <c r="G1777" s="1" t="s">
        <v>70</v>
      </c>
      <c r="H1777" s="30" t="s">
        <v>5587</v>
      </c>
      <c r="I1777" s="27">
        <v>0</v>
      </c>
      <c r="J1777" s="27">
        <v>0</v>
      </c>
      <c r="K1777" s="27">
        <v>0</v>
      </c>
      <c r="L1777" s="27">
        <v>0</v>
      </c>
      <c r="M1777" s="27">
        <v>0</v>
      </c>
      <c r="N1777" s="27">
        <v>0</v>
      </c>
      <c r="O1777" s="27">
        <v>0</v>
      </c>
      <c r="P1777" s="27">
        <v>3.5926268359429634</v>
      </c>
      <c r="Q1777" s="27">
        <v>0</v>
      </c>
      <c r="R1777" s="27">
        <v>3.729671577733833</v>
      </c>
      <c r="S1777" s="80">
        <v>0</v>
      </c>
      <c r="T1777" s="80">
        <v>0</v>
      </c>
      <c r="U1777" s="80">
        <v>0</v>
      </c>
      <c r="V1777" s="80">
        <v>0</v>
      </c>
      <c r="W1777" s="80">
        <v>0</v>
      </c>
      <c r="X1777" s="80">
        <v>0</v>
      </c>
      <c r="Y1777" s="80">
        <v>0</v>
      </c>
      <c r="Z1777" s="80">
        <v>0</v>
      </c>
      <c r="AA1777" s="80">
        <v>0</v>
      </c>
      <c r="AB1777" s="80">
        <v>0</v>
      </c>
      <c r="AC1777" s="80">
        <v>0</v>
      </c>
      <c r="AD1777" s="80">
        <v>0</v>
      </c>
      <c r="AE1777" s="80">
        <v>0</v>
      </c>
      <c r="AF1777" s="80">
        <v>0</v>
      </c>
      <c r="AG1777" s="80"/>
      <c r="AH1777" s="80">
        <v>0</v>
      </c>
      <c r="AI1777" s="80">
        <v>0</v>
      </c>
      <c r="AJ1777" s="80">
        <v>0</v>
      </c>
      <c r="AK1777" s="80">
        <v>0</v>
      </c>
      <c r="AL1777" s="80">
        <v>0</v>
      </c>
      <c r="AM1777" s="80">
        <v>0</v>
      </c>
      <c r="AN1777" s="41" t="s">
        <v>5558</v>
      </c>
      <c r="AO1777" s="41"/>
      <c r="AP1777" s="40" t="str" cm="1">
        <f t="array" ref="AP1777">IFERROR(_xlfn.IFS(
AR1777="MPR ISSUE","PDH",
AR1777="BSS Hardware Issue","BSS",
AR1777="Sites strategiques, MLL, Pylone, etc.","ENVTECH",
AR1777="AKTIVCO DEFAUT GE &amp; POWER Cabinet","AKTIVCO",
AR1777="AKTIVCO Coupure ENEO &amp; Baisse de tension","AKTIVCO GRID ONLY",
AR1777="Coupure ENEO &amp; Baisse de tension","IHS GRID ONLY",
AR1777="Defaut GE &amp; POWER Cabinet","IHS",
AR1777="Sharing","Partners",
AR1777="Sites strategiques &amp; DataCenter","SST &amp; DC",
AR1777="Exclu","Exclu",
AR1777="SAT","SAT",
AR1777="SPARE-ISSUE","SPARE-ISSUE",
AR1777="Fiber CAmtel","TRANS_FO_CAMTEL",
AR1777="Fiber AOF","Fiber AOF",
AR1777="Projet OCM (HUAWEI)","TRAVAUX-HUAWEI",
AR1777="Projet OCM (NOKIA)","TRAVAUX-NOKIA",
AR1777="ACCESS-ISSUE","ACCESS-ISSUE",
AR1777="Projet OCM (ZTE, NOKIA, autres projets)","TRAVAUX OCM",
AR1777="No root CAuse","No root cause",
AR1777="ODU HS","PDH",
AR1777="IP &amp; VLAN","PDH",
AR1777="Warehouse HUAWEI","SPARE-ISSUE",
AR1777="SPARE-HS","SPARE-ISSUE",
AR1777="Power Telco","BSS",AR1777="no impacts","no impacts"
),"")</f>
        <v>No root cause</v>
      </c>
      <c r="AQ1777" s="40" t="str" cm="1">
        <f t="array" ref="AQ1777">IFERROR(_xlfn.IFS(
AR1777="MPR ISSUE","TX ISSUE",
AR1777="BSS Hardware Issue","RAN ISSUE",
AR1777="Sites strategiques, MLL, Pylone, etc.","ENVTECH",
AR1777="AKTIVCO DEFAUT GE &amp; POWER Cabinet","POWER ISSUE",
AR1777="AKTIVCO Coupure ENEO &amp; Baisse de tension","POWER ISSUE",
AR1777="Coupure ENEO &amp; Baisse de tension","POWER ISSUE",
AR1777="Defaut GE &amp; POWER Cabinet","POWER ISSUE",
AR1777="Sharing","POWER ISSUE",
AR1777="Sites strategiques &amp; DataCenter","POWER ISSUE",
AR1777="Exclu","Exclu",
AR1777="SAT","TX ISSUE",
AR1777="SPARE-ISSUE","SPARE-ISSUE",
AR1777="Fiber CAmtel","TX ISSUE",
AR1777="Fiber AOF","TX ISSUE",
AR1777="Projet OCM (HUAWEI)","TRAVAUX-HUAWEI",
AR1777="Projet OCM (NOKIA)","TRAVAUX -NOKIA",
AR1777="ACCESS-ISSUE","ACCESS-ISSUE",
AR1777="Projet OCM (ZTE, NOKIA, autres projets)","TRAVAUX OCM",
AR1777="No root CAuse","No root cause",
AR1777="ODU HS","TX ISSUE",
AR1777="IP &amp; VLAN","TX ISSUE",
AR1777="Warehouse HUAWEI","SPARE-ISSUE",
AR1777="SPARE-HS","SPARE-ISSUE",
AR1777="Power Telco","RAN ISSUE",AR1777="no impacts","no impacts"
),"")</f>
        <v>No root cause</v>
      </c>
      <c r="AR1777" s="59" t="s">
        <v>5343</v>
      </c>
      <c r="AS1777" s="40" t="str" cm="1">
        <f t="array" ref="AS1777">IFERROR(_xlfn.IFS(
AR1777="MPR ISSUE","ACTIVE",
AR1777="BSS Hardware Issue","ACTIVE",
AR1777="Sites strategiques, MLL, Pylone, etc.","PASSIVE",
AR1777="AKTIVCO DEFAUT GE &amp; POWER Cabinet","PASSIVE",
AR1777="AKTIVCO Coupure ENEO &amp; Baisse de tension","PASSIVE",
AR1777="Coupure ENEO &amp; Baisse de tension","PASSIVE",
AR1777="Defaut GE &amp; POWER Cabinet","PASSIVE",
AR1777="Sharing","PASSIVE",
AR1777="Sites strategiques &amp; DataCenter","PASSIVE",
AR1777="Exclu","Exclu",
AR1777="SAT","ACTIVE",
AR1777="SPARE-ISSUE","SPARE-ISSUE",
AR1777="Fiber CAmtel","ACTIVE",
AR1777="Fiber AOF","ACTIVE",
AR1777="Projet OCM (HUAWEI)","PLANNED WORKS",
AR1777="Projet OCM (NOKIA)","PLANNED WORKS",
AR1777="ACCESS-ISSUE","ACCESS-ISSUE",
AR1777="Projet OCM (ZTE, NOKIA, autres projets)","PLANNED WORKS",
AR1777="No root CAuse","No root cause",
AR1777="ODU HS","ACTIVE",
AR1777="IP &amp; VLAN","ACTIVE",
AR1777="Warehouse HUAWEI","SPARE-ISSUE",
AR1777="SPARE-HS","SPARE-ISSUE",
AR1777="Power Telco","ACTIVE", AR1777="no impacts","no impacts"
),"")</f>
        <v>No root cause</v>
      </c>
      <c r="AT1777" s="99" t="s">
        <v>5661</v>
      </c>
      <c r="AU1777" s="99" t="s">
        <v>3479</v>
      </c>
      <c r="AW1777" s="17"/>
      <c r="AX1777" s="17" t="s">
        <v>5536</v>
      </c>
      <c r="AY1777" s="17"/>
      <c r="AZ1777" s="17" t="s">
        <v>5536</v>
      </c>
      <c r="BA1777" s="7"/>
      <c r="BC1777" s="18"/>
      <c r="BD1777" s="18"/>
      <c r="BE1777" s="18"/>
      <c r="BF1777" s="18"/>
      <c r="BG1777" s="18"/>
      <c r="BH1777" s="18"/>
      <c r="BI1777" s="18"/>
      <c r="BJ1777" s="18"/>
      <c r="BK1777" s="18"/>
      <c r="BM1777" s="18"/>
      <c r="BN1777" s="18"/>
      <c r="BO1777" s="18"/>
      <c r="BP1777" s="9" t="s">
        <v>5661</v>
      </c>
      <c r="BQ1777" s="14"/>
      <c r="BR1777" s="102" t="s">
        <v>5536</v>
      </c>
      <c r="BS1777" s="14"/>
      <c r="BT1777" s="14"/>
      <c r="BU1777" s="9"/>
      <c r="BV1777" s="9"/>
      <c r="BW1777" s="9"/>
    </row>
    <row r="1778" spans="1:75" x14ac:dyDescent="0.35">
      <c r="A1778" s="1" t="s">
        <v>1095</v>
      </c>
      <c r="B1778" s="8" t="s">
        <v>1096</v>
      </c>
      <c r="C1778" s="3" t="s">
        <v>13</v>
      </c>
      <c r="D1778" s="1" t="s">
        <v>11</v>
      </c>
      <c r="E1778" s="1" t="s">
        <v>5458</v>
      </c>
      <c r="F1778" s="3" t="s">
        <v>13</v>
      </c>
      <c r="G1778" s="1" t="s">
        <v>1097</v>
      </c>
      <c r="H1778" s="29" t="s">
        <v>5588</v>
      </c>
      <c r="I1778" s="27">
        <v>0</v>
      </c>
      <c r="J1778" s="27">
        <v>0</v>
      </c>
      <c r="K1778" s="27">
        <v>0</v>
      </c>
      <c r="L1778" s="27">
        <v>0</v>
      </c>
      <c r="M1778" s="27">
        <v>0</v>
      </c>
      <c r="N1778" s="27">
        <v>0</v>
      </c>
      <c r="O1778" s="27">
        <v>0</v>
      </c>
      <c r="P1778" s="27">
        <v>0</v>
      </c>
      <c r="Q1778" s="27">
        <v>0</v>
      </c>
      <c r="R1778" s="27">
        <v>0</v>
      </c>
      <c r="S1778" s="80">
        <v>0</v>
      </c>
      <c r="T1778" s="80">
        <v>0</v>
      </c>
      <c r="U1778" s="80">
        <v>0</v>
      </c>
      <c r="V1778" s="80">
        <v>0</v>
      </c>
      <c r="W1778" s="80">
        <v>0</v>
      </c>
      <c r="X1778" s="80">
        <v>0</v>
      </c>
      <c r="Y1778" s="80">
        <v>0</v>
      </c>
      <c r="Z1778" s="80">
        <v>0</v>
      </c>
      <c r="AA1778" s="80">
        <v>0</v>
      </c>
      <c r="AB1778" s="80">
        <v>0</v>
      </c>
      <c r="AC1778" s="80">
        <v>0</v>
      </c>
      <c r="AD1778" s="80">
        <v>0</v>
      </c>
      <c r="AE1778" s="80">
        <v>0</v>
      </c>
      <c r="AF1778" s="80">
        <v>0</v>
      </c>
      <c r="AG1778" s="80"/>
      <c r="AH1778" s="80">
        <v>0</v>
      </c>
      <c r="AI1778" s="80">
        <v>0</v>
      </c>
      <c r="AJ1778" s="80">
        <v>0</v>
      </c>
      <c r="AK1778" s="80">
        <v>0</v>
      </c>
      <c r="AL1778" s="80">
        <v>0</v>
      </c>
      <c r="AM1778" s="80">
        <v>0</v>
      </c>
      <c r="AN1778" s="41" t="s">
        <v>5591</v>
      </c>
      <c r="AO1778" s="41"/>
      <c r="AP1778" s="40" t="str" cm="1">
        <f t="array" ref="AP1778">IFERROR(_xlfn.IFS(
AR1778="MPR ISSUE","PDH",
AR1778="BSS Hardware Issue","BSS",
AR1778="Sites strategiques, MLL, Pylone, etc.","ENVTECH",
AR1778="AKTIVCO DEFAUT GE &amp; POWER Cabinet","AKTIVCO",
AR1778="AKTIVCO Coupure ENEO &amp; Baisse de tension","AKTIVCO GRID ONLY",
AR1778="Coupure ENEO &amp; Baisse de tension","IHS GRID ONLY",
AR1778="Defaut GE &amp; POWER Cabinet","IHS",
AR1778="Sharing","Partners",
AR1778="Sites strategiques &amp; DataCenter","SST &amp; DC",
AR1778="Exclu","Exclu",
AR1778="SAT","SAT",
AR1778="SPARE-ISSUE","SPARE-ISSUE",
AR1778="Fiber CAmtel","TRANS_FO_CAMTEL",
AR1778="Fiber AOF","Fiber AOF",
AR1778="Projet OCM (HUAWEI)","TRAVAUX-HUAWEI",
AR1778="Projet OCM (NOKIA)","TRAVAUX-NOKIA",
AR1778="ACCESS-ISSUE","ACCESS-ISSUE",
AR1778="Projet OCM (ZTE, NOKIA, autres projets)","TRAVAUX OCM",
AR1778="No root CAuse","No root cause",
AR1778="ODU HS","PDH",
AR1778="IP &amp; VLAN","PDH",
AR1778="Warehouse HUAWEI","SPARE-ISSUE",
AR1778="SPARE-HS","SPARE-ISSUE",
AR1778="Power Telco","BSS",AR1778="no impacts","no impacts"
),"")</f>
        <v>ACCESS-ISSUE</v>
      </c>
      <c r="AQ1778" s="40" t="str" cm="1">
        <f t="array" ref="AQ1778">IFERROR(_xlfn.IFS(
AR1778="MPR ISSUE","TX ISSUE",
AR1778="BSS Hardware Issue","RAN ISSUE",
AR1778="Sites strategiques, MLL, Pylone, etc.","ENVTECH",
AR1778="AKTIVCO DEFAUT GE &amp; POWER Cabinet","POWER ISSUE",
AR1778="AKTIVCO Coupure ENEO &amp; Baisse de tension","POWER ISSUE",
AR1778="Coupure ENEO &amp; Baisse de tension","POWER ISSUE",
AR1778="Defaut GE &amp; POWER Cabinet","POWER ISSUE",
AR1778="Sharing","POWER ISSUE",
AR1778="Sites strategiques &amp; DataCenter","POWER ISSUE",
AR1778="Exclu","Exclu",
AR1778="SAT","TX ISSUE",
AR1778="SPARE-ISSUE","SPARE-ISSUE",
AR1778="Fiber CAmtel","TX ISSUE",
AR1778="Fiber AOF","TX ISSUE",
AR1778="Projet OCM (HUAWEI)","TRAVAUX-HUAWEI",
AR1778="Projet OCM (NOKIA)","TRAVAUX -NOKIA",
AR1778="ACCESS-ISSUE","ACCESS-ISSUE",
AR1778="Projet OCM (ZTE, NOKIA, autres projets)","TRAVAUX OCM",
AR1778="No root CAuse","No root cause",
AR1778="ODU HS","TX ISSUE",
AR1778="IP &amp; VLAN","TX ISSUE",
AR1778="Warehouse HUAWEI","SPARE-ISSUE",
AR1778="SPARE-HS","SPARE-ISSUE",
AR1778="Power Telco","RAN ISSUE",AR1778="no impacts","no impacts"
),"")</f>
        <v>ACCESS-ISSUE</v>
      </c>
      <c r="AR1778" s="59" t="s">
        <v>25</v>
      </c>
      <c r="AS1778" s="40" t="str" cm="1">
        <f t="array" ref="AS1778">IFERROR(_xlfn.IFS(
AR1778="MPR ISSUE","ACTIVE",
AR1778="BSS Hardware Issue","ACTIVE",
AR1778="Sites strategiques, MLL, Pylone, etc.","PASSIVE",
AR1778="AKTIVCO DEFAUT GE &amp; POWER Cabinet","PASSIVE",
AR1778="AKTIVCO Coupure ENEO &amp; Baisse de tension","PASSIVE",
AR1778="Coupure ENEO &amp; Baisse de tension","PASSIVE",
AR1778="Defaut GE &amp; POWER Cabinet","PASSIVE",
AR1778="Sharing","PASSIVE",
AR1778="Sites strategiques &amp; DataCenter","PASSIVE",
AR1778="Exclu","Exclu",
AR1778="SAT","ACTIVE",
AR1778="SPARE-ISSUE","SPARE-ISSUE",
AR1778="Fiber CAmtel","ACTIVE",
AR1778="Fiber AOF","ACTIVE",
AR1778="Projet OCM (HUAWEI)","PLANNED WORKS",
AR1778="Projet OCM (NOKIA)","PLANNED WORKS",
AR1778="ACCESS-ISSUE","ACCESS-ISSUE",
AR1778="Projet OCM (ZTE, NOKIA, autres projets)","PLANNED WORKS",
AR1778="No root CAuse","No root cause",
AR1778="ODU HS","ACTIVE",
AR1778="IP &amp; VLAN","ACTIVE",
AR1778="Warehouse HUAWEI","SPARE-ISSUE",
AR1778="SPARE-HS","SPARE-ISSUE",
AR1778="Power Telco","ACTIVE", AR1778="no impacts","no impacts"
),"")</f>
        <v>ACCESS-ISSUE</v>
      </c>
      <c r="AT1778" s="99" t="s">
        <v>6526</v>
      </c>
      <c r="AU1778" s="99" t="s">
        <v>1096</v>
      </c>
      <c r="AW1778" s="17"/>
      <c r="AX1778" s="17" t="s">
        <v>5536</v>
      </c>
      <c r="AY1778" s="17"/>
      <c r="AZ1778" s="17" t="s">
        <v>5536</v>
      </c>
      <c r="BA1778" s="7"/>
      <c r="BC1778" s="18"/>
      <c r="BD1778" s="18"/>
      <c r="BE1778" s="18"/>
      <c r="BF1778" s="18"/>
      <c r="BG1778" s="18"/>
      <c r="BH1778" s="18"/>
      <c r="BI1778" s="18"/>
      <c r="BJ1778" s="18"/>
      <c r="BK1778" s="18"/>
      <c r="BL1778" s="9" t="s">
        <v>5969</v>
      </c>
      <c r="BM1778" s="18" t="s">
        <v>5969</v>
      </c>
      <c r="BN1778" s="18" t="s">
        <v>6044</v>
      </c>
      <c r="BO1778" s="18"/>
      <c r="BP1778" s="9" t="s">
        <v>5661</v>
      </c>
      <c r="BQ1778" s="14"/>
      <c r="BR1778" s="102" t="s">
        <v>5536</v>
      </c>
      <c r="BS1778" s="14"/>
      <c r="BT1778" s="14"/>
      <c r="BU1778" s="9"/>
      <c r="BV1778" s="9"/>
      <c r="BW1778" s="9"/>
    </row>
    <row r="1779" spans="1:75" x14ac:dyDescent="0.35">
      <c r="A1779" s="1" t="s">
        <v>1103</v>
      </c>
      <c r="B1779" s="8" t="s">
        <v>1104</v>
      </c>
      <c r="C1779" s="3" t="s">
        <v>13</v>
      </c>
      <c r="D1779" s="1" t="s">
        <v>11</v>
      </c>
      <c r="E1779" s="1" t="s">
        <v>154</v>
      </c>
      <c r="F1779" s="3" t="s">
        <v>13</v>
      </c>
      <c r="G1779" s="1" t="s">
        <v>78</v>
      </c>
      <c r="H1779" s="29" t="s">
        <v>5588</v>
      </c>
      <c r="I1779" s="27">
        <v>0</v>
      </c>
      <c r="J1779" s="27">
        <v>0</v>
      </c>
      <c r="K1779" s="27">
        <v>0</v>
      </c>
      <c r="L1779" s="27">
        <v>0</v>
      </c>
      <c r="M1779" s="27">
        <v>0</v>
      </c>
      <c r="N1779" s="27">
        <v>0</v>
      </c>
      <c r="O1779" s="27">
        <v>0</v>
      </c>
      <c r="P1779" s="27">
        <v>0</v>
      </c>
      <c r="Q1779" s="27">
        <v>0</v>
      </c>
      <c r="R1779" s="27">
        <v>0</v>
      </c>
      <c r="S1779" s="80">
        <v>0</v>
      </c>
      <c r="T1779" s="80">
        <v>0</v>
      </c>
      <c r="U1779" s="80">
        <v>0</v>
      </c>
      <c r="V1779" s="80">
        <v>0</v>
      </c>
      <c r="W1779" s="80">
        <v>0</v>
      </c>
      <c r="X1779" s="80">
        <v>0</v>
      </c>
      <c r="Y1779" s="80">
        <v>0</v>
      </c>
      <c r="Z1779" s="80">
        <v>0</v>
      </c>
      <c r="AA1779" s="80">
        <v>0</v>
      </c>
      <c r="AB1779" s="80">
        <v>0</v>
      </c>
      <c r="AC1779" s="80">
        <v>0</v>
      </c>
      <c r="AD1779" s="80">
        <v>0</v>
      </c>
      <c r="AE1779" s="80">
        <v>0</v>
      </c>
      <c r="AF1779" s="80">
        <v>0</v>
      </c>
      <c r="AG1779" s="80"/>
      <c r="AH1779" s="80">
        <v>0</v>
      </c>
      <c r="AI1779" s="80">
        <v>0</v>
      </c>
      <c r="AJ1779" s="80">
        <v>0</v>
      </c>
      <c r="AK1779" s="80">
        <v>0</v>
      </c>
      <c r="AL1779" s="80">
        <v>0</v>
      </c>
      <c r="AM1779" s="80">
        <v>0</v>
      </c>
      <c r="AN1779" s="41" t="s">
        <v>5591</v>
      </c>
      <c r="AO1779" s="41"/>
      <c r="AP1779" s="40" t="str" cm="1">
        <f t="array" ref="AP1779">IFERROR(_xlfn.IFS(
AR1779="MPR ISSUE","PDH",
AR1779="BSS Hardware Issue","BSS",
AR1779="Sites strategiques, MLL, Pylone, etc.","ENVTECH",
AR1779="AKTIVCO DEFAUT GE &amp; POWER Cabinet","AKTIVCO",
AR1779="AKTIVCO Coupure ENEO &amp; Baisse de tension","AKTIVCO GRID ONLY",
AR1779="Coupure ENEO &amp; Baisse de tension","IHS GRID ONLY",
AR1779="Defaut GE &amp; POWER Cabinet","IHS",
AR1779="Sharing","Partners",
AR1779="Sites strategiques &amp; DataCenter","SST &amp; DC",
AR1779="Exclu","Exclu",
AR1779="SAT","SAT",
AR1779="SPARE-ISSUE","SPARE-ISSUE",
AR1779="Fiber CAmtel","TRANS_FO_CAMTEL",
AR1779="Fiber AOF","Fiber AOF",
AR1779="Projet OCM (HUAWEI)","TRAVAUX-HUAWEI",
AR1779="Projet OCM (NOKIA)","TRAVAUX-NOKIA",
AR1779="ACCESS-ISSUE","ACCESS-ISSUE",
AR1779="Projet OCM (ZTE, NOKIA, autres projets)","TRAVAUX OCM",
AR1779="No root CAuse","No root cause",
AR1779="ODU HS","PDH",
AR1779="IP &amp; VLAN","PDH",
AR1779="Warehouse HUAWEI","SPARE-ISSUE",
AR1779="SPARE-HS","SPARE-ISSUE",
AR1779="Power Telco","BSS",AR1779="no impacts","no impacts"
),"")</f>
        <v>No root cause</v>
      </c>
      <c r="AQ1779" s="40" t="str" cm="1">
        <f t="array" ref="AQ1779">IFERROR(_xlfn.IFS(
AR1779="MPR ISSUE","TX ISSUE",
AR1779="BSS Hardware Issue","RAN ISSUE",
AR1779="Sites strategiques, MLL, Pylone, etc.","ENVTECH",
AR1779="AKTIVCO DEFAUT GE &amp; POWER Cabinet","POWER ISSUE",
AR1779="AKTIVCO Coupure ENEO &amp; Baisse de tension","POWER ISSUE",
AR1779="Coupure ENEO &amp; Baisse de tension","POWER ISSUE",
AR1779="Defaut GE &amp; POWER Cabinet","POWER ISSUE",
AR1779="Sharing","POWER ISSUE",
AR1779="Sites strategiques &amp; DataCenter","POWER ISSUE",
AR1779="Exclu","Exclu",
AR1779="SAT","TX ISSUE",
AR1779="SPARE-ISSUE","SPARE-ISSUE",
AR1779="Fiber CAmtel","TX ISSUE",
AR1779="Fiber AOF","TX ISSUE",
AR1779="Projet OCM (HUAWEI)","TRAVAUX-HUAWEI",
AR1779="Projet OCM (NOKIA)","TRAVAUX -NOKIA",
AR1779="ACCESS-ISSUE","ACCESS-ISSUE",
AR1779="Projet OCM (ZTE, NOKIA, autres projets)","TRAVAUX OCM",
AR1779="No root CAuse","No root cause",
AR1779="ODU HS","TX ISSUE",
AR1779="IP &amp; VLAN","TX ISSUE",
AR1779="Warehouse HUAWEI","SPARE-ISSUE",
AR1779="SPARE-HS","SPARE-ISSUE",
AR1779="Power Telco","RAN ISSUE",AR1779="no impacts","no impacts"
),"")</f>
        <v>No root cause</v>
      </c>
      <c r="AR1779" s="59" t="s">
        <v>5343</v>
      </c>
      <c r="AS1779" s="40" t="str" cm="1">
        <f t="array" ref="AS1779">IFERROR(_xlfn.IFS(
AR1779="MPR ISSUE","ACTIVE",
AR1779="BSS Hardware Issue","ACTIVE",
AR1779="Sites strategiques, MLL, Pylone, etc.","PASSIVE",
AR1779="AKTIVCO DEFAUT GE &amp; POWER Cabinet","PASSIVE",
AR1779="AKTIVCO Coupure ENEO &amp; Baisse de tension","PASSIVE",
AR1779="Coupure ENEO &amp; Baisse de tension","PASSIVE",
AR1779="Defaut GE &amp; POWER Cabinet","PASSIVE",
AR1779="Sharing","PASSIVE",
AR1779="Sites strategiques &amp; DataCenter","PASSIVE",
AR1779="Exclu","Exclu",
AR1779="SAT","ACTIVE",
AR1779="SPARE-ISSUE","SPARE-ISSUE",
AR1779="Fiber CAmtel","ACTIVE",
AR1779="Fiber AOF","ACTIVE",
AR1779="Projet OCM (HUAWEI)","PLANNED WORKS",
AR1779="Projet OCM (NOKIA)","PLANNED WORKS",
AR1779="ACCESS-ISSUE","ACCESS-ISSUE",
AR1779="Projet OCM (ZTE, NOKIA, autres projets)","PLANNED WORKS",
AR1779="No root CAuse","No root cause",
AR1779="ODU HS","ACTIVE",
AR1779="IP &amp; VLAN","ACTIVE",
AR1779="Warehouse HUAWEI","SPARE-ISSUE",
AR1779="SPARE-HS","SPARE-ISSUE",
AR1779="Power Telco","ACTIVE", AR1779="no impacts","no impacts"
),"")</f>
        <v>No root cause</v>
      </c>
      <c r="AT1779" s="99" t="s">
        <v>6514</v>
      </c>
      <c r="AU1779" s="107" t="s">
        <v>465</v>
      </c>
      <c r="AV1779" s="9" t="s">
        <v>6177</v>
      </c>
      <c r="AW1779" s="17" t="s">
        <v>6079</v>
      </c>
      <c r="AX1779" s="17" t="s">
        <v>5536</v>
      </c>
      <c r="AY1779" s="17"/>
      <c r="AZ1779" s="17" t="s">
        <v>5536</v>
      </c>
      <c r="BA1779" s="7"/>
      <c r="BC1779" s="18"/>
      <c r="BD1779" s="18"/>
      <c r="BE1779" s="18"/>
      <c r="BF1779" s="18"/>
      <c r="BG1779" s="18"/>
      <c r="BH1779" s="18"/>
      <c r="BI1779" s="18"/>
      <c r="BJ1779" s="18"/>
      <c r="BK1779" s="18"/>
      <c r="BM1779" s="18"/>
      <c r="BN1779" s="18"/>
      <c r="BO1779" s="18"/>
      <c r="BP1779" s="9" t="s">
        <v>5661</v>
      </c>
      <c r="BQ1779" s="14"/>
      <c r="BR1779" s="102" t="s">
        <v>5536</v>
      </c>
      <c r="BS1779" s="14"/>
      <c r="BT1779" s="14"/>
      <c r="BU1779" s="9"/>
      <c r="BV1779" s="9"/>
      <c r="BW1779" s="9"/>
    </row>
    <row r="1780" spans="1:75" x14ac:dyDescent="0.35">
      <c r="A1780" s="1" t="s">
        <v>897</v>
      </c>
      <c r="B1780" s="8" t="s">
        <v>898</v>
      </c>
      <c r="C1780" s="3" t="s">
        <v>13</v>
      </c>
      <c r="D1780" s="1" t="s">
        <v>11</v>
      </c>
      <c r="E1780" s="1" t="s">
        <v>154</v>
      </c>
      <c r="F1780" s="3" t="s">
        <v>13</v>
      </c>
      <c r="G1780" s="1" t="s">
        <v>899</v>
      </c>
      <c r="H1780" s="28" t="s">
        <v>5589</v>
      </c>
      <c r="I1780" s="27">
        <v>0</v>
      </c>
      <c r="J1780" s="27">
        <v>0</v>
      </c>
      <c r="K1780" s="27">
        <v>0</v>
      </c>
      <c r="L1780" s="27">
        <v>0</v>
      </c>
      <c r="M1780" s="27">
        <v>0</v>
      </c>
      <c r="N1780" s="27">
        <v>0</v>
      </c>
      <c r="O1780" s="27">
        <v>0</v>
      </c>
      <c r="P1780" s="27">
        <v>0</v>
      </c>
      <c r="Q1780" s="27">
        <v>0</v>
      </c>
      <c r="R1780" s="27">
        <v>0</v>
      </c>
      <c r="S1780" s="80">
        <v>0</v>
      </c>
      <c r="T1780" s="80">
        <v>0</v>
      </c>
      <c r="U1780" s="80">
        <v>0</v>
      </c>
      <c r="V1780" s="80">
        <v>0</v>
      </c>
      <c r="W1780" s="80">
        <v>0</v>
      </c>
      <c r="X1780" s="80">
        <v>0</v>
      </c>
      <c r="Y1780" s="80">
        <v>0</v>
      </c>
      <c r="Z1780" s="80">
        <v>0</v>
      </c>
      <c r="AA1780" s="80">
        <v>0</v>
      </c>
      <c r="AB1780" s="80">
        <v>0</v>
      </c>
      <c r="AC1780" s="80">
        <v>0</v>
      </c>
      <c r="AD1780" s="80">
        <v>0</v>
      </c>
      <c r="AE1780" s="80">
        <v>0</v>
      </c>
      <c r="AF1780" s="80">
        <v>0</v>
      </c>
      <c r="AG1780" s="80"/>
      <c r="AH1780" s="80">
        <v>0</v>
      </c>
      <c r="AI1780" s="80">
        <v>0</v>
      </c>
      <c r="AJ1780" s="80">
        <v>0</v>
      </c>
      <c r="AK1780" s="80">
        <v>0</v>
      </c>
      <c r="AL1780" s="80">
        <v>0</v>
      </c>
      <c r="AM1780" s="80">
        <v>0</v>
      </c>
      <c r="AN1780" s="41" t="s">
        <v>5591</v>
      </c>
      <c r="AO1780" s="41"/>
      <c r="AP1780" s="40" t="str" cm="1">
        <f t="array" ref="AP1780">IFERROR(_xlfn.IFS(
AR1780="MPR ISSUE","PDH",
AR1780="BSS Hardware Issue","BSS",
AR1780="Sites strategiques, MLL, Pylone, etc.","ENVTECH",
AR1780="AKTIVCO DEFAUT GE &amp; POWER Cabinet","AKTIVCO",
AR1780="AKTIVCO Coupure ENEO &amp; Baisse de tension","AKTIVCO GRID ONLY",
AR1780="Coupure ENEO &amp; Baisse de tension","IHS GRID ONLY",
AR1780="Defaut GE &amp; POWER Cabinet","IHS",
AR1780="Sharing","Partners",
AR1780="Sites strategiques &amp; DataCenter","SST &amp; DC",
AR1780="Exclu","Exclu",
AR1780="SAT","SAT",
AR1780="SPARE-ISSUE","SPARE-ISSUE",
AR1780="Fiber CAmtel","TRANS_FO_CAMTEL",
AR1780="Fiber AOF","Fiber AOF",
AR1780="Projet OCM (HUAWEI)","TRAVAUX-HUAWEI",
AR1780="Projet OCM (NOKIA)","TRAVAUX-NOKIA",
AR1780="ACCESS-ISSUE","ACCESS-ISSUE",
AR1780="Projet OCM (ZTE, NOKIA, autres projets)","TRAVAUX OCM",
AR1780="No root CAuse","No root cause",
AR1780="ODU HS","PDH",
AR1780="IP &amp; VLAN","PDH",
AR1780="Warehouse HUAWEI","SPARE-ISSUE",
AR1780="SPARE-HS","SPARE-ISSUE",
AR1780="Power Telco","BSS",AR1780="no impacts","no impacts"
),"")</f>
        <v>No root cause</v>
      </c>
      <c r="AQ1780" s="40" t="str" cm="1">
        <f t="array" ref="AQ1780">IFERROR(_xlfn.IFS(
AR1780="MPR ISSUE","TX ISSUE",
AR1780="BSS Hardware Issue","RAN ISSUE",
AR1780="Sites strategiques, MLL, Pylone, etc.","ENVTECH",
AR1780="AKTIVCO DEFAUT GE &amp; POWER Cabinet","POWER ISSUE",
AR1780="AKTIVCO Coupure ENEO &amp; Baisse de tension","POWER ISSUE",
AR1780="Coupure ENEO &amp; Baisse de tension","POWER ISSUE",
AR1780="Defaut GE &amp; POWER Cabinet","POWER ISSUE",
AR1780="Sharing","POWER ISSUE",
AR1780="Sites strategiques &amp; DataCenter","POWER ISSUE",
AR1780="Exclu","Exclu",
AR1780="SAT","TX ISSUE",
AR1780="SPARE-ISSUE","SPARE-ISSUE",
AR1780="Fiber CAmtel","TX ISSUE",
AR1780="Fiber AOF","TX ISSUE",
AR1780="Projet OCM (HUAWEI)","TRAVAUX-HUAWEI",
AR1780="Projet OCM (NOKIA)","TRAVAUX -NOKIA",
AR1780="ACCESS-ISSUE","ACCESS-ISSUE",
AR1780="Projet OCM (ZTE, NOKIA, autres projets)","TRAVAUX OCM",
AR1780="No root CAuse","No root cause",
AR1780="ODU HS","TX ISSUE",
AR1780="IP &amp; VLAN","TX ISSUE",
AR1780="Warehouse HUAWEI","SPARE-ISSUE",
AR1780="SPARE-HS","SPARE-ISSUE",
AR1780="Power Telco","RAN ISSUE",AR1780="no impacts","no impacts"
),"")</f>
        <v>No root cause</v>
      </c>
      <c r="AR1780" s="59" t="s">
        <v>5343</v>
      </c>
      <c r="AS1780" s="40" t="str" cm="1">
        <f t="array" ref="AS1780">IFERROR(_xlfn.IFS(
AR1780="MPR ISSUE","ACTIVE",
AR1780="BSS Hardware Issue","ACTIVE",
AR1780="Sites strategiques, MLL, Pylone, etc.","PASSIVE",
AR1780="AKTIVCO DEFAUT GE &amp; POWER Cabinet","PASSIVE",
AR1780="AKTIVCO Coupure ENEO &amp; Baisse de tension","PASSIVE",
AR1780="Coupure ENEO &amp; Baisse de tension","PASSIVE",
AR1780="Defaut GE &amp; POWER Cabinet","PASSIVE",
AR1780="Sharing","PASSIVE",
AR1780="Sites strategiques &amp; DataCenter","PASSIVE",
AR1780="Exclu","Exclu",
AR1780="SAT","ACTIVE",
AR1780="SPARE-ISSUE","SPARE-ISSUE",
AR1780="Fiber CAmtel","ACTIVE",
AR1780="Fiber AOF","ACTIVE",
AR1780="Projet OCM (HUAWEI)","PLANNED WORKS",
AR1780="Projet OCM (NOKIA)","PLANNED WORKS",
AR1780="ACCESS-ISSUE","ACCESS-ISSUE",
AR1780="Projet OCM (ZTE, NOKIA, autres projets)","PLANNED WORKS",
AR1780="No root CAuse","No root cause",
AR1780="ODU HS","ACTIVE",
AR1780="IP &amp; VLAN","ACTIVE",
AR1780="Warehouse HUAWEI","SPARE-ISSUE",
AR1780="SPARE-HS","SPARE-ISSUE",
AR1780="Power Telco","ACTIVE", AR1780="no impacts","no impacts"
),"")</f>
        <v>No root cause</v>
      </c>
      <c r="AT1780" s="99" t="s">
        <v>5661</v>
      </c>
      <c r="AU1780" s="99" t="s">
        <v>898</v>
      </c>
      <c r="AW1780" s="17"/>
      <c r="AX1780" s="17" t="s">
        <v>5536</v>
      </c>
      <c r="AY1780" s="17"/>
      <c r="AZ1780" s="17" t="s">
        <v>5536</v>
      </c>
      <c r="BA1780" s="7"/>
      <c r="BC1780" s="18"/>
      <c r="BD1780" s="18"/>
      <c r="BE1780" s="18"/>
      <c r="BF1780" s="18"/>
      <c r="BG1780" s="18"/>
      <c r="BH1780" s="18"/>
      <c r="BI1780" s="18"/>
      <c r="BJ1780" s="18"/>
      <c r="BK1780" s="18"/>
      <c r="BM1780" s="18"/>
      <c r="BN1780" s="18"/>
      <c r="BO1780" s="18"/>
      <c r="BP1780" s="9" t="s">
        <v>5661</v>
      </c>
      <c r="BQ1780" s="14"/>
      <c r="BR1780" s="102" t="s">
        <v>5536</v>
      </c>
      <c r="BS1780" s="14"/>
      <c r="BT1780" s="14"/>
      <c r="BU1780" s="9"/>
      <c r="BV1780" s="9"/>
      <c r="BW1780" s="9"/>
    </row>
    <row r="1781" spans="1:75" x14ac:dyDescent="0.35">
      <c r="A1781" s="1" t="s">
        <v>987</v>
      </c>
      <c r="B1781" s="8" t="s">
        <v>988</v>
      </c>
      <c r="C1781" s="3" t="s">
        <v>37</v>
      </c>
      <c r="D1781" s="1" t="s">
        <v>21</v>
      </c>
      <c r="E1781" s="1" t="s">
        <v>22</v>
      </c>
      <c r="F1781" s="3" t="s">
        <v>69</v>
      </c>
      <c r="G1781" s="1" t="s">
        <v>989</v>
      </c>
      <c r="H1781" s="29" t="s">
        <v>5588</v>
      </c>
      <c r="I1781" s="27">
        <v>0</v>
      </c>
      <c r="J1781" s="27">
        <v>6.8730819832928114E-2</v>
      </c>
      <c r="K1781" s="27">
        <v>0</v>
      </c>
      <c r="L1781" s="27">
        <v>0</v>
      </c>
      <c r="M1781" s="27">
        <v>0</v>
      </c>
      <c r="N1781" s="27">
        <v>0</v>
      </c>
      <c r="O1781" s="27">
        <v>0</v>
      </c>
      <c r="P1781" s="27">
        <v>9.2165764370203004E-2</v>
      </c>
      <c r="Q1781" s="27">
        <v>0</v>
      </c>
      <c r="R1781" s="27">
        <v>0.67916692977687665</v>
      </c>
      <c r="S1781" s="80">
        <v>0</v>
      </c>
      <c r="T1781" s="80">
        <v>0</v>
      </c>
      <c r="U1781" s="80">
        <v>0</v>
      </c>
      <c r="V1781" s="80">
        <v>0</v>
      </c>
      <c r="W1781" s="80">
        <v>0</v>
      </c>
      <c r="X1781" s="80">
        <v>0</v>
      </c>
      <c r="Y1781" s="80">
        <v>0</v>
      </c>
      <c r="Z1781" s="80">
        <v>0</v>
      </c>
      <c r="AA1781" s="80">
        <v>0</v>
      </c>
      <c r="AB1781" s="80">
        <v>0</v>
      </c>
      <c r="AC1781" s="80">
        <v>0</v>
      </c>
      <c r="AD1781" s="80">
        <v>0</v>
      </c>
      <c r="AE1781" s="80">
        <v>0</v>
      </c>
      <c r="AF1781" s="80">
        <v>0.39826491633297689</v>
      </c>
      <c r="AG1781" s="80"/>
      <c r="AH1781" s="80">
        <v>0</v>
      </c>
      <c r="AI1781" s="80">
        <v>0</v>
      </c>
      <c r="AJ1781" s="80">
        <v>0</v>
      </c>
      <c r="AK1781" s="80">
        <v>0</v>
      </c>
      <c r="AL1781" s="80">
        <v>0</v>
      </c>
      <c r="AM1781" s="80">
        <v>0</v>
      </c>
      <c r="AN1781" s="41" t="s">
        <v>5558</v>
      </c>
      <c r="AO1781" s="41"/>
      <c r="AP1781" s="40" t="str" cm="1">
        <f t="array" ref="AP1781">IFERROR(_xlfn.IFS(
AR1781="MPR ISSUE","PDH",
AR1781="BSS Hardware Issue","BSS",
AR1781="Sites strategiques, MLL, Pylone, etc.","ENVTECH",
AR1781="AKTIVCO DEFAUT GE &amp; POWER Cabinet","AKTIVCO",
AR1781="AKTIVCO Coupure ENEO &amp; Baisse de tension","AKTIVCO GRID ONLY",
AR1781="Coupure ENEO &amp; Baisse de tension","IHS GRID ONLY",
AR1781="Defaut GE &amp; POWER Cabinet","IHS",
AR1781="Sharing","Partners",
AR1781="Sites strategiques &amp; DataCenter","SST &amp; DC",
AR1781="Exclu","Exclu",
AR1781="SAT","SAT",
AR1781="SPARE-ISSUE","SPARE-ISSUE",
AR1781="Fiber CAmtel","TRANS_FO_CAMTEL",
AR1781="Fiber AOF","Fiber AOF",
AR1781="Projet OCM (HUAWEI)","TRAVAUX-HUAWEI",
AR1781="Projet OCM (NOKIA)","TRAVAUX-NOKIA",
AR1781="ACCESS-ISSUE","ACCESS-ISSUE",
AR1781="Projet OCM (ZTE, NOKIA, autres projets)","TRAVAUX OCM",
AR1781="No root CAuse","No root cause",
AR1781="ODU HS","PDH",
AR1781="IP &amp; VLAN","PDH",
AR1781="Warehouse HUAWEI","SPARE-ISSUE",
AR1781="SPARE-HS","SPARE-ISSUE",
AR1781="Power Telco","BSS",AR1781="no impacts","no impacts"
),"")</f>
        <v>No root cause</v>
      </c>
      <c r="AQ1781" s="40" t="str" cm="1">
        <f t="array" ref="AQ1781">IFERROR(_xlfn.IFS(
AR1781="MPR ISSUE","TX ISSUE",
AR1781="BSS Hardware Issue","RAN ISSUE",
AR1781="Sites strategiques, MLL, Pylone, etc.","ENVTECH",
AR1781="AKTIVCO DEFAUT GE &amp; POWER Cabinet","POWER ISSUE",
AR1781="AKTIVCO Coupure ENEO &amp; Baisse de tension","POWER ISSUE",
AR1781="Coupure ENEO &amp; Baisse de tension","POWER ISSUE",
AR1781="Defaut GE &amp; POWER Cabinet","POWER ISSUE",
AR1781="Sharing","POWER ISSUE",
AR1781="Sites strategiques &amp; DataCenter","POWER ISSUE",
AR1781="Exclu","Exclu",
AR1781="SAT","TX ISSUE",
AR1781="SPARE-ISSUE","SPARE-ISSUE",
AR1781="Fiber CAmtel","TX ISSUE",
AR1781="Fiber AOF","TX ISSUE",
AR1781="Projet OCM (HUAWEI)","TRAVAUX-HUAWEI",
AR1781="Projet OCM (NOKIA)","TRAVAUX -NOKIA",
AR1781="ACCESS-ISSUE","ACCESS-ISSUE",
AR1781="Projet OCM (ZTE, NOKIA, autres projets)","TRAVAUX OCM",
AR1781="No root CAuse","No root cause",
AR1781="ODU HS","TX ISSUE",
AR1781="IP &amp; VLAN","TX ISSUE",
AR1781="Warehouse HUAWEI","SPARE-ISSUE",
AR1781="SPARE-HS","SPARE-ISSUE",
AR1781="Power Telco","RAN ISSUE",AR1781="no impacts","no impacts"
),"")</f>
        <v>No root cause</v>
      </c>
      <c r="AR1781" s="59" t="s">
        <v>5343</v>
      </c>
      <c r="AS1781" s="40" t="str" cm="1">
        <f t="array" ref="AS1781">IFERROR(_xlfn.IFS(
AR1781="MPR ISSUE","ACTIVE",
AR1781="BSS Hardware Issue","ACTIVE",
AR1781="Sites strategiques, MLL, Pylone, etc.","PASSIVE",
AR1781="AKTIVCO DEFAUT GE &amp; POWER Cabinet","PASSIVE",
AR1781="AKTIVCO Coupure ENEO &amp; Baisse de tension","PASSIVE",
AR1781="Coupure ENEO &amp; Baisse de tension","PASSIVE",
AR1781="Defaut GE &amp; POWER Cabinet","PASSIVE",
AR1781="Sharing","PASSIVE",
AR1781="Sites strategiques &amp; DataCenter","PASSIVE",
AR1781="Exclu","Exclu",
AR1781="SAT","ACTIVE",
AR1781="SPARE-ISSUE","SPARE-ISSUE",
AR1781="Fiber CAmtel","ACTIVE",
AR1781="Fiber AOF","ACTIVE",
AR1781="Projet OCM (HUAWEI)","PLANNED WORKS",
AR1781="Projet OCM (NOKIA)","PLANNED WORKS",
AR1781="ACCESS-ISSUE","ACCESS-ISSUE",
AR1781="Projet OCM (ZTE, NOKIA, autres projets)","PLANNED WORKS",
AR1781="No root CAuse","No root cause",
AR1781="ODU HS","ACTIVE",
AR1781="IP &amp; VLAN","ACTIVE",
AR1781="Warehouse HUAWEI","SPARE-ISSUE",
AR1781="SPARE-HS","SPARE-ISSUE",
AR1781="Power Telco","ACTIVE", AR1781="no impacts","no impacts"
),"")</f>
        <v>No root cause</v>
      </c>
      <c r="AT1781" s="99" t="s">
        <v>5661</v>
      </c>
      <c r="AU1781" s="99" t="s">
        <v>988</v>
      </c>
      <c r="AW1781" s="17"/>
      <c r="AX1781" s="17" t="s">
        <v>5536</v>
      </c>
      <c r="AY1781" s="17"/>
      <c r="AZ1781" s="17" t="s">
        <v>5536</v>
      </c>
      <c r="BA1781" s="7"/>
      <c r="BC1781" s="18"/>
      <c r="BD1781" s="18"/>
      <c r="BE1781" s="18"/>
      <c r="BF1781" s="18"/>
      <c r="BG1781" s="18"/>
      <c r="BH1781" s="18"/>
      <c r="BI1781" s="18"/>
      <c r="BJ1781" s="18"/>
      <c r="BK1781" s="18"/>
      <c r="BM1781" s="18"/>
      <c r="BN1781" s="18"/>
      <c r="BO1781" s="18"/>
      <c r="BP1781" s="9" t="s">
        <v>5661</v>
      </c>
      <c r="BQ1781" s="14"/>
      <c r="BR1781" s="102" t="s">
        <v>5536</v>
      </c>
      <c r="BS1781" s="14"/>
      <c r="BT1781" s="14"/>
      <c r="BU1781" s="9"/>
      <c r="BV1781" s="9"/>
      <c r="BW1781" s="9"/>
    </row>
    <row r="1782" spans="1:75" x14ac:dyDescent="0.35">
      <c r="A1782" s="1" t="s">
        <v>1550</v>
      </c>
      <c r="B1782" s="8" t="s">
        <v>1551</v>
      </c>
      <c r="C1782" s="3" t="s">
        <v>84</v>
      </c>
      <c r="D1782" s="1" t="s">
        <v>11</v>
      </c>
      <c r="E1782" s="1" t="s">
        <v>12</v>
      </c>
      <c r="F1782" s="3" t="s">
        <v>55</v>
      </c>
      <c r="G1782" s="1" t="s">
        <v>84</v>
      </c>
      <c r="H1782" s="28" t="s">
        <v>5589</v>
      </c>
      <c r="I1782" s="27">
        <v>0</v>
      </c>
      <c r="J1782" s="27">
        <v>0</v>
      </c>
      <c r="K1782" s="27">
        <v>0</v>
      </c>
      <c r="L1782" s="27">
        <v>0</v>
      </c>
      <c r="M1782" s="27">
        <v>0</v>
      </c>
      <c r="N1782" s="27">
        <v>0</v>
      </c>
      <c r="O1782" s="27">
        <v>0</v>
      </c>
      <c r="P1782" s="27">
        <v>0</v>
      </c>
      <c r="Q1782" s="27">
        <v>0</v>
      </c>
      <c r="R1782" s="27">
        <v>0.5637668256128846</v>
      </c>
      <c r="S1782" s="80">
        <v>0</v>
      </c>
      <c r="T1782" s="80">
        <v>0</v>
      </c>
      <c r="U1782" s="80">
        <v>0</v>
      </c>
      <c r="V1782" s="80">
        <v>0</v>
      </c>
      <c r="W1782" s="80">
        <v>0</v>
      </c>
      <c r="X1782" s="80">
        <v>0</v>
      </c>
      <c r="Y1782" s="80">
        <v>0</v>
      </c>
      <c r="Z1782" s="80">
        <v>0</v>
      </c>
      <c r="AA1782" s="80">
        <v>0</v>
      </c>
      <c r="AB1782" s="80">
        <v>0</v>
      </c>
      <c r="AC1782" s="80">
        <v>0</v>
      </c>
      <c r="AD1782" s="80">
        <v>0</v>
      </c>
      <c r="AE1782" s="80">
        <v>0</v>
      </c>
      <c r="AF1782" s="80">
        <v>1.4446413437090685E-2</v>
      </c>
      <c r="AG1782" s="80"/>
      <c r="AH1782" s="80">
        <v>1.5320332274643082E-2</v>
      </c>
      <c r="AI1782" s="80">
        <v>0</v>
      </c>
      <c r="AJ1782" s="80">
        <v>0</v>
      </c>
      <c r="AK1782" s="80">
        <v>0</v>
      </c>
      <c r="AL1782" s="80">
        <v>0</v>
      </c>
      <c r="AM1782" s="80">
        <v>0</v>
      </c>
      <c r="AN1782" s="41" t="s">
        <v>5558</v>
      </c>
      <c r="AO1782" s="41"/>
      <c r="AP1782" s="40" t="str" cm="1">
        <f t="array" ref="AP1782">IFERROR(_xlfn.IFS(
AR1782="MPR ISSUE","PDH",
AR1782="BSS Hardware Issue","BSS",
AR1782="Sites strategiques, MLL, Pylone, etc.","ENVTECH",
AR1782="AKTIVCO DEFAUT GE &amp; POWER Cabinet","AKTIVCO",
AR1782="AKTIVCO Coupure ENEO &amp; Baisse de tension","AKTIVCO GRID ONLY",
AR1782="Coupure ENEO &amp; Baisse de tension","IHS GRID ONLY",
AR1782="Defaut GE &amp; POWER Cabinet","IHS",
AR1782="Sharing","Partners",
AR1782="Sites strategiques &amp; DataCenter","SST &amp; DC",
AR1782="Exclu","Exclu",
AR1782="SAT","SAT",
AR1782="SPARE-ISSUE","SPARE-ISSUE",
AR1782="Fiber CAmtel","TRANS_FO_CAMTEL",
AR1782="Fiber AOF","Fiber AOF",
AR1782="Projet OCM (HUAWEI)","TRAVAUX-HUAWEI",
AR1782="Projet OCM (NOKIA)","TRAVAUX-NOKIA",
AR1782="ACCESS-ISSUE","ACCESS-ISSUE",
AR1782="Projet OCM (ZTE, NOKIA, autres projets)","TRAVAUX OCM",
AR1782="No root CAuse","No root cause",
AR1782="ODU HS","PDH",
AR1782="IP &amp; VLAN","PDH",
AR1782="Warehouse HUAWEI","SPARE-ISSUE",
AR1782="SPARE-HS","SPARE-ISSUE",
AR1782="Power Telco","BSS",AR1782="no impacts","no impacts"
),"")</f>
        <v>No root cause</v>
      </c>
      <c r="AQ1782" s="40" t="str" cm="1">
        <f t="array" ref="AQ1782">IFERROR(_xlfn.IFS(
AR1782="MPR ISSUE","TX ISSUE",
AR1782="BSS Hardware Issue","RAN ISSUE",
AR1782="Sites strategiques, MLL, Pylone, etc.","ENVTECH",
AR1782="AKTIVCO DEFAUT GE &amp; POWER Cabinet","POWER ISSUE",
AR1782="AKTIVCO Coupure ENEO &amp; Baisse de tension","POWER ISSUE",
AR1782="Coupure ENEO &amp; Baisse de tension","POWER ISSUE",
AR1782="Defaut GE &amp; POWER Cabinet","POWER ISSUE",
AR1782="Sharing","POWER ISSUE",
AR1782="Sites strategiques &amp; DataCenter","POWER ISSUE",
AR1782="Exclu","Exclu",
AR1782="SAT","TX ISSUE",
AR1782="SPARE-ISSUE","SPARE-ISSUE",
AR1782="Fiber CAmtel","TX ISSUE",
AR1782="Fiber AOF","TX ISSUE",
AR1782="Projet OCM (HUAWEI)","TRAVAUX-HUAWEI",
AR1782="Projet OCM (NOKIA)","TRAVAUX -NOKIA",
AR1782="ACCESS-ISSUE","ACCESS-ISSUE",
AR1782="Projet OCM (ZTE, NOKIA, autres projets)","TRAVAUX OCM",
AR1782="No root CAuse","No root cause",
AR1782="ODU HS","TX ISSUE",
AR1782="IP &amp; VLAN","TX ISSUE",
AR1782="Warehouse HUAWEI","SPARE-ISSUE",
AR1782="SPARE-HS","SPARE-ISSUE",
AR1782="Power Telco","RAN ISSUE",AR1782="no impacts","no impacts"
),"")</f>
        <v>No root cause</v>
      </c>
      <c r="AR1782" s="59" t="s">
        <v>5343</v>
      </c>
      <c r="AS1782" s="40" t="str" cm="1">
        <f t="array" ref="AS1782">IFERROR(_xlfn.IFS(
AR1782="MPR ISSUE","ACTIVE",
AR1782="BSS Hardware Issue","ACTIVE",
AR1782="Sites strategiques, MLL, Pylone, etc.","PASSIVE",
AR1782="AKTIVCO DEFAUT GE &amp; POWER Cabinet","PASSIVE",
AR1782="AKTIVCO Coupure ENEO &amp; Baisse de tension","PASSIVE",
AR1782="Coupure ENEO &amp; Baisse de tension","PASSIVE",
AR1782="Defaut GE &amp; POWER Cabinet","PASSIVE",
AR1782="Sharing","PASSIVE",
AR1782="Sites strategiques &amp; DataCenter","PASSIVE",
AR1782="Exclu","Exclu",
AR1782="SAT","ACTIVE",
AR1782="SPARE-ISSUE","SPARE-ISSUE",
AR1782="Fiber CAmtel","ACTIVE",
AR1782="Fiber AOF","ACTIVE",
AR1782="Projet OCM (HUAWEI)","PLANNED WORKS",
AR1782="Projet OCM (NOKIA)","PLANNED WORKS",
AR1782="ACCESS-ISSUE","ACCESS-ISSUE",
AR1782="Projet OCM (ZTE, NOKIA, autres projets)","PLANNED WORKS",
AR1782="No root CAuse","No root cause",
AR1782="ODU HS","ACTIVE",
AR1782="IP &amp; VLAN","ACTIVE",
AR1782="Warehouse HUAWEI","SPARE-ISSUE",
AR1782="SPARE-HS","SPARE-ISSUE",
AR1782="Power Telco","ACTIVE", AR1782="no impacts","no impacts"
),"")</f>
        <v>No root cause</v>
      </c>
      <c r="AT1782" s="99" t="s">
        <v>5661</v>
      </c>
      <c r="AU1782" s="99" t="s">
        <v>1551</v>
      </c>
      <c r="AW1782" s="17"/>
      <c r="AX1782" s="17" t="s">
        <v>5536</v>
      </c>
      <c r="AY1782" s="17"/>
      <c r="AZ1782" s="17" t="s">
        <v>5536</v>
      </c>
      <c r="BA1782" s="7"/>
      <c r="BC1782" s="18"/>
      <c r="BD1782" s="18"/>
      <c r="BE1782" s="18"/>
      <c r="BF1782" s="18"/>
      <c r="BG1782" s="18"/>
      <c r="BH1782" s="18"/>
      <c r="BI1782" s="18"/>
      <c r="BJ1782" s="18"/>
      <c r="BK1782" s="18"/>
      <c r="BM1782" s="18"/>
      <c r="BN1782" s="18"/>
      <c r="BO1782" s="18"/>
      <c r="BP1782" s="9" t="s">
        <v>5661</v>
      </c>
      <c r="BQ1782" s="14"/>
      <c r="BR1782" s="102" t="s">
        <v>5536</v>
      </c>
      <c r="BS1782" s="14"/>
      <c r="BT1782" s="14"/>
      <c r="BU1782" s="9"/>
      <c r="BV1782" s="9"/>
      <c r="BW1782" s="9"/>
    </row>
    <row r="1783" spans="1:75" x14ac:dyDescent="0.35">
      <c r="A1783" s="1" t="s">
        <v>1428</v>
      </c>
      <c r="B1783" s="8" t="s">
        <v>1429</v>
      </c>
      <c r="C1783" s="3" t="s">
        <v>13</v>
      </c>
      <c r="D1783" s="1" t="s">
        <v>11</v>
      </c>
      <c r="E1783" s="1" t="s">
        <v>154</v>
      </c>
      <c r="F1783" s="3" t="s">
        <v>13</v>
      </c>
      <c r="G1783" s="1" t="s">
        <v>1430</v>
      </c>
      <c r="H1783" s="28" t="s">
        <v>5589</v>
      </c>
      <c r="I1783" s="27">
        <v>0</v>
      </c>
      <c r="J1783" s="27">
        <v>0</v>
      </c>
      <c r="K1783" s="27">
        <v>0</v>
      </c>
      <c r="L1783" s="27">
        <v>0</v>
      </c>
      <c r="M1783" s="27">
        <v>0</v>
      </c>
      <c r="N1783" s="27">
        <v>0</v>
      </c>
      <c r="O1783" s="27">
        <v>0</v>
      </c>
      <c r="P1783" s="27">
        <v>0</v>
      </c>
      <c r="Q1783" s="27">
        <v>0</v>
      </c>
      <c r="R1783" s="27">
        <v>0</v>
      </c>
      <c r="S1783" s="80">
        <v>0</v>
      </c>
      <c r="T1783" s="80">
        <v>0</v>
      </c>
      <c r="U1783" s="80">
        <v>0</v>
      </c>
      <c r="V1783" s="80">
        <v>0</v>
      </c>
      <c r="W1783" s="80">
        <v>0</v>
      </c>
      <c r="X1783" s="80">
        <v>0</v>
      </c>
      <c r="Y1783" s="80">
        <v>0</v>
      </c>
      <c r="Z1783" s="80">
        <v>0</v>
      </c>
      <c r="AA1783" s="80">
        <v>0</v>
      </c>
      <c r="AB1783" s="80">
        <v>0</v>
      </c>
      <c r="AC1783" s="80">
        <v>0</v>
      </c>
      <c r="AD1783" s="80">
        <v>0</v>
      </c>
      <c r="AE1783" s="80">
        <v>0</v>
      </c>
      <c r="AF1783" s="80">
        <v>0</v>
      </c>
      <c r="AG1783" s="80"/>
      <c r="AH1783" s="80">
        <v>0</v>
      </c>
      <c r="AI1783" s="80">
        <v>0</v>
      </c>
      <c r="AJ1783" s="80">
        <v>0</v>
      </c>
      <c r="AK1783" s="80">
        <v>0</v>
      </c>
      <c r="AL1783" s="80">
        <v>0</v>
      </c>
      <c r="AM1783" s="80">
        <v>0</v>
      </c>
      <c r="AN1783" s="41" t="s">
        <v>5591</v>
      </c>
      <c r="AO1783" s="41"/>
      <c r="AP1783" s="40" t="str" cm="1">
        <f t="array" ref="AP1783">IFERROR(_xlfn.IFS(
AR1783="MPR ISSUE","PDH",
AR1783="BSS Hardware Issue","BSS",
AR1783="Sites strategiques, MLL, Pylone, etc.","ENVTECH",
AR1783="AKTIVCO DEFAUT GE &amp; POWER Cabinet","AKTIVCO",
AR1783="AKTIVCO Coupure ENEO &amp; Baisse de tension","AKTIVCO GRID ONLY",
AR1783="Coupure ENEO &amp; Baisse de tension","IHS GRID ONLY",
AR1783="Defaut GE &amp; POWER Cabinet","IHS",
AR1783="Sharing","Partners",
AR1783="Sites strategiques &amp; DataCenter","SST &amp; DC",
AR1783="Exclu","Exclu",
AR1783="SAT","SAT",
AR1783="SPARE-ISSUE","SPARE-ISSUE",
AR1783="Fiber CAmtel","TRANS_FO_CAMTEL",
AR1783="Fiber AOF","Fiber AOF",
AR1783="Projet OCM (HUAWEI)","TRAVAUX-HUAWEI",
AR1783="Projet OCM (NOKIA)","TRAVAUX-NOKIA",
AR1783="ACCESS-ISSUE","ACCESS-ISSUE",
AR1783="Projet OCM (ZTE, NOKIA, autres projets)","TRAVAUX OCM",
AR1783="No root CAuse","No root cause",
AR1783="ODU HS","PDH",
AR1783="IP &amp; VLAN","PDH",
AR1783="Warehouse HUAWEI","SPARE-ISSUE",
AR1783="SPARE-HS","SPARE-ISSUE",
AR1783="Power Telco","BSS",AR1783="no impacts","no impacts"
),"")</f>
        <v>No root cause</v>
      </c>
      <c r="AQ1783" s="40" t="str" cm="1">
        <f t="array" ref="AQ1783">IFERROR(_xlfn.IFS(
AR1783="MPR ISSUE","TX ISSUE",
AR1783="BSS Hardware Issue","RAN ISSUE",
AR1783="Sites strategiques, MLL, Pylone, etc.","ENVTECH",
AR1783="AKTIVCO DEFAUT GE &amp; POWER Cabinet","POWER ISSUE",
AR1783="AKTIVCO Coupure ENEO &amp; Baisse de tension","POWER ISSUE",
AR1783="Coupure ENEO &amp; Baisse de tension","POWER ISSUE",
AR1783="Defaut GE &amp; POWER Cabinet","POWER ISSUE",
AR1783="Sharing","POWER ISSUE",
AR1783="Sites strategiques &amp; DataCenter","POWER ISSUE",
AR1783="Exclu","Exclu",
AR1783="SAT","TX ISSUE",
AR1783="SPARE-ISSUE","SPARE-ISSUE",
AR1783="Fiber CAmtel","TX ISSUE",
AR1783="Fiber AOF","TX ISSUE",
AR1783="Projet OCM (HUAWEI)","TRAVAUX-HUAWEI",
AR1783="Projet OCM (NOKIA)","TRAVAUX -NOKIA",
AR1783="ACCESS-ISSUE","ACCESS-ISSUE",
AR1783="Projet OCM (ZTE, NOKIA, autres projets)","TRAVAUX OCM",
AR1783="No root CAuse","No root cause",
AR1783="ODU HS","TX ISSUE",
AR1783="IP &amp; VLAN","TX ISSUE",
AR1783="Warehouse HUAWEI","SPARE-ISSUE",
AR1783="SPARE-HS","SPARE-ISSUE",
AR1783="Power Telco","RAN ISSUE",AR1783="no impacts","no impacts"
),"")</f>
        <v>No root cause</v>
      </c>
      <c r="AR1783" s="59" t="s">
        <v>5343</v>
      </c>
      <c r="AS1783" s="40" t="str" cm="1">
        <f t="array" ref="AS1783">IFERROR(_xlfn.IFS(
AR1783="MPR ISSUE","ACTIVE",
AR1783="BSS Hardware Issue","ACTIVE",
AR1783="Sites strategiques, MLL, Pylone, etc.","PASSIVE",
AR1783="AKTIVCO DEFAUT GE &amp; POWER Cabinet","PASSIVE",
AR1783="AKTIVCO Coupure ENEO &amp; Baisse de tension","PASSIVE",
AR1783="Coupure ENEO &amp; Baisse de tension","PASSIVE",
AR1783="Defaut GE &amp; POWER Cabinet","PASSIVE",
AR1783="Sharing","PASSIVE",
AR1783="Sites strategiques &amp; DataCenter","PASSIVE",
AR1783="Exclu","Exclu",
AR1783="SAT","ACTIVE",
AR1783="SPARE-ISSUE","SPARE-ISSUE",
AR1783="Fiber CAmtel","ACTIVE",
AR1783="Fiber AOF","ACTIVE",
AR1783="Projet OCM (HUAWEI)","PLANNED WORKS",
AR1783="Projet OCM (NOKIA)","PLANNED WORKS",
AR1783="ACCESS-ISSUE","ACCESS-ISSUE",
AR1783="Projet OCM (ZTE, NOKIA, autres projets)","PLANNED WORKS",
AR1783="No root CAuse","No root cause",
AR1783="ODU HS","ACTIVE",
AR1783="IP &amp; VLAN","ACTIVE",
AR1783="Warehouse HUAWEI","SPARE-ISSUE",
AR1783="SPARE-HS","SPARE-ISSUE",
AR1783="Power Telco","ACTIVE", AR1783="no impacts","no impacts"
),"")</f>
        <v>No root cause</v>
      </c>
      <c r="AT1783" s="99" t="s">
        <v>5661</v>
      </c>
      <c r="AU1783" s="99" t="s">
        <v>1429</v>
      </c>
      <c r="AW1783" s="17"/>
      <c r="AX1783" s="17" t="s">
        <v>5536</v>
      </c>
      <c r="AY1783" s="17"/>
      <c r="AZ1783" s="17" t="s">
        <v>5536</v>
      </c>
      <c r="BA1783" s="7"/>
      <c r="BC1783" s="18"/>
      <c r="BD1783" s="18"/>
      <c r="BE1783" s="18"/>
      <c r="BF1783" s="18"/>
      <c r="BG1783" s="18"/>
      <c r="BH1783" s="18"/>
      <c r="BI1783" s="18"/>
      <c r="BJ1783" s="18"/>
      <c r="BK1783" s="18"/>
      <c r="BM1783" s="18"/>
      <c r="BN1783" s="18"/>
      <c r="BO1783" s="18"/>
      <c r="BP1783" s="9" t="s">
        <v>5661</v>
      </c>
      <c r="BQ1783" s="14"/>
      <c r="BR1783" s="102" t="s">
        <v>5536</v>
      </c>
      <c r="BS1783" s="14"/>
      <c r="BT1783" s="14"/>
      <c r="BU1783" s="9"/>
      <c r="BV1783" s="9"/>
      <c r="BW1783" s="9"/>
    </row>
    <row r="1784" spans="1:75" x14ac:dyDescent="0.35">
      <c r="A1784" s="1" t="s">
        <v>4802</v>
      </c>
      <c r="B1784" s="8" t="s">
        <v>4803</v>
      </c>
      <c r="C1784" s="3" t="s">
        <v>32</v>
      </c>
      <c r="D1784" s="1" t="s">
        <v>11</v>
      </c>
      <c r="E1784" s="1" t="s">
        <v>12</v>
      </c>
      <c r="F1784" s="3" t="s">
        <v>31</v>
      </c>
      <c r="G1784" s="1" t="s">
        <v>32</v>
      </c>
      <c r="H1784" s="30" t="s">
        <v>5587</v>
      </c>
      <c r="I1784" s="27">
        <v>0</v>
      </c>
      <c r="J1784" s="27">
        <v>0</v>
      </c>
      <c r="K1784" s="27">
        <v>0</v>
      </c>
      <c r="L1784" s="27">
        <v>0</v>
      </c>
      <c r="M1784" s="27">
        <v>0</v>
      </c>
      <c r="N1784" s="27">
        <v>0</v>
      </c>
      <c r="O1784" s="27">
        <v>0</v>
      </c>
      <c r="P1784" s="27">
        <v>0</v>
      </c>
      <c r="Q1784" s="27">
        <v>0</v>
      </c>
      <c r="R1784" s="27">
        <v>0.46121512528785746</v>
      </c>
      <c r="S1784" s="80">
        <v>0</v>
      </c>
      <c r="T1784" s="80">
        <v>0</v>
      </c>
      <c r="U1784" s="80">
        <v>0</v>
      </c>
      <c r="V1784" s="80">
        <v>0</v>
      </c>
      <c r="W1784" s="80">
        <v>0</v>
      </c>
      <c r="X1784" s="80">
        <v>0</v>
      </c>
      <c r="Y1784" s="80">
        <v>0</v>
      </c>
      <c r="Z1784" s="80">
        <v>0</v>
      </c>
      <c r="AA1784" s="80">
        <v>0</v>
      </c>
      <c r="AB1784" s="80">
        <v>0</v>
      </c>
      <c r="AC1784" s="80">
        <v>0</v>
      </c>
      <c r="AD1784" s="80">
        <v>0</v>
      </c>
      <c r="AE1784" s="80">
        <v>0</v>
      </c>
      <c r="AF1784" s="80">
        <v>0</v>
      </c>
      <c r="AG1784" s="80"/>
      <c r="AH1784" s="80">
        <v>0</v>
      </c>
      <c r="AI1784" s="80">
        <v>0</v>
      </c>
      <c r="AJ1784" s="80">
        <v>0</v>
      </c>
      <c r="AK1784" s="80">
        <v>0</v>
      </c>
      <c r="AL1784" s="80">
        <v>0</v>
      </c>
      <c r="AM1784" s="80">
        <v>0</v>
      </c>
      <c r="AN1784" s="41" t="s">
        <v>5558</v>
      </c>
      <c r="AO1784" s="41"/>
      <c r="AP1784" s="40" t="str" cm="1">
        <f t="array" ref="AP1784">IFERROR(_xlfn.IFS(
AR1784="MPR ISSUE","PDH",
AR1784="BSS Hardware Issue","BSS",
AR1784="Sites strategiques, MLL, Pylone, etc.","ENVTECH",
AR1784="AKTIVCO DEFAUT GE &amp; POWER Cabinet","AKTIVCO",
AR1784="AKTIVCO Coupure ENEO &amp; Baisse de tension","AKTIVCO GRID ONLY",
AR1784="Coupure ENEO &amp; Baisse de tension","IHS GRID ONLY",
AR1784="Defaut GE &amp; POWER Cabinet","IHS",
AR1784="Sharing","Partners",
AR1784="Sites strategiques &amp; DataCenter","SST &amp; DC",
AR1784="Exclu","Exclu",
AR1784="SAT","SAT",
AR1784="SPARE-ISSUE","SPARE-ISSUE",
AR1784="Fiber CAmtel","TRANS_FO_CAMTEL",
AR1784="Fiber AOF","Fiber AOF",
AR1784="Projet OCM (HUAWEI)","TRAVAUX-HUAWEI",
AR1784="Projet OCM (NOKIA)","TRAVAUX-NOKIA",
AR1784="ACCESS-ISSUE","ACCESS-ISSUE",
AR1784="Projet OCM (ZTE, NOKIA, autres projets)","TRAVAUX OCM",
AR1784="No root CAuse","No root cause",
AR1784="ODU HS","PDH",
AR1784="IP &amp; VLAN","PDH",
AR1784="Warehouse HUAWEI","SPARE-ISSUE",
AR1784="SPARE-HS","SPARE-ISSUE",
AR1784="Power Telco","BSS",AR1784="no impacts","no impacts"
),"")</f>
        <v>No root cause</v>
      </c>
      <c r="AQ1784" s="40" t="str" cm="1">
        <f t="array" ref="AQ1784">IFERROR(_xlfn.IFS(
AR1784="MPR ISSUE","TX ISSUE",
AR1784="BSS Hardware Issue","RAN ISSUE",
AR1784="Sites strategiques, MLL, Pylone, etc.","ENVTECH",
AR1784="AKTIVCO DEFAUT GE &amp; POWER Cabinet","POWER ISSUE",
AR1784="AKTIVCO Coupure ENEO &amp; Baisse de tension","POWER ISSUE",
AR1784="Coupure ENEO &amp; Baisse de tension","POWER ISSUE",
AR1784="Defaut GE &amp; POWER Cabinet","POWER ISSUE",
AR1784="Sharing","POWER ISSUE",
AR1784="Sites strategiques &amp; DataCenter","POWER ISSUE",
AR1784="Exclu","Exclu",
AR1784="SAT","TX ISSUE",
AR1784="SPARE-ISSUE","SPARE-ISSUE",
AR1784="Fiber CAmtel","TX ISSUE",
AR1784="Fiber AOF","TX ISSUE",
AR1784="Projet OCM (HUAWEI)","TRAVAUX-HUAWEI",
AR1784="Projet OCM (NOKIA)","TRAVAUX -NOKIA",
AR1784="ACCESS-ISSUE","ACCESS-ISSUE",
AR1784="Projet OCM (ZTE, NOKIA, autres projets)","TRAVAUX OCM",
AR1784="No root CAuse","No root cause",
AR1784="ODU HS","TX ISSUE",
AR1784="IP &amp; VLAN","TX ISSUE",
AR1784="Warehouse HUAWEI","SPARE-ISSUE",
AR1784="SPARE-HS","SPARE-ISSUE",
AR1784="Power Telco","RAN ISSUE",AR1784="no impacts","no impacts"
),"")</f>
        <v>No root cause</v>
      </c>
      <c r="AR1784" s="59" t="s">
        <v>5343</v>
      </c>
      <c r="AS1784" s="40" t="str" cm="1">
        <f t="array" ref="AS1784">IFERROR(_xlfn.IFS(
AR1784="MPR ISSUE","ACTIVE",
AR1784="BSS Hardware Issue","ACTIVE",
AR1784="Sites strategiques, MLL, Pylone, etc.","PASSIVE",
AR1784="AKTIVCO DEFAUT GE &amp; POWER Cabinet","PASSIVE",
AR1784="AKTIVCO Coupure ENEO &amp; Baisse de tension","PASSIVE",
AR1784="Coupure ENEO &amp; Baisse de tension","PASSIVE",
AR1784="Defaut GE &amp; POWER Cabinet","PASSIVE",
AR1784="Sharing","PASSIVE",
AR1784="Sites strategiques &amp; DataCenter","PASSIVE",
AR1784="Exclu","Exclu",
AR1784="SAT","ACTIVE",
AR1784="SPARE-ISSUE","SPARE-ISSUE",
AR1784="Fiber CAmtel","ACTIVE",
AR1784="Fiber AOF","ACTIVE",
AR1784="Projet OCM (HUAWEI)","PLANNED WORKS",
AR1784="Projet OCM (NOKIA)","PLANNED WORKS",
AR1784="ACCESS-ISSUE","ACCESS-ISSUE",
AR1784="Projet OCM (ZTE, NOKIA, autres projets)","PLANNED WORKS",
AR1784="No root CAuse","No root cause",
AR1784="ODU HS","ACTIVE",
AR1784="IP &amp; VLAN","ACTIVE",
AR1784="Warehouse HUAWEI","SPARE-ISSUE",
AR1784="SPARE-HS","SPARE-ISSUE",
AR1784="Power Telco","ACTIVE", AR1784="no impacts","no impacts"
),"")</f>
        <v>No root cause</v>
      </c>
      <c r="AT1784" s="99" t="s">
        <v>5661</v>
      </c>
      <c r="AU1784" s="99" t="s">
        <v>4803</v>
      </c>
      <c r="AW1784" s="17"/>
      <c r="AX1784" s="17" t="s">
        <v>5536</v>
      </c>
      <c r="AY1784" s="17"/>
      <c r="AZ1784" s="17" t="s">
        <v>5536</v>
      </c>
      <c r="BA1784" s="7"/>
      <c r="BC1784" s="18"/>
      <c r="BD1784" s="18"/>
      <c r="BE1784" s="18"/>
      <c r="BF1784" s="18"/>
      <c r="BG1784" s="18"/>
      <c r="BH1784" s="18"/>
      <c r="BI1784" s="18"/>
      <c r="BJ1784" s="18"/>
      <c r="BK1784" s="18"/>
      <c r="BM1784" s="18"/>
      <c r="BN1784" s="18"/>
      <c r="BO1784" s="18"/>
      <c r="BP1784" s="9" t="s">
        <v>5661</v>
      </c>
      <c r="BQ1784" s="14"/>
      <c r="BR1784" s="102" t="s">
        <v>5536</v>
      </c>
      <c r="BS1784" s="14"/>
      <c r="BT1784" s="14"/>
      <c r="BU1784" s="9"/>
      <c r="BV1784" s="9"/>
      <c r="BW1784" s="9"/>
    </row>
    <row r="1785" spans="1:75" x14ac:dyDescent="0.35">
      <c r="A1785" s="1" t="s">
        <v>3120</v>
      </c>
      <c r="B1785" s="8" t="s">
        <v>3121</v>
      </c>
      <c r="C1785" s="3" t="s">
        <v>32</v>
      </c>
      <c r="D1785" s="1" t="s">
        <v>11</v>
      </c>
      <c r="E1785" s="1" t="s">
        <v>302</v>
      </c>
      <c r="F1785" s="3" t="s">
        <v>31</v>
      </c>
      <c r="G1785" s="1" t="s">
        <v>32</v>
      </c>
      <c r="H1785" s="30" t="s">
        <v>5587</v>
      </c>
      <c r="I1785" s="27">
        <v>0</v>
      </c>
      <c r="J1785" s="27">
        <v>0</v>
      </c>
      <c r="K1785" s="27">
        <v>0</v>
      </c>
      <c r="L1785" s="27">
        <v>0</v>
      </c>
      <c r="M1785" s="27">
        <v>0</v>
      </c>
      <c r="N1785" s="27">
        <v>0</v>
      </c>
      <c r="O1785" s="27">
        <v>0</v>
      </c>
      <c r="P1785" s="27">
        <v>0</v>
      </c>
      <c r="Q1785" s="27">
        <v>0</v>
      </c>
      <c r="R1785" s="27">
        <v>0.33897349850042668</v>
      </c>
      <c r="S1785" s="80">
        <v>0</v>
      </c>
      <c r="T1785" s="80">
        <v>0</v>
      </c>
      <c r="U1785" s="80">
        <v>0</v>
      </c>
      <c r="V1785" s="80">
        <v>0</v>
      </c>
      <c r="W1785" s="80">
        <v>0</v>
      </c>
      <c r="X1785" s="80">
        <v>0</v>
      </c>
      <c r="Y1785" s="80">
        <v>0</v>
      </c>
      <c r="Z1785" s="80">
        <v>0</v>
      </c>
      <c r="AA1785" s="80">
        <v>0</v>
      </c>
      <c r="AB1785" s="80">
        <v>0</v>
      </c>
      <c r="AC1785" s="80">
        <v>0</v>
      </c>
      <c r="AD1785" s="80">
        <v>0</v>
      </c>
      <c r="AE1785" s="80">
        <v>0</v>
      </c>
      <c r="AF1785" s="80">
        <v>0</v>
      </c>
      <c r="AG1785" s="80"/>
      <c r="AH1785" s="80">
        <v>0</v>
      </c>
      <c r="AI1785" s="80">
        <v>0</v>
      </c>
      <c r="AJ1785" s="80">
        <v>0</v>
      </c>
      <c r="AK1785" s="80">
        <v>0</v>
      </c>
      <c r="AL1785" s="80">
        <v>0</v>
      </c>
      <c r="AM1785" s="80">
        <v>0</v>
      </c>
      <c r="AN1785" s="41" t="s">
        <v>5558</v>
      </c>
      <c r="AO1785" s="41"/>
      <c r="AP1785" s="40" t="str" cm="1">
        <f t="array" ref="AP1785">IFERROR(_xlfn.IFS(
AR1785="MPR ISSUE","PDH",
AR1785="BSS Hardware Issue","BSS",
AR1785="Sites strategiques, MLL, Pylone, etc.","ENVTECH",
AR1785="AKTIVCO DEFAUT GE &amp; POWER Cabinet","AKTIVCO",
AR1785="AKTIVCO Coupure ENEO &amp; Baisse de tension","AKTIVCO GRID ONLY",
AR1785="Coupure ENEO &amp; Baisse de tension","IHS GRID ONLY",
AR1785="Defaut GE &amp; POWER Cabinet","IHS",
AR1785="Sharing","Partners",
AR1785="Sites strategiques &amp; DataCenter","SST &amp; DC",
AR1785="Exclu","Exclu",
AR1785="SAT","SAT",
AR1785="SPARE-ISSUE","SPARE-ISSUE",
AR1785="Fiber CAmtel","TRANS_FO_CAMTEL",
AR1785="Fiber AOF","Fiber AOF",
AR1785="Projet OCM (HUAWEI)","TRAVAUX-HUAWEI",
AR1785="Projet OCM (NOKIA)","TRAVAUX-NOKIA",
AR1785="ACCESS-ISSUE","ACCESS-ISSUE",
AR1785="Projet OCM (ZTE, NOKIA, autres projets)","TRAVAUX OCM",
AR1785="No root CAuse","No root cause",
AR1785="ODU HS","PDH",
AR1785="IP &amp; VLAN","PDH",
AR1785="Warehouse HUAWEI","SPARE-ISSUE",
AR1785="SPARE-HS","SPARE-ISSUE",
AR1785="Power Telco","BSS",AR1785="no impacts","no impacts"
),"")</f>
        <v>No root cause</v>
      </c>
      <c r="AQ1785" s="40" t="str" cm="1">
        <f t="array" ref="AQ1785">IFERROR(_xlfn.IFS(
AR1785="MPR ISSUE","TX ISSUE",
AR1785="BSS Hardware Issue","RAN ISSUE",
AR1785="Sites strategiques, MLL, Pylone, etc.","ENVTECH",
AR1785="AKTIVCO DEFAUT GE &amp; POWER Cabinet","POWER ISSUE",
AR1785="AKTIVCO Coupure ENEO &amp; Baisse de tension","POWER ISSUE",
AR1785="Coupure ENEO &amp; Baisse de tension","POWER ISSUE",
AR1785="Defaut GE &amp; POWER Cabinet","POWER ISSUE",
AR1785="Sharing","POWER ISSUE",
AR1785="Sites strategiques &amp; DataCenter","POWER ISSUE",
AR1785="Exclu","Exclu",
AR1785="SAT","TX ISSUE",
AR1785="SPARE-ISSUE","SPARE-ISSUE",
AR1785="Fiber CAmtel","TX ISSUE",
AR1785="Fiber AOF","TX ISSUE",
AR1785="Projet OCM (HUAWEI)","TRAVAUX-HUAWEI",
AR1785="Projet OCM (NOKIA)","TRAVAUX -NOKIA",
AR1785="ACCESS-ISSUE","ACCESS-ISSUE",
AR1785="Projet OCM (ZTE, NOKIA, autres projets)","TRAVAUX OCM",
AR1785="No root CAuse","No root cause",
AR1785="ODU HS","TX ISSUE",
AR1785="IP &amp; VLAN","TX ISSUE",
AR1785="Warehouse HUAWEI","SPARE-ISSUE",
AR1785="SPARE-HS","SPARE-ISSUE",
AR1785="Power Telco","RAN ISSUE",AR1785="no impacts","no impacts"
),"")</f>
        <v>No root cause</v>
      </c>
      <c r="AR1785" s="59" t="s">
        <v>5343</v>
      </c>
      <c r="AS1785" s="40" t="str" cm="1">
        <f t="array" ref="AS1785">IFERROR(_xlfn.IFS(
AR1785="MPR ISSUE","ACTIVE",
AR1785="BSS Hardware Issue","ACTIVE",
AR1785="Sites strategiques, MLL, Pylone, etc.","PASSIVE",
AR1785="AKTIVCO DEFAUT GE &amp; POWER Cabinet","PASSIVE",
AR1785="AKTIVCO Coupure ENEO &amp; Baisse de tension","PASSIVE",
AR1785="Coupure ENEO &amp; Baisse de tension","PASSIVE",
AR1785="Defaut GE &amp; POWER Cabinet","PASSIVE",
AR1785="Sharing","PASSIVE",
AR1785="Sites strategiques &amp; DataCenter","PASSIVE",
AR1785="Exclu","Exclu",
AR1785="SAT","ACTIVE",
AR1785="SPARE-ISSUE","SPARE-ISSUE",
AR1785="Fiber CAmtel","ACTIVE",
AR1785="Fiber AOF","ACTIVE",
AR1785="Projet OCM (HUAWEI)","PLANNED WORKS",
AR1785="Projet OCM (NOKIA)","PLANNED WORKS",
AR1785="ACCESS-ISSUE","ACCESS-ISSUE",
AR1785="Projet OCM (ZTE, NOKIA, autres projets)","PLANNED WORKS",
AR1785="No root CAuse","No root cause",
AR1785="ODU HS","ACTIVE",
AR1785="IP &amp; VLAN","ACTIVE",
AR1785="Warehouse HUAWEI","SPARE-ISSUE",
AR1785="SPARE-HS","SPARE-ISSUE",
AR1785="Power Telco","ACTIVE", AR1785="no impacts","no impacts"
),"")</f>
        <v>No root cause</v>
      </c>
      <c r="AT1785" s="99" t="s">
        <v>5661</v>
      </c>
      <c r="AU1785" s="99" t="s">
        <v>3121</v>
      </c>
      <c r="AW1785" s="17"/>
      <c r="AX1785" s="17" t="s">
        <v>5536</v>
      </c>
      <c r="AY1785" s="17"/>
      <c r="AZ1785" s="17" t="s">
        <v>5536</v>
      </c>
      <c r="BA1785" s="7"/>
      <c r="BC1785" s="18"/>
      <c r="BD1785" s="18"/>
      <c r="BE1785" s="18"/>
      <c r="BF1785" s="18"/>
      <c r="BG1785" s="18"/>
      <c r="BH1785" s="18"/>
      <c r="BI1785" s="18"/>
      <c r="BJ1785" s="18"/>
      <c r="BK1785" s="18"/>
      <c r="BM1785" s="18"/>
      <c r="BN1785" s="18"/>
      <c r="BO1785" s="18"/>
      <c r="BP1785" s="9" t="s">
        <v>5661</v>
      </c>
      <c r="BQ1785" s="14"/>
      <c r="BR1785" s="102" t="s">
        <v>5536</v>
      </c>
      <c r="BS1785" s="14"/>
      <c r="BT1785" s="14"/>
      <c r="BU1785" s="9"/>
      <c r="BV1785" s="9"/>
      <c r="BW1785" s="9"/>
    </row>
    <row r="1786" spans="1:75" x14ac:dyDescent="0.35">
      <c r="A1786" s="1" t="s">
        <v>1257</v>
      </c>
      <c r="B1786" s="8" t="s">
        <v>1258</v>
      </c>
      <c r="C1786" s="3" t="s">
        <v>102</v>
      </c>
      <c r="D1786" s="1" t="s">
        <v>21</v>
      </c>
      <c r="E1786" s="1" t="s">
        <v>36</v>
      </c>
      <c r="F1786" s="3" t="s">
        <v>102</v>
      </c>
      <c r="G1786" s="1" t="s">
        <v>1259</v>
      </c>
      <c r="H1786" s="29" t="s">
        <v>5588</v>
      </c>
      <c r="I1786" s="27">
        <v>4.1609237714484597E-2</v>
      </c>
      <c r="J1786" s="27">
        <v>6.297690999420718</v>
      </c>
      <c r="K1786" s="27">
        <v>9.5039078921204627</v>
      </c>
      <c r="L1786" s="27">
        <v>13.868556899607057</v>
      </c>
      <c r="M1786" s="27">
        <v>15.870187739168399</v>
      </c>
      <c r="N1786" s="27">
        <v>18.491409199476074</v>
      </c>
      <c r="O1786" s="27">
        <v>12.047596569181371</v>
      </c>
      <c r="P1786" s="27">
        <v>0</v>
      </c>
      <c r="Q1786" s="27">
        <v>0</v>
      </c>
      <c r="R1786" s="27">
        <v>0.10724810227698071</v>
      </c>
      <c r="S1786" s="80">
        <v>0</v>
      </c>
      <c r="T1786" s="80">
        <v>0</v>
      </c>
      <c r="U1786" s="80">
        <v>0</v>
      </c>
      <c r="V1786" s="80">
        <v>0</v>
      </c>
      <c r="W1786" s="80">
        <v>0</v>
      </c>
      <c r="X1786" s="80">
        <v>0</v>
      </c>
      <c r="Y1786" s="80">
        <v>0</v>
      </c>
      <c r="Z1786" s="80">
        <v>0</v>
      </c>
      <c r="AA1786" s="80">
        <v>0</v>
      </c>
      <c r="AB1786" s="80">
        <v>0</v>
      </c>
      <c r="AC1786" s="80">
        <v>0</v>
      </c>
      <c r="AD1786" s="80">
        <v>0</v>
      </c>
      <c r="AE1786" s="80">
        <v>0</v>
      </c>
      <c r="AF1786" s="80">
        <v>0</v>
      </c>
      <c r="AG1786" s="80"/>
      <c r="AH1786" s="80">
        <v>0</v>
      </c>
      <c r="AI1786" s="80">
        <v>0</v>
      </c>
      <c r="AJ1786" s="80">
        <v>0</v>
      </c>
      <c r="AK1786" s="80">
        <v>0</v>
      </c>
      <c r="AL1786" s="80">
        <v>0</v>
      </c>
      <c r="AM1786" s="80">
        <v>0</v>
      </c>
      <c r="AN1786" s="41" t="s">
        <v>5558</v>
      </c>
      <c r="AO1786" s="41"/>
      <c r="AP1786" s="40" t="str" cm="1">
        <f t="array" ref="AP1786">IFERROR(_xlfn.IFS(
AR1786="MPR ISSUE","PDH",
AR1786="BSS Hardware Issue","BSS",
AR1786="Sites strategiques, MLL, Pylone, etc.","ENVTECH",
AR1786="AKTIVCO DEFAUT GE &amp; POWER Cabinet","AKTIVCO",
AR1786="AKTIVCO Coupure ENEO &amp; Baisse de tension","AKTIVCO GRID ONLY",
AR1786="Coupure ENEO &amp; Baisse de tension","IHS GRID ONLY",
AR1786="Defaut GE &amp; POWER Cabinet","IHS",
AR1786="Sharing","Partners",
AR1786="Sites strategiques &amp; DataCenter","SST &amp; DC",
AR1786="Exclu","Exclu",
AR1786="SAT","SAT",
AR1786="SPARE-ISSUE","SPARE-ISSUE",
AR1786="Fiber CAmtel","TRANS_FO_CAMTEL",
AR1786="Fiber AOF","Fiber AOF",
AR1786="Projet OCM (HUAWEI)","TRAVAUX-HUAWEI",
AR1786="Projet OCM (NOKIA)","TRAVAUX-NOKIA",
AR1786="ACCESS-ISSUE","ACCESS-ISSUE",
AR1786="Projet OCM (ZTE, NOKIA, autres projets)","TRAVAUX OCM",
AR1786="No root CAuse","No root cause",
AR1786="ODU HS","PDH",
AR1786="IP &amp; VLAN","PDH",
AR1786="Warehouse HUAWEI","SPARE-ISSUE",
AR1786="SPARE-HS","SPARE-ISSUE",
AR1786="Power Telco","BSS",AR1786="no impacts","no impacts"
),"")</f>
        <v>No root cause</v>
      </c>
      <c r="AQ1786" s="40" t="str" cm="1">
        <f t="array" ref="AQ1786">IFERROR(_xlfn.IFS(
AR1786="MPR ISSUE","TX ISSUE",
AR1786="BSS Hardware Issue","RAN ISSUE",
AR1786="Sites strategiques, MLL, Pylone, etc.","ENVTECH",
AR1786="AKTIVCO DEFAUT GE &amp; POWER Cabinet","POWER ISSUE",
AR1786="AKTIVCO Coupure ENEO &amp; Baisse de tension","POWER ISSUE",
AR1786="Coupure ENEO &amp; Baisse de tension","POWER ISSUE",
AR1786="Defaut GE &amp; POWER Cabinet","POWER ISSUE",
AR1786="Sharing","POWER ISSUE",
AR1786="Sites strategiques &amp; DataCenter","POWER ISSUE",
AR1786="Exclu","Exclu",
AR1786="SAT","TX ISSUE",
AR1786="SPARE-ISSUE","SPARE-ISSUE",
AR1786="Fiber CAmtel","TX ISSUE",
AR1786="Fiber AOF","TX ISSUE",
AR1786="Projet OCM (HUAWEI)","TRAVAUX-HUAWEI",
AR1786="Projet OCM (NOKIA)","TRAVAUX -NOKIA",
AR1786="ACCESS-ISSUE","ACCESS-ISSUE",
AR1786="Projet OCM (ZTE, NOKIA, autres projets)","TRAVAUX OCM",
AR1786="No root CAuse","No root cause",
AR1786="ODU HS","TX ISSUE",
AR1786="IP &amp; VLAN","TX ISSUE",
AR1786="Warehouse HUAWEI","SPARE-ISSUE",
AR1786="SPARE-HS","SPARE-ISSUE",
AR1786="Power Telco","RAN ISSUE",AR1786="no impacts","no impacts"
),"")</f>
        <v>No root cause</v>
      </c>
      <c r="AR1786" s="59" t="s">
        <v>5343</v>
      </c>
      <c r="AS1786" s="40" t="str" cm="1">
        <f t="array" ref="AS1786">IFERROR(_xlfn.IFS(
AR1786="MPR ISSUE","ACTIVE",
AR1786="BSS Hardware Issue","ACTIVE",
AR1786="Sites strategiques, MLL, Pylone, etc.","PASSIVE",
AR1786="AKTIVCO DEFAUT GE &amp; POWER Cabinet","PASSIVE",
AR1786="AKTIVCO Coupure ENEO &amp; Baisse de tension","PASSIVE",
AR1786="Coupure ENEO &amp; Baisse de tension","PASSIVE",
AR1786="Defaut GE &amp; POWER Cabinet","PASSIVE",
AR1786="Sharing","PASSIVE",
AR1786="Sites strategiques &amp; DataCenter","PASSIVE",
AR1786="Exclu","Exclu",
AR1786="SAT","ACTIVE",
AR1786="SPARE-ISSUE","SPARE-ISSUE",
AR1786="Fiber CAmtel","ACTIVE",
AR1786="Fiber AOF","ACTIVE",
AR1786="Projet OCM (HUAWEI)","PLANNED WORKS",
AR1786="Projet OCM (NOKIA)","PLANNED WORKS",
AR1786="ACCESS-ISSUE","ACCESS-ISSUE",
AR1786="Projet OCM (ZTE, NOKIA, autres projets)","PLANNED WORKS",
AR1786="No root CAuse","No root cause",
AR1786="ODU HS","ACTIVE",
AR1786="IP &amp; VLAN","ACTIVE",
AR1786="Warehouse HUAWEI","SPARE-ISSUE",
AR1786="SPARE-HS","SPARE-ISSUE",
AR1786="Power Telco","ACTIVE", AR1786="no impacts","no impacts"
),"")</f>
        <v>No root cause</v>
      </c>
      <c r="AT1786" s="99" t="s">
        <v>5661</v>
      </c>
      <c r="AU1786" s="99" t="s">
        <v>1258</v>
      </c>
      <c r="AW1786" s="17"/>
      <c r="AX1786" s="17" t="s">
        <v>5536</v>
      </c>
      <c r="AY1786" s="17"/>
      <c r="AZ1786" s="17" t="s">
        <v>5536</v>
      </c>
      <c r="BA1786" s="7"/>
      <c r="BC1786" s="18"/>
      <c r="BD1786" s="18"/>
      <c r="BE1786" s="18"/>
      <c r="BF1786" s="18"/>
      <c r="BG1786" s="18"/>
      <c r="BH1786" s="18"/>
      <c r="BI1786" s="18"/>
      <c r="BJ1786" s="18"/>
      <c r="BK1786" s="18"/>
      <c r="BM1786" s="18"/>
      <c r="BN1786" s="18"/>
      <c r="BO1786" s="18"/>
      <c r="BP1786" s="9" t="s">
        <v>5661</v>
      </c>
      <c r="BQ1786" s="14"/>
      <c r="BR1786" s="102" t="s">
        <v>5536</v>
      </c>
      <c r="BS1786" s="14"/>
      <c r="BT1786" s="14"/>
      <c r="BU1786" s="9"/>
      <c r="BV1786" s="9"/>
      <c r="BW1786" s="9"/>
    </row>
    <row r="1787" spans="1:75" x14ac:dyDescent="0.35">
      <c r="A1787" s="1" t="s">
        <v>64</v>
      </c>
      <c r="B1787" s="8" t="s">
        <v>65</v>
      </c>
      <c r="C1787" s="3" t="s">
        <v>55</v>
      </c>
      <c r="D1787" s="1" t="s">
        <v>11</v>
      </c>
      <c r="E1787" s="1" t="s">
        <v>66</v>
      </c>
      <c r="F1787" s="3" t="s">
        <v>55</v>
      </c>
      <c r="G1787" s="1" t="s">
        <v>64</v>
      </c>
      <c r="H1787" s="28" t="s">
        <v>5589</v>
      </c>
      <c r="I1787" s="27">
        <v>0</v>
      </c>
      <c r="J1787" s="27">
        <v>0</v>
      </c>
      <c r="K1787" s="27">
        <v>0</v>
      </c>
      <c r="L1787" s="27">
        <v>0</v>
      </c>
      <c r="M1787" s="27">
        <v>0</v>
      </c>
      <c r="N1787" s="27">
        <v>0</v>
      </c>
      <c r="O1787" s="27">
        <v>0</v>
      </c>
      <c r="P1787" s="27">
        <v>0</v>
      </c>
      <c r="Q1787" s="27">
        <v>0</v>
      </c>
      <c r="R1787" s="27">
        <v>0</v>
      </c>
      <c r="S1787" s="80">
        <v>0</v>
      </c>
      <c r="T1787" s="80">
        <v>0</v>
      </c>
      <c r="U1787" s="80">
        <v>0</v>
      </c>
      <c r="V1787" s="80">
        <v>0</v>
      </c>
      <c r="W1787" s="80">
        <v>0</v>
      </c>
      <c r="X1787" s="80">
        <v>0</v>
      </c>
      <c r="Y1787" s="80">
        <v>0</v>
      </c>
      <c r="Z1787" s="80">
        <v>0</v>
      </c>
      <c r="AA1787" s="80">
        <v>0</v>
      </c>
      <c r="AB1787" s="80">
        <v>0</v>
      </c>
      <c r="AC1787" s="80">
        <v>0</v>
      </c>
      <c r="AD1787" s="80">
        <v>0</v>
      </c>
      <c r="AE1787" s="80">
        <v>0</v>
      </c>
      <c r="AF1787" s="80">
        <v>0</v>
      </c>
      <c r="AG1787" s="80"/>
      <c r="AH1787" s="80">
        <v>0</v>
      </c>
      <c r="AI1787" s="80">
        <v>0</v>
      </c>
      <c r="AJ1787" s="80">
        <v>0</v>
      </c>
      <c r="AK1787" s="80">
        <v>0</v>
      </c>
      <c r="AL1787" s="80">
        <v>0</v>
      </c>
      <c r="AM1787" s="80">
        <v>0</v>
      </c>
      <c r="AN1787" s="41" t="s">
        <v>5591</v>
      </c>
      <c r="AO1787" s="41"/>
      <c r="AP1787" s="40" t="str" cm="1">
        <f t="array" ref="AP1787">IFERROR(_xlfn.IFS(
AR1787="MPR ISSUE","PDH",
AR1787="BSS Hardware Issue","BSS",
AR1787="Sites strategiques, MLL, Pylone, etc.","ENVTECH",
AR1787="AKTIVCO DEFAUT GE &amp; POWER Cabinet","AKTIVCO",
AR1787="AKTIVCO Coupure ENEO &amp; Baisse de tension","AKTIVCO GRID ONLY",
AR1787="Coupure ENEO &amp; Baisse de tension","IHS GRID ONLY",
AR1787="Defaut GE &amp; POWER Cabinet","IHS",
AR1787="Sharing","Partners",
AR1787="Sites strategiques &amp; DataCenter","SST &amp; DC",
AR1787="Exclu","Exclu",
AR1787="SAT","SAT",
AR1787="SPARE-ISSUE","SPARE-ISSUE",
AR1787="Fiber CAmtel","TRANS_FO_CAMTEL",
AR1787="Fiber AOF","Fiber AOF",
AR1787="Projet OCM (HUAWEI)","TRAVAUX-HUAWEI",
AR1787="Projet OCM (NOKIA)","TRAVAUX-NOKIA",
AR1787="ACCESS-ISSUE","ACCESS-ISSUE",
AR1787="Projet OCM (ZTE, NOKIA, autres projets)","TRAVAUX OCM",
AR1787="No root CAuse","No root cause",
AR1787="ODU HS","PDH",
AR1787="IP &amp; VLAN","PDH",
AR1787="Warehouse HUAWEI","SPARE-ISSUE",
AR1787="SPARE-HS","SPARE-ISSUE",
AR1787="Power Telco","BSS",AR1787="no impacts","no impacts"
),"")</f>
        <v>No root cause</v>
      </c>
      <c r="AQ1787" s="40" t="str" cm="1">
        <f t="array" ref="AQ1787">IFERROR(_xlfn.IFS(
AR1787="MPR ISSUE","TX ISSUE",
AR1787="BSS Hardware Issue","RAN ISSUE",
AR1787="Sites strategiques, MLL, Pylone, etc.","ENVTECH",
AR1787="AKTIVCO DEFAUT GE &amp; POWER Cabinet","POWER ISSUE",
AR1787="AKTIVCO Coupure ENEO &amp; Baisse de tension","POWER ISSUE",
AR1787="Coupure ENEO &amp; Baisse de tension","POWER ISSUE",
AR1787="Defaut GE &amp; POWER Cabinet","POWER ISSUE",
AR1787="Sharing","POWER ISSUE",
AR1787="Sites strategiques &amp; DataCenter","POWER ISSUE",
AR1787="Exclu","Exclu",
AR1787="SAT","TX ISSUE",
AR1787="SPARE-ISSUE","SPARE-ISSUE",
AR1787="Fiber CAmtel","TX ISSUE",
AR1787="Fiber AOF","TX ISSUE",
AR1787="Projet OCM (HUAWEI)","TRAVAUX-HUAWEI",
AR1787="Projet OCM (NOKIA)","TRAVAUX -NOKIA",
AR1787="ACCESS-ISSUE","ACCESS-ISSUE",
AR1787="Projet OCM (ZTE, NOKIA, autres projets)","TRAVAUX OCM",
AR1787="No root CAuse","No root cause",
AR1787="ODU HS","TX ISSUE",
AR1787="IP &amp; VLAN","TX ISSUE",
AR1787="Warehouse HUAWEI","SPARE-ISSUE",
AR1787="SPARE-HS","SPARE-ISSUE",
AR1787="Power Telco","RAN ISSUE",AR1787="no impacts","no impacts"
),"")</f>
        <v>No root cause</v>
      </c>
      <c r="AR1787" s="59" t="s">
        <v>5343</v>
      </c>
      <c r="AS1787" s="40" t="str" cm="1">
        <f t="array" ref="AS1787">IFERROR(_xlfn.IFS(
AR1787="MPR ISSUE","ACTIVE",
AR1787="BSS Hardware Issue","ACTIVE",
AR1787="Sites strategiques, MLL, Pylone, etc.","PASSIVE",
AR1787="AKTIVCO DEFAUT GE &amp; POWER Cabinet","PASSIVE",
AR1787="AKTIVCO Coupure ENEO &amp; Baisse de tension","PASSIVE",
AR1787="Coupure ENEO &amp; Baisse de tension","PASSIVE",
AR1787="Defaut GE &amp; POWER Cabinet","PASSIVE",
AR1787="Sharing","PASSIVE",
AR1787="Sites strategiques &amp; DataCenter","PASSIVE",
AR1787="Exclu","Exclu",
AR1787="SAT","ACTIVE",
AR1787="SPARE-ISSUE","SPARE-ISSUE",
AR1787="Fiber CAmtel","ACTIVE",
AR1787="Fiber AOF","ACTIVE",
AR1787="Projet OCM (HUAWEI)","PLANNED WORKS",
AR1787="Projet OCM (NOKIA)","PLANNED WORKS",
AR1787="ACCESS-ISSUE","ACCESS-ISSUE",
AR1787="Projet OCM (ZTE, NOKIA, autres projets)","PLANNED WORKS",
AR1787="No root CAuse","No root cause",
AR1787="ODU HS","ACTIVE",
AR1787="IP &amp; VLAN","ACTIVE",
AR1787="Warehouse HUAWEI","SPARE-ISSUE",
AR1787="SPARE-HS","SPARE-ISSUE",
AR1787="Power Telco","ACTIVE", AR1787="no impacts","no impacts"
),"")</f>
        <v>No root cause</v>
      </c>
      <c r="AT1787" s="99" t="s">
        <v>5661</v>
      </c>
      <c r="AU1787" s="99" t="s">
        <v>65</v>
      </c>
      <c r="AW1787" s="17"/>
      <c r="AX1787" s="17" t="s">
        <v>5536</v>
      </c>
      <c r="AY1787" s="17"/>
      <c r="AZ1787" s="17" t="s">
        <v>5536</v>
      </c>
      <c r="BA1787" s="7"/>
      <c r="BC1787" s="18"/>
      <c r="BD1787" s="18"/>
      <c r="BE1787" s="18"/>
      <c r="BF1787" s="18"/>
      <c r="BG1787" s="18"/>
      <c r="BH1787" s="18"/>
      <c r="BI1787" s="18"/>
      <c r="BJ1787" s="18"/>
      <c r="BK1787" s="18"/>
      <c r="BM1787" s="18"/>
      <c r="BN1787" s="18"/>
      <c r="BO1787" s="18"/>
      <c r="BP1787" s="9" t="s">
        <v>5661</v>
      </c>
      <c r="BQ1787" s="14"/>
      <c r="BR1787" s="102" t="s">
        <v>5536</v>
      </c>
      <c r="BS1787" s="14"/>
      <c r="BT1787" s="14"/>
      <c r="BU1787" s="9"/>
      <c r="BV1787" s="9"/>
      <c r="BW1787" s="9"/>
    </row>
    <row r="1788" spans="1:75" x14ac:dyDescent="0.35">
      <c r="A1788" s="1" t="s">
        <v>268</v>
      </c>
      <c r="B1788" s="8" t="s">
        <v>269</v>
      </c>
      <c r="C1788" s="3" t="s">
        <v>51</v>
      </c>
      <c r="D1788" s="1" t="s">
        <v>11</v>
      </c>
      <c r="E1788" s="1" t="s">
        <v>12</v>
      </c>
      <c r="F1788" s="3" t="s">
        <v>51</v>
      </c>
      <c r="G1788" s="1" t="s">
        <v>52</v>
      </c>
      <c r="H1788" s="28" t="s">
        <v>5589</v>
      </c>
      <c r="I1788" s="27">
        <v>0</v>
      </c>
      <c r="J1788" s="27">
        <v>1.3334396304001053</v>
      </c>
      <c r="K1788" s="27">
        <v>7.6978694928845162</v>
      </c>
      <c r="L1788" s="27">
        <v>0.12110018177511821</v>
      </c>
      <c r="M1788" s="27">
        <v>0</v>
      </c>
      <c r="N1788" s="27">
        <v>0</v>
      </c>
      <c r="O1788" s="27">
        <v>0</v>
      </c>
      <c r="P1788" s="27">
        <v>0</v>
      </c>
      <c r="Q1788" s="27">
        <v>0</v>
      </c>
      <c r="R1788" s="27">
        <v>7.5799082848932607E-3</v>
      </c>
      <c r="S1788" s="80">
        <v>0</v>
      </c>
      <c r="T1788" s="80">
        <v>0</v>
      </c>
      <c r="U1788" s="80">
        <v>0</v>
      </c>
      <c r="V1788" s="80">
        <v>0</v>
      </c>
      <c r="W1788" s="80">
        <v>0</v>
      </c>
      <c r="X1788" s="80">
        <v>0</v>
      </c>
      <c r="Y1788" s="80">
        <v>0</v>
      </c>
      <c r="Z1788" s="80">
        <v>0.23765241857930045</v>
      </c>
      <c r="AA1788" s="80">
        <v>0</v>
      </c>
      <c r="AB1788" s="80">
        <v>0</v>
      </c>
      <c r="AC1788" s="80">
        <v>0</v>
      </c>
      <c r="AD1788" s="80">
        <v>0</v>
      </c>
      <c r="AE1788" s="80">
        <v>0</v>
      </c>
      <c r="AF1788" s="80">
        <v>0</v>
      </c>
      <c r="AG1788" s="80"/>
      <c r="AH1788" s="80">
        <v>0</v>
      </c>
      <c r="AI1788" s="80">
        <v>0</v>
      </c>
      <c r="AJ1788" s="80">
        <v>0</v>
      </c>
      <c r="AK1788" s="80">
        <v>0</v>
      </c>
      <c r="AL1788" s="80">
        <v>0</v>
      </c>
      <c r="AM1788" s="80">
        <v>0</v>
      </c>
      <c r="AN1788" s="41" t="s">
        <v>5558</v>
      </c>
      <c r="AO1788" s="41"/>
      <c r="AP1788" s="40" t="str" cm="1">
        <f t="array" ref="AP1788">IFERROR(_xlfn.IFS(
AR1788="MPR ISSUE","PDH",
AR1788="BSS Hardware Issue","BSS",
AR1788="Sites strategiques, MLL, Pylone, etc.","ENVTECH",
AR1788="AKTIVCO DEFAUT GE &amp; POWER Cabinet","AKTIVCO",
AR1788="AKTIVCO Coupure ENEO &amp; Baisse de tension","AKTIVCO GRID ONLY",
AR1788="Coupure ENEO &amp; Baisse de tension","IHS GRID ONLY",
AR1788="Defaut GE &amp; POWER Cabinet","IHS",
AR1788="Sharing","Partners",
AR1788="Sites strategiques &amp; DataCenter","SST &amp; DC",
AR1788="Exclu","Exclu",
AR1788="SAT","SAT",
AR1788="SPARE-ISSUE","SPARE-ISSUE",
AR1788="Fiber CAmtel","TRANS_FO_CAMTEL",
AR1788="Fiber AOF","Fiber AOF",
AR1788="Projet OCM (HUAWEI)","TRAVAUX-HUAWEI",
AR1788="Projet OCM (NOKIA)","TRAVAUX-NOKIA",
AR1788="ACCESS-ISSUE","ACCESS-ISSUE",
AR1788="Projet OCM (ZTE, NOKIA, autres projets)","TRAVAUX OCM",
AR1788="No root CAuse","No root cause",
AR1788="ODU HS","PDH",
AR1788="IP &amp; VLAN","PDH",
AR1788="Warehouse HUAWEI","SPARE-ISSUE",
AR1788="SPARE-HS","SPARE-ISSUE",
AR1788="Power Telco","BSS",AR1788="no impacts","no impacts"
),"")</f>
        <v>No root cause</v>
      </c>
      <c r="AQ1788" s="40" t="str" cm="1">
        <f t="array" ref="AQ1788">IFERROR(_xlfn.IFS(
AR1788="MPR ISSUE","TX ISSUE",
AR1788="BSS Hardware Issue","RAN ISSUE",
AR1788="Sites strategiques, MLL, Pylone, etc.","ENVTECH",
AR1788="AKTIVCO DEFAUT GE &amp; POWER Cabinet","POWER ISSUE",
AR1788="AKTIVCO Coupure ENEO &amp; Baisse de tension","POWER ISSUE",
AR1788="Coupure ENEO &amp; Baisse de tension","POWER ISSUE",
AR1788="Defaut GE &amp; POWER Cabinet","POWER ISSUE",
AR1788="Sharing","POWER ISSUE",
AR1788="Sites strategiques &amp; DataCenter","POWER ISSUE",
AR1788="Exclu","Exclu",
AR1788="SAT","TX ISSUE",
AR1788="SPARE-ISSUE","SPARE-ISSUE",
AR1788="Fiber CAmtel","TX ISSUE",
AR1788="Fiber AOF","TX ISSUE",
AR1788="Projet OCM (HUAWEI)","TRAVAUX-HUAWEI",
AR1788="Projet OCM (NOKIA)","TRAVAUX -NOKIA",
AR1788="ACCESS-ISSUE","ACCESS-ISSUE",
AR1788="Projet OCM (ZTE, NOKIA, autres projets)","TRAVAUX OCM",
AR1788="No root CAuse","No root cause",
AR1788="ODU HS","TX ISSUE",
AR1788="IP &amp; VLAN","TX ISSUE",
AR1788="Warehouse HUAWEI","SPARE-ISSUE",
AR1788="SPARE-HS","SPARE-ISSUE",
AR1788="Power Telco","RAN ISSUE",AR1788="no impacts","no impacts"
),"")</f>
        <v>No root cause</v>
      </c>
      <c r="AR1788" s="59" t="s">
        <v>5343</v>
      </c>
      <c r="AS1788" s="40" t="str" cm="1">
        <f t="array" ref="AS1788">IFERROR(_xlfn.IFS(
AR1788="MPR ISSUE","ACTIVE",
AR1788="BSS Hardware Issue","ACTIVE",
AR1788="Sites strategiques, MLL, Pylone, etc.","PASSIVE",
AR1788="AKTIVCO DEFAUT GE &amp; POWER Cabinet","PASSIVE",
AR1788="AKTIVCO Coupure ENEO &amp; Baisse de tension","PASSIVE",
AR1788="Coupure ENEO &amp; Baisse de tension","PASSIVE",
AR1788="Defaut GE &amp; POWER Cabinet","PASSIVE",
AR1788="Sharing","PASSIVE",
AR1788="Sites strategiques &amp; DataCenter","PASSIVE",
AR1788="Exclu","Exclu",
AR1788="SAT","ACTIVE",
AR1788="SPARE-ISSUE","SPARE-ISSUE",
AR1788="Fiber CAmtel","ACTIVE",
AR1788="Fiber AOF","ACTIVE",
AR1788="Projet OCM (HUAWEI)","PLANNED WORKS",
AR1788="Projet OCM (NOKIA)","PLANNED WORKS",
AR1788="ACCESS-ISSUE","ACCESS-ISSUE",
AR1788="Projet OCM (ZTE, NOKIA, autres projets)","PLANNED WORKS",
AR1788="No root CAuse","No root cause",
AR1788="ODU HS","ACTIVE",
AR1788="IP &amp; VLAN","ACTIVE",
AR1788="Warehouse HUAWEI","SPARE-ISSUE",
AR1788="SPARE-HS","SPARE-ISSUE",
AR1788="Power Telco","ACTIVE", AR1788="no impacts","no impacts"
),"")</f>
        <v>No root cause</v>
      </c>
      <c r="AT1788" s="99" t="s">
        <v>5661</v>
      </c>
      <c r="AU1788" s="99" t="s">
        <v>269</v>
      </c>
      <c r="AW1788" s="17"/>
      <c r="AX1788" s="17" t="s">
        <v>5536</v>
      </c>
      <c r="AY1788" s="17"/>
      <c r="AZ1788" s="17" t="s">
        <v>5536</v>
      </c>
      <c r="BA1788" s="7"/>
      <c r="BC1788" s="18"/>
      <c r="BD1788" s="18"/>
      <c r="BE1788" s="18"/>
      <c r="BF1788" s="18"/>
      <c r="BG1788" s="18"/>
      <c r="BH1788" s="18"/>
      <c r="BI1788" s="18"/>
      <c r="BJ1788" s="18"/>
      <c r="BK1788" s="18"/>
      <c r="BM1788" s="18"/>
      <c r="BN1788" s="18"/>
      <c r="BO1788" s="18"/>
      <c r="BP1788" s="9" t="s">
        <v>5661</v>
      </c>
      <c r="BQ1788" s="14"/>
      <c r="BR1788" s="102" t="s">
        <v>5536</v>
      </c>
      <c r="BS1788" s="14"/>
      <c r="BT1788" s="14"/>
      <c r="BU1788" s="9"/>
      <c r="BV1788" s="9"/>
      <c r="BW1788" s="9"/>
    </row>
    <row r="1789" spans="1:75" x14ac:dyDescent="0.35">
      <c r="A1789" s="1" t="s">
        <v>2661</v>
      </c>
      <c r="B1789" s="8" t="s">
        <v>2662</v>
      </c>
      <c r="C1789" s="3" t="s">
        <v>55</v>
      </c>
      <c r="D1789" s="1" t="s">
        <v>11</v>
      </c>
      <c r="E1789" s="1" t="s">
        <v>96</v>
      </c>
      <c r="F1789" s="3" t="s">
        <v>55</v>
      </c>
      <c r="G1789" s="1" t="s">
        <v>2080</v>
      </c>
      <c r="H1789" s="29" t="s">
        <v>5588</v>
      </c>
      <c r="I1789" s="27">
        <v>0</v>
      </c>
      <c r="J1789" s="27">
        <v>0</v>
      </c>
      <c r="K1789" s="27">
        <v>0</v>
      </c>
      <c r="L1789" s="27">
        <v>0</v>
      </c>
      <c r="M1789" s="27">
        <v>0</v>
      </c>
      <c r="N1789" s="27">
        <v>0</v>
      </c>
      <c r="O1789" s="27">
        <v>0</v>
      </c>
      <c r="P1789" s="27">
        <v>0</v>
      </c>
      <c r="Q1789" s="27">
        <v>0</v>
      </c>
      <c r="R1789" s="27">
        <v>0</v>
      </c>
      <c r="S1789" s="80">
        <v>0</v>
      </c>
      <c r="T1789" s="80">
        <v>0</v>
      </c>
      <c r="U1789" s="80">
        <v>0</v>
      </c>
      <c r="V1789" s="80">
        <v>0</v>
      </c>
      <c r="W1789" s="80">
        <v>0</v>
      </c>
      <c r="X1789" s="80">
        <v>0</v>
      </c>
      <c r="Y1789" s="80">
        <v>0</v>
      </c>
      <c r="Z1789" s="80">
        <v>0</v>
      </c>
      <c r="AA1789" s="80">
        <v>0</v>
      </c>
      <c r="AB1789" s="80">
        <v>0</v>
      </c>
      <c r="AC1789" s="80">
        <v>0</v>
      </c>
      <c r="AD1789" s="80">
        <v>0</v>
      </c>
      <c r="AE1789" s="80">
        <v>0</v>
      </c>
      <c r="AF1789" s="80">
        <v>0</v>
      </c>
      <c r="AG1789" s="80"/>
      <c r="AH1789" s="80">
        <v>0</v>
      </c>
      <c r="AI1789" s="80">
        <v>0</v>
      </c>
      <c r="AJ1789" s="80">
        <v>0</v>
      </c>
      <c r="AK1789" s="80">
        <v>0</v>
      </c>
      <c r="AL1789" s="80">
        <v>0</v>
      </c>
      <c r="AM1789" s="80">
        <v>0</v>
      </c>
      <c r="AN1789" s="41" t="s">
        <v>5591</v>
      </c>
      <c r="AO1789" s="41"/>
      <c r="AP1789" s="40" t="str" cm="1">
        <f t="array" ref="AP1789">IFERROR(_xlfn.IFS(
AR1789="MPR ISSUE","PDH",
AR1789="BSS Hardware Issue","BSS",
AR1789="Sites strategiques, MLL, Pylone, etc.","ENVTECH",
AR1789="AKTIVCO DEFAUT GE &amp; POWER Cabinet","AKTIVCO",
AR1789="AKTIVCO Coupure ENEO &amp; Baisse de tension","AKTIVCO GRID ONLY",
AR1789="Coupure ENEO &amp; Baisse de tension","IHS GRID ONLY",
AR1789="Defaut GE &amp; POWER Cabinet","IHS",
AR1789="Sharing","Partners",
AR1789="Sites strategiques &amp; DataCenter","SST &amp; DC",
AR1789="Exclu","Exclu",
AR1789="SAT","SAT",
AR1789="SPARE-ISSUE","SPARE-ISSUE",
AR1789="Fiber CAmtel","TRANS_FO_CAMTEL",
AR1789="Fiber AOF","Fiber AOF",
AR1789="Projet OCM (HUAWEI)","TRAVAUX-HUAWEI",
AR1789="Projet OCM (NOKIA)","TRAVAUX-NOKIA",
AR1789="ACCESS-ISSUE","ACCESS-ISSUE",
AR1789="Projet OCM (ZTE, NOKIA, autres projets)","TRAVAUX OCM",
AR1789="No root CAuse","No root cause",
AR1789="ODU HS","PDH",
AR1789="IP &amp; VLAN","PDH",
AR1789="Warehouse HUAWEI","SPARE-ISSUE",
AR1789="SPARE-HS","SPARE-ISSUE",
AR1789="Power Telco","BSS",AR1789="no impacts","no impacts"
),"")</f>
        <v>No root cause</v>
      </c>
      <c r="AQ1789" s="40" t="str" cm="1">
        <f t="array" ref="AQ1789">IFERROR(_xlfn.IFS(
AR1789="MPR ISSUE","TX ISSUE",
AR1789="BSS Hardware Issue","RAN ISSUE",
AR1789="Sites strategiques, MLL, Pylone, etc.","ENVTECH",
AR1789="AKTIVCO DEFAUT GE &amp; POWER Cabinet","POWER ISSUE",
AR1789="AKTIVCO Coupure ENEO &amp; Baisse de tension","POWER ISSUE",
AR1789="Coupure ENEO &amp; Baisse de tension","POWER ISSUE",
AR1789="Defaut GE &amp; POWER Cabinet","POWER ISSUE",
AR1789="Sharing","POWER ISSUE",
AR1789="Sites strategiques &amp; DataCenter","POWER ISSUE",
AR1789="Exclu","Exclu",
AR1789="SAT","TX ISSUE",
AR1789="SPARE-ISSUE","SPARE-ISSUE",
AR1789="Fiber CAmtel","TX ISSUE",
AR1789="Fiber AOF","TX ISSUE",
AR1789="Projet OCM (HUAWEI)","TRAVAUX-HUAWEI",
AR1789="Projet OCM (NOKIA)","TRAVAUX -NOKIA",
AR1789="ACCESS-ISSUE","ACCESS-ISSUE",
AR1789="Projet OCM (ZTE, NOKIA, autres projets)","TRAVAUX OCM",
AR1789="No root CAuse","No root cause",
AR1789="ODU HS","TX ISSUE",
AR1789="IP &amp; VLAN","TX ISSUE",
AR1789="Warehouse HUAWEI","SPARE-ISSUE",
AR1789="SPARE-HS","SPARE-ISSUE",
AR1789="Power Telco","RAN ISSUE",AR1789="no impacts","no impacts"
),"")</f>
        <v>No root cause</v>
      </c>
      <c r="AR1789" s="59" t="s">
        <v>5343</v>
      </c>
      <c r="AS1789" s="40" t="str" cm="1">
        <f t="array" ref="AS1789">IFERROR(_xlfn.IFS(
AR1789="MPR ISSUE","ACTIVE",
AR1789="BSS Hardware Issue","ACTIVE",
AR1789="Sites strategiques, MLL, Pylone, etc.","PASSIVE",
AR1789="AKTIVCO DEFAUT GE &amp; POWER Cabinet","PASSIVE",
AR1789="AKTIVCO Coupure ENEO &amp; Baisse de tension","PASSIVE",
AR1789="Coupure ENEO &amp; Baisse de tension","PASSIVE",
AR1789="Defaut GE &amp; POWER Cabinet","PASSIVE",
AR1789="Sharing","PASSIVE",
AR1789="Sites strategiques &amp; DataCenter","PASSIVE",
AR1789="Exclu","Exclu",
AR1789="SAT","ACTIVE",
AR1789="SPARE-ISSUE","SPARE-ISSUE",
AR1789="Fiber CAmtel","ACTIVE",
AR1789="Fiber AOF","ACTIVE",
AR1789="Projet OCM (HUAWEI)","PLANNED WORKS",
AR1789="Projet OCM (NOKIA)","PLANNED WORKS",
AR1789="ACCESS-ISSUE","ACCESS-ISSUE",
AR1789="Projet OCM (ZTE, NOKIA, autres projets)","PLANNED WORKS",
AR1789="No root CAuse","No root cause",
AR1789="ODU HS","ACTIVE",
AR1789="IP &amp; VLAN","ACTIVE",
AR1789="Warehouse HUAWEI","SPARE-ISSUE",
AR1789="SPARE-HS","SPARE-ISSUE",
AR1789="Power Telco","ACTIVE", AR1789="no impacts","no impacts"
),"")</f>
        <v>No root cause</v>
      </c>
      <c r="AT1789" s="99" t="s">
        <v>5661</v>
      </c>
      <c r="AU1789" s="99" t="s">
        <v>2662</v>
      </c>
      <c r="AW1789" s="17"/>
      <c r="AX1789" s="17" t="s">
        <v>5536</v>
      </c>
      <c r="AY1789" s="17"/>
      <c r="AZ1789" s="17" t="s">
        <v>5536</v>
      </c>
      <c r="BA1789" s="7"/>
      <c r="BC1789" s="18"/>
      <c r="BD1789" s="18"/>
      <c r="BE1789" s="18"/>
      <c r="BF1789" s="18"/>
      <c r="BG1789" s="18"/>
      <c r="BH1789" s="18"/>
      <c r="BI1789" s="18"/>
      <c r="BJ1789" s="18"/>
      <c r="BK1789" s="18"/>
      <c r="BM1789" s="18"/>
      <c r="BN1789" s="18"/>
      <c r="BO1789" s="18"/>
      <c r="BP1789" s="9" t="s">
        <v>5661</v>
      </c>
      <c r="BQ1789" s="14"/>
      <c r="BR1789" s="102" t="s">
        <v>5536</v>
      </c>
      <c r="BS1789" s="14"/>
      <c r="BT1789" s="14"/>
      <c r="BU1789" s="9"/>
      <c r="BV1789" s="9"/>
      <c r="BW1789" s="9"/>
    </row>
    <row r="1790" spans="1:75" x14ac:dyDescent="0.35">
      <c r="A1790" s="1" t="s">
        <v>4514</v>
      </c>
      <c r="B1790" s="8" t="s">
        <v>4515</v>
      </c>
      <c r="C1790" s="3" t="s">
        <v>32</v>
      </c>
      <c r="D1790" s="1" t="s">
        <v>11</v>
      </c>
      <c r="E1790" s="1" t="s">
        <v>12</v>
      </c>
      <c r="F1790" s="3" t="s">
        <v>31</v>
      </c>
      <c r="G1790" s="1" t="s">
        <v>32</v>
      </c>
      <c r="H1790" s="30" t="s">
        <v>5587</v>
      </c>
      <c r="I1790" s="27">
        <v>0</v>
      </c>
      <c r="J1790" s="27">
        <v>1.3911361087568807E-3</v>
      </c>
      <c r="K1790" s="27">
        <v>3.7792530954561962E-2</v>
      </c>
      <c r="L1790" s="27">
        <v>2.2472198679918936E-3</v>
      </c>
      <c r="M1790" s="27">
        <v>0</v>
      </c>
      <c r="N1790" s="27">
        <v>0</v>
      </c>
      <c r="O1790" s="27">
        <v>0</v>
      </c>
      <c r="P1790" s="27">
        <v>0</v>
      </c>
      <c r="Q1790" s="27">
        <v>0</v>
      </c>
      <c r="R1790" s="27">
        <v>2.2293847896745515E-3</v>
      </c>
      <c r="S1790" s="80">
        <v>0</v>
      </c>
      <c r="T1790" s="80">
        <v>0</v>
      </c>
      <c r="U1790" s="80">
        <v>0</v>
      </c>
      <c r="V1790" s="80">
        <v>0</v>
      </c>
      <c r="W1790" s="80">
        <v>0</v>
      </c>
      <c r="X1790" s="80">
        <v>0</v>
      </c>
      <c r="Y1790" s="80">
        <v>0</v>
      </c>
      <c r="Z1790" s="80">
        <v>0</v>
      </c>
      <c r="AA1790" s="80">
        <v>0</v>
      </c>
      <c r="AB1790" s="80">
        <v>0</v>
      </c>
      <c r="AC1790" s="80">
        <v>0</v>
      </c>
      <c r="AD1790" s="80">
        <v>0</v>
      </c>
      <c r="AE1790" s="80">
        <v>0</v>
      </c>
      <c r="AF1790" s="80">
        <v>0</v>
      </c>
      <c r="AG1790" s="80"/>
      <c r="AH1790" s="80">
        <v>0</v>
      </c>
      <c r="AI1790" s="80">
        <v>0</v>
      </c>
      <c r="AJ1790" s="80">
        <v>0</v>
      </c>
      <c r="AK1790" s="80">
        <v>0</v>
      </c>
      <c r="AL1790" s="80">
        <v>0</v>
      </c>
      <c r="AM1790" s="80">
        <v>0</v>
      </c>
      <c r="AN1790" s="41" t="s">
        <v>5558</v>
      </c>
      <c r="AO1790" s="41"/>
      <c r="AP1790" s="40" t="str" cm="1">
        <f t="array" ref="AP1790">IFERROR(_xlfn.IFS(
AR1790="MPR ISSUE","PDH",
AR1790="BSS Hardware Issue","BSS",
AR1790="Sites strategiques, MLL, Pylone, etc.","ENVTECH",
AR1790="AKTIVCO DEFAUT GE &amp; POWER Cabinet","AKTIVCO",
AR1790="AKTIVCO Coupure ENEO &amp; Baisse de tension","AKTIVCO GRID ONLY",
AR1790="Coupure ENEO &amp; Baisse de tension","IHS GRID ONLY",
AR1790="Defaut GE &amp; POWER Cabinet","IHS",
AR1790="Sharing","Partners",
AR1790="Sites strategiques &amp; DataCenter","SST &amp; DC",
AR1790="Exclu","Exclu",
AR1790="SAT","SAT",
AR1790="SPARE-ISSUE","SPARE-ISSUE",
AR1790="Fiber CAmtel","TRANS_FO_CAMTEL",
AR1790="Fiber AOF","Fiber AOF",
AR1790="Projet OCM (HUAWEI)","TRAVAUX-HUAWEI",
AR1790="Projet OCM (NOKIA)","TRAVAUX-NOKIA",
AR1790="ACCESS-ISSUE","ACCESS-ISSUE",
AR1790="Projet OCM (ZTE, NOKIA, autres projets)","TRAVAUX OCM",
AR1790="No root CAuse","No root cause",
AR1790="ODU HS","PDH",
AR1790="IP &amp; VLAN","PDH",
AR1790="Warehouse HUAWEI","SPARE-ISSUE",
AR1790="SPARE-HS","SPARE-ISSUE",
AR1790="Power Telco","BSS",AR1790="no impacts","no impacts"
),"")</f>
        <v>No root cause</v>
      </c>
      <c r="AQ1790" s="40" t="str" cm="1">
        <f t="array" ref="AQ1790">IFERROR(_xlfn.IFS(
AR1790="MPR ISSUE","TX ISSUE",
AR1790="BSS Hardware Issue","RAN ISSUE",
AR1790="Sites strategiques, MLL, Pylone, etc.","ENVTECH",
AR1790="AKTIVCO DEFAUT GE &amp; POWER Cabinet","POWER ISSUE",
AR1790="AKTIVCO Coupure ENEO &amp; Baisse de tension","POWER ISSUE",
AR1790="Coupure ENEO &amp; Baisse de tension","POWER ISSUE",
AR1790="Defaut GE &amp; POWER Cabinet","POWER ISSUE",
AR1790="Sharing","POWER ISSUE",
AR1790="Sites strategiques &amp; DataCenter","POWER ISSUE",
AR1790="Exclu","Exclu",
AR1790="SAT","TX ISSUE",
AR1790="SPARE-ISSUE","SPARE-ISSUE",
AR1790="Fiber CAmtel","TX ISSUE",
AR1790="Fiber AOF","TX ISSUE",
AR1790="Projet OCM (HUAWEI)","TRAVAUX-HUAWEI",
AR1790="Projet OCM (NOKIA)","TRAVAUX -NOKIA",
AR1790="ACCESS-ISSUE","ACCESS-ISSUE",
AR1790="Projet OCM (ZTE, NOKIA, autres projets)","TRAVAUX OCM",
AR1790="No root CAuse","No root cause",
AR1790="ODU HS","TX ISSUE",
AR1790="IP &amp; VLAN","TX ISSUE",
AR1790="Warehouse HUAWEI","SPARE-ISSUE",
AR1790="SPARE-HS","SPARE-ISSUE",
AR1790="Power Telco","RAN ISSUE",AR1790="no impacts","no impacts"
),"")</f>
        <v>No root cause</v>
      </c>
      <c r="AR1790" s="59" t="s">
        <v>5343</v>
      </c>
      <c r="AS1790" s="40" t="str" cm="1">
        <f t="array" ref="AS1790">IFERROR(_xlfn.IFS(
AR1790="MPR ISSUE","ACTIVE",
AR1790="BSS Hardware Issue","ACTIVE",
AR1790="Sites strategiques, MLL, Pylone, etc.","PASSIVE",
AR1790="AKTIVCO DEFAUT GE &amp; POWER Cabinet","PASSIVE",
AR1790="AKTIVCO Coupure ENEO &amp; Baisse de tension","PASSIVE",
AR1790="Coupure ENEO &amp; Baisse de tension","PASSIVE",
AR1790="Defaut GE &amp; POWER Cabinet","PASSIVE",
AR1790="Sharing","PASSIVE",
AR1790="Sites strategiques &amp; DataCenter","PASSIVE",
AR1790="Exclu","Exclu",
AR1790="SAT","ACTIVE",
AR1790="SPARE-ISSUE","SPARE-ISSUE",
AR1790="Fiber CAmtel","ACTIVE",
AR1790="Fiber AOF","ACTIVE",
AR1790="Projet OCM (HUAWEI)","PLANNED WORKS",
AR1790="Projet OCM (NOKIA)","PLANNED WORKS",
AR1790="ACCESS-ISSUE","ACCESS-ISSUE",
AR1790="Projet OCM (ZTE, NOKIA, autres projets)","PLANNED WORKS",
AR1790="No root CAuse","No root cause",
AR1790="ODU HS","ACTIVE",
AR1790="IP &amp; VLAN","ACTIVE",
AR1790="Warehouse HUAWEI","SPARE-ISSUE",
AR1790="SPARE-HS","SPARE-ISSUE",
AR1790="Power Telco","ACTIVE", AR1790="no impacts","no impacts"
),"")</f>
        <v>No root cause</v>
      </c>
      <c r="AT1790" s="99" t="s">
        <v>5661</v>
      </c>
      <c r="AU1790" s="99" t="s">
        <v>4515</v>
      </c>
      <c r="AW1790" s="17"/>
      <c r="AX1790" s="17" t="s">
        <v>5536</v>
      </c>
      <c r="AY1790" s="17"/>
      <c r="AZ1790" s="17" t="s">
        <v>5536</v>
      </c>
      <c r="BA1790" s="7"/>
      <c r="BC1790" s="18"/>
      <c r="BD1790" s="18"/>
      <c r="BE1790" s="18"/>
      <c r="BF1790" s="18"/>
      <c r="BG1790" s="18"/>
      <c r="BH1790" s="18"/>
      <c r="BI1790" s="18"/>
      <c r="BJ1790" s="18"/>
      <c r="BK1790" s="18"/>
      <c r="BM1790" s="18"/>
      <c r="BN1790" s="18"/>
      <c r="BO1790" s="18"/>
      <c r="BP1790" s="9" t="s">
        <v>5661</v>
      </c>
      <c r="BQ1790" s="14"/>
      <c r="BR1790" s="102" t="s">
        <v>5536</v>
      </c>
      <c r="BS1790" s="14"/>
      <c r="BT1790" s="14"/>
      <c r="BU1790" s="9"/>
      <c r="BV1790" s="9"/>
      <c r="BW1790" s="9"/>
    </row>
    <row r="1791" spans="1:75" x14ac:dyDescent="0.35">
      <c r="A1791" s="1" t="s">
        <v>2510</v>
      </c>
      <c r="B1791" s="8" t="s">
        <v>2511</v>
      </c>
      <c r="C1791" s="3" t="s">
        <v>299</v>
      </c>
      <c r="D1791" s="1" t="s">
        <v>11</v>
      </c>
      <c r="E1791" s="1" t="s">
        <v>145</v>
      </c>
      <c r="F1791" s="3" t="s">
        <v>102</v>
      </c>
      <c r="G1791" s="1" t="s">
        <v>299</v>
      </c>
      <c r="H1791" s="28" t="s">
        <v>5589</v>
      </c>
      <c r="I1791" s="27">
        <v>18.491409199476081</v>
      </c>
      <c r="J1791" s="27">
        <v>18.491409199476081</v>
      </c>
      <c r="K1791" s="27">
        <v>18.491409199476081</v>
      </c>
      <c r="L1791" s="27">
        <v>18.491409199476081</v>
      </c>
      <c r="M1791" s="27">
        <v>18.491409199476081</v>
      </c>
      <c r="N1791" s="27">
        <v>18.491409199476081</v>
      </c>
      <c r="O1791" s="27">
        <v>18.491409199476081</v>
      </c>
      <c r="P1791" s="27">
        <v>18.491409199476081</v>
      </c>
      <c r="Q1791" s="27">
        <v>18.491409199476081</v>
      </c>
      <c r="R1791" s="27">
        <v>0</v>
      </c>
      <c r="S1791" s="80">
        <v>0</v>
      </c>
      <c r="T1791" s="80">
        <v>0</v>
      </c>
      <c r="U1791" s="80">
        <v>0</v>
      </c>
      <c r="V1791" s="80">
        <v>0</v>
      </c>
      <c r="W1791" s="80">
        <v>0</v>
      </c>
      <c r="X1791" s="80">
        <v>0</v>
      </c>
      <c r="Y1791" s="80">
        <v>0</v>
      </c>
      <c r="Z1791" s="80">
        <v>0</v>
      </c>
      <c r="AA1791" s="80">
        <v>0</v>
      </c>
      <c r="AB1791" s="80">
        <v>0</v>
      </c>
      <c r="AC1791" s="80">
        <v>0</v>
      </c>
      <c r="AD1791" s="80">
        <v>0</v>
      </c>
      <c r="AE1791" s="80">
        <v>0</v>
      </c>
      <c r="AF1791" s="80">
        <v>0</v>
      </c>
      <c r="AG1791" s="80"/>
      <c r="AH1791" s="80">
        <v>0</v>
      </c>
      <c r="AI1791" s="80">
        <v>0</v>
      </c>
      <c r="AJ1791" s="80">
        <v>0</v>
      </c>
      <c r="AK1791" s="80">
        <v>0</v>
      </c>
      <c r="AL1791" s="80">
        <v>0</v>
      </c>
      <c r="AM1791" s="80">
        <v>0</v>
      </c>
      <c r="AN1791" s="41" t="s">
        <v>5558</v>
      </c>
      <c r="AO1791" s="41"/>
      <c r="AP1791" s="40" t="str" cm="1">
        <f t="array" ref="AP1791">IFERROR(_xlfn.IFS(
AR1791="MPR ISSUE","PDH",
AR1791="BSS Hardware Issue","BSS",
AR1791="Sites strategiques, MLL, Pylone, etc.","ENVTECH",
AR1791="AKTIVCO DEFAUT GE &amp; POWER Cabinet","AKTIVCO",
AR1791="AKTIVCO Coupure ENEO &amp; Baisse de tension","AKTIVCO GRID ONLY",
AR1791="Coupure ENEO &amp; Baisse de tension","IHS GRID ONLY",
AR1791="Defaut GE &amp; POWER Cabinet","IHS",
AR1791="Sharing","Partners",
AR1791="Sites strategiques &amp; DataCenter","SST &amp; DC",
AR1791="Exclu","Exclu",
AR1791="SAT","SAT",
AR1791="SPARE-ISSUE","SPARE-ISSUE",
AR1791="Fiber CAmtel","TRANS_FO_CAMTEL",
AR1791="Fiber AOF","Fiber AOF",
AR1791="Projet OCM (HUAWEI)","TRAVAUX-HUAWEI",
AR1791="Projet OCM (NOKIA)","TRAVAUX-NOKIA",
AR1791="ACCESS-ISSUE","ACCESS-ISSUE",
AR1791="Projet OCM (ZTE, NOKIA, autres projets)","TRAVAUX OCM",
AR1791="No root CAuse","No root cause",
AR1791="ODU HS","PDH",
AR1791="IP &amp; VLAN","PDH",
AR1791="Warehouse HUAWEI","SPARE-ISSUE",
AR1791="SPARE-HS","SPARE-ISSUE",
AR1791="Power Telco","BSS",AR1791="no impacts","no impacts"
),"")</f>
        <v>No root cause</v>
      </c>
      <c r="AQ1791" s="40" t="str" cm="1">
        <f t="array" ref="AQ1791">IFERROR(_xlfn.IFS(
AR1791="MPR ISSUE","TX ISSUE",
AR1791="BSS Hardware Issue","RAN ISSUE",
AR1791="Sites strategiques, MLL, Pylone, etc.","ENVTECH",
AR1791="AKTIVCO DEFAUT GE &amp; POWER Cabinet","POWER ISSUE",
AR1791="AKTIVCO Coupure ENEO &amp; Baisse de tension","POWER ISSUE",
AR1791="Coupure ENEO &amp; Baisse de tension","POWER ISSUE",
AR1791="Defaut GE &amp; POWER Cabinet","POWER ISSUE",
AR1791="Sharing","POWER ISSUE",
AR1791="Sites strategiques &amp; DataCenter","POWER ISSUE",
AR1791="Exclu","Exclu",
AR1791="SAT","TX ISSUE",
AR1791="SPARE-ISSUE","SPARE-ISSUE",
AR1791="Fiber CAmtel","TX ISSUE",
AR1791="Fiber AOF","TX ISSUE",
AR1791="Projet OCM (HUAWEI)","TRAVAUX-HUAWEI",
AR1791="Projet OCM (NOKIA)","TRAVAUX -NOKIA",
AR1791="ACCESS-ISSUE","ACCESS-ISSUE",
AR1791="Projet OCM (ZTE, NOKIA, autres projets)","TRAVAUX OCM",
AR1791="No root CAuse","No root cause",
AR1791="ODU HS","TX ISSUE",
AR1791="IP &amp; VLAN","TX ISSUE",
AR1791="Warehouse HUAWEI","SPARE-ISSUE",
AR1791="SPARE-HS","SPARE-ISSUE",
AR1791="Power Telco","RAN ISSUE",AR1791="no impacts","no impacts"
),"")</f>
        <v>No root cause</v>
      </c>
      <c r="AR1791" s="59" t="s">
        <v>5343</v>
      </c>
      <c r="AS1791" s="40" t="str" cm="1">
        <f t="array" ref="AS1791">IFERROR(_xlfn.IFS(
AR1791="MPR ISSUE","ACTIVE",
AR1791="BSS Hardware Issue","ACTIVE",
AR1791="Sites strategiques, MLL, Pylone, etc.","PASSIVE",
AR1791="AKTIVCO DEFAUT GE &amp; POWER Cabinet","PASSIVE",
AR1791="AKTIVCO Coupure ENEO &amp; Baisse de tension","PASSIVE",
AR1791="Coupure ENEO &amp; Baisse de tension","PASSIVE",
AR1791="Defaut GE &amp; POWER Cabinet","PASSIVE",
AR1791="Sharing","PASSIVE",
AR1791="Sites strategiques &amp; DataCenter","PASSIVE",
AR1791="Exclu","Exclu",
AR1791="SAT","ACTIVE",
AR1791="SPARE-ISSUE","SPARE-ISSUE",
AR1791="Fiber CAmtel","ACTIVE",
AR1791="Fiber AOF","ACTIVE",
AR1791="Projet OCM (HUAWEI)","PLANNED WORKS",
AR1791="Projet OCM (NOKIA)","PLANNED WORKS",
AR1791="ACCESS-ISSUE","ACCESS-ISSUE",
AR1791="Projet OCM (ZTE, NOKIA, autres projets)","PLANNED WORKS",
AR1791="No root CAuse","No root cause",
AR1791="ODU HS","ACTIVE",
AR1791="IP &amp; VLAN","ACTIVE",
AR1791="Warehouse HUAWEI","SPARE-ISSUE",
AR1791="SPARE-HS","SPARE-ISSUE",
AR1791="Power Telco","ACTIVE", AR1791="no impacts","no impacts"
),"")</f>
        <v>No root cause</v>
      </c>
      <c r="AT1791" s="99" t="s">
        <v>5661</v>
      </c>
      <c r="AU1791" s="99" t="s">
        <v>2511</v>
      </c>
      <c r="AW1791" s="17"/>
      <c r="AX1791" s="17" t="s">
        <v>5536</v>
      </c>
      <c r="AY1791" s="17"/>
      <c r="AZ1791" s="17" t="s">
        <v>5536</v>
      </c>
      <c r="BA1791" s="7"/>
      <c r="BC1791" s="18"/>
      <c r="BD1791" s="18"/>
      <c r="BE1791" s="18"/>
      <c r="BF1791" s="18"/>
      <c r="BG1791" s="18"/>
      <c r="BH1791" s="18"/>
      <c r="BI1791" s="18"/>
      <c r="BJ1791" s="18"/>
      <c r="BK1791" s="18"/>
      <c r="BM1791" s="18"/>
      <c r="BN1791" s="18"/>
      <c r="BO1791" s="18"/>
      <c r="BP1791" s="9" t="s">
        <v>5661</v>
      </c>
      <c r="BQ1791" s="14"/>
      <c r="BR1791" s="102" t="s">
        <v>5536</v>
      </c>
      <c r="BS1791" s="14"/>
      <c r="BT1791" s="14"/>
      <c r="BU1791" s="9"/>
      <c r="BV1791" s="9"/>
      <c r="BW1791" s="9"/>
    </row>
    <row r="1792" spans="1:75" x14ac:dyDescent="0.35">
      <c r="A1792" s="1" t="s">
        <v>1775</v>
      </c>
      <c r="B1792" s="1" t="s">
        <v>1776</v>
      </c>
      <c r="C1792" s="3" t="s">
        <v>37</v>
      </c>
      <c r="D1792" s="1" t="s">
        <v>11</v>
      </c>
      <c r="E1792" s="1" t="s">
        <v>154</v>
      </c>
      <c r="F1792" s="3" t="s">
        <v>37</v>
      </c>
      <c r="G1792" s="1" t="s">
        <v>109</v>
      </c>
      <c r="H1792" s="29" t="s">
        <v>5588</v>
      </c>
      <c r="I1792" s="27">
        <v>4.4562260760913377</v>
      </c>
      <c r="J1792" s="27">
        <v>13.9196503586522</v>
      </c>
      <c r="K1792" s="27">
        <v>12.487068982410355</v>
      </c>
      <c r="L1792" s="27">
        <v>6.2675347254003846</v>
      </c>
      <c r="M1792" s="27">
        <v>0</v>
      </c>
      <c r="N1792" s="27">
        <v>0</v>
      </c>
      <c r="O1792" s="27">
        <v>5.3671432231043852</v>
      </c>
      <c r="P1792" s="27">
        <v>13.9196503586522</v>
      </c>
      <c r="Q1792" s="27">
        <v>0</v>
      </c>
      <c r="R1792" s="27">
        <v>0</v>
      </c>
      <c r="S1792" s="80">
        <v>0</v>
      </c>
      <c r="T1792" s="80">
        <v>0</v>
      </c>
      <c r="U1792" s="80">
        <v>0</v>
      </c>
      <c r="V1792" s="80">
        <v>0</v>
      </c>
      <c r="W1792" s="80">
        <v>0</v>
      </c>
      <c r="X1792" s="80">
        <v>0</v>
      </c>
      <c r="Y1792" s="80">
        <v>0</v>
      </c>
      <c r="Z1792" s="80">
        <v>0</v>
      </c>
      <c r="AA1792" s="80">
        <v>0</v>
      </c>
      <c r="AB1792" s="80">
        <v>0</v>
      </c>
      <c r="AC1792" s="80">
        <v>0</v>
      </c>
      <c r="AD1792" s="80">
        <v>0</v>
      </c>
      <c r="AE1792" s="80">
        <v>0</v>
      </c>
      <c r="AF1792" s="80">
        <v>0</v>
      </c>
      <c r="AG1792" s="80"/>
      <c r="AH1792" s="80">
        <v>0</v>
      </c>
      <c r="AI1792" s="80">
        <v>0</v>
      </c>
      <c r="AJ1792" s="80">
        <v>0</v>
      </c>
      <c r="AK1792" s="80">
        <v>0</v>
      </c>
      <c r="AL1792" s="80">
        <v>0</v>
      </c>
      <c r="AM1792" s="80">
        <v>0</v>
      </c>
      <c r="AN1792" s="41" t="s">
        <v>5558</v>
      </c>
      <c r="AO1792" s="41"/>
      <c r="AP1792" s="40" t="str" cm="1">
        <f t="array" ref="AP1792">IFERROR(_xlfn.IFS(
AR1792="MPR ISSUE","PDH",
AR1792="BSS Hardware Issue","BSS",
AR1792="Sites strategiques, MLL, Pylone, etc.","ENVTECH",
AR1792="AKTIVCO DEFAUT GE &amp; POWER Cabinet","AKTIVCO",
AR1792="AKTIVCO Coupure ENEO &amp; Baisse de tension","AKTIVCO GRID ONLY",
AR1792="Coupure ENEO &amp; Baisse de tension","IHS GRID ONLY",
AR1792="Defaut GE &amp; POWER Cabinet","IHS",
AR1792="Sharing","Partners",
AR1792="Sites strategiques &amp; DataCenter","SST &amp; DC",
AR1792="Exclu","Exclu",
AR1792="SAT","SAT",
AR1792="SPARE-ISSUE","SPARE-ISSUE",
AR1792="Fiber CAmtel","TRANS_FO_CAMTEL",
AR1792="Fiber AOF","Fiber AOF",
AR1792="Projet OCM (HUAWEI)","TRAVAUX-HUAWEI",
AR1792="Projet OCM (NOKIA)","TRAVAUX-NOKIA",
AR1792="ACCESS-ISSUE","ACCESS-ISSUE",
AR1792="Projet OCM (ZTE, NOKIA, autres projets)","TRAVAUX OCM",
AR1792="No root CAuse","No root cause",
AR1792="ODU HS","PDH",
AR1792="IP &amp; VLAN","PDH",
AR1792="Warehouse HUAWEI","SPARE-ISSUE",
AR1792="SPARE-HS","SPARE-ISSUE",
AR1792="Power Telco","BSS",AR1792="no impacts","no impacts"
),"")</f>
        <v>No root cause</v>
      </c>
      <c r="AQ1792" s="40" t="str" cm="1">
        <f t="array" ref="AQ1792">IFERROR(_xlfn.IFS(
AR1792="MPR ISSUE","TX ISSUE",
AR1792="BSS Hardware Issue","RAN ISSUE",
AR1792="Sites strategiques, MLL, Pylone, etc.","ENVTECH",
AR1792="AKTIVCO DEFAUT GE &amp; POWER Cabinet","POWER ISSUE",
AR1792="AKTIVCO Coupure ENEO &amp; Baisse de tension","POWER ISSUE",
AR1792="Coupure ENEO &amp; Baisse de tension","POWER ISSUE",
AR1792="Defaut GE &amp; POWER Cabinet","POWER ISSUE",
AR1792="Sharing","POWER ISSUE",
AR1792="Sites strategiques &amp; DataCenter","POWER ISSUE",
AR1792="Exclu","Exclu",
AR1792="SAT","TX ISSUE",
AR1792="SPARE-ISSUE","SPARE-ISSUE",
AR1792="Fiber CAmtel","TX ISSUE",
AR1792="Fiber AOF","TX ISSUE",
AR1792="Projet OCM (HUAWEI)","TRAVAUX-HUAWEI",
AR1792="Projet OCM (NOKIA)","TRAVAUX -NOKIA",
AR1792="ACCESS-ISSUE","ACCESS-ISSUE",
AR1792="Projet OCM (ZTE, NOKIA, autres projets)","TRAVAUX OCM",
AR1792="No root CAuse","No root cause",
AR1792="ODU HS","TX ISSUE",
AR1792="IP &amp; VLAN","TX ISSUE",
AR1792="Warehouse HUAWEI","SPARE-ISSUE",
AR1792="SPARE-HS","SPARE-ISSUE",
AR1792="Power Telco","RAN ISSUE",AR1792="no impacts","no impacts"
),"")</f>
        <v>No root cause</v>
      </c>
      <c r="AR1792" s="59" t="s">
        <v>5343</v>
      </c>
      <c r="AS1792" s="40" t="str" cm="1">
        <f t="array" ref="AS1792">IFERROR(_xlfn.IFS(
AR1792="MPR ISSUE","ACTIVE",
AR1792="BSS Hardware Issue","ACTIVE",
AR1792="Sites strategiques, MLL, Pylone, etc.","PASSIVE",
AR1792="AKTIVCO DEFAUT GE &amp; POWER Cabinet","PASSIVE",
AR1792="AKTIVCO Coupure ENEO &amp; Baisse de tension","PASSIVE",
AR1792="Coupure ENEO &amp; Baisse de tension","PASSIVE",
AR1792="Defaut GE &amp; POWER Cabinet","PASSIVE",
AR1792="Sharing","PASSIVE",
AR1792="Sites strategiques &amp; DataCenter","PASSIVE",
AR1792="Exclu","Exclu",
AR1792="SAT","ACTIVE",
AR1792="SPARE-ISSUE","SPARE-ISSUE",
AR1792="Fiber CAmtel","ACTIVE",
AR1792="Fiber AOF","ACTIVE",
AR1792="Projet OCM (HUAWEI)","PLANNED WORKS",
AR1792="Projet OCM (NOKIA)","PLANNED WORKS",
AR1792="ACCESS-ISSUE","ACCESS-ISSUE",
AR1792="Projet OCM (ZTE, NOKIA, autres projets)","PLANNED WORKS",
AR1792="No root CAuse","No root cause",
AR1792="ODU HS","ACTIVE",
AR1792="IP &amp; VLAN","ACTIVE",
AR1792="Warehouse HUAWEI","SPARE-ISSUE",
AR1792="SPARE-HS","SPARE-ISSUE",
AR1792="Power Telco","ACTIVE", AR1792="no impacts","no impacts"
),"")</f>
        <v>No root cause</v>
      </c>
      <c r="AT1792" s="99" t="s">
        <v>5661</v>
      </c>
      <c r="AU1792" s="99" t="s">
        <v>1776</v>
      </c>
      <c r="AW1792" s="17"/>
      <c r="AX1792" s="17" t="s">
        <v>5536</v>
      </c>
      <c r="AY1792" s="17"/>
      <c r="AZ1792" s="17" t="s">
        <v>5536</v>
      </c>
      <c r="BA1792" s="7"/>
      <c r="BC1792" s="18"/>
      <c r="BD1792" s="18"/>
      <c r="BE1792" s="18"/>
      <c r="BF1792" s="18"/>
      <c r="BG1792" s="18"/>
      <c r="BH1792" s="18"/>
      <c r="BI1792" s="18"/>
      <c r="BJ1792" s="18"/>
      <c r="BK1792" s="18"/>
      <c r="BM1792" s="18"/>
      <c r="BN1792" s="18"/>
      <c r="BO1792" s="18"/>
      <c r="BP1792" s="9" t="s">
        <v>5661</v>
      </c>
      <c r="BQ1792" s="14"/>
      <c r="BR1792" s="102" t="s">
        <v>5536</v>
      </c>
      <c r="BS1792" s="14"/>
      <c r="BT1792" s="14"/>
      <c r="BU1792" s="9"/>
      <c r="BV1792" s="9"/>
      <c r="BW1792" s="9"/>
    </row>
    <row r="1793" spans="1:75" x14ac:dyDescent="0.35">
      <c r="A1793" s="1" t="s">
        <v>350</v>
      </c>
      <c r="B1793" s="8" t="s">
        <v>351</v>
      </c>
      <c r="C1793" s="3" t="s">
        <v>32</v>
      </c>
      <c r="D1793" s="1" t="s">
        <v>11</v>
      </c>
      <c r="E1793" s="1" t="s">
        <v>12</v>
      </c>
      <c r="F1793" s="3" t="s">
        <v>31</v>
      </c>
      <c r="G1793" s="1" t="s">
        <v>32</v>
      </c>
      <c r="H1793" s="30" t="s">
        <v>5587</v>
      </c>
      <c r="I1793" s="27">
        <v>0</v>
      </c>
      <c r="J1793" s="27">
        <v>0</v>
      </c>
      <c r="K1793" s="27">
        <v>0</v>
      </c>
      <c r="L1793" s="27">
        <v>0</v>
      </c>
      <c r="M1793" s="27">
        <v>0</v>
      </c>
      <c r="N1793" s="27">
        <v>0</v>
      </c>
      <c r="O1793" s="27">
        <v>2.6654881246914499</v>
      </c>
      <c r="P1793" s="27">
        <v>10.698157707750122</v>
      </c>
      <c r="Q1793" s="27">
        <v>52.750989490145024</v>
      </c>
      <c r="R1793" s="27">
        <v>0</v>
      </c>
      <c r="S1793" s="80">
        <v>0</v>
      </c>
      <c r="T1793" s="80">
        <v>0</v>
      </c>
      <c r="U1793" s="80">
        <v>0</v>
      </c>
      <c r="V1793" s="80">
        <v>0</v>
      </c>
      <c r="W1793" s="80">
        <v>0</v>
      </c>
      <c r="X1793" s="80">
        <v>0</v>
      </c>
      <c r="Y1793" s="80">
        <v>0</v>
      </c>
      <c r="Z1793" s="80">
        <v>1.0701046990439218E-3</v>
      </c>
      <c r="AA1793" s="80">
        <v>0</v>
      </c>
      <c r="AB1793" s="80">
        <v>0</v>
      </c>
      <c r="AC1793" s="80">
        <v>0</v>
      </c>
      <c r="AD1793" s="80">
        <v>0</v>
      </c>
      <c r="AE1793" s="80">
        <v>0</v>
      </c>
      <c r="AF1793" s="80">
        <v>0</v>
      </c>
      <c r="AG1793" s="80"/>
      <c r="AH1793" s="80">
        <v>0</v>
      </c>
      <c r="AI1793" s="80">
        <v>0</v>
      </c>
      <c r="AJ1793" s="80">
        <v>0</v>
      </c>
      <c r="AK1793" s="80">
        <v>0</v>
      </c>
      <c r="AL1793" s="80">
        <v>0</v>
      </c>
      <c r="AM1793" s="80">
        <v>0</v>
      </c>
      <c r="AN1793" s="41" t="s">
        <v>5558</v>
      </c>
      <c r="AO1793" s="41"/>
      <c r="AP1793" s="40" t="str" cm="1">
        <f t="array" ref="AP1793">IFERROR(_xlfn.IFS(
AR1793="MPR ISSUE","PDH",
AR1793="BSS Hardware Issue","BSS",
AR1793="Sites strategiques, MLL, Pylone, etc.","ENVTECH",
AR1793="AKTIVCO DEFAUT GE &amp; POWER Cabinet","AKTIVCO",
AR1793="AKTIVCO Coupure ENEO &amp; Baisse de tension","AKTIVCO GRID ONLY",
AR1793="Coupure ENEO &amp; Baisse de tension","IHS GRID ONLY",
AR1793="Defaut GE &amp; POWER Cabinet","IHS",
AR1793="Sharing","Partners",
AR1793="Sites strategiques &amp; DataCenter","SST &amp; DC",
AR1793="Exclu","Exclu",
AR1793="SAT","SAT",
AR1793="SPARE-ISSUE","SPARE-ISSUE",
AR1793="Fiber CAmtel","TRANS_FO_CAMTEL",
AR1793="Fiber AOF","Fiber AOF",
AR1793="Projet OCM (HUAWEI)","TRAVAUX-HUAWEI",
AR1793="Projet OCM (NOKIA)","TRAVAUX-NOKIA",
AR1793="ACCESS-ISSUE","ACCESS-ISSUE",
AR1793="Projet OCM (ZTE, NOKIA, autres projets)","TRAVAUX OCM",
AR1793="No root CAuse","No root cause",
AR1793="ODU HS","PDH",
AR1793="IP &amp; VLAN","PDH",
AR1793="Warehouse HUAWEI","SPARE-ISSUE",
AR1793="SPARE-HS","SPARE-ISSUE",
AR1793="Power Telco","BSS",AR1793="no impacts","no impacts"
),"")</f>
        <v>No root cause</v>
      </c>
      <c r="AQ1793" s="40" t="str" cm="1">
        <f t="array" ref="AQ1793">IFERROR(_xlfn.IFS(
AR1793="MPR ISSUE","TX ISSUE",
AR1793="BSS Hardware Issue","RAN ISSUE",
AR1793="Sites strategiques, MLL, Pylone, etc.","ENVTECH",
AR1793="AKTIVCO DEFAUT GE &amp; POWER Cabinet","POWER ISSUE",
AR1793="AKTIVCO Coupure ENEO &amp; Baisse de tension","POWER ISSUE",
AR1793="Coupure ENEO &amp; Baisse de tension","POWER ISSUE",
AR1793="Defaut GE &amp; POWER Cabinet","POWER ISSUE",
AR1793="Sharing","POWER ISSUE",
AR1793="Sites strategiques &amp; DataCenter","POWER ISSUE",
AR1793="Exclu","Exclu",
AR1793="SAT","TX ISSUE",
AR1793="SPARE-ISSUE","SPARE-ISSUE",
AR1793="Fiber CAmtel","TX ISSUE",
AR1793="Fiber AOF","TX ISSUE",
AR1793="Projet OCM (HUAWEI)","TRAVAUX-HUAWEI",
AR1793="Projet OCM (NOKIA)","TRAVAUX -NOKIA",
AR1793="ACCESS-ISSUE","ACCESS-ISSUE",
AR1793="Projet OCM (ZTE, NOKIA, autres projets)","TRAVAUX OCM",
AR1793="No root CAuse","No root cause",
AR1793="ODU HS","TX ISSUE",
AR1793="IP &amp; VLAN","TX ISSUE",
AR1793="Warehouse HUAWEI","SPARE-ISSUE",
AR1793="SPARE-HS","SPARE-ISSUE",
AR1793="Power Telco","RAN ISSUE",AR1793="no impacts","no impacts"
),"")</f>
        <v>No root cause</v>
      </c>
      <c r="AR1793" s="59" t="s">
        <v>5343</v>
      </c>
      <c r="AS1793" s="40" t="str" cm="1">
        <f t="array" ref="AS1793">IFERROR(_xlfn.IFS(
AR1793="MPR ISSUE","ACTIVE",
AR1793="BSS Hardware Issue","ACTIVE",
AR1793="Sites strategiques, MLL, Pylone, etc.","PASSIVE",
AR1793="AKTIVCO DEFAUT GE &amp; POWER Cabinet","PASSIVE",
AR1793="AKTIVCO Coupure ENEO &amp; Baisse de tension","PASSIVE",
AR1793="Coupure ENEO &amp; Baisse de tension","PASSIVE",
AR1793="Defaut GE &amp; POWER Cabinet","PASSIVE",
AR1793="Sharing","PASSIVE",
AR1793="Sites strategiques &amp; DataCenter","PASSIVE",
AR1793="Exclu","Exclu",
AR1793="SAT","ACTIVE",
AR1793="SPARE-ISSUE","SPARE-ISSUE",
AR1793="Fiber CAmtel","ACTIVE",
AR1793="Fiber AOF","ACTIVE",
AR1793="Projet OCM (HUAWEI)","PLANNED WORKS",
AR1793="Projet OCM (NOKIA)","PLANNED WORKS",
AR1793="ACCESS-ISSUE","ACCESS-ISSUE",
AR1793="Projet OCM (ZTE, NOKIA, autres projets)","PLANNED WORKS",
AR1793="No root CAuse","No root cause",
AR1793="ODU HS","ACTIVE",
AR1793="IP &amp; VLAN","ACTIVE",
AR1793="Warehouse HUAWEI","SPARE-ISSUE",
AR1793="SPARE-HS","SPARE-ISSUE",
AR1793="Power Telco","ACTIVE", AR1793="no impacts","no impacts"
),"")</f>
        <v>No root cause</v>
      </c>
      <c r="AT1793" s="99" t="s">
        <v>5661</v>
      </c>
      <c r="AU1793" s="99" t="s">
        <v>351</v>
      </c>
      <c r="AW1793" s="17"/>
      <c r="AX1793" s="17" t="s">
        <v>5536</v>
      </c>
      <c r="AY1793" s="17"/>
      <c r="AZ1793" s="17" t="s">
        <v>5536</v>
      </c>
      <c r="BA1793" s="7"/>
      <c r="BC1793" s="18"/>
      <c r="BD1793" s="18"/>
      <c r="BE1793" s="18"/>
      <c r="BF1793" s="18"/>
      <c r="BG1793" s="18"/>
      <c r="BH1793" s="18"/>
      <c r="BI1793" s="18"/>
      <c r="BJ1793" s="18"/>
      <c r="BK1793" s="18"/>
      <c r="BM1793" s="18"/>
      <c r="BN1793" s="18"/>
      <c r="BO1793" s="18"/>
      <c r="BP1793" s="9" t="s">
        <v>5661</v>
      </c>
      <c r="BQ1793" s="14"/>
      <c r="BR1793" s="102" t="s">
        <v>5536</v>
      </c>
      <c r="BS1793" s="14"/>
      <c r="BT1793" s="14"/>
      <c r="BU1793" s="9"/>
      <c r="BV1793" s="9"/>
      <c r="BW1793" s="9"/>
    </row>
    <row r="1794" spans="1:75" x14ac:dyDescent="0.35">
      <c r="A1794" s="1" t="s">
        <v>3053</v>
      </c>
      <c r="B1794" s="8" t="s">
        <v>3054</v>
      </c>
      <c r="C1794" s="3" t="s">
        <v>55</v>
      </c>
      <c r="D1794" s="1" t="s">
        <v>11</v>
      </c>
      <c r="E1794" s="1" t="s">
        <v>12</v>
      </c>
      <c r="F1794" s="3" t="s">
        <v>55</v>
      </c>
      <c r="G1794" s="1" t="s">
        <v>3053</v>
      </c>
      <c r="H1794" s="28" t="s">
        <v>5589</v>
      </c>
      <c r="I1794" s="27">
        <v>0</v>
      </c>
      <c r="J1794" s="27">
        <v>0</v>
      </c>
      <c r="K1794" s="27">
        <v>0</v>
      </c>
      <c r="L1794" s="27">
        <v>0</v>
      </c>
      <c r="M1794" s="27">
        <v>0</v>
      </c>
      <c r="N1794" s="27">
        <v>0</v>
      </c>
      <c r="O1794" s="27">
        <v>0</v>
      </c>
      <c r="P1794" s="27">
        <v>0</v>
      </c>
      <c r="Q1794" s="27">
        <v>0</v>
      </c>
      <c r="R1794" s="27">
        <v>0</v>
      </c>
      <c r="S1794" s="80">
        <v>0</v>
      </c>
      <c r="T1794" s="80">
        <v>0</v>
      </c>
      <c r="U1794" s="80">
        <v>0</v>
      </c>
      <c r="V1794" s="80">
        <v>0</v>
      </c>
      <c r="W1794" s="80">
        <v>0</v>
      </c>
      <c r="X1794" s="80">
        <v>0</v>
      </c>
      <c r="Y1794" s="80">
        <v>0</v>
      </c>
      <c r="Z1794" s="80">
        <v>0</v>
      </c>
      <c r="AA1794" s="80">
        <v>0</v>
      </c>
      <c r="AB1794" s="80">
        <v>0</v>
      </c>
      <c r="AC1794" s="80">
        <v>0</v>
      </c>
      <c r="AD1794" s="80">
        <v>0</v>
      </c>
      <c r="AE1794" s="80">
        <v>0</v>
      </c>
      <c r="AF1794" s="80">
        <v>0</v>
      </c>
      <c r="AG1794" s="80"/>
      <c r="AH1794" s="80">
        <v>0</v>
      </c>
      <c r="AI1794" s="80">
        <v>0</v>
      </c>
      <c r="AJ1794" s="80">
        <v>0</v>
      </c>
      <c r="AK1794" s="80">
        <v>0</v>
      </c>
      <c r="AL1794" s="80">
        <v>0</v>
      </c>
      <c r="AM1794" s="80">
        <v>0</v>
      </c>
      <c r="AN1794" s="41" t="s">
        <v>5591</v>
      </c>
      <c r="AO1794" s="41"/>
      <c r="AP1794" s="40" t="str" cm="1">
        <f t="array" ref="AP1794">IFERROR(_xlfn.IFS(
AR1794="MPR ISSUE","PDH",
AR1794="BSS Hardware Issue","BSS",
AR1794="Sites strategiques, MLL, Pylone, etc.","ENVTECH",
AR1794="AKTIVCO DEFAUT GE &amp; POWER Cabinet","AKTIVCO",
AR1794="AKTIVCO Coupure ENEO &amp; Baisse de tension","AKTIVCO GRID ONLY",
AR1794="Coupure ENEO &amp; Baisse de tension","IHS GRID ONLY",
AR1794="Defaut GE &amp; POWER Cabinet","IHS",
AR1794="Sharing","Partners",
AR1794="Sites strategiques &amp; DataCenter","SST &amp; DC",
AR1794="Exclu","Exclu",
AR1794="SAT","SAT",
AR1794="SPARE-ISSUE","SPARE-ISSUE",
AR1794="Fiber CAmtel","TRANS_FO_CAMTEL",
AR1794="Fiber AOF","Fiber AOF",
AR1794="Projet OCM (HUAWEI)","TRAVAUX-HUAWEI",
AR1794="Projet OCM (NOKIA)","TRAVAUX-NOKIA",
AR1794="ACCESS-ISSUE","ACCESS-ISSUE",
AR1794="Projet OCM (ZTE, NOKIA, autres projets)","TRAVAUX OCM",
AR1794="No root CAuse","No root cause",
AR1794="ODU HS","PDH",
AR1794="IP &amp; VLAN","PDH",
AR1794="Warehouse HUAWEI","SPARE-ISSUE",
AR1794="SPARE-HS","SPARE-ISSUE",
AR1794="Power Telco","BSS",AR1794="no impacts","no impacts"
),"")</f>
        <v>No root cause</v>
      </c>
      <c r="AQ1794" s="40" t="str" cm="1">
        <f t="array" ref="AQ1794">IFERROR(_xlfn.IFS(
AR1794="MPR ISSUE","TX ISSUE",
AR1794="BSS Hardware Issue","RAN ISSUE",
AR1794="Sites strategiques, MLL, Pylone, etc.","ENVTECH",
AR1794="AKTIVCO DEFAUT GE &amp; POWER Cabinet","POWER ISSUE",
AR1794="AKTIVCO Coupure ENEO &amp; Baisse de tension","POWER ISSUE",
AR1794="Coupure ENEO &amp; Baisse de tension","POWER ISSUE",
AR1794="Defaut GE &amp; POWER Cabinet","POWER ISSUE",
AR1794="Sharing","POWER ISSUE",
AR1794="Sites strategiques &amp; DataCenter","POWER ISSUE",
AR1794="Exclu","Exclu",
AR1794="SAT","TX ISSUE",
AR1794="SPARE-ISSUE","SPARE-ISSUE",
AR1794="Fiber CAmtel","TX ISSUE",
AR1794="Fiber AOF","TX ISSUE",
AR1794="Projet OCM (HUAWEI)","TRAVAUX-HUAWEI",
AR1794="Projet OCM (NOKIA)","TRAVAUX -NOKIA",
AR1794="ACCESS-ISSUE","ACCESS-ISSUE",
AR1794="Projet OCM (ZTE, NOKIA, autres projets)","TRAVAUX OCM",
AR1794="No root CAuse","No root cause",
AR1794="ODU HS","TX ISSUE",
AR1794="IP &amp; VLAN","TX ISSUE",
AR1794="Warehouse HUAWEI","SPARE-ISSUE",
AR1794="SPARE-HS","SPARE-ISSUE",
AR1794="Power Telco","RAN ISSUE",AR1794="no impacts","no impacts"
),"")</f>
        <v>No root cause</v>
      </c>
      <c r="AR1794" s="59" t="s">
        <v>5343</v>
      </c>
      <c r="AS1794" s="40" t="str" cm="1">
        <f t="array" ref="AS1794">IFERROR(_xlfn.IFS(
AR1794="MPR ISSUE","ACTIVE",
AR1794="BSS Hardware Issue","ACTIVE",
AR1794="Sites strategiques, MLL, Pylone, etc.","PASSIVE",
AR1794="AKTIVCO DEFAUT GE &amp; POWER Cabinet","PASSIVE",
AR1794="AKTIVCO Coupure ENEO &amp; Baisse de tension","PASSIVE",
AR1794="Coupure ENEO &amp; Baisse de tension","PASSIVE",
AR1794="Defaut GE &amp; POWER Cabinet","PASSIVE",
AR1794="Sharing","PASSIVE",
AR1794="Sites strategiques &amp; DataCenter","PASSIVE",
AR1794="Exclu","Exclu",
AR1794="SAT","ACTIVE",
AR1794="SPARE-ISSUE","SPARE-ISSUE",
AR1794="Fiber CAmtel","ACTIVE",
AR1794="Fiber AOF","ACTIVE",
AR1794="Projet OCM (HUAWEI)","PLANNED WORKS",
AR1794="Projet OCM (NOKIA)","PLANNED WORKS",
AR1794="ACCESS-ISSUE","ACCESS-ISSUE",
AR1794="Projet OCM (ZTE, NOKIA, autres projets)","PLANNED WORKS",
AR1794="No root CAuse","No root cause",
AR1794="ODU HS","ACTIVE",
AR1794="IP &amp; VLAN","ACTIVE",
AR1794="Warehouse HUAWEI","SPARE-ISSUE",
AR1794="SPARE-HS","SPARE-ISSUE",
AR1794="Power Telco","ACTIVE", AR1794="no impacts","no impacts"
),"")</f>
        <v>No root cause</v>
      </c>
      <c r="AT1794" s="99" t="s">
        <v>5661</v>
      </c>
      <c r="AU1794" s="99" t="s">
        <v>3054</v>
      </c>
      <c r="AW1794" s="17"/>
      <c r="AX1794" s="17" t="s">
        <v>5536</v>
      </c>
      <c r="AY1794" s="17"/>
      <c r="AZ1794" s="17" t="s">
        <v>5536</v>
      </c>
      <c r="BA1794" s="7"/>
      <c r="BC1794" s="18"/>
      <c r="BD1794" s="18"/>
      <c r="BE1794" s="18"/>
      <c r="BF1794" s="18"/>
      <c r="BG1794" s="18"/>
      <c r="BH1794" s="18"/>
      <c r="BI1794" s="18"/>
      <c r="BJ1794" s="18"/>
      <c r="BK1794" s="18"/>
      <c r="BM1794" s="18"/>
      <c r="BN1794" s="18"/>
      <c r="BO1794" s="18"/>
      <c r="BP1794" s="9" t="s">
        <v>5661</v>
      </c>
      <c r="BQ1794" s="14"/>
      <c r="BR1794" s="102" t="s">
        <v>5536</v>
      </c>
      <c r="BS1794" s="14"/>
      <c r="BT1794" s="14"/>
      <c r="BU1794" s="9"/>
      <c r="BV1794" s="9"/>
      <c r="BW1794" s="9"/>
    </row>
    <row r="1795" spans="1:75" x14ac:dyDescent="0.35">
      <c r="A1795" s="1" t="s">
        <v>676</v>
      </c>
      <c r="B1795" s="8" t="s">
        <v>3113</v>
      </c>
      <c r="C1795" s="3" t="s">
        <v>55</v>
      </c>
      <c r="D1795" s="1" t="s">
        <v>11</v>
      </c>
      <c r="E1795" s="1" t="s">
        <v>237</v>
      </c>
      <c r="F1795" s="3" t="s">
        <v>55</v>
      </c>
      <c r="G1795" s="1" t="s">
        <v>676</v>
      </c>
      <c r="H1795" s="29" t="s">
        <v>5588</v>
      </c>
      <c r="I1795" s="27">
        <v>0</v>
      </c>
      <c r="J1795" s="27">
        <v>0</v>
      </c>
      <c r="K1795" s="27">
        <v>0</v>
      </c>
      <c r="L1795" s="27">
        <v>0</v>
      </c>
      <c r="M1795" s="27">
        <v>0</v>
      </c>
      <c r="N1795" s="27">
        <v>0</v>
      </c>
      <c r="O1795" s="27">
        <v>0</v>
      </c>
      <c r="P1795" s="27">
        <v>0</v>
      </c>
      <c r="Q1795" s="27">
        <v>0</v>
      </c>
      <c r="R1795" s="27">
        <v>0</v>
      </c>
      <c r="S1795" s="80">
        <v>0</v>
      </c>
      <c r="T1795" s="80">
        <v>0</v>
      </c>
      <c r="U1795" s="80">
        <v>0</v>
      </c>
      <c r="V1795" s="80">
        <v>0</v>
      </c>
      <c r="W1795" s="80">
        <v>0</v>
      </c>
      <c r="X1795" s="80">
        <v>0</v>
      </c>
      <c r="Y1795" s="80">
        <v>0</v>
      </c>
      <c r="Z1795" s="80">
        <v>0</v>
      </c>
      <c r="AA1795" s="80">
        <v>0</v>
      </c>
      <c r="AB1795" s="80">
        <v>0</v>
      </c>
      <c r="AC1795" s="80">
        <v>0</v>
      </c>
      <c r="AD1795" s="80">
        <v>0</v>
      </c>
      <c r="AE1795" s="80">
        <v>0</v>
      </c>
      <c r="AF1795" s="80">
        <v>0</v>
      </c>
      <c r="AG1795" s="80"/>
      <c r="AH1795" s="80">
        <v>0</v>
      </c>
      <c r="AI1795" s="80">
        <v>0</v>
      </c>
      <c r="AJ1795" s="80">
        <v>0</v>
      </c>
      <c r="AK1795" s="80">
        <v>0</v>
      </c>
      <c r="AL1795" s="80">
        <v>0</v>
      </c>
      <c r="AM1795" s="80">
        <v>0</v>
      </c>
      <c r="AN1795" s="41" t="s">
        <v>5591</v>
      </c>
      <c r="AO1795" s="41"/>
      <c r="AP1795" s="40" t="str" cm="1">
        <f t="array" ref="AP1795">IFERROR(_xlfn.IFS(
AR1795="MPR ISSUE","PDH",
AR1795="BSS Hardware Issue","BSS",
AR1795="Sites strategiques, MLL, Pylone, etc.","ENVTECH",
AR1795="AKTIVCO DEFAUT GE &amp; POWER Cabinet","AKTIVCO",
AR1795="AKTIVCO Coupure ENEO &amp; Baisse de tension","AKTIVCO GRID ONLY",
AR1795="Coupure ENEO &amp; Baisse de tension","IHS GRID ONLY",
AR1795="Defaut GE &amp; POWER Cabinet","IHS",
AR1795="Sharing","Partners",
AR1795="Sites strategiques &amp; DataCenter","SST &amp; DC",
AR1795="Exclu","Exclu",
AR1795="SAT","SAT",
AR1795="SPARE-ISSUE","SPARE-ISSUE",
AR1795="Fiber CAmtel","TRANS_FO_CAMTEL",
AR1795="Fiber AOF","Fiber AOF",
AR1795="Projet OCM (HUAWEI)","TRAVAUX-HUAWEI",
AR1795="Projet OCM (NOKIA)","TRAVAUX-NOKIA",
AR1795="ACCESS-ISSUE","ACCESS-ISSUE",
AR1795="Projet OCM (ZTE, NOKIA, autres projets)","TRAVAUX OCM",
AR1795="No root CAuse","No root cause",
AR1795="ODU HS","PDH",
AR1795="IP &amp; VLAN","PDH",
AR1795="Warehouse HUAWEI","SPARE-ISSUE",
AR1795="SPARE-HS","SPARE-ISSUE",
AR1795="Power Telco","BSS",AR1795="no impacts","no impacts"
),"")</f>
        <v>No root cause</v>
      </c>
      <c r="AQ1795" s="40" t="str" cm="1">
        <f t="array" ref="AQ1795">IFERROR(_xlfn.IFS(
AR1795="MPR ISSUE","TX ISSUE",
AR1795="BSS Hardware Issue","RAN ISSUE",
AR1795="Sites strategiques, MLL, Pylone, etc.","ENVTECH",
AR1795="AKTIVCO DEFAUT GE &amp; POWER Cabinet","POWER ISSUE",
AR1795="AKTIVCO Coupure ENEO &amp; Baisse de tension","POWER ISSUE",
AR1795="Coupure ENEO &amp; Baisse de tension","POWER ISSUE",
AR1795="Defaut GE &amp; POWER Cabinet","POWER ISSUE",
AR1795="Sharing","POWER ISSUE",
AR1795="Sites strategiques &amp; DataCenter","POWER ISSUE",
AR1795="Exclu","Exclu",
AR1795="SAT","TX ISSUE",
AR1795="SPARE-ISSUE","SPARE-ISSUE",
AR1795="Fiber CAmtel","TX ISSUE",
AR1795="Fiber AOF","TX ISSUE",
AR1795="Projet OCM (HUAWEI)","TRAVAUX-HUAWEI",
AR1795="Projet OCM (NOKIA)","TRAVAUX -NOKIA",
AR1795="ACCESS-ISSUE","ACCESS-ISSUE",
AR1795="Projet OCM (ZTE, NOKIA, autres projets)","TRAVAUX OCM",
AR1795="No root CAuse","No root cause",
AR1795="ODU HS","TX ISSUE",
AR1795="IP &amp; VLAN","TX ISSUE",
AR1795="Warehouse HUAWEI","SPARE-ISSUE",
AR1795="SPARE-HS","SPARE-ISSUE",
AR1795="Power Telco","RAN ISSUE",AR1795="no impacts","no impacts"
),"")</f>
        <v>No root cause</v>
      </c>
      <c r="AR1795" s="59" t="s">
        <v>5343</v>
      </c>
      <c r="AS1795" s="40" t="str" cm="1">
        <f t="array" ref="AS1795">IFERROR(_xlfn.IFS(
AR1795="MPR ISSUE","ACTIVE",
AR1795="BSS Hardware Issue","ACTIVE",
AR1795="Sites strategiques, MLL, Pylone, etc.","PASSIVE",
AR1795="AKTIVCO DEFAUT GE &amp; POWER Cabinet","PASSIVE",
AR1795="AKTIVCO Coupure ENEO &amp; Baisse de tension","PASSIVE",
AR1795="Coupure ENEO &amp; Baisse de tension","PASSIVE",
AR1795="Defaut GE &amp; POWER Cabinet","PASSIVE",
AR1795="Sharing","PASSIVE",
AR1795="Sites strategiques &amp; DataCenter","PASSIVE",
AR1795="Exclu","Exclu",
AR1795="SAT","ACTIVE",
AR1795="SPARE-ISSUE","SPARE-ISSUE",
AR1795="Fiber CAmtel","ACTIVE",
AR1795="Fiber AOF","ACTIVE",
AR1795="Projet OCM (HUAWEI)","PLANNED WORKS",
AR1795="Projet OCM (NOKIA)","PLANNED WORKS",
AR1795="ACCESS-ISSUE","ACCESS-ISSUE",
AR1795="Projet OCM (ZTE, NOKIA, autres projets)","PLANNED WORKS",
AR1795="No root CAuse","No root cause",
AR1795="ODU HS","ACTIVE",
AR1795="IP &amp; VLAN","ACTIVE",
AR1795="Warehouse HUAWEI","SPARE-ISSUE",
AR1795="SPARE-HS","SPARE-ISSUE",
AR1795="Power Telco","ACTIVE", AR1795="no impacts","no impacts"
),"")</f>
        <v>No root cause</v>
      </c>
      <c r="AT1795" s="99" t="s">
        <v>5661</v>
      </c>
      <c r="AU1795" s="99" t="s">
        <v>3113</v>
      </c>
      <c r="AW1795" s="17"/>
      <c r="AX1795" s="17" t="s">
        <v>5536</v>
      </c>
      <c r="AY1795" s="17"/>
      <c r="AZ1795" s="17" t="s">
        <v>5536</v>
      </c>
      <c r="BA1795" s="7"/>
      <c r="BC1795" s="18"/>
      <c r="BD1795" s="18"/>
      <c r="BE1795" s="18"/>
      <c r="BF1795" s="18"/>
      <c r="BG1795" s="18"/>
      <c r="BH1795" s="18"/>
      <c r="BI1795" s="18"/>
      <c r="BJ1795" s="18"/>
      <c r="BK1795" s="18"/>
      <c r="BM1795" s="18"/>
      <c r="BN1795" s="18"/>
      <c r="BO1795" s="18"/>
      <c r="BP1795" s="9" t="s">
        <v>5661</v>
      </c>
      <c r="BQ1795" s="14"/>
      <c r="BR1795" s="102" t="s">
        <v>5536</v>
      </c>
      <c r="BS1795" s="14"/>
      <c r="BT1795" s="14"/>
      <c r="BU1795" s="9"/>
      <c r="BV1795" s="9"/>
      <c r="BW1795" s="9"/>
    </row>
    <row r="1796" spans="1:75" x14ac:dyDescent="0.35">
      <c r="A1796" s="1" t="s">
        <v>3293</v>
      </c>
      <c r="B1796" s="8" t="s">
        <v>3294</v>
      </c>
      <c r="C1796" s="3" t="s">
        <v>55</v>
      </c>
      <c r="D1796" s="1" t="s">
        <v>11</v>
      </c>
      <c r="E1796" s="1" t="s">
        <v>96</v>
      </c>
      <c r="F1796" s="3" t="s">
        <v>55</v>
      </c>
      <c r="G1796" s="1" t="s">
        <v>3295</v>
      </c>
      <c r="H1796" s="28" t="s">
        <v>5601</v>
      </c>
      <c r="I1796" s="27">
        <v>0</v>
      </c>
      <c r="J1796" s="27">
        <v>0</v>
      </c>
      <c r="K1796" s="27">
        <v>0</v>
      </c>
      <c r="L1796" s="27">
        <v>0</v>
      </c>
      <c r="M1796" s="27">
        <v>0</v>
      </c>
      <c r="N1796" s="27">
        <v>0</v>
      </c>
      <c r="O1796" s="27">
        <v>0</v>
      </c>
      <c r="P1796" s="27">
        <v>0</v>
      </c>
      <c r="Q1796" s="27">
        <v>0</v>
      </c>
      <c r="R1796" s="27">
        <v>0</v>
      </c>
      <c r="S1796" s="80">
        <v>0</v>
      </c>
      <c r="T1796" s="80">
        <v>0</v>
      </c>
      <c r="U1796" s="80">
        <v>0</v>
      </c>
      <c r="V1796" s="80">
        <v>0</v>
      </c>
      <c r="W1796" s="80">
        <v>0</v>
      </c>
      <c r="X1796" s="80">
        <v>0</v>
      </c>
      <c r="Y1796" s="80">
        <v>0</v>
      </c>
      <c r="Z1796" s="80">
        <v>0</v>
      </c>
      <c r="AA1796" s="80">
        <v>0</v>
      </c>
      <c r="AB1796" s="80">
        <v>0</v>
      </c>
      <c r="AC1796" s="80">
        <v>0</v>
      </c>
      <c r="AD1796" s="80">
        <v>0</v>
      </c>
      <c r="AE1796" s="80">
        <v>0</v>
      </c>
      <c r="AF1796" s="80">
        <v>0</v>
      </c>
      <c r="AG1796" s="80"/>
      <c r="AH1796" s="80">
        <v>0</v>
      </c>
      <c r="AI1796" s="80">
        <v>0</v>
      </c>
      <c r="AJ1796" s="80">
        <v>0</v>
      </c>
      <c r="AK1796" s="80">
        <v>0</v>
      </c>
      <c r="AL1796" s="80">
        <v>0</v>
      </c>
      <c r="AM1796" s="80">
        <v>0</v>
      </c>
      <c r="AN1796" s="41" t="s">
        <v>5591</v>
      </c>
      <c r="AO1796" s="41"/>
      <c r="AP1796" s="40" t="str" cm="1">
        <f t="array" ref="AP1796">IFERROR(_xlfn.IFS(
AR1796="MPR ISSUE","PDH",
AR1796="BSS Hardware Issue","BSS",
AR1796="Sites strategiques, MLL, Pylone, etc.","ENVTECH",
AR1796="AKTIVCO DEFAUT GE &amp; POWER Cabinet","AKTIVCO",
AR1796="AKTIVCO Coupure ENEO &amp; Baisse de tension","AKTIVCO GRID ONLY",
AR1796="Coupure ENEO &amp; Baisse de tension","IHS GRID ONLY",
AR1796="Defaut GE &amp; POWER Cabinet","IHS",
AR1796="Sharing","Partners",
AR1796="Sites strategiques &amp; DataCenter","SST &amp; DC",
AR1796="Exclu","Exclu",
AR1796="SAT","SAT",
AR1796="SPARE-ISSUE","SPARE-ISSUE",
AR1796="Fiber CAmtel","TRANS_FO_CAMTEL",
AR1796="Fiber AOF","Fiber AOF",
AR1796="Projet OCM (HUAWEI)","TRAVAUX-HUAWEI",
AR1796="Projet OCM (NOKIA)","TRAVAUX-NOKIA",
AR1796="ACCESS-ISSUE","ACCESS-ISSUE",
AR1796="Projet OCM (ZTE, NOKIA, autres projets)","TRAVAUX OCM",
AR1796="No root CAuse","No root cause",
AR1796="ODU HS","PDH",
AR1796="IP &amp; VLAN","PDH",
AR1796="Warehouse HUAWEI","SPARE-ISSUE",
AR1796="SPARE-HS","SPARE-ISSUE",
AR1796="Power Telco","BSS",AR1796="no impacts","no impacts"
),"")</f>
        <v>No root cause</v>
      </c>
      <c r="AQ1796" s="40" t="str" cm="1">
        <f t="array" ref="AQ1796">IFERROR(_xlfn.IFS(
AR1796="MPR ISSUE","TX ISSUE",
AR1796="BSS Hardware Issue","RAN ISSUE",
AR1796="Sites strategiques, MLL, Pylone, etc.","ENVTECH",
AR1796="AKTIVCO DEFAUT GE &amp; POWER Cabinet","POWER ISSUE",
AR1796="AKTIVCO Coupure ENEO &amp; Baisse de tension","POWER ISSUE",
AR1796="Coupure ENEO &amp; Baisse de tension","POWER ISSUE",
AR1796="Defaut GE &amp; POWER Cabinet","POWER ISSUE",
AR1796="Sharing","POWER ISSUE",
AR1796="Sites strategiques &amp; DataCenter","POWER ISSUE",
AR1796="Exclu","Exclu",
AR1796="SAT","TX ISSUE",
AR1796="SPARE-ISSUE","SPARE-ISSUE",
AR1796="Fiber CAmtel","TX ISSUE",
AR1796="Fiber AOF","TX ISSUE",
AR1796="Projet OCM (HUAWEI)","TRAVAUX-HUAWEI",
AR1796="Projet OCM (NOKIA)","TRAVAUX -NOKIA",
AR1796="ACCESS-ISSUE","ACCESS-ISSUE",
AR1796="Projet OCM (ZTE, NOKIA, autres projets)","TRAVAUX OCM",
AR1796="No root CAuse","No root cause",
AR1796="ODU HS","TX ISSUE",
AR1796="IP &amp; VLAN","TX ISSUE",
AR1796="Warehouse HUAWEI","SPARE-ISSUE",
AR1796="SPARE-HS","SPARE-ISSUE",
AR1796="Power Telco","RAN ISSUE",AR1796="no impacts","no impacts"
),"")</f>
        <v>No root cause</v>
      </c>
      <c r="AR1796" s="59" t="s">
        <v>5343</v>
      </c>
      <c r="AS1796" s="40" t="str" cm="1">
        <f t="array" ref="AS1796">IFERROR(_xlfn.IFS(
AR1796="MPR ISSUE","ACTIVE",
AR1796="BSS Hardware Issue","ACTIVE",
AR1796="Sites strategiques, MLL, Pylone, etc.","PASSIVE",
AR1796="AKTIVCO DEFAUT GE &amp; POWER Cabinet","PASSIVE",
AR1796="AKTIVCO Coupure ENEO &amp; Baisse de tension","PASSIVE",
AR1796="Coupure ENEO &amp; Baisse de tension","PASSIVE",
AR1796="Defaut GE &amp; POWER Cabinet","PASSIVE",
AR1796="Sharing","PASSIVE",
AR1796="Sites strategiques &amp; DataCenter","PASSIVE",
AR1796="Exclu","Exclu",
AR1796="SAT","ACTIVE",
AR1796="SPARE-ISSUE","SPARE-ISSUE",
AR1796="Fiber CAmtel","ACTIVE",
AR1796="Fiber AOF","ACTIVE",
AR1796="Projet OCM (HUAWEI)","PLANNED WORKS",
AR1796="Projet OCM (NOKIA)","PLANNED WORKS",
AR1796="ACCESS-ISSUE","ACCESS-ISSUE",
AR1796="Projet OCM (ZTE, NOKIA, autres projets)","PLANNED WORKS",
AR1796="No root CAuse","No root cause",
AR1796="ODU HS","ACTIVE",
AR1796="IP &amp; VLAN","ACTIVE",
AR1796="Warehouse HUAWEI","SPARE-ISSUE",
AR1796="SPARE-HS","SPARE-ISSUE",
AR1796="Power Telco","ACTIVE", AR1796="no impacts","no impacts"
),"")</f>
        <v>No root cause</v>
      </c>
      <c r="AT1796" s="99" t="s">
        <v>5661</v>
      </c>
      <c r="AU1796" s="99" t="s">
        <v>3294</v>
      </c>
      <c r="AW1796" s="17"/>
      <c r="AX1796" s="17" t="s">
        <v>5536</v>
      </c>
      <c r="AY1796" s="17"/>
      <c r="AZ1796" s="17" t="s">
        <v>5536</v>
      </c>
      <c r="BA1796" s="7"/>
      <c r="BC1796" s="18"/>
      <c r="BD1796" s="18"/>
      <c r="BE1796" s="18"/>
      <c r="BF1796" s="18"/>
      <c r="BG1796" s="18"/>
      <c r="BH1796" s="18"/>
      <c r="BI1796" s="18"/>
      <c r="BJ1796" s="18"/>
      <c r="BK1796" s="18"/>
      <c r="BM1796" s="18"/>
      <c r="BN1796" s="18"/>
      <c r="BO1796" s="18"/>
      <c r="BP1796" s="9" t="s">
        <v>5661</v>
      </c>
      <c r="BQ1796" s="14"/>
      <c r="BR1796" s="102" t="s">
        <v>5536</v>
      </c>
      <c r="BS1796" s="14"/>
      <c r="BT1796" s="14"/>
      <c r="BU1796" s="9"/>
      <c r="BV1796" s="9"/>
      <c r="BW1796" s="9"/>
    </row>
    <row r="1797" spans="1:75" x14ac:dyDescent="0.35">
      <c r="A1797" s="1" t="s">
        <v>3302</v>
      </c>
      <c r="B1797" s="8" t="s">
        <v>3303</v>
      </c>
      <c r="C1797" s="3" t="s">
        <v>55</v>
      </c>
      <c r="D1797" s="1" t="s">
        <v>11</v>
      </c>
      <c r="E1797" s="1" t="s">
        <v>96</v>
      </c>
      <c r="F1797" s="3" t="s">
        <v>55</v>
      </c>
      <c r="G1797" s="1" t="s">
        <v>3068</v>
      </c>
      <c r="H1797" s="28" t="s">
        <v>5601</v>
      </c>
      <c r="I1797" s="27">
        <v>0</v>
      </c>
      <c r="J1797" s="27">
        <v>0</v>
      </c>
      <c r="K1797" s="27">
        <v>0</v>
      </c>
      <c r="L1797" s="27">
        <v>0</v>
      </c>
      <c r="M1797" s="27">
        <v>0</v>
      </c>
      <c r="N1797" s="27">
        <v>0</v>
      </c>
      <c r="O1797" s="27">
        <v>0</v>
      </c>
      <c r="P1797" s="27">
        <v>0</v>
      </c>
      <c r="Q1797" s="27">
        <v>0</v>
      </c>
      <c r="R1797" s="27">
        <v>0</v>
      </c>
      <c r="S1797" s="80">
        <v>0</v>
      </c>
      <c r="T1797" s="80">
        <v>0</v>
      </c>
      <c r="U1797" s="80">
        <v>0</v>
      </c>
      <c r="V1797" s="80">
        <v>0</v>
      </c>
      <c r="W1797" s="80">
        <v>0</v>
      </c>
      <c r="X1797" s="80">
        <v>0</v>
      </c>
      <c r="Y1797" s="80">
        <v>0</v>
      </c>
      <c r="Z1797" s="80">
        <v>0</v>
      </c>
      <c r="AA1797" s="80">
        <v>0</v>
      </c>
      <c r="AB1797" s="80">
        <v>0</v>
      </c>
      <c r="AC1797" s="80">
        <v>0</v>
      </c>
      <c r="AD1797" s="80">
        <v>0</v>
      </c>
      <c r="AE1797" s="80">
        <v>0</v>
      </c>
      <c r="AF1797" s="80">
        <v>0</v>
      </c>
      <c r="AG1797" s="80"/>
      <c r="AH1797" s="80">
        <v>0</v>
      </c>
      <c r="AI1797" s="80">
        <v>0</v>
      </c>
      <c r="AJ1797" s="80">
        <v>0</v>
      </c>
      <c r="AK1797" s="80">
        <v>0</v>
      </c>
      <c r="AL1797" s="80">
        <v>0</v>
      </c>
      <c r="AM1797" s="80">
        <v>0</v>
      </c>
      <c r="AN1797" s="41" t="s">
        <v>5591</v>
      </c>
      <c r="AO1797" s="41"/>
      <c r="AP1797" s="40" t="str" cm="1">
        <f t="array" ref="AP1797">IFERROR(_xlfn.IFS(
AR1797="MPR ISSUE","PDH",
AR1797="BSS Hardware Issue","BSS",
AR1797="Sites strategiques, MLL, Pylone, etc.","ENVTECH",
AR1797="AKTIVCO DEFAUT GE &amp; POWER Cabinet","AKTIVCO",
AR1797="AKTIVCO Coupure ENEO &amp; Baisse de tension","AKTIVCO GRID ONLY",
AR1797="Coupure ENEO &amp; Baisse de tension","IHS GRID ONLY",
AR1797="Defaut GE &amp; POWER Cabinet","IHS",
AR1797="Sharing","Partners",
AR1797="Sites strategiques &amp; DataCenter","SST &amp; DC",
AR1797="Exclu","Exclu",
AR1797="SAT","SAT",
AR1797="SPARE-ISSUE","SPARE-ISSUE",
AR1797="Fiber CAmtel","TRANS_FO_CAMTEL",
AR1797="Fiber AOF","Fiber AOF",
AR1797="Projet OCM (HUAWEI)","TRAVAUX-HUAWEI",
AR1797="Projet OCM (NOKIA)","TRAVAUX-NOKIA",
AR1797="ACCESS-ISSUE","ACCESS-ISSUE",
AR1797="Projet OCM (ZTE, NOKIA, autres projets)","TRAVAUX OCM",
AR1797="No root CAuse","No root cause",
AR1797="ODU HS","PDH",
AR1797="IP &amp; VLAN","PDH",
AR1797="Warehouse HUAWEI","SPARE-ISSUE",
AR1797="SPARE-HS","SPARE-ISSUE",
AR1797="Power Telco","BSS",AR1797="no impacts","no impacts"
),"")</f>
        <v>No root cause</v>
      </c>
      <c r="AQ1797" s="40" t="str" cm="1">
        <f t="array" ref="AQ1797">IFERROR(_xlfn.IFS(
AR1797="MPR ISSUE","TX ISSUE",
AR1797="BSS Hardware Issue","RAN ISSUE",
AR1797="Sites strategiques, MLL, Pylone, etc.","ENVTECH",
AR1797="AKTIVCO DEFAUT GE &amp; POWER Cabinet","POWER ISSUE",
AR1797="AKTIVCO Coupure ENEO &amp; Baisse de tension","POWER ISSUE",
AR1797="Coupure ENEO &amp; Baisse de tension","POWER ISSUE",
AR1797="Defaut GE &amp; POWER Cabinet","POWER ISSUE",
AR1797="Sharing","POWER ISSUE",
AR1797="Sites strategiques &amp; DataCenter","POWER ISSUE",
AR1797="Exclu","Exclu",
AR1797="SAT","TX ISSUE",
AR1797="SPARE-ISSUE","SPARE-ISSUE",
AR1797="Fiber CAmtel","TX ISSUE",
AR1797="Fiber AOF","TX ISSUE",
AR1797="Projet OCM (HUAWEI)","TRAVAUX-HUAWEI",
AR1797="Projet OCM (NOKIA)","TRAVAUX -NOKIA",
AR1797="ACCESS-ISSUE","ACCESS-ISSUE",
AR1797="Projet OCM (ZTE, NOKIA, autres projets)","TRAVAUX OCM",
AR1797="No root CAuse","No root cause",
AR1797="ODU HS","TX ISSUE",
AR1797="IP &amp; VLAN","TX ISSUE",
AR1797="Warehouse HUAWEI","SPARE-ISSUE",
AR1797="SPARE-HS","SPARE-ISSUE",
AR1797="Power Telco","RAN ISSUE",AR1797="no impacts","no impacts"
),"")</f>
        <v>No root cause</v>
      </c>
      <c r="AR1797" s="59" t="s">
        <v>5343</v>
      </c>
      <c r="AS1797" s="40" t="str" cm="1">
        <f t="array" ref="AS1797">IFERROR(_xlfn.IFS(
AR1797="MPR ISSUE","ACTIVE",
AR1797="BSS Hardware Issue","ACTIVE",
AR1797="Sites strategiques, MLL, Pylone, etc.","PASSIVE",
AR1797="AKTIVCO DEFAUT GE &amp; POWER Cabinet","PASSIVE",
AR1797="AKTIVCO Coupure ENEO &amp; Baisse de tension","PASSIVE",
AR1797="Coupure ENEO &amp; Baisse de tension","PASSIVE",
AR1797="Defaut GE &amp; POWER Cabinet","PASSIVE",
AR1797="Sharing","PASSIVE",
AR1797="Sites strategiques &amp; DataCenter","PASSIVE",
AR1797="Exclu","Exclu",
AR1797="SAT","ACTIVE",
AR1797="SPARE-ISSUE","SPARE-ISSUE",
AR1797="Fiber CAmtel","ACTIVE",
AR1797="Fiber AOF","ACTIVE",
AR1797="Projet OCM (HUAWEI)","PLANNED WORKS",
AR1797="Projet OCM (NOKIA)","PLANNED WORKS",
AR1797="ACCESS-ISSUE","ACCESS-ISSUE",
AR1797="Projet OCM (ZTE, NOKIA, autres projets)","PLANNED WORKS",
AR1797="No root CAuse","No root cause",
AR1797="ODU HS","ACTIVE",
AR1797="IP &amp; VLAN","ACTIVE",
AR1797="Warehouse HUAWEI","SPARE-ISSUE",
AR1797="SPARE-HS","SPARE-ISSUE",
AR1797="Power Telco","ACTIVE", AR1797="no impacts","no impacts"
),"")</f>
        <v>No root cause</v>
      </c>
      <c r="AT1797" s="99" t="s">
        <v>5661</v>
      </c>
      <c r="AU1797" s="99" t="s">
        <v>3303</v>
      </c>
      <c r="AW1797" s="17"/>
      <c r="AX1797" s="17" t="s">
        <v>5536</v>
      </c>
      <c r="AY1797" s="17"/>
      <c r="AZ1797" s="17" t="s">
        <v>5536</v>
      </c>
      <c r="BA1797" s="7"/>
      <c r="BC1797" s="18"/>
      <c r="BD1797" s="18"/>
      <c r="BE1797" s="18"/>
      <c r="BF1797" s="18"/>
      <c r="BG1797" s="18"/>
      <c r="BH1797" s="18"/>
      <c r="BI1797" s="18"/>
      <c r="BJ1797" s="18"/>
      <c r="BK1797" s="18"/>
      <c r="BM1797" s="18"/>
      <c r="BN1797" s="18"/>
      <c r="BO1797" s="18"/>
      <c r="BP1797" s="9" t="s">
        <v>5661</v>
      </c>
      <c r="BQ1797" s="14"/>
      <c r="BR1797" s="102" t="s">
        <v>5536</v>
      </c>
      <c r="BS1797" s="14"/>
      <c r="BT1797" s="14"/>
      <c r="BU1797" s="9"/>
      <c r="BV1797" s="9"/>
      <c r="BW1797" s="9"/>
    </row>
    <row r="1798" spans="1:75" x14ac:dyDescent="0.35">
      <c r="A1798" s="1" t="s">
        <v>3357</v>
      </c>
      <c r="B1798" s="8" t="s">
        <v>3358</v>
      </c>
      <c r="C1798" s="3" t="s">
        <v>55</v>
      </c>
      <c r="D1798" s="1" t="s">
        <v>11</v>
      </c>
      <c r="E1798" s="1" t="s">
        <v>66</v>
      </c>
      <c r="F1798" s="3" t="s">
        <v>55</v>
      </c>
      <c r="G1798" s="1" t="s">
        <v>3357</v>
      </c>
      <c r="H1798" s="29" t="s">
        <v>5588</v>
      </c>
      <c r="I1798" s="27">
        <v>0</v>
      </c>
      <c r="J1798" s="27">
        <v>0</v>
      </c>
      <c r="K1798" s="27">
        <v>0</v>
      </c>
      <c r="L1798" s="27">
        <v>0</v>
      </c>
      <c r="M1798" s="27">
        <v>0</v>
      </c>
      <c r="N1798" s="27">
        <v>0</v>
      </c>
      <c r="O1798" s="27">
        <v>0</v>
      </c>
      <c r="P1798" s="27">
        <v>0</v>
      </c>
      <c r="Q1798" s="27">
        <v>0</v>
      </c>
      <c r="R1798" s="27">
        <v>0</v>
      </c>
      <c r="S1798" s="80">
        <v>0</v>
      </c>
      <c r="T1798" s="80">
        <v>0</v>
      </c>
      <c r="U1798" s="80">
        <v>0</v>
      </c>
      <c r="V1798" s="80">
        <v>0</v>
      </c>
      <c r="W1798" s="80">
        <v>0</v>
      </c>
      <c r="X1798" s="80">
        <v>0</v>
      </c>
      <c r="Y1798" s="80">
        <v>0</v>
      </c>
      <c r="Z1798" s="80">
        <v>0</v>
      </c>
      <c r="AA1798" s="80">
        <v>0</v>
      </c>
      <c r="AB1798" s="80">
        <v>0</v>
      </c>
      <c r="AC1798" s="80">
        <v>0</v>
      </c>
      <c r="AD1798" s="80">
        <v>0</v>
      </c>
      <c r="AE1798" s="80">
        <v>0</v>
      </c>
      <c r="AF1798" s="80">
        <v>0</v>
      </c>
      <c r="AG1798" s="80"/>
      <c r="AH1798" s="80">
        <v>0</v>
      </c>
      <c r="AI1798" s="80">
        <v>0</v>
      </c>
      <c r="AJ1798" s="80">
        <v>0</v>
      </c>
      <c r="AK1798" s="80">
        <v>0</v>
      </c>
      <c r="AL1798" s="80">
        <v>0</v>
      </c>
      <c r="AM1798" s="80">
        <v>0</v>
      </c>
      <c r="AN1798" s="41" t="s">
        <v>5591</v>
      </c>
      <c r="AO1798" s="41"/>
      <c r="AP1798" s="40" t="str" cm="1">
        <f t="array" ref="AP1798">IFERROR(_xlfn.IFS(
AR1798="MPR ISSUE","PDH",
AR1798="BSS Hardware Issue","BSS",
AR1798="Sites strategiques, MLL, Pylone, etc.","ENVTECH",
AR1798="AKTIVCO DEFAUT GE &amp; POWER Cabinet","AKTIVCO",
AR1798="AKTIVCO Coupure ENEO &amp; Baisse de tension","AKTIVCO GRID ONLY",
AR1798="Coupure ENEO &amp; Baisse de tension","IHS GRID ONLY",
AR1798="Defaut GE &amp; POWER Cabinet","IHS",
AR1798="Sharing","Partners",
AR1798="Sites strategiques &amp; DataCenter","SST &amp; DC",
AR1798="Exclu","Exclu",
AR1798="SAT","SAT",
AR1798="SPARE-ISSUE","SPARE-ISSUE",
AR1798="Fiber CAmtel","TRANS_FO_CAMTEL",
AR1798="Fiber AOF","Fiber AOF",
AR1798="Projet OCM (HUAWEI)","TRAVAUX-HUAWEI",
AR1798="Projet OCM (NOKIA)","TRAVAUX-NOKIA",
AR1798="ACCESS-ISSUE","ACCESS-ISSUE",
AR1798="Projet OCM (ZTE, NOKIA, autres projets)","TRAVAUX OCM",
AR1798="No root CAuse","No root cause",
AR1798="ODU HS","PDH",
AR1798="IP &amp; VLAN","PDH",
AR1798="Warehouse HUAWEI","SPARE-ISSUE",
AR1798="SPARE-HS","SPARE-ISSUE",
AR1798="Power Telco","BSS",AR1798="no impacts","no impacts"
),"")</f>
        <v>No root cause</v>
      </c>
      <c r="AQ1798" s="40" t="str" cm="1">
        <f t="array" ref="AQ1798">IFERROR(_xlfn.IFS(
AR1798="MPR ISSUE","TX ISSUE",
AR1798="BSS Hardware Issue","RAN ISSUE",
AR1798="Sites strategiques, MLL, Pylone, etc.","ENVTECH",
AR1798="AKTIVCO DEFAUT GE &amp; POWER Cabinet","POWER ISSUE",
AR1798="AKTIVCO Coupure ENEO &amp; Baisse de tension","POWER ISSUE",
AR1798="Coupure ENEO &amp; Baisse de tension","POWER ISSUE",
AR1798="Defaut GE &amp; POWER Cabinet","POWER ISSUE",
AR1798="Sharing","POWER ISSUE",
AR1798="Sites strategiques &amp; DataCenter","POWER ISSUE",
AR1798="Exclu","Exclu",
AR1798="SAT","TX ISSUE",
AR1798="SPARE-ISSUE","SPARE-ISSUE",
AR1798="Fiber CAmtel","TX ISSUE",
AR1798="Fiber AOF","TX ISSUE",
AR1798="Projet OCM (HUAWEI)","TRAVAUX-HUAWEI",
AR1798="Projet OCM (NOKIA)","TRAVAUX -NOKIA",
AR1798="ACCESS-ISSUE","ACCESS-ISSUE",
AR1798="Projet OCM (ZTE, NOKIA, autres projets)","TRAVAUX OCM",
AR1798="No root CAuse","No root cause",
AR1798="ODU HS","TX ISSUE",
AR1798="IP &amp; VLAN","TX ISSUE",
AR1798="Warehouse HUAWEI","SPARE-ISSUE",
AR1798="SPARE-HS","SPARE-ISSUE",
AR1798="Power Telco","RAN ISSUE",AR1798="no impacts","no impacts"
),"")</f>
        <v>No root cause</v>
      </c>
      <c r="AR1798" s="59" t="s">
        <v>5343</v>
      </c>
      <c r="AS1798" s="40" t="str" cm="1">
        <f t="array" ref="AS1798">IFERROR(_xlfn.IFS(
AR1798="MPR ISSUE","ACTIVE",
AR1798="BSS Hardware Issue","ACTIVE",
AR1798="Sites strategiques, MLL, Pylone, etc.","PASSIVE",
AR1798="AKTIVCO DEFAUT GE &amp; POWER Cabinet","PASSIVE",
AR1798="AKTIVCO Coupure ENEO &amp; Baisse de tension","PASSIVE",
AR1798="Coupure ENEO &amp; Baisse de tension","PASSIVE",
AR1798="Defaut GE &amp; POWER Cabinet","PASSIVE",
AR1798="Sharing","PASSIVE",
AR1798="Sites strategiques &amp; DataCenter","PASSIVE",
AR1798="Exclu","Exclu",
AR1798="SAT","ACTIVE",
AR1798="SPARE-ISSUE","SPARE-ISSUE",
AR1798="Fiber CAmtel","ACTIVE",
AR1798="Fiber AOF","ACTIVE",
AR1798="Projet OCM (HUAWEI)","PLANNED WORKS",
AR1798="Projet OCM (NOKIA)","PLANNED WORKS",
AR1798="ACCESS-ISSUE","ACCESS-ISSUE",
AR1798="Projet OCM (ZTE, NOKIA, autres projets)","PLANNED WORKS",
AR1798="No root CAuse","No root cause",
AR1798="ODU HS","ACTIVE",
AR1798="IP &amp; VLAN","ACTIVE",
AR1798="Warehouse HUAWEI","SPARE-ISSUE",
AR1798="SPARE-HS","SPARE-ISSUE",
AR1798="Power Telco","ACTIVE", AR1798="no impacts","no impacts"
),"")</f>
        <v>No root cause</v>
      </c>
      <c r="AT1798" s="99" t="s">
        <v>5661</v>
      </c>
      <c r="AU1798" s="99" t="s">
        <v>3358</v>
      </c>
      <c r="AW1798" s="17"/>
      <c r="AX1798" s="17" t="s">
        <v>5536</v>
      </c>
      <c r="AY1798" s="17"/>
      <c r="AZ1798" s="17" t="s">
        <v>5536</v>
      </c>
      <c r="BA1798" s="7"/>
      <c r="BC1798" s="18"/>
      <c r="BD1798" s="18"/>
      <c r="BE1798" s="18"/>
      <c r="BF1798" s="18"/>
      <c r="BG1798" s="18"/>
      <c r="BH1798" s="18"/>
      <c r="BI1798" s="18"/>
      <c r="BJ1798" s="18"/>
      <c r="BK1798" s="18"/>
      <c r="BM1798" s="18"/>
      <c r="BN1798" s="18"/>
      <c r="BO1798" s="18"/>
      <c r="BP1798" s="9" t="s">
        <v>5661</v>
      </c>
      <c r="BQ1798" s="14"/>
      <c r="BR1798" s="102" t="s">
        <v>5536</v>
      </c>
      <c r="BS1798" s="14"/>
      <c r="BT1798" s="14"/>
      <c r="BU1798" s="9"/>
      <c r="BV1798" s="9"/>
      <c r="BW1798" s="9"/>
    </row>
    <row r="1799" spans="1:75" x14ac:dyDescent="0.35">
      <c r="A1799" s="1" t="s">
        <v>2489</v>
      </c>
      <c r="B1799" s="8" t="s">
        <v>2490</v>
      </c>
      <c r="C1799" s="3" t="s">
        <v>32</v>
      </c>
      <c r="D1799" s="1" t="s">
        <v>11</v>
      </c>
      <c r="E1799" s="1" t="s">
        <v>12</v>
      </c>
      <c r="F1799" s="3" t="s">
        <v>31</v>
      </c>
      <c r="G1799" s="1" t="s">
        <v>32</v>
      </c>
      <c r="H1799" s="30" t="s">
        <v>5587</v>
      </c>
      <c r="I1799" s="27">
        <v>0</v>
      </c>
      <c r="J1799" s="27">
        <v>0</v>
      </c>
      <c r="K1799" s="27">
        <v>0</v>
      </c>
      <c r="L1799" s="27">
        <v>0</v>
      </c>
      <c r="M1799" s="27">
        <v>0</v>
      </c>
      <c r="N1799" s="27">
        <v>0</v>
      </c>
      <c r="O1799" s="27">
        <v>0</v>
      </c>
      <c r="P1799" s="27">
        <v>3.6937517300025968</v>
      </c>
      <c r="Q1799" s="27">
        <v>0</v>
      </c>
      <c r="R1799" s="27">
        <v>0</v>
      </c>
      <c r="S1799" s="80">
        <v>0</v>
      </c>
      <c r="T1799" s="80">
        <v>0</v>
      </c>
      <c r="U1799" s="80">
        <v>0</v>
      </c>
      <c r="V1799" s="80">
        <v>0</v>
      </c>
      <c r="W1799" s="80">
        <v>0</v>
      </c>
      <c r="X1799" s="80">
        <v>0</v>
      </c>
      <c r="Y1799" s="80">
        <v>0</v>
      </c>
      <c r="Z1799" s="80">
        <v>0</v>
      </c>
      <c r="AA1799" s="80">
        <v>0</v>
      </c>
      <c r="AB1799" s="80">
        <v>0</v>
      </c>
      <c r="AC1799" s="80">
        <v>0</v>
      </c>
      <c r="AD1799" s="80">
        <v>0</v>
      </c>
      <c r="AE1799" s="80">
        <v>0</v>
      </c>
      <c r="AF1799" s="80">
        <v>0</v>
      </c>
      <c r="AG1799" s="80"/>
      <c r="AH1799" s="80">
        <v>0</v>
      </c>
      <c r="AI1799" s="80">
        <v>0</v>
      </c>
      <c r="AJ1799" s="80">
        <v>0</v>
      </c>
      <c r="AK1799" s="80">
        <v>0</v>
      </c>
      <c r="AL1799" s="80">
        <v>0</v>
      </c>
      <c r="AM1799" s="80">
        <v>0</v>
      </c>
      <c r="AN1799" s="41" t="s">
        <v>5558</v>
      </c>
      <c r="AO1799" s="41"/>
      <c r="AP1799" s="40" t="str" cm="1">
        <f t="array" ref="AP1799">IFERROR(_xlfn.IFS(
AR1799="MPR ISSUE","PDH",
AR1799="BSS Hardware Issue","BSS",
AR1799="Sites strategiques, MLL, Pylone, etc.","ENVTECH",
AR1799="AKTIVCO DEFAUT GE &amp; POWER Cabinet","AKTIVCO",
AR1799="AKTIVCO Coupure ENEO &amp; Baisse de tension","AKTIVCO GRID ONLY",
AR1799="Coupure ENEO &amp; Baisse de tension","IHS GRID ONLY",
AR1799="Defaut GE &amp; POWER Cabinet","IHS",
AR1799="Sharing","Partners",
AR1799="Sites strategiques &amp; DataCenter","SST &amp; DC",
AR1799="Exclu","Exclu",
AR1799="SAT","SAT",
AR1799="SPARE-ISSUE","SPARE-ISSUE",
AR1799="Fiber CAmtel","TRANS_FO_CAMTEL",
AR1799="Fiber AOF","Fiber AOF",
AR1799="Projet OCM (HUAWEI)","TRAVAUX-HUAWEI",
AR1799="Projet OCM (NOKIA)","TRAVAUX-NOKIA",
AR1799="ACCESS-ISSUE","ACCESS-ISSUE",
AR1799="Projet OCM (ZTE, NOKIA, autres projets)","TRAVAUX OCM",
AR1799="No root CAuse","No root cause",
AR1799="ODU HS","PDH",
AR1799="IP &amp; VLAN","PDH",
AR1799="Warehouse HUAWEI","SPARE-ISSUE",
AR1799="SPARE-HS","SPARE-ISSUE",
AR1799="Power Telco","BSS",AR1799="no impacts","no impacts"
),"")</f>
        <v>No root cause</v>
      </c>
      <c r="AQ1799" s="40" t="str" cm="1">
        <f t="array" ref="AQ1799">IFERROR(_xlfn.IFS(
AR1799="MPR ISSUE","TX ISSUE",
AR1799="BSS Hardware Issue","RAN ISSUE",
AR1799="Sites strategiques, MLL, Pylone, etc.","ENVTECH",
AR1799="AKTIVCO DEFAUT GE &amp; POWER Cabinet","POWER ISSUE",
AR1799="AKTIVCO Coupure ENEO &amp; Baisse de tension","POWER ISSUE",
AR1799="Coupure ENEO &amp; Baisse de tension","POWER ISSUE",
AR1799="Defaut GE &amp; POWER Cabinet","POWER ISSUE",
AR1799="Sharing","POWER ISSUE",
AR1799="Sites strategiques &amp; DataCenter","POWER ISSUE",
AR1799="Exclu","Exclu",
AR1799="SAT","TX ISSUE",
AR1799="SPARE-ISSUE","SPARE-ISSUE",
AR1799="Fiber CAmtel","TX ISSUE",
AR1799="Fiber AOF","TX ISSUE",
AR1799="Projet OCM (HUAWEI)","TRAVAUX-HUAWEI",
AR1799="Projet OCM (NOKIA)","TRAVAUX -NOKIA",
AR1799="ACCESS-ISSUE","ACCESS-ISSUE",
AR1799="Projet OCM (ZTE, NOKIA, autres projets)","TRAVAUX OCM",
AR1799="No root CAuse","No root cause",
AR1799="ODU HS","TX ISSUE",
AR1799="IP &amp; VLAN","TX ISSUE",
AR1799="Warehouse HUAWEI","SPARE-ISSUE",
AR1799="SPARE-HS","SPARE-ISSUE",
AR1799="Power Telco","RAN ISSUE",AR1799="no impacts","no impacts"
),"")</f>
        <v>No root cause</v>
      </c>
      <c r="AR1799" s="59" t="s">
        <v>5343</v>
      </c>
      <c r="AS1799" s="40" t="str" cm="1">
        <f t="array" ref="AS1799">IFERROR(_xlfn.IFS(
AR1799="MPR ISSUE","ACTIVE",
AR1799="BSS Hardware Issue","ACTIVE",
AR1799="Sites strategiques, MLL, Pylone, etc.","PASSIVE",
AR1799="AKTIVCO DEFAUT GE &amp; POWER Cabinet","PASSIVE",
AR1799="AKTIVCO Coupure ENEO &amp; Baisse de tension","PASSIVE",
AR1799="Coupure ENEO &amp; Baisse de tension","PASSIVE",
AR1799="Defaut GE &amp; POWER Cabinet","PASSIVE",
AR1799="Sharing","PASSIVE",
AR1799="Sites strategiques &amp; DataCenter","PASSIVE",
AR1799="Exclu","Exclu",
AR1799="SAT","ACTIVE",
AR1799="SPARE-ISSUE","SPARE-ISSUE",
AR1799="Fiber CAmtel","ACTIVE",
AR1799="Fiber AOF","ACTIVE",
AR1799="Projet OCM (HUAWEI)","PLANNED WORKS",
AR1799="Projet OCM (NOKIA)","PLANNED WORKS",
AR1799="ACCESS-ISSUE","ACCESS-ISSUE",
AR1799="Projet OCM (ZTE, NOKIA, autres projets)","PLANNED WORKS",
AR1799="No root CAuse","No root cause",
AR1799="ODU HS","ACTIVE",
AR1799="IP &amp; VLAN","ACTIVE",
AR1799="Warehouse HUAWEI","SPARE-ISSUE",
AR1799="SPARE-HS","SPARE-ISSUE",
AR1799="Power Telco","ACTIVE", AR1799="no impacts","no impacts"
),"")</f>
        <v>No root cause</v>
      </c>
      <c r="AT1799" s="99" t="s">
        <v>5661</v>
      </c>
      <c r="AU1799" s="99" t="s">
        <v>2490</v>
      </c>
      <c r="AW1799" s="17"/>
      <c r="AX1799" s="17" t="s">
        <v>5536</v>
      </c>
      <c r="AY1799" s="17"/>
      <c r="AZ1799" s="17" t="s">
        <v>5536</v>
      </c>
      <c r="BA1799" s="7"/>
      <c r="BC1799" s="18"/>
      <c r="BD1799" s="18"/>
      <c r="BE1799" s="18"/>
      <c r="BF1799" s="18"/>
      <c r="BG1799" s="18"/>
      <c r="BH1799" s="18"/>
      <c r="BI1799" s="18"/>
      <c r="BJ1799" s="18"/>
      <c r="BK1799" s="18"/>
      <c r="BM1799" s="18"/>
      <c r="BN1799" s="18"/>
      <c r="BO1799" s="18"/>
      <c r="BP1799" s="9" t="s">
        <v>5661</v>
      </c>
      <c r="BQ1799" s="14"/>
      <c r="BR1799" s="102" t="s">
        <v>5536</v>
      </c>
      <c r="BS1799" s="14"/>
      <c r="BT1799" s="14"/>
      <c r="BU1799" s="9"/>
      <c r="BV1799" s="9"/>
      <c r="BW1799" s="9"/>
    </row>
    <row r="1800" spans="1:75" x14ac:dyDescent="0.35">
      <c r="A1800" s="1" t="s">
        <v>3458</v>
      </c>
      <c r="B1800" s="8" t="s">
        <v>3459</v>
      </c>
      <c r="C1800" s="3" t="s">
        <v>13</v>
      </c>
      <c r="D1800" s="1" t="s">
        <v>11</v>
      </c>
      <c r="E1800" s="1" t="s">
        <v>12</v>
      </c>
      <c r="F1800" s="3" t="s">
        <v>13</v>
      </c>
      <c r="G1800" s="1" t="s">
        <v>3458</v>
      </c>
      <c r="H1800" s="28" t="s">
        <v>5589</v>
      </c>
      <c r="I1800" s="27">
        <v>0</v>
      </c>
      <c r="J1800" s="27">
        <v>0</v>
      </c>
      <c r="K1800" s="27">
        <v>0</v>
      </c>
      <c r="L1800" s="27">
        <v>0</v>
      </c>
      <c r="M1800" s="27">
        <v>0</v>
      </c>
      <c r="N1800" s="27">
        <v>0</v>
      </c>
      <c r="O1800" s="27">
        <v>0</v>
      </c>
      <c r="P1800" s="27">
        <v>0</v>
      </c>
      <c r="Q1800" s="27">
        <v>0</v>
      </c>
      <c r="R1800" s="27">
        <v>0</v>
      </c>
      <c r="S1800" s="80">
        <v>0</v>
      </c>
      <c r="T1800" s="80">
        <v>0</v>
      </c>
      <c r="U1800" s="80">
        <v>0</v>
      </c>
      <c r="V1800" s="80">
        <v>0</v>
      </c>
      <c r="W1800" s="80">
        <v>0</v>
      </c>
      <c r="X1800" s="80">
        <v>0</v>
      </c>
      <c r="Y1800" s="80">
        <v>0</v>
      </c>
      <c r="Z1800" s="80">
        <v>0</v>
      </c>
      <c r="AA1800" s="80">
        <v>0</v>
      </c>
      <c r="AB1800" s="80">
        <v>0</v>
      </c>
      <c r="AC1800" s="80">
        <v>0</v>
      </c>
      <c r="AD1800" s="80">
        <v>0</v>
      </c>
      <c r="AE1800" s="80">
        <v>0</v>
      </c>
      <c r="AF1800" s="80">
        <v>0</v>
      </c>
      <c r="AG1800" s="80"/>
      <c r="AH1800" s="80">
        <v>0</v>
      </c>
      <c r="AI1800" s="80">
        <v>0</v>
      </c>
      <c r="AJ1800" s="80">
        <v>0</v>
      </c>
      <c r="AK1800" s="80">
        <v>0</v>
      </c>
      <c r="AL1800" s="80">
        <v>0</v>
      </c>
      <c r="AM1800" s="80">
        <v>0</v>
      </c>
      <c r="AN1800" s="41" t="s">
        <v>5591</v>
      </c>
      <c r="AO1800" s="41"/>
      <c r="AP1800" s="40" t="str" cm="1">
        <f t="array" ref="AP1800">IFERROR(_xlfn.IFS(
AR1800="MPR ISSUE","PDH",
AR1800="BSS Hardware Issue","BSS",
AR1800="Sites strategiques, MLL, Pylone, etc.","ENVTECH",
AR1800="AKTIVCO DEFAUT GE &amp; POWER Cabinet","AKTIVCO",
AR1800="AKTIVCO Coupure ENEO &amp; Baisse de tension","AKTIVCO GRID ONLY",
AR1800="Coupure ENEO &amp; Baisse de tension","IHS GRID ONLY",
AR1800="Defaut GE &amp; POWER Cabinet","IHS",
AR1800="Sharing","Partners",
AR1800="Sites strategiques &amp; DataCenter","SST &amp; DC",
AR1800="Exclu","Exclu",
AR1800="SAT","SAT",
AR1800="SPARE-ISSUE","SPARE-ISSUE",
AR1800="Fiber CAmtel","TRANS_FO_CAMTEL",
AR1800="Fiber AOF","Fiber AOF",
AR1800="Projet OCM (HUAWEI)","TRAVAUX-HUAWEI",
AR1800="Projet OCM (NOKIA)","TRAVAUX-NOKIA",
AR1800="ACCESS-ISSUE","ACCESS-ISSUE",
AR1800="Projet OCM (ZTE, NOKIA, autres projets)","TRAVAUX OCM",
AR1800="No root CAuse","No root cause",
AR1800="ODU HS","PDH",
AR1800="IP &amp; VLAN","PDH",
AR1800="Warehouse HUAWEI","SPARE-ISSUE",
AR1800="SPARE-HS","SPARE-ISSUE",
AR1800="Power Telco","BSS",AR1800="no impacts","no impacts"
),"")</f>
        <v>No root cause</v>
      </c>
      <c r="AQ1800" s="40" t="str" cm="1">
        <f t="array" ref="AQ1800">IFERROR(_xlfn.IFS(
AR1800="MPR ISSUE","TX ISSUE",
AR1800="BSS Hardware Issue","RAN ISSUE",
AR1800="Sites strategiques, MLL, Pylone, etc.","ENVTECH",
AR1800="AKTIVCO DEFAUT GE &amp; POWER Cabinet","POWER ISSUE",
AR1800="AKTIVCO Coupure ENEO &amp; Baisse de tension","POWER ISSUE",
AR1800="Coupure ENEO &amp; Baisse de tension","POWER ISSUE",
AR1800="Defaut GE &amp; POWER Cabinet","POWER ISSUE",
AR1800="Sharing","POWER ISSUE",
AR1800="Sites strategiques &amp; DataCenter","POWER ISSUE",
AR1800="Exclu","Exclu",
AR1800="SAT","TX ISSUE",
AR1800="SPARE-ISSUE","SPARE-ISSUE",
AR1800="Fiber CAmtel","TX ISSUE",
AR1800="Fiber AOF","TX ISSUE",
AR1800="Projet OCM (HUAWEI)","TRAVAUX-HUAWEI",
AR1800="Projet OCM (NOKIA)","TRAVAUX -NOKIA",
AR1800="ACCESS-ISSUE","ACCESS-ISSUE",
AR1800="Projet OCM (ZTE, NOKIA, autres projets)","TRAVAUX OCM",
AR1800="No root CAuse","No root cause",
AR1800="ODU HS","TX ISSUE",
AR1800="IP &amp; VLAN","TX ISSUE",
AR1800="Warehouse HUAWEI","SPARE-ISSUE",
AR1800="SPARE-HS","SPARE-ISSUE",
AR1800="Power Telco","RAN ISSUE",AR1800="no impacts","no impacts"
),"")</f>
        <v>No root cause</v>
      </c>
      <c r="AR1800" s="59" t="s">
        <v>5343</v>
      </c>
      <c r="AS1800" s="40" t="str" cm="1">
        <f t="array" ref="AS1800">IFERROR(_xlfn.IFS(
AR1800="MPR ISSUE","ACTIVE",
AR1800="BSS Hardware Issue","ACTIVE",
AR1800="Sites strategiques, MLL, Pylone, etc.","PASSIVE",
AR1800="AKTIVCO DEFAUT GE &amp; POWER Cabinet","PASSIVE",
AR1800="AKTIVCO Coupure ENEO &amp; Baisse de tension","PASSIVE",
AR1800="Coupure ENEO &amp; Baisse de tension","PASSIVE",
AR1800="Defaut GE &amp; POWER Cabinet","PASSIVE",
AR1800="Sharing","PASSIVE",
AR1800="Sites strategiques &amp; DataCenter","PASSIVE",
AR1800="Exclu","Exclu",
AR1800="SAT","ACTIVE",
AR1800="SPARE-ISSUE","SPARE-ISSUE",
AR1800="Fiber CAmtel","ACTIVE",
AR1800="Fiber AOF","ACTIVE",
AR1800="Projet OCM (HUAWEI)","PLANNED WORKS",
AR1800="Projet OCM (NOKIA)","PLANNED WORKS",
AR1800="ACCESS-ISSUE","ACCESS-ISSUE",
AR1800="Projet OCM (ZTE, NOKIA, autres projets)","PLANNED WORKS",
AR1800="No root CAuse","No root cause",
AR1800="ODU HS","ACTIVE",
AR1800="IP &amp; VLAN","ACTIVE",
AR1800="Warehouse HUAWEI","SPARE-ISSUE",
AR1800="SPARE-HS","SPARE-ISSUE",
AR1800="Power Telco","ACTIVE", AR1800="no impacts","no impacts"
),"")</f>
        <v>No root cause</v>
      </c>
      <c r="AT1800" s="99" t="s">
        <v>5661</v>
      </c>
      <c r="AU1800" s="99" t="s">
        <v>3459</v>
      </c>
      <c r="AW1800" s="17"/>
      <c r="AX1800" s="17" t="s">
        <v>5536</v>
      </c>
      <c r="AY1800" s="17"/>
      <c r="AZ1800" s="17" t="s">
        <v>5536</v>
      </c>
      <c r="BA1800" s="7"/>
      <c r="BC1800" s="18"/>
      <c r="BD1800" s="18"/>
      <c r="BE1800" s="18"/>
      <c r="BF1800" s="18"/>
      <c r="BG1800" s="18"/>
      <c r="BH1800" s="18"/>
      <c r="BI1800" s="18"/>
      <c r="BJ1800" s="18"/>
      <c r="BK1800" s="18"/>
      <c r="BM1800" s="18"/>
      <c r="BN1800" s="18"/>
      <c r="BO1800" s="18"/>
      <c r="BP1800" s="9" t="s">
        <v>5661</v>
      </c>
      <c r="BQ1800" s="14"/>
      <c r="BR1800" s="102" t="s">
        <v>5536</v>
      </c>
      <c r="BS1800" s="14"/>
      <c r="BT1800" s="14"/>
      <c r="BU1800" s="9"/>
      <c r="BV1800" s="9"/>
      <c r="BW1800" s="9"/>
    </row>
    <row r="1801" spans="1:75" x14ac:dyDescent="0.35">
      <c r="A1801" s="1" t="s">
        <v>2531</v>
      </c>
      <c r="B1801" s="8" t="s">
        <v>2532</v>
      </c>
      <c r="C1801" s="3" t="s">
        <v>32</v>
      </c>
      <c r="D1801" s="1" t="s">
        <v>11</v>
      </c>
      <c r="E1801" s="1" t="s">
        <v>12</v>
      </c>
      <c r="F1801" s="3" t="s">
        <v>31</v>
      </c>
      <c r="G1801" s="1" t="s">
        <v>32</v>
      </c>
      <c r="H1801" s="30" t="s">
        <v>5587</v>
      </c>
      <c r="I1801" s="27">
        <v>0</v>
      </c>
      <c r="J1801" s="27">
        <v>0</v>
      </c>
      <c r="K1801" s="27">
        <v>0</v>
      </c>
      <c r="L1801" s="27">
        <v>0</v>
      </c>
      <c r="M1801" s="27">
        <v>4.7833680047256112E-2</v>
      </c>
      <c r="N1801" s="27">
        <v>0.68549123512911292</v>
      </c>
      <c r="O1801" s="27">
        <v>0</v>
      </c>
      <c r="P1801" s="27">
        <v>3.4248522542112192</v>
      </c>
      <c r="Q1801" s="27">
        <v>0.34776619211090154</v>
      </c>
      <c r="R1801" s="27">
        <v>0</v>
      </c>
      <c r="S1801" s="80">
        <v>0</v>
      </c>
      <c r="T1801" s="80">
        <v>0</v>
      </c>
      <c r="U1801" s="80">
        <v>0</v>
      </c>
      <c r="V1801" s="80">
        <v>0</v>
      </c>
      <c r="W1801" s="80">
        <v>0</v>
      </c>
      <c r="X1801" s="80">
        <v>0</v>
      </c>
      <c r="Y1801" s="80">
        <v>0</v>
      </c>
      <c r="Z1801" s="80">
        <v>0</v>
      </c>
      <c r="AA1801" s="80">
        <v>0</v>
      </c>
      <c r="AB1801" s="80">
        <v>0</v>
      </c>
      <c r="AC1801" s="80">
        <v>0</v>
      </c>
      <c r="AD1801" s="80">
        <v>0</v>
      </c>
      <c r="AE1801" s="80">
        <v>0</v>
      </c>
      <c r="AF1801" s="80">
        <v>0</v>
      </c>
      <c r="AG1801" s="80"/>
      <c r="AH1801" s="80">
        <v>0</v>
      </c>
      <c r="AI1801" s="80">
        <v>0</v>
      </c>
      <c r="AJ1801" s="80">
        <v>0</v>
      </c>
      <c r="AK1801" s="80">
        <v>0</v>
      </c>
      <c r="AL1801" s="80">
        <v>0</v>
      </c>
      <c r="AM1801" s="80">
        <v>0</v>
      </c>
      <c r="AN1801" s="41" t="s">
        <v>5558</v>
      </c>
      <c r="AO1801" s="41"/>
      <c r="AP1801" s="40" t="str" cm="1">
        <f t="array" ref="AP1801">IFERROR(_xlfn.IFS(
AR1801="MPR ISSUE","PDH",
AR1801="BSS Hardware Issue","BSS",
AR1801="Sites strategiques, MLL, Pylone, etc.","ENVTECH",
AR1801="AKTIVCO DEFAUT GE &amp; POWER Cabinet","AKTIVCO",
AR1801="AKTIVCO Coupure ENEO &amp; Baisse de tension","AKTIVCO GRID ONLY",
AR1801="Coupure ENEO &amp; Baisse de tension","IHS GRID ONLY",
AR1801="Defaut GE &amp; POWER Cabinet","IHS",
AR1801="Sharing","Partners",
AR1801="Sites strategiques &amp; DataCenter","SST &amp; DC",
AR1801="Exclu","Exclu",
AR1801="SAT","SAT",
AR1801="SPARE-ISSUE","SPARE-ISSUE",
AR1801="Fiber CAmtel","TRANS_FO_CAMTEL",
AR1801="Fiber AOF","Fiber AOF",
AR1801="Projet OCM (HUAWEI)","TRAVAUX-HUAWEI",
AR1801="Projet OCM (NOKIA)","TRAVAUX-NOKIA",
AR1801="ACCESS-ISSUE","ACCESS-ISSUE",
AR1801="Projet OCM (ZTE, NOKIA, autres projets)","TRAVAUX OCM",
AR1801="No root CAuse","No root cause",
AR1801="ODU HS","PDH",
AR1801="IP &amp; VLAN","PDH",
AR1801="Warehouse HUAWEI","SPARE-ISSUE",
AR1801="SPARE-HS","SPARE-ISSUE",
AR1801="Power Telco","BSS",AR1801="no impacts","no impacts"
),"")</f>
        <v>No root cause</v>
      </c>
      <c r="AQ1801" s="40" t="str" cm="1">
        <f t="array" ref="AQ1801">IFERROR(_xlfn.IFS(
AR1801="MPR ISSUE","TX ISSUE",
AR1801="BSS Hardware Issue","RAN ISSUE",
AR1801="Sites strategiques, MLL, Pylone, etc.","ENVTECH",
AR1801="AKTIVCO DEFAUT GE &amp; POWER Cabinet","POWER ISSUE",
AR1801="AKTIVCO Coupure ENEO &amp; Baisse de tension","POWER ISSUE",
AR1801="Coupure ENEO &amp; Baisse de tension","POWER ISSUE",
AR1801="Defaut GE &amp; POWER Cabinet","POWER ISSUE",
AR1801="Sharing","POWER ISSUE",
AR1801="Sites strategiques &amp; DataCenter","POWER ISSUE",
AR1801="Exclu","Exclu",
AR1801="SAT","TX ISSUE",
AR1801="SPARE-ISSUE","SPARE-ISSUE",
AR1801="Fiber CAmtel","TX ISSUE",
AR1801="Fiber AOF","TX ISSUE",
AR1801="Projet OCM (HUAWEI)","TRAVAUX-HUAWEI",
AR1801="Projet OCM (NOKIA)","TRAVAUX -NOKIA",
AR1801="ACCESS-ISSUE","ACCESS-ISSUE",
AR1801="Projet OCM (ZTE, NOKIA, autres projets)","TRAVAUX OCM",
AR1801="No root CAuse","No root cause",
AR1801="ODU HS","TX ISSUE",
AR1801="IP &amp; VLAN","TX ISSUE",
AR1801="Warehouse HUAWEI","SPARE-ISSUE",
AR1801="SPARE-HS","SPARE-ISSUE",
AR1801="Power Telco","RAN ISSUE",AR1801="no impacts","no impacts"
),"")</f>
        <v>No root cause</v>
      </c>
      <c r="AR1801" s="59" t="s">
        <v>5343</v>
      </c>
      <c r="AS1801" s="40" t="str" cm="1">
        <f t="array" ref="AS1801">IFERROR(_xlfn.IFS(
AR1801="MPR ISSUE","ACTIVE",
AR1801="BSS Hardware Issue","ACTIVE",
AR1801="Sites strategiques, MLL, Pylone, etc.","PASSIVE",
AR1801="AKTIVCO DEFAUT GE &amp; POWER Cabinet","PASSIVE",
AR1801="AKTIVCO Coupure ENEO &amp; Baisse de tension","PASSIVE",
AR1801="Coupure ENEO &amp; Baisse de tension","PASSIVE",
AR1801="Defaut GE &amp; POWER Cabinet","PASSIVE",
AR1801="Sharing","PASSIVE",
AR1801="Sites strategiques &amp; DataCenter","PASSIVE",
AR1801="Exclu","Exclu",
AR1801="SAT","ACTIVE",
AR1801="SPARE-ISSUE","SPARE-ISSUE",
AR1801="Fiber CAmtel","ACTIVE",
AR1801="Fiber AOF","ACTIVE",
AR1801="Projet OCM (HUAWEI)","PLANNED WORKS",
AR1801="Projet OCM (NOKIA)","PLANNED WORKS",
AR1801="ACCESS-ISSUE","ACCESS-ISSUE",
AR1801="Projet OCM (ZTE, NOKIA, autres projets)","PLANNED WORKS",
AR1801="No root CAuse","No root cause",
AR1801="ODU HS","ACTIVE",
AR1801="IP &amp; VLAN","ACTIVE",
AR1801="Warehouse HUAWEI","SPARE-ISSUE",
AR1801="SPARE-HS","SPARE-ISSUE",
AR1801="Power Telco","ACTIVE", AR1801="no impacts","no impacts"
),"")</f>
        <v>No root cause</v>
      </c>
      <c r="AT1801" s="99" t="s">
        <v>5661</v>
      </c>
      <c r="AU1801" s="99" t="s">
        <v>2532</v>
      </c>
      <c r="AW1801" s="17"/>
      <c r="AX1801" s="17" t="s">
        <v>5536</v>
      </c>
      <c r="AY1801" s="17"/>
      <c r="AZ1801" s="17" t="s">
        <v>5536</v>
      </c>
      <c r="BA1801" s="7"/>
      <c r="BC1801" s="18"/>
      <c r="BD1801" s="18"/>
      <c r="BE1801" s="18"/>
      <c r="BF1801" s="18"/>
      <c r="BG1801" s="18"/>
      <c r="BH1801" s="18"/>
      <c r="BI1801" s="18"/>
      <c r="BJ1801" s="18"/>
      <c r="BK1801" s="18"/>
      <c r="BM1801" s="18"/>
      <c r="BN1801" s="18"/>
      <c r="BO1801" s="18"/>
      <c r="BP1801" s="9" t="s">
        <v>5661</v>
      </c>
      <c r="BQ1801" s="14"/>
      <c r="BR1801" s="102" t="s">
        <v>5536</v>
      </c>
      <c r="BS1801" s="14"/>
      <c r="BT1801" s="14"/>
      <c r="BU1801" s="9"/>
      <c r="BV1801" s="9"/>
      <c r="BW1801" s="9"/>
    </row>
    <row r="1802" spans="1:75" x14ac:dyDescent="0.35">
      <c r="A1802" s="1" t="s">
        <v>3270</v>
      </c>
      <c r="B1802" s="8" t="s">
        <v>3271</v>
      </c>
      <c r="C1802" s="3" t="s">
        <v>31</v>
      </c>
      <c r="D1802" s="1" t="s">
        <v>11</v>
      </c>
      <c r="E1802" s="1" t="s">
        <v>12</v>
      </c>
      <c r="F1802" s="3" t="s">
        <v>31</v>
      </c>
      <c r="G1802" s="1" t="s">
        <v>354</v>
      </c>
      <c r="H1802" s="30" t="s">
        <v>5587</v>
      </c>
      <c r="I1802" s="27">
        <v>4.4000743366064263</v>
      </c>
      <c r="J1802" s="27">
        <v>0</v>
      </c>
      <c r="K1802" s="27">
        <v>0</v>
      </c>
      <c r="L1802" s="27">
        <v>0</v>
      </c>
      <c r="M1802" s="27">
        <v>0</v>
      </c>
      <c r="N1802" s="27">
        <v>0</v>
      </c>
      <c r="O1802" s="27">
        <v>0</v>
      </c>
      <c r="P1802" s="27">
        <v>3.3426860484029746</v>
      </c>
      <c r="Q1802" s="27">
        <v>1.909691010835165</v>
      </c>
      <c r="R1802" s="27">
        <v>0</v>
      </c>
      <c r="S1802" s="80">
        <v>0</v>
      </c>
      <c r="T1802" s="80">
        <v>0</v>
      </c>
      <c r="U1802" s="80">
        <v>0</v>
      </c>
      <c r="V1802" s="80">
        <v>0</v>
      </c>
      <c r="W1802" s="80">
        <v>0</v>
      </c>
      <c r="X1802" s="80">
        <v>0</v>
      </c>
      <c r="Y1802" s="80">
        <v>0</v>
      </c>
      <c r="Z1802" s="80">
        <v>0</v>
      </c>
      <c r="AA1802" s="80">
        <v>0</v>
      </c>
      <c r="AB1802" s="80">
        <v>0</v>
      </c>
      <c r="AC1802" s="80">
        <v>0</v>
      </c>
      <c r="AD1802" s="80">
        <v>0</v>
      </c>
      <c r="AE1802" s="80">
        <v>0</v>
      </c>
      <c r="AF1802" s="80">
        <v>0.12787751153572979</v>
      </c>
      <c r="AG1802" s="80"/>
      <c r="AH1802" s="80">
        <v>0</v>
      </c>
      <c r="AI1802" s="80">
        <v>0</v>
      </c>
      <c r="AJ1802" s="80">
        <v>0</v>
      </c>
      <c r="AK1802" s="80">
        <v>0</v>
      </c>
      <c r="AL1802" s="80">
        <v>0</v>
      </c>
      <c r="AM1802" s="80">
        <v>0</v>
      </c>
      <c r="AN1802" s="41" t="s">
        <v>5558</v>
      </c>
      <c r="AO1802" s="41"/>
      <c r="AP1802" s="40" t="str" cm="1">
        <f t="array" ref="AP1802">IFERROR(_xlfn.IFS(
AR1802="MPR ISSUE","PDH",
AR1802="BSS Hardware Issue","BSS",
AR1802="Sites strategiques, MLL, Pylone, etc.","ENVTECH",
AR1802="AKTIVCO DEFAUT GE &amp; POWER Cabinet","AKTIVCO",
AR1802="AKTIVCO Coupure ENEO &amp; Baisse de tension","AKTIVCO GRID ONLY",
AR1802="Coupure ENEO &amp; Baisse de tension","IHS GRID ONLY",
AR1802="Defaut GE &amp; POWER Cabinet","IHS",
AR1802="Sharing","Partners",
AR1802="Sites strategiques &amp; DataCenter","SST &amp; DC",
AR1802="Exclu","Exclu",
AR1802="SAT","SAT",
AR1802="SPARE-ISSUE","SPARE-ISSUE",
AR1802="Fiber CAmtel","TRANS_FO_CAMTEL",
AR1802="Fiber AOF","Fiber AOF",
AR1802="Projet OCM (HUAWEI)","TRAVAUX-HUAWEI",
AR1802="Projet OCM (NOKIA)","TRAVAUX-NOKIA",
AR1802="ACCESS-ISSUE","ACCESS-ISSUE",
AR1802="Projet OCM (ZTE, NOKIA, autres projets)","TRAVAUX OCM",
AR1802="No root CAuse","No root cause",
AR1802="ODU HS","PDH",
AR1802="IP &amp; VLAN","PDH",
AR1802="Warehouse HUAWEI","SPARE-ISSUE",
AR1802="SPARE-HS","SPARE-ISSUE",
AR1802="Power Telco","BSS",AR1802="no impacts","no impacts"
),"")</f>
        <v>No root cause</v>
      </c>
      <c r="AQ1802" s="40" t="str" cm="1">
        <f t="array" ref="AQ1802">IFERROR(_xlfn.IFS(
AR1802="MPR ISSUE","TX ISSUE",
AR1802="BSS Hardware Issue","RAN ISSUE",
AR1802="Sites strategiques, MLL, Pylone, etc.","ENVTECH",
AR1802="AKTIVCO DEFAUT GE &amp; POWER Cabinet","POWER ISSUE",
AR1802="AKTIVCO Coupure ENEO &amp; Baisse de tension","POWER ISSUE",
AR1802="Coupure ENEO &amp; Baisse de tension","POWER ISSUE",
AR1802="Defaut GE &amp; POWER Cabinet","POWER ISSUE",
AR1802="Sharing","POWER ISSUE",
AR1802="Sites strategiques &amp; DataCenter","POWER ISSUE",
AR1802="Exclu","Exclu",
AR1802="SAT","TX ISSUE",
AR1802="SPARE-ISSUE","SPARE-ISSUE",
AR1802="Fiber CAmtel","TX ISSUE",
AR1802="Fiber AOF","TX ISSUE",
AR1802="Projet OCM (HUAWEI)","TRAVAUX-HUAWEI",
AR1802="Projet OCM (NOKIA)","TRAVAUX -NOKIA",
AR1802="ACCESS-ISSUE","ACCESS-ISSUE",
AR1802="Projet OCM (ZTE, NOKIA, autres projets)","TRAVAUX OCM",
AR1802="No root CAuse","No root cause",
AR1802="ODU HS","TX ISSUE",
AR1802="IP &amp; VLAN","TX ISSUE",
AR1802="Warehouse HUAWEI","SPARE-ISSUE",
AR1802="SPARE-HS","SPARE-ISSUE",
AR1802="Power Telco","RAN ISSUE",AR1802="no impacts","no impacts"
),"")</f>
        <v>No root cause</v>
      </c>
      <c r="AR1802" s="59" t="s">
        <v>5343</v>
      </c>
      <c r="AS1802" s="40" t="str" cm="1">
        <f t="array" ref="AS1802">IFERROR(_xlfn.IFS(
AR1802="MPR ISSUE","ACTIVE",
AR1802="BSS Hardware Issue","ACTIVE",
AR1802="Sites strategiques, MLL, Pylone, etc.","PASSIVE",
AR1802="AKTIVCO DEFAUT GE &amp; POWER Cabinet","PASSIVE",
AR1802="AKTIVCO Coupure ENEO &amp; Baisse de tension","PASSIVE",
AR1802="Coupure ENEO &amp; Baisse de tension","PASSIVE",
AR1802="Defaut GE &amp; POWER Cabinet","PASSIVE",
AR1802="Sharing","PASSIVE",
AR1802="Sites strategiques &amp; DataCenter","PASSIVE",
AR1802="Exclu","Exclu",
AR1802="SAT","ACTIVE",
AR1802="SPARE-ISSUE","SPARE-ISSUE",
AR1802="Fiber CAmtel","ACTIVE",
AR1802="Fiber AOF","ACTIVE",
AR1802="Projet OCM (HUAWEI)","PLANNED WORKS",
AR1802="Projet OCM (NOKIA)","PLANNED WORKS",
AR1802="ACCESS-ISSUE","ACCESS-ISSUE",
AR1802="Projet OCM (ZTE, NOKIA, autres projets)","PLANNED WORKS",
AR1802="No root CAuse","No root cause",
AR1802="ODU HS","ACTIVE",
AR1802="IP &amp; VLAN","ACTIVE",
AR1802="Warehouse HUAWEI","SPARE-ISSUE",
AR1802="SPARE-HS","SPARE-ISSUE",
AR1802="Power Telco","ACTIVE", AR1802="no impacts","no impacts"
),"")</f>
        <v>No root cause</v>
      </c>
      <c r="AT1802" s="99" t="s">
        <v>5661</v>
      </c>
      <c r="AU1802" s="99" t="s">
        <v>3271</v>
      </c>
      <c r="AW1802" s="17"/>
      <c r="AX1802" s="17" t="s">
        <v>5536</v>
      </c>
      <c r="AY1802" s="17"/>
      <c r="AZ1802" s="17" t="s">
        <v>5536</v>
      </c>
      <c r="BA1802" s="7"/>
      <c r="BC1802" s="18"/>
      <c r="BD1802" s="18"/>
      <c r="BE1802" s="18"/>
      <c r="BF1802" s="18"/>
      <c r="BG1802" s="18"/>
      <c r="BH1802" s="18"/>
      <c r="BI1802" s="18"/>
      <c r="BJ1802" s="18"/>
      <c r="BK1802" s="18"/>
      <c r="BM1802" s="18"/>
      <c r="BN1802" s="18"/>
      <c r="BO1802" s="18"/>
      <c r="BP1802" s="9" t="s">
        <v>5661</v>
      </c>
      <c r="BQ1802" s="14"/>
      <c r="BR1802" s="102" t="s">
        <v>5536</v>
      </c>
      <c r="BS1802" s="14"/>
      <c r="BT1802" s="14"/>
      <c r="BU1802" s="9"/>
      <c r="BV1802" s="9"/>
      <c r="BW1802" s="9"/>
    </row>
    <row r="1803" spans="1:75" x14ac:dyDescent="0.35">
      <c r="A1803" s="1" t="s">
        <v>2291</v>
      </c>
      <c r="B1803" s="8" t="s">
        <v>2292</v>
      </c>
      <c r="C1803" s="3" t="s">
        <v>32</v>
      </c>
      <c r="D1803" s="1" t="s">
        <v>11</v>
      </c>
      <c r="E1803" s="1" t="s">
        <v>12</v>
      </c>
      <c r="F1803" s="3" t="s">
        <v>31</v>
      </c>
      <c r="G1803" s="1" t="s">
        <v>32</v>
      </c>
      <c r="H1803" s="30" t="s">
        <v>5587</v>
      </c>
      <c r="I1803" s="27">
        <v>0</v>
      </c>
      <c r="J1803" s="27">
        <v>0</v>
      </c>
      <c r="K1803" s="27">
        <v>0</v>
      </c>
      <c r="L1803" s="27">
        <v>0</v>
      </c>
      <c r="M1803" s="27">
        <v>0</v>
      </c>
      <c r="N1803" s="27">
        <v>0</v>
      </c>
      <c r="O1803" s="27">
        <v>0</v>
      </c>
      <c r="P1803" s="27">
        <v>2.8809893760005476</v>
      </c>
      <c r="Q1803" s="27">
        <v>0</v>
      </c>
      <c r="R1803" s="27">
        <v>0</v>
      </c>
      <c r="S1803" s="80">
        <v>0</v>
      </c>
      <c r="T1803" s="80">
        <v>0</v>
      </c>
      <c r="U1803" s="80">
        <v>0</v>
      </c>
      <c r="V1803" s="80">
        <v>0</v>
      </c>
      <c r="W1803" s="80">
        <v>0</v>
      </c>
      <c r="X1803" s="80">
        <v>0</v>
      </c>
      <c r="Y1803" s="80">
        <v>0</v>
      </c>
      <c r="Z1803" s="80">
        <v>0</v>
      </c>
      <c r="AA1803" s="80">
        <v>0</v>
      </c>
      <c r="AB1803" s="80">
        <v>0</v>
      </c>
      <c r="AC1803" s="80">
        <v>0</v>
      </c>
      <c r="AD1803" s="80">
        <v>0</v>
      </c>
      <c r="AE1803" s="80">
        <v>0</v>
      </c>
      <c r="AF1803" s="80">
        <v>0</v>
      </c>
      <c r="AG1803" s="80"/>
      <c r="AH1803" s="80">
        <v>0</v>
      </c>
      <c r="AI1803" s="80">
        <v>0</v>
      </c>
      <c r="AJ1803" s="80">
        <v>0</v>
      </c>
      <c r="AK1803" s="80">
        <v>0</v>
      </c>
      <c r="AL1803" s="80">
        <v>0</v>
      </c>
      <c r="AM1803" s="80">
        <v>0</v>
      </c>
      <c r="AN1803" s="41" t="s">
        <v>5558</v>
      </c>
      <c r="AO1803" s="41"/>
      <c r="AP1803" s="40" t="str" cm="1">
        <f t="array" ref="AP1803">IFERROR(_xlfn.IFS(
AR1803="MPR ISSUE","PDH",
AR1803="BSS Hardware Issue","BSS",
AR1803="Sites strategiques, MLL, Pylone, etc.","ENVTECH",
AR1803="AKTIVCO DEFAUT GE &amp; POWER Cabinet","AKTIVCO",
AR1803="AKTIVCO Coupure ENEO &amp; Baisse de tension","AKTIVCO GRID ONLY",
AR1803="Coupure ENEO &amp; Baisse de tension","IHS GRID ONLY",
AR1803="Defaut GE &amp; POWER Cabinet","IHS",
AR1803="Sharing","Partners",
AR1803="Sites strategiques &amp; DataCenter","SST &amp; DC",
AR1803="Exclu","Exclu",
AR1803="SAT","SAT",
AR1803="SPARE-ISSUE","SPARE-ISSUE",
AR1803="Fiber CAmtel","TRANS_FO_CAMTEL",
AR1803="Fiber AOF","Fiber AOF",
AR1803="Projet OCM (HUAWEI)","TRAVAUX-HUAWEI",
AR1803="Projet OCM (NOKIA)","TRAVAUX-NOKIA",
AR1803="ACCESS-ISSUE","ACCESS-ISSUE",
AR1803="Projet OCM (ZTE, NOKIA, autres projets)","TRAVAUX OCM",
AR1803="No root CAuse","No root cause",
AR1803="ODU HS","PDH",
AR1803="IP &amp; VLAN","PDH",
AR1803="Warehouse HUAWEI","SPARE-ISSUE",
AR1803="SPARE-HS","SPARE-ISSUE",
AR1803="Power Telco","BSS",AR1803="no impacts","no impacts"
),"")</f>
        <v>No root cause</v>
      </c>
      <c r="AQ1803" s="40" t="str" cm="1">
        <f t="array" ref="AQ1803">IFERROR(_xlfn.IFS(
AR1803="MPR ISSUE","TX ISSUE",
AR1803="BSS Hardware Issue","RAN ISSUE",
AR1803="Sites strategiques, MLL, Pylone, etc.","ENVTECH",
AR1803="AKTIVCO DEFAUT GE &amp; POWER Cabinet","POWER ISSUE",
AR1803="AKTIVCO Coupure ENEO &amp; Baisse de tension","POWER ISSUE",
AR1803="Coupure ENEO &amp; Baisse de tension","POWER ISSUE",
AR1803="Defaut GE &amp; POWER Cabinet","POWER ISSUE",
AR1803="Sharing","POWER ISSUE",
AR1803="Sites strategiques &amp; DataCenter","POWER ISSUE",
AR1803="Exclu","Exclu",
AR1803="SAT","TX ISSUE",
AR1803="SPARE-ISSUE","SPARE-ISSUE",
AR1803="Fiber CAmtel","TX ISSUE",
AR1803="Fiber AOF","TX ISSUE",
AR1803="Projet OCM (HUAWEI)","TRAVAUX-HUAWEI",
AR1803="Projet OCM (NOKIA)","TRAVAUX -NOKIA",
AR1803="ACCESS-ISSUE","ACCESS-ISSUE",
AR1803="Projet OCM (ZTE, NOKIA, autres projets)","TRAVAUX OCM",
AR1803="No root CAuse","No root cause",
AR1803="ODU HS","TX ISSUE",
AR1803="IP &amp; VLAN","TX ISSUE",
AR1803="Warehouse HUAWEI","SPARE-ISSUE",
AR1803="SPARE-HS","SPARE-ISSUE",
AR1803="Power Telco","RAN ISSUE",AR1803="no impacts","no impacts"
),"")</f>
        <v>No root cause</v>
      </c>
      <c r="AR1803" s="59" t="s">
        <v>5343</v>
      </c>
      <c r="AS1803" s="40" t="str" cm="1">
        <f t="array" ref="AS1803">IFERROR(_xlfn.IFS(
AR1803="MPR ISSUE","ACTIVE",
AR1803="BSS Hardware Issue","ACTIVE",
AR1803="Sites strategiques, MLL, Pylone, etc.","PASSIVE",
AR1803="AKTIVCO DEFAUT GE &amp; POWER Cabinet","PASSIVE",
AR1803="AKTIVCO Coupure ENEO &amp; Baisse de tension","PASSIVE",
AR1803="Coupure ENEO &amp; Baisse de tension","PASSIVE",
AR1803="Defaut GE &amp; POWER Cabinet","PASSIVE",
AR1803="Sharing","PASSIVE",
AR1803="Sites strategiques &amp; DataCenter","PASSIVE",
AR1803="Exclu","Exclu",
AR1803="SAT","ACTIVE",
AR1803="SPARE-ISSUE","SPARE-ISSUE",
AR1803="Fiber CAmtel","ACTIVE",
AR1803="Fiber AOF","ACTIVE",
AR1803="Projet OCM (HUAWEI)","PLANNED WORKS",
AR1803="Projet OCM (NOKIA)","PLANNED WORKS",
AR1803="ACCESS-ISSUE","ACCESS-ISSUE",
AR1803="Projet OCM (ZTE, NOKIA, autres projets)","PLANNED WORKS",
AR1803="No root CAuse","No root cause",
AR1803="ODU HS","ACTIVE",
AR1803="IP &amp; VLAN","ACTIVE",
AR1803="Warehouse HUAWEI","SPARE-ISSUE",
AR1803="SPARE-HS","SPARE-ISSUE",
AR1803="Power Telco","ACTIVE", AR1803="no impacts","no impacts"
),"")</f>
        <v>No root cause</v>
      </c>
      <c r="AT1803" s="99" t="s">
        <v>5661</v>
      </c>
      <c r="AU1803" s="99" t="s">
        <v>2292</v>
      </c>
      <c r="AW1803" s="17"/>
      <c r="AX1803" s="17" t="s">
        <v>5536</v>
      </c>
      <c r="AY1803" s="17"/>
      <c r="AZ1803" s="17" t="s">
        <v>5536</v>
      </c>
      <c r="BA1803" s="7"/>
      <c r="BC1803" s="18"/>
      <c r="BD1803" s="18"/>
      <c r="BE1803" s="18"/>
      <c r="BF1803" s="18"/>
      <c r="BG1803" s="18"/>
      <c r="BH1803" s="18"/>
      <c r="BI1803" s="18"/>
      <c r="BJ1803" s="18"/>
      <c r="BK1803" s="18"/>
      <c r="BM1803" s="18"/>
      <c r="BN1803" s="18"/>
      <c r="BO1803" s="18"/>
      <c r="BP1803" s="9" t="s">
        <v>5661</v>
      </c>
      <c r="BQ1803" s="14"/>
      <c r="BR1803" s="102" t="s">
        <v>5536</v>
      </c>
      <c r="BS1803" s="14"/>
      <c r="BT1803" s="14"/>
      <c r="BU1803" s="9"/>
      <c r="BV1803" s="9"/>
      <c r="BW1803" s="9"/>
    </row>
    <row r="1804" spans="1:75" x14ac:dyDescent="0.35">
      <c r="A1804" s="1" t="s">
        <v>3976</v>
      </c>
      <c r="B1804" s="8" t="s">
        <v>3977</v>
      </c>
      <c r="C1804" s="3" t="s">
        <v>13</v>
      </c>
      <c r="D1804" s="1" t="s">
        <v>11</v>
      </c>
      <c r="E1804" s="1" t="s">
        <v>12</v>
      </c>
      <c r="F1804" s="3" t="s">
        <v>13</v>
      </c>
      <c r="G1804" s="1" t="s">
        <v>63</v>
      </c>
      <c r="H1804" s="28" t="s">
        <v>5589</v>
      </c>
      <c r="I1804" s="27">
        <v>0</v>
      </c>
      <c r="J1804" s="27">
        <v>0</v>
      </c>
      <c r="K1804" s="27">
        <v>0</v>
      </c>
      <c r="L1804" s="27">
        <v>0</v>
      </c>
      <c r="M1804" s="27">
        <v>0</v>
      </c>
      <c r="N1804" s="27">
        <v>0</v>
      </c>
      <c r="O1804" s="27">
        <v>0</v>
      </c>
      <c r="P1804" s="27">
        <v>1.6541500087035181</v>
      </c>
      <c r="Q1804" s="27">
        <v>0.39593873864618917</v>
      </c>
      <c r="R1804" s="27">
        <v>0</v>
      </c>
      <c r="S1804" s="80">
        <v>0</v>
      </c>
      <c r="T1804" s="80">
        <v>0</v>
      </c>
      <c r="U1804" s="80">
        <v>1.4183346031909092</v>
      </c>
      <c r="V1804" s="80">
        <v>0</v>
      </c>
      <c r="W1804" s="80">
        <v>0</v>
      </c>
      <c r="X1804" s="80">
        <v>0</v>
      </c>
      <c r="Y1804" s="80">
        <v>0</v>
      </c>
      <c r="Z1804" s="80">
        <v>0</v>
      </c>
      <c r="AA1804" s="80">
        <v>0</v>
      </c>
      <c r="AB1804" s="80">
        <v>0</v>
      </c>
      <c r="AC1804" s="80">
        <v>0</v>
      </c>
      <c r="AD1804" s="80">
        <v>0</v>
      </c>
      <c r="AE1804" s="80">
        <v>0</v>
      </c>
      <c r="AF1804" s="80">
        <v>0.60933545071383111</v>
      </c>
      <c r="AG1804" s="80"/>
      <c r="AH1804" s="80">
        <v>0.17824377270405467</v>
      </c>
      <c r="AI1804" s="80">
        <v>0</v>
      </c>
      <c r="AJ1804" s="80">
        <v>0</v>
      </c>
      <c r="AK1804" s="80">
        <v>0</v>
      </c>
      <c r="AL1804" s="80">
        <v>0</v>
      </c>
      <c r="AM1804" s="80">
        <v>0</v>
      </c>
      <c r="AN1804" s="41" t="s">
        <v>5558</v>
      </c>
      <c r="AO1804" s="41"/>
      <c r="AP1804" s="40" t="str" cm="1">
        <f t="array" ref="AP1804">IFERROR(_xlfn.IFS(
AR1804="MPR ISSUE","PDH",
AR1804="BSS Hardware Issue","BSS",
AR1804="Sites strategiques, MLL, Pylone, etc.","ENVTECH",
AR1804="AKTIVCO DEFAUT GE &amp; POWER Cabinet","AKTIVCO",
AR1804="AKTIVCO Coupure ENEO &amp; Baisse de tension","AKTIVCO GRID ONLY",
AR1804="Coupure ENEO &amp; Baisse de tension","IHS GRID ONLY",
AR1804="Defaut GE &amp; POWER Cabinet","IHS",
AR1804="Sharing","Partners",
AR1804="Sites strategiques &amp; DataCenter","SST &amp; DC",
AR1804="Exclu","Exclu",
AR1804="SAT","SAT",
AR1804="SPARE-ISSUE","SPARE-ISSUE",
AR1804="Fiber CAmtel","TRANS_FO_CAMTEL",
AR1804="Fiber AOF","Fiber AOF",
AR1804="Projet OCM (HUAWEI)","TRAVAUX-HUAWEI",
AR1804="Projet OCM (NOKIA)","TRAVAUX-NOKIA",
AR1804="ACCESS-ISSUE","ACCESS-ISSUE",
AR1804="Projet OCM (ZTE, NOKIA, autres projets)","TRAVAUX OCM",
AR1804="No root CAuse","No root cause",
AR1804="ODU HS","PDH",
AR1804="IP &amp; VLAN","PDH",
AR1804="Warehouse HUAWEI","SPARE-ISSUE",
AR1804="SPARE-HS","SPARE-ISSUE",
AR1804="Power Telco","BSS",AR1804="no impacts","no impacts"
),"")</f>
        <v>No root cause</v>
      </c>
      <c r="AQ1804" s="40" t="str" cm="1">
        <f t="array" ref="AQ1804">IFERROR(_xlfn.IFS(
AR1804="MPR ISSUE","TX ISSUE",
AR1804="BSS Hardware Issue","RAN ISSUE",
AR1804="Sites strategiques, MLL, Pylone, etc.","ENVTECH",
AR1804="AKTIVCO DEFAUT GE &amp; POWER Cabinet","POWER ISSUE",
AR1804="AKTIVCO Coupure ENEO &amp; Baisse de tension","POWER ISSUE",
AR1804="Coupure ENEO &amp; Baisse de tension","POWER ISSUE",
AR1804="Defaut GE &amp; POWER Cabinet","POWER ISSUE",
AR1804="Sharing","POWER ISSUE",
AR1804="Sites strategiques &amp; DataCenter","POWER ISSUE",
AR1804="Exclu","Exclu",
AR1804="SAT","TX ISSUE",
AR1804="SPARE-ISSUE","SPARE-ISSUE",
AR1804="Fiber CAmtel","TX ISSUE",
AR1804="Fiber AOF","TX ISSUE",
AR1804="Projet OCM (HUAWEI)","TRAVAUX-HUAWEI",
AR1804="Projet OCM (NOKIA)","TRAVAUX -NOKIA",
AR1804="ACCESS-ISSUE","ACCESS-ISSUE",
AR1804="Projet OCM (ZTE, NOKIA, autres projets)","TRAVAUX OCM",
AR1804="No root CAuse","No root cause",
AR1804="ODU HS","TX ISSUE",
AR1804="IP &amp; VLAN","TX ISSUE",
AR1804="Warehouse HUAWEI","SPARE-ISSUE",
AR1804="SPARE-HS","SPARE-ISSUE",
AR1804="Power Telco","RAN ISSUE",AR1804="no impacts","no impacts"
),"")</f>
        <v>No root cause</v>
      </c>
      <c r="AR1804" s="59" t="s">
        <v>5343</v>
      </c>
      <c r="AS1804" s="40" t="str" cm="1">
        <f t="array" ref="AS1804">IFERROR(_xlfn.IFS(
AR1804="MPR ISSUE","ACTIVE",
AR1804="BSS Hardware Issue","ACTIVE",
AR1804="Sites strategiques, MLL, Pylone, etc.","PASSIVE",
AR1804="AKTIVCO DEFAUT GE &amp; POWER Cabinet","PASSIVE",
AR1804="AKTIVCO Coupure ENEO &amp; Baisse de tension","PASSIVE",
AR1804="Coupure ENEO &amp; Baisse de tension","PASSIVE",
AR1804="Defaut GE &amp; POWER Cabinet","PASSIVE",
AR1804="Sharing","PASSIVE",
AR1804="Sites strategiques &amp; DataCenter","PASSIVE",
AR1804="Exclu","Exclu",
AR1804="SAT","ACTIVE",
AR1804="SPARE-ISSUE","SPARE-ISSUE",
AR1804="Fiber CAmtel","ACTIVE",
AR1804="Fiber AOF","ACTIVE",
AR1804="Projet OCM (HUAWEI)","PLANNED WORKS",
AR1804="Projet OCM (NOKIA)","PLANNED WORKS",
AR1804="ACCESS-ISSUE","ACCESS-ISSUE",
AR1804="Projet OCM (ZTE, NOKIA, autres projets)","PLANNED WORKS",
AR1804="No root CAuse","No root cause",
AR1804="ODU HS","ACTIVE",
AR1804="IP &amp; VLAN","ACTIVE",
AR1804="Warehouse HUAWEI","SPARE-ISSUE",
AR1804="SPARE-HS","SPARE-ISSUE",
AR1804="Power Telco","ACTIVE", AR1804="no impacts","no impacts"
),"")</f>
        <v>No root cause</v>
      </c>
      <c r="AT1804" s="99" t="s">
        <v>5661</v>
      </c>
      <c r="AU1804" s="99" t="s">
        <v>3977</v>
      </c>
      <c r="AW1804" s="17"/>
      <c r="AX1804" s="17" t="s">
        <v>5536</v>
      </c>
      <c r="AY1804" s="17"/>
      <c r="AZ1804" s="17" t="s">
        <v>5536</v>
      </c>
      <c r="BA1804" s="7"/>
      <c r="BC1804" s="18"/>
      <c r="BD1804" s="18"/>
      <c r="BE1804" s="18"/>
      <c r="BF1804" s="18"/>
      <c r="BG1804" s="18"/>
      <c r="BH1804" s="18"/>
      <c r="BI1804" s="18"/>
      <c r="BJ1804" s="18"/>
      <c r="BK1804" s="18"/>
      <c r="BM1804" s="18"/>
      <c r="BN1804" s="18"/>
      <c r="BO1804" s="18"/>
      <c r="BP1804" s="9" t="s">
        <v>5661</v>
      </c>
      <c r="BQ1804" s="14"/>
      <c r="BR1804" s="102" t="s">
        <v>5536</v>
      </c>
      <c r="BS1804" s="14"/>
      <c r="BT1804" s="14"/>
      <c r="BU1804" s="9"/>
      <c r="BV1804" s="9"/>
      <c r="BW1804" s="9"/>
    </row>
    <row r="1805" spans="1:75" x14ac:dyDescent="0.35">
      <c r="A1805" s="1" t="s">
        <v>3521</v>
      </c>
      <c r="B1805" s="8" t="s">
        <v>3522</v>
      </c>
      <c r="C1805" s="3" t="s">
        <v>37</v>
      </c>
      <c r="D1805" s="1" t="s">
        <v>21</v>
      </c>
      <c r="E1805" s="1" t="s">
        <v>3523</v>
      </c>
      <c r="F1805" s="3" t="s">
        <v>226</v>
      </c>
      <c r="G1805" s="1" t="s">
        <v>3521</v>
      </c>
      <c r="H1805" s="30" t="s">
        <v>5587</v>
      </c>
      <c r="I1805" s="27">
        <v>0</v>
      </c>
      <c r="J1805" s="27">
        <v>0</v>
      </c>
      <c r="K1805" s="27">
        <v>0</v>
      </c>
      <c r="L1805" s="27">
        <v>0</v>
      </c>
      <c r="M1805" s="27">
        <v>0</v>
      </c>
      <c r="N1805" s="27">
        <v>0</v>
      </c>
      <c r="O1805" s="27">
        <v>0</v>
      </c>
      <c r="P1805" s="27">
        <v>0</v>
      </c>
      <c r="Q1805" s="27">
        <v>0</v>
      </c>
      <c r="R1805" s="27">
        <v>0</v>
      </c>
      <c r="S1805" s="80">
        <v>0</v>
      </c>
      <c r="T1805" s="80">
        <v>0</v>
      </c>
      <c r="U1805" s="80">
        <v>0</v>
      </c>
      <c r="V1805" s="80">
        <v>0</v>
      </c>
      <c r="W1805" s="80">
        <v>0</v>
      </c>
      <c r="X1805" s="80">
        <v>0</v>
      </c>
      <c r="Y1805" s="80">
        <v>0</v>
      </c>
      <c r="Z1805" s="80">
        <v>0</v>
      </c>
      <c r="AA1805" s="80">
        <v>0</v>
      </c>
      <c r="AB1805" s="80">
        <v>0</v>
      </c>
      <c r="AC1805" s="80">
        <v>0</v>
      </c>
      <c r="AD1805" s="80">
        <v>0</v>
      </c>
      <c r="AE1805" s="80">
        <v>0</v>
      </c>
      <c r="AF1805" s="80">
        <v>0</v>
      </c>
      <c r="AG1805" s="80"/>
      <c r="AH1805" s="80">
        <v>0</v>
      </c>
      <c r="AI1805" s="80">
        <v>0</v>
      </c>
      <c r="AJ1805" s="80">
        <v>0</v>
      </c>
      <c r="AK1805" s="80">
        <v>0</v>
      </c>
      <c r="AL1805" s="80">
        <v>0</v>
      </c>
      <c r="AM1805" s="80">
        <v>0</v>
      </c>
      <c r="AN1805" s="41" t="s">
        <v>5586</v>
      </c>
      <c r="AO1805" s="41"/>
      <c r="AP1805" s="40" t="str" cm="1">
        <f t="array" ref="AP1805">IFERROR(_xlfn.IFS(
AR1805="MPR ISSUE","PDH",
AR1805="BSS Hardware Issue","BSS",
AR1805="Sites strategiques, MLL, Pylone, etc.","ENVTECH",
AR1805="AKTIVCO DEFAUT GE &amp; POWER Cabinet","AKTIVCO",
AR1805="AKTIVCO Coupure ENEO &amp; Baisse de tension","AKTIVCO GRID ONLY",
AR1805="Coupure ENEO &amp; Baisse de tension","IHS GRID ONLY",
AR1805="Defaut GE &amp; POWER Cabinet","IHS",
AR1805="Sharing","Partners",
AR1805="Sites strategiques &amp; DataCenter","SST &amp; DC",
AR1805="Exclu","Exclu",
AR1805="SAT","SAT",
AR1805="SPARE-ISSUE","SPARE-ISSUE",
AR1805="Fiber CAmtel","TRANS_FO_CAMTEL",
AR1805="Fiber AOF","Fiber AOF",
AR1805="Projet OCM (HUAWEI)","TRAVAUX-HUAWEI",
AR1805="Projet OCM (NOKIA)","TRAVAUX-NOKIA",
AR1805="ACCESS-ISSUE","ACCESS-ISSUE",
AR1805="Projet OCM (ZTE, NOKIA, autres projets)","TRAVAUX OCM",
AR1805="No root CAuse","No root cause",
AR1805="ODU HS","PDH",
AR1805="IP &amp; VLAN","PDH",
AR1805="Warehouse HUAWEI","SPARE-ISSUE",
AR1805="SPARE-HS","SPARE-ISSUE",
AR1805="Power Telco","BSS",AR1805="no impacts","no impacts"
),"")</f>
        <v>Exclu</v>
      </c>
      <c r="AQ1805" s="40" t="str" cm="1">
        <f t="array" ref="AQ1805">IFERROR(_xlfn.IFS(
AR1805="MPR ISSUE","TX ISSUE",
AR1805="BSS Hardware Issue","RAN ISSUE",
AR1805="Sites strategiques, MLL, Pylone, etc.","ENVTECH",
AR1805="AKTIVCO DEFAUT GE &amp; POWER Cabinet","POWER ISSUE",
AR1805="AKTIVCO Coupure ENEO &amp; Baisse de tension","POWER ISSUE",
AR1805="Coupure ENEO &amp; Baisse de tension","POWER ISSUE",
AR1805="Defaut GE &amp; POWER Cabinet","POWER ISSUE",
AR1805="Sharing","POWER ISSUE",
AR1805="Sites strategiques &amp; DataCenter","POWER ISSUE",
AR1805="Exclu","Exclu",
AR1805="SAT","TX ISSUE",
AR1805="SPARE-ISSUE","SPARE-ISSUE",
AR1805="Fiber CAmtel","TX ISSUE",
AR1805="Fiber AOF","TX ISSUE",
AR1805="Projet OCM (HUAWEI)","TRAVAUX-HUAWEI",
AR1805="Projet OCM (NOKIA)","TRAVAUX -NOKIA",
AR1805="ACCESS-ISSUE","ACCESS-ISSUE",
AR1805="Projet OCM (ZTE, NOKIA, autres projets)","TRAVAUX OCM",
AR1805="No root CAuse","No root cause",
AR1805="ODU HS","TX ISSUE",
AR1805="IP &amp; VLAN","TX ISSUE",
AR1805="Warehouse HUAWEI","SPARE-ISSUE",
AR1805="SPARE-HS","SPARE-ISSUE",
AR1805="Power Telco","RAN ISSUE",AR1805="no impacts","no impacts"
),"")</f>
        <v>Exclu</v>
      </c>
      <c r="AR1805" s="59" t="s">
        <v>5586</v>
      </c>
      <c r="AS1805" s="40" t="str" cm="1">
        <f t="array" ref="AS1805">IFERROR(_xlfn.IFS(
AR1805="MPR ISSUE","ACTIVE",
AR1805="BSS Hardware Issue","ACTIVE",
AR1805="Sites strategiques, MLL, Pylone, etc.","PASSIVE",
AR1805="AKTIVCO DEFAUT GE &amp; POWER Cabinet","PASSIVE",
AR1805="AKTIVCO Coupure ENEO &amp; Baisse de tension","PASSIVE",
AR1805="Coupure ENEO &amp; Baisse de tension","PASSIVE",
AR1805="Defaut GE &amp; POWER Cabinet","PASSIVE",
AR1805="Sharing","PASSIVE",
AR1805="Sites strategiques &amp; DataCenter","PASSIVE",
AR1805="Exclu","Exclu",
AR1805="SAT","ACTIVE",
AR1805="SPARE-ISSUE","SPARE-ISSUE",
AR1805="Fiber CAmtel","ACTIVE",
AR1805="Fiber AOF","ACTIVE",
AR1805="Projet OCM (HUAWEI)","PLANNED WORKS",
AR1805="Projet OCM (NOKIA)","PLANNED WORKS",
AR1805="ACCESS-ISSUE","ACCESS-ISSUE",
AR1805="Projet OCM (ZTE, NOKIA, autres projets)","PLANNED WORKS",
AR1805="No root CAuse","No root cause",
AR1805="ODU HS","ACTIVE",
AR1805="IP &amp; VLAN","ACTIVE",
AR1805="Warehouse HUAWEI","SPARE-ISSUE",
AR1805="SPARE-HS","SPARE-ISSUE",
AR1805="Power Telco","ACTIVE", AR1805="no impacts","no impacts"
),"")</f>
        <v>Exclu</v>
      </c>
      <c r="AT1805" s="99" t="s">
        <v>5661</v>
      </c>
      <c r="AU1805" s="99" t="s">
        <v>3522</v>
      </c>
      <c r="AW1805" s="17"/>
      <c r="AX1805" s="17" t="s">
        <v>5536</v>
      </c>
      <c r="AY1805" s="17"/>
      <c r="AZ1805" s="17" t="s">
        <v>5536</v>
      </c>
      <c r="BA1805" s="7"/>
      <c r="BC1805" s="18"/>
      <c r="BD1805" s="18"/>
      <c r="BE1805" s="18"/>
      <c r="BF1805" s="18"/>
      <c r="BG1805" s="18"/>
      <c r="BH1805" s="18"/>
      <c r="BI1805" s="18"/>
      <c r="BJ1805" s="18"/>
      <c r="BK1805" s="18"/>
      <c r="BM1805" s="18"/>
      <c r="BN1805" s="18"/>
      <c r="BO1805" s="18"/>
      <c r="BP1805" s="9" t="s">
        <v>5661</v>
      </c>
      <c r="BQ1805" s="14"/>
      <c r="BR1805" s="102" t="s">
        <v>5536</v>
      </c>
      <c r="BS1805" s="14"/>
      <c r="BT1805" s="14"/>
      <c r="BU1805" s="9"/>
      <c r="BV1805" s="9"/>
      <c r="BW1805" s="9"/>
    </row>
    <row r="1806" spans="1:75" x14ac:dyDescent="0.35">
      <c r="A1806" s="1" t="s">
        <v>4432</v>
      </c>
      <c r="B1806" s="8" t="s">
        <v>4433</v>
      </c>
      <c r="C1806" s="3" t="s">
        <v>32</v>
      </c>
      <c r="D1806" s="1"/>
      <c r="E1806" s="1"/>
      <c r="F1806" s="3" t="s">
        <v>31</v>
      </c>
      <c r="G1806" s="1" t="s">
        <v>32</v>
      </c>
      <c r="H1806" s="30" t="s">
        <v>5587</v>
      </c>
      <c r="I1806" s="27">
        <v>0</v>
      </c>
      <c r="J1806" s="27">
        <v>0</v>
      </c>
      <c r="K1806" s="27">
        <v>0</v>
      </c>
      <c r="L1806" s="27">
        <v>1.4803115003436352E-3</v>
      </c>
      <c r="M1806" s="27">
        <v>0</v>
      </c>
      <c r="N1806" s="27">
        <v>0</v>
      </c>
      <c r="O1806" s="27">
        <v>0</v>
      </c>
      <c r="P1806" s="27">
        <v>0.38200954248030305</v>
      </c>
      <c r="Q1806" s="27">
        <v>0</v>
      </c>
      <c r="R1806" s="27">
        <v>0</v>
      </c>
      <c r="S1806" s="80">
        <v>0</v>
      </c>
      <c r="T1806" s="80">
        <v>0</v>
      </c>
      <c r="U1806" s="80">
        <v>0</v>
      </c>
      <c r="V1806" s="80">
        <v>0</v>
      </c>
      <c r="W1806" s="80">
        <v>0</v>
      </c>
      <c r="X1806" s="80">
        <v>0</v>
      </c>
      <c r="Y1806" s="80">
        <v>0</v>
      </c>
      <c r="Z1806" s="80">
        <v>0</v>
      </c>
      <c r="AA1806" s="80">
        <v>0</v>
      </c>
      <c r="AB1806" s="80">
        <v>0</v>
      </c>
      <c r="AC1806" s="80">
        <v>0</v>
      </c>
      <c r="AD1806" s="80">
        <v>0</v>
      </c>
      <c r="AE1806" s="80">
        <v>0</v>
      </c>
      <c r="AF1806" s="80">
        <v>0</v>
      </c>
      <c r="AG1806" s="80"/>
      <c r="AH1806" s="80">
        <v>0</v>
      </c>
      <c r="AI1806" s="80">
        <v>0</v>
      </c>
      <c r="AJ1806" s="80">
        <v>0</v>
      </c>
      <c r="AK1806" s="80">
        <v>0</v>
      </c>
      <c r="AL1806" s="80">
        <v>0</v>
      </c>
      <c r="AM1806" s="80">
        <v>0</v>
      </c>
      <c r="AN1806" s="41" t="s">
        <v>5558</v>
      </c>
      <c r="AO1806" s="41"/>
      <c r="AP1806" s="40" t="str" cm="1">
        <f t="array" ref="AP1806">IFERROR(_xlfn.IFS(
AR1806="MPR ISSUE","PDH",
AR1806="BSS Hardware Issue","BSS",
AR1806="Sites strategiques, MLL, Pylone, etc.","ENVTECH",
AR1806="AKTIVCO DEFAUT GE &amp; POWER Cabinet","AKTIVCO",
AR1806="AKTIVCO Coupure ENEO &amp; Baisse de tension","AKTIVCO GRID ONLY",
AR1806="Coupure ENEO &amp; Baisse de tension","IHS GRID ONLY",
AR1806="Defaut GE &amp; POWER Cabinet","IHS",
AR1806="Sharing","Partners",
AR1806="Sites strategiques &amp; DataCenter","SST &amp; DC",
AR1806="Exclu","Exclu",
AR1806="SAT","SAT",
AR1806="SPARE-ISSUE","SPARE-ISSUE",
AR1806="Fiber CAmtel","TRANS_FO_CAMTEL",
AR1806="Fiber AOF","Fiber AOF",
AR1806="Projet OCM (HUAWEI)","TRAVAUX-HUAWEI",
AR1806="Projet OCM (NOKIA)","TRAVAUX-NOKIA",
AR1806="ACCESS-ISSUE","ACCESS-ISSUE",
AR1806="Projet OCM (ZTE, NOKIA, autres projets)","TRAVAUX OCM",
AR1806="No root CAuse","No root cause",
AR1806="ODU HS","PDH",
AR1806="IP &amp; VLAN","PDH",
AR1806="Warehouse HUAWEI","SPARE-ISSUE",
AR1806="SPARE-HS","SPARE-ISSUE",
AR1806="Power Telco","BSS",AR1806="no impacts","no impacts"
),"")</f>
        <v>No root cause</v>
      </c>
      <c r="AQ1806" s="40" t="str" cm="1">
        <f t="array" ref="AQ1806">IFERROR(_xlfn.IFS(
AR1806="MPR ISSUE","TX ISSUE",
AR1806="BSS Hardware Issue","RAN ISSUE",
AR1806="Sites strategiques, MLL, Pylone, etc.","ENVTECH",
AR1806="AKTIVCO DEFAUT GE &amp; POWER Cabinet","POWER ISSUE",
AR1806="AKTIVCO Coupure ENEO &amp; Baisse de tension","POWER ISSUE",
AR1806="Coupure ENEO &amp; Baisse de tension","POWER ISSUE",
AR1806="Defaut GE &amp; POWER Cabinet","POWER ISSUE",
AR1806="Sharing","POWER ISSUE",
AR1806="Sites strategiques &amp; DataCenter","POWER ISSUE",
AR1806="Exclu","Exclu",
AR1806="SAT","TX ISSUE",
AR1806="SPARE-ISSUE","SPARE-ISSUE",
AR1806="Fiber CAmtel","TX ISSUE",
AR1806="Fiber AOF","TX ISSUE",
AR1806="Projet OCM (HUAWEI)","TRAVAUX-HUAWEI",
AR1806="Projet OCM (NOKIA)","TRAVAUX -NOKIA",
AR1806="ACCESS-ISSUE","ACCESS-ISSUE",
AR1806="Projet OCM (ZTE, NOKIA, autres projets)","TRAVAUX OCM",
AR1806="No root CAuse","No root cause",
AR1806="ODU HS","TX ISSUE",
AR1806="IP &amp; VLAN","TX ISSUE",
AR1806="Warehouse HUAWEI","SPARE-ISSUE",
AR1806="SPARE-HS","SPARE-ISSUE",
AR1806="Power Telco","RAN ISSUE",AR1806="no impacts","no impacts"
),"")</f>
        <v>No root cause</v>
      </c>
      <c r="AR1806" s="59" t="s">
        <v>5343</v>
      </c>
      <c r="AS1806" s="40" t="str" cm="1">
        <f t="array" ref="AS1806">IFERROR(_xlfn.IFS(
AR1806="MPR ISSUE","ACTIVE",
AR1806="BSS Hardware Issue","ACTIVE",
AR1806="Sites strategiques, MLL, Pylone, etc.","PASSIVE",
AR1806="AKTIVCO DEFAUT GE &amp; POWER Cabinet","PASSIVE",
AR1806="AKTIVCO Coupure ENEO &amp; Baisse de tension","PASSIVE",
AR1806="Coupure ENEO &amp; Baisse de tension","PASSIVE",
AR1806="Defaut GE &amp; POWER Cabinet","PASSIVE",
AR1806="Sharing","PASSIVE",
AR1806="Sites strategiques &amp; DataCenter","PASSIVE",
AR1806="Exclu","Exclu",
AR1806="SAT","ACTIVE",
AR1806="SPARE-ISSUE","SPARE-ISSUE",
AR1806="Fiber CAmtel","ACTIVE",
AR1806="Fiber AOF","ACTIVE",
AR1806="Projet OCM (HUAWEI)","PLANNED WORKS",
AR1806="Projet OCM (NOKIA)","PLANNED WORKS",
AR1806="ACCESS-ISSUE","ACCESS-ISSUE",
AR1806="Projet OCM (ZTE, NOKIA, autres projets)","PLANNED WORKS",
AR1806="No root CAuse","No root cause",
AR1806="ODU HS","ACTIVE",
AR1806="IP &amp; VLAN","ACTIVE",
AR1806="Warehouse HUAWEI","SPARE-ISSUE",
AR1806="SPARE-HS","SPARE-ISSUE",
AR1806="Power Telco","ACTIVE", AR1806="no impacts","no impacts"
),"")</f>
        <v>No root cause</v>
      </c>
      <c r="AT1806" s="99" t="s">
        <v>5661</v>
      </c>
      <c r="AU1806" s="99" t="s">
        <v>4433</v>
      </c>
      <c r="AW1806" s="17"/>
      <c r="AX1806" s="17" t="s">
        <v>5536</v>
      </c>
      <c r="AY1806" s="17"/>
      <c r="AZ1806" s="17" t="s">
        <v>5536</v>
      </c>
      <c r="BA1806" s="7"/>
      <c r="BC1806" s="18"/>
      <c r="BD1806" s="18"/>
      <c r="BE1806" s="18"/>
      <c r="BF1806" s="18"/>
      <c r="BG1806" s="18"/>
      <c r="BH1806" s="18"/>
      <c r="BI1806" s="18"/>
      <c r="BJ1806" s="18"/>
      <c r="BK1806" s="18"/>
      <c r="BM1806" s="18"/>
      <c r="BN1806" s="18"/>
      <c r="BO1806" s="18"/>
      <c r="BP1806" s="9" t="s">
        <v>5661</v>
      </c>
      <c r="BQ1806" s="14"/>
      <c r="BR1806" s="102" t="s">
        <v>5536</v>
      </c>
      <c r="BS1806" s="14"/>
      <c r="BT1806" s="14"/>
      <c r="BU1806" s="9"/>
      <c r="BV1806" s="9"/>
      <c r="BW1806" s="9"/>
    </row>
    <row r="1807" spans="1:75" x14ac:dyDescent="0.35">
      <c r="A1807" s="1" t="s">
        <v>4755</v>
      </c>
      <c r="B1807" s="8" t="s">
        <v>4756</v>
      </c>
      <c r="C1807" s="3" t="s">
        <v>13</v>
      </c>
      <c r="D1807" s="1" t="s">
        <v>11</v>
      </c>
      <c r="E1807" s="1" t="s">
        <v>12</v>
      </c>
      <c r="F1807" s="3" t="s">
        <v>13</v>
      </c>
      <c r="G1807" s="1" t="s">
        <v>63</v>
      </c>
      <c r="H1807" s="28" t="s">
        <v>5589</v>
      </c>
      <c r="I1807" s="27">
        <v>0</v>
      </c>
      <c r="J1807" s="27">
        <v>0</v>
      </c>
      <c r="K1807" s="27">
        <v>0.33535297760199523</v>
      </c>
      <c r="L1807" s="27">
        <v>0</v>
      </c>
      <c r="M1807" s="27">
        <v>0.66505223537737601</v>
      </c>
      <c r="N1807" s="27">
        <v>0</v>
      </c>
      <c r="O1807" s="27">
        <v>0</v>
      </c>
      <c r="P1807" s="27">
        <v>4.7887185282208006E-2</v>
      </c>
      <c r="Q1807" s="27">
        <v>0</v>
      </c>
      <c r="R1807" s="27">
        <v>0</v>
      </c>
      <c r="S1807" s="80">
        <v>0</v>
      </c>
      <c r="T1807" s="80">
        <v>0</v>
      </c>
      <c r="U1807" s="80">
        <v>0</v>
      </c>
      <c r="V1807" s="80">
        <v>0</v>
      </c>
      <c r="W1807" s="80">
        <v>0</v>
      </c>
      <c r="X1807" s="80">
        <v>0</v>
      </c>
      <c r="Y1807" s="80">
        <v>0</v>
      </c>
      <c r="Z1807" s="80">
        <v>0</v>
      </c>
      <c r="AA1807" s="80">
        <v>0</v>
      </c>
      <c r="AB1807" s="80">
        <v>0</v>
      </c>
      <c r="AC1807" s="80">
        <v>0</v>
      </c>
      <c r="AD1807" s="80">
        <v>0</v>
      </c>
      <c r="AE1807" s="80">
        <v>0</v>
      </c>
      <c r="AF1807" s="80">
        <v>0.48984042598727867</v>
      </c>
      <c r="AG1807" s="80"/>
      <c r="AH1807" s="80">
        <v>0.20392628548110486</v>
      </c>
      <c r="AI1807" s="80">
        <v>0</v>
      </c>
      <c r="AJ1807" s="80">
        <v>0</v>
      </c>
      <c r="AK1807" s="80">
        <v>0</v>
      </c>
      <c r="AL1807" s="80">
        <v>0</v>
      </c>
      <c r="AM1807" s="80">
        <v>0</v>
      </c>
      <c r="AN1807" s="41" t="s">
        <v>5558</v>
      </c>
      <c r="AO1807" s="41"/>
      <c r="AP1807" s="40" t="str" cm="1">
        <f t="array" ref="AP1807">IFERROR(_xlfn.IFS(
AR1807="MPR ISSUE","PDH",
AR1807="BSS Hardware Issue","BSS",
AR1807="Sites strategiques, MLL, Pylone, etc.","ENVTECH",
AR1807="AKTIVCO DEFAUT GE &amp; POWER Cabinet","AKTIVCO",
AR1807="AKTIVCO Coupure ENEO &amp; Baisse de tension","AKTIVCO GRID ONLY",
AR1807="Coupure ENEO &amp; Baisse de tension","IHS GRID ONLY",
AR1807="Defaut GE &amp; POWER Cabinet","IHS",
AR1807="Sharing","Partners",
AR1807="Sites strategiques &amp; DataCenter","SST &amp; DC",
AR1807="Exclu","Exclu",
AR1807="SAT","SAT",
AR1807="SPARE-ISSUE","SPARE-ISSUE",
AR1807="Fiber CAmtel","TRANS_FO_CAMTEL",
AR1807="Fiber AOF","Fiber AOF",
AR1807="Projet OCM (HUAWEI)","TRAVAUX-HUAWEI",
AR1807="Projet OCM (NOKIA)","TRAVAUX-NOKIA",
AR1807="ACCESS-ISSUE","ACCESS-ISSUE",
AR1807="Projet OCM (ZTE, NOKIA, autres projets)","TRAVAUX OCM",
AR1807="No root CAuse","No root cause",
AR1807="ODU HS","PDH",
AR1807="IP &amp; VLAN","PDH",
AR1807="Warehouse HUAWEI","SPARE-ISSUE",
AR1807="SPARE-HS","SPARE-ISSUE",
AR1807="Power Telco","BSS",AR1807="no impacts","no impacts"
),"")</f>
        <v>No root cause</v>
      </c>
      <c r="AQ1807" s="40" t="str" cm="1">
        <f t="array" ref="AQ1807">IFERROR(_xlfn.IFS(
AR1807="MPR ISSUE","TX ISSUE",
AR1807="BSS Hardware Issue","RAN ISSUE",
AR1807="Sites strategiques, MLL, Pylone, etc.","ENVTECH",
AR1807="AKTIVCO DEFAUT GE &amp; POWER Cabinet","POWER ISSUE",
AR1807="AKTIVCO Coupure ENEO &amp; Baisse de tension","POWER ISSUE",
AR1807="Coupure ENEO &amp; Baisse de tension","POWER ISSUE",
AR1807="Defaut GE &amp; POWER Cabinet","POWER ISSUE",
AR1807="Sharing","POWER ISSUE",
AR1807="Sites strategiques &amp; DataCenter","POWER ISSUE",
AR1807="Exclu","Exclu",
AR1807="SAT","TX ISSUE",
AR1807="SPARE-ISSUE","SPARE-ISSUE",
AR1807="Fiber CAmtel","TX ISSUE",
AR1807="Fiber AOF","TX ISSUE",
AR1807="Projet OCM (HUAWEI)","TRAVAUX-HUAWEI",
AR1807="Projet OCM (NOKIA)","TRAVAUX -NOKIA",
AR1807="ACCESS-ISSUE","ACCESS-ISSUE",
AR1807="Projet OCM (ZTE, NOKIA, autres projets)","TRAVAUX OCM",
AR1807="No root CAuse","No root cause",
AR1807="ODU HS","TX ISSUE",
AR1807="IP &amp; VLAN","TX ISSUE",
AR1807="Warehouse HUAWEI","SPARE-ISSUE",
AR1807="SPARE-HS","SPARE-ISSUE",
AR1807="Power Telco","RAN ISSUE",AR1807="no impacts","no impacts"
),"")</f>
        <v>No root cause</v>
      </c>
      <c r="AR1807" s="59" t="s">
        <v>5343</v>
      </c>
      <c r="AS1807" s="40" t="str" cm="1">
        <f t="array" ref="AS1807">IFERROR(_xlfn.IFS(
AR1807="MPR ISSUE","ACTIVE",
AR1807="BSS Hardware Issue","ACTIVE",
AR1807="Sites strategiques, MLL, Pylone, etc.","PASSIVE",
AR1807="AKTIVCO DEFAUT GE &amp; POWER Cabinet","PASSIVE",
AR1807="AKTIVCO Coupure ENEO &amp; Baisse de tension","PASSIVE",
AR1807="Coupure ENEO &amp; Baisse de tension","PASSIVE",
AR1807="Defaut GE &amp; POWER Cabinet","PASSIVE",
AR1807="Sharing","PASSIVE",
AR1807="Sites strategiques &amp; DataCenter","PASSIVE",
AR1807="Exclu","Exclu",
AR1807="SAT","ACTIVE",
AR1807="SPARE-ISSUE","SPARE-ISSUE",
AR1807="Fiber CAmtel","ACTIVE",
AR1807="Fiber AOF","ACTIVE",
AR1807="Projet OCM (HUAWEI)","PLANNED WORKS",
AR1807="Projet OCM (NOKIA)","PLANNED WORKS",
AR1807="ACCESS-ISSUE","ACCESS-ISSUE",
AR1807="Projet OCM (ZTE, NOKIA, autres projets)","PLANNED WORKS",
AR1807="No root CAuse","No root cause",
AR1807="ODU HS","ACTIVE",
AR1807="IP &amp; VLAN","ACTIVE",
AR1807="Warehouse HUAWEI","SPARE-ISSUE",
AR1807="SPARE-HS","SPARE-ISSUE",
AR1807="Power Telco","ACTIVE", AR1807="no impacts","no impacts"
),"")</f>
        <v>No root cause</v>
      </c>
      <c r="AT1807" s="99" t="s">
        <v>5661</v>
      </c>
      <c r="AU1807" s="99" t="s">
        <v>4756</v>
      </c>
      <c r="AW1807" s="17"/>
      <c r="AX1807" s="17" t="s">
        <v>5536</v>
      </c>
      <c r="AY1807" s="17"/>
      <c r="AZ1807" s="17" t="s">
        <v>5536</v>
      </c>
      <c r="BA1807" s="7"/>
      <c r="BC1807" s="18"/>
      <c r="BD1807" s="18"/>
      <c r="BE1807" s="18"/>
      <c r="BF1807" s="18"/>
      <c r="BG1807" s="18"/>
      <c r="BH1807" s="18"/>
      <c r="BI1807" s="18"/>
      <c r="BJ1807" s="18"/>
      <c r="BK1807" s="18"/>
      <c r="BM1807" s="18"/>
      <c r="BN1807" s="18"/>
      <c r="BO1807" s="18"/>
      <c r="BP1807" s="9" t="s">
        <v>5661</v>
      </c>
      <c r="BQ1807" s="14"/>
      <c r="BR1807" s="102" t="s">
        <v>5536</v>
      </c>
      <c r="BS1807" s="14"/>
      <c r="BT1807" s="14"/>
      <c r="BU1807" s="9"/>
      <c r="BV1807" s="9"/>
      <c r="BW1807" s="9"/>
    </row>
    <row r="1808" spans="1:75" x14ac:dyDescent="0.35">
      <c r="A1808" s="3" t="s">
        <v>3729</v>
      </c>
      <c r="B1808" s="24" t="s">
        <v>3730</v>
      </c>
      <c r="C1808" s="3" t="s">
        <v>32</v>
      </c>
      <c r="D1808" s="3" t="s">
        <v>357</v>
      </c>
      <c r="E1808" s="3" t="s">
        <v>5527</v>
      </c>
      <c r="F1808" s="3" t="s">
        <v>31</v>
      </c>
      <c r="G1808" s="3" t="s">
        <v>32</v>
      </c>
      <c r="H1808" s="30" t="s">
        <v>5587</v>
      </c>
      <c r="I1808" s="27">
        <v>0</v>
      </c>
      <c r="J1808" s="27">
        <v>0</v>
      </c>
      <c r="K1808" s="27">
        <v>0</v>
      </c>
      <c r="L1808" s="27">
        <v>0</v>
      </c>
      <c r="M1808" s="27">
        <v>0</v>
      </c>
      <c r="N1808" s="27">
        <v>7.1433234027617267</v>
      </c>
      <c r="O1808" s="27">
        <v>0</v>
      </c>
      <c r="P1808" s="27">
        <v>1.0183829719233059E-2</v>
      </c>
      <c r="Q1808" s="27">
        <v>0</v>
      </c>
      <c r="R1808" s="27">
        <v>0</v>
      </c>
      <c r="S1808" s="80">
        <v>0</v>
      </c>
      <c r="T1808" s="80">
        <v>0</v>
      </c>
      <c r="U1808" s="80">
        <v>0</v>
      </c>
      <c r="V1808" s="80">
        <v>0</v>
      </c>
      <c r="W1808" s="80">
        <v>0</v>
      </c>
      <c r="X1808" s="80">
        <v>0</v>
      </c>
      <c r="Y1808" s="80">
        <v>0</v>
      </c>
      <c r="Z1808" s="80">
        <v>0</v>
      </c>
      <c r="AA1808" s="80">
        <v>0</v>
      </c>
      <c r="AB1808" s="80">
        <v>0</v>
      </c>
      <c r="AC1808" s="80">
        <v>0</v>
      </c>
      <c r="AD1808" s="80">
        <v>0</v>
      </c>
      <c r="AE1808" s="80">
        <v>0</v>
      </c>
      <c r="AF1808" s="80">
        <v>0</v>
      </c>
      <c r="AG1808" s="80"/>
      <c r="AH1808" s="80">
        <v>1.9440235365960584E-3</v>
      </c>
      <c r="AI1808" s="80">
        <v>0</v>
      </c>
      <c r="AJ1808" s="80">
        <v>0</v>
      </c>
      <c r="AK1808" s="80">
        <v>0</v>
      </c>
      <c r="AL1808" s="80">
        <v>0</v>
      </c>
      <c r="AM1808" s="80">
        <v>0</v>
      </c>
      <c r="AN1808" s="41" t="s">
        <v>5558</v>
      </c>
      <c r="AO1808" s="41"/>
      <c r="AP1808" s="40" t="str" cm="1">
        <f t="array" ref="AP1808">IFERROR(_xlfn.IFS(
AR1808="MPR ISSUE","PDH",
AR1808="BSS Hardware Issue","BSS",
AR1808="Sites strategiques, MLL, Pylone, etc.","ENVTECH",
AR1808="AKTIVCO DEFAUT GE &amp; POWER Cabinet","AKTIVCO",
AR1808="AKTIVCO Coupure ENEO &amp; Baisse de tension","AKTIVCO GRID ONLY",
AR1808="Coupure ENEO &amp; Baisse de tension","IHS GRID ONLY",
AR1808="Defaut GE &amp; POWER Cabinet","IHS",
AR1808="Sharing","Partners",
AR1808="Sites strategiques &amp; DataCenter","SST &amp; DC",
AR1808="Exclu","Exclu",
AR1808="SAT","SAT",
AR1808="SPARE-ISSUE","SPARE-ISSUE",
AR1808="Fiber CAmtel","TRANS_FO_CAMTEL",
AR1808="Fiber AOF","Fiber AOF",
AR1808="Projet OCM (HUAWEI)","TRAVAUX-HUAWEI",
AR1808="Projet OCM (NOKIA)","TRAVAUX-NOKIA",
AR1808="ACCESS-ISSUE","ACCESS-ISSUE",
AR1808="Projet OCM (ZTE, NOKIA, autres projets)","TRAVAUX OCM",
AR1808="No root CAuse","No root cause",
AR1808="ODU HS","PDH",
AR1808="IP &amp; VLAN","PDH",
AR1808="Warehouse HUAWEI","SPARE-ISSUE",
AR1808="SPARE-HS","SPARE-ISSUE",
AR1808="Power Telco","BSS",AR1808="no impacts","no impacts"
),"")</f>
        <v>No root cause</v>
      </c>
      <c r="AQ1808" s="40" t="str" cm="1">
        <f t="array" ref="AQ1808">IFERROR(_xlfn.IFS(
AR1808="MPR ISSUE","TX ISSUE",
AR1808="BSS Hardware Issue","RAN ISSUE",
AR1808="Sites strategiques, MLL, Pylone, etc.","ENVTECH",
AR1808="AKTIVCO DEFAUT GE &amp; POWER Cabinet","POWER ISSUE",
AR1808="AKTIVCO Coupure ENEO &amp; Baisse de tension","POWER ISSUE",
AR1808="Coupure ENEO &amp; Baisse de tension","POWER ISSUE",
AR1808="Defaut GE &amp; POWER Cabinet","POWER ISSUE",
AR1808="Sharing","POWER ISSUE",
AR1808="Sites strategiques &amp; DataCenter","POWER ISSUE",
AR1808="Exclu","Exclu",
AR1808="SAT","TX ISSUE",
AR1808="SPARE-ISSUE","SPARE-ISSUE",
AR1808="Fiber CAmtel","TX ISSUE",
AR1808="Fiber AOF","TX ISSUE",
AR1808="Projet OCM (HUAWEI)","TRAVAUX-HUAWEI",
AR1808="Projet OCM (NOKIA)","TRAVAUX -NOKIA",
AR1808="ACCESS-ISSUE","ACCESS-ISSUE",
AR1808="Projet OCM (ZTE, NOKIA, autres projets)","TRAVAUX OCM",
AR1808="No root CAuse","No root cause",
AR1808="ODU HS","TX ISSUE",
AR1808="IP &amp; VLAN","TX ISSUE",
AR1808="Warehouse HUAWEI","SPARE-ISSUE",
AR1808="SPARE-HS","SPARE-ISSUE",
AR1808="Power Telco","RAN ISSUE",AR1808="no impacts","no impacts"
),"")</f>
        <v>No root cause</v>
      </c>
      <c r="AR1808" s="59" t="s">
        <v>5343</v>
      </c>
      <c r="AS1808" s="40" t="str" cm="1">
        <f t="array" ref="AS1808">IFERROR(_xlfn.IFS(
AR1808="MPR ISSUE","ACTIVE",
AR1808="BSS Hardware Issue","ACTIVE",
AR1808="Sites strategiques, MLL, Pylone, etc.","PASSIVE",
AR1808="AKTIVCO DEFAUT GE &amp; POWER Cabinet","PASSIVE",
AR1808="AKTIVCO Coupure ENEO &amp; Baisse de tension","PASSIVE",
AR1808="Coupure ENEO &amp; Baisse de tension","PASSIVE",
AR1808="Defaut GE &amp; POWER Cabinet","PASSIVE",
AR1808="Sharing","PASSIVE",
AR1808="Sites strategiques &amp; DataCenter","PASSIVE",
AR1808="Exclu","Exclu",
AR1808="SAT","ACTIVE",
AR1808="SPARE-ISSUE","SPARE-ISSUE",
AR1808="Fiber CAmtel","ACTIVE",
AR1808="Fiber AOF","ACTIVE",
AR1808="Projet OCM (HUAWEI)","PLANNED WORKS",
AR1808="Projet OCM (NOKIA)","PLANNED WORKS",
AR1808="ACCESS-ISSUE","ACCESS-ISSUE",
AR1808="Projet OCM (ZTE, NOKIA, autres projets)","PLANNED WORKS",
AR1808="No root CAuse","No root cause",
AR1808="ODU HS","ACTIVE",
AR1808="IP &amp; VLAN","ACTIVE",
AR1808="Warehouse HUAWEI","SPARE-ISSUE",
AR1808="SPARE-HS","SPARE-ISSUE",
AR1808="Power Telco","ACTIVE", AR1808="no impacts","no impacts"
),"")</f>
        <v>No root cause</v>
      </c>
      <c r="AT1808" s="99" t="s">
        <v>5661</v>
      </c>
      <c r="AU1808" s="99" t="s">
        <v>3730</v>
      </c>
      <c r="AW1808" s="17"/>
      <c r="AX1808" s="17" t="s">
        <v>5536</v>
      </c>
      <c r="AY1808" s="17"/>
      <c r="AZ1808" s="17" t="s">
        <v>5536</v>
      </c>
      <c r="BA1808" s="7"/>
      <c r="BC1808" s="18"/>
      <c r="BD1808" s="18"/>
      <c r="BE1808" s="18"/>
      <c r="BF1808" s="18"/>
      <c r="BG1808" s="18"/>
      <c r="BH1808" s="18"/>
      <c r="BI1808" s="18"/>
      <c r="BJ1808" s="18"/>
      <c r="BK1808" s="18"/>
      <c r="BM1808" s="18"/>
      <c r="BN1808" s="18"/>
      <c r="BO1808" s="18"/>
      <c r="BP1808" s="9" t="s">
        <v>5661</v>
      </c>
      <c r="BQ1808" s="14"/>
      <c r="BR1808" s="102" t="s">
        <v>5536</v>
      </c>
      <c r="BS1808" s="14"/>
      <c r="BT1808" s="14"/>
      <c r="BU1808" s="9"/>
      <c r="BV1808" s="9"/>
      <c r="BW1808" s="9"/>
    </row>
    <row r="1809" spans="1:75" x14ac:dyDescent="0.35">
      <c r="A1809" s="1" t="s">
        <v>936</v>
      </c>
      <c r="B1809" s="8" t="s">
        <v>937</v>
      </c>
      <c r="C1809" s="3" t="s">
        <v>51</v>
      </c>
      <c r="D1809" s="1" t="s">
        <v>11</v>
      </c>
      <c r="E1809" s="1" t="s">
        <v>12</v>
      </c>
      <c r="F1809" s="3" t="s">
        <v>51</v>
      </c>
      <c r="G1809" s="1" t="s">
        <v>52</v>
      </c>
      <c r="H1809" s="28" t="s">
        <v>5589</v>
      </c>
      <c r="I1809" s="27">
        <v>0</v>
      </c>
      <c r="J1809" s="27">
        <v>0</v>
      </c>
      <c r="K1809" s="27">
        <v>7.8474344596542005E-3</v>
      </c>
      <c r="L1809" s="27">
        <v>7.8474344596542005E-3</v>
      </c>
      <c r="M1809" s="27">
        <v>0</v>
      </c>
      <c r="N1809" s="27">
        <v>0</v>
      </c>
      <c r="O1809" s="27">
        <v>0</v>
      </c>
      <c r="P1809" s="27">
        <v>8.9175391586979543E-5</v>
      </c>
      <c r="Q1809" s="27">
        <v>0</v>
      </c>
      <c r="R1809" s="27">
        <v>0</v>
      </c>
      <c r="S1809" s="80">
        <v>0</v>
      </c>
      <c r="T1809" s="80">
        <v>0</v>
      </c>
      <c r="U1809" s="80">
        <v>0</v>
      </c>
      <c r="V1809" s="80">
        <v>0</v>
      </c>
      <c r="W1809" s="80">
        <v>0</v>
      </c>
      <c r="X1809" s="80">
        <v>0</v>
      </c>
      <c r="Y1809" s="80">
        <v>0</v>
      </c>
      <c r="Z1809" s="80">
        <v>0.23679633482006543</v>
      </c>
      <c r="AA1809" s="80">
        <v>0</v>
      </c>
      <c r="AB1809" s="80">
        <v>0</v>
      </c>
      <c r="AC1809" s="80">
        <v>0</v>
      </c>
      <c r="AD1809" s="80">
        <v>0</v>
      </c>
      <c r="AE1809" s="80">
        <v>0</v>
      </c>
      <c r="AF1809" s="80">
        <v>0</v>
      </c>
      <c r="AG1809" s="80"/>
      <c r="AH1809" s="80">
        <v>0</v>
      </c>
      <c r="AI1809" s="80">
        <v>0</v>
      </c>
      <c r="AJ1809" s="80">
        <v>0</v>
      </c>
      <c r="AK1809" s="80">
        <v>0</v>
      </c>
      <c r="AL1809" s="80">
        <v>0</v>
      </c>
      <c r="AM1809" s="80">
        <v>0</v>
      </c>
      <c r="AN1809" s="41" t="s">
        <v>5558</v>
      </c>
      <c r="AO1809" s="41"/>
      <c r="AP1809" s="40" t="str" cm="1">
        <f t="array" ref="AP1809">IFERROR(_xlfn.IFS(
AR1809="MPR ISSUE","PDH",
AR1809="BSS Hardware Issue","BSS",
AR1809="Sites strategiques, MLL, Pylone, etc.","ENVTECH",
AR1809="AKTIVCO DEFAUT GE &amp; POWER Cabinet","AKTIVCO",
AR1809="AKTIVCO Coupure ENEO &amp; Baisse de tension","AKTIVCO GRID ONLY",
AR1809="Coupure ENEO &amp; Baisse de tension","IHS GRID ONLY",
AR1809="Defaut GE &amp; POWER Cabinet","IHS",
AR1809="Sharing","Partners",
AR1809="Sites strategiques &amp; DataCenter","SST &amp; DC",
AR1809="Exclu","Exclu",
AR1809="SAT","SAT",
AR1809="SPARE-ISSUE","SPARE-ISSUE",
AR1809="Fiber CAmtel","TRANS_FO_CAMTEL",
AR1809="Fiber AOF","Fiber AOF",
AR1809="Projet OCM (HUAWEI)","TRAVAUX-HUAWEI",
AR1809="Projet OCM (NOKIA)","TRAVAUX-NOKIA",
AR1809="ACCESS-ISSUE","ACCESS-ISSUE",
AR1809="Projet OCM (ZTE, NOKIA, autres projets)","TRAVAUX OCM",
AR1809="No root CAuse","No root cause",
AR1809="ODU HS","PDH",
AR1809="IP &amp; VLAN","PDH",
AR1809="Warehouse HUAWEI","SPARE-ISSUE",
AR1809="SPARE-HS","SPARE-ISSUE",
AR1809="Power Telco","BSS",AR1809="no impacts","no impacts"
),"")</f>
        <v>No root cause</v>
      </c>
      <c r="AQ1809" s="40" t="str" cm="1">
        <f t="array" ref="AQ1809">IFERROR(_xlfn.IFS(
AR1809="MPR ISSUE","TX ISSUE",
AR1809="BSS Hardware Issue","RAN ISSUE",
AR1809="Sites strategiques, MLL, Pylone, etc.","ENVTECH",
AR1809="AKTIVCO DEFAUT GE &amp; POWER Cabinet","POWER ISSUE",
AR1809="AKTIVCO Coupure ENEO &amp; Baisse de tension","POWER ISSUE",
AR1809="Coupure ENEO &amp; Baisse de tension","POWER ISSUE",
AR1809="Defaut GE &amp; POWER Cabinet","POWER ISSUE",
AR1809="Sharing","POWER ISSUE",
AR1809="Sites strategiques &amp; DataCenter","POWER ISSUE",
AR1809="Exclu","Exclu",
AR1809="SAT","TX ISSUE",
AR1809="SPARE-ISSUE","SPARE-ISSUE",
AR1809="Fiber CAmtel","TX ISSUE",
AR1809="Fiber AOF","TX ISSUE",
AR1809="Projet OCM (HUAWEI)","TRAVAUX-HUAWEI",
AR1809="Projet OCM (NOKIA)","TRAVAUX -NOKIA",
AR1809="ACCESS-ISSUE","ACCESS-ISSUE",
AR1809="Projet OCM (ZTE, NOKIA, autres projets)","TRAVAUX OCM",
AR1809="No root CAuse","No root cause",
AR1809="ODU HS","TX ISSUE",
AR1809="IP &amp; VLAN","TX ISSUE",
AR1809="Warehouse HUAWEI","SPARE-ISSUE",
AR1809="SPARE-HS","SPARE-ISSUE",
AR1809="Power Telco","RAN ISSUE",AR1809="no impacts","no impacts"
),"")</f>
        <v>No root cause</v>
      </c>
      <c r="AR1809" s="59" t="s">
        <v>5343</v>
      </c>
      <c r="AS1809" s="40" t="str" cm="1">
        <f t="array" ref="AS1809">IFERROR(_xlfn.IFS(
AR1809="MPR ISSUE","ACTIVE",
AR1809="BSS Hardware Issue","ACTIVE",
AR1809="Sites strategiques, MLL, Pylone, etc.","PASSIVE",
AR1809="AKTIVCO DEFAUT GE &amp; POWER Cabinet","PASSIVE",
AR1809="AKTIVCO Coupure ENEO &amp; Baisse de tension","PASSIVE",
AR1809="Coupure ENEO &amp; Baisse de tension","PASSIVE",
AR1809="Defaut GE &amp; POWER Cabinet","PASSIVE",
AR1809="Sharing","PASSIVE",
AR1809="Sites strategiques &amp; DataCenter","PASSIVE",
AR1809="Exclu","Exclu",
AR1809="SAT","ACTIVE",
AR1809="SPARE-ISSUE","SPARE-ISSUE",
AR1809="Fiber CAmtel","ACTIVE",
AR1809="Fiber AOF","ACTIVE",
AR1809="Projet OCM (HUAWEI)","PLANNED WORKS",
AR1809="Projet OCM (NOKIA)","PLANNED WORKS",
AR1809="ACCESS-ISSUE","ACCESS-ISSUE",
AR1809="Projet OCM (ZTE, NOKIA, autres projets)","PLANNED WORKS",
AR1809="No root CAuse","No root cause",
AR1809="ODU HS","ACTIVE",
AR1809="IP &amp; VLAN","ACTIVE",
AR1809="Warehouse HUAWEI","SPARE-ISSUE",
AR1809="SPARE-HS","SPARE-ISSUE",
AR1809="Power Telco","ACTIVE", AR1809="no impacts","no impacts"
),"")</f>
        <v>No root cause</v>
      </c>
      <c r="AT1809" s="99" t="s">
        <v>5661</v>
      </c>
      <c r="AU1809" s="99" t="s">
        <v>937</v>
      </c>
      <c r="AW1809" s="17"/>
      <c r="AX1809" s="17" t="s">
        <v>5536</v>
      </c>
      <c r="AY1809" s="17"/>
      <c r="AZ1809" s="17" t="s">
        <v>5536</v>
      </c>
      <c r="BA1809" s="7"/>
      <c r="BC1809" s="18"/>
      <c r="BD1809" s="18"/>
      <c r="BE1809" s="18"/>
      <c r="BF1809" s="18"/>
      <c r="BG1809" s="18"/>
      <c r="BH1809" s="18"/>
      <c r="BI1809" s="18"/>
      <c r="BJ1809" s="18"/>
      <c r="BK1809" s="18"/>
      <c r="BM1809" s="18"/>
      <c r="BN1809" s="18"/>
      <c r="BO1809" s="18"/>
      <c r="BP1809" s="9" t="s">
        <v>5661</v>
      </c>
      <c r="BQ1809" s="14"/>
      <c r="BR1809" s="102" t="s">
        <v>5536</v>
      </c>
      <c r="BS1809" s="14"/>
      <c r="BT1809" s="14"/>
      <c r="BU1809" s="9"/>
      <c r="BV1809" s="9"/>
      <c r="BW1809" s="9"/>
    </row>
    <row r="1810" spans="1:75" x14ac:dyDescent="0.35">
      <c r="A1810" s="1" t="s">
        <v>2059</v>
      </c>
      <c r="B1810" s="8" t="s">
        <v>2060</v>
      </c>
      <c r="C1810" s="3" t="s">
        <v>51</v>
      </c>
      <c r="D1810" s="1" t="s">
        <v>11</v>
      </c>
      <c r="E1810" s="1" t="s">
        <v>12</v>
      </c>
      <c r="F1810" s="3" t="s">
        <v>51</v>
      </c>
      <c r="G1810" s="1" t="s">
        <v>52</v>
      </c>
      <c r="H1810" s="28" t="s">
        <v>5589</v>
      </c>
      <c r="I1810" s="27">
        <v>0</v>
      </c>
      <c r="J1810" s="27">
        <v>0</v>
      </c>
      <c r="K1810" s="27">
        <v>0</v>
      </c>
      <c r="L1810" s="27">
        <v>0</v>
      </c>
      <c r="M1810" s="27">
        <v>0</v>
      </c>
      <c r="N1810" s="27">
        <v>0</v>
      </c>
      <c r="O1810" s="27">
        <v>0</v>
      </c>
      <c r="P1810" s="27">
        <v>8.9175391586979543E-5</v>
      </c>
      <c r="Q1810" s="27">
        <v>0</v>
      </c>
      <c r="R1810" s="27">
        <v>0</v>
      </c>
      <c r="S1810" s="80">
        <v>0</v>
      </c>
      <c r="T1810" s="80">
        <v>0</v>
      </c>
      <c r="U1810" s="80">
        <v>0</v>
      </c>
      <c r="V1810" s="80">
        <v>0</v>
      </c>
      <c r="W1810" s="80">
        <v>0</v>
      </c>
      <c r="X1810" s="80">
        <v>0</v>
      </c>
      <c r="Y1810" s="80">
        <v>0</v>
      </c>
      <c r="Z1810" s="80">
        <v>0.25978575077118882</v>
      </c>
      <c r="AA1810" s="80">
        <v>0</v>
      </c>
      <c r="AB1810" s="80">
        <v>0</v>
      </c>
      <c r="AC1810" s="80">
        <v>0</v>
      </c>
      <c r="AD1810" s="80">
        <v>0</v>
      </c>
      <c r="AE1810" s="80">
        <v>0</v>
      </c>
      <c r="AF1810" s="80">
        <v>0</v>
      </c>
      <c r="AG1810" s="80"/>
      <c r="AH1810" s="80">
        <v>0</v>
      </c>
      <c r="AI1810" s="80">
        <v>0</v>
      </c>
      <c r="AJ1810" s="80">
        <v>0</v>
      </c>
      <c r="AK1810" s="80">
        <v>0</v>
      </c>
      <c r="AL1810" s="80">
        <v>0</v>
      </c>
      <c r="AM1810" s="80">
        <v>0</v>
      </c>
      <c r="AN1810" s="41" t="s">
        <v>5558</v>
      </c>
      <c r="AO1810" s="41"/>
      <c r="AP1810" s="40" t="str" cm="1">
        <f t="array" ref="AP1810">IFERROR(_xlfn.IFS(
AR1810="MPR ISSUE","PDH",
AR1810="BSS Hardware Issue","BSS",
AR1810="Sites strategiques, MLL, Pylone, etc.","ENVTECH",
AR1810="AKTIVCO DEFAUT GE &amp; POWER Cabinet","AKTIVCO",
AR1810="AKTIVCO Coupure ENEO &amp; Baisse de tension","AKTIVCO GRID ONLY",
AR1810="Coupure ENEO &amp; Baisse de tension","IHS GRID ONLY",
AR1810="Defaut GE &amp; POWER Cabinet","IHS",
AR1810="Sharing","Partners",
AR1810="Sites strategiques &amp; DataCenter","SST &amp; DC",
AR1810="Exclu","Exclu",
AR1810="SAT","SAT",
AR1810="SPARE-ISSUE","SPARE-ISSUE",
AR1810="Fiber CAmtel","TRANS_FO_CAMTEL",
AR1810="Fiber AOF","Fiber AOF",
AR1810="Projet OCM (HUAWEI)","TRAVAUX-HUAWEI",
AR1810="Projet OCM (NOKIA)","TRAVAUX-NOKIA",
AR1810="ACCESS-ISSUE","ACCESS-ISSUE",
AR1810="Projet OCM (ZTE, NOKIA, autres projets)","TRAVAUX OCM",
AR1810="No root CAuse","No root cause",
AR1810="ODU HS","PDH",
AR1810="IP &amp; VLAN","PDH",
AR1810="Warehouse HUAWEI","SPARE-ISSUE",
AR1810="SPARE-HS","SPARE-ISSUE",
AR1810="Power Telco","BSS",AR1810="no impacts","no impacts"
),"")</f>
        <v>No root cause</v>
      </c>
      <c r="AQ1810" s="40" t="str" cm="1">
        <f t="array" ref="AQ1810">IFERROR(_xlfn.IFS(
AR1810="MPR ISSUE","TX ISSUE",
AR1810="BSS Hardware Issue","RAN ISSUE",
AR1810="Sites strategiques, MLL, Pylone, etc.","ENVTECH",
AR1810="AKTIVCO DEFAUT GE &amp; POWER Cabinet","POWER ISSUE",
AR1810="AKTIVCO Coupure ENEO &amp; Baisse de tension","POWER ISSUE",
AR1810="Coupure ENEO &amp; Baisse de tension","POWER ISSUE",
AR1810="Defaut GE &amp; POWER Cabinet","POWER ISSUE",
AR1810="Sharing","POWER ISSUE",
AR1810="Sites strategiques &amp; DataCenter","POWER ISSUE",
AR1810="Exclu","Exclu",
AR1810="SAT","TX ISSUE",
AR1810="SPARE-ISSUE","SPARE-ISSUE",
AR1810="Fiber CAmtel","TX ISSUE",
AR1810="Fiber AOF","TX ISSUE",
AR1810="Projet OCM (HUAWEI)","TRAVAUX-HUAWEI",
AR1810="Projet OCM (NOKIA)","TRAVAUX -NOKIA",
AR1810="ACCESS-ISSUE","ACCESS-ISSUE",
AR1810="Projet OCM (ZTE, NOKIA, autres projets)","TRAVAUX OCM",
AR1810="No root CAuse","No root cause",
AR1810="ODU HS","TX ISSUE",
AR1810="IP &amp; VLAN","TX ISSUE",
AR1810="Warehouse HUAWEI","SPARE-ISSUE",
AR1810="SPARE-HS","SPARE-ISSUE",
AR1810="Power Telco","RAN ISSUE",AR1810="no impacts","no impacts"
),"")</f>
        <v>No root cause</v>
      </c>
      <c r="AR1810" s="59" t="s">
        <v>5343</v>
      </c>
      <c r="AS1810" s="40" t="str" cm="1">
        <f t="array" ref="AS1810">IFERROR(_xlfn.IFS(
AR1810="MPR ISSUE","ACTIVE",
AR1810="BSS Hardware Issue","ACTIVE",
AR1810="Sites strategiques, MLL, Pylone, etc.","PASSIVE",
AR1810="AKTIVCO DEFAUT GE &amp; POWER Cabinet","PASSIVE",
AR1810="AKTIVCO Coupure ENEO &amp; Baisse de tension","PASSIVE",
AR1810="Coupure ENEO &amp; Baisse de tension","PASSIVE",
AR1810="Defaut GE &amp; POWER Cabinet","PASSIVE",
AR1810="Sharing","PASSIVE",
AR1810="Sites strategiques &amp; DataCenter","PASSIVE",
AR1810="Exclu","Exclu",
AR1810="SAT","ACTIVE",
AR1810="SPARE-ISSUE","SPARE-ISSUE",
AR1810="Fiber CAmtel","ACTIVE",
AR1810="Fiber AOF","ACTIVE",
AR1810="Projet OCM (HUAWEI)","PLANNED WORKS",
AR1810="Projet OCM (NOKIA)","PLANNED WORKS",
AR1810="ACCESS-ISSUE","ACCESS-ISSUE",
AR1810="Projet OCM (ZTE, NOKIA, autres projets)","PLANNED WORKS",
AR1810="No root CAuse","No root cause",
AR1810="ODU HS","ACTIVE",
AR1810="IP &amp; VLAN","ACTIVE",
AR1810="Warehouse HUAWEI","SPARE-ISSUE",
AR1810="SPARE-HS","SPARE-ISSUE",
AR1810="Power Telco","ACTIVE", AR1810="no impacts","no impacts"
),"")</f>
        <v>No root cause</v>
      </c>
      <c r="AT1810" s="99" t="s">
        <v>5661</v>
      </c>
      <c r="AU1810" s="99" t="s">
        <v>2060</v>
      </c>
      <c r="AW1810" s="17"/>
      <c r="AX1810" s="17" t="s">
        <v>5536</v>
      </c>
      <c r="AY1810" s="17"/>
      <c r="AZ1810" s="17" t="s">
        <v>5536</v>
      </c>
      <c r="BA1810" s="7"/>
      <c r="BC1810" s="18"/>
      <c r="BD1810" s="18"/>
      <c r="BE1810" s="18"/>
      <c r="BF1810" s="18"/>
      <c r="BG1810" s="18"/>
      <c r="BH1810" s="18"/>
      <c r="BI1810" s="18"/>
      <c r="BJ1810" s="18"/>
      <c r="BK1810" s="18"/>
      <c r="BM1810" s="18"/>
      <c r="BN1810" s="18"/>
      <c r="BO1810" s="18"/>
      <c r="BP1810" s="9" t="s">
        <v>5661</v>
      </c>
      <c r="BQ1810" s="14"/>
      <c r="BR1810" s="102" t="s">
        <v>5536</v>
      </c>
      <c r="BS1810" s="14"/>
      <c r="BT1810" s="14"/>
      <c r="BU1810" s="9"/>
      <c r="BV1810" s="9"/>
      <c r="BW1810" s="9"/>
    </row>
    <row r="1811" spans="1:75" x14ac:dyDescent="0.35">
      <c r="A1811" s="1" t="s">
        <v>3176</v>
      </c>
      <c r="B1811" s="8" t="s">
        <v>3177</v>
      </c>
      <c r="C1811" s="3" t="s">
        <v>32</v>
      </c>
      <c r="D1811" s="1" t="s">
        <v>11</v>
      </c>
      <c r="E1811" s="1" t="s">
        <v>145</v>
      </c>
      <c r="F1811" s="3" t="s">
        <v>31</v>
      </c>
      <c r="G1811" s="1" t="s">
        <v>32</v>
      </c>
      <c r="H1811" s="30" t="s">
        <v>5587</v>
      </c>
      <c r="I1811" s="27">
        <v>0</v>
      </c>
      <c r="J1811" s="27">
        <v>0</v>
      </c>
      <c r="K1811" s="27">
        <v>0</v>
      </c>
      <c r="L1811" s="27">
        <v>0</v>
      </c>
      <c r="M1811" s="27">
        <v>0</v>
      </c>
      <c r="N1811" s="27">
        <v>27.216454357894367</v>
      </c>
      <c r="O1811" s="27">
        <v>0</v>
      </c>
      <c r="P1811" s="27">
        <v>0</v>
      </c>
      <c r="Q1811" s="27">
        <v>0</v>
      </c>
      <c r="R1811" s="27">
        <v>0</v>
      </c>
      <c r="S1811" s="80">
        <v>0</v>
      </c>
      <c r="T1811" s="80">
        <v>0</v>
      </c>
      <c r="U1811" s="80">
        <v>0</v>
      </c>
      <c r="V1811" s="80">
        <v>0</v>
      </c>
      <c r="W1811" s="80">
        <v>0</v>
      </c>
      <c r="X1811" s="80">
        <v>0</v>
      </c>
      <c r="Y1811" s="80">
        <v>0</v>
      </c>
      <c r="Z1811" s="80">
        <v>0</v>
      </c>
      <c r="AA1811" s="80">
        <v>0</v>
      </c>
      <c r="AB1811" s="80">
        <v>0</v>
      </c>
      <c r="AC1811" s="80">
        <v>0</v>
      </c>
      <c r="AD1811" s="80">
        <v>0</v>
      </c>
      <c r="AE1811" s="80">
        <v>0</v>
      </c>
      <c r="AF1811" s="80">
        <v>0</v>
      </c>
      <c r="AG1811" s="80"/>
      <c r="AH1811" s="80">
        <v>0</v>
      </c>
      <c r="AI1811" s="80">
        <v>0</v>
      </c>
      <c r="AJ1811" s="80">
        <v>0</v>
      </c>
      <c r="AK1811" s="80">
        <v>0</v>
      </c>
      <c r="AL1811" s="80">
        <v>0</v>
      </c>
      <c r="AM1811" s="80">
        <v>0</v>
      </c>
      <c r="AN1811" s="41" t="s">
        <v>5558</v>
      </c>
      <c r="AO1811" s="41"/>
      <c r="AP1811" s="40" t="str" cm="1">
        <f t="array" ref="AP1811">IFERROR(_xlfn.IFS(
AR1811="MPR ISSUE","PDH",
AR1811="BSS Hardware Issue","BSS",
AR1811="Sites strategiques, MLL, Pylone, etc.","ENVTECH",
AR1811="AKTIVCO DEFAUT GE &amp; POWER Cabinet","AKTIVCO",
AR1811="AKTIVCO Coupure ENEO &amp; Baisse de tension","AKTIVCO GRID ONLY",
AR1811="Coupure ENEO &amp; Baisse de tension","IHS GRID ONLY",
AR1811="Defaut GE &amp; POWER Cabinet","IHS",
AR1811="Sharing","Partners",
AR1811="Sites strategiques &amp; DataCenter","SST &amp; DC",
AR1811="Exclu","Exclu",
AR1811="SAT","SAT",
AR1811="SPARE-ISSUE","SPARE-ISSUE",
AR1811="Fiber CAmtel","TRANS_FO_CAMTEL",
AR1811="Fiber AOF","Fiber AOF",
AR1811="Projet OCM (HUAWEI)","TRAVAUX-HUAWEI",
AR1811="Projet OCM (NOKIA)","TRAVAUX-NOKIA",
AR1811="ACCESS-ISSUE","ACCESS-ISSUE",
AR1811="Projet OCM (ZTE, NOKIA, autres projets)","TRAVAUX OCM",
AR1811="No root CAuse","No root cause",
AR1811="ODU HS","PDH",
AR1811="IP &amp; VLAN","PDH",
AR1811="Warehouse HUAWEI","SPARE-ISSUE",
AR1811="SPARE-HS","SPARE-ISSUE",
AR1811="Power Telco","BSS",AR1811="no impacts","no impacts"
),"")</f>
        <v>No root cause</v>
      </c>
      <c r="AQ1811" s="40" t="str" cm="1">
        <f t="array" ref="AQ1811">IFERROR(_xlfn.IFS(
AR1811="MPR ISSUE","TX ISSUE",
AR1811="BSS Hardware Issue","RAN ISSUE",
AR1811="Sites strategiques, MLL, Pylone, etc.","ENVTECH",
AR1811="AKTIVCO DEFAUT GE &amp; POWER Cabinet","POWER ISSUE",
AR1811="AKTIVCO Coupure ENEO &amp; Baisse de tension","POWER ISSUE",
AR1811="Coupure ENEO &amp; Baisse de tension","POWER ISSUE",
AR1811="Defaut GE &amp; POWER Cabinet","POWER ISSUE",
AR1811="Sharing","POWER ISSUE",
AR1811="Sites strategiques &amp; DataCenter","POWER ISSUE",
AR1811="Exclu","Exclu",
AR1811="SAT","TX ISSUE",
AR1811="SPARE-ISSUE","SPARE-ISSUE",
AR1811="Fiber CAmtel","TX ISSUE",
AR1811="Fiber AOF","TX ISSUE",
AR1811="Projet OCM (HUAWEI)","TRAVAUX-HUAWEI",
AR1811="Projet OCM (NOKIA)","TRAVAUX -NOKIA",
AR1811="ACCESS-ISSUE","ACCESS-ISSUE",
AR1811="Projet OCM (ZTE, NOKIA, autres projets)","TRAVAUX OCM",
AR1811="No root CAuse","No root cause",
AR1811="ODU HS","TX ISSUE",
AR1811="IP &amp; VLAN","TX ISSUE",
AR1811="Warehouse HUAWEI","SPARE-ISSUE",
AR1811="SPARE-HS","SPARE-ISSUE",
AR1811="Power Telco","RAN ISSUE",AR1811="no impacts","no impacts"
),"")</f>
        <v>No root cause</v>
      </c>
      <c r="AR1811" s="59" t="s">
        <v>5343</v>
      </c>
      <c r="AS1811" s="40" t="str" cm="1">
        <f t="array" ref="AS1811">IFERROR(_xlfn.IFS(
AR1811="MPR ISSUE","ACTIVE",
AR1811="BSS Hardware Issue","ACTIVE",
AR1811="Sites strategiques, MLL, Pylone, etc.","PASSIVE",
AR1811="AKTIVCO DEFAUT GE &amp; POWER Cabinet","PASSIVE",
AR1811="AKTIVCO Coupure ENEO &amp; Baisse de tension","PASSIVE",
AR1811="Coupure ENEO &amp; Baisse de tension","PASSIVE",
AR1811="Defaut GE &amp; POWER Cabinet","PASSIVE",
AR1811="Sharing","PASSIVE",
AR1811="Sites strategiques &amp; DataCenter","PASSIVE",
AR1811="Exclu","Exclu",
AR1811="SAT","ACTIVE",
AR1811="SPARE-ISSUE","SPARE-ISSUE",
AR1811="Fiber CAmtel","ACTIVE",
AR1811="Fiber AOF","ACTIVE",
AR1811="Projet OCM (HUAWEI)","PLANNED WORKS",
AR1811="Projet OCM (NOKIA)","PLANNED WORKS",
AR1811="ACCESS-ISSUE","ACCESS-ISSUE",
AR1811="Projet OCM (ZTE, NOKIA, autres projets)","PLANNED WORKS",
AR1811="No root CAuse","No root cause",
AR1811="ODU HS","ACTIVE",
AR1811="IP &amp; VLAN","ACTIVE",
AR1811="Warehouse HUAWEI","SPARE-ISSUE",
AR1811="SPARE-HS","SPARE-ISSUE",
AR1811="Power Telco","ACTIVE", AR1811="no impacts","no impacts"
),"")</f>
        <v>No root cause</v>
      </c>
      <c r="AT1811" s="99" t="s">
        <v>5661</v>
      </c>
      <c r="AU1811" s="99" t="s">
        <v>3177</v>
      </c>
      <c r="AW1811" s="17"/>
      <c r="AX1811" s="17" t="s">
        <v>5536</v>
      </c>
      <c r="AY1811" s="17"/>
      <c r="AZ1811" s="17" t="s">
        <v>5536</v>
      </c>
      <c r="BA1811" s="7"/>
      <c r="BC1811" s="18"/>
      <c r="BD1811" s="18"/>
      <c r="BE1811" s="18"/>
      <c r="BF1811" s="18"/>
      <c r="BG1811" s="18"/>
      <c r="BH1811" s="18"/>
      <c r="BI1811" s="18"/>
      <c r="BJ1811" s="18"/>
      <c r="BK1811" s="18"/>
      <c r="BM1811" s="18"/>
      <c r="BN1811" s="18"/>
      <c r="BO1811" s="18"/>
      <c r="BP1811" s="9" t="s">
        <v>5661</v>
      </c>
      <c r="BQ1811" s="14"/>
      <c r="BR1811" s="102" t="s">
        <v>5536</v>
      </c>
      <c r="BS1811" s="14"/>
      <c r="BT1811" s="14"/>
      <c r="BU1811" s="9"/>
      <c r="BV1811" s="9"/>
      <c r="BW1811" s="9"/>
    </row>
    <row r="1812" spans="1:75" x14ac:dyDescent="0.35">
      <c r="A1812" s="1" t="s">
        <v>4524</v>
      </c>
      <c r="B1812" s="1" t="s">
        <v>4525</v>
      </c>
      <c r="C1812" s="3" t="s">
        <v>32</v>
      </c>
      <c r="D1812" s="1" t="s">
        <v>21</v>
      </c>
      <c r="E1812" s="1" t="s">
        <v>36</v>
      </c>
      <c r="F1812" s="3" t="s">
        <v>31</v>
      </c>
      <c r="G1812" s="1" t="s">
        <v>32</v>
      </c>
      <c r="H1812" s="30" t="s">
        <v>5587</v>
      </c>
      <c r="I1812" s="27">
        <v>0</v>
      </c>
      <c r="J1812" s="27">
        <v>21.539923466111926</v>
      </c>
      <c r="K1812" s="27">
        <v>37.281234929358817</v>
      </c>
      <c r="L1812" s="27">
        <v>16.289436925175426</v>
      </c>
      <c r="M1812" s="27">
        <v>34.200974223318021</v>
      </c>
      <c r="N1812" s="27">
        <v>14.24482354686916</v>
      </c>
      <c r="O1812" s="27">
        <v>0</v>
      </c>
      <c r="P1812" s="27">
        <v>0</v>
      </c>
      <c r="Q1812" s="27">
        <v>8.2024238584836482</v>
      </c>
      <c r="R1812" s="27">
        <v>0</v>
      </c>
      <c r="S1812" s="80">
        <v>0</v>
      </c>
      <c r="T1812" s="80">
        <v>0</v>
      </c>
      <c r="U1812" s="80">
        <v>0</v>
      </c>
      <c r="V1812" s="80">
        <v>0</v>
      </c>
      <c r="W1812" s="80">
        <v>0</v>
      </c>
      <c r="X1812" s="80">
        <v>0</v>
      </c>
      <c r="Y1812" s="80">
        <v>0</v>
      </c>
      <c r="Z1812" s="80">
        <v>0</v>
      </c>
      <c r="AA1812" s="80">
        <v>0</v>
      </c>
      <c r="AB1812" s="80">
        <v>0</v>
      </c>
      <c r="AC1812" s="80">
        <v>0</v>
      </c>
      <c r="AD1812" s="80">
        <v>0</v>
      </c>
      <c r="AE1812" s="80">
        <v>0</v>
      </c>
      <c r="AF1812" s="80">
        <v>0</v>
      </c>
      <c r="AG1812" s="80"/>
      <c r="AH1812" s="80">
        <v>0</v>
      </c>
      <c r="AI1812" s="80">
        <v>0</v>
      </c>
      <c r="AJ1812" s="80">
        <v>0</v>
      </c>
      <c r="AK1812" s="80">
        <v>0</v>
      </c>
      <c r="AL1812" s="80">
        <v>0</v>
      </c>
      <c r="AM1812" s="80">
        <v>0</v>
      </c>
      <c r="AN1812" s="41" t="s">
        <v>5558</v>
      </c>
      <c r="AO1812" s="41"/>
      <c r="AP1812" s="40" t="str" cm="1">
        <f t="array" ref="AP1812">IFERROR(_xlfn.IFS(
AR1812="MPR ISSUE","PDH",
AR1812="BSS Hardware Issue","BSS",
AR1812="Sites strategiques, MLL, Pylone, etc.","ENVTECH",
AR1812="AKTIVCO DEFAUT GE &amp; POWER Cabinet","AKTIVCO",
AR1812="AKTIVCO Coupure ENEO &amp; Baisse de tension","AKTIVCO GRID ONLY",
AR1812="Coupure ENEO &amp; Baisse de tension","IHS GRID ONLY",
AR1812="Defaut GE &amp; POWER Cabinet","IHS",
AR1812="Sharing","Partners",
AR1812="Sites strategiques &amp; DataCenter","SST &amp; DC",
AR1812="Exclu","Exclu",
AR1812="SAT","SAT",
AR1812="SPARE-ISSUE","SPARE-ISSUE",
AR1812="Fiber CAmtel","TRANS_FO_CAMTEL",
AR1812="Fiber AOF","Fiber AOF",
AR1812="Projet OCM (HUAWEI)","TRAVAUX-HUAWEI",
AR1812="Projet OCM (NOKIA)","TRAVAUX-NOKIA",
AR1812="ACCESS-ISSUE","ACCESS-ISSUE",
AR1812="Projet OCM (ZTE, NOKIA, autres projets)","TRAVAUX OCM",
AR1812="No root CAuse","No root cause",
AR1812="ODU HS","PDH",
AR1812="IP &amp; VLAN","PDH",
AR1812="Warehouse HUAWEI","SPARE-ISSUE",
AR1812="SPARE-HS","SPARE-ISSUE",
AR1812="Power Telco","BSS",AR1812="no impacts","no impacts"
),"")</f>
        <v>No root cause</v>
      </c>
      <c r="AQ1812" s="40" t="str" cm="1">
        <f t="array" ref="AQ1812">IFERROR(_xlfn.IFS(
AR1812="MPR ISSUE","TX ISSUE",
AR1812="BSS Hardware Issue","RAN ISSUE",
AR1812="Sites strategiques, MLL, Pylone, etc.","ENVTECH",
AR1812="AKTIVCO DEFAUT GE &amp; POWER Cabinet","POWER ISSUE",
AR1812="AKTIVCO Coupure ENEO &amp; Baisse de tension","POWER ISSUE",
AR1812="Coupure ENEO &amp; Baisse de tension","POWER ISSUE",
AR1812="Defaut GE &amp; POWER Cabinet","POWER ISSUE",
AR1812="Sharing","POWER ISSUE",
AR1812="Sites strategiques &amp; DataCenter","POWER ISSUE",
AR1812="Exclu","Exclu",
AR1812="SAT","TX ISSUE",
AR1812="SPARE-ISSUE","SPARE-ISSUE",
AR1812="Fiber CAmtel","TX ISSUE",
AR1812="Fiber AOF","TX ISSUE",
AR1812="Projet OCM (HUAWEI)","TRAVAUX-HUAWEI",
AR1812="Projet OCM (NOKIA)","TRAVAUX -NOKIA",
AR1812="ACCESS-ISSUE","ACCESS-ISSUE",
AR1812="Projet OCM (ZTE, NOKIA, autres projets)","TRAVAUX OCM",
AR1812="No root CAuse","No root cause",
AR1812="ODU HS","TX ISSUE",
AR1812="IP &amp; VLAN","TX ISSUE",
AR1812="Warehouse HUAWEI","SPARE-ISSUE",
AR1812="SPARE-HS","SPARE-ISSUE",
AR1812="Power Telco","RAN ISSUE",AR1812="no impacts","no impacts"
),"")</f>
        <v>No root cause</v>
      </c>
      <c r="AR1812" s="59" t="s">
        <v>5343</v>
      </c>
      <c r="AS1812" s="40" t="str" cm="1">
        <f t="array" ref="AS1812">IFERROR(_xlfn.IFS(
AR1812="MPR ISSUE","ACTIVE",
AR1812="BSS Hardware Issue","ACTIVE",
AR1812="Sites strategiques, MLL, Pylone, etc.","PASSIVE",
AR1812="AKTIVCO DEFAUT GE &amp; POWER Cabinet","PASSIVE",
AR1812="AKTIVCO Coupure ENEO &amp; Baisse de tension","PASSIVE",
AR1812="Coupure ENEO &amp; Baisse de tension","PASSIVE",
AR1812="Defaut GE &amp; POWER Cabinet","PASSIVE",
AR1812="Sharing","PASSIVE",
AR1812="Sites strategiques &amp; DataCenter","PASSIVE",
AR1812="Exclu","Exclu",
AR1812="SAT","ACTIVE",
AR1812="SPARE-ISSUE","SPARE-ISSUE",
AR1812="Fiber CAmtel","ACTIVE",
AR1812="Fiber AOF","ACTIVE",
AR1812="Projet OCM (HUAWEI)","PLANNED WORKS",
AR1812="Projet OCM (NOKIA)","PLANNED WORKS",
AR1812="ACCESS-ISSUE","ACCESS-ISSUE",
AR1812="Projet OCM (ZTE, NOKIA, autres projets)","PLANNED WORKS",
AR1812="No root CAuse","No root cause",
AR1812="ODU HS","ACTIVE",
AR1812="IP &amp; VLAN","ACTIVE",
AR1812="Warehouse HUAWEI","SPARE-ISSUE",
AR1812="SPARE-HS","SPARE-ISSUE",
AR1812="Power Telco","ACTIVE", AR1812="no impacts","no impacts"
),"")</f>
        <v>No root cause</v>
      </c>
      <c r="AT1812" s="99" t="s">
        <v>5661</v>
      </c>
      <c r="AU1812" s="99" t="s">
        <v>4525</v>
      </c>
      <c r="AW1812" s="17"/>
      <c r="AX1812" s="17" t="s">
        <v>5536</v>
      </c>
      <c r="AY1812" s="17"/>
      <c r="AZ1812" s="17" t="s">
        <v>5536</v>
      </c>
      <c r="BA1812" s="7"/>
      <c r="BC1812" s="18"/>
      <c r="BD1812" s="18"/>
      <c r="BE1812" s="18"/>
      <c r="BF1812" s="18"/>
      <c r="BG1812" s="18"/>
      <c r="BH1812" s="18"/>
      <c r="BI1812" s="18"/>
      <c r="BJ1812" s="18"/>
      <c r="BK1812" s="18"/>
      <c r="BM1812" s="18"/>
      <c r="BN1812" s="18"/>
      <c r="BO1812" s="18"/>
      <c r="BP1812" s="9" t="s">
        <v>5661</v>
      </c>
      <c r="BQ1812" s="14"/>
      <c r="BR1812" s="102" t="s">
        <v>5536</v>
      </c>
      <c r="BS1812" s="14"/>
      <c r="BT1812" s="14"/>
      <c r="BU1812" s="9"/>
      <c r="BV1812" s="9"/>
      <c r="BW1812" s="9"/>
    </row>
    <row r="1813" spans="1:75" x14ac:dyDescent="0.35">
      <c r="A1813" s="1" t="s">
        <v>3007</v>
      </c>
      <c r="B1813" s="8" t="s">
        <v>3008</v>
      </c>
      <c r="C1813" s="3" t="s">
        <v>32</v>
      </c>
      <c r="D1813" s="1" t="s">
        <v>21</v>
      </c>
      <c r="E1813" s="1" t="s">
        <v>30</v>
      </c>
      <c r="F1813" s="3" t="s">
        <v>31</v>
      </c>
      <c r="G1813" s="1" t="s">
        <v>32</v>
      </c>
      <c r="H1813" s="30" t="s">
        <v>5587</v>
      </c>
      <c r="I1813" s="27">
        <v>0</v>
      </c>
      <c r="J1813" s="27">
        <v>0</v>
      </c>
      <c r="K1813" s="27">
        <v>0</v>
      </c>
      <c r="L1813" s="27">
        <v>16.766846301575484</v>
      </c>
      <c r="M1813" s="27">
        <v>0</v>
      </c>
      <c r="N1813" s="27">
        <v>4.7960487454092497</v>
      </c>
      <c r="O1813" s="27">
        <v>0</v>
      </c>
      <c r="P1813" s="27">
        <v>0</v>
      </c>
      <c r="Q1813" s="27">
        <v>0</v>
      </c>
      <c r="R1813" s="27">
        <v>0</v>
      </c>
      <c r="S1813" s="80">
        <v>0</v>
      </c>
      <c r="T1813" s="80">
        <v>0</v>
      </c>
      <c r="U1813" s="80">
        <v>0</v>
      </c>
      <c r="V1813" s="80">
        <v>0</v>
      </c>
      <c r="W1813" s="80">
        <v>0</v>
      </c>
      <c r="X1813" s="80">
        <v>0</v>
      </c>
      <c r="Y1813" s="80">
        <v>0</v>
      </c>
      <c r="Z1813" s="80">
        <v>0</v>
      </c>
      <c r="AA1813" s="80">
        <v>0</v>
      </c>
      <c r="AB1813" s="80">
        <v>0</v>
      </c>
      <c r="AC1813" s="80">
        <v>0</v>
      </c>
      <c r="AD1813" s="80">
        <v>0</v>
      </c>
      <c r="AE1813" s="80">
        <v>0</v>
      </c>
      <c r="AF1813" s="80">
        <v>0.21519805497769892</v>
      </c>
      <c r="AG1813" s="80"/>
      <c r="AH1813" s="80">
        <v>0</v>
      </c>
      <c r="AI1813" s="80">
        <v>0</v>
      </c>
      <c r="AJ1813" s="80">
        <v>0</v>
      </c>
      <c r="AK1813" s="80">
        <v>0</v>
      </c>
      <c r="AL1813" s="80">
        <v>0</v>
      </c>
      <c r="AM1813" s="80">
        <v>0</v>
      </c>
      <c r="AN1813" s="41" t="s">
        <v>5558</v>
      </c>
      <c r="AO1813" s="41"/>
      <c r="AP1813" s="40" t="str" cm="1">
        <f t="array" ref="AP1813">IFERROR(_xlfn.IFS(
AR1813="MPR ISSUE","PDH",
AR1813="BSS Hardware Issue","BSS",
AR1813="Sites strategiques, MLL, Pylone, etc.","ENVTECH",
AR1813="AKTIVCO DEFAUT GE &amp; POWER Cabinet","AKTIVCO",
AR1813="AKTIVCO Coupure ENEO &amp; Baisse de tension","AKTIVCO GRID ONLY",
AR1813="Coupure ENEO &amp; Baisse de tension","IHS GRID ONLY",
AR1813="Defaut GE &amp; POWER Cabinet","IHS",
AR1813="Sharing","Partners",
AR1813="Sites strategiques &amp; DataCenter","SST &amp; DC",
AR1813="Exclu","Exclu",
AR1813="SAT","SAT",
AR1813="SPARE-ISSUE","SPARE-ISSUE",
AR1813="Fiber CAmtel","TRANS_FO_CAMTEL",
AR1813="Fiber AOF","Fiber AOF",
AR1813="Projet OCM (HUAWEI)","TRAVAUX-HUAWEI",
AR1813="Projet OCM (NOKIA)","TRAVAUX-NOKIA",
AR1813="ACCESS-ISSUE","ACCESS-ISSUE",
AR1813="Projet OCM (ZTE, NOKIA, autres projets)","TRAVAUX OCM",
AR1813="No root CAuse","No root cause",
AR1813="ODU HS","PDH",
AR1813="IP &amp; VLAN","PDH",
AR1813="Warehouse HUAWEI","SPARE-ISSUE",
AR1813="SPARE-HS","SPARE-ISSUE",
AR1813="Power Telco","BSS",AR1813="no impacts","no impacts"
),"")</f>
        <v>No root cause</v>
      </c>
      <c r="AQ1813" s="40" t="str" cm="1">
        <f t="array" ref="AQ1813">IFERROR(_xlfn.IFS(
AR1813="MPR ISSUE","TX ISSUE",
AR1813="BSS Hardware Issue","RAN ISSUE",
AR1813="Sites strategiques, MLL, Pylone, etc.","ENVTECH",
AR1813="AKTIVCO DEFAUT GE &amp; POWER Cabinet","POWER ISSUE",
AR1813="AKTIVCO Coupure ENEO &amp; Baisse de tension","POWER ISSUE",
AR1813="Coupure ENEO &amp; Baisse de tension","POWER ISSUE",
AR1813="Defaut GE &amp; POWER Cabinet","POWER ISSUE",
AR1813="Sharing","POWER ISSUE",
AR1813="Sites strategiques &amp; DataCenter","POWER ISSUE",
AR1813="Exclu","Exclu",
AR1813="SAT","TX ISSUE",
AR1813="SPARE-ISSUE","SPARE-ISSUE",
AR1813="Fiber CAmtel","TX ISSUE",
AR1813="Fiber AOF","TX ISSUE",
AR1813="Projet OCM (HUAWEI)","TRAVAUX-HUAWEI",
AR1813="Projet OCM (NOKIA)","TRAVAUX -NOKIA",
AR1813="ACCESS-ISSUE","ACCESS-ISSUE",
AR1813="Projet OCM (ZTE, NOKIA, autres projets)","TRAVAUX OCM",
AR1813="No root CAuse","No root cause",
AR1813="ODU HS","TX ISSUE",
AR1813="IP &amp; VLAN","TX ISSUE",
AR1813="Warehouse HUAWEI","SPARE-ISSUE",
AR1813="SPARE-HS","SPARE-ISSUE",
AR1813="Power Telco","RAN ISSUE",AR1813="no impacts","no impacts"
),"")</f>
        <v>No root cause</v>
      </c>
      <c r="AR1813" s="59" t="s">
        <v>5343</v>
      </c>
      <c r="AS1813" s="40" t="str" cm="1">
        <f t="array" ref="AS1813">IFERROR(_xlfn.IFS(
AR1813="MPR ISSUE","ACTIVE",
AR1813="BSS Hardware Issue","ACTIVE",
AR1813="Sites strategiques, MLL, Pylone, etc.","PASSIVE",
AR1813="AKTIVCO DEFAUT GE &amp; POWER Cabinet","PASSIVE",
AR1813="AKTIVCO Coupure ENEO &amp; Baisse de tension","PASSIVE",
AR1813="Coupure ENEO &amp; Baisse de tension","PASSIVE",
AR1813="Defaut GE &amp; POWER Cabinet","PASSIVE",
AR1813="Sharing","PASSIVE",
AR1813="Sites strategiques &amp; DataCenter","PASSIVE",
AR1813="Exclu","Exclu",
AR1813="SAT","ACTIVE",
AR1813="SPARE-ISSUE","SPARE-ISSUE",
AR1813="Fiber CAmtel","ACTIVE",
AR1813="Fiber AOF","ACTIVE",
AR1813="Projet OCM (HUAWEI)","PLANNED WORKS",
AR1813="Projet OCM (NOKIA)","PLANNED WORKS",
AR1813="ACCESS-ISSUE","ACCESS-ISSUE",
AR1813="Projet OCM (ZTE, NOKIA, autres projets)","PLANNED WORKS",
AR1813="No root CAuse","No root cause",
AR1813="ODU HS","ACTIVE",
AR1813="IP &amp; VLAN","ACTIVE",
AR1813="Warehouse HUAWEI","SPARE-ISSUE",
AR1813="SPARE-HS","SPARE-ISSUE",
AR1813="Power Telco","ACTIVE", AR1813="no impacts","no impacts"
),"")</f>
        <v>No root cause</v>
      </c>
      <c r="AT1813" s="99" t="s">
        <v>5661</v>
      </c>
      <c r="AU1813" s="99" t="s">
        <v>3008</v>
      </c>
      <c r="AW1813" s="17"/>
      <c r="AX1813" s="17" t="s">
        <v>5536</v>
      </c>
      <c r="AY1813" s="17"/>
      <c r="AZ1813" s="17" t="s">
        <v>5536</v>
      </c>
      <c r="BA1813" s="7"/>
      <c r="BC1813" s="18"/>
      <c r="BD1813" s="18"/>
      <c r="BE1813" s="18"/>
      <c r="BF1813" s="18"/>
      <c r="BG1813" s="18"/>
      <c r="BH1813" s="18"/>
      <c r="BI1813" s="18"/>
      <c r="BJ1813" s="18"/>
      <c r="BK1813" s="18"/>
      <c r="BM1813" s="18"/>
      <c r="BN1813" s="18"/>
      <c r="BO1813" s="18"/>
      <c r="BP1813" s="9" t="s">
        <v>5661</v>
      </c>
      <c r="BQ1813" s="14"/>
      <c r="BR1813" s="102" t="s">
        <v>5536</v>
      </c>
      <c r="BS1813" s="14"/>
      <c r="BT1813" s="14"/>
      <c r="BU1813" s="9"/>
      <c r="BV1813" s="9"/>
      <c r="BW1813" s="9"/>
    </row>
    <row r="1814" spans="1:75" x14ac:dyDescent="0.35">
      <c r="A1814" s="1" t="s">
        <v>3129</v>
      </c>
      <c r="B1814" s="8" t="s">
        <v>3130</v>
      </c>
      <c r="C1814" s="3" t="s">
        <v>299</v>
      </c>
      <c r="D1814" s="1" t="s">
        <v>21</v>
      </c>
      <c r="E1814" s="1" t="s">
        <v>30</v>
      </c>
      <c r="F1814" s="3" t="s">
        <v>102</v>
      </c>
      <c r="G1814" s="1" t="s">
        <v>299</v>
      </c>
      <c r="H1814" s="28" t="s">
        <v>5589</v>
      </c>
      <c r="I1814" s="27">
        <v>0</v>
      </c>
      <c r="J1814" s="27">
        <v>0</v>
      </c>
      <c r="K1814" s="27">
        <v>0</v>
      </c>
      <c r="L1814" s="27">
        <v>0</v>
      </c>
      <c r="M1814" s="27">
        <v>0</v>
      </c>
      <c r="N1814" s="27">
        <v>4.4385267654587333</v>
      </c>
      <c r="O1814" s="27">
        <v>0</v>
      </c>
      <c r="P1814" s="27">
        <v>0</v>
      </c>
      <c r="Q1814" s="27">
        <v>0</v>
      </c>
      <c r="R1814" s="27">
        <v>0</v>
      </c>
      <c r="S1814" s="80">
        <v>0</v>
      </c>
      <c r="T1814" s="80">
        <v>0</v>
      </c>
      <c r="U1814" s="80">
        <v>0</v>
      </c>
      <c r="V1814" s="80">
        <v>0</v>
      </c>
      <c r="W1814" s="80">
        <v>0</v>
      </c>
      <c r="X1814" s="80">
        <v>0</v>
      </c>
      <c r="Y1814" s="80">
        <v>0</v>
      </c>
      <c r="Z1814" s="80">
        <v>0</v>
      </c>
      <c r="AA1814" s="80">
        <v>0</v>
      </c>
      <c r="AB1814" s="80">
        <v>0</v>
      </c>
      <c r="AC1814" s="80">
        <v>0</v>
      </c>
      <c r="AD1814" s="80">
        <v>0</v>
      </c>
      <c r="AE1814" s="80">
        <v>0</v>
      </c>
      <c r="AF1814" s="80">
        <v>0</v>
      </c>
      <c r="AG1814" s="80"/>
      <c r="AH1814" s="80">
        <v>0</v>
      </c>
      <c r="AI1814" s="80">
        <v>0</v>
      </c>
      <c r="AJ1814" s="80">
        <v>0</v>
      </c>
      <c r="AK1814" s="80">
        <v>0</v>
      </c>
      <c r="AL1814" s="80">
        <v>0</v>
      </c>
      <c r="AM1814" s="80">
        <v>0</v>
      </c>
      <c r="AN1814" s="41" t="s">
        <v>5558</v>
      </c>
      <c r="AO1814" s="41"/>
      <c r="AP1814" s="40" t="str" cm="1">
        <f t="array" ref="AP1814">IFERROR(_xlfn.IFS(
AR1814="MPR ISSUE","PDH",
AR1814="BSS Hardware Issue","BSS",
AR1814="Sites strategiques, MLL, Pylone, etc.","ENVTECH",
AR1814="AKTIVCO DEFAUT GE &amp; POWER Cabinet","AKTIVCO",
AR1814="AKTIVCO Coupure ENEO &amp; Baisse de tension","AKTIVCO GRID ONLY",
AR1814="Coupure ENEO &amp; Baisse de tension","IHS GRID ONLY",
AR1814="Defaut GE &amp; POWER Cabinet","IHS",
AR1814="Sharing","Partners",
AR1814="Sites strategiques &amp; DataCenter","SST &amp; DC",
AR1814="Exclu","Exclu",
AR1814="SAT","SAT",
AR1814="SPARE-ISSUE","SPARE-ISSUE",
AR1814="Fiber CAmtel","TRANS_FO_CAMTEL",
AR1814="Fiber AOF","Fiber AOF",
AR1814="Projet OCM (HUAWEI)","TRAVAUX-HUAWEI",
AR1814="Projet OCM (NOKIA)","TRAVAUX-NOKIA",
AR1814="ACCESS-ISSUE","ACCESS-ISSUE",
AR1814="Projet OCM (ZTE, NOKIA, autres projets)","TRAVAUX OCM",
AR1814="No root CAuse","No root cause",
AR1814="ODU HS","PDH",
AR1814="IP &amp; VLAN","PDH",
AR1814="Warehouse HUAWEI","SPARE-ISSUE",
AR1814="SPARE-HS","SPARE-ISSUE",
AR1814="Power Telco","BSS",AR1814="no impacts","no impacts"
),"")</f>
        <v>No root cause</v>
      </c>
      <c r="AQ1814" s="40" t="str" cm="1">
        <f t="array" ref="AQ1814">IFERROR(_xlfn.IFS(
AR1814="MPR ISSUE","TX ISSUE",
AR1814="BSS Hardware Issue","RAN ISSUE",
AR1814="Sites strategiques, MLL, Pylone, etc.","ENVTECH",
AR1814="AKTIVCO DEFAUT GE &amp; POWER Cabinet","POWER ISSUE",
AR1814="AKTIVCO Coupure ENEO &amp; Baisse de tension","POWER ISSUE",
AR1814="Coupure ENEO &amp; Baisse de tension","POWER ISSUE",
AR1814="Defaut GE &amp; POWER Cabinet","POWER ISSUE",
AR1814="Sharing","POWER ISSUE",
AR1814="Sites strategiques &amp; DataCenter","POWER ISSUE",
AR1814="Exclu","Exclu",
AR1814="SAT","TX ISSUE",
AR1814="SPARE-ISSUE","SPARE-ISSUE",
AR1814="Fiber CAmtel","TX ISSUE",
AR1814="Fiber AOF","TX ISSUE",
AR1814="Projet OCM (HUAWEI)","TRAVAUX-HUAWEI",
AR1814="Projet OCM (NOKIA)","TRAVAUX -NOKIA",
AR1814="ACCESS-ISSUE","ACCESS-ISSUE",
AR1814="Projet OCM (ZTE, NOKIA, autres projets)","TRAVAUX OCM",
AR1814="No root CAuse","No root cause",
AR1814="ODU HS","TX ISSUE",
AR1814="IP &amp; VLAN","TX ISSUE",
AR1814="Warehouse HUAWEI","SPARE-ISSUE",
AR1814="SPARE-HS","SPARE-ISSUE",
AR1814="Power Telco","RAN ISSUE",AR1814="no impacts","no impacts"
),"")</f>
        <v>No root cause</v>
      </c>
      <c r="AR1814" s="59" t="s">
        <v>5343</v>
      </c>
      <c r="AS1814" s="40" t="str" cm="1">
        <f t="array" ref="AS1814">IFERROR(_xlfn.IFS(
AR1814="MPR ISSUE","ACTIVE",
AR1814="BSS Hardware Issue","ACTIVE",
AR1814="Sites strategiques, MLL, Pylone, etc.","PASSIVE",
AR1814="AKTIVCO DEFAUT GE &amp; POWER Cabinet","PASSIVE",
AR1814="AKTIVCO Coupure ENEO &amp; Baisse de tension","PASSIVE",
AR1814="Coupure ENEO &amp; Baisse de tension","PASSIVE",
AR1814="Defaut GE &amp; POWER Cabinet","PASSIVE",
AR1814="Sharing","PASSIVE",
AR1814="Sites strategiques &amp; DataCenter","PASSIVE",
AR1814="Exclu","Exclu",
AR1814="SAT","ACTIVE",
AR1814="SPARE-ISSUE","SPARE-ISSUE",
AR1814="Fiber CAmtel","ACTIVE",
AR1814="Fiber AOF","ACTIVE",
AR1814="Projet OCM (HUAWEI)","PLANNED WORKS",
AR1814="Projet OCM (NOKIA)","PLANNED WORKS",
AR1814="ACCESS-ISSUE","ACCESS-ISSUE",
AR1814="Projet OCM (ZTE, NOKIA, autres projets)","PLANNED WORKS",
AR1814="No root CAuse","No root cause",
AR1814="ODU HS","ACTIVE",
AR1814="IP &amp; VLAN","ACTIVE",
AR1814="Warehouse HUAWEI","SPARE-ISSUE",
AR1814="SPARE-HS","SPARE-ISSUE",
AR1814="Power Telco","ACTIVE", AR1814="no impacts","no impacts"
),"")</f>
        <v>No root cause</v>
      </c>
      <c r="AT1814" s="99" t="s">
        <v>5661</v>
      </c>
      <c r="AU1814" s="99" t="s">
        <v>3130</v>
      </c>
      <c r="AW1814" s="17"/>
      <c r="AX1814" s="17" t="s">
        <v>5536</v>
      </c>
      <c r="AY1814" s="17"/>
      <c r="AZ1814" s="17" t="s">
        <v>5536</v>
      </c>
      <c r="BA1814" s="7"/>
      <c r="BC1814" s="18"/>
      <c r="BD1814" s="18"/>
      <c r="BE1814" s="18"/>
      <c r="BF1814" s="18"/>
      <c r="BG1814" s="18"/>
      <c r="BH1814" s="18"/>
      <c r="BI1814" s="18"/>
      <c r="BJ1814" s="18"/>
      <c r="BK1814" s="18"/>
      <c r="BM1814" s="18"/>
      <c r="BN1814" s="18"/>
      <c r="BO1814" s="18"/>
      <c r="BP1814" s="9" t="s">
        <v>5661</v>
      </c>
      <c r="BQ1814" s="14"/>
      <c r="BR1814" s="102" t="s">
        <v>5536</v>
      </c>
      <c r="BS1814" s="14"/>
      <c r="BT1814" s="14"/>
      <c r="BU1814" s="9"/>
      <c r="BV1814" s="9"/>
      <c r="BW1814" s="9"/>
    </row>
    <row r="1815" spans="1:75" x14ac:dyDescent="0.35">
      <c r="A1815" s="1" t="s">
        <v>2501</v>
      </c>
      <c r="B1815" s="8" t="s">
        <v>2502</v>
      </c>
      <c r="C1815" s="3" t="s">
        <v>299</v>
      </c>
      <c r="D1815" s="1" t="s">
        <v>11</v>
      </c>
      <c r="E1815" s="1" t="s">
        <v>12</v>
      </c>
      <c r="F1815" s="3" t="s">
        <v>102</v>
      </c>
      <c r="G1815" s="1" t="s">
        <v>299</v>
      </c>
      <c r="H1815" s="28" t="s">
        <v>5589</v>
      </c>
      <c r="I1815" s="27">
        <v>0</v>
      </c>
      <c r="J1815" s="27">
        <v>0</v>
      </c>
      <c r="K1815" s="27">
        <v>0</v>
      </c>
      <c r="L1815" s="27">
        <v>0</v>
      </c>
      <c r="M1815" s="27">
        <v>0</v>
      </c>
      <c r="N1815" s="27">
        <v>4.131674243007935</v>
      </c>
      <c r="O1815" s="27">
        <v>0</v>
      </c>
      <c r="P1815" s="27">
        <v>0</v>
      </c>
      <c r="Q1815" s="27">
        <v>0</v>
      </c>
      <c r="R1815" s="27">
        <v>0</v>
      </c>
      <c r="S1815" s="80">
        <v>0</v>
      </c>
      <c r="T1815" s="80">
        <v>0</v>
      </c>
      <c r="U1815" s="80">
        <v>0</v>
      </c>
      <c r="V1815" s="80">
        <v>0</v>
      </c>
      <c r="W1815" s="80">
        <v>0</v>
      </c>
      <c r="X1815" s="80">
        <v>0</v>
      </c>
      <c r="Y1815" s="80">
        <v>0</v>
      </c>
      <c r="Z1815" s="80">
        <v>0</v>
      </c>
      <c r="AA1815" s="80">
        <v>0</v>
      </c>
      <c r="AB1815" s="80">
        <v>0</v>
      </c>
      <c r="AC1815" s="80">
        <v>0</v>
      </c>
      <c r="AD1815" s="80">
        <v>0</v>
      </c>
      <c r="AE1815" s="80">
        <v>0</v>
      </c>
      <c r="AF1815" s="80">
        <v>0</v>
      </c>
      <c r="AG1815" s="80"/>
      <c r="AH1815" s="80">
        <v>0</v>
      </c>
      <c r="AI1815" s="80">
        <v>0</v>
      </c>
      <c r="AJ1815" s="80">
        <v>0</v>
      </c>
      <c r="AK1815" s="80">
        <v>0</v>
      </c>
      <c r="AL1815" s="80">
        <v>0</v>
      </c>
      <c r="AM1815" s="80">
        <v>0</v>
      </c>
      <c r="AN1815" s="41" t="s">
        <v>5558</v>
      </c>
      <c r="AO1815" s="41"/>
      <c r="AP1815" s="40" t="str" cm="1">
        <f t="array" ref="AP1815">IFERROR(_xlfn.IFS(
AR1815="MPR ISSUE","PDH",
AR1815="BSS Hardware Issue","BSS",
AR1815="Sites strategiques, MLL, Pylone, etc.","ENVTECH",
AR1815="AKTIVCO DEFAUT GE &amp; POWER Cabinet","AKTIVCO",
AR1815="AKTIVCO Coupure ENEO &amp; Baisse de tension","AKTIVCO GRID ONLY",
AR1815="Coupure ENEO &amp; Baisse de tension","IHS GRID ONLY",
AR1815="Defaut GE &amp; POWER Cabinet","IHS",
AR1815="Sharing","Partners",
AR1815="Sites strategiques &amp; DataCenter","SST &amp; DC",
AR1815="Exclu","Exclu",
AR1815="SAT","SAT",
AR1815="SPARE-ISSUE","SPARE-ISSUE",
AR1815="Fiber CAmtel","TRANS_FO_CAMTEL",
AR1815="Fiber AOF","Fiber AOF",
AR1815="Projet OCM (HUAWEI)","TRAVAUX-HUAWEI",
AR1815="Projet OCM (NOKIA)","TRAVAUX-NOKIA",
AR1815="ACCESS-ISSUE","ACCESS-ISSUE",
AR1815="Projet OCM (ZTE, NOKIA, autres projets)","TRAVAUX OCM",
AR1815="No root CAuse","No root cause",
AR1815="ODU HS","PDH",
AR1815="IP &amp; VLAN","PDH",
AR1815="Warehouse HUAWEI","SPARE-ISSUE",
AR1815="SPARE-HS","SPARE-ISSUE",
AR1815="Power Telco","BSS",AR1815="no impacts","no impacts"
),"")</f>
        <v>No root cause</v>
      </c>
      <c r="AQ1815" s="40" t="str" cm="1">
        <f t="array" ref="AQ1815">IFERROR(_xlfn.IFS(
AR1815="MPR ISSUE","TX ISSUE",
AR1815="BSS Hardware Issue","RAN ISSUE",
AR1815="Sites strategiques, MLL, Pylone, etc.","ENVTECH",
AR1815="AKTIVCO DEFAUT GE &amp; POWER Cabinet","POWER ISSUE",
AR1815="AKTIVCO Coupure ENEO &amp; Baisse de tension","POWER ISSUE",
AR1815="Coupure ENEO &amp; Baisse de tension","POWER ISSUE",
AR1815="Defaut GE &amp; POWER Cabinet","POWER ISSUE",
AR1815="Sharing","POWER ISSUE",
AR1815="Sites strategiques &amp; DataCenter","POWER ISSUE",
AR1815="Exclu","Exclu",
AR1815="SAT","TX ISSUE",
AR1815="SPARE-ISSUE","SPARE-ISSUE",
AR1815="Fiber CAmtel","TX ISSUE",
AR1815="Fiber AOF","TX ISSUE",
AR1815="Projet OCM (HUAWEI)","TRAVAUX-HUAWEI",
AR1815="Projet OCM (NOKIA)","TRAVAUX -NOKIA",
AR1815="ACCESS-ISSUE","ACCESS-ISSUE",
AR1815="Projet OCM (ZTE, NOKIA, autres projets)","TRAVAUX OCM",
AR1815="No root CAuse","No root cause",
AR1815="ODU HS","TX ISSUE",
AR1815="IP &amp; VLAN","TX ISSUE",
AR1815="Warehouse HUAWEI","SPARE-ISSUE",
AR1815="SPARE-HS","SPARE-ISSUE",
AR1815="Power Telco","RAN ISSUE",AR1815="no impacts","no impacts"
),"")</f>
        <v>No root cause</v>
      </c>
      <c r="AR1815" s="59" t="s">
        <v>5343</v>
      </c>
      <c r="AS1815" s="40" t="str" cm="1">
        <f t="array" ref="AS1815">IFERROR(_xlfn.IFS(
AR1815="MPR ISSUE","ACTIVE",
AR1815="BSS Hardware Issue","ACTIVE",
AR1815="Sites strategiques, MLL, Pylone, etc.","PASSIVE",
AR1815="AKTIVCO DEFAUT GE &amp; POWER Cabinet","PASSIVE",
AR1815="AKTIVCO Coupure ENEO &amp; Baisse de tension","PASSIVE",
AR1815="Coupure ENEO &amp; Baisse de tension","PASSIVE",
AR1815="Defaut GE &amp; POWER Cabinet","PASSIVE",
AR1815="Sharing","PASSIVE",
AR1815="Sites strategiques &amp; DataCenter","PASSIVE",
AR1815="Exclu","Exclu",
AR1815="SAT","ACTIVE",
AR1815="SPARE-ISSUE","SPARE-ISSUE",
AR1815="Fiber CAmtel","ACTIVE",
AR1815="Fiber AOF","ACTIVE",
AR1815="Projet OCM (HUAWEI)","PLANNED WORKS",
AR1815="Projet OCM (NOKIA)","PLANNED WORKS",
AR1815="ACCESS-ISSUE","ACCESS-ISSUE",
AR1815="Projet OCM (ZTE, NOKIA, autres projets)","PLANNED WORKS",
AR1815="No root CAuse","No root cause",
AR1815="ODU HS","ACTIVE",
AR1815="IP &amp; VLAN","ACTIVE",
AR1815="Warehouse HUAWEI","SPARE-ISSUE",
AR1815="SPARE-HS","SPARE-ISSUE",
AR1815="Power Telco","ACTIVE", AR1815="no impacts","no impacts"
),"")</f>
        <v>No root cause</v>
      </c>
      <c r="AT1815" s="99" t="s">
        <v>5661</v>
      </c>
      <c r="AU1815" s="99" t="s">
        <v>2502</v>
      </c>
      <c r="AW1815" s="17"/>
      <c r="AX1815" s="17" t="s">
        <v>5536</v>
      </c>
      <c r="AY1815" s="17"/>
      <c r="AZ1815" s="17" t="s">
        <v>5536</v>
      </c>
      <c r="BA1815" s="7"/>
      <c r="BC1815" s="18"/>
      <c r="BD1815" s="18"/>
      <c r="BE1815" s="18"/>
      <c r="BF1815" s="18"/>
      <c r="BG1815" s="18"/>
      <c r="BH1815" s="18"/>
      <c r="BI1815" s="18"/>
      <c r="BJ1815" s="18"/>
      <c r="BK1815" s="18"/>
      <c r="BM1815" s="18"/>
      <c r="BN1815" s="18"/>
      <c r="BO1815" s="18"/>
      <c r="BP1815" s="9" t="s">
        <v>5661</v>
      </c>
      <c r="BQ1815" s="14"/>
      <c r="BR1815" s="102" t="s">
        <v>5536</v>
      </c>
      <c r="BS1815" s="14"/>
      <c r="BT1815" s="14"/>
      <c r="BU1815" s="9"/>
      <c r="BV1815" s="9"/>
      <c r="BW1815" s="9"/>
    </row>
    <row r="1816" spans="1:75" x14ac:dyDescent="0.35">
      <c r="A1816" s="1" t="s">
        <v>3166</v>
      </c>
      <c r="B1816" s="8" t="s">
        <v>3167</v>
      </c>
      <c r="C1816" s="3" t="s">
        <v>31</v>
      </c>
      <c r="D1816" s="1" t="s">
        <v>11</v>
      </c>
      <c r="E1816" s="1" t="s">
        <v>318</v>
      </c>
      <c r="F1816" s="3" t="s">
        <v>31</v>
      </c>
      <c r="G1816" s="1" t="s">
        <v>484</v>
      </c>
      <c r="H1816" s="30" t="s">
        <v>5587</v>
      </c>
      <c r="I1816" s="27">
        <v>1.2925616308966335</v>
      </c>
      <c r="J1816" s="27">
        <v>0</v>
      </c>
      <c r="K1816" s="27">
        <v>0</v>
      </c>
      <c r="L1816" s="27">
        <v>0</v>
      </c>
      <c r="M1816" s="27">
        <v>0</v>
      </c>
      <c r="N1816" s="27">
        <v>1.9417763167281628</v>
      </c>
      <c r="O1816" s="27">
        <v>1.777586585738214</v>
      </c>
      <c r="P1816" s="27">
        <v>0</v>
      </c>
      <c r="Q1816" s="27">
        <v>0</v>
      </c>
      <c r="R1816" s="27">
        <v>0</v>
      </c>
      <c r="S1816" s="80">
        <v>0</v>
      </c>
      <c r="T1816" s="80">
        <v>0</v>
      </c>
      <c r="U1816" s="80">
        <v>0</v>
      </c>
      <c r="V1816" s="80">
        <v>0</v>
      </c>
      <c r="W1816" s="80">
        <v>0</v>
      </c>
      <c r="X1816" s="80">
        <v>0</v>
      </c>
      <c r="Y1816" s="80">
        <v>0</v>
      </c>
      <c r="Z1816" s="80">
        <v>0</v>
      </c>
      <c r="AA1816" s="80">
        <v>0</v>
      </c>
      <c r="AB1816" s="80">
        <v>0</v>
      </c>
      <c r="AC1816" s="80">
        <v>0</v>
      </c>
      <c r="AD1816" s="80">
        <v>0</v>
      </c>
      <c r="AE1816" s="80">
        <v>0</v>
      </c>
      <c r="AF1816" s="80">
        <v>0</v>
      </c>
      <c r="AG1816" s="80"/>
      <c r="AH1816" s="80">
        <v>0</v>
      </c>
      <c r="AI1816" s="80">
        <v>0</v>
      </c>
      <c r="AJ1816" s="80">
        <v>0</v>
      </c>
      <c r="AK1816" s="80">
        <v>0</v>
      </c>
      <c r="AL1816" s="80">
        <v>0</v>
      </c>
      <c r="AM1816" s="80">
        <v>0</v>
      </c>
      <c r="AN1816" s="41" t="s">
        <v>5558</v>
      </c>
      <c r="AO1816" s="41"/>
      <c r="AP1816" s="40" t="str" cm="1">
        <f t="array" ref="AP1816">IFERROR(_xlfn.IFS(
AR1816="MPR ISSUE","PDH",
AR1816="BSS Hardware Issue","BSS",
AR1816="Sites strategiques, MLL, Pylone, etc.","ENVTECH",
AR1816="AKTIVCO DEFAUT GE &amp; POWER Cabinet","AKTIVCO",
AR1816="AKTIVCO Coupure ENEO &amp; Baisse de tension","AKTIVCO GRID ONLY",
AR1816="Coupure ENEO &amp; Baisse de tension","IHS GRID ONLY",
AR1816="Defaut GE &amp; POWER Cabinet","IHS",
AR1816="Sharing","Partners",
AR1816="Sites strategiques &amp; DataCenter","SST &amp; DC",
AR1816="Exclu","Exclu",
AR1816="SAT","SAT",
AR1816="SPARE-ISSUE","SPARE-ISSUE",
AR1816="Fiber CAmtel","TRANS_FO_CAMTEL",
AR1816="Fiber AOF","Fiber AOF",
AR1816="Projet OCM (HUAWEI)","TRAVAUX-HUAWEI",
AR1816="Projet OCM (NOKIA)","TRAVAUX-NOKIA",
AR1816="ACCESS-ISSUE","ACCESS-ISSUE",
AR1816="Projet OCM (ZTE, NOKIA, autres projets)","TRAVAUX OCM",
AR1816="No root CAuse","No root cause",
AR1816="ODU HS","PDH",
AR1816="IP &amp; VLAN","PDH",
AR1816="Warehouse HUAWEI","SPARE-ISSUE",
AR1816="SPARE-HS","SPARE-ISSUE",
AR1816="Power Telco","BSS",AR1816="no impacts","no impacts"
),"")</f>
        <v>No root cause</v>
      </c>
      <c r="AQ1816" s="40" t="str" cm="1">
        <f t="array" ref="AQ1816">IFERROR(_xlfn.IFS(
AR1816="MPR ISSUE","TX ISSUE",
AR1816="BSS Hardware Issue","RAN ISSUE",
AR1816="Sites strategiques, MLL, Pylone, etc.","ENVTECH",
AR1816="AKTIVCO DEFAUT GE &amp; POWER Cabinet","POWER ISSUE",
AR1816="AKTIVCO Coupure ENEO &amp; Baisse de tension","POWER ISSUE",
AR1816="Coupure ENEO &amp; Baisse de tension","POWER ISSUE",
AR1816="Defaut GE &amp; POWER Cabinet","POWER ISSUE",
AR1816="Sharing","POWER ISSUE",
AR1816="Sites strategiques &amp; DataCenter","POWER ISSUE",
AR1816="Exclu","Exclu",
AR1816="SAT","TX ISSUE",
AR1816="SPARE-ISSUE","SPARE-ISSUE",
AR1816="Fiber CAmtel","TX ISSUE",
AR1816="Fiber AOF","TX ISSUE",
AR1816="Projet OCM (HUAWEI)","TRAVAUX-HUAWEI",
AR1816="Projet OCM (NOKIA)","TRAVAUX -NOKIA",
AR1816="ACCESS-ISSUE","ACCESS-ISSUE",
AR1816="Projet OCM (ZTE, NOKIA, autres projets)","TRAVAUX OCM",
AR1816="No root CAuse","No root cause",
AR1816="ODU HS","TX ISSUE",
AR1816="IP &amp; VLAN","TX ISSUE",
AR1816="Warehouse HUAWEI","SPARE-ISSUE",
AR1816="SPARE-HS","SPARE-ISSUE",
AR1816="Power Telco","RAN ISSUE",AR1816="no impacts","no impacts"
),"")</f>
        <v>No root cause</v>
      </c>
      <c r="AR1816" s="59" t="s">
        <v>5343</v>
      </c>
      <c r="AS1816" s="40" t="str" cm="1">
        <f t="array" ref="AS1816">IFERROR(_xlfn.IFS(
AR1816="MPR ISSUE","ACTIVE",
AR1816="BSS Hardware Issue","ACTIVE",
AR1816="Sites strategiques, MLL, Pylone, etc.","PASSIVE",
AR1816="AKTIVCO DEFAUT GE &amp; POWER Cabinet","PASSIVE",
AR1816="AKTIVCO Coupure ENEO &amp; Baisse de tension","PASSIVE",
AR1816="Coupure ENEO &amp; Baisse de tension","PASSIVE",
AR1816="Defaut GE &amp; POWER Cabinet","PASSIVE",
AR1816="Sharing","PASSIVE",
AR1816="Sites strategiques &amp; DataCenter","PASSIVE",
AR1816="Exclu","Exclu",
AR1816="SAT","ACTIVE",
AR1816="SPARE-ISSUE","SPARE-ISSUE",
AR1816="Fiber CAmtel","ACTIVE",
AR1816="Fiber AOF","ACTIVE",
AR1816="Projet OCM (HUAWEI)","PLANNED WORKS",
AR1816="Projet OCM (NOKIA)","PLANNED WORKS",
AR1816="ACCESS-ISSUE","ACCESS-ISSUE",
AR1816="Projet OCM (ZTE, NOKIA, autres projets)","PLANNED WORKS",
AR1816="No root CAuse","No root cause",
AR1816="ODU HS","ACTIVE",
AR1816="IP &amp; VLAN","ACTIVE",
AR1816="Warehouse HUAWEI","SPARE-ISSUE",
AR1816="SPARE-HS","SPARE-ISSUE",
AR1816="Power Telco","ACTIVE", AR1816="no impacts","no impacts"
),"")</f>
        <v>No root cause</v>
      </c>
      <c r="AT1816" s="99" t="s">
        <v>5661</v>
      </c>
      <c r="AU1816" s="99" t="s">
        <v>3167</v>
      </c>
      <c r="AW1816" s="17"/>
      <c r="AX1816" s="17" t="s">
        <v>5536</v>
      </c>
      <c r="AY1816" s="17"/>
      <c r="AZ1816" s="17" t="s">
        <v>5536</v>
      </c>
      <c r="BA1816" s="7"/>
      <c r="BC1816" s="18"/>
      <c r="BD1816" s="18"/>
      <c r="BE1816" s="18"/>
      <c r="BF1816" s="18"/>
      <c r="BG1816" s="18"/>
      <c r="BH1816" s="18"/>
      <c r="BI1816" s="18"/>
      <c r="BJ1816" s="18"/>
      <c r="BK1816" s="18"/>
      <c r="BM1816" s="18"/>
      <c r="BN1816" s="18"/>
      <c r="BO1816" s="18"/>
      <c r="BP1816" s="9" t="s">
        <v>5661</v>
      </c>
      <c r="BQ1816" s="14"/>
      <c r="BR1816" s="102" t="s">
        <v>5536</v>
      </c>
      <c r="BS1816" s="14"/>
      <c r="BT1816" s="14"/>
      <c r="BU1816" s="9"/>
      <c r="BV1816" s="9"/>
      <c r="BW1816" s="9"/>
    </row>
    <row r="1817" spans="1:75" x14ac:dyDescent="0.35">
      <c r="A1817" s="1" t="s">
        <v>2218</v>
      </c>
      <c r="B1817" s="8" t="s">
        <v>2219</v>
      </c>
      <c r="C1817" s="3" t="s">
        <v>31</v>
      </c>
      <c r="D1817" s="1" t="s">
        <v>11</v>
      </c>
      <c r="E1817" s="1" t="s">
        <v>12</v>
      </c>
      <c r="F1817" s="3" t="s">
        <v>31</v>
      </c>
      <c r="G1817" s="1" t="s">
        <v>484</v>
      </c>
      <c r="H1817" s="30" t="s">
        <v>5587</v>
      </c>
      <c r="I1817" s="27">
        <v>0</v>
      </c>
      <c r="J1817" s="27">
        <v>0</v>
      </c>
      <c r="K1817" s="27">
        <v>0</v>
      </c>
      <c r="L1817" s="27">
        <v>0</v>
      </c>
      <c r="M1817" s="27">
        <v>0</v>
      </c>
      <c r="N1817" s="27">
        <v>1.7637108948072817</v>
      </c>
      <c r="O1817" s="27">
        <v>0</v>
      </c>
      <c r="P1817" s="27">
        <v>0</v>
      </c>
      <c r="Q1817" s="27">
        <v>0</v>
      </c>
      <c r="R1817" s="27">
        <v>0</v>
      </c>
      <c r="S1817" s="80">
        <v>0</v>
      </c>
      <c r="T1817" s="80">
        <v>0</v>
      </c>
      <c r="U1817" s="80">
        <v>0</v>
      </c>
      <c r="V1817" s="80">
        <v>0</v>
      </c>
      <c r="W1817" s="80">
        <v>0</v>
      </c>
      <c r="X1817" s="80">
        <v>0</v>
      </c>
      <c r="Y1817" s="80">
        <v>0</v>
      </c>
      <c r="Z1817" s="80">
        <v>0</v>
      </c>
      <c r="AA1817" s="80">
        <v>0</v>
      </c>
      <c r="AB1817" s="80">
        <v>0</v>
      </c>
      <c r="AC1817" s="80">
        <v>0</v>
      </c>
      <c r="AD1817" s="80">
        <v>0</v>
      </c>
      <c r="AE1817" s="80">
        <v>0</v>
      </c>
      <c r="AF1817" s="80">
        <v>0</v>
      </c>
      <c r="AG1817" s="80"/>
      <c r="AH1817" s="80">
        <v>0</v>
      </c>
      <c r="AI1817" s="80">
        <v>0</v>
      </c>
      <c r="AJ1817" s="80">
        <v>0</v>
      </c>
      <c r="AK1817" s="80">
        <v>0</v>
      </c>
      <c r="AL1817" s="80">
        <v>0</v>
      </c>
      <c r="AM1817" s="80">
        <v>0</v>
      </c>
      <c r="AN1817" s="41" t="s">
        <v>5558</v>
      </c>
      <c r="AO1817" s="41"/>
      <c r="AP1817" s="40" t="str" cm="1">
        <f t="array" ref="AP1817">IFERROR(_xlfn.IFS(
AR1817="MPR ISSUE","PDH",
AR1817="BSS Hardware Issue","BSS",
AR1817="Sites strategiques, MLL, Pylone, etc.","ENVTECH",
AR1817="AKTIVCO DEFAUT GE &amp; POWER Cabinet","AKTIVCO",
AR1817="AKTIVCO Coupure ENEO &amp; Baisse de tension","AKTIVCO GRID ONLY",
AR1817="Coupure ENEO &amp; Baisse de tension","IHS GRID ONLY",
AR1817="Defaut GE &amp; POWER Cabinet","IHS",
AR1817="Sharing","Partners",
AR1817="Sites strategiques &amp; DataCenter","SST &amp; DC",
AR1817="Exclu","Exclu",
AR1817="SAT","SAT",
AR1817="SPARE-ISSUE","SPARE-ISSUE",
AR1817="Fiber CAmtel","TRANS_FO_CAMTEL",
AR1817="Fiber AOF","Fiber AOF",
AR1817="Projet OCM (HUAWEI)","TRAVAUX-HUAWEI",
AR1817="Projet OCM (NOKIA)","TRAVAUX-NOKIA",
AR1817="ACCESS-ISSUE","ACCESS-ISSUE",
AR1817="Projet OCM (ZTE, NOKIA, autres projets)","TRAVAUX OCM",
AR1817="No root CAuse","No root cause",
AR1817="ODU HS","PDH",
AR1817="IP &amp; VLAN","PDH",
AR1817="Warehouse HUAWEI","SPARE-ISSUE",
AR1817="SPARE-HS","SPARE-ISSUE",
AR1817="Power Telco","BSS",AR1817="no impacts","no impacts"
),"")</f>
        <v>No root cause</v>
      </c>
      <c r="AQ1817" s="40" t="str" cm="1">
        <f t="array" ref="AQ1817">IFERROR(_xlfn.IFS(
AR1817="MPR ISSUE","TX ISSUE",
AR1817="BSS Hardware Issue","RAN ISSUE",
AR1817="Sites strategiques, MLL, Pylone, etc.","ENVTECH",
AR1817="AKTIVCO DEFAUT GE &amp; POWER Cabinet","POWER ISSUE",
AR1817="AKTIVCO Coupure ENEO &amp; Baisse de tension","POWER ISSUE",
AR1817="Coupure ENEO &amp; Baisse de tension","POWER ISSUE",
AR1817="Defaut GE &amp; POWER Cabinet","POWER ISSUE",
AR1817="Sharing","POWER ISSUE",
AR1817="Sites strategiques &amp; DataCenter","POWER ISSUE",
AR1817="Exclu","Exclu",
AR1817="SAT","TX ISSUE",
AR1817="SPARE-ISSUE","SPARE-ISSUE",
AR1817="Fiber CAmtel","TX ISSUE",
AR1817="Fiber AOF","TX ISSUE",
AR1817="Projet OCM (HUAWEI)","TRAVAUX-HUAWEI",
AR1817="Projet OCM (NOKIA)","TRAVAUX -NOKIA",
AR1817="ACCESS-ISSUE","ACCESS-ISSUE",
AR1817="Projet OCM (ZTE, NOKIA, autres projets)","TRAVAUX OCM",
AR1817="No root CAuse","No root cause",
AR1817="ODU HS","TX ISSUE",
AR1817="IP &amp; VLAN","TX ISSUE",
AR1817="Warehouse HUAWEI","SPARE-ISSUE",
AR1817="SPARE-HS","SPARE-ISSUE",
AR1817="Power Telco","RAN ISSUE",AR1817="no impacts","no impacts"
),"")</f>
        <v>No root cause</v>
      </c>
      <c r="AR1817" s="59" t="s">
        <v>5343</v>
      </c>
      <c r="AS1817" s="40" t="str" cm="1">
        <f t="array" ref="AS1817">IFERROR(_xlfn.IFS(
AR1817="MPR ISSUE","ACTIVE",
AR1817="BSS Hardware Issue","ACTIVE",
AR1817="Sites strategiques, MLL, Pylone, etc.","PASSIVE",
AR1817="AKTIVCO DEFAUT GE &amp; POWER Cabinet","PASSIVE",
AR1817="AKTIVCO Coupure ENEO &amp; Baisse de tension","PASSIVE",
AR1817="Coupure ENEO &amp; Baisse de tension","PASSIVE",
AR1817="Defaut GE &amp; POWER Cabinet","PASSIVE",
AR1817="Sharing","PASSIVE",
AR1817="Sites strategiques &amp; DataCenter","PASSIVE",
AR1817="Exclu","Exclu",
AR1817="SAT","ACTIVE",
AR1817="SPARE-ISSUE","SPARE-ISSUE",
AR1817="Fiber CAmtel","ACTIVE",
AR1817="Fiber AOF","ACTIVE",
AR1817="Projet OCM (HUAWEI)","PLANNED WORKS",
AR1817="Projet OCM (NOKIA)","PLANNED WORKS",
AR1817="ACCESS-ISSUE","ACCESS-ISSUE",
AR1817="Projet OCM (ZTE, NOKIA, autres projets)","PLANNED WORKS",
AR1817="No root CAuse","No root cause",
AR1817="ODU HS","ACTIVE",
AR1817="IP &amp; VLAN","ACTIVE",
AR1817="Warehouse HUAWEI","SPARE-ISSUE",
AR1817="SPARE-HS","SPARE-ISSUE",
AR1817="Power Telco","ACTIVE", AR1817="no impacts","no impacts"
),"")</f>
        <v>No root cause</v>
      </c>
      <c r="AT1817" s="99" t="s">
        <v>5661</v>
      </c>
      <c r="AU1817" s="99" t="s">
        <v>2219</v>
      </c>
      <c r="AW1817" s="17"/>
      <c r="AX1817" s="17" t="s">
        <v>5536</v>
      </c>
      <c r="AY1817" s="17"/>
      <c r="AZ1817" s="17" t="s">
        <v>5536</v>
      </c>
      <c r="BA1817" s="7"/>
      <c r="BC1817" s="18"/>
      <c r="BD1817" s="18"/>
      <c r="BE1817" s="18"/>
      <c r="BF1817" s="18"/>
      <c r="BG1817" s="18"/>
      <c r="BH1817" s="18"/>
      <c r="BI1817" s="18"/>
      <c r="BJ1817" s="18"/>
      <c r="BK1817" s="18"/>
      <c r="BM1817" s="18"/>
      <c r="BN1817" s="18"/>
      <c r="BO1817" s="18"/>
      <c r="BP1817" s="9" t="s">
        <v>5661</v>
      </c>
      <c r="BQ1817" s="14"/>
      <c r="BR1817" s="102" t="s">
        <v>5536</v>
      </c>
      <c r="BS1817" s="14"/>
      <c r="BT1817" s="14"/>
      <c r="BU1817" s="9"/>
      <c r="BV1817" s="9"/>
      <c r="BW1817" s="9"/>
    </row>
    <row r="1818" spans="1:75" x14ac:dyDescent="0.35">
      <c r="A1818" s="1" t="s">
        <v>484</v>
      </c>
      <c r="B1818" s="8" t="s">
        <v>4624</v>
      </c>
      <c r="C1818" s="3" t="s">
        <v>31</v>
      </c>
      <c r="D1818" s="1" t="s">
        <v>1021</v>
      </c>
      <c r="E1818" s="1"/>
      <c r="F1818" s="3" t="s">
        <v>31</v>
      </c>
      <c r="G1818" s="1" t="s">
        <v>484</v>
      </c>
      <c r="H1818" s="30" t="s">
        <v>5587</v>
      </c>
      <c r="I1818" s="27">
        <v>0</v>
      </c>
      <c r="J1818" s="27">
        <v>0</v>
      </c>
      <c r="K1818" s="27">
        <v>0</v>
      </c>
      <c r="L1818" s="27">
        <v>0</v>
      </c>
      <c r="M1818" s="27">
        <v>0</v>
      </c>
      <c r="N1818" s="27">
        <v>1.4424476290760286</v>
      </c>
      <c r="O1818" s="27">
        <v>0</v>
      </c>
      <c r="P1818" s="27">
        <v>0</v>
      </c>
      <c r="Q1818" s="27">
        <v>0</v>
      </c>
      <c r="R1818" s="27">
        <v>0</v>
      </c>
      <c r="S1818" s="80">
        <v>0</v>
      </c>
      <c r="T1818" s="80">
        <v>0</v>
      </c>
      <c r="U1818" s="80">
        <v>0</v>
      </c>
      <c r="V1818" s="80">
        <v>0</v>
      </c>
      <c r="W1818" s="80">
        <v>0</v>
      </c>
      <c r="X1818" s="80">
        <v>0</v>
      </c>
      <c r="Y1818" s="80">
        <v>0</v>
      </c>
      <c r="Z1818" s="80">
        <v>0</v>
      </c>
      <c r="AA1818" s="80">
        <v>0</v>
      </c>
      <c r="AB1818" s="80">
        <v>0</v>
      </c>
      <c r="AC1818" s="80">
        <v>0</v>
      </c>
      <c r="AD1818" s="80">
        <v>0</v>
      </c>
      <c r="AE1818" s="80">
        <v>0</v>
      </c>
      <c r="AF1818" s="80">
        <v>0</v>
      </c>
      <c r="AG1818" s="80"/>
      <c r="AH1818" s="80">
        <v>0</v>
      </c>
      <c r="AI1818" s="80">
        <v>0</v>
      </c>
      <c r="AJ1818" s="80">
        <v>0</v>
      </c>
      <c r="AK1818" s="80">
        <v>0</v>
      </c>
      <c r="AL1818" s="80">
        <v>0</v>
      </c>
      <c r="AM1818" s="80">
        <v>0</v>
      </c>
      <c r="AN1818" s="41" t="s">
        <v>5558</v>
      </c>
      <c r="AO1818" s="41"/>
      <c r="AP1818" s="40" t="str" cm="1">
        <f t="array" ref="AP1818">IFERROR(_xlfn.IFS(
AR1818="MPR ISSUE","PDH",
AR1818="BSS Hardware Issue","BSS",
AR1818="Sites strategiques, MLL, Pylone, etc.","ENVTECH",
AR1818="AKTIVCO DEFAUT GE &amp; POWER Cabinet","AKTIVCO",
AR1818="AKTIVCO Coupure ENEO &amp; Baisse de tension","AKTIVCO GRID ONLY",
AR1818="Coupure ENEO &amp; Baisse de tension","IHS GRID ONLY",
AR1818="Defaut GE &amp; POWER Cabinet","IHS",
AR1818="Sharing","Partners",
AR1818="Sites strategiques &amp; DataCenter","SST &amp; DC",
AR1818="Exclu","Exclu",
AR1818="SAT","SAT",
AR1818="SPARE-ISSUE","SPARE-ISSUE",
AR1818="Fiber CAmtel","TRANS_FO_CAMTEL",
AR1818="Fiber AOF","Fiber AOF",
AR1818="Projet OCM (HUAWEI)","TRAVAUX-HUAWEI",
AR1818="Projet OCM (NOKIA)","TRAVAUX-NOKIA",
AR1818="ACCESS-ISSUE","ACCESS-ISSUE",
AR1818="Projet OCM (ZTE, NOKIA, autres projets)","TRAVAUX OCM",
AR1818="No root CAuse","No root cause",
AR1818="ODU HS","PDH",
AR1818="IP &amp; VLAN","PDH",
AR1818="Warehouse HUAWEI","SPARE-ISSUE",
AR1818="SPARE-HS","SPARE-ISSUE",
AR1818="Power Telco","BSS",AR1818="no impacts","no impacts"
),"")</f>
        <v>No root cause</v>
      </c>
      <c r="AQ1818" s="40" t="str" cm="1">
        <f t="array" ref="AQ1818">IFERROR(_xlfn.IFS(
AR1818="MPR ISSUE","TX ISSUE",
AR1818="BSS Hardware Issue","RAN ISSUE",
AR1818="Sites strategiques, MLL, Pylone, etc.","ENVTECH",
AR1818="AKTIVCO DEFAUT GE &amp; POWER Cabinet","POWER ISSUE",
AR1818="AKTIVCO Coupure ENEO &amp; Baisse de tension","POWER ISSUE",
AR1818="Coupure ENEO &amp; Baisse de tension","POWER ISSUE",
AR1818="Defaut GE &amp; POWER Cabinet","POWER ISSUE",
AR1818="Sharing","POWER ISSUE",
AR1818="Sites strategiques &amp; DataCenter","POWER ISSUE",
AR1818="Exclu","Exclu",
AR1818="SAT","TX ISSUE",
AR1818="SPARE-ISSUE","SPARE-ISSUE",
AR1818="Fiber CAmtel","TX ISSUE",
AR1818="Fiber AOF","TX ISSUE",
AR1818="Projet OCM (HUAWEI)","TRAVAUX-HUAWEI",
AR1818="Projet OCM (NOKIA)","TRAVAUX -NOKIA",
AR1818="ACCESS-ISSUE","ACCESS-ISSUE",
AR1818="Projet OCM (ZTE, NOKIA, autres projets)","TRAVAUX OCM",
AR1818="No root CAuse","No root cause",
AR1818="ODU HS","TX ISSUE",
AR1818="IP &amp; VLAN","TX ISSUE",
AR1818="Warehouse HUAWEI","SPARE-ISSUE",
AR1818="SPARE-HS","SPARE-ISSUE",
AR1818="Power Telco","RAN ISSUE",AR1818="no impacts","no impacts"
),"")</f>
        <v>No root cause</v>
      </c>
      <c r="AR1818" s="59" t="s">
        <v>5343</v>
      </c>
      <c r="AS1818" s="40" t="str" cm="1">
        <f t="array" ref="AS1818">IFERROR(_xlfn.IFS(
AR1818="MPR ISSUE","ACTIVE",
AR1818="BSS Hardware Issue","ACTIVE",
AR1818="Sites strategiques, MLL, Pylone, etc.","PASSIVE",
AR1818="AKTIVCO DEFAUT GE &amp; POWER Cabinet","PASSIVE",
AR1818="AKTIVCO Coupure ENEO &amp; Baisse de tension","PASSIVE",
AR1818="Coupure ENEO &amp; Baisse de tension","PASSIVE",
AR1818="Defaut GE &amp; POWER Cabinet","PASSIVE",
AR1818="Sharing","PASSIVE",
AR1818="Sites strategiques &amp; DataCenter","PASSIVE",
AR1818="Exclu","Exclu",
AR1818="SAT","ACTIVE",
AR1818="SPARE-ISSUE","SPARE-ISSUE",
AR1818="Fiber CAmtel","ACTIVE",
AR1818="Fiber AOF","ACTIVE",
AR1818="Projet OCM (HUAWEI)","PLANNED WORKS",
AR1818="Projet OCM (NOKIA)","PLANNED WORKS",
AR1818="ACCESS-ISSUE","ACCESS-ISSUE",
AR1818="Projet OCM (ZTE, NOKIA, autres projets)","PLANNED WORKS",
AR1818="No root CAuse","No root cause",
AR1818="ODU HS","ACTIVE",
AR1818="IP &amp; VLAN","ACTIVE",
AR1818="Warehouse HUAWEI","SPARE-ISSUE",
AR1818="SPARE-HS","SPARE-ISSUE",
AR1818="Power Telco","ACTIVE", AR1818="no impacts","no impacts"
),"")</f>
        <v>No root cause</v>
      </c>
      <c r="AT1818" s="99" t="s">
        <v>5661</v>
      </c>
      <c r="AU1818" s="99" t="s">
        <v>4624</v>
      </c>
      <c r="AW1818" s="17"/>
      <c r="AX1818" s="17" t="s">
        <v>5536</v>
      </c>
      <c r="AY1818" s="17"/>
      <c r="AZ1818" s="17" t="s">
        <v>5536</v>
      </c>
      <c r="BA1818" s="7"/>
      <c r="BC1818" s="18"/>
      <c r="BD1818" s="18"/>
      <c r="BE1818" s="18"/>
      <c r="BF1818" s="18"/>
      <c r="BG1818" s="18"/>
      <c r="BH1818" s="18"/>
      <c r="BI1818" s="18"/>
      <c r="BJ1818" s="18"/>
      <c r="BK1818" s="18"/>
      <c r="BM1818" s="18"/>
      <c r="BN1818" s="18"/>
      <c r="BO1818" s="18"/>
      <c r="BP1818" s="9" t="s">
        <v>5661</v>
      </c>
      <c r="BQ1818" s="14"/>
      <c r="BR1818" s="102" t="s">
        <v>5536</v>
      </c>
      <c r="BS1818" s="14"/>
      <c r="BT1818" s="14"/>
      <c r="BU1818" s="9"/>
      <c r="BV1818" s="9"/>
      <c r="BW1818" s="9"/>
    </row>
    <row r="1819" spans="1:75" x14ac:dyDescent="0.35">
      <c r="A1819" s="1" t="s">
        <v>2630</v>
      </c>
      <c r="B1819" s="8" t="s">
        <v>2631</v>
      </c>
      <c r="C1819" s="3" t="s">
        <v>32</v>
      </c>
      <c r="D1819" s="1" t="s">
        <v>11</v>
      </c>
      <c r="E1819" s="1" t="s">
        <v>12</v>
      </c>
      <c r="F1819" s="3" t="s">
        <v>31</v>
      </c>
      <c r="G1819" s="1" t="s">
        <v>32</v>
      </c>
      <c r="H1819" s="30" t="s">
        <v>5587</v>
      </c>
      <c r="I1819" s="27">
        <v>0</v>
      </c>
      <c r="J1819" s="27">
        <v>0</v>
      </c>
      <c r="K1819" s="27">
        <v>0</v>
      </c>
      <c r="L1819" s="27">
        <v>2.4612408078006779E-3</v>
      </c>
      <c r="M1819" s="27">
        <v>0</v>
      </c>
      <c r="N1819" s="27">
        <v>1.2678957175836765</v>
      </c>
      <c r="O1819" s="27">
        <v>0</v>
      </c>
      <c r="P1819" s="27">
        <v>0</v>
      </c>
      <c r="Q1819" s="27">
        <v>0</v>
      </c>
      <c r="R1819" s="27">
        <v>0</v>
      </c>
      <c r="S1819" s="80">
        <v>0</v>
      </c>
      <c r="T1819" s="80">
        <v>0</v>
      </c>
      <c r="U1819" s="80">
        <v>0</v>
      </c>
      <c r="V1819" s="80">
        <v>0</v>
      </c>
      <c r="W1819" s="80">
        <v>0</v>
      </c>
      <c r="X1819" s="80">
        <v>0</v>
      </c>
      <c r="Y1819" s="80">
        <v>0</v>
      </c>
      <c r="Z1819" s="80">
        <v>0</v>
      </c>
      <c r="AA1819" s="80">
        <v>0</v>
      </c>
      <c r="AB1819" s="80">
        <v>0</v>
      </c>
      <c r="AC1819" s="80">
        <v>0</v>
      </c>
      <c r="AD1819" s="80">
        <v>0</v>
      </c>
      <c r="AE1819" s="80">
        <v>0</v>
      </c>
      <c r="AF1819" s="80">
        <v>0</v>
      </c>
      <c r="AG1819" s="80"/>
      <c r="AH1819" s="80">
        <v>0</v>
      </c>
      <c r="AI1819" s="80">
        <v>0</v>
      </c>
      <c r="AJ1819" s="80">
        <v>0</v>
      </c>
      <c r="AK1819" s="80">
        <v>0</v>
      </c>
      <c r="AL1819" s="80">
        <v>0</v>
      </c>
      <c r="AM1819" s="80">
        <v>0</v>
      </c>
      <c r="AN1819" s="41" t="s">
        <v>5558</v>
      </c>
      <c r="AO1819" s="41"/>
      <c r="AP1819" s="40" t="str" cm="1">
        <f t="array" ref="AP1819">IFERROR(_xlfn.IFS(
AR1819="MPR ISSUE","PDH",
AR1819="BSS Hardware Issue","BSS",
AR1819="Sites strategiques, MLL, Pylone, etc.","ENVTECH",
AR1819="AKTIVCO DEFAUT GE &amp; POWER Cabinet","AKTIVCO",
AR1819="AKTIVCO Coupure ENEO &amp; Baisse de tension","AKTIVCO GRID ONLY",
AR1819="Coupure ENEO &amp; Baisse de tension","IHS GRID ONLY",
AR1819="Defaut GE &amp; POWER Cabinet","IHS",
AR1819="Sharing","Partners",
AR1819="Sites strategiques &amp; DataCenter","SST &amp; DC",
AR1819="Exclu","Exclu",
AR1819="SAT","SAT",
AR1819="SPARE-ISSUE","SPARE-ISSUE",
AR1819="Fiber CAmtel","TRANS_FO_CAMTEL",
AR1819="Fiber AOF","Fiber AOF",
AR1819="Projet OCM (HUAWEI)","TRAVAUX-HUAWEI",
AR1819="Projet OCM (NOKIA)","TRAVAUX-NOKIA",
AR1819="ACCESS-ISSUE","ACCESS-ISSUE",
AR1819="Projet OCM (ZTE, NOKIA, autres projets)","TRAVAUX OCM",
AR1819="No root CAuse","No root cause",
AR1819="ODU HS","PDH",
AR1819="IP &amp; VLAN","PDH",
AR1819="Warehouse HUAWEI","SPARE-ISSUE",
AR1819="SPARE-HS","SPARE-ISSUE",
AR1819="Power Telco","BSS",AR1819="no impacts","no impacts"
),"")</f>
        <v>No root cause</v>
      </c>
      <c r="AQ1819" s="40" t="str" cm="1">
        <f t="array" ref="AQ1819">IFERROR(_xlfn.IFS(
AR1819="MPR ISSUE","TX ISSUE",
AR1819="BSS Hardware Issue","RAN ISSUE",
AR1819="Sites strategiques, MLL, Pylone, etc.","ENVTECH",
AR1819="AKTIVCO DEFAUT GE &amp; POWER Cabinet","POWER ISSUE",
AR1819="AKTIVCO Coupure ENEO &amp; Baisse de tension","POWER ISSUE",
AR1819="Coupure ENEO &amp; Baisse de tension","POWER ISSUE",
AR1819="Defaut GE &amp; POWER Cabinet","POWER ISSUE",
AR1819="Sharing","POWER ISSUE",
AR1819="Sites strategiques &amp; DataCenter","POWER ISSUE",
AR1819="Exclu","Exclu",
AR1819="SAT","TX ISSUE",
AR1819="SPARE-ISSUE","SPARE-ISSUE",
AR1819="Fiber CAmtel","TX ISSUE",
AR1819="Fiber AOF","TX ISSUE",
AR1819="Projet OCM (HUAWEI)","TRAVAUX-HUAWEI",
AR1819="Projet OCM (NOKIA)","TRAVAUX -NOKIA",
AR1819="ACCESS-ISSUE","ACCESS-ISSUE",
AR1819="Projet OCM (ZTE, NOKIA, autres projets)","TRAVAUX OCM",
AR1819="No root CAuse","No root cause",
AR1819="ODU HS","TX ISSUE",
AR1819="IP &amp; VLAN","TX ISSUE",
AR1819="Warehouse HUAWEI","SPARE-ISSUE",
AR1819="SPARE-HS","SPARE-ISSUE",
AR1819="Power Telco","RAN ISSUE",AR1819="no impacts","no impacts"
),"")</f>
        <v>No root cause</v>
      </c>
      <c r="AR1819" s="59" t="s">
        <v>5343</v>
      </c>
      <c r="AS1819" s="40" t="str" cm="1">
        <f t="array" ref="AS1819">IFERROR(_xlfn.IFS(
AR1819="MPR ISSUE","ACTIVE",
AR1819="BSS Hardware Issue","ACTIVE",
AR1819="Sites strategiques, MLL, Pylone, etc.","PASSIVE",
AR1819="AKTIVCO DEFAUT GE &amp; POWER Cabinet","PASSIVE",
AR1819="AKTIVCO Coupure ENEO &amp; Baisse de tension","PASSIVE",
AR1819="Coupure ENEO &amp; Baisse de tension","PASSIVE",
AR1819="Defaut GE &amp; POWER Cabinet","PASSIVE",
AR1819="Sharing","PASSIVE",
AR1819="Sites strategiques &amp; DataCenter","PASSIVE",
AR1819="Exclu","Exclu",
AR1819="SAT","ACTIVE",
AR1819="SPARE-ISSUE","SPARE-ISSUE",
AR1819="Fiber CAmtel","ACTIVE",
AR1819="Fiber AOF","ACTIVE",
AR1819="Projet OCM (HUAWEI)","PLANNED WORKS",
AR1819="Projet OCM (NOKIA)","PLANNED WORKS",
AR1819="ACCESS-ISSUE","ACCESS-ISSUE",
AR1819="Projet OCM (ZTE, NOKIA, autres projets)","PLANNED WORKS",
AR1819="No root CAuse","No root cause",
AR1819="ODU HS","ACTIVE",
AR1819="IP &amp; VLAN","ACTIVE",
AR1819="Warehouse HUAWEI","SPARE-ISSUE",
AR1819="SPARE-HS","SPARE-ISSUE",
AR1819="Power Telco","ACTIVE", AR1819="no impacts","no impacts"
),"")</f>
        <v>No root cause</v>
      </c>
      <c r="AT1819" s="99" t="s">
        <v>5661</v>
      </c>
      <c r="AU1819" s="99" t="s">
        <v>2631</v>
      </c>
      <c r="AW1819" s="17"/>
      <c r="AX1819" s="17" t="s">
        <v>5536</v>
      </c>
      <c r="AY1819" s="17"/>
      <c r="AZ1819" s="17" t="s">
        <v>5536</v>
      </c>
      <c r="BA1819" s="7"/>
      <c r="BC1819" s="18"/>
      <c r="BD1819" s="18"/>
      <c r="BE1819" s="18"/>
      <c r="BF1819" s="18"/>
      <c r="BG1819" s="18"/>
      <c r="BH1819" s="18"/>
      <c r="BI1819" s="18"/>
      <c r="BJ1819" s="18"/>
      <c r="BK1819" s="18"/>
      <c r="BM1819" s="18"/>
      <c r="BN1819" s="18"/>
      <c r="BO1819" s="18"/>
      <c r="BP1819" s="9" t="s">
        <v>5661</v>
      </c>
      <c r="BQ1819" s="14"/>
      <c r="BR1819" s="102" t="s">
        <v>5536</v>
      </c>
      <c r="BS1819" s="14"/>
      <c r="BT1819" s="14"/>
      <c r="BU1819" s="9"/>
      <c r="BV1819" s="9"/>
      <c r="BW1819" s="9"/>
    </row>
    <row r="1820" spans="1:75" x14ac:dyDescent="0.35">
      <c r="A1820" s="1" t="s">
        <v>806</v>
      </c>
      <c r="B1820" s="8" t="s">
        <v>807</v>
      </c>
      <c r="C1820" s="3" t="s">
        <v>32</v>
      </c>
      <c r="D1820" s="1" t="s">
        <v>11</v>
      </c>
      <c r="E1820" s="1" t="s">
        <v>12</v>
      </c>
      <c r="F1820" s="3" t="s">
        <v>31</v>
      </c>
      <c r="G1820" s="1" t="s">
        <v>32</v>
      </c>
      <c r="H1820" s="30" t="s">
        <v>5587</v>
      </c>
      <c r="I1820" s="27">
        <v>0</v>
      </c>
      <c r="J1820" s="27">
        <v>0</v>
      </c>
      <c r="K1820" s="27">
        <v>0</v>
      </c>
      <c r="L1820" s="27">
        <v>0</v>
      </c>
      <c r="M1820" s="27">
        <v>0</v>
      </c>
      <c r="N1820" s="27">
        <v>1.0448502281463237</v>
      </c>
      <c r="O1820" s="27">
        <v>0</v>
      </c>
      <c r="P1820" s="27">
        <v>0</v>
      </c>
      <c r="Q1820" s="27">
        <v>0</v>
      </c>
      <c r="R1820" s="27">
        <v>0</v>
      </c>
      <c r="S1820" s="80">
        <v>0</v>
      </c>
      <c r="T1820" s="80">
        <v>0</v>
      </c>
      <c r="U1820" s="80">
        <v>0</v>
      </c>
      <c r="V1820" s="80">
        <v>0</v>
      </c>
      <c r="W1820" s="80">
        <v>0</v>
      </c>
      <c r="X1820" s="80">
        <v>0</v>
      </c>
      <c r="Y1820" s="80">
        <v>0</v>
      </c>
      <c r="Z1820" s="80">
        <v>0</v>
      </c>
      <c r="AA1820" s="80">
        <v>0</v>
      </c>
      <c r="AB1820" s="80">
        <v>0</v>
      </c>
      <c r="AC1820" s="80">
        <v>0</v>
      </c>
      <c r="AD1820" s="80">
        <v>0</v>
      </c>
      <c r="AE1820" s="80">
        <v>0</v>
      </c>
      <c r="AF1820" s="80">
        <v>0</v>
      </c>
      <c r="AG1820" s="80"/>
      <c r="AH1820" s="80">
        <v>0</v>
      </c>
      <c r="AI1820" s="80">
        <v>0</v>
      </c>
      <c r="AJ1820" s="80">
        <v>0</v>
      </c>
      <c r="AK1820" s="80">
        <v>0</v>
      </c>
      <c r="AL1820" s="80">
        <v>0</v>
      </c>
      <c r="AM1820" s="80">
        <v>0</v>
      </c>
      <c r="AN1820" s="41" t="s">
        <v>5558</v>
      </c>
      <c r="AO1820" s="41"/>
      <c r="AP1820" s="40" t="str" cm="1">
        <f t="array" ref="AP1820">IFERROR(_xlfn.IFS(
AR1820="MPR ISSUE","PDH",
AR1820="BSS Hardware Issue","BSS",
AR1820="Sites strategiques, MLL, Pylone, etc.","ENVTECH",
AR1820="AKTIVCO DEFAUT GE &amp; POWER Cabinet","AKTIVCO",
AR1820="AKTIVCO Coupure ENEO &amp; Baisse de tension","AKTIVCO GRID ONLY",
AR1820="Coupure ENEO &amp; Baisse de tension","IHS GRID ONLY",
AR1820="Defaut GE &amp; POWER Cabinet","IHS",
AR1820="Sharing","Partners",
AR1820="Sites strategiques &amp; DataCenter","SST &amp; DC",
AR1820="Exclu","Exclu",
AR1820="SAT","SAT",
AR1820="SPARE-ISSUE","SPARE-ISSUE",
AR1820="Fiber CAmtel","TRANS_FO_CAMTEL",
AR1820="Fiber AOF","Fiber AOF",
AR1820="Projet OCM (HUAWEI)","TRAVAUX-HUAWEI",
AR1820="Projet OCM (NOKIA)","TRAVAUX-NOKIA",
AR1820="ACCESS-ISSUE","ACCESS-ISSUE",
AR1820="Projet OCM (ZTE, NOKIA, autres projets)","TRAVAUX OCM",
AR1820="No root CAuse","No root cause",
AR1820="ODU HS","PDH",
AR1820="IP &amp; VLAN","PDH",
AR1820="Warehouse HUAWEI","SPARE-ISSUE",
AR1820="SPARE-HS","SPARE-ISSUE",
AR1820="Power Telco","BSS",AR1820="no impacts","no impacts"
),"")</f>
        <v>No root cause</v>
      </c>
      <c r="AQ1820" s="40" t="str" cm="1">
        <f t="array" ref="AQ1820">IFERROR(_xlfn.IFS(
AR1820="MPR ISSUE","TX ISSUE",
AR1820="BSS Hardware Issue","RAN ISSUE",
AR1820="Sites strategiques, MLL, Pylone, etc.","ENVTECH",
AR1820="AKTIVCO DEFAUT GE &amp; POWER Cabinet","POWER ISSUE",
AR1820="AKTIVCO Coupure ENEO &amp; Baisse de tension","POWER ISSUE",
AR1820="Coupure ENEO &amp; Baisse de tension","POWER ISSUE",
AR1820="Defaut GE &amp; POWER Cabinet","POWER ISSUE",
AR1820="Sharing","POWER ISSUE",
AR1820="Sites strategiques &amp; DataCenter","POWER ISSUE",
AR1820="Exclu","Exclu",
AR1820="SAT","TX ISSUE",
AR1820="SPARE-ISSUE","SPARE-ISSUE",
AR1820="Fiber CAmtel","TX ISSUE",
AR1820="Fiber AOF","TX ISSUE",
AR1820="Projet OCM (HUAWEI)","TRAVAUX-HUAWEI",
AR1820="Projet OCM (NOKIA)","TRAVAUX -NOKIA",
AR1820="ACCESS-ISSUE","ACCESS-ISSUE",
AR1820="Projet OCM (ZTE, NOKIA, autres projets)","TRAVAUX OCM",
AR1820="No root CAuse","No root cause",
AR1820="ODU HS","TX ISSUE",
AR1820="IP &amp; VLAN","TX ISSUE",
AR1820="Warehouse HUAWEI","SPARE-ISSUE",
AR1820="SPARE-HS","SPARE-ISSUE",
AR1820="Power Telco","RAN ISSUE",AR1820="no impacts","no impacts"
),"")</f>
        <v>No root cause</v>
      </c>
      <c r="AR1820" s="59" t="s">
        <v>5343</v>
      </c>
      <c r="AS1820" s="40" t="str" cm="1">
        <f t="array" ref="AS1820">IFERROR(_xlfn.IFS(
AR1820="MPR ISSUE","ACTIVE",
AR1820="BSS Hardware Issue","ACTIVE",
AR1820="Sites strategiques, MLL, Pylone, etc.","PASSIVE",
AR1820="AKTIVCO DEFAUT GE &amp; POWER Cabinet","PASSIVE",
AR1820="AKTIVCO Coupure ENEO &amp; Baisse de tension","PASSIVE",
AR1820="Coupure ENEO &amp; Baisse de tension","PASSIVE",
AR1820="Defaut GE &amp; POWER Cabinet","PASSIVE",
AR1820="Sharing","PASSIVE",
AR1820="Sites strategiques &amp; DataCenter","PASSIVE",
AR1820="Exclu","Exclu",
AR1820="SAT","ACTIVE",
AR1820="SPARE-ISSUE","SPARE-ISSUE",
AR1820="Fiber CAmtel","ACTIVE",
AR1820="Fiber AOF","ACTIVE",
AR1820="Projet OCM (HUAWEI)","PLANNED WORKS",
AR1820="Projet OCM (NOKIA)","PLANNED WORKS",
AR1820="ACCESS-ISSUE","ACCESS-ISSUE",
AR1820="Projet OCM (ZTE, NOKIA, autres projets)","PLANNED WORKS",
AR1820="No root CAuse","No root cause",
AR1820="ODU HS","ACTIVE",
AR1820="IP &amp; VLAN","ACTIVE",
AR1820="Warehouse HUAWEI","SPARE-ISSUE",
AR1820="SPARE-HS","SPARE-ISSUE",
AR1820="Power Telco","ACTIVE", AR1820="no impacts","no impacts"
),"")</f>
        <v>No root cause</v>
      </c>
      <c r="AT1820" s="99" t="s">
        <v>5661</v>
      </c>
      <c r="AU1820" s="99" t="s">
        <v>807</v>
      </c>
      <c r="AW1820" s="17"/>
      <c r="AX1820" s="17" t="s">
        <v>5536</v>
      </c>
      <c r="AY1820" s="17"/>
      <c r="AZ1820" s="17" t="s">
        <v>5536</v>
      </c>
      <c r="BA1820" s="7"/>
      <c r="BC1820" s="18"/>
      <c r="BD1820" s="18"/>
      <c r="BE1820" s="18"/>
      <c r="BF1820" s="18"/>
      <c r="BG1820" s="18"/>
      <c r="BH1820" s="18"/>
      <c r="BI1820" s="18"/>
      <c r="BJ1820" s="18"/>
      <c r="BK1820" s="18"/>
      <c r="BM1820" s="18"/>
      <c r="BN1820" s="18"/>
      <c r="BO1820" s="18"/>
      <c r="BP1820" s="9" t="s">
        <v>5661</v>
      </c>
      <c r="BQ1820" s="14"/>
      <c r="BR1820" s="102" t="s">
        <v>5536</v>
      </c>
      <c r="BS1820" s="14"/>
      <c r="BT1820" s="14"/>
      <c r="BU1820" s="9"/>
      <c r="BV1820" s="9"/>
      <c r="BW1820" s="9"/>
    </row>
    <row r="1821" spans="1:75" x14ac:dyDescent="0.35">
      <c r="A1821" s="1" t="s">
        <v>4146</v>
      </c>
      <c r="B1821" s="8" t="s">
        <v>4662</v>
      </c>
      <c r="C1821" s="3" t="s">
        <v>37</v>
      </c>
      <c r="D1821" s="1" t="s">
        <v>11</v>
      </c>
      <c r="E1821" s="1" t="s">
        <v>12</v>
      </c>
      <c r="F1821" s="3" t="s">
        <v>37</v>
      </c>
      <c r="G1821" s="1" t="s">
        <v>4146</v>
      </c>
      <c r="H1821" s="30" t="s">
        <v>5587</v>
      </c>
      <c r="I1821" s="27">
        <v>0</v>
      </c>
      <c r="J1821" s="27">
        <v>0</v>
      </c>
      <c r="K1821" s="27">
        <v>0</v>
      </c>
      <c r="L1821" s="27">
        <v>0</v>
      </c>
      <c r="M1821" s="27">
        <v>0.22400858366649262</v>
      </c>
      <c r="N1821" s="27">
        <v>0.79960006620381086</v>
      </c>
      <c r="O1821" s="27">
        <v>0.18885564430290563</v>
      </c>
      <c r="P1821" s="27">
        <v>0</v>
      </c>
      <c r="Q1821" s="27">
        <v>0</v>
      </c>
      <c r="R1821" s="27">
        <v>0</v>
      </c>
      <c r="S1821" s="80">
        <v>0</v>
      </c>
      <c r="T1821" s="80">
        <v>0</v>
      </c>
      <c r="U1821" s="80">
        <v>0</v>
      </c>
      <c r="V1821" s="80">
        <v>0</v>
      </c>
      <c r="W1821" s="80">
        <v>0</v>
      </c>
      <c r="X1821" s="80">
        <v>0</v>
      </c>
      <c r="Y1821" s="80">
        <v>0</v>
      </c>
      <c r="Z1821" s="80">
        <v>0</v>
      </c>
      <c r="AA1821" s="80">
        <v>0</v>
      </c>
      <c r="AB1821" s="80">
        <v>0</v>
      </c>
      <c r="AC1821" s="80">
        <v>0</v>
      </c>
      <c r="AD1821" s="80">
        <v>0</v>
      </c>
      <c r="AE1821" s="80">
        <v>0</v>
      </c>
      <c r="AF1821" s="80">
        <v>0</v>
      </c>
      <c r="AG1821" s="80"/>
      <c r="AH1821" s="80">
        <v>0</v>
      </c>
      <c r="AI1821" s="80">
        <v>0</v>
      </c>
      <c r="AJ1821" s="80">
        <v>0</v>
      </c>
      <c r="AK1821" s="80">
        <v>0</v>
      </c>
      <c r="AL1821" s="80">
        <v>0</v>
      </c>
      <c r="AM1821" s="80">
        <v>0</v>
      </c>
      <c r="AN1821" s="41" t="s">
        <v>5558</v>
      </c>
      <c r="AO1821" s="41"/>
      <c r="AP1821" s="40" t="str" cm="1">
        <f t="array" ref="AP1821">IFERROR(_xlfn.IFS(
AR1821="MPR ISSUE","PDH",
AR1821="BSS Hardware Issue","BSS",
AR1821="Sites strategiques, MLL, Pylone, etc.","ENVTECH",
AR1821="AKTIVCO DEFAUT GE &amp; POWER Cabinet","AKTIVCO",
AR1821="AKTIVCO Coupure ENEO &amp; Baisse de tension","AKTIVCO GRID ONLY",
AR1821="Coupure ENEO &amp; Baisse de tension","IHS GRID ONLY",
AR1821="Defaut GE &amp; POWER Cabinet","IHS",
AR1821="Sharing","Partners",
AR1821="Sites strategiques &amp; DataCenter","SST &amp; DC",
AR1821="Exclu","Exclu",
AR1821="SAT","SAT",
AR1821="SPARE-ISSUE","SPARE-ISSUE",
AR1821="Fiber CAmtel","TRANS_FO_CAMTEL",
AR1821="Fiber AOF","Fiber AOF",
AR1821="Projet OCM (HUAWEI)","TRAVAUX-HUAWEI",
AR1821="Projet OCM (NOKIA)","TRAVAUX-NOKIA",
AR1821="ACCESS-ISSUE","ACCESS-ISSUE",
AR1821="Projet OCM (ZTE, NOKIA, autres projets)","TRAVAUX OCM",
AR1821="No root CAuse","No root cause",
AR1821="ODU HS","PDH",
AR1821="IP &amp; VLAN","PDH",
AR1821="Warehouse HUAWEI","SPARE-ISSUE",
AR1821="SPARE-HS","SPARE-ISSUE",
AR1821="Power Telco","BSS",AR1821="no impacts","no impacts"
),"")</f>
        <v>No root cause</v>
      </c>
      <c r="AQ1821" s="40" t="str" cm="1">
        <f t="array" ref="AQ1821">IFERROR(_xlfn.IFS(
AR1821="MPR ISSUE","TX ISSUE",
AR1821="BSS Hardware Issue","RAN ISSUE",
AR1821="Sites strategiques, MLL, Pylone, etc.","ENVTECH",
AR1821="AKTIVCO DEFAUT GE &amp; POWER Cabinet","POWER ISSUE",
AR1821="AKTIVCO Coupure ENEO &amp; Baisse de tension","POWER ISSUE",
AR1821="Coupure ENEO &amp; Baisse de tension","POWER ISSUE",
AR1821="Defaut GE &amp; POWER Cabinet","POWER ISSUE",
AR1821="Sharing","POWER ISSUE",
AR1821="Sites strategiques &amp; DataCenter","POWER ISSUE",
AR1821="Exclu","Exclu",
AR1821="SAT","TX ISSUE",
AR1821="SPARE-ISSUE","SPARE-ISSUE",
AR1821="Fiber CAmtel","TX ISSUE",
AR1821="Fiber AOF","TX ISSUE",
AR1821="Projet OCM (HUAWEI)","TRAVAUX-HUAWEI",
AR1821="Projet OCM (NOKIA)","TRAVAUX -NOKIA",
AR1821="ACCESS-ISSUE","ACCESS-ISSUE",
AR1821="Projet OCM (ZTE, NOKIA, autres projets)","TRAVAUX OCM",
AR1821="No root CAuse","No root cause",
AR1821="ODU HS","TX ISSUE",
AR1821="IP &amp; VLAN","TX ISSUE",
AR1821="Warehouse HUAWEI","SPARE-ISSUE",
AR1821="SPARE-HS","SPARE-ISSUE",
AR1821="Power Telco","RAN ISSUE",AR1821="no impacts","no impacts"
),"")</f>
        <v>No root cause</v>
      </c>
      <c r="AR1821" s="59" t="s">
        <v>5343</v>
      </c>
      <c r="AS1821" s="40" t="str" cm="1">
        <f t="array" ref="AS1821">IFERROR(_xlfn.IFS(
AR1821="MPR ISSUE","ACTIVE",
AR1821="BSS Hardware Issue","ACTIVE",
AR1821="Sites strategiques, MLL, Pylone, etc.","PASSIVE",
AR1821="AKTIVCO DEFAUT GE &amp; POWER Cabinet","PASSIVE",
AR1821="AKTIVCO Coupure ENEO &amp; Baisse de tension","PASSIVE",
AR1821="Coupure ENEO &amp; Baisse de tension","PASSIVE",
AR1821="Defaut GE &amp; POWER Cabinet","PASSIVE",
AR1821="Sharing","PASSIVE",
AR1821="Sites strategiques &amp; DataCenter","PASSIVE",
AR1821="Exclu","Exclu",
AR1821="SAT","ACTIVE",
AR1821="SPARE-ISSUE","SPARE-ISSUE",
AR1821="Fiber CAmtel","ACTIVE",
AR1821="Fiber AOF","ACTIVE",
AR1821="Projet OCM (HUAWEI)","PLANNED WORKS",
AR1821="Projet OCM (NOKIA)","PLANNED WORKS",
AR1821="ACCESS-ISSUE","ACCESS-ISSUE",
AR1821="Projet OCM (ZTE, NOKIA, autres projets)","PLANNED WORKS",
AR1821="No root CAuse","No root cause",
AR1821="ODU HS","ACTIVE",
AR1821="IP &amp; VLAN","ACTIVE",
AR1821="Warehouse HUAWEI","SPARE-ISSUE",
AR1821="SPARE-HS","SPARE-ISSUE",
AR1821="Power Telco","ACTIVE", AR1821="no impacts","no impacts"
),"")</f>
        <v>No root cause</v>
      </c>
      <c r="AT1821" s="99" t="s">
        <v>5661</v>
      </c>
      <c r="AU1821" s="99" t="s">
        <v>4662</v>
      </c>
      <c r="AW1821" s="17"/>
      <c r="AX1821" s="17" t="s">
        <v>5536</v>
      </c>
      <c r="AY1821" s="17"/>
      <c r="AZ1821" s="17" t="s">
        <v>5536</v>
      </c>
      <c r="BA1821" s="7"/>
      <c r="BC1821" s="18"/>
      <c r="BD1821" s="18"/>
      <c r="BE1821" s="18"/>
      <c r="BF1821" s="18"/>
      <c r="BG1821" s="18"/>
      <c r="BH1821" s="18"/>
      <c r="BI1821" s="18"/>
      <c r="BJ1821" s="18"/>
      <c r="BK1821" s="18"/>
      <c r="BM1821" s="18"/>
      <c r="BN1821" s="18"/>
      <c r="BO1821" s="18"/>
      <c r="BP1821" s="9" t="s">
        <v>5661</v>
      </c>
      <c r="BQ1821" s="14"/>
      <c r="BR1821" s="102" t="s">
        <v>5536</v>
      </c>
      <c r="BS1821" s="14"/>
      <c r="BT1821" s="14"/>
      <c r="BU1821" s="9"/>
      <c r="BV1821" s="9"/>
      <c r="BW1821" s="9"/>
    </row>
    <row r="1822" spans="1:75" x14ac:dyDescent="0.35">
      <c r="A1822" s="1" t="s">
        <v>3194</v>
      </c>
      <c r="B1822" s="8" t="s">
        <v>3195</v>
      </c>
      <c r="C1822" s="3" t="s">
        <v>32</v>
      </c>
      <c r="D1822" s="1" t="s">
        <v>11</v>
      </c>
      <c r="E1822" s="1" t="s">
        <v>756</v>
      </c>
      <c r="F1822" s="3" t="s">
        <v>31</v>
      </c>
      <c r="G1822" s="1" t="s">
        <v>32</v>
      </c>
      <c r="H1822" s="30" t="s">
        <v>5587</v>
      </c>
      <c r="I1822" s="27">
        <v>0</v>
      </c>
      <c r="J1822" s="27">
        <v>0</v>
      </c>
      <c r="K1822" s="27">
        <v>0</v>
      </c>
      <c r="L1822" s="27">
        <v>0</v>
      </c>
      <c r="M1822" s="27">
        <v>0</v>
      </c>
      <c r="N1822" s="27">
        <v>0.38170634614890758</v>
      </c>
      <c r="O1822" s="27">
        <v>0</v>
      </c>
      <c r="P1822" s="27">
        <v>0</v>
      </c>
      <c r="Q1822" s="27">
        <v>0</v>
      </c>
      <c r="R1822" s="27">
        <v>0</v>
      </c>
      <c r="S1822" s="80">
        <v>0</v>
      </c>
      <c r="T1822" s="80">
        <v>0</v>
      </c>
      <c r="U1822" s="80">
        <v>0</v>
      </c>
      <c r="V1822" s="80">
        <v>0</v>
      </c>
      <c r="W1822" s="80">
        <v>0</v>
      </c>
      <c r="X1822" s="80">
        <v>0</v>
      </c>
      <c r="Y1822" s="80">
        <v>0</v>
      </c>
      <c r="Z1822" s="80">
        <v>0</v>
      </c>
      <c r="AA1822" s="80">
        <v>0</v>
      </c>
      <c r="AB1822" s="80">
        <v>0</v>
      </c>
      <c r="AC1822" s="80">
        <v>0</v>
      </c>
      <c r="AD1822" s="80">
        <v>0</v>
      </c>
      <c r="AE1822" s="80">
        <v>0</v>
      </c>
      <c r="AF1822" s="80">
        <v>0</v>
      </c>
      <c r="AG1822" s="80"/>
      <c r="AH1822" s="80">
        <v>0</v>
      </c>
      <c r="AI1822" s="80">
        <v>0</v>
      </c>
      <c r="AJ1822" s="80">
        <v>0</v>
      </c>
      <c r="AK1822" s="80">
        <v>0</v>
      </c>
      <c r="AL1822" s="80">
        <v>0</v>
      </c>
      <c r="AM1822" s="80">
        <v>0</v>
      </c>
      <c r="AN1822" s="41" t="s">
        <v>5558</v>
      </c>
      <c r="AO1822" s="41"/>
      <c r="AP1822" s="40" t="str" cm="1">
        <f t="array" ref="AP1822">IFERROR(_xlfn.IFS(
AR1822="MPR ISSUE","PDH",
AR1822="BSS Hardware Issue","BSS",
AR1822="Sites strategiques, MLL, Pylone, etc.","ENVTECH",
AR1822="AKTIVCO DEFAUT GE &amp; POWER Cabinet","AKTIVCO",
AR1822="AKTIVCO Coupure ENEO &amp; Baisse de tension","AKTIVCO GRID ONLY",
AR1822="Coupure ENEO &amp; Baisse de tension","IHS GRID ONLY",
AR1822="Defaut GE &amp; POWER Cabinet","IHS",
AR1822="Sharing","Partners",
AR1822="Sites strategiques &amp; DataCenter","SST &amp; DC",
AR1822="Exclu","Exclu",
AR1822="SAT","SAT",
AR1822="SPARE-ISSUE","SPARE-ISSUE",
AR1822="Fiber CAmtel","TRANS_FO_CAMTEL",
AR1822="Fiber AOF","Fiber AOF",
AR1822="Projet OCM (HUAWEI)","TRAVAUX-HUAWEI",
AR1822="Projet OCM (NOKIA)","TRAVAUX-NOKIA",
AR1822="ACCESS-ISSUE","ACCESS-ISSUE",
AR1822="Projet OCM (ZTE, NOKIA, autres projets)","TRAVAUX OCM",
AR1822="No root CAuse","No root cause",
AR1822="ODU HS","PDH",
AR1822="IP &amp; VLAN","PDH",
AR1822="Warehouse HUAWEI","SPARE-ISSUE",
AR1822="SPARE-HS","SPARE-ISSUE",
AR1822="Power Telco","BSS",AR1822="no impacts","no impacts"
),"")</f>
        <v>No root cause</v>
      </c>
      <c r="AQ1822" s="40" t="str" cm="1">
        <f t="array" ref="AQ1822">IFERROR(_xlfn.IFS(
AR1822="MPR ISSUE","TX ISSUE",
AR1822="BSS Hardware Issue","RAN ISSUE",
AR1822="Sites strategiques, MLL, Pylone, etc.","ENVTECH",
AR1822="AKTIVCO DEFAUT GE &amp; POWER Cabinet","POWER ISSUE",
AR1822="AKTIVCO Coupure ENEO &amp; Baisse de tension","POWER ISSUE",
AR1822="Coupure ENEO &amp; Baisse de tension","POWER ISSUE",
AR1822="Defaut GE &amp; POWER Cabinet","POWER ISSUE",
AR1822="Sharing","POWER ISSUE",
AR1822="Sites strategiques &amp; DataCenter","POWER ISSUE",
AR1822="Exclu","Exclu",
AR1822="SAT","TX ISSUE",
AR1822="SPARE-ISSUE","SPARE-ISSUE",
AR1822="Fiber CAmtel","TX ISSUE",
AR1822="Fiber AOF","TX ISSUE",
AR1822="Projet OCM (HUAWEI)","TRAVAUX-HUAWEI",
AR1822="Projet OCM (NOKIA)","TRAVAUX -NOKIA",
AR1822="ACCESS-ISSUE","ACCESS-ISSUE",
AR1822="Projet OCM (ZTE, NOKIA, autres projets)","TRAVAUX OCM",
AR1822="No root CAuse","No root cause",
AR1822="ODU HS","TX ISSUE",
AR1822="IP &amp; VLAN","TX ISSUE",
AR1822="Warehouse HUAWEI","SPARE-ISSUE",
AR1822="SPARE-HS","SPARE-ISSUE",
AR1822="Power Telco","RAN ISSUE",AR1822="no impacts","no impacts"
),"")</f>
        <v>No root cause</v>
      </c>
      <c r="AR1822" s="59" t="s">
        <v>5343</v>
      </c>
      <c r="AS1822" s="40" t="str" cm="1">
        <f t="array" ref="AS1822">IFERROR(_xlfn.IFS(
AR1822="MPR ISSUE","ACTIVE",
AR1822="BSS Hardware Issue","ACTIVE",
AR1822="Sites strategiques, MLL, Pylone, etc.","PASSIVE",
AR1822="AKTIVCO DEFAUT GE &amp; POWER Cabinet","PASSIVE",
AR1822="AKTIVCO Coupure ENEO &amp; Baisse de tension","PASSIVE",
AR1822="Coupure ENEO &amp; Baisse de tension","PASSIVE",
AR1822="Defaut GE &amp; POWER Cabinet","PASSIVE",
AR1822="Sharing","PASSIVE",
AR1822="Sites strategiques &amp; DataCenter","PASSIVE",
AR1822="Exclu","Exclu",
AR1822="SAT","ACTIVE",
AR1822="SPARE-ISSUE","SPARE-ISSUE",
AR1822="Fiber CAmtel","ACTIVE",
AR1822="Fiber AOF","ACTIVE",
AR1822="Projet OCM (HUAWEI)","PLANNED WORKS",
AR1822="Projet OCM (NOKIA)","PLANNED WORKS",
AR1822="ACCESS-ISSUE","ACCESS-ISSUE",
AR1822="Projet OCM (ZTE, NOKIA, autres projets)","PLANNED WORKS",
AR1822="No root CAuse","No root cause",
AR1822="ODU HS","ACTIVE",
AR1822="IP &amp; VLAN","ACTIVE",
AR1822="Warehouse HUAWEI","SPARE-ISSUE",
AR1822="SPARE-HS","SPARE-ISSUE",
AR1822="Power Telco","ACTIVE", AR1822="no impacts","no impacts"
),"")</f>
        <v>No root cause</v>
      </c>
      <c r="AT1822" s="99" t="s">
        <v>5661</v>
      </c>
      <c r="AU1822" s="99" t="s">
        <v>3195</v>
      </c>
      <c r="AW1822" s="17"/>
      <c r="AX1822" s="17" t="s">
        <v>5536</v>
      </c>
      <c r="AY1822" s="17"/>
      <c r="AZ1822" s="17" t="s">
        <v>5536</v>
      </c>
      <c r="BA1822" s="7"/>
      <c r="BC1822" s="18"/>
      <c r="BD1822" s="18"/>
      <c r="BE1822" s="18"/>
      <c r="BF1822" s="18"/>
      <c r="BG1822" s="18"/>
      <c r="BH1822" s="18"/>
      <c r="BI1822" s="18"/>
      <c r="BJ1822" s="18"/>
      <c r="BK1822" s="18"/>
      <c r="BM1822" s="18"/>
      <c r="BN1822" s="18"/>
      <c r="BO1822" s="18"/>
      <c r="BP1822" s="9" t="s">
        <v>5661</v>
      </c>
      <c r="BQ1822" s="14"/>
      <c r="BR1822" s="102" t="s">
        <v>5536</v>
      </c>
      <c r="BS1822" s="14"/>
      <c r="BT1822" s="14"/>
      <c r="BU1822" s="9"/>
      <c r="BV1822" s="9"/>
      <c r="BW1822" s="9"/>
    </row>
    <row r="1823" spans="1:75" x14ac:dyDescent="0.35">
      <c r="A1823" s="1" t="s">
        <v>2104</v>
      </c>
      <c r="B1823" s="8" t="s">
        <v>2105</v>
      </c>
      <c r="C1823" s="3" t="s">
        <v>32</v>
      </c>
      <c r="D1823" s="1" t="s">
        <v>11</v>
      </c>
      <c r="E1823" s="1" t="s">
        <v>12</v>
      </c>
      <c r="F1823" s="3" t="s">
        <v>31</v>
      </c>
      <c r="G1823" s="1" t="s">
        <v>32</v>
      </c>
      <c r="H1823" s="30" t="s">
        <v>5587</v>
      </c>
      <c r="I1823" s="27">
        <v>0</v>
      </c>
      <c r="J1823" s="27">
        <v>0</v>
      </c>
      <c r="K1823" s="27">
        <v>0</v>
      </c>
      <c r="L1823" s="27">
        <v>2.0153638498657677E-3</v>
      </c>
      <c r="M1823" s="27">
        <v>0</v>
      </c>
      <c r="N1823" s="27">
        <v>0.23071457311383381</v>
      </c>
      <c r="O1823" s="27">
        <v>3.9897070196013802E-2</v>
      </c>
      <c r="P1823" s="27">
        <v>0</v>
      </c>
      <c r="Q1823" s="27">
        <v>0</v>
      </c>
      <c r="R1823" s="27">
        <v>0</v>
      </c>
      <c r="S1823" s="80">
        <v>0</v>
      </c>
      <c r="T1823" s="80">
        <v>0</v>
      </c>
      <c r="U1823" s="80">
        <v>0</v>
      </c>
      <c r="V1823" s="80">
        <v>0</v>
      </c>
      <c r="W1823" s="80">
        <v>0</v>
      </c>
      <c r="X1823" s="80">
        <v>0</v>
      </c>
      <c r="Y1823" s="80">
        <v>0</v>
      </c>
      <c r="Z1823" s="80">
        <v>0</v>
      </c>
      <c r="AA1823" s="80">
        <v>0</v>
      </c>
      <c r="AB1823" s="80">
        <v>0</v>
      </c>
      <c r="AC1823" s="80">
        <v>0</v>
      </c>
      <c r="AD1823" s="80">
        <v>0</v>
      </c>
      <c r="AE1823" s="80">
        <v>0</v>
      </c>
      <c r="AF1823" s="80">
        <v>0</v>
      </c>
      <c r="AG1823" s="80"/>
      <c r="AH1823" s="80">
        <v>0</v>
      </c>
      <c r="AI1823" s="80">
        <v>0</v>
      </c>
      <c r="AJ1823" s="80">
        <v>0</v>
      </c>
      <c r="AK1823" s="80">
        <v>0</v>
      </c>
      <c r="AL1823" s="80">
        <v>0</v>
      </c>
      <c r="AM1823" s="80">
        <v>0</v>
      </c>
      <c r="AN1823" s="41" t="s">
        <v>5558</v>
      </c>
      <c r="AO1823" s="41"/>
      <c r="AP1823" s="40" t="str" cm="1">
        <f t="array" ref="AP1823">IFERROR(_xlfn.IFS(
AR1823="MPR ISSUE","PDH",
AR1823="BSS Hardware Issue","BSS",
AR1823="Sites strategiques, MLL, Pylone, etc.","ENVTECH",
AR1823="AKTIVCO DEFAUT GE &amp; POWER Cabinet","AKTIVCO",
AR1823="AKTIVCO Coupure ENEO &amp; Baisse de tension","AKTIVCO GRID ONLY",
AR1823="Coupure ENEO &amp; Baisse de tension","IHS GRID ONLY",
AR1823="Defaut GE &amp; POWER Cabinet","IHS",
AR1823="Sharing","Partners",
AR1823="Sites strategiques &amp; DataCenter","SST &amp; DC",
AR1823="Exclu","Exclu",
AR1823="SAT","SAT",
AR1823="SPARE-ISSUE","SPARE-ISSUE",
AR1823="Fiber CAmtel","TRANS_FO_CAMTEL",
AR1823="Fiber AOF","Fiber AOF",
AR1823="Projet OCM (HUAWEI)","TRAVAUX-HUAWEI",
AR1823="Projet OCM (NOKIA)","TRAVAUX-NOKIA",
AR1823="ACCESS-ISSUE","ACCESS-ISSUE",
AR1823="Projet OCM (ZTE, NOKIA, autres projets)","TRAVAUX OCM",
AR1823="No root CAuse","No root cause",
AR1823="ODU HS","PDH",
AR1823="IP &amp; VLAN","PDH",
AR1823="Warehouse HUAWEI","SPARE-ISSUE",
AR1823="SPARE-HS","SPARE-ISSUE",
AR1823="Power Telco","BSS",AR1823="no impacts","no impacts"
),"")</f>
        <v>No root cause</v>
      </c>
      <c r="AQ1823" s="40" t="str" cm="1">
        <f t="array" ref="AQ1823">IFERROR(_xlfn.IFS(
AR1823="MPR ISSUE","TX ISSUE",
AR1823="BSS Hardware Issue","RAN ISSUE",
AR1823="Sites strategiques, MLL, Pylone, etc.","ENVTECH",
AR1823="AKTIVCO DEFAUT GE &amp; POWER Cabinet","POWER ISSUE",
AR1823="AKTIVCO Coupure ENEO &amp; Baisse de tension","POWER ISSUE",
AR1823="Coupure ENEO &amp; Baisse de tension","POWER ISSUE",
AR1823="Defaut GE &amp; POWER Cabinet","POWER ISSUE",
AR1823="Sharing","POWER ISSUE",
AR1823="Sites strategiques &amp; DataCenter","POWER ISSUE",
AR1823="Exclu","Exclu",
AR1823="SAT","TX ISSUE",
AR1823="SPARE-ISSUE","SPARE-ISSUE",
AR1823="Fiber CAmtel","TX ISSUE",
AR1823="Fiber AOF","TX ISSUE",
AR1823="Projet OCM (HUAWEI)","TRAVAUX-HUAWEI",
AR1823="Projet OCM (NOKIA)","TRAVAUX -NOKIA",
AR1823="ACCESS-ISSUE","ACCESS-ISSUE",
AR1823="Projet OCM (ZTE, NOKIA, autres projets)","TRAVAUX OCM",
AR1823="No root CAuse","No root cause",
AR1823="ODU HS","TX ISSUE",
AR1823="IP &amp; VLAN","TX ISSUE",
AR1823="Warehouse HUAWEI","SPARE-ISSUE",
AR1823="SPARE-HS","SPARE-ISSUE",
AR1823="Power Telco","RAN ISSUE",AR1823="no impacts","no impacts"
),"")</f>
        <v>No root cause</v>
      </c>
      <c r="AR1823" s="59" t="s">
        <v>5343</v>
      </c>
      <c r="AS1823" s="40" t="str" cm="1">
        <f t="array" ref="AS1823">IFERROR(_xlfn.IFS(
AR1823="MPR ISSUE","ACTIVE",
AR1823="BSS Hardware Issue","ACTIVE",
AR1823="Sites strategiques, MLL, Pylone, etc.","PASSIVE",
AR1823="AKTIVCO DEFAUT GE &amp; POWER Cabinet","PASSIVE",
AR1823="AKTIVCO Coupure ENEO &amp; Baisse de tension","PASSIVE",
AR1823="Coupure ENEO &amp; Baisse de tension","PASSIVE",
AR1823="Defaut GE &amp; POWER Cabinet","PASSIVE",
AR1823="Sharing","PASSIVE",
AR1823="Sites strategiques &amp; DataCenter","PASSIVE",
AR1823="Exclu","Exclu",
AR1823="SAT","ACTIVE",
AR1823="SPARE-ISSUE","SPARE-ISSUE",
AR1823="Fiber CAmtel","ACTIVE",
AR1823="Fiber AOF","ACTIVE",
AR1823="Projet OCM (HUAWEI)","PLANNED WORKS",
AR1823="Projet OCM (NOKIA)","PLANNED WORKS",
AR1823="ACCESS-ISSUE","ACCESS-ISSUE",
AR1823="Projet OCM (ZTE, NOKIA, autres projets)","PLANNED WORKS",
AR1823="No root CAuse","No root cause",
AR1823="ODU HS","ACTIVE",
AR1823="IP &amp; VLAN","ACTIVE",
AR1823="Warehouse HUAWEI","SPARE-ISSUE",
AR1823="SPARE-HS","SPARE-ISSUE",
AR1823="Power Telco","ACTIVE", AR1823="no impacts","no impacts"
),"")</f>
        <v>No root cause</v>
      </c>
      <c r="AT1823" s="99" t="s">
        <v>5661</v>
      </c>
      <c r="AU1823" s="99" t="s">
        <v>2105</v>
      </c>
      <c r="AW1823" s="17"/>
      <c r="AX1823" s="17" t="s">
        <v>5536</v>
      </c>
      <c r="AY1823" s="17"/>
      <c r="AZ1823" s="17" t="s">
        <v>5536</v>
      </c>
      <c r="BA1823" s="7"/>
      <c r="BC1823" s="18"/>
      <c r="BD1823" s="18"/>
      <c r="BE1823" s="18"/>
      <c r="BF1823" s="18"/>
      <c r="BG1823" s="18"/>
      <c r="BH1823" s="18"/>
      <c r="BI1823" s="18"/>
      <c r="BJ1823" s="18"/>
      <c r="BK1823" s="18"/>
      <c r="BM1823" s="18"/>
      <c r="BN1823" s="18"/>
      <c r="BO1823" s="18"/>
      <c r="BP1823" s="9" t="s">
        <v>5661</v>
      </c>
      <c r="BQ1823" s="14"/>
      <c r="BR1823" s="102" t="s">
        <v>5536</v>
      </c>
      <c r="BS1823" s="14"/>
      <c r="BT1823" s="14"/>
      <c r="BU1823" s="9"/>
      <c r="BV1823" s="9"/>
      <c r="BW1823" s="9"/>
    </row>
    <row r="1824" spans="1:75" x14ac:dyDescent="0.35">
      <c r="A1824" s="1" t="s">
        <v>4591</v>
      </c>
      <c r="B1824" s="8" t="s">
        <v>4592</v>
      </c>
      <c r="C1824" s="3" t="s">
        <v>90</v>
      </c>
      <c r="D1824" s="1" t="s">
        <v>11</v>
      </c>
      <c r="E1824" s="1" t="s">
        <v>83</v>
      </c>
      <c r="F1824" s="3" t="s">
        <v>90</v>
      </c>
      <c r="G1824" s="1" t="s">
        <v>4593</v>
      </c>
      <c r="H1824" s="29" t="s">
        <v>5588</v>
      </c>
      <c r="I1824" s="27">
        <v>0</v>
      </c>
      <c r="J1824" s="27">
        <v>0.16811878838417238</v>
      </c>
      <c r="K1824" s="27">
        <v>0</v>
      </c>
      <c r="L1824" s="27">
        <v>0</v>
      </c>
      <c r="M1824" s="27">
        <v>1.4270540178252754E-3</v>
      </c>
      <c r="N1824" s="27">
        <v>0.20710079855808464</v>
      </c>
      <c r="O1824" s="27">
        <v>0</v>
      </c>
      <c r="P1824" s="27">
        <v>0</v>
      </c>
      <c r="Q1824" s="27">
        <v>0</v>
      </c>
      <c r="R1824" s="27">
        <v>0</v>
      </c>
      <c r="S1824" s="80">
        <v>0</v>
      </c>
      <c r="T1824" s="80">
        <v>0</v>
      </c>
      <c r="U1824" s="80">
        <v>0</v>
      </c>
      <c r="V1824" s="80">
        <v>0</v>
      </c>
      <c r="W1824" s="80">
        <v>0</v>
      </c>
      <c r="X1824" s="80">
        <v>0</v>
      </c>
      <c r="Y1824" s="80">
        <v>0</v>
      </c>
      <c r="Z1824" s="80">
        <v>0</v>
      </c>
      <c r="AA1824" s="80">
        <v>0</v>
      </c>
      <c r="AB1824" s="80">
        <v>0</v>
      </c>
      <c r="AC1824" s="80">
        <v>0</v>
      </c>
      <c r="AD1824" s="80">
        <v>0</v>
      </c>
      <c r="AE1824" s="80">
        <v>0</v>
      </c>
      <c r="AF1824" s="80">
        <v>0</v>
      </c>
      <c r="AG1824" s="80"/>
      <c r="AH1824" s="80">
        <v>0</v>
      </c>
      <c r="AI1824" s="80">
        <v>0</v>
      </c>
      <c r="AJ1824" s="80">
        <v>0</v>
      </c>
      <c r="AK1824" s="80">
        <v>0</v>
      </c>
      <c r="AL1824" s="80">
        <v>0</v>
      </c>
      <c r="AM1824" s="80">
        <v>0</v>
      </c>
      <c r="AN1824" s="41" t="s">
        <v>5558</v>
      </c>
      <c r="AO1824" s="41"/>
      <c r="AP1824" s="40" t="str" cm="1">
        <f t="array" ref="AP1824">IFERROR(_xlfn.IFS(
AR1824="MPR ISSUE","PDH",
AR1824="BSS Hardware Issue","BSS",
AR1824="Sites strategiques, MLL, Pylone, etc.","ENVTECH",
AR1824="AKTIVCO DEFAUT GE &amp; POWER Cabinet","AKTIVCO",
AR1824="AKTIVCO Coupure ENEO &amp; Baisse de tension","AKTIVCO GRID ONLY",
AR1824="Coupure ENEO &amp; Baisse de tension","IHS GRID ONLY",
AR1824="Defaut GE &amp; POWER Cabinet","IHS",
AR1824="Sharing","Partners",
AR1824="Sites strategiques &amp; DataCenter","SST &amp; DC",
AR1824="Exclu","Exclu",
AR1824="SAT","SAT",
AR1824="SPARE-ISSUE","SPARE-ISSUE",
AR1824="Fiber CAmtel","TRANS_FO_CAMTEL",
AR1824="Fiber AOF","Fiber AOF",
AR1824="Projet OCM (HUAWEI)","TRAVAUX-HUAWEI",
AR1824="Projet OCM (NOKIA)","TRAVAUX-NOKIA",
AR1824="ACCESS-ISSUE","ACCESS-ISSUE",
AR1824="Projet OCM (ZTE, NOKIA, autres projets)","TRAVAUX OCM",
AR1824="No root CAuse","No root cause",
AR1824="ODU HS","PDH",
AR1824="IP &amp; VLAN","PDH",
AR1824="Warehouse HUAWEI","SPARE-ISSUE",
AR1824="SPARE-HS","SPARE-ISSUE",
AR1824="Power Telco","BSS",AR1824="no impacts","no impacts"
),"")</f>
        <v>No root cause</v>
      </c>
      <c r="AQ1824" s="40" t="str" cm="1">
        <f t="array" ref="AQ1824">IFERROR(_xlfn.IFS(
AR1824="MPR ISSUE","TX ISSUE",
AR1824="BSS Hardware Issue","RAN ISSUE",
AR1824="Sites strategiques, MLL, Pylone, etc.","ENVTECH",
AR1824="AKTIVCO DEFAUT GE &amp; POWER Cabinet","POWER ISSUE",
AR1824="AKTIVCO Coupure ENEO &amp; Baisse de tension","POWER ISSUE",
AR1824="Coupure ENEO &amp; Baisse de tension","POWER ISSUE",
AR1824="Defaut GE &amp; POWER Cabinet","POWER ISSUE",
AR1824="Sharing","POWER ISSUE",
AR1824="Sites strategiques &amp; DataCenter","POWER ISSUE",
AR1824="Exclu","Exclu",
AR1824="SAT","TX ISSUE",
AR1824="SPARE-ISSUE","SPARE-ISSUE",
AR1824="Fiber CAmtel","TX ISSUE",
AR1824="Fiber AOF","TX ISSUE",
AR1824="Projet OCM (HUAWEI)","TRAVAUX-HUAWEI",
AR1824="Projet OCM (NOKIA)","TRAVAUX -NOKIA",
AR1824="ACCESS-ISSUE","ACCESS-ISSUE",
AR1824="Projet OCM (ZTE, NOKIA, autres projets)","TRAVAUX OCM",
AR1824="No root CAuse","No root cause",
AR1824="ODU HS","TX ISSUE",
AR1824="IP &amp; VLAN","TX ISSUE",
AR1824="Warehouse HUAWEI","SPARE-ISSUE",
AR1824="SPARE-HS","SPARE-ISSUE",
AR1824="Power Telco","RAN ISSUE",AR1824="no impacts","no impacts"
),"")</f>
        <v>No root cause</v>
      </c>
      <c r="AR1824" s="59" t="s">
        <v>5343</v>
      </c>
      <c r="AS1824" s="40" t="str" cm="1">
        <f t="array" ref="AS1824">IFERROR(_xlfn.IFS(
AR1824="MPR ISSUE","ACTIVE",
AR1824="BSS Hardware Issue","ACTIVE",
AR1824="Sites strategiques, MLL, Pylone, etc.","PASSIVE",
AR1824="AKTIVCO DEFAUT GE &amp; POWER Cabinet","PASSIVE",
AR1824="AKTIVCO Coupure ENEO &amp; Baisse de tension","PASSIVE",
AR1824="Coupure ENEO &amp; Baisse de tension","PASSIVE",
AR1824="Defaut GE &amp; POWER Cabinet","PASSIVE",
AR1824="Sharing","PASSIVE",
AR1824="Sites strategiques &amp; DataCenter","PASSIVE",
AR1824="Exclu","Exclu",
AR1824="SAT","ACTIVE",
AR1824="SPARE-ISSUE","SPARE-ISSUE",
AR1824="Fiber CAmtel","ACTIVE",
AR1824="Fiber AOF","ACTIVE",
AR1824="Projet OCM (HUAWEI)","PLANNED WORKS",
AR1824="Projet OCM (NOKIA)","PLANNED WORKS",
AR1824="ACCESS-ISSUE","ACCESS-ISSUE",
AR1824="Projet OCM (ZTE, NOKIA, autres projets)","PLANNED WORKS",
AR1824="No root CAuse","No root cause",
AR1824="ODU HS","ACTIVE",
AR1824="IP &amp; VLAN","ACTIVE",
AR1824="Warehouse HUAWEI","SPARE-ISSUE",
AR1824="SPARE-HS","SPARE-ISSUE",
AR1824="Power Telco","ACTIVE", AR1824="no impacts","no impacts"
),"")</f>
        <v>No root cause</v>
      </c>
      <c r="AT1824" s="99" t="s">
        <v>5661</v>
      </c>
      <c r="AU1824" s="99" t="s">
        <v>4592</v>
      </c>
      <c r="AW1824" s="17"/>
      <c r="AX1824" s="17" t="s">
        <v>5536</v>
      </c>
      <c r="AY1824" s="17"/>
      <c r="AZ1824" s="17" t="s">
        <v>5536</v>
      </c>
      <c r="BA1824" s="7"/>
      <c r="BC1824" s="18"/>
      <c r="BD1824" s="18"/>
      <c r="BE1824" s="18"/>
      <c r="BF1824" s="18"/>
      <c r="BG1824" s="18"/>
      <c r="BH1824" s="18"/>
      <c r="BI1824" s="18"/>
      <c r="BJ1824" s="18"/>
      <c r="BK1824" s="18"/>
      <c r="BM1824" s="18"/>
      <c r="BN1824" s="18"/>
      <c r="BO1824" s="18"/>
      <c r="BP1824" s="9" t="s">
        <v>5661</v>
      </c>
      <c r="BQ1824" s="14"/>
      <c r="BR1824" s="102" t="s">
        <v>5536</v>
      </c>
      <c r="BS1824" s="14"/>
      <c r="BT1824" s="14"/>
      <c r="BU1824" s="9"/>
      <c r="BV1824" s="9"/>
      <c r="BW1824" s="9"/>
    </row>
    <row r="1825" spans="1:75" x14ac:dyDescent="0.35">
      <c r="A1825" s="1" t="s">
        <v>2122</v>
      </c>
      <c r="B1825" s="8" t="s">
        <v>2123</v>
      </c>
      <c r="C1825" s="3" t="s">
        <v>32</v>
      </c>
      <c r="D1825" s="1" t="s">
        <v>11</v>
      </c>
      <c r="E1825" s="1" t="s">
        <v>302</v>
      </c>
      <c r="F1825" s="3" t="s">
        <v>31</v>
      </c>
      <c r="G1825" s="1" t="s">
        <v>32</v>
      </c>
      <c r="H1825" s="30" t="s">
        <v>5587</v>
      </c>
      <c r="I1825" s="27">
        <v>0</v>
      </c>
      <c r="J1825" s="27">
        <v>0</v>
      </c>
      <c r="K1825" s="27">
        <v>0</v>
      </c>
      <c r="L1825" s="27">
        <v>2.3542303378962857E-3</v>
      </c>
      <c r="M1825" s="27">
        <v>0</v>
      </c>
      <c r="N1825" s="27">
        <v>0.19896813370886871</v>
      </c>
      <c r="O1825" s="27">
        <v>0</v>
      </c>
      <c r="P1825" s="27">
        <v>0</v>
      </c>
      <c r="Q1825" s="27">
        <v>0</v>
      </c>
      <c r="R1825" s="27">
        <v>0</v>
      </c>
      <c r="S1825" s="80">
        <v>0</v>
      </c>
      <c r="T1825" s="80">
        <v>0</v>
      </c>
      <c r="U1825" s="80">
        <v>0</v>
      </c>
      <c r="V1825" s="80">
        <v>0</v>
      </c>
      <c r="W1825" s="80">
        <v>0</v>
      </c>
      <c r="X1825" s="80">
        <v>0</v>
      </c>
      <c r="Y1825" s="80">
        <v>0</v>
      </c>
      <c r="Z1825" s="80">
        <v>0</v>
      </c>
      <c r="AA1825" s="80">
        <v>0</v>
      </c>
      <c r="AB1825" s="80">
        <v>0</v>
      </c>
      <c r="AC1825" s="80">
        <v>0</v>
      </c>
      <c r="AD1825" s="80">
        <v>0</v>
      </c>
      <c r="AE1825" s="80">
        <v>0</v>
      </c>
      <c r="AF1825" s="80">
        <v>0</v>
      </c>
      <c r="AG1825" s="80"/>
      <c r="AH1825" s="80">
        <v>0</v>
      </c>
      <c r="AI1825" s="80">
        <v>0</v>
      </c>
      <c r="AJ1825" s="80">
        <v>0</v>
      </c>
      <c r="AK1825" s="80">
        <v>0</v>
      </c>
      <c r="AL1825" s="80">
        <v>0</v>
      </c>
      <c r="AM1825" s="80">
        <v>0</v>
      </c>
      <c r="AN1825" s="41" t="s">
        <v>5558</v>
      </c>
      <c r="AO1825" s="41"/>
      <c r="AP1825" s="40" t="str" cm="1">
        <f t="array" ref="AP1825">IFERROR(_xlfn.IFS(
AR1825="MPR ISSUE","PDH",
AR1825="BSS Hardware Issue","BSS",
AR1825="Sites strategiques, MLL, Pylone, etc.","ENVTECH",
AR1825="AKTIVCO DEFAUT GE &amp; POWER Cabinet","AKTIVCO",
AR1825="AKTIVCO Coupure ENEO &amp; Baisse de tension","AKTIVCO GRID ONLY",
AR1825="Coupure ENEO &amp; Baisse de tension","IHS GRID ONLY",
AR1825="Defaut GE &amp; POWER Cabinet","IHS",
AR1825="Sharing","Partners",
AR1825="Sites strategiques &amp; DataCenter","SST &amp; DC",
AR1825="Exclu","Exclu",
AR1825="SAT","SAT",
AR1825="SPARE-ISSUE","SPARE-ISSUE",
AR1825="Fiber CAmtel","TRANS_FO_CAMTEL",
AR1825="Fiber AOF","Fiber AOF",
AR1825="Projet OCM (HUAWEI)","TRAVAUX-HUAWEI",
AR1825="Projet OCM (NOKIA)","TRAVAUX-NOKIA",
AR1825="ACCESS-ISSUE","ACCESS-ISSUE",
AR1825="Projet OCM (ZTE, NOKIA, autres projets)","TRAVAUX OCM",
AR1825="No root CAuse","No root cause",
AR1825="ODU HS","PDH",
AR1825="IP &amp; VLAN","PDH",
AR1825="Warehouse HUAWEI","SPARE-ISSUE",
AR1825="SPARE-HS","SPARE-ISSUE",
AR1825="Power Telco","BSS",AR1825="no impacts","no impacts"
),"")</f>
        <v>No root cause</v>
      </c>
      <c r="AQ1825" s="40" t="str" cm="1">
        <f t="array" ref="AQ1825">IFERROR(_xlfn.IFS(
AR1825="MPR ISSUE","TX ISSUE",
AR1825="BSS Hardware Issue","RAN ISSUE",
AR1825="Sites strategiques, MLL, Pylone, etc.","ENVTECH",
AR1825="AKTIVCO DEFAUT GE &amp; POWER Cabinet","POWER ISSUE",
AR1825="AKTIVCO Coupure ENEO &amp; Baisse de tension","POWER ISSUE",
AR1825="Coupure ENEO &amp; Baisse de tension","POWER ISSUE",
AR1825="Defaut GE &amp; POWER Cabinet","POWER ISSUE",
AR1825="Sharing","POWER ISSUE",
AR1825="Sites strategiques &amp; DataCenter","POWER ISSUE",
AR1825="Exclu","Exclu",
AR1825="SAT","TX ISSUE",
AR1825="SPARE-ISSUE","SPARE-ISSUE",
AR1825="Fiber CAmtel","TX ISSUE",
AR1825="Fiber AOF","TX ISSUE",
AR1825="Projet OCM (HUAWEI)","TRAVAUX-HUAWEI",
AR1825="Projet OCM (NOKIA)","TRAVAUX -NOKIA",
AR1825="ACCESS-ISSUE","ACCESS-ISSUE",
AR1825="Projet OCM (ZTE, NOKIA, autres projets)","TRAVAUX OCM",
AR1825="No root CAuse","No root cause",
AR1825="ODU HS","TX ISSUE",
AR1825="IP &amp; VLAN","TX ISSUE",
AR1825="Warehouse HUAWEI","SPARE-ISSUE",
AR1825="SPARE-HS","SPARE-ISSUE",
AR1825="Power Telco","RAN ISSUE",AR1825="no impacts","no impacts"
),"")</f>
        <v>No root cause</v>
      </c>
      <c r="AR1825" s="59" t="s">
        <v>5343</v>
      </c>
      <c r="AS1825" s="40" t="str" cm="1">
        <f t="array" ref="AS1825">IFERROR(_xlfn.IFS(
AR1825="MPR ISSUE","ACTIVE",
AR1825="BSS Hardware Issue","ACTIVE",
AR1825="Sites strategiques, MLL, Pylone, etc.","PASSIVE",
AR1825="AKTIVCO DEFAUT GE &amp; POWER Cabinet","PASSIVE",
AR1825="AKTIVCO Coupure ENEO &amp; Baisse de tension","PASSIVE",
AR1825="Coupure ENEO &amp; Baisse de tension","PASSIVE",
AR1825="Defaut GE &amp; POWER Cabinet","PASSIVE",
AR1825="Sharing","PASSIVE",
AR1825="Sites strategiques &amp; DataCenter","PASSIVE",
AR1825="Exclu","Exclu",
AR1825="SAT","ACTIVE",
AR1825="SPARE-ISSUE","SPARE-ISSUE",
AR1825="Fiber CAmtel","ACTIVE",
AR1825="Fiber AOF","ACTIVE",
AR1825="Projet OCM (HUAWEI)","PLANNED WORKS",
AR1825="Projet OCM (NOKIA)","PLANNED WORKS",
AR1825="ACCESS-ISSUE","ACCESS-ISSUE",
AR1825="Projet OCM (ZTE, NOKIA, autres projets)","PLANNED WORKS",
AR1825="No root CAuse","No root cause",
AR1825="ODU HS","ACTIVE",
AR1825="IP &amp; VLAN","ACTIVE",
AR1825="Warehouse HUAWEI","SPARE-ISSUE",
AR1825="SPARE-HS","SPARE-ISSUE",
AR1825="Power Telco","ACTIVE", AR1825="no impacts","no impacts"
),"")</f>
        <v>No root cause</v>
      </c>
      <c r="AT1825" s="99" t="s">
        <v>5661</v>
      </c>
      <c r="AU1825" s="99" t="s">
        <v>2123</v>
      </c>
      <c r="AW1825" s="17"/>
      <c r="AX1825" s="17" t="s">
        <v>5536</v>
      </c>
      <c r="AY1825" s="17"/>
      <c r="AZ1825" s="17" t="s">
        <v>5536</v>
      </c>
      <c r="BA1825" s="7"/>
      <c r="BC1825" s="18"/>
      <c r="BD1825" s="18"/>
      <c r="BE1825" s="18"/>
      <c r="BF1825" s="18"/>
      <c r="BG1825" s="18"/>
      <c r="BH1825" s="18"/>
      <c r="BI1825" s="18"/>
      <c r="BJ1825" s="18"/>
      <c r="BK1825" s="18"/>
      <c r="BM1825" s="18"/>
      <c r="BN1825" s="18"/>
      <c r="BO1825" s="18"/>
      <c r="BP1825" s="9" t="s">
        <v>5661</v>
      </c>
      <c r="BQ1825" s="14"/>
      <c r="BR1825" s="102" t="s">
        <v>5536</v>
      </c>
      <c r="BS1825" s="14"/>
      <c r="BT1825" s="14"/>
      <c r="BU1825" s="9"/>
      <c r="BV1825" s="9"/>
      <c r="BW1825" s="9"/>
    </row>
    <row r="1826" spans="1:75" x14ac:dyDescent="0.35">
      <c r="A1826" s="1" t="s">
        <v>3004</v>
      </c>
      <c r="B1826" s="8" t="s">
        <v>3005</v>
      </c>
      <c r="C1826" s="3" t="s">
        <v>24</v>
      </c>
      <c r="D1826" s="1" t="s">
        <v>11</v>
      </c>
      <c r="E1826" s="1" t="s">
        <v>12</v>
      </c>
      <c r="F1826" s="3" t="s">
        <v>23</v>
      </c>
      <c r="G1826" s="1" t="s">
        <v>24</v>
      </c>
      <c r="H1826" s="28" t="s">
        <v>5589</v>
      </c>
      <c r="I1826" s="27">
        <v>0</v>
      </c>
      <c r="J1826" s="27">
        <v>0</v>
      </c>
      <c r="K1826" s="27">
        <v>3.4690654133600431</v>
      </c>
      <c r="L1826" s="27">
        <v>0</v>
      </c>
      <c r="M1826" s="27">
        <v>0</v>
      </c>
      <c r="N1826" s="27">
        <v>2.9160353048942312E-2</v>
      </c>
      <c r="O1826" s="27">
        <v>0</v>
      </c>
      <c r="P1826" s="27">
        <v>0</v>
      </c>
      <c r="Q1826" s="27">
        <v>0</v>
      </c>
      <c r="R1826" s="27">
        <v>0</v>
      </c>
      <c r="S1826" s="80">
        <v>0</v>
      </c>
      <c r="T1826" s="80">
        <v>0</v>
      </c>
      <c r="U1826" s="80">
        <v>2.9267185168063508</v>
      </c>
      <c r="V1826" s="80">
        <v>0</v>
      </c>
      <c r="W1826" s="80">
        <v>0</v>
      </c>
      <c r="X1826" s="80">
        <v>0</v>
      </c>
      <c r="Y1826" s="80">
        <v>0</v>
      </c>
      <c r="Z1826" s="80">
        <v>0</v>
      </c>
      <c r="AA1826" s="80">
        <v>0</v>
      </c>
      <c r="AB1826" s="80">
        <v>0</v>
      </c>
      <c r="AC1826" s="80">
        <v>0</v>
      </c>
      <c r="AD1826" s="80">
        <v>0</v>
      </c>
      <c r="AE1826" s="80">
        <v>0</v>
      </c>
      <c r="AF1826" s="80">
        <v>0</v>
      </c>
      <c r="AG1826" s="80"/>
      <c r="AH1826" s="80">
        <v>0</v>
      </c>
      <c r="AI1826" s="80">
        <v>0</v>
      </c>
      <c r="AJ1826" s="80">
        <v>0</v>
      </c>
      <c r="AK1826" s="80">
        <v>0</v>
      </c>
      <c r="AL1826" s="80">
        <v>0</v>
      </c>
      <c r="AM1826" s="80">
        <v>0</v>
      </c>
      <c r="AN1826" s="41" t="s">
        <v>5558</v>
      </c>
      <c r="AO1826" s="41"/>
      <c r="AP1826" s="40" t="str" cm="1">
        <f t="array" ref="AP1826">IFERROR(_xlfn.IFS(
AR1826="MPR ISSUE","PDH",
AR1826="BSS Hardware Issue","BSS",
AR1826="Sites strategiques, MLL, Pylone, etc.","ENVTECH",
AR1826="AKTIVCO DEFAUT GE &amp; POWER Cabinet","AKTIVCO",
AR1826="AKTIVCO Coupure ENEO &amp; Baisse de tension","AKTIVCO GRID ONLY",
AR1826="Coupure ENEO &amp; Baisse de tension","IHS GRID ONLY",
AR1826="Defaut GE &amp; POWER Cabinet","IHS",
AR1826="Sharing","Partners",
AR1826="Sites strategiques &amp; DataCenter","SST &amp; DC",
AR1826="Exclu","Exclu",
AR1826="SAT","SAT",
AR1826="SPARE-ISSUE","SPARE-ISSUE",
AR1826="Fiber CAmtel","TRANS_FO_CAMTEL",
AR1826="Fiber AOF","Fiber AOF",
AR1826="Projet OCM (HUAWEI)","TRAVAUX-HUAWEI",
AR1826="Projet OCM (NOKIA)","TRAVAUX-NOKIA",
AR1826="ACCESS-ISSUE","ACCESS-ISSUE",
AR1826="Projet OCM (ZTE, NOKIA, autres projets)","TRAVAUX OCM",
AR1826="No root CAuse","No root cause",
AR1826="ODU HS","PDH",
AR1826="IP &amp; VLAN","PDH",
AR1826="Warehouse HUAWEI","SPARE-ISSUE",
AR1826="SPARE-HS","SPARE-ISSUE",
AR1826="Power Telco","BSS",AR1826="no impacts","no impacts"
),"")</f>
        <v>No root cause</v>
      </c>
      <c r="AQ1826" s="40" t="str" cm="1">
        <f t="array" ref="AQ1826">IFERROR(_xlfn.IFS(
AR1826="MPR ISSUE","TX ISSUE",
AR1826="BSS Hardware Issue","RAN ISSUE",
AR1826="Sites strategiques, MLL, Pylone, etc.","ENVTECH",
AR1826="AKTIVCO DEFAUT GE &amp; POWER Cabinet","POWER ISSUE",
AR1826="AKTIVCO Coupure ENEO &amp; Baisse de tension","POWER ISSUE",
AR1826="Coupure ENEO &amp; Baisse de tension","POWER ISSUE",
AR1826="Defaut GE &amp; POWER Cabinet","POWER ISSUE",
AR1826="Sharing","POWER ISSUE",
AR1826="Sites strategiques &amp; DataCenter","POWER ISSUE",
AR1826="Exclu","Exclu",
AR1826="SAT","TX ISSUE",
AR1826="SPARE-ISSUE","SPARE-ISSUE",
AR1826="Fiber CAmtel","TX ISSUE",
AR1826="Fiber AOF","TX ISSUE",
AR1826="Projet OCM (HUAWEI)","TRAVAUX-HUAWEI",
AR1826="Projet OCM (NOKIA)","TRAVAUX -NOKIA",
AR1826="ACCESS-ISSUE","ACCESS-ISSUE",
AR1826="Projet OCM (ZTE, NOKIA, autres projets)","TRAVAUX OCM",
AR1826="No root CAuse","No root cause",
AR1826="ODU HS","TX ISSUE",
AR1826="IP &amp; VLAN","TX ISSUE",
AR1826="Warehouse HUAWEI","SPARE-ISSUE",
AR1826="SPARE-HS","SPARE-ISSUE",
AR1826="Power Telco","RAN ISSUE",AR1826="no impacts","no impacts"
),"")</f>
        <v>No root cause</v>
      </c>
      <c r="AR1826" s="59" t="s">
        <v>5343</v>
      </c>
      <c r="AS1826" s="40" t="str" cm="1">
        <f t="array" ref="AS1826">IFERROR(_xlfn.IFS(
AR1826="MPR ISSUE","ACTIVE",
AR1826="BSS Hardware Issue","ACTIVE",
AR1826="Sites strategiques, MLL, Pylone, etc.","PASSIVE",
AR1826="AKTIVCO DEFAUT GE &amp; POWER Cabinet","PASSIVE",
AR1826="AKTIVCO Coupure ENEO &amp; Baisse de tension","PASSIVE",
AR1826="Coupure ENEO &amp; Baisse de tension","PASSIVE",
AR1826="Defaut GE &amp; POWER Cabinet","PASSIVE",
AR1826="Sharing","PASSIVE",
AR1826="Sites strategiques &amp; DataCenter","PASSIVE",
AR1826="Exclu","Exclu",
AR1826="SAT","ACTIVE",
AR1826="SPARE-ISSUE","SPARE-ISSUE",
AR1826="Fiber CAmtel","ACTIVE",
AR1826="Fiber AOF","ACTIVE",
AR1826="Projet OCM (HUAWEI)","PLANNED WORKS",
AR1826="Projet OCM (NOKIA)","PLANNED WORKS",
AR1826="ACCESS-ISSUE","ACCESS-ISSUE",
AR1826="Projet OCM (ZTE, NOKIA, autres projets)","PLANNED WORKS",
AR1826="No root CAuse","No root cause",
AR1826="ODU HS","ACTIVE",
AR1826="IP &amp; VLAN","ACTIVE",
AR1826="Warehouse HUAWEI","SPARE-ISSUE",
AR1826="SPARE-HS","SPARE-ISSUE",
AR1826="Power Telco","ACTIVE", AR1826="no impacts","no impacts"
),"")</f>
        <v>No root cause</v>
      </c>
      <c r="AT1826" s="99" t="s">
        <v>5661</v>
      </c>
      <c r="AU1826" s="99" t="s">
        <v>3005</v>
      </c>
      <c r="AW1826" s="17"/>
      <c r="AX1826" s="17" t="s">
        <v>5536</v>
      </c>
      <c r="AY1826" s="17"/>
      <c r="AZ1826" s="17" t="s">
        <v>5536</v>
      </c>
      <c r="BA1826" s="7"/>
      <c r="BC1826" s="18"/>
      <c r="BD1826" s="18"/>
      <c r="BE1826" s="18"/>
      <c r="BF1826" s="18"/>
      <c r="BG1826" s="18"/>
      <c r="BH1826" s="18"/>
      <c r="BI1826" s="18"/>
      <c r="BJ1826" s="18"/>
      <c r="BK1826" s="18"/>
      <c r="BM1826" s="18"/>
      <c r="BN1826" s="18"/>
      <c r="BO1826" s="18"/>
      <c r="BP1826" s="9" t="s">
        <v>5661</v>
      </c>
      <c r="BQ1826" s="14"/>
      <c r="BR1826" s="102" t="s">
        <v>5536</v>
      </c>
      <c r="BS1826" s="14"/>
      <c r="BT1826" s="14"/>
      <c r="BU1826" s="9"/>
      <c r="BV1826" s="9"/>
      <c r="BW1826" s="9"/>
    </row>
    <row r="1827" spans="1:75" x14ac:dyDescent="0.35">
      <c r="A1827" s="1" t="s">
        <v>3055</v>
      </c>
      <c r="B1827" s="8" t="s">
        <v>3056</v>
      </c>
      <c r="C1827" s="3" t="s">
        <v>51</v>
      </c>
      <c r="D1827" s="1" t="s">
        <v>1021</v>
      </c>
      <c r="E1827" s="1"/>
      <c r="F1827" s="3" t="s">
        <v>51</v>
      </c>
      <c r="G1827" s="1" t="s">
        <v>52</v>
      </c>
      <c r="H1827" s="28" t="s">
        <v>5589</v>
      </c>
      <c r="I1827" s="27">
        <v>0</v>
      </c>
      <c r="J1827" s="27">
        <v>0</v>
      </c>
      <c r="K1827" s="27">
        <v>0</v>
      </c>
      <c r="L1827" s="27">
        <v>0</v>
      </c>
      <c r="M1827" s="27">
        <v>0</v>
      </c>
      <c r="N1827" s="27">
        <v>7.936609851241179E-3</v>
      </c>
      <c r="O1827" s="27">
        <v>0</v>
      </c>
      <c r="P1827" s="27">
        <v>0</v>
      </c>
      <c r="Q1827" s="27">
        <v>0</v>
      </c>
      <c r="R1827" s="27">
        <v>0</v>
      </c>
      <c r="S1827" s="80">
        <v>0</v>
      </c>
      <c r="T1827" s="80">
        <v>0</v>
      </c>
      <c r="U1827" s="80">
        <v>0</v>
      </c>
      <c r="V1827" s="80">
        <v>0</v>
      </c>
      <c r="W1827" s="80">
        <v>0</v>
      </c>
      <c r="X1827" s="80">
        <v>0</v>
      </c>
      <c r="Y1827" s="80">
        <v>0</v>
      </c>
      <c r="Z1827" s="80">
        <v>0.41639557347624223</v>
      </c>
      <c r="AA1827" s="80">
        <v>0</v>
      </c>
      <c r="AB1827" s="80">
        <v>0</v>
      </c>
      <c r="AC1827" s="80">
        <v>0</v>
      </c>
      <c r="AD1827" s="80">
        <v>0</v>
      </c>
      <c r="AE1827" s="80">
        <v>0</v>
      </c>
      <c r="AF1827" s="80">
        <v>0</v>
      </c>
      <c r="AG1827" s="80"/>
      <c r="AH1827" s="80">
        <v>0</v>
      </c>
      <c r="AI1827" s="80">
        <v>0</v>
      </c>
      <c r="AJ1827" s="80">
        <v>0</v>
      </c>
      <c r="AK1827" s="80">
        <v>0</v>
      </c>
      <c r="AL1827" s="80">
        <v>0</v>
      </c>
      <c r="AM1827" s="80">
        <v>0</v>
      </c>
      <c r="AN1827" s="41" t="s">
        <v>5558</v>
      </c>
      <c r="AO1827" s="41"/>
      <c r="AP1827" s="40" t="str" cm="1">
        <f t="array" ref="AP1827">IFERROR(_xlfn.IFS(
AR1827="MPR ISSUE","PDH",
AR1827="BSS Hardware Issue","BSS",
AR1827="Sites strategiques, MLL, Pylone, etc.","ENVTECH",
AR1827="AKTIVCO DEFAUT GE &amp; POWER Cabinet","AKTIVCO",
AR1827="AKTIVCO Coupure ENEO &amp; Baisse de tension","AKTIVCO GRID ONLY",
AR1827="Coupure ENEO &amp; Baisse de tension","IHS GRID ONLY",
AR1827="Defaut GE &amp; POWER Cabinet","IHS",
AR1827="Sharing","Partners",
AR1827="Sites strategiques &amp; DataCenter","SST &amp; DC",
AR1827="Exclu","Exclu",
AR1827="SAT","SAT",
AR1827="SPARE-ISSUE","SPARE-ISSUE",
AR1827="Fiber CAmtel","TRANS_FO_CAMTEL",
AR1827="Fiber AOF","Fiber AOF",
AR1827="Projet OCM (HUAWEI)","TRAVAUX-HUAWEI",
AR1827="Projet OCM (NOKIA)","TRAVAUX-NOKIA",
AR1827="ACCESS-ISSUE","ACCESS-ISSUE",
AR1827="Projet OCM (ZTE, NOKIA, autres projets)","TRAVAUX OCM",
AR1827="No root CAuse","No root cause",
AR1827="ODU HS","PDH",
AR1827="IP &amp; VLAN","PDH",
AR1827="Warehouse HUAWEI","SPARE-ISSUE",
AR1827="SPARE-HS","SPARE-ISSUE",
AR1827="Power Telco","BSS",AR1827="no impacts","no impacts"
),"")</f>
        <v>No root cause</v>
      </c>
      <c r="AQ1827" s="40" t="str" cm="1">
        <f t="array" ref="AQ1827">IFERROR(_xlfn.IFS(
AR1827="MPR ISSUE","TX ISSUE",
AR1827="BSS Hardware Issue","RAN ISSUE",
AR1827="Sites strategiques, MLL, Pylone, etc.","ENVTECH",
AR1827="AKTIVCO DEFAUT GE &amp; POWER Cabinet","POWER ISSUE",
AR1827="AKTIVCO Coupure ENEO &amp; Baisse de tension","POWER ISSUE",
AR1827="Coupure ENEO &amp; Baisse de tension","POWER ISSUE",
AR1827="Defaut GE &amp; POWER Cabinet","POWER ISSUE",
AR1827="Sharing","POWER ISSUE",
AR1827="Sites strategiques &amp; DataCenter","POWER ISSUE",
AR1827="Exclu","Exclu",
AR1827="SAT","TX ISSUE",
AR1827="SPARE-ISSUE","SPARE-ISSUE",
AR1827="Fiber CAmtel","TX ISSUE",
AR1827="Fiber AOF","TX ISSUE",
AR1827="Projet OCM (HUAWEI)","TRAVAUX-HUAWEI",
AR1827="Projet OCM (NOKIA)","TRAVAUX -NOKIA",
AR1827="ACCESS-ISSUE","ACCESS-ISSUE",
AR1827="Projet OCM (ZTE, NOKIA, autres projets)","TRAVAUX OCM",
AR1827="No root CAuse","No root cause",
AR1827="ODU HS","TX ISSUE",
AR1827="IP &amp; VLAN","TX ISSUE",
AR1827="Warehouse HUAWEI","SPARE-ISSUE",
AR1827="SPARE-HS","SPARE-ISSUE",
AR1827="Power Telco","RAN ISSUE",AR1827="no impacts","no impacts"
),"")</f>
        <v>No root cause</v>
      </c>
      <c r="AR1827" s="59" t="s">
        <v>5343</v>
      </c>
      <c r="AS1827" s="40" t="str" cm="1">
        <f t="array" ref="AS1827">IFERROR(_xlfn.IFS(
AR1827="MPR ISSUE","ACTIVE",
AR1827="BSS Hardware Issue","ACTIVE",
AR1827="Sites strategiques, MLL, Pylone, etc.","PASSIVE",
AR1827="AKTIVCO DEFAUT GE &amp; POWER Cabinet","PASSIVE",
AR1827="AKTIVCO Coupure ENEO &amp; Baisse de tension","PASSIVE",
AR1827="Coupure ENEO &amp; Baisse de tension","PASSIVE",
AR1827="Defaut GE &amp; POWER Cabinet","PASSIVE",
AR1827="Sharing","PASSIVE",
AR1827="Sites strategiques &amp; DataCenter","PASSIVE",
AR1827="Exclu","Exclu",
AR1827="SAT","ACTIVE",
AR1827="SPARE-ISSUE","SPARE-ISSUE",
AR1827="Fiber CAmtel","ACTIVE",
AR1827="Fiber AOF","ACTIVE",
AR1827="Projet OCM (HUAWEI)","PLANNED WORKS",
AR1827="Projet OCM (NOKIA)","PLANNED WORKS",
AR1827="ACCESS-ISSUE","ACCESS-ISSUE",
AR1827="Projet OCM (ZTE, NOKIA, autres projets)","PLANNED WORKS",
AR1827="No root CAuse","No root cause",
AR1827="ODU HS","ACTIVE",
AR1827="IP &amp; VLAN","ACTIVE",
AR1827="Warehouse HUAWEI","SPARE-ISSUE",
AR1827="SPARE-HS","SPARE-ISSUE",
AR1827="Power Telco","ACTIVE", AR1827="no impacts","no impacts"
),"")</f>
        <v>No root cause</v>
      </c>
      <c r="AT1827" s="99" t="s">
        <v>5661</v>
      </c>
      <c r="AU1827" s="99" t="s">
        <v>3056</v>
      </c>
      <c r="AW1827" s="17"/>
      <c r="AX1827" s="17" t="s">
        <v>5536</v>
      </c>
      <c r="AY1827" s="17"/>
      <c r="AZ1827" s="17" t="s">
        <v>5536</v>
      </c>
      <c r="BA1827" s="7"/>
      <c r="BC1827" s="18"/>
      <c r="BD1827" s="18"/>
      <c r="BE1827" s="18"/>
      <c r="BF1827" s="18"/>
      <c r="BG1827" s="18"/>
      <c r="BH1827" s="18"/>
      <c r="BI1827" s="18"/>
      <c r="BJ1827" s="18"/>
      <c r="BK1827" s="18"/>
      <c r="BM1827" s="18"/>
      <c r="BN1827" s="18"/>
      <c r="BO1827" s="18"/>
      <c r="BP1827" s="9" t="s">
        <v>5661</v>
      </c>
      <c r="BQ1827" s="14"/>
      <c r="BR1827" s="102" t="s">
        <v>5536</v>
      </c>
      <c r="BS1827" s="14"/>
      <c r="BT1827" s="14"/>
      <c r="BU1827" s="9"/>
      <c r="BV1827" s="9"/>
      <c r="BW1827" s="9"/>
    </row>
    <row r="1828" spans="1:75" x14ac:dyDescent="0.35">
      <c r="A1828" s="1" t="s">
        <v>4895</v>
      </c>
      <c r="B1828" s="8" t="s">
        <v>4896</v>
      </c>
      <c r="C1828" s="3" t="s">
        <v>32</v>
      </c>
      <c r="D1828" s="1" t="s">
        <v>11</v>
      </c>
      <c r="E1828" s="1" t="s">
        <v>12</v>
      </c>
      <c r="F1828" s="3" t="s">
        <v>31</v>
      </c>
      <c r="G1828" s="1" t="s">
        <v>32</v>
      </c>
      <c r="H1828" s="30" t="s">
        <v>5587</v>
      </c>
      <c r="I1828" s="27">
        <v>0</v>
      </c>
      <c r="J1828" s="27">
        <v>0</v>
      </c>
      <c r="K1828" s="27">
        <v>0</v>
      </c>
      <c r="L1828" s="27">
        <v>0</v>
      </c>
      <c r="M1828" s="27">
        <v>0</v>
      </c>
      <c r="N1828" s="27">
        <v>4.5657800492534956E-3</v>
      </c>
      <c r="O1828" s="27">
        <v>0</v>
      </c>
      <c r="P1828" s="27">
        <v>0</v>
      </c>
      <c r="Q1828" s="27">
        <v>0</v>
      </c>
      <c r="R1828" s="27">
        <v>0</v>
      </c>
      <c r="S1828" s="80">
        <v>0</v>
      </c>
      <c r="T1828" s="80">
        <v>0</v>
      </c>
      <c r="U1828" s="80">
        <v>0</v>
      </c>
      <c r="V1828" s="80">
        <v>0</v>
      </c>
      <c r="W1828" s="80">
        <v>0</v>
      </c>
      <c r="X1828" s="80">
        <v>0</v>
      </c>
      <c r="Y1828" s="80">
        <v>0</v>
      </c>
      <c r="Z1828" s="80">
        <v>0</v>
      </c>
      <c r="AA1828" s="80">
        <v>0</v>
      </c>
      <c r="AB1828" s="80">
        <v>0</v>
      </c>
      <c r="AC1828" s="80">
        <v>0</v>
      </c>
      <c r="AD1828" s="80">
        <v>0</v>
      </c>
      <c r="AE1828" s="80">
        <v>0</v>
      </c>
      <c r="AF1828" s="80">
        <v>0</v>
      </c>
      <c r="AG1828" s="80"/>
      <c r="AH1828" s="80">
        <v>0</v>
      </c>
      <c r="AI1828" s="80">
        <v>0</v>
      </c>
      <c r="AJ1828" s="80">
        <v>0</v>
      </c>
      <c r="AK1828" s="80">
        <v>0</v>
      </c>
      <c r="AL1828" s="80">
        <v>0</v>
      </c>
      <c r="AM1828" s="80">
        <v>0</v>
      </c>
      <c r="AN1828" s="41" t="s">
        <v>5558</v>
      </c>
      <c r="AO1828" s="41"/>
      <c r="AP1828" s="40" t="str" cm="1">
        <f t="array" ref="AP1828">IFERROR(_xlfn.IFS(
AR1828="MPR ISSUE","PDH",
AR1828="BSS Hardware Issue","BSS",
AR1828="Sites strategiques, MLL, Pylone, etc.","ENVTECH",
AR1828="AKTIVCO DEFAUT GE &amp; POWER Cabinet","AKTIVCO",
AR1828="AKTIVCO Coupure ENEO &amp; Baisse de tension","AKTIVCO GRID ONLY",
AR1828="Coupure ENEO &amp; Baisse de tension","IHS GRID ONLY",
AR1828="Defaut GE &amp; POWER Cabinet","IHS",
AR1828="Sharing","Partners",
AR1828="Sites strategiques &amp; DataCenter","SST &amp; DC",
AR1828="Exclu","Exclu",
AR1828="SAT","SAT",
AR1828="SPARE-ISSUE","SPARE-ISSUE",
AR1828="Fiber CAmtel","TRANS_FO_CAMTEL",
AR1828="Fiber AOF","Fiber AOF",
AR1828="Projet OCM (HUAWEI)","TRAVAUX-HUAWEI",
AR1828="Projet OCM (NOKIA)","TRAVAUX-NOKIA",
AR1828="ACCESS-ISSUE","ACCESS-ISSUE",
AR1828="Projet OCM (ZTE, NOKIA, autres projets)","TRAVAUX OCM",
AR1828="No root CAuse","No root cause",
AR1828="ODU HS","PDH",
AR1828="IP &amp; VLAN","PDH",
AR1828="Warehouse HUAWEI","SPARE-ISSUE",
AR1828="SPARE-HS","SPARE-ISSUE",
AR1828="Power Telco","BSS",AR1828="no impacts","no impacts"
),"")</f>
        <v>No root cause</v>
      </c>
      <c r="AQ1828" s="40" t="str" cm="1">
        <f t="array" ref="AQ1828">IFERROR(_xlfn.IFS(
AR1828="MPR ISSUE","TX ISSUE",
AR1828="BSS Hardware Issue","RAN ISSUE",
AR1828="Sites strategiques, MLL, Pylone, etc.","ENVTECH",
AR1828="AKTIVCO DEFAUT GE &amp; POWER Cabinet","POWER ISSUE",
AR1828="AKTIVCO Coupure ENEO &amp; Baisse de tension","POWER ISSUE",
AR1828="Coupure ENEO &amp; Baisse de tension","POWER ISSUE",
AR1828="Defaut GE &amp; POWER Cabinet","POWER ISSUE",
AR1828="Sharing","POWER ISSUE",
AR1828="Sites strategiques &amp; DataCenter","POWER ISSUE",
AR1828="Exclu","Exclu",
AR1828="SAT","TX ISSUE",
AR1828="SPARE-ISSUE","SPARE-ISSUE",
AR1828="Fiber CAmtel","TX ISSUE",
AR1828="Fiber AOF","TX ISSUE",
AR1828="Projet OCM (HUAWEI)","TRAVAUX-HUAWEI",
AR1828="Projet OCM (NOKIA)","TRAVAUX -NOKIA",
AR1828="ACCESS-ISSUE","ACCESS-ISSUE",
AR1828="Projet OCM (ZTE, NOKIA, autres projets)","TRAVAUX OCM",
AR1828="No root CAuse","No root cause",
AR1828="ODU HS","TX ISSUE",
AR1828="IP &amp; VLAN","TX ISSUE",
AR1828="Warehouse HUAWEI","SPARE-ISSUE",
AR1828="SPARE-HS","SPARE-ISSUE",
AR1828="Power Telco","RAN ISSUE",AR1828="no impacts","no impacts"
),"")</f>
        <v>No root cause</v>
      </c>
      <c r="AR1828" s="59" t="s">
        <v>5343</v>
      </c>
      <c r="AS1828" s="40" t="str" cm="1">
        <f t="array" ref="AS1828">IFERROR(_xlfn.IFS(
AR1828="MPR ISSUE","ACTIVE",
AR1828="BSS Hardware Issue","ACTIVE",
AR1828="Sites strategiques, MLL, Pylone, etc.","PASSIVE",
AR1828="AKTIVCO DEFAUT GE &amp; POWER Cabinet","PASSIVE",
AR1828="AKTIVCO Coupure ENEO &amp; Baisse de tension","PASSIVE",
AR1828="Coupure ENEO &amp; Baisse de tension","PASSIVE",
AR1828="Defaut GE &amp; POWER Cabinet","PASSIVE",
AR1828="Sharing","PASSIVE",
AR1828="Sites strategiques &amp; DataCenter","PASSIVE",
AR1828="Exclu","Exclu",
AR1828="SAT","ACTIVE",
AR1828="SPARE-ISSUE","SPARE-ISSUE",
AR1828="Fiber CAmtel","ACTIVE",
AR1828="Fiber AOF","ACTIVE",
AR1828="Projet OCM (HUAWEI)","PLANNED WORKS",
AR1828="Projet OCM (NOKIA)","PLANNED WORKS",
AR1828="ACCESS-ISSUE","ACCESS-ISSUE",
AR1828="Projet OCM (ZTE, NOKIA, autres projets)","PLANNED WORKS",
AR1828="No root CAuse","No root cause",
AR1828="ODU HS","ACTIVE",
AR1828="IP &amp; VLAN","ACTIVE",
AR1828="Warehouse HUAWEI","SPARE-ISSUE",
AR1828="SPARE-HS","SPARE-ISSUE",
AR1828="Power Telco","ACTIVE", AR1828="no impacts","no impacts"
),"")</f>
        <v>No root cause</v>
      </c>
      <c r="AT1828" s="99" t="s">
        <v>5661</v>
      </c>
      <c r="AU1828" s="99" t="s">
        <v>4896</v>
      </c>
      <c r="AW1828" s="17"/>
      <c r="AX1828" s="17" t="s">
        <v>5536</v>
      </c>
      <c r="AY1828" s="17"/>
      <c r="AZ1828" s="17" t="s">
        <v>5536</v>
      </c>
      <c r="BA1828" s="7"/>
      <c r="BC1828" s="18"/>
      <c r="BD1828" s="18"/>
      <c r="BE1828" s="18"/>
      <c r="BF1828" s="18"/>
      <c r="BG1828" s="18"/>
      <c r="BH1828" s="18"/>
      <c r="BI1828" s="18"/>
      <c r="BJ1828" s="18"/>
      <c r="BK1828" s="18"/>
      <c r="BM1828" s="18"/>
      <c r="BN1828" s="18"/>
      <c r="BO1828" s="18"/>
      <c r="BP1828" s="9" t="s">
        <v>5661</v>
      </c>
      <c r="BQ1828" s="14"/>
      <c r="BR1828" s="102" t="s">
        <v>5536</v>
      </c>
      <c r="BS1828" s="14"/>
      <c r="BT1828" s="14"/>
      <c r="BU1828" s="9"/>
      <c r="BV1828" s="9"/>
      <c r="BW1828" s="9"/>
    </row>
    <row r="1829" spans="1:75" x14ac:dyDescent="0.35">
      <c r="A1829" s="1" t="s">
        <v>440</v>
      </c>
      <c r="B1829" s="8" t="s">
        <v>441</v>
      </c>
      <c r="C1829" s="3" t="s">
        <v>32</v>
      </c>
      <c r="D1829" s="1" t="s">
        <v>11</v>
      </c>
      <c r="E1829" s="1" t="s">
        <v>12</v>
      </c>
      <c r="F1829" s="3" t="s">
        <v>31</v>
      </c>
      <c r="G1829" s="1" t="s">
        <v>32</v>
      </c>
      <c r="H1829" s="30" t="s">
        <v>5587</v>
      </c>
      <c r="I1829" s="27">
        <v>12.115582721946847</v>
      </c>
      <c r="J1829" s="27">
        <v>4.1024425496457244</v>
      </c>
      <c r="K1829" s="27">
        <v>4.9759868505535512E-3</v>
      </c>
      <c r="L1829" s="27">
        <v>0</v>
      </c>
      <c r="M1829" s="27">
        <v>0</v>
      </c>
      <c r="N1829" s="27">
        <v>2.7287669825616584E-3</v>
      </c>
      <c r="O1829" s="27">
        <v>0</v>
      </c>
      <c r="P1829" s="27">
        <v>0</v>
      </c>
      <c r="Q1829" s="27">
        <v>0</v>
      </c>
      <c r="R1829" s="27">
        <v>0</v>
      </c>
      <c r="S1829" s="80">
        <v>0</v>
      </c>
      <c r="T1829" s="80">
        <v>0</v>
      </c>
      <c r="U1829" s="80">
        <v>0</v>
      </c>
      <c r="V1829" s="80">
        <v>0</v>
      </c>
      <c r="W1829" s="80">
        <v>0</v>
      </c>
      <c r="X1829" s="80">
        <v>0</v>
      </c>
      <c r="Y1829" s="80">
        <v>0</v>
      </c>
      <c r="Z1829" s="80">
        <v>0</v>
      </c>
      <c r="AA1829" s="80">
        <v>0</v>
      </c>
      <c r="AB1829" s="80">
        <v>0</v>
      </c>
      <c r="AC1829" s="80">
        <v>0</v>
      </c>
      <c r="AD1829" s="80">
        <v>0</v>
      </c>
      <c r="AE1829" s="80">
        <v>0</v>
      </c>
      <c r="AF1829" s="80">
        <v>0</v>
      </c>
      <c r="AG1829" s="80"/>
      <c r="AH1829" s="80">
        <v>0</v>
      </c>
      <c r="AI1829" s="80">
        <v>0</v>
      </c>
      <c r="AJ1829" s="80">
        <v>0</v>
      </c>
      <c r="AK1829" s="80">
        <v>0</v>
      </c>
      <c r="AL1829" s="80">
        <v>0</v>
      </c>
      <c r="AM1829" s="80">
        <v>0</v>
      </c>
      <c r="AN1829" s="41" t="s">
        <v>5558</v>
      </c>
      <c r="AO1829" s="41"/>
      <c r="AP1829" s="40" t="str" cm="1">
        <f t="array" ref="AP1829">IFERROR(_xlfn.IFS(
AR1829="MPR ISSUE","PDH",
AR1829="BSS Hardware Issue","BSS",
AR1829="Sites strategiques, MLL, Pylone, etc.","ENVTECH",
AR1829="AKTIVCO DEFAUT GE &amp; POWER Cabinet","AKTIVCO",
AR1829="AKTIVCO Coupure ENEO &amp; Baisse de tension","AKTIVCO GRID ONLY",
AR1829="Coupure ENEO &amp; Baisse de tension","IHS GRID ONLY",
AR1829="Defaut GE &amp; POWER Cabinet","IHS",
AR1829="Sharing","Partners",
AR1829="Sites strategiques &amp; DataCenter","SST &amp; DC",
AR1829="Exclu","Exclu",
AR1829="SAT","SAT",
AR1829="SPARE-ISSUE","SPARE-ISSUE",
AR1829="Fiber CAmtel","TRANS_FO_CAMTEL",
AR1829="Fiber AOF","Fiber AOF",
AR1829="Projet OCM (HUAWEI)","TRAVAUX-HUAWEI",
AR1829="Projet OCM (NOKIA)","TRAVAUX-NOKIA",
AR1829="ACCESS-ISSUE","ACCESS-ISSUE",
AR1829="Projet OCM (ZTE, NOKIA, autres projets)","TRAVAUX OCM",
AR1829="No root CAuse","No root cause",
AR1829="ODU HS","PDH",
AR1829="IP &amp; VLAN","PDH",
AR1829="Warehouse HUAWEI","SPARE-ISSUE",
AR1829="SPARE-HS","SPARE-ISSUE",
AR1829="Power Telco","BSS",AR1829="no impacts","no impacts"
),"")</f>
        <v>No root cause</v>
      </c>
      <c r="AQ1829" s="40" t="str" cm="1">
        <f t="array" ref="AQ1829">IFERROR(_xlfn.IFS(
AR1829="MPR ISSUE","TX ISSUE",
AR1829="BSS Hardware Issue","RAN ISSUE",
AR1829="Sites strategiques, MLL, Pylone, etc.","ENVTECH",
AR1829="AKTIVCO DEFAUT GE &amp; POWER Cabinet","POWER ISSUE",
AR1829="AKTIVCO Coupure ENEO &amp; Baisse de tension","POWER ISSUE",
AR1829="Coupure ENEO &amp; Baisse de tension","POWER ISSUE",
AR1829="Defaut GE &amp; POWER Cabinet","POWER ISSUE",
AR1829="Sharing","POWER ISSUE",
AR1829="Sites strategiques &amp; DataCenter","POWER ISSUE",
AR1829="Exclu","Exclu",
AR1829="SAT","TX ISSUE",
AR1829="SPARE-ISSUE","SPARE-ISSUE",
AR1829="Fiber CAmtel","TX ISSUE",
AR1829="Fiber AOF","TX ISSUE",
AR1829="Projet OCM (HUAWEI)","TRAVAUX-HUAWEI",
AR1829="Projet OCM (NOKIA)","TRAVAUX -NOKIA",
AR1829="ACCESS-ISSUE","ACCESS-ISSUE",
AR1829="Projet OCM (ZTE, NOKIA, autres projets)","TRAVAUX OCM",
AR1829="No root CAuse","No root cause",
AR1829="ODU HS","TX ISSUE",
AR1829="IP &amp; VLAN","TX ISSUE",
AR1829="Warehouse HUAWEI","SPARE-ISSUE",
AR1829="SPARE-HS","SPARE-ISSUE",
AR1829="Power Telco","RAN ISSUE",AR1829="no impacts","no impacts"
),"")</f>
        <v>No root cause</v>
      </c>
      <c r="AR1829" s="59" t="s">
        <v>5343</v>
      </c>
      <c r="AS1829" s="40" t="str" cm="1">
        <f t="array" ref="AS1829">IFERROR(_xlfn.IFS(
AR1829="MPR ISSUE","ACTIVE",
AR1829="BSS Hardware Issue","ACTIVE",
AR1829="Sites strategiques, MLL, Pylone, etc.","PASSIVE",
AR1829="AKTIVCO DEFAUT GE &amp; POWER Cabinet","PASSIVE",
AR1829="AKTIVCO Coupure ENEO &amp; Baisse de tension","PASSIVE",
AR1829="Coupure ENEO &amp; Baisse de tension","PASSIVE",
AR1829="Defaut GE &amp; POWER Cabinet","PASSIVE",
AR1829="Sharing","PASSIVE",
AR1829="Sites strategiques &amp; DataCenter","PASSIVE",
AR1829="Exclu","Exclu",
AR1829="SAT","ACTIVE",
AR1829="SPARE-ISSUE","SPARE-ISSUE",
AR1829="Fiber CAmtel","ACTIVE",
AR1829="Fiber AOF","ACTIVE",
AR1829="Projet OCM (HUAWEI)","PLANNED WORKS",
AR1829="Projet OCM (NOKIA)","PLANNED WORKS",
AR1829="ACCESS-ISSUE","ACCESS-ISSUE",
AR1829="Projet OCM (ZTE, NOKIA, autres projets)","PLANNED WORKS",
AR1829="No root CAuse","No root cause",
AR1829="ODU HS","ACTIVE",
AR1829="IP &amp; VLAN","ACTIVE",
AR1829="Warehouse HUAWEI","SPARE-ISSUE",
AR1829="SPARE-HS","SPARE-ISSUE",
AR1829="Power Telco","ACTIVE", AR1829="no impacts","no impacts"
),"")</f>
        <v>No root cause</v>
      </c>
      <c r="AT1829" s="99" t="s">
        <v>5661</v>
      </c>
      <c r="AU1829" s="99" t="s">
        <v>441</v>
      </c>
      <c r="AW1829" s="17"/>
      <c r="AX1829" s="17" t="s">
        <v>5536</v>
      </c>
      <c r="AY1829" s="17"/>
      <c r="AZ1829" s="17" t="s">
        <v>5536</v>
      </c>
      <c r="BA1829" s="7"/>
      <c r="BC1829" s="18"/>
      <c r="BD1829" s="18"/>
      <c r="BE1829" s="18"/>
      <c r="BF1829" s="18"/>
      <c r="BG1829" s="18"/>
      <c r="BH1829" s="18"/>
      <c r="BI1829" s="18"/>
      <c r="BJ1829" s="18"/>
      <c r="BK1829" s="18"/>
      <c r="BM1829" s="18"/>
      <c r="BN1829" s="18"/>
      <c r="BO1829" s="18"/>
      <c r="BP1829" s="9" t="s">
        <v>5661</v>
      </c>
      <c r="BQ1829" s="14"/>
      <c r="BR1829" s="102" t="s">
        <v>5536</v>
      </c>
      <c r="BS1829" s="14"/>
      <c r="BT1829" s="14"/>
      <c r="BU1829" s="9"/>
      <c r="BV1829" s="9"/>
      <c r="BW1829" s="9"/>
    </row>
    <row r="1830" spans="1:75" x14ac:dyDescent="0.35">
      <c r="A1830" s="1" t="s">
        <v>3690</v>
      </c>
      <c r="B1830" s="8" t="s">
        <v>3691</v>
      </c>
      <c r="C1830" s="3" t="s">
        <v>37</v>
      </c>
      <c r="D1830" s="1" t="s">
        <v>11</v>
      </c>
      <c r="E1830" s="1" t="s">
        <v>12</v>
      </c>
      <c r="F1830" s="3" t="s">
        <v>37</v>
      </c>
      <c r="G1830" s="1" t="s">
        <v>1576</v>
      </c>
      <c r="H1830" s="30" t="s">
        <v>5587</v>
      </c>
      <c r="I1830" s="27">
        <v>0</v>
      </c>
      <c r="J1830" s="27">
        <v>0</v>
      </c>
      <c r="K1830" s="27">
        <v>0</v>
      </c>
      <c r="L1830" s="27">
        <v>0</v>
      </c>
      <c r="M1830" s="27">
        <v>0</v>
      </c>
      <c r="N1830" s="27">
        <v>0</v>
      </c>
      <c r="O1830" s="27">
        <v>0</v>
      </c>
      <c r="P1830" s="27">
        <v>0</v>
      </c>
      <c r="Q1830" s="27">
        <v>0</v>
      </c>
      <c r="R1830" s="27">
        <v>0</v>
      </c>
      <c r="S1830" s="80">
        <v>0</v>
      </c>
      <c r="T1830" s="80">
        <v>0</v>
      </c>
      <c r="U1830" s="80">
        <v>0</v>
      </c>
      <c r="V1830" s="80">
        <v>0</v>
      </c>
      <c r="W1830" s="80">
        <v>0</v>
      </c>
      <c r="X1830" s="80">
        <v>0</v>
      </c>
      <c r="Y1830" s="80">
        <v>0</v>
      </c>
      <c r="Z1830" s="80">
        <v>0</v>
      </c>
      <c r="AA1830" s="80">
        <v>0</v>
      </c>
      <c r="AB1830" s="80">
        <v>0</v>
      </c>
      <c r="AC1830" s="80">
        <v>0</v>
      </c>
      <c r="AD1830" s="80">
        <v>0</v>
      </c>
      <c r="AE1830" s="80">
        <v>0</v>
      </c>
      <c r="AF1830" s="80">
        <v>0</v>
      </c>
      <c r="AG1830" s="80"/>
      <c r="AH1830" s="80">
        <v>0</v>
      </c>
      <c r="AI1830" s="80">
        <v>0</v>
      </c>
      <c r="AJ1830" s="80">
        <v>0</v>
      </c>
      <c r="AK1830" s="80">
        <v>0</v>
      </c>
      <c r="AL1830" s="80">
        <v>0</v>
      </c>
      <c r="AM1830" s="80">
        <v>0</v>
      </c>
      <c r="AN1830" s="41" t="s">
        <v>5586</v>
      </c>
      <c r="AO1830" s="41"/>
      <c r="AP1830" s="40" t="str" cm="1">
        <f t="array" ref="AP1830">IFERROR(_xlfn.IFS(
AR1830="MPR ISSUE","PDH",
AR1830="BSS Hardware Issue","BSS",
AR1830="Sites strategiques, MLL, Pylone, etc.","ENVTECH",
AR1830="AKTIVCO DEFAUT GE &amp; POWER Cabinet","AKTIVCO",
AR1830="AKTIVCO Coupure ENEO &amp; Baisse de tension","AKTIVCO GRID ONLY",
AR1830="Coupure ENEO &amp; Baisse de tension","IHS GRID ONLY",
AR1830="Defaut GE &amp; POWER Cabinet","IHS",
AR1830="Sharing","Partners",
AR1830="Sites strategiques &amp; DataCenter","SST &amp; DC",
AR1830="Exclu","Exclu",
AR1830="SAT","SAT",
AR1830="SPARE-ISSUE","SPARE-ISSUE",
AR1830="Fiber CAmtel","TRANS_FO_CAMTEL",
AR1830="Fiber AOF","Fiber AOF",
AR1830="Projet OCM (HUAWEI)","TRAVAUX-HUAWEI",
AR1830="Projet OCM (NOKIA)","TRAVAUX-NOKIA",
AR1830="ACCESS-ISSUE","ACCESS-ISSUE",
AR1830="Projet OCM (ZTE, NOKIA, autres projets)","TRAVAUX OCM",
AR1830="No root CAuse","No root cause",
AR1830="ODU HS","PDH",
AR1830="IP &amp; VLAN","PDH",
AR1830="Warehouse HUAWEI","SPARE-ISSUE",
AR1830="SPARE-HS","SPARE-ISSUE",
AR1830="Power Telco","BSS",AR1830="no impacts","no impacts"
),"")</f>
        <v>Exclu</v>
      </c>
      <c r="AQ1830" s="40" t="str" cm="1">
        <f t="array" ref="AQ1830">IFERROR(_xlfn.IFS(
AR1830="MPR ISSUE","TX ISSUE",
AR1830="BSS Hardware Issue","RAN ISSUE",
AR1830="Sites strategiques, MLL, Pylone, etc.","ENVTECH",
AR1830="AKTIVCO DEFAUT GE &amp; POWER Cabinet","POWER ISSUE",
AR1830="AKTIVCO Coupure ENEO &amp; Baisse de tension","POWER ISSUE",
AR1830="Coupure ENEO &amp; Baisse de tension","POWER ISSUE",
AR1830="Defaut GE &amp; POWER Cabinet","POWER ISSUE",
AR1830="Sharing","POWER ISSUE",
AR1830="Sites strategiques &amp; DataCenter","POWER ISSUE",
AR1830="Exclu","Exclu",
AR1830="SAT","TX ISSUE",
AR1830="SPARE-ISSUE","SPARE-ISSUE",
AR1830="Fiber CAmtel","TX ISSUE",
AR1830="Fiber AOF","TX ISSUE",
AR1830="Projet OCM (HUAWEI)","TRAVAUX-HUAWEI",
AR1830="Projet OCM (NOKIA)","TRAVAUX -NOKIA",
AR1830="ACCESS-ISSUE","ACCESS-ISSUE",
AR1830="Projet OCM (ZTE, NOKIA, autres projets)","TRAVAUX OCM",
AR1830="No root CAuse","No root cause",
AR1830="ODU HS","TX ISSUE",
AR1830="IP &amp; VLAN","TX ISSUE",
AR1830="Warehouse HUAWEI","SPARE-ISSUE",
AR1830="SPARE-HS","SPARE-ISSUE",
AR1830="Power Telco","RAN ISSUE",AR1830="no impacts","no impacts"
),"")</f>
        <v>Exclu</v>
      </c>
      <c r="AR1830" s="59" t="s">
        <v>5586</v>
      </c>
      <c r="AS1830" s="40" t="str" cm="1">
        <f t="array" ref="AS1830">IFERROR(_xlfn.IFS(
AR1830="MPR ISSUE","ACTIVE",
AR1830="BSS Hardware Issue","ACTIVE",
AR1830="Sites strategiques, MLL, Pylone, etc.","PASSIVE",
AR1830="AKTIVCO DEFAUT GE &amp; POWER Cabinet","PASSIVE",
AR1830="AKTIVCO Coupure ENEO &amp; Baisse de tension","PASSIVE",
AR1830="Coupure ENEO &amp; Baisse de tension","PASSIVE",
AR1830="Defaut GE &amp; POWER Cabinet","PASSIVE",
AR1830="Sharing","PASSIVE",
AR1830="Sites strategiques &amp; DataCenter","PASSIVE",
AR1830="Exclu","Exclu",
AR1830="SAT","ACTIVE",
AR1830="SPARE-ISSUE","SPARE-ISSUE",
AR1830="Fiber CAmtel","ACTIVE",
AR1830="Fiber AOF","ACTIVE",
AR1830="Projet OCM (HUAWEI)","PLANNED WORKS",
AR1830="Projet OCM (NOKIA)","PLANNED WORKS",
AR1830="ACCESS-ISSUE","ACCESS-ISSUE",
AR1830="Projet OCM (ZTE, NOKIA, autres projets)","PLANNED WORKS",
AR1830="No root CAuse","No root cause",
AR1830="ODU HS","ACTIVE",
AR1830="IP &amp; VLAN","ACTIVE",
AR1830="Warehouse HUAWEI","SPARE-ISSUE",
AR1830="SPARE-HS","SPARE-ISSUE",
AR1830="Power Telco","ACTIVE", AR1830="no impacts","no impacts"
),"")</f>
        <v>Exclu</v>
      </c>
      <c r="AT1830" s="99" t="s">
        <v>5661</v>
      </c>
      <c r="AU1830" s="99" t="s">
        <v>3691</v>
      </c>
      <c r="AW1830" s="17"/>
      <c r="AX1830" s="17" t="s">
        <v>5536</v>
      </c>
      <c r="AY1830" s="17"/>
      <c r="AZ1830" s="17" t="s">
        <v>5536</v>
      </c>
      <c r="BA1830" s="7"/>
      <c r="BC1830" s="18"/>
      <c r="BD1830" s="18"/>
      <c r="BE1830" s="18"/>
      <c r="BF1830" s="18"/>
      <c r="BG1830" s="18"/>
      <c r="BH1830" s="18"/>
      <c r="BI1830" s="18"/>
      <c r="BJ1830" s="18"/>
      <c r="BK1830" s="18"/>
      <c r="BM1830" s="18"/>
      <c r="BN1830" s="18"/>
      <c r="BO1830" s="18"/>
      <c r="BP1830" s="9" t="s">
        <v>5661</v>
      </c>
      <c r="BQ1830" s="14"/>
      <c r="BR1830" s="102" t="s">
        <v>5536</v>
      </c>
      <c r="BS1830" s="14"/>
      <c r="BT1830" s="14"/>
      <c r="BU1830" s="9"/>
      <c r="BV1830" s="9"/>
      <c r="BW1830" s="9"/>
    </row>
    <row r="1831" spans="1:75" x14ac:dyDescent="0.35">
      <c r="A1831" s="1" t="s">
        <v>2415</v>
      </c>
      <c r="B1831" s="1" t="s">
        <v>2416</v>
      </c>
      <c r="C1831" s="3" t="s">
        <v>32</v>
      </c>
      <c r="D1831" s="1" t="s">
        <v>11</v>
      </c>
      <c r="E1831" s="1" t="s">
        <v>12</v>
      </c>
      <c r="F1831" s="3" t="s">
        <v>31</v>
      </c>
      <c r="G1831" s="1" t="s">
        <v>32</v>
      </c>
      <c r="H1831" s="30" t="s">
        <v>5587</v>
      </c>
      <c r="I1831" s="27">
        <v>0</v>
      </c>
      <c r="J1831" s="27">
        <v>57.767140937069307</v>
      </c>
      <c r="K1831" s="27">
        <v>13.868556899607057</v>
      </c>
      <c r="L1831" s="27">
        <v>13.868556899607057</v>
      </c>
      <c r="M1831" s="27">
        <v>43.311488929410174</v>
      </c>
      <c r="N1831" s="27">
        <v>0</v>
      </c>
      <c r="O1831" s="27">
        <v>0</v>
      </c>
      <c r="P1831" s="27">
        <v>0</v>
      </c>
      <c r="Q1831" s="27">
        <v>0</v>
      </c>
      <c r="R1831" s="27">
        <v>0</v>
      </c>
      <c r="S1831" s="80">
        <v>0</v>
      </c>
      <c r="T1831" s="80">
        <v>0</v>
      </c>
      <c r="U1831" s="80">
        <v>0</v>
      </c>
      <c r="V1831" s="80">
        <v>0</v>
      </c>
      <c r="W1831" s="80">
        <v>0</v>
      </c>
      <c r="X1831" s="80">
        <v>0</v>
      </c>
      <c r="Y1831" s="80">
        <v>0</v>
      </c>
      <c r="Z1831" s="80">
        <v>0</v>
      </c>
      <c r="AA1831" s="80">
        <v>0</v>
      </c>
      <c r="AB1831" s="80">
        <v>0</v>
      </c>
      <c r="AC1831" s="80">
        <v>0</v>
      </c>
      <c r="AD1831" s="80">
        <v>0</v>
      </c>
      <c r="AE1831" s="80">
        <v>0</v>
      </c>
      <c r="AF1831" s="80">
        <v>0</v>
      </c>
      <c r="AG1831" s="80"/>
      <c r="AH1831" s="80">
        <v>0</v>
      </c>
      <c r="AI1831" s="80">
        <v>0</v>
      </c>
      <c r="AJ1831" s="80">
        <v>0</v>
      </c>
      <c r="AK1831" s="80">
        <v>0</v>
      </c>
      <c r="AL1831" s="80">
        <v>0</v>
      </c>
      <c r="AM1831" s="80">
        <v>0</v>
      </c>
      <c r="AN1831" s="41" t="s">
        <v>5558</v>
      </c>
      <c r="AO1831" s="41"/>
      <c r="AP1831" s="40" t="str" cm="1">
        <f t="array" ref="AP1831">IFERROR(_xlfn.IFS(
AR1831="MPR ISSUE","PDH",
AR1831="BSS Hardware Issue","BSS",
AR1831="Sites strategiques, MLL, Pylone, etc.","ENVTECH",
AR1831="AKTIVCO DEFAUT GE &amp; POWER Cabinet","AKTIVCO",
AR1831="AKTIVCO Coupure ENEO &amp; Baisse de tension","AKTIVCO GRID ONLY",
AR1831="Coupure ENEO &amp; Baisse de tension","IHS GRID ONLY",
AR1831="Defaut GE &amp; POWER Cabinet","IHS",
AR1831="Sharing","Partners",
AR1831="Sites strategiques &amp; DataCenter","SST &amp; DC",
AR1831="Exclu","Exclu",
AR1831="SAT","SAT",
AR1831="SPARE-ISSUE","SPARE-ISSUE",
AR1831="Fiber CAmtel","TRANS_FO_CAMTEL",
AR1831="Fiber AOF","Fiber AOF",
AR1831="Projet OCM (HUAWEI)","TRAVAUX-HUAWEI",
AR1831="Projet OCM (NOKIA)","TRAVAUX-NOKIA",
AR1831="ACCESS-ISSUE","ACCESS-ISSUE",
AR1831="Projet OCM (ZTE, NOKIA, autres projets)","TRAVAUX OCM",
AR1831="No root CAuse","No root cause",
AR1831="ODU HS","PDH",
AR1831="IP &amp; VLAN","PDH",
AR1831="Warehouse HUAWEI","SPARE-ISSUE",
AR1831="SPARE-HS","SPARE-ISSUE",
AR1831="Power Telco","BSS",AR1831="no impacts","no impacts"
),"")</f>
        <v>No root cause</v>
      </c>
      <c r="AQ1831" s="40" t="str" cm="1">
        <f t="array" ref="AQ1831">IFERROR(_xlfn.IFS(
AR1831="MPR ISSUE","TX ISSUE",
AR1831="BSS Hardware Issue","RAN ISSUE",
AR1831="Sites strategiques, MLL, Pylone, etc.","ENVTECH",
AR1831="AKTIVCO DEFAUT GE &amp; POWER Cabinet","POWER ISSUE",
AR1831="AKTIVCO Coupure ENEO &amp; Baisse de tension","POWER ISSUE",
AR1831="Coupure ENEO &amp; Baisse de tension","POWER ISSUE",
AR1831="Defaut GE &amp; POWER Cabinet","POWER ISSUE",
AR1831="Sharing","POWER ISSUE",
AR1831="Sites strategiques &amp; DataCenter","POWER ISSUE",
AR1831="Exclu","Exclu",
AR1831="SAT","TX ISSUE",
AR1831="SPARE-ISSUE","SPARE-ISSUE",
AR1831="Fiber CAmtel","TX ISSUE",
AR1831="Fiber AOF","TX ISSUE",
AR1831="Projet OCM (HUAWEI)","TRAVAUX-HUAWEI",
AR1831="Projet OCM (NOKIA)","TRAVAUX -NOKIA",
AR1831="ACCESS-ISSUE","ACCESS-ISSUE",
AR1831="Projet OCM (ZTE, NOKIA, autres projets)","TRAVAUX OCM",
AR1831="No root CAuse","No root cause",
AR1831="ODU HS","TX ISSUE",
AR1831="IP &amp; VLAN","TX ISSUE",
AR1831="Warehouse HUAWEI","SPARE-ISSUE",
AR1831="SPARE-HS","SPARE-ISSUE",
AR1831="Power Telco","RAN ISSUE",AR1831="no impacts","no impacts"
),"")</f>
        <v>No root cause</v>
      </c>
      <c r="AR1831" s="59" t="s">
        <v>5343</v>
      </c>
      <c r="AS1831" s="40" t="str" cm="1">
        <f t="array" ref="AS1831">IFERROR(_xlfn.IFS(
AR1831="MPR ISSUE","ACTIVE",
AR1831="BSS Hardware Issue","ACTIVE",
AR1831="Sites strategiques, MLL, Pylone, etc.","PASSIVE",
AR1831="AKTIVCO DEFAUT GE &amp; POWER Cabinet","PASSIVE",
AR1831="AKTIVCO Coupure ENEO &amp; Baisse de tension","PASSIVE",
AR1831="Coupure ENEO &amp; Baisse de tension","PASSIVE",
AR1831="Defaut GE &amp; POWER Cabinet","PASSIVE",
AR1831="Sharing","PASSIVE",
AR1831="Sites strategiques &amp; DataCenter","PASSIVE",
AR1831="Exclu","Exclu",
AR1831="SAT","ACTIVE",
AR1831="SPARE-ISSUE","SPARE-ISSUE",
AR1831="Fiber CAmtel","ACTIVE",
AR1831="Fiber AOF","ACTIVE",
AR1831="Projet OCM (HUAWEI)","PLANNED WORKS",
AR1831="Projet OCM (NOKIA)","PLANNED WORKS",
AR1831="ACCESS-ISSUE","ACCESS-ISSUE",
AR1831="Projet OCM (ZTE, NOKIA, autres projets)","PLANNED WORKS",
AR1831="No root CAuse","No root cause",
AR1831="ODU HS","ACTIVE",
AR1831="IP &amp; VLAN","ACTIVE",
AR1831="Warehouse HUAWEI","SPARE-ISSUE",
AR1831="SPARE-HS","SPARE-ISSUE",
AR1831="Power Telco","ACTIVE", AR1831="no impacts","no impacts"
),"")</f>
        <v>No root cause</v>
      </c>
      <c r="AT1831" s="99" t="s">
        <v>5661</v>
      </c>
      <c r="AU1831" s="99" t="s">
        <v>2416</v>
      </c>
      <c r="AW1831" s="17"/>
      <c r="AX1831" s="17" t="s">
        <v>5536</v>
      </c>
      <c r="AY1831" s="17"/>
      <c r="AZ1831" s="17" t="s">
        <v>5536</v>
      </c>
      <c r="BA1831" s="7"/>
      <c r="BC1831" s="18"/>
      <c r="BD1831" s="18"/>
      <c r="BE1831" s="18"/>
      <c r="BF1831" s="18"/>
      <c r="BG1831" s="18"/>
      <c r="BH1831" s="18"/>
      <c r="BI1831" s="18"/>
      <c r="BJ1831" s="18"/>
      <c r="BK1831" s="18"/>
      <c r="BM1831" s="18"/>
      <c r="BN1831" s="18"/>
      <c r="BO1831" s="18"/>
      <c r="BP1831" s="9" t="s">
        <v>5661</v>
      </c>
      <c r="BQ1831" s="14"/>
      <c r="BR1831" s="102" t="s">
        <v>5536</v>
      </c>
      <c r="BS1831" s="14"/>
      <c r="BT1831" s="14"/>
      <c r="BU1831" s="9"/>
      <c r="BV1831" s="9"/>
      <c r="BW1831" s="9"/>
    </row>
    <row r="1832" spans="1:75" x14ac:dyDescent="0.35">
      <c r="A1832" s="1" t="s">
        <v>2465</v>
      </c>
      <c r="B1832" s="1" t="s">
        <v>2466</v>
      </c>
      <c r="C1832" s="3" t="s">
        <v>32</v>
      </c>
      <c r="D1832" s="1" t="s">
        <v>21</v>
      </c>
      <c r="E1832" s="1" t="s">
        <v>36</v>
      </c>
      <c r="F1832" s="3" t="s">
        <v>31</v>
      </c>
      <c r="G1832" s="1" t="s">
        <v>32</v>
      </c>
      <c r="H1832" s="30" t="s">
        <v>5587</v>
      </c>
      <c r="I1832" s="27">
        <v>18.008702804815758</v>
      </c>
      <c r="J1832" s="27">
        <v>21.816527695736418</v>
      </c>
      <c r="K1832" s="27">
        <v>23.606866362471571</v>
      </c>
      <c r="L1832" s="27">
        <v>28.974939574754661</v>
      </c>
      <c r="M1832" s="27">
        <v>21.169221363284851</v>
      </c>
      <c r="N1832" s="27">
        <v>0</v>
      </c>
      <c r="O1832" s="27">
        <v>0</v>
      </c>
      <c r="P1832" s="27">
        <v>0</v>
      </c>
      <c r="Q1832" s="27">
        <v>0</v>
      </c>
      <c r="R1832" s="27">
        <v>0</v>
      </c>
      <c r="S1832" s="80">
        <v>0</v>
      </c>
      <c r="T1832" s="80">
        <v>0</v>
      </c>
      <c r="U1832" s="80">
        <v>0</v>
      </c>
      <c r="V1832" s="80">
        <v>0</v>
      </c>
      <c r="W1832" s="80">
        <v>0</v>
      </c>
      <c r="X1832" s="80">
        <v>0</v>
      </c>
      <c r="Y1832" s="80">
        <v>0</v>
      </c>
      <c r="Z1832" s="80">
        <v>0</v>
      </c>
      <c r="AA1832" s="80">
        <v>0</v>
      </c>
      <c r="AB1832" s="80">
        <v>0</v>
      </c>
      <c r="AC1832" s="80">
        <v>0</v>
      </c>
      <c r="AD1832" s="80">
        <v>0</v>
      </c>
      <c r="AE1832" s="80">
        <v>0</v>
      </c>
      <c r="AF1832" s="80">
        <v>0</v>
      </c>
      <c r="AG1832" s="80"/>
      <c r="AH1832" s="80">
        <v>0</v>
      </c>
      <c r="AI1832" s="80">
        <v>0</v>
      </c>
      <c r="AJ1832" s="80">
        <v>0</v>
      </c>
      <c r="AK1832" s="80">
        <v>0</v>
      </c>
      <c r="AL1832" s="80">
        <v>0</v>
      </c>
      <c r="AM1832" s="80">
        <v>0</v>
      </c>
      <c r="AN1832" s="41" t="s">
        <v>5558</v>
      </c>
      <c r="AO1832" s="41"/>
      <c r="AP1832" s="40" t="str" cm="1">
        <f t="array" ref="AP1832">IFERROR(_xlfn.IFS(
AR1832="MPR ISSUE","PDH",
AR1832="BSS Hardware Issue","BSS",
AR1832="Sites strategiques, MLL, Pylone, etc.","ENVTECH",
AR1832="AKTIVCO DEFAUT GE &amp; POWER Cabinet","AKTIVCO",
AR1832="AKTIVCO Coupure ENEO &amp; Baisse de tension","AKTIVCO GRID ONLY",
AR1832="Coupure ENEO &amp; Baisse de tension","IHS GRID ONLY",
AR1832="Defaut GE &amp; POWER Cabinet","IHS",
AR1832="Sharing","Partners",
AR1832="Sites strategiques &amp; DataCenter","SST &amp; DC",
AR1832="Exclu","Exclu",
AR1832="SAT","SAT",
AR1832="SPARE-ISSUE","SPARE-ISSUE",
AR1832="Fiber CAmtel","TRANS_FO_CAMTEL",
AR1832="Fiber AOF","Fiber AOF",
AR1832="Projet OCM (HUAWEI)","TRAVAUX-HUAWEI",
AR1832="Projet OCM (NOKIA)","TRAVAUX-NOKIA",
AR1832="ACCESS-ISSUE","ACCESS-ISSUE",
AR1832="Projet OCM (ZTE, NOKIA, autres projets)","TRAVAUX OCM",
AR1832="No root CAuse","No root cause",
AR1832="ODU HS","PDH",
AR1832="IP &amp; VLAN","PDH",
AR1832="Warehouse HUAWEI","SPARE-ISSUE",
AR1832="SPARE-HS","SPARE-ISSUE",
AR1832="Power Telco","BSS",AR1832="no impacts","no impacts"
),"")</f>
        <v>No root cause</v>
      </c>
      <c r="AQ1832" s="40" t="str" cm="1">
        <f t="array" ref="AQ1832">IFERROR(_xlfn.IFS(
AR1832="MPR ISSUE","TX ISSUE",
AR1832="BSS Hardware Issue","RAN ISSUE",
AR1832="Sites strategiques, MLL, Pylone, etc.","ENVTECH",
AR1832="AKTIVCO DEFAUT GE &amp; POWER Cabinet","POWER ISSUE",
AR1832="AKTIVCO Coupure ENEO &amp; Baisse de tension","POWER ISSUE",
AR1832="Coupure ENEO &amp; Baisse de tension","POWER ISSUE",
AR1832="Defaut GE &amp; POWER Cabinet","POWER ISSUE",
AR1832="Sharing","POWER ISSUE",
AR1832="Sites strategiques &amp; DataCenter","POWER ISSUE",
AR1832="Exclu","Exclu",
AR1832="SAT","TX ISSUE",
AR1832="SPARE-ISSUE","SPARE-ISSUE",
AR1832="Fiber CAmtel","TX ISSUE",
AR1832="Fiber AOF","TX ISSUE",
AR1832="Projet OCM (HUAWEI)","TRAVAUX-HUAWEI",
AR1832="Projet OCM (NOKIA)","TRAVAUX -NOKIA",
AR1832="ACCESS-ISSUE","ACCESS-ISSUE",
AR1832="Projet OCM (ZTE, NOKIA, autres projets)","TRAVAUX OCM",
AR1832="No root CAuse","No root cause",
AR1832="ODU HS","TX ISSUE",
AR1832="IP &amp; VLAN","TX ISSUE",
AR1832="Warehouse HUAWEI","SPARE-ISSUE",
AR1832="SPARE-HS","SPARE-ISSUE",
AR1832="Power Telco","RAN ISSUE",AR1832="no impacts","no impacts"
),"")</f>
        <v>No root cause</v>
      </c>
      <c r="AR1832" s="59" t="s">
        <v>5343</v>
      </c>
      <c r="AS1832" s="40" t="str" cm="1">
        <f t="array" ref="AS1832">IFERROR(_xlfn.IFS(
AR1832="MPR ISSUE","ACTIVE",
AR1832="BSS Hardware Issue","ACTIVE",
AR1832="Sites strategiques, MLL, Pylone, etc.","PASSIVE",
AR1832="AKTIVCO DEFAUT GE &amp; POWER Cabinet","PASSIVE",
AR1832="AKTIVCO Coupure ENEO &amp; Baisse de tension","PASSIVE",
AR1832="Coupure ENEO &amp; Baisse de tension","PASSIVE",
AR1832="Defaut GE &amp; POWER Cabinet","PASSIVE",
AR1832="Sharing","PASSIVE",
AR1832="Sites strategiques &amp; DataCenter","PASSIVE",
AR1832="Exclu","Exclu",
AR1832="SAT","ACTIVE",
AR1832="SPARE-ISSUE","SPARE-ISSUE",
AR1832="Fiber CAmtel","ACTIVE",
AR1832="Fiber AOF","ACTIVE",
AR1832="Projet OCM (HUAWEI)","PLANNED WORKS",
AR1832="Projet OCM (NOKIA)","PLANNED WORKS",
AR1832="ACCESS-ISSUE","ACCESS-ISSUE",
AR1832="Projet OCM (ZTE, NOKIA, autres projets)","PLANNED WORKS",
AR1832="No root CAuse","No root cause",
AR1832="ODU HS","ACTIVE",
AR1832="IP &amp; VLAN","ACTIVE",
AR1832="Warehouse HUAWEI","SPARE-ISSUE",
AR1832="SPARE-HS","SPARE-ISSUE",
AR1832="Power Telco","ACTIVE", AR1832="no impacts","no impacts"
),"")</f>
        <v>No root cause</v>
      </c>
      <c r="AT1832" s="99" t="s">
        <v>5661</v>
      </c>
      <c r="AU1832" s="99" t="s">
        <v>2466</v>
      </c>
      <c r="AW1832" s="17"/>
      <c r="AX1832" s="17" t="s">
        <v>5536</v>
      </c>
      <c r="AY1832" s="17"/>
      <c r="AZ1832" s="17" t="s">
        <v>5536</v>
      </c>
      <c r="BA1832" s="7"/>
      <c r="BC1832" s="18"/>
      <c r="BD1832" s="18"/>
      <c r="BE1832" s="18"/>
      <c r="BF1832" s="18"/>
      <c r="BG1832" s="18"/>
      <c r="BH1832" s="18"/>
      <c r="BI1832" s="18"/>
      <c r="BJ1832" s="18"/>
      <c r="BK1832" s="18"/>
      <c r="BM1832" s="18"/>
      <c r="BN1832" s="18"/>
      <c r="BO1832" s="18"/>
      <c r="BP1832" s="9" t="s">
        <v>5661</v>
      </c>
      <c r="BQ1832" s="14"/>
      <c r="BR1832" s="102" t="s">
        <v>5536</v>
      </c>
      <c r="BS1832" s="14"/>
      <c r="BT1832" s="14"/>
      <c r="BU1832" s="9"/>
      <c r="BV1832" s="9"/>
      <c r="BW1832" s="9"/>
    </row>
    <row r="1833" spans="1:75" x14ac:dyDescent="0.35">
      <c r="A1833" s="1" t="s">
        <v>4317</v>
      </c>
      <c r="B1833" s="1" t="s">
        <v>4318</v>
      </c>
      <c r="C1833" s="3" t="s">
        <v>32</v>
      </c>
      <c r="D1833" s="1" t="s">
        <v>11</v>
      </c>
      <c r="E1833" s="1" t="s">
        <v>12</v>
      </c>
      <c r="F1833" s="3" t="s">
        <v>31</v>
      </c>
      <c r="G1833" s="1" t="s">
        <v>32</v>
      </c>
      <c r="H1833" s="30" t="s">
        <v>5587</v>
      </c>
      <c r="I1833" s="27">
        <v>0</v>
      </c>
      <c r="J1833" s="27">
        <v>7.0248271424209499</v>
      </c>
      <c r="K1833" s="27">
        <v>0</v>
      </c>
      <c r="L1833" s="27">
        <v>7.0918335316594057</v>
      </c>
      <c r="M1833" s="27">
        <v>10.879148082515059</v>
      </c>
      <c r="N1833" s="27">
        <v>0</v>
      </c>
      <c r="O1833" s="27">
        <v>6.384904532392782</v>
      </c>
      <c r="P1833" s="27">
        <v>0</v>
      </c>
      <c r="Q1833" s="27">
        <v>0.13230061095844323</v>
      </c>
      <c r="R1833" s="27">
        <v>0</v>
      </c>
      <c r="S1833" s="80">
        <v>0</v>
      </c>
      <c r="T1833" s="80">
        <v>0</v>
      </c>
      <c r="U1833" s="80">
        <v>0</v>
      </c>
      <c r="V1833" s="80">
        <v>0</v>
      </c>
      <c r="W1833" s="80">
        <v>0</v>
      </c>
      <c r="X1833" s="80">
        <v>0</v>
      </c>
      <c r="Y1833" s="80">
        <v>0</v>
      </c>
      <c r="Z1833" s="80">
        <v>0</v>
      </c>
      <c r="AA1833" s="80">
        <v>0</v>
      </c>
      <c r="AB1833" s="80">
        <v>0</v>
      </c>
      <c r="AC1833" s="80">
        <v>0</v>
      </c>
      <c r="AD1833" s="80">
        <v>0</v>
      </c>
      <c r="AE1833" s="80">
        <v>0</v>
      </c>
      <c r="AF1833" s="80">
        <v>0</v>
      </c>
      <c r="AG1833" s="80"/>
      <c r="AH1833" s="80">
        <v>0</v>
      </c>
      <c r="AI1833" s="80">
        <v>0</v>
      </c>
      <c r="AJ1833" s="80">
        <v>0</v>
      </c>
      <c r="AK1833" s="80">
        <v>0</v>
      </c>
      <c r="AL1833" s="80">
        <v>0</v>
      </c>
      <c r="AM1833" s="80">
        <v>0</v>
      </c>
      <c r="AN1833" s="41" t="s">
        <v>5558</v>
      </c>
      <c r="AO1833" s="41"/>
      <c r="AP1833" s="40" t="str" cm="1">
        <f t="array" ref="AP1833">IFERROR(_xlfn.IFS(
AR1833="MPR ISSUE","PDH",
AR1833="BSS Hardware Issue","BSS",
AR1833="Sites strategiques, MLL, Pylone, etc.","ENVTECH",
AR1833="AKTIVCO DEFAUT GE &amp; POWER Cabinet","AKTIVCO",
AR1833="AKTIVCO Coupure ENEO &amp; Baisse de tension","AKTIVCO GRID ONLY",
AR1833="Coupure ENEO &amp; Baisse de tension","IHS GRID ONLY",
AR1833="Defaut GE &amp; POWER Cabinet","IHS",
AR1833="Sharing","Partners",
AR1833="Sites strategiques &amp; DataCenter","SST &amp; DC",
AR1833="Exclu","Exclu",
AR1833="SAT","SAT",
AR1833="SPARE-ISSUE","SPARE-ISSUE",
AR1833="Fiber CAmtel","TRANS_FO_CAMTEL",
AR1833="Fiber AOF","Fiber AOF",
AR1833="Projet OCM (HUAWEI)","TRAVAUX-HUAWEI",
AR1833="Projet OCM (NOKIA)","TRAVAUX-NOKIA",
AR1833="ACCESS-ISSUE","ACCESS-ISSUE",
AR1833="Projet OCM (ZTE, NOKIA, autres projets)","TRAVAUX OCM",
AR1833="No root CAuse","No root cause",
AR1833="ODU HS","PDH",
AR1833="IP &amp; VLAN","PDH",
AR1833="Warehouse HUAWEI","SPARE-ISSUE",
AR1833="SPARE-HS","SPARE-ISSUE",
AR1833="Power Telco","BSS",AR1833="no impacts","no impacts"
),"")</f>
        <v>No root cause</v>
      </c>
      <c r="AQ1833" s="40" t="str" cm="1">
        <f t="array" ref="AQ1833">IFERROR(_xlfn.IFS(
AR1833="MPR ISSUE","TX ISSUE",
AR1833="BSS Hardware Issue","RAN ISSUE",
AR1833="Sites strategiques, MLL, Pylone, etc.","ENVTECH",
AR1833="AKTIVCO DEFAUT GE &amp; POWER Cabinet","POWER ISSUE",
AR1833="AKTIVCO Coupure ENEO &amp; Baisse de tension","POWER ISSUE",
AR1833="Coupure ENEO &amp; Baisse de tension","POWER ISSUE",
AR1833="Defaut GE &amp; POWER Cabinet","POWER ISSUE",
AR1833="Sharing","POWER ISSUE",
AR1833="Sites strategiques &amp; DataCenter","POWER ISSUE",
AR1833="Exclu","Exclu",
AR1833="SAT","TX ISSUE",
AR1833="SPARE-ISSUE","SPARE-ISSUE",
AR1833="Fiber CAmtel","TX ISSUE",
AR1833="Fiber AOF","TX ISSUE",
AR1833="Projet OCM (HUAWEI)","TRAVAUX-HUAWEI",
AR1833="Projet OCM (NOKIA)","TRAVAUX -NOKIA",
AR1833="ACCESS-ISSUE","ACCESS-ISSUE",
AR1833="Projet OCM (ZTE, NOKIA, autres projets)","TRAVAUX OCM",
AR1833="No root CAuse","No root cause",
AR1833="ODU HS","TX ISSUE",
AR1833="IP &amp; VLAN","TX ISSUE",
AR1833="Warehouse HUAWEI","SPARE-ISSUE",
AR1833="SPARE-HS","SPARE-ISSUE",
AR1833="Power Telco","RAN ISSUE",AR1833="no impacts","no impacts"
),"")</f>
        <v>No root cause</v>
      </c>
      <c r="AR1833" s="59" t="s">
        <v>5343</v>
      </c>
      <c r="AS1833" s="40" t="str" cm="1">
        <f t="array" ref="AS1833">IFERROR(_xlfn.IFS(
AR1833="MPR ISSUE","ACTIVE",
AR1833="BSS Hardware Issue","ACTIVE",
AR1833="Sites strategiques, MLL, Pylone, etc.","PASSIVE",
AR1833="AKTIVCO DEFAUT GE &amp; POWER Cabinet","PASSIVE",
AR1833="AKTIVCO Coupure ENEO &amp; Baisse de tension","PASSIVE",
AR1833="Coupure ENEO &amp; Baisse de tension","PASSIVE",
AR1833="Defaut GE &amp; POWER Cabinet","PASSIVE",
AR1833="Sharing","PASSIVE",
AR1833="Sites strategiques &amp; DataCenter","PASSIVE",
AR1833="Exclu","Exclu",
AR1833="SAT","ACTIVE",
AR1833="SPARE-ISSUE","SPARE-ISSUE",
AR1833="Fiber CAmtel","ACTIVE",
AR1833="Fiber AOF","ACTIVE",
AR1833="Projet OCM (HUAWEI)","PLANNED WORKS",
AR1833="Projet OCM (NOKIA)","PLANNED WORKS",
AR1833="ACCESS-ISSUE","ACCESS-ISSUE",
AR1833="Projet OCM (ZTE, NOKIA, autres projets)","PLANNED WORKS",
AR1833="No root CAuse","No root cause",
AR1833="ODU HS","ACTIVE",
AR1833="IP &amp; VLAN","ACTIVE",
AR1833="Warehouse HUAWEI","SPARE-ISSUE",
AR1833="SPARE-HS","SPARE-ISSUE",
AR1833="Power Telco","ACTIVE", AR1833="no impacts","no impacts"
),"")</f>
        <v>No root cause</v>
      </c>
      <c r="AT1833" s="99" t="s">
        <v>5661</v>
      </c>
      <c r="AU1833" s="99" t="s">
        <v>4318</v>
      </c>
      <c r="AW1833" s="17"/>
      <c r="AX1833" s="17" t="s">
        <v>5536</v>
      </c>
      <c r="AY1833" s="17"/>
      <c r="AZ1833" s="17" t="s">
        <v>5536</v>
      </c>
      <c r="BA1833" s="7"/>
      <c r="BC1833" s="18"/>
      <c r="BD1833" s="18"/>
      <c r="BE1833" s="18"/>
      <c r="BF1833" s="18"/>
      <c r="BG1833" s="18"/>
      <c r="BH1833" s="18"/>
      <c r="BI1833" s="18"/>
      <c r="BJ1833" s="18"/>
      <c r="BK1833" s="18"/>
      <c r="BM1833" s="18"/>
      <c r="BN1833" s="18"/>
      <c r="BO1833" s="18"/>
      <c r="BP1833" s="9" t="s">
        <v>5661</v>
      </c>
      <c r="BQ1833" s="14"/>
      <c r="BR1833" s="102" t="s">
        <v>5536</v>
      </c>
      <c r="BS1833" s="14"/>
      <c r="BT1833" s="14"/>
      <c r="BU1833" s="9"/>
      <c r="BV1833" s="9"/>
      <c r="BW1833" s="9"/>
    </row>
    <row r="1834" spans="1:75" x14ac:dyDescent="0.35">
      <c r="A1834" s="1" t="s">
        <v>2114</v>
      </c>
      <c r="B1834" s="8" t="s">
        <v>2115</v>
      </c>
      <c r="C1834" s="3" t="s">
        <v>38</v>
      </c>
      <c r="D1834" s="1" t="s">
        <v>11</v>
      </c>
      <c r="E1834" s="1" t="s">
        <v>145</v>
      </c>
      <c r="F1834" s="3" t="s">
        <v>37</v>
      </c>
      <c r="G1834" s="1" t="s">
        <v>38</v>
      </c>
      <c r="H1834" s="30" t="s">
        <v>5587</v>
      </c>
      <c r="I1834" s="27">
        <v>8.4020340550119421</v>
      </c>
      <c r="J1834" s="27">
        <v>0</v>
      </c>
      <c r="K1834" s="27">
        <v>2.6205793974882505</v>
      </c>
      <c r="L1834" s="27">
        <v>13.791687712059083</v>
      </c>
      <c r="M1834" s="27">
        <v>8.7669932626208151</v>
      </c>
      <c r="N1834" s="27">
        <v>0</v>
      </c>
      <c r="O1834" s="27">
        <v>0</v>
      </c>
      <c r="P1834" s="27">
        <v>0</v>
      </c>
      <c r="Q1834" s="27">
        <v>0</v>
      </c>
      <c r="R1834" s="27">
        <v>0</v>
      </c>
      <c r="S1834" s="80">
        <v>0</v>
      </c>
      <c r="T1834" s="80">
        <v>0</v>
      </c>
      <c r="U1834" s="80">
        <v>0</v>
      </c>
      <c r="V1834" s="80">
        <v>0</v>
      </c>
      <c r="W1834" s="80">
        <v>0</v>
      </c>
      <c r="X1834" s="80">
        <v>0</v>
      </c>
      <c r="Y1834" s="80">
        <v>0</v>
      </c>
      <c r="Z1834" s="80">
        <v>0</v>
      </c>
      <c r="AA1834" s="80">
        <v>0</v>
      </c>
      <c r="AB1834" s="80">
        <v>0</v>
      </c>
      <c r="AC1834" s="80">
        <v>0</v>
      </c>
      <c r="AD1834" s="80">
        <v>0</v>
      </c>
      <c r="AE1834" s="80">
        <v>0</v>
      </c>
      <c r="AF1834" s="80">
        <v>0</v>
      </c>
      <c r="AG1834" s="80"/>
      <c r="AH1834" s="80">
        <v>0</v>
      </c>
      <c r="AI1834" s="80">
        <v>0</v>
      </c>
      <c r="AJ1834" s="80">
        <v>0</v>
      </c>
      <c r="AK1834" s="80">
        <v>0</v>
      </c>
      <c r="AL1834" s="80">
        <v>0</v>
      </c>
      <c r="AM1834" s="80">
        <v>0</v>
      </c>
      <c r="AN1834" s="41" t="s">
        <v>5558</v>
      </c>
      <c r="AO1834" s="41"/>
      <c r="AP1834" s="40" t="str" cm="1">
        <f t="array" ref="AP1834">IFERROR(_xlfn.IFS(
AR1834="MPR ISSUE","PDH",
AR1834="BSS Hardware Issue","BSS",
AR1834="Sites strategiques, MLL, Pylone, etc.","ENVTECH",
AR1834="AKTIVCO DEFAUT GE &amp; POWER Cabinet","AKTIVCO",
AR1834="AKTIVCO Coupure ENEO &amp; Baisse de tension","AKTIVCO GRID ONLY",
AR1834="Coupure ENEO &amp; Baisse de tension","IHS GRID ONLY",
AR1834="Defaut GE &amp; POWER Cabinet","IHS",
AR1834="Sharing","Partners",
AR1834="Sites strategiques &amp; DataCenter","SST &amp; DC",
AR1834="Exclu","Exclu",
AR1834="SAT","SAT",
AR1834="SPARE-ISSUE","SPARE-ISSUE",
AR1834="Fiber CAmtel","TRANS_FO_CAMTEL",
AR1834="Fiber AOF","Fiber AOF",
AR1834="Projet OCM (HUAWEI)","TRAVAUX-HUAWEI",
AR1834="Projet OCM (NOKIA)","TRAVAUX-NOKIA",
AR1834="ACCESS-ISSUE","ACCESS-ISSUE",
AR1834="Projet OCM (ZTE, NOKIA, autres projets)","TRAVAUX OCM",
AR1834="No root CAuse","No root cause",
AR1834="ODU HS","PDH",
AR1834="IP &amp; VLAN","PDH",
AR1834="Warehouse HUAWEI","SPARE-ISSUE",
AR1834="SPARE-HS","SPARE-ISSUE",
AR1834="Power Telco","BSS",AR1834="no impacts","no impacts"
),"")</f>
        <v>No root cause</v>
      </c>
      <c r="AQ1834" s="40" t="str" cm="1">
        <f t="array" ref="AQ1834">IFERROR(_xlfn.IFS(
AR1834="MPR ISSUE","TX ISSUE",
AR1834="BSS Hardware Issue","RAN ISSUE",
AR1834="Sites strategiques, MLL, Pylone, etc.","ENVTECH",
AR1834="AKTIVCO DEFAUT GE &amp; POWER Cabinet","POWER ISSUE",
AR1834="AKTIVCO Coupure ENEO &amp; Baisse de tension","POWER ISSUE",
AR1834="Coupure ENEO &amp; Baisse de tension","POWER ISSUE",
AR1834="Defaut GE &amp; POWER Cabinet","POWER ISSUE",
AR1834="Sharing","POWER ISSUE",
AR1834="Sites strategiques &amp; DataCenter","POWER ISSUE",
AR1834="Exclu","Exclu",
AR1834="SAT","TX ISSUE",
AR1834="SPARE-ISSUE","SPARE-ISSUE",
AR1834="Fiber CAmtel","TX ISSUE",
AR1834="Fiber AOF","TX ISSUE",
AR1834="Projet OCM (HUAWEI)","TRAVAUX-HUAWEI",
AR1834="Projet OCM (NOKIA)","TRAVAUX -NOKIA",
AR1834="ACCESS-ISSUE","ACCESS-ISSUE",
AR1834="Projet OCM (ZTE, NOKIA, autres projets)","TRAVAUX OCM",
AR1834="No root CAuse","No root cause",
AR1834="ODU HS","TX ISSUE",
AR1834="IP &amp; VLAN","TX ISSUE",
AR1834="Warehouse HUAWEI","SPARE-ISSUE",
AR1834="SPARE-HS","SPARE-ISSUE",
AR1834="Power Telco","RAN ISSUE",AR1834="no impacts","no impacts"
),"")</f>
        <v>No root cause</v>
      </c>
      <c r="AR1834" s="59" t="s">
        <v>5343</v>
      </c>
      <c r="AS1834" s="40" t="str" cm="1">
        <f t="array" ref="AS1834">IFERROR(_xlfn.IFS(
AR1834="MPR ISSUE","ACTIVE",
AR1834="BSS Hardware Issue","ACTIVE",
AR1834="Sites strategiques, MLL, Pylone, etc.","PASSIVE",
AR1834="AKTIVCO DEFAUT GE &amp; POWER Cabinet","PASSIVE",
AR1834="AKTIVCO Coupure ENEO &amp; Baisse de tension","PASSIVE",
AR1834="Coupure ENEO &amp; Baisse de tension","PASSIVE",
AR1834="Defaut GE &amp; POWER Cabinet","PASSIVE",
AR1834="Sharing","PASSIVE",
AR1834="Sites strategiques &amp; DataCenter","PASSIVE",
AR1834="Exclu","Exclu",
AR1834="SAT","ACTIVE",
AR1834="SPARE-ISSUE","SPARE-ISSUE",
AR1834="Fiber CAmtel","ACTIVE",
AR1834="Fiber AOF","ACTIVE",
AR1834="Projet OCM (HUAWEI)","PLANNED WORKS",
AR1834="Projet OCM (NOKIA)","PLANNED WORKS",
AR1834="ACCESS-ISSUE","ACCESS-ISSUE",
AR1834="Projet OCM (ZTE, NOKIA, autres projets)","PLANNED WORKS",
AR1834="No root CAuse","No root cause",
AR1834="ODU HS","ACTIVE",
AR1834="IP &amp; VLAN","ACTIVE",
AR1834="Warehouse HUAWEI","SPARE-ISSUE",
AR1834="SPARE-HS","SPARE-ISSUE",
AR1834="Power Telco","ACTIVE", AR1834="no impacts","no impacts"
),"")</f>
        <v>No root cause</v>
      </c>
      <c r="AT1834" s="99" t="s">
        <v>5661</v>
      </c>
      <c r="AU1834" s="99" t="s">
        <v>2115</v>
      </c>
      <c r="AW1834" s="17"/>
      <c r="AX1834" s="17" t="s">
        <v>5536</v>
      </c>
      <c r="AY1834" s="17"/>
      <c r="AZ1834" s="17" t="s">
        <v>5536</v>
      </c>
      <c r="BA1834" s="7"/>
      <c r="BC1834" s="18"/>
      <c r="BD1834" s="18"/>
      <c r="BE1834" s="18"/>
      <c r="BF1834" s="18"/>
      <c r="BG1834" s="18"/>
      <c r="BH1834" s="18"/>
      <c r="BI1834" s="18"/>
      <c r="BJ1834" s="18"/>
      <c r="BK1834" s="18"/>
      <c r="BM1834" s="18"/>
      <c r="BN1834" s="18"/>
      <c r="BO1834" s="18"/>
      <c r="BP1834" s="9" t="s">
        <v>5661</v>
      </c>
      <c r="BQ1834" s="14"/>
      <c r="BR1834" s="102" t="s">
        <v>5536</v>
      </c>
      <c r="BS1834" s="14"/>
      <c r="BT1834" s="14"/>
      <c r="BU1834" s="9"/>
      <c r="BV1834" s="9"/>
      <c r="BW1834" s="9"/>
    </row>
    <row r="1835" spans="1:75" x14ac:dyDescent="0.35">
      <c r="A1835" s="1" t="s">
        <v>4759</v>
      </c>
      <c r="B1835" s="8" t="s">
        <v>4760</v>
      </c>
      <c r="C1835" s="3" t="s">
        <v>13</v>
      </c>
      <c r="D1835" s="1" t="s">
        <v>11</v>
      </c>
      <c r="E1835" s="1"/>
      <c r="F1835" s="3" t="s">
        <v>13</v>
      </c>
      <c r="G1835" s="1" t="s">
        <v>63</v>
      </c>
      <c r="H1835" s="28" t="s">
        <v>5589</v>
      </c>
      <c r="I1835" s="27">
        <v>0</v>
      </c>
      <c r="J1835" s="27">
        <v>4.6460379016816343E-2</v>
      </c>
      <c r="K1835" s="27">
        <v>0</v>
      </c>
      <c r="L1835" s="27">
        <v>0</v>
      </c>
      <c r="M1835" s="27">
        <v>3.8175985138385951</v>
      </c>
      <c r="N1835" s="27">
        <v>0</v>
      </c>
      <c r="O1835" s="27">
        <v>0</v>
      </c>
      <c r="P1835" s="27">
        <v>0</v>
      </c>
      <c r="Q1835" s="27">
        <v>0</v>
      </c>
      <c r="R1835" s="27">
        <v>0</v>
      </c>
      <c r="S1835" s="80">
        <v>0</v>
      </c>
      <c r="T1835" s="80">
        <v>0</v>
      </c>
      <c r="U1835" s="80">
        <v>0</v>
      </c>
      <c r="V1835" s="80">
        <v>0</v>
      </c>
      <c r="W1835" s="80">
        <v>0</v>
      </c>
      <c r="X1835" s="80">
        <v>0</v>
      </c>
      <c r="Y1835" s="80">
        <v>0</v>
      </c>
      <c r="Z1835" s="80">
        <v>0</v>
      </c>
      <c r="AA1835" s="80">
        <v>0</v>
      </c>
      <c r="AB1835" s="80">
        <v>0</v>
      </c>
      <c r="AC1835" s="80">
        <v>0</v>
      </c>
      <c r="AD1835" s="80">
        <v>0</v>
      </c>
      <c r="AE1835" s="80">
        <v>0</v>
      </c>
      <c r="AF1835" s="80">
        <v>0.76405475511724086</v>
      </c>
      <c r="AG1835" s="80"/>
      <c r="AH1835" s="80">
        <v>0.30760159574012735</v>
      </c>
      <c r="AI1835" s="80">
        <v>0</v>
      </c>
      <c r="AJ1835" s="80">
        <v>0</v>
      </c>
      <c r="AK1835" s="80">
        <v>0</v>
      </c>
      <c r="AL1835" s="80">
        <v>0</v>
      </c>
      <c r="AM1835" s="80">
        <v>0</v>
      </c>
      <c r="AN1835" s="41" t="s">
        <v>5558</v>
      </c>
      <c r="AO1835" s="41"/>
      <c r="AP1835" s="40" t="str" cm="1">
        <f t="array" ref="AP1835">IFERROR(_xlfn.IFS(
AR1835="MPR ISSUE","PDH",
AR1835="BSS Hardware Issue","BSS",
AR1835="Sites strategiques, MLL, Pylone, etc.","ENVTECH",
AR1835="AKTIVCO DEFAUT GE &amp; POWER Cabinet","AKTIVCO",
AR1835="AKTIVCO Coupure ENEO &amp; Baisse de tension","AKTIVCO GRID ONLY",
AR1835="Coupure ENEO &amp; Baisse de tension","IHS GRID ONLY",
AR1835="Defaut GE &amp; POWER Cabinet","IHS",
AR1835="Sharing","Partners",
AR1835="Sites strategiques &amp; DataCenter","SST &amp; DC",
AR1835="Exclu","Exclu",
AR1835="SAT","SAT",
AR1835="SPARE-ISSUE","SPARE-ISSUE",
AR1835="Fiber CAmtel","TRANS_FO_CAMTEL",
AR1835="Fiber AOF","Fiber AOF",
AR1835="Projet OCM (HUAWEI)","TRAVAUX-HUAWEI",
AR1835="Projet OCM (NOKIA)","TRAVAUX-NOKIA",
AR1835="ACCESS-ISSUE","ACCESS-ISSUE",
AR1835="Projet OCM (ZTE, NOKIA, autres projets)","TRAVAUX OCM",
AR1835="No root CAuse","No root cause",
AR1835="ODU HS","PDH",
AR1835="IP &amp; VLAN","PDH",
AR1835="Warehouse HUAWEI","SPARE-ISSUE",
AR1835="SPARE-HS","SPARE-ISSUE",
AR1835="Power Telco","BSS",AR1835="no impacts","no impacts"
),"")</f>
        <v>No root cause</v>
      </c>
      <c r="AQ1835" s="40" t="str" cm="1">
        <f t="array" ref="AQ1835">IFERROR(_xlfn.IFS(
AR1835="MPR ISSUE","TX ISSUE",
AR1835="BSS Hardware Issue","RAN ISSUE",
AR1835="Sites strategiques, MLL, Pylone, etc.","ENVTECH",
AR1835="AKTIVCO DEFAUT GE &amp; POWER Cabinet","POWER ISSUE",
AR1835="AKTIVCO Coupure ENEO &amp; Baisse de tension","POWER ISSUE",
AR1835="Coupure ENEO &amp; Baisse de tension","POWER ISSUE",
AR1835="Defaut GE &amp; POWER Cabinet","POWER ISSUE",
AR1835="Sharing","POWER ISSUE",
AR1835="Sites strategiques &amp; DataCenter","POWER ISSUE",
AR1835="Exclu","Exclu",
AR1835="SAT","TX ISSUE",
AR1835="SPARE-ISSUE","SPARE-ISSUE",
AR1835="Fiber CAmtel","TX ISSUE",
AR1835="Fiber AOF","TX ISSUE",
AR1835="Projet OCM (HUAWEI)","TRAVAUX-HUAWEI",
AR1835="Projet OCM (NOKIA)","TRAVAUX -NOKIA",
AR1835="ACCESS-ISSUE","ACCESS-ISSUE",
AR1835="Projet OCM (ZTE, NOKIA, autres projets)","TRAVAUX OCM",
AR1835="No root CAuse","No root cause",
AR1835="ODU HS","TX ISSUE",
AR1835="IP &amp; VLAN","TX ISSUE",
AR1835="Warehouse HUAWEI","SPARE-ISSUE",
AR1835="SPARE-HS","SPARE-ISSUE",
AR1835="Power Telco","RAN ISSUE",AR1835="no impacts","no impacts"
),"")</f>
        <v>No root cause</v>
      </c>
      <c r="AR1835" s="59" t="s">
        <v>5343</v>
      </c>
      <c r="AS1835" s="40" t="str" cm="1">
        <f t="array" ref="AS1835">IFERROR(_xlfn.IFS(
AR1835="MPR ISSUE","ACTIVE",
AR1835="BSS Hardware Issue","ACTIVE",
AR1835="Sites strategiques, MLL, Pylone, etc.","PASSIVE",
AR1835="AKTIVCO DEFAUT GE &amp; POWER Cabinet","PASSIVE",
AR1835="AKTIVCO Coupure ENEO &amp; Baisse de tension","PASSIVE",
AR1835="Coupure ENEO &amp; Baisse de tension","PASSIVE",
AR1835="Defaut GE &amp; POWER Cabinet","PASSIVE",
AR1835="Sharing","PASSIVE",
AR1835="Sites strategiques &amp; DataCenter","PASSIVE",
AR1835="Exclu","Exclu",
AR1835="SAT","ACTIVE",
AR1835="SPARE-ISSUE","SPARE-ISSUE",
AR1835="Fiber CAmtel","ACTIVE",
AR1835="Fiber AOF","ACTIVE",
AR1835="Projet OCM (HUAWEI)","PLANNED WORKS",
AR1835="Projet OCM (NOKIA)","PLANNED WORKS",
AR1835="ACCESS-ISSUE","ACCESS-ISSUE",
AR1835="Projet OCM (ZTE, NOKIA, autres projets)","PLANNED WORKS",
AR1835="No root CAuse","No root cause",
AR1835="ODU HS","ACTIVE",
AR1835="IP &amp; VLAN","ACTIVE",
AR1835="Warehouse HUAWEI","SPARE-ISSUE",
AR1835="SPARE-HS","SPARE-ISSUE",
AR1835="Power Telco","ACTIVE", AR1835="no impacts","no impacts"
),"")</f>
        <v>No root cause</v>
      </c>
      <c r="AT1835" s="99" t="s">
        <v>5661</v>
      </c>
      <c r="AU1835" s="99" t="s">
        <v>4760</v>
      </c>
      <c r="AW1835" s="17"/>
      <c r="AX1835" s="17" t="s">
        <v>5536</v>
      </c>
      <c r="AY1835" s="17"/>
      <c r="AZ1835" s="17" t="s">
        <v>5536</v>
      </c>
      <c r="BA1835" s="7"/>
      <c r="BC1835" s="18"/>
      <c r="BD1835" s="18"/>
      <c r="BE1835" s="18"/>
      <c r="BF1835" s="18"/>
      <c r="BG1835" s="18"/>
      <c r="BH1835" s="18"/>
      <c r="BI1835" s="18"/>
      <c r="BJ1835" s="18"/>
      <c r="BK1835" s="18"/>
      <c r="BM1835" s="18"/>
      <c r="BN1835" s="18"/>
      <c r="BO1835" s="18"/>
      <c r="BP1835" s="9" t="s">
        <v>5661</v>
      </c>
      <c r="BQ1835" s="14"/>
      <c r="BR1835" s="102" t="s">
        <v>5536</v>
      </c>
      <c r="BS1835" s="14"/>
      <c r="BT1835" s="14"/>
      <c r="BU1835" s="9"/>
      <c r="BV1835" s="9"/>
      <c r="BW1835" s="9"/>
    </row>
    <row r="1836" spans="1:75" x14ac:dyDescent="0.35">
      <c r="A1836" s="1" t="s">
        <v>3816</v>
      </c>
      <c r="B1836" s="8" t="s">
        <v>3817</v>
      </c>
      <c r="C1836" s="3" t="s">
        <v>55</v>
      </c>
      <c r="D1836" s="1" t="s">
        <v>11</v>
      </c>
      <c r="E1836" s="1" t="s">
        <v>12</v>
      </c>
      <c r="F1836" s="3" t="s">
        <v>55</v>
      </c>
      <c r="G1836" s="1" t="s">
        <v>3818</v>
      </c>
      <c r="H1836" s="28" t="s">
        <v>5601</v>
      </c>
      <c r="I1836" s="27">
        <v>0</v>
      </c>
      <c r="J1836" s="27">
        <v>0</v>
      </c>
      <c r="K1836" s="27">
        <v>0</v>
      </c>
      <c r="L1836" s="27">
        <v>0</v>
      </c>
      <c r="M1836" s="27">
        <v>0</v>
      </c>
      <c r="N1836" s="27">
        <v>0</v>
      </c>
      <c r="O1836" s="27">
        <v>0</v>
      </c>
      <c r="P1836" s="27">
        <v>0</v>
      </c>
      <c r="Q1836" s="27">
        <v>0</v>
      </c>
      <c r="R1836" s="27">
        <v>0</v>
      </c>
      <c r="S1836" s="80">
        <v>0</v>
      </c>
      <c r="T1836" s="80">
        <v>0</v>
      </c>
      <c r="U1836" s="80">
        <v>0</v>
      </c>
      <c r="V1836" s="80">
        <v>0</v>
      </c>
      <c r="W1836" s="80">
        <v>0</v>
      </c>
      <c r="X1836" s="80">
        <v>0</v>
      </c>
      <c r="Y1836" s="80">
        <v>0</v>
      </c>
      <c r="Z1836" s="80">
        <v>0</v>
      </c>
      <c r="AA1836" s="80">
        <v>0</v>
      </c>
      <c r="AB1836" s="80">
        <v>0</v>
      </c>
      <c r="AC1836" s="80">
        <v>0</v>
      </c>
      <c r="AD1836" s="80">
        <v>0</v>
      </c>
      <c r="AE1836" s="80">
        <v>0</v>
      </c>
      <c r="AF1836" s="80">
        <v>0</v>
      </c>
      <c r="AG1836" s="80"/>
      <c r="AH1836" s="80">
        <v>0</v>
      </c>
      <c r="AI1836" s="80">
        <v>0</v>
      </c>
      <c r="AJ1836" s="80">
        <v>0</v>
      </c>
      <c r="AK1836" s="80">
        <v>0</v>
      </c>
      <c r="AL1836" s="80">
        <v>0</v>
      </c>
      <c r="AM1836" s="80">
        <v>0</v>
      </c>
      <c r="AN1836" s="41" t="s">
        <v>5591</v>
      </c>
      <c r="AO1836" s="41"/>
      <c r="AP1836" s="40" t="str" cm="1">
        <f t="array" ref="AP1836">IFERROR(_xlfn.IFS(
AR1836="MPR ISSUE","PDH",
AR1836="BSS Hardware Issue","BSS",
AR1836="Sites strategiques, MLL, Pylone, etc.","ENVTECH",
AR1836="AKTIVCO DEFAUT GE &amp; POWER Cabinet","AKTIVCO",
AR1836="AKTIVCO Coupure ENEO &amp; Baisse de tension","AKTIVCO GRID ONLY",
AR1836="Coupure ENEO &amp; Baisse de tension","IHS GRID ONLY",
AR1836="Defaut GE &amp; POWER Cabinet","IHS",
AR1836="Sharing","Partners",
AR1836="Sites strategiques &amp; DataCenter","SST &amp; DC",
AR1836="Exclu","Exclu",
AR1836="SAT","SAT",
AR1836="SPARE-ISSUE","SPARE-ISSUE",
AR1836="Fiber CAmtel","TRANS_FO_CAMTEL",
AR1836="Fiber AOF","Fiber AOF",
AR1836="Projet OCM (HUAWEI)","TRAVAUX-HUAWEI",
AR1836="Projet OCM (NOKIA)","TRAVAUX-NOKIA",
AR1836="ACCESS-ISSUE","ACCESS-ISSUE",
AR1836="Projet OCM (ZTE, NOKIA, autres projets)","TRAVAUX OCM",
AR1836="No root CAuse","No root cause",
AR1836="ODU HS","PDH",
AR1836="IP &amp; VLAN","PDH",
AR1836="Warehouse HUAWEI","SPARE-ISSUE",
AR1836="SPARE-HS","SPARE-ISSUE",
AR1836="Power Telco","BSS",AR1836="no impacts","no impacts"
),"")</f>
        <v>No root cause</v>
      </c>
      <c r="AQ1836" s="40" t="str" cm="1">
        <f t="array" ref="AQ1836">IFERROR(_xlfn.IFS(
AR1836="MPR ISSUE","TX ISSUE",
AR1836="BSS Hardware Issue","RAN ISSUE",
AR1836="Sites strategiques, MLL, Pylone, etc.","ENVTECH",
AR1836="AKTIVCO DEFAUT GE &amp; POWER Cabinet","POWER ISSUE",
AR1836="AKTIVCO Coupure ENEO &amp; Baisse de tension","POWER ISSUE",
AR1836="Coupure ENEO &amp; Baisse de tension","POWER ISSUE",
AR1836="Defaut GE &amp; POWER Cabinet","POWER ISSUE",
AR1836="Sharing","POWER ISSUE",
AR1836="Sites strategiques &amp; DataCenter","POWER ISSUE",
AR1836="Exclu","Exclu",
AR1836="SAT","TX ISSUE",
AR1836="SPARE-ISSUE","SPARE-ISSUE",
AR1836="Fiber CAmtel","TX ISSUE",
AR1836="Fiber AOF","TX ISSUE",
AR1836="Projet OCM (HUAWEI)","TRAVAUX-HUAWEI",
AR1836="Projet OCM (NOKIA)","TRAVAUX -NOKIA",
AR1836="ACCESS-ISSUE","ACCESS-ISSUE",
AR1836="Projet OCM (ZTE, NOKIA, autres projets)","TRAVAUX OCM",
AR1836="No root CAuse","No root cause",
AR1836="ODU HS","TX ISSUE",
AR1836="IP &amp; VLAN","TX ISSUE",
AR1836="Warehouse HUAWEI","SPARE-ISSUE",
AR1836="SPARE-HS","SPARE-ISSUE",
AR1836="Power Telco","RAN ISSUE",AR1836="no impacts","no impacts"
),"")</f>
        <v>No root cause</v>
      </c>
      <c r="AR1836" s="59" t="s">
        <v>5343</v>
      </c>
      <c r="AS1836" s="40" t="str" cm="1">
        <f t="array" ref="AS1836">IFERROR(_xlfn.IFS(
AR1836="MPR ISSUE","ACTIVE",
AR1836="BSS Hardware Issue","ACTIVE",
AR1836="Sites strategiques, MLL, Pylone, etc.","PASSIVE",
AR1836="AKTIVCO DEFAUT GE &amp; POWER Cabinet","PASSIVE",
AR1836="AKTIVCO Coupure ENEO &amp; Baisse de tension","PASSIVE",
AR1836="Coupure ENEO &amp; Baisse de tension","PASSIVE",
AR1836="Defaut GE &amp; POWER Cabinet","PASSIVE",
AR1836="Sharing","PASSIVE",
AR1836="Sites strategiques &amp; DataCenter","PASSIVE",
AR1836="Exclu","Exclu",
AR1836="SAT","ACTIVE",
AR1836="SPARE-ISSUE","SPARE-ISSUE",
AR1836="Fiber CAmtel","ACTIVE",
AR1836="Fiber AOF","ACTIVE",
AR1836="Projet OCM (HUAWEI)","PLANNED WORKS",
AR1836="Projet OCM (NOKIA)","PLANNED WORKS",
AR1836="ACCESS-ISSUE","ACCESS-ISSUE",
AR1836="Projet OCM (ZTE, NOKIA, autres projets)","PLANNED WORKS",
AR1836="No root CAuse","No root cause",
AR1836="ODU HS","ACTIVE",
AR1836="IP &amp; VLAN","ACTIVE",
AR1836="Warehouse HUAWEI","SPARE-ISSUE",
AR1836="SPARE-HS","SPARE-ISSUE",
AR1836="Power Telco","ACTIVE", AR1836="no impacts","no impacts"
),"")</f>
        <v>No root cause</v>
      </c>
      <c r="AT1836" s="99" t="s">
        <v>5661</v>
      </c>
      <c r="AU1836" s="99" t="s">
        <v>3817</v>
      </c>
      <c r="AW1836" s="17"/>
      <c r="AX1836" s="17" t="s">
        <v>5536</v>
      </c>
      <c r="AY1836" s="17"/>
      <c r="AZ1836" s="17" t="s">
        <v>5536</v>
      </c>
      <c r="BA1836" s="7"/>
      <c r="BC1836" s="18"/>
      <c r="BD1836" s="18"/>
      <c r="BE1836" s="18"/>
      <c r="BF1836" s="18"/>
      <c r="BG1836" s="18"/>
      <c r="BH1836" s="18"/>
      <c r="BI1836" s="18"/>
      <c r="BJ1836" s="18"/>
      <c r="BK1836" s="18"/>
      <c r="BM1836" s="18"/>
      <c r="BN1836" s="18"/>
      <c r="BO1836" s="18"/>
      <c r="BP1836" s="9" t="s">
        <v>5661</v>
      </c>
      <c r="BQ1836" s="14"/>
      <c r="BR1836" s="102" t="s">
        <v>5536</v>
      </c>
      <c r="BS1836" s="14"/>
      <c r="BT1836" s="14"/>
      <c r="BU1836" s="9"/>
      <c r="BV1836" s="9"/>
      <c r="BW1836" s="9"/>
    </row>
    <row r="1837" spans="1:75" x14ac:dyDescent="0.35">
      <c r="A1837" s="1" t="s">
        <v>4585</v>
      </c>
      <c r="B1837" s="8" t="s">
        <v>4586</v>
      </c>
      <c r="C1837" s="3" t="s">
        <v>32</v>
      </c>
      <c r="D1837" s="1" t="s">
        <v>11</v>
      </c>
      <c r="E1837" s="1" t="s">
        <v>12</v>
      </c>
      <c r="F1837" s="3" t="s">
        <v>31</v>
      </c>
      <c r="G1837" s="1" t="s">
        <v>32</v>
      </c>
      <c r="H1837" s="30" t="s">
        <v>5587</v>
      </c>
      <c r="I1837" s="27">
        <v>0</v>
      </c>
      <c r="J1837" s="27">
        <v>0</v>
      </c>
      <c r="K1837" s="27">
        <v>0</v>
      </c>
      <c r="L1837" s="27">
        <v>5.0362159100313049</v>
      </c>
      <c r="M1837" s="27">
        <v>2.7981454372162435</v>
      </c>
      <c r="N1837" s="27">
        <v>0</v>
      </c>
      <c r="O1837" s="27">
        <v>0</v>
      </c>
      <c r="P1837" s="27">
        <v>0</v>
      </c>
      <c r="Q1837" s="27">
        <v>0</v>
      </c>
      <c r="R1837" s="27">
        <v>0</v>
      </c>
      <c r="S1837" s="80">
        <v>0</v>
      </c>
      <c r="T1837" s="80">
        <v>0</v>
      </c>
      <c r="U1837" s="80">
        <v>0</v>
      </c>
      <c r="V1837" s="80">
        <v>0</v>
      </c>
      <c r="W1837" s="80">
        <v>0</v>
      </c>
      <c r="X1837" s="80">
        <v>0</v>
      </c>
      <c r="Y1837" s="80">
        <v>0</v>
      </c>
      <c r="Z1837" s="80">
        <v>0</v>
      </c>
      <c r="AA1837" s="80">
        <v>0</v>
      </c>
      <c r="AB1837" s="80">
        <v>0</v>
      </c>
      <c r="AC1837" s="80">
        <v>0</v>
      </c>
      <c r="AD1837" s="80">
        <v>0</v>
      </c>
      <c r="AE1837" s="80">
        <v>0</v>
      </c>
      <c r="AF1837" s="80">
        <v>0</v>
      </c>
      <c r="AG1837" s="80"/>
      <c r="AH1837" s="80">
        <v>0</v>
      </c>
      <c r="AI1837" s="80">
        <v>0</v>
      </c>
      <c r="AJ1837" s="80">
        <v>0</v>
      </c>
      <c r="AK1837" s="80">
        <v>0</v>
      </c>
      <c r="AL1837" s="80">
        <v>0</v>
      </c>
      <c r="AM1837" s="80">
        <v>0</v>
      </c>
      <c r="AN1837" s="41" t="s">
        <v>5558</v>
      </c>
      <c r="AO1837" s="41"/>
      <c r="AP1837" s="40" t="str" cm="1">
        <f t="array" ref="AP1837">IFERROR(_xlfn.IFS(
AR1837="MPR ISSUE","PDH",
AR1837="BSS Hardware Issue","BSS",
AR1837="Sites strategiques, MLL, Pylone, etc.","ENVTECH",
AR1837="AKTIVCO DEFAUT GE &amp; POWER Cabinet","AKTIVCO",
AR1837="AKTIVCO Coupure ENEO &amp; Baisse de tension","AKTIVCO GRID ONLY",
AR1837="Coupure ENEO &amp; Baisse de tension","IHS GRID ONLY",
AR1837="Defaut GE &amp; POWER Cabinet","IHS",
AR1837="Sharing","Partners",
AR1837="Sites strategiques &amp; DataCenter","SST &amp; DC",
AR1837="Exclu","Exclu",
AR1837="SAT","SAT",
AR1837="SPARE-ISSUE","SPARE-ISSUE",
AR1837="Fiber CAmtel","TRANS_FO_CAMTEL",
AR1837="Fiber AOF","Fiber AOF",
AR1837="Projet OCM (HUAWEI)","TRAVAUX-HUAWEI",
AR1837="Projet OCM (NOKIA)","TRAVAUX-NOKIA",
AR1837="ACCESS-ISSUE","ACCESS-ISSUE",
AR1837="Projet OCM (ZTE, NOKIA, autres projets)","TRAVAUX OCM",
AR1837="No root CAuse","No root cause",
AR1837="ODU HS","PDH",
AR1837="IP &amp; VLAN","PDH",
AR1837="Warehouse HUAWEI","SPARE-ISSUE",
AR1837="SPARE-HS","SPARE-ISSUE",
AR1837="Power Telco","BSS",AR1837="no impacts","no impacts"
),"")</f>
        <v>No root cause</v>
      </c>
      <c r="AQ1837" s="40" t="str" cm="1">
        <f t="array" ref="AQ1837">IFERROR(_xlfn.IFS(
AR1837="MPR ISSUE","TX ISSUE",
AR1837="BSS Hardware Issue","RAN ISSUE",
AR1837="Sites strategiques, MLL, Pylone, etc.","ENVTECH",
AR1837="AKTIVCO DEFAUT GE &amp; POWER Cabinet","POWER ISSUE",
AR1837="AKTIVCO Coupure ENEO &amp; Baisse de tension","POWER ISSUE",
AR1837="Coupure ENEO &amp; Baisse de tension","POWER ISSUE",
AR1837="Defaut GE &amp; POWER Cabinet","POWER ISSUE",
AR1837="Sharing","POWER ISSUE",
AR1837="Sites strategiques &amp; DataCenter","POWER ISSUE",
AR1837="Exclu","Exclu",
AR1837="SAT","TX ISSUE",
AR1837="SPARE-ISSUE","SPARE-ISSUE",
AR1837="Fiber CAmtel","TX ISSUE",
AR1837="Fiber AOF","TX ISSUE",
AR1837="Projet OCM (HUAWEI)","TRAVAUX-HUAWEI",
AR1837="Projet OCM (NOKIA)","TRAVAUX -NOKIA",
AR1837="ACCESS-ISSUE","ACCESS-ISSUE",
AR1837="Projet OCM (ZTE, NOKIA, autres projets)","TRAVAUX OCM",
AR1837="No root CAuse","No root cause",
AR1837="ODU HS","TX ISSUE",
AR1837="IP &amp; VLAN","TX ISSUE",
AR1837="Warehouse HUAWEI","SPARE-ISSUE",
AR1837="SPARE-HS","SPARE-ISSUE",
AR1837="Power Telco","RAN ISSUE",AR1837="no impacts","no impacts"
),"")</f>
        <v>No root cause</v>
      </c>
      <c r="AR1837" s="59" t="s">
        <v>5343</v>
      </c>
      <c r="AS1837" s="40" t="str" cm="1">
        <f t="array" ref="AS1837">IFERROR(_xlfn.IFS(
AR1837="MPR ISSUE","ACTIVE",
AR1837="BSS Hardware Issue","ACTIVE",
AR1837="Sites strategiques, MLL, Pylone, etc.","PASSIVE",
AR1837="AKTIVCO DEFAUT GE &amp; POWER Cabinet","PASSIVE",
AR1837="AKTIVCO Coupure ENEO &amp; Baisse de tension","PASSIVE",
AR1837="Coupure ENEO &amp; Baisse de tension","PASSIVE",
AR1837="Defaut GE &amp; POWER Cabinet","PASSIVE",
AR1837="Sharing","PASSIVE",
AR1837="Sites strategiques &amp; DataCenter","PASSIVE",
AR1837="Exclu","Exclu",
AR1837="SAT","ACTIVE",
AR1837="SPARE-ISSUE","SPARE-ISSUE",
AR1837="Fiber CAmtel","ACTIVE",
AR1837="Fiber AOF","ACTIVE",
AR1837="Projet OCM (HUAWEI)","PLANNED WORKS",
AR1837="Projet OCM (NOKIA)","PLANNED WORKS",
AR1837="ACCESS-ISSUE","ACCESS-ISSUE",
AR1837="Projet OCM (ZTE, NOKIA, autres projets)","PLANNED WORKS",
AR1837="No root CAuse","No root cause",
AR1837="ODU HS","ACTIVE",
AR1837="IP &amp; VLAN","ACTIVE",
AR1837="Warehouse HUAWEI","SPARE-ISSUE",
AR1837="SPARE-HS","SPARE-ISSUE",
AR1837="Power Telco","ACTIVE", AR1837="no impacts","no impacts"
),"")</f>
        <v>No root cause</v>
      </c>
      <c r="AT1837" s="99" t="s">
        <v>5661</v>
      </c>
      <c r="AU1837" s="99" t="s">
        <v>4586</v>
      </c>
      <c r="AW1837" s="17"/>
      <c r="AX1837" s="17" t="s">
        <v>5536</v>
      </c>
      <c r="AY1837" s="17"/>
      <c r="AZ1837" s="17" t="s">
        <v>5536</v>
      </c>
      <c r="BA1837" s="7"/>
      <c r="BC1837" s="18"/>
      <c r="BD1837" s="18"/>
      <c r="BE1837" s="18"/>
      <c r="BF1837" s="18"/>
      <c r="BG1837" s="18"/>
      <c r="BH1837" s="18"/>
      <c r="BI1837" s="18"/>
      <c r="BJ1837" s="18"/>
      <c r="BK1837" s="18"/>
      <c r="BM1837" s="18"/>
      <c r="BN1837" s="18"/>
      <c r="BO1837" s="18"/>
      <c r="BP1837" s="9" t="s">
        <v>5661</v>
      </c>
      <c r="BQ1837" s="14"/>
      <c r="BR1837" s="102" t="s">
        <v>5536</v>
      </c>
      <c r="BS1837" s="14"/>
      <c r="BT1837" s="14"/>
      <c r="BU1837" s="9"/>
      <c r="BV1837" s="9"/>
      <c r="BW1837" s="9"/>
    </row>
    <row r="1838" spans="1:75" x14ac:dyDescent="0.35">
      <c r="A1838" s="1" t="s">
        <v>3836</v>
      </c>
      <c r="B1838" s="8" t="s">
        <v>3837</v>
      </c>
      <c r="C1838" s="3" t="s">
        <v>55</v>
      </c>
      <c r="D1838" s="1" t="s">
        <v>11</v>
      </c>
      <c r="E1838" s="1" t="s">
        <v>12</v>
      </c>
      <c r="F1838" s="3" t="s">
        <v>55</v>
      </c>
      <c r="G1838" s="1" t="s">
        <v>3838</v>
      </c>
      <c r="H1838" s="28" t="s">
        <v>5601</v>
      </c>
      <c r="I1838" s="27">
        <v>0</v>
      </c>
      <c r="J1838" s="27">
        <v>0</v>
      </c>
      <c r="K1838" s="27">
        <v>0</v>
      </c>
      <c r="L1838" s="27">
        <v>0</v>
      </c>
      <c r="M1838" s="27">
        <v>0</v>
      </c>
      <c r="N1838" s="27">
        <v>0</v>
      </c>
      <c r="O1838" s="27">
        <v>0</v>
      </c>
      <c r="P1838" s="27">
        <v>0</v>
      </c>
      <c r="Q1838" s="27">
        <v>0</v>
      </c>
      <c r="R1838" s="27">
        <v>0</v>
      </c>
      <c r="S1838" s="80">
        <v>0</v>
      </c>
      <c r="T1838" s="80">
        <v>0</v>
      </c>
      <c r="U1838" s="80">
        <v>0</v>
      </c>
      <c r="V1838" s="80">
        <v>0</v>
      </c>
      <c r="W1838" s="80">
        <v>0</v>
      </c>
      <c r="X1838" s="80">
        <v>0</v>
      </c>
      <c r="Y1838" s="80">
        <v>0</v>
      </c>
      <c r="Z1838" s="80">
        <v>0</v>
      </c>
      <c r="AA1838" s="80">
        <v>0</v>
      </c>
      <c r="AB1838" s="80">
        <v>0</v>
      </c>
      <c r="AC1838" s="80">
        <v>0</v>
      </c>
      <c r="AD1838" s="80">
        <v>0</v>
      </c>
      <c r="AE1838" s="80">
        <v>0</v>
      </c>
      <c r="AF1838" s="80">
        <v>0</v>
      </c>
      <c r="AG1838" s="80"/>
      <c r="AH1838" s="80">
        <v>0</v>
      </c>
      <c r="AI1838" s="80">
        <v>0</v>
      </c>
      <c r="AJ1838" s="80">
        <v>0</v>
      </c>
      <c r="AK1838" s="80">
        <v>0</v>
      </c>
      <c r="AL1838" s="80">
        <v>0</v>
      </c>
      <c r="AM1838" s="80">
        <v>0</v>
      </c>
      <c r="AN1838" s="41" t="s">
        <v>5591</v>
      </c>
      <c r="AO1838" s="41"/>
      <c r="AP1838" s="40" t="str" cm="1">
        <f t="array" ref="AP1838">IFERROR(_xlfn.IFS(
AR1838="MPR ISSUE","PDH",
AR1838="BSS Hardware Issue","BSS",
AR1838="Sites strategiques, MLL, Pylone, etc.","ENVTECH",
AR1838="AKTIVCO DEFAUT GE &amp; POWER Cabinet","AKTIVCO",
AR1838="AKTIVCO Coupure ENEO &amp; Baisse de tension","AKTIVCO GRID ONLY",
AR1838="Coupure ENEO &amp; Baisse de tension","IHS GRID ONLY",
AR1838="Defaut GE &amp; POWER Cabinet","IHS",
AR1838="Sharing","Partners",
AR1838="Sites strategiques &amp; DataCenter","SST &amp; DC",
AR1838="Exclu","Exclu",
AR1838="SAT","SAT",
AR1838="SPARE-ISSUE","SPARE-ISSUE",
AR1838="Fiber CAmtel","TRANS_FO_CAMTEL",
AR1838="Fiber AOF","Fiber AOF",
AR1838="Projet OCM (HUAWEI)","TRAVAUX-HUAWEI",
AR1838="Projet OCM (NOKIA)","TRAVAUX-NOKIA",
AR1838="ACCESS-ISSUE","ACCESS-ISSUE",
AR1838="Projet OCM (ZTE, NOKIA, autres projets)","TRAVAUX OCM",
AR1838="No root CAuse","No root cause",
AR1838="ODU HS","PDH",
AR1838="IP &amp; VLAN","PDH",
AR1838="Warehouse HUAWEI","SPARE-ISSUE",
AR1838="SPARE-HS","SPARE-ISSUE",
AR1838="Power Telco","BSS",AR1838="no impacts","no impacts"
),"")</f>
        <v>No root cause</v>
      </c>
      <c r="AQ1838" s="40" t="str" cm="1">
        <f t="array" ref="AQ1838">IFERROR(_xlfn.IFS(
AR1838="MPR ISSUE","TX ISSUE",
AR1838="BSS Hardware Issue","RAN ISSUE",
AR1838="Sites strategiques, MLL, Pylone, etc.","ENVTECH",
AR1838="AKTIVCO DEFAUT GE &amp; POWER Cabinet","POWER ISSUE",
AR1838="AKTIVCO Coupure ENEO &amp; Baisse de tension","POWER ISSUE",
AR1838="Coupure ENEO &amp; Baisse de tension","POWER ISSUE",
AR1838="Defaut GE &amp; POWER Cabinet","POWER ISSUE",
AR1838="Sharing","POWER ISSUE",
AR1838="Sites strategiques &amp; DataCenter","POWER ISSUE",
AR1838="Exclu","Exclu",
AR1838="SAT","TX ISSUE",
AR1838="SPARE-ISSUE","SPARE-ISSUE",
AR1838="Fiber CAmtel","TX ISSUE",
AR1838="Fiber AOF","TX ISSUE",
AR1838="Projet OCM (HUAWEI)","TRAVAUX-HUAWEI",
AR1838="Projet OCM (NOKIA)","TRAVAUX -NOKIA",
AR1838="ACCESS-ISSUE","ACCESS-ISSUE",
AR1838="Projet OCM (ZTE, NOKIA, autres projets)","TRAVAUX OCM",
AR1838="No root CAuse","No root cause",
AR1838="ODU HS","TX ISSUE",
AR1838="IP &amp; VLAN","TX ISSUE",
AR1838="Warehouse HUAWEI","SPARE-ISSUE",
AR1838="SPARE-HS","SPARE-ISSUE",
AR1838="Power Telco","RAN ISSUE",AR1838="no impacts","no impacts"
),"")</f>
        <v>No root cause</v>
      </c>
      <c r="AR1838" s="59" t="s">
        <v>5343</v>
      </c>
      <c r="AS1838" s="40" t="str" cm="1">
        <f t="array" ref="AS1838">IFERROR(_xlfn.IFS(
AR1838="MPR ISSUE","ACTIVE",
AR1838="BSS Hardware Issue","ACTIVE",
AR1838="Sites strategiques, MLL, Pylone, etc.","PASSIVE",
AR1838="AKTIVCO DEFAUT GE &amp; POWER Cabinet","PASSIVE",
AR1838="AKTIVCO Coupure ENEO &amp; Baisse de tension","PASSIVE",
AR1838="Coupure ENEO &amp; Baisse de tension","PASSIVE",
AR1838="Defaut GE &amp; POWER Cabinet","PASSIVE",
AR1838="Sharing","PASSIVE",
AR1838="Sites strategiques &amp; DataCenter","PASSIVE",
AR1838="Exclu","Exclu",
AR1838="SAT","ACTIVE",
AR1838="SPARE-ISSUE","SPARE-ISSUE",
AR1838="Fiber CAmtel","ACTIVE",
AR1838="Fiber AOF","ACTIVE",
AR1838="Projet OCM (HUAWEI)","PLANNED WORKS",
AR1838="Projet OCM (NOKIA)","PLANNED WORKS",
AR1838="ACCESS-ISSUE","ACCESS-ISSUE",
AR1838="Projet OCM (ZTE, NOKIA, autres projets)","PLANNED WORKS",
AR1838="No root CAuse","No root cause",
AR1838="ODU HS","ACTIVE",
AR1838="IP &amp; VLAN","ACTIVE",
AR1838="Warehouse HUAWEI","SPARE-ISSUE",
AR1838="SPARE-HS","SPARE-ISSUE",
AR1838="Power Telco","ACTIVE", AR1838="no impacts","no impacts"
),"")</f>
        <v>No root cause</v>
      </c>
      <c r="AT1838" s="99" t="s">
        <v>5661</v>
      </c>
      <c r="AU1838" s="99" t="s">
        <v>3837</v>
      </c>
      <c r="AW1838" s="17"/>
      <c r="AX1838" s="17" t="s">
        <v>5536</v>
      </c>
      <c r="AY1838" s="17"/>
      <c r="AZ1838" s="17" t="s">
        <v>5536</v>
      </c>
      <c r="BA1838" s="7"/>
      <c r="BC1838" s="18"/>
      <c r="BD1838" s="18"/>
      <c r="BE1838" s="18"/>
      <c r="BF1838" s="18"/>
      <c r="BG1838" s="18"/>
      <c r="BH1838" s="18"/>
      <c r="BI1838" s="18"/>
      <c r="BJ1838" s="18"/>
      <c r="BK1838" s="18"/>
      <c r="BM1838" s="18"/>
      <c r="BN1838" s="18"/>
      <c r="BO1838" s="18"/>
      <c r="BP1838" s="9" t="s">
        <v>5661</v>
      </c>
      <c r="BQ1838" s="14"/>
      <c r="BR1838" s="102" t="s">
        <v>5536</v>
      </c>
      <c r="BS1838" s="14"/>
      <c r="BT1838" s="14"/>
      <c r="BU1838" s="9"/>
      <c r="BV1838" s="9"/>
      <c r="BW1838" s="9"/>
    </row>
    <row r="1839" spans="1:75" x14ac:dyDescent="0.35">
      <c r="A1839" s="1" t="s">
        <v>3839</v>
      </c>
      <c r="B1839" s="8" t="s">
        <v>3840</v>
      </c>
      <c r="C1839" s="3" t="s">
        <v>55</v>
      </c>
      <c r="D1839" s="1" t="s">
        <v>11</v>
      </c>
      <c r="E1839" s="1" t="s">
        <v>96</v>
      </c>
      <c r="F1839" s="3" t="s">
        <v>55</v>
      </c>
      <c r="G1839" s="1" t="s">
        <v>3841</v>
      </c>
      <c r="H1839" s="28" t="s">
        <v>5601</v>
      </c>
      <c r="I1839" s="27">
        <v>0</v>
      </c>
      <c r="J1839" s="27">
        <v>0</v>
      </c>
      <c r="K1839" s="27">
        <v>0</v>
      </c>
      <c r="L1839" s="27">
        <v>0</v>
      </c>
      <c r="M1839" s="27">
        <v>0</v>
      </c>
      <c r="N1839" s="27">
        <v>0</v>
      </c>
      <c r="O1839" s="27">
        <v>0</v>
      </c>
      <c r="P1839" s="27">
        <v>0</v>
      </c>
      <c r="Q1839" s="27">
        <v>0</v>
      </c>
      <c r="R1839" s="27">
        <v>0</v>
      </c>
      <c r="S1839" s="80">
        <v>0</v>
      </c>
      <c r="T1839" s="80">
        <v>0</v>
      </c>
      <c r="U1839" s="80">
        <v>0</v>
      </c>
      <c r="V1839" s="80">
        <v>0</v>
      </c>
      <c r="W1839" s="80">
        <v>0</v>
      </c>
      <c r="X1839" s="80">
        <v>0</v>
      </c>
      <c r="Y1839" s="80">
        <v>0</v>
      </c>
      <c r="Z1839" s="80">
        <v>0</v>
      </c>
      <c r="AA1839" s="80">
        <v>0</v>
      </c>
      <c r="AB1839" s="80">
        <v>0</v>
      </c>
      <c r="AC1839" s="80">
        <v>0</v>
      </c>
      <c r="AD1839" s="80">
        <v>0</v>
      </c>
      <c r="AE1839" s="80">
        <v>0</v>
      </c>
      <c r="AF1839" s="80">
        <v>0</v>
      </c>
      <c r="AG1839" s="80"/>
      <c r="AH1839" s="80">
        <v>0</v>
      </c>
      <c r="AI1839" s="80">
        <v>0</v>
      </c>
      <c r="AJ1839" s="80">
        <v>0</v>
      </c>
      <c r="AK1839" s="80">
        <v>0</v>
      </c>
      <c r="AL1839" s="80">
        <v>0</v>
      </c>
      <c r="AM1839" s="80">
        <v>0</v>
      </c>
      <c r="AN1839" s="41" t="s">
        <v>5591</v>
      </c>
      <c r="AO1839" s="41"/>
      <c r="AP1839" s="40" t="str" cm="1">
        <f t="array" ref="AP1839">IFERROR(_xlfn.IFS(
AR1839="MPR ISSUE","PDH",
AR1839="BSS Hardware Issue","BSS",
AR1839="Sites strategiques, MLL, Pylone, etc.","ENVTECH",
AR1839="AKTIVCO DEFAUT GE &amp; POWER Cabinet","AKTIVCO",
AR1839="AKTIVCO Coupure ENEO &amp; Baisse de tension","AKTIVCO GRID ONLY",
AR1839="Coupure ENEO &amp; Baisse de tension","IHS GRID ONLY",
AR1839="Defaut GE &amp; POWER Cabinet","IHS",
AR1839="Sharing","Partners",
AR1839="Sites strategiques &amp; DataCenter","SST &amp; DC",
AR1839="Exclu","Exclu",
AR1839="SAT","SAT",
AR1839="SPARE-ISSUE","SPARE-ISSUE",
AR1839="Fiber CAmtel","TRANS_FO_CAMTEL",
AR1839="Fiber AOF","Fiber AOF",
AR1839="Projet OCM (HUAWEI)","TRAVAUX-HUAWEI",
AR1839="Projet OCM (NOKIA)","TRAVAUX-NOKIA",
AR1839="ACCESS-ISSUE","ACCESS-ISSUE",
AR1839="Projet OCM (ZTE, NOKIA, autres projets)","TRAVAUX OCM",
AR1839="No root CAuse","No root cause",
AR1839="ODU HS","PDH",
AR1839="IP &amp; VLAN","PDH",
AR1839="Warehouse HUAWEI","SPARE-ISSUE",
AR1839="SPARE-HS","SPARE-ISSUE",
AR1839="Power Telco","BSS",AR1839="no impacts","no impacts"
),"")</f>
        <v>No root cause</v>
      </c>
      <c r="AQ1839" s="40" t="str" cm="1">
        <f t="array" ref="AQ1839">IFERROR(_xlfn.IFS(
AR1839="MPR ISSUE","TX ISSUE",
AR1839="BSS Hardware Issue","RAN ISSUE",
AR1839="Sites strategiques, MLL, Pylone, etc.","ENVTECH",
AR1839="AKTIVCO DEFAUT GE &amp; POWER Cabinet","POWER ISSUE",
AR1839="AKTIVCO Coupure ENEO &amp; Baisse de tension","POWER ISSUE",
AR1839="Coupure ENEO &amp; Baisse de tension","POWER ISSUE",
AR1839="Defaut GE &amp; POWER Cabinet","POWER ISSUE",
AR1839="Sharing","POWER ISSUE",
AR1839="Sites strategiques &amp; DataCenter","POWER ISSUE",
AR1839="Exclu","Exclu",
AR1839="SAT","TX ISSUE",
AR1839="SPARE-ISSUE","SPARE-ISSUE",
AR1839="Fiber CAmtel","TX ISSUE",
AR1839="Fiber AOF","TX ISSUE",
AR1839="Projet OCM (HUAWEI)","TRAVAUX-HUAWEI",
AR1839="Projet OCM (NOKIA)","TRAVAUX -NOKIA",
AR1839="ACCESS-ISSUE","ACCESS-ISSUE",
AR1839="Projet OCM (ZTE, NOKIA, autres projets)","TRAVAUX OCM",
AR1839="No root CAuse","No root cause",
AR1839="ODU HS","TX ISSUE",
AR1839="IP &amp; VLAN","TX ISSUE",
AR1839="Warehouse HUAWEI","SPARE-ISSUE",
AR1839="SPARE-HS","SPARE-ISSUE",
AR1839="Power Telco","RAN ISSUE",AR1839="no impacts","no impacts"
),"")</f>
        <v>No root cause</v>
      </c>
      <c r="AR1839" s="59" t="s">
        <v>5343</v>
      </c>
      <c r="AS1839" s="40" t="str" cm="1">
        <f t="array" ref="AS1839">IFERROR(_xlfn.IFS(
AR1839="MPR ISSUE","ACTIVE",
AR1839="BSS Hardware Issue","ACTIVE",
AR1839="Sites strategiques, MLL, Pylone, etc.","PASSIVE",
AR1839="AKTIVCO DEFAUT GE &amp; POWER Cabinet","PASSIVE",
AR1839="AKTIVCO Coupure ENEO &amp; Baisse de tension","PASSIVE",
AR1839="Coupure ENEO &amp; Baisse de tension","PASSIVE",
AR1839="Defaut GE &amp; POWER Cabinet","PASSIVE",
AR1839="Sharing","PASSIVE",
AR1839="Sites strategiques &amp; DataCenter","PASSIVE",
AR1839="Exclu","Exclu",
AR1839="SAT","ACTIVE",
AR1839="SPARE-ISSUE","SPARE-ISSUE",
AR1839="Fiber CAmtel","ACTIVE",
AR1839="Fiber AOF","ACTIVE",
AR1839="Projet OCM (HUAWEI)","PLANNED WORKS",
AR1839="Projet OCM (NOKIA)","PLANNED WORKS",
AR1839="ACCESS-ISSUE","ACCESS-ISSUE",
AR1839="Projet OCM (ZTE, NOKIA, autres projets)","PLANNED WORKS",
AR1839="No root CAuse","No root cause",
AR1839="ODU HS","ACTIVE",
AR1839="IP &amp; VLAN","ACTIVE",
AR1839="Warehouse HUAWEI","SPARE-ISSUE",
AR1839="SPARE-HS","SPARE-ISSUE",
AR1839="Power Telco","ACTIVE", AR1839="no impacts","no impacts"
),"")</f>
        <v>No root cause</v>
      </c>
      <c r="AT1839" s="99" t="s">
        <v>5661</v>
      </c>
      <c r="AU1839" s="99" t="s">
        <v>3840</v>
      </c>
      <c r="AW1839" s="17"/>
      <c r="AX1839" s="17" t="s">
        <v>5536</v>
      </c>
      <c r="AY1839" s="17"/>
      <c r="AZ1839" s="17" t="s">
        <v>5536</v>
      </c>
      <c r="BA1839" s="7"/>
      <c r="BC1839" s="18"/>
      <c r="BD1839" s="18"/>
      <c r="BE1839" s="18"/>
      <c r="BF1839" s="18"/>
      <c r="BG1839" s="18"/>
      <c r="BH1839" s="18"/>
      <c r="BI1839" s="18"/>
      <c r="BJ1839" s="18"/>
      <c r="BK1839" s="18"/>
      <c r="BM1839" s="18"/>
      <c r="BN1839" s="18"/>
      <c r="BO1839" s="18"/>
      <c r="BP1839" s="9" t="s">
        <v>5661</v>
      </c>
      <c r="BQ1839" s="14"/>
      <c r="BR1839" s="102" t="s">
        <v>5536</v>
      </c>
      <c r="BS1839" s="14"/>
      <c r="BT1839" s="14"/>
      <c r="BU1839" s="9"/>
      <c r="BV1839" s="9"/>
      <c r="BW1839" s="9"/>
    </row>
    <row r="1840" spans="1:75" x14ac:dyDescent="0.35">
      <c r="A1840" s="1" t="s">
        <v>938</v>
      </c>
      <c r="B1840" s="8" t="s">
        <v>939</v>
      </c>
      <c r="C1840" s="3" t="s">
        <v>24</v>
      </c>
      <c r="D1840" s="1" t="s">
        <v>11</v>
      </c>
      <c r="E1840" s="1" t="s">
        <v>12</v>
      </c>
      <c r="F1840" s="3" t="s">
        <v>23</v>
      </c>
      <c r="G1840" s="1" t="s">
        <v>24</v>
      </c>
      <c r="H1840" s="28" t="s">
        <v>5589</v>
      </c>
      <c r="I1840" s="27">
        <v>0</v>
      </c>
      <c r="J1840" s="27">
        <v>1.974575025753853</v>
      </c>
      <c r="K1840" s="27">
        <v>3.7553897606675171</v>
      </c>
      <c r="L1840" s="27">
        <v>9.5297638920992025</v>
      </c>
      <c r="M1840" s="27">
        <v>1.194468700150956</v>
      </c>
      <c r="N1840" s="27">
        <v>0</v>
      </c>
      <c r="O1840" s="27">
        <v>0</v>
      </c>
      <c r="P1840" s="27">
        <v>0</v>
      </c>
      <c r="Q1840" s="27">
        <v>0.81194194039944867</v>
      </c>
      <c r="R1840" s="27">
        <v>0</v>
      </c>
      <c r="S1840" s="80">
        <v>0</v>
      </c>
      <c r="T1840" s="80">
        <v>0</v>
      </c>
      <c r="U1840" s="80">
        <v>0</v>
      </c>
      <c r="V1840" s="80">
        <v>0</v>
      </c>
      <c r="W1840" s="80">
        <v>0</v>
      </c>
      <c r="X1840" s="80">
        <v>0</v>
      </c>
      <c r="Y1840" s="80">
        <v>0</v>
      </c>
      <c r="Z1840" s="80">
        <v>0</v>
      </c>
      <c r="AA1840" s="80">
        <v>0</v>
      </c>
      <c r="AB1840" s="80">
        <v>0</v>
      </c>
      <c r="AC1840" s="80">
        <v>0</v>
      </c>
      <c r="AD1840" s="80">
        <v>0</v>
      </c>
      <c r="AE1840" s="80">
        <v>0</v>
      </c>
      <c r="AF1840" s="80">
        <v>0</v>
      </c>
      <c r="AG1840" s="80"/>
      <c r="AH1840" s="80">
        <v>0</v>
      </c>
      <c r="AI1840" s="80">
        <v>0</v>
      </c>
      <c r="AJ1840" s="80">
        <v>0</v>
      </c>
      <c r="AK1840" s="80">
        <v>0</v>
      </c>
      <c r="AL1840" s="80">
        <v>0</v>
      </c>
      <c r="AM1840" s="80">
        <v>0</v>
      </c>
      <c r="AN1840" s="41" t="s">
        <v>5558</v>
      </c>
      <c r="AO1840" s="41"/>
      <c r="AP1840" s="40" t="str" cm="1">
        <f t="array" ref="AP1840">IFERROR(_xlfn.IFS(
AR1840="MPR ISSUE","PDH",
AR1840="BSS Hardware Issue","BSS",
AR1840="Sites strategiques, MLL, Pylone, etc.","ENVTECH",
AR1840="AKTIVCO DEFAUT GE &amp; POWER Cabinet","AKTIVCO",
AR1840="AKTIVCO Coupure ENEO &amp; Baisse de tension","AKTIVCO GRID ONLY",
AR1840="Coupure ENEO &amp; Baisse de tension","IHS GRID ONLY",
AR1840="Defaut GE &amp; POWER Cabinet","IHS",
AR1840="Sharing","Partners",
AR1840="Sites strategiques &amp; DataCenter","SST &amp; DC",
AR1840="Exclu","Exclu",
AR1840="SAT","SAT",
AR1840="SPARE-ISSUE","SPARE-ISSUE",
AR1840="Fiber CAmtel","TRANS_FO_CAMTEL",
AR1840="Fiber AOF","Fiber AOF",
AR1840="Projet OCM (HUAWEI)","TRAVAUX-HUAWEI",
AR1840="Projet OCM (NOKIA)","TRAVAUX-NOKIA",
AR1840="ACCESS-ISSUE","ACCESS-ISSUE",
AR1840="Projet OCM (ZTE, NOKIA, autres projets)","TRAVAUX OCM",
AR1840="No root CAuse","No root cause",
AR1840="ODU HS","PDH",
AR1840="IP &amp; VLAN","PDH",
AR1840="Warehouse HUAWEI","SPARE-ISSUE",
AR1840="SPARE-HS","SPARE-ISSUE",
AR1840="Power Telco","BSS",AR1840="no impacts","no impacts"
),"")</f>
        <v>No root cause</v>
      </c>
      <c r="AQ1840" s="40" t="str" cm="1">
        <f t="array" ref="AQ1840">IFERROR(_xlfn.IFS(
AR1840="MPR ISSUE","TX ISSUE",
AR1840="BSS Hardware Issue","RAN ISSUE",
AR1840="Sites strategiques, MLL, Pylone, etc.","ENVTECH",
AR1840="AKTIVCO DEFAUT GE &amp; POWER Cabinet","POWER ISSUE",
AR1840="AKTIVCO Coupure ENEO &amp; Baisse de tension","POWER ISSUE",
AR1840="Coupure ENEO &amp; Baisse de tension","POWER ISSUE",
AR1840="Defaut GE &amp; POWER Cabinet","POWER ISSUE",
AR1840="Sharing","POWER ISSUE",
AR1840="Sites strategiques &amp; DataCenter","POWER ISSUE",
AR1840="Exclu","Exclu",
AR1840="SAT","TX ISSUE",
AR1840="SPARE-ISSUE","SPARE-ISSUE",
AR1840="Fiber CAmtel","TX ISSUE",
AR1840="Fiber AOF","TX ISSUE",
AR1840="Projet OCM (HUAWEI)","TRAVAUX-HUAWEI",
AR1840="Projet OCM (NOKIA)","TRAVAUX -NOKIA",
AR1840="ACCESS-ISSUE","ACCESS-ISSUE",
AR1840="Projet OCM (ZTE, NOKIA, autres projets)","TRAVAUX OCM",
AR1840="No root CAuse","No root cause",
AR1840="ODU HS","TX ISSUE",
AR1840="IP &amp; VLAN","TX ISSUE",
AR1840="Warehouse HUAWEI","SPARE-ISSUE",
AR1840="SPARE-HS","SPARE-ISSUE",
AR1840="Power Telco","RAN ISSUE",AR1840="no impacts","no impacts"
),"")</f>
        <v>No root cause</v>
      </c>
      <c r="AR1840" s="59" t="s">
        <v>5343</v>
      </c>
      <c r="AS1840" s="40" t="str" cm="1">
        <f t="array" ref="AS1840">IFERROR(_xlfn.IFS(
AR1840="MPR ISSUE","ACTIVE",
AR1840="BSS Hardware Issue","ACTIVE",
AR1840="Sites strategiques, MLL, Pylone, etc.","PASSIVE",
AR1840="AKTIVCO DEFAUT GE &amp; POWER Cabinet","PASSIVE",
AR1840="AKTIVCO Coupure ENEO &amp; Baisse de tension","PASSIVE",
AR1840="Coupure ENEO &amp; Baisse de tension","PASSIVE",
AR1840="Defaut GE &amp; POWER Cabinet","PASSIVE",
AR1840="Sharing","PASSIVE",
AR1840="Sites strategiques &amp; DataCenter","PASSIVE",
AR1840="Exclu","Exclu",
AR1840="SAT","ACTIVE",
AR1840="SPARE-ISSUE","SPARE-ISSUE",
AR1840="Fiber CAmtel","ACTIVE",
AR1840="Fiber AOF","ACTIVE",
AR1840="Projet OCM (HUAWEI)","PLANNED WORKS",
AR1840="Projet OCM (NOKIA)","PLANNED WORKS",
AR1840="ACCESS-ISSUE","ACCESS-ISSUE",
AR1840="Projet OCM (ZTE, NOKIA, autres projets)","PLANNED WORKS",
AR1840="No root CAuse","No root cause",
AR1840="ODU HS","ACTIVE",
AR1840="IP &amp; VLAN","ACTIVE",
AR1840="Warehouse HUAWEI","SPARE-ISSUE",
AR1840="SPARE-HS","SPARE-ISSUE",
AR1840="Power Telco","ACTIVE", AR1840="no impacts","no impacts"
),"")</f>
        <v>No root cause</v>
      </c>
      <c r="AT1840" s="99" t="s">
        <v>5661</v>
      </c>
      <c r="AU1840" s="99" t="s">
        <v>939</v>
      </c>
      <c r="AW1840" s="17"/>
      <c r="AX1840" s="17" t="s">
        <v>5536</v>
      </c>
      <c r="AY1840" s="17"/>
      <c r="AZ1840" s="17" t="s">
        <v>5536</v>
      </c>
      <c r="BA1840" s="7"/>
      <c r="BC1840" s="18"/>
      <c r="BD1840" s="18"/>
      <c r="BE1840" s="18"/>
      <c r="BF1840" s="18"/>
      <c r="BG1840" s="18"/>
      <c r="BH1840" s="18"/>
      <c r="BI1840" s="18"/>
      <c r="BJ1840" s="18"/>
      <c r="BK1840" s="18"/>
      <c r="BM1840" s="18"/>
      <c r="BN1840" s="18"/>
      <c r="BO1840" s="18"/>
      <c r="BP1840" s="9" t="s">
        <v>5661</v>
      </c>
      <c r="BQ1840" s="14"/>
      <c r="BR1840" s="102" t="s">
        <v>5536</v>
      </c>
      <c r="BS1840" s="14"/>
      <c r="BT1840" s="14"/>
      <c r="BU1840" s="9"/>
      <c r="BV1840" s="9"/>
      <c r="BW1840" s="9"/>
    </row>
    <row r="1841" spans="1:75" x14ac:dyDescent="0.35">
      <c r="A1841" s="1" t="s">
        <v>3278</v>
      </c>
      <c r="B1841" s="8" t="s">
        <v>3279</v>
      </c>
      <c r="C1841" s="3" t="s">
        <v>23</v>
      </c>
      <c r="D1841" s="1" t="s">
        <v>21</v>
      </c>
      <c r="E1841" s="1" t="s">
        <v>188</v>
      </c>
      <c r="F1841" s="3" t="s">
        <v>23</v>
      </c>
      <c r="G1841" s="1" t="s">
        <v>731</v>
      </c>
      <c r="H1841" s="28" t="s">
        <v>5589</v>
      </c>
      <c r="I1841" s="27">
        <v>6.1966196105960352</v>
      </c>
      <c r="J1841" s="27">
        <v>3.331235928123208</v>
      </c>
      <c r="K1841" s="27">
        <v>0</v>
      </c>
      <c r="L1841" s="27">
        <v>0</v>
      </c>
      <c r="M1841" s="27">
        <v>1.1197397220010674</v>
      </c>
      <c r="N1841" s="27">
        <v>0</v>
      </c>
      <c r="O1841" s="27">
        <v>0</v>
      </c>
      <c r="P1841" s="27">
        <v>0</v>
      </c>
      <c r="Q1841" s="27">
        <v>0</v>
      </c>
      <c r="R1841" s="27">
        <v>0</v>
      </c>
      <c r="S1841" s="80">
        <v>0</v>
      </c>
      <c r="T1841" s="80">
        <v>0</v>
      </c>
      <c r="U1841" s="80">
        <v>0</v>
      </c>
      <c r="V1841" s="80">
        <v>0</v>
      </c>
      <c r="W1841" s="80">
        <v>0</v>
      </c>
      <c r="X1841" s="80">
        <v>0</v>
      </c>
      <c r="Y1841" s="80">
        <v>0</v>
      </c>
      <c r="Z1841" s="80">
        <v>3.3099230095339198</v>
      </c>
      <c r="AA1841" s="80">
        <v>0</v>
      </c>
      <c r="AB1841" s="80">
        <v>0</v>
      </c>
      <c r="AC1841" s="80">
        <v>0</v>
      </c>
      <c r="AD1841" s="80">
        <v>0</v>
      </c>
      <c r="AE1841" s="80">
        <v>0</v>
      </c>
      <c r="AF1841" s="80">
        <v>0</v>
      </c>
      <c r="AG1841" s="80"/>
      <c r="AH1841" s="80">
        <v>0.21098897649479359</v>
      </c>
      <c r="AI1841" s="80">
        <v>0</v>
      </c>
      <c r="AJ1841" s="80">
        <v>0</v>
      </c>
      <c r="AK1841" s="80">
        <v>0</v>
      </c>
      <c r="AL1841" s="80">
        <v>0</v>
      </c>
      <c r="AM1841" s="80">
        <v>0</v>
      </c>
      <c r="AN1841" s="41" t="s">
        <v>5558</v>
      </c>
      <c r="AO1841" s="41"/>
      <c r="AP1841" s="40" t="str" cm="1">
        <f t="array" ref="AP1841">IFERROR(_xlfn.IFS(
AR1841="MPR ISSUE","PDH",
AR1841="BSS Hardware Issue","BSS",
AR1841="Sites strategiques, MLL, Pylone, etc.","ENVTECH",
AR1841="AKTIVCO DEFAUT GE &amp; POWER Cabinet","AKTIVCO",
AR1841="AKTIVCO Coupure ENEO &amp; Baisse de tension","AKTIVCO GRID ONLY",
AR1841="Coupure ENEO &amp; Baisse de tension","IHS GRID ONLY",
AR1841="Defaut GE &amp; POWER Cabinet","IHS",
AR1841="Sharing","Partners",
AR1841="Sites strategiques &amp; DataCenter","SST &amp; DC",
AR1841="Exclu","Exclu",
AR1841="SAT","SAT",
AR1841="SPARE-ISSUE","SPARE-ISSUE",
AR1841="Fiber CAmtel","TRANS_FO_CAMTEL",
AR1841="Fiber AOF","Fiber AOF",
AR1841="Projet OCM (HUAWEI)","TRAVAUX-HUAWEI",
AR1841="Projet OCM (NOKIA)","TRAVAUX-NOKIA",
AR1841="ACCESS-ISSUE","ACCESS-ISSUE",
AR1841="Projet OCM (ZTE, NOKIA, autres projets)","TRAVAUX OCM",
AR1841="No root CAuse","No root cause",
AR1841="ODU HS","PDH",
AR1841="IP &amp; VLAN","PDH",
AR1841="Warehouse HUAWEI","SPARE-ISSUE",
AR1841="SPARE-HS","SPARE-ISSUE",
AR1841="Power Telco","BSS",AR1841="no impacts","no impacts"
),"")</f>
        <v>No root cause</v>
      </c>
      <c r="AQ1841" s="40" t="str" cm="1">
        <f t="array" ref="AQ1841">IFERROR(_xlfn.IFS(
AR1841="MPR ISSUE","TX ISSUE",
AR1841="BSS Hardware Issue","RAN ISSUE",
AR1841="Sites strategiques, MLL, Pylone, etc.","ENVTECH",
AR1841="AKTIVCO DEFAUT GE &amp; POWER Cabinet","POWER ISSUE",
AR1841="AKTIVCO Coupure ENEO &amp; Baisse de tension","POWER ISSUE",
AR1841="Coupure ENEO &amp; Baisse de tension","POWER ISSUE",
AR1841="Defaut GE &amp; POWER Cabinet","POWER ISSUE",
AR1841="Sharing","POWER ISSUE",
AR1841="Sites strategiques &amp; DataCenter","POWER ISSUE",
AR1841="Exclu","Exclu",
AR1841="SAT","TX ISSUE",
AR1841="SPARE-ISSUE","SPARE-ISSUE",
AR1841="Fiber CAmtel","TX ISSUE",
AR1841="Fiber AOF","TX ISSUE",
AR1841="Projet OCM (HUAWEI)","TRAVAUX-HUAWEI",
AR1841="Projet OCM (NOKIA)","TRAVAUX -NOKIA",
AR1841="ACCESS-ISSUE","ACCESS-ISSUE",
AR1841="Projet OCM (ZTE, NOKIA, autres projets)","TRAVAUX OCM",
AR1841="No root CAuse","No root cause",
AR1841="ODU HS","TX ISSUE",
AR1841="IP &amp; VLAN","TX ISSUE",
AR1841="Warehouse HUAWEI","SPARE-ISSUE",
AR1841="SPARE-HS","SPARE-ISSUE",
AR1841="Power Telco","RAN ISSUE",AR1841="no impacts","no impacts"
),"")</f>
        <v>No root cause</v>
      </c>
      <c r="AR1841" s="59" t="s">
        <v>5343</v>
      </c>
      <c r="AS1841" s="40" t="str" cm="1">
        <f t="array" ref="AS1841">IFERROR(_xlfn.IFS(
AR1841="MPR ISSUE","ACTIVE",
AR1841="BSS Hardware Issue","ACTIVE",
AR1841="Sites strategiques, MLL, Pylone, etc.","PASSIVE",
AR1841="AKTIVCO DEFAUT GE &amp; POWER Cabinet","PASSIVE",
AR1841="AKTIVCO Coupure ENEO &amp; Baisse de tension","PASSIVE",
AR1841="Coupure ENEO &amp; Baisse de tension","PASSIVE",
AR1841="Defaut GE &amp; POWER Cabinet","PASSIVE",
AR1841="Sharing","PASSIVE",
AR1841="Sites strategiques &amp; DataCenter","PASSIVE",
AR1841="Exclu","Exclu",
AR1841="SAT","ACTIVE",
AR1841="SPARE-ISSUE","SPARE-ISSUE",
AR1841="Fiber CAmtel","ACTIVE",
AR1841="Fiber AOF","ACTIVE",
AR1841="Projet OCM (HUAWEI)","PLANNED WORKS",
AR1841="Projet OCM (NOKIA)","PLANNED WORKS",
AR1841="ACCESS-ISSUE","ACCESS-ISSUE",
AR1841="Projet OCM (ZTE, NOKIA, autres projets)","PLANNED WORKS",
AR1841="No root CAuse","No root cause",
AR1841="ODU HS","ACTIVE",
AR1841="IP &amp; VLAN","ACTIVE",
AR1841="Warehouse HUAWEI","SPARE-ISSUE",
AR1841="SPARE-HS","SPARE-ISSUE",
AR1841="Power Telco","ACTIVE", AR1841="no impacts","no impacts"
),"")</f>
        <v>No root cause</v>
      </c>
      <c r="AT1841" s="99" t="s">
        <v>5661</v>
      </c>
      <c r="AU1841" s="99" t="s">
        <v>3279</v>
      </c>
      <c r="AW1841" s="17"/>
      <c r="AX1841" s="17" t="s">
        <v>5536</v>
      </c>
      <c r="AY1841" s="17"/>
      <c r="AZ1841" s="17" t="s">
        <v>5536</v>
      </c>
      <c r="BA1841" s="7"/>
      <c r="BC1841" s="18"/>
      <c r="BD1841" s="18"/>
      <c r="BE1841" s="18"/>
      <c r="BF1841" s="18"/>
      <c r="BG1841" s="18"/>
      <c r="BH1841" s="18"/>
      <c r="BI1841" s="18"/>
      <c r="BJ1841" s="18"/>
      <c r="BK1841" s="18"/>
      <c r="BM1841" s="18"/>
      <c r="BN1841" s="18"/>
      <c r="BO1841" s="18"/>
      <c r="BP1841" s="9" t="s">
        <v>5661</v>
      </c>
      <c r="BQ1841" s="14"/>
      <c r="BR1841" s="102" t="s">
        <v>5536</v>
      </c>
      <c r="BS1841" s="14"/>
      <c r="BT1841" s="14"/>
      <c r="BU1841" s="9"/>
      <c r="BV1841" s="9"/>
      <c r="BW1841" s="9"/>
    </row>
    <row r="1842" spans="1:75" x14ac:dyDescent="0.35">
      <c r="A1842" s="1" t="s">
        <v>3853</v>
      </c>
      <c r="B1842" s="8" t="s">
        <v>3854</v>
      </c>
      <c r="C1842" s="3" t="s">
        <v>55</v>
      </c>
      <c r="D1842" s="1" t="s">
        <v>21</v>
      </c>
      <c r="E1842" s="1" t="s">
        <v>122</v>
      </c>
      <c r="F1842" s="3" t="s">
        <v>55</v>
      </c>
      <c r="G1842" s="1" t="s">
        <v>3855</v>
      </c>
      <c r="H1842" s="28" t="s">
        <v>5601</v>
      </c>
      <c r="I1842" s="27">
        <v>0</v>
      </c>
      <c r="J1842" s="27">
        <v>0</v>
      </c>
      <c r="K1842" s="27">
        <v>0</v>
      </c>
      <c r="L1842" s="27">
        <v>0</v>
      </c>
      <c r="M1842" s="27">
        <v>0</v>
      </c>
      <c r="N1842" s="27">
        <v>0</v>
      </c>
      <c r="O1842" s="27">
        <v>0</v>
      </c>
      <c r="P1842" s="27">
        <v>0</v>
      </c>
      <c r="Q1842" s="27">
        <v>0</v>
      </c>
      <c r="R1842" s="27">
        <v>0</v>
      </c>
      <c r="S1842" s="80">
        <v>0</v>
      </c>
      <c r="T1842" s="80">
        <v>0</v>
      </c>
      <c r="U1842" s="80">
        <v>0</v>
      </c>
      <c r="V1842" s="80">
        <v>0</v>
      </c>
      <c r="W1842" s="80">
        <v>0</v>
      </c>
      <c r="X1842" s="80">
        <v>0</v>
      </c>
      <c r="Y1842" s="80">
        <v>0</v>
      </c>
      <c r="Z1842" s="80">
        <v>0</v>
      </c>
      <c r="AA1842" s="80">
        <v>0</v>
      </c>
      <c r="AB1842" s="80">
        <v>0</v>
      </c>
      <c r="AC1842" s="80">
        <v>0</v>
      </c>
      <c r="AD1842" s="80">
        <v>0</v>
      </c>
      <c r="AE1842" s="80">
        <v>0</v>
      </c>
      <c r="AF1842" s="80">
        <v>0</v>
      </c>
      <c r="AG1842" s="80"/>
      <c r="AH1842" s="80">
        <v>0</v>
      </c>
      <c r="AI1842" s="80">
        <v>0</v>
      </c>
      <c r="AJ1842" s="80">
        <v>0</v>
      </c>
      <c r="AK1842" s="80">
        <v>0</v>
      </c>
      <c r="AL1842" s="80">
        <v>0</v>
      </c>
      <c r="AM1842" s="80">
        <v>0</v>
      </c>
      <c r="AN1842" s="41" t="s">
        <v>5591</v>
      </c>
      <c r="AO1842" s="41"/>
      <c r="AP1842" s="40" t="str" cm="1">
        <f t="array" ref="AP1842">IFERROR(_xlfn.IFS(
AR1842="MPR ISSUE","PDH",
AR1842="BSS Hardware Issue","BSS",
AR1842="Sites strategiques, MLL, Pylone, etc.","ENVTECH",
AR1842="AKTIVCO DEFAUT GE &amp; POWER Cabinet","AKTIVCO",
AR1842="AKTIVCO Coupure ENEO &amp; Baisse de tension","AKTIVCO GRID ONLY",
AR1842="Coupure ENEO &amp; Baisse de tension","IHS GRID ONLY",
AR1842="Defaut GE &amp; POWER Cabinet","IHS",
AR1842="Sharing","Partners",
AR1842="Sites strategiques &amp; DataCenter","SST &amp; DC",
AR1842="Exclu","Exclu",
AR1842="SAT","SAT",
AR1842="SPARE-ISSUE","SPARE-ISSUE",
AR1842="Fiber CAmtel","TRANS_FO_CAMTEL",
AR1842="Fiber AOF","Fiber AOF",
AR1842="Projet OCM (HUAWEI)","TRAVAUX-HUAWEI",
AR1842="Projet OCM (NOKIA)","TRAVAUX-NOKIA",
AR1842="ACCESS-ISSUE","ACCESS-ISSUE",
AR1842="Projet OCM (ZTE, NOKIA, autres projets)","TRAVAUX OCM",
AR1842="No root CAuse","No root cause",
AR1842="ODU HS","PDH",
AR1842="IP &amp; VLAN","PDH",
AR1842="Warehouse HUAWEI","SPARE-ISSUE",
AR1842="SPARE-HS","SPARE-ISSUE",
AR1842="Power Telco","BSS",AR1842="no impacts","no impacts"
),"")</f>
        <v>No root cause</v>
      </c>
      <c r="AQ1842" s="40" t="str" cm="1">
        <f t="array" ref="AQ1842">IFERROR(_xlfn.IFS(
AR1842="MPR ISSUE","TX ISSUE",
AR1842="BSS Hardware Issue","RAN ISSUE",
AR1842="Sites strategiques, MLL, Pylone, etc.","ENVTECH",
AR1842="AKTIVCO DEFAUT GE &amp; POWER Cabinet","POWER ISSUE",
AR1842="AKTIVCO Coupure ENEO &amp; Baisse de tension","POWER ISSUE",
AR1842="Coupure ENEO &amp; Baisse de tension","POWER ISSUE",
AR1842="Defaut GE &amp; POWER Cabinet","POWER ISSUE",
AR1842="Sharing","POWER ISSUE",
AR1842="Sites strategiques &amp; DataCenter","POWER ISSUE",
AR1842="Exclu","Exclu",
AR1842="SAT","TX ISSUE",
AR1842="SPARE-ISSUE","SPARE-ISSUE",
AR1842="Fiber CAmtel","TX ISSUE",
AR1842="Fiber AOF","TX ISSUE",
AR1842="Projet OCM (HUAWEI)","TRAVAUX-HUAWEI",
AR1842="Projet OCM (NOKIA)","TRAVAUX -NOKIA",
AR1842="ACCESS-ISSUE","ACCESS-ISSUE",
AR1842="Projet OCM (ZTE, NOKIA, autres projets)","TRAVAUX OCM",
AR1842="No root CAuse","No root cause",
AR1842="ODU HS","TX ISSUE",
AR1842="IP &amp; VLAN","TX ISSUE",
AR1842="Warehouse HUAWEI","SPARE-ISSUE",
AR1842="SPARE-HS","SPARE-ISSUE",
AR1842="Power Telco","RAN ISSUE",AR1842="no impacts","no impacts"
),"")</f>
        <v>No root cause</v>
      </c>
      <c r="AR1842" s="59" t="s">
        <v>5343</v>
      </c>
      <c r="AS1842" s="40" t="str" cm="1">
        <f t="array" ref="AS1842">IFERROR(_xlfn.IFS(
AR1842="MPR ISSUE","ACTIVE",
AR1842="BSS Hardware Issue","ACTIVE",
AR1842="Sites strategiques, MLL, Pylone, etc.","PASSIVE",
AR1842="AKTIVCO DEFAUT GE &amp; POWER Cabinet","PASSIVE",
AR1842="AKTIVCO Coupure ENEO &amp; Baisse de tension","PASSIVE",
AR1842="Coupure ENEO &amp; Baisse de tension","PASSIVE",
AR1842="Defaut GE &amp; POWER Cabinet","PASSIVE",
AR1842="Sharing","PASSIVE",
AR1842="Sites strategiques &amp; DataCenter","PASSIVE",
AR1842="Exclu","Exclu",
AR1842="SAT","ACTIVE",
AR1842="SPARE-ISSUE","SPARE-ISSUE",
AR1842="Fiber CAmtel","ACTIVE",
AR1842="Fiber AOF","ACTIVE",
AR1842="Projet OCM (HUAWEI)","PLANNED WORKS",
AR1842="Projet OCM (NOKIA)","PLANNED WORKS",
AR1842="ACCESS-ISSUE","ACCESS-ISSUE",
AR1842="Projet OCM (ZTE, NOKIA, autres projets)","PLANNED WORKS",
AR1842="No root CAuse","No root cause",
AR1842="ODU HS","ACTIVE",
AR1842="IP &amp; VLAN","ACTIVE",
AR1842="Warehouse HUAWEI","SPARE-ISSUE",
AR1842="SPARE-HS","SPARE-ISSUE",
AR1842="Power Telco","ACTIVE", AR1842="no impacts","no impacts"
),"")</f>
        <v>No root cause</v>
      </c>
      <c r="AT1842" s="99" t="s">
        <v>5661</v>
      </c>
      <c r="AU1842" s="99" t="s">
        <v>3854</v>
      </c>
      <c r="AW1842" s="17"/>
      <c r="AX1842" s="17" t="s">
        <v>5536</v>
      </c>
      <c r="AY1842" s="17"/>
      <c r="AZ1842" s="17" t="s">
        <v>5536</v>
      </c>
      <c r="BA1842" s="7"/>
      <c r="BC1842" s="18"/>
      <c r="BD1842" s="18"/>
      <c r="BE1842" s="18"/>
      <c r="BF1842" s="18"/>
      <c r="BG1842" s="18"/>
      <c r="BH1842" s="18"/>
      <c r="BI1842" s="18"/>
      <c r="BJ1842" s="18"/>
      <c r="BK1842" s="18"/>
      <c r="BM1842" s="18"/>
      <c r="BN1842" s="18"/>
      <c r="BO1842" s="18"/>
      <c r="BP1842" s="9" t="s">
        <v>5661</v>
      </c>
      <c r="BQ1842" s="14"/>
      <c r="BR1842" s="102" t="s">
        <v>5536</v>
      </c>
      <c r="BS1842" s="14"/>
      <c r="BT1842" s="14"/>
      <c r="BU1842" s="9"/>
      <c r="BV1842" s="9"/>
      <c r="BW1842" s="9"/>
    </row>
    <row r="1843" spans="1:75" x14ac:dyDescent="0.35">
      <c r="A1843" s="1" t="s">
        <v>2867</v>
      </c>
      <c r="B1843" s="8" t="s">
        <v>2868</v>
      </c>
      <c r="C1843" s="3" t="s">
        <v>32</v>
      </c>
      <c r="D1843" s="1"/>
      <c r="E1843" s="1"/>
      <c r="F1843" s="3" t="s">
        <v>31</v>
      </c>
      <c r="G1843" s="1" t="s">
        <v>32</v>
      </c>
      <c r="H1843" s="30" t="s">
        <v>5587</v>
      </c>
      <c r="I1843" s="27">
        <v>0</v>
      </c>
      <c r="J1843" s="27">
        <v>0</v>
      </c>
      <c r="K1843" s="27">
        <v>0</v>
      </c>
      <c r="L1843" s="27">
        <v>0</v>
      </c>
      <c r="M1843" s="27">
        <v>0.70953292070096141</v>
      </c>
      <c r="N1843" s="27">
        <v>0</v>
      </c>
      <c r="O1843" s="27">
        <v>0</v>
      </c>
      <c r="P1843" s="27">
        <v>0</v>
      </c>
      <c r="Q1843" s="27">
        <v>0</v>
      </c>
      <c r="R1843" s="27">
        <v>0</v>
      </c>
      <c r="S1843" s="80">
        <v>0</v>
      </c>
      <c r="T1843" s="80">
        <v>0</v>
      </c>
      <c r="U1843" s="80">
        <v>0</v>
      </c>
      <c r="V1843" s="80">
        <v>0</v>
      </c>
      <c r="W1843" s="80">
        <v>0</v>
      </c>
      <c r="X1843" s="80">
        <v>0</v>
      </c>
      <c r="Y1843" s="80">
        <v>0</v>
      </c>
      <c r="Z1843" s="80">
        <v>0</v>
      </c>
      <c r="AA1843" s="80">
        <v>0</v>
      </c>
      <c r="AB1843" s="80">
        <v>0</v>
      </c>
      <c r="AC1843" s="80">
        <v>0</v>
      </c>
      <c r="AD1843" s="80">
        <v>0</v>
      </c>
      <c r="AE1843" s="80">
        <v>0</v>
      </c>
      <c r="AF1843" s="80">
        <v>0.18587718622390009</v>
      </c>
      <c r="AG1843" s="80"/>
      <c r="AH1843" s="80">
        <v>0</v>
      </c>
      <c r="AI1843" s="80">
        <v>0</v>
      </c>
      <c r="AJ1843" s="80">
        <v>0</v>
      </c>
      <c r="AK1843" s="80">
        <v>0</v>
      </c>
      <c r="AL1843" s="80">
        <v>0</v>
      </c>
      <c r="AM1843" s="80">
        <v>0</v>
      </c>
      <c r="AN1843" s="41" t="s">
        <v>5558</v>
      </c>
      <c r="AO1843" s="41"/>
      <c r="AP1843" s="40" t="str" cm="1">
        <f t="array" ref="AP1843">IFERROR(_xlfn.IFS(
AR1843="MPR ISSUE","PDH",
AR1843="BSS Hardware Issue","BSS",
AR1843="Sites strategiques, MLL, Pylone, etc.","ENVTECH",
AR1843="AKTIVCO DEFAUT GE &amp; POWER Cabinet","AKTIVCO",
AR1843="AKTIVCO Coupure ENEO &amp; Baisse de tension","AKTIVCO GRID ONLY",
AR1843="Coupure ENEO &amp; Baisse de tension","IHS GRID ONLY",
AR1843="Defaut GE &amp; POWER Cabinet","IHS",
AR1843="Sharing","Partners",
AR1843="Sites strategiques &amp; DataCenter","SST &amp; DC",
AR1843="Exclu","Exclu",
AR1843="SAT","SAT",
AR1843="SPARE-ISSUE","SPARE-ISSUE",
AR1843="Fiber CAmtel","TRANS_FO_CAMTEL",
AR1843="Fiber AOF","Fiber AOF",
AR1843="Projet OCM (HUAWEI)","TRAVAUX-HUAWEI",
AR1843="Projet OCM (NOKIA)","TRAVAUX-NOKIA",
AR1843="ACCESS-ISSUE","ACCESS-ISSUE",
AR1843="Projet OCM (ZTE, NOKIA, autres projets)","TRAVAUX OCM",
AR1843="No root CAuse","No root cause",
AR1843="ODU HS","PDH",
AR1843="IP &amp; VLAN","PDH",
AR1843="Warehouse HUAWEI","SPARE-ISSUE",
AR1843="SPARE-HS","SPARE-ISSUE",
AR1843="Power Telco","BSS",AR1843="no impacts","no impacts"
),"")</f>
        <v>No root cause</v>
      </c>
      <c r="AQ1843" s="40" t="str" cm="1">
        <f t="array" ref="AQ1843">IFERROR(_xlfn.IFS(
AR1843="MPR ISSUE","TX ISSUE",
AR1843="BSS Hardware Issue","RAN ISSUE",
AR1843="Sites strategiques, MLL, Pylone, etc.","ENVTECH",
AR1843="AKTIVCO DEFAUT GE &amp; POWER Cabinet","POWER ISSUE",
AR1843="AKTIVCO Coupure ENEO &amp; Baisse de tension","POWER ISSUE",
AR1843="Coupure ENEO &amp; Baisse de tension","POWER ISSUE",
AR1843="Defaut GE &amp; POWER Cabinet","POWER ISSUE",
AR1843="Sharing","POWER ISSUE",
AR1843="Sites strategiques &amp; DataCenter","POWER ISSUE",
AR1843="Exclu","Exclu",
AR1843="SAT","TX ISSUE",
AR1843="SPARE-ISSUE","SPARE-ISSUE",
AR1843="Fiber CAmtel","TX ISSUE",
AR1843="Fiber AOF","TX ISSUE",
AR1843="Projet OCM (HUAWEI)","TRAVAUX-HUAWEI",
AR1843="Projet OCM (NOKIA)","TRAVAUX -NOKIA",
AR1843="ACCESS-ISSUE","ACCESS-ISSUE",
AR1843="Projet OCM (ZTE, NOKIA, autres projets)","TRAVAUX OCM",
AR1843="No root CAuse","No root cause",
AR1843="ODU HS","TX ISSUE",
AR1843="IP &amp; VLAN","TX ISSUE",
AR1843="Warehouse HUAWEI","SPARE-ISSUE",
AR1843="SPARE-HS","SPARE-ISSUE",
AR1843="Power Telco","RAN ISSUE",AR1843="no impacts","no impacts"
),"")</f>
        <v>No root cause</v>
      </c>
      <c r="AR1843" s="59" t="s">
        <v>5343</v>
      </c>
      <c r="AS1843" s="40" t="str" cm="1">
        <f t="array" ref="AS1843">IFERROR(_xlfn.IFS(
AR1843="MPR ISSUE","ACTIVE",
AR1843="BSS Hardware Issue","ACTIVE",
AR1843="Sites strategiques, MLL, Pylone, etc.","PASSIVE",
AR1843="AKTIVCO DEFAUT GE &amp; POWER Cabinet","PASSIVE",
AR1843="AKTIVCO Coupure ENEO &amp; Baisse de tension","PASSIVE",
AR1843="Coupure ENEO &amp; Baisse de tension","PASSIVE",
AR1843="Defaut GE &amp; POWER Cabinet","PASSIVE",
AR1843="Sharing","PASSIVE",
AR1843="Sites strategiques &amp; DataCenter","PASSIVE",
AR1843="Exclu","Exclu",
AR1843="SAT","ACTIVE",
AR1843="SPARE-ISSUE","SPARE-ISSUE",
AR1843="Fiber CAmtel","ACTIVE",
AR1843="Fiber AOF","ACTIVE",
AR1843="Projet OCM (HUAWEI)","PLANNED WORKS",
AR1843="Projet OCM (NOKIA)","PLANNED WORKS",
AR1843="ACCESS-ISSUE","ACCESS-ISSUE",
AR1843="Projet OCM (ZTE, NOKIA, autres projets)","PLANNED WORKS",
AR1843="No root CAuse","No root cause",
AR1843="ODU HS","ACTIVE",
AR1843="IP &amp; VLAN","ACTIVE",
AR1843="Warehouse HUAWEI","SPARE-ISSUE",
AR1843="SPARE-HS","SPARE-ISSUE",
AR1843="Power Telco","ACTIVE", AR1843="no impacts","no impacts"
),"")</f>
        <v>No root cause</v>
      </c>
      <c r="AT1843" s="99" t="s">
        <v>5661</v>
      </c>
      <c r="AU1843" s="99" t="s">
        <v>2868</v>
      </c>
      <c r="AW1843" s="17"/>
      <c r="AX1843" s="17" t="s">
        <v>5536</v>
      </c>
      <c r="AY1843" s="17"/>
      <c r="AZ1843" s="17" t="s">
        <v>5536</v>
      </c>
      <c r="BA1843" s="7"/>
      <c r="BC1843" s="18"/>
      <c r="BD1843" s="18"/>
      <c r="BE1843" s="18"/>
      <c r="BF1843" s="18"/>
      <c r="BG1843" s="18"/>
      <c r="BH1843" s="18"/>
      <c r="BI1843" s="18"/>
      <c r="BJ1843" s="18"/>
      <c r="BK1843" s="18"/>
      <c r="BM1843" s="18"/>
      <c r="BN1843" s="18"/>
      <c r="BO1843" s="18"/>
      <c r="BP1843" s="9" t="s">
        <v>5661</v>
      </c>
      <c r="BQ1843" s="14"/>
      <c r="BR1843" s="102" t="s">
        <v>5536</v>
      </c>
      <c r="BS1843" s="14"/>
      <c r="BT1843" s="14"/>
      <c r="BU1843" s="9"/>
      <c r="BV1843" s="9"/>
      <c r="BW1843" s="9"/>
    </row>
    <row r="1844" spans="1:75" x14ac:dyDescent="0.35">
      <c r="A1844" s="1" t="s">
        <v>3896</v>
      </c>
      <c r="B1844" s="8" t="s">
        <v>3897</v>
      </c>
      <c r="C1844" s="3" t="s">
        <v>55</v>
      </c>
      <c r="D1844" s="1" t="s">
        <v>11</v>
      </c>
      <c r="E1844" s="1" t="s">
        <v>66</v>
      </c>
      <c r="F1844" s="3" t="s">
        <v>55</v>
      </c>
      <c r="G1844" s="1" t="s">
        <v>3898</v>
      </c>
      <c r="H1844" s="28" t="s">
        <v>5601</v>
      </c>
      <c r="I1844" s="27">
        <v>0</v>
      </c>
      <c r="J1844" s="27">
        <v>0</v>
      </c>
      <c r="K1844" s="27">
        <v>0</v>
      </c>
      <c r="L1844" s="27">
        <v>0</v>
      </c>
      <c r="M1844" s="27">
        <v>0</v>
      </c>
      <c r="N1844" s="27">
        <v>0</v>
      </c>
      <c r="O1844" s="27">
        <v>0</v>
      </c>
      <c r="P1844" s="27">
        <v>0</v>
      </c>
      <c r="Q1844" s="27">
        <v>0</v>
      </c>
      <c r="R1844" s="27">
        <v>0</v>
      </c>
      <c r="S1844" s="80">
        <v>0</v>
      </c>
      <c r="T1844" s="80">
        <v>0</v>
      </c>
      <c r="U1844" s="80">
        <v>0</v>
      </c>
      <c r="V1844" s="80">
        <v>0</v>
      </c>
      <c r="W1844" s="80">
        <v>0</v>
      </c>
      <c r="X1844" s="80">
        <v>0</v>
      </c>
      <c r="Y1844" s="80">
        <v>0</v>
      </c>
      <c r="Z1844" s="80">
        <v>0</v>
      </c>
      <c r="AA1844" s="80">
        <v>0</v>
      </c>
      <c r="AB1844" s="80">
        <v>0</v>
      </c>
      <c r="AC1844" s="80">
        <v>0</v>
      </c>
      <c r="AD1844" s="80">
        <v>0</v>
      </c>
      <c r="AE1844" s="80">
        <v>0</v>
      </c>
      <c r="AF1844" s="80">
        <v>0</v>
      </c>
      <c r="AG1844" s="80"/>
      <c r="AH1844" s="80">
        <v>0</v>
      </c>
      <c r="AI1844" s="80">
        <v>0</v>
      </c>
      <c r="AJ1844" s="80">
        <v>0</v>
      </c>
      <c r="AK1844" s="80">
        <v>0</v>
      </c>
      <c r="AL1844" s="80">
        <v>0</v>
      </c>
      <c r="AM1844" s="80">
        <v>0</v>
      </c>
      <c r="AN1844" s="41" t="s">
        <v>5591</v>
      </c>
      <c r="AO1844" s="41"/>
      <c r="AP1844" s="40" t="str" cm="1">
        <f t="array" ref="AP1844">IFERROR(_xlfn.IFS(
AR1844="MPR ISSUE","PDH",
AR1844="BSS Hardware Issue","BSS",
AR1844="Sites strategiques, MLL, Pylone, etc.","ENVTECH",
AR1844="AKTIVCO DEFAUT GE &amp; POWER Cabinet","AKTIVCO",
AR1844="AKTIVCO Coupure ENEO &amp; Baisse de tension","AKTIVCO GRID ONLY",
AR1844="Coupure ENEO &amp; Baisse de tension","IHS GRID ONLY",
AR1844="Defaut GE &amp; POWER Cabinet","IHS",
AR1844="Sharing","Partners",
AR1844="Sites strategiques &amp; DataCenter","SST &amp; DC",
AR1844="Exclu","Exclu",
AR1844="SAT","SAT",
AR1844="SPARE-ISSUE","SPARE-ISSUE",
AR1844="Fiber CAmtel","TRANS_FO_CAMTEL",
AR1844="Fiber AOF","Fiber AOF",
AR1844="Projet OCM (HUAWEI)","TRAVAUX-HUAWEI",
AR1844="Projet OCM (NOKIA)","TRAVAUX-NOKIA",
AR1844="ACCESS-ISSUE","ACCESS-ISSUE",
AR1844="Projet OCM (ZTE, NOKIA, autres projets)","TRAVAUX OCM",
AR1844="No root CAuse","No root cause",
AR1844="ODU HS","PDH",
AR1844="IP &amp; VLAN","PDH",
AR1844="Warehouse HUAWEI","SPARE-ISSUE",
AR1844="SPARE-HS","SPARE-ISSUE",
AR1844="Power Telco","BSS",AR1844="no impacts","no impacts"
),"")</f>
        <v>No root cause</v>
      </c>
      <c r="AQ1844" s="40" t="str" cm="1">
        <f t="array" ref="AQ1844">IFERROR(_xlfn.IFS(
AR1844="MPR ISSUE","TX ISSUE",
AR1844="BSS Hardware Issue","RAN ISSUE",
AR1844="Sites strategiques, MLL, Pylone, etc.","ENVTECH",
AR1844="AKTIVCO DEFAUT GE &amp; POWER Cabinet","POWER ISSUE",
AR1844="AKTIVCO Coupure ENEO &amp; Baisse de tension","POWER ISSUE",
AR1844="Coupure ENEO &amp; Baisse de tension","POWER ISSUE",
AR1844="Defaut GE &amp; POWER Cabinet","POWER ISSUE",
AR1844="Sharing","POWER ISSUE",
AR1844="Sites strategiques &amp; DataCenter","POWER ISSUE",
AR1844="Exclu","Exclu",
AR1844="SAT","TX ISSUE",
AR1844="SPARE-ISSUE","SPARE-ISSUE",
AR1844="Fiber CAmtel","TX ISSUE",
AR1844="Fiber AOF","TX ISSUE",
AR1844="Projet OCM (HUAWEI)","TRAVAUX-HUAWEI",
AR1844="Projet OCM (NOKIA)","TRAVAUX -NOKIA",
AR1844="ACCESS-ISSUE","ACCESS-ISSUE",
AR1844="Projet OCM (ZTE, NOKIA, autres projets)","TRAVAUX OCM",
AR1844="No root CAuse","No root cause",
AR1844="ODU HS","TX ISSUE",
AR1844="IP &amp; VLAN","TX ISSUE",
AR1844="Warehouse HUAWEI","SPARE-ISSUE",
AR1844="SPARE-HS","SPARE-ISSUE",
AR1844="Power Telco","RAN ISSUE",AR1844="no impacts","no impacts"
),"")</f>
        <v>No root cause</v>
      </c>
      <c r="AR1844" s="59" t="s">
        <v>5343</v>
      </c>
      <c r="AS1844" s="40" t="str" cm="1">
        <f t="array" ref="AS1844">IFERROR(_xlfn.IFS(
AR1844="MPR ISSUE","ACTIVE",
AR1844="BSS Hardware Issue","ACTIVE",
AR1844="Sites strategiques, MLL, Pylone, etc.","PASSIVE",
AR1844="AKTIVCO DEFAUT GE &amp; POWER Cabinet","PASSIVE",
AR1844="AKTIVCO Coupure ENEO &amp; Baisse de tension","PASSIVE",
AR1844="Coupure ENEO &amp; Baisse de tension","PASSIVE",
AR1844="Defaut GE &amp; POWER Cabinet","PASSIVE",
AR1844="Sharing","PASSIVE",
AR1844="Sites strategiques &amp; DataCenter","PASSIVE",
AR1844="Exclu","Exclu",
AR1844="SAT","ACTIVE",
AR1844="SPARE-ISSUE","SPARE-ISSUE",
AR1844="Fiber CAmtel","ACTIVE",
AR1844="Fiber AOF","ACTIVE",
AR1844="Projet OCM (HUAWEI)","PLANNED WORKS",
AR1844="Projet OCM (NOKIA)","PLANNED WORKS",
AR1844="ACCESS-ISSUE","ACCESS-ISSUE",
AR1844="Projet OCM (ZTE, NOKIA, autres projets)","PLANNED WORKS",
AR1844="No root CAuse","No root cause",
AR1844="ODU HS","ACTIVE",
AR1844="IP &amp; VLAN","ACTIVE",
AR1844="Warehouse HUAWEI","SPARE-ISSUE",
AR1844="SPARE-HS","SPARE-ISSUE",
AR1844="Power Telco","ACTIVE", AR1844="no impacts","no impacts"
),"")</f>
        <v>No root cause</v>
      </c>
      <c r="AT1844" s="99" t="s">
        <v>5661</v>
      </c>
      <c r="AU1844" s="99" t="s">
        <v>3897</v>
      </c>
      <c r="AW1844" s="17"/>
      <c r="AX1844" s="17" t="s">
        <v>5536</v>
      </c>
      <c r="AY1844" s="17"/>
      <c r="AZ1844" s="17" t="s">
        <v>5536</v>
      </c>
      <c r="BA1844" s="7"/>
      <c r="BC1844" s="18"/>
      <c r="BD1844" s="18"/>
      <c r="BE1844" s="18"/>
      <c r="BF1844" s="18"/>
      <c r="BG1844" s="18"/>
      <c r="BH1844" s="18"/>
      <c r="BI1844" s="18"/>
      <c r="BJ1844" s="18"/>
      <c r="BK1844" s="18"/>
      <c r="BM1844" s="18"/>
      <c r="BN1844" s="18"/>
      <c r="BO1844" s="18"/>
      <c r="BP1844" s="9" t="s">
        <v>5661</v>
      </c>
      <c r="BQ1844" s="14"/>
      <c r="BR1844" s="102" t="s">
        <v>5536</v>
      </c>
      <c r="BS1844" s="14"/>
      <c r="BT1844" s="14"/>
      <c r="BU1844" s="9"/>
      <c r="BV1844" s="9"/>
      <c r="BW1844" s="9"/>
    </row>
    <row r="1845" spans="1:75" x14ac:dyDescent="0.35">
      <c r="A1845" s="1" t="s">
        <v>3927</v>
      </c>
      <c r="B1845" s="8" t="s">
        <v>3928</v>
      </c>
      <c r="C1845" s="3" t="s">
        <v>13</v>
      </c>
      <c r="D1845" s="1" t="s">
        <v>11</v>
      </c>
      <c r="E1845" s="1" t="s">
        <v>12</v>
      </c>
      <c r="F1845" s="3" t="s">
        <v>13</v>
      </c>
      <c r="G1845" s="1" t="s">
        <v>3458</v>
      </c>
      <c r="H1845" s="28" t="s">
        <v>5601</v>
      </c>
      <c r="I1845" s="27">
        <v>0</v>
      </c>
      <c r="J1845" s="27">
        <v>0</v>
      </c>
      <c r="K1845" s="27">
        <v>0</v>
      </c>
      <c r="L1845" s="27">
        <v>0</v>
      </c>
      <c r="M1845" s="27">
        <v>0</v>
      </c>
      <c r="N1845" s="27">
        <v>0</v>
      </c>
      <c r="O1845" s="27">
        <v>0</v>
      </c>
      <c r="P1845" s="27">
        <v>0</v>
      </c>
      <c r="Q1845" s="27">
        <v>0</v>
      </c>
      <c r="R1845" s="27">
        <v>0</v>
      </c>
      <c r="S1845" s="80">
        <v>0</v>
      </c>
      <c r="T1845" s="80">
        <v>0</v>
      </c>
      <c r="U1845" s="80">
        <v>0</v>
      </c>
      <c r="V1845" s="80">
        <v>0</v>
      </c>
      <c r="W1845" s="80">
        <v>0</v>
      </c>
      <c r="X1845" s="80">
        <v>0</v>
      </c>
      <c r="Y1845" s="80">
        <v>0</v>
      </c>
      <c r="Z1845" s="80">
        <v>0</v>
      </c>
      <c r="AA1845" s="80">
        <v>0</v>
      </c>
      <c r="AB1845" s="80">
        <v>0</v>
      </c>
      <c r="AC1845" s="80">
        <v>0</v>
      </c>
      <c r="AD1845" s="80">
        <v>0</v>
      </c>
      <c r="AE1845" s="80">
        <v>0</v>
      </c>
      <c r="AF1845" s="80">
        <v>0</v>
      </c>
      <c r="AG1845" s="80"/>
      <c r="AH1845" s="80">
        <v>0</v>
      </c>
      <c r="AI1845" s="80">
        <v>0</v>
      </c>
      <c r="AJ1845" s="80">
        <v>0</v>
      </c>
      <c r="AK1845" s="80">
        <v>0</v>
      </c>
      <c r="AL1845" s="80">
        <v>0</v>
      </c>
      <c r="AM1845" s="80">
        <v>0</v>
      </c>
      <c r="AN1845" s="41" t="s">
        <v>5591</v>
      </c>
      <c r="AO1845" s="41"/>
      <c r="AP1845" s="40" t="str" cm="1">
        <f t="array" ref="AP1845">IFERROR(_xlfn.IFS(
AR1845="MPR ISSUE","PDH",
AR1845="BSS Hardware Issue","BSS",
AR1845="Sites strategiques, MLL, Pylone, etc.","ENVTECH",
AR1845="AKTIVCO DEFAUT GE &amp; POWER Cabinet","AKTIVCO",
AR1845="AKTIVCO Coupure ENEO &amp; Baisse de tension","AKTIVCO GRID ONLY",
AR1845="Coupure ENEO &amp; Baisse de tension","IHS GRID ONLY",
AR1845="Defaut GE &amp; POWER Cabinet","IHS",
AR1845="Sharing","Partners",
AR1845="Sites strategiques &amp; DataCenter","SST &amp; DC",
AR1845="Exclu","Exclu",
AR1845="SAT","SAT",
AR1845="SPARE-ISSUE","SPARE-ISSUE",
AR1845="Fiber CAmtel","TRANS_FO_CAMTEL",
AR1845="Fiber AOF","Fiber AOF",
AR1845="Projet OCM (HUAWEI)","TRAVAUX-HUAWEI",
AR1845="Projet OCM (NOKIA)","TRAVAUX-NOKIA",
AR1845="ACCESS-ISSUE","ACCESS-ISSUE",
AR1845="Projet OCM (ZTE, NOKIA, autres projets)","TRAVAUX OCM",
AR1845="No root CAuse","No root cause",
AR1845="ODU HS","PDH",
AR1845="IP &amp; VLAN","PDH",
AR1845="Warehouse HUAWEI","SPARE-ISSUE",
AR1845="SPARE-HS","SPARE-ISSUE",
AR1845="Power Telco","BSS",AR1845="no impacts","no impacts"
),"")</f>
        <v>No root cause</v>
      </c>
      <c r="AQ1845" s="40" t="str" cm="1">
        <f t="array" ref="AQ1845">IFERROR(_xlfn.IFS(
AR1845="MPR ISSUE","TX ISSUE",
AR1845="BSS Hardware Issue","RAN ISSUE",
AR1845="Sites strategiques, MLL, Pylone, etc.","ENVTECH",
AR1845="AKTIVCO DEFAUT GE &amp; POWER Cabinet","POWER ISSUE",
AR1845="AKTIVCO Coupure ENEO &amp; Baisse de tension","POWER ISSUE",
AR1845="Coupure ENEO &amp; Baisse de tension","POWER ISSUE",
AR1845="Defaut GE &amp; POWER Cabinet","POWER ISSUE",
AR1845="Sharing","POWER ISSUE",
AR1845="Sites strategiques &amp; DataCenter","POWER ISSUE",
AR1845="Exclu","Exclu",
AR1845="SAT","TX ISSUE",
AR1845="SPARE-ISSUE","SPARE-ISSUE",
AR1845="Fiber CAmtel","TX ISSUE",
AR1845="Fiber AOF","TX ISSUE",
AR1845="Projet OCM (HUAWEI)","TRAVAUX-HUAWEI",
AR1845="Projet OCM (NOKIA)","TRAVAUX -NOKIA",
AR1845="ACCESS-ISSUE","ACCESS-ISSUE",
AR1845="Projet OCM (ZTE, NOKIA, autres projets)","TRAVAUX OCM",
AR1845="No root CAuse","No root cause",
AR1845="ODU HS","TX ISSUE",
AR1845="IP &amp; VLAN","TX ISSUE",
AR1845="Warehouse HUAWEI","SPARE-ISSUE",
AR1845="SPARE-HS","SPARE-ISSUE",
AR1845="Power Telco","RAN ISSUE",AR1845="no impacts","no impacts"
),"")</f>
        <v>No root cause</v>
      </c>
      <c r="AR1845" s="59" t="s">
        <v>5343</v>
      </c>
      <c r="AS1845" s="40" t="str" cm="1">
        <f t="array" ref="AS1845">IFERROR(_xlfn.IFS(
AR1845="MPR ISSUE","ACTIVE",
AR1845="BSS Hardware Issue","ACTIVE",
AR1845="Sites strategiques, MLL, Pylone, etc.","PASSIVE",
AR1845="AKTIVCO DEFAUT GE &amp; POWER Cabinet","PASSIVE",
AR1845="AKTIVCO Coupure ENEO &amp; Baisse de tension","PASSIVE",
AR1845="Coupure ENEO &amp; Baisse de tension","PASSIVE",
AR1845="Defaut GE &amp; POWER Cabinet","PASSIVE",
AR1845="Sharing","PASSIVE",
AR1845="Sites strategiques &amp; DataCenter","PASSIVE",
AR1845="Exclu","Exclu",
AR1845="SAT","ACTIVE",
AR1845="SPARE-ISSUE","SPARE-ISSUE",
AR1845="Fiber CAmtel","ACTIVE",
AR1845="Fiber AOF","ACTIVE",
AR1845="Projet OCM (HUAWEI)","PLANNED WORKS",
AR1845="Projet OCM (NOKIA)","PLANNED WORKS",
AR1845="ACCESS-ISSUE","ACCESS-ISSUE",
AR1845="Projet OCM (ZTE, NOKIA, autres projets)","PLANNED WORKS",
AR1845="No root CAuse","No root cause",
AR1845="ODU HS","ACTIVE",
AR1845="IP &amp; VLAN","ACTIVE",
AR1845="Warehouse HUAWEI","SPARE-ISSUE",
AR1845="SPARE-HS","SPARE-ISSUE",
AR1845="Power Telco","ACTIVE", AR1845="no impacts","no impacts"
),"")</f>
        <v>No root cause</v>
      </c>
      <c r="AT1845" s="99" t="s">
        <v>5661</v>
      </c>
      <c r="AU1845" s="99" t="s">
        <v>3928</v>
      </c>
      <c r="AW1845" s="17"/>
      <c r="AX1845" s="17" t="s">
        <v>5536</v>
      </c>
      <c r="AY1845" s="17"/>
      <c r="AZ1845" s="17" t="s">
        <v>5536</v>
      </c>
      <c r="BA1845" s="7"/>
      <c r="BC1845" s="18"/>
      <c r="BD1845" s="18"/>
      <c r="BE1845" s="18"/>
      <c r="BF1845" s="18"/>
      <c r="BG1845" s="18"/>
      <c r="BH1845" s="18"/>
      <c r="BI1845" s="18"/>
      <c r="BJ1845" s="18"/>
      <c r="BK1845" s="18"/>
      <c r="BM1845" s="18"/>
      <c r="BN1845" s="18"/>
      <c r="BO1845" s="18"/>
      <c r="BP1845" s="9" t="s">
        <v>5661</v>
      </c>
      <c r="BQ1845" s="14"/>
      <c r="BR1845" s="102" t="s">
        <v>5536</v>
      </c>
      <c r="BS1845" s="14"/>
      <c r="BT1845" s="14"/>
      <c r="BU1845" s="9"/>
      <c r="BV1845" s="9"/>
      <c r="BW1845" s="9"/>
    </row>
    <row r="1846" spans="1:75" x14ac:dyDescent="0.35">
      <c r="A1846" s="1" t="s">
        <v>3946</v>
      </c>
      <c r="B1846" s="8" t="s">
        <v>3947</v>
      </c>
      <c r="C1846" s="3" t="s">
        <v>31</v>
      </c>
      <c r="D1846" s="1" t="s">
        <v>11</v>
      </c>
      <c r="E1846" s="1" t="s">
        <v>237</v>
      </c>
      <c r="F1846" s="3" t="s">
        <v>13</v>
      </c>
      <c r="G1846" s="1" t="s">
        <v>3946</v>
      </c>
      <c r="H1846" s="30" t="s">
        <v>5587</v>
      </c>
      <c r="I1846" s="27">
        <v>0</v>
      </c>
      <c r="J1846" s="27">
        <v>0</v>
      </c>
      <c r="K1846" s="27">
        <v>0</v>
      </c>
      <c r="L1846" s="27">
        <v>0</v>
      </c>
      <c r="M1846" s="27">
        <v>0</v>
      </c>
      <c r="N1846" s="27">
        <v>0</v>
      </c>
      <c r="O1846" s="27">
        <v>0</v>
      </c>
      <c r="P1846" s="27">
        <v>0</v>
      </c>
      <c r="Q1846" s="27">
        <v>0</v>
      </c>
      <c r="R1846" s="27">
        <v>0</v>
      </c>
      <c r="S1846" s="80">
        <v>0</v>
      </c>
      <c r="T1846" s="80">
        <v>0</v>
      </c>
      <c r="U1846" s="80">
        <v>0</v>
      </c>
      <c r="V1846" s="80">
        <v>0</v>
      </c>
      <c r="W1846" s="80">
        <v>0</v>
      </c>
      <c r="X1846" s="80">
        <v>0</v>
      </c>
      <c r="Y1846" s="80">
        <v>0</v>
      </c>
      <c r="Z1846" s="80">
        <v>0</v>
      </c>
      <c r="AA1846" s="80">
        <v>0</v>
      </c>
      <c r="AB1846" s="80">
        <v>0</v>
      </c>
      <c r="AC1846" s="80">
        <v>0</v>
      </c>
      <c r="AD1846" s="80">
        <v>0</v>
      </c>
      <c r="AE1846" s="80">
        <v>0</v>
      </c>
      <c r="AF1846" s="80">
        <v>0</v>
      </c>
      <c r="AG1846" s="80"/>
      <c r="AH1846" s="80">
        <v>0</v>
      </c>
      <c r="AI1846" s="80">
        <v>0</v>
      </c>
      <c r="AJ1846" s="80">
        <v>0</v>
      </c>
      <c r="AK1846" s="80">
        <v>0</v>
      </c>
      <c r="AL1846" s="80">
        <v>0</v>
      </c>
      <c r="AM1846" s="80">
        <v>0</v>
      </c>
      <c r="AN1846" s="41" t="s">
        <v>5591</v>
      </c>
      <c r="AO1846" s="41"/>
      <c r="AP1846" s="40" t="str" cm="1">
        <f t="array" ref="AP1846">IFERROR(_xlfn.IFS(
AR1846="MPR ISSUE","PDH",
AR1846="BSS Hardware Issue","BSS",
AR1846="Sites strategiques, MLL, Pylone, etc.","ENVTECH",
AR1846="AKTIVCO DEFAUT GE &amp; POWER Cabinet","AKTIVCO",
AR1846="AKTIVCO Coupure ENEO &amp; Baisse de tension","AKTIVCO GRID ONLY",
AR1846="Coupure ENEO &amp; Baisse de tension","IHS GRID ONLY",
AR1846="Defaut GE &amp; POWER Cabinet","IHS",
AR1846="Sharing","Partners",
AR1846="Sites strategiques &amp; DataCenter","SST &amp; DC",
AR1846="Exclu","Exclu",
AR1846="SAT","SAT",
AR1846="SPARE-ISSUE","SPARE-ISSUE",
AR1846="Fiber CAmtel","TRANS_FO_CAMTEL",
AR1846="Fiber AOF","Fiber AOF",
AR1846="Projet OCM (HUAWEI)","TRAVAUX-HUAWEI",
AR1846="Projet OCM (NOKIA)","TRAVAUX-NOKIA",
AR1846="ACCESS-ISSUE","ACCESS-ISSUE",
AR1846="Projet OCM (ZTE, NOKIA, autres projets)","TRAVAUX OCM",
AR1846="No root CAuse","No root cause",
AR1846="ODU HS","PDH",
AR1846="IP &amp; VLAN","PDH",
AR1846="Warehouse HUAWEI","SPARE-ISSUE",
AR1846="SPARE-HS","SPARE-ISSUE",
AR1846="Power Telco","BSS",AR1846="no impacts","no impacts"
),"")</f>
        <v>No root cause</v>
      </c>
      <c r="AQ1846" s="40" t="str" cm="1">
        <f t="array" ref="AQ1846">IFERROR(_xlfn.IFS(
AR1846="MPR ISSUE","TX ISSUE",
AR1846="BSS Hardware Issue","RAN ISSUE",
AR1846="Sites strategiques, MLL, Pylone, etc.","ENVTECH",
AR1846="AKTIVCO DEFAUT GE &amp; POWER Cabinet","POWER ISSUE",
AR1846="AKTIVCO Coupure ENEO &amp; Baisse de tension","POWER ISSUE",
AR1846="Coupure ENEO &amp; Baisse de tension","POWER ISSUE",
AR1846="Defaut GE &amp; POWER Cabinet","POWER ISSUE",
AR1846="Sharing","POWER ISSUE",
AR1846="Sites strategiques &amp; DataCenter","POWER ISSUE",
AR1846="Exclu","Exclu",
AR1846="SAT","TX ISSUE",
AR1846="SPARE-ISSUE","SPARE-ISSUE",
AR1846="Fiber CAmtel","TX ISSUE",
AR1846="Fiber AOF","TX ISSUE",
AR1846="Projet OCM (HUAWEI)","TRAVAUX-HUAWEI",
AR1846="Projet OCM (NOKIA)","TRAVAUX -NOKIA",
AR1846="ACCESS-ISSUE","ACCESS-ISSUE",
AR1846="Projet OCM (ZTE, NOKIA, autres projets)","TRAVAUX OCM",
AR1846="No root CAuse","No root cause",
AR1846="ODU HS","TX ISSUE",
AR1846="IP &amp; VLAN","TX ISSUE",
AR1846="Warehouse HUAWEI","SPARE-ISSUE",
AR1846="SPARE-HS","SPARE-ISSUE",
AR1846="Power Telco","RAN ISSUE",AR1846="no impacts","no impacts"
),"")</f>
        <v>No root cause</v>
      </c>
      <c r="AR1846" s="59" t="s">
        <v>5343</v>
      </c>
      <c r="AS1846" s="40" t="str" cm="1">
        <f t="array" ref="AS1846">IFERROR(_xlfn.IFS(
AR1846="MPR ISSUE","ACTIVE",
AR1846="BSS Hardware Issue","ACTIVE",
AR1846="Sites strategiques, MLL, Pylone, etc.","PASSIVE",
AR1846="AKTIVCO DEFAUT GE &amp; POWER Cabinet","PASSIVE",
AR1846="AKTIVCO Coupure ENEO &amp; Baisse de tension","PASSIVE",
AR1846="Coupure ENEO &amp; Baisse de tension","PASSIVE",
AR1846="Defaut GE &amp; POWER Cabinet","PASSIVE",
AR1846="Sharing","PASSIVE",
AR1846="Sites strategiques &amp; DataCenter","PASSIVE",
AR1846="Exclu","Exclu",
AR1846="SAT","ACTIVE",
AR1846="SPARE-ISSUE","SPARE-ISSUE",
AR1846="Fiber CAmtel","ACTIVE",
AR1846="Fiber AOF","ACTIVE",
AR1846="Projet OCM (HUAWEI)","PLANNED WORKS",
AR1846="Projet OCM (NOKIA)","PLANNED WORKS",
AR1846="ACCESS-ISSUE","ACCESS-ISSUE",
AR1846="Projet OCM (ZTE, NOKIA, autres projets)","PLANNED WORKS",
AR1846="No root CAuse","No root cause",
AR1846="ODU HS","ACTIVE",
AR1846="IP &amp; VLAN","ACTIVE",
AR1846="Warehouse HUAWEI","SPARE-ISSUE",
AR1846="SPARE-HS","SPARE-ISSUE",
AR1846="Power Telco","ACTIVE", AR1846="no impacts","no impacts"
),"")</f>
        <v>No root cause</v>
      </c>
      <c r="AT1846" s="99" t="s">
        <v>5661</v>
      </c>
      <c r="AU1846" s="99" t="s">
        <v>3947</v>
      </c>
      <c r="AW1846" s="17"/>
      <c r="AX1846" s="17" t="s">
        <v>5536</v>
      </c>
      <c r="AY1846" s="17"/>
      <c r="AZ1846" s="17" t="s">
        <v>5536</v>
      </c>
      <c r="BA1846" s="7"/>
      <c r="BC1846" s="18"/>
      <c r="BD1846" s="18"/>
      <c r="BE1846" s="18"/>
      <c r="BF1846" s="18"/>
      <c r="BG1846" s="18"/>
      <c r="BH1846" s="18"/>
      <c r="BI1846" s="18"/>
      <c r="BJ1846" s="18"/>
      <c r="BK1846" s="18"/>
      <c r="BM1846" s="18"/>
      <c r="BN1846" s="18"/>
      <c r="BO1846" s="18"/>
      <c r="BP1846" s="9" t="s">
        <v>5661</v>
      </c>
      <c r="BQ1846" s="14"/>
      <c r="BR1846" s="102" t="s">
        <v>5536</v>
      </c>
      <c r="BS1846" s="14"/>
      <c r="BT1846" s="14"/>
      <c r="BU1846" s="9"/>
      <c r="BV1846" s="9"/>
      <c r="BW1846" s="9"/>
    </row>
    <row r="1847" spans="1:75" x14ac:dyDescent="0.35">
      <c r="A1847" s="1" t="s">
        <v>2461</v>
      </c>
      <c r="B1847" s="8" t="s">
        <v>2462</v>
      </c>
      <c r="C1847" s="3" t="s">
        <v>32</v>
      </c>
      <c r="D1847" s="1" t="s">
        <v>21</v>
      </c>
      <c r="E1847" s="1" t="s">
        <v>36</v>
      </c>
      <c r="F1847" s="3" t="s">
        <v>31</v>
      </c>
      <c r="G1847" s="1" t="s">
        <v>32</v>
      </c>
      <c r="H1847" s="30" t="s">
        <v>5587</v>
      </c>
      <c r="I1847" s="27">
        <v>0</v>
      </c>
      <c r="J1847" s="27">
        <v>0</v>
      </c>
      <c r="K1847" s="27">
        <v>0</v>
      </c>
      <c r="L1847" s="27">
        <v>0</v>
      </c>
      <c r="M1847" s="27">
        <v>6.7042059395090808E-2</v>
      </c>
      <c r="N1847" s="27">
        <v>0</v>
      </c>
      <c r="O1847" s="27">
        <v>0</v>
      </c>
      <c r="P1847" s="27">
        <v>0</v>
      </c>
      <c r="Q1847" s="27">
        <v>0</v>
      </c>
      <c r="R1847" s="27">
        <v>0</v>
      </c>
      <c r="S1847" s="80">
        <v>0</v>
      </c>
      <c r="T1847" s="80">
        <v>0</v>
      </c>
      <c r="U1847" s="80">
        <v>0</v>
      </c>
      <c r="V1847" s="80">
        <v>0</v>
      </c>
      <c r="W1847" s="80">
        <v>0</v>
      </c>
      <c r="X1847" s="80">
        <v>0</v>
      </c>
      <c r="Y1847" s="80">
        <v>0</v>
      </c>
      <c r="Z1847" s="80">
        <v>0</v>
      </c>
      <c r="AA1847" s="80">
        <v>0</v>
      </c>
      <c r="AB1847" s="80">
        <v>0</v>
      </c>
      <c r="AC1847" s="80">
        <v>0</v>
      </c>
      <c r="AD1847" s="80">
        <v>0</v>
      </c>
      <c r="AE1847" s="80">
        <v>0</v>
      </c>
      <c r="AF1847" s="80">
        <v>0</v>
      </c>
      <c r="AG1847" s="80"/>
      <c r="AH1847" s="80">
        <v>5.7072250615664423E-4</v>
      </c>
      <c r="AI1847" s="80">
        <v>0</v>
      </c>
      <c r="AJ1847" s="80">
        <v>0</v>
      </c>
      <c r="AK1847" s="80">
        <v>0</v>
      </c>
      <c r="AL1847" s="80">
        <v>0</v>
      </c>
      <c r="AM1847" s="80">
        <v>0</v>
      </c>
      <c r="AN1847" s="41" t="s">
        <v>5558</v>
      </c>
      <c r="AO1847" s="41"/>
      <c r="AP1847" s="40" t="str" cm="1">
        <f t="array" ref="AP1847">IFERROR(_xlfn.IFS(
AR1847="MPR ISSUE","PDH",
AR1847="BSS Hardware Issue","BSS",
AR1847="Sites strategiques, MLL, Pylone, etc.","ENVTECH",
AR1847="AKTIVCO DEFAUT GE &amp; POWER Cabinet","AKTIVCO",
AR1847="AKTIVCO Coupure ENEO &amp; Baisse de tension","AKTIVCO GRID ONLY",
AR1847="Coupure ENEO &amp; Baisse de tension","IHS GRID ONLY",
AR1847="Defaut GE &amp; POWER Cabinet","IHS",
AR1847="Sharing","Partners",
AR1847="Sites strategiques &amp; DataCenter","SST &amp; DC",
AR1847="Exclu","Exclu",
AR1847="SAT","SAT",
AR1847="SPARE-ISSUE","SPARE-ISSUE",
AR1847="Fiber CAmtel","TRANS_FO_CAMTEL",
AR1847="Fiber AOF","Fiber AOF",
AR1847="Projet OCM (HUAWEI)","TRAVAUX-HUAWEI",
AR1847="Projet OCM (NOKIA)","TRAVAUX-NOKIA",
AR1847="ACCESS-ISSUE","ACCESS-ISSUE",
AR1847="Projet OCM (ZTE, NOKIA, autres projets)","TRAVAUX OCM",
AR1847="No root CAuse","No root cause",
AR1847="ODU HS","PDH",
AR1847="IP &amp; VLAN","PDH",
AR1847="Warehouse HUAWEI","SPARE-ISSUE",
AR1847="SPARE-HS","SPARE-ISSUE",
AR1847="Power Telco","BSS",AR1847="no impacts","no impacts"
),"")</f>
        <v>No root cause</v>
      </c>
      <c r="AQ1847" s="40" t="str" cm="1">
        <f t="array" ref="AQ1847">IFERROR(_xlfn.IFS(
AR1847="MPR ISSUE","TX ISSUE",
AR1847="BSS Hardware Issue","RAN ISSUE",
AR1847="Sites strategiques, MLL, Pylone, etc.","ENVTECH",
AR1847="AKTIVCO DEFAUT GE &amp; POWER Cabinet","POWER ISSUE",
AR1847="AKTIVCO Coupure ENEO &amp; Baisse de tension","POWER ISSUE",
AR1847="Coupure ENEO &amp; Baisse de tension","POWER ISSUE",
AR1847="Defaut GE &amp; POWER Cabinet","POWER ISSUE",
AR1847="Sharing","POWER ISSUE",
AR1847="Sites strategiques &amp; DataCenter","POWER ISSUE",
AR1847="Exclu","Exclu",
AR1847="SAT","TX ISSUE",
AR1847="SPARE-ISSUE","SPARE-ISSUE",
AR1847="Fiber CAmtel","TX ISSUE",
AR1847="Fiber AOF","TX ISSUE",
AR1847="Projet OCM (HUAWEI)","TRAVAUX-HUAWEI",
AR1847="Projet OCM (NOKIA)","TRAVAUX -NOKIA",
AR1847="ACCESS-ISSUE","ACCESS-ISSUE",
AR1847="Projet OCM (ZTE, NOKIA, autres projets)","TRAVAUX OCM",
AR1847="No root CAuse","No root cause",
AR1847="ODU HS","TX ISSUE",
AR1847="IP &amp; VLAN","TX ISSUE",
AR1847="Warehouse HUAWEI","SPARE-ISSUE",
AR1847="SPARE-HS","SPARE-ISSUE",
AR1847="Power Telco","RAN ISSUE",AR1847="no impacts","no impacts"
),"")</f>
        <v>No root cause</v>
      </c>
      <c r="AR1847" s="59" t="s">
        <v>5343</v>
      </c>
      <c r="AS1847" s="40" t="str" cm="1">
        <f t="array" ref="AS1847">IFERROR(_xlfn.IFS(
AR1847="MPR ISSUE","ACTIVE",
AR1847="BSS Hardware Issue","ACTIVE",
AR1847="Sites strategiques, MLL, Pylone, etc.","PASSIVE",
AR1847="AKTIVCO DEFAUT GE &amp; POWER Cabinet","PASSIVE",
AR1847="AKTIVCO Coupure ENEO &amp; Baisse de tension","PASSIVE",
AR1847="Coupure ENEO &amp; Baisse de tension","PASSIVE",
AR1847="Defaut GE &amp; POWER Cabinet","PASSIVE",
AR1847="Sharing","PASSIVE",
AR1847="Sites strategiques &amp; DataCenter","PASSIVE",
AR1847="Exclu","Exclu",
AR1847="SAT","ACTIVE",
AR1847="SPARE-ISSUE","SPARE-ISSUE",
AR1847="Fiber CAmtel","ACTIVE",
AR1847="Fiber AOF","ACTIVE",
AR1847="Projet OCM (HUAWEI)","PLANNED WORKS",
AR1847="Projet OCM (NOKIA)","PLANNED WORKS",
AR1847="ACCESS-ISSUE","ACCESS-ISSUE",
AR1847="Projet OCM (ZTE, NOKIA, autres projets)","PLANNED WORKS",
AR1847="No root CAuse","No root cause",
AR1847="ODU HS","ACTIVE",
AR1847="IP &amp; VLAN","ACTIVE",
AR1847="Warehouse HUAWEI","SPARE-ISSUE",
AR1847="SPARE-HS","SPARE-ISSUE",
AR1847="Power Telco","ACTIVE", AR1847="no impacts","no impacts"
),"")</f>
        <v>No root cause</v>
      </c>
      <c r="AT1847" s="99" t="s">
        <v>5661</v>
      </c>
      <c r="AU1847" s="99" t="s">
        <v>2462</v>
      </c>
      <c r="AW1847" s="17"/>
      <c r="AX1847" s="17" t="s">
        <v>5536</v>
      </c>
      <c r="AY1847" s="17"/>
      <c r="AZ1847" s="17" t="s">
        <v>5536</v>
      </c>
      <c r="BA1847" s="7"/>
      <c r="BC1847" s="18"/>
      <c r="BD1847" s="18"/>
      <c r="BE1847" s="18"/>
      <c r="BF1847" s="18"/>
      <c r="BG1847" s="18"/>
      <c r="BH1847" s="18"/>
      <c r="BI1847" s="18"/>
      <c r="BJ1847" s="18"/>
      <c r="BK1847" s="18"/>
      <c r="BM1847" s="18"/>
      <c r="BN1847" s="18"/>
      <c r="BO1847" s="18"/>
      <c r="BP1847" s="9" t="s">
        <v>5661</v>
      </c>
      <c r="BQ1847" s="14"/>
      <c r="BR1847" s="102" t="s">
        <v>5536</v>
      </c>
      <c r="BS1847" s="14"/>
      <c r="BT1847" s="14"/>
      <c r="BU1847" s="9"/>
      <c r="BV1847" s="9"/>
      <c r="BW1847" s="9"/>
    </row>
    <row r="1848" spans="1:75" x14ac:dyDescent="0.35">
      <c r="A1848" s="1" t="s">
        <v>4738</v>
      </c>
      <c r="B1848" s="8" t="s">
        <v>4739</v>
      </c>
      <c r="C1848" s="3" t="s">
        <v>32</v>
      </c>
      <c r="D1848" s="1" t="s">
        <v>11</v>
      </c>
      <c r="E1848" s="1" t="s">
        <v>12</v>
      </c>
      <c r="F1848" s="3" t="s">
        <v>31</v>
      </c>
      <c r="G1848" s="1" t="s">
        <v>32</v>
      </c>
      <c r="H1848" s="30" t="s">
        <v>5587</v>
      </c>
      <c r="I1848" s="27">
        <v>0</v>
      </c>
      <c r="J1848" s="27">
        <v>0</v>
      </c>
      <c r="K1848" s="27">
        <v>0</v>
      </c>
      <c r="L1848" s="27">
        <v>0</v>
      </c>
      <c r="M1848" s="27">
        <v>1.4803115003438603E-3</v>
      </c>
      <c r="N1848" s="27">
        <v>0</v>
      </c>
      <c r="O1848" s="27">
        <v>0</v>
      </c>
      <c r="P1848" s="27">
        <v>0</v>
      </c>
      <c r="Q1848" s="27">
        <v>0</v>
      </c>
      <c r="R1848" s="27">
        <v>0</v>
      </c>
      <c r="S1848" s="80">
        <v>0</v>
      </c>
      <c r="T1848" s="80">
        <v>0</v>
      </c>
      <c r="U1848" s="80">
        <v>0</v>
      </c>
      <c r="V1848" s="80">
        <v>0</v>
      </c>
      <c r="W1848" s="80">
        <v>0</v>
      </c>
      <c r="X1848" s="80">
        <v>0</v>
      </c>
      <c r="Y1848" s="80">
        <v>0</v>
      </c>
      <c r="Z1848" s="80">
        <v>0</v>
      </c>
      <c r="AA1848" s="80">
        <v>0</v>
      </c>
      <c r="AB1848" s="80">
        <v>0</v>
      </c>
      <c r="AC1848" s="80">
        <v>0</v>
      </c>
      <c r="AD1848" s="80">
        <v>0</v>
      </c>
      <c r="AE1848" s="80">
        <v>0</v>
      </c>
      <c r="AF1848" s="80">
        <v>0</v>
      </c>
      <c r="AG1848" s="80"/>
      <c r="AH1848" s="80">
        <v>0</v>
      </c>
      <c r="AI1848" s="80">
        <v>0</v>
      </c>
      <c r="AJ1848" s="80">
        <v>0</v>
      </c>
      <c r="AK1848" s="80">
        <v>0</v>
      </c>
      <c r="AL1848" s="80">
        <v>0</v>
      </c>
      <c r="AM1848" s="80">
        <v>0</v>
      </c>
      <c r="AN1848" s="41" t="s">
        <v>5558</v>
      </c>
      <c r="AO1848" s="41"/>
      <c r="AP1848" s="40" t="str" cm="1">
        <f t="array" ref="AP1848">IFERROR(_xlfn.IFS(
AR1848="MPR ISSUE","PDH",
AR1848="BSS Hardware Issue","BSS",
AR1848="Sites strategiques, MLL, Pylone, etc.","ENVTECH",
AR1848="AKTIVCO DEFAUT GE &amp; POWER Cabinet","AKTIVCO",
AR1848="AKTIVCO Coupure ENEO &amp; Baisse de tension","AKTIVCO GRID ONLY",
AR1848="Coupure ENEO &amp; Baisse de tension","IHS GRID ONLY",
AR1848="Defaut GE &amp; POWER Cabinet","IHS",
AR1848="Sharing","Partners",
AR1848="Sites strategiques &amp; DataCenter","SST &amp; DC",
AR1848="Exclu","Exclu",
AR1848="SAT","SAT",
AR1848="SPARE-ISSUE","SPARE-ISSUE",
AR1848="Fiber CAmtel","TRANS_FO_CAMTEL",
AR1848="Fiber AOF","Fiber AOF",
AR1848="Projet OCM (HUAWEI)","TRAVAUX-HUAWEI",
AR1848="Projet OCM (NOKIA)","TRAVAUX-NOKIA",
AR1848="ACCESS-ISSUE","ACCESS-ISSUE",
AR1848="Projet OCM (ZTE, NOKIA, autres projets)","TRAVAUX OCM",
AR1848="No root CAuse","No root cause",
AR1848="ODU HS","PDH",
AR1848="IP &amp; VLAN","PDH",
AR1848="Warehouse HUAWEI","SPARE-ISSUE",
AR1848="SPARE-HS","SPARE-ISSUE",
AR1848="Power Telco","BSS",AR1848="no impacts","no impacts"
),"")</f>
        <v>No root cause</v>
      </c>
      <c r="AQ1848" s="40" t="str" cm="1">
        <f t="array" ref="AQ1848">IFERROR(_xlfn.IFS(
AR1848="MPR ISSUE","TX ISSUE",
AR1848="BSS Hardware Issue","RAN ISSUE",
AR1848="Sites strategiques, MLL, Pylone, etc.","ENVTECH",
AR1848="AKTIVCO DEFAUT GE &amp; POWER Cabinet","POWER ISSUE",
AR1848="AKTIVCO Coupure ENEO &amp; Baisse de tension","POWER ISSUE",
AR1848="Coupure ENEO &amp; Baisse de tension","POWER ISSUE",
AR1848="Defaut GE &amp; POWER Cabinet","POWER ISSUE",
AR1848="Sharing","POWER ISSUE",
AR1848="Sites strategiques &amp; DataCenter","POWER ISSUE",
AR1848="Exclu","Exclu",
AR1848="SAT","TX ISSUE",
AR1848="SPARE-ISSUE","SPARE-ISSUE",
AR1848="Fiber CAmtel","TX ISSUE",
AR1848="Fiber AOF","TX ISSUE",
AR1848="Projet OCM (HUAWEI)","TRAVAUX-HUAWEI",
AR1848="Projet OCM (NOKIA)","TRAVAUX -NOKIA",
AR1848="ACCESS-ISSUE","ACCESS-ISSUE",
AR1848="Projet OCM (ZTE, NOKIA, autres projets)","TRAVAUX OCM",
AR1848="No root CAuse","No root cause",
AR1848="ODU HS","TX ISSUE",
AR1848="IP &amp; VLAN","TX ISSUE",
AR1848="Warehouse HUAWEI","SPARE-ISSUE",
AR1848="SPARE-HS","SPARE-ISSUE",
AR1848="Power Telco","RAN ISSUE",AR1848="no impacts","no impacts"
),"")</f>
        <v>No root cause</v>
      </c>
      <c r="AR1848" s="59" t="s">
        <v>5343</v>
      </c>
      <c r="AS1848" s="40" t="str" cm="1">
        <f t="array" ref="AS1848">IFERROR(_xlfn.IFS(
AR1848="MPR ISSUE","ACTIVE",
AR1848="BSS Hardware Issue","ACTIVE",
AR1848="Sites strategiques, MLL, Pylone, etc.","PASSIVE",
AR1848="AKTIVCO DEFAUT GE &amp; POWER Cabinet","PASSIVE",
AR1848="AKTIVCO Coupure ENEO &amp; Baisse de tension","PASSIVE",
AR1848="Coupure ENEO &amp; Baisse de tension","PASSIVE",
AR1848="Defaut GE &amp; POWER Cabinet","PASSIVE",
AR1848="Sharing","PASSIVE",
AR1848="Sites strategiques &amp; DataCenter","PASSIVE",
AR1848="Exclu","Exclu",
AR1848="SAT","ACTIVE",
AR1848="SPARE-ISSUE","SPARE-ISSUE",
AR1848="Fiber CAmtel","ACTIVE",
AR1848="Fiber AOF","ACTIVE",
AR1848="Projet OCM (HUAWEI)","PLANNED WORKS",
AR1848="Projet OCM (NOKIA)","PLANNED WORKS",
AR1848="ACCESS-ISSUE","ACCESS-ISSUE",
AR1848="Projet OCM (ZTE, NOKIA, autres projets)","PLANNED WORKS",
AR1848="No root CAuse","No root cause",
AR1848="ODU HS","ACTIVE",
AR1848="IP &amp; VLAN","ACTIVE",
AR1848="Warehouse HUAWEI","SPARE-ISSUE",
AR1848="SPARE-HS","SPARE-ISSUE",
AR1848="Power Telco","ACTIVE", AR1848="no impacts","no impacts"
),"")</f>
        <v>No root cause</v>
      </c>
      <c r="AT1848" s="99" t="s">
        <v>5661</v>
      </c>
      <c r="AU1848" s="99" t="s">
        <v>4739</v>
      </c>
      <c r="AW1848" s="17"/>
      <c r="AX1848" s="17" t="s">
        <v>5536</v>
      </c>
      <c r="AY1848" s="17"/>
      <c r="AZ1848" s="17" t="s">
        <v>5536</v>
      </c>
      <c r="BA1848" s="7"/>
      <c r="BC1848" s="18"/>
      <c r="BD1848" s="18"/>
      <c r="BE1848" s="18"/>
      <c r="BF1848" s="18"/>
      <c r="BG1848" s="18"/>
      <c r="BH1848" s="18"/>
      <c r="BI1848" s="18"/>
      <c r="BJ1848" s="18"/>
      <c r="BK1848" s="18"/>
      <c r="BM1848" s="18"/>
      <c r="BN1848" s="18"/>
      <c r="BO1848" s="18"/>
      <c r="BP1848" s="9" t="s">
        <v>5661</v>
      </c>
      <c r="BQ1848" s="14"/>
      <c r="BR1848" s="102" t="s">
        <v>5536</v>
      </c>
      <c r="BS1848" s="14"/>
      <c r="BT1848" s="14"/>
      <c r="BU1848" s="9"/>
      <c r="BV1848" s="9"/>
      <c r="BW1848" s="9"/>
    </row>
    <row r="1849" spans="1:75" x14ac:dyDescent="0.35">
      <c r="A1849" s="1" t="s">
        <v>3982</v>
      </c>
      <c r="B1849" s="8" t="s">
        <v>3983</v>
      </c>
      <c r="C1849" s="3" t="s">
        <v>13</v>
      </c>
      <c r="D1849" s="1" t="s">
        <v>11</v>
      </c>
      <c r="E1849" s="1" t="s">
        <v>12</v>
      </c>
      <c r="F1849" s="3" t="s">
        <v>13</v>
      </c>
      <c r="G1849" s="1" t="s">
        <v>3458</v>
      </c>
      <c r="H1849" s="28" t="s">
        <v>5601</v>
      </c>
      <c r="I1849" s="27">
        <v>0</v>
      </c>
      <c r="J1849" s="27">
        <v>0</v>
      </c>
      <c r="K1849" s="27">
        <v>0</v>
      </c>
      <c r="L1849" s="27">
        <v>0</v>
      </c>
      <c r="M1849" s="27">
        <v>0</v>
      </c>
      <c r="N1849" s="27">
        <v>0</v>
      </c>
      <c r="O1849" s="27">
        <v>0</v>
      </c>
      <c r="P1849" s="27">
        <v>0</v>
      </c>
      <c r="Q1849" s="27">
        <v>0</v>
      </c>
      <c r="R1849" s="27">
        <v>0</v>
      </c>
      <c r="S1849" s="80">
        <v>0</v>
      </c>
      <c r="T1849" s="80">
        <v>0</v>
      </c>
      <c r="U1849" s="80">
        <v>0</v>
      </c>
      <c r="V1849" s="80">
        <v>0</v>
      </c>
      <c r="W1849" s="80">
        <v>0</v>
      </c>
      <c r="X1849" s="80">
        <v>0</v>
      </c>
      <c r="Y1849" s="80">
        <v>0</v>
      </c>
      <c r="Z1849" s="80">
        <v>0</v>
      </c>
      <c r="AA1849" s="80">
        <v>0</v>
      </c>
      <c r="AB1849" s="80">
        <v>0</v>
      </c>
      <c r="AC1849" s="80">
        <v>0</v>
      </c>
      <c r="AD1849" s="80">
        <v>0</v>
      </c>
      <c r="AE1849" s="80">
        <v>0</v>
      </c>
      <c r="AF1849" s="80">
        <v>0</v>
      </c>
      <c r="AG1849" s="80"/>
      <c r="AH1849" s="80">
        <v>0</v>
      </c>
      <c r="AI1849" s="80">
        <v>0</v>
      </c>
      <c r="AJ1849" s="80">
        <v>0</v>
      </c>
      <c r="AK1849" s="80">
        <v>0</v>
      </c>
      <c r="AL1849" s="80">
        <v>0</v>
      </c>
      <c r="AM1849" s="80">
        <v>0</v>
      </c>
      <c r="AN1849" s="41" t="s">
        <v>5591</v>
      </c>
      <c r="AO1849" s="41"/>
      <c r="AP1849" s="40" t="str" cm="1">
        <f t="array" ref="AP1849">IFERROR(_xlfn.IFS(
AR1849="MPR ISSUE","PDH",
AR1849="BSS Hardware Issue","BSS",
AR1849="Sites strategiques, MLL, Pylone, etc.","ENVTECH",
AR1849="AKTIVCO DEFAUT GE &amp; POWER Cabinet","AKTIVCO",
AR1849="AKTIVCO Coupure ENEO &amp; Baisse de tension","AKTIVCO GRID ONLY",
AR1849="Coupure ENEO &amp; Baisse de tension","IHS GRID ONLY",
AR1849="Defaut GE &amp; POWER Cabinet","IHS",
AR1849="Sharing","Partners",
AR1849="Sites strategiques &amp; DataCenter","SST &amp; DC",
AR1849="Exclu","Exclu",
AR1849="SAT","SAT",
AR1849="SPARE-ISSUE","SPARE-ISSUE",
AR1849="Fiber CAmtel","TRANS_FO_CAMTEL",
AR1849="Fiber AOF","Fiber AOF",
AR1849="Projet OCM (HUAWEI)","TRAVAUX-HUAWEI",
AR1849="Projet OCM (NOKIA)","TRAVAUX-NOKIA",
AR1849="ACCESS-ISSUE","ACCESS-ISSUE",
AR1849="Projet OCM (ZTE, NOKIA, autres projets)","TRAVAUX OCM",
AR1849="No root CAuse","No root cause",
AR1849="ODU HS","PDH",
AR1849="IP &amp; VLAN","PDH",
AR1849="Warehouse HUAWEI","SPARE-ISSUE",
AR1849="SPARE-HS","SPARE-ISSUE",
AR1849="Power Telco","BSS",AR1849="no impacts","no impacts"
),"")</f>
        <v>No root cause</v>
      </c>
      <c r="AQ1849" s="40" t="str" cm="1">
        <f t="array" ref="AQ1849">IFERROR(_xlfn.IFS(
AR1849="MPR ISSUE","TX ISSUE",
AR1849="BSS Hardware Issue","RAN ISSUE",
AR1849="Sites strategiques, MLL, Pylone, etc.","ENVTECH",
AR1849="AKTIVCO DEFAUT GE &amp; POWER Cabinet","POWER ISSUE",
AR1849="AKTIVCO Coupure ENEO &amp; Baisse de tension","POWER ISSUE",
AR1849="Coupure ENEO &amp; Baisse de tension","POWER ISSUE",
AR1849="Defaut GE &amp; POWER Cabinet","POWER ISSUE",
AR1849="Sharing","POWER ISSUE",
AR1849="Sites strategiques &amp; DataCenter","POWER ISSUE",
AR1849="Exclu","Exclu",
AR1849="SAT","TX ISSUE",
AR1849="SPARE-ISSUE","SPARE-ISSUE",
AR1849="Fiber CAmtel","TX ISSUE",
AR1849="Fiber AOF","TX ISSUE",
AR1849="Projet OCM (HUAWEI)","TRAVAUX-HUAWEI",
AR1849="Projet OCM (NOKIA)","TRAVAUX -NOKIA",
AR1849="ACCESS-ISSUE","ACCESS-ISSUE",
AR1849="Projet OCM (ZTE, NOKIA, autres projets)","TRAVAUX OCM",
AR1849="No root CAuse","No root cause",
AR1849="ODU HS","TX ISSUE",
AR1849="IP &amp; VLAN","TX ISSUE",
AR1849="Warehouse HUAWEI","SPARE-ISSUE",
AR1849="SPARE-HS","SPARE-ISSUE",
AR1849="Power Telco","RAN ISSUE",AR1849="no impacts","no impacts"
),"")</f>
        <v>No root cause</v>
      </c>
      <c r="AR1849" s="59" t="s">
        <v>5343</v>
      </c>
      <c r="AS1849" s="40" t="str" cm="1">
        <f t="array" ref="AS1849">IFERROR(_xlfn.IFS(
AR1849="MPR ISSUE","ACTIVE",
AR1849="BSS Hardware Issue","ACTIVE",
AR1849="Sites strategiques, MLL, Pylone, etc.","PASSIVE",
AR1849="AKTIVCO DEFAUT GE &amp; POWER Cabinet","PASSIVE",
AR1849="AKTIVCO Coupure ENEO &amp; Baisse de tension","PASSIVE",
AR1849="Coupure ENEO &amp; Baisse de tension","PASSIVE",
AR1849="Defaut GE &amp; POWER Cabinet","PASSIVE",
AR1849="Sharing","PASSIVE",
AR1849="Sites strategiques &amp; DataCenter","PASSIVE",
AR1849="Exclu","Exclu",
AR1849="SAT","ACTIVE",
AR1849="SPARE-ISSUE","SPARE-ISSUE",
AR1849="Fiber CAmtel","ACTIVE",
AR1849="Fiber AOF","ACTIVE",
AR1849="Projet OCM (HUAWEI)","PLANNED WORKS",
AR1849="Projet OCM (NOKIA)","PLANNED WORKS",
AR1849="ACCESS-ISSUE","ACCESS-ISSUE",
AR1849="Projet OCM (ZTE, NOKIA, autres projets)","PLANNED WORKS",
AR1849="No root CAuse","No root cause",
AR1849="ODU HS","ACTIVE",
AR1849="IP &amp; VLAN","ACTIVE",
AR1849="Warehouse HUAWEI","SPARE-ISSUE",
AR1849="SPARE-HS","SPARE-ISSUE",
AR1849="Power Telco","ACTIVE", AR1849="no impacts","no impacts"
),"")</f>
        <v>No root cause</v>
      </c>
      <c r="AT1849" s="99" t="s">
        <v>5661</v>
      </c>
      <c r="AU1849" s="99" t="s">
        <v>3983</v>
      </c>
      <c r="AW1849" s="17"/>
      <c r="AX1849" s="17" t="s">
        <v>5536</v>
      </c>
      <c r="AY1849" s="17"/>
      <c r="AZ1849" s="17" t="s">
        <v>5536</v>
      </c>
      <c r="BA1849" s="7"/>
      <c r="BC1849" s="18"/>
      <c r="BD1849" s="18"/>
      <c r="BE1849" s="18"/>
      <c r="BF1849" s="18"/>
      <c r="BG1849" s="18"/>
      <c r="BH1849" s="18"/>
      <c r="BI1849" s="18"/>
      <c r="BJ1849" s="18"/>
      <c r="BK1849" s="18"/>
      <c r="BM1849" s="18"/>
      <c r="BN1849" s="18"/>
      <c r="BO1849" s="18"/>
      <c r="BP1849" s="9" t="s">
        <v>5661</v>
      </c>
      <c r="BQ1849" s="14"/>
      <c r="BR1849" s="102" t="s">
        <v>5536</v>
      </c>
      <c r="BS1849" s="14"/>
      <c r="BT1849" s="14"/>
      <c r="BU1849" s="9"/>
      <c r="BV1849" s="9"/>
      <c r="BW1849" s="9"/>
    </row>
    <row r="1850" spans="1:75" x14ac:dyDescent="0.35">
      <c r="A1850" s="1" t="s">
        <v>3986</v>
      </c>
      <c r="B1850" s="8" t="s">
        <v>3987</v>
      </c>
      <c r="C1850" s="3" t="s">
        <v>37</v>
      </c>
      <c r="D1850" s="1" t="s">
        <v>11</v>
      </c>
      <c r="E1850" s="1" t="s">
        <v>66</v>
      </c>
      <c r="F1850" s="3" t="s">
        <v>226</v>
      </c>
      <c r="G1850" s="1" t="s">
        <v>3986</v>
      </c>
      <c r="H1850" s="30" t="s">
        <v>5587</v>
      </c>
      <c r="I1850" s="27">
        <v>0</v>
      </c>
      <c r="J1850" s="27">
        <v>0</v>
      </c>
      <c r="K1850" s="27">
        <v>0</v>
      </c>
      <c r="L1850" s="27">
        <v>0</v>
      </c>
      <c r="M1850" s="27">
        <v>0</v>
      </c>
      <c r="N1850" s="27">
        <v>0</v>
      </c>
      <c r="O1850" s="27">
        <v>0</v>
      </c>
      <c r="P1850" s="27">
        <v>0</v>
      </c>
      <c r="Q1850" s="27">
        <v>0</v>
      </c>
      <c r="R1850" s="27">
        <v>0</v>
      </c>
      <c r="S1850" s="80">
        <v>0</v>
      </c>
      <c r="T1850" s="80">
        <v>0</v>
      </c>
      <c r="U1850" s="80">
        <v>0</v>
      </c>
      <c r="V1850" s="80">
        <v>0</v>
      </c>
      <c r="W1850" s="80">
        <v>0</v>
      </c>
      <c r="X1850" s="80">
        <v>0</v>
      </c>
      <c r="Y1850" s="80">
        <v>0</v>
      </c>
      <c r="Z1850" s="80">
        <v>0</v>
      </c>
      <c r="AA1850" s="80">
        <v>0</v>
      </c>
      <c r="AB1850" s="80">
        <v>0</v>
      </c>
      <c r="AC1850" s="80">
        <v>0</v>
      </c>
      <c r="AD1850" s="80">
        <v>0</v>
      </c>
      <c r="AE1850" s="80">
        <v>0</v>
      </c>
      <c r="AF1850" s="80">
        <v>0</v>
      </c>
      <c r="AG1850" s="80"/>
      <c r="AH1850" s="80">
        <v>0</v>
      </c>
      <c r="AI1850" s="80">
        <v>0</v>
      </c>
      <c r="AJ1850" s="80">
        <v>0</v>
      </c>
      <c r="AK1850" s="80">
        <v>0</v>
      </c>
      <c r="AL1850" s="80">
        <v>0</v>
      </c>
      <c r="AM1850" s="80">
        <v>0</v>
      </c>
      <c r="AN1850" s="41" t="s">
        <v>5586</v>
      </c>
      <c r="AO1850" s="41"/>
      <c r="AP1850" s="40" t="str" cm="1">
        <f t="array" ref="AP1850">IFERROR(_xlfn.IFS(
AR1850="MPR ISSUE","PDH",
AR1850="BSS Hardware Issue","BSS",
AR1850="Sites strategiques, MLL, Pylone, etc.","ENVTECH",
AR1850="AKTIVCO DEFAUT GE &amp; POWER Cabinet","AKTIVCO",
AR1850="AKTIVCO Coupure ENEO &amp; Baisse de tension","AKTIVCO GRID ONLY",
AR1850="Coupure ENEO &amp; Baisse de tension","IHS GRID ONLY",
AR1850="Defaut GE &amp; POWER Cabinet","IHS",
AR1850="Sharing","Partners",
AR1850="Sites strategiques &amp; DataCenter","SST &amp; DC",
AR1850="Exclu","Exclu",
AR1850="SAT","SAT",
AR1850="SPARE-ISSUE","SPARE-ISSUE",
AR1850="Fiber CAmtel","TRANS_FO_CAMTEL",
AR1850="Fiber AOF","Fiber AOF",
AR1850="Projet OCM (HUAWEI)","TRAVAUX-HUAWEI",
AR1850="Projet OCM (NOKIA)","TRAVAUX-NOKIA",
AR1850="ACCESS-ISSUE","ACCESS-ISSUE",
AR1850="Projet OCM (ZTE, NOKIA, autres projets)","TRAVAUX OCM",
AR1850="No root CAuse","No root cause",
AR1850="ODU HS","PDH",
AR1850="IP &amp; VLAN","PDH",
AR1850="Warehouse HUAWEI","SPARE-ISSUE",
AR1850="SPARE-HS","SPARE-ISSUE",
AR1850="Power Telco","BSS",AR1850="no impacts","no impacts"
),"")</f>
        <v>Exclu</v>
      </c>
      <c r="AQ1850" s="40" t="str" cm="1">
        <f t="array" ref="AQ1850">IFERROR(_xlfn.IFS(
AR1850="MPR ISSUE","TX ISSUE",
AR1850="BSS Hardware Issue","RAN ISSUE",
AR1850="Sites strategiques, MLL, Pylone, etc.","ENVTECH",
AR1850="AKTIVCO DEFAUT GE &amp; POWER Cabinet","POWER ISSUE",
AR1850="AKTIVCO Coupure ENEO &amp; Baisse de tension","POWER ISSUE",
AR1850="Coupure ENEO &amp; Baisse de tension","POWER ISSUE",
AR1850="Defaut GE &amp; POWER Cabinet","POWER ISSUE",
AR1850="Sharing","POWER ISSUE",
AR1850="Sites strategiques &amp; DataCenter","POWER ISSUE",
AR1850="Exclu","Exclu",
AR1850="SAT","TX ISSUE",
AR1850="SPARE-ISSUE","SPARE-ISSUE",
AR1850="Fiber CAmtel","TX ISSUE",
AR1850="Fiber AOF","TX ISSUE",
AR1850="Projet OCM (HUAWEI)","TRAVAUX-HUAWEI",
AR1850="Projet OCM (NOKIA)","TRAVAUX -NOKIA",
AR1850="ACCESS-ISSUE","ACCESS-ISSUE",
AR1850="Projet OCM (ZTE, NOKIA, autres projets)","TRAVAUX OCM",
AR1850="No root CAuse","No root cause",
AR1850="ODU HS","TX ISSUE",
AR1850="IP &amp; VLAN","TX ISSUE",
AR1850="Warehouse HUAWEI","SPARE-ISSUE",
AR1850="SPARE-HS","SPARE-ISSUE",
AR1850="Power Telco","RAN ISSUE",AR1850="no impacts","no impacts"
),"")</f>
        <v>Exclu</v>
      </c>
      <c r="AR1850" s="59" t="s">
        <v>5586</v>
      </c>
      <c r="AS1850" s="40" t="str" cm="1">
        <f t="array" ref="AS1850">IFERROR(_xlfn.IFS(
AR1850="MPR ISSUE","ACTIVE",
AR1850="BSS Hardware Issue","ACTIVE",
AR1850="Sites strategiques, MLL, Pylone, etc.","PASSIVE",
AR1850="AKTIVCO DEFAUT GE &amp; POWER Cabinet","PASSIVE",
AR1850="AKTIVCO Coupure ENEO &amp; Baisse de tension","PASSIVE",
AR1850="Coupure ENEO &amp; Baisse de tension","PASSIVE",
AR1850="Defaut GE &amp; POWER Cabinet","PASSIVE",
AR1850="Sharing","PASSIVE",
AR1850="Sites strategiques &amp; DataCenter","PASSIVE",
AR1850="Exclu","Exclu",
AR1850="SAT","ACTIVE",
AR1850="SPARE-ISSUE","SPARE-ISSUE",
AR1850="Fiber CAmtel","ACTIVE",
AR1850="Fiber AOF","ACTIVE",
AR1850="Projet OCM (HUAWEI)","PLANNED WORKS",
AR1850="Projet OCM (NOKIA)","PLANNED WORKS",
AR1850="ACCESS-ISSUE","ACCESS-ISSUE",
AR1850="Projet OCM (ZTE, NOKIA, autres projets)","PLANNED WORKS",
AR1850="No root CAuse","No root cause",
AR1850="ODU HS","ACTIVE",
AR1850="IP &amp; VLAN","ACTIVE",
AR1850="Warehouse HUAWEI","SPARE-ISSUE",
AR1850="SPARE-HS","SPARE-ISSUE",
AR1850="Power Telco","ACTIVE", AR1850="no impacts","no impacts"
),"")</f>
        <v>Exclu</v>
      </c>
      <c r="AT1850" s="99" t="s">
        <v>6527</v>
      </c>
      <c r="AU1850" s="99" t="s">
        <v>3987</v>
      </c>
      <c r="AW1850" s="17"/>
      <c r="AX1850" s="17" t="s">
        <v>5536</v>
      </c>
      <c r="AY1850" s="17"/>
      <c r="AZ1850" s="17" t="s">
        <v>5536</v>
      </c>
      <c r="BA1850" s="7"/>
      <c r="BB1850" s="9" t="s">
        <v>5647</v>
      </c>
      <c r="BC1850" s="18"/>
      <c r="BD1850" s="18"/>
      <c r="BE1850" s="18"/>
      <c r="BF1850" s="18"/>
      <c r="BG1850" s="18"/>
      <c r="BH1850" s="18"/>
      <c r="BI1850" s="18"/>
      <c r="BJ1850" s="18"/>
      <c r="BK1850" s="18"/>
      <c r="BM1850" s="18"/>
      <c r="BN1850" s="18"/>
      <c r="BO1850" s="18"/>
      <c r="BP1850" s="9" t="s">
        <v>5661</v>
      </c>
      <c r="BQ1850" s="14"/>
      <c r="BR1850" s="102" t="s">
        <v>5536</v>
      </c>
      <c r="BS1850" s="14"/>
      <c r="BT1850" s="14"/>
      <c r="BU1850" s="9"/>
      <c r="BV1850" s="9"/>
      <c r="BW1850" s="9"/>
    </row>
    <row r="1851" spans="1:75" x14ac:dyDescent="0.35">
      <c r="A1851" s="82" t="s">
        <v>3988</v>
      </c>
      <c r="B1851" s="8" t="s">
        <v>3989</v>
      </c>
      <c r="C1851" s="3" t="s">
        <v>37</v>
      </c>
      <c r="D1851" s="1" t="s">
        <v>21</v>
      </c>
      <c r="E1851" s="1" t="s">
        <v>122</v>
      </c>
      <c r="F1851" s="3" t="s">
        <v>37</v>
      </c>
      <c r="G1851" s="1" t="s">
        <v>3990</v>
      </c>
      <c r="H1851" s="30" t="s">
        <v>5587</v>
      </c>
      <c r="I1851" s="27">
        <v>0</v>
      </c>
      <c r="J1851" s="27">
        <v>0</v>
      </c>
      <c r="K1851" s="27">
        <v>0</v>
      </c>
      <c r="L1851" s="27">
        <v>0</v>
      </c>
      <c r="M1851" s="27">
        <v>0</v>
      </c>
      <c r="N1851" s="27">
        <v>0</v>
      </c>
      <c r="O1851" s="27">
        <v>0</v>
      </c>
      <c r="P1851" s="27">
        <v>0</v>
      </c>
      <c r="Q1851" s="27">
        <v>0</v>
      </c>
      <c r="R1851" s="27">
        <v>0</v>
      </c>
      <c r="S1851" s="80">
        <v>0</v>
      </c>
      <c r="T1851" s="80">
        <v>0</v>
      </c>
      <c r="U1851" s="80">
        <v>0</v>
      </c>
      <c r="V1851" s="80">
        <v>0</v>
      </c>
      <c r="W1851" s="80">
        <v>0</v>
      </c>
      <c r="X1851" s="80">
        <v>0</v>
      </c>
      <c r="Y1851" s="80">
        <v>0</v>
      </c>
      <c r="Z1851" s="80">
        <v>0</v>
      </c>
      <c r="AA1851" s="80">
        <v>0</v>
      </c>
      <c r="AB1851" s="80">
        <v>0</v>
      </c>
      <c r="AC1851" s="80">
        <v>0</v>
      </c>
      <c r="AD1851" s="80">
        <v>0</v>
      </c>
      <c r="AE1851" s="80">
        <v>0</v>
      </c>
      <c r="AF1851" s="80">
        <v>0</v>
      </c>
      <c r="AG1851" s="80"/>
      <c r="AH1851" s="80">
        <v>0</v>
      </c>
      <c r="AI1851" s="80">
        <v>0</v>
      </c>
      <c r="AJ1851" s="80">
        <v>0</v>
      </c>
      <c r="AK1851" s="80">
        <v>0</v>
      </c>
      <c r="AL1851" s="80">
        <v>0</v>
      </c>
      <c r="AM1851" s="80">
        <v>0</v>
      </c>
      <c r="AN1851" s="41" t="s">
        <v>5586</v>
      </c>
      <c r="AO1851" s="41"/>
      <c r="AP1851" s="40" t="str" cm="1">
        <f t="array" ref="AP1851">IFERROR(_xlfn.IFS(
AR1851="MPR ISSUE","PDH",
AR1851="BSS Hardware Issue","BSS",
AR1851="Sites strategiques, MLL, Pylone, etc.","ENVTECH",
AR1851="AKTIVCO DEFAUT GE &amp; POWER Cabinet","AKTIVCO",
AR1851="AKTIVCO Coupure ENEO &amp; Baisse de tension","AKTIVCO GRID ONLY",
AR1851="Coupure ENEO &amp; Baisse de tension","IHS GRID ONLY",
AR1851="Defaut GE &amp; POWER Cabinet","IHS",
AR1851="Sharing","Partners",
AR1851="Sites strategiques &amp; DataCenter","SST &amp; DC",
AR1851="Exclu","Exclu",
AR1851="SAT","SAT",
AR1851="SPARE-ISSUE","SPARE-ISSUE",
AR1851="Fiber CAmtel","TRANS_FO_CAMTEL",
AR1851="Fiber AOF","Fiber AOF",
AR1851="Projet OCM (HUAWEI)","TRAVAUX-HUAWEI",
AR1851="Projet OCM (NOKIA)","TRAVAUX-NOKIA",
AR1851="ACCESS-ISSUE","ACCESS-ISSUE",
AR1851="Projet OCM (ZTE, NOKIA, autres projets)","TRAVAUX OCM",
AR1851="No root CAuse","No root cause",
AR1851="ODU HS","PDH",
AR1851="IP &amp; VLAN","PDH",
AR1851="Warehouse HUAWEI","SPARE-ISSUE",
AR1851="SPARE-HS","SPARE-ISSUE",
AR1851="Power Telco","BSS",AR1851="no impacts","no impacts"
),"")</f>
        <v>Exclu</v>
      </c>
      <c r="AQ1851" s="40" t="str" cm="1">
        <f t="array" ref="AQ1851">IFERROR(_xlfn.IFS(
AR1851="MPR ISSUE","TX ISSUE",
AR1851="BSS Hardware Issue","RAN ISSUE",
AR1851="Sites strategiques, MLL, Pylone, etc.","ENVTECH",
AR1851="AKTIVCO DEFAUT GE &amp; POWER Cabinet","POWER ISSUE",
AR1851="AKTIVCO Coupure ENEO &amp; Baisse de tension","POWER ISSUE",
AR1851="Coupure ENEO &amp; Baisse de tension","POWER ISSUE",
AR1851="Defaut GE &amp; POWER Cabinet","POWER ISSUE",
AR1851="Sharing","POWER ISSUE",
AR1851="Sites strategiques &amp; DataCenter","POWER ISSUE",
AR1851="Exclu","Exclu",
AR1851="SAT","TX ISSUE",
AR1851="SPARE-ISSUE","SPARE-ISSUE",
AR1851="Fiber CAmtel","TX ISSUE",
AR1851="Fiber AOF","TX ISSUE",
AR1851="Projet OCM (HUAWEI)","TRAVAUX-HUAWEI",
AR1851="Projet OCM (NOKIA)","TRAVAUX -NOKIA",
AR1851="ACCESS-ISSUE","ACCESS-ISSUE",
AR1851="Projet OCM (ZTE, NOKIA, autres projets)","TRAVAUX OCM",
AR1851="No root CAuse","No root cause",
AR1851="ODU HS","TX ISSUE",
AR1851="IP &amp; VLAN","TX ISSUE",
AR1851="Warehouse HUAWEI","SPARE-ISSUE",
AR1851="SPARE-HS","SPARE-ISSUE",
AR1851="Power Telco","RAN ISSUE",AR1851="no impacts","no impacts"
),"")</f>
        <v>Exclu</v>
      </c>
      <c r="AR1851" s="59" t="s">
        <v>5586</v>
      </c>
      <c r="AS1851" s="40" t="str" cm="1">
        <f t="array" ref="AS1851">IFERROR(_xlfn.IFS(
AR1851="MPR ISSUE","ACTIVE",
AR1851="BSS Hardware Issue","ACTIVE",
AR1851="Sites strategiques, MLL, Pylone, etc.","PASSIVE",
AR1851="AKTIVCO DEFAUT GE &amp; POWER Cabinet","PASSIVE",
AR1851="AKTIVCO Coupure ENEO &amp; Baisse de tension","PASSIVE",
AR1851="Coupure ENEO &amp; Baisse de tension","PASSIVE",
AR1851="Defaut GE &amp; POWER Cabinet","PASSIVE",
AR1851="Sharing","PASSIVE",
AR1851="Sites strategiques &amp; DataCenter","PASSIVE",
AR1851="Exclu","Exclu",
AR1851="SAT","ACTIVE",
AR1851="SPARE-ISSUE","SPARE-ISSUE",
AR1851="Fiber CAmtel","ACTIVE",
AR1851="Fiber AOF","ACTIVE",
AR1851="Projet OCM (HUAWEI)","PLANNED WORKS",
AR1851="Projet OCM (NOKIA)","PLANNED WORKS",
AR1851="ACCESS-ISSUE","ACCESS-ISSUE",
AR1851="Projet OCM (ZTE, NOKIA, autres projets)","PLANNED WORKS",
AR1851="No root CAuse","No root cause",
AR1851="ODU HS","ACTIVE",
AR1851="IP &amp; VLAN","ACTIVE",
AR1851="Warehouse HUAWEI","SPARE-ISSUE",
AR1851="SPARE-HS","SPARE-ISSUE",
AR1851="Power Telco","ACTIVE", AR1851="no impacts","no impacts"
),"")</f>
        <v>Exclu</v>
      </c>
      <c r="AT1851" s="99" t="s">
        <v>5661</v>
      </c>
      <c r="AU1851" s="99" t="s">
        <v>3989</v>
      </c>
      <c r="AW1851" s="17"/>
      <c r="AX1851" s="17" t="s">
        <v>5536</v>
      </c>
      <c r="AY1851" s="17"/>
      <c r="AZ1851" s="17" t="s">
        <v>5536</v>
      </c>
      <c r="BA1851" s="7"/>
      <c r="BC1851" s="18"/>
      <c r="BD1851" s="18"/>
      <c r="BE1851" s="18"/>
      <c r="BF1851" s="18"/>
      <c r="BG1851" s="18"/>
      <c r="BH1851" s="18"/>
      <c r="BI1851" s="18"/>
      <c r="BJ1851" s="18"/>
      <c r="BK1851" s="18"/>
      <c r="BM1851" s="18"/>
      <c r="BN1851" s="18"/>
      <c r="BO1851" s="18"/>
      <c r="BP1851" s="9" t="s">
        <v>5661</v>
      </c>
      <c r="BQ1851" s="14"/>
      <c r="BR1851" s="102" t="s">
        <v>5536</v>
      </c>
      <c r="BS1851" s="14"/>
      <c r="BT1851" s="14"/>
      <c r="BU1851" s="9"/>
      <c r="BV1851" s="9"/>
      <c r="BW1851" s="9"/>
    </row>
    <row r="1852" spans="1:75" x14ac:dyDescent="0.35">
      <c r="A1852" s="1" t="s">
        <v>3991</v>
      </c>
      <c r="B1852" s="8" t="s">
        <v>3992</v>
      </c>
      <c r="C1852" s="3" t="s">
        <v>37</v>
      </c>
      <c r="D1852" s="1" t="s">
        <v>11</v>
      </c>
      <c r="E1852" s="1" t="s">
        <v>704</v>
      </c>
      <c r="F1852" s="3" t="s">
        <v>226</v>
      </c>
      <c r="G1852" s="1" t="s">
        <v>3993</v>
      </c>
      <c r="H1852" s="30" t="s">
        <v>5587</v>
      </c>
      <c r="I1852" s="27">
        <v>0</v>
      </c>
      <c r="J1852" s="27">
        <v>0</v>
      </c>
      <c r="K1852" s="27">
        <v>0</v>
      </c>
      <c r="L1852" s="27">
        <v>0</v>
      </c>
      <c r="M1852" s="27">
        <v>0</v>
      </c>
      <c r="N1852" s="27">
        <v>0</v>
      </c>
      <c r="O1852" s="27">
        <v>0</v>
      </c>
      <c r="P1852" s="27">
        <v>0</v>
      </c>
      <c r="Q1852" s="27">
        <v>0</v>
      </c>
      <c r="R1852" s="27">
        <v>0</v>
      </c>
      <c r="S1852" s="80">
        <v>0</v>
      </c>
      <c r="T1852" s="80">
        <v>0</v>
      </c>
      <c r="U1852" s="80">
        <v>0</v>
      </c>
      <c r="V1852" s="80">
        <v>0</v>
      </c>
      <c r="W1852" s="80">
        <v>0</v>
      </c>
      <c r="X1852" s="80">
        <v>0</v>
      </c>
      <c r="Y1852" s="80">
        <v>0</v>
      </c>
      <c r="Z1852" s="80">
        <v>0</v>
      </c>
      <c r="AA1852" s="80">
        <v>0</v>
      </c>
      <c r="AB1852" s="80">
        <v>0</v>
      </c>
      <c r="AC1852" s="80">
        <v>0</v>
      </c>
      <c r="AD1852" s="80">
        <v>0</v>
      </c>
      <c r="AE1852" s="80">
        <v>0</v>
      </c>
      <c r="AF1852" s="80">
        <v>0</v>
      </c>
      <c r="AG1852" s="80"/>
      <c r="AH1852" s="80">
        <v>0</v>
      </c>
      <c r="AI1852" s="80">
        <v>0</v>
      </c>
      <c r="AJ1852" s="80">
        <v>0</v>
      </c>
      <c r="AK1852" s="80">
        <v>0</v>
      </c>
      <c r="AL1852" s="80">
        <v>0</v>
      </c>
      <c r="AM1852" s="80">
        <v>0</v>
      </c>
      <c r="AN1852" s="41" t="s">
        <v>5586</v>
      </c>
      <c r="AO1852" s="41"/>
      <c r="AP1852" s="40" t="str" cm="1">
        <f t="array" ref="AP1852">IFERROR(_xlfn.IFS(
AR1852="MPR ISSUE","PDH",
AR1852="BSS Hardware Issue","BSS",
AR1852="Sites strategiques, MLL, Pylone, etc.","ENVTECH",
AR1852="AKTIVCO DEFAUT GE &amp; POWER Cabinet","AKTIVCO",
AR1852="AKTIVCO Coupure ENEO &amp; Baisse de tension","AKTIVCO GRID ONLY",
AR1852="Coupure ENEO &amp; Baisse de tension","IHS GRID ONLY",
AR1852="Defaut GE &amp; POWER Cabinet","IHS",
AR1852="Sharing","Partners",
AR1852="Sites strategiques &amp; DataCenter","SST &amp; DC",
AR1852="Exclu","Exclu",
AR1852="SAT","SAT",
AR1852="SPARE-ISSUE","SPARE-ISSUE",
AR1852="Fiber CAmtel","TRANS_FO_CAMTEL",
AR1852="Fiber AOF","Fiber AOF",
AR1852="Projet OCM (HUAWEI)","TRAVAUX-HUAWEI",
AR1852="Projet OCM (NOKIA)","TRAVAUX-NOKIA",
AR1852="ACCESS-ISSUE","ACCESS-ISSUE",
AR1852="Projet OCM (ZTE, NOKIA, autres projets)","TRAVAUX OCM",
AR1852="No root CAuse","No root cause",
AR1852="ODU HS","PDH",
AR1852="IP &amp; VLAN","PDH",
AR1852="Warehouse HUAWEI","SPARE-ISSUE",
AR1852="SPARE-HS","SPARE-ISSUE",
AR1852="Power Telco","BSS",AR1852="no impacts","no impacts"
),"")</f>
        <v>Exclu</v>
      </c>
      <c r="AQ1852" s="40" t="str" cm="1">
        <f t="array" ref="AQ1852">IFERROR(_xlfn.IFS(
AR1852="MPR ISSUE","TX ISSUE",
AR1852="BSS Hardware Issue","RAN ISSUE",
AR1852="Sites strategiques, MLL, Pylone, etc.","ENVTECH",
AR1852="AKTIVCO DEFAUT GE &amp; POWER Cabinet","POWER ISSUE",
AR1852="AKTIVCO Coupure ENEO &amp; Baisse de tension","POWER ISSUE",
AR1852="Coupure ENEO &amp; Baisse de tension","POWER ISSUE",
AR1852="Defaut GE &amp; POWER Cabinet","POWER ISSUE",
AR1852="Sharing","POWER ISSUE",
AR1852="Sites strategiques &amp; DataCenter","POWER ISSUE",
AR1852="Exclu","Exclu",
AR1852="SAT","TX ISSUE",
AR1852="SPARE-ISSUE","SPARE-ISSUE",
AR1852="Fiber CAmtel","TX ISSUE",
AR1852="Fiber AOF","TX ISSUE",
AR1852="Projet OCM (HUAWEI)","TRAVAUX-HUAWEI",
AR1852="Projet OCM (NOKIA)","TRAVAUX -NOKIA",
AR1852="ACCESS-ISSUE","ACCESS-ISSUE",
AR1852="Projet OCM (ZTE, NOKIA, autres projets)","TRAVAUX OCM",
AR1852="No root CAuse","No root cause",
AR1852="ODU HS","TX ISSUE",
AR1852="IP &amp; VLAN","TX ISSUE",
AR1852="Warehouse HUAWEI","SPARE-ISSUE",
AR1852="SPARE-HS","SPARE-ISSUE",
AR1852="Power Telco","RAN ISSUE",AR1852="no impacts","no impacts"
),"")</f>
        <v>Exclu</v>
      </c>
      <c r="AR1852" s="59" t="s">
        <v>5586</v>
      </c>
      <c r="AS1852" s="40" t="str" cm="1">
        <f t="array" ref="AS1852">IFERROR(_xlfn.IFS(
AR1852="MPR ISSUE","ACTIVE",
AR1852="BSS Hardware Issue","ACTIVE",
AR1852="Sites strategiques, MLL, Pylone, etc.","PASSIVE",
AR1852="AKTIVCO DEFAUT GE &amp; POWER Cabinet","PASSIVE",
AR1852="AKTIVCO Coupure ENEO &amp; Baisse de tension","PASSIVE",
AR1852="Coupure ENEO &amp; Baisse de tension","PASSIVE",
AR1852="Defaut GE &amp; POWER Cabinet","PASSIVE",
AR1852="Sharing","PASSIVE",
AR1852="Sites strategiques &amp; DataCenter","PASSIVE",
AR1852="Exclu","Exclu",
AR1852="SAT","ACTIVE",
AR1852="SPARE-ISSUE","SPARE-ISSUE",
AR1852="Fiber CAmtel","ACTIVE",
AR1852="Fiber AOF","ACTIVE",
AR1852="Projet OCM (HUAWEI)","PLANNED WORKS",
AR1852="Projet OCM (NOKIA)","PLANNED WORKS",
AR1852="ACCESS-ISSUE","ACCESS-ISSUE",
AR1852="Projet OCM (ZTE, NOKIA, autres projets)","PLANNED WORKS",
AR1852="No root CAuse","No root cause",
AR1852="ODU HS","ACTIVE",
AR1852="IP &amp; VLAN","ACTIVE",
AR1852="Warehouse HUAWEI","SPARE-ISSUE",
AR1852="SPARE-HS","SPARE-ISSUE",
AR1852="Power Telco","ACTIVE", AR1852="no impacts","no impacts"
),"")</f>
        <v>Exclu</v>
      </c>
      <c r="AT1852" s="99" t="s">
        <v>5661</v>
      </c>
      <c r="AU1852" s="99" t="s">
        <v>3992</v>
      </c>
      <c r="AW1852" s="17"/>
      <c r="AX1852" s="17" t="s">
        <v>5536</v>
      </c>
      <c r="AY1852" s="17"/>
      <c r="AZ1852" s="17" t="s">
        <v>5536</v>
      </c>
      <c r="BA1852" s="7"/>
      <c r="BC1852" s="18"/>
      <c r="BD1852" s="18"/>
      <c r="BE1852" s="18"/>
      <c r="BF1852" s="18"/>
      <c r="BG1852" s="18"/>
      <c r="BH1852" s="18"/>
      <c r="BI1852" s="18"/>
      <c r="BJ1852" s="18"/>
      <c r="BK1852" s="18"/>
      <c r="BM1852" s="18"/>
      <c r="BN1852" s="18"/>
      <c r="BO1852" s="18"/>
      <c r="BP1852" s="9" t="s">
        <v>5661</v>
      </c>
      <c r="BQ1852" s="14"/>
      <c r="BR1852" s="102" t="s">
        <v>5536</v>
      </c>
      <c r="BS1852" s="14"/>
      <c r="BT1852" s="14"/>
      <c r="BU1852" s="9"/>
      <c r="BV1852" s="9"/>
      <c r="BW1852" s="9"/>
    </row>
    <row r="1853" spans="1:75" x14ac:dyDescent="0.35">
      <c r="A1853" s="82" t="s">
        <v>3994</v>
      </c>
      <c r="B1853" s="8" t="s">
        <v>3995</v>
      </c>
      <c r="C1853" s="3" t="s">
        <v>37</v>
      </c>
      <c r="D1853" s="1" t="s">
        <v>11</v>
      </c>
      <c r="E1853" s="1" t="s">
        <v>12</v>
      </c>
      <c r="F1853" s="3" t="s">
        <v>226</v>
      </c>
      <c r="G1853" s="1" t="s">
        <v>3996</v>
      </c>
      <c r="H1853" s="30" t="s">
        <v>5587</v>
      </c>
      <c r="I1853" s="27">
        <v>0</v>
      </c>
      <c r="J1853" s="27">
        <v>0</v>
      </c>
      <c r="K1853" s="27">
        <v>0</v>
      </c>
      <c r="L1853" s="27">
        <v>0</v>
      </c>
      <c r="M1853" s="27">
        <v>0</v>
      </c>
      <c r="N1853" s="27">
        <v>0</v>
      </c>
      <c r="O1853" s="27">
        <v>0</v>
      </c>
      <c r="P1853" s="27">
        <v>0</v>
      </c>
      <c r="Q1853" s="27">
        <v>0</v>
      </c>
      <c r="R1853" s="27">
        <v>0</v>
      </c>
      <c r="S1853" s="80">
        <v>0</v>
      </c>
      <c r="T1853" s="80">
        <v>0</v>
      </c>
      <c r="U1853" s="80">
        <v>0</v>
      </c>
      <c r="V1853" s="80">
        <v>0</v>
      </c>
      <c r="W1853" s="80">
        <v>0</v>
      </c>
      <c r="X1853" s="80">
        <v>0</v>
      </c>
      <c r="Y1853" s="80">
        <v>0</v>
      </c>
      <c r="Z1853" s="80">
        <v>0</v>
      </c>
      <c r="AA1853" s="80">
        <v>0</v>
      </c>
      <c r="AB1853" s="80">
        <v>0</v>
      </c>
      <c r="AC1853" s="80">
        <v>0</v>
      </c>
      <c r="AD1853" s="80">
        <v>0</v>
      </c>
      <c r="AE1853" s="80">
        <v>0</v>
      </c>
      <c r="AF1853" s="80">
        <v>0</v>
      </c>
      <c r="AG1853" s="80"/>
      <c r="AH1853" s="80">
        <v>0</v>
      </c>
      <c r="AI1853" s="80">
        <v>0</v>
      </c>
      <c r="AJ1853" s="80">
        <v>0</v>
      </c>
      <c r="AK1853" s="80">
        <v>0</v>
      </c>
      <c r="AL1853" s="80">
        <v>0</v>
      </c>
      <c r="AM1853" s="80">
        <v>0</v>
      </c>
      <c r="AN1853" s="41" t="s">
        <v>5586</v>
      </c>
      <c r="AO1853" s="41"/>
      <c r="AP1853" s="40" t="str" cm="1">
        <f t="array" ref="AP1853">IFERROR(_xlfn.IFS(
AR1853="MPR ISSUE","PDH",
AR1853="BSS Hardware Issue","BSS",
AR1853="Sites strategiques, MLL, Pylone, etc.","ENVTECH",
AR1853="AKTIVCO DEFAUT GE &amp; POWER Cabinet","AKTIVCO",
AR1853="AKTIVCO Coupure ENEO &amp; Baisse de tension","AKTIVCO GRID ONLY",
AR1853="Coupure ENEO &amp; Baisse de tension","IHS GRID ONLY",
AR1853="Defaut GE &amp; POWER Cabinet","IHS",
AR1853="Sharing","Partners",
AR1853="Sites strategiques &amp; DataCenter","SST &amp; DC",
AR1853="Exclu","Exclu",
AR1853="SAT","SAT",
AR1853="SPARE-ISSUE","SPARE-ISSUE",
AR1853="Fiber CAmtel","TRANS_FO_CAMTEL",
AR1853="Fiber AOF","Fiber AOF",
AR1853="Projet OCM (HUAWEI)","TRAVAUX-HUAWEI",
AR1853="Projet OCM (NOKIA)","TRAVAUX-NOKIA",
AR1853="ACCESS-ISSUE","ACCESS-ISSUE",
AR1853="Projet OCM (ZTE, NOKIA, autres projets)","TRAVAUX OCM",
AR1853="No root CAuse","No root cause",
AR1853="ODU HS","PDH",
AR1853="IP &amp; VLAN","PDH",
AR1853="Warehouse HUAWEI","SPARE-ISSUE",
AR1853="SPARE-HS","SPARE-ISSUE",
AR1853="Power Telco","BSS",AR1853="no impacts","no impacts"
),"")</f>
        <v>Exclu</v>
      </c>
      <c r="AQ1853" s="40" t="str" cm="1">
        <f t="array" ref="AQ1853">IFERROR(_xlfn.IFS(
AR1853="MPR ISSUE","TX ISSUE",
AR1853="BSS Hardware Issue","RAN ISSUE",
AR1853="Sites strategiques, MLL, Pylone, etc.","ENVTECH",
AR1853="AKTIVCO DEFAUT GE &amp; POWER Cabinet","POWER ISSUE",
AR1853="AKTIVCO Coupure ENEO &amp; Baisse de tension","POWER ISSUE",
AR1853="Coupure ENEO &amp; Baisse de tension","POWER ISSUE",
AR1853="Defaut GE &amp; POWER Cabinet","POWER ISSUE",
AR1853="Sharing","POWER ISSUE",
AR1853="Sites strategiques &amp; DataCenter","POWER ISSUE",
AR1853="Exclu","Exclu",
AR1853="SAT","TX ISSUE",
AR1853="SPARE-ISSUE","SPARE-ISSUE",
AR1853="Fiber CAmtel","TX ISSUE",
AR1853="Fiber AOF","TX ISSUE",
AR1853="Projet OCM (HUAWEI)","TRAVAUX-HUAWEI",
AR1853="Projet OCM (NOKIA)","TRAVAUX -NOKIA",
AR1853="ACCESS-ISSUE","ACCESS-ISSUE",
AR1853="Projet OCM (ZTE, NOKIA, autres projets)","TRAVAUX OCM",
AR1853="No root CAuse","No root cause",
AR1853="ODU HS","TX ISSUE",
AR1853="IP &amp; VLAN","TX ISSUE",
AR1853="Warehouse HUAWEI","SPARE-ISSUE",
AR1853="SPARE-HS","SPARE-ISSUE",
AR1853="Power Telco","RAN ISSUE",AR1853="no impacts","no impacts"
),"")</f>
        <v>Exclu</v>
      </c>
      <c r="AR1853" s="59" t="s">
        <v>5586</v>
      </c>
      <c r="AS1853" s="40" t="str" cm="1">
        <f t="array" ref="AS1853">IFERROR(_xlfn.IFS(
AR1853="MPR ISSUE","ACTIVE",
AR1853="BSS Hardware Issue","ACTIVE",
AR1853="Sites strategiques, MLL, Pylone, etc.","PASSIVE",
AR1853="AKTIVCO DEFAUT GE &amp; POWER Cabinet","PASSIVE",
AR1853="AKTIVCO Coupure ENEO &amp; Baisse de tension","PASSIVE",
AR1853="Coupure ENEO &amp; Baisse de tension","PASSIVE",
AR1853="Defaut GE &amp; POWER Cabinet","PASSIVE",
AR1853="Sharing","PASSIVE",
AR1853="Sites strategiques &amp; DataCenter","PASSIVE",
AR1853="Exclu","Exclu",
AR1853="SAT","ACTIVE",
AR1853="SPARE-ISSUE","SPARE-ISSUE",
AR1853="Fiber CAmtel","ACTIVE",
AR1853="Fiber AOF","ACTIVE",
AR1853="Projet OCM (HUAWEI)","PLANNED WORKS",
AR1853="Projet OCM (NOKIA)","PLANNED WORKS",
AR1853="ACCESS-ISSUE","ACCESS-ISSUE",
AR1853="Projet OCM (ZTE, NOKIA, autres projets)","PLANNED WORKS",
AR1853="No root CAuse","No root cause",
AR1853="ODU HS","ACTIVE",
AR1853="IP &amp; VLAN","ACTIVE",
AR1853="Warehouse HUAWEI","SPARE-ISSUE",
AR1853="SPARE-HS","SPARE-ISSUE",
AR1853="Power Telco","ACTIVE", AR1853="no impacts","no impacts"
),"")</f>
        <v>Exclu</v>
      </c>
      <c r="AT1853" s="99" t="s">
        <v>5661</v>
      </c>
      <c r="AU1853" s="99" t="s">
        <v>3995</v>
      </c>
      <c r="AW1853" s="17"/>
      <c r="AX1853" s="17" t="s">
        <v>5536</v>
      </c>
      <c r="AY1853" s="17"/>
      <c r="AZ1853" s="17" t="s">
        <v>5536</v>
      </c>
      <c r="BA1853" s="7"/>
      <c r="BC1853" s="18"/>
      <c r="BD1853" s="18"/>
      <c r="BE1853" s="18"/>
      <c r="BF1853" s="18"/>
      <c r="BG1853" s="18"/>
      <c r="BH1853" s="18"/>
      <c r="BI1853" s="18"/>
      <c r="BJ1853" s="18"/>
      <c r="BK1853" s="18"/>
      <c r="BM1853" s="18"/>
      <c r="BN1853" s="18"/>
      <c r="BO1853" s="18"/>
      <c r="BP1853" s="9" t="s">
        <v>5661</v>
      </c>
      <c r="BQ1853" s="14"/>
      <c r="BR1853" s="102" t="s">
        <v>5536</v>
      </c>
      <c r="BS1853" s="14"/>
      <c r="BT1853" s="14"/>
      <c r="BU1853" s="9"/>
      <c r="BV1853" s="9"/>
      <c r="BW1853" s="9"/>
    </row>
    <row r="1854" spans="1:75" x14ac:dyDescent="0.35">
      <c r="A1854" s="1" t="s">
        <v>150</v>
      </c>
      <c r="B1854" s="8" t="s">
        <v>151</v>
      </c>
      <c r="C1854" s="3" t="s">
        <v>32</v>
      </c>
      <c r="D1854" s="1" t="s">
        <v>21</v>
      </c>
      <c r="E1854" s="1" t="s">
        <v>30</v>
      </c>
      <c r="F1854" s="3" t="s">
        <v>31</v>
      </c>
      <c r="G1854" s="1" t="s">
        <v>32</v>
      </c>
      <c r="H1854" s="30" t="s">
        <v>5587</v>
      </c>
      <c r="I1854" s="27">
        <v>0</v>
      </c>
      <c r="J1854" s="27">
        <v>0</v>
      </c>
      <c r="K1854" s="27">
        <v>0</v>
      </c>
      <c r="L1854" s="27">
        <v>10.211349245076804</v>
      </c>
      <c r="M1854" s="27">
        <v>0</v>
      </c>
      <c r="N1854" s="27">
        <v>0</v>
      </c>
      <c r="O1854" s="27">
        <v>0</v>
      </c>
      <c r="P1854" s="27">
        <v>0</v>
      </c>
      <c r="Q1854" s="27">
        <v>0</v>
      </c>
      <c r="R1854" s="27">
        <v>0</v>
      </c>
      <c r="S1854" s="80">
        <v>0</v>
      </c>
      <c r="T1854" s="80">
        <v>0</v>
      </c>
      <c r="U1854" s="80">
        <v>0</v>
      </c>
      <c r="V1854" s="80">
        <v>0</v>
      </c>
      <c r="W1854" s="80">
        <v>0</v>
      </c>
      <c r="X1854" s="80">
        <v>0</v>
      </c>
      <c r="Y1854" s="80">
        <v>0</v>
      </c>
      <c r="Z1854" s="80">
        <v>0</v>
      </c>
      <c r="AA1854" s="80">
        <v>0</v>
      </c>
      <c r="AB1854" s="80">
        <v>0</v>
      </c>
      <c r="AC1854" s="80">
        <v>0</v>
      </c>
      <c r="AD1854" s="80">
        <v>0</v>
      </c>
      <c r="AE1854" s="80">
        <v>0</v>
      </c>
      <c r="AF1854" s="80">
        <v>0</v>
      </c>
      <c r="AG1854" s="80"/>
      <c r="AH1854" s="80">
        <v>0</v>
      </c>
      <c r="AI1854" s="80">
        <v>0</v>
      </c>
      <c r="AJ1854" s="80">
        <v>0</v>
      </c>
      <c r="AK1854" s="80">
        <v>0</v>
      </c>
      <c r="AL1854" s="80">
        <v>0</v>
      </c>
      <c r="AM1854" s="80">
        <v>0</v>
      </c>
      <c r="AN1854" s="41" t="s">
        <v>5558</v>
      </c>
      <c r="AO1854" s="41"/>
      <c r="AP1854" s="40" t="str" cm="1">
        <f t="array" ref="AP1854">IFERROR(_xlfn.IFS(
AR1854="MPR ISSUE","PDH",
AR1854="BSS Hardware Issue","BSS",
AR1854="Sites strategiques, MLL, Pylone, etc.","ENVTECH",
AR1854="AKTIVCO DEFAUT GE &amp; POWER Cabinet","AKTIVCO",
AR1854="AKTIVCO Coupure ENEO &amp; Baisse de tension","AKTIVCO GRID ONLY",
AR1854="Coupure ENEO &amp; Baisse de tension","IHS GRID ONLY",
AR1854="Defaut GE &amp; POWER Cabinet","IHS",
AR1854="Sharing","Partners",
AR1854="Sites strategiques &amp; DataCenter","SST &amp; DC",
AR1854="Exclu","Exclu",
AR1854="SAT","SAT",
AR1854="SPARE-ISSUE","SPARE-ISSUE",
AR1854="Fiber CAmtel","TRANS_FO_CAMTEL",
AR1854="Fiber AOF","Fiber AOF",
AR1854="Projet OCM (HUAWEI)","TRAVAUX-HUAWEI",
AR1854="Projet OCM (NOKIA)","TRAVAUX-NOKIA",
AR1854="ACCESS-ISSUE","ACCESS-ISSUE",
AR1854="Projet OCM (ZTE, NOKIA, autres projets)","TRAVAUX OCM",
AR1854="No root CAuse","No root cause",
AR1854="ODU HS","PDH",
AR1854="IP &amp; VLAN","PDH",
AR1854="Warehouse HUAWEI","SPARE-ISSUE",
AR1854="SPARE-HS","SPARE-ISSUE",
AR1854="Power Telco","BSS",AR1854="no impacts","no impacts"
),"")</f>
        <v>No root cause</v>
      </c>
      <c r="AQ1854" s="40" t="str" cm="1">
        <f t="array" ref="AQ1854">IFERROR(_xlfn.IFS(
AR1854="MPR ISSUE","TX ISSUE",
AR1854="BSS Hardware Issue","RAN ISSUE",
AR1854="Sites strategiques, MLL, Pylone, etc.","ENVTECH",
AR1854="AKTIVCO DEFAUT GE &amp; POWER Cabinet","POWER ISSUE",
AR1854="AKTIVCO Coupure ENEO &amp; Baisse de tension","POWER ISSUE",
AR1854="Coupure ENEO &amp; Baisse de tension","POWER ISSUE",
AR1854="Defaut GE &amp; POWER Cabinet","POWER ISSUE",
AR1854="Sharing","POWER ISSUE",
AR1854="Sites strategiques &amp; DataCenter","POWER ISSUE",
AR1854="Exclu","Exclu",
AR1854="SAT","TX ISSUE",
AR1854="SPARE-ISSUE","SPARE-ISSUE",
AR1854="Fiber CAmtel","TX ISSUE",
AR1854="Fiber AOF","TX ISSUE",
AR1854="Projet OCM (HUAWEI)","TRAVAUX-HUAWEI",
AR1854="Projet OCM (NOKIA)","TRAVAUX -NOKIA",
AR1854="ACCESS-ISSUE","ACCESS-ISSUE",
AR1854="Projet OCM (ZTE, NOKIA, autres projets)","TRAVAUX OCM",
AR1854="No root CAuse","No root cause",
AR1854="ODU HS","TX ISSUE",
AR1854="IP &amp; VLAN","TX ISSUE",
AR1854="Warehouse HUAWEI","SPARE-ISSUE",
AR1854="SPARE-HS","SPARE-ISSUE",
AR1854="Power Telco","RAN ISSUE",AR1854="no impacts","no impacts"
),"")</f>
        <v>No root cause</v>
      </c>
      <c r="AR1854" s="59" t="s">
        <v>5343</v>
      </c>
      <c r="AS1854" s="40" t="str" cm="1">
        <f t="array" ref="AS1854">IFERROR(_xlfn.IFS(
AR1854="MPR ISSUE","ACTIVE",
AR1854="BSS Hardware Issue","ACTIVE",
AR1854="Sites strategiques, MLL, Pylone, etc.","PASSIVE",
AR1854="AKTIVCO DEFAUT GE &amp; POWER Cabinet","PASSIVE",
AR1854="AKTIVCO Coupure ENEO &amp; Baisse de tension","PASSIVE",
AR1854="Coupure ENEO &amp; Baisse de tension","PASSIVE",
AR1854="Defaut GE &amp; POWER Cabinet","PASSIVE",
AR1854="Sharing","PASSIVE",
AR1854="Sites strategiques &amp; DataCenter","PASSIVE",
AR1854="Exclu","Exclu",
AR1854="SAT","ACTIVE",
AR1854="SPARE-ISSUE","SPARE-ISSUE",
AR1854="Fiber CAmtel","ACTIVE",
AR1854="Fiber AOF","ACTIVE",
AR1854="Projet OCM (HUAWEI)","PLANNED WORKS",
AR1854="Projet OCM (NOKIA)","PLANNED WORKS",
AR1854="ACCESS-ISSUE","ACCESS-ISSUE",
AR1854="Projet OCM (ZTE, NOKIA, autres projets)","PLANNED WORKS",
AR1854="No root CAuse","No root cause",
AR1854="ODU HS","ACTIVE",
AR1854="IP &amp; VLAN","ACTIVE",
AR1854="Warehouse HUAWEI","SPARE-ISSUE",
AR1854="SPARE-HS","SPARE-ISSUE",
AR1854="Power Telco","ACTIVE", AR1854="no impacts","no impacts"
),"")</f>
        <v>No root cause</v>
      </c>
      <c r="AT1854" s="99" t="s">
        <v>5661</v>
      </c>
      <c r="AU1854" s="99" t="s">
        <v>151</v>
      </c>
      <c r="AW1854" s="17"/>
      <c r="AX1854" s="17" t="s">
        <v>5536</v>
      </c>
      <c r="AY1854" s="17"/>
      <c r="AZ1854" s="17" t="s">
        <v>5536</v>
      </c>
      <c r="BA1854" s="7"/>
      <c r="BC1854" s="18"/>
      <c r="BD1854" s="18"/>
      <c r="BE1854" s="18"/>
      <c r="BF1854" s="18"/>
      <c r="BG1854" s="18"/>
      <c r="BH1854" s="18"/>
      <c r="BI1854" s="18"/>
      <c r="BJ1854" s="18"/>
      <c r="BK1854" s="18"/>
      <c r="BM1854" s="18"/>
      <c r="BN1854" s="18"/>
      <c r="BO1854" s="18"/>
      <c r="BP1854" s="9" t="s">
        <v>5661</v>
      </c>
      <c r="BQ1854" s="14"/>
      <c r="BR1854" s="102" t="s">
        <v>5536</v>
      </c>
      <c r="BS1854" s="14"/>
      <c r="BT1854" s="14"/>
      <c r="BU1854" s="9"/>
      <c r="BV1854" s="9"/>
      <c r="BW1854" s="9"/>
    </row>
    <row r="1855" spans="1:75" x14ac:dyDescent="0.35">
      <c r="A1855" s="1" t="s">
        <v>2371</v>
      </c>
      <c r="B1855" s="8" t="s">
        <v>2372</v>
      </c>
      <c r="C1855" s="3" t="s">
        <v>32</v>
      </c>
      <c r="D1855" s="1" t="s">
        <v>11</v>
      </c>
      <c r="E1855" s="1" t="s">
        <v>12</v>
      </c>
      <c r="F1855" s="3" t="s">
        <v>31</v>
      </c>
      <c r="G1855" s="1" t="s">
        <v>32</v>
      </c>
      <c r="H1855" s="30" t="s">
        <v>5587</v>
      </c>
      <c r="I1855" s="27">
        <v>0</v>
      </c>
      <c r="J1855" s="27">
        <v>0</v>
      </c>
      <c r="K1855" s="27">
        <v>0</v>
      </c>
      <c r="L1855" s="27">
        <v>5.3193299432416499</v>
      </c>
      <c r="M1855" s="27">
        <v>0</v>
      </c>
      <c r="N1855" s="27">
        <v>0</v>
      </c>
      <c r="O1855" s="27">
        <v>0</v>
      </c>
      <c r="P1855" s="27">
        <v>0</v>
      </c>
      <c r="Q1855" s="27">
        <v>0</v>
      </c>
      <c r="R1855" s="27">
        <v>0</v>
      </c>
      <c r="S1855" s="80">
        <v>0</v>
      </c>
      <c r="T1855" s="80">
        <v>0</v>
      </c>
      <c r="U1855" s="80">
        <v>0</v>
      </c>
      <c r="V1855" s="80">
        <v>0</v>
      </c>
      <c r="W1855" s="80">
        <v>0</v>
      </c>
      <c r="X1855" s="80">
        <v>0</v>
      </c>
      <c r="Y1855" s="80">
        <v>0</v>
      </c>
      <c r="Z1855" s="80">
        <v>0</v>
      </c>
      <c r="AA1855" s="80">
        <v>0</v>
      </c>
      <c r="AB1855" s="80">
        <v>0</v>
      </c>
      <c r="AC1855" s="80">
        <v>0</v>
      </c>
      <c r="AD1855" s="80">
        <v>0</v>
      </c>
      <c r="AE1855" s="80">
        <v>0</v>
      </c>
      <c r="AF1855" s="80">
        <v>0</v>
      </c>
      <c r="AG1855" s="80"/>
      <c r="AH1855" s="80">
        <v>3.3886648803051818E-4</v>
      </c>
      <c r="AI1855" s="80">
        <v>0</v>
      </c>
      <c r="AJ1855" s="80">
        <v>0</v>
      </c>
      <c r="AK1855" s="80">
        <v>0</v>
      </c>
      <c r="AL1855" s="80">
        <v>0</v>
      </c>
      <c r="AM1855" s="80">
        <v>0</v>
      </c>
      <c r="AN1855" s="41" t="s">
        <v>5558</v>
      </c>
      <c r="AO1855" s="41"/>
      <c r="AP1855" s="40" t="str" cm="1">
        <f t="array" ref="AP1855">IFERROR(_xlfn.IFS(
AR1855="MPR ISSUE","PDH",
AR1855="BSS Hardware Issue","BSS",
AR1855="Sites strategiques, MLL, Pylone, etc.","ENVTECH",
AR1855="AKTIVCO DEFAUT GE &amp; POWER Cabinet","AKTIVCO",
AR1855="AKTIVCO Coupure ENEO &amp; Baisse de tension","AKTIVCO GRID ONLY",
AR1855="Coupure ENEO &amp; Baisse de tension","IHS GRID ONLY",
AR1855="Defaut GE &amp; POWER Cabinet","IHS",
AR1855="Sharing","Partners",
AR1855="Sites strategiques &amp; DataCenter","SST &amp; DC",
AR1855="Exclu","Exclu",
AR1855="SAT","SAT",
AR1855="SPARE-ISSUE","SPARE-ISSUE",
AR1855="Fiber CAmtel","TRANS_FO_CAMTEL",
AR1855="Fiber AOF","Fiber AOF",
AR1855="Projet OCM (HUAWEI)","TRAVAUX-HUAWEI",
AR1855="Projet OCM (NOKIA)","TRAVAUX-NOKIA",
AR1855="ACCESS-ISSUE","ACCESS-ISSUE",
AR1855="Projet OCM (ZTE, NOKIA, autres projets)","TRAVAUX OCM",
AR1855="No root CAuse","No root cause",
AR1855="ODU HS","PDH",
AR1855="IP &amp; VLAN","PDH",
AR1855="Warehouse HUAWEI","SPARE-ISSUE",
AR1855="SPARE-HS","SPARE-ISSUE",
AR1855="Power Telco","BSS",AR1855="no impacts","no impacts"
),"")</f>
        <v>No root cause</v>
      </c>
      <c r="AQ1855" s="40" t="str" cm="1">
        <f t="array" ref="AQ1855">IFERROR(_xlfn.IFS(
AR1855="MPR ISSUE","TX ISSUE",
AR1855="BSS Hardware Issue","RAN ISSUE",
AR1855="Sites strategiques, MLL, Pylone, etc.","ENVTECH",
AR1855="AKTIVCO DEFAUT GE &amp; POWER Cabinet","POWER ISSUE",
AR1855="AKTIVCO Coupure ENEO &amp; Baisse de tension","POWER ISSUE",
AR1855="Coupure ENEO &amp; Baisse de tension","POWER ISSUE",
AR1855="Defaut GE &amp; POWER Cabinet","POWER ISSUE",
AR1855="Sharing","POWER ISSUE",
AR1855="Sites strategiques &amp; DataCenter","POWER ISSUE",
AR1855="Exclu","Exclu",
AR1855="SAT","TX ISSUE",
AR1855="SPARE-ISSUE","SPARE-ISSUE",
AR1855="Fiber CAmtel","TX ISSUE",
AR1855="Fiber AOF","TX ISSUE",
AR1855="Projet OCM (HUAWEI)","TRAVAUX-HUAWEI",
AR1855="Projet OCM (NOKIA)","TRAVAUX -NOKIA",
AR1855="ACCESS-ISSUE","ACCESS-ISSUE",
AR1855="Projet OCM (ZTE, NOKIA, autres projets)","TRAVAUX OCM",
AR1855="No root CAuse","No root cause",
AR1855="ODU HS","TX ISSUE",
AR1855="IP &amp; VLAN","TX ISSUE",
AR1855="Warehouse HUAWEI","SPARE-ISSUE",
AR1855="SPARE-HS","SPARE-ISSUE",
AR1855="Power Telco","RAN ISSUE",AR1855="no impacts","no impacts"
),"")</f>
        <v>No root cause</v>
      </c>
      <c r="AR1855" s="59" t="s">
        <v>5343</v>
      </c>
      <c r="AS1855" s="40" t="str" cm="1">
        <f t="array" ref="AS1855">IFERROR(_xlfn.IFS(
AR1855="MPR ISSUE","ACTIVE",
AR1855="BSS Hardware Issue","ACTIVE",
AR1855="Sites strategiques, MLL, Pylone, etc.","PASSIVE",
AR1855="AKTIVCO DEFAUT GE &amp; POWER Cabinet","PASSIVE",
AR1855="AKTIVCO Coupure ENEO &amp; Baisse de tension","PASSIVE",
AR1855="Coupure ENEO &amp; Baisse de tension","PASSIVE",
AR1855="Defaut GE &amp; POWER Cabinet","PASSIVE",
AR1855="Sharing","PASSIVE",
AR1855="Sites strategiques &amp; DataCenter","PASSIVE",
AR1855="Exclu","Exclu",
AR1855="SAT","ACTIVE",
AR1855="SPARE-ISSUE","SPARE-ISSUE",
AR1855="Fiber CAmtel","ACTIVE",
AR1855="Fiber AOF","ACTIVE",
AR1855="Projet OCM (HUAWEI)","PLANNED WORKS",
AR1855="Projet OCM (NOKIA)","PLANNED WORKS",
AR1855="ACCESS-ISSUE","ACCESS-ISSUE",
AR1855="Projet OCM (ZTE, NOKIA, autres projets)","PLANNED WORKS",
AR1855="No root CAuse","No root cause",
AR1855="ODU HS","ACTIVE",
AR1855="IP &amp; VLAN","ACTIVE",
AR1855="Warehouse HUAWEI","SPARE-ISSUE",
AR1855="SPARE-HS","SPARE-ISSUE",
AR1855="Power Telco","ACTIVE", AR1855="no impacts","no impacts"
),"")</f>
        <v>No root cause</v>
      </c>
      <c r="AT1855" s="99" t="s">
        <v>5661</v>
      </c>
      <c r="AU1855" s="99" t="s">
        <v>2372</v>
      </c>
      <c r="AW1855" s="17"/>
      <c r="AX1855" s="17" t="s">
        <v>5536</v>
      </c>
      <c r="AY1855" s="17"/>
      <c r="AZ1855" s="17" t="s">
        <v>5536</v>
      </c>
      <c r="BA1855" s="7"/>
      <c r="BC1855" s="18"/>
      <c r="BD1855" s="18"/>
      <c r="BE1855" s="18"/>
      <c r="BF1855" s="18"/>
      <c r="BG1855" s="18"/>
      <c r="BH1855" s="18"/>
      <c r="BI1855" s="18"/>
      <c r="BJ1855" s="18"/>
      <c r="BK1855" s="18"/>
      <c r="BM1855" s="18"/>
      <c r="BN1855" s="18"/>
      <c r="BO1855" s="18"/>
      <c r="BP1855" s="9" t="s">
        <v>5661</v>
      </c>
      <c r="BQ1855" s="14"/>
      <c r="BR1855" s="102" t="s">
        <v>5536</v>
      </c>
      <c r="BS1855" s="14"/>
      <c r="BT1855" s="14"/>
      <c r="BU1855" s="9"/>
      <c r="BV1855" s="9"/>
      <c r="BW1855" s="9"/>
    </row>
    <row r="1856" spans="1:75" x14ac:dyDescent="0.35">
      <c r="A1856" s="1" t="s">
        <v>4706</v>
      </c>
      <c r="B1856" s="8" t="s">
        <v>4707</v>
      </c>
      <c r="C1856" s="3" t="s">
        <v>102</v>
      </c>
      <c r="D1856" s="1" t="s">
        <v>11</v>
      </c>
      <c r="E1856" s="1" t="s">
        <v>12</v>
      </c>
      <c r="F1856" s="3" t="s">
        <v>102</v>
      </c>
      <c r="G1856" s="1" t="s">
        <v>1364</v>
      </c>
      <c r="H1856" s="28" t="s">
        <v>5589</v>
      </c>
      <c r="I1856" s="27">
        <v>0</v>
      </c>
      <c r="J1856" s="27">
        <v>0</v>
      </c>
      <c r="K1856" s="27">
        <v>0</v>
      </c>
      <c r="L1856" s="27">
        <v>4.9775028322104369</v>
      </c>
      <c r="M1856" s="27">
        <v>0</v>
      </c>
      <c r="N1856" s="27">
        <v>0</v>
      </c>
      <c r="O1856" s="27">
        <v>0</v>
      </c>
      <c r="P1856" s="27">
        <v>0</v>
      </c>
      <c r="Q1856" s="27">
        <v>0</v>
      </c>
      <c r="R1856" s="27">
        <v>0</v>
      </c>
      <c r="S1856" s="80">
        <v>0</v>
      </c>
      <c r="T1856" s="80">
        <v>0</v>
      </c>
      <c r="U1856" s="80">
        <v>0</v>
      </c>
      <c r="V1856" s="80">
        <v>0</v>
      </c>
      <c r="W1856" s="80">
        <v>0</v>
      </c>
      <c r="X1856" s="80">
        <v>0</v>
      </c>
      <c r="Y1856" s="80">
        <v>0</v>
      </c>
      <c r="Z1856" s="80">
        <v>0</v>
      </c>
      <c r="AA1856" s="80">
        <v>0</v>
      </c>
      <c r="AB1856" s="80">
        <v>0</v>
      </c>
      <c r="AC1856" s="80">
        <v>0</v>
      </c>
      <c r="AD1856" s="80">
        <v>0</v>
      </c>
      <c r="AE1856" s="80">
        <v>0</v>
      </c>
      <c r="AF1856" s="80">
        <v>0</v>
      </c>
      <c r="AG1856" s="80"/>
      <c r="AH1856" s="80">
        <v>0</v>
      </c>
      <c r="AI1856" s="80">
        <v>0</v>
      </c>
      <c r="AJ1856" s="80">
        <v>0</v>
      </c>
      <c r="AK1856" s="80">
        <v>0</v>
      </c>
      <c r="AL1856" s="80">
        <v>0</v>
      </c>
      <c r="AM1856" s="80">
        <v>0</v>
      </c>
      <c r="AN1856" s="41" t="s">
        <v>5558</v>
      </c>
      <c r="AO1856" s="41"/>
      <c r="AP1856" s="40" t="str" cm="1">
        <f t="array" ref="AP1856">IFERROR(_xlfn.IFS(
AR1856="MPR ISSUE","PDH",
AR1856="BSS Hardware Issue","BSS",
AR1856="Sites strategiques, MLL, Pylone, etc.","ENVTECH",
AR1856="AKTIVCO DEFAUT GE &amp; POWER Cabinet","AKTIVCO",
AR1856="AKTIVCO Coupure ENEO &amp; Baisse de tension","AKTIVCO GRID ONLY",
AR1856="Coupure ENEO &amp; Baisse de tension","IHS GRID ONLY",
AR1856="Defaut GE &amp; POWER Cabinet","IHS",
AR1856="Sharing","Partners",
AR1856="Sites strategiques &amp; DataCenter","SST &amp; DC",
AR1856="Exclu","Exclu",
AR1856="SAT","SAT",
AR1856="SPARE-ISSUE","SPARE-ISSUE",
AR1856="Fiber CAmtel","TRANS_FO_CAMTEL",
AR1856="Fiber AOF","Fiber AOF",
AR1856="Projet OCM (HUAWEI)","TRAVAUX-HUAWEI",
AR1856="Projet OCM (NOKIA)","TRAVAUX-NOKIA",
AR1856="ACCESS-ISSUE","ACCESS-ISSUE",
AR1856="Projet OCM (ZTE, NOKIA, autres projets)","TRAVAUX OCM",
AR1856="No root CAuse","No root cause",
AR1856="ODU HS","PDH",
AR1856="IP &amp; VLAN","PDH",
AR1856="Warehouse HUAWEI","SPARE-ISSUE",
AR1856="SPARE-HS","SPARE-ISSUE",
AR1856="Power Telco","BSS",AR1856="no impacts","no impacts"
),"")</f>
        <v>No root cause</v>
      </c>
      <c r="AQ1856" s="40" t="str" cm="1">
        <f t="array" ref="AQ1856">IFERROR(_xlfn.IFS(
AR1856="MPR ISSUE","TX ISSUE",
AR1856="BSS Hardware Issue","RAN ISSUE",
AR1856="Sites strategiques, MLL, Pylone, etc.","ENVTECH",
AR1856="AKTIVCO DEFAUT GE &amp; POWER Cabinet","POWER ISSUE",
AR1856="AKTIVCO Coupure ENEO &amp; Baisse de tension","POWER ISSUE",
AR1856="Coupure ENEO &amp; Baisse de tension","POWER ISSUE",
AR1856="Defaut GE &amp; POWER Cabinet","POWER ISSUE",
AR1856="Sharing","POWER ISSUE",
AR1856="Sites strategiques &amp; DataCenter","POWER ISSUE",
AR1856="Exclu","Exclu",
AR1856="SAT","TX ISSUE",
AR1856="SPARE-ISSUE","SPARE-ISSUE",
AR1856="Fiber CAmtel","TX ISSUE",
AR1856="Fiber AOF","TX ISSUE",
AR1856="Projet OCM (HUAWEI)","TRAVAUX-HUAWEI",
AR1856="Projet OCM (NOKIA)","TRAVAUX -NOKIA",
AR1856="ACCESS-ISSUE","ACCESS-ISSUE",
AR1856="Projet OCM (ZTE, NOKIA, autres projets)","TRAVAUX OCM",
AR1856="No root CAuse","No root cause",
AR1856="ODU HS","TX ISSUE",
AR1856="IP &amp; VLAN","TX ISSUE",
AR1856="Warehouse HUAWEI","SPARE-ISSUE",
AR1856="SPARE-HS","SPARE-ISSUE",
AR1856="Power Telco","RAN ISSUE",AR1856="no impacts","no impacts"
),"")</f>
        <v>No root cause</v>
      </c>
      <c r="AR1856" s="59" t="s">
        <v>5343</v>
      </c>
      <c r="AS1856" s="40" t="str" cm="1">
        <f t="array" ref="AS1856">IFERROR(_xlfn.IFS(
AR1856="MPR ISSUE","ACTIVE",
AR1856="BSS Hardware Issue","ACTIVE",
AR1856="Sites strategiques, MLL, Pylone, etc.","PASSIVE",
AR1856="AKTIVCO DEFAUT GE &amp; POWER Cabinet","PASSIVE",
AR1856="AKTIVCO Coupure ENEO &amp; Baisse de tension","PASSIVE",
AR1856="Coupure ENEO &amp; Baisse de tension","PASSIVE",
AR1856="Defaut GE &amp; POWER Cabinet","PASSIVE",
AR1856="Sharing","PASSIVE",
AR1856="Sites strategiques &amp; DataCenter","PASSIVE",
AR1856="Exclu","Exclu",
AR1856="SAT","ACTIVE",
AR1856="SPARE-ISSUE","SPARE-ISSUE",
AR1856="Fiber CAmtel","ACTIVE",
AR1856="Fiber AOF","ACTIVE",
AR1856="Projet OCM (HUAWEI)","PLANNED WORKS",
AR1856="Projet OCM (NOKIA)","PLANNED WORKS",
AR1856="ACCESS-ISSUE","ACCESS-ISSUE",
AR1856="Projet OCM (ZTE, NOKIA, autres projets)","PLANNED WORKS",
AR1856="No root CAuse","No root cause",
AR1856="ODU HS","ACTIVE",
AR1856="IP &amp; VLAN","ACTIVE",
AR1856="Warehouse HUAWEI","SPARE-ISSUE",
AR1856="SPARE-HS","SPARE-ISSUE",
AR1856="Power Telco","ACTIVE", AR1856="no impacts","no impacts"
),"")</f>
        <v>No root cause</v>
      </c>
      <c r="AT1856" s="99" t="s">
        <v>5661</v>
      </c>
      <c r="AU1856" s="99" t="s">
        <v>4707</v>
      </c>
      <c r="AW1856" s="17"/>
      <c r="AX1856" s="17" t="s">
        <v>5536</v>
      </c>
      <c r="AY1856" s="17"/>
      <c r="AZ1856" s="17" t="s">
        <v>5536</v>
      </c>
      <c r="BA1856" s="7"/>
      <c r="BC1856" s="18"/>
      <c r="BD1856" s="18"/>
      <c r="BE1856" s="18"/>
      <c r="BF1856" s="18"/>
      <c r="BG1856" s="18"/>
      <c r="BH1856" s="18"/>
      <c r="BI1856" s="18"/>
      <c r="BJ1856" s="18"/>
      <c r="BK1856" s="18"/>
      <c r="BM1856" s="18"/>
      <c r="BN1856" s="18"/>
      <c r="BO1856" s="18"/>
      <c r="BP1856" s="9" t="s">
        <v>5661</v>
      </c>
      <c r="BQ1856" s="14"/>
      <c r="BR1856" s="102" t="s">
        <v>5536</v>
      </c>
      <c r="BS1856" s="14"/>
      <c r="BT1856" s="14"/>
      <c r="BU1856" s="9"/>
      <c r="BV1856" s="9"/>
      <c r="BW1856" s="9"/>
    </row>
    <row r="1857" spans="1:75" x14ac:dyDescent="0.35">
      <c r="A1857" s="1" t="s">
        <v>2196</v>
      </c>
      <c r="B1857" s="8" t="s">
        <v>2197</v>
      </c>
      <c r="C1857" s="3" t="s">
        <v>102</v>
      </c>
      <c r="D1857" s="1" t="s">
        <v>11</v>
      </c>
      <c r="E1857" s="1" t="s">
        <v>12</v>
      </c>
      <c r="F1857" s="3" t="s">
        <v>102</v>
      </c>
      <c r="G1857" s="1" t="s">
        <v>103</v>
      </c>
      <c r="H1857" s="28" t="s">
        <v>5589</v>
      </c>
      <c r="I1857" s="27">
        <v>0</v>
      </c>
      <c r="J1857" s="27">
        <v>0</v>
      </c>
      <c r="K1857" s="27">
        <v>0</v>
      </c>
      <c r="L1857" s="27">
        <v>4.6290054018885218</v>
      </c>
      <c r="M1857" s="27">
        <v>0</v>
      </c>
      <c r="N1857" s="27">
        <v>0</v>
      </c>
      <c r="O1857" s="27">
        <v>0</v>
      </c>
      <c r="P1857" s="27">
        <v>0</v>
      </c>
      <c r="Q1857" s="27">
        <v>0</v>
      </c>
      <c r="R1857" s="27">
        <v>0</v>
      </c>
      <c r="S1857" s="80">
        <v>0</v>
      </c>
      <c r="T1857" s="80">
        <v>0</v>
      </c>
      <c r="U1857" s="80">
        <v>0</v>
      </c>
      <c r="V1857" s="80">
        <v>0</v>
      </c>
      <c r="W1857" s="80">
        <v>0</v>
      </c>
      <c r="X1857" s="80">
        <v>0</v>
      </c>
      <c r="Y1857" s="80">
        <v>0</v>
      </c>
      <c r="Z1857" s="80">
        <v>0</v>
      </c>
      <c r="AA1857" s="80">
        <v>0</v>
      </c>
      <c r="AB1857" s="80">
        <v>0</v>
      </c>
      <c r="AC1857" s="80">
        <v>0</v>
      </c>
      <c r="AD1857" s="80">
        <v>0</v>
      </c>
      <c r="AE1857" s="80">
        <v>0</v>
      </c>
      <c r="AF1857" s="80">
        <v>0</v>
      </c>
      <c r="AG1857" s="80"/>
      <c r="AH1857" s="80">
        <v>0</v>
      </c>
      <c r="AI1857" s="80">
        <v>0</v>
      </c>
      <c r="AJ1857" s="80">
        <v>0</v>
      </c>
      <c r="AK1857" s="80">
        <v>0</v>
      </c>
      <c r="AL1857" s="80">
        <v>0</v>
      </c>
      <c r="AM1857" s="80">
        <v>0</v>
      </c>
      <c r="AN1857" s="41" t="s">
        <v>5558</v>
      </c>
      <c r="AO1857" s="41"/>
      <c r="AP1857" s="40" t="str" cm="1">
        <f t="array" ref="AP1857">IFERROR(_xlfn.IFS(
AR1857="MPR ISSUE","PDH",
AR1857="BSS Hardware Issue","BSS",
AR1857="Sites strategiques, MLL, Pylone, etc.","ENVTECH",
AR1857="AKTIVCO DEFAUT GE &amp; POWER Cabinet","AKTIVCO",
AR1857="AKTIVCO Coupure ENEO &amp; Baisse de tension","AKTIVCO GRID ONLY",
AR1857="Coupure ENEO &amp; Baisse de tension","IHS GRID ONLY",
AR1857="Defaut GE &amp; POWER Cabinet","IHS",
AR1857="Sharing","Partners",
AR1857="Sites strategiques &amp; DataCenter","SST &amp; DC",
AR1857="Exclu","Exclu",
AR1857="SAT","SAT",
AR1857="SPARE-ISSUE","SPARE-ISSUE",
AR1857="Fiber CAmtel","TRANS_FO_CAMTEL",
AR1857="Fiber AOF","Fiber AOF",
AR1857="Projet OCM (HUAWEI)","TRAVAUX-HUAWEI",
AR1857="Projet OCM (NOKIA)","TRAVAUX-NOKIA",
AR1857="ACCESS-ISSUE","ACCESS-ISSUE",
AR1857="Projet OCM (ZTE, NOKIA, autres projets)","TRAVAUX OCM",
AR1857="No root CAuse","No root cause",
AR1857="ODU HS","PDH",
AR1857="IP &amp; VLAN","PDH",
AR1857="Warehouse HUAWEI","SPARE-ISSUE",
AR1857="SPARE-HS","SPARE-ISSUE",
AR1857="Power Telco","BSS",AR1857="no impacts","no impacts"
),"")</f>
        <v>No root cause</v>
      </c>
      <c r="AQ1857" s="40" t="str" cm="1">
        <f t="array" ref="AQ1857">IFERROR(_xlfn.IFS(
AR1857="MPR ISSUE","TX ISSUE",
AR1857="BSS Hardware Issue","RAN ISSUE",
AR1857="Sites strategiques, MLL, Pylone, etc.","ENVTECH",
AR1857="AKTIVCO DEFAUT GE &amp; POWER Cabinet","POWER ISSUE",
AR1857="AKTIVCO Coupure ENEO &amp; Baisse de tension","POWER ISSUE",
AR1857="Coupure ENEO &amp; Baisse de tension","POWER ISSUE",
AR1857="Defaut GE &amp; POWER Cabinet","POWER ISSUE",
AR1857="Sharing","POWER ISSUE",
AR1857="Sites strategiques &amp; DataCenter","POWER ISSUE",
AR1857="Exclu","Exclu",
AR1857="SAT","TX ISSUE",
AR1857="SPARE-ISSUE","SPARE-ISSUE",
AR1857="Fiber CAmtel","TX ISSUE",
AR1857="Fiber AOF","TX ISSUE",
AR1857="Projet OCM (HUAWEI)","TRAVAUX-HUAWEI",
AR1857="Projet OCM (NOKIA)","TRAVAUX -NOKIA",
AR1857="ACCESS-ISSUE","ACCESS-ISSUE",
AR1857="Projet OCM (ZTE, NOKIA, autres projets)","TRAVAUX OCM",
AR1857="No root CAuse","No root cause",
AR1857="ODU HS","TX ISSUE",
AR1857="IP &amp; VLAN","TX ISSUE",
AR1857="Warehouse HUAWEI","SPARE-ISSUE",
AR1857="SPARE-HS","SPARE-ISSUE",
AR1857="Power Telco","RAN ISSUE",AR1857="no impacts","no impacts"
),"")</f>
        <v>No root cause</v>
      </c>
      <c r="AR1857" s="59" t="s">
        <v>5343</v>
      </c>
      <c r="AS1857" s="40" t="str" cm="1">
        <f t="array" ref="AS1857">IFERROR(_xlfn.IFS(
AR1857="MPR ISSUE","ACTIVE",
AR1857="BSS Hardware Issue","ACTIVE",
AR1857="Sites strategiques, MLL, Pylone, etc.","PASSIVE",
AR1857="AKTIVCO DEFAUT GE &amp; POWER Cabinet","PASSIVE",
AR1857="AKTIVCO Coupure ENEO &amp; Baisse de tension","PASSIVE",
AR1857="Coupure ENEO &amp; Baisse de tension","PASSIVE",
AR1857="Defaut GE &amp; POWER Cabinet","PASSIVE",
AR1857="Sharing","PASSIVE",
AR1857="Sites strategiques &amp; DataCenter","PASSIVE",
AR1857="Exclu","Exclu",
AR1857="SAT","ACTIVE",
AR1857="SPARE-ISSUE","SPARE-ISSUE",
AR1857="Fiber CAmtel","ACTIVE",
AR1857="Fiber AOF","ACTIVE",
AR1857="Projet OCM (HUAWEI)","PLANNED WORKS",
AR1857="Projet OCM (NOKIA)","PLANNED WORKS",
AR1857="ACCESS-ISSUE","ACCESS-ISSUE",
AR1857="Projet OCM (ZTE, NOKIA, autres projets)","PLANNED WORKS",
AR1857="No root CAuse","No root cause",
AR1857="ODU HS","ACTIVE",
AR1857="IP &amp; VLAN","ACTIVE",
AR1857="Warehouse HUAWEI","SPARE-ISSUE",
AR1857="SPARE-HS","SPARE-ISSUE",
AR1857="Power Telco","ACTIVE", AR1857="no impacts","no impacts"
),"")</f>
        <v>No root cause</v>
      </c>
      <c r="AT1857" s="99" t="s">
        <v>5661</v>
      </c>
      <c r="AU1857" s="99" t="s">
        <v>2197</v>
      </c>
      <c r="AW1857" s="17"/>
      <c r="AX1857" s="17" t="s">
        <v>5536</v>
      </c>
      <c r="AY1857" s="17"/>
      <c r="AZ1857" s="17" t="s">
        <v>5536</v>
      </c>
      <c r="BA1857" s="7"/>
      <c r="BC1857" s="18"/>
      <c r="BD1857" s="18"/>
      <c r="BE1857" s="18"/>
      <c r="BF1857" s="18"/>
      <c r="BG1857" s="18"/>
      <c r="BH1857" s="18"/>
      <c r="BI1857" s="18"/>
      <c r="BJ1857" s="18"/>
      <c r="BK1857" s="18"/>
      <c r="BM1857" s="18"/>
      <c r="BN1857" s="18"/>
      <c r="BO1857" s="18"/>
      <c r="BP1857" s="9" t="s">
        <v>5661</v>
      </c>
      <c r="BQ1857" s="14"/>
      <c r="BR1857" s="102" t="s">
        <v>5536</v>
      </c>
      <c r="BS1857" s="14"/>
      <c r="BT1857" s="14"/>
      <c r="BU1857" s="9"/>
      <c r="BV1857" s="9"/>
      <c r="BW1857" s="9"/>
    </row>
    <row r="1858" spans="1:75" x14ac:dyDescent="0.35">
      <c r="A1858" s="82" t="s">
        <v>3614</v>
      </c>
      <c r="B1858" s="8" t="s">
        <v>4008</v>
      </c>
      <c r="C1858" s="3" t="s">
        <v>37</v>
      </c>
      <c r="D1858" s="1" t="s">
        <v>21</v>
      </c>
      <c r="E1858" s="1"/>
      <c r="F1858" s="3" t="s">
        <v>226</v>
      </c>
      <c r="G1858" s="1" t="s">
        <v>3614</v>
      </c>
      <c r="H1858" s="30" t="s">
        <v>5587</v>
      </c>
      <c r="I1858" s="27">
        <v>0</v>
      </c>
      <c r="J1858" s="27">
        <v>0</v>
      </c>
      <c r="K1858" s="27">
        <v>0</v>
      </c>
      <c r="L1858" s="27">
        <v>0</v>
      </c>
      <c r="M1858" s="27">
        <v>0</v>
      </c>
      <c r="N1858" s="27">
        <v>0</v>
      </c>
      <c r="O1858" s="27">
        <v>0</v>
      </c>
      <c r="P1858" s="27">
        <v>0</v>
      </c>
      <c r="Q1858" s="27">
        <v>0</v>
      </c>
      <c r="R1858" s="27">
        <v>0</v>
      </c>
      <c r="S1858" s="80">
        <v>0</v>
      </c>
      <c r="T1858" s="80">
        <v>0</v>
      </c>
      <c r="U1858" s="80">
        <v>0</v>
      </c>
      <c r="V1858" s="80">
        <v>0</v>
      </c>
      <c r="W1858" s="80">
        <v>0</v>
      </c>
      <c r="X1858" s="80">
        <v>0</v>
      </c>
      <c r="Y1858" s="80">
        <v>0</v>
      </c>
      <c r="Z1858" s="80">
        <v>0</v>
      </c>
      <c r="AA1858" s="80">
        <v>0</v>
      </c>
      <c r="AB1858" s="80">
        <v>0</v>
      </c>
      <c r="AC1858" s="80">
        <v>0</v>
      </c>
      <c r="AD1858" s="80">
        <v>0</v>
      </c>
      <c r="AE1858" s="80">
        <v>0</v>
      </c>
      <c r="AF1858" s="80">
        <v>0</v>
      </c>
      <c r="AG1858" s="80"/>
      <c r="AH1858" s="80">
        <v>0</v>
      </c>
      <c r="AI1858" s="80">
        <v>0</v>
      </c>
      <c r="AJ1858" s="80">
        <v>0</v>
      </c>
      <c r="AK1858" s="80">
        <v>0</v>
      </c>
      <c r="AL1858" s="80">
        <v>0</v>
      </c>
      <c r="AM1858" s="80">
        <v>0</v>
      </c>
      <c r="AN1858" s="41" t="s">
        <v>5586</v>
      </c>
      <c r="AO1858" s="41"/>
      <c r="AP1858" s="40" t="str" cm="1">
        <f t="array" ref="AP1858">IFERROR(_xlfn.IFS(
AR1858="MPR ISSUE","PDH",
AR1858="BSS Hardware Issue","BSS",
AR1858="Sites strategiques, MLL, Pylone, etc.","ENVTECH",
AR1858="AKTIVCO DEFAUT GE &amp; POWER Cabinet","AKTIVCO",
AR1858="AKTIVCO Coupure ENEO &amp; Baisse de tension","AKTIVCO GRID ONLY",
AR1858="Coupure ENEO &amp; Baisse de tension","IHS GRID ONLY",
AR1858="Defaut GE &amp; POWER Cabinet","IHS",
AR1858="Sharing","Partners",
AR1858="Sites strategiques &amp; DataCenter","SST &amp; DC",
AR1858="Exclu","Exclu",
AR1858="SAT","SAT",
AR1858="SPARE-ISSUE","SPARE-ISSUE",
AR1858="Fiber CAmtel","TRANS_FO_CAMTEL",
AR1858="Fiber AOF","Fiber AOF",
AR1858="Projet OCM (HUAWEI)","TRAVAUX-HUAWEI",
AR1858="Projet OCM (NOKIA)","TRAVAUX-NOKIA",
AR1858="ACCESS-ISSUE","ACCESS-ISSUE",
AR1858="Projet OCM (ZTE, NOKIA, autres projets)","TRAVAUX OCM",
AR1858="No root CAuse","No root cause",
AR1858="ODU HS","PDH",
AR1858="IP &amp; VLAN","PDH",
AR1858="Warehouse HUAWEI","SPARE-ISSUE",
AR1858="SPARE-HS","SPARE-ISSUE",
AR1858="Power Telco","BSS",AR1858="no impacts","no impacts"
),"")</f>
        <v>Exclu</v>
      </c>
      <c r="AQ1858" s="40" t="str" cm="1">
        <f t="array" ref="AQ1858">IFERROR(_xlfn.IFS(
AR1858="MPR ISSUE","TX ISSUE",
AR1858="BSS Hardware Issue","RAN ISSUE",
AR1858="Sites strategiques, MLL, Pylone, etc.","ENVTECH",
AR1858="AKTIVCO DEFAUT GE &amp; POWER Cabinet","POWER ISSUE",
AR1858="AKTIVCO Coupure ENEO &amp; Baisse de tension","POWER ISSUE",
AR1858="Coupure ENEO &amp; Baisse de tension","POWER ISSUE",
AR1858="Defaut GE &amp; POWER Cabinet","POWER ISSUE",
AR1858="Sharing","POWER ISSUE",
AR1858="Sites strategiques &amp; DataCenter","POWER ISSUE",
AR1858="Exclu","Exclu",
AR1858="SAT","TX ISSUE",
AR1858="SPARE-ISSUE","SPARE-ISSUE",
AR1858="Fiber CAmtel","TX ISSUE",
AR1858="Fiber AOF","TX ISSUE",
AR1858="Projet OCM (HUAWEI)","TRAVAUX-HUAWEI",
AR1858="Projet OCM (NOKIA)","TRAVAUX -NOKIA",
AR1858="ACCESS-ISSUE","ACCESS-ISSUE",
AR1858="Projet OCM (ZTE, NOKIA, autres projets)","TRAVAUX OCM",
AR1858="No root CAuse","No root cause",
AR1858="ODU HS","TX ISSUE",
AR1858="IP &amp; VLAN","TX ISSUE",
AR1858="Warehouse HUAWEI","SPARE-ISSUE",
AR1858="SPARE-HS","SPARE-ISSUE",
AR1858="Power Telco","RAN ISSUE",AR1858="no impacts","no impacts"
),"")</f>
        <v>Exclu</v>
      </c>
      <c r="AR1858" s="59" t="s">
        <v>5586</v>
      </c>
      <c r="AS1858" s="40" t="str" cm="1">
        <f t="array" ref="AS1858">IFERROR(_xlfn.IFS(
AR1858="MPR ISSUE","ACTIVE",
AR1858="BSS Hardware Issue","ACTIVE",
AR1858="Sites strategiques, MLL, Pylone, etc.","PASSIVE",
AR1858="AKTIVCO DEFAUT GE &amp; POWER Cabinet","PASSIVE",
AR1858="AKTIVCO Coupure ENEO &amp; Baisse de tension","PASSIVE",
AR1858="Coupure ENEO &amp; Baisse de tension","PASSIVE",
AR1858="Defaut GE &amp; POWER Cabinet","PASSIVE",
AR1858="Sharing","PASSIVE",
AR1858="Sites strategiques &amp; DataCenter","PASSIVE",
AR1858="Exclu","Exclu",
AR1858="SAT","ACTIVE",
AR1858="SPARE-ISSUE","SPARE-ISSUE",
AR1858="Fiber CAmtel","ACTIVE",
AR1858="Fiber AOF","ACTIVE",
AR1858="Projet OCM (HUAWEI)","PLANNED WORKS",
AR1858="Projet OCM (NOKIA)","PLANNED WORKS",
AR1858="ACCESS-ISSUE","ACCESS-ISSUE",
AR1858="Projet OCM (ZTE, NOKIA, autres projets)","PLANNED WORKS",
AR1858="No root CAuse","No root cause",
AR1858="ODU HS","ACTIVE",
AR1858="IP &amp; VLAN","ACTIVE",
AR1858="Warehouse HUAWEI","SPARE-ISSUE",
AR1858="SPARE-HS","SPARE-ISSUE",
AR1858="Power Telco","ACTIVE", AR1858="no impacts","no impacts"
),"")</f>
        <v>Exclu</v>
      </c>
      <c r="AT1858" s="99" t="s">
        <v>5661</v>
      </c>
      <c r="AU1858" s="99" t="s">
        <v>4008</v>
      </c>
      <c r="AW1858" s="17"/>
      <c r="AX1858" s="17" t="s">
        <v>5536</v>
      </c>
      <c r="AY1858" s="17"/>
      <c r="AZ1858" s="17" t="s">
        <v>5536</v>
      </c>
      <c r="BA1858" s="7"/>
      <c r="BC1858" s="18"/>
      <c r="BD1858" s="18"/>
      <c r="BE1858" s="18"/>
      <c r="BF1858" s="18"/>
      <c r="BG1858" s="18"/>
      <c r="BH1858" s="18"/>
      <c r="BI1858" s="18"/>
      <c r="BJ1858" s="18"/>
      <c r="BK1858" s="18"/>
      <c r="BM1858" s="18"/>
      <c r="BN1858" s="18"/>
      <c r="BO1858" s="18"/>
      <c r="BP1858" s="9" t="s">
        <v>5661</v>
      </c>
      <c r="BQ1858" s="14"/>
      <c r="BR1858" s="102" t="s">
        <v>5536</v>
      </c>
      <c r="BS1858" s="14"/>
      <c r="BT1858" s="14"/>
      <c r="BU1858" s="9"/>
      <c r="BV1858" s="9"/>
      <c r="BW1858" s="9"/>
    </row>
    <row r="1859" spans="1:75" x14ac:dyDescent="0.35">
      <c r="A1859" s="1" t="s">
        <v>4009</v>
      </c>
      <c r="B1859" s="8" t="s">
        <v>4010</v>
      </c>
      <c r="C1859" s="3" t="s">
        <v>37</v>
      </c>
      <c r="D1859" s="1" t="s">
        <v>21</v>
      </c>
      <c r="E1859" s="1" t="s">
        <v>122</v>
      </c>
      <c r="F1859" s="3" t="s">
        <v>37</v>
      </c>
      <c r="G1859" s="1" t="s">
        <v>4011</v>
      </c>
      <c r="H1859" s="30" t="s">
        <v>5587</v>
      </c>
      <c r="I1859" s="27">
        <v>0</v>
      </c>
      <c r="J1859" s="27">
        <v>0</v>
      </c>
      <c r="K1859" s="27">
        <v>0</v>
      </c>
      <c r="L1859" s="27">
        <v>0</v>
      </c>
      <c r="M1859" s="27">
        <v>0</v>
      </c>
      <c r="N1859" s="27">
        <v>0</v>
      </c>
      <c r="O1859" s="27">
        <v>0</v>
      </c>
      <c r="P1859" s="27">
        <v>0</v>
      </c>
      <c r="Q1859" s="27">
        <v>0</v>
      </c>
      <c r="R1859" s="27">
        <v>0</v>
      </c>
      <c r="S1859" s="80">
        <v>0</v>
      </c>
      <c r="T1859" s="80">
        <v>0</v>
      </c>
      <c r="U1859" s="80">
        <v>0</v>
      </c>
      <c r="V1859" s="80">
        <v>0</v>
      </c>
      <c r="W1859" s="80">
        <v>0</v>
      </c>
      <c r="X1859" s="80">
        <v>0</v>
      </c>
      <c r="Y1859" s="80">
        <v>0</v>
      </c>
      <c r="Z1859" s="80">
        <v>0</v>
      </c>
      <c r="AA1859" s="80">
        <v>0</v>
      </c>
      <c r="AB1859" s="80">
        <v>0</v>
      </c>
      <c r="AC1859" s="80">
        <v>0</v>
      </c>
      <c r="AD1859" s="80">
        <v>0</v>
      </c>
      <c r="AE1859" s="80">
        <v>0</v>
      </c>
      <c r="AF1859" s="80">
        <v>0</v>
      </c>
      <c r="AG1859" s="80"/>
      <c r="AH1859" s="80">
        <v>0</v>
      </c>
      <c r="AI1859" s="80">
        <v>0</v>
      </c>
      <c r="AJ1859" s="80">
        <v>0</v>
      </c>
      <c r="AK1859" s="80">
        <v>0</v>
      </c>
      <c r="AL1859" s="80">
        <v>0</v>
      </c>
      <c r="AM1859" s="80">
        <v>0</v>
      </c>
      <c r="AN1859" s="41" t="s">
        <v>5586</v>
      </c>
      <c r="AO1859" s="41"/>
      <c r="AP1859" s="40" t="str" cm="1">
        <f t="array" ref="AP1859">IFERROR(_xlfn.IFS(
AR1859="MPR ISSUE","PDH",
AR1859="BSS Hardware Issue","BSS",
AR1859="Sites strategiques, MLL, Pylone, etc.","ENVTECH",
AR1859="AKTIVCO DEFAUT GE &amp; POWER Cabinet","AKTIVCO",
AR1859="AKTIVCO Coupure ENEO &amp; Baisse de tension","AKTIVCO GRID ONLY",
AR1859="Coupure ENEO &amp; Baisse de tension","IHS GRID ONLY",
AR1859="Defaut GE &amp; POWER Cabinet","IHS",
AR1859="Sharing","Partners",
AR1859="Sites strategiques &amp; DataCenter","SST &amp; DC",
AR1859="Exclu","Exclu",
AR1859="SAT","SAT",
AR1859="SPARE-ISSUE","SPARE-ISSUE",
AR1859="Fiber CAmtel","TRANS_FO_CAMTEL",
AR1859="Fiber AOF","Fiber AOF",
AR1859="Projet OCM (HUAWEI)","TRAVAUX-HUAWEI",
AR1859="Projet OCM (NOKIA)","TRAVAUX-NOKIA",
AR1859="ACCESS-ISSUE","ACCESS-ISSUE",
AR1859="Projet OCM (ZTE, NOKIA, autres projets)","TRAVAUX OCM",
AR1859="No root CAuse","No root cause",
AR1859="ODU HS","PDH",
AR1859="IP &amp; VLAN","PDH",
AR1859="Warehouse HUAWEI","SPARE-ISSUE",
AR1859="SPARE-HS","SPARE-ISSUE",
AR1859="Power Telco","BSS",AR1859="no impacts","no impacts"
),"")</f>
        <v>Exclu</v>
      </c>
      <c r="AQ1859" s="40" t="str" cm="1">
        <f t="array" ref="AQ1859">IFERROR(_xlfn.IFS(
AR1859="MPR ISSUE","TX ISSUE",
AR1859="BSS Hardware Issue","RAN ISSUE",
AR1859="Sites strategiques, MLL, Pylone, etc.","ENVTECH",
AR1859="AKTIVCO DEFAUT GE &amp; POWER Cabinet","POWER ISSUE",
AR1859="AKTIVCO Coupure ENEO &amp; Baisse de tension","POWER ISSUE",
AR1859="Coupure ENEO &amp; Baisse de tension","POWER ISSUE",
AR1859="Defaut GE &amp; POWER Cabinet","POWER ISSUE",
AR1859="Sharing","POWER ISSUE",
AR1859="Sites strategiques &amp; DataCenter","POWER ISSUE",
AR1859="Exclu","Exclu",
AR1859="SAT","TX ISSUE",
AR1859="SPARE-ISSUE","SPARE-ISSUE",
AR1859="Fiber CAmtel","TX ISSUE",
AR1859="Fiber AOF","TX ISSUE",
AR1859="Projet OCM (HUAWEI)","TRAVAUX-HUAWEI",
AR1859="Projet OCM (NOKIA)","TRAVAUX -NOKIA",
AR1859="ACCESS-ISSUE","ACCESS-ISSUE",
AR1859="Projet OCM (ZTE, NOKIA, autres projets)","TRAVAUX OCM",
AR1859="No root CAuse","No root cause",
AR1859="ODU HS","TX ISSUE",
AR1859="IP &amp; VLAN","TX ISSUE",
AR1859="Warehouse HUAWEI","SPARE-ISSUE",
AR1859="SPARE-HS","SPARE-ISSUE",
AR1859="Power Telco","RAN ISSUE",AR1859="no impacts","no impacts"
),"")</f>
        <v>Exclu</v>
      </c>
      <c r="AR1859" s="59" t="s">
        <v>5586</v>
      </c>
      <c r="AS1859" s="40" t="str" cm="1">
        <f t="array" ref="AS1859">IFERROR(_xlfn.IFS(
AR1859="MPR ISSUE","ACTIVE",
AR1859="BSS Hardware Issue","ACTIVE",
AR1859="Sites strategiques, MLL, Pylone, etc.","PASSIVE",
AR1859="AKTIVCO DEFAUT GE &amp; POWER Cabinet","PASSIVE",
AR1859="AKTIVCO Coupure ENEO &amp; Baisse de tension","PASSIVE",
AR1859="Coupure ENEO &amp; Baisse de tension","PASSIVE",
AR1859="Defaut GE &amp; POWER Cabinet","PASSIVE",
AR1859="Sharing","PASSIVE",
AR1859="Sites strategiques &amp; DataCenter","PASSIVE",
AR1859="Exclu","Exclu",
AR1859="SAT","ACTIVE",
AR1859="SPARE-ISSUE","SPARE-ISSUE",
AR1859="Fiber CAmtel","ACTIVE",
AR1859="Fiber AOF","ACTIVE",
AR1859="Projet OCM (HUAWEI)","PLANNED WORKS",
AR1859="Projet OCM (NOKIA)","PLANNED WORKS",
AR1859="ACCESS-ISSUE","ACCESS-ISSUE",
AR1859="Projet OCM (ZTE, NOKIA, autres projets)","PLANNED WORKS",
AR1859="No root CAuse","No root cause",
AR1859="ODU HS","ACTIVE",
AR1859="IP &amp; VLAN","ACTIVE",
AR1859="Warehouse HUAWEI","SPARE-ISSUE",
AR1859="SPARE-HS","SPARE-ISSUE",
AR1859="Power Telco","ACTIVE", AR1859="no impacts","no impacts"
),"")</f>
        <v>Exclu</v>
      </c>
      <c r="AT1859" s="99" t="s">
        <v>5661</v>
      </c>
      <c r="AU1859" s="99" t="s">
        <v>4010</v>
      </c>
      <c r="AW1859" s="17"/>
      <c r="AX1859" s="17" t="s">
        <v>5536</v>
      </c>
      <c r="AY1859" s="17"/>
      <c r="AZ1859" s="17" t="s">
        <v>5536</v>
      </c>
      <c r="BA1859" s="7"/>
      <c r="BC1859" s="18"/>
      <c r="BD1859" s="18"/>
      <c r="BE1859" s="18"/>
      <c r="BF1859" s="18"/>
      <c r="BG1859" s="18"/>
      <c r="BH1859" s="18"/>
      <c r="BI1859" s="18"/>
      <c r="BJ1859" s="18"/>
      <c r="BK1859" s="18"/>
      <c r="BM1859" s="18"/>
      <c r="BN1859" s="18"/>
      <c r="BO1859" s="18"/>
      <c r="BP1859" s="9" t="s">
        <v>5661</v>
      </c>
      <c r="BQ1859" s="14"/>
      <c r="BR1859" s="102" t="s">
        <v>5536</v>
      </c>
      <c r="BS1859" s="14"/>
      <c r="BT1859" s="14"/>
      <c r="BU1859" s="9"/>
      <c r="BV1859" s="9"/>
      <c r="BW1859" s="9"/>
    </row>
    <row r="1860" spans="1:75" x14ac:dyDescent="0.35">
      <c r="A1860" s="1" t="s">
        <v>4139</v>
      </c>
      <c r="B1860" s="8" t="s">
        <v>4140</v>
      </c>
      <c r="C1860" s="3" t="s">
        <v>102</v>
      </c>
      <c r="D1860" s="1" t="s">
        <v>11</v>
      </c>
      <c r="E1860" s="1" t="s">
        <v>12</v>
      </c>
      <c r="F1860" s="3" t="s">
        <v>102</v>
      </c>
      <c r="G1860" s="1" t="s">
        <v>1364</v>
      </c>
      <c r="H1860" s="28" t="s">
        <v>5589</v>
      </c>
      <c r="I1860" s="27">
        <v>0</v>
      </c>
      <c r="J1860" s="27">
        <v>0</v>
      </c>
      <c r="K1860" s="27">
        <v>0</v>
      </c>
      <c r="L1860" s="27">
        <v>3.5224814729206435</v>
      </c>
      <c r="M1860" s="27">
        <v>0</v>
      </c>
      <c r="N1860" s="27">
        <v>0</v>
      </c>
      <c r="O1860" s="27">
        <v>0</v>
      </c>
      <c r="P1860" s="27">
        <v>0</v>
      </c>
      <c r="Q1860" s="27">
        <v>0</v>
      </c>
      <c r="R1860" s="27">
        <v>0</v>
      </c>
      <c r="S1860" s="80">
        <v>0</v>
      </c>
      <c r="T1860" s="80">
        <v>0</v>
      </c>
      <c r="U1860" s="80">
        <v>0</v>
      </c>
      <c r="V1860" s="80">
        <v>0</v>
      </c>
      <c r="W1860" s="80">
        <v>0</v>
      </c>
      <c r="X1860" s="80">
        <v>0</v>
      </c>
      <c r="Y1860" s="80">
        <v>0</v>
      </c>
      <c r="Z1860" s="80">
        <v>0</v>
      </c>
      <c r="AA1860" s="80">
        <v>0</v>
      </c>
      <c r="AB1860" s="80">
        <v>0</v>
      </c>
      <c r="AC1860" s="80">
        <v>0</v>
      </c>
      <c r="AD1860" s="80">
        <v>0</v>
      </c>
      <c r="AE1860" s="80">
        <v>0</v>
      </c>
      <c r="AF1860" s="80">
        <v>0.38953594553024395</v>
      </c>
      <c r="AG1860" s="80"/>
      <c r="AH1860" s="80">
        <v>0</v>
      </c>
      <c r="AI1860" s="80">
        <v>0</v>
      </c>
      <c r="AJ1860" s="80">
        <v>0</v>
      </c>
      <c r="AK1860" s="80">
        <v>0</v>
      </c>
      <c r="AL1860" s="80">
        <v>0</v>
      </c>
      <c r="AM1860" s="80">
        <v>0</v>
      </c>
      <c r="AN1860" s="41" t="s">
        <v>5558</v>
      </c>
      <c r="AO1860" s="41"/>
      <c r="AP1860" s="40" t="str" cm="1">
        <f t="array" ref="AP1860">IFERROR(_xlfn.IFS(
AR1860="MPR ISSUE","PDH",
AR1860="BSS Hardware Issue","BSS",
AR1860="Sites strategiques, MLL, Pylone, etc.","ENVTECH",
AR1860="AKTIVCO DEFAUT GE &amp; POWER Cabinet","AKTIVCO",
AR1860="AKTIVCO Coupure ENEO &amp; Baisse de tension","AKTIVCO GRID ONLY",
AR1860="Coupure ENEO &amp; Baisse de tension","IHS GRID ONLY",
AR1860="Defaut GE &amp; POWER Cabinet","IHS",
AR1860="Sharing","Partners",
AR1860="Sites strategiques &amp; DataCenter","SST &amp; DC",
AR1860="Exclu","Exclu",
AR1860="SAT","SAT",
AR1860="SPARE-ISSUE","SPARE-ISSUE",
AR1860="Fiber CAmtel","TRANS_FO_CAMTEL",
AR1860="Fiber AOF","Fiber AOF",
AR1860="Projet OCM (HUAWEI)","TRAVAUX-HUAWEI",
AR1860="Projet OCM (NOKIA)","TRAVAUX-NOKIA",
AR1860="ACCESS-ISSUE","ACCESS-ISSUE",
AR1860="Projet OCM (ZTE, NOKIA, autres projets)","TRAVAUX OCM",
AR1860="No root CAuse","No root cause",
AR1860="ODU HS","PDH",
AR1860="IP &amp; VLAN","PDH",
AR1860="Warehouse HUAWEI","SPARE-ISSUE",
AR1860="SPARE-HS","SPARE-ISSUE",
AR1860="Power Telco","BSS",AR1860="no impacts","no impacts"
),"")</f>
        <v>No root cause</v>
      </c>
      <c r="AQ1860" s="40" t="str" cm="1">
        <f t="array" ref="AQ1860">IFERROR(_xlfn.IFS(
AR1860="MPR ISSUE","TX ISSUE",
AR1860="BSS Hardware Issue","RAN ISSUE",
AR1860="Sites strategiques, MLL, Pylone, etc.","ENVTECH",
AR1860="AKTIVCO DEFAUT GE &amp; POWER Cabinet","POWER ISSUE",
AR1860="AKTIVCO Coupure ENEO &amp; Baisse de tension","POWER ISSUE",
AR1860="Coupure ENEO &amp; Baisse de tension","POWER ISSUE",
AR1860="Defaut GE &amp; POWER Cabinet","POWER ISSUE",
AR1860="Sharing","POWER ISSUE",
AR1860="Sites strategiques &amp; DataCenter","POWER ISSUE",
AR1860="Exclu","Exclu",
AR1860="SAT","TX ISSUE",
AR1860="SPARE-ISSUE","SPARE-ISSUE",
AR1860="Fiber CAmtel","TX ISSUE",
AR1860="Fiber AOF","TX ISSUE",
AR1860="Projet OCM (HUAWEI)","TRAVAUX-HUAWEI",
AR1860="Projet OCM (NOKIA)","TRAVAUX -NOKIA",
AR1860="ACCESS-ISSUE","ACCESS-ISSUE",
AR1860="Projet OCM (ZTE, NOKIA, autres projets)","TRAVAUX OCM",
AR1860="No root CAuse","No root cause",
AR1860="ODU HS","TX ISSUE",
AR1860="IP &amp; VLAN","TX ISSUE",
AR1860="Warehouse HUAWEI","SPARE-ISSUE",
AR1860="SPARE-HS","SPARE-ISSUE",
AR1860="Power Telco","RAN ISSUE",AR1860="no impacts","no impacts"
),"")</f>
        <v>No root cause</v>
      </c>
      <c r="AR1860" s="59" t="s">
        <v>5343</v>
      </c>
      <c r="AS1860" s="40" t="str" cm="1">
        <f t="array" ref="AS1860">IFERROR(_xlfn.IFS(
AR1860="MPR ISSUE","ACTIVE",
AR1860="BSS Hardware Issue","ACTIVE",
AR1860="Sites strategiques, MLL, Pylone, etc.","PASSIVE",
AR1860="AKTIVCO DEFAUT GE &amp; POWER Cabinet","PASSIVE",
AR1860="AKTIVCO Coupure ENEO &amp; Baisse de tension","PASSIVE",
AR1860="Coupure ENEO &amp; Baisse de tension","PASSIVE",
AR1860="Defaut GE &amp; POWER Cabinet","PASSIVE",
AR1860="Sharing","PASSIVE",
AR1860="Sites strategiques &amp; DataCenter","PASSIVE",
AR1860="Exclu","Exclu",
AR1860="SAT","ACTIVE",
AR1860="SPARE-ISSUE","SPARE-ISSUE",
AR1860="Fiber CAmtel","ACTIVE",
AR1860="Fiber AOF","ACTIVE",
AR1860="Projet OCM (HUAWEI)","PLANNED WORKS",
AR1860="Projet OCM (NOKIA)","PLANNED WORKS",
AR1860="ACCESS-ISSUE","ACCESS-ISSUE",
AR1860="Projet OCM (ZTE, NOKIA, autres projets)","PLANNED WORKS",
AR1860="No root CAuse","No root cause",
AR1860="ODU HS","ACTIVE",
AR1860="IP &amp; VLAN","ACTIVE",
AR1860="Warehouse HUAWEI","SPARE-ISSUE",
AR1860="SPARE-HS","SPARE-ISSUE",
AR1860="Power Telco","ACTIVE", AR1860="no impacts","no impacts"
),"")</f>
        <v>No root cause</v>
      </c>
      <c r="AT1860" s="99" t="s">
        <v>5661</v>
      </c>
      <c r="AU1860" s="99" t="s">
        <v>4140</v>
      </c>
      <c r="AW1860" s="17"/>
      <c r="AX1860" s="17" t="s">
        <v>5536</v>
      </c>
      <c r="AY1860" s="17"/>
      <c r="AZ1860" s="17" t="s">
        <v>5536</v>
      </c>
      <c r="BA1860" s="7"/>
      <c r="BC1860" s="18"/>
      <c r="BD1860" s="18"/>
      <c r="BE1860" s="18"/>
      <c r="BF1860" s="18"/>
      <c r="BG1860" s="18"/>
      <c r="BH1860" s="18"/>
      <c r="BI1860" s="18"/>
      <c r="BJ1860" s="18"/>
      <c r="BK1860" s="18"/>
      <c r="BM1860" s="18"/>
      <c r="BN1860" s="18"/>
      <c r="BO1860" s="18"/>
      <c r="BP1860" s="9" t="s">
        <v>5661</v>
      </c>
      <c r="BQ1860" s="14"/>
      <c r="BR1860" s="102" t="s">
        <v>5536</v>
      </c>
      <c r="BS1860" s="14"/>
      <c r="BT1860" s="14"/>
      <c r="BU1860" s="9"/>
      <c r="BV1860" s="9"/>
      <c r="BW1860" s="9"/>
    </row>
    <row r="1861" spans="1:75" x14ac:dyDescent="0.35">
      <c r="A1861" s="1" t="s">
        <v>4029</v>
      </c>
      <c r="B1861" s="8" t="s">
        <v>4030</v>
      </c>
      <c r="C1861" s="3" t="s">
        <v>37</v>
      </c>
      <c r="D1861" s="1" t="s">
        <v>11</v>
      </c>
      <c r="E1861" s="1" t="s">
        <v>12</v>
      </c>
      <c r="F1861" s="3" t="s">
        <v>37</v>
      </c>
      <c r="G1861" s="1" t="s">
        <v>4029</v>
      </c>
      <c r="H1861" s="30" t="s">
        <v>5587</v>
      </c>
      <c r="I1861" s="27">
        <v>0</v>
      </c>
      <c r="J1861" s="27">
        <v>0</v>
      </c>
      <c r="K1861" s="27">
        <v>0</v>
      </c>
      <c r="L1861" s="27">
        <v>0</v>
      </c>
      <c r="M1861" s="27">
        <v>0</v>
      </c>
      <c r="N1861" s="27">
        <v>0</v>
      </c>
      <c r="O1861" s="27">
        <v>0</v>
      </c>
      <c r="P1861" s="27">
        <v>0</v>
      </c>
      <c r="Q1861" s="27">
        <v>0</v>
      </c>
      <c r="R1861" s="27">
        <v>0</v>
      </c>
      <c r="S1861" s="80">
        <v>0</v>
      </c>
      <c r="T1861" s="80">
        <v>0</v>
      </c>
      <c r="U1861" s="80">
        <v>0</v>
      </c>
      <c r="V1861" s="80">
        <v>0</v>
      </c>
      <c r="W1861" s="80">
        <v>0</v>
      </c>
      <c r="X1861" s="80">
        <v>0</v>
      </c>
      <c r="Y1861" s="80">
        <v>0</v>
      </c>
      <c r="Z1861" s="80">
        <v>0</v>
      </c>
      <c r="AA1861" s="80">
        <v>0</v>
      </c>
      <c r="AB1861" s="80">
        <v>0</v>
      </c>
      <c r="AC1861" s="80">
        <v>0</v>
      </c>
      <c r="AD1861" s="80">
        <v>0</v>
      </c>
      <c r="AE1861" s="80">
        <v>0</v>
      </c>
      <c r="AF1861" s="80">
        <v>0</v>
      </c>
      <c r="AG1861" s="80"/>
      <c r="AH1861" s="80">
        <v>0</v>
      </c>
      <c r="AI1861" s="80">
        <v>0</v>
      </c>
      <c r="AJ1861" s="80">
        <v>0</v>
      </c>
      <c r="AK1861" s="80">
        <v>0</v>
      </c>
      <c r="AL1861" s="80">
        <v>0</v>
      </c>
      <c r="AM1861" s="80">
        <v>0</v>
      </c>
      <c r="AN1861" s="41" t="s">
        <v>5586</v>
      </c>
      <c r="AO1861" s="41"/>
      <c r="AP1861" s="40" t="str" cm="1">
        <f t="array" ref="AP1861">IFERROR(_xlfn.IFS(
AR1861="MPR ISSUE","PDH",
AR1861="BSS Hardware Issue","BSS",
AR1861="Sites strategiques, MLL, Pylone, etc.","ENVTECH",
AR1861="AKTIVCO DEFAUT GE &amp; POWER Cabinet","AKTIVCO",
AR1861="AKTIVCO Coupure ENEO &amp; Baisse de tension","AKTIVCO GRID ONLY",
AR1861="Coupure ENEO &amp; Baisse de tension","IHS GRID ONLY",
AR1861="Defaut GE &amp; POWER Cabinet","IHS",
AR1861="Sharing","Partners",
AR1861="Sites strategiques &amp; DataCenter","SST &amp; DC",
AR1861="Exclu","Exclu",
AR1861="SAT","SAT",
AR1861="SPARE-ISSUE","SPARE-ISSUE",
AR1861="Fiber CAmtel","TRANS_FO_CAMTEL",
AR1861="Fiber AOF","Fiber AOF",
AR1861="Projet OCM (HUAWEI)","TRAVAUX-HUAWEI",
AR1861="Projet OCM (NOKIA)","TRAVAUX-NOKIA",
AR1861="ACCESS-ISSUE","ACCESS-ISSUE",
AR1861="Projet OCM (ZTE, NOKIA, autres projets)","TRAVAUX OCM",
AR1861="No root CAuse","No root cause",
AR1861="ODU HS","PDH",
AR1861="IP &amp; VLAN","PDH",
AR1861="Warehouse HUAWEI","SPARE-ISSUE",
AR1861="SPARE-HS","SPARE-ISSUE",
AR1861="Power Telco","BSS",AR1861="no impacts","no impacts"
),"")</f>
        <v>Exclu</v>
      </c>
      <c r="AQ1861" s="40" t="str" cm="1">
        <f t="array" ref="AQ1861">IFERROR(_xlfn.IFS(
AR1861="MPR ISSUE","TX ISSUE",
AR1861="BSS Hardware Issue","RAN ISSUE",
AR1861="Sites strategiques, MLL, Pylone, etc.","ENVTECH",
AR1861="AKTIVCO DEFAUT GE &amp; POWER Cabinet","POWER ISSUE",
AR1861="AKTIVCO Coupure ENEO &amp; Baisse de tension","POWER ISSUE",
AR1861="Coupure ENEO &amp; Baisse de tension","POWER ISSUE",
AR1861="Defaut GE &amp; POWER Cabinet","POWER ISSUE",
AR1861="Sharing","POWER ISSUE",
AR1861="Sites strategiques &amp; DataCenter","POWER ISSUE",
AR1861="Exclu","Exclu",
AR1861="SAT","TX ISSUE",
AR1861="SPARE-ISSUE","SPARE-ISSUE",
AR1861="Fiber CAmtel","TX ISSUE",
AR1861="Fiber AOF","TX ISSUE",
AR1861="Projet OCM (HUAWEI)","TRAVAUX-HUAWEI",
AR1861="Projet OCM (NOKIA)","TRAVAUX -NOKIA",
AR1861="ACCESS-ISSUE","ACCESS-ISSUE",
AR1861="Projet OCM (ZTE, NOKIA, autres projets)","TRAVAUX OCM",
AR1861="No root CAuse","No root cause",
AR1861="ODU HS","TX ISSUE",
AR1861="IP &amp; VLAN","TX ISSUE",
AR1861="Warehouse HUAWEI","SPARE-ISSUE",
AR1861="SPARE-HS","SPARE-ISSUE",
AR1861="Power Telco","RAN ISSUE",AR1861="no impacts","no impacts"
),"")</f>
        <v>Exclu</v>
      </c>
      <c r="AR1861" s="59" t="s">
        <v>5586</v>
      </c>
      <c r="AS1861" s="40" t="str" cm="1">
        <f t="array" ref="AS1861">IFERROR(_xlfn.IFS(
AR1861="MPR ISSUE","ACTIVE",
AR1861="BSS Hardware Issue","ACTIVE",
AR1861="Sites strategiques, MLL, Pylone, etc.","PASSIVE",
AR1861="AKTIVCO DEFAUT GE &amp; POWER Cabinet","PASSIVE",
AR1861="AKTIVCO Coupure ENEO &amp; Baisse de tension","PASSIVE",
AR1861="Coupure ENEO &amp; Baisse de tension","PASSIVE",
AR1861="Defaut GE &amp; POWER Cabinet","PASSIVE",
AR1861="Sharing","PASSIVE",
AR1861="Sites strategiques &amp; DataCenter","PASSIVE",
AR1861="Exclu","Exclu",
AR1861="SAT","ACTIVE",
AR1861="SPARE-ISSUE","SPARE-ISSUE",
AR1861="Fiber CAmtel","ACTIVE",
AR1861="Fiber AOF","ACTIVE",
AR1861="Projet OCM (HUAWEI)","PLANNED WORKS",
AR1861="Projet OCM (NOKIA)","PLANNED WORKS",
AR1861="ACCESS-ISSUE","ACCESS-ISSUE",
AR1861="Projet OCM (ZTE, NOKIA, autres projets)","PLANNED WORKS",
AR1861="No root CAuse","No root cause",
AR1861="ODU HS","ACTIVE",
AR1861="IP &amp; VLAN","ACTIVE",
AR1861="Warehouse HUAWEI","SPARE-ISSUE",
AR1861="SPARE-HS","SPARE-ISSUE",
AR1861="Power Telco","ACTIVE", AR1861="no impacts","no impacts"
),"")</f>
        <v>Exclu</v>
      </c>
      <c r="AT1861" s="99" t="s">
        <v>5661</v>
      </c>
      <c r="AU1861" s="99" t="s">
        <v>4030</v>
      </c>
      <c r="AW1861" s="17"/>
      <c r="AX1861" s="17" t="s">
        <v>5536</v>
      </c>
      <c r="AY1861" s="17"/>
      <c r="AZ1861" s="17" t="s">
        <v>5536</v>
      </c>
      <c r="BA1861" s="7"/>
      <c r="BC1861" s="18"/>
      <c r="BD1861" s="18"/>
      <c r="BE1861" s="18"/>
      <c r="BF1861" s="18"/>
      <c r="BG1861" s="18"/>
      <c r="BH1861" s="18"/>
      <c r="BI1861" s="18"/>
      <c r="BJ1861" s="18"/>
      <c r="BK1861" s="18"/>
      <c r="BM1861" s="18"/>
      <c r="BN1861" s="18"/>
      <c r="BO1861" s="18"/>
      <c r="BP1861" s="9" t="s">
        <v>5661</v>
      </c>
      <c r="BQ1861" s="14"/>
      <c r="BR1861" s="102" t="s">
        <v>5536</v>
      </c>
      <c r="BS1861" s="14"/>
      <c r="BT1861" s="14"/>
      <c r="BU1861" s="9"/>
      <c r="BV1861" s="9"/>
      <c r="BW1861" s="9"/>
    </row>
    <row r="1862" spans="1:75" x14ac:dyDescent="0.35">
      <c r="A1862" s="1" t="s">
        <v>3418</v>
      </c>
      <c r="B1862" s="8" t="s">
        <v>3419</v>
      </c>
      <c r="C1862" s="3" t="s">
        <v>32</v>
      </c>
      <c r="D1862" s="1" t="s">
        <v>11</v>
      </c>
      <c r="E1862" s="1" t="s">
        <v>12</v>
      </c>
      <c r="F1862" s="3" t="s">
        <v>31</v>
      </c>
      <c r="G1862" s="1" t="s">
        <v>32</v>
      </c>
      <c r="H1862" s="30" t="s">
        <v>5587</v>
      </c>
      <c r="I1862" s="27">
        <v>0</v>
      </c>
      <c r="J1862" s="27">
        <v>4.1730337896259782</v>
      </c>
      <c r="K1862" s="27">
        <v>0</v>
      </c>
      <c r="L1862" s="27">
        <v>2.9638868200198045</v>
      </c>
      <c r="M1862" s="27">
        <v>0</v>
      </c>
      <c r="N1862" s="27">
        <v>0</v>
      </c>
      <c r="O1862" s="27">
        <v>0</v>
      </c>
      <c r="P1862" s="27">
        <v>0</v>
      </c>
      <c r="Q1862" s="27">
        <v>0</v>
      </c>
      <c r="R1862" s="27">
        <v>0</v>
      </c>
      <c r="S1862" s="80">
        <v>0</v>
      </c>
      <c r="T1862" s="80">
        <v>0</v>
      </c>
      <c r="U1862" s="80">
        <v>0</v>
      </c>
      <c r="V1862" s="80">
        <v>0</v>
      </c>
      <c r="W1862" s="80">
        <v>0</v>
      </c>
      <c r="X1862" s="80">
        <v>0</v>
      </c>
      <c r="Y1862" s="80">
        <v>0</v>
      </c>
      <c r="Z1862" s="80">
        <v>1.8905183016438626E-3</v>
      </c>
      <c r="AA1862" s="80">
        <v>0</v>
      </c>
      <c r="AB1862" s="80">
        <v>0</v>
      </c>
      <c r="AC1862" s="80">
        <v>0</v>
      </c>
      <c r="AD1862" s="80">
        <v>0</v>
      </c>
      <c r="AE1862" s="80">
        <v>0</v>
      </c>
      <c r="AF1862" s="80">
        <v>0</v>
      </c>
      <c r="AG1862" s="80"/>
      <c r="AH1862" s="80">
        <v>0</v>
      </c>
      <c r="AI1862" s="80">
        <v>0</v>
      </c>
      <c r="AJ1862" s="80">
        <v>0</v>
      </c>
      <c r="AK1862" s="80">
        <v>0</v>
      </c>
      <c r="AL1862" s="80">
        <v>0</v>
      </c>
      <c r="AM1862" s="80">
        <v>0</v>
      </c>
      <c r="AN1862" s="41" t="s">
        <v>5558</v>
      </c>
      <c r="AO1862" s="41"/>
      <c r="AP1862" s="40" t="str" cm="1">
        <f t="array" ref="AP1862">IFERROR(_xlfn.IFS(
AR1862="MPR ISSUE","PDH",
AR1862="BSS Hardware Issue","BSS",
AR1862="Sites strategiques, MLL, Pylone, etc.","ENVTECH",
AR1862="AKTIVCO DEFAUT GE &amp; POWER Cabinet","AKTIVCO",
AR1862="AKTIVCO Coupure ENEO &amp; Baisse de tension","AKTIVCO GRID ONLY",
AR1862="Coupure ENEO &amp; Baisse de tension","IHS GRID ONLY",
AR1862="Defaut GE &amp; POWER Cabinet","IHS",
AR1862="Sharing","Partners",
AR1862="Sites strategiques &amp; DataCenter","SST &amp; DC",
AR1862="Exclu","Exclu",
AR1862="SAT","SAT",
AR1862="SPARE-ISSUE","SPARE-ISSUE",
AR1862="Fiber CAmtel","TRANS_FO_CAMTEL",
AR1862="Fiber AOF","Fiber AOF",
AR1862="Projet OCM (HUAWEI)","TRAVAUX-HUAWEI",
AR1862="Projet OCM (NOKIA)","TRAVAUX-NOKIA",
AR1862="ACCESS-ISSUE","ACCESS-ISSUE",
AR1862="Projet OCM (ZTE, NOKIA, autres projets)","TRAVAUX OCM",
AR1862="No root CAuse","No root cause",
AR1862="ODU HS","PDH",
AR1862="IP &amp; VLAN","PDH",
AR1862="Warehouse HUAWEI","SPARE-ISSUE",
AR1862="SPARE-HS","SPARE-ISSUE",
AR1862="Power Telco","BSS",AR1862="no impacts","no impacts"
),"")</f>
        <v>No root cause</v>
      </c>
      <c r="AQ1862" s="40" t="str" cm="1">
        <f t="array" ref="AQ1862">IFERROR(_xlfn.IFS(
AR1862="MPR ISSUE","TX ISSUE",
AR1862="BSS Hardware Issue","RAN ISSUE",
AR1862="Sites strategiques, MLL, Pylone, etc.","ENVTECH",
AR1862="AKTIVCO DEFAUT GE &amp; POWER Cabinet","POWER ISSUE",
AR1862="AKTIVCO Coupure ENEO &amp; Baisse de tension","POWER ISSUE",
AR1862="Coupure ENEO &amp; Baisse de tension","POWER ISSUE",
AR1862="Defaut GE &amp; POWER Cabinet","POWER ISSUE",
AR1862="Sharing","POWER ISSUE",
AR1862="Sites strategiques &amp; DataCenter","POWER ISSUE",
AR1862="Exclu","Exclu",
AR1862="SAT","TX ISSUE",
AR1862="SPARE-ISSUE","SPARE-ISSUE",
AR1862="Fiber CAmtel","TX ISSUE",
AR1862="Fiber AOF","TX ISSUE",
AR1862="Projet OCM (HUAWEI)","TRAVAUX-HUAWEI",
AR1862="Projet OCM (NOKIA)","TRAVAUX -NOKIA",
AR1862="ACCESS-ISSUE","ACCESS-ISSUE",
AR1862="Projet OCM (ZTE, NOKIA, autres projets)","TRAVAUX OCM",
AR1862="No root CAuse","No root cause",
AR1862="ODU HS","TX ISSUE",
AR1862="IP &amp; VLAN","TX ISSUE",
AR1862="Warehouse HUAWEI","SPARE-ISSUE",
AR1862="SPARE-HS","SPARE-ISSUE",
AR1862="Power Telco","RAN ISSUE",AR1862="no impacts","no impacts"
),"")</f>
        <v>No root cause</v>
      </c>
      <c r="AR1862" s="59" t="s">
        <v>5343</v>
      </c>
      <c r="AS1862" s="40" t="str" cm="1">
        <f t="array" ref="AS1862">IFERROR(_xlfn.IFS(
AR1862="MPR ISSUE","ACTIVE",
AR1862="BSS Hardware Issue","ACTIVE",
AR1862="Sites strategiques, MLL, Pylone, etc.","PASSIVE",
AR1862="AKTIVCO DEFAUT GE &amp; POWER Cabinet","PASSIVE",
AR1862="AKTIVCO Coupure ENEO &amp; Baisse de tension","PASSIVE",
AR1862="Coupure ENEO &amp; Baisse de tension","PASSIVE",
AR1862="Defaut GE &amp; POWER Cabinet","PASSIVE",
AR1862="Sharing","PASSIVE",
AR1862="Sites strategiques &amp; DataCenter","PASSIVE",
AR1862="Exclu","Exclu",
AR1862="SAT","ACTIVE",
AR1862="SPARE-ISSUE","SPARE-ISSUE",
AR1862="Fiber CAmtel","ACTIVE",
AR1862="Fiber AOF","ACTIVE",
AR1862="Projet OCM (HUAWEI)","PLANNED WORKS",
AR1862="Projet OCM (NOKIA)","PLANNED WORKS",
AR1862="ACCESS-ISSUE","ACCESS-ISSUE",
AR1862="Projet OCM (ZTE, NOKIA, autres projets)","PLANNED WORKS",
AR1862="No root CAuse","No root cause",
AR1862="ODU HS","ACTIVE",
AR1862="IP &amp; VLAN","ACTIVE",
AR1862="Warehouse HUAWEI","SPARE-ISSUE",
AR1862="SPARE-HS","SPARE-ISSUE",
AR1862="Power Telco","ACTIVE", AR1862="no impacts","no impacts"
),"")</f>
        <v>No root cause</v>
      </c>
      <c r="AT1862" s="99" t="s">
        <v>5661</v>
      </c>
      <c r="AU1862" s="99" t="s">
        <v>3419</v>
      </c>
      <c r="AW1862" s="17"/>
      <c r="AX1862" s="17" t="s">
        <v>5536</v>
      </c>
      <c r="AY1862" s="17"/>
      <c r="AZ1862" s="17" t="s">
        <v>5536</v>
      </c>
      <c r="BA1862" s="7"/>
      <c r="BC1862" s="18"/>
      <c r="BD1862" s="18"/>
      <c r="BE1862" s="18"/>
      <c r="BF1862" s="18"/>
      <c r="BG1862" s="18"/>
      <c r="BH1862" s="18"/>
      <c r="BI1862" s="18"/>
      <c r="BJ1862" s="18"/>
      <c r="BK1862" s="18"/>
      <c r="BM1862" s="18"/>
      <c r="BN1862" s="18"/>
      <c r="BO1862" s="18"/>
      <c r="BP1862" s="9" t="s">
        <v>5661</v>
      </c>
      <c r="BQ1862" s="14"/>
      <c r="BR1862" s="102" t="s">
        <v>5536</v>
      </c>
      <c r="BS1862" s="14"/>
      <c r="BT1862" s="14"/>
      <c r="BU1862" s="9"/>
      <c r="BV1862" s="9"/>
      <c r="BW1862" s="9"/>
    </row>
    <row r="1863" spans="1:75" x14ac:dyDescent="0.35">
      <c r="A1863" s="1" t="s">
        <v>3877</v>
      </c>
      <c r="B1863" s="8" t="s">
        <v>3878</v>
      </c>
      <c r="C1863" s="3" t="s">
        <v>24</v>
      </c>
      <c r="D1863" s="1" t="s">
        <v>11</v>
      </c>
      <c r="E1863" s="1" t="s">
        <v>12</v>
      </c>
      <c r="F1863" s="3" t="s">
        <v>23</v>
      </c>
      <c r="G1863" s="1" t="s">
        <v>24</v>
      </c>
      <c r="H1863" s="28" t="s">
        <v>5589</v>
      </c>
      <c r="I1863" s="27">
        <v>0</v>
      </c>
      <c r="J1863" s="27">
        <v>0</v>
      </c>
      <c r="K1863" s="27">
        <v>0</v>
      </c>
      <c r="L1863" s="27">
        <v>1.5103636073086726</v>
      </c>
      <c r="M1863" s="27">
        <v>0</v>
      </c>
      <c r="N1863" s="27">
        <v>0</v>
      </c>
      <c r="O1863" s="27">
        <v>0</v>
      </c>
      <c r="P1863" s="27">
        <v>0</v>
      </c>
      <c r="Q1863" s="27">
        <v>0</v>
      </c>
      <c r="R1863" s="27">
        <v>0</v>
      </c>
      <c r="S1863" s="80">
        <v>0</v>
      </c>
      <c r="T1863" s="80">
        <v>0</v>
      </c>
      <c r="U1863" s="80">
        <v>0</v>
      </c>
      <c r="V1863" s="80">
        <v>0</v>
      </c>
      <c r="W1863" s="80">
        <v>0</v>
      </c>
      <c r="X1863" s="80">
        <v>0</v>
      </c>
      <c r="Y1863" s="80">
        <v>0</v>
      </c>
      <c r="Z1863" s="80">
        <v>0</v>
      </c>
      <c r="AA1863" s="80">
        <v>0</v>
      </c>
      <c r="AB1863" s="80">
        <v>0</v>
      </c>
      <c r="AC1863" s="80">
        <v>0</v>
      </c>
      <c r="AD1863" s="80">
        <v>0</v>
      </c>
      <c r="AE1863" s="80">
        <v>0</v>
      </c>
      <c r="AF1863" s="80">
        <v>0</v>
      </c>
      <c r="AG1863" s="80"/>
      <c r="AH1863" s="80">
        <v>0</v>
      </c>
      <c r="AI1863" s="80">
        <v>0</v>
      </c>
      <c r="AJ1863" s="80">
        <v>0</v>
      </c>
      <c r="AK1863" s="80">
        <v>0</v>
      </c>
      <c r="AL1863" s="80">
        <v>0</v>
      </c>
      <c r="AM1863" s="80">
        <v>0</v>
      </c>
      <c r="AN1863" s="41" t="s">
        <v>5558</v>
      </c>
      <c r="AO1863" s="41"/>
      <c r="AP1863" s="40" t="str" cm="1">
        <f t="array" ref="AP1863">IFERROR(_xlfn.IFS(
AR1863="MPR ISSUE","PDH",
AR1863="BSS Hardware Issue","BSS",
AR1863="Sites strategiques, MLL, Pylone, etc.","ENVTECH",
AR1863="AKTIVCO DEFAUT GE &amp; POWER Cabinet","AKTIVCO",
AR1863="AKTIVCO Coupure ENEO &amp; Baisse de tension","AKTIVCO GRID ONLY",
AR1863="Coupure ENEO &amp; Baisse de tension","IHS GRID ONLY",
AR1863="Defaut GE &amp; POWER Cabinet","IHS",
AR1863="Sharing","Partners",
AR1863="Sites strategiques &amp; DataCenter","SST &amp; DC",
AR1863="Exclu","Exclu",
AR1863="SAT","SAT",
AR1863="SPARE-ISSUE","SPARE-ISSUE",
AR1863="Fiber CAmtel","TRANS_FO_CAMTEL",
AR1863="Fiber AOF","Fiber AOF",
AR1863="Projet OCM (HUAWEI)","TRAVAUX-HUAWEI",
AR1863="Projet OCM (NOKIA)","TRAVAUX-NOKIA",
AR1863="ACCESS-ISSUE","ACCESS-ISSUE",
AR1863="Projet OCM (ZTE, NOKIA, autres projets)","TRAVAUX OCM",
AR1863="No root CAuse","No root cause",
AR1863="ODU HS","PDH",
AR1863="IP &amp; VLAN","PDH",
AR1863="Warehouse HUAWEI","SPARE-ISSUE",
AR1863="SPARE-HS","SPARE-ISSUE",
AR1863="Power Telco","BSS",AR1863="no impacts","no impacts"
),"")</f>
        <v>No root cause</v>
      </c>
      <c r="AQ1863" s="40" t="str" cm="1">
        <f t="array" ref="AQ1863">IFERROR(_xlfn.IFS(
AR1863="MPR ISSUE","TX ISSUE",
AR1863="BSS Hardware Issue","RAN ISSUE",
AR1863="Sites strategiques, MLL, Pylone, etc.","ENVTECH",
AR1863="AKTIVCO DEFAUT GE &amp; POWER Cabinet","POWER ISSUE",
AR1863="AKTIVCO Coupure ENEO &amp; Baisse de tension","POWER ISSUE",
AR1863="Coupure ENEO &amp; Baisse de tension","POWER ISSUE",
AR1863="Defaut GE &amp; POWER Cabinet","POWER ISSUE",
AR1863="Sharing","POWER ISSUE",
AR1863="Sites strategiques &amp; DataCenter","POWER ISSUE",
AR1863="Exclu","Exclu",
AR1863="SAT","TX ISSUE",
AR1863="SPARE-ISSUE","SPARE-ISSUE",
AR1863="Fiber CAmtel","TX ISSUE",
AR1863="Fiber AOF","TX ISSUE",
AR1863="Projet OCM (HUAWEI)","TRAVAUX-HUAWEI",
AR1863="Projet OCM (NOKIA)","TRAVAUX -NOKIA",
AR1863="ACCESS-ISSUE","ACCESS-ISSUE",
AR1863="Projet OCM (ZTE, NOKIA, autres projets)","TRAVAUX OCM",
AR1863="No root CAuse","No root cause",
AR1863="ODU HS","TX ISSUE",
AR1863="IP &amp; VLAN","TX ISSUE",
AR1863="Warehouse HUAWEI","SPARE-ISSUE",
AR1863="SPARE-HS","SPARE-ISSUE",
AR1863="Power Telco","RAN ISSUE",AR1863="no impacts","no impacts"
),"")</f>
        <v>No root cause</v>
      </c>
      <c r="AR1863" s="59" t="s">
        <v>5343</v>
      </c>
      <c r="AS1863" s="40" t="str" cm="1">
        <f t="array" ref="AS1863">IFERROR(_xlfn.IFS(
AR1863="MPR ISSUE","ACTIVE",
AR1863="BSS Hardware Issue","ACTIVE",
AR1863="Sites strategiques, MLL, Pylone, etc.","PASSIVE",
AR1863="AKTIVCO DEFAUT GE &amp; POWER Cabinet","PASSIVE",
AR1863="AKTIVCO Coupure ENEO &amp; Baisse de tension","PASSIVE",
AR1863="Coupure ENEO &amp; Baisse de tension","PASSIVE",
AR1863="Defaut GE &amp; POWER Cabinet","PASSIVE",
AR1863="Sharing","PASSIVE",
AR1863="Sites strategiques &amp; DataCenter","PASSIVE",
AR1863="Exclu","Exclu",
AR1863="SAT","ACTIVE",
AR1863="SPARE-ISSUE","SPARE-ISSUE",
AR1863="Fiber CAmtel","ACTIVE",
AR1863="Fiber AOF","ACTIVE",
AR1863="Projet OCM (HUAWEI)","PLANNED WORKS",
AR1863="Projet OCM (NOKIA)","PLANNED WORKS",
AR1863="ACCESS-ISSUE","ACCESS-ISSUE",
AR1863="Projet OCM (ZTE, NOKIA, autres projets)","PLANNED WORKS",
AR1863="No root CAuse","No root cause",
AR1863="ODU HS","ACTIVE",
AR1863="IP &amp; VLAN","ACTIVE",
AR1863="Warehouse HUAWEI","SPARE-ISSUE",
AR1863="SPARE-HS","SPARE-ISSUE",
AR1863="Power Telco","ACTIVE", AR1863="no impacts","no impacts"
),"")</f>
        <v>No root cause</v>
      </c>
      <c r="AT1863" s="99" t="s">
        <v>5661</v>
      </c>
      <c r="AU1863" s="99" t="s">
        <v>3878</v>
      </c>
      <c r="AW1863" s="17"/>
      <c r="AX1863" s="17" t="s">
        <v>5536</v>
      </c>
      <c r="AY1863" s="17"/>
      <c r="AZ1863" s="17" t="s">
        <v>5536</v>
      </c>
      <c r="BA1863" s="7"/>
      <c r="BC1863" s="18"/>
      <c r="BD1863" s="18"/>
      <c r="BE1863" s="18"/>
      <c r="BF1863" s="18"/>
      <c r="BG1863" s="18"/>
      <c r="BH1863" s="18"/>
      <c r="BI1863" s="18"/>
      <c r="BJ1863" s="18"/>
      <c r="BK1863" s="18"/>
      <c r="BM1863" s="18"/>
      <c r="BN1863" s="18"/>
      <c r="BO1863" s="18"/>
      <c r="BP1863" s="9" t="s">
        <v>5661</v>
      </c>
      <c r="BQ1863" s="14"/>
      <c r="BR1863" s="102" t="s">
        <v>5536</v>
      </c>
      <c r="BS1863" s="14"/>
      <c r="BT1863" s="14"/>
      <c r="BU1863" s="9"/>
      <c r="BV1863" s="9"/>
      <c r="BW1863" s="9"/>
    </row>
    <row r="1864" spans="1:75" x14ac:dyDescent="0.35">
      <c r="A1864" s="1" t="s">
        <v>4058</v>
      </c>
      <c r="B1864" s="8" t="s">
        <v>4059</v>
      </c>
      <c r="C1864" s="3" t="s">
        <v>37</v>
      </c>
      <c r="D1864" s="1" t="s">
        <v>11</v>
      </c>
      <c r="E1864" s="1" t="s">
        <v>12</v>
      </c>
      <c r="F1864" s="3" t="s">
        <v>226</v>
      </c>
      <c r="G1864" s="1" t="s">
        <v>4060</v>
      </c>
      <c r="H1864" s="30" t="s">
        <v>5587</v>
      </c>
      <c r="I1864" s="27">
        <v>0</v>
      </c>
      <c r="J1864" s="27">
        <v>0</v>
      </c>
      <c r="K1864" s="27">
        <v>0</v>
      </c>
      <c r="L1864" s="27">
        <v>0</v>
      </c>
      <c r="M1864" s="27">
        <v>0</v>
      </c>
      <c r="N1864" s="27">
        <v>0</v>
      </c>
      <c r="O1864" s="27">
        <v>0</v>
      </c>
      <c r="P1864" s="27">
        <v>0</v>
      </c>
      <c r="Q1864" s="27">
        <v>0</v>
      </c>
      <c r="R1864" s="27">
        <v>0</v>
      </c>
      <c r="S1864" s="80">
        <v>0</v>
      </c>
      <c r="T1864" s="80">
        <v>0</v>
      </c>
      <c r="U1864" s="80">
        <v>0</v>
      </c>
      <c r="V1864" s="80">
        <v>0</v>
      </c>
      <c r="W1864" s="80">
        <v>0</v>
      </c>
      <c r="X1864" s="80">
        <v>0</v>
      </c>
      <c r="Y1864" s="80">
        <v>0</v>
      </c>
      <c r="Z1864" s="80">
        <v>0</v>
      </c>
      <c r="AA1864" s="80">
        <v>0</v>
      </c>
      <c r="AB1864" s="80">
        <v>0</v>
      </c>
      <c r="AC1864" s="80">
        <v>0</v>
      </c>
      <c r="AD1864" s="80">
        <v>0</v>
      </c>
      <c r="AE1864" s="80">
        <v>0</v>
      </c>
      <c r="AF1864" s="80">
        <v>0</v>
      </c>
      <c r="AG1864" s="80"/>
      <c r="AH1864" s="80">
        <v>0</v>
      </c>
      <c r="AI1864" s="80">
        <v>0</v>
      </c>
      <c r="AJ1864" s="80">
        <v>0</v>
      </c>
      <c r="AK1864" s="80">
        <v>0</v>
      </c>
      <c r="AL1864" s="80">
        <v>0</v>
      </c>
      <c r="AM1864" s="80">
        <v>0</v>
      </c>
      <c r="AN1864" s="41" t="s">
        <v>5586</v>
      </c>
      <c r="AO1864" s="41"/>
      <c r="AP1864" s="40" t="str" cm="1">
        <f t="array" ref="AP1864">IFERROR(_xlfn.IFS(
AR1864="MPR ISSUE","PDH",
AR1864="BSS Hardware Issue","BSS",
AR1864="Sites strategiques, MLL, Pylone, etc.","ENVTECH",
AR1864="AKTIVCO DEFAUT GE &amp; POWER Cabinet","AKTIVCO",
AR1864="AKTIVCO Coupure ENEO &amp; Baisse de tension","AKTIVCO GRID ONLY",
AR1864="Coupure ENEO &amp; Baisse de tension","IHS GRID ONLY",
AR1864="Defaut GE &amp; POWER Cabinet","IHS",
AR1864="Sharing","Partners",
AR1864="Sites strategiques &amp; DataCenter","SST &amp; DC",
AR1864="Exclu","Exclu",
AR1864="SAT","SAT",
AR1864="SPARE-ISSUE","SPARE-ISSUE",
AR1864="Fiber CAmtel","TRANS_FO_CAMTEL",
AR1864="Fiber AOF","Fiber AOF",
AR1864="Projet OCM (HUAWEI)","TRAVAUX-HUAWEI",
AR1864="Projet OCM (NOKIA)","TRAVAUX-NOKIA",
AR1864="ACCESS-ISSUE","ACCESS-ISSUE",
AR1864="Projet OCM (ZTE, NOKIA, autres projets)","TRAVAUX OCM",
AR1864="No root CAuse","No root cause",
AR1864="ODU HS","PDH",
AR1864="IP &amp; VLAN","PDH",
AR1864="Warehouse HUAWEI","SPARE-ISSUE",
AR1864="SPARE-HS","SPARE-ISSUE",
AR1864="Power Telco","BSS",AR1864="no impacts","no impacts"
),"")</f>
        <v>Exclu</v>
      </c>
      <c r="AQ1864" s="40" t="str" cm="1">
        <f t="array" ref="AQ1864">IFERROR(_xlfn.IFS(
AR1864="MPR ISSUE","TX ISSUE",
AR1864="BSS Hardware Issue","RAN ISSUE",
AR1864="Sites strategiques, MLL, Pylone, etc.","ENVTECH",
AR1864="AKTIVCO DEFAUT GE &amp; POWER Cabinet","POWER ISSUE",
AR1864="AKTIVCO Coupure ENEO &amp; Baisse de tension","POWER ISSUE",
AR1864="Coupure ENEO &amp; Baisse de tension","POWER ISSUE",
AR1864="Defaut GE &amp; POWER Cabinet","POWER ISSUE",
AR1864="Sharing","POWER ISSUE",
AR1864="Sites strategiques &amp; DataCenter","POWER ISSUE",
AR1864="Exclu","Exclu",
AR1864="SAT","TX ISSUE",
AR1864="SPARE-ISSUE","SPARE-ISSUE",
AR1864="Fiber CAmtel","TX ISSUE",
AR1864="Fiber AOF","TX ISSUE",
AR1864="Projet OCM (HUAWEI)","TRAVAUX-HUAWEI",
AR1864="Projet OCM (NOKIA)","TRAVAUX -NOKIA",
AR1864="ACCESS-ISSUE","ACCESS-ISSUE",
AR1864="Projet OCM (ZTE, NOKIA, autres projets)","TRAVAUX OCM",
AR1864="No root CAuse","No root cause",
AR1864="ODU HS","TX ISSUE",
AR1864="IP &amp; VLAN","TX ISSUE",
AR1864="Warehouse HUAWEI","SPARE-ISSUE",
AR1864="SPARE-HS","SPARE-ISSUE",
AR1864="Power Telco","RAN ISSUE",AR1864="no impacts","no impacts"
),"")</f>
        <v>Exclu</v>
      </c>
      <c r="AR1864" s="59" t="s">
        <v>5586</v>
      </c>
      <c r="AS1864" s="40" t="str" cm="1">
        <f t="array" ref="AS1864">IFERROR(_xlfn.IFS(
AR1864="MPR ISSUE","ACTIVE",
AR1864="BSS Hardware Issue","ACTIVE",
AR1864="Sites strategiques, MLL, Pylone, etc.","PASSIVE",
AR1864="AKTIVCO DEFAUT GE &amp; POWER Cabinet","PASSIVE",
AR1864="AKTIVCO Coupure ENEO &amp; Baisse de tension","PASSIVE",
AR1864="Coupure ENEO &amp; Baisse de tension","PASSIVE",
AR1864="Defaut GE &amp; POWER Cabinet","PASSIVE",
AR1864="Sharing","PASSIVE",
AR1864="Sites strategiques &amp; DataCenter","PASSIVE",
AR1864="Exclu","Exclu",
AR1864="SAT","ACTIVE",
AR1864="SPARE-ISSUE","SPARE-ISSUE",
AR1864="Fiber CAmtel","ACTIVE",
AR1864="Fiber AOF","ACTIVE",
AR1864="Projet OCM (HUAWEI)","PLANNED WORKS",
AR1864="Projet OCM (NOKIA)","PLANNED WORKS",
AR1864="ACCESS-ISSUE","ACCESS-ISSUE",
AR1864="Projet OCM (ZTE, NOKIA, autres projets)","PLANNED WORKS",
AR1864="No root CAuse","No root cause",
AR1864="ODU HS","ACTIVE",
AR1864="IP &amp; VLAN","ACTIVE",
AR1864="Warehouse HUAWEI","SPARE-ISSUE",
AR1864="SPARE-HS","SPARE-ISSUE",
AR1864="Power Telco","ACTIVE", AR1864="no impacts","no impacts"
),"")</f>
        <v>Exclu</v>
      </c>
      <c r="AT1864" s="99" t="s">
        <v>5661</v>
      </c>
      <c r="AU1864" s="99" t="s">
        <v>4059</v>
      </c>
      <c r="AW1864" s="17"/>
      <c r="AX1864" s="17" t="s">
        <v>5536</v>
      </c>
      <c r="AY1864" s="17"/>
      <c r="AZ1864" s="17" t="s">
        <v>5536</v>
      </c>
      <c r="BA1864" s="7"/>
      <c r="BC1864" s="18"/>
      <c r="BD1864" s="18"/>
      <c r="BE1864" s="18"/>
      <c r="BF1864" s="18"/>
      <c r="BG1864" s="18"/>
      <c r="BH1864" s="18"/>
      <c r="BI1864" s="18"/>
      <c r="BJ1864" s="18"/>
      <c r="BK1864" s="18"/>
      <c r="BM1864" s="18"/>
      <c r="BN1864" s="18"/>
      <c r="BO1864" s="18"/>
      <c r="BP1864" s="9" t="s">
        <v>5661</v>
      </c>
      <c r="BQ1864" s="14"/>
      <c r="BR1864" s="102" t="s">
        <v>5536</v>
      </c>
      <c r="BS1864" s="14"/>
      <c r="BT1864" s="14"/>
      <c r="BU1864" s="9"/>
      <c r="BV1864" s="9"/>
      <c r="BW1864" s="9"/>
    </row>
    <row r="1865" spans="1:75" x14ac:dyDescent="0.35">
      <c r="A1865" s="1" t="s">
        <v>320</v>
      </c>
      <c r="B1865" s="8" t="s">
        <v>321</v>
      </c>
      <c r="C1865" s="3" t="s">
        <v>32</v>
      </c>
      <c r="D1865" s="1" t="s">
        <v>21</v>
      </c>
      <c r="E1865" s="1" t="s">
        <v>30</v>
      </c>
      <c r="F1865" s="3" t="s">
        <v>31</v>
      </c>
      <c r="G1865" s="1" t="s">
        <v>32</v>
      </c>
      <c r="H1865" s="30" t="s">
        <v>5587</v>
      </c>
      <c r="I1865" s="27">
        <v>0</v>
      </c>
      <c r="J1865" s="27">
        <v>0.29117548860980513</v>
      </c>
      <c r="K1865" s="27">
        <v>0</v>
      </c>
      <c r="L1865" s="27">
        <v>0.33929452991013997</v>
      </c>
      <c r="M1865" s="27">
        <v>0</v>
      </c>
      <c r="N1865" s="27">
        <v>0</v>
      </c>
      <c r="O1865" s="27">
        <v>0</v>
      </c>
      <c r="P1865" s="27">
        <v>0</v>
      </c>
      <c r="Q1865" s="27">
        <v>0</v>
      </c>
      <c r="R1865" s="27">
        <v>0</v>
      </c>
      <c r="S1865" s="80">
        <v>0</v>
      </c>
      <c r="T1865" s="80">
        <v>0</v>
      </c>
      <c r="U1865" s="80">
        <v>0</v>
      </c>
      <c r="V1865" s="80">
        <v>0</v>
      </c>
      <c r="W1865" s="80">
        <v>0</v>
      </c>
      <c r="X1865" s="80">
        <v>0</v>
      </c>
      <c r="Y1865" s="80">
        <v>0</v>
      </c>
      <c r="Z1865" s="80">
        <v>0</v>
      </c>
      <c r="AA1865" s="80">
        <v>0</v>
      </c>
      <c r="AB1865" s="80">
        <v>0</v>
      </c>
      <c r="AC1865" s="80">
        <v>0</v>
      </c>
      <c r="AD1865" s="80">
        <v>0</v>
      </c>
      <c r="AE1865" s="80">
        <v>0</v>
      </c>
      <c r="AF1865" s="80">
        <v>0</v>
      </c>
      <c r="AG1865" s="80"/>
      <c r="AH1865" s="80">
        <v>0</v>
      </c>
      <c r="AI1865" s="80">
        <v>0</v>
      </c>
      <c r="AJ1865" s="80">
        <v>0</v>
      </c>
      <c r="AK1865" s="80">
        <v>0</v>
      </c>
      <c r="AL1865" s="80">
        <v>0</v>
      </c>
      <c r="AM1865" s="80">
        <v>0</v>
      </c>
      <c r="AN1865" s="41" t="s">
        <v>5558</v>
      </c>
      <c r="AO1865" s="41"/>
      <c r="AP1865" s="40" t="str" cm="1">
        <f t="array" ref="AP1865">IFERROR(_xlfn.IFS(
AR1865="MPR ISSUE","PDH",
AR1865="BSS Hardware Issue","BSS",
AR1865="Sites strategiques, MLL, Pylone, etc.","ENVTECH",
AR1865="AKTIVCO DEFAUT GE &amp; POWER Cabinet","AKTIVCO",
AR1865="AKTIVCO Coupure ENEO &amp; Baisse de tension","AKTIVCO GRID ONLY",
AR1865="Coupure ENEO &amp; Baisse de tension","IHS GRID ONLY",
AR1865="Defaut GE &amp; POWER Cabinet","IHS",
AR1865="Sharing","Partners",
AR1865="Sites strategiques &amp; DataCenter","SST &amp; DC",
AR1865="Exclu","Exclu",
AR1865="SAT","SAT",
AR1865="SPARE-ISSUE","SPARE-ISSUE",
AR1865="Fiber CAmtel","TRANS_FO_CAMTEL",
AR1865="Fiber AOF","Fiber AOF",
AR1865="Projet OCM (HUAWEI)","TRAVAUX-HUAWEI",
AR1865="Projet OCM (NOKIA)","TRAVAUX-NOKIA",
AR1865="ACCESS-ISSUE","ACCESS-ISSUE",
AR1865="Projet OCM (ZTE, NOKIA, autres projets)","TRAVAUX OCM",
AR1865="No root CAuse","No root cause",
AR1865="ODU HS","PDH",
AR1865="IP &amp; VLAN","PDH",
AR1865="Warehouse HUAWEI","SPARE-ISSUE",
AR1865="SPARE-HS","SPARE-ISSUE",
AR1865="Power Telco","BSS",AR1865="no impacts","no impacts"
),"")</f>
        <v>No root cause</v>
      </c>
      <c r="AQ1865" s="40" t="str" cm="1">
        <f t="array" ref="AQ1865">IFERROR(_xlfn.IFS(
AR1865="MPR ISSUE","TX ISSUE",
AR1865="BSS Hardware Issue","RAN ISSUE",
AR1865="Sites strategiques, MLL, Pylone, etc.","ENVTECH",
AR1865="AKTIVCO DEFAUT GE &amp; POWER Cabinet","POWER ISSUE",
AR1865="AKTIVCO Coupure ENEO &amp; Baisse de tension","POWER ISSUE",
AR1865="Coupure ENEO &amp; Baisse de tension","POWER ISSUE",
AR1865="Defaut GE &amp; POWER Cabinet","POWER ISSUE",
AR1865="Sharing","POWER ISSUE",
AR1865="Sites strategiques &amp; DataCenter","POWER ISSUE",
AR1865="Exclu","Exclu",
AR1865="SAT","TX ISSUE",
AR1865="SPARE-ISSUE","SPARE-ISSUE",
AR1865="Fiber CAmtel","TX ISSUE",
AR1865="Fiber AOF","TX ISSUE",
AR1865="Projet OCM (HUAWEI)","TRAVAUX-HUAWEI",
AR1865="Projet OCM (NOKIA)","TRAVAUX -NOKIA",
AR1865="ACCESS-ISSUE","ACCESS-ISSUE",
AR1865="Projet OCM (ZTE, NOKIA, autres projets)","TRAVAUX OCM",
AR1865="No root CAuse","No root cause",
AR1865="ODU HS","TX ISSUE",
AR1865="IP &amp; VLAN","TX ISSUE",
AR1865="Warehouse HUAWEI","SPARE-ISSUE",
AR1865="SPARE-HS","SPARE-ISSUE",
AR1865="Power Telco","RAN ISSUE",AR1865="no impacts","no impacts"
),"")</f>
        <v>No root cause</v>
      </c>
      <c r="AR1865" s="59" t="s">
        <v>5343</v>
      </c>
      <c r="AS1865" s="40" t="str" cm="1">
        <f t="array" ref="AS1865">IFERROR(_xlfn.IFS(
AR1865="MPR ISSUE","ACTIVE",
AR1865="BSS Hardware Issue","ACTIVE",
AR1865="Sites strategiques, MLL, Pylone, etc.","PASSIVE",
AR1865="AKTIVCO DEFAUT GE &amp; POWER Cabinet","PASSIVE",
AR1865="AKTIVCO Coupure ENEO &amp; Baisse de tension","PASSIVE",
AR1865="Coupure ENEO &amp; Baisse de tension","PASSIVE",
AR1865="Defaut GE &amp; POWER Cabinet","PASSIVE",
AR1865="Sharing","PASSIVE",
AR1865="Sites strategiques &amp; DataCenter","PASSIVE",
AR1865="Exclu","Exclu",
AR1865="SAT","ACTIVE",
AR1865="SPARE-ISSUE","SPARE-ISSUE",
AR1865="Fiber CAmtel","ACTIVE",
AR1865="Fiber AOF","ACTIVE",
AR1865="Projet OCM (HUAWEI)","PLANNED WORKS",
AR1865="Projet OCM (NOKIA)","PLANNED WORKS",
AR1865="ACCESS-ISSUE","ACCESS-ISSUE",
AR1865="Projet OCM (ZTE, NOKIA, autres projets)","PLANNED WORKS",
AR1865="No root CAuse","No root cause",
AR1865="ODU HS","ACTIVE",
AR1865="IP &amp; VLAN","ACTIVE",
AR1865="Warehouse HUAWEI","SPARE-ISSUE",
AR1865="SPARE-HS","SPARE-ISSUE",
AR1865="Power Telco","ACTIVE", AR1865="no impacts","no impacts"
),"")</f>
        <v>No root cause</v>
      </c>
      <c r="AT1865" s="99" t="s">
        <v>5661</v>
      </c>
      <c r="AU1865" s="99" t="s">
        <v>321</v>
      </c>
      <c r="AW1865" s="17"/>
      <c r="AX1865" s="17" t="s">
        <v>5536</v>
      </c>
      <c r="AY1865" s="17"/>
      <c r="AZ1865" s="17" t="s">
        <v>5536</v>
      </c>
      <c r="BA1865" s="7"/>
      <c r="BC1865" s="18"/>
      <c r="BD1865" s="18"/>
      <c r="BE1865" s="18"/>
      <c r="BF1865" s="18"/>
      <c r="BG1865" s="18"/>
      <c r="BH1865" s="18"/>
      <c r="BI1865" s="18"/>
      <c r="BJ1865" s="18"/>
      <c r="BK1865" s="18"/>
      <c r="BM1865" s="18"/>
      <c r="BN1865" s="18"/>
      <c r="BO1865" s="18"/>
      <c r="BP1865" s="9" t="s">
        <v>5661</v>
      </c>
      <c r="BQ1865" s="14"/>
      <c r="BR1865" s="102" t="s">
        <v>5536</v>
      </c>
      <c r="BS1865" s="14"/>
      <c r="BT1865" s="14"/>
      <c r="BU1865" s="9"/>
      <c r="BV1865" s="9"/>
      <c r="BW1865" s="9"/>
    </row>
    <row r="1866" spans="1:75" x14ac:dyDescent="0.35">
      <c r="A1866" s="1" t="s">
        <v>1286</v>
      </c>
      <c r="B1866" s="8" t="s">
        <v>1287</v>
      </c>
      <c r="C1866" s="3" t="s">
        <v>102</v>
      </c>
      <c r="D1866" s="1" t="s">
        <v>11</v>
      </c>
      <c r="E1866" s="1" t="s">
        <v>154</v>
      </c>
      <c r="F1866" s="3" t="s">
        <v>102</v>
      </c>
      <c r="G1866" s="1" t="s">
        <v>1288</v>
      </c>
      <c r="H1866" s="29" t="s">
        <v>5588</v>
      </c>
      <c r="I1866" s="27">
        <v>0</v>
      </c>
      <c r="J1866" s="27">
        <v>0</v>
      </c>
      <c r="K1866" s="27">
        <v>0</v>
      </c>
      <c r="L1866" s="27">
        <v>0.28512029463099731</v>
      </c>
      <c r="M1866" s="27">
        <v>0</v>
      </c>
      <c r="N1866" s="27">
        <v>0</v>
      </c>
      <c r="O1866" s="27">
        <v>0</v>
      </c>
      <c r="P1866" s="27">
        <v>0</v>
      </c>
      <c r="Q1866" s="27">
        <v>0</v>
      </c>
      <c r="R1866" s="27">
        <v>0</v>
      </c>
      <c r="S1866" s="80">
        <v>0</v>
      </c>
      <c r="T1866" s="80">
        <v>0</v>
      </c>
      <c r="U1866" s="80">
        <v>0</v>
      </c>
      <c r="V1866" s="80">
        <v>0</v>
      </c>
      <c r="W1866" s="80">
        <v>0</v>
      </c>
      <c r="X1866" s="80">
        <v>0</v>
      </c>
      <c r="Y1866" s="80">
        <v>0</v>
      </c>
      <c r="Z1866" s="80">
        <v>0</v>
      </c>
      <c r="AA1866" s="80">
        <v>0</v>
      </c>
      <c r="AB1866" s="80">
        <v>0</v>
      </c>
      <c r="AC1866" s="80">
        <v>0</v>
      </c>
      <c r="AD1866" s="80">
        <v>0</v>
      </c>
      <c r="AE1866" s="80">
        <v>0</v>
      </c>
      <c r="AF1866" s="80">
        <v>0</v>
      </c>
      <c r="AG1866" s="80"/>
      <c r="AH1866" s="80">
        <v>0</v>
      </c>
      <c r="AI1866" s="80">
        <v>0</v>
      </c>
      <c r="AJ1866" s="80">
        <v>0</v>
      </c>
      <c r="AK1866" s="80">
        <v>0</v>
      </c>
      <c r="AL1866" s="80">
        <v>0</v>
      </c>
      <c r="AM1866" s="80">
        <v>0</v>
      </c>
      <c r="AN1866" s="41" t="s">
        <v>5558</v>
      </c>
      <c r="AO1866" s="41"/>
      <c r="AP1866" s="40" t="str" cm="1">
        <f t="array" ref="AP1866">IFERROR(_xlfn.IFS(
AR1866="MPR ISSUE","PDH",
AR1866="BSS Hardware Issue","BSS",
AR1866="Sites strategiques, MLL, Pylone, etc.","ENVTECH",
AR1866="AKTIVCO DEFAUT GE &amp; POWER Cabinet","AKTIVCO",
AR1866="AKTIVCO Coupure ENEO &amp; Baisse de tension","AKTIVCO GRID ONLY",
AR1866="Coupure ENEO &amp; Baisse de tension","IHS GRID ONLY",
AR1866="Defaut GE &amp; POWER Cabinet","IHS",
AR1866="Sharing","Partners",
AR1866="Sites strategiques &amp; DataCenter","SST &amp; DC",
AR1866="Exclu","Exclu",
AR1866="SAT","SAT",
AR1866="SPARE-ISSUE","SPARE-ISSUE",
AR1866="Fiber CAmtel","TRANS_FO_CAMTEL",
AR1866="Fiber AOF","Fiber AOF",
AR1866="Projet OCM (HUAWEI)","TRAVAUX-HUAWEI",
AR1866="Projet OCM (NOKIA)","TRAVAUX-NOKIA",
AR1866="ACCESS-ISSUE","ACCESS-ISSUE",
AR1866="Projet OCM (ZTE, NOKIA, autres projets)","TRAVAUX OCM",
AR1866="No root CAuse","No root cause",
AR1866="ODU HS","PDH",
AR1866="IP &amp; VLAN","PDH",
AR1866="Warehouse HUAWEI","SPARE-ISSUE",
AR1866="SPARE-HS","SPARE-ISSUE",
AR1866="Power Telco","BSS",AR1866="no impacts","no impacts"
),"")</f>
        <v>No root cause</v>
      </c>
      <c r="AQ1866" s="40" t="str" cm="1">
        <f t="array" ref="AQ1866">IFERROR(_xlfn.IFS(
AR1866="MPR ISSUE","TX ISSUE",
AR1866="BSS Hardware Issue","RAN ISSUE",
AR1866="Sites strategiques, MLL, Pylone, etc.","ENVTECH",
AR1866="AKTIVCO DEFAUT GE &amp; POWER Cabinet","POWER ISSUE",
AR1866="AKTIVCO Coupure ENEO &amp; Baisse de tension","POWER ISSUE",
AR1866="Coupure ENEO &amp; Baisse de tension","POWER ISSUE",
AR1866="Defaut GE &amp; POWER Cabinet","POWER ISSUE",
AR1866="Sharing","POWER ISSUE",
AR1866="Sites strategiques &amp; DataCenter","POWER ISSUE",
AR1866="Exclu","Exclu",
AR1866="SAT","TX ISSUE",
AR1866="SPARE-ISSUE","SPARE-ISSUE",
AR1866="Fiber CAmtel","TX ISSUE",
AR1866="Fiber AOF","TX ISSUE",
AR1866="Projet OCM (HUAWEI)","TRAVAUX-HUAWEI",
AR1866="Projet OCM (NOKIA)","TRAVAUX -NOKIA",
AR1866="ACCESS-ISSUE","ACCESS-ISSUE",
AR1866="Projet OCM (ZTE, NOKIA, autres projets)","TRAVAUX OCM",
AR1866="No root CAuse","No root cause",
AR1866="ODU HS","TX ISSUE",
AR1866="IP &amp; VLAN","TX ISSUE",
AR1866="Warehouse HUAWEI","SPARE-ISSUE",
AR1866="SPARE-HS","SPARE-ISSUE",
AR1866="Power Telco","RAN ISSUE",AR1866="no impacts","no impacts"
),"")</f>
        <v>No root cause</v>
      </c>
      <c r="AR1866" s="59" t="s">
        <v>5343</v>
      </c>
      <c r="AS1866" s="40" t="str" cm="1">
        <f t="array" ref="AS1866">IFERROR(_xlfn.IFS(
AR1866="MPR ISSUE","ACTIVE",
AR1866="BSS Hardware Issue","ACTIVE",
AR1866="Sites strategiques, MLL, Pylone, etc.","PASSIVE",
AR1866="AKTIVCO DEFAUT GE &amp; POWER Cabinet","PASSIVE",
AR1866="AKTIVCO Coupure ENEO &amp; Baisse de tension","PASSIVE",
AR1866="Coupure ENEO &amp; Baisse de tension","PASSIVE",
AR1866="Defaut GE &amp; POWER Cabinet","PASSIVE",
AR1866="Sharing","PASSIVE",
AR1866="Sites strategiques &amp; DataCenter","PASSIVE",
AR1866="Exclu","Exclu",
AR1866="SAT","ACTIVE",
AR1866="SPARE-ISSUE","SPARE-ISSUE",
AR1866="Fiber CAmtel","ACTIVE",
AR1866="Fiber AOF","ACTIVE",
AR1866="Projet OCM (HUAWEI)","PLANNED WORKS",
AR1866="Projet OCM (NOKIA)","PLANNED WORKS",
AR1866="ACCESS-ISSUE","ACCESS-ISSUE",
AR1866="Projet OCM (ZTE, NOKIA, autres projets)","PLANNED WORKS",
AR1866="No root CAuse","No root cause",
AR1866="ODU HS","ACTIVE",
AR1866="IP &amp; VLAN","ACTIVE",
AR1866="Warehouse HUAWEI","SPARE-ISSUE",
AR1866="SPARE-HS","SPARE-ISSUE",
AR1866="Power Telco","ACTIVE", AR1866="no impacts","no impacts"
),"")</f>
        <v>No root cause</v>
      </c>
      <c r="AT1866" s="99" t="s">
        <v>5661</v>
      </c>
      <c r="AU1866" s="99" t="s">
        <v>1287</v>
      </c>
      <c r="AW1866" s="17"/>
      <c r="AX1866" s="17" t="s">
        <v>5536</v>
      </c>
      <c r="AY1866" s="17"/>
      <c r="AZ1866" s="17" t="s">
        <v>5536</v>
      </c>
      <c r="BA1866" s="7"/>
      <c r="BC1866" s="18"/>
      <c r="BD1866" s="18"/>
      <c r="BE1866" s="18"/>
      <c r="BF1866" s="18"/>
      <c r="BG1866" s="18"/>
      <c r="BH1866" s="18"/>
      <c r="BI1866" s="18"/>
      <c r="BJ1866" s="18"/>
      <c r="BK1866" s="18"/>
      <c r="BM1866" s="18"/>
      <c r="BN1866" s="18"/>
      <c r="BO1866" s="18"/>
      <c r="BP1866" s="9" t="s">
        <v>5661</v>
      </c>
      <c r="BQ1866" s="14"/>
      <c r="BR1866" s="102" t="s">
        <v>5536</v>
      </c>
      <c r="BS1866" s="14"/>
      <c r="BT1866" s="14"/>
      <c r="BU1866" s="9"/>
      <c r="BV1866" s="9"/>
      <c r="BW1866" s="9"/>
    </row>
    <row r="1867" spans="1:75" x14ac:dyDescent="0.35">
      <c r="A1867" s="1" t="s">
        <v>4152</v>
      </c>
      <c r="B1867" s="8" t="s">
        <v>4153</v>
      </c>
      <c r="C1867" s="3" t="s">
        <v>32</v>
      </c>
      <c r="D1867" s="1" t="s">
        <v>11</v>
      </c>
      <c r="E1867" s="1" t="s">
        <v>756</v>
      </c>
      <c r="F1867" s="3" t="s">
        <v>31</v>
      </c>
      <c r="G1867" s="1" t="s">
        <v>32</v>
      </c>
      <c r="H1867" s="30" t="s">
        <v>5587</v>
      </c>
      <c r="I1867" s="27">
        <v>0</v>
      </c>
      <c r="J1867" s="27">
        <v>0</v>
      </c>
      <c r="K1867" s="27">
        <v>0</v>
      </c>
      <c r="L1867" s="27">
        <v>2.5307976132384814E-2</v>
      </c>
      <c r="M1867" s="27">
        <v>0</v>
      </c>
      <c r="N1867" s="27">
        <v>0</v>
      </c>
      <c r="O1867" s="27">
        <v>2.751952584374202E-2</v>
      </c>
      <c r="P1867" s="27">
        <v>0</v>
      </c>
      <c r="Q1867" s="27">
        <v>0</v>
      </c>
      <c r="R1867" s="27">
        <v>0</v>
      </c>
      <c r="S1867" s="80">
        <v>0</v>
      </c>
      <c r="T1867" s="80">
        <v>0</v>
      </c>
      <c r="U1867" s="80">
        <v>0</v>
      </c>
      <c r="V1867" s="80">
        <v>0</v>
      </c>
      <c r="W1867" s="80">
        <v>0</v>
      </c>
      <c r="X1867" s="80">
        <v>0</v>
      </c>
      <c r="Y1867" s="80">
        <v>0</v>
      </c>
      <c r="Z1867" s="80">
        <v>0</v>
      </c>
      <c r="AA1867" s="80">
        <v>0</v>
      </c>
      <c r="AB1867" s="80">
        <v>0</v>
      </c>
      <c r="AC1867" s="80">
        <v>0</v>
      </c>
      <c r="AD1867" s="80">
        <v>0</v>
      </c>
      <c r="AE1867" s="80">
        <v>0</v>
      </c>
      <c r="AF1867" s="80">
        <v>18.86703378391875</v>
      </c>
      <c r="AG1867" s="80"/>
      <c r="AH1867" s="80">
        <v>0</v>
      </c>
      <c r="AI1867" s="80">
        <v>0</v>
      </c>
      <c r="AJ1867" s="80">
        <v>0</v>
      </c>
      <c r="AK1867" s="80">
        <v>0</v>
      </c>
      <c r="AL1867" s="80">
        <v>0</v>
      </c>
      <c r="AM1867" s="80">
        <v>0</v>
      </c>
      <c r="AN1867" s="41" t="s">
        <v>5558</v>
      </c>
      <c r="AO1867" s="41"/>
      <c r="AP1867" s="40" t="str" cm="1">
        <f t="array" ref="AP1867">IFERROR(_xlfn.IFS(
AR1867="MPR ISSUE","PDH",
AR1867="BSS Hardware Issue","BSS",
AR1867="Sites strategiques, MLL, Pylone, etc.","ENVTECH",
AR1867="AKTIVCO DEFAUT GE &amp; POWER Cabinet","AKTIVCO",
AR1867="AKTIVCO Coupure ENEO &amp; Baisse de tension","AKTIVCO GRID ONLY",
AR1867="Coupure ENEO &amp; Baisse de tension","IHS GRID ONLY",
AR1867="Defaut GE &amp; POWER Cabinet","IHS",
AR1867="Sharing","Partners",
AR1867="Sites strategiques &amp; DataCenter","SST &amp; DC",
AR1867="Exclu","Exclu",
AR1867="SAT","SAT",
AR1867="SPARE-ISSUE","SPARE-ISSUE",
AR1867="Fiber CAmtel","TRANS_FO_CAMTEL",
AR1867="Fiber AOF","Fiber AOF",
AR1867="Projet OCM (HUAWEI)","TRAVAUX-HUAWEI",
AR1867="Projet OCM (NOKIA)","TRAVAUX-NOKIA",
AR1867="ACCESS-ISSUE","ACCESS-ISSUE",
AR1867="Projet OCM (ZTE, NOKIA, autres projets)","TRAVAUX OCM",
AR1867="No root CAuse","No root cause",
AR1867="ODU HS","PDH",
AR1867="IP &amp; VLAN","PDH",
AR1867="Warehouse HUAWEI","SPARE-ISSUE",
AR1867="SPARE-HS","SPARE-ISSUE",
AR1867="Power Telco","BSS",AR1867="no impacts","no impacts"
),"")</f>
        <v>No root cause</v>
      </c>
      <c r="AQ1867" s="40" t="str" cm="1">
        <f t="array" ref="AQ1867">IFERROR(_xlfn.IFS(
AR1867="MPR ISSUE","TX ISSUE",
AR1867="BSS Hardware Issue","RAN ISSUE",
AR1867="Sites strategiques, MLL, Pylone, etc.","ENVTECH",
AR1867="AKTIVCO DEFAUT GE &amp; POWER Cabinet","POWER ISSUE",
AR1867="AKTIVCO Coupure ENEO &amp; Baisse de tension","POWER ISSUE",
AR1867="Coupure ENEO &amp; Baisse de tension","POWER ISSUE",
AR1867="Defaut GE &amp; POWER Cabinet","POWER ISSUE",
AR1867="Sharing","POWER ISSUE",
AR1867="Sites strategiques &amp; DataCenter","POWER ISSUE",
AR1867="Exclu","Exclu",
AR1867="SAT","TX ISSUE",
AR1867="SPARE-ISSUE","SPARE-ISSUE",
AR1867="Fiber CAmtel","TX ISSUE",
AR1867="Fiber AOF","TX ISSUE",
AR1867="Projet OCM (HUAWEI)","TRAVAUX-HUAWEI",
AR1867="Projet OCM (NOKIA)","TRAVAUX -NOKIA",
AR1867="ACCESS-ISSUE","ACCESS-ISSUE",
AR1867="Projet OCM (ZTE, NOKIA, autres projets)","TRAVAUX OCM",
AR1867="No root CAuse","No root cause",
AR1867="ODU HS","TX ISSUE",
AR1867="IP &amp; VLAN","TX ISSUE",
AR1867="Warehouse HUAWEI","SPARE-ISSUE",
AR1867="SPARE-HS","SPARE-ISSUE",
AR1867="Power Telco","RAN ISSUE",AR1867="no impacts","no impacts"
),"")</f>
        <v>No root cause</v>
      </c>
      <c r="AR1867" s="59" t="s">
        <v>5343</v>
      </c>
      <c r="AS1867" s="40" t="str" cm="1">
        <f t="array" ref="AS1867">IFERROR(_xlfn.IFS(
AR1867="MPR ISSUE","ACTIVE",
AR1867="BSS Hardware Issue","ACTIVE",
AR1867="Sites strategiques, MLL, Pylone, etc.","PASSIVE",
AR1867="AKTIVCO DEFAUT GE &amp; POWER Cabinet","PASSIVE",
AR1867="AKTIVCO Coupure ENEO &amp; Baisse de tension","PASSIVE",
AR1867="Coupure ENEO &amp; Baisse de tension","PASSIVE",
AR1867="Defaut GE &amp; POWER Cabinet","PASSIVE",
AR1867="Sharing","PASSIVE",
AR1867="Sites strategiques &amp; DataCenter","PASSIVE",
AR1867="Exclu","Exclu",
AR1867="SAT","ACTIVE",
AR1867="SPARE-ISSUE","SPARE-ISSUE",
AR1867="Fiber CAmtel","ACTIVE",
AR1867="Fiber AOF","ACTIVE",
AR1867="Projet OCM (HUAWEI)","PLANNED WORKS",
AR1867="Projet OCM (NOKIA)","PLANNED WORKS",
AR1867="ACCESS-ISSUE","ACCESS-ISSUE",
AR1867="Projet OCM (ZTE, NOKIA, autres projets)","PLANNED WORKS",
AR1867="No root CAuse","No root cause",
AR1867="ODU HS","ACTIVE",
AR1867="IP &amp; VLAN","ACTIVE",
AR1867="Warehouse HUAWEI","SPARE-ISSUE",
AR1867="SPARE-HS","SPARE-ISSUE",
AR1867="Power Telco","ACTIVE", AR1867="no impacts","no impacts"
),"")</f>
        <v>No root cause</v>
      </c>
      <c r="AT1867" s="99" t="s">
        <v>5661</v>
      </c>
      <c r="AU1867" s="99" t="s">
        <v>4153</v>
      </c>
      <c r="AW1867" s="17"/>
      <c r="AX1867" s="17" t="s">
        <v>5536</v>
      </c>
      <c r="AY1867" s="17"/>
      <c r="AZ1867" s="17" t="s">
        <v>5536</v>
      </c>
      <c r="BA1867" s="7"/>
      <c r="BC1867" s="18"/>
      <c r="BD1867" s="18"/>
      <c r="BE1867" s="18"/>
      <c r="BF1867" s="18"/>
      <c r="BG1867" s="18"/>
      <c r="BH1867" s="18"/>
      <c r="BI1867" s="18"/>
      <c r="BJ1867" s="18"/>
      <c r="BK1867" s="18"/>
      <c r="BM1867" s="18"/>
      <c r="BN1867" s="18"/>
      <c r="BO1867" s="18"/>
      <c r="BP1867" s="9" t="s">
        <v>5661</v>
      </c>
      <c r="BQ1867" s="14"/>
      <c r="BR1867" s="102" t="s">
        <v>5536</v>
      </c>
      <c r="BS1867" s="14"/>
      <c r="BT1867" s="14"/>
      <c r="BU1867" s="9"/>
      <c r="BV1867" s="9"/>
      <c r="BW1867" s="9"/>
    </row>
    <row r="1868" spans="1:75" x14ac:dyDescent="0.35">
      <c r="A1868" s="1" t="s">
        <v>4080</v>
      </c>
      <c r="B1868" s="8" t="s">
        <v>4081</v>
      </c>
      <c r="C1868" s="3" t="s">
        <v>37</v>
      </c>
      <c r="D1868" s="1" t="s">
        <v>11</v>
      </c>
      <c r="E1868" s="1" t="s">
        <v>12</v>
      </c>
      <c r="F1868" s="3" t="s">
        <v>37</v>
      </c>
      <c r="G1868" s="1" t="s">
        <v>4080</v>
      </c>
      <c r="H1868" s="30" t="s">
        <v>5587</v>
      </c>
      <c r="I1868" s="27">
        <v>0</v>
      </c>
      <c r="J1868" s="27">
        <v>0</v>
      </c>
      <c r="K1868" s="27">
        <v>0</v>
      </c>
      <c r="L1868" s="27">
        <v>0</v>
      </c>
      <c r="M1868" s="27">
        <v>0</v>
      </c>
      <c r="N1868" s="27">
        <v>0</v>
      </c>
      <c r="O1868" s="27">
        <v>0</v>
      </c>
      <c r="P1868" s="27">
        <v>0</v>
      </c>
      <c r="Q1868" s="27">
        <v>0</v>
      </c>
      <c r="R1868" s="27">
        <v>0</v>
      </c>
      <c r="S1868" s="80">
        <v>0</v>
      </c>
      <c r="T1868" s="80">
        <v>0</v>
      </c>
      <c r="U1868" s="80">
        <v>0</v>
      </c>
      <c r="V1868" s="80">
        <v>0</v>
      </c>
      <c r="W1868" s="80">
        <v>0</v>
      </c>
      <c r="X1868" s="80">
        <v>0</v>
      </c>
      <c r="Y1868" s="80">
        <v>0</v>
      </c>
      <c r="Z1868" s="80">
        <v>0</v>
      </c>
      <c r="AA1868" s="80">
        <v>0</v>
      </c>
      <c r="AB1868" s="80">
        <v>0</v>
      </c>
      <c r="AC1868" s="80">
        <v>0</v>
      </c>
      <c r="AD1868" s="80">
        <v>0</v>
      </c>
      <c r="AE1868" s="80">
        <v>0</v>
      </c>
      <c r="AF1868" s="80">
        <v>0</v>
      </c>
      <c r="AG1868" s="80"/>
      <c r="AH1868" s="80">
        <v>0</v>
      </c>
      <c r="AI1868" s="80">
        <v>0</v>
      </c>
      <c r="AJ1868" s="80">
        <v>0</v>
      </c>
      <c r="AK1868" s="80">
        <v>0</v>
      </c>
      <c r="AL1868" s="80">
        <v>0</v>
      </c>
      <c r="AM1868" s="80">
        <v>0</v>
      </c>
      <c r="AN1868" s="41" t="s">
        <v>5586</v>
      </c>
      <c r="AO1868" s="41"/>
      <c r="AP1868" s="40" t="str" cm="1">
        <f t="array" ref="AP1868">IFERROR(_xlfn.IFS(
AR1868="MPR ISSUE","PDH",
AR1868="BSS Hardware Issue","BSS",
AR1868="Sites strategiques, MLL, Pylone, etc.","ENVTECH",
AR1868="AKTIVCO DEFAUT GE &amp; POWER Cabinet","AKTIVCO",
AR1868="AKTIVCO Coupure ENEO &amp; Baisse de tension","AKTIVCO GRID ONLY",
AR1868="Coupure ENEO &amp; Baisse de tension","IHS GRID ONLY",
AR1868="Defaut GE &amp; POWER Cabinet","IHS",
AR1868="Sharing","Partners",
AR1868="Sites strategiques &amp; DataCenter","SST &amp; DC",
AR1868="Exclu","Exclu",
AR1868="SAT","SAT",
AR1868="SPARE-ISSUE","SPARE-ISSUE",
AR1868="Fiber CAmtel","TRANS_FO_CAMTEL",
AR1868="Fiber AOF","Fiber AOF",
AR1868="Projet OCM (HUAWEI)","TRAVAUX-HUAWEI",
AR1868="Projet OCM (NOKIA)","TRAVAUX-NOKIA",
AR1868="ACCESS-ISSUE","ACCESS-ISSUE",
AR1868="Projet OCM (ZTE, NOKIA, autres projets)","TRAVAUX OCM",
AR1868="No root CAuse","No root cause",
AR1868="ODU HS","PDH",
AR1868="IP &amp; VLAN","PDH",
AR1868="Warehouse HUAWEI","SPARE-ISSUE",
AR1868="SPARE-HS","SPARE-ISSUE",
AR1868="Power Telco","BSS",AR1868="no impacts","no impacts"
),"")</f>
        <v>Exclu</v>
      </c>
      <c r="AQ1868" s="40" t="str" cm="1">
        <f t="array" ref="AQ1868">IFERROR(_xlfn.IFS(
AR1868="MPR ISSUE","TX ISSUE",
AR1868="BSS Hardware Issue","RAN ISSUE",
AR1868="Sites strategiques, MLL, Pylone, etc.","ENVTECH",
AR1868="AKTIVCO DEFAUT GE &amp; POWER Cabinet","POWER ISSUE",
AR1868="AKTIVCO Coupure ENEO &amp; Baisse de tension","POWER ISSUE",
AR1868="Coupure ENEO &amp; Baisse de tension","POWER ISSUE",
AR1868="Defaut GE &amp; POWER Cabinet","POWER ISSUE",
AR1868="Sharing","POWER ISSUE",
AR1868="Sites strategiques &amp; DataCenter","POWER ISSUE",
AR1868="Exclu","Exclu",
AR1868="SAT","TX ISSUE",
AR1868="SPARE-ISSUE","SPARE-ISSUE",
AR1868="Fiber CAmtel","TX ISSUE",
AR1868="Fiber AOF","TX ISSUE",
AR1868="Projet OCM (HUAWEI)","TRAVAUX-HUAWEI",
AR1868="Projet OCM (NOKIA)","TRAVAUX -NOKIA",
AR1868="ACCESS-ISSUE","ACCESS-ISSUE",
AR1868="Projet OCM (ZTE, NOKIA, autres projets)","TRAVAUX OCM",
AR1868="No root CAuse","No root cause",
AR1868="ODU HS","TX ISSUE",
AR1868="IP &amp; VLAN","TX ISSUE",
AR1868="Warehouse HUAWEI","SPARE-ISSUE",
AR1868="SPARE-HS","SPARE-ISSUE",
AR1868="Power Telco","RAN ISSUE",AR1868="no impacts","no impacts"
),"")</f>
        <v>Exclu</v>
      </c>
      <c r="AR1868" s="59" t="s">
        <v>5586</v>
      </c>
      <c r="AS1868" s="40" t="str" cm="1">
        <f t="array" ref="AS1868">IFERROR(_xlfn.IFS(
AR1868="MPR ISSUE","ACTIVE",
AR1868="BSS Hardware Issue","ACTIVE",
AR1868="Sites strategiques, MLL, Pylone, etc.","PASSIVE",
AR1868="AKTIVCO DEFAUT GE &amp; POWER Cabinet","PASSIVE",
AR1868="AKTIVCO Coupure ENEO &amp; Baisse de tension","PASSIVE",
AR1868="Coupure ENEO &amp; Baisse de tension","PASSIVE",
AR1868="Defaut GE &amp; POWER Cabinet","PASSIVE",
AR1868="Sharing","PASSIVE",
AR1868="Sites strategiques &amp; DataCenter","PASSIVE",
AR1868="Exclu","Exclu",
AR1868="SAT","ACTIVE",
AR1868="SPARE-ISSUE","SPARE-ISSUE",
AR1868="Fiber CAmtel","ACTIVE",
AR1868="Fiber AOF","ACTIVE",
AR1868="Projet OCM (HUAWEI)","PLANNED WORKS",
AR1868="Projet OCM (NOKIA)","PLANNED WORKS",
AR1868="ACCESS-ISSUE","ACCESS-ISSUE",
AR1868="Projet OCM (ZTE, NOKIA, autres projets)","PLANNED WORKS",
AR1868="No root CAuse","No root cause",
AR1868="ODU HS","ACTIVE",
AR1868="IP &amp; VLAN","ACTIVE",
AR1868="Warehouse HUAWEI","SPARE-ISSUE",
AR1868="SPARE-HS","SPARE-ISSUE",
AR1868="Power Telco","ACTIVE", AR1868="no impacts","no impacts"
),"")</f>
        <v>Exclu</v>
      </c>
      <c r="AT1868" s="99" t="s">
        <v>5661</v>
      </c>
      <c r="AU1868" s="99" t="s">
        <v>4081</v>
      </c>
      <c r="AW1868" s="17"/>
      <c r="AX1868" s="17" t="s">
        <v>5536</v>
      </c>
      <c r="AY1868" s="17"/>
      <c r="AZ1868" s="17" t="s">
        <v>5536</v>
      </c>
      <c r="BA1868" s="7"/>
      <c r="BC1868" s="18"/>
      <c r="BD1868" s="18"/>
      <c r="BE1868" s="18"/>
      <c r="BF1868" s="18"/>
      <c r="BG1868" s="18"/>
      <c r="BH1868" s="18"/>
      <c r="BI1868" s="18"/>
      <c r="BJ1868" s="18"/>
      <c r="BK1868" s="18"/>
      <c r="BM1868" s="18"/>
      <c r="BN1868" s="18"/>
      <c r="BO1868" s="18"/>
      <c r="BP1868" s="9" t="s">
        <v>5661</v>
      </c>
      <c r="BQ1868" s="14"/>
      <c r="BR1868" s="102" t="s">
        <v>5536</v>
      </c>
      <c r="BS1868" s="14"/>
      <c r="BT1868" s="14"/>
      <c r="BU1868" s="9"/>
      <c r="BV1868" s="9"/>
      <c r="BW1868" s="9"/>
    </row>
    <row r="1869" spans="1:75" x14ac:dyDescent="0.35">
      <c r="A1869" s="1" t="s">
        <v>2190</v>
      </c>
      <c r="B1869" s="8" t="s">
        <v>2191</v>
      </c>
      <c r="C1869" s="3" t="s">
        <v>32</v>
      </c>
      <c r="D1869" s="1" t="s">
        <v>11</v>
      </c>
      <c r="E1869" s="1" t="s">
        <v>145</v>
      </c>
      <c r="F1869" s="3" t="s">
        <v>31</v>
      </c>
      <c r="G1869" s="1" t="s">
        <v>32</v>
      </c>
      <c r="H1869" s="30" t="s">
        <v>5587</v>
      </c>
      <c r="I1869" s="27">
        <v>0</v>
      </c>
      <c r="J1869" s="27">
        <v>0</v>
      </c>
      <c r="K1869" s="27">
        <v>0</v>
      </c>
      <c r="L1869" s="27">
        <v>2.2472198679918932E-3</v>
      </c>
      <c r="M1869" s="27">
        <v>0</v>
      </c>
      <c r="N1869" s="27">
        <v>0</v>
      </c>
      <c r="O1869" s="27">
        <v>0</v>
      </c>
      <c r="P1869" s="27">
        <v>0</v>
      </c>
      <c r="Q1869" s="27">
        <v>0</v>
      </c>
      <c r="R1869" s="27">
        <v>0</v>
      </c>
      <c r="S1869" s="80">
        <v>0</v>
      </c>
      <c r="T1869" s="80">
        <v>0</v>
      </c>
      <c r="U1869" s="80">
        <v>0</v>
      </c>
      <c r="V1869" s="80">
        <v>0</v>
      </c>
      <c r="W1869" s="80">
        <v>0</v>
      </c>
      <c r="X1869" s="80">
        <v>0</v>
      </c>
      <c r="Y1869" s="80">
        <v>0</v>
      </c>
      <c r="Z1869" s="80">
        <v>0</v>
      </c>
      <c r="AA1869" s="80">
        <v>0</v>
      </c>
      <c r="AB1869" s="80">
        <v>0</v>
      </c>
      <c r="AC1869" s="80">
        <v>0</v>
      </c>
      <c r="AD1869" s="80">
        <v>0</v>
      </c>
      <c r="AE1869" s="80">
        <v>0</v>
      </c>
      <c r="AF1869" s="80">
        <v>0</v>
      </c>
      <c r="AG1869" s="80"/>
      <c r="AH1869" s="80">
        <v>0</v>
      </c>
      <c r="AI1869" s="80">
        <v>0</v>
      </c>
      <c r="AJ1869" s="80">
        <v>0</v>
      </c>
      <c r="AK1869" s="80">
        <v>0</v>
      </c>
      <c r="AL1869" s="80">
        <v>0</v>
      </c>
      <c r="AM1869" s="80">
        <v>0</v>
      </c>
      <c r="AN1869" s="41" t="s">
        <v>5558</v>
      </c>
      <c r="AO1869" s="41"/>
      <c r="AP1869" s="40" t="str" cm="1">
        <f t="array" ref="AP1869">IFERROR(_xlfn.IFS(
AR1869="MPR ISSUE","PDH",
AR1869="BSS Hardware Issue","BSS",
AR1869="Sites strategiques, MLL, Pylone, etc.","ENVTECH",
AR1869="AKTIVCO DEFAUT GE &amp; POWER Cabinet","AKTIVCO",
AR1869="AKTIVCO Coupure ENEO &amp; Baisse de tension","AKTIVCO GRID ONLY",
AR1869="Coupure ENEO &amp; Baisse de tension","IHS GRID ONLY",
AR1869="Defaut GE &amp; POWER Cabinet","IHS",
AR1869="Sharing","Partners",
AR1869="Sites strategiques &amp; DataCenter","SST &amp; DC",
AR1869="Exclu","Exclu",
AR1869="SAT","SAT",
AR1869="SPARE-ISSUE","SPARE-ISSUE",
AR1869="Fiber CAmtel","TRANS_FO_CAMTEL",
AR1869="Fiber AOF","Fiber AOF",
AR1869="Projet OCM (HUAWEI)","TRAVAUX-HUAWEI",
AR1869="Projet OCM (NOKIA)","TRAVAUX-NOKIA",
AR1869="ACCESS-ISSUE","ACCESS-ISSUE",
AR1869="Projet OCM (ZTE, NOKIA, autres projets)","TRAVAUX OCM",
AR1869="No root CAuse","No root cause",
AR1869="ODU HS","PDH",
AR1869="IP &amp; VLAN","PDH",
AR1869="Warehouse HUAWEI","SPARE-ISSUE",
AR1869="SPARE-HS","SPARE-ISSUE",
AR1869="Power Telco","BSS",AR1869="no impacts","no impacts"
),"")</f>
        <v>No root cause</v>
      </c>
      <c r="AQ1869" s="40" t="str" cm="1">
        <f t="array" ref="AQ1869">IFERROR(_xlfn.IFS(
AR1869="MPR ISSUE","TX ISSUE",
AR1869="BSS Hardware Issue","RAN ISSUE",
AR1869="Sites strategiques, MLL, Pylone, etc.","ENVTECH",
AR1869="AKTIVCO DEFAUT GE &amp; POWER Cabinet","POWER ISSUE",
AR1869="AKTIVCO Coupure ENEO &amp; Baisse de tension","POWER ISSUE",
AR1869="Coupure ENEO &amp; Baisse de tension","POWER ISSUE",
AR1869="Defaut GE &amp; POWER Cabinet","POWER ISSUE",
AR1869="Sharing","POWER ISSUE",
AR1869="Sites strategiques &amp; DataCenter","POWER ISSUE",
AR1869="Exclu","Exclu",
AR1869="SAT","TX ISSUE",
AR1869="SPARE-ISSUE","SPARE-ISSUE",
AR1869="Fiber CAmtel","TX ISSUE",
AR1869="Fiber AOF","TX ISSUE",
AR1869="Projet OCM (HUAWEI)","TRAVAUX-HUAWEI",
AR1869="Projet OCM (NOKIA)","TRAVAUX -NOKIA",
AR1869="ACCESS-ISSUE","ACCESS-ISSUE",
AR1869="Projet OCM (ZTE, NOKIA, autres projets)","TRAVAUX OCM",
AR1869="No root CAuse","No root cause",
AR1869="ODU HS","TX ISSUE",
AR1869="IP &amp; VLAN","TX ISSUE",
AR1869="Warehouse HUAWEI","SPARE-ISSUE",
AR1869="SPARE-HS","SPARE-ISSUE",
AR1869="Power Telco","RAN ISSUE",AR1869="no impacts","no impacts"
),"")</f>
        <v>No root cause</v>
      </c>
      <c r="AR1869" s="59" t="s">
        <v>5343</v>
      </c>
      <c r="AS1869" s="40" t="str" cm="1">
        <f t="array" ref="AS1869">IFERROR(_xlfn.IFS(
AR1869="MPR ISSUE","ACTIVE",
AR1869="BSS Hardware Issue","ACTIVE",
AR1869="Sites strategiques, MLL, Pylone, etc.","PASSIVE",
AR1869="AKTIVCO DEFAUT GE &amp; POWER Cabinet","PASSIVE",
AR1869="AKTIVCO Coupure ENEO &amp; Baisse de tension","PASSIVE",
AR1869="Coupure ENEO &amp; Baisse de tension","PASSIVE",
AR1869="Defaut GE &amp; POWER Cabinet","PASSIVE",
AR1869="Sharing","PASSIVE",
AR1869="Sites strategiques &amp; DataCenter","PASSIVE",
AR1869="Exclu","Exclu",
AR1869="SAT","ACTIVE",
AR1869="SPARE-ISSUE","SPARE-ISSUE",
AR1869="Fiber CAmtel","ACTIVE",
AR1869="Fiber AOF","ACTIVE",
AR1869="Projet OCM (HUAWEI)","PLANNED WORKS",
AR1869="Projet OCM (NOKIA)","PLANNED WORKS",
AR1869="ACCESS-ISSUE","ACCESS-ISSUE",
AR1869="Projet OCM (ZTE, NOKIA, autres projets)","PLANNED WORKS",
AR1869="No root CAuse","No root cause",
AR1869="ODU HS","ACTIVE",
AR1869="IP &amp; VLAN","ACTIVE",
AR1869="Warehouse HUAWEI","SPARE-ISSUE",
AR1869="SPARE-HS","SPARE-ISSUE",
AR1869="Power Telco","ACTIVE", AR1869="no impacts","no impacts"
),"")</f>
        <v>No root cause</v>
      </c>
      <c r="AT1869" s="99" t="s">
        <v>5661</v>
      </c>
      <c r="AU1869" s="99" t="s">
        <v>2191</v>
      </c>
      <c r="AW1869" s="17"/>
      <c r="AX1869" s="17" t="s">
        <v>5536</v>
      </c>
      <c r="AY1869" s="17"/>
      <c r="AZ1869" s="17" t="s">
        <v>5536</v>
      </c>
      <c r="BA1869" s="7"/>
      <c r="BC1869" s="18"/>
      <c r="BD1869" s="18"/>
      <c r="BE1869" s="18"/>
      <c r="BF1869" s="18"/>
      <c r="BG1869" s="18"/>
      <c r="BH1869" s="18"/>
      <c r="BI1869" s="18"/>
      <c r="BJ1869" s="18"/>
      <c r="BK1869" s="18"/>
      <c r="BM1869" s="18"/>
      <c r="BN1869" s="18"/>
      <c r="BO1869" s="18"/>
      <c r="BP1869" s="9" t="s">
        <v>5661</v>
      </c>
      <c r="BQ1869" s="14"/>
      <c r="BR1869" s="102" t="s">
        <v>5536</v>
      </c>
      <c r="BS1869" s="14"/>
      <c r="BT1869" s="14"/>
      <c r="BU1869" s="9"/>
      <c r="BV1869" s="9"/>
      <c r="BW1869" s="9"/>
    </row>
    <row r="1870" spans="1:75" x14ac:dyDescent="0.35">
      <c r="A1870" s="1" t="s">
        <v>4156</v>
      </c>
      <c r="B1870" s="8" t="s">
        <v>4157</v>
      </c>
      <c r="C1870" s="3" t="s">
        <v>32</v>
      </c>
      <c r="D1870" s="1" t="s">
        <v>11</v>
      </c>
      <c r="E1870" s="1" t="s">
        <v>12</v>
      </c>
      <c r="F1870" s="3" t="s">
        <v>31</v>
      </c>
      <c r="G1870" s="1" t="s">
        <v>32</v>
      </c>
      <c r="H1870" s="30" t="s">
        <v>5587</v>
      </c>
      <c r="I1870" s="27">
        <v>0</v>
      </c>
      <c r="J1870" s="27">
        <v>0</v>
      </c>
      <c r="K1870" s="27">
        <v>0</v>
      </c>
      <c r="L1870" s="27">
        <v>2.2115497113572098E-3</v>
      </c>
      <c r="M1870" s="27">
        <v>0</v>
      </c>
      <c r="N1870" s="27">
        <v>0</v>
      </c>
      <c r="O1870" s="27">
        <v>0</v>
      </c>
      <c r="P1870" s="27">
        <v>0</v>
      </c>
      <c r="Q1870" s="27">
        <v>0</v>
      </c>
      <c r="R1870" s="27">
        <v>0</v>
      </c>
      <c r="S1870" s="80">
        <v>0</v>
      </c>
      <c r="T1870" s="80">
        <v>0</v>
      </c>
      <c r="U1870" s="80">
        <v>0</v>
      </c>
      <c r="V1870" s="80">
        <v>0</v>
      </c>
      <c r="W1870" s="80">
        <v>0</v>
      </c>
      <c r="X1870" s="80">
        <v>0</v>
      </c>
      <c r="Y1870" s="80">
        <v>0</v>
      </c>
      <c r="Z1870" s="80">
        <v>0</v>
      </c>
      <c r="AA1870" s="80">
        <v>0</v>
      </c>
      <c r="AB1870" s="80">
        <v>0</v>
      </c>
      <c r="AC1870" s="80">
        <v>0</v>
      </c>
      <c r="AD1870" s="80">
        <v>0</v>
      </c>
      <c r="AE1870" s="80">
        <v>0</v>
      </c>
      <c r="AF1870" s="80">
        <v>0</v>
      </c>
      <c r="AG1870" s="80"/>
      <c r="AH1870" s="80">
        <v>0</v>
      </c>
      <c r="AI1870" s="80">
        <v>0</v>
      </c>
      <c r="AJ1870" s="80">
        <v>0</v>
      </c>
      <c r="AK1870" s="80">
        <v>0</v>
      </c>
      <c r="AL1870" s="80">
        <v>0</v>
      </c>
      <c r="AM1870" s="80">
        <v>0</v>
      </c>
      <c r="AN1870" s="41" t="s">
        <v>5558</v>
      </c>
      <c r="AO1870" s="41"/>
      <c r="AP1870" s="40" t="str" cm="1">
        <f t="array" ref="AP1870">IFERROR(_xlfn.IFS(
AR1870="MPR ISSUE","PDH",
AR1870="BSS Hardware Issue","BSS",
AR1870="Sites strategiques, MLL, Pylone, etc.","ENVTECH",
AR1870="AKTIVCO DEFAUT GE &amp; POWER Cabinet","AKTIVCO",
AR1870="AKTIVCO Coupure ENEO &amp; Baisse de tension","AKTIVCO GRID ONLY",
AR1870="Coupure ENEO &amp; Baisse de tension","IHS GRID ONLY",
AR1870="Defaut GE &amp; POWER Cabinet","IHS",
AR1870="Sharing","Partners",
AR1870="Sites strategiques &amp; DataCenter","SST &amp; DC",
AR1870="Exclu","Exclu",
AR1870="SAT","SAT",
AR1870="SPARE-ISSUE","SPARE-ISSUE",
AR1870="Fiber CAmtel","TRANS_FO_CAMTEL",
AR1870="Fiber AOF","Fiber AOF",
AR1870="Projet OCM (HUAWEI)","TRAVAUX-HUAWEI",
AR1870="Projet OCM (NOKIA)","TRAVAUX-NOKIA",
AR1870="ACCESS-ISSUE","ACCESS-ISSUE",
AR1870="Projet OCM (ZTE, NOKIA, autres projets)","TRAVAUX OCM",
AR1870="No root CAuse","No root cause",
AR1870="ODU HS","PDH",
AR1870="IP &amp; VLAN","PDH",
AR1870="Warehouse HUAWEI","SPARE-ISSUE",
AR1870="SPARE-HS","SPARE-ISSUE",
AR1870="Power Telco","BSS",AR1870="no impacts","no impacts"
),"")</f>
        <v>No root cause</v>
      </c>
      <c r="AQ1870" s="40" t="str" cm="1">
        <f t="array" ref="AQ1870">IFERROR(_xlfn.IFS(
AR1870="MPR ISSUE","TX ISSUE",
AR1870="BSS Hardware Issue","RAN ISSUE",
AR1870="Sites strategiques, MLL, Pylone, etc.","ENVTECH",
AR1870="AKTIVCO DEFAUT GE &amp; POWER Cabinet","POWER ISSUE",
AR1870="AKTIVCO Coupure ENEO &amp; Baisse de tension","POWER ISSUE",
AR1870="Coupure ENEO &amp; Baisse de tension","POWER ISSUE",
AR1870="Defaut GE &amp; POWER Cabinet","POWER ISSUE",
AR1870="Sharing","POWER ISSUE",
AR1870="Sites strategiques &amp; DataCenter","POWER ISSUE",
AR1870="Exclu","Exclu",
AR1870="SAT","TX ISSUE",
AR1870="SPARE-ISSUE","SPARE-ISSUE",
AR1870="Fiber CAmtel","TX ISSUE",
AR1870="Fiber AOF","TX ISSUE",
AR1870="Projet OCM (HUAWEI)","TRAVAUX-HUAWEI",
AR1870="Projet OCM (NOKIA)","TRAVAUX -NOKIA",
AR1870="ACCESS-ISSUE","ACCESS-ISSUE",
AR1870="Projet OCM (ZTE, NOKIA, autres projets)","TRAVAUX OCM",
AR1870="No root CAuse","No root cause",
AR1870="ODU HS","TX ISSUE",
AR1870="IP &amp; VLAN","TX ISSUE",
AR1870="Warehouse HUAWEI","SPARE-ISSUE",
AR1870="SPARE-HS","SPARE-ISSUE",
AR1870="Power Telco","RAN ISSUE",AR1870="no impacts","no impacts"
),"")</f>
        <v>No root cause</v>
      </c>
      <c r="AR1870" s="59" t="s">
        <v>5343</v>
      </c>
      <c r="AS1870" s="40" t="str" cm="1">
        <f t="array" ref="AS1870">IFERROR(_xlfn.IFS(
AR1870="MPR ISSUE","ACTIVE",
AR1870="BSS Hardware Issue","ACTIVE",
AR1870="Sites strategiques, MLL, Pylone, etc.","PASSIVE",
AR1870="AKTIVCO DEFAUT GE &amp; POWER Cabinet","PASSIVE",
AR1870="AKTIVCO Coupure ENEO &amp; Baisse de tension","PASSIVE",
AR1870="Coupure ENEO &amp; Baisse de tension","PASSIVE",
AR1870="Defaut GE &amp; POWER Cabinet","PASSIVE",
AR1870="Sharing","PASSIVE",
AR1870="Sites strategiques &amp; DataCenter","PASSIVE",
AR1870="Exclu","Exclu",
AR1870="SAT","ACTIVE",
AR1870="SPARE-ISSUE","SPARE-ISSUE",
AR1870="Fiber CAmtel","ACTIVE",
AR1870="Fiber AOF","ACTIVE",
AR1870="Projet OCM (HUAWEI)","PLANNED WORKS",
AR1870="Projet OCM (NOKIA)","PLANNED WORKS",
AR1870="ACCESS-ISSUE","ACCESS-ISSUE",
AR1870="Projet OCM (ZTE, NOKIA, autres projets)","PLANNED WORKS",
AR1870="No root CAuse","No root cause",
AR1870="ODU HS","ACTIVE",
AR1870="IP &amp; VLAN","ACTIVE",
AR1870="Warehouse HUAWEI","SPARE-ISSUE",
AR1870="SPARE-HS","SPARE-ISSUE",
AR1870="Power Telco","ACTIVE", AR1870="no impacts","no impacts"
),"")</f>
        <v>No root cause</v>
      </c>
      <c r="AT1870" s="99" t="s">
        <v>5661</v>
      </c>
      <c r="AU1870" s="99" t="s">
        <v>4157</v>
      </c>
      <c r="AW1870" s="17"/>
      <c r="AX1870" s="17" t="s">
        <v>5536</v>
      </c>
      <c r="AY1870" s="17"/>
      <c r="AZ1870" s="17" t="s">
        <v>5536</v>
      </c>
      <c r="BA1870" s="7"/>
      <c r="BC1870" s="18"/>
      <c r="BD1870" s="18"/>
      <c r="BE1870" s="18"/>
      <c r="BF1870" s="18"/>
      <c r="BG1870" s="18"/>
      <c r="BH1870" s="18"/>
      <c r="BI1870" s="18"/>
      <c r="BJ1870" s="18"/>
      <c r="BK1870" s="18"/>
      <c r="BM1870" s="18"/>
      <c r="BN1870" s="18"/>
      <c r="BO1870" s="18"/>
      <c r="BP1870" s="9" t="s">
        <v>5661</v>
      </c>
      <c r="BQ1870" s="14"/>
      <c r="BR1870" s="102" t="s">
        <v>5536</v>
      </c>
      <c r="BS1870" s="14"/>
      <c r="BT1870" s="14"/>
      <c r="BU1870" s="9"/>
      <c r="BV1870" s="9"/>
      <c r="BW1870" s="9"/>
    </row>
    <row r="1871" spans="1:75" x14ac:dyDescent="0.35">
      <c r="A1871" s="1" t="s">
        <v>4106</v>
      </c>
      <c r="B1871" s="8" t="s">
        <v>4107</v>
      </c>
      <c r="C1871" s="3" t="s">
        <v>51</v>
      </c>
      <c r="D1871" s="1" t="s">
        <v>11</v>
      </c>
      <c r="E1871" s="1" t="s">
        <v>12</v>
      </c>
      <c r="F1871" s="3" t="s">
        <v>51</v>
      </c>
      <c r="G1871" s="1" t="s">
        <v>4108</v>
      </c>
      <c r="H1871" s="28" t="s">
        <v>5601</v>
      </c>
      <c r="I1871" s="27">
        <v>0</v>
      </c>
      <c r="J1871" s="27">
        <v>0</v>
      </c>
      <c r="K1871" s="27">
        <v>0</v>
      </c>
      <c r="L1871" s="27">
        <v>0</v>
      </c>
      <c r="M1871" s="27">
        <v>0</v>
      </c>
      <c r="N1871" s="27">
        <v>0</v>
      </c>
      <c r="O1871" s="27">
        <v>0</v>
      </c>
      <c r="P1871" s="27">
        <v>0</v>
      </c>
      <c r="Q1871" s="27">
        <v>0</v>
      </c>
      <c r="R1871" s="27">
        <v>0</v>
      </c>
      <c r="S1871" s="80">
        <v>0</v>
      </c>
      <c r="T1871" s="80">
        <v>0</v>
      </c>
      <c r="U1871" s="80">
        <v>0</v>
      </c>
      <c r="V1871" s="80">
        <v>0</v>
      </c>
      <c r="W1871" s="80">
        <v>0</v>
      </c>
      <c r="X1871" s="80">
        <v>0</v>
      </c>
      <c r="Y1871" s="80">
        <v>0</v>
      </c>
      <c r="Z1871" s="80">
        <v>0</v>
      </c>
      <c r="AA1871" s="80">
        <v>0</v>
      </c>
      <c r="AB1871" s="80">
        <v>0</v>
      </c>
      <c r="AC1871" s="80">
        <v>0</v>
      </c>
      <c r="AD1871" s="80">
        <v>0</v>
      </c>
      <c r="AE1871" s="80">
        <v>0</v>
      </c>
      <c r="AF1871" s="80">
        <v>0</v>
      </c>
      <c r="AG1871" s="80"/>
      <c r="AH1871" s="80">
        <v>0</v>
      </c>
      <c r="AI1871" s="80">
        <v>0</v>
      </c>
      <c r="AJ1871" s="80">
        <v>0</v>
      </c>
      <c r="AK1871" s="80">
        <v>0</v>
      </c>
      <c r="AL1871" s="80">
        <v>0</v>
      </c>
      <c r="AM1871" s="80">
        <v>0</v>
      </c>
      <c r="AN1871" s="41" t="s">
        <v>5591</v>
      </c>
      <c r="AO1871" s="41"/>
      <c r="AP1871" s="40" t="str" cm="1">
        <f t="array" ref="AP1871">IFERROR(_xlfn.IFS(
AR1871="MPR ISSUE","PDH",
AR1871="BSS Hardware Issue","BSS",
AR1871="Sites strategiques, MLL, Pylone, etc.","ENVTECH",
AR1871="AKTIVCO DEFAUT GE &amp; POWER Cabinet","AKTIVCO",
AR1871="AKTIVCO Coupure ENEO &amp; Baisse de tension","AKTIVCO GRID ONLY",
AR1871="Coupure ENEO &amp; Baisse de tension","IHS GRID ONLY",
AR1871="Defaut GE &amp; POWER Cabinet","IHS",
AR1871="Sharing","Partners",
AR1871="Sites strategiques &amp; DataCenter","SST &amp; DC",
AR1871="Exclu","Exclu",
AR1871="SAT","SAT",
AR1871="SPARE-ISSUE","SPARE-ISSUE",
AR1871="Fiber CAmtel","TRANS_FO_CAMTEL",
AR1871="Fiber AOF","Fiber AOF",
AR1871="Projet OCM (HUAWEI)","TRAVAUX-HUAWEI",
AR1871="Projet OCM (NOKIA)","TRAVAUX-NOKIA",
AR1871="ACCESS-ISSUE","ACCESS-ISSUE",
AR1871="Projet OCM (ZTE, NOKIA, autres projets)","TRAVAUX OCM",
AR1871="No root CAuse","No root cause",
AR1871="ODU HS","PDH",
AR1871="IP &amp; VLAN","PDH",
AR1871="Warehouse HUAWEI","SPARE-ISSUE",
AR1871="SPARE-HS","SPARE-ISSUE",
AR1871="Power Telco","BSS",AR1871="no impacts","no impacts"
),"")</f>
        <v>No root cause</v>
      </c>
      <c r="AQ1871" s="40" t="str" cm="1">
        <f t="array" ref="AQ1871">IFERROR(_xlfn.IFS(
AR1871="MPR ISSUE","TX ISSUE",
AR1871="BSS Hardware Issue","RAN ISSUE",
AR1871="Sites strategiques, MLL, Pylone, etc.","ENVTECH",
AR1871="AKTIVCO DEFAUT GE &amp; POWER Cabinet","POWER ISSUE",
AR1871="AKTIVCO Coupure ENEO &amp; Baisse de tension","POWER ISSUE",
AR1871="Coupure ENEO &amp; Baisse de tension","POWER ISSUE",
AR1871="Defaut GE &amp; POWER Cabinet","POWER ISSUE",
AR1871="Sharing","POWER ISSUE",
AR1871="Sites strategiques &amp; DataCenter","POWER ISSUE",
AR1871="Exclu","Exclu",
AR1871="SAT","TX ISSUE",
AR1871="SPARE-ISSUE","SPARE-ISSUE",
AR1871="Fiber CAmtel","TX ISSUE",
AR1871="Fiber AOF","TX ISSUE",
AR1871="Projet OCM (HUAWEI)","TRAVAUX-HUAWEI",
AR1871="Projet OCM (NOKIA)","TRAVAUX -NOKIA",
AR1871="ACCESS-ISSUE","ACCESS-ISSUE",
AR1871="Projet OCM (ZTE, NOKIA, autres projets)","TRAVAUX OCM",
AR1871="No root CAuse","No root cause",
AR1871="ODU HS","TX ISSUE",
AR1871="IP &amp; VLAN","TX ISSUE",
AR1871="Warehouse HUAWEI","SPARE-ISSUE",
AR1871="SPARE-HS","SPARE-ISSUE",
AR1871="Power Telco","RAN ISSUE",AR1871="no impacts","no impacts"
),"")</f>
        <v>No root cause</v>
      </c>
      <c r="AR1871" s="59" t="s">
        <v>5343</v>
      </c>
      <c r="AS1871" s="40" t="str" cm="1">
        <f t="array" ref="AS1871">IFERROR(_xlfn.IFS(
AR1871="MPR ISSUE","ACTIVE",
AR1871="BSS Hardware Issue","ACTIVE",
AR1871="Sites strategiques, MLL, Pylone, etc.","PASSIVE",
AR1871="AKTIVCO DEFAUT GE &amp; POWER Cabinet","PASSIVE",
AR1871="AKTIVCO Coupure ENEO &amp; Baisse de tension","PASSIVE",
AR1871="Coupure ENEO &amp; Baisse de tension","PASSIVE",
AR1871="Defaut GE &amp; POWER Cabinet","PASSIVE",
AR1871="Sharing","PASSIVE",
AR1871="Sites strategiques &amp; DataCenter","PASSIVE",
AR1871="Exclu","Exclu",
AR1871="SAT","ACTIVE",
AR1871="SPARE-ISSUE","SPARE-ISSUE",
AR1871="Fiber CAmtel","ACTIVE",
AR1871="Fiber AOF","ACTIVE",
AR1871="Projet OCM (HUAWEI)","PLANNED WORKS",
AR1871="Projet OCM (NOKIA)","PLANNED WORKS",
AR1871="ACCESS-ISSUE","ACCESS-ISSUE",
AR1871="Projet OCM (ZTE, NOKIA, autres projets)","PLANNED WORKS",
AR1871="No root CAuse","No root cause",
AR1871="ODU HS","ACTIVE",
AR1871="IP &amp; VLAN","ACTIVE",
AR1871="Warehouse HUAWEI","SPARE-ISSUE",
AR1871="SPARE-HS","SPARE-ISSUE",
AR1871="Power Telco","ACTIVE", AR1871="no impacts","no impacts"
),"")</f>
        <v>No root cause</v>
      </c>
      <c r="AT1871" s="99" t="s">
        <v>5661</v>
      </c>
      <c r="AU1871" s="99" t="s">
        <v>4107</v>
      </c>
      <c r="AW1871" s="17"/>
      <c r="AX1871" s="17" t="s">
        <v>5536</v>
      </c>
      <c r="AY1871" s="17"/>
      <c r="AZ1871" s="17" t="s">
        <v>5536</v>
      </c>
      <c r="BA1871" s="7"/>
      <c r="BC1871" s="18"/>
      <c r="BD1871" s="18"/>
      <c r="BE1871" s="18"/>
      <c r="BF1871" s="18"/>
      <c r="BG1871" s="18"/>
      <c r="BH1871" s="18"/>
      <c r="BI1871" s="18"/>
      <c r="BJ1871" s="18"/>
      <c r="BK1871" s="18"/>
      <c r="BM1871" s="18"/>
      <c r="BN1871" s="18"/>
      <c r="BO1871" s="18"/>
      <c r="BP1871" s="9" t="s">
        <v>5661</v>
      </c>
      <c r="BQ1871" s="14"/>
      <c r="BR1871" s="102" t="s">
        <v>5536</v>
      </c>
      <c r="BS1871" s="14"/>
      <c r="BT1871" s="14"/>
      <c r="BU1871" s="9"/>
      <c r="BV1871" s="9"/>
      <c r="BW1871" s="9"/>
    </row>
    <row r="1872" spans="1:75" x14ac:dyDescent="0.35">
      <c r="A1872" s="1" t="s">
        <v>4111</v>
      </c>
      <c r="B1872" s="8" t="s">
        <v>4112</v>
      </c>
      <c r="C1872" s="3" t="s">
        <v>37</v>
      </c>
      <c r="D1872" s="1" t="s">
        <v>11</v>
      </c>
      <c r="E1872" s="1" t="s">
        <v>1128</v>
      </c>
      <c r="F1872" s="3" t="s">
        <v>226</v>
      </c>
      <c r="G1872" s="1" t="s">
        <v>4111</v>
      </c>
      <c r="H1872" s="30" t="s">
        <v>5587</v>
      </c>
      <c r="I1872" s="27">
        <v>0</v>
      </c>
      <c r="J1872" s="27">
        <v>0</v>
      </c>
      <c r="K1872" s="27">
        <v>0</v>
      </c>
      <c r="L1872" s="27">
        <v>0</v>
      </c>
      <c r="M1872" s="27">
        <v>0</v>
      </c>
      <c r="N1872" s="27">
        <v>0</v>
      </c>
      <c r="O1872" s="27">
        <v>0</v>
      </c>
      <c r="P1872" s="27">
        <v>0</v>
      </c>
      <c r="Q1872" s="27">
        <v>0</v>
      </c>
      <c r="R1872" s="27">
        <v>0</v>
      </c>
      <c r="S1872" s="80">
        <v>0</v>
      </c>
      <c r="T1872" s="80">
        <v>0</v>
      </c>
      <c r="U1872" s="80">
        <v>0</v>
      </c>
      <c r="V1872" s="80">
        <v>0</v>
      </c>
      <c r="W1872" s="80">
        <v>0</v>
      </c>
      <c r="X1872" s="80">
        <v>0</v>
      </c>
      <c r="Y1872" s="80">
        <v>0</v>
      </c>
      <c r="Z1872" s="80">
        <v>0</v>
      </c>
      <c r="AA1872" s="80">
        <v>0</v>
      </c>
      <c r="AB1872" s="80">
        <v>0</v>
      </c>
      <c r="AC1872" s="80">
        <v>0</v>
      </c>
      <c r="AD1872" s="80">
        <v>0</v>
      </c>
      <c r="AE1872" s="80">
        <v>0</v>
      </c>
      <c r="AF1872" s="80">
        <v>0</v>
      </c>
      <c r="AG1872" s="80"/>
      <c r="AH1872" s="80">
        <v>0</v>
      </c>
      <c r="AI1872" s="80">
        <v>0</v>
      </c>
      <c r="AJ1872" s="80">
        <v>0</v>
      </c>
      <c r="AK1872" s="80">
        <v>0</v>
      </c>
      <c r="AL1872" s="80">
        <v>0</v>
      </c>
      <c r="AM1872" s="80">
        <v>0</v>
      </c>
      <c r="AN1872" s="41" t="s">
        <v>5586</v>
      </c>
      <c r="AO1872" s="41"/>
      <c r="AP1872" s="40" t="str" cm="1">
        <f t="array" ref="AP1872">IFERROR(_xlfn.IFS(
AR1872="MPR ISSUE","PDH",
AR1872="BSS Hardware Issue","BSS",
AR1872="Sites strategiques, MLL, Pylone, etc.","ENVTECH",
AR1872="AKTIVCO DEFAUT GE &amp; POWER Cabinet","AKTIVCO",
AR1872="AKTIVCO Coupure ENEO &amp; Baisse de tension","AKTIVCO GRID ONLY",
AR1872="Coupure ENEO &amp; Baisse de tension","IHS GRID ONLY",
AR1872="Defaut GE &amp; POWER Cabinet","IHS",
AR1872="Sharing","Partners",
AR1872="Sites strategiques &amp; DataCenter","SST &amp; DC",
AR1872="Exclu","Exclu",
AR1872="SAT","SAT",
AR1872="SPARE-ISSUE","SPARE-ISSUE",
AR1872="Fiber CAmtel","TRANS_FO_CAMTEL",
AR1872="Fiber AOF","Fiber AOF",
AR1872="Projet OCM (HUAWEI)","TRAVAUX-HUAWEI",
AR1872="Projet OCM (NOKIA)","TRAVAUX-NOKIA",
AR1872="ACCESS-ISSUE","ACCESS-ISSUE",
AR1872="Projet OCM (ZTE, NOKIA, autres projets)","TRAVAUX OCM",
AR1872="No root CAuse","No root cause",
AR1872="ODU HS","PDH",
AR1872="IP &amp; VLAN","PDH",
AR1872="Warehouse HUAWEI","SPARE-ISSUE",
AR1872="SPARE-HS","SPARE-ISSUE",
AR1872="Power Telco","BSS",AR1872="no impacts","no impacts"
),"")</f>
        <v>Exclu</v>
      </c>
      <c r="AQ1872" s="40" t="str" cm="1">
        <f t="array" ref="AQ1872">IFERROR(_xlfn.IFS(
AR1872="MPR ISSUE","TX ISSUE",
AR1872="BSS Hardware Issue","RAN ISSUE",
AR1872="Sites strategiques, MLL, Pylone, etc.","ENVTECH",
AR1872="AKTIVCO DEFAUT GE &amp; POWER Cabinet","POWER ISSUE",
AR1872="AKTIVCO Coupure ENEO &amp; Baisse de tension","POWER ISSUE",
AR1872="Coupure ENEO &amp; Baisse de tension","POWER ISSUE",
AR1872="Defaut GE &amp; POWER Cabinet","POWER ISSUE",
AR1872="Sharing","POWER ISSUE",
AR1872="Sites strategiques &amp; DataCenter","POWER ISSUE",
AR1872="Exclu","Exclu",
AR1872="SAT","TX ISSUE",
AR1872="SPARE-ISSUE","SPARE-ISSUE",
AR1872="Fiber CAmtel","TX ISSUE",
AR1872="Fiber AOF","TX ISSUE",
AR1872="Projet OCM (HUAWEI)","TRAVAUX-HUAWEI",
AR1872="Projet OCM (NOKIA)","TRAVAUX -NOKIA",
AR1872="ACCESS-ISSUE","ACCESS-ISSUE",
AR1872="Projet OCM (ZTE, NOKIA, autres projets)","TRAVAUX OCM",
AR1872="No root CAuse","No root cause",
AR1872="ODU HS","TX ISSUE",
AR1872="IP &amp; VLAN","TX ISSUE",
AR1872="Warehouse HUAWEI","SPARE-ISSUE",
AR1872="SPARE-HS","SPARE-ISSUE",
AR1872="Power Telco","RAN ISSUE",AR1872="no impacts","no impacts"
),"")</f>
        <v>Exclu</v>
      </c>
      <c r="AR1872" s="59" t="s">
        <v>5586</v>
      </c>
      <c r="AS1872" s="40" t="str" cm="1">
        <f t="array" ref="AS1872">IFERROR(_xlfn.IFS(
AR1872="MPR ISSUE","ACTIVE",
AR1872="BSS Hardware Issue","ACTIVE",
AR1872="Sites strategiques, MLL, Pylone, etc.","PASSIVE",
AR1872="AKTIVCO DEFAUT GE &amp; POWER Cabinet","PASSIVE",
AR1872="AKTIVCO Coupure ENEO &amp; Baisse de tension","PASSIVE",
AR1872="Coupure ENEO &amp; Baisse de tension","PASSIVE",
AR1872="Defaut GE &amp; POWER Cabinet","PASSIVE",
AR1872="Sharing","PASSIVE",
AR1872="Sites strategiques &amp; DataCenter","PASSIVE",
AR1872="Exclu","Exclu",
AR1872="SAT","ACTIVE",
AR1872="SPARE-ISSUE","SPARE-ISSUE",
AR1872="Fiber CAmtel","ACTIVE",
AR1872="Fiber AOF","ACTIVE",
AR1872="Projet OCM (HUAWEI)","PLANNED WORKS",
AR1872="Projet OCM (NOKIA)","PLANNED WORKS",
AR1872="ACCESS-ISSUE","ACCESS-ISSUE",
AR1872="Projet OCM (ZTE, NOKIA, autres projets)","PLANNED WORKS",
AR1872="No root CAuse","No root cause",
AR1872="ODU HS","ACTIVE",
AR1872="IP &amp; VLAN","ACTIVE",
AR1872="Warehouse HUAWEI","SPARE-ISSUE",
AR1872="SPARE-HS","SPARE-ISSUE",
AR1872="Power Telco","ACTIVE", AR1872="no impacts","no impacts"
),"")</f>
        <v>Exclu</v>
      </c>
      <c r="AT1872" s="99" t="s">
        <v>6528</v>
      </c>
      <c r="AU1872" s="99" t="s">
        <v>4112</v>
      </c>
      <c r="AW1872" s="17"/>
      <c r="AX1872" s="17" t="s">
        <v>5536</v>
      </c>
      <c r="AY1872" s="17"/>
      <c r="AZ1872" s="17" t="s">
        <v>5536</v>
      </c>
      <c r="BA1872" s="7"/>
      <c r="BC1872" s="18"/>
      <c r="BD1872" s="18"/>
      <c r="BE1872" s="18"/>
      <c r="BF1872" s="18"/>
      <c r="BG1872" s="18"/>
      <c r="BH1872" s="18"/>
      <c r="BI1872" s="18"/>
      <c r="BJ1872" s="18"/>
      <c r="BK1872" s="18"/>
      <c r="BM1872" s="18"/>
      <c r="BN1872" s="18" t="s">
        <v>6020</v>
      </c>
      <c r="BO1872" s="18"/>
      <c r="BP1872" s="9" t="s">
        <v>5661</v>
      </c>
      <c r="BQ1872" s="14"/>
      <c r="BR1872" s="102" t="s">
        <v>5536</v>
      </c>
      <c r="BS1872" s="14"/>
      <c r="BT1872" s="14"/>
      <c r="BU1872" s="9"/>
      <c r="BV1872" s="9"/>
      <c r="BW1872" s="9"/>
    </row>
    <row r="1873" spans="1:75" x14ac:dyDescent="0.35">
      <c r="A1873" s="1" t="s">
        <v>4113</v>
      </c>
      <c r="B1873" s="8" t="s">
        <v>4114</v>
      </c>
      <c r="C1873" s="3" t="s">
        <v>37</v>
      </c>
      <c r="D1873" s="1" t="s">
        <v>11</v>
      </c>
      <c r="E1873" s="1" t="s">
        <v>12</v>
      </c>
      <c r="F1873" s="3" t="s">
        <v>37</v>
      </c>
      <c r="G1873" s="1" t="s">
        <v>4080</v>
      </c>
      <c r="H1873" s="30" t="s">
        <v>5587</v>
      </c>
      <c r="I1873" s="27">
        <v>0</v>
      </c>
      <c r="J1873" s="27">
        <v>0</v>
      </c>
      <c r="K1873" s="27">
        <v>0</v>
      </c>
      <c r="L1873" s="27">
        <v>0</v>
      </c>
      <c r="M1873" s="27">
        <v>0</v>
      </c>
      <c r="N1873" s="27">
        <v>0</v>
      </c>
      <c r="O1873" s="27">
        <v>0</v>
      </c>
      <c r="P1873" s="27">
        <v>0</v>
      </c>
      <c r="Q1873" s="27">
        <v>0</v>
      </c>
      <c r="R1873" s="27">
        <v>0</v>
      </c>
      <c r="S1873" s="80">
        <v>0</v>
      </c>
      <c r="T1873" s="80">
        <v>0</v>
      </c>
      <c r="U1873" s="80">
        <v>0</v>
      </c>
      <c r="V1873" s="80">
        <v>0</v>
      </c>
      <c r="W1873" s="80">
        <v>0</v>
      </c>
      <c r="X1873" s="80">
        <v>0</v>
      </c>
      <c r="Y1873" s="80">
        <v>0</v>
      </c>
      <c r="Z1873" s="80">
        <v>0</v>
      </c>
      <c r="AA1873" s="80">
        <v>0</v>
      </c>
      <c r="AB1873" s="80">
        <v>0</v>
      </c>
      <c r="AC1873" s="80">
        <v>0</v>
      </c>
      <c r="AD1873" s="80">
        <v>0</v>
      </c>
      <c r="AE1873" s="80">
        <v>0</v>
      </c>
      <c r="AF1873" s="80">
        <v>0</v>
      </c>
      <c r="AG1873" s="80"/>
      <c r="AH1873" s="80">
        <v>0</v>
      </c>
      <c r="AI1873" s="80">
        <v>0</v>
      </c>
      <c r="AJ1873" s="80">
        <v>0</v>
      </c>
      <c r="AK1873" s="80">
        <v>0</v>
      </c>
      <c r="AL1873" s="80">
        <v>0</v>
      </c>
      <c r="AM1873" s="80">
        <v>0</v>
      </c>
      <c r="AN1873" s="41" t="s">
        <v>5586</v>
      </c>
      <c r="AO1873" s="41"/>
      <c r="AP1873" s="40" t="str" cm="1">
        <f t="array" ref="AP1873">IFERROR(_xlfn.IFS(
AR1873="MPR ISSUE","PDH",
AR1873="BSS Hardware Issue","BSS",
AR1873="Sites strategiques, MLL, Pylone, etc.","ENVTECH",
AR1873="AKTIVCO DEFAUT GE &amp; POWER Cabinet","AKTIVCO",
AR1873="AKTIVCO Coupure ENEO &amp; Baisse de tension","AKTIVCO GRID ONLY",
AR1873="Coupure ENEO &amp; Baisse de tension","IHS GRID ONLY",
AR1873="Defaut GE &amp; POWER Cabinet","IHS",
AR1873="Sharing","Partners",
AR1873="Sites strategiques &amp; DataCenter","SST &amp; DC",
AR1873="Exclu","Exclu",
AR1873="SAT","SAT",
AR1873="SPARE-ISSUE","SPARE-ISSUE",
AR1873="Fiber CAmtel","TRANS_FO_CAMTEL",
AR1873="Fiber AOF","Fiber AOF",
AR1873="Projet OCM (HUAWEI)","TRAVAUX-HUAWEI",
AR1873="Projet OCM (NOKIA)","TRAVAUX-NOKIA",
AR1873="ACCESS-ISSUE","ACCESS-ISSUE",
AR1873="Projet OCM (ZTE, NOKIA, autres projets)","TRAVAUX OCM",
AR1873="No root CAuse","No root cause",
AR1873="ODU HS","PDH",
AR1873="IP &amp; VLAN","PDH",
AR1873="Warehouse HUAWEI","SPARE-ISSUE",
AR1873="SPARE-HS","SPARE-ISSUE",
AR1873="Power Telco","BSS",AR1873="no impacts","no impacts"
),"")</f>
        <v>Exclu</v>
      </c>
      <c r="AQ1873" s="40" t="str" cm="1">
        <f t="array" ref="AQ1873">IFERROR(_xlfn.IFS(
AR1873="MPR ISSUE","TX ISSUE",
AR1873="BSS Hardware Issue","RAN ISSUE",
AR1873="Sites strategiques, MLL, Pylone, etc.","ENVTECH",
AR1873="AKTIVCO DEFAUT GE &amp; POWER Cabinet","POWER ISSUE",
AR1873="AKTIVCO Coupure ENEO &amp; Baisse de tension","POWER ISSUE",
AR1873="Coupure ENEO &amp; Baisse de tension","POWER ISSUE",
AR1873="Defaut GE &amp; POWER Cabinet","POWER ISSUE",
AR1873="Sharing","POWER ISSUE",
AR1873="Sites strategiques &amp; DataCenter","POWER ISSUE",
AR1873="Exclu","Exclu",
AR1873="SAT","TX ISSUE",
AR1873="SPARE-ISSUE","SPARE-ISSUE",
AR1873="Fiber CAmtel","TX ISSUE",
AR1873="Fiber AOF","TX ISSUE",
AR1873="Projet OCM (HUAWEI)","TRAVAUX-HUAWEI",
AR1873="Projet OCM (NOKIA)","TRAVAUX -NOKIA",
AR1873="ACCESS-ISSUE","ACCESS-ISSUE",
AR1873="Projet OCM (ZTE, NOKIA, autres projets)","TRAVAUX OCM",
AR1873="No root CAuse","No root cause",
AR1873="ODU HS","TX ISSUE",
AR1873="IP &amp; VLAN","TX ISSUE",
AR1873="Warehouse HUAWEI","SPARE-ISSUE",
AR1873="SPARE-HS","SPARE-ISSUE",
AR1873="Power Telco","RAN ISSUE",AR1873="no impacts","no impacts"
),"")</f>
        <v>Exclu</v>
      </c>
      <c r="AR1873" s="59" t="s">
        <v>5586</v>
      </c>
      <c r="AS1873" s="40" t="str" cm="1">
        <f t="array" ref="AS1873">IFERROR(_xlfn.IFS(
AR1873="MPR ISSUE","ACTIVE",
AR1873="BSS Hardware Issue","ACTIVE",
AR1873="Sites strategiques, MLL, Pylone, etc.","PASSIVE",
AR1873="AKTIVCO DEFAUT GE &amp; POWER Cabinet","PASSIVE",
AR1873="AKTIVCO Coupure ENEO &amp; Baisse de tension","PASSIVE",
AR1873="Coupure ENEO &amp; Baisse de tension","PASSIVE",
AR1873="Defaut GE &amp; POWER Cabinet","PASSIVE",
AR1873="Sharing","PASSIVE",
AR1873="Sites strategiques &amp; DataCenter","PASSIVE",
AR1873="Exclu","Exclu",
AR1873="SAT","ACTIVE",
AR1873="SPARE-ISSUE","SPARE-ISSUE",
AR1873="Fiber CAmtel","ACTIVE",
AR1873="Fiber AOF","ACTIVE",
AR1873="Projet OCM (HUAWEI)","PLANNED WORKS",
AR1873="Projet OCM (NOKIA)","PLANNED WORKS",
AR1873="ACCESS-ISSUE","ACCESS-ISSUE",
AR1873="Projet OCM (ZTE, NOKIA, autres projets)","PLANNED WORKS",
AR1873="No root CAuse","No root cause",
AR1873="ODU HS","ACTIVE",
AR1873="IP &amp; VLAN","ACTIVE",
AR1873="Warehouse HUAWEI","SPARE-ISSUE",
AR1873="SPARE-HS","SPARE-ISSUE",
AR1873="Power Telco","ACTIVE", AR1873="no impacts","no impacts"
),"")</f>
        <v>Exclu</v>
      </c>
      <c r="AT1873" s="99" t="s">
        <v>5661</v>
      </c>
      <c r="AU1873" s="99" t="s">
        <v>4114</v>
      </c>
      <c r="AW1873" s="17"/>
      <c r="AX1873" s="17" t="s">
        <v>5536</v>
      </c>
      <c r="AY1873" s="17"/>
      <c r="AZ1873" s="17" t="s">
        <v>5536</v>
      </c>
      <c r="BA1873" s="7"/>
      <c r="BC1873" s="18"/>
      <c r="BD1873" s="18"/>
      <c r="BE1873" s="18"/>
      <c r="BF1873" s="18"/>
      <c r="BG1873" s="18"/>
      <c r="BH1873" s="18"/>
      <c r="BI1873" s="18"/>
      <c r="BJ1873" s="18"/>
      <c r="BK1873" s="18"/>
      <c r="BM1873" s="18"/>
      <c r="BN1873" s="18"/>
      <c r="BO1873" s="18"/>
      <c r="BP1873" s="9" t="s">
        <v>5661</v>
      </c>
      <c r="BQ1873" s="14"/>
      <c r="BR1873" s="102" t="s">
        <v>5536</v>
      </c>
      <c r="BS1873" s="14"/>
      <c r="BT1873" s="14"/>
      <c r="BU1873" s="9"/>
      <c r="BV1873" s="9"/>
      <c r="BW1873" s="9"/>
    </row>
    <row r="1874" spans="1:75" x14ac:dyDescent="0.35">
      <c r="A1874" s="1" t="s">
        <v>779</v>
      </c>
      <c r="B1874" s="8" t="s">
        <v>780</v>
      </c>
      <c r="C1874" s="3" t="s">
        <v>32</v>
      </c>
      <c r="D1874" s="1" t="s">
        <v>11</v>
      </c>
      <c r="E1874" s="1" t="s">
        <v>12</v>
      </c>
      <c r="F1874" s="3" t="s">
        <v>31</v>
      </c>
      <c r="G1874" s="1" t="s">
        <v>32</v>
      </c>
      <c r="H1874" s="30" t="s">
        <v>5587</v>
      </c>
      <c r="I1874" s="27">
        <v>0</v>
      </c>
      <c r="J1874" s="27">
        <v>0</v>
      </c>
      <c r="K1874" s="27">
        <v>0</v>
      </c>
      <c r="L1874" s="27">
        <v>1.9083533799613751E-3</v>
      </c>
      <c r="M1874" s="27">
        <v>0</v>
      </c>
      <c r="N1874" s="27">
        <v>0</v>
      </c>
      <c r="O1874" s="27">
        <v>0</v>
      </c>
      <c r="P1874" s="27">
        <v>0</v>
      </c>
      <c r="Q1874" s="27">
        <v>0</v>
      </c>
      <c r="R1874" s="27">
        <v>0</v>
      </c>
      <c r="S1874" s="80">
        <v>0</v>
      </c>
      <c r="T1874" s="80">
        <v>0</v>
      </c>
      <c r="U1874" s="80">
        <v>0</v>
      </c>
      <c r="V1874" s="80">
        <v>0</v>
      </c>
      <c r="W1874" s="80">
        <v>0</v>
      </c>
      <c r="X1874" s="80">
        <v>0</v>
      </c>
      <c r="Y1874" s="80">
        <v>0</v>
      </c>
      <c r="Z1874" s="80">
        <v>0</v>
      </c>
      <c r="AA1874" s="80">
        <v>0</v>
      </c>
      <c r="AB1874" s="80">
        <v>0</v>
      </c>
      <c r="AC1874" s="80">
        <v>0</v>
      </c>
      <c r="AD1874" s="80">
        <v>0</v>
      </c>
      <c r="AE1874" s="80">
        <v>0</v>
      </c>
      <c r="AF1874" s="80">
        <v>0</v>
      </c>
      <c r="AG1874" s="80"/>
      <c r="AH1874" s="80">
        <v>0</v>
      </c>
      <c r="AI1874" s="80">
        <v>0</v>
      </c>
      <c r="AJ1874" s="80">
        <v>0</v>
      </c>
      <c r="AK1874" s="80">
        <v>0</v>
      </c>
      <c r="AL1874" s="80">
        <v>0</v>
      </c>
      <c r="AM1874" s="80">
        <v>0</v>
      </c>
      <c r="AN1874" s="41" t="s">
        <v>5558</v>
      </c>
      <c r="AO1874" s="41"/>
      <c r="AP1874" s="40" t="str" cm="1">
        <f t="array" ref="AP1874">IFERROR(_xlfn.IFS(
AR1874="MPR ISSUE","PDH",
AR1874="BSS Hardware Issue","BSS",
AR1874="Sites strategiques, MLL, Pylone, etc.","ENVTECH",
AR1874="AKTIVCO DEFAUT GE &amp; POWER Cabinet","AKTIVCO",
AR1874="AKTIVCO Coupure ENEO &amp; Baisse de tension","AKTIVCO GRID ONLY",
AR1874="Coupure ENEO &amp; Baisse de tension","IHS GRID ONLY",
AR1874="Defaut GE &amp; POWER Cabinet","IHS",
AR1874="Sharing","Partners",
AR1874="Sites strategiques &amp; DataCenter","SST &amp; DC",
AR1874="Exclu","Exclu",
AR1874="SAT","SAT",
AR1874="SPARE-ISSUE","SPARE-ISSUE",
AR1874="Fiber CAmtel","TRANS_FO_CAMTEL",
AR1874="Fiber AOF","Fiber AOF",
AR1874="Projet OCM (HUAWEI)","TRAVAUX-HUAWEI",
AR1874="Projet OCM (NOKIA)","TRAVAUX-NOKIA",
AR1874="ACCESS-ISSUE","ACCESS-ISSUE",
AR1874="Projet OCM (ZTE, NOKIA, autres projets)","TRAVAUX OCM",
AR1874="No root CAuse","No root cause",
AR1874="ODU HS","PDH",
AR1874="IP &amp; VLAN","PDH",
AR1874="Warehouse HUAWEI","SPARE-ISSUE",
AR1874="SPARE-HS","SPARE-ISSUE",
AR1874="Power Telco","BSS",AR1874="no impacts","no impacts"
),"")</f>
        <v>No root cause</v>
      </c>
      <c r="AQ1874" s="40" t="str" cm="1">
        <f t="array" ref="AQ1874">IFERROR(_xlfn.IFS(
AR1874="MPR ISSUE","TX ISSUE",
AR1874="BSS Hardware Issue","RAN ISSUE",
AR1874="Sites strategiques, MLL, Pylone, etc.","ENVTECH",
AR1874="AKTIVCO DEFAUT GE &amp; POWER Cabinet","POWER ISSUE",
AR1874="AKTIVCO Coupure ENEO &amp; Baisse de tension","POWER ISSUE",
AR1874="Coupure ENEO &amp; Baisse de tension","POWER ISSUE",
AR1874="Defaut GE &amp; POWER Cabinet","POWER ISSUE",
AR1874="Sharing","POWER ISSUE",
AR1874="Sites strategiques &amp; DataCenter","POWER ISSUE",
AR1874="Exclu","Exclu",
AR1874="SAT","TX ISSUE",
AR1874="SPARE-ISSUE","SPARE-ISSUE",
AR1874="Fiber CAmtel","TX ISSUE",
AR1874="Fiber AOF","TX ISSUE",
AR1874="Projet OCM (HUAWEI)","TRAVAUX-HUAWEI",
AR1874="Projet OCM (NOKIA)","TRAVAUX -NOKIA",
AR1874="ACCESS-ISSUE","ACCESS-ISSUE",
AR1874="Projet OCM (ZTE, NOKIA, autres projets)","TRAVAUX OCM",
AR1874="No root CAuse","No root cause",
AR1874="ODU HS","TX ISSUE",
AR1874="IP &amp; VLAN","TX ISSUE",
AR1874="Warehouse HUAWEI","SPARE-ISSUE",
AR1874="SPARE-HS","SPARE-ISSUE",
AR1874="Power Telco","RAN ISSUE",AR1874="no impacts","no impacts"
),"")</f>
        <v>No root cause</v>
      </c>
      <c r="AR1874" s="59" t="s">
        <v>5343</v>
      </c>
      <c r="AS1874" s="40" t="str" cm="1">
        <f t="array" ref="AS1874">IFERROR(_xlfn.IFS(
AR1874="MPR ISSUE","ACTIVE",
AR1874="BSS Hardware Issue","ACTIVE",
AR1874="Sites strategiques, MLL, Pylone, etc.","PASSIVE",
AR1874="AKTIVCO DEFAUT GE &amp; POWER Cabinet","PASSIVE",
AR1874="AKTIVCO Coupure ENEO &amp; Baisse de tension","PASSIVE",
AR1874="Coupure ENEO &amp; Baisse de tension","PASSIVE",
AR1874="Defaut GE &amp; POWER Cabinet","PASSIVE",
AR1874="Sharing","PASSIVE",
AR1874="Sites strategiques &amp; DataCenter","PASSIVE",
AR1874="Exclu","Exclu",
AR1874="SAT","ACTIVE",
AR1874="SPARE-ISSUE","SPARE-ISSUE",
AR1874="Fiber CAmtel","ACTIVE",
AR1874="Fiber AOF","ACTIVE",
AR1874="Projet OCM (HUAWEI)","PLANNED WORKS",
AR1874="Projet OCM (NOKIA)","PLANNED WORKS",
AR1874="ACCESS-ISSUE","ACCESS-ISSUE",
AR1874="Projet OCM (ZTE, NOKIA, autres projets)","PLANNED WORKS",
AR1874="No root CAuse","No root cause",
AR1874="ODU HS","ACTIVE",
AR1874="IP &amp; VLAN","ACTIVE",
AR1874="Warehouse HUAWEI","SPARE-ISSUE",
AR1874="SPARE-HS","SPARE-ISSUE",
AR1874="Power Telco","ACTIVE", AR1874="no impacts","no impacts"
),"")</f>
        <v>No root cause</v>
      </c>
      <c r="AT1874" s="99" t="s">
        <v>5661</v>
      </c>
      <c r="AU1874" s="99" t="s">
        <v>780</v>
      </c>
      <c r="AW1874" s="17"/>
      <c r="AX1874" s="17" t="s">
        <v>5536</v>
      </c>
      <c r="AY1874" s="17"/>
      <c r="AZ1874" s="17" t="s">
        <v>5536</v>
      </c>
      <c r="BA1874" s="7"/>
      <c r="BC1874" s="18"/>
      <c r="BD1874" s="18"/>
      <c r="BE1874" s="18"/>
      <c r="BF1874" s="18"/>
      <c r="BG1874" s="18"/>
      <c r="BH1874" s="18"/>
      <c r="BI1874" s="18"/>
      <c r="BJ1874" s="18"/>
      <c r="BK1874" s="18"/>
      <c r="BM1874" s="18"/>
      <c r="BN1874" s="18"/>
      <c r="BO1874" s="18"/>
      <c r="BP1874" s="9" t="s">
        <v>5661</v>
      </c>
      <c r="BQ1874" s="14"/>
      <c r="BR1874" s="102" t="s">
        <v>5536</v>
      </c>
      <c r="BS1874" s="14"/>
      <c r="BT1874" s="14"/>
      <c r="BU1874" s="9"/>
      <c r="BV1874" s="9"/>
      <c r="BW1874" s="9"/>
    </row>
    <row r="1875" spans="1:75" x14ac:dyDescent="0.35">
      <c r="A1875" s="1" t="s">
        <v>3962</v>
      </c>
      <c r="B1875" s="8" t="s">
        <v>4124</v>
      </c>
      <c r="C1875" s="3" t="s">
        <v>51</v>
      </c>
      <c r="D1875" s="1" t="s">
        <v>21</v>
      </c>
      <c r="E1875" s="1" t="s">
        <v>188</v>
      </c>
      <c r="F1875" s="3" t="s">
        <v>51</v>
      </c>
      <c r="G1875" s="1" t="s">
        <v>3962</v>
      </c>
      <c r="H1875" s="28" t="s">
        <v>5601</v>
      </c>
      <c r="I1875" s="27">
        <v>0</v>
      </c>
      <c r="J1875" s="27">
        <v>0</v>
      </c>
      <c r="K1875" s="27">
        <v>0</v>
      </c>
      <c r="L1875" s="27">
        <v>0</v>
      </c>
      <c r="M1875" s="27">
        <v>0</v>
      </c>
      <c r="N1875" s="27">
        <v>0</v>
      </c>
      <c r="O1875" s="27">
        <v>0</v>
      </c>
      <c r="P1875" s="27">
        <v>0</v>
      </c>
      <c r="Q1875" s="27">
        <v>0</v>
      </c>
      <c r="R1875" s="27">
        <v>0</v>
      </c>
      <c r="S1875" s="80">
        <v>0</v>
      </c>
      <c r="T1875" s="80">
        <v>0</v>
      </c>
      <c r="U1875" s="80">
        <v>0</v>
      </c>
      <c r="V1875" s="80">
        <v>0</v>
      </c>
      <c r="W1875" s="80">
        <v>0</v>
      </c>
      <c r="X1875" s="80">
        <v>0</v>
      </c>
      <c r="Y1875" s="80">
        <v>0</v>
      </c>
      <c r="Z1875" s="80">
        <v>0</v>
      </c>
      <c r="AA1875" s="80">
        <v>0</v>
      </c>
      <c r="AB1875" s="80">
        <v>0</v>
      </c>
      <c r="AC1875" s="80">
        <v>0</v>
      </c>
      <c r="AD1875" s="80">
        <v>0</v>
      </c>
      <c r="AE1875" s="80">
        <v>0</v>
      </c>
      <c r="AF1875" s="80">
        <v>0</v>
      </c>
      <c r="AG1875" s="80"/>
      <c r="AH1875" s="80">
        <v>0</v>
      </c>
      <c r="AI1875" s="80">
        <v>0</v>
      </c>
      <c r="AJ1875" s="80">
        <v>0</v>
      </c>
      <c r="AK1875" s="80">
        <v>0</v>
      </c>
      <c r="AL1875" s="80">
        <v>0</v>
      </c>
      <c r="AM1875" s="80">
        <v>0</v>
      </c>
      <c r="AN1875" s="41" t="s">
        <v>5591</v>
      </c>
      <c r="AO1875" s="41"/>
      <c r="AP1875" s="40" t="str" cm="1">
        <f t="array" ref="AP1875">IFERROR(_xlfn.IFS(
AR1875="MPR ISSUE","PDH",
AR1875="BSS Hardware Issue","BSS",
AR1875="Sites strategiques, MLL, Pylone, etc.","ENVTECH",
AR1875="AKTIVCO DEFAUT GE &amp; POWER Cabinet","AKTIVCO",
AR1875="AKTIVCO Coupure ENEO &amp; Baisse de tension","AKTIVCO GRID ONLY",
AR1875="Coupure ENEO &amp; Baisse de tension","IHS GRID ONLY",
AR1875="Defaut GE &amp; POWER Cabinet","IHS",
AR1875="Sharing","Partners",
AR1875="Sites strategiques &amp; DataCenter","SST &amp; DC",
AR1875="Exclu","Exclu",
AR1875="SAT","SAT",
AR1875="SPARE-ISSUE","SPARE-ISSUE",
AR1875="Fiber CAmtel","TRANS_FO_CAMTEL",
AR1875="Fiber AOF","Fiber AOF",
AR1875="Projet OCM (HUAWEI)","TRAVAUX-HUAWEI",
AR1875="Projet OCM (NOKIA)","TRAVAUX-NOKIA",
AR1875="ACCESS-ISSUE","ACCESS-ISSUE",
AR1875="Projet OCM (ZTE, NOKIA, autres projets)","TRAVAUX OCM",
AR1875="No root CAuse","No root cause",
AR1875="ODU HS","PDH",
AR1875="IP &amp; VLAN","PDH",
AR1875="Warehouse HUAWEI","SPARE-ISSUE",
AR1875="SPARE-HS","SPARE-ISSUE",
AR1875="Power Telco","BSS",AR1875="no impacts","no impacts"
),"")</f>
        <v>No root cause</v>
      </c>
      <c r="AQ1875" s="40" t="str" cm="1">
        <f t="array" ref="AQ1875">IFERROR(_xlfn.IFS(
AR1875="MPR ISSUE","TX ISSUE",
AR1875="BSS Hardware Issue","RAN ISSUE",
AR1875="Sites strategiques, MLL, Pylone, etc.","ENVTECH",
AR1875="AKTIVCO DEFAUT GE &amp; POWER Cabinet","POWER ISSUE",
AR1875="AKTIVCO Coupure ENEO &amp; Baisse de tension","POWER ISSUE",
AR1875="Coupure ENEO &amp; Baisse de tension","POWER ISSUE",
AR1875="Defaut GE &amp; POWER Cabinet","POWER ISSUE",
AR1875="Sharing","POWER ISSUE",
AR1875="Sites strategiques &amp; DataCenter","POWER ISSUE",
AR1875="Exclu","Exclu",
AR1875="SAT","TX ISSUE",
AR1875="SPARE-ISSUE","SPARE-ISSUE",
AR1875="Fiber CAmtel","TX ISSUE",
AR1875="Fiber AOF","TX ISSUE",
AR1875="Projet OCM (HUAWEI)","TRAVAUX-HUAWEI",
AR1875="Projet OCM (NOKIA)","TRAVAUX -NOKIA",
AR1875="ACCESS-ISSUE","ACCESS-ISSUE",
AR1875="Projet OCM (ZTE, NOKIA, autres projets)","TRAVAUX OCM",
AR1875="No root CAuse","No root cause",
AR1875="ODU HS","TX ISSUE",
AR1875="IP &amp; VLAN","TX ISSUE",
AR1875="Warehouse HUAWEI","SPARE-ISSUE",
AR1875="SPARE-HS","SPARE-ISSUE",
AR1875="Power Telco","RAN ISSUE",AR1875="no impacts","no impacts"
),"")</f>
        <v>No root cause</v>
      </c>
      <c r="AR1875" s="59" t="s">
        <v>5343</v>
      </c>
      <c r="AS1875" s="40" t="str" cm="1">
        <f t="array" ref="AS1875">IFERROR(_xlfn.IFS(
AR1875="MPR ISSUE","ACTIVE",
AR1875="BSS Hardware Issue","ACTIVE",
AR1875="Sites strategiques, MLL, Pylone, etc.","PASSIVE",
AR1875="AKTIVCO DEFAUT GE &amp; POWER Cabinet","PASSIVE",
AR1875="AKTIVCO Coupure ENEO &amp; Baisse de tension","PASSIVE",
AR1875="Coupure ENEO &amp; Baisse de tension","PASSIVE",
AR1875="Defaut GE &amp; POWER Cabinet","PASSIVE",
AR1875="Sharing","PASSIVE",
AR1875="Sites strategiques &amp; DataCenter","PASSIVE",
AR1875="Exclu","Exclu",
AR1875="SAT","ACTIVE",
AR1875="SPARE-ISSUE","SPARE-ISSUE",
AR1875="Fiber CAmtel","ACTIVE",
AR1875="Fiber AOF","ACTIVE",
AR1875="Projet OCM (HUAWEI)","PLANNED WORKS",
AR1875="Projet OCM (NOKIA)","PLANNED WORKS",
AR1875="ACCESS-ISSUE","ACCESS-ISSUE",
AR1875="Projet OCM (ZTE, NOKIA, autres projets)","PLANNED WORKS",
AR1875="No root CAuse","No root cause",
AR1875="ODU HS","ACTIVE",
AR1875="IP &amp; VLAN","ACTIVE",
AR1875="Warehouse HUAWEI","SPARE-ISSUE",
AR1875="SPARE-HS","SPARE-ISSUE",
AR1875="Power Telco","ACTIVE", AR1875="no impacts","no impacts"
),"")</f>
        <v>No root cause</v>
      </c>
      <c r="AT1875" s="99" t="s">
        <v>5661</v>
      </c>
      <c r="AU1875" s="99" t="s">
        <v>4124</v>
      </c>
      <c r="AW1875" s="17"/>
      <c r="AX1875" s="17" t="s">
        <v>5536</v>
      </c>
      <c r="AY1875" s="17"/>
      <c r="AZ1875" s="17" t="s">
        <v>5536</v>
      </c>
      <c r="BA1875" s="7"/>
      <c r="BC1875" s="18"/>
      <c r="BD1875" s="18"/>
      <c r="BE1875" s="18"/>
      <c r="BF1875" s="18"/>
      <c r="BG1875" s="18"/>
      <c r="BH1875" s="18"/>
      <c r="BI1875" s="18"/>
      <c r="BJ1875" s="18"/>
      <c r="BK1875" s="18"/>
      <c r="BM1875" s="18"/>
      <c r="BN1875" s="18"/>
      <c r="BO1875" s="18"/>
      <c r="BP1875" s="9" t="s">
        <v>5661</v>
      </c>
      <c r="BQ1875" s="14"/>
      <c r="BR1875" s="102" t="s">
        <v>5536</v>
      </c>
      <c r="BS1875" s="14"/>
      <c r="BT1875" s="14"/>
      <c r="BU1875" s="9"/>
      <c r="BV1875" s="9"/>
      <c r="BW1875" s="9"/>
    </row>
    <row r="1876" spans="1:75" x14ac:dyDescent="0.35">
      <c r="A1876" s="1" t="s">
        <v>3190</v>
      </c>
      <c r="B1876" s="8" t="s">
        <v>3191</v>
      </c>
      <c r="C1876" s="3" t="s">
        <v>32</v>
      </c>
      <c r="D1876" s="1" t="s">
        <v>11</v>
      </c>
      <c r="E1876" s="1" t="s">
        <v>12</v>
      </c>
      <c r="F1876" s="3" t="s">
        <v>31</v>
      </c>
      <c r="G1876" s="1" t="s">
        <v>32</v>
      </c>
      <c r="H1876" s="30" t="s">
        <v>5587</v>
      </c>
      <c r="I1876" s="27">
        <v>0</v>
      </c>
      <c r="J1876" s="27">
        <v>0</v>
      </c>
      <c r="K1876" s="27">
        <v>0</v>
      </c>
      <c r="L1876" s="27">
        <v>1.6408272052003947E-3</v>
      </c>
      <c r="M1876" s="27">
        <v>0</v>
      </c>
      <c r="N1876" s="27">
        <v>0</v>
      </c>
      <c r="O1876" s="27">
        <v>0</v>
      </c>
      <c r="P1876" s="27">
        <v>0</v>
      </c>
      <c r="Q1876" s="27">
        <v>0</v>
      </c>
      <c r="R1876" s="27">
        <v>0</v>
      </c>
      <c r="S1876" s="80">
        <v>0</v>
      </c>
      <c r="T1876" s="80">
        <v>0</v>
      </c>
      <c r="U1876" s="80">
        <v>0</v>
      </c>
      <c r="V1876" s="80">
        <v>0</v>
      </c>
      <c r="W1876" s="80">
        <v>0</v>
      </c>
      <c r="X1876" s="80">
        <v>0</v>
      </c>
      <c r="Y1876" s="80">
        <v>0</v>
      </c>
      <c r="Z1876" s="80">
        <v>0</v>
      </c>
      <c r="AA1876" s="80">
        <v>0</v>
      </c>
      <c r="AB1876" s="80">
        <v>0</v>
      </c>
      <c r="AC1876" s="80">
        <v>0</v>
      </c>
      <c r="AD1876" s="80">
        <v>0</v>
      </c>
      <c r="AE1876" s="80">
        <v>0</v>
      </c>
      <c r="AF1876" s="80">
        <v>0</v>
      </c>
      <c r="AG1876" s="80"/>
      <c r="AH1876" s="80">
        <v>0</v>
      </c>
      <c r="AI1876" s="80">
        <v>0</v>
      </c>
      <c r="AJ1876" s="80">
        <v>0</v>
      </c>
      <c r="AK1876" s="80">
        <v>0</v>
      </c>
      <c r="AL1876" s="80">
        <v>0</v>
      </c>
      <c r="AM1876" s="80">
        <v>0</v>
      </c>
      <c r="AN1876" s="41" t="s">
        <v>5558</v>
      </c>
      <c r="AO1876" s="41"/>
      <c r="AP1876" s="40" t="str" cm="1">
        <f t="array" ref="AP1876">IFERROR(_xlfn.IFS(
AR1876="MPR ISSUE","PDH",
AR1876="BSS Hardware Issue","BSS",
AR1876="Sites strategiques, MLL, Pylone, etc.","ENVTECH",
AR1876="AKTIVCO DEFAUT GE &amp; POWER Cabinet","AKTIVCO",
AR1876="AKTIVCO Coupure ENEO &amp; Baisse de tension","AKTIVCO GRID ONLY",
AR1876="Coupure ENEO &amp; Baisse de tension","IHS GRID ONLY",
AR1876="Defaut GE &amp; POWER Cabinet","IHS",
AR1876="Sharing","Partners",
AR1876="Sites strategiques &amp; DataCenter","SST &amp; DC",
AR1876="Exclu","Exclu",
AR1876="SAT","SAT",
AR1876="SPARE-ISSUE","SPARE-ISSUE",
AR1876="Fiber CAmtel","TRANS_FO_CAMTEL",
AR1876="Fiber AOF","Fiber AOF",
AR1876="Projet OCM (HUAWEI)","TRAVAUX-HUAWEI",
AR1876="Projet OCM (NOKIA)","TRAVAUX-NOKIA",
AR1876="ACCESS-ISSUE","ACCESS-ISSUE",
AR1876="Projet OCM (ZTE, NOKIA, autres projets)","TRAVAUX OCM",
AR1876="No root CAuse","No root cause",
AR1876="ODU HS","PDH",
AR1876="IP &amp; VLAN","PDH",
AR1876="Warehouse HUAWEI","SPARE-ISSUE",
AR1876="SPARE-HS","SPARE-ISSUE",
AR1876="Power Telco","BSS",AR1876="no impacts","no impacts"
),"")</f>
        <v>No root cause</v>
      </c>
      <c r="AQ1876" s="40" t="str" cm="1">
        <f t="array" ref="AQ1876">IFERROR(_xlfn.IFS(
AR1876="MPR ISSUE","TX ISSUE",
AR1876="BSS Hardware Issue","RAN ISSUE",
AR1876="Sites strategiques, MLL, Pylone, etc.","ENVTECH",
AR1876="AKTIVCO DEFAUT GE &amp; POWER Cabinet","POWER ISSUE",
AR1876="AKTIVCO Coupure ENEO &amp; Baisse de tension","POWER ISSUE",
AR1876="Coupure ENEO &amp; Baisse de tension","POWER ISSUE",
AR1876="Defaut GE &amp; POWER Cabinet","POWER ISSUE",
AR1876="Sharing","POWER ISSUE",
AR1876="Sites strategiques &amp; DataCenter","POWER ISSUE",
AR1876="Exclu","Exclu",
AR1876="SAT","TX ISSUE",
AR1876="SPARE-ISSUE","SPARE-ISSUE",
AR1876="Fiber CAmtel","TX ISSUE",
AR1876="Fiber AOF","TX ISSUE",
AR1876="Projet OCM (HUAWEI)","TRAVAUX-HUAWEI",
AR1876="Projet OCM (NOKIA)","TRAVAUX -NOKIA",
AR1876="ACCESS-ISSUE","ACCESS-ISSUE",
AR1876="Projet OCM (ZTE, NOKIA, autres projets)","TRAVAUX OCM",
AR1876="No root CAuse","No root cause",
AR1876="ODU HS","TX ISSUE",
AR1876="IP &amp; VLAN","TX ISSUE",
AR1876="Warehouse HUAWEI","SPARE-ISSUE",
AR1876="SPARE-HS","SPARE-ISSUE",
AR1876="Power Telco","RAN ISSUE",AR1876="no impacts","no impacts"
),"")</f>
        <v>No root cause</v>
      </c>
      <c r="AR1876" s="59" t="s">
        <v>5343</v>
      </c>
      <c r="AS1876" s="40" t="str" cm="1">
        <f t="array" ref="AS1876">IFERROR(_xlfn.IFS(
AR1876="MPR ISSUE","ACTIVE",
AR1876="BSS Hardware Issue","ACTIVE",
AR1876="Sites strategiques, MLL, Pylone, etc.","PASSIVE",
AR1876="AKTIVCO DEFAUT GE &amp; POWER Cabinet","PASSIVE",
AR1876="AKTIVCO Coupure ENEO &amp; Baisse de tension","PASSIVE",
AR1876="Coupure ENEO &amp; Baisse de tension","PASSIVE",
AR1876="Defaut GE &amp; POWER Cabinet","PASSIVE",
AR1876="Sharing","PASSIVE",
AR1876="Sites strategiques &amp; DataCenter","PASSIVE",
AR1876="Exclu","Exclu",
AR1876="SAT","ACTIVE",
AR1876="SPARE-ISSUE","SPARE-ISSUE",
AR1876="Fiber CAmtel","ACTIVE",
AR1876="Fiber AOF","ACTIVE",
AR1876="Projet OCM (HUAWEI)","PLANNED WORKS",
AR1876="Projet OCM (NOKIA)","PLANNED WORKS",
AR1876="ACCESS-ISSUE","ACCESS-ISSUE",
AR1876="Projet OCM (ZTE, NOKIA, autres projets)","PLANNED WORKS",
AR1876="No root CAuse","No root cause",
AR1876="ODU HS","ACTIVE",
AR1876="IP &amp; VLAN","ACTIVE",
AR1876="Warehouse HUAWEI","SPARE-ISSUE",
AR1876="SPARE-HS","SPARE-ISSUE",
AR1876="Power Telco","ACTIVE", AR1876="no impacts","no impacts"
),"")</f>
        <v>No root cause</v>
      </c>
      <c r="AT1876" s="99" t="s">
        <v>5661</v>
      </c>
      <c r="AU1876" s="99" t="s">
        <v>3191</v>
      </c>
      <c r="AW1876" s="17"/>
      <c r="AX1876" s="17" t="s">
        <v>5536</v>
      </c>
      <c r="AY1876" s="17"/>
      <c r="AZ1876" s="17" t="s">
        <v>5536</v>
      </c>
      <c r="BA1876" s="7"/>
      <c r="BC1876" s="18"/>
      <c r="BD1876" s="18"/>
      <c r="BE1876" s="18"/>
      <c r="BF1876" s="18"/>
      <c r="BG1876" s="18"/>
      <c r="BH1876" s="18"/>
      <c r="BI1876" s="18"/>
      <c r="BJ1876" s="18"/>
      <c r="BK1876" s="18"/>
      <c r="BM1876" s="18"/>
      <c r="BN1876" s="18"/>
      <c r="BO1876" s="18"/>
      <c r="BP1876" s="9" t="s">
        <v>5661</v>
      </c>
      <c r="BQ1876" s="14"/>
      <c r="BR1876" s="102" t="s">
        <v>5536</v>
      </c>
      <c r="BS1876" s="14"/>
      <c r="BT1876" s="14"/>
      <c r="BU1876" s="9"/>
      <c r="BV1876" s="9"/>
      <c r="BW1876" s="9"/>
    </row>
    <row r="1877" spans="1:75" x14ac:dyDescent="0.35">
      <c r="A1877" s="1" t="s">
        <v>794</v>
      </c>
      <c r="B1877" s="8" t="s">
        <v>795</v>
      </c>
      <c r="C1877" s="3" t="s">
        <v>32</v>
      </c>
      <c r="D1877" s="1" t="s">
        <v>11</v>
      </c>
      <c r="E1877" s="1" t="s">
        <v>12</v>
      </c>
      <c r="F1877" s="3" t="s">
        <v>31</v>
      </c>
      <c r="G1877" s="1" t="s">
        <v>32</v>
      </c>
      <c r="H1877" s="30" t="s">
        <v>5587</v>
      </c>
      <c r="I1877" s="27">
        <v>0</v>
      </c>
      <c r="J1877" s="27">
        <v>0</v>
      </c>
      <c r="K1877" s="27">
        <v>0</v>
      </c>
      <c r="L1877" s="27">
        <v>1.5694868919306861E-3</v>
      </c>
      <c r="M1877" s="27">
        <v>0</v>
      </c>
      <c r="N1877" s="27">
        <v>0</v>
      </c>
      <c r="O1877" s="27">
        <v>0</v>
      </c>
      <c r="P1877" s="27">
        <v>0</v>
      </c>
      <c r="Q1877" s="27">
        <v>0</v>
      </c>
      <c r="R1877" s="27">
        <v>0</v>
      </c>
      <c r="S1877" s="80">
        <v>0</v>
      </c>
      <c r="T1877" s="80">
        <v>0</v>
      </c>
      <c r="U1877" s="80">
        <v>0</v>
      </c>
      <c r="V1877" s="80">
        <v>0</v>
      </c>
      <c r="W1877" s="80">
        <v>0</v>
      </c>
      <c r="X1877" s="80">
        <v>0</v>
      </c>
      <c r="Y1877" s="80">
        <v>0</v>
      </c>
      <c r="Z1877" s="80">
        <v>0</v>
      </c>
      <c r="AA1877" s="80">
        <v>0</v>
      </c>
      <c r="AB1877" s="80">
        <v>0</v>
      </c>
      <c r="AC1877" s="80">
        <v>0</v>
      </c>
      <c r="AD1877" s="80">
        <v>0</v>
      </c>
      <c r="AE1877" s="80">
        <v>0</v>
      </c>
      <c r="AF1877" s="80">
        <v>0</v>
      </c>
      <c r="AG1877" s="80"/>
      <c r="AH1877" s="80">
        <v>0</v>
      </c>
      <c r="AI1877" s="80">
        <v>0</v>
      </c>
      <c r="AJ1877" s="80">
        <v>0</v>
      </c>
      <c r="AK1877" s="80">
        <v>0</v>
      </c>
      <c r="AL1877" s="80">
        <v>0</v>
      </c>
      <c r="AM1877" s="80">
        <v>0</v>
      </c>
      <c r="AN1877" s="41" t="s">
        <v>5558</v>
      </c>
      <c r="AO1877" s="41"/>
      <c r="AP1877" s="40" t="str" cm="1">
        <f t="array" ref="AP1877">IFERROR(_xlfn.IFS(
AR1877="MPR ISSUE","PDH",
AR1877="BSS Hardware Issue","BSS",
AR1877="Sites strategiques, MLL, Pylone, etc.","ENVTECH",
AR1877="AKTIVCO DEFAUT GE &amp; POWER Cabinet","AKTIVCO",
AR1877="AKTIVCO Coupure ENEO &amp; Baisse de tension","AKTIVCO GRID ONLY",
AR1877="Coupure ENEO &amp; Baisse de tension","IHS GRID ONLY",
AR1877="Defaut GE &amp; POWER Cabinet","IHS",
AR1877="Sharing","Partners",
AR1877="Sites strategiques &amp; DataCenter","SST &amp; DC",
AR1877="Exclu","Exclu",
AR1877="SAT","SAT",
AR1877="SPARE-ISSUE","SPARE-ISSUE",
AR1877="Fiber CAmtel","TRANS_FO_CAMTEL",
AR1877="Fiber AOF","Fiber AOF",
AR1877="Projet OCM (HUAWEI)","TRAVAUX-HUAWEI",
AR1877="Projet OCM (NOKIA)","TRAVAUX-NOKIA",
AR1877="ACCESS-ISSUE","ACCESS-ISSUE",
AR1877="Projet OCM (ZTE, NOKIA, autres projets)","TRAVAUX OCM",
AR1877="No root CAuse","No root cause",
AR1877="ODU HS","PDH",
AR1877="IP &amp; VLAN","PDH",
AR1877="Warehouse HUAWEI","SPARE-ISSUE",
AR1877="SPARE-HS","SPARE-ISSUE",
AR1877="Power Telco","BSS",AR1877="no impacts","no impacts"
),"")</f>
        <v>No root cause</v>
      </c>
      <c r="AQ1877" s="40" t="str" cm="1">
        <f t="array" ref="AQ1877">IFERROR(_xlfn.IFS(
AR1877="MPR ISSUE","TX ISSUE",
AR1877="BSS Hardware Issue","RAN ISSUE",
AR1877="Sites strategiques, MLL, Pylone, etc.","ENVTECH",
AR1877="AKTIVCO DEFAUT GE &amp; POWER Cabinet","POWER ISSUE",
AR1877="AKTIVCO Coupure ENEO &amp; Baisse de tension","POWER ISSUE",
AR1877="Coupure ENEO &amp; Baisse de tension","POWER ISSUE",
AR1877="Defaut GE &amp; POWER Cabinet","POWER ISSUE",
AR1877="Sharing","POWER ISSUE",
AR1877="Sites strategiques &amp; DataCenter","POWER ISSUE",
AR1877="Exclu","Exclu",
AR1877="SAT","TX ISSUE",
AR1877="SPARE-ISSUE","SPARE-ISSUE",
AR1877="Fiber CAmtel","TX ISSUE",
AR1877="Fiber AOF","TX ISSUE",
AR1877="Projet OCM (HUAWEI)","TRAVAUX-HUAWEI",
AR1877="Projet OCM (NOKIA)","TRAVAUX -NOKIA",
AR1877="ACCESS-ISSUE","ACCESS-ISSUE",
AR1877="Projet OCM (ZTE, NOKIA, autres projets)","TRAVAUX OCM",
AR1877="No root CAuse","No root cause",
AR1877="ODU HS","TX ISSUE",
AR1877="IP &amp; VLAN","TX ISSUE",
AR1877="Warehouse HUAWEI","SPARE-ISSUE",
AR1877="SPARE-HS","SPARE-ISSUE",
AR1877="Power Telco","RAN ISSUE",AR1877="no impacts","no impacts"
),"")</f>
        <v>No root cause</v>
      </c>
      <c r="AR1877" s="59" t="s">
        <v>5343</v>
      </c>
      <c r="AS1877" s="40" t="str" cm="1">
        <f t="array" ref="AS1877">IFERROR(_xlfn.IFS(
AR1877="MPR ISSUE","ACTIVE",
AR1877="BSS Hardware Issue","ACTIVE",
AR1877="Sites strategiques, MLL, Pylone, etc.","PASSIVE",
AR1877="AKTIVCO DEFAUT GE &amp; POWER Cabinet","PASSIVE",
AR1877="AKTIVCO Coupure ENEO &amp; Baisse de tension","PASSIVE",
AR1877="Coupure ENEO &amp; Baisse de tension","PASSIVE",
AR1877="Defaut GE &amp; POWER Cabinet","PASSIVE",
AR1877="Sharing","PASSIVE",
AR1877="Sites strategiques &amp; DataCenter","PASSIVE",
AR1877="Exclu","Exclu",
AR1877="SAT","ACTIVE",
AR1877="SPARE-ISSUE","SPARE-ISSUE",
AR1877="Fiber CAmtel","ACTIVE",
AR1877="Fiber AOF","ACTIVE",
AR1877="Projet OCM (HUAWEI)","PLANNED WORKS",
AR1877="Projet OCM (NOKIA)","PLANNED WORKS",
AR1877="ACCESS-ISSUE","ACCESS-ISSUE",
AR1877="Projet OCM (ZTE, NOKIA, autres projets)","PLANNED WORKS",
AR1877="No root CAuse","No root cause",
AR1877="ODU HS","ACTIVE",
AR1877="IP &amp; VLAN","ACTIVE",
AR1877="Warehouse HUAWEI","SPARE-ISSUE",
AR1877="SPARE-HS","SPARE-ISSUE",
AR1877="Power Telco","ACTIVE", AR1877="no impacts","no impacts"
),"")</f>
        <v>No root cause</v>
      </c>
      <c r="AT1877" s="99" t="s">
        <v>5661</v>
      </c>
      <c r="AU1877" s="99" t="s">
        <v>795</v>
      </c>
      <c r="AW1877" s="17"/>
      <c r="AX1877" s="17" t="s">
        <v>5536</v>
      </c>
      <c r="AY1877" s="17"/>
      <c r="AZ1877" s="17" t="s">
        <v>5536</v>
      </c>
      <c r="BA1877" s="7"/>
      <c r="BC1877" s="18"/>
      <c r="BD1877" s="18"/>
      <c r="BE1877" s="18"/>
      <c r="BF1877" s="18"/>
      <c r="BG1877" s="18"/>
      <c r="BH1877" s="18"/>
      <c r="BI1877" s="18"/>
      <c r="BJ1877" s="18"/>
      <c r="BK1877" s="18"/>
      <c r="BM1877" s="18"/>
      <c r="BN1877" s="18"/>
      <c r="BO1877" s="18"/>
      <c r="BP1877" s="9" t="s">
        <v>5661</v>
      </c>
      <c r="BQ1877" s="14"/>
      <c r="BR1877" s="102" t="s">
        <v>5536</v>
      </c>
      <c r="BS1877" s="14"/>
      <c r="BT1877" s="14"/>
      <c r="BU1877" s="9"/>
      <c r="BV1877" s="9"/>
      <c r="BW1877" s="9"/>
    </row>
    <row r="1878" spans="1:75" x14ac:dyDescent="0.35">
      <c r="A1878" s="1" t="s">
        <v>1956</v>
      </c>
      <c r="B1878" s="8" t="s">
        <v>1957</v>
      </c>
      <c r="C1878" s="3" t="s">
        <v>32</v>
      </c>
      <c r="D1878" s="1" t="s">
        <v>21</v>
      </c>
      <c r="E1878" s="1" t="s">
        <v>30</v>
      </c>
      <c r="F1878" s="3" t="s">
        <v>31</v>
      </c>
      <c r="G1878" s="1" t="s">
        <v>32</v>
      </c>
      <c r="H1878" s="30" t="s">
        <v>5587</v>
      </c>
      <c r="I1878" s="27">
        <v>0</v>
      </c>
      <c r="J1878" s="27">
        <v>0</v>
      </c>
      <c r="K1878" s="27">
        <v>0</v>
      </c>
      <c r="L1878" s="27">
        <v>1.5159816569784899E-3</v>
      </c>
      <c r="M1878" s="27">
        <v>0</v>
      </c>
      <c r="N1878" s="27">
        <v>0</v>
      </c>
      <c r="O1878" s="27">
        <v>0</v>
      </c>
      <c r="P1878" s="27">
        <v>0</v>
      </c>
      <c r="Q1878" s="27">
        <v>0</v>
      </c>
      <c r="R1878" s="27">
        <v>0</v>
      </c>
      <c r="S1878" s="80">
        <v>0</v>
      </c>
      <c r="T1878" s="80">
        <v>0</v>
      </c>
      <c r="U1878" s="80">
        <v>0</v>
      </c>
      <c r="V1878" s="80">
        <v>0</v>
      </c>
      <c r="W1878" s="80">
        <v>0</v>
      </c>
      <c r="X1878" s="80">
        <v>0</v>
      </c>
      <c r="Y1878" s="80">
        <v>0</v>
      </c>
      <c r="Z1878" s="80">
        <v>0</v>
      </c>
      <c r="AA1878" s="80">
        <v>0</v>
      </c>
      <c r="AB1878" s="80">
        <v>0</v>
      </c>
      <c r="AC1878" s="80">
        <v>0</v>
      </c>
      <c r="AD1878" s="80">
        <v>0</v>
      </c>
      <c r="AE1878" s="80">
        <v>0</v>
      </c>
      <c r="AF1878" s="80">
        <v>0</v>
      </c>
      <c r="AG1878" s="80"/>
      <c r="AH1878" s="80">
        <v>0</v>
      </c>
      <c r="AI1878" s="80">
        <v>0</v>
      </c>
      <c r="AJ1878" s="80">
        <v>0</v>
      </c>
      <c r="AK1878" s="80">
        <v>0</v>
      </c>
      <c r="AL1878" s="80">
        <v>0</v>
      </c>
      <c r="AM1878" s="80">
        <v>0</v>
      </c>
      <c r="AN1878" s="41" t="s">
        <v>5558</v>
      </c>
      <c r="AO1878" s="41"/>
      <c r="AP1878" s="40" t="str" cm="1">
        <f t="array" ref="AP1878">IFERROR(_xlfn.IFS(
AR1878="MPR ISSUE","PDH",
AR1878="BSS Hardware Issue","BSS",
AR1878="Sites strategiques, MLL, Pylone, etc.","ENVTECH",
AR1878="AKTIVCO DEFAUT GE &amp; POWER Cabinet","AKTIVCO",
AR1878="AKTIVCO Coupure ENEO &amp; Baisse de tension","AKTIVCO GRID ONLY",
AR1878="Coupure ENEO &amp; Baisse de tension","IHS GRID ONLY",
AR1878="Defaut GE &amp; POWER Cabinet","IHS",
AR1878="Sharing","Partners",
AR1878="Sites strategiques &amp; DataCenter","SST &amp; DC",
AR1878="Exclu","Exclu",
AR1878="SAT","SAT",
AR1878="SPARE-ISSUE","SPARE-ISSUE",
AR1878="Fiber CAmtel","TRANS_FO_CAMTEL",
AR1878="Fiber AOF","Fiber AOF",
AR1878="Projet OCM (HUAWEI)","TRAVAUX-HUAWEI",
AR1878="Projet OCM (NOKIA)","TRAVAUX-NOKIA",
AR1878="ACCESS-ISSUE","ACCESS-ISSUE",
AR1878="Projet OCM (ZTE, NOKIA, autres projets)","TRAVAUX OCM",
AR1878="No root CAuse","No root cause",
AR1878="ODU HS","PDH",
AR1878="IP &amp; VLAN","PDH",
AR1878="Warehouse HUAWEI","SPARE-ISSUE",
AR1878="SPARE-HS","SPARE-ISSUE",
AR1878="Power Telco","BSS",AR1878="no impacts","no impacts"
),"")</f>
        <v>No root cause</v>
      </c>
      <c r="AQ1878" s="40" t="str" cm="1">
        <f t="array" ref="AQ1878">IFERROR(_xlfn.IFS(
AR1878="MPR ISSUE","TX ISSUE",
AR1878="BSS Hardware Issue","RAN ISSUE",
AR1878="Sites strategiques, MLL, Pylone, etc.","ENVTECH",
AR1878="AKTIVCO DEFAUT GE &amp; POWER Cabinet","POWER ISSUE",
AR1878="AKTIVCO Coupure ENEO &amp; Baisse de tension","POWER ISSUE",
AR1878="Coupure ENEO &amp; Baisse de tension","POWER ISSUE",
AR1878="Defaut GE &amp; POWER Cabinet","POWER ISSUE",
AR1878="Sharing","POWER ISSUE",
AR1878="Sites strategiques &amp; DataCenter","POWER ISSUE",
AR1878="Exclu","Exclu",
AR1878="SAT","TX ISSUE",
AR1878="SPARE-ISSUE","SPARE-ISSUE",
AR1878="Fiber CAmtel","TX ISSUE",
AR1878="Fiber AOF","TX ISSUE",
AR1878="Projet OCM (HUAWEI)","TRAVAUX-HUAWEI",
AR1878="Projet OCM (NOKIA)","TRAVAUX -NOKIA",
AR1878="ACCESS-ISSUE","ACCESS-ISSUE",
AR1878="Projet OCM (ZTE, NOKIA, autres projets)","TRAVAUX OCM",
AR1878="No root CAuse","No root cause",
AR1878="ODU HS","TX ISSUE",
AR1878="IP &amp; VLAN","TX ISSUE",
AR1878="Warehouse HUAWEI","SPARE-ISSUE",
AR1878="SPARE-HS","SPARE-ISSUE",
AR1878="Power Telco","RAN ISSUE",AR1878="no impacts","no impacts"
),"")</f>
        <v>No root cause</v>
      </c>
      <c r="AR1878" s="59" t="s">
        <v>5343</v>
      </c>
      <c r="AS1878" s="40" t="str" cm="1">
        <f t="array" ref="AS1878">IFERROR(_xlfn.IFS(
AR1878="MPR ISSUE","ACTIVE",
AR1878="BSS Hardware Issue","ACTIVE",
AR1878="Sites strategiques, MLL, Pylone, etc.","PASSIVE",
AR1878="AKTIVCO DEFAUT GE &amp; POWER Cabinet","PASSIVE",
AR1878="AKTIVCO Coupure ENEO &amp; Baisse de tension","PASSIVE",
AR1878="Coupure ENEO &amp; Baisse de tension","PASSIVE",
AR1878="Defaut GE &amp; POWER Cabinet","PASSIVE",
AR1878="Sharing","PASSIVE",
AR1878="Sites strategiques &amp; DataCenter","PASSIVE",
AR1878="Exclu","Exclu",
AR1878="SAT","ACTIVE",
AR1878="SPARE-ISSUE","SPARE-ISSUE",
AR1878="Fiber CAmtel","ACTIVE",
AR1878="Fiber AOF","ACTIVE",
AR1878="Projet OCM (HUAWEI)","PLANNED WORKS",
AR1878="Projet OCM (NOKIA)","PLANNED WORKS",
AR1878="ACCESS-ISSUE","ACCESS-ISSUE",
AR1878="Projet OCM (ZTE, NOKIA, autres projets)","PLANNED WORKS",
AR1878="No root CAuse","No root cause",
AR1878="ODU HS","ACTIVE",
AR1878="IP &amp; VLAN","ACTIVE",
AR1878="Warehouse HUAWEI","SPARE-ISSUE",
AR1878="SPARE-HS","SPARE-ISSUE",
AR1878="Power Telco","ACTIVE", AR1878="no impacts","no impacts"
),"")</f>
        <v>No root cause</v>
      </c>
      <c r="AT1878" s="99" t="s">
        <v>5661</v>
      </c>
      <c r="AU1878" s="99" t="s">
        <v>1957</v>
      </c>
      <c r="AW1878" s="17"/>
      <c r="AX1878" s="17" t="s">
        <v>5536</v>
      </c>
      <c r="AY1878" s="17"/>
      <c r="AZ1878" s="17" t="s">
        <v>5536</v>
      </c>
      <c r="BA1878" s="7"/>
      <c r="BC1878" s="18"/>
      <c r="BD1878" s="18"/>
      <c r="BE1878" s="18"/>
      <c r="BF1878" s="18"/>
      <c r="BG1878" s="18"/>
      <c r="BH1878" s="18"/>
      <c r="BI1878" s="18"/>
      <c r="BJ1878" s="18"/>
      <c r="BK1878" s="18"/>
      <c r="BM1878" s="18"/>
      <c r="BN1878" s="18"/>
      <c r="BO1878" s="18"/>
      <c r="BP1878" s="9" t="s">
        <v>5661</v>
      </c>
      <c r="BQ1878" s="14"/>
      <c r="BR1878" s="102" t="s">
        <v>5536</v>
      </c>
      <c r="BS1878" s="14"/>
      <c r="BT1878" s="14"/>
      <c r="BU1878" s="9"/>
      <c r="BV1878" s="9"/>
      <c r="BW1878" s="9"/>
    </row>
    <row r="1879" spans="1:75" x14ac:dyDescent="0.35">
      <c r="A1879" s="1" t="s">
        <v>4568</v>
      </c>
      <c r="B1879" s="8" t="s">
        <v>4569</v>
      </c>
      <c r="C1879" s="3" t="s">
        <v>32</v>
      </c>
      <c r="D1879" s="1" t="s">
        <v>11</v>
      </c>
      <c r="E1879" s="1" t="s">
        <v>12</v>
      </c>
      <c r="F1879" s="3" t="s">
        <v>31</v>
      </c>
      <c r="G1879" s="1" t="s">
        <v>32</v>
      </c>
      <c r="H1879" s="30" t="s">
        <v>5587</v>
      </c>
      <c r="I1879" s="27">
        <v>0</v>
      </c>
      <c r="J1879" s="27">
        <v>0</v>
      </c>
      <c r="K1879" s="27">
        <v>0</v>
      </c>
      <c r="L1879" s="27">
        <v>1.3733010304392435E-3</v>
      </c>
      <c r="M1879" s="27">
        <v>0</v>
      </c>
      <c r="N1879" s="27">
        <v>0</v>
      </c>
      <c r="O1879" s="27">
        <v>0</v>
      </c>
      <c r="P1879" s="27">
        <v>0</v>
      </c>
      <c r="Q1879" s="27">
        <v>0</v>
      </c>
      <c r="R1879" s="27">
        <v>0</v>
      </c>
      <c r="S1879" s="80">
        <v>0</v>
      </c>
      <c r="T1879" s="80">
        <v>0</v>
      </c>
      <c r="U1879" s="80">
        <v>0</v>
      </c>
      <c r="V1879" s="80">
        <v>0</v>
      </c>
      <c r="W1879" s="80">
        <v>0</v>
      </c>
      <c r="X1879" s="80">
        <v>0</v>
      </c>
      <c r="Y1879" s="80">
        <v>0</v>
      </c>
      <c r="Z1879" s="80">
        <v>0</v>
      </c>
      <c r="AA1879" s="80">
        <v>0</v>
      </c>
      <c r="AB1879" s="80">
        <v>0</v>
      </c>
      <c r="AC1879" s="80">
        <v>0</v>
      </c>
      <c r="AD1879" s="80">
        <v>0</v>
      </c>
      <c r="AE1879" s="80">
        <v>0</v>
      </c>
      <c r="AF1879" s="80">
        <v>0</v>
      </c>
      <c r="AG1879" s="80"/>
      <c r="AH1879" s="80">
        <v>0</v>
      </c>
      <c r="AI1879" s="80">
        <v>0</v>
      </c>
      <c r="AJ1879" s="80">
        <v>0</v>
      </c>
      <c r="AK1879" s="80">
        <v>0</v>
      </c>
      <c r="AL1879" s="80">
        <v>0</v>
      </c>
      <c r="AM1879" s="80">
        <v>0</v>
      </c>
      <c r="AN1879" s="41" t="s">
        <v>5558</v>
      </c>
      <c r="AO1879" s="41"/>
      <c r="AP1879" s="40" t="str" cm="1">
        <f t="array" ref="AP1879">IFERROR(_xlfn.IFS(
AR1879="MPR ISSUE","PDH",
AR1879="BSS Hardware Issue","BSS",
AR1879="Sites strategiques, MLL, Pylone, etc.","ENVTECH",
AR1879="AKTIVCO DEFAUT GE &amp; POWER Cabinet","AKTIVCO",
AR1879="AKTIVCO Coupure ENEO &amp; Baisse de tension","AKTIVCO GRID ONLY",
AR1879="Coupure ENEO &amp; Baisse de tension","IHS GRID ONLY",
AR1879="Defaut GE &amp; POWER Cabinet","IHS",
AR1879="Sharing","Partners",
AR1879="Sites strategiques &amp; DataCenter","SST &amp; DC",
AR1879="Exclu","Exclu",
AR1879="SAT","SAT",
AR1879="SPARE-ISSUE","SPARE-ISSUE",
AR1879="Fiber CAmtel","TRANS_FO_CAMTEL",
AR1879="Fiber AOF","Fiber AOF",
AR1879="Projet OCM (HUAWEI)","TRAVAUX-HUAWEI",
AR1879="Projet OCM (NOKIA)","TRAVAUX-NOKIA",
AR1879="ACCESS-ISSUE","ACCESS-ISSUE",
AR1879="Projet OCM (ZTE, NOKIA, autres projets)","TRAVAUX OCM",
AR1879="No root CAuse","No root cause",
AR1879="ODU HS","PDH",
AR1879="IP &amp; VLAN","PDH",
AR1879="Warehouse HUAWEI","SPARE-ISSUE",
AR1879="SPARE-HS","SPARE-ISSUE",
AR1879="Power Telco","BSS",AR1879="no impacts","no impacts"
),"")</f>
        <v>No root cause</v>
      </c>
      <c r="AQ1879" s="40" t="str" cm="1">
        <f t="array" ref="AQ1879">IFERROR(_xlfn.IFS(
AR1879="MPR ISSUE","TX ISSUE",
AR1879="BSS Hardware Issue","RAN ISSUE",
AR1879="Sites strategiques, MLL, Pylone, etc.","ENVTECH",
AR1879="AKTIVCO DEFAUT GE &amp; POWER Cabinet","POWER ISSUE",
AR1879="AKTIVCO Coupure ENEO &amp; Baisse de tension","POWER ISSUE",
AR1879="Coupure ENEO &amp; Baisse de tension","POWER ISSUE",
AR1879="Defaut GE &amp; POWER Cabinet","POWER ISSUE",
AR1879="Sharing","POWER ISSUE",
AR1879="Sites strategiques &amp; DataCenter","POWER ISSUE",
AR1879="Exclu","Exclu",
AR1879="SAT","TX ISSUE",
AR1879="SPARE-ISSUE","SPARE-ISSUE",
AR1879="Fiber CAmtel","TX ISSUE",
AR1879="Fiber AOF","TX ISSUE",
AR1879="Projet OCM (HUAWEI)","TRAVAUX-HUAWEI",
AR1879="Projet OCM (NOKIA)","TRAVAUX -NOKIA",
AR1879="ACCESS-ISSUE","ACCESS-ISSUE",
AR1879="Projet OCM (ZTE, NOKIA, autres projets)","TRAVAUX OCM",
AR1879="No root CAuse","No root cause",
AR1879="ODU HS","TX ISSUE",
AR1879="IP &amp; VLAN","TX ISSUE",
AR1879="Warehouse HUAWEI","SPARE-ISSUE",
AR1879="SPARE-HS","SPARE-ISSUE",
AR1879="Power Telco","RAN ISSUE",AR1879="no impacts","no impacts"
),"")</f>
        <v>No root cause</v>
      </c>
      <c r="AR1879" s="59" t="s">
        <v>5343</v>
      </c>
      <c r="AS1879" s="40" t="str" cm="1">
        <f t="array" ref="AS1879">IFERROR(_xlfn.IFS(
AR1879="MPR ISSUE","ACTIVE",
AR1879="BSS Hardware Issue","ACTIVE",
AR1879="Sites strategiques, MLL, Pylone, etc.","PASSIVE",
AR1879="AKTIVCO DEFAUT GE &amp; POWER Cabinet","PASSIVE",
AR1879="AKTIVCO Coupure ENEO &amp; Baisse de tension","PASSIVE",
AR1879="Coupure ENEO &amp; Baisse de tension","PASSIVE",
AR1879="Defaut GE &amp; POWER Cabinet","PASSIVE",
AR1879="Sharing","PASSIVE",
AR1879="Sites strategiques &amp; DataCenter","PASSIVE",
AR1879="Exclu","Exclu",
AR1879="SAT","ACTIVE",
AR1879="SPARE-ISSUE","SPARE-ISSUE",
AR1879="Fiber CAmtel","ACTIVE",
AR1879="Fiber AOF","ACTIVE",
AR1879="Projet OCM (HUAWEI)","PLANNED WORKS",
AR1879="Projet OCM (NOKIA)","PLANNED WORKS",
AR1879="ACCESS-ISSUE","ACCESS-ISSUE",
AR1879="Projet OCM (ZTE, NOKIA, autres projets)","PLANNED WORKS",
AR1879="No root CAuse","No root cause",
AR1879="ODU HS","ACTIVE",
AR1879="IP &amp; VLAN","ACTIVE",
AR1879="Warehouse HUAWEI","SPARE-ISSUE",
AR1879="SPARE-HS","SPARE-ISSUE",
AR1879="Power Telco","ACTIVE", AR1879="no impacts","no impacts"
),"")</f>
        <v>No root cause</v>
      </c>
      <c r="AT1879" s="99" t="s">
        <v>5661</v>
      </c>
      <c r="AU1879" s="99" t="s">
        <v>4569</v>
      </c>
      <c r="AW1879" s="17"/>
      <c r="AX1879" s="17" t="s">
        <v>5536</v>
      </c>
      <c r="AY1879" s="17"/>
      <c r="AZ1879" s="17" t="s">
        <v>5536</v>
      </c>
      <c r="BA1879" s="7"/>
      <c r="BC1879" s="18"/>
      <c r="BD1879" s="18"/>
      <c r="BE1879" s="18"/>
      <c r="BF1879" s="18"/>
      <c r="BG1879" s="18"/>
      <c r="BH1879" s="18"/>
      <c r="BI1879" s="18"/>
      <c r="BJ1879" s="18"/>
      <c r="BK1879" s="18"/>
      <c r="BM1879" s="18"/>
      <c r="BN1879" s="18"/>
      <c r="BO1879" s="18"/>
      <c r="BP1879" s="9" t="s">
        <v>5661</v>
      </c>
      <c r="BQ1879" s="14"/>
      <c r="BR1879" s="102" t="s">
        <v>5536</v>
      </c>
      <c r="BS1879" s="14"/>
      <c r="BT1879" s="14"/>
      <c r="BU1879" s="9"/>
      <c r="BV1879" s="9"/>
      <c r="BW1879" s="9"/>
    </row>
    <row r="1880" spans="1:75" x14ac:dyDescent="0.35">
      <c r="A1880" s="1" t="s">
        <v>997</v>
      </c>
      <c r="B1880" s="8" t="s">
        <v>998</v>
      </c>
      <c r="C1880" s="3" t="s">
        <v>102</v>
      </c>
      <c r="D1880" s="1" t="s">
        <v>11</v>
      </c>
      <c r="E1880" s="1" t="s">
        <v>12</v>
      </c>
      <c r="F1880" s="3" t="s">
        <v>102</v>
      </c>
      <c r="G1880" s="1" t="s">
        <v>855</v>
      </c>
      <c r="H1880" s="28" t="s">
        <v>5589</v>
      </c>
      <c r="I1880" s="27">
        <v>0</v>
      </c>
      <c r="J1880" s="27">
        <v>0</v>
      </c>
      <c r="K1880" s="27">
        <v>0</v>
      </c>
      <c r="L1880" s="27">
        <v>8.9175391586979543E-5</v>
      </c>
      <c r="M1880" s="27">
        <v>0</v>
      </c>
      <c r="N1880" s="27">
        <v>0</v>
      </c>
      <c r="O1880" s="27">
        <v>0</v>
      </c>
      <c r="P1880" s="27">
        <v>0</v>
      </c>
      <c r="Q1880" s="27">
        <v>0</v>
      </c>
      <c r="R1880" s="27">
        <v>0</v>
      </c>
      <c r="S1880" s="80">
        <v>0</v>
      </c>
      <c r="T1880" s="80">
        <v>0</v>
      </c>
      <c r="U1880" s="80">
        <v>0</v>
      </c>
      <c r="V1880" s="80">
        <v>0</v>
      </c>
      <c r="W1880" s="80">
        <v>0</v>
      </c>
      <c r="X1880" s="80">
        <v>0</v>
      </c>
      <c r="Y1880" s="80">
        <v>0</v>
      </c>
      <c r="Z1880" s="80">
        <v>0</v>
      </c>
      <c r="AA1880" s="80">
        <v>0</v>
      </c>
      <c r="AB1880" s="80">
        <v>0</v>
      </c>
      <c r="AC1880" s="80">
        <v>0</v>
      </c>
      <c r="AD1880" s="80">
        <v>0</v>
      </c>
      <c r="AE1880" s="80">
        <v>0</v>
      </c>
      <c r="AF1880" s="80">
        <v>0</v>
      </c>
      <c r="AG1880" s="80"/>
      <c r="AH1880" s="80">
        <v>0</v>
      </c>
      <c r="AI1880" s="80">
        <v>0</v>
      </c>
      <c r="AJ1880" s="80">
        <v>0</v>
      </c>
      <c r="AK1880" s="80">
        <v>0</v>
      </c>
      <c r="AL1880" s="80">
        <v>0</v>
      </c>
      <c r="AM1880" s="80">
        <v>0</v>
      </c>
      <c r="AN1880" s="41" t="s">
        <v>5558</v>
      </c>
      <c r="AO1880" s="41"/>
      <c r="AP1880" s="40" t="str" cm="1">
        <f t="array" ref="AP1880">IFERROR(_xlfn.IFS(
AR1880="MPR ISSUE","PDH",
AR1880="BSS Hardware Issue","BSS",
AR1880="Sites strategiques, MLL, Pylone, etc.","ENVTECH",
AR1880="AKTIVCO DEFAUT GE &amp; POWER Cabinet","AKTIVCO",
AR1880="AKTIVCO Coupure ENEO &amp; Baisse de tension","AKTIVCO GRID ONLY",
AR1880="Coupure ENEO &amp; Baisse de tension","IHS GRID ONLY",
AR1880="Defaut GE &amp; POWER Cabinet","IHS",
AR1880="Sharing","Partners",
AR1880="Sites strategiques &amp; DataCenter","SST &amp; DC",
AR1880="Exclu","Exclu",
AR1880="SAT","SAT",
AR1880="SPARE-ISSUE","SPARE-ISSUE",
AR1880="Fiber CAmtel","TRANS_FO_CAMTEL",
AR1880="Fiber AOF","Fiber AOF",
AR1880="Projet OCM (HUAWEI)","TRAVAUX-HUAWEI",
AR1880="Projet OCM (NOKIA)","TRAVAUX-NOKIA",
AR1880="ACCESS-ISSUE","ACCESS-ISSUE",
AR1880="Projet OCM (ZTE, NOKIA, autres projets)","TRAVAUX OCM",
AR1880="No root CAuse","No root cause",
AR1880="ODU HS","PDH",
AR1880="IP &amp; VLAN","PDH",
AR1880="Warehouse HUAWEI","SPARE-ISSUE",
AR1880="SPARE-HS","SPARE-ISSUE",
AR1880="Power Telco","BSS",AR1880="no impacts","no impacts"
),"")</f>
        <v>No root cause</v>
      </c>
      <c r="AQ1880" s="40" t="str" cm="1">
        <f t="array" ref="AQ1880">IFERROR(_xlfn.IFS(
AR1880="MPR ISSUE","TX ISSUE",
AR1880="BSS Hardware Issue","RAN ISSUE",
AR1880="Sites strategiques, MLL, Pylone, etc.","ENVTECH",
AR1880="AKTIVCO DEFAUT GE &amp; POWER Cabinet","POWER ISSUE",
AR1880="AKTIVCO Coupure ENEO &amp; Baisse de tension","POWER ISSUE",
AR1880="Coupure ENEO &amp; Baisse de tension","POWER ISSUE",
AR1880="Defaut GE &amp; POWER Cabinet","POWER ISSUE",
AR1880="Sharing","POWER ISSUE",
AR1880="Sites strategiques &amp; DataCenter","POWER ISSUE",
AR1880="Exclu","Exclu",
AR1880="SAT","TX ISSUE",
AR1880="SPARE-ISSUE","SPARE-ISSUE",
AR1880="Fiber CAmtel","TX ISSUE",
AR1880="Fiber AOF","TX ISSUE",
AR1880="Projet OCM (HUAWEI)","TRAVAUX-HUAWEI",
AR1880="Projet OCM (NOKIA)","TRAVAUX -NOKIA",
AR1880="ACCESS-ISSUE","ACCESS-ISSUE",
AR1880="Projet OCM (ZTE, NOKIA, autres projets)","TRAVAUX OCM",
AR1880="No root CAuse","No root cause",
AR1880="ODU HS","TX ISSUE",
AR1880="IP &amp; VLAN","TX ISSUE",
AR1880="Warehouse HUAWEI","SPARE-ISSUE",
AR1880="SPARE-HS","SPARE-ISSUE",
AR1880="Power Telco","RAN ISSUE",AR1880="no impacts","no impacts"
),"")</f>
        <v>No root cause</v>
      </c>
      <c r="AR1880" s="59" t="s">
        <v>5343</v>
      </c>
      <c r="AS1880" s="40" t="str" cm="1">
        <f t="array" ref="AS1880">IFERROR(_xlfn.IFS(
AR1880="MPR ISSUE","ACTIVE",
AR1880="BSS Hardware Issue","ACTIVE",
AR1880="Sites strategiques, MLL, Pylone, etc.","PASSIVE",
AR1880="AKTIVCO DEFAUT GE &amp; POWER Cabinet","PASSIVE",
AR1880="AKTIVCO Coupure ENEO &amp; Baisse de tension","PASSIVE",
AR1880="Coupure ENEO &amp; Baisse de tension","PASSIVE",
AR1880="Defaut GE &amp; POWER Cabinet","PASSIVE",
AR1880="Sharing","PASSIVE",
AR1880="Sites strategiques &amp; DataCenter","PASSIVE",
AR1880="Exclu","Exclu",
AR1880="SAT","ACTIVE",
AR1880="SPARE-ISSUE","SPARE-ISSUE",
AR1880="Fiber CAmtel","ACTIVE",
AR1880="Fiber AOF","ACTIVE",
AR1880="Projet OCM (HUAWEI)","PLANNED WORKS",
AR1880="Projet OCM (NOKIA)","PLANNED WORKS",
AR1880="ACCESS-ISSUE","ACCESS-ISSUE",
AR1880="Projet OCM (ZTE, NOKIA, autres projets)","PLANNED WORKS",
AR1880="No root CAuse","No root cause",
AR1880="ODU HS","ACTIVE",
AR1880="IP &amp; VLAN","ACTIVE",
AR1880="Warehouse HUAWEI","SPARE-ISSUE",
AR1880="SPARE-HS","SPARE-ISSUE",
AR1880="Power Telco","ACTIVE", AR1880="no impacts","no impacts"
),"")</f>
        <v>No root cause</v>
      </c>
      <c r="AT1880" s="99" t="s">
        <v>5661</v>
      </c>
      <c r="AU1880" s="99" t="s">
        <v>998</v>
      </c>
      <c r="AW1880" s="17"/>
      <c r="AX1880" s="17" t="s">
        <v>5536</v>
      </c>
      <c r="AY1880" s="17"/>
      <c r="AZ1880" s="17" t="s">
        <v>5536</v>
      </c>
      <c r="BA1880" s="7"/>
      <c r="BC1880" s="18"/>
      <c r="BD1880" s="18"/>
      <c r="BE1880" s="18"/>
      <c r="BF1880" s="18"/>
      <c r="BG1880" s="18"/>
      <c r="BH1880" s="18"/>
      <c r="BI1880" s="18"/>
      <c r="BJ1880" s="18"/>
      <c r="BK1880" s="18"/>
      <c r="BM1880" s="18"/>
      <c r="BN1880" s="18"/>
      <c r="BO1880" s="18"/>
      <c r="BP1880" s="9" t="s">
        <v>5661</v>
      </c>
      <c r="BQ1880" s="14"/>
      <c r="BR1880" s="102" t="s">
        <v>5536</v>
      </c>
      <c r="BS1880" s="14"/>
      <c r="BT1880" s="14"/>
      <c r="BU1880" s="9"/>
      <c r="BV1880" s="9"/>
      <c r="BW1880" s="9"/>
    </row>
    <row r="1881" spans="1:75" x14ac:dyDescent="0.35">
      <c r="A1881" s="4" t="s">
        <v>297</v>
      </c>
      <c r="B1881" s="5" t="s">
        <v>298</v>
      </c>
      <c r="C1881" s="3" t="s">
        <v>299</v>
      </c>
      <c r="D1881" s="3" t="s">
        <v>21</v>
      </c>
      <c r="E1881" s="3" t="s">
        <v>22</v>
      </c>
      <c r="F1881" s="3" t="s">
        <v>102</v>
      </c>
      <c r="G1881" s="4" t="s">
        <v>299</v>
      </c>
      <c r="H1881" s="28" t="s">
        <v>5589</v>
      </c>
      <c r="I1881" s="27">
        <v>18.491409199476074</v>
      </c>
      <c r="J1881" s="27">
        <v>18.491409199476074</v>
      </c>
      <c r="K1881" s="27">
        <v>18.491409199476074</v>
      </c>
      <c r="L1881" s="27">
        <v>18.491409199476074</v>
      </c>
      <c r="M1881" s="27">
        <v>0</v>
      </c>
      <c r="N1881" s="27">
        <v>0</v>
      </c>
      <c r="O1881" s="27">
        <v>0</v>
      </c>
      <c r="P1881" s="27">
        <v>0</v>
      </c>
      <c r="Q1881" s="27">
        <v>0</v>
      </c>
      <c r="R1881" s="27">
        <v>0</v>
      </c>
      <c r="S1881" s="80">
        <v>0</v>
      </c>
      <c r="T1881" s="80">
        <v>0</v>
      </c>
      <c r="U1881" s="80">
        <v>0</v>
      </c>
      <c r="V1881" s="80">
        <v>0</v>
      </c>
      <c r="W1881" s="80">
        <v>0</v>
      </c>
      <c r="X1881" s="80">
        <v>0</v>
      </c>
      <c r="Y1881" s="80">
        <v>0</v>
      </c>
      <c r="Z1881" s="80">
        <v>0</v>
      </c>
      <c r="AA1881" s="80">
        <v>0</v>
      </c>
      <c r="AB1881" s="80">
        <v>0</v>
      </c>
      <c r="AC1881" s="80">
        <v>0</v>
      </c>
      <c r="AD1881" s="80">
        <v>0</v>
      </c>
      <c r="AE1881" s="80">
        <v>0</v>
      </c>
      <c r="AF1881" s="80">
        <v>0</v>
      </c>
      <c r="AG1881" s="80"/>
      <c r="AH1881" s="80">
        <v>0</v>
      </c>
      <c r="AI1881" s="80">
        <v>0</v>
      </c>
      <c r="AJ1881" s="80">
        <v>0</v>
      </c>
      <c r="AK1881" s="80">
        <v>0</v>
      </c>
      <c r="AL1881" s="80">
        <v>0</v>
      </c>
      <c r="AM1881" s="80">
        <v>0</v>
      </c>
      <c r="AN1881" s="41" t="s">
        <v>5558</v>
      </c>
      <c r="AO1881" s="41"/>
      <c r="AP1881" s="40" t="str" cm="1">
        <f t="array" ref="AP1881">IFERROR(_xlfn.IFS(
AR1881="MPR ISSUE","PDH",
AR1881="BSS Hardware Issue","BSS",
AR1881="Sites strategiques, MLL, Pylone, etc.","ENVTECH",
AR1881="AKTIVCO DEFAUT GE &amp; POWER Cabinet","AKTIVCO",
AR1881="AKTIVCO Coupure ENEO &amp; Baisse de tension","AKTIVCO GRID ONLY",
AR1881="Coupure ENEO &amp; Baisse de tension","IHS GRID ONLY",
AR1881="Defaut GE &amp; POWER Cabinet","IHS",
AR1881="Sharing","Partners",
AR1881="Sites strategiques &amp; DataCenter","SST &amp; DC",
AR1881="Exclu","Exclu",
AR1881="SAT","SAT",
AR1881="SPARE-ISSUE","SPARE-ISSUE",
AR1881="Fiber CAmtel","TRANS_FO_CAMTEL",
AR1881="Fiber AOF","Fiber AOF",
AR1881="Projet OCM (HUAWEI)","TRAVAUX-HUAWEI",
AR1881="Projet OCM (NOKIA)","TRAVAUX-NOKIA",
AR1881="ACCESS-ISSUE","ACCESS-ISSUE",
AR1881="Projet OCM (ZTE, NOKIA, autres projets)","TRAVAUX OCM",
AR1881="No root CAuse","No root cause",
AR1881="ODU HS","PDH",
AR1881="IP &amp; VLAN","PDH",
AR1881="Warehouse HUAWEI","SPARE-ISSUE",
AR1881="SPARE-HS","SPARE-ISSUE",
AR1881="Power Telco","BSS",AR1881="no impacts","no impacts"
),"")</f>
        <v>No root cause</v>
      </c>
      <c r="AQ1881" s="40" t="str" cm="1">
        <f t="array" ref="AQ1881">IFERROR(_xlfn.IFS(
AR1881="MPR ISSUE","TX ISSUE",
AR1881="BSS Hardware Issue","RAN ISSUE",
AR1881="Sites strategiques, MLL, Pylone, etc.","ENVTECH",
AR1881="AKTIVCO DEFAUT GE &amp; POWER Cabinet","POWER ISSUE",
AR1881="AKTIVCO Coupure ENEO &amp; Baisse de tension","POWER ISSUE",
AR1881="Coupure ENEO &amp; Baisse de tension","POWER ISSUE",
AR1881="Defaut GE &amp; POWER Cabinet","POWER ISSUE",
AR1881="Sharing","POWER ISSUE",
AR1881="Sites strategiques &amp; DataCenter","POWER ISSUE",
AR1881="Exclu","Exclu",
AR1881="SAT","TX ISSUE",
AR1881="SPARE-ISSUE","SPARE-ISSUE",
AR1881="Fiber CAmtel","TX ISSUE",
AR1881="Fiber AOF","TX ISSUE",
AR1881="Projet OCM (HUAWEI)","TRAVAUX-HUAWEI",
AR1881="Projet OCM (NOKIA)","TRAVAUX -NOKIA",
AR1881="ACCESS-ISSUE","ACCESS-ISSUE",
AR1881="Projet OCM (ZTE, NOKIA, autres projets)","TRAVAUX OCM",
AR1881="No root CAuse","No root cause",
AR1881="ODU HS","TX ISSUE",
AR1881="IP &amp; VLAN","TX ISSUE",
AR1881="Warehouse HUAWEI","SPARE-ISSUE",
AR1881="SPARE-HS","SPARE-ISSUE",
AR1881="Power Telco","RAN ISSUE",AR1881="no impacts","no impacts"
),"")</f>
        <v>No root cause</v>
      </c>
      <c r="AR1881" s="59" t="s">
        <v>5343</v>
      </c>
      <c r="AS1881" s="40" t="str" cm="1">
        <f t="array" ref="AS1881">IFERROR(_xlfn.IFS(
AR1881="MPR ISSUE","ACTIVE",
AR1881="BSS Hardware Issue","ACTIVE",
AR1881="Sites strategiques, MLL, Pylone, etc.","PASSIVE",
AR1881="AKTIVCO DEFAUT GE &amp; POWER Cabinet","PASSIVE",
AR1881="AKTIVCO Coupure ENEO &amp; Baisse de tension","PASSIVE",
AR1881="Coupure ENEO &amp; Baisse de tension","PASSIVE",
AR1881="Defaut GE &amp; POWER Cabinet","PASSIVE",
AR1881="Sharing","PASSIVE",
AR1881="Sites strategiques &amp; DataCenter","PASSIVE",
AR1881="Exclu","Exclu",
AR1881="SAT","ACTIVE",
AR1881="SPARE-ISSUE","SPARE-ISSUE",
AR1881="Fiber CAmtel","ACTIVE",
AR1881="Fiber AOF","ACTIVE",
AR1881="Projet OCM (HUAWEI)","PLANNED WORKS",
AR1881="Projet OCM (NOKIA)","PLANNED WORKS",
AR1881="ACCESS-ISSUE","ACCESS-ISSUE",
AR1881="Projet OCM (ZTE, NOKIA, autres projets)","PLANNED WORKS",
AR1881="No root CAuse","No root cause",
AR1881="ODU HS","ACTIVE",
AR1881="IP &amp; VLAN","ACTIVE",
AR1881="Warehouse HUAWEI","SPARE-ISSUE",
AR1881="SPARE-HS","SPARE-ISSUE",
AR1881="Power Telco","ACTIVE", AR1881="no impacts","no impacts"
),"")</f>
        <v>No root cause</v>
      </c>
      <c r="AT1881" s="99" t="s">
        <v>5661</v>
      </c>
      <c r="AU1881" s="99" t="s">
        <v>298</v>
      </c>
      <c r="AW1881" s="17"/>
      <c r="AX1881" s="17" t="s">
        <v>5536</v>
      </c>
      <c r="AY1881" s="17"/>
      <c r="AZ1881" s="17" t="s">
        <v>5536</v>
      </c>
      <c r="BA1881" s="7"/>
      <c r="BC1881" s="18"/>
      <c r="BD1881" s="18"/>
      <c r="BE1881" s="18"/>
      <c r="BF1881" s="18"/>
      <c r="BG1881" s="18"/>
      <c r="BH1881" s="18"/>
      <c r="BI1881" s="18"/>
      <c r="BJ1881" s="18"/>
      <c r="BK1881" s="18"/>
      <c r="BM1881" s="18"/>
      <c r="BN1881" s="18"/>
      <c r="BO1881" s="18"/>
      <c r="BP1881" s="9" t="s">
        <v>5661</v>
      </c>
      <c r="BQ1881" s="14"/>
      <c r="BR1881" s="102" t="s">
        <v>5536</v>
      </c>
      <c r="BS1881" s="14"/>
      <c r="BT1881" s="14"/>
      <c r="BU1881" s="9"/>
      <c r="BV1881" s="9"/>
      <c r="BW1881" s="9"/>
    </row>
    <row r="1882" spans="1:75" x14ac:dyDescent="0.35">
      <c r="A1882" s="1" t="s">
        <v>4178</v>
      </c>
      <c r="B1882" s="8" t="s">
        <v>4179</v>
      </c>
      <c r="C1882" s="3" t="s">
        <v>37</v>
      </c>
      <c r="D1882" s="1" t="s">
        <v>21</v>
      </c>
      <c r="E1882" s="1" t="s">
        <v>562</v>
      </c>
      <c r="F1882" s="3" t="s">
        <v>37</v>
      </c>
      <c r="G1882" s="1" t="s">
        <v>4178</v>
      </c>
      <c r="H1882" s="30" t="s">
        <v>5587</v>
      </c>
      <c r="I1882" s="27">
        <v>0</v>
      </c>
      <c r="J1882" s="27">
        <v>0</v>
      </c>
      <c r="K1882" s="27">
        <v>0</v>
      </c>
      <c r="L1882" s="27">
        <v>0</v>
      </c>
      <c r="M1882" s="27">
        <v>0</v>
      </c>
      <c r="N1882" s="27">
        <v>0</v>
      </c>
      <c r="O1882" s="27">
        <v>0</v>
      </c>
      <c r="P1882" s="27">
        <v>0</v>
      </c>
      <c r="Q1882" s="27">
        <v>0</v>
      </c>
      <c r="R1882" s="27">
        <v>0</v>
      </c>
      <c r="S1882" s="80">
        <v>0</v>
      </c>
      <c r="T1882" s="80">
        <v>0</v>
      </c>
      <c r="U1882" s="80">
        <v>0</v>
      </c>
      <c r="V1882" s="80">
        <v>0</v>
      </c>
      <c r="W1882" s="80">
        <v>0</v>
      </c>
      <c r="X1882" s="80">
        <v>0</v>
      </c>
      <c r="Y1882" s="80">
        <v>0</v>
      </c>
      <c r="Z1882" s="80">
        <v>0</v>
      </c>
      <c r="AA1882" s="80">
        <v>0</v>
      </c>
      <c r="AB1882" s="80">
        <v>0</v>
      </c>
      <c r="AC1882" s="80">
        <v>0</v>
      </c>
      <c r="AD1882" s="80">
        <v>0</v>
      </c>
      <c r="AE1882" s="80">
        <v>0</v>
      </c>
      <c r="AF1882" s="80">
        <v>0</v>
      </c>
      <c r="AG1882" s="80"/>
      <c r="AH1882" s="80">
        <v>0</v>
      </c>
      <c r="AI1882" s="80">
        <v>0</v>
      </c>
      <c r="AJ1882" s="80">
        <v>0</v>
      </c>
      <c r="AK1882" s="80">
        <v>0</v>
      </c>
      <c r="AL1882" s="80">
        <v>0</v>
      </c>
      <c r="AM1882" s="80">
        <v>0</v>
      </c>
      <c r="AN1882" s="41" t="s">
        <v>5586</v>
      </c>
      <c r="AO1882" s="41"/>
      <c r="AP1882" s="40" t="str" cm="1">
        <f t="array" ref="AP1882">IFERROR(_xlfn.IFS(
AR1882="MPR ISSUE","PDH",
AR1882="BSS Hardware Issue","BSS",
AR1882="Sites strategiques, MLL, Pylone, etc.","ENVTECH",
AR1882="AKTIVCO DEFAUT GE &amp; POWER Cabinet","AKTIVCO",
AR1882="AKTIVCO Coupure ENEO &amp; Baisse de tension","AKTIVCO GRID ONLY",
AR1882="Coupure ENEO &amp; Baisse de tension","IHS GRID ONLY",
AR1882="Defaut GE &amp; POWER Cabinet","IHS",
AR1882="Sharing","Partners",
AR1882="Sites strategiques &amp; DataCenter","SST &amp; DC",
AR1882="Exclu","Exclu",
AR1882="SAT","SAT",
AR1882="SPARE-ISSUE","SPARE-ISSUE",
AR1882="Fiber CAmtel","TRANS_FO_CAMTEL",
AR1882="Fiber AOF","Fiber AOF",
AR1882="Projet OCM (HUAWEI)","TRAVAUX-HUAWEI",
AR1882="Projet OCM (NOKIA)","TRAVAUX-NOKIA",
AR1882="ACCESS-ISSUE","ACCESS-ISSUE",
AR1882="Projet OCM (ZTE, NOKIA, autres projets)","TRAVAUX OCM",
AR1882="No root CAuse","No root cause",
AR1882="ODU HS","PDH",
AR1882="IP &amp; VLAN","PDH",
AR1882="Warehouse HUAWEI","SPARE-ISSUE",
AR1882="SPARE-HS","SPARE-ISSUE",
AR1882="Power Telco","BSS",AR1882="no impacts","no impacts"
),"")</f>
        <v>Exclu</v>
      </c>
      <c r="AQ1882" s="40" t="str" cm="1">
        <f t="array" ref="AQ1882">IFERROR(_xlfn.IFS(
AR1882="MPR ISSUE","TX ISSUE",
AR1882="BSS Hardware Issue","RAN ISSUE",
AR1882="Sites strategiques, MLL, Pylone, etc.","ENVTECH",
AR1882="AKTIVCO DEFAUT GE &amp; POWER Cabinet","POWER ISSUE",
AR1882="AKTIVCO Coupure ENEO &amp; Baisse de tension","POWER ISSUE",
AR1882="Coupure ENEO &amp; Baisse de tension","POWER ISSUE",
AR1882="Defaut GE &amp; POWER Cabinet","POWER ISSUE",
AR1882="Sharing","POWER ISSUE",
AR1882="Sites strategiques &amp; DataCenter","POWER ISSUE",
AR1882="Exclu","Exclu",
AR1882="SAT","TX ISSUE",
AR1882="SPARE-ISSUE","SPARE-ISSUE",
AR1882="Fiber CAmtel","TX ISSUE",
AR1882="Fiber AOF","TX ISSUE",
AR1882="Projet OCM (HUAWEI)","TRAVAUX-HUAWEI",
AR1882="Projet OCM (NOKIA)","TRAVAUX -NOKIA",
AR1882="ACCESS-ISSUE","ACCESS-ISSUE",
AR1882="Projet OCM (ZTE, NOKIA, autres projets)","TRAVAUX OCM",
AR1882="No root CAuse","No root cause",
AR1882="ODU HS","TX ISSUE",
AR1882="IP &amp; VLAN","TX ISSUE",
AR1882="Warehouse HUAWEI","SPARE-ISSUE",
AR1882="SPARE-HS","SPARE-ISSUE",
AR1882="Power Telco","RAN ISSUE",AR1882="no impacts","no impacts"
),"")</f>
        <v>Exclu</v>
      </c>
      <c r="AR1882" s="59" t="s">
        <v>5586</v>
      </c>
      <c r="AS1882" s="40" t="str" cm="1">
        <f t="array" ref="AS1882">IFERROR(_xlfn.IFS(
AR1882="MPR ISSUE","ACTIVE",
AR1882="BSS Hardware Issue","ACTIVE",
AR1882="Sites strategiques, MLL, Pylone, etc.","PASSIVE",
AR1882="AKTIVCO DEFAUT GE &amp; POWER Cabinet","PASSIVE",
AR1882="AKTIVCO Coupure ENEO &amp; Baisse de tension","PASSIVE",
AR1882="Coupure ENEO &amp; Baisse de tension","PASSIVE",
AR1882="Defaut GE &amp; POWER Cabinet","PASSIVE",
AR1882="Sharing","PASSIVE",
AR1882="Sites strategiques &amp; DataCenter","PASSIVE",
AR1882="Exclu","Exclu",
AR1882="SAT","ACTIVE",
AR1882="SPARE-ISSUE","SPARE-ISSUE",
AR1882="Fiber CAmtel","ACTIVE",
AR1882="Fiber AOF","ACTIVE",
AR1882="Projet OCM (HUAWEI)","PLANNED WORKS",
AR1882="Projet OCM (NOKIA)","PLANNED WORKS",
AR1882="ACCESS-ISSUE","ACCESS-ISSUE",
AR1882="Projet OCM (ZTE, NOKIA, autres projets)","PLANNED WORKS",
AR1882="No root CAuse","No root cause",
AR1882="ODU HS","ACTIVE",
AR1882="IP &amp; VLAN","ACTIVE",
AR1882="Warehouse HUAWEI","SPARE-ISSUE",
AR1882="SPARE-HS","SPARE-ISSUE",
AR1882="Power Telco","ACTIVE", AR1882="no impacts","no impacts"
),"")</f>
        <v>Exclu</v>
      </c>
      <c r="AT1882" s="99" t="s">
        <v>5661</v>
      </c>
      <c r="AU1882" s="99" t="s">
        <v>4179</v>
      </c>
      <c r="AW1882" s="17"/>
      <c r="AX1882" s="17" t="s">
        <v>5536</v>
      </c>
      <c r="AY1882" s="17"/>
      <c r="AZ1882" s="17" t="s">
        <v>5536</v>
      </c>
      <c r="BA1882" s="7"/>
      <c r="BC1882" s="18"/>
      <c r="BD1882" s="18"/>
      <c r="BE1882" s="18"/>
      <c r="BF1882" s="18"/>
      <c r="BG1882" s="18"/>
      <c r="BH1882" s="18"/>
      <c r="BI1882" s="18"/>
      <c r="BJ1882" s="18"/>
      <c r="BK1882" s="18"/>
      <c r="BM1882" s="18"/>
      <c r="BN1882" s="18"/>
      <c r="BO1882" s="18"/>
      <c r="BP1882" s="9" t="s">
        <v>5661</v>
      </c>
      <c r="BQ1882" s="14"/>
      <c r="BR1882" s="102" t="s">
        <v>5536</v>
      </c>
      <c r="BS1882" s="14"/>
      <c r="BT1882" s="14"/>
      <c r="BU1882" s="9"/>
      <c r="BV1882" s="9"/>
      <c r="BW1882" s="9"/>
    </row>
    <row r="1883" spans="1:75" x14ac:dyDescent="0.35">
      <c r="A1883" s="1" t="s">
        <v>4945</v>
      </c>
      <c r="B1883" s="1" t="s">
        <v>4946</v>
      </c>
      <c r="C1883" s="3" t="s">
        <v>38</v>
      </c>
      <c r="D1883" s="1" t="s">
        <v>21</v>
      </c>
      <c r="E1883" s="1" t="s">
        <v>30</v>
      </c>
      <c r="F1883" s="3" t="s">
        <v>37</v>
      </c>
      <c r="G1883" s="1" t="s">
        <v>38</v>
      </c>
      <c r="H1883" s="30" t="s">
        <v>5587</v>
      </c>
      <c r="I1883" s="27">
        <v>13.868556899607057</v>
      </c>
      <c r="J1883" s="27">
        <v>13.868556899607057</v>
      </c>
      <c r="K1883" s="27">
        <v>13.868556899607057</v>
      </c>
      <c r="L1883" s="27">
        <v>13.868556899607057</v>
      </c>
      <c r="M1883" s="27">
        <v>0</v>
      </c>
      <c r="N1883" s="27">
        <v>0</v>
      </c>
      <c r="O1883" s="27">
        <v>0</v>
      </c>
      <c r="P1883" s="27">
        <v>0</v>
      </c>
      <c r="Q1883" s="27">
        <v>0</v>
      </c>
      <c r="R1883" s="27">
        <v>0</v>
      </c>
      <c r="S1883" s="80">
        <v>0</v>
      </c>
      <c r="T1883" s="80">
        <v>0</v>
      </c>
      <c r="U1883" s="80">
        <v>0</v>
      </c>
      <c r="V1883" s="80">
        <v>0</v>
      </c>
      <c r="W1883" s="80">
        <v>0</v>
      </c>
      <c r="X1883" s="80">
        <v>0</v>
      </c>
      <c r="Y1883" s="80">
        <v>0</v>
      </c>
      <c r="Z1883" s="80">
        <v>0</v>
      </c>
      <c r="AA1883" s="80">
        <v>0</v>
      </c>
      <c r="AB1883" s="80">
        <v>0</v>
      </c>
      <c r="AC1883" s="80">
        <v>0</v>
      </c>
      <c r="AD1883" s="80">
        <v>0</v>
      </c>
      <c r="AE1883" s="80">
        <v>0</v>
      </c>
      <c r="AF1883" s="80">
        <v>0</v>
      </c>
      <c r="AG1883" s="80"/>
      <c r="AH1883" s="80">
        <v>0</v>
      </c>
      <c r="AI1883" s="80">
        <v>0</v>
      </c>
      <c r="AJ1883" s="80">
        <v>0</v>
      </c>
      <c r="AK1883" s="80">
        <v>0</v>
      </c>
      <c r="AL1883" s="80">
        <v>0</v>
      </c>
      <c r="AM1883" s="80">
        <v>0</v>
      </c>
      <c r="AN1883" s="41" t="s">
        <v>5558</v>
      </c>
      <c r="AO1883" s="41"/>
      <c r="AP1883" s="40" t="str" cm="1">
        <f t="array" ref="AP1883">IFERROR(_xlfn.IFS(
AR1883="MPR ISSUE","PDH",
AR1883="BSS Hardware Issue","BSS",
AR1883="Sites strategiques, MLL, Pylone, etc.","ENVTECH",
AR1883="AKTIVCO DEFAUT GE &amp; POWER Cabinet","AKTIVCO",
AR1883="AKTIVCO Coupure ENEO &amp; Baisse de tension","AKTIVCO GRID ONLY",
AR1883="Coupure ENEO &amp; Baisse de tension","IHS GRID ONLY",
AR1883="Defaut GE &amp; POWER Cabinet","IHS",
AR1883="Sharing","Partners",
AR1883="Sites strategiques &amp; DataCenter","SST &amp; DC",
AR1883="Exclu","Exclu",
AR1883="SAT","SAT",
AR1883="SPARE-ISSUE","SPARE-ISSUE",
AR1883="Fiber CAmtel","TRANS_FO_CAMTEL",
AR1883="Fiber AOF","Fiber AOF",
AR1883="Projet OCM (HUAWEI)","TRAVAUX-HUAWEI",
AR1883="Projet OCM (NOKIA)","TRAVAUX-NOKIA",
AR1883="ACCESS-ISSUE","ACCESS-ISSUE",
AR1883="Projet OCM (ZTE, NOKIA, autres projets)","TRAVAUX OCM",
AR1883="No root CAuse","No root cause",
AR1883="ODU HS","PDH",
AR1883="IP &amp; VLAN","PDH",
AR1883="Warehouse HUAWEI","SPARE-ISSUE",
AR1883="SPARE-HS","SPARE-ISSUE",
AR1883="Power Telco","BSS",AR1883="no impacts","no impacts"
),"")</f>
        <v>No root cause</v>
      </c>
      <c r="AQ1883" s="40" t="str" cm="1">
        <f t="array" ref="AQ1883">IFERROR(_xlfn.IFS(
AR1883="MPR ISSUE","TX ISSUE",
AR1883="BSS Hardware Issue","RAN ISSUE",
AR1883="Sites strategiques, MLL, Pylone, etc.","ENVTECH",
AR1883="AKTIVCO DEFAUT GE &amp; POWER Cabinet","POWER ISSUE",
AR1883="AKTIVCO Coupure ENEO &amp; Baisse de tension","POWER ISSUE",
AR1883="Coupure ENEO &amp; Baisse de tension","POWER ISSUE",
AR1883="Defaut GE &amp; POWER Cabinet","POWER ISSUE",
AR1883="Sharing","POWER ISSUE",
AR1883="Sites strategiques &amp; DataCenter","POWER ISSUE",
AR1883="Exclu","Exclu",
AR1883="SAT","TX ISSUE",
AR1883="SPARE-ISSUE","SPARE-ISSUE",
AR1883="Fiber CAmtel","TX ISSUE",
AR1883="Fiber AOF","TX ISSUE",
AR1883="Projet OCM (HUAWEI)","TRAVAUX-HUAWEI",
AR1883="Projet OCM (NOKIA)","TRAVAUX -NOKIA",
AR1883="ACCESS-ISSUE","ACCESS-ISSUE",
AR1883="Projet OCM (ZTE, NOKIA, autres projets)","TRAVAUX OCM",
AR1883="No root CAuse","No root cause",
AR1883="ODU HS","TX ISSUE",
AR1883="IP &amp; VLAN","TX ISSUE",
AR1883="Warehouse HUAWEI","SPARE-ISSUE",
AR1883="SPARE-HS","SPARE-ISSUE",
AR1883="Power Telco","RAN ISSUE",AR1883="no impacts","no impacts"
),"")</f>
        <v>No root cause</v>
      </c>
      <c r="AR1883" s="59" t="s">
        <v>5343</v>
      </c>
      <c r="AS1883" s="40" t="str" cm="1">
        <f t="array" ref="AS1883">IFERROR(_xlfn.IFS(
AR1883="MPR ISSUE","ACTIVE",
AR1883="BSS Hardware Issue","ACTIVE",
AR1883="Sites strategiques, MLL, Pylone, etc.","PASSIVE",
AR1883="AKTIVCO DEFAUT GE &amp; POWER Cabinet","PASSIVE",
AR1883="AKTIVCO Coupure ENEO &amp; Baisse de tension","PASSIVE",
AR1883="Coupure ENEO &amp; Baisse de tension","PASSIVE",
AR1883="Defaut GE &amp; POWER Cabinet","PASSIVE",
AR1883="Sharing","PASSIVE",
AR1883="Sites strategiques &amp; DataCenter","PASSIVE",
AR1883="Exclu","Exclu",
AR1883="SAT","ACTIVE",
AR1883="SPARE-ISSUE","SPARE-ISSUE",
AR1883="Fiber CAmtel","ACTIVE",
AR1883="Fiber AOF","ACTIVE",
AR1883="Projet OCM (HUAWEI)","PLANNED WORKS",
AR1883="Projet OCM (NOKIA)","PLANNED WORKS",
AR1883="ACCESS-ISSUE","ACCESS-ISSUE",
AR1883="Projet OCM (ZTE, NOKIA, autres projets)","PLANNED WORKS",
AR1883="No root CAuse","No root cause",
AR1883="ODU HS","ACTIVE",
AR1883="IP &amp; VLAN","ACTIVE",
AR1883="Warehouse HUAWEI","SPARE-ISSUE",
AR1883="SPARE-HS","SPARE-ISSUE",
AR1883="Power Telco","ACTIVE", AR1883="no impacts","no impacts"
),"")</f>
        <v>No root cause</v>
      </c>
      <c r="AT1883" s="99" t="s">
        <v>5661</v>
      </c>
      <c r="AU1883" s="99" t="s">
        <v>4946</v>
      </c>
      <c r="AW1883" s="17"/>
      <c r="AX1883" s="17" t="s">
        <v>5536</v>
      </c>
      <c r="AY1883" s="17"/>
      <c r="AZ1883" s="17" t="s">
        <v>5536</v>
      </c>
      <c r="BA1883" s="7"/>
      <c r="BC1883" s="18"/>
      <c r="BD1883" s="18"/>
      <c r="BE1883" s="18"/>
      <c r="BF1883" s="18"/>
      <c r="BG1883" s="18"/>
      <c r="BH1883" s="18"/>
      <c r="BI1883" s="18"/>
      <c r="BJ1883" s="18"/>
      <c r="BK1883" s="18"/>
      <c r="BM1883" s="18"/>
      <c r="BN1883" s="18"/>
      <c r="BO1883" s="18"/>
      <c r="BP1883" s="9" t="s">
        <v>5661</v>
      </c>
      <c r="BQ1883" s="14"/>
      <c r="BR1883" s="102" t="s">
        <v>5536</v>
      </c>
      <c r="BS1883" s="14"/>
      <c r="BT1883" s="14"/>
      <c r="BU1883" s="9"/>
      <c r="BV1883" s="9"/>
      <c r="BW1883" s="9"/>
    </row>
    <row r="1884" spans="1:75" x14ac:dyDescent="0.35">
      <c r="A1884" s="1" t="s">
        <v>4184</v>
      </c>
      <c r="B1884" s="8" t="s">
        <v>4185</v>
      </c>
      <c r="C1884" s="3" t="s">
        <v>37</v>
      </c>
      <c r="D1884" s="1" t="s">
        <v>21</v>
      </c>
      <c r="E1884" s="1" t="s">
        <v>22</v>
      </c>
      <c r="F1884" s="3" t="s">
        <v>37</v>
      </c>
      <c r="G1884" s="1" t="s">
        <v>3953</v>
      </c>
      <c r="H1884" s="30" t="s">
        <v>5587</v>
      </c>
      <c r="I1884" s="27">
        <v>0</v>
      </c>
      <c r="J1884" s="27">
        <v>0</v>
      </c>
      <c r="K1884" s="27">
        <v>0</v>
      </c>
      <c r="L1884" s="27">
        <v>0</v>
      </c>
      <c r="M1884" s="27">
        <v>0</v>
      </c>
      <c r="N1884" s="27">
        <v>0</v>
      </c>
      <c r="O1884" s="27">
        <v>0</v>
      </c>
      <c r="P1884" s="27">
        <v>0</v>
      </c>
      <c r="Q1884" s="27">
        <v>0</v>
      </c>
      <c r="R1884" s="27">
        <v>0</v>
      </c>
      <c r="S1884" s="80">
        <v>0</v>
      </c>
      <c r="T1884" s="80">
        <v>0</v>
      </c>
      <c r="U1884" s="80">
        <v>0</v>
      </c>
      <c r="V1884" s="80">
        <v>0</v>
      </c>
      <c r="W1884" s="80">
        <v>0</v>
      </c>
      <c r="X1884" s="80">
        <v>0</v>
      </c>
      <c r="Y1884" s="80">
        <v>0</v>
      </c>
      <c r="Z1884" s="80">
        <v>0</v>
      </c>
      <c r="AA1884" s="80">
        <v>0</v>
      </c>
      <c r="AB1884" s="80">
        <v>0</v>
      </c>
      <c r="AC1884" s="80">
        <v>0</v>
      </c>
      <c r="AD1884" s="80">
        <v>0</v>
      </c>
      <c r="AE1884" s="80">
        <v>0</v>
      </c>
      <c r="AF1884" s="80">
        <v>0</v>
      </c>
      <c r="AG1884" s="80"/>
      <c r="AH1884" s="80">
        <v>0</v>
      </c>
      <c r="AI1884" s="80">
        <v>0</v>
      </c>
      <c r="AJ1884" s="80">
        <v>0</v>
      </c>
      <c r="AK1884" s="80">
        <v>0</v>
      </c>
      <c r="AL1884" s="80">
        <v>0</v>
      </c>
      <c r="AM1884" s="80">
        <v>0</v>
      </c>
      <c r="AN1884" s="41" t="s">
        <v>5586</v>
      </c>
      <c r="AO1884" s="41"/>
      <c r="AP1884" s="40" t="str" cm="1">
        <f t="array" ref="AP1884">IFERROR(_xlfn.IFS(
AR1884="MPR ISSUE","PDH",
AR1884="BSS Hardware Issue","BSS",
AR1884="Sites strategiques, MLL, Pylone, etc.","ENVTECH",
AR1884="AKTIVCO DEFAUT GE &amp; POWER Cabinet","AKTIVCO",
AR1884="AKTIVCO Coupure ENEO &amp; Baisse de tension","AKTIVCO GRID ONLY",
AR1884="Coupure ENEO &amp; Baisse de tension","IHS GRID ONLY",
AR1884="Defaut GE &amp; POWER Cabinet","IHS",
AR1884="Sharing","Partners",
AR1884="Sites strategiques &amp; DataCenter","SST &amp; DC",
AR1884="Exclu","Exclu",
AR1884="SAT","SAT",
AR1884="SPARE-ISSUE","SPARE-ISSUE",
AR1884="Fiber CAmtel","TRANS_FO_CAMTEL",
AR1884="Fiber AOF","Fiber AOF",
AR1884="Projet OCM (HUAWEI)","TRAVAUX-HUAWEI",
AR1884="Projet OCM (NOKIA)","TRAVAUX-NOKIA",
AR1884="ACCESS-ISSUE","ACCESS-ISSUE",
AR1884="Projet OCM (ZTE, NOKIA, autres projets)","TRAVAUX OCM",
AR1884="No root CAuse","No root cause",
AR1884="ODU HS","PDH",
AR1884="IP &amp; VLAN","PDH",
AR1884="Warehouse HUAWEI","SPARE-ISSUE",
AR1884="SPARE-HS","SPARE-ISSUE",
AR1884="Power Telco","BSS",AR1884="no impacts","no impacts"
),"")</f>
        <v>Exclu</v>
      </c>
      <c r="AQ1884" s="40" t="str" cm="1">
        <f t="array" ref="AQ1884">IFERROR(_xlfn.IFS(
AR1884="MPR ISSUE","TX ISSUE",
AR1884="BSS Hardware Issue","RAN ISSUE",
AR1884="Sites strategiques, MLL, Pylone, etc.","ENVTECH",
AR1884="AKTIVCO DEFAUT GE &amp; POWER Cabinet","POWER ISSUE",
AR1884="AKTIVCO Coupure ENEO &amp; Baisse de tension","POWER ISSUE",
AR1884="Coupure ENEO &amp; Baisse de tension","POWER ISSUE",
AR1884="Defaut GE &amp; POWER Cabinet","POWER ISSUE",
AR1884="Sharing","POWER ISSUE",
AR1884="Sites strategiques &amp; DataCenter","POWER ISSUE",
AR1884="Exclu","Exclu",
AR1884="SAT","TX ISSUE",
AR1884="SPARE-ISSUE","SPARE-ISSUE",
AR1884="Fiber CAmtel","TX ISSUE",
AR1884="Fiber AOF","TX ISSUE",
AR1884="Projet OCM (HUAWEI)","TRAVAUX-HUAWEI",
AR1884="Projet OCM (NOKIA)","TRAVAUX -NOKIA",
AR1884="ACCESS-ISSUE","ACCESS-ISSUE",
AR1884="Projet OCM (ZTE, NOKIA, autres projets)","TRAVAUX OCM",
AR1884="No root CAuse","No root cause",
AR1884="ODU HS","TX ISSUE",
AR1884="IP &amp; VLAN","TX ISSUE",
AR1884="Warehouse HUAWEI","SPARE-ISSUE",
AR1884="SPARE-HS","SPARE-ISSUE",
AR1884="Power Telco","RAN ISSUE",AR1884="no impacts","no impacts"
),"")</f>
        <v>Exclu</v>
      </c>
      <c r="AR1884" s="59" t="s">
        <v>5586</v>
      </c>
      <c r="AS1884" s="40" t="str" cm="1">
        <f t="array" ref="AS1884">IFERROR(_xlfn.IFS(
AR1884="MPR ISSUE","ACTIVE",
AR1884="BSS Hardware Issue","ACTIVE",
AR1884="Sites strategiques, MLL, Pylone, etc.","PASSIVE",
AR1884="AKTIVCO DEFAUT GE &amp; POWER Cabinet","PASSIVE",
AR1884="AKTIVCO Coupure ENEO &amp; Baisse de tension","PASSIVE",
AR1884="Coupure ENEO &amp; Baisse de tension","PASSIVE",
AR1884="Defaut GE &amp; POWER Cabinet","PASSIVE",
AR1884="Sharing","PASSIVE",
AR1884="Sites strategiques &amp; DataCenter","PASSIVE",
AR1884="Exclu","Exclu",
AR1884="SAT","ACTIVE",
AR1884="SPARE-ISSUE","SPARE-ISSUE",
AR1884="Fiber CAmtel","ACTIVE",
AR1884="Fiber AOF","ACTIVE",
AR1884="Projet OCM (HUAWEI)","PLANNED WORKS",
AR1884="Projet OCM (NOKIA)","PLANNED WORKS",
AR1884="ACCESS-ISSUE","ACCESS-ISSUE",
AR1884="Projet OCM (ZTE, NOKIA, autres projets)","PLANNED WORKS",
AR1884="No root CAuse","No root cause",
AR1884="ODU HS","ACTIVE",
AR1884="IP &amp; VLAN","ACTIVE",
AR1884="Warehouse HUAWEI","SPARE-ISSUE",
AR1884="SPARE-HS","SPARE-ISSUE",
AR1884="Power Telco","ACTIVE", AR1884="no impacts","no impacts"
),"")</f>
        <v>Exclu</v>
      </c>
      <c r="AT1884" s="99" t="s">
        <v>5661</v>
      </c>
      <c r="AU1884" s="99" t="s">
        <v>4185</v>
      </c>
      <c r="AW1884" s="17"/>
      <c r="AX1884" s="17" t="s">
        <v>5536</v>
      </c>
      <c r="AY1884" s="17"/>
      <c r="AZ1884" s="17" t="s">
        <v>5536</v>
      </c>
      <c r="BA1884" s="7"/>
      <c r="BC1884" s="18"/>
      <c r="BD1884" s="18"/>
      <c r="BE1884" s="18"/>
      <c r="BF1884" s="18"/>
      <c r="BG1884" s="18"/>
      <c r="BH1884" s="18"/>
      <c r="BI1884" s="18"/>
      <c r="BJ1884" s="18"/>
      <c r="BK1884" s="18"/>
      <c r="BM1884" s="18"/>
      <c r="BN1884" s="18"/>
      <c r="BO1884" s="18"/>
      <c r="BP1884" s="9" t="s">
        <v>5661</v>
      </c>
      <c r="BQ1884" s="14"/>
      <c r="BR1884" s="102" t="s">
        <v>5536</v>
      </c>
      <c r="BS1884" s="14"/>
      <c r="BT1884" s="14"/>
      <c r="BU1884" s="9"/>
      <c r="BV1884" s="9"/>
      <c r="BW1884" s="9"/>
    </row>
    <row r="1885" spans="1:75" x14ac:dyDescent="0.35">
      <c r="A1885" s="1" t="s">
        <v>5087</v>
      </c>
      <c r="B1885" s="1" t="s">
        <v>5088</v>
      </c>
      <c r="C1885" s="3" t="s">
        <v>32</v>
      </c>
      <c r="D1885" s="1" t="s">
        <v>21</v>
      </c>
      <c r="E1885" s="1" t="s">
        <v>30</v>
      </c>
      <c r="F1885" s="3" t="s">
        <v>31</v>
      </c>
      <c r="G1885" s="1" t="s">
        <v>32</v>
      </c>
      <c r="H1885" s="30" t="s">
        <v>5587</v>
      </c>
      <c r="I1885" s="27">
        <v>2.1888991618939992</v>
      </c>
      <c r="J1885" s="27">
        <v>2.6853385668587149</v>
      </c>
      <c r="K1885" s="27">
        <v>2.1821218321333893</v>
      </c>
      <c r="L1885" s="27">
        <v>2.155547565440469</v>
      </c>
      <c r="M1885" s="27">
        <v>0</v>
      </c>
      <c r="N1885" s="27">
        <v>0</v>
      </c>
      <c r="O1885" s="27">
        <v>0</v>
      </c>
      <c r="P1885" s="27">
        <v>0</v>
      </c>
      <c r="Q1885" s="27">
        <v>0</v>
      </c>
      <c r="R1885" s="27">
        <v>0</v>
      </c>
      <c r="S1885" s="80">
        <v>0</v>
      </c>
      <c r="T1885" s="80">
        <v>0</v>
      </c>
      <c r="U1885" s="80">
        <v>0</v>
      </c>
      <c r="V1885" s="80">
        <v>0</v>
      </c>
      <c r="W1885" s="80">
        <v>0</v>
      </c>
      <c r="X1885" s="80">
        <v>0</v>
      </c>
      <c r="Y1885" s="80">
        <v>0</v>
      </c>
      <c r="Z1885" s="80">
        <v>0</v>
      </c>
      <c r="AA1885" s="80">
        <v>0</v>
      </c>
      <c r="AB1885" s="80">
        <v>0</v>
      </c>
      <c r="AC1885" s="80">
        <v>0</v>
      </c>
      <c r="AD1885" s="80">
        <v>0</v>
      </c>
      <c r="AE1885" s="80">
        <v>0</v>
      </c>
      <c r="AF1885" s="80">
        <v>0</v>
      </c>
      <c r="AG1885" s="80"/>
      <c r="AH1885" s="80">
        <v>0</v>
      </c>
      <c r="AI1885" s="80">
        <v>0</v>
      </c>
      <c r="AJ1885" s="80">
        <v>0</v>
      </c>
      <c r="AK1885" s="80">
        <v>0</v>
      </c>
      <c r="AL1885" s="80">
        <v>0</v>
      </c>
      <c r="AM1885" s="80">
        <v>0</v>
      </c>
      <c r="AN1885" s="41" t="s">
        <v>5558</v>
      </c>
      <c r="AO1885" s="41"/>
      <c r="AP1885" s="40" t="str" cm="1">
        <f t="array" ref="AP1885">IFERROR(_xlfn.IFS(
AR1885="MPR ISSUE","PDH",
AR1885="BSS Hardware Issue","BSS",
AR1885="Sites strategiques, MLL, Pylone, etc.","ENVTECH",
AR1885="AKTIVCO DEFAUT GE &amp; POWER Cabinet","AKTIVCO",
AR1885="AKTIVCO Coupure ENEO &amp; Baisse de tension","AKTIVCO GRID ONLY",
AR1885="Coupure ENEO &amp; Baisse de tension","IHS GRID ONLY",
AR1885="Defaut GE &amp; POWER Cabinet","IHS",
AR1885="Sharing","Partners",
AR1885="Sites strategiques &amp; DataCenter","SST &amp; DC",
AR1885="Exclu","Exclu",
AR1885="SAT","SAT",
AR1885="SPARE-ISSUE","SPARE-ISSUE",
AR1885="Fiber CAmtel","TRANS_FO_CAMTEL",
AR1885="Fiber AOF","Fiber AOF",
AR1885="Projet OCM (HUAWEI)","TRAVAUX-HUAWEI",
AR1885="Projet OCM (NOKIA)","TRAVAUX-NOKIA",
AR1885="ACCESS-ISSUE","ACCESS-ISSUE",
AR1885="Projet OCM (ZTE, NOKIA, autres projets)","TRAVAUX OCM",
AR1885="No root CAuse","No root cause",
AR1885="ODU HS","PDH",
AR1885="IP &amp; VLAN","PDH",
AR1885="Warehouse HUAWEI","SPARE-ISSUE",
AR1885="SPARE-HS","SPARE-ISSUE",
AR1885="Power Telco","BSS",AR1885="no impacts","no impacts"
),"")</f>
        <v>AKTIVCO GRID ONLY</v>
      </c>
      <c r="AQ1885" s="40" t="str" cm="1">
        <f t="array" ref="AQ1885">IFERROR(_xlfn.IFS(
AR1885="MPR ISSUE","TX ISSUE",
AR1885="BSS Hardware Issue","RAN ISSUE",
AR1885="Sites strategiques, MLL, Pylone, etc.","ENVTECH",
AR1885="AKTIVCO DEFAUT GE &amp; POWER Cabinet","POWER ISSUE",
AR1885="AKTIVCO Coupure ENEO &amp; Baisse de tension","POWER ISSUE",
AR1885="Coupure ENEO &amp; Baisse de tension","POWER ISSUE",
AR1885="Defaut GE &amp; POWER Cabinet","POWER ISSUE",
AR1885="Sharing","POWER ISSUE",
AR1885="Sites strategiques &amp; DataCenter","POWER ISSUE",
AR1885="Exclu","Exclu",
AR1885="SAT","TX ISSUE",
AR1885="SPARE-ISSUE","SPARE-ISSUE",
AR1885="Fiber CAmtel","TX ISSUE",
AR1885="Fiber AOF","TX ISSUE",
AR1885="Projet OCM (HUAWEI)","TRAVAUX-HUAWEI",
AR1885="Projet OCM (NOKIA)","TRAVAUX -NOKIA",
AR1885="ACCESS-ISSUE","ACCESS-ISSUE",
AR1885="Projet OCM (ZTE, NOKIA, autres projets)","TRAVAUX OCM",
AR1885="No root CAuse","No root cause",
AR1885="ODU HS","TX ISSUE",
AR1885="IP &amp; VLAN","TX ISSUE",
AR1885="Warehouse HUAWEI","SPARE-ISSUE",
AR1885="SPARE-HS","SPARE-ISSUE",
AR1885="Power Telco","RAN ISSUE",AR1885="no impacts","no impacts"
),"")</f>
        <v>POWER ISSUE</v>
      </c>
      <c r="AR1885" s="59" t="s">
        <v>5326</v>
      </c>
      <c r="AS1885" s="40" t="str" cm="1">
        <f t="array" ref="AS1885">IFERROR(_xlfn.IFS(
AR1885="MPR ISSUE","ACTIVE",
AR1885="BSS Hardware Issue","ACTIVE",
AR1885="Sites strategiques, MLL, Pylone, etc.","PASSIVE",
AR1885="AKTIVCO DEFAUT GE &amp; POWER Cabinet","PASSIVE",
AR1885="AKTIVCO Coupure ENEO &amp; Baisse de tension","PASSIVE",
AR1885="Coupure ENEO &amp; Baisse de tension","PASSIVE",
AR1885="Defaut GE &amp; POWER Cabinet","PASSIVE",
AR1885="Sharing","PASSIVE",
AR1885="Sites strategiques &amp; DataCenter","PASSIVE",
AR1885="Exclu","Exclu",
AR1885="SAT","ACTIVE",
AR1885="SPARE-ISSUE","SPARE-ISSUE",
AR1885="Fiber CAmtel","ACTIVE",
AR1885="Fiber AOF","ACTIVE",
AR1885="Projet OCM (HUAWEI)","PLANNED WORKS",
AR1885="Projet OCM (NOKIA)","PLANNED WORKS",
AR1885="ACCESS-ISSUE","ACCESS-ISSUE",
AR1885="Projet OCM (ZTE, NOKIA, autres projets)","PLANNED WORKS",
AR1885="No root CAuse","No root cause",
AR1885="ODU HS","ACTIVE",
AR1885="IP &amp; VLAN","ACTIVE",
AR1885="Warehouse HUAWEI","SPARE-ISSUE",
AR1885="SPARE-HS","SPARE-ISSUE",
AR1885="Power Telco","ACTIVE", AR1885="no impacts","no impacts"
),"")</f>
        <v>PASSIVE</v>
      </c>
      <c r="AT1885" s="99" t="s">
        <v>6529</v>
      </c>
      <c r="AU1885" s="99" t="s">
        <v>5088</v>
      </c>
      <c r="AW1885" s="17"/>
      <c r="AX1885" s="17" t="s">
        <v>5536</v>
      </c>
      <c r="AY1885" s="17"/>
      <c r="AZ1885" s="17" t="s">
        <v>5536</v>
      </c>
      <c r="BA1885" s="7"/>
      <c r="BC1885" s="18"/>
      <c r="BD1885" s="18"/>
      <c r="BE1885" s="18"/>
      <c r="BF1885" s="18"/>
      <c r="BG1885" s="18"/>
      <c r="BH1885" s="18"/>
      <c r="BI1885" s="18"/>
      <c r="BJ1885" s="18"/>
      <c r="BK1885" s="18"/>
      <c r="BM1885" s="18" t="s">
        <v>5972</v>
      </c>
      <c r="BN1885" s="18"/>
      <c r="BO1885" s="18" t="s">
        <v>6071</v>
      </c>
      <c r="BP1885" s="9" t="s">
        <v>5973</v>
      </c>
      <c r="BQ1885" s="14"/>
      <c r="BR1885" s="102" t="s">
        <v>5536</v>
      </c>
      <c r="BS1885" s="14"/>
      <c r="BT1885" s="14"/>
      <c r="BU1885" s="9"/>
      <c r="BV1885" s="9"/>
      <c r="BW1885" s="9"/>
    </row>
    <row r="1886" spans="1:75" x14ac:dyDescent="0.35">
      <c r="A1886" s="1" t="s">
        <v>5101</v>
      </c>
      <c r="B1886" s="1" t="s">
        <v>5102</v>
      </c>
      <c r="C1886" s="3" t="s">
        <v>32</v>
      </c>
      <c r="D1886" s="1" t="s">
        <v>21</v>
      </c>
      <c r="E1886" s="1" t="s">
        <v>30</v>
      </c>
      <c r="F1886" s="3" t="s">
        <v>31</v>
      </c>
      <c r="G1886" s="1" t="s">
        <v>32</v>
      </c>
      <c r="H1886" s="30" t="s">
        <v>5587</v>
      </c>
      <c r="I1886" s="27">
        <v>9.363416116632774E-3</v>
      </c>
      <c r="J1886" s="27">
        <v>3.4288473117543155</v>
      </c>
      <c r="K1886" s="27">
        <v>0</v>
      </c>
      <c r="L1886" s="27">
        <v>3.4778402718922325E-3</v>
      </c>
      <c r="M1886" s="27">
        <v>0</v>
      </c>
      <c r="N1886" s="27">
        <v>0</v>
      </c>
      <c r="O1886" s="27">
        <v>0</v>
      </c>
      <c r="P1886" s="27">
        <v>0</v>
      </c>
      <c r="Q1886" s="27">
        <v>0</v>
      </c>
      <c r="R1886" s="27">
        <v>0</v>
      </c>
      <c r="S1886" s="80">
        <v>0</v>
      </c>
      <c r="T1886" s="80">
        <v>0</v>
      </c>
      <c r="U1886" s="80">
        <v>0</v>
      </c>
      <c r="V1886" s="80">
        <v>0</v>
      </c>
      <c r="W1886" s="80">
        <v>0</v>
      </c>
      <c r="X1886" s="80">
        <v>0</v>
      </c>
      <c r="Y1886" s="80">
        <v>0</v>
      </c>
      <c r="Z1886" s="80">
        <v>0</v>
      </c>
      <c r="AA1886" s="80">
        <v>0</v>
      </c>
      <c r="AB1886" s="80">
        <v>0</v>
      </c>
      <c r="AC1886" s="80">
        <v>0</v>
      </c>
      <c r="AD1886" s="80">
        <v>0</v>
      </c>
      <c r="AE1886" s="80">
        <v>0</v>
      </c>
      <c r="AF1886" s="80">
        <v>0</v>
      </c>
      <c r="AG1886" s="80"/>
      <c r="AH1886" s="80">
        <v>0</v>
      </c>
      <c r="AI1886" s="80">
        <v>0</v>
      </c>
      <c r="AJ1886" s="80">
        <v>0</v>
      </c>
      <c r="AK1886" s="80">
        <v>0</v>
      </c>
      <c r="AL1886" s="80">
        <v>0</v>
      </c>
      <c r="AM1886" s="80">
        <v>0</v>
      </c>
      <c r="AN1886" s="41" t="s">
        <v>5558</v>
      </c>
      <c r="AO1886" s="41"/>
      <c r="AP1886" s="40" t="str" cm="1">
        <f t="array" ref="AP1886">IFERROR(_xlfn.IFS(
AR1886="MPR ISSUE","PDH",
AR1886="BSS Hardware Issue","BSS",
AR1886="Sites strategiques, MLL, Pylone, etc.","ENVTECH",
AR1886="AKTIVCO DEFAUT GE &amp; POWER Cabinet","AKTIVCO",
AR1886="AKTIVCO Coupure ENEO &amp; Baisse de tension","AKTIVCO GRID ONLY",
AR1886="Coupure ENEO &amp; Baisse de tension","IHS GRID ONLY",
AR1886="Defaut GE &amp; POWER Cabinet","IHS",
AR1886="Sharing","Partners",
AR1886="Sites strategiques &amp; DataCenter","SST &amp; DC",
AR1886="Exclu","Exclu",
AR1886="SAT","SAT",
AR1886="SPARE-ISSUE","SPARE-ISSUE",
AR1886="Fiber CAmtel","TRANS_FO_CAMTEL",
AR1886="Fiber AOF","Fiber AOF",
AR1886="Projet OCM (HUAWEI)","TRAVAUX-HUAWEI",
AR1886="Projet OCM (NOKIA)","TRAVAUX-NOKIA",
AR1886="ACCESS-ISSUE","ACCESS-ISSUE",
AR1886="Projet OCM (ZTE, NOKIA, autres projets)","TRAVAUX OCM",
AR1886="No root CAuse","No root cause",
AR1886="ODU HS","PDH",
AR1886="IP &amp; VLAN","PDH",
AR1886="Warehouse HUAWEI","SPARE-ISSUE",
AR1886="SPARE-HS","SPARE-ISSUE",
AR1886="Power Telco","BSS",AR1886="no impacts","no impacts"
),"")</f>
        <v>No root cause</v>
      </c>
      <c r="AQ1886" s="40" t="str" cm="1">
        <f t="array" ref="AQ1886">IFERROR(_xlfn.IFS(
AR1886="MPR ISSUE","TX ISSUE",
AR1886="BSS Hardware Issue","RAN ISSUE",
AR1886="Sites strategiques, MLL, Pylone, etc.","ENVTECH",
AR1886="AKTIVCO DEFAUT GE &amp; POWER Cabinet","POWER ISSUE",
AR1886="AKTIVCO Coupure ENEO &amp; Baisse de tension","POWER ISSUE",
AR1886="Coupure ENEO &amp; Baisse de tension","POWER ISSUE",
AR1886="Defaut GE &amp; POWER Cabinet","POWER ISSUE",
AR1886="Sharing","POWER ISSUE",
AR1886="Sites strategiques &amp; DataCenter","POWER ISSUE",
AR1886="Exclu","Exclu",
AR1886="SAT","TX ISSUE",
AR1886="SPARE-ISSUE","SPARE-ISSUE",
AR1886="Fiber CAmtel","TX ISSUE",
AR1886="Fiber AOF","TX ISSUE",
AR1886="Projet OCM (HUAWEI)","TRAVAUX-HUAWEI",
AR1886="Projet OCM (NOKIA)","TRAVAUX -NOKIA",
AR1886="ACCESS-ISSUE","ACCESS-ISSUE",
AR1886="Projet OCM (ZTE, NOKIA, autres projets)","TRAVAUX OCM",
AR1886="No root CAuse","No root cause",
AR1886="ODU HS","TX ISSUE",
AR1886="IP &amp; VLAN","TX ISSUE",
AR1886="Warehouse HUAWEI","SPARE-ISSUE",
AR1886="SPARE-HS","SPARE-ISSUE",
AR1886="Power Telco","RAN ISSUE",AR1886="no impacts","no impacts"
),"")</f>
        <v>No root cause</v>
      </c>
      <c r="AR1886" s="59" t="s">
        <v>5343</v>
      </c>
      <c r="AS1886" s="40" t="str" cm="1">
        <f t="array" ref="AS1886">IFERROR(_xlfn.IFS(
AR1886="MPR ISSUE","ACTIVE",
AR1886="BSS Hardware Issue","ACTIVE",
AR1886="Sites strategiques, MLL, Pylone, etc.","PASSIVE",
AR1886="AKTIVCO DEFAUT GE &amp; POWER Cabinet","PASSIVE",
AR1886="AKTIVCO Coupure ENEO &amp; Baisse de tension","PASSIVE",
AR1886="Coupure ENEO &amp; Baisse de tension","PASSIVE",
AR1886="Defaut GE &amp; POWER Cabinet","PASSIVE",
AR1886="Sharing","PASSIVE",
AR1886="Sites strategiques &amp; DataCenter","PASSIVE",
AR1886="Exclu","Exclu",
AR1886="SAT","ACTIVE",
AR1886="SPARE-ISSUE","SPARE-ISSUE",
AR1886="Fiber CAmtel","ACTIVE",
AR1886="Fiber AOF","ACTIVE",
AR1886="Projet OCM (HUAWEI)","PLANNED WORKS",
AR1886="Projet OCM (NOKIA)","PLANNED WORKS",
AR1886="ACCESS-ISSUE","ACCESS-ISSUE",
AR1886="Projet OCM (ZTE, NOKIA, autres projets)","PLANNED WORKS",
AR1886="No root CAuse","No root cause",
AR1886="ODU HS","ACTIVE",
AR1886="IP &amp; VLAN","ACTIVE",
AR1886="Warehouse HUAWEI","SPARE-ISSUE",
AR1886="SPARE-HS","SPARE-ISSUE",
AR1886="Power Telco","ACTIVE", AR1886="no impacts","no impacts"
),"")</f>
        <v>No root cause</v>
      </c>
      <c r="AT1886" s="99" t="s">
        <v>5661</v>
      </c>
      <c r="AU1886" s="99" t="s">
        <v>5102</v>
      </c>
      <c r="AW1886" s="17"/>
      <c r="AX1886" s="17" t="s">
        <v>5536</v>
      </c>
      <c r="AY1886" s="17"/>
      <c r="AZ1886" s="17" t="s">
        <v>5536</v>
      </c>
      <c r="BA1886" s="7"/>
      <c r="BC1886" s="18"/>
      <c r="BD1886" s="18"/>
      <c r="BE1886" s="18"/>
      <c r="BF1886" s="18"/>
      <c r="BG1886" s="18"/>
      <c r="BH1886" s="18"/>
      <c r="BI1886" s="18"/>
      <c r="BJ1886" s="18"/>
      <c r="BK1886" s="18"/>
      <c r="BM1886" s="18"/>
      <c r="BN1886" s="18"/>
      <c r="BO1886" s="18"/>
      <c r="BP1886" s="9" t="s">
        <v>5661</v>
      </c>
      <c r="BQ1886" s="14"/>
      <c r="BR1886" s="102" t="s">
        <v>5536</v>
      </c>
      <c r="BS1886" s="14"/>
      <c r="BT1886" s="14"/>
      <c r="BU1886" s="9"/>
      <c r="BV1886" s="9"/>
      <c r="BW1886" s="9"/>
    </row>
    <row r="1887" spans="1:75" x14ac:dyDescent="0.35">
      <c r="A1887" s="1" t="s">
        <v>5049</v>
      </c>
      <c r="B1887" s="8" t="s">
        <v>5050</v>
      </c>
      <c r="C1887" s="3" t="s">
        <v>38</v>
      </c>
      <c r="D1887" s="1"/>
      <c r="E1887" s="1"/>
      <c r="F1887" s="3" t="s">
        <v>37</v>
      </c>
      <c r="G1887" s="1" t="s">
        <v>38</v>
      </c>
      <c r="H1887" s="30" t="s">
        <v>5587</v>
      </c>
      <c r="I1887" s="27">
        <v>1.7335696124508495E-2</v>
      </c>
      <c r="J1887" s="27">
        <v>8.9175391586828202E-5</v>
      </c>
      <c r="K1887" s="27">
        <v>7.134031326964783E-5</v>
      </c>
      <c r="L1887" s="27">
        <v>7.1340313269474141E-5</v>
      </c>
      <c r="M1887" s="27">
        <v>0</v>
      </c>
      <c r="N1887" s="27">
        <v>0</v>
      </c>
      <c r="O1887" s="27">
        <v>0</v>
      </c>
      <c r="P1887" s="27">
        <v>0</v>
      </c>
      <c r="Q1887" s="27">
        <v>0</v>
      </c>
      <c r="R1887" s="27">
        <v>0</v>
      </c>
      <c r="S1887" s="80">
        <v>0</v>
      </c>
      <c r="T1887" s="80">
        <v>0</v>
      </c>
      <c r="U1887" s="80">
        <v>0</v>
      </c>
      <c r="V1887" s="80">
        <v>0</v>
      </c>
      <c r="W1887" s="80">
        <v>0</v>
      </c>
      <c r="X1887" s="80">
        <v>0</v>
      </c>
      <c r="Y1887" s="80">
        <v>0</v>
      </c>
      <c r="Z1887" s="80">
        <v>0</v>
      </c>
      <c r="AA1887" s="80">
        <v>0</v>
      </c>
      <c r="AB1887" s="80">
        <v>0</v>
      </c>
      <c r="AC1887" s="80">
        <v>0</v>
      </c>
      <c r="AD1887" s="80">
        <v>0</v>
      </c>
      <c r="AE1887" s="80">
        <v>0</v>
      </c>
      <c r="AF1887" s="80">
        <v>0</v>
      </c>
      <c r="AG1887" s="80"/>
      <c r="AH1887" s="80">
        <v>0</v>
      </c>
      <c r="AI1887" s="80">
        <v>0</v>
      </c>
      <c r="AJ1887" s="80">
        <v>0</v>
      </c>
      <c r="AK1887" s="80">
        <v>0</v>
      </c>
      <c r="AL1887" s="80">
        <v>0</v>
      </c>
      <c r="AM1887" s="80">
        <v>0</v>
      </c>
      <c r="AN1887" s="41" t="s">
        <v>5558</v>
      </c>
      <c r="AO1887" s="41"/>
      <c r="AP1887" s="40" t="str" cm="1">
        <f t="array" ref="AP1887">IFERROR(_xlfn.IFS(
AR1887="MPR ISSUE","PDH",
AR1887="BSS Hardware Issue","BSS",
AR1887="Sites strategiques, MLL, Pylone, etc.","ENVTECH",
AR1887="AKTIVCO DEFAUT GE &amp; POWER Cabinet","AKTIVCO",
AR1887="AKTIVCO Coupure ENEO &amp; Baisse de tension","AKTIVCO GRID ONLY",
AR1887="Coupure ENEO &amp; Baisse de tension","IHS GRID ONLY",
AR1887="Defaut GE &amp; POWER Cabinet","IHS",
AR1887="Sharing","Partners",
AR1887="Sites strategiques &amp; DataCenter","SST &amp; DC",
AR1887="Exclu","Exclu",
AR1887="SAT","SAT",
AR1887="SPARE-ISSUE","SPARE-ISSUE",
AR1887="Fiber CAmtel","TRANS_FO_CAMTEL",
AR1887="Fiber AOF","Fiber AOF",
AR1887="Projet OCM (HUAWEI)","TRAVAUX-HUAWEI",
AR1887="Projet OCM (NOKIA)","TRAVAUX-NOKIA",
AR1887="ACCESS-ISSUE","ACCESS-ISSUE",
AR1887="Projet OCM (ZTE, NOKIA, autres projets)","TRAVAUX OCM",
AR1887="No root CAuse","No root cause",
AR1887="ODU HS","PDH",
AR1887="IP &amp; VLAN","PDH",
AR1887="Warehouse HUAWEI","SPARE-ISSUE",
AR1887="SPARE-HS","SPARE-ISSUE",
AR1887="Power Telco","BSS",AR1887="no impacts","no impacts"
),"")</f>
        <v>No root cause</v>
      </c>
      <c r="AQ1887" s="40" t="str" cm="1">
        <f t="array" ref="AQ1887">IFERROR(_xlfn.IFS(
AR1887="MPR ISSUE","TX ISSUE",
AR1887="BSS Hardware Issue","RAN ISSUE",
AR1887="Sites strategiques, MLL, Pylone, etc.","ENVTECH",
AR1887="AKTIVCO DEFAUT GE &amp; POWER Cabinet","POWER ISSUE",
AR1887="AKTIVCO Coupure ENEO &amp; Baisse de tension","POWER ISSUE",
AR1887="Coupure ENEO &amp; Baisse de tension","POWER ISSUE",
AR1887="Defaut GE &amp; POWER Cabinet","POWER ISSUE",
AR1887="Sharing","POWER ISSUE",
AR1887="Sites strategiques &amp; DataCenter","POWER ISSUE",
AR1887="Exclu","Exclu",
AR1887="SAT","TX ISSUE",
AR1887="SPARE-ISSUE","SPARE-ISSUE",
AR1887="Fiber CAmtel","TX ISSUE",
AR1887="Fiber AOF","TX ISSUE",
AR1887="Projet OCM (HUAWEI)","TRAVAUX-HUAWEI",
AR1887="Projet OCM (NOKIA)","TRAVAUX -NOKIA",
AR1887="ACCESS-ISSUE","ACCESS-ISSUE",
AR1887="Projet OCM (ZTE, NOKIA, autres projets)","TRAVAUX OCM",
AR1887="No root CAuse","No root cause",
AR1887="ODU HS","TX ISSUE",
AR1887="IP &amp; VLAN","TX ISSUE",
AR1887="Warehouse HUAWEI","SPARE-ISSUE",
AR1887="SPARE-HS","SPARE-ISSUE",
AR1887="Power Telco","RAN ISSUE",AR1887="no impacts","no impacts"
),"")</f>
        <v>No root cause</v>
      </c>
      <c r="AR1887" s="59" t="s">
        <v>5343</v>
      </c>
      <c r="AS1887" s="40" t="str" cm="1">
        <f t="array" ref="AS1887">IFERROR(_xlfn.IFS(
AR1887="MPR ISSUE","ACTIVE",
AR1887="BSS Hardware Issue","ACTIVE",
AR1887="Sites strategiques, MLL, Pylone, etc.","PASSIVE",
AR1887="AKTIVCO DEFAUT GE &amp; POWER Cabinet","PASSIVE",
AR1887="AKTIVCO Coupure ENEO &amp; Baisse de tension","PASSIVE",
AR1887="Coupure ENEO &amp; Baisse de tension","PASSIVE",
AR1887="Defaut GE &amp; POWER Cabinet","PASSIVE",
AR1887="Sharing","PASSIVE",
AR1887="Sites strategiques &amp; DataCenter","PASSIVE",
AR1887="Exclu","Exclu",
AR1887="SAT","ACTIVE",
AR1887="SPARE-ISSUE","SPARE-ISSUE",
AR1887="Fiber CAmtel","ACTIVE",
AR1887="Fiber AOF","ACTIVE",
AR1887="Projet OCM (HUAWEI)","PLANNED WORKS",
AR1887="Projet OCM (NOKIA)","PLANNED WORKS",
AR1887="ACCESS-ISSUE","ACCESS-ISSUE",
AR1887="Projet OCM (ZTE, NOKIA, autres projets)","PLANNED WORKS",
AR1887="No root CAuse","No root cause",
AR1887="ODU HS","ACTIVE",
AR1887="IP &amp; VLAN","ACTIVE",
AR1887="Warehouse HUAWEI","SPARE-ISSUE",
AR1887="SPARE-HS","SPARE-ISSUE",
AR1887="Power Telco","ACTIVE", AR1887="no impacts","no impacts"
),"")</f>
        <v>No root cause</v>
      </c>
      <c r="AT1887" s="99" t="s">
        <v>5661</v>
      </c>
      <c r="AU1887" s="99" t="s">
        <v>5050</v>
      </c>
      <c r="AW1887" s="17"/>
      <c r="AX1887" s="17" t="s">
        <v>5536</v>
      </c>
      <c r="AY1887" s="17"/>
      <c r="AZ1887" s="17" t="s">
        <v>5536</v>
      </c>
      <c r="BA1887" s="7"/>
      <c r="BC1887" s="18"/>
      <c r="BD1887" s="18"/>
      <c r="BE1887" s="18"/>
      <c r="BF1887" s="18"/>
      <c r="BG1887" s="18"/>
      <c r="BH1887" s="18"/>
      <c r="BI1887" s="18"/>
      <c r="BJ1887" s="18"/>
      <c r="BK1887" s="18"/>
      <c r="BM1887" s="18"/>
      <c r="BN1887" s="18"/>
      <c r="BO1887" s="18"/>
      <c r="BP1887" s="9" t="s">
        <v>5661</v>
      </c>
      <c r="BQ1887" s="14"/>
      <c r="BR1887" s="102" t="s">
        <v>5536</v>
      </c>
      <c r="BS1887" s="14"/>
      <c r="BT1887" s="14"/>
      <c r="BU1887" s="9"/>
      <c r="BV1887" s="9"/>
      <c r="BW1887" s="9"/>
    </row>
    <row r="1888" spans="1:75" x14ac:dyDescent="0.35">
      <c r="A1888" s="1" t="s">
        <v>1811</v>
      </c>
      <c r="B1888" s="8" t="s">
        <v>1812</v>
      </c>
      <c r="C1888" s="3" t="s">
        <v>84</v>
      </c>
      <c r="D1888" s="1" t="s">
        <v>11</v>
      </c>
      <c r="E1888" s="1" t="s">
        <v>12</v>
      </c>
      <c r="F1888" s="3" t="s">
        <v>55</v>
      </c>
      <c r="G1888" s="1" t="s">
        <v>84</v>
      </c>
      <c r="H1888" s="28" t="s">
        <v>5589</v>
      </c>
      <c r="I1888" s="27">
        <v>0</v>
      </c>
      <c r="J1888" s="27">
        <v>0</v>
      </c>
      <c r="K1888" s="27">
        <v>0</v>
      </c>
      <c r="L1888" s="27">
        <v>0</v>
      </c>
      <c r="M1888" s="27">
        <v>0</v>
      </c>
      <c r="N1888" s="27">
        <v>0</v>
      </c>
      <c r="O1888" s="27">
        <v>0</v>
      </c>
      <c r="P1888" s="27">
        <v>0</v>
      </c>
      <c r="Q1888" s="27">
        <v>0</v>
      </c>
      <c r="R1888" s="27">
        <v>0</v>
      </c>
      <c r="S1888" s="80">
        <v>0</v>
      </c>
      <c r="T1888" s="80">
        <v>0</v>
      </c>
      <c r="U1888" s="80">
        <v>0</v>
      </c>
      <c r="V1888" s="80">
        <v>0</v>
      </c>
      <c r="W1888" s="80">
        <v>0</v>
      </c>
      <c r="X1888" s="80">
        <v>0</v>
      </c>
      <c r="Y1888" s="80">
        <v>0</v>
      </c>
      <c r="Z1888" s="80">
        <v>0</v>
      </c>
      <c r="AA1888" s="80">
        <v>0</v>
      </c>
      <c r="AB1888" s="80">
        <v>0</v>
      </c>
      <c r="AC1888" s="80">
        <v>0</v>
      </c>
      <c r="AD1888" s="80">
        <v>0</v>
      </c>
      <c r="AE1888" s="80">
        <v>0</v>
      </c>
      <c r="AF1888" s="80">
        <v>0</v>
      </c>
      <c r="AG1888" s="80"/>
      <c r="AH1888" s="80">
        <v>0</v>
      </c>
      <c r="AI1888" s="80">
        <v>0</v>
      </c>
      <c r="AJ1888" s="80">
        <v>0</v>
      </c>
      <c r="AK1888" s="80">
        <v>0</v>
      </c>
      <c r="AL1888" s="80">
        <v>0</v>
      </c>
      <c r="AM1888" s="80">
        <v>0</v>
      </c>
      <c r="AN1888" s="41" t="s">
        <v>5558</v>
      </c>
      <c r="AO1888" s="41"/>
      <c r="AP1888" s="40" t="str" cm="1">
        <f t="array" ref="AP1888">IFERROR(_xlfn.IFS(
AR1888="MPR ISSUE","PDH",
AR1888="BSS Hardware Issue","BSS",
AR1888="Sites strategiques, MLL, Pylone, etc.","ENVTECH",
AR1888="AKTIVCO DEFAUT GE &amp; POWER Cabinet","AKTIVCO",
AR1888="AKTIVCO Coupure ENEO &amp; Baisse de tension","AKTIVCO GRID ONLY",
AR1888="Coupure ENEO &amp; Baisse de tension","IHS GRID ONLY",
AR1888="Defaut GE &amp; POWER Cabinet","IHS",
AR1888="Sharing","Partners",
AR1888="Sites strategiques &amp; DataCenter","SST &amp; DC",
AR1888="Exclu","Exclu",
AR1888="SAT","SAT",
AR1888="SPARE-ISSUE","SPARE-ISSUE",
AR1888="Fiber CAmtel","TRANS_FO_CAMTEL",
AR1888="Fiber AOF","Fiber AOF",
AR1888="Projet OCM (HUAWEI)","TRAVAUX-HUAWEI",
AR1888="Projet OCM (NOKIA)","TRAVAUX-NOKIA",
AR1888="ACCESS-ISSUE","ACCESS-ISSUE",
AR1888="Projet OCM (ZTE, NOKIA, autres projets)","TRAVAUX OCM",
AR1888="No root CAuse","No root cause",
AR1888="ODU HS","PDH",
AR1888="IP &amp; VLAN","PDH",
AR1888="Warehouse HUAWEI","SPARE-ISSUE",
AR1888="SPARE-HS","SPARE-ISSUE",
AR1888="Power Telco","BSS",AR1888="no impacts","no impacts"
),"")</f>
        <v>No root cause</v>
      </c>
      <c r="AQ1888" s="40" t="str" cm="1">
        <f t="array" ref="AQ1888">IFERROR(_xlfn.IFS(
AR1888="MPR ISSUE","TX ISSUE",
AR1888="BSS Hardware Issue","RAN ISSUE",
AR1888="Sites strategiques, MLL, Pylone, etc.","ENVTECH",
AR1888="AKTIVCO DEFAUT GE &amp; POWER Cabinet","POWER ISSUE",
AR1888="AKTIVCO Coupure ENEO &amp; Baisse de tension","POWER ISSUE",
AR1888="Coupure ENEO &amp; Baisse de tension","POWER ISSUE",
AR1888="Defaut GE &amp; POWER Cabinet","POWER ISSUE",
AR1888="Sharing","POWER ISSUE",
AR1888="Sites strategiques &amp; DataCenter","POWER ISSUE",
AR1888="Exclu","Exclu",
AR1888="SAT","TX ISSUE",
AR1888="SPARE-ISSUE","SPARE-ISSUE",
AR1888="Fiber CAmtel","TX ISSUE",
AR1888="Fiber AOF","TX ISSUE",
AR1888="Projet OCM (HUAWEI)","TRAVAUX-HUAWEI",
AR1888="Projet OCM (NOKIA)","TRAVAUX -NOKIA",
AR1888="ACCESS-ISSUE","ACCESS-ISSUE",
AR1888="Projet OCM (ZTE, NOKIA, autres projets)","TRAVAUX OCM",
AR1888="No root CAuse","No root cause",
AR1888="ODU HS","TX ISSUE",
AR1888="IP &amp; VLAN","TX ISSUE",
AR1888="Warehouse HUAWEI","SPARE-ISSUE",
AR1888="SPARE-HS","SPARE-ISSUE",
AR1888="Power Telco","RAN ISSUE",AR1888="no impacts","no impacts"
),"")</f>
        <v>No root cause</v>
      </c>
      <c r="AR1888" s="59" t="s">
        <v>5343</v>
      </c>
      <c r="AS1888" s="40" t="str" cm="1">
        <f t="array" ref="AS1888">IFERROR(_xlfn.IFS(
AR1888="MPR ISSUE","ACTIVE",
AR1888="BSS Hardware Issue","ACTIVE",
AR1888="Sites strategiques, MLL, Pylone, etc.","PASSIVE",
AR1888="AKTIVCO DEFAUT GE &amp; POWER Cabinet","PASSIVE",
AR1888="AKTIVCO Coupure ENEO &amp; Baisse de tension","PASSIVE",
AR1888="Coupure ENEO &amp; Baisse de tension","PASSIVE",
AR1888="Defaut GE &amp; POWER Cabinet","PASSIVE",
AR1888="Sharing","PASSIVE",
AR1888="Sites strategiques &amp; DataCenter","PASSIVE",
AR1888="Exclu","Exclu",
AR1888="SAT","ACTIVE",
AR1888="SPARE-ISSUE","SPARE-ISSUE",
AR1888="Fiber CAmtel","ACTIVE",
AR1888="Fiber AOF","ACTIVE",
AR1888="Projet OCM (HUAWEI)","PLANNED WORKS",
AR1888="Projet OCM (NOKIA)","PLANNED WORKS",
AR1888="ACCESS-ISSUE","ACCESS-ISSUE",
AR1888="Projet OCM (ZTE, NOKIA, autres projets)","PLANNED WORKS",
AR1888="No root CAuse","No root cause",
AR1888="ODU HS","ACTIVE",
AR1888="IP &amp; VLAN","ACTIVE",
AR1888="Warehouse HUAWEI","SPARE-ISSUE",
AR1888="SPARE-HS","SPARE-ISSUE",
AR1888="Power Telco","ACTIVE", AR1888="no impacts","no impacts"
),"")</f>
        <v>No root cause</v>
      </c>
      <c r="AT1888" s="99" t="s">
        <v>5661</v>
      </c>
      <c r="AU1888" s="99" t="s">
        <v>1812</v>
      </c>
      <c r="AW1888" s="17"/>
      <c r="AX1888" s="17" t="s">
        <v>5536</v>
      </c>
      <c r="AY1888" s="17"/>
      <c r="AZ1888" s="17" t="s">
        <v>5536</v>
      </c>
      <c r="BA1888" s="7"/>
      <c r="BC1888" s="18"/>
      <c r="BD1888" s="18"/>
      <c r="BE1888" s="18"/>
      <c r="BF1888" s="18"/>
      <c r="BG1888" s="18"/>
      <c r="BH1888" s="18"/>
      <c r="BI1888" s="18"/>
      <c r="BJ1888" s="18"/>
      <c r="BK1888" s="18"/>
      <c r="BM1888" s="18"/>
      <c r="BN1888" s="18"/>
      <c r="BO1888" s="18"/>
      <c r="BP1888" s="9" t="s">
        <v>5661</v>
      </c>
      <c r="BQ1888" s="14"/>
      <c r="BR1888" s="102" t="s">
        <v>5536</v>
      </c>
      <c r="BS1888" s="14"/>
      <c r="BT1888" s="14"/>
      <c r="BU1888" s="9"/>
      <c r="BV1888" s="9"/>
      <c r="BW1888" s="9"/>
    </row>
    <row r="1889" spans="1:75" x14ac:dyDescent="0.35">
      <c r="A1889" s="1" t="s">
        <v>1186</v>
      </c>
      <c r="B1889" s="8" t="s">
        <v>1187</v>
      </c>
      <c r="C1889" s="3" t="s">
        <v>91</v>
      </c>
      <c r="D1889" s="1" t="s">
        <v>21</v>
      </c>
      <c r="E1889" s="1" t="s">
        <v>188</v>
      </c>
      <c r="F1889" s="3" t="s">
        <v>90</v>
      </c>
      <c r="G1889" s="1" t="s">
        <v>91</v>
      </c>
      <c r="H1889" s="28" t="s">
        <v>5589</v>
      </c>
      <c r="I1889" s="27">
        <v>0.15775126771736681</v>
      </c>
      <c r="J1889" s="27">
        <v>6.7416596039756513E-2</v>
      </c>
      <c r="K1889" s="27">
        <v>0</v>
      </c>
      <c r="L1889" s="27">
        <v>0</v>
      </c>
      <c r="M1889" s="27">
        <v>0</v>
      </c>
      <c r="N1889" s="27">
        <v>0</v>
      </c>
      <c r="O1889" s="27">
        <v>0</v>
      </c>
      <c r="P1889" s="27">
        <v>0</v>
      </c>
      <c r="Q1889" s="27">
        <v>0</v>
      </c>
      <c r="R1889" s="27">
        <v>0</v>
      </c>
      <c r="S1889" s="80">
        <v>0</v>
      </c>
      <c r="T1889" s="80">
        <v>0</v>
      </c>
      <c r="U1889" s="80">
        <v>0</v>
      </c>
      <c r="V1889" s="80">
        <v>0</v>
      </c>
      <c r="W1889" s="80">
        <v>0</v>
      </c>
      <c r="X1889" s="80">
        <v>0</v>
      </c>
      <c r="Y1889" s="80">
        <v>0</v>
      </c>
      <c r="Z1889" s="80">
        <v>0</v>
      </c>
      <c r="AA1889" s="80">
        <v>0</v>
      </c>
      <c r="AB1889" s="80">
        <v>0</v>
      </c>
      <c r="AC1889" s="80">
        <v>0</v>
      </c>
      <c r="AD1889" s="80">
        <v>0</v>
      </c>
      <c r="AE1889" s="80">
        <v>0</v>
      </c>
      <c r="AF1889" s="80">
        <v>0</v>
      </c>
      <c r="AG1889" s="80"/>
      <c r="AH1889" s="80">
        <v>0</v>
      </c>
      <c r="AI1889" s="80">
        <v>0</v>
      </c>
      <c r="AJ1889" s="80">
        <v>0</v>
      </c>
      <c r="AK1889" s="80">
        <v>0</v>
      </c>
      <c r="AL1889" s="80">
        <v>0</v>
      </c>
      <c r="AM1889" s="80">
        <v>0</v>
      </c>
      <c r="AN1889" s="41" t="s">
        <v>5558</v>
      </c>
      <c r="AO1889" s="41"/>
      <c r="AP1889" s="40" t="str" cm="1">
        <f t="array" ref="AP1889">IFERROR(_xlfn.IFS(
AR1889="MPR ISSUE","PDH",
AR1889="BSS Hardware Issue","BSS",
AR1889="Sites strategiques, MLL, Pylone, etc.","ENVTECH",
AR1889="AKTIVCO DEFAUT GE &amp; POWER Cabinet","AKTIVCO",
AR1889="AKTIVCO Coupure ENEO &amp; Baisse de tension","AKTIVCO GRID ONLY",
AR1889="Coupure ENEO &amp; Baisse de tension","IHS GRID ONLY",
AR1889="Defaut GE &amp; POWER Cabinet","IHS",
AR1889="Sharing","Partners",
AR1889="Sites strategiques &amp; DataCenter","SST &amp; DC",
AR1889="Exclu","Exclu",
AR1889="SAT","SAT",
AR1889="SPARE-ISSUE","SPARE-ISSUE",
AR1889="Fiber CAmtel","TRANS_FO_CAMTEL",
AR1889="Fiber AOF","Fiber AOF",
AR1889="Projet OCM (HUAWEI)","TRAVAUX-HUAWEI",
AR1889="Projet OCM (NOKIA)","TRAVAUX-NOKIA",
AR1889="ACCESS-ISSUE","ACCESS-ISSUE",
AR1889="Projet OCM (ZTE, NOKIA, autres projets)","TRAVAUX OCM",
AR1889="No root CAuse","No root cause",
AR1889="ODU HS","PDH",
AR1889="IP &amp; VLAN","PDH",
AR1889="Warehouse HUAWEI","SPARE-ISSUE",
AR1889="SPARE-HS","SPARE-ISSUE",
AR1889="Power Telco","BSS",AR1889="no impacts","no impacts"
),"")</f>
        <v>No root cause</v>
      </c>
      <c r="AQ1889" s="40" t="str" cm="1">
        <f t="array" ref="AQ1889">IFERROR(_xlfn.IFS(
AR1889="MPR ISSUE","TX ISSUE",
AR1889="BSS Hardware Issue","RAN ISSUE",
AR1889="Sites strategiques, MLL, Pylone, etc.","ENVTECH",
AR1889="AKTIVCO DEFAUT GE &amp; POWER Cabinet","POWER ISSUE",
AR1889="AKTIVCO Coupure ENEO &amp; Baisse de tension","POWER ISSUE",
AR1889="Coupure ENEO &amp; Baisse de tension","POWER ISSUE",
AR1889="Defaut GE &amp; POWER Cabinet","POWER ISSUE",
AR1889="Sharing","POWER ISSUE",
AR1889="Sites strategiques &amp; DataCenter","POWER ISSUE",
AR1889="Exclu","Exclu",
AR1889="SAT","TX ISSUE",
AR1889="SPARE-ISSUE","SPARE-ISSUE",
AR1889="Fiber CAmtel","TX ISSUE",
AR1889="Fiber AOF","TX ISSUE",
AR1889="Projet OCM (HUAWEI)","TRAVAUX-HUAWEI",
AR1889="Projet OCM (NOKIA)","TRAVAUX -NOKIA",
AR1889="ACCESS-ISSUE","ACCESS-ISSUE",
AR1889="Projet OCM (ZTE, NOKIA, autres projets)","TRAVAUX OCM",
AR1889="No root CAuse","No root cause",
AR1889="ODU HS","TX ISSUE",
AR1889="IP &amp; VLAN","TX ISSUE",
AR1889="Warehouse HUAWEI","SPARE-ISSUE",
AR1889="SPARE-HS","SPARE-ISSUE",
AR1889="Power Telco","RAN ISSUE",AR1889="no impacts","no impacts"
),"")</f>
        <v>No root cause</v>
      </c>
      <c r="AR1889" s="59" t="s">
        <v>5343</v>
      </c>
      <c r="AS1889" s="40" t="str" cm="1">
        <f t="array" ref="AS1889">IFERROR(_xlfn.IFS(
AR1889="MPR ISSUE","ACTIVE",
AR1889="BSS Hardware Issue","ACTIVE",
AR1889="Sites strategiques, MLL, Pylone, etc.","PASSIVE",
AR1889="AKTIVCO DEFAUT GE &amp; POWER Cabinet","PASSIVE",
AR1889="AKTIVCO Coupure ENEO &amp; Baisse de tension","PASSIVE",
AR1889="Coupure ENEO &amp; Baisse de tension","PASSIVE",
AR1889="Defaut GE &amp; POWER Cabinet","PASSIVE",
AR1889="Sharing","PASSIVE",
AR1889="Sites strategiques &amp; DataCenter","PASSIVE",
AR1889="Exclu","Exclu",
AR1889="SAT","ACTIVE",
AR1889="SPARE-ISSUE","SPARE-ISSUE",
AR1889="Fiber CAmtel","ACTIVE",
AR1889="Fiber AOF","ACTIVE",
AR1889="Projet OCM (HUAWEI)","PLANNED WORKS",
AR1889="Projet OCM (NOKIA)","PLANNED WORKS",
AR1889="ACCESS-ISSUE","ACCESS-ISSUE",
AR1889="Projet OCM (ZTE, NOKIA, autres projets)","PLANNED WORKS",
AR1889="No root CAuse","No root cause",
AR1889="ODU HS","ACTIVE",
AR1889="IP &amp; VLAN","ACTIVE",
AR1889="Warehouse HUAWEI","SPARE-ISSUE",
AR1889="SPARE-HS","SPARE-ISSUE",
AR1889="Power Telco","ACTIVE", AR1889="no impacts","no impacts"
),"")</f>
        <v>No root cause</v>
      </c>
      <c r="AT1889" s="99" t="s">
        <v>5661</v>
      </c>
      <c r="AU1889" s="99" t="s">
        <v>1187</v>
      </c>
      <c r="AW1889" s="17"/>
      <c r="AX1889" s="17" t="s">
        <v>5536</v>
      </c>
      <c r="AY1889" s="17"/>
      <c r="AZ1889" s="17" t="s">
        <v>5536</v>
      </c>
      <c r="BA1889" s="7"/>
      <c r="BC1889" s="18"/>
      <c r="BD1889" s="18"/>
      <c r="BE1889" s="18"/>
      <c r="BF1889" s="18"/>
      <c r="BG1889" s="18"/>
      <c r="BH1889" s="18"/>
      <c r="BI1889" s="18"/>
      <c r="BJ1889" s="18"/>
      <c r="BK1889" s="18"/>
      <c r="BM1889" s="18"/>
      <c r="BN1889" s="18"/>
      <c r="BO1889" s="18"/>
      <c r="BP1889" s="9" t="s">
        <v>5661</v>
      </c>
      <c r="BQ1889" s="14"/>
      <c r="BR1889" s="102" t="s">
        <v>5536</v>
      </c>
      <c r="BS1889" s="14"/>
      <c r="BT1889" s="14"/>
      <c r="BU1889" s="9"/>
      <c r="BV1889" s="9"/>
      <c r="BW1889" s="9"/>
    </row>
    <row r="1890" spans="1:75" x14ac:dyDescent="0.35">
      <c r="A1890" s="1" t="s">
        <v>4180</v>
      </c>
      <c r="B1890" s="8" t="s">
        <v>4181</v>
      </c>
      <c r="C1890" s="3" t="s">
        <v>37</v>
      </c>
      <c r="D1890" s="1" t="s">
        <v>21</v>
      </c>
      <c r="E1890" s="1" t="s">
        <v>188</v>
      </c>
      <c r="F1890" s="3" t="s">
        <v>37</v>
      </c>
      <c r="G1890" s="1" t="s">
        <v>3953</v>
      </c>
      <c r="H1890" s="29" t="s">
        <v>5588</v>
      </c>
      <c r="I1890" s="27">
        <v>0</v>
      </c>
      <c r="J1890" s="27">
        <v>0</v>
      </c>
      <c r="K1890" s="27">
        <v>0</v>
      </c>
      <c r="L1890" s="27">
        <v>0</v>
      </c>
      <c r="M1890" s="27">
        <v>0</v>
      </c>
      <c r="N1890" s="27">
        <v>0</v>
      </c>
      <c r="O1890" s="27">
        <v>0</v>
      </c>
      <c r="P1890" s="27">
        <v>0</v>
      </c>
      <c r="Q1890" s="27">
        <v>0</v>
      </c>
      <c r="R1890" s="27">
        <v>0</v>
      </c>
      <c r="S1890" s="80">
        <v>0</v>
      </c>
      <c r="T1890" s="80">
        <v>0</v>
      </c>
      <c r="U1890" s="80">
        <v>0</v>
      </c>
      <c r="V1890" s="80">
        <v>0</v>
      </c>
      <c r="W1890" s="80">
        <v>0</v>
      </c>
      <c r="X1890" s="80">
        <v>0</v>
      </c>
      <c r="Y1890" s="80">
        <v>0</v>
      </c>
      <c r="Z1890" s="80">
        <v>0</v>
      </c>
      <c r="AA1890" s="80">
        <v>0</v>
      </c>
      <c r="AB1890" s="80">
        <v>0</v>
      </c>
      <c r="AC1890" s="80">
        <v>0</v>
      </c>
      <c r="AD1890" s="80">
        <v>0</v>
      </c>
      <c r="AE1890" s="80">
        <v>0</v>
      </c>
      <c r="AF1890" s="80">
        <v>0</v>
      </c>
      <c r="AG1890" s="80"/>
      <c r="AH1890" s="80">
        <v>0</v>
      </c>
      <c r="AI1890" s="80">
        <v>0</v>
      </c>
      <c r="AJ1890" s="80">
        <v>0</v>
      </c>
      <c r="AK1890" s="80">
        <v>0</v>
      </c>
      <c r="AL1890" s="80">
        <v>0</v>
      </c>
      <c r="AM1890" s="80">
        <v>0</v>
      </c>
      <c r="AN1890" s="41" t="s">
        <v>5558</v>
      </c>
      <c r="AO1890" s="41"/>
      <c r="AP1890" s="40" t="str" cm="1">
        <f t="array" ref="AP1890">IFERROR(_xlfn.IFS(
AR1890="MPR ISSUE","PDH",
AR1890="BSS Hardware Issue","BSS",
AR1890="Sites strategiques, MLL, Pylone, etc.","ENVTECH",
AR1890="AKTIVCO DEFAUT GE &amp; POWER Cabinet","AKTIVCO",
AR1890="AKTIVCO Coupure ENEO &amp; Baisse de tension","AKTIVCO GRID ONLY",
AR1890="Coupure ENEO &amp; Baisse de tension","IHS GRID ONLY",
AR1890="Defaut GE &amp; POWER Cabinet","IHS",
AR1890="Sharing","Partners",
AR1890="Sites strategiques &amp; DataCenter","SST &amp; DC",
AR1890="Exclu","Exclu",
AR1890="SAT","SAT",
AR1890="SPARE-ISSUE","SPARE-ISSUE",
AR1890="Fiber CAmtel","TRANS_FO_CAMTEL",
AR1890="Fiber AOF","Fiber AOF",
AR1890="Projet OCM (HUAWEI)","TRAVAUX-HUAWEI",
AR1890="Projet OCM (NOKIA)","TRAVAUX-NOKIA",
AR1890="ACCESS-ISSUE","ACCESS-ISSUE",
AR1890="Projet OCM (ZTE, NOKIA, autres projets)","TRAVAUX OCM",
AR1890="No root CAuse","No root cause",
AR1890="ODU HS","PDH",
AR1890="IP &amp; VLAN","PDH",
AR1890="Warehouse HUAWEI","SPARE-ISSUE",
AR1890="SPARE-HS","SPARE-ISSUE",
AR1890="Power Telco","BSS",AR1890="no impacts","no impacts"
),"")</f>
        <v>No root cause</v>
      </c>
      <c r="AQ1890" s="40" t="str" cm="1">
        <f t="array" ref="AQ1890">IFERROR(_xlfn.IFS(
AR1890="MPR ISSUE","TX ISSUE",
AR1890="BSS Hardware Issue","RAN ISSUE",
AR1890="Sites strategiques, MLL, Pylone, etc.","ENVTECH",
AR1890="AKTIVCO DEFAUT GE &amp; POWER Cabinet","POWER ISSUE",
AR1890="AKTIVCO Coupure ENEO &amp; Baisse de tension","POWER ISSUE",
AR1890="Coupure ENEO &amp; Baisse de tension","POWER ISSUE",
AR1890="Defaut GE &amp; POWER Cabinet","POWER ISSUE",
AR1890="Sharing","POWER ISSUE",
AR1890="Sites strategiques &amp; DataCenter","POWER ISSUE",
AR1890="Exclu","Exclu",
AR1890="SAT","TX ISSUE",
AR1890="SPARE-ISSUE","SPARE-ISSUE",
AR1890="Fiber CAmtel","TX ISSUE",
AR1890="Fiber AOF","TX ISSUE",
AR1890="Projet OCM (HUAWEI)","TRAVAUX-HUAWEI",
AR1890="Projet OCM (NOKIA)","TRAVAUX -NOKIA",
AR1890="ACCESS-ISSUE","ACCESS-ISSUE",
AR1890="Projet OCM (ZTE, NOKIA, autres projets)","TRAVAUX OCM",
AR1890="No root CAuse","No root cause",
AR1890="ODU HS","TX ISSUE",
AR1890="IP &amp; VLAN","TX ISSUE",
AR1890="Warehouse HUAWEI","SPARE-ISSUE",
AR1890="SPARE-HS","SPARE-ISSUE",
AR1890="Power Telco","RAN ISSUE",AR1890="no impacts","no impacts"
),"")</f>
        <v>No root cause</v>
      </c>
      <c r="AR1890" s="59" t="s">
        <v>5343</v>
      </c>
      <c r="AS1890" s="40" t="str" cm="1">
        <f t="array" ref="AS1890">IFERROR(_xlfn.IFS(
AR1890="MPR ISSUE","ACTIVE",
AR1890="BSS Hardware Issue","ACTIVE",
AR1890="Sites strategiques, MLL, Pylone, etc.","PASSIVE",
AR1890="AKTIVCO DEFAUT GE &amp; POWER Cabinet","PASSIVE",
AR1890="AKTIVCO Coupure ENEO &amp; Baisse de tension","PASSIVE",
AR1890="Coupure ENEO &amp; Baisse de tension","PASSIVE",
AR1890="Defaut GE &amp; POWER Cabinet","PASSIVE",
AR1890="Sharing","PASSIVE",
AR1890="Sites strategiques &amp; DataCenter","PASSIVE",
AR1890="Exclu","Exclu",
AR1890="SAT","ACTIVE",
AR1890="SPARE-ISSUE","SPARE-ISSUE",
AR1890="Fiber CAmtel","ACTIVE",
AR1890="Fiber AOF","ACTIVE",
AR1890="Projet OCM (HUAWEI)","PLANNED WORKS",
AR1890="Projet OCM (NOKIA)","PLANNED WORKS",
AR1890="ACCESS-ISSUE","ACCESS-ISSUE",
AR1890="Projet OCM (ZTE, NOKIA, autres projets)","PLANNED WORKS",
AR1890="No root CAuse","No root cause",
AR1890="ODU HS","ACTIVE",
AR1890="IP &amp; VLAN","ACTIVE",
AR1890="Warehouse HUAWEI","SPARE-ISSUE",
AR1890="SPARE-HS","SPARE-ISSUE",
AR1890="Power Telco","ACTIVE", AR1890="no impacts","no impacts"
),"")</f>
        <v>No root cause</v>
      </c>
      <c r="AT1890" s="99" t="s">
        <v>5661</v>
      </c>
      <c r="AU1890" s="99" t="s">
        <v>4181</v>
      </c>
      <c r="AW1890" s="17"/>
      <c r="AX1890" s="17" t="s">
        <v>5536</v>
      </c>
      <c r="AY1890" s="17"/>
      <c r="AZ1890" s="17" t="s">
        <v>5536</v>
      </c>
      <c r="BA1890" s="7"/>
      <c r="BC1890" s="18"/>
      <c r="BD1890" s="18"/>
      <c r="BE1890" s="18"/>
      <c r="BF1890" s="18"/>
      <c r="BG1890" s="18"/>
      <c r="BH1890" s="18"/>
      <c r="BI1890" s="18"/>
      <c r="BJ1890" s="18"/>
      <c r="BK1890" s="18"/>
      <c r="BM1890" s="18"/>
      <c r="BN1890" s="18"/>
      <c r="BO1890" s="18"/>
      <c r="BP1890" s="9" t="s">
        <v>5661</v>
      </c>
      <c r="BQ1890" s="14"/>
      <c r="BR1890" s="102" t="s">
        <v>5536</v>
      </c>
      <c r="BS1890" s="14"/>
      <c r="BT1890" s="14"/>
      <c r="BU1890" s="9"/>
      <c r="BV1890" s="9"/>
      <c r="BW1890" s="9"/>
    </row>
    <row r="1891" spans="1:75" x14ac:dyDescent="0.35">
      <c r="A1891" s="1" t="s">
        <v>2448</v>
      </c>
      <c r="B1891" s="8" t="s">
        <v>2449</v>
      </c>
      <c r="C1891" s="3" t="s">
        <v>32</v>
      </c>
      <c r="D1891" s="1" t="s">
        <v>11</v>
      </c>
      <c r="E1891" s="1" t="s">
        <v>12</v>
      </c>
      <c r="F1891" s="3" t="s">
        <v>31</v>
      </c>
      <c r="G1891" s="1" t="s">
        <v>32</v>
      </c>
      <c r="H1891" s="30" t="s">
        <v>5587</v>
      </c>
      <c r="I1891" s="27">
        <v>0</v>
      </c>
      <c r="J1891" s="27">
        <v>0</v>
      </c>
      <c r="K1891" s="27">
        <v>0</v>
      </c>
      <c r="L1891" s="27">
        <v>0</v>
      </c>
      <c r="M1891" s="27">
        <v>0</v>
      </c>
      <c r="N1891" s="27">
        <v>0</v>
      </c>
      <c r="O1891" s="27">
        <v>0</v>
      </c>
      <c r="P1891" s="27">
        <v>0</v>
      </c>
      <c r="Q1891" s="27">
        <v>0</v>
      </c>
      <c r="R1891" s="27">
        <v>0</v>
      </c>
      <c r="S1891" s="80">
        <v>0</v>
      </c>
      <c r="T1891" s="80">
        <v>0</v>
      </c>
      <c r="U1891" s="80">
        <v>0</v>
      </c>
      <c r="V1891" s="80">
        <v>0</v>
      </c>
      <c r="W1891" s="80">
        <v>0</v>
      </c>
      <c r="X1891" s="80">
        <v>0</v>
      </c>
      <c r="Y1891" s="80">
        <v>0</v>
      </c>
      <c r="Z1891" s="80">
        <v>0</v>
      </c>
      <c r="AA1891" s="80">
        <v>0</v>
      </c>
      <c r="AB1891" s="80">
        <v>0</v>
      </c>
      <c r="AC1891" s="80">
        <v>0</v>
      </c>
      <c r="AD1891" s="80">
        <v>0</v>
      </c>
      <c r="AE1891" s="80">
        <v>0</v>
      </c>
      <c r="AF1891" s="80">
        <v>0</v>
      </c>
      <c r="AG1891" s="80"/>
      <c r="AH1891" s="80">
        <v>0</v>
      </c>
      <c r="AI1891" s="80">
        <v>0</v>
      </c>
      <c r="AJ1891" s="80">
        <v>0</v>
      </c>
      <c r="AK1891" s="80">
        <v>0</v>
      </c>
      <c r="AL1891" s="80">
        <v>0</v>
      </c>
      <c r="AM1891" s="80">
        <v>0</v>
      </c>
      <c r="AN1891" s="41" t="s">
        <v>5558</v>
      </c>
      <c r="AO1891" s="41"/>
      <c r="AP1891" s="40" t="str" cm="1">
        <f t="array" ref="AP1891">IFERROR(_xlfn.IFS(
AR1891="MPR ISSUE","PDH",
AR1891="BSS Hardware Issue","BSS",
AR1891="Sites strategiques, MLL, Pylone, etc.","ENVTECH",
AR1891="AKTIVCO DEFAUT GE &amp; POWER Cabinet","AKTIVCO",
AR1891="AKTIVCO Coupure ENEO &amp; Baisse de tension","AKTIVCO GRID ONLY",
AR1891="Coupure ENEO &amp; Baisse de tension","IHS GRID ONLY",
AR1891="Defaut GE &amp; POWER Cabinet","IHS",
AR1891="Sharing","Partners",
AR1891="Sites strategiques &amp; DataCenter","SST &amp; DC",
AR1891="Exclu","Exclu",
AR1891="SAT","SAT",
AR1891="SPARE-ISSUE","SPARE-ISSUE",
AR1891="Fiber CAmtel","TRANS_FO_CAMTEL",
AR1891="Fiber AOF","Fiber AOF",
AR1891="Projet OCM (HUAWEI)","TRAVAUX-HUAWEI",
AR1891="Projet OCM (NOKIA)","TRAVAUX-NOKIA",
AR1891="ACCESS-ISSUE","ACCESS-ISSUE",
AR1891="Projet OCM (ZTE, NOKIA, autres projets)","TRAVAUX OCM",
AR1891="No root CAuse","No root cause",
AR1891="ODU HS","PDH",
AR1891="IP &amp; VLAN","PDH",
AR1891="Warehouse HUAWEI","SPARE-ISSUE",
AR1891="SPARE-HS","SPARE-ISSUE",
AR1891="Power Telco","BSS",AR1891="no impacts","no impacts"
),"")</f>
        <v>No root cause</v>
      </c>
      <c r="AQ1891" s="40" t="str" cm="1">
        <f t="array" ref="AQ1891">IFERROR(_xlfn.IFS(
AR1891="MPR ISSUE","TX ISSUE",
AR1891="BSS Hardware Issue","RAN ISSUE",
AR1891="Sites strategiques, MLL, Pylone, etc.","ENVTECH",
AR1891="AKTIVCO DEFAUT GE &amp; POWER Cabinet","POWER ISSUE",
AR1891="AKTIVCO Coupure ENEO &amp; Baisse de tension","POWER ISSUE",
AR1891="Coupure ENEO &amp; Baisse de tension","POWER ISSUE",
AR1891="Defaut GE &amp; POWER Cabinet","POWER ISSUE",
AR1891="Sharing","POWER ISSUE",
AR1891="Sites strategiques &amp; DataCenter","POWER ISSUE",
AR1891="Exclu","Exclu",
AR1891="SAT","TX ISSUE",
AR1891="SPARE-ISSUE","SPARE-ISSUE",
AR1891="Fiber CAmtel","TX ISSUE",
AR1891="Fiber AOF","TX ISSUE",
AR1891="Projet OCM (HUAWEI)","TRAVAUX-HUAWEI",
AR1891="Projet OCM (NOKIA)","TRAVAUX -NOKIA",
AR1891="ACCESS-ISSUE","ACCESS-ISSUE",
AR1891="Projet OCM (ZTE, NOKIA, autres projets)","TRAVAUX OCM",
AR1891="No root CAuse","No root cause",
AR1891="ODU HS","TX ISSUE",
AR1891="IP &amp; VLAN","TX ISSUE",
AR1891="Warehouse HUAWEI","SPARE-ISSUE",
AR1891="SPARE-HS","SPARE-ISSUE",
AR1891="Power Telco","RAN ISSUE",AR1891="no impacts","no impacts"
),"")</f>
        <v>No root cause</v>
      </c>
      <c r="AR1891" s="59" t="s">
        <v>5343</v>
      </c>
      <c r="AS1891" s="40" t="str" cm="1">
        <f t="array" ref="AS1891">IFERROR(_xlfn.IFS(
AR1891="MPR ISSUE","ACTIVE",
AR1891="BSS Hardware Issue","ACTIVE",
AR1891="Sites strategiques, MLL, Pylone, etc.","PASSIVE",
AR1891="AKTIVCO DEFAUT GE &amp; POWER Cabinet","PASSIVE",
AR1891="AKTIVCO Coupure ENEO &amp; Baisse de tension","PASSIVE",
AR1891="Coupure ENEO &amp; Baisse de tension","PASSIVE",
AR1891="Defaut GE &amp; POWER Cabinet","PASSIVE",
AR1891="Sharing","PASSIVE",
AR1891="Sites strategiques &amp; DataCenter","PASSIVE",
AR1891="Exclu","Exclu",
AR1891="SAT","ACTIVE",
AR1891="SPARE-ISSUE","SPARE-ISSUE",
AR1891="Fiber CAmtel","ACTIVE",
AR1891="Fiber AOF","ACTIVE",
AR1891="Projet OCM (HUAWEI)","PLANNED WORKS",
AR1891="Projet OCM (NOKIA)","PLANNED WORKS",
AR1891="ACCESS-ISSUE","ACCESS-ISSUE",
AR1891="Projet OCM (ZTE, NOKIA, autres projets)","PLANNED WORKS",
AR1891="No root CAuse","No root cause",
AR1891="ODU HS","ACTIVE",
AR1891="IP &amp; VLAN","ACTIVE",
AR1891="Warehouse HUAWEI","SPARE-ISSUE",
AR1891="SPARE-HS","SPARE-ISSUE",
AR1891="Power Telco","ACTIVE", AR1891="no impacts","no impacts"
),"")</f>
        <v>No root cause</v>
      </c>
      <c r="AT1891" s="99" t="s">
        <v>5661</v>
      </c>
      <c r="AU1891" s="99" t="s">
        <v>2449</v>
      </c>
      <c r="AW1891" s="17"/>
      <c r="AX1891" s="17" t="s">
        <v>5536</v>
      </c>
      <c r="AY1891" s="17"/>
      <c r="AZ1891" s="17" t="s">
        <v>5536</v>
      </c>
      <c r="BA1891" s="7"/>
      <c r="BC1891" s="18"/>
      <c r="BD1891" s="18"/>
      <c r="BE1891" s="18"/>
      <c r="BF1891" s="18"/>
      <c r="BG1891" s="18"/>
      <c r="BH1891" s="18"/>
      <c r="BI1891" s="18"/>
      <c r="BJ1891" s="18"/>
      <c r="BK1891" s="18"/>
      <c r="BM1891" s="18"/>
      <c r="BN1891" s="18"/>
      <c r="BO1891" s="18"/>
      <c r="BP1891" s="9" t="s">
        <v>5661</v>
      </c>
      <c r="BQ1891" s="14"/>
      <c r="BR1891" s="102" t="s">
        <v>5536</v>
      </c>
      <c r="BS1891" s="14"/>
      <c r="BT1891" s="14"/>
      <c r="BU1891" s="9"/>
      <c r="BV1891" s="9"/>
      <c r="BW1891" s="9"/>
    </row>
    <row r="1892" spans="1:75" x14ac:dyDescent="0.35">
      <c r="A1892" s="1" t="s">
        <v>316</v>
      </c>
      <c r="B1892" s="8" t="s">
        <v>317</v>
      </c>
      <c r="C1892" s="3" t="s">
        <v>37</v>
      </c>
      <c r="D1892" s="1" t="s">
        <v>11</v>
      </c>
      <c r="E1892" s="1" t="s">
        <v>318</v>
      </c>
      <c r="F1892" s="3" t="s">
        <v>69</v>
      </c>
      <c r="G1892" s="1" t="s">
        <v>319</v>
      </c>
      <c r="H1892" s="30" t="s">
        <v>5587</v>
      </c>
      <c r="I1892" s="27">
        <v>0</v>
      </c>
      <c r="J1892" s="27">
        <v>0</v>
      </c>
      <c r="K1892" s="27">
        <v>0</v>
      </c>
      <c r="L1892" s="27">
        <v>0</v>
      </c>
      <c r="M1892" s="27">
        <v>0</v>
      </c>
      <c r="N1892" s="27">
        <v>0</v>
      </c>
      <c r="O1892" s="27">
        <v>0</v>
      </c>
      <c r="P1892" s="27">
        <v>0</v>
      </c>
      <c r="Q1892" s="27">
        <v>0</v>
      </c>
      <c r="R1892" s="27">
        <v>0</v>
      </c>
      <c r="S1892" s="80">
        <v>0</v>
      </c>
      <c r="T1892" s="80">
        <v>0</v>
      </c>
      <c r="U1892" s="80">
        <v>0</v>
      </c>
      <c r="V1892" s="80">
        <v>0</v>
      </c>
      <c r="W1892" s="80">
        <v>0</v>
      </c>
      <c r="X1892" s="80">
        <v>0</v>
      </c>
      <c r="Y1892" s="80">
        <v>0</v>
      </c>
      <c r="Z1892" s="80">
        <v>0</v>
      </c>
      <c r="AA1892" s="80">
        <v>0</v>
      </c>
      <c r="AB1892" s="80">
        <v>0</v>
      </c>
      <c r="AC1892" s="80">
        <v>0</v>
      </c>
      <c r="AD1892" s="80">
        <v>0</v>
      </c>
      <c r="AE1892" s="80">
        <v>0</v>
      </c>
      <c r="AF1892" s="80">
        <v>0</v>
      </c>
      <c r="AG1892" s="80"/>
      <c r="AH1892" s="80">
        <v>0</v>
      </c>
      <c r="AI1892" s="80">
        <v>0</v>
      </c>
      <c r="AJ1892" s="80">
        <v>0</v>
      </c>
      <c r="AK1892" s="80">
        <v>0</v>
      </c>
      <c r="AL1892" s="80">
        <v>0</v>
      </c>
      <c r="AM1892" s="80">
        <v>0</v>
      </c>
      <c r="AN1892" s="41" t="s">
        <v>5558</v>
      </c>
      <c r="AO1892" s="41"/>
      <c r="AP1892" s="40" t="str" cm="1">
        <f t="array" ref="AP1892">IFERROR(_xlfn.IFS(
AR1892="MPR ISSUE","PDH",
AR1892="BSS Hardware Issue","BSS",
AR1892="Sites strategiques, MLL, Pylone, etc.","ENVTECH",
AR1892="AKTIVCO DEFAUT GE &amp; POWER Cabinet","AKTIVCO",
AR1892="AKTIVCO Coupure ENEO &amp; Baisse de tension","AKTIVCO GRID ONLY",
AR1892="Coupure ENEO &amp; Baisse de tension","IHS GRID ONLY",
AR1892="Defaut GE &amp; POWER Cabinet","IHS",
AR1892="Sharing","Partners",
AR1892="Sites strategiques &amp; DataCenter","SST &amp; DC",
AR1892="Exclu","Exclu",
AR1892="SAT","SAT",
AR1892="SPARE-ISSUE","SPARE-ISSUE",
AR1892="Fiber CAmtel","TRANS_FO_CAMTEL",
AR1892="Fiber AOF","Fiber AOF",
AR1892="Projet OCM (HUAWEI)","TRAVAUX-HUAWEI",
AR1892="Projet OCM (NOKIA)","TRAVAUX-NOKIA",
AR1892="ACCESS-ISSUE","ACCESS-ISSUE",
AR1892="Projet OCM (ZTE, NOKIA, autres projets)","TRAVAUX OCM",
AR1892="No root CAuse","No root cause",
AR1892="ODU HS","PDH",
AR1892="IP &amp; VLAN","PDH",
AR1892="Warehouse HUAWEI","SPARE-ISSUE",
AR1892="SPARE-HS","SPARE-ISSUE",
AR1892="Power Telco","BSS",AR1892="no impacts","no impacts"
),"")</f>
        <v>No root cause</v>
      </c>
      <c r="AQ1892" s="40" t="str" cm="1">
        <f t="array" ref="AQ1892">IFERROR(_xlfn.IFS(
AR1892="MPR ISSUE","TX ISSUE",
AR1892="BSS Hardware Issue","RAN ISSUE",
AR1892="Sites strategiques, MLL, Pylone, etc.","ENVTECH",
AR1892="AKTIVCO DEFAUT GE &amp; POWER Cabinet","POWER ISSUE",
AR1892="AKTIVCO Coupure ENEO &amp; Baisse de tension","POWER ISSUE",
AR1892="Coupure ENEO &amp; Baisse de tension","POWER ISSUE",
AR1892="Defaut GE &amp; POWER Cabinet","POWER ISSUE",
AR1892="Sharing","POWER ISSUE",
AR1892="Sites strategiques &amp; DataCenter","POWER ISSUE",
AR1892="Exclu","Exclu",
AR1892="SAT","TX ISSUE",
AR1892="SPARE-ISSUE","SPARE-ISSUE",
AR1892="Fiber CAmtel","TX ISSUE",
AR1892="Fiber AOF","TX ISSUE",
AR1892="Projet OCM (HUAWEI)","TRAVAUX-HUAWEI",
AR1892="Projet OCM (NOKIA)","TRAVAUX -NOKIA",
AR1892="ACCESS-ISSUE","ACCESS-ISSUE",
AR1892="Projet OCM (ZTE, NOKIA, autres projets)","TRAVAUX OCM",
AR1892="No root CAuse","No root cause",
AR1892="ODU HS","TX ISSUE",
AR1892="IP &amp; VLAN","TX ISSUE",
AR1892="Warehouse HUAWEI","SPARE-ISSUE",
AR1892="SPARE-HS","SPARE-ISSUE",
AR1892="Power Telco","RAN ISSUE",AR1892="no impacts","no impacts"
),"")</f>
        <v>No root cause</v>
      </c>
      <c r="AR1892" s="59" t="s">
        <v>5343</v>
      </c>
      <c r="AS1892" s="40" t="str" cm="1">
        <f t="array" ref="AS1892">IFERROR(_xlfn.IFS(
AR1892="MPR ISSUE","ACTIVE",
AR1892="BSS Hardware Issue","ACTIVE",
AR1892="Sites strategiques, MLL, Pylone, etc.","PASSIVE",
AR1892="AKTIVCO DEFAUT GE &amp; POWER Cabinet","PASSIVE",
AR1892="AKTIVCO Coupure ENEO &amp; Baisse de tension","PASSIVE",
AR1892="Coupure ENEO &amp; Baisse de tension","PASSIVE",
AR1892="Defaut GE &amp; POWER Cabinet","PASSIVE",
AR1892="Sharing","PASSIVE",
AR1892="Sites strategiques &amp; DataCenter","PASSIVE",
AR1892="Exclu","Exclu",
AR1892="SAT","ACTIVE",
AR1892="SPARE-ISSUE","SPARE-ISSUE",
AR1892="Fiber CAmtel","ACTIVE",
AR1892="Fiber AOF","ACTIVE",
AR1892="Projet OCM (HUAWEI)","PLANNED WORKS",
AR1892="Projet OCM (NOKIA)","PLANNED WORKS",
AR1892="ACCESS-ISSUE","ACCESS-ISSUE",
AR1892="Projet OCM (ZTE, NOKIA, autres projets)","PLANNED WORKS",
AR1892="No root CAuse","No root cause",
AR1892="ODU HS","ACTIVE",
AR1892="IP &amp; VLAN","ACTIVE",
AR1892="Warehouse HUAWEI","SPARE-ISSUE",
AR1892="SPARE-HS","SPARE-ISSUE",
AR1892="Power Telco","ACTIVE", AR1892="no impacts","no impacts"
),"")</f>
        <v>No root cause</v>
      </c>
      <c r="AT1892" s="99" t="s">
        <v>5661</v>
      </c>
      <c r="AU1892" s="99" t="s">
        <v>317</v>
      </c>
      <c r="AW1892" s="17"/>
      <c r="AX1892" s="17" t="s">
        <v>5536</v>
      </c>
      <c r="AY1892" s="17"/>
      <c r="AZ1892" s="17" t="s">
        <v>5536</v>
      </c>
      <c r="BA1892" s="7"/>
      <c r="BC1892" s="18"/>
      <c r="BD1892" s="18"/>
      <c r="BE1892" s="18"/>
      <c r="BF1892" s="18"/>
      <c r="BG1892" s="18"/>
      <c r="BH1892" s="18"/>
      <c r="BI1892" s="18"/>
      <c r="BJ1892" s="18"/>
      <c r="BK1892" s="18"/>
      <c r="BM1892" s="18"/>
      <c r="BN1892" s="18"/>
      <c r="BO1892" s="18"/>
      <c r="BP1892" s="9" t="s">
        <v>5661</v>
      </c>
      <c r="BQ1892" s="14"/>
      <c r="BR1892" s="102" t="s">
        <v>5536</v>
      </c>
      <c r="BS1892" s="14"/>
      <c r="BT1892" s="14"/>
      <c r="BU1892" s="9"/>
      <c r="BV1892" s="9"/>
      <c r="BW1892" s="9"/>
    </row>
    <row r="1893" spans="1:75" x14ac:dyDescent="0.35">
      <c r="A1893" s="1" t="s">
        <v>4352</v>
      </c>
      <c r="B1893" s="8" t="s">
        <v>4353</v>
      </c>
      <c r="C1893" s="3" t="s">
        <v>37</v>
      </c>
      <c r="D1893" s="1" t="s">
        <v>21</v>
      </c>
      <c r="E1893" s="1" t="s">
        <v>122</v>
      </c>
      <c r="F1893" s="3" t="s">
        <v>69</v>
      </c>
      <c r="G1893" s="1" t="s">
        <v>1391</v>
      </c>
      <c r="H1893" s="30" t="s">
        <v>5587</v>
      </c>
      <c r="I1893" s="27">
        <v>0</v>
      </c>
      <c r="J1893" s="27">
        <v>0</v>
      </c>
      <c r="K1893" s="27">
        <v>0</v>
      </c>
      <c r="L1893" s="27">
        <v>0</v>
      </c>
      <c r="M1893" s="27">
        <v>0</v>
      </c>
      <c r="N1893" s="27">
        <v>0</v>
      </c>
      <c r="O1893" s="27">
        <v>0</v>
      </c>
      <c r="P1893" s="27">
        <v>0</v>
      </c>
      <c r="Q1893" s="27">
        <v>0</v>
      </c>
      <c r="R1893" s="27">
        <v>0</v>
      </c>
      <c r="S1893" s="80">
        <v>0</v>
      </c>
      <c r="T1893" s="80">
        <v>0</v>
      </c>
      <c r="U1893" s="80">
        <v>0</v>
      </c>
      <c r="V1893" s="80">
        <v>0</v>
      </c>
      <c r="W1893" s="80">
        <v>0</v>
      </c>
      <c r="X1893" s="80">
        <v>0</v>
      </c>
      <c r="Y1893" s="80">
        <v>0</v>
      </c>
      <c r="Z1893" s="80">
        <v>0</v>
      </c>
      <c r="AA1893" s="80">
        <v>0</v>
      </c>
      <c r="AB1893" s="80">
        <v>0</v>
      </c>
      <c r="AC1893" s="80">
        <v>0</v>
      </c>
      <c r="AD1893" s="80">
        <v>0</v>
      </c>
      <c r="AE1893" s="80">
        <v>0</v>
      </c>
      <c r="AF1893" s="80">
        <v>0</v>
      </c>
      <c r="AG1893" s="80"/>
      <c r="AH1893" s="80">
        <v>0</v>
      </c>
      <c r="AI1893" s="80">
        <v>0</v>
      </c>
      <c r="AJ1893" s="80">
        <v>0</v>
      </c>
      <c r="AK1893" s="80">
        <v>0</v>
      </c>
      <c r="AL1893" s="80">
        <v>0</v>
      </c>
      <c r="AM1893" s="80">
        <v>0</v>
      </c>
      <c r="AN1893" s="41" t="s">
        <v>5558</v>
      </c>
      <c r="AO1893" s="41"/>
      <c r="AP1893" s="40" t="str" cm="1">
        <f t="array" ref="AP1893">IFERROR(_xlfn.IFS(
AR1893="MPR ISSUE","PDH",
AR1893="BSS Hardware Issue","BSS",
AR1893="Sites strategiques, MLL, Pylone, etc.","ENVTECH",
AR1893="AKTIVCO DEFAUT GE &amp; POWER Cabinet","AKTIVCO",
AR1893="AKTIVCO Coupure ENEO &amp; Baisse de tension","AKTIVCO GRID ONLY",
AR1893="Coupure ENEO &amp; Baisse de tension","IHS GRID ONLY",
AR1893="Defaut GE &amp; POWER Cabinet","IHS",
AR1893="Sharing","Partners",
AR1893="Sites strategiques &amp; DataCenter","SST &amp; DC",
AR1893="Exclu","Exclu",
AR1893="SAT","SAT",
AR1893="SPARE-ISSUE","SPARE-ISSUE",
AR1893="Fiber CAmtel","TRANS_FO_CAMTEL",
AR1893="Fiber AOF","Fiber AOF",
AR1893="Projet OCM (HUAWEI)","TRAVAUX-HUAWEI",
AR1893="Projet OCM (NOKIA)","TRAVAUX-NOKIA",
AR1893="ACCESS-ISSUE","ACCESS-ISSUE",
AR1893="Projet OCM (ZTE, NOKIA, autres projets)","TRAVAUX OCM",
AR1893="No root CAuse","No root cause",
AR1893="ODU HS","PDH",
AR1893="IP &amp; VLAN","PDH",
AR1893="Warehouse HUAWEI","SPARE-ISSUE",
AR1893="SPARE-HS","SPARE-ISSUE",
AR1893="Power Telco","BSS",AR1893="no impacts","no impacts"
),"")</f>
        <v>No root cause</v>
      </c>
      <c r="AQ1893" s="40" t="str" cm="1">
        <f t="array" ref="AQ1893">IFERROR(_xlfn.IFS(
AR1893="MPR ISSUE","TX ISSUE",
AR1893="BSS Hardware Issue","RAN ISSUE",
AR1893="Sites strategiques, MLL, Pylone, etc.","ENVTECH",
AR1893="AKTIVCO DEFAUT GE &amp; POWER Cabinet","POWER ISSUE",
AR1893="AKTIVCO Coupure ENEO &amp; Baisse de tension","POWER ISSUE",
AR1893="Coupure ENEO &amp; Baisse de tension","POWER ISSUE",
AR1893="Defaut GE &amp; POWER Cabinet","POWER ISSUE",
AR1893="Sharing","POWER ISSUE",
AR1893="Sites strategiques &amp; DataCenter","POWER ISSUE",
AR1893="Exclu","Exclu",
AR1893="SAT","TX ISSUE",
AR1893="SPARE-ISSUE","SPARE-ISSUE",
AR1893="Fiber CAmtel","TX ISSUE",
AR1893="Fiber AOF","TX ISSUE",
AR1893="Projet OCM (HUAWEI)","TRAVAUX-HUAWEI",
AR1893="Projet OCM (NOKIA)","TRAVAUX -NOKIA",
AR1893="ACCESS-ISSUE","ACCESS-ISSUE",
AR1893="Projet OCM (ZTE, NOKIA, autres projets)","TRAVAUX OCM",
AR1893="No root CAuse","No root cause",
AR1893="ODU HS","TX ISSUE",
AR1893="IP &amp; VLAN","TX ISSUE",
AR1893="Warehouse HUAWEI","SPARE-ISSUE",
AR1893="SPARE-HS","SPARE-ISSUE",
AR1893="Power Telco","RAN ISSUE",AR1893="no impacts","no impacts"
),"")</f>
        <v>No root cause</v>
      </c>
      <c r="AR1893" s="59" t="s">
        <v>5343</v>
      </c>
      <c r="AS1893" s="40" t="str" cm="1">
        <f t="array" ref="AS1893">IFERROR(_xlfn.IFS(
AR1893="MPR ISSUE","ACTIVE",
AR1893="BSS Hardware Issue","ACTIVE",
AR1893="Sites strategiques, MLL, Pylone, etc.","PASSIVE",
AR1893="AKTIVCO DEFAUT GE &amp; POWER Cabinet","PASSIVE",
AR1893="AKTIVCO Coupure ENEO &amp; Baisse de tension","PASSIVE",
AR1893="Coupure ENEO &amp; Baisse de tension","PASSIVE",
AR1893="Defaut GE &amp; POWER Cabinet","PASSIVE",
AR1893="Sharing","PASSIVE",
AR1893="Sites strategiques &amp; DataCenter","PASSIVE",
AR1893="Exclu","Exclu",
AR1893="SAT","ACTIVE",
AR1893="SPARE-ISSUE","SPARE-ISSUE",
AR1893="Fiber CAmtel","ACTIVE",
AR1893="Fiber AOF","ACTIVE",
AR1893="Projet OCM (HUAWEI)","PLANNED WORKS",
AR1893="Projet OCM (NOKIA)","PLANNED WORKS",
AR1893="ACCESS-ISSUE","ACCESS-ISSUE",
AR1893="Projet OCM (ZTE, NOKIA, autres projets)","PLANNED WORKS",
AR1893="No root CAuse","No root cause",
AR1893="ODU HS","ACTIVE",
AR1893="IP &amp; VLAN","ACTIVE",
AR1893="Warehouse HUAWEI","SPARE-ISSUE",
AR1893="SPARE-HS","SPARE-ISSUE",
AR1893="Power Telco","ACTIVE", AR1893="no impacts","no impacts"
),"")</f>
        <v>No root cause</v>
      </c>
      <c r="AT1893" s="99" t="s">
        <v>5661</v>
      </c>
      <c r="AU1893" s="99" t="s">
        <v>4353</v>
      </c>
      <c r="AW1893" s="17"/>
      <c r="AX1893" s="17" t="s">
        <v>5536</v>
      </c>
      <c r="AY1893" s="17"/>
      <c r="AZ1893" s="17" t="s">
        <v>5536</v>
      </c>
      <c r="BA1893" s="7"/>
      <c r="BC1893" s="18"/>
      <c r="BD1893" s="18"/>
      <c r="BE1893" s="18"/>
      <c r="BF1893" s="18"/>
      <c r="BG1893" s="18"/>
      <c r="BH1893" s="18"/>
      <c r="BI1893" s="18"/>
      <c r="BJ1893" s="18"/>
      <c r="BK1893" s="18"/>
      <c r="BM1893" s="18"/>
      <c r="BN1893" s="18"/>
      <c r="BO1893" s="18"/>
      <c r="BP1893" s="9" t="s">
        <v>5661</v>
      </c>
      <c r="BQ1893" s="14"/>
      <c r="BR1893" s="102" t="s">
        <v>5536</v>
      </c>
      <c r="BS1893" s="14"/>
      <c r="BT1893" s="14"/>
      <c r="BU1893" s="9"/>
      <c r="BV1893" s="9"/>
      <c r="BW1893" s="9"/>
    </row>
    <row r="1894" spans="1:75" x14ac:dyDescent="0.35">
      <c r="A1894" s="1" t="s">
        <v>1568</v>
      </c>
      <c r="B1894" s="8" t="s">
        <v>1569</v>
      </c>
      <c r="C1894" s="3" t="s">
        <v>32</v>
      </c>
      <c r="D1894" s="1" t="s">
        <v>11</v>
      </c>
      <c r="E1894" s="1" t="s">
        <v>145</v>
      </c>
      <c r="F1894" s="3" t="s">
        <v>31</v>
      </c>
      <c r="G1894" s="1" t="s">
        <v>32</v>
      </c>
      <c r="H1894" s="30" t="s">
        <v>5587</v>
      </c>
      <c r="I1894" s="27">
        <v>0</v>
      </c>
      <c r="J1894" s="27">
        <v>0</v>
      </c>
      <c r="K1894" s="27">
        <v>5.0308653865360862</v>
      </c>
      <c r="L1894" s="27">
        <v>0</v>
      </c>
      <c r="M1894" s="27">
        <v>0</v>
      </c>
      <c r="N1894" s="27">
        <v>0</v>
      </c>
      <c r="O1894" s="27">
        <v>0</v>
      </c>
      <c r="P1894" s="27">
        <v>0</v>
      </c>
      <c r="Q1894" s="27">
        <v>1.0041684145043421</v>
      </c>
      <c r="R1894" s="27">
        <v>0</v>
      </c>
      <c r="S1894" s="80">
        <v>0</v>
      </c>
      <c r="T1894" s="80">
        <v>0</v>
      </c>
      <c r="U1894" s="80">
        <v>0</v>
      </c>
      <c r="V1894" s="80">
        <v>0</v>
      </c>
      <c r="W1894" s="80">
        <v>0</v>
      </c>
      <c r="X1894" s="80">
        <v>0</v>
      </c>
      <c r="Y1894" s="80">
        <v>0</v>
      </c>
      <c r="Z1894" s="80">
        <v>0</v>
      </c>
      <c r="AA1894" s="80">
        <v>0</v>
      </c>
      <c r="AB1894" s="80">
        <v>0</v>
      </c>
      <c r="AC1894" s="80">
        <v>0</v>
      </c>
      <c r="AD1894" s="80">
        <v>0</v>
      </c>
      <c r="AE1894" s="80">
        <v>0</v>
      </c>
      <c r="AF1894" s="80">
        <v>0</v>
      </c>
      <c r="AG1894" s="80"/>
      <c r="AH1894" s="80">
        <v>0</v>
      </c>
      <c r="AI1894" s="80">
        <v>0</v>
      </c>
      <c r="AJ1894" s="80">
        <v>0</v>
      </c>
      <c r="AK1894" s="80">
        <v>0</v>
      </c>
      <c r="AL1894" s="80">
        <v>0</v>
      </c>
      <c r="AM1894" s="80">
        <v>0</v>
      </c>
      <c r="AN1894" s="41" t="s">
        <v>5558</v>
      </c>
      <c r="AO1894" s="41"/>
      <c r="AP1894" s="40" t="str" cm="1">
        <f t="array" ref="AP1894">IFERROR(_xlfn.IFS(
AR1894="MPR ISSUE","PDH",
AR1894="BSS Hardware Issue","BSS",
AR1894="Sites strategiques, MLL, Pylone, etc.","ENVTECH",
AR1894="AKTIVCO DEFAUT GE &amp; POWER Cabinet","AKTIVCO",
AR1894="AKTIVCO Coupure ENEO &amp; Baisse de tension","AKTIVCO GRID ONLY",
AR1894="Coupure ENEO &amp; Baisse de tension","IHS GRID ONLY",
AR1894="Defaut GE &amp; POWER Cabinet","IHS",
AR1894="Sharing","Partners",
AR1894="Sites strategiques &amp; DataCenter","SST &amp; DC",
AR1894="Exclu","Exclu",
AR1894="SAT","SAT",
AR1894="SPARE-ISSUE","SPARE-ISSUE",
AR1894="Fiber CAmtel","TRANS_FO_CAMTEL",
AR1894="Fiber AOF","Fiber AOF",
AR1894="Projet OCM (HUAWEI)","TRAVAUX-HUAWEI",
AR1894="Projet OCM (NOKIA)","TRAVAUX-NOKIA",
AR1894="ACCESS-ISSUE","ACCESS-ISSUE",
AR1894="Projet OCM (ZTE, NOKIA, autres projets)","TRAVAUX OCM",
AR1894="No root CAuse","No root cause",
AR1894="ODU HS","PDH",
AR1894="IP &amp; VLAN","PDH",
AR1894="Warehouse HUAWEI","SPARE-ISSUE",
AR1894="SPARE-HS","SPARE-ISSUE",
AR1894="Power Telco","BSS",AR1894="no impacts","no impacts"
),"")</f>
        <v>No root cause</v>
      </c>
      <c r="AQ1894" s="40" t="str" cm="1">
        <f t="array" ref="AQ1894">IFERROR(_xlfn.IFS(
AR1894="MPR ISSUE","TX ISSUE",
AR1894="BSS Hardware Issue","RAN ISSUE",
AR1894="Sites strategiques, MLL, Pylone, etc.","ENVTECH",
AR1894="AKTIVCO DEFAUT GE &amp; POWER Cabinet","POWER ISSUE",
AR1894="AKTIVCO Coupure ENEO &amp; Baisse de tension","POWER ISSUE",
AR1894="Coupure ENEO &amp; Baisse de tension","POWER ISSUE",
AR1894="Defaut GE &amp; POWER Cabinet","POWER ISSUE",
AR1894="Sharing","POWER ISSUE",
AR1894="Sites strategiques &amp; DataCenter","POWER ISSUE",
AR1894="Exclu","Exclu",
AR1894="SAT","TX ISSUE",
AR1894="SPARE-ISSUE","SPARE-ISSUE",
AR1894="Fiber CAmtel","TX ISSUE",
AR1894="Fiber AOF","TX ISSUE",
AR1894="Projet OCM (HUAWEI)","TRAVAUX-HUAWEI",
AR1894="Projet OCM (NOKIA)","TRAVAUX -NOKIA",
AR1894="ACCESS-ISSUE","ACCESS-ISSUE",
AR1894="Projet OCM (ZTE, NOKIA, autres projets)","TRAVAUX OCM",
AR1894="No root CAuse","No root cause",
AR1894="ODU HS","TX ISSUE",
AR1894="IP &amp; VLAN","TX ISSUE",
AR1894="Warehouse HUAWEI","SPARE-ISSUE",
AR1894="SPARE-HS","SPARE-ISSUE",
AR1894="Power Telco","RAN ISSUE",AR1894="no impacts","no impacts"
),"")</f>
        <v>No root cause</v>
      </c>
      <c r="AR1894" s="59" t="s">
        <v>5343</v>
      </c>
      <c r="AS1894" s="40" t="str" cm="1">
        <f t="array" ref="AS1894">IFERROR(_xlfn.IFS(
AR1894="MPR ISSUE","ACTIVE",
AR1894="BSS Hardware Issue","ACTIVE",
AR1894="Sites strategiques, MLL, Pylone, etc.","PASSIVE",
AR1894="AKTIVCO DEFAUT GE &amp; POWER Cabinet","PASSIVE",
AR1894="AKTIVCO Coupure ENEO &amp; Baisse de tension","PASSIVE",
AR1894="Coupure ENEO &amp; Baisse de tension","PASSIVE",
AR1894="Defaut GE &amp; POWER Cabinet","PASSIVE",
AR1894="Sharing","PASSIVE",
AR1894="Sites strategiques &amp; DataCenter","PASSIVE",
AR1894="Exclu","Exclu",
AR1894="SAT","ACTIVE",
AR1894="SPARE-ISSUE","SPARE-ISSUE",
AR1894="Fiber CAmtel","ACTIVE",
AR1894="Fiber AOF","ACTIVE",
AR1894="Projet OCM (HUAWEI)","PLANNED WORKS",
AR1894="Projet OCM (NOKIA)","PLANNED WORKS",
AR1894="ACCESS-ISSUE","ACCESS-ISSUE",
AR1894="Projet OCM (ZTE, NOKIA, autres projets)","PLANNED WORKS",
AR1894="No root CAuse","No root cause",
AR1894="ODU HS","ACTIVE",
AR1894="IP &amp; VLAN","ACTIVE",
AR1894="Warehouse HUAWEI","SPARE-ISSUE",
AR1894="SPARE-HS","SPARE-ISSUE",
AR1894="Power Telco","ACTIVE", AR1894="no impacts","no impacts"
),"")</f>
        <v>No root cause</v>
      </c>
      <c r="AT1894" s="99" t="s">
        <v>5661</v>
      </c>
      <c r="AU1894" s="99" t="s">
        <v>1569</v>
      </c>
      <c r="AW1894" s="17"/>
      <c r="AX1894" s="17" t="s">
        <v>5536</v>
      </c>
      <c r="AY1894" s="17"/>
      <c r="AZ1894" s="17" t="s">
        <v>5536</v>
      </c>
      <c r="BA1894" s="7"/>
      <c r="BC1894" s="18"/>
      <c r="BD1894" s="18"/>
      <c r="BE1894" s="18"/>
      <c r="BF1894" s="18"/>
      <c r="BG1894" s="18"/>
      <c r="BH1894" s="18"/>
      <c r="BI1894" s="18"/>
      <c r="BJ1894" s="18"/>
      <c r="BK1894" s="18"/>
      <c r="BM1894" s="18"/>
      <c r="BN1894" s="18"/>
      <c r="BO1894" s="18"/>
      <c r="BP1894" s="9" t="s">
        <v>5661</v>
      </c>
      <c r="BQ1894" s="14"/>
      <c r="BR1894" s="102" t="s">
        <v>5536</v>
      </c>
      <c r="BS1894" s="14"/>
      <c r="BT1894" s="14"/>
      <c r="BU1894" s="9"/>
      <c r="BV1894" s="9"/>
      <c r="BW1894" s="9"/>
    </row>
    <row r="1895" spans="1:75" x14ac:dyDescent="0.35">
      <c r="A1895" s="1" t="s">
        <v>2769</v>
      </c>
      <c r="B1895" s="8" t="s">
        <v>2770</v>
      </c>
      <c r="C1895" s="3" t="s">
        <v>32</v>
      </c>
      <c r="D1895" s="1" t="s">
        <v>11</v>
      </c>
      <c r="E1895" s="1" t="s">
        <v>12</v>
      </c>
      <c r="F1895" s="3" t="s">
        <v>31</v>
      </c>
      <c r="G1895" s="1" t="s">
        <v>32</v>
      </c>
      <c r="H1895" s="30" t="s">
        <v>5587</v>
      </c>
      <c r="I1895" s="27">
        <v>0</v>
      </c>
      <c r="J1895" s="27">
        <v>0</v>
      </c>
      <c r="K1895" s="27">
        <v>0</v>
      </c>
      <c r="L1895" s="27">
        <v>0</v>
      </c>
      <c r="M1895" s="27">
        <v>0</v>
      </c>
      <c r="N1895" s="27">
        <v>0</v>
      </c>
      <c r="O1895" s="27">
        <v>0</v>
      </c>
      <c r="P1895" s="27">
        <v>0</v>
      </c>
      <c r="Q1895" s="27">
        <v>0</v>
      </c>
      <c r="R1895" s="27">
        <v>0</v>
      </c>
      <c r="S1895" s="80">
        <v>0</v>
      </c>
      <c r="T1895" s="80">
        <v>0</v>
      </c>
      <c r="U1895" s="80">
        <v>0</v>
      </c>
      <c r="V1895" s="80">
        <v>0</v>
      </c>
      <c r="W1895" s="80">
        <v>0</v>
      </c>
      <c r="X1895" s="80">
        <v>0</v>
      </c>
      <c r="Y1895" s="80">
        <v>0</v>
      </c>
      <c r="Z1895" s="80">
        <v>0</v>
      </c>
      <c r="AA1895" s="80">
        <v>0</v>
      </c>
      <c r="AB1895" s="80">
        <v>0</v>
      </c>
      <c r="AC1895" s="80">
        <v>0</v>
      </c>
      <c r="AD1895" s="80">
        <v>0</v>
      </c>
      <c r="AE1895" s="80">
        <v>0</v>
      </c>
      <c r="AF1895" s="80">
        <v>0</v>
      </c>
      <c r="AG1895" s="80"/>
      <c r="AH1895" s="80">
        <v>0</v>
      </c>
      <c r="AI1895" s="80">
        <v>0</v>
      </c>
      <c r="AJ1895" s="80">
        <v>0</v>
      </c>
      <c r="AK1895" s="80">
        <v>0</v>
      </c>
      <c r="AL1895" s="80">
        <v>0</v>
      </c>
      <c r="AM1895" s="80">
        <v>0</v>
      </c>
      <c r="AN1895" s="41" t="s">
        <v>5558</v>
      </c>
      <c r="AO1895" s="41"/>
      <c r="AP1895" s="40" t="str" cm="1">
        <f t="array" ref="AP1895">IFERROR(_xlfn.IFS(
AR1895="MPR ISSUE","PDH",
AR1895="BSS Hardware Issue","BSS",
AR1895="Sites strategiques, MLL, Pylone, etc.","ENVTECH",
AR1895="AKTIVCO DEFAUT GE &amp; POWER Cabinet","AKTIVCO",
AR1895="AKTIVCO Coupure ENEO &amp; Baisse de tension","AKTIVCO GRID ONLY",
AR1895="Coupure ENEO &amp; Baisse de tension","IHS GRID ONLY",
AR1895="Defaut GE &amp; POWER Cabinet","IHS",
AR1895="Sharing","Partners",
AR1895="Sites strategiques &amp; DataCenter","SST &amp; DC",
AR1895="Exclu","Exclu",
AR1895="SAT","SAT",
AR1895="SPARE-ISSUE","SPARE-ISSUE",
AR1895="Fiber CAmtel","TRANS_FO_CAMTEL",
AR1895="Fiber AOF","Fiber AOF",
AR1895="Projet OCM (HUAWEI)","TRAVAUX-HUAWEI",
AR1895="Projet OCM (NOKIA)","TRAVAUX-NOKIA",
AR1895="ACCESS-ISSUE","ACCESS-ISSUE",
AR1895="Projet OCM (ZTE, NOKIA, autres projets)","TRAVAUX OCM",
AR1895="No root CAuse","No root cause",
AR1895="ODU HS","PDH",
AR1895="IP &amp; VLAN","PDH",
AR1895="Warehouse HUAWEI","SPARE-ISSUE",
AR1895="SPARE-HS","SPARE-ISSUE",
AR1895="Power Telco","BSS",AR1895="no impacts","no impacts"
),"")</f>
        <v>No root cause</v>
      </c>
      <c r="AQ1895" s="40" t="str" cm="1">
        <f t="array" ref="AQ1895">IFERROR(_xlfn.IFS(
AR1895="MPR ISSUE","TX ISSUE",
AR1895="BSS Hardware Issue","RAN ISSUE",
AR1895="Sites strategiques, MLL, Pylone, etc.","ENVTECH",
AR1895="AKTIVCO DEFAUT GE &amp; POWER Cabinet","POWER ISSUE",
AR1895="AKTIVCO Coupure ENEO &amp; Baisse de tension","POWER ISSUE",
AR1895="Coupure ENEO &amp; Baisse de tension","POWER ISSUE",
AR1895="Defaut GE &amp; POWER Cabinet","POWER ISSUE",
AR1895="Sharing","POWER ISSUE",
AR1895="Sites strategiques &amp; DataCenter","POWER ISSUE",
AR1895="Exclu","Exclu",
AR1895="SAT","TX ISSUE",
AR1895="SPARE-ISSUE","SPARE-ISSUE",
AR1895="Fiber CAmtel","TX ISSUE",
AR1895="Fiber AOF","TX ISSUE",
AR1895="Projet OCM (HUAWEI)","TRAVAUX-HUAWEI",
AR1895="Projet OCM (NOKIA)","TRAVAUX -NOKIA",
AR1895="ACCESS-ISSUE","ACCESS-ISSUE",
AR1895="Projet OCM (ZTE, NOKIA, autres projets)","TRAVAUX OCM",
AR1895="No root CAuse","No root cause",
AR1895="ODU HS","TX ISSUE",
AR1895="IP &amp; VLAN","TX ISSUE",
AR1895="Warehouse HUAWEI","SPARE-ISSUE",
AR1895="SPARE-HS","SPARE-ISSUE",
AR1895="Power Telco","RAN ISSUE",AR1895="no impacts","no impacts"
),"")</f>
        <v>No root cause</v>
      </c>
      <c r="AR1895" s="59" t="s">
        <v>5343</v>
      </c>
      <c r="AS1895" s="40" t="str" cm="1">
        <f t="array" ref="AS1895">IFERROR(_xlfn.IFS(
AR1895="MPR ISSUE","ACTIVE",
AR1895="BSS Hardware Issue","ACTIVE",
AR1895="Sites strategiques, MLL, Pylone, etc.","PASSIVE",
AR1895="AKTIVCO DEFAUT GE &amp; POWER Cabinet","PASSIVE",
AR1895="AKTIVCO Coupure ENEO &amp; Baisse de tension","PASSIVE",
AR1895="Coupure ENEO &amp; Baisse de tension","PASSIVE",
AR1895="Defaut GE &amp; POWER Cabinet","PASSIVE",
AR1895="Sharing","PASSIVE",
AR1895="Sites strategiques &amp; DataCenter","PASSIVE",
AR1895="Exclu","Exclu",
AR1895="SAT","ACTIVE",
AR1895="SPARE-ISSUE","SPARE-ISSUE",
AR1895="Fiber CAmtel","ACTIVE",
AR1895="Fiber AOF","ACTIVE",
AR1895="Projet OCM (HUAWEI)","PLANNED WORKS",
AR1895="Projet OCM (NOKIA)","PLANNED WORKS",
AR1895="ACCESS-ISSUE","ACCESS-ISSUE",
AR1895="Projet OCM (ZTE, NOKIA, autres projets)","PLANNED WORKS",
AR1895="No root CAuse","No root cause",
AR1895="ODU HS","ACTIVE",
AR1895="IP &amp; VLAN","ACTIVE",
AR1895="Warehouse HUAWEI","SPARE-ISSUE",
AR1895="SPARE-HS","SPARE-ISSUE",
AR1895="Power Telco","ACTIVE", AR1895="no impacts","no impacts"
),"")</f>
        <v>No root cause</v>
      </c>
      <c r="AT1895" s="99" t="s">
        <v>5661</v>
      </c>
      <c r="AU1895" s="99" t="s">
        <v>2770</v>
      </c>
      <c r="AW1895" s="17"/>
      <c r="AX1895" s="17" t="s">
        <v>5536</v>
      </c>
      <c r="AY1895" s="17"/>
      <c r="AZ1895" s="17" t="s">
        <v>5536</v>
      </c>
      <c r="BA1895" s="7"/>
      <c r="BC1895" s="18"/>
      <c r="BD1895" s="18"/>
      <c r="BE1895" s="18"/>
      <c r="BF1895" s="18"/>
      <c r="BG1895" s="18"/>
      <c r="BH1895" s="18"/>
      <c r="BI1895" s="18"/>
      <c r="BJ1895" s="18"/>
      <c r="BK1895" s="18"/>
      <c r="BM1895" s="18"/>
      <c r="BN1895" s="18"/>
      <c r="BO1895" s="18"/>
      <c r="BP1895" s="9" t="s">
        <v>5661</v>
      </c>
      <c r="BQ1895" s="14"/>
      <c r="BR1895" s="102" t="s">
        <v>5536</v>
      </c>
      <c r="BS1895" s="14"/>
      <c r="BT1895" s="14"/>
      <c r="BU1895" s="9"/>
      <c r="BV1895" s="9"/>
      <c r="BW1895" s="9"/>
    </row>
    <row r="1896" spans="1:75" x14ac:dyDescent="0.35">
      <c r="A1896" s="1" t="s">
        <v>824</v>
      </c>
      <c r="B1896" s="8" t="s">
        <v>825</v>
      </c>
      <c r="C1896" s="3" t="s">
        <v>32</v>
      </c>
      <c r="D1896" s="1" t="s">
        <v>21</v>
      </c>
      <c r="E1896" s="1" t="s">
        <v>36</v>
      </c>
      <c r="F1896" s="3" t="s">
        <v>31</v>
      </c>
      <c r="G1896" s="1" t="s">
        <v>32</v>
      </c>
      <c r="H1896" s="30" t="s">
        <v>5587</v>
      </c>
      <c r="I1896" s="27">
        <v>0</v>
      </c>
      <c r="J1896" s="27">
        <v>0</v>
      </c>
      <c r="K1896" s="27">
        <v>0</v>
      </c>
      <c r="L1896" s="27">
        <v>0</v>
      </c>
      <c r="M1896" s="27">
        <v>0</v>
      </c>
      <c r="N1896" s="27">
        <v>0</v>
      </c>
      <c r="O1896" s="27">
        <v>0</v>
      </c>
      <c r="P1896" s="27">
        <v>0</v>
      </c>
      <c r="Q1896" s="27">
        <v>0</v>
      </c>
      <c r="R1896" s="27">
        <v>0</v>
      </c>
      <c r="S1896" s="80">
        <v>0</v>
      </c>
      <c r="T1896" s="80">
        <v>0</v>
      </c>
      <c r="U1896" s="80">
        <v>0</v>
      </c>
      <c r="V1896" s="80">
        <v>0</v>
      </c>
      <c r="W1896" s="80">
        <v>0</v>
      </c>
      <c r="X1896" s="80">
        <v>0</v>
      </c>
      <c r="Y1896" s="80">
        <v>0</v>
      </c>
      <c r="Z1896" s="80">
        <v>0</v>
      </c>
      <c r="AA1896" s="80">
        <v>0</v>
      </c>
      <c r="AB1896" s="80">
        <v>0</v>
      </c>
      <c r="AC1896" s="80">
        <v>0</v>
      </c>
      <c r="AD1896" s="80">
        <v>0</v>
      </c>
      <c r="AE1896" s="80">
        <v>0</v>
      </c>
      <c r="AF1896" s="80">
        <v>0</v>
      </c>
      <c r="AG1896" s="80"/>
      <c r="AH1896" s="80">
        <v>0</v>
      </c>
      <c r="AI1896" s="80">
        <v>0</v>
      </c>
      <c r="AJ1896" s="80">
        <v>0</v>
      </c>
      <c r="AK1896" s="80">
        <v>0</v>
      </c>
      <c r="AL1896" s="80">
        <v>0</v>
      </c>
      <c r="AM1896" s="80">
        <v>0</v>
      </c>
      <c r="AN1896" s="41" t="s">
        <v>5558</v>
      </c>
      <c r="AO1896" s="41"/>
      <c r="AP1896" s="40" t="str" cm="1">
        <f t="array" ref="AP1896">IFERROR(_xlfn.IFS(
AR1896="MPR ISSUE","PDH",
AR1896="BSS Hardware Issue","BSS",
AR1896="Sites strategiques, MLL, Pylone, etc.","ENVTECH",
AR1896="AKTIVCO DEFAUT GE &amp; POWER Cabinet","AKTIVCO",
AR1896="AKTIVCO Coupure ENEO &amp; Baisse de tension","AKTIVCO GRID ONLY",
AR1896="Coupure ENEO &amp; Baisse de tension","IHS GRID ONLY",
AR1896="Defaut GE &amp; POWER Cabinet","IHS",
AR1896="Sharing","Partners",
AR1896="Sites strategiques &amp; DataCenter","SST &amp; DC",
AR1896="Exclu","Exclu",
AR1896="SAT","SAT",
AR1896="SPARE-ISSUE","SPARE-ISSUE",
AR1896="Fiber CAmtel","TRANS_FO_CAMTEL",
AR1896="Fiber AOF","Fiber AOF",
AR1896="Projet OCM (HUAWEI)","TRAVAUX-HUAWEI",
AR1896="Projet OCM (NOKIA)","TRAVAUX-NOKIA",
AR1896="ACCESS-ISSUE","ACCESS-ISSUE",
AR1896="Projet OCM (ZTE, NOKIA, autres projets)","TRAVAUX OCM",
AR1896="No root CAuse","No root cause",
AR1896="ODU HS","PDH",
AR1896="IP &amp; VLAN","PDH",
AR1896="Warehouse HUAWEI","SPARE-ISSUE",
AR1896="SPARE-HS","SPARE-ISSUE",
AR1896="Power Telco","BSS",AR1896="no impacts","no impacts"
),"")</f>
        <v>No root cause</v>
      </c>
      <c r="AQ1896" s="40" t="str" cm="1">
        <f t="array" ref="AQ1896">IFERROR(_xlfn.IFS(
AR1896="MPR ISSUE","TX ISSUE",
AR1896="BSS Hardware Issue","RAN ISSUE",
AR1896="Sites strategiques, MLL, Pylone, etc.","ENVTECH",
AR1896="AKTIVCO DEFAUT GE &amp; POWER Cabinet","POWER ISSUE",
AR1896="AKTIVCO Coupure ENEO &amp; Baisse de tension","POWER ISSUE",
AR1896="Coupure ENEO &amp; Baisse de tension","POWER ISSUE",
AR1896="Defaut GE &amp; POWER Cabinet","POWER ISSUE",
AR1896="Sharing","POWER ISSUE",
AR1896="Sites strategiques &amp; DataCenter","POWER ISSUE",
AR1896="Exclu","Exclu",
AR1896="SAT","TX ISSUE",
AR1896="SPARE-ISSUE","SPARE-ISSUE",
AR1896="Fiber CAmtel","TX ISSUE",
AR1896="Fiber AOF","TX ISSUE",
AR1896="Projet OCM (HUAWEI)","TRAVAUX-HUAWEI",
AR1896="Projet OCM (NOKIA)","TRAVAUX -NOKIA",
AR1896="ACCESS-ISSUE","ACCESS-ISSUE",
AR1896="Projet OCM (ZTE, NOKIA, autres projets)","TRAVAUX OCM",
AR1896="No root CAuse","No root cause",
AR1896="ODU HS","TX ISSUE",
AR1896="IP &amp; VLAN","TX ISSUE",
AR1896="Warehouse HUAWEI","SPARE-ISSUE",
AR1896="SPARE-HS","SPARE-ISSUE",
AR1896="Power Telco","RAN ISSUE",AR1896="no impacts","no impacts"
),"")</f>
        <v>No root cause</v>
      </c>
      <c r="AR1896" s="59" t="s">
        <v>5343</v>
      </c>
      <c r="AS1896" s="40" t="str" cm="1">
        <f t="array" ref="AS1896">IFERROR(_xlfn.IFS(
AR1896="MPR ISSUE","ACTIVE",
AR1896="BSS Hardware Issue","ACTIVE",
AR1896="Sites strategiques, MLL, Pylone, etc.","PASSIVE",
AR1896="AKTIVCO DEFAUT GE &amp; POWER Cabinet","PASSIVE",
AR1896="AKTIVCO Coupure ENEO &amp; Baisse de tension","PASSIVE",
AR1896="Coupure ENEO &amp; Baisse de tension","PASSIVE",
AR1896="Defaut GE &amp; POWER Cabinet","PASSIVE",
AR1896="Sharing","PASSIVE",
AR1896="Sites strategiques &amp; DataCenter","PASSIVE",
AR1896="Exclu","Exclu",
AR1896="SAT","ACTIVE",
AR1896="SPARE-ISSUE","SPARE-ISSUE",
AR1896="Fiber CAmtel","ACTIVE",
AR1896="Fiber AOF","ACTIVE",
AR1896="Projet OCM (HUAWEI)","PLANNED WORKS",
AR1896="Projet OCM (NOKIA)","PLANNED WORKS",
AR1896="ACCESS-ISSUE","ACCESS-ISSUE",
AR1896="Projet OCM (ZTE, NOKIA, autres projets)","PLANNED WORKS",
AR1896="No root CAuse","No root cause",
AR1896="ODU HS","ACTIVE",
AR1896="IP &amp; VLAN","ACTIVE",
AR1896="Warehouse HUAWEI","SPARE-ISSUE",
AR1896="SPARE-HS","SPARE-ISSUE",
AR1896="Power Telco","ACTIVE", AR1896="no impacts","no impacts"
),"")</f>
        <v>No root cause</v>
      </c>
      <c r="AT1896" s="99" t="s">
        <v>5661</v>
      </c>
      <c r="AU1896" s="99" t="s">
        <v>825</v>
      </c>
      <c r="AW1896" s="17"/>
      <c r="AX1896" s="17" t="s">
        <v>5536</v>
      </c>
      <c r="AY1896" s="17"/>
      <c r="AZ1896" s="17" t="s">
        <v>5536</v>
      </c>
      <c r="BA1896" s="7"/>
      <c r="BC1896" s="18"/>
      <c r="BD1896" s="18"/>
      <c r="BE1896" s="18"/>
      <c r="BF1896" s="18"/>
      <c r="BG1896" s="18"/>
      <c r="BH1896" s="18"/>
      <c r="BI1896" s="18"/>
      <c r="BJ1896" s="18"/>
      <c r="BK1896" s="18"/>
      <c r="BM1896" s="18"/>
      <c r="BN1896" s="18"/>
      <c r="BO1896" s="18"/>
      <c r="BP1896" s="9" t="s">
        <v>5661</v>
      </c>
      <c r="BQ1896" s="14"/>
      <c r="BR1896" s="102" t="s">
        <v>5536</v>
      </c>
      <c r="BS1896" s="14"/>
      <c r="BT1896" s="14"/>
      <c r="BU1896" s="9"/>
      <c r="BV1896" s="9"/>
      <c r="BW1896" s="9"/>
    </row>
    <row r="1897" spans="1:75" x14ac:dyDescent="0.35">
      <c r="A1897" s="1" t="s">
        <v>2739</v>
      </c>
      <c r="B1897" s="8" t="s">
        <v>2740</v>
      </c>
      <c r="C1897" s="3" t="s">
        <v>32</v>
      </c>
      <c r="D1897" s="1" t="s">
        <v>11</v>
      </c>
      <c r="E1897" s="1" t="s">
        <v>12</v>
      </c>
      <c r="F1897" s="3" t="s">
        <v>31</v>
      </c>
      <c r="G1897" s="1" t="s">
        <v>32</v>
      </c>
      <c r="H1897" s="30" t="s">
        <v>5587</v>
      </c>
      <c r="I1897" s="27">
        <v>0</v>
      </c>
      <c r="J1897" s="27">
        <v>0</v>
      </c>
      <c r="K1897" s="27">
        <v>0</v>
      </c>
      <c r="L1897" s="27">
        <v>0</v>
      </c>
      <c r="M1897" s="27">
        <v>0</v>
      </c>
      <c r="N1897" s="27">
        <v>0</v>
      </c>
      <c r="O1897" s="27">
        <v>0</v>
      </c>
      <c r="P1897" s="27">
        <v>0</v>
      </c>
      <c r="Q1897" s="27">
        <v>0</v>
      </c>
      <c r="R1897" s="27">
        <v>0</v>
      </c>
      <c r="S1897" s="80">
        <v>0</v>
      </c>
      <c r="T1897" s="80">
        <v>0</v>
      </c>
      <c r="U1897" s="80">
        <v>0</v>
      </c>
      <c r="V1897" s="80">
        <v>0</v>
      </c>
      <c r="W1897" s="80">
        <v>0</v>
      </c>
      <c r="X1897" s="80">
        <v>0</v>
      </c>
      <c r="Y1897" s="80">
        <v>0</v>
      </c>
      <c r="Z1897" s="80">
        <v>0</v>
      </c>
      <c r="AA1897" s="80">
        <v>0</v>
      </c>
      <c r="AB1897" s="80">
        <v>0</v>
      </c>
      <c r="AC1897" s="80">
        <v>0</v>
      </c>
      <c r="AD1897" s="80">
        <v>0</v>
      </c>
      <c r="AE1897" s="80">
        <v>0</v>
      </c>
      <c r="AF1897" s="80">
        <v>0</v>
      </c>
      <c r="AG1897" s="80"/>
      <c r="AH1897" s="80">
        <v>0</v>
      </c>
      <c r="AI1897" s="80">
        <v>0</v>
      </c>
      <c r="AJ1897" s="80">
        <v>0</v>
      </c>
      <c r="AK1897" s="80">
        <v>0</v>
      </c>
      <c r="AL1897" s="80">
        <v>0</v>
      </c>
      <c r="AM1897" s="80">
        <v>0</v>
      </c>
      <c r="AN1897" s="41" t="s">
        <v>5558</v>
      </c>
      <c r="AO1897" s="41"/>
      <c r="AP1897" s="40" t="str" cm="1">
        <f t="array" ref="AP1897">IFERROR(_xlfn.IFS(
AR1897="MPR ISSUE","PDH",
AR1897="BSS Hardware Issue","BSS",
AR1897="Sites strategiques, MLL, Pylone, etc.","ENVTECH",
AR1897="AKTIVCO DEFAUT GE &amp; POWER Cabinet","AKTIVCO",
AR1897="AKTIVCO Coupure ENEO &amp; Baisse de tension","AKTIVCO GRID ONLY",
AR1897="Coupure ENEO &amp; Baisse de tension","IHS GRID ONLY",
AR1897="Defaut GE &amp; POWER Cabinet","IHS",
AR1897="Sharing","Partners",
AR1897="Sites strategiques &amp; DataCenter","SST &amp; DC",
AR1897="Exclu","Exclu",
AR1897="SAT","SAT",
AR1897="SPARE-ISSUE","SPARE-ISSUE",
AR1897="Fiber CAmtel","TRANS_FO_CAMTEL",
AR1897="Fiber AOF","Fiber AOF",
AR1897="Projet OCM (HUAWEI)","TRAVAUX-HUAWEI",
AR1897="Projet OCM (NOKIA)","TRAVAUX-NOKIA",
AR1897="ACCESS-ISSUE","ACCESS-ISSUE",
AR1897="Projet OCM (ZTE, NOKIA, autres projets)","TRAVAUX OCM",
AR1897="No root CAuse","No root cause",
AR1897="ODU HS","PDH",
AR1897="IP &amp; VLAN","PDH",
AR1897="Warehouse HUAWEI","SPARE-ISSUE",
AR1897="SPARE-HS","SPARE-ISSUE",
AR1897="Power Telco","BSS",AR1897="no impacts","no impacts"
),"")</f>
        <v>No root cause</v>
      </c>
      <c r="AQ1897" s="40" t="str" cm="1">
        <f t="array" ref="AQ1897">IFERROR(_xlfn.IFS(
AR1897="MPR ISSUE","TX ISSUE",
AR1897="BSS Hardware Issue","RAN ISSUE",
AR1897="Sites strategiques, MLL, Pylone, etc.","ENVTECH",
AR1897="AKTIVCO DEFAUT GE &amp; POWER Cabinet","POWER ISSUE",
AR1897="AKTIVCO Coupure ENEO &amp; Baisse de tension","POWER ISSUE",
AR1897="Coupure ENEO &amp; Baisse de tension","POWER ISSUE",
AR1897="Defaut GE &amp; POWER Cabinet","POWER ISSUE",
AR1897="Sharing","POWER ISSUE",
AR1897="Sites strategiques &amp; DataCenter","POWER ISSUE",
AR1897="Exclu","Exclu",
AR1897="SAT","TX ISSUE",
AR1897="SPARE-ISSUE","SPARE-ISSUE",
AR1897="Fiber CAmtel","TX ISSUE",
AR1897="Fiber AOF","TX ISSUE",
AR1897="Projet OCM (HUAWEI)","TRAVAUX-HUAWEI",
AR1897="Projet OCM (NOKIA)","TRAVAUX -NOKIA",
AR1897="ACCESS-ISSUE","ACCESS-ISSUE",
AR1897="Projet OCM (ZTE, NOKIA, autres projets)","TRAVAUX OCM",
AR1897="No root CAuse","No root cause",
AR1897="ODU HS","TX ISSUE",
AR1897="IP &amp; VLAN","TX ISSUE",
AR1897="Warehouse HUAWEI","SPARE-ISSUE",
AR1897="SPARE-HS","SPARE-ISSUE",
AR1897="Power Telco","RAN ISSUE",AR1897="no impacts","no impacts"
),"")</f>
        <v>No root cause</v>
      </c>
      <c r="AR1897" s="59" t="s">
        <v>5343</v>
      </c>
      <c r="AS1897" s="40" t="str" cm="1">
        <f t="array" ref="AS1897">IFERROR(_xlfn.IFS(
AR1897="MPR ISSUE","ACTIVE",
AR1897="BSS Hardware Issue","ACTIVE",
AR1897="Sites strategiques, MLL, Pylone, etc.","PASSIVE",
AR1897="AKTIVCO DEFAUT GE &amp; POWER Cabinet","PASSIVE",
AR1897="AKTIVCO Coupure ENEO &amp; Baisse de tension","PASSIVE",
AR1897="Coupure ENEO &amp; Baisse de tension","PASSIVE",
AR1897="Defaut GE &amp; POWER Cabinet","PASSIVE",
AR1897="Sharing","PASSIVE",
AR1897="Sites strategiques &amp; DataCenter","PASSIVE",
AR1897="Exclu","Exclu",
AR1897="SAT","ACTIVE",
AR1897="SPARE-ISSUE","SPARE-ISSUE",
AR1897="Fiber CAmtel","ACTIVE",
AR1897="Fiber AOF","ACTIVE",
AR1897="Projet OCM (HUAWEI)","PLANNED WORKS",
AR1897="Projet OCM (NOKIA)","PLANNED WORKS",
AR1897="ACCESS-ISSUE","ACCESS-ISSUE",
AR1897="Projet OCM (ZTE, NOKIA, autres projets)","PLANNED WORKS",
AR1897="No root CAuse","No root cause",
AR1897="ODU HS","ACTIVE",
AR1897="IP &amp; VLAN","ACTIVE",
AR1897="Warehouse HUAWEI","SPARE-ISSUE",
AR1897="SPARE-HS","SPARE-ISSUE",
AR1897="Power Telco","ACTIVE", AR1897="no impacts","no impacts"
),"")</f>
        <v>No root cause</v>
      </c>
      <c r="AT1897" s="99" t="s">
        <v>5661</v>
      </c>
      <c r="AU1897" s="99" t="s">
        <v>2740</v>
      </c>
      <c r="AW1897" s="17"/>
      <c r="AX1897" s="17" t="s">
        <v>5536</v>
      </c>
      <c r="AY1897" s="17"/>
      <c r="AZ1897" s="17" t="s">
        <v>5536</v>
      </c>
      <c r="BA1897" s="7"/>
      <c r="BC1897" s="18"/>
      <c r="BD1897" s="18"/>
      <c r="BE1897" s="18"/>
      <c r="BF1897" s="18"/>
      <c r="BG1897" s="18"/>
      <c r="BH1897" s="18"/>
      <c r="BI1897" s="18"/>
      <c r="BJ1897" s="18"/>
      <c r="BK1897" s="18"/>
      <c r="BM1897" s="18"/>
      <c r="BN1897" s="18"/>
      <c r="BO1897" s="18"/>
      <c r="BP1897" s="9" t="s">
        <v>5661</v>
      </c>
      <c r="BQ1897" s="14"/>
      <c r="BR1897" s="102" t="s">
        <v>5536</v>
      </c>
      <c r="BS1897" s="14"/>
      <c r="BT1897" s="14"/>
      <c r="BU1897" s="9"/>
      <c r="BV1897" s="9"/>
      <c r="BW1897" s="9"/>
    </row>
    <row r="1898" spans="1:75" x14ac:dyDescent="0.35">
      <c r="A1898" s="1" t="s">
        <v>3373</v>
      </c>
      <c r="B1898" s="8" t="s">
        <v>3374</v>
      </c>
      <c r="C1898" s="3" t="s">
        <v>32</v>
      </c>
      <c r="D1898" s="1"/>
      <c r="E1898" s="1"/>
      <c r="F1898" s="3" t="s">
        <v>31</v>
      </c>
      <c r="G1898" s="1" t="s">
        <v>32</v>
      </c>
      <c r="H1898" s="30" t="s">
        <v>5587</v>
      </c>
      <c r="I1898" s="27">
        <v>0</v>
      </c>
      <c r="J1898" s="27">
        <v>0</v>
      </c>
      <c r="K1898" s="27">
        <v>0</v>
      </c>
      <c r="L1898" s="27">
        <v>0</v>
      </c>
      <c r="M1898" s="27">
        <v>0</v>
      </c>
      <c r="N1898" s="27">
        <v>0</v>
      </c>
      <c r="O1898" s="27">
        <v>0</v>
      </c>
      <c r="P1898" s="27">
        <v>0</v>
      </c>
      <c r="Q1898" s="27">
        <v>0</v>
      </c>
      <c r="R1898" s="27">
        <v>0</v>
      </c>
      <c r="S1898" s="80">
        <v>0</v>
      </c>
      <c r="T1898" s="80">
        <v>0</v>
      </c>
      <c r="U1898" s="80">
        <v>0</v>
      </c>
      <c r="V1898" s="80">
        <v>0</v>
      </c>
      <c r="W1898" s="80">
        <v>0</v>
      </c>
      <c r="X1898" s="80">
        <v>0</v>
      </c>
      <c r="Y1898" s="80">
        <v>0</v>
      </c>
      <c r="Z1898" s="80">
        <v>0</v>
      </c>
      <c r="AA1898" s="80">
        <v>0</v>
      </c>
      <c r="AB1898" s="80">
        <v>0</v>
      </c>
      <c r="AC1898" s="80">
        <v>0</v>
      </c>
      <c r="AD1898" s="80">
        <v>0</v>
      </c>
      <c r="AE1898" s="80">
        <v>0</v>
      </c>
      <c r="AF1898" s="80">
        <v>0</v>
      </c>
      <c r="AG1898" s="80"/>
      <c r="AH1898" s="80">
        <v>0</v>
      </c>
      <c r="AI1898" s="80">
        <v>0</v>
      </c>
      <c r="AJ1898" s="80">
        <v>0</v>
      </c>
      <c r="AK1898" s="80">
        <v>0</v>
      </c>
      <c r="AL1898" s="80">
        <v>0</v>
      </c>
      <c r="AM1898" s="80">
        <v>0</v>
      </c>
      <c r="AN1898" s="41" t="s">
        <v>5558</v>
      </c>
      <c r="AO1898" s="41"/>
      <c r="AP1898" s="40" t="str" cm="1">
        <f t="array" ref="AP1898">IFERROR(_xlfn.IFS(
AR1898="MPR ISSUE","PDH",
AR1898="BSS Hardware Issue","BSS",
AR1898="Sites strategiques, MLL, Pylone, etc.","ENVTECH",
AR1898="AKTIVCO DEFAUT GE &amp; POWER Cabinet","AKTIVCO",
AR1898="AKTIVCO Coupure ENEO &amp; Baisse de tension","AKTIVCO GRID ONLY",
AR1898="Coupure ENEO &amp; Baisse de tension","IHS GRID ONLY",
AR1898="Defaut GE &amp; POWER Cabinet","IHS",
AR1898="Sharing","Partners",
AR1898="Sites strategiques &amp; DataCenter","SST &amp; DC",
AR1898="Exclu","Exclu",
AR1898="SAT","SAT",
AR1898="SPARE-ISSUE","SPARE-ISSUE",
AR1898="Fiber CAmtel","TRANS_FO_CAMTEL",
AR1898="Fiber AOF","Fiber AOF",
AR1898="Projet OCM (HUAWEI)","TRAVAUX-HUAWEI",
AR1898="Projet OCM (NOKIA)","TRAVAUX-NOKIA",
AR1898="ACCESS-ISSUE","ACCESS-ISSUE",
AR1898="Projet OCM (ZTE, NOKIA, autres projets)","TRAVAUX OCM",
AR1898="No root CAuse","No root cause",
AR1898="ODU HS","PDH",
AR1898="IP &amp; VLAN","PDH",
AR1898="Warehouse HUAWEI","SPARE-ISSUE",
AR1898="SPARE-HS","SPARE-ISSUE",
AR1898="Power Telco","BSS",AR1898="no impacts","no impacts"
),"")</f>
        <v>No root cause</v>
      </c>
      <c r="AQ1898" s="40" t="str" cm="1">
        <f t="array" ref="AQ1898">IFERROR(_xlfn.IFS(
AR1898="MPR ISSUE","TX ISSUE",
AR1898="BSS Hardware Issue","RAN ISSUE",
AR1898="Sites strategiques, MLL, Pylone, etc.","ENVTECH",
AR1898="AKTIVCO DEFAUT GE &amp; POWER Cabinet","POWER ISSUE",
AR1898="AKTIVCO Coupure ENEO &amp; Baisse de tension","POWER ISSUE",
AR1898="Coupure ENEO &amp; Baisse de tension","POWER ISSUE",
AR1898="Defaut GE &amp; POWER Cabinet","POWER ISSUE",
AR1898="Sharing","POWER ISSUE",
AR1898="Sites strategiques &amp; DataCenter","POWER ISSUE",
AR1898="Exclu","Exclu",
AR1898="SAT","TX ISSUE",
AR1898="SPARE-ISSUE","SPARE-ISSUE",
AR1898="Fiber CAmtel","TX ISSUE",
AR1898="Fiber AOF","TX ISSUE",
AR1898="Projet OCM (HUAWEI)","TRAVAUX-HUAWEI",
AR1898="Projet OCM (NOKIA)","TRAVAUX -NOKIA",
AR1898="ACCESS-ISSUE","ACCESS-ISSUE",
AR1898="Projet OCM (ZTE, NOKIA, autres projets)","TRAVAUX OCM",
AR1898="No root CAuse","No root cause",
AR1898="ODU HS","TX ISSUE",
AR1898="IP &amp; VLAN","TX ISSUE",
AR1898="Warehouse HUAWEI","SPARE-ISSUE",
AR1898="SPARE-HS","SPARE-ISSUE",
AR1898="Power Telco","RAN ISSUE",AR1898="no impacts","no impacts"
),"")</f>
        <v>No root cause</v>
      </c>
      <c r="AR1898" s="59" t="s">
        <v>5343</v>
      </c>
      <c r="AS1898" s="40" t="str" cm="1">
        <f t="array" ref="AS1898">IFERROR(_xlfn.IFS(
AR1898="MPR ISSUE","ACTIVE",
AR1898="BSS Hardware Issue","ACTIVE",
AR1898="Sites strategiques, MLL, Pylone, etc.","PASSIVE",
AR1898="AKTIVCO DEFAUT GE &amp; POWER Cabinet","PASSIVE",
AR1898="AKTIVCO Coupure ENEO &amp; Baisse de tension","PASSIVE",
AR1898="Coupure ENEO &amp; Baisse de tension","PASSIVE",
AR1898="Defaut GE &amp; POWER Cabinet","PASSIVE",
AR1898="Sharing","PASSIVE",
AR1898="Sites strategiques &amp; DataCenter","PASSIVE",
AR1898="Exclu","Exclu",
AR1898="SAT","ACTIVE",
AR1898="SPARE-ISSUE","SPARE-ISSUE",
AR1898="Fiber CAmtel","ACTIVE",
AR1898="Fiber AOF","ACTIVE",
AR1898="Projet OCM (HUAWEI)","PLANNED WORKS",
AR1898="Projet OCM (NOKIA)","PLANNED WORKS",
AR1898="ACCESS-ISSUE","ACCESS-ISSUE",
AR1898="Projet OCM (ZTE, NOKIA, autres projets)","PLANNED WORKS",
AR1898="No root CAuse","No root cause",
AR1898="ODU HS","ACTIVE",
AR1898="IP &amp; VLAN","ACTIVE",
AR1898="Warehouse HUAWEI","SPARE-ISSUE",
AR1898="SPARE-HS","SPARE-ISSUE",
AR1898="Power Telco","ACTIVE", AR1898="no impacts","no impacts"
),"")</f>
        <v>No root cause</v>
      </c>
      <c r="AT1898" s="99" t="s">
        <v>5661</v>
      </c>
      <c r="AU1898" s="99" t="s">
        <v>3374</v>
      </c>
      <c r="AW1898" s="17"/>
      <c r="AX1898" s="17" t="s">
        <v>5536</v>
      </c>
      <c r="AY1898" s="17"/>
      <c r="AZ1898" s="17" t="s">
        <v>5536</v>
      </c>
      <c r="BA1898" s="7"/>
      <c r="BC1898" s="18"/>
      <c r="BD1898" s="18"/>
      <c r="BE1898" s="18"/>
      <c r="BF1898" s="18"/>
      <c r="BG1898" s="18"/>
      <c r="BH1898" s="18"/>
      <c r="BI1898" s="18"/>
      <c r="BJ1898" s="18"/>
      <c r="BK1898" s="18"/>
      <c r="BM1898" s="18"/>
      <c r="BN1898" s="18"/>
      <c r="BO1898" s="18"/>
      <c r="BP1898" s="9" t="s">
        <v>5661</v>
      </c>
      <c r="BQ1898" s="14"/>
      <c r="BR1898" s="102" t="s">
        <v>5536</v>
      </c>
      <c r="BS1898" s="14"/>
      <c r="BT1898" s="14"/>
      <c r="BU1898" s="9"/>
      <c r="BV1898" s="9"/>
      <c r="BW1898" s="9"/>
    </row>
    <row r="1899" spans="1:75" x14ac:dyDescent="0.35">
      <c r="A1899" s="1" t="s">
        <v>3262</v>
      </c>
      <c r="B1899" s="8" t="s">
        <v>3263</v>
      </c>
      <c r="C1899" s="3" t="s">
        <v>31</v>
      </c>
      <c r="D1899" s="1" t="s">
        <v>11</v>
      </c>
      <c r="E1899" s="1" t="s">
        <v>12</v>
      </c>
      <c r="F1899" s="3" t="s">
        <v>31</v>
      </c>
      <c r="G1899" s="1" t="s">
        <v>354</v>
      </c>
      <c r="H1899" s="30" t="s">
        <v>5587</v>
      </c>
      <c r="I1899" s="27">
        <v>0</v>
      </c>
      <c r="J1899" s="27">
        <v>0</v>
      </c>
      <c r="K1899" s="27">
        <v>0</v>
      </c>
      <c r="L1899" s="27">
        <v>0</v>
      </c>
      <c r="M1899" s="27">
        <v>0</v>
      </c>
      <c r="N1899" s="27">
        <v>0</v>
      </c>
      <c r="O1899" s="27">
        <v>0</v>
      </c>
      <c r="P1899" s="27">
        <v>0</v>
      </c>
      <c r="Q1899" s="27">
        <v>3.7453664466531404E-4</v>
      </c>
      <c r="R1899" s="27">
        <v>0</v>
      </c>
      <c r="S1899" s="80">
        <v>0</v>
      </c>
      <c r="T1899" s="80">
        <v>0</v>
      </c>
      <c r="U1899" s="80">
        <v>0</v>
      </c>
      <c r="V1899" s="80">
        <v>0</v>
      </c>
      <c r="W1899" s="80">
        <v>0</v>
      </c>
      <c r="X1899" s="80">
        <v>0</v>
      </c>
      <c r="Y1899" s="80">
        <v>0</v>
      </c>
      <c r="Z1899" s="80">
        <v>0</v>
      </c>
      <c r="AA1899" s="80">
        <v>0</v>
      </c>
      <c r="AB1899" s="80">
        <v>0</v>
      </c>
      <c r="AC1899" s="80">
        <v>0</v>
      </c>
      <c r="AD1899" s="80">
        <v>0</v>
      </c>
      <c r="AE1899" s="80">
        <v>0</v>
      </c>
      <c r="AF1899" s="80">
        <v>0.13916711611064148</v>
      </c>
      <c r="AG1899" s="80"/>
      <c r="AH1899" s="80">
        <v>0</v>
      </c>
      <c r="AI1899" s="80">
        <v>0</v>
      </c>
      <c r="AJ1899" s="80">
        <v>0</v>
      </c>
      <c r="AK1899" s="80">
        <v>0</v>
      </c>
      <c r="AL1899" s="80">
        <v>0</v>
      </c>
      <c r="AM1899" s="80">
        <v>0</v>
      </c>
      <c r="AN1899" s="41" t="s">
        <v>5558</v>
      </c>
      <c r="AO1899" s="41"/>
      <c r="AP1899" s="40" t="str" cm="1">
        <f t="array" ref="AP1899">IFERROR(_xlfn.IFS(
AR1899="MPR ISSUE","PDH",
AR1899="BSS Hardware Issue","BSS",
AR1899="Sites strategiques, MLL, Pylone, etc.","ENVTECH",
AR1899="AKTIVCO DEFAUT GE &amp; POWER Cabinet","AKTIVCO",
AR1899="AKTIVCO Coupure ENEO &amp; Baisse de tension","AKTIVCO GRID ONLY",
AR1899="Coupure ENEO &amp; Baisse de tension","IHS GRID ONLY",
AR1899="Defaut GE &amp; POWER Cabinet","IHS",
AR1899="Sharing","Partners",
AR1899="Sites strategiques &amp; DataCenter","SST &amp; DC",
AR1899="Exclu","Exclu",
AR1899="SAT","SAT",
AR1899="SPARE-ISSUE","SPARE-ISSUE",
AR1899="Fiber CAmtel","TRANS_FO_CAMTEL",
AR1899="Fiber AOF","Fiber AOF",
AR1899="Projet OCM (HUAWEI)","TRAVAUX-HUAWEI",
AR1899="Projet OCM (NOKIA)","TRAVAUX-NOKIA",
AR1899="ACCESS-ISSUE","ACCESS-ISSUE",
AR1899="Projet OCM (ZTE, NOKIA, autres projets)","TRAVAUX OCM",
AR1899="No root CAuse","No root cause",
AR1899="ODU HS","PDH",
AR1899="IP &amp; VLAN","PDH",
AR1899="Warehouse HUAWEI","SPARE-ISSUE",
AR1899="SPARE-HS","SPARE-ISSUE",
AR1899="Power Telco","BSS",AR1899="no impacts","no impacts"
),"")</f>
        <v>No root cause</v>
      </c>
      <c r="AQ1899" s="40" t="str" cm="1">
        <f t="array" ref="AQ1899">IFERROR(_xlfn.IFS(
AR1899="MPR ISSUE","TX ISSUE",
AR1899="BSS Hardware Issue","RAN ISSUE",
AR1899="Sites strategiques, MLL, Pylone, etc.","ENVTECH",
AR1899="AKTIVCO DEFAUT GE &amp; POWER Cabinet","POWER ISSUE",
AR1899="AKTIVCO Coupure ENEO &amp; Baisse de tension","POWER ISSUE",
AR1899="Coupure ENEO &amp; Baisse de tension","POWER ISSUE",
AR1899="Defaut GE &amp; POWER Cabinet","POWER ISSUE",
AR1899="Sharing","POWER ISSUE",
AR1899="Sites strategiques &amp; DataCenter","POWER ISSUE",
AR1899="Exclu","Exclu",
AR1899="SAT","TX ISSUE",
AR1899="SPARE-ISSUE","SPARE-ISSUE",
AR1899="Fiber CAmtel","TX ISSUE",
AR1899="Fiber AOF","TX ISSUE",
AR1899="Projet OCM (HUAWEI)","TRAVAUX-HUAWEI",
AR1899="Projet OCM (NOKIA)","TRAVAUX -NOKIA",
AR1899="ACCESS-ISSUE","ACCESS-ISSUE",
AR1899="Projet OCM (ZTE, NOKIA, autres projets)","TRAVAUX OCM",
AR1899="No root CAuse","No root cause",
AR1899="ODU HS","TX ISSUE",
AR1899="IP &amp; VLAN","TX ISSUE",
AR1899="Warehouse HUAWEI","SPARE-ISSUE",
AR1899="SPARE-HS","SPARE-ISSUE",
AR1899="Power Telco","RAN ISSUE",AR1899="no impacts","no impacts"
),"")</f>
        <v>No root cause</v>
      </c>
      <c r="AR1899" s="59" t="s">
        <v>5343</v>
      </c>
      <c r="AS1899" s="40" t="str" cm="1">
        <f t="array" ref="AS1899">IFERROR(_xlfn.IFS(
AR1899="MPR ISSUE","ACTIVE",
AR1899="BSS Hardware Issue","ACTIVE",
AR1899="Sites strategiques, MLL, Pylone, etc.","PASSIVE",
AR1899="AKTIVCO DEFAUT GE &amp; POWER Cabinet","PASSIVE",
AR1899="AKTIVCO Coupure ENEO &amp; Baisse de tension","PASSIVE",
AR1899="Coupure ENEO &amp; Baisse de tension","PASSIVE",
AR1899="Defaut GE &amp; POWER Cabinet","PASSIVE",
AR1899="Sharing","PASSIVE",
AR1899="Sites strategiques &amp; DataCenter","PASSIVE",
AR1899="Exclu","Exclu",
AR1899="SAT","ACTIVE",
AR1899="SPARE-ISSUE","SPARE-ISSUE",
AR1899="Fiber CAmtel","ACTIVE",
AR1899="Fiber AOF","ACTIVE",
AR1899="Projet OCM (HUAWEI)","PLANNED WORKS",
AR1899="Projet OCM (NOKIA)","PLANNED WORKS",
AR1899="ACCESS-ISSUE","ACCESS-ISSUE",
AR1899="Projet OCM (ZTE, NOKIA, autres projets)","PLANNED WORKS",
AR1899="No root CAuse","No root cause",
AR1899="ODU HS","ACTIVE",
AR1899="IP &amp; VLAN","ACTIVE",
AR1899="Warehouse HUAWEI","SPARE-ISSUE",
AR1899="SPARE-HS","SPARE-ISSUE",
AR1899="Power Telco","ACTIVE", AR1899="no impacts","no impacts"
),"")</f>
        <v>No root cause</v>
      </c>
      <c r="AT1899" s="99" t="s">
        <v>5661</v>
      </c>
      <c r="AU1899" s="99" t="s">
        <v>3263</v>
      </c>
      <c r="AW1899" s="17"/>
      <c r="AX1899" s="17" t="s">
        <v>5536</v>
      </c>
      <c r="AY1899" s="17"/>
      <c r="AZ1899" s="17" t="s">
        <v>5536</v>
      </c>
      <c r="BA1899" s="7"/>
      <c r="BC1899" s="18"/>
      <c r="BD1899" s="18"/>
      <c r="BE1899" s="18"/>
      <c r="BF1899" s="18"/>
      <c r="BG1899" s="18"/>
      <c r="BH1899" s="18"/>
      <c r="BI1899" s="18"/>
      <c r="BJ1899" s="18"/>
      <c r="BK1899" s="18"/>
      <c r="BM1899" s="18"/>
      <c r="BN1899" s="18"/>
      <c r="BO1899" s="18"/>
      <c r="BP1899" s="9" t="s">
        <v>5661</v>
      </c>
      <c r="BQ1899" s="14"/>
      <c r="BR1899" s="102" t="s">
        <v>5536</v>
      </c>
      <c r="BS1899" s="14"/>
      <c r="BT1899" s="14"/>
      <c r="BU1899" s="9"/>
      <c r="BV1899" s="9"/>
      <c r="BW1899" s="9"/>
    </row>
    <row r="1900" spans="1:75" x14ac:dyDescent="0.35">
      <c r="A1900" s="1" t="s">
        <v>721</v>
      </c>
      <c r="B1900" s="8" t="s">
        <v>722</v>
      </c>
      <c r="C1900" s="3" t="s">
        <v>32</v>
      </c>
      <c r="D1900" s="1" t="s">
        <v>11</v>
      </c>
      <c r="E1900" s="1" t="s">
        <v>12</v>
      </c>
      <c r="F1900" s="3" t="s">
        <v>31</v>
      </c>
      <c r="G1900" s="1" t="s">
        <v>32</v>
      </c>
      <c r="H1900" s="30" t="s">
        <v>5587</v>
      </c>
      <c r="I1900" s="27">
        <v>0</v>
      </c>
      <c r="J1900" s="27">
        <v>0</v>
      </c>
      <c r="K1900" s="27">
        <v>0</v>
      </c>
      <c r="L1900" s="27">
        <v>0</v>
      </c>
      <c r="M1900" s="27">
        <v>0</v>
      </c>
      <c r="N1900" s="27">
        <v>0</v>
      </c>
      <c r="O1900" s="27">
        <v>0</v>
      </c>
      <c r="P1900" s="27">
        <v>0</v>
      </c>
      <c r="Q1900" s="27">
        <v>0</v>
      </c>
      <c r="R1900" s="27">
        <v>0</v>
      </c>
      <c r="S1900" s="80">
        <v>0</v>
      </c>
      <c r="T1900" s="80">
        <v>0</v>
      </c>
      <c r="U1900" s="80">
        <v>0</v>
      </c>
      <c r="V1900" s="80">
        <v>0</v>
      </c>
      <c r="W1900" s="80">
        <v>0</v>
      </c>
      <c r="X1900" s="80">
        <v>0</v>
      </c>
      <c r="Y1900" s="80">
        <v>0</v>
      </c>
      <c r="Z1900" s="80">
        <v>0</v>
      </c>
      <c r="AA1900" s="80">
        <v>0</v>
      </c>
      <c r="AB1900" s="80">
        <v>0</v>
      </c>
      <c r="AC1900" s="80">
        <v>0</v>
      </c>
      <c r="AD1900" s="80">
        <v>0</v>
      </c>
      <c r="AE1900" s="80">
        <v>0</v>
      </c>
      <c r="AF1900" s="80">
        <v>0</v>
      </c>
      <c r="AG1900" s="80"/>
      <c r="AH1900" s="80">
        <v>0</v>
      </c>
      <c r="AI1900" s="80">
        <v>0</v>
      </c>
      <c r="AJ1900" s="80">
        <v>0</v>
      </c>
      <c r="AK1900" s="80">
        <v>0</v>
      </c>
      <c r="AL1900" s="80">
        <v>0</v>
      </c>
      <c r="AM1900" s="80">
        <v>0</v>
      </c>
      <c r="AN1900" s="41" t="s">
        <v>5558</v>
      </c>
      <c r="AO1900" s="41"/>
      <c r="AP1900" s="40" t="str" cm="1">
        <f t="array" ref="AP1900">IFERROR(_xlfn.IFS(
AR1900="MPR ISSUE","PDH",
AR1900="BSS Hardware Issue","BSS",
AR1900="Sites strategiques, MLL, Pylone, etc.","ENVTECH",
AR1900="AKTIVCO DEFAUT GE &amp; POWER Cabinet","AKTIVCO",
AR1900="AKTIVCO Coupure ENEO &amp; Baisse de tension","AKTIVCO GRID ONLY",
AR1900="Coupure ENEO &amp; Baisse de tension","IHS GRID ONLY",
AR1900="Defaut GE &amp; POWER Cabinet","IHS",
AR1900="Sharing","Partners",
AR1900="Sites strategiques &amp; DataCenter","SST &amp; DC",
AR1900="Exclu","Exclu",
AR1900="SAT","SAT",
AR1900="SPARE-ISSUE","SPARE-ISSUE",
AR1900="Fiber CAmtel","TRANS_FO_CAMTEL",
AR1900="Fiber AOF","Fiber AOF",
AR1900="Projet OCM (HUAWEI)","TRAVAUX-HUAWEI",
AR1900="Projet OCM (NOKIA)","TRAVAUX-NOKIA",
AR1900="ACCESS-ISSUE","ACCESS-ISSUE",
AR1900="Projet OCM (ZTE, NOKIA, autres projets)","TRAVAUX OCM",
AR1900="No root CAuse","No root cause",
AR1900="ODU HS","PDH",
AR1900="IP &amp; VLAN","PDH",
AR1900="Warehouse HUAWEI","SPARE-ISSUE",
AR1900="SPARE-HS","SPARE-ISSUE",
AR1900="Power Telco","BSS",AR1900="no impacts","no impacts"
),"")</f>
        <v>No root cause</v>
      </c>
      <c r="AQ1900" s="40" t="str" cm="1">
        <f t="array" ref="AQ1900">IFERROR(_xlfn.IFS(
AR1900="MPR ISSUE","TX ISSUE",
AR1900="BSS Hardware Issue","RAN ISSUE",
AR1900="Sites strategiques, MLL, Pylone, etc.","ENVTECH",
AR1900="AKTIVCO DEFAUT GE &amp; POWER Cabinet","POWER ISSUE",
AR1900="AKTIVCO Coupure ENEO &amp; Baisse de tension","POWER ISSUE",
AR1900="Coupure ENEO &amp; Baisse de tension","POWER ISSUE",
AR1900="Defaut GE &amp; POWER Cabinet","POWER ISSUE",
AR1900="Sharing","POWER ISSUE",
AR1900="Sites strategiques &amp; DataCenter","POWER ISSUE",
AR1900="Exclu","Exclu",
AR1900="SAT","TX ISSUE",
AR1900="SPARE-ISSUE","SPARE-ISSUE",
AR1900="Fiber CAmtel","TX ISSUE",
AR1900="Fiber AOF","TX ISSUE",
AR1900="Projet OCM (HUAWEI)","TRAVAUX-HUAWEI",
AR1900="Projet OCM (NOKIA)","TRAVAUX -NOKIA",
AR1900="ACCESS-ISSUE","ACCESS-ISSUE",
AR1900="Projet OCM (ZTE, NOKIA, autres projets)","TRAVAUX OCM",
AR1900="No root CAuse","No root cause",
AR1900="ODU HS","TX ISSUE",
AR1900="IP &amp; VLAN","TX ISSUE",
AR1900="Warehouse HUAWEI","SPARE-ISSUE",
AR1900="SPARE-HS","SPARE-ISSUE",
AR1900="Power Telco","RAN ISSUE",AR1900="no impacts","no impacts"
),"")</f>
        <v>No root cause</v>
      </c>
      <c r="AR1900" s="59" t="s">
        <v>5343</v>
      </c>
      <c r="AS1900" s="40" t="str" cm="1">
        <f t="array" ref="AS1900">IFERROR(_xlfn.IFS(
AR1900="MPR ISSUE","ACTIVE",
AR1900="BSS Hardware Issue","ACTIVE",
AR1900="Sites strategiques, MLL, Pylone, etc.","PASSIVE",
AR1900="AKTIVCO DEFAUT GE &amp; POWER Cabinet","PASSIVE",
AR1900="AKTIVCO Coupure ENEO &amp; Baisse de tension","PASSIVE",
AR1900="Coupure ENEO &amp; Baisse de tension","PASSIVE",
AR1900="Defaut GE &amp; POWER Cabinet","PASSIVE",
AR1900="Sharing","PASSIVE",
AR1900="Sites strategiques &amp; DataCenter","PASSIVE",
AR1900="Exclu","Exclu",
AR1900="SAT","ACTIVE",
AR1900="SPARE-ISSUE","SPARE-ISSUE",
AR1900="Fiber CAmtel","ACTIVE",
AR1900="Fiber AOF","ACTIVE",
AR1900="Projet OCM (HUAWEI)","PLANNED WORKS",
AR1900="Projet OCM (NOKIA)","PLANNED WORKS",
AR1900="ACCESS-ISSUE","ACCESS-ISSUE",
AR1900="Projet OCM (ZTE, NOKIA, autres projets)","PLANNED WORKS",
AR1900="No root CAuse","No root cause",
AR1900="ODU HS","ACTIVE",
AR1900="IP &amp; VLAN","ACTIVE",
AR1900="Warehouse HUAWEI","SPARE-ISSUE",
AR1900="SPARE-HS","SPARE-ISSUE",
AR1900="Power Telco","ACTIVE", AR1900="no impacts","no impacts"
),"")</f>
        <v>No root cause</v>
      </c>
      <c r="AT1900" s="99" t="s">
        <v>5661</v>
      </c>
      <c r="AU1900" s="99" t="s">
        <v>722</v>
      </c>
      <c r="AW1900" s="17"/>
      <c r="AX1900" s="17" t="s">
        <v>5536</v>
      </c>
      <c r="AY1900" s="17"/>
      <c r="AZ1900" s="17" t="s">
        <v>5536</v>
      </c>
      <c r="BA1900" s="7"/>
      <c r="BC1900" s="18"/>
      <c r="BD1900" s="18"/>
      <c r="BE1900" s="18"/>
      <c r="BF1900" s="18"/>
      <c r="BG1900" s="18"/>
      <c r="BH1900" s="18"/>
      <c r="BI1900" s="18"/>
      <c r="BJ1900" s="18"/>
      <c r="BK1900" s="18"/>
      <c r="BM1900" s="18"/>
      <c r="BN1900" s="18"/>
      <c r="BO1900" s="18"/>
      <c r="BP1900" s="9" t="s">
        <v>5661</v>
      </c>
      <c r="BQ1900" s="14"/>
      <c r="BR1900" s="102" t="s">
        <v>5536</v>
      </c>
      <c r="BS1900" s="14"/>
      <c r="BT1900" s="14"/>
      <c r="BU1900" s="9"/>
      <c r="BV1900" s="9"/>
      <c r="BW1900" s="9"/>
    </row>
    <row r="1901" spans="1:75" x14ac:dyDescent="0.35">
      <c r="A1901" s="1" t="s">
        <v>3218</v>
      </c>
      <c r="B1901" s="8" t="s">
        <v>3219</v>
      </c>
      <c r="C1901" s="3" t="s">
        <v>31</v>
      </c>
      <c r="D1901" s="1" t="s">
        <v>11</v>
      </c>
      <c r="E1901" s="1" t="s">
        <v>12</v>
      </c>
      <c r="F1901" s="3" t="s">
        <v>31</v>
      </c>
      <c r="G1901" s="1" t="s">
        <v>354</v>
      </c>
      <c r="H1901" s="30" t="s">
        <v>5587</v>
      </c>
      <c r="I1901" s="27">
        <v>0</v>
      </c>
      <c r="J1901" s="27">
        <v>0</v>
      </c>
      <c r="K1901" s="27">
        <v>0</v>
      </c>
      <c r="L1901" s="27">
        <v>0</v>
      </c>
      <c r="M1901" s="27">
        <v>0</v>
      </c>
      <c r="N1901" s="27">
        <v>0</v>
      </c>
      <c r="O1901" s="27">
        <v>0</v>
      </c>
      <c r="P1901" s="27">
        <v>0</v>
      </c>
      <c r="Q1901" s="27">
        <v>3.7453664466531404E-4</v>
      </c>
      <c r="R1901" s="27">
        <v>0</v>
      </c>
      <c r="S1901" s="80">
        <v>0</v>
      </c>
      <c r="T1901" s="80">
        <v>0</v>
      </c>
      <c r="U1901" s="80">
        <v>0</v>
      </c>
      <c r="V1901" s="80">
        <v>0</v>
      </c>
      <c r="W1901" s="80">
        <v>0</v>
      </c>
      <c r="X1901" s="80">
        <v>0</v>
      </c>
      <c r="Y1901" s="80">
        <v>0</v>
      </c>
      <c r="Z1901" s="80">
        <v>0</v>
      </c>
      <c r="AA1901" s="80">
        <v>0</v>
      </c>
      <c r="AB1901" s="80">
        <v>0</v>
      </c>
      <c r="AC1901" s="80">
        <v>0</v>
      </c>
      <c r="AD1901" s="80">
        <v>0</v>
      </c>
      <c r="AE1901" s="80">
        <v>0</v>
      </c>
      <c r="AF1901" s="80">
        <v>0.31059788889744944</v>
      </c>
      <c r="AG1901" s="80"/>
      <c r="AH1901" s="80">
        <v>0</v>
      </c>
      <c r="AI1901" s="80">
        <v>0</v>
      </c>
      <c r="AJ1901" s="80">
        <v>0</v>
      </c>
      <c r="AK1901" s="80">
        <v>0</v>
      </c>
      <c r="AL1901" s="80">
        <v>0</v>
      </c>
      <c r="AM1901" s="80">
        <v>0</v>
      </c>
      <c r="AN1901" s="41" t="s">
        <v>5558</v>
      </c>
      <c r="AO1901" s="41"/>
      <c r="AP1901" s="40" t="str" cm="1">
        <f t="array" ref="AP1901">IFERROR(_xlfn.IFS(
AR1901="MPR ISSUE","PDH",
AR1901="BSS Hardware Issue","BSS",
AR1901="Sites strategiques, MLL, Pylone, etc.","ENVTECH",
AR1901="AKTIVCO DEFAUT GE &amp; POWER Cabinet","AKTIVCO",
AR1901="AKTIVCO Coupure ENEO &amp; Baisse de tension","AKTIVCO GRID ONLY",
AR1901="Coupure ENEO &amp; Baisse de tension","IHS GRID ONLY",
AR1901="Defaut GE &amp; POWER Cabinet","IHS",
AR1901="Sharing","Partners",
AR1901="Sites strategiques &amp; DataCenter","SST &amp; DC",
AR1901="Exclu","Exclu",
AR1901="SAT","SAT",
AR1901="SPARE-ISSUE","SPARE-ISSUE",
AR1901="Fiber CAmtel","TRANS_FO_CAMTEL",
AR1901="Fiber AOF","Fiber AOF",
AR1901="Projet OCM (HUAWEI)","TRAVAUX-HUAWEI",
AR1901="Projet OCM (NOKIA)","TRAVAUX-NOKIA",
AR1901="ACCESS-ISSUE","ACCESS-ISSUE",
AR1901="Projet OCM (ZTE, NOKIA, autres projets)","TRAVAUX OCM",
AR1901="No root CAuse","No root cause",
AR1901="ODU HS","PDH",
AR1901="IP &amp; VLAN","PDH",
AR1901="Warehouse HUAWEI","SPARE-ISSUE",
AR1901="SPARE-HS","SPARE-ISSUE",
AR1901="Power Telco","BSS",AR1901="no impacts","no impacts"
),"")</f>
        <v>No root cause</v>
      </c>
      <c r="AQ1901" s="40" t="str" cm="1">
        <f t="array" ref="AQ1901">IFERROR(_xlfn.IFS(
AR1901="MPR ISSUE","TX ISSUE",
AR1901="BSS Hardware Issue","RAN ISSUE",
AR1901="Sites strategiques, MLL, Pylone, etc.","ENVTECH",
AR1901="AKTIVCO DEFAUT GE &amp; POWER Cabinet","POWER ISSUE",
AR1901="AKTIVCO Coupure ENEO &amp; Baisse de tension","POWER ISSUE",
AR1901="Coupure ENEO &amp; Baisse de tension","POWER ISSUE",
AR1901="Defaut GE &amp; POWER Cabinet","POWER ISSUE",
AR1901="Sharing","POWER ISSUE",
AR1901="Sites strategiques &amp; DataCenter","POWER ISSUE",
AR1901="Exclu","Exclu",
AR1901="SAT","TX ISSUE",
AR1901="SPARE-ISSUE","SPARE-ISSUE",
AR1901="Fiber CAmtel","TX ISSUE",
AR1901="Fiber AOF","TX ISSUE",
AR1901="Projet OCM (HUAWEI)","TRAVAUX-HUAWEI",
AR1901="Projet OCM (NOKIA)","TRAVAUX -NOKIA",
AR1901="ACCESS-ISSUE","ACCESS-ISSUE",
AR1901="Projet OCM (ZTE, NOKIA, autres projets)","TRAVAUX OCM",
AR1901="No root CAuse","No root cause",
AR1901="ODU HS","TX ISSUE",
AR1901="IP &amp; VLAN","TX ISSUE",
AR1901="Warehouse HUAWEI","SPARE-ISSUE",
AR1901="SPARE-HS","SPARE-ISSUE",
AR1901="Power Telco","RAN ISSUE",AR1901="no impacts","no impacts"
),"")</f>
        <v>No root cause</v>
      </c>
      <c r="AR1901" s="59" t="s">
        <v>5343</v>
      </c>
      <c r="AS1901" s="40" t="str" cm="1">
        <f t="array" ref="AS1901">IFERROR(_xlfn.IFS(
AR1901="MPR ISSUE","ACTIVE",
AR1901="BSS Hardware Issue","ACTIVE",
AR1901="Sites strategiques, MLL, Pylone, etc.","PASSIVE",
AR1901="AKTIVCO DEFAUT GE &amp; POWER Cabinet","PASSIVE",
AR1901="AKTIVCO Coupure ENEO &amp; Baisse de tension","PASSIVE",
AR1901="Coupure ENEO &amp; Baisse de tension","PASSIVE",
AR1901="Defaut GE &amp; POWER Cabinet","PASSIVE",
AR1901="Sharing","PASSIVE",
AR1901="Sites strategiques &amp; DataCenter","PASSIVE",
AR1901="Exclu","Exclu",
AR1901="SAT","ACTIVE",
AR1901="SPARE-ISSUE","SPARE-ISSUE",
AR1901="Fiber CAmtel","ACTIVE",
AR1901="Fiber AOF","ACTIVE",
AR1901="Projet OCM (HUAWEI)","PLANNED WORKS",
AR1901="Projet OCM (NOKIA)","PLANNED WORKS",
AR1901="ACCESS-ISSUE","ACCESS-ISSUE",
AR1901="Projet OCM (ZTE, NOKIA, autres projets)","PLANNED WORKS",
AR1901="No root CAuse","No root cause",
AR1901="ODU HS","ACTIVE",
AR1901="IP &amp; VLAN","ACTIVE",
AR1901="Warehouse HUAWEI","SPARE-ISSUE",
AR1901="SPARE-HS","SPARE-ISSUE",
AR1901="Power Telco","ACTIVE", AR1901="no impacts","no impacts"
),"")</f>
        <v>No root cause</v>
      </c>
      <c r="AT1901" s="99" t="s">
        <v>5661</v>
      </c>
      <c r="AU1901" s="99" t="s">
        <v>3219</v>
      </c>
      <c r="AW1901" s="17"/>
      <c r="AX1901" s="17" t="s">
        <v>5536</v>
      </c>
      <c r="AY1901" s="17"/>
      <c r="AZ1901" s="17" t="s">
        <v>5536</v>
      </c>
      <c r="BA1901" s="7"/>
      <c r="BC1901" s="18"/>
      <c r="BD1901" s="18"/>
      <c r="BE1901" s="18"/>
      <c r="BF1901" s="18"/>
      <c r="BG1901" s="18"/>
      <c r="BH1901" s="18"/>
      <c r="BI1901" s="18"/>
      <c r="BJ1901" s="18"/>
      <c r="BK1901" s="18"/>
      <c r="BM1901" s="18"/>
      <c r="BN1901" s="18"/>
      <c r="BO1901" s="18"/>
      <c r="BP1901" s="9" t="s">
        <v>5661</v>
      </c>
      <c r="BQ1901" s="14"/>
      <c r="BR1901" s="102" t="s">
        <v>5536</v>
      </c>
      <c r="BS1901" s="14"/>
      <c r="BT1901" s="14"/>
      <c r="BU1901" s="9"/>
      <c r="BV1901" s="9"/>
      <c r="BW1901" s="9"/>
    </row>
    <row r="1902" spans="1:75" x14ac:dyDescent="0.35">
      <c r="A1902" s="1" t="s">
        <v>3276</v>
      </c>
      <c r="B1902" s="8" t="s">
        <v>3277</v>
      </c>
      <c r="C1902" s="3" t="s">
        <v>32</v>
      </c>
      <c r="D1902" s="1" t="s">
        <v>11</v>
      </c>
      <c r="E1902" s="1" t="s">
        <v>12</v>
      </c>
      <c r="F1902" s="3" t="s">
        <v>31</v>
      </c>
      <c r="G1902" s="1" t="s">
        <v>32</v>
      </c>
      <c r="H1902" s="30" t="s">
        <v>5587</v>
      </c>
      <c r="I1902" s="27">
        <v>0</v>
      </c>
      <c r="J1902" s="27">
        <v>0</v>
      </c>
      <c r="K1902" s="27">
        <v>0</v>
      </c>
      <c r="L1902" s="27">
        <v>0</v>
      </c>
      <c r="M1902" s="27">
        <v>0</v>
      </c>
      <c r="N1902" s="27">
        <v>0</v>
      </c>
      <c r="O1902" s="27">
        <v>0</v>
      </c>
      <c r="P1902" s="27">
        <v>0</v>
      </c>
      <c r="Q1902" s="27">
        <v>0</v>
      </c>
      <c r="R1902" s="27">
        <v>0</v>
      </c>
      <c r="S1902" s="80">
        <v>0</v>
      </c>
      <c r="T1902" s="80">
        <v>0</v>
      </c>
      <c r="U1902" s="80">
        <v>0</v>
      </c>
      <c r="V1902" s="80">
        <v>0</v>
      </c>
      <c r="W1902" s="80">
        <v>0</v>
      </c>
      <c r="X1902" s="80">
        <v>0</v>
      </c>
      <c r="Y1902" s="80">
        <v>0</v>
      </c>
      <c r="Z1902" s="80">
        <v>0</v>
      </c>
      <c r="AA1902" s="80">
        <v>0</v>
      </c>
      <c r="AB1902" s="80">
        <v>0</v>
      </c>
      <c r="AC1902" s="80">
        <v>0</v>
      </c>
      <c r="AD1902" s="80">
        <v>0</v>
      </c>
      <c r="AE1902" s="80">
        <v>0</v>
      </c>
      <c r="AF1902" s="80">
        <v>0</v>
      </c>
      <c r="AG1902" s="80"/>
      <c r="AH1902" s="80">
        <v>0</v>
      </c>
      <c r="AI1902" s="80">
        <v>0</v>
      </c>
      <c r="AJ1902" s="80">
        <v>0</v>
      </c>
      <c r="AK1902" s="80">
        <v>0</v>
      </c>
      <c r="AL1902" s="80">
        <v>0</v>
      </c>
      <c r="AM1902" s="80">
        <v>0</v>
      </c>
      <c r="AN1902" s="41" t="s">
        <v>5558</v>
      </c>
      <c r="AO1902" s="41"/>
      <c r="AP1902" s="40" t="str" cm="1">
        <f t="array" ref="AP1902">IFERROR(_xlfn.IFS(
AR1902="MPR ISSUE","PDH",
AR1902="BSS Hardware Issue","BSS",
AR1902="Sites strategiques, MLL, Pylone, etc.","ENVTECH",
AR1902="AKTIVCO DEFAUT GE &amp; POWER Cabinet","AKTIVCO",
AR1902="AKTIVCO Coupure ENEO &amp; Baisse de tension","AKTIVCO GRID ONLY",
AR1902="Coupure ENEO &amp; Baisse de tension","IHS GRID ONLY",
AR1902="Defaut GE &amp; POWER Cabinet","IHS",
AR1902="Sharing","Partners",
AR1902="Sites strategiques &amp; DataCenter","SST &amp; DC",
AR1902="Exclu","Exclu",
AR1902="SAT","SAT",
AR1902="SPARE-ISSUE","SPARE-ISSUE",
AR1902="Fiber CAmtel","TRANS_FO_CAMTEL",
AR1902="Fiber AOF","Fiber AOF",
AR1902="Projet OCM (HUAWEI)","TRAVAUX-HUAWEI",
AR1902="Projet OCM (NOKIA)","TRAVAUX-NOKIA",
AR1902="ACCESS-ISSUE","ACCESS-ISSUE",
AR1902="Projet OCM (ZTE, NOKIA, autres projets)","TRAVAUX OCM",
AR1902="No root CAuse","No root cause",
AR1902="ODU HS","PDH",
AR1902="IP &amp; VLAN","PDH",
AR1902="Warehouse HUAWEI","SPARE-ISSUE",
AR1902="SPARE-HS","SPARE-ISSUE",
AR1902="Power Telco","BSS",AR1902="no impacts","no impacts"
),"")</f>
        <v>No root cause</v>
      </c>
      <c r="AQ1902" s="40" t="str" cm="1">
        <f t="array" ref="AQ1902">IFERROR(_xlfn.IFS(
AR1902="MPR ISSUE","TX ISSUE",
AR1902="BSS Hardware Issue","RAN ISSUE",
AR1902="Sites strategiques, MLL, Pylone, etc.","ENVTECH",
AR1902="AKTIVCO DEFAUT GE &amp; POWER Cabinet","POWER ISSUE",
AR1902="AKTIVCO Coupure ENEO &amp; Baisse de tension","POWER ISSUE",
AR1902="Coupure ENEO &amp; Baisse de tension","POWER ISSUE",
AR1902="Defaut GE &amp; POWER Cabinet","POWER ISSUE",
AR1902="Sharing","POWER ISSUE",
AR1902="Sites strategiques &amp; DataCenter","POWER ISSUE",
AR1902="Exclu","Exclu",
AR1902="SAT","TX ISSUE",
AR1902="SPARE-ISSUE","SPARE-ISSUE",
AR1902="Fiber CAmtel","TX ISSUE",
AR1902="Fiber AOF","TX ISSUE",
AR1902="Projet OCM (HUAWEI)","TRAVAUX-HUAWEI",
AR1902="Projet OCM (NOKIA)","TRAVAUX -NOKIA",
AR1902="ACCESS-ISSUE","ACCESS-ISSUE",
AR1902="Projet OCM (ZTE, NOKIA, autres projets)","TRAVAUX OCM",
AR1902="No root CAuse","No root cause",
AR1902="ODU HS","TX ISSUE",
AR1902="IP &amp; VLAN","TX ISSUE",
AR1902="Warehouse HUAWEI","SPARE-ISSUE",
AR1902="SPARE-HS","SPARE-ISSUE",
AR1902="Power Telco","RAN ISSUE",AR1902="no impacts","no impacts"
),"")</f>
        <v>No root cause</v>
      </c>
      <c r="AR1902" s="59" t="s">
        <v>5343</v>
      </c>
      <c r="AS1902" s="40" t="str" cm="1">
        <f t="array" ref="AS1902">IFERROR(_xlfn.IFS(
AR1902="MPR ISSUE","ACTIVE",
AR1902="BSS Hardware Issue","ACTIVE",
AR1902="Sites strategiques, MLL, Pylone, etc.","PASSIVE",
AR1902="AKTIVCO DEFAUT GE &amp; POWER Cabinet","PASSIVE",
AR1902="AKTIVCO Coupure ENEO &amp; Baisse de tension","PASSIVE",
AR1902="Coupure ENEO &amp; Baisse de tension","PASSIVE",
AR1902="Defaut GE &amp; POWER Cabinet","PASSIVE",
AR1902="Sharing","PASSIVE",
AR1902="Sites strategiques &amp; DataCenter","PASSIVE",
AR1902="Exclu","Exclu",
AR1902="SAT","ACTIVE",
AR1902="SPARE-ISSUE","SPARE-ISSUE",
AR1902="Fiber CAmtel","ACTIVE",
AR1902="Fiber AOF","ACTIVE",
AR1902="Projet OCM (HUAWEI)","PLANNED WORKS",
AR1902="Projet OCM (NOKIA)","PLANNED WORKS",
AR1902="ACCESS-ISSUE","ACCESS-ISSUE",
AR1902="Projet OCM (ZTE, NOKIA, autres projets)","PLANNED WORKS",
AR1902="No root CAuse","No root cause",
AR1902="ODU HS","ACTIVE",
AR1902="IP &amp; VLAN","ACTIVE",
AR1902="Warehouse HUAWEI","SPARE-ISSUE",
AR1902="SPARE-HS","SPARE-ISSUE",
AR1902="Power Telco","ACTIVE", AR1902="no impacts","no impacts"
),"")</f>
        <v>No root cause</v>
      </c>
      <c r="AT1902" s="99" t="s">
        <v>5661</v>
      </c>
      <c r="AU1902" s="99" t="s">
        <v>3277</v>
      </c>
      <c r="AW1902" s="17"/>
      <c r="AX1902" s="17" t="s">
        <v>5536</v>
      </c>
      <c r="AY1902" s="17"/>
      <c r="AZ1902" s="17" t="s">
        <v>5536</v>
      </c>
      <c r="BA1902" s="7"/>
      <c r="BC1902" s="18"/>
      <c r="BD1902" s="18"/>
      <c r="BE1902" s="18"/>
      <c r="BF1902" s="18"/>
      <c r="BG1902" s="18"/>
      <c r="BH1902" s="18"/>
      <c r="BI1902" s="18"/>
      <c r="BJ1902" s="18"/>
      <c r="BK1902" s="18"/>
      <c r="BM1902" s="18"/>
      <c r="BN1902" s="18"/>
      <c r="BO1902" s="18"/>
      <c r="BP1902" s="9" t="s">
        <v>5661</v>
      </c>
      <c r="BQ1902" s="14"/>
      <c r="BR1902" s="102" t="s">
        <v>5536</v>
      </c>
      <c r="BS1902" s="14"/>
      <c r="BT1902" s="14"/>
      <c r="BU1902" s="9"/>
      <c r="BV1902" s="9"/>
      <c r="BW1902" s="9"/>
    </row>
    <row r="1903" spans="1:75" x14ac:dyDescent="0.35">
      <c r="A1903" s="1" t="s">
        <v>3160</v>
      </c>
      <c r="B1903" s="1" t="s">
        <v>3161</v>
      </c>
      <c r="C1903" s="3" t="s">
        <v>32</v>
      </c>
      <c r="D1903" s="1" t="s">
        <v>21</v>
      </c>
      <c r="E1903" s="1" t="s">
        <v>30</v>
      </c>
      <c r="F1903" s="3" t="s">
        <v>31</v>
      </c>
      <c r="G1903" s="1" t="s">
        <v>32</v>
      </c>
      <c r="H1903" s="30" t="s">
        <v>5587</v>
      </c>
      <c r="I1903" s="27">
        <v>0</v>
      </c>
      <c r="J1903" s="27">
        <v>2.9659200189479873</v>
      </c>
      <c r="K1903" s="27">
        <v>0.53389306943124704</v>
      </c>
      <c r="L1903" s="27">
        <v>0</v>
      </c>
      <c r="M1903" s="27">
        <v>0</v>
      </c>
      <c r="N1903" s="27">
        <v>0</v>
      </c>
      <c r="O1903" s="27">
        <v>0</v>
      </c>
      <c r="P1903" s="27">
        <v>0</v>
      </c>
      <c r="Q1903" s="27">
        <v>0</v>
      </c>
      <c r="R1903" s="27">
        <v>0</v>
      </c>
      <c r="S1903" s="80">
        <v>0</v>
      </c>
      <c r="T1903" s="80">
        <v>0</v>
      </c>
      <c r="U1903" s="80">
        <v>0</v>
      </c>
      <c r="V1903" s="80">
        <v>0</v>
      </c>
      <c r="W1903" s="80">
        <v>0</v>
      </c>
      <c r="X1903" s="80">
        <v>0</v>
      </c>
      <c r="Y1903" s="80">
        <v>0</v>
      </c>
      <c r="Z1903" s="80">
        <v>0</v>
      </c>
      <c r="AA1903" s="80">
        <v>0</v>
      </c>
      <c r="AB1903" s="80">
        <v>0</v>
      </c>
      <c r="AC1903" s="80">
        <v>0</v>
      </c>
      <c r="AD1903" s="80">
        <v>0</v>
      </c>
      <c r="AE1903" s="80">
        <v>0</v>
      </c>
      <c r="AF1903" s="80">
        <v>0</v>
      </c>
      <c r="AG1903" s="80"/>
      <c r="AH1903" s="80">
        <v>0</v>
      </c>
      <c r="AI1903" s="80">
        <v>0</v>
      </c>
      <c r="AJ1903" s="80">
        <v>0</v>
      </c>
      <c r="AK1903" s="80">
        <v>0</v>
      </c>
      <c r="AL1903" s="80">
        <v>0</v>
      </c>
      <c r="AM1903" s="80">
        <v>0</v>
      </c>
      <c r="AN1903" s="41" t="s">
        <v>5558</v>
      </c>
      <c r="AO1903" s="41"/>
      <c r="AP1903" s="40" t="str" cm="1">
        <f t="array" ref="AP1903">IFERROR(_xlfn.IFS(
AR1903="MPR ISSUE","PDH",
AR1903="BSS Hardware Issue","BSS",
AR1903="Sites strategiques, MLL, Pylone, etc.","ENVTECH",
AR1903="AKTIVCO DEFAUT GE &amp; POWER Cabinet","AKTIVCO",
AR1903="AKTIVCO Coupure ENEO &amp; Baisse de tension","AKTIVCO GRID ONLY",
AR1903="Coupure ENEO &amp; Baisse de tension","IHS GRID ONLY",
AR1903="Defaut GE &amp; POWER Cabinet","IHS",
AR1903="Sharing","Partners",
AR1903="Sites strategiques &amp; DataCenter","SST &amp; DC",
AR1903="Exclu","Exclu",
AR1903="SAT","SAT",
AR1903="SPARE-ISSUE","SPARE-ISSUE",
AR1903="Fiber CAmtel","TRANS_FO_CAMTEL",
AR1903="Fiber AOF","Fiber AOF",
AR1903="Projet OCM (HUAWEI)","TRAVAUX-HUAWEI",
AR1903="Projet OCM (NOKIA)","TRAVAUX-NOKIA",
AR1903="ACCESS-ISSUE","ACCESS-ISSUE",
AR1903="Projet OCM (ZTE, NOKIA, autres projets)","TRAVAUX OCM",
AR1903="No root CAuse","No root cause",
AR1903="ODU HS","PDH",
AR1903="IP &amp; VLAN","PDH",
AR1903="Warehouse HUAWEI","SPARE-ISSUE",
AR1903="SPARE-HS","SPARE-ISSUE",
AR1903="Power Telco","BSS",AR1903="no impacts","no impacts"
),"")</f>
        <v>No root cause</v>
      </c>
      <c r="AQ1903" s="40" t="str" cm="1">
        <f t="array" ref="AQ1903">IFERROR(_xlfn.IFS(
AR1903="MPR ISSUE","TX ISSUE",
AR1903="BSS Hardware Issue","RAN ISSUE",
AR1903="Sites strategiques, MLL, Pylone, etc.","ENVTECH",
AR1903="AKTIVCO DEFAUT GE &amp; POWER Cabinet","POWER ISSUE",
AR1903="AKTIVCO Coupure ENEO &amp; Baisse de tension","POWER ISSUE",
AR1903="Coupure ENEO &amp; Baisse de tension","POWER ISSUE",
AR1903="Defaut GE &amp; POWER Cabinet","POWER ISSUE",
AR1903="Sharing","POWER ISSUE",
AR1903="Sites strategiques &amp; DataCenter","POWER ISSUE",
AR1903="Exclu","Exclu",
AR1903="SAT","TX ISSUE",
AR1903="SPARE-ISSUE","SPARE-ISSUE",
AR1903="Fiber CAmtel","TX ISSUE",
AR1903="Fiber AOF","TX ISSUE",
AR1903="Projet OCM (HUAWEI)","TRAVAUX-HUAWEI",
AR1903="Projet OCM (NOKIA)","TRAVAUX -NOKIA",
AR1903="ACCESS-ISSUE","ACCESS-ISSUE",
AR1903="Projet OCM (ZTE, NOKIA, autres projets)","TRAVAUX OCM",
AR1903="No root CAuse","No root cause",
AR1903="ODU HS","TX ISSUE",
AR1903="IP &amp; VLAN","TX ISSUE",
AR1903="Warehouse HUAWEI","SPARE-ISSUE",
AR1903="SPARE-HS","SPARE-ISSUE",
AR1903="Power Telco","RAN ISSUE",AR1903="no impacts","no impacts"
),"")</f>
        <v>No root cause</v>
      </c>
      <c r="AR1903" s="59" t="s">
        <v>5343</v>
      </c>
      <c r="AS1903" s="40" t="str" cm="1">
        <f t="array" ref="AS1903">IFERROR(_xlfn.IFS(
AR1903="MPR ISSUE","ACTIVE",
AR1903="BSS Hardware Issue","ACTIVE",
AR1903="Sites strategiques, MLL, Pylone, etc.","PASSIVE",
AR1903="AKTIVCO DEFAUT GE &amp; POWER Cabinet","PASSIVE",
AR1903="AKTIVCO Coupure ENEO &amp; Baisse de tension","PASSIVE",
AR1903="Coupure ENEO &amp; Baisse de tension","PASSIVE",
AR1903="Defaut GE &amp; POWER Cabinet","PASSIVE",
AR1903="Sharing","PASSIVE",
AR1903="Sites strategiques &amp; DataCenter","PASSIVE",
AR1903="Exclu","Exclu",
AR1903="SAT","ACTIVE",
AR1903="SPARE-ISSUE","SPARE-ISSUE",
AR1903="Fiber CAmtel","ACTIVE",
AR1903="Fiber AOF","ACTIVE",
AR1903="Projet OCM (HUAWEI)","PLANNED WORKS",
AR1903="Projet OCM (NOKIA)","PLANNED WORKS",
AR1903="ACCESS-ISSUE","ACCESS-ISSUE",
AR1903="Projet OCM (ZTE, NOKIA, autres projets)","PLANNED WORKS",
AR1903="No root CAuse","No root cause",
AR1903="ODU HS","ACTIVE",
AR1903="IP &amp; VLAN","ACTIVE",
AR1903="Warehouse HUAWEI","SPARE-ISSUE",
AR1903="SPARE-HS","SPARE-ISSUE",
AR1903="Power Telco","ACTIVE", AR1903="no impacts","no impacts"
),"")</f>
        <v>No root cause</v>
      </c>
      <c r="AT1903" s="99" t="s">
        <v>5661</v>
      </c>
      <c r="AU1903" s="99" t="s">
        <v>3161</v>
      </c>
      <c r="AW1903" s="17"/>
      <c r="AX1903" s="17" t="s">
        <v>5536</v>
      </c>
      <c r="AY1903" s="17"/>
      <c r="AZ1903" s="17" t="s">
        <v>5536</v>
      </c>
      <c r="BA1903" s="7"/>
      <c r="BC1903" s="18"/>
      <c r="BD1903" s="18"/>
      <c r="BE1903" s="18"/>
      <c r="BF1903" s="18"/>
      <c r="BG1903" s="18"/>
      <c r="BH1903" s="18"/>
      <c r="BI1903" s="18"/>
      <c r="BJ1903" s="18"/>
      <c r="BK1903" s="18"/>
      <c r="BM1903" s="18"/>
      <c r="BN1903" s="18"/>
      <c r="BO1903" s="18"/>
      <c r="BP1903" s="9" t="s">
        <v>5661</v>
      </c>
      <c r="BQ1903" s="14"/>
      <c r="BR1903" s="102" t="s">
        <v>5536</v>
      </c>
      <c r="BS1903" s="14"/>
      <c r="BT1903" s="14"/>
      <c r="BU1903" s="9"/>
      <c r="BV1903" s="9"/>
      <c r="BW1903" s="9"/>
    </row>
    <row r="1904" spans="1:75" x14ac:dyDescent="0.35">
      <c r="A1904" s="1" t="s">
        <v>4409</v>
      </c>
      <c r="B1904" s="8" t="s">
        <v>4410</v>
      </c>
      <c r="C1904" s="3" t="s">
        <v>37</v>
      </c>
      <c r="D1904" s="1" t="s">
        <v>11</v>
      </c>
      <c r="E1904" s="1" t="s">
        <v>96</v>
      </c>
      <c r="F1904" s="3" t="s">
        <v>37</v>
      </c>
      <c r="G1904" s="1" t="s">
        <v>4151</v>
      </c>
      <c r="H1904" s="30" t="s">
        <v>5587</v>
      </c>
      <c r="I1904" s="27">
        <v>0</v>
      </c>
      <c r="J1904" s="27">
        <v>0</v>
      </c>
      <c r="K1904" s="27">
        <v>0</v>
      </c>
      <c r="L1904" s="27">
        <v>0</v>
      </c>
      <c r="M1904" s="27">
        <v>0</v>
      </c>
      <c r="N1904" s="27">
        <v>0</v>
      </c>
      <c r="O1904" s="27">
        <v>0</v>
      </c>
      <c r="P1904" s="27">
        <v>0</v>
      </c>
      <c r="Q1904" s="27">
        <v>0</v>
      </c>
      <c r="R1904" s="27">
        <v>0</v>
      </c>
      <c r="S1904" s="80">
        <v>0</v>
      </c>
      <c r="T1904" s="80">
        <v>0</v>
      </c>
      <c r="U1904" s="80">
        <v>0</v>
      </c>
      <c r="V1904" s="80">
        <v>0</v>
      </c>
      <c r="W1904" s="80">
        <v>0</v>
      </c>
      <c r="X1904" s="80">
        <v>0</v>
      </c>
      <c r="Y1904" s="80">
        <v>0</v>
      </c>
      <c r="Z1904" s="80">
        <v>0</v>
      </c>
      <c r="AA1904" s="80">
        <v>0</v>
      </c>
      <c r="AB1904" s="80">
        <v>0</v>
      </c>
      <c r="AC1904" s="80">
        <v>0</v>
      </c>
      <c r="AD1904" s="80">
        <v>0</v>
      </c>
      <c r="AE1904" s="80">
        <v>0</v>
      </c>
      <c r="AF1904" s="80">
        <v>0</v>
      </c>
      <c r="AG1904" s="80"/>
      <c r="AH1904" s="80">
        <v>0</v>
      </c>
      <c r="AI1904" s="80">
        <v>0</v>
      </c>
      <c r="AJ1904" s="80">
        <v>0</v>
      </c>
      <c r="AK1904" s="80">
        <v>0</v>
      </c>
      <c r="AL1904" s="80">
        <v>0</v>
      </c>
      <c r="AM1904" s="80">
        <v>0</v>
      </c>
      <c r="AN1904" s="41" t="s">
        <v>5586</v>
      </c>
      <c r="AO1904" s="41"/>
      <c r="AP1904" s="40" t="str" cm="1">
        <f t="array" ref="AP1904">IFERROR(_xlfn.IFS(
AR1904="MPR ISSUE","PDH",
AR1904="BSS Hardware Issue","BSS",
AR1904="Sites strategiques, MLL, Pylone, etc.","ENVTECH",
AR1904="AKTIVCO DEFAUT GE &amp; POWER Cabinet","AKTIVCO",
AR1904="AKTIVCO Coupure ENEO &amp; Baisse de tension","AKTIVCO GRID ONLY",
AR1904="Coupure ENEO &amp; Baisse de tension","IHS GRID ONLY",
AR1904="Defaut GE &amp; POWER Cabinet","IHS",
AR1904="Sharing","Partners",
AR1904="Sites strategiques &amp; DataCenter","SST &amp; DC",
AR1904="Exclu","Exclu",
AR1904="SAT","SAT",
AR1904="SPARE-ISSUE","SPARE-ISSUE",
AR1904="Fiber CAmtel","TRANS_FO_CAMTEL",
AR1904="Fiber AOF","Fiber AOF",
AR1904="Projet OCM (HUAWEI)","TRAVAUX-HUAWEI",
AR1904="Projet OCM (NOKIA)","TRAVAUX-NOKIA",
AR1904="ACCESS-ISSUE","ACCESS-ISSUE",
AR1904="Projet OCM (ZTE, NOKIA, autres projets)","TRAVAUX OCM",
AR1904="No root CAuse","No root cause",
AR1904="ODU HS","PDH",
AR1904="IP &amp; VLAN","PDH",
AR1904="Warehouse HUAWEI","SPARE-ISSUE",
AR1904="SPARE-HS","SPARE-ISSUE",
AR1904="Power Telco","BSS",AR1904="no impacts","no impacts"
),"")</f>
        <v>Exclu</v>
      </c>
      <c r="AQ1904" s="40" t="str" cm="1">
        <f t="array" ref="AQ1904">IFERROR(_xlfn.IFS(
AR1904="MPR ISSUE","TX ISSUE",
AR1904="BSS Hardware Issue","RAN ISSUE",
AR1904="Sites strategiques, MLL, Pylone, etc.","ENVTECH",
AR1904="AKTIVCO DEFAUT GE &amp; POWER Cabinet","POWER ISSUE",
AR1904="AKTIVCO Coupure ENEO &amp; Baisse de tension","POWER ISSUE",
AR1904="Coupure ENEO &amp; Baisse de tension","POWER ISSUE",
AR1904="Defaut GE &amp; POWER Cabinet","POWER ISSUE",
AR1904="Sharing","POWER ISSUE",
AR1904="Sites strategiques &amp; DataCenter","POWER ISSUE",
AR1904="Exclu","Exclu",
AR1904="SAT","TX ISSUE",
AR1904="SPARE-ISSUE","SPARE-ISSUE",
AR1904="Fiber CAmtel","TX ISSUE",
AR1904="Fiber AOF","TX ISSUE",
AR1904="Projet OCM (HUAWEI)","TRAVAUX-HUAWEI",
AR1904="Projet OCM (NOKIA)","TRAVAUX -NOKIA",
AR1904="ACCESS-ISSUE","ACCESS-ISSUE",
AR1904="Projet OCM (ZTE, NOKIA, autres projets)","TRAVAUX OCM",
AR1904="No root CAuse","No root cause",
AR1904="ODU HS","TX ISSUE",
AR1904="IP &amp; VLAN","TX ISSUE",
AR1904="Warehouse HUAWEI","SPARE-ISSUE",
AR1904="SPARE-HS","SPARE-ISSUE",
AR1904="Power Telco","RAN ISSUE",AR1904="no impacts","no impacts"
),"")</f>
        <v>Exclu</v>
      </c>
      <c r="AR1904" s="59" t="s">
        <v>5586</v>
      </c>
      <c r="AS1904" s="40" t="str" cm="1">
        <f t="array" ref="AS1904">IFERROR(_xlfn.IFS(
AR1904="MPR ISSUE","ACTIVE",
AR1904="BSS Hardware Issue","ACTIVE",
AR1904="Sites strategiques, MLL, Pylone, etc.","PASSIVE",
AR1904="AKTIVCO DEFAUT GE &amp; POWER Cabinet","PASSIVE",
AR1904="AKTIVCO Coupure ENEO &amp; Baisse de tension","PASSIVE",
AR1904="Coupure ENEO &amp; Baisse de tension","PASSIVE",
AR1904="Defaut GE &amp; POWER Cabinet","PASSIVE",
AR1904="Sharing","PASSIVE",
AR1904="Sites strategiques &amp; DataCenter","PASSIVE",
AR1904="Exclu","Exclu",
AR1904="SAT","ACTIVE",
AR1904="SPARE-ISSUE","SPARE-ISSUE",
AR1904="Fiber CAmtel","ACTIVE",
AR1904="Fiber AOF","ACTIVE",
AR1904="Projet OCM (HUAWEI)","PLANNED WORKS",
AR1904="Projet OCM (NOKIA)","PLANNED WORKS",
AR1904="ACCESS-ISSUE","ACCESS-ISSUE",
AR1904="Projet OCM (ZTE, NOKIA, autres projets)","PLANNED WORKS",
AR1904="No root CAuse","No root cause",
AR1904="ODU HS","ACTIVE",
AR1904="IP &amp; VLAN","ACTIVE",
AR1904="Warehouse HUAWEI","SPARE-ISSUE",
AR1904="SPARE-HS","SPARE-ISSUE",
AR1904="Power Telco","ACTIVE", AR1904="no impacts","no impacts"
),"")</f>
        <v>Exclu</v>
      </c>
      <c r="AT1904" s="99" t="s">
        <v>5661</v>
      </c>
      <c r="AU1904" s="99" t="s">
        <v>4410</v>
      </c>
      <c r="AW1904" s="17"/>
      <c r="AX1904" s="17" t="s">
        <v>5536</v>
      </c>
      <c r="AY1904" s="17"/>
      <c r="AZ1904" s="17" t="s">
        <v>5536</v>
      </c>
      <c r="BA1904" s="7"/>
      <c r="BC1904" s="18"/>
      <c r="BD1904" s="18"/>
      <c r="BE1904" s="18"/>
      <c r="BF1904" s="18"/>
      <c r="BG1904" s="18"/>
      <c r="BH1904" s="18"/>
      <c r="BI1904" s="18"/>
      <c r="BJ1904" s="18"/>
      <c r="BK1904" s="18"/>
      <c r="BM1904" s="18"/>
      <c r="BN1904" s="18"/>
      <c r="BO1904" s="18"/>
      <c r="BP1904" s="9" t="s">
        <v>5661</v>
      </c>
      <c r="BQ1904" s="14"/>
      <c r="BR1904" s="102" t="s">
        <v>5536</v>
      </c>
      <c r="BS1904" s="14"/>
      <c r="BT1904" s="14"/>
      <c r="BU1904" s="9"/>
      <c r="BV1904" s="9"/>
      <c r="BW1904" s="9"/>
    </row>
    <row r="1905" spans="1:75" x14ac:dyDescent="0.35">
      <c r="A1905" s="3" t="s">
        <v>4893</v>
      </c>
      <c r="B1905" s="24" t="s">
        <v>4894</v>
      </c>
      <c r="C1905" s="3" t="s">
        <v>32</v>
      </c>
      <c r="D1905" s="3" t="s">
        <v>113</v>
      </c>
      <c r="E1905" s="3" t="s">
        <v>12</v>
      </c>
      <c r="F1905" s="3" t="s">
        <v>31</v>
      </c>
      <c r="G1905" s="3" t="s">
        <v>32</v>
      </c>
      <c r="H1905" s="30" t="s">
        <v>5587</v>
      </c>
      <c r="I1905" s="27">
        <v>0</v>
      </c>
      <c r="J1905" s="27">
        <v>0</v>
      </c>
      <c r="K1905" s="27">
        <v>0</v>
      </c>
      <c r="L1905" s="27">
        <v>0</v>
      </c>
      <c r="M1905" s="27">
        <v>0</v>
      </c>
      <c r="N1905" s="27">
        <v>0</v>
      </c>
      <c r="O1905" s="27">
        <v>0</v>
      </c>
      <c r="P1905" s="27">
        <v>0</v>
      </c>
      <c r="Q1905" s="27">
        <v>0</v>
      </c>
      <c r="R1905" s="27">
        <v>0</v>
      </c>
      <c r="S1905" s="80">
        <v>0</v>
      </c>
      <c r="T1905" s="80">
        <v>0</v>
      </c>
      <c r="U1905" s="80">
        <v>0</v>
      </c>
      <c r="V1905" s="80">
        <v>0</v>
      </c>
      <c r="W1905" s="80">
        <v>0</v>
      </c>
      <c r="X1905" s="80">
        <v>0</v>
      </c>
      <c r="Y1905" s="80">
        <v>0</v>
      </c>
      <c r="Z1905" s="80">
        <v>0</v>
      </c>
      <c r="AA1905" s="80">
        <v>0</v>
      </c>
      <c r="AB1905" s="80">
        <v>0</v>
      </c>
      <c r="AC1905" s="80">
        <v>0</v>
      </c>
      <c r="AD1905" s="80">
        <v>0</v>
      </c>
      <c r="AE1905" s="80">
        <v>0</v>
      </c>
      <c r="AF1905" s="80">
        <v>0</v>
      </c>
      <c r="AG1905" s="80"/>
      <c r="AH1905" s="80">
        <v>0</v>
      </c>
      <c r="AI1905" s="80">
        <v>0</v>
      </c>
      <c r="AJ1905" s="80">
        <v>0</v>
      </c>
      <c r="AK1905" s="80">
        <v>0</v>
      </c>
      <c r="AL1905" s="80">
        <v>0</v>
      </c>
      <c r="AM1905" s="80">
        <v>0</v>
      </c>
      <c r="AN1905" s="41" t="s">
        <v>5558</v>
      </c>
      <c r="AO1905" s="41"/>
      <c r="AP1905" s="40" t="str" cm="1">
        <f t="array" ref="AP1905">IFERROR(_xlfn.IFS(
AR1905="MPR ISSUE","PDH",
AR1905="BSS Hardware Issue","BSS",
AR1905="Sites strategiques, MLL, Pylone, etc.","ENVTECH",
AR1905="AKTIVCO DEFAUT GE &amp; POWER Cabinet","AKTIVCO",
AR1905="AKTIVCO Coupure ENEO &amp; Baisse de tension","AKTIVCO GRID ONLY",
AR1905="Coupure ENEO &amp; Baisse de tension","IHS GRID ONLY",
AR1905="Defaut GE &amp; POWER Cabinet","IHS",
AR1905="Sharing","Partners",
AR1905="Sites strategiques &amp; DataCenter","SST &amp; DC",
AR1905="Exclu","Exclu",
AR1905="SAT","SAT",
AR1905="SPARE-ISSUE","SPARE-ISSUE",
AR1905="Fiber CAmtel","TRANS_FO_CAMTEL",
AR1905="Fiber AOF","Fiber AOF",
AR1905="Projet OCM (HUAWEI)","TRAVAUX-HUAWEI",
AR1905="Projet OCM (NOKIA)","TRAVAUX-NOKIA",
AR1905="ACCESS-ISSUE","ACCESS-ISSUE",
AR1905="Projet OCM (ZTE, NOKIA, autres projets)","TRAVAUX OCM",
AR1905="No root CAuse","No root cause",
AR1905="ODU HS","PDH",
AR1905="IP &amp; VLAN","PDH",
AR1905="Warehouse HUAWEI","SPARE-ISSUE",
AR1905="SPARE-HS","SPARE-ISSUE",
AR1905="Power Telco","BSS",AR1905="no impacts","no impacts"
),"")</f>
        <v>No root cause</v>
      </c>
      <c r="AQ1905" s="40" t="str" cm="1">
        <f t="array" ref="AQ1905">IFERROR(_xlfn.IFS(
AR1905="MPR ISSUE","TX ISSUE",
AR1905="BSS Hardware Issue","RAN ISSUE",
AR1905="Sites strategiques, MLL, Pylone, etc.","ENVTECH",
AR1905="AKTIVCO DEFAUT GE &amp; POWER Cabinet","POWER ISSUE",
AR1905="AKTIVCO Coupure ENEO &amp; Baisse de tension","POWER ISSUE",
AR1905="Coupure ENEO &amp; Baisse de tension","POWER ISSUE",
AR1905="Defaut GE &amp; POWER Cabinet","POWER ISSUE",
AR1905="Sharing","POWER ISSUE",
AR1905="Sites strategiques &amp; DataCenter","POWER ISSUE",
AR1905="Exclu","Exclu",
AR1905="SAT","TX ISSUE",
AR1905="SPARE-ISSUE","SPARE-ISSUE",
AR1905="Fiber CAmtel","TX ISSUE",
AR1905="Fiber AOF","TX ISSUE",
AR1905="Projet OCM (HUAWEI)","TRAVAUX-HUAWEI",
AR1905="Projet OCM (NOKIA)","TRAVAUX -NOKIA",
AR1905="ACCESS-ISSUE","ACCESS-ISSUE",
AR1905="Projet OCM (ZTE, NOKIA, autres projets)","TRAVAUX OCM",
AR1905="No root CAuse","No root cause",
AR1905="ODU HS","TX ISSUE",
AR1905="IP &amp; VLAN","TX ISSUE",
AR1905="Warehouse HUAWEI","SPARE-ISSUE",
AR1905="SPARE-HS","SPARE-ISSUE",
AR1905="Power Telco","RAN ISSUE",AR1905="no impacts","no impacts"
),"")</f>
        <v>No root cause</v>
      </c>
      <c r="AR1905" s="59" t="s">
        <v>5343</v>
      </c>
      <c r="AS1905" s="40" t="str" cm="1">
        <f t="array" ref="AS1905">IFERROR(_xlfn.IFS(
AR1905="MPR ISSUE","ACTIVE",
AR1905="BSS Hardware Issue","ACTIVE",
AR1905="Sites strategiques, MLL, Pylone, etc.","PASSIVE",
AR1905="AKTIVCO DEFAUT GE &amp; POWER Cabinet","PASSIVE",
AR1905="AKTIVCO Coupure ENEO &amp; Baisse de tension","PASSIVE",
AR1905="Coupure ENEO &amp; Baisse de tension","PASSIVE",
AR1905="Defaut GE &amp; POWER Cabinet","PASSIVE",
AR1905="Sharing","PASSIVE",
AR1905="Sites strategiques &amp; DataCenter","PASSIVE",
AR1905="Exclu","Exclu",
AR1905="SAT","ACTIVE",
AR1905="SPARE-ISSUE","SPARE-ISSUE",
AR1905="Fiber CAmtel","ACTIVE",
AR1905="Fiber AOF","ACTIVE",
AR1905="Projet OCM (HUAWEI)","PLANNED WORKS",
AR1905="Projet OCM (NOKIA)","PLANNED WORKS",
AR1905="ACCESS-ISSUE","ACCESS-ISSUE",
AR1905="Projet OCM (ZTE, NOKIA, autres projets)","PLANNED WORKS",
AR1905="No root CAuse","No root cause",
AR1905="ODU HS","ACTIVE",
AR1905="IP &amp; VLAN","ACTIVE",
AR1905="Warehouse HUAWEI","SPARE-ISSUE",
AR1905="SPARE-HS","SPARE-ISSUE",
AR1905="Power Telco","ACTIVE", AR1905="no impacts","no impacts"
),"")</f>
        <v>No root cause</v>
      </c>
      <c r="AT1905" s="99" t="s">
        <v>5661</v>
      </c>
      <c r="AU1905" s="99" t="s">
        <v>4894</v>
      </c>
      <c r="AW1905" s="17"/>
      <c r="AX1905" s="17" t="s">
        <v>5536</v>
      </c>
      <c r="AY1905" s="17"/>
      <c r="AZ1905" s="17" t="s">
        <v>5536</v>
      </c>
      <c r="BA1905" s="7"/>
      <c r="BC1905" s="18"/>
      <c r="BD1905" s="18"/>
      <c r="BE1905" s="18"/>
      <c r="BF1905" s="18"/>
      <c r="BG1905" s="18"/>
      <c r="BH1905" s="18"/>
      <c r="BI1905" s="18"/>
      <c r="BJ1905" s="18"/>
      <c r="BK1905" s="18"/>
      <c r="BM1905" s="18"/>
      <c r="BN1905" s="18"/>
      <c r="BO1905" s="18"/>
      <c r="BP1905" s="9" t="s">
        <v>5661</v>
      </c>
      <c r="BQ1905" s="14"/>
      <c r="BR1905" s="102" t="s">
        <v>5536</v>
      </c>
      <c r="BS1905" s="14"/>
      <c r="BT1905" s="14"/>
      <c r="BU1905" s="9"/>
      <c r="BV1905" s="9"/>
      <c r="BW1905" s="9"/>
    </row>
    <row r="1906" spans="1:75" x14ac:dyDescent="0.35">
      <c r="A1906" s="1" t="s">
        <v>2737</v>
      </c>
      <c r="B1906" s="8" t="s">
        <v>2738</v>
      </c>
      <c r="C1906" s="3" t="s">
        <v>31</v>
      </c>
      <c r="D1906" s="1" t="s">
        <v>11</v>
      </c>
      <c r="E1906" s="1" t="s">
        <v>12</v>
      </c>
      <c r="F1906" s="3" t="s">
        <v>31</v>
      </c>
      <c r="G1906" s="1" t="s">
        <v>502</v>
      </c>
      <c r="H1906" s="30" t="s">
        <v>5587</v>
      </c>
      <c r="I1906" s="27">
        <v>0</v>
      </c>
      <c r="J1906" s="27">
        <v>2.389900494531037E-2</v>
      </c>
      <c r="K1906" s="27">
        <v>0</v>
      </c>
      <c r="L1906" s="27">
        <v>0</v>
      </c>
      <c r="M1906" s="27">
        <v>0</v>
      </c>
      <c r="N1906" s="27">
        <v>0</v>
      </c>
      <c r="O1906" s="27">
        <v>0</v>
      </c>
      <c r="P1906" s="27">
        <v>0</v>
      </c>
      <c r="Q1906" s="27">
        <v>0</v>
      </c>
      <c r="R1906" s="27">
        <v>0</v>
      </c>
      <c r="S1906" s="80">
        <v>0</v>
      </c>
      <c r="T1906" s="80">
        <v>0</v>
      </c>
      <c r="U1906" s="80">
        <v>0</v>
      </c>
      <c r="V1906" s="80">
        <v>0</v>
      </c>
      <c r="W1906" s="80">
        <v>0</v>
      </c>
      <c r="X1906" s="80">
        <v>0</v>
      </c>
      <c r="Y1906" s="80">
        <v>0</v>
      </c>
      <c r="Z1906" s="80">
        <v>0</v>
      </c>
      <c r="AA1906" s="80">
        <v>0</v>
      </c>
      <c r="AB1906" s="80">
        <v>0</v>
      </c>
      <c r="AC1906" s="80">
        <v>0</v>
      </c>
      <c r="AD1906" s="80">
        <v>0</v>
      </c>
      <c r="AE1906" s="80">
        <v>0</v>
      </c>
      <c r="AF1906" s="80">
        <v>0</v>
      </c>
      <c r="AG1906" s="80"/>
      <c r="AH1906" s="80">
        <v>0</v>
      </c>
      <c r="AI1906" s="80">
        <v>0</v>
      </c>
      <c r="AJ1906" s="80">
        <v>0</v>
      </c>
      <c r="AK1906" s="80">
        <v>0</v>
      </c>
      <c r="AL1906" s="80">
        <v>0</v>
      </c>
      <c r="AM1906" s="80">
        <v>0</v>
      </c>
      <c r="AN1906" s="41" t="s">
        <v>5558</v>
      </c>
      <c r="AO1906" s="41"/>
      <c r="AP1906" s="40" t="str" cm="1">
        <f t="array" ref="AP1906">IFERROR(_xlfn.IFS(
AR1906="MPR ISSUE","PDH",
AR1906="BSS Hardware Issue","BSS",
AR1906="Sites strategiques, MLL, Pylone, etc.","ENVTECH",
AR1906="AKTIVCO DEFAUT GE &amp; POWER Cabinet","AKTIVCO",
AR1906="AKTIVCO Coupure ENEO &amp; Baisse de tension","AKTIVCO GRID ONLY",
AR1906="Coupure ENEO &amp; Baisse de tension","IHS GRID ONLY",
AR1906="Defaut GE &amp; POWER Cabinet","IHS",
AR1906="Sharing","Partners",
AR1906="Sites strategiques &amp; DataCenter","SST &amp; DC",
AR1906="Exclu","Exclu",
AR1906="SAT","SAT",
AR1906="SPARE-ISSUE","SPARE-ISSUE",
AR1906="Fiber CAmtel","TRANS_FO_CAMTEL",
AR1906="Fiber AOF","Fiber AOF",
AR1906="Projet OCM (HUAWEI)","TRAVAUX-HUAWEI",
AR1906="Projet OCM (NOKIA)","TRAVAUX-NOKIA",
AR1906="ACCESS-ISSUE","ACCESS-ISSUE",
AR1906="Projet OCM (ZTE, NOKIA, autres projets)","TRAVAUX OCM",
AR1906="No root CAuse","No root cause",
AR1906="ODU HS","PDH",
AR1906="IP &amp; VLAN","PDH",
AR1906="Warehouse HUAWEI","SPARE-ISSUE",
AR1906="SPARE-HS","SPARE-ISSUE",
AR1906="Power Telco","BSS",AR1906="no impacts","no impacts"
),"")</f>
        <v>No root cause</v>
      </c>
      <c r="AQ1906" s="40" t="str" cm="1">
        <f t="array" ref="AQ1906">IFERROR(_xlfn.IFS(
AR1906="MPR ISSUE","TX ISSUE",
AR1906="BSS Hardware Issue","RAN ISSUE",
AR1906="Sites strategiques, MLL, Pylone, etc.","ENVTECH",
AR1906="AKTIVCO DEFAUT GE &amp; POWER Cabinet","POWER ISSUE",
AR1906="AKTIVCO Coupure ENEO &amp; Baisse de tension","POWER ISSUE",
AR1906="Coupure ENEO &amp; Baisse de tension","POWER ISSUE",
AR1906="Defaut GE &amp; POWER Cabinet","POWER ISSUE",
AR1906="Sharing","POWER ISSUE",
AR1906="Sites strategiques &amp; DataCenter","POWER ISSUE",
AR1906="Exclu","Exclu",
AR1906="SAT","TX ISSUE",
AR1906="SPARE-ISSUE","SPARE-ISSUE",
AR1906="Fiber CAmtel","TX ISSUE",
AR1906="Fiber AOF","TX ISSUE",
AR1906="Projet OCM (HUAWEI)","TRAVAUX-HUAWEI",
AR1906="Projet OCM (NOKIA)","TRAVAUX -NOKIA",
AR1906="ACCESS-ISSUE","ACCESS-ISSUE",
AR1906="Projet OCM (ZTE, NOKIA, autres projets)","TRAVAUX OCM",
AR1906="No root CAuse","No root cause",
AR1906="ODU HS","TX ISSUE",
AR1906="IP &amp; VLAN","TX ISSUE",
AR1906="Warehouse HUAWEI","SPARE-ISSUE",
AR1906="SPARE-HS","SPARE-ISSUE",
AR1906="Power Telco","RAN ISSUE",AR1906="no impacts","no impacts"
),"")</f>
        <v>No root cause</v>
      </c>
      <c r="AR1906" s="59" t="s">
        <v>5343</v>
      </c>
      <c r="AS1906" s="40" t="str" cm="1">
        <f t="array" ref="AS1906">IFERROR(_xlfn.IFS(
AR1906="MPR ISSUE","ACTIVE",
AR1906="BSS Hardware Issue","ACTIVE",
AR1906="Sites strategiques, MLL, Pylone, etc.","PASSIVE",
AR1906="AKTIVCO DEFAUT GE &amp; POWER Cabinet","PASSIVE",
AR1906="AKTIVCO Coupure ENEO &amp; Baisse de tension","PASSIVE",
AR1906="Coupure ENEO &amp; Baisse de tension","PASSIVE",
AR1906="Defaut GE &amp; POWER Cabinet","PASSIVE",
AR1906="Sharing","PASSIVE",
AR1906="Sites strategiques &amp; DataCenter","PASSIVE",
AR1906="Exclu","Exclu",
AR1906="SAT","ACTIVE",
AR1906="SPARE-ISSUE","SPARE-ISSUE",
AR1906="Fiber CAmtel","ACTIVE",
AR1906="Fiber AOF","ACTIVE",
AR1906="Projet OCM (HUAWEI)","PLANNED WORKS",
AR1906="Projet OCM (NOKIA)","PLANNED WORKS",
AR1906="ACCESS-ISSUE","ACCESS-ISSUE",
AR1906="Projet OCM (ZTE, NOKIA, autres projets)","PLANNED WORKS",
AR1906="No root CAuse","No root cause",
AR1906="ODU HS","ACTIVE",
AR1906="IP &amp; VLAN","ACTIVE",
AR1906="Warehouse HUAWEI","SPARE-ISSUE",
AR1906="SPARE-HS","SPARE-ISSUE",
AR1906="Power Telco","ACTIVE", AR1906="no impacts","no impacts"
),"")</f>
        <v>No root cause</v>
      </c>
      <c r="AT1906" s="99" t="s">
        <v>5661</v>
      </c>
      <c r="AU1906" s="99" t="s">
        <v>2738</v>
      </c>
      <c r="AW1906" s="17"/>
      <c r="AX1906" s="17" t="s">
        <v>5536</v>
      </c>
      <c r="AY1906" s="17"/>
      <c r="AZ1906" s="17" t="s">
        <v>5536</v>
      </c>
      <c r="BA1906" s="7"/>
      <c r="BC1906" s="18"/>
      <c r="BD1906" s="18"/>
      <c r="BE1906" s="18"/>
      <c r="BF1906" s="18"/>
      <c r="BG1906" s="18"/>
      <c r="BH1906" s="18"/>
      <c r="BI1906" s="18"/>
      <c r="BJ1906" s="18"/>
      <c r="BK1906" s="18"/>
      <c r="BM1906" s="18"/>
      <c r="BN1906" s="18"/>
      <c r="BO1906" s="18"/>
      <c r="BP1906" s="9" t="s">
        <v>5661</v>
      </c>
      <c r="BQ1906" s="14"/>
      <c r="BR1906" s="102" t="s">
        <v>5536</v>
      </c>
      <c r="BS1906" s="14"/>
      <c r="BT1906" s="14"/>
      <c r="BU1906" s="9"/>
      <c r="BV1906" s="9"/>
      <c r="BW1906" s="9"/>
    </row>
    <row r="1907" spans="1:75" x14ac:dyDescent="0.35">
      <c r="A1907" s="1" t="s">
        <v>4428</v>
      </c>
      <c r="B1907" s="8" t="s">
        <v>4429</v>
      </c>
      <c r="C1907" s="3" t="s">
        <v>37</v>
      </c>
      <c r="D1907" s="1" t="s">
        <v>11</v>
      </c>
      <c r="E1907" s="1" t="s">
        <v>12</v>
      </c>
      <c r="F1907" s="3" t="s">
        <v>226</v>
      </c>
      <c r="G1907" s="1" t="s">
        <v>4428</v>
      </c>
      <c r="H1907" s="30" t="s">
        <v>5587</v>
      </c>
      <c r="I1907" s="27">
        <v>0</v>
      </c>
      <c r="J1907" s="27">
        <v>0</v>
      </c>
      <c r="K1907" s="27">
        <v>0</v>
      </c>
      <c r="L1907" s="27">
        <v>0</v>
      </c>
      <c r="M1907" s="27">
        <v>0</v>
      </c>
      <c r="N1907" s="27">
        <v>0</v>
      </c>
      <c r="O1907" s="27">
        <v>0</v>
      </c>
      <c r="P1907" s="27">
        <v>0</v>
      </c>
      <c r="Q1907" s="27">
        <v>0</v>
      </c>
      <c r="R1907" s="27">
        <v>0</v>
      </c>
      <c r="S1907" s="80">
        <v>0</v>
      </c>
      <c r="T1907" s="80">
        <v>0</v>
      </c>
      <c r="U1907" s="80">
        <v>0</v>
      </c>
      <c r="V1907" s="80">
        <v>0</v>
      </c>
      <c r="W1907" s="80">
        <v>0</v>
      </c>
      <c r="X1907" s="80">
        <v>0</v>
      </c>
      <c r="Y1907" s="80">
        <v>0</v>
      </c>
      <c r="Z1907" s="80">
        <v>0</v>
      </c>
      <c r="AA1907" s="80">
        <v>0</v>
      </c>
      <c r="AB1907" s="80">
        <v>0</v>
      </c>
      <c r="AC1907" s="80">
        <v>0</v>
      </c>
      <c r="AD1907" s="80">
        <v>0</v>
      </c>
      <c r="AE1907" s="80">
        <v>0</v>
      </c>
      <c r="AF1907" s="80">
        <v>0</v>
      </c>
      <c r="AG1907" s="80"/>
      <c r="AH1907" s="80">
        <v>0</v>
      </c>
      <c r="AI1907" s="80">
        <v>0</v>
      </c>
      <c r="AJ1907" s="80">
        <v>0</v>
      </c>
      <c r="AK1907" s="80">
        <v>0</v>
      </c>
      <c r="AL1907" s="80">
        <v>0</v>
      </c>
      <c r="AM1907" s="80">
        <v>0</v>
      </c>
      <c r="AN1907" s="41" t="s">
        <v>5586</v>
      </c>
      <c r="AO1907" s="41"/>
      <c r="AP1907" s="40" t="str" cm="1">
        <f t="array" ref="AP1907">IFERROR(_xlfn.IFS(
AR1907="MPR ISSUE","PDH",
AR1907="BSS Hardware Issue","BSS",
AR1907="Sites strategiques, MLL, Pylone, etc.","ENVTECH",
AR1907="AKTIVCO DEFAUT GE &amp; POWER Cabinet","AKTIVCO",
AR1907="AKTIVCO Coupure ENEO &amp; Baisse de tension","AKTIVCO GRID ONLY",
AR1907="Coupure ENEO &amp; Baisse de tension","IHS GRID ONLY",
AR1907="Defaut GE &amp; POWER Cabinet","IHS",
AR1907="Sharing","Partners",
AR1907="Sites strategiques &amp; DataCenter","SST &amp; DC",
AR1907="Exclu","Exclu",
AR1907="SAT","SAT",
AR1907="SPARE-ISSUE","SPARE-ISSUE",
AR1907="Fiber CAmtel","TRANS_FO_CAMTEL",
AR1907="Fiber AOF","Fiber AOF",
AR1907="Projet OCM (HUAWEI)","TRAVAUX-HUAWEI",
AR1907="Projet OCM (NOKIA)","TRAVAUX-NOKIA",
AR1907="ACCESS-ISSUE","ACCESS-ISSUE",
AR1907="Projet OCM (ZTE, NOKIA, autres projets)","TRAVAUX OCM",
AR1907="No root CAuse","No root cause",
AR1907="ODU HS","PDH",
AR1907="IP &amp; VLAN","PDH",
AR1907="Warehouse HUAWEI","SPARE-ISSUE",
AR1907="SPARE-HS","SPARE-ISSUE",
AR1907="Power Telco","BSS",AR1907="no impacts","no impacts"
),"")</f>
        <v>Exclu</v>
      </c>
      <c r="AQ1907" s="40" t="str" cm="1">
        <f t="array" ref="AQ1907">IFERROR(_xlfn.IFS(
AR1907="MPR ISSUE","TX ISSUE",
AR1907="BSS Hardware Issue","RAN ISSUE",
AR1907="Sites strategiques, MLL, Pylone, etc.","ENVTECH",
AR1907="AKTIVCO DEFAUT GE &amp; POWER Cabinet","POWER ISSUE",
AR1907="AKTIVCO Coupure ENEO &amp; Baisse de tension","POWER ISSUE",
AR1907="Coupure ENEO &amp; Baisse de tension","POWER ISSUE",
AR1907="Defaut GE &amp; POWER Cabinet","POWER ISSUE",
AR1907="Sharing","POWER ISSUE",
AR1907="Sites strategiques &amp; DataCenter","POWER ISSUE",
AR1907="Exclu","Exclu",
AR1907="SAT","TX ISSUE",
AR1907="SPARE-ISSUE","SPARE-ISSUE",
AR1907="Fiber CAmtel","TX ISSUE",
AR1907="Fiber AOF","TX ISSUE",
AR1907="Projet OCM (HUAWEI)","TRAVAUX-HUAWEI",
AR1907="Projet OCM (NOKIA)","TRAVAUX -NOKIA",
AR1907="ACCESS-ISSUE","ACCESS-ISSUE",
AR1907="Projet OCM (ZTE, NOKIA, autres projets)","TRAVAUX OCM",
AR1907="No root CAuse","No root cause",
AR1907="ODU HS","TX ISSUE",
AR1907="IP &amp; VLAN","TX ISSUE",
AR1907="Warehouse HUAWEI","SPARE-ISSUE",
AR1907="SPARE-HS","SPARE-ISSUE",
AR1907="Power Telco","RAN ISSUE",AR1907="no impacts","no impacts"
),"")</f>
        <v>Exclu</v>
      </c>
      <c r="AR1907" s="59" t="s">
        <v>5586</v>
      </c>
      <c r="AS1907" s="40" t="str" cm="1">
        <f t="array" ref="AS1907">IFERROR(_xlfn.IFS(
AR1907="MPR ISSUE","ACTIVE",
AR1907="BSS Hardware Issue","ACTIVE",
AR1907="Sites strategiques, MLL, Pylone, etc.","PASSIVE",
AR1907="AKTIVCO DEFAUT GE &amp; POWER Cabinet","PASSIVE",
AR1907="AKTIVCO Coupure ENEO &amp; Baisse de tension","PASSIVE",
AR1907="Coupure ENEO &amp; Baisse de tension","PASSIVE",
AR1907="Defaut GE &amp; POWER Cabinet","PASSIVE",
AR1907="Sharing","PASSIVE",
AR1907="Sites strategiques &amp; DataCenter","PASSIVE",
AR1907="Exclu","Exclu",
AR1907="SAT","ACTIVE",
AR1907="SPARE-ISSUE","SPARE-ISSUE",
AR1907="Fiber CAmtel","ACTIVE",
AR1907="Fiber AOF","ACTIVE",
AR1907="Projet OCM (HUAWEI)","PLANNED WORKS",
AR1907="Projet OCM (NOKIA)","PLANNED WORKS",
AR1907="ACCESS-ISSUE","ACCESS-ISSUE",
AR1907="Projet OCM (ZTE, NOKIA, autres projets)","PLANNED WORKS",
AR1907="No root CAuse","No root cause",
AR1907="ODU HS","ACTIVE",
AR1907="IP &amp; VLAN","ACTIVE",
AR1907="Warehouse HUAWEI","SPARE-ISSUE",
AR1907="SPARE-HS","SPARE-ISSUE",
AR1907="Power Telco","ACTIVE", AR1907="no impacts","no impacts"
),"")</f>
        <v>Exclu</v>
      </c>
      <c r="AT1907" s="99" t="s">
        <v>5661</v>
      </c>
      <c r="AU1907" s="99" t="s">
        <v>4429</v>
      </c>
      <c r="AW1907" s="17"/>
      <c r="AX1907" s="17" t="s">
        <v>5536</v>
      </c>
      <c r="AY1907" s="17"/>
      <c r="AZ1907" s="17" t="s">
        <v>5536</v>
      </c>
      <c r="BA1907" s="7"/>
      <c r="BC1907" s="18"/>
      <c r="BD1907" s="18"/>
      <c r="BE1907" s="18"/>
      <c r="BF1907" s="18"/>
      <c r="BG1907" s="18"/>
      <c r="BH1907" s="18"/>
      <c r="BI1907" s="18"/>
      <c r="BJ1907" s="18"/>
      <c r="BK1907" s="18"/>
      <c r="BM1907" s="18"/>
      <c r="BN1907" s="18"/>
      <c r="BO1907" s="18"/>
      <c r="BP1907" s="9" t="s">
        <v>5661</v>
      </c>
      <c r="BQ1907" s="14"/>
      <c r="BR1907" s="102" t="s">
        <v>5536</v>
      </c>
      <c r="BS1907" s="14"/>
      <c r="BT1907" s="14"/>
      <c r="BU1907" s="9"/>
      <c r="BV1907" s="9"/>
      <c r="BW1907" s="9"/>
    </row>
    <row r="1908" spans="1:75" x14ac:dyDescent="0.35">
      <c r="A1908" s="1" t="s">
        <v>4555</v>
      </c>
      <c r="B1908" s="8" t="s">
        <v>4556</v>
      </c>
      <c r="C1908" s="3" t="s">
        <v>37</v>
      </c>
      <c r="D1908" s="1" t="s">
        <v>21</v>
      </c>
      <c r="E1908" s="1" t="s">
        <v>188</v>
      </c>
      <c r="F1908" s="3" t="s">
        <v>37</v>
      </c>
      <c r="G1908" s="1" t="s">
        <v>4555</v>
      </c>
      <c r="H1908" s="29" t="s">
        <v>5588</v>
      </c>
      <c r="I1908" s="27">
        <v>0</v>
      </c>
      <c r="J1908" s="27">
        <v>0</v>
      </c>
      <c r="K1908" s="27">
        <v>0</v>
      </c>
      <c r="L1908" s="27">
        <v>0</v>
      </c>
      <c r="M1908" s="27">
        <v>0</v>
      </c>
      <c r="N1908" s="27">
        <v>0</v>
      </c>
      <c r="O1908" s="27">
        <v>0</v>
      </c>
      <c r="P1908" s="27">
        <v>0</v>
      </c>
      <c r="Q1908" s="27">
        <v>0</v>
      </c>
      <c r="R1908" s="27">
        <v>0</v>
      </c>
      <c r="S1908" s="80">
        <v>0</v>
      </c>
      <c r="T1908" s="80">
        <v>0</v>
      </c>
      <c r="U1908" s="80">
        <v>0</v>
      </c>
      <c r="V1908" s="80">
        <v>0</v>
      </c>
      <c r="W1908" s="80">
        <v>0</v>
      </c>
      <c r="X1908" s="80">
        <v>0</v>
      </c>
      <c r="Y1908" s="80">
        <v>0</v>
      </c>
      <c r="Z1908" s="80">
        <v>0</v>
      </c>
      <c r="AA1908" s="80">
        <v>0</v>
      </c>
      <c r="AB1908" s="80">
        <v>0</v>
      </c>
      <c r="AC1908" s="80">
        <v>0</v>
      </c>
      <c r="AD1908" s="80">
        <v>0</v>
      </c>
      <c r="AE1908" s="80">
        <v>0</v>
      </c>
      <c r="AF1908" s="80">
        <v>0</v>
      </c>
      <c r="AG1908" s="80"/>
      <c r="AH1908" s="80">
        <v>0</v>
      </c>
      <c r="AI1908" s="80">
        <v>0</v>
      </c>
      <c r="AJ1908" s="80">
        <v>0</v>
      </c>
      <c r="AK1908" s="80">
        <v>0</v>
      </c>
      <c r="AL1908" s="80">
        <v>0</v>
      </c>
      <c r="AM1908" s="80">
        <v>0</v>
      </c>
      <c r="AN1908" s="41" t="s">
        <v>5586</v>
      </c>
      <c r="AO1908" s="41"/>
      <c r="AP1908" s="40" t="str" cm="1">
        <f t="array" ref="AP1908">IFERROR(_xlfn.IFS(
AR1908="MPR ISSUE","PDH",
AR1908="BSS Hardware Issue","BSS",
AR1908="Sites strategiques, MLL, Pylone, etc.","ENVTECH",
AR1908="AKTIVCO DEFAUT GE &amp; POWER Cabinet","AKTIVCO",
AR1908="AKTIVCO Coupure ENEO &amp; Baisse de tension","AKTIVCO GRID ONLY",
AR1908="Coupure ENEO &amp; Baisse de tension","IHS GRID ONLY",
AR1908="Defaut GE &amp; POWER Cabinet","IHS",
AR1908="Sharing","Partners",
AR1908="Sites strategiques &amp; DataCenter","SST &amp; DC",
AR1908="Exclu","Exclu",
AR1908="SAT","SAT",
AR1908="SPARE-ISSUE","SPARE-ISSUE",
AR1908="Fiber CAmtel","TRANS_FO_CAMTEL",
AR1908="Fiber AOF","Fiber AOF",
AR1908="Projet OCM (HUAWEI)","TRAVAUX-HUAWEI",
AR1908="Projet OCM (NOKIA)","TRAVAUX-NOKIA",
AR1908="ACCESS-ISSUE","ACCESS-ISSUE",
AR1908="Projet OCM (ZTE, NOKIA, autres projets)","TRAVAUX OCM",
AR1908="No root CAuse","No root cause",
AR1908="ODU HS","PDH",
AR1908="IP &amp; VLAN","PDH",
AR1908="Warehouse HUAWEI","SPARE-ISSUE",
AR1908="SPARE-HS","SPARE-ISSUE",
AR1908="Power Telco","BSS",AR1908="no impacts","no impacts"
),"")</f>
        <v>Exclu</v>
      </c>
      <c r="AQ1908" s="40" t="str" cm="1">
        <f t="array" ref="AQ1908">IFERROR(_xlfn.IFS(
AR1908="MPR ISSUE","TX ISSUE",
AR1908="BSS Hardware Issue","RAN ISSUE",
AR1908="Sites strategiques, MLL, Pylone, etc.","ENVTECH",
AR1908="AKTIVCO DEFAUT GE &amp; POWER Cabinet","POWER ISSUE",
AR1908="AKTIVCO Coupure ENEO &amp; Baisse de tension","POWER ISSUE",
AR1908="Coupure ENEO &amp; Baisse de tension","POWER ISSUE",
AR1908="Defaut GE &amp; POWER Cabinet","POWER ISSUE",
AR1908="Sharing","POWER ISSUE",
AR1908="Sites strategiques &amp; DataCenter","POWER ISSUE",
AR1908="Exclu","Exclu",
AR1908="SAT","TX ISSUE",
AR1908="SPARE-ISSUE","SPARE-ISSUE",
AR1908="Fiber CAmtel","TX ISSUE",
AR1908="Fiber AOF","TX ISSUE",
AR1908="Projet OCM (HUAWEI)","TRAVAUX-HUAWEI",
AR1908="Projet OCM (NOKIA)","TRAVAUX -NOKIA",
AR1908="ACCESS-ISSUE","ACCESS-ISSUE",
AR1908="Projet OCM (ZTE, NOKIA, autres projets)","TRAVAUX OCM",
AR1908="No root CAuse","No root cause",
AR1908="ODU HS","TX ISSUE",
AR1908="IP &amp; VLAN","TX ISSUE",
AR1908="Warehouse HUAWEI","SPARE-ISSUE",
AR1908="SPARE-HS","SPARE-ISSUE",
AR1908="Power Telco","RAN ISSUE",AR1908="no impacts","no impacts"
),"")</f>
        <v>Exclu</v>
      </c>
      <c r="AR1908" s="59" t="s">
        <v>5586</v>
      </c>
      <c r="AS1908" s="40" t="str" cm="1">
        <f t="array" ref="AS1908">IFERROR(_xlfn.IFS(
AR1908="MPR ISSUE","ACTIVE",
AR1908="BSS Hardware Issue","ACTIVE",
AR1908="Sites strategiques, MLL, Pylone, etc.","PASSIVE",
AR1908="AKTIVCO DEFAUT GE &amp; POWER Cabinet","PASSIVE",
AR1908="AKTIVCO Coupure ENEO &amp; Baisse de tension","PASSIVE",
AR1908="Coupure ENEO &amp; Baisse de tension","PASSIVE",
AR1908="Defaut GE &amp; POWER Cabinet","PASSIVE",
AR1908="Sharing","PASSIVE",
AR1908="Sites strategiques &amp; DataCenter","PASSIVE",
AR1908="Exclu","Exclu",
AR1908="SAT","ACTIVE",
AR1908="SPARE-ISSUE","SPARE-ISSUE",
AR1908="Fiber CAmtel","ACTIVE",
AR1908="Fiber AOF","ACTIVE",
AR1908="Projet OCM (HUAWEI)","PLANNED WORKS",
AR1908="Projet OCM (NOKIA)","PLANNED WORKS",
AR1908="ACCESS-ISSUE","ACCESS-ISSUE",
AR1908="Projet OCM (ZTE, NOKIA, autres projets)","PLANNED WORKS",
AR1908="No root CAuse","No root cause",
AR1908="ODU HS","ACTIVE",
AR1908="IP &amp; VLAN","ACTIVE",
AR1908="Warehouse HUAWEI","SPARE-ISSUE",
AR1908="SPARE-HS","SPARE-ISSUE",
AR1908="Power Telco","ACTIVE", AR1908="no impacts","no impacts"
),"")</f>
        <v>Exclu</v>
      </c>
      <c r="AT1908" s="99" t="s">
        <v>5661</v>
      </c>
      <c r="AU1908" s="99" t="s">
        <v>4556</v>
      </c>
      <c r="AW1908" s="17"/>
      <c r="AX1908" s="17" t="s">
        <v>5536</v>
      </c>
      <c r="AY1908" s="17"/>
      <c r="AZ1908" s="17" t="s">
        <v>5536</v>
      </c>
      <c r="BA1908" s="7"/>
      <c r="BC1908" s="18"/>
      <c r="BD1908" s="18"/>
      <c r="BE1908" s="18"/>
      <c r="BF1908" s="18"/>
      <c r="BG1908" s="18"/>
      <c r="BH1908" s="18"/>
      <c r="BI1908" s="18"/>
      <c r="BJ1908" s="18"/>
      <c r="BK1908" s="18"/>
      <c r="BM1908" s="18"/>
      <c r="BN1908" s="18"/>
      <c r="BO1908" s="18"/>
      <c r="BP1908" s="9" t="s">
        <v>5661</v>
      </c>
      <c r="BQ1908" s="14"/>
      <c r="BR1908" s="102" t="s">
        <v>5536</v>
      </c>
      <c r="BS1908" s="14"/>
      <c r="BT1908" s="14"/>
      <c r="BU1908" s="9"/>
      <c r="BV1908" s="9"/>
      <c r="BW1908" s="9"/>
    </row>
    <row r="1909" spans="1:75" x14ac:dyDescent="0.35">
      <c r="A1909" s="1" t="s">
        <v>2396</v>
      </c>
      <c r="B1909" s="1" t="s">
        <v>2397</v>
      </c>
      <c r="C1909" s="3" t="s">
        <v>32</v>
      </c>
      <c r="D1909" s="1" t="s">
        <v>18</v>
      </c>
      <c r="E1909" s="23" t="s">
        <v>18</v>
      </c>
      <c r="F1909" s="3" t="s">
        <v>31</v>
      </c>
      <c r="G1909" s="1" t="s">
        <v>32</v>
      </c>
      <c r="H1909" s="30" t="s">
        <v>5587</v>
      </c>
      <c r="I1909" s="27">
        <v>0</v>
      </c>
      <c r="J1909" s="27">
        <v>4.337651562495541</v>
      </c>
      <c r="K1909" s="27">
        <v>0</v>
      </c>
      <c r="L1909" s="27">
        <v>0</v>
      </c>
      <c r="M1909" s="27">
        <v>0</v>
      </c>
      <c r="N1909" s="27">
        <v>0</v>
      </c>
      <c r="O1909" s="27">
        <v>0</v>
      </c>
      <c r="P1909" s="27">
        <v>0</v>
      </c>
      <c r="Q1909" s="27">
        <v>0</v>
      </c>
      <c r="R1909" s="27">
        <v>0</v>
      </c>
      <c r="S1909" s="80">
        <v>0</v>
      </c>
      <c r="T1909" s="80">
        <v>0</v>
      </c>
      <c r="U1909" s="80">
        <v>0</v>
      </c>
      <c r="V1909" s="80">
        <v>0</v>
      </c>
      <c r="W1909" s="80">
        <v>0</v>
      </c>
      <c r="X1909" s="80">
        <v>0</v>
      </c>
      <c r="Y1909" s="80">
        <v>0</v>
      </c>
      <c r="Z1909" s="80">
        <v>0</v>
      </c>
      <c r="AA1909" s="80">
        <v>0</v>
      </c>
      <c r="AB1909" s="80">
        <v>0</v>
      </c>
      <c r="AC1909" s="80">
        <v>0</v>
      </c>
      <c r="AD1909" s="80">
        <v>0</v>
      </c>
      <c r="AE1909" s="80">
        <v>0</v>
      </c>
      <c r="AF1909" s="80">
        <v>0</v>
      </c>
      <c r="AG1909" s="80"/>
      <c r="AH1909" s="80">
        <v>0</v>
      </c>
      <c r="AI1909" s="80">
        <v>0</v>
      </c>
      <c r="AJ1909" s="80">
        <v>0</v>
      </c>
      <c r="AK1909" s="80">
        <v>0</v>
      </c>
      <c r="AL1909" s="80">
        <v>0</v>
      </c>
      <c r="AM1909" s="80">
        <v>0</v>
      </c>
      <c r="AN1909" s="41" t="s">
        <v>5558</v>
      </c>
      <c r="AO1909" s="41"/>
      <c r="AP1909" s="40" t="str" cm="1">
        <f t="array" ref="AP1909">IFERROR(_xlfn.IFS(
AR1909="MPR ISSUE","PDH",
AR1909="BSS Hardware Issue","BSS",
AR1909="Sites strategiques, MLL, Pylone, etc.","ENVTECH",
AR1909="AKTIVCO DEFAUT GE &amp; POWER Cabinet","AKTIVCO",
AR1909="AKTIVCO Coupure ENEO &amp; Baisse de tension","AKTIVCO GRID ONLY",
AR1909="Coupure ENEO &amp; Baisse de tension","IHS GRID ONLY",
AR1909="Defaut GE &amp; POWER Cabinet","IHS",
AR1909="Sharing","Partners",
AR1909="Sites strategiques &amp; DataCenter","SST &amp; DC",
AR1909="Exclu","Exclu",
AR1909="SAT","SAT",
AR1909="SPARE-ISSUE","SPARE-ISSUE",
AR1909="Fiber CAmtel","TRANS_FO_CAMTEL",
AR1909="Fiber AOF","Fiber AOF",
AR1909="Projet OCM (HUAWEI)","TRAVAUX-HUAWEI",
AR1909="Projet OCM (NOKIA)","TRAVAUX-NOKIA",
AR1909="ACCESS-ISSUE","ACCESS-ISSUE",
AR1909="Projet OCM (ZTE, NOKIA, autres projets)","TRAVAUX OCM",
AR1909="No root CAuse","No root cause",
AR1909="ODU HS","PDH",
AR1909="IP &amp; VLAN","PDH",
AR1909="Warehouse HUAWEI","SPARE-ISSUE",
AR1909="SPARE-HS","SPARE-ISSUE",
AR1909="Power Telco","BSS",AR1909="no impacts","no impacts"
),"")</f>
        <v>No root cause</v>
      </c>
      <c r="AQ1909" s="40" t="str" cm="1">
        <f t="array" ref="AQ1909">IFERROR(_xlfn.IFS(
AR1909="MPR ISSUE","TX ISSUE",
AR1909="BSS Hardware Issue","RAN ISSUE",
AR1909="Sites strategiques, MLL, Pylone, etc.","ENVTECH",
AR1909="AKTIVCO DEFAUT GE &amp; POWER Cabinet","POWER ISSUE",
AR1909="AKTIVCO Coupure ENEO &amp; Baisse de tension","POWER ISSUE",
AR1909="Coupure ENEO &amp; Baisse de tension","POWER ISSUE",
AR1909="Defaut GE &amp; POWER Cabinet","POWER ISSUE",
AR1909="Sharing","POWER ISSUE",
AR1909="Sites strategiques &amp; DataCenter","POWER ISSUE",
AR1909="Exclu","Exclu",
AR1909="SAT","TX ISSUE",
AR1909="SPARE-ISSUE","SPARE-ISSUE",
AR1909="Fiber CAmtel","TX ISSUE",
AR1909="Fiber AOF","TX ISSUE",
AR1909="Projet OCM (HUAWEI)","TRAVAUX-HUAWEI",
AR1909="Projet OCM (NOKIA)","TRAVAUX -NOKIA",
AR1909="ACCESS-ISSUE","ACCESS-ISSUE",
AR1909="Projet OCM (ZTE, NOKIA, autres projets)","TRAVAUX OCM",
AR1909="No root CAuse","No root cause",
AR1909="ODU HS","TX ISSUE",
AR1909="IP &amp; VLAN","TX ISSUE",
AR1909="Warehouse HUAWEI","SPARE-ISSUE",
AR1909="SPARE-HS","SPARE-ISSUE",
AR1909="Power Telco","RAN ISSUE",AR1909="no impacts","no impacts"
),"")</f>
        <v>No root cause</v>
      </c>
      <c r="AR1909" s="59" t="s">
        <v>5343</v>
      </c>
      <c r="AS1909" s="40" t="str" cm="1">
        <f t="array" ref="AS1909">IFERROR(_xlfn.IFS(
AR1909="MPR ISSUE","ACTIVE",
AR1909="BSS Hardware Issue","ACTIVE",
AR1909="Sites strategiques, MLL, Pylone, etc.","PASSIVE",
AR1909="AKTIVCO DEFAUT GE &amp; POWER Cabinet","PASSIVE",
AR1909="AKTIVCO Coupure ENEO &amp; Baisse de tension","PASSIVE",
AR1909="Coupure ENEO &amp; Baisse de tension","PASSIVE",
AR1909="Defaut GE &amp; POWER Cabinet","PASSIVE",
AR1909="Sharing","PASSIVE",
AR1909="Sites strategiques &amp; DataCenter","PASSIVE",
AR1909="Exclu","Exclu",
AR1909="SAT","ACTIVE",
AR1909="SPARE-ISSUE","SPARE-ISSUE",
AR1909="Fiber CAmtel","ACTIVE",
AR1909="Fiber AOF","ACTIVE",
AR1909="Projet OCM (HUAWEI)","PLANNED WORKS",
AR1909="Projet OCM (NOKIA)","PLANNED WORKS",
AR1909="ACCESS-ISSUE","ACCESS-ISSUE",
AR1909="Projet OCM (ZTE, NOKIA, autres projets)","PLANNED WORKS",
AR1909="No root CAuse","No root cause",
AR1909="ODU HS","ACTIVE",
AR1909="IP &amp; VLAN","ACTIVE",
AR1909="Warehouse HUAWEI","SPARE-ISSUE",
AR1909="SPARE-HS","SPARE-ISSUE",
AR1909="Power Telco","ACTIVE", AR1909="no impacts","no impacts"
),"")</f>
        <v>No root cause</v>
      </c>
      <c r="AT1909" s="99" t="s">
        <v>5661</v>
      </c>
      <c r="AU1909" s="99" t="s">
        <v>2397</v>
      </c>
      <c r="AW1909" s="17"/>
      <c r="AX1909" s="17" t="s">
        <v>5536</v>
      </c>
      <c r="AY1909" s="17"/>
      <c r="AZ1909" s="17" t="s">
        <v>5536</v>
      </c>
      <c r="BA1909" s="7"/>
      <c r="BC1909" s="18"/>
      <c r="BD1909" s="18"/>
      <c r="BE1909" s="18"/>
      <c r="BF1909" s="18"/>
      <c r="BG1909" s="18"/>
      <c r="BH1909" s="18"/>
      <c r="BI1909" s="18"/>
      <c r="BJ1909" s="18"/>
      <c r="BK1909" s="18"/>
      <c r="BM1909" s="18"/>
      <c r="BN1909" s="18"/>
      <c r="BO1909" s="18"/>
      <c r="BP1909" s="9" t="s">
        <v>5661</v>
      </c>
      <c r="BQ1909" s="14"/>
      <c r="BR1909" s="102" t="s">
        <v>5536</v>
      </c>
      <c r="BS1909" s="14"/>
      <c r="BT1909" s="14"/>
      <c r="BU1909" s="9"/>
      <c r="BV1909" s="9"/>
      <c r="BW1909" s="9"/>
    </row>
    <row r="1910" spans="1:75" x14ac:dyDescent="0.35">
      <c r="A1910" s="1" t="s">
        <v>4615</v>
      </c>
      <c r="B1910" s="1" t="s">
        <v>4616</v>
      </c>
      <c r="C1910" s="3" t="s">
        <v>37</v>
      </c>
      <c r="D1910" s="1" t="s">
        <v>21</v>
      </c>
      <c r="E1910" s="1" t="s">
        <v>122</v>
      </c>
      <c r="F1910" s="3" t="s">
        <v>37</v>
      </c>
      <c r="G1910" s="1" t="s">
        <v>4080</v>
      </c>
      <c r="H1910" s="29" t="s">
        <v>5588</v>
      </c>
      <c r="I1910" s="27">
        <v>0</v>
      </c>
      <c r="J1910" s="27">
        <v>0</v>
      </c>
      <c r="K1910" s="27">
        <v>0</v>
      </c>
      <c r="L1910" s="27">
        <v>0</v>
      </c>
      <c r="M1910" s="27">
        <v>0</v>
      </c>
      <c r="N1910" s="27">
        <v>0</v>
      </c>
      <c r="O1910" s="27">
        <v>0</v>
      </c>
      <c r="P1910" s="27">
        <v>0</v>
      </c>
      <c r="Q1910" s="27">
        <v>0</v>
      </c>
      <c r="R1910" s="27">
        <v>0</v>
      </c>
      <c r="S1910" s="80">
        <v>0</v>
      </c>
      <c r="T1910" s="80">
        <v>0</v>
      </c>
      <c r="U1910" s="80">
        <v>0</v>
      </c>
      <c r="V1910" s="80">
        <v>0</v>
      </c>
      <c r="W1910" s="80">
        <v>0</v>
      </c>
      <c r="X1910" s="80">
        <v>0</v>
      </c>
      <c r="Y1910" s="80">
        <v>0</v>
      </c>
      <c r="Z1910" s="80">
        <v>0</v>
      </c>
      <c r="AA1910" s="80">
        <v>0</v>
      </c>
      <c r="AB1910" s="80">
        <v>0</v>
      </c>
      <c r="AC1910" s="80">
        <v>0</v>
      </c>
      <c r="AD1910" s="80">
        <v>0</v>
      </c>
      <c r="AE1910" s="80">
        <v>0</v>
      </c>
      <c r="AF1910" s="80">
        <v>0</v>
      </c>
      <c r="AG1910" s="80"/>
      <c r="AH1910" s="80">
        <v>0</v>
      </c>
      <c r="AI1910" s="80">
        <v>0</v>
      </c>
      <c r="AJ1910" s="80">
        <v>0</v>
      </c>
      <c r="AK1910" s="80">
        <v>0</v>
      </c>
      <c r="AL1910" s="80">
        <v>0</v>
      </c>
      <c r="AM1910" s="80">
        <v>0</v>
      </c>
      <c r="AN1910" s="41" t="s">
        <v>5558</v>
      </c>
      <c r="AO1910" s="41"/>
      <c r="AP1910" s="40" t="str" cm="1">
        <f t="array" ref="AP1910">IFERROR(_xlfn.IFS(
AR1910="MPR ISSUE","PDH",
AR1910="BSS Hardware Issue","BSS",
AR1910="Sites strategiques, MLL, Pylone, etc.","ENVTECH",
AR1910="AKTIVCO DEFAUT GE &amp; POWER Cabinet","AKTIVCO",
AR1910="AKTIVCO Coupure ENEO &amp; Baisse de tension","AKTIVCO GRID ONLY",
AR1910="Coupure ENEO &amp; Baisse de tension","IHS GRID ONLY",
AR1910="Defaut GE &amp; POWER Cabinet","IHS",
AR1910="Sharing","Partners",
AR1910="Sites strategiques &amp; DataCenter","SST &amp; DC",
AR1910="Exclu","Exclu",
AR1910="SAT","SAT",
AR1910="SPARE-ISSUE","SPARE-ISSUE",
AR1910="Fiber CAmtel","TRANS_FO_CAMTEL",
AR1910="Fiber AOF","Fiber AOF",
AR1910="Projet OCM (HUAWEI)","TRAVAUX-HUAWEI",
AR1910="Projet OCM (NOKIA)","TRAVAUX-NOKIA",
AR1910="ACCESS-ISSUE","ACCESS-ISSUE",
AR1910="Projet OCM (ZTE, NOKIA, autres projets)","TRAVAUX OCM",
AR1910="No root CAuse","No root cause",
AR1910="ODU HS","PDH",
AR1910="IP &amp; VLAN","PDH",
AR1910="Warehouse HUAWEI","SPARE-ISSUE",
AR1910="SPARE-HS","SPARE-ISSUE",
AR1910="Power Telco","BSS",AR1910="no impacts","no impacts"
),"")</f>
        <v>No root cause</v>
      </c>
      <c r="AQ1910" s="40" t="str" cm="1">
        <f t="array" ref="AQ1910">IFERROR(_xlfn.IFS(
AR1910="MPR ISSUE","TX ISSUE",
AR1910="BSS Hardware Issue","RAN ISSUE",
AR1910="Sites strategiques, MLL, Pylone, etc.","ENVTECH",
AR1910="AKTIVCO DEFAUT GE &amp; POWER Cabinet","POWER ISSUE",
AR1910="AKTIVCO Coupure ENEO &amp; Baisse de tension","POWER ISSUE",
AR1910="Coupure ENEO &amp; Baisse de tension","POWER ISSUE",
AR1910="Defaut GE &amp; POWER Cabinet","POWER ISSUE",
AR1910="Sharing","POWER ISSUE",
AR1910="Sites strategiques &amp; DataCenter","POWER ISSUE",
AR1910="Exclu","Exclu",
AR1910="SAT","TX ISSUE",
AR1910="SPARE-ISSUE","SPARE-ISSUE",
AR1910="Fiber CAmtel","TX ISSUE",
AR1910="Fiber AOF","TX ISSUE",
AR1910="Projet OCM (HUAWEI)","TRAVAUX-HUAWEI",
AR1910="Projet OCM (NOKIA)","TRAVAUX -NOKIA",
AR1910="ACCESS-ISSUE","ACCESS-ISSUE",
AR1910="Projet OCM (ZTE, NOKIA, autres projets)","TRAVAUX OCM",
AR1910="No root CAuse","No root cause",
AR1910="ODU HS","TX ISSUE",
AR1910="IP &amp; VLAN","TX ISSUE",
AR1910="Warehouse HUAWEI","SPARE-ISSUE",
AR1910="SPARE-HS","SPARE-ISSUE",
AR1910="Power Telco","RAN ISSUE",AR1910="no impacts","no impacts"
),"")</f>
        <v>No root cause</v>
      </c>
      <c r="AR1910" s="59" t="s">
        <v>5343</v>
      </c>
      <c r="AS1910" s="40" t="str" cm="1">
        <f t="array" ref="AS1910">IFERROR(_xlfn.IFS(
AR1910="MPR ISSUE","ACTIVE",
AR1910="BSS Hardware Issue","ACTIVE",
AR1910="Sites strategiques, MLL, Pylone, etc.","PASSIVE",
AR1910="AKTIVCO DEFAUT GE &amp; POWER Cabinet","PASSIVE",
AR1910="AKTIVCO Coupure ENEO &amp; Baisse de tension","PASSIVE",
AR1910="Coupure ENEO &amp; Baisse de tension","PASSIVE",
AR1910="Defaut GE &amp; POWER Cabinet","PASSIVE",
AR1910="Sharing","PASSIVE",
AR1910="Sites strategiques &amp; DataCenter","PASSIVE",
AR1910="Exclu","Exclu",
AR1910="SAT","ACTIVE",
AR1910="SPARE-ISSUE","SPARE-ISSUE",
AR1910="Fiber CAmtel","ACTIVE",
AR1910="Fiber AOF","ACTIVE",
AR1910="Projet OCM (HUAWEI)","PLANNED WORKS",
AR1910="Projet OCM (NOKIA)","PLANNED WORKS",
AR1910="ACCESS-ISSUE","ACCESS-ISSUE",
AR1910="Projet OCM (ZTE, NOKIA, autres projets)","PLANNED WORKS",
AR1910="No root CAuse","No root cause",
AR1910="ODU HS","ACTIVE",
AR1910="IP &amp; VLAN","ACTIVE",
AR1910="Warehouse HUAWEI","SPARE-ISSUE",
AR1910="SPARE-HS","SPARE-ISSUE",
AR1910="Power Telco","ACTIVE", AR1910="no impacts","no impacts"
),"")</f>
        <v>No root cause</v>
      </c>
      <c r="AT1910" s="99" t="s">
        <v>6448</v>
      </c>
      <c r="AU1910" s="99" t="s">
        <v>4616</v>
      </c>
      <c r="AW1910" s="17"/>
      <c r="AX1910" s="17" t="s">
        <v>5536</v>
      </c>
      <c r="AY1910" s="17"/>
      <c r="AZ1910" s="17" t="s">
        <v>5536</v>
      </c>
      <c r="BA1910" s="7"/>
      <c r="BC1910" s="18"/>
      <c r="BD1910" s="18"/>
      <c r="BE1910" s="18"/>
      <c r="BF1910" s="18"/>
      <c r="BG1910" s="18"/>
      <c r="BH1910" s="18"/>
      <c r="BI1910" s="18"/>
      <c r="BJ1910" s="18"/>
      <c r="BK1910" s="18"/>
      <c r="BM1910" s="18" t="s">
        <v>5678</v>
      </c>
      <c r="BN1910" s="18"/>
      <c r="BO1910" s="18"/>
      <c r="BP1910" s="9" t="s">
        <v>5661</v>
      </c>
      <c r="BQ1910" s="14"/>
      <c r="BR1910" s="102" t="s">
        <v>5536</v>
      </c>
      <c r="BS1910" s="14"/>
      <c r="BT1910" s="14"/>
      <c r="BU1910" s="9"/>
      <c r="BV1910" s="9"/>
      <c r="BW1910" s="9"/>
    </row>
    <row r="1911" spans="1:75" x14ac:dyDescent="0.35">
      <c r="A1911" s="1" t="s">
        <v>920</v>
      </c>
      <c r="B1911" s="8" t="s">
        <v>921</v>
      </c>
      <c r="C1911" s="3" t="s">
        <v>38</v>
      </c>
      <c r="D1911" s="1" t="s">
        <v>11</v>
      </c>
      <c r="E1911" s="1" t="s">
        <v>12</v>
      </c>
      <c r="F1911" s="3" t="s">
        <v>37</v>
      </c>
      <c r="G1911" s="1" t="s">
        <v>38</v>
      </c>
      <c r="H1911" s="30" t="s">
        <v>5587</v>
      </c>
      <c r="I1911" s="27">
        <v>0</v>
      </c>
      <c r="J1911" s="27">
        <v>0</v>
      </c>
      <c r="K1911" s="27">
        <v>0</v>
      </c>
      <c r="L1911" s="27">
        <v>0</v>
      </c>
      <c r="M1911" s="27">
        <v>0</v>
      </c>
      <c r="N1911" s="27">
        <v>0</v>
      </c>
      <c r="O1911" s="27">
        <v>0</v>
      </c>
      <c r="P1911" s="27">
        <v>0</v>
      </c>
      <c r="Q1911" s="27">
        <v>0</v>
      </c>
      <c r="R1911" s="27">
        <v>0</v>
      </c>
      <c r="S1911" s="80">
        <v>0</v>
      </c>
      <c r="T1911" s="80">
        <v>0</v>
      </c>
      <c r="U1911" s="80">
        <v>0</v>
      </c>
      <c r="V1911" s="80">
        <v>0</v>
      </c>
      <c r="W1911" s="80">
        <v>0</v>
      </c>
      <c r="X1911" s="80">
        <v>0</v>
      </c>
      <c r="Y1911" s="80">
        <v>0</v>
      </c>
      <c r="Z1911" s="80">
        <v>0</v>
      </c>
      <c r="AA1911" s="80">
        <v>0</v>
      </c>
      <c r="AB1911" s="80">
        <v>0</v>
      </c>
      <c r="AC1911" s="80">
        <v>0</v>
      </c>
      <c r="AD1911" s="80">
        <v>0</v>
      </c>
      <c r="AE1911" s="80">
        <v>0</v>
      </c>
      <c r="AF1911" s="80">
        <v>0</v>
      </c>
      <c r="AG1911" s="80"/>
      <c r="AH1911" s="80">
        <v>0</v>
      </c>
      <c r="AI1911" s="80">
        <v>0</v>
      </c>
      <c r="AJ1911" s="80">
        <v>0</v>
      </c>
      <c r="AK1911" s="80">
        <v>0</v>
      </c>
      <c r="AL1911" s="80">
        <v>0</v>
      </c>
      <c r="AM1911" s="80">
        <v>0</v>
      </c>
      <c r="AN1911" s="41" t="s">
        <v>5558</v>
      </c>
      <c r="AO1911" s="41"/>
      <c r="AP1911" s="40" t="str" cm="1">
        <f t="array" ref="AP1911">IFERROR(_xlfn.IFS(
AR1911="MPR ISSUE","PDH",
AR1911="BSS Hardware Issue","BSS",
AR1911="Sites strategiques, MLL, Pylone, etc.","ENVTECH",
AR1911="AKTIVCO DEFAUT GE &amp; POWER Cabinet","AKTIVCO",
AR1911="AKTIVCO Coupure ENEO &amp; Baisse de tension","AKTIVCO GRID ONLY",
AR1911="Coupure ENEO &amp; Baisse de tension","IHS GRID ONLY",
AR1911="Defaut GE &amp; POWER Cabinet","IHS",
AR1911="Sharing","Partners",
AR1911="Sites strategiques &amp; DataCenter","SST &amp; DC",
AR1911="Exclu","Exclu",
AR1911="SAT","SAT",
AR1911="SPARE-ISSUE","SPARE-ISSUE",
AR1911="Fiber CAmtel","TRANS_FO_CAMTEL",
AR1911="Fiber AOF","Fiber AOF",
AR1911="Projet OCM (HUAWEI)","TRAVAUX-HUAWEI",
AR1911="Projet OCM (NOKIA)","TRAVAUX-NOKIA",
AR1911="ACCESS-ISSUE","ACCESS-ISSUE",
AR1911="Projet OCM (ZTE, NOKIA, autres projets)","TRAVAUX OCM",
AR1911="No root CAuse","No root cause",
AR1911="ODU HS","PDH",
AR1911="IP &amp; VLAN","PDH",
AR1911="Warehouse HUAWEI","SPARE-ISSUE",
AR1911="SPARE-HS","SPARE-ISSUE",
AR1911="Power Telco","BSS",AR1911="no impacts","no impacts"
),"")</f>
        <v>No root cause</v>
      </c>
      <c r="AQ1911" s="40" t="str" cm="1">
        <f t="array" ref="AQ1911">IFERROR(_xlfn.IFS(
AR1911="MPR ISSUE","TX ISSUE",
AR1911="BSS Hardware Issue","RAN ISSUE",
AR1911="Sites strategiques, MLL, Pylone, etc.","ENVTECH",
AR1911="AKTIVCO DEFAUT GE &amp; POWER Cabinet","POWER ISSUE",
AR1911="AKTIVCO Coupure ENEO &amp; Baisse de tension","POWER ISSUE",
AR1911="Coupure ENEO &amp; Baisse de tension","POWER ISSUE",
AR1911="Defaut GE &amp; POWER Cabinet","POWER ISSUE",
AR1911="Sharing","POWER ISSUE",
AR1911="Sites strategiques &amp; DataCenter","POWER ISSUE",
AR1911="Exclu","Exclu",
AR1911="SAT","TX ISSUE",
AR1911="SPARE-ISSUE","SPARE-ISSUE",
AR1911="Fiber CAmtel","TX ISSUE",
AR1911="Fiber AOF","TX ISSUE",
AR1911="Projet OCM (HUAWEI)","TRAVAUX-HUAWEI",
AR1911="Projet OCM (NOKIA)","TRAVAUX -NOKIA",
AR1911="ACCESS-ISSUE","ACCESS-ISSUE",
AR1911="Projet OCM (ZTE, NOKIA, autres projets)","TRAVAUX OCM",
AR1911="No root CAuse","No root cause",
AR1911="ODU HS","TX ISSUE",
AR1911="IP &amp; VLAN","TX ISSUE",
AR1911="Warehouse HUAWEI","SPARE-ISSUE",
AR1911="SPARE-HS","SPARE-ISSUE",
AR1911="Power Telco","RAN ISSUE",AR1911="no impacts","no impacts"
),"")</f>
        <v>No root cause</v>
      </c>
      <c r="AR1911" s="59" t="s">
        <v>5343</v>
      </c>
      <c r="AS1911" s="40" t="str" cm="1">
        <f t="array" ref="AS1911">IFERROR(_xlfn.IFS(
AR1911="MPR ISSUE","ACTIVE",
AR1911="BSS Hardware Issue","ACTIVE",
AR1911="Sites strategiques, MLL, Pylone, etc.","PASSIVE",
AR1911="AKTIVCO DEFAUT GE &amp; POWER Cabinet","PASSIVE",
AR1911="AKTIVCO Coupure ENEO &amp; Baisse de tension","PASSIVE",
AR1911="Coupure ENEO &amp; Baisse de tension","PASSIVE",
AR1911="Defaut GE &amp; POWER Cabinet","PASSIVE",
AR1911="Sharing","PASSIVE",
AR1911="Sites strategiques &amp; DataCenter","PASSIVE",
AR1911="Exclu","Exclu",
AR1911="SAT","ACTIVE",
AR1911="SPARE-ISSUE","SPARE-ISSUE",
AR1911="Fiber CAmtel","ACTIVE",
AR1911="Fiber AOF","ACTIVE",
AR1911="Projet OCM (HUAWEI)","PLANNED WORKS",
AR1911="Projet OCM (NOKIA)","PLANNED WORKS",
AR1911="ACCESS-ISSUE","ACCESS-ISSUE",
AR1911="Projet OCM (ZTE, NOKIA, autres projets)","PLANNED WORKS",
AR1911="No root CAuse","No root cause",
AR1911="ODU HS","ACTIVE",
AR1911="IP &amp; VLAN","ACTIVE",
AR1911="Warehouse HUAWEI","SPARE-ISSUE",
AR1911="SPARE-HS","SPARE-ISSUE",
AR1911="Power Telco","ACTIVE", AR1911="no impacts","no impacts"
),"")</f>
        <v>No root cause</v>
      </c>
      <c r="AT1911" s="99" t="s">
        <v>5661</v>
      </c>
      <c r="AU1911" s="99" t="s">
        <v>921</v>
      </c>
      <c r="AW1911" s="17"/>
      <c r="AX1911" s="17" t="s">
        <v>5536</v>
      </c>
      <c r="AY1911" s="17"/>
      <c r="AZ1911" s="17" t="s">
        <v>5536</v>
      </c>
      <c r="BA1911" s="7"/>
      <c r="BC1911" s="18"/>
      <c r="BD1911" s="18"/>
      <c r="BE1911" s="18"/>
      <c r="BF1911" s="18"/>
      <c r="BG1911" s="18"/>
      <c r="BH1911" s="18"/>
      <c r="BI1911" s="18"/>
      <c r="BJ1911" s="18"/>
      <c r="BK1911" s="18"/>
      <c r="BM1911" s="18"/>
      <c r="BN1911" s="18"/>
      <c r="BO1911" s="18"/>
      <c r="BP1911" s="9" t="s">
        <v>5661</v>
      </c>
      <c r="BQ1911" s="14"/>
      <c r="BR1911" s="102" t="s">
        <v>5536</v>
      </c>
      <c r="BS1911" s="14"/>
      <c r="BT1911" s="14"/>
      <c r="BU1911" s="9"/>
      <c r="BV1911" s="9"/>
      <c r="BW1911" s="9"/>
    </row>
    <row r="1912" spans="1:75" x14ac:dyDescent="0.35">
      <c r="A1912" s="1" t="s">
        <v>2760</v>
      </c>
      <c r="B1912" s="8" t="s">
        <v>2761</v>
      </c>
      <c r="C1912" s="3" t="s">
        <v>32</v>
      </c>
      <c r="D1912" s="1"/>
      <c r="E1912" s="1"/>
      <c r="F1912" s="3" t="s">
        <v>31</v>
      </c>
      <c r="G1912" s="1" t="s">
        <v>32</v>
      </c>
      <c r="H1912" s="30" t="s">
        <v>5587</v>
      </c>
      <c r="I1912" s="27">
        <v>0</v>
      </c>
      <c r="J1912" s="27">
        <v>0</v>
      </c>
      <c r="K1912" s="27">
        <v>0</v>
      </c>
      <c r="L1912" s="27">
        <v>0</v>
      </c>
      <c r="M1912" s="27">
        <v>0</v>
      </c>
      <c r="N1912" s="27">
        <v>0</v>
      </c>
      <c r="O1912" s="27">
        <v>0</v>
      </c>
      <c r="P1912" s="27">
        <v>0</v>
      </c>
      <c r="Q1912" s="27">
        <v>0</v>
      </c>
      <c r="R1912" s="27">
        <v>0</v>
      </c>
      <c r="S1912" s="80">
        <v>0</v>
      </c>
      <c r="T1912" s="80">
        <v>0</v>
      </c>
      <c r="U1912" s="80">
        <v>0</v>
      </c>
      <c r="V1912" s="80">
        <v>0</v>
      </c>
      <c r="W1912" s="80">
        <v>0</v>
      </c>
      <c r="X1912" s="80">
        <v>0</v>
      </c>
      <c r="Y1912" s="80">
        <v>0</v>
      </c>
      <c r="Z1912" s="80">
        <v>0</v>
      </c>
      <c r="AA1912" s="80">
        <v>0</v>
      </c>
      <c r="AB1912" s="80">
        <v>0</v>
      </c>
      <c r="AC1912" s="80">
        <v>0</v>
      </c>
      <c r="AD1912" s="80">
        <v>0</v>
      </c>
      <c r="AE1912" s="80">
        <v>0</v>
      </c>
      <c r="AF1912" s="80">
        <v>0</v>
      </c>
      <c r="AG1912" s="80"/>
      <c r="AH1912" s="80">
        <v>0</v>
      </c>
      <c r="AI1912" s="80">
        <v>0</v>
      </c>
      <c r="AJ1912" s="80">
        <v>0</v>
      </c>
      <c r="AK1912" s="80">
        <v>0</v>
      </c>
      <c r="AL1912" s="80">
        <v>0</v>
      </c>
      <c r="AM1912" s="80">
        <v>0</v>
      </c>
      <c r="AN1912" s="41" t="s">
        <v>5558</v>
      </c>
      <c r="AO1912" s="41"/>
      <c r="AP1912" s="40" t="str" cm="1">
        <f t="array" ref="AP1912">IFERROR(_xlfn.IFS(
AR1912="MPR ISSUE","PDH",
AR1912="BSS Hardware Issue","BSS",
AR1912="Sites strategiques, MLL, Pylone, etc.","ENVTECH",
AR1912="AKTIVCO DEFAUT GE &amp; POWER Cabinet","AKTIVCO",
AR1912="AKTIVCO Coupure ENEO &amp; Baisse de tension","AKTIVCO GRID ONLY",
AR1912="Coupure ENEO &amp; Baisse de tension","IHS GRID ONLY",
AR1912="Defaut GE &amp; POWER Cabinet","IHS",
AR1912="Sharing","Partners",
AR1912="Sites strategiques &amp; DataCenter","SST &amp; DC",
AR1912="Exclu","Exclu",
AR1912="SAT","SAT",
AR1912="SPARE-ISSUE","SPARE-ISSUE",
AR1912="Fiber CAmtel","TRANS_FO_CAMTEL",
AR1912="Fiber AOF","Fiber AOF",
AR1912="Projet OCM (HUAWEI)","TRAVAUX-HUAWEI",
AR1912="Projet OCM (NOKIA)","TRAVAUX-NOKIA",
AR1912="ACCESS-ISSUE","ACCESS-ISSUE",
AR1912="Projet OCM (ZTE, NOKIA, autres projets)","TRAVAUX OCM",
AR1912="No root CAuse","No root cause",
AR1912="ODU HS","PDH",
AR1912="IP &amp; VLAN","PDH",
AR1912="Warehouse HUAWEI","SPARE-ISSUE",
AR1912="SPARE-HS","SPARE-ISSUE",
AR1912="Power Telco","BSS",AR1912="no impacts","no impacts"
),"")</f>
        <v>No root cause</v>
      </c>
      <c r="AQ1912" s="40" t="str" cm="1">
        <f t="array" ref="AQ1912">IFERROR(_xlfn.IFS(
AR1912="MPR ISSUE","TX ISSUE",
AR1912="BSS Hardware Issue","RAN ISSUE",
AR1912="Sites strategiques, MLL, Pylone, etc.","ENVTECH",
AR1912="AKTIVCO DEFAUT GE &amp; POWER Cabinet","POWER ISSUE",
AR1912="AKTIVCO Coupure ENEO &amp; Baisse de tension","POWER ISSUE",
AR1912="Coupure ENEO &amp; Baisse de tension","POWER ISSUE",
AR1912="Defaut GE &amp; POWER Cabinet","POWER ISSUE",
AR1912="Sharing","POWER ISSUE",
AR1912="Sites strategiques &amp; DataCenter","POWER ISSUE",
AR1912="Exclu","Exclu",
AR1912="SAT","TX ISSUE",
AR1912="SPARE-ISSUE","SPARE-ISSUE",
AR1912="Fiber CAmtel","TX ISSUE",
AR1912="Fiber AOF","TX ISSUE",
AR1912="Projet OCM (HUAWEI)","TRAVAUX-HUAWEI",
AR1912="Projet OCM (NOKIA)","TRAVAUX -NOKIA",
AR1912="ACCESS-ISSUE","ACCESS-ISSUE",
AR1912="Projet OCM (ZTE, NOKIA, autres projets)","TRAVAUX OCM",
AR1912="No root CAuse","No root cause",
AR1912="ODU HS","TX ISSUE",
AR1912="IP &amp; VLAN","TX ISSUE",
AR1912="Warehouse HUAWEI","SPARE-ISSUE",
AR1912="SPARE-HS","SPARE-ISSUE",
AR1912="Power Telco","RAN ISSUE",AR1912="no impacts","no impacts"
),"")</f>
        <v>No root cause</v>
      </c>
      <c r="AR1912" s="59" t="s">
        <v>5343</v>
      </c>
      <c r="AS1912" s="40" t="str" cm="1">
        <f t="array" ref="AS1912">IFERROR(_xlfn.IFS(
AR1912="MPR ISSUE","ACTIVE",
AR1912="BSS Hardware Issue","ACTIVE",
AR1912="Sites strategiques, MLL, Pylone, etc.","PASSIVE",
AR1912="AKTIVCO DEFAUT GE &amp; POWER Cabinet","PASSIVE",
AR1912="AKTIVCO Coupure ENEO &amp; Baisse de tension","PASSIVE",
AR1912="Coupure ENEO &amp; Baisse de tension","PASSIVE",
AR1912="Defaut GE &amp; POWER Cabinet","PASSIVE",
AR1912="Sharing","PASSIVE",
AR1912="Sites strategiques &amp; DataCenter","PASSIVE",
AR1912="Exclu","Exclu",
AR1912="SAT","ACTIVE",
AR1912="SPARE-ISSUE","SPARE-ISSUE",
AR1912="Fiber CAmtel","ACTIVE",
AR1912="Fiber AOF","ACTIVE",
AR1912="Projet OCM (HUAWEI)","PLANNED WORKS",
AR1912="Projet OCM (NOKIA)","PLANNED WORKS",
AR1912="ACCESS-ISSUE","ACCESS-ISSUE",
AR1912="Projet OCM (ZTE, NOKIA, autres projets)","PLANNED WORKS",
AR1912="No root CAuse","No root cause",
AR1912="ODU HS","ACTIVE",
AR1912="IP &amp; VLAN","ACTIVE",
AR1912="Warehouse HUAWEI","SPARE-ISSUE",
AR1912="SPARE-HS","SPARE-ISSUE",
AR1912="Power Telco","ACTIVE", AR1912="no impacts","no impacts"
),"")</f>
        <v>No root cause</v>
      </c>
      <c r="AT1912" s="99" t="s">
        <v>5661</v>
      </c>
      <c r="AU1912" s="99" t="s">
        <v>2761</v>
      </c>
      <c r="AW1912" s="17"/>
      <c r="AX1912" s="17" t="s">
        <v>5536</v>
      </c>
      <c r="AY1912" s="17"/>
      <c r="AZ1912" s="17" t="s">
        <v>5536</v>
      </c>
      <c r="BA1912" s="7"/>
      <c r="BC1912" s="18"/>
      <c r="BD1912" s="18"/>
      <c r="BE1912" s="18"/>
      <c r="BF1912" s="18"/>
      <c r="BG1912" s="18"/>
      <c r="BH1912" s="18"/>
      <c r="BI1912" s="18"/>
      <c r="BJ1912" s="18"/>
      <c r="BK1912" s="18"/>
      <c r="BM1912" s="18"/>
      <c r="BN1912" s="18"/>
      <c r="BO1912" s="18"/>
      <c r="BP1912" s="9" t="s">
        <v>5661</v>
      </c>
      <c r="BQ1912" s="14"/>
      <c r="BR1912" s="102" t="s">
        <v>5536</v>
      </c>
      <c r="BS1912" s="14"/>
      <c r="BT1912" s="14"/>
      <c r="BU1912" s="9"/>
      <c r="BV1912" s="9"/>
      <c r="BW1912" s="9"/>
    </row>
    <row r="1913" spans="1:75" x14ac:dyDescent="0.35">
      <c r="A1913" s="1" t="s">
        <v>3951</v>
      </c>
      <c r="B1913" s="8" t="s">
        <v>3952</v>
      </c>
      <c r="C1913" s="3" t="s">
        <v>37</v>
      </c>
      <c r="D1913" s="1" t="s">
        <v>21</v>
      </c>
      <c r="E1913" s="1" t="s">
        <v>188</v>
      </c>
      <c r="F1913" s="3" t="s">
        <v>37</v>
      </c>
      <c r="G1913" s="1" t="s">
        <v>3953</v>
      </c>
      <c r="H1913" s="29" t="s">
        <v>5588</v>
      </c>
      <c r="I1913" s="27">
        <v>0</v>
      </c>
      <c r="J1913" s="27">
        <v>0</v>
      </c>
      <c r="K1913" s="27">
        <v>0</v>
      </c>
      <c r="L1913" s="27">
        <v>0</v>
      </c>
      <c r="M1913" s="27">
        <v>0</v>
      </c>
      <c r="N1913" s="27">
        <v>0</v>
      </c>
      <c r="O1913" s="27">
        <v>0</v>
      </c>
      <c r="P1913" s="27">
        <v>0</v>
      </c>
      <c r="Q1913" s="27">
        <v>0</v>
      </c>
      <c r="R1913" s="27">
        <v>0</v>
      </c>
      <c r="S1913" s="80">
        <v>0</v>
      </c>
      <c r="T1913" s="80">
        <v>0</v>
      </c>
      <c r="U1913" s="80">
        <v>0</v>
      </c>
      <c r="V1913" s="80">
        <v>0</v>
      </c>
      <c r="W1913" s="80">
        <v>0</v>
      </c>
      <c r="X1913" s="80">
        <v>0</v>
      </c>
      <c r="Y1913" s="80">
        <v>0</v>
      </c>
      <c r="Z1913" s="80">
        <v>0</v>
      </c>
      <c r="AA1913" s="80">
        <v>0</v>
      </c>
      <c r="AB1913" s="80">
        <v>0</v>
      </c>
      <c r="AC1913" s="80">
        <v>0</v>
      </c>
      <c r="AD1913" s="80">
        <v>0</v>
      </c>
      <c r="AE1913" s="80">
        <v>0</v>
      </c>
      <c r="AF1913" s="80">
        <v>0</v>
      </c>
      <c r="AG1913" s="80"/>
      <c r="AH1913" s="80">
        <v>0</v>
      </c>
      <c r="AI1913" s="80">
        <v>0</v>
      </c>
      <c r="AJ1913" s="80">
        <v>0</v>
      </c>
      <c r="AK1913" s="80">
        <v>0</v>
      </c>
      <c r="AL1913" s="80">
        <v>0</v>
      </c>
      <c r="AM1913" s="80">
        <v>0</v>
      </c>
      <c r="AN1913" s="41" t="s">
        <v>5558</v>
      </c>
      <c r="AO1913" s="41"/>
      <c r="AP1913" s="40" t="str" cm="1">
        <f t="array" ref="AP1913">IFERROR(_xlfn.IFS(
AR1913="MPR ISSUE","PDH",
AR1913="BSS Hardware Issue","BSS",
AR1913="Sites strategiques, MLL, Pylone, etc.","ENVTECH",
AR1913="AKTIVCO DEFAUT GE &amp; POWER Cabinet","AKTIVCO",
AR1913="AKTIVCO Coupure ENEO &amp; Baisse de tension","AKTIVCO GRID ONLY",
AR1913="Coupure ENEO &amp; Baisse de tension","IHS GRID ONLY",
AR1913="Defaut GE &amp; POWER Cabinet","IHS",
AR1913="Sharing","Partners",
AR1913="Sites strategiques &amp; DataCenter","SST &amp; DC",
AR1913="Exclu","Exclu",
AR1913="SAT","SAT",
AR1913="SPARE-ISSUE","SPARE-ISSUE",
AR1913="Fiber CAmtel","TRANS_FO_CAMTEL",
AR1913="Fiber AOF","Fiber AOF",
AR1913="Projet OCM (HUAWEI)","TRAVAUX-HUAWEI",
AR1913="Projet OCM (NOKIA)","TRAVAUX-NOKIA",
AR1913="ACCESS-ISSUE","ACCESS-ISSUE",
AR1913="Projet OCM (ZTE, NOKIA, autres projets)","TRAVAUX OCM",
AR1913="No root CAuse","No root cause",
AR1913="ODU HS","PDH",
AR1913="IP &amp; VLAN","PDH",
AR1913="Warehouse HUAWEI","SPARE-ISSUE",
AR1913="SPARE-HS","SPARE-ISSUE",
AR1913="Power Telco","BSS",AR1913="no impacts","no impacts"
),"")</f>
        <v>No root cause</v>
      </c>
      <c r="AQ1913" s="40" t="str" cm="1">
        <f t="array" ref="AQ1913">IFERROR(_xlfn.IFS(
AR1913="MPR ISSUE","TX ISSUE",
AR1913="BSS Hardware Issue","RAN ISSUE",
AR1913="Sites strategiques, MLL, Pylone, etc.","ENVTECH",
AR1913="AKTIVCO DEFAUT GE &amp; POWER Cabinet","POWER ISSUE",
AR1913="AKTIVCO Coupure ENEO &amp; Baisse de tension","POWER ISSUE",
AR1913="Coupure ENEO &amp; Baisse de tension","POWER ISSUE",
AR1913="Defaut GE &amp; POWER Cabinet","POWER ISSUE",
AR1913="Sharing","POWER ISSUE",
AR1913="Sites strategiques &amp; DataCenter","POWER ISSUE",
AR1913="Exclu","Exclu",
AR1913="SAT","TX ISSUE",
AR1913="SPARE-ISSUE","SPARE-ISSUE",
AR1913="Fiber CAmtel","TX ISSUE",
AR1913="Fiber AOF","TX ISSUE",
AR1913="Projet OCM (HUAWEI)","TRAVAUX-HUAWEI",
AR1913="Projet OCM (NOKIA)","TRAVAUX -NOKIA",
AR1913="ACCESS-ISSUE","ACCESS-ISSUE",
AR1913="Projet OCM (ZTE, NOKIA, autres projets)","TRAVAUX OCM",
AR1913="No root CAuse","No root cause",
AR1913="ODU HS","TX ISSUE",
AR1913="IP &amp; VLAN","TX ISSUE",
AR1913="Warehouse HUAWEI","SPARE-ISSUE",
AR1913="SPARE-HS","SPARE-ISSUE",
AR1913="Power Telco","RAN ISSUE",AR1913="no impacts","no impacts"
),"")</f>
        <v>No root cause</v>
      </c>
      <c r="AR1913" s="59" t="s">
        <v>5343</v>
      </c>
      <c r="AS1913" s="40" t="str" cm="1">
        <f t="array" ref="AS1913">IFERROR(_xlfn.IFS(
AR1913="MPR ISSUE","ACTIVE",
AR1913="BSS Hardware Issue","ACTIVE",
AR1913="Sites strategiques, MLL, Pylone, etc.","PASSIVE",
AR1913="AKTIVCO DEFAUT GE &amp; POWER Cabinet","PASSIVE",
AR1913="AKTIVCO Coupure ENEO &amp; Baisse de tension","PASSIVE",
AR1913="Coupure ENEO &amp; Baisse de tension","PASSIVE",
AR1913="Defaut GE &amp; POWER Cabinet","PASSIVE",
AR1913="Sharing","PASSIVE",
AR1913="Sites strategiques &amp; DataCenter","PASSIVE",
AR1913="Exclu","Exclu",
AR1913="SAT","ACTIVE",
AR1913="SPARE-ISSUE","SPARE-ISSUE",
AR1913="Fiber CAmtel","ACTIVE",
AR1913="Fiber AOF","ACTIVE",
AR1913="Projet OCM (HUAWEI)","PLANNED WORKS",
AR1913="Projet OCM (NOKIA)","PLANNED WORKS",
AR1913="ACCESS-ISSUE","ACCESS-ISSUE",
AR1913="Projet OCM (ZTE, NOKIA, autres projets)","PLANNED WORKS",
AR1913="No root CAuse","No root cause",
AR1913="ODU HS","ACTIVE",
AR1913="IP &amp; VLAN","ACTIVE",
AR1913="Warehouse HUAWEI","SPARE-ISSUE",
AR1913="SPARE-HS","SPARE-ISSUE",
AR1913="Power Telco","ACTIVE", AR1913="no impacts","no impacts"
),"")</f>
        <v>No root cause</v>
      </c>
      <c r="AT1913" s="99" t="s">
        <v>6530</v>
      </c>
      <c r="AU1913" s="99" t="s">
        <v>3952</v>
      </c>
      <c r="AW1913" s="17"/>
      <c r="AX1913" s="17" t="s">
        <v>5536</v>
      </c>
      <c r="AY1913" s="17"/>
      <c r="AZ1913" s="17" t="s">
        <v>5536</v>
      </c>
      <c r="BA1913" s="7"/>
      <c r="BC1913" s="18"/>
      <c r="BD1913" s="18"/>
      <c r="BE1913" s="18"/>
      <c r="BF1913" s="18" t="s">
        <v>5913</v>
      </c>
      <c r="BG1913" s="18"/>
      <c r="BH1913" s="18"/>
      <c r="BI1913" s="18"/>
      <c r="BJ1913" s="18"/>
      <c r="BK1913" s="18"/>
      <c r="BM1913" s="18"/>
      <c r="BN1913" s="18"/>
      <c r="BO1913" s="18"/>
      <c r="BP1913" s="9" t="s">
        <v>5661</v>
      </c>
      <c r="BQ1913" s="14"/>
      <c r="BR1913" s="102" t="s">
        <v>5536</v>
      </c>
      <c r="BS1913" s="14"/>
      <c r="BT1913" s="14"/>
      <c r="BU1913" s="9"/>
      <c r="BV1913" s="9"/>
      <c r="BW1913" s="9"/>
    </row>
    <row r="1914" spans="1:75" x14ac:dyDescent="0.35">
      <c r="A1914" s="1" t="s">
        <v>2508</v>
      </c>
      <c r="B1914" s="8" t="s">
        <v>2509</v>
      </c>
      <c r="C1914" s="3" t="s">
        <v>13</v>
      </c>
      <c r="D1914" s="1" t="s">
        <v>11</v>
      </c>
      <c r="E1914" s="1" t="s">
        <v>12</v>
      </c>
      <c r="F1914" s="3" t="s">
        <v>13</v>
      </c>
      <c r="G1914" s="1" t="s">
        <v>63</v>
      </c>
      <c r="H1914" s="28" t="s">
        <v>5589</v>
      </c>
      <c r="I1914" s="27">
        <v>0</v>
      </c>
      <c r="J1914" s="27">
        <v>0</v>
      </c>
      <c r="K1914" s="27">
        <v>0</v>
      </c>
      <c r="L1914" s="27">
        <v>0</v>
      </c>
      <c r="M1914" s="27">
        <v>0</v>
      </c>
      <c r="N1914" s="27">
        <v>0</v>
      </c>
      <c r="O1914" s="27">
        <v>0</v>
      </c>
      <c r="P1914" s="27">
        <v>0</v>
      </c>
      <c r="Q1914" s="27">
        <v>0</v>
      </c>
      <c r="R1914" s="27">
        <v>0</v>
      </c>
      <c r="S1914" s="80">
        <v>0</v>
      </c>
      <c r="T1914" s="80">
        <v>0</v>
      </c>
      <c r="U1914" s="80">
        <v>0</v>
      </c>
      <c r="V1914" s="80">
        <v>0</v>
      </c>
      <c r="W1914" s="80">
        <v>0</v>
      </c>
      <c r="X1914" s="80">
        <v>0</v>
      </c>
      <c r="Y1914" s="80">
        <v>0</v>
      </c>
      <c r="Z1914" s="80">
        <v>0</v>
      </c>
      <c r="AA1914" s="80">
        <v>0</v>
      </c>
      <c r="AB1914" s="80">
        <v>0</v>
      </c>
      <c r="AC1914" s="80">
        <v>0</v>
      </c>
      <c r="AD1914" s="80">
        <v>0</v>
      </c>
      <c r="AE1914" s="80">
        <v>0</v>
      </c>
      <c r="AF1914" s="80">
        <v>0.4889486720714088</v>
      </c>
      <c r="AG1914" s="80"/>
      <c r="AH1914" s="80">
        <v>0.20260648968561751</v>
      </c>
      <c r="AI1914" s="80">
        <v>0</v>
      </c>
      <c r="AJ1914" s="80">
        <v>0</v>
      </c>
      <c r="AK1914" s="80">
        <v>0</v>
      </c>
      <c r="AL1914" s="80">
        <v>0</v>
      </c>
      <c r="AM1914" s="80">
        <v>0</v>
      </c>
      <c r="AN1914" s="41" t="s">
        <v>5558</v>
      </c>
      <c r="AO1914" s="41"/>
      <c r="AP1914" s="40" t="str" cm="1">
        <f t="array" ref="AP1914">IFERROR(_xlfn.IFS(
AR1914="MPR ISSUE","PDH",
AR1914="BSS Hardware Issue","BSS",
AR1914="Sites strategiques, MLL, Pylone, etc.","ENVTECH",
AR1914="AKTIVCO DEFAUT GE &amp; POWER Cabinet","AKTIVCO",
AR1914="AKTIVCO Coupure ENEO &amp; Baisse de tension","AKTIVCO GRID ONLY",
AR1914="Coupure ENEO &amp; Baisse de tension","IHS GRID ONLY",
AR1914="Defaut GE &amp; POWER Cabinet","IHS",
AR1914="Sharing","Partners",
AR1914="Sites strategiques &amp; DataCenter","SST &amp; DC",
AR1914="Exclu","Exclu",
AR1914="SAT","SAT",
AR1914="SPARE-ISSUE","SPARE-ISSUE",
AR1914="Fiber CAmtel","TRANS_FO_CAMTEL",
AR1914="Fiber AOF","Fiber AOF",
AR1914="Projet OCM (HUAWEI)","TRAVAUX-HUAWEI",
AR1914="Projet OCM (NOKIA)","TRAVAUX-NOKIA",
AR1914="ACCESS-ISSUE","ACCESS-ISSUE",
AR1914="Projet OCM (ZTE, NOKIA, autres projets)","TRAVAUX OCM",
AR1914="No root CAuse","No root cause",
AR1914="ODU HS","PDH",
AR1914="IP &amp; VLAN","PDH",
AR1914="Warehouse HUAWEI","SPARE-ISSUE",
AR1914="SPARE-HS","SPARE-ISSUE",
AR1914="Power Telco","BSS",AR1914="no impacts","no impacts"
),"")</f>
        <v>No root cause</v>
      </c>
      <c r="AQ1914" s="40" t="str" cm="1">
        <f t="array" ref="AQ1914">IFERROR(_xlfn.IFS(
AR1914="MPR ISSUE","TX ISSUE",
AR1914="BSS Hardware Issue","RAN ISSUE",
AR1914="Sites strategiques, MLL, Pylone, etc.","ENVTECH",
AR1914="AKTIVCO DEFAUT GE &amp; POWER Cabinet","POWER ISSUE",
AR1914="AKTIVCO Coupure ENEO &amp; Baisse de tension","POWER ISSUE",
AR1914="Coupure ENEO &amp; Baisse de tension","POWER ISSUE",
AR1914="Defaut GE &amp; POWER Cabinet","POWER ISSUE",
AR1914="Sharing","POWER ISSUE",
AR1914="Sites strategiques &amp; DataCenter","POWER ISSUE",
AR1914="Exclu","Exclu",
AR1914="SAT","TX ISSUE",
AR1914="SPARE-ISSUE","SPARE-ISSUE",
AR1914="Fiber CAmtel","TX ISSUE",
AR1914="Fiber AOF","TX ISSUE",
AR1914="Projet OCM (HUAWEI)","TRAVAUX-HUAWEI",
AR1914="Projet OCM (NOKIA)","TRAVAUX -NOKIA",
AR1914="ACCESS-ISSUE","ACCESS-ISSUE",
AR1914="Projet OCM (ZTE, NOKIA, autres projets)","TRAVAUX OCM",
AR1914="No root CAuse","No root cause",
AR1914="ODU HS","TX ISSUE",
AR1914="IP &amp; VLAN","TX ISSUE",
AR1914="Warehouse HUAWEI","SPARE-ISSUE",
AR1914="SPARE-HS","SPARE-ISSUE",
AR1914="Power Telco","RAN ISSUE",AR1914="no impacts","no impacts"
),"")</f>
        <v>No root cause</v>
      </c>
      <c r="AR1914" s="59" t="s">
        <v>5343</v>
      </c>
      <c r="AS1914" s="40" t="str" cm="1">
        <f t="array" ref="AS1914">IFERROR(_xlfn.IFS(
AR1914="MPR ISSUE","ACTIVE",
AR1914="BSS Hardware Issue","ACTIVE",
AR1914="Sites strategiques, MLL, Pylone, etc.","PASSIVE",
AR1914="AKTIVCO DEFAUT GE &amp; POWER Cabinet","PASSIVE",
AR1914="AKTIVCO Coupure ENEO &amp; Baisse de tension","PASSIVE",
AR1914="Coupure ENEO &amp; Baisse de tension","PASSIVE",
AR1914="Defaut GE &amp; POWER Cabinet","PASSIVE",
AR1914="Sharing","PASSIVE",
AR1914="Sites strategiques &amp; DataCenter","PASSIVE",
AR1914="Exclu","Exclu",
AR1914="SAT","ACTIVE",
AR1914="SPARE-ISSUE","SPARE-ISSUE",
AR1914="Fiber CAmtel","ACTIVE",
AR1914="Fiber AOF","ACTIVE",
AR1914="Projet OCM (HUAWEI)","PLANNED WORKS",
AR1914="Projet OCM (NOKIA)","PLANNED WORKS",
AR1914="ACCESS-ISSUE","ACCESS-ISSUE",
AR1914="Projet OCM (ZTE, NOKIA, autres projets)","PLANNED WORKS",
AR1914="No root CAuse","No root cause",
AR1914="ODU HS","ACTIVE",
AR1914="IP &amp; VLAN","ACTIVE",
AR1914="Warehouse HUAWEI","SPARE-ISSUE",
AR1914="SPARE-HS","SPARE-ISSUE",
AR1914="Power Telco","ACTIVE", AR1914="no impacts","no impacts"
),"")</f>
        <v>No root cause</v>
      </c>
      <c r="AT1914" s="99" t="s">
        <v>5661</v>
      </c>
      <c r="AU1914" s="99" t="s">
        <v>2509</v>
      </c>
      <c r="AW1914" s="17"/>
      <c r="AX1914" s="17" t="s">
        <v>5536</v>
      </c>
      <c r="AY1914" s="17"/>
      <c r="AZ1914" s="17" t="s">
        <v>5536</v>
      </c>
      <c r="BA1914" s="7"/>
      <c r="BC1914" s="18"/>
      <c r="BD1914" s="18"/>
      <c r="BE1914" s="18"/>
      <c r="BF1914" s="18"/>
      <c r="BG1914" s="18"/>
      <c r="BH1914" s="18"/>
      <c r="BI1914" s="18"/>
      <c r="BJ1914" s="18"/>
      <c r="BK1914" s="18"/>
      <c r="BM1914" s="18"/>
      <c r="BN1914" s="18"/>
      <c r="BO1914" s="18"/>
      <c r="BP1914" s="9" t="s">
        <v>5661</v>
      </c>
      <c r="BQ1914" s="14"/>
      <c r="BR1914" s="102" t="s">
        <v>5536</v>
      </c>
      <c r="BS1914" s="14"/>
      <c r="BT1914" s="14"/>
      <c r="BU1914" s="9"/>
      <c r="BV1914" s="9"/>
      <c r="BW1914" s="9"/>
    </row>
    <row r="1915" spans="1:75" x14ac:dyDescent="0.35">
      <c r="A1915" s="1" t="s">
        <v>4552</v>
      </c>
      <c r="B1915" s="8" t="s">
        <v>4553</v>
      </c>
      <c r="C1915" s="3" t="s">
        <v>37</v>
      </c>
      <c r="D1915" s="1"/>
      <c r="E1915" s="1"/>
      <c r="F1915" s="3" t="s">
        <v>226</v>
      </c>
      <c r="G1915" s="1" t="s">
        <v>4554</v>
      </c>
      <c r="H1915" s="30" t="s">
        <v>5587</v>
      </c>
      <c r="I1915" s="27">
        <v>0</v>
      </c>
      <c r="J1915" s="27">
        <v>0</v>
      </c>
      <c r="K1915" s="27">
        <v>0</v>
      </c>
      <c r="L1915" s="27">
        <v>0</v>
      </c>
      <c r="M1915" s="27">
        <v>0</v>
      </c>
      <c r="N1915" s="27">
        <v>0</v>
      </c>
      <c r="O1915" s="27">
        <v>0</v>
      </c>
      <c r="P1915" s="27">
        <v>0</v>
      </c>
      <c r="Q1915" s="27">
        <v>0</v>
      </c>
      <c r="R1915" s="27">
        <v>0</v>
      </c>
      <c r="S1915" s="80">
        <v>0</v>
      </c>
      <c r="T1915" s="80">
        <v>0</v>
      </c>
      <c r="U1915" s="80">
        <v>0</v>
      </c>
      <c r="V1915" s="80">
        <v>0</v>
      </c>
      <c r="W1915" s="80">
        <v>0</v>
      </c>
      <c r="X1915" s="80">
        <v>0</v>
      </c>
      <c r="Y1915" s="80">
        <v>0</v>
      </c>
      <c r="Z1915" s="80">
        <v>0</v>
      </c>
      <c r="AA1915" s="80">
        <v>0</v>
      </c>
      <c r="AB1915" s="80">
        <v>0</v>
      </c>
      <c r="AC1915" s="80">
        <v>0</v>
      </c>
      <c r="AD1915" s="80">
        <v>0</v>
      </c>
      <c r="AE1915" s="80">
        <v>0</v>
      </c>
      <c r="AF1915" s="80">
        <v>0</v>
      </c>
      <c r="AG1915" s="80"/>
      <c r="AH1915" s="80">
        <v>0</v>
      </c>
      <c r="AI1915" s="80">
        <v>0</v>
      </c>
      <c r="AJ1915" s="80">
        <v>0</v>
      </c>
      <c r="AK1915" s="80">
        <v>0</v>
      </c>
      <c r="AL1915" s="80">
        <v>0</v>
      </c>
      <c r="AM1915" s="80">
        <v>0</v>
      </c>
      <c r="AN1915" s="41" t="s">
        <v>5586</v>
      </c>
      <c r="AO1915" s="41"/>
      <c r="AP1915" s="40" t="str" cm="1">
        <f t="array" ref="AP1915">IFERROR(_xlfn.IFS(
AR1915="MPR ISSUE","PDH",
AR1915="BSS Hardware Issue","BSS",
AR1915="Sites strategiques, MLL, Pylone, etc.","ENVTECH",
AR1915="AKTIVCO DEFAUT GE &amp; POWER Cabinet","AKTIVCO",
AR1915="AKTIVCO Coupure ENEO &amp; Baisse de tension","AKTIVCO GRID ONLY",
AR1915="Coupure ENEO &amp; Baisse de tension","IHS GRID ONLY",
AR1915="Defaut GE &amp; POWER Cabinet","IHS",
AR1915="Sharing","Partners",
AR1915="Sites strategiques &amp; DataCenter","SST &amp; DC",
AR1915="Exclu","Exclu",
AR1915="SAT","SAT",
AR1915="SPARE-ISSUE","SPARE-ISSUE",
AR1915="Fiber CAmtel","TRANS_FO_CAMTEL",
AR1915="Fiber AOF","Fiber AOF",
AR1915="Projet OCM (HUAWEI)","TRAVAUX-HUAWEI",
AR1915="Projet OCM (NOKIA)","TRAVAUX-NOKIA",
AR1915="ACCESS-ISSUE","ACCESS-ISSUE",
AR1915="Projet OCM (ZTE, NOKIA, autres projets)","TRAVAUX OCM",
AR1915="No root CAuse","No root cause",
AR1915="ODU HS","PDH",
AR1915="IP &amp; VLAN","PDH",
AR1915="Warehouse HUAWEI","SPARE-ISSUE",
AR1915="SPARE-HS","SPARE-ISSUE",
AR1915="Power Telco","BSS",AR1915="no impacts","no impacts"
),"")</f>
        <v>Exclu</v>
      </c>
      <c r="AQ1915" s="40" t="str" cm="1">
        <f t="array" ref="AQ1915">IFERROR(_xlfn.IFS(
AR1915="MPR ISSUE","TX ISSUE",
AR1915="BSS Hardware Issue","RAN ISSUE",
AR1915="Sites strategiques, MLL, Pylone, etc.","ENVTECH",
AR1915="AKTIVCO DEFAUT GE &amp; POWER Cabinet","POWER ISSUE",
AR1915="AKTIVCO Coupure ENEO &amp; Baisse de tension","POWER ISSUE",
AR1915="Coupure ENEO &amp; Baisse de tension","POWER ISSUE",
AR1915="Defaut GE &amp; POWER Cabinet","POWER ISSUE",
AR1915="Sharing","POWER ISSUE",
AR1915="Sites strategiques &amp; DataCenter","POWER ISSUE",
AR1915="Exclu","Exclu",
AR1915="SAT","TX ISSUE",
AR1915="SPARE-ISSUE","SPARE-ISSUE",
AR1915="Fiber CAmtel","TX ISSUE",
AR1915="Fiber AOF","TX ISSUE",
AR1915="Projet OCM (HUAWEI)","TRAVAUX-HUAWEI",
AR1915="Projet OCM (NOKIA)","TRAVAUX -NOKIA",
AR1915="ACCESS-ISSUE","ACCESS-ISSUE",
AR1915="Projet OCM (ZTE, NOKIA, autres projets)","TRAVAUX OCM",
AR1915="No root CAuse","No root cause",
AR1915="ODU HS","TX ISSUE",
AR1915="IP &amp; VLAN","TX ISSUE",
AR1915="Warehouse HUAWEI","SPARE-ISSUE",
AR1915="SPARE-HS","SPARE-ISSUE",
AR1915="Power Telco","RAN ISSUE",AR1915="no impacts","no impacts"
),"")</f>
        <v>Exclu</v>
      </c>
      <c r="AR1915" s="59" t="s">
        <v>5586</v>
      </c>
      <c r="AS1915" s="40" t="str" cm="1">
        <f t="array" ref="AS1915">IFERROR(_xlfn.IFS(
AR1915="MPR ISSUE","ACTIVE",
AR1915="BSS Hardware Issue","ACTIVE",
AR1915="Sites strategiques, MLL, Pylone, etc.","PASSIVE",
AR1915="AKTIVCO DEFAUT GE &amp; POWER Cabinet","PASSIVE",
AR1915="AKTIVCO Coupure ENEO &amp; Baisse de tension","PASSIVE",
AR1915="Coupure ENEO &amp; Baisse de tension","PASSIVE",
AR1915="Defaut GE &amp; POWER Cabinet","PASSIVE",
AR1915="Sharing","PASSIVE",
AR1915="Sites strategiques &amp; DataCenter","PASSIVE",
AR1915="Exclu","Exclu",
AR1915="SAT","ACTIVE",
AR1915="SPARE-ISSUE","SPARE-ISSUE",
AR1915="Fiber CAmtel","ACTIVE",
AR1915="Fiber AOF","ACTIVE",
AR1915="Projet OCM (HUAWEI)","PLANNED WORKS",
AR1915="Projet OCM (NOKIA)","PLANNED WORKS",
AR1915="ACCESS-ISSUE","ACCESS-ISSUE",
AR1915="Projet OCM (ZTE, NOKIA, autres projets)","PLANNED WORKS",
AR1915="No root CAuse","No root cause",
AR1915="ODU HS","ACTIVE",
AR1915="IP &amp; VLAN","ACTIVE",
AR1915="Warehouse HUAWEI","SPARE-ISSUE",
AR1915="SPARE-HS","SPARE-ISSUE",
AR1915="Power Telco","ACTIVE", AR1915="no impacts","no impacts"
),"")</f>
        <v>Exclu</v>
      </c>
      <c r="AT1915" s="99" t="s">
        <v>5661</v>
      </c>
      <c r="AU1915" s="99" t="s">
        <v>4553</v>
      </c>
      <c r="AW1915" s="17"/>
      <c r="AX1915" s="17" t="s">
        <v>5536</v>
      </c>
      <c r="AY1915" s="17"/>
      <c r="AZ1915" s="17" t="s">
        <v>5536</v>
      </c>
      <c r="BA1915" s="7"/>
      <c r="BC1915" s="18"/>
      <c r="BD1915" s="18"/>
      <c r="BE1915" s="18"/>
      <c r="BF1915" s="18"/>
      <c r="BG1915" s="18"/>
      <c r="BH1915" s="18"/>
      <c r="BI1915" s="18"/>
      <c r="BJ1915" s="18"/>
      <c r="BK1915" s="18"/>
      <c r="BM1915" s="18"/>
      <c r="BN1915" s="18"/>
      <c r="BO1915" s="18"/>
      <c r="BP1915" s="9" t="s">
        <v>5661</v>
      </c>
      <c r="BQ1915" s="14"/>
      <c r="BR1915" s="102" t="s">
        <v>5536</v>
      </c>
      <c r="BS1915" s="14"/>
      <c r="BT1915" s="14"/>
      <c r="BU1915" s="9"/>
      <c r="BV1915" s="9"/>
      <c r="BW1915" s="9"/>
    </row>
    <row r="1916" spans="1:75" x14ac:dyDescent="0.35">
      <c r="A1916" s="1" t="s">
        <v>2355</v>
      </c>
      <c r="B1916" s="8" t="s">
        <v>2356</v>
      </c>
      <c r="C1916" s="3" t="s">
        <v>32</v>
      </c>
      <c r="D1916" s="1" t="s">
        <v>11</v>
      </c>
      <c r="E1916" s="1" t="s">
        <v>12</v>
      </c>
      <c r="F1916" s="3" t="s">
        <v>31</v>
      </c>
      <c r="G1916" s="1" t="s">
        <v>32</v>
      </c>
      <c r="H1916" s="30" t="s">
        <v>5587</v>
      </c>
      <c r="I1916" s="27">
        <v>0</v>
      </c>
      <c r="J1916" s="27">
        <v>0</v>
      </c>
      <c r="K1916" s="27">
        <v>0</v>
      </c>
      <c r="L1916" s="27">
        <v>0</v>
      </c>
      <c r="M1916" s="27">
        <v>0</v>
      </c>
      <c r="N1916" s="27">
        <v>0</v>
      </c>
      <c r="O1916" s="27">
        <v>0</v>
      </c>
      <c r="P1916" s="27">
        <v>0</v>
      </c>
      <c r="Q1916" s="27">
        <v>0</v>
      </c>
      <c r="R1916" s="27">
        <v>0</v>
      </c>
      <c r="S1916" s="80">
        <v>0</v>
      </c>
      <c r="T1916" s="80">
        <v>0</v>
      </c>
      <c r="U1916" s="80">
        <v>0</v>
      </c>
      <c r="V1916" s="80">
        <v>0</v>
      </c>
      <c r="W1916" s="80">
        <v>0</v>
      </c>
      <c r="X1916" s="80">
        <v>0</v>
      </c>
      <c r="Y1916" s="80">
        <v>0</v>
      </c>
      <c r="Z1916" s="80">
        <v>0</v>
      </c>
      <c r="AA1916" s="80">
        <v>0</v>
      </c>
      <c r="AB1916" s="80">
        <v>0</v>
      </c>
      <c r="AC1916" s="80">
        <v>0</v>
      </c>
      <c r="AD1916" s="80">
        <v>0</v>
      </c>
      <c r="AE1916" s="80">
        <v>0</v>
      </c>
      <c r="AF1916" s="80">
        <v>0</v>
      </c>
      <c r="AG1916" s="80"/>
      <c r="AH1916" s="80">
        <v>0</v>
      </c>
      <c r="AI1916" s="80">
        <v>0</v>
      </c>
      <c r="AJ1916" s="80">
        <v>0</v>
      </c>
      <c r="AK1916" s="80">
        <v>0</v>
      </c>
      <c r="AL1916" s="80">
        <v>0</v>
      </c>
      <c r="AM1916" s="80">
        <v>0</v>
      </c>
      <c r="AN1916" s="41" t="s">
        <v>5558</v>
      </c>
      <c r="AO1916" s="41"/>
      <c r="AP1916" s="40" t="str" cm="1">
        <f t="array" ref="AP1916">IFERROR(_xlfn.IFS(
AR1916="MPR ISSUE","PDH",
AR1916="BSS Hardware Issue","BSS",
AR1916="Sites strategiques, MLL, Pylone, etc.","ENVTECH",
AR1916="AKTIVCO DEFAUT GE &amp; POWER Cabinet","AKTIVCO",
AR1916="AKTIVCO Coupure ENEO &amp; Baisse de tension","AKTIVCO GRID ONLY",
AR1916="Coupure ENEO &amp; Baisse de tension","IHS GRID ONLY",
AR1916="Defaut GE &amp; POWER Cabinet","IHS",
AR1916="Sharing","Partners",
AR1916="Sites strategiques &amp; DataCenter","SST &amp; DC",
AR1916="Exclu","Exclu",
AR1916="SAT","SAT",
AR1916="SPARE-ISSUE","SPARE-ISSUE",
AR1916="Fiber CAmtel","TRANS_FO_CAMTEL",
AR1916="Fiber AOF","Fiber AOF",
AR1916="Projet OCM (HUAWEI)","TRAVAUX-HUAWEI",
AR1916="Projet OCM (NOKIA)","TRAVAUX-NOKIA",
AR1916="ACCESS-ISSUE","ACCESS-ISSUE",
AR1916="Projet OCM (ZTE, NOKIA, autres projets)","TRAVAUX OCM",
AR1916="No root CAuse","No root cause",
AR1916="ODU HS","PDH",
AR1916="IP &amp; VLAN","PDH",
AR1916="Warehouse HUAWEI","SPARE-ISSUE",
AR1916="SPARE-HS","SPARE-ISSUE",
AR1916="Power Telco","BSS",AR1916="no impacts","no impacts"
),"")</f>
        <v>No root cause</v>
      </c>
      <c r="AQ1916" s="40" t="str" cm="1">
        <f t="array" ref="AQ1916">IFERROR(_xlfn.IFS(
AR1916="MPR ISSUE","TX ISSUE",
AR1916="BSS Hardware Issue","RAN ISSUE",
AR1916="Sites strategiques, MLL, Pylone, etc.","ENVTECH",
AR1916="AKTIVCO DEFAUT GE &amp; POWER Cabinet","POWER ISSUE",
AR1916="AKTIVCO Coupure ENEO &amp; Baisse de tension","POWER ISSUE",
AR1916="Coupure ENEO &amp; Baisse de tension","POWER ISSUE",
AR1916="Defaut GE &amp; POWER Cabinet","POWER ISSUE",
AR1916="Sharing","POWER ISSUE",
AR1916="Sites strategiques &amp; DataCenter","POWER ISSUE",
AR1916="Exclu","Exclu",
AR1916="SAT","TX ISSUE",
AR1916="SPARE-ISSUE","SPARE-ISSUE",
AR1916="Fiber CAmtel","TX ISSUE",
AR1916="Fiber AOF","TX ISSUE",
AR1916="Projet OCM (HUAWEI)","TRAVAUX-HUAWEI",
AR1916="Projet OCM (NOKIA)","TRAVAUX -NOKIA",
AR1916="ACCESS-ISSUE","ACCESS-ISSUE",
AR1916="Projet OCM (ZTE, NOKIA, autres projets)","TRAVAUX OCM",
AR1916="No root CAuse","No root cause",
AR1916="ODU HS","TX ISSUE",
AR1916="IP &amp; VLAN","TX ISSUE",
AR1916="Warehouse HUAWEI","SPARE-ISSUE",
AR1916="SPARE-HS","SPARE-ISSUE",
AR1916="Power Telco","RAN ISSUE",AR1916="no impacts","no impacts"
),"")</f>
        <v>No root cause</v>
      </c>
      <c r="AR1916" s="59" t="s">
        <v>5343</v>
      </c>
      <c r="AS1916" s="40" t="str" cm="1">
        <f t="array" ref="AS1916">IFERROR(_xlfn.IFS(
AR1916="MPR ISSUE","ACTIVE",
AR1916="BSS Hardware Issue","ACTIVE",
AR1916="Sites strategiques, MLL, Pylone, etc.","PASSIVE",
AR1916="AKTIVCO DEFAUT GE &amp; POWER Cabinet","PASSIVE",
AR1916="AKTIVCO Coupure ENEO &amp; Baisse de tension","PASSIVE",
AR1916="Coupure ENEO &amp; Baisse de tension","PASSIVE",
AR1916="Defaut GE &amp; POWER Cabinet","PASSIVE",
AR1916="Sharing","PASSIVE",
AR1916="Sites strategiques &amp; DataCenter","PASSIVE",
AR1916="Exclu","Exclu",
AR1916="SAT","ACTIVE",
AR1916="SPARE-ISSUE","SPARE-ISSUE",
AR1916="Fiber CAmtel","ACTIVE",
AR1916="Fiber AOF","ACTIVE",
AR1916="Projet OCM (HUAWEI)","PLANNED WORKS",
AR1916="Projet OCM (NOKIA)","PLANNED WORKS",
AR1916="ACCESS-ISSUE","ACCESS-ISSUE",
AR1916="Projet OCM (ZTE, NOKIA, autres projets)","PLANNED WORKS",
AR1916="No root CAuse","No root cause",
AR1916="ODU HS","ACTIVE",
AR1916="IP &amp; VLAN","ACTIVE",
AR1916="Warehouse HUAWEI","SPARE-ISSUE",
AR1916="SPARE-HS","SPARE-ISSUE",
AR1916="Power Telco","ACTIVE", AR1916="no impacts","no impacts"
),"")</f>
        <v>No root cause</v>
      </c>
      <c r="AT1916" s="99" t="s">
        <v>5661</v>
      </c>
      <c r="AU1916" s="99" t="s">
        <v>2356</v>
      </c>
      <c r="AW1916" s="17"/>
      <c r="AX1916" s="17" t="s">
        <v>5536</v>
      </c>
      <c r="AY1916" s="17"/>
      <c r="AZ1916" s="17" t="s">
        <v>5536</v>
      </c>
      <c r="BA1916" s="7"/>
      <c r="BC1916" s="18"/>
      <c r="BD1916" s="18"/>
      <c r="BE1916" s="18"/>
      <c r="BF1916" s="18"/>
      <c r="BG1916" s="18"/>
      <c r="BH1916" s="18"/>
      <c r="BI1916" s="18"/>
      <c r="BJ1916" s="18"/>
      <c r="BK1916" s="18"/>
      <c r="BM1916" s="18"/>
      <c r="BN1916" s="18"/>
      <c r="BO1916" s="18"/>
      <c r="BP1916" s="9" t="s">
        <v>5661</v>
      </c>
      <c r="BQ1916" s="14"/>
      <c r="BR1916" s="102" t="s">
        <v>5536</v>
      </c>
      <c r="BS1916" s="14"/>
      <c r="BT1916" s="14"/>
      <c r="BU1916" s="9"/>
      <c r="BV1916" s="9"/>
      <c r="BW1916" s="9"/>
    </row>
    <row r="1917" spans="1:75" x14ac:dyDescent="0.35">
      <c r="A1917" s="1" t="s">
        <v>4557</v>
      </c>
      <c r="B1917" s="8" t="s">
        <v>4558</v>
      </c>
      <c r="C1917" s="3" t="s">
        <v>37</v>
      </c>
      <c r="D1917" s="1" t="s">
        <v>11</v>
      </c>
      <c r="E1917" s="1" t="s">
        <v>12</v>
      </c>
      <c r="F1917" s="3" t="s">
        <v>226</v>
      </c>
      <c r="G1917" s="1" t="s">
        <v>1760</v>
      </c>
      <c r="H1917" s="30" t="s">
        <v>5587</v>
      </c>
      <c r="I1917" s="27">
        <v>0</v>
      </c>
      <c r="J1917" s="27">
        <v>0</v>
      </c>
      <c r="K1917" s="27">
        <v>0</v>
      </c>
      <c r="L1917" s="27">
        <v>0</v>
      </c>
      <c r="M1917" s="27">
        <v>0</v>
      </c>
      <c r="N1917" s="27">
        <v>0</v>
      </c>
      <c r="O1917" s="27">
        <v>0</v>
      </c>
      <c r="P1917" s="27">
        <v>0</v>
      </c>
      <c r="Q1917" s="27">
        <v>0</v>
      </c>
      <c r="R1917" s="27">
        <v>0</v>
      </c>
      <c r="S1917" s="80">
        <v>0</v>
      </c>
      <c r="T1917" s="80">
        <v>0</v>
      </c>
      <c r="U1917" s="80">
        <v>0</v>
      </c>
      <c r="V1917" s="80">
        <v>0</v>
      </c>
      <c r="W1917" s="80">
        <v>0</v>
      </c>
      <c r="X1917" s="80">
        <v>0</v>
      </c>
      <c r="Y1917" s="80">
        <v>0</v>
      </c>
      <c r="Z1917" s="80">
        <v>0</v>
      </c>
      <c r="AA1917" s="80">
        <v>0</v>
      </c>
      <c r="AB1917" s="80">
        <v>0</v>
      </c>
      <c r="AC1917" s="80">
        <v>0</v>
      </c>
      <c r="AD1917" s="80">
        <v>0</v>
      </c>
      <c r="AE1917" s="80">
        <v>0</v>
      </c>
      <c r="AF1917" s="80">
        <v>0</v>
      </c>
      <c r="AG1917" s="80"/>
      <c r="AH1917" s="80">
        <v>0</v>
      </c>
      <c r="AI1917" s="80">
        <v>0</v>
      </c>
      <c r="AJ1917" s="80">
        <v>0</v>
      </c>
      <c r="AK1917" s="80">
        <v>0</v>
      </c>
      <c r="AL1917" s="80">
        <v>0</v>
      </c>
      <c r="AM1917" s="80">
        <v>0</v>
      </c>
      <c r="AN1917" s="41" t="s">
        <v>5586</v>
      </c>
      <c r="AO1917" s="41"/>
      <c r="AP1917" s="40" t="str" cm="1">
        <f t="array" ref="AP1917">IFERROR(_xlfn.IFS(
AR1917="MPR ISSUE","PDH",
AR1917="BSS Hardware Issue","BSS",
AR1917="Sites strategiques, MLL, Pylone, etc.","ENVTECH",
AR1917="AKTIVCO DEFAUT GE &amp; POWER Cabinet","AKTIVCO",
AR1917="AKTIVCO Coupure ENEO &amp; Baisse de tension","AKTIVCO GRID ONLY",
AR1917="Coupure ENEO &amp; Baisse de tension","IHS GRID ONLY",
AR1917="Defaut GE &amp; POWER Cabinet","IHS",
AR1917="Sharing","Partners",
AR1917="Sites strategiques &amp; DataCenter","SST &amp; DC",
AR1917="Exclu","Exclu",
AR1917="SAT","SAT",
AR1917="SPARE-ISSUE","SPARE-ISSUE",
AR1917="Fiber CAmtel","TRANS_FO_CAMTEL",
AR1917="Fiber AOF","Fiber AOF",
AR1917="Projet OCM (HUAWEI)","TRAVAUX-HUAWEI",
AR1917="Projet OCM (NOKIA)","TRAVAUX-NOKIA",
AR1917="ACCESS-ISSUE","ACCESS-ISSUE",
AR1917="Projet OCM (ZTE, NOKIA, autres projets)","TRAVAUX OCM",
AR1917="No root CAuse","No root cause",
AR1917="ODU HS","PDH",
AR1917="IP &amp; VLAN","PDH",
AR1917="Warehouse HUAWEI","SPARE-ISSUE",
AR1917="SPARE-HS","SPARE-ISSUE",
AR1917="Power Telco","BSS",AR1917="no impacts","no impacts"
),"")</f>
        <v>Exclu</v>
      </c>
      <c r="AQ1917" s="40" t="str" cm="1">
        <f t="array" ref="AQ1917">IFERROR(_xlfn.IFS(
AR1917="MPR ISSUE","TX ISSUE",
AR1917="BSS Hardware Issue","RAN ISSUE",
AR1917="Sites strategiques, MLL, Pylone, etc.","ENVTECH",
AR1917="AKTIVCO DEFAUT GE &amp; POWER Cabinet","POWER ISSUE",
AR1917="AKTIVCO Coupure ENEO &amp; Baisse de tension","POWER ISSUE",
AR1917="Coupure ENEO &amp; Baisse de tension","POWER ISSUE",
AR1917="Defaut GE &amp; POWER Cabinet","POWER ISSUE",
AR1917="Sharing","POWER ISSUE",
AR1917="Sites strategiques &amp; DataCenter","POWER ISSUE",
AR1917="Exclu","Exclu",
AR1917="SAT","TX ISSUE",
AR1917="SPARE-ISSUE","SPARE-ISSUE",
AR1917="Fiber CAmtel","TX ISSUE",
AR1917="Fiber AOF","TX ISSUE",
AR1917="Projet OCM (HUAWEI)","TRAVAUX-HUAWEI",
AR1917="Projet OCM (NOKIA)","TRAVAUX -NOKIA",
AR1917="ACCESS-ISSUE","ACCESS-ISSUE",
AR1917="Projet OCM (ZTE, NOKIA, autres projets)","TRAVAUX OCM",
AR1917="No root CAuse","No root cause",
AR1917="ODU HS","TX ISSUE",
AR1917="IP &amp; VLAN","TX ISSUE",
AR1917="Warehouse HUAWEI","SPARE-ISSUE",
AR1917="SPARE-HS","SPARE-ISSUE",
AR1917="Power Telco","RAN ISSUE",AR1917="no impacts","no impacts"
),"")</f>
        <v>Exclu</v>
      </c>
      <c r="AR1917" s="59" t="s">
        <v>5586</v>
      </c>
      <c r="AS1917" s="40" t="str" cm="1">
        <f t="array" ref="AS1917">IFERROR(_xlfn.IFS(
AR1917="MPR ISSUE","ACTIVE",
AR1917="BSS Hardware Issue","ACTIVE",
AR1917="Sites strategiques, MLL, Pylone, etc.","PASSIVE",
AR1917="AKTIVCO DEFAUT GE &amp; POWER Cabinet","PASSIVE",
AR1917="AKTIVCO Coupure ENEO &amp; Baisse de tension","PASSIVE",
AR1917="Coupure ENEO &amp; Baisse de tension","PASSIVE",
AR1917="Defaut GE &amp; POWER Cabinet","PASSIVE",
AR1917="Sharing","PASSIVE",
AR1917="Sites strategiques &amp; DataCenter","PASSIVE",
AR1917="Exclu","Exclu",
AR1917="SAT","ACTIVE",
AR1917="SPARE-ISSUE","SPARE-ISSUE",
AR1917="Fiber CAmtel","ACTIVE",
AR1917="Fiber AOF","ACTIVE",
AR1917="Projet OCM (HUAWEI)","PLANNED WORKS",
AR1917="Projet OCM (NOKIA)","PLANNED WORKS",
AR1917="ACCESS-ISSUE","ACCESS-ISSUE",
AR1917="Projet OCM (ZTE, NOKIA, autres projets)","PLANNED WORKS",
AR1917="No root CAuse","No root cause",
AR1917="ODU HS","ACTIVE",
AR1917="IP &amp; VLAN","ACTIVE",
AR1917="Warehouse HUAWEI","SPARE-ISSUE",
AR1917="SPARE-HS","SPARE-ISSUE",
AR1917="Power Telco","ACTIVE", AR1917="no impacts","no impacts"
),"")</f>
        <v>Exclu</v>
      </c>
      <c r="AT1917" s="99" t="s">
        <v>5661</v>
      </c>
      <c r="AU1917" s="99" t="s">
        <v>4558</v>
      </c>
      <c r="AW1917" s="17"/>
      <c r="AX1917" s="17" t="s">
        <v>5536</v>
      </c>
      <c r="AY1917" s="17"/>
      <c r="AZ1917" s="17" t="s">
        <v>5536</v>
      </c>
      <c r="BA1917" s="7"/>
      <c r="BC1917" s="18"/>
      <c r="BD1917" s="18"/>
      <c r="BE1917" s="18"/>
      <c r="BF1917" s="18"/>
      <c r="BG1917" s="18"/>
      <c r="BH1917" s="18"/>
      <c r="BI1917" s="18"/>
      <c r="BJ1917" s="18"/>
      <c r="BK1917" s="18"/>
      <c r="BM1917" s="18"/>
      <c r="BN1917" s="18"/>
      <c r="BO1917" s="18"/>
      <c r="BP1917" s="9" t="s">
        <v>5661</v>
      </c>
      <c r="BQ1917" s="14"/>
      <c r="BR1917" s="102" t="s">
        <v>5536</v>
      </c>
      <c r="BS1917" s="14"/>
      <c r="BT1917" s="14"/>
      <c r="BU1917" s="9"/>
      <c r="BV1917" s="9"/>
      <c r="BW1917" s="9"/>
    </row>
    <row r="1918" spans="1:75" x14ac:dyDescent="0.35">
      <c r="A1918" s="1" t="s">
        <v>1006</v>
      </c>
      <c r="B1918" s="8" t="s">
        <v>1007</v>
      </c>
      <c r="C1918" s="3" t="s">
        <v>32</v>
      </c>
      <c r="D1918" s="1"/>
      <c r="E1918" s="1"/>
      <c r="F1918" s="3" t="s">
        <v>31</v>
      </c>
      <c r="G1918" s="1" t="s">
        <v>32</v>
      </c>
      <c r="H1918" s="30" t="s">
        <v>5587</v>
      </c>
      <c r="I1918" s="27">
        <v>0</v>
      </c>
      <c r="J1918" s="27">
        <v>0</v>
      </c>
      <c r="K1918" s="27">
        <v>0</v>
      </c>
      <c r="L1918" s="27">
        <v>0</v>
      </c>
      <c r="M1918" s="27">
        <v>0</v>
      </c>
      <c r="N1918" s="27">
        <v>0</v>
      </c>
      <c r="O1918" s="27">
        <v>0</v>
      </c>
      <c r="P1918" s="27">
        <v>0</v>
      </c>
      <c r="Q1918" s="27">
        <v>0</v>
      </c>
      <c r="R1918" s="27">
        <v>0</v>
      </c>
      <c r="S1918" s="80">
        <v>0</v>
      </c>
      <c r="T1918" s="80">
        <v>0</v>
      </c>
      <c r="U1918" s="80">
        <v>0</v>
      </c>
      <c r="V1918" s="80">
        <v>0</v>
      </c>
      <c r="W1918" s="80">
        <v>0</v>
      </c>
      <c r="X1918" s="80">
        <v>0</v>
      </c>
      <c r="Y1918" s="80">
        <v>0</v>
      </c>
      <c r="Z1918" s="80">
        <v>0</v>
      </c>
      <c r="AA1918" s="80">
        <v>0</v>
      </c>
      <c r="AB1918" s="80">
        <v>0</v>
      </c>
      <c r="AC1918" s="80">
        <v>0</v>
      </c>
      <c r="AD1918" s="80">
        <v>0</v>
      </c>
      <c r="AE1918" s="80">
        <v>0</v>
      </c>
      <c r="AF1918" s="80">
        <v>2.6752617476098045E-4</v>
      </c>
      <c r="AG1918" s="80"/>
      <c r="AH1918" s="80">
        <v>0</v>
      </c>
      <c r="AI1918" s="80">
        <v>0</v>
      </c>
      <c r="AJ1918" s="80">
        <v>0</v>
      </c>
      <c r="AK1918" s="80">
        <v>0</v>
      </c>
      <c r="AL1918" s="80">
        <v>0</v>
      </c>
      <c r="AM1918" s="80">
        <v>0</v>
      </c>
      <c r="AN1918" s="41" t="s">
        <v>5558</v>
      </c>
      <c r="AO1918" s="41"/>
      <c r="AP1918" s="40" t="str" cm="1">
        <f t="array" ref="AP1918">IFERROR(_xlfn.IFS(
AR1918="MPR ISSUE","PDH",
AR1918="BSS Hardware Issue","BSS",
AR1918="Sites strategiques, MLL, Pylone, etc.","ENVTECH",
AR1918="AKTIVCO DEFAUT GE &amp; POWER Cabinet","AKTIVCO",
AR1918="AKTIVCO Coupure ENEO &amp; Baisse de tension","AKTIVCO GRID ONLY",
AR1918="Coupure ENEO &amp; Baisse de tension","IHS GRID ONLY",
AR1918="Defaut GE &amp; POWER Cabinet","IHS",
AR1918="Sharing","Partners",
AR1918="Sites strategiques &amp; DataCenter","SST &amp; DC",
AR1918="Exclu","Exclu",
AR1918="SAT","SAT",
AR1918="SPARE-ISSUE","SPARE-ISSUE",
AR1918="Fiber CAmtel","TRANS_FO_CAMTEL",
AR1918="Fiber AOF","Fiber AOF",
AR1918="Projet OCM (HUAWEI)","TRAVAUX-HUAWEI",
AR1918="Projet OCM (NOKIA)","TRAVAUX-NOKIA",
AR1918="ACCESS-ISSUE","ACCESS-ISSUE",
AR1918="Projet OCM (ZTE, NOKIA, autres projets)","TRAVAUX OCM",
AR1918="No root CAuse","No root cause",
AR1918="ODU HS","PDH",
AR1918="IP &amp; VLAN","PDH",
AR1918="Warehouse HUAWEI","SPARE-ISSUE",
AR1918="SPARE-HS","SPARE-ISSUE",
AR1918="Power Telco","BSS",AR1918="no impacts","no impacts"
),"")</f>
        <v>No root cause</v>
      </c>
      <c r="AQ1918" s="40" t="str" cm="1">
        <f t="array" ref="AQ1918">IFERROR(_xlfn.IFS(
AR1918="MPR ISSUE","TX ISSUE",
AR1918="BSS Hardware Issue","RAN ISSUE",
AR1918="Sites strategiques, MLL, Pylone, etc.","ENVTECH",
AR1918="AKTIVCO DEFAUT GE &amp; POWER Cabinet","POWER ISSUE",
AR1918="AKTIVCO Coupure ENEO &amp; Baisse de tension","POWER ISSUE",
AR1918="Coupure ENEO &amp; Baisse de tension","POWER ISSUE",
AR1918="Defaut GE &amp; POWER Cabinet","POWER ISSUE",
AR1918="Sharing","POWER ISSUE",
AR1918="Sites strategiques &amp; DataCenter","POWER ISSUE",
AR1918="Exclu","Exclu",
AR1918="SAT","TX ISSUE",
AR1918="SPARE-ISSUE","SPARE-ISSUE",
AR1918="Fiber CAmtel","TX ISSUE",
AR1918="Fiber AOF","TX ISSUE",
AR1918="Projet OCM (HUAWEI)","TRAVAUX-HUAWEI",
AR1918="Projet OCM (NOKIA)","TRAVAUX -NOKIA",
AR1918="ACCESS-ISSUE","ACCESS-ISSUE",
AR1918="Projet OCM (ZTE, NOKIA, autres projets)","TRAVAUX OCM",
AR1918="No root CAuse","No root cause",
AR1918="ODU HS","TX ISSUE",
AR1918="IP &amp; VLAN","TX ISSUE",
AR1918="Warehouse HUAWEI","SPARE-ISSUE",
AR1918="SPARE-HS","SPARE-ISSUE",
AR1918="Power Telco","RAN ISSUE",AR1918="no impacts","no impacts"
),"")</f>
        <v>No root cause</v>
      </c>
      <c r="AR1918" s="59" t="s">
        <v>5343</v>
      </c>
      <c r="AS1918" s="40" t="str" cm="1">
        <f t="array" ref="AS1918">IFERROR(_xlfn.IFS(
AR1918="MPR ISSUE","ACTIVE",
AR1918="BSS Hardware Issue","ACTIVE",
AR1918="Sites strategiques, MLL, Pylone, etc.","PASSIVE",
AR1918="AKTIVCO DEFAUT GE &amp; POWER Cabinet","PASSIVE",
AR1918="AKTIVCO Coupure ENEO &amp; Baisse de tension","PASSIVE",
AR1918="Coupure ENEO &amp; Baisse de tension","PASSIVE",
AR1918="Defaut GE &amp; POWER Cabinet","PASSIVE",
AR1918="Sharing","PASSIVE",
AR1918="Sites strategiques &amp; DataCenter","PASSIVE",
AR1918="Exclu","Exclu",
AR1918="SAT","ACTIVE",
AR1918="SPARE-ISSUE","SPARE-ISSUE",
AR1918="Fiber CAmtel","ACTIVE",
AR1918="Fiber AOF","ACTIVE",
AR1918="Projet OCM (HUAWEI)","PLANNED WORKS",
AR1918="Projet OCM (NOKIA)","PLANNED WORKS",
AR1918="ACCESS-ISSUE","ACCESS-ISSUE",
AR1918="Projet OCM (ZTE, NOKIA, autres projets)","PLANNED WORKS",
AR1918="No root CAuse","No root cause",
AR1918="ODU HS","ACTIVE",
AR1918="IP &amp; VLAN","ACTIVE",
AR1918="Warehouse HUAWEI","SPARE-ISSUE",
AR1918="SPARE-HS","SPARE-ISSUE",
AR1918="Power Telco","ACTIVE", AR1918="no impacts","no impacts"
),"")</f>
        <v>No root cause</v>
      </c>
      <c r="AT1918" s="99" t="s">
        <v>5661</v>
      </c>
      <c r="AU1918" s="99" t="s">
        <v>1007</v>
      </c>
      <c r="AW1918" s="17"/>
      <c r="AX1918" s="17" t="s">
        <v>5536</v>
      </c>
      <c r="AY1918" s="17"/>
      <c r="AZ1918" s="17" t="s">
        <v>5536</v>
      </c>
      <c r="BA1918" s="7"/>
      <c r="BC1918" s="18"/>
      <c r="BD1918" s="18"/>
      <c r="BE1918" s="18"/>
      <c r="BF1918" s="18"/>
      <c r="BG1918" s="18"/>
      <c r="BH1918" s="18"/>
      <c r="BI1918" s="18"/>
      <c r="BJ1918" s="18"/>
      <c r="BK1918" s="18"/>
      <c r="BM1918" s="18"/>
      <c r="BN1918" s="18"/>
      <c r="BO1918" s="18"/>
      <c r="BP1918" s="9" t="s">
        <v>5661</v>
      </c>
      <c r="BQ1918" s="14"/>
      <c r="BR1918" s="102" t="s">
        <v>5536</v>
      </c>
      <c r="BS1918" s="14"/>
      <c r="BT1918" s="14"/>
      <c r="BU1918" s="9"/>
      <c r="BV1918" s="9"/>
      <c r="BW1918" s="9"/>
    </row>
    <row r="1919" spans="1:75" x14ac:dyDescent="0.35">
      <c r="A1919" s="1" t="s">
        <v>4757</v>
      </c>
      <c r="B1919" s="8" t="s">
        <v>4758</v>
      </c>
      <c r="C1919" s="3" t="s">
        <v>32</v>
      </c>
      <c r="D1919" s="1" t="s">
        <v>11</v>
      </c>
      <c r="E1919" s="1" t="s">
        <v>12</v>
      </c>
      <c r="F1919" s="3" t="s">
        <v>31</v>
      </c>
      <c r="G1919" s="1" t="s">
        <v>32</v>
      </c>
      <c r="H1919" s="30" t="s">
        <v>5587</v>
      </c>
      <c r="I1919" s="27">
        <v>0</v>
      </c>
      <c r="J1919" s="27">
        <v>0</v>
      </c>
      <c r="K1919" s="27">
        <v>0</v>
      </c>
      <c r="L1919" s="27">
        <v>0</v>
      </c>
      <c r="M1919" s="27">
        <v>0</v>
      </c>
      <c r="N1919" s="27">
        <v>0</v>
      </c>
      <c r="O1919" s="27">
        <v>0</v>
      </c>
      <c r="P1919" s="27">
        <v>0</v>
      </c>
      <c r="Q1919" s="27">
        <v>0</v>
      </c>
      <c r="R1919" s="27">
        <v>0</v>
      </c>
      <c r="S1919" s="80">
        <v>0</v>
      </c>
      <c r="T1919" s="80">
        <v>0</v>
      </c>
      <c r="U1919" s="80">
        <v>0</v>
      </c>
      <c r="V1919" s="80">
        <v>0</v>
      </c>
      <c r="W1919" s="80">
        <v>0</v>
      </c>
      <c r="X1919" s="80">
        <v>0</v>
      </c>
      <c r="Y1919" s="80">
        <v>0</v>
      </c>
      <c r="Z1919" s="80">
        <v>0</v>
      </c>
      <c r="AA1919" s="80">
        <v>0</v>
      </c>
      <c r="AB1919" s="80">
        <v>0</v>
      </c>
      <c r="AC1919" s="80">
        <v>0</v>
      </c>
      <c r="AD1919" s="80">
        <v>0</v>
      </c>
      <c r="AE1919" s="80">
        <v>0</v>
      </c>
      <c r="AF1919" s="80">
        <v>0</v>
      </c>
      <c r="AG1919" s="80"/>
      <c r="AH1919" s="80">
        <v>0</v>
      </c>
      <c r="AI1919" s="80">
        <v>0</v>
      </c>
      <c r="AJ1919" s="80">
        <v>0</v>
      </c>
      <c r="AK1919" s="80">
        <v>0</v>
      </c>
      <c r="AL1919" s="80">
        <v>0</v>
      </c>
      <c r="AM1919" s="80">
        <v>0</v>
      </c>
      <c r="AN1919" s="41" t="s">
        <v>5558</v>
      </c>
      <c r="AO1919" s="41"/>
      <c r="AP1919" s="40" t="str" cm="1">
        <f t="array" ref="AP1919">IFERROR(_xlfn.IFS(
AR1919="MPR ISSUE","PDH",
AR1919="BSS Hardware Issue","BSS",
AR1919="Sites strategiques, MLL, Pylone, etc.","ENVTECH",
AR1919="AKTIVCO DEFAUT GE &amp; POWER Cabinet","AKTIVCO",
AR1919="AKTIVCO Coupure ENEO &amp; Baisse de tension","AKTIVCO GRID ONLY",
AR1919="Coupure ENEO &amp; Baisse de tension","IHS GRID ONLY",
AR1919="Defaut GE &amp; POWER Cabinet","IHS",
AR1919="Sharing","Partners",
AR1919="Sites strategiques &amp; DataCenter","SST &amp; DC",
AR1919="Exclu","Exclu",
AR1919="SAT","SAT",
AR1919="SPARE-ISSUE","SPARE-ISSUE",
AR1919="Fiber CAmtel","TRANS_FO_CAMTEL",
AR1919="Fiber AOF","Fiber AOF",
AR1919="Projet OCM (HUAWEI)","TRAVAUX-HUAWEI",
AR1919="Projet OCM (NOKIA)","TRAVAUX-NOKIA",
AR1919="ACCESS-ISSUE","ACCESS-ISSUE",
AR1919="Projet OCM (ZTE, NOKIA, autres projets)","TRAVAUX OCM",
AR1919="No root CAuse","No root cause",
AR1919="ODU HS","PDH",
AR1919="IP &amp; VLAN","PDH",
AR1919="Warehouse HUAWEI","SPARE-ISSUE",
AR1919="SPARE-HS","SPARE-ISSUE",
AR1919="Power Telco","BSS",AR1919="no impacts","no impacts"
),"")</f>
        <v>No root cause</v>
      </c>
      <c r="AQ1919" s="40" t="str" cm="1">
        <f t="array" ref="AQ1919">IFERROR(_xlfn.IFS(
AR1919="MPR ISSUE","TX ISSUE",
AR1919="BSS Hardware Issue","RAN ISSUE",
AR1919="Sites strategiques, MLL, Pylone, etc.","ENVTECH",
AR1919="AKTIVCO DEFAUT GE &amp; POWER Cabinet","POWER ISSUE",
AR1919="AKTIVCO Coupure ENEO &amp; Baisse de tension","POWER ISSUE",
AR1919="Coupure ENEO &amp; Baisse de tension","POWER ISSUE",
AR1919="Defaut GE &amp; POWER Cabinet","POWER ISSUE",
AR1919="Sharing","POWER ISSUE",
AR1919="Sites strategiques &amp; DataCenter","POWER ISSUE",
AR1919="Exclu","Exclu",
AR1919="SAT","TX ISSUE",
AR1919="SPARE-ISSUE","SPARE-ISSUE",
AR1919="Fiber CAmtel","TX ISSUE",
AR1919="Fiber AOF","TX ISSUE",
AR1919="Projet OCM (HUAWEI)","TRAVAUX-HUAWEI",
AR1919="Projet OCM (NOKIA)","TRAVAUX -NOKIA",
AR1919="ACCESS-ISSUE","ACCESS-ISSUE",
AR1919="Projet OCM (ZTE, NOKIA, autres projets)","TRAVAUX OCM",
AR1919="No root CAuse","No root cause",
AR1919="ODU HS","TX ISSUE",
AR1919="IP &amp; VLAN","TX ISSUE",
AR1919="Warehouse HUAWEI","SPARE-ISSUE",
AR1919="SPARE-HS","SPARE-ISSUE",
AR1919="Power Telco","RAN ISSUE",AR1919="no impacts","no impacts"
),"")</f>
        <v>No root cause</v>
      </c>
      <c r="AR1919" s="59" t="s">
        <v>5343</v>
      </c>
      <c r="AS1919" s="40" t="str" cm="1">
        <f t="array" ref="AS1919">IFERROR(_xlfn.IFS(
AR1919="MPR ISSUE","ACTIVE",
AR1919="BSS Hardware Issue","ACTIVE",
AR1919="Sites strategiques, MLL, Pylone, etc.","PASSIVE",
AR1919="AKTIVCO DEFAUT GE &amp; POWER Cabinet","PASSIVE",
AR1919="AKTIVCO Coupure ENEO &amp; Baisse de tension","PASSIVE",
AR1919="Coupure ENEO &amp; Baisse de tension","PASSIVE",
AR1919="Defaut GE &amp; POWER Cabinet","PASSIVE",
AR1919="Sharing","PASSIVE",
AR1919="Sites strategiques &amp; DataCenter","PASSIVE",
AR1919="Exclu","Exclu",
AR1919="SAT","ACTIVE",
AR1919="SPARE-ISSUE","SPARE-ISSUE",
AR1919="Fiber CAmtel","ACTIVE",
AR1919="Fiber AOF","ACTIVE",
AR1919="Projet OCM (HUAWEI)","PLANNED WORKS",
AR1919="Projet OCM (NOKIA)","PLANNED WORKS",
AR1919="ACCESS-ISSUE","ACCESS-ISSUE",
AR1919="Projet OCM (ZTE, NOKIA, autres projets)","PLANNED WORKS",
AR1919="No root CAuse","No root cause",
AR1919="ODU HS","ACTIVE",
AR1919="IP &amp; VLAN","ACTIVE",
AR1919="Warehouse HUAWEI","SPARE-ISSUE",
AR1919="SPARE-HS","SPARE-ISSUE",
AR1919="Power Telco","ACTIVE", AR1919="no impacts","no impacts"
),"")</f>
        <v>No root cause</v>
      </c>
      <c r="AT1919" s="99" t="s">
        <v>5661</v>
      </c>
      <c r="AU1919" s="99" t="s">
        <v>4758</v>
      </c>
      <c r="AW1919" s="17"/>
      <c r="AX1919" s="17" t="s">
        <v>5536</v>
      </c>
      <c r="AY1919" s="17"/>
      <c r="AZ1919" s="17" t="s">
        <v>5536</v>
      </c>
      <c r="BA1919" s="7"/>
      <c r="BC1919" s="18"/>
      <c r="BD1919" s="18"/>
      <c r="BE1919" s="18"/>
      <c r="BF1919" s="18"/>
      <c r="BG1919" s="18"/>
      <c r="BH1919" s="18"/>
      <c r="BI1919" s="18"/>
      <c r="BJ1919" s="18"/>
      <c r="BK1919" s="18"/>
      <c r="BM1919" s="18"/>
      <c r="BN1919" s="18"/>
      <c r="BO1919" s="18"/>
      <c r="BP1919" s="9" t="s">
        <v>5661</v>
      </c>
      <c r="BQ1919" s="14"/>
      <c r="BR1919" s="102" t="s">
        <v>5536</v>
      </c>
      <c r="BS1919" s="14"/>
      <c r="BT1919" s="14"/>
      <c r="BU1919" s="9"/>
      <c r="BV1919" s="9"/>
      <c r="BW1919" s="9"/>
    </row>
    <row r="1920" spans="1:75" x14ac:dyDescent="0.35">
      <c r="A1920" s="1" t="s">
        <v>2008</v>
      </c>
      <c r="B1920" s="8" t="s">
        <v>2009</v>
      </c>
      <c r="C1920" s="3" t="s">
        <v>32</v>
      </c>
      <c r="D1920" s="1" t="s">
        <v>1021</v>
      </c>
      <c r="E1920" s="1" t="s">
        <v>12</v>
      </c>
      <c r="F1920" s="3" t="s">
        <v>31</v>
      </c>
      <c r="G1920" s="1" t="s">
        <v>32</v>
      </c>
      <c r="H1920" s="30" t="s">
        <v>5587</v>
      </c>
      <c r="I1920" s="27">
        <v>0</v>
      </c>
      <c r="J1920" s="27">
        <v>0</v>
      </c>
      <c r="K1920" s="27">
        <v>0</v>
      </c>
      <c r="L1920" s="27">
        <v>0</v>
      </c>
      <c r="M1920" s="27">
        <v>0</v>
      </c>
      <c r="N1920" s="27">
        <v>0</v>
      </c>
      <c r="O1920" s="27">
        <v>0</v>
      </c>
      <c r="P1920" s="27">
        <v>0</v>
      </c>
      <c r="Q1920" s="27">
        <v>0</v>
      </c>
      <c r="R1920" s="27">
        <v>0</v>
      </c>
      <c r="S1920" s="80">
        <v>0</v>
      </c>
      <c r="T1920" s="80">
        <v>0</v>
      </c>
      <c r="U1920" s="80">
        <v>0</v>
      </c>
      <c r="V1920" s="80">
        <v>0</v>
      </c>
      <c r="W1920" s="80">
        <v>0</v>
      </c>
      <c r="X1920" s="80">
        <v>0</v>
      </c>
      <c r="Y1920" s="80">
        <v>0</v>
      </c>
      <c r="Z1920" s="80">
        <v>0</v>
      </c>
      <c r="AA1920" s="80">
        <v>0</v>
      </c>
      <c r="AB1920" s="80">
        <v>0</v>
      </c>
      <c r="AC1920" s="80">
        <v>0</v>
      </c>
      <c r="AD1920" s="80">
        <v>0</v>
      </c>
      <c r="AE1920" s="80">
        <v>0</v>
      </c>
      <c r="AF1920" s="80">
        <v>0</v>
      </c>
      <c r="AG1920" s="80"/>
      <c r="AH1920" s="80">
        <v>0</v>
      </c>
      <c r="AI1920" s="80">
        <v>0</v>
      </c>
      <c r="AJ1920" s="80">
        <v>0</v>
      </c>
      <c r="AK1920" s="80">
        <v>0</v>
      </c>
      <c r="AL1920" s="80">
        <v>0</v>
      </c>
      <c r="AM1920" s="80">
        <v>0</v>
      </c>
      <c r="AN1920" s="41" t="s">
        <v>5558</v>
      </c>
      <c r="AO1920" s="41"/>
      <c r="AP1920" s="40" t="str" cm="1">
        <f t="array" ref="AP1920">IFERROR(_xlfn.IFS(
AR1920="MPR ISSUE","PDH",
AR1920="BSS Hardware Issue","BSS",
AR1920="Sites strategiques, MLL, Pylone, etc.","ENVTECH",
AR1920="AKTIVCO DEFAUT GE &amp; POWER Cabinet","AKTIVCO",
AR1920="AKTIVCO Coupure ENEO &amp; Baisse de tension","AKTIVCO GRID ONLY",
AR1920="Coupure ENEO &amp; Baisse de tension","IHS GRID ONLY",
AR1920="Defaut GE &amp; POWER Cabinet","IHS",
AR1920="Sharing","Partners",
AR1920="Sites strategiques &amp; DataCenter","SST &amp; DC",
AR1920="Exclu","Exclu",
AR1920="SAT","SAT",
AR1920="SPARE-ISSUE","SPARE-ISSUE",
AR1920="Fiber CAmtel","TRANS_FO_CAMTEL",
AR1920="Fiber AOF","Fiber AOF",
AR1920="Projet OCM (HUAWEI)","TRAVAUX-HUAWEI",
AR1920="Projet OCM (NOKIA)","TRAVAUX-NOKIA",
AR1920="ACCESS-ISSUE","ACCESS-ISSUE",
AR1920="Projet OCM (ZTE, NOKIA, autres projets)","TRAVAUX OCM",
AR1920="No root CAuse","No root cause",
AR1920="ODU HS","PDH",
AR1920="IP &amp; VLAN","PDH",
AR1920="Warehouse HUAWEI","SPARE-ISSUE",
AR1920="SPARE-HS","SPARE-ISSUE",
AR1920="Power Telco","BSS",AR1920="no impacts","no impacts"
),"")</f>
        <v>No root cause</v>
      </c>
      <c r="AQ1920" s="40" t="str" cm="1">
        <f t="array" ref="AQ1920">IFERROR(_xlfn.IFS(
AR1920="MPR ISSUE","TX ISSUE",
AR1920="BSS Hardware Issue","RAN ISSUE",
AR1920="Sites strategiques, MLL, Pylone, etc.","ENVTECH",
AR1920="AKTIVCO DEFAUT GE &amp; POWER Cabinet","POWER ISSUE",
AR1920="AKTIVCO Coupure ENEO &amp; Baisse de tension","POWER ISSUE",
AR1920="Coupure ENEO &amp; Baisse de tension","POWER ISSUE",
AR1920="Defaut GE &amp; POWER Cabinet","POWER ISSUE",
AR1920="Sharing","POWER ISSUE",
AR1920="Sites strategiques &amp; DataCenter","POWER ISSUE",
AR1920="Exclu","Exclu",
AR1920="SAT","TX ISSUE",
AR1920="SPARE-ISSUE","SPARE-ISSUE",
AR1920="Fiber CAmtel","TX ISSUE",
AR1920="Fiber AOF","TX ISSUE",
AR1920="Projet OCM (HUAWEI)","TRAVAUX-HUAWEI",
AR1920="Projet OCM (NOKIA)","TRAVAUX -NOKIA",
AR1920="ACCESS-ISSUE","ACCESS-ISSUE",
AR1920="Projet OCM (ZTE, NOKIA, autres projets)","TRAVAUX OCM",
AR1920="No root CAuse","No root cause",
AR1920="ODU HS","TX ISSUE",
AR1920="IP &amp; VLAN","TX ISSUE",
AR1920="Warehouse HUAWEI","SPARE-ISSUE",
AR1920="SPARE-HS","SPARE-ISSUE",
AR1920="Power Telco","RAN ISSUE",AR1920="no impacts","no impacts"
),"")</f>
        <v>No root cause</v>
      </c>
      <c r="AR1920" s="59" t="s">
        <v>5343</v>
      </c>
      <c r="AS1920" s="40" t="str" cm="1">
        <f t="array" ref="AS1920">IFERROR(_xlfn.IFS(
AR1920="MPR ISSUE","ACTIVE",
AR1920="BSS Hardware Issue","ACTIVE",
AR1920="Sites strategiques, MLL, Pylone, etc.","PASSIVE",
AR1920="AKTIVCO DEFAUT GE &amp; POWER Cabinet","PASSIVE",
AR1920="AKTIVCO Coupure ENEO &amp; Baisse de tension","PASSIVE",
AR1920="Coupure ENEO &amp; Baisse de tension","PASSIVE",
AR1920="Defaut GE &amp; POWER Cabinet","PASSIVE",
AR1920="Sharing","PASSIVE",
AR1920="Sites strategiques &amp; DataCenter","PASSIVE",
AR1920="Exclu","Exclu",
AR1920="SAT","ACTIVE",
AR1920="SPARE-ISSUE","SPARE-ISSUE",
AR1920="Fiber CAmtel","ACTIVE",
AR1920="Fiber AOF","ACTIVE",
AR1920="Projet OCM (HUAWEI)","PLANNED WORKS",
AR1920="Projet OCM (NOKIA)","PLANNED WORKS",
AR1920="ACCESS-ISSUE","ACCESS-ISSUE",
AR1920="Projet OCM (ZTE, NOKIA, autres projets)","PLANNED WORKS",
AR1920="No root CAuse","No root cause",
AR1920="ODU HS","ACTIVE",
AR1920="IP &amp; VLAN","ACTIVE",
AR1920="Warehouse HUAWEI","SPARE-ISSUE",
AR1920="SPARE-HS","SPARE-ISSUE",
AR1920="Power Telco","ACTIVE", AR1920="no impacts","no impacts"
),"")</f>
        <v>No root cause</v>
      </c>
      <c r="AT1920" s="99" t="s">
        <v>5661</v>
      </c>
      <c r="AU1920" s="99" t="s">
        <v>2009</v>
      </c>
      <c r="AW1920" s="17"/>
      <c r="AX1920" s="17" t="s">
        <v>5536</v>
      </c>
      <c r="AY1920" s="17"/>
      <c r="AZ1920" s="17" t="s">
        <v>5536</v>
      </c>
      <c r="BA1920" s="7"/>
      <c r="BC1920" s="18"/>
      <c r="BD1920" s="18"/>
      <c r="BE1920" s="18"/>
      <c r="BF1920" s="18"/>
      <c r="BG1920" s="18"/>
      <c r="BH1920" s="18"/>
      <c r="BI1920" s="18"/>
      <c r="BJ1920" s="18"/>
      <c r="BK1920" s="18"/>
      <c r="BM1920" s="18"/>
      <c r="BN1920" s="18"/>
      <c r="BO1920" s="18"/>
      <c r="BP1920" s="9" t="s">
        <v>5661</v>
      </c>
      <c r="BQ1920" s="14"/>
      <c r="BR1920" s="102" t="s">
        <v>5536</v>
      </c>
      <c r="BS1920" s="14"/>
      <c r="BT1920" s="14"/>
      <c r="BU1920" s="9"/>
      <c r="BV1920" s="9"/>
      <c r="BW1920" s="9"/>
    </row>
    <row r="1921" spans="1:75" x14ac:dyDescent="0.35">
      <c r="A1921" s="1" t="s">
        <v>4594</v>
      </c>
      <c r="B1921" s="8" t="s">
        <v>4595</v>
      </c>
      <c r="C1921" s="3" t="s">
        <v>37</v>
      </c>
      <c r="D1921" s="1" t="s">
        <v>11</v>
      </c>
      <c r="E1921" s="1" t="s">
        <v>318</v>
      </c>
      <c r="F1921" s="3" t="s">
        <v>69</v>
      </c>
      <c r="G1921" s="1" t="s">
        <v>3535</v>
      </c>
      <c r="H1921" s="30" t="s">
        <v>5587</v>
      </c>
      <c r="I1921" s="27">
        <v>0</v>
      </c>
      <c r="J1921" s="27">
        <v>0</v>
      </c>
      <c r="K1921" s="27">
        <v>0</v>
      </c>
      <c r="L1921" s="27">
        <v>0</v>
      </c>
      <c r="M1921" s="27">
        <v>0</v>
      </c>
      <c r="N1921" s="27">
        <v>0</v>
      </c>
      <c r="O1921" s="27">
        <v>0</v>
      </c>
      <c r="P1921" s="27">
        <v>0</v>
      </c>
      <c r="Q1921" s="27">
        <v>0</v>
      </c>
      <c r="R1921" s="27">
        <v>0</v>
      </c>
      <c r="S1921" s="80">
        <v>0</v>
      </c>
      <c r="T1921" s="80">
        <v>0</v>
      </c>
      <c r="U1921" s="80">
        <v>0</v>
      </c>
      <c r="V1921" s="80">
        <v>0</v>
      </c>
      <c r="W1921" s="80">
        <v>0</v>
      </c>
      <c r="X1921" s="80">
        <v>0</v>
      </c>
      <c r="Y1921" s="80">
        <v>0</v>
      </c>
      <c r="Z1921" s="80">
        <v>0</v>
      </c>
      <c r="AA1921" s="80">
        <v>0</v>
      </c>
      <c r="AB1921" s="80">
        <v>0</v>
      </c>
      <c r="AC1921" s="80">
        <v>0</v>
      </c>
      <c r="AD1921" s="80">
        <v>0</v>
      </c>
      <c r="AE1921" s="80">
        <v>0</v>
      </c>
      <c r="AF1921" s="80">
        <v>0</v>
      </c>
      <c r="AG1921" s="80"/>
      <c r="AH1921" s="80">
        <v>0</v>
      </c>
      <c r="AI1921" s="80">
        <v>0</v>
      </c>
      <c r="AJ1921" s="80">
        <v>0</v>
      </c>
      <c r="AK1921" s="80">
        <v>0</v>
      </c>
      <c r="AL1921" s="80">
        <v>0</v>
      </c>
      <c r="AM1921" s="80">
        <v>0</v>
      </c>
      <c r="AN1921" s="41" t="s">
        <v>5586</v>
      </c>
      <c r="AO1921" s="41"/>
      <c r="AP1921" s="40" t="str" cm="1">
        <f t="array" ref="AP1921">IFERROR(_xlfn.IFS(
AR1921="MPR ISSUE","PDH",
AR1921="BSS Hardware Issue","BSS",
AR1921="Sites strategiques, MLL, Pylone, etc.","ENVTECH",
AR1921="AKTIVCO DEFAUT GE &amp; POWER Cabinet","AKTIVCO",
AR1921="AKTIVCO Coupure ENEO &amp; Baisse de tension","AKTIVCO GRID ONLY",
AR1921="Coupure ENEO &amp; Baisse de tension","IHS GRID ONLY",
AR1921="Defaut GE &amp; POWER Cabinet","IHS",
AR1921="Sharing","Partners",
AR1921="Sites strategiques &amp; DataCenter","SST &amp; DC",
AR1921="Exclu","Exclu",
AR1921="SAT","SAT",
AR1921="SPARE-ISSUE","SPARE-ISSUE",
AR1921="Fiber CAmtel","TRANS_FO_CAMTEL",
AR1921="Fiber AOF","Fiber AOF",
AR1921="Projet OCM (HUAWEI)","TRAVAUX-HUAWEI",
AR1921="Projet OCM (NOKIA)","TRAVAUX-NOKIA",
AR1921="ACCESS-ISSUE","ACCESS-ISSUE",
AR1921="Projet OCM (ZTE, NOKIA, autres projets)","TRAVAUX OCM",
AR1921="No root CAuse","No root cause",
AR1921="ODU HS","PDH",
AR1921="IP &amp; VLAN","PDH",
AR1921="Warehouse HUAWEI","SPARE-ISSUE",
AR1921="SPARE-HS","SPARE-ISSUE",
AR1921="Power Telco","BSS",AR1921="no impacts","no impacts"
),"")</f>
        <v>Exclu</v>
      </c>
      <c r="AQ1921" s="40" t="str" cm="1">
        <f t="array" ref="AQ1921">IFERROR(_xlfn.IFS(
AR1921="MPR ISSUE","TX ISSUE",
AR1921="BSS Hardware Issue","RAN ISSUE",
AR1921="Sites strategiques, MLL, Pylone, etc.","ENVTECH",
AR1921="AKTIVCO DEFAUT GE &amp; POWER Cabinet","POWER ISSUE",
AR1921="AKTIVCO Coupure ENEO &amp; Baisse de tension","POWER ISSUE",
AR1921="Coupure ENEO &amp; Baisse de tension","POWER ISSUE",
AR1921="Defaut GE &amp; POWER Cabinet","POWER ISSUE",
AR1921="Sharing","POWER ISSUE",
AR1921="Sites strategiques &amp; DataCenter","POWER ISSUE",
AR1921="Exclu","Exclu",
AR1921="SAT","TX ISSUE",
AR1921="SPARE-ISSUE","SPARE-ISSUE",
AR1921="Fiber CAmtel","TX ISSUE",
AR1921="Fiber AOF","TX ISSUE",
AR1921="Projet OCM (HUAWEI)","TRAVAUX-HUAWEI",
AR1921="Projet OCM (NOKIA)","TRAVAUX -NOKIA",
AR1921="ACCESS-ISSUE","ACCESS-ISSUE",
AR1921="Projet OCM (ZTE, NOKIA, autres projets)","TRAVAUX OCM",
AR1921="No root CAuse","No root cause",
AR1921="ODU HS","TX ISSUE",
AR1921="IP &amp; VLAN","TX ISSUE",
AR1921="Warehouse HUAWEI","SPARE-ISSUE",
AR1921="SPARE-HS","SPARE-ISSUE",
AR1921="Power Telco","RAN ISSUE",AR1921="no impacts","no impacts"
),"")</f>
        <v>Exclu</v>
      </c>
      <c r="AR1921" s="59" t="s">
        <v>5586</v>
      </c>
      <c r="AS1921" s="40" t="str" cm="1">
        <f t="array" ref="AS1921">IFERROR(_xlfn.IFS(
AR1921="MPR ISSUE","ACTIVE",
AR1921="BSS Hardware Issue","ACTIVE",
AR1921="Sites strategiques, MLL, Pylone, etc.","PASSIVE",
AR1921="AKTIVCO DEFAUT GE &amp; POWER Cabinet","PASSIVE",
AR1921="AKTIVCO Coupure ENEO &amp; Baisse de tension","PASSIVE",
AR1921="Coupure ENEO &amp; Baisse de tension","PASSIVE",
AR1921="Defaut GE &amp; POWER Cabinet","PASSIVE",
AR1921="Sharing","PASSIVE",
AR1921="Sites strategiques &amp; DataCenter","PASSIVE",
AR1921="Exclu","Exclu",
AR1921="SAT","ACTIVE",
AR1921="SPARE-ISSUE","SPARE-ISSUE",
AR1921="Fiber CAmtel","ACTIVE",
AR1921="Fiber AOF","ACTIVE",
AR1921="Projet OCM (HUAWEI)","PLANNED WORKS",
AR1921="Projet OCM (NOKIA)","PLANNED WORKS",
AR1921="ACCESS-ISSUE","ACCESS-ISSUE",
AR1921="Projet OCM (ZTE, NOKIA, autres projets)","PLANNED WORKS",
AR1921="No root CAuse","No root cause",
AR1921="ODU HS","ACTIVE",
AR1921="IP &amp; VLAN","ACTIVE",
AR1921="Warehouse HUAWEI","SPARE-ISSUE",
AR1921="SPARE-HS","SPARE-ISSUE",
AR1921="Power Telco","ACTIVE", AR1921="no impacts","no impacts"
),"")</f>
        <v>Exclu</v>
      </c>
      <c r="AT1921" s="99" t="s">
        <v>5661</v>
      </c>
      <c r="AU1921" s="99" t="s">
        <v>4595</v>
      </c>
      <c r="AW1921" s="17"/>
      <c r="AX1921" s="17" t="s">
        <v>5536</v>
      </c>
      <c r="AY1921" s="17"/>
      <c r="AZ1921" s="17" t="s">
        <v>5536</v>
      </c>
      <c r="BA1921" s="7"/>
      <c r="BC1921" s="18"/>
      <c r="BD1921" s="18"/>
      <c r="BE1921" s="18"/>
      <c r="BF1921" s="18"/>
      <c r="BG1921" s="18"/>
      <c r="BH1921" s="18"/>
      <c r="BI1921" s="18"/>
      <c r="BJ1921" s="18"/>
      <c r="BK1921" s="18"/>
      <c r="BM1921" s="18"/>
      <c r="BN1921" s="18"/>
      <c r="BO1921" s="18"/>
      <c r="BP1921" s="9" t="s">
        <v>5661</v>
      </c>
      <c r="BQ1921" s="14"/>
      <c r="BR1921" s="102" t="s">
        <v>5536</v>
      </c>
      <c r="BS1921" s="14"/>
      <c r="BT1921" s="14"/>
      <c r="BU1921" s="9"/>
      <c r="BV1921" s="9"/>
      <c r="BW1921" s="9"/>
    </row>
    <row r="1922" spans="1:75" x14ac:dyDescent="0.35">
      <c r="A1922" s="1" t="s">
        <v>4704</v>
      </c>
      <c r="B1922" s="1" t="s">
        <v>4705</v>
      </c>
      <c r="C1922" s="3" t="s">
        <v>38</v>
      </c>
      <c r="D1922" s="1" t="s">
        <v>21</v>
      </c>
      <c r="E1922" s="1" t="s">
        <v>30</v>
      </c>
      <c r="F1922" s="3" t="s">
        <v>37</v>
      </c>
      <c r="G1922" s="1" t="s">
        <v>38</v>
      </c>
      <c r="H1922" s="29" t="s">
        <v>5588</v>
      </c>
      <c r="I1922" s="27">
        <v>0</v>
      </c>
      <c r="J1922" s="27">
        <v>0</v>
      </c>
      <c r="K1922" s="27">
        <v>0</v>
      </c>
      <c r="L1922" s="27">
        <v>0</v>
      </c>
      <c r="M1922" s="27">
        <v>0</v>
      </c>
      <c r="N1922" s="27">
        <v>0</v>
      </c>
      <c r="O1922" s="27">
        <v>0</v>
      </c>
      <c r="P1922" s="27">
        <v>0</v>
      </c>
      <c r="Q1922" s="27">
        <v>0</v>
      </c>
      <c r="R1922" s="27">
        <v>0</v>
      </c>
      <c r="S1922" s="80">
        <v>0</v>
      </c>
      <c r="T1922" s="80">
        <v>0</v>
      </c>
      <c r="U1922" s="80">
        <v>0</v>
      </c>
      <c r="V1922" s="80">
        <v>0</v>
      </c>
      <c r="W1922" s="80">
        <v>0</v>
      </c>
      <c r="X1922" s="80">
        <v>0</v>
      </c>
      <c r="Y1922" s="80">
        <v>0</v>
      </c>
      <c r="Z1922" s="80">
        <v>0</v>
      </c>
      <c r="AA1922" s="80">
        <v>0</v>
      </c>
      <c r="AB1922" s="80">
        <v>0</v>
      </c>
      <c r="AC1922" s="80">
        <v>0</v>
      </c>
      <c r="AD1922" s="80">
        <v>0</v>
      </c>
      <c r="AE1922" s="80">
        <v>0</v>
      </c>
      <c r="AF1922" s="80">
        <v>0</v>
      </c>
      <c r="AG1922" s="80"/>
      <c r="AH1922" s="80">
        <v>0</v>
      </c>
      <c r="AI1922" s="80">
        <v>0</v>
      </c>
      <c r="AJ1922" s="80">
        <v>0</v>
      </c>
      <c r="AK1922" s="80">
        <v>0</v>
      </c>
      <c r="AL1922" s="80">
        <v>0</v>
      </c>
      <c r="AM1922" s="80">
        <v>0</v>
      </c>
      <c r="AN1922" s="41" t="s">
        <v>5586</v>
      </c>
      <c r="AO1922" s="41"/>
      <c r="AP1922" s="40" t="str" cm="1">
        <f t="array" ref="AP1922">IFERROR(_xlfn.IFS(
AR1922="MPR ISSUE","PDH",
AR1922="BSS Hardware Issue","BSS",
AR1922="Sites strategiques, MLL, Pylone, etc.","ENVTECH",
AR1922="AKTIVCO DEFAUT GE &amp; POWER Cabinet","AKTIVCO",
AR1922="AKTIVCO Coupure ENEO &amp; Baisse de tension","AKTIVCO GRID ONLY",
AR1922="Coupure ENEO &amp; Baisse de tension","IHS GRID ONLY",
AR1922="Defaut GE &amp; POWER Cabinet","IHS",
AR1922="Sharing","Partners",
AR1922="Sites strategiques &amp; DataCenter","SST &amp; DC",
AR1922="Exclu","Exclu",
AR1922="SAT","SAT",
AR1922="SPARE-ISSUE","SPARE-ISSUE",
AR1922="Fiber CAmtel","TRANS_FO_CAMTEL",
AR1922="Fiber AOF","Fiber AOF",
AR1922="Projet OCM (HUAWEI)","TRAVAUX-HUAWEI",
AR1922="Projet OCM (NOKIA)","TRAVAUX-NOKIA",
AR1922="ACCESS-ISSUE","ACCESS-ISSUE",
AR1922="Projet OCM (ZTE, NOKIA, autres projets)","TRAVAUX OCM",
AR1922="No root CAuse","No root cause",
AR1922="ODU HS","PDH",
AR1922="IP &amp; VLAN","PDH",
AR1922="Warehouse HUAWEI","SPARE-ISSUE",
AR1922="SPARE-HS","SPARE-ISSUE",
AR1922="Power Telco","BSS",AR1922="no impacts","no impacts"
),"")</f>
        <v>Exclu</v>
      </c>
      <c r="AQ1922" s="40" t="str" cm="1">
        <f t="array" ref="AQ1922">IFERROR(_xlfn.IFS(
AR1922="MPR ISSUE","TX ISSUE",
AR1922="BSS Hardware Issue","RAN ISSUE",
AR1922="Sites strategiques, MLL, Pylone, etc.","ENVTECH",
AR1922="AKTIVCO DEFAUT GE &amp; POWER Cabinet","POWER ISSUE",
AR1922="AKTIVCO Coupure ENEO &amp; Baisse de tension","POWER ISSUE",
AR1922="Coupure ENEO &amp; Baisse de tension","POWER ISSUE",
AR1922="Defaut GE &amp; POWER Cabinet","POWER ISSUE",
AR1922="Sharing","POWER ISSUE",
AR1922="Sites strategiques &amp; DataCenter","POWER ISSUE",
AR1922="Exclu","Exclu",
AR1922="SAT","TX ISSUE",
AR1922="SPARE-ISSUE","SPARE-ISSUE",
AR1922="Fiber CAmtel","TX ISSUE",
AR1922="Fiber AOF","TX ISSUE",
AR1922="Projet OCM (HUAWEI)","TRAVAUX-HUAWEI",
AR1922="Projet OCM (NOKIA)","TRAVAUX -NOKIA",
AR1922="ACCESS-ISSUE","ACCESS-ISSUE",
AR1922="Projet OCM (ZTE, NOKIA, autres projets)","TRAVAUX OCM",
AR1922="No root CAuse","No root cause",
AR1922="ODU HS","TX ISSUE",
AR1922="IP &amp; VLAN","TX ISSUE",
AR1922="Warehouse HUAWEI","SPARE-ISSUE",
AR1922="SPARE-HS","SPARE-ISSUE",
AR1922="Power Telco","RAN ISSUE",AR1922="no impacts","no impacts"
),"")</f>
        <v>Exclu</v>
      </c>
      <c r="AR1922" s="59" t="s">
        <v>5586</v>
      </c>
      <c r="AS1922" s="40" t="str" cm="1">
        <f t="array" ref="AS1922">IFERROR(_xlfn.IFS(
AR1922="MPR ISSUE","ACTIVE",
AR1922="BSS Hardware Issue","ACTIVE",
AR1922="Sites strategiques, MLL, Pylone, etc.","PASSIVE",
AR1922="AKTIVCO DEFAUT GE &amp; POWER Cabinet","PASSIVE",
AR1922="AKTIVCO Coupure ENEO &amp; Baisse de tension","PASSIVE",
AR1922="Coupure ENEO &amp; Baisse de tension","PASSIVE",
AR1922="Defaut GE &amp; POWER Cabinet","PASSIVE",
AR1922="Sharing","PASSIVE",
AR1922="Sites strategiques &amp; DataCenter","PASSIVE",
AR1922="Exclu","Exclu",
AR1922="SAT","ACTIVE",
AR1922="SPARE-ISSUE","SPARE-ISSUE",
AR1922="Fiber CAmtel","ACTIVE",
AR1922="Fiber AOF","ACTIVE",
AR1922="Projet OCM (HUAWEI)","PLANNED WORKS",
AR1922="Projet OCM (NOKIA)","PLANNED WORKS",
AR1922="ACCESS-ISSUE","ACCESS-ISSUE",
AR1922="Projet OCM (ZTE, NOKIA, autres projets)","PLANNED WORKS",
AR1922="No root CAuse","No root cause",
AR1922="ODU HS","ACTIVE",
AR1922="IP &amp; VLAN","ACTIVE",
AR1922="Warehouse HUAWEI","SPARE-ISSUE",
AR1922="SPARE-HS","SPARE-ISSUE",
AR1922="Power Telco","ACTIVE", AR1922="no impacts","no impacts"
),"")</f>
        <v>Exclu</v>
      </c>
      <c r="AT1922" s="99" t="s">
        <v>5661</v>
      </c>
      <c r="AU1922" s="99" t="s">
        <v>4705</v>
      </c>
      <c r="AW1922" s="17"/>
      <c r="AX1922" s="17" t="s">
        <v>5536</v>
      </c>
      <c r="AY1922" s="17"/>
      <c r="AZ1922" s="17" t="s">
        <v>5536</v>
      </c>
      <c r="BA1922" s="7"/>
      <c r="BC1922" s="18"/>
      <c r="BD1922" s="18"/>
      <c r="BE1922" s="18"/>
      <c r="BF1922" s="18"/>
      <c r="BG1922" s="18"/>
      <c r="BH1922" s="18"/>
      <c r="BI1922" s="18"/>
      <c r="BJ1922" s="18"/>
      <c r="BK1922" s="18"/>
      <c r="BM1922" s="18"/>
      <c r="BN1922" s="18"/>
      <c r="BO1922" s="18"/>
      <c r="BP1922" s="9" t="s">
        <v>5661</v>
      </c>
      <c r="BQ1922" s="14"/>
      <c r="BR1922" s="102" t="s">
        <v>5536</v>
      </c>
      <c r="BS1922" s="14"/>
      <c r="BT1922" s="14"/>
      <c r="BU1922" s="9"/>
      <c r="BV1922" s="9"/>
      <c r="BW1922" s="9"/>
    </row>
    <row r="1923" spans="1:75" x14ac:dyDescent="0.35">
      <c r="A1923" s="1" t="s">
        <v>4765</v>
      </c>
      <c r="B1923" s="8" t="s">
        <v>4766</v>
      </c>
      <c r="C1923" s="3" t="s">
        <v>90</v>
      </c>
      <c r="D1923" s="1" t="s">
        <v>11</v>
      </c>
      <c r="E1923" s="1" t="s">
        <v>96</v>
      </c>
      <c r="F1923" s="3" t="s">
        <v>90</v>
      </c>
      <c r="G1923" s="1" t="s">
        <v>4767</v>
      </c>
      <c r="H1923" s="29" t="s">
        <v>5588</v>
      </c>
      <c r="I1923" s="27">
        <v>0</v>
      </c>
      <c r="J1923" s="27">
        <v>0</v>
      </c>
      <c r="K1923" s="27">
        <v>0</v>
      </c>
      <c r="L1923" s="27">
        <v>0</v>
      </c>
      <c r="M1923" s="27">
        <v>0</v>
      </c>
      <c r="N1923" s="27">
        <v>0</v>
      </c>
      <c r="O1923" s="27">
        <v>0</v>
      </c>
      <c r="P1923" s="27">
        <v>0</v>
      </c>
      <c r="Q1923" s="27">
        <v>0</v>
      </c>
      <c r="R1923" s="27">
        <v>0</v>
      </c>
      <c r="S1923" s="80">
        <v>0</v>
      </c>
      <c r="T1923" s="80">
        <v>0</v>
      </c>
      <c r="U1923" s="80">
        <v>0</v>
      </c>
      <c r="V1923" s="80">
        <v>0</v>
      </c>
      <c r="W1923" s="80">
        <v>0</v>
      </c>
      <c r="X1923" s="80">
        <v>0</v>
      </c>
      <c r="Y1923" s="80">
        <v>0</v>
      </c>
      <c r="Z1923" s="80">
        <v>0</v>
      </c>
      <c r="AA1923" s="80">
        <v>0</v>
      </c>
      <c r="AB1923" s="80">
        <v>0</v>
      </c>
      <c r="AC1923" s="80">
        <v>0</v>
      </c>
      <c r="AD1923" s="80">
        <v>0</v>
      </c>
      <c r="AE1923" s="80">
        <v>0</v>
      </c>
      <c r="AF1923" s="80">
        <v>0</v>
      </c>
      <c r="AG1923" s="80"/>
      <c r="AH1923" s="80">
        <v>0</v>
      </c>
      <c r="AI1923" s="80">
        <v>0</v>
      </c>
      <c r="AJ1923" s="80">
        <v>0</v>
      </c>
      <c r="AK1923" s="80">
        <v>0</v>
      </c>
      <c r="AL1923" s="80">
        <v>0</v>
      </c>
      <c r="AM1923" s="80">
        <v>0</v>
      </c>
      <c r="AN1923" s="41" t="s">
        <v>5558</v>
      </c>
      <c r="AO1923" s="41"/>
      <c r="AP1923" s="40" t="str" cm="1">
        <f t="array" ref="AP1923">IFERROR(_xlfn.IFS(
AR1923="MPR ISSUE","PDH",
AR1923="BSS Hardware Issue","BSS",
AR1923="Sites strategiques, MLL, Pylone, etc.","ENVTECH",
AR1923="AKTIVCO DEFAUT GE &amp; POWER Cabinet","AKTIVCO",
AR1923="AKTIVCO Coupure ENEO &amp; Baisse de tension","AKTIVCO GRID ONLY",
AR1923="Coupure ENEO &amp; Baisse de tension","IHS GRID ONLY",
AR1923="Defaut GE &amp; POWER Cabinet","IHS",
AR1923="Sharing","Partners",
AR1923="Sites strategiques &amp; DataCenter","SST &amp; DC",
AR1923="Exclu","Exclu",
AR1923="SAT","SAT",
AR1923="SPARE-ISSUE","SPARE-ISSUE",
AR1923="Fiber CAmtel","TRANS_FO_CAMTEL",
AR1923="Fiber AOF","Fiber AOF",
AR1923="Projet OCM (HUAWEI)","TRAVAUX-HUAWEI",
AR1923="Projet OCM (NOKIA)","TRAVAUX-NOKIA",
AR1923="ACCESS-ISSUE","ACCESS-ISSUE",
AR1923="Projet OCM (ZTE, NOKIA, autres projets)","TRAVAUX OCM",
AR1923="No root CAuse","No root cause",
AR1923="ODU HS","PDH",
AR1923="IP &amp; VLAN","PDH",
AR1923="Warehouse HUAWEI","SPARE-ISSUE",
AR1923="SPARE-HS","SPARE-ISSUE",
AR1923="Power Telco","BSS",AR1923="no impacts","no impacts"
),"")</f>
        <v>No root cause</v>
      </c>
      <c r="AQ1923" s="40" t="str" cm="1">
        <f t="array" ref="AQ1923">IFERROR(_xlfn.IFS(
AR1923="MPR ISSUE","TX ISSUE",
AR1923="BSS Hardware Issue","RAN ISSUE",
AR1923="Sites strategiques, MLL, Pylone, etc.","ENVTECH",
AR1923="AKTIVCO DEFAUT GE &amp; POWER Cabinet","POWER ISSUE",
AR1923="AKTIVCO Coupure ENEO &amp; Baisse de tension","POWER ISSUE",
AR1923="Coupure ENEO &amp; Baisse de tension","POWER ISSUE",
AR1923="Defaut GE &amp; POWER Cabinet","POWER ISSUE",
AR1923="Sharing","POWER ISSUE",
AR1923="Sites strategiques &amp; DataCenter","POWER ISSUE",
AR1923="Exclu","Exclu",
AR1923="SAT","TX ISSUE",
AR1923="SPARE-ISSUE","SPARE-ISSUE",
AR1923="Fiber CAmtel","TX ISSUE",
AR1923="Fiber AOF","TX ISSUE",
AR1923="Projet OCM (HUAWEI)","TRAVAUX-HUAWEI",
AR1923="Projet OCM (NOKIA)","TRAVAUX -NOKIA",
AR1923="ACCESS-ISSUE","ACCESS-ISSUE",
AR1923="Projet OCM (ZTE, NOKIA, autres projets)","TRAVAUX OCM",
AR1923="No root CAuse","No root cause",
AR1923="ODU HS","TX ISSUE",
AR1923="IP &amp; VLAN","TX ISSUE",
AR1923="Warehouse HUAWEI","SPARE-ISSUE",
AR1923="SPARE-HS","SPARE-ISSUE",
AR1923="Power Telco","RAN ISSUE",AR1923="no impacts","no impacts"
),"")</f>
        <v>No root cause</v>
      </c>
      <c r="AR1923" s="59" t="s">
        <v>5343</v>
      </c>
      <c r="AS1923" s="40" t="str" cm="1">
        <f t="array" ref="AS1923">IFERROR(_xlfn.IFS(
AR1923="MPR ISSUE","ACTIVE",
AR1923="BSS Hardware Issue","ACTIVE",
AR1923="Sites strategiques, MLL, Pylone, etc.","PASSIVE",
AR1923="AKTIVCO DEFAUT GE &amp; POWER Cabinet","PASSIVE",
AR1923="AKTIVCO Coupure ENEO &amp; Baisse de tension","PASSIVE",
AR1923="Coupure ENEO &amp; Baisse de tension","PASSIVE",
AR1923="Defaut GE &amp; POWER Cabinet","PASSIVE",
AR1923="Sharing","PASSIVE",
AR1923="Sites strategiques &amp; DataCenter","PASSIVE",
AR1923="Exclu","Exclu",
AR1923="SAT","ACTIVE",
AR1923="SPARE-ISSUE","SPARE-ISSUE",
AR1923="Fiber CAmtel","ACTIVE",
AR1923="Fiber AOF","ACTIVE",
AR1923="Projet OCM (HUAWEI)","PLANNED WORKS",
AR1923="Projet OCM (NOKIA)","PLANNED WORKS",
AR1923="ACCESS-ISSUE","ACCESS-ISSUE",
AR1923="Projet OCM (ZTE, NOKIA, autres projets)","PLANNED WORKS",
AR1923="No root CAuse","No root cause",
AR1923="ODU HS","ACTIVE",
AR1923="IP &amp; VLAN","ACTIVE",
AR1923="Warehouse HUAWEI","SPARE-ISSUE",
AR1923="SPARE-HS","SPARE-ISSUE",
AR1923="Power Telco","ACTIVE", AR1923="no impacts","no impacts"
),"")</f>
        <v>No root cause</v>
      </c>
      <c r="AT1923" s="99" t="s">
        <v>5661</v>
      </c>
      <c r="AU1923" s="99" t="s">
        <v>4766</v>
      </c>
      <c r="AW1923" s="17"/>
      <c r="AX1923" s="17" t="s">
        <v>5536</v>
      </c>
      <c r="AY1923" s="17"/>
      <c r="AZ1923" s="17" t="s">
        <v>5536</v>
      </c>
      <c r="BA1923" s="7"/>
      <c r="BC1923" s="18"/>
      <c r="BD1923" s="18"/>
      <c r="BE1923" s="18"/>
      <c r="BF1923" s="18"/>
      <c r="BG1923" s="18"/>
      <c r="BH1923" s="18"/>
      <c r="BI1923" s="18"/>
      <c r="BJ1923" s="18"/>
      <c r="BK1923" s="18"/>
      <c r="BM1923" s="18"/>
      <c r="BN1923" s="18"/>
      <c r="BO1923" s="18"/>
      <c r="BP1923" s="9" t="s">
        <v>5661</v>
      </c>
      <c r="BQ1923" s="14"/>
      <c r="BR1923" s="102" t="s">
        <v>5536</v>
      </c>
      <c r="BS1923" s="14"/>
      <c r="BT1923" s="14"/>
      <c r="BU1923" s="9"/>
      <c r="BV1923" s="9"/>
      <c r="BW1923" s="9"/>
    </row>
    <row r="1924" spans="1:75" x14ac:dyDescent="0.35">
      <c r="A1924" s="1" t="s">
        <v>583</v>
      </c>
      <c r="B1924" s="8" t="s">
        <v>584</v>
      </c>
      <c r="C1924" s="3" t="s">
        <v>91</v>
      </c>
      <c r="D1924" s="1" t="s">
        <v>11</v>
      </c>
      <c r="E1924" s="1" t="s">
        <v>12</v>
      </c>
      <c r="F1924" s="3" t="s">
        <v>90</v>
      </c>
      <c r="G1924" s="1" t="s">
        <v>91</v>
      </c>
      <c r="H1924" s="28" t="s">
        <v>5589</v>
      </c>
      <c r="I1924" s="27">
        <v>0</v>
      </c>
      <c r="J1924" s="27">
        <v>0</v>
      </c>
      <c r="K1924" s="27">
        <v>0.54751906926573701</v>
      </c>
      <c r="L1924" s="27">
        <v>0</v>
      </c>
      <c r="M1924" s="27">
        <v>0</v>
      </c>
      <c r="N1924" s="27">
        <v>0</v>
      </c>
      <c r="O1924" s="27">
        <v>0</v>
      </c>
      <c r="P1924" s="27">
        <v>0</v>
      </c>
      <c r="Q1924" s="27">
        <v>0</v>
      </c>
      <c r="R1924" s="27">
        <v>0</v>
      </c>
      <c r="S1924" s="80">
        <v>0</v>
      </c>
      <c r="T1924" s="80">
        <v>0</v>
      </c>
      <c r="U1924" s="80">
        <v>0</v>
      </c>
      <c r="V1924" s="80">
        <v>0</v>
      </c>
      <c r="W1924" s="80">
        <v>0</v>
      </c>
      <c r="X1924" s="80">
        <v>0</v>
      </c>
      <c r="Y1924" s="80">
        <v>0</v>
      </c>
      <c r="Z1924" s="80">
        <v>0</v>
      </c>
      <c r="AA1924" s="80">
        <v>0</v>
      </c>
      <c r="AB1924" s="80">
        <v>0</v>
      </c>
      <c r="AC1924" s="80">
        <v>0</v>
      </c>
      <c r="AD1924" s="80">
        <v>0</v>
      </c>
      <c r="AE1924" s="80">
        <v>0</v>
      </c>
      <c r="AF1924" s="80">
        <v>0</v>
      </c>
      <c r="AG1924" s="80"/>
      <c r="AH1924" s="80">
        <v>0.32076388353836532</v>
      </c>
      <c r="AI1924" s="80">
        <v>0</v>
      </c>
      <c r="AJ1924" s="80">
        <v>0</v>
      </c>
      <c r="AK1924" s="80">
        <v>0</v>
      </c>
      <c r="AL1924" s="80">
        <v>0</v>
      </c>
      <c r="AM1924" s="80">
        <v>0</v>
      </c>
      <c r="AN1924" s="41" t="s">
        <v>5558</v>
      </c>
      <c r="AO1924" s="41"/>
      <c r="AP1924" s="40" t="str" cm="1">
        <f t="array" ref="AP1924">IFERROR(_xlfn.IFS(
AR1924="MPR ISSUE","PDH",
AR1924="BSS Hardware Issue","BSS",
AR1924="Sites strategiques, MLL, Pylone, etc.","ENVTECH",
AR1924="AKTIVCO DEFAUT GE &amp; POWER Cabinet","AKTIVCO",
AR1924="AKTIVCO Coupure ENEO &amp; Baisse de tension","AKTIVCO GRID ONLY",
AR1924="Coupure ENEO &amp; Baisse de tension","IHS GRID ONLY",
AR1924="Defaut GE &amp; POWER Cabinet","IHS",
AR1924="Sharing","Partners",
AR1924="Sites strategiques &amp; DataCenter","SST &amp; DC",
AR1924="Exclu","Exclu",
AR1924="SAT","SAT",
AR1924="SPARE-ISSUE","SPARE-ISSUE",
AR1924="Fiber CAmtel","TRANS_FO_CAMTEL",
AR1924="Fiber AOF","Fiber AOF",
AR1924="Projet OCM (HUAWEI)","TRAVAUX-HUAWEI",
AR1924="Projet OCM (NOKIA)","TRAVAUX-NOKIA",
AR1924="ACCESS-ISSUE","ACCESS-ISSUE",
AR1924="Projet OCM (ZTE, NOKIA, autres projets)","TRAVAUX OCM",
AR1924="No root CAuse","No root cause",
AR1924="ODU HS","PDH",
AR1924="IP &amp; VLAN","PDH",
AR1924="Warehouse HUAWEI","SPARE-ISSUE",
AR1924="SPARE-HS","SPARE-ISSUE",
AR1924="Power Telco","BSS",AR1924="no impacts","no impacts"
),"")</f>
        <v>No root cause</v>
      </c>
      <c r="AQ1924" s="40" t="str" cm="1">
        <f t="array" ref="AQ1924">IFERROR(_xlfn.IFS(
AR1924="MPR ISSUE","TX ISSUE",
AR1924="BSS Hardware Issue","RAN ISSUE",
AR1924="Sites strategiques, MLL, Pylone, etc.","ENVTECH",
AR1924="AKTIVCO DEFAUT GE &amp; POWER Cabinet","POWER ISSUE",
AR1924="AKTIVCO Coupure ENEO &amp; Baisse de tension","POWER ISSUE",
AR1924="Coupure ENEO &amp; Baisse de tension","POWER ISSUE",
AR1924="Defaut GE &amp; POWER Cabinet","POWER ISSUE",
AR1924="Sharing","POWER ISSUE",
AR1924="Sites strategiques &amp; DataCenter","POWER ISSUE",
AR1924="Exclu","Exclu",
AR1924="SAT","TX ISSUE",
AR1924="SPARE-ISSUE","SPARE-ISSUE",
AR1924="Fiber CAmtel","TX ISSUE",
AR1924="Fiber AOF","TX ISSUE",
AR1924="Projet OCM (HUAWEI)","TRAVAUX-HUAWEI",
AR1924="Projet OCM (NOKIA)","TRAVAUX -NOKIA",
AR1924="ACCESS-ISSUE","ACCESS-ISSUE",
AR1924="Projet OCM (ZTE, NOKIA, autres projets)","TRAVAUX OCM",
AR1924="No root CAuse","No root cause",
AR1924="ODU HS","TX ISSUE",
AR1924="IP &amp; VLAN","TX ISSUE",
AR1924="Warehouse HUAWEI","SPARE-ISSUE",
AR1924="SPARE-HS","SPARE-ISSUE",
AR1924="Power Telco","RAN ISSUE",AR1924="no impacts","no impacts"
),"")</f>
        <v>No root cause</v>
      </c>
      <c r="AR1924" s="59" t="s">
        <v>5343</v>
      </c>
      <c r="AS1924" s="40" t="str" cm="1">
        <f t="array" ref="AS1924">IFERROR(_xlfn.IFS(
AR1924="MPR ISSUE","ACTIVE",
AR1924="BSS Hardware Issue","ACTIVE",
AR1924="Sites strategiques, MLL, Pylone, etc.","PASSIVE",
AR1924="AKTIVCO DEFAUT GE &amp; POWER Cabinet","PASSIVE",
AR1924="AKTIVCO Coupure ENEO &amp; Baisse de tension","PASSIVE",
AR1924="Coupure ENEO &amp; Baisse de tension","PASSIVE",
AR1924="Defaut GE &amp; POWER Cabinet","PASSIVE",
AR1924="Sharing","PASSIVE",
AR1924="Sites strategiques &amp; DataCenter","PASSIVE",
AR1924="Exclu","Exclu",
AR1924="SAT","ACTIVE",
AR1924="SPARE-ISSUE","SPARE-ISSUE",
AR1924="Fiber CAmtel","ACTIVE",
AR1924="Fiber AOF","ACTIVE",
AR1924="Projet OCM (HUAWEI)","PLANNED WORKS",
AR1924="Projet OCM (NOKIA)","PLANNED WORKS",
AR1924="ACCESS-ISSUE","ACCESS-ISSUE",
AR1924="Projet OCM (ZTE, NOKIA, autres projets)","PLANNED WORKS",
AR1924="No root CAuse","No root cause",
AR1924="ODU HS","ACTIVE",
AR1924="IP &amp; VLAN","ACTIVE",
AR1924="Warehouse HUAWEI","SPARE-ISSUE",
AR1924="SPARE-HS","SPARE-ISSUE",
AR1924="Power Telco","ACTIVE", AR1924="no impacts","no impacts"
),"")</f>
        <v>No root cause</v>
      </c>
      <c r="AT1924" s="99" t="s">
        <v>5661</v>
      </c>
      <c r="AU1924" s="99" t="s">
        <v>584</v>
      </c>
      <c r="AW1924" s="17"/>
      <c r="AX1924" s="17" t="s">
        <v>5536</v>
      </c>
      <c r="AY1924" s="17"/>
      <c r="AZ1924" s="17" t="s">
        <v>5536</v>
      </c>
      <c r="BA1924" s="7"/>
      <c r="BC1924" s="18"/>
      <c r="BD1924" s="18"/>
      <c r="BE1924" s="18"/>
      <c r="BF1924" s="18"/>
      <c r="BG1924" s="18"/>
      <c r="BH1924" s="18"/>
      <c r="BI1924" s="18"/>
      <c r="BJ1924" s="18"/>
      <c r="BK1924" s="18"/>
      <c r="BM1924" s="18"/>
      <c r="BN1924" s="18"/>
      <c r="BO1924" s="18"/>
      <c r="BP1924" s="9" t="s">
        <v>5661</v>
      </c>
      <c r="BQ1924" s="14"/>
      <c r="BR1924" s="102" t="s">
        <v>5536</v>
      </c>
      <c r="BS1924" s="14"/>
      <c r="BT1924" s="14"/>
      <c r="BU1924" s="9"/>
      <c r="BV1924" s="9"/>
      <c r="BW1924" s="9"/>
    </row>
    <row r="1925" spans="1:75" x14ac:dyDescent="0.35">
      <c r="A1925" s="1" t="s">
        <v>2724</v>
      </c>
      <c r="B1925" s="8" t="s">
        <v>2725</v>
      </c>
      <c r="C1925" s="3" t="s">
        <v>32</v>
      </c>
      <c r="D1925" s="1" t="s">
        <v>11</v>
      </c>
      <c r="E1925" s="1" t="s">
        <v>12</v>
      </c>
      <c r="F1925" s="3" t="s">
        <v>31</v>
      </c>
      <c r="G1925" s="1" t="s">
        <v>32</v>
      </c>
      <c r="H1925" s="30" t="s">
        <v>5587</v>
      </c>
      <c r="I1925" s="27">
        <v>0</v>
      </c>
      <c r="J1925" s="27">
        <v>0</v>
      </c>
      <c r="K1925" s="27">
        <v>0</v>
      </c>
      <c r="L1925" s="27">
        <v>0</v>
      </c>
      <c r="M1925" s="27">
        <v>0</v>
      </c>
      <c r="N1925" s="27">
        <v>0</v>
      </c>
      <c r="O1925" s="27">
        <v>0</v>
      </c>
      <c r="P1925" s="27">
        <v>0</v>
      </c>
      <c r="Q1925" s="27">
        <v>0</v>
      </c>
      <c r="R1925" s="27">
        <v>0</v>
      </c>
      <c r="S1925" s="80">
        <v>0</v>
      </c>
      <c r="T1925" s="80">
        <v>0</v>
      </c>
      <c r="U1925" s="80">
        <v>0</v>
      </c>
      <c r="V1925" s="80">
        <v>0</v>
      </c>
      <c r="W1925" s="80">
        <v>0</v>
      </c>
      <c r="X1925" s="80">
        <v>0</v>
      </c>
      <c r="Y1925" s="80">
        <v>0</v>
      </c>
      <c r="Z1925" s="80">
        <v>0</v>
      </c>
      <c r="AA1925" s="80">
        <v>0</v>
      </c>
      <c r="AB1925" s="80">
        <v>0</v>
      </c>
      <c r="AC1925" s="80">
        <v>0</v>
      </c>
      <c r="AD1925" s="80">
        <v>0</v>
      </c>
      <c r="AE1925" s="80">
        <v>0</v>
      </c>
      <c r="AF1925" s="80">
        <v>0</v>
      </c>
      <c r="AG1925" s="80"/>
      <c r="AH1925" s="80">
        <v>0</v>
      </c>
      <c r="AI1925" s="80">
        <v>0</v>
      </c>
      <c r="AJ1925" s="80">
        <v>0</v>
      </c>
      <c r="AK1925" s="80">
        <v>0</v>
      </c>
      <c r="AL1925" s="80">
        <v>0</v>
      </c>
      <c r="AM1925" s="80">
        <v>0</v>
      </c>
      <c r="AN1925" s="41" t="s">
        <v>5558</v>
      </c>
      <c r="AO1925" s="41"/>
      <c r="AP1925" s="40" t="str" cm="1">
        <f t="array" ref="AP1925">IFERROR(_xlfn.IFS(
AR1925="MPR ISSUE","PDH",
AR1925="BSS Hardware Issue","BSS",
AR1925="Sites strategiques, MLL, Pylone, etc.","ENVTECH",
AR1925="AKTIVCO DEFAUT GE &amp; POWER Cabinet","AKTIVCO",
AR1925="AKTIVCO Coupure ENEO &amp; Baisse de tension","AKTIVCO GRID ONLY",
AR1925="Coupure ENEO &amp; Baisse de tension","IHS GRID ONLY",
AR1925="Defaut GE &amp; POWER Cabinet","IHS",
AR1925="Sharing","Partners",
AR1925="Sites strategiques &amp; DataCenter","SST &amp; DC",
AR1925="Exclu","Exclu",
AR1925="SAT","SAT",
AR1925="SPARE-ISSUE","SPARE-ISSUE",
AR1925="Fiber CAmtel","TRANS_FO_CAMTEL",
AR1925="Fiber AOF","Fiber AOF",
AR1925="Projet OCM (HUAWEI)","TRAVAUX-HUAWEI",
AR1925="Projet OCM (NOKIA)","TRAVAUX-NOKIA",
AR1925="ACCESS-ISSUE","ACCESS-ISSUE",
AR1925="Projet OCM (ZTE, NOKIA, autres projets)","TRAVAUX OCM",
AR1925="No root CAuse","No root cause",
AR1925="ODU HS","PDH",
AR1925="IP &amp; VLAN","PDH",
AR1925="Warehouse HUAWEI","SPARE-ISSUE",
AR1925="SPARE-HS","SPARE-ISSUE",
AR1925="Power Telco","BSS",AR1925="no impacts","no impacts"
),"")</f>
        <v>No root cause</v>
      </c>
      <c r="AQ1925" s="40" t="str" cm="1">
        <f t="array" ref="AQ1925">IFERROR(_xlfn.IFS(
AR1925="MPR ISSUE","TX ISSUE",
AR1925="BSS Hardware Issue","RAN ISSUE",
AR1925="Sites strategiques, MLL, Pylone, etc.","ENVTECH",
AR1925="AKTIVCO DEFAUT GE &amp; POWER Cabinet","POWER ISSUE",
AR1925="AKTIVCO Coupure ENEO &amp; Baisse de tension","POWER ISSUE",
AR1925="Coupure ENEO &amp; Baisse de tension","POWER ISSUE",
AR1925="Defaut GE &amp; POWER Cabinet","POWER ISSUE",
AR1925="Sharing","POWER ISSUE",
AR1925="Sites strategiques &amp; DataCenter","POWER ISSUE",
AR1925="Exclu","Exclu",
AR1925="SAT","TX ISSUE",
AR1925="SPARE-ISSUE","SPARE-ISSUE",
AR1925="Fiber CAmtel","TX ISSUE",
AR1925="Fiber AOF","TX ISSUE",
AR1925="Projet OCM (HUAWEI)","TRAVAUX-HUAWEI",
AR1925="Projet OCM (NOKIA)","TRAVAUX -NOKIA",
AR1925="ACCESS-ISSUE","ACCESS-ISSUE",
AR1925="Projet OCM (ZTE, NOKIA, autres projets)","TRAVAUX OCM",
AR1925="No root CAuse","No root cause",
AR1925="ODU HS","TX ISSUE",
AR1925="IP &amp; VLAN","TX ISSUE",
AR1925="Warehouse HUAWEI","SPARE-ISSUE",
AR1925="SPARE-HS","SPARE-ISSUE",
AR1925="Power Telco","RAN ISSUE",AR1925="no impacts","no impacts"
),"")</f>
        <v>No root cause</v>
      </c>
      <c r="AR1925" s="59" t="s">
        <v>5343</v>
      </c>
      <c r="AS1925" s="40" t="str" cm="1">
        <f t="array" ref="AS1925">IFERROR(_xlfn.IFS(
AR1925="MPR ISSUE","ACTIVE",
AR1925="BSS Hardware Issue","ACTIVE",
AR1925="Sites strategiques, MLL, Pylone, etc.","PASSIVE",
AR1925="AKTIVCO DEFAUT GE &amp; POWER Cabinet","PASSIVE",
AR1925="AKTIVCO Coupure ENEO &amp; Baisse de tension","PASSIVE",
AR1925="Coupure ENEO &amp; Baisse de tension","PASSIVE",
AR1925="Defaut GE &amp; POWER Cabinet","PASSIVE",
AR1925="Sharing","PASSIVE",
AR1925="Sites strategiques &amp; DataCenter","PASSIVE",
AR1925="Exclu","Exclu",
AR1925="SAT","ACTIVE",
AR1925="SPARE-ISSUE","SPARE-ISSUE",
AR1925="Fiber CAmtel","ACTIVE",
AR1925="Fiber AOF","ACTIVE",
AR1925="Projet OCM (HUAWEI)","PLANNED WORKS",
AR1925="Projet OCM (NOKIA)","PLANNED WORKS",
AR1925="ACCESS-ISSUE","ACCESS-ISSUE",
AR1925="Projet OCM (ZTE, NOKIA, autres projets)","PLANNED WORKS",
AR1925="No root CAuse","No root cause",
AR1925="ODU HS","ACTIVE",
AR1925="IP &amp; VLAN","ACTIVE",
AR1925="Warehouse HUAWEI","SPARE-ISSUE",
AR1925="SPARE-HS","SPARE-ISSUE",
AR1925="Power Telco","ACTIVE", AR1925="no impacts","no impacts"
),"")</f>
        <v>No root cause</v>
      </c>
      <c r="AT1925" s="99" t="s">
        <v>5661</v>
      </c>
      <c r="AU1925" s="99" t="s">
        <v>2725</v>
      </c>
      <c r="AW1925" s="17"/>
      <c r="AX1925" s="17" t="s">
        <v>5536</v>
      </c>
      <c r="AY1925" s="17"/>
      <c r="AZ1925" s="17" t="s">
        <v>5536</v>
      </c>
      <c r="BA1925" s="7"/>
      <c r="BC1925" s="18"/>
      <c r="BD1925" s="18"/>
      <c r="BE1925" s="18"/>
      <c r="BF1925" s="18"/>
      <c r="BG1925" s="18"/>
      <c r="BH1925" s="18"/>
      <c r="BI1925" s="18"/>
      <c r="BJ1925" s="18"/>
      <c r="BK1925" s="18"/>
      <c r="BM1925" s="18"/>
      <c r="BN1925" s="18"/>
      <c r="BO1925" s="18"/>
      <c r="BP1925" s="9" t="s">
        <v>5661</v>
      </c>
      <c r="BQ1925" s="14"/>
      <c r="BR1925" s="102" t="s">
        <v>5536</v>
      </c>
      <c r="BS1925" s="14"/>
      <c r="BT1925" s="14"/>
      <c r="BU1925" s="9"/>
      <c r="BV1925" s="9"/>
      <c r="BW1925" s="9"/>
    </row>
    <row r="1926" spans="1:75" x14ac:dyDescent="0.35">
      <c r="A1926" s="1" t="s">
        <v>4650</v>
      </c>
      <c r="B1926" s="8" t="s">
        <v>4651</v>
      </c>
      <c r="C1926" s="3" t="s">
        <v>37</v>
      </c>
      <c r="D1926" s="1" t="s">
        <v>11</v>
      </c>
      <c r="E1926" s="1" t="s">
        <v>12</v>
      </c>
      <c r="F1926" s="3" t="s">
        <v>226</v>
      </c>
      <c r="G1926" s="1" t="s">
        <v>4650</v>
      </c>
      <c r="H1926" s="30" t="s">
        <v>5587</v>
      </c>
      <c r="I1926" s="27">
        <v>0</v>
      </c>
      <c r="J1926" s="27">
        <v>0</v>
      </c>
      <c r="K1926" s="27">
        <v>0</v>
      </c>
      <c r="L1926" s="27">
        <v>0</v>
      </c>
      <c r="M1926" s="27">
        <v>0</v>
      </c>
      <c r="N1926" s="27">
        <v>0</v>
      </c>
      <c r="O1926" s="27">
        <v>0</v>
      </c>
      <c r="P1926" s="27">
        <v>0</v>
      </c>
      <c r="Q1926" s="27">
        <v>0</v>
      </c>
      <c r="R1926" s="27">
        <v>0</v>
      </c>
      <c r="S1926" s="80">
        <v>0</v>
      </c>
      <c r="T1926" s="80">
        <v>0</v>
      </c>
      <c r="U1926" s="80">
        <v>0</v>
      </c>
      <c r="V1926" s="80">
        <v>0</v>
      </c>
      <c r="W1926" s="80">
        <v>0</v>
      </c>
      <c r="X1926" s="80">
        <v>0</v>
      </c>
      <c r="Y1926" s="80">
        <v>0</v>
      </c>
      <c r="Z1926" s="80">
        <v>0</v>
      </c>
      <c r="AA1926" s="80">
        <v>0</v>
      </c>
      <c r="AB1926" s="80">
        <v>0</v>
      </c>
      <c r="AC1926" s="80">
        <v>0</v>
      </c>
      <c r="AD1926" s="80">
        <v>0</v>
      </c>
      <c r="AE1926" s="80">
        <v>0</v>
      </c>
      <c r="AF1926" s="80">
        <v>0</v>
      </c>
      <c r="AG1926" s="80"/>
      <c r="AH1926" s="80">
        <v>0</v>
      </c>
      <c r="AI1926" s="80">
        <v>0</v>
      </c>
      <c r="AJ1926" s="80">
        <v>0</v>
      </c>
      <c r="AK1926" s="80">
        <v>0</v>
      </c>
      <c r="AL1926" s="80">
        <v>0</v>
      </c>
      <c r="AM1926" s="80">
        <v>0</v>
      </c>
      <c r="AN1926" s="41" t="s">
        <v>5586</v>
      </c>
      <c r="AO1926" s="41"/>
      <c r="AP1926" s="40" t="str" cm="1">
        <f t="array" ref="AP1926">IFERROR(_xlfn.IFS(
AR1926="MPR ISSUE","PDH",
AR1926="BSS Hardware Issue","BSS",
AR1926="Sites strategiques, MLL, Pylone, etc.","ENVTECH",
AR1926="AKTIVCO DEFAUT GE &amp; POWER Cabinet","AKTIVCO",
AR1926="AKTIVCO Coupure ENEO &amp; Baisse de tension","AKTIVCO GRID ONLY",
AR1926="Coupure ENEO &amp; Baisse de tension","IHS GRID ONLY",
AR1926="Defaut GE &amp; POWER Cabinet","IHS",
AR1926="Sharing","Partners",
AR1926="Sites strategiques &amp; DataCenter","SST &amp; DC",
AR1926="Exclu","Exclu",
AR1926="SAT","SAT",
AR1926="SPARE-ISSUE","SPARE-ISSUE",
AR1926="Fiber CAmtel","TRANS_FO_CAMTEL",
AR1926="Fiber AOF","Fiber AOF",
AR1926="Projet OCM (HUAWEI)","TRAVAUX-HUAWEI",
AR1926="Projet OCM (NOKIA)","TRAVAUX-NOKIA",
AR1926="ACCESS-ISSUE","ACCESS-ISSUE",
AR1926="Projet OCM (ZTE, NOKIA, autres projets)","TRAVAUX OCM",
AR1926="No root CAuse","No root cause",
AR1926="ODU HS","PDH",
AR1926="IP &amp; VLAN","PDH",
AR1926="Warehouse HUAWEI","SPARE-ISSUE",
AR1926="SPARE-HS","SPARE-ISSUE",
AR1926="Power Telco","BSS",AR1926="no impacts","no impacts"
),"")</f>
        <v>Exclu</v>
      </c>
      <c r="AQ1926" s="40" t="str" cm="1">
        <f t="array" ref="AQ1926">IFERROR(_xlfn.IFS(
AR1926="MPR ISSUE","TX ISSUE",
AR1926="BSS Hardware Issue","RAN ISSUE",
AR1926="Sites strategiques, MLL, Pylone, etc.","ENVTECH",
AR1926="AKTIVCO DEFAUT GE &amp; POWER Cabinet","POWER ISSUE",
AR1926="AKTIVCO Coupure ENEO &amp; Baisse de tension","POWER ISSUE",
AR1926="Coupure ENEO &amp; Baisse de tension","POWER ISSUE",
AR1926="Defaut GE &amp; POWER Cabinet","POWER ISSUE",
AR1926="Sharing","POWER ISSUE",
AR1926="Sites strategiques &amp; DataCenter","POWER ISSUE",
AR1926="Exclu","Exclu",
AR1926="SAT","TX ISSUE",
AR1926="SPARE-ISSUE","SPARE-ISSUE",
AR1926="Fiber CAmtel","TX ISSUE",
AR1926="Fiber AOF","TX ISSUE",
AR1926="Projet OCM (HUAWEI)","TRAVAUX-HUAWEI",
AR1926="Projet OCM (NOKIA)","TRAVAUX -NOKIA",
AR1926="ACCESS-ISSUE","ACCESS-ISSUE",
AR1926="Projet OCM (ZTE, NOKIA, autres projets)","TRAVAUX OCM",
AR1926="No root CAuse","No root cause",
AR1926="ODU HS","TX ISSUE",
AR1926="IP &amp; VLAN","TX ISSUE",
AR1926="Warehouse HUAWEI","SPARE-ISSUE",
AR1926="SPARE-HS","SPARE-ISSUE",
AR1926="Power Telco","RAN ISSUE",AR1926="no impacts","no impacts"
),"")</f>
        <v>Exclu</v>
      </c>
      <c r="AR1926" s="59" t="s">
        <v>5586</v>
      </c>
      <c r="AS1926" s="40" t="str" cm="1">
        <f t="array" ref="AS1926">IFERROR(_xlfn.IFS(
AR1926="MPR ISSUE","ACTIVE",
AR1926="BSS Hardware Issue","ACTIVE",
AR1926="Sites strategiques, MLL, Pylone, etc.","PASSIVE",
AR1926="AKTIVCO DEFAUT GE &amp; POWER Cabinet","PASSIVE",
AR1926="AKTIVCO Coupure ENEO &amp; Baisse de tension","PASSIVE",
AR1926="Coupure ENEO &amp; Baisse de tension","PASSIVE",
AR1926="Defaut GE &amp; POWER Cabinet","PASSIVE",
AR1926="Sharing","PASSIVE",
AR1926="Sites strategiques &amp; DataCenter","PASSIVE",
AR1926="Exclu","Exclu",
AR1926="SAT","ACTIVE",
AR1926="SPARE-ISSUE","SPARE-ISSUE",
AR1926="Fiber CAmtel","ACTIVE",
AR1926="Fiber AOF","ACTIVE",
AR1926="Projet OCM (HUAWEI)","PLANNED WORKS",
AR1926="Projet OCM (NOKIA)","PLANNED WORKS",
AR1926="ACCESS-ISSUE","ACCESS-ISSUE",
AR1926="Projet OCM (ZTE, NOKIA, autres projets)","PLANNED WORKS",
AR1926="No root CAuse","No root cause",
AR1926="ODU HS","ACTIVE",
AR1926="IP &amp; VLAN","ACTIVE",
AR1926="Warehouse HUAWEI","SPARE-ISSUE",
AR1926="SPARE-HS","SPARE-ISSUE",
AR1926="Power Telco","ACTIVE", AR1926="no impacts","no impacts"
),"")</f>
        <v>Exclu</v>
      </c>
      <c r="AT1926" s="99" t="s">
        <v>5661</v>
      </c>
      <c r="AU1926" s="99" t="s">
        <v>4651</v>
      </c>
      <c r="AW1926" s="17"/>
      <c r="AX1926" s="17" t="s">
        <v>5536</v>
      </c>
      <c r="AY1926" s="17"/>
      <c r="AZ1926" s="17" t="s">
        <v>5536</v>
      </c>
      <c r="BA1926" s="7"/>
      <c r="BC1926" s="18"/>
      <c r="BD1926" s="18"/>
      <c r="BE1926" s="18"/>
      <c r="BF1926" s="18"/>
      <c r="BG1926" s="18"/>
      <c r="BH1926" s="18"/>
      <c r="BI1926" s="18"/>
      <c r="BJ1926" s="18"/>
      <c r="BK1926" s="18"/>
      <c r="BM1926" s="18"/>
      <c r="BN1926" s="18"/>
      <c r="BO1926" s="18"/>
      <c r="BP1926" s="9" t="s">
        <v>5661</v>
      </c>
      <c r="BQ1926" s="14"/>
      <c r="BR1926" s="102" t="s">
        <v>5536</v>
      </c>
      <c r="BS1926" s="14"/>
      <c r="BT1926" s="14"/>
      <c r="BU1926" s="9"/>
      <c r="BV1926" s="9"/>
      <c r="BW1926" s="9"/>
    </row>
    <row r="1927" spans="1:75" x14ac:dyDescent="0.35">
      <c r="A1927" s="1" t="s">
        <v>4652</v>
      </c>
      <c r="B1927" s="8" t="s">
        <v>4653</v>
      </c>
      <c r="C1927" s="3" t="s">
        <v>37</v>
      </c>
      <c r="D1927" s="1" t="s">
        <v>11</v>
      </c>
      <c r="E1927" s="1" t="s">
        <v>12</v>
      </c>
      <c r="F1927" s="3" t="s">
        <v>37</v>
      </c>
      <c r="G1927" s="1" t="s">
        <v>4654</v>
      </c>
      <c r="H1927" s="30" t="s">
        <v>5587</v>
      </c>
      <c r="I1927" s="27">
        <v>0</v>
      </c>
      <c r="J1927" s="27">
        <v>0</v>
      </c>
      <c r="K1927" s="27">
        <v>0</v>
      </c>
      <c r="L1927" s="27">
        <v>0</v>
      </c>
      <c r="M1927" s="27">
        <v>0</v>
      </c>
      <c r="N1927" s="27">
        <v>0</v>
      </c>
      <c r="O1927" s="27">
        <v>0</v>
      </c>
      <c r="P1927" s="27">
        <v>0</v>
      </c>
      <c r="Q1927" s="27">
        <v>0</v>
      </c>
      <c r="R1927" s="27">
        <v>0</v>
      </c>
      <c r="S1927" s="80">
        <v>0</v>
      </c>
      <c r="T1927" s="80">
        <v>0</v>
      </c>
      <c r="U1927" s="80">
        <v>0</v>
      </c>
      <c r="V1927" s="80">
        <v>0</v>
      </c>
      <c r="W1927" s="80">
        <v>0</v>
      </c>
      <c r="X1927" s="80">
        <v>0</v>
      </c>
      <c r="Y1927" s="80">
        <v>0</v>
      </c>
      <c r="Z1927" s="80">
        <v>0</v>
      </c>
      <c r="AA1927" s="80">
        <v>0</v>
      </c>
      <c r="AB1927" s="80">
        <v>0</v>
      </c>
      <c r="AC1927" s="80">
        <v>0</v>
      </c>
      <c r="AD1927" s="80">
        <v>0</v>
      </c>
      <c r="AE1927" s="80">
        <v>0</v>
      </c>
      <c r="AF1927" s="80">
        <v>0</v>
      </c>
      <c r="AG1927" s="80"/>
      <c r="AH1927" s="80">
        <v>0</v>
      </c>
      <c r="AI1927" s="80">
        <v>0</v>
      </c>
      <c r="AJ1927" s="80">
        <v>0</v>
      </c>
      <c r="AK1927" s="80">
        <v>0</v>
      </c>
      <c r="AL1927" s="80">
        <v>0</v>
      </c>
      <c r="AM1927" s="80">
        <v>0</v>
      </c>
      <c r="AN1927" s="41" t="s">
        <v>5586</v>
      </c>
      <c r="AO1927" s="41"/>
      <c r="AP1927" s="40" t="str" cm="1">
        <f t="array" ref="AP1927">IFERROR(_xlfn.IFS(
AR1927="MPR ISSUE","PDH",
AR1927="BSS Hardware Issue","BSS",
AR1927="Sites strategiques, MLL, Pylone, etc.","ENVTECH",
AR1927="AKTIVCO DEFAUT GE &amp; POWER Cabinet","AKTIVCO",
AR1927="AKTIVCO Coupure ENEO &amp; Baisse de tension","AKTIVCO GRID ONLY",
AR1927="Coupure ENEO &amp; Baisse de tension","IHS GRID ONLY",
AR1927="Defaut GE &amp; POWER Cabinet","IHS",
AR1927="Sharing","Partners",
AR1927="Sites strategiques &amp; DataCenter","SST &amp; DC",
AR1927="Exclu","Exclu",
AR1927="SAT","SAT",
AR1927="SPARE-ISSUE","SPARE-ISSUE",
AR1927="Fiber CAmtel","TRANS_FO_CAMTEL",
AR1927="Fiber AOF","Fiber AOF",
AR1927="Projet OCM (HUAWEI)","TRAVAUX-HUAWEI",
AR1927="Projet OCM (NOKIA)","TRAVAUX-NOKIA",
AR1927="ACCESS-ISSUE","ACCESS-ISSUE",
AR1927="Projet OCM (ZTE, NOKIA, autres projets)","TRAVAUX OCM",
AR1927="No root CAuse","No root cause",
AR1927="ODU HS","PDH",
AR1927="IP &amp; VLAN","PDH",
AR1927="Warehouse HUAWEI","SPARE-ISSUE",
AR1927="SPARE-HS","SPARE-ISSUE",
AR1927="Power Telco","BSS",AR1927="no impacts","no impacts"
),"")</f>
        <v>Exclu</v>
      </c>
      <c r="AQ1927" s="40" t="str" cm="1">
        <f t="array" ref="AQ1927">IFERROR(_xlfn.IFS(
AR1927="MPR ISSUE","TX ISSUE",
AR1927="BSS Hardware Issue","RAN ISSUE",
AR1927="Sites strategiques, MLL, Pylone, etc.","ENVTECH",
AR1927="AKTIVCO DEFAUT GE &amp; POWER Cabinet","POWER ISSUE",
AR1927="AKTIVCO Coupure ENEO &amp; Baisse de tension","POWER ISSUE",
AR1927="Coupure ENEO &amp; Baisse de tension","POWER ISSUE",
AR1927="Defaut GE &amp; POWER Cabinet","POWER ISSUE",
AR1927="Sharing","POWER ISSUE",
AR1927="Sites strategiques &amp; DataCenter","POWER ISSUE",
AR1927="Exclu","Exclu",
AR1927="SAT","TX ISSUE",
AR1927="SPARE-ISSUE","SPARE-ISSUE",
AR1927="Fiber CAmtel","TX ISSUE",
AR1927="Fiber AOF","TX ISSUE",
AR1927="Projet OCM (HUAWEI)","TRAVAUX-HUAWEI",
AR1927="Projet OCM (NOKIA)","TRAVAUX -NOKIA",
AR1927="ACCESS-ISSUE","ACCESS-ISSUE",
AR1927="Projet OCM (ZTE, NOKIA, autres projets)","TRAVAUX OCM",
AR1927="No root CAuse","No root cause",
AR1927="ODU HS","TX ISSUE",
AR1927="IP &amp; VLAN","TX ISSUE",
AR1927="Warehouse HUAWEI","SPARE-ISSUE",
AR1927="SPARE-HS","SPARE-ISSUE",
AR1927="Power Telco","RAN ISSUE",AR1927="no impacts","no impacts"
),"")</f>
        <v>Exclu</v>
      </c>
      <c r="AR1927" s="59" t="s">
        <v>5586</v>
      </c>
      <c r="AS1927" s="40" t="str" cm="1">
        <f t="array" ref="AS1927">IFERROR(_xlfn.IFS(
AR1927="MPR ISSUE","ACTIVE",
AR1927="BSS Hardware Issue","ACTIVE",
AR1927="Sites strategiques, MLL, Pylone, etc.","PASSIVE",
AR1927="AKTIVCO DEFAUT GE &amp; POWER Cabinet","PASSIVE",
AR1927="AKTIVCO Coupure ENEO &amp; Baisse de tension","PASSIVE",
AR1927="Coupure ENEO &amp; Baisse de tension","PASSIVE",
AR1927="Defaut GE &amp; POWER Cabinet","PASSIVE",
AR1927="Sharing","PASSIVE",
AR1927="Sites strategiques &amp; DataCenter","PASSIVE",
AR1927="Exclu","Exclu",
AR1927="SAT","ACTIVE",
AR1927="SPARE-ISSUE","SPARE-ISSUE",
AR1927="Fiber CAmtel","ACTIVE",
AR1927="Fiber AOF","ACTIVE",
AR1927="Projet OCM (HUAWEI)","PLANNED WORKS",
AR1927="Projet OCM (NOKIA)","PLANNED WORKS",
AR1927="ACCESS-ISSUE","ACCESS-ISSUE",
AR1927="Projet OCM (ZTE, NOKIA, autres projets)","PLANNED WORKS",
AR1927="No root CAuse","No root cause",
AR1927="ODU HS","ACTIVE",
AR1927="IP &amp; VLAN","ACTIVE",
AR1927="Warehouse HUAWEI","SPARE-ISSUE",
AR1927="SPARE-HS","SPARE-ISSUE",
AR1927="Power Telco","ACTIVE", AR1927="no impacts","no impacts"
),"")</f>
        <v>Exclu</v>
      </c>
      <c r="AT1927" s="99" t="s">
        <v>5661</v>
      </c>
      <c r="AU1927" s="99" t="s">
        <v>4653</v>
      </c>
      <c r="AW1927" s="17"/>
      <c r="AX1927" s="17" t="s">
        <v>5536</v>
      </c>
      <c r="AY1927" s="17"/>
      <c r="AZ1927" s="17" t="s">
        <v>5536</v>
      </c>
      <c r="BA1927" s="7"/>
      <c r="BC1927" s="18"/>
      <c r="BD1927" s="18"/>
      <c r="BE1927" s="18"/>
      <c r="BF1927" s="18"/>
      <c r="BG1927" s="18"/>
      <c r="BH1927" s="18"/>
      <c r="BI1927" s="18"/>
      <c r="BJ1927" s="18"/>
      <c r="BK1927" s="18"/>
      <c r="BM1927" s="18"/>
      <c r="BN1927" s="18"/>
      <c r="BO1927" s="18"/>
      <c r="BP1927" s="9" t="s">
        <v>5661</v>
      </c>
      <c r="BQ1927" s="14"/>
      <c r="BR1927" s="102" t="s">
        <v>5536</v>
      </c>
      <c r="BS1927" s="14"/>
      <c r="BT1927" s="14"/>
      <c r="BU1927" s="9"/>
      <c r="BV1927" s="9"/>
      <c r="BW1927" s="9"/>
    </row>
    <row r="1928" spans="1:75" x14ac:dyDescent="0.35">
      <c r="A1928" s="1" t="s">
        <v>3404</v>
      </c>
      <c r="B1928" s="8" t="s">
        <v>3405</v>
      </c>
      <c r="C1928" s="3" t="s">
        <v>32</v>
      </c>
      <c r="D1928" s="1" t="s">
        <v>11</v>
      </c>
      <c r="E1928" s="1" t="s">
        <v>756</v>
      </c>
      <c r="F1928" s="3" t="s">
        <v>31</v>
      </c>
      <c r="G1928" s="1" t="s">
        <v>32</v>
      </c>
      <c r="H1928" s="30" t="s">
        <v>5587</v>
      </c>
      <c r="I1928" s="27">
        <v>0</v>
      </c>
      <c r="J1928" s="27">
        <v>0</v>
      </c>
      <c r="K1928" s="27">
        <v>0</v>
      </c>
      <c r="L1928" s="27">
        <v>0</v>
      </c>
      <c r="M1928" s="27">
        <v>0</v>
      </c>
      <c r="N1928" s="27">
        <v>0</v>
      </c>
      <c r="O1928" s="27">
        <v>0</v>
      </c>
      <c r="P1928" s="27">
        <v>0</v>
      </c>
      <c r="Q1928" s="27">
        <v>0</v>
      </c>
      <c r="R1928" s="27">
        <v>0</v>
      </c>
      <c r="S1928" s="80">
        <v>0</v>
      </c>
      <c r="T1928" s="80">
        <v>0</v>
      </c>
      <c r="U1928" s="80">
        <v>0</v>
      </c>
      <c r="V1928" s="80">
        <v>0</v>
      </c>
      <c r="W1928" s="80">
        <v>0</v>
      </c>
      <c r="X1928" s="80">
        <v>0</v>
      </c>
      <c r="Y1928" s="80">
        <v>0</v>
      </c>
      <c r="Z1928" s="80">
        <v>0</v>
      </c>
      <c r="AA1928" s="80">
        <v>0</v>
      </c>
      <c r="AB1928" s="80">
        <v>0</v>
      </c>
      <c r="AC1928" s="80">
        <v>0</v>
      </c>
      <c r="AD1928" s="80">
        <v>0</v>
      </c>
      <c r="AE1928" s="80">
        <v>0</v>
      </c>
      <c r="AF1928" s="80">
        <v>0</v>
      </c>
      <c r="AG1928" s="80"/>
      <c r="AH1928" s="80">
        <v>0</v>
      </c>
      <c r="AI1928" s="80">
        <v>0</v>
      </c>
      <c r="AJ1928" s="80">
        <v>0</v>
      </c>
      <c r="AK1928" s="80">
        <v>0</v>
      </c>
      <c r="AL1928" s="80">
        <v>0</v>
      </c>
      <c r="AM1928" s="80">
        <v>0</v>
      </c>
      <c r="AN1928" s="41" t="s">
        <v>5558</v>
      </c>
      <c r="AO1928" s="41"/>
      <c r="AP1928" s="40" t="str" cm="1">
        <f t="array" ref="AP1928">IFERROR(_xlfn.IFS(
AR1928="MPR ISSUE","PDH",
AR1928="BSS Hardware Issue","BSS",
AR1928="Sites strategiques, MLL, Pylone, etc.","ENVTECH",
AR1928="AKTIVCO DEFAUT GE &amp; POWER Cabinet","AKTIVCO",
AR1928="AKTIVCO Coupure ENEO &amp; Baisse de tension","AKTIVCO GRID ONLY",
AR1928="Coupure ENEO &amp; Baisse de tension","IHS GRID ONLY",
AR1928="Defaut GE &amp; POWER Cabinet","IHS",
AR1928="Sharing","Partners",
AR1928="Sites strategiques &amp; DataCenter","SST &amp; DC",
AR1928="Exclu","Exclu",
AR1928="SAT","SAT",
AR1928="SPARE-ISSUE","SPARE-ISSUE",
AR1928="Fiber CAmtel","TRANS_FO_CAMTEL",
AR1928="Fiber AOF","Fiber AOF",
AR1928="Projet OCM (HUAWEI)","TRAVAUX-HUAWEI",
AR1928="Projet OCM (NOKIA)","TRAVAUX-NOKIA",
AR1928="ACCESS-ISSUE","ACCESS-ISSUE",
AR1928="Projet OCM (ZTE, NOKIA, autres projets)","TRAVAUX OCM",
AR1928="No root CAuse","No root cause",
AR1928="ODU HS","PDH",
AR1928="IP &amp; VLAN","PDH",
AR1928="Warehouse HUAWEI","SPARE-ISSUE",
AR1928="SPARE-HS","SPARE-ISSUE",
AR1928="Power Telco","BSS",AR1928="no impacts","no impacts"
),"")</f>
        <v>No root cause</v>
      </c>
      <c r="AQ1928" s="40" t="str" cm="1">
        <f t="array" ref="AQ1928">IFERROR(_xlfn.IFS(
AR1928="MPR ISSUE","TX ISSUE",
AR1928="BSS Hardware Issue","RAN ISSUE",
AR1928="Sites strategiques, MLL, Pylone, etc.","ENVTECH",
AR1928="AKTIVCO DEFAUT GE &amp; POWER Cabinet","POWER ISSUE",
AR1928="AKTIVCO Coupure ENEO &amp; Baisse de tension","POWER ISSUE",
AR1928="Coupure ENEO &amp; Baisse de tension","POWER ISSUE",
AR1928="Defaut GE &amp; POWER Cabinet","POWER ISSUE",
AR1928="Sharing","POWER ISSUE",
AR1928="Sites strategiques &amp; DataCenter","POWER ISSUE",
AR1928="Exclu","Exclu",
AR1928="SAT","TX ISSUE",
AR1928="SPARE-ISSUE","SPARE-ISSUE",
AR1928="Fiber CAmtel","TX ISSUE",
AR1928="Fiber AOF","TX ISSUE",
AR1928="Projet OCM (HUAWEI)","TRAVAUX-HUAWEI",
AR1928="Projet OCM (NOKIA)","TRAVAUX -NOKIA",
AR1928="ACCESS-ISSUE","ACCESS-ISSUE",
AR1928="Projet OCM (ZTE, NOKIA, autres projets)","TRAVAUX OCM",
AR1928="No root CAuse","No root cause",
AR1928="ODU HS","TX ISSUE",
AR1928="IP &amp; VLAN","TX ISSUE",
AR1928="Warehouse HUAWEI","SPARE-ISSUE",
AR1928="SPARE-HS","SPARE-ISSUE",
AR1928="Power Telco","RAN ISSUE",AR1928="no impacts","no impacts"
),"")</f>
        <v>No root cause</v>
      </c>
      <c r="AR1928" s="59" t="s">
        <v>5343</v>
      </c>
      <c r="AS1928" s="40" t="str" cm="1">
        <f t="array" ref="AS1928">IFERROR(_xlfn.IFS(
AR1928="MPR ISSUE","ACTIVE",
AR1928="BSS Hardware Issue","ACTIVE",
AR1928="Sites strategiques, MLL, Pylone, etc.","PASSIVE",
AR1928="AKTIVCO DEFAUT GE &amp; POWER Cabinet","PASSIVE",
AR1928="AKTIVCO Coupure ENEO &amp; Baisse de tension","PASSIVE",
AR1928="Coupure ENEO &amp; Baisse de tension","PASSIVE",
AR1928="Defaut GE &amp; POWER Cabinet","PASSIVE",
AR1928="Sharing","PASSIVE",
AR1928="Sites strategiques &amp; DataCenter","PASSIVE",
AR1928="Exclu","Exclu",
AR1928="SAT","ACTIVE",
AR1928="SPARE-ISSUE","SPARE-ISSUE",
AR1928="Fiber CAmtel","ACTIVE",
AR1928="Fiber AOF","ACTIVE",
AR1928="Projet OCM (HUAWEI)","PLANNED WORKS",
AR1928="Projet OCM (NOKIA)","PLANNED WORKS",
AR1928="ACCESS-ISSUE","ACCESS-ISSUE",
AR1928="Projet OCM (ZTE, NOKIA, autres projets)","PLANNED WORKS",
AR1928="No root CAuse","No root cause",
AR1928="ODU HS","ACTIVE",
AR1928="IP &amp; VLAN","ACTIVE",
AR1928="Warehouse HUAWEI","SPARE-ISSUE",
AR1928="SPARE-HS","SPARE-ISSUE",
AR1928="Power Telco","ACTIVE", AR1928="no impacts","no impacts"
),"")</f>
        <v>No root cause</v>
      </c>
      <c r="AT1928" s="99" t="s">
        <v>5661</v>
      </c>
      <c r="AU1928" s="99" t="s">
        <v>3405</v>
      </c>
      <c r="AW1928" s="17"/>
      <c r="AX1928" s="17" t="s">
        <v>5536</v>
      </c>
      <c r="AY1928" s="17"/>
      <c r="AZ1928" s="17" t="s">
        <v>5536</v>
      </c>
      <c r="BA1928" s="7"/>
      <c r="BC1928" s="18"/>
      <c r="BD1928" s="18"/>
      <c r="BE1928" s="18"/>
      <c r="BF1928" s="18"/>
      <c r="BG1928" s="18"/>
      <c r="BH1928" s="18"/>
      <c r="BI1928" s="18"/>
      <c r="BJ1928" s="18"/>
      <c r="BK1928" s="18"/>
      <c r="BM1928" s="18"/>
      <c r="BN1928" s="18"/>
      <c r="BO1928" s="18"/>
      <c r="BP1928" s="9" t="s">
        <v>5661</v>
      </c>
      <c r="BQ1928" s="14"/>
      <c r="BR1928" s="102" t="s">
        <v>5536</v>
      </c>
      <c r="BS1928" s="14"/>
      <c r="BT1928" s="14"/>
      <c r="BU1928" s="9"/>
      <c r="BV1928" s="9"/>
      <c r="BW1928" s="9"/>
    </row>
    <row r="1929" spans="1:75" x14ac:dyDescent="0.35">
      <c r="A1929" s="1" t="s">
        <v>2403</v>
      </c>
      <c r="B1929" s="8" t="s">
        <v>2404</v>
      </c>
      <c r="C1929" s="3" t="s">
        <v>32</v>
      </c>
      <c r="D1929" s="1" t="s">
        <v>11</v>
      </c>
      <c r="E1929" s="1" t="s">
        <v>12</v>
      </c>
      <c r="F1929" s="3" t="s">
        <v>31</v>
      </c>
      <c r="G1929" s="1" t="s">
        <v>32</v>
      </c>
      <c r="H1929" s="30" t="s">
        <v>5587</v>
      </c>
      <c r="I1929" s="27">
        <v>0</v>
      </c>
      <c r="J1929" s="27">
        <v>0</v>
      </c>
      <c r="K1929" s="27">
        <v>0</v>
      </c>
      <c r="L1929" s="27">
        <v>0</v>
      </c>
      <c r="M1929" s="27">
        <v>0</v>
      </c>
      <c r="N1929" s="27">
        <v>0</v>
      </c>
      <c r="O1929" s="27">
        <v>0</v>
      </c>
      <c r="P1929" s="27">
        <v>0</v>
      </c>
      <c r="Q1929" s="27">
        <v>0</v>
      </c>
      <c r="R1929" s="27">
        <v>0</v>
      </c>
      <c r="S1929" s="80">
        <v>0</v>
      </c>
      <c r="T1929" s="80">
        <v>0</v>
      </c>
      <c r="U1929" s="80">
        <v>0</v>
      </c>
      <c r="V1929" s="80">
        <v>0</v>
      </c>
      <c r="W1929" s="80">
        <v>0</v>
      </c>
      <c r="X1929" s="80">
        <v>0</v>
      </c>
      <c r="Y1929" s="80">
        <v>0</v>
      </c>
      <c r="Z1929" s="80">
        <v>0</v>
      </c>
      <c r="AA1929" s="80">
        <v>0</v>
      </c>
      <c r="AB1929" s="80">
        <v>0</v>
      </c>
      <c r="AC1929" s="80">
        <v>0</v>
      </c>
      <c r="AD1929" s="80">
        <v>0</v>
      </c>
      <c r="AE1929" s="80">
        <v>0</v>
      </c>
      <c r="AF1929" s="80">
        <v>0</v>
      </c>
      <c r="AG1929" s="80"/>
      <c r="AH1929" s="80">
        <v>0</v>
      </c>
      <c r="AI1929" s="80">
        <v>0</v>
      </c>
      <c r="AJ1929" s="80">
        <v>0</v>
      </c>
      <c r="AK1929" s="80">
        <v>0</v>
      </c>
      <c r="AL1929" s="80">
        <v>0</v>
      </c>
      <c r="AM1929" s="80">
        <v>0</v>
      </c>
      <c r="AN1929" s="41" t="s">
        <v>5558</v>
      </c>
      <c r="AO1929" s="41"/>
      <c r="AP1929" s="40" t="str" cm="1">
        <f t="array" ref="AP1929">IFERROR(_xlfn.IFS(
AR1929="MPR ISSUE","PDH",
AR1929="BSS Hardware Issue","BSS",
AR1929="Sites strategiques, MLL, Pylone, etc.","ENVTECH",
AR1929="AKTIVCO DEFAUT GE &amp; POWER Cabinet","AKTIVCO",
AR1929="AKTIVCO Coupure ENEO &amp; Baisse de tension","AKTIVCO GRID ONLY",
AR1929="Coupure ENEO &amp; Baisse de tension","IHS GRID ONLY",
AR1929="Defaut GE &amp; POWER Cabinet","IHS",
AR1929="Sharing","Partners",
AR1929="Sites strategiques &amp; DataCenter","SST &amp; DC",
AR1929="Exclu","Exclu",
AR1929="SAT","SAT",
AR1929="SPARE-ISSUE","SPARE-ISSUE",
AR1929="Fiber CAmtel","TRANS_FO_CAMTEL",
AR1929="Fiber AOF","Fiber AOF",
AR1929="Projet OCM (HUAWEI)","TRAVAUX-HUAWEI",
AR1929="Projet OCM (NOKIA)","TRAVAUX-NOKIA",
AR1929="ACCESS-ISSUE","ACCESS-ISSUE",
AR1929="Projet OCM (ZTE, NOKIA, autres projets)","TRAVAUX OCM",
AR1929="No root CAuse","No root cause",
AR1929="ODU HS","PDH",
AR1929="IP &amp; VLAN","PDH",
AR1929="Warehouse HUAWEI","SPARE-ISSUE",
AR1929="SPARE-HS","SPARE-ISSUE",
AR1929="Power Telco","BSS",AR1929="no impacts","no impacts"
),"")</f>
        <v>No root cause</v>
      </c>
      <c r="AQ1929" s="40" t="str" cm="1">
        <f t="array" ref="AQ1929">IFERROR(_xlfn.IFS(
AR1929="MPR ISSUE","TX ISSUE",
AR1929="BSS Hardware Issue","RAN ISSUE",
AR1929="Sites strategiques, MLL, Pylone, etc.","ENVTECH",
AR1929="AKTIVCO DEFAUT GE &amp; POWER Cabinet","POWER ISSUE",
AR1929="AKTIVCO Coupure ENEO &amp; Baisse de tension","POWER ISSUE",
AR1929="Coupure ENEO &amp; Baisse de tension","POWER ISSUE",
AR1929="Defaut GE &amp; POWER Cabinet","POWER ISSUE",
AR1929="Sharing","POWER ISSUE",
AR1929="Sites strategiques &amp; DataCenter","POWER ISSUE",
AR1929="Exclu","Exclu",
AR1929="SAT","TX ISSUE",
AR1929="SPARE-ISSUE","SPARE-ISSUE",
AR1929="Fiber CAmtel","TX ISSUE",
AR1929="Fiber AOF","TX ISSUE",
AR1929="Projet OCM (HUAWEI)","TRAVAUX-HUAWEI",
AR1929="Projet OCM (NOKIA)","TRAVAUX -NOKIA",
AR1929="ACCESS-ISSUE","ACCESS-ISSUE",
AR1929="Projet OCM (ZTE, NOKIA, autres projets)","TRAVAUX OCM",
AR1929="No root CAuse","No root cause",
AR1929="ODU HS","TX ISSUE",
AR1929="IP &amp; VLAN","TX ISSUE",
AR1929="Warehouse HUAWEI","SPARE-ISSUE",
AR1929="SPARE-HS","SPARE-ISSUE",
AR1929="Power Telco","RAN ISSUE",AR1929="no impacts","no impacts"
),"")</f>
        <v>No root cause</v>
      </c>
      <c r="AR1929" s="59" t="s">
        <v>5343</v>
      </c>
      <c r="AS1929" s="40" t="str" cm="1">
        <f t="array" ref="AS1929">IFERROR(_xlfn.IFS(
AR1929="MPR ISSUE","ACTIVE",
AR1929="BSS Hardware Issue","ACTIVE",
AR1929="Sites strategiques, MLL, Pylone, etc.","PASSIVE",
AR1929="AKTIVCO DEFAUT GE &amp; POWER Cabinet","PASSIVE",
AR1929="AKTIVCO Coupure ENEO &amp; Baisse de tension","PASSIVE",
AR1929="Coupure ENEO &amp; Baisse de tension","PASSIVE",
AR1929="Defaut GE &amp; POWER Cabinet","PASSIVE",
AR1929="Sharing","PASSIVE",
AR1929="Sites strategiques &amp; DataCenter","PASSIVE",
AR1929="Exclu","Exclu",
AR1929="SAT","ACTIVE",
AR1929="SPARE-ISSUE","SPARE-ISSUE",
AR1929="Fiber CAmtel","ACTIVE",
AR1929="Fiber AOF","ACTIVE",
AR1929="Projet OCM (HUAWEI)","PLANNED WORKS",
AR1929="Projet OCM (NOKIA)","PLANNED WORKS",
AR1929="ACCESS-ISSUE","ACCESS-ISSUE",
AR1929="Projet OCM (ZTE, NOKIA, autres projets)","PLANNED WORKS",
AR1929="No root CAuse","No root cause",
AR1929="ODU HS","ACTIVE",
AR1929="IP &amp; VLAN","ACTIVE",
AR1929="Warehouse HUAWEI","SPARE-ISSUE",
AR1929="SPARE-HS","SPARE-ISSUE",
AR1929="Power Telco","ACTIVE", AR1929="no impacts","no impacts"
),"")</f>
        <v>No root cause</v>
      </c>
      <c r="AT1929" s="99" t="s">
        <v>5661</v>
      </c>
      <c r="AU1929" s="99" t="s">
        <v>2404</v>
      </c>
      <c r="AW1929" s="17"/>
      <c r="AX1929" s="17" t="s">
        <v>5536</v>
      </c>
      <c r="AY1929" s="17"/>
      <c r="AZ1929" s="17" t="s">
        <v>5536</v>
      </c>
      <c r="BA1929" s="7"/>
      <c r="BC1929" s="18"/>
      <c r="BD1929" s="18"/>
      <c r="BE1929" s="18"/>
      <c r="BF1929" s="18"/>
      <c r="BG1929" s="18"/>
      <c r="BH1929" s="18"/>
      <c r="BI1929" s="18"/>
      <c r="BJ1929" s="18"/>
      <c r="BK1929" s="18"/>
      <c r="BM1929" s="18"/>
      <c r="BN1929" s="18"/>
      <c r="BO1929" s="18"/>
      <c r="BP1929" s="9" t="s">
        <v>5661</v>
      </c>
      <c r="BQ1929" s="14"/>
      <c r="BR1929" s="102" t="s">
        <v>5536</v>
      </c>
      <c r="BS1929" s="14"/>
      <c r="BT1929" s="14"/>
      <c r="BU1929" s="9"/>
      <c r="BV1929" s="9"/>
      <c r="BW1929" s="9"/>
    </row>
    <row r="1930" spans="1:75" x14ac:dyDescent="0.35">
      <c r="A1930" s="1" t="s">
        <v>3059</v>
      </c>
      <c r="B1930" s="1" t="s">
        <v>3060</v>
      </c>
      <c r="C1930" s="3" t="s">
        <v>51</v>
      </c>
      <c r="D1930" s="1" t="s">
        <v>11</v>
      </c>
      <c r="E1930" s="1" t="s">
        <v>12</v>
      </c>
      <c r="F1930" s="3" t="s">
        <v>51</v>
      </c>
      <c r="G1930" s="1" t="s">
        <v>52</v>
      </c>
      <c r="H1930" s="28" t="s">
        <v>5589</v>
      </c>
      <c r="I1930" s="27">
        <v>3.0835066902945787</v>
      </c>
      <c r="J1930" s="27">
        <v>1.9801217351105631</v>
      </c>
      <c r="K1930" s="27">
        <v>2.7020143650854801E-2</v>
      </c>
      <c r="L1930" s="27">
        <v>0</v>
      </c>
      <c r="M1930" s="27">
        <v>0</v>
      </c>
      <c r="N1930" s="27">
        <v>0</v>
      </c>
      <c r="O1930" s="27">
        <v>0</v>
      </c>
      <c r="P1930" s="27">
        <v>0</v>
      </c>
      <c r="Q1930" s="27">
        <v>0</v>
      </c>
      <c r="R1930" s="27">
        <v>0</v>
      </c>
      <c r="S1930" s="80">
        <v>0</v>
      </c>
      <c r="T1930" s="80">
        <v>0</v>
      </c>
      <c r="U1930" s="80">
        <v>0</v>
      </c>
      <c r="V1930" s="80">
        <v>0</v>
      </c>
      <c r="W1930" s="80">
        <v>0</v>
      </c>
      <c r="X1930" s="80">
        <v>0</v>
      </c>
      <c r="Y1930" s="80">
        <v>0</v>
      </c>
      <c r="Z1930" s="80">
        <v>0.40492761811815664</v>
      </c>
      <c r="AA1930" s="80">
        <v>0</v>
      </c>
      <c r="AB1930" s="80">
        <v>0</v>
      </c>
      <c r="AC1930" s="80">
        <v>0</v>
      </c>
      <c r="AD1930" s="80">
        <v>0</v>
      </c>
      <c r="AE1930" s="80">
        <v>0</v>
      </c>
      <c r="AF1930" s="80">
        <v>0</v>
      </c>
      <c r="AG1930" s="80"/>
      <c r="AH1930" s="80">
        <v>0</v>
      </c>
      <c r="AI1930" s="80">
        <v>0</v>
      </c>
      <c r="AJ1930" s="80">
        <v>0</v>
      </c>
      <c r="AK1930" s="80">
        <v>0</v>
      </c>
      <c r="AL1930" s="80">
        <v>0</v>
      </c>
      <c r="AM1930" s="80">
        <v>0</v>
      </c>
      <c r="AN1930" s="41" t="s">
        <v>5558</v>
      </c>
      <c r="AO1930" s="41"/>
      <c r="AP1930" s="40" t="str" cm="1">
        <f t="array" ref="AP1930">IFERROR(_xlfn.IFS(
AR1930="MPR ISSUE","PDH",
AR1930="BSS Hardware Issue","BSS",
AR1930="Sites strategiques, MLL, Pylone, etc.","ENVTECH",
AR1930="AKTIVCO DEFAUT GE &amp; POWER Cabinet","AKTIVCO",
AR1930="AKTIVCO Coupure ENEO &amp; Baisse de tension","AKTIVCO GRID ONLY",
AR1930="Coupure ENEO &amp; Baisse de tension","IHS GRID ONLY",
AR1930="Defaut GE &amp; POWER Cabinet","IHS",
AR1930="Sharing","Partners",
AR1930="Sites strategiques &amp; DataCenter","SST &amp; DC",
AR1930="Exclu","Exclu",
AR1930="SAT","SAT",
AR1930="SPARE-ISSUE","SPARE-ISSUE",
AR1930="Fiber CAmtel","TRANS_FO_CAMTEL",
AR1930="Fiber AOF","Fiber AOF",
AR1930="Projet OCM (HUAWEI)","TRAVAUX-HUAWEI",
AR1930="Projet OCM (NOKIA)","TRAVAUX-NOKIA",
AR1930="ACCESS-ISSUE","ACCESS-ISSUE",
AR1930="Projet OCM (ZTE, NOKIA, autres projets)","TRAVAUX OCM",
AR1930="No root CAuse","No root cause",
AR1930="ODU HS","PDH",
AR1930="IP &amp; VLAN","PDH",
AR1930="Warehouse HUAWEI","SPARE-ISSUE",
AR1930="SPARE-HS","SPARE-ISSUE",
AR1930="Power Telco","BSS",AR1930="no impacts","no impacts"
),"")</f>
        <v>No root cause</v>
      </c>
      <c r="AQ1930" s="40" t="str" cm="1">
        <f t="array" ref="AQ1930">IFERROR(_xlfn.IFS(
AR1930="MPR ISSUE","TX ISSUE",
AR1930="BSS Hardware Issue","RAN ISSUE",
AR1930="Sites strategiques, MLL, Pylone, etc.","ENVTECH",
AR1930="AKTIVCO DEFAUT GE &amp; POWER Cabinet","POWER ISSUE",
AR1930="AKTIVCO Coupure ENEO &amp; Baisse de tension","POWER ISSUE",
AR1930="Coupure ENEO &amp; Baisse de tension","POWER ISSUE",
AR1930="Defaut GE &amp; POWER Cabinet","POWER ISSUE",
AR1930="Sharing","POWER ISSUE",
AR1930="Sites strategiques &amp; DataCenter","POWER ISSUE",
AR1930="Exclu","Exclu",
AR1930="SAT","TX ISSUE",
AR1930="SPARE-ISSUE","SPARE-ISSUE",
AR1930="Fiber CAmtel","TX ISSUE",
AR1930="Fiber AOF","TX ISSUE",
AR1930="Projet OCM (HUAWEI)","TRAVAUX-HUAWEI",
AR1930="Projet OCM (NOKIA)","TRAVAUX -NOKIA",
AR1930="ACCESS-ISSUE","ACCESS-ISSUE",
AR1930="Projet OCM (ZTE, NOKIA, autres projets)","TRAVAUX OCM",
AR1930="No root CAuse","No root cause",
AR1930="ODU HS","TX ISSUE",
AR1930="IP &amp; VLAN","TX ISSUE",
AR1930="Warehouse HUAWEI","SPARE-ISSUE",
AR1930="SPARE-HS","SPARE-ISSUE",
AR1930="Power Telco","RAN ISSUE",AR1930="no impacts","no impacts"
),"")</f>
        <v>No root cause</v>
      </c>
      <c r="AR1930" s="59" t="s">
        <v>5343</v>
      </c>
      <c r="AS1930" s="40" t="str" cm="1">
        <f t="array" ref="AS1930">IFERROR(_xlfn.IFS(
AR1930="MPR ISSUE","ACTIVE",
AR1930="BSS Hardware Issue","ACTIVE",
AR1930="Sites strategiques, MLL, Pylone, etc.","PASSIVE",
AR1930="AKTIVCO DEFAUT GE &amp; POWER Cabinet","PASSIVE",
AR1930="AKTIVCO Coupure ENEO &amp; Baisse de tension","PASSIVE",
AR1930="Coupure ENEO &amp; Baisse de tension","PASSIVE",
AR1930="Defaut GE &amp; POWER Cabinet","PASSIVE",
AR1930="Sharing","PASSIVE",
AR1930="Sites strategiques &amp; DataCenter","PASSIVE",
AR1930="Exclu","Exclu",
AR1930="SAT","ACTIVE",
AR1930="SPARE-ISSUE","SPARE-ISSUE",
AR1930="Fiber CAmtel","ACTIVE",
AR1930="Fiber AOF","ACTIVE",
AR1930="Projet OCM (HUAWEI)","PLANNED WORKS",
AR1930="Projet OCM (NOKIA)","PLANNED WORKS",
AR1930="ACCESS-ISSUE","ACCESS-ISSUE",
AR1930="Projet OCM (ZTE, NOKIA, autres projets)","PLANNED WORKS",
AR1930="No root CAuse","No root cause",
AR1930="ODU HS","ACTIVE",
AR1930="IP &amp; VLAN","ACTIVE",
AR1930="Warehouse HUAWEI","SPARE-ISSUE",
AR1930="SPARE-HS","SPARE-ISSUE",
AR1930="Power Telco","ACTIVE", AR1930="no impacts","no impacts"
),"")</f>
        <v>No root cause</v>
      </c>
      <c r="AT1930" s="99" t="s">
        <v>5661</v>
      </c>
      <c r="AU1930" s="99" t="s">
        <v>3060</v>
      </c>
      <c r="AW1930" s="17"/>
      <c r="AX1930" s="17" t="s">
        <v>5536</v>
      </c>
      <c r="AY1930" s="17"/>
      <c r="AZ1930" s="17" t="s">
        <v>5536</v>
      </c>
      <c r="BA1930" s="7"/>
      <c r="BC1930" s="18"/>
      <c r="BD1930" s="18"/>
      <c r="BE1930" s="18"/>
      <c r="BF1930" s="18"/>
      <c r="BG1930" s="18"/>
      <c r="BH1930" s="18"/>
      <c r="BI1930" s="18"/>
      <c r="BJ1930" s="18"/>
      <c r="BK1930" s="18"/>
      <c r="BM1930" s="18"/>
      <c r="BN1930" s="18"/>
      <c r="BO1930" s="18"/>
      <c r="BP1930" s="9" t="s">
        <v>5661</v>
      </c>
      <c r="BQ1930" s="14"/>
      <c r="BR1930" s="102" t="s">
        <v>5536</v>
      </c>
      <c r="BS1930" s="14"/>
      <c r="BT1930" s="14"/>
      <c r="BU1930" s="9"/>
      <c r="BV1930" s="9"/>
      <c r="BW1930" s="9"/>
    </row>
    <row r="1931" spans="1:75" x14ac:dyDescent="0.35">
      <c r="A1931" s="1" t="s">
        <v>1262</v>
      </c>
      <c r="B1931" s="8" t="s">
        <v>1263</v>
      </c>
      <c r="C1931" s="3" t="s">
        <v>13</v>
      </c>
      <c r="D1931" s="1" t="s">
        <v>11</v>
      </c>
      <c r="E1931" s="1" t="s">
        <v>12</v>
      </c>
      <c r="F1931" s="3" t="s">
        <v>13</v>
      </c>
      <c r="G1931" s="1" t="s">
        <v>63</v>
      </c>
      <c r="H1931" s="28" t="s">
        <v>5589</v>
      </c>
      <c r="I1931" s="27">
        <v>0</v>
      </c>
      <c r="J1931" s="27">
        <v>0</v>
      </c>
      <c r="K1931" s="27">
        <v>7.936609851241179E-3</v>
      </c>
      <c r="L1931" s="27">
        <v>0</v>
      </c>
      <c r="M1931" s="27">
        <v>0</v>
      </c>
      <c r="N1931" s="27">
        <v>0</v>
      </c>
      <c r="O1931" s="27">
        <v>0</v>
      </c>
      <c r="P1931" s="27">
        <v>0</v>
      </c>
      <c r="Q1931" s="27">
        <v>0</v>
      </c>
      <c r="R1931" s="27">
        <v>0</v>
      </c>
      <c r="S1931" s="80">
        <v>0</v>
      </c>
      <c r="T1931" s="80">
        <v>0</v>
      </c>
      <c r="U1931" s="80">
        <v>0</v>
      </c>
      <c r="V1931" s="80">
        <v>0</v>
      </c>
      <c r="W1931" s="80">
        <v>0</v>
      </c>
      <c r="X1931" s="80">
        <v>0</v>
      </c>
      <c r="Y1931" s="80">
        <v>0</v>
      </c>
      <c r="Z1931" s="80">
        <v>0</v>
      </c>
      <c r="AA1931" s="80">
        <v>0</v>
      </c>
      <c r="AB1931" s="80">
        <v>0</v>
      </c>
      <c r="AC1931" s="80">
        <v>0</v>
      </c>
      <c r="AD1931" s="80">
        <v>0</v>
      </c>
      <c r="AE1931" s="80">
        <v>0</v>
      </c>
      <c r="AF1931" s="80">
        <v>0.48877032128823483</v>
      </c>
      <c r="AG1931" s="80"/>
      <c r="AH1931" s="80">
        <v>0.20187525147460422</v>
      </c>
      <c r="AI1931" s="80">
        <v>0</v>
      </c>
      <c r="AJ1931" s="80">
        <v>0</v>
      </c>
      <c r="AK1931" s="80">
        <v>0</v>
      </c>
      <c r="AL1931" s="80">
        <v>0</v>
      </c>
      <c r="AM1931" s="80">
        <v>0</v>
      </c>
      <c r="AN1931" s="41" t="s">
        <v>5558</v>
      </c>
      <c r="AO1931" s="41"/>
      <c r="AP1931" s="40" t="str" cm="1">
        <f t="array" ref="AP1931">IFERROR(_xlfn.IFS(
AR1931="MPR ISSUE","PDH",
AR1931="BSS Hardware Issue","BSS",
AR1931="Sites strategiques, MLL, Pylone, etc.","ENVTECH",
AR1931="AKTIVCO DEFAUT GE &amp; POWER Cabinet","AKTIVCO",
AR1931="AKTIVCO Coupure ENEO &amp; Baisse de tension","AKTIVCO GRID ONLY",
AR1931="Coupure ENEO &amp; Baisse de tension","IHS GRID ONLY",
AR1931="Defaut GE &amp; POWER Cabinet","IHS",
AR1931="Sharing","Partners",
AR1931="Sites strategiques &amp; DataCenter","SST &amp; DC",
AR1931="Exclu","Exclu",
AR1931="SAT","SAT",
AR1931="SPARE-ISSUE","SPARE-ISSUE",
AR1931="Fiber CAmtel","TRANS_FO_CAMTEL",
AR1931="Fiber AOF","Fiber AOF",
AR1931="Projet OCM (HUAWEI)","TRAVAUX-HUAWEI",
AR1931="Projet OCM (NOKIA)","TRAVAUX-NOKIA",
AR1931="ACCESS-ISSUE","ACCESS-ISSUE",
AR1931="Projet OCM (ZTE, NOKIA, autres projets)","TRAVAUX OCM",
AR1931="No root CAuse","No root cause",
AR1931="ODU HS","PDH",
AR1931="IP &amp; VLAN","PDH",
AR1931="Warehouse HUAWEI","SPARE-ISSUE",
AR1931="SPARE-HS","SPARE-ISSUE",
AR1931="Power Telco","BSS",AR1931="no impacts","no impacts"
),"")</f>
        <v>No root cause</v>
      </c>
      <c r="AQ1931" s="40" t="str" cm="1">
        <f t="array" ref="AQ1931">IFERROR(_xlfn.IFS(
AR1931="MPR ISSUE","TX ISSUE",
AR1931="BSS Hardware Issue","RAN ISSUE",
AR1931="Sites strategiques, MLL, Pylone, etc.","ENVTECH",
AR1931="AKTIVCO DEFAUT GE &amp; POWER Cabinet","POWER ISSUE",
AR1931="AKTIVCO Coupure ENEO &amp; Baisse de tension","POWER ISSUE",
AR1931="Coupure ENEO &amp; Baisse de tension","POWER ISSUE",
AR1931="Defaut GE &amp; POWER Cabinet","POWER ISSUE",
AR1931="Sharing","POWER ISSUE",
AR1931="Sites strategiques &amp; DataCenter","POWER ISSUE",
AR1931="Exclu","Exclu",
AR1931="SAT","TX ISSUE",
AR1931="SPARE-ISSUE","SPARE-ISSUE",
AR1931="Fiber CAmtel","TX ISSUE",
AR1931="Fiber AOF","TX ISSUE",
AR1931="Projet OCM (HUAWEI)","TRAVAUX-HUAWEI",
AR1931="Projet OCM (NOKIA)","TRAVAUX -NOKIA",
AR1931="ACCESS-ISSUE","ACCESS-ISSUE",
AR1931="Projet OCM (ZTE, NOKIA, autres projets)","TRAVAUX OCM",
AR1931="No root CAuse","No root cause",
AR1931="ODU HS","TX ISSUE",
AR1931="IP &amp; VLAN","TX ISSUE",
AR1931="Warehouse HUAWEI","SPARE-ISSUE",
AR1931="SPARE-HS","SPARE-ISSUE",
AR1931="Power Telco","RAN ISSUE",AR1931="no impacts","no impacts"
),"")</f>
        <v>No root cause</v>
      </c>
      <c r="AR1931" s="59" t="s">
        <v>5343</v>
      </c>
      <c r="AS1931" s="40" t="str" cm="1">
        <f t="array" ref="AS1931">IFERROR(_xlfn.IFS(
AR1931="MPR ISSUE","ACTIVE",
AR1931="BSS Hardware Issue","ACTIVE",
AR1931="Sites strategiques, MLL, Pylone, etc.","PASSIVE",
AR1931="AKTIVCO DEFAUT GE &amp; POWER Cabinet","PASSIVE",
AR1931="AKTIVCO Coupure ENEO &amp; Baisse de tension","PASSIVE",
AR1931="Coupure ENEO &amp; Baisse de tension","PASSIVE",
AR1931="Defaut GE &amp; POWER Cabinet","PASSIVE",
AR1931="Sharing","PASSIVE",
AR1931="Sites strategiques &amp; DataCenter","PASSIVE",
AR1931="Exclu","Exclu",
AR1931="SAT","ACTIVE",
AR1931="SPARE-ISSUE","SPARE-ISSUE",
AR1931="Fiber CAmtel","ACTIVE",
AR1931="Fiber AOF","ACTIVE",
AR1931="Projet OCM (HUAWEI)","PLANNED WORKS",
AR1931="Projet OCM (NOKIA)","PLANNED WORKS",
AR1931="ACCESS-ISSUE","ACCESS-ISSUE",
AR1931="Projet OCM (ZTE, NOKIA, autres projets)","PLANNED WORKS",
AR1931="No root CAuse","No root cause",
AR1931="ODU HS","ACTIVE",
AR1931="IP &amp; VLAN","ACTIVE",
AR1931="Warehouse HUAWEI","SPARE-ISSUE",
AR1931="SPARE-HS","SPARE-ISSUE",
AR1931="Power Telco","ACTIVE", AR1931="no impacts","no impacts"
),"")</f>
        <v>No root cause</v>
      </c>
      <c r="AT1931" s="99" t="s">
        <v>5661</v>
      </c>
      <c r="AU1931" s="99" t="s">
        <v>1263</v>
      </c>
      <c r="AW1931" s="17"/>
      <c r="AX1931" s="17" t="s">
        <v>5536</v>
      </c>
      <c r="AY1931" s="17"/>
      <c r="AZ1931" s="17" t="s">
        <v>5536</v>
      </c>
      <c r="BA1931" s="7"/>
      <c r="BC1931" s="18"/>
      <c r="BD1931" s="18"/>
      <c r="BE1931" s="18"/>
      <c r="BF1931" s="18"/>
      <c r="BG1931" s="18"/>
      <c r="BH1931" s="18"/>
      <c r="BI1931" s="18"/>
      <c r="BJ1931" s="18"/>
      <c r="BK1931" s="18"/>
      <c r="BM1931" s="18"/>
      <c r="BN1931" s="18"/>
      <c r="BO1931" s="18"/>
      <c r="BP1931" s="9" t="s">
        <v>5661</v>
      </c>
      <c r="BQ1931" s="14"/>
      <c r="BR1931" s="102" t="s">
        <v>5536</v>
      </c>
      <c r="BS1931" s="14"/>
      <c r="BT1931" s="14"/>
      <c r="BU1931" s="9"/>
      <c r="BV1931" s="9"/>
      <c r="BW1931" s="9"/>
    </row>
    <row r="1932" spans="1:75" x14ac:dyDescent="0.35">
      <c r="A1932" s="1" t="s">
        <v>996</v>
      </c>
      <c r="B1932" s="8" t="s">
        <v>2871</v>
      </c>
      <c r="C1932" s="3" t="s">
        <v>90</v>
      </c>
      <c r="D1932" s="1" t="s">
        <v>11</v>
      </c>
      <c r="E1932" s="1" t="s">
        <v>12</v>
      </c>
      <c r="F1932" s="3" t="s">
        <v>90</v>
      </c>
      <c r="G1932" s="1" t="s">
        <v>996</v>
      </c>
      <c r="H1932" s="28" t="s">
        <v>5589</v>
      </c>
      <c r="I1932" s="27">
        <v>0</v>
      </c>
      <c r="J1932" s="27">
        <v>0</v>
      </c>
      <c r="K1932" s="27">
        <v>3.8167067599227237E-3</v>
      </c>
      <c r="L1932" s="27">
        <v>0</v>
      </c>
      <c r="M1932" s="27">
        <v>0</v>
      </c>
      <c r="N1932" s="27">
        <v>0</v>
      </c>
      <c r="O1932" s="27">
        <v>0</v>
      </c>
      <c r="P1932" s="27">
        <v>0</v>
      </c>
      <c r="Q1932" s="27">
        <v>0</v>
      </c>
      <c r="R1932" s="27">
        <v>0</v>
      </c>
      <c r="S1932" s="80">
        <v>0</v>
      </c>
      <c r="T1932" s="80">
        <v>0</v>
      </c>
      <c r="U1932" s="80">
        <v>0</v>
      </c>
      <c r="V1932" s="80">
        <v>0</v>
      </c>
      <c r="W1932" s="80">
        <v>0</v>
      </c>
      <c r="X1932" s="80">
        <v>0</v>
      </c>
      <c r="Y1932" s="80">
        <v>0</v>
      </c>
      <c r="Z1932" s="80">
        <v>0</v>
      </c>
      <c r="AA1932" s="80">
        <v>0</v>
      </c>
      <c r="AB1932" s="80">
        <v>0</v>
      </c>
      <c r="AC1932" s="80">
        <v>0</v>
      </c>
      <c r="AD1932" s="80">
        <v>0</v>
      </c>
      <c r="AE1932" s="80">
        <v>0</v>
      </c>
      <c r="AF1932" s="80">
        <v>0</v>
      </c>
      <c r="AG1932" s="80"/>
      <c r="AH1932" s="80">
        <v>0</v>
      </c>
      <c r="AI1932" s="80">
        <v>0</v>
      </c>
      <c r="AJ1932" s="80">
        <v>0</v>
      </c>
      <c r="AK1932" s="80">
        <v>0</v>
      </c>
      <c r="AL1932" s="80">
        <v>0</v>
      </c>
      <c r="AM1932" s="80">
        <v>0</v>
      </c>
      <c r="AN1932" s="41" t="s">
        <v>5558</v>
      </c>
      <c r="AO1932" s="41"/>
      <c r="AP1932" s="40" t="str" cm="1">
        <f t="array" ref="AP1932">IFERROR(_xlfn.IFS(
AR1932="MPR ISSUE","PDH",
AR1932="BSS Hardware Issue","BSS",
AR1932="Sites strategiques, MLL, Pylone, etc.","ENVTECH",
AR1932="AKTIVCO DEFAUT GE &amp; POWER Cabinet","AKTIVCO",
AR1932="AKTIVCO Coupure ENEO &amp; Baisse de tension","AKTIVCO GRID ONLY",
AR1932="Coupure ENEO &amp; Baisse de tension","IHS GRID ONLY",
AR1932="Defaut GE &amp; POWER Cabinet","IHS",
AR1932="Sharing","Partners",
AR1932="Sites strategiques &amp; DataCenter","SST &amp; DC",
AR1932="Exclu","Exclu",
AR1932="SAT","SAT",
AR1932="SPARE-ISSUE","SPARE-ISSUE",
AR1932="Fiber CAmtel","TRANS_FO_CAMTEL",
AR1932="Fiber AOF","Fiber AOF",
AR1932="Projet OCM (HUAWEI)","TRAVAUX-HUAWEI",
AR1932="Projet OCM (NOKIA)","TRAVAUX-NOKIA",
AR1932="ACCESS-ISSUE","ACCESS-ISSUE",
AR1932="Projet OCM (ZTE, NOKIA, autres projets)","TRAVAUX OCM",
AR1932="No root CAuse","No root cause",
AR1932="ODU HS","PDH",
AR1932="IP &amp; VLAN","PDH",
AR1932="Warehouse HUAWEI","SPARE-ISSUE",
AR1932="SPARE-HS","SPARE-ISSUE",
AR1932="Power Telco","BSS",AR1932="no impacts","no impacts"
),"")</f>
        <v>No root cause</v>
      </c>
      <c r="AQ1932" s="40" t="str" cm="1">
        <f t="array" ref="AQ1932">IFERROR(_xlfn.IFS(
AR1932="MPR ISSUE","TX ISSUE",
AR1932="BSS Hardware Issue","RAN ISSUE",
AR1932="Sites strategiques, MLL, Pylone, etc.","ENVTECH",
AR1932="AKTIVCO DEFAUT GE &amp; POWER Cabinet","POWER ISSUE",
AR1932="AKTIVCO Coupure ENEO &amp; Baisse de tension","POWER ISSUE",
AR1932="Coupure ENEO &amp; Baisse de tension","POWER ISSUE",
AR1932="Defaut GE &amp; POWER Cabinet","POWER ISSUE",
AR1932="Sharing","POWER ISSUE",
AR1932="Sites strategiques &amp; DataCenter","POWER ISSUE",
AR1932="Exclu","Exclu",
AR1932="SAT","TX ISSUE",
AR1932="SPARE-ISSUE","SPARE-ISSUE",
AR1932="Fiber CAmtel","TX ISSUE",
AR1932="Fiber AOF","TX ISSUE",
AR1932="Projet OCM (HUAWEI)","TRAVAUX-HUAWEI",
AR1932="Projet OCM (NOKIA)","TRAVAUX -NOKIA",
AR1932="ACCESS-ISSUE","ACCESS-ISSUE",
AR1932="Projet OCM (ZTE, NOKIA, autres projets)","TRAVAUX OCM",
AR1932="No root CAuse","No root cause",
AR1932="ODU HS","TX ISSUE",
AR1932="IP &amp; VLAN","TX ISSUE",
AR1932="Warehouse HUAWEI","SPARE-ISSUE",
AR1932="SPARE-HS","SPARE-ISSUE",
AR1932="Power Telco","RAN ISSUE",AR1932="no impacts","no impacts"
),"")</f>
        <v>No root cause</v>
      </c>
      <c r="AR1932" s="59" t="s">
        <v>5343</v>
      </c>
      <c r="AS1932" s="40" t="str" cm="1">
        <f t="array" ref="AS1932">IFERROR(_xlfn.IFS(
AR1932="MPR ISSUE","ACTIVE",
AR1932="BSS Hardware Issue","ACTIVE",
AR1932="Sites strategiques, MLL, Pylone, etc.","PASSIVE",
AR1932="AKTIVCO DEFAUT GE &amp; POWER Cabinet","PASSIVE",
AR1932="AKTIVCO Coupure ENEO &amp; Baisse de tension","PASSIVE",
AR1932="Coupure ENEO &amp; Baisse de tension","PASSIVE",
AR1932="Defaut GE &amp; POWER Cabinet","PASSIVE",
AR1932="Sharing","PASSIVE",
AR1932="Sites strategiques &amp; DataCenter","PASSIVE",
AR1932="Exclu","Exclu",
AR1932="SAT","ACTIVE",
AR1932="SPARE-ISSUE","SPARE-ISSUE",
AR1932="Fiber CAmtel","ACTIVE",
AR1932="Fiber AOF","ACTIVE",
AR1932="Projet OCM (HUAWEI)","PLANNED WORKS",
AR1932="Projet OCM (NOKIA)","PLANNED WORKS",
AR1932="ACCESS-ISSUE","ACCESS-ISSUE",
AR1932="Projet OCM (ZTE, NOKIA, autres projets)","PLANNED WORKS",
AR1932="No root CAuse","No root cause",
AR1932="ODU HS","ACTIVE",
AR1932="IP &amp; VLAN","ACTIVE",
AR1932="Warehouse HUAWEI","SPARE-ISSUE",
AR1932="SPARE-HS","SPARE-ISSUE",
AR1932="Power Telco","ACTIVE", AR1932="no impacts","no impacts"
),"")</f>
        <v>No root cause</v>
      </c>
      <c r="AT1932" s="99" t="s">
        <v>5661</v>
      </c>
      <c r="AU1932" s="99" t="s">
        <v>2871</v>
      </c>
      <c r="AW1932" s="17"/>
      <c r="AX1932" s="17" t="s">
        <v>5536</v>
      </c>
      <c r="AY1932" s="17"/>
      <c r="AZ1932" s="17" t="s">
        <v>5536</v>
      </c>
      <c r="BA1932" s="7"/>
      <c r="BC1932" s="18"/>
      <c r="BD1932" s="18"/>
      <c r="BE1932" s="18"/>
      <c r="BF1932" s="18"/>
      <c r="BG1932" s="18"/>
      <c r="BH1932" s="18"/>
      <c r="BI1932" s="18"/>
      <c r="BJ1932" s="18"/>
      <c r="BK1932" s="18"/>
      <c r="BM1932" s="18"/>
      <c r="BN1932" s="18"/>
      <c r="BO1932" s="18"/>
      <c r="BP1932" s="9" t="s">
        <v>5661</v>
      </c>
      <c r="BQ1932" s="14"/>
      <c r="BR1932" s="102" t="s">
        <v>5536</v>
      </c>
      <c r="BS1932" s="14"/>
      <c r="BT1932" s="14"/>
      <c r="BU1932" s="9"/>
      <c r="BV1932" s="9"/>
      <c r="BW1932" s="9"/>
    </row>
    <row r="1933" spans="1:75" x14ac:dyDescent="0.35">
      <c r="A1933" s="19" t="s">
        <v>5447</v>
      </c>
      <c r="B1933" s="25" t="s">
        <v>5448</v>
      </c>
      <c r="C1933" s="3" t="s">
        <v>23</v>
      </c>
      <c r="D1933" s="19" t="s">
        <v>357</v>
      </c>
      <c r="E1933" s="19" t="s">
        <v>122</v>
      </c>
      <c r="F1933" s="19" t="s">
        <v>5402</v>
      </c>
      <c r="G1933" s="19" t="s">
        <v>731</v>
      </c>
      <c r="H1933" s="28" t="s">
        <v>5589</v>
      </c>
      <c r="I1933" s="27">
        <v>6.1493566530549346</v>
      </c>
      <c r="J1933" s="27">
        <v>3.272201818892627</v>
      </c>
      <c r="K1933" s="27">
        <v>0</v>
      </c>
      <c r="L1933" s="27">
        <v>0</v>
      </c>
      <c r="M1933" s="27">
        <v>0</v>
      </c>
      <c r="N1933" s="27">
        <v>0</v>
      </c>
      <c r="O1933" s="27">
        <v>0</v>
      </c>
      <c r="P1933" s="27">
        <v>0</v>
      </c>
      <c r="Q1933" s="27">
        <v>0</v>
      </c>
      <c r="R1933" s="27">
        <v>0</v>
      </c>
      <c r="S1933" s="80">
        <v>0</v>
      </c>
      <c r="T1933" s="80">
        <v>0</v>
      </c>
      <c r="U1933" s="80">
        <v>0</v>
      </c>
      <c r="V1933" s="80">
        <v>0</v>
      </c>
      <c r="W1933" s="80">
        <v>0</v>
      </c>
      <c r="X1933" s="80">
        <v>0</v>
      </c>
      <c r="Y1933" s="80">
        <v>0</v>
      </c>
      <c r="Z1933" s="80">
        <v>3.3571681319967008</v>
      </c>
      <c r="AA1933" s="80">
        <v>0</v>
      </c>
      <c r="AB1933" s="80">
        <v>0</v>
      </c>
      <c r="AC1933" s="80">
        <v>0</v>
      </c>
      <c r="AD1933" s="80">
        <v>0</v>
      </c>
      <c r="AE1933" s="80">
        <v>0</v>
      </c>
      <c r="AF1933" s="80">
        <v>0</v>
      </c>
      <c r="AG1933" s="80"/>
      <c r="AH1933" s="80">
        <v>0.25641492096920099</v>
      </c>
      <c r="AI1933" s="80">
        <v>0</v>
      </c>
      <c r="AJ1933" s="80">
        <v>0</v>
      </c>
      <c r="AK1933" s="80">
        <v>0</v>
      </c>
      <c r="AL1933" s="80">
        <v>0</v>
      </c>
      <c r="AM1933" s="80">
        <v>0</v>
      </c>
      <c r="AN1933" s="41" t="s">
        <v>5558</v>
      </c>
      <c r="AO1933" s="41"/>
      <c r="AP1933" s="40" t="str" cm="1">
        <f t="array" ref="AP1933">IFERROR(_xlfn.IFS(
AR1933="MPR ISSUE","PDH",
AR1933="BSS Hardware Issue","BSS",
AR1933="Sites strategiques, MLL, Pylone, etc.","ENVTECH",
AR1933="AKTIVCO DEFAUT GE &amp; POWER Cabinet","AKTIVCO",
AR1933="AKTIVCO Coupure ENEO &amp; Baisse de tension","AKTIVCO GRID ONLY",
AR1933="Coupure ENEO &amp; Baisse de tension","IHS GRID ONLY",
AR1933="Defaut GE &amp; POWER Cabinet","IHS",
AR1933="Sharing","Partners",
AR1933="Sites strategiques &amp; DataCenter","SST &amp; DC",
AR1933="Exclu","Exclu",
AR1933="SAT","SAT",
AR1933="SPARE-ISSUE","SPARE-ISSUE",
AR1933="Fiber CAmtel","TRANS_FO_CAMTEL",
AR1933="Fiber AOF","Fiber AOF",
AR1933="Projet OCM (HUAWEI)","TRAVAUX-HUAWEI",
AR1933="Projet OCM (NOKIA)","TRAVAUX-NOKIA",
AR1933="ACCESS-ISSUE","ACCESS-ISSUE",
AR1933="Projet OCM (ZTE, NOKIA, autres projets)","TRAVAUX OCM",
AR1933="No root CAuse","No root cause",
AR1933="ODU HS","PDH",
AR1933="IP &amp; VLAN","PDH",
AR1933="Warehouse HUAWEI","SPARE-ISSUE",
AR1933="SPARE-HS","SPARE-ISSUE",
AR1933="Power Telco","BSS",AR1933="no impacts","no impacts"
),"")</f>
        <v>No root cause</v>
      </c>
      <c r="AQ1933" s="40" t="str" cm="1">
        <f t="array" ref="AQ1933">IFERROR(_xlfn.IFS(
AR1933="MPR ISSUE","TX ISSUE",
AR1933="BSS Hardware Issue","RAN ISSUE",
AR1933="Sites strategiques, MLL, Pylone, etc.","ENVTECH",
AR1933="AKTIVCO DEFAUT GE &amp; POWER Cabinet","POWER ISSUE",
AR1933="AKTIVCO Coupure ENEO &amp; Baisse de tension","POWER ISSUE",
AR1933="Coupure ENEO &amp; Baisse de tension","POWER ISSUE",
AR1933="Defaut GE &amp; POWER Cabinet","POWER ISSUE",
AR1933="Sharing","POWER ISSUE",
AR1933="Sites strategiques &amp; DataCenter","POWER ISSUE",
AR1933="Exclu","Exclu",
AR1933="SAT","TX ISSUE",
AR1933="SPARE-ISSUE","SPARE-ISSUE",
AR1933="Fiber CAmtel","TX ISSUE",
AR1933="Fiber AOF","TX ISSUE",
AR1933="Projet OCM (HUAWEI)","TRAVAUX-HUAWEI",
AR1933="Projet OCM (NOKIA)","TRAVAUX -NOKIA",
AR1933="ACCESS-ISSUE","ACCESS-ISSUE",
AR1933="Projet OCM (ZTE, NOKIA, autres projets)","TRAVAUX OCM",
AR1933="No root CAuse","No root cause",
AR1933="ODU HS","TX ISSUE",
AR1933="IP &amp; VLAN","TX ISSUE",
AR1933="Warehouse HUAWEI","SPARE-ISSUE",
AR1933="SPARE-HS","SPARE-ISSUE",
AR1933="Power Telco","RAN ISSUE",AR1933="no impacts","no impacts"
),"")</f>
        <v>No root cause</v>
      </c>
      <c r="AR1933" s="59" t="s">
        <v>5343</v>
      </c>
      <c r="AS1933" s="40" t="str" cm="1">
        <f t="array" ref="AS1933">IFERROR(_xlfn.IFS(
AR1933="MPR ISSUE","ACTIVE",
AR1933="BSS Hardware Issue","ACTIVE",
AR1933="Sites strategiques, MLL, Pylone, etc.","PASSIVE",
AR1933="AKTIVCO DEFAUT GE &amp; POWER Cabinet","PASSIVE",
AR1933="AKTIVCO Coupure ENEO &amp; Baisse de tension","PASSIVE",
AR1933="Coupure ENEO &amp; Baisse de tension","PASSIVE",
AR1933="Defaut GE &amp; POWER Cabinet","PASSIVE",
AR1933="Sharing","PASSIVE",
AR1933="Sites strategiques &amp; DataCenter","PASSIVE",
AR1933="Exclu","Exclu",
AR1933="SAT","ACTIVE",
AR1933="SPARE-ISSUE","SPARE-ISSUE",
AR1933="Fiber CAmtel","ACTIVE",
AR1933="Fiber AOF","ACTIVE",
AR1933="Projet OCM (HUAWEI)","PLANNED WORKS",
AR1933="Projet OCM (NOKIA)","PLANNED WORKS",
AR1933="ACCESS-ISSUE","ACCESS-ISSUE",
AR1933="Projet OCM (ZTE, NOKIA, autres projets)","PLANNED WORKS",
AR1933="No root CAuse","No root cause",
AR1933="ODU HS","ACTIVE",
AR1933="IP &amp; VLAN","ACTIVE",
AR1933="Warehouse HUAWEI","SPARE-ISSUE",
AR1933="SPARE-HS","SPARE-ISSUE",
AR1933="Power Telco","ACTIVE", AR1933="no impacts","no impacts"
),"")</f>
        <v>No root cause</v>
      </c>
      <c r="AT1933" s="99" t="s">
        <v>5661</v>
      </c>
      <c r="AU1933" s="99" t="s">
        <v>5448</v>
      </c>
      <c r="AW1933" s="17"/>
      <c r="AX1933" s="17" t="s">
        <v>5536</v>
      </c>
      <c r="AY1933" s="17"/>
      <c r="AZ1933" s="17" t="s">
        <v>5536</v>
      </c>
      <c r="BA1933" s="7"/>
      <c r="BC1933" s="18"/>
      <c r="BD1933" s="18"/>
      <c r="BE1933" s="18"/>
      <c r="BF1933" s="18"/>
      <c r="BG1933" s="18"/>
      <c r="BH1933" s="18"/>
      <c r="BI1933" s="18"/>
      <c r="BJ1933" s="18"/>
      <c r="BK1933" s="18"/>
      <c r="BM1933" s="18"/>
      <c r="BN1933" s="18"/>
      <c r="BO1933" s="18"/>
      <c r="BP1933" s="9" t="s">
        <v>5661</v>
      </c>
      <c r="BQ1933" s="14"/>
      <c r="BR1933" s="102" t="s">
        <v>5536</v>
      </c>
      <c r="BS1933" s="14"/>
      <c r="BT1933" s="14"/>
      <c r="BU1933" s="9"/>
      <c r="BV1933" s="9"/>
      <c r="BW1933" s="9"/>
    </row>
    <row r="1934" spans="1:75" x14ac:dyDescent="0.35">
      <c r="A1934" s="2" t="s">
        <v>4745</v>
      </c>
      <c r="B1934" s="8" t="s">
        <v>4746</v>
      </c>
      <c r="C1934" s="3" t="s">
        <v>37</v>
      </c>
      <c r="D1934" s="1" t="s">
        <v>11</v>
      </c>
      <c r="E1934" s="1" t="s">
        <v>12</v>
      </c>
      <c r="F1934" s="3" t="s">
        <v>37</v>
      </c>
      <c r="G1934" s="1" t="s">
        <v>4745</v>
      </c>
      <c r="H1934" s="30" t="s">
        <v>5587</v>
      </c>
      <c r="I1934" s="27">
        <v>0</v>
      </c>
      <c r="J1934" s="27">
        <v>0</v>
      </c>
      <c r="K1934" s="27">
        <v>0</v>
      </c>
      <c r="L1934" s="27">
        <v>0</v>
      </c>
      <c r="M1934" s="27">
        <v>0</v>
      </c>
      <c r="N1934" s="27">
        <v>0</v>
      </c>
      <c r="O1934" s="27">
        <v>0</v>
      </c>
      <c r="P1934" s="27">
        <v>0</v>
      </c>
      <c r="Q1934" s="27">
        <v>0</v>
      </c>
      <c r="R1934" s="27">
        <v>0</v>
      </c>
      <c r="S1934" s="80">
        <v>0</v>
      </c>
      <c r="T1934" s="80">
        <v>0</v>
      </c>
      <c r="U1934" s="80">
        <v>0</v>
      </c>
      <c r="V1934" s="80">
        <v>0</v>
      </c>
      <c r="W1934" s="80">
        <v>0</v>
      </c>
      <c r="X1934" s="80">
        <v>0</v>
      </c>
      <c r="Y1934" s="80">
        <v>0</v>
      </c>
      <c r="Z1934" s="80">
        <v>0</v>
      </c>
      <c r="AA1934" s="80">
        <v>0</v>
      </c>
      <c r="AB1934" s="80">
        <v>0</v>
      </c>
      <c r="AC1934" s="80">
        <v>0</v>
      </c>
      <c r="AD1934" s="80">
        <v>0</v>
      </c>
      <c r="AE1934" s="80">
        <v>0</v>
      </c>
      <c r="AF1934" s="80">
        <v>0</v>
      </c>
      <c r="AG1934" s="80"/>
      <c r="AH1934" s="80">
        <v>0</v>
      </c>
      <c r="AI1934" s="80">
        <v>0</v>
      </c>
      <c r="AJ1934" s="80">
        <v>0</v>
      </c>
      <c r="AK1934" s="80">
        <v>0</v>
      </c>
      <c r="AL1934" s="80">
        <v>0</v>
      </c>
      <c r="AM1934" s="80">
        <v>0</v>
      </c>
      <c r="AN1934" s="41" t="s">
        <v>5586</v>
      </c>
      <c r="AO1934" s="41"/>
      <c r="AP1934" s="40" t="str" cm="1">
        <f t="array" ref="AP1934">IFERROR(_xlfn.IFS(
AR1934="MPR ISSUE","PDH",
AR1934="BSS Hardware Issue","BSS",
AR1934="Sites strategiques, MLL, Pylone, etc.","ENVTECH",
AR1934="AKTIVCO DEFAUT GE &amp; POWER Cabinet","AKTIVCO",
AR1934="AKTIVCO Coupure ENEO &amp; Baisse de tension","AKTIVCO GRID ONLY",
AR1934="Coupure ENEO &amp; Baisse de tension","IHS GRID ONLY",
AR1934="Defaut GE &amp; POWER Cabinet","IHS",
AR1934="Sharing","Partners",
AR1934="Sites strategiques &amp; DataCenter","SST &amp; DC",
AR1934="Exclu","Exclu",
AR1934="SAT","SAT",
AR1934="SPARE-ISSUE","SPARE-ISSUE",
AR1934="Fiber CAmtel","TRANS_FO_CAMTEL",
AR1934="Fiber AOF","Fiber AOF",
AR1934="Projet OCM (HUAWEI)","TRAVAUX-HUAWEI",
AR1934="Projet OCM (NOKIA)","TRAVAUX-NOKIA",
AR1934="ACCESS-ISSUE","ACCESS-ISSUE",
AR1934="Projet OCM (ZTE, NOKIA, autres projets)","TRAVAUX OCM",
AR1934="No root CAuse","No root cause",
AR1934="ODU HS","PDH",
AR1934="IP &amp; VLAN","PDH",
AR1934="Warehouse HUAWEI","SPARE-ISSUE",
AR1934="SPARE-HS","SPARE-ISSUE",
AR1934="Power Telco","BSS",AR1934="no impacts","no impacts"
),"")</f>
        <v>Exclu</v>
      </c>
      <c r="AQ1934" s="40" t="str" cm="1">
        <f t="array" ref="AQ1934">IFERROR(_xlfn.IFS(
AR1934="MPR ISSUE","TX ISSUE",
AR1934="BSS Hardware Issue","RAN ISSUE",
AR1934="Sites strategiques, MLL, Pylone, etc.","ENVTECH",
AR1934="AKTIVCO DEFAUT GE &amp; POWER Cabinet","POWER ISSUE",
AR1934="AKTIVCO Coupure ENEO &amp; Baisse de tension","POWER ISSUE",
AR1934="Coupure ENEO &amp; Baisse de tension","POWER ISSUE",
AR1934="Defaut GE &amp; POWER Cabinet","POWER ISSUE",
AR1934="Sharing","POWER ISSUE",
AR1934="Sites strategiques &amp; DataCenter","POWER ISSUE",
AR1934="Exclu","Exclu",
AR1934="SAT","TX ISSUE",
AR1934="SPARE-ISSUE","SPARE-ISSUE",
AR1934="Fiber CAmtel","TX ISSUE",
AR1934="Fiber AOF","TX ISSUE",
AR1934="Projet OCM (HUAWEI)","TRAVAUX-HUAWEI",
AR1934="Projet OCM (NOKIA)","TRAVAUX -NOKIA",
AR1934="ACCESS-ISSUE","ACCESS-ISSUE",
AR1934="Projet OCM (ZTE, NOKIA, autres projets)","TRAVAUX OCM",
AR1934="No root CAuse","No root cause",
AR1934="ODU HS","TX ISSUE",
AR1934="IP &amp; VLAN","TX ISSUE",
AR1934="Warehouse HUAWEI","SPARE-ISSUE",
AR1934="SPARE-HS","SPARE-ISSUE",
AR1934="Power Telco","RAN ISSUE",AR1934="no impacts","no impacts"
),"")</f>
        <v>Exclu</v>
      </c>
      <c r="AR1934" s="59" t="s">
        <v>5586</v>
      </c>
      <c r="AS1934" s="40" t="str" cm="1">
        <f t="array" ref="AS1934">IFERROR(_xlfn.IFS(
AR1934="MPR ISSUE","ACTIVE",
AR1934="BSS Hardware Issue","ACTIVE",
AR1934="Sites strategiques, MLL, Pylone, etc.","PASSIVE",
AR1934="AKTIVCO DEFAUT GE &amp; POWER Cabinet","PASSIVE",
AR1934="AKTIVCO Coupure ENEO &amp; Baisse de tension","PASSIVE",
AR1934="Coupure ENEO &amp; Baisse de tension","PASSIVE",
AR1934="Defaut GE &amp; POWER Cabinet","PASSIVE",
AR1934="Sharing","PASSIVE",
AR1934="Sites strategiques &amp; DataCenter","PASSIVE",
AR1934="Exclu","Exclu",
AR1934="SAT","ACTIVE",
AR1934="SPARE-ISSUE","SPARE-ISSUE",
AR1934="Fiber CAmtel","ACTIVE",
AR1934="Fiber AOF","ACTIVE",
AR1934="Projet OCM (HUAWEI)","PLANNED WORKS",
AR1934="Projet OCM (NOKIA)","PLANNED WORKS",
AR1934="ACCESS-ISSUE","ACCESS-ISSUE",
AR1934="Projet OCM (ZTE, NOKIA, autres projets)","PLANNED WORKS",
AR1934="No root CAuse","No root cause",
AR1934="ODU HS","ACTIVE",
AR1934="IP &amp; VLAN","ACTIVE",
AR1934="Warehouse HUAWEI","SPARE-ISSUE",
AR1934="SPARE-HS","SPARE-ISSUE",
AR1934="Power Telco","ACTIVE", AR1934="no impacts","no impacts"
),"")</f>
        <v>Exclu</v>
      </c>
      <c r="AT1934" s="99" t="s">
        <v>5661</v>
      </c>
      <c r="AU1934" s="99" t="s">
        <v>4746</v>
      </c>
      <c r="AW1934" s="17"/>
      <c r="AX1934" s="17" t="s">
        <v>5536</v>
      </c>
      <c r="AY1934" s="17"/>
      <c r="AZ1934" s="17" t="s">
        <v>5536</v>
      </c>
      <c r="BA1934" s="7"/>
      <c r="BC1934" s="18"/>
      <c r="BD1934" s="18"/>
      <c r="BE1934" s="18"/>
      <c r="BF1934" s="18"/>
      <c r="BG1934" s="18"/>
      <c r="BH1934" s="18"/>
      <c r="BI1934" s="18"/>
      <c r="BJ1934" s="18"/>
      <c r="BK1934" s="18"/>
      <c r="BM1934" s="18"/>
      <c r="BN1934" s="18"/>
      <c r="BO1934" s="18"/>
      <c r="BP1934" s="9" t="s">
        <v>5661</v>
      </c>
      <c r="BQ1934" s="14"/>
      <c r="BR1934" s="102" t="s">
        <v>5536</v>
      </c>
      <c r="BS1934" s="14"/>
      <c r="BT1934" s="14"/>
      <c r="BU1934" s="9"/>
      <c r="BV1934" s="9"/>
      <c r="BW1934" s="9"/>
    </row>
    <row r="1935" spans="1:75" x14ac:dyDescent="0.35">
      <c r="A1935" s="1" t="s">
        <v>4747</v>
      </c>
      <c r="B1935" s="8" t="s">
        <v>4748</v>
      </c>
      <c r="C1935" s="3" t="s">
        <v>37</v>
      </c>
      <c r="D1935" s="1" t="s">
        <v>11</v>
      </c>
      <c r="E1935" s="1" t="s">
        <v>12</v>
      </c>
      <c r="F1935" s="3" t="s">
        <v>37</v>
      </c>
      <c r="G1935" s="1" t="s">
        <v>4747</v>
      </c>
      <c r="H1935" s="30" t="s">
        <v>5587</v>
      </c>
      <c r="I1935" s="27">
        <v>0</v>
      </c>
      <c r="J1935" s="27">
        <v>0</v>
      </c>
      <c r="K1935" s="27">
        <v>0</v>
      </c>
      <c r="L1935" s="27">
        <v>0</v>
      </c>
      <c r="M1935" s="27">
        <v>0</v>
      </c>
      <c r="N1935" s="27">
        <v>0</v>
      </c>
      <c r="O1935" s="27">
        <v>0</v>
      </c>
      <c r="P1935" s="27">
        <v>0</v>
      </c>
      <c r="Q1935" s="27">
        <v>0</v>
      </c>
      <c r="R1935" s="27">
        <v>0</v>
      </c>
      <c r="S1935" s="80">
        <v>0</v>
      </c>
      <c r="T1935" s="80">
        <v>0</v>
      </c>
      <c r="U1935" s="80">
        <v>0</v>
      </c>
      <c r="V1935" s="80">
        <v>0</v>
      </c>
      <c r="W1935" s="80">
        <v>0</v>
      </c>
      <c r="X1935" s="80">
        <v>0</v>
      </c>
      <c r="Y1935" s="80">
        <v>0</v>
      </c>
      <c r="Z1935" s="80">
        <v>0</v>
      </c>
      <c r="AA1935" s="80">
        <v>0</v>
      </c>
      <c r="AB1935" s="80">
        <v>0</v>
      </c>
      <c r="AC1935" s="80">
        <v>0</v>
      </c>
      <c r="AD1935" s="80">
        <v>0</v>
      </c>
      <c r="AE1935" s="80">
        <v>0</v>
      </c>
      <c r="AF1935" s="80">
        <v>0</v>
      </c>
      <c r="AG1935" s="80"/>
      <c r="AH1935" s="80">
        <v>0</v>
      </c>
      <c r="AI1935" s="80">
        <v>0</v>
      </c>
      <c r="AJ1935" s="80">
        <v>0</v>
      </c>
      <c r="AK1935" s="80">
        <v>0</v>
      </c>
      <c r="AL1935" s="80">
        <v>0</v>
      </c>
      <c r="AM1935" s="80">
        <v>0</v>
      </c>
      <c r="AN1935" s="41" t="s">
        <v>5586</v>
      </c>
      <c r="AO1935" s="41"/>
      <c r="AP1935" s="40" t="str" cm="1">
        <f t="array" ref="AP1935">IFERROR(_xlfn.IFS(
AR1935="MPR ISSUE","PDH",
AR1935="BSS Hardware Issue","BSS",
AR1935="Sites strategiques, MLL, Pylone, etc.","ENVTECH",
AR1935="AKTIVCO DEFAUT GE &amp; POWER Cabinet","AKTIVCO",
AR1935="AKTIVCO Coupure ENEO &amp; Baisse de tension","AKTIVCO GRID ONLY",
AR1935="Coupure ENEO &amp; Baisse de tension","IHS GRID ONLY",
AR1935="Defaut GE &amp; POWER Cabinet","IHS",
AR1935="Sharing","Partners",
AR1935="Sites strategiques &amp; DataCenter","SST &amp; DC",
AR1935="Exclu","Exclu",
AR1935="SAT","SAT",
AR1935="SPARE-ISSUE","SPARE-ISSUE",
AR1935="Fiber CAmtel","TRANS_FO_CAMTEL",
AR1935="Fiber AOF","Fiber AOF",
AR1935="Projet OCM (HUAWEI)","TRAVAUX-HUAWEI",
AR1935="Projet OCM (NOKIA)","TRAVAUX-NOKIA",
AR1935="ACCESS-ISSUE","ACCESS-ISSUE",
AR1935="Projet OCM (ZTE, NOKIA, autres projets)","TRAVAUX OCM",
AR1935="No root CAuse","No root cause",
AR1935="ODU HS","PDH",
AR1935="IP &amp; VLAN","PDH",
AR1935="Warehouse HUAWEI","SPARE-ISSUE",
AR1935="SPARE-HS","SPARE-ISSUE",
AR1935="Power Telco","BSS",AR1935="no impacts","no impacts"
),"")</f>
        <v>Exclu</v>
      </c>
      <c r="AQ1935" s="40" t="str" cm="1">
        <f t="array" ref="AQ1935">IFERROR(_xlfn.IFS(
AR1935="MPR ISSUE","TX ISSUE",
AR1935="BSS Hardware Issue","RAN ISSUE",
AR1935="Sites strategiques, MLL, Pylone, etc.","ENVTECH",
AR1935="AKTIVCO DEFAUT GE &amp; POWER Cabinet","POWER ISSUE",
AR1935="AKTIVCO Coupure ENEO &amp; Baisse de tension","POWER ISSUE",
AR1935="Coupure ENEO &amp; Baisse de tension","POWER ISSUE",
AR1935="Defaut GE &amp; POWER Cabinet","POWER ISSUE",
AR1935="Sharing","POWER ISSUE",
AR1935="Sites strategiques &amp; DataCenter","POWER ISSUE",
AR1935="Exclu","Exclu",
AR1935="SAT","TX ISSUE",
AR1935="SPARE-ISSUE","SPARE-ISSUE",
AR1935="Fiber CAmtel","TX ISSUE",
AR1935="Fiber AOF","TX ISSUE",
AR1935="Projet OCM (HUAWEI)","TRAVAUX-HUAWEI",
AR1935="Projet OCM (NOKIA)","TRAVAUX -NOKIA",
AR1935="ACCESS-ISSUE","ACCESS-ISSUE",
AR1935="Projet OCM (ZTE, NOKIA, autres projets)","TRAVAUX OCM",
AR1935="No root CAuse","No root cause",
AR1935="ODU HS","TX ISSUE",
AR1935="IP &amp; VLAN","TX ISSUE",
AR1935="Warehouse HUAWEI","SPARE-ISSUE",
AR1935="SPARE-HS","SPARE-ISSUE",
AR1935="Power Telco","RAN ISSUE",AR1935="no impacts","no impacts"
),"")</f>
        <v>Exclu</v>
      </c>
      <c r="AR1935" s="59" t="s">
        <v>5586</v>
      </c>
      <c r="AS1935" s="40" t="str" cm="1">
        <f t="array" ref="AS1935">IFERROR(_xlfn.IFS(
AR1935="MPR ISSUE","ACTIVE",
AR1935="BSS Hardware Issue","ACTIVE",
AR1935="Sites strategiques, MLL, Pylone, etc.","PASSIVE",
AR1935="AKTIVCO DEFAUT GE &amp; POWER Cabinet","PASSIVE",
AR1935="AKTIVCO Coupure ENEO &amp; Baisse de tension","PASSIVE",
AR1935="Coupure ENEO &amp; Baisse de tension","PASSIVE",
AR1935="Defaut GE &amp; POWER Cabinet","PASSIVE",
AR1935="Sharing","PASSIVE",
AR1935="Sites strategiques &amp; DataCenter","PASSIVE",
AR1935="Exclu","Exclu",
AR1935="SAT","ACTIVE",
AR1935="SPARE-ISSUE","SPARE-ISSUE",
AR1935="Fiber CAmtel","ACTIVE",
AR1935="Fiber AOF","ACTIVE",
AR1935="Projet OCM (HUAWEI)","PLANNED WORKS",
AR1935="Projet OCM (NOKIA)","PLANNED WORKS",
AR1935="ACCESS-ISSUE","ACCESS-ISSUE",
AR1935="Projet OCM (ZTE, NOKIA, autres projets)","PLANNED WORKS",
AR1935="No root CAuse","No root cause",
AR1935="ODU HS","ACTIVE",
AR1935="IP &amp; VLAN","ACTIVE",
AR1935="Warehouse HUAWEI","SPARE-ISSUE",
AR1935="SPARE-HS","SPARE-ISSUE",
AR1935="Power Telco","ACTIVE", AR1935="no impacts","no impacts"
),"")</f>
        <v>Exclu</v>
      </c>
      <c r="AT1935" s="99" t="s">
        <v>5661</v>
      </c>
      <c r="AU1935" s="99" t="s">
        <v>4748</v>
      </c>
      <c r="AW1935" s="17"/>
      <c r="AX1935" s="17" t="s">
        <v>5536</v>
      </c>
      <c r="AY1935" s="17"/>
      <c r="AZ1935" s="17" t="s">
        <v>5536</v>
      </c>
      <c r="BA1935" s="7"/>
      <c r="BC1935" s="18"/>
      <c r="BD1935" s="18"/>
      <c r="BE1935" s="18"/>
      <c r="BF1935" s="18"/>
      <c r="BG1935" s="18"/>
      <c r="BH1935" s="18"/>
      <c r="BI1935" s="18"/>
      <c r="BJ1935" s="18"/>
      <c r="BK1935" s="18"/>
      <c r="BM1935" s="18"/>
      <c r="BN1935" s="18"/>
      <c r="BO1935" s="18"/>
      <c r="BP1935" s="9" t="s">
        <v>5661</v>
      </c>
      <c r="BQ1935" s="14"/>
      <c r="BR1935" s="102" t="s">
        <v>5536</v>
      </c>
      <c r="BS1935" s="14"/>
      <c r="BT1935" s="14"/>
      <c r="BU1935" s="9"/>
      <c r="BV1935" s="9"/>
      <c r="BW1935" s="9"/>
    </row>
    <row r="1936" spans="1:75" x14ac:dyDescent="0.35">
      <c r="A1936" s="1" t="s">
        <v>4849</v>
      </c>
      <c r="B1936" s="8" t="s">
        <v>4850</v>
      </c>
      <c r="C1936" s="3" t="s">
        <v>13</v>
      </c>
      <c r="D1936" s="1"/>
      <c r="E1936" s="1"/>
      <c r="F1936" s="3" t="s">
        <v>13</v>
      </c>
      <c r="G1936" s="1" t="s">
        <v>4851</v>
      </c>
      <c r="H1936" s="29" t="s">
        <v>5588</v>
      </c>
      <c r="I1936" s="27">
        <v>0</v>
      </c>
      <c r="J1936" s="27">
        <v>0</v>
      </c>
      <c r="K1936" s="27">
        <v>0</v>
      </c>
      <c r="L1936" s="27">
        <v>0</v>
      </c>
      <c r="M1936" s="27">
        <v>0</v>
      </c>
      <c r="N1936" s="27">
        <v>0</v>
      </c>
      <c r="O1936" s="27">
        <v>0</v>
      </c>
      <c r="P1936" s="27">
        <v>0</v>
      </c>
      <c r="Q1936" s="27">
        <v>0</v>
      </c>
      <c r="R1936" s="27">
        <v>0</v>
      </c>
      <c r="S1936" s="80">
        <v>0</v>
      </c>
      <c r="T1936" s="80">
        <v>0</v>
      </c>
      <c r="U1936" s="80">
        <v>0</v>
      </c>
      <c r="V1936" s="80">
        <v>0</v>
      </c>
      <c r="W1936" s="80">
        <v>0</v>
      </c>
      <c r="X1936" s="80">
        <v>0</v>
      </c>
      <c r="Y1936" s="80">
        <v>0</v>
      </c>
      <c r="Z1936" s="80">
        <v>0</v>
      </c>
      <c r="AA1936" s="80">
        <v>0</v>
      </c>
      <c r="AB1936" s="80">
        <v>0</v>
      </c>
      <c r="AC1936" s="80">
        <v>0</v>
      </c>
      <c r="AD1936" s="80">
        <v>0</v>
      </c>
      <c r="AE1936" s="80">
        <v>0</v>
      </c>
      <c r="AF1936" s="80">
        <v>0</v>
      </c>
      <c r="AG1936" s="80"/>
      <c r="AH1936" s="80">
        <v>0</v>
      </c>
      <c r="AI1936" s="80">
        <v>0</v>
      </c>
      <c r="AJ1936" s="80">
        <v>0</v>
      </c>
      <c r="AK1936" s="80">
        <v>0</v>
      </c>
      <c r="AL1936" s="80">
        <v>0</v>
      </c>
      <c r="AM1936" s="80">
        <v>0</v>
      </c>
      <c r="AN1936" s="41" t="s">
        <v>5586</v>
      </c>
      <c r="AO1936" s="41"/>
      <c r="AP1936" s="40" t="str" cm="1">
        <f t="array" ref="AP1936">IFERROR(_xlfn.IFS(
AR1936="MPR ISSUE","PDH",
AR1936="BSS Hardware Issue","BSS",
AR1936="Sites strategiques, MLL, Pylone, etc.","ENVTECH",
AR1936="AKTIVCO DEFAUT GE &amp; POWER Cabinet","AKTIVCO",
AR1936="AKTIVCO Coupure ENEO &amp; Baisse de tension","AKTIVCO GRID ONLY",
AR1936="Coupure ENEO &amp; Baisse de tension","IHS GRID ONLY",
AR1936="Defaut GE &amp; POWER Cabinet","IHS",
AR1936="Sharing","Partners",
AR1936="Sites strategiques &amp; DataCenter","SST &amp; DC",
AR1936="Exclu","Exclu",
AR1936="SAT","SAT",
AR1936="SPARE-ISSUE","SPARE-ISSUE",
AR1936="Fiber CAmtel","TRANS_FO_CAMTEL",
AR1936="Fiber AOF","Fiber AOF",
AR1936="Projet OCM (HUAWEI)","TRAVAUX-HUAWEI",
AR1936="Projet OCM (NOKIA)","TRAVAUX-NOKIA",
AR1936="ACCESS-ISSUE","ACCESS-ISSUE",
AR1936="Projet OCM (ZTE, NOKIA, autres projets)","TRAVAUX OCM",
AR1936="No root CAuse","No root cause",
AR1936="ODU HS","PDH",
AR1936="IP &amp; VLAN","PDH",
AR1936="Warehouse HUAWEI","SPARE-ISSUE",
AR1936="SPARE-HS","SPARE-ISSUE",
AR1936="Power Telco","BSS",AR1936="no impacts","no impacts"
),"")</f>
        <v>Exclu</v>
      </c>
      <c r="AQ1936" s="40" t="str" cm="1">
        <f t="array" ref="AQ1936">IFERROR(_xlfn.IFS(
AR1936="MPR ISSUE","TX ISSUE",
AR1936="BSS Hardware Issue","RAN ISSUE",
AR1936="Sites strategiques, MLL, Pylone, etc.","ENVTECH",
AR1936="AKTIVCO DEFAUT GE &amp; POWER Cabinet","POWER ISSUE",
AR1936="AKTIVCO Coupure ENEO &amp; Baisse de tension","POWER ISSUE",
AR1936="Coupure ENEO &amp; Baisse de tension","POWER ISSUE",
AR1936="Defaut GE &amp; POWER Cabinet","POWER ISSUE",
AR1936="Sharing","POWER ISSUE",
AR1936="Sites strategiques &amp; DataCenter","POWER ISSUE",
AR1936="Exclu","Exclu",
AR1936="SAT","TX ISSUE",
AR1936="SPARE-ISSUE","SPARE-ISSUE",
AR1936="Fiber CAmtel","TX ISSUE",
AR1936="Fiber AOF","TX ISSUE",
AR1936="Projet OCM (HUAWEI)","TRAVAUX-HUAWEI",
AR1936="Projet OCM (NOKIA)","TRAVAUX -NOKIA",
AR1936="ACCESS-ISSUE","ACCESS-ISSUE",
AR1936="Projet OCM (ZTE, NOKIA, autres projets)","TRAVAUX OCM",
AR1936="No root CAuse","No root cause",
AR1936="ODU HS","TX ISSUE",
AR1936="IP &amp; VLAN","TX ISSUE",
AR1936="Warehouse HUAWEI","SPARE-ISSUE",
AR1936="SPARE-HS","SPARE-ISSUE",
AR1936="Power Telco","RAN ISSUE",AR1936="no impacts","no impacts"
),"")</f>
        <v>Exclu</v>
      </c>
      <c r="AR1936" s="59" t="s">
        <v>5586</v>
      </c>
      <c r="AS1936" s="40" t="str" cm="1">
        <f t="array" ref="AS1936">IFERROR(_xlfn.IFS(
AR1936="MPR ISSUE","ACTIVE",
AR1936="BSS Hardware Issue","ACTIVE",
AR1936="Sites strategiques, MLL, Pylone, etc.","PASSIVE",
AR1936="AKTIVCO DEFAUT GE &amp; POWER Cabinet","PASSIVE",
AR1936="AKTIVCO Coupure ENEO &amp; Baisse de tension","PASSIVE",
AR1936="Coupure ENEO &amp; Baisse de tension","PASSIVE",
AR1936="Defaut GE &amp; POWER Cabinet","PASSIVE",
AR1936="Sharing","PASSIVE",
AR1936="Sites strategiques &amp; DataCenter","PASSIVE",
AR1936="Exclu","Exclu",
AR1936="SAT","ACTIVE",
AR1936="SPARE-ISSUE","SPARE-ISSUE",
AR1936="Fiber CAmtel","ACTIVE",
AR1936="Fiber AOF","ACTIVE",
AR1936="Projet OCM (HUAWEI)","PLANNED WORKS",
AR1936="Projet OCM (NOKIA)","PLANNED WORKS",
AR1936="ACCESS-ISSUE","ACCESS-ISSUE",
AR1936="Projet OCM (ZTE, NOKIA, autres projets)","PLANNED WORKS",
AR1936="No root CAuse","No root cause",
AR1936="ODU HS","ACTIVE",
AR1936="IP &amp; VLAN","ACTIVE",
AR1936="Warehouse HUAWEI","SPARE-ISSUE",
AR1936="SPARE-HS","SPARE-ISSUE",
AR1936="Power Telco","ACTIVE", AR1936="no impacts","no impacts"
),"")</f>
        <v>Exclu</v>
      </c>
      <c r="AT1936" s="99" t="s">
        <v>5661</v>
      </c>
      <c r="AU1936" s="99" t="s">
        <v>4850</v>
      </c>
      <c r="AW1936" s="17"/>
      <c r="AX1936" s="17" t="s">
        <v>5536</v>
      </c>
      <c r="AY1936" s="17"/>
      <c r="AZ1936" s="17" t="s">
        <v>5536</v>
      </c>
      <c r="BA1936" s="7"/>
      <c r="BC1936" s="18"/>
      <c r="BD1936" s="18"/>
      <c r="BE1936" s="18"/>
      <c r="BF1936" s="18"/>
      <c r="BG1936" s="18"/>
      <c r="BH1936" s="18"/>
      <c r="BI1936" s="18"/>
      <c r="BJ1936" s="18"/>
      <c r="BK1936" s="18"/>
      <c r="BM1936" s="18"/>
      <c r="BN1936" s="18"/>
      <c r="BO1936" s="18"/>
      <c r="BP1936" s="9" t="s">
        <v>5661</v>
      </c>
      <c r="BQ1936" s="14"/>
      <c r="BR1936" s="102" t="s">
        <v>5536</v>
      </c>
      <c r="BS1936" s="14"/>
      <c r="BT1936" s="14"/>
      <c r="BU1936" s="9"/>
      <c r="BV1936" s="9"/>
      <c r="BW1936" s="9"/>
    </row>
    <row r="1937" spans="1:75" x14ac:dyDescent="0.35">
      <c r="A1937" s="1" t="s">
        <v>4753</v>
      </c>
      <c r="B1937" s="8" t="s">
        <v>4754</v>
      </c>
      <c r="C1937" s="3" t="s">
        <v>37</v>
      </c>
      <c r="D1937" s="1" t="s">
        <v>11</v>
      </c>
      <c r="E1937" s="1" t="s">
        <v>12</v>
      </c>
      <c r="F1937" s="3" t="s">
        <v>37</v>
      </c>
      <c r="G1937" s="1" t="s">
        <v>4753</v>
      </c>
      <c r="H1937" s="30" t="s">
        <v>5587</v>
      </c>
      <c r="I1937" s="27">
        <v>0</v>
      </c>
      <c r="J1937" s="27">
        <v>0</v>
      </c>
      <c r="K1937" s="27">
        <v>0</v>
      </c>
      <c r="L1937" s="27">
        <v>0</v>
      </c>
      <c r="M1937" s="27">
        <v>0</v>
      </c>
      <c r="N1937" s="27">
        <v>0</v>
      </c>
      <c r="O1937" s="27">
        <v>0</v>
      </c>
      <c r="P1937" s="27">
        <v>0</v>
      </c>
      <c r="Q1937" s="27">
        <v>0</v>
      </c>
      <c r="R1937" s="27">
        <v>0</v>
      </c>
      <c r="S1937" s="80">
        <v>0</v>
      </c>
      <c r="T1937" s="80">
        <v>0</v>
      </c>
      <c r="U1937" s="80">
        <v>0</v>
      </c>
      <c r="V1937" s="80">
        <v>0</v>
      </c>
      <c r="W1937" s="80">
        <v>0</v>
      </c>
      <c r="X1937" s="80">
        <v>0</v>
      </c>
      <c r="Y1937" s="80">
        <v>0</v>
      </c>
      <c r="Z1937" s="80">
        <v>0</v>
      </c>
      <c r="AA1937" s="80">
        <v>0</v>
      </c>
      <c r="AB1937" s="80">
        <v>0</v>
      </c>
      <c r="AC1937" s="80">
        <v>0</v>
      </c>
      <c r="AD1937" s="80">
        <v>0</v>
      </c>
      <c r="AE1937" s="80">
        <v>0</v>
      </c>
      <c r="AF1937" s="80">
        <v>0</v>
      </c>
      <c r="AG1937" s="80"/>
      <c r="AH1937" s="80">
        <v>0</v>
      </c>
      <c r="AI1937" s="80">
        <v>0</v>
      </c>
      <c r="AJ1937" s="80">
        <v>0</v>
      </c>
      <c r="AK1937" s="80">
        <v>0</v>
      </c>
      <c r="AL1937" s="80">
        <v>0</v>
      </c>
      <c r="AM1937" s="80">
        <v>0</v>
      </c>
      <c r="AN1937" s="41" t="s">
        <v>5586</v>
      </c>
      <c r="AO1937" s="41"/>
      <c r="AP1937" s="40" t="str" cm="1">
        <f t="array" ref="AP1937">IFERROR(_xlfn.IFS(
AR1937="MPR ISSUE","PDH",
AR1937="BSS Hardware Issue","BSS",
AR1937="Sites strategiques, MLL, Pylone, etc.","ENVTECH",
AR1937="AKTIVCO DEFAUT GE &amp; POWER Cabinet","AKTIVCO",
AR1937="AKTIVCO Coupure ENEO &amp; Baisse de tension","AKTIVCO GRID ONLY",
AR1937="Coupure ENEO &amp; Baisse de tension","IHS GRID ONLY",
AR1937="Defaut GE &amp; POWER Cabinet","IHS",
AR1937="Sharing","Partners",
AR1937="Sites strategiques &amp; DataCenter","SST &amp; DC",
AR1937="Exclu","Exclu",
AR1937="SAT","SAT",
AR1937="SPARE-ISSUE","SPARE-ISSUE",
AR1937="Fiber CAmtel","TRANS_FO_CAMTEL",
AR1937="Fiber AOF","Fiber AOF",
AR1937="Projet OCM (HUAWEI)","TRAVAUX-HUAWEI",
AR1937="Projet OCM (NOKIA)","TRAVAUX-NOKIA",
AR1937="ACCESS-ISSUE","ACCESS-ISSUE",
AR1937="Projet OCM (ZTE, NOKIA, autres projets)","TRAVAUX OCM",
AR1937="No root CAuse","No root cause",
AR1937="ODU HS","PDH",
AR1937="IP &amp; VLAN","PDH",
AR1937="Warehouse HUAWEI","SPARE-ISSUE",
AR1937="SPARE-HS","SPARE-ISSUE",
AR1937="Power Telco","BSS",AR1937="no impacts","no impacts"
),"")</f>
        <v>Exclu</v>
      </c>
      <c r="AQ1937" s="40" t="str" cm="1">
        <f t="array" ref="AQ1937">IFERROR(_xlfn.IFS(
AR1937="MPR ISSUE","TX ISSUE",
AR1937="BSS Hardware Issue","RAN ISSUE",
AR1937="Sites strategiques, MLL, Pylone, etc.","ENVTECH",
AR1937="AKTIVCO DEFAUT GE &amp; POWER Cabinet","POWER ISSUE",
AR1937="AKTIVCO Coupure ENEO &amp; Baisse de tension","POWER ISSUE",
AR1937="Coupure ENEO &amp; Baisse de tension","POWER ISSUE",
AR1937="Defaut GE &amp; POWER Cabinet","POWER ISSUE",
AR1937="Sharing","POWER ISSUE",
AR1937="Sites strategiques &amp; DataCenter","POWER ISSUE",
AR1937="Exclu","Exclu",
AR1937="SAT","TX ISSUE",
AR1937="SPARE-ISSUE","SPARE-ISSUE",
AR1937="Fiber CAmtel","TX ISSUE",
AR1937="Fiber AOF","TX ISSUE",
AR1937="Projet OCM (HUAWEI)","TRAVAUX-HUAWEI",
AR1937="Projet OCM (NOKIA)","TRAVAUX -NOKIA",
AR1937="ACCESS-ISSUE","ACCESS-ISSUE",
AR1937="Projet OCM (ZTE, NOKIA, autres projets)","TRAVAUX OCM",
AR1937="No root CAuse","No root cause",
AR1937="ODU HS","TX ISSUE",
AR1937="IP &amp; VLAN","TX ISSUE",
AR1937="Warehouse HUAWEI","SPARE-ISSUE",
AR1937="SPARE-HS","SPARE-ISSUE",
AR1937="Power Telco","RAN ISSUE",AR1937="no impacts","no impacts"
),"")</f>
        <v>Exclu</v>
      </c>
      <c r="AR1937" s="59" t="s">
        <v>5586</v>
      </c>
      <c r="AS1937" s="40" t="str" cm="1">
        <f t="array" ref="AS1937">IFERROR(_xlfn.IFS(
AR1937="MPR ISSUE","ACTIVE",
AR1937="BSS Hardware Issue","ACTIVE",
AR1937="Sites strategiques, MLL, Pylone, etc.","PASSIVE",
AR1937="AKTIVCO DEFAUT GE &amp; POWER Cabinet","PASSIVE",
AR1937="AKTIVCO Coupure ENEO &amp; Baisse de tension","PASSIVE",
AR1937="Coupure ENEO &amp; Baisse de tension","PASSIVE",
AR1937="Defaut GE &amp; POWER Cabinet","PASSIVE",
AR1937="Sharing","PASSIVE",
AR1937="Sites strategiques &amp; DataCenter","PASSIVE",
AR1937="Exclu","Exclu",
AR1937="SAT","ACTIVE",
AR1937="SPARE-ISSUE","SPARE-ISSUE",
AR1937="Fiber CAmtel","ACTIVE",
AR1937="Fiber AOF","ACTIVE",
AR1937="Projet OCM (HUAWEI)","PLANNED WORKS",
AR1937="Projet OCM (NOKIA)","PLANNED WORKS",
AR1937="ACCESS-ISSUE","ACCESS-ISSUE",
AR1937="Projet OCM (ZTE, NOKIA, autres projets)","PLANNED WORKS",
AR1937="No root CAuse","No root cause",
AR1937="ODU HS","ACTIVE",
AR1937="IP &amp; VLAN","ACTIVE",
AR1937="Warehouse HUAWEI","SPARE-ISSUE",
AR1937="SPARE-HS","SPARE-ISSUE",
AR1937="Power Telco","ACTIVE", AR1937="no impacts","no impacts"
),"")</f>
        <v>Exclu</v>
      </c>
      <c r="AT1937" s="99" t="s">
        <v>5661</v>
      </c>
      <c r="AU1937" s="99" t="s">
        <v>4754</v>
      </c>
      <c r="AW1937" s="17"/>
      <c r="AX1937" s="17" t="s">
        <v>5536</v>
      </c>
      <c r="AY1937" s="17"/>
      <c r="AZ1937" s="17" t="s">
        <v>5536</v>
      </c>
      <c r="BA1937" s="7"/>
      <c r="BC1937" s="18"/>
      <c r="BD1937" s="18"/>
      <c r="BE1937" s="18"/>
      <c r="BF1937" s="18"/>
      <c r="BG1937" s="18"/>
      <c r="BH1937" s="18"/>
      <c r="BI1937" s="18"/>
      <c r="BJ1937" s="18"/>
      <c r="BK1937" s="18"/>
      <c r="BM1937" s="18"/>
      <c r="BN1937" s="18"/>
      <c r="BO1937" s="18"/>
      <c r="BP1937" s="9" t="s">
        <v>5661</v>
      </c>
      <c r="BQ1937" s="14"/>
      <c r="BR1937" s="102" t="s">
        <v>5536</v>
      </c>
      <c r="BS1937" s="14"/>
      <c r="BT1937" s="14"/>
      <c r="BU1937" s="9"/>
      <c r="BV1937" s="9"/>
      <c r="BW1937" s="9"/>
    </row>
    <row r="1938" spans="1:75" x14ac:dyDescent="0.35">
      <c r="A1938" s="1" t="s">
        <v>5183</v>
      </c>
      <c r="B1938" s="8" t="s">
        <v>5184</v>
      </c>
      <c r="C1938" s="3" t="s">
        <v>102</v>
      </c>
      <c r="D1938" s="1" t="s">
        <v>21</v>
      </c>
      <c r="E1938" s="1" t="s">
        <v>188</v>
      </c>
      <c r="F1938" s="3" t="s">
        <v>102</v>
      </c>
      <c r="G1938" s="1" t="s">
        <v>855</v>
      </c>
      <c r="H1938" s="28" t="s">
        <v>5589</v>
      </c>
      <c r="I1938" s="27">
        <v>1.2907067827516243</v>
      </c>
      <c r="J1938" s="27">
        <v>0.94418904612293919</v>
      </c>
      <c r="K1938" s="27">
        <v>0</v>
      </c>
      <c r="L1938" s="27">
        <v>0</v>
      </c>
      <c r="M1938" s="27">
        <v>0</v>
      </c>
      <c r="N1938" s="27">
        <v>0</v>
      </c>
      <c r="O1938" s="27">
        <v>0</v>
      </c>
      <c r="P1938" s="27">
        <v>0</v>
      </c>
      <c r="Q1938" s="27">
        <v>0</v>
      </c>
      <c r="R1938" s="27">
        <v>0</v>
      </c>
      <c r="S1938" s="80">
        <v>0</v>
      </c>
      <c r="T1938" s="80">
        <v>0</v>
      </c>
      <c r="U1938" s="80">
        <v>0</v>
      </c>
      <c r="V1938" s="80">
        <v>0</v>
      </c>
      <c r="W1938" s="80">
        <v>0</v>
      </c>
      <c r="X1938" s="80">
        <v>0</v>
      </c>
      <c r="Y1938" s="80">
        <v>0</v>
      </c>
      <c r="Z1938" s="80">
        <v>0</v>
      </c>
      <c r="AA1938" s="80">
        <v>0</v>
      </c>
      <c r="AB1938" s="80">
        <v>0</v>
      </c>
      <c r="AC1938" s="80">
        <v>0</v>
      </c>
      <c r="AD1938" s="80">
        <v>0</v>
      </c>
      <c r="AE1938" s="80">
        <v>0</v>
      </c>
      <c r="AF1938" s="80">
        <v>0</v>
      </c>
      <c r="AG1938" s="80"/>
      <c r="AH1938" s="80">
        <v>0</v>
      </c>
      <c r="AI1938" s="80">
        <v>0</v>
      </c>
      <c r="AJ1938" s="80">
        <v>0</v>
      </c>
      <c r="AK1938" s="80">
        <v>0</v>
      </c>
      <c r="AL1938" s="80">
        <v>0</v>
      </c>
      <c r="AM1938" s="80">
        <v>0</v>
      </c>
      <c r="AN1938" s="41" t="s">
        <v>5558</v>
      </c>
      <c r="AO1938" s="41"/>
      <c r="AP1938" s="40" t="str" cm="1">
        <f t="array" ref="AP1938">IFERROR(_xlfn.IFS(
AR1938="MPR ISSUE","PDH",
AR1938="BSS Hardware Issue","BSS",
AR1938="Sites strategiques, MLL, Pylone, etc.","ENVTECH",
AR1938="AKTIVCO DEFAUT GE &amp; POWER Cabinet","AKTIVCO",
AR1938="AKTIVCO Coupure ENEO &amp; Baisse de tension","AKTIVCO GRID ONLY",
AR1938="Coupure ENEO &amp; Baisse de tension","IHS GRID ONLY",
AR1938="Defaut GE &amp; POWER Cabinet","IHS",
AR1938="Sharing","Partners",
AR1938="Sites strategiques &amp; DataCenter","SST &amp; DC",
AR1938="Exclu","Exclu",
AR1938="SAT","SAT",
AR1938="SPARE-ISSUE","SPARE-ISSUE",
AR1938="Fiber CAmtel","TRANS_FO_CAMTEL",
AR1938="Fiber AOF","Fiber AOF",
AR1938="Projet OCM (HUAWEI)","TRAVAUX-HUAWEI",
AR1938="Projet OCM (NOKIA)","TRAVAUX-NOKIA",
AR1938="ACCESS-ISSUE","ACCESS-ISSUE",
AR1938="Projet OCM (ZTE, NOKIA, autres projets)","TRAVAUX OCM",
AR1938="No root CAuse","No root cause",
AR1938="ODU HS","PDH",
AR1938="IP &amp; VLAN","PDH",
AR1938="Warehouse HUAWEI","SPARE-ISSUE",
AR1938="SPARE-HS","SPARE-ISSUE",
AR1938="Power Telco","BSS",AR1938="no impacts","no impacts"
),"")</f>
        <v>No root cause</v>
      </c>
      <c r="AQ1938" s="40" t="str" cm="1">
        <f t="array" ref="AQ1938">IFERROR(_xlfn.IFS(
AR1938="MPR ISSUE","TX ISSUE",
AR1938="BSS Hardware Issue","RAN ISSUE",
AR1938="Sites strategiques, MLL, Pylone, etc.","ENVTECH",
AR1938="AKTIVCO DEFAUT GE &amp; POWER Cabinet","POWER ISSUE",
AR1938="AKTIVCO Coupure ENEO &amp; Baisse de tension","POWER ISSUE",
AR1938="Coupure ENEO &amp; Baisse de tension","POWER ISSUE",
AR1938="Defaut GE &amp; POWER Cabinet","POWER ISSUE",
AR1938="Sharing","POWER ISSUE",
AR1938="Sites strategiques &amp; DataCenter","POWER ISSUE",
AR1938="Exclu","Exclu",
AR1938="SAT","TX ISSUE",
AR1938="SPARE-ISSUE","SPARE-ISSUE",
AR1938="Fiber CAmtel","TX ISSUE",
AR1938="Fiber AOF","TX ISSUE",
AR1938="Projet OCM (HUAWEI)","TRAVAUX-HUAWEI",
AR1938="Projet OCM (NOKIA)","TRAVAUX -NOKIA",
AR1938="ACCESS-ISSUE","ACCESS-ISSUE",
AR1938="Projet OCM (ZTE, NOKIA, autres projets)","TRAVAUX OCM",
AR1938="No root CAuse","No root cause",
AR1938="ODU HS","TX ISSUE",
AR1938="IP &amp; VLAN","TX ISSUE",
AR1938="Warehouse HUAWEI","SPARE-ISSUE",
AR1938="SPARE-HS","SPARE-ISSUE",
AR1938="Power Telco","RAN ISSUE",AR1938="no impacts","no impacts"
),"")</f>
        <v>No root cause</v>
      </c>
      <c r="AR1938" s="59" t="s">
        <v>5343</v>
      </c>
      <c r="AS1938" s="40" t="str" cm="1">
        <f t="array" ref="AS1938">IFERROR(_xlfn.IFS(
AR1938="MPR ISSUE","ACTIVE",
AR1938="BSS Hardware Issue","ACTIVE",
AR1938="Sites strategiques, MLL, Pylone, etc.","PASSIVE",
AR1938="AKTIVCO DEFAUT GE &amp; POWER Cabinet","PASSIVE",
AR1938="AKTIVCO Coupure ENEO &amp; Baisse de tension","PASSIVE",
AR1938="Coupure ENEO &amp; Baisse de tension","PASSIVE",
AR1938="Defaut GE &amp; POWER Cabinet","PASSIVE",
AR1938="Sharing","PASSIVE",
AR1938="Sites strategiques &amp; DataCenter","PASSIVE",
AR1938="Exclu","Exclu",
AR1938="SAT","ACTIVE",
AR1938="SPARE-ISSUE","SPARE-ISSUE",
AR1938="Fiber CAmtel","ACTIVE",
AR1938="Fiber AOF","ACTIVE",
AR1938="Projet OCM (HUAWEI)","PLANNED WORKS",
AR1938="Projet OCM (NOKIA)","PLANNED WORKS",
AR1938="ACCESS-ISSUE","ACCESS-ISSUE",
AR1938="Projet OCM (ZTE, NOKIA, autres projets)","PLANNED WORKS",
AR1938="No root CAuse","No root cause",
AR1938="ODU HS","ACTIVE",
AR1938="IP &amp; VLAN","ACTIVE",
AR1938="Warehouse HUAWEI","SPARE-ISSUE",
AR1938="SPARE-HS","SPARE-ISSUE",
AR1938="Power Telco","ACTIVE", AR1938="no impacts","no impacts"
),"")</f>
        <v>No root cause</v>
      </c>
      <c r="AT1938" s="99" t="s">
        <v>5661</v>
      </c>
      <c r="AU1938" s="99" t="s">
        <v>5184</v>
      </c>
      <c r="AW1938" s="17"/>
      <c r="AX1938" s="17" t="s">
        <v>5536</v>
      </c>
      <c r="AY1938" s="17"/>
      <c r="AZ1938" s="17" t="s">
        <v>5536</v>
      </c>
      <c r="BA1938" s="7"/>
      <c r="BC1938" s="18"/>
      <c r="BD1938" s="18"/>
      <c r="BE1938" s="18"/>
      <c r="BF1938" s="18"/>
      <c r="BG1938" s="18"/>
      <c r="BH1938" s="18"/>
      <c r="BI1938" s="18"/>
      <c r="BJ1938" s="18"/>
      <c r="BK1938" s="18"/>
      <c r="BM1938" s="18"/>
      <c r="BN1938" s="18"/>
      <c r="BO1938" s="18"/>
      <c r="BP1938" s="9" t="s">
        <v>5661</v>
      </c>
      <c r="BQ1938" s="14"/>
      <c r="BR1938" s="102" t="s">
        <v>5536</v>
      </c>
      <c r="BS1938" s="14"/>
      <c r="BT1938" s="14"/>
      <c r="BU1938" s="9"/>
      <c r="BV1938" s="9"/>
      <c r="BW1938" s="9"/>
    </row>
    <row r="1939" spans="1:75" x14ac:dyDescent="0.35">
      <c r="A1939" s="1" t="s">
        <v>2951</v>
      </c>
      <c r="B1939" s="8" t="s">
        <v>2952</v>
      </c>
      <c r="C1939" s="3" t="s">
        <v>91</v>
      </c>
      <c r="D1939" s="1" t="s">
        <v>11</v>
      </c>
      <c r="E1939" s="1" t="s">
        <v>12</v>
      </c>
      <c r="F1939" s="3" t="s">
        <v>90</v>
      </c>
      <c r="G1939" s="1" t="s">
        <v>91</v>
      </c>
      <c r="H1939" s="28" t="s">
        <v>5589</v>
      </c>
      <c r="I1939" s="27">
        <v>1.4886583169964016</v>
      </c>
      <c r="J1939" s="27">
        <v>0.85091158652295884</v>
      </c>
      <c r="K1939" s="27">
        <v>0</v>
      </c>
      <c r="L1939" s="27">
        <v>0</v>
      </c>
      <c r="M1939" s="27">
        <v>0</v>
      </c>
      <c r="N1939" s="27">
        <v>0</v>
      </c>
      <c r="O1939" s="27">
        <v>0</v>
      </c>
      <c r="P1939" s="27">
        <v>0</v>
      </c>
      <c r="Q1939" s="27">
        <v>0</v>
      </c>
      <c r="R1939" s="27">
        <v>0</v>
      </c>
      <c r="S1939" s="80">
        <v>0</v>
      </c>
      <c r="T1939" s="80">
        <v>0</v>
      </c>
      <c r="U1939" s="80">
        <v>0</v>
      </c>
      <c r="V1939" s="80">
        <v>0</v>
      </c>
      <c r="W1939" s="80">
        <v>0</v>
      </c>
      <c r="X1939" s="80">
        <v>0</v>
      </c>
      <c r="Y1939" s="80">
        <v>0</v>
      </c>
      <c r="Z1939" s="80">
        <v>0</v>
      </c>
      <c r="AA1939" s="80">
        <v>0</v>
      </c>
      <c r="AB1939" s="80">
        <v>0</v>
      </c>
      <c r="AC1939" s="80">
        <v>0</v>
      </c>
      <c r="AD1939" s="80">
        <v>0</v>
      </c>
      <c r="AE1939" s="80">
        <v>0</v>
      </c>
      <c r="AF1939" s="80">
        <v>0</v>
      </c>
      <c r="AG1939" s="80"/>
      <c r="AH1939" s="80">
        <v>0</v>
      </c>
      <c r="AI1939" s="80">
        <v>0</v>
      </c>
      <c r="AJ1939" s="80">
        <v>0</v>
      </c>
      <c r="AK1939" s="80">
        <v>0</v>
      </c>
      <c r="AL1939" s="80">
        <v>0</v>
      </c>
      <c r="AM1939" s="80">
        <v>0</v>
      </c>
      <c r="AN1939" s="41" t="s">
        <v>5558</v>
      </c>
      <c r="AO1939" s="41"/>
      <c r="AP1939" s="40" t="str" cm="1">
        <f t="array" ref="AP1939">IFERROR(_xlfn.IFS(
AR1939="MPR ISSUE","PDH",
AR1939="BSS Hardware Issue","BSS",
AR1939="Sites strategiques, MLL, Pylone, etc.","ENVTECH",
AR1939="AKTIVCO DEFAUT GE &amp; POWER Cabinet","AKTIVCO",
AR1939="AKTIVCO Coupure ENEO &amp; Baisse de tension","AKTIVCO GRID ONLY",
AR1939="Coupure ENEO &amp; Baisse de tension","IHS GRID ONLY",
AR1939="Defaut GE &amp; POWER Cabinet","IHS",
AR1939="Sharing","Partners",
AR1939="Sites strategiques &amp; DataCenter","SST &amp; DC",
AR1939="Exclu","Exclu",
AR1939="SAT","SAT",
AR1939="SPARE-ISSUE","SPARE-ISSUE",
AR1939="Fiber CAmtel","TRANS_FO_CAMTEL",
AR1939="Fiber AOF","Fiber AOF",
AR1939="Projet OCM (HUAWEI)","TRAVAUX-HUAWEI",
AR1939="Projet OCM (NOKIA)","TRAVAUX-NOKIA",
AR1939="ACCESS-ISSUE","ACCESS-ISSUE",
AR1939="Projet OCM (ZTE, NOKIA, autres projets)","TRAVAUX OCM",
AR1939="No root CAuse","No root cause",
AR1939="ODU HS","PDH",
AR1939="IP &amp; VLAN","PDH",
AR1939="Warehouse HUAWEI","SPARE-ISSUE",
AR1939="SPARE-HS","SPARE-ISSUE",
AR1939="Power Telco","BSS",AR1939="no impacts","no impacts"
),"")</f>
        <v>No root cause</v>
      </c>
      <c r="AQ1939" s="40" t="str" cm="1">
        <f t="array" ref="AQ1939">IFERROR(_xlfn.IFS(
AR1939="MPR ISSUE","TX ISSUE",
AR1939="BSS Hardware Issue","RAN ISSUE",
AR1939="Sites strategiques, MLL, Pylone, etc.","ENVTECH",
AR1939="AKTIVCO DEFAUT GE &amp; POWER Cabinet","POWER ISSUE",
AR1939="AKTIVCO Coupure ENEO &amp; Baisse de tension","POWER ISSUE",
AR1939="Coupure ENEO &amp; Baisse de tension","POWER ISSUE",
AR1939="Defaut GE &amp; POWER Cabinet","POWER ISSUE",
AR1939="Sharing","POWER ISSUE",
AR1939="Sites strategiques &amp; DataCenter","POWER ISSUE",
AR1939="Exclu","Exclu",
AR1939="SAT","TX ISSUE",
AR1939="SPARE-ISSUE","SPARE-ISSUE",
AR1939="Fiber CAmtel","TX ISSUE",
AR1939="Fiber AOF","TX ISSUE",
AR1939="Projet OCM (HUAWEI)","TRAVAUX-HUAWEI",
AR1939="Projet OCM (NOKIA)","TRAVAUX -NOKIA",
AR1939="ACCESS-ISSUE","ACCESS-ISSUE",
AR1939="Projet OCM (ZTE, NOKIA, autres projets)","TRAVAUX OCM",
AR1939="No root CAuse","No root cause",
AR1939="ODU HS","TX ISSUE",
AR1939="IP &amp; VLAN","TX ISSUE",
AR1939="Warehouse HUAWEI","SPARE-ISSUE",
AR1939="SPARE-HS","SPARE-ISSUE",
AR1939="Power Telco","RAN ISSUE",AR1939="no impacts","no impacts"
),"")</f>
        <v>No root cause</v>
      </c>
      <c r="AR1939" s="59" t="s">
        <v>5343</v>
      </c>
      <c r="AS1939" s="40" t="str" cm="1">
        <f t="array" ref="AS1939">IFERROR(_xlfn.IFS(
AR1939="MPR ISSUE","ACTIVE",
AR1939="BSS Hardware Issue","ACTIVE",
AR1939="Sites strategiques, MLL, Pylone, etc.","PASSIVE",
AR1939="AKTIVCO DEFAUT GE &amp; POWER Cabinet","PASSIVE",
AR1939="AKTIVCO Coupure ENEO &amp; Baisse de tension","PASSIVE",
AR1939="Coupure ENEO &amp; Baisse de tension","PASSIVE",
AR1939="Defaut GE &amp; POWER Cabinet","PASSIVE",
AR1939="Sharing","PASSIVE",
AR1939="Sites strategiques &amp; DataCenter","PASSIVE",
AR1939="Exclu","Exclu",
AR1939="SAT","ACTIVE",
AR1939="SPARE-ISSUE","SPARE-ISSUE",
AR1939="Fiber CAmtel","ACTIVE",
AR1939="Fiber AOF","ACTIVE",
AR1939="Projet OCM (HUAWEI)","PLANNED WORKS",
AR1939="Projet OCM (NOKIA)","PLANNED WORKS",
AR1939="ACCESS-ISSUE","ACCESS-ISSUE",
AR1939="Projet OCM (ZTE, NOKIA, autres projets)","PLANNED WORKS",
AR1939="No root CAuse","No root cause",
AR1939="ODU HS","ACTIVE",
AR1939="IP &amp; VLAN","ACTIVE",
AR1939="Warehouse HUAWEI","SPARE-ISSUE",
AR1939="SPARE-HS","SPARE-ISSUE",
AR1939="Power Telco","ACTIVE", AR1939="no impacts","no impacts"
),"")</f>
        <v>No root cause</v>
      </c>
      <c r="AT1939" s="99" t="s">
        <v>5661</v>
      </c>
      <c r="AU1939" s="99" t="s">
        <v>2952</v>
      </c>
      <c r="AW1939" s="17"/>
      <c r="AX1939" s="17" t="s">
        <v>5536</v>
      </c>
      <c r="AY1939" s="17"/>
      <c r="AZ1939" s="17" t="s">
        <v>5536</v>
      </c>
      <c r="BA1939" s="7"/>
      <c r="BC1939" s="18"/>
      <c r="BD1939" s="18"/>
      <c r="BE1939" s="18"/>
      <c r="BF1939" s="18"/>
      <c r="BG1939" s="18"/>
      <c r="BH1939" s="18"/>
      <c r="BI1939" s="18"/>
      <c r="BJ1939" s="18"/>
      <c r="BK1939" s="18"/>
      <c r="BM1939" s="18"/>
      <c r="BN1939" s="18"/>
      <c r="BO1939" s="18"/>
      <c r="BP1939" s="9" t="s">
        <v>5661</v>
      </c>
      <c r="BQ1939" s="14"/>
      <c r="BR1939" s="102" t="s">
        <v>5536</v>
      </c>
      <c r="BS1939" s="14"/>
      <c r="BT1939" s="14"/>
      <c r="BU1939" s="9"/>
      <c r="BV1939" s="9"/>
      <c r="BW1939" s="9"/>
    </row>
    <row r="1940" spans="1:75" x14ac:dyDescent="0.35">
      <c r="A1940" s="1" t="s">
        <v>2904</v>
      </c>
      <c r="B1940" s="8" t="s">
        <v>2905</v>
      </c>
      <c r="C1940" s="3" t="s">
        <v>84</v>
      </c>
      <c r="D1940" s="1" t="s">
        <v>11</v>
      </c>
      <c r="E1940" s="1" t="s">
        <v>12</v>
      </c>
      <c r="F1940" s="3" t="s">
        <v>55</v>
      </c>
      <c r="G1940" s="1" t="s">
        <v>84</v>
      </c>
      <c r="H1940" s="28" t="s">
        <v>5589</v>
      </c>
      <c r="I1940" s="27">
        <v>0.27136071659917876</v>
      </c>
      <c r="J1940" s="27">
        <v>0.69528269312536206</v>
      </c>
      <c r="K1940" s="27">
        <v>0</v>
      </c>
      <c r="L1940" s="27">
        <v>0</v>
      </c>
      <c r="M1940" s="27">
        <v>0</v>
      </c>
      <c r="N1940" s="27">
        <v>0</v>
      </c>
      <c r="O1940" s="27">
        <v>0</v>
      </c>
      <c r="P1940" s="27">
        <v>0</v>
      </c>
      <c r="Q1940" s="27">
        <v>0</v>
      </c>
      <c r="R1940" s="27">
        <v>0</v>
      </c>
      <c r="S1940" s="80">
        <v>0</v>
      </c>
      <c r="T1940" s="80">
        <v>0</v>
      </c>
      <c r="U1940" s="80">
        <v>0</v>
      </c>
      <c r="V1940" s="80">
        <v>0</v>
      </c>
      <c r="W1940" s="80">
        <v>0</v>
      </c>
      <c r="X1940" s="80">
        <v>0</v>
      </c>
      <c r="Y1940" s="80">
        <v>0</v>
      </c>
      <c r="Z1940" s="80">
        <v>0</v>
      </c>
      <c r="AA1940" s="80">
        <v>0</v>
      </c>
      <c r="AB1940" s="80">
        <v>0</v>
      </c>
      <c r="AC1940" s="80">
        <v>0</v>
      </c>
      <c r="AD1940" s="80">
        <v>0</v>
      </c>
      <c r="AE1940" s="80">
        <v>0</v>
      </c>
      <c r="AF1940" s="80">
        <v>0</v>
      </c>
      <c r="AG1940" s="80"/>
      <c r="AH1940" s="80">
        <v>0</v>
      </c>
      <c r="AI1940" s="80">
        <v>0</v>
      </c>
      <c r="AJ1940" s="80">
        <v>0</v>
      </c>
      <c r="AK1940" s="80">
        <v>0</v>
      </c>
      <c r="AL1940" s="80">
        <v>0</v>
      </c>
      <c r="AM1940" s="80">
        <v>0</v>
      </c>
      <c r="AN1940" s="41" t="s">
        <v>5558</v>
      </c>
      <c r="AO1940" s="41"/>
      <c r="AP1940" s="40" t="str" cm="1">
        <f t="array" ref="AP1940">IFERROR(_xlfn.IFS(
AR1940="MPR ISSUE","PDH",
AR1940="BSS Hardware Issue","BSS",
AR1940="Sites strategiques, MLL, Pylone, etc.","ENVTECH",
AR1940="AKTIVCO DEFAUT GE &amp; POWER Cabinet","AKTIVCO",
AR1940="AKTIVCO Coupure ENEO &amp; Baisse de tension","AKTIVCO GRID ONLY",
AR1940="Coupure ENEO &amp; Baisse de tension","IHS GRID ONLY",
AR1940="Defaut GE &amp; POWER Cabinet","IHS",
AR1940="Sharing","Partners",
AR1940="Sites strategiques &amp; DataCenter","SST &amp; DC",
AR1940="Exclu","Exclu",
AR1940="SAT","SAT",
AR1940="SPARE-ISSUE","SPARE-ISSUE",
AR1940="Fiber CAmtel","TRANS_FO_CAMTEL",
AR1940="Fiber AOF","Fiber AOF",
AR1940="Projet OCM (HUAWEI)","TRAVAUX-HUAWEI",
AR1940="Projet OCM (NOKIA)","TRAVAUX-NOKIA",
AR1940="ACCESS-ISSUE","ACCESS-ISSUE",
AR1940="Projet OCM (ZTE, NOKIA, autres projets)","TRAVAUX OCM",
AR1940="No root CAuse","No root cause",
AR1940="ODU HS","PDH",
AR1940="IP &amp; VLAN","PDH",
AR1940="Warehouse HUAWEI","SPARE-ISSUE",
AR1940="SPARE-HS","SPARE-ISSUE",
AR1940="Power Telco","BSS",AR1940="no impacts","no impacts"
),"")</f>
        <v>No root cause</v>
      </c>
      <c r="AQ1940" s="40" t="str" cm="1">
        <f t="array" ref="AQ1940">IFERROR(_xlfn.IFS(
AR1940="MPR ISSUE","TX ISSUE",
AR1940="BSS Hardware Issue","RAN ISSUE",
AR1940="Sites strategiques, MLL, Pylone, etc.","ENVTECH",
AR1940="AKTIVCO DEFAUT GE &amp; POWER Cabinet","POWER ISSUE",
AR1940="AKTIVCO Coupure ENEO &amp; Baisse de tension","POWER ISSUE",
AR1940="Coupure ENEO &amp; Baisse de tension","POWER ISSUE",
AR1940="Defaut GE &amp; POWER Cabinet","POWER ISSUE",
AR1940="Sharing","POWER ISSUE",
AR1940="Sites strategiques &amp; DataCenter","POWER ISSUE",
AR1940="Exclu","Exclu",
AR1940="SAT","TX ISSUE",
AR1940="SPARE-ISSUE","SPARE-ISSUE",
AR1940="Fiber CAmtel","TX ISSUE",
AR1940="Fiber AOF","TX ISSUE",
AR1940="Projet OCM (HUAWEI)","TRAVAUX-HUAWEI",
AR1940="Projet OCM (NOKIA)","TRAVAUX -NOKIA",
AR1940="ACCESS-ISSUE","ACCESS-ISSUE",
AR1940="Projet OCM (ZTE, NOKIA, autres projets)","TRAVAUX OCM",
AR1940="No root CAuse","No root cause",
AR1940="ODU HS","TX ISSUE",
AR1940="IP &amp; VLAN","TX ISSUE",
AR1940="Warehouse HUAWEI","SPARE-ISSUE",
AR1940="SPARE-HS","SPARE-ISSUE",
AR1940="Power Telco","RAN ISSUE",AR1940="no impacts","no impacts"
),"")</f>
        <v>No root cause</v>
      </c>
      <c r="AR1940" s="59" t="s">
        <v>5343</v>
      </c>
      <c r="AS1940" s="40" t="str" cm="1">
        <f t="array" ref="AS1940">IFERROR(_xlfn.IFS(
AR1940="MPR ISSUE","ACTIVE",
AR1940="BSS Hardware Issue","ACTIVE",
AR1940="Sites strategiques, MLL, Pylone, etc.","PASSIVE",
AR1940="AKTIVCO DEFAUT GE &amp; POWER Cabinet","PASSIVE",
AR1940="AKTIVCO Coupure ENEO &amp; Baisse de tension","PASSIVE",
AR1940="Coupure ENEO &amp; Baisse de tension","PASSIVE",
AR1940="Defaut GE &amp; POWER Cabinet","PASSIVE",
AR1940="Sharing","PASSIVE",
AR1940="Sites strategiques &amp; DataCenter","PASSIVE",
AR1940="Exclu","Exclu",
AR1940="SAT","ACTIVE",
AR1940="SPARE-ISSUE","SPARE-ISSUE",
AR1940="Fiber CAmtel","ACTIVE",
AR1940="Fiber AOF","ACTIVE",
AR1940="Projet OCM (HUAWEI)","PLANNED WORKS",
AR1940="Projet OCM (NOKIA)","PLANNED WORKS",
AR1940="ACCESS-ISSUE","ACCESS-ISSUE",
AR1940="Projet OCM (ZTE, NOKIA, autres projets)","PLANNED WORKS",
AR1940="No root CAuse","No root cause",
AR1940="ODU HS","ACTIVE",
AR1940="IP &amp; VLAN","ACTIVE",
AR1940="Warehouse HUAWEI","SPARE-ISSUE",
AR1940="SPARE-HS","SPARE-ISSUE",
AR1940="Power Telco","ACTIVE", AR1940="no impacts","no impacts"
),"")</f>
        <v>No root cause</v>
      </c>
      <c r="AT1940" s="99" t="s">
        <v>5661</v>
      </c>
      <c r="AU1940" s="99" t="s">
        <v>2905</v>
      </c>
      <c r="AW1940" s="17"/>
      <c r="AX1940" s="17" t="s">
        <v>5536</v>
      </c>
      <c r="AY1940" s="17"/>
      <c r="AZ1940" s="17" t="s">
        <v>5536</v>
      </c>
      <c r="BA1940" s="7"/>
      <c r="BC1940" s="18"/>
      <c r="BD1940" s="18"/>
      <c r="BE1940" s="18"/>
      <c r="BF1940" s="18"/>
      <c r="BG1940" s="18"/>
      <c r="BH1940" s="18"/>
      <c r="BI1940" s="18"/>
      <c r="BJ1940" s="18"/>
      <c r="BK1940" s="18"/>
      <c r="BM1940" s="18"/>
      <c r="BN1940" s="18"/>
      <c r="BO1940" s="18"/>
      <c r="BP1940" s="9" t="s">
        <v>5661</v>
      </c>
      <c r="BQ1940" s="14"/>
      <c r="BR1940" s="102" t="s">
        <v>5536</v>
      </c>
      <c r="BS1940" s="14"/>
      <c r="BT1940" s="14"/>
      <c r="BU1940" s="9"/>
      <c r="BV1940" s="9"/>
      <c r="BW1940" s="9"/>
    </row>
    <row r="1941" spans="1:75" x14ac:dyDescent="0.35">
      <c r="A1941" s="4" t="s">
        <v>4910</v>
      </c>
      <c r="B1941" s="26" t="s">
        <v>4911</v>
      </c>
      <c r="C1941" s="3" t="s">
        <v>32</v>
      </c>
      <c r="D1941" s="3" t="s">
        <v>1483</v>
      </c>
      <c r="E1941" s="3" t="e">
        <v>#N/A</v>
      </c>
      <c r="F1941" s="3" t="s">
        <v>31</v>
      </c>
      <c r="G1941" s="4" t="s">
        <v>32</v>
      </c>
      <c r="H1941" s="30" t="s">
        <v>5587</v>
      </c>
      <c r="I1941" s="27">
        <v>0</v>
      </c>
      <c r="J1941" s="27">
        <v>0</v>
      </c>
      <c r="K1941" s="27">
        <v>0</v>
      </c>
      <c r="L1941" s="27">
        <v>0</v>
      </c>
      <c r="M1941" s="27">
        <v>0</v>
      </c>
      <c r="N1941" s="27">
        <v>0</v>
      </c>
      <c r="O1941" s="27">
        <v>0</v>
      </c>
      <c r="P1941" s="27">
        <v>0</v>
      </c>
      <c r="Q1941" s="27">
        <v>0</v>
      </c>
      <c r="R1941" s="27">
        <v>0</v>
      </c>
      <c r="S1941" s="80">
        <v>0</v>
      </c>
      <c r="T1941" s="80">
        <v>0</v>
      </c>
      <c r="U1941" s="80">
        <v>0</v>
      </c>
      <c r="V1941" s="80">
        <v>0</v>
      </c>
      <c r="W1941" s="80">
        <v>0</v>
      </c>
      <c r="X1941" s="80">
        <v>0</v>
      </c>
      <c r="Y1941" s="80">
        <v>0</v>
      </c>
      <c r="Z1941" s="80">
        <v>0</v>
      </c>
      <c r="AA1941" s="80">
        <v>0</v>
      </c>
      <c r="AB1941" s="80">
        <v>0</v>
      </c>
      <c r="AC1941" s="80">
        <v>0</v>
      </c>
      <c r="AD1941" s="80">
        <v>0</v>
      </c>
      <c r="AE1941" s="80">
        <v>0</v>
      </c>
      <c r="AF1941" s="80">
        <v>0</v>
      </c>
      <c r="AG1941" s="80"/>
      <c r="AH1941" s="80">
        <v>0</v>
      </c>
      <c r="AI1941" s="80">
        <v>0</v>
      </c>
      <c r="AJ1941" s="80">
        <v>0</v>
      </c>
      <c r="AK1941" s="80">
        <v>0</v>
      </c>
      <c r="AL1941" s="80">
        <v>0</v>
      </c>
      <c r="AM1941" s="80">
        <v>0</v>
      </c>
      <c r="AN1941" s="41" t="s">
        <v>5586</v>
      </c>
      <c r="AO1941" s="41"/>
      <c r="AP1941" s="40" t="str" cm="1">
        <f t="array" ref="AP1941">IFERROR(_xlfn.IFS(
AR1941="MPR ISSUE","PDH",
AR1941="BSS Hardware Issue","BSS",
AR1941="Sites strategiques, MLL, Pylone, etc.","ENVTECH",
AR1941="AKTIVCO DEFAUT GE &amp; POWER Cabinet","AKTIVCO",
AR1941="AKTIVCO Coupure ENEO &amp; Baisse de tension","AKTIVCO GRID ONLY",
AR1941="Coupure ENEO &amp; Baisse de tension","IHS GRID ONLY",
AR1941="Defaut GE &amp; POWER Cabinet","IHS",
AR1941="Sharing","Partners",
AR1941="Sites strategiques &amp; DataCenter","SST &amp; DC",
AR1941="Exclu","Exclu",
AR1941="SAT","SAT",
AR1941="SPARE-ISSUE","SPARE-ISSUE",
AR1941="Fiber CAmtel","TRANS_FO_CAMTEL",
AR1941="Fiber AOF","Fiber AOF",
AR1941="Projet OCM (HUAWEI)","TRAVAUX-HUAWEI",
AR1941="Projet OCM (NOKIA)","TRAVAUX-NOKIA",
AR1941="ACCESS-ISSUE","ACCESS-ISSUE",
AR1941="Projet OCM (ZTE, NOKIA, autres projets)","TRAVAUX OCM",
AR1941="No root CAuse","No root cause",
AR1941="ODU HS","PDH",
AR1941="IP &amp; VLAN","PDH",
AR1941="Warehouse HUAWEI","SPARE-ISSUE",
AR1941="SPARE-HS","SPARE-ISSUE",
AR1941="Power Telco","BSS",AR1941="no impacts","no impacts"
),"")</f>
        <v>Exclu</v>
      </c>
      <c r="AQ1941" s="40" t="str" cm="1">
        <f t="array" ref="AQ1941">IFERROR(_xlfn.IFS(
AR1941="MPR ISSUE","TX ISSUE",
AR1941="BSS Hardware Issue","RAN ISSUE",
AR1941="Sites strategiques, MLL, Pylone, etc.","ENVTECH",
AR1941="AKTIVCO DEFAUT GE &amp; POWER Cabinet","POWER ISSUE",
AR1941="AKTIVCO Coupure ENEO &amp; Baisse de tension","POWER ISSUE",
AR1941="Coupure ENEO &amp; Baisse de tension","POWER ISSUE",
AR1941="Defaut GE &amp; POWER Cabinet","POWER ISSUE",
AR1941="Sharing","POWER ISSUE",
AR1941="Sites strategiques &amp; DataCenter","POWER ISSUE",
AR1941="Exclu","Exclu",
AR1941="SAT","TX ISSUE",
AR1941="SPARE-ISSUE","SPARE-ISSUE",
AR1941="Fiber CAmtel","TX ISSUE",
AR1941="Fiber AOF","TX ISSUE",
AR1941="Projet OCM (HUAWEI)","TRAVAUX-HUAWEI",
AR1941="Projet OCM (NOKIA)","TRAVAUX -NOKIA",
AR1941="ACCESS-ISSUE","ACCESS-ISSUE",
AR1941="Projet OCM (ZTE, NOKIA, autres projets)","TRAVAUX OCM",
AR1941="No root CAuse","No root cause",
AR1941="ODU HS","TX ISSUE",
AR1941="IP &amp; VLAN","TX ISSUE",
AR1941="Warehouse HUAWEI","SPARE-ISSUE",
AR1941="SPARE-HS","SPARE-ISSUE",
AR1941="Power Telco","RAN ISSUE",AR1941="no impacts","no impacts"
),"")</f>
        <v>Exclu</v>
      </c>
      <c r="AR1941" s="59" t="s">
        <v>5586</v>
      </c>
      <c r="AS1941" s="40" t="str" cm="1">
        <f t="array" ref="AS1941">IFERROR(_xlfn.IFS(
AR1941="MPR ISSUE","ACTIVE",
AR1941="BSS Hardware Issue","ACTIVE",
AR1941="Sites strategiques, MLL, Pylone, etc.","PASSIVE",
AR1941="AKTIVCO DEFAUT GE &amp; POWER Cabinet","PASSIVE",
AR1941="AKTIVCO Coupure ENEO &amp; Baisse de tension","PASSIVE",
AR1941="Coupure ENEO &amp; Baisse de tension","PASSIVE",
AR1941="Defaut GE &amp; POWER Cabinet","PASSIVE",
AR1941="Sharing","PASSIVE",
AR1941="Sites strategiques &amp; DataCenter","PASSIVE",
AR1941="Exclu","Exclu",
AR1941="SAT","ACTIVE",
AR1941="SPARE-ISSUE","SPARE-ISSUE",
AR1941="Fiber CAmtel","ACTIVE",
AR1941="Fiber AOF","ACTIVE",
AR1941="Projet OCM (HUAWEI)","PLANNED WORKS",
AR1941="Projet OCM (NOKIA)","PLANNED WORKS",
AR1941="ACCESS-ISSUE","ACCESS-ISSUE",
AR1941="Projet OCM (ZTE, NOKIA, autres projets)","PLANNED WORKS",
AR1941="No root CAuse","No root cause",
AR1941="ODU HS","ACTIVE",
AR1941="IP &amp; VLAN","ACTIVE",
AR1941="Warehouse HUAWEI","SPARE-ISSUE",
AR1941="SPARE-HS","SPARE-ISSUE",
AR1941="Power Telco","ACTIVE", AR1941="no impacts","no impacts"
),"")</f>
        <v>Exclu</v>
      </c>
      <c r="AT1941" s="99" t="s">
        <v>5661</v>
      </c>
      <c r="AU1941" s="99" t="s">
        <v>4911</v>
      </c>
      <c r="AW1941" s="17"/>
      <c r="AX1941" s="17" t="s">
        <v>5536</v>
      </c>
      <c r="AY1941" s="17"/>
      <c r="AZ1941" s="17" t="s">
        <v>5536</v>
      </c>
      <c r="BA1941" s="7"/>
      <c r="BC1941" s="18"/>
      <c r="BD1941" s="18"/>
      <c r="BE1941" s="18"/>
      <c r="BF1941" s="18"/>
      <c r="BG1941" s="18"/>
      <c r="BH1941" s="18"/>
      <c r="BI1941" s="18"/>
      <c r="BJ1941" s="18"/>
      <c r="BK1941" s="18"/>
      <c r="BM1941" s="18"/>
      <c r="BN1941" s="18"/>
      <c r="BO1941" s="18"/>
      <c r="BP1941" s="9" t="s">
        <v>5661</v>
      </c>
      <c r="BQ1941" s="14"/>
      <c r="BR1941" s="102" t="s">
        <v>5536</v>
      </c>
      <c r="BS1941" s="14"/>
      <c r="BT1941" s="14"/>
      <c r="BU1941" s="9"/>
      <c r="BV1941" s="9"/>
      <c r="BW1941" s="9"/>
    </row>
    <row r="1942" spans="1:75" x14ac:dyDescent="0.35">
      <c r="A1942" s="1" t="s">
        <v>853</v>
      </c>
      <c r="B1942" s="8" t="s">
        <v>854</v>
      </c>
      <c r="C1942" s="3" t="s">
        <v>102</v>
      </c>
      <c r="D1942" s="1" t="s">
        <v>21</v>
      </c>
      <c r="E1942" s="1" t="s">
        <v>22</v>
      </c>
      <c r="F1942" s="3" t="s">
        <v>102</v>
      </c>
      <c r="G1942" s="1" t="s">
        <v>855</v>
      </c>
      <c r="H1942" s="28" t="s">
        <v>5589</v>
      </c>
      <c r="I1942" s="27">
        <v>1.0848186386556062</v>
      </c>
      <c r="J1942" s="27">
        <v>0.62618959972377042</v>
      </c>
      <c r="K1942" s="27">
        <v>0</v>
      </c>
      <c r="L1942" s="27">
        <v>0</v>
      </c>
      <c r="M1942" s="27">
        <v>0</v>
      </c>
      <c r="N1942" s="27">
        <v>0</v>
      </c>
      <c r="O1942" s="27">
        <v>0</v>
      </c>
      <c r="P1942" s="27">
        <v>0</v>
      </c>
      <c r="Q1942" s="27">
        <v>0</v>
      </c>
      <c r="R1942" s="27">
        <v>0</v>
      </c>
      <c r="S1942" s="80">
        <v>0</v>
      </c>
      <c r="T1942" s="80">
        <v>0</v>
      </c>
      <c r="U1942" s="80">
        <v>0</v>
      </c>
      <c r="V1942" s="80">
        <v>0</v>
      </c>
      <c r="W1942" s="80">
        <v>0</v>
      </c>
      <c r="X1942" s="80">
        <v>0</v>
      </c>
      <c r="Y1942" s="80">
        <v>0</v>
      </c>
      <c r="Z1942" s="80">
        <v>0</v>
      </c>
      <c r="AA1942" s="80">
        <v>0</v>
      </c>
      <c r="AB1942" s="80">
        <v>0</v>
      </c>
      <c r="AC1942" s="80">
        <v>0</v>
      </c>
      <c r="AD1942" s="80">
        <v>0</v>
      </c>
      <c r="AE1942" s="80">
        <v>0</v>
      </c>
      <c r="AF1942" s="80">
        <v>0</v>
      </c>
      <c r="AG1942" s="80"/>
      <c r="AH1942" s="80">
        <v>0</v>
      </c>
      <c r="AI1942" s="80">
        <v>0</v>
      </c>
      <c r="AJ1942" s="80">
        <v>0</v>
      </c>
      <c r="AK1942" s="80">
        <v>0</v>
      </c>
      <c r="AL1942" s="80">
        <v>0</v>
      </c>
      <c r="AM1942" s="80">
        <v>0</v>
      </c>
      <c r="AN1942" s="41" t="s">
        <v>5558</v>
      </c>
      <c r="AO1942" s="41"/>
      <c r="AP1942" s="40" t="str" cm="1">
        <f t="array" ref="AP1942">IFERROR(_xlfn.IFS(
AR1942="MPR ISSUE","PDH",
AR1942="BSS Hardware Issue","BSS",
AR1942="Sites strategiques, MLL, Pylone, etc.","ENVTECH",
AR1942="AKTIVCO DEFAUT GE &amp; POWER Cabinet","AKTIVCO",
AR1942="AKTIVCO Coupure ENEO &amp; Baisse de tension","AKTIVCO GRID ONLY",
AR1942="Coupure ENEO &amp; Baisse de tension","IHS GRID ONLY",
AR1942="Defaut GE &amp; POWER Cabinet","IHS",
AR1942="Sharing","Partners",
AR1942="Sites strategiques &amp; DataCenter","SST &amp; DC",
AR1942="Exclu","Exclu",
AR1942="SAT","SAT",
AR1942="SPARE-ISSUE","SPARE-ISSUE",
AR1942="Fiber CAmtel","TRANS_FO_CAMTEL",
AR1942="Fiber AOF","Fiber AOF",
AR1942="Projet OCM (HUAWEI)","TRAVAUX-HUAWEI",
AR1942="Projet OCM (NOKIA)","TRAVAUX-NOKIA",
AR1942="ACCESS-ISSUE","ACCESS-ISSUE",
AR1942="Projet OCM (ZTE, NOKIA, autres projets)","TRAVAUX OCM",
AR1942="No root CAuse","No root cause",
AR1942="ODU HS","PDH",
AR1942="IP &amp; VLAN","PDH",
AR1942="Warehouse HUAWEI","SPARE-ISSUE",
AR1942="SPARE-HS","SPARE-ISSUE",
AR1942="Power Telco","BSS",AR1942="no impacts","no impacts"
),"")</f>
        <v>No root cause</v>
      </c>
      <c r="AQ1942" s="40" t="str" cm="1">
        <f t="array" ref="AQ1942">IFERROR(_xlfn.IFS(
AR1942="MPR ISSUE","TX ISSUE",
AR1942="BSS Hardware Issue","RAN ISSUE",
AR1942="Sites strategiques, MLL, Pylone, etc.","ENVTECH",
AR1942="AKTIVCO DEFAUT GE &amp; POWER Cabinet","POWER ISSUE",
AR1942="AKTIVCO Coupure ENEO &amp; Baisse de tension","POWER ISSUE",
AR1942="Coupure ENEO &amp; Baisse de tension","POWER ISSUE",
AR1942="Defaut GE &amp; POWER Cabinet","POWER ISSUE",
AR1942="Sharing","POWER ISSUE",
AR1942="Sites strategiques &amp; DataCenter","POWER ISSUE",
AR1942="Exclu","Exclu",
AR1942="SAT","TX ISSUE",
AR1942="SPARE-ISSUE","SPARE-ISSUE",
AR1942="Fiber CAmtel","TX ISSUE",
AR1942="Fiber AOF","TX ISSUE",
AR1942="Projet OCM (HUAWEI)","TRAVAUX-HUAWEI",
AR1942="Projet OCM (NOKIA)","TRAVAUX -NOKIA",
AR1942="ACCESS-ISSUE","ACCESS-ISSUE",
AR1942="Projet OCM (ZTE, NOKIA, autres projets)","TRAVAUX OCM",
AR1942="No root CAuse","No root cause",
AR1942="ODU HS","TX ISSUE",
AR1942="IP &amp; VLAN","TX ISSUE",
AR1942="Warehouse HUAWEI","SPARE-ISSUE",
AR1942="SPARE-HS","SPARE-ISSUE",
AR1942="Power Telco","RAN ISSUE",AR1942="no impacts","no impacts"
),"")</f>
        <v>No root cause</v>
      </c>
      <c r="AR1942" s="59" t="s">
        <v>5343</v>
      </c>
      <c r="AS1942" s="40" t="str" cm="1">
        <f t="array" ref="AS1942">IFERROR(_xlfn.IFS(
AR1942="MPR ISSUE","ACTIVE",
AR1942="BSS Hardware Issue","ACTIVE",
AR1942="Sites strategiques, MLL, Pylone, etc.","PASSIVE",
AR1942="AKTIVCO DEFAUT GE &amp; POWER Cabinet","PASSIVE",
AR1942="AKTIVCO Coupure ENEO &amp; Baisse de tension","PASSIVE",
AR1942="Coupure ENEO &amp; Baisse de tension","PASSIVE",
AR1942="Defaut GE &amp; POWER Cabinet","PASSIVE",
AR1942="Sharing","PASSIVE",
AR1942="Sites strategiques &amp; DataCenter","PASSIVE",
AR1942="Exclu","Exclu",
AR1942="SAT","ACTIVE",
AR1942="SPARE-ISSUE","SPARE-ISSUE",
AR1942="Fiber CAmtel","ACTIVE",
AR1942="Fiber AOF","ACTIVE",
AR1942="Projet OCM (HUAWEI)","PLANNED WORKS",
AR1942="Projet OCM (NOKIA)","PLANNED WORKS",
AR1942="ACCESS-ISSUE","ACCESS-ISSUE",
AR1942="Projet OCM (ZTE, NOKIA, autres projets)","PLANNED WORKS",
AR1942="No root CAuse","No root cause",
AR1942="ODU HS","ACTIVE",
AR1942="IP &amp; VLAN","ACTIVE",
AR1942="Warehouse HUAWEI","SPARE-ISSUE",
AR1942="SPARE-HS","SPARE-ISSUE",
AR1942="Power Telco","ACTIVE", AR1942="no impacts","no impacts"
),"")</f>
        <v>No root cause</v>
      </c>
      <c r="AT1942" s="99" t="s">
        <v>5661</v>
      </c>
      <c r="AU1942" s="99" t="s">
        <v>854</v>
      </c>
      <c r="AW1942" s="17"/>
      <c r="AX1942" s="17" t="s">
        <v>5536</v>
      </c>
      <c r="AY1942" s="17"/>
      <c r="AZ1942" s="17" t="s">
        <v>5536</v>
      </c>
      <c r="BA1942" s="7"/>
      <c r="BC1942" s="18"/>
      <c r="BD1942" s="18"/>
      <c r="BE1942" s="18"/>
      <c r="BF1942" s="18"/>
      <c r="BG1942" s="18"/>
      <c r="BH1942" s="18"/>
      <c r="BI1942" s="18"/>
      <c r="BJ1942" s="18"/>
      <c r="BK1942" s="18"/>
      <c r="BM1942" s="18"/>
      <c r="BN1942" s="18"/>
      <c r="BO1942" s="18"/>
      <c r="BP1942" s="9" t="s">
        <v>5661</v>
      </c>
      <c r="BQ1942" s="14"/>
      <c r="BR1942" s="102" t="s">
        <v>5536</v>
      </c>
      <c r="BS1942" s="14"/>
      <c r="BT1942" s="14"/>
      <c r="BU1942" s="9"/>
      <c r="BV1942" s="9"/>
      <c r="BW1942" s="9"/>
    </row>
    <row r="1943" spans="1:75" x14ac:dyDescent="0.35">
      <c r="A1943" s="1" t="s">
        <v>4857</v>
      </c>
      <c r="B1943" s="8" t="s">
        <v>4858</v>
      </c>
      <c r="C1943" s="3" t="s">
        <v>37</v>
      </c>
      <c r="D1943" s="1" t="s">
        <v>11</v>
      </c>
      <c r="E1943" s="1" t="s">
        <v>5503</v>
      </c>
      <c r="F1943" s="3" t="s">
        <v>13</v>
      </c>
      <c r="G1943" s="1" t="s">
        <v>4857</v>
      </c>
      <c r="H1943" s="30" t="s">
        <v>5587</v>
      </c>
      <c r="I1943" s="27">
        <v>0</v>
      </c>
      <c r="J1943" s="27">
        <v>0</v>
      </c>
      <c r="K1943" s="27">
        <v>0</v>
      </c>
      <c r="L1943" s="27">
        <v>0</v>
      </c>
      <c r="M1943" s="27">
        <v>0</v>
      </c>
      <c r="N1943" s="27">
        <v>0</v>
      </c>
      <c r="O1943" s="27">
        <v>0</v>
      </c>
      <c r="P1943" s="27">
        <v>0</v>
      </c>
      <c r="Q1943" s="27">
        <v>0</v>
      </c>
      <c r="R1943" s="27">
        <v>0</v>
      </c>
      <c r="S1943" s="80">
        <v>0</v>
      </c>
      <c r="T1943" s="80">
        <v>0</v>
      </c>
      <c r="U1943" s="80">
        <v>0</v>
      </c>
      <c r="V1943" s="80">
        <v>0</v>
      </c>
      <c r="W1943" s="80">
        <v>0</v>
      </c>
      <c r="X1943" s="80">
        <v>0</v>
      </c>
      <c r="Y1943" s="80">
        <v>0</v>
      </c>
      <c r="Z1943" s="80">
        <v>0</v>
      </c>
      <c r="AA1943" s="80">
        <v>0</v>
      </c>
      <c r="AB1943" s="80">
        <v>0</v>
      </c>
      <c r="AC1943" s="80">
        <v>0</v>
      </c>
      <c r="AD1943" s="80">
        <v>0</v>
      </c>
      <c r="AE1943" s="80">
        <v>0</v>
      </c>
      <c r="AF1943" s="80">
        <v>0</v>
      </c>
      <c r="AG1943" s="80"/>
      <c r="AH1943" s="80">
        <v>0</v>
      </c>
      <c r="AI1943" s="80">
        <v>0</v>
      </c>
      <c r="AJ1943" s="80">
        <v>0</v>
      </c>
      <c r="AK1943" s="80">
        <v>0</v>
      </c>
      <c r="AL1943" s="80">
        <v>0</v>
      </c>
      <c r="AM1943" s="80">
        <v>0</v>
      </c>
      <c r="AN1943" s="41" t="s">
        <v>5591</v>
      </c>
      <c r="AO1943" s="41"/>
      <c r="AP1943" s="40" t="str" cm="1">
        <f t="array" ref="AP1943">IFERROR(_xlfn.IFS(
AR1943="MPR ISSUE","PDH",
AR1943="BSS Hardware Issue","BSS",
AR1943="Sites strategiques, MLL, Pylone, etc.","ENVTECH",
AR1943="AKTIVCO DEFAUT GE &amp; POWER Cabinet","AKTIVCO",
AR1943="AKTIVCO Coupure ENEO &amp; Baisse de tension","AKTIVCO GRID ONLY",
AR1943="Coupure ENEO &amp; Baisse de tension","IHS GRID ONLY",
AR1943="Defaut GE &amp; POWER Cabinet","IHS",
AR1943="Sharing","Partners",
AR1943="Sites strategiques &amp; DataCenter","SST &amp; DC",
AR1943="Exclu","Exclu",
AR1943="SAT","SAT",
AR1943="SPARE-ISSUE","SPARE-ISSUE",
AR1943="Fiber CAmtel","TRANS_FO_CAMTEL",
AR1943="Fiber AOF","Fiber AOF",
AR1943="Projet OCM (HUAWEI)","TRAVAUX-HUAWEI",
AR1943="Projet OCM (NOKIA)","TRAVAUX-NOKIA",
AR1943="ACCESS-ISSUE","ACCESS-ISSUE",
AR1943="Projet OCM (ZTE, NOKIA, autres projets)","TRAVAUX OCM",
AR1943="No root CAuse","No root cause",
AR1943="ODU HS","PDH",
AR1943="IP &amp; VLAN","PDH",
AR1943="Warehouse HUAWEI","SPARE-ISSUE",
AR1943="SPARE-HS","SPARE-ISSUE",
AR1943="Power Telco","BSS",AR1943="no impacts","no impacts"
),"")</f>
        <v>No root cause</v>
      </c>
      <c r="AQ1943" s="40" t="str" cm="1">
        <f t="array" ref="AQ1943">IFERROR(_xlfn.IFS(
AR1943="MPR ISSUE","TX ISSUE",
AR1943="BSS Hardware Issue","RAN ISSUE",
AR1943="Sites strategiques, MLL, Pylone, etc.","ENVTECH",
AR1943="AKTIVCO DEFAUT GE &amp; POWER Cabinet","POWER ISSUE",
AR1943="AKTIVCO Coupure ENEO &amp; Baisse de tension","POWER ISSUE",
AR1943="Coupure ENEO &amp; Baisse de tension","POWER ISSUE",
AR1943="Defaut GE &amp; POWER Cabinet","POWER ISSUE",
AR1943="Sharing","POWER ISSUE",
AR1943="Sites strategiques &amp; DataCenter","POWER ISSUE",
AR1943="Exclu","Exclu",
AR1943="SAT","TX ISSUE",
AR1943="SPARE-ISSUE","SPARE-ISSUE",
AR1943="Fiber CAmtel","TX ISSUE",
AR1943="Fiber AOF","TX ISSUE",
AR1943="Projet OCM (HUAWEI)","TRAVAUX-HUAWEI",
AR1943="Projet OCM (NOKIA)","TRAVAUX -NOKIA",
AR1943="ACCESS-ISSUE","ACCESS-ISSUE",
AR1943="Projet OCM (ZTE, NOKIA, autres projets)","TRAVAUX OCM",
AR1943="No root CAuse","No root cause",
AR1943="ODU HS","TX ISSUE",
AR1943="IP &amp; VLAN","TX ISSUE",
AR1943="Warehouse HUAWEI","SPARE-ISSUE",
AR1943="SPARE-HS","SPARE-ISSUE",
AR1943="Power Telco","RAN ISSUE",AR1943="no impacts","no impacts"
),"")</f>
        <v>No root cause</v>
      </c>
      <c r="AR1943" s="59" t="s">
        <v>5343</v>
      </c>
      <c r="AS1943" s="40" t="str" cm="1">
        <f t="array" ref="AS1943">IFERROR(_xlfn.IFS(
AR1943="MPR ISSUE","ACTIVE",
AR1943="BSS Hardware Issue","ACTIVE",
AR1943="Sites strategiques, MLL, Pylone, etc.","PASSIVE",
AR1943="AKTIVCO DEFAUT GE &amp; POWER Cabinet","PASSIVE",
AR1943="AKTIVCO Coupure ENEO &amp; Baisse de tension","PASSIVE",
AR1943="Coupure ENEO &amp; Baisse de tension","PASSIVE",
AR1943="Defaut GE &amp; POWER Cabinet","PASSIVE",
AR1943="Sharing","PASSIVE",
AR1943="Sites strategiques &amp; DataCenter","PASSIVE",
AR1943="Exclu","Exclu",
AR1943="SAT","ACTIVE",
AR1943="SPARE-ISSUE","SPARE-ISSUE",
AR1943="Fiber CAmtel","ACTIVE",
AR1943="Fiber AOF","ACTIVE",
AR1943="Projet OCM (HUAWEI)","PLANNED WORKS",
AR1943="Projet OCM (NOKIA)","PLANNED WORKS",
AR1943="ACCESS-ISSUE","ACCESS-ISSUE",
AR1943="Projet OCM (ZTE, NOKIA, autres projets)","PLANNED WORKS",
AR1943="No root CAuse","No root cause",
AR1943="ODU HS","ACTIVE",
AR1943="IP &amp; VLAN","ACTIVE",
AR1943="Warehouse HUAWEI","SPARE-ISSUE",
AR1943="SPARE-HS","SPARE-ISSUE",
AR1943="Power Telco","ACTIVE", AR1943="no impacts","no impacts"
),"")</f>
        <v>No root cause</v>
      </c>
      <c r="AT1943" s="99" t="s">
        <v>5661</v>
      </c>
      <c r="AU1943" s="99" t="s">
        <v>4858</v>
      </c>
      <c r="AW1943" s="17"/>
      <c r="AX1943" s="17" t="s">
        <v>5536</v>
      </c>
      <c r="AY1943" s="17"/>
      <c r="AZ1943" s="17" t="s">
        <v>5536</v>
      </c>
      <c r="BA1943" s="7"/>
      <c r="BC1943" s="18"/>
      <c r="BD1943" s="18"/>
      <c r="BE1943" s="18"/>
      <c r="BF1943" s="18"/>
      <c r="BG1943" s="18"/>
      <c r="BH1943" s="18"/>
      <c r="BI1943" s="18"/>
      <c r="BJ1943" s="18"/>
      <c r="BK1943" s="18"/>
      <c r="BM1943" s="18"/>
      <c r="BN1943" s="18"/>
      <c r="BO1943" s="18"/>
      <c r="BP1943" s="9" t="s">
        <v>5661</v>
      </c>
      <c r="BQ1943" s="14"/>
      <c r="BR1943" s="102" t="s">
        <v>5536</v>
      </c>
      <c r="BS1943" s="14"/>
      <c r="BT1943" s="14"/>
      <c r="BU1943" s="9"/>
      <c r="BV1943" s="9"/>
      <c r="BW1943" s="9"/>
    </row>
    <row r="1944" spans="1:75" x14ac:dyDescent="0.35">
      <c r="A1944" s="1" t="s">
        <v>2302</v>
      </c>
      <c r="B1944" s="8" t="s">
        <v>2303</v>
      </c>
      <c r="C1944" s="3" t="s">
        <v>32</v>
      </c>
      <c r="D1944" s="1" t="s">
        <v>11</v>
      </c>
      <c r="E1944" s="1" t="s">
        <v>12</v>
      </c>
      <c r="F1944" s="3" t="s">
        <v>31</v>
      </c>
      <c r="G1944" s="1" t="s">
        <v>32</v>
      </c>
      <c r="H1944" s="30" t="s">
        <v>5587</v>
      </c>
      <c r="I1944" s="27">
        <v>0</v>
      </c>
      <c r="J1944" s="27">
        <v>0.13804350617664471</v>
      </c>
      <c r="K1944" s="27">
        <v>0</v>
      </c>
      <c r="L1944" s="27">
        <v>0</v>
      </c>
      <c r="M1944" s="27">
        <v>0</v>
      </c>
      <c r="N1944" s="27">
        <v>0</v>
      </c>
      <c r="O1944" s="27">
        <v>39.393478924644647</v>
      </c>
      <c r="P1944" s="27">
        <v>0</v>
      </c>
      <c r="Q1944" s="27">
        <v>0</v>
      </c>
      <c r="R1944" s="27">
        <v>0</v>
      </c>
      <c r="S1944" s="80">
        <v>0</v>
      </c>
      <c r="T1944" s="80">
        <v>0</v>
      </c>
      <c r="U1944" s="80">
        <v>0</v>
      </c>
      <c r="V1944" s="80">
        <v>0</v>
      </c>
      <c r="W1944" s="80">
        <v>0</v>
      </c>
      <c r="X1944" s="80">
        <v>0</v>
      </c>
      <c r="Y1944" s="80">
        <v>0</v>
      </c>
      <c r="Z1944" s="80">
        <v>0</v>
      </c>
      <c r="AA1944" s="80">
        <v>0</v>
      </c>
      <c r="AB1944" s="80">
        <v>0</v>
      </c>
      <c r="AC1944" s="80">
        <v>0</v>
      </c>
      <c r="AD1944" s="80">
        <v>0</v>
      </c>
      <c r="AE1944" s="80">
        <v>0</v>
      </c>
      <c r="AF1944" s="80">
        <v>0</v>
      </c>
      <c r="AG1944" s="80"/>
      <c r="AH1944" s="80">
        <v>0</v>
      </c>
      <c r="AI1944" s="80">
        <v>0</v>
      </c>
      <c r="AJ1944" s="80">
        <v>0</v>
      </c>
      <c r="AK1944" s="80">
        <v>0</v>
      </c>
      <c r="AL1944" s="80">
        <v>0</v>
      </c>
      <c r="AM1944" s="80">
        <v>0</v>
      </c>
      <c r="AN1944" s="41" t="s">
        <v>5558</v>
      </c>
      <c r="AO1944" s="41"/>
      <c r="AP1944" s="40" t="str" cm="1">
        <f t="array" ref="AP1944">IFERROR(_xlfn.IFS(
AR1944="MPR ISSUE","PDH",
AR1944="BSS Hardware Issue","BSS",
AR1944="Sites strategiques, MLL, Pylone, etc.","ENVTECH",
AR1944="AKTIVCO DEFAUT GE &amp; POWER Cabinet","AKTIVCO",
AR1944="AKTIVCO Coupure ENEO &amp; Baisse de tension","AKTIVCO GRID ONLY",
AR1944="Coupure ENEO &amp; Baisse de tension","IHS GRID ONLY",
AR1944="Defaut GE &amp; POWER Cabinet","IHS",
AR1944="Sharing","Partners",
AR1944="Sites strategiques &amp; DataCenter","SST &amp; DC",
AR1944="Exclu","Exclu",
AR1944="SAT","SAT",
AR1944="SPARE-ISSUE","SPARE-ISSUE",
AR1944="Fiber CAmtel","TRANS_FO_CAMTEL",
AR1944="Fiber AOF","Fiber AOF",
AR1944="Projet OCM (HUAWEI)","TRAVAUX-HUAWEI",
AR1944="Projet OCM (NOKIA)","TRAVAUX-NOKIA",
AR1944="ACCESS-ISSUE","ACCESS-ISSUE",
AR1944="Projet OCM (ZTE, NOKIA, autres projets)","TRAVAUX OCM",
AR1944="No root CAuse","No root cause",
AR1944="ODU HS","PDH",
AR1944="IP &amp; VLAN","PDH",
AR1944="Warehouse HUAWEI","SPARE-ISSUE",
AR1944="SPARE-HS","SPARE-ISSUE",
AR1944="Power Telco","BSS",AR1944="no impacts","no impacts"
),"")</f>
        <v>No root cause</v>
      </c>
      <c r="AQ1944" s="40" t="str" cm="1">
        <f t="array" ref="AQ1944">IFERROR(_xlfn.IFS(
AR1944="MPR ISSUE","TX ISSUE",
AR1944="BSS Hardware Issue","RAN ISSUE",
AR1944="Sites strategiques, MLL, Pylone, etc.","ENVTECH",
AR1944="AKTIVCO DEFAUT GE &amp; POWER Cabinet","POWER ISSUE",
AR1944="AKTIVCO Coupure ENEO &amp; Baisse de tension","POWER ISSUE",
AR1944="Coupure ENEO &amp; Baisse de tension","POWER ISSUE",
AR1944="Defaut GE &amp; POWER Cabinet","POWER ISSUE",
AR1944="Sharing","POWER ISSUE",
AR1944="Sites strategiques &amp; DataCenter","POWER ISSUE",
AR1944="Exclu","Exclu",
AR1944="SAT","TX ISSUE",
AR1944="SPARE-ISSUE","SPARE-ISSUE",
AR1944="Fiber CAmtel","TX ISSUE",
AR1944="Fiber AOF","TX ISSUE",
AR1944="Projet OCM (HUAWEI)","TRAVAUX-HUAWEI",
AR1944="Projet OCM (NOKIA)","TRAVAUX -NOKIA",
AR1944="ACCESS-ISSUE","ACCESS-ISSUE",
AR1944="Projet OCM (ZTE, NOKIA, autres projets)","TRAVAUX OCM",
AR1944="No root CAuse","No root cause",
AR1944="ODU HS","TX ISSUE",
AR1944="IP &amp; VLAN","TX ISSUE",
AR1944="Warehouse HUAWEI","SPARE-ISSUE",
AR1944="SPARE-HS","SPARE-ISSUE",
AR1944="Power Telco","RAN ISSUE",AR1944="no impacts","no impacts"
),"")</f>
        <v>No root cause</v>
      </c>
      <c r="AR1944" s="59" t="s">
        <v>5343</v>
      </c>
      <c r="AS1944" s="40" t="str" cm="1">
        <f t="array" ref="AS1944">IFERROR(_xlfn.IFS(
AR1944="MPR ISSUE","ACTIVE",
AR1944="BSS Hardware Issue","ACTIVE",
AR1944="Sites strategiques, MLL, Pylone, etc.","PASSIVE",
AR1944="AKTIVCO DEFAUT GE &amp; POWER Cabinet","PASSIVE",
AR1944="AKTIVCO Coupure ENEO &amp; Baisse de tension","PASSIVE",
AR1944="Coupure ENEO &amp; Baisse de tension","PASSIVE",
AR1944="Defaut GE &amp; POWER Cabinet","PASSIVE",
AR1944="Sharing","PASSIVE",
AR1944="Sites strategiques &amp; DataCenter","PASSIVE",
AR1944="Exclu","Exclu",
AR1944="SAT","ACTIVE",
AR1944="SPARE-ISSUE","SPARE-ISSUE",
AR1944="Fiber CAmtel","ACTIVE",
AR1944="Fiber AOF","ACTIVE",
AR1944="Projet OCM (HUAWEI)","PLANNED WORKS",
AR1944="Projet OCM (NOKIA)","PLANNED WORKS",
AR1944="ACCESS-ISSUE","ACCESS-ISSUE",
AR1944="Projet OCM (ZTE, NOKIA, autres projets)","PLANNED WORKS",
AR1944="No root CAuse","No root cause",
AR1944="ODU HS","ACTIVE",
AR1944="IP &amp; VLAN","ACTIVE",
AR1944="Warehouse HUAWEI","SPARE-ISSUE",
AR1944="SPARE-HS","SPARE-ISSUE",
AR1944="Power Telco","ACTIVE", AR1944="no impacts","no impacts"
),"")</f>
        <v>No root cause</v>
      </c>
      <c r="AT1944" s="99" t="s">
        <v>5661</v>
      </c>
      <c r="AU1944" s="99" t="s">
        <v>2303</v>
      </c>
      <c r="AW1944" s="17"/>
      <c r="AX1944" s="17" t="s">
        <v>5536</v>
      </c>
      <c r="AY1944" s="17"/>
      <c r="AZ1944" s="17" t="s">
        <v>5536</v>
      </c>
      <c r="BA1944" s="7"/>
      <c r="BC1944" s="18"/>
      <c r="BD1944" s="18"/>
      <c r="BE1944" s="18"/>
      <c r="BF1944" s="18"/>
      <c r="BG1944" s="18"/>
      <c r="BH1944" s="18"/>
      <c r="BI1944" s="18"/>
      <c r="BJ1944" s="18"/>
      <c r="BK1944" s="18"/>
      <c r="BM1944" s="18"/>
      <c r="BN1944" s="18"/>
      <c r="BO1944" s="18"/>
      <c r="BP1944" s="9" t="s">
        <v>5661</v>
      </c>
      <c r="BQ1944" s="14"/>
      <c r="BR1944" s="102" t="s">
        <v>5536</v>
      </c>
      <c r="BS1944" s="14"/>
      <c r="BT1944" s="14"/>
      <c r="BU1944" s="9"/>
      <c r="BV1944" s="9"/>
      <c r="BW1944" s="9"/>
    </row>
    <row r="1945" spans="1:75" x14ac:dyDescent="0.35">
      <c r="A1945" s="3" t="s">
        <v>2316</v>
      </c>
      <c r="B1945" s="24" t="s">
        <v>2317</v>
      </c>
      <c r="C1945" s="3" t="s">
        <v>32</v>
      </c>
      <c r="D1945" s="1"/>
      <c r="E1945" s="3" t="e">
        <v>#N/A</v>
      </c>
      <c r="F1945" s="3" t="s">
        <v>31</v>
      </c>
      <c r="G1945" s="3" t="s">
        <v>32</v>
      </c>
      <c r="H1945" s="30" t="s">
        <v>5587</v>
      </c>
      <c r="I1945" s="27">
        <v>0</v>
      </c>
      <c r="J1945" s="27">
        <v>0.13634917373649205</v>
      </c>
      <c r="K1945" s="27">
        <v>0</v>
      </c>
      <c r="L1945" s="27">
        <v>0</v>
      </c>
      <c r="M1945" s="27">
        <v>0</v>
      </c>
      <c r="N1945" s="27">
        <v>0</v>
      </c>
      <c r="O1945" s="27">
        <v>39.707162282091019</v>
      </c>
      <c r="P1945" s="27">
        <v>0</v>
      </c>
      <c r="Q1945" s="27">
        <v>0</v>
      </c>
      <c r="R1945" s="27">
        <v>0</v>
      </c>
      <c r="S1945" s="80">
        <v>0</v>
      </c>
      <c r="T1945" s="80">
        <v>0</v>
      </c>
      <c r="U1945" s="80">
        <v>0</v>
      </c>
      <c r="V1945" s="80">
        <v>0</v>
      </c>
      <c r="W1945" s="80">
        <v>0</v>
      </c>
      <c r="X1945" s="80">
        <v>0</v>
      </c>
      <c r="Y1945" s="80">
        <v>0</v>
      </c>
      <c r="Z1945" s="80">
        <v>0</v>
      </c>
      <c r="AA1945" s="80">
        <v>0</v>
      </c>
      <c r="AB1945" s="80">
        <v>0</v>
      </c>
      <c r="AC1945" s="80">
        <v>0</v>
      </c>
      <c r="AD1945" s="80">
        <v>0</v>
      </c>
      <c r="AE1945" s="80">
        <v>0</v>
      </c>
      <c r="AF1945" s="80">
        <v>0</v>
      </c>
      <c r="AG1945" s="80"/>
      <c r="AH1945" s="80">
        <v>0</v>
      </c>
      <c r="AI1945" s="80">
        <v>0</v>
      </c>
      <c r="AJ1945" s="80">
        <v>0</v>
      </c>
      <c r="AK1945" s="80">
        <v>0</v>
      </c>
      <c r="AL1945" s="80">
        <v>0</v>
      </c>
      <c r="AM1945" s="80">
        <v>0</v>
      </c>
      <c r="AN1945" s="41" t="s">
        <v>5558</v>
      </c>
      <c r="AO1945" s="41"/>
      <c r="AP1945" s="40" t="str" cm="1">
        <f t="array" ref="AP1945">IFERROR(_xlfn.IFS(
AR1945="MPR ISSUE","PDH",
AR1945="BSS Hardware Issue","BSS",
AR1945="Sites strategiques, MLL, Pylone, etc.","ENVTECH",
AR1945="AKTIVCO DEFAUT GE &amp; POWER Cabinet","AKTIVCO",
AR1945="AKTIVCO Coupure ENEO &amp; Baisse de tension","AKTIVCO GRID ONLY",
AR1945="Coupure ENEO &amp; Baisse de tension","IHS GRID ONLY",
AR1945="Defaut GE &amp; POWER Cabinet","IHS",
AR1945="Sharing","Partners",
AR1945="Sites strategiques &amp; DataCenter","SST &amp; DC",
AR1945="Exclu","Exclu",
AR1945="SAT","SAT",
AR1945="SPARE-ISSUE","SPARE-ISSUE",
AR1945="Fiber CAmtel","TRANS_FO_CAMTEL",
AR1945="Fiber AOF","Fiber AOF",
AR1945="Projet OCM (HUAWEI)","TRAVAUX-HUAWEI",
AR1945="Projet OCM (NOKIA)","TRAVAUX-NOKIA",
AR1945="ACCESS-ISSUE","ACCESS-ISSUE",
AR1945="Projet OCM (ZTE, NOKIA, autres projets)","TRAVAUX OCM",
AR1945="No root CAuse","No root cause",
AR1945="ODU HS","PDH",
AR1945="IP &amp; VLAN","PDH",
AR1945="Warehouse HUAWEI","SPARE-ISSUE",
AR1945="SPARE-HS","SPARE-ISSUE",
AR1945="Power Telco","BSS",AR1945="no impacts","no impacts"
),"")</f>
        <v>No root cause</v>
      </c>
      <c r="AQ1945" s="40" t="str" cm="1">
        <f t="array" ref="AQ1945">IFERROR(_xlfn.IFS(
AR1945="MPR ISSUE","TX ISSUE",
AR1945="BSS Hardware Issue","RAN ISSUE",
AR1945="Sites strategiques, MLL, Pylone, etc.","ENVTECH",
AR1945="AKTIVCO DEFAUT GE &amp; POWER Cabinet","POWER ISSUE",
AR1945="AKTIVCO Coupure ENEO &amp; Baisse de tension","POWER ISSUE",
AR1945="Coupure ENEO &amp; Baisse de tension","POWER ISSUE",
AR1945="Defaut GE &amp; POWER Cabinet","POWER ISSUE",
AR1945="Sharing","POWER ISSUE",
AR1945="Sites strategiques &amp; DataCenter","POWER ISSUE",
AR1945="Exclu","Exclu",
AR1945="SAT","TX ISSUE",
AR1945="SPARE-ISSUE","SPARE-ISSUE",
AR1945="Fiber CAmtel","TX ISSUE",
AR1945="Fiber AOF","TX ISSUE",
AR1945="Projet OCM (HUAWEI)","TRAVAUX-HUAWEI",
AR1945="Projet OCM (NOKIA)","TRAVAUX -NOKIA",
AR1945="ACCESS-ISSUE","ACCESS-ISSUE",
AR1945="Projet OCM (ZTE, NOKIA, autres projets)","TRAVAUX OCM",
AR1945="No root CAuse","No root cause",
AR1945="ODU HS","TX ISSUE",
AR1945="IP &amp; VLAN","TX ISSUE",
AR1945="Warehouse HUAWEI","SPARE-ISSUE",
AR1945="SPARE-HS","SPARE-ISSUE",
AR1945="Power Telco","RAN ISSUE",AR1945="no impacts","no impacts"
),"")</f>
        <v>No root cause</v>
      </c>
      <c r="AR1945" s="59" t="s">
        <v>5343</v>
      </c>
      <c r="AS1945" s="40" t="str" cm="1">
        <f t="array" ref="AS1945">IFERROR(_xlfn.IFS(
AR1945="MPR ISSUE","ACTIVE",
AR1945="BSS Hardware Issue","ACTIVE",
AR1945="Sites strategiques, MLL, Pylone, etc.","PASSIVE",
AR1945="AKTIVCO DEFAUT GE &amp; POWER Cabinet","PASSIVE",
AR1945="AKTIVCO Coupure ENEO &amp; Baisse de tension","PASSIVE",
AR1945="Coupure ENEO &amp; Baisse de tension","PASSIVE",
AR1945="Defaut GE &amp; POWER Cabinet","PASSIVE",
AR1945="Sharing","PASSIVE",
AR1945="Sites strategiques &amp; DataCenter","PASSIVE",
AR1945="Exclu","Exclu",
AR1945="SAT","ACTIVE",
AR1945="SPARE-ISSUE","SPARE-ISSUE",
AR1945="Fiber CAmtel","ACTIVE",
AR1945="Fiber AOF","ACTIVE",
AR1945="Projet OCM (HUAWEI)","PLANNED WORKS",
AR1945="Projet OCM (NOKIA)","PLANNED WORKS",
AR1945="ACCESS-ISSUE","ACCESS-ISSUE",
AR1945="Projet OCM (ZTE, NOKIA, autres projets)","PLANNED WORKS",
AR1945="No root CAuse","No root cause",
AR1945="ODU HS","ACTIVE",
AR1945="IP &amp; VLAN","ACTIVE",
AR1945="Warehouse HUAWEI","SPARE-ISSUE",
AR1945="SPARE-HS","SPARE-ISSUE",
AR1945="Power Telco","ACTIVE", AR1945="no impacts","no impacts"
),"")</f>
        <v>No root cause</v>
      </c>
      <c r="AT1945" s="99" t="s">
        <v>5661</v>
      </c>
      <c r="AU1945" s="99" t="s">
        <v>2317</v>
      </c>
      <c r="AW1945" s="17"/>
      <c r="AX1945" s="17" t="s">
        <v>5536</v>
      </c>
      <c r="AY1945" s="17"/>
      <c r="AZ1945" s="17" t="s">
        <v>5536</v>
      </c>
      <c r="BA1945" s="7"/>
      <c r="BC1945" s="18"/>
      <c r="BD1945" s="18"/>
      <c r="BE1945" s="18"/>
      <c r="BF1945" s="18"/>
      <c r="BG1945" s="18"/>
      <c r="BH1945" s="18"/>
      <c r="BI1945" s="18"/>
      <c r="BJ1945" s="18"/>
      <c r="BK1945" s="18"/>
      <c r="BM1945" s="18"/>
      <c r="BN1945" s="18"/>
      <c r="BO1945" s="18"/>
      <c r="BP1945" s="9" t="s">
        <v>5661</v>
      </c>
      <c r="BQ1945" s="14"/>
      <c r="BR1945" s="102" t="s">
        <v>5536</v>
      </c>
      <c r="BS1945" s="14"/>
      <c r="BT1945" s="14"/>
      <c r="BU1945" s="9"/>
      <c r="BV1945" s="9"/>
      <c r="BW1945" s="9"/>
    </row>
    <row r="1946" spans="1:75" x14ac:dyDescent="0.35">
      <c r="A1946" s="1" t="s">
        <v>2949</v>
      </c>
      <c r="B1946" s="8" t="s">
        <v>2950</v>
      </c>
      <c r="C1946" s="3" t="s">
        <v>91</v>
      </c>
      <c r="D1946" s="1" t="s">
        <v>11</v>
      </c>
      <c r="E1946" s="1" t="s">
        <v>12</v>
      </c>
      <c r="F1946" s="3" t="s">
        <v>90</v>
      </c>
      <c r="G1946" s="1" t="s">
        <v>91</v>
      </c>
      <c r="H1946" s="28" t="s">
        <v>5589</v>
      </c>
      <c r="I1946" s="27">
        <v>0.74819937049307572</v>
      </c>
      <c r="J1946" s="27">
        <v>0.10906150391087596</v>
      </c>
      <c r="K1946" s="27">
        <v>0</v>
      </c>
      <c r="L1946" s="27">
        <v>0</v>
      </c>
      <c r="M1946" s="27">
        <v>0</v>
      </c>
      <c r="N1946" s="27">
        <v>0</v>
      </c>
      <c r="O1946" s="27">
        <v>0</v>
      </c>
      <c r="P1946" s="27">
        <v>0</v>
      </c>
      <c r="Q1946" s="27">
        <v>0</v>
      </c>
      <c r="R1946" s="27">
        <v>0</v>
      </c>
      <c r="S1946" s="80">
        <v>0</v>
      </c>
      <c r="T1946" s="80">
        <v>0</v>
      </c>
      <c r="U1946" s="80">
        <v>0</v>
      </c>
      <c r="V1946" s="80">
        <v>0</v>
      </c>
      <c r="W1946" s="80">
        <v>0</v>
      </c>
      <c r="X1946" s="80">
        <v>0</v>
      </c>
      <c r="Y1946" s="80">
        <v>0</v>
      </c>
      <c r="Z1946" s="80">
        <v>0</v>
      </c>
      <c r="AA1946" s="80">
        <v>0</v>
      </c>
      <c r="AB1946" s="80">
        <v>0</v>
      </c>
      <c r="AC1946" s="80">
        <v>0</v>
      </c>
      <c r="AD1946" s="80">
        <v>0</v>
      </c>
      <c r="AE1946" s="80">
        <v>0</v>
      </c>
      <c r="AF1946" s="80">
        <v>0</v>
      </c>
      <c r="AG1946" s="80"/>
      <c r="AH1946" s="80">
        <v>0</v>
      </c>
      <c r="AI1946" s="80">
        <v>0</v>
      </c>
      <c r="AJ1946" s="80">
        <v>0</v>
      </c>
      <c r="AK1946" s="80">
        <v>0</v>
      </c>
      <c r="AL1946" s="80">
        <v>0</v>
      </c>
      <c r="AM1946" s="80">
        <v>0</v>
      </c>
      <c r="AN1946" s="41" t="s">
        <v>5558</v>
      </c>
      <c r="AO1946" s="41"/>
      <c r="AP1946" s="40" t="str" cm="1">
        <f t="array" ref="AP1946">IFERROR(_xlfn.IFS(
AR1946="MPR ISSUE","PDH",
AR1946="BSS Hardware Issue","BSS",
AR1946="Sites strategiques, MLL, Pylone, etc.","ENVTECH",
AR1946="AKTIVCO DEFAUT GE &amp; POWER Cabinet","AKTIVCO",
AR1946="AKTIVCO Coupure ENEO &amp; Baisse de tension","AKTIVCO GRID ONLY",
AR1946="Coupure ENEO &amp; Baisse de tension","IHS GRID ONLY",
AR1946="Defaut GE &amp; POWER Cabinet","IHS",
AR1946="Sharing","Partners",
AR1946="Sites strategiques &amp; DataCenter","SST &amp; DC",
AR1946="Exclu","Exclu",
AR1946="SAT","SAT",
AR1946="SPARE-ISSUE","SPARE-ISSUE",
AR1946="Fiber CAmtel","TRANS_FO_CAMTEL",
AR1946="Fiber AOF","Fiber AOF",
AR1946="Projet OCM (HUAWEI)","TRAVAUX-HUAWEI",
AR1946="Projet OCM (NOKIA)","TRAVAUX-NOKIA",
AR1946="ACCESS-ISSUE","ACCESS-ISSUE",
AR1946="Projet OCM (ZTE, NOKIA, autres projets)","TRAVAUX OCM",
AR1946="No root CAuse","No root cause",
AR1946="ODU HS","PDH",
AR1946="IP &amp; VLAN","PDH",
AR1946="Warehouse HUAWEI","SPARE-ISSUE",
AR1946="SPARE-HS","SPARE-ISSUE",
AR1946="Power Telco","BSS",AR1946="no impacts","no impacts"
),"")</f>
        <v>No root cause</v>
      </c>
      <c r="AQ1946" s="40" t="str" cm="1">
        <f t="array" ref="AQ1946">IFERROR(_xlfn.IFS(
AR1946="MPR ISSUE","TX ISSUE",
AR1946="BSS Hardware Issue","RAN ISSUE",
AR1946="Sites strategiques, MLL, Pylone, etc.","ENVTECH",
AR1946="AKTIVCO DEFAUT GE &amp; POWER Cabinet","POWER ISSUE",
AR1946="AKTIVCO Coupure ENEO &amp; Baisse de tension","POWER ISSUE",
AR1946="Coupure ENEO &amp; Baisse de tension","POWER ISSUE",
AR1946="Defaut GE &amp; POWER Cabinet","POWER ISSUE",
AR1946="Sharing","POWER ISSUE",
AR1946="Sites strategiques &amp; DataCenter","POWER ISSUE",
AR1946="Exclu","Exclu",
AR1946="SAT","TX ISSUE",
AR1946="SPARE-ISSUE","SPARE-ISSUE",
AR1946="Fiber CAmtel","TX ISSUE",
AR1946="Fiber AOF","TX ISSUE",
AR1946="Projet OCM (HUAWEI)","TRAVAUX-HUAWEI",
AR1946="Projet OCM (NOKIA)","TRAVAUX -NOKIA",
AR1946="ACCESS-ISSUE","ACCESS-ISSUE",
AR1946="Projet OCM (ZTE, NOKIA, autres projets)","TRAVAUX OCM",
AR1946="No root CAuse","No root cause",
AR1946="ODU HS","TX ISSUE",
AR1946="IP &amp; VLAN","TX ISSUE",
AR1946="Warehouse HUAWEI","SPARE-ISSUE",
AR1946="SPARE-HS","SPARE-ISSUE",
AR1946="Power Telco","RAN ISSUE",AR1946="no impacts","no impacts"
),"")</f>
        <v>No root cause</v>
      </c>
      <c r="AR1946" s="59" t="s">
        <v>5343</v>
      </c>
      <c r="AS1946" s="40" t="str" cm="1">
        <f t="array" ref="AS1946">IFERROR(_xlfn.IFS(
AR1946="MPR ISSUE","ACTIVE",
AR1946="BSS Hardware Issue","ACTIVE",
AR1946="Sites strategiques, MLL, Pylone, etc.","PASSIVE",
AR1946="AKTIVCO DEFAUT GE &amp; POWER Cabinet","PASSIVE",
AR1946="AKTIVCO Coupure ENEO &amp; Baisse de tension","PASSIVE",
AR1946="Coupure ENEO &amp; Baisse de tension","PASSIVE",
AR1946="Defaut GE &amp; POWER Cabinet","PASSIVE",
AR1946="Sharing","PASSIVE",
AR1946="Sites strategiques &amp; DataCenter","PASSIVE",
AR1946="Exclu","Exclu",
AR1946="SAT","ACTIVE",
AR1946="SPARE-ISSUE","SPARE-ISSUE",
AR1946="Fiber CAmtel","ACTIVE",
AR1946="Fiber AOF","ACTIVE",
AR1946="Projet OCM (HUAWEI)","PLANNED WORKS",
AR1946="Projet OCM (NOKIA)","PLANNED WORKS",
AR1946="ACCESS-ISSUE","ACCESS-ISSUE",
AR1946="Projet OCM (ZTE, NOKIA, autres projets)","PLANNED WORKS",
AR1946="No root CAuse","No root cause",
AR1946="ODU HS","ACTIVE",
AR1946="IP &amp; VLAN","ACTIVE",
AR1946="Warehouse HUAWEI","SPARE-ISSUE",
AR1946="SPARE-HS","SPARE-ISSUE",
AR1946="Power Telco","ACTIVE", AR1946="no impacts","no impacts"
),"")</f>
        <v>No root cause</v>
      </c>
      <c r="AT1946" s="99" t="s">
        <v>5661</v>
      </c>
      <c r="AU1946" s="99" t="s">
        <v>2950</v>
      </c>
      <c r="AW1946" s="17"/>
      <c r="AX1946" s="17" t="s">
        <v>5536</v>
      </c>
      <c r="AY1946" s="17"/>
      <c r="AZ1946" s="17" t="s">
        <v>5536</v>
      </c>
      <c r="BA1946" s="7"/>
      <c r="BC1946" s="18"/>
      <c r="BD1946" s="18"/>
      <c r="BE1946" s="18"/>
      <c r="BF1946" s="18"/>
      <c r="BG1946" s="18"/>
      <c r="BH1946" s="18"/>
      <c r="BI1946" s="18"/>
      <c r="BJ1946" s="18"/>
      <c r="BK1946" s="18"/>
      <c r="BM1946" s="18"/>
      <c r="BN1946" s="18"/>
      <c r="BO1946" s="18"/>
      <c r="BP1946" s="9" t="s">
        <v>5661</v>
      </c>
      <c r="BQ1946" s="14"/>
      <c r="BR1946" s="102" t="s">
        <v>5536</v>
      </c>
      <c r="BS1946" s="14"/>
      <c r="BT1946" s="14"/>
      <c r="BU1946" s="9"/>
      <c r="BV1946" s="9"/>
      <c r="BW1946" s="9"/>
    </row>
    <row r="1947" spans="1:75" x14ac:dyDescent="0.35">
      <c r="A1947" s="1" t="s">
        <v>2289</v>
      </c>
      <c r="B1947" s="8" t="s">
        <v>2290</v>
      </c>
      <c r="C1947" s="3" t="s">
        <v>32</v>
      </c>
      <c r="D1947" s="1"/>
      <c r="E1947" s="1"/>
      <c r="F1947" s="3" t="s">
        <v>31</v>
      </c>
      <c r="G1947" s="1" t="s">
        <v>32</v>
      </c>
      <c r="H1947" s="30" t="s">
        <v>5587</v>
      </c>
      <c r="I1947" s="27">
        <v>0</v>
      </c>
      <c r="J1947" s="27">
        <v>7.9936821018568263E-2</v>
      </c>
      <c r="K1947" s="27">
        <v>0</v>
      </c>
      <c r="L1947" s="27">
        <v>0</v>
      </c>
      <c r="M1947" s="27">
        <v>0</v>
      </c>
      <c r="N1947" s="27">
        <v>0</v>
      </c>
      <c r="O1947" s="27">
        <v>25.63542817029218</v>
      </c>
      <c r="P1947" s="27">
        <v>0</v>
      </c>
      <c r="Q1947" s="27">
        <v>0</v>
      </c>
      <c r="R1947" s="27">
        <v>0</v>
      </c>
      <c r="S1947" s="80">
        <v>0</v>
      </c>
      <c r="T1947" s="80">
        <v>0</v>
      </c>
      <c r="U1947" s="80">
        <v>0</v>
      </c>
      <c r="V1947" s="80">
        <v>0</v>
      </c>
      <c r="W1947" s="80">
        <v>0</v>
      </c>
      <c r="X1947" s="80">
        <v>0</v>
      </c>
      <c r="Y1947" s="80">
        <v>0</v>
      </c>
      <c r="Z1947" s="80">
        <v>0</v>
      </c>
      <c r="AA1947" s="80">
        <v>0</v>
      </c>
      <c r="AB1947" s="80">
        <v>0</v>
      </c>
      <c r="AC1947" s="80">
        <v>0</v>
      </c>
      <c r="AD1947" s="80">
        <v>0</v>
      </c>
      <c r="AE1947" s="80">
        <v>0</v>
      </c>
      <c r="AF1947" s="80">
        <v>0</v>
      </c>
      <c r="AG1947" s="80"/>
      <c r="AH1947" s="80">
        <v>0</v>
      </c>
      <c r="AI1947" s="80">
        <v>0</v>
      </c>
      <c r="AJ1947" s="80">
        <v>0</v>
      </c>
      <c r="AK1947" s="80">
        <v>0</v>
      </c>
      <c r="AL1947" s="80">
        <v>0</v>
      </c>
      <c r="AM1947" s="80">
        <v>0</v>
      </c>
      <c r="AN1947" s="41" t="s">
        <v>5558</v>
      </c>
      <c r="AO1947" s="41"/>
      <c r="AP1947" s="40" t="str" cm="1">
        <f t="array" ref="AP1947">IFERROR(_xlfn.IFS(
AR1947="MPR ISSUE","PDH",
AR1947="BSS Hardware Issue","BSS",
AR1947="Sites strategiques, MLL, Pylone, etc.","ENVTECH",
AR1947="AKTIVCO DEFAUT GE &amp; POWER Cabinet","AKTIVCO",
AR1947="AKTIVCO Coupure ENEO &amp; Baisse de tension","AKTIVCO GRID ONLY",
AR1947="Coupure ENEO &amp; Baisse de tension","IHS GRID ONLY",
AR1947="Defaut GE &amp; POWER Cabinet","IHS",
AR1947="Sharing","Partners",
AR1947="Sites strategiques &amp; DataCenter","SST &amp; DC",
AR1947="Exclu","Exclu",
AR1947="SAT","SAT",
AR1947="SPARE-ISSUE","SPARE-ISSUE",
AR1947="Fiber CAmtel","TRANS_FO_CAMTEL",
AR1947="Fiber AOF","Fiber AOF",
AR1947="Projet OCM (HUAWEI)","TRAVAUX-HUAWEI",
AR1947="Projet OCM (NOKIA)","TRAVAUX-NOKIA",
AR1947="ACCESS-ISSUE","ACCESS-ISSUE",
AR1947="Projet OCM (ZTE, NOKIA, autres projets)","TRAVAUX OCM",
AR1947="No root CAuse","No root cause",
AR1947="ODU HS","PDH",
AR1947="IP &amp; VLAN","PDH",
AR1947="Warehouse HUAWEI","SPARE-ISSUE",
AR1947="SPARE-HS","SPARE-ISSUE",
AR1947="Power Telco","BSS",AR1947="no impacts","no impacts"
),"")</f>
        <v>No root cause</v>
      </c>
      <c r="AQ1947" s="40" t="str" cm="1">
        <f t="array" ref="AQ1947">IFERROR(_xlfn.IFS(
AR1947="MPR ISSUE","TX ISSUE",
AR1947="BSS Hardware Issue","RAN ISSUE",
AR1947="Sites strategiques, MLL, Pylone, etc.","ENVTECH",
AR1947="AKTIVCO DEFAUT GE &amp; POWER Cabinet","POWER ISSUE",
AR1947="AKTIVCO Coupure ENEO &amp; Baisse de tension","POWER ISSUE",
AR1947="Coupure ENEO &amp; Baisse de tension","POWER ISSUE",
AR1947="Defaut GE &amp; POWER Cabinet","POWER ISSUE",
AR1947="Sharing","POWER ISSUE",
AR1947="Sites strategiques &amp; DataCenter","POWER ISSUE",
AR1947="Exclu","Exclu",
AR1947="SAT","TX ISSUE",
AR1947="SPARE-ISSUE","SPARE-ISSUE",
AR1947="Fiber CAmtel","TX ISSUE",
AR1947="Fiber AOF","TX ISSUE",
AR1947="Projet OCM (HUAWEI)","TRAVAUX-HUAWEI",
AR1947="Projet OCM (NOKIA)","TRAVAUX -NOKIA",
AR1947="ACCESS-ISSUE","ACCESS-ISSUE",
AR1947="Projet OCM (ZTE, NOKIA, autres projets)","TRAVAUX OCM",
AR1947="No root CAuse","No root cause",
AR1947="ODU HS","TX ISSUE",
AR1947="IP &amp; VLAN","TX ISSUE",
AR1947="Warehouse HUAWEI","SPARE-ISSUE",
AR1947="SPARE-HS","SPARE-ISSUE",
AR1947="Power Telco","RAN ISSUE",AR1947="no impacts","no impacts"
),"")</f>
        <v>No root cause</v>
      </c>
      <c r="AR1947" s="59" t="s">
        <v>5343</v>
      </c>
      <c r="AS1947" s="40" t="str" cm="1">
        <f t="array" ref="AS1947">IFERROR(_xlfn.IFS(
AR1947="MPR ISSUE","ACTIVE",
AR1947="BSS Hardware Issue","ACTIVE",
AR1947="Sites strategiques, MLL, Pylone, etc.","PASSIVE",
AR1947="AKTIVCO DEFAUT GE &amp; POWER Cabinet","PASSIVE",
AR1947="AKTIVCO Coupure ENEO &amp; Baisse de tension","PASSIVE",
AR1947="Coupure ENEO &amp; Baisse de tension","PASSIVE",
AR1947="Defaut GE &amp; POWER Cabinet","PASSIVE",
AR1947="Sharing","PASSIVE",
AR1947="Sites strategiques &amp; DataCenter","PASSIVE",
AR1947="Exclu","Exclu",
AR1947="SAT","ACTIVE",
AR1947="SPARE-ISSUE","SPARE-ISSUE",
AR1947="Fiber CAmtel","ACTIVE",
AR1947="Fiber AOF","ACTIVE",
AR1947="Projet OCM (HUAWEI)","PLANNED WORKS",
AR1947="Projet OCM (NOKIA)","PLANNED WORKS",
AR1947="ACCESS-ISSUE","ACCESS-ISSUE",
AR1947="Projet OCM (ZTE, NOKIA, autres projets)","PLANNED WORKS",
AR1947="No root CAuse","No root cause",
AR1947="ODU HS","ACTIVE",
AR1947="IP &amp; VLAN","ACTIVE",
AR1947="Warehouse HUAWEI","SPARE-ISSUE",
AR1947="SPARE-HS","SPARE-ISSUE",
AR1947="Power Telco","ACTIVE", AR1947="no impacts","no impacts"
),"")</f>
        <v>No root cause</v>
      </c>
      <c r="AT1947" s="99" t="s">
        <v>5661</v>
      </c>
      <c r="AU1947" s="99" t="s">
        <v>2290</v>
      </c>
      <c r="AW1947" s="17"/>
      <c r="AX1947" s="17" t="s">
        <v>5536</v>
      </c>
      <c r="AY1947" s="17"/>
      <c r="AZ1947" s="17" t="s">
        <v>5536</v>
      </c>
      <c r="BA1947" s="7"/>
      <c r="BC1947" s="18"/>
      <c r="BD1947" s="18"/>
      <c r="BE1947" s="18"/>
      <c r="BF1947" s="18"/>
      <c r="BG1947" s="18"/>
      <c r="BH1947" s="18"/>
      <c r="BI1947" s="18"/>
      <c r="BJ1947" s="18"/>
      <c r="BK1947" s="18"/>
      <c r="BM1947" s="18"/>
      <c r="BN1947" s="18"/>
      <c r="BO1947" s="18"/>
      <c r="BP1947" s="9" t="s">
        <v>5661</v>
      </c>
      <c r="BQ1947" s="14"/>
      <c r="BR1947" s="102" t="s">
        <v>5536</v>
      </c>
      <c r="BS1947" s="14"/>
      <c r="BT1947" s="14"/>
      <c r="BU1947" s="9"/>
      <c r="BV1947" s="9"/>
      <c r="BW1947" s="9"/>
    </row>
    <row r="1948" spans="1:75" x14ac:dyDescent="0.35">
      <c r="A1948" s="1" t="s">
        <v>3220</v>
      </c>
      <c r="B1948" s="8" t="s">
        <v>3221</v>
      </c>
      <c r="C1948" s="3" t="s">
        <v>13</v>
      </c>
      <c r="D1948" s="1" t="s">
        <v>11</v>
      </c>
      <c r="E1948" s="1" t="s">
        <v>145</v>
      </c>
      <c r="F1948" s="3" t="s">
        <v>13</v>
      </c>
      <c r="G1948" s="1" t="s">
        <v>63</v>
      </c>
      <c r="H1948" s="28" t="s">
        <v>5589</v>
      </c>
      <c r="I1948" s="27">
        <v>2.8344219865138274</v>
      </c>
      <c r="J1948" s="27">
        <v>7.6958362939563346E-2</v>
      </c>
      <c r="K1948" s="27">
        <v>0</v>
      </c>
      <c r="L1948" s="27">
        <v>0</v>
      </c>
      <c r="M1948" s="27">
        <v>0</v>
      </c>
      <c r="N1948" s="27">
        <v>0</v>
      </c>
      <c r="O1948" s="27">
        <v>0</v>
      </c>
      <c r="P1948" s="27">
        <v>0</v>
      </c>
      <c r="Q1948" s="27">
        <v>0</v>
      </c>
      <c r="R1948" s="27">
        <v>0</v>
      </c>
      <c r="S1948" s="80">
        <v>0</v>
      </c>
      <c r="T1948" s="80">
        <v>0</v>
      </c>
      <c r="U1948" s="80">
        <v>0</v>
      </c>
      <c r="V1948" s="80">
        <v>0</v>
      </c>
      <c r="W1948" s="80">
        <v>0</v>
      </c>
      <c r="X1948" s="80">
        <v>0</v>
      </c>
      <c r="Y1948" s="80">
        <v>0</v>
      </c>
      <c r="Z1948" s="80">
        <v>0</v>
      </c>
      <c r="AA1948" s="80">
        <v>0</v>
      </c>
      <c r="AB1948" s="80">
        <v>0</v>
      </c>
      <c r="AC1948" s="80">
        <v>0</v>
      </c>
      <c r="AD1948" s="80">
        <v>0</v>
      </c>
      <c r="AE1948" s="80">
        <v>0</v>
      </c>
      <c r="AF1948" s="80">
        <v>0.48957289981251767</v>
      </c>
      <c r="AG1948" s="80"/>
      <c r="AH1948" s="80">
        <v>0.20276700539047407</v>
      </c>
      <c r="AI1948" s="80">
        <v>0</v>
      </c>
      <c r="AJ1948" s="80">
        <v>0</v>
      </c>
      <c r="AK1948" s="80">
        <v>0</v>
      </c>
      <c r="AL1948" s="80">
        <v>0</v>
      </c>
      <c r="AM1948" s="80">
        <v>0</v>
      </c>
      <c r="AN1948" s="41" t="s">
        <v>5558</v>
      </c>
      <c r="AO1948" s="41"/>
      <c r="AP1948" s="40" t="str" cm="1">
        <f t="array" ref="AP1948">IFERROR(_xlfn.IFS(
AR1948="MPR ISSUE","PDH",
AR1948="BSS Hardware Issue","BSS",
AR1948="Sites strategiques, MLL, Pylone, etc.","ENVTECH",
AR1948="AKTIVCO DEFAUT GE &amp; POWER Cabinet","AKTIVCO",
AR1948="AKTIVCO Coupure ENEO &amp; Baisse de tension","AKTIVCO GRID ONLY",
AR1948="Coupure ENEO &amp; Baisse de tension","IHS GRID ONLY",
AR1948="Defaut GE &amp; POWER Cabinet","IHS",
AR1948="Sharing","Partners",
AR1948="Sites strategiques &amp; DataCenter","SST &amp; DC",
AR1948="Exclu","Exclu",
AR1948="SAT","SAT",
AR1948="SPARE-ISSUE","SPARE-ISSUE",
AR1948="Fiber CAmtel","TRANS_FO_CAMTEL",
AR1948="Fiber AOF","Fiber AOF",
AR1948="Projet OCM (HUAWEI)","TRAVAUX-HUAWEI",
AR1948="Projet OCM (NOKIA)","TRAVAUX-NOKIA",
AR1948="ACCESS-ISSUE","ACCESS-ISSUE",
AR1948="Projet OCM (ZTE, NOKIA, autres projets)","TRAVAUX OCM",
AR1948="No root CAuse","No root cause",
AR1948="ODU HS","PDH",
AR1948="IP &amp; VLAN","PDH",
AR1948="Warehouse HUAWEI","SPARE-ISSUE",
AR1948="SPARE-HS","SPARE-ISSUE",
AR1948="Power Telco","BSS",AR1948="no impacts","no impacts"
),"")</f>
        <v>No root cause</v>
      </c>
      <c r="AQ1948" s="40" t="str" cm="1">
        <f t="array" ref="AQ1948">IFERROR(_xlfn.IFS(
AR1948="MPR ISSUE","TX ISSUE",
AR1948="BSS Hardware Issue","RAN ISSUE",
AR1948="Sites strategiques, MLL, Pylone, etc.","ENVTECH",
AR1948="AKTIVCO DEFAUT GE &amp; POWER Cabinet","POWER ISSUE",
AR1948="AKTIVCO Coupure ENEO &amp; Baisse de tension","POWER ISSUE",
AR1948="Coupure ENEO &amp; Baisse de tension","POWER ISSUE",
AR1948="Defaut GE &amp; POWER Cabinet","POWER ISSUE",
AR1948="Sharing","POWER ISSUE",
AR1948="Sites strategiques &amp; DataCenter","POWER ISSUE",
AR1948="Exclu","Exclu",
AR1948="SAT","TX ISSUE",
AR1948="SPARE-ISSUE","SPARE-ISSUE",
AR1948="Fiber CAmtel","TX ISSUE",
AR1948="Fiber AOF","TX ISSUE",
AR1948="Projet OCM (HUAWEI)","TRAVAUX-HUAWEI",
AR1948="Projet OCM (NOKIA)","TRAVAUX -NOKIA",
AR1948="ACCESS-ISSUE","ACCESS-ISSUE",
AR1948="Projet OCM (ZTE, NOKIA, autres projets)","TRAVAUX OCM",
AR1948="No root CAuse","No root cause",
AR1948="ODU HS","TX ISSUE",
AR1948="IP &amp; VLAN","TX ISSUE",
AR1948="Warehouse HUAWEI","SPARE-ISSUE",
AR1948="SPARE-HS","SPARE-ISSUE",
AR1948="Power Telco","RAN ISSUE",AR1948="no impacts","no impacts"
),"")</f>
        <v>No root cause</v>
      </c>
      <c r="AR1948" s="59" t="s">
        <v>5343</v>
      </c>
      <c r="AS1948" s="40" t="str" cm="1">
        <f t="array" ref="AS1948">IFERROR(_xlfn.IFS(
AR1948="MPR ISSUE","ACTIVE",
AR1948="BSS Hardware Issue","ACTIVE",
AR1948="Sites strategiques, MLL, Pylone, etc.","PASSIVE",
AR1948="AKTIVCO DEFAUT GE &amp; POWER Cabinet","PASSIVE",
AR1948="AKTIVCO Coupure ENEO &amp; Baisse de tension","PASSIVE",
AR1948="Coupure ENEO &amp; Baisse de tension","PASSIVE",
AR1948="Defaut GE &amp; POWER Cabinet","PASSIVE",
AR1948="Sharing","PASSIVE",
AR1948="Sites strategiques &amp; DataCenter","PASSIVE",
AR1948="Exclu","Exclu",
AR1948="SAT","ACTIVE",
AR1948="SPARE-ISSUE","SPARE-ISSUE",
AR1948="Fiber CAmtel","ACTIVE",
AR1948="Fiber AOF","ACTIVE",
AR1948="Projet OCM (HUAWEI)","PLANNED WORKS",
AR1948="Projet OCM (NOKIA)","PLANNED WORKS",
AR1948="ACCESS-ISSUE","ACCESS-ISSUE",
AR1948="Projet OCM (ZTE, NOKIA, autres projets)","PLANNED WORKS",
AR1948="No root CAuse","No root cause",
AR1948="ODU HS","ACTIVE",
AR1948="IP &amp; VLAN","ACTIVE",
AR1948="Warehouse HUAWEI","SPARE-ISSUE",
AR1948="SPARE-HS","SPARE-ISSUE",
AR1948="Power Telco","ACTIVE", AR1948="no impacts","no impacts"
),"")</f>
        <v>No root cause</v>
      </c>
      <c r="AT1948" s="99" t="s">
        <v>5661</v>
      </c>
      <c r="AU1948" s="99" t="s">
        <v>3221</v>
      </c>
      <c r="AW1948" s="17"/>
      <c r="AX1948" s="17" t="s">
        <v>5536</v>
      </c>
      <c r="AY1948" s="17"/>
      <c r="AZ1948" s="17" t="s">
        <v>5536</v>
      </c>
      <c r="BA1948" s="7"/>
      <c r="BC1948" s="18"/>
      <c r="BD1948" s="18"/>
      <c r="BE1948" s="18"/>
      <c r="BF1948" s="18"/>
      <c r="BG1948" s="18"/>
      <c r="BH1948" s="18"/>
      <c r="BI1948" s="18"/>
      <c r="BJ1948" s="18"/>
      <c r="BK1948" s="18"/>
      <c r="BM1948" s="18"/>
      <c r="BN1948" s="18"/>
      <c r="BO1948" s="18"/>
      <c r="BP1948" s="9" t="s">
        <v>5661</v>
      </c>
      <c r="BQ1948" s="14"/>
      <c r="BR1948" s="102" t="s">
        <v>5536</v>
      </c>
      <c r="BS1948" s="14"/>
      <c r="BT1948" s="14"/>
      <c r="BU1948" s="9"/>
      <c r="BV1948" s="9"/>
      <c r="BW1948" s="9"/>
    </row>
    <row r="1949" spans="1:75" x14ac:dyDescent="0.35">
      <c r="A1949" s="1" t="s">
        <v>3069</v>
      </c>
      <c r="B1949" s="8" t="s">
        <v>3070</v>
      </c>
      <c r="C1949" s="3" t="s">
        <v>32</v>
      </c>
      <c r="D1949" s="1" t="s">
        <v>21</v>
      </c>
      <c r="E1949" s="1" t="s">
        <v>3071</v>
      </c>
      <c r="F1949" s="3" t="s">
        <v>31</v>
      </c>
      <c r="G1949" s="1" t="s">
        <v>32</v>
      </c>
      <c r="H1949" s="30" t="s">
        <v>5587</v>
      </c>
      <c r="I1949" s="27">
        <v>0</v>
      </c>
      <c r="J1949" s="27">
        <v>0</v>
      </c>
      <c r="K1949" s="27">
        <v>0</v>
      </c>
      <c r="L1949" s="27">
        <v>0</v>
      </c>
      <c r="M1949" s="27">
        <v>0</v>
      </c>
      <c r="N1949" s="27">
        <v>0</v>
      </c>
      <c r="O1949" s="27">
        <v>0</v>
      </c>
      <c r="P1949" s="27">
        <v>0</v>
      </c>
      <c r="Q1949" s="27">
        <v>0</v>
      </c>
      <c r="R1949" s="27">
        <v>0</v>
      </c>
      <c r="S1949" s="80">
        <v>0</v>
      </c>
      <c r="T1949" s="80">
        <v>0</v>
      </c>
      <c r="U1949" s="80">
        <v>0</v>
      </c>
      <c r="V1949" s="80">
        <v>0</v>
      </c>
      <c r="W1949" s="80">
        <v>0</v>
      </c>
      <c r="X1949" s="80">
        <v>0</v>
      </c>
      <c r="Y1949" s="80">
        <v>0</v>
      </c>
      <c r="Z1949" s="80">
        <v>0</v>
      </c>
      <c r="AA1949" s="80">
        <v>0</v>
      </c>
      <c r="AB1949" s="80">
        <v>0</v>
      </c>
      <c r="AC1949" s="80">
        <v>0</v>
      </c>
      <c r="AD1949" s="80">
        <v>0</v>
      </c>
      <c r="AE1949" s="80">
        <v>0</v>
      </c>
      <c r="AF1949" s="80">
        <v>0</v>
      </c>
      <c r="AG1949" s="80"/>
      <c r="AH1949" s="80">
        <v>0</v>
      </c>
      <c r="AI1949" s="80">
        <v>0</v>
      </c>
      <c r="AJ1949" s="80">
        <v>0</v>
      </c>
      <c r="AK1949" s="80">
        <v>0</v>
      </c>
      <c r="AL1949" s="80">
        <v>0</v>
      </c>
      <c r="AM1949" s="80">
        <v>0</v>
      </c>
      <c r="AN1949" s="41" t="s">
        <v>5558</v>
      </c>
      <c r="AO1949" s="41"/>
      <c r="AP1949" s="40" t="str" cm="1">
        <f t="array" ref="AP1949">IFERROR(_xlfn.IFS(
AR1949="MPR ISSUE","PDH",
AR1949="BSS Hardware Issue","BSS",
AR1949="Sites strategiques, MLL, Pylone, etc.","ENVTECH",
AR1949="AKTIVCO DEFAUT GE &amp; POWER Cabinet","AKTIVCO",
AR1949="AKTIVCO Coupure ENEO &amp; Baisse de tension","AKTIVCO GRID ONLY",
AR1949="Coupure ENEO &amp; Baisse de tension","IHS GRID ONLY",
AR1949="Defaut GE &amp; POWER Cabinet","IHS",
AR1949="Sharing","Partners",
AR1949="Sites strategiques &amp; DataCenter","SST &amp; DC",
AR1949="Exclu","Exclu",
AR1949="SAT","SAT",
AR1949="SPARE-ISSUE","SPARE-ISSUE",
AR1949="Fiber CAmtel","TRANS_FO_CAMTEL",
AR1949="Fiber AOF","Fiber AOF",
AR1949="Projet OCM (HUAWEI)","TRAVAUX-HUAWEI",
AR1949="Projet OCM (NOKIA)","TRAVAUX-NOKIA",
AR1949="ACCESS-ISSUE","ACCESS-ISSUE",
AR1949="Projet OCM (ZTE, NOKIA, autres projets)","TRAVAUX OCM",
AR1949="No root CAuse","No root cause",
AR1949="ODU HS","PDH",
AR1949="IP &amp; VLAN","PDH",
AR1949="Warehouse HUAWEI","SPARE-ISSUE",
AR1949="SPARE-HS","SPARE-ISSUE",
AR1949="Power Telco","BSS",AR1949="no impacts","no impacts"
),"")</f>
        <v>No root cause</v>
      </c>
      <c r="AQ1949" s="40" t="str" cm="1">
        <f t="array" ref="AQ1949">IFERROR(_xlfn.IFS(
AR1949="MPR ISSUE","TX ISSUE",
AR1949="BSS Hardware Issue","RAN ISSUE",
AR1949="Sites strategiques, MLL, Pylone, etc.","ENVTECH",
AR1949="AKTIVCO DEFAUT GE &amp; POWER Cabinet","POWER ISSUE",
AR1949="AKTIVCO Coupure ENEO &amp; Baisse de tension","POWER ISSUE",
AR1949="Coupure ENEO &amp; Baisse de tension","POWER ISSUE",
AR1949="Defaut GE &amp; POWER Cabinet","POWER ISSUE",
AR1949="Sharing","POWER ISSUE",
AR1949="Sites strategiques &amp; DataCenter","POWER ISSUE",
AR1949="Exclu","Exclu",
AR1949="SAT","TX ISSUE",
AR1949="SPARE-ISSUE","SPARE-ISSUE",
AR1949="Fiber CAmtel","TX ISSUE",
AR1949="Fiber AOF","TX ISSUE",
AR1949="Projet OCM (HUAWEI)","TRAVAUX-HUAWEI",
AR1949="Projet OCM (NOKIA)","TRAVAUX -NOKIA",
AR1949="ACCESS-ISSUE","ACCESS-ISSUE",
AR1949="Projet OCM (ZTE, NOKIA, autres projets)","TRAVAUX OCM",
AR1949="No root CAuse","No root cause",
AR1949="ODU HS","TX ISSUE",
AR1949="IP &amp; VLAN","TX ISSUE",
AR1949="Warehouse HUAWEI","SPARE-ISSUE",
AR1949="SPARE-HS","SPARE-ISSUE",
AR1949="Power Telco","RAN ISSUE",AR1949="no impacts","no impacts"
),"")</f>
        <v>No root cause</v>
      </c>
      <c r="AR1949" s="59" t="s">
        <v>5343</v>
      </c>
      <c r="AS1949" s="40" t="str" cm="1">
        <f t="array" ref="AS1949">IFERROR(_xlfn.IFS(
AR1949="MPR ISSUE","ACTIVE",
AR1949="BSS Hardware Issue","ACTIVE",
AR1949="Sites strategiques, MLL, Pylone, etc.","PASSIVE",
AR1949="AKTIVCO DEFAUT GE &amp; POWER Cabinet","PASSIVE",
AR1949="AKTIVCO Coupure ENEO &amp; Baisse de tension","PASSIVE",
AR1949="Coupure ENEO &amp; Baisse de tension","PASSIVE",
AR1949="Defaut GE &amp; POWER Cabinet","PASSIVE",
AR1949="Sharing","PASSIVE",
AR1949="Sites strategiques &amp; DataCenter","PASSIVE",
AR1949="Exclu","Exclu",
AR1949="SAT","ACTIVE",
AR1949="SPARE-ISSUE","SPARE-ISSUE",
AR1949="Fiber CAmtel","ACTIVE",
AR1949="Fiber AOF","ACTIVE",
AR1949="Projet OCM (HUAWEI)","PLANNED WORKS",
AR1949="Projet OCM (NOKIA)","PLANNED WORKS",
AR1949="ACCESS-ISSUE","ACCESS-ISSUE",
AR1949="Projet OCM (ZTE, NOKIA, autres projets)","PLANNED WORKS",
AR1949="No root CAuse","No root cause",
AR1949="ODU HS","ACTIVE",
AR1949="IP &amp; VLAN","ACTIVE",
AR1949="Warehouse HUAWEI","SPARE-ISSUE",
AR1949="SPARE-HS","SPARE-ISSUE",
AR1949="Power Telco","ACTIVE", AR1949="no impacts","no impacts"
),"")</f>
        <v>No root cause</v>
      </c>
      <c r="AT1949" s="99" t="s">
        <v>5661</v>
      </c>
      <c r="AU1949" s="99" t="s">
        <v>3070</v>
      </c>
      <c r="AW1949" s="17"/>
      <c r="AX1949" s="17" t="s">
        <v>5536</v>
      </c>
      <c r="AY1949" s="17"/>
      <c r="AZ1949" s="17" t="s">
        <v>5536</v>
      </c>
      <c r="BA1949" s="7"/>
      <c r="BC1949" s="18"/>
      <c r="BD1949" s="18"/>
      <c r="BE1949" s="18"/>
      <c r="BF1949" s="18"/>
      <c r="BG1949" s="18"/>
      <c r="BH1949" s="18"/>
      <c r="BI1949" s="18"/>
      <c r="BJ1949" s="18"/>
      <c r="BK1949" s="18"/>
      <c r="BM1949" s="18"/>
      <c r="BN1949" s="18"/>
      <c r="BO1949" s="18"/>
      <c r="BP1949" s="9" t="s">
        <v>5661</v>
      </c>
      <c r="BQ1949" s="14"/>
      <c r="BR1949" s="102" t="s">
        <v>5536</v>
      </c>
      <c r="BS1949" s="14"/>
      <c r="BT1949" s="14"/>
      <c r="BU1949" s="9"/>
      <c r="BV1949" s="9"/>
      <c r="BW1949" s="9"/>
    </row>
    <row r="1950" spans="1:75" x14ac:dyDescent="0.35">
      <c r="A1950" s="1" t="s">
        <v>394</v>
      </c>
      <c r="B1950" s="8" t="s">
        <v>395</v>
      </c>
      <c r="C1950" s="3" t="s">
        <v>23</v>
      </c>
      <c r="D1950" s="1" t="s">
        <v>11</v>
      </c>
      <c r="E1950" s="1" t="s">
        <v>66</v>
      </c>
      <c r="F1950" s="3" t="s">
        <v>23</v>
      </c>
      <c r="G1950" s="1" t="s">
        <v>396</v>
      </c>
      <c r="H1950" s="29" t="s">
        <v>5588</v>
      </c>
      <c r="I1950" s="27">
        <v>0</v>
      </c>
      <c r="J1950" s="27">
        <v>0</v>
      </c>
      <c r="K1950" s="27">
        <v>0</v>
      </c>
      <c r="L1950" s="27">
        <v>0</v>
      </c>
      <c r="M1950" s="27">
        <v>0</v>
      </c>
      <c r="N1950" s="27">
        <v>0</v>
      </c>
      <c r="O1950" s="27">
        <v>0</v>
      </c>
      <c r="P1950" s="27">
        <v>0</v>
      </c>
      <c r="Q1950" s="27">
        <v>0</v>
      </c>
      <c r="R1950" s="27">
        <v>0</v>
      </c>
      <c r="S1950" s="80">
        <v>0</v>
      </c>
      <c r="T1950" s="80">
        <v>0</v>
      </c>
      <c r="U1950" s="80">
        <v>2.2551924884225978E-2</v>
      </c>
      <c r="V1950" s="80">
        <v>0</v>
      </c>
      <c r="W1950" s="80">
        <v>0</v>
      </c>
      <c r="X1950" s="80">
        <v>0</v>
      </c>
      <c r="Y1950" s="80">
        <v>0</v>
      </c>
      <c r="Z1950" s="80">
        <v>0</v>
      </c>
      <c r="AA1950" s="80">
        <v>0</v>
      </c>
      <c r="AB1950" s="80">
        <v>0</v>
      </c>
      <c r="AC1950" s="80">
        <v>0</v>
      </c>
      <c r="AD1950" s="80">
        <v>0</v>
      </c>
      <c r="AE1950" s="80">
        <v>0</v>
      </c>
      <c r="AF1950" s="80">
        <v>0</v>
      </c>
      <c r="AG1950" s="80"/>
      <c r="AH1950" s="80">
        <v>0</v>
      </c>
      <c r="AI1950" s="80">
        <v>0</v>
      </c>
      <c r="AJ1950" s="80">
        <v>0</v>
      </c>
      <c r="AK1950" s="80">
        <v>0</v>
      </c>
      <c r="AL1950" s="80">
        <v>0</v>
      </c>
      <c r="AM1950" s="80">
        <v>0</v>
      </c>
      <c r="AN1950" s="41" t="s">
        <v>5558</v>
      </c>
      <c r="AO1950" s="41"/>
      <c r="AP1950" s="40" t="str" cm="1">
        <f t="array" ref="AP1950">IFERROR(_xlfn.IFS(
AR1950="MPR ISSUE","PDH",
AR1950="BSS Hardware Issue","BSS",
AR1950="Sites strategiques, MLL, Pylone, etc.","ENVTECH",
AR1950="AKTIVCO DEFAUT GE &amp; POWER Cabinet","AKTIVCO",
AR1950="AKTIVCO Coupure ENEO &amp; Baisse de tension","AKTIVCO GRID ONLY",
AR1950="Coupure ENEO &amp; Baisse de tension","IHS GRID ONLY",
AR1950="Defaut GE &amp; POWER Cabinet","IHS",
AR1950="Sharing","Partners",
AR1950="Sites strategiques &amp; DataCenter","SST &amp; DC",
AR1950="Exclu","Exclu",
AR1950="SAT","SAT",
AR1950="SPARE-ISSUE","SPARE-ISSUE",
AR1950="Fiber CAmtel","TRANS_FO_CAMTEL",
AR1950="Fiber AOF","Fiber AOF",
AR1950="Projet OCM (HUAWEI)","TRAVAUX-HUAWEI",
AR1950="Projet OCM (NOKIA)","TRAVAUX-NOKIA",
AR1950="ACCESS-ISSUE","ACCESS-ISSUE",
AR1950="Projet OCM (ZTE, NOKIA, autres projets)","TRAVAUX OCM",
AR1950="No root CAuse","No root cause",
AR1950="ODU HS","PDH",
AR1950="IP &amp; VLAN","PDH",
AR1950="Warehouse HUAWEI","SPARE-ISSUE",
AR1950="SPARE-HS","SPARE-ISSUE",
AR1950="Power Telco","BSS",AR1950="no impacts","no impacts"
),"")</f>
        <v>No root cause</v>
      </c>
      <c r="AQ1950" s="40" t="str" cm="1">
        <f t="array" ref="AQ1950">IFERROR(_xlfn.IFS(
AR1950="MPR ISSUE","TX ISSUE",
AR1950="BSS Hardware Issue","RAN ISSUE",
AR1950="Sites strategiques, MLL, Pylone, etc.","ENVTECH",
AR1950="AKTIVCO DEFAUT GE &amp; POWER Cabinet","POWER ISSUE",
AR1950="AKTIVCO Coupure ENEO &amp; Baisse de tension","POWER ISSUE",
AR1950="Coupure ENEO &amp; Baisse de tension","POWER ISSUE",
AR1950="Defaut GE &amp; POWER Cabinet","POWER ISSUE",
AR1950="Sharing","POWER ISSUE",
AR1950="Sites strategiques &amp; DataCenter","POWER ISSUE",
AR1950="Exclu","Exclu",
AR1950="SAT","TX ISSUE",
AR1950="SPARE-ISSUE","SPARE-ISSUE",
AR1950="Fiber CAmtel","TX ISSUE",
AR1950="Fiber AOF","TX ISSUE",
AR1950="Projet OCM (HUAWEI)","TRAVAUX-HUAWEI",
AR1950="Projet OCM (NOKIA)","TRAVAUX -NOKIA",
AR1950="ACCESS-ISSUE","ACCESS-ISSUE",
AR1950="Projet OCM (ZTE, NOKIA, autres projets)","TRAVAUX OCM",
AR1950="No root CAuse","No root cause",
AR1950="ODU HS","TX ISSUE",
AR1950="IP &amp; VLAN","TX ISSUE",
AR1950="Warehouse HUAWEI","SPARE-ISSUE",
AR1950="SPARE-HS","SPARE-ISSUE",
AR1950="Power Telco","RAN ISSUE",AR1950="no impacts","no impacts"
),"")</f>
        <v>No root cause</v>
      </c>
      <c r="AR1950" s="59" t="s">
        <v>5343</v>
      </c>
      <c r="AS1950" s="40" t="str" cm="1">
        <f t="array" ref="AS1950">IFERROR(_xlfn.IFS(
AR1950="MPR ISSUE","ACTIVE",
AR1950="BSS Hardware Issue","ACTIVE",
AR1950="Sites strategiques, MLL, Pylone, etc.","PASSIVE",
AR1950="AKTIVCO DEFAUT GE &amp; POWER Cabinet","PASSIVE",
AR1950="AKTIVCO Coupure ENEO &amp; Baisse de tension","PASSIVE",
AR1950="Coupure ENEO &amp; Baisse de tension","PASSIVE",
AR1950="Defaut GE &amp; POWER Cabinet","PASSIVE",
AR1950="Sharing","PASSIVE",
AR1950="Sites strategiques &amp; DataCenter","PASSIVE",
AR1950="Exclu","Exclu",
AR1950="SAT","ACTIVE",
AR1950="SPARE-ISSUE","SPARE-ISSUE",
AR1950="Fiber CAmtel","ACTIVE",
AR1950="Fiber AOF","ACTIVE",
AR1950="Projet OCM (HUAWEI)","PLANNED WORKS",
AR1950="Projet OCM (NOKIA)","PLANNED WORKS",
AR1950="ACCESS-ISSUE","ACCESS-ISSUE",
AR1950="Projet OCM (ZTE, NOKIA, autres projets)","PLANNED WORKS",
AR1950="No root CAuse","No root cause",
AR1950="ODU HS","ACTIVE",
AR1950="IP &amp; VLAN","ACTIVE",
AR1950="Warehouse HUAWEI","SPARE-ISSUE",
AR1950="SPARE-HS","SPARE-ISSUE",
AR1950="Power Telco","ACTIVE", AR1950="no impacts","no impacts"
),"")</f>
        <v>No root cause</v>
      </c>
      <c r="AT1950" s="99" t="s">
        <v>5661</v>
      </c>
      <c r="AU1950" s="99" t="s">
        <v>395</v>
      </c>
      <c r="AW1950" s="17"/>
      <c r="AX1950" s="17" t="s">
        <v>5536</v>
      </c>
      <c r="AY1950" s="17"/>
      <c r="AZ1950" s="17" t="s">
        <v>5536</v>
      </c>
      <c r="BA1950" s="7"/>
      <c r="BC1950" s="18"/>
      <c r="BD1950" s="18"/>
      <c r="BE1950" s="18"/>
      <c r="BF1950" s="18"/>
      <c r="BG1950" s="18"/>
      <c r="BH1950" s="18"/>
      <c r="BI1950" s="18"/>
      <c r="BJ1950" s="18"/>
      <c r="BK1950" s="18"/>
      <c r="BM1950" s="18"/>
      <c r="BN1950" s="18"/>
      <c r="BO1950" s="18"/>
      <c r="BP1950" s="9" t="s">
        <v>5661</v>
      </c>
      <c r="BQ1950" s="14"/>
      <c r="BR1950" s="102" t="s">
        <v>5536</v>
      </c>
      <c r="BS1950" s="14"/>
      <c r="BT1950" s="14"/>
      <c r="BU1950" s="9"/>
      <c r="BV1950" s="9"/>
      <c r="BW1950" s="9"/>
    </row>
    <row r="1951" spans="1:75" x14ac:dyDescent="0.35">
      <c r="A1951" s="2" t="s">
        <v>4997</v>
      </c>
      <c r="B1951" s="8" t="s">
        <v>4998</v>
      </c>
      <c r="C1951" s="3" t="s">
        <v>51</v>
      </c>
      <c r="D1951" s="1" t="s">
        <v>11</v>
      </c>
      <c r="E1951" s="1" t="s">
        <v>12</v>
      </c>
      <c r="F1951" s="3" t="s">
        <v>51</v>
      </c>
      <c r="G1951" s="1" t="s">
        <v>4997</v>
      </c>
      <c r="H1951" s="28" t="s">
        <v>5601</v>
      </c>
      <c r="I1951" s="27">
        <v>0</v>
      </c>
      <c r="J1951" s="27">
        <v>0</v>
      </c>
      <c r="K1951" s="27">
        <v>0</v>
      </c>
      <c r="L1951" s="27">
        <v>0</v>
      </c>
      <c r="M1951" s="27">
        <v>0</v>
      </c>
      <c r="N1951" s="27">
        <v>0</v>
      </c>
      <c r="O1951" s="27">
        <v>0</v>
      </c>
      <c r="P1951" s="27">
        <v>0</v>
      </c>
      <c r="Q1951" s="27">
        <v>0</v>
      </c>
      <c r="R1951" s="27">
        <v>0</v>
      </c>
      <c r="S1951" s="80">
        <v>0</v>
      </c>
      <c r="T1951" s="80">
        <v>0</v>
      </c>
      <c r="U1951" s="80">
        <v>0</v>
      </c>
      <c r="V1951" s="80">
        <v>0</v>
      </c>
      <c r="W1951" s="80">
        <v>0</v>
      </c>
      <c r="X1951" s="80">
        <v>0</v>
      </c>
      <c r="Y1951" s="80">
        <v>0</v>
      </c>
      <c r="Z1951" s="80">
        <v>0</v>
      </c>
      <c r="AA1951" s="80">
        <v>0</v>
      </c>
      <c r="AB1951" s="80">
        <v>0</v>
      </c>
      <c r="AC1951" s="80">
        <v>0</v>
      </c>
      <c r="AD1951" s="80">
        <v>0</v>
      </c>
      <c r="AE1951" s="80">
        <v>0</v>
      </c>
      <c r="AF1951" s="80">
        <v>0</v>
      </c>
      <c r="AG1951" s="80"/>
      <c r="AH1951" s="80">
        <v>0</v>
      </c>
      <c r="AI1951" s="80">
        <v>0</v>
      </c>
      <c r="AJ1951" s="80">
        <v>0</v>
      </c>
      <c r="AK1951" s="80">
        <v>0</v>
      </c>
      <c r="AL1951" s="80">
        <v>0</v>
      </c>
      <c r="AM1951" s="80">
        <v>0</v>
      </c>
      <c r="AN1951" s="41" t="s">
        <v>5591</v>
      </c>
      <c r="AO1951" s="41"/>
      <c r="AP1951" s="40" t="str" cm="1">
        <f t="array" ref="AP1951">IFERROR(_xlfn.IFS(
AR1951="MPR ISSUE","PDH",
AR1951="BSS Hardware Issue","BSS",
AR1951="Sites strategiques, MLL, Pylone, etc.","ENVTECH",
AR1951="AKTIVCO DEFAUT GE &amp; POWER Cabinet","AKTIVCO",
AR1951="AKTIVCO Coupure ENEO &amp; Baisse de tension","AKTIVCO GRID ONLY",
AR1951="Coupure ENEO &amp; Baisse de tension","IHS GRID ONLY",
AR1951="Defaut GE &amp; POWER Cabinet","IHS",
AR1951="Sharing","Partners",
AR1951="Sites strategiques &amp; DataCenter","SST &amp; DC",
AR1951="Exclu","Exclu",
AR1951="SAT","SAT",
AR1951="SPARE-ISSUE","SPARE-ISSUE",
AR1951="Fiber CAmtel","TRANS_FO_CAMTEL",
AR1951="Fiber AOF","Fiber AOF",
AR1951="Projet OCM (HUAWEI)","TRAVAUX-HUAWEI",
AR1951="Projet OCM (NOKIA)","TRAVAUX-NOKIA",
AR1951="ACCESS-ISSUE","ACCESS-ISSUE",
AR1951="Projet OCM (ZTE, NOKIA, autres projets)","TRAVAUX OCM",
AR1951="No root CAuse","No root cause",
AR1951="ODU HS","PDH",
AR1951="IP &amp; VLAN","PDH",
AR1951="Warehouse HUAWEI","SPARE-ISSUE",
AR1951="SPARE-HS","SPARE-ISSUE",
AR1951="Power Telco","BSS",AR1951="no impacts","no impacts"
),"")</f>
        <v>No root cause</v>
      </c>
      <c r="AQ1951" s="40" t="str" cm="1">
        <f t="array" ref="AQ1951">IFERROR(_xlfn.IFS(
AR1951="MPR ISSUE","TX ISSUE",
AR1951="BSS Hardware Issue","RAN ISSUE",
AR1951="Sites strategiques, MLL, Pylone, etc.","ENVTECH",
AR1951="AKTIVCO DEFAUT GE &amp; POWER Cabinet","POWER ISSUE",
AR1951="AKTIVCO Coupure ENEO &amp; Baisse de tension","POWER ISSUE",
AR1951="Coupure ENEO &amp; Baisse de tension","POWER ISSUE",
AR1951="Defaut GE &amp; POWER Cabinet","POWER ISSUE",
AR1951="Sharing","POWER ISSUE",
AR1951="Sites strategiques &amp; DataCenter","POWER ISSUE",
AR1951="Exclu","Exclu",
AR1951="SAT","TX ISSUE",
AR1951="SPARE-ISSUE","SPARE-ISSUE",
AR1951="Fiber CAmtel","TX ISSUE",
AR1951="Fiber AOF","TX ISSUE",
AR1951="Projet OCM (HUAWEI)","TRAVAUX-HUAWEI",
AR1951="Projet OCM (NOKIA)","TRAVAUX -NOKIA",
AR1951="ACCESS-ISSUE","ACCESS-ISSUE",
AR1951="Projet OCM (ZTE, NOKIA, autres projets)","TRAVAUX OCM",
AR1951="No root CAuse","No root cause",
AR1951="ODU HS","TX ISSUE",
AR1951="IP &amp; VLAN","TX ISSUE",
AR1951="Warehouse HUAWEI","SPARE-ISSUE",
AR1951="SPARE-HS","SPARE-ISSUE",
AR1951="Power Telco","RAN ISSUE",AR1951="no impacts","no impacts"
),"")</f>
        <v>No root cause</v>
      </c>
      <c r="AR1951" s="59" t="s">
        <v>5343</v>
      </c>
      <c r="AS1951" s="40" t="str" cm="1">
        <f t="array" ref="AS1951">IFERROR(_xlfn.IFS(
AR1951="MPR ISSUE","ACTIVE",
AR1951="BSS Hardware Issue","ACTIVE",
AR1951="Sites strategiques, MLL, Pylone, etc.","PASSIVE",
AR1951="AKTIVCO DEFAUT GE &amp; POWER Cabinet","PASSIVE",
AR1951="AKTIVCO Coupure ENEO &amp; Baisse de tension","PASSIVE",
AR1951="Coupure ENEO &amp; Baisse de tension","PASSIVE",
AR1951="Defaut GE &amp; POWER Cabinet","PASSIVE",
AR1951="Sharing","PASSIVE",
AR1951="Sites strategiques &amp; DataCenter","PASSIVE",
AR1951="Exclu","Exclu",
AR1951="SAT","ACTIVE",
AR1951="SPARE-ISSUE","SPARE-ISSUE",
AR1951="Fiber CAmtel","ACTIVE",
AR1951="Fiber AOF","ACTIVE",
AR1951="Projet OCM (HUAWEI)","PLANNED WORKS",
AR1951="Projet OCM (NOKIA)","PLANNED WORKS",
AR1951="ACCESS-ISSUE","ACCESS-ISSUE",
AR1951="Projet OCM (ZTE, NOKIA, autres projets)","PLANNED WORKS",
AR1951="No root CAuse","No root cause",
AR1951="ODU HS","ACTIVE",
AR1951="IP &amp; VLAN","ACTIVE",
AR1951="Warehouse HUAWEI","SPARE-ISSUE",
AR1951="SPARE-HS","SPARE-ISSUE",
AR1951="Power Telco","ACTIVE", AR1951="no impacts","no impacts"
),"")</f>
        <v>No root cause</v>
      </c>
      <c r="AT1951" s="99" t="s">
        <v>5661</v>
      </c>
      <c r="AU1951" s="99" t="s">
        <v>4998</v>
      </c>
      <c r="AW1951" s="17"/>
      <c r="AX1951" s="17" t="s">
        <v>5536</v>
      </c>
      <c r="AY1951" s="17"/>
      <c r="AZ1951" s="17" t="s">
        <v>5536</v>
      </c>
      <c r="BA1951" s="7"/>
      <c r="BC1951" s="18"/>
      <c r="BD1951" s="18"/>
      <c r="BE1951" s="18"/>
      <c r="BF1951" s="18"/>
      <c r="BG1951" s="18"/>
      <c r="BH1951" s="18"/>
      <c r="BI1951" s="18"/>
      <c r="BJ1951" s="18"/>
      <c r="BK1951" s="18"/>
      <c r="BM1951" s="18"/>
      <c r="BN1951" s="18"/>
      <c r="BO1951" s="18"/>
      <c r="BP1951" s="9" t="s">
        <v>5661</v>
      </c>
      <c r="BQ1951" s="14"/>
      <c r="BR1951" s="102" t="s">
        <v>5536</v>
      </c>
      <c r="BS1951" s="14"/>
      <c r="BT1951" s="14"/>
      <c r="BU1951" s="9"/>
      <c r="BV1951" s="9"/>
      <c r="BW1951" s="9"/>
    </row>
    <row r="1952" spans="1:75" x14ac:dyDescent="0.35">
      <c r="A1952" s="1" t="s">
        <v>3200</v>
      </c>
      <c r="B1952" s="8" t="s">
        <v>3201</v>
      </c>
      <c r="C1952" s="3" t="s">
        <v>32</v>
      </c>
      <c r="D1952" s="1" t="s">
        <v>11</v>
      </c>
      <c r="E1952" s="1" t="s">
        <v>12</v>
      </c>
      <c r="F1952" s="3" t="s">
        <v>31</v>
      </c>
      <c r="G1952" s="1" t="s">
        <v>32</v>
      </c>
      <c r="H1952" s="30" t="s">
        <v>5587</v>
      </c>
      <c r="I1952" s="27">
        <v>0</v>
      </c>
      <c r="J1952" s="27">
        <v>0</v>
      </c>
      <c r="K1952" s="27">
        <v>0</v>
      </c>
      <c r="L1952" s="27">
        <v>0</v>
      </c>
      <c r="M1952" s="27">
        <v>0</v>
      </c>
      <c r="N1952" s="27">
        <v>0</v>
      </c>
      <c r="O1952" s="27">
        <v>0</v>
      </c>
      <c r="P1952" s="27">
        <v>0</v>
      </c>
      <c r="Q1952" s="27">
        <v>0</v>
      </c>
      <c r="R1952" s="27">
        <v>0</v>
      </c>
      <c r="S1952" s="80">
        <v>0</v>
      </c>
      <c r="T1952" s="80">
        <v>0</v>
      </c>
      <c r="U1952" s="80">
        <v>0</v>
      </c>
      <c r="V1952" s="80">
        <v>0</v>
      </c>
      <c r="W1952" s="80">
        <v>0</v>
      </c>
      <c r="X1952" s="80">
        <v>0</v>
      </c>
      <c r="Y1952" s="80">
        <v>0</v>
      </c>
      <c r="Z1952" s="80">
        <v>0</v>
      </c>
      <c r="AA1952" s="80">
        <v>0</v>
      </c>
      <c r="AB1952" s="80">
        <v>0</v>
      </c>
      <c r="AC1952" s="80">
        <v>0</v>
      </c>
      <c r="AD1952" s="80">
        <v>0</v>
      </c>
      <c r="AE1952" s="80">
        <v>0</v>
      </c>
      <c r="AF1952" s="80">
        <v>0</v>
      </c>
      <c r="AG1952" s="80"/>
      <c r="AH1952" s="80">
        <v>0</v>
      </c>
      <c r="AI1952" s="80">
        <v>0</v>
      </c>
      <c r="AJ1952" s="80">
        <v>0</v>
      </c>
      <c r="AK1952" s="80">
        <v>0</v>
      </c>
      <c r="AL1952" s="80">
        <v>0</v>
      </c>
      <c r="AM1952" s="80">
        <v>0</v>
      </c>
      <c r="AN1952" s="41" t="s">
        <v>5558</v>
      </c>
      <c r="AO1952" s="41"/>
      <c r="AP1952" s="40" t="str" cm="1">
        <f t="array" ref="AP1952">IFERROR(_xlfn.IFS(
AR1952="MPR ISSUE","PDH",
AR1952="BSS Hardware Issue","BSS",
AR1952="Sites strategiques, MLL, Pylone, etc.","ENVTECH",
AR1952="AKTIVCO DEFAUT GE &amp; POWER Cabinet","AKTIVCO",
AR1952="AKTIVCO Coupure ENEO &amp; Baisse de tension","AKTIVCO GRID ONLY",
AR1952="Coupure ENEO &amp; Baisse de tension","IHS GRID ONLY",
AR1952="Defaut GE &amp; POWER Cabinet","IHS",
AR1952="Sharing","Partners",
AR1952="Sites strategiques &amp; DataCenter","SST &amp; DC",
AR1952="Exclu","Exclu",
AR1952="SAT","SAT",
AR1952="SPARE-ISSUE","SPARE-ISSUE",
AR1952="Fiber CAmtel","TRANS_FO_CAMTEL",
AR1952="Fiber AOF","Fiber AOF",
AR1952="Projet OCM (HUAWEI)","TRAVAUX-HUAWEI",
AR1952="Projet OCM (NOKIA)","TRAVAUX-NOKIA",
AR1952="ACCESS-ISSUE","ACCESS-ISSUE",
AR1952="Projet OCM (ZTE, NOKIA, autres projets)","TRAVAUX OCM",
AR1952="No root CAuse","No root cause",
AR1952="ODU HS","PDH",
AR1952="IP &amp; VLAN","PDH",
AR1952="Warehouse HUAWEI","SPARE-ISSUE",
AR1952="SPARE-HS","SPARE-ISSUE",
AR1952="Power Telco","BSS",AR1952="no impacts","no impacts"
),"")</f>
        <v>No root cause</v>
      </c>
      <c r="AQ1952" s="40" t="str" cm="1">
        <f t="array" ref="AQ1952">IFERROR(_xlfn.IFS(
AR1952="MPR ISSUE","TX ISSUE",
AR1952="BSS Hardware Issue","RAN ISSUE",
AR1952="Sites strategiques, MLL, Pylone, etc.","ENVTECH",
AR1952="AKTIVCO DEFAUT GE &amp; POWER Cabinet","POWER ISSUE",
AR1952="AKTIVCO Coupure ENEO &amp; Baisse de tension","POWER ISSUE",
AR1952="Coupure ENEO &amp; Baisse de tension","POWER ISSUE",
AR1952="Defaut GE &amp; POWER Cabinet","POWER ISSUE",
AR1952="Sharing","POWER ISSUE",
AR1952="Sites strategiques &amp; DataCenter","POWER ISSUE",
AR1952="Exclu","Exclu",
AR1952="SAT","TX ISSUE",
AR1952="SPARE-ISSUE","SPARE-ISSUE",
AR1952="Fiber CAmtel","TX ISSUE",
AR1952="Fiber AOF","TX ISSUE",
AR1952="Projet OCM (HUAWEI)","TRAVAUX-HUAWEI",
AR1952="Projet OCM (NOKIA)","TRAVAUX -NOKIA",
AR1952="ACCESS-ISSUE","ACCESS-ISSUE",
AR1952="Projet OCM (ZTE, NOKIA, autres projets)","TRAVAUX OCM",
AR1952="No root CAuse","No root cause",
AR1952="ODU HS","TX ISSUE",
AR1952="IP &amp; VLAN","TX ISSUE",
AR1952="Warehouse HUAWEI","SPARE-ISSUE",
AR1952="SPARE-HS","SPARE-ISSUE",
AR1952="Power Telco","RAN ISSUE",AR1952="no impacts","no impacts"
),"")</f>
        <v>No root cause</v>
      </c>
      <c r="AR1952" s="59" t="s">
        <v>5343</v>
      </c>
      <c r="AS1952" s="40" t="str" cm="1">
        <f t="array" ref="AS1952">IFERROR(_xlfn.IFS(
AR1952="MPR ISSUE","ACTIVE",
AR1952="BSS Hardware Issue","ACTIVE",
AR1952="Sites strategiques, MLL, Pylone, etc.","PASSIVE",
AR1952="AKTIVCO DEFAUT GE &amp; POWER Cabinet","PASSIVE",
AR1952="AKTIVCO Coupure ENEO &amp; Baisse de tension","PASSIVE",
AR1952="Coupure ENEO &amp; Baisse de tension","PASSIVE",
AR1952="Defaut GE &amp; POWER Cabinet","PASSIVE",
AR1952="Sharing","PASSIVE",
AR1952="Sites strategiques &amp; DataCenter","PASSIVE",
AR1952="Exclu","Exclu",
AR1952="SAT","ACTIVE",
AR1952="SPARE-ISSUE","SPARE-ISSUE",
AR1952="Fiber CAmtel","ACTIVE",
AR1952="Fiber AOF","ACTIVE",
AR1952="Projet OCM (HUAWEI)","PLANNED WORKS",
AR1952="Projet OCM (NOKIA)","PLANNED WORKS",
AR1952="ACCESS-ISSUE","ACCESS-ISSUE",
AR1952="Projet OCM (ZTE, NOKIA, autres projets)","PLANNED WORKS",
AR1952="No root CAuse","No root cause",
AR1952="ODU HS","ACTIVE",
AR1952="IP &amp; VLAN","ACTIVE",
AR1952="Warehouse HUAWEI","SPARE-ISSUE",
AR1952="SPARE-HS","SPARE-ISSUE",
AR1952="Power Telco","ACTIVE", AR1952="no impacts","no impacts"
),"")</f>
        <v>No root cause</v>
      </c>
      <c r="AT1952" s="99" t="s">
        <v>5661</v>
      </c>
      <c r="AU1952" s="99" t="s">
        <v>3201</v>
      </c>
      <c r="AW1952" s="17"/>
      <c r="AX1952" s="17" t="s">
        <v>5536</v>
      </c>
      <c r="AY1952" s="17"/>
      <c r="AZ1952" s="17" t="s">
        <v>5536</v>
      </c>
      <c r="BA1952" s="7"/>
      <c r="BC1952" s="18"/>
      <c r="BD1952" s="18"/>
      <c r="BE1952" s="18"/>
      <c r="BF1952" s="18"/>
      <c r="BG1952" s="18"/>
      <c r="BH1952" s="18"/>
      <c r="BI1952" s="18"/>
      <c r="BJ1952" s="18"/>
      <c r="BK1952" s="18"/>
      <c r="BM1952" s="18"/>
      <c r="BN1952" s="18"/>
      <c r="BO1952" s="18"/>
      <c r="BP1952" s="9" t="s">
        <v>5661</v>
      </c>
      <c r="BQ1952" s="14"/>
      <c r="BR1952" s="102" t="s">
        <v>5536</v>
      </c>
      <c r="BS1952" s="14"/>
      <c r="BT1952" s="14"/>
      <c r="BU1952" s="9"/>
      <c r="BV1952" s="9"/>
      <c r="BW1952" s="9"/>
    </row>
    <row r="1953" spans="1:75" x14ac:dyDescent="0.35">
      <c r="A1953" s="1" t="s">
        <v>4470</v>
      </c>
      <c r="B1953" s="8" t="s">
        <v>4471</v>
      </c>
      <c r="C1953" s="3" t="s">
        <v>32</v>
      </c>
      <c r="D1953" s="1" t="s">
        <v>11</v>
      </c>
      <c r="E1953" s="1" t="s">
        <v>12</v>
      </c>
      <c r="F1953" s="3" t="s">
        <v>31</v>
      </c>
      <c r="G1953" s="1" t="s">
        <v>32</v>
      </c>
      <c r="H1953" s="30" t="s">
        <v>5587</v>
      </c>
      <c r="I1953" s="27">
        <v>0</v>
      </c>
      <c r="J1953" s="27">
        <v>0</v>
      </c>
      <c r="K1953" s="27">
        <v>0</v>
      </c>
      <c r="L1953" s="27">
        <v>0</v>
      </c>
      <c r="M1953" s="27">
        <v>0</v>
      </c>
      <c r="N1953" s="27">
        <v>0</v>
      </c>
      <c r="O1953" s="27">
        <v>0</v>
      </c>
      <c r="P1953" s="27">
        <v>0</v>
      </c>
      <c r="Q1953" s="27">
        <v>0</v>
      </c>
      <c r="R1953" s="27">
        <v>0</v>
      </c>
      <c r="S1953" s="80">
        <v>0</v>
      </c>
      <c r="T1953" s="80">
        <v>0</v>
      </c>
      <c r="U1953" s="80">
        <v>0</v>
      </c>
      <c r="V1953" s="80">
        <v>0</v>
      </c>
      <c r="W1953" s="80">
        <v>0</v>
      </c>
      <c r="X1953" s="80">
        <v>0</v>
      </c>
      <c r="Y1953" s="80">
        <v>0</v>
      </c>
      <c r="Z1953" s="80">
        <v>0</v>
      </c>
      <c r="AA1953" s="80">
        <v>0</v>
      </c>
      <c r="AB1953" s="80">
        <v>0</v>
      </c>
      <c r="AC1953" s="80">
        <v>0</v>
      </c>
      <c r="AD1953" s="80">
        <v>0</v>
      </c>
      <c r="AE1953" s="80">
        <v>0</v>
      </c>
      <c r="AF1953" s="80">
        <v>0</v>
      </c>
      <c r="AG1953" s="80"/>
      <c r="AH1953" s="80">
        <v>0</v>
      </c>
      <c r="AI1953" s="80">
        <v>0</v>
      </c>
      <c r="AJ1953" s="80">
        <v>0</v>
      </c>
      <c r="AK1953" s="80">
        <v>0</v>
      </c>
      <c r="AL1953" s="80">
        <v>0</v>
      </c>
      <c r="AM1953" s="80">
        <v>0</v>
      </c>
      <c r="AN1953" s="41" t="s">
        <v>5558</v>
      </c>
      <c r="AO1953" s="41"/>
      <c r="AP1953" s="40" t="str" cm="1">
        <f t="array" ref="AP1953">IFERROR(_xlfn.IFS(
AR1953="MPR ISSUE","PDH",
AR1953="BSS Hardware Issue","BSS",
AR1953="Sites strategiques, MLL, Pylone, etc.","ENVTECH",
AR1953="AKTIVCO DEFAUT GE &amp; POWER Cabinet","AKTIVCO",
AR1953="AKTIVCO Coupure ENEO &amp; Baisse de tension","AKTIVCO GRID ONLY",
AR1953="Coupure ENEO &amp; Baisse de tension","IHS GRID ONLY",
AR1953="Defaut GE &amp; POWER Cabinet","IHS",
AR1953="Sharing","Partners",
AR1953="Sites strategiques &amp; DataCenter","SST &amp; DC",
AR1953="Exclu","Exclu",
AR1953="SAT","SAT",
AR1953="SPARE-ISSUE","SPARE-ISSUE",
AR1953="Fiber CAmtel","TRANS_FO_CAMTEL",
AR1953="Fiber AOF","Fiber AOF",
AR1953="Projet OCM (HUAWEI)","TRAVAUX-HUAWEI",
AR1953="Projet OCM (NOKIA)","TRAVAUX-NOKIA",
AR1953="ACCESS-ISSUE","ACCESS-ISSUE",
AR1953="Projet OCM (ZTE, NOKIA, autres projets)","TRAVAUX OCM",
AR1953="No root CAuse","No root cause",
AR1953="ODU HS","PDH",
AR1953="IP &amp; VLAN","PDH",
AR1953="Warehouse HUAWEI","SPARE-ISSUE",
AR1953="SPARE-HS","SPARE-ISSUE",
AR1953="Power Telco","BSS",AR1953="no impacts","no impacts"
),"")</f>
        <v>No root cause</v>
      </c>
      <c r="AQ1953" s="40" t="str" cm="1">
        <f t="array" ref="AQ1953">IFERROR(_xlfn.IFS(
AR1953="MPR ISSUE","TX ISSUE",
AR1953="BSS Hardware Issue","RAN ISSUE",
AR1953="Sites strategiques, MLL, Pylone, etc.","ENVTECH",
AR1953="AKTIVCO DEFAUT GE &amp; POWER Cabinet","POWER ISSUE",
AR1953="AKTIVCO Coupure ENEO &amp; Baisse de tension","POWER ISSUE",
AR1953="Coupure ENEO &amp; Baisse de tension","POWER ISSUE",
AR1953="Defaut GE &amp; POWER Cabinet","POWER ISSUE",
AR1953="Sharing","POWER ISSUE",
AR1953="Sites strategiques &amp; DataCenter","POWER ISSUE",
AR1953="Exclu","Exclu",
AR1953="SAT","TX ISSUE",
AR1953="SPARE-ISSUE","SPARE-ISSUE",
AR1953="Fiber CAmtel","TX ISSUE",
AR1953="Fiber AOF","TX ISSUE",
AR1953="Projet OCM (HUAWEI)","TRAVAUX-HUAWEI",
AR1953="Projet OCM (NOKIA)","TRAVAUX -NOKIA",
AR1953="ACCESS-ISSUE","ACCESS-ISSUE",
AR1953="Projet OCM (ZTE, NOKIA, autres projets)","TRAVAUX OCM",
AR1953="No root CAuse","No root cause",
AR1953="ODU HS","TX ISSUE",
AR1953="IP &amp; VLAN","TX ISSUE",
AR1953="Warehouse HUAWEI","SPARE-ISSUE",
AR1953="SPARE-HS","SPARE-ISSUE",
AR1953="Power Telco","RAN ISSUE",AR1953="no impacts","no impacts"
),"")</f>
        <v>No root cause</v>
      </c>
      <c r="AR1953" s="59" t="s">
        <v>5343</v>
      </c>
      <c r="AS1953" s="40" t="str" cm="1">
        <f t="array" ref="AS1953">IFERROR(_xlfn.IFS(
AR1953="MPR ISSUE","ACTIVE",
AR1953="BSS Hardware Issue","ACTIVE",
AR1953="Sites strategiques, MLL, Pylone, etc.","PASSIVE",
AR1953="AKTIVCO DEFAUT GE &amp; POWER Cabinet","PASSIVE",
AR1953="AKTIVCO Coupure ENEO &amp; Baisse de tension","PASSIVE",
AR1953="Coupure ENEO &amp; Baisse de tension","PASSIVE",
AR1953="Defaut GE &amp; POWER Cabinet","PASSIVE",
AR1953="Sharing","PASSIVE",
AR1953="Sites strategiques &amp; DataCenter","PASSIVE",
AR1953="Exclu","Exclu",
AR1953="SAT","ACTIVE",
AR1953="SPARE-ISSUE","SPARE-ISSUE",
AR1953="Fiber CAmtel","ACTIVE",
AR1953="Fiber AOF","ACTIVE",
AR1953="Projet OCM (HUAWEI)","PLANNED WORKS",
AR1953="Projet OCM (NOKIA)","PLANNED WORKS",
AR1953="ACCESS-ISSUE","ACCESS-ISSUE",
AR1953="Projet OCM (ZTE, NOKIA, autres projets)","PLANNED WORKS",
AR1953="No root CAuse","No root cause",
AR1953="ODU HS","ACTIVE",
AR1953="IP &amp; VLAN","ACTIVE",
AR1953="Warehouse HUAWEI","SPARE-ISSUE",
AR1953="SPARE-HS","SPARE-ISSUE",
AR1953="Power Telco","ACTIVE", AR1953="no impacts","no impacts"
),"")</f>
        <v>No root cause</v>
      </c>
      <c r="AT1953" s="99" t="s">
        <v>5661</v>
      </c>
      <c r="AU1953" s="99" t="s">
        <v>4471</v>
      </c>
      <c r="AW1953" s="17"/>
      <c r="AX1953" s="17" t="s">
        <v>5536</v>
      </c>
      <c r="AY1953" s="17"/>
      <c r="AZ1953" s="17" t="s">
        <v>5536</v>
      </c>
      <c r="BA1953" s="7"/>
      <c r="BC1953" s="18"/>
      <c r="BD1953" s="18"/>
      <c r="BE1953" s="18"/>
      <c r="BF1953" s="18"/>
      <c r="BG1953" s="18"/>
      <c r="BH1953" s="18"/>
      <c r="BI1953" s="18"/>
      <c r="BJ1953" s="18"/>
      <c r="BK1953" s="18"/>
      <c r="BM1953" s="18"/>
      <c r="BN1953" s="18"/>
      <c r="BO1953" s="18"/>
      <c r="BP1953" s="9" t="s">
        <v>5661</v>
      </c>
      <c r="BQ1953" s="14"/>
      <c r="BR1953" s="102" t="s">
        <v>5536</v>
      </c>
      <c r="BS1953" s="14"/>
      <c r="BT1953" s="14"/>
      <c r="BU1953" s="9"/>
      <c r="BV1953" s="9"/>
      <c r="BW1953" s="9"/>
    </row>
    <row r="1954" spans="1:75" x14ac:dyDescent="0.35">
      <c r="A1954" s="1" t="s">
        <v>5085</v>
      </c>
      <c r="B1954" s="1" t="s">
        <v>5086</v>
      </c>
      <c r="C1954" s="3" t="s">
        <v>38</v>
      </c>
      <c r="D1954" s="1" t="s">
        <v>21</v>
      </c>
      <c r="E1954" s="1" t="s">
        <v>30</v>
      </c>
      <c r="F1954" s="3" t="s">
        <v>37</v>
      </c>
      <c r="G1954" s="1" t="s">
        <v>38</v>
      </c>
      <c r="H1954" s="30" t="s">
        <v>5587</v>
      </c>
      <c r="I1954" s="27">
        <v>0</v>
      </c>
      <c r="J1954" s="27">
        <v>0</v>
      </c>
      <c r="K1954" s="27">
        <v>0</v>
      </c>
      <c r="L1954" s="27">
        <v>0</v>
      </c>
      <c r="M1954" s="27">
        <v>0</v>
      </c>
      <c r="N1954" s="27">
        <v>0</v>
      </c>
      <c r="O1954" s="27">
        <v>0</v>
      </c>
      <c r="P1954" s="27">
        <v>0</v>
      </c>
      <c r="Q1954" s="27">
        <v>0</v>
      </c>
      <c r="R1954" s="27">
        <v>0</v>
      </c>
      <c r="S1954" s="80">
        <v>0</v>
      </c>
      <c r="T1954" s="80">
        <v>0</v>
      </c>
      <c r="U1954" s="80">
        <v>0</v>
      </c>
      <c r="V1954" s="80">
        <v>0</v>
      </c>
      <c r="W1954" s="80">
        <v>0</v>
      </c>
      <c r="X1954" s="80">
        <v>0</v>
      </c>
      <c r="Y1954" s="80">
        <v>0</v>
      </c>
      <c r="Z1954" s="80">
        <v>0</v>
      </c>
      <c r="AA1954" s="80">
        <v>0</v>
      </c>
      <c r="AB1954" s="80">
        <v>0</v>
      </c>
      <c r="AC1954" s="80">
        <v>0</v>
      </c>
      <c r="AD1954" s="80">
        <v>0</v>
      </c>
      <c r="AE1954" s="80">
        <v>0</v>
      </c>
      <c r="AF1954" s="80">
        <v>0</v>
      </c>
      <c r="AG1954" s="80"/>
      <c r="AH1954" s="80">
        <v>0</v>
      </c>
      <c r="AI1954" s="80">
        <v>0</v>
      </c>
      <c r="AJ1954" s="80">
        <v>0</v>
      </c>
      <c r="AK1954" s="80">
        <v>0</v>
      </c>
      <c r="AL1954" s="80">
        <v>0</v>
      </c>
      <c r="AM1954" s="80">
        <v>0</v>
      </c>
      <c r="AN1954" s="41" t="s">
        <v>5558</v>
      </c>
      <c r="AO1954" s="41"/>
      <c r="AP1954" s="40" t="str" cm="1">
        <f t="array" ref="AP1954">IFERROR(_xlfn.IFS(
AR1954="MPR ISSUE","PDH",
AR1954="BSS Hardware Issue","BSS",
AR1954="Sites strategiques, MLL, Pylone, etc.","ENVTECH",
AR1954="AKTIVCO DEFAUT GE &amp; POWER Cabinet","AKTIVCO",
AR1954="AKTIVCO Coupure ENEO &amp; Baisse de tension","AKTIVCO GRID ONLY",
AR1954="Coupure ENEO &amp; Baisse de tension","IHS GRID ONLY",
AR1954="Defaut GE &amp; POWER Cabinet","IHS",
AR1954="Sharing","Partners",
AR1954="Sites strategiques &amp; DataCenter","SST &amp; DC",
AR1954="Exclu","Exclu",
AR1954="SAT","SAT",
AR1954="SPARE-ISSUE","SPARE-ISSUE",
AR1954="Fiber CAmtel","TRANS_FO_CAMTEL",
AR1954="Fiber AOF","Fiber AOF",
AR1954="Projet OCM (HUAWEI)","TRAVAUX-HUAWEI",
AR1954="Projet OCM (NOKIA)","TRAVAUX-NOKIA",
AR1954="ACCESS-ISSUE","ACCESS-ISSUE",
AR1954="Projet OCM (ZTE, NOKIA, autres projets)","TRAVAUX OCM",
AR1954="No root CAuse","No root cause",
AR1954="ODU HS","PDH",
AR1954="IP &amp; VLAN","PDH",
AR1954="Warehouse HUAWEI","SPARE-ISSUE",
AR1954="SPARE-HS","SPARE-ISSUE",
AR1954="Power Telco","BSS",AR1954="no impacts","no impacts"
),"")</f>
        <v>AKTIVCO GRID ONLY</v>
      </c>
      <c r="AQ1954" s="40" t="str" cm="1">
        <f t="array" ref="AQ1954">IFERROR(_xlfn.IFS(
AR1954="MPR ISSUE","TX ISSUE",
AR1954="BSS Hardware Issue","RAN ISSUE",
AR1954="Sites strategiques, MLL, Pylone, etc.","ENVTECH",
AR1954="AKTIVCO DEFAUT GE &amp; POWER Cabinet","POWER ISSUE",
AR1954="AKTIVCO Coupure ENEO &amp; Baisse de tension","POWER ISSUE",
AR1954="Coupure ENEO &amp; Baisse de tension","POWER ISSUE",
AR1954="Defaut GE &amp; POWER Cabinet","POWER ISSUE",
AR1954="Sharing","POWER ISSUE",
AR1954="Sites strategiques &amp; DataCenter","POWER ISSUE",
AR1954="Exclu","Exclu",
AR1954="SAT","TX ISSUE",
AR1954="SPARE-ISSUE","SPARE-ISSUE",
AR1954="Fiber CAmtel","TX ISSUE",
AR1954="Fiber AOF","TX ISSUE",
AR1954="Projet OCM (HUAWEI)","TRAVAUX-HUAWEI",
AR1954="Projet OCM (NOKIA)","TRAVAUX -NOKIA",
AR1954="ACCESS-ISSUE","ACCESS-ISSUE",
AR1954="Projet OCM (ZTE, NOKIA, autres projets)","TRAVAUX OCM",
AR1954="No root CAuse","No root cause",
AR1954="ODU HS","TX ISSUE",
AR1954="IP &amp; VLAN","TX ISSUE",
AR1954="Warehouse HUAWEI","SPARE-ISSUE",
AR1954="SPARE-HS","SPARE-ISSUE",
AR1954="Power Telco","RAN ISSUE",AR1954="no impacts","no impacts"
),"")</f>
        <v>POWER ISSUE</v>
      </c>
      <c r="AR1954" s="59" t="s">
        <v>5326</v>
      </c>
      <c r="AS1954" s="40" t="str" cm="1">
        <f t="array" ref="AS1954">IFERROR(_xlfn.IFS(
AR1954="MPR ISSUE","ACTIVE",
AR1954="BSS Hardware Issue","ACTIVE",
AR1954="Sites strategiques, MLL, Pylone, etc.","PASSIVE",
AR1954="AKTIVCO DEFAUT GE &amp; POWER Cabinet","PASSIVE",
AR1954="AKTIVCO Coupure ENEO &amp; Baisse de tension","PASSIVE",
AR1954="Coupure ENEO &amp; Baisse de tension","PASSIVE",
AR1954="Defaut GE &amp; POWER Cabinet","PASSIVE",
AR1954="Sharing","PASSIVE",
AR1954="Sites strategiques &amp; DataCenter","PASSIVE",
AR1954="Exclu","Exclu",
AR1954="SAT","ACTIVE",
AR1954="SPARE-ISSUE","SPARE-ISSUE",
AR1954="Fiber CAmtel","ACTIVE",
AR1954="Fiber AOF","ACTIVE",
AR1954="Projet OCM (HUAWEI)","PLANNED WORKS",
AR1954="Projet OCM (NOKIA)","PLANNED WORKS",
AR1954="ACCESS-ISSUE","ACCESS-ISSUE",
AR1954="Projet OCM (ZTE, NOKIA, autres projets)","PLANNED WORKS",
AR1954="No root CAuse","No root cause",
AR1954="ODU HS","ACTIVE",
AR1954="IP &amp; VLAN","ACTIVE",
AR1954="Warehouse HUAWEI","SPARE-ISSUE",
AR1954="SPARE-HS","SPARE-ISSUE",
AR1954="Power Telco","ACTIVE", AR1954="no impacts","no impacts"
),"")</f>
        <v>PASSIVE</v>
      </c>
      <c r="AT1954" s="99" t="s">
        <v>5978</v>
      </c>
      <c r="AU1954" s="99" t="s">
        <v>5086</v>
      </c>
      <c r="AW1954" s="17"/>
      <c r="AX1954" s="17" t="s">
        <v>5536</v>
      </c>
      <c r="AY1954" s="17"/>
      <c r="AZ1954" s="17" t="s">
        <v>5536</v>
      </c>
      <c r="BA1954" s="7"/>
      <c r="BC1954" s="18"/>
      <c r="BD1954" s="18"/>
      <c r="BE1954" s="18"/>
      <c r="BF1954" s="18"/>
      <c r="BG1954" s="18"/>
      <c r="BH1954" s="18"/>
      <c r="BI1954" s="18"/>
      <c r="BJ1954" s="18"/>
      <c r="BK1954" s="18"/>
      <c r="BM1954" s="18"/>
      <c r="BN1954" s="18"/>
      <c r="BO1954" s="18"/>
      <c r="BP1954" s="9" t="s">
        <v>5978</v>
      </c>
      <c r="BQ1954" s="14"/>
      <c r="BR1954" s="102" t="s">
        <v>5536</v>
      </c>
      <c r="BS1954" s="14"/>
      <c r="BT1954" s="14"/>
      <c r="BU1954" s="9"/>
      <c r="BV1954" s="9"/>
      <c r="BW1954" s="9"/>
    </row>
    <row r="1955" spans="1:75" x14ac:dyDescent="0.35">
      <c r="A1955" s="1" t="s">
        <v>3057</v>
      </c>
      <c r="B1955" s="8" t="s">
        <v>3058</v>
      </c>
      <c r="C1955" s="3" t="s">
        <v>51</v>
      </c>
      <c r="D1955" s="1" t="s">
        <v>21</v>
      </c>
      <c r="E1955" s="1" t="s">
        <v>36</v>
      </c>
      <c r="F1955" s="3" t="s">
        <v>51</v>
      </c>
      <c r="G1955" s="1" t="s">
        <v>52</v>
      </c>
      <c r="H1955" s="28" t="s">
        <v>5589</v>
      </c>
      <c r="I1955" s="27">
        <v>0</v>
      </c>
      <c r="J1955" s="27">
        <v>0</v>
      </c>
      <c r="K1955" s="27">
        <v>0</v>
      </c>
      <c r="L1955" s="27">
        <v>0</v>
      </c>
      <c r="M1955" s="27">
        <v>0</v>
      </c>
      <c r="N1955" s="27">
        <v>0</v>
      </c>
      <c r="O1955" s="27">
        <v>0</v>
      </c>
      <c r="P1955" s="27">
        <v>0</v>
      </c>
      <c r="Q1955" s="27">
        <v>0</v>
      </c>
      <c r="R1955" s="27">
        <v>0</v>
      </c>
      <c r="S1955" s="80">
        <v>0</v>
      </c>
      <c r="T1955" s="80">
        <v>0</v>
      </c>
      <c r="U1955" s="80">
        <v>0</v>
      </c>
      <c r="V1955" s="80">
        <v>0</v>
      </c>
      <c r="W1955" s="80">
        <v>0</v>
      </c>
      <c r="X1955" s="80">
        <v>0</v>
      </c>
      <c r="Y1955" s="80">
        <v>0</v>
      </c>
      <c r="Z1955" s="80">
        <v>0.42486723567700524</v>
      </c>
      <c r="AA1955" s="80">
        <v>0</v>
      </c>
      <c r="AB1955" s="80">
        <v>0</v>
      </c>
      <c r="AC1955" s="80">
        <v>0</v>
      </c>
      <c r="AD1955" s="80">
        <v>0</v>
      </c>
      <c r="AE1955" s="80">
        <v>0</v>
      </c>
      <c r="AF1955" s="80">
        <v>0</v>
      </c>
      <c r="AG1955" s="80"/>
      <c r="AH1955" s="80">
        <v>0</v>
      </c>
      <c r="AI1955" s="80">
        <v>0</v>
      </c>
      <c r="AJ1955" s="80">
        <v>0</v>
      </c>
      <c r="AK1955" s="80">
        <v>0</v>
      </c>
      <c r="AL1955" s="80">
        <v>0</v>
      </c>
      <c r="AM1955" s="80">
        <v>0</v>
      </c>
      <c r="AN1955" s="41" t="s">
        <v>5558</v>
      </c>
      <c r="AO1955" s="41"/>
      <c r="AP1955" s="40" t="str" cm="1">
        <f t="array" ref="AP1955">IFERROR(_xlfn.IFS(
AR1955="MPR ISSUE","PDH",
AR1955="BSS Hardware Issue","BSS",
AR1955="Sites strategiques, MLL, Pylone, etc.","ENVTECH",
AR1955="AKTIVCO DEFAUT GE &amp; POWER Cabinet","AKTIVCO",
AR1955="AKTIVCO Coupure ENEO &amp; Baisse de tension","AKTIVCO GRID ONLY",
AR1955="Coupure ENEO &amp; Baisse de tension","IHS GRID ONLY",
AR1955="Defaut GE &amp; POWER Cabinet","IHS",
AR1955="Sharing","Partners",
AR1955="Sites strategiques &amp; DataCenter","SST &amp; DC",
AR1955="Exclu","Exclu",
AR1955="SAT","SAT",
AR1955="SPARE-ISSUE","SPARE-ISSUE",
AR1955="Fiber CAmtel","TRANS_FO_CAMTEL",
AR1955="Fiber AOF","Fiber AOF",
AR1955="Projet OCM (HUAWEI)","TRAVAUX-HUAWEI",
AR1955="Projet OCM (NOKIA)","TRAVAUX-NOKIA",
AR1955="ACCESS-ISSUE","ACCESS-ISSUE",
AR1955="Projet OCM (ZTE, NOKIA, autres projets)","TRAVAUX OCM",
AR1955="No root CAuse","No root cause",
AR1955="ODU HS","PDH",
AR1955="IP &amp; VLAN","PDH",
AR1955="Warehouse HUAWEI","SPARE-ISSUE",
AR1955="SPARE-HS","SPARE-ISSUE",
AR1955="Power Telco","BSS",AR1955="no impacts","no impacts"
),"")</f>
        <v>No root cause</v>
      </c>
      <c r="AQ1955" s="40" t="str" cm="1">
        <f t="array" ref="AQ1955">IFERROR(_xlfn.IFS(
AR1955="MPR ISSUE","TX ISSUE",
AR1955="BSS Hardware Issue","RAN ISSUE",
AR1955="Sites strategiques, MLL, Pylone, etc.","ENVTECH",
AR1955="AKTIVCO DEFAUT GE &amp; POWER Cabinet","POWER ISSUE",
AR1955="AKTIVCO Coupure ENEO &amp; Baisse de tension","POWER ISSUE",
AR1955="Coupure ENEO &amp; Baisse de tension","POWER ISSUE",
AR1955="Defaut GE &amp; POWER Cabinet","POWER ISSUE",
AR1955="Sharing","POWER ISSUE",
AR1955="Sites strategiques &amp; DataCenter","POWER ISSUE",
AR1955="Exclu","Exclu",
AR1955="SAT","TX ISSUE",
AR1955="SPARE-ISSUE","SPARE-ISSUE",
AR1955="Fiber CAmtel","TX ISSUE",
AR1955="Fiber AOF","TX ISSUE",
AR1955="Projet OCM (HUAWEI)","TRAVAUX-HUAWEI",
AR1955="Projet OCM (NOKIA)","TRAVAUX -NOKIA",
AR1955="ACCESS-ISSUE","ACCESS-ISSUE",
AR1955="Projet OCM (ZTE, NOKIA, autres projets)","TRAVAUX OCM",
AR1955="No root CAuse","No root cause",
AR1955="ODU HS","TX ISSUE",
AR1955="IP &amp; VLAN","TX ISSUE",
AR1955="Warehouse HUAWEI","SPARE-ISSUE",
AR1955="SPARE-HS","SPARE-ISSUE",
AR1955="Power Telco","RAN ISSUE",AR1955="no impacts","no impacts"
),"")</f>
        <v>No root cause</v>
      </c>
      <c r="AR1955" s="59" t="s">
        <v>5343</v>
      </c>
      <c r="AS1955" s="40" t="str" cm="1">
        <f t="array" ref="AS1955">IFERROR(_xlfn.IFS(
AR1955="MPR ISSUE","ACTIVE",
AR1955="BSS Hardware Issue","ACTIVE",
AR1955="Sites strategiques, MLL, Pylone, etc.","PASSIVE",
AR1955="AKTIVCO DEFAUT GE &amp; POWER Cabinet","PASSIVE",
AR1955="AKTIVCO Coupure ENEO &amp; Baisse de tension","PASSIVE",
AR1955="Coupure ENEO &amp; Baisse de tension","PASSIVE",
AR1955="Defaut GE &amp; POWER Cabinet","PASSIVE",
AR1955="Sharing","PASSIVE",
AR1955="Sites strategiques &amp; DataCenter","PASSIVE",
AR1955="Exclu","Exclu",
AR1955="SAT","ACTIVE",
AR1955="SPARE-ISSUE","SPARE-ISSUE",
AR1955="Fiber CAmtel","ACTIVE",
AR1955="Fiber AOF","ACTIVE",
AR1955="Projet OCM (HUAWEI)","PLANNED WORKS",
AR1955="Projet OCM (NOKIA)","PLANNED WORKS",
AR1955="ACCESS-ISSUE","ACCESS-ISSUE",
AR1955="Projet OCM (ZTE, NOKIA, autres projets)","PLANNED WORKS",
AR1955="No root CAuse","No root cause",
AR1955="ODU HS","ACTIVE",
AR1955="IP &amp; VLAN","ACTIVE",
AR1955="Warehouse HUAWEI","SPARE-ISSUE",
AR1955="SPARE-HS","SPARE-ISSUE",
AR1955="Power Telco","ACTIVE", AR1955="no impacts","no impacts"
),"")</f>
        <v>No root cause</v>
      </c>
      <c r="AT1955" s="99" t="s">
        <v>5661</v>
      </c>
      <c r="AU1955" s="99" t="s">
        <v>3058</v>
      </c>
      <c r="AW1955" s="17"/>
      <c r="AX1955" s="17" t="s">
        <v>5536</v>
      </c>
      <c r="AY1955" s="17"/>
      <c r="AZ1955" s="17" t="s">
        <v>5536</v>
      </c>
      <c r="BA1955" s="7"/>
      <c r="BC1955" s="18"/>
      <c r="BD1955" s="18"/>
      <c r="BE1955" s="18"/>
      <c r="BF1955" s="18"/>
      <c r="BG1955" s="18"/>
      <c r="BH1955" s="18"/>
      <c r="BI1955" s="18"/>
      <c r="BJ1955" s="18"/>
      <c r="BK1955" s="18"/>
      <c r="BM1955" s="18"/>
      <c r="BN1955" s="18"/>
      <c r="BO1955" s="18"/>
      <c r="BP1955" s="9" t="s">
        <v>5661</v>
      </c>
      <c r="BQ1955" s="14"/>
      <c r="BR1955" s="102" t="s">
        <v>5536</v>
      </c>
      <c r="BS1955" s="14"/>
      <c r="BT1955" s="14"/>
      <c r="BU1955" s="9"/>
      <c r="BV1955" s="9"/>
      <c r="BW1955" s="9"/>
    </row>
    <row r="1956" spans="1:75" x14ac:dyDescent="0.35">
      <c r="A1956" s="1" t="s">
        <v>2896</v>
      </c>
      <c r="B1956" s="8" t="s">
        <v>2897</v>
      </c>
      <c r="C1956" s="3" t="s">
        <v>32</v>
      </c>
      <c r="D1956" s="1" t="s">
        <v>11</v>
      </c>
      <c r="E1956" s="1" t="s">
        <v>12</v>
      </c>
      <c r="F1956" s="3" t="s">
        <v>31</v>
      </c>
      <c r="G1956" s="1" t="s">
        <v>32</v>
      </c>
      <c r="H1956" s="30" t="s">
        <v>5587</v>
      </c>
      <c r="I1956" s="27">
        <v>0</v>
      </c>
      <c r="J1956" s="27">
        <v>0</v>
      </c>
      <c r="K1956" s="27">
        <v>0</v>
      </c>
      <c r="L1956" s="27">
        <v>0</v>
      </c>
      <c r="M1956" s="27">
        <v>0</v>
      </c>
      <c r="N1956" s="27">
        <v>0</v>
      </c>
      <c r="O1956" s="27">
        <v>0</v>
      </c>
      <c r="P1956" s="27">
        <v>0</v>
      </c>
      <c r="Q1956" s="27">
        <v>0</v>
      </c>
      <c r="R1956" s="27">
        <v>0</v>
      </c>
      <c r="S1956" s="80">
        <v>0</v>
      </c>
      <c r="T1956" s="80">
        <v>0</v>
      </c>
      <c r="U1956" s="80">
        <v>0</v>
      </c>
      <c r="V1956" s="80">
        <v>0</v>
      </c>
      <c r="W1956" s="80">
        <v>0</v>
      </c>
      <c r="X1956" s="80">
        <v>0</v>
      </c>
      <c r="Y1956" s="80">
        <v>0</v>
      </c>
      <c r="Z1956" s="80">
        <v>0</v>
      </c>
      <c r="AA1956" s="80">
        <v>0</v>
      </c>
      <c r="AB1956" s="80">
        <v>0</v>
      </c>
      <c r="AC1956" s="80">
        <v>0</v>
      </c>
      <c r="AD1956" s="80">
        <v>0</v>
      </c>
      <c r="AE1956" s="80">
        <v>0</v>
      </c>
      <c r="AF1956" s="80">
        <v>0</v>
      </c>
      <c r="AG1956" s="80"/>
      <c r="AH1956" s="80">
        <v>0</v>
      </c>
      <c r="AI1956" s="80">
        <v>0</v>
      </c>
      <c r="AJ1956" s="80">
        <v>0</v>
      </c>
      <c r="AK1956" s="80">
        <v>0</v>
      </c>
      <c r="AL1956" s="80">
        <v>0</v>
      </c>
      <c r="AM1956" s="80">
        <v>0</v>
      </c>
      <c r="AN1956" s="41" t="s">
        <v>5558</v>
      </c>
      <c r="AO1956" s="41"/>
      <c r="AP1956" s="40" t="str" cm="1">
        <f t="array" ref="AP1956">IFERROR(_xlfn.IFS(
AR1956="MPR ISSUE","PDH",
AR1956="BSS Hardware Issue","BSS",
AR1956="Sites strategiques, MLL, Pylone, etc.","ENVTECH",
AR1956="AKTIVCO DEFAUT GE &amp; POWER Cabinet","AKTIVCO",
AR1956="AKTIVCO Coupure ENEO &amp; Baisse de tension","AKTIVCO GRID ONLY",
AR1956="Coupure ENEO &amp; Baisse de tension","IHS GRID ONLY",
AR1956="Defaut GE &amp; POWER Cabinet","IHS",
AR1956="Sharing","Partners",
AR1956="Sites strategiques &amp; DataCenter","SST &amp; DC",
AR1956="Exclu","Exclu",
AR1956="SAT","SAT",
AR1956="SPARE-ISSUE","SPARE-ISSUE",
AR1956="Fiber CAmtel","TRANS_FO_CAMTEL",
AR1956="Fiber AOF","Fiber AOF",
AR1956="Projet OCM (HUAWEI)","TRAVAUX-HUAWEI",
AR1956="Projet OCM (NOKIA)","TRAVAUX-NOKIA",
AR1956="ACCESS-ISSUE","ACCESS-ISSUE",
AR1956="Projet OCM (ZTE, NOKIA, autres projets)","TRAVAUX OCM",
AR1956="No root CAuse","No root cause",
AR1956="ODU HS","PDH",
AR1956="IP &amp; VLAN","PDH",
AR1956="Warehouse HUAWEI","SPARE-ISSUE",
AR1956="SPARE-HS","SPARE-ISSUE",
AR1956="Power Telco","BSS",AR1956="no impacts","no impacts"
),"")</f>
        <v>No root cause</v>
      </c>
      <c r="AQ1956" s="40" t="str" cm="1">
        <f t="array" ref="AQ1956">IFERROR(_xlfn.IFS(
AR1956="MPR ISSUE","TX ISSUE",
AR1956="BSS Hardware Issue","RAN ISSUE",
AR1956="Sites strategiques, MLL, Pylone, etc.","ENVTECH",
AR1956="AKTIVCO DEFAUT GE &amp; POWER Cabinet","POWER ISSUE",
AR1956="AKTIVCO Coupure ENEO &amp; Baisse de tension","POWER ISSUE",
AR1956="Coupure ENEO &amp; Baisse de tension","POWER ISSUE",
AR1956="Defaut GE &amp; POWER Cabinet","POWER ISSUE",
AR1956="Sharing","POWER ISSUE",
AR1956="Sites strategiques &amp; DataCenter","POWER ISSUE",
AR1956="Exclu","Exclu",
AR1956="SAT","TX ISSUE",
AR1956="SPARE-ISSUE","SPARE-ISSUE",
AR1956="Fiber CAmtel","TX ISSUE",
AR1956="Fiber AOF","TX ISSUE",
AR1956="Projet OCM (HUAWEI)","TRAVAUX-HUAWEI",
AR1956="Projet OCM (NOKIA)","TRAVAUX -NOKIA",
AR1956="ACCESS-ISSUE","ACCESS-ISSUE",
AR1956="Projet OCM (ZTE, NOKIA, autres projets)","TRAVAUX OCM",
AR1956="No root CAuse","No root cause",
AR1956="ODU HS","TX ISSUE",
AR1956="IP &amp; VLAN","TX ISSUE",
AR1956="Warehouse HUAWEI","SPARE-ISSUE",
AR1956="SPARE-HS","SPARE-ISSUE",
AR1956="Power Telco","RAN ISSUE",AR1956="no impacts","no impacts"
),"")</f>
        <v>No root cause</v>
      </c>
      <c r="AR1956" s="59" t="s">
        <v>5343</v>
      </c>
      <c r="AS1956" s="40" t="str" cm="1">
        <f t="array" ref="AS1956">IFERROR(_xlfn.IFS(
AR1956="MPR ISSUE","ACTIVE",
AR1956="BSS Hardware Issue","ACTIVE",
AR1956="Sites strategiques, MLL, Pylone, etc.","PASSIVE",
AR1956="AKTIVCO DEFAUT GE &amp; POWER Cabinet","PASSIVE",
AR1956="AKTIVCO Coupure ENEO &amp; Baisse de tension","PASSIVE",
AR1956="Coupure ENEO &amp; Baisse de tension","PASSIVE",
AR1956="Defaut GE &amp; POWER Cabinet","PASSIVE",
AR1956="Sharing","PASSIVE",
AR1956="Sites strategiques &amp; DataCenter","PASSIVE",
AR1956="Exclu","Exclu",
AR1956="SAT","ACTIVE",
AR1956="SPARE-ISSUE","SPARE-ISSUE",
AR1956="Fiber CAmtel","ACTIVE",
AR1956="Fiber AOF","ACTIVE",
AR1956="Projet OCM (HUAWEI)","PLANNED WORKS",
AR1956="Projet OCM (NOKIA)","PLANNED WORKS",
AR1956="ACCESS-ISSUE","ACCESS-ISSUE",
AR1956="Projet OCM (ZTE, NOKIA, autres projets)","PLANNED WORKS",
AR1956="No root CAuse","No root cause",
AR1956="ODU HS","ACTIVE",
AR1956="IP &amp; VLAN","ACTIVE",
AR1956="Warehouse HUAWEI","SPARE-ISSUE",
AR1956="SPARE-HS","SPARE-ISSUE",
AR1956="Power Telco","ACTIVE", AR1956="no impacts","no impacts"
),"")</f>
        <v>No root cause</v>
      </c>
      <c r="AT1956" s="99" t="s">
        <v>5661</v>
      </c>
      <c r="AU1956" s="99" t="s">
        <v>2897</v>
      </c>
      <c r="AW1956" s="17"/>
      <c r="AX1956" s="17" t="s">
        <v>5536</v>
      </c>
      <c r="AY1956" s="17"/>
      <c r="AZ1956" s="17" t="s">
        <v>5536</v>
      </c>
      <c r="BA1956" s="7"/>
      <c r="BC1956" s="18"/>
      <c r="BD1956" s="18"/>
      <c r="BE1956" s="18"/>
      <c r="BF1956" s="18"/>
      <c r="BG1956" s="18"/>
      <c r="BH1956" s="18"/>
      <c r="BI1956" s="18"/>
      <c r="BJ1956" s="18"/>
      <c r="BK1956" s="18"/>
      <c r="BM1956" s="18"/>
      <c r="BN1956" s="18"/>
      <c r="BO1956" s="18"/>
      <c r="BP1956" s="9" t="s">
        <v>5661</v>
      </c>
      <c r="BQ1956" s="14"/>
      <c r="BR1956" s="102" t="s">
        <v>5536</v>
      </c>
      <c r="BS1956" s="14"/>
      <c r="BT1956" s="14"/>
      <c r="BU1956" s="9"/>
      <c r="BV1956" s="9"/>
      <c r="BW1956" s="9"/>
    </row>
    <row r="1957" spans="1:75" x14ac:dyDescent="0.35">
      <c r="A1957" s="1" t="s">
        <v>4341</v>
      </c>
      <c r="B1957" s="8" t="s">
        <v>4342</v>
      </c>
      <c r="C1957" s="3" t="s">
        <v>31</v>
      </c>
      <c r="D1957" s="1" t="s">
        <v>11</v>
      </c>
      <c r="E1957" s="1" t="s">
        <v>154</v>
      </c>
      <c r="F1957" s="3" t="s">
        <v>31</v>
      </c>
      <c r="G1957" s="1" t="s">
        <v>4343</v>
      </c>
      <c r="H1957" s="30" t="s">
        <v>5587</v>
      </c>
      <c r="I1957" s="27">
        <v>0</v>
      </c>
      <c r="J1957" s="27">
        <v>0</v>
      </c>
      <c r="K1957" s="27">
        <v>0</v>
      </c>
      <c r="L1957" s="27">
        <v>0</v>
      </c>
      <c r="M1957" s="27">
        <v>0</v>
      </c>
      <c r="N1957" s="27">
        <v>0</v>
      </c>
      <c r="O1957" s="27">
        <v>0</v>
      </c>
      <c r="P1957" s="27">
        <v>0</v>
      </c>
      <c r="Q1957" s="27">
        <v>0</v>
      </c>
      <c r="R1957" s="27">
        <v>0</v>
      </c>
      <c r="S1957" s="80">
        <v>0</v>
      </c>
      <c r="T1957" s="80">
        <v>0</v>
      </c>
      <c r="U1957" s="80">
        <v>0</v>
      </c>
      <c r="V1957" s="80">
        <v>0</v>
      </c>
      <c r="W1957" s="80">
        <v>0</v>
      </c>
      <c r="X1957" s="80">
        <v>0</v>
      </c>
      <c r="Y1957" s="80">
        <v>0</v>
      </c>
      <c r="Z1957" s="80">
        <v>0</v>
      </c>
      <c r="AA1957" s="80">
        <v>0</v>
      </c>
      <c r="AB1957" s="80">
        <v>0</v>
      </c>
      <c r="AC1957" s="80">
        <v>0</v>
      </c>
      <c r="AD1957" s="80">
        <v>0</v>
      </c>
      <c r="AE1957" s="80">
        <v>0</v>
      </c>
      <c r="AF1957" s="80">
        <v>0</v>
      </c>
      <c r="AG1957" s="80"/>
      <c r="AH1957" s="80">
        <v>0</v>
      </c>
      <c r="AI1957" s="80">
        <v>0</v>
      </c>
      <c r="AJ1957" s="80">
        <v>0</v>
      </c>
      <c r="AK1957" s="80">
        <v>0</v>
      </c>
      <c r="AL1957" s="80">
        <v>0</v>
      </c>
      <c r="AM1957" s="80">
        <v>0</v>
      </c>
      <c r="AN1957" s="41" t="s">
        <v>5558</v>
      </c>
      <c r="AO1957" s="41"/>
      <c r="AP1957" s="40" t="str" cm="1">
        <f t="array" ref="AP1957">IFERROR(_xlfn.IFS(
AR1957="MPR ISSUE","PDH",
AR1957="BSS Hardware Issue","BSS",
AR1957="Sites strategiques, MLL, Pylone, etc.","ENVTECH",
AR1957="AKTIVCO DEFAUT GE &amp; POWER Cabinet","AKTIVCO",
AR1957="AKTIVCO Coupure ENEO &amp; Baisse de tension","AKTIVCO GRID ONLY",
AR1957="Coupure ENEO &amp; Baisse de tension","IHS GRID ONLY",
AR1957="Defaut GE &amp; POWER Cabinet","IHS",
AR1957="Sharing","Partners",
AR1957="Sites strategiques &amp; DataCenter","SST &amp; DC",
AR1957="Exclu","Exclu",
AR1957="SAT","SAT",
AR1957="SPARE-ISSUE","SPARE-ISSUE",
AR1957="Fiber CAmtel","TRANS_FO_CAMTEL",
AR1957="Fiber AOF","Fiber AOF",
AR1957="Projet OCM (HUAWEI)","TRAVAUX-HUAWEI",
AR1957="Projet OCM (NOKIA)","TRAVAUX-NOKIA",
AR1957="ACCESS-ISSUE","ACCESS-ISSUE",
AR1957="Projet OCM (ZTE, NOKIA, autres projets)","TRAVAUX OCM",
AR1957="No root CAuse","No root cause",
AR1957="ODU HS","PDH",
AR1957="IP &amp; VLAN","PDH",
AR1957="Warehouse HUAWEI","SPARE-ISSUE",
AR1957="SPARE-HS","SPARE-ISSUE",
AR1957="Power Telco","BSS",AR1957="no impacts","no impacts"
),"")</f>
        <v>No root cause</v>
      </c>
      <c r="AQ1957" s="40" t="str" cm="1">
        <f t="array" ref="AQ1957">IFERROR(_xlfn.IFS(
AR1957="MPR ISSUE","TX ISSUE",
AR1957="BSS Hardware Issue","RAN ISSUE",
AR1957="Sites strategiques, MLL, Pylone, etc.","ENVTECH",
AR1957="AKTIVCO DEFAUT GE &amp; POWER Cabinet","POWER ISSUE",
AR1957="AKTIVCO Coupure ENEO &amp; Baisse de tension","POWER ISSUE",
AR1957="Coupure ENEO &amp; Baisse de tension","POWER ISSUE",
AR1957="Defaut GE &amp; POWER Cabinet","POWER ISSUE",
AR1957="Sharing","POWER ISSUE",
AR1957="Sites strategiques &amp; DataCenter","POWER ISSUE",
AR1957="Exclu","Exclu",
AR1957="SAT","TX ISSUE",
AR1957="SPARE-ISSUE","SPARE-ISSUE",
AR1957="Fiber CAmtel","TX ISSUE",
AR1957="Fiber AOF","TX ISSUE",
AR1957="Projet OCM (HUAWEI)","TRAVAUX-HUAWEI",
AR1957="Projet OCM (NOKIA)","TRAVAUX -NOKIA",
AR1957="ACCESS-ISSUE","ACCESS-ISSUE",
AR1957="Projet OCM (ZTE, NOKIA, autres projets)","TRAVAUX OCM",
AR1957="No root CAuse","No root cause",
AR1957="ODU HS","TX ISSUE",
AR1957="IP &amp; VLAN","TX ISSUE",
AR1957="Warehouse HUAWEI","SPARE-ISSUE",
AR1957="SPARE-HS","SPARE-ISSUE",
AR1957="Power Telco","RAN ISSUE",AR1957="no impacts","no impacts"
),"")</f>
        <v>No root cause</v>
      </c>
      <c r="AR1957" s="59" t="s">
        <v>5343</v>
      </c>
      <c r="AS1957" s="40" t="str" cm="1">
        <f t="array" ref="AS1957">IFERROR(_xlfn.IFS(
AR1957="MPR ISSUE","ACTIVE",
AR1957="BSS Hardware Issue","ACTIVE",
AR1957="Sites strategiques, MLL, Pylone, etc.","PASSIVE",
AR1957="AKTIVCO DEFAUT GE &amp; POWER Cabinet","PASSIVE",
AR1957="AKTIVCO Coupure ENEO &amp; Baisse de tension","PASSIVE",
AR1957="Coupure ENEO &amp; Baisse de tension","PASSIVE",
AR1957="Defaut GE &amp; POWER Cabinet","PASSIVE",
AR1957="Sharing","PASSIVE",
AR1957="Sites strategiques &amp; DataCenter","PASSIVE",
AR1957="Exclu","Exclu",
AR1957="SAT","ACTIVE",
AR1957="SPARE-ISSUE","SPARE-ISSUE",
AR1957="Fiber CAmtel","ACTIVE",
AR1957="Fiber AOF","ACTIVE",
AR1957="Projet OCM (HUAWEI)","PLANNED WORKS",
AR1957="Projet OCM (NOKIA)","PLANNED WORKS",
AR1957="ACCESS-ISSUE","ACCESS-ISSUE",
AR1957="Projet OCM (ZTE, NOKIA, autres projets)","PLANNED WORKS",
AR1957="No root CAuse","No root cause",
AR1957="ODU HS","ACTIVE",
AR1957="IP &amp; VLAN","ACTIVE",
AR1957="Warehouse HUAWEI","SPARE-ISSUE",
AR1957="SPARE-HS","SPARE-ISSUE",
AR1957="Power Telco","ACTIVE", AR1957="no impacts","no impacts"
),"")</f>
        <v>No root cause</v>
      </c>
      <c r="AT1957" s="99" t="s">
        <v>6505</v>
      </c>
      <c r="AU1957" s="99" t="s">
        <v>4342</v>
      </c>
      <c r="AW1957" s="17"/>
      <c r="AX1957" s="17" t="s">
        <v>5536</v>
      </c>
      <c r="AY1957" s="17"/>
      <c r="AZ1957" s="17" t="s">
        <v>5536</v>
      </c>
      <c r="BA1957" s="7"/>
      <c r="BC1957" s="18"/>
      <c r="BD1957" s="18"/>
      <c r="BE1957" s="18"/>
      <c r="BF1957" s="18"/>
      <c r="BG1957" s="18"/>
      <c r="BH1957" s="18"/>
      <c r="BI1957" s="18" t="s">
        <v>5677</v>
      </c>
      <c r="BJ1957" s="18" t="s">
        <v>5677</v>
      </c>
      <c r="BK1957" s="18" t="s">
        <v>5677</v>
      </c>
      <c r="BM1957" s="18"/>
      <c r="BN1957" s="18"/>
      <c r="BO1957" s="18"/>
      <c r="BP1957" s="9" t="s">
        <v>5661</v>
      </c>
      <c r="BQ1957" s="14"/>
      <c r="BR1957" s="102" t="s">
        <v>5536</v>
      </c>
      <c r="BS1957" s="14"/>
      <c r="BT1957" s="14"/>
      <c r="BU1957" s="9"/>
      <c r="BV1957" s="9"/>
      <c r="BW1957" s="9"/>
    </row>
    <row r="1958" spans="1:75" x14ac:dyDescent="0.35">
      <c r="A1958" s="1" t="s">
        <v>1760</v>
      </c>
      <c r="B1958" s="8" t="s">
        <v>5080</v>
      </c>
      <c r="C1958" s="3" t="s">
        <v>37</v>
      </c>
      <c r="D1958" s="1" t="s">
        <v>11</v>
      </c>
      <c r="E1958" s="1" t="s">
        <v>593</v>
      </c>
      <c r="F1958" s="3" t="s">
        <v>226</v>
      </c>
      <c r="G1958" s="1" t="s">
        <v>1760</v>
      </c>
      <c r="H1958" s="30" t="s">
        <v>5587</v>
      </c>
      <c r="I1958" s="27">
        <v>0</v>
      </c>
      <c r="J1958" s="27">
        <v>0</v>
      </c>
      <c r="K1958" s="27">
        <v>0</v>
      </c>
      <c r="L1958" s="27">
        <v>0</v>
      </c>
      <c r="M1958" s="27">
        <v>0</v>
      </c>
      <c r="N1958" s="27">
        <v>0</v>
      </c>
      <c r="O1958" s="27">
        <v>0</v>
      </c>
      <c r="P1958" s="27">
        <v>0</v>
      </c>
      <c r="Q1958" s="27">
        <v>0</v>
      </c>
      <c r="R1958" s="27">
        <v>0</v>
      </c>
      <c r="S1958" s="80">
        <v>0</v>
      </c>
      <c r="T1958" s="80">
        <v>0</v>
      </c>
      <c r="U1958" s="80">
        <v>0</v>
      </c>
      <c r="V1958" s="80">
        <v>0</v>
      </c>
      <c r="W1958" s="80">
        <v>0</v>
      </c>
      <c r="X1958" s="80">
        <v>0</v>
      </c>
      <c r="Y1958" s="80">
        <v>0</v>
      </c>
      <c r="Z1958" s="80">
        <v>0</v>
      </c>
      <c r="AA1958" s="80">
        <v>0</v>
      </c>
      <c r="AB1958" s="80">
        <v>0</v>
      </c>
      <c r="AC1958" s="80">
        <v>0</v>
      </c>
      <c r="AD1958" s="80">
        <v>0</v>
      </c>
      <c r="AE1958" s="80">
        <v>0</v>
      </c>
      <c r="AF1958" s="80">
        <v>0</v>
      </c>
      <c r="AG1958" s="80"/>
      <c r="AH1958" s="80">
        <v>0</v>
      </c>
      <c r="AI1958" s="80">
        <v>0</v>
      </c>
      <c r="AJ1958" s="80">
        <v>0</v>
      </c>
      <c r="AK1958" s="80">
        <v>0</v>
      </c>
      <c r="AL1958" s="80">
        <v>0</v>
      </c>
      <c r="AM1958" s="80">
        <v>0</v>
      </c>
      <c r="AN1958" s="41" t="s">
        <v>5586</v>
      </c>
      <c r="AO1958" s="41"/>
      <c r="AP1958" s="40" t="str" cm="1">
        <f t="array" ref="AP1958">IFERROR(_xlfn.IFS(
AR1958="MPR ISSUE","PDH",
AR1958="BSS Hardware Issue","BSS",
AR1958="Sites strategiques, MLL, Pylone, etc.","ENVTECH",
AR1958="AKTIVCO DEFAUT GE &amp; POWER Cabinet","AKTIVCO",
AR1958="AKTIVCO Coupure ENEO &amp; Baisse de tension","AKTIVCO GRID ONLY",
AR1958="Coupure ENEO &amp; Baisse de tension","IHS GRID ONLY",
AR1958="Defaut GE &amp; POWER Cabinet","IHS",
AR1958="Sharing","Partners",
AR1958="Sites strategiques &amp; DataCenter","SST &amp; DC",
AR1958="Exclu","Exclu",
AR1958="SAT","SAT",
AR1958="SPARE-ISSUE","SPARE-ISSUE",
AR1958="Fiber CAmtel","TRANS_FO_CAMTEL",
AR1958="Fiber AOF","Fiber AOF",
AR1958="Projet OCM (HUAWEI)","TRAVAUX-HUAWEI",
AR1958="Projet OCM (NOKIA)","TRAVAUX-NOKIA",
AR1958="ACCESS-ISSUE","ACCESS-ISSUE",
AR1958="Projet OCM (ZTE, NOKIA, autres projets)","TRAVAUX OCM",
AR1958="No root CAuse","No root cause",
AR1958="ODU HS","PDH",
AR1958="IP &amp; VLAN","PDH",
AR1958="Warehouse HUAWEI","SPARE-ISSUE",
AR1958="SPARE-HS","SPARE-ISSUE",
AR1958="Power Telco","BSS",AR1958="no impacts","no impacts"
),"")</f>
        <v>Exclu</v>
      </c>
      <c r="AQ1958" s="40" t="str" cm="1">
        <f t="array" ref="AQ1958">IFERROR(_xlfn.IFS(
AR1958="MPR ISSUE","TX ISSUE",
AR1958="BSS Hardware Issue","RAN ISSUE",
AR1958="Sites strategiques, MLL, Pylone, etc.","ENVTECH",
AR1958="AKTIVCO DEFAUT GE &amp; POWER Cabinet","POWER ISSUE",
AR1958="AKTIVCO Coupure ENEO &amp; Baisse de tension","POWER ISSUE",
AR1958="Coupure ENEO &amp; Baisse de tension","POWER ISSUE",
AR1958="Defaut GE &amp; POWER Cabinet","POWER ISSUE",
AR1958="Sharing","POWER ISSUE",
AR1958="Sites strategiques &amp; DataCenter","POWER ISSUE",
AR1958="Exclu","Exclu",
AR1958="SAT","TX ISSUE",
AR1958="SPARE-ISSUE","SPARE-ISSUE",
AR1958="Fiber CAmtel","TX ISSUE",
AR1958="Fiber AOF","TX ISSUE",
AR1958="Projet OCM (HUAWEI)","TRAVAUX-HUAWEI",
AR1958="Projet OCM (NOKIA)","TRAVAUX -NOKIA",
AR1958="ACCESS-ISSUE","ACCESS-ISSUE",
AR1958="Projet OCM (ZTE, NOKIA, autres projets)","TRAVAUX OCM",
AR1958="No root CAuse","No root cause",
AR1958="ODU HS","TX ISSUE",
AR1958="IP &amp; VLAN","TX ISSUE",
AR1958="Warehouse HUAWEI","SPARE-ISSUE",
AR1958="SPARE-HS","SPARE-ISSUE",
AR1958="Power Telco","RAN ISSUE",AR1958="no impacts","no impacts"
),"")</f>
        <v>Exclu</v>
      </c>
      <c r="AR1958" s="59" t="s">
        <v>5586</v>
      </c>
      <c r="AS1958" s="40" t="str" cm="1">
        <f t="array" ref="AS1958">IFERROR(_xlfn.IFS(
AR1958="MPR ISSUE","ACTIVE",
AR1958="BSS Hardware Issue","ACTIVE",
AR1958="Sites strategiques, MLL, Pylone, etc.","PASSIVE",
AR1958="AKTIVCO DEFAUT GE &amp; POWER Cabinet","PASSIVE",
AR1958="AKTIVCO Coupure ENEO &amp; Baisse de tension","PASSIVE",
AR1958="Coupure ENEO &amp; Baisse de tension","PASSIVE",
AR1958="Defaut GE &amp; POWER Cabinet","PASSIVE",
AR1958="Sharing","PASSIVE",
AR1958="Sites strategiques &amp; DataCenter","PASSIVE",
AR1958="Exclu","Exclu",
AR1958="SAT","ACTIVE",
AR1958="SPARE-ISSUE","SPARE-ISSUE",
AR1958="Fiber CAmtel","ACTIVE",
AR1958="Fiber AOF","ACTIVE",
AR1958="Projet OCM (HUAWEI)","PLANNED WORKS",
AR1958="Projet OCM (NOKIA)","PLANNED WORKS",
AR1958="ACCESS-ISSUE","ACCESS-ISSUE",
AR1958="Projet OCM (ZTE, NOKIA, autres projets)","PLANNED WORKS",
AR1958="No root CAuse","No root cause",
AR1958="ODU HS","ACTIVE",
AR1958="IP &amp; VLAN","ACTIVE",
AR1958="Warehouse HUAWEI","SPARE-ISSUE",
AR1958="SPARE-HS","SPARE-ISSUE",
AR1958="Power Telco","ACTIVE", AR1958="no impacts","no impacts"
),"")</f>
        <v>Exclu</v>
      </c>
      <c r="AT1958" s="99" t="s">
        <v>5661</v>
      </c>
      <c r="AU1958" s="99" t="s">
        <v>5080</v>
      </c>
      <c r="AW1958" s="17"/>
      <c r="AX1958" s="17" t="s">
        <v>5536</v>
      </c>
      <c r="AY1958" s="17"/>
      <c r="AZ1958" s="17" t="s">
        <v>5536</v>
      </c>
      <c r="BA1958" s="7"/>
      <c r="BC1958" s="18"/>
      <c r="BD1958" s="18"/>
      <c r="BE1958" s="18"/>
      <c r="BF1958" s="18"/>
      <c r="BG1958" s="18"/>
      <c r="BH1958" s="18"/>
      <c r="BI1958" s="18"/>
      <c r="BJ1958" s="18"/>
      <c r="BK1958" s="18"/>
      <c r="BM1958" s="18"/>
      <c r="BN1958" s="18"/>
      <c r="BO1958" s="18"/>
      <c r="BP1958" s="9" t="s">
        <v>5661</v>
      </c>
      <c r="BQ1958" s="14"/>
      <c r="BR1958" s="102" t="s">
        <v>5536</v>
      </c>
      <c r="BS1958" s="14"/>
      <c r="BT1958" s="14"/>
      <c r="BU1958" s="9"/>
      <c r="BV1958" s="9"/>
      <c r="BW1958" s="9"/>
    </row>
    <row r="1959" spans="1:75" x14ac:dyDescent="0.35">
      <c r="A1959" s="1" t="s">
        <v>1921</v>
      </c>
      <c r="B1959" s="8" t="s">
        <v>1922</v>
      </c>
      <c r="C1959" s="3" t="s">
        <v>37</v>
      </c>
      <c r="D1959" s="1" t="s">
        <v>11</v>
      </c>
      <c r="E1959" s="1" t="s">
        <v>12</v>
      </c>
      <c r="F1959" s="3" t="s">
        <v>69</v>
      </c>
      <c r="G1959" s="1" t="s">
        <v>70</v>
      </c>
      <c r="H1959" s="30" t="s">
        <v>5587</v>
      </c>
      <c r="I1959" s="27">
        <v>0</v>
      </c>
      <c r="J1959" s="27">
        <v>0</v>
      </c>
      <c r="K1959" s="27">
        <v>0</v>
      </c>
      <c r="L1959" s="27">
        <v>0</v>
      </c>
      <c r="M1959" s="27">
        <v>0</v>
      </c>
      <c r="N1959" s="27">
        <v>0</v>
      </c>
      <c r="O1959" s="27">
        <v>0</v>
      </c>
      <c r="P1959" s="27">
        <v>0</v>
      </c>
      <c r="Q1959" s="27">
        <v>0</v>
      </c>
      <c r="R1959" s="27">
        <v>0</v>
      </c>
      <c r="S1959" s="80">
        <v>0</v>
      </c>
      <c r="T1959" s="80">
        <v>0</v>
      </c>
      <c r="U1959" s="80">
        <v>0</v>
      </c>
      <c r="V1959" s="80">
        <v>0</v>
      </c>
      <c r="W1959" s="80">
        <v>0</v>
      </c>
      <c r="X1959" s="80">
        <v>0</v>
      </c>
      <c r="Y1959" s="80">
        <v>0</v>
      </c>
      <c r="Z1959" s="80">
        <v>0</v>
      </c>
      <c r="AA1959" s="80">
        <v>0</v>
      </c>
      <c r="AB1959" s="80">
        <v>0</v>
      </c>
      <c r="AC1959" s="80">
        <v>0</v>
      </c>
      <c r="AD1959" s="80">
        <v>0</v>
      </c>
      <c r="AE1959" s="80">
        <v>0</v>
      </c>
      <c r="AF1959" s="80">
        <v>0</v>
      </c>
      <c r="AG1959" s="80"/>
      <c r="AH1959" s="80">
        <v>0</v>
      </c>
      <c r="AI1959" s="80">
        <v>0</v>
      </c>
      <c r="AJ1959" s="80">
        <v>0</v>
      </c>
      <c r="AK1959" s="80">
        <v>0</v>
      </c>
      <c r="AL1959" s="80">
        <v>0</v>
      </c>
      <c r="AM1959" s="80">
        <v>0</v>
      </c>
      <c r="AN1959" s="41" t="s">
        <v>5558</v>
      </c>
      <c r="AO1959" s="41"/>
      <c r="AP1959" s="40" t="str" cm="1">
        <f t="array" ref="AP1959">IFERROR(_xlfn.IFS(
AR1959="MPR ISSUE","PDH",
AR1959="BSS Hardware Issue","BSS",
AR1959="Sites strategiques, MLL, Pylone, etc.","ENVTECH",
AR1959="AKTIVCO DEFAUT GE &amp; POWER Cabinet","AKTIVCO",
AR1959="AKTIVCO Coupure ENEO &amp; Baisse de tension","AKTIVCO GRID ONLY",
AR1959="Coupure ENEO &amp; Baisse de tension","IHS GRID ONLY",
AR1959="Defaut GE &amp; POWER Cabinet","IHS",
AR1959="Sharing","Partners",
AR1959="Sites strategiques &amp; DataCenter","SST &amp; DC",
AR1959="Exclu","Exclu",
AR1959="SAT","SAT",
AR1959="SPARE-ISSUE","SPARE-ISSUE",
AR1959="Fiber CAmtel","TRANS_FO_CAMTEL",
AR1959="Fiber AOF","Fiber AOF",
AR1959="Projet OCM (HUAWEI)","TRAVAUX-HUAWEI",
AR1959="Projet OCM (NOKIA)","TRAVAUX-NOKIA",
AR1959="ACCESS-ISSUE","ACCESS-ISSUE",
AR1959="Projet OCM (ZTE, NOKIA, autres projets)","TRAVAUX OCM",
AR1959="No root CAuse","No root cause",
AR1959="ODU HS","PDH",
AR1959="IP &amp; VLAN","PDH",
AR1959="Warehouse HUAWEI","SPARE-ISSUE",
AR1959="SPARE-HS","SPARE-ISSUE",
AR1959="Power Telco","BSS",AR1959="no impacts","no impacts"
),"")</f>
        <v>No root cause</v>
      </c>
      <c r="AQ1959" s="40" t="str" cm="1">
        <f t="array" ref="AQ1959">IFERROR(_xlfn.IFS(
AR1959="MPR ISSUE","TX ISSUE",
AR1959="BSS Hardware Issue","RAN ISSUE",
AR1959="Sites strategiques, MLL, Pylone, etc.","ENVTECH",
AR1959="AKTIVCO DEFAUT GE &amp; POWER Cabinet","POWER ISSUE",
AR1959="AKTIVCO Coupure ENEO &amp; Baisse de tension","POWER ISSUE",
AR1959="Coupure ENEO &amp; Baisse de tension","POWER ISSUE",
AR1959="Defaut GE &amp; POWER Cabinet","POWER ISSUE",
AR1959="Sharing","POWER ISSUE",
AR1959="Sites strategiques &amp; DataCenter","POWER ISSUE",
AR1959="Exclu","Exclu",
AR1959="SAT","TX ISSUE",
AR1959="SPARE-ISSUE","SPARE-ISSUE",
AR1959="Fiber CAmtel","TX ISSUE",
AR1959="Fiber AOF","TX ISSUE",
AR1959="Projet OCM (HUAWEI)","TRAVAUX-HUAWEI",
AR1959="Projet OCM (NOKIA)","TRAVAUX -NOKIA",
AR1959="ACCESS-ISSUE","ACCESS-ISSUE",
AR1959="Projet OCM (ZTE, NOKIA, autres projets)","TRAVAUX OCM",
AR1959="No root CAuse","No root cause",
AR1959="ODU HS","TX ISSUE",
AR1959="IP &amp; VLAN","TX ISSUE",
AR1959="Warehouse HUAWEI","SPARE-ISSUE",
AR1959="SPARE-HS","SPARE-ISSUE",
AR1959="Power Telco","RAN ISSUE",AR1959="no impacts","no impacts"
),"")</f>
        <v>No root cause</v>
      </c>
      <c r="AR1959" s="59" t="s">
        <v>5343</v>
      </c>
      <c r="AS1959" s="40" t="str" cm="1">
        <f t="array" ref="AS1959">IFERROR(_xlfn.IFS(
AR1959="MPR ISSUE","ACTIVE",
AR1959="BSS Hardware Issue","ACTIVE",
AR1959="Sites strategiques, MLL, Pylone, etc.","PASSIVE",
AR1959="AKTIVCO DEFAUT GE &amp; POWER Cabinet","PASSIVE",
AR1959="AKTIVCO Coupure ENEO &amp; Baisse de tension","PASSIVE",
AR1959="Coupure ENEO &amp; Baisse de tension","PASSIVE",
AR1959="Defaut GE &amp; POWER Cabinet","PASSIVE",
AR1959="Sharing","PASSIVE",
AR1959="Sites strategiques &amp; DataCenter","PASSIVE",
AR1959="Exclu","Exclu",
AR1959="SAT","ACTIVE",
AR1959="SPARE-ISSUE","SPARE-ISSUE",
AR1959="Fiber CAmtel","ACTIVE",
AR1959="Fiber AOF","ACTIVE",
AR1959="Projet OCM (HUAWEI)","PLANNED WORKS",
AR1959="Projet OCM (NOKIA)","PLANNED WORKS",
AR1959="ACCESS-ISSUE","ACCESS-ISSUE",
AR1959="Projet OCM (ZTE, NOKIA, autres projets)","PLANNED WORKS",
AR1959="No root CAuse","No root cause",
AR1959="ODU HS","ACTIVE",
AR1959="IP &amp; VLAN","ACTIVE",
AR1959="Warehouse HUAWEI","SPARE-ISSUE",
AR1959="SPARE-HS","SPARE-ISSUE",
AR1959="Power Telco","ACTIVE", AR1959="no impacts","no impacts"
),"")</f>
        <v>No root cause</v>
      </c>
      <c r="AT1959" s="99" t="s">
        <v>5661</v>
      </c>
      <c r="AU1959" s="99" t="s">
        <v>1922</v>
      </c>
      <c r="AW1959" s="17"/>
      <c r="AX1959" s="17" t="s">
        <v>5536</v>
      </c>
      <c r="AY1959" s="17"/>
      <c r="AZ1959" s="17" t="s">
        <v>5536</v>
      </c>
      <c r="BA1959" s="7"/>
      <c r="BC1959" s="18"/>
      <c r="BD1959" s="18"/>
      <c r="BE1959" s="18"/>
      <c r="BF1959" s="18"/>
      <c r="BG1959" s="18"/>
      <c r="BH1959" s="18"/>
      <c r="BI1959" s="18"/>
      <c r="BJ1959" s="18"/>
      <c r="BK1959" s="18"/>
      <c r="BM1959" s="18"/>
      <c r="BN1959" s="18"/>
      <c r="BO1959" s="18"/>
      <c r="BP1959" s="9" t="s">
        <v>5661</v>
      </c>
      <c r="BQ1959" s="14"/>
      <c r="BR1959" s="102" t="s">
        <v>5536</v>
      </c>
      <c r="BS1959" s="14"/>
      <c r="BT1959" s="14"/>
      <c r="BU1959" s="9"/>
      <c r="BV1959" s="9"/>
      <c r="BW1959" s="9"/>
    </row>
    <row r="1960" spans="1:75" x14ac:dyDescent="0.35">
      <c r="A1960" s="1" t="s">
        <v>5099</v>
      </c>
      <c r="B1960" s="8" t="s">
        <v>5100</v>
      </c>
      <c r="C1960" s="3" t="s">
        <v>37</v>
      </c>
      <c r="D1960" s="1" t="s">
        <v>11</v>
      </c>
      <c r="E1960" s="1" t="s">
        <v>12</v>
      </c>
      <c r="F1960" s="3" t="s">
        <v>37</v>
      </c>
      <c r="G1960" s="1" t="s">
        <v>5099</v>
      </c>
      <c r="H1960" s="30" t="s">
        <v>5587</v>
      </c>
      <c r="I1960" s="27">
        <v>0</v>
      </c>
      <c r="J1960" s="27">
        <v>0</v>
      </c>
      <c r="K1960" s="27">
        <v>0</v>
      </c>
      <c r="L1960" s="27">
        <v>0</v>
      </c>
      <c r="M1960" s="27">
        <v>0</v>
      </c>
      <c r="N1960" s="27">
        <v>0</v>
      </c>
      <c r="O1960" s="27">
        <v>0</v>
      </c>
      <c r="P1960" s="27">
        <v>0</v>
      </c>
      <c r="Q1960" s="27">
        <v>0</v>
      </c>
      <c r="R1960" s="27">
        <v>0</v>
      </c>
      <c r="S1960" s="80">
        <v>0</v>
      </c>
      <c r="T1960" s="80">
        <v>0</v>
      </c>
      <c r="U1960" s="80">
        <v>0</v>
      </c>
      <c r="V1960" s="80">
        <v>0</v>
      </c>
      <c r="W1960" s="80">
        <v>0</v>
      </c>
      <c r="X1960" s="80">
        <v>0</v>
      </c>
      <c r="Y1960" s="80">
        <v>0</v>
      </c>
      <c r="Z1960" s="80">
        <v>0</v>
      </c>
      <c r="AA1960" s="80">
        <v>0</v>
      </c>
      <c r="AB1960" s="80">
        <v>0</v>
      </c>
      <c r="AC1960" s="80">
        <v>0</v>
      </c>
      <c r="AD1960" s="80">
        <v>0</v>
      </c>
      <c r="AE1960" s="80">
        <v>0</v>
      </c>
      <c r="AF1960" s="80">
        <v>0</v>
      </c>
      <c r="AG1960" s="80"/>
      <c r="AH1960" s="80">
        <v>0</v>
      </c>
      <c r="AI1960" s="80">
        <v>0</v>
      </c>
      <c r="AJ1960" s="80">
        <v>0</v>
      </c>
      <c r="AK1960" s="80">
        <v>0</v>
      </c>
      <c r="AL1960" s="80">
        <v>0</v>
      </c>
      <c r="AM1960" s="80">
        <v>0</v>
      </c>
      <c r="AN1960" s="41" t="s">
        <v>5586</v>
      </c>
      <c r="AO1960" s="41"/>
      <c r="AP1960" s="40" t="str" cm="1">
        <f t="array" ref="AP1960">IFERROR(_xlfn.IFS(
AR1960="MPR ISSUE","PDH",
AR1960="BSS Hardware Issue","BSS",
AR1960="Sites strategiques, MLL, Pylone, etc.","ENVTECH",
AR1960="AKTIVCO DEFAUT GE &amp; POWER Cabinet","AKTIVCO",
AR1960="AKTIVCO Coupure ENEO &amp; Baisse de tension","AKTIVCO GRID ONLY",
AR1960="Coupure ENEO &amp; Baisse de tension","IHS GRID ONLY",
AR1960="Defaut GE &amp; POWER Cabinet","IHS",
AR1960="Sharing","Partners",
AR1960="Sites strategiques &amp; DataCenter","SST &amp; DC",
AR1960="Exclu","Exclu",
AR1960="SAT","SAT",
AR1960="SPARE-ISSUE","SPARE-ISSUE",
AR1960="Fiber CAmtel","TRANS_FO_CAMTEL",
AR1960="Fiber AOF","Fiber AOF",
AR1960="Projet OCM (HUAWEI)","TRAVAUX-HUAWEI",
AR1960="Projet OCM (NOKIA)","TRAVAUX-NOKIA",
AR1960="ACCESS-ISSUE","ACCESS-ISSUE",
AR1960="Projet OCM (ZTE, NOKIA, autres projets)","TRAVAUX OCM",
AR1960="No root CAuse","No root cause",
AR1960="ODU HS","PDH",
AR1960="IP &amp; VLAN","PDH",
AR1960="Warehouse HUAWEI","SPARE-ISSUE",
AR1960="SPARE-HS","SPARE-ISSUE",
AR1960="Power Telco","BSS",AR1960="no impacts","no impacts"
),"")</f>
        <v>Exclu</v>
      </c>
      <c r="AQ1960" s="40" t="str" cm="1">
        <f t="array" ref="AQ1960">IFERROR(_xlfn.IFS(
AR1960="MPR ISSUE","TX ISSUE",
AR1960="BSS Hardware Issue","RAN ISSUE",
AR1960="Sites strategiques, MLL, Pylone, etc.","ENVTECH",
AR1960="AKTIVCO DEFAUT GE &amp; POWER Cabinet","POWER ISSUE",
AR1960="AKTIVCO Coupure ENEO &amp; Baisse de tension","POWER ISSUE",
AR1960="Coupure ENEO &amp; Baisse de tension","POWER ISSUE",
AR1960="Defaut GE &amp; POWER Cabinet","POWER ISSUE",
AR1960="Sharing","POWER ISSUE",
AR1960="Sites strategiques &amp; DataCenter","POWER ISSUE",
AR1960="Exclu","Exclu",
AR1960="SAT","TX ISSUE",
AR1960="SPARE-ISSUE","SPARE-ISSUE",
AR1960="Fiber CAmtel","TX ISSUE",
AR1960="Fiber AOF","TX ISSUE",
AR1960="Projet OCM (HUAWEI)","TRAVAUX-HUAWEI",
AR1960="Projet OCM (NOKIA)","TRAVAUX -NOKIA",
AR1960="ACCESS-ISSUE","ACCESS-ISSUE",
AR1960="Projet OCM (ZTE, NOKIA, autres projets)","TRAVAUX OCM",
AR1960="No root CAuse","No root cause",
AR1960="ODU HS","TX ISSUE",
AR1960="IP &amp; VLAN","TX ISSUE",
AR1960="Warehouse HUAWEI","SPARE-ISSUE",
AR1960="SPARE-HS","SPARE-ISSUE",
AR1960="Power Telco","RAN ISSUE",AR1960="no impacts","no impacts"
),"")</f>
        <v>Exclu</v>
      </c>
      <c r="AR1960" s="59" t="s">
        <v>5586</v>
      </c>
      <c r="AS1960" s="40" t="str" cm="1">
        <f t="array" ref="AS1960">IFERROR(_xlfn.IFS(
AR1960="MPR ISSUE","ACTIVE",
AR1960="BSS Hardware Issue","ACTIVE",
AR1960="Sites strategiques, MLL, Pylone, etc.","PASSIVE",
AR1960="AKTIVCO DEFAUT GE &amp; POWER Cabinet","PASSIVE",
AR1960="AKTIVCO Coupure ENEO &amp; Baisse de tension","PASSIVE",
AR1960="Coupure ENEO &amp; Baisse de tension","PASSIVE",
AR1960="Defaut GE &amp; POWER Cabinet","PASSIVE",
AR1960="Sharing","PASSIVE",
AR1960="Sites strategiques &amp; DataCenter","PASSIVE",
AR1960="Exclu","Exclu",
AR1960="SAT","ACTIVE",
AR1960="SPARE-ISSUE","SPARE-ISSUE",
AR1960="Fiber CAmtel","ACTIVE",
AR1960="Fiber AOF","ACTIVE",
AR1960="Projet OCM (HUAWEI)","PLANNED WORKS",
AR1960="Projet OCM (NOKIA)","PLANNED WORKS",
AR1960="ACCESS-ISSUE","ACCESS-ISSUE",
AR1960="Projet OCM (ZTE, NOKIA, autres projets)","PLANNED WORKS",
AR1960="No root CAuse","No root cause",
AR1960="ODU HS","ACTIVE",
AR1960="IP &amp; VLAN","ACTIVE",
AR1960="Warehouse HUAWEI","SPARE-ISSUE",
AR1960="SPARE-HS","SPARE-ISSUE",
AR1960="Power Telco","ACTIVE", AR1960="no impacts","no impacts"
),"")</f>
        <v>Exclu</v>
      </c>
      <c r="AT1960" s="99" t="s">
        <v>5661</v>
      </c>
      <c r="AU1960" s="99" t="s">
        <v>5100</v>
      </c>
      <c r="AW1960" s="17"/>
      <c r="AX1960" s="17" t="s">
        <v>5536</v>
      </c>
      <c r="AY1960" s="17"/>
      <c r="AZ1960" s="17" t="s">
        <v>5536</v>
      </c>
      <c r="BA1960" s="7"/>
      <c r="BC1960" s="18"/>
      <c r="BD1960" s="18"/>
      <c r="BE1960" s="18"/>
      <c r="BF1960" s="18"/>
      <c r="BG1960" s="18"/>
      <c r="BH1960" s="18"/>
      <c r="BI1960" s="18"/>
      <c r="BJ1960" s="18"/>
      <c r="BK1960" s="18"/>
      <c r="BM1960" s="18"/>
      <c r="BN1960" s="18"/>
      <c r="BO1960" s="18"/>
      <c r="BP1960" s="9" t="s">
        <v>5661</v>
      </c>
      <c r="BQ1960" s="14"/>
      <c r="BR1960" s="102" t="s">
        <v>5536</v>
      </c>
      <c r="BS1960" s="14"/>
      <c r="BT1960" s="14"/>
      <c r="BU1960" s="9"/>
      <c r="BV1960" s="9"/>
      <c r="BW1960" s="9"/>
    </row>
    <row r="1961" spans="1:75" x14ac:dyDescent="0.35">
      <c r="A1961" s="1" t="s">
        <v>4761</v>
      </c>
      <c r="B1961" s="8" t="s">
        <v>4762</v>
      </c>
      <c r="C1961" s="3" t="s">
        <v>32</v>
      </c>
      <c r="D1961" s="1" t="s">
        <v>11</v>
      </c>
      <c r="E1961" s="1" t="s">
        <v>12</v>
      </c>
      <c r="F1961" s="3" t="s">
        <v>31</v>
      </c>
      <c r="G1961" s="1" t="s">
        <v>32</v>
      </c>
      <c r="H1961" s="30" t="s">
        <v>5587</v>
      </c>
      <c r="I1961" s="27">
        <v>0</v>
      </c>
      <c r="J1961" s="27">
        <v>0</v>
      </c>
      <c r="K1961" s="27">
        <v>0</v>
      </c>
      <c r="L1961" s="27">
        <v>0</v>
      </c>
      <c r="M1961" s="27">
        <v>0</v>
      </c>
      <c r="N1961" s="27">
        <v>0</v>
      </c>
      <c r="O1961" s="27">
        <v>0</v>
      </c>
      <c r="P1961" s="27">
        <v>0</v>
      </c>
      <c r="Q1961" s="27">
        <v>0</v>
      </c>
      <c r="R1961" s="27">
        <v>0</v>
      </c>
      <c r="S1961" s="80">
        <v>0</v>
      </c>
      <c r="T1961" s="80">
        <v>0</v>
      </c>
      <c r="U1961" s="80">
        <v>0</v>
      </c>
      <c r="V1961" s="80">
        <v>0</v>
      </c>
      <c r="W1961" s="80">
        <v>0</v>
      </c>
      <c r="X1961" s="80">
        <v>0</v>
      </c>
      <c r="Y1961" s="80">
        <v>0</v>
      </c>
      <c r="Z1961" s="80">
        <v>0</v>
      </c>
      <c r="AA1961" s="80">
        <v>0</v>
      </c>
      <c r="AB1961" s="80">
        <v>0</v>
      </c>
      <c r="AC1961" s="80">
        <v>0</v>
      </c>
      <c r="AD1961" s="80">
        <v>0</v>
      </c>
      <c r="AE1961" s="80">
        <v>0</v>
      </c>
      <c r="AF1961" s="80">
        <v>0</v>
      </c>
      <c r="AG1961" s="80"/>
      <c r="AH1961" s="80">
        <v>0</v>
      </c>
      <c r="AI1961" s="80">
        <v>0</v>
      </c>
      <c r="AJ1961" s="80">
        <v>0</v>
      </c>
      <c r="AK1961" s="80">
        <v>0</v>
      </c>
      <c r="AL1961" s="80">
        <v>0</v>
      </c>
      <c r="AM1961" s="80">
        <v>0</v>
      </c>
      <c r="AN1961" s="41" t="s">
        <v>5558</v>
      </c>
      <c r="AO1961" s="41"/>
      <c r="AP1961" s="40" t="str" cm="1">
        <f t="array" ref="AP1961">IFERROR(_xlfn.IFS(
AR1961="MPR ISSUE","PDH",
AR1961="BSS Hardware Issue","BSS",
AR1961="Sites strategiques, MLL, Pylone, etc.","ENVTECH",
AR1961="AKTIVCO DEFAUT GE &amp; POWER Cabinet","AKTIVCO",
AR1961="AKTIVCO Coupure ENEO &amp; Baisse de tension","AKTIVCO GRID ONLY",
AR1961="Coupure ENEO &amp; Baisse de tension","IHS GRID ONLY",
AR1961="Defaut GE &amp; POWER Cabinet","IHS",
AR1961="Sharing","Partners",
AR1961="Sites strategiques &amp; DataCenter","SST &amp; DC",
AR1961="Exclu","Exclu",
AR1961="SAT","SAT",
AR1961="SPARE-ISSUE","SPARE-ISSUE",
AR1961="Fiber CAmtel","TRANS_FO_CAMTEL",
AR1961="Fiber AOF","Fiber AOF",
AR1961="Projet OCM (HUAWEI)","TRAVAUX-HUAWEI",
AR1961="Projet OCM (NOKIA)","TRAVAUX-NOKIA",
AR1961="ACCESS-ISSUE","ACCESS-ISSUE",
AR1961="Projet OCM (ZTE, NOKIA, autres projets)","TRAVAUX OCM",
AR1961="No root CAuse","No root cause",
AR1961="ODU HS","PDH",
AR1961="IP &amp; VLAN","PDH",
AR1961="Warehouse HUAWEI","SPARE-ISSUE",
AR1961="SPARE-HS","SPARE-ISSUE",
AR1961="Power Telco","BSS",AR1961="no impacts","no impacts"
),"")</f>
        <v>No root cause</v>
      </c>
      <c r="AQ1961" s="40" t="str" cm="1">
        <f t="array" ref="AQ1961">IFERROR(_xlfn.IFS(
AR1961="MPR ISSUE","TX ISSUE",
AR1961="BSS Hardware Issue","RAN ISSUE",
AR1961="Sites strategiques, MLL, Pylone, etc.","ENVTECH",
AR1961="AKTIVCO DEFAUT GE &amp; POWER Cabinet","POWER ISSUE",
AR1961="AKTIVCO Coupure ENEO &amp; Baisse de tension","POWER ISSUE",
AR1961="Coupure ENEO &amp; Baisse de tension","POWER ISSUE",
AR1961="Defaut GE &amp; POWER Cabinet","POWER ISSUE",
AR1961="Sharing","POWER ISSUE",
AR1961="Sites strategiques &amp; DataCenter","POWER ISSUE",
AR1961="Exclu","Exclu",
AR1961="SAT","TX ISSUE",
AR1961="SPARE-ISSUE","SPARE-ISSUE",
AR1961="Fiber CAmtel","TX ISSUE",
AR1961="Fiber AOF","TX ISSUE",
AR1961="Projet OCM (HUAWEI)","TRAVAUX-HUAWEI",
AR1961="Projet OCM (NOKIA)","TRAVAUX -NOKIA",
AR1961="ACCESS-ISSUE","ACCESS-ISSUE",
AR1961="Projet OCM (ZTE, NOKIA, autres projets)","TRAVAUX OCM",
AR1961="No root CAuse","No root cause",
AR1961="ODU HS","TX ISSUE",
AR1961="IP &amp; VLAN","TX ISSUE",
AR1961="Warehouse HUAWEI","SPARE-ISSUE",
AR1961="SPARE-HS","SPARE-ISSUE",
AR1961="Power Telco","RAN ISSUE",AR1961="no impacts","no impacts"
),"")</f>
        <v>No root cause</v>
      </c>
      <c r="AR1961" s="59" t="s">
        <v>5343</v>
      </c>
      <c r="AS1961" s="40" t="str" cm="1">
        <f t="array" ref="AS1961">IFERROR(_xlfn.IFS(
AR1961="MPR ISSUE","ACTIVE",
AR1961="BSS Hardware Issue","ACTIVE",
AR1961="Sites strategiques, MLL, Pylone, etc.","PASSIVE",
AR1961="AKTIVCO DEFAUT GE &amp; POWER Cabinet","PASSIVE",
AR1961="AKTIVCO Coupure ENEO &amp; Baisse de tension","PASSIVE",
AR1961="Coupure ENEO &amp; Baisse de tension","PASSIVE",
AR1961="Defaut GE &amp; POWER Cabinet","PASSIVE",
AR1961="Sharing","PASSIVE",
AR1961="Sites strategiques &amp; DataCenter","PASSIVE",
AR1961="Exclu","Exclu",
AR1961="SAT","ACTIVE",
AR1961="SPARE-ISSUE","SPARE-ISSUE",
AR1961="Fiber CAmtel","ACTIVE",
AR1961="Fiber AOF","ACTIVE",
AR1961="Projet OCM (HUAWEI)","PLANNED WORKS",
AR1961="Projet OCM (NOKIA)","PLANNED WORKS",
AR1961="ACCESS-ISSUE","ACCESS-ISSUE",
AR1961="Projet OCM (ZTE, NOKIA, autres projets)","PLANNED WORKS",
AR1961="No root CAuse","No root cause",
AR1961="ODU HS","ACTIVE",
AR1961="IP &amp; VLAN","ACTIVE",
AR1961="Warehouse HUAWEI","SPARE-ISSUE",
AR1961="SPARE-HS","SPARE-ISSUE",
AR1961="Power Telco","ACTIVE", AR1961="no impacts","no impacts"
),"")</f>
        <v>No root cause</v>
      </c>
      <c r="AT1961" s="99" t="s">
        <v>5661</v>
      </c>
      <c r="AU1961" s="99" t="s">
        <v>4762</v>
      </c>
      <c r="AW1961" s="17"/>
      <c r="AX1961" s="17" t="s">
        <v>5536</v>
      </c>
      <c r="AY1961" s="17"/>
      <c r="AZ1961" s="17" t="s">
        <v>5536</v>
      </c>
      <c r="BA1961" s="7"/>
      <c r="BC1961" s="18"/>
      <c r="BD1961" s="18"/>
      <c r="BE1961" s="18"/>
      <c r="BF1961" s="18"/>
      <c r="BG1961" s="18"/>
      <c r="BH1961" s="18"/>
      <c r="BI1961" s="18"/>
      <c r="BJ1961" s="18"/>
      <c r="BK1961" s="18"/>
      <c r="BM1961" s="18"/>
      <c r="BN1961" s="18"/>
      <c r="BO1961" s="18"/>
      <c r="BP1961" s="9" t="s">
        <v>5661</v>
      </c>
      <c r="BQ1961" s="14"/>
      <c r="BR1961" s="102" t="s">
        <v>5536</v>
      </c>
      <c r="BS1961" s="14"/>
      <c r="BT1961" s="14"/>
      <c r="BU1961" s="9"/>
      <c r="BV1961" s="9"/>
      <c r="BW1961" s="9"/>
    </row>
    <row r="1962" spans="1:75" x14ac:dyDescent="0.35">
      <c r="A1962" s="1" t="s">
        <v>5135</v>
      </c>
      <c r="B1962" s="77" t="s">
        <v>5136</v>
      </c>
      <c r="C1962" s="3" t="s">
        <v>37</v>
      </c>
      <c r="D1962" s="1" t="s">
        <v>11</v>
      </c>
      <c r="E1962" s="1" t="s">
        <v>12</v>
      </c>
      <c r="F1962" s="3" t="s">
        <v>37</v>
      </c>
      <c r="G1962" s="1" t="s">
        <v>5135</v>
      </c>
      <c r="H1962" s="30" t="s">
        <v>5587</v>
      </c>
      <c r="I1962" s="27">
        <v>0</v>
      </c>
      <c r="J1962" s="27">
        <v>0</v>
      </c>
      <c r="K1962" s="27">
        <v>0</v>
      </c>
      <c r="L1962" s="27">
        <v>0</v>
      </c>
      <c r="M1962" s="27">
        <v>0</v>
      </c>
      <c r="N1962" s="27">
        <v>0</v>
      </c>
      <c r="O1962" s="27">
        <v>0</v>
      </c>
      <c r="P1962" s="27">
        <v>0</v>
      </c>
      <c r="Q1962" s="27">
        <v>0</v>
      </c>
      <c r="R1962" s="27">
        <v>0</v>
      </c>
      <c r="S1962" s="80">
        <v>0</v>
      </c>
      <c r="T1962" s="80">
        <v>0</v>
      </c>
      <c r="U1962" s="80">
        <v>0</v>
      </c>
      <c r="V1962" s="80">
        <v>0</v>
      </c>
      <c r="W1962" s="80">
        <v>0</v>
      </c>
      <c r="X1962" s="80">
        <v>0</v>
      </c>
      <c r="Y1962" s="80">
        <v>0</v>
      </c>
      <c r="Z1962" s="80">
        <v>0</v>
      </c>
      <c r="AA1962" s="80">
        <v>0</v>
      </c>
      <c r="AB1962" s="80">
        <v>0</v>
      </c>
      <c r="AC1962" s="80">
        <v>0</v>
      </c>
      <c r="AD1962" s="80">
        <v>0</v>
      </c>
      <c r="AE1962" s="80">
        <v>0</v>
      </c>
      <c r="AF1962" s="80">
        <v>0</v>
      </c>
      <c r="AG1962" s="80"/>
      <c r="AH1962" s="80">
        <v>0</v>
      </c>
      <c r="AI1962" s="80">
        <v>0</v>
      </c>
      <c r="AJ1962" s="80">
        <v>0</v>
      </c>
      <c r="AK1962" s="80">
        <v>0</v>
      </c>
      <c r="AL1962" s="80">
        <v>0</v>
      </c>
      <c r="AM1962" s="80">
        <v>0</v>
      </c>
      <c r="AN1962" s="41" t="s">
        <v>5558</v>
      </c>
      <c r="AO1962" s="41"/>
      <c r="AP1962" s="40" t="str" cm="1">
        <f t="array" ref="AP1962">IFERROR(_xlfn.IFS(
AR1962="MPR ISSUE","PDH",
AR1962="BSS Hardware Issue","BSS",
AR1962="Sites strategiques, MLL, Pylone, etc.","ENVTECH",
AR1962="AKTIVCO DEFAUT GE &amp; POWER Cabinet","AKTIVCO",
AR1962="AKTIVCO Coupure ENEO &amp; Baisse de tension","AKTIVCO GRID ONLY",
AR1962="Coupure ENEO &amp; Baisse de tension","IHS GRID ONLY",
AR1962="Defaut GE &amp; POWER Cabinet","IHS",
AR1962="Sharing","Partners",
AR1962="Sites strategiques &amp; DataCenter","SST &amp; DC",
AR1962="Exclu","Exclu",
AR1962="SAT","SAT",
AR1962="SPARE-ISSUE","SPARE-ISSUE",
AR1962="Fiber CAmtel","TRANS_FO_CAMTEL",
AR1962="Fiber AOF","Fiber AOF",
AR1962="Projet OCM (HUAWEI)","TRAVAUX-HUAWEI",
AR1962="Projet OCM (NOKIA)","TRAVAUX-NOKIA",
AR1962="ACCESS-ISSUE","ACCESS-ISSUE",
AR1962="Projet OCM (ZTE, NOKIA, autres projets)","TRAVAUX OCM",
AR1962="No root CAuse","No root cause",
AR1962="ODU HS","PDH",
AR1962="IP &amp; VLAN","PDH",
AR1962="Warehouse HUAWEI","SPARE-ISSUE",
AR1962="SPARE-HS","SPARE-ISSUE",
AR1962="Power Telco","BSS",AR1962="no impacts","no impacts"
),"")</f>
        <v>No root cause</v>
      </c>
      <c r="AQ1962" s="40" t="str" cm="1">
        <f t="array" ref="AQ1962">IFERROR(_xlfn.IFS(
AR1962="MPR ISSUE","TX ISSUE",
AR1962="BSS Hardware Issue","RAN ISSUE",
AR1962="Sites strategiques, MLL, Pylone, etc.","ENVTECH",
AR1962="AKTIVCO DEFAUT GE &amp; POWER Cabinet","POWER ISSUE",
AR1962="AKTIVCO Coupure ENEO &amp; Baisse de tension","POWER ISSUE",
AR1962="Coupure ENEO &amp; Baisse de tension","POWER ISSUE",
AR1962="Defaut GE &amp; POWER Cabinet","POWER ISSUE",
AR1962="Sharing","POWER ISSUE",
AR1962="Sites strategiques &amp; DataCenter","POWER ISSUE",
AR1962="Exclu","Exclu",
AR1962="SAT","TX ISSUE",
AR1962="SPARE-ISSUE","SPARE-ISSUE",
AR1962="Fiber CAmtel","TX ISSUE",
AR1962="Fiber AOF","TX ISSUE",
AR1962="Projet OCM (HUAWEI)","TRAVAUX-HUAWEI",
AR1962="Projet OCM (NOKIA)","TRAVAUX -NOKIA",
AR1962="ACCESS-ISSUE","ACCESS-ISSUE",
AR1962="Projet OCM (ZTE, NOKIA, autres projets)","TRAVAUX OCM",
AR1962="No root CAuse","No root cause",
AR1962="ODU HS","TX ISSUE",
AR1962="IP &amp; VLAN","TX ISSUE",
AR1962="Warehouse HUAWEI","SPARE-ISSUE",
AR1962="SPARE-HS","SPARE-ISSUE",
AR1962="Power Telco","RAN ISSUE",AR1962="no impacts","no impacts"
),"")</f>
        <v>No root cause</v>
      </c>
      <c r="AR1962" s="59" t="s">
        <v>5343</v>
      </c>
      <c r="AS1962" s="40" t="str" cm="1">
        <f t="array" ref="AS1962">IFERROR(_xlfn.IFS(
AR1962="MPR ISSUE","ACTIVE",
AR1962="BSS Hardware Issue","ACTIVE",
AR1962="Sites strategiques, MLL, Pylone, etc.","PASSIVE",
AR1962="AKTIVCO DEFAUT GE &amp; POWER Cabinet","PASSIVE",
AR1962="AKTIVCO Coupure ENEO &amp; Baisse de tension","PASSIVE",
AR1962="Coupure ENEO &amp; Baisse de tension","PASSIVE",
AR1962="Defaut GE &amp; POWER Cabinet","PASSIVE",
AR1962="Sharing","PASSIVE",
AR1962="Sites strategiques &amp; DataCenter","PASSIVE",
AR1962="Exclu","Exclu",
AR1962="SAT","ACTIVE",
AR1962="SPARE-ISSUE","SPARE-ISSUE",
AR1962="Fiber CAmtel","ACTIVE",
AR1962="Fiber AOF","ACTIVE",
AR1962="Projet OCM (HUAWEI)","PLANNED WORKS",
AR1962="Projet OCM (NOKIA)","PLANNED WORKS",
AR1962="ACCESS-ISSUE","ACCESS-ISSUE",
AR1962="Projet OCM (ZTE, NOKIA, autres projets)","PLANNED WORKS",
AR1962="No root CAuse","No root cause",
AR1962="ODU HS","ACTIVE",
AR1962="IP &amp; VLAN","ACTIVE",
AR1962="Warehouse HUAWEI","SPARE-ISSUE",
AR1962="SPARE-HS","SPARE-ISSUE",
AR1962="Power Telco","ACTIVE", AR1962="no impacts","no impacts"
),"")</f>
        <v>No root cause</v>
      </c>
      <c r="AT1962" s="99" t="s">
        <v>5661</v>
      </c>
      <c r="AU1962" s="99" t="s">
        <v>5136</v>
      </c>
      <c r="AW1962" s="17"/>
      <c r="AX1962" s="17" t="s">
        <v>5536</v>
      </c>
      <c r="AY1962" s="17"/>
      <c r="AZ1962" s="17" t="s">
        <v>5536</v>
      </c>
      <c r="BA1962" s="7"/>
      <c r="BC1962" s="18"/>
      <c r="BD1962" s="18"/>
      <c r="BE1962" s="18"/>
      <c r="BF1962" s="18"/>
      <c r="BG1962" s="18"/>
      <c r="BH1962" s="18"/>
      <c r="BI1962" s="18"/>
      <c r="BJ1962" s="18"/>
      <c r="BK1962" s="18"/>
      <c r="BM1962" s="18"/>
      <c r="BN1962" s="18"/>
      <c r="BO1962" s="18"/>
      <c r="BP1962" s="9" t="s">
        <v>5661</v>
      </c>
      <c r="BQ1962" s="14"/>
      <c r="BR1962" s="102" t="s">
        <v>5536</v>
      </c>
      <c r="BS1962" s="14"/>
      <c r="BT1962" s="14"/>
      <c r="BU1962" s="9"/>
      <c r="BV1962" s="9"/>
      <c r="BW1962" s="9"/>
    </row>
    <row r="1963" spans="1:75" x14ac:dyDescent="0.35">
      <c r="A1963" s="1" t="s">
        <v>5150</v>
      </c>
      <c r="B1963" s="8" t="s">
        <v>5151</v>
      </c>
      <c r="C1963" s="3" t="s">
        <v>102</v>
      </c>
      <c r="D1963" s="1" t="s">
        <v>11</v>
      </c>
      <c r="E1963" s="1" t="s">
        <v>12</v>
      </c>
      <c r="F1963" s="3" t="s">
        <v>102</v>
      </c>
      <c r="G1963" s="1" t="s">
        <v>1204</v>
      </c>
      <c r="H1963" s="28" t="s">
        <v>5601</v>
      </c>
      <c r="I1963" s="27">
        <v>0</v>
      </c>
      <c r="J1963" s="27">
        <v>0</v>
      </c>
      <c r="K1963" s="27">
        <v>0</v>
      </c>
      <c r="L1963" s="27">
        <v>0</v>
      </c>
      <c r="M1963" s="27">
        <v>0</v>
      </c>
      <c r="N1963" s="27">
        <v>0</v>
      </c>
      <c r="O1963" s="27">
        <v>0</v>
      </c>
      <c r="P1963" s="27">
        <v>0</v>
      </c>
      <c r="Q1963" s="27">
        <v>0</v>
      </c>
      <c r="R1963" s="27">
        <v>0</v>
      </c>
      <c r="S1963" s="80">
        <v>0</v>
      </c>
      <c r="T1963" s="80">
        <v>0</v>
      </c>
      <c r="U1963" s="80">
        <v>0</v>
      </c>
      <c r="V1963" s="80">
        <v>0</v>
      </c>
      <c r="W1963" s="80">
        <v>0</v>
      </c>
      <c r="X1963" s="80">
        <v>0</v>
      </c>
      <c r="Y1963" s="80">
        <v>0</v>
      </c>
      <c r="Z1963" s="80">
        <v>0</v>
      </c>
      <c r="AA1963" s="80">
        <v>0</v>
      </c>
      <c r="AB1963" s="80">
        <v>0</v>
      </c>
      <c r="AC1963" s="80">
        <v>0</v>
      </c>
      <c r="AD1963" s="80">
        <v>0</v>
      </c>
      <c r="AE1963" s="80">
        <v>0</v>
      </c>
      <c r="AF1963" s="80">
        <v>0</v>
      </c>
      <c r="AG1963" s="80"/>
      <c r="AH1963" s="80">
        <v>0</v>
      </c>
      <c r="AI1963" s="80">
        <v>0</v>
      </c>
      <c r="AJ1963" s="80">
        <v>0</v>
      </c>
      <c r="AK1963" s="80">
        <v>0</v>
      </c>
      <c r="AL1963" s="80">
        <v>0</v>
      </c>
      <c r="AM1963" s="80">
        <v>0</v>
      </c>
      <c r="AN1963" s="41" t="s">
        <v>5558</v>
      </c>
      <c r="AO1963" s="41"/>
      <c r="AP1963" s="40" t="str" cm="1">
        <f t="array" ref="AP1963">IFERROR(_xlfn.IFS(
AR1963="MPR ISSUE","PDH",
AR1963="BSS Hardware Issue","BSS",
AR1963="Sites strategiques, MLL, Pylone, etc.","ENVTECH",
AR1963="AKTIVCO DEFAUT GE &amp; POWER Cabinet","AKTIVCO",
AR1963="AKTIVCO Coupure ENEO &amp; Baisse de tension","AKTIVCO GRID ONLY",
AR1963="Coupure ENEO &amp; Baisse de tension","IHS GRID ONLY",
AR1963="Defaut GE &amp; POWER Cabinet","IHS",
AR1963="Sharing","Partners",
AR1963="Sites strategiques &amp; DataCenter","SST &amp; DC",
AR1963="Exclu","Exclu",
AR1963="SAT","SAT",
AR1963="SPARE-ISSUE","SPARE-ISSUE",
AR1963="Fiber CAmtel","TRANS_FO_CAMTEL",
AR1963="Fiber AOF","Fiber AOF",
AR1963="Projet OCM (HUAWEI)","TRAVAUX-HUAWEI",
AR1963="Projet OCM (NOKIA)","TRAVAUX-NOKIA",
AR1963="ACCESS-ISSUE","ACCESS-ISSUE",
AR1963="Projet OCM (ZTE, NOKIA, autres projets)","TRAVAUX OCM",
AR1963="No root CAuse","No root cause",
AR1963="ODU HS","PDH",
AR1963="IP &amp; VLAN","PDH",
AR1963="Warehouse HUAWEI","SPARE-ISSUE",
AR1963="SPARE-HS","SPARE-ISSUE",
AR1963="Power Telco","BSS",AR1963="no impacts","no impacts"
),"")</f>
        <v>No root cause</v>
      </c>
      <c r="AQ1963" s="40" t="str" cm="1">
        <f t="array" ref="AQ1963">IFERROR(_xlfn.IFS(
AR1963="MPR ISSUE","TX ISSUE",
AR1963="BSS Hardware Issue","RAN ISSUE",
AR1963="Sites strategiques, MLL, Pylone, etc.","ENVTECH",
AR1963="AKTIVCO DEFAUT GE &amp; POWER Cabinet","POWER ISSUE",
AR1963="AKTIVCO Coupure ENEO &amp; Baisse de tension","POWER ISSUE",
AR1963="Coupure ENEO &amp; Baisse de tension","POWER ISSUE",
AR1963="Defaut GE &amp; POWER Cabinet","POWER ISSUE",
AR1963="Sharing","POWER ISSUE",
AR1963="Sites strategiques &amp; DataCenter","POWER ISSUE",
AR1963="Exclu","Exclu",
AR1963="SAT","TX ISSUE",
AR1963="SPARE-ISSUE","SPARE-ISSUE",
AR1963="Fiber CAmtel","TX ISSUE",
AR1963="Fiber AOF","TX ISSUE",
AR1963="Projet OCM (HUAWEI)","TRAVAUX-HUAWEI",
AR1963="Projet OCM (NOKIA)","TRAVAUX -NOKIA",
AR1963="ACCESS-ISSUE","ACCESS-ISSUE",
AR1963="Projet OCM (ZTE, NOKIA, autres projets)","TRAVAUX OCM",
AR1963="No root CAuse","No root cause",
AR1963="ODU HS","TX ISSUE",
AR1963="IP &amp; VLAN","TX ISSUE",
AR1963="Warehouse HUAWEI","SPARE-ISSUE",
AR1963="SPARE-HS","SPARE-ISSUE",
AR1963="Power Telco","RAN ISSUE",AR1963="no impacts","no impacts"
),"")</f>
        <v>No root cause</v>
      </c>
      <c r="AR1963" s="59" t="s">
        <v>5343</v>
      </c>
      <c r="AS1963" s="40" t="str" cm="1">
        <f t="array" ref="AS1963">IFERROR(_xlfn.IFS(
AR1963="MPR ISSUE","ACTIVE",
AR1963="BSS Hardware Issue","ACTIVE",
AR1963="Sites strategiques, MLL, Pylone, etc.","PASSIVE",
AR1963="AKTIVCO DEFAUT GE &amp; POWER Cabinet","PASSIVE",
AR1963="AKTIVCO Coupure ENEO &amp; Baisse de tension","PASSIVE",
AR1963="Coupure ENEO &amp; Baisse de tension","PASSIVE",
AR1963="Defaut GE &amp; POWER Cabinet","PASSIVE",
AR1963="Sharing","PASSIVE",
AR1963="Sites strategiques &amp; DataCenter","PASSIVE",
AR1963="Exclu","Exclu",
AR1963="SAT","ACTIVE",
AR1963="SPARE-ISSUE","SPARE-ISSUE",
AR1963="Fiber CAmtel","ACTIVE",
AR1963="Fiber AOF","ACTIVE",
AR1963="Projet OCM (HUAWEI)","PLANNED WORKS",
AR1963="Projet OCM (NOKIA)","PLANNED WORKS",
AR1963="ACCESS-ISSUE","ACCESS-ISSUE",
AR1963="Projet OCM (ZTE, NOKIA, autres projets)","PLANNED WORKS",
AR1963="No root CAuse","No root cause",
AR1963="ODU HS","ACTIVE",
AR1963="IP &amp; VLAN","ACTIVE",
AR1963="Warehouse HUAWEI","SPARE-ISSUE",
AR1963="SPARE-HS","SPARE-ISSUE",
AR1963="Power Telco","ACTIVE", AR1963="no impacts","no impacts"
),"")</f>
        <v>No root cause</v>
      </c>
      <c r="AT1963" s="99" t="s">
        <v>5661</v>
      </c>
      <c r="AU1963" s="99" t="s">
        <v>5151</v>
      </c>
      <c r="AW1963" s="17"/>
      <c r="AX1963" s="17" t="s">
        <v>5536</v>
      </c>
      <c r="AY1963" s="17"/>
      <c r="AZ1963" s="17" t="s">
        <v>5536</v>
      </c>
      <c r="BA1963" s="7"/>
      <c r="BC1963" s="18"/>
      <c r="BD1963" s="18"/>
      <c r="BE1963" s="18"/>
      <c r="BF1963" s="18"/>
      <c r="BG1963" s="18"/>
      <c r="BH1963" s="18"/>
      <c r="BI1963" s="18"/>
      <c r="BJ1963" s="18"/>
      <c r="BK1963" s="18"/>
      <c r="BM1963" s="18"/>
      <c r="BN1963" s="18"/>
      <c r="BO1963" s="18"/>
      <c r="BP1963" s="9" t="s">
        <v>5661</v>
      </c>
      <c r="BQ1963" s="14"/>
      <c r="BR1963" s="102" t="s">
        <v>5536</v>
      </c>
      <c r="BS1963" s="14"/>
      <c r="BT1963" s="14"/>
      <c r="BU1963" s="9"/>
      <c r="BV1963" s="9"/>
      <c r="BW1963" s="9"/>
    </row>
    <row r="1964" spans="1:75" x14ac:dyDescent="0.35">
      <c r="A1964" s="1" t="s">
        <v>4482</v>
      </c>
      <c r="B1964" s="1" t="s">
        <v>4483</v>
      </c>
      <c r="C1964" s="3" t="s">
        <v>102</v>
      </c>
      <c r="D1964" s="1" t="s">
        <v>11</v>
      </c>
      <c r="E1964" s="1" t="s">
        <v>12</v>
      </c>
      <c r="F1964" s="3" t="s">
        <v>102</v>
      </c>
      <c r="G1964" s="1" t="s">
        <v>4481</v>
      </c>
      <c r="H1964" s="28" t="s">
        <v>5601</v>
      </c>
      <c r="I1964" s="27">
        <v>0</v>
      </c>
      <c r="J1964" s="27">
        <v>0</v>
      </c>
      <c r="K1964" s="27">
        <v>0</v>
      </c>
      <c r="L1964" s="27">
        <v>0</v>
      </c>
      <c r="M1964" s="27">
        <v>0</v>
      </c>
      <c r="N1964" s="27">
        <v>0</v>
      </c>
      <c r="O1964" s="27">
        <v>0</v>
      </c>
      <c r="P1964" s="27">
        <v>0</v>
      </c>
      <c r="Q1964" s="27">
        <v>0</v>
      </c>
      <c r="R1964" s="27">
        <v>0</v>
      </c>
      <c r="S1964" s="80">
        <v>0</v>
      </c>
      <c r="T1964" s="80">
        <v>0</v>
      </c>
      <c r="U1964" s="80">
        <v>0</v>
      </c>
      <c r="V1964" s="80">
        <v>0</v>
      </c>
      <c r="W1964" s="80">
        <v>0</v>
      </c>
      <c r="X1964" s="80">
        <v>0</v>
      </c>
      <c r="Y1964" s="80">
        <v>0</v>
      </c>
      <c r="Z1964" s="80">
        <v>0</v>
      </c>
      <c r="AA1964" s="80">
        <v>0</v>
      </c>
      <c r="AB1964" s="80">
        <v>0</v>
      </c>
      <c r="AC1964" s="80">
        <v>0</v>
      </c>
      <c r="AD1964" s="80">
        <v>0</v>
      </c>
      <c r="AE1964" s="80">
        <v>0</v>
      </c>
      <c r="AF1964" s="80">
        <v>0</v>
      </c>
      <c r="AG1964" s="80"/>
      <c r="AH1964" s="80">
        <v>0</v>
      </c>
      <c r="AI1964" s="80">
        <v>0</v>
      </c>
      <c r="AJ1964" s="80">
        <v>0</v>
      </c>
      <c r="AK1964" s="80">
        <v>0</v>
      </c>
      <c r="AL1964" s="80">
        <v>0</v>
      </c>
      <c r="AM1964" s="80">
        <v>0</v>
      </c>
      <c r="AN1964" s="41" t="s">
        <v>5558</v>
      </c>
      <c r="AO1964" s="41"/>
      <c r="AP1964" s="40" t="str" cm="1">
        <f t="array" ref="AP1964">IFERROR(_xlfn.IFS(
AR1964="MPR ISSUE","PDH",
AR1964="BSS Hardware Issue","BSS",
AR1964="Sites strategiques, MLL, Pylone, etc.","ENVTECH",
AR1964="AKTIVCO DEFAUT GE &amp; POWER Cabinet","AKTIVCO",
AR1964="AKTIVCO Coupure ENEO &amp; Baisse de tension","AKTIVCO GRID ONLY",
AR1964="Coupure ENEO &amp; Baisse de tension","IHS GRID ONLY",
AR1964="Defaut GE &amp; POWER Cabinet","IHS",
AR1964="Sharing","Partners",
AR1964="Sites strategiques &amp; DataCenter","SST &amp; DC",
AR1964="Exclu","Exclu",
AR1964="SAT","SAT",
AR1964="SPARE-ISSUE","SPARE-ISSUE",
AR1964="Fiber CAmtel","TRANS_FO_CAMTEL",
AR1964="Fiber AOF","Fiber AOF",
AR1964="Projet OCM (HUAWEI)","TRAVAUX-HUAWEI",
AR1964="Projet OCM (NOKIA)","TRAVAUX-NOKIA",
AR1964="ACCESS-ISSUE","ACCESS-ISSUE",
AR1964="Projet OCM (ZTE, NOKIA, autres projets)","TRAVAUX OCM",
AR1964="No root CAuse","No root cause",
AR1964="ODU HS","PDH",
AR1964="IP &amp; VLAN","PDH",
AR1964="Warehouse HUAWEI","SPARE-ISSUE",
AR1964="SPARE-HS","SPARE-ISSUE",
AR1964="Power Telco","BSS",AR1964="no impacts","no impacts"
),"")</f>
        <v>No root cause</v>
      </c>
      <c r="AQ1964" s="40" t="str" cm="1">
        <f t="array" ref="AQ1964">IFERROR(_xlfn.IFS(
AR1964="MPR ISSUE","TX ISSUE",
AR1964="BSS Hardware Issue","RAN ISSUE",
AR1964="Sites strategiques, MLL, Pylone, etc.","ENVTECH",
AR1964="AKTIVCO DEFAUT GE &amp; POWER Cabinet","POWER ISSUE",
AR1964="AKTIVCO Coupure ENEO &amp; Baisse de tension","POWER ISSUE",
AR1964="Coupure ENEO &amp; Baisse de tension","POWER ISSUE",
AR1964="Defaut GE &amp; POWER Cabinet","POWER ISSUE",
AR1964="Sharing","POWER ISSUE",
AR1964="Sites strategiques &amp; DataCenter","POWER ISSUE",
AR1964="Exclu","Exclu",
AR1964="SAT","TX ISSUE",
AR1964="SPARE-ISSUE","SPARE-ISSUE",
AR1964="Fiber CAmtel","TX ISSUE",
AR1964="Fiber AOF","TX ISSUE",
AR1964="Projet OCM (HUAWEI)","TRAVAUX-HUAWEI",
AR1964="Projet OCM (NOKIA)","TRAVAUX -NOKIA",
AR1964="ACCESS-ISSUE","ACCESS-ISSUE",
AR1964="Projet OCM (ZTE, NOKIA, autres projets)","TRAVAUX OCM",
AR1964="No root CAuse","No root cause",
AR1964="ODU HS","TX ISSUE",
AR1964="IP &amp; VLAN","TX ISSUE",
AR1964="Warehouse HUAWEI","SPARE-ISSUE",
AR1964="SPARE-HS","SPARE-ISSUE",
AR1964="Power Telco","RAN ISSUE",AR1964="no impacts","no impacts"
),"")</f>
        <v>No root cause</v>
      </c>
      <c r="AR1964" s="59" t="s">
        <v>5343</v>
      </c>
      <c r="AS1964" s="40" t="str" cm="1">
        <f t="array" ref="AS1964">IFERROR(_xlfn.IFS(
AR1964="MPR ISSUE","ACTIVE",
AR1964="BSS Hardware Issue","ACTIVE",
AR1964="Sites strategiques, MLL, Pylone, etc.","PASSIVE",
AR1964="AKTIVCO DEFAUT GE &amp; POWER Cabinet","PASSIVE",
AR1964="AKTIVCO Coupure ENEO &amp; Baisse de tension","PASSIVE",
AR1964="Coupure ENEO &amp; Baisse de tension","PASSIVE",
AR1964="Defaut GE &amp; POWER Cabinet","PASSIVE",
AR1964="Sharing","PASSIVE",
AR1964="Sites strategiques &amp; DataCenter","PASSIVE",
AR1964="Exclu","Exclu",
AR1964="SAT","ACTIVE",
AR1964="SPARE-ISSUE","SPARE-ISSUE",
AR1964="Fiber CAmtel","ACTIVE",
AR1964="Fiber AOF","ACTIVE",
AR1964="Projet OCM (HUAWEI)","PLANNED WORKS",
AR1964="Projet OCM (NOKIA)","PLANNED WORKS",
AR1964="ACCESS-ISSUE","ACCESS-ISSUE",
AR1964="Projet OCM (ZTE, NOKIA, autres projets)","PLANNED WORKS",
AR1964="No root CAuse","No root cause",
AR1964="ODU HS","ACTIVE",
AR1964="IP &amp; VLAN","ACTIVE",
AR1964="Warehouse HUAWEI","SPARE-ISSUE",
AR1964="SPARE-HS","SPARE-ISSUE",
AR1964="Power Telco","ACTIVE", AR1964="no impacts","no impacts"
),"")</f>
        <v>No root cause</v>
      </c>
      <c r="AT1964" s="99" t="s">
        <v>5661</v>
      </c>
      <c r="AU1964" s="99" t="s">
        <v>4483</v>
      </c>
      <c r="AW1964" s="17"/>
      <c r="AX1964" s="17" t="s">
        <v>5536</v>
      </c>
      <c r="AY1964" s="17"/>
      <c r="AZ1964" s="17" t="s">
        <v>5536</v>
      </c>
      <c r="BA1964" s="7"/>
      <c r="BC1964" s="18"/>
      <c r="BD1964" s="18"/>
      <c r="BE1964" s="18"/>
      <c r="BF1964" s="18"/>
      <c r="BG1964" s="18"/>
      <c r="BH1964" s="18"/>
      <c r="BI1964" s="18"/>
      <c r="BJ1964" s="18"/>
      <c r="BK1964" s="18"/>
      <c r="BM1964" s="18"/>
      <c r="BN1964" s="18"/>
      <c r="BO1964" s="18"/>
      <c r="BP1964" s="9" t="s">
        <v>5661</v>
      </c>
      <c r="BQ1964" s="14"/>
      <c r="BR1964" s="102" t="s">
        <v>5536</v>
      </c>
      <c r="BS1964" s="14"/>
      <c r="BT1964" s="14"/>
      <c r="BU1964" s="9"/>
      <c r="BV1964" s="9"/>
      <c r="BW1964" s="9"/>
    </row>
    <row r="1965" spans="1:75" x14ac:dyDescent="0.35">
      <c r="A1965" s="1" t="s">
        <v>4780</v>
      </c>
      <c r="B1965" s="8" t="s">
        <v>4781</v>
      </c>
      <c r="C1965" s="3" t="s">
        <v>102</v>
      </c>
      <c r="D1965" s="1" t="s">
        <v>21</v>
      </c>
      <c r="E1965" s="1" t="s">
        <v>22</v>
      </c>
      <c r="F1965" s="3" t="s">
        <v>102</v>
      </c>
      <c r="G1965" s="1" t="s">
        <v>1474</v>
      </c>
      <c r="H1965" s="28" t="s">
        <v>5589</v>
      </c>
      <c r="I1965" s="27">
        <v>0</v>
      </c>
      <c r="J1965" s="27">
        <v>0</v>
      </c>
      <c r="K1965" s="27">
        <v>0</v>
      </c>
      <c r="L1965" s="27">
        <v>0</v>
      </c>
      <c r="M1965" s="27">
        <v>0</v>
      </c>
      <c r="N1965" s="27">
        <v>0</v>
      </c>
      <c r="O1965" s="27">
        <v>0</v>
      </c>
      <c r="P1965" s="27">
        <v>0</v>
      </c>
      <c r="Q1965" s="27">
        <v>0</v>
      </c>
      <c r="R1965" s="27">
        <v>0</v>
      </c>
      <c r="S1965" s="80">
        <v>0</v>
      </c>
      <c r="T1965" s="80">
        <v>0</v>
      </c>
      <c r="U1965" s="80">
        <v>0</v>
      </c>
      <c r="V1965" s="80">
        <v>0</v>
      </c>
      <c r="W1965" s="80">
        <v>0</v>
      </c>
      <c r="X1965" s="80">
        <v>0</v>
      </c>
      <c r="Y1965" s="80">
        <v>0</v>
      </c>
      <c r="Z1965" s="80">
        <v>0</v>
      </c>
      <c r="AA1965" s="80">
        <v>0</v>
      </c>
      <c r="AB1965" s="80">
        <v>0</v>
      </c>
      <c r="AC1965" s="80">
        <v>0</v>
      </c>
      <c r="AD1965" s="80">
        <v>0</v>
      </c>
      <c r="AE1965" s="80">
        <v>0</v>
      </c>
      <c r="AF1965" s="80">
        <v>0</v>
      </c>
      <c r="AG1965" s="80"/>
      <c r="AH1965" s="80">
        <v>0</v>
      </c>
      <c r="AI1965" s="80">
        <v>0</v>
      </c>
      <c r="AJ1965" s="80">
        <v>0</v>
      </c>
      <c r="AK1965" s="80">
        <v>0</v>
      </c>
      <c r="AL1965" s="80">
        <v>0</v>
      </c>
      <c r="AM1965" s="80">
        <v>0</v>
      </c>
      <c r="AN1965" s="41" t="s">
        <v>5558</v>
      </c>
      <c r="AO1965" s="41"/>
      <c r="AP1965" s="40" t="str" cm="1">
        <f t="array" ref="AP1965">IFERROR(_xlfn.IFS(
AR1965="MPR ISSUE","PDH",
AR1965="BSS Hardware Issue","BSS",
AR1965="Sites strategiques, MLL, Pylone, etc.","ENVTECH",
AR1965="AKTIVCO DEFAUT GE &amp; POWER Cabinet","AKTIVCO",
AR1965="AKTIVCO Coupure ENEO &amp; Baisse de tension","AKTIVCO GRID ONLY",
AR1965="Coupure ENEO &amp; Baisse de tension","IHS GRID ONLY",
AR1965="Defaut GE &amp; POWER Cabinet","IHS",
AR1965="Sharing","Partners",
AR1965="Sites strategiques &amp; DataCenter","SST &amp; DC",
AR1965="Exclu","Exclu",
AR1965="SAT","SAT",
AR1965="SPARE-ISSUE","SPARE-ISSUE",
AR1965="Fiber CAmtel","TRANS_FO_CAMTEL",
AR1965="Fiber AOF","Fiber AOF",
AR1965="Projet OCM (HUAWEI)","TRAVAUX-HUAWEI",
AR1965="Projet OCM (NOKIA)","TRAVAUX-NOKIA",
AR1965="ACCESS-ISSUE","ACCESS-ISSUE",
AR1965="Projet OCM (ZTE, NOKIA, autres projets)","TRAVAUX OCM",
AR1965="No root CAuse","No root cause",
AR1965="ODU HS","PDH",
AR1965="IP &amp; VLAN","PDH",
AR1965="Warehouse HUAWEI","SPARE-ISSUE",
AR1965="SPARE-HS","SPARE-ISSUE",
AR1965="Power Telco","BSS",AR1965="no impacts","no impacts"
),"")</f>
        <v>No root cause</v>
      </c>
      <c r="AQ1965" s="40" t="str" cm="1">
        <f t="array" ref="AQ1965">IFERROR(_xlfn.IFS(
AR1965="MPR ISSUE","TX ISSUE",
AR1965="BSS Hardware Issue","RAN ISSUE",
AR1965="Sites strategiques, MLL, Pylone, etc.","ENVTECH",
AR1965="AKTIVCO DEFAUT GE &amp; POWER Cabinet","POWER ISSUE",
AR1965="AKTIVCO Coupure ENEO &amp; Baisse de tension","POWER ISSUE",
AR1965="Coupure ENEO &amp; Baisse de tension","POWER ISSUE",
AR1965="Defaut GE &amp; POWER Cabinet","POWER ISSUE",
AR1965="Sharing","POWER ISSUE",
AR1965="Sites strategiques &amp; DataCenter","POWER ISSUE",
AR1965="Exclu","Exclu",
AR1965="SAT","TX ISSUE",
AR1965="SPARE-ISSUE","SPARE-ISSUE",
AR1965="Fiber CAmtel","TX ISSUE",
AR1965="Fiber AOF","TX ISSUE",
AR1965="Projet OCM (HUAWEI)","TRAVAUX-HUAWEI",
AR1965="Projet OCM (NOKIA)","TRAVAUX -NOKIA",
AR1965="ACCESS-ISSUE","ACCESS-ISSUE",
AR1965="Projet OCM (ZTE, NOKIA, autres projets)","TRAVAUX OCM",
AR1965="No root CAuse","No root cause",
AR1965="ODU HS","TX ISSUE",
AR1965="IP &amp; VLAN","TX ISSUE",
AR1965="Warehouse HUAWEI","SPARE-ISSUE",
AR1965="SPARE-HS","SPARE-ISSUE",
AR1965="Power Telco","RAN ISSUE",AR1965="no impacts","no impacts"
),"")</f>
        <v>No root cause</v>
      </c>
      <c r="AR1965" s="59" t="s">
        <v>5343</v>
      </c>
      <c r="AS1965" s="40" t="str" cm="1">
        <f t="array" ref="AS1965">IFERROR(_xlfn.IFS(
AR1965="MPR ISSUE","ACTIVE",
AR1965="BSS Hardware Issue","ACTIVE",
AR1965="Sites strategiques, MLL, Pylone, etc.","PASSIVE",
AR1965="AKTIVCO DEFAUT GE &amp; POWER Cabinet","PASSIVE",
AR1965="AKTIVCO Coupure ENEO &amp; Baisse de tension","PASSIVE",
AR1965="Coupure ENEO &amp; Baisse de tension","PASSIVE",
AR1965="Defaut GE &amp; POWER Cabinet","PASSIVE",
AR1965="Sharing","PASSIVE",
AR1965="Sites strategiques &amp; DataCenter","PASSIVE",
AR1965="Exclu","Exclu",
AR1965="SAT","ACTIVE",
AR1965="SPARE-ISSUE","SPARE-ISSUE",
AR1965="Fiber CAmtel","ACTIVE",
AR1965="Fiber AOF","ACTIVE",
AR1965="Projet OCM (HUAWEI)","PLANNED WORKS",
AR1965="Projet OCM (NOKIA)","PLANNED WORKS",
AR1965="ACCESS-ISSUE","ACCESS-ISSUE",
AR1965="Projet OCM (ZTE, NOKIA, autres projets)","PLANNED WORKS",
AR1965="No root CAuse","No root cause",
AR1965="ODU HS","ACTIVE",
AR1965="IP &amp; VLAN","ACTIVE",
AR1965="Warehouse HUAWEI","SPARE-ISSUE",
AR1965="SPARE-HS","SPARE-ISSUE",
AR1965="Power Telco","ACTIVE", AR1965="no impacts","no impacts"
),"")</f>
        <v>No root cause</v>
      </c>
      <c r="AT1965" s="99" t="s">
        <v>5661</v>
      </c>
      <c r="AU1965" s="99" t="s">
        <v>4781</v>
      </c>
      <c r="AW1965" s="17"/>
      <c r="AX1965" s="17" t="s">
        <v>5536</v>
      </c>
      <c r="AY1965" s="17"/>
      <c r="AZ1965" s="17" t="s">
        <v>5536</v>
      </c>
      <c r="BA1965" s="7"/>
      <c r="BC1965" s="18"/>
      <c r="BD1965" s="18"/>
      <c r="BE1965" s="18"/>
      <c r="BF1965" s="18"/>
      <c r="BG1965" s="18"/>
      <c r="BH1965" s="18"/>
      <c r="BI1965" s="18"/>
      <c r="BJ1965" s="18"/>
      <c r="BK1965" s="18"/>
      <c r="BM1965" s="18"/>
      <c r="BN1965" s="18"/>
      <c r="BO1965" s="18"/>
      <c r="BP1965" s="9" t="s">
        <v>5661</v>
      </c>
      <c r="BQ1965" s="14"/>
      <c r="BR1965" s="102" t="s">
        <v>5536</v>
      </c>
      <c r="BS1965" s="14"/>
      <c r="BT1965" s="14"/>
      <c r="BU1965" s="9"/>
      <c r="BV1965" s="9"/>
      <c r="BW1965" s="9"/>
    </row>
    <row r="1966" spans="1:75" x14ac:dyDescent="0.35">
      <c r="A1966" s="1" t="s">
        <v>5128</v>
      </c>
      <c r="B1966" s="8" t="s">
        <v>5129</v>
      </c>
      <c r="C1966" s="3" t="s">
        <v>37</v>
      </c>
      <c r="D1966" s="1" t="s">
        <v>11</v>
      </c>
      <c r="E1966" s="1" t="s">
        <v>12</v>
      </c>
      <c r="F1966" s="3" t="s">
        <v>37</v>
      </c>
      <c r="G1966" s="1" t="s">
        <v>5128</v>
      </c>
      <c r="H1966" s="30" t="s">
        <v>5587</v>
      </c>
      <c r="I1966" s="27">
        <v>0</v>
      </c>
      <c r="J1966" s="27">
        <v>0</v>
      </c>
      <c r="K1966" s="27">
        <v>0</v>
      </c>
      <c r="L1966" s="27">
        <v>0</v>
      </c>
      <c r="M1966" s="27">
        <v>0</v>
      </c>
      <c r="N1966" s="27">
        <v>0</v>
      </c>
      <c r="O1966" s="27">
        <v>0</v>
      </c>
      <c r="P1966" s="27">
        <v>0</v>
      </c>
      <c r="Q1966" s="27">
        <v>0</v>
      </c>
      <c r="R1966" s="27">
        <v>0</v>
      </c>
      <c r="S1966" s="80">
        <v>0</v>
      </c>
      <c r="T1966" s="80">
        <v>0</v>
      </c>
      <c r="U1966" s="80">
        <v>0</v>
      </c>
      <c r="V1966" s="80">
        <v>0</v>
      </c>
      <c r="W1966" s="80">
        <v>0</v>
      </c>
      <c r="X1966" s="80">
        <v>0</v>
      </c>
      <c r="Y1966" s="80">
        <v>0</v>
      </c>
      <c r="Z1966" s="80">
        <v>0</v>
      </c>
      <c r="AA1966" s="80">
        <v>0</v>
      </c>
      <c r="AB1966" s="80">
        <v>0</v>
      </c>
      <c r="AC1966" s="80">
        <v>0</v>
      </c>
      <c r="AD1966" s="80">
        <v>0</v>
      </c>
      <c r="AE1966" s="80">
        <v>0</v>
      </c>
      <c r="AF1966" s="80">
        <v>0</v>
      </c>
      <c r="AG1966" s="80"/>
      <c r="AH1966" s="80">
        <v>0</v>
      </c>
      <c r="AI1966" s="80">
        <v>0</v>
      </c>
      <c r="AJ1966" s="80">
        <v>0</v>
      </c>
      <c r="AK1966" s="80">
        <v>0</v>
      </c>
      <c r="AL1966" s="80">
        <v>0</v>
      </c>
      <c r="AM1966" s="80">
        <v>0</v>
      </c>
      <c r="AN1966" s="41" t="s">
        <v>5558</v>
      </c>
      <c r="AO1966" s="41"/>
      <c r="AP1966" s="40" t="str" cm="1">
        <f t="array" ref="AP1966">IFERROR(_xlfn.IFS(
AR1966="MPR ISSUE","PDH",
AR1966="BSS Hardware Issue","BSS",
AR1966="Sites strategiques, MLL, Pylone, etc.","ENVTECH",
AR1966="AKTIVCO DEFAUT GE &amp; POWER Cabinet","AKTIVCO",
AR1966="AKTIVCO Coupure ENEO &amp; Baisse de tension","AKTIVCO GRID ONLY",
AR1966="Coupure ENEO &amp; Baisse de tension","IHS GRID ONLY",
AR1966="Defaut GE &amp; POWER Cabinet","IHS",
AR1966="Sharing","Partners",
AR1966="Sites strategiques &amp; DataCenter","SST &amp; DC",
AR1966="Exclu","Exclu",
AR1966="SAT","SAT",
AR1966="SPARE-ISSUE","SPARE-ISSUE",
AR1966="Fiber CAmtel","TRANS_FO_CAMTEL",
AR1966="Fiber AOF","Fiber AOF",
AR1966="Projet OCM (HUAWEI)","TRAVAUX-HUAWEI",
AR1966="Projet OCM (NOKIA)","TRAVAUX-NOKIA",
AR1966="ACCESS-ISSUE","ACCESS-ISSUE",
AR1966="Projet OCM (ZTE, NOKIA, autres projets)","TRAVAUX OCM",
AR1966="No root CAuse","No root cause",
AR1966="ODU HS","PDH",
AR1966="IP &amp; VLAN","PDH",
AR1966="Warehouse HUAWEI","SPARE-ISSUE",
AR1966="SPARE-HS","SPARE-ISSUE",
AR1966="Power Telco","BSS",AR1966="no impacts","no impacts"
),"")</f>
        <v>No root cause</v>
      </c>
      <c r="AQ1966" s="40" t="str" cm="1">
        <f t="array" ref="AQ1966">IFERROR(_xlfn.IFS(
AR1966="MPR ISSUE","TX ISSUE",
AR1966="BSS Hardware Issue","RAN ISSUE",
AR1966="Sites strategiques, MLL, Pylone, etc.","ENVTECH",
AR1966="AKTIVCO DEFAUT GE &amp; POWER Cabinet","POWER ISSUE",
AR1966="AKTIVCO Coupure ENEO &amp; Baisse de tension","POWER ISSUE",
AR1966="Coupure ENEO &amp; Baisse de tension","POWER ISSUE",
AR1966="Defaut GE &amp; POWER Cabinet","POWER ISSUE",
AR1966="Sharing","POWER ISSUE",
AR1966="Sites strategiques &amp; DataCenter","POWER ISSUE",
AR1966="Exclu","Exclu",
AR1966="SAT","TX ISSUE",
AR1966="SPARE-ISSUE","SPARE-ISSUE",
AR1966="Fiber CAmtel","TX ISSUE",
AR1966="Fiber AOF","TX ISSUE",
AR1966="Projet OCM (HUAWEI)","TRAVAUX-HUAWEI",
AR1966="Projet OCM (NOKIA)","TRAVAUX -NOKIA",
AR1966="ACCESS-ISSUE","ACCESS-ISSUE",
AR1966="Projet OCM (ZTE, NOKIA, autres projets)","TRAVAUX OCM",
AR1966="No root CAuse","No root cause",
AR1966="ODU HS","TX ISSUE",
AR1966="IP &amp; VLAN","TX ISSUE",
AR1966="Warehouse HUAWEI","SPARE-ISSUE",
AR1966="SPARE-HS","SPARE-ISSUE",
AR1966="Power Telco","RAN ISSUE",AR1966="no impacts","no impacts"
),"")</f>
        <v>No root cause</v>
      </c>
      <c r="AR1966" s="59" t="s">
        <v>5343</v>
      </c>
      <c r="AS1966" s="40" t="str" cm="1">
        <f t="array" ref="AS1966">IFERROR(_xlfn.IFS(
AR1966="MPR ISSUE","ACTIVE",
AR1966="BSS Hardware Issue","ACTIVE",
AR1966="Sites strategiques, MLL, Pylone, etc.","PASSIVE",
AR1966="AKTIVCO DEFAUT GE &amp; POWER Cabinet","PASSIVE",
AR1966="AKTIVCO Coupure ENEO &amp; Baisse de tension","PASSIVE",
AR1966="Coupure ENEO &amp; Baisse de tension","PASSIVE",
AR1966="Defaut GE &amp; POWER Cabinet","PASSIVE",
AR1966="Sharing","PASSIVE",
AR1966="Sites strategiques &amp; DataCenter","PASSIVE",
AR1966="Exclu","Exclu",
AR1966="SAT","ACTIVE",
AR1966="SPARE-ISSUE","SPARE-ISSUE",
AR1966="Fiber CAmtel","ACTIVE",
AR1966="Fiber AOF","ACTIVE",
AR1966="Projet OCM (HUAWEI)","PLANNED WORKS",
AR1966="Projet OCM (NOKIA)","PLANNED WORKS",
AR1966="ACCESS-ISSUE","ACCESS-ISSUE",
AR1966="Projet OCM (ZTE, NOKIA, autres projets)","PLANNED WORKS",
AR1966="No root CAuse","No root cause",
AR1966="ODU HS","ACTIVE",
AR1966="IP &amp; VLAN","ACTIVE",
AR1966="Warehouse HUAWEI","SPARE-ISSUE",
AR1966="SPARE-HS","SPARE-ISSUE",
AR1966="Power Telco","ACTIVE", AR1966="no impacts","no impacts"
),"")</f>
        <v>No root cause</v>
      </c>
      <c r="AT1966" s="99" t="s">
        <v>5661</v>
      </c>
      <c r="AU1966" s="99" t="s">
        <v>5129</v>
      </c>
      <c r="AW1966" s="17"/>
      <c r="AX1966" s="17" t="s">
        <v>5536</v>
      </c>
      <c r="AY1966" s="17"/>
      <c r="AZ1966" s="17" t="s">
        <v>5536</v>
      </c>
      <c r="BA1966" s="7"/>
      <c r="BC1966" s="18"/>
      <c r="BD1966" s="18"/>
      <c r="BE1966" s="18"/>
      <c r="BF1966" s="18"/>
      <c r="BG1966" s="18"/>
      <c r="BH1966" s="18"/>
      <c r="BI1966" s="18"/>
      <c r="BJ1966" s="18"/>
      <c r="BK1966" s="18"/>
      <c r="BM1966" s="18"/>
      <c r="BN1966" s="18"/>
      <c r="BO1966" s="18"/>
      <c r="BP1966" s="9" t="s">
        <v>5661</v>
      </c>
      <c r="BQ1966" s="14"/>
      <c r="BR1966" s="102" t="s">
        <v>5536</v>
      </c>
      <c r="BS1966" s="14"/>
      <c r="BT1966" s="14"/>
      <c r="BU1966" s="9"/>
      <c r="BV1966" s="9"/>
      <c r="BW1966" s="9"/>
    </row>
    <row r="1967" spans="1:75" x14ac:dyDescent="0.35">
      <c r="A1967" s="1" t="s">
        <v>2182</v>
      </c>
      <c r="B1967" s="8" t="s">
        <v>2183</v>
      </c>
      <c r="C1967" s="3" t="s">
        <v>13</v>
      </c>
      <c r="D1967" s="1" t="s">
        <v>21</v>
      </c>
      <c r="E1967" s="1" t="s">
        <v>30</v>
      </c>
      <c r="F1967" s="3" t="s">
        <v>13</v>
      </c>
      <c r="G1967" s="1" t="s">
        <v>2182</v>
      </c>
      <c r="H1967" s="29" t="s">
        <v>5588</v>
      </c>
      <c r="I1967" s="27">
        <v>0</v>
      </c>
      <c r="J1967" s="27">
        <v>0</v>
      </c>
      <c r="K1967" s="27">
        <v>0</v>
      </c>
      <c r="L1967" s="27">
        <v>0</v>
      </c>
      <c r="M1967" s="27">
        <v>0</v>
      </c>
      <c r="N1967" s="27">
        <v>0</v>
      </c>
      <c r="O1967" s="27">
        <v>0</v>
      </c>
      <c r="P1967" s="27">
        <v>0</v>
      </c>
      <c r="Q1967" s="27">
        <v>0</v>
      </c>
      <c r="R1967" s="27">
        <v>0</v>
      </c>
      <c r="S1967" s="80">
        <v>0</v>
      </c>
      <c r="T1967" s="80">
        <v>0</v>
      </c>
      <c r="U1967" s="80">
        <v>0</v>
      </c>
      <c r="V1967" s="80">
        <v>0</v>
      </c>
      <c r="W1967" s="80">
        <v>0</v>
      </c>
      <c r="X1967" s="80">
        <v>0</v>
      </c>
      <c r="Y1967" s="80">
        <v>0</v>
      </c>
      <c r="Z1967" s="80">
        <v>0</v>
      </c>
      <c r="AA1967" s="80">
        <v>0</v>
      </c>
      <c r="AB1967" s="80">
        <v>0</v>
      </c>
      <c r="AC1967" s="80">
        <v>0</v>
      </c>
      <c r="AD1967" s="80">
        <v>0</v>
      </c>
      <c r="AE1967" s="80">
        <v>0</v>
      </c>
      <c r="AF1967" s="80">
        <v>0</v>
      </c>
      <c r="AG1967" s="80"/>
      <c r="AH1967" s="80">
        <v>0</v>
      </c>
      <c r="AI1967" s="80">
        <v>0</v>
      </c>
      <c r="AJ1967" s="80">
        <v>0</v>
      </c>
      <c r="AK1967" s="80">
        <v>0</v>
      </c>
      <c r="AL1967" s="80">
        <v>0</v>
      </c>
      <c r="AM1967" s="80">
        <v>0</v>
      </c>
      <c r="AN1967" s="41" t="s">
        <v>5558</v>
      </c>
      <c r="AO1967" s="41"/>
      <c r="AP1967" s="40" t="str" cm="1">
        <f t="array" ref="AP1967">IFERROR(_xlfn.IFS(
AR1967="MPR ISSUE","PDH",
AR1967="BSS Hardware Issue","BSS",
AR1967="Sites strategiques, MLL, Pylone, etc.","ENVTECH",
AR1967="AKTIVCO DEFAUT GE &amp; POWER Cabinet","AKTIVCO",
AR1967="AKTIVCO Coupure ENEO &amp; Baisse de tension","AKTIVCO GRID ONLY",
AR1967="Coupure ENEO &amp; Baisse de tension","IHS GRID ONLY",
AR1967="Defaut GE &amp; POWER Cabinet","IHS",
AR1967="Sharing","Partners",
AR1967="Sites strategiques &amp; DataCenter","SST &amp; DC",
AR1967="Exclu","Exclu",
AR1967="SAT","SAT",
AR1967="SPARE-ISSUE","SPARE-ISSUE",
AR1967="Fiber CAmtel","TRANS_FO_CAMTEL",
AR1967="Fiber AOF","Fiber AOF",
AR1967="Projet OCM (HUAWEI)","TRAVAUX-HUAWEI",
AR1967="Projet OCM (NOKIA)","TRAVAUX-NOKIA",
AR1967="ACCESS-ISSUE","ACCESS-ISSUE",
AR1967="Projet OCM (ZTE, NOKIA, autres projets)","TRAVAUX OCM",
AR1967="No root CAuse","No root cause",
AR1967="ODU HS","PDH",
AR1967="IP &amp; VLAN","PDH",
AR1967="Warehouse HUAWEI","SPARE-ISSUE",
AR1967="SPARE-HS","SPARE-ISSUE",
AR1967="Power Telco","BSS",AR1967="no impacts","no impacts"
),"")</f>
        <v>Fiber AOF</v>
      </c>
      <c r="AQ1967" s="40" t="str" cm="1">
        <f t="array" ref="AQ1967">IFERROR(_xlfn.IFS(
AR1967="MPR ISSUE","TX ISSUE",
AR1967="BSS Hardware Issue","RAN ISSUE",
AR1967="Sites strategiques, MLL, Pylone, etc.","ENVTECH",
AR1967="AKTIVCO DEFAUT GE &amp; POWER Cabinet","POWER ISSUE",
AR1967="AKTIVCO Coupure ENEO &amp; Baisse de tension","POWER ISSUE",
AR1967="Coupure ENEO &amp; Baisse de tension","POWER ISSUE",
AR1967="Defaut GE &amp; POWER Cabinet","POWER ISSUE",
AR1967="Sharing","POWER ISSUE",
AR1967="Sites strategiques &amp; DataCenter","POWER ISSUE",
AR1967="Exclu","Exclu",
AR1967="SAT","TX ISSUE",
AR1967="SPARE-ISSUE","SPARE-ISSUE",
AR1967="Fiber CAmtel","TX ISSUE",
AR1967="Fiber AOF","TX ISSUE",
AR1967="Projet OCM (HUAWEI)","TRAVAUX-HUAWEI",
AR1967="Projet OCM (NOKIA)","TRAVAUX -NOKIA",
AR1967="ACCESS-ISSUE","ACCESS-ISSUE",
AR1967="Projet OCM (ZTE, NOKIA, autres projets)","TRAVAUX OCM",
AR1967="No root CAuse","No root cause",
AR1967="ODU HS","TX ISSUE",
AR1967="IP &amp; VLAN","TX ISSUE",
AR1967="Warehouse HUAWEI","SPARE-ISSUE",
AR1967="SPARE-HS","SPARE-ISSUE",
AR1967="Power Telco","RAN ISSUE",AR1967="no impacts","no impacts"
),"")</f>
        <v>TX ISSUE</v>
      </c>
      <c r="AR1967" s="59" t="s">
        <v>6179</v>
      </c>
      <c r="AS1967" s="40" t="str" cm="1">
        <f t="array" ref="AS1967">IFERROR(_xlfn.IFS(
AR1967="MPR ISSUE","ACTIVE",
AR1967="BSS Hardware Issue","ACTIVE",
AR1967="Sites strategiques, MLL, Pylone, etc.","PASSIVE",
AR1967="AKTIVCO DEFAUT GE &amp; POWER Cabinet","PASSIVE",
AR1967="AKTIVCO Coupure ENEO &amp; Baisse de tension","PASSIVE",
AR1967="Coupure ENEO &amp; Baisse de tension","PASSIVE",
AR1967="Defaut GE &amp; POWER Cabinet","PASSIVE",
AR1967="Sharing","PASSIVE",
AR1967="Sites strategiques &amp; DataCenter","PASSIVE",
AR1967="Exclu","Exclu",
AR1967="SAT","ACTIVE",
AR1967="SPARE-ISSUE","SPARE-ISSUE",
AR1967="Fiber CAmtel","ACTIVE",
AR1967="Fiber AOF","ACTIVE",
AR1967="Projet OCM (HUAWEI)","PLANNED WORKS",
AR1967="Projet OCM (NOKIA)","PLANNED WORKS",
AR1967="ACCESS-ISSUE","ACCESS-ISSUE",
AR1967="Projet OCM (ZTE, NOKIA, autres projets)","PLANNED WORKS",
AR1967="No root CAuse","No root cause",
AR1967="ODU HS","ACTIVE",
AR1967="IP &amp; VLAN","ACTIVE",
AR1967="Warehouse HUAWEI","SPARE-ISSUE",
AR1967="SPARE-HS","SPARE-ISSUE",
AR1967="Power Telco","ACTIVE", AR1967="no impacts","no impacts"
),"")</f>
        <v>ACTIVE</v>
      </c>
      <c r="AT1967" s="99" t="s">
        <v>6531</v>
      </c>
      <c r="AU1967" s="99" t="s">
        <v>2183</v>
      </c>
      <c r="AW1967" s="17"/>
      <c r="AX1967" s="17" t="s">
        <v>5536</v>
      </c>
      <c r="AY1967" s="17"/>
      <c r="AZ1967" s="17" t="s">
        <v>5536</v>
      </c>
      <c r="BA1967" s="7"/>
      <c r="BC1967" s="18" t="s">
        <v>5979</v>
      </c>
      <c r="BD1967" s="18" t="s">
        <v>5979</v>
      </c>
      <c r="BE1967" s="18" t="s">
        <v>5980</v>
      </c>
      <c r="BF1967" s="18"/>
      <c r="BG1967" s="18"/>
      <c r="BH1967" s="18"/>
      <c r="BI1967" s="18"/>
      <c r="BJ1967" s="18"/>
      <c r="BK1967" s="18"/>
      <c r="BL1967" s="9" t="s">
        <v>5981</v>
      </c>
      <c r="BM1967" s="18" t="s">
        <v>5982</v>
      </c>
      <c r="BN1967" s="18"/>
      <c r="BO1967" s="18"/>
      <c r="BP1967" s="9" t="s">
        <v>5661</v>
      </c>
      <c r="BQ1967" s="14"/>
      <c r="BR1967" s="102" t="s">
        <v>5536</v>
      </c>
      <c r="BS1967" s="14"/>
      <c r="BT1967" s="14"/>
      <c r="BU1967" s="9"/>
      <c r="BV1967" s="9"/>
      <c r="BW1967" s="9"/>
    </row>
    <row r="1968" spans="1:75" x14ac:dyDescent="0.35">
      <c r="A1968" s="1" t="s">
        <v>4319</v>
      </c>
      <c r="B1968" s="8" t="s">
        <v>4320</v>
      </c>
      <c r="C1968" s="3" t="s">
        <v>32</v>
      </c>
      <c r="D1968" s="1" t="s">
        <v>11</v>
      </c>
      <c r="E1968" s="1" t="s">
        <v>12</v>
      </c>
      <c r="F1968" s="3" t="s">
        <v>31</v>
      </c>
      <c r="G1968" s="1" t="s">
        <v>32</v>
      </c>
      <c r="H1968" s="30" t="s">
        <v>5587</v>
      </c>
      <c r="I1968" s="27">
        <v>0</v>
      </c>
      <c r="J1968" s="27">
        <v>0</v>
      </c>
      <c r="K1968" s="27">
        <v>0</v>
      </c>
      <c r="L1968" s="27">
        <v>0</v>
      </c>
      <c r="M1968" s="27">
        <v>0</v>
      </c>
      <c r="N1968" s="27">
        <v>0</v>
      </c>
      <c r="O1968" s="27">
        <v>0</v>
      </c>
      <c r="P1968" s="27">
        <v>0</v>
      </c>
      <c r="Q1968" s="27">
        <v>0</v>
      </c>
      <c r="R1968" s="27">
        <v>0</v>
      </c>
      <c r="S1968" s="80">
        <v>0</v>
      </c>
      <c r="T1968" s="80">
        <v>0</v>
      </c>
      <c r="U1968" s="80">
        <v>0</v>
      </c>
      <c r="V1968" s="80">
        <v>0</v>
      </c>
      <c r="W1968" s="80">
        <v>0</v>
      </c>
      <c r="X1968" s="80">
        <v>0</v>
      </c>
      <c r="Y1968" s="80">
        <v>0</v>
      </c>
      <c r="Z1968" s="80">
        <v>0</v>
      </c>
      <c r="AA1968" s="80">
        <v>0</v>
      </c>
      <c r="AB1968" s="80">
        <v>0</v>
      </c>
      <c r="AC1968" s="80">
        <v>0</v>
      </c>
      <c r="AD1968" s="80">
        <v>0</v>
      </c>
      <c r="AE1968" s="80">
        <v>0</v>
      </c>
      <c r="AF1968" s="80">
        <v>0.15789394834390594</v>
      </c>
      <c r="AG1968" s="80"/>
      <c r="AH1968" s="80">
        <v>0</v>
      </c>
      <c r="AI1968" s="80">
        <v>0</v>
      </c>
      <c r="AJ1968" s="80">
        <v>0</v>
      </c>
      <c r="AK1968" s="80">
        <v>0</v>
      </c>
      <c r="AL1968" s="80">
        <v>0</v>
      </c>
      <c r="AM1968" s="80">
        <v>0</v>
      </c>
      <c r="AN1968" s="41" t="s">
        <v>5558</v>
      </c>
      <c r="AO1968" s="41"/>
      <c r="AP1968" s="40" t="str" cm="1">
        <f t="array" ref="AP1968">IFERROR(_xlfn.IFS(
AR1968="MPR ISSUE","PDH",
AR1968="BSS Hardware Issue","BSS",
AR1968="Sites strategiques, MLL, Pylone, etc.","ENVTECH",
AR1968="AKTIVCO DEFAUT GE &amp; POWER Cabinet","AKTIVCO",
AR1968="AKTIVCO Coupure ENEO &amp; Baisse de tension","AKTIVCO GRID ONLY",
AR1968="Coupure ENEO &amp; Baisse de tension","IHS GRID ONLY",
AR1968="Defaut GE &amp; POWER Cabinet","IHS",
AR1968="Sharing","Partners",
AR1968="Sites strategiques &amp; DataCenter","SST &amp; DC",
AR1968="Exclu","Exclu",
AR1968="SAT","SAT",
AR1968="SPARE-ISSUE","SPARE-ISSUE",
AR1968="Fiber CAmtel","TRANS_FO_CAMTEL",
AR1968="Fiber AOF","Fiber AOF",
AR1968="Projet OCM (HUAWEI)","TRAVAUX-HUAWEI",
AR1968="Projet OCM (NOKIA)","TRAVAUX-NOKIA",
AR1968="ACCESS-ISSUE","ACCESS-ISSUE",
AR1968="Projet OCM (ZTE, NOKIA, autres projets)","TRAVAUX OCM",
AR1968="No root CAuse","No root cause",
AR1968="ODU HS","PDH",
AR1968="IP &amp; VLAN","PDH",
AR1968="Warehouse HUAWEI","SPARE-ISSUE",
AR1968="SPARE-HS","SPARE-ISSUE",
AR1968="Power Telco","BSS",AR1968="no impacts","no impacts"
),"")</f>
        <v>No root cause</v>
      </c>
      <c r="AQ1968" s="40" t="str" cm="1">
        <f t="array" ref="AQ1968">IFERROR(_xlfn.IFS(
AR1968="MPR ISSUE","TX ISSUE",
AR1968="BSS Hardware Issue","RAN ISSUE",
AR1968="Sites strategiques, MLL, Pylone, etc.","ENVTECH",
AR1968="AKTIVCO DEFAUT GE &amp; POWER Cabinet","POWER ISSUE",
AR1968="AKTIVCO Coupure ENEO &amp; Baisse de tension","POWER ISSUE",
AR1968="Coupure ENEO &amp; Baisse de tension","POWER ISSUE",
AR1968="Defaut GE &amp; POWER Cabinet","POWER ISSUE",
AR1968="Sharing","POWER ISSUE",
AR1968="Sites strategiques &amp; DataCenter","POWER ISSUE",
AR1968="Exclu","Exclu",
AR1968="SAT","TX ISSUE",
AR1968="SPARE-ISSUE","SPARE-ISSUE",
AR1968="Fiber CAmtel","TX ISSUE",
AR1968="Fiber AOF","TX ISSUE",
AR1968="Projet OCM (HUAWEI)","TRAVAUX-HUAWEI",
AR1968="Projet OCM (NOKIA)","TRAVAUX -NOKIA",
AR1968="ACCESS-ISSUE","ACCESS-ISSUE",
AR1968="Projet OCM (ZTE, NOKIA, autres projets)","TRAVAUX OCM",
AR1968="No root CAuse","No root cause",
AR1968="ODU HS","TX ISSUE",
AR1968="IP &amp; VLAN","TX ISSUE",
AR1968="Warehouse HUAWEI","SPARE-ISSUE",
AR1968="SPARE-HS","SPARE-ISSUE",
AR1968="Power Telco","RAN ISSUE",AR1968="no impacts","no impacts"
),"")</f>
        <v>No root cause</v>
      </c>
      <c r="AR1968" s="59" t="s">
        <v>5343</v>
      </c>
      <c r="AS1968" s="40" t="str" cm="1">
        <f t="array" ref="AS1968">IFERROR(_xlfn.IFS(
AR1968="MPR ISSUE","ACTIVE",
AR1968="BSS Hardware Issue","ACTIVE",
AR1968="Sites strategiques, MLL, Pylone, etc.","PASSIVE",
AR1968="AKTIVCO DEFAUT GE &amp; POWER Cabinet","PASSIVE",
AR1968="AKTIVCO Coupure ENEO &amp; Baisse de tension","PASSIVE",
AR1968="Coupure ENEO &amp; Baisse de tension","PASSIVE",
AR1968="Defaut GE &amp; POWER Cabinet","PASSIVE",
AR1968="Sharing","PASSIVE",
AR1968="Sites strategiques &amp; DataCenter","PASSIVE",
AR1968="Exclu","Exclu",
AR1968="SAT","ACTIVE",
AR1968="SPARE-ISSUE","SPARE-ISSUE",
AR1968="Fiber CAmtel","ACTIVE",
AR1968="Fiber AOF","ACTIVE",
AR1968="Projet OCM (HUAWEI)","PLANNED WORKS",
AR1968="Projet OCM (NOKIA)","PLANNED WORKS",
AR1968="ACCESS-ISSUE","ACCESS-ISSUE",
AR1968="Projet OCM (ZTE, NOKIA, autres projets)","PLANNED WORKS",
AR1968="No root CAuse","No root cause",
AR1968="ODU HS","ACTIVE",
AR1968="IP &amp; VLAN","ACTIVE",
AR1968="Warehouse HUAWEI","SPARE-ISSUE",
AR1968="SPARE-HS","SPARE-ISSUE",
AR1968="Power Telco","ACTIVE", AR1968="no impacts","no impacts"
),"")</f>
        <v>No root cause</v>
      </c>
      <c r="AT1968" s="99" t="s">
        <v>5661</v>
      </c>
      <c r="AU1968" s="99" t="s">
        <v>4320</v>
      </c>
      <c r="AW1968" s="17"/>
      <c r="AX1968" s="17" t="s">
        <v>5536</v>
      </c>
      <c r="AY1968" s="17"/>
      <c r="AZ1968" s="17" t="s">
        <v>5536</v>
      </c>
      <c r="BA1968" s="7"/>
      <c r="BC1968" s="18"/>
      <c r="BD1968" s="18"/>
      <c r="BE1968" s="18"/>
      <c r="BF1968" s="18"/>
      <c r="BG1968" s="18"/>
      <c r="BH1968" s="18"/>
      <c r="BI1968" s="18"/>
      <c r="BJ1968" s="18"/>
      <c r="BK1968" s="18"/>
      <c r="BM1968" s="18"/>
      <c r="BN1968" s="18"/>
      <c r="BO1968" s="18"/>
      <c r="BP1968" s="9" t="s">
        <v>5661</v>
      </c>
      <c r="BQ1968" s="14"/>
      <c r="BR1968" s="102" t="s">
        <v>5536</v>
      </c>
      <c r="BS1968" s="14"/>
      <c r="BT1968" s="14"/>
      <c r="BU1968" s="9"/>
      <c r="BV1968" s="9"/>
      <c r="BW1968" s="9"/>
    </row>
    <row r="1969" spans="1:75" x14ac:dyDescent="0.35">
      <c r="A1969" s="1" t="s">
        <v>2385</v>
      </c>
      <c r="B1969" s="8" t="s">
        <v>2386</v>
      </c>
      <c r="C1969" s="3" t="s">
        <v>32</v>
      </c>
      <c r="D1969" s="1" t="s">
        <v>11</v>
      </c>
      <c r="E1969" s="1" t="s">
        <v>12</v>
      </c>
      <c r="F1969" s="3" t="s">
        <v>31</v>
      </c>
      <c r="G1969" s="1" t="s">
        <v>32</v>
      </c>
      <c r="H1969" s="30" t="s">
        <v>5587</v>
      </c>
      <c r="I1969" s="27">
        <v>0</v>
      </c>
      <c r="J1969" s="27">
        <v>0</v>
      </c>
      <c r="K1969" s="27">
        <v>0</v>
      </c>
      <c r="L1969" s="27">
        <v>0</v>
      </c>
      <c r="M1969" s="27">
        <v>0</v>
      </c>
      <c r="N1969" s="27">
        <v>0</v>
      </c>
      <c r="O1969" s="27">
        <v>0</v>
      </c>
      <c r="P1969" s="27">
        <v>0</v>
      </c>
      <c r="Q1969" s="27">
        <v>0</v>
      </c>
      <c r="R1969" s="27">
        <v>0</v>
      </c>
      <c r="S1969" s="80">
        <v>0</v>
      </c>
      <c r="T1969" s="80">
        <v>0</v>
      </c>
      <c r="U1969" s="80">
        <v>0</v>
      </c>
      <c r="V1969" s="80">
        <v>0</v>
      </c>
      <c r="W1969" s="80">
        <v>0</v>
      </c>
      <c r="X1969" s="80">
        <v>0</v>
      </c>
      <c r="Y1969" s="80">
        <v>0</v>
      </c>
      <c r="Z1969" s="80">
        <v>0</v>
      </c>
      <c r="AA1969" s="80">
        <v>0</v>
      </c>
      <c r="AB1969" s="80">
        <v>0</v>
      </c>
      <c r="AC1969" s="80">
        <v>0</v>
      </c>
      <c r="AD1969" s="80">
        <v>0</v>
      </c>
      <c r="AE1969" s="80">
        <v>0</v>
      </c>
      <c r="AF1969" s="80">
        <v>0</v>
      </c>
      <c r="AG1969" s="80"/>
      <c r="AH1969" s="80">
        <v>0</v>
      </c>
      <c r="AI1969" s="80">
        <v>0</v>
      </c>
      <c r="AJ1969" s="80">
        <v>0</v>
      </c>
      <c r="AK1969" s="80">
        <v>0</v>
      </c>
      <c r="AL1969" s="80">
        <v>0</v>
      </c>
      <c r="AM1969" s="80">
        <v>0</v>
      </c>
      <c r="AN1969" s="41" t="s">
        <v>5558</v>
      </c>
      <c r="AO1969" s="41"/>
      <c r="AP1969" s="40" t="str" cm="1">
        <f t="array" ref="AP1969">IFERROR(_xlfn.IFS(
AR1969="MPR ISSUE","PDH",
AR1969="BSS Hardware Issue","BSS",
AR1969="Sites strategiques, MLL, Pylone, etc.","ENVTECH",
AR1969="AKTIVCO DEFAUT GE &amp; POWER Cabinet","AKTIVCO",
AR1969="AKTIVCO Coupure ENEO &amp; Baisse de tension","AKTIVCO GRID ONLY",
AR1969="Coupure ENEO &amp; Baisse de tension","IHS GRID ONLY",
AR1969="Defaut GE &amp; POWER Cabinet","IHS",
AR1969="Sharing","Partners",
AR1969="Sites strategiques &amp; DataCenter","SST &amp; DC",
AR1969="Exclu","Exclu",
AR1969="SAT","SAT",
AR1969="SPARE-ISSUE","SPARE-ISSUE",
AR1969="Fiber CAmtel","TRANS_FO_CAMTEL",
AR1969="Fiber AOF","Fiber AOF",
AR1969="Projet OCM (HUAWEI)","TRAVAUX-HUAWEI",
AR1969="Projet OCM (NOKIA)","TRAVAUX-NOKIA",
AR1969="ACCESS-ISSUE","ACCESS-ISSUE",
AR1969="Projet OCM (ZTE, NOKIA, autres projets)","TRAVAUX OCM",
AR1969="No root CAuse","No root cause",
AR1969="ODU HS","PDH",
AR1969="IP &amp; VLAN","PDH",
AR1969="Warehouse HUAWEI","SPARE-ISSUE",
AR1969="SPARE-HS","SPARE-ISSUE",
AR1969="Power Telco","BSS",AR1969="no impacts","no impacts"
),"")</f>
        <v>No root cause</v>
      </c>
      <c r="AQ1969" s="40" t="str" cm="1">
        <f t="array" ref="AQ1969">IFERROR(_xlfn.IFS(
AR1969="MPR ISSUE","TX ISSUE",
AR1969="BSS Hardware Issue","RAN ISSUE",
AR1969="Sites strategiques, MLL, Pylone, etc.","ENVTECH",
AR1969="AKTIVCO DEFAUT GE &amp; POWER Cabinet","POWER ISSUE",
AR1969="AKTIVCO Coupure ENEO &amp; Baisse de tension","POWER ISSUE",
AR1969="Coupure ENEO &amp; Baisse de tension","POWER ISSUE",
AR1969="Defaut GE &amp; POWER Cabinet","POWER ISSUE",
AR1969="Sharing","POWER ISSUE",
AR1969="Sites strategiques &amp; DataCenter","POWER ISSUE",
AR1969="Exclu","Exclu",
AR1969="SAT","TX ISSUE",
AR1969="SPARE-ISSUE","SPARE-ISSUE",
AR1969="Fiber CAmtel","TX ISSUE",
AR1969="Fiber AOF","TX ISSUE",
AR1969="Projet OCM (HUAWEI)","TRAVAUX-HUAWEI",
AR1969="Projet OCM (NOKIA)","TRAVAUX -NOKIA",
AR1969="ACCESS-ISSUE","ACCESS-ISSUE",
AR1969="Projet OCM (ZTE, NOKIA, autres projets)","TRAVAUX OCM",
AR1969="No root CAuse","No root cause",
AR1969="ODU HS","TX ISSUE",
AR1969="IP &amp; VLAN","TX ISSUE",
AR1969="Warehouse HUAWEI","SPARE-ISSUE",
AR1969="SPARE-HS","SPARE-ISSUE",
AR1969="Power Telco","RAN ISSUE",AR1969="no impacts","no impacts"
),"")</f>
        <v>No root cause</v>
      </c>
      <c r="AR1969" s="59" t="s">
        <v>5343</v>
      </c>
      <c r="AS1969" s="40" t="str" cm="1">
        <f t="array" ref="AS1969">IFERROR(_xlfn.IFS(
AR1969="MPR ISSUE","ACTIVE",
AR1969="BSS Hardware Issue","ACTIVE",
AR1969="Sites strategiques, MLL, Pylone, etc.","PASSIVE",
AR1969="AKTIVCO DEFAUT GE &amp; POWER Cabinet","PASSIVE",
AR1969="AKTIVCO Coupure ENEO &amp; Baisse de tension","PASSIVE",
AR1969="Coupure ENEO &amp; Baisse de tension","PASSIVE",
AR1969="Defaut GE &amp; POWER Cabinet","PASSIVE",
AR1969="Sharing","PASSIVE",
AR1969="Sites strategiques &amp; DataCenter","PASSIVE",
AR1969="Exclu","Exclu",
AR1969="SAT","ACTIVE",
AR1969="SPARE-ISSUE","SPARE-ISSUE",
AR1969="Fiber CAmtel","ACTIVE",
AR1969="Fiber AOF","ACTIVE",
AR1969="Projet OCM (HUAWEI)","PLANNED WORKS",
AR1969="Projet OCM (NOKIA)","PLANNED WORKS",
AR1969="ACCESS-ISSUE","ACCESS-ISSUE",
AR1969="Projet OCM (ZTE, NOKIA, autres projets)","PLANNED WORKS",
AR1969="No root CAuse","No root cause",
AR1969="ODU HS","ACTIVE",
AR1969="IP &amp; VLAN","ACTIVE",
AR1969="Warehouse HUAWEI","SPARE-ISSUE",
AR1969="SPARE-HS","SPARE-ISSUE",
AR1969="Power Telco","ACTIVE", AR1969="no impacts","no impacts"
),"")</f>
        <v>No root cause</v>
      </c>
      <c r="AT1969" s="99" t="s">
        <v>5661</v>
      </c>
      <c r="AU1969" s="99" t="s">
        <v>2386</v>
      </c>
      <c r="AW1969" s="17"/>
      <c r="AX1969" s="17" t="s">
        <v>5536</v>
      </c>
      <c r="AY1969" s="17"/>
      <c r="AZ1969" s="17" t="s">
        <v>5536</v>
      </c>
      <c r="BA1969" s="7"/>
      <c r="BC1969" s="18"/>
      <c r="BD1969" s="18"/>
      <c r="BE1969" s="18"/>
      <c r="BF1969" s="18"/>
      <c r="BG1969" s="18"/>
      <c r="BH1969" s="18"/>
      <c r="BI1969" s="18"/>
      <c r="BJ1969" s="18"/>
      <c r="BK1969" s="18"/>
      <c r="BM1969" s="18"/>
      <c r="BN1969" s="18"/>
      <c r="BO1969" s="18"/>
      <c r="BP1969" s="9" t="s">
        <v>5661</v>
      </c>
      <c r="BQ1969" s="14"/>
      <c r="BR1969" s="102" t="s">
        <v>5536</v>
      </c>
      <c r="BS1969" s="14"/>
      <c r="BT1969" s="14"/>
      <c r="BU1969" s="9"/>
      <c r="BV1969" s="9"/>
      <c r="BW1969" s="9"/>
    </row>
    <row r="1970" spans="1:75" x14ac:dyDescent="0.35">
      <c r="A1970" s="1" t="s">
        <v>868</v>
      </c>
      <c r="B1970" s="8" t="s">
        <v>869</v>
      </c>
      <c r="C1970" s="3" t="s">
        <v>32</v>
      </c>
      <c r="D1970" s="1" t="s">
        <v>11</v>
      </c>
      <c r="E1970" s="1" t="s">
        <v>12</v>
      </c>
      <c r="F1970" s="3" t="s">
        <v>31</v>
      </c>
      <c r="G1970" s="1" t="s">
        <v>32</v>
      </c>
      <c r="H1970" s="30" t="s">
        <v>5587</v>
      </c>
      <c r="I1970" s="27">
        <v>0</v>
      </c>
      <c r="J1970" s="27">
        <v>0</v>
      </c>
      <c r="K1970" s="27">
        <v>0</v>
      </c>
      <c r="L1970" s="27">
        <v>0</v>
      </c>
      <c r="M1970" s="27">
        <v>0</v>
      </c>
      <c r="N1970" s="27">
        <v>0</v>
      </c>
      <c r="O1970" s="27">
        <v>0</v>
      </c>
      <c r="P1970" s="27">
        <v>0</v>
      </c>
      <c r="Q1970" s="27">
        <v>0</v>
      </c>
      <c r="R1970" s="27">
        <v>0</v>
      </c>
      <c r="S1970" s="80">
        <v>0</v>
      </c>
      <c r="T1970" s="80">
        <v>0</v>
      </c>
      <c r="U1970" s="80">
        <v>0</v>
      </c>
      <c r="V1970" s="80">
        <v>0</v>
      </c>
      <c r="W1970" s="80">
        <v>0</v>
      </c>
      <c r="X1970" s="80">
        <v>0</v>
      </c>
      <c r="Y1970" s="80">
        <v>0</v>
      </c>
      <c r="Z1970" s="80">
        <v>0</v>
      </c>
      <c r="AA1970" s="80">
        <v>0</v>
      </c>
      <c r="AB1970" s="80">
        <v>0</v>
      </c>
      <c r="AC1970" s="80">
        <v>0</v>
      </c>
      <c r="AD1970" s="80">
        <v>0</v>
      </c>
      <c r="AE1970" s="80">
        <v>0</v>
      </c>
      <c r="AF1970" s="80">
        <v>0</v>
      </c>
      <c r="AG1970" s="80"/>
      <c r="AH1970" s="80">
        <v>0</v>
      </c>
      <c r="AI1970" s="80">
        <v>0</v>
      </c>
      <c r="AJ1970" s="80">
        <v>0</v>
      </c>
      <c r="AK1970" s="80">
        <v>0</v>
      </c>
      <c r="AL1970" s="80">
        <v>0</v>
      </c>
      <c r="AM1970" s="80">
        <v>0</v>
      </c>
      <c r="AN1970" s="41" t="s">
        <v>5558</v>
      </c>
      <c r="AO1970" s="41"/>
      <c r="AP1970" s="40" t="str" cm="1">
        <f t="array" ref="AP1970">IFERROR(_xlfn.IFS(
AR1970="MPR ISSUE","PDH",
AR1970="BSS Hardware Issue","BSS",
AR1970="Sites strategiques, MLL, Pylone, etc.","ENVTECH",
AR1970="AKTIVCO DEFAUT GE &amp; POWER Cabinet","AKTIVCO",
AR1970="AKTIVCO Coupure ENEO &amp; Baisse de tension","AKTIVCO GRID ONLY",
AR1970="Coupure ENEO &amp; Baisse de tension","IHS GRID ONLY",
AR1970="Defaut GE &amp; POWER Cabinet","IHS",
AR1970="Sharing","Partners",
AR1970="Sites strategiques &amp; DataCenter","SST &amp; DC",
AR1970="Exclu","Exclu",
AR1970="SAT","SAT",
AR1970="SPARE-ISSUE","SPARE-ISSUE",
AR1970="Fiber CAmtel","TRANS_FO_CAMTEL",
AR1970="Fiber AOF","Fiber AOF",
AR1970="Projet OCM (HUAWEI)","TRAVAUX-HUAWEI",
AR1970="Projet OCM (NOKIA)","TRAVAUX-NOKIA",
AR1970="ACCESS-ISSUE","ACCESS-ISSUE",
AR1970="Projet OCM (ZTE, NOKIA, autres projets)","TRAVAUX OCM",
AR1970="No root CAuse","No root cause",
AR1970="ODU HS","PDH",
AR1970="IP &amp; VLAN","PDH",
AR1970="Warehouse HUAWEI","SPARE-ISSUE",
AR1970="SPARE-HS","SPARE-ISSUE",
AR1970="Power Telco","BSS",AR1970="no impacts","no impacts"
),"")</f>
        <v>No root cause</v>
      </c>
      <c r="AQ1970" s="40" t="str" cm="1">
        <f t="array" ref="AQ1970">IFERROR(_xlfn.IFS(
AR1970="MPR ISSUE","TX ISSUE",
AR1970="BSS Hardware Issue","RAN ISSUE",
AR1970="Sites strategiques, MLL, Pylone, etc.","ENVTECH",
AR1970="AKTIVCO DEFAUT GE &amp; POWER Cabinet","POWER ISSUE",
AR1970="AKTIVCO Coupure ENEO &amp; Baisse de tension","POWER ISSUE",
AR1970="Coupure ENEO &amp; Baisse de tension","POWER ISSUE",
AR1970="Defaut GE &amp; POWER Cabinet","POWER ISSUE",
AR1970="Sharing","POWER ISSUE",
AR1970="Sites strategiques &amp; DataCenter","POWER ISSUE",
AR1970="Exclu","Exclu",
AR1970="SAT","TX ISSUE",
AR1970="SPARE-ISSUE","SPARE-ISSUE",
AR1970="Fiber CAmtel","TX ISSUE",
AR1970="Fiber AOF","TX ISSUE",
AR1970="Projet OCM (HUAWEI)","TRAVAUX-HUAWEI",
AR1970="Projet OCM (NOKIA)","TRAVAUX -NOKIA",
AR1970="ACCESS-ISSUE","ACCESS-ISSUE",
AR1970="Projet OCM (ZTE, NOKIA, autres projets)","TRAVAUX OCM",
AR1970="No root CAuse","No root cause",
AR1970="ODU HS","TX ISSUE",
AR1970="IP &amp; VLAN","TX ISSUE",
AR1970="Warehouse HUAWEI","SPARE-ISSUE",
AR1970="SPARE-HS","SPARE-ISSUE",
AR1970="Power Telco","RAN ISSUE",AR1970="no impacts","no impacts"
),"")</f>
        <v>No root cause</v>
      </c>
      <c r="AR1970" s="59" t="s">
        <v>5343</v>
      </c>
      <c r="AS1970" s="40" t="str" cm="1">
        <f t="array" ref="AS1970">IFERROR(_xlfn.IFS(
AR1970="MPR ISSUE","ACTIVE",
AR1970="BSS Hardware Issue","ACTIVE",
AR1970="Sites strategiques, MLL, Pylone, etc.","PASSIVE",
AR1970="AKTIVCO DEFAUT GE &amp; POWER Cabinet","PASSIVE",
AR1970="AKTIVCO Coupure ENEO &amp; Baisse de tension","PASSIVE",
AR1970="Coupure ENEO &amp; Baisse de tension","PASSIVE",
AR1970="Defaut GE &amp; POWER Cabinet","PASSIVE",
AR1970="Sharing","PASSIVE",
AR1970="Sites strategiques &amp; DataCenter","PASSIVE",
AR1970="Exclu","Exclu",
AR1970="SAT","ACTIVE",
AR1970="SPARE-ISSUE","SPARE-ISSUE",
AR1970="Fiber CAmtel","ACTIVE",
AR1970="Fiber AOF","ACTIVE",
AR1970="Projet OCM (HUAWEI)","PLANNED WORKS",
AR1970="Projet OCM (NOKIA)","PLANNED WORKS",
AR1970="ACCESS-ISSUE","ACCESS-ISSUE",
AR1970="Projet OCM (ZTE, NOKIA, autres projets)","PLANNED WORKS",
AR1970="No root CAuse","No root cause",
AR1970="ODU HS","ACTIVE",
AR1970="IP &amp; VLAN","ACTIVE",
AR1970="Warehouse HUAWEI","SPARE-ISSUE",
AR1970="SPARE-HS","SPARE-ISSUE",
AR1970="Power Telco","ACTIVE", AR1970="no impacts","no impacts"
),"")</f>
        <v>No root cause</v>
      </c>
      <c r="AT1970" s="99" t="s">
        <v>5661</v>
      </c>
      <c r="AU1970" s="99" t="s">
        <v>869</v>
      </c>
      <c r="AW1970" s="17"/>
      <c r="AX1970" s="17" t="s">
        <v>5536</v>
      </c>
      <c r="AY1970" s="17"/>
      <c r="AZ1970" s="17" t="s">
        <v>5536</v>
      </c>
      <c r="BA1970" s="7"/>
      <c r="BC1970" s="18"/>
      <c r="BD1970" s="18"/>
      <c r="BE1970" s="18"/>
      <c r="BF1970" s="18"/>
      <c r="BG1970" s="18"/>
      <c r="BH1970" s="18"/>
      <c r="BI1970" s="18"/>
      <c r="BJ1970" s="18"/>
      <c r="BK1970" s="18"/>
      <c r="BM1970" s="18"/>
      <c r="BN1970" s="18"/>
      <c r="BO1970" s="18"/>
      <c r="BP1970" s="9" t="s">
        <v>5661</v>
      </c>
      <c r="BQ1970" s="14"/>
      <c r="BR1970" s="102" t="s">
        <v>5536</v>
      </c>
      <c r="BS1970" s="14"/>
      <c r="BT1970" s="14"/>
      <c r="BU1970" s="9"/>
      <c r="BV1970" s="9"/>
      <c r="BW1970" s="9"/>
    </row>
    <row r="1971" spans="1:75" x14ac:dyDescent="0.35">
      <c r="A1971" s="1" t="s">
        <v>822</v>
      </c>
      <c r="B1971" s="8" t="s">
        <v>823</v>
      </c>
      <c r="C1971" s="3" t="s">
        <v>32</v>
      </c>
      <c r="D1971" s="1" t="s">
        <v>11</v>
      </c>
      <c r="E1971" s="1" t="s">
        <v>12</v>
      </c>
      <c r="F1971" s="3" t="s">
        <v>31</v>
      </c>
      <c r="G1971" s="1" t="s">
        <v>32</v>
      </c>
      <c r="H1971" s="30" t="s">
        <v>5587</v>
      </c>
      <c r="I1971" s="27">
        <v>0</v>
      </c>
      <c r="J1971" s="27">
        <v>0</v>
      </c>
      <c r="K1971" s="27">
        <v>0</v>
      </c>
      <c r="L1971" s="27">
        <v>0</v>
      </c>
      <c r="M1971" s="27">
        <v>0</v>
      </c>
      <c r="N1971" s="27">
        <v>0</v>
      </c>
      <c r="O1971" s="27">
        <v>0</v>
      </c>
      <c r="P1971" s="27">
        <v>0</v>
      </c>
      <c r="Q1971" s="27">
        <v>0</v>
      </c>
      <c r="R1971" s="27">
        <v>0</v>
      </c>
      <c r="S1971" s="80">
        <v>0</v>
      </c>
      <c r="T1971" s="80">
        <v>0</v>
      </c>
      <c r="U1971" s="80">
        <v>0</v>
      </c>
      <c r="V1971" s="80">
        <v>0</v>
      </c>
      <c r="W1971" s="80">
        <v>0</v>
      </c>
      <c r="X1971" s="80">
        <v>0</v>
      </c>
      <c r="Y1971" s="80">
        <v>0</v>
      </c>
      <c r="Z1971" s="80">
        <v>0</v>
      </c>
      <c r="AA1971" s="80">
        <v>0</v>
      </c>
      <c r="AB1971" s="80">
        <v>0</v>
      </c>
      <c r="AC1971" s="80">
        <v>0</v>
      </c>
      <c r="AD1971" s="80">
        <v>0</v>
      </c>
      <c r="AE1971" s="80">
        <v>0</v>
      </c>
      <c r="AF1971" s="80">
        <v>0</v>
      </c>
      <c r="AG1971" s="80"/>
      <c r="AH1971" s="80">
        <v>0</v>
      </c>
      <c r="AI1971" s="80">
        <v>0</v>
      </c>
      <c r="AJ1971" s="80">
        <v>0</v>
      </c>
      <c r="AK1971" s="80">
        <v>0</v>
      </c>
      <c r="AL1971" s="80">
        <v>0</v>
      </c>
      <c r="AM1971" s="80">
        <v>0</v>
      </c>
      <c r="AN1971" s="41" t="s">
        <v>5558</v>
      </c>
      <c r="AO1971" s="41"/>
      <c r="AP1971" s="40" t="str" cm="1">
        <f t="array" ref="AP1971">IFERROR(_xlfn.IFS(
AR1971="MPR ISSUE","PDH",
AR1971="BSS Hardware Issue","BSS",
AR1971="Sites strategiques, MLL, Pylone, etc.","ENVTECH",
AR1971="AKTIVCO DEFAUT GE &amp; POWER Cabinet","AKTIVCO",
AR1971="AKTIVCO Coupure ENEO &amp; Baisse de tension","AKTIVCO GRID ONLY",
AR1971="Coupure ENEO &amp; Baisse de tension","IHS GRID ONLY",
AR1971="Defaut GE &amp; POWER Cabinet","IHS",
AR1971="Sharing","Partners",
AR1971="Sites strategiques &amp; DataCenter","SST &amp; DC",
AR1971="Exclu","Exclu",
AR1971="SAT","SAT",
AR1971="SPARE-ISSUE","SPARE-ISSUE",
AR1971="Fiber CAmtel","TRANS_FO_CAMTEL",
AR1971="Fiber AOF","Fiber AOF",
AR1971="Projet OCM (HUAWEI)","TRAVAUX-HUAWEI",
AR1971="Projet OCM (NOKIA)","TRAVAUX-NOKIA",
AR1971="ACCESS-ISSUE","ACCESS-ISSUE",
AR1971="Projet OCM (ZTE, NOKIA, autres projets)","TRAVAUX OCM",
AR1971="No root CAuse","No root cause",
AR1971="ODU HS","PDH",
AR1971="IP &amp; VLAN","PDH",
AR1971="Warehouse HUAWEI","SPARE-ISSUE",
AR1971="SPARE-HS","SPARE-ISSUE",
AR1971="Power Telco","BSS",AR1971="no impacts","no impacts"
),"")</f>
        <v>No root cause</v>
      </c>
      <c r="AQ1971" s="40" t="str" cm="1">
        <f t="array" ref="AQ1971">IFERROR(_xlfn.IFS(
AR1971="MPR ISSUE","TX ISSUE",
AR1971="BSS Hardware Issue","RAN ISSUE",
AR1971="Sites strategiques, MLL, Pylone, etc.","ENVTECH",
AR1971="AKTIVCO DEFAUT GE &amp; POWER Cabinet","POWER ISSUE",
AR1971="AKTIVCO Coupure ENEO &amp; Baisse de tension","POWER ISSUE",
AR1971="Coupure ENEO &amp; Baisse de tension","POWER ISSUE",
AR1971="Defaut GE &amp; POWER Cabinet","POWER ISSUE",
AR1971="Sharing","POWER ISSUE",
AR1971="Sites strategiques &amp; DataCenter","POWER ISSUE",
AR1971="Exclu","Exclu",
AR1971="SAT","TX ISSUE",
AR1971="SPARE-ISSUE","SPARE-ISSUE",
AR1971="Fiber CAmtel","TX ISSUE",
AR1971="Fiber AOF","TX ISSUE",
AR1971="Projet OCM (HUAWEI)","TRAVAUX-HUAWEI",
AR1971="Projet OCM (NOKIA)","TRAVAUX -NOKIA",
AR1971="ACCESS-ISSUE","ACCESS-ISSUE",
AR1971="Projet OCM (ZTE, NOKIA, autres projets)","TRAVAUX OCM",
AR1971="No root CAuse","No root cause",
AR1971="ODU HS","TX ISSUE",
AR1971="IP &amp; VLAN","TX ISSUE",
AR1971="Warehouse HUAWEI","SPARE-ISSUE",
AR1971="SPARE-HS","SPARE-ISSUE",
AR1971="Power Telco","RAN ISSUE",AR1971="no impacts","no impacts"
),"")</f>
        <v>No root cause</v>
      </c>
      <c r="AR1971" s="59" t="s">
        <v>5343</v>
      </c>
      <c r="AS1971" s="40" t="str" cm="1">
        <f t="array" ref="AS1971">IFERROR(_xlfn.IFS(
AR1971="MPR ISSUE","ACTIVE",
AR1971="BSS Hardware Issue","ACTIVE",
AR1971="Sites strategiques, MLL, Pylone, etc.","PASSIVE",
AR1971="AKTIVCO DEFAUT GE &amp; POWER Cabinet","PASSIVE",
AR1971="AKTIVCO Coupure ENEO &amp; Baisse de tension","PASSIVE",
AR1971="Coupure ENEO &amp; Baisse de tension","PASSIVE",
AR1971="Defaut GE &amp; POWER Cabinet","PASSIVE",
AR1971="Sharing","PASSIVE",
AR1971="Sites strategiques &amp; DataCenter","PASSIVE",
AR1971="Exclu","Exclu",
AR1971="SAT","ACTIVE",
AR1971="SPARE-ISSUE","SPARE-ISSUE",
AR1971="Fiber CAmtel","ACTIVE",
AR1971="Fiber AOF","ACTIVE",
AR1971="Projet OCM (HUAWEI)","PLANNED WORKS",
AR1971="Projet OCM (NOKIA)","PLANNED WORKS",
AR1971="ACCESS-ISSUE","ACCESS-ISSUE",
AR1971="Projet OCM (ZTE, NOKIA, autres projets)","PLANNED WORKS",
AR1971="No root CAuse","No root cause",
AR1971="ODU HS","ACTIVE",
AR1971="IP &amp; VLAN","ACTIVE",
AR1971="Warehouse HUAWEI","SPARE-ISSUE",
AR1971="SPARE-HS","SPARE-ISSUE",
AR1971="Power Telco","ACTIVE", AR1971="no impacts","no impacts"
),"")</f>
        <v>No root cause</v>
      </c>
      <c r="AT1971" s="99" t="s">
        <v>5661</v>
      </c>
      <c r="AU1971" s="99" t="s">
        <v>823</v>
      </c>
      <c r="AW1971" s="17"/>
      <c r="AX1971" s="17" t="s">
        <v>5536</v>
      </c>
      <c r="AY1971" s="17"/>
      <c r="AZ1971" s="17" t="s">
        <v>5536</v>
      </c>
      <c r="BA1971" s="7"/>
      <c r="BC1971" s="18"/>
      <c r="BD1971" s="18"/>
      <c r="BE1971" s="18"/>
      <c r="BF1971" s="18"/>
      <c r="BG1971" s="18"/>
      <c r="BH1971" s="18"/>
      <c r="BI1971" s="18"/>
      <c r="BJ1971" s="18"/>
      <c r="BK1971" s="18"/>
      <c r="BM1971" s="18"/>
      <c r="BN1971" s="18"/>
      <c r="BO1971" s="18"/>
      <c r="BP1971" s="9" t="s">
        <v>5661</v>
      </c>
      <c r="BQ1971" s="14"/>
      <c r="BR1971" s="102" t="s">
        <v>5536</v>
      </c>
      <c r="BS1971" s="14"/>
      <c r="BT1971" s="14"/>
      <c r="BU1971" s="9"/>
      <c r="BV1971" s="9"/>
      <c r="BW1971" s="9"/>
    </row>
    <row r="1972" spans="1:75" x14ac:dyDescent="0.35">
      <c r="A1972" s="1" t="s">
        <v>792</v>
      </c>
      <c r="B1972" s="8" t="s">
        <v>793</v>
      </c>
      <c r="C1972" s="3" t="s">
        <v>32</v>
      </c>
      <c r="D1972" s="1" t="s">
        <v>11</v>
      </c>
      <c r="E1972" s="1" t="s">
        <v>12</v>
      </c>
      <c r="F1972" s="3" t="s">
        <v>31</v>
      </c>
      <c r="G1972" s="1" t="s">
        <v>32</v>
      </c>
      <c r="H1972" s="30" t="s">
        <v>5587</v>
      </c>
      <c r="I1972" s="27">
        <v>0</v>
      </c>
      <c r="J1972" s="27">
        <v>0</v>
      </c>
      <c r="K1972" s="27">
        <v>0</v>
      </c>
      <c r="L1972" s="27">
        <v>0</v>
      </c>
      <c r="M1972" s="27">
        <v>0</v>
      </c>
      <c r="N1972" s="27">
        <v>0</v>
      </c>
      <c r="O1972" s="27">
        <v>0</v>
      </c>
      <c r="P1972" s="27">
        <v>0</v>
      </c>
      <c r="Q1972" s="27">
        <v>0</v>
      </c>
      <c r="R1972" s="27">
        <v>0</v>
      </c>
      <c r="S1972" s="80">
        <v>0</v>
      </c>
      <c r="T1972" s="80">
        <v>0</v>
      </c>
      <c r="U1972" s="80">
        <v>0</v>
      </c>
      <c r="V1972" s="80">
        <v>0</v>
      </c>
      <c r="W1972" s="80">
        <v>0</v>
      </c>
      <c r="X1972" s="80">
        <v>0</v>
      </c>
      <c r="Y1972" s="80">
        <v>0</v>
      </c>
      <c r="Z1972" s="80">
        <v>0</v>
      </c>
      <c r="AA1972" s="80">
        <v>0</v>
      </c>
      <c r="AB1972" s="80">
        <v>0</v>
      </c>
      <c r="AC1972" s="80">
        <v>0</v>
      </c>
      <c r="AD1972" s="80">
        <v>0</v>
      </c>
      <c r="AE1972" s="80">
        <v>0</v>
      </c>
      <c r="AF1972" s="80">
        <v>0</v>
      </c>
      <c r="AG1972" s="80"/>
      <c r="AH1972" s="80">
        <v>0</v>
      </c>
      <c r="AI1972" s="80">
        <v>0</v>
      </c>
      <c r="AJ1972" s="80">
        <v>0</v>
      </c>
      <c r="AK1972" s="80">
        <v>0</v>
      </c>
      <c r="AL1972" s="80">
        <v>0</v>
      </c>
      <c r="AM1972" s="80">
        <v>0</v>
      </c>
      <c r="AN1972" s="41" t="s">
        <v>5558</v>
      </c>
      <c r="AO1972" s="41"/>
      <c r="AP1972" s="40" t="str" cm="1">
        <f t="array" ref="AP1972">IFERROR(_xlfn.IFS(
AR1972="MPR ISSUE","PDH",
AR1972="BSS Hardware Issue","BSS",
AR1972="Sites strategiques, MLL, Pylone, etc.","ENVTECH",
AR1972="AKTIVCO DEFAUT GE &amp; POWER Cabinet","AKTIVCO",
AR1972="AKTIVCO Coupure ENEO &amp; Baisse de tension","AKTIVCO GRID ONLY",
AR1972="Coupure ENEO &amp; Baisse de tension","IHS GRID ONLY",
AR1972="Defaut GE &amp; POWER Cabinet","IHS",
AR1972="Sharing","Partners",
AR1972="Sites strategiques &amp; DataCenter","SST &amp; DC",
AR1972="Exclu","Exclu",
AR1972="SAT","SAT",
AR1972="SPARE-ISSUE","SPARE-ISSUE",
AR1972="Fiber CAmtel","TRANS_FO_CAMTEL",
AR1972="Fiber AOF","Fiber AOF",
AR1972="Projet OCM (HUAWEI)","TRAVAUX-HUAWEI",
AR1972="Projet OCM (NOKIA)","TRAVAUX-NOKIA",
AR1972="ACCESS-ISSUE","ACCESS-ISSUE",
AR1972="Projet OCM (ZTE, NOKIA, autres projets)","TRAVAUX OCM",
AR1972="No root CAuse","No root cause",
AR1972="ODU HS","PDH",
AR1972="IP &amp; VLAN","PDH",
AR1972="Warehouse HUAWEI","SPARE-ISSUE",
AR1972="SPARE-HS","SPARE-ISSUE",
AR1972="Power Telco","BSS",AR1972="no impacts","no impacts"
),"")</f>
        <v>No root cause</v>
      </c>
      <c r="AQ1972" s="40" t="str" cm="1">
        <f t="array" ref="AQ1972">IFERROR(_xlfn.IFS(
AR1972="MPR ISSUE","TX ISSUE",
AR1972="BSS Hardware Issue","RAN ISSUE",
AR1972="Sites strategiques, MLL, Pylone, etc.","ENVTECH",
AR1972="AKTIVCO DEFAUT GE &amp; POWER Cabinet","POWER ISSUE",
AR1972="AKTIVCO Coupure ENEO &amp; Baisse de tension","POWER ISSUE",
AR1972="Coupure ENEO &amp; Baisse de tension","POWER ISSUE",
AR1972="Defaut GE &amp; POWER Cabinet","POWER ISSUE",
AR1972="Sharing","POWER ISSUE",
AR1972="Sites strategiques &amp; DataCenter","POWER ISSUE",
AR1972="Exclu","Exclu",
AR1972="SAT","TX ISSUE",
AR1972="SPARE-ISSUE","SPARE-ISSUE",
AR1972="Fiber CAmtel","TX ISSUE",
AR1972="Fiber AOF","TX ISSUE",
AR1972="Projet OCM (HUAWEI)","TRAVAUX-HUAWEI",
AR1972="Projet OCM (NOKIA)","TRAVAUX -NOKIA",
AR1972="ACCESS-ISSUE","ACCESS-ISSUE",
AR1972="Projet OCM (ZTE, NOKIA, autres projets)","TRAVAUX OCM",
AR1972="No root CAuse","No root cause",
AR1972="ODU HS","TX ISSUE",
AR1972="IP &amp; VLAN","TX ISSUE",
AR1972="Warehouse HUAWEI","SPARE-ISSUE",
AR1972="SPARE-HS","SPARE-ISSUE",
AR1972="Power Telco","RAN ISSUE",AR1972="no impacts","no impacts"
),"")</f>
        <v>No root cause</v>
      </c>
      <c r="AR1972" s="59" t="s">
        <v>5343</v>
      </c>
      <c r="AS1972" s="40" t="str" cm="1">
        <f t="array" ref="AS1972">IFERROR(_xlfn.IFS(
AR1972="MPR ISSUE","ACTIVE",
AR1972="BSS Hardware Issue","ACTIVE",
AR1972="Sites strategiques, MLL, Pylone, etc.","PASSIVE",
AR1972="AKTIVCO DEFAUT GE &amp; POWER Cabinet","PASSIVE",
AR1972="AKTIVCO Coupure ENEO &amp; Baisse de tension","PASSIVE",
AR1972="Coupure ENEO &amp; Baisse de tension","PASSIVE",
AR1972="Defaut GE &amp; POWER Cabinet","PASSIVE",
AR1972="Sharing","PASSIVE",
AR1972="Sites strategiques &amp; DataCenter","PASSIVE",
AR1972="Exclu","Exclu",
AR1972="SAT","ACTIVE",
AR1972="SPARE-ISSUE","SPARE-ISSUE",
AR1972="Fiber CAmtel","ACTIVE",
AR1972="Fiber AOF","ACTIVE",
AR1972="Projet OCM (HUAWEI)","PLANNED WORKS",
AR1972="Projet OCM (NOKIA)","PLANNED WORKS",
AR1972="ACCESS-ISSUE","ACCESS-ISSUE",
AR1972="Projet OCM (ZTE, NOKIA, autres projets)","PLANNED WORKS",
AR1972="No root CAuse","No root cause",
AR1972="ODU HS","ACTIVE",
AR1972="IP &amp; VLAN","ACTIVE",
AR1972="Warehouse HUAWEI","SPARE-ISSUE",
AR1972="SPARE-HS","SPARE-ISSUE",
AR1972="Power Telco","ACTIVE", AR1972="no impacts","no impacts"
),"")</f>
        <v>No root cause</v>
      </c>
      <c r="AT1972" s="99" t="s">
        <v>5661</v>
      </c>
      <c r="AU1972" s="99" t="s">
        <v>793</v>
      </c>
      <c r="AW1972" s="17"/>
      <c r="AX1972" s="17" t="s">
        <v>5536</v>
      </c>
      <c r="AY1972" s="17"/>
      <c r="AZ1972" s="17" t="s">
        <v>5536</v>
      </c>
      <c r="BA1972" s="7"/>
      <c r="BC1972" s="18"/>
      <c r="BD1972" s="18"/>
      <c r="BE1972" s="18"/>
      <c r="BF1972" s="18"/>
      <c r="BG1972" s="18"/>
      <c r="BH1972" s="18"/>
      <c r="BI1972" s="18"/>
      <c r="BJ1972" s="18"/>
      <c r="BK1972" s="18"/>
      <c r="BM1972" s="18"/>
      <c r="BN1972" s="18"/>
      <c r="BO1972" s="18"/>
      <c r="BP1972" s="9" t="s">
        <v>5661</v>
      </c>
      <c r="BQ1972" s="14"/>
      <c r="BR1972" s="102" t="s">
        <v>5536</v>
      </c>
      <c r="BS1972" s="14"/>
      <c r="BT1972" s="14"/>
      <c r="BU1972" s="9"/>
      <c r="BV1972" s="9"/>
      <c r="BW1972" s="9"/>
    </row>
    <row r="1973" spans="1:75" x14ac:dyDescent="0.35">
      <c r="A1973" s="1" t="s">
        <v>526</v>
      </c>
      <c r="B1973" s="8" t="s">
        <v>527</v>
      </c>
      <c r="C1973" s="3" t="s">
        <v>32</v>
      </c>
      <c r="D1973" s="1" t="s">
        <v>11</v>
      </c>
      <c r="E1973" s="1" t="s">
        <v>12</v>
      </c>
      <c r="F1973" s="3" t="s">
        <v>31</v>
      </c>
      <c r="G1973" s="1" t="s">
        <v>32</v>
      </c>
      <c r="H1973" s="30" t="s">
        <v>5587</v>
      </c>
      <c r="I1973" s="27">
        <v>0</v>
      </c>
      <c r="J1973" s="27">
        <v>0</v>
      </c>
      <c r="K1973" s="27">
        <v>0</v>
      </c>
      <c r="L1973" s="27">
        <v>0</v>
      </c>
      <c r="M1973" s="27">
        <v>0</v>
      </c>
      <c r="N1973" s="27">
        <v>0</v>
      </c>
      <c r="O1973" s="27">
        <v>0</v>
      </c>
      <c r="P1973" s="27">
        <v>0</v>
      </c>
      <c r="Q1973" s="27">
        <v>0</v>
      </c>
      <c r="R1973" s="27">
        <v>0</v>
      </c>
      <c r="S1973" s="80">
        <v>0</v>
      </c>
      <c r="T1973" s="80">
        <v>0</v>
      </c>
      <c r="U1973" s="80">
        <v>0</v>
      </c>
      <c r="V1973" s="80">
        <v>0</v>
      </c>
      <c r="W1973" s="80">
        <v>0</v>
      </c>
      <c r="X1973" s="80">
        <v>0</v>
      </c>
      <c r="Y1973" s="80">
        <v>0</v>
      </c>
      <c r="Z1973" s="80">
        <v>0</v>
      </c>
      <c r="AA1973" s="80">
        <v>0</v>
      </c>
      <c r="AB1973" s="80">
        <v>0</v>
      </c>
      <c r="AC1973" s="80">
        <v>0</v>
      </c>
      <c r="AD1973" s="80">
        <v>0</v>
      </c>
      <c r="AE1973" s="80">
        <v>0</v>
      </c>
      <c r="AF1973" s="80">
        <v>0</v>
      </c>
      <c r="AG1973" s="80"/>
      <c r="AH1973" s="80">
        <v>0</v>
      </c>
      <c r="AI1973" s="80">
        <v>0</v>
      </c>
      <c r="AJ1973" s="80">
        <v>0</v>
      </c>
      <c r="AK1973" s="80">
        <v>0</v>
      </c>
      <c r="AL1973" s="80">
        <v>0</v>
      </c>
      <c r="AM1973" s="80">
        <v>0</v>
      </c>
      <c r="AN1973" s="41" t="s">
        <v>5558</v>
      </c>
      <c r="AO1973" s="41"/>
      <c r="AP1973" s="40" t="str" cm="1">
        <f t="array" ref="AP1973">IFERROR(_xlfn.IFS(
AR1973="MPR ISSUE","PDH",
AR1973="BSS Hardware Issue","BSS",
AR1973="Sites strategiques, MLL, Pylone, etc.","ENVTECH",
AR1973="AKTIVCO DEFAUT GE &amp; POWER Cabinet","AKTIVCO",
AR1973="AKTIVCO Coupure ENEO &amp; Baisse de tension","AKTIVCO GRID ONLY",
AR1973="Coupure ENEO &amp; Baisse de tension","IHS GRID ONLY",
AR1973="Defaut GE &amp; POWER Cabinet","IHS",
AR1973="Sharing","Partners",
AR1973="Sites strategiques &amp; DataCenter","SST &amp; DC",
AR1973="Exclu","Exclu",
AR1973="SAT","SAT",
AR1973="SPARE-ISSUE","SPARE-ISSUE",
AR1973="Fiber CAmtel","TRANS_FO_CAMTEL",
AR1973="Fiber AOF","Fiber AOF",
AR1973="Projet OCM (HUAWEI)","TRAVAUX-HUAWEI",
AR1973="Projet OCM (NOKIA)","TRAVAUX-NOKIA",
AR1973="ACCESS-ISSUE","ACCESS-ISSUE",
AR1973="Projet OCM (ZTE, NOKIA, autres projets)","TRAVAUX OCM",
AR1973="No root CAuse","No root cause",
AR1973="ODU HS","PDH",
AR1973="IP &amp; VLAN","PDH",
AR1973="Warehouse HUAWEI","SPARE-ISSUE",
AR1973="SPARE-HS","SPARE-ISSUE",
AR1973="Power Telco","BSS",AR1973="no impacts","no impacts"
),"")</f>
        <v>No root cause</v>
      </c>
      <c r="AQ1973" s="40" t="str" cm="1">
        <f t="array" ref="AQ1973">IFERROR(_xlfn.IFS(
AR1973="MPR ISSUE","TX ISSUE",
AR1973="BSS Hardware Issue","RAN ISSUE",
AR1973="Sites strategiques, MLL, Pylone, etc.","ENVTECH",
AR1973="AKTIVCO DEFAUT GE &amp; POWER Cabinet","POWER ISSUE",
AR1973="AKTIVCO Coupure ENEO &amp; Baisse de tension","POWER ISSUE",
AR1973="Coupure ENEO &amp; Baisse de tension","POWER ISSUE",
AR1973="Defaut GE &amp; POWER Cabinet","POWER ISSUE",
AR1973="Sharing","POWER ISSUE",
AR1973="Sites strategiques &amp; DataCenter","POWER ISSUE",
AR1973="Exclu","Exclu",
AR1973="SAT","TX ISSUE",
AR1973="SPARE-ISSUE","SPARE-ISSUE",
AR1973="Fiber CAmtel","TX ISSUE",
AR1973="Fiber AOF","TX ISSUE",
AR1973="Projet OCM (HUAWEI)","TRAVAUX-HUAWEI",
AR1973="Projet OCM (NOKIA)","TRAVAUX -NOKIA",
AR1973="ACCESS-ISSUE","ACCESS-ISSUE",
AR1973="Projet OCM (ZTE, NOKIA, autres projets)","TRAVAUX OCM",
AR1973="No root CAuse","No root cause",
AR1973="ODU HS","TX ISSUE",
AR1973="IP &amp; VLAN","TX ISSUE",
AR1973="Warehouse HUAWEI","SPARE-ISSUE",
AR1973="SPARE-HS","SPARE-ISSUE",
AR1973="Power Telco","RAN ISSUE",AR1973="no impacts","no impacts"
),"")</f>
        <v>No root cause</v>
      </c>
      <c r="AR1973" s="59" t="s">
        <v>5343</v>
      </c>
      <c r="AS1973" s="40" t="str" cm="1">
        <f t="array" ref="AS1973">IFERROR(_xlfn.IFS(
AR1973="MPR ISSUE","ACTIVE",
AR1973="BSS Hardware Issue","ACTIVE",
AR1973="Sites strategiques, MLL, Pylone, etc.","PASSIVE",
AR1973="AKTIVCO DEFAUT GE &amp; POWER Cabinet","PASSIVE",
AR1973="AKTIVCO Coupure ENEO &amp; Baisse de tension","PASSIVE",
AR1973="Coupure ENEO &amp; Baisse de tension","PASSIVE",
AR1973="Defaut GE &amp; POWER Cabinet","PASSIVE",
AR1973="Sharing","PASSIVE",
AR1973="Sites strategiques &amp; DataCenter","PASSIVE",
AR1973="Exclu","Exclu",
AR1973="SAT","ACTIVE",
AR1973="SPARE-ISSUE","SPARE-ISSUE",
AR1973="Fiber CAmtel","ACTIVE",
AR1973="Fiber AOF","ACTIVE",
AR1973="Projet OCM (HUAWEI)","PLANNED WORKS",
AR1973="Projet OCM (NOKIA)","PLANNED WORKS",
AR1973="ACCESS-ISSUE","ACCESS-ISSUE",
AR1973="Projet OCM (ZTE, NOKIA, autres projets)","PLANNED WORKS",
AR1973="No root CAuse","No root cause",
AR1973="ODU HS","ACTIVE",
AR1973="IP &amp; VLAN","ACTIVE",
AR1973="Warehouse HUAWEI","SPARE-ISSUE",
AR1973="SPARE-HS","SPARE-ISSUE",
AR1973="Power Telco","ACTIVE", AR1973="no impacts","no impacts"
),"")</f>
        <v>No root cause</v>
      </c>
      <c r="AT1973" s="99" t="s">
        <v>5661</v>
      </c>
      <c r="AU1973" s="99" t="s">
        <v>527</v>
      </c>
      <c r="AW1973" s="17"/>
      <c r="AX1973" s="17" t="s">
        <v>5536</v>
      </c>
      <c r="AY1973" s="17"/>
      <c r="AZ1973" s="17" t="s">
        <v>5536</v>
      </c>
      <c r="BA1973" s="7"/>
      <c r="BC1973" s="18"/>
      <c r="BD1973" s="18"/>
      <c r="BE1973" s="18"/>
      <c r="BF1973" s="18"/>
      <c r="BG1973" s="18"/>
      <c r="BH1973" s="18"/>
      <c r="BI1973" s="18"/>
      <c r="BJ1973" s="18"/>
      <c r="BK1973" s="18"/>
      <c r="BM1973" s="18"/>
      <c r="BN1973" s="18"/>
      <c r="BO1973" s="18"/>
      <c r="BP1973" s="9" t="s">
        <v>5661</v>
      </c>
      <c r="BQ1973" s="14"/>
      <c r="BR1973" s="102" t="s">
        <v>5536</v>
      </c>
      <c r="BS1973" s="14"/>
      <c r="BT1973" s="14"/>
      <c r="BU1973" s="9"/>
      <c r="BV1973" s="9"/>
      <c r="BW1973" s="9"/>
    </row>
    <row r="1974" spans="1:75" x14ac:dyDescent="0.35">
      <c r="A1974" s="1" t="s">
        <v>677</v>
      </c>
      <c r="B1974" s="8" t="s">
        <v>678</v>
      </c>
      <c r="C1974" s="3" t="s">
        <v>32</v>
      </c>
      <c r="D1974" s="1" t="s">
        <v>21</v>
      </c>
      <c r="E1974" s="1" t="s">
        <v>36</v>
      </c>
      <c r="F1974" s="3" t="s">
        <v>31</v>
      </c>
      <c r="G1974" s="1" t="s">
        <v>32</v>
      </c>
      <c r="H1974" s="30" t="s">
        <v>5587</v>
      </c>
      <c r="I1974" s="27">
        <v>0</v>
      </c>
      <c r="J1974" s="27">
        <v>0</v>
      </c>
      <c r="K1974" s="27">
        <v>0</v>
      </c>
      <c r="L1974" s="27">
        <v>0</v>
      </c>
      <c r="M1974" s="27">
        <v>0</v>
      </c>
      <c r="N1974" s="27">
        <v>0</v>
      </c>
      <c r="O1974" s="27">
        <v>0</v>
      </c>
      <c r="P1974" s="27">
        <v>0</v>
      </c>
      <c r="Q1974" s="27">
        <v>0</v>
      </c>
      <c r="R1974" s="27">
        <v>0</v>
      </c>
      <c r="S1974" s="80">
        <v>0</v>
      </c>
      <c r="T1974" s="80">
        <v>0</v>
      </c>
      <c r="U1974" s="80">
        <v>0</v>
      </c>
      <c r="V1974" s="80">
        <v>0</v>
      </c>
      <c r="W1974" s="80">
        <v>0</v>
      </c>
      <c r="X1974" s="80">
        <v>0</v>
      </c>
      <c r="Y1974" s="80">
        <v>0</v>
      </c>
      <c r="Z1974" s="80">
        <v>0</v>
      </c>
      <c r="AA1974" s="80">
        <v>0</v>
      </c>
      <c r="AB1974" s="80">
        <v>0</v>
      </c>
      <c r="AC1974" s="80">
        <v>0</v>
      </c>
      <c r="AD1974" s="80">
        <v>0</v>
      </c>
      <c r="AE1974" s="80">
        <v>0</v>
      </c>
      <c r="AF1974" s="80">
        <v>0</v>
      </c>
      <c r="AG1974" s="80"/>
      <c r="AH1974" s="80">
        <v>0</v>
      </c>
      <c r="AI1974" s="80">
        <v>0</v>
      </c>
      <c r="AJ1974" s="80">
        <v>0</v>
      </c>
      <c r="AK1974" s="80">
        <v>0</v>
      </c>
      <c r="AL1974" s="80">
        <v>0</v>
      </c>
      <c r="AM1974" s="80">
        <v>0</v>
      </c>
      <c r="AN1974" s="41" t="s">
        <v>5558</v>
      </c>
      <c r="AO1974" s="41"/>
      <c r="AP1974" s="40" t="str" cm="1">
        <f t="array" ref="AP1974">IFERROR(_xlfn.IFS(
AR1974="MPR ISSUE","PDH",
AR1974="BSS Hardware Issue","BSS",
AR1974="Sites strategiques, MLL, Pylone, etc.","ENVTECH",
AR1974="AKTIVCO DEFAUT GE &amp; POWER Cabinet","AKTIVCO",
AR1974="AKTIVCO Coupure ENEO &amp; Baisse de tension","AKTIVCO GRID ONLY",
AR1974="Coupure ENEO &amp; Baisse de tension","IHS GRID ONLY",
AR1974="Defaut GE &amp; POWER Cabinet","IHS",
AR1974="Sharing","Partners",
AR1974="Sites strategiques &amp; DataCenter","SST &amp; DC",
AR1974="Exclu","Exclu",
AR1974="SAT","SAT",
AR1974="SPARE-ISSUE","SPARE-ISSUE",
AR1974="Fiber CAmtel","TRANS_FO_CAMTEL",
AR1974="Fiber AOF","Fiber AOF",
AR1974="Projet OCM (HUAWEI)","TRAVAUX-HUAWEI",
AR1974="Projet OCM (NOKIA)","TRAVAUX-NOKIA",
AR1974="ACCESS-ISSUE","ACCESS-ISSUE",
AR1974="Projet OCM (ZTE, NOKIA, autres projets)","TRAVAUX OCM",
AR1974="No root CAuse","No root cause",
AR1974="ODU HS","PDH",
AR1974="IP &amp; VLAN","PDH",
AR1974="Warehouse HUAWEI","SPARE-ISSUE",
AR1974="SPARE-HS","SPARE-ISSUE",
AR1974="Power Telco","BSS",AR1974="no impacts","no impacts"
),"")</f>
        <v>No root cause</v>
      </c>
      <c r="AQ1974" s="40" t="str" cm="1">
        <f t="array" ref="AQ1974">IFERROR(_xlfn.IFS(
AR1974="MPR ISSUE","TX ISSUE",
AR1974="BSS Hardware Issue","RAN ISSUE",
AR1974="Sites strategiques, MLL, Pylone, etc.","ENVTECH",
AR1974="AKTIVCO DEFAUT GE &amp; POWER Cabinet","POWER ISSUE",
AR1974="AKTIVCO Coupure ENEO &amp; Baisse de tension","POWER ISSUE",
AR1974="Coupure ENEO &amp; Baisse de tension","POWER ISSUE",
AR1974="Defaut GE &amp; POWER Cabinet","POWER ISSUE",
AR1974="Sharing","POWER ISSUE",
AR1974="Sites strategiques &amp; DataCenter","POWER ISSUE",
AR1974="Exclu","Exclu",
AR1974="SAT","TX ISSUE",
AR1974="SPARE-ISSUE","SPARE-ISSUE",
AR1974="Fiber CAmtel","TX ISSUE",
AR1974="Fiber AOF","TX ISSUE",
AR1974="Projet OCM (HUAWEI)","TRAVAUX-HUAWEI",
AR1974="Projet OCM (NOKIA)","TRAVAUX -NOKIA",
AR1974="ACCESS-ISSUE","ACCESS-ISSUE",
AR1974="Projet OCM (ZTE, NOKIA, autres projets)","TRAVAUX OCM",
AR1974="No root CAuse","No root cause",
AR1974="ODU HS","TX ISSUE",
AR1974="IP &amp; VLAN","TX ISSUE",
AR1974="Warehouse HUAWEI","SPARE-ISSUE",
AR1974="SPARE-HS","SPARE-ISSUE",
AR1974="Power Telco","RAN ISSUE",AR1974="no impacts","no impacts"
),"")</f>
        <v>No root cause</v>
      </c>
      <c r="AR1974" s="59" t="s">
        <v>5343</v>
      </c>
      <c r="AS1974" s="40" t="str" cm="1">
        <f t="array" ref="AS1974">IFERROR(_xlfn.IFS(
AR1974="MPR ISSUE","ACTIVE",
AR1974="BSS Hardware Issue","ACTIVE",
AR1974="Sites strategiques, MLL, Pylone, etc.","PASSIVE",
AR1974="AKTIVCO DEFAUT GE &amp; POWER Cabinet","PASSIVE",
AR1974="AKTIVCO Coupure ENEO &amp; Baisse de tension","PASSIVE",
AR1974="Coupure ENEO &amp; Baisse de tension","PASSIVE",
AR1974="Defaut GE &amp; POWER Cabinet","PASSIVE",
AR1974="Sharing","PASSIVE",
AR1974="Sites strategiques &amp; DataCenter","PASSIVE",
AR1974="Exclu","Exclu",
AR1974="SAT","ACTIVE",
AR1974="SPARE-ISSUE","SPARE-ISSUE",
AR1974="Fiber CAmtel","ACTIVE",
AR1974="Fiber AOF","ACTIVE",
AR1974="Projet OCM (HUAWEI)","PLANNED WORKS",
AR1974="Projet OCM (NOKIA)","PLANNED WORKS",
AR1974="ACCESS-ISSUE","ACCESS-ISSUE",
AR1974="Projet OCM (ZTE, NOKIA, autres projets)","PLANNED WORKS",
AR1974="No root CAuse","No root cause",
AR1974="ODU HS","ACTIVE",
AR1974="IP &amp; VLAN","ACTIVE",
AR1974="Warehouse HUAWEI","SPARE-ISSUE",
AR1974="SPARE-HS","SPARE-ISSUE",
AR1974="Power Telco","ACTIVE", AR1974="no impacts","no impacts"
),"")</f>
        <v>No root cause</v>
      </c>
      <c r="AT1974" s="99" t="s">
        <v>5661</v>
      </c>
      <c r="AU1974" s="99" t="s">
        <v>678</v>
      </c>
      <c r="AW1974" s="17"/>
      <c r="AX1974" s="17" t="s">
        <v>5536</v>
      </c>
      <c r="AY1974" s="17"/>
      <c r="AZ1974" s="17" t="s">
        <v>5536</v>
      </c>
      <c r="BA1974" s="7"/>
      <c r="BC1974" s="18"/>
      <c r="BD1974" s="18"/>
      <c r="BE1974" s="18"/>
      <c r="BF1974" s="18"/>
      <c r="BG1974" s="18"/>
      <c r="BH1974" s="18"/>
      <c r="BI1974" s="18"/>
      <c r="BJ1974" s="18"/>
      <c r="BK1974" s="18"/>
      <c r="BM1974" s="18"/>
      <c r="BN1974" s="18"/>
      <c r="BO1974" s="18"/>
      <c r="BP1974" s="9" t="s">
        <v>5661</v>
      </c>
      <c r="BQ1974" s="14"/>
      <c r="BR1974" s="102" t="s">
        <v>5536</v>
      </c>
      <c r="BS1974" s="14"/>
      <c r="BT1974" s="14"/>
      <c r="BU1974" s="9"/>
      <c r="BV1974" s="9"/>
      <c r="BW1974" s="9"/>
    </row>
    <row r="1975" spans="1:75" x14ac:dyDescent="0.35">
      <c r="A1975" s="1" t="s">
        <v>1912</v>
      </c>
      <c r="B1975" s="8" t="s">
        <v>1913</v>
      </c>
      <c r="C1975" s="3" t="s">
        <v>32</v>
      </c>
      <c r="D1975" s="1" t="s">
        <v>11</v>
      </c>
      <c r="E1975" s="1" t="s">
        <v>12</v>
      </c>
      <c r="F1975" s="3" t="s">
        <v>31</v>
      </c>
      <c r="G1975" s="1" t="s">
        <v>32</v>
      </c>
      <c r="H1975" s="30" t="s">
        <v>5587</v>
      </c>
      <c r="I1975" s="27">
        <v>0</v>
      </c>
      <c r="J1975" s="27">
        <v>0</v>
      </c>
      <c r="K1975" s="27">
        <v>0</v>
      </c>
      <c r="L1975" s="27">
        <v>0</v>
      </c>
      <c r="M1975" s="27">
        <v>0</v>
      </c>
      <c r="N1975" s="27">
        <v>0</v>
      </c>
      <c r="O1975" s="27">
        <v>0</v>
      </c>
      <c r="P1975" s="27">
        <v>0</v>
      </c>
      <c r="Q1975" s="27">
        <v>0</v>
      </c>
      <c r="R1975" s="27">
        <v>0</v>
      </c>
      <c r="S1975" s="80">
        <v>0</v>
      </c>
      <c r="T1975" s="80">
        <v>0</v>
      </c>
      <c r="U1975" s="80">
        <v>0</v>
      </c>
      <c r="V1975" s="80">
        <v>0</v>
      </c>
      <c r="W1975" s="80">
        <v>0</v>
      </c>
      <c r="X1975" s="80">
        <v>0</v>
      </c>
      <c r="Y1975" s="80">
        <v>0</v>
      </c>
      <c r="Z1975" s="80">
        <v>0</v>
      </c>
      <c r="AA1975" s="80">
        <v>0</v>
      </c>
      <c r="AB1975" s="80">
        <v>0</v>
      </c>
      <c r="AC1975" s="80">
        <v>0</v>
      </c>
      <c r="AD1975" s="80">
        <v>0</v>
      </c>
      <c r="AE1975" s="80">
        <v>0</v>
      </c>
      <c r="AF1975" s="80">
        <v>0</v>
      </c>
      <c r="AG1975" s="80"/>
      <c r="AH1975" s="80">
        <v>5.5288742783913148E-4</v>
      </c>
      <c r="AI1975" s="80">
        <v>0</v>
      </c>
      <c r="AJ1975" s="80">
        <v>0</v>
      </c>
      <c r="AK1975" s="80">
        <v>0</v>
      </c>
      <c r="AL1975" s="80">
        <v>0</v>
      </c>
      <c r="AM1975" s="80">
        <v>0</v>
      </c>
      <c r="AN1975" s="41" t="s">
        <v>5558</v>
      </c>
      <c r="AO1975" s="41"/>
      <c r="AP1975" s="40" t="str" cm="1">
        <f t="array" ref="AP1975">IFERROR(_xlfn.IFS(
AR1975="MPR ISSUE","PDH",
AR1975="BSS Hardware Issue","BSS",
AR1975="Sites strategiques, MLL, Pylone, etc.","ENVTECH",
AR1975="AKTIVCO DEFAUT GE &amp; POWER Cabinet","AKTIVCO",
AR1975="AKTIVCO Coupure ENEO &amp; Baisse de tension","AKTIVCO GRID ONLY",
AR1975="Coupure ENEO &amp; Baisse de tension","IHS GRID ONLY",
AR1975="Defaut GE &amp; POWER Cabinet","IHS",
AR1975="Sharing","Partners",
AR1975="Sites strategiques &amp; DataCenter","SST &amp; DC",
AR1975="Exclu","Exclu",
AR1975="SAT","SAT",
AR1975="SPARE-ISSUE","SPARE-ISSUE",
AR1975="Fiber CAmtel","TRANS_FO_CAMTEL",
AR1975="Fiber AOF","Fiber AOF",
AR1975="Projet OCM (HUAWEI)","TRAVAUX-HUAWEI",
AR1975="Projet OCM (NOKIA)","TRAVAUX-NOKIA",
AR1975="ACCESS-ISSUE","ACCESS-ISSUE",
AR1975="Projet OCM (ZTE, NOKIA, autres projets)","TRAVAUX OCM",
AR1975="No root CAuse","No root cause",
AR1975="ODU HS","PDH",
AR1975="IP &amp; VLAN","PDH",
AR1975="Warehouse HUAWEI","SPARE-ISSUE",
AR1975="SPARE-HS","SPARE-ISSUE",
AR1975="Power Telco","BSS",AR1975="no impacts","no impacts"
),"")</f>
        <v>No root cause</v>
      </c>
      <c r="AQ1975" s="40" t="str" cm="1">
        <f t="array" ref="AQ1975">IFERROR(_xlfn.IFS(
AR1975="MPR ISSUE","TX ISSUE",
AR1975="BSS Hardware Issue","RAN ISSUE",
AR1975="Sites strategiques, MLL, Pylone, etc.","ENVTECH",
AR1975="AKTIVCO DEFAUT GE &amp; POWER Cabinet","POWER ISSUE",
AR1975="AKTIVCO Coupure ENEO &amp; Baisse de tension","POWER ISSUE",
AR1975="Coupure ENEO &amp; Baisse de tension","POWER ISSUE",
AR1975="Defaut GE &amp; POWER Cabinet","POWER ISSUE",
AR1975="Sharing","POWER ISSUE",
AR1975="Sites strategiques &amp; DataCenter","POWER ISSUE",
AR1975="Exclu","Exclu",
AR1975="SAT","TX ISSUE",
AR1975="SPARE-ISSUE","SPARE-ISSUE",
AR1975="Fiber CAmtel","TX ISSUE",
AR1975="Fiber AOF","TX ISSUE",
AR1975="Projet OCM (HUAWEI)","TRAVAUX-HUAWEI",
AR1975="Projet OCM (NOKIA)","TRAVAUX -NOKIA",
AR1975="ACCESS-ISSUE","ACCESS-ISSUE",
AR1975="Projet OCM (ZTE, NOKIA, autres projets)","TRAVAUX OCM",
AR1975="No root CAuse","No root cause",
AR1975="ODU HS","TX ISSUE",
AR1975="IP &amp; VLAN","TX ISSUE",
AR1975="Warehouse HUAWEI","SPARE-ISSUE",
AR1975="SPARE-HS","SPARE-ISSUE",
AR1975="Power Telco","RAN ISSUE",AR1975="no impacts","no impacts"
),"")</f>
        <v>No root cause</v>
      </c>
      <c r="AR1975" s="59" t="s">
        <v>5343</v>
      </c>
      <c r="AS1975" s="40" t="str" cm="1">
        <f t="array" ref="AS1975">IFERROR(_xlfn.IFS(
AR1975="MPR ISSUE","ACTIVE",
AR1975="BSS Hardware Issue","ACTIVE",
AR1975="Sites strategiques, MLL, Pylone, etc.","PASSIVE",
AR1975="AKTIVCO DEFAUT GE &amp; POWER Cabinet","PASSIVE",
AR1975="AKTIVCO Coupure ENEO &amp; Baisse de tension","PASSIVE",
AR1975="Coupure ENEO &amp; Baisse de tension","PASSIVE",
AR1975="Defaut GE &amp; POWER Cabinet","PASSIVE",
AR1975="Sharing","PASSIVE",
AR1975="Sites strategiques &amp; DataCenter","PASSIVE",
AR1975="Exclu","Exclu",
AR1975="SAT","ACTIVE",
AR1975="SPARE-ISSUE","SPARE-ISSUE",
AR1975="Fiber CAmtel","ACTIVE",
AR1975="Fiber AOF","ACTIVE",
AR1975="Projet OCM (HUAWEI)","PLANNED WORKS",
AR1975="Projet OCM (NOKIA)","PLANNED WORKS",
AR1975="ACCESS-ISSUE","ACCESS-ISSUE",
AR1975="Projet OCM (ZTE, NOKIA, autres projets)","PLANNED WORKS",
AR1975="No root CAuse","No root cause",
AR1975="ODU HS","ACTIVE",
AR1975="IP &amp; VLAN","ACTIVE",
AR1975="Warehouse HUAWEI","SPARE-ISSUE",
AR1975="SPARE-HS","SPARE-ISSUE",
AR1975="Power Telco","ACTIVE", AR1975="no impacts","no impacts"
),"")</f>
        <v>No root cause</v>
      </c>
      <c r="AT1975" s="99" t="s">
        <v>5661</v>
      </c>
      <c r="AU1975" s="99" t="s">
        <v>1913</v>
      </c>
      <c r="AW1975" s="17"/>
      <c r="AX1975" s="17" t="s">
        <v>5536</v>
      </c>
      <c r="AY1975" s="17"/>
      <c r="AZ1975" s="17" t="s">
        <v>5536</v>
      </c>
      <c r="BA1975" s="7"/>
      <c r="BC1975" s="18"/>
      <c r="BD1975" s="18"/>
      <c r="BE1975" s="18"/>
      <c r="BF1975" s="18"/>
      <c r="BG1975" s="18"/>
      <c r="BH1975" s="18"/>
      <c r="BI1975" s="18"/>
      <c r="BJ1975" s="18"/>
      <c r="BK1975" s="18"/>
      <c r="BM1975" s="18"/>
      <c r="BN1975" s="18"/>
      <c r="BO1975" s="18"/>
      <c r="BP1975" s="9" t="s">
        <v>5661</v>
      </c>
      <c r="BQ1975" s="14"/>
      <c r="BR1975" s="102" t="s">
        <v>5536</v>
      </c>
      <c r="BS1975" s="14"/>
      <c r="BT1975" s="14"/>
      <c r="BU1975" s="9"/>
      <c r="BV1975" s="9"/>
      <c r="BW1975" s="9"/>
    </row>
    <row r="1976" spans="1:75" x14ac:dyDescent="0.35">
      <c r="A1976" s="1" t="s">
        <v>5025</v>
      </c>
      <c r="B1976" s="1" t="s">
        <v>5026</v>
      </c>
      <c r="C1976" s="3" t="s">
        <v>32</v>
      </c>
      <c r="D1976" s="1" t="s">
        <v>11</v>
      </c>
      <c r="E1976" s="1" t="s">
        <v>12</v>
      </c>
      <c r="F1976" s="3" t="s">
        <v>31</v>
      </c>
      <c r="G1976" s="1" t="s">
        <v>32</v>
      </c>
      <c r="H1976" s="30" t="s">
        <v>5587</v>
      </c>
      <c r="I1976" s="27">
        <v>0</v>
      </c>
      <c r="J1976" s="27">
        <v>0</v>
      </c>
      <c r="K1976" s="27">
        <v>0</v>
      </c>
      <c r="L1976" s="27">
        <v>0</v>
      </c>
      <c r="M1976" s="27">
        <v>0</v>
      </c>
      <c r="N1976" s="27">
        <v>0</v>
      </c>
      <c r="O1976" s="27">
        <v>0</v>
      </c>
      <c r="P1976" s="27">
        <v>0</v>
      </c>
      <c r="Q1976" s="27">
        <v>0</v>
      </c>
      <c r="R1976" s="27">
        <v>0</v>
      </c>
      <c r="S1976" s="80">
        <v>0</v>
      </c>
      <c r="T1976" s="80">
        <v>0</v>
      </c>
      <c r="U1976" s="80">
        <v>0</v>
      </c>
      <c r="V1976" s="80">
        <v>0</v>
      </c>
      <c r="W1976" s="80">
        <v>0</v>
      </c>
      <c r="X1976" s="80">
        <v>0</v>
      </c>
      <c r="Y1976" s="80">
        <v>0</v>
      </c>
      <c r="Z1976" s="80">
        <v>0</v>
      </c>
      <c r="AA1976" s="80">
        <v>0</v>
      </c>
      <c r="AB1976" s="80">
        <v>0</v>
      </c>
      <c r="AC1976" s="80">
        <v>0</v>
      </c>
      <c r="AD1976" s="80">
        <v>0</v>
      </c>
      <c r="AE1976" s="80">
        <v>0</v>
      </c>
      <c r="AF1976" s="80">
        <v>0</v>
      </c>
      <c r="AG1976" s="80"/>
      <c r="AH1976" s="80">
        <v>0</v>
      </c>
      <c r="AI1976" s="80">
        <v>0</v>
      </c>
      <c r="AJ1976" s="80">
        <v>0</v>
      </c>
      <c r="AK1976" s="80">
        <v>0</v>
      </c>
      <c r="AL1976" s="80">
        <v>0</v>
      </c>
      <c r="AM1976" s="80">
        <v>0</v>
      </c>
      <c r="AN1976" s="41" t="s">
        <v>5558</v>
      </c>
      <c r="AO1976" s="41"/>
      <c r="AP1976" s="40" t="str" cm="1">
        <f t="array" ref="AP1976">IFERROR(_xlfn.IFS(
AR1976="MPR ISSUE","PDH",
AR1976="BSS Hardware Issue","BSS",
AR1976="Sites strategiques, MLL, Pylone, etc.","ENVTECH",
AR1976="AKTIVCO DEFAUT GE &amp; POWER Cabinet","AKTIVCO",
AR1976="AKTIVCO Coupure ENEO &amp; Baisse de tension","AKTIVCO GRID ONLY",
AR1976="Coupure ENEO &amp; Baisse de tension","IHS GRID ONLY",
AR1976="Defaut GE &amp; POWER Cabinet","IHS",
AR1976="Sharing","Partners",
AR1976="Sites strategiques &amp; DataCenter","SST &amp; DC",
AR1976="Exclu","Exclu",
AR1976="SAT","SAT",
AR1976="SPARE-ISSUE","SPARE-ISSUE",
AR1976="Fiber CAmtel","TRANS_FO_CAMTEL",
AR1976="Fiber AOF","Fiber AOF",
AR1976="Projet OCM (HUAWEI)","TRAVAUX-HUAWEI",
AR1976="Projet OCM (NOKIA)","TRAVAUX-NOKIA",
AR1976="ACCESS-ISSUE","ACCESS-ISSUE",
AR1976="Projet OCM (ZTE, NOKIA, autres projets)","TRAVAUX OCM",
AR1976="No root CAuse","No root cause",
AR1976="ODU HS","PDH",
AR1976="IP &amp; VLAN","PDH",
AR1976="Warehouse HUAWEI","SPARE-ISSUE",
AR1976="SPARE-HS","SPARE-ISSUE",
AR1976="Power Telco","BSS",AR1976="no impacts","no impacts"
),"")</f>
        <v>No root cause</v>
      </c>
      <c r="AQ1976" s="40" t="str" cm="1">
        <f t="array" ref="AQ1976">IFERROR(_xlfn.IFS(
AR1976="MPR ISSUE","TX ISSUE",
AR1976="BSS Hardware Issue","RAN ISSUE",
AR1976="Sites strategiques, MLL, Pylone, etc.","ENVTECH",
AR1976="AKTIVCO DEFAUT GE &amp; POWER Cabinet","POWER ISSUE",
AR1976="AKTIVCO Coupure ENEO &amp; Baisse de tension","POWER ISSUE",
AR1976="Coupure ENEO &amp; Baisse de tension","POWER ISSUE",
AR1976="Defaut GE &amp; POWER Cabinet","POWER ISSUE",
AR1976="Sharing","POWER ISSUE",
AR1976="Sites strategiques &amp; DataCenter","POWER ISSUE",
AR1976="Exclu","Exclu",
AR1976="SAT","TX ISSUE",
AR1976="SPARE-ISSUE","SPARE-ISSUE",
AR1976="Fiber CAmtel","TX ISSUE",
AR1976="Fiber AOF","TX ISSUE",
AR1976="Projet OCM (HUAWEI)","TRAVAUX-HUAWEI",
AR1976="Projet OCM (NOKIA)","TRAVAUX -NOKIA",
AR1976="ACCESS-ISSUE","ACCESS-ISSUE",
AR1976="Projet OCM (ZTE, NOKIA, autres projets)","TRAVAUX OCM",
AR1976="No root CAuse","No root cause",
AR1976="ODU HS","TX ISSUE",
AR1976="IP &amp; VLAN","TX ISSUE",
AR1976="Warehouse HUAWEI","SPARE-ISSUE",
AR1976="SPARE-HS","SPARE-ISSUE",
AR1976="Power Telco","RAN ISSUE",AR1976="no impacts","no impacts"
),"")</f>
        <v>No root cause</v>
      </c>
      <c r="AR1976" s="59" t="s">
        <v>5343</v>
      </c>
      <c r="AS1976" s="40" t="str" cm="1">
        <f t="array" ref="AS1976">IFERROR(_xlfn.IFS(
AR1976="MPR ISSUE","ACTIVE",
AR1976="BSS Hardware Issue","ACTIVE",
AR1976="Sites strategiques, MLL, Pylone, etc.","PASSIVE",
AR1976="AKTIVCO DEFAUT GE &amp; POWER Cabinet","PASSIVE",
AR1976="AKTIVCO Coupure ENEO &amp; Baisse de tension","PASSIVE",
AR1976="Coupure ENEO &amp; Baisse de tension","PASSIVE",
AR1976="Defaut GE &amp; POWER Cabinet","PASSIVE",
AR1976="Sharing","PASSIVE",
AR1976="Sites strategiques &amp; DataCenter","PASSIVE",
AR1976="Exclu","Exclu",
AR1976="SAT","ACTIVE",
AR1976="SPARE-ISSUE","SPARE-ISSUE",
AR1976="Fiber CAmtel","ACTIVE",
AR1976="Fiber AOF","ACTIVE",
AR1976="Projet OCM (HUAWEI)","PLANNED WORKS",
AR1976="Projet OCM (NOKIA)","PLANNED WORKS",
AR1976="ACCESS-ISSUE","ACCESS-ISSUE",
AR1976="Projet OCM (ZTE, NOKIA, autres projets)","PLANNED WORKS",
AR1976="No root CAuse","No root cause",
AR1976="ODU HS","ACTIVE",
AR1976="IP &amp; VLAN","ACTIVE",
AR1976="Warehouse HUAWEI","SPARE-ISSUE",
AR1976="SPARE-HS","SPARE-ISSUE",
AR1976="Power Telco","ACTIVE", AR1976="no impacts","no impacts"
),"")</f>
        <v>No root cause</v>
      </c>
      <c r="AT1976" s="99" t="s">
        <v>5983</v>
      </c>
      <c r="AU1976" s="99" t="s">
        <v>5026</v>
      </c>
      <c r="AW1976" s="17"/>
      <c r="AX1976" s="17" t="s">
        <v>5536</v>
      </c>
      <c r="AY1976" s="17"/>
      <c r="AZ1976" s="17" t="s">
        <v>5536</v>
      </c>
      <c r="BA1976" s="7"/>
      <c r="BC1976" s="18"/>
      <c r="BD1976" s="18"/>
      <c r="BE1976" s="18"/>
      <c r="BF1976" s="18"/>
      <c r="BG1976" s="18"/>
      <c r="BH1976" s="18"/>
      <c r="BI1976" s="18"/>
      <c r="BJ1976" s="18"/>
      <c r="BK1976" s="18"/>
      <c r="BM1976" s="18"/>
      <c r="BN1976" s="18"/>
      <c r="BO1976" s="18"/>
      <c r="BP1976" s="9" t="s">
        <v>5983</v>
      </c>
      <c r="BQ1976" s="14"/>
      <c r="BR1976" s="102" t="s">
        <v>5536</v>
      </c>
      <c r="BS1976" s="14"/>
      <c r="BT1976" s="14"/>
      <c r="BU1976" s="9"/>
      <c r="BV1976" s="9"/>
      <c r="BW1976" s="9"/>
    </row>
    <row r="1977" spans="1:75" x14ac:dyDescent="0.35">
      <c r="A1977" s="1" t="s">
        <v>1391</v>
      </c>
      <c r="B1977" s="1" t="s">
        <v>3868</v>
      </c>
      <c r="C1977" s="3" t="s">
        <v>37</v>
      </c>
      <c r="D1977" s="1" t="s">
        <v>11</v>
      </c>
      <c r="E1977" s="1" t="s">
        <v>12</v>
      </c>
      <c r="F1977" s="3" t="s">
        <v>37</v>
      </c>
      <c r="G1977" s="1" t="s">
        <v>1391</v>
      </c>
      <c r="H1977" s="30" t="s">
        <v>5587</v>
      </c>
      <c r="I1977" s="27">
        <v>0</v>
      </c>
      <c r="J1977" s="27">
        <v>0</v>
      </c>
      <c r="K1977" s="27">
        <v>0</v>
      </c>
      <c r="L1977" s="27">
        <v>0</v>
      </c>
      <c r="M1977" s="27">
        <v>0</v>
      </c>
      <c r="N1977" s="27">
        <v>0</v>
      </c>
      <c r="O1977" s="27">
        <v>0</v>
      </c>
      <c r="P1977" s="27">
        <v>0</v>
      </c>
      <c r="Q1977" s="27">
        <v>0</v>
      </c>
      <c r="R1977" s="27">
        <v>0</v>
      </c>
      <c r="S1977" s="80">
        <v>0</v>
      </c>
      <c r="T1977" s="80">
        <v>0</v>
      </c>
      <c r="U1977" s="80">
        <v>0</v>
      </c>
      <c r="V1977" s="80">
        <v>0</v>
      </c>
      <c r="W1977" s="80">
        <v>0</v>
      </c>
      <c r="X1977" s="80">
        <v>0</v>
      </c>
      <c r="Y1977" s="80">
        <v>0</v>
      </c>
      <c r="Z1977" s="80">
        <v>0</v>
      </c>
      <c r="AA1977" s="80">
        <v>0</v>
      </c>
      <c r="AB1977" s="80">
        <v>0</v>
      </c>
      <c r="AC1977" s="80">
        <v>0</v>
      </c>
      <c r="AD1977" s="80">
        <v>0</v>
      </c>
      <c r="AE1977" s="80">
        <v>0</v>
      </c>
      <c r="AF1977" s="80">
        <v>0</v>
      </c>
      <c r="AG1977" s="80"/>
      <c r="AH1977" s="80">
        <v>0</v>
      </c>
      <c r="AI1977" s="80">
        <v>0</v>
      </c>
      <c r="AJ1977" s="80">
        <v>0</v>
      </c>
      <c r="AK1977" s="80">
        <v>0</v>
      </c>
      <c r="AL1977" s="80">
        <v>0</v>
      </c>
      <c r="AM1977" s="80">
        <v>0</v>
      </c>
      <c r="AN1977" s="41" t="s">
        <v>5558</v>
      </c>
      <c r="AO1977" s="41"/>
      <c r="AP1977" s="40" t="str" cm="1">
        <f t="array" ref="AP1977">IFERROR(_xlfn.IFS(
AR1977="MPR ISSUE","PDH",
AR1977="BSS Hardware Issue","BSS",
AR1977="Sites strategiques, MLL, Pylone, etc.","ENVTECH",
AR1977="AKTIVCO DEFAUT GE &amp; POWER Cabinet","AKTIVCO",
AR1977="AKTIVCO Coupure ENEO &amp; Baisse de tension","AKTIVCO GRID ONLY",
AR1977="Coupure ENEO &amp; Baisse de tension","IHS GRID ONLY",
AR1977="Defaut GE &amp; POWER Cabinet","IHS",
AR1977="Sharing","Partners",
AR1977="Sites strategiques &amp; DataCenter","SST &amp; DC",
AR1977="Exclu","Exclu",
AR1977="SAT","SAT",
AR1977="SPARE-ISSUE","SPARE-ISSUE",
AR1977="Fiber CAmtel","TRANS_FO_CAMTEL",
AR1977="Fiber AOF","Fiber AOF",
AR1977="Projet OCM (HUAWEI)","TRAVAUX-HUAWEI",
AR1977="Projet OCM (NOKIA)","TRAVAUX-NOKIA",
AR1977="ACCESS-ISSUE","ACCESS-ISSUE",
AR1977="Projet OCM (ZTE, NOKIA, autres projets)","TRAVAUX OCM",
AR1977="No root CAuse","No root cause",
AR1977="ODU HS","PDH",
AR1977="IP &amp; VLAN","PDH",
AR1977="Warehouse HUAWEI","SPARE-ISSUE",
AR1977="SPARE-HS","SPARE-ISSUE",
AR1977="Power Telco","BSS",AR1977="no impacts","no impacts"
),"")</f>
        <v>No root cause</v>
      </c>
      <c r="AQ1977" s="40" t="str" cm="1">
        <f t="array" ref="AQ1977">IFERROR(_xlfn.IFS(
AR1977="MPR ISSUE","TX ISSUE",
AR1977="BSS Hardware Issue","RAN ISSUE",
AR1977="Sites strategiques, MLL, Pylone, etc.","ENVTECH",
AR1977="AKTIVCO DEFAUT GE &amp; POWER Cabinet","POWER ISSUE",
AR1977="AKTIVCO Coupure ENEO &amp; Baisse de tension","POWER ISSUE",
AR1977="Coupure ENEO &amp; Baisse de tension","POWER ISSUE",
AR1977="Defaut GE &amp; POWER Cabinet","POWER ISSUE",
AR1977="Sharing","POWER ISSUE",
AR1977="Sites strategiques &amp; DataCenter","POWER ISSUE",
AR1977="Exclu","Exclu",
AR1977="SAT","TX ISSUE",
AR1977="SPARE-ISSUE","SPARE-ISSUE",
AR1977="Fiber CAmtel","TX ISSUE",
AR1977="Fiber AOF","TX ISSUE",
AR1977="Projet OCM (HUAWEI)","TRAVAUX-HUAWEI",
AR1977="Projet OCM (NOKIA)","TRAVAUX -NOKIA",
AR1977="ACCESS-ISSUE","ACCESS-ISSUE",
AR1977="Projet OCM (ZTE, NOKIA, autres projets)","TRAVAUX OCM",
AR1977="No root CAuse","No root cause",
AR1977="ODU HS","TX ISSUE",
AR1977="IP &amp; VLAN","TX ISSUE",
AR1977="Warehouse HUAWEI","SPARE-ISSUE",
AR1977="SPARE-HS","SPARE-ISSUE",
AR1977="Power Telco","RAN ISSUE",AR1977="no impacts","no impacts"
),"")</f>
        <v>No root cause</v>
      </c>
      <c r="AR1977" s="59" t="s">
        <v>5343</v>
      </c>
      <c r="AS1977" s="40" t="str" cm="1">
        <f t="array" ref="AS1977">IFERROR(_xlfn.IFS(
AR1977="MPR ISSUE","ACTIVE",
AR1977="BSS Hardware Issue","ACTIVE",
AR1977="Sites strategiques, MLL, Pylone, etc.","PASSIVE",
AR1977="AKTIVCO DEFAUT GE &amp; POWER Cabinet","PASSIVE",
AR1977="AKTIVCO Coupure ENEO &amp; Baisse de tension","PASSIVE",
AR1977="Coupure ENEO &amp; Baisse de tension","PASSIVE",
AR1977="Defaut GE &amp; POWER Cabinet","PASSIVE",
AR1977="Sharing","PASSIVE",
AR1977="Sites strategiques &amp; DataCenter","PASSIVE",
AR1977="Exclu","Exclu",
AR1977="SAT","ACTIVE",
AR1977="SPARE-ISSUE","SPARE-ISSUE",
AR1977="Fiber CAmtel","ACTIVE",
AR1977="Fiber AOF","ACTIVE",
AR1977="Projet OCM (HUAWEI)","PLANNED WORKS",
AR1977="Projet OCM (NOKIA)","PLANNED WORKS",
AR1977="ACCESS-ISSUE","ACCESS-ISSUE",
AR1977="Projet OCM (ZTE, NOKIA, autres projets)","PLANNED WORKS",
AR1977="No root CAuse","No root cause",
AR1977="ODU HS","ACTIVE",
AR1977="IP &amp; VLAN","ACTIVE",
AR1977="Warehouse HUAWEI","SPARE-ISSUE",
AR1977="SPARE-HS","SPARE-ISSUE",
AR1977="Power Telco","ACTIVE", AR1977="no impacts","no impacts"
),"")</f>
        <v>No root cause</v>
      </c>
      <c r="AT1977" s="99" t="s">
        <v>5661</v>
      </c>
      <c r="AU1977" s="99" t="s">
        <v>3868</v>
      </c>
      <c r="AW1977" s="17"/>
      <c r="AX1977" s="17" t="s">
        <v>5536</v>
      </c>
      <c r="AY1977" s="17"/>
      <c r="AZ1977" s="17" t="s">
        <v>5536</v>
      </c>
      <c r="BA1977" s="7"/>
      <c r="BC1977" s="18"/>
      <c r="BD1977" s="18"/>
      <c r="BE1977" s="18"/>
      <c r="BF1977" s="18"/>
      <c r="BG1977" s="18"/>
      <c r="BH1977" s="18"/>
      <c r="BI1977" s="18"/>
      <c r="BJ1977" s="18"/>
      <c r="BK1977" s="18"/>
      <c r="BM1977" s="18"/>
      <c r="BN1977" s="18"/>
      <c r="BO1977" s="18"/>
      <c r="BP1977" s="9" t="s">
        <v>5661</v>
      </c>
      <c r="BQ1977" s="14"/>
      <c r="BR1977" s="102" t="s">
        <v>5536</v>
      </c>
      <c r="BS1977" s="14"/>
      <c r="BT1977" s="14"/>
      <c r="BU1977" s="9"/>
      <c r="BV1977" s="9"/>
      <c r="BW1977" s="9"/>
    </row>
    <row r="1978" spans="1:75" x14ac:dyDescent="0.35">
      <c r="A1978" s="1" t="s">
        <v>5212</v>
      </c>
      <c r="B1978" s="8" t="s">
        <v>5213</v>
      </c>
      <c r="C1978" s="3" t="s">
        <v>13</v>
      </c>
      <c r="D1978" s="1" t="s">
        <v>11</v>
      </c>
      <c r="E1978" s="1" t="s">
        <v>96</v>
      </c>
      <c r="F1978" s="3" t="s">
        <v>13</v>
      </c>
      <c r="G1978" s="1" t="s">
        <v>5212</v>
      </c>
      <c r="H1978" s="29" t="s">
        <v>5588</v>
      </c>
      <c r="I1978" s="27">
        <v>0</v>
      </c>
      <c r="J1978" s="27">
        <v>0</v>
      </c>
      <c r="K1978" s="27">
        <v>0</v>
      </c>
      <c r="L1978" s="27">
        <v>0</v>
      </c>
      <c r="M1978" s="27">
        <v>0</v>
      </c>
      <c r="N1978" s="27">
        <v>0</v>
      </c>
      <c r="O1978" s="27">
        <v>0</v>
      </c>
      <c r="P1978" s="27">
        <v>0</v>
      </c>
      <c r="Q1978" s="27">
        <v>0</v>
      </c>
      <c r="R1978" s="27">
        <v>0</v>
      </c>
      <c r="S1978" s="80">
        <v>0</v>
      </c>
      <c r="T1978" s="80">
        <v>0</v>
      </c>
      <c r="U1978" s="80">
        <v>0</v>
      </c>
      <c r="V1978" s="80">
        <v>0</v>
      </c>
      <c r="W1978" s="80">
        <v>0</v>
      </c>
      <c r="X1978" s="80">
        <v>0</v>
      </c>
      <c r="Y1978" s="80">
        <v>0</v>
      </c>
      <c r="Z1978" s="80">
        <v>0</v>
      </c>
      <c r="AA1978" s="80">
        <v>0</v>
      </c>
      <c r="AB1978" s="80">
        <v>0</v>
      </c>
      <c r="AC1978" s="80">
        <v>0</v>
      </c>
      <c r="AD1978" s="80">
        <v>0</v>
      </c>
      <c r="AE1978" s="80">
        <v>0</v>
      </c>
      <c r="AF1978" s="80">
        <v>0</v>
      </c>
      <c r="AG1978" s="80"/>
      <c r="AH1978" s="80">
        <v>0</v>
      </c>
      <c r="AI1978" s="80">
        <v>0</v>
      </c>
      <c r="AJ1978" s="80">
        <v>0</v>
      </c>
      <c r="AK1978" s="80">
        <v>0</v>
      </c>
      <c r="AL1978" s="80">
        <v>0</v>
      </c>
      <c r="AM1978" s="80">
        <v>0</v>
      </c>
      <c r="AN1978" s="41" t="s">
        <v>5591</v>
      </c>
      <c r="AO1978" s="41"/>
      <c r="AP1978" s="40" t="str" cm="1">
        <f t="array" ref="AP1978">IFERROR(_xlfn.IFS(
AR1978="MPR ISSUE","PDH",
AR1978="BSS Hardware Issue","BSS",
AR1978="Sites strategiques, MLL, Pylone, etc.","ENVTECH",
AR1978="AKTIVCO DEFAUT GE &amp; POWER Cabinet","AKTIVCO",
AR1978="AKTIVCO Coupure ENEO &amp; Baisse de tension","AKTIVCO GRID ONLY",
AR1978="Coupure ENEO &amp; Baisse de tension","IHS GRID ONLY",
AR1978="Defaut GE &amp; POWER Cabinet","IHS",
AR1978="Sharing","Partners",
AR1978="Sites strategiques &amp; DataCenter","SST &amp; DC",
AR1978="Exclu","Exclu",
AR1978="SAT","SAT",
AR1978="SPARE-ISSUE","SPARE-ISSUE",
AR1978="Fiber CAmtel","TRANS_FO_CAMTEL",
AR1978="Fiber AOF","Fiber AOF",
AR1978="Projet OCM (HUAWEI)","TRAVAUX-HUAWEI",
AR1978="Projet OCM (NOKIA)","TRAVAUX-NOKIA",
AR1978="ACCESS-ISSUE","ACCESS-ISSUE",
AR1978="Projet OCM (ZTE, NOKIA, autres projets)","TRAVAUX OCM",
AR1978="No root CAuse","No root cause",
AR1978="ODU HS","PDH",
AR1978="IP &amp; VLAN","PDH",
AR1978="Warehouse HUAWEI","SPARE-ISSUE",
AR1978="SPARE-HS","SPARE-ISSUE",
AR1978="Power Telco","BSS",AR1978="no impacts","no impacts"
),"")</f>
        <v>No root cause</v>
      </c>
      <c r="AQ1978" s="40" t="str" cm="1">
        <f t="array" ref="AQ1978">IFERROR(_xlfn.IFS(
AR1978="MPR ISSUE","TX ISSUE",
AR1978="BSS Hardware Issue","RAN ISSUE",
AR1978="Sites strategiques, MLL, Pylone, etc.","ENVTECH",
AR1978="AKTIVCO DEFAUT GE &amp; POWER Cabinet","POWER ISSUE",
AR1978="AKTIVCO Coupure ENEO &amp; Baisse de tension","POWER ISSUE",
AR1978="Coupure ENEO &amp; Baisse de tension","POWER ISSUE",
AR1978="Defaut GE &amp; POWER Cabinet","POWER ISSUE",
AR1978="Sharing","POWER ISSUE",
AR1978="Sites strategiques &amp; DataCenter","POWER ISSUE",
AR1978="Exclu","Exclu",
AR1978="SAT","TX ISSUE",
AR1978="SPARE-ISSUE","SPARE-ISSUE",
AR1978="Fiber CAmtel","TX ISSUE",
AR1978="Fiber AOF","TX ISSUE",
AR1978="Projet OCM (HUAWEI)","TRAVAUX-HUAWEI",
AR1978="Projet OCM (NOKIA)","TRAVAUX -NOKIA",
AR1978="ACCESS-ISSUE","ACCESS-ISSUE",
AR1978="Projet OCM (ZTE, NOKIA, autres projets)","TRAVAUX OCM",
AR1978="No root CAuse","No root cause",
AR1978="ODU HS","TX ISSUE",
AR1978="IP &amp; VLAN","TX ISSUE",
AR1978="Warehouse HUAWEI","SPARE-ISSUE",
AR1978="SPARE-HS","SPARE-ISSUE",
AR1978="Power Telco","RAN ISSUE",AR1978="no impacts","no impacts"
),"")</f>
        <v>No root cause</v>
      </c>
      <c r="AR1978" s="59" t="s">
        <v>5343</v>
      </c>
      <c r="AS1978" s="40" t="str" cm="1">
        <f t="array" ref="AS1978">IFERROR(_xlfn.IFS(
AR1978="MPR ISSUE","ACTIVE",
AR1978="BSS Hardware Issue","ACTIVE",
AR1978="Sites strategiques, MLL, Pylone, etc.","PASSIVE",
AR1978="AKTIVCO DEFAUT GE &amp; POWER Cabinet","PASSIVE",
AR1978="AKTIVCO Coupure ENEO &amp; Baisse de tension","PASSIVE",
AR1978="Coupure ENEO &amp; Baisse de tension","PASSIVE",
AR1978="Defaut GE &amp; POWER Cabinet","PASSIVE",
AR1978="Sharing","PASSIVE",
AR1978="Sites strategiques &amp; DataCenter","PASSIVE",
AR1978="Exclu","Exclu",
AR1978="SAT","ACTIVE",
AR1978="SPARE-ISSUE","SPARE-ISSUE",
AR1978="Fiber CAmtel","ACTIVE",
AR1978="Fiber AOF","ACTIVE",
AR1978="Projet OCM (HUAWEI)","PLANNED WORKS",
AR1978="Projet OCM (NOKIA)","PLANNED WORKS",
AR1978="ACCESS-ISSUE","ACCESS-ISSUE",
AR1978="Projet OCM (ZTE, NOKIA, autres projets)","PLANNED WORKS",
AR1978="No root CAuse","No root cause",
AR1978="ODU HS","ACTIVE",
AR1978="IP &amp; VLAN","ACTIVE",
AR1978="Warehouse HUAWEI","SPARE-ISSUE",
AR1978="SPARE-HS","SPARE-ISSUE",
AR1978="Power Telco","ACTIVE", AR1978="no impacts","no impacts"
),"")</f>
        <v>No root cause</v>
      </c>
      <c r="AT1978" s="99" t="s">
        <v>5661</v>
      </c>
      <c r="AU1978" s="99" t="s">
        <v>5213</v>
      </c>
      <c r="AW1978" s="17"/>
      <c r="AX1978" s="17" t="s">
        <v>5536</v>
      </c>
      <c r="AY1978" s="17"/>
      <c r="AZ1978" s="17" t="s">
        <v>5536</v>
      </c>
      <c r="BA1978" s="7"/>
      <c r="BC1978" s="18"/>
      <c r="BD1978" s="18"/>
      <c r="BE1978" s="18"/>
      <c r="BF1978" s="18"/>
      <c r="BG1978" s="18"/>
      <c r="BH1978" s="18"/>
      <c r="BI1978" s="18"/>
      <c r="BJ1978" s="18"/>
      <c r="BK1978" s="18"/>
      <c r="BM1978" s="18"/>
      <c r="BN1978" s="18"/>
      <c r="BO1978" s="18"/>
      <c r="BP1978" s="9" t="s">
        <v>5661</v>
      </c>
      <c r="BQ1978" s="14"/>
      <c r="BR1978" s="102" t="s">
        <v>5536</v>
      </c>
      <c r="BS1978" s="14"/>
      <c r="BT1978" s="14"/>
      <c r="BU1978" s="9"/>
      <c r="BV1978" s="9"/>
      <c r="BW1978" s="9"/>
    </row>
    <row r="1979" spans="1:75" x14ac:dyDescent="0.35">
      <c r="A1979" s="1" t="s">
        <v>5214</v>
      </c>
      <c r="B1979" s="8" t="s">
        <v>5215</v>
      </c>
      <c r="C1979" s="3" t="s">
        <v>13</v>
      </c>
      <c r="D1979" s="1" t="s">
        <v>21</v>
      </c>
      <c r="E1979" s="1" t="s">
        <v>562</v>
      </c>
      <c r="F1979" s="3" t="s">
        <v>13</v>
      </c>
      <c r="G1979" s="1" t="s">
        <v>5214</v>
      </c>
      <c r="H1979" s="29" t="s">
        <v>5588</v>
      </c>
      <c r="I1979" s="27">
        <v>0</v>
      </c>
      <c r="J1979" s="27">
        <v>0</v>
      </c>
      <c r="K1979" s="27">
        <v>0</v>
      </c>
      <c r="L1979" s="27">
        <v>0</v>
      </c>
      <c r="M1979" s="27">
        <v>0</v>
      </c>
      <c r="N1979" s="27">
        <v>0</v>
      </c>
      <c r="O1979" s="27">
        <v>0</v>
      </c>
      <c r="P1979" s="27">
        <v>0</v>
      </c>
      <c r="Q1979" s="27">
        <v>0</v>
      </c>
      <c r="R1979" s="27">
        <v>0</v>
      </c>
      <c r="S1979" s="80">
        <v>0</v>
      </c>
      <c r="T1979" s="80">
        <v>0</v>
      </c>
      <c r="U1979" s="80">
        <v>0</v>
      </c>
      <c r="V1979" s="80">
        <v>0</v>
      </c>
      <c r="W1979" s="80">
        <v>0</v>
      </c>
      <c r="X1979" s="80">
        <v>0</v>
      </c>
      <c r="Y1979" s="80">
        <v>0</v>
      </c>
      <c r="Z1979" s="80">
        <v>0</v>
      </c>
      <c r="AA1979" s="80">
        <v>0</v>
      </c>
      <c r="AB1979" s="80">
        <v>0</v>
      </c>
      <c r="AC1979" s="80">
        <v>0</v>
      </c>
      <c r="AD1979" s="80">
        <v>0</v>
      </c>
      <c r="AE1979" s="80">
        <v>0</v>
      </c>
      <c r="AF1979" s="80">
        <v>0</v>
      </c>
      <c r="AG1979" s="80"/>
      <c r="AH1979" s="80">
        <v>0</v>
      </c>
      <c r="AI1979" s="80">
        <v>0</v>
      </c>
      <c r="AJ1979" s="80">
        <v>0</v>
      </c>
      <c r="AK1979" s="80">
        <v>0</v>
      </c>
      <c r="AL1979" s="80">
        <v>0</v>
      </c>
      <c r="AM1979" s="80">
        <v>0</v>
      </c>
      <c r="AN1979" s="41" t="s">
        <v>5591</v>
      </c>
      <c r="AO1979" s="41"/>
      <c r="AP1979" s="40" t="str" cm="1">
        <f t="array" ref="AP1979">IFERROR(_xlfn.IFS(
AR1979="MPR ISSUE","PDH",
AR1979="BSS Hardware Issue","BSS",
AR1979="Sites strategiques, MLL, Pylone, etc.","ENVTECH",
AR1979="AKTIVCO DEFAUT GE &amp; POWER Cabinet","AKTIVCO",
AR1979="AKTIVCO Coupure ENEO &amp; Baisse de tension","AKTIVCO GRID ONLY",
AR1979="Coupure ENEO &amp; Baisse de tension","IHS GRID ONLY",
AR1979="Defaut GE &amp; POWER Cabinet","IHS",
AR1979="Sharing","Partners",
AR1979="Sites strategiques &amp; DataCenter","SST &amp; DC",
AR1979="Exclu","Exclu",
AR1979="SAT","SAT",
AR1979="SPARE-ISSUE","SPARE-ISSUE",
AR1979="Fiber CAmtel","TRANS_FO_CAMTEL",
AR1979="Fiber AOF","Fiber AOF",
AR1979="Projet OCM (HUAWEI)","TRAVAUX-HUAWEI",
AR1979="Projet OCM (NOKIA)","TRAVAUX-NOKIA",
AR1979="ACCESS-ISSUE","ACCESS-ISSUE",
AR1979="Projet OCM (ZTE, NOKIA, autres projets)","TRAVAUX OCM",
AR1979="No root CAuse","No root cause",
AR1979="ODU HS","PDH",
AR1979="IP &amp; VLAN","PDH",
AR1979="Warehouse HUAWEI","SPARE-ISSUE",
AR1979="SPARE-HS","SPARE-ISSUE",
AR1979="Power Telco","BSS",AR1979="no impacts","no impacts"
),"")</f>
        <v>No root cause</v>
      </c>
      <c r="AQ1979" s="40" t="str" cm="1">
        <f t="array" ref="AQ1979">IFERROR(_xlfn.IFS(
AR1979="MPR ISSUE","TX ISSUE",
AR1979="BSS Hardware Issue","RAN ISSUE",
AR1979="Sites strategiques, MLL, Pylone, etc.","ENVTECH",
AR1979="AKTIVCO DEFAUT GE &amp; POWER Cabinet","POWER ISSUE",
AR1979="AKTIVCO Coupure ENEO &amp; Baisse de tension","POWER ISSUE",
AR1979="Coupure ENEO &amp; Baisse de tension","POWER ISSUE",
AR1979="Defaut GE &amp; POWER Cabinet","POWER ISSUE",
AR1979="Sharing","POWER ISSUE",
AR1979="Sites strategiques &amp; DataCenter","POWER ISSUE",
AR1979="Exclu","Exclu",
AR1979="SAT","TX ISSUE",
AR1979="SPARE-ISSUE","SPARE-ISSUE",
AR1979="Fiber CAmtel","TX ISSUE",
AR1979="Fiber AOF","TX ISSUE",
AR1979="Projet OCM (HUAWEI)","TRAVAUX-HUAWEI",
AR1979="Projet OCM (NOKIA)","TRAVAUX -NOKIA",
AR1979="ACCESS-ISSUE","ACCESS-ISSUE",
AR1979="Projet OCM (ZTE, NOKIA, autres projets)","TRAVAUX OCM",
AR1979="No root CAuse","No root cause",
AR1979="ODU HS","TX ISSUE",
AR1979="IP &amp; VLAN","TX ISSUE",
AR1979="Warehouse HUAWEI","SPARE-ISSUE",
AR1979="SPARE-HS","SPARE-ISSUE",
AR1979="Power Telco","RAN ISSUE",AR1979="no impacts","no impacts"
),"")</f>
        <v>No root cause</v>
      </c>
      <c r="AR1979" s="59" t="s">
        <v>5343</v>
      </c>
      <c r="AS1979" s="40" t="str" cm="1">
        <f t="array" ref="AS1979">IFERROR(_xlfn.IFS(
AR1979="MPR ISSUE","ACTIVE",
AR1979="BSS Hardware Issue","ACTIVE",
AR1979="Sites strategiques, MLL, Pylone, etc.","PASSIVE",
AR1979="AKTIVCO DEFAUT GE &amp; POWER Cabinet","PASSIVE",
AR1979="AKTIVCO Coupure ENEO &amp; Baisse de tension","PASSIVE",
AR1979="Coupure ENEO &amp; Baisse de tension","PASSIVE",
AR1979="Defaut GE &amp; POWER Cabinet","PASSIVE",
AR1979="Sharing","PASSIVE",
AR1979="Sites strategiques &amp; DataCenter","PASSIVE",
AR1979="Exclu","Exclu",
AR1979="SAT","ACTIVE",
AR1979="SPARE-ISSUE","SPARE-ISSUE",
AR1979="Fiber CAmtel","ACTIVE",
AR1979="Fiber AOF","ACTIVE",
AR1979="Projet OCM (HUAWEI)","PLANNED WORKS",
AR1979="Projet OCM (NOKIA)","PLANNED WORKS",
AR1979="ACCESS-ISSUE","ACCESS-ISSUE",
AR1979="Projet OCM (ZTE, NOKIA, autres projets)","PLANNED WORKS",
AR1979="No root CAuse","No root cause",
AR1979="ODU HS","ACTIVE",
AR1979="IP &amp; VLAN","ACTIVE",
AR1979="Warehouse HUAWEI","SPARE-ISSUE",
AR1979="SPARE-HS","SPARE-ISSUE",
AR1979="Power Telco","ACTIVE", AR1979="no impacts","no impacts"
),"")</f>
        <v>No root cause</v>
      </c>
      <c r="AT1979" s="99" t="s">
        <v>5661</v>
      </c>
      <c r="AU1979" s="99" t="s">
        <v>5215</v>
      </c>
      <c r="AW1979" s="17"/>
      <c r="AX1979" s="17" t="s">
        <v>5536</v>
      </c>
      <c r="AY1979" s="17"/>
      <c r="AZ1979" s="17" t="s">
        <v>5536</v>
      </c>
      <c r="BA1979" s="7"/>
      <c r="BC1979" s="18"/>
      <c r="BD1979" s="18"/>
      <c r="BE1979" s="18"/>
      <c r="BF1979" s="18"/>
      <c r="BG1979" s="18"/>
      <c r="BH1979" s="18"/>
      <c r="BI1979" s="18"/>
      <c r="BJ1979" s="18"/>
      <c r="BK1979" s="18"/>
      <c r="BM1979" s="18"/>
      <c r="BN1979" s="18"/>
      <c r="BO1979" s="18"/>
      <c r="BP1979" s="9" t="s">
        <v>5661</v>
      </c>
      <c r="BQ1979" s="14"/>
      <c r="BR1979" s="102" t="s">
        <v>5536</v>
      </c>
      <c r="BS1979" s="14"/>
      <c r="BT1979" s="14"/>
      <c r="BU1979" s="9"/>
      <c r="BV1979" s="9"/>
      <c r="BW1979" s="9"/>
    </row>
    <row r="1980" spans="1:75" x14ac:dyDescent="0.35">
      <c r="A1980" s="1" t="s">
        <v>5230</v>
      </c>
      <c r="B1980" s="8" t="s">
        <v>5231</v>
      </c>
      <c r="C1980" s="3" t="s">
        <v>13</v>
      </c>
      <c r="D1980" s="1" t="s">
        <v>11</v>
      </c>
      <c r="E1980" s="1" t="s">
        <v>96</v>
      </c>
      <c r="F1980" s="3" t="s">
        <v>13</v>
      </c>
      <c r="G1980" s="1" t="s">
        <v>5230</v>
      </c>
      <c r="H1980" s="29" t="s">
        <v>5588</v>
      </c>
      <c r="I1980" s="27">
        <v>0</v>
      </c>
      <c r="J1980" s="27">
        <v>0</v>
      </c>
      <c r="K1980" s="27">
        <v>0</v>
      </c>
      <c r="L1980" s="27">
        <v>0</v>
      </c>
      <c r="M1980" s="27">
        <v>0</v>
      </c>
      <c r="N1980" s="27">
        <v>0</v>
      </c>
      <c r="O1980" s="27">
        <v>0</v>
      </c>
      <c r="P1980" s="27">
        <v>0</v>
      </c>
      <c r="Q1980" s="27">
        <v>0</v>
      </c>
      <c r="R1980" s="27">
        <v>0</v>
      </c>
      <c r="S1980" s="80">
        <v>0</v>
      </c>
      <c r="T1980" s="80">
        <v>0</v>
      </c>
      <c r="U1980" s="80">
        <v>0</v>
      </c>
      <c r="V1980" s="80">
        <v>0</v>
      </c>
      <c r="W1980" s="80">
        <v>0</v>
      </c>
      <c r="X1980" s="80">
        <v>0</v>
      </c>
      <c r="Y1980" s="80">
        <v>0</v>
      </c>
      <c r="Z1980" s="80">
        <v>0</v>
      </c>
      <c r="AA1980" s="80">
        <v>0</v>
      </c>
      <c r="AB1980" s="80">
        <v>0</v>
      </c>
      <c r="AC1980" s="80">
        <v>0</v>
      </c>
      <c r="AD1980" s="80">
        <v>0</v>
      </c>
      <c r="AE1980" s="80">
        <v>0</v>
      </c>
      <c r="AF1980" s="80">
        <v>0</v>
      </c>
      <c r="AG1980" s="80"/>
      <c r="AH1980" s="80">
        <v>0</v>
      </c>
      <c r="AI1980" s="80">
        <v>0</v>
      </c>
      <c r="AJ1980" s="80">
        <v>0</v>
      </c>
      <c r="AK1980" s="80">
        <v>0</v>
      </c>
      <c r="AL1980" s="80">
        <v>0</v>
      </c>
      <c r="AM1980" s="80">
        <v>0</v>
      </c>
      <c r="AN1980" s="41" t="s">
        <v>5591</v>
      </c>
      <c r="AO1980" s="41"/>
      <c r="AP1980" s="40" t="str" cm="1">
        <f t="array" ref="AP1980">IFERROR(_xlfn.IFS(
AR1980="MPR ISSUE","PDH",
AR1980="BSS Hardware Issue","BSS",
AR1980="Sites strategiques, MLL, Pylone, etc.","ENVTECH",
AR1980="AKTIVCO DEFAUT GE &amp; POWER Cabinet","AKTIVCO",
AR1980="AKTIVCO Coupure ENEO &amp; Baisse de tension","AKTIVCO GRID ONLY",
AR1980="Coupure ENEO &amp; Baisse de tension","IHS GRID ONLY",
AR1980="Defaut GE &amp; POWER Cabinet","IHS",
AR1980="Sharing","Partners",
AR1980="Sites strategiques &amp; DataCenter","SST &amp; DC",
AR1980="Exclu","Exclu",
AR1980="SAT","SAT",
AR1980="SPARE-ISSUE","SPARE-ISSUE",
AR1980="Fiber CAmtel","TRANS_FO_CAMTEL",
AR1980="Fiber AOF","Fiber AOF",
AR1980="Projet OCM (HUAWEI)","TRAVAUX-HUAWEI",
AR1980="Projet OCM (NOKIA)","TRAVAUX-NOKIA",
AR1980="ACCESS-ISSUE","ACCESS-ISSUE",
AR1980="Projet OCM (ZTE, NOKIA, autres projets)","TRAVAUX OCM",
AR1980="No root CAuse","No root cause",
AR1980="ODU HS","PDH",
AR1980="IP &amp; VLAN","PDH",
AR1980="Warehouse HUAWEI","SPARE-ISSUE",
AR1980="SPARE-HS","SPARE-ISSUE",
AR1980="Power Telco","BSS",AR1980="no impacts","no impacts"
),"")</f>
        <v>No root cause</v>
      </c>
      <c r="AQ1980" s="40" t="str" cm="1">
        <f t="array" ref="AQ1980">IFERROR(_xlfn.IFS(
AR1980="MPR ISSUE","TX ISSUE",
AR1980="BSS Hardware Issue","RAN ISSUE",
AR1980="Sites strategiques, MLL, Pylone, etc.","ENVTECH",
AR1980="AKTIVCO DEFAUT GE &amp; POWER Cabinet","POWER ISSUE",
AR1980="AKTIVCO Coupure ENEO &amp; Baisse de tension","POWER ISSUE",
AR1980="Coupure ENEO &amp; Baisse de tension","POWER ISSUE",
AR1980="Defaut GE &amp; POWER Cabinet","POWER ISSUE",
AR1980="Sharing","POWER ISSUE",
AR1980="Sites strategiques &amp; DataCenter","POWER ISSUE",
AR1980="Exclu","Exclu",
AR1980="SAT","TX ISSUE",
AR1980="SPARE-ISSUE","SPARE-ISSUE",
AR1980="Fiber CAmtel","TX ISSUE",
AR1980="Fiber AOF","TX ISSUE",
AR1980="Projet OCM (HUAWEI)","TRAVAUX-HUAWEI",
AR1980="Projet OCM (NOKIA)","TRAVAUX -NOKIA",
AR1980="ACCESS-ISSUE","ACCESS-ISSUE",
AR1980="Projet OCM (ZTE, NOKIA, autres projets)","TRAVAUX OCM",
AR1980="No root CAuse","No root cause",
AR1980="ODU HS","TX ISSUE",
AR1980="IP &amp; VLAN","TX ISSUE",
AR1980="Warehouse HUAWEI","SPARE-ISSUE",
AR1980="SPARE-HS","SPARE-ISSUE",
AR1980="Power Telco","RAN ISSUE",AR1980="no impacts","no impacts"
),"")</f>
        <v>No root cause</v>
      </c>
      <c r="AR1980" s="59" t="s">
        <v>5343</v>
      </c>
      <c r="AS1980" s="40" t="str" cm="1">
        <f t="array" ref="AS1980">IFERROR(_xlfn.IFS(
AR1980="MPR ISSUE","ACTIVE",
AR1980="BSS Hardware Issue","ACTIVE",
AR1980="Sites strategiques, MLL, Pylone, etc.","PASSIVE",
AR1980="AKTIVCO DEFAUT GE &amp; POWER Cabinet","PASSIVE",
AR1980="AKTIVCO Coupure ENEO &amp; Baisse de tension","PASSIVE",
AR1980="Coupure ENEO &amp; Baisse de tension","PASSIVE",
AR1980="Defaut GE &amp; POWER Cabinet","PASSIVE",
AR1980="Sharing","PASSIVE",
AR1980="Sites strategiques &amp; DataCenter","PASSIVE",
AR1980="Exclu","Exclu",
AR1980="SAT","ACTIVE",
AR1980="SPARE-ISSUE","SPARE-ISSUE",
AR1980="Fiber CAmtel","ACTIVE",
AR1980="Fiber AOF","ACTIVE",
AR1980="Projet OCM (HUAWEI)","PLANNED WORKS",
AR1980="Projet OCM (NOKIA)","PLANNED WORKS",
AR1980="ACCESS-ISSUE","ACCESS-ISSUE",
AR1980="Projet OCM (ZTE, NOKIA, autres projets)","PLANNED WORKS",
AR1980="No root CAuse","No root cause",
AR1980="ODU HS","ACTIVE",
AR1980="IP &amp; VLAN","ACTIVE",
AR1980="Warehouse HUAWEI","SPARE-ISSUE",
AR1980="SPARE-HS","SPARE-ISSUE",
AR1980="Power Telco","ACTIVE", AR1980="no impacts","no impacts"
),"")</f>
        <v>No root cause</v>
      </c>
      <c r="AT1980" s="99" t="s">
        <v>5661</v>
      </c>
      <c r="AU1980" s="99" t="s">
        <v>5231</v>
      </c>
      <c r="AW1980" s="17"/>
      <c r="AX1980" s="17" t="s">
        <v>5536</v>
      </c>
      <c r="AY1980" s="17"/>
      <c r="AZ1980" s="17" t="s">
        <v>5536</v>
      </c>
      <c r="BA1980" s="7"/>
      <c r="BC1980" s="18"/>
      <c r="BD1980" s="18"/>
      <c r="BE1980" s="18"/>
      <c r="BF1980" s="18"/>
      <c r="BG1980" s="18"/>
      <c r="BH1980" s="18"/>
      <c r="BI1980" s="18"/>
      <c r="BJ1980" s="18"/>
      <c r="BK1980" s="18"/>
      <c r="BM1980" s="18"/>
      <c r="BN1980" s="18"/>
      <c r="BO1980" s="18"/>
      <c r="BP1980" s="9" t="s">
        <v>5661</v>
      </c>
      <c r="BQ1980" s="14"/>
      <c r="BR1980" s="102" t="s">
        <v>5536</v>
      </c>
      <c r="BS1980" s="14"/>
      <c r="BT1980" s="14"/>
      <c r="BU1980" s="9"/>
      <c r="BV1980" s="9"/>
      <c r="BW1980" s="9"/>
    </row>
    <row r="1981" spans="1:75" x14ac:dyDescent="0.35">
      <c r="A1981" s="1" t="s">
        <v>5232</v>
      </c>
      <c r="B1981" s="8" t="s">
        <v>5233</v>
      </c>
      <c r="C1981" s="3" t="s">
        <v>13</v>
      </c>
      <c r="D1981" s="1" t="s">
        <v>21</v>
      </c>
      <c r="E1981" s="1" t="e">
        <v>#N/A</v>
      </c>
      <c r="F1981" s="3" t="s">
        <v>13</v>
      </c>
      <c r="G1981" s="1" t="s">
        <v>5232</v>
      </c>
      <c r="H1981" s="29" t="s">
        <v>5588</v>
      </c>
      <c r="I1981" s="27">
        <v>0</v>
      </c>
      <c r="J1981" s="27">
        <v>0</v>
      </c>
      <c r="K1981" s="27">
        <v>0</v>
      </c>
      <c r="L1981" s="27">
        <v>0</v>
      </c>
      <c r="M1981" s="27">
        <v>0</v>
      </c>
      <c r="N1981" s="27">
        <v>0</v>
      </c>
      <c r="O1981" s="27">
        <v>0</v>
      </c>
      <c r="P1981" s="27">
        <v>0</v>
      </c>
      <c r="Q1981" s="27">
        <v>0</v>
      </c>
      <c r="R1981" s="27">
        <v>0</v>
      </c>
      <c r="S1981" s="80">
        <v>0</v>
      </c>
      <c r="T1981" s="80">
        <v>0</v>
      </c>
      <c r="U1981" s="80">
        <v>0</v>
      </c>
      <c r="V1981" s="80">
        <v>0</v>
      </c>
      <c r="W1981" s="80">
        <v>0</v>
      </c>
      <c r="X1981" s="80">
        <v>0</v>
      </c>
      <c r="Y1981" s="80">
        <v>0</v>
      </c>
      <c r="Z1981" s="80">
        <v>0</v>
      </c>
      <c r="AA1981" s="80">
        <v>0</v>
      </c>
      <c r="AB1981" s="80">
        <v>0</v>
      </c>
      <c r="AC1981" s="80">
        <v>0</v>
      </c>
      <c r="AD1981" s="80">
        <v>0</v>
      </c>
      <c r="AE1981" s="80">
        <v>0</v>
      </c>
      <c r="AF1981" s="80">
        <v>0</v>
      </c>
      <c r="AG1981" s="80"/>
      <c r="AH1981" s="80">
        <v>0</v>
      </c>
      <c r="AI1981" s="80">
        <v>0</v>
      </c>
      <c r="AJ1981" s="80">
        <v>0</v>
      </c>
      <c r="AK1981" s="80">
        <v>0</v>
      </c>
      <c r="AL1981" s="80">
        <v>0</v>
      </c>
      <c r="AM1981" s="80">
        <v>0</v>
      </c>
      <c r="AN1981" s="41" t="s">
        <v>5591</v>
      </c>
      <c r="AO1981" s="41"/>
      <c r="AP1981" s="40" t="str" cm="1">
        <f t="array" ref="AP1981">IFERROR(_xlfn.IFS(
AR1981="MPR ISSUE","PDH",
AR1981="BSS Hardware Issue","BSS",
AR1981="Sites strategiques, MLL, Pylone, etc.","ENVTECH",
AR1981="AKTIVCO DEFAUT GE &amp; POWER Cabinet","AKTIVCO",
AR1981="AKTIVCO Coupure ENEO &amp; Baisse de tension","AKTIVCO GRID ONLY",
AR1981="Coupure ENEO &amp; Baisse de tension","IHS GRID ONLY",
AR1981="Defaut GE &amp; POWER Cabinet","IHS",
AR1981="Sharing","Partners",
AR1981="Sites strategiques &amp; DataCenter","SST &amp; DC",
AR1981="Exclu","Exclu",
AR1981="SAT","SAT",
AR1981="SPARE-ISSUE","SPARE-ISSUE",
AR1981="Fiber CAmtel","TRANS_FO_CAMTEL",
AR1981="Fiber AOF","Fiber AOF",
AR1981="Projet OCM (HUAWEI)","TRAVAUX-HUAWEI",
AR1981="Projet OCM (NOKIA)","TRAVAUX-NOKIA",
AR1981="ACCESS-ISSUE","ACCESS-ISSUE",
AR1981="Projet OCM (ZTE, NOKIA, autres projets)","TRAVAUX OCM",
AR1981="No root CAuse","No root cause",
AR1981="ODU HS","PDH",
AR1981="IP &amp; VLAN","PDH",
AR1981="Warehouse HUAWEI","SPARE-ISSUE",
AR1981="SPARE-HS","SPARE-ISSUE",
AR1981="Power Telco","BSS",AR1981="no impacts","no impacts"
),"")</f>
        <v>No root cause</v>
      </c>
      <c r="AQ1981" s="40" t="str" cm="1">
        <f t="array" ref="AQ1981">IFERROR(_xlfn.IFS(
AR1981="MPR ISSUE","TX ISSUE",
AR1981="BSS Hardware Issue","RAN ISSUE",
AR1981="Sites strategiques, MLL, Pylone, etc.","ENVTECH",
AR1981="AKTIVCO DEFAUT GE &amp; POWER Cabinet","POWER ISSUE",
AR1981="AKTIVCO Coupure ENEO &amp; Baisse de tension","POWER ISSUE",
AR1981="Coupure ENEO &amp; Baisse de tension","POWER ISSUE",
AR1981="Defaut GE &amp; POWER Cabinet","POWER ISSUE",
AR1981="Sharing","POWER ISSUE",
AR1981="Sites strategiques &amp; DataCenter","POWER ISSUE",
AR1981="Exclu","Exclu",
AR1981="SAT","TX ISSUE",
AR1981="SPARE-ISSUE","SPARE-ISSUE",
AR1981="Fiber CAmtel","TX ISSUE",
AR1981="Fiber AOF","TX ISSUE",
AR1981="Projet OCM (HUAWEI)","TRAVAUX-HUAWEI",
AR1981="Projet OCM (NOKIA)","TRAVAUX -NOKIA",
AR1981="ACCESS-ISSUE","ACCESS-ISSUE",
AR1981="Projet OCM (ZTE, NOKIA, autres projets)","TRAVAUX OCM",
AR1981="No root CAuse","No root cause",
AR1981="ODU HS","TX ISSUE",
AR1981="IP &amp; VLAN","TX ISSUE",
AR1981="Warehouse HUAWEI","SPARE-ISSUE",
AR1981="SPARE-HS","SPARE-ISSUE",
AR1981="Power Telco","RAN ISSUE",AR1981="no impacts","no impacts"
),"")</f>
        <v>No root cause</v>
      </c>
      <c r="AR1981" s="59" t="s">
        <v>5343</v>
      </c>
      <c r="AS1981" s="40" t="str" cm="1">
        <f t="array" ref="AS1981">IFERROR(_xlfn.IFS(
AR1981="MPR ISSUE","ACTIVE",
AR1981="BSS Hardware Issue","ACTIVE",
AR1981="Sites strategiques, MLL, Pylone, etc.","PASSIVE",
AR1981="AKTIVCO DEFAUT GE &amp; POWER Cabinet","PASSIVE",
AR1981="AKTIVCO Coupure ENEO &amp; Baisse de tension","PASSIVE",
AR1981="Coupure ENEO &amp; Baisse de tension","PASSIVE",
AR1981="Defaut GE &amp; POWER Cabinet","PASSIVE",
AR1981="Sharing","PASSIVE",
AR1981="Sites strategiques &amp; DataCenter","PASSIVE",
AR1981="Exclu","Exclu",
AR1981="SAT","ACTIVE",
AR1981="SPARE-ISSUE","SPARE-ISSUE",
AR1981="Fiber CAmtel","ACTIVE",
AR1981="Fiber AOF","ACTIVE",
AR1981="Projet OCM (HUAWEI)","PLANNED WORKS",
AR1981="Projet OCM (NOKIA)","PLANNED WORKS",
AR1981="ACCESS-ISSUE","ACCESS-ISSUE",
AR1981="Projet OCM (ZTE, NOKIA, autres projets)","PLANNED WORKS",
AR1981="No root CAuse","No root cause",
AR1981="ODU HS","ACTIVE",
AR1981="IP &amp; VLAN","ACTIVE",
AR1981="Warehouse HUAWEI","SPARE-ISSUE",
AR1981="SPARE-HS","SPARE-ISSUE",
AR1981="Power Telco","ACTIVE", AR1981="no impacts","no impacts"
),"")</f>
        <v>No root cause</v>
      </c>
      <c r="AT1981" s="99" t="s">
        <v>5661</v>
      </c>
      <c r="AU1981" s="99" t="s">
        <v>5233</v>
      </c>
      <c r="AW1981" s="17"/>
      <c r="AX1981" s="17" t="s">
        <v>5536</v>
      </c>
      <c r="AY1981" s="17"/>
      <c r="AZ1981" s="17" t="s">
        <v>5536</v>
      </c>
      <c r="BA1981" s="7"/>
      <c r="BC1981" s="18"/>
      <c r="BD1981" s="18"/>
      <c r="BE1981" s="18"/>
      <c r="BF1981" s="18"/>
      <c r="BG1981" s="18"/>
      <c r="BH1981" s="18"/>
      <c r="BI1981" s="18"/>
      <c r="BJ1981" s="18"/>
      <c r="BK1981" s="18"/>
      <c r="BM1981" s="18"/>
      <c r="BN1981" s="18"/>
      <c r="BO1981" s="18"/>
      <c r="BP1981" s="9" t="s">
        <v>5661</v>
      </c>
      <c r="BQ1981" s="14"/>
      <c r="BR1981" s="102" t="s">
        <v>5536</v>
      </c>
      <c r="BS1981" s="14"/>
      <c r="BT1981" s="14"/>
      <c r="BU1981" s="9"/>
      <c r="BV1981" s="9"/>
      <c r="BW1981" s="9"/>
    </row>
    <row r="1982" spans="1:75" x14ac:dyDescent="0.35">
      <c r="A1982" s="1" t="s">
        <v>5245</v>
      </c>
      <c r="B1982" s="8" t="s">
        <v>5246</v>
      </c>
      <c r="C1982" s="3" t="s">
        <v>13</v>
      </c>
      <c r="D1982" s="1" t="s">
        <v>11</v>
      </c>
      <c r="E1982" s="1" t="s">
        <v>1159</v>
      </c>
      <c r="F1982" s="3" t="s">
        <v>13</v>
      </c>
      <c r="G1982" s="1" t="s">
        <v>5247</v>
      </c>
      <c r="H1982" s="28" t="s">
        <v>5589</v>
      </c>
      <c r="I1982" s="27">
        <v>0</v>
      </c>
      <c r="J1982" s="27">
        <v>0</v>
      </c>
      <c r="K1982" s="27">
        <v>0</v>
      </c>
      <c r="L1982" s="27">
        <v>0</v>
      </c>
      <c r="M1982" s="27">
        <v>0</v>
      </c>
      <c r="N1982" s="27">
        <v>0</v>
      </c>
      <c r="O1982" s="27">
        <v>0</v>
      </c>
      <c r="P1982" s="27">
        <v>0</v>
      </c>
      <c r="Q1982" s="27">
        <v>0</v>
      </c>
      <c r="R1982" s="27">
        <v>0</v>
      </c>
      <c r="S1982" s="80">
        <v>0</v>
      </c>
      <c r="T1982" s="80">
        <v>0</v>
      </c>
      <c r="U1982" s="80">
        <v>0</v>
      </c>
      <c r="V1982" s="80">
        <v>0</v>
      </c>
      <c r="W1982" s="80">
        <v>0</v>
      </c>
      <c r="X1982" s="80">
        <v>0</v>
      </c>
      <c r="Y1982" s="80">
        <v>0</v>
      </c>
      <c r="Z1982" s="80">
        <v>0</v>
      </c>
      <c r="AA1982" s="80">
        <v>0</v>
      </c>
      <c r="AB1982" s="80">
        <v>0</v>
      </c>
      <c r="AC1982" s="80">
        <v>0</v>
      </c>
      <c r="AD1982" s="80">
        <v>0</v>
      </c>
      <c r="AE1982" s="80">
        <v>0</v>
      </c>
      <c r="AF1982" s="80">
        <v>0</v>
      </c>
      <c r="AG1982" s="80"/>
      <c r="AH1982" s="80">
        <v>0</v>
      </c>
      <c r="AI1982" s="80">
        <v>0</v>
      </c>
      <c r="AJ1982" s="80">
        <v>0</v>
      </c>
      <c r="AK1982" s="80">
        <v>0</v>
      </c>
      <c r="AL1982" s="80">
        <v>0</v>
      </c>
      <c r="AM1982" s="80">
        <v>0</v>
      </c>
      <c r="AN1982" s="41" t="s">
        <v>5586</v>
      </c>
      <c r="AO1982" s="41"/>
      <c r="AP1982" s="40" t="str" cm="1">
        <f t="array" ref="AP1982">IFERROR(_xlfn.IFS(
AR1982="MPR ISSUE","PDH",
AR1982="BSS Hardware Issue","BSS",
AR1982="Sites strategiques, MLL, Pylone, etc.","ENVTECH",
AR1982="AKTIVCO DEFAUT GE &amp; POWER Cabinet","AKTIVCO",
AR1982="AKTIVCO Coupure ENEO &amp; Baisse de tension","AKTIVCO GRID ONLY",
AR1982="Coupure ENEO &amp; Baisse de tension","IHS GRID ONLY",
AR1982="Defaut GE &amp; POWER Cabinet","IHS",
AR1982="Sharing","Partners",
AR1982="Sites strategiques &amp; DataCenter","SST &amp; DC",
AR1982="Exclu","Exclu",
AR1982="SAT","SAT",
AR1982="SPARE-ISSUE","SPARE-ISSUE",
AR1982="Fiber CAmtel","TRANS_FO_CAMTEL",
AR1982="Fiber AOF","Fiber AOF",
AR1982="Projet OCM (HUAWEI)","TRAVAUX-HUAWEI",
AR1982="Projet OCM (NOKIA)","TRAVAUX-NOKIA",
AR1982="ACCESS-ISSUE","ACCESS-ISSUE",
AR1982="Projet OCM (ZTE, NOKIA, autres projets)","TRAVAUX OCM",
AR1982="No root CAuse","No root cause",
AR1982="ODU HS","PDH",
AR1982="IP &amp; VLAN","PDH",
AR1982="Warehouse HUAWEI","SPARE-ISSUE",
AR1982="SPARE-HS","SPARE-ISSUE",
AR1982="Power Telco","BSS",AR1982="no impacts","no impacts"
),"")</f>
        <v>Exclu</v>
      </c>
      <c r="AQ1982" s="40" t="str" cm="1">
        <f t="array" ref="AQ1982">IFERROR(_xlfn.IFS(
AR1982="MPR ISSUE","TX ISSUE",
AR1982="BSS Hardware Issue","RAN ISSUE",
AR1982="Sites strategiques, MLL, Pylone, etc.","ENVTECH",
AR1982="AKTIVCO DEFAUT GE &amp; POWER Cabinet","POWER ISSUE",
AR1982="AKTIVCO Coupure ENEO &amp; Baisse de tension","POWER ISSUE",
AR1982="Coupure ENEO &amp; Baisse de tension","POWER ISSUE",
AR1982="Defaut GE &amp; POWER Cabinet","POWER ISSUE",
AR1982="Sharing","POWER ISSUE",
AR1982="Sites strategiques &amp; DataCenter","POWER ISSUE",
AR1982="Exclu","Exclu",
AR1982="SAT","TX ISSUE",
AR1982="SPARE-ISSUE","SPARE-ISSUE",
AR1982="Fiber CAmtel","TX ISSUE",
AR1982="Fiber AOF","TX ISSUE",
AR1982="Projet OCM (HUAWEI)","TRAVAUX-HUAWEI",
AR1982="Projet OCM (NOKIA)","TRAVAUX -NOKIA",
AR1982="ACCESS-ISSUE","ACCESS-ISSUE",
AR1982="Projet OCM (ZTE, NOKIA, autres projets)","TRAVAUX OCM",
AR1982="No root CAuse","No root cause",
AR1982="ODU HS","TX ISSUE",
AR1982="IP &amp; VLAN","TX ISSUE",
AR1982="Warehouse HUAWEI","SPARE-ISSUE",
AR1982="SPARE-HS","SPARE-ISSUE",
AR1982="Power Telco","RAN ISSUE",AR1982="no impacts","no impacts"
),"")</f>
        <v>Exclu</v>
      </c>
      <c r="AR1982" s="59" t="s">
        <v>5586</v>
      </c>
      <c r="AS1982" s="40" t="str" cm="1">
        <f t="array" ref="AS1982">IFERROR(_xlfn.IFS(
AR1982="MPR ISSUE","ACTIVE",
AR1982="BSS Hardware Issue","ACTIVE",
AR1982="Sites strategiques, MLL, Pylone, etc.","PASSIVE",
AR1982="AKTIVCO DEFAUT GE &amp; POWER Cabinet","PASSIVE",
AR1982="AKTIVCO Coupure ENEO &amp; Baisse de tension","PASSIVE",
AR1982="Coupure ENEO &amp; Baisse de tension","PASSIVE",
AR1982="Defaut GE &amp; POWER Cabinet","PASSIVE",
AR1982="Sharing","PASSIVE",
AR1982="Sites strategiques &amp; DataCenter","PASSIVE",
AR1982="Exclu","Exclu",
AR1982="SAT","ACTIVE",
AR1982="SPARE-ISSUE","SPARE-ISSUE",
AR1982="Fiber CAmtel","ACTIVE",
AR1982="Fiber AOF","ACTIVE",
AR1982="Projet OCM (HUAWEI)","PLANNED WORKS",
AR1982="Projet OCM (NOKIA)","PLANNED WORKS",
AR1982="ACCESS-ISSUE","ACCESS-ISSUE",
AR1982="Projet OCM (ZTE, NOKIA, autres projets)","PLANNED WORKS",
AR1982="No root CAuse","No root cause",
AR1982="ODU HS","ACTIVE",
AR1982="IP &amp; VLAN","ACTIVE",
AR1982="Warehouse HUAWEI","SPARE-ISSUE",
AR1982="SPARE-HS","SPARE-ISSUE",
AR1982="Power Telco","ACTIVE", AR1982="no impacts","no impacts"
),"")</f>
        <v>Exclu</v>
      </c>
      <c r="AT1982" s="99" t="s">
        <v>5661</v>
      </c>
      <c r="AU1982" s="99" t="s">
        <v>5246</v>
      </c>
      <c r="AW1982" s="17"/>
      <c r="AX1982" s="17" t="s">
        <v>5536</v>
      </c>
      <c r="AY1982" s="17"/>
      <c r="AZ1982" s="17" t="s">
        <v>5536</v>
      </c>
      <c r="BA1982" s="7"/>
      <c r="BC1982" s="18"/>
      <c r="BD1982" s="18"/>
      <c r="BE1982" s="18"/>
      <c r="BF1982" s="18"/>
      <c r="BG1982" s="18"/>
      <c r="BH1982" s="18"/>
      <c r="BI1982" s="18"/>
      <c r="BJ1982" s="18"/>
      <c r="BK1982" s="18"/>
      <c r="BM1982" s="18"/>
      <c r="BN1982" s="18"/>
      <c r="BO1982" s="18"/>
      <c r="BP1982" s="9" t="s">
        <v>5661</v>
      </c>
      <c r="BQ1982" s="14"/>
      <c r="BR1982" s="102" t="s">
        <v>5536</v>
      </c>
      <c r="BS1982" s="14"/>
      <c r="BT1982" s="14"/>
      <c r="BU1982" s="9"/>
      <c r="BV1982" s="9"/>
      <c r="BW1982" s="9"/>
    </row>
    <row r="1983" spans="1:75" x14ac:dyDescent="0.35">
      <c r="A1983" s="1" t="s">
        <v>5253</v>
      </c>
      <c r="B1983" s="8" t="s">
        <v>5254</v>
      </c>
      <c r="C1983" s="3" t="s">
        <v>13</v>
      </c>
      <c r="D1983" s="1" t="s">
        <v>11</v>
      </c>
      <c r="E1983" s="1" t="s">
        <v>1159</v>
      </c>
      <c r="F1983" s="3" t="s">
        <v>13</v>
      </c>
      <c r="G1983" s="1" t="s">
        <v>5255</v>
      </c>
      <c r="H1983" s="29" t="s">
        <v>5588</v>
      </c>
      <c r="I1983" s="27">
        <v>0</v>
      </c>
      <c r="J1983" s="27">
        <v>0</v>
      </c>
      <c r="K1983" s="27">
        <v>0</v>
      </c>
      <c r="L1983" s="27">
        <v>0</v>
      </c>
      <c r="M1983" s="27">
        <v>0</v>
      </c>
      <c r="N1983" s="27">
        <v>0</v>
      </c>
      <c r="O1983" s="27">
        <v>0</v>
      </c>
      <c r="P1983" s="27">
        <v>0</v>
      </c>
      <c r="Q1983" s="27">
        <v>0</v>
      </c>
      <c r="R1983" s="27">
        <v>0</v>
      </c>
      <c r="S1983" s="80">
        <v>0</v>
      </c>
      <c r="T1983" s="80">
        <v>0</v>
      </c>
      <c r="U1983" s="80">
        <v>0</v>
      </c>
      <c r="V1983" s="80">
        <v>0</v>
      </c>
      <c r="W1983" s="80">
        <v>0</v>
      </c>
      <c r="X1983" s="80">
        <v>0</v>
      </c>
      <c r="Y1983" s="80">
        <v>0</v>
      </c>
      <c r="Z1983" s="80">
        <v>0</v>
      </c>
      <c r="AA1983" s="80">
        <v>0</v>
      </c>
      <c r="AB1983" s="80">
        <v>0</v>
      </c>
      <c r="AC1983" s="80">
        <v>0</v>
      </c>
      <c r="AD1983" s="80">
        <v>0</v>
      </c>
      <c r="AE1983" s="80">
        <v>0</v>
      </c>
      <c r="AF1983" s="80">
        <v>0</v>
      </c>
      <c r="AG1983" s="80"/>
      <c r="AH1983" s="80">
        <v>0</v>
      </c>
      <c r="AI1983" s="80">
        <v>0</v>
      </c>
      <c r="AJ1983" s="80">
        <v>0</v>
      </c>
      <c r="AK1983" s="80">
        <v>0</v>
      </c>
      <c r="AL1983" s="80">
        <v>0</v>
      </c>
      <c r="AM1983" s="80">
        <v>0</v>
      </c>
      <c r="AN1983" s="41" t="s">
        <v>5591</v>
      </c>
      <c r="AO1983" s="41"/>
      <c r="AP1983" s="40" t="str" cm="1">
        <f t="array" ref="AP1983">IFERROR(_xlfn.IFS(
AR1983="MPR ISSUE","PDH",
AR1983="BSS Hardware Issue","BSS",
AR1983="Sites strategiques, MLL, Pylone, etc.","ENVTECH",
AR1983="AKTIVCO DEFAUT GE &amp; POWER Cabinet","AKTIVCO",
AR1983="AKTIVCO Coupure ENEO &amp; Baisse de tension","AKTIVCO GRID ONLY",
AR1983="Coupure ENEO &amp; Baisse de tension","IHS GRID ONLY",
AR1983="Defaut GE &amp; POWER Cabinet","IHS",
AR1983="Sharing","Partners",
AR1983="Sites strategiques &amp; DataCenter","SST &amp; DC",
AR1983="Exclu","Exclu",
AR1983="SAT","SAT",
AR1983="SPARE-ISSUE","SPARE-ISSUE",
AR1983="Fiber CAmtel","TRANS_FO_CAMTEL",
AR1983="Fiber AOF","Fiber AOF",
AR1983="Projet OCM (HUAWEI)","TRAVAUX-HUAWEI",
AR1983="Projet OCM (NOKIA)","TRAVAUX-NOKIA",
AR1983="ACCESS-ISSUE","ACCESS-ISSUE",
AR1983="Projet OCM (ZTE, NOKIA, autres projets)","TRAVAUX OCM",
AR1983="No root CAuse","No root cause",
AR1983="ODU HS","PDH",
AR1983="IP &amp; VLAN","PDH",
AR1983="Warehouse HUAWEI","SPARE-ISSUE",
AR1983="SPARE-HS","SPARE-ISSUE",
AR1983="Power Telco","BSS",AR1983="no impacts","no impacts"
),"")</f>
        <v>TRAVAUX OCM</v>
      </c>
      <c r="AQ1983" s="40" t="str" cm="1">
        <f t="array" ref="AQ1983">IFERROR(_xlfn.IFS(
AR1983="MPR ISSUE","TX ISSUE",
AR1983="BSS Hardware Issue","RAN ISSUE",
AR1983="Sites strategiques, MLL, Pylone, etc.","ENVTECH",
AR1983="AKTIVCO DEFAUT GE &amp; POWER Cabinet","POWER ISSUE",
AR1983="AKTIVCO Coupure ENEO &amp; Baisse de tension","POWER ISSUE",
AR1983="Coupure ENEO &amp; Baisse de tension","POWER ISSUE",
AR1983="Defaut GE &amp; POWER Cabinet","POWER ISSUE",
AR1983="Sharing","POWER ISSUE",
AR1983="Sites strategiques &amp; DataCenter","POWER ISSUE",
AR1983="Exclu","Exclu",
AR1983="SAT","TX ISSUE",
AR1983="SPARE-ISSUE","SPARE-ISSUE",
AR1983="Fiber CAmtel","TX ISSUE",
AR1983="Fiber AOF","TX ISSUE",
AR1983="Projet OCM (HUAWEI)","TRAVAUX-HUAWEI",
AR1983="Projet OCM (NOKIA)","TRAVAUX -NOKIA",
AR1983="ACCESS-ISSUE","ACCESS-ISSUE",
AR1983="Projet OCM (ZTE, NOKIA, autres projets)","TRAVAUX OCM",
AR1983="No root CAuse","No root cause",
AR1983="ODU HS","TX ISSUE",
AR1983="IP &amp; VLAN","TX ISSUE",
AR1983="Warehouse HUAWEI","SPARE-ISSUE",
AR1983="SPARE-HS","SPARE-ISSUE",
AR1983="Power Telco","RAN ISSUE",AR1983="no impacts","no impacts"
),"")</f>
        <v>TRAVAUX OCM</v>
      </c>
      <c r="AR1983" s="59" t="s">
        <v>5340</v>
      </c>
      <c r="AS1983" s="40" t="str" cm="1">
        <f t="array" ref="AS1983">IFERROR(_xlfn.IFS(
AR1983="MPR ISSUE","ACTIVE",
AR1983="BSS Hardware Issue","ACTIVE",
AR1983="Sites strategiques, MLL, Pylone, etc.","PASSIVE",
AR1983="AKTIVCO DEFAUT GE &amp; POWER Cabinet","PASSIVE",
AR1983="AKTIVCO Coupure ENEO &amp; Baisse de tension","PASSIVE",
AR1983="Coupure ENEO &amp; Baisse de tension","PASSIVE",
AR1983="Defaut GE &amp; POWER Cabinet","PASSIVE",
AR1983="Sharing","PASSIVE",
AR1983="Sites strategiques &amp; DataCenter","PASSIVE",
AR1983="Exclu","Exclu",
AR1983="SAT","ACTIVE",
AR1983="SPARE-ISSUE","SPARE-ISSUE",
AR1983="Fiber CAmtel","ACTIVE",
AR1983="Fiber AOF","ACTIVE",
AR1983="Projet OCM (HUAWEI)","PLANNED WORKS",
AR1983="Projet OCM (NOKIA)","PLANNED WORKS",
AR1983="ACCESS-ISSUE","ACCESS-ISSUE",
AR1983="Projet OCM (ZTE, NOKIA, autres projets)","PLANNED WORKS",
AR1983="No root CAuse","No root cause",
AR1983="ODU HS","ACTIVE",
AR1983="IP &amp; VLAN","ACTIVE",
AR1983="Warehouse HUAWEI","SPARE-ISSUE",
AR1983="SPARE-HS","SPARE-ISSUE",
AR1983="Power Telco","ACTIVE", AR1983="no impacts","no impacts"
),"")</f>
        <v>PLANNED WORKS</v>
      </c>
      <c r="AT1983" s="99" t="s">
        <v>6532</v>
      </c>
      <c r="AU1983" s="99" t="s">
        <v>5254</v>
      </c>
      <c r="AW1983" s="17"/>
      <c r="AX1983" s="17" t="s">
        <v>5536</v>
      </c>
      <c r="AY1983" s="17"/>
      <c r="AZ1983" s="17" t="s">
        <v>5536</v>
      </c>
      <c r="BA1983" s="7"/>
      <c r="BC1983" s="18"/>
      <c r="BD1983" s="18"/>
      <c r="BE1983" s="18"/>
      <c r="BF1983" s="18"/>
      <c r="BG1983" s="18"/>
      <c r="BH1983" s="18"/>
      <c r="BI1983" s="18"/>
      <c r="BJ1983" s="18"/>
      <c r="BK1983" s="18"/>
      <c r="BL1983" s="9" t="s">
        <v>5739</v>
      </c>
      <c r="BM1983" s="18" t="s">
        <v>5739</v>
      </c>
      <c r="BN1983" s="18" t="s">
        <v>6023</v>
      </c>
      <c r="BO1983" s="18"/>
      <c r="BP1983" s="9" t="s">
        <v>5661</v>
      </c>
      <c r="BQ1983" s="14"/>
      <c r="BR1983" s="102" t="s">
        <v>5536</v>
      </c>
      <c r="BS1983" s="14"/>
      <c r="BT1983" s="14"/>
      <c r="BU1983" s="9"/>
      <c r="BV1983" s="9"/>
      <c r="BW1983" s="9"/>
    </row>
    <row r="1984" spans="1:75" x14ac:dyDescent="0.35">
      <c r="A1984" s="1" t="s">
        <v>4144</v>
      </c>
      <c r="B1984" s="1" t="s">
        <v>4145</v>
      </c>
      <c r="C1984" s="3" t="s">
        <v>37</v>
      </c>
      <c r="D1984" s="1" t="s">
        <v>11</v>
      </c>
      <c r="E1984" s="1" t="s">
        <v>12</v>
      </c>
      <c r="F1984" s="3" t="s">
        <v>37</v>
      </c>
      <c r="G1984" s="1" t="s">
        <v>4146</v>
      </c>
      <c r="H1984" s="30" t="s">
        <v>5587</v>
      </c>
      <c r="I1984" s="27">
        <v>0</v>
      </c>
      <c r="J1984" s="27">
        <v>0</v>
      </c>
      <c r="K1984" s="27">
        <v>0</v>
      </c>
      <c r="L1984" s="27">
        <v>0</v>
      </c>
      <c r="M1984" s="27">
        <v>0</v>
      </c>
      <c r="N1984" s="27">
        <v>0</v>
      </c>
      <c r="O1984" s="27">
        <v>0</v>
      </c>
      <c r="P1984" s="27">
        <v>0</v>
      </c>
      <c r="Q1984" s="27">
        <v>0</v>
      </c>
      <c r="R1984" s="27">
        <v>0</v>
      </c>
      <c r="S1984" s="80">
        <v>0</v>
      </c>
      <c r="T1984" s="80">
        <v>0</v>
      </c>
      <c r="U1984" s="80">
        <v>0</v>
      </c>
      <c r="V1984" s="80">
        <v>0</v>
      </c>
      <c r="W1984" s="80">
        <v>0</v>
      </c>
      <c r="X1984" s="80">
        <v>0</v>
      </c>
      <c r="Y1984" s="80">
        <v>0</v>
      </c>
      <c r="Z1984" s="80">
        <v>0</v>
      </c>
      <c r="AA1984" s="80">
        <v>0</v>
      </c>
      <c r="AB1984" s="80">
        <v>0</v>
      </c>
      <c r="AC1984" s="80">
        <v>0</v>
      </c>
      <c r="AD1984" s="80">
        <v>0</v>
      </c>
      <c r="AE1984" s="80">
        <v>0</v>
      </c>
      <c r="AF1984" s="80">
        <v>0</v>
      </c>
      <c r="AG1984" s="80"/>
      <c r="AH1984" s="80">
        <v>0</v>
      </c>
      <c r="AI1984" s="80">
        <v>0</v>
      </c>
      <c r="AJ1984" s="80">
        <v>0</v>
      </c>
      <c r="AK1984" s="80">
        <v>0</v>
      </c>
      <c r="AL1984" s="80">
        <v>0</v>
      </c>
      <c r="AM1984" s="80">
        <v>0</v>
      </c>
      <c r="AN1984" s="41" t="s">
        <v>5558</v>
      </c>
      <c r="AO1984" s="41"/>
      <c r="AP1984" s="40" t="str" cm="1">
        <f t="array" ref="AP1984">IFERROR(_xlfn.IFS(
AR1984="MPR ISSUE","PDH",
AR1984="BSS Hardware Issue","BSS",
AR1984="Sites strategiques, MLL, Pylone, etc.","ENVTECH",
AR1984="AKTIVCO DEFAUT GE &amp; POWER Cabinet","AKTIVCO",
AR1984="AKTIVCO Coupure ENEO &amp; Baisse de tension","AKTIVCO GRID ONLY",
AR1984="Coupure ENEO &amp; Baisse de tension","IHS GRID ONLY",
AR1984="Defaut GE &amp; POWER Cabinet","IHS",
AR1984="Sharing","Partners",
AR1984="Sites strategiques &amp; DataCenter","SST &amp; DC",
AR1984="Exclu","Exclu",
AR1984="SAT","SAT",
AR1984="SPARE-ISSUE","SPARE-ISSUE",
AR1984="Fiber CAmtel","TRANS_FO_CAMTEL",
AR1984="Fiber AOF","Fiber AOF",
AR1984="Projet OCM (HUAWEI)","TRAVAUX-HUAWEI",
AR1984="Projet OCM (NOKIA)","TRAVAUX-NOKIA",
AR1984="ACCESS-ISSUE","ACCESS-ISSUE",
AR1984="Projet OCM (ZTE, NOKIA, autres projets)","TRAVAUX OCM",
AR1984="No root CAuse","No root cause",
AR1984="ODU HS","PDH",
AR1984="IP &amp; VLAN","PDH",
AR1984="Warehouse HUAWEI","SPARE-ISSUE",
AR1984="SPARE-HS","SPARE-ISSUE",
AR1984="Power Telco","BSS",AR1984="no impacts","no impacts"
),"")</f>
        <v>No root cause</v>
      </c>
      <c r="AQ1984" s="40" t="str" cm="1">
        <f t="array" ref="AQ1984">IFERROR(_xlfn.IFS(
AR1984="MPR ISSUE","TX ISSUE",
AR1984="BSS Hardware Issue","RAN ISSUE",
AR1984="Sites strategiques, MLL, Pylone, etc.","ENVTECH",
AR1984="AKTIVCO DEFAUT GE &amp; POWER Cabinet","POWER ISSUE",
AR1984="AKTIVCO Coupure ENEO &amp; Baisse de tension","POWER ISSUE",
AR1984="Coupure ENEO &amp; Baisse de tension","POWER ISSUE",
AR1984="Defaut GE &amp; POWER Cabinet","POWER ISSUE",
AR1984="Sharing","POWER ISSUE",
AR1984="Sites strategiques &amp; DataCenter","POWER ISSUE",
AR1984="Exclu","Exclu",
AR1984="SAT","TX ISSUE",
AR1984="SPARE-ISSUE","SPARE-ISSUE",
AR1984="Fiber CAmtel","TX ISSUE",
AR1984="Fiber AOF","TX ISSUE",
AR1984="Projet OCM (HUAWEI)","TRAVAUX-HUAWEI",
AR1984="Projet OCM (NOKIA)","TRAVAUX -NOKIA",
AR1984="ACCESS-ISSUE","ACCESS-ISSUE",
AR1984="Projet OCM (ZTE, NOKIA, autres projets)","TRAVAUX OCM",
AR1984="No root CAuse","No root cause",
AR1984="ODU HS","TX ISSUE",
AR1984="IP &amp; VLAN","TX ISSUE",
AR1984="Warehouse HUAWEI","SPARE-ISSUE",
AR1984="SPARE-HS","SPARE-ISSUE",
AR1984="Power Telco","RAN ISSUE",AR1984="no impacts","no impacts"
),"")</f>
        <v>No root cause</v>
      </c>
      <c r="AR1984" s="59" t="s">
        <v>5343</v>
      </c>
      <c r="AS1984" s="40" t="str" cm="1">
        <f t="array" ref="AS1984">IFERROR(_xlfn.IFS(
AR1984="MPR ISSUE","ACTIVE",
AR1984="BSS Hardware Issue","ACTIVE",
AR1984="Sites strategiques, MLL, Pylone, etc.","PASSIVE",
AR1984="AKTIVCO DEFAUT GE &amp; POWER Cabinet","PASSIVE",
AR1984="AKTIVCO Coupure ENEO &amp; Baisse de tension","PASSIVE",
AR1984="Coupure ENEO &amp; Baisse de tension","PASSIVE",
AR1984="Defaut GE &amp; POWER Cabinet","PASSIVE",
AR1984="Sharing","PASSIVE",
AR1984="Sites strategiques &amp; DataCenter","PASSIVE",
AR1984="Exclu","Exclu",
AR1984="SAT","ACTIVE",
AR1984="SPARE-ISSUE","SPARE-ISSUE",
AR1984="Fiber CAmtel","ACTIVE",
AR1984="Fiber AOF","ACTIVE",
AR1984="Projet OCM (HUAWEI)","PLANNED WORKS",
AR1984="Projet OCM (NOKIA)","PLANNED WORKS",
AR1984="ACCESS-ISSUE","ACCESS-ISSUE",
AR1984="Projet OCM (ZTE, NOKIA, autres projets)","PLANNED WORKS",
AR1984="No root CAuse","No root cause",
AR1984="ODU HS","ACTIVE",
AR1984="IP &amp; VLAN","ACTIVE",
AR1984="Warehouse HUAWEI","SPARE-ISSUE",
AR1984="SPARE-HS","SPARE-ISSUE",
AR1984="Power Telco","ACTIVE", AR1984="no impacts","no impacts"
),"")</f>
        <v>No root cause</v>
      </c>
      <c r="AT1984" s="99" t="s">
        <v>5661</v>
      </c>
      <c r="AU1984" s="99" t="s">
        <v>4145</v>
      </c>
      <c r="AW1984" s="17"/>
      <c r="AX1984" s="17" t="s">
        <v>5536</v>
      </c>
      <c r="AY1984" s="17"/>
      <c r="AZ1984" s="17" t="s">
        <v>5536</v>
      </c>
      <c r="BA1984" s="7"/>
      <c r="BC1984" s="18"/>
      <c r="BD1984" s="18"/>
      <c r="BE1984" s="18"/>
      <c r="BF1984" s="18"/>
      <c r="BG1984" s="18"/>
      <c r="BH1984" s="18"/>
      <c r="BI1984" s="18"/>
      <c r="BJ1984" s="18"/>
      <c r="BK1984" s="18"/>
      <c r="BM1984" s="18"/>
      <c r="BN1984" s="18"/>
      <c r="BO1984" s="18"/>
      <c r="BP1984" s="9" t="s">
        <v>5661</v>
      </c>
      <c r="BQ1984" s="14"/>
      <c r="BR1984" s="102" t="s">
        <v>5536</v>
      </c>
      <c r="BS1984" s="14"/>
      <c r="BT1984" s="14"/>
      <c r="BU1984" s="9"/>
      <c r="BV1984" s="9"/>
      <c r="BW1984" s="9"/>
    </row>
    <row r="1985" spans="1:75" x14ac:dyDescent="0.35">
      <c r="A1985" s="1" t="s">
        <v>5262</v>
      </c>
      <c r="B1985" s="8" t="s">
        <v>5263</v>
      </c>
      <c r="C1985" s="3" t="s">
        <v>13</v>
      </c>
      <c r="D1985" s="1" t="s">
        <v>11</v>
      </c>
      <c r="E1985" s="1" t="s">
        <v>154</v>
      </c>
      <c r="F1985" s="3" t="s">
        <v>13</v>
      </c>
      <c r="G1985" s="1" t="s">
        <v>4250</v>
      </c>
      <c r="H1985" s="29" t="s">
        <v>5588</v>
      </c>
      <c r="I1985" s="27">
        <v>0</v>
      </c>
      <c r="J1985" s="27">
        <v>0</v>
      </c>
      <c r="K1985" s="27">
        <v>0</v>
      </c>
      <c r="L1985" s="27">
        <v>0</v>
      </c>
      <c r="M1985" s="27">
        <v>0</v>
      </c>
      <c r="N1985" s="27">
        <v>0</v>
      </c>
      <c r="O1985" s="27">
        <v>0</v>
      </c>
      <c r="P1985" s="27">
        <v>0</v>
      </c>
      <c r="Q1985" s="27">
        <v>0</v>
      </c>
      <c r="R1985" s="27">
        <v>0</v>
      </c>
      <c r="S1985" s="80">
        <v>0</v>
      </c>
      <c r="T1985" s="80">
        <v>0</v>
      </c>
      <c r="U1985" s="80">
        <v>0</v>
      </c>
      <c r="V1985" s="80">
        <v>0</v>
      </c>
      <c r="W1985" s="80">
        <v>0</v>
      </c>
      <c r="X1985" s="80">
        <v>0</v>
      </c>
      <c r="Y1985" s="80">
        <v>0</v>
      </c>
      <c r="Z1985" s="80">
        <v>0</v>
      </c>
      <c r="AA1985" s="80">
        <v>0</v>
      </c>
      <c r="AB1985" s="80">
        <v>0</v>
      </c>
      <c r="AC1985" s="80">
        <v>0</v>
      </c>
      <c r="AD1985" s="80">
        <v>0</v>
      </c>
      <c r="AE1985" s="80">
        <v>0</v>
      </c>
      <c r="AF1985" s="80">
        <v>0</v>
      </c>
      <c r="AG1985" s="80"/>
      <c r="AH1985" s="80">
        <v>0</v>
      </c>
      <c r="AI1985" s="80">
        <v>0</v>
      </c>
      <c r="AJ1985" s="80">
        <v>0</v>
      </c>
      <c r="AK1985" s="80">
        <v>0</v>
      </c>
      <c r="AL1985" s="80">
        <v>0</v>
      </c>
      <c r="AM1985" s="80">
        <v>0</v>
      </c>
      <c r="AN1985" s="41" t="s">
        <v>5591</v>
      </c>
      <c r="AO1985" s="41"/>
      <c r="AP1985" s="40" t="str" cm="1">
        <f t="array" ref="AP1985">IFERROR(_xlfn.IFS(
AR1985="MPR ISSUE","PDH",
AR1985="BSS Hardware Issue","BSS",
AR1985="Sites strategiques, MLL, Pylone, etc.","ENVTECH",
AR1985="AKTIVCO DEFAUT GE &amp; POWER Cabinet","AKTIVCO",
AR1985="AKTIVCO Coupure ENEO &amp; Baisse de tension","AKTIVCO GRID ONLY",
AR1985="Coupure ENEO &amp; Baisse de tension","IHS GRID ONLY",
AR1985="Defaut GE &amp; POWER Cabinet","IHS",
AR1985="Sharing","Partners",
AR1985="Sites strategiques &amp; DataCenter","SST &amp; DC",
AR1985="Exclu","Exclu",
AR1985="SAT","SAT",
AR1985="SPARE-ISSUE","SPARE-ISSUE",
AR1985="Fiber CAmtel","TRANS_FO_CAMTEL",
AR1985="Fiber AOF","Fiber AOF",
AR1985="Projet OCM (HUAWEI)","TRAVAUX-HUAWEI",
AR1985="Projet OCM (NOKIA)","TRAVAUX-NOKIA",
AR1985="ACCESS-ISSUE","ACCESS-ISSUE",
AR1985="Projet OCM (ZTE, NOKIA, autres projets)","TRAVAUX OCM",
AR1985="No root CAuse","No root cause",
AR1985="ODU HS","PDH",
AR1985="IP &amp; VLAN","PDH",
AR1985="Warehouse HUAWEI","SPARE-ISSUE",
AR1985="SPARE-HS","SPARE-ISSUE",
AR1985="Power Telco","BSS",AR1985="no impacts","no impacts"
),"")</f>
        <v>No root cause</v>
      </c>
      <c r="AQ1985" s="40" t="str" cm="1">
        <f t="array" ref="AQ1985">IFERROR(_xlfn.IFS(
AR1985="MPR ISSUE","TX ISSUE",
AR1985="BSS Hardware Issue","RAN ISSUE",
AR1985="Sites strategiques, MLL, Pylone, etc.","ENVTECH",
AR1985="AKTIVCO DEFAUT GE &amp; POWER Cabinet","POWER ISSUE",
AR1985="AKTIVCO Coupure ENEO &amp; Baisse de tension","POWER ISSUE",
AR1985="Coupure ENEO &amp; Baisse de tension","POWER ISSUE",
AR1985="Defaut GE &amp; POWER Cabinet","POWER ISSUE",
AR1985="Sharing","POWER ISSUE",
AR1985="Sites strategiques &amp; DataCenter","POWER ISSUE",
AR1985="Exclu","Exclu",
AR1985="SAT","TX ISSUE",
AR1985="SPARE-ISSUE","SPARE-ISSUE",
AR1985="Fiber CAmtel","TX ISSUE",
AR1985="Fiber AOF","TX ISSUE",
AR1985="Projet OCM (HUAWEI)","TRAVAUX-HUAWEI",
AR1985="Projet OCM (NOKIA)","TRAVAUX -NOKIA",
AR1985="ACCESS-ISSUE","ACCESS-ISSUE",
AR1985="Projet OCM (ZTE, NOKIA, autres projets)","TRAVAUX OCM",
AR1985="No root CAuse","No root cause",
AR1985="ODU HS","TX ISSUE",
AR1985="IP &amp; VLAN","TX ISSUE",
AR1985="Warehouse HUAWEI","SPARE-ISSUE",
AR1985="SPARE-HS","SPARE-ISSUE",
AR1985="Power Telco","RAN ISSUE",AR1985="no impacts","no impacts"
),"")</f>
        <v>No root cause</v>
      </c>
      <c r="AR1985" s="59" t="s">
        <v>5343</v>
      </c>
      <c r="AS1985" s="40" t="str" cm="1">
        <f t="array" ref="AS1985">IFERROR(_xlfn.IFS(
AR1985="MPR ISSUE","ACTIVE",
AR1985="BSS Hardware Issue","ACTIVE",
AR1985="Sites strategiques, MLL, Pylone, etc.","PASSIVE",
AR1985="AKTIVCO DEFAUT GE &amp; POWER Cabinet","PASSIVE",
AR1985="AKTIVCO Coupure ENEO &amp; Baisse de tension","PASSIVE",
AR1985="Coupure ENEO &amp; Baisse de tension","PASSIVE",
AR1985="Defaut GE &amp; POWER Cabinet","PASSIVE",
AR1985="Sharing","PASSIVE",
AR1985="Sites strategiques &amp; DataCenter","PASSIVE",
AR1985="Exclu","Exclu",
AR1985="SAT","ACTIVE",
AR1985="SPARE-ISSUE","SPARE-ISSUE",
AR1985="Fiber CAmtel","ACTIVE",
AR1985="Fiber AOF","ACTIVE",
AR1985="Projet OCM (HUAWEI)","PLANNED WORKS",
AR1985="Projet OCM (NOKIA)","PLANNED WORKS",
AR1985="ACCESS-ISSUE","ACCESS-ISSUE",
AR1985="Projet OCM (ZTE, NOKIA, autres projets)","PLANNED WORKS",
AR1985="No root CAuse","No root cause",
AR1985="ODU HS","ACTIVE",
AR1985="IP &amp; VLAN","ACTIVE",
AR1985="Warehouse HUAWEI","SPARE-ISSUE",
AR1985="SPARE-HS","SPARE-ISSUE",
AR1985="Power Telco","ACTIVE", AR1985="no impacts","no impacts"
),"")</f>
        <v>No root cause</v>
      </c>
      <c r="AT1985" s="99" t="s">
        <v>5661</v>
      </c>
      <c r="AU1985" s="99" t="s">
        <v>5263</v>
      </c>
      <c r="AW1985" s="17"/>
      <c r="AX1985" s="17" t="s">
        <v>5536</v>
      </c>
      <c r="AY1985" s="17"/>
      <c r="AZ1985" s="17" t="s">
        <v>5536</v>
      </c>
      <c r="BA1985" s="7"/>
      <c r="BC1985" s="18"/>
      <c r="BD1985" s="18"/>
      <c r="BE1985" s="18"/>
      <c r="BF1985" s="18"/>
      <c r="BG1985" s="18"/>
      <c r="BH1985" s="18"/>
      <c r="BI1985" s="18"/>
      <c r="BJ1985" s="18"/>
      <c r="BK1985" s="18"/>
      <c r="BM1985" s="18"/>
      <c r="BN1985" s="18"/>
      <c r="BO1985" s="18"/>
      <c r="BP1985" s="9" t="s">
        <v>5661</v>
      </c>
      <c r="BQ1985" s="14"/>
      <c r="BR1985" s="102" t="s">
        <v>5536</v>
      </c>
      <c r="BS1985" s="14"/>
      <c r="BT1985" s="14"/>
      <c r="BU1985" s="9"/>
      <c r="BV1985" s="9"/>
      <c r="BW1985" s="9"/>
    </row>
    <row r="1986" spans="1:75" x14ac:dyDescent="0.35">
      <c r="A1986" s="1" t="s">
        <v>5264</v>
      </c>
      <c r="B1986" s="8" t="s">
        <v>5265</v>
      </c>
      <c r="C1986" s="3" t="s">
        <v>13</v>
      </c>
      <c r="D1986" s="1" t="s">
        <v>11</v>
      </c>
      <c r="E1986" s="1" t="s">
        <v>12</v>
      </c>
      <c r="F1986" s="3" t="s">
        <v>13</v>
      </c>
      <c r="G1986" s="1" t="s">
        <v>4250</v>
      </c>
      <c r="H1986" s="29" t="s">
        <v>5588</v>
      </c>
      <c r="I1986" s="27">
        <v>0</v>
      </c>
      <c r="J1986" s="27">
        <v>0</v>
      </c>
      <c r="K1986" s="27">
        <v>0</v>
      </c>
      <c r="L1986" s="27">
        <v>0</v>
      </c>
      <c r="M1986" s="27">
        <v>0</v>
      </c>
      <c r="N1986" s="27">
        <v>0</v>
      </c>
      <c r="O1986" s="27">
        <v>0</v>
      </c>
      <c r="P1986" s="27">
        <v>0</v>
      </c>
      <c r="Q1986" s="27">
        <v>0</v>
      </c>
      <c r="R1986" s="27">
        <v>0</v>
      </c>
      <c r="S1986" s="80">
        <v>0</v>
      </c>
      <c r="T1986" s="80">
        <v>0</v>
      </c>
      <c r="U1986" s="80">
        <v>0</v>
      </c>
      <c r="V1986" s="80">
        <v>0</v>
      </c>
      <c r="W1986" s="80">
        <v>0</v>
      </c>
      <c r="X1986" s="80">
        <v>0</v>
      </c>
      <c r="Y1986" s="80">
        <v>0</v>
      </c>
      <c r="Z1986" s="80">
        <v>0</v>
      </c>
      <c r="AA1986" s="80">
        <v>0</v>
      </c>
      <c r="AB1986" s="80">
        <v>0</v>
      </c>
      <c r="AC1986" s="80">
        <v>0</v>
      </c>
      <c r="AD1986" s="80">
        <v>0</v>
      </c>
      <c r="AE1986" s="80">
        <v>0</v>
      </c>
      <c r="AF1986" s="80">
        <v>0</v>
      </c>
      <c r="AG1986" s="80"/>
      <c r="AH1986" s="80">
        <v>0</v>
      </c>
      <c r="AI1986" s="80">
        <v>0</v>
      </c>
      <c r="AJ1986" s="80">
        <v>0</v>
      </c>
      <c r="AK1986" s="80">
        <v>0</v>
      </c>
      <c r="AL1986" s="80">
        <v>0</v>
      </c>
      <c r="AM1986" s="80">
        <v>0</v>
      </c>
      <c r="AN1986" s="41" t="s">
        <v>5591</v>
      </c>
      <c r="AO1986" s="41"/>
      <c r="AP1986" s="40" t="str" cm="1">
        <f t="array" ref="AP1986">IFERROR(_xlfn.IFS(
AR1986="MPR ISSUE","PDH",
AR1986="BSS Hardware Issue","BSS",
AR1986="Sites strategiques, MLL, Pylone, etc.","ENVTECH",
AR1986="AKTIVCO DEFAUT GE &amp; POWER Cabinet","AKTIVCO",
AR1986="AKTIVCO Coupure ENEO &amp; Baisse de tension","AKTIVCO GRID ONLY",
AR1986="Coupure ENEO &amp; Baisse de tension","IHS GRID ONLY",
AR1986="Defaut GE &amp; POWER Cabinet","IHS",
AR1986="Sharing","Partners",
AR1986="Sites strategiques &amp; DataCenter","SST &amp; DC",
AR1986="Exclu","Exclu",
AR1986="SAT","SAT",
AR1986="SPARE-ISSUE","SPARE-ISSUE",
AR1986="Fiber CAmtel","TRANS_FO_CAMTEL",
AR1986="Fiber AOF","Fiber AOF",
AR1986="Projet OCM (HUAWEI)","TRAVAUX-HUAWEI",
AR1986="Projet OCM (NOKIA)","TRAVAUX-NOKIA",
AR1986="ACCESS-ISSUE","ACCESS-ISSUE",
AR1986="Projet OCM (ZTE, NOKIA, autres projets)","TRAVAUX OCM",
AR1986="No root CAuse","No root cause",
AR1986="ODU HS","PDH",
AR1986="IP &amp; VLAN","PDH",
AR1986="Warehouse HUAWEI","SPARE-ISSUE",
AR1986="SPARE-HS","SPARE-ISSUE",
AR1986="Power Telco","BSS",AR1986="no impacts","no impacts"
),"")</f>
        <v>No root cause</v>
      </c>
      <c r="AQ1986" s="40" t="str" cm="1">
        <f t="array" ref="AQ1986">IFERROR(_xlfn.IFS(
AR1986="MPR ISSUE","TX ISSUE",
AR1986="BSS Hardware Issue","RAN ISSUE",
AR1986="Sites strategiques, MLL, Pylone, etc.","ENVTECH",
AR1986="AKTIVCO DEFAUT GE &amp; POWER Cabinet","POWER ISSUE",
AR1986="AKTIVCO Coupure ENEO &amp; Baisse de tension","POWER ISSUE",
AR1986="Coupure ENEO &amp; Baisse de tension","POWER ISSUE",
AR1986="Defaut GE &amp; POWER Cabinet","POWER ISSUE",
AR1986="Sharing","POWER ISSUE",
AR1986="Sites strategiques &amp; DataCenter","POWER ISSUE",
AR1986="Exclu","Exclu",
AR1986="SAT","TX ISSUE",
AR1986="SPARE-ISSUE","SPARE-ISSUE",
AR1986="Fiber CAmtel","TX ISSUE",
AR1986="Fiber AOF","TX ISSUE",
AR1986="Projet OCM (HUAWEI)","TRAVAUX-HUAWEI",
AR1986="Projet OCM (NOKIA)","TRAVAUX -NOKIA",
AR1986="ACCESS-ISSUE","ACCESS-ISSUE",
AR1986="Projet OCM (ZTE, NOKIA, autres projets)","TRAVAUX OCM",
AR1986="No root CAuse","No root cause",
AR1986="ODU HS","TX ISSUE",
AR1986="IP &amp; VLAN","TX ISSUE",
AR1986="Warehouse HUAWEI","SPARE-ISSUE",
AR1986="SPARE-HS","SPARE-ISSUE",
AR1986="Power Telco","RAN ISSUE",AR1986="no impacts","no impacts"
),"")</f>
        <v>No root cause</v>
      </c>
      <c r="AR1986" s="59" t="s">
        <v>5343</v>
      </c>
      <c r="AS1986" s="40" t="str" cm="1">
        <f t="array" ref="AS1986">IFERROR(_xlfn.IFS(
AR1986="MPR ISSUE","ACTIVE",
AR1986="BSS Hardware Issue","ACTIVE",
AR1986="Sites strategiques, MLL, Pylone, etc.","PASSIVE",
AR1986="AKTIVCO DEFAUT GE &amp; POWER Cabinet","PASSIVE",
AR1986="AKTIVCO Coupure ENEO &amp; Baisse de tension","PASSIVE",
AR1986="Coupure ENEO &amp; Baisse de tension","PASSIVE",
AR1986="Defaut GE &amp; POWER Cabinet","PASSIVE",
AR1986="Sharing","PASSIVE",
AR1986="Sites strategiques &amp; DataCenter","PASSIVE",
AR1986="Exclu","Exclu",
AR1986="SAT","ACTIVE",
AR1986="SPARE-ISSUE","SPARE-ISSUE",
AR1986="Fiber CAmtel","ACTIVE",
AR1986="Fiber AOF","ACTIVE",
AR1986="Projet OCM (HUAWEI)","PLANNED WORKS",
AR1986="Projet OCM (NOKIA)","PLANNED WORKS",
AR1986="ACCESS-ISSUE","ACCESS-ISSUE",
AR1986="Projet OCM (ZTE, NOKIA, autres projets)","PLANNED WORKS",
AR1986="No root CAuse","No root cause",
AR1986="ODU HS","ACTIVE",
AR1986="IP &amp; VLAN","ACTIVE",
AR1986="Warehouse HUAWEI","SPARE-ISSUE",
AR1986="SPARE-HS","SPARE-ISSUE",
AR1986="Power Telco","ACTIVE", AR1986="no impacts","no impacts"
),"")</f>
        <v>No root cause</v>
      </c>
      <c r="AT1986" s="99" t="s">
        <v>5661</v>
      </c>
      <c r="AU1986" s="99" t="s">
        <v>5265</v>
      </c>
      <c r="AW1986" s="17"/>
      <c r="AX1986" s="17" t="s">
        <v>5536</v>
      </c>
      <c r="AY1986" s="17"/>
      <c r="AZ1986" s="17" t="s">
        <v>5536</v>
      </c>
      <c r="BA1986" s="7"/>
      <c r="BC1986" s="18"/>
      <c r="BD1986" s="18"/>
      <c r="BE1986" s="18"/>
      <c r="BF1986" s="18"/>
      <c r="BG1986" s="18"/>
      <c r="BH1986" s="18"/>
      <c r="BI1986" s="18"/>
      <c r="BJ1986" s="18"/>
      <c r="BK1986" s="18"/>
      <c r="BM1986" s="18"/>
      <c r="BN1986" s="18"/>
      <c r="BO1986" s="18"/>
      <c r="BP1986" s="9" t="s">
        <v>5661</v>
      </c>
      <c r="BQ1986" s="14"/>
      <c r="BR1986" s="102" t="s">
        <v>5536</v>
      </c>
      <c r="BS1986" s="14"/>
      <c r="BT1986" s="14"/>
      <c r="BU1986" s="9"/>
      <c r="BV1986" s="9"/>
      <c r="BW1986" s="9"/>
    </row>
    <row r="1987" spans="1:75" x14ac:dyDescent="0.35">
      <c r="A1987" s="1" t="s">
        <v>5270</v>
      </c>
      <c r="B1987" s="8" t="s">
        <v>5271</v>
      </c>
      <c r="C1987" s="3" t="s">
        <v>13</v>
      </c>
      <c r="D1987" s="1" t="s">
        <v>11</v>
      </c>
      <c r="E1987" s="1" t="s">
        <v>154</v>
      </c>
      <c r="F1987" s="3" t="s">
        <v>13</v>
      </c>
      <c r="G1987" s="1" t="s">
        <v>5272</v>
      </c>
      <c r="H1987" s="29" t="s">
        <v>5588</v>
      </c>
      <c r="I1987" s="27">
        <v>0</v>
      </c>
      <c r="J1987" s="27">
        <v>0</v>
      </c>
      <c r="K1987" s="27">
        <v>0</v>
      </c>
      <c r="L1987" s="27">
        <v>0</v>
      </c>
      <c r="M1987" s="27">
        <v>0</v>
      </c>
      <c r="N1987" s="27">
        <v>0</v>
      </c>
      <c r="O1987" s="27">
        <v>0</v>
      </c>
      <c r="P1987" s="27">
        <v>0</v>
      </c>
      <c r="Q1987" s="27">
        <v>0</v>
      </c>
      <c r="R1987" s="27">
        <v>0</v>
      </c>
      <c r="S1987" s="80">
        <v>0</v>
      </c>
      <c r="T1987" s="80">
        <v>0</v>
      </c>
      <c r="U1987" s="80">
        <v>0</v>
      </c>
      <c r="V1987" s="80">
        <v>0</v>
      </c>
      <c r="W1987" s="80">
        <v>0</v>
      </c>
      <c r="X1987" s="80">
        <v>0</v>
      </c>
      <c r="Y1987" s="80">
        <v>0</v>
      </c>
      <c r="Z1987" s="80">
        <v>0</v>
      </c>
      <c r="AA1987" s="80">
        <v>0</v>
      </c>
      <c r="AB1987" s="80">
        <v>0</v>
      </c>
      <c r="AC1987" s="80">
        <v>0</v>
      </c>
      <c r="AD1987" s="80">
        <v>0</v>
      </c>
      <c r="AE1987" s="80">
        <v>0</v>
      </c>
      <c r="AF1987" s="80">
        <v>0</v>
      </c>
      <c r="AG1987" s="80"/>
      <c r="AH1987" s="80">
        <v>0</v>
      </c>
      <c r="AI1987" s="80">
        <v>0</v>
      </c>
      <c r="AJ1987" s="80">
        <v>0</v>
      </c>
      <c r="AK1987" s="80">
        <v>0</v>
      </c>
      <c r="AL1987" s="80">
        <v>0</v>
      </c>
      <c r="AM1987" s="80">
        <v>0</v>
      </c>
      <c r="AN1987" s="41" t="s">
        <v>5591</v>
      </c>
      <c r="AO1987" s="41"/>
      <c r="AP1987" s="40" t="str" cm="1">
        <f t="array" ref="AP1987">IFERROR(_xlfn.IFS(
AR1987="MPR ISSUE","PDH",
AR1987="BSS Hardware Issue","BSS",
AR1987="Sites strategiques, MLL, Pylone, etc.","ENVTECH",
AR1987="AKTIVCO DEFAUT GE &amp; POWER Cabinet","AKTIVCO",
AR1987="AKTIVCO Coupure ENEO &amp; Baisse de tension","AKTIVCO GRID ONLY",
AR1987="Coupure ENEO &amp; Baisse de tension","IHS GRID ONLY",
AR1987="Defaut GE &amp; POWER Cabinet","IHS",
AR1987="Sharing","Partners",
AR1987="Sites strategiques &amp; DataCenter","SST &amp; DC",
AR1987="Exclu","Exclu",
AR1987="SAT","SAT",
AR1987="SPARE-ISSUE","SPARE-ISSUE",
AR1987="Fiber CAmtel","TRANS_FO_CAMTEL",
AR1987="Fiber AOF","Fiber AOF",
AR1987="Projet OCM (HUAWEI)","TRAVAUX-HUAWEI",
AR1987="Projet OCM (NOKIA)","TRAVAUX-NOKIA",
AR1987="ACCESS-ISSUE","ACCESS-ISSUE",
AR1987="Projet OCM (ZTE, NOKIA, autres projets)","TRAVAUX OCM",
AR1987="No root CAuse","No root cause",
AR1987="ODU HS","PDH",
AR1987="IP &amp; VLAN","PDH",
AR1987="Warehouse HUAWEI","SPARE-ISSUE",
AR1987="SPARE-HS","SPARE-ISSUE",
AR1987="Power Telco","BSS",AR1987="no impacts","no impacts"
),"")</f>
        <v>No root cause</v>
      </c>
      <c r="AQ1987" s="40" t="str" cm="1">
        <f t="array" ref="AQ1987">IFERROR(_xlfn.IFS(
AR1987="MPR ISSUE","TX ISSUE",
AR1987="BSS Hardware Issue","RAN ISSUE",
AR1987="Sites strategiques, MLL, Pylone, etc.","ENVTECH",
AR1987="AKTIVCO DEFAUT GE &amp; POWER Cabinet","POWER ISSUE",
AR1987="AKTIVCO Coupure ENEO &amp; Baisse de tension","POWER ISSUE",
AR1987="Coupure ENEO &amp; Baisse de tension","POWER ISSUE",
AR1987="Defaut GE &amp; POWER Cabinet","POWER ISSUE",
AR1987="Sharing","POWER ISSUE",
AR1987="Sites strategiques &amp; DataCenter","POWER ISSUE",
AR1987="Exclu","Exclu",
AR1987="SAT","TX ISSUE",
AR1987="SPARE-ISSUE","SPARE-ISSUE",
AR1987="Fiber CAmtel","TX ISSUE",
AR1987="Fiber AOF","TX ISSUE",
AR1987="Projet OCM (HUAWEI)","TRAVAUX-HUAWEI",
AR1987="Projet OCM (NOKIA)","TRAVAUX -NOKIA",
AR1987="ACCESS-ISSUE","ACCESS-ISSUE",
AR1987="Projet OCM (ZTE, NOKIA, autres projets)","TRAVAUX OCM",
AR1987="No root CAuse","No root cause",
AR1987="ODU HS","TX ISSUE",
AR1987="IP &amp; VLAN","TX ISSUE",
AR1987="Warehouse HUAWEI","SPARE-ISSUE",
AR1987="SPARE-HS","SPARE-ISSUE",
AR1987="Power Telco","RAN ISSUE",AR1987="no impacts","no impacts"
),"")</f>
        <v>No root cause</v>
      </c>
      <c r="AR1987" s="59" t="s">
        <v>5343</v>
      </c>
      <c r="AS1987" s="40" t="str" cm="1">
        <f t="array" ref="AS1987">IFERROR(_xlfn.IFS(
AR1987="MPR ISSUE","ACTIVE",
AR1987="BSS Hardware Issue","ACTIVE",
AR1987="Sites strategiques, MLL, Pylone, etc.","PASSIVE",
AR1987="AKTIVCO DEFAUT GE &amp; POWER Cabinet","PASSIVE",
AR1987="AKTIVCO Coupure ENEO &amp; Baisse de tension","PASSIVE",
AR1987="Coupure ENEO &amp; Baisse de tension","PASSIVE",
AR1987="Defaut GE &amp; POWER Cabinet","PASSIVE",
AR1987="Sharing","PASSIVE",
AR1987="Sites strategiques &amp; DataCenter","PASSIVE",
AR1987="Exclu","Exclu",
AR1987="SAT","ACTIVE",
AR1987="SPARE-ISSUE","SPARE-ISSUE",
AR1987="Fiber CAmtel","ACTIVE",
AR1987="Fiber AOF","ACTIVE",
AR1987="Projet OCM (HUAWEI)","PLANNED WORKS",
AR1987="Projet OCM (NOKIA)","PLANNED WORKS",
AR1987="ACCESS-ISSUE","ACCESS-ISSUE",
AR1987="Projet OCM (ZTE, NOKIA, autres projets)","PLANNED WORKS",
AR1987="No root CAuse","No root cause",
AR1987="ODU HS","ACTIVE",
AR1987="IP &amp; VLAN","ACTIVE",
AR1987="Warehouse HUAWEI","SPARE-ISSUE",
AR1987="SPARE-HS","SPARE-ISSUE",
AR1987="Power Telco","ACTIVE", AR1987="no impacts","no impacts"
),"")</f>
        <v>No root cause</v>
      </c>
      <c r="AT1987" s="99" t="s">
        <v>5661</v>
      </c>
      <c r="AU1987" s="99" t="s">
        <v>5271</v>
      </c>
      <c r="AW1987" s="17"/>
      <c r="AX1987" s="17" t="s">
        <v>5536</v>
      </c>
      <c r="AY1987" s="17"/>
      <c r="AZ1987" s="17" t="s">
        <v>5536</v>
      </c>
      <c r="BA1987" s="7"/>
      <c r="BC1987" s="18"/>
      <c r="BD1987" s="18"/>
      <c r="BE1987" s="18"/>
      <c r="BF1987" s="18"/>
      <c r="BG1987" s="18"/>
      <c r="BH1987" s="18"/>
      <c r="BI1987" s="18"/>
      <c r="BJ1987" s="18"/>
      <c r="BK1987" s="18"/>
      <c r="BM1987" s="18"/>
      <c r="BN1987" s="18"/>
      <c r="BO1987" s="18"/>
      <c r="BP1987" s="9" t="s">
        <v>5661</v>
      </c>
      <c r="BQ1987" s="14"/>
      <c r="BR1987" s="102" t="s">
        <v>5536</v>
      </c>
      <c r="BS1987" s="14"/>
      <c r="BT1987" s="14"/>
      <c r="BU1987" s="9"/>
      <c r="BV1987" s="9"/>
      <c r="BW1987" s="9"/>
    </row>
    <row r="1988" spans="1:75" x14ac:dyDescent="0.35">
      <c r="A1988" s="1" t="s">
        <v>5273</v>
      </c>
      <c r="B1988" s="8" t="s">
        <v>5274</v>
      </c>
      <c r="C1988" s="3" t="s">
        <v>13</v>
      </c>
      <c r="D1988" s="1" t="s">
        <v>11</v>
      </c>
      <c r="E1988" s="1" t="s">
        <v>1159</v>
      </c>
      <c r="F1988" s="3" t="s">
        <v>13</v>
      </c>
      <c r="G1988" s="1" t="s">
        <v>5255</v>
      </c>
      <c r="H1988" s="29" t="s">
        <v>5588</v>
      </c>
      <c r="I1988" s="27">
        <v>0</v>
      </c>
      <c r="J1988" s="27">
        <v>0</v>
      </c>
      <c r="K1988" s="27">
        <v>0</v>
      </c>
      <c r="L1988" s="27">
        <v>0</v>
      </c>
      <c r="M1988" s="27">
        <v>0</v>
      </c>
      <c r="N1988" s="27">
        <v>0</v>
      </c>
      <c r="O1988" s="27">
        <v>0</v>
      </c>
      <c r="P1988" s="27">
        <v>0</v>
      </c>
      <c r="Q1988" s="27">
        <v>0</v>
      </c>
      <c r="R1988" s="27">
        <v>0</v>
      </c>
      <c r="S1988" s="80">
        <v>0</v>
      </c>
      <c r="T1988" s="80">
        <v>0</v>
      </c>
      <c r="U1988" s="80">
        <v>0</v>
      </c>
      <c r="V1988" s="80">
        <v>0</v>
      </c>
      <c r="W1988" s="80">
        <v>0</v>
      </c>
      <c r="X1988" s="80">
        <v>0</v>
      </c>
      <c r="Y1988" s="80">
        <v>0</v>
      </c>
      <c r="Z1988" s="80">
        <v>0</v>
      </c>
      <c r="AA1988" s="80">
        <v>0</v>
      </c>
      <c r="AB1988" s="80">
        <v>0</v>
      </c>
      <c r="AC1988" s="80">
        <v>0</v>
      </c>
      <c r="AD1988" s="80">
        <v>0</v>
      </c>
      <c r="AE1988" s="80">
        <v>0</v>
      </c>
      <c r="AF1988" s="80">
        <v>0</v>
      </c>
      <c r="AG1988" s="80"/>
      <c r="AH1988" s="80">
        <v>0</v>
      </c>
      <c r="AI1988" s="80">
        <v>0</v>
      </c>
      <c r="AJ1988" s="80">
        <v>0</v>
      </c>
      <c r="AK1988" s="80">
        <v>0</v>
      </c>
      <c r="AL1988" s="80">
        <v>0</v>
      </c>
      <c r="AM1988" s="80">
        <v>0</v>
      </c>
      <c r="AN1988" s="41" t="s">
        <v>5591</v>
      </c>
      <c r="AO1988" s="41"/>
      <c r="AP1988" s="40" t="str" cm="1">
        <f t="array" ref="AP1988">IFERROR(_xlfn.IFS(
AR1988="MPR ISSUE","PDH",
AR1988="BSS Hardware Issue","BSS",
AR1988="Sites strategiques, MLL, Pylone, etc.","ENVTECH",
AR1988="AKTIVCO DEFAUT GE &amp; POWER Cabinet","AKTIVCO",
AR1988="AKTIVCO Coupure ENEO &amp; Baisse de tension","AKTIVCO GRID ONLY",
AR1988="Coupure ENEO &amp; Baisse de tension","IHS GRID ONLY",
AR1988="Defaut GE &amp; POWER Cabinet","IHS",
AR1988="Sharing","Partners",
AR1988="Sites strategiques &amp; DataCenter","SST &amp; DC",
AR1988="Exclu","Exclu",
AR1988="SAT","SAT",
AR1988="SPARE-ISSUE","SPARE-ISSUE",
AR1988="Fiber CAmtel","TRANS_FO_CAMTEL",
AR1988="Fiber AOF","Fiber AOF",
AR1988="Projet OCM (HUAWEI)","TRAVAUX-HUAWEI",
AR1988="Projet OCM (NOKIA)","TRAVAUX-NOKIA",
AR1988="ACCESS-ISSUE","ACCESS-ISSUE",
AR1988="Projet OCM (ZTE, NOKIA, autres projets)","TRAVAUX OCM",
AR1988="No root CAuse","No root cause",
AR1988="ODU HS","PDH",
AR1988="IP &amp; VLAN","PDH",
AR1988="Warehouse HUAWEI","SPARE-ISSUE",
AR1988="SPARE-HS","SPARE-ISSUE",
AR1988="Power Telco","BSS",AR1988="no impacts","no impacts"
),"")</f>
        <v>No root cause</v>
      </c>
      <c r="AQ1988" s="40" t="str" cm="1">
        <f t="array" ref="AQ1988">IFERROR(_xlfn.IFS(
AR1988="MPR ISSUE","TX ISSUE",
AR1988="BSS Hardware Issue","RAN ISSUE",
AR1988="Sites strategiques, MLL, Pylone, etc.","ENVTECH",
AR1988="AKTIVCO DEFAUT GE &amp; POWER Cabinet","POWER ISSUE",
AR1988="AKTIVCO Coupure ENEO &amp; Baisse de tension","POWER ISSUE",
AR1988="Coupure ENEO &amp; Baisse de tension","POWER ISSUE",
AR1988="Defaut GE &amp; POWER Cabinet","POWER ISSUE",
AR1988="Sharing","POWER ISSUE",
AR1988="Sites strategiques &amp; DataCenter","POWER ISSUE",
AR1988="Exclu","Exclu",
AR1988="SAT","TX ISSUE",
AR1988="SPARE-ISSUE","SPARE-ISSUE",
AR1988="Fiber CAmtel","TX ISSUE",
AR1988="Fiber AOF","TX ISSUE",
AR1988="Projet OCM (HUAWEI)","TRAVAUX-HUAWEI",
AR1988="Projet OCM (NOKIA)","TRAVAUX -NOKIA",
AR1988="ACCESS-ISSUE","ACCESS-ISSUE",
AR1988="Projet OCM (ZTE, NOKIA, autres projets)","TRAVAUX OCM",
AR1988="No root CAuse","No root cause",
AR1988="ODU HS","TX ISSUE",
AR1988="IP &amp; VLAN","TX ISSUE",
AR1988="Warehouse HUAWEI","SPARE-ISSUE",
AR1988="SPARE-HS","SPARE-ISSUE",
AR1988="Power Telco","RAN ISSUE",AR1988="no impacts","no impacts"
),"")</f>
        <v>No root cause</v>
      </c>
      <c r="AR1988" s="59" t="s">
        <v>5343</v>
      </c>
      <c r="AS1988" s="40" t="str" cm="1">
        <f t="array" ref="AS1988">IFERROR(_xlfn.IFS(
AR1988="MPR ISSUE","ACTIVE",
AR1988="BSS Hardware Issue","ACTIVE",
AR1988="Sites strategiques, MLL, Pylone, etc.","PASSIVE",
AR1988="AKTIVCO DEFAUT GE &amp; POWER Cabinet","PASSIVE",
AR1988="AKTIVCO Coupure ENEO &amp; Baisse de tension","PASSIVE",
AR1988="Coupure ENEO &amp; Baisse de tension","PASSIVE",
AR1988="Defaut GE &amp; POWER Cabinet","PASSIVE",
AR1988="Sharing","PASSIVE",
AR1988="Sites strategiques &amp; DataCenter","PASSIVE",
AR1988="Exclu","Exclu",
AR1988="SAT","ACTIVE",
AR1988="SPARE-ISSUE","SPARE-ISSUE",
AR1988="Fiber CAmtel","ACTIVE",
AR1988="Fiber AOF","ACTIVE",
AR1988="Projet OCM (HUAWEI)","PLANNED WORKS",
AR1988="Projet OCM (NOKIA)","PLANNED WORKS",
AR1988="ACCESS-ISSUE","ACCESS-ISSUE",
AR1988="Projet OCM (ZTE, NOKIA, autres projets)","PLANNED WORKS",
AR1988="No root CAuse","No root cause",
AR1988="ODU HS","ACTIVE",
AR1988="IP &amp; VLAN","ACTIVE",
AR1988="Warehouse HUAWEI","SPARE-ISSUE",
AR1988="SPARE-HS","SPARE-ISSUE",
AR1988="Power Telco","ACTIVE", AR1988="no impacts","no impacts"
),"")</f>
        <v>No root cause</v>
      </c>
      <c r="AT1988" s="99" t="s">
        <v>5661</v>
      </c>
      <c r="AU1988" s="99" t="s">
        <v>5274</v>
      </c>
      <c r="AW1988" s="17"/>
      <c r="AX1988" s="17" t="s">
        <v>5536</v>
      </c>
      <c r="AY1988" s="17"/>
      <c r="AZ1988" s="17" t="s">
        <v>5536</v>
      </c>
      <c r="BA1988" s="7"/>
      <c r="BC1988" s="18"/>
      <c r="BD1988" s="18"/>
      <c r="BE1988" s="18"/>
      <c r="BF1988" s="18"/>
      <c r="BG1988" s="18"/>
      <c r="BH1988" s="18"/>
      <c r="BI1988" s="18"/>
      <c r="BJ1988" s="18"/>
      <c r="BK1988" s="18"/>
      <c r="BM1988" s="18"/>
      <c r="BN1988" s="18"/>
      <c r="BO1988" s="18"/>
      <c r="BP1988" s="9" t="s">
        <v>5661</v>
      </c>
      <c r="BQ1988" s="14"/>
      <c r="BR1988" s="102" t="s">
        <v>5536</v>
      </c>
      <c r="BS1988" s="14"/>
      <c r="BT1988" s="14"/>
      <c r="BU1988" s="9"/>
      <c r="BV1988" s="9"/>
      <c r="BW1988" s="9"/>
    </row>
    <row r="1989" spans="1:75" x14ac:dyDescent="0.35">
      <c r="A1989" s="1" t="s">
        <v>5275</v>
      </c>
      <c r="B1989" s="8" t="s">
        <v>5276</v>
      </c>
      <c r="C1989" s="3" t="s">
        <v>13</v>
      </c>
      <c r="D1989" s="1" t="s">
        <v>11</v>
      </c>
      <c r="E1989" s="1" t="s">
        <v>66</v>
      </c>
      <c r="F1989" s="3" t="s">
        <v>13</v>
      </c>
      <c r="G1989" s="1" t="s">
        <v>5277</v>
      </c>
      <c r="H1989" s="29" t="s">
        <v>5588</v>
      </c>
      <c r="I1989" s="27">
        <v>0</v>
      </c>
      <c r="J1989" s="27">
        <v>0</v>
      </c>
      <c r="K1989" s="27">
        <v>0</v>
      </c>
      <c r="L1989" s="27">
        <v>0</v>
      </c>
      <c r="M1989" s="27">
        <v>0</v>
      </c>
      <c r="N1989" s="27">
        <v>0</v>
      </c>
      <c r="O1989" s="27">
        <v>0</v>
      </c>
      <c r="P1989" s="27">
        <v>0</v>
      </c>
      <c r="Q1989" s="27">
        <v>0</v>
      </c>
      <c r="R1989" s="27">
        <v>0</v>
      </c>
      <c r="S1989" s="80">
        <v>0</v>
      </c>
      <c r="T1989" s="80">
        <v>0</v>
      </c>
      <c r="U1989" s="80">
        <v>0</v>
      </c>
      <c r="V1989" s="80">
        <v>0</v>
      </c>
      <c r="W1989" s="80">
        <v>0</v>
      </c>
      <c r="X1989" s="80">
        <v>0</v>
      </c>
      <c r="Y1989" s="80">
        <v>0</v>
      </c>
      <c r="Z1989" s="80">
        <v>0</v>
      </c>
      <c r="AA1989" s="80">
        <v>0</v>
      </c>
      <c r="AB1989" s="80">
        <v>0</v>
      </c>
      <c r="AC1989" s="80">
        <v>0</v>
      </c>
      <c r="AD1989" s="80">
        <v>0</v>
      </c>
      <c r="AE1989" s="80">
        <v>0</v>
      </c>
      <c r="AF1989" s="80">
        <v>0</v>
      </c>
      <c r="AG1989" s="80"/>
      <c r="AH1989" s="80">
        <v>0</v>
      </c>
      <c r="AI1989" s="80">
        <v>0</v>
      </c>
      <c r="AJ1989" s="80">
        <v>0</v>
      </c>
      <c r="AK1989" s="80">
        <v>0</v>
      </c>
      <c r="AL1989" s="80">
        <v>0</v>
      </c>
      <c r="AM1989" s="80">
        <v>0</v>
      </c>
      <c r="AN1989" s="41" t="s">
        <v>5591</v>
      </c>
      <c r="AO1989" s="41"/>
      <c r="AP1989" s="40" t="str" cm="1">
        <f t="array" ref="AP1989">IFERROR(_xlfn.IFS(
AR1989="MPR ISSUE","PDH",
AR1989="BSS Hardware Issue","BSS",
AR1989="Sites strategiques, MLL, Pylone, etc.","ENVTECH",
AR1989="AKTIVCO DEFAUT GE &amp; POWER Cabinet","AKTIVCO",
AR1989="AKTIVCO Coupure ENEO &amp; Baisse de tension","AKTIVCO GRID ONLY",
AR1989="Coupure ENEO &amp; Baisse de tension","IHS GRID ONLY",
AR1989="Defaut GE &amp; POWER Cabinet","IHS",
AR1989="Sharing","Partners",
AR1989="Sites strategiques &amp; DataCenter","SST &amp; DC",
AR1989="Exclu","Exclu",
AR1989="SAT","SAT",
AR1989="SPARE-ISSUE","SPARE-ISSUE",
AR1989="Fiber CAmtel","TRANS_FO_CAMTEL",
AR1989="Fiber AOF","Fiber AOF",
AR1989="Projet OCM (HUAWEI)","TRAVAUX-HUAWEI",
AR1989="Projet OCM (NOKIA)","TRAVAUX-NOKIA",
AR1989="ACCESS-ISSUE","ACCESS-ISSUE",
AR1989="Projet OCM (ZTE, NOKIA, autres projets)","TRAVAUX OCM",
AR1989="No root CAuse","No root cause",
AR1989="ODU HS","PDH",
AR1989="IP &amp; VLAN","PDH",
AR1989="Warehouse HUAWEI","SPARE-ISSUE",
AR1989="SPARE-HS","SPARE-ISSUE",
AR1989="Power Telco","BSS",AR1989="no impacts","no impacts"
),"")</f>
        <v>No root cause</v>
      </c>
      <c r="AQ1989" s="40" t="str" cm="1">
        <f t="array" ref="AQ1989">IFERROR(_xlfn.IFS(
AR1989="MPR ISSUE","TX ISSUE",
AR1989="BSS Hardware Issue","RAN ISSUE",
AR1989="Sites strategiques, MLL, Pylone, etc.","ENVTECH",
AR1989="AKTIVCO DEFAUT GE &amp; POWER Cabinet","POWER ISSUE",
AR1989="AKTIVCO Coupure ENEO &amp; Baisse de tension","POWER ISSUE",
AR1989="Coupure ENEO &amp; Baisse de tension","POWER ISSUE",
AR1989="Defaut GE &amp; POWER Cabinet","POWER ISSUE",
AR1989="Sharing","POWER ISSUE",
AR1989="Sites strategiques &amp; DataCenter","POWER ISSUE",
AR1989="Exclu","Exclu",
AR1989="SAT","TX ISSUE",
AR1989="SPARE-ISSUE","SPARE-ISSUE",
AR1989="Fiber CAmtel","TX ISSUE",
AR1989="Fiber AOF","TX ISSUE",
AR1989="Projet OCM (HUAWEI)","TRAVAUX-HUAWEI",
AR1989="Projet OCM (NOKIA)","TRAVAUX -NOKIA",
AR1989="ACCESS-ISSUE","ACCESS-ISSUE",
AR1989="Projet OCM (ZTE, NOKIA, autres projets)","TRAVAUX OCM",
AR1989="No root CAuse","No root cause",
AR1989="ODU HS","TX ISSUE",
AR1989="IP &amp; VLAN","TX ISSUE",
AR1989="Warehouse HUAWEI","SPARE-ISSUE",
AR1989="SPARE-HS","SPARE-ISSUE",
AR1989="Power Telco","RAN ISSUE",AR1989="no impacts","no impacts"
),"")</f>
        <v>No root cause</v>
      </c>
      <c r="AR1989" s="59" t="s">
        <v>5343</v>
      </c>
      <c r="AS1989" s="40" t="str" cm="1">
        <f t="array" ref="AS1989">IFERROR(_xlfn.IFS(
AR1989="MPR ISSUE","ACTIVE",
AR1989="BSS Hardware Issue","ACTIVE",
AR1989="Sites strategiques, MLL, Pylone, etc.","PASSIVE",
AR1989="AKTIVCO DEFAUT GE &amp; POWER Cabinet","PASSIVE",
AR1989="AKTIVCO Coupure ENEO &amp; Baisse de tension","PASSIVE",
AR1989="Coupure ENEO &amp; Baisse de tension","PASSIVE",
AR1989="Defaut GE &amp; POWER Cabinet","PASSIVE",
AR1989="Sharing","PASSIVE",
AR1989="Sites strategiques &amp; DataCenter","PASSIVE",
AR1989="Exclu","Exclu",
AR1989="SAT","ACTIVE",
AR1989="SPARE-ISSUE","SPARE-ISSUE",
AR1989="Fiber CAmtel","ACTIVE",
AR1989="Fiber AOF","ACTIVE",
AR1989="Projet OCM (HUAWEI)","PLANNED WORKS",
AR1989="Projet OCM (NOKIA)","PLANNED WORKS",
AR1989="ACCESS-ISSUE","ACCESS-ISSUE",
AR1989="Projet OCM (ZTE, NOKIA, autres projets)","PLANNED WORKS",
AR1989="No root CAuse","No root cause",
AR1989="ODU HS","ACTIVE",
AR1989="IP &amp; VLAN","ACTIVE",
AR1989="Warehouse HUAWEI","SPARE-ISSUE",
AR1989="SPARE-HS","SPARE-ISSUE",
AR1989="Power Telco","ACTIVE", AR1989="no impacts","no impacts"
),"")</f>
        <v>No root cause</v>
      </c>
      <c r="AT1989" s="99" t="s">
        <v>5661</v>
      </c>
      <c r="AU1989" s="99" t="s">
        <v>5276</v>
      </c>
      <c r="AW1989" s="17"/>
      <c r="AX1989" s="17" t="s">
        <v>5536</v>
      </c>
      <c r="AY1989" s="17"/>
      <c r="AZ1989" s="17" t="s">
        <v>5536</v>
      </c>
      <c r="BA1989" s="7"/>
      <c r="BC1989" s="18"/>
      <c r="BD1989" s="18"/>
      <c r="BE1989" s="18"/>
      <c r="BF1989" s="18"/>
      <c r="BG1989" s="18"/>
      <c r="BH1989" s="18"/>
      <c r="BI1989" s="18"/>
      <c r="BJ1989" s="18"/>
      <c r="BK1989" s="18"/>
      <c r="BM1989" s="18"/>
      <c r="BN1989" s="18"/>
      <c r="BO1989" s="18"/>
      <c r="BP1989" s="9" t="s">
        <v>5661</v>
      </c>
      <c r="BQ1989" s="14"/>
      <c r="BR1989" s="102" t="s">
        <v>5536</v>
      </c>
      <c r="BS1989" s="14"/>
      <c r="BT1989" s="14"/>
      <c r="BU1989" s="9"/>
      <c r="BV1989" s="9"/>
      <c r="BW1989" s="9"/>
    </row>
    <row r="1990" spans="1:75" x14ac:dyDescent="0.35">
      <c r="A1990" s="1" t="s">
        <v>5278</v>
      </c>
      <c r="B1990" s="8" t="s">
        <v>5279</v>
      </c>
      <c r="C1990" s="3" t="s">
        <v>51</v>
      </c>
      <c r="D1990" s="1"/>
      <c r="E1990" s="1"/>
      <c r="F1990" s="3" t="s">
        <v>51</v>
      </c>
      <c r="G1990" s="1" t="s">
        <v>5280</v>
      </c>
      <c r="H1990" s="29" t="s">
        <v>5588</v>
      </c>
      <c r="I1990" s="27">
        <v>0</v>
      </c>
      <c r="J1990" s="27">
        <v>0</v>
      </c>
      <c r="K1990" s="27">
        <v>0</v>
      </c>
      <c r="L1990" s="27">
        <v>0</v>
      </c>
      <c r="M1990" s="27">
        <v>0</v>
      </c>
      <c r="N1990" s="27">
        <v>0</v>
      </c>
      <c r="O1990" s="27">
        <v>0</v>
      </c>
      <c r="P1990" s="27">
        <v>0</v>
      </c>
      <c r="Q1990" s="27">
        <v>0</v>
      </c>
      <c r="R1990" s="27">
        <v>0</v>
      </c>
      <c r="S1990" s="80">
        <v>0</v>
      </c>
      <c r="T1990" s="80">
        <v>0</v>
      </c>
      <c r="U1990" s="80">
        <v>0</v>
      </c>
      <c r="V1990" s="80">
        <v>0</v>
      </c>
      <c r="W1990" s="80">
        <v>0</v>
      </c>
      <c r="X1990" s="80">
        <v>0</v>
      </c>
      <c r="Y1990" s="80">
        <v>0</v>
      </c>
      <c r="Z1990" s="80">
        <v>0</v>
      </c>
      <c r="AA1990" s="80">
        <v>0</v>
      </c>
      <c r="AB1990" s="80">
        <v>0</v>
      </c>
      <c r="AC1990" s="80">
        <v>0</v>
      </c>
      <c r="AD1990" s="80">
        <v>0</v>
      </c>
      <c r="AE1990" s="80">
        <v>0</v>
      </c>
      <c r="AF1990" s="80">
        <v>0</v>
      </c>
      <c r="AG1990" s="80"/>
      <c r="AH1990" s="80">
        <v>0</v>
      </c>
      <c r="AI1990" s="80">
        <v>0</v>
      </c>
      <c r="AJ1990" s="80">
        <v>0</v>
      </c>
      <c r="AK1990" s="80">
        <v>0</v>
      </c>
      <c r="AL1990" s="80">
        <v>0</v>
      </c>
      <c r="AM1990" s="80">
        <v>0</v>
      </c>
      <c r="AN1990" s="41" t="s">
        <v>5591</v>
      </c>
      <c r="AO1990" s="41"/>
      <c r="AP1990" s="40" t="str" cm="1">
        <f t="array" ref="AP1990">IFERROR(_xlfn.IFS(
AR1990="MPR ISSUE","PDH",
AR1990="BSS Hardware Issue","BSS",
AR1990="Sites strategiques, MLL, Pylone, etc.","ENVTECH",
AR1990="AKTIVCO DEFAUT GE &amp; POWER Cabinet","AKTIVCO",
AR1990="AKTIVCO Coupure ENEO &amp; Baisse de tension","AKTIVCO GRID ONLY",
AR1990="Coupure ENEO &amp; Baisse de tension","IHS GRID ONLY",
AR1990="Defaut GE &amp; POWER Cabinet","IHS",
AR1990="Sharing","Partners",
AR1990="Sites strategiques &amp; DataCenter","SST &amp; DC",
AR1990="Exclu","Exclu",
AR1990="SAT","SAT",
AR1990="SPARE-ISSUE","SPARE-ISSUE",
AR1990="Fiber CAmtel","TRANS_FO_CAMTEL",
AR1990="Fiber AOF","Fiber AOF",
AR1990="Projet OCM (HUAWEI)","TRAVAUX-HUAWEI",
AR1990="Projet OCM (NOKIA)","TRAVAUX-NOKIA",
AR1990="ACCESS-ISSUE","ACCESS-ISSUE",
AR1990="Projet OCM (ZTE, NOKIA, autres projets)","TRAVAUX OCM",
AR1990="No root CAuse","No root cause",
AR1990="ODU HS","PDH",
AR1990="IP &amp; VLAN","PDH",
AR1990="Warehouse HUAWEI","SPARE-ISSUE",
AR1990="SPARE-HS","SPARE-ISSUE",
AR1990="Power Telco","BSS",AR1990="no impacts","no impacts"
),"")</f>
        <v>No root cause</v>
      </c>
      <c r="AQ1990" s="40" t="str" cm="1">
        <f t="array" ref="AQ1990">IFERROR(_xlfn.IFS(
AR1990="MPR ISSUE","TX ISSUE",
AR1990="BSS Hardware Issue","RAN ISSUE",
AR1990="Sites strategiques, MLL, Pylone, etc.","ENVTECH",
AR1990="AKTIVCO DEFAUT GE &amp; POWER Cabinet","POWER ISSUE",
AR1990="AKTIVCO Coupure ENEO &amp; Baisse de tension","POWER ISSUE",
AR1990="Coupure ENEO &amp; Baisse de tension","POWER ISSUE",
AR1990="Defaut GE &amp; POWER Cabinet","POWER ISSUE",
AR1990="Sharing","POWER ISSUE",
AR1990="Sites strategiques &amp; DataCenter","POWER ISSUE",
AR1990="Exclu","Exclu",
AR1990="SAT","TX ISSUE",
AR1990="SPARE-ISSUE","SPARE-ISSUE",
AR1990="Fiber CAmtel","TX ISSUE",
AR1990="Fiber AOF","TX ISSUE",
AR1990="Projet OCM (HUAWEI)","TRAVAUX-HUAWEI",
AR1990="Projet OCM (NOKIA)","TRAVAUX -NOKIA",
AR1990="ACCESS-ISSUE","ACCESS-ISSUE",
AR1990="Projet OCM (ZTE, NOKIA, autres projets)","TRAVAUX OCM",
AR1990="No root CAuse","No root cause",
AR1990="ODU HS","TX ISSUE",
AR1990="IP &amp; VLAN","TX ISSUE",
AR1990="Warehouse HUAWEI","SPARE-ISSUE",
AR1990="SPARE-HS","SPARE-ISSUE",
AR1990="Power Telco","RAN ISSUE",AR1990="no impacts","no impacts"
),"")</f>
        <v>No root cause</v>
      </c>
      <c r="AR1990" s="59" t="s">
        <v>5343</v>
      </c>
      <c r="AS1990" s="40" t="str" cm="1">
        <f t="array" ref="AS1990">IFERROR(_xlfn.IFS(
AR1990="MPR ISSUE","ACTIVE",
AR1990="BSS Hardware Issue","ACTIVE",
AR1990="Sites strategiques, MLL, Pylone, etc.","PASSIVE",
AR1990="AKTIVCO DEFAUT GE &amp; POWER Cabinet","PASSIVE",
AR1990="AKTIVCO Coupure ENEO &amp; Baisse de tension","PASSIVE",
AR1990="Coupure ENEO &amp; Baisse de tension","PASSIVE",
AR1990="Defaut GE &amp; POWER Cabinet","PASSIVE",
AR1990="Sharing","PASSIVE",
AR1990="Sites strategiques &amp; DataCenter","PASSIVE",
AR1990="Exclu","Exclu",
AR1990="SAT","ACTIVE",
AR1990="SPARE-ISSUE","SPARE-ISSUE",
AR1990="Fiber CAmtel","ACTIVE",
AR1990="Fiber AOF","ACTIVE",
AR1990="Projet OCM (HUAWEI)","PLANNED WORKS",
AR1990="Projet OCM (NOKIA)","PLANNED WORKS",
AR1990="ACCESS-ISSUE","ACCESS-ISSUE",
AR1990="Projet OCM (ZTE, NOKIA, autres projets)","PLANNED WORKS",
AR1990="No root CAuse","No root cause",
AR1990="ODU HS","ACTIVE",
AR1990="IP &amp; VLAN","ACTIVE",
AR1990="Warehouse HUAWEI","SPARE-ISSUE",
AR1990="SPARE-HS","SPARE-ISSUE",
AR1990="Power Telco","ACTIVE", AR1990="no impacts","no impacts"
),"")</f>
        <v>No root cause</v>
      </c>
      <c r="AT1990" s="99" t="s">
        <v>5661</v>
      </c>
      <c r="AU1990" s="99" t="s">
        <v>5279</v>
      </c>
      <c r="AW1990" s="17"/>
      <c r="AX1990" s="17" t="s">
        <v>5536</v>
      </c>
      <c r="AY1990" s="17"/>
      <c r="AZ1990" s="17" t="s">
        <v>5536</v>
      </c>
      <c r="BA1990" s="7"/>
      <c r="BC1990" s="18"/>
      <c r="BD1990" s="18"/>
      <c r="BE1990" s="18"/>
      <c r="BF1990" s="18"/>
      <c r="BG1990" s="18"/>
      <c r="BH1990" s="18"/>
      <c r="BI1990" s="18"/>
      <c r="BJ1990" s="18"/>
      <c r="BK1990" s="18"/>
      <c r="BM1990" s="18"/>
      <c r="BN1990" s="18"/>
      <c r="BO1990" s="18"/>
      <c r="BP1990" s="9" t="s">
        <v>5661</v>
      </c>
      <c r="BQ1990" s="14"/>
      <c r="BR1990" s="102" t="s">
        <v>5536</v>
      </c>
      <c r="BS1990" s="14"/>
      <c r="BT1990" s="14"/>
      <c r="BU1990" s="9"/>
      <c r="BV1990" s="9"/>
      <c r="BW1990" s="9"/>
    </row>
    <row r="1991" spans="1:75" x14ac:dyDescent="0.35">
      <c r="A1991" s="2" t="s">
        <v>5281</v>
      </c>
      <c r="B1991" s="8" t="s">
        <v>5282</v>
      </c>
      <c r="C1991" s="3" t="s">
        <v>13</v>
      </c>
      <c r="D1991" s="1" t="s">
        <v>11</v>
      </c>
      <c r="E1991" s="1" t="s">
        <v>154</v>
      </c>
      <c r="F1991" s="3" t="s">
        <v>13</v>
      </c>
      <c r="G1991" s="1" t="s">
        <v>5283</v>
      </c>
      <c r="H1991" s="29" t="s">
        <v>5588</v>
      </c>
      <c r="I1991" s="27">
        <v>0</v>
      </c>
      <c r="J1991" s="27">
        <v>0</v>
      </c>
      <c r="K1991" s="27">
        <v>0</v>
      </c>
      <c r="L1991" s="27">
        <v>0</v>
      </c>
      <c r="M1991" s="27">
        <v>0</v>
      </c>
      <c r="N1991" s="27">
        <v>0</v>
      </c>
      <c r="O1991" s="27">
        <v>0</v>
      </c>
      <c r="P1991" s="27">
        <v>0</v>
      </c>
      <c r="Q1991" s="27">
        <v>0</v>
      </c>
      <c r="R1991" s="27">
        <v>0</v>
      </c>
      <c r="S1991" s="80">
        <v>0</v>
      </c>
      <c r="T1991" s="80">
        <v>0</v>
      </c>
      <c r="U1991" s="80">
        <v>0</v>
      </c>
      <c r="V1991" s="80">
        <v>0</v>
      </c>
      <c r="W1991" s="80">
        <v>0</v>
      </c>
      <c r="X1991" s="80">
        <v>0</v>
      </c>
      <c r="Y1991" s="80">
        <v>0</v>
      </c>
      <c r="Z1991" s="80">
        <v>0</v>
      </c>
      <c r="AA1991" s="80">
        <v>0</v>
      </c>
      <c r="AB1991" s="80">
        <v>0</v>
      </c>
      <c r="AC1991" s="80">
        <v>0</v>
      </c>
      <c r="AD1991" s="80">
        <v>0</v>
      </c>
      <c r="AE1991" s="80">
        <v>0</v>
      </c>
      <c r="AF1991" s="80">
        <v>0</v>
      </c>
      <c r="AG1991" s="80"/>
      <c r="AH1991" s="80">
        <v>0</v>
      </c>
      <c r="AI1991" s="80">
        <v>0</v>
      </c>
      <c r="AJ1991" s="80">
        <v>0</v>
      </c>
      <c r="AK1991" s="80">
        <v>0</v>
      </c>
      <c r="AL1991" s="80">
        <v>0</v>
      </c>
      <c r="AM1991" s="80">
        <v>0</v>
      </c>
      <c r="AN1991" s="41" t="s">
        <v>5591</v>
      </c>
      <c r="AO1991" s="41"/>
      <c r="AP1991" s="40" t="str" cm="1">
        <f t="array" ref="AP1991">IFERROR(_xlfn.IFS(
AR1991="MPR ISSUE","PDH",
AR1991="BSS Hardware Issue","BSS",
AR1991="Sites strategiques, MLL, Pylone, etc.","ENVTECH",
AR1991="AKTIVCO DEFAUT GE &amp; POWER Cabinet","AKTIVCO",
AR1991="AKTIVCO Coupure ENEO &amp; Baisse de tension","AKTIVCO GRID ONLY",
AR1991="Coupure ENEO &amp; Baisse de tension","IHS GRID ONLY",
AR1991="Defaut GE &amp; POWER Cabinet","IHS",
AR1991="Sharing","Partners",
AR1991="Sites strategiques &amp; DataCenter","SST &amp; DC",
AR1991="Exclu","Exclu",
AR1991="SAT","SAT",
AR1991="SPARE-ISSUE","SPARE-ISSUE",
AR1991="Fiber CAmtel","TRANS_FO_CAMTEL",
AR1991="Fiber AOF","Fiber AOF",
AR1991="Projet OCM (HUAWEI)","TRAVAUX-HUAWEI",
AR1991="Projet OCM (NOKIA)","TRAVAUX-NOKIA",
AR1991="ACCESS-ISSUE","ACCESS-ISSUE",
AR1991="Projet OCM (ZTE, NOKIA, autres projets)","TRAVAUX OCM",
AR1991="No root CAuse","No root cause",
AR1991="ODU HS","PDH",
AR1991="IP &amp; VLAN","PDH",
AR1991="Warehouse HUAWEI","SPARE-ISSUE",
AR1991="SPARE-HS","SPARE-ISSUE",
AR1991="Power Telco","BSS",AR1991="no impacts","no impacts"
),"")</f>
        <v>No root cause</v>
      </c>
      <c r="AQ1991" s="40" t="str" cm="1">
        <f t="array" ref="AQ1991">IFERROR(_xlfn.IFS(
AR1991="MPR ISSUE","TX ISSUE",
AR1991="BSS Hardware Issue","RAN ISSUE",
AR1991="Sites strategiques, MLL, Pylone, etc.","ENVTECH",
AR1991="AKTIVCO DEFAUT GE &amp; POWER Cabinet","POWER ISSUE",
AR1991="AKTIVCO Coupure ENEO &amp; Baisse de tension","POWER ISSUE",
AR1991="Coupure ENEO &amp; Baisse de tension","POWER ISSUE",
AR1991="Defaut GE &amp; POWER Cabinet","POWER ISSUE",
AR1991="Sharing","POWER ISSUE",
AR1991="Sites strategiques &amp; DataCenter","POWER ISSUE",
AR1991="Exclu","Exclu",
AR1991="SAT","TX ISSUE",
AR1991="SPARE-ISSUE","SPARE-ISSUE",
AR1991="Fiber CAmtel","TX ISSUE",
AR1991="Fiber AOF","TX ISSUE",
AR1991="Projet OCM (HUAWEI)","TRAVAUX-HUAWEI",
AR1991="Projet OCM (NOKIA)","TRAVAUX -NOKIA",
AR1991="ACCESS-ISSUE","ACCESS-ISSUE",
AR1991="Projet OCM (ZTE, NOKIA, autres projets)","TRAVAUX OCM",
AR1991="No root CAuse","No root cause",
AR1991="ODU HS","TX ISSUE",
AR1991="IP &amp; VLAN","TX ISSUE",
AR1991="Warehouse HUAWEI","SPARE-ISSUE",
AR1991="SPARE-HS","SPARE-ISSUE",
AR1991="Power Telco","RAN ISSUE",AR1991="no impacts","no impacts"
),"")</f>
        <v>No root cause</v>
      </c>
      <c r="AR1991" s="59" t="s">
        <v>5343</v>
      </c>
      <c r="AS1991" s="40" t="str" cm="1">
        <f t="array" ref="AS1991">IFERROR(_xlfn.IFS(
AR1991="MPR ISSUE","ACTIVE",
AR1991="BSS Hardware Issue","ACTIVE",
AR1991="Sites strategiques, MLL, Pylone, etc.","PASSIVE",
AR1991="AKTIVCO DEFAUT GE &amp; POWER Cabinet","PASSIVE",
AR1991="AKTIVCO Coupure ENEO &amp; Baisse de tension","PASSIVE",
AR1991="Coupure ENEO &amp; Baisse de tension","PASSIVE",
AR1991="Defaut GE &amp; POWER Cabinet","PASSIVE",
AR1991="Sharing","PASSIVE",
AR1991="Sites strategiques &amp; DataCenter","PASSIVE",
AR1991="Exclu","Exclu",
AR1991="SAT","ACTIVE",
AR1991="SPARE-ISSUE","SPARE-ISSUE",
AR1991="Fiber CAmtel","ACTIVE",
AR1991="Fiber AOF","ACTIVE",
AR1991="Projet OCM (HUAWEI)","PLANNED WORKS",
AR1991="Projet OCM (NOKIA)","PLANNED WORKS",
AR1991="ACCESS-ISSUE","ACCESS-ISSUE",
AR1991="Projet OCM (ZTE, NOKIA, autres projets)","PLANNED WORKS",
AR1991="No root CAuse","No root cause",
AR1991="ODU HS","ACTIVE",
AR1991="IP &amp; VLAN","ACTIVE",
AR1991="Warehouse HUAWEI","SPARE-ISSUE",
AR1991="SPARE-HS","SPARE-ISSUE",
AR1991="Power Telco","ACTIVE", AR1991="no impacts","no impacts"
),"")</f>
        <v>No root cause</v>
      </c>
      <c r="AT1991" s="99" t="s">
        <v>5661</v>
      </c>
      <c r="AU1991" s="99" t="s">
        <v>5282</v>
      </c>
      <c r="AW1991" s="17"/>
      <c r="AX1991" s="17" t="s">
        <v>5536</v>
      </c>
      <c r="AY1991" s="17"/>
      <c r="AZ1991" s="17" t="s">
        <v>5536</v>
      </c>
      <c r="BA1991" s="7"/>
      <c r="BC1991" s="18"/>
      <c r="BD1991" s="18"/>
      <c r="BE1991" s="18"/>
      <c r="BF1991" s="18"/>
      <c r="BG1991" s="18"/>
      <c r="BH1991" s="18"/>
      <c r="BI1991" s="18"/>
      <c r="BJ1991" s="18"/>
      <c r="BK1991" s="18"/>
      <c r="BM1991" s="18"/>
      <c r="BN1991" s="18"/>
      <c r="BO1991" s="18"/>
      <c r="BP1991" s="9" t="s">
        <v>5661</v>
      </c>
      <c r="BQ1991" s="14"/>
      <c r="BR1991" s="102" t="s">
        <v>5536</v>
      </c>
      <c r="BS1991" s="14"/>
      <c r="BT1991" s="14"/>
      <c r="BU1991" s="9"/>
      <c r="BV1991" s="9"/>
      <c r="BW1991" s="9"/>
    </row>
    <row r="1992" spans="1:75" x14ac:dyDescent="0.35">
      <c r="A1992" s="2" t="s">
        <v>5286</v>
      </c>
      <c r="B1992" s="8" t="s">
        <v>5287</v>
      </c>
      <c r="C1992" s="3" t="s">
        <v>51</v>
      </c>
      <c r="D1992" s="1" t="s">
        <v>11</v>
      </c>
      <c r="E1992" s="1" t="s">
        <v>1159</v>
      </c>
      <c r="F1992" s="3" t="s">
        <v>51</v>
      </c>
      <c r="G1992" s="1" t="s">
        <v>5286</v>
      </c>
      <c r="H1992" s="29" t="s">
        <v>5588</v>
      </c>
      <c r="I1992" s="27">
        <v>0</v>
      </c>
      <c r="J1992" s="27">
        <v>0</v>
      </c>
      <c r="K1992" s="27">
        <v>0</v>
      </c>
      <c r="L1992" s="27">
        <v>0</v>
      </c>
      <c r="M1992" s="27">
        <v>0</v>
      </c>
      <c r="N1992" s="27">
        <v>0</v>
      </c>
      <c r="O1992" s="27">
        <v>0</v>
      </c>
      <c r="P1992" s="27">
        <v>0</v>
      </c>
      <c r="Q1992" s="27">
        <v>0</v>
      </c>
      <c r="R1992" s="27">
        <v>0</v>
      </c>
      <c r="S1992" s="80">
        <v>0</v>
      </c>
      <c r="T1992" s="80">
        <v>0</v>
      </c>
      <c r="U1992" s="80">
        <v>0</v>
      </c>
      <c r="V1992" s="80">
        <v>0</v>
      </c>
      <c r="W1992" s="80">
        <v>0</v>
      </c>
      <c r="X1992" s="80">
        <v>0</v>
      </c>
      <c r="Y1992" s="80">
        <v>0</v>
      </c>
      <c r="Z1992" s="80">
        <v>0</v>
      </c>
      <c r="AA1992" s="80">
        <v>0</v>
      </c>
      <c r="AB1992" s="80">
        <v>0</v>
      </c>
      <c r="AC1992" s="80">
        <v>0</v>
      </c>
      <c r="AD1992" s="80">
        <v>0</v>
      </c>
      <c r="AE1992" s="80">
        <v>0</v>
      </c>
      <c r="AF1992" s="80">
        <v>0</v>
      </c>
      <c r="AG1992" s="80"/>
      <c r="AH1992" s="80">
        <v>0</v>
      </c>
      <c r="AI1992" s="80">
        <v>0</v>
      </c>
      <c r="AJ1992" s="80">
        <v>0</v>
      </c>
      <c r="AK1992" s="80">
        <v>0</v>
      </c>
      <c r="AL1992" s="80">
        <v>0</v>
      </c>
      <c r="AM1992" s="80">
        <v>0</v>
      </c>
      <c r="AN1992" s="41" t="s">
        <v>5591</v>
      </c>
      <c r="AO1992" s="41"/>
      <c r="AP1992" s="40" t="str" cm="1">
        <f t="array" ref="AP1992">IFERROR(_xlfn.IFS(
AR1992="MPR ISSUE","PDH",
AR1992="BSS Hardware Issue","BSS",
AR1992="Sites strategiques, MLL, Pylone, etc.","ENVTECH",
AR1992="AKTIVCO DEFAUT GE &amp; POWER Cabinet","AKTIVCO",
AR1992="AKTIVCO Coupure ENEO &amp; Baisse de tension","AKTIVCO GRID ONLY",
AR1992="Coupure ENEO &amp; Baisse de tension","IHS GRID ONLY",
AR1992="Defaut GE &amp; POWER Cabinet","IHS",
AR1992="Sharing","Partners",
AR1992="Sites strategiques &amp; DataCenter","SST &amp; DC",
AR1992="Exclu","Exclu",
AR1992="SAT","SAT",
AR1992="SPARE-ISSUE","SPARE-ISSUE",
AR1992="Fiber CAmtel","TRANS_FO_CAMTEL",
AR1992="Fiber AOF","Fiber AOF",
AR1992="Projet OCM (HUAWEI)","TRAVAUX-HUAWEI",
AR1992="Projet OCM (NOKIA)","TRAVAUX-NOKIA",
AR1992="ACCESS-ISSUE","ACCESS-ISSUE",
AR1992="Projet OCM (ZTE, NOKIA, autres projets)","TRAVAUX OCM",
AR1992="No root CAuse","No root cause",
AR1992="ODU HS","PDH",
AR1992="IP &amp; VLAN","PDH",
AR1992="Warehouse HUAWEI","SPARE-ISSUE",
AR1992="SPARE-HS","SPARE-ISSUE",
AR1992="Power Telco","BSS",AR1992="no impacts","no impacts"
),"")</f>
        <v>No root cause</v>
      </c>
      <c r="AQ1992" s="40" t="str" cm="1">
        <f t="array" ref="AQ1992">IFERROR(_xlfn.IFS(
AR1992="MPR ISSUE","TX ISSUE",
AR1992="BSS Hardware Issue","RAN ISSUE",
AR1992="Sites strategiques, MLL, Pylone, etc.","ENVTECH",
AR1992="AKTIVCO DEFAUT GE &amp; POWER Cabinet","POWER ISSUE",
AR1992="AKTIVCO Coupure ENEO &amp; Baisse de tension","POWER ISSUE",
AR1992="Coupure ENEO &amp; Baisse de tension","POWER ISSUE",
AR1992="Defaut GE &amp; POWER Cabinet","POWER ISSUE",
AR1992="Sharing","POWER ISSUE",
AR1992="Sites strategiques &amp; DataCenter","POWER ISSUE",
AR1992="Exclu","Exclu",
AR1992="SAT","TX ISSUE",
AR1992="SPARE-ISSUE","SPARE-ISSUE",
AR1992="Fiber CAmtel","TX ISSUE",
AR1992="Fiber AOF","TX ISSUE",
AR1992="Projet OCM (HUAWEI)","TRAVAUX-HUAWEI",
AR1992="Projet OCM (NOKIA)","TRAVAUX -NOKIA",
AR1992="ACCESS-ISSUE","ACCESS-ISSUE",
AR1992="Projet OCM (ZTE, NOKIA, autres projets)","TRAVAUX OCM",
AR1992="No root CAuse","No root cause",
AR1992="ODU HS","TX ISSUE",
AR1992="IP &amp; VLAN","TX ISSUE",
AR1992="Warehouse HUAWEI","SPARE-ISSUE",
AR1992="SPARE-HS","SPARE-ISSUE",
AR1992="Power Telco","RAN ISSUE",AR1992="no impacts","no impacts"
),"")</f>
        <v>No root cause</v>
      </c>
      <c r="AR1992" s="59" t="s">
        <v>5343</v>
      </c>
      <c r="AS1992" s="40" t="str" cm="1">
        <f t="array" ref="AS1992">IFERROR(_xlfn.IFS(
AR1992="MPR ISSUE","ACTIVE",
AR1992="BSS Hardware Issue","ACTIVE",
AR1992="Sites strategiques, MLL, Pylone, etc.","PASSIVE",
AR1992="AKTIVCO DEFAUT GE &amp; POWER Cabinet","PASSIVE",
AR1992="AKTIVCO Coupure ENEO &amp; Baisse de tension","PASSIVE",
AR1992="Coupure ENEO &amp; Baisse de tension","PASSIVE",
AR1992="Defaut GE &amp; POWER Cabinet","PASSIVE",
AR1992="Sharing","PASSIVE",
AR1992="Sites strategiques &amp; DataCenter","PASSIVE",
AR1992="Exclu","Exclu",
AR1992="SAT","ACTIVE",
AR1992="SPARE-ISSUE","SPARE-ISSUE",
AR1992="Fiber CAmtel","ACTIVE",
AR1992="Fiber AOF","ACTIVE",
AR1992="Projet OCM (HUAWEI)","PLANNED WORKS",
AR1992="Projet OCM (NOKIA)","PLANNED WORKS",
AR1992="ACCESS-ISSUE","ACCESS-ISSUE",
AR1992="Projet OCM (ZTE, NOKIA, autres projets)","PLANNED WORKS",
AR1992="No root CAuse","No root cause",
AR1992="ODU HS","ACTIVE",
AR1992="IP &amp; VLAN","ACTIVE",
AR1992="Warehouse HUAWEI","SPARE-ISSUE",
AR1992="SPARE-HS","SPARE-ISSUE",
AR1992="Power Telco","ACTIVE", AR1992="no impacts","no impacts"
),"")</f>
        <v>No root cause</v>
      </c>
      <c r="AT1992" s="99" t="s">
        <v>5661</v>
      </c>
      <c r="AU1992" s="99" t="s">
        <v>5287</v>
      </c>
      <c r="AW1992" s="17"/>
      <c r="AX1992" s="17" t="s">
        <v>5536</v>
      </c>
      <c r="AY1992" s="17"/>
      <c r="AZ1992" s="17" t="s">
        <v>5536</v>
      </c>
      <c r="BA1992" s="7"/>
      <c r="BC1992" s="18"/>
      <c r="BD1992" s="18"/>
      <c r="BE1992" s="18"/>
      <c r="BF1992" s="18"/>
      <c r="BG1992" s="18"/>
      <c r="BH1992" s="18"/>
      <c r="BI1992" s="18"/>
      <c r="BJ1992" s="18"/>
      <c r="BK1992" s="18"/>
      <c r="BM1992" s="18"/>
      <c r="BN1992" s="18"/>
      <c r="BO1992" s="18"/>
      <c r="BP1992" s="9" t="s">
        <v>5661</v>
      </c>
      <c r="BQ1992" s="14"/>
      <c r="BR1992" s="102" t="s">
        <v>5536</v>
      </c>
      <c r="BS1992" s="14"/>
      <c r="BT1992" s="14"/>
      <c r="BU1992" s="9"/>
      <c r="BV1992" s="9"/>
      <c r="BW1992" s="9"/>
    </row>
    <row r="1993" spans="1:75" x14ac:dyDescent="0.35">
      <c r="A1993" s="1" t="s">
        <v>5288</v>
      </c>
      <c r="B1993" s="8" t="s">
        <v>5289</v>
      </c>
      <c r="C1993" s="3" t="s">
        <v>51</v>
      </c>
      <c r="D1993" s="1"/>
      <c r="E1993" s="1"/>
      <c r="F1993" s="3" t="s">
        <v>51</v>
      </c>
      <c r="G1993" s="1" t="s">
        <v>5288</v>
      </c>
      <c r="H1993" s="29" t="s">
        <v>5588</v>
      </c>
      <c r="I1993" s="27">
        <v>0</v>
      </c>
      <c r="J1993" s="27">
        <v>0</v>
      </c>
      <c r="K1993" s="27">
        <v>0</v>
      </c>
      <c r="L1993" s="27">
        <v>0</v>
      </c>
      <c r="M1993" s="27">
        <v>0</v>
      </c>
      <c r="N1993" s="27">
        <v>0</v>
      </c>
      <c r="O1993" s="27">
        <v>0</v>
      </c>
      <c r="P1993" s="27">
        <v>0</v>
      </c>
      <c r="Q1993" s="27">
        <v>0</v>
      </c>
      <c r="R1993" s="27">
        <v>0</v>
      </c>
      <c r="S1993" s="80">
        <v>0</v>
      </c>
      <c r="T1993" s="80">
        <v>0</v>
      </c>
      <c r="U1993" s="80">
        <v>0</v>
      </c>
      <c r="V1993" s="80">
        <v>0</v>
      </c>
      <c r="W1993" s="80">
        <v>0</v>
      </c>
      <c r="X1993" s="80">
        <v>0</v>
      </c>
      <c r="Y1993" s="80">
        <v>0</v>
      </c>
      <c r="Z1993" s="80">
        <v>0</v>
      </c>
      <c r="AA1993" s="80">
        <v>0</v>
      </c>
      <c r="AB1993" s="80">
        <v>0</v>
      </c>
      <c r="AC1993" s="80">
        <v>0</v>
      </c>
      <c r="AD1993" s="80">
        <v>0</v>
      </c>
      <c r="AE1993" s="80">
        <v>0</v>
      </c>
      <c r="AF1993" s="80">
        <v>0</v>
      </c>
      <c r="AG1993" s="80"/>
      <c r="AH1993" s="80">
        <v>0</v>
      </c>
      <c r="AI1993" s="80">
        <v>0</v>
      </c>
      <c r="AJ1993" s="80">
        <v>0</v>
      </c>
      <c r="AK1993" s="80">
        <v>0</v>
      </c>
      <c r="AL1993" s="80">
        <v>0</v>
      </c>
      <c r="AM1993" s="80">
        <v>0</v>
      </c>
      <c r="AN1993" s="41" t="s">
        <v>5591</v>
      </c>
      <c r="AO1993" s="41"/>
      <c r="AP1993" s="40" t="str" cm="1">
        <f t="array" ref="AP1993">IFERROR(_xlfn.IFS(
AR1993="MPR ISSUE","PDH",
AR1993="BSS Hardware Issue","BSS",
AR1993="Sites strategiques, MLL, Pylone, etc.","ENVTECH",
AR1993="AKTIVCO DEFAUT GE &amp; POWER Cabinet","AKTIVCO",
AR1993="AKTIVCO Coupure ENEO &amp; Baisse de tension","AKTIVCO GRID ONLY",
AR1993="Coupure ENEO &amp; Baisse de tension","IHS GRID ONLY",
AR1993="Defaut GE &amp; POWER Cabinet","IHS",
AR1993="Sharing","Partners",
AR1993="Sites strategiques &amp; DataCenter","SST &amp; DC",
AR1993="Exclu","Exclu",
AR1993="SAT","SAT",
AR1993="SPARE-ISSUE","SPARE-ISSUE",
AR1993="Fiber CAmtel","TRANS_FO_CAMTEL",
AR1993="Fiber AOF","Fiber AOF",
AR1993="Projet OCM (HUAWEI)","TRAVAUX-HUAWEI",
AR1993="Projet OCM (NOKIA)","TRAVAUX-NOKIA",
AR1993="ACCESS-ISSUE","ACCESS-ISSUE",
AR1993="Projet OCM (ZTE, NOKIA, autres projets)","TRAVAUX OCM",
AR1993="No root CAuse","No root cause",
AR1993="ODU HS","PDH",
AR1993="IP &amp; VLAN","PDH",
AR1993="Warehouse HUAWEI","SPARE-ISSUE",
AR1993="SPARE-HS","SPARE-ISSUE",
AR1993="Power Telco","BSS",AR1993="no impacts","no impacts"
),"")</f>
        <v>No root cause</v>
      </c>
      <c r="AQ1993" s="40" t="str" cm="1">
        <f t="array" ref="AQ1993">IFERROR(_xlfn.IFS(
AR1993="MPR ISSUE","TX ISSUE",
AR1993="BSS Hardware Issue","RAN ISSUE",
AR1993="Sites strategiques, MLL, Pylone, etc.","ENVTECH",
AR1993="AKTIVCO DEFAUT GE &amp; POWER Cabinet","POWER ISSUE",
AR1993="AKTIVCO Coupure ENEO &amp; Baisse de tension","POWER ISSUE",
AR1993="Coupure ENEO &amp; Baisse de tension","POWER ISSUE",
AR1993="Defaut GE &amp; POWER Cabinet","POWER ISSUE",
AR1993="Sharing","POWER ISSUE",
AR1993="Sites strategiques &amp; DataCenter","POWER ISSUE",
AR1993="Exclu","Exclu",
AR1993="SAT","TX ISSUE",
AR1993="SPARE-ISSUE","SPARE-ISSUE",
AR1993="Fiber CAmtel","TX ISSUE",
AR1993="Fiber AOF","TX ISSUE",
AR1993="Projet OCM (HUAWEI)","TRAVAUX-HUAWEI",
AR1993="Projet OCM (NOKIA)","TRAVAUX -NOKIA",
AR1993="ACCESS-ISSUE","ACCESS-ISSUE",
AR1993="Projet OCM (ZTE, NOKIA, autres projets)","TRAVAUX OCM",
AR1993="No root CAuse","No root cause",
AR1993="ODU HS","TX ISSUE",
AR1993="IP &amp; VLAN","TX ISSUE",
AR1993="Warehouse HUAWEI","SPARE-ISSUE",
AR1993="SPARE-HS","SPARE-ISSUE",
AR1993="Power Telco","RAN ISSUE",AR1993="no impacts","no impacts"
),"")</f>
        <v>No root cause</v>
      </c>
      <c r="AR1993" s="59" t="s">
        <v>5343</v>
      </c>
      <c r="AS1993" s="40" t="str" cm="1">
        <f t="array" ref="AS1993">IFERROR(_xlfn.IFS(
AR1993="MPR ISSUE","ACTIVE",
AR1993="BSS Hardware Issue","ACTIVE",
AR1993="Sites strategiques, MLL, Pylone, etc.","PASSIVE",
AR1993="AKTIVCO DEFAUT GE &amp; POWER Cabinet","PASSIVE",
AR1993="AKTIVCO Coupure ENEO &amp; Baisse de tension","PASSIVE",
AR1993="Coupure ENEO &amp; Baisse de tension","PASSIVE",
AR1993="Defaut GE &amp; POWER Cabinet","PASSIVE",
AR1993="Sharing","PASSIVE",
AR1993="Sites strategiques &amp; DataCenter","PASSIVE",
AR1993="Exclu","Exclu",
AR1993="SAT","ACTIVE",
AR1993="SPARE-ISSUE","SPARE-ISSUE",
AR1993="Fiber CAmtel","ACTIVE",
AR1993="Fiber AOF","ACTIVE",
AR1993="Projet OCM (HUAWEI)","PLANNED WORKS",
AR1993="Projet OCM (NOKIA)","PLANNED WORKS",
AR1993="ACCESS-ISSUE","ACCESS-ISSUE",
AR1993="Projet OCM (ZTE, NOKIA, autres projets)","PLANNED WORKS",
AR1993="No root CAuse","No root cause",
AR1993="ODU HS","ACTIVE",
AR1993="IP &amp; VLAN","ACTIVE",
AR1993="Warehouse HUAWEI","SPARE-ISSUE",
AR1993="SPARE-HS","SPARE-ISSUE",
AR1993="Power Telco","ACTIVE", AR1993="no impacts","no impacts"
),"")</f>
        <v>No root cause</v>
      </c>
      <c r="AT1993" s="99" t="s">
        <v>5661</v>
      </c>
      <c r="AU1993" s="99" t="s">
        <v>5289</v>
      </c>
      <c r="AW1993" s="17"/>
      <c r="AX1993" s="17" t="s">
        <v>5536</v>
      </c>
      <c r="AY1993" s="17"/>
      <c r="AZ1993" s="17" t="s">
        <v>5536</v>
      </c>
      <c r="BA1993" s="7"/>
      <c r="BC1993" s="18"/>
      <c r="BD1993" s="18"/>
      <c r="BE1993" s="18"/>
      <c r="BF1993" s="18"/>
      <c r="BG1993" s="18"/>
      <c r="BH1993" s="18"/>
      <c r="BI1993" s="18"/>
      <c r="BJ1993" s="18"/>
      <c r="BK1993" s="18"/>
      <c r="BM1993" s="18"/>
      <c r="BN1993" s="18"/>
      <c r="BO1993" s="18"/>
      <c r="BP1993" s="9" t="s">
        <v>5661</v>
      </c>
      <c r="BQ1993" s="14"/>
      <c r="BR1993" s="102" t="s">
        <v>5536</v>
      </c>
      <c r="BS1993" s="14"/>
      <c r="BT1993" s="14"/>
      <c r="BU1993" s="9"/>
      <c r="BV1993" s="9"/>
      <c r="BW1993" s="9"/>
    </row>
    <row r="1994" spans="1:75" x14ac:dyDescent="0.35">
      <c r="A1994" s="1" t="s">
        <v>5290</v>
      </c>
      <c r="B1994" s="8" t="s">
        <v>5291</v>
      </c>
      <c r="C1994" s="3" t="s">
        <v>51</v>
      </c>
      <c r="D1994" s="1" t="s">
        <v>11</v>
      </c>
      <c r="E1994" s="1" t="s">
        <v>96</v>
      </c>
      <c r="F1994" s="3" t="s">
        <v>51</v>
      </c>
      <c r="G1994" s="1" t="s">
        <v>5290</v>
      </c>
      <c r="H1994" s="29" t="s">
        <v>5588</v>
      </c>
      <c r="I1994" s="27">
        <v>0</v>
      </c>
      <c r="J1994" s="27">
        <v>0</v>
      </c>
      <c r="K1994" s="27">
        <v>0</v>
      </c>
      <c r="L1994" s="27">
        <v>0</v>
      </c>
      <c r="M1994" s="27">
        <v>0</v>
      </c>
      <c r="N1994" s="27">
        <v>0</v>
      </c>
      <c r="O1994" s="27">
        <v>0</v>
      </c>
      <c r="P1994" s="27">
        <v>0</v>
      </c>
      <c r="Q1994" s="27">
        <v>0</v>
      </c>
      <c r="R1994" s="27">
        <v>0</v>
      </c>
      <c r="S1994" s="80">
        <v>0</v>
      </c>
      <c r="T1994" s="80">
        <v>0</v>
      </c>
      <c r="U1994" s="80">
        <v>0</v>
      </c>
      <c r="V1994" s="80">
        <v>0</v>
      </c>
      <c r="W1994" s="80">
        <v>0</v>
      </c>
      <c r="X1994" s="80">
        <v>0</v>
      </c>
      <c r="Y1994" s="80">
        <v>0</v>
      </c>
      <c r="Z1994" s="80">
        <v>0</v>
      </c>
      <c r="AA1994" s="80">
        <v>0</v>
      </c>
      <c r="AB1994" s="80">
        <v>0</v>
      </c>
      <c r="AC1994" s="80">
        <v>0</v>
      </c>
      <c r="AD1994" s="80">
        <v>0</v>
      </c>
      <c r="AE1994" s="80">
        <v>0</v>
      </c>
      <c r="AF1994" s="80">
        <v>0</v>
      </c>
      <c r="AG1994" s="80"/>
      <c r="AH1994" s="80">
        <v>0</v>
      </c>
      <c r="AI1994" s="80">
        <v>0</v>
      </c>
      <c r="AJ1994" s="80">
        <v>0</v>
      </c>
      <c r="AK1994" s="80">
        <v>0</v>
      </c>
      <c r="AL1994" s="80">
        <v>0</v>
      </c>
      <c r="AM1994" s="80">
        <v>0</v>
      </c>
      <c r="AN1994" s="41" t="s">
        <v>5591</v>
      </c>
      <c r="AO1994" s="41"/>
      <c r="AP1994" s="40" t="str" cm="1">
        <f t="array" ref="AP1994">IFERROR(_xlfn.IFS(
AR1994="MPR ISSUE","PDH",
AR1994="BSS Hardware Issue","BSS",
AR1994="Sites strategiques, MLL, Pylone, etc.","ENVTECH",
AR1994="AKTIVCO DEFAUT GE &amp; POWER Cabinet","AKTIVCO",
AR1994="AKTIVCO Coupure ENEO &amp; Baisse de tension","AKTIVCO GRID ONLY",
AR1994="Coupure ENEO &amp; Baisse de tension","IHS GRID ONLY",
AR1994="Defaut GE &amp; POWER Cabinet","IHS",
AR1994="Sharing","Partners",
AR1994="Sites strategiques &amp; DataCenter","SST &amp; DC",
AR1994="Exclu","Exclu",
AR1994="SAT","SAT",
AR1994="SPARE-ISSUE","SPARE-ISSUE",
AR1994="Fiber CAmtel","TRANS_FO_CAMTEL",
AR1994="Fiber AOF","Fiber AOF",
AR1994="Projet OCM (HUAWEI)","TRAVAUX-HUAWEI",
AR1994="Projet OCM (NOKIA)","TRAVAUX-NOKIA",
AR1994="ACCESS-ISSUE","ACCESS-ISSUE",
AR1994="Projet OCM (ZTE, NOKIA, autres projets)","TRAVAUX OCM",
AR1994="No root CAuse","No root cause",
AR1994="ODU HS","PDH",
AR1994="IP &amp; VLAN","PDH",
AR1994="Warehouse HUAWEI","SPARE-ISSUE",
AR1994="SPARE-HS","SPARE-ISSUE",
AR1994="Power Telco","BSS",AR1994="no impacts","no impacts"
),"")</f>
        <v>No root cause</v>
      </c>
      <c r="AQ1994" s="40" t="str" cm="1">
        <f t="array" ref="AQ1994">IFERROR(_xlfn.IFS(
AR1994="MPR ISSUE","TX ISSUE",
AR1994="BSS Hardware Issue","RAN ISSUE",
AR1994="Sites strategiques, MLL, Pylone, etc.","ENVTECH",
AR1994="AKTIVCO DEFAUT GE &amp; POWER Cabinet","POWER ISSUE",
AR1994="AKTIVCO Coupure ENEO &amp; Baisse de tension","POWER ISSUE",
AR1994="Coupure ENEO &amp; Baisse de tension","POWER ISSUE",
AR1994="Defaut GE &amp; POWER Cabinet","POWER ISSUE",
AR1994="Sharing","POWER ISSUE",
AR1994="Sites strategiques &amp; DataCenter","POWER ISSUE",
AR1994="Exclu","Exclu",
AR1994="SAT","TX ISSUE",
AR1994="SPARE-ISSUE","SPARE-ISSUE",
AR1994="Fiber CAmtel","TX ISSUE",
AR1994="Fiber AOF","TX ISSUE",
AR1994="Projet OCM (HUAWEI)","TRAVAUX-HUAWEI",
AR1994="Projet OCM (NOKIA)","TRAVAUX -NOKIA",
AR1994="ACCESS-ISSUE","ACCESS-ISSUE",
AR1994="Projet OCM (ZTE, NOKIA, autres projets)","TRAVAUX OCM",
AR1994="No root CAuse","No root cause",
AR1994="ODU HS","TX ISSUE",
AR1994="IP &amp; VLAN","TX ISSUE",
AR1994="Warehouse HUAWEI","SPARE-ISSUE",
AR1994="SPARE-HS","SPARE-ISSUE",
AR1994="Power Telco","RAN ISSUE",AR1994="no impacts","no impacts"
),"")</f>
        <v>No root cause</v>
      </c>
      <c r="AR1994" s="59" t="s">
        <v>5343</v>
      </c>
      <c r="AS1994" s="40" t="str" cm="1">
        <f t="array" ref="AS1994">IFERROR(_xlfn.IFS(
AR1994="MPR ISSUE","ACTIVE",
AR1994="BSS Hardware Issue","ACTIVE",
AR1994="Sites strategiques, MLL, Pylone, etc.","PASSIVE",
AR1994="AKTIVCO DEFAUT GE &amp; POWER Cabinet","PASSIVE",
AR1994="AKTIVCO Coupure ENEO &amp; Baisse de tension","PASSIVE",
AR1994="Coupure ENEO &amp; Baisse de tension","PASSIVE",
AR1994="Defaut GE &amp; POWER Cabinet","PASSIVE",
AR1994="Sharing","PASSIVE",
AR1994="Sites strategiques &amp; DataCenter","PASSIVE",
AR1994="Exclu","Exclu",
AR1994="SAT","ACTIVE",
AR1994="SPARE-ISSUE","SPARE-ISSUE",
AR1994="Fiber CAmtel","ACTIVE",
AR1994="Fiber AOF","ACTIVE",
AR1994="Projet OCM (HUAWEI)","PLANNED WORKS",
AR1994="Projet OCM (NOKIA)","PLANNED WORKS",
AR1994="ACCESS-ISSUE","ACCESS-ISSUE",
AR1994="Projet OCM (ZTE, NOKIA, autres projets)","PLANNED WORKS",
AR1994="No root CAuse","No root cause",
AR1994="ODU HS","ACTIVE",
AR1994="IP &amp; VLAN","ACTIVE",
AR1994="Warehouse HUAWEI","SPARE-ISSUE",
AR1994="SPARE-HS","SPARE-ISSUE",
AR1994="Power Telco","ACTIVE", AR1994="no impacts","no impacts"
),"")</f>
        <v>No root cause</v>
      </c>
      <c r="AT1994" s="99" t="s">
        <v>5661</v>
      </c>
      <c r="AU1994" s="99" t="s">
        <v>5291</v>
      </c>
      <c r="AW1994" s="17"/>
      <c r="AX1994" s="17" t="s">
        <v>5536</v>
      </c>
      <c r="AY1994" s="17"/>
      <c r="AZ1994" s="17" t="s">
        <v>5536</v>
      </c>
      <c r="BA1994" s="7"/>
      <c r="BC1994" s="18"/>
      <c r="BD1994" s="18"/>
      <c r="BE1994" s="18"/>
      <c r="BF1994" s="18"/>
      <c r="BG1994" s="18"/>
      <c r="BH1994" s="18"/>
      <c r="BI1994" s="18"/>
      <c r="BJ1994" s="18"/>
      <c r="BK1994" s="18"/>
      <c r="BM1994" s="18"/>
      <c r="BN1994" s="18"/>
      <c r="BO1994" s="18"/>
      <c r="BP1994" s="9" t="s">
        <v>5661</v>
      </c>
      <c r="BQ1994" s="14"/>
      <c r="BR1994" s="102" t="s">
        <v>5536</v>
      </c>
      <c r="BS1994" s="14"/>
      <c r="BT1994" s="14"/>
      <c r="BU1994" s="9"/>
      <c r="BV1994" s="9"/>
      <c r="BW1994" s="9"/>
    </row>
    <row r="1995" spans="1:75" x14ac:dyDescent="0.35">
      <c r="A1995" s="1" t="s">
        <v>5295</v>
      </c>
      <c r="B1995" s="8" t="s">
        <v>5296</v>
      </c>
      <c r="C1995" s="3" t="s">
        <v>13</v>
      </c>
      <c r="D1995" s="1" t="s">
        <v>11</v>
      </c>
      <c r="E1995" s="1" t="s">
        <v>1159</v>
      </c>
      <c r="F1995" s="3" t="s">
        <v>13</v>
      </c>
      <c r="G1995" s="1" t="s">
        <v>5297</v>
      </c>
      <c r="H1995" s="29" t="s">
        <v>5588</v>
      </c>
      <c r="I1995" s="27">
        <v>0</v>
      </c>
      <c r="J1995" s="27">
        <v>0</v>
      </c>
      <c r="K1995" s="27">
        <v>0</v>
      </c>
      <c r="L1995" s="27">
        <v>0</v>
      </c>
      <c r="M1995" s="27">
        <v>0</v>
      </c>
      <c r="N1995" s="27">
        <v>0</v>
      </c>
      <c r="O1995" s="27">
        <v>0</v>
      </c>
      <c r="P1995" s="27">
        <v>0</v>
      </c>
      <c r="Q1995" s="27">
        <v>0</v>
      </c>
      <c r="R1995" s="27">
        <v>0</v>
      </c>
      <c r="S1995" s="80">
        <v>0</v>
      </c>
      <c r="T1995" s="80">
        <v>0</v>
      </c>
      <c r="U1995" s="80">
        <v>0</v>
      </c>
      <c r="V1995" s="80">
        <v>0</v>
      </c>
      <c r="W1995" s="80">
        <v>0</v>
      </c>
      <c r="X1995" s="80">
        <v>0</v>
      </c>
      <c r="Y1995" s="80">
        <v>0</v>
      </c>
      <c r="Z1995" s="80">
        <v>0</v>
      </c>
      <c r="AA1995" s="80">
        <v>0</v>
      </c>
      <c r="AB1995" s="80">
        <v>0</v>
      </c>
      <c r="AC1995" s="80">
        <v>0</v>
      </c>
      <c r="AD1995" s="80">
        <v>0</v>
      </c>
      <c r="AE1995" s="80">
        <v>0</v>
      </c>
      <c r="AF1995" s="80">
        <v>0</v>
      </c>
      <c r="AG1995" s="80"/>
      <c r="AH1995" s="80">
        <v>0</v>
      </c>
      <c r="AI1995" s="80">
        <v>0</v>
      </c>
      <c r="AJ1995" s="80">
        <v>0</v>
      </c>
      <c r="AK1995" s="80">
        <v>0</v>
      </c>
      <c r="AL1995" s="80">
        <v>0</v>
      </c>
      <c r="AM1995" s="80">
        <v>0</v>
      </c>
      <c r="AN1995" s="41" t="s">
        <v>5591</v>
      </c>
      <c r="AO1995" s="41"/>
      <c r="AP1995" s="40" t="str" cm="1">
        <f t="array" ref="AP1995">IFERROR(_xlfn.IFS(
AR1995="MPR ISSUE","PDH",
AR1995="BSS Hardware Issue","BSS",
AR1995="Sites strategiques, MLL, Pylone, etc.","ENVTECH",
AR1995="AKTIVCO DEFAUT GE &amp; POWER Cabinet","AKTIVCO",
AR1995="AKTIVCO Coupure ENEO &amp; Baisse de tension","AKTIVCO GRID ONLY",
AR1995="Coupure ENEO &amp; Baisse de tension","IHS GRID ONLY",
AR1995="Defaut GE &amp; POWER Cabinet","IHS",
AR1995="Sharing","Partners",
AR1995="Sites strategiques &amp; DataCenter","SST &amp; DC",
AR1995="Exclu","Exclu",
AR1995="SAT","SAT",
AR1995="SPARE-ISSUE","SPARE-ISSUE",
AR1995="Fiber CAmtel","TRANS_FO_CAMTEL",
AR1995="Fiber AOF","Fiber AOF",
AR1995="Projet OCM (HUAWEI)","TRAVAUX-HUAWEI",
AR1995="Projet OCM (NOKIA)","TRAVAUX-NOKIA",
AR1995="ACCESS-ISSUE","ACCESS-ISSUE",
AR1995="Projet OCM (ZTE, NOKIA, autres projets)","TRAVAUX OCM",
AR1995="No root CAuse","No root cause",
AR1995="ODU HS","PDH",
AR1995="IP &amp; VLAN","PDH",
AR1995="Warehouse HUAWEI","SPARE-ISSUE",
AR1995="SPARE-HS","SPARE-ISSUE",
AR1995="Power Telco","BSS",AR1995="no impacts","no impacts"
),"")</f>
        <v>No root cause</v>
      </c>
      <c r="AQ1995" s="40" t="str" cm="1">
        <f t="array" ref="AQ1995">IFERROR(_xlfn.IFS(
AR1995="MPR ISSUE","TX ISSUE",
AR1995="BSS Hardware Issue","RAN ISSUE",
AR1995="Sites strategiques, MLL, Pylone, etc.","ENVTECH",
AR1995="AKTIVCO DEFAUT GE &amp; POWER Cabinet","POWER ISSUE",
AR1995="AKTIVCO Coupure ENEO &amp; Baisse de tension","POWER ISSUE",
AR1995="Coupure ENEO &amp; Baisse de tension","POWER ISSUE",
AR1995="Defaut GE &amp; POWER Cabinet","POWER ISSUE",
AR1995="Sharing","POWER ISSUE",
AR1995="Sites strategiques &amp; DataCenter","POWER ISSUE",
AR1995="Exclu","Exclu",
AR1995="SAT","TX ISSUE",
AR1995="SPARE-ISSUE","SPARE-ISSUE",
AR1995="Fiber CAmtel","TX ISSUE",
AR1995="Fiber AOF","TX ISSUE",
AR1995="Projet OCM (HUAWEI)","TRAVAUX-HUAWEI",
AR1995="Projet OCM (NOKIA)","TRAVAUX -NOKIA",
AR1995="ACCESS-ISSUE","ACCESS-ISSUE",
AR1995="Projet OCM (ZTE, NOKIA, autres projets)","TRAVAUX OCM",
AR1995="No root CAuse","No root cause",
AR1995="ODU HS","TX ISSUE",
AR1995="IP &amp; VLAN","TX ISSUE",
AR1995="Warehouse HUAWEI","SPARE-ISSUE",
AR1995="SPARE-HS","SPARE-ISSUE",
AR1995="Power Telco","RAN ISSUE",AR1995="no impacts","no impacts"
),"")</f>
        <v>No root cause</v>
      </c>
      <c r="AR1995" s="59" t="s">
        <v>5343</v>
      </c>
      <c r="AS1995" s="40" t="str" cm="1">
        <f t="array" ref="AS1995">IFERROR(_xlfn.IFS(
AR1995="MPR ISSUE","ACTIVE",
AR1995="BSS Hardware Issue","ACTIVE",
AR1995="Sites strategiques, MLL, Pylone, etc.","PASSIVE",
AR1995="AKTIVCO DEFAUT GE &amp; POWER Cabinet","PASSIVE",
AR1995="AKTIVCO Coupure ENEO &amp; Baisse de tension","PASSIVE",
AR1995="Coupure ENEO &amp; Baisse de tension","PASSIVE",
AR1995="Defaut GE &amp; POWER Cabinet","PASSIVE",
AR1995="Sharing","PASSIVE",
AR1995="Sites strategiques &amp; DataCenter","PASSIVE",
AR1995="Exclu","Exclu",
AR1995="SAT","ACTIVE",
AR1995="SPARE-ISSUE","SPARE-ISSUE",
AR1995="Fiber CAmtel","ACTIVE",
AR1995="Fiber AOF","ACTIVE",
AR1995="Projet OCM (HUAWEI)","PLANNED WORKS",
AR1995="Projet OCM (NOKIA)","PLANNED WORKS",
AR1995="ACCESS-ISSUE","ACCESS-ISSUE",
AR1995="Projet OCM (ZTE, NOKIA, autres projets)","PLANNED WORKS",
AR1995="No root CAuse","No root cause",
AR1995="ODU HS","ACTIVE",
AR1995="IP &amp; VLAN","ACTIVE",
AR1995="Warehouse HUAWEI","SPARE-ISSUE",
AR1995="SPARE-HS","SPARE-ISSUE",
AR1995="Power Telco","ACTIVE", AR1995="no impacts","no impacts"
),"")</f>
        <v>No root cause</v>
      </c>
      <c r="AT1995" s="99" t="s">
        <v>5661</v>
      </c>
      <c r="AU1995" s="99" t="s">
        <v>5296</v>
      </c>
      <c r="AW1995" s="17"/>
      <c r="AX1995" s="17" t="s">
        <v>5536</v>
      </c>
      <c r="AY1995" s="17"/>
      <c r="AZ1995" s="17" t="s">
        <v>5536</v>
      </c>
      <c r="BA1995" s="7"/>
      <c r="BC1995" s="18"/>
      <c r="BD1995" s="18"/>
      <c r="BE1995" s="18"/>
      <c r="BF1995" s="18"/>
      <c r="BG1995" s="18"/>
      <c r="BH1995" s="18"/>
      <c r="BI1995" s="18"/>
      <c r="BJ1995" s="18"/>
      <c r="BK1995" s="18"/>
      <c r="BM1995" s="18"/>
      <c r="BN1995" s="18"/>
      <c r="BO1995" s="18"/>
      <c r="BP1995" s="9" t="s">
        <v>5661</v>
      </c>
      <c r="BQ1995" s="14"/>
      <c r="BR1995" s="102" t="s">
        <v>5536</v>
      </c>
      <c r="BS1995" s="14"/>
      <c r="BT1995" s="14"/>
      <c r="BU1995" s="9"/>
      <c r="BV1995" s="9"/>
      <c r="BW1995" s="9"/>
    </row>
    <row r="1996" spans="1:75" x14ac:dyDescent="0.35">
      <c r="A1996" s="2" t="s">
        <v>5298</v>
      </c>
      <c r="B1996" s="8" t="s">
        <v>5299</v>
      </c>
      <c r="C1996" s="3" t="s">
        <v>51</v>
      </c>
      <c r="D1996" s="1" t="s">
        <v>11</v>
      </c>
      <c r="E1996" s="1" t="s">
        <v>1159</v>
      </c>
      <c r="F1996" s="3" t="s">
        <v>51</v>
      </c>
      <c r="G1996" s="1" t="s">
        <v>5298</v>
      </c>
      <c r="H1996" s="29" t="s">
        <v>5588</v>
      </c>
      <c r="I1996" s="27">
        <v>0</v>
      </c>
      <c r="J1996" s="27">
        <v>0</v>
      </c>
      <c r="K1996" s="27">
        <v>0</v>
      </c>
      <c r="L1996" s="27">
        <v>0</v>
      </c>
      <c r="M1996" s="27">
        <v>0</v>
      </c>
      <c r="N1996" s="27">
        <v>0</v>
      </c>
      <c r="O1996" s="27">
        <v>0</v>
      </c>
      <c r="P1996" s="27">
        <v>0</v>
      </c>
      <c r="Q1996" s="27">
        <v>0</v>
      </c>
      <c r="R1996" s="27">
        <v>0</v>
      </c>
      <c r="S1996" s="80">
        <v>0</v>
      </c>
      <c r="T1996" s="80">
        <v>0</v>
      </c>
      <c r="U1996" s="80">
        <v>0</v>
      </c>
      <c r="V1996" s="80">
        <v>0</v>
      </c>
      <c r="W1996" s="80">
        <v>0</v>
      </c>
      <c r="X1996" s="80">
        <v>0</v>
      </c>
      <c r="Y1996" s="80">
        <v>0</v>
      </c>
      <c r="Z1996" s="80">
        <v>0</v>
      </c>
      <c r="AA1996" s="80">
        <v>0</v>
      </c>
      <c r="AB1996" s="80">
        <v>0</v>
      </c>
      <c r="AC1996" s="80">
        <v>0</v>
      </c>
      <c r="AD1996" s="80">
        <v>0</v>
      </c>
      <c r="AE1996" s="80">
        <v>0</v>
      </c>
      <c r="AF1996" s="80">
        <v>0</v>
      </c>
      <c r="AG1996" s="80"/>
      <c r="AH1996" s="80">
        <v>0</v>
      </c>
      <c r="AI1996" s="80">
        <v>0</v>
      </c>
      <c r="AJ1996" s="80">
        <v>0</v>
      </c>
      <c r="AK1996" s="80">
        <v>0</v>
      </c>
      <c r="AL1996" s="80">
        <v>0</v>
      </c>
      <c r="AM1996" s="80">
        <v>0</v>
      </c>
      <c r="AN1996" s="41" t="s">
        <v>5591</v>
      </c>
      <c r="AO1996" s="41"/>
      <c r="AP1996" s="40" t="str" cm="1">
        <f t="array" ref="AP1996">IFERROR(_xlfn.IFS(
AR1996="MPR ISSUE","PDH",
AR1996="BSS Hardware Issue","BSS",
AR1996="Sites strategiques, MLL, Pylone, etc.","ENVTECH",
AR1996="AKTIVCO DEFAUT GE &amp; POWER Cabinet","AKTIVCO",
AR1996="AKTIVCO Coupure ENEO &amp; Baisse de tension","AKTIVCO GRID ONLY",
AR1996="Coupure ENEO &amp; Baisse de tension","IHS GRID ONLY",
AR1996="Defaut GE &amp; POWER Cabinet","IHS",
AR1996="Sharing","Partners",
AR1996="Sites strategiques &amp; DataCenter","SST &amp; DC",
AR1996="Exclu","Exclu",
AR1996="SAT","SAT",
AR1996="SPARE-ISSUE","SPARE-ISSUE",
AR1996="Fiber CAmtel","TRANS_FO_CAMTEL",
AR1996="Fiber AOF","Fiber AOF",
AR1996="Projet OCM (HUAWEI)","TRAVAUX-HUAWEI",
AR1996="Projet OCM (NOKIA)","TRAVAUX-NOKIA",
AR1996="ACCESS-ISSUE","ACCESS-ISSUE",
AR1996="Projet OCM (ZTE, NOKIA, autres projets)","TRAVAUX OCM",
AR1996="No root CAuse","No root cause",
AR1996="ODU HS","PDH",
AR1996="IP &amp; VLAN","PDH",
AR1996="Warehouse HUAWEI","SPARE-ISSUE",
AR1996="SPARE-HS","SPARE-ISSUE",
AR1996="Power Telco","BSS",AR1996="no impacts","no impacts"
),"")</f>
        <v>No root cause</v>
      </c>
      <c r="AQ1996" s="40" t="str" cm="1">
        <f t="array" ref="AQ1996">IFERROR(_xlfn.IFS(
AR1996="MPR ISSUE","TX ISSUE",
AR1996="BSS Hardware Issue","RAN ISSUE",
AR1996="Sites strategiques, MLL, Pylone, etc.","ENVTECH",
AR1996="AKTIVCO DEFAUT GE &amp; POWER Cabinet","POWER ISSUE",
AR1996="AKTIVCO Coupure ENEO &amp; Baisse de tension","POWER ISSUE",
AR1996="Coupure ENEO &amp; Baisse de tension","POWER ISSUE",
AR1996="Defaut GE &amp; POWER Cabinet","POWER ISSUE",
AR1996="Sharing","POWER ISSUE",
AR1996="Sites strategiques &amp; DataCenter","POWER ISSUE",
AR1996="Exclu","Exclu",
AR1996="SAT","TX ISSUE",
AR1996="SPARE-ISSUE","SPARE-ISSUE",
AR1996="Fiber CAmtel","TX ISSUE",
AR1996="Fiber AOF","TX ISSUE",
AR1996="Projet OCM (HUAWEI)","TRAVAUX-HUAWEI",
AR1996="Projet OCM (NOKIA)","TRAVAUX -NOKIA",
AR1996="ACCESS-ISSUE","ACCESS-ISSUE",
AR1996="Projet OCM (ZTE, NOKIA, autres projets)","TRAVAUX OCM",
AR1996="No root CAuse","No root cause",
AR1996="ODU HS","TX ISSUE",
AR1996="IP &amp; VLAN","TX ISSUE",
AR1996="Warehouse HUAWEI","SPARE-ISSUE",
AR1996="SPARE-HS","SPARE-ISSUE",
AR1996="Power Telco","RAN ISSUE",AR1996="no impacts","no impacts"
),"")</f>
        <v>No root cause</v>
      </c>
      <c r="AR1996" s="59" t="s">
        <v>5343</v>
      </c>
      <c r="AS1996" s="40" t="str" cm="1">
        <f t="array" ref="AS1996">IFERROR(_xlfn.IFS(
AR1996="MPR ISSUE","ACTIVE",
AR1996="BSS Hardware Issue","ACTIVE",
AR1996="Sites strategiques, MLL, Pylone, etc.","PASSIVE",
AR1996="AKTIVCO DEFAUT GE &amp; POWER Cabinet","PASSIVE",
AR1996="AKTIVCO Coupure ENEO &amp; Baisse de tension","PASSIVE",
AR1996="Coupure ENEO &amp; Baisse de tension","PASSIVE",
AR1996="Defaut GE &amp; POWER Cabinet","PASSIVE",
AR1996="Sharing","PASSIVE",
AR1996="Sites strategiques &amp; DataCenter","PASSIVE",
AR1996="Exclu","Exclu",
AR1996="SAT","ACTIVE",
AR1996="SPARE-ISSUE","SPARE-ISSUE",
AR1996="Fiber CAmtel","ACTIVE",
AR1996="Fiber AOF","ACTIVE",
AR1996="Projet OCM (HUAWEI)","PLANNED WORKS",
AR1996="Projet OCM (NOKIA)","PLANNED WORKS",
AR1996="ACCESS-ISSUE","ACCESS-ISSUE",
AR1996="Projet OCM (ZTE, NOKIA, autres projets)","PLANNED WORKS",
AR1996="No root CAuse","No root cause",
AR1996="ODU HS","ACTIVE",
AR1996="IP &amp; VLAN","ACTIVE",
AR1996="Warehouse HUAWEI","SPARE-ISSUE",
AR1996="SPARE-HS","SPARE-ISSUE",
AR1996="Power Telco","ACTIVE", AR1996="no impacts","no impacts"
),"")</f>
        <v>No root cause</v>
      </c>
      <c r="AT1996" s="99" t="s">
        <v>5661</v>
      </c>
      <c r="AU1996" s="99" t="s">
        <v>5299</v>
      </c>
      <c r="AW1996" s="17"/>
      <c r="AX1996" s="17" t="s">
        <v>5536</v>
      </c>
      <c r="AY1996" s="17"/>
      <c r="AZ1996" s="17" t="s">
        <v>5536</v>
      </c>
      <c r="BA1996" s="7"/>
      <c r="BC1996" s="18"/>
      <c r="BD1996" s="18"/>
      <c r="BE1996" s="18"/>
      <c r="BF1996" s="18"/>
      <c r="BG1996" s="18"/>
      <c r="BH1996" s="18"/>
      <c r="BI1996" s="18"/>
      <c r="BJ1996" s="18"/>
      <c r="BK1996" s="18"/>
      <c r="BM1996" s="18"/>
      <c r="BN1996" s="18"/>
      <c r="BO1996" s="18"/>
      <c r="BP1996" s="9" t="s">
        <v>5661</v>
      </c>
      <c r="BQ1996" s="14"/>
      <c r="BR1996" s="102" t="s">
        <v>5536</v>
      </c>
      <c r="BS1996" s="14"/>
      <c r="BT1996" s="14"/>
      <c r="BU1996" s="9"/>
      <c r="BV1996" s="9"/>
      <c r="BW1996" s="9"/>
    </row>
    <row r="1997" spans="1:75" x14ac:dyDescent="0.35">
      <c r="A1997" s="2" t="s">
        <v>5300</v>
      </c>
      <c r="B1997" s="8" t="s">
        <v>5301</v>
      </c>
      <c r="C1997" s="3" t="s">
        <v>51</v>
      </c>
      <c r="D1997" s="1"/>
      <c r="E1997" s="1"/>
      <c r="F1997" s="3" t="s">
        <v>51</v>
      </c>
      <c r="G1997" s="1" t="s">
        <v>5290</v>
      </c>
      <c r="H1997" s="29" t="s">
        <v>5588</v>
      </c>
      <c r="I1997" s="27">
        <v>0</v>
      </c>
      <c r="J1997" s="27">
        <v>0</v>
      </c>
      <c r="K1997" s="27">
        <v>0</v>
      </c>
      <c r="L1997" s="27">
        <v>0</v>
      </c>
      <c r="M1997" s="27">
        <v>0</v>
      </c>
      <c r="N1997" s="27">
        <v>0</v>
      </c>
      <c r="O1997" s="27">
        <v>0</v>
      </c>
      <c r="P1997" s="27">
        <v>0</v>
      </c>
      <c r="Q1997" s="27">
        <v>0</v>
      </c>
      <c r="R1997" s="27">
        <v>0</v>
      </c>
      <c r="S1997" s="80">
        <v>0</v>
      </c>
      <c r="T1997" s="80">
        <v>0</v>
      </c>
      <c r="U1997" s="80">
        <v>0</v>
      </c>
      <c r="V1997" s="80">
        <v>0</v>
      </c>
      <c r="W1997" s="80">
        <v>0</v>
      </c>
      <c r="X1997" s="80">
        <v>0</v>
      </c>
      <c r="Y1997" s="80">
        <v>0</v>
      </c>
      <c r="Z1997" s="80">
        <v>0</v>
      </c>
      <c r="AA1997" s="80">
        <v>0</v>
      </c>
      <c r="AB1997" s="80">
        <v>0</v>
      </c>
      <c r="AC1997" s="80">
        <v>0</v>
      </c>
      <c r="AD1997" s="80">
        <v>0</v>
      </c>
      <c r="AE1997" s="80">
        <v>0</v>
      </c>
      <c r="AF1997" s="80">
        <v>0</v>
      </c>
      <c r="AG1997" s="80"/>
      <c r="AH1997" s="80">
        <v>0</v>
      </c>
      <c r="AI1997" s="80">
        <v>0</v>
      </c>
      <c r="AJ1997" s="80">
        <v>0</v>
      </c>
      <c r="AK1997" s="80">
        <v>0</v>
      </c>
      <c r="AL1997" s="80">
        <v>0</v>
      </c>
      <c r="AM1997" s="80">
        <v>0</v>
      </c>
      <c r="AN1997" s="41" t="s">
        <v>5591</v>
      </c>
      <c r="AO1997" s="41"/>
      <c r="AP1997" s="40" t="str" cm="1">
        <f t="array" ref="AP1997">IFERROR(_xlfn.IFS(
AR1997="MPR ISSUE","PDH",
AR1997="BSS Hardware Issue","BSS",
AR1997="Sites strategiques, MLL, Pylone, etc.","ENVTECH",
AR1997="AKTIVCO DEFAUT GE &amp; POWER Cabinet","AKTIVCO",
AR1997="AKTIVCO Coupure ENEO &amp; Baisse de tension","AKTIVCO GRID ONLY",
AR1997="Coupure ENEO &amp; Baisse de tension","IHS GRID ONLY",
AR1997="Defaut GE &amp; POWER Cabinet","IHS",
AR1997="Sharing","Partners",
AR1997="Sites strategiques &amp; DataCenter","SST &amp; DC",
AR1997="Exclu","Exclu",
AR1997="SAT","SAT",
AR1997="SPARE-ISSUE","SPARE-ISSUE",
AR1997="Fiber CAmtel","TRANS_FO_CAMTEL",
AR1997="Fiber AOF","Fiber AOF",
AR1997="Projet OCM (HUAWEI)","TRAVAUX-HUAWEI",
AR1997="Projet OCM (NOKIA)","TRAVAUX-NOKIA",
AR1997="ACCESS-ISSUE","ACCESS-ISSUE",
AR1997="Projet OCM (ZTE, NOKIA, autres projets)","TRAVAUX OCM",
AR1997="No root CAuse","No root cause",
AR1997="ODU HS","PDH",
AR1997="IP &amp; VLAN","PDH",
AR1997="Warehouse HUAWEI","SPARE-ISSUE",
AR1997="SPARE-HS","SPARE-ISSUE",
AR1997="Power Telco","BSS",AR1997="no impacts","no impacts"
),"")</f>
        <v>No root cause</v>
      </c>
      <c r="AQ1997" s="40" t="str" cm="1">
        <f t="array" ref="AQ1997">IFERROR(_xlfn.IFS(
AR1997="MPR ISSUE","TX ISSUE",
AR1997="BSS Hardware Issue","RAN ISSUE",
AR1997="Sites strategiques, MLL, Pylone, etc.","ENVTECH",
AR1997="AKTIVCO DEFAUT GE &amp; POWER Cabinet","POWER ISSUE",
AR1997="AKTIVCO Coupure ENEO &amp; Baisse de tension","POWER ISSUE",
AR1997="Coupure ENEO &amp; Baisse de tension","POWER ISSUE",
AR1997="Defaut GE &amp; POWER Cabinet","POWER ISSUE",
AR1997="Sharing","POWER ISSUE",
AR1997="Sites strategiques &amp; DataCenter","POWER ISSUE",
AR1997="Exclu","Exclu",
AR1997="SAT","TX ISSUE",
AR1997="SPARE-ISSUE","SPARE-ISSUE",
AR1997="Fiber CAmtel","TX ISSUE",
AR1997="Fiber AOF","TX ISSUE",
AR1997="Projet OCM (HUAWEI)","TRAVAUX-HUAWEI",
AR1997="Projet OCM (NOKIA)","TRAVAUX -NOKIA",
AR1997="ACCESS-ISSUE","ACCESS-ISSUE",
AR1997="Projet OCM (ZTE, NOKIA, autres projets)","TRAVAUX OCM",
AR1997="No root CAuse","No root cause",
AR1997="ODU HS","TX ISSUE",
AR1997="IP &amp; VLAN","TX ISSUE",
AR1997="Warehouse HUAWEI","SPARE-ISSUE",
AR1997="SPARE-HS","SPARE-ISSUE",
AR1997="Power Telco","RAN ISSUE",AR1997="no impacts","no impacts"
),"")</f>
        <v>No root cause</v>
      </c>
      <c r="AR1997" s="59" t="s">
        <v>5343</v>
      </c>
      <c r="AS1997" s="40" t="str" cm="1">
        <f t="array" ref="AS1997">IFERROR(_xlfn.IFS(
AR1997="MPR ISSUE","ACTIVE",
AR1997="BSS Hardware Issue","ACTIVE",
AR1997="Sites strategiques, MLL, Pylone, etc.","PASSIVE",
AR1997="AKTIVCO DEFAUT GE &amp; POWER Cabinet","PASSIVE",
AR1997="AKTIVCO Coupure ENEO &amp; Baisse de tension","PASSIVE",
AR1997="Coupure ENEO &amp; Baisse de tension","PASSIVE",
AR1997="Defaut GE &amp; POWER Cabinet","PASSIVE",
AR1997="Sharing","PASSIVE",
AR1997="Sites strategiques &amp; DataCenter","PASSIVE",
AR1997="Exclu","Exclu",
AR1997="SAT","ACTIVE",
AR1997="SPARE-ISSUE","SPARE-ISSUE",
AR1997="Fiber CAmtel","ACTIVE",
AR1997="Fiber AOF","ACTIVE",
AR1997="Projet OCM (HUAWEI)","PLANNED WORKS",
AR1997="Projet OCM (NOKIA)","PLANNED WORKS",
AR1997="ACCESS-ISSUE","ACCESS-ISSUE",
AR1997="Projet OCM (ZTE, NOKIA, autres projets)","PLANNED WORKS",
AR1997="No root CAuse","No root cause",
AR1997="ODU HS","ACTIVE",
AR1997="IP &amp; VLAN","ACTIVE",
AR1997="Warehouse HUAWEI","SPARE-ISSUE",
AR1997="SPARE-HS","SPARE-ISSUE",
AR1997="Power Telco","ACTIVE", AR1997="no impacts","no impacts"
),"")</f>
        <v>No root cause</v>
      </c>
      <c r="AT1997" s="99" t="s">
        <v>5661</v>
      </c>
      <c r="AU1997" s="99" t="s">
        <v>5301</v>
      </c>
      <c r="AW1997" s="17"/>
      <c r="AX1997" s="17" t="s">
        <v>5536</v>
      </c>
      <c r="AY1997" s="17"/>
      <c r="AZ1997" s="17" t="s">
        <v>5536</v>
      </c>
      <c r="BA1997" s="7"/>
      <c r="BC1997" s="18"/>
      <c r="BD1997" s="18"/>
      <c r="BE1997" s="18"/>
      <c r="BF1997" s="18"/>
      <c r="BG1997" s="18"/>
      <c r="BH1997" s="18"/>
      <c r="BI1997" s="18"/>
      <c r="BJ1997" s="18"/>
      <c r="BK1997" s="18"/>
      <c r="BM1997" s="18"/>
      <c r="BN1997" s="18"/>
      <c r="BO1997" s="18"/>
      <c r="BP1997" s="9" t="s">
        <v>5661</v>
      </c>
      <c r="BQ1997" s="14"/>
      <c r="BR1997" s="102" t="s">
        <v>5536</v>
      </c>
      <c r="BS1997" s="14"/>
      <c r="BT1997" s="14"/>
      <c r="BU1997" s="9"/>
      <c r="BV1997" s="9"/>
      <c r="BW1997" s="9"/>
    </row>
    <row r="1998" spans="1:75" x14ac:dyDescent="0.35">
      <c r="A1998" s="1" t="s">
        <v>5302</v>
      </c>
      <c r="B1998" s="8" t="s">
        <v>5303</v>
      </c>
      <c r="C1998" s="3" t="s">
        <v>55</v>
      </c>
      <c r="D1998" s="1" t="s">
        <v>21</v>
      </c>
      <c r="E1998" s="1" t="s">
        <v>122</v>
      </c>
      <c r="F1998" s="3" t="s">
        <v>55</v>
      </c>
      <c r="G1998" s="1" t="s">
        <v>5304</v>
      </c>
      <c r="H1998" s="29" t="s">
        <v>5588</v>
      </c>
      <c r="I1998" s="27">
        <v>0</v>
      </c>
      <c r="J1998" s="27">
        <v>0</v>
      </c>
      <c r="K1998" s="27">
        <v>0</v>
      </c>
      <c r="L1998" s="27">
        <v>0</v>
      </c>
      <c r="M1998" s="27">
        <v>0</v>
      </c>
      <c r="N1998" s="27">
        <v>0</v>
      </c>
      <c r="O1998" s="27">
        <v>0</v>
      </c>
      <c r="P1998" s="27">
        <v>0</v>
      </c>
      <c r="Q1998" s="27">
        <v>0</v>
      </c>
      <c r="R1998" s="27">
        <v>0</v>
      </c>
      <c r="S1998" s="80">
        <v>0</v>
      </c>
      <c r="T1998" s="80">
        <v>0</v>
      </c>
      <c r="U1998" s="80">
        <v>0</v>
      </c>
      <c r="V1998" s="80">
        <v>0</v>
      </c>
      <c r="W1998" s="80">
        <v>0</v>
      </c>
      <c r="X1998" s="80">
        <v>0</v>
      </c>
      <c r="Y1998" s="80">
        <v>0</v>
      </c>
      <c r="Z1998" s="80">
        <v>0</v>
      </c>
      <c r="AA1998" s="80">
        <v>0</v>
      </c>
      <c r="AB1998" s="80">
        <v>0</v>
      </c>
      <c r="AC1998" s="80">
        <v>0</v>
      </c>
      <c r="AD1998" s="80">
        <v>0</v>
      </c>
      <c r="AE1998" s="80">
        <v>0</v>
      </c>
      <c r="AF1998" s="80">
        <v>0</v>
      </c>
      <c r="AG1998" s="80"/>
      <c r="AH1998" s="80">
        <v>0</v>
      </c>
      <c r="AI1998" s="80">
        <v>0</v>
      </c>
      <c r="AJ1998" s="80">
        <v>0</v>
      </c>
      <c r="AK1998" s="80">
        <v>0</v>
      </c>
      <c r="AL1998" s="80">
        <v>0</v>
      </c>
      <c r="AM1998" s="80">
        <v>0</v>
      </c>
      <c r="AN1998" s="41" t="s">
        <v>5591</v>
      </c>
      <c r="AO1998" s="41"/>
      <c r="AP1998" s="40" t="str" cm="1">
        <f t="array" ref="AP1998">IFERROR(_xlfn.IFS(
AR1998="MPR ISSUE","PDH",
AR1998="BSS Hardware Issue","BSS",
AR1998="Sites strategiques, MLL, Pylone, etc.","ENVTECH",
AR1998="AKTIVCO DEFAUT GE &amp; POWER Cabinet","AKTIVCO",
AR1998="AKTIVCO Coupure ENEO &amp; Baisse de tension","AKTIVCO GRID ONLY",
AR1998="Coupure ENEO &amp; Baisse de tension","IHS GRID ONLY",
AR1998="Defaut GE &amp; POWER Cabinet","IHS",
AR1998="Sharing","Partners",
AR1998="Sites strategiques &amp; DataCenter","SST &amp; DC",
AR1998="Exclu","Exclu",
AR1998="SAT","SAT",
AR1998="SPARE-ISSUE","SPARE-ISSUE",
AR1998="Fiber CAmtel","TRANS_FO_CAMTEL",
AR1998="Fiber AOF","Fiber AOF",
AR1998="Projet OCM (HUAWEI)","TRAVAUX-HUAWEI",
AR1998="Projet OCM (NOKIA)","TRAVAUX-NOKIA",
AR1998="ACCESS-ISSUE","ACCESS-ISSUE",
AR1998="Projet OCM (ZTE, NOKIA, autres projets)","TRAVAUX OCM",
AR1998="No root CAuse","No root cause",
AR1998="ODU HS","PDH",
AR1998="IP &amp; VLAN","PDH",
AR1998="Warehouse HUAWEI","SPARE-ISSUE",
AR1998="SPARE-HS","SPARE-ISSUE",
AR1998="Power Telco","BSS",AR1998="no impacts","no impacts"
),"")</f>
        <v>No root cause</v>
      </c>
      <c r="AQ1998" s="40" t="str" cm="1">
        <f t="array" ref="AQ1998">IFERROR(_xlfn.IFS(
AR1998="MPR ISSUE","TX ISSUE",
AR1998="BSS Hardware Issue","RAN ISSUE",
AR1998="Sites strategiques, MLL, Pylone, etc.","ENVTECH",
AR1998="AKTIVCO DEFAUT GE &amp; POWER Cabinet","POWER ISSUE",
AR1998="AKTIVCO Coupure ENEO &amp; Baisse de tension","POWER ISSUE",
AR1998="Coupure ENEO &amp; Baisse de tension","POWER ISSUE",
AR1998="Defaut GE &amp; POWER Cabinet","POWER ISSUE",
AR1998="Sharing","POWER ISSUE",
AR1998="Sites strategiques &amp; DataCenter","POWER ISSUE",
AR1998="Exclu","Exclu",
AR1998="SAT","TX ISSUE",
AR1998="SPARE-ISSUE","SPARE-ISSUE",
AR1998="Fiber CAmtel","TX ISSUE",
AR1998="Fiber AOF","TX ISSUE",
AR1998="Projet OCM (HUAWEI)","TRAVAUX-HUAWEI",
AR1998="Projet OCM (NOKIA)","TRAVAUX -NOKIA",
AR1998="ACCESS-ISSUE","ACCESS-ISSUE",
AR1998="Projet OCM (ZTE, NOKIA, autres projets)","TRAVAUX OCM",
AR1998="No root CAuse","No root cause",
AR1998="ODU HS","TX ISSUE",
AR1998="IP &amp; VLAN","TX ISSUE",
AR1998="Warehouse HUAWEI","SPARE-ISSUE",
AR1998="SPARE-HS","SPARE-ISSUE",
AR1998="Power Telco","RAN ISSUE",AR1998="no impacts","no impacts"
),"")</f>
        <v>No root cause</v>
      </c>
      <c r="AR1998" s="59" t="s">
        <v>5343</v>
      </c>
      <c r="AS1998" s="40" t="str" cm="1">
        <f t="array" ref="AS1998">IFERROR(_xlfn.IFS(
AR1998="MPR ISSUE","ACTIVE",
AR1998="BSS Hardware Issue","ACTIVE",
AR1998="Sites strategiques, MLL, Pylone, etc.","PASSIVE",
AR1998="AKTIVCO DEFAUT GE &amp; POWER Cabinet","PASSIVE",
AR1998="AKTIVCO Coupure ENEO &amp; Baisse de tension","PASSIVE",
AR1998="Coupure ENEO &amp; Baisse de tension","PASSIVE",
AR1998="Defaut GE &amp; POWER Cabinet","PASSIVE",
AR1998="Sharing","PASSIVE",
AR1998="Sites strategiques &amp; DataCenter","PASSIVE",
AR1998="Exclu","Exclu",
AR1998="SAT","ACTIVE",
AR1998="SPARE-ISSUE","SPARE-ISSUE",
AR1998="Fiber CAmtel","ACTIVE",
AR1998="Fiber AOF","ACTIVE",
AR1998="Projet OCM (HUAWEI)","PLANNED WORKS",
AR1998="Projet OCM (NOKIA)","PLANNED WORKS",
AR1998="ACCESS-ISSUE","ACCESS-ISSUE",
AR1998="Projet OCM (ZTE, NOKIA, autres projets)","PLANNED WORKS",
AR1998="No root CAuse","No root cause",
AR1998="ODU HS","ACTIVE",
AR1998="IP &amp; VLAN","ACTIVE",
AR1998="Warehouse HUAWEI","SPARE-ISSUE",
AR1998="SPARE-HS","SPARE-ISSUE",
AR1998="Power Telco","ACTIVE", AR1998="no impacts","no impacts"
),"")</f>
        <v>No root cause</v>
      </c>
      <c r="AT1998" s="99" t="s">
        <v>5661</v>
      </c>
      <c r="AU1998" s="99" t="s">
        <v>5303</v>
      </c>
      <c r="AW1998" s="17"/>
      <c r="AX1998" s="17" t="s">
        <v>5536</v>
      </c>
      <c r="AY1998" s="17"/>
      <c r="AZ1998" s="17" t="s">
        <v>5536</v>
      </c>
      <c r="BA1998" s="7"/>
      <c r="BC1998" s="18"/>
      <c r="BD1998" s="18"/>
      <c r="BE1998" s="18"/>
      <c r="BF1998" s="18"/>
      <c r="BG1998" s="18"/>
      <c r="BH1998" s="18"/>
      <c r="BI1998" s="18"/>
      <c r="BJ1998" s="18"/>
      <c r="BK1998" s="18"/>
      <c r="BM1998" s="18"/>
      <c r="BN1998" s="18"/>
      <c r="BO1998" s="18"/>
      <c r="BP1998" s="9" t="s">
        <v>5661</v>
      </c>
      <c r="BQ1998" s="14"/>
      <c r="BR1998" s="102" t="s">
        <v>5536</v>
      </c>
      <c r="BS1998" s="14"/>
      <c r="BT1998" s="14"/>
      <c r="BU1998" s="9"/>
      <c r="BV1998" s="9"/>
      <c r="BW1998" s="9"/>
    </row>
    <row r="1999" spans="1:75" x14ac:dyDescent="0.35">
      <c r="A1999" s="1" t="s">
        <v>4127</v>
      </c>
      <c r="B1999" s="8" t="s">
        <v>5307</v>
      </c>
      <c r="C1999" s="3" t="s">
        <v>37</v>
      </c>
      <c r="D1999" s="1" t="s">
        <v>11</v>
      </c>
      <c r="E1999" s="1" t="s">
        <v>12</v>
      </c>
      <c r="F1999" s="3" t="s">
        <v>37</v>
      </c>
      <c r="G1999" s="1" t="s">
        <v>4127</v>
      </c>
      <c r="H1999" s="30" t="s">
        <v>5587</v>
      </c>
      <c r="I1999" s="27">
        <v>0</v>
      </c>
      <c r="J1999" s="27">
        <v>0</v>
      </c>
      <c r="K1999" s="27">
        <v>0</v>
      </c>
      <c r="L1999" s="27">
        <v>0</v>
      </c>
      <c r="M1999" s="27">
        <v>0</v>
      </c>
      <c r="N1999" s="27">
        <v>0</v>
      </c>
      <c r="O1999" s="27">
        <v>0</v>
      </c>
      <c r="P1999" s="27">
        <v>0</v>
      </c>
      <c r="Q1999" s="27">
        <v>0</v>
      </c>
      <c r="R1999" s="27">
        <v>0</v>
      </c>
      <c r="S1999" s="80">
        <v>0</v>
      </c>
      <c r="T1999" s="80">
        <v>0</v>
      </c>
      <c r="U1999" s="80">
        <v>0</v>
      </c>
      <c r="V1999" s="80">
        <v>0</v>
      </c>
      <c r="W1999" s="80">
        <v>0</v>
      </c>
      <c r="X1999" s="80">
        <v>0</v>
      </c>
      <c r="Y1999" s="80">
        <v>0</v>
      </c>
      <c r="Z1999" s="80">
        <v>0</v>
      </c>
      <c r="AA1999" s="80">
        <v>0</v>
      </c>
      <c r="AB1999" s="80">
        <v>0</v>
      </c>
      <c r="AC1999" s="80">
        <v>0</v>
      </c>
      <c r="AD1999" s="80">
        <v>0</v>
      </c>
      <c r="AE1999" s="80">
        <v>0</v>
      </c>
      <c r="AF1999" s="80">
        <v>0</v>
      </c>
      <c r="AG1999" s="80"/>
      <c r="AH1999" s="80">
        <v>0</v>
      </c>
      <c r="AI1999" s="80">
        <v>0</v>
      </c>
      <c r="AJ1999" s="80">
        <v>0</v>
      </c>
      <c r="AK1999" s="80">
        <v>0</v>
      </c>
      <c r="AL1999" s="80">
        <v>0</v>
      </c>
      <c r="AM1999" s="80">
        <v>0</v>
      </c>
      <c r="AN1999" s="41" t="s">
        <v>5586</v>
      </c>
      <c r="AO1999" s="41"/>
      <c r="AP1999" s="40" t="str" cm="1">
        <f t="array" ref="AP1999">IFERROR(_xlfn.IFS(
AR1999="MPR ISSUE","PDH",
AR1999="BSS Hardware Issue","BSS",
AR1999="Sites strategiques, MLL, Pylone, etc.","ENVTECH",
AR1999="AKTIVCO DEFAUT GE &amp; POWER Cabinet","AKTIVCO",
AR1999="AKTIVCO Coupure ENEO &amp; Baisse de tension","AKTIVCO GRID ONLY",
AR1999="Coupure ENEO &amp; Baisse de tension","IHS GRID ONLY",
AR1999="Defaut GE &amp; POWER Cabinet","IHS",
AR1999="Sharing","Partners",
AR1999="Sites strategiques &amp; DataCenter","SST &amp; DC",
AR1999="Exclu","Exclu",
AR1999="SAT","SAT",
AR1999="SPARE-ISSUE","SPARE-ISSUE",
AR1999="Fiber CAmtel","TRANS_FO_CAMTEL",
AR1999="Fiber AOF","Fiber AOF",
AR1999="Projet OCM (HUAWEI)","TRAVAUX-HUAWEI",
AR1999="Projet OCM (NOKIA)","TRAVAUX-NOKIA",
AR1999="ACCESS-ISSUE","ACCESS-ISSUE",
AR1999="Projet OCM (ZTE, NOKIA, autres projets)","TRAVAUX OCM",
AR1999="No root CAuse","No root cause",
AR1999="ODU HS","PDH",
AR1999="IP &amp; VLAN","PDH",
AR1999="Warehouse HUAWEI","SPARE-ISSUE",
AR1999="SPARE-HS","SPARE-ISSUE",
AR1999="Power Telco","BSS",AR1999="no impacts","no impacts"
),"")</f>
        <v>Exclu</v>
      </c>
      <c r="AQ1999" s="40" t="str" cm="1">
        <f t="array" ref="AQ1999">IFERROR(_xlfn.IFS(
AR1999="MPR ISSUE","TX ISSUE",
AR1999="BSS Hardware Issue","RAN ISSUE",
AR1999="Sites strategiques, MLL, Pylone, etc.","ENVTECH",
AR1999="AKTIVCO DEFAUT GE &amp; POWER Cabinet","POWER ISSUE",
AR1999="AKTIVCO Coupure ENEO &amp; Baisse de tension","POWER ISSUE",
AR1999="Coupure ENEO &amp; Baisse de tension","POWER ISSUE",
AR1999="Defaut GE &amp; POWER Cabinet","POWER ISSUE",
AR1999="Sharing","POWER ISSUE",
AR1999="Sites strategiques &amp; DataCenter","POWER ISSUE",
AR1999="Exclu","Exclu",
AR1999="SAT","TX ISSUE",
AR1999="SPARE-ISSUE","SPARE-ISSUE",
AR1999="Fiber CAmtel","TX ISSUE",
AR1999="Fiber AOF","TX ISSUE",
AR1999="Projet OCM (HUAWEI)","TRAVAUX-HUAWEI",
AR1999="Projet OCM (NOKIA)","TRAVAUX -NOKIA",
AR1999="ACCESS-ISSUE","ACCESS-ISSUE",
AR1999="Projet OCM (ZTE, NOKIA, autres projets)","TRAVAUX OCM",
AR1999="No root CAuse","No root cause",
AR1999="ODU HS","TX ISSUE",
AR1999="IP &amp; VLAN","TX ISSUE",
AR1999="Warehouse HUAWEI","SPARE-ISSUE",
AR1999="SPARE-HS","SPARE-ISSUE",
AR1999="Power Telco","RAN ISSUE",AR1999="no impacts","no impacts"
),"")</f>
        <v>Exclu</v>
      </c>
      <c r="AR1999" s="59" t="s">
        <v>5586</v>
      </c>
      <c r="AS1999" s="40" t="str" cm="1">
        <f t="array" ref="AS1999">IFERROR(_xlfn.IFS(
AR1999="MPR ISSUE","ACTIVE",
AR1999="BSS Hardware Issue","ACTIVE",
AR1999="Sites strategiques, MLL, Pylone, etc.","PASSIVE",
AR1999="AKTIVCO DEFAUT GE &amp; POWER Cabinet","PASSIVE",
AR1999="AKTIVCO Coupure ENEO &amp; Baisse de tension","PASSIVE",
AR1999="Coupure ENEO &amp; Baisse de tension","PASSIVE",
AR1999="Defaut GE &amp; POWER Cabinet","PASSIVE",
AR1999="Sharing","PASSIVE",
AR1999="Sites strategiques &amp; DataCenter","PASSIVE",
AR1999="Exclu","Exclu",
AR1999="SAT","ACTIVE",
AR1999="SPARE-ISSUE","SPARE-ISSUE",
AR1999="Fiber CAmtel","ACTIVE",
AR1999="Fiber AOF","ACTIVE",
AR1999="Projet OCM (HUAWEI)","PLANNED WORKS",
AR1999="Projet OCM (NOKIA)","PLANNED WORKS",
AR1999="ACCESS-ISSUE","ACCESS-ISSUE",
AR1999="Projet OCM (ZTE, NOKIA, autres projets)","PLANNED WORKS",
AR1999="No root CAuse","No root cause",
AR1999="ODU HS","ACTIVE",
AR1999="IP &amp; VLAN","ACTIVE",
AR1999="Warehouse HUAWEI","SPARE-ISSUE",
AR1999="SPARE-HS","SPARE-ISSUE",
AR1999="Power Telco","ACTIVE", AR1999="no impacts","no impacts"
),"")</f>
        <v>Exclu</v>
      </c>
      <c r="AT1999" s="99" t="s">
        <v>5661</v>
      </c>
      <c r="AU1999" s="99" t="s">
        <v>5307</v>
      </c>
      <c r="AW1999" s="17"/>
      <c r="AX1999" s="17" t="s">
        <v>5536</v>
      </c>
      <c r="AY1999" s="17"/>
      <c r="AZ1999" s="17" t="s">
        <v>5536</v>
      </c>
      <c r="BA1999" s="7"/>
      <c r="BC1999" s="18"/>
      <c r="BD1999" s="18"/>
      <c r="BE1999" s="18"/>
      <c r="BF1999" s="18"/>
      <c r="BG1999" s="18"/>
      <c r="BH1999" s="18"/>
      <c r="BI1999" s="18"/>
      <c r="BJ1999" s="18"/>
      <c r="BK1999" s="18"/>
      <c r="BM1999" s="18"/>
      <c r="BN1999" s="18"/>
      <c r="BO1999" s="18"/>
      <c r="BP1999" s="9" t="s">
        <v>5661</v>
      </c>
      <c r="BQ1999" s="14"/>
      <c r="BR1999" s="102" t="s">
        <v>5536</v>
      </c>
      <c r="BS1999" s="14"/>
      <c r="BT1999" s="14"/>
      <c r="BU1999" s="9"/>
      <c r="BV1999" s="9"/>
      <c r="BW1999" s="9"/>
    </row>
    <row r="2000" spans="1:75" x14ac:dyDescent="0.35">
      <c r="A2000" s="1" t="s">
        <v>1624</v>
      </c>
      <c r="B2000" s="8" t="s">
        <v>5308</v>
      </c>
      <c r="C2000" s="3" t="s">
        <v>55</v>
      </c>
      <c r="D2000" s="1" t="s">
        <v>21</v>
      </c>
      <c r="E2000" s="1" t="s">
        <v>709</v>
      </c>
      <c r="F2000" s="3" t="s">
        <v>55</v>
      </c>
      <c r="G2000" s="1" t="s">
        <v>1624</v>
      </c>
      <c r="H2000" s="28" t="s">
        <v>5589</v>
      </c>
      <c r="I2000" s="27">
        <v>0</v>
      </c>
      <c r="J2000" s="27">
        <v>0</v>
      </c>
      <c r="K2000" s="27">
        <v>0</v>
      </c>
      <c r="L2000" s="27">
        <v>0</v>
      </c>
      <c r="M2000" s="27">
        <v>0</v>
      </c>
      <c r="N2000" s="27">
        <v>0</v>
      </c>
      <c r="O2000" s="27">
        <v>0</v>
      </c>
      <c r="P2000" s="27">
        <v>0</v>
      </c>
      <c r="Q2000" s="27">
        <v>0</v>
      </c>
      <c r="R2000" s="27">
        <v>0</v>
      </c>
      <c r="S2000" s="80">
        <v>0</v>
      </c>
      <c r="T2000" s="80">
        <v>0</v>
      </c>
      <c r="U2000" s="80">
        <v>0</v>
      </c>
      <c r="V2000" s="80">
        <v>0</v>
      </c>
      <c r="W2000" s="80">
        <v>0</v>
      </c>
      <c r="X2000" s="80">
        <v>0</v>
      </c>
      <c r="Y2000" s="80">
        <v>0</v>
      </c>
      <c r="Z2000" s="80">
        <v>0</v>
      </c>
      <c r="AA2000" s="80">
        <v>0</v>
      </c>
      <c r="AB2000" s="80">
        <v>0</v>
      </c>
      <c r="AC2000" s="80">
        <v>0</v>
      </c>
      <c r="AD2000" s="80">
        <v>0</v>
      </c>
      <c r="AE2000" s="80">
        <v>0</v>
      </c>
      <c r="AF2000" s="80">
        <v>0</v>
      </c>
      <c r="AG2000" s="80"/>
      <c r="AH2000" s="80">
        <v>0</v>
      </c>
      <c r="AI2000" s="80">
        <v>0</v>
      </c>
      <c r="AJ2000" s="80">
        <v>0</v>
      </c>
      <c r="AK2000" s="80">
        <v>0</v>
      </c>
      <c r="AL2000" s="80">
        <v>0</v>
      </c>
      <c r="AM2000" s="80">
        <v>0</v>
      </c>
      <c r="AN2000" s="41" t="s">
        <v>5591</v>
      </c>
      <c r="AO2000" s="41"/>
      <c r="AP2000" s="40" t="str" cm="1">
        <f t="array" ref="AP2000">IFERROR(_xlfn.IFS(
AR2000="MPR ISSUE","PDH",
AR2000="BSS Hardware Issue","BSS",
AR2000="Sites strategiques, MLL, Pylone, etc.","ENVTECH",
AR2000="AKTIVCO DEFAUT GE &amp; POWER Cabinet","AKTIVCO",
AR2000="AKTIVCO Coupure ENEO &amp; Baisse de tension","AKTIVCO GRID ONLY",
AR2000="Coupure ENEO &amp; Baisse de tension","IHS GRID ONLY",
AR2000="Defaut GE &amp; POWER Cabinet","IHS",
AR2000="Sharing","Partners",
AR2000="Sites strategiques &amp; DataCenter","SST &amp; DC",
AR2000="Exclu","Exclu",
AR2000="SAT","SAT",
AR2000="SPARE-ISSUE","SPARE-ISSUE",
AR2000="Fiber CAmtel","TRANS_FO_CAMTEL",
AR2000="Fiber AOF","Fiber AOF",
AR2000="Projet OCM (HUAWEI)","TRAVAUX-HUAWEI",
AR2000="Projet OCM (NOKIA)","TRAVAUX-NOKIA",
AR2000="ACCESS-ISSUE","ACCESS-ISSUE",
AR2000="Projet OCM (ZTE, NOKIA, autres projets)","TRAVAUX OCM",
AR2000="No root CAuse","No root cause",
AR2000="ODU HS","PDH",
AR2000="IP &amp; VLAN","PDH",
AR2000="Warehouse HUAWEI","SPARE-ISSUE",
AR2000="SPARE-HS","SPARE-ISSUE",
AR2000="Power Telco","BSS",AR2000="no impacts","no impacts"
),"")</f>
        <v>No root cause</v>
      </c>
      <c r="AQ2000" s="40" t="str" cm="1">
        <f t="array" ref="AQ2000">IFERROR(_xlfn.IFS(
AR2000="MPR ISSUE","TX ISSUE",
AR2000="BSS Hardware Issue","RAN ISSUE",
AR2000="Sites strategiques, MLL, Pylone, etc.","ENVTECH",
AR2000="AKTIVCO DEFAUT GE &amp; POWER Cabinet","POWER ISSUE",
AR2000="AKTIVCO Coupure ENEO &amp; Baisse de tension","POWER ISSUE",
AR2000="Coupure ENEO &amp; Baisse de tension","POWER ISSUE",
AR2000="Defaut GE &amp; POWER Cabinet","POWER ISSUE",
AR2000="Sharing","POWER ISSUE",
AR2000="Sites strategiques &amp; DataCenter","POWER ISSUE",
AR2000="Exclu","Exclu",
AR2000="SAT","TX ISSUE",
AR2000="SPARE-ISSUE","SPARE-ISSUE",
AR2000="Fiber CAmtel","TX ISSUE",
AR2000="Fiber AOF","TX ISSUE",
AR2000="Projet OCM (HUAWEI)","TRAVAUX-HUAWEI",
AR2000="Projet OCM (NOKIA)","TRAVAUX -NOKIA",
AR2000="ACCESS-ISSUE","ACCESS-ISSUE",
AR2000="Projet OCM (ZTE, NOKIA, autres projets)","TRAVAUX OCM",
AR2000="No root CAuse","No root cause",
AR2000="ODU HS","TX ISSUE",
AR2000="IP &amp; VLAN","TX ISSUE",
AR2000="Warehouse HUAWEI","SPARE-ISSUE",
AR2000="SPARE-HS","SPARE-ISSUE",
AR2000="Power Telco","RAN ISSUE",AR2000="no impacts","no impacts"
),"")</f>
        <v>No root cause</v>
      </c>
      <c r="AR2000" s="59" t="s">
        <v>5343</v>
      </c>
      <c r="AS2000" s="40" t="str" cm="1">
        <f t="array" ref="AS2000">IFERROR(_xlfn.IFS(
AR2000="MPR ISSUE","ACTIVE",
AR2000="BSS Hardware Issue","ACTIVE",
AR2000="Sites strategiques, MLL, Pylone, etc.","PASSIVE",
AR2000="AKTIVCO DEFAUT GE &amp; POWER Cabinet","PASSIVE",
AR2000="AKTIVCO Coupure ENEO &amp; Baisse de tension","PASSIVE",
AR2000="Coupure ENEO &amp; Baisse de tension","PASSIVE",
AR2000="Defaut GE &amp; POWER Cabinet","PASSIVE",
AR2000="Sharing","PASSIVE",
AR2000="Sites strategiques &amp; DataCenter","PASSIVE",
AR2000="Exclu","Exclu",
AR2000="SAT","ACTIVE",
AR2000="SPARE-ISSUE","SPARE-ISSUE",
AR2000="Fiber CAmtel","ACTIVE",
AR2000="Fiber AOF","ACTIVE",
AR2000="Projet OCM (HUAWEI)","PLANNED WORKS",
AR2000="Projet OCM (NOKIA)","PLANNED WORKS",
AR2000="ACCESS-ISSUE","ACCESS-ISSUE",
AR2000="Projet OCM (ZTE, NOKIA, autres projets)","PLANNED WORKS",
AR2000="No root CAuse","No root cause",
AR2000="ODU HS","ACTIVE",
AR2000="IP &amp; VLAN","ACTIVE",
AR2000="Warehouse HUAWEI","SPARE-ISSUE",
AR2000="SPARE-HS","SPARE-ISSUE",
AR2000="Power Telco","ACTIVE", AR2000="no impacts","no impacts"
),"")</f>
        <v>No root cause</v>
      </c>
      <c r="AT2000" s="99" t="s">
        <v>5661</v>
      </c>
      <c r="AU2000" s="99" t="s">
        <v>5308</v>
      </c>
      <c r="AW2000" s="17"/>
      <c r="AX2000" s="17" t="s">
        <v>5536</v>
      </c>
      <c r="AY2000" s="17"/>
      <c r="AZ2000" s="17" t="s">
        <v>5536</v>
      </c>
      <c r="BA2000" s="7"/>
      <c r="BC2000" s="18"/>
      <c r="BD2000" s="18"/>
      <c r="BE2000" s="18"/>
      <c r="BF2000" s="18"/>
      <c r="BG2000" s="18"/>
      <c r="BH2000" s="18"/>
      <c r="BI2000" s="18"/>
      <c r="BJ2000" s="18"/>
      <c r="BK2000" s="18"/>
      <c r="BM2000" s="18"/>
      <c r="BN2000" s="18"/>
      <c r="BO2000" s="18"/>
      <c r="BP2000" s="9" t="s">
        <v>5661</v>
      </c>
      <c r="BQ2000" s="14"/>
      <c r="BR2000" s="102" t="s">
        <v>5536</v>
      </c>
      <c r="BS2000" s="14"/>
      <c r="BT2000" s="14"/>
      <c r="BU2000" s="9"/>
      <c r="BV2000" s="9"/>
      <c r="BW2000" s="9"/>
    </row>
    <row r="2001" spans="1:75" x14ac:dyDescent="0.35">
      <c r="A2001" s="1" t="s">
        <v>4222</v>
      </c>
      <c r="B2001" s="8" t="s">
        <v>4223</v>
      </c>
      <c r="C2001" s="3" t="s">
        <v>51</v>
      </c>
      <c r="D2001" s="1" t="s">
        <v>11</v>
      </c>
      <c r="E2001" s="1" t="s">
        <v>96</v>
      </c>
      <c r="F2001" s="3" t="s">
        <v>51</v>
      </c>
      <c r="G2001" s="1" t="s">
        <v>4224</v>
      </c>
      <c r="H2001" s="28" t="s">
        <v>5601</v>
      </c>
      <c r="I2001" s="27">
        <v>0</v>
      </c>
      <c r="J2001" s="27">
        <v>0</v>
      </c>
      <c r="K2001" s="27">
        <v>0</v>
      </c>
      <c r="L2001" s="27">
        <v>0</v>
      </c>
      <c r="M2001" s="27">
        <v>0</v>
      </c>
      <c r="N2001" s="27">
        <v>0</v>
      </c>
      <c r="O2001" s="27">
        <v>0</v>
      </c>
      <c r="P2001" s="27">
        <v>0</v>
      </c>
      <c r="Q2001" s="27">
        <v>0</v>
      </c>
      <c r="R2001" s="27">
        <v>0</v>
      </c>
      <c r="S2001" s="80">
        <v>0</v>
      </c>
      <c r="T2001" s="80">
        <v>0</v>
      </c>
      <c r="U2001" s="80">
        <v>0</v>
      </c>
      <c r="V2001" s="80">
        <v>0</v>
      </c>
      <c r="W2001" s="80">
        <v>0</v>
      </c>
      <c r="X2001" s="80">
        <v>0</v>
      </c>
      <c r="Y2001" s="80">
        <v>0</v>
      </c>
      <c r="Z2001" s="80">
        <v>0</v>
      </c>
      <c r="AA2001" s="80">
        <v>0</v>
      </c>
      <c r="AB2001" s="80">
        <v>0</v>
      </c>
      <c r="AC2001" s="80">
        <v>0</v>
      </c>
      <c r="AD2001" s="80">
        <v>0</v>
      </c>
      <c r="AE2001" s="80">
        <v>0</v>
      </c>
      <c r="AF2001" s="80">
        <v>0</v>
      </c>
      <c r="AG2001" s="80"/>
      <c r="AH2001" s="80">
        <v>0</v>
      </c>
      <c r="AI2001" s="80">
        <v>0</v>
      </c>
      <c r="AJ2001" s="80">
        <v>0</v>
      </c>
      <c r="AK2001" s="80">
        <v>0</v>
      </c>
      <c r="AL2001" s="80">
        <v>0</v>
      </c>
      <c r="AM2001" s="80">
        <v>0</v>
      </c>
      <c r="AN2001" s="41" t="s">
        <v>5591</v>
      </c>
      <c r="AO2001" s="41"/>
      <c r="AP2001" s="40" t="str" cm="1">
        <f t="array" ref="AP2001">IFERROR(_xlfn.IFS(
AR2001="MPR ISSUE","PDH",
AR2001="BSS Hardware Issue","BSS",
AR2001="Sites strategiques, MLL, Pylone, etc.","ENVTECH",
AR2001="AKTIVCO DEFAUT GE &amp; POWER Cabinet","AKTIVCO",
AR2001="AKTIVCO Coupure ENEO &amp; Baisse de tension","AKTIVCO GRID ONLY",
AR2001="Coupure ENEO &amp; Baisse de tension","IHS GRID ONLY",
AR2001="Defaut GE &amp; POWER Cabinet","IHS",
AR2001="Sharing","Partners",
AR2001="Sites strategiques &amp; DataCenter","SST &amp; DC",
AR2001="Exclu","Exclu",
AR2001="SAT","SAT",
AR2001="SPARE-ISSUE","SPARE-ISSUE",
AR2001="Fiber CAmtel","TRANS_FO_CAMTEL",
AR2001="Fiber AOF","Fiber AOF",
AR2001="Projet OCM (HUAWEI)","TRAVAUX-HUAWEI",
AR2001="Projet OCM (NOKIA)","TRAVAUX-NOKIA",
AR2001="ACCESS-ISSUE","ACCESS-ISSUE",
AR2001="Projet OCM (ZTE, NOKIA, autres projets)","TRAVAUX OCM",
AR2001="No root CAuse","No root cause",
AR2001="ODU HS","PDH",
AR2001="IP &amp; VLAN","PDH",
AR2001="Warehouse HUAWEI","SPARE-ISSUE",
AR2001="SPARE-HS","SPARE-ISSUE",
AR2001="Power Telco","BSS",AR2001="no impacts","no impacts"
),"")</f>
        <v>No root cause</v>
      </c>
      <c r="AQ2001" s="40" t="str" cm="1">
        <f t="array" ref="AQ2001">IFERROR(_xlfn.IFS(
AR2001="MPR ISSUE","TX ISSUE",
AR2001="BSS Hardware Issue","RAN ISSUE",
AR2001="Sites strategiques, MLL, Pylone, etc.","ENVTECH",
AR2001="AKTIVCO DEFAUT GE &amp; POWER Cabinet","POWER ISSUE",
AR2001="AKTIVCO Coupure ENEO &amp; Baisse de tension","POWER ISSUE",
AR2001="Coupure ENEO &amp; Baisse de tension","POWER ISSUE",
AR2001="Defaut GE &amp; POWER Cabinet","POWER ISSUE",
AR2001="Sharing","POWER ISSUE",
AR2001="Sites strategiques &amp; DataCenter","POWER ISSUE",
AR2001="Exclu","Exclu",
AR2001="SAT","TX ISSUE",
AR2001="SPARE-ISSUE","SPARE-ISSUE",
AR2001="Fiber CAmtel","TX ISSUE",
AR2001="Fiber AOF","TX ISSUE",
AR2001="Projet OCM (HUAWEI)","TRAVAUX-HUAWEI",
AR2001="Projet OCM (NOKIA)","TRAVAUX -NOKIA",
AR2001="ACCESS-ISSUE","ACCESS-ISSUE",
AR2001="Projet OCM (ZTE, NOKIA, autres projets)","TRAVAUX OCM",
AR2001="No root CAuse","No root cause",
AR2001="ODU HS","TX ISSUE",
AR2001="IP &amp; VLAN","TX ISSUE",
AR2001="Warehouse HUAWEI","SPARE-ISSUE",
AR2001="SPARE-HS","SPARE-ISSUE",
AR2001="Power Telco","RAN ISSUE",AR2001="no impacts","no impacts"
),"")</f>
        <v>No root cause</v>
      </c>
      <c r="AR2001" s="59" t="s">
        <v>5343</v>
      </c>
      <c r="AS2001" s="40" t="str" cm="1">
        <f t="array" ref="AS2001">IFERROR(_xlfn.IFS(
AR2001="MPR ISSUE","ACTIVE",
AR2001="BSS Hardware Issue","ACTIVE",
AR2001="Sites strategiques, MLL, Pylone, etc.","PASSIVE",
AR2001="AKTIVCO DEFAUT GE &amp; POWER Cabinet","PASSIVE",
AR2001="AKTIVCO Coupure ENEO &amp; Baisse de tension","PASSIVE",
AR2001="Coupure ENEO &amp; Baisse de tension","PASSIVE",
AR2001="Defaut GE &amp; POWER Cabinet","PASSIVE",
AR2001="Sharing","PASSIVE",
AR2001="Sites strategiques &amp; DataCenter","PASSIVE",
AR2001="Exclu","Exclu",
AR2001="SAT","ACTIVE",
AR2001="SPARE-ISSUE","SPARE-ISSUE",
AR2001="Fiber CAmtel","ACTIVE",
AR2001="Fiber AOF","ACTIVE",
AR2001="Projet OCM (HUAWEI)","PLANNED WORKS",
AR2001="Projet OCM (NOKIA)","PLANNED WORKS",
AR2001="ACCESS-ISSUE","ACCESS-ISSUE",
AR2001="Projet OCM (ZTE, NOKIA, autres projets)","PLANNED WORKS",
AR2001="No root CAuse","No root cause",
AR2001="ODU HS","ACTIVE",
AR2001="IP &amp; VLAN","ACTIVE",
AR2001="Warehouse HUAWEI","SPARE-ISSUE",
AR2001="SPARE-HS","SPARE-ISSUE",
AR2001="Power Telco","ACTIVE", AR2001="no impacts","no impacts"
),"")</f>
        <v>No root cause</v>
      </c>
      <c r="AT2001" s="99" t="s">
        <v>5661</v>
      </c>
      <c r="AU2001" s="99" t="s">
        <v>4223</v>
      </c>
      <c r="AW2001" s="17"/>
      <c r="AX2001" s="17" t="s">
        <v>5536</v>
      </c>
      <c r="AY2001" s="17"/>
      <c r="AZ2001" s="17" t="s">
        <v>5536</v>
      </c>
      <c r="BA2001" s="7"/>
      <c r="BC2001" s="18"/>
      <c r="BD2001" s="18"/>
      <c r="BE2001" s="18"/>
      <c r="BF2001" s="18"/>
      <c r="BG2001" s="18"/>
      <c r="BH2001" s="18"/>
      <c r="BI2001" s="18"/>
      <c r="BJ2001" s="18"/>
      <c r="BK2001" s="18"/>
      <c r="BM2001" s="18"/>
      <c r="BN2001" s="18"/>
      <c r="BO2001" s="18"/>
      <c r="BP2001" s="9" t="s">
        <v>5661</v>
      </c>
      <c r="BQ2001" s="14"/>
      <c r="BR2001" s="102" t="s">
        <v>5536</v>
      </c>
      <c r="BS2001" s="14"/>
      <c r="BT2001" s="14"/>
      <c r="BU2001" s="9"/>
      <c r="BV2001" s="9"/>
      <c r="BW2001" s="9"/>
    </row>
    <row r="2002" spans="1:75" x14ac:dyDescent="0.35">
      <c r="A2002" s="1" t="s">
        <v>4053</v>
      </c>
      <c r="B2002" s="8" t="s">
        <v>4054</v>
      </c>
      <c r="C2002" s="3" t="s">
        <v>102</v>
      </c>
      <c r="D2002" s="1" t="s">
        <v>11</v>
      </c>
      <c r="E2002" s="1" t="s">
        <v>12</v>
      </c>
      <c r="F2002" s="3" t="s">
        <v>102</v>
      </c>
      <c r="G2002" s="1" t="s">
        <v>4055</v>
      </c>
      <c r="H2002" s="28" t="s">
        <v>5601</v>
      </c>
      <c r="I2002" s="27">
        <v>0</v>
      </c>
      <c r="J2002" s="27">
        <v>0</v>
      </c>
      <c r="K2002" s="27">
        <v>0</v>
      </c>
      <c r="L2002" s="27">
        <v>0</v>
      </c>
      <c r="M2002" s="27">
        <v>0</v>
      </c>
      <c r="N2002" s="27">
        <v>0</v>
      </c>
      <c r="O2002" s="27">
        <v>0</v>
      </c>
      <c r="P2002" s="27">
        <v>0</v>
      </c>
      <c r="Q2002" s="27">
        <v>0</v>
      </c>
      <c r="R2002" s="27">
        <v>0</v>
      </c>
      <c r="S2002" s="80">
        <v>0</v>
      </c>
      <c r="T2002" s="80">
        <v>0</v>
      </c>
      <c r="U2002" s="80">
        <v>0</v>
      </c>
      <c r="V2002" s="80">
        <v>0</v>
      </c>
      <c r="W2002" s="80">
        <v>0</v>
      </c>
      <c r="X2002" s="80">
        <v>0</v>
      </c>
      <c r="Y2002" s="80">
        <v>0</v>
      </c>
      <c r="Z2002" s="80">
        <v>0</v>
      </c>
      <c r="AA2002" s="80">
        <v>0</v>
      </c>
      <c r="AB2002" s="80">
        <v>0</v>
      </c>
      <c r="AC2002" s="80">
        <v>0</v>
      </c>
      <c r="AD2002" s="80">
        <v>0</v>
      </c>
      <c r="AE2002" s="80">
        <v>0</v>
      </c>
      <c r="AF2002" s="80">
        <v>0</v>
      </c>
      <c r="AG2002" s="80"/>
      <c r="AH2002" s="80">
        <v>0</v>
      </c>
      <c r="AI2002" s="80">
        <v>0</v>
      </c>
      <c r="AJ2002" s="80">
        <v>0</v>
      </c>
      <c r="AK2002" s="80">
        <v>0</v>
      </c>
      <c r="AL2002" s="80">
        <v>0</v>
      </c>
      <c r="AM2002" s="80">
        <v>0</v>
      </c>
      <c r="AN2002" s="41" t="s">
        <v>5558</v>
      </c>
      <c r="AO2002" s="41"/>
      <c r="AP2002" s="40" t="str" cm="1">
        <f t="array" ref="AP2002">IFERROR(_xlfn.IFS(
AR2002="MPR ISSUE","PDH",
AR2002="BSS Hardware Issue","BSS",
AR2002="Sites strategiques, MLL, Pylone, etc.","ENVTECH",
AR2002="AKTIVCO DEFAUT GE &amp; POWER Cabinet","AKTIVCO",
AR2002="AKTIVCO Coupure ENEO &amp; Baisse de tension","AKTIVCO GRID ONLY",
AR2002="Coupure ENEO &amp; Baisse de tension","IHS GRID ONLY",
AR2002="Defaut GE &amp; POWER Cabinet","IHS",
AR2002="Sharing","Partners",
AR2002="Sites strategiques &amp; DataCenter","SST &amp; DC",
AR2002="Exclu","Exclu",
AR2002="SAT","SAT",
AR2002="SPARE-ISSUE","SPARE-ISSUE",
AR2002="Fiber CAmtel","TRANS_FO_CAMTEL",
AR2002="Fiber AOF","Fiber AOF",
AR2002="Projet OCM (HUAWEI)","TRAVAUX-HUAWEI",
AR2002="Projet OCM (NOKIA)","TRAVAUX-NOKIA",
AR2002="ACCESS-ISSUE","ACCESS-ISSUE",
AR2002="Projet OCM (ZTE, NOKIA, autres projets)","TRAVAUX OCM",
AR2002="No root CAuse","No root cause",
AR2002="ODU HS","PDH",
AR2002="IP &amp; VLAN","PDH",
AR2002="Warehouse HUAWEI","SPARE-ISSUE",
AR2002="SPARE-HS","SPARE-ISSUE",
AR2002="Power Telco","BSS",AR2002="no impacts","no impacts"
),"")</f>
        <v>No root cause</v>
      </c>
      <c r="AQ2002" s="40" t="str" cm="1">
        <f t="array" ref="AQ2002">IFERROR(_xlfn.IFS(
AR2002="MPR ISSUE","TX ISSUE",
AR2002="BSS Hardware Issue","RAN ISSUE",
AR2002="Sites strategiques, MLL, Pylone, etc.","ENVTECH",
AR2002="AKTIVCO DEFAUT GE &amp; POWER Cabinet","POWER ISSUE",
AR2002="AKTIVCO Coupure ENEO &amp; Baisse de tension","POWER ISSUE",
AR2002="Coupure ENEO &amp; Baisse de tension","POWER ISSUE",
AR2002="Defaut GE &amp; POWER Cabinet","POWER ISSUE",
AR2002="Sharing","POWER ISSUE",
AR2002="Sites strategiques &amp; DataCenter","POWER ISSUE",
AR2002="Exclu","Exclu",
AR2002="SAT","TX ISSUE",
AR2002="SPARE-ISSUE","SPARE-ISSUE",
AR2002="Fiber CAmtel","TX ISSUE",
AR2002="Fiber AOF","TX ISSUE",
AR2002="Projet OCM (HUAWEI)","TRAVAUX-HUAWEI",
AR2002="Projet OCM (NOKIA)","TRAVAUX -NOKIA",
AR2002="ACCESS-ISSUE","ACCESS-ISSUE",
AR2002="Projet OCM (ZTE, NOKIA, autres projets)","TRAVAUX OCM",
AR2002="No root CAuse","No root cause",
AR2002="ODU HS","TX ISSUE",
AR2002="IP &amp; VLAN","TX ISSUE",
AR2002="Warehouse HUAWEI","SPARE-ISSUE",
AR2002="SPARE-HS","SPARE-ISSUE",
AR2002="Power Telco","RAN ISSUE",AR2002="no impacts","no impacts"
),"")</f>
        <v>No root cause</v>
      </c>
      <c r="AR2002" s="59" t="s">
        <v>5343</v>
      </c>
      <c r="AS2002" s="40" t="str" cm="1">
        <f t="array" ref="AS2002">IFERROR(_xlfn.IFS(
AR2002="MPR ISSUE","ACTIVE",
AR2002="BSS Hardware Issue","ACTIVE",
AR2002="Sites strategiques, MLL, Pylone, etc.","PASSIVE",
AR2002="AKTIVCO DEFAUT GE &amp; POWER Cabinet","PASSIVE",
AR2002="AKTIVCO Coupure ENEO &amp; Baisse de tension","PASSIVE",
AR2002="Coupure ENEO &amp; Baisse de tension","PASSIVE",
AR2002="Defaut GE &amp; POWER Cabinet","PASSIVE",
AR2002="Sharing","PASSIVE",
AR2002="Sites strategiques &amp; DataCenter","PASSIVE",
AR2002="Exclu","Exclu",
AR2002="SAT","ACTIVE",
AR2002="SPARE-ISSUE","SPARE-ISSUE",
AR2002="Fiber CAmtel","ACTIVE",
AR2002="Fiber AOF","ACTIVE",
AR2002="Projet OCM (HUAWEI)","PLANNED WORKS",
AR2002="Projet OCM (NOKIA)","PLANNED WORKS",
AR2002="ACCESS-ISSUE","ACCESS-ISSUE",
AR2002="Projet OCM (ZTE, NOKIA, autres projets)","PLANNED WORKS",
AR2002="No root CAuse","No root cause",
AR2002="ODU HS","ACTIVE",
AR2002="IP &amp; VLAN","ACTIVE",
AR2002="Warehouse HUAWEI","SPARE-ISSUE",
AR2002="SPARE-HS","SPARE-ISSUE",
AR2002="Power Telco","ACTIVE", AR2002="no impacts","no impacts"
),"")</f>
        <v>No root cause</v>
      </c>
      <c r="AT2002" s="99" t="s">
        <v>5661</v>
      </c>
      <c r="AU2002" s="99" t="s">
        <v>4054</v>
      </c>
      <c r="AW2002" s="17"/>
      <c r="AX2002" s="17" t="s">
        <v>5536</v>
      </c>
      <c r="AY2002" s="17"/>
      <c r="AZ2002" s="17" t="s">
        <v>5536</v>
      </c>
      <c r="BA2002" s="7"/>
      <c r="BC2002" s="18"/>
      <c r="BD2002" s="18"/>
      <c r="BE2002" s="18"/>
      <c r="BF2002" s="18"/>
      <c r="BG2002" s="18"/>
      <c r="BH2002" s="18"/>
      <c r="BI2002" s="18"/>
      <c r="BJ2002" s="18"/>
      <c r="BK2002" s="18"/>
      <c r="BM2002" s="18"/>
      <c r="BN2002" s="18"/>
      <c r="BO2002" s="18"/>
      <c r="BP2002" s="9" t="s">
        <v>5661</v>
      </c>
      <c r="BQ2002" s="14"/>
      <c r="BR2002" s="102" t="s">
        <v>5536</v>
      </c>
      <c r="BS2002" s="14"/>
      <c r="BT2002" s="14"/>
      <c r="BU2002" s="9"/>
      <c r="BV2002" s="9"/>
      <c r="BW2002" s="9"/>
    </row>
    <row r="2003" spans="1:75" x14ac:dyDescent="0.35">
      <c r="A2003" s="1" t="s">
        <v>1410</v>
      </c>
      <c r="B2003" s="8" t="s">
        <v>1411</v>
      </c>
      <c r="C2003" s="3" t="s">
        <v>299</v>
      </c>
      <c r="D2003" s="1" t="s">
        <v>11</v>
      </c>
      <c r="E2003" s="1" t="s">
        <v>12</v>
      </c>
      <c r="F2003" s="3" t="s">
        <v>102</v>
      </c>
      <c r="G2003" s="1" t="s">
        <v>299</v>
      </c>
      <c r="H2003" s="28" t="s">
        <v>5589</v>
      </c>
      <c r="I2003" s="27">
        <v>0</v>
      </c>
      <c r="J2003" s="27">
        <v>0</v>
      </c>
      <c r="K2003" s="27">
        <v>0</v>
      </c>
      <c r="L2003" s="27">
        <v>0</v>
      </c>
      <c r="M2003" s="27">
        <v>0</v>
      </c>
      <c r="N2003" s="27">
        <v>0</v>
      </c>
      <c r="O2003" s="27">
        <v>0</v>
      </c>
      <c r="P2003" s="27">
        <v>0</v>
      </c>
      <c r="Q2003" s="27">
        <v>0</v>
      </c>
      <c r="R2003" s="27">
        <v>0</v>
      </c>
      <c r="S2003" s="80">
        <v>0</v>
      </c>
      <c r="T2003" s="80">
        <v>0</v>
      </c>
      <c r="U2003" s="80">
        <v>0</v>
      </c>
      <c r="V2003" s="80">
        <v>0</v>
      </c>
      <c r="W2003" s="80">
        <v>0</v>
      </c>
      <c r="X2003" s="80">
        <v>0</v>
      </c>
      <c r="Y2003" s="80">
        <v>0</v>
      </c>
      <c r="Z2003" s="80">
        <v>0</v>
      </c>
      <c r="AA2003" s="80">
        <v>0</v>
      </c>
      <c r="AB2003" s="80">
        <v>0</v>
      </c>
      <c r="AC2003" s="80">
        <v>0</v>
      </c>
      <c r="AD2003" s="80">
        <v>0</v>
      </c>
      <c r="AE2003" s="80">
        <v>0</v>
      </c>
      <c r="AF2003" s="80">
        <v>0</v>
      </c>
      <c r="AG2003" s="80"/>
      <c r="AH2003" s="80">
        <v>0</v>
      </c>
      <c r="AI2003" s="80">
        <v>0</v>
      </c>
      <c r="AJ2003" s="80">
        <v>0</v>
      </c>
      <c r="AK2003" s="80">
        <v>0</v>
      </c>
      <c r="AL2003" s="80">
        <v>0</v>
      </c>
      <c r="AM2003" s="80">
        <v>0</v>
      </c>
      <c r="AN2003" s="41" t="s">
        <v>5558</v>
      </c>
      <c r="AO2003" s="41"/>
      <c r="AP2003" s="40" t="str" cm="1">
        <f t="array" ref="AP2003">IFERROR(_xlfn.IFS(
AR2003="MPR ISSUE","PDH",
AR2003="BSS Hardware Issue","BSS",
AR2003="Sites strategiques, MLL, Pylone, etc.","ENVTECH",
AR2003="AKTIVCO DEFAUT GE &amp; POWER Cabinet","AKTIVCO",
AR2003="AKTIVCO Coupure ENEO &amp; Baisse de tension","AKTIVCO GRID ONLY",
AR2003="Coupure ENEO &amp; Baisse de tension","IHS GRID ONLY",
AR2003="Defaut GE &amp; POWER Cabinet","IHS",
AR2003="Sharing","Partners",
AR2003="Sites strategiques &amp; DataCenter","SST &amp; DC",
AR2003="Exclu","Exclu",
AR2003="SAT","SAT",
AR2003="SPARE-ISSUE","SPARE-ISSUE",
AR2003="Fiber CAmtel","TRANS_FO_CAMTEL",
AR2003="Fiber AOF","Fiber AOF",
AR2003="Projet OCM (HUAWEI)","TRAVAUX-HUAWEI",
AR2003="Projet OCM (NOKIA)","TRAVAUX-NOKIA",
AR2003="ACCESS-ISSUE","ACCESS-ISSUE",
AR2003="Projet OCM (ZTE, NOKIA, autres projets)","TRAVAUX OCM",
AR2003="No root CAuse","No root cause",
AR2003="ODU HS","PDH",
AR2003="IP &amp; VLAN","PDH",
AR2003="Warehouse HUAWEI","SPARE-ISSUE",
AR2003="SPARE-HS","SPARE-ISSUE",
AR2003="Power Telco","BSS",AR2003="no impacts","no impacts"
),"")</f>
        <v>No root cause</v>
      </c>
      <c r="AQ2003" s="40" t="str" cm="1">
        <f t="array" ref="AQ2003">IFERROR(_xlfn.IFS(
AR2003="MPR ISSUE","TX ISSUE",
AR2003="BSS Hardware Issue","RAN ISSUE",
AR2003="Sites strategiques, MLL, Pylone, etc.","ENVTECH",
AR2003="AKTIVCO DEFAUT GE &amp; POWER Cabinet","POWER ISSUE",
AR2003="AKTIVCO Coupure ENEO &amp; Baisse de tension","POWER ISSUE",
AR2003="Coupure ENEO &amp; Baisse de tension","POWER ISSUE",
AR2003="Defaut GE &amp; POWER Cabinet","POWER ISSUE",
AR2003="Sharing","POWER ISSUE",
AR2003="Sites strategiques &amp; DataCenter","POWER ISSUE",
AR2003="Exclu","Exclu",
AR2003="SAT","TX ISSUE",
AR2003="SPARE-ISSUE","SPARE-ISSUE",
AR2003="Fiber CAmtel","TX ISSUE",
AR2003="Fiber AOF","TX ISSUE",
AR2003="Projet OCM (HUAWEI)","TRAVAUX-HUAWEI",
AR2003="Projet OCM (NOKIA)","TRAVAUX -NOKIA",
AR2003="ACCESS-ISSUE","ACCESS-ISSUE",
AR2003="Projet OCM (ZTE, NOKIA, autres projets)","TRAVAUX OCM",
AR2003="No root CAuse","No root cause",
AR2003="ODU HS","TX ISSUE",
AR2003="IP &amp; VLAN","TX ISSUE",
AR2003="Warehouse HUAWEI","SPARE-ISSUE",
AR2003="SPARE-HS","SPARE-ISSUE",
AR2003="Power Telco","RAN ISSUE",AR2003="no impacts","no impacts"
),"")</f>
        <v>No root cause</v>
      </c>
      <c r="AR2003" s="59" t="s">
        <v>5343</v>
      </c>
      <c r="AS2003" s="40" t="str" cm="1">
        <f t="array" ref="AS2003">IFERROR(_xlfn.IFS(
AR2003="MPR ISSUE","ACTIVE",
AR2003="BSS Hardware Issue","ACTIVE",
AR2003="Sites strategiques, MLL, Pylone, etc.","PASSIVE",
AR2003="AKTIVCO DEFAUT GE &amp; POWER Cabinet","PASSIVE",
AR2003="AKTIVCO Coupure ENEO &amp; Baisse de tension","PASSIVE",
AR2003="Coupure ENEO &amp; Baisse de tension","PASSIVE",
AR2003="Defaut GE &amp; POWER Cabinet","PASSIVE",
AR2003="Sharing","PASSIVE",
AR2003="Sites strategiques &amp; DataCenter","PASSIVE",
AR2003="Exclu","Exclu",
AR2003="SAT","ACTIVE",
AR2003="SPARE-ISSUE","SPARE-ISSUE",
AR2003="Fiber CAmtel","ACTIVE",
AR2003="Fiber AOF","ACTIVE",
AR2003="Projet OCM (HUAWEI)","PLANNED WORKS",
AR2003="Projet OCM (NOKIA)","PLANNED WORKS",
AR2003="ACCESS-ISSUE","ACCESS-ISSUE",
AR2003="Projet OCM (ZTE, NOKIA, autres projets)","PLANNED WORKS",
AR2003="No root CAuse","No root cause",
AR2003="ODU HS","ACTIVE",
AR2003="IP &amp; VLAN","ACTIVE",
AR2003="Warehouse HUAWEI","SPARE-ISSUE",
AR2003="SPARE-HS","SPARE-ISSUE",
AR2003="Power Telco","ACTIVE", AR2003="no impacts","no impacts"
),"")</f>
        <v>No root cause</v>
      </c>
      <c r="AT2003" s="99" t="s">
        <v>5661</v>
      </c>
      <c r="AU2003" s="99" t="s">
        <v>1411</v>
      </c>
      <c r="AW2003" s="17"/>
      <c r="AX2003" s="17" t="s">
        <v>5536</v>
      </c>
      <c r="AY2003" s="17"/>
      <c r="AZ2003" s="17" t="s">
        <v>5536</v>
      </c>
      <c r="BA2003" s="7"/>
      <c r="BC2003" s="18"/>
      <c r="BD2003" s="18"/>
      <c r="BE2003" s="18"/>
      <c r="BF2003" s="18"/>
      <c r="BG2003" s="18"/>
      <c r="BH2003" s="18"/>
      <c r="BI2003" s="18"/>
      <c r="BJ2003" s="18"/>
      <c r="BK2003" s="18"/>
      <c r="BM2003" s="18"/>
      <c r="BN2003" s="18"/>
      <c r="BO2003" s="18"/>
      <c r="BP2003" s="9" t="s">
        <v>5661</v>
      </c>
      <c r="BQ2003" s="14"/>
      <c r="BR2003" s="102" t="s">
        <v>5536</v>
      </c>
      <c r="BS2003" s="14"/>
      <c r="BT2003" s="14"/>
      <c r="BU2003" s="9"/>
      <c r="BV2003" s="9"/>
      <c r="BW2003" s="9"/>
    </row>
    <row r="2004" spans="1:75" x14ac:dyDescent="0.35">
      <c r="A2004" s="1" t="s">
        <v>4415</v>
      </c>
      <c r="B2004" s="8" t="s">
        <v>4416</v>
      </c>
      <c r="C2004" s="3" t="s">
        <v>31</v>
      </c>
      <c r="D2004" s="1" t="s">
        <v>21</v>
      </c>
      <c r="E2004" s="1" t="s">
        <v>188</v>
      </c>
      <c r="F2004" s="3" t="s">
        <v>31</v>
      </c>
      <c r="G2004" s="1" t="s">
        <v>3685</v>
      </c>
      <c r="H2004" s="30" t="s">
        <v>5587</v>
      </c>
      <c r="I2004" s="27">
        <v>0</v>
      </c>
      <c r="J2004" s="27">
        <v>0</v>
      </c>
      <c r="K2004" s="27">
        <v>0</v>
      </c>
      <c r="L2004" s="27">
        <v>0</v>
      </c>
      <c r="M2004" s="27">
        <v>0</v>
      </c>
      <c r="N2004" s="27">
        <v>0</v>
      </c>
      <c r="O2004" s="27">
        <v>0</v>
      </c>
      <c r="P2004" s="27">
        <v>0</v>
      </c>
      <c r="Q2004" s="27">
        <v>0</v>
      </c>
      <c r="R2004" s="27">
        <v>0</v>
      </c>
      <c r="S2004" s="80">
        <v>0</v>
      </c>
      <c r="T2004" s="80">
        <v>0</v>
      </c>
      <c r="U2004" s="80">
        <v>0</v>
      </c>
      <c r="V2004" s="80">
        <v>0</v>
      </c>
      <c r="W2004" s="80">
        <v>0</v>
      </c>
      <c r="X2004" s="80">
        <v>0</v>
      </c>
      <c r="Y2004" s="80">
        <v>0</v>
      </c>
      <c r="Z2004" s="80">
        <v>0</v>
      </c>
      <c r="AA2004" s="80">
        <v>0</v>
      </c>
      <c r="AB2004" s="80">
        <v>0</v>
      </c>
      <c r="AC2004" s="80">
        <v>0</v>
      </c>
      <c r="AD2004" s="80">
        <v>0</v>
      </c>
      <c r="AE2004" s="80">
        <v>0</v>
      </c>
      <c r="AF2004" s="80">
        <v>0</v>
      </c>
      <c r="AG2004" s="80"/>
      <c r="AH2004" s="80">
        <v>0</v>
      </c>
      <c r="AI2004" s="80">
        <v>0</v>
      </c>
      <c r="AJ2004" s="80">
        <v>0</v>
      </c>
      <c r="AK2004" s="80">
        <v>0</v>
      </c>
      <c r="AL2004" s="80">
        <v>0</v>
      </c>
      <c r="AM2004" s="80">
        <v>0</v>
      </c>
      <c r="AN2004" s="41" t="s">
        <v>5586</v>
      </c>
      <c r="AO2004" s="41"/>
      <c r="AP2004" s="40" t="str" cm="1">
        <f t="array" ref="AP2004">IFERROR(_xlfn.IFS(
AR2004="MPR ISSUE","PDH",
AR2004="BSS Hardware Issue","BSS",
AR2004="Sites strategiques, MLL, Pylone, etc.","ENVTECH",
AR2004="AKTIVCO DEFAUT GE &amp; POWER Cabinet","AKTIVCO",
AR2004="AKTIVCO Coupure ENEO &amp; Baisse de tension","AKTIVCO GRID ONLY",
AR2004="Coupure ENEO &amp; Baisse de tension","IHS GRID ONLY",
AR2004="Defaut GE &amp; POWER Cabinet","IHS",
AR2004="Sharing","Partners",
AR2004="Sites strategiques &amp; DataCenter","SST &amp; DC",
AR2004="Exclu","Exclu",
AR2004="SAT","SAT",
AR2004="SPARE-ISSUE","SPARE-ISSUE",
AR2004="Fiber CAmtel","TRANS_FO_CAMTEL",
AR2004="Fiber AOF","Fiber AOF",
AR2004="Projet OCM (HUAWEI)","TRAVAUX-HUAWEI",
AR2004="Projet OCM (NOKIA)","TRAVAUX-NOKIA",
AR2004="ACCESS-ISSUE","ACCESS-ISSUE",
AR2004="Projet OCM (ZTE, NOKIA, autres projets)","TRAVAUX OCM",
AR2004="No root CAuse","No root cause",
AR2004="ODU HS","PDH",
AR2004="IP &amp; VLAN","PDH",
AR2004="Warehouse HUAWEI","SPARE-ISSUE",
AR2004="SPARE-HS","SPARE-ISSUE",
AR2004="Power Telco","BSS",AR2004="no impacts","no impacts"
),"")</f>
        <v>Exclu</v>
      </c>
      <c r="AQ2004" s="40" t="str" cm="1">
        <f t="array" ref="AQ2004">IFERROR(_xlfn.IFS(
AR2004="MPR ISSUE","TX ISSUE",
AR2004="BSS Hardware Issue","RAN ISSUE",
AR2004="Sites strategiques, MLL, Pylone, etc.","ENVTECH",
AR2004="AKTIVCO DEFAUT GE &amp; POWER Cabinet","POWER ISSUE",
AR2004="AKTIVCO Coupure ENEO &amp; Baisse de tension","POWER ISSUE",
AR2004="Coupure ENEO &amp; Baisse de tension","POWER ISSUE",
AR2004="Defaut GE &amp; POWER Cabinet","POWER ISSUE",
AR2004="Sharing","POWER ISSUE",
AR2004="Sites strategiques &amp; DataCenter","POWER ISSUE",
AR2004="Exclu","Exclu",
AR2004="SAT","TX ISSUE",
AR2004="SPARE-ISSUE","SPARE-ISSUE",
AR2004="Fiber CAmtel","TX ISSUE",
AR2004="Fiber AOF","TX ISSUE",
AR2004="Projet OCM (HUAWEI)","TRAVAUX-HUAWEI",
AR2004="Projet OCM (NOKIA)","TRAVAUX -NOKIA",
AR2004="ACCESS-ISSUE","ACCESS-ISSUE",
AR2004="Projet OCM (ZTE, NOKIA, autres projets)","TRAVAUX OCM",
AR2004="No root CAuse","No root cause",
AR2004="ODU HS","TX ISSUE",
AR2004="IP &amp; VLAN","TX ISSUE",
AR2004="Warehouse HUAWEI","SPARE-ISSUE",
AR2004="SPARE-HS","SPARE-ISSUE",
AR2004="Power Telco","RAN ISSUE",AR2004="no impacts","no impacts"
),"")</f>
        <v>Exclu</v>
      </c>
      <c r="AR2004" s="59" t="s">
        <v>5586</v>
      </c>
      <c r="AS2004" s="40" t="str" cm="1">
        <f t="array" ref="AS2004">IFERROR(_xlfn.IFS(
AR2004="MPR ISSUE","ACTIVE",
AR2004="BSS Hardware Issue","ACTIVE",
AR2004="Sites strategiques, MLL, Pylone, etc.","PASSIVE",
AR2004="AKTIVCO DEFAUT GE &amp; POWER Cabinet","PASSIVE",
AR2004="AKTIVCO Coupure ENEO &amp; Baisse de tension","PASSIVE",
AR2004="Coupure ENEO &amp; Baisse de tension","PASSIVE",
AR2004="Defaut GE &amp; POWER Cabinet","PASSIVE",
AR2004="Sharing","PASSIVE",
AR2004="Sites strategiques &amp; DataCenter","PASSIVE",
AR2004="Exclu","Exclu",
AR2004="SAT","ACTIVE",
AR2004="SPARE-ISSUE","SPARE-ISSUE",
AR2004="Fiber CAmtel","ACTIVE",
AR2004="Fiber AOF","ACTIVE",
AR2004="Projet OCM (HUAWEI)","PLANNED WORKS",
AR2004="Projet OCM (NOKIA)","PLANNED WORKS",
AR2004="ACCESS-ISSUE","ACCESS-ISSUE",
AR2004="Projet OCM (ZTE, NOKIA, autres projets)","PLANNED WORKS",
AR2004="No root CAuse","No root cause",
AR2004="ODU HS","ACTIVE",
AR2004="IP &amp; VLAN","ACTIVE",
AR2004="Warehouse HUAWEI","SPARE-ISSUE",
AR2004="SPARE-HS","SPARE-ISSUE",
AR2004="Power Telco","ACTIVE", AR2004="no impacts","no impacts"
),"")</f>
        <v>Exclu</v>
      </c>
      <c r="AT2004" s="99" t="s">
        <v>5661</v>
      </c>
      <c r="AU2004" s="99" t="s">
        <v>4416</v>
      </c>
      <c r="AW2004" s="17"/>
      <c r="AX2004" s="17" t="s">
        <v>5536</v>
      </c>
      <c r="AY2004" s="17"/>
      <c r="AZ2004" s="17" t="s">
        <v>5536</v>
      </c>
      <c r="BA2004" s="7"/>
      <c r="BC2004" s="18"/>
      <c r="BD2004" s="18"/>
      <c r="BE2004" s="18"/>
      <c r="BF2004" s="18"/>
      <c r="BG2004" s="18"/>
      <c r="BH2004" s="18"/>
      <c r="BI2004" s="18"/>
      <c r="BJ2004" s="18"/>
      <c r="BK2004" s="18"/>
      <c r="BM2004" s="18"/>
      <c r="BN2004" s="18"/>
      <c r="BO2004" s="18"/>
      <c r="BP2004" s="9" t="s">
        <v>5661</v>
      </c>
      <c r="BQ2004" s="14"/>
      <c r="BR2004" s="102" t="s">
        <v>5536</v>
      </c>
      <c r="BS2004" s="14"/>
      <c r="BT2004" s="14"/>
      <c r="BU2004" s="9"/>
      <c r="BV2004" s="9"/>
      <c r="BW2004" s="9"/>
    </row>
    <row r="2005" spans="1:75" x14ac:dyDescent="0.35">
      <c r="A2005" s="1" t="s">
        <v>78</v>
      </c>
      <c r="B2005" s="8" t="s">
        <v>79</v>
      </c>
      <c r="C2005" s="3" t="s">
        <v>13</v>
      </c>
      <c r="D2005" s="1" t="s">
        <v>21</v>
      </c>
      <c r="E2005" s="1" t="s">
        <v>80</v>
      </c>
      <c r="F2005" s="3" t="s">
        <v>13</v>
      </c>
      <c r="G2005" s="1" t="s">
        <v>78</v>
      </c>
      <c r="H2005" s="29" t="s">
        <v>5588</v>
      </c>
      <c r="I2005" s="27">
        <v>0</v>
      </c>
      <c r="J2005" s="27">
        <v>0</v>
      </c>
      <c r="K2005" s="27">
        <v>0</v>
      </c>
      <c r="L2005" s="27">
        <v>0</v>
      </c>
      <c r="M2005" s="27">
        <v>0</v>
      </c>
      <c r="N2005" s="27">
        <v>0</v>
      </c>
      <c r="O2005" s="27">
        <v>0</v>
      </c>
      <c r="P2005" s="27">
        <v>0</v>
      </c>
      <c r="Q2005" s="27">
        <v>0</v>
      </c>
      <c r="R2005" s="27">
        <v>0</v>
      </c>
      <c r="S2005" s="80">
        <v>0</v>
      </c>
      <c r="T2005" s="80">
        <v>0</v>
      </c>
      <c r="U2005" s="80">
        <v>0</v>
      </c>
      <c r="V2005" s="80">
        <v>0</v>
      </c>
      <c r="W2005" s="80">
        <v>0</v>
      </c>
      <c r="X2005" s="80">
        <v>0</v>
      </c>
      <c r="Y2005" s="80">
        <v>0</v>
      </c>
      <c r="Z2005" s="80">
        <v>0</v>
      </c>
      <c r="AA2005" s="80">
        <v>0</v>
      </c>
      <c r="AB2005" s="80">
        <v>0</v>
      </c>
      <c r="AC2005" s="80">
        <v>0</v>
      </c>
      <c r="AD2005" s="80">
        <v>0</v>
      </c>
      <c r="AE2005" s="80">
        <v>0</v>
      </c>
      <c r="AF2005" s="80">
        <v>0</v>
      </c>
      <c r="AG2005" s="80"/>
      <c r="AH2005" s="80">
        <v>0</v>
      </c>
      <c r="AI2005" s="80">
        <v>0</v>
      </c>
      <c r="AJ2005" s="80">
        <v>0</v>
      </c>
      <c r="AK2005" s="80">
        <v>0</v>
      </c>
      <c r="AL2005" s="80">
        <v>0</v>
      </c>
      <c r="AM2005" s="80">
        <v>0</v>
      </c>
      <c r="AN2005" s="41" t="s">
        <v>5591</v>
      </c>
      <c r="AO2005" s="41"/>
      <c r="AP2005" s="40" t="str" cm="1">
        <f t="array" ref="AP2005">IFERROR(_xlfn.IFS(
AR2005="MPR ISSUE","PDH",
AR2005="BSS Hardware Issue","BSS",
AR2005="Sites strategiques, MLL, Pylone, etc.","ENVTECH",
AR2005="AKTIVCO DEFAUT GE &amp; POWER Cabinet","AKTIVCO",
AR2005="AKTIVCO Coupure ENEO &amp; Baisse de tension","AKTIVCO GRID ONLY",
AR2005="Coupure ENEO &amp; Baisse de tension","IHS GRID ONLY",
AR2005="Defaut GE &amp; POWER Cabinet","IHS",
AR2005="Sharing","Partners",
AR2005="Sites strategiques &amp; DataCenter","SST &amp; DC",
AR2005="Exclu","Exclu",
AR2005="SAT","SAT",
AR2005="SPARE-ISSUE","SPARE-ISSUE",
AR2005="Fiber CAmtel","TRANS_FO_CAMTEL",
AR2005="Fiber AOF","Fiber AOF",
AR2005="Projet OCM (HUAWEI)","TRAVAUX-HUAWEI",
AR2005="Projet OCM (NOKIA)","TRAVAUX-NOKIA",
AR2005="ACCESS-ISSUE","ACCESS-ISSUE",
AR2005="Projet OCM (ZTE, NOKIA, autres projets)","TRAVAUX OCM",
AR2005="No root CAuse","No root cause",
AR2005="ODU HS","PDH",
AR2005="IP &amp; VLAN","PDH",
AR2005="Warehouse HUAWEI","SPARE-ISSUE",
AR2005="SPARE-HS","SPARE-ISSUE",
AR2005="Power Telco","BSS",AR2005="no impacts","no impacts"
),"")</f>
        <v>No root cause</v>
      </c>
      <c r="AQ2005" s="40" t="str" cm="1">
        <f t="array" ref="AQ2005">IFERROR(_xlfn.IFS(
AR2005="MPR ISSUE","TX ISSUE",
AR2005="BSS Hardware Issue","RAN ISSUE",
AR2005="Sites strategiques, MLL, Pylone, etc.","ENVTECH",
AR2005="AKTIVCO DEFAUT GE &amp; POWER Cabinet","POWER ISSUE",
AR2005="AKTIVCO Coupure ENEO &amp; Baisse de tension","POWER ISSUE",
AR2005="Coupure ENEO &amp; Baisse de tension","POWER ISSUE",
AR2005="Defaut GE &amp; POWER Cabinet","POWER ISSUE",
AR2005="Sharing","POWER ISSUE",
AR2005="Sites strategiques &amp; DataCenter","POWER ISSUE",
AR2005="Exclu","Exclu",
AR2005="SAT","TX ISSUE",
AR2005="SPARE-ISSUE","SPARE-ISSUE",
AR2005="Fiber CAmtel","TX ISSUE",
AR2005="Fiber AOF","TX ISSUE",
AR2005="Projet OCM (HUAWEI)","TRAVAUX-HUAWEI",
AR2005="Projet OCM (NOKIA)","TRAVAUX -NOKIA",
AR2005="ACCESS-ISSUE","ACCESS-ISSUE",
AR2005="Projet OCM (ZTE, NOKIA, autres projets)","TRAVAUX OCM",
AR2005="No root CAuse","No root cause",
AR2005="ODU HS","TX ISSUE",
AR2005="IP &amp; VLAN","TX ISSUE",
AR2005="Warehouse HUAWEI","SPARE-ISSUE",
AR2005="SPARE-HS","SPARE-ISSUE",
AR2005="Power Telco","RAN ISSUE",AR2005="no impacts","no impacts"
),"")</f>
        <v>No root cause</v>
      </c>
      <c r="AR2005" s="59" t="s">
        <v>5343</v>
      </c>
      <c r="AS2005" s="40" t="str" cm="1">
        <f t="array" ref="AS2005">IFERROR(_xlfn.IFS(
AR2005="MPR ISSUE","ACTIVE",
AR2005="BSS Hardware Issue","ACTIVE",
AR2005="Sites strategiques, MLL, Pylone, etc.","PASSIVE",
AR2005="AKTIVCO DEFAUT GE &amp; POWER Cabinet","PASSIVE",
AR2005="AKTIVCO Coupure ENEO &amp; Baisse de tension","PASSIVE",
AR2005="Coupure ENEO &amp; Baisse de tension","PASSIVE",
AR2005="Defaut GE &amp; POWER Cabinet","PASSIVE",
AR2005="Sharing","PASSIVE",
AR2005="Sites strategiques &amp; DataCenter","PASSIVE",
AR2005="Exclu","Exclu",
AR2005="SAT","ACTIVE",
AR2005="SPARE-ISSUE","SPARE-ISSUE",
AR2005="Fiber CAmtel","ACTIVE",
AR2005="Fiber AOF","ACTIVE",
AR2005="Projet OCM (HUAWEI)","PLANNED WORKS",
AR2005="Projet OCM (NOKIA)","PLANNED WORKS",
AR2005="ACCESS-ISSUE","ACCESS-ISSUE",
AR2005="Projet OCM (ZTE, NOKIA, autres projets)","PLANNED WORKS",
AR2005="No root CAuse","No root cause",
AR2005="ODU HS","ACTIVE",
AR2005="IP &amp; VLAN","ACTIVE",
AR2005="Warehouse HUAWEI","SPARE-ISSUE",
AR2005="SPARE-HS","SPARE-ISSUE",
AR2005="Power Telco","ACTIVE", AR2005="no impacts","no impacts"
),"")</f>
        <v>No root cause</v>
      </c>
      <c r="AT2005" s="99" t="s">
        <v>6514</v>
      </c>
      <c r="AU2005" s="107" t="s">
        <v>465</v>
      </c>
      <c r="AV2005" s="9" t="s">
        <v>6177</v>
      </c>
      <c r="AW2005" s="17" t="s">
        <v>6079</v>
      </c>
      <c r="AX2005" s="17" t="s">
        <v>5536</v>
      </c>
      <c r="AY2005" s="17"/>
      <c r="AZ2005" s="17" t="s">
        <v>5536</v>
      </c>
      <c r="BA2005" s="7"/>
      <c r="BC2005" s="18"/>
      <c r="BD2005" s="18"/>
      <c r="BE2005" s="18"/>
      <c r="BF2005" s="18"/>
      <c r="BG2005" s="18"/>
      <c r="BH2005" s="18"/>
      <c r="BI2005" s="18"/>
      <c r="BJ2005" s="18"/>
      <c r="BK2005" s="18"/>
      <c r="BM2005" s="18"/>
      <c r="BN2005" s="18"/>
      <c r="BO2005" s="18"/>
      <c r="BP2005" s="9" t="s">
        <v>5661</v>
      </c>
      <c r="BQ2005" s="14"/>
      <c r="BR2005" s="102" t="s">
        <v>5536</v>
      </c>
      <c r="BS2005" s="14"/>
      <c r="BT2005" s="14"/>
      <c r="BU2005" s="9"/>
      <c r="BV2005" s="9"/>
      <c r="BW2005" s="9"/>
    </row>
    <row r="2006" spans="1:75" x14ac:dyDescent="0.35">
      <c r="A2006" s="1" t="s">
        <v>4479</v>
      </c>
      <c r="B2006" s="8" t="s">
        <v>4480</v>
      </c>
      <c r="C2006" s="3" t="s">
        <v>102</v>
      </c>
      <c r="D2006" s="1" t="s">
        <v>11</v>
      </c>
      <c r="E2006" s="1" t="s">
        <v>237</v>
      </c>
      <c r="F2006" s="3" t="s">
        <v>102</v>
      </c>
      <c r="G2006" s="1" t="s">
        <v>4481</v>
      </c>
      <c r="H2006" s="28" t="s">
        <v>5601</v>
      </c>
      <c r="I2006" s="27">
        <v>0</v>
      </c>
      <c r="J2006" s="27">
        <v>0</v>
      </c>
      <c r="K2006" s="27">
        <v>0</v>
      </c>
      <c r="L2006" s="27">
        <v>0</v>
      </c>
      <c r="M2006" s="27">
        <v>0</v>
      </c>
      <c r="N2006" s="27">
        <v>0</v>
      </c>
      <c r="O2006" s="27">
        <v>0</v>
      </c>
      <c r="P2006" s="27">
        <v>0</v>
      </c>
      <c r="Q2006" s="27">
        <v>0</v>
      </c>
      <c r="R2006" s="27">
        <v>0</v>
      </c>
      <c r="S2006" s="80">
        <v>0</v>
      </c>
      <c r="T2006" s="80">
        <v>0</v>
      </c>
      <c r="U2006" s="80">
        <v>0</v>
      </c>
      <c r="V2006" s="80">
        <v>0</v>
      </c>
      <c r="W2006" s="80">
        <v>0</v>
      </c>
      <c r="X2006" s="80">
        <v>0</v>
      </c>
      <c r="Y2006" s="80">
        <v>0</v>
      </c>
      <c r="Z2006" s="80">
        <v>0</v>
      </c>
      <c r="AA2006" s="80">
        <v>0</v>
      </c>
      <c r="AB2006" s="80">
        <v>0</v>
      </c>
      <c r="AC2006" s="80">
        <v>0</v>
      </c>
      <c r="AD2006" s="80">
        <v>0</v>
      </c>
      <c r="AE2006" s="80">
        <v>0</v>
      </c>
      <c r="AF2006" s="80">
        <v>0</v>
      </c>
      <c r="AG2006" s="80"/>
      <c r="AH2006" s="80">
        <v>0</v>
      </c>
      <c r="AI2006" s="80">
        <v>0</v>
      </c>
      <c r="AJ2006" s="80">
        <v>0</v>
      </c>
      <c r="AK2006" s="80">
        <v>0</v>
      </c>
      <c r="AL2006" s="80">
        <v>0</v>
      </c>
      <c r="AM2006" s="80">
        <v>0</v>
      </c>
      <c r="AN2006" s="41" t="s">
        <v>5558</v>
      </c>
      <c r="AO2006" s="41"/>
      <c r="AP2006" s="40" t="str" cm="1">
        <f t="array" ref="AP2006">IFERROR(_xlfn.IFS(
AR2006="MPR ISSUE","PDH",
AR2006="BSS Hardware Issue","BSS",
AR2006="Sites strategiques, MLL, Pylone, etc.","ENVTECH",
AR2006="AKTIVCO DEFAUT GE &amp; POWER Cabinet","AKTIVCO",
AR2006="AKTIVCO Coupure ENEO &amp; Baisse de tension","AKTIVCO GRID ONLY",
AR2006="Coupure ENEO &amp; Baisse de tension","IHS GRID ONLY",
AR2006="Defaut GE &amp; POWER Cabinet","IHS",
AR2006="Sharing","Partners",
AR2006="Sites strategiques &amp; DataCenter","SST &amp; DC",
AR2006="Exclu","Exclu",
AR2006="SAT","SAT",
AR2006="SPARE-ISSUE","SPARE-ISSUE",
AR2006="Fiber CAmtel","TRANS_FO_CAMTEL",
AR2006="Fiber AOF","Fiber AOF",
AR2006="Projet OCM (HUAWEI)","TRAVAUX-HUAWEI",
AR2006="Projet OCM (NOKIA)","TRAVAUX-NOKIA",
AR2006="ACCESS-ISSUE","ACCESS-ISSUE",
AR2006="Projet OCM (ZTE, NOKIA, autres projets)","TRAVAUX OCM",
AR2006="No root CAuse","No root cause",
AR2006="ODU HS","PDH",
AR2006="IP &amp; VLAN","PDH",
AR2006="Warehouse HUAWEI","SPARE-ISSUE",
AR2006="SPARE-HS","SPARE-ISSUE",
AR2006="Power Telco","BSS",AR2006="no impacts","no impacts"
),"")</f>
        <v>No root cause</v>
      </c>
      <c r="AQ2006" s="40" t="str" cm="1">
        <f t="array" ref="AQ2006">IFERROR(_xlfn.IFS(
AR2006="MPR ISSUE","TX ISSUE",
AR2006="BSS Hardware Issue","RAN ISSUE",
AR2006="Sites strategiques, MLL, Pylone, etc.","ENVTECH",
AR2006="AKTIVCO DEFAUT GE &amp; POWER Cabinet","POWER ISSUE",
AR2006="AKTIVCO Coupure ENEO &amp; Baisse de tension","POWER ISSUE",
AR2006="Coupure ENEO &amp; Baisse de tension","POWER ISSUE",
AR2006="Defaut GE &amp; POWER Cabinet","POWER ISSUE",
AR2006="Sharing","POWER ISSUE",
AR2006="Sites strategiques &amp; DataCenter","POWER ISSUE",
AR2006="Exclu","Exclu",
AR2006="SAT","TX ISSUE",
AR2006="SPARE-ISSUE","SPARE-ISSUE",
AR2006="Fiber CAmtel","TX ISSUE",
AR2006="Fiber AOF","TX ISSUE",
AR2006="Projet OCM (HUAWEI)","TRAVAUX-HUAWEI",
AR2006="Projet OCM (NOKIA)","TRAVAUX -NOKIA",
AR2006="ACCESS-ISSUE","ACCESS-ISSUE",
AR2006="Projet OCM (ZTE, NOKIA, autres projets)","TRAVAUX OCM",
AR2006="No root CAuse","No root cause",
AR2006="ODU HS","TX ISSUE",
AR2006="IP &amp; VLAN","TX ISSUE",
AR2006="Warehouse HUAWEI","SPARE-ISSUE",
AR2006="SPARE-HS","SPARE-ISSUE",
AR2006="Power Telco","RAN ISSUE",AR2006="no impacts","no impacts"
),"")</f>
        <v>No root cause</v>
      </c>
      <c r="AR2006" s="59" t="s">
        <v>5343</v>
      </c>
      <c r="AS2006" s="40" t="str" cm="1">
        <f t="array" ref="AS2006">IFERROR(_xlfn.IFS(
AR2006="MPR ISSUE","ACTIVE",
AR2006="BSS Hardware Issue","ACTIVE",
AR2006="Sites strategiques, MLL, Pylone, etc.","PASSIVE",
AR2006="AKTIVCO DEFAUT GE &amp; POWER Cabinet","PASSIVE",
AR2006="AKTIVCO Coupure ENEO &amp; Baisse de tension","PASSIVE",
AR2006="Coupure ENEO &amp; Baisse de tension","PASSIVE",
AR2006="Defaut GE &amp; POWER Cabinet","PASSIVE",
AR2006="Sharing","PASSIVE",
AR2006="Sites strategiques &amp; DataCenter","PASSIVE",
AR2006="Exclu","Exclu",
AR2006="SAT","ACTIVE",
AR2006="SPARE-ISSUE","SPARE-ISSUE",
AR2006="Fiber CAmtel","ACTIVE",
AR2006="Fiber AOF","ACTIVE",
AR2006="Projet OCM (HUAWEI)","PLANNED WORKS",
AR2006="Projet OCM (NOKIA)","PLANNED WORKS",
AR2006="ACCESS-ISSUE","ACCESS-ISSUE",
AR2006="Projet OCM (ZTE, NOKIA, autres projets)","PLANNED WORKS",
AR2006="No root CAuse","No root cause",
AR2006="ODU HS","ACTIVE",
AR2006="IP &amp; VLAN","ACTIVE",
AR2006="Warehouse HUAWEI","SPARE-ISSUE",
AR2006="SPARE-HS","SPARE-ISSUE",
AR2006="Power Telco","ACTIVE", AR2006="no impacts","no impacts"
),"")</f>
        <v>No root cause</v>
      </c>
      <c r="AT2006" s="99" t="s">
        <v>5661</v>
      </c>
      <c r="AU2006" s="99" t="s">
        <v>4480</v>
      </c>
      <c r="AW2006" s="17"/>
      <c r="AX2006" s="17" t="s">
        <v>5536</v>
      </c>
      <c r="AY2006" s="17"/>
      <c r="AZ2006" s="17" t="s">
        <v>5536</v>
      </c>
      <c r="BA2006" s="7"/>
      <c r="BC2006" s="18"/>
      <c r="BD2006" s="18"/>
      <c r="BE2006" s="18"/>
      <c r="BF2006" s="18"/>
      <c r="BG2006" s="18"/>
      <c r="BH2006" s="18"/>
      <c r="BI2006" s="18"/>
      <c r="BJ2006" s="18"/>
      <c r="BK2006" s="18"/>
      <c r="BM2006" s="18"/>
      <c r="BN2006" s="18"/>
      <c r="BO2006" s="18"/>
      <c r="BP2006" s="9" t="s">
        <v>5661</v>
      </c>
      <c r="BQ2006" s="14"/>
      <c r="BR2006" s="102" t="s">
        <v>5536</v>
      </c>
      <c r="BS2006" s="14"/>
      <c r="BT2006" s="14"/>
      <c r="BU2006" s="9"/>
      <c r="BV2006" s="9"/>
      <c r="BW2006" s="9"/>
    </row>
    <row r="2007" spans="1:75" x14ac:dyDescent="0.35">
      <c r="A2007" s="1" t="s">
        <v>4366</v>
      </c>
      <c r="B2007" s="8" t="s">
        <v>4495</v>
      </c>
      <c r="C2007" s="3" t="s">
        <v>102</v>
      </c>
      <c r="D2007" s="1" t="s">
        <v>11</v>
      </c>
      <c r="E2007" s="1" t="s">
        <v>12</v>
      </c>
      <c r="F2007" s="3" t="s">
        <v>102</v>
      </c>
      <c r="G2007" s="1" t="s">
        <v>4366</v>
      </c>
      <c r="H2007" s="28" t="s">
        <v>5601</v>
      </c>
      <c r="I2007" s="27">
        <v>0</v>
      </c>
      <c r="J2007" s="27">
        <v>0</v>
      </c>
      <c r="K2007" s="27">
        <v>0</v>
      </c>
      <c r="L2007" s="27">
        <v>0</v>
      </c>
      <c r="M2007" s="27">
        <v>0</v>
      </c>
      <c r="N2007" s="27">
        <v>0</v>
      </c>
      <c r="O2007" s="27">
        <v>0</v>
      </c>
      <c r="P2007" s="27">
        <v>0</v>
      </c>
      <c r="Q2007" s="27">
        <v>0</v>
      </c>
      <c r="R2007" s="27">
        <v>0</v>
      </c>
      <c r="S2007" s="80">
        <v>0</v>
      </c>
      <c r="T2007" s="80">
        <v>0</v>
      </c>
      <c r="U2007" s="80">
        <v>0</v>
      </c>
      <c r="V2007" s="80">
        <v>0</v>
      </c>
      <c r="W2007" s="80">
        <v>0</v>
      </c>
      <c r="X2007" s="80">
        <v>0</v>
      </c>
      <c r="Y2007" s="80">
        <v>0</v>
      </c>
      <c r="Z2007" s="80">
        <v>0</v>
      </c>
      <c r="AA2007" s="80">
        <v>0</v>
      </c>
      <c r="AB2007" s="80">
        <v>0</v>
      </c>
      <c r="AC2007" s="80">
        <v>0</v>
      </c>
      <c r="AD2007" s="80">
        <v>0</v>
      </c>
      <c r="AE2007" s="80">
        <v>0</v>
      </c>
      <c r="AF2007" s="80">
        <v>0</v>
      </c>
      <c r="AG2007" s="80"/>
      <c r="AH2007" s="80">
        <v>0</v>
      </c>
      <c r="AI2007" s="80">
        <v>0</v>
      </c>
      <c r="AJ2007" s="80">
        <v>0</v>
      </c>
      <c r="AK2007" s="80">
        <v>0</v>
      </c>
      <c r="AL2007" s="80">
        <v>0</v>
      </c>
      <c r="AM2007" s="80">
        <v>0</v>
      </c>
      <c r="AN2007" s="41" t="s">
        <v>5558</v>
      </c>
      <c r="AO2007" s="41"/>
      <c r="AP2007" s="40" t="str" cm="1">
        <f t="array" ref="AP2007">IFERROR(_xlfn.IFS(
AR2007="MPR ISSUE","PDH",
AR2007="BSS Hardware Issue","BSS",
AR2007="Sites strategiques, MLL, Pylone, etc.","ENVTECH",
AR2007="AKTIVCO DEFAUT GE &amp; POWER Cabinet","AKTIVCO",
AR2007="AKTIVCO Coupure ENEO &amp; Baisse de tension","AKTIVCO GRID ONLY",
AR2007="Coupure ENEO &amp; Baisse de tension","IHS GRID ONLY",
AR2007="Defaut GE &amp; POWER Cabinet","IHS",
AR2007="Sharing","Partners",
AR2007="Sites strategiques &amp; DataCenter","SST &amp; DC",
AR2007="Exclu","Exclu",
AR2007="SAT","SAT",
AR2007="SPARE-ISSUE","SPARE-ISSUE",
AR2007="Fiber CAmtel","TRANS_FO_CAMTEL",
AR2007="Fiber AOF","Fiber AOF",
AR2007="Projet OCM (HUAWEI)","TRAVAUX-HUAWEI",
AR2007="Projet OCM (NOKIA)","TRAVAUX-NOKIA",
AR2007="ACCESS-ISSUE","ACCESS-ISSUE",
AR2007="Projet OCM (ZTE, NOKIA, autres projets)","TRAVAUX OCM",
AR2007="No root CAuse","No root cause",
AR2007="ODU HS","PDH",
AR2007="IP &amp; VLAN","PDH",
AR2007="Warehouse HUAWEI","SPARE-ISSUE",
AR2007="SPARE-HS","SPARE-ISSUE",
AR2007="Power Telco","BSS",AR2007="no impacts","no impacts"
),"")</f>
        <v>No root cause</v>
      </c>
      <c r="AQ2007" s="40" t="str" cm="1">
        <f t="array" ref="AQ2007">IFERROR(_xlfn.IFS(
AR2007="MPR ISSUE","TX ISSUE",
AR2007="BSS Hardware Issue","RAN ISSUE",
AR2007="Sites strategiques, MLL, Pylone, etc.","ENVTECH",
AR2007="AKTIVCO DEFAUT GE &amp; POWER Cabinet","POWER ISSUE",
AR2007="AKTIVCO Coupure ENEO &amp; Baisse de tension","POWER ISSUE",
AR2007="Coupure ENEO &amp; Baisse de tension","POWER ISSUE",
AR2007="Defaut GE &amp; POWER Cabinet","POWER ISSUE",
AR2007="Sharing","POWER ISSUE",
AR2007="Sites strategiques &amp; DataCenter","POWER ISSUE",
AR2007="Exclu","Exclu",
AR2007="SAT","TX ISSUE",
AR2007="SPARE-ISSUE","SPARE-ISSUE",
AR2007="Fiber CAmtel","TX ISSUE",
AR2007="Fiber AOF","TX ISSUE",
AR2007="Projet OCM (HUAWEI)","TRAVAUX-HUAWEI",
AR2007="Projet OCM (NOKIA)","TRAVAUX -NOKIA",
AR2007="ACCESS-ISSUE","ACCESS-ISSUE",
AR2007="Projet OCM (ZTE, NOKIA, autres projets)","TRAVAUX OCM",
AR2007="No root CAuse","No root cause",
AR2007="ODU HS","TX ISSUE",
AR2007="IP &amp; VLAN","TX ISSUE",
AR2007="Warehouse HUAWEI","SPARE-ISSUE",
AR2007="SPARE-HS","SPARE-ISSUE",
AR2007="Power Telco","RAN ISSUE",AR2007="no impacts","no impacts"
),"")</f>
        <v>No root cause</v>
      </c>
      <c r="AR2007" s="59" t="s">
        <v>5343</v>
      </c>
      <c r="AS2007" s="40" t="str" cm="1">
        <f t="array" ref="AS2007">IFERROR(_xlfn.IFS(
AR2007="MPR ISSUE","ACTIVE",
AR2007="BSS Hardware Issue","ACTIVE",
AR2007="Sites strategiques, MLL, Pylone, etc.","PASSIVE",
AR2007="AKTIVCO DEFAUT GE &amp; POWER Cabinet","PASSIVE",
AR2007="AKTIVCO Coupure ENEO &amp; Baisse de tension","PASSIVE",
AR2007="Coupure ENEO &amp; Baisse de tension","PASSIVE",
AR2007="Defaut GE &amp; POWER Cabinet","PASSIVE",
AR2007="Sharing","PASSIVE",
AR2007="Sites strategiques &amp; DataCenter","PASSIVE",
AR2007="Exclu","Exclu",
AR2007="SAT","ACTIVE",
AR2007="SPARE-ISSUE","SPARE-ISSUE",
AR2007="Fiber CAmtel","ACTIVE",
AR2007="Fiber AOF","ACTIVE",
AR2007="Projet OCM (HUAWEI)","PLANNED WORKS",
AR2007="Projet OCM (NOKIA)","PLANNED WORKS",
AR2007="ACCESS-ISSUE","ACCESS-ISSUE",
AR2007="Projet OCM (ZTE, NOKIA, autres projets)","PLANNED WORKS",
AR2007="No root CAuse","No root cause",
AR2007="ODU HS","ACTIVE",
AR2007="IP &amp; VLAN","ACTIVE",
AR2007="Warehouse HUAWEI","SPARE-ISSUE",
AR2007="SPARE-HS","SPARE-ISSUE",
AR2007="Power Telco","ACTIVE", AR2007="no impacts","no impacts"
),"")</f>
        <v>No root cause</v>
      </c>
      <c r="AT2007" s="99" t="s">
        <v>5661</v>
      </c>
      <c r="AU2007" s="99" t="s">
        <v>4495</v>
      </c>
      <c r="AW2007" s="17"/>
      <c r="AX2007" s="17" t="s">
        <v>5536</v>
      </c>
      <c r="AY2007" s="17"/>
      <c r="AZ2007" s="17" t="s">
        <v>5536</v>
      </c>
      <c r="BA2007" s="7"/>
      <c r="BC2007" s="18"/>
      <c r="BD2007" s="18"/>
      <c r="BE2007" s="18"/>
      <c r="BF2007" s="18"/>
      <c r="BG2007" s="18"/>
      <c r="BH2007" s="18"/>
      <c r="BI2007" s="18"/>
      <c r="BJ2007" s="18"/>
      <c r="BK2007" s="18"/>
      <c r="BM2007" s="18"/>
      <c r="BN2007" s="18"/>
      <c r="BO2007" s="18"/>
      <c r="BP2007" s="9" t="s">
        <v>5661</v>
      </c>
      <c r="BQ2007" s="14"/>
      <c r="BR2007" s="102" t="s">
        <v>5536</v>
      </c>
      <c r="BS2007" s="14"/>
      <c r="BT2007" s="14"/>
      <c r="BU2007" s="9"/>
      <c r="BV2007" s="9"/>
      <c r="BW2007" s="9"/>
    </row>
    <row r="2008" spans="1:75" x14ac:dyDescent="0.35">
      <c r="A2008" s="1" t="s">
        <v>2559</v>
      </c>
      <c r="B2008" s="8" t="s">
        <v>2560</v>
      </c>
      <c r="C2008" s="3" t="s">
        <v>55</v>
      </c>
      <c r="D2008" s="1" t="s">
        <v>11</v>
      </c>
      <c r="E2008" s="1" t="s">
        <v>66</v>
      </c>
      <c r="F2008" s="3" t="s">
        <v>55</v>
      </c>
      <c r="G2008" s="1" t="s">
        <v>2559</v>
      </c>
      <c r="H2008" s="29" t="s">
        <v>5588</v>
      </c>
      <c r="I2008" s="27">
        <v>0</v>
      </c>
      <c r="J2008" s="27">
        <v>0</v>
      </c>
      <c r="K2008" s="27">
        <v>0</v>
      </c>
      <c r="L2008" s="27">
        <v>0</v>
      </c>
      <c r="M2008" s="27">
        <v>0</v>
      </c>
      <c r="N2008" s="27">
        <v>0</v>
      </c>
      <c r="O2008" s="27">
        <v>0</v>
      </c>
      <c r="P2008" s="27">
        <v>0</v>
      </c>
      <c r="Q2008" s="27">
        <v>0</v>
      </c>
      <c r="R2008" s="27">
        <v>0</v>
      </c>
      <c r="S2008" s="80">
        <v>0</v>
      </c>
      <c r="T2008" s="80">
        <v>0</v>
      </c>
      <c r="U2008" s="80">
        <v>0</v>
      </c>
      <c r="V2008" s="80">
        <v>0</v>
      </c>
      <c r="W2008" s="80">
        <v>0</v>
      </c>
      <c r="X2008" s="80">
        <v>0</v>
      </c>
      <c r="Y2008" s="80">
        <v>0</v>
      </c>
      <c r="Z2008" s="80">
        <v>0</v>
      </c>
      <c r="AA2008" s="80">
        <v>0</v>
      </c>
      <c r="AB2008" s="80">
        <v>0</v>
      </c>
      <c r="AC2008" s="80">
        <v>0</v>
      </c>
      <c r="AD2008" s="80">
        <v>0</v>
      </c>
      <c r="AE2008" s="80">
        <v>0</v>
      </c>
      <c r="AF2008" s="80">
        <v>0</v>
      </c>
      <c r="AG2008" s="80"/>
      <c r="AH2008" s="80">
        <v>0</v>
      </c>
      <c r="AI2008" s="80">
        <v>0</v>
      </c>
      <c r="AJ2008" s="80">
        <v>0</v>
      </c>
      <c r="AK2008" s="80">
        <v>0</v>
      </c>
      <c r="AL2008" s="80">
        <v>0</v>
      </c>
      <c r="AM2008" s="80">
        <v>0</v>
      </c>
      <c r="AN2008" s="41" t="s">
        <v>5591</v>
      </c>
      <c r="AO2008" s="41"/>
      <c r="AP2008" s="40" t="str" cm="1">
        <f t="array" ref="AP2008">IFERROR(_xlfn.IFS(
AR2008="MPR ISSUE","PDH",
AR2008="BSS Hardware Issue","BSS",
AR2008="Sites strategiques, MLL, Pylone, etc.","ENVTECH",
AR2008="AKTIVCO DEFAUT GE &amp; POWER Cabinet","AKTIVCO",
AR2008="AKTIVCO Coupure ENEO &amp; Baisse de tension","AKTIVCO GRID ONLY",
AR2008="Coupure ENEO &amp; Baisse de tension","IHS GRID ONLY",
AR2008="Defaut GE &amp; POWER Cabinet","IHS",
AR2008="Sharing","Partners",
AR2008="Sites strategiques &amp; DataCenter","SST &amp; DC",
AR2008="Exclu","Exclu",
AR2008="SAT","SAT",
AR2008="SPARE-ISSUE","SPARE-ISSUE",
AR2008="Fiber CAmtel","TRANS_FO_CAMTEL",
AR2008="Fiber AOF","Fiber AOF",
AR2008="Projet OCM (HUAWEI)","TRAVAUX-HUAWEI",
AR2008="Projet OCM (NOKIA)","TRAVAUX-NOKIA",
AR2008="ACCESS-ISSUE","ACCESS-ISSUE",
AR2008="Projet OCM (ZTE, NOKIA, autres projets)","TRAVAUX OCM",
AR2008="No root CAuse","No root cause",
AR2008="ODU HS","PDH",
AR2008="IP &amp; VLAN","PDH",
AR2008="Warehouse HUAWEI","SPARE-ISSUE",
AR2008="SPARE-HS","SPARE-ISSUE",
AR2008="Power Telco","BSS",AR2008="no impacts","no impacts"
),"")</f>
        <v>No root cause</v>
      </c>
      <c r="AQ2008" s="40" t="str" cm="1">
        <f t="array" ref="AQ2008">IFERROR(_xlfn.IFS(
AR2008="MPR ISSUE","TX ISSUE",
AR2008="BSS Hardware Issue","RAN ISSUE",
AR2008="Sites strategiques, MLL, Pylone, etc.","ENVTECH",
AR2008="AKTIVCO DEFAUT GE &amp; POWER Cabinet","POWER ISSUE",
AR2008="AKTIVCO Coupure ENEO &amp; Baisse de tension","POWER ISSUE",
AR2008="Coupure ENEO &amp; Baisse de tension","POWER ISSUE",
AR2008="Defaut GE &amp; POWER Cabinet","POWER ISSUE",
AR2008="Sharing","POWER ISSUE",
AR2008="Sites strategiques &amp; DataCenter","POWER ISSUE",
AR2008="Exclu","Exclu",
AR2008="SAT","TX ISSUE",
AR2008="SPARE-ISSUE","SPARE-ISSUE",
AR2008="Fiber CAmtel","TX ISSUE",
AR2008="Fiber AOF","TX ISSUE",
AR2008="Projet OCM (HUAWEI)","TRAVAUX-HUAWEI",
AR2008="Projet OCM (NOKIA)","TRAVAUX -NOKIA",
AR2008="ACCESS-ISSUE","ACCESS-ISSUE",
AR2008="Projet OCM (ZTE, NOKIA, autres projets)","TRAVAUX OCM",
AR2008="No root CAuse","No root cause",
AR2008="ODU HS","TX ISSUE",
AR2008="IP &amp; VLAN","TX ISSUE",
AR2008="Warehouse HUAWEI","SPARE-ISSUE",
AR2008="SPARE-HS","SPARE-ISSUE",
AR2008="Power Telco","RAN ISSUE",AR2008="no impacts","no impacts"
),"")</f>
        <v>No root cause</v>
      </c>
      <c r="AR2008" s="59" t="s">
        <v>5343</v>
      </c>
      <c r="AS2008" s="40" t="str" cm="1">
        <f t="array" ref="AS2008">IFERROR(_xlfn.IFS(
AR2008="MPR ISSUE","ACTIVE",
AR2008="BSS Hardware Issue","ACTIVE",
AR2008="Sites strategiques, MLL, Pylone, etc.","PASSIVE",
AR2008="AKTIVCO DEFAUT GE &amp; POWER Cabinet","PASSIVE",
AR2008="AKTIVCO Coupure ENEO &amp; Baisse de tension","PASSIVE",
AR2008="Coupure ENEO &amp; Baisse de tension","PASSIVE",
AR2008="Defaut GE &amp; POWER Cabinet","PASSIVE",
AR2008="Sharing","PASSIVE",
AR2008="Sites strategiques &amp; DataCenter","PASSIVE",
AR2008="Exclu","Exclu",
AR2008="SAT","ACTIVE",
AR2008="SPARE-ISSUE","SPARE-ISSUE",
AR2008="Fiber CAmtel","ACTIVE",
AR2008="Fiber AOF","ACTIVE",
AR2008="Projet OCM (HUAWEI)","PLANNED WORKS",
AR2008="Projet OCM (NOKIA)","PLANNED WORKS",
AR2008="ACCESS-ISSUE","ACCESS-ISSUE",
AR2008="Projet OCM (ZTE, NOKIA, autres projets)","PLANNED WORKS",
AR2008="No root CAuse","No root cause",
AR2008="ODU HS","ACTIVE",
AR2008="IP &amp; VLAN","ACTIVE",
AR2008="Warehouse HUAWEI","SPARE-ISSUE",
AR2008="SPARE-HS","SPARE-ISSUE",
AR2008="Power Telco","ACTIVE", AR2008="no impacts","no impacts"
),"")</f>
        <v>No root cause</v>
      </c>
      <c r="AT2008" s="99" t="s">
        <v>5661</v>
      </c>
      <c r="AU2008" s="99" t="s">
        <v>2560</v>
      </c>
      <c r="AW2008" s="17"/>
      <c r="AX2008" s="17" t="s">
        <v>5536</v>
      </c>
      <c r="AY2008" s="17"/>
      <c r="AZ2008" s="17" t="s">
        <v>5536</v>
      </c>
      <c r="BA2008" s="7"/>
      <c r="BC2008" s="18"/>
      <c r="BD2008" s="18"/>
      <c r="BE2008" s="18"/>
      <c r="BF2008" s="18"/>
      <c r="BG2008" s="18"/>
      <c r="BH2008" s="18"/>
      <c r="BI2008" s="18"/>
      <c r="BJ2008" s="18"/>
      <c r="BK2008" s="18"/>
      <c r="BM2008" s="18"/>
      <c r="BN2008" s="18"/>
      <c r="BO2008" s="18"/>
      <c r="BP2008" s="9" t="s">
        <v>5661</v>
      </c>
      <c r="BQ2008" s="14"/>
      <c r="BR2008" s="102" t="s">
        <v>5536</v>
      </c>
      <c r="BS2008" s="14"/>
      <c r="BT2008" s="14"/>
      <c r="BU2008" s="9"/>
      <c r="BV2008" s="9"/>
      <c r="BW2008" s="9"/>
    </row>
    <row r="2009" spans="1:75" x14ac:dyDescent="0.35">
      <c r="A2009" s="1" t="s">
        <v>4089</v>
      </c>
      <c r="B2009" s="8" t="s">
        <v>4090</v>
      </c>
      <c r="C2009" s="3" t="s">
        <v>51</v>
      </c>
      <c r="D2009" s="1" t="s">
        <v>11</v>
      </c>
      <c r="E2009" s="1" t="s">
        <v>12</v>
      </c>
      <c r="F2009" s="3" t="s">
        <v>51</v>
      </c>
      <c r="G2009" s="1" t="s">
        <v>3440</v>
      </c>
      <c r="H2009" s="28" t="s">
        <v>5601</v>
      </c>
      <c r="I2009" s="27">
        <v>0</v>
      </c>
      <c r="J2009" s="27">
        <v>0</v>
      </c>
      <c r="K2009" s="27">
        <v>0</v>
      </c>
      <c r="L2009" s="27">
        <v>0</v>
      </c>
      <c r="M2009" s="27">
        <v>0</v>
      </c>
      <c r="N2009" s="27">
        <v>0</v>
      </c>
      <c r="O2009" s="27">
        <v>0</v>
      </c>
      <c r="P2009" s="27">
        <v>0</v>
      </c>
      <c r="Q2009" s="27">
        <v>0</v>
      </c>
      <c r="R2009" s="27">
        <v>0</v>
      </c>
      <c r="S2009" s="80">
        <v>0</v>
      </c>
      <c r="T2009" s="80">
        <v>0</v>
      </c>
      <c r="U2009" s="80">
        <v>0</v>
      </c>
      <c r="V2009" s="80">
        <v>0</v>
      </c>
      <c r="W2009" s="80">
        <v>0</v>
      </c>
      <c r="X2009" s="80">
        <v>0</v>
      </c>
      <c r="Y2009" s="80">
        <v>0</v>
      </c>
      <c r="Z2009" s="80">
        <v>0</v>
      </c>
      <c r="AA2009" s="80">
        <v>0</v>
      </c>
      <c r="AB2009" s="80">
        <v>0</v>
      </c>
      <c r="AC2009" s="80">
        <v>0</v>
      </c>
      <c r="AD2009" s="80">
        <v>0</v>
      </c>
      <c r="AE2009" s="80">
        <v>0</v>
      </c>
      <c r="AF2009" s="80">
        <v>0</v>
      </c>
      <c r="AG2009" s="80"/>
      <c r="AH2009" s="80">
        <v>0</v>
      </c>
      <c r="AI2009" s="80">
        <v>0</v>
      </c>
      <c r="AJ2009" s="80">
        <v>0</v>
      </c>
      <c r="AK2009" s="80">
        <v>0</v>
      </c>
      <c r="AL2009" s="80">
        <v>0</v>
      </c>
      <c r="AM2009" s="80">
        <v>0</v>
      </c>
      <c r="AN2009" s="41" t="s">
        <v>5591</v>
      </c>
      <c r="AO2009" s="41"/>
      <c r="AP2009" s="40" t="str" cm="1">
        <f t="array" ref="AP2009">IFERROR(_xlfn.IFS(
AR2009="MPR ISSUE","PDH",
AR2009="BSS Hardware Issue","BSS",
AR2009="Sites strategiques, MLL, Pylone, etc.","ENVTECH",
AR2009="AKTIVCO DEFAUT GE &amp; POWER Cabinet","AKTIVCO",
AR2009="AKTIVCO Coupure ENEO &amp; Baisse de tension","AKTIVCO GRID ONLY",
AR2009="Coupure ENEO &amp; Baisse de tension","IHS GRID ONLY",
AR2009="Defaut GE &amp; POWER Cabinet","IHS",
AR2009="Sharing","Partners",
AR2009="Sites strategiques &amp; DataCenter","SST &amp; DC",
AR2009="Exclu","Exclu",
AR2009="SAT","SAT",
AR2009="SPARE-ISSUE","SPARE-ISSUE",
AR2009="Fiber CAmtel","TRANS_FO_CAMTEL",
AR2009="Fiber AOF","Fiber AOF",
AR2009="Projet OCM (HUAWEI)","TRAVAUX-HUAWEI",
AR2009="Projet OCM (NOKIA)","TRAVAUX-NOKIA",
AR2009="ACCESS-ISSUE","ACCESS-ISSUE",
AR2009="Projet OCM (ZTE, NOKIA, autres projets)","TRAVAUX OCM",
AR2009="No root CAuse","No root cause",
AR2009="ODU HS","PDH",
AR2009="IP &amp; VLAN","PDH",
AR2009="Warehouse HUAWEI","SPARE-ISSUE",
AR2009="SPARE-HS","SPARE-ISSUE",
AR2009="Power Telco","BSS",AR2009="no impacts","no impacts"
),"")</f>
        <v>No root cause</v>
      </c>
      <c r="AQ2009" s="40" t="str" cm="1">
        <f t="array" ref="AQ2009">IFERROR(_xlfn.IFS(
AR2009="MPR ISSUE","TX ISSUE",
AR2009="BSS Hardware Issue","RAN ISSUE",
AR2009="Sites strategiques, MLL, Pylone, etc.","ENVTECH",
AR2009="AKTIVCO DEFAUT GE &amp; POWER Cabinet","POWER ISSUE",
AR2009="AKTIVCO Coupure ENEO &amp; Baisse de tension","POWER ISSUE",
AR2009="Coupure ENEO &amp; Baisse de tension","POWER ISSUE",
AR2009="Defaut GE &amp; POWER Cabinet","POWER ISSUE",
AR2009="Sharing","POWER ISSUE",
AR2009="Sites strategiques &amp; DataCenter","POWER ISSUE",
AR2009="Exclu","Exclu",
AR2009="SAT","TX ISSUE",
AR2009="SPARE-ISSUE","SPARE-ISSUE",
AR2009="Fiber CAmtel","TX ISSUE",
AR2009="Fiber AOF","TX ISSUE",
AR2009="Projet OCM (HUAWEI)","TRAVAUX-HUAWEI",
AR2009="Projet OCM (NOKIA)","TRAVAUX -NOKIA",
AR2009="ACCESS-ISSUE","ACCESS-ISSUE",
AR2009="Projet OCM (ZTE, NOKIA, autres projets)","TRAVAUX OCM",
AR2009="No root CAuse","No root cause",
AR2009="ODU HS","TX ISSUE",
AR2009="IP &amp; VLAN","TX ISSUE",
AR2009="Warehouse HUAWEI","SPARE-ISSUE",
AR2009="SPARE-HS","SPARE-ISSUE",
AR2009="Power Telco","RAN ISSUE",AR2009="no impacts","no impacts"
),"")</f>
        <v>No root cause</v>
      </c>
      <c r="AR2009" s="59" t="s">
        <v>5343</v>
      </c>
      <c r="AS2009" s="40" t="str" cm="1">
        <f t="array" ref="AS2009">IFERROR(_xlfn.IFS(
AR2009="MPR ISSUE","ACTIVE",
AR2009="BSS Hardware Issue","ACTIVE",
AR2009="Sites strategiques, MLL, Pylone, etc.","PASSIVE",
AR2009="AKTIVCO DEFAUT GE &amp; POWER Cabinet","PASSIVE",
AR2009="AKTIVCO Coupure ENEO &amp; Baisse de tension","PASSIVE",
AR2009="Coupure ENEO &amp; Baisse de tension","PASSIVE",
AR2009="Defaut GE &amp; POWER Cabinet","PASSIVE",
AR2009="Sharing","PASSIVE",
AR2009="Sites strategiques &amp; DataCenter","PASSIVE",
AR2009="Exclu","Exclu",
AR2009="SAT","ACTIVE",
AR2009="SPARE-ISSUE","SPARE-ISSUE",
AR2009="Fiber CAmtel","ACTIVE",
AR2009="Fiber AOF","ACTIVE",
AR2009="Projet OCM (HUAWEI)","PLANNED WORKS",
AR2009="Projet OCM (NOKIA)","PLANNED WORKS",
AR2009="ACCESS-ISSUE","ACCESS-ISSUE",
AR2009="Projet OCM (ZTE, NOKIA, autres projets)","PLANNED WORKS",
AR2009="No root CAuse","No root cause",
AR2009="ODU HS","ACTIVE",
AR2009="IP &amp; VLAN","ACTIVE",
AR2009="Warehouse HUAWEI","SPARE-ISSUE",
AR2009="SPARE-HS","SPARE-ISSUE",
AR2009="Power Telco","ACTIVE", AR2009="no impacts","no impacts"
),"")</f>
        <v>No root cause</v>
      </c>
      <c r="AT2009" s="99" t="s">
        <v>5661</v>
      </c>
      <c r="AU2009" s="99" t="s">
        <v>4090</v>
      </c>
      <c r="AW2009" s="17"/>
      <c r="AX2009" s="17" t="s">
        <v>5536</v>
      </c>
      <c r="AY2009" s="17"/>
      <c r="AZ2009" s="17" t="s">
        <v>5536</v>
      </c>
      <c r="BA2009" s="7"/>
      <c r="BC2009" s="18"/>
      <c r="BD2009" s="18"/>
      <c r="BE2009" s="18"/>
      <c r="BF2009" s="18"/>
      <c r="BG2009" s="18"/>
      <c r="BH2009" s="18"/>
      <c r="BI2009" s="18"/>
      <c r="BJ2009" s="18"/>
      <c r="BK2009" s="18"/>
      <c r="BM2009" s="18"/>
      <c r="BN2009" s="18"/>
      <c r="BO2009" s="18"/>
      <c r="BP2009" s="9" t="s">
        <v>5661</v>
      </c>
      <c r="BQ2009" s="14"/>
      <c r="BR2009" s="102" t="s">
        <v>5536</v>
      </c>
      <c r="BS2009" s="14"/>
      <c r="BT2009" s="14"/>
      <c r="BU2009" s="9"/>
      <c r="BV2009" s="9"/>
      <c r="BW2009" s="9"/>
    </row>
    <row r="2010" spans="1:75" x14ac:dyDescent="0.35">
      <c r="A2010" s="1" t="s">
        <v>5248</v>
      </c>
      <c r="B2010" s="8" t="s">
        <v>5249</v>
      </c>
      <c r="C2010" s="3" t="s">
        <v>13</v>
      </c>
      <c r="D2010" s="1" t="s">
        <v>11</v>
      </c>
      <c r="E2010" s="1"/>
      <c r="F2010" s="3" t="s">
        <v>13</v>
      </c>
      <c r="G2010" s="1" t="s">
        <v>5248</v>
      </c>
      <c r="H2010" s="28" t="s">
        <v>5601</v>
      </c>
      <c r="I2010" s="27">
        <v>0</v>
      </c>
      <c r="J2010" s="27">
        <v>0</v>
      </c>
      <c r="K2010" s="27">
        <v>0</v>
      </c>
      <c r="L2010" s="27">
        <v>0</v>
      </c>
      <c r="M2010" s="27">
        <v>0</v>
      </c>
      <c r="N2010" s="27">
        <v>0</v>
      </c>
      <c r="O2010" s="27">
        <v>0</v>
      </c>
      <c r="P2010" s="27">
        <v>0</v>
      </c>
      <c r="Q2010" s="27">
        <v>0</v>
      </c>
      <c r="R2010" s="27">
        <v>0</v>
      </c>
      <c r="S2010" s="80">
        <v>0</v>
      </c>
      <c r="T2010" s="80">
        <v>0</v>
      </c>
      <c r="U2010" s="80">
        <v>0</v>
      </c>
      <c r="V2010" s="80">
        <v>0</v>
      </c>
      <c r="W2010" s="80">
        <v>0</v>
      </c>
      <c r="X2010" s="80">
        <v>0</v>
      </c>
      <c r="Y2010" s="80">
        <v>0</v>
      </c>
      <c r="Z2010" s="80">
        <v>0</v>
      </c>
      <c r="AA2010" s="80">
        <v>0</v>
      </c>
      <c r="AB2010" s="80">
        <v>0</v>
      </c>
      <c r="AC2010" s="80">
        <v>0</v>
      </c>
      <c r="AD2010" s="80">
        <v>0</v>
      </c>
      <c r="AE2010" s="80">
        <v>0</v>
      </c>
      <c r="AF2010" s="80">
        <v>0</v>
      </c>
      <c r="AG2010" s="80"/>
      <c r="AH2010" s="80">
        <v>0</v>
      </c>
      <c r="AI2010" s="80">
        <v>0</v>
      </c>
      <c r="AJ2010" s="80">
        <v>0</v>
      </c>
      <c r="AK2010" s="80">
        <v>0</v>
      </c>
      <c r="AL2010" s="80">
        <v>0</v>
      </c>
      <c r="AM2010" s="80">
        <v>0</v>
      </c>
      <c r="AN2010" s="41" t="s">
        <v>5558</v>
      </c>
      <c r="AO2010" s="41"/>
      <c r="AP2010" s="40" t="str" cm="1">
        <f t="array" ref="AP2010">IFERROR(_xlfn.IFS(
AR2010="MPR ISSUE","PDH",
AR2010="BSS Hardware Issue","BSS",
AR2010="Sites strategiques, MLL, Pylone, etc.","ENVTECH",
AR2010="AKTIVCO DEFAUT GE &amp; POWER Cabinet","AKTIVCO",
AR2010="AKTIVCO Coupure ENEO &amp; Baisse de tension","AKTIVCO GRID ONLY",
AR2010="Coupure ENEO &amp; Baisse de tension","IHS GRID ONLY",
AR2010="Defaut GE &amp; POWER Cabinet","IHS",
AR2010="Sharing","Partners",
AR2010="Sites strategiques &amp; DataCenter","SST &amp; DC",
AR2010="Exclu","Exclu",
AR2010="SAT","SAT",
AR2010="SPARE-ISSUE","SPARE-ISSUE",
AR2010="Fiber CAmtel","TRANS_FO_CAMTEL",
AR2010="Fiber AOF","Fiber AOF",
AR2010="Projet OCM (HUAWEI)","TRAVAUX-HUAWEI",
AR2010="Projet OCM (NOKIA)","TRAVAUX-NOKIA",
AR2010="ACCESS-ISSUE","ACCESS-ISSUE",
AR2010="Projet OCM (ZTE, NOKIA, autres projets)","TRAVAUX OCM",
AR2010="No root CAuse","No root cause",
AR2010="ODU HS","PDH",
AR2010="IP &amp; VLAN","PDH",
AR2010="Warehouse HUAWEI","SPARE-ISSUE",
AR2010="SPARE-HS","SPARE-ISSUE",
AR2010="Power Telco","BSS",AR2010="no impacts","no impacts"
),"")</f>
        <v>No root cause</v>
      </c>
      <c r="AQ2010" s="40" t="str" cm="1">
        <f t="array" ref="AQ2010">IFERROR(_xlfn.IFS(
AR2010="MPR ISSUE","TX ISSUE",
AR2010="BSS Hardware Issue","RAN ISSUE",
AR2010="Sites strategiques, MLL, Pylone, etc.","ENVTECH",
AR2010="AKTIVCO DEFAUT GE &amp; POWER Cabinet","POWER ISSUE",
AR2010="AKTIVCO Coupure ENEO &amp; Baisse de tension","POWER ISSUE",
AR2010="Coupure ENEO &amp; Baisse de tension","POWER ISSUE",
AR2010="Defaut GE &amp; POWER Cabinet","POWER ISSUE",
AR2010="Sharing","POWER ISSUE",
AR2010="Sites strategiques &amp; DataCenter","POWER ISSUE",
AR2010="Exclu","Exclu",
AR2010="SAT","TX ISSUE",
AR2010="SPARE-ISSUE","SPARE-ISSUE",
AR2010="Fiber CAmtel","TX ISSUE",
AR2010="Fiber AOF","TX ISSUE",
AR2010="Projet OCM (HUAWEI)","TRAVAUX-HUAWEI",
AR2010="Projet OCM (NOKIA)","TRAVAUX -NOKIA",
AR2010="ACCESS-ISSUE","ACCESS-ISSUE",
AR2010="Projet OCM (ZTE, NOKIA, autres projets)","TRAVAUX OCM",
AR2010="No root CAuse","No root cause",
AR2010="ODU HS","TX ISSUE",
AR2010="IP &amp; VLAN","TX ISSUE",
AR2010="Warehouse HUAWEI","SPARE-ISSUE",
AR2010="SPARE-HS","SPARE-ISSUE",
AR2010="Power Telco","RAN ISSUE",AR2010="no impacts","no impacts"
),"")</f>
        <v>No root cause</v>
      </c>
      <c r="AR2010" s="59" t="s">
        <v>5343</v>
      </c>
      <c r="AS2010" s="40" t="str" cm="1">
        <f t="array" ref="AS2010">IFERROR(_xlfn.IFS(
AR2010="MPR ISSUE","ACTIVE",
AR2010="BSS Hardware Issue","ACTIVE",
AR2010="Sites strategiques, MLL, Pylone, etc.","PASSIVE",
AR2010="AKTIVCO DEFAUT GE &amp; POWER Cabinet","PASSIVE",
AR2010="AKTIVCO Coupure ENEO &amp; Baisse de tension","PASSIVE",
AR2010="Coupure ENEO &amp; Baisse de tension","PASSIVE",
AR2010="Defaut GE &amp; POWER Cabinet","PASSIVE",
AR2010="Sharing","PASSIVE",
AR2010="Sites strategiques &amp; DataCenter","PASSIVE",
AR2010="Exclu","Exclu",
AR2010="SAT","ACTIVE",
AR2010="SPARE-ISSUE","SPARE-ISSUE",
AR2010="Fiber CAmtel","ACTIVE",
AR2010="Fiber AOF","ACTIVE",
AR2010="Projet OCM (HUAWEI)","PLANNED WORKS",
AR2010="Projet OCM (NOKIA)","PLANNED WORKS",
AR2010="ACCESS-ISSUE","ACCESS-ISSUE",
AR2010="Projet OCM (ZTE, NOKIA, autres projets)","PLANNED WORKS",
AR2010="No root CAuse","No root cause",
AR2010="ODU HS","ACTIVE",
AR2010="IP &amp; VLAN","ACTIVE",
AR2010="Warehouse HUAWEI","SPARE-ISSUE",
AR2010="SPARE-HS","SPARE-ISSUE",
AR2010="Power Telco","ACTIVE", AR2010="no impacts","no impacts"
),"")</f>
        <v>No root cause</v>
      </c>
      <c r="AT2010" s="99" t="s">
        <v>5661</v>
      </c>
      <c r="AU2010" s="99" t="s">
        <v>5249</v>
      </c>
      <c r="AW2010" s="17"/>
      <c r="AX2010" s="17" t="s">
        <v>5536</v>
      </c>
      <c r="AY2010" s="17"/>
      <c r="AZ2010" s="17" t="s">
        <v>5536</v>
      </c>
      <c r="BA2010" s="7"/>
      <c r="BC2010" s="18"/>
      <c r="BD2010" s="18"/>
      <c r="BE2010" s="18"/>
      <c r="BF2010" s="18"/>
      <c r="BG2010" s="18"/>
      <c r="BH2010" s="18"/>
      <c r="BI2010" s="18"/>
      <c r="BJ2010" s="18"/>
      <c r="BK2010" s="18"/>
      <c r="BM2010" s="18"/>
      <c r="BN2010" s="18"/>
      <c r="BO2010" s="18"/>
      <c r="BP2010" s="9" t="s">
        <v>5661</v>
      </c>
      <c r="BQ2010" s="14"/>
      <c r="BR2010" s="102" t="s">
        <v>5536</v>
      </c>
      <c r="BS2010" s="14"/>
      <c r="BT2010" s="14"/>
      <c r="BU2010" s="9"/>
      <c r="BV2010" s="9"/>
      <c r="BW2010" s="9"/>
    </row>
    <row r="2011" spans="1:75" x14ac:dyDescent="0.35">
      <c r="A2011" s="1" t="s">
        <v>1484</v>
      </c>
      <c r="B2011" s="8" t="s">
        <v>2537</v>
      </c>
      <c r="C2011" s="3" t="s">
        <v>55</v>
      </c>
      <c r="D2011" s="1" t="s">
        <v>11</v>
      </c>
      <c r="E2011" s="1" t="s">
        <v>66</v>
      </c>
      <c r="F2011" s="3" t="s">
        <v>55</v>
      </c>
      <c r="G2011" s="1" t="s">
        <v>1484</v>
      </c>
      <c r="H2011" s="29" t="s">
        <v>5588</v>
      </c>
      <c r="I2011" s="27">
        <v>0</v>
      </c>
      <c r="J2011" s="27">
        <v>0</v>
      </c>
      <c r="K2011" s="27">
        <v>0</v>
      </c>
      <c r="L2011" s="27">
        <v>0</v>
      </c>
      <c r="M2011" s="27">
        <v>0</v>
      </c>
      <c r="N2011" s="27">
        <v>0</v>
      </c>
      <c r="O2011" s="27">
        <v>0</v>
      </c>
      <c r="P2011" s="27">
        <v>0</v>
      </c>
      <c r="Q2011" s="27">
        <v>0</v>
      </c>
      <c r="R2011" s="27">
        <v>0</v>
      </c>
      <c r="S2011" s="80">
        <v>0</v>
      </c>
      <c r="T2011" s="80">
        <v>0</v>
      </c>
      <c r="U2011" s="80">
        <v>0</v>
      </c>
      <c r="V2011" s="80">
        <v>0</v>
      </c>
      <c r="W2011" s="80">
        <v>0</v>
      </c>
      <c r="X2011" s="80">
        <v>0</v>
      </c>
      <c r="Y2011" s="80">
        <v>0</v>
      </c>
      <c r="Z2011" s="80">
        <v>0</v>
      </c>
      <c r="AA2011" s="80">
        <v>0</v>
      </c>
      <c r="AB2011" s="80">
        <v>0</v>
      </c>
      <c r="AC2011" s="80">
        <v>0</v>
      </c>
      <c r="AD2011" s="80">
        <v>0</v>
      </c>
      <c r="AE2011" s="80">
        <v>0</v>
      </c>
      <c r="AF2011" s="80">
        <v>0</v>
      </c>
      <c r="AG2011" s="80"/>
      <c r="AH2011" s="80">
        <v>0</v>
      </c>
      <c r="AI2011" s="80">
        <v>0</v>
      </c>
      <c r="AJ2011" s="80">
        <v>0</v>
      </c>
      <c r="AK2011" s="80">
        <v>0</v>
      </c>
      <c r="AL2011" s="80">
        <v>0</v>
      </c>
      <c r="AM2011" s="80">
        <v>0</v>
      </c>
      <c r="AN2011" s="41" t="s">
        <v>5591</v>
      </c>
      <c r="AO2011" s="41"/>
      <c r="AP2011" s="40" t="str" cm="1">
        <f t="array" ref="AP2011">IFERROR(_xlfn.IFS(
AR2011="MPR ISSUE","PDH",
AR2011="BSS Hardware Issue","BSS",
AR2011="Sites strategiques, MLL, Pylone, etc.","ENVTECH",
AR2011="AKTIVCO DEFAUT GE &amp; POWER Cabinet","AKTIVCO",
AR2011="AKTIVCO Coupure ENEO &amp; Baisse de tension","AKTIVCO GRID ONLY",
AR2011="Coupure ENEO &amp; Baisse de tension","IHS GRID ONLY",
AR2011="Defaut GE &amp; POWER Cabinet","IHS",
AR2011="Sharing","Partners",
AR2011="Sites strategiques &amp; DataCenter","SST &amp; DC",
AR2011="Exclu","Exclu",
AR2011="SAT","SAT",
AR2011="SPARE-ISSUE","SPARE-ISSUE",
AR2011="Fiber CAmtel","TRANS_FO_CAMTEL",
AR2011="Fiber AOF","Fiber AOF",
AR2011="Projet OCM (HUAWEI)","TRAVAUX-HUAWEI",
AR2011="Projet OCM (NOKIA)","TRAVAUX-NOKIA",
AR2011="ACCESS-ISSUE","ACCESS-ISSUE",
AR2011="Projet OCM (ZTE, NOKIA, autres projets)","TRAVAUX OCM",
AR2011="No root CAuse","No root cause",
AR2011="ODU HS","PDH",
AR2011="IP &amp; VLAN","PDH",
AR2011="Warehouse HUAWEI","SPARE-ISSUE",
AR2011="SPARE-HS","SPARE-ISSUE",
AR2011="Power Telco","BSS",AR2011="no impacts","no impacts"
),"")</f>
        <v>Exclu</v>
      </c>
      <c r="AQ2011" s="40" t="str" cm="1">
        <f t="array" ref="AQ2011">IFERROR(_xlfn.IFS(
AR2011="MPR ISSUE","TX ISSUE",
AR2011="BSS Hardware Issue","RAN ISSUE",
AR2011="Sites strategiques, MLL, Pylone, etc.","ENVTECH",
AR2011="AKTIVCO DEFAUT GE &amp; POWER Cabinet","POWER ISSUE",
AR2011="AKTIVCO Coupure ENEO &amp; Baisse de tension","POWER ISSUE",
AR2011="Coupure ENEO &amp; Baisse de tension","POWER ISSUE",
AR2011="Defaut GE &amp; POWER Cabinet","POWER ISSUE",
AR2011="Sharing","POWER ISSUE",
AR2011="Sites strategiques &amp; DataCenter","POWER ISSUE",
AR2011="Exclu","Exclu",
AR2011="SAT","TX ISSUE",
AR2011="SPARE-ISSUE","SPARE-ISSUE",
AR2011="Fiber CAmtel","TX ISSUE",
AR2011="Fiber AOF","TX ISSUE",
AR2011="Projet OCM (HUAWEI)","TRAVAUX-HUAWEI",
AR2011="Projet OCM (NOKIA)","TRAVAUX -NOKIA",
AR2011="ACCESS-ISSUE","ACCESS-ISSUE",
AR2011="Projet OCM (ZTE, NOKIA, autres projets)","TRAVAUX OCM",
AR2011="No root CAuse","No root cause",
AR2011="ODU HS","TX ISSUE",
AR2011="IP &amp; VLAN","TX ISSUE",
AR2011="Warehouse HUAWEI","SPARE-ISSUE",
AR2011="SPARE-HS","SPARE-ISSUE",
AR2011="Power Telco","RAN ISSUE",AR2011="no impacts","no impacts"
),"")</f>
        <v>Exclu</v>
      </c>
      <c r="AR2011" s="59" t="s">
        <v>5586</v>
      </c>
      <c r="AS2011" s="40" t="str" cm="1">
        <f t="array" ref="AS2011">IFERROR(_xlfn.IFS(
AR2011="MPR ISSUE","ACTIVE",
AR2011="BSS Hardware Issue","ACTIVE",
AR2011="Sites strategiques, MLL, Pylone, etc.","PASSIVE",
AR2011="AKTIVCO DEFAUT GE &amp; POWER Cabinet","PASSIVE",
AR2011="AKTIVCO Coupure ENEO &amp; Baisse de tension","PASSIVE",
AR2011="Coupure ENEO &amp; Baisse de tension","PASSIVE",
AR2011="Defaut GE &amp; POWER Cabinet","PASSIVE",
AR2011="Sharing","PASSIVE",
AR2011="Sites strategiques &amp; DataCenter","PASSIVE",
AR2011="Exclu","Exclu",
AR2011="SAT","ACTIVE",
AR2011="SPARE-ISSUE","SPARE-ISSUE",
AR2011="Fiber CAmtel","ACTIVE",
AR2011="Fiber AOF","ACTIVE",
AR2011="Projet OCM (HUAWEI)","PLANNED WORKS",
AR2011="Projet OCM (NOKIA)","PLANNED WORKS",
AR2011="ACCESS-ISSUE","ACCESS-ISSUE",
AR2011="Projet OCM (ZTE, NOKIA, autres projets)","PLANNED WORKS",
AR2011="No root CAuse","No root cause",
AR2011="ODU HS","ACTIVE",
AR2011="IP &amp; VLAN","ACTIVE",
AR2011="Warehouse HUAWEI","SPARE-ISSUE",
AR2011="SPARE-HS","SPARE-ISSUE",
AR2011="Power Telco","ACTIVE", AR2011="no impacts","no impacts"
),"")</f>
        <v>Exclu</v>
      </c>
      <c r="AT2011" s="99" t="s">
        <v>6520</v>
      </c>
      <c r="AU2011" s="107" t="s">
        <v>3379</v>
      </c>
      <c r="AV2011" s="9" t="s">
        <v>6176</v>
      </c>
      <c r="AW2011" s="17" t="s">
        <v>6163</v>
      </c>
      <c r="AX2011" s="17" t="s">
        <v>5536</v>
      </c>
      <c r="AY2011" s="17"/>
      <c r="AZ2011" s="17" t="s">
        <v>5536</v>
      </c>
      <c r="BA2011" s="7"/>
      <c r="BC2011" s="18"/>
      <c r="BD2011" s="18"/>
      <c r="BE2011" s="18"/>
      <c r="BF2011" s="18"/>
      <c r="BG2011" s="18"/>
      <c r="BH2011" s="18"/>
      <c r="BI2011" s="18"/>
      <c r="BJ2011" s="18"/>
      <c r="BK2011" s="18"/>
      <c r="BL2011" s="9" t="s">
        <v>5956</v>
      </c>
      <c r="BM2011" s="18" t="s">
        <v>5956</v>
      </c>
      <c r="BN2011" s="18" t="s">
        <v>6040</v>
      </c>
      <c r="BO2011" s="18"/>
      <c r="BP2011" s="9" t="s">
        <v>5661</v>
      </c>
      <c r="BQ2011" s="14"/>
      <c r="BR2011" s="102" t="s">
        <v>5536</v>
      </c>
      <c r="BS2011" s="14"/>
      <c r="BT2011" s="14"/>
      <c r="BU2011" s="9"/>
      <c r="BV2011" s="9"/>
      <c r="BW2011" s="9"/>
    </row>
    <row r="2012" spans="1:75" x14ac:dyDescent="0.35">
      <c r="A2012" s="1" t="s">
        <v>4128</v>
      </c>
      <c r="B2012" s="8" t="s">
        <v>4129</v>
      </c>
      <c r="C2012" s="3" t="s">
        <v>102</v>
      </c>
      <c r="D2012" s="1" t="s">
        <v>21</v>
      </c>
      <c r="E2012" s="1" t="s">
        <v>122</v>
      </c>
      <c r="F2012" s="3" t="s">
        <v>102</v>
      </c>
      <c r="G2012" s="1" t="s">
        <v>4128</v>
      </c>
      <c r="H2012" s="28" t="s">
        <v>5601</v>
      </c>
      <c r="I2012" s="27">
        <v>0</v>
      </c>
      <c r="J2012" s="27">
        <v>0</v>
      </c>
      <c r="K2012" s="27">
        <v>0</v>
      </c>
      <c r="L2012" s="27">
        <v>0</v>
      </c>
      <c r="M2012" s="27">
        <v>0</v>
      </c>
      <c r="N2012" s="27">
        <v>0</v>
      </c>
      <c r="O2012" s="27">
        <v>0</v>
      </c>
      <c r="P2012" s="27">
        <v>0</v>
      </c>
      <c r="Q2012" s="27">
        <v>0</v>
      </c>
      <c r="R2012" s="27">
        <v>0</v>
      </c>
      <c r="S2012" s="80">
        <v>0</v>
      </c>
      <c r="T2012" s="80">
        <v>0</v>
      </c>
      <c r="U2012" s="80">
        <v>0</v>
      </c>
      <c r="V2012" s="80">
        <v>0</v>
      </c>
      <c r="W2012" s="80">
        <v>0</v>
      </c>
      <c r="X2012" s="80">
        <v>0</v>
      </c>
      <c r="Y2012" s="80">
        <v>0</v>
      </c>
      <c r="Z2012" s="80">
        <v>0</v>
      </c>
      <c r="AA2012" s="80">
        <v>0</v>
      </c>
      <c r="AB2012" s="80">
        <v>0</v>
      </c>
      <c r="AC2012" s="80">
        <v>0</v>
      </c>
      <c r="AD2012" s="80">
        <v>0</v>
      </c>
      <c r="AE2012" s="80">
        <v>0</v>
      </c>
      <c r="AF2012" s="80">
        <v>0</v>
      </c>
      <c r="AG2012" s="80"/>
      <c r="AH2012" s="80">
        <v>0</v>
      </c>
      <c r="AI2012" s="80">
        <v>0</v>
      </c>
      <c r="AJ2012" s="80">
        <v>0</v>
      </c>
      <c r="AK2012" s="80">
        <v>0</v>
      </c>
      <c r="AL2012" s="80">
        <v>0</v>
      </c>
      <c r="AM2012" s="80">
        <v>0</v>
      </c>
      <c r="AN2012" s="41" t="s">
        <v>5558</v>
      </c>
      <c r="AO2012" s="41"/>
      <c r="AP2012" s="40" t="str" cm="1">
        <f t="array" ref="AP2012">IFERROR(_xlfn.IFS(
AR2012="MPR ISSUE","PDH",
AR2012="BSS Hardware Issue","BSS",
AR2012="Sites strategiques, MLL, Pylone, etc.","ENVTECH",
AR2012="AKTIVCO DEFAUT GE &amp; POWER Cabinet","AKTIVCO",
AR2012="AKTIVCO Coupure ENEO &amp; Baisse de tension","AKTIVCO GRID ONLY",
AR2012="Coupure ENEO &amp; Baisse de tension","IHS GRID ONLY",
AR2012="Defaut GE &amp; POWER Cabinet","IHS",
AR2012="Sharing","Partners",
AR2012="Sites strategiques &amp; DataCenter","SST &amp; DC",
AR2012="Exclu","Exclu",
AR2012="SAT","SAT",
AR2012="SPARE-ISSUE","SPARE-ISSUE",
AR2012="Fiber CAmtel","TRANS_FO_CAMTEL",
AR2012="Fiber AOF","Fiber AOF",
AR2012="Projet OCM (HUAWEI)","TRAVAUX-HUAWEI",
AR2012="Projet OCM (NOKIA)","TRAVAUX-NOKIA",
AR2012="ACCESS-ISSUE","ACCESS-ISSUE",
AR2012="Projet OCM (ZTE, NOKIA, autres projets)","TRAVAUX OCM",
AR2012="No root CAuse","No root cause",
AR2012="ODU HS","PDH",
AR2012="IP &amp; VLAN","PDH",
AR2012="Warehouse HUAWEI","SPARE-ISSUE",
AR2012="SPARE-HS","SPARE-ISSUE",
AR2012="Power Telco","BSS",AR2012="no impacts","no impacts"
),"")</f>
        <v>No root cause</v>
      </c>
      <c r="AQ2012" s="40" t="str" cm="1">
        <f t="array" ref="AQ2012">IFERROR(_xlfn.IFS(
AR2012="MPR ISSUE","TX ISSUE",
AR2012="BSS Hardware Issue","RAN ISSUE",
AR2012="Sites strategiques, MLL, Pylone, etc.","ENVTECH",
AR2012="AKTIVCO DEFAUT GE &amp; POWER Cabinet","POWER ISSUE",
AR2012="AKTIVCO Coupure ENEO &amp; Baisse de tension","POWER ISSUE",
AR2012="Coupure ENEO &amp; Baisse de tension","POWER ISSUE",
AR2012="Defaut GE &amp; POWER Cabinet","POWER ISSUE",
AR2012="Sharing","POWER ISSUE",
AR2012="Sites strategiques &amp; DataCenter","POWER ISSUE",
AR2012="Exclu","Exclu",
AR2012="SAT","TX ISSUE",
AR2012="SPARE-ISSUE","SPARE-ISSUE",
AR2012="Fiber CAmtel","TX ISSUE",
AR2012="Fiber AOF","TX ISSUE",
AR2012="Projet OCM (HUAWEI)","TRAVAUX-HUAWEI",
AR2012="Projet OCM (NOKIA)","TRAVAUX -NOKIA",
AR2012="ACCESS-ISSUE","ACCESS-ISSUE",
AR2012="Projet OCM (ZTE, NOKIA, autres projets)","TRAVAUX OCM",
AR2012="No root CAuse","No root cause",
AR2012="ODU HS","TX ISSUE",
AR2012="IP &amp; VLAN","TX ISSUE",
AR2012="Warehouse HUAWEI","SPARE-ISSUE",
AR2012="SPARE-HS","SPARE-ISSUE",
AR2012="Power Telco","RAN ISSUE",AR2012="no impacts","no impacts"
),"")</f>
        <v>No root cause</v>
      </c>
      <c r="AR2012" s="59" t="s">
        <v>5343</v>
      </c>
      <c r="AS2012" s="40" t="str" cm="1">
        <f t="array" ref="AS2012">IFERROR(_xlfn.IFS(
AR2012="MPR ISSUE","ACTIVE",
AR2012="BSS Hardware Issue","ACTIVE",
AR2012="Sites strategiques, MLL, Pylone, etc.","PASSIVE",
AR2012="AKTIVCO DEFAUT GE &amp; POWER Cabinet","PASSIVE",
AR2012="AKTIVCO Coupure ENEO &amp; Baisse de tension","PASSIVE",
AR2012="Coupure ENEO &amp; Baisse de tension","PASSIVE",
AR2012="Defaut GE &amp; POWER Cabinet","PASSIVE",
AR2012="Sharing","PASSIVE",
AR2012="Sites strategiques &amp; DataCenter","PASSIVE",
AR2012="Exclu","Exclu",
AR2012="SAT","ACTIVE",
AR2012="SPARE-ISSUE","SPARE-ISSUE",
AR2012="Fiber CAmtel","ACTIVE",
AR2012="Fiber AOF","ACTIVE",
AR2012="Projet OCM (HUAWEI)","PLANNED WORKS",
AR2012="Projet OCM (NOKIA)","PLANNED WORKS",
AR2012="ACCESS-ISSUE","ACCESS-ISSUE",
AR2012="Projet OCM (ZTE, NOKIA, autres projets)","PLANNED WORKS",
AR2012="No root CAuse","No root cause",
AR2012="ODU HS","ACTIVE",
AR2012="IP &amp; VLAN","ACTIVE",
AR2012="Warehouse HUAWEI","SPARE-ISSUE",
AR2012="SPARE-HS","SPARE-ISSUE",
AR2012="Power Telco","ACTIVE", AR2012="no impacts","no impacts"
),"")</f>
        <v>No root cause</v>
      </c>
      <c r="AT2012" s="99" t="s">
        <v>5661</v>
      </c>
      <c r="AU2012" s="99" t="s">
        <v>4129</v>
      </c>
      <c r="AW2012" s="17"/>
      <c r="AX2012" s="17" t="s">
        <v>5536</v>
      </c>
      <c r="AY2012" s="17"/>
      <c r="AZ2012" s="17" t="s">
        <v>5536</v>
      </c>
      <c r="BA2012" s="7"/>
      <c r="BC2012" s="18"/>
      <c r="BD2012" s="18"/>
      <c r="BE2012" s="18"/>
      <c r="BF2012" s="18"/>
      <c r="BG2012" s="18"/>
      <c r="BH2012" s="18"/>
      <c r="BI2012" s="18"/>
      <c r="BJ2012" s="18"/>
      <c r="BK2012" s="18"/>
      <c r="BM2012" s="18"/>
      <c r="BN2012" s="18"/>
      <c r="BO2012" s="18"/>
      <c r="BP2012" s="9" t="s">
        <v>5661</v>
      </c>
      <c r="BQ2012" s="14"/>
      <c r="BR2012" s="102" t="s">
        <v>5536</v>
      </c>
      <c r="BS2012" s="14"/>
      <c r="BT2012" s="14"/>
      <c r="BU2012" s="9"/>
      <c r="BV2012" s="9"/>
      <c r="BW2012" s="9"/>
    </row>
    <row r="2013" spans="1:75" x14ac:dyDescent="0.35">
      <c r="A2013" s="1" t="s">
        <v>4550</v>
      </c>
      <c r="B2013" s="8" t="s">
        <v>4551</v>
      </c>
      <c r="C2013" s="3" t="s">
        <v>38</v>
      </c>
      <c r="D2013" s="1" t="s">
        <v>11</v>
      </c>
      <c r="E2013" s="1" t="s">
        <v>114</v>
      </c>
      <c r="F2013" s="3" t="s">
        <v>37</v>
      </c>
      <c r="G2013" s="1" t="s">
        <v>38</v>
      </c>
      <c r="H2013" s="29" t="s">
        <v>5588</v>
      </c>
      <c r="I2013" s="27">
        <v>0</v>
      </c>
      <c r="J2013" s="27">
        <v>0</v>
      </c>
      <c r="K2013" s="27">
        <v>0</v>
      </c>
      <c r="L2013" s="27">
        <v>0</v>
      </c>
      <c r="M2013" s="27">
        <v>0</v>
      </c>
      <c r="N2013" s="27">
        <v>0</v>
      </c>
      <c r="O2013" s="27">
        <v>0</v>
      </c>
      <c r="P2013" s="27">
        <v>0</v>
      </c>
      <c r="Q2013" s="27">
        <v>0</v>
      </c>
      <c r="R2013" s="27">
        <v>0</v>
      </c>
      <c r="S2013" s="80">
        <v>0</v>
      </c>
      <c r="T2013" s="80">
        <v>0</v>
      </c>
      <c r="U2013" s="80">
        <v>0</v>
      </c>
      <c r="V2013" s="80">
        <v>0</v>
      </c>
      <c r="W2013" s="80">
        <v>0</v>
      </c>
      <c r="X2013" s="80">
        <v>0</v>
      </c>
      <c r="Y2013" s="80">
        <v>0</v>
      </c>
      <c r="Z2013" s="80">
        <v>0</v>
      </c>
      <c r="AA2013" s="80">
        <v>0</v>
      </c>
      <c r="AB2013" s="80">
        <v>0</v>
      </c>
      <c r="AC2013" s="80">
        <v>0</v>
      </c>
      <c r="AD2013" s="80">
        <v>0</v>
      </c>
      <c r="AE2013" s="80">
        <v>0</v>
      </c>
      <c r="AF2013" s="80">
        <v>0</v>
      </c>
      <c r="AG2013" s="80"/>
      <c r="AH2013" s="80">
        <v>0</v>
      </c>
      <c r="AI2013" s="80">
        <v>0</v>
      </c>
      <c r="AJ2013" s="80">
        <v>0</v>
      </c>
      <c r="AK2013" s="80">
        <v>0</v>
      </c>
      <c r="AL2013" s="80">
        <v>0</v>
      </c>
      <c r="AM2013" s="80">
        <v>0</v>
      </c>
      <c r="AN2013" s="41" t="s">
        <v>5586</v>
      </c>
      <c r="AO2013" s="41"/>
      <c r="AP2013" s="40" t="str" cm="1">
        <f t="array" ref="AP2013">IFERROR(_xlfn.IFS(
AR2013="MPR ISSUE","PDH",
AR2013="BSS Hardware Issue","BSS",
AR2013="Sites strategiques, MLL, Pylone, etc.","ENVTECH",
AR2013="AKTIVCO DEFAUT GE &amp; POWER Cabinet","AKTIVCO",
AR2013="AKTIVCO Coupure ENEO &amp; Baisse de tension","AKTIVCO GRID ONLY",
AR2013="Coupure ENEO &amp; Baisse de tension","IHS GRID ONLY",
AR2013="Defaut GE &amp; POWER Cabinet","IHS",
AR2013="Sharing","Partners",
AR2013="Sites strategiques &amp; DataCenter","SST &amp; DC",
AR2013="Exclu","Exclu",
AR2013="SAT","SAT",
AR2013="SPARE-ISSUE","SPARE-ISSUE",
AR2013="Fiber CAmtel","TRANS_FO_CAMTEL",
AR2013="Fiber AOF","Fiber AOF",
AR2013="Projet OCM (HUAWEI)","TRAVAUX-HUAWEI",
AR2013="Projet OCM (NOKIA)","TRAVAUX-NOKIA",
AR2013="ACCESS-ISSUE","ACCESS-ISSUE",
AR2013="Projet OCM (ZTE, NOKIA, autres projets)","TRAVAUX OCM",
AR2013="No root CAuse","No root cause",
AR2013="ODU HS","PDH",
AR2013="IP &amp; VLAN","PDH",
AR2013="Warehouse HUAWEI","SPARE-ISSUE",
AR2013="SPARE-HS","SPARE-ISSUE",
AR2013="Power Telco","BSS",AR2013="no impacts","no impacts"
),"")</f>
        <v>Exclu</v>
      </c>
      <c r="AQ2013" s="40" t="str" cm="1">
        <f t="array" ref="AQ2013">IFERROR(_xlfn.IFS(
AR2013="MPR ISSUE","TX ISSUE",
AR2013="BSS Hardware Issue","RAN ISSUE",
AR2013="Sites strategiques, MLL, Pylone, etc.","ENVTECH",
AR2013="AKTIVCO DEFAUT GE &amp; POWER Cabinet","POWER ISSUE",
AR2013="AKTIVCO Coupure ENEO &amp; Baisse de tension","POWER ISSUE",
AR2013="Coupure ENEO &amp; Baisse de tension","POWER ISSUE",
AR2013="Defaut GE &amp; POWER Cabinet","POWER ISSUE",
AR2013="Sharing","POWER ISSUE",
AR2013="Sites strategiques &amp; DataCenter","POWER ISSUE",
AR2013="Exclu","Exclu",
AR2013="SAT","TX ISSUE",
AR2013="SPARE-ISSUE","SPARE-ISSUE",
AR2013="Fiber CAmtel","TX ISSUE",
AR2013="Fiber AOF","TX ISSUE",
AR2013="Projet OCM (HUAWEI)","TRAVAUX-HUAWEI",
AR2013="Projet OCM (NOKIA)","TRAVAUX -NOKIA",
AR2013="ACCESS-ISSUE","ACCESS-ISSUE",
AR2013="Projet OCM (ZTE, NOKIA, autres projets)","TRAVAUX OCM",
AR2013="No root CAuse","No root cause",
AR2013="ODU HS","TX ISSUE",
AR2013="IP &amp; VLAN","TX ISSUE",
AR2013="Warehouse HUAWEI","SPARE-ISSUE",
AR2013="SPARE-HS","SPARE-ISSUE",
AR2013="Power Telco","RAN ISSUE",AR2013="no impacts","no impacts"
),"")</f>
        <v>Exclu</v>
      </c>
      <c r="AR2013" s="59" t="s">
        <v>5586</v>
      </c>
      <c r="AS2013" s="40" t="str" cm="1">
        <f t="array" ref="AS2013">IFERROR(_xlfn.IFS(
AR2013="MPR ISSUE","ACTIVE",
AR2013="BSS Hardware Issue","ACTIVE",
AR2013="Sites strategiques, MLL, Pylone, etc.","PASSIVE",
AR2013="AKTIVCO DEFAUT GE &amp; POWER Cabinet","PASSIVE",
AR2013="AKTIVCO Coupure ENEO &amp; Baisse de tension","PASSIVE",
AR2013="Coupure ENEO &amp; Baisse de tension","PASSIVE",
AR2013="Defaut GE &amp; POWER Cabinet","PASSIVE",
AR2013="Sharing","PASSIVE",
AR2013="Sites strategiques &amp; DataCenter","PASSIVE",
AR2013="Exclu","Exclu",
AR2013="SAT","ACTIVE",
AR2013="SPARE-ISSUE","SPARE-ISSUE",
AR2013="Fiber CAmtel","ACTIVE",
AR2013="Fiber AOF","ACTIVE",
AR2013="Projet OCM (HUAWEI)","PLANNED WORKS",
AR2013="Projet OCM (NOKIA)","PLANNED WORKS",
AR2013="ACCESS-ISSUE","ACCESS-ISSUE",
AR2013="Projet OCM (ZTE, NOKIA, autres projets)","PLANNED WORKS",
AR2013="No root CAuse","No root cause",
AR2013="ODU HS","ACTIVE",
AR2013="IP &amp; VLAN","ACTIVE",
AR2013="Warehouse HUAWEI","SPARE-ISSUE",
AR2013="SPARE-HS","SPARE-ISSUE",
AR2013="Power Telco","ACTIVE", AR2013="no impacts","no impacts"
),"")</f>
        <v>Exclu</v>
      </c>
      <c r="AT2013" s="99" t="s">
        <v>5661</v>
      </c>
      <c r="AU2013" s="99" t="s">
        <v>4551</v>
      </c>
      <c r="AW2013" s="17"/>
      <c r="AX2013" s="17" t="s">
        <v>5536</v>
      </c>
      <c r="AY2013" s="17"/>
      <c r="AZ2013" s="17" t="s">
        <v>5536</v>
      </c>
      <c r="BA2013" s="7"/>
      <c r="BC2013" s="18"/>
      <c r="BD2013" s="18"/>
      <c r="BE2013" s="18"/>
      <c r="BF2013" s="18"/>
      <c r="BG2013" s="18"/>
      <c r="BH2013" s="18"/>
      <c r="BI2013" s="18"/>
      <c r="BJ2013" s="18"/>
      <c r="BK2013" s="18"/>
      <c r="BM2013" s="18"/>
      <c r="BN2013" s="18"/>
      <c r="BO2013" s="18"/>
      <c r="BP2013" s="9" t="s">
        <v>5661</v>
      </c>
      <c r="BQ2013" s="14"/>
      <c r="BR2013" s="102" t="s">
        <v>5536</v>
      </c>
      <c r="BS2013" s="14"/>
      <c r="BT2013" s="14"/>
      <c r="BU2013" s="9"/>
      <c r="BV2013" s="9"/>
      <c r="BW2013" s="9"/>
    </row>
    <row r="2014" spans="1:75" x14ac:dyDescent="0.35">
      <c r="A2014" s="1" t="s">
        <v>4835</v>
      </c>
      <c r="B2014" s="8" t="s">
        <v>4836</v>
      </c>
      <c r="C2014" s="3" t="s">
        <v>32</v>
      </c>
      <c r="D2014" s="1" t="s">
        <v>21</v>
      </c>
      <c r="E2014" s="1" t="s">
        <v>30</v>
      </c>
      <c r="F2014" s="3" t="s">
        <v>31</v>
      </c>
      <c r="G2014" s="1" t="s">
        <v>32</v>
      </c>
      <c r="H2014" s="30" t="s">
        <v>5587</v>
      </c>
      <c r="I2014" s="27">
        <v>0</v>
      </c>
      <c r="J2014" s="27">
        <v>0</v>
      </c>
      <c r="K2014" s="27">
        <v>0</v>
      </c>
      <c r="L2014" s="27">
        <v>0</v>
      </c>
      <c r="M2014" s="27">
        <v>0</v>
      </c>
      <c r="N2014" s="27">
        <v>0</v>
      </c>
      <c r="O2014" s="27">
        <v>0</v>
      </c>
      <c r="P2014" s="27">
        <v>0</v>
      </c>
      <c r="Q2014" s="27">
        <v>0</v>
      </c>
      <c r="R2014" s="27">
        <v>0</v>
      </c>
      <c r="S2014" s="80">
        <v>0</v>
      </c>
      <c r="T2014" s="80">
        <v>0</v>
      </c>
      <c r="U2014" s="80">
        <v>0</v>
      </c>
      <c r="V2014" s="80">
        <v>0</v>
      </c>
      <c r="W2014" s="80">
        <v>0</v>
      </c>
      <c r="X2014" s="80">
        <v>0</v>
      </c>
      <c r="Y2014" s="80">
        <v>0</v>
      </c>
      <c r="Z2014" s="80">
        <v>0</v>
      </c>
      <c r="AA2014" s="80">
        <v>0</v>
      </c>
      <c r="AB2014" s="80">
        <v>0</v>
      </c>
      <c r="AC2014" s="80">
        <v>0</v>
      </c>
      <c r="AD2014" s="80">
        <v>0</v>
      </c>
      <c r="AE2014" s="80">
        <v>0</v>
      </c>
      <c r="AF2014" s="80">
        <v>0</v>
      </c>
      <c r="AG2014" s="80"/>
      <c r="AH2014" s="80">
        <v>0</v>
      </c>
      <c r="AI2014" s="80">
        <v>0</v>
      </c>
      <c r="AJ2014" s="80">
        <v>0</v>
      </c>
      <c r="AK2014" s="80">
        <v>0</v>
      </c>
      <c r="AL2014" s="80">
        <v>0</v>
      </c>
      <c r="AM2014" s="80">
        <v>0</v>
      </c>
      <c r="AN2014" s="41" t="s">
        <v>5586</v>
      </c>
      <c r="AO2014" s="41"/>
      <c r="AP2014" s="40" t="str" cm="1">
        <f t="array" ref="AP2014">IFERROR(_xlfn.IFS(
AR2014="MPR ISSUE","PDH",
AR2014="BSS Hardware Issue","BSS",
AR2014="Sites strategiques, MLL, Pylone, etc.","ENVTECH",
AR2014="AKTIVCO DEFAUT GE &amp; POWER Cabinet","AKTIVCO",
AR2014="AKTIVCO Coupure ENEO &amp; Baisse de tension","AKTIVCO GRID ONLY",
AR2014="Coupure ENEO &amp; Baisse de tension","IHS GRID ONLY",
AR2014="Defaut GE &amp; POWER Cabinet","IHS",
AR2014="Sharing","Partners",
AR2014="Sites strategiques &amp; DataCenter","SST &amp; DC",
AR2014="Exclu","Exclu",
AR2014="SAT","SAT",
AR2014="SPARE-ISSUE","SPARE-ISSUE",
AR2014="Fiber CAmtel","TRANS_FO_CAMTEL",
AR2014="Fiber AOF","Fiber AOF",
AR2014="Projet OCM (HUAWEI)","TRAVAUX-HUAWEI",
AR2014="Projet OCM (NOKIA)","TRAVAUX-NOKIA",
AR2014="ACCESS-ISSUE","ACCESS-ISSUE",
AR2014="Projet OCM (ZTE, NOKIA, autres projets)","TRAVAUX OCM",
AR2014="No root CAuse","No root cause",
AR2014="ODU HS","PDH",
AR2014="IP &amp; VLAN","PDH",
AR2014="Warehouse HUAWEI","SPARE-ISSUE",
AR2014="SPARE-HS","SPARE-ISSUE",
AR2014="Power Telco","BSS",AR2014="no impacts","no impacts"
),"")</f>
        <v>Exclu</v>
      </c>
      <c r="AQ2014" s="40" t="str" cm="1">
        <f t="array" ref="AQ2014">IFERROR(_xlfn.IFS(
AR2014="MPR ISSUE","TX ISSUE",
AR2014="BSS Hardware Issue","RAN ISSUE",
AR2014="Sites strategiques, MLL, Pylone, etc.","ENVTECH",
AR2014="AKTIVCO DEFAUT GE &amp; POWER Cabinet","POWER ISSUE",
AR2014="AKTIVCO Coupure ENEO &amp; Baisse de tension","POWER ISSUE",
AR2014="Coupure ENEO &amp; Baisse de tension","POWER ISSUE",
AR2014="Defaut GE &amp; POWER Cabinet","POWER ISSUE",
AR2014="Sharing","POWER ISSUE",
AR2014="Sites strategiques &amp; DataCenter","POWER ISSUE",
AR2014="Exclu","Exclu",
AR2014="SAT","TX ISSUE",
AR2014="SPARE-ISSUE","SPARE-ISSUE",
AR2014="Fiber CAmtel","TX ISSUE",
AR2014="Fiber AOF","TX ISSUE",
AR2014="Projet OCM (HUAWEI)","TRAVAUX-HUAWEI",
AR2014="Projet OCM (NOKIA)","TRAVAUX -NOKIA",
AR2014="ACCESS-ISSUE","ACCESS-ISSUE",
AR2014="Projet OCM (ZTE, NOKIA, autres projets)","TRAVAUX OCM",
AR2014="No root CAuse","No root cause",
AR2014="ODU HS","TX ISSUE",
AR2014="IP &amp; VLAN","TX ISSUE",
AR2014="Warehouse HUAWEI","SPARE-ISSUE",
AR2014="SPARE-HS","SPARE-ISSUE",
AR2014="Power Telco","RAN ISSUE",AR2014="no impacts","no impacts"
),"")</f>
        <v>Exclu</v>
      </c>
      <c r="AR2014" s="59" t="s">
        <v>5586</v>
      </c>
      <c r="AS2014" s="40" t="str" cm="1">
        <f t="array" ref="AS2014">IFERROR(_xlfn.IFS(
AR2014="MPR ISSUE","ACTIVE",
AR2014="BSS Hardware Issue","ACTIVE",
AR2014="Sites strategiques, MLL, Pylone, etc.","PASSIVE",
AR2014="AKTIVCO DEFAUT GE &amp; POWER Cabinet","PASSIVE",
AR2014="AKTIVCO Coupure ENEO &amp; Baisse de tension","PASSIVE",
AR2014="Coupure ENEO &amp; Baisse de tension","PASSIVE",
AR2014="Defaut GE &amp; POWER Cabinet","PASSIVE",
AR2014="Sharing","PASSIVE",
AR2014="Sites strategiques &amp; DataCenter","PASSIVE",
AR2014="Exclu","Exclu",
AR2014="SAT","ACTIVE",
AR2014="SPARE-ISSUE","SPARE-ISSUE",
AR2014="Fiber CAmtel","ACTIVE",
AR2014="Fiber AOF","ACTIVE",
AR2014="Projet OCM (HUAWEI)","PLANNED WORKS",
AR2014="Projet OCM (NOKIA)","PLANNED WORKS",
AR2014="ACCESS-ISSUE","ACCESS-ISSUE",
AR2014="Projet OCM (ZTE, NOKIA, autres projets)","PLANNED WORKS",
AR2014="No root CAuse","No root cause",
AR2014="ODU HS","ACTIVE",
AR2014="IP &amp; VLAN","ACTIVE",
AR2014="Warehouse HUAWEI","SPARE-ISSUE",
AR2014="SPARE-HS","SPARE-ISSUE",
AR2014="Power Telco","ACTIVE", AR2014="no impacts","no impacts"
),"")</f>
        <v>Exclu</v>
      </c>
      <c r="AT2014" s="99" t="s">
        <v>5661</v>
      </c>
      <c r="AU2014" s="99" t="s">
        <v>4836</v>
      </c>
      <c r="AW2014" s="17"/>
      <c r="AX2014" s="17" t="s">
        <v>5536</v>
      </c>
      <c r="AY2014" s="17"/>
      <c r="AZ2014" s="17" t="s">
        <v>5536</v>
      </c>
      <c r="BA2014" s="7"/>
      <c r="BC2014" s="18"/>
      <c r="BD2014" s="18"/>
      <c r="BE2014" s="18"/>
      <c r="BF2014" s="18"/>
      <c r="BG2014" s="18"/>
      <c r="BH2014" s="18"/>
      <c r="BI2014" s="18"/>
      <c r="BJ2014" s="18"/>
      <c r="BK2014" s="18"/>
      <c r="BM2014" s="18"/>
      <c r="BN2014" s="18"/>
      <c r="BO2014" s="18"/>
      <c r="BP2014" s="9" t="s">
        <v>5661</v>
      </c>
      <c r="BQ2014" s="14"/>
      <c r="BR2014" s="102" t="s">
        <v>5536</v>
      </c>
      <c r="BS2014" s="14"/>
      <c r="BT2014" s="14"/>
      <c r="BU2014" s="9"/>
      <c r="BV2014" s="9"/>
      <c r="BW2014" s="9"/>
    </row>
    <row r="2015" spans="1:75" x14ac:dyDescent="0.35">
      <c r="A2015" s="1" t="s">
        <v>3857</v>
      </c>
      <c r="B2015" s="8" t="s">
        <v>3858</v>
      </c>
      <c r="C2015" s="3" t="s">
        <v>23</v>
      </c>
      <c r="D2015" s="1" t="s">
        <v>11</v>
      </c>
      <c r="E2015" s="1" t="s">
        <v>96</v>
      </c>
      <c r="F2015" s="3" t="s">
        <v>23</v>
      </c>
      <c r="G2015" s="1" t="s">
        <v>3859</v>
      </c>
      <c r="H2015" s="28" t="s">
        <v>5601</v>
      </c>
      <c r="I2015" s="27">
        <v>0</v>
      </c>
      <c r="J2015" s="27">
        <v>0</v>
      </c>
      <c r="K2015" s="27">
        <v>0</v>
      </c>
      <c r="L2015" s="27">
        <v>0</v>
      </c>
      <c r="M2015" s="27">
        <v>0</v>
      </c>
      <c r="N2015" s="27">
        <v>0</v>
      </c>
      <c r="O2015" s="27">
        <v>0</v>
      </c>
      <c r="P2015" s="27">
        <v>0</v>
      </c>
      <c r="Q2015" s="27">
        <v>0</v>
      </c>
      <c r="R2015" s="27">
        <v>0</v>
      </c>
      <c r="S2015" s="80">
        <v>0</v>
      </c>
      <c r="T2015" s="80">
        <v>0</v>
      </c>
      <c r="U2015" s="80">
        <v>0</v>
      </c>
      <c r="V2015" s="80">
        <v>0</v>
      </c>
      <c r="W2015" s="80">
        <v>0</v>
      </c>
      <c r="X2015" s="80">
        <v>0</v>
      </c>
      <c r="Y2015" s="80">
        <v>0</v>
      </c>
      <c r="Z2015" s="80">
        <v>0</v>
      </c>
      <c r="AA2015" s="80">
        <v>0</v>
      </c>
      <c r="AB2015" s="80">
        <v>0</v>
      </c>
      <c r="AC2015" s="80">
        <v>0</v>
      </c>
      <c r="AD2015" s="80">
        <v>0</v>
      </c>
      <c r="AE2015" s="80">
        <v>0</v>
      </c>
      <c r="AF2015" s="80">
        <v>0</v>
      </c>
      <c r="AG2015" s="80"/>
      <c r="AH2015" s="80">
        <v>0</v>
      </c>
      <c r="AI2015" s="80">
        <v>0</v>
      </c>
      <c r="AJ2015" s="80">
        <v>0</v>
      </c>
      <c r="AK2015" s="80">
        <v>0</v>
      </c>
      <c r="AL2015" s="80">
        <v>0</v>
      </c>
      <c r="AM2015" s="80">
        <v>0</v>
      </c>
      <c r="AN2015" s="41" t="s">
        <v>5558</v>
      </c>
      <c r="AO2015" s="41"/>
      <c r="AP2015" s="40" t="str" cm="1">
        <f t="array" ref="AP2015">IFERROR(_xlfn.IFS(
AR2015="MPR ISSUE","PDH",
AR2015="BSS Hardware Issue","BSS",
AR2015="Sites strategiques, MLL, Pylone, etc.","ENVTECH",
AR2015="AKTIVCO DEFAUT GE &amp; POWER Cabinet","AKTIVCO",
AR2015="AKTIVCO Coupure ENEO &amp; Baisse de tension","AKTIVCO GRID ONLY",
AR2015="Coupure ENEO &amp; Baisse de tension","IHS GRID ONLY",
AR2015="Defaut GE &amp; POWER Cabinet","IHS",
AR2015="Sharing","Partners",
AR2015="Sites strategiques &amp; DataCenter","SST &amp; DC",
AR2015="Exclu","Exclu",
AR2015="SAT","SAT",
AR2015="SPARE-ISSUE","SPARE-ISSUE",
AR2015="Fiber CAmtel","TRANS_FO_CAMTEL",
AR2015="Fiber AOF","Fiber AOF",
AR2015="Projet OCM (HUAWEI)","TRAVAUX-HUAWEI",
AR2015="Projet OCM (NOKIA)","TRAVAUX-NOKIA",
AR2015="ACCESS-ISSUE","ACCESS-ISSUE",
AR2015="Projet OCM (ZTE, NOKIA, autres projets)","TRAVAUX OCM",
AR2015="No root CAuse","No root cause",
AR2015="ODU HS","PDH",
AR2015="IP &amp; VLAN","PDH",
AR2015="Warehouse HUAWEI","SPARE-ISSUE",
AR2015="SPARE-HS","SPARE-ISSUE",
AR2015="Power Telco","BSS",AR2015="no impacts","no impacts"
),"")</f>
        <v>No root cause</v>
      </c>
      <c r="AQ2015" s="40" t="str" cm="1">
        <f t="array" ref="AQ2015">IFERROR(_xlfn.IFS(
AR2015="MPR ISSUE","TX ISSUE",
AR2015="BSS Hardware Issue","RAN ISSUE",
AR2015="Sites strategiques, MLL, Pylone, etc.","ENVTECH",
AR2015="AKTIVCO DEFAUT GE &amp; POWER Cabinet","POWER ISSUE",
AR2015="AKTIVCO Coupure ENEO &amp; Baisse de tension","POWER ISSUE",
AR2015="Coupure ENEO &amp; Baisse de tension","POWER ISSUE",
AR2015="Defaut GE &amp; POWER Cabinet","POWER ISSUE",
AR2015="Sharing","POWER ISSUE",
AR2015="Sites strategiques &amp; DataCenter","POWER ISSUE",
AR2015="Exclu","Exclu",
AR2015="SAT","TX ISSUE",
AR2015="SPARE-ISSUE","SPARE-ISSUE",
AR2015="Fiber CAmtel","TX ISSUE",
AR2015="Fiber AOF","TX ISSUE",
AR2015="Projet OCM (HUAWEI)","TRAVAUX-HUAWEI",
AR2015="Projet OCM (NOKIA)","TRAVAUX -NOKIA",
AR2015="ACCESS-ISSUE","ACCESS-ISSUE",
AR2015="Projet OCM (ZTE, NOKIA, autres projets)","TRAVAUX OCM",
AR2015="No root CAuse","No root cause",
AR2015="ODU HS","TX ISSUE",
AR2015="IP &amp; VLAN","TX ISSUE",
AR2015="Warehouse HUAWEI","SPARE-ISSUE",
AR2015="SPARE-HS","SPARE-ISSUE",
AR2015="Power Telco","RAN ISSUE",AR2015="no impacts","no impacts"
),"")</f>
        <v>No root cause</v>
      </c>
      <c r="AR2015" s="59" t="s">
        <v>5343</v>
      </c>
      <c r="AS2015" s="40" t="str" cm="1">
        <f t="array" ref="AS2015">IFERROR(_xlfn.IFS(
AR2015="MPR ISSUE","ACTIVE",
AR2015="BSS Hardware Issue","ACTIVE",
AR2015="Sites strategiques, MLL, Pylone, etc.","PASSIVE",
AR2015="AKTIVCO DEFAUT GE &amp; POWER Cabinet","PASSIVE",
AR2015="AKTIVCO Coupure ENEO &amp; Baisse de tension","PASSIVE",
AR2015="Coupure ENEO &amp; Baisse de tension","PASSIVE",
AR2015="Defaut GE &amp; POWER Cabinet","PASSIVE",
AR2015="Sharing","PASSIVE",
AR2015="Sites strategiques &amp; DataCenter","PASSIVE",
AR2015="Exclu","Exclu",
AR2015="SAT","ACTIVE",
AR2015="SPARE-ISSUE","SPARE-ISSUE",
AR2015="Fiber CAmtel","ACTIVE",
AR2015="Fiber AOF","ACTIVE",
AR2015="Projet OCM (HUAWEI)","PLANNED WORKS",
AR2015="Projet OCM (NOKIA)","PLANNED WORKS",
AR2015="ACCESS-ISSUE","ACCESS-ISSUE",
AR2015="Projet OCM (ZTE, NOKIA, autres projets)","PLANNED WORKS",
AR2015="No root CAuse","No root cause",
AR2015="ODU HS","ACTIVE",
AR2015="IP &amp; VLAN","ACTIVE",
AR2015="Warehouse HUAWEI","SPARE-ISSUE",
AR2015="SPARE-HS","SPARE-ISSUE",
AR2015="Power Telco","ACTIVE", AR2015="no impacts","no impacts"
),"")</f>
        <v>No root cause</v>
      </c>
      <c r="AT2015" s="99" t="s">
        <v>5661</v>
      </c>
      <c r="AU2015" s="99" t="s">
        <v>3858</v>
      </c>
      <c r="AW2015" s="17"/>
      <c r="AX2015" s="17" t="s">
        <v>5536</v>
      </c>
      <c r="AY2015" s="17"/>
      <c r="AZ2015" s="17" t="s">
        <v>5536</v>
      </c>
      <c r="BA2015" s="7"/>
      <c r="BC2015" s="18"/>
      <c r="BD2015" s="18"/>
      <c r="BE2015" s="18"/>
      <c r="BF2015" s="18"/>
      <c r="BG2015" s="18"/>
      <c r="BH2015" s="18"/>
      <c r="BI2015" s="18"/>
      <c r="BJ2015" s="18"/>
      <c r="BK2015" s="18"/>
      <c r="BM2015" s="18"/>
      <c r="BN2015" s="18"/>
      <c r="BO2015" s="18"/>
      <c r="BP2015" s="9" t="s">
        <v>5661</v>
      </c>
      <c r="BQ2015" s="14"/>
      <c r="BR2015" s="102" t="s">
        <v>5536</v>
      </c>
      <c r="BS2015" s="14"/>
      <c r="BT2015" s="14"/>
      <c r="BU2015" s="9"/>
      <c r="BV2015" s="9"/>
      <c r="BW2015" s="9"/>
    </row>
    <row r="2016" spans="1:75" x14ac:dyDescent="0.35">
      <c r="A2016" s="1" t="s">
        <v>4097</v>
      </c>
      <c r="B2016" s="8" t="s">
        <v>4098</v>
      </c>
      <c r="C2016" s="3" t="s">
        <v>102</v>
      </c>
      <c r="D2016" s="1" t="s">
        <v>11</v>
      </c>
      <c r="E2016" s="1" t="s">
        <v>96</v>
      </c>
      <c r="F2016" s="3" t="s">
        <v>102</v>
      </c>
      <c r="G2016" s="1" t="s">
        <v>4099</v>
      </c>
      <c r="H2016" s="28" t="s">
        <v>5601</v>
      </c>
      <c r="I2016" s="27">
        <v>0</v>
      </c>
      <c r="J2016" s="27">
        <v>0</v>
      </c>
      <c r="K2016" s="27">
        <v>0</v>
      </c>
      <c r="L2016" s="27">
        <v>0</v>
      </c>
      <c r="M2016" s="27">
        <v>0</v>
      </c>
      <c r="N2016" s="27">
        <v>0</v>
      </c>
      <c r="O2016" s="27">
        <v>0</v>
      </c>
      <c r="P2016" s="27">
        <v>0</v>
      </c>
      <c r="Q2016" s="27">
        <v>0</v>
      </c>
      <c r="R2016" s="27">
        <v>0</v>
      </c>
      <c r="S2016" s="80">
        <v>0</v>
      </c>
      <c r="T2016" s="80">
        <v>0</v>
      </c>
      <c r="U2016" s="80">
        <v>0</v>
      </c>
      <c r="V2016" s="80">
        <v>0</v>
      </c>
      <c r="W2016" s="80">
        <v>0</v>
      </c>
      <c r="X2016" s="80">
        <v>0</v>
      </c>
      <c r="Y2016" s="80">
        <v>0</v>
      </c>
      <c r="Z2016" s="80">
        <v>0</v>
      </c>
      <c r="AA2016" s="80">
        <v>0</v>
      </c>
      <c r="AB2016" s="80">
        <v>0</v>
      </c>
      <c r="AC2016" s="80">
        <v>0</v>
      </c>
      <c r="AD2016" s="80">
        <v>0</v>
      </c>
      <c r="AE2016" s="80">
        <v>0</v>
      </c>
      <c r="AF2016" s="80">
        <v>0</v>
      </c>
      <c r="AG2016" s="80"/>
      <c r="AH2016" s="80">
        <v>0</v>
      </c>
      <c r="AI2016" s="80">
        <v>0</v>
      </c>
      <c r="AJ2016" s="80">
        <v>0</v>
      </c>
      <c r="AK2016" s="80">
        <v>0</v>
      </c>
      <c r="AL2016" s="80">
        <v>0</v>
      </c>
      <c r="AM2016" s="80">
        <v>0</v>
      </c>
      <c r="AN2016" s="41" t="s">
        <v>5558</v>
      </c>
      <c r="AO2016" s="41"/>
      <c r="AP2016" s="40" t="str" cm="1">
        <f t="array" ref="AP2016">IFERROR(_xlfn.IFS(
AR2016="MPR ISSUE","PDH",
AR2016="BSS Hardware Issue","BSS",
AR2016="Sites strategiques, MLL, Pylone, etc.","ENVTECH",
AR2016="AKTIVCO DEFAUT GE &amp; POWER Cabinet","AKTIVCO",
AR2016="AKTIVCO Coupure ENEO &amp; Baisse de tension","AKTIVCO GRID ONLY",
AR2016="Coupure ENEO &amp; Baisse de tension","IHS GRID ONLY",
AR2016="Defaut GE &amp; POWER Cabinet","IHS",
AR2016="Sharing","Partners",
AR2016="Sites strategiques &amp; DataCenter","SST &amp; DC",
AR2016="Exclu","Exclu",
AR2016="SAT","SAT",
AR2016="SPARE-ISSUE","SPARE-ISSUE",
AR2016="Fiber CAmtel","TRANS_FO_CAMTEL",
AR2016="Fiber AOF","Fiber AOF",
AR2016="Projet OCM (HUAWEI)","TRAVAUX-HUAWEI",
AR2016="Projet OCM (NOKIA)","TRAVAUX-NOKIA",
AR2016="ACCESS-ISSUE","ACCESS-ISSUE",
AR2016="Projet OCM (ZTE, NOKIA, autres projets)","TRAVAUX OCM",
AR2016="No root CAuse","No root cause",
AR2016="ODU HS","PDH",
AR2016="IP &amp; VLAN","PDH",
AR2016="Warehouse HUAWEI","SPARE-ISSUE",
AR2016="SPARE-HS","SPARE-ISSUE",
AR2016="Power Telco","BSS",AR2016="no impacts","no impacts"
),"")</f>
        <v>No root cause</v>
      </c>
      <c r="AQ2016" s="40" t="str" cm="1">
        <f t="array" ref="AQ2016">IFERROR(_xlfn.IFS(
AR2016="MPR ISSUE","TX ISSUE",
AR2016="BSS Hardware Issue","RAN ISSUE",
AR2016="Sites strategiques, MLL, Pylone, etc.","ENVTECH",
AR2016="AKTIVCO DEFAUT GE &amp; POWER Cabinet","POWER ISSUE",
AR2016="AKTIVCO Coupure ENEO &amp; Baisse de tension","POWER ISSUE",
AR2016="Coupure ENEO &amp; Baisse de tension","POWER ISSUE",
AR2016="Defaut GE &amp; POWER Cabinet","POWER ISSUE",
AR2016="Sharing","POWER ISSUE",
AR2016="Sites strategiques &amp; DataCenter","POWER ISSUE",
AR2016="Exclu","Exclu",
AR2016="SAT","TX ISSUE",
AR2016="SPARE-ISSUE","SPARE-ISSUE",
AR2016="Fiber CAmtel","TX ISSUE",
AR2016="Fiber AOF","TX ISSUE",
AR2016="Projet OCM (HUAWEI)","TRAVAUX-HUAWEI",
AR2016="Projet OCM (NOKIA)","TRAVAUX -NOKIA",
AR2016="ACCESS-ISSUE","ACCESS-ISSUE",
AR2016="Projet OCM (ZTE, NOKIA, autres projets)","TRAVAUX OCM",
AR2016="No root CAuse","No root cause",
AR2016="ODU HS","TX ISSUE",
AR2016="IP &amp; VLAN","TX ISSUE",
AR2016="Warehouse HUAWEI","SPARE-ISSUE",
AR2016="SPARE-HS","SPARE-ISSUE",
AR2016="Power Telco","RAN ISSUE",AR2016="no impacts","no impacts"
),"")</f>
        <v>No root cause</v>
      </c>
      <c r="AR2016" s="59" t="s">
        <v>5343</v>
      </c>
      <c r="AS2016" s="40" t="str" cm="1">
        <f t="array" ref="AS2016">IFERROR(_xlfn.IFS(
AR2016="MPR ISSUE","ACTIVE",
AR2016="BSS Hardware Issue","ACTIVE",
AR2016="Sites strategiques, MLL, Pylone, etc.","PASSIVE",
AR2016="AKTIVCO DEFAUT GE &amp; POWER Cabinet","PASSIVE",
AR2016="AKTIVCO Coupure ENEO &amp; Baisse de tension","PASSIVE",
AR2016="Coupure ENEO &amp; Baisse de tension","PASSIVE",
AR2016="Defaut GE &amp; POWER Cabinet","PASSIVE",
AR2016="Sharing","PASSIVE",
AR2016="Sites strategiques &amp; DataCenter","PASSIVE",
AR2016="Exclu","Exclu",
AR2016="SAT","ACTIVE",
AR2016="SPARE-ISSUE","SPARE-ISSUE",
AR2016="Fiber CAmtel","ACTIVE",
AR2016="Fiber AOF","ACTIVE",
AR2016="Projet OCM (HUAWEI)","PLANNED WORKS",
AR2016="Projet OCM (NOKIA)","PLANNED WORKS",
AR2016="ACCESS-ISSUE","ACCESS-ISSUE",
AR2016="Projet OCM (ZTE, NOKIA, autres projets)","PLANNED WORKS",
AR2016="No root CAuse","No root cause",
AR2016="ODU HS","ACTIVE",
AR2016="IP &amp; VLAN","ACTIVE",
AR2016="Warehouse HUAWEI","SPARE-ISSUE",
AR2016="SPARE-HS","SPARE-ISSUE",
AR2016="Power Telco","ACTIVE", AR2016="no impacts","no impacts"
),"")</f>
        <v>No root cause</v>
      </c>
      <c r="AT2016" s="99" t="s">
        <v>5661</v>
      </c>
      <c r="AU2016" s="99" t="s">
        <v>4098</v>
      </c>
      <c r="AW2016" s="17"/>
      <c r="AX2016" s="17" t="s">
        <v>5536</v>
      </c>
      <c r="AY2016" s="17"/>
      <c r="AZ2016" s="17" t="s">
        <v>5536</v>
      </c>
      <c r="BA2016" s="7"/>
      <c r="BC2016" s="18"/>
      <c r="BD2016" s="18"/>
      <c r="BE2016" s="18"/>
      <c r="BF2016" s="18"/>
      <c r="BG2016" s="18"/>
      <c r="BH2016" s="18"/>
      <c r="BI2016" s="18"/>
      <c r="BJ2016" s="18"/>
      <c r="BK2016" s="18"/>
      <c r="BM2016" s="18"/>
      <c r="BN2016" s="18"/>
      <c r="BO2016" s="18"/>
      <c r="BP2016" s="9" t="s">
        <v>5661</v>
      </c>
      <c r="BQ2016" s="14"/>
      <c r="BR2016" s="102" t="s">
        <v>5536</v>
      </c>
      <c r="BS2016" s="14"/>
      <c r="BT2016" s="14"/>
      <c r="BU2016" s="9"/>
      <c r="BV2016" s="9"/>
      <c r="BW2016" s="9"/>
    </row>
    <row r="2017" spans="1:75" x14ac:dyDescent="0.35">
      <c r="A2017" s="1" t="s">
        <v>4277</v>
      </c>
      <c r="B2017" s="8" t="s">
        <v>4278</v>
      </c>
      <c r="C2017" s="3" t="s">
        <v>102</v>
      </c>
      <c r="D2017" s="1" t="s">
        <v>11</v>
      </c>
      <c r="E2017" s="1" t="s">
        <v>12</v>
      </c>
      <c r="F2017" s="3" t="s">
        <v>102</v>
      </c>
      <c r="G2017" s="1" t="s">
        <v>4277</v>
      </c>
      <c r="H2017" s="28" t="s">
        <v>5601</v>
      </c>
      <c r="I2017" s="27">
        <v>0</v>
      </c>
      <c r="J2017" s="27">
        <v>0</v>
      </c>
      <c r="K2017" s="27">
        <v>0</v>
      </c>
      <c r="L2017" s="27">
        <v>0</v>
      </c>
      <c r="M2017" s="27">
        <v>0</v>
      </c>
      <c r="N2017" s="27">
        <v>0</v>
      </c>
      <c r="O2017" s="27">
        <v>0</v>
      </c>
      <c r="P2017" s="27">
        <v>0</v>
      </c>
      <c r="Q2017" s="27">
        <v>0</v>
      </c>
      <c r="R2017" s="27">
        <v>0</v>
      </c>
      <c r="S2017" s="80">
        <v>0</v>
      </c>
      <c r="T2017" s="80">
        <v>0</v>
      </c>
      <c r="U2017" s="80">
        <v>0</v>
      </c>
      <c r="V2017" s="80">
        <v>0</v>
      </c>
      <c r="W2017" s="80">
        <v>0</v>
      </c>
      <c r="X2017" s="80">
        <v>0</v>
      </c>
      <c r="Y2017" s="80">
        <v>0</v>
      </c>
      <c r="Z2017" s="80">
        <v>0</v>
      </c>
      <c r="AA2017" s="80">
        <v>0</v>
      </c>
      <c r="AB2017" s="80">
        <v>0</v>
      </c>
      <c r="AC2017" s="80">
        <v>0</v>
      </c>
      <c r="AD2017" s="80">
        <v>0</v>
      </c>
      <c r="AE2017" s="80">
        <v>0</v>
      </c>
      <c r="AF2017" s="80">
        <v>0</v>
      </c>
      <c r="AG2017" s="80"/>
      <c r="AH2017" s="80">
        <v>0</v>
      </c>
      <c r="AI2017" s="80">
        <v>0</v>
      </c>
      <c r="AJ2017" s="80">
        <v>0</v>
      </c>
      <c r="AK2017" s="80">
        <v>0</v>
      </c>
      <c r="AL2017" s="80">
        <v>0</v>
      </c>
      <c r="AM2017" s="80">
        <v>0</v>
      </c>
      <c r="AN2017" s="41" t="s">
        <v>5558</v>
      </c>
      <c r="AO2017" s="41"/>
      <c r="AP2017" s="40" t="str" cm="1">
        <f t="array" ref="AP2017">IFERROR(_xlfn.IFS(
AR2017="MPR ISSUE","PDH",
AR2017="BSS Hardware Issue","BSS",
AR2017="Sites strategiques, MLL, Pylone, etc.","ENVTECH",
AR2017="AKTIVCO DEFAUT GE &amp; POWER Cabinet","AKTIVCO",
AR2017="AKTIVCO Coupure ENEO &amp; Baisse de tension","AKTIVCO GRID ONLY",
AR2017="Coupure ENEO &amp; Baisse de tension","IHS GRID ONLY",
AR2017="Defaut GE &amp; POWER Cabinet","IHS",
AR2017="Sharing","Partners",
AR2017="Sites strategiques &amp; DataCenter","SST &amp; DC",
AR2017="Exclu","Exclu",
AR2017="SAT","SAT",
AR2017="SPARE-ISSUE","SPARE-ISSUE",
AR2017="Fiber CAmtel","TRANS_FO_CAMTEL",
AR2017="Fiber AOF","Fiber AOF",
AR2017="Projet OCM (HUAWEI)","TRAVAUX-HUAWEI",
AR2017="Projet OCM (NOKIA)","TRAVAUX-NOKIA",
AR2017="ACCESS-ISSUE","ACCESS-ISSUE",
AR2017="Projet OCM (ZTE, NOKIA, autres projets)","TRAVAUX OCM",
AR2017="No root CAuse","No root cause",
AR2017="ODU HS","PDH",
AR2017="IP &amp; VLAN","PDH",
AR2017="Warehouse HUAWEI","SPARE-ISSUE",
AR2017="SPARE-HS","SPARE-ISSUE",
AR2017="Power Telco","BSS",AR2017="no impacts","no impacts"
),"")</f>
        <v>No root cause</v>
      </c>
      <c r="AQ2017" s="40" t="str" cm="1">
        <f t="array" ref="AQ2017">IFERROR(_xlfn.IFS(
AR2017="MPR ISSUE","TX ISSUE",
AR2017="BSS Hardware Issue","RAN ISSUE",
AR2017="Sites strategiques, MLL, Pylone, etc.","ENVTECH",
AR2017="AKTIVCO DEFAUT GE &amp; POWER Cabinet","POWER ISSUE",
AR2017="AKTIVCO Coupure ENEO &amp; Baisse de tension","POWER ISSUE",
AR2017="Coupure ENEO &amp; Baisse de tension","POWER ISSUE",
AR2017="Defaut GE &amp; POWER Cabinet","POWER ISSUE",
AR2017="Sharing","POWER ISSUE",
AR2017="Sites strategiques &amp; DataCenter","POWER ISSUE",
AR2017="Exclu","Exclu",
AR2017="SAT","TX ISSUE",
AR2017="SPARE-ISSUE","SPARE-ISSUE",
AR2017="Fiber CAmtel","TX ISSUE",
AR2017="Fiber AOF","TX ISSUE",
AR2017="Projet OCM (HUAWEI)","TRAVAUX-HUAWEI",
AR2017="Projet OCM (NOKIA)","TRAVAUX -NOKIA",
AR2017="ACCESS-ISSUE","ACCESS-ISSUE",
AR2017="Projet OCM (ZTE, NOKIA, autres projets)","TRAVAUX OCM",
AR2017="No root CAuse","No root cause",
AR2017="ODU HS","TX ISSUE",
AR2017="IP &amp; VLAN","TX ISSUE",
AR2017="Warehouse HUAWEI","SPARE-ISSUE",
AR2017="SPARE-HS","SPARE-ISSUE",
AR2017="Power Telco","RAN ISSUE",AR2017="no impacts","no impacts"
),"")</f>
        <v>No root cause</v>
      </c>
      <c r="AR2017" s="59" t="s">
        <v>5343</v>
      </c>
      <c r="AS2017" s="40" t="str" cm="1">
        <f t="array" ref="AS2017">IFERROR(_xlfn.IFS(
AR2017="MPR ISSUE","ACTIVE",
AR2017="BSS Hardware Issue","ACTIVE",
AR2017="Sites strategiques, MLL, Pylone, etc.","PASSIVE",
AR2017="AKTIVCO DEFAUT GE &amp; POWER Cabinet","PASSIVE",
AR2017="AKTIVCO Coupure ENEO &amp; Baisse de tension","PASSIVE",
AR2017="Coupure ENEO &amp; Baisse de tension","PASSIVE",
AR2017="Defaut GE &amp; POWER Cabinet","PASSIVE",
AR2017="Sharing","PASSIVE",
AR2017="Sites strategiques &amp; DataCenter","PASSIVE",
AR2017="Exclu","Exclu",
AR2017="SAT","ACTIVE",
AR2017="SPARE-ISSUE","SPARE-ISSUE",
AR2017="Fiber CAmtel","ACTIVE",
AR2017="Fiber AOF","ACTIVE",
AR2017="Projet OCM (HUAWEI)","PLANNED WORKS",
AR2017="Projet OCM (NOKIA)","PLANNED WORKS",
AR2017="ACCESS-ISSUE","ACCESS-ISSUE",
AR2017="Projet OCM (ZTE, NOKIA, autres projets)","PLANNED WORKS",
AR2017="No root CAuse","No root cause",
AR2017="ODU HS","ACTIVE",
AR2017="IP &amp; VLAN","ACTIVE",
AR2017="Warehouse HUAWEI","SPARE-ISSUE",
AR2017="SPARE-HS","SPARE-ISSUE",
AR2017="Power Telco","ACTIVE", AR2017="no impacts","no impacts"
),"")</f>
        <v>No root cause</v>
      </c>
      <c r="AT2017" s="99" t="s">
        <v>5661</v>
      </c>
      <c r="AU2017" s="99" t="s">
        <v>4278</v>
      </c>
      <c r="AW2017" s="17"/>
      <c r="AX2017" s="17" t="s">
        <v>5536</v>
      </c>
      <c r="AY2017" s="17"/>
      <c r="AZ2017" s="17" t="s">
        <v>5536</v>
      </c>
      <c r="BA2017" s="7"/>
      <c r="BC2017" s="18"/>
      <c r="BD2017" s="18"/>
      <c r="BE2017" s="18"/>
      <c r="BF2017" s="18"/>
      <c r="BG2017" s="18"/>
      <c r="BH2017" s="18"/>
      <c r="BI2017" s="18"/>
      <c r="BJ2017" s="18"/>
      <c r="BK2017" s="18"/>
      <c r="BM2017" s="18"/>
      <c r="BN2017" s="18"/>
      <c r="BO2017" s="18"/>
      <c r="BP2017" s="9" t="s">
        <v>5661</v>
      </c>
      <c r="BQ2017" s="14"/>
      <c r="BR2017" s="102" t="s">
        <v>5536</v>
      </c>
      <c r="BS2017" s="14"/>
      <c r="BT2017" s="14"/>
      <c r="BU2017" s="9"/>
      <c r="BV2017" s="9"/>
      <c r="BW2017" s="9"/>
    </row>
    <row r="2018" spans="1:75" x14ac:dyDescent="0.35">
      <c r="A2018" s="1" t="s">
        <v>3509</v>
      </c>
      <c r="B2018" s="1" t="s">
        <v>3560</v>
      </c>
      <c r="C2018" s="3" t="s">
        <v>31</v>
      </c>
      <c r="D2018" s="1" t="s">
        <v>11</v>
      </c>
      <c r="E2018" s="1" t="s">
        <v>12</v>
      </c>
      <c r="F2018" s="3" t="s">
        <v>31</v>
      </c>
      <c r="G2018" s="1" t="s">
        <v>3509</v>
      </c>
      <c r="H2018" s="30" t="s">
        <v>5587</v>
      </c>
      <c r="I2018" s="27">
        <v>0</v>
      </c>
      <c r="J2018" s="27">
        <v>0</v>
      </c>
      <c r="K2018" s="27">
        <v>0</v>
      </c>
      <c r="L2018" s="27">
        <v>0</v>
      </c>
      <c r="M2018" s="27">
        <v>0</v>
      </c>
      <c r="N2018" s="27">
        <v>0</v>
      </c>
      <c r="O2018" s="27">
        <v>0</v>
      </c>
      <c r="P2018" s="27">
        <v>0</v>
      </c>
      <c r="Q2018" s="27">
        <v>0</v>
      </c>
      <c r="R2018" s="27">
        <v>0</v>
      </c>
      <c r="S2018" s="80">
        <v>0</v>
      </c>
      <c r="T2018" s="80">
        <v>0</v>
      </c>
      <c r="U2018" s="80">
        <v>0</v>
      </c>
      <c r="V2018" s="80">
        <v>0</v>
      </c>
      <c r="W2018" s="80">
        <v>0</v>
      </c>
      <c r="X2018" s="80">
        <v>0</v>
      </c>
      <c r="Y2018" s="80">
        <v>0</v>
      </c>
      <c r="Z2018" s="80">
        <v>0</v>
      </c>
      <c r="AA2018" s="80">
        <v>0</v>
      </c>
      <c r="AB2018" s="80">
        <v>0</v>
      </c>
      <c r="AC2018" s="80">
        <v>0</v>
      </c>
      <c r="AD2018" s="80">
        <v>0</v>
      </c>
      <c r="AE2018" s="80">
        <v>0</v>
      </c>
      <c r="AF2018" s="80">
        <v>0</v>
      </c>
      <c r="AG2018" s="80"/>
      <c r="AH2018" s="80">
        <v>0</v>
      </c>
      <c r="AI2018" s="80">
        <v>0</v>
      </c>
      <c r="AJ2018" s="80">
        <v>0</v>
      </c>
      <c r="AK2018" s="80">
        <v>0</v>
      </c>
      <c r="AL2018" s="80">
        <v>0</v>
      </c>
      <c r="AM2018" s="80">
        <v>0</v>
      </c>
      <c r="AN2018" s="41" t="s">
        <v>5558</v>
      </c>
      <c r="AO2018" s="41"/>
      <c r="AP2018" s="40" t="str" cm="1">
        <f t="array" ref="AP2018">IFERROR(_xlfn.IFS(
AR2018="MPR ISSUE","PDH",
AR2018="BSS Hardware Issue","BSS",
AR2018="Sites strategiques, MLL, Pylone, etc.","ENVTECH",
AR2018="AKTIVCO DEFAUT GE &amp; POWER Cabinet","AKTIVCO",
AR2018="AKTIVCO Coupure ENEO &amp; Baisse de tension","AKTIVCO GRID ONLY",
AR2018="Coupure ENEO &amp; Baisse de tension","IHS GRID ONLY",
AR2018="Defaut GE &amp; POWER Cabinet","IHS",
AR2018="Sharing","Partners",
AR2018="Sites strategiques &amp; DataCenter","SST &amp; DC",
AR2018="Exclu","Exclu",
AR2018="SAT","SAT",
AR2018="SPARE-ISSUE","SPARE-ISSUE",
AR2018="Fiber CAmtel","TRANS_FO_CAMTEL",
AR2018="Fiber AOF","Fiber AOF",
AR2018="Projet OCM (HUAWEI)","TRAVAUX-HUAWEI",
AR2018="Projet OCM (NOKIA)","TRAVAUX-NOKIA",
AR2018="ACCESS-ISSUE","ACCESS-ISSUE",
AR2018="Projet OCM (ZTE, NOKIA, autres projets)","TRAVAUX OCM",
AR2018="No root CAuse","No root cause",
AR2018="ODU HS","PDH",
AR2018="IP &amp; VLAN","PDH",
AR2018="Warehouse HUAWEI","SPARE-ISSUE",
AR2018="SPARE-HS","SPARE-ISSUE",
AR2018="Power Telco","BSS",AR2018="no impacts","no impacts"
),"")</f>
        <v>No root cause</v>
      </c>
      <c r="AQ2018" s="40" t="str" cm="1">
        <f t="array" ref="AQ2018">IFERROR(_xlfn.IFS(
AR2018="MPR ISSUE","TX ISSUE",
AR2018="BSS Hardware Issue","RAN ISSUE",
AR2018="Sites strategiques, MLL, Pylone, etc.","ENVTECH",
AR2018="AKTIVCO DEFAUT GE &amp; POWER Cabinet","POWER ISSUE",
AR2018="AKTIVCO Coupure ENEO &amp; Baisse de tension","POWER ISSUE",
AR2018="Coupure ENEO &amp; Baisse de tension","POWER ISSUE",
AR2018="Defaut GE &amp; POWER Cabinet","POWER ISSUE",
AR2018="Sharing","POWER ISSUE",
AR2018="Sites strategiques &amp; DataCenter","POWER ISSUE",
AR2018="Exclu","Exclu",
AR2018="SAT","TX ISSUE",
AR2018="SPARE-ISSUE","SPARE-ISSUE",
AR2018="Fiber CAmtel","TX ISSUE",
AR2018="Fiber AOF","TX ISSUE",
AR2018="Projet OCM (HUAWEI)","TRAVAUX-HUAWEI",
AR2018="Projet OCM (NOKIA)","TRAVAUX -NOKIA",
AR2018="ACCESS-ISSUE","ACCESS-ISSUE",
AR2018="Projet OCM (ZTE, NOKIA, autres projets)","TRAVAUX OCM",
AR2018="No root CAuse","No root cause",
AR2018="ODU HS","TX ISSUE",
AR2018="IP &amp; VLAN","TX ISSUE",
AR2018="Warehouse HUAWEI","SPARE-ISSUE",
AR2018="SPARE-HS","SPARE-ISSUE",
AR2018="Power Telco","RAN ISSUE",AR2018="no impacts","no impacts"
),"")</f>
        <v>No root cause</v>
      </c>
      <c r="AR2018" s="59" t="s">
        <v>5343</v>
      </c>
      <c r="AS2018" s="40" t="str" cm="1">
        <f t="array" ref="AS2018">IFERROR(_xlfn.IFS(
AR2018="MPR ISSUE","ACTIVE",
AR2018="BSS Hardware Issue","ACTIVE",
AR2018="Sites strategiques, MLL, Pylone, etc.","PASSIVE",
AR2018="AKTIVCO DEFAUT GE &amp; POWER Cabinet","PASSIVE",
AR2018="AKTIVCO Coupure ENEO &amp; Baisse de tension","PASSIVE",
AR2018="Coupure ENEO &amp; Baisse de tension","PASSIVE",
AR2018="Defaut GE &amp; POWER Cabinet","PASSIVE",
AR2018="Sharing","PASSIVE",
AR2018="Sites strategiques &amp; DataCenter","PASSIVE",
AR2018="Exclu","Exclu",
AR2018="SAT","ACTIVE",
AR2018="SPARE-ISSUE","SPARE-ISSUE",
AR2018="Fiber CAmtel","ACTIVE",
AR2018="Fiber AOF","ACTIVE",
AR2018="Projet OCM (HUAWEI)","PLANNED WORKS",
AR2018="Projet OCM (NOKIA)","PLANNED WORKS",
AR2018="ACCESS-ISSUE","ACCESS-ISSUE",
AR2018="Projet OCM (ZTE, NOKIA, autres projets)","PLANNED WORKS",
AR2018="No root CAuse","No root cause",
AR2018="ODU HS","ACTIVE",
AR2018="IP &amp; VLAN","ACTIVE",
AR2018="Warehouse HUAWEI","SPARE-ISSUE",
AR2018="SPARE-HS","SPARE-ISSUE",
AR2018="Power Telco","ACTIVE", AR2018="no impacts","no impacts"
),"")</f>
        <v>No root cause</v>
      </c>
      <c r="AT2018" s="99" t="s">
        <v>5661</v>
      </c>
      <c r="AU2018" s="99" t="s">
        <v>3560</v>
      </c>
      <c r="AW2018" s="17"/>
      <c r="AX2018" s="17" t="s">
        <v>5536</v>
      </c>
      <c r="AY2018" s="17"/>
      <c r="AZ2018" s="17" t="s">
        <v>5536</v>
      </c>
      <c r="BA2018" s="7"/>
      <c r="BC2018" s="18"/>
      <c r="BD2018" s="18"/>
      <c r="BE2018" s="18"/>
      <c r="BF2018" s="18"/>
      <c r="BG2018" s="18"/>
      <c r="BH2018" s="18"/>
      <c r="BI2018" s="18"/>
      <c r="BJ2018" s="18"/>
      <c r="BK2018" s="18"/>
      <c r="BM2018" s="18"/>
      <c r="BN2018" s="18"/>
      <c r="BO2018" s="18"/>
      <c r="BP2018" s="9" t="s">
        <v>5661</v>
      </c>
      <c r="BQ2018" s="14"/>
      <c r="BR2018" s="102" t="s">
        <v>5536</v>
      </c>
      <c r="BS2018" s="14"/>
      <c r="BT2018" s="14"/>
      <c r="BU2018" s="9"/>
      <c r="BV2018" s="9"/>
      <c r="BW2018" s="9"/>
    </row>
    <row r="2019" spans="1:75" x14ac:dyDescent="0.35">
      <c r="A2019" s="1" t="s">
        <v>3679</v>
      </c>
      <c r="B2019" s="8" t="s">
        <v>3680</v>
      </c>
      <c r="C2019" s="3" t="s">
        <v>37</v>
      </c>
      <c r="D2019" s="1" t="s">
        <v>21</v>
      </c>
      <c r="E2019" s="1" t="s">
        <v>122</v>
      </c>
      <c r="F2019" s="3" t="s">
        <v>69</v>
      </c>
      <c r="G2019" s="1" t="s">
        <v>3679</v>
      </c>
      <c r="H2019" s="30" t="s">
        <v>5587</v>
      </c>
      <c r="I2019" s="27">
        <v>0</v>
      </c>
      <c r="J2019" s="27">
        <v>0</v>
      </c>
      <c r="K2019" s="27">
        <v>0</v>
      </c>
      <c r="L2019" s="27">
        <v>0</v>
      </c>
      <c r="M2019" s="27">
        <v>0</v>
      </c>
      <c r="N2019" s="27">
        <v>0</v>
      </c>
      <c r="O2019" s="27">
        <v>0</v>
      </c>
      <c r="P2019" s="27">
        <v>0</v>
      </c>
      <c r="Q2019" s="27">
        <v>0</v>
      </c>
      <c r="R2019" s="27">
        <v>0</v>
      </c>
      <c r="S2019" s="80">
        <v>0</v>
      </c>
      <c r="T2019" s="80">
        <v>0</v>
      </c>
      <c r="U2019" s="80">
        <v>0</v>
      </c>
      <c r="V2019" s="80">
        <v>0</v>
      </c>
      <c r="W2019" s="80">
        <v>0</v>
      </c>
      <c r="X2019" s="80">
        <v>0</v>
      </c>
      <c r="Y2019" s="80">
        <v>0</v>
      </c>
      <c r="Z2019" s="80">
        <v>0</v>
      </c>
      <c r="AA2019" s="80">
        <v>0</v>
      </c>
      <c r="AB2019" s="80">
        <v>0</v>
      </c>
      <c r="AC2019" s="80">
        <v>0</v>
      </c>
      <c r="AD2019" s="80">
        <v>0</v>
      </c>
      <c r="AE2019" s="80">
        <v>0</v>
      </c>
      <c r="AF2019" s="80">
        <v>0</v>
      </c>
      <c r="AG2019" s="80"/>
      <c r="AH2019" s="80">
        <v>0</v>
      </c>
      <c r="AI2019" s="80">
        <v>0</v>
      </c>
      <c r="AJ2019" s="80">
        <v>0</v>
      </c>
      <c r="AK2019" s="80">
        <v>0</v>
      </c>
      <c r="AL2019" s="80">
        <v>0</v>
      </c>
      <c r="AM2019" s="80">
        <v>0</v>
      </c>
      <c r="AN2019" s="41" t="s">
        <v>5558</v>
      </c>
      <c r="AO2019" s="41"/>
      <c r="AP2019" s="40" t="str" cm="1">
        <f t="array" ref="AP2019">IFERROR(_xlfn.IFS(
AR2019="MPR ISSUE","PDH",
AR2019="BSS Hardware Issue","BSS",
AR2019="Sites strategiques, MLL, Pylone, etc.","ENVTECH",
AR2019="AKTIVCO DEFAUT GE &amp; POWER Cabinet","AKTIVCO",
AR2019="AKTIVCO Coupure ENEO &amp; Baisse de tension","AKTIVCO GRID ONLY",
AR2019="Coupure ENEO &amp; Baisse de tension","IHS GRID ONLY",
AR2019="Defaut GE &amp; POWER Cabinet","IHS",
AR2019="Sharing","Partners",
AR2019="Sites strategiques &amp; DataCenter","SST &amp; DC",
AR2019="Exclu","Exclu",
AR2019="SAT","SAT",
AR2019="SPARE-ISSUE","SPARE-ISSUE",
AR2019="Fiber CAmtel","TRANS_FO_CAMTEL",
AR2019="Fiber AOF","Fiber AOF",
AR2019="Projet OCM (HUAWEI)","TRAVAUX-HUAWEI",
AR2019="Projet OCM (NOKIA)","TRAVAUX-NOKIA",
AR2019="ACCESS-ISSUE","ACCESS-ISSUE",
AR2019="Projet OCM (ZTE, NOKIA, autres projets)","TRAVAUX OCM",
AR2019="No root CAuse","No root cause",
AR2019="ODU HS","PDH",
AR2019="IP &amp; VLAN","PDH",
AR2019="Warehouse HUAWEI","SPARE-ISSUE",
AR2019="SPARE-HS","SPARE-ISSUE",
AR2019="Power Telco","BSS",AR2019="no impacts","no impacts"
),"")</f>
        <v>AKTIVCO</v>
      </c>
      <c r="AQ2019" s="40" t="str" cm="1">
        <f t="array" ref="AQ2019">IFERROR(_xlfn.IFS(
AR2019="MPR ISSUE","TX ISSUE",
AR2019="BSS Hardware Issue","RAN ISSUE",
AR2019="Sites strategiques, MLL, Pylone, etc.","ENVTECH",
AR2019="AKTIVCO DEFAUT GE &amp; POWER Cabinet","POWER ISSUE",
AR2019="AKTIVCO Coupure ENEO &amp; Baisse de tension","POWER ISSUE",
AR2019="Coupure ENEO &amp; Baisse de tension","POWER ISSUE",
AR2019="Defaut GE &amp; POWER Cabinet","POWER ISSUE",
AR2019="Sharing","POWER ISSUE",
AR2019="Sites strategiques &amp; DataCenter","POWER ISSUE",
AR2019="Exclu","Exclu",
AR2019="SAT","TX ISSUE",
AR2019="SPARE-ISSUE","SPARE-ISSUE",
AR2019="Fiber CAmtel","TX ISSUE",
AR2019="Fiber AOF","TX ISSUE",
AR2019="Projet OCM (HUAWEI)","TRAVAUX-HUAWEI",
AR2019="Projet OCM (NOKIA)","TRAVAUX -NOKIA",
AR2019="ACCESS-ISSUE","ACCESS-ISSUE",
AR2019="Projet OCM (ZTE, NOKIA, autres projets)","TRAVAUX OCM",
AR2019="No root CAuse","No root cause",
AR2019="ODU HS","TX ISSUE",
AR2019="IP &amp; VLAN","TX ISSUE",
AR2019="Warehouse HUAWEI","SPARE-ISSUE",
AR2019="SPARE-HS","SPARE-ISSUE",
AR2019="Power Telco","RAN ISSUE",AR2019="no impacts","no impacts"
),"")</f>
        <v>POWER ISSUE</v>
      </c>
      <c r="AR2019" s="59" t="s">
        <v>5324</v>
      </c>
      <c r="AS2019" s="40" t="str" cm="1">
        <f t="array" ref="AS2019">IFERROR(_xlfn.IFS(
AR2019="MPR ISSUE","ACTIVE",
AR2019="BSS Hardware Issue","ACTIVE",
AR2019="Sites strategiques, MLL, Pylone, etc.","PASSIVE",
AR2019="AKTIVCO DEFAUT GE &amp; POWER Cabinet","PASSIVE",
AR2019="AKTIVCO Coupure ENEO &amp; Baisse de tension","PASSIVE",
AR2019="Coupure ENEO &amp; Baisse de tension","PASSIVE",
AR2019="Defaut GE &amp; POWER Cabinet","PASSIVE",
AR2019="Sharing","PASSIVE",
AR2019="Sites strategiques &amp; DataCenter","PASSIVE",
AR2019="Exclu","Exclu",
AR2019="SAT","ACTIVE",
AR2019="SPARE-ISSUE","SPARE-ISSUE",
AR2019="Fiber CAmtel","ACTIVE",
AR2019="Fiber AOF","ACTIVE",
AR2019="Projet OCM (HUAWEI)","PLANNED WORKS",
AR2019="Projet OCM (NOKIA)","PLANNED WORKS",
AR2019="ACCESS-ISSUE","ACCESS-ISSUE",
AR2019="Projet OCM (ZTE, NOKIA, autres projets)","PLANNED WORKS",
AR2019="No root CAuse","No root cause",
AR2019="ODU HS","ACTIVE",
AR2019="IP &amp; VLAN","ACTIVE",
AR2019="Warehouse HUAWEI","SPARE-ISSUE",
AR2019="SPARE-HS","SPARE-ISSUE",
AR2019="Power Telco","ACTIVE", AR2019="no impacts","no impacts"
),"")</f>
        <v>PASSIVE</v>
      </c>
      <c r="AT2019" s="99" t="s">
        <v>6533</v>
      </c>
      <c r="AU2019" s="99" t="s">
        <v>3680</v>
      </c>
      <c r="AW2019" s="17"/>
      <c r="AX2019" s="17" t="s">
        <v>5536</v>
      </c>
      <c r="AY2019" s="17"/>
      <c r="AZ2019" s="17" t="s">
        <v>5536</v>
      </c>
      <c r="BA2019" s="7"/>
      <c r="BC2019" s="18"/>
      <c r="BD2019" s="18"/>
      <c r="BE2019" s="18"/>
      <c r="BF2019" s="18" t="s">
        <v>5665</v>
      </c>
      <c r="BG2019" s="18" t="s">
        <v>5665</v>
      </c>
      <c r="BH2019" s="18" t="s">
        <v>5665</v>
      </c>
      <c r="BI2019" s="18"/>
      <c r="BJ2019" s="18"/>
      <c r="BK2019" s="18"/>
      <c r="BM2019" s="18"/>
      <c r="BN2019" s="18"/>
      <c r="BO2019" s="18"/>
      <c r="BP2019" s="9" t="s">
        <v>5661</v>
      </c>
      <c r="BQ2019" s="14"/>
      <c r="BR2019" s="102" t="s">
        <v>5536</v>
      </c>
      <c r="BS2019" s="14"/>
      <c r="BT2019" s="14"/>
      <c r="BU2019" s="9"/>
      <c r="BV2019" s="9"/>
      <c r="BW2019" s="9"/>
    </row>
    <row r="2020" spans="1:75" x14ac:dyDescent="0.35">
      <c r="A2020" s="1" t="s">
        <v>4016</v>
      </c>
      <c r="B2020" s="1" t="s">
        <v>4017</v>
      </c>
      <c r="C2020" s="3" t="s">
        <v>37</v>
      </c>
      <c r="D2020" s="1" t="s">
        <v>11</v>
      </c>
      <c r="E2020" s="1" t="s">
        <v>318</v>
      </c>
      <c r="F2020" s="3" t="s">
        <v>69</v>
      </c>
      <c r="G2020" s="1" t="s">
        <v>4018</v>
      </c>
      <c r="H2020" s="30" t="s">
        <v>5587</v>
      </c>
      <c r="I2020" s="27">
        <v>0</v>
      </c>
      <c r="J2020" s="27">
        <v>0</v>
      </c>
      <c r="K2020" s="27">
        <v>0</v>
      </c>
      <c r="L2020" s="27">
        <v>0</v>
      </c>
      <c r="M2020" s="27">
        <v>0</v>
      </c>
      <c r="N2020" s="27">
        <v>0</v>
      </c>
      <c r="O2020" s="27">
        <v>0</v>
      </c>
      <c r="P2020" s="27">
        <v>0</v>
      </c>
      <c r="Q2020" s="27">
        <v>0</v>
      </c>
      <c r="R2020" s="27">
        <v>0</v>
      </c>
      <c r="S2020" s="80">
        <v>0</v>
      </c>
      <c r="T2020" s="80">
        <v>0</v>
      </c>
      <c r="U2020" s="80">
        <v>0</v>
      </c>
      <c r="V2020" s="80">
        <v>0</v>
      </c>
      <c r="W2020" s="80">
        <v>0</v>
      </c>
      <c r="X2020" s="80">
        <v>0</v>
      </c>
      <c r="Y2020" s="80">
        <v>0</v>
      </c>
      <c r="Z2020" s="80">
        <v>0</v>
      </c>
      <c r="AA2020" s="80">
        <v>0</v>
      </c>
      <c r="AB2020" s="80">
        <v>0</v>
      </c>
      <c r="AC2020" s="80">
        <v>0</v>
      </c>
      <c r="AD2020" s="80">
        <v>0</v>
      </c>
      <c r="AE2020" s="80">
        <v>0</v>
      </c>
      <c r="AF2020" s="80">
        <v>0</v>
      </c>
      <c r="AG2020" s="80"/>
      <c r="AH2020" s="80">
        <v>0</v>
      </c>
      <c r="AI2020" s="80">
        <v>0</v>
      </c>
      <c r="AJ2020" s="80">
        <v>0</v>
      </c>
      <c r="AK2020" s="80">
        <v>0</v>
      </c>
      <c r="AL2020" s="80">
        <v>0</v>
      </c>
      <c r="AM2020" s="80">
        <v>0</v>
      </c>
      <c r="AN2020" s="41" t="s">
        <v>5558</v>
      </c>
      <c r="AO2020" s="41"/>
      <c r="AP2020" s="40" t="str" cm="1">
        <f t="array" ref="AP2020">IFERROR(_xlfn.IFS(
AR2020="MPR ISSUE","PDH",
AR2020="BSS Hardware Issue","BSS",
AR2020="Sites strategiques, MLL, Pylone, etc.","ENVTECH",
AR2020="AKTIVCO DEFAUT GE &amp; POWER Cabinet","AKTIVCO",
AR2020="AKTIVCO Coupure ENEO &amp; Baisse de tension","AKTIVCO GRID ONLY",
AR2020="Coupure ENEO &amp; Baisse de tension","IHS GRID ONLY",
AR2020="Defaut GE &amp; POWER Cabinet","IHS",
AR2020="Sharing","Partners",
AR2020="Sites strategiques &amp; DataCenter","SST &amp; DC",
AR2020="Exclu","Exclu",
AR2020="SAT","SAT",
AR2020="SPARE-ISSUE","SPARE-ISSUE",
AR2020="Fiber CAmtel","TRANS_FO_CAMTEL",
AR2020="Fiber AOF","Fiber AOF",
AR2020="Projet OCM (HUAWEI)","TRAVAUX-HUAWEI",
AR2020="Projet OCM (NOKIA)","TRAVAUX-NOKIA",
AR2020="ACCESS-ISSUE","ACCESS-ISSUE",
AR2020="Projet OCM (ZTE, NOKIA, autres projets)","TRAVAUX OCM",
AR2020="No root CAuse","No root cause",
AR2020="ODU HS","PDH",
AR2020="IP &amp; VLAN","PDH",
AR2020="Warehouse HUAWEI","SPARE-ISSUE",
AR2020="SPARE-HS","SPARE-ISSUE",
AR2020="Power Telco","BSS",AR2020="no impacts","no impacts"
),"")</f>
        <v>No root cause</v>
      </c>
      <c r="AQ2020" s="40" t="str" cm="1">
        <f t="array" ref="AQ2020">IFERROR(_xlfn.IFS(
AR2020="MPR ISSUE","TX ISSUE",
AR2020="BSS Hardware Issue","RAN ISSUE",
AR2020="Sites strategiques, MLL, Pylone, etc.","ENVTECH",
AR2020="AKTIVCO DEFAUT GE &amp; POWER Cabinet","POWER ISSUE",
AR2020="AKTIVCO Coupure ENEO &amp; Baisse de tension","POWER ISSUE",
AR2020="Coupure ENEO &amp; Baisse de tension","POWER ISSUE",
AR2020="Defaut GE &amp; POWER Cabinet","POWER ISSUE",
AR2020="Sharing","POWER ISSUE",
AR2020="Sites strategiques &amp; DataCenter","POWER ISSUE",
AR2020="Exclu","Exclu",
AR2020="SAT","TX ISSUE",
AR2020="SPARE-ISSUE","SPARE-ISSUE",
AR2020="Fiber CAmtel","TX ISSUE",
AR2020="Fiber AOF","TX ISSUE",
AR2020="Projet OCM (HUAWEI)","TRAVAUX-HUAWEI",
AR2020="Projet OCM (NOKIA)","TRAVAUX -NOKIA",
AR2020="ACCESS-ISSUE","ACCESS-ISSUE",
AR2020="Projet OCM (ZTE, NOKIA, autres projets)","TRAVAUX OCM",
AR2020="No root CAuse","No root cause",
AR2020="ODU HS","TX ISSUE",
AR2020="IP &amp; VLAN","TX ISSUE",
AR2020="Warehouse HUAWEI","SPARE-ISSUE",
AR2020="SPARE-HS","SPARE-ISSUE",
AR2020="Power Telco","RAN ISSUE",AR2020="no impacts","no impacts"
),"")</f>
        <v>No root cause</v>
      </c>
      <c r="AR2020" s="59" t="s">
        <v>5343</v>
      </c>
      <c r="AS2020" s="40" t="str" cm="1">
        <f t="array" ref="AS2020">IFERROR(_xlfn.IFS(
AR2020="MPR ISSUE","ACTIVE",
AR2020="BSS Hardware Issue","ACTIVE",
AR2020="Sites strategiques, MLL, Pylone, etc.","PASSIVE",
AR2020="AKTIVCO DEFAUT GE &amp; POWER Cabinet","PASSIVE",
AR2020="AKTIVCO Coupure ENEO &amp; Baisse de tension","PASSIVE",
AR2020="Coupure ENEO &amp; Baisse de tension","PASSIVE",
AR2020="Defaut GE &amp; POWER Cabinet","PASSIVE",
AR2020="Sharing","PASSIVE",
AR2020="Sites strategiques &amp; DataCenter","PASSIVE",
AR2020="Exclu","Exclu",
AR2020="SAT","ACTIVE",
AR2020="SPARE-ISSUE","SPARE-ISSUE",
AR2020="Fiber CAmtel","ACTIVE",
AR2020="Fiber AOF","ACTIVE",
AR2020="Projet OCM (HUAWEI)","PLANNED WORKS",
AR2020="Projet OCM (NOKIA)","PLANNED WORKS",
AR2020="ACCESS-ISSUE","ACCESS-ISSUE",
AR2020="Projet OCM (ZTE, NOKIA, autres projets)","PLANNED WORKS",
AR2020="No root CAuse","No root cause",
AR2020="ODU HS","ACTIVE",
AR2020="IP &amp; VLAN","ACTIVE",
AR2020="Warehouse HUAWEI","SPARE-ISSUE",
AR2020="SPARE-HS","SPARE-ISSUE",
AR2020="Power Telco","ACTIVE", AR2020="no impacts","no impacts"
),"")</f>
        <v>No root cause</v>
      </c>
      <c r="AT2020" s="99" t="s">
        <v>6534</v>
      </c>
      <c r="AU2020" s="99" t="s">
        <v>4017</v>
      </c>
      <c r="AW2020" s="17"/>
      <c r="AX2020" s="17" t="s">
        <v>5536</v>
      </c>
      <c r="AY2020" s="17"/>
      <c r="AZ2020" s="17" t="s">
        <v>5536</v>
      </c>
      <c r="BA2020" s="7"/>
      <c r="BC2020" s="18"/>
      <c r="BD2020" s="18"/>
      <c r="BE2020" s="18"/>
      <c r="BF2020" s="18" t="s">
        <v>5984</v>
      </c>
      <c r="BG2020" s="18"/>
      <c r="BH2020" s="18"/>
      <c r="BI2020" s="18"/>
      <c r="BJ2020" s="18"/>
      <c r="BK2020" s="18"/>
      <c r="BM2020" s="18"/>
      <c r="BN2020" s="18"/>
      <c r="BO2020" s="18"/>
      <c r="BP2020" s="9" t="s">
        <v>5661</v>
      </c>
      <c r="BQ2020" s="14"/>
      <c r="BR2020" s="102" t="s">
        <v>5536</v>
      </c>
      <c r="BS2020" s="14"/>
      <c r="BT2020" s="14"/>
      <c r="BU2020" s="9"/>
      <c r="BV2020" s="9"/>
      <c r="BW2020" s="9"/>
    </row>
    <row r="2021" spans="1:75" x14ac:dyDescent="0.35">
      <c r="A2021" s="1" t="s">
        <v>3502</v>
      </c>
      <c r="B2021" s="8" t="s">
        <v>3503</v>
      </c>
      <c r="C2021" s="3" t="s">
        <v>31</v>
      </c>
      <c r="D2021" s="1" t="s">
        <v>21</v>
      </c>
      <c r="E2021" s="1" t="s">
        <v>30</v>
      </c>
      <c r="F2021" s="3" t="s">
        <v>31</v>
      </c>
      <c r="G2021" s="1" t="s">
        <v>3504</v>
      </c>
      <c r="H2021" s="30" t="s">
        <v>5587</v>
      </c>
      <c r="I2021" s="27">
        <v>0</v>
      </c>
      <c r="J2021" s="27">
        <v>0</v>
      </c>
      <c r="K2021" s="27">
        <v>0</v>
      </c>
      <c r="L2021" s="27">
        <v>0</v>
      </c>
      <c r="M2021" s="27">
        <v>0</v>
      </c>
      <c r="N2021" s="27">
        <v>0</v>
      </c>
      <c r="O2021" s="27">
        <v>0</v>
      </c>
      <c r="P2021" s="27">
        <v>0</v>
      </c>
      <c r="Q2021" s="27">
        <v>0</v>
      </c>
      <c r="R2021" s="27">
        <v>0</v>
      </c>
      <c r="S2021" s="80">
        <v>0</v>
      </c>
      <c r="T2021" s="80">
        <v>0</v>
      </c>
      <c r="U2021" s="80">
        <v>0</v>
      </c>
      <c r="V2021" s="80">
        <v>0</v>
      </c>
      <c r="W2021" s="80">
        <v>0</v>
      </c>
      <c r="X2021" s="80">
        <v>0</v>
      </c>
      <c r="Y2021" s="80">
        <v>0</v>
      </c>
      <c r="Z2021" s="80">
        <v>0</v>
      </c>
      <c r="AA2021" s="80">
        <v>0</v>
      </c>
      <c r="AB2021" s="80">
        <v>0</v>
      </c>
      <c r="AC2021" s="80">
        <v>0</v>
      </c>
      <c r="AD2021" s="80">
        <v>0</v>
      </c>
      <c r="AE2021" s="80">
        <v>0</v>
      </c>
      <c r="AF2021" s="80">
        <v>0</v>
      </c>
      <c r="AG2021" s="80"/>
      <c r="AH2021" s="80">
        <v>0</v>
      </c>
      <c r="AI2021" s="80">
        <v>0</v>
      </c>
      <c r="AJ2021" s="80">
        <v>0</v>
      </c>
      <c r="AK2021" s="80">
        <v>0</v>
      </c>
      <c r="AL2021" s="80">
        <v>0</v>
      </c>
      <c r="AM2021" s="80">
        <v>0</v>
      </c>
      <c r="AN2021" s="41" t="s">
        <v>5558</v>
      </c>
      <c r="AO2021" s="41"/>
      <c r="AP2021" s="40" t="str" cm="1">
        <f t="array" ref="AP2021">IFERROR(_xlfn.IFS(
AR2021="MPR ISSUE","PDH",
AR2021="BSS Hardware Issue","BSS",
AR2021="Sites strategiques, MLL, Pylone, etc.","ENVTECH",
AR2021="AKTIVCO DEFAUT GE &amp; POWER Cabinet","AKTIVCO",
AR2021="AKTIVCO Coupure ENEO &amp; Baisse de tension","AKTIVCO GRID ONLY",
AR2021="Coupure ENEO &amp; Baisse de tension","IHS GRID ONLY",
AR2021="Defaut GE &amp; POWER Cabinet","IHS",
AR2021="Sharing","Partners",
AR2021="Sites strategiques &amp; DataCenter","SST &amp; DC",
AR2021="Exclu","Exclu",
AR2021="SAT","SAT",
AR2021="SPARE-ISSUE","SPARE-ISSUE",
AR2021="Fiber CAmtel","TRANS_FO_CAMTEL",
AR2021="Fiber AOF","Fiber AOF",
AR2021="Projet OCM (HUAWEI)","TRAVAUX-HUAWEI",
AR2021="Projet OCM (NOKIA)","TRAVAUX-NOKIA",
AR2021="ACCESS-ISSUE","ACCESS-ISSUE",
AR2021="Projet OCM (ZTE, NOKIA, autres projets)","TRAVAUX OCM",
AR2021="No root CAuse","No root cause",
AR2021="ODU HS","PDH",
AR2021="IP &amp; VLAN","PDH",
AR2021="Warehouse HUAWEI","SPARE-ISSUE",
AR2021="SPARE-HS","SPARE-ISSUE",
AR2021="Power Telco","BSS",AR2021="no impacts","no impacts"
),"")</f>
        <v>No root cause</v>
      </c>
      <c r="AQ2021" s="40" t="str" cm="1">
        <f t="array" ref="AQ2021">IFERROR(_xlfn.IFS(
AR2021="MPR ISSUE","TX ISSUE",
AR2021="BSS Hardware Issue","RAN ISSUE",
AR2021="Sites strategiques, MLL, Pylone, etc.","ENVTECH",
AR2021="AKTIVCO DEFAUT GE &amp; POWER Cabinet","POWER ISSUE",
AR2021="AKTIVCO Coupure ENEO &amp; Baisse de tension","POWER ISSUE",
AR2021="Coupure ENEO &amp; Baisse de tension","POWER ISSUE",
AR2021="Defaut GE &amp; POWER Cabinet","POWER ISSUE",
AR2021="Sharing","POWER ISSUE",
AR2021="Sites strategiques &amp; DataCenter","POWER ISSUE",
AR2021="Exclu","Exclu",
AR2021="SAT","TX ISSUE",
AR2021="SPARE-ISSUE","SPARE-ISSUE",
AR2021="Fiber CAmtel","TX ISSUE",
AR2021="Fiber AOF","TX ISSUE",
AR2021="Projet OCM (HUAWEI)","TRAVAUX-HUAWEI",
AR2021="Projet OCM (NOKIA)","TRAVAUX -NOKIA",
AR2021="ACCESS-ISSUE","ACCESS-ISSUE",
AR2021="Projet OCM (ZTE, NOKIA, autres projets)","TRAVAUX OCM",
AR2021="No root CAuse","No root cause",
AR2021="ODU HS","TX ISSUE",
AR2021="IP &amp; VLAN","TX ISSUE",
AR2021="Warehouse HUAWEI","SPARE-ISSUE",
AR2021="SPARE-HS","SPARE-ISSUE",
AR2021="Power Telco","RAN ISSUE",AR2021="no impacts","no impacts"
),"")</f>
        <v>No root cause</v>
      </c>
      <c r="AR2021" s="59" t="s">
        <v>5343</v>
      </c>
      <c r="AS2021" s="40" t="str" cm="1">
        <f t="array" ref="AS2021">IFERROR(_xlfn.IFS(
AR2021="MPR ISSUE","ACTIVE",
AR2021="BSS Hardware Issue","ACTIVE",
AR2021="Sites strategiques, MLL, Pylone, etc.","PASSIVE",
AR2021="AKTIVCO DEFAUT GE &amp; POWER Cabinet","PASSIVE",
AR2021="AKTIVCO Coupure ENEO &amp; Baisse de tension","PASSIVE",
AR2021="Coupure ENEO &amp; Baisse de tension","PASSIVE",
AR2021="Defaut GE &amp; POWER Cabinet","PASSIVE",
AR2021="Sharing","PASSIVE",
AR2021="Sites strategiques &amp; DataCenter","PASSIVE",
AR2021="Exclu","Exclu",
AR2021="SAT","ACTIVE",
AR2021="SPARE-ISSUE","SPARE-ISSUE",
AR2021="Fiber CAmtel","ACTIVE",
AR2021="Fiber AOF","ACTIVE",
AR2021="Projet OCM (HUAWEI)","PLANNED WORKS",
AR2021="Projet OCM (NOKIA)","PLANNED WORKS",
AR2021="ACCESS-ISSUE","ACCESS-ISSUE",
AR2021="Projet OCM (ZTE, NOKIA, autres projets)","PLANNED WORKS",
AR2021="No root CAuse","No root cause",
AR2021="ODU HS","ACTIVE",
AR2021="IP &amp; VLAN","ACTIVE",
AR2021="Warehouse HUAWEI","SPARE-ISSUE",
AR2021="SPARE-HS","SPARE-ISSUE",
AR2021="Power Telco","ACTIVE", AR2021="no impacts","no impacts"
),"")</f>
        <v>No root cause</v>
      </c>
      <c r="AT2021" s="99" t="s">
        <v>5661</v>
      </c>
      <c r="AU2021" s="99" t="s">
        <v>3503</v>
      </c>
      <c r="AW2021" s="17"/>
      <c r="AX2021" s="17" t="s">
        <v>5536</v>
      </c>
      <c r="AY2021" s="17"/>
      <c r="AZ2021" s="17" t="s">
        <v>5536</v>
      </c>
      <c r="BA2021" s="7"/>
      <c r="BC2021" s="18"/>
      <c r="BD2021" s="18"/>
      <c r="BE2021" s="18"/>
      <c r="BF2021" s="18"/>
      <c r="BG2021" s="18"/>
      <c r="BH2021" s="18"/>
      <c r="BI2021" s="18"/>
      <c r="BJ2021" s="18"/>
      <c r="BK2021" s="18"/>
      <c r="BM2021" s="18"/>
      <c r="BN2021" s="18"/>
      <c r="BO2021" s="18"/>
      <c r="BP2021" s="9" t="s">
        <v>5661</v>
      </c>
      <c r="BQ2021" s="14"/>
      <c r="BR2021" s="102" t="s">
        <v>5536</v>
      </c>
      <c r="BS2021" s="14"/>
      <c r="BT2021" s="14"/>
      <c r="BU2021" s="9"/>
      <c r="BV2021" s="9"/>
      <c r="BW2021" s="9"/>
    </row>
    <row r="2022" spans="1:75" x14ac:dyDescent="0.35">
      <c r="A2022" s="1" t="s">
        <v>4215</v>
      </c>
      <c r="B2022" s="1" t="s">
        <v>4216</v>
      </c>
      <c r="C2022" s="3" t="s">
        <v>37</v>
      </c>
      <c r="D2022" s="1" t="s">
        <v>11</v>
      </c>
      <c r="E2022" s="1" t="s">
        <v>593</v>
      </c>
      <c r="F2022" s="3" t="s">
        <v>37</v>
      </c>
      <c r="G2022" s="1" t="s">
        <v>4217</v>
      </c>
      <c r="H2022" s="30" t="s">
        <v>5587</v>
      </c>
      <c r="I2022" s="27">
        <v>0</v>
      </c>
      <c r="J2022" s="27">
        <v>0</v>
      </c>
      <c r="K2022" s="27">
        <v>0</v>
      </c>
      <c r="L2022" s="27">
        <v>0</v>
      </c>
      <c r="M2022" s="27">
        <v>0</v>
      </c>
      <c r="N2022" s="27">
        <v>0</v>
      </c>
      <c r="O2022" s="27">
        <v>0</v>
      </c>
      <c r="P2022" s="27">
        <v>0</v>
      </c>
      <c r="Q2022" s="27">
        <v>0</v>
      </c>
      <c r="R2022" s="27">
        <v>0</v>
      </c>
      <c r="S2022" s="80">
        <v>0</v>
      </c>
      <c r="T2022" s="80">
        <v>0</v>
      </c>
      <c r="U2022" s="80">
        <v>0</v>
      </c>
      <c r="V2022" s="80">
        <v>0</v>
      </c>
      <c r="W2022" s="80">
        <v>0</v>
      </c>
      <c r="X2022" s="80">
        <v>0</v>
      </c>
      <c r="Y2022" s="80">
        <v>0</v>
      </c>
      <c r="Z2022" s="80">
        <v>0</v>
      </c>
      <c r="AA2022" s="80">
        <v>0</v>
      </c>
      <c r="AB2022" s="80">
        <v>0</v>
      </c>
      <c r="AC2022" s="80">
        <v>0</v>
      </c>
      <c r="AD2022" s="80">
        <v>0</v>
      </c>
      <c r="AE2022" s="80">
        <v>0</v>
      </c>
      <c r="AF2022" s="80">
        <v>0</v>
      </c>
      <c r="AG2022" s="80"/>
      <c r="AH2022" s="80">
        <v>0</v>
      </c>
      <c r="AI2022" s="80">
        <v>0</v>
      </c>
      <c r="AJ2022" s="80">
        <v>0</v>
      </c>
      <c r="AK2022" s="80">
        <v>0</v>
      </c>
      <c r="AL2022" s="80">
        <v>0</v>
      </c>
      <c r="AM2022" s="80">
        <v>0</v>
      </c>
      <c r="AN2022" s="41" t="s">
        <v>5558</v>
      </c>
      <c r="AO2022" s="41"/>
      <c r="AP2022" s="40" t="str" cm="1">
        <f t="array" ref="AP2022">IFERROR(_xlfn.IFS(
AR2022="MPR ISSUE","PDH",
AR2022="BSS Hardware Issue","BSS",
AR2022="Sites strategiques, MLL, Pylone, etc.","ENVTECH",
AR2022="AKTIVCO DEFAUT GE &amp; POWER Cabinet","AKTIVCO",
AR2022="AKTIVCO Coupure ENEO &amp; Baisse de tension","AKTIVCO GRID ONLY",
AR2022="Coupure ENEO &amp; Baisse de tension","IHS GRID ONLY",
AR2022="Defaut GE &amp; POWER Cabinet","IHS",
AR2022="Sharing","Partners",
AR2022="Sites strategiques &amp; DataCenter","SST &amp; DC",
AR2022="Exclu","Exclu",
AR2022="SAT","SAT",
AR2022="SPARE-ISSUE","SPARE-ISSUE",
AR2022="Fiber CAmtel","TRANS_FO_CAMTEL",
AR2022="Fiber AOF","Fiber AOF",
AR2022="Projet OCM (HUAWEI)","TRAVAUX-HUAWEI",
AR2022="Projet OCM (NOKIA)","TRAVAUX-NOKIA",
AR2022="ACCESS-ISSUE","ACCESS-ISSUE",
AR2022="Projet OCM (ZTE, NOKIA, autres projets)","TRAVAUX OCM",
AR2022="No root CAuse","No root cause",
AR2022="ODU HS","PDH",
AR2022="IP &amp; VLAN","PDH",
AR2022="Warehouse HUAWEI","SPARE-ISSUE",
AR2022="SPARE-HS","SPARE-ISSUE",
AR2022="Power Telco","BSS",AR2022="no impacts","no impacts"
),"")</f>
        <v>No root cause</v>
      </c>
      <c r="AQ2022" s="40" t="str" cm="1">
        <f t="array" ref="AQ2022">IFERROR(_xlfn.IFS(
AR2022="MPR ISSUE","TX ISSUE",
AR2022="BSS Hardware Issue","RAN ISSUE",
AR2022="Sites strategiques, MLL, Pylone, etc.","ENVTECH",
AR2022="AKTIVCO DEFAUT GE &amp; POWER Cabinet","POWER ISSUE",
AR2022="AKTIVCO Coupure ENEO &amp; Baisse de tension","POWER ISSUE",
AR2022="Coupure ENEO &amp; Baisse de tension","POWER ISSUE",
AR2022="Defaut GE &amp; POWER Cabinet","POWER ISSUE",
AR2022="Sharing","POWER ISSUE",
AR2022="Sites strategiques &amp; DataCenter","POWER ISSUE",
AR2022="Exclu","Exclu",
AR2022="SAT","TX ISSUE",
AR2022="SPARE-ISSUE","SPARE-ISSUE",
AR2022="Fiber CAmtel","TX ISSUE",
AR2022="Fiber AOF","TX ISSUE",
AR2022="Projet OCM (HUAWEI)","TRAVAUX-HUAWEI",
AR2022="Projet OCM (NOKIA)","TRAVAUX -NOKIA",
AR2022="ACCESS-ISSUE","ACCESS-ISSUE",
AR2022="Projet OCM (ZTE, NOKIA, autres projets)","TRAVAUX OCM",
AR2022="No root CAuse","No root cause",
AR2022="ODU HS","TX ISSUE",
AR2022="IP &amp; VLAN","TX ISSUE",
AR2022="Warehouse HUAWEI","SPARE-ISSUE",
AR2022="SPARE-HS","SPARE-ISSUE",
AR2022="Power Telco","RAN ISSUE",AR2022="no impacts","no impacts"
),"")</f>
        <v>No root cause</v>
      </c>
      <c r="AR2022" s="59" t="s">
        <v>5343</v>
      </c>
      <c r="AS2022" s="40" t="str" cm="1">
        <f t="array" ref="AS2022">IFERROR(_xlfn.IFS(
AR2022="MPR ISSUE","ACTIVE",
AR2022="BSS Hardware Issue","ACTIVE",
AR2022="Sites strategiques, MLL, Pylone, etc.","PASSIVE",
AR2022="AKTIVCO DEFAUT GE &amp; POWER Cabinet","PASSIVE",
AR2022="AKTIVCO Coupure ENEO &amp; Baisse de tension","PASSIVE",
AR2022="Coupure ENEO &amp; Baisse de tension","PASSIVE",
AR2022="Defaut GE &amp; POWER Cabinet","PASSIVE",
AR2022="Sharing","PASSIVE",
AR2022="Sites strategiques &amp; DataCenter","PASSIVE",
AR2022="Exclu","Exclu",
AR2022="SAT","ACTIVE",
AR2022="SPARE-ISSUE","SPARE-ISSUE",
AR2022="Fiber CAmtel","ACTIVE",
AR2022="Fiber AOF","ACTIVE",
AR2022="Projet OCM (HUAWEI)","PLANNED WORKS",
AR2022="Projet OCM (NOKIA)","PLANNED WORKS",
AR2022="ACCESS-ISSUE","ACCESS-ISSUE",
AR2022="Projet OCM (ZTE, NOKIA, autres projets)","PLANNED WORKS",
AR2022="No root CAuse","No root cause",
AR2022="ODU HS","ACTIVE",
AR2022="IP &amp; VLAN","ACTIVE",
AR2022="Warehouse HUAWEI","SPARE-ISSUE",
AR2022="SPARE-HS","SPARE-ISSUE",
AR2022="Power Telco","ACTIVE", AR2022="no impacts","no impacts"
),"")</f>
        <v>No root cause</v>
      </c>
      <c r="AT2022" s="99" t="s">
        <v>5661</v>
      </c>
      <c r="AU2022" s="99" t="s">
        <v>4216</v>
      </c>
      <c r="AW2022" s="17"/>
      <c r="AX2022" s="17" t="s">
        <v>5536</v>
      </c>
      <c r="AY2022" s="17"/>
      <c r="AZ2022" s="17" t="s">
        <v>5536</v>
      </c>
      <c r="BA2022" s="7"/>
      <c r="BC2022" s="18"/>
      <c r="BD2022" s="18"/>
      <c r="BE2022" s="18"/>
      <c r="BF2022" s="18"/>
      <c r="BG2022" s="18"/>
      <c r="BH2022" s="18"/>
      <c r="BI2022" s="18"/>
      <c r="BJ2022" s="18"/>
      <c r="BK2022" s="18"/>
      <c r="BM2022" s="18"/>
      <c r="BN2022" s="18"/>
      <c r="BO2022" s="18"/>
      <c r="BP2022" s="9" t="s">
        <v>5661</v>
      </c>
      <c r="BQ2022" s="14"/>
      <c r="BR2022" s="102" t="s">
        <v>5536</v>
      </c>
      <c r="BS2022" s="14"/>
      <c r="BT2022" s="14"/>
      <c r="BU2022" s="9"/>
      <c r="BV2022" s="9"/>
      <c r="BW2022" s="9"/>
    </row>
    <row r="2023" spans="1:75" x14ac:dyDescent="0.35">
      <c r="A2023" s="1" t="s">
        <v>4026</v>
      </c>
      <c r="B2023" s="8" t="s">
        <v>4027</v>
      </c>
      <c r="C2023" s="3" t="s">
        <v>31</v>
      </c>
      <c r="D2023" s="1" t="s">
        <v>11</v>
      </c>
      <c r="E2023" s="1" t="s">
        <v>1712</v>
      </c>
      <c r="F2023" s="3" t="s">
        <v>31</v>
      </c>
      <c r="G2023" s="1" t="s">
        <v>4028</v>
      </c>
      <c r="H2023" s="30" t="s">
        <v>5587</v>
      </c>
      <c r="I2023" s="27">
        <v>0</v>
      </c>
      <c r="J2023" s="27">
        <v>0</v>
      </c>
      <c r="K2023" s="27">
        <v>0</v>
      </c>
      <c r="L2023" s="27">
        <v>0</v>
      </c>
      <c r="M2023" s="27">
        <v>0</v>
      </c>
      <c r="N2023" s="27">
        <v>0</v>
      </c>
      <c r="O2023" s="27">
        <v>0</v>
      </c>
      <c r="P2023" s="27">
        <v>0</v>
      </c>
      <c r="Q2023" s="27">
        <v>0</v>
      </c>
      <c r="R2023" s="27">
        <v>0</v>
      </c>
      <c r="S2023" s="80">
        <v>0</v>
      </c>
      <c r="T2023" s="80">
        <v>0</v>
      </c>
      <c r="U2023" s="80">
        <v>0</v>
      </c>
      <c r="V2023" s="80">
        <v>0</v>
      </c>
      <c r="W2023" s="80">
        <v>0</v>
      </c>
      <c r="X2023" s="80">
        <v>0</v>
      </c>
      <c r="Y2023" s="80">
        <v>0</v>
      </c>
      <c r="Z2023" s="80">
        <v>0</v>
      </c>
      <c r="AA2023" s="80">
        <v>0</v>
      </c>
      <c r="AB2023" s="80">
        <v>0</v>
      </c>
      <c r="AC2023" s="80">
        <v>0</v>
      </c>
      <c r="AD2023" s="80">
        <v>0</v>
      </c>
      <c r="AE2023" s="80">
        <v>0</v>
      </c>
      <c r="AF2023" s="80">
        <v>0</v>
      </c>
      <c r="AG2023" s="80"/>
      <c r="AH2023" s="80">
        <v>0</v>
      </c>
      <c r="AI2023" s="80">
        <v>0</v>
      </c>
      <c r="AJ2023" s="80">
        <v>0</v>
      </c>
      <c r="AK2023" s="80">
        <v>0</v>
      </c>
      <c r="AL2023" s="80">
        <v>0</v>
      </c>
      <c r="AM2023" s="80">
        <v>0</v>
      </c>
      <c r="AN2023" s="41" t="s">
        <v>5558</v>
      </c>
      <c r="AO2023" s="41"/>
      <c r="AP2023" s="40" t="str" cm="1">
        <f t="array" ref="AP2023">IFERROR(_xlfn.IFS(
AR2023="MPR ISSUE","PDH",
AR2023="BSS Hardware Issue","BSS",
AR2023="Sites strategiques, MLL, Pylone, etc.","ENVTECH",
AR2023="AKTIVCO DEFAUT GE &amp; POWER Cabinet","AKTIVCO",
AR2023="AKTIVCO Coupure ENEO &amp; Baisse de tension","AKTIVCO GRID ONLY",
AR2023="Coupure ENEO &amp; Baisse de tension","IHS GRID ONLY",
AR2023="Defaut GE &amp; POWER Cabinet","IHS",
AR2023="Sharing","Partners",
AR2023="Sites strategiques &amp; DataCenter","SST &amp; DC",
AR2023="Exclu","Exclu",
AR2023="SAT","SAT",
AR2023="SPARE-ISSUE","SPARE-ISSUE",
AR2023="Fiber CAmtel","TRANS_FO_CAMTEL",
AR2023="Fiber AOF","Fiber AOF",
AR2023="Projet OCM (HUAWEI)","TRAVAUX-HUAWEI",
AR2023="Projet OCM (NOKIA)","TRAVAUX-NOKIA",
AR2023="ACCESS-ISSUE","ACCESS-ISSUE",
AR2023="Projet OCM (ZTE, NOKIA, autres projets)","TRAVAUX OCM",
AR2023="No root CAuse","No root cause",
AR2023="ODU HS","PDH",
AR2023="IP &amp; VLAN","PDH",
AR2023="Warehouse HUAWEI","SPARE-ISSUE",
AR2023="SPARE-HS","SPARE-ISSUE",
AR2023="Power Telco","BSS",AR2023="no impacts","no impacts"
),"")</f>
        <v>No root cause</v>
      </c>
      <c r="AQ2023" s="40" t="str" cm="1">
        <f t="array" ref="AQ2023">IFERROR(_xlfn.IFS(
AR2023="MPR ISSUE","TX ISSUE",
AR2023="BSS Hardware Issue","RAN ISSUE",
AR2023="Sites strategiques, MLL, Pylone, etc.","ENVTECH",
AR2023="AKTIVCO DEFAUT GE &amp; POWER Cabinet","POWER ISSUE",
AR2023="AKTIVCO Coupure ENEO &amp; Baisse de tension","POWER ISSUE",
AR2023="Coupure ENEO &amp; Baisse de tension","POWER ISSUE",
AR2023="Defaut GE &amp; POWER Cabinet","POWER ISSUE",
AR2023="Sharing","POWER ISSUE",
AR2023="Sites strategiques &amp; DataCenter","POWER ISSUE",
AR2023="Exclu","Exclu",
AR2023="SAT","TX ISSUE",
AR2023="SPARE-ISSUE","SPARE-ISSUE",
AR2023="Fiber CAmtel","TX ISSUE",
AR2023="Fiber AOF","TX ISSUE",
AR2023="Projet OCM (HUAWEI)","TRAVAUX-HUAWEI",
AR2023="Projet OCM (NOKIA)","TRAVAUX -NOKIA",
AR2023="ACCESS-ISSUE","ACCESS-ISSUE",
AR2023="Projet OCM (ZTE, NOKIA, autres projets)","TRAVAUX OCM",
AR2023="No root CAuse","No root cause",
AR2023="ODU HS","TX ISSUE",
AR2023="IP &amp; VLAN","TX ISSUE",
AR2023="Warehouse HUAWEI","SPARE-ISSUE",
AR2023="SPARE-HS","SPARE-ISSUE",
AR2023="Power Telco","RAN ISSUE",AR2023="no impacts","no impacts"
),"")</f>
        <v>No root cause</v>
      </c>
      <c r="AR2023" s="59" t="s">
        <v>5343</v>
      </c>
      <c r="AS2023" s="40" t="str" cm="1">
        <f t="array" ref="AS2023">IFERROR(_xlfn.IFS(
AR2023="MPR ISSUE","ACTIVE",
AR2023="BSS Hardware Issue","ACTIVE",
AR2023="Sites strategiques, MLL, Pylone, etc.","PASSIVE",
AR2023="AKTIVCO DEFAUT GE &amp; POWER Cabinet","PASSIVE",
AR2023="AKTIVCO Coupure ENEO &amp; Baisse de tension","PASSIVE",
AR2023="Coupure ENEO &amp; Baisse de tension","PASSIVE",
AR2023="Defaut GE &amp; POWER Cabinet","PASSIVE",
AR2023="Sharing","PASSIVE",
AR2023="Sites strategiques &amp; DataCenter","PASSIVE",
AR2023="Exclu","Exclu",
AR2023="SAT","ACTIVE",
AR2023="SPARE-ISSUE","SPARE-ISSUE",
AR2023="Fiber CAmtel","ACTIVE",
AR2023="Fiber AOF","ACTIVE",
AR2023="Projet OCM (HUAWEI)","PLANNED WORKS",
AR2023="Projet OCM (NOKIA)","PLANNED WORKS",
AR2023="ACCESS-ISSUE","ACCESS-ISSUE",
AR2023="Projet OCM (ZTE, NOKIA, autres projets)","PLANNED WORKS",
AR2023="No root CAuse","No root cause",
AR2023="ODU HS","ACTIVE",
AR2023="IP &amp; VLAN","ACTIVE",
AR2023="Warehouse HUAWEI","SPARE-ISSUE",
AR2023="SPARE-HS","SPARE-ISSUE",
AR2023="Power Telco","ACTIVE", AR2023="no impacts","no impacts"
),"")</f>
        <v>No root cause</v>
      </c>
      <c r="AT2023" s="99" t="s">
        <v>5661</v>
      </c>
      <c r="AU2023" s="99" t="s">
        <v>4027</v>
      </c>
      <c r="AW2023" s="17"/>
      <c r="AX2023" s="17" t="s">
        <v>5536</v>
      </c>
      <c r="AY2023" s="17"/>
      <c r="AZ2023" s="17" t="s">
        <v>5536</v>
      </c>
      <c r="BA2023" s="7"/>
      <c r="BC2023" s="18"/>
      <c r="BD2023" s="18"/>
      <c r="BE2023" s="18"/>
      <c r="BF2023" s="18"/>
      <c r="BG2023" s="18"/>
      <c r="BH2023" s="18"/>
      <c r="BI2023" s="18"/>
      <c r="BJ2023" s="18"/>
      <c r="BK2023" s="18"/>
      <c r="BM2023" s="18"/>
      <c r="BN2023" s="18"/>
      <c r="BO2023" s="18"/>
      <c r="BP2023" s="9" t="s">
        <v>5661</v>
      </c>
      <c r="BQ2023" s="14"/>
      <c r="BR2023" s="102" t="s">
        <v>5536</v>
      </c>
      <c r="BS2023" s="14"/>
      <c r="BT2023" s="14"/>
      <c r="BU2023" s="9"/>
      <c r="BV2023" s="9"/>
      <c r="BW2023" s="9"/>
    </row>
    <row r="2024" spans="1:75" x14ac:dyDescent="0.35">
      <c r="A2024" s="1" t="s">
        <v>1098</v>
      </c>
      <c r="B2024" s="8" t="s">
        <v>1099</v>
      </c>
      <c r="C2024" s="3" t="s">
        <v>102</v>
      </c>
      <c r="D2024" s="1" t="s">
        <v>11</v>
      </c>
      <c r="E2024" s="1" t="s">
        <v>12</v>
      </c>
      <c r="F2024" s="3" t="s">
        <v>102</v>
      </c>
      <c r="G2024" s="1" t="s">
        <v>1098</v>
      </c>
      <c r="H2024" s="29" t="s">
        <v>5588</v>
      </c>
      <c r="I2024" s="27">
        <v>0</v>
      </c>
      <c r="J2024" s="27">
        <v>0</v>
      </c>
      <c r="K2024" s="27">
        <v>0</v>
      </c>
      <c r="L2024" s="27">
        <v>0</v>
      </c>
      <c r="M2024" s="27">
        <v>0</v>
      </c>
      <c r="N2024" s="27">
        <v>0</v>
      </c>
      <c r="O2024" s="27">
        <v>0</v>
      </c>
      <c r="P2024" s="27">
        <v>0</v>
      </c>
      <c r="Q2024" s="27">
        <v>0</v>
      </c>
      <c r="R2024" s="27">
        <v>0</v>
      </c>
      <c r="S2024" s="80">
        <v>0</v>
      </c>
      <c r="T2024" s="80">
        <v>0</v>
      </c>
      <c r="U2024" s="80">
        <v>0</v>
      </c>
      <c r="V2024" s="80">
        <v>0</v>
      </c>
      <c r="W2024" s="80">
        <v>0</v>
      </c>
      <c r="X2024" s="80">
        <v>0</v>
      </c>
      <c r="Y2024" s="80">
        <v>0</v>
      </c>
      <c r="Z2024" s="80">
        <v>0</v>
      </c>
      <c r="AA2024" s="80">
        <v>0</v>
      </c>
      <c r="AB2024" s="80">
        <v>0</v>
      </c>
      <c r="AC2024" s="80">
        <v>0</v>
      </c>
      <c r="AD2024" s="80">
        <v>0</v>
      </c>
      <c r="AE2024" s="80">
        <v>0</v>
      </c>
      <c r="AF2024" s="80">
        <v>0</v>
      </c>
      <c r="AG2024" s="80"/>
      <c r="AH2024" s="80">
        <v>0</v>
      </c>
      <c r="AI2024" s="80">
        <v>0</v>
      </c>
      <c r="AJ2024" s="80">
        <v>0</v>
      </c>
      <c r="AK2024" s="80">
        <v>0</v>
      </c>
      <c r="AL2024" s="80">
        <v>0</v>
      </c>
      <c r="AM2024" s="80">
        <v>0</v>
      </c>
      <c r="AN2024" s="41" t="s">
        <v>5558</v>
      </c>
      <c r="AO2024" s="41"/>
      <c r="AP2024" s="40" t="str" cm="1">
        <f t="array" ref="AP2024">IFERROR(_xlfn.IFS(
AR2024="MPR ISSUE","PDH",
AR2024="BSS Hardware Issue","BSS",
AR2024="Sites strategiques, MLL, Pylone, etc.","ENVTECH",
AR2024="AKTIVCO DEFAUT GE &amp; POWER Cabinet","AKTIVCO",
AR2024="AKTIVCO Coupure ENEO &amp; Baisse de tension","AKTIVCO GRID ONLY",
AR2024="Coupure ENEO &amp; Baisse de tension","IHS GRID ONLY",
AR2024="Defaut GE &amp; POWER Cabinet","IHS",
AR2024="Sharing","Partners",
AR2024="Sites strategiques &amp; DataCenter","SST &amp; DC",
AR2024="Exclu","Exclu",
AR2024="SAT","SAT",
AR2024="SPARE-ISSUE","SPARE-ISSUE",
AR2024="Fiber CAmtel","TRANS_FO_CAMTEL",
AR2024="Fiber AOF","Fiber AOF",
AR2024="Projet OCM (HUAWEI)","TRAVAUX-HUAWEI",
AR2024="Projet OCM (NOKIA)","TRAVAUX-NOKIA",
AR2024="ACCESS-ISSUE","ACCESS-ISSUE",
AR2024="Projet OCM (ZTE, NOKIA, autres projets)","TRAVAUX OCM",
AR2024="No root CAuse","No root cause",
AR2024="ODU HS","PDH",
AR2024="IP &amp; VLAN","PDH",
AR2024="Warehouse HUAWEI","SPARE-ISSUE",
AR2024="SPARE-HS","SPARE-ISSUE",
AR2024="Power Telco","BSS",AR2024="no impacts","no impacts"
),"")</f>
        <v>No root cause</v>
      </c>
      <c r="AQ2024" s="40" t="str" cm="1">
        <f t="array" ref="AQ2024">IFERROR(_xlfn.IFS(
AR2024="MPR ISSUE","TX ISSUE",
AR2024="BSS Hardware Issue","RAN ISSUE",
AR2024="Sites strategiques, MLL, Pylone, etc.","ENVTECH",
AR2024="AKTIVCO DEFAUT GE &amp; POWER Cabinet","POWER ISSUE",
AR2024="AKTIVCO Coupure ENEO &amp; Baisse de tension","POWER ISSUE",
AR2024="Coupure ENEO &amp; Baisse de tension","POWER ISSUE",
AR2024="Defaut GE &amp; POWER Cabinet","POWER ISSUE",
AR2024="Sharing","POWER ISSUE",
AR2024="Sites strategiques &amp; DataCenter","POWER ISSUE",
AR2024="Exclu","Exclu",
AR2024="SAT","TX ISSUE",
AR2024="SPARE-ISSUE","SPARE-ISSUE",
AR2024="Fiber CAmtel","TX ISSUE",
AR2024="Fiber AOF","TX ISSUE",
AR2024="Projet OCM (HUAWEI)","TRAVAUX-HUAWEI",
AR2024="Projet OCM (NOKIA)","TRAVAUX -NOKIA",
AR2024="ACCESS-ISSUE","ACCESS-ISSUE",
AR2024="Projet OCM (ZTE, NOKIA, autres projets)","TRAVAUX OCM",
AR2024="No root CAuse","No root cause",
AR2024="ODU HS","TX ISSUE",
AR2024="IP &amp; VLAN","TX ISSUE",
AR2024="Warehouse HUAWEI","SPARE-ISSUE",
AR2024="SPARE-HS","SPARE-ISSUE",
AR2024="Power Telco","RAN ISSUE",AR2024="no impacts","no impacts"
),"")</f>
        <v>No root cause</v>
      </c>
      <c r="AR2024" s="59" t="s">
        <v>5343</v>
      </c>
      <c r="AS2024" s="40" t="str" cm="1">
        <f t="array" ref="AS2024">IFERROR(_xlfn.IFS(
AR2024="MPR ISSUE","ACTIVE",
AR2024="BSS Hardware Issue","ACTIVE",
AR2024="Sites strategiques, MLL, Pylone, etc.","PASSIVE",
AR2024="AKTIVCO DEFAUT GE &amp; POWER Cabinet","PASSIVE",
AR2024="AKTIVCO Coupure ENEO &amp; Baisse de tension","PASSIVE",
AR2024="Coupure ENEO &amp; Baisse de tension","PASSIVE",
AR2024="Defaut GE &amp; POWER Cabinet","PASSIVE",
AR2024="Sharing","PASSIVE",
AR2024="Sites strategiques &amp; DataCenter","PASSIVE",
AR2024="Exclu","Exclu",
AR2024="SAT","ACTIVE",
AR2024="SPARE-ISSUE","SPARE-ISSUE",
AR2024="Fiber CAmtel","ACTIVE",
AR2024="Fiber AOF","ACTIVE",
AR2024="Projet OCM (HUAWEI)","PLANNED WORKS",
AR2024="Projet OCM (NOKIA)","PLANNED WORKS",
AR2024="ACCESS-ISSUE","ACCESS-ISSUE",
AR2024="Projet OCM (ZTE, NOKIA, autres projets)","PLANNED WORKS",
AR2024="No root CAuse","No root cause",
AR2024="ODU HS","ACTIVE",
AR2024="IP &amp; VLAN","ACTIVE",
AR2024="Warehouse HUAWEI","SPARE-ISSUE",
AR2024="SPARE-HS","SPARE-ISSUE",
AR2024="Power Telco","ACTIVE", AR2024="no impacts","no impacts"
),"")</f>
        <v>No root cause</v>
      </c>
      <c r="AT2024" s="99" t="s">
        <v>5661</v>
      </c>
      <c r="AU2024" s="99" t="s">
        <v>1099</v>
      </c>
      <c r="AW2024" s="17"/>
      <c r="AX2024" s="17" t="s">
        <v>5536</v>
      </c>
      <c r="AY2024" s="17"/>
      <c r="AZ2024" s="17" t="s">
        <v>5536</v>
      </c>
      <c r="BA2024" s="7"/>
      <c r="BC2024" s="18"/>
      <c r="BD2024" s="18"/>
      <c r="BE2024" s="18"/>
      <c r="BF2024" s="18"/>
      <c r="BG2024" s="18"/>
      <c r="BH2024" s="18"/>
      <c r="BI2024" s="18"/>
      <c r="BJ2024" s="18"/>
      <c r="BK2024" s="18"/>
      <c r="BM2024" s="18"/>
      <c r="BN2024" s="18"/>
      <c r="BO2024" s="18"/>
      <c r="BP2024" s="9" t="s">
        <v>5661</v>
      </c>
      <c r="BQ2024" s="14"/>
      <c r="BR2024" s="102" t="s">
        <v>5536</v>
      </c>
      <c r="BS2024" s="14"/>
      <c r="BT2024" s="14"/>
      <c r="BU2024" s="9"/>
      <c r="BV2024" s="9"/>
      <c r="BW2024" s="9"/>
    </row>
    <row r="2025" spans="1:75" x14ac:dyDescent="0.35">
      <c r="A2025" s="1" t="s">
        <v>2487</v>
      </c>
      <c r="B2025" s="8" t="s">
        <v>2488</v>
      </c>
      <c r="C2025" s="3" t="s">
        <v>102</v>
      </c>
      <c r="D2025" s="1" t="s">
        <v>11</v>
      </c>
      <c r="E2025" s="1" t="s">
        <v>12</v>
      </c>
      <c r="F2025" s="3" t="s">
        <v>102</v>
      </c>
      <c r="G2025" s="1" t="s">
        <v>2487</v>
      </c>
      <c r="H2025" s="29" t="s">
        <v>5588</v>
      </c>
      <c r="I2025" s="27">
        <v>0</v>
      </c>
      <c r="J2025" s="27">
        <v>0</v>
      </c>
      <c r="K2025" s="27">
        <v>0</v>
      </c>
      <c r="L2025" s="27">
        <v>0</v>
      </c>
      <c r="M2025" s="27">
        <v>0</v>
      </c>
      <c r="N2025" s="27">
        <v>0</v>
      </c>
      <c r="O2025" s="27">
        <v>0</v>
      </c>
      <c r="P2025" s="27">
        <v>0</v>
      </c>
      <c r="Q2025" s="27">
        <v>0</v>
      </c>
      <c r="R2025" s="27">
        <v>0</v>
      </c>
      <c r="S2025" s="80">
        <v>0</v>
      </c>
      <c r="T2025" s="80">
        <v>0</v>
      </c>
      <c r="U2025" s="80">
        <v>0</v>
      </c>
      <c r="V2025" s="80">
        <v>0</v>
      </c>
      <c r="W2025" s="80">
        <v>0</v>
      </c>
      <c r="X2025" s="80">
        <v>0</v>
      </c>
      <c r="Y2025" s="80">
        <v>0</v>
      </c>
      <c r="Z2025" s="80">
        <v>0</v>
      </c>
      <c r="AA2025" s="80">
        <v>0</v>
      </c>
      <c r="AB2025" s="80">
        <v>0</v>
      </c>
      <c r="AC2025" s="80">
        <v>0</v>
      </c>
      <c r="AD2025" s="80">
        <v>0</v>
      </c>
      <c r="AE2025" s="80">
        <v>0</v>
      </c>
      <c r="AF2025" s="80">
        <v>0</v>
      </c>
      <c r="AG2025" s="80"/>
      <c r="AH2025" s="80">
        <v>0</v>
      </c>
      <c r="AI2025" s="80">
        <v>0</v>
      </c>
      <c r="AJ2025" s="80">
        <v>0</v>
      </c>
      <c r="AK2025" s="80">
        <v>0</v>
      </c>
      <c r="AL2025" s="80">
        <v>0</v>
      </c>
      <c r="AM2025" s="80">
        <v>0</v>
      </c>
      <c r="AN2025" s="41" t="s">
        <v>5558</v>
      </c>
      <c r="AO2025" s="41"/>
      <c r="AP2025" s="40" t="str" cm="1">
        <f t="array" ref="AP2025">IFERROR(_xlfn.IFS(
AR2025="MPR ISSUE","PDH",
AR2025="BSS Hardware Issue","BSS",
AR2025="Sites strategiques, MLL, Pylone, etc.","ENVTECH",
AR2025="AKTIVCO DEFAUT GE &amp; POWER Cabinet","AKTIVCO",
AR2025="AKTIVCO Coupure ENEO &amp; Baisse de tension","AKTIVCO GRID ONLY",
AR2025="Coupure ENEO &amp; Baisse de tension","IHS GRID ONLY",
AR2025="Defaut GE &amp; POWER Cabinet","IHS",
AR2025="Sharing","Partners",
AR2025="Sites strategiques &amp; DataCenter","SST &amp; DC",
AR2025="Exclu","Exclu",
AR2025="SAT","SAT",
AR2025="SPARE-ISSUE","SPARE-ISSUE",
AR2025="Fiber CAmtel","TRANS_FO_CAMTEL",
AR2025="Fiber AOF","Fiber AOF",
AR2025="Projet OCM (HUAWEI)","TRAVAUX-HUAWEI",
AR2025="Projet OCM (NOKIA)","TRAVAUX-NOKIA",
AR2025="ACCESS-ISSUE","ACCESS-ISSUE",
AR2025="Projet OCM (ZTE, NOKIA, autres projets)","TRAVAUX OCM",
AR2025="No root CAuse","No root cause",
AR2025="ODU HS","PDH",
AR2025="IP &amp; VLAN","PDH",
AR2025="Warehouse HUAWEI","SPARE-ISSUE",
AR2025="SPARE-HS","SPARE-ISSUE",
AR2025="Power Telco","BSS",AR2025="no impacts","no impacts"
),"")</f>
        <v>AKTIVCO</v>
      </c>
      <c r="AQ2025" s="40" t="str" cm="1">
        <f t="array" ref="AQ2025">IFERROR(_xlfn.IFS(
AR2025="MPR ISSUE","TX ISSUE",
AR2025="BSS Hardware Issue","RAN ISSUE",
AR2025="Sites strategiques, MLL, Pylone, etc.","ENVTECH",
AR2025="AKTIVCO DEFAUT GE &amp; POWER Cabinet","POWER ISSUE",
AR2025="AKTIVCO Coupure ENEO &amp; Baisse de tension","POWER ISSUE",
AR2025="Coupure ENEO &amp; Baisse de tension","POWER ISSUE",
AR2025="Defaut GE &amp; POWER Cabinet","POWER ISSUE",
AR2025="Sharing","POWER ISSUE",
AR2025="Sites strategiques &amp; DataCenter","POWER ISSUE",
AR2025="Exclu","Exclu",
AR2025="SAT","TX ISSUE",
AR2025="SPARE-ISSUE","SPARE-ISSUE",
AR2025="Fiber CAmtel","TX ISSUE",
AR2025="Fiber AOF","TX ISSUE",
AR2025="Projet OCM (HUAWEI)","TRAVAUX-HUAWEI",
AR2025="Projet OCM (NOKIA)","TRAVAUX -NOKIA",
AR2025="ACCESS-ISSUE","ACCESS-ISSUE",
AR2025="Projet OCM (ZTE, NOKIA, autres projets)","TRAVAUX OCM",
AR2025="No root CAuse","No root cause",
AR2025="ODU HS","TX ISSUE",
AR2025="IP &amp; VLAN","TX ISSUE",
AR2025="Warehouse HUAWEI","SPARE-ISSUE",
AR2025="SPARE-HS","SPARE-ISSUE",
AR2025="Power Telco","RAN ISSUE",AR2025="no impacts","no impacts"
),"")</f>
        <v>POWER ISSUE</v>
      </c>
      <c r="AR2025" s="59" t="s">
        <v>5324</v>
      </c>
      <c r="AS2025" s="40" t="str" cm="1">
        <f t="array" ref="AS2025">IFERROR(_xlfn.IFS(
AR2025="MPR ISSUE","ACTIVE",
AR2025="BSS Hardware Issue","ACTIVE",
AR2025="Sites strategiques, MLL, Pylone, etc.","PASSIVE",
AR2025="AKTIVCO DEFAUT GE &amp; POWER Cabinet","PASSIVE",
AR2025="AKTIVCO Coupure ENEO &amp; Baisse de tension","PASSIVE",
AR2025="Coupure ENEO &amp; Baisse de tension","PASSIVE",
AR2025="Defaut GE &amp; POWER Cabinet","PASSIVE",
AR2025="Sharing","PASSIVE",
AR2025="Sites strategiques &amp; DataCenter","PASSIVE",
AR2025="Exclu","Exclu",
AR2025="SAT","ACTIVE",
AR2025="SPARE-ISSUE","SPARE-ISSUE",
AR2025="Fiber CAmtel","ACTIVE",
AR2025="Fiber AOF","ACTIVE",
AR2025="Projet OCM (HUAWEI)","PLANNED WORKS",
AR2025="Projet OCM (NOKIA)","PLANNED WORKS",
AR2025="ACCESS-ISSUE","ACCESS-ISSUE",
AR2025="Projet OCM (ZTE, NOKIA, autres projets)","PLANNED WORKS",
AR2025="No root CAuse","No root cause",
AR2025="ODU HS","ACTIVE",
AR2025="IP &amp; VLAN","ACTIVE",
AR2025="Warehouse HUAWEI","SPARE-ISSUE",
AR2025="SPARE-HS","SPARE-ISSUE",
AR2025="Power Telco","ACTIVE", AR2025="no impacts","no impacts"
),"")</f>
        <v>PASSIVE</v>
      </c>
      <c r="AT2025" s="99" t="s">
        <v>6511</v>
      </c>
      <c r="AU2025" s="107" t="s">
        <v>2931</v>
      </c>
      <c r="AV2025" s="9" t="s">
        <v>6182</v>
      </c>
      <c r="AW2025" s="17" t="s">
        <v>6181</v>
      </c>
      <c r="AX2025" s="17" t="s">
        <v>5536</v>
      </c>
      <c r="AY2025" s="17"/>
      <c r="AZ2025" s="17" t="s">
        <v>5536</v>
      </c>
      <c r="BA2025" s="7"/>
      <c r="BC2025" s="18"/>
      <c r="BD2025" s="18"/>
      <c r="BE2025" s="18"/>
      <c r="BF2025" s="18"/>
      <c r="BG2025" s="18"/>
      <c r="BH2025" s="18"/>
      <c r="BI2025" s="18"/>
      <c r="BJ2025" s="18"/>
      <c r="BK2025" s="18"/>
      <c r="BM2025" s="18"/>
      <c r="BN2025" s="18" t="s">
        <v>6026</v>
      </c>
      <c r="BO2025" s="18"/>
      <c r="BP2025" s="9" t="s">
        <v>5661</v>
      </c>
      <c r="BQ2025" s="14"/>
      <c r="BR2025" s="102" t="s">
        <v>5536</v>
      </c>
      <c r="BS2025" s="14"/>
      <c r="BT2025" s="14"/>
      <c r="BU2025" s="9"/>
      <c r="BV2025" s="9"/>
      <c r="BW2025" s="9"/>
    </row>
    <row r="2026" spans="1:75" x14ac:dyDescent="0.35">
      <c r="A2026" s="1" t="s">
        <v>4499</v>
      </c>
      <c r="B2026" s="8" t="s">
        <v>4500</v>
      </c>
      <c r="C2026" s="3" t="s">
        <v>37</v>
      </c>
      <c r="D2026" s="1"/>
      <c r="E2026" s="1"/>
      <c r="F2026" s="3" t="s">
        <v>37</v>
      </c>
      <c r="G2026" s="1" t="s">
        <v>4499</v>
      </c>
      <c r="H2026" s="30" t="s">
        <v>5587</v>
      </c>
      <c r="I2026" s="27">
        <v>0</v>
      </c>
      <c r="J2026" s="27">
        <v>0</v>
      </c>
      <c r="K2026" s="27">
        <v>0</v>
      </c>
      <c r="L2026" s="27">
        <v>0</v>
      </c>
      <c r="M2026" s="27">
        <v>0</v>
      </c>
      <c r="N2026" s="27">
        <v>0</v>
      </c>
      <c r="O2026" s="27">
        <v>0</v>
      </c>
      <c r="P2026" s="27">
        <v>0</v>
      </c>
      <c r="Q2026" s="27">
        <v>0</v>
      </c>
      <c r="R2026" s="27">
        <v>0</v>
      </c>
      <c r="S2026" s="80">
        <v>0</v>
      </c>
      <c r="T2026" s="80">
        <v>0</v>
      </c>
      <c r="U2026" s="80">
        <v>0</v>
      </c>
      <c r="V2026" s="80">
        <v>0</v>
      </c>
      <c r="W2026" s="80">
        <v>0</v>
      </c>
      <c r="X2026" s="80">
        <v>0</v>
      </c>
      <c r="Y2026" s="80">
        <v>0</v>
      </c>
      <c r="Z2026" s="80">
        <v>0</v>
      </c>
      <c r="AA2026" s="80">
        <v>0</v>
      </c>
      <c r="AB2026" s="80">
        <v>0</v>
      </c>
      <c r="AC2026" s="80">
        <v>0</v>
      </c>
      <c r="AD2026" s="80">
        <v>0</v>
      </c>
      <c r="AE2026" s="80">
        <v>0</v>
      </c>
      <c r="AF2026" s="80">
        <v>0</v>
      </c>
      <c r="AG2026" s="80"/>
      <c r="AH2026" s="80">
        <v>0</v>
      </c>
      <c r="AI2026" s="80">
        <v>0</v>
      </c>
      <c r="AJ2026" s="80">
        <v>0</v>
      </c>
      <c r="AK2026" s="80">
        <v>0</v>
      </c>
      <c r="AL2026" s="80">
        <v>0</v>
      </c>
      <c r="AM2026" s="80">
        <v>0</v>
      </c>
      <c r="AN2026" s="41" t="s">
        <v>5558</v>
      </c>
      <c r="AO2026" s="41"/>
      <c r="AP2026" s="40" t="str" cm="1">
        <f t="array" ref="AP2026">IFERROR(_xlfn.IFS(
AR2026="MPR ISSUE","PDH",
AR2026="BSS Hardware Issue","BSS",
AR2026="Sites strategiques, MLL, Pylone, etc.","ENVTECH",
AR2026="AKTIVCO DEFAUT GE &amp; POWER Cabinet","AKTIVCO",
AR2026="AKTIVCO Coupure ENEO &amp; Baisse de tension","AKTIVCO GRID ONLY",
AR2026="Coupure ENEO &amp; Baisse de tension","IHS GRID ONLY",
AR2026="Defaut GE &amp; POWER Cabinet","IHS",
AR2026="Sharing","Partners",
AR2026="Sites strategiques &amp; DataCenter","SST &amp; DC",
AR2026="Exclu","Exclu",
AR2026="SAT","SAT",
AR2026="SPARE-ISSUE","SPARE-ISSUE",
AR2026="Fiber CAmtel","TRANS_FO_CAMTEL",
AR2026="Fiber AOF","Fiber AOF",
AR2026="Projet OCM (HUAWEI)","TRAVAUX-HUAWEI",
AR2026="Projet OCM (NOKIA)","TRAVAUX-NOKIA",
AR2026="ACCESS-ISSUE","ACCESS-ISSUE",
AR2026="Projet OCM (ZTE, NOKIA, autres projets)","TRAVAUX OCM",
AR2026="No root CAuse","No root cause",
AR2026="ODU HS","PDH",
AR2026="IP &amp; VLAN","PDH",
AR2026="Warehouse HUAWEI","SPARE-ISSUE",
AR2026="SPARE-HS","SPARE-ISSUE",
AR2026="Power Telco","BSS",AR2026="no impacts","no impacts"
),"")</f>
        <v>No root cause</v>
      </c>
      <c r="AQ2026" s="40" t="str" cm="1">
        <f t="array" ref="AQ2026">IFERROR(_xlfn.IFS(
AR2026="MPR ISSUE","TX ISSUE",
AR2026="BSS Hardware Issue","RAN ISSUE",
AR2026="Sites strategiques, MLL, Pylone, etc.","ENVTECH",
AR2026="AKTIVCO DEFAUT GE &amp; POWER Cabinet","POWER ISSUE",
AR2026="AKTIVCO Coupure ENEO &amp; Baisse de tension","POWER ISSUE",
AR2026="Coupure ENEO &amp; Baisse de tension","POWER ISSUE",
AR2026="Defaut GE &amp; POWER Cabinet","POWER ISSUE",
AR2026="Sharing","POWER ISSUE",
AR2026="Sites strategiques &amp; DataCenter","POWER ISSUE",
AR2026="Exclu","Exclu",
AR2026="SAT","TX ISSUE",
AR2026="SPARE-ISSUE","SPARE-ISSUE",
AR2026="Fiber CAmtel","TX ISSUE",
AR2026="Fiber AOF","TX ISSUE",
AR2026="Projet OCM (HUAWEI)","TRAVAUX-HUAWEI",
AR2026="Projet OCM (NOKIA)","TRAVAUX -NOKIA",
AR2026="ACCESS-ISSUE","ACCESS-ISSUE",
AR2026="Projet OCM (ZTE, NOKIA, autres projets)","TRAVAUX OCM",
AR2026="No root CAuse","No root cause",
AR2026="ODU HS","TX ISSUE",
AR2026="IP &amp; VLAN","TX ISSUE",
AR2026="Warehouse HUAWEI","SPARE-ISSUE",
AR2026="SPARE-HS","SPARE-ISSUE",
AR2026="Power Telco","RAN ISSUE",AR2026="no impacts","no impacts"
),"")</f>
        <v>No root cause</v>
      </c>
      <c r="AR2026" s="59" t="s">
        <v>5343</v>
      </c>
      <c r="AS2026" s="40" t="str" cm="1">
        <f t="array" ref="AS2026">IFERROR(_xlfn.IFS(
AR2026="MPR ISSUE","ACTIVE",
AR2026="BSS Hardware Issue","ACTIVE",
AR2026="Sites strategiques, MLL, Pylone, etc.","PASSIVE",
AR2026="AKTIVCO DEFAUT GE &amp; POWER Cabinet","PASSIVE",
AR2026="AKTIVCO Coupure ENEO &amp; Baisse de tension","PASSIVE",
AR2026="Coupure ENEO &amp; Baisse de tension","PASSIVE",
AR2026="Defaut GE &amp; POWER Cabinet","PASSIVE",
AR2026="Sharing","PASSIVE",
AR2026="Sites strategiques &amp; DataCenter","PASSIVE",
AR2026="Exclu","Exclu",
AR2026="SAT","ACTIVE",
AR2026="SPARE-ISSUE","SPARE-ISSUE",
AR2026="Fiber CAmtel","ACTIVE",
AR2026="Fiber AOF","ACTIVE",
AR2026="Projet OCM (HUAWEI)","PLANNED WORKS",
AR2026="Projet OCM (NOKIA)","PLANNED WORKS",
AR2026="ACCESS-ISSUE","ACCESS-ISSUE",
AR2026="Projet OCM (ZTE, NOKIA, autres projets)","PLANNED WORKS",
AR2026="No root CAuse","No root cause",
AR2026="ODU HS","ACTIVE",
AR2026="IP &amp; VLAN","ACTIVE",
AR2026="Warehouse HUAWEI","SPARE-ISSUE",
AR2026="SPARE-HS","SPARE-ISSUE",
AR2026="Power Telco","ACTIVE", AR2026="no impacts","no impacts"
),"")</f>
        <v>No root cause</v>
      </c>
      <c r="AT2026" s="99" t="s">
        <v>5661</v>
      </c>
      <c r="AU2026" s="99" t="s">
        <v>4500</v>
      </c>
      <c r="AW2026" s="17"/>
      <c r="AX2026" s="17" t="s">
        <v>5536</v>
      </c>
      <c r="AY2026" s="17"/>
      <c r="AZ2026" s="17" t="s">
        <v>5536</v>
      </c>
      <c r="BA2026" s="7"/>
      <c r="BC2026" s="18"/>
      <c r="BD2026" s="18"/>
      <c r="BE2026" s="18"/>
      <c r="BF2026" s="18"/>
      <c r="BG2026" s="18"/>
      <c r="BH2026" s="18"/>
      <c r="BI2026" s="18"/>
      <c r="BJ2026" s="18"/>
      <c r="BK2026" s="18"/>
      <c r="BM2026" s="18"/>
      <c r="BN2026" s="18"/>
      <c r="BO2026" s="18"/>
      <c r="BP2026" s="9" t="s">
        <v>5661</v>
      </c>
      <c r="BQ2026" s="14"/>
      <c r="BR2026" s="102" t="s">
        <v>5536</v>
      </c>
      <c r="BS2026" s="14"/>
      <c r="BT2026" s="14"/>
      <c r="BU2026" s="9"/>
      <c r="BV2026" s="9"/>
      <c r="BW2026" s="9"/>
    </row>
    <row r="2027" spans="1:75" x14ac:dyDescent="0.35">
      <c r="A2027" s="1" t="s">
        <v>4634</v>
      </c>
      <c r="B2027" s="8" t="s">
        <v>4635</v>
      </c>
      <c r="C2027" s="3" t="s">
        <v>102</v>
      </c>
      <c r="D2027" s="1" t="s">
        <v>11</v>
      </c>
      <c r="E2027" s="1" t="s">
        <v>12</v>
      </c>
      <c r="F2027" s="3" t="s">
        <v>102</v>
      </c>
      <c r="G2027" s="1" t="s">
        <v>855</v>
      </c>
      <c r="H2027" s="28" t="s">
        <v>5589</v>
      </c>
      <c r="I2027" s="27">
        <v>0</v>
      </c>
      <c r="J2027" s="27">
        <v>0</v>
      </c>
      <c r="K2027" s="27">
        <v>0</v>
      </c>
      <c r="L2027" s="27">
        <v>0</v>
      </c>
      <c r="M2027" s="27">
        <v>0</v>
      </c>
      <c r="N2027" s="27">
        <v>0</v>
      </c>
      <c r="O2027" s="27">
        <v>0</v>
      </c>
      <c r="P2027" s="27">
        <v>0</v>
      </c>
      <c r="Q2027" s="27">
        <v>0</v>
      </c>
      <c r="R2027" s="27">
        <v>0</v>
      </c>
      <c r="S2027" s="80">
        <v>0</v>
      </c>
      <c r="T2027" s="80">
        <v>0</v>
      </c>
      <c r="U2027" s="80">
        <v>0</v>
      </c>
      <c r="V2027" s="80">
        <v>0</v>
      </c>
      <c r="W2027" s="80">
        <v>0</v>
      </c>
      <c r="X2027" s="80">
        <v>0</v>
      </c>
      <c r="Y2027" s="80">
        <v>0</v>
      </c>
      <c r="Z2027" s="80">
        <v>0</v>
      </c>
      <c r="AA2027" s="80">
        <v>0</v>
      </c>
      <c r="AB2027" s="80">
        <v>0</v>
      </c>
      <c r="AC2027" s="80">
        <v>0</v>
      </c>
      <c r="AD2027" s="80">
        <v>0</v>
      </c>
      <c r="AE2027" s="80">
        <v>0</v>
      </c>
      <c r="AF2027" s="80">
        <v>0</v>
      </c>
      <c r="AG2027" s="80"/>
      <c r="AH2027" s="80">
        <v>0</v>
      </c>
      <c r="AI2027" s="80">
        <v>0</v>
      </c>
      <c r="AJ2027" s="80">
        <v>0</v>
      </c>
      <c r="AK2027" s="80">
        <v>0</v>
      </c>
      <c r="AL2027" s="80">
        <v>0</v>
      </c>
      <c r="AM2027" s="80">
        <v>0</v>
      </c>
      <c r="AN2027" s="41" t="s">
        <v>5558</v>
      </c>
      <c r="AO2027" s="41"/>
      <c r="AP2027" s="40" t="str" cm="1">
        <f t="array" ref="AP2027">IFERROR(_xlfn.IFS(
AR2027="MPR ISSUE","PDH",
AR2027="BSS Hardware Issue","BSS",
AR2027="Sites strategiques, MLL, Pylone, etc.","ENVTECH",
AR2027="AKTIVCO DEFAUT GE &amp; POWER Cabinet","AKTIVCO",
AR2027="AKTIVCO Coupure ENEO &amp; Baisse de tension","AKTIVCO GRID ONLY",
AR2027="Coupure ENEO &amp; Baisse de tension","IHS GRID ONLY",
AR2027="Defaut GE &amp; POWER Cabinet","IHS",
AR2027="Sharing","Partners",
AR2027="Sites strategiques &amp; DataCenter","SST &amp; DC",
AR2027="Exclu","Exclu",
AR2027="SAT","SAT",
AR2027="SPARE-ISSUE","SPARE-ISSUE",
AR2027="Fiber CAmtel","TRANS_FO_CAMTEL",
AR2027="Fiber AOF","Fiber AOF",
AR2027="Projet OCM (HUAWEI)","TRAVAUX-HUAWEI",
AR2027="Projet OCM (NOKIA)","TRAVAUX-NOKIA",
AR2027="ACCESS-ISSUE","ACCESS-ISSUE",
AR2027="Projet OCM (ZTE, NOKIA, autres projets)","TRAVAUX OCM",
AR2027="No root CAuse","No root cause",
AR2027="ODU HS","PDH",
AR2027="IP &amp; VLAN","PDH",
AR2027="Warehouse HUAWEI","SPARE-ISSUE",
AR2027="SPARE-HS","SPARE-ISSUE",
AR2027="Power Telco","BSS",AR2027="no impacts","no impacts"
),"")</f>
        <v>No root cause</v>
      </c>
      <c r="AQ2027" s="40" t="str" cm="1">
        <f t="array" ref="AQ2027">IFERROR(_xlfn.IFS(
AR2027="MPR ISSUE","TX ISSUE",
AR2027="BSS Hardware Issue","RAN ISSUE",
AR2027="Sites strategiques, MLL, Pylone, etc.","ENVTECH",
AR2027="AKTIVCO DEFAUT GE &amp; POWER Cabinet","POWER ISSUE",
AR2027="AKTIVCO Coupure ENEO &amp; Baisse de tension","POWER ISSUE",
AR2027="Coupure ENEO &amp; Baisse de tension","POWER ISSUE",
AR2027="Defaut GE &amp; POWER Cabinet","POWER ISSUE",
AR2027="Sharing","POWER ISSUE",
AR2027="Sites strategiques &amp; DataCenter","POWER ISSUE",
AR2027="Exclu","Exclu",
AR2027="SAT","TX ISSUE",
AR2027="SPARE-ISSUE","SPARE-ISSUE",
AR2027="Fiber CAmtel","TX ISSUE",
AR2027="Fiber AOF","TX ISSUE",
AR2027="Projet OCM (HUAWEI)","TRAVAUX-HUAWEI",
AR2027="Projet OCM (NOKIA)","TRAVAUX -NOKIA",
AR2027="ACCESS-ISSUE","ACCESS-ISSUE",
AR2027="Projet OCM (ZTE, NOKIA, autres projets)","TRAVAUX OCM",
AR2027="No root CAuse","No root cause",
AR2027="ODU HS","TX ISSUE",
AR2027="IP &amp; VLAN","TX ISSUE",
AR2027="Warehouse HUAWEI","SPARE-ISSUE",
AR2027="SPARE-HS","SPARE-ISSUE",
AR2027="Power Telco","RAN ISSUE",AR2027="no impacts","no impacts"
),"")</f>
        <v>No root cause</v>
      </c>
      <c r="AR2027" s="59" t="s">
        <v>5343</v>
      </c>
      <c r="AS2027" s="40" t="str" cm="1">
        <f t="array" ref="AS2027">IFERROR(_xlfn.IFS(
AR2027="MPR ISSUE","ACTIVE",
AR2027="BSS Hardware Issue","ACTIVE",
AR2027="Sites strategiques, MLL, Pylone, etc.","PASSIVE",
AR2027="AKTIVCO DEFAUT GE &amp; POWER Cabinet","PASSIVE",
AR2027="AKTIVCO Coupure ENEO &amp; Baisse de tension","PASSIVE",
AR2027="Coupure ENEO &amp; Baisse de tension","PASSIVE",
AR2027="Defaut GE &amp; POWER Cabinet","PASSIVE",
AR2027="Sharing","PASSIVE",
AR2027="Sites strategiques &amp; DataCenter","PASSIVE",
AR2027="Exclu","Exclu",
AR2027="SAT","ACTIVE",
AR2027="SPARE-ISSUE","SPARE-ISSUE",
AR2027="Fiber CAmtel","ACTIVE",
AR2027="Fiber AOF","ACTIVE",
AR2027="Projet OCM (HUAWEI)","PLANNED WORKS",
AR2027="Projet OCM (NOKIA)","PLANNED WORKS",
AR2027="ACCESS-ISSUE","ACCESS-ISSUE",
AR2027="Projet OCM (ZTE, NOKIA, autres projets)","PLANNED WORKS",
AR2027="No root CAuse","No root cause",
AR2027="ODU HS","ACTIVE",
AR2027="IP &amp; VLAN","ACTIVE",
AR2027="Warehouse HUAWEI","SPARE-ISSUE",
AR2027="SPARE-HS","SPARE-ISSUE",
AR2027="Power Telco","ACTIVE", AR2027="no impacts","no impacts"
),"")</f>
        <v>No root cause</v>
      </c>
      <c r="AT2027" s="99" t="s">
        <v>5661</v>
      </c>
      <c r="AU2027" s="99" t="s">
        <v>4635</v>
      </c>
      <c r="AW2027" s="17"/>
      <c r="AX2027" s="17" t="s">
        <v>5536</v>
      </c>
      <c r="AY2027" s="17"/>
      <c r="AZ2027" s="17" t="s">
        <v>5536</v>
      </c>
      <c r="BA2027" s="7"/>
      <c r="BC2027" s="18"/>
      <c r="BD2027" s="18"/>
      <c r="BE2027" s="18"/>
      <c r="BF2027" s="18"/>
      <c r="BG2027" s="18"/>
      <c r="BH2027" s="18"/>
      <c r="BI2027" s="18"/>
      <c r="BJ2027" s="18"/>
      <c r="BK2027" s="18"/>
      <c r="BM2027" s="18"/>
      <c r="BN2027" s="18"/>
      <c r="BO2027" s="18"/>
      <c r="BP2027" s="9" t="s">
        <v>5661</v>
      </c>
      <c r="BQ2027" s="14"/>
      <c r="BR2027" s="102" t="s">
        <v>5536</v>
      </c>
      <c r="BS2027" s="14"/>
      <c r="BT2027" s="14"/>
      <c r="BU2027" s="9"/>
      <c r="BV2027" s="9"/>
      <c r="BW2027" s="9"/>
    </row>
    <row r="2028" spans="1:75" x14ac:dyDescent="0.35">
      <c r="A2028" s="1" t="s">
        <v>911</v>
      </c>
      <c r="B2028" s="8" t="s">
        <v>912</v>
      </c>
      <c r="C2028" s="3" t="s">
        <v>102</v>
      </c>
      <c r="D2028" s="1" t="s">
        <v>11</v>
      </c>
      <c r="E2028" s="1" t="s">
        <v>12</v>
      </c>
      <c r="F2028" s="3" t="s">
        <v>102</v>
      </c>
      <c r="G2028" s="1" t="s">
        <v>855</v>
      </c>
      <c r="H2028" s="28" t="s">
        <v>5589</v>
      </c>
      <c r="I2028" s="27">
        <v>0</v>
      </c>
      <c r="J2028" s="27">
        <v>0</v>
      </c>
      <c r="K2028" s="27">
        <v>0</v>
      </c>
      <c r="L2028" s="27">
        <v>0</v>
      </c>
      <c r="M2028" s="27">
        <v>0</v>
      </c>
      <c r="N2028" s="27">
        <v>0</v>
      </c>
      <c r="O2028" s="27">
        <v>0</v>
      </c>
      <c r="P2028" s="27">
        <v>0</v>
      </c>
      <c r="Q2028" s="27">
        <v>0</v>
      </c>
      <c r="R2028" s="27">
        <v>0</v>
      </c>
      <c r="S2028" s="80">
        <v>0</v>
      </c>
      <c r="T2028" s="80">
        <v>0</v>
      </c>
      <c r="U2028" s="80">
        <v>0</v>
      </c>
      <c r="V2028" s="80">
        <v>0</v>
      </c>
      <c r="W2028" s="80">
        <v>0</v>
      </c>
      <c r="X2028" s="80">
        <v>0</v>
      </c>
      <c r="Y2028" s="80">
        <v>0</v>
      </c>
      <c r="Z2028" s="80">
        <v>0</v>
      </c>
      <c r="AA2028" s="80">
        <v>0</v>
      </c>
      <c r="AB2028" s="80">
        <v>0</v>
      </c>
      <c r="AC2028" s="80">
        <v>0</v>
      </c>
      <c r="AD2028" s="80">
        <v>0</v>
      </c>
      <c r="AE2028" s="80">
        <v>0</v>
      </c>
      <c r="AF2028" s="80">
        <v>0</v>
      </c>
      <c r="AG2028" s="80"/>
      <c r="AH2028" s="80">
        <v>0</v>
      </c>
      <c r="AI2028" s="80">
        <v>0</v>
      </c>
      <c r="AJ2028" s="80">
        <v>0</v>
      </c>
      <c r="AK2028" s="80">
        <v>0</v>
      </c>
      <c r="AL2028" s="80">
        <v>0</v>
      </c>
      <c r="AM2028" s="80">
        <v>0</v>
      </c>
      <c r="AN2028" s="41" t="s">
        <v>5558</v>
      </c>
      <c r="AO2028" s="41"/>
      <c r="AP2028" s="40" t="str" cm="1">
        <f t="array" ref="AP2028">IFERROR(_xlfn.IFS(
AR2028="MPR ISSUE","PDH",
AR2028="BSS Hardware Issue","BSS",
AR2028="Sites strategiques, MLL, Pylone, etc.","ENVTECH",
AR2028="AKTIVCO DEFAUT GE &amp; POWER Cabinet","AKTIVCO",
AR2028="AKTIVCO Coupure ENEO &amp; Baisse de tension","AKTIVCO GRID ONLY",
AR2028="Coupure ENEO &amp; Baisse de tension","IHS GRID ONLY",
AR2028="Defaut GE &amp; POWER Cabinet","IHS",
AR2028="Sharing","Partners",
AR2028="Sites strategiques &amp; DataCenter","SST &amp; DC",
AR2028="Exclu","Exclu",
AR2028="SAT","SAT",
AR2028="SPARE-ISSUE","SPARE-ISSUE",
AR2028="Fiber CAmtel","TRANS_FO_CAMTEL",
AR2028="Fiber AOF","Fiber AOF",
AR2028="Projet OCM (HUAWEI)","TRAVAUX-HUAWEI",
AR2028="Projet OCM (NOKIA)","TRAVAUX-NOKIA",
AR2028="ACCESS-ISSUE","ACCESS-ISSUE",
AR2028="Projet OCM (ZTE, NOKIA, autres projets)","TRAVAUX OCM",
AR2028="No root CAuse","No root cause",
AR2028="ODU HS","PDH",
AR2028="IP &amp; VLAN","PDH",
AR2028="Warehouse HUAWEI","SPARE-ISSUE",
AR2028="SPARE-HS","SPARE-ISSUE",
AR2028="Power Telco","BSS",AR2028="no impacts","no impacts"
),"")</f>
        <v>No root cause</v>
      </c>
      <c r="AQ2028" s="40" t="str" cm="1">
        <f t="array" ref="AQ2028">IFERROR(_xlfn.IFS(
AR2028="MPR ISSUE","TX ISSUE",
AR2028="BSS Hardware Issue","RAN ISSUE",
AR2028="Sites strategiques, MLL, Pylone, etc.","ENVTECH",
AR2028="AKTIVCO DEFAUT GE &amp; POWER Cabinet","POWER ISSUE",
AR2028="AKTIVCO Coupure ENEO &amp; Baisse de tension","POWER ISSUE",
AR2028="Coupure ENEO &amp; Baisse de tension","POWER ISSUE",
AR2028="Defaut GE &amp; POWER Cabinet","POWER ISSUE",
AR2028="Sharing","POWER ISSUE",
AR2028="Sites strategiques &amp; DataCenter","POWER ISSUE",
AR2028="Exclu","Exclu",
AR2028="SAT","TX ISSUE",
AR2028="SPARE-ISSUE","SPARE-ISSUE",
AR2028="Fiber CAmtel","TX ISSUE",
AR2028="Fiber AOF","TX ISSUE",
AR2028="Projet OCM (HUAWEI)","TRAVAUX-HUAWEI",
AR2028="Projet OCM (NOKIA)","TRAVAUX -NOKIA",
AR2028="ACCESS-ISSUE","ACCESS-ISSUE",
AR2028="Projet OCM (ZTE, NOKIA, autres projets)","TRAVAUX OCM",
AR2028="No root CAuse","No root cause",
AR2028="ODU HS","TX ISSUE",
AR2028="IP &amp; VLAN","TX ISSUE",
AR2028="Warehouse HUAWEI","SPARE-ISSUE",
AR2028="SPARE-HS","SPARE-ISSUE",
AR2028="Power Telco","RAN ISSUE",AR2028="no impacts","no impacts"
),"")</f>
        <v>No root cause</v>
      </c>
      <c r="AR2028" s="59" t="s">
        <v>5343</v>
      </c>
      <c r="AS2028" s="40" t="str" cm="1">
        <f t="array" ref="AS2028">IFERROR(_xlfn.IFS(
AR2028="MPR ISSUE","ACTIVE",
AR2028="BSS Hardware Issue","ACTIVE",
AR2028="Sites strategiques, MLL, Pylone, etc.","PASSIVE",
AR2028="AKTIVCO DEFAUT GE &amp; POWER Cabinet","PASSIVE",
AR2028="AKTIVCO Coupure ENEO &amp; Baisse de tension","PASSIVE",
AR2028="Coupure ENEO &amp; Baisse de tension","PASSIVE",
AR2028="Defaut GE &amp; POWER Cabinet","PASSIVE",
AR2028="Sharing","PASSIVE",
AR2028="Sites strategiques &amp; DataCenter","PASSIVE",
AR2028="Exclu","Exclu",
AR2028="SAT","ACTIVE",
AR2028="SPARE-ISSUE","SPARE-ISSUE",
AR2028="Fiber CAmtel","ACTIVE",
AR2028="Fiber AOF","ACTIVE",
AR2028="Projet OCM (HUAWEI)","PLANNED WORKS",
AR2028="Projet OCM (NOKIA)","PLANNED WORKS",
AR2028="ACCESS-ISSUE","ACCESS-ISSUE",
AR2028="Projet OCM (ZTE, NOKIA, autres projets)","PLANNED WORKS",
AR2028="No root CAuse","No root cause",
AR2028="ODU HS","ACTIVE",
AR2028="IP &amp; VLAN","ACTIVE",
AR2028="Warehouse HUAWEI","SPARE-ISSUE",
AR2028="SPARE-HS","SPARE-ISSUE",
AR2028="Power Telco","ACTIVE", AR2028="no impacts","no impacts"
),"")</f>
        <v>No root cause</v>
      </c>
      <c r="AT2028" s="99" t="s">
        <v>5661</v>
      </c>
      <c r="AU2028" s="99" t="s">
        <v>912</v>
      </c>
      <c r="AW2028" s="17"/>
      <c r="AX2028" s="17" t="s">
        <v>5536</v>
      </c>
      <c r="AY2028" s="17"/>
      <c r="AZ2028" s="17" t="s">
        <v>5536</v>
      </c>
      <c r="BA2028" s="7"/>
      <c r="BC2028" s="18"/>
      <c r="BD2028" s="18"/>
      <c r="BE2028" s="18"/>
      <c r="BF2028" s="18"/>
      <c r="BG2028" s="18"/>
      <c r="BH2028" s="18"/>
      <c r="BI2028" s="18"/>
      <c r="BJ2028" s="18"/>
      <c r="BK2028" s="18"/>
      <c r="BM2028" s="18"/>
      <c r="BN2028" s="18"/>
      <c r="BO2028" s="18"/>
      <c r="BP2028" s="9" t="s">
        <v>5661</v>
      </c>
      <c r="BQ2028" s="14"/>
      <c r="BR2028" s="102" t="s">
        <v>5536</v>
      </c>
      <c r="BS2028" s="14"/>
      <c r="BT2028" s="14"/>
      <c r="BU2028" s="9"/>
      <c r="BV2028" s="9"/>
      <c r="BW2028" s="9"/>
    </row>
    <row r="2029" spans="1:75" x14ac:dyDescent="0.35">
      <c r="A2029" s="1" t="s">
        <v>3701</v>
      </c>
      <c r="B2029" s="8" t="s">
        <v>3702</v>
      </c>
      <c r="C2029" s="3" t="s">
        <v>37</v>
      </c>
      <c r="D2029" s="1" t="s">
        <v>11</v>
      </c>
      <c r="E2029" s="1" t="s">
        <v>237</v>
      </c>
      <c r="F2029" s="3" t="s">
        <v>37</v>
      </c>
      <c r="G2029" s="1" t="s">
        <v>3701</v>
      </c>
      <c r="H2029" s="30" t="s">
        <v>5587</v>
      </c>
      <c r="I2029" s="27">
        <v>0</v>
      </c>
      <c r="J2029" s="27">
        <v>0</v>
      </c>
      <c r="K2029" s="27">
        <v>0</v>
      </c>
      <c r="L2029" s="27">
        <v>0</v>
      </c>
      <c r="M2029" s="27">
        <v>0</v>
      </c>
      <c r="N2029" s="27">
        <v>0</v>
      </c>
      <c r="O2029" s="27">
        <v>0</v>
      </c>
      <c r="P2029" s="27">
        <v>0</v>
      </c>
      <c r="Q2029" s="27">
        <v>0</v>
      </c>
      <c r="R2029" s="27">
        <v>0</v>
      </c>
      <c r="S2029" s="80">
        <v>0</v>
      </c>
      <c r="T2029" s="80">
        <v>0</v>
      </c>
      <c r="U2029" s="80">
        <v>0</v>
      </c>
      <c r="V2029" s="80">
        <v>0</v>
      </c>
      <c r="W2029" s="80">
        <v>0</v>
      </c>
      <c r="X2029" s="80">
        <v>0</v>
      </c>
      <c r="Y2029" s="80">
        <v>0</v>
      </c>
      <c r="Z2029" s="80">
        <v>0</v>
      </c>
      <c r="AA2029" s="80">
        <v>0</v>
      </c>
      <c r="AB2029" s="80">
        <v>0</v>
      </c>
      <c r="AC2029" s="80">
        <v>0</v>
      </c>
      <c r="AD2029" s="80">
        <v>0</v>
      </c>
      <c r="AE2029" s="80">
        <v>0</v>
      </c>
      <c r="AF2029" s="80">
        <v>0</v>
      </c>
      <c r="AG2029" s="80"/>
      <c r="AH2029" s="80">
        <v>0</v>
      </c>
      <c r="AI2029" s="80">
        <v>0</v>
      </c>
      <c r="AJ2029" s="80">
        <v>0</v>
      </c>
      <c r="AK2029" s="80">
        <v>0</v>
      </c>
      <c r="AL2029" s="80">
        <v>0</v>
      </c>
      <c r="AM2029" s="80">
        <v>0</v>
      </c>
      <c r="AN2029" s="41" t="s">
        <v>5558</v>
      </c>
      <c r="AO2029" s="41"/>
      <c r="AP2029" s="40" t="str" cm="1">
        <f t="array" ref="AP2029">IFERROR(_xlfn.IFS(
AR2029="MPR ISSUE","PDH",
AR2029="BSS Hardware Issue","BSS",
AR2029="Sites strategiques, MLL, Pylone, etc.","ENVTECH",
AR2029="AKTIVCO DEFAUT GE &amp; POWER Cabinet","AKTIVCO",
AR2029="AKTIVCO Coupure ENEO &amp; Baisse de tension","AKTIVCO GRID ONLY",
AR2029="Coupure ENEO &amp; Baisse de tension","IHS GRID ONLY",
AR2029="Defaut GE &amp; POWER Cabinet","IHS",
AR2029="Sharing","Partners",
AR2029="Sites strategiques &amp; DataCenter","SST &amp; DC",
AR2029="Exclu","Exclu",
AR2029="SAT","SAT",
AR2029="SPARE-ISSUE","SPARE-ISSUE",
AR2029="Fiber CAmtel","TRANS_FO_CAMTEL",
AR2029="Fiber AOF","Fiber AOF",
AR2029="Projet OCM (HUAWEI)","TRAVAUX-HUAWEI",
AR2029="Projet OCM (NOKIA)","TRAVAUX-NOKIA",
AR2029="ACCESS-ISSUE","ACCESS-ISSUE",
AR2029="Projet OCM (ZTE, NOKIA, autres projets)","TRAVAUX OCM",
AR2029="No root CAuse","No root cause",
AR2029="ODU HS","PDH",
AR2029="IP &amp; VLAN","PDH",
AR2029="Warehouse HUAWEI","SPARE-ISSUE",
AR2029="SPARE-HS","SPARE-ISSUE",
AR2029="Power Telco","BSS",AR2029="no impacts","no impacts"
),"")</f>
        <v>No root cause</v>
      </c>
      <c r="AQ2029" s="40" t="str" cm="1">
        <f t="array" ref="AQ2029">IFERROR(_xlfn.IFS(
AR2029="MPR ISSUE","TX ISSUE",
AR2029="BSS Hardware Issue","RAN ISSUE",
AR2029="Sites strategiques, MLL, Pylone, etc.","ENVTECH",
AR2029="AKTIVCO DEFAUT GE &amp; POWER Cabinet","POWER ISSUE",
AR2029="AKTIVCO Coupure ENEO &amp; Baisse de tension","POWER ISSUE",
AR2029="Coupure ENEO &amp; Baisse de tension","POWER ISSUE",
AR2029="Defaut GE &amp; POWER Cabinet","POWER ISSUE",
AR2029="Sharing","POWER ISSUE",
AR2029="Sites strategiques &amp; DataCenter","POWER ISSUE",
AR2029="Exclu","Exclu",
AR2029="SAT","TX ISSUE",
AR2029="SPARE-ISSUE","SPARE-ISSUE",
AR2029="Fiber CAmtel","TX ISSUE",
AR2029="Fiber AOF","TX ISSUE",
AR2029="Projet OCM (HUAWEI)","TRAVAUX-HUAWEI",
AR2029="Projet OCM (NOKIA)","TRAVAUX -NOKIA",
AR2029="ACCESS-ISSUE","ACCESS-ISSUE",
AR2029="Projet OCM (ZTE, NOKIA, autres projets)","TRAVAUX OCM",
AR2029="No root CAuse","No root cause",
AR2029="ODU HS","TX ISSUE",
AR2029="IP &amp; VLAN","TX ISSUE",
AR2029="Warehouse HUAWEI","SPARE-ISSUE",
AR2029="SPARE-HS","SPARE-ISSUE",
AR2029="Power Telco","RAN ISSUE",AR2029="no impacts","no impacts"
),"")</f>
        <v>No root cause</v>
      </c>
      <c r="AR2029" s="59" t="s">
        <v>5343</v>
      </c>
      <c r="AS2029" s="40" t="str" cm="1">
        <f t="array" ref="AS2029">IFERROR(_xlfn.IFS(
AR2029="MPR ISSUE","ACTIVE",
AR2029="BSS Hardware Issue","ACTIVE",
AR2029="Sites strategiques, MLL, Pylone, etc.","PASSIVE",
AR2029="AKTIVCO DEFAUT GE &amp; POWER Cabinet","PASSIVE",
AR2029="AKTIVCO Coupure ENEO &amp; Baisse de tension","PASSIVE",
AR2029="Coupure ENEO &amp; Baisse de tension","PASSIVE",
AR2029="Defaut GE &amp; POWER Cabinet","PASSIVE",
AR2029="Sharing","PASSIVE",
AR2029="Sites strategiques &amp; DataCenter","PASSIVE",
AR2029="Exclu","Exclu",
AR2029="SAT","ACTIVE",
AR2029="SPARE-ISSUE","SPARE-ISSUE",
AR2029="Fiber CAmtel","ACTIVE",
AR2029="Fiber AOF","ACTIVE",
AR2029="Projet OCM (HUAWEI)","PLANNED WORKS",
AR2029="Projet OCM (NOKIA)","PLANNED WORKS",
AR2029="ACCESS-ISSUE","ACCESS-ISSUE",
AR2029="Projet OCM (ZTE, NOKIA, autres projets)","PLANNED WORKS",
AR2029="No root CAuse","No root cause",
AR2029="ODU HS","ACTIVE",
AR2029="IP &amp; VLAN","ACTIVE",
AR2029="Warehouse HUAWEI","SPARE-ISSUE",
AR2029="SPARE-HS","SPARE-ISSUE",
AR2029="Power Telco","ACTIVE", AR2029="no impacts","no impacts"
),"")</f>
        <v>No root cause</v>
      </c>
      <c r="AT2029" s="99" t="s">
        <v>5661</v>
      </c>
      <c r="AU2029" s="99" t="s">
        <v>3702</v>
      </c>
      <c r="AW2029" s="17"/>
      <c r="AX2029" s="17" t="s">
        <v>5536</v>
      </c>
      <c r="AY2029" s="17"/>
      <c r="AZ2029" s="17" t="s">
        <v>5536</v>
      </c>
      <c r="BA2029" s="7"/>
      <c r="BC2029" s="18"/>
      <c r="BD2029" s="18"/>
      <c r="BE2029" s="18"/>
      <c r="BF2029" s="18"/>
      <c r="BG2029" s="18"/>
      <c r="BH2029" s="18"/>
      <c r="BI2029" s="18"/>
      <c r="BJ2029" s="18"/>
      <c r="BK2029" s="18"/>
      <c r="BM2029" s="18"/>
      <c r="BN2029" s="18"/>
      <c r="BO2029" s="18"/>
      <c r="BP2029" s="9" t="s">
        <v>5661</v>
      </c>
      <c r="BQ2029" s="14"/>
      <c r="BR2029" s="102" t="s">
        <v>5536</v>
      </c>
      <c r="BS2029" s="14"/>
      <c r="BT2029" s="14"/>
      <c r="BU2029" s="9"/>
      <c r="BV2029" s="9"/>
      <c r="BW2029" s="9"/>
    </row>
    <row r="2030" spans="1:75" x14ac:dyDescent="0.35">
      <c r="A2030" s="1" t="s">
        <v>4043</v>
      </c>
      <c r="B2030" s="8" t="s">
        <v>4044</v>
      </c>
      <c r="C2030" s="3" t="s">
        <v>37</v>
      </c>
      <c r="D2030" s="1" t="s">
        <v>11</v>
      </c>
      <c r="E2030" s="1" t="s">
        <v>12</v>
      </c>
      <c r="F2030" s="3" t="s">
        <v>37</v>
      </c>
      <c r="G2030" s="1" t="s">
        <v>4040</v>
      </c>
      <c r="H2030" s="30" t="s">
        <v>5587</v>
      </c>
      <c r="I2030" s="27">
        <v>0</v>
      </c>
      <c r="J2030" s="27">
        <v>0</v>
      </c>
      <c r="K2030" s="27">
        <v>0</v>
      </c>
      <c r="L2030" s="27">
        <v>0</v>
      </c>
      <c r="M2030" s="27">
        <v>0</v>
      </c>
      <c r="N2030" s="27">
        <v>0</v>
      </c>
      <c r="O2030" s="27">
        <v>0</v>
      </c>
      <c r="P2030" s="27">
        <v>0</v>
      </c>
      <c r="Q2030" s="27">
        <v>0</v>
      </c>
      <c r="R2030" s="27">
        <v>0</v>
      </c>
      <c r="S2030" s="80">
        <v>0</v>
      </c>
      <c r="T2030" s="80">
        <v>0</v>
      </c>
      <c r="U2030" s="80">
        <v>0</v>
      </c>
      <c r="V2030" s="80">
        <v>0</v>
      </c>
      <c r="W2030" s="80">
        <v>0</v>
      </c>
      <c r="X2030" s="80">
        <v>0</v>
      </c>
      <c r="Y2030" s="80">
        <v>0</v>
      </c>
      <c r="Z2030" s="80">
        <v>0</v>
      </c>
      <c r="AA2030" s="80">
        <v>0</v>
      </c>
      <c r="AB2030" s="80">
        <v>0</v>
      </c>
      <c r="AC2030" s="80">
        <v>0</v>
      </c>
      <c r="AD2030" s="80">
        <v>0</v>
      </c>
      <c r="AE2030" s="80">
        <v>0</v>
      </c>
      <c r="AF2030" s="80">
        <v>0</v>
      </c>
      <c r="AG2030" s="80"/>
      <c r="AH2030" s="80">
        <v>0</v>
      </c>
      <c r="AI2030" s="80">
        <v>0</v>
      </c>
      <c r="AJ2030" s="80">
        <v>0</v>
      </c>
      <c r="AK2030" s="80">
        <v>0</v>
      </c>
      <c r="AL2030" s="80">
        <v>0</v>
      </c>
      <c r="AM2030" s="80">
        <v>0</v>
      </c>
      <c r="AN2030" s="41" t="s">
        <v>5558</v>
      </c>
      <c r="AO2030" s="41"/>
      <c r="AP2030" s="40" t="str" cm="1">
        <f t="array" ref="AP2030">IFERROR(_xlfn.IFS(
AR2030="MPR ISSUE","PDH",
AR2030="BSS Hardware Issue","BSS",
AR2030="Sites strategiques, MLL, Pylone, etc.","ENVTECH",
AR2030="AKTIVCO DEFAUT GE &amp; POWER Cabinet","AKTIVCO",
AR2030="AKTIVCO Coupure ENEO &amp; Baisse de tension","AKTIVCO GRID ONLY",
AR2030="Coupure ENEO &amp; Baisse de tension","IHS GRID ONLY",
AR2030="Defaut GE &amp; POWER Cabinet","IHS",
AR2030="Sharing","Partners",
AR2030="Sites strategiques &amp; DataCenter","SST &amp; DC",
AR2030="Exclu","Exclu",
AR2030="SAT","SAT",
AR2030="SPARE-ISSUE","SPARE-ISSUE",
AR2030="Fiber CAmtel","TRANS_FO_CAMTEL",
AR2030="Fiber AOF","Fiber AOF",
AR2030="Projet OCM (HUAWEI)","TRAVAUX-HUAWEI",
AR2030="Projet OCM (NOKIA)","TRAVAUX-NOKIA",
AR2030="ACCESS-ISSUE","ACCESS-ISSUE",
AR2030="Projet OCM (ZTE, NOKIA, autres projets)","TRAVAUX OCM",
AR2030="No root CAuse","No root cause",
AR2030="ODU HS","PDH",
AR2030="IP &amp; VLAN","PDH",
AR2030="Warehouse HUAWEI","SPARE-ISSUE",
AR2030="SPARE-HS","SPARE-ISSUE",
AR2030="Power Telco","BSS",AR2030="no impacts","no impacts"
),"")</f>
        <v>No root cause</v>
      </c>
      <c r="AQ2030" s="40" t="str" cm="1">
        <f t="array" ref="AQ2030">IFERROR(_xlfn.IFS(
AR2030="MPR ISSUE","TX ISSUE",
AR2030="BSS Hardware Issue","RAN ISSUE",
AR2030="Sites strategiques, MLL, Pylone, etc.","ENVTECH",
AR2030="AKTIVCO DEFAUT GE &amp; POWER Cabinet","POWER ISSUE",
AR2030="AKTIVCO Coupure ENEO &amp; Baisse de tension","POWER ISSUE",
AR2030="Coupure ENEO &amp; Baisse de tension","POWER ISSUE",
AR2030="Defaut GE &amp; POWER Cabinet","POWER ISSUE",
AR2030="Sharing","POWER ISSUE",
AR2030="Sites strategiques &amp; DataCenter","POWER ISSUE",
AR2030="Exclu","Exclu",
AR2030="SAT","TX ISSUE",
AR2030="SPARE-ISSUE","SPARE-ISSUE",
AR2030="Fiber CAmtel","TX ISSUE",
AR2030="Fiber AOF","TX ISSUE",
AR2030="Projet OCM (HUAWEI)","TRAVAUX-HUAWEI",
AR2030="Projet OCM (NOKIA)","TRAVAUX -NOKIA",
AR2030="ACCESS-ISSUE","ACCESS-ISSUE",
AR2030="Projet OCM (ZTE, NOKIA, autres projets)","TRAVAUX OCM",
AR2030="No root CAuse","No root cause",
AR2030="ODU HS","TX ISSUE",
AR2030="IP &amp; VLAN","TX ISSUE",
AR2030="Warehouse HUAWEI","SPARE-ISSUE",
AR2030="SPARE-HS","SPARE-ISSUE",
AR2030="Power Telco","RAN ISSUE",AR2030="no impacts","no impacts"
),"")</f>
        <v>No root cause</v>
      </c>
      <c r="AR2030" s="59" t="s">
        <v>5343</v>
      </c>
      <c r="AS2030" s="40" t="str" cm="1">
        <f t="array" ref="AS2030">IFERROR(_xlfn.IFS(
AR2030="MPR ISSUE","ACTIVE",
AR2030="BSS Hardware Issue","ACTIVE",
AR2030="Sites strategiques, MLL, Pylone, etc.","PASSIVE",
AR2030="AKTIVCO DEFAUT GE &amp; POWER Cabinet","PASSIVE",
AR2030="AKTIVCO Coupure ENEO &amp; Baisse de tension","PASSIVE",
AR2030="Coupure ENEO &amp; Baisse de tension","PASSIVE",
AR2030="Defaut GE &amp; POWER Cabinet","PASSIVE",
AR2030="Sharing","PASSIVE",
AR2030="Sites strategiques &amp; DataCenter","PASSIVE",
AR2030="Exclu","Exclu",
AR2030="SAT","ACTIVE",
AR2030="SPARE-ISSUE","SPARE-ISSUE",
AR2030="Fiber CAmtel","ACTIVE",
AR2030="Fiber AOF","ACTIVE",
AR2030="Projet OCM (HUAWEI)","PLANNED WORKS",
AR2030="Projet OCM (NOKIA)","PLANNED WORKS",
AR2030="ACCESS-ISSUE","ACCESS-ISSUE",
AR2030="Projet OCM (ZTE, NOKIA, autres projets)","PLANNED WORKS",
AR2030="No root CAuse","No root cause",
AR2030="ODU HS","ACTIVE",
AR2030="IP &amp; VLAN","ACTIVE",
AR2030="Warehouse HUAWEI","SPARE-ISSUE",
AR2030="SPARE-HS","SPARE-ISSUE",
AR2030="Power Telco","ACTIVE", AR2030="no impacts","no impacts"
),"")</f>
        <v>No root cause</v>
      </c>
      <c r="AT2030" s="99" t="s">
        <v>5661</v>
      </c>
      <c r="AU2030" s="99" t="s">
        <v>4044</v>
      </c>
      <c r="AW2030" s="17"/>
      <c r="AX2030" s="17" t="s">
        <v>5536</v>
      </c>
      <c r="AY2030" s="17"/>
      <c r="AZ2030" s="17" t="s">
        <v>5536</v>
      </c>
      <c r="BA2030" s="7"/>
      <c r="BC2030" s="18"/>
      <c r="BD2030" s="18"/>
      <c r="BE2030" s="18"/>
      <c r="BF2030" s="18"/>
      <c r="BG2030" s="18"/>
      <c r="BH2030" s="18"/>
      <c r="BI2030" s="18"/>
      <c r="BJ2030" s="18"/>
      <c r="BK2030" s="18"/>
      <c r="BM2030" s="18"/>
      <c r="BN2030" s="18"/>
      <c r="BO2030" s="18"/>
      <c r="BP2030" s="9" t="s">
        <v>5661</v>
      </c>
      <c r="BQ2030" s="14"/>
      <c r="BR2030" s="102" t="s">
        <v>5536</v>
      </c>
      <c r="BS2030" s="14"/>
      <c r="BT2030" s="14"/>
      <c r="BU2030" s="9"/>
      <c r="BV2030" s="9"/>
      <c r="BW2030" s="9"/>
    </row>
    <row r="2031" spans="1:75" x14ac:dyDescent="0.35">
      <c r="A2031" s="1" t="s">
        <v>4955</v>
      </c>
      <c r="B2031" s="8" t="s">
        <v>4956</v>
      </c>
      <c r="C2031" s="3" t="s">
        <v>31</v>
      </c>
      <c r="D2031" s="1" t="s">
        <v>11</v>
      </c>
      <c r="E2031" s="1" t="s">
        <v>12</v>
      </c>
      <c r="F2031" s="3" t="s">
        <v>31</v>
      </c>
      <c r="G2031" s="1" t="s">
        <v>3936</v>
      </c>
      <c r="H2031" s="30" t="s">
        <v>5587</v>
      </c>
      <c r="I2031" s="27">
        <v>0</v>
      </c>
      <c r="J2031" s="27">
        <v>0</v>
      </c>
      <c r="K2031" s="27">
        <v>0</v>
      </c>
      <c r="L2031" s="27">
        <v>0</v>
      </c>
      <c r="M2031" s="27">
        <v>0</v>
      </c>
      <c r="N2031" s="27">
        <v>0</v>
      </c>
      <c r="O2031" s="27">
        <v>0</v>
      </c>
      <c r="P2031" s="27">
        <v>0</v>
      </c>
      <c r="Q2031" s="27">
        <v>0</v>
      </c>
      <c r="R2031" s="27">
        <v>0</v>
      </c>
      <c r="S2031" s="80">
        <v>0</v>
      </c>
      <c r="T2031" s="80">
        <v>0</v>
      </c>
      <c r="U2031" s="80">
        <v>0</v>
      </c>
      <c r="V2031" s="80">
        <v>0</v>
      </c>
      <c r="W2031" s="80">
        <v>0</v>
      </c>
      <c r="X2031" s="80">
        <v>0</v>
      </c>
      <c r="Y2031" s="80">
        <v>0</v>
      </c>
      <c r="Z2031" s="80">
        <v>0</v>
      </c>
      <c r="AA2031" s="80">
        <v>0</v>
      </c>
      <c r="AB2031" s="80">
        <v>0</v>
      </c>
      <c r="AC2031" s="80">
        <v>0</v>
      </c>
      <c r="AD2031" s="80">
        <v>0</v>
      </c>
      <c r="AE2031" s="80">
        <v>0</v>
      </c>
      <c r="AF2031" s="80">
        <v>0</v>
      </c>
      <c r="AG2031" s="80"/>
      <c r="AH2031" s="80">
        <v>0</v>
      </c>
      <c r="AI2031" s="80">
        <v>0</v>
      </c>
      <c r="AJ2031" s="80">
        <v>0</v>
      </c>
      <c r="AK2031" s="80">
        <v>0</v>
      </c>
      <c r="AL2031" s="80">
        <v>0</v>
      </c>
      <c r="AM2031" s="80">
        <v>0</v>
      </c>
      <c r="AN2031" s="41" t="s">
        <v>5558</v>
      </c>
      <c r="AO2031" s="41"/>
      <c r="AP2031" s="40" t="str" cm="1">
        <f t="array" ref="AP2031">IFERROR(_xlfn.IFS(
AR2031="MPR ISSUE","PDH",
AR2031="BSS Hardware Issue","BSS",
AR2031="Sites strategiques, MLL, Pylone, etc.","ENVTECH",
AR2031="AKTIVCO DEFAUT GE &amp; POWER Cabinet","AKTIVCO",
AR2031="AKTIVCO Coupure ENEO &amp; Baisse de tension","AKTIVCO GRID ONLY",
AR2031="Coupure ENEO &amp; Baisse de tension","IHS GRID ONLY",
AR2031="Defaut GE &amp; POWER Cabinet","IHS",
AR2031="Sharing","Partners",
AR2031="Sites strategiques &amp; DataCenter","SST &amp; DC",
AR2031="Exclu","Exclu",
AR2031="SAT","SAT",
AR2031="SPARE-ISSUE","SPARE-ISSUE",
AR2031="Fiber CAmtel","TRANS_FO_CAMTEL",
AR2031="Fiber AOF","Fiber AOF",
AR2031="Projet OCM (HUAWEI)","TRAVAUX-HUAWEI",
AR2031="Projet OCM (NOKIA)","TRAVAUX-NOKIA",
AR2031="ACCESS-ISSUE","ACCESS-ISSUE",
AR2031="Projet OCM (ZTE, NOKIA, autres projets)","TRAVAUX OCM",
AR2031="No root CAuse","No root cause",
AR2031="ODU HS","PDH",
AR2031="IP &amp; VLAN","PDH",
AR2031="Warehouse HUAWEI","SPARE-ISSUE",
AR2031="SPARE-HS","SPARE-ISSUE",
AR2031="Power Telco","BSS",AR2031="no impacts","no impacts"
),"")</f>
        <v>No root cause</v>
      </c>
      <c r="AQ2031" s="40" t="str" cm="1">
        <f t="array" ref="AQ2031">IFERROR(_xlfn.IFS(
AR2031="MPR ISSUE","TX ISSUE",
AR2031="BSS Hardware Issue","RAN ISSUE",
AR2031="Sites strategiques, MLL, Pylone, etc.","ENVTECH",
AR2031="AKTIVCO DEFAUT GE &amp; POWER Cabinet","POWER ISSUE",
AR2031="AKTIVCO Coupure ENEO &amp; Baisse de tension","POWER ISSUE",
AR2031="Coupure ENEO &amp; Baisse de tension","POWER ISSUE",
AR2031="Defaut GE &amp; POWER Cabinet","POWER ISSUE",
AR2031="Sharing","POWER ISSUE",
AR2031="Sites strategiques &amp; DataCenter","POWER ISSUE",
AR2031="Exclu","Exclu",
AR2031="SAT","TX ISSUE",
AR2031="SPARE-ISSUE","SPARE-ISSUE",
AR2031="Fiber CAmtel","TX ISSUE",
AR2031="Fiber AOF","TX ISSUE",
AR2031="Projet OCM (HUAWEI)","TRAVAUX-HUAWEI",
AR2031="Projet OCM (NOKIA)","TRAVAUX -NOKIA",
AR2031="ACCESS-ISSUE","ACCESS-ISSUE",
AR2031="Projet OCM (ZTE, NOKIA, autres projets)","TRAVAUX OCM",
AR2031="No root CAuse","No root cause",
AR2031="ODU HS","TX ISSUE",
AR2031="IP &amp; VLAN","TX ISSUE",
AR2031="Warehouse HUAWEI","SPARE-ISSUE",
AR2031="SPARE-HS","SPARE-ISSUE",
AR2031="Power Telco","RAN ISSUE",AR2031="no impacts","no impacts"
),"")</f>
        <v>No root cause</v>
      </c>
      <c r="AR2031" s="59" t="s">
        <v>5343</v>
      </c>
      <c r="AS2031" s="40" t="str" cm="1">
        <f t="array" ref="AS2031">IFERROR(_xlfn.IFS(
AR2031="MPR ISSUE","ACTIVE",
AR2031="BSS Hardware Issue","ACTIVE",
AR2031="Sites strategiques, MLL, Pylone, etc.","PASSIVE",
AR2031="AKTIVCO DEFAUT GE &amp; POWER Cabinet","PASSIVE",
AR2031="AKTIVCO Coupure ENEO &amp; Baisse de tension","PASSIVE",
AR2031="Coupure ENEO &amp; Baisse de tension","PASSIVE",
AR2031="Defaut GE &amp; POWER Cabinet","PASSIVE",
AR2031="Sharing","PASSIVE",
AR2031="Sites strategiques &amp; DataCenter","PASSIVE",
AR2031="Exclu","Exclu",
AR2031="SAT","ACTIVE",
AR2031="SPARE-ISSUE","SPARE-ISSUE",
AR2031="Fiber CAmtel","ACTIVE",
AR2031="Fiber AOF","ACTIVE",
AR2031="Projet OCM (HUAWEI)","PLANNED WORKS",
AR2031="Projet OCM (NOKIA)","PLANNED WORKS",
AR2031="ACCESS-ISSUE","ACCESS-ISSUE",
AR2031="Projet OCM (ZTE, NOKIA, autres projets)","PLANNED WORKS",
AR2031="No root CAuse","No root cause",
AR2031="ODU HS","ACTIVE",
AR2031="IP &amp; VLAN","ACTIVE",
AR2031="Warehouse HUAWEI","SPARE-ISSUE",
AR2031="SPARE-HS","SPARE-ISSUE",
AR2031="Power Telco","ACTIVE", AR2031="no impacts","no impacts"
),"")</f>
        <v>No root cause</v>
      </c>
      <c r="AT2031" s="99" t="s">
        <v>5661</v>
      </c>
      <c r="AU2031" s="99" t="s">
        <v>4956</v>
      </c>
      <c r="AW2031" s="17"/>
      <c r="AX2031" s="17" t="s">
        <v>5536</v>
      </c>
      <c r="AY2031" s="17"/>
      <c r="AZ2031" s="17" t="s">
        <v>5536</v>
      </c>
      <c r="BA2031" s="7"/>
      <c r="BC2031" s="18"/>
      <c r="BD2031" s="18"/>
      <c r="BE2031" s="18"/>
      <c r="BF2031" s="18"/>
      <c r="BG2031" s="18"/>
      <c r="BH2031" s="18"/>
      <c r="BI2031" s="18"/>
      <c r="BJ2031" s="18"/>
      <c r="BK2031" s="18"/>
      <c r="BM2031" s="18"/>
      <c r="BN2031" s="18"/>
      <c r="BO2031" s="18"/>
      <c r="BP2031" s="9" t="s">
        <v>5661</v>
      </c>
      <c r="BQ2031" s="14"/>
      <c r="BR2031" s="102" t="s">
        <v>5536</v>
      </c>
      <c r="BS2031" s="14"/>
      <c r="BT2031" s="14"/>
      <c r="BU2031" s="9"/>
      <c r="BV2031" s="9"/>
      <c r="BW2031" s="9"/>
    </row>
    <row r="2032" spans="1:75" x14ac:dyDescent="0.35">
      <c r="A2032" s="1" t="s">
        <v>3505</v>
      </c>
      <c r="B2032" s="8" t="s">
        <v>3506</v>
      </c>
      <c r="C2032" s="3" t="s">
        <v>31</v>
      </c>
      <c r="D2032" s="1" t="s">
        <v>11</v>
      </c>
      <c r="E2032" s="1" t="s">
        <v>12</v>
      </c>
      <c r="F2032" s="3" t="s">
        <v>31</v>
      </c>
      <c r="G2032" s="1" t="s">
        <v>3505</v>
      </c>
      <c r="H2032" s="30" t="s">
        <v>5587</v>
      </c>
      <c r="I2032" s="27">
        <v>0</v>
      </c>
      <c r="J2032" s="27">
        <v>0</v>
      </c>
      <c r="K2032" s="27">
        <v>0</v>
      </c>
      <c r="L2032" s="27">
        <v>0</v>
      </c>
      <c r="M2032" s="27">
        <v>0</v>
      </c>
      <c r="N2032" s="27">
        <v>0</v>
      </c>
      <c r="O2032" s="27">
        <v>0</v>
      </c>
      <c r="P2032" s="27">
        <v>0</v>
      </c>
      <c r="Q2032" s="27">
        <v>0</v>
      </c>
      <c r="R2032" s="27">
        <v>0</v>
      </c>
      <c r="S2032" s="80">
        <v>0</v>
      </c>
      <c r="T2032" s="80">
        <v>0</v>
      </c>
      <c r="U2032" s="80">
        <v>0</v>
      </c>
      <c r="V2032" s="80">
        <v>0</v>
      </c>
      <c r="W2032" s="80">
        <v>0</v>
      </c>
      <c r="X2032" s="80">
        <v>0</v>
      </c>
      <c r="Y2032" s="80">
        <v>0</v>
      </c>
      <c r="Z2032" s="80">
        <v>0</v>
      </c>
      <c r="AA2032" s="80">
        <v>0</v>
      </c>
      <c r="AB2032" s="80">
        <v>0</v>
      </c>
      <c r="AC2032" s="80">
        <v>0</v>
      </c>
      <c r="AD2032" s="80">
        <v>0</v>
      </c>
      <c r="AE2032" s="80">
        <v>0</v>
      </c>
      <c r="AF2032" s="80">
        <v>0</v>
      </c>
      <c r="AG2032" s="80"/>
      <c r="AH2032" s="80">
        <v>0</v>
      </c>
      <c r="AI2032" s="80">
        <v>0</v>
      </c>
      <c r="AJ2032" s="80">
        <v>0</v>
      </c>
      <c r="AK2032" s="80">
        <v>0</v>
      </c>
      <c r="AL2032" s="80">
        <v>0</v>
      </c>
      <c r="AM2032" s="80">
        <v>0</v>
      </c>
      <c r="AN2032" s="41" t="s">
        <v>5558</v>
      </c>
      <c r="AO2032" s="41"/>
      <c r="AP2032" s="40" t="str" cm="1">
        <f t="array" ref="AP2032">IFERROR(_xlfn.IFS(
AR2032="MPR ISSUE","PDH",
AR2032="BSS Hardware Issue","BSS",
AR2032="Sites strategiques, MLL, Pylone, etc.","ENVTECH",
AR2032="AKTIVCO DEFAUT GE &amp; POWER Cabinet","AKTIVCO",
AR2032="AKTIVCO Coupure ENEO &amp; Baisse de tension","AKTIVCO GRID ONLY",
AR2032="Coupure ENEO &amp; Baisse de tension","IHS GRID ONLY",
AR2032="Defaut GE &amp; POWER Cabinet","IHS",
AR2032="Sharing","Partners",
AR2032="Sites strategiques &amp; DataCenter","SST &amp; DC",
AR2032="Exclu","Exclu",
AR2032="SAT","SAT",
AR2032="SPARE-ISSUE","SPARE-ISSUE",
AR2032="Fiber CAmtel","TRANS_FO_CAMTEL",
AR2032="Fiber AOF","Fiber AOF",
AR2032="Projet OCM (HUAWEI)","TRAVAUX-HUAWEI",
AR2032="Projet OCM (NOKIA)","TRAVAUX-NOKIA",
AR2032="ACCESS-ISSUE","ACCESS-ISSUE",
AR2032="Projet OCM (ZTE, NOKIA, autres projets)","TRAVAUX OCM",
AR2032="No root CAuse","No root cause",
AR2032="ODU HS","PDH",
AR2032="IP &amp; VLAN","PDH",
AR2032="Warehouse HUAWEI","SPARE-ISSUE",
AR2032="SPARE-HS","SPARE-ISSUE",
AR2032="Power Telco","BSS",AR2032="no impacts","no impacts"
),"")</f>
        <v>IHS</v>
      </c>
      <c r="AQ2032" s="40" t="str" cm="1">
        <f t="array" ref="AQ2032">IFERROR(_xlfn.IFS(
AR2032="MPR ISSUE","TX ISSUE",
AR2032="BSS Hardware Issue","RAN ISSUE",
AR2032="Sites strategiques, MLL, Pylone, etc.","ENVTECH",
AR2032="AKTIVCO DEFAUT GE &amp; POWER Cabinet","POWER ISSUE",
AR2032="AKTIVCO Coupure ENEO &amp; Baisse de tension","POWER ISSUE",
AR2032="Coupure ENEO &amp; Baisse de tension","POWER ISSUE",
AR2032="Defaut GE &amp; POWER Cabinet","POWER ISSUE",
AR2032="Sharing","POWER ISSUE",
AR2032="Sites strategiques &amp; DataCenter","POWER ISSUE",
AR2032="Exclu","Exclu",
AR2032="SAT","TX ISSUE",
AR2032="SPARE-ISSUE","SPARE-ISSUE",
AR2032="Fiber CAmtel","TX ISSUE",
AR2032="Fiber AOF","TX ISSUE",
AR2032="Projet OCM (HUAWEI)","TRAVAUX-HUAWEI",
AR2032="Projet OCM (NOKIA)","TRAVAUX -NOKIA",
AR2032="ACCESS-ISSUE","ACCESS-ISSUE",
AR2032="Projet OCM (ZTE, NOKIA, autres projets)","TRAVAUX OCM",
AR2032="No root CAuse","No root cause",
AR2032="ODU HS","TX ISSUE",
AR2032="IP &amp; VLAN","TX ISSUE",
AR2032="Warehouse HUAWEI","SPARE-ISSUE",
AR2032="SPARE-HS","SPARE-ISSUE",
AR2032="Power Telco","RAN ISSUE",AR2032="no impacts","no impacts"
),"")</f>
        <v>POWER ISSUE</v>
      </c>
      <c r="AR2032" s="59" t="s">
        <v>5329</v>
      </c>
      <c r="AS2032" s="40" t="str" cm="1">
        <f t="array" ref="AS2032">IFERROR(_xlfn.IFS(
AR2032="MPR ISSUE","ACTIVE",
AR2032="BSS Hardware Issue","ACTIVE",
AR2032="Sites strategiques, MLL, Pylone, etc.","PASSIVE",
AR2032="AKTIVCO DEFAUT GE &amp; POWER Cabinet","PASSIVE",
AR2032="AKTIVCO Coupure ENEO &amp; Baisse de tension","PASSIVE",
AR2032="Coupure ENEO &amp; Baisse de tension","PASSIVE",
AR2032="Defaut GE &amp; POWER Cabinet","PASSIVE",
AR2032="Sharing","PASSIVE",
AR2032="Sites strategiques &amp; DataCenter","PASSIVE",
AR2032="Exclu","Exclu",
AR2032="SAT","ACTIVE",
AR2032="SPARE-ISSUE","SPARE-ISSUE",
AR2032="Fiber CAmtel","ACTIVE",
AR2032="Fiber AOF","ACTIVE",
AR2032="Projet OCM (HUAWEI)","PLANNED WORKS",
AR2032="Projet OCM (NOKIA)","PLANNED WORKS",
AR2032="ACCESS-ISSUE","ACCESS-ISSUE",
AR2032="Projet OCM (ZTE, NOKIA, autres projets)","PLANNED WORKS",
AR2032="No root CAuse","No root cause",
AR2032="ODU HS","ACTIVE",
AR2032="IP &amp; VLAN","ACTIVE",
AR2032="Warehouse HUAWEI","SPARE-ISSUE",
AR2032="SPARE-HS","SPARE-ISSUE",
AR2032="Power Telco","ACTIVE", AR2032="no impacts","no impacts"
),"")</f>
        <v>PASSIVE</v>
      </c>
      <c r="AT2032" s="99" t="s">
        <v>5985</v>
      </c>
      <c r="AU2032" s="99" t="s">
        <v>3506</v>
      </c>
      <c r="AW2032" s="17"/>
      <c r="AX2032" s="17" t="s">
        <v>5536</v>
      </c>
      <c r="AY2032" s="17"/>
      <c r="AZ2032" s="17" t="s">
        <v>5536</v>
      </c>
      <c r="BA2032" s="7"/>
      <c r="BC2032" s="18"/>
      <c r="BD2032" s="18"/>
      <c r="BE2032" s="18"/>
      <c r="BF2032" s="18"/>
      <c r="BG2032" s="18"/>
      <c r="BH2032" s="18"/>
      <c r="BI2032" s="18"/>
      <c r="BJ2032" s="18"/>
      <c r="BK2032" s="18"/>
      <c r="BM2032" s="18"/>
      <c r="BN2032" s="18"/>
      <c r="BO2032" s="18"/>
      <c r="BP2032" s="9" t="s">
        <v>5985</v>
      </c>
      <c r="BQ2032" s="14"/>
      <c r="BR2032" s="102" t="s">
        <v>5536</v>
      </c>
      <c r="BS2032" s="14"/>
      <c r="BT2032" s="14"/>
      <c r="BU2032" s="9"/>
      <c r="BV2032" s="9"/>
      <c r="BW2032" s="9"/>
    </row>
    <row r="2033" spans="1:75" x14ac:dyDescent="0.35">
      <c r="A2033" s="1" t="s">
        <v>4138</v>
      </c>
      <c r="B2033" s="8" t="s">
        <v>4141</v>
      </c>
      <c r="C2033" s="3" t="s">
        <v>37</v>
      </c>
      <c r="D2033" s="1" t="s">
        <v>11</v>
      </c>
      <c r="E2033" s="1" t="s">
        <v>12</v>
      </c>
      <c r="F2033" s="3" t="s">
        <v>37</v>
      </c>
      <c r="G2033" s="1" t="s">
        <v>4138</v>
      </c>
      <c r="H2033" s="30" t="s">
        <v>5587</v>
      </c>
      <c r="I2033" s="27">
        <v>0</v>
      </c>
      <c r="J2033" s="27">
        <v>0</v>
      </c>
      <c r="K2033" s="27">
        <v>0</v>
      </c>
      <c r="L2033" s="27">
        <v>0</v>
      </c>
      <c r="M2033" s="27">
        <v>0</v>
      </c>
      <c r="N2033" s="27">
        <v>0</v>
      </c>
      <c r="O2033" s="27">
        <v>0</v>
      </c>
      <c r="P2033" s="27">
        <v>0</v>
      </c>
      <c r="Q2033" s="27">
        <v>0</v>
      </c>
      <c r="R2033" s="27">
        <v>0</v>
      </c>
      <c r="S2033" s="80">
        <v>0</v>
      </c>
      <c r="T2033" s="80">
        <v>0</v>
      </c>
      <c r="U2033" s="80">
        <v>0</v>
      </c>
      <c r="V2033" s="80">
        <v>0</v>
      </c>
      <c r="W2033" s="80">
        <v>0</v>
      </c>
      <c r="X2033" s="80">
        <v>0</v>
      </c>
      <c r="Y2033" s="80">
        <v>0</v>
      </c>
      <c r="Z2033" s="80">
        <v>0</v>
      </c>
      <c r="AA2033" s="80">
        <v>0</v>
      </c>
      <c r="AB2033" s="80">
        <v>0</v>
      </c>
      <c r="AC2033" s="80">
        <v>0</v>
      </c>
      <c r="AD2033" s="80">
        <v>0</v>
      </c>
      <c r="AE2033" s="80">
        <v>0</v>
      </c>
      <c r="AF2033" s="80">
        <v>0</v>
      </c>
      <c r="AG2033" s="80"/>
      <c r="AH2033" s="80">
        <v>0</v>
      </c>
      <c r="AI2033" s="80">
        <v>0</v>
      </c>
      <c r="AJ2033" s="80">
        <v>0</v>
      </c>
      <c r="AK2033" s="80">
        <v>0</v>
      </c>
      <c r="AL2033" s="80">
        <v>0</v>
      </c>
      <c r="AM2033" s="80">
        <v>0</v>
      </c>
      <c r="AN2033" s="41" t="s">
        <v>5558</v>
      </c>
      <c r="AO2033" s="41"/>
      <c r="AP2033" s="40" t="str" cm="1">
        <f t="array" ref="AP2033">IFERROR(_xlfn.IFS(
AR2033="MPR ISSUE","PDH",
AR2033="BSS Hardware Issue","BSS",
AR2033="Sites strategiques, MLL, Pylone, etc.","ENVTECH",
AR2033="AKTIVCO DEFAUT GE &amp; POWER Cabinet","AKTIVCO",
AR2033="AKTIVCO Coupure ENEO &amp; Baisse de tension","AKTIVCO GRID ONLY",
AR2033="Coupure ENEO &amp; Baisse de tension","IHS GRID ONLY",
AR2033="Defaut GE &amp; POWER Cabinet","IHS",
AR2033="Sharing","Partners",
AR2033="Sites strategiques &amp; DataCenter","SST &amp; DC",
AR2033="Exclu","Exclu",
AR2033="SAT","SAT",
AR2033="SPARE-ISSUE","SPARE-ISSUE",
AR2033="Fiber CAmtel","TRANS_FO_CAMTEL",
AR2033="Fiber AOF","Fiber AOF",
AR2033="Projet OCM (HUAWEI)","TRAVAUX-HUAWEI",
AR2033="Projet OCM (NOKIA)","TRAVAUX-NOKIA",
AR2033="ACCESS-ISSUE","ACCESS-ISSUE",
AR2033="Projet OCM (ZTE, NOKIA, autres projets)","TRAVAUX OCM",
AR2033="No root CAuse","No root cause",
AR2033="ODU HS","PDH",
AR2033="IP &amp; VLAN","PDH",
AR2033="Warehouse HUAWEI","SPARE-ISSUE",
AR2033="SPARE-HS","SPARE-ISSUE",
AR2033="Power Telco","BSS",AR2033="no impacts","no impacts"
),"")</f>
        <v>No root cause</v>
      </c>
      <c r="AQ2033" s="40" t="str" cm="1">
        <f t="array" ref="AQ2033">IFERROR(_xlfn.IFS(
AR2033="MPR ISSUE","TX ISSUE",
AR2033="BSS Hardware Issue","RAN ISSUE",
AR2033="Sites strategiques, MLL, Pylone, etc.","ENVTECH",
AR2033="AKTIVCO DEFAUT GE &amp; POWER Cabinet","POWER ISSUE",
AR2033="AKTIVCO Coupure ENEO &amp; Baisse de tension","POWER ISSUE",
AR2033="Coupure ENEO &amp; Baisse de tension","POWER ISSUE",
AR2033="Defaut GE &amp; POWER Cabinet","POWER ISSUE",
AR2033="Sharing","POWER ISSUE",
AR2033="Sites strategiques &amp; DataCenter","POWER ISSUE",
AR2033="Exclu","Exclu",
AR2033="SAT","TX ISSUE",
AR2033="SPARE-ISSUE","SPARE-ISSUE",
AR2033="Fiber CAmtel","TX ISSUE",
AR2033="Fiber AOF","TX ISSUE",
AR2033="Projet OCM (HUAWEI)","TRAVAUX-HUAWEI",
AR2033="Projet OCM (NOKIA)","TRAVAUX -NOKIA",
AR2033="ACCESS-ISSUE","ACCESS-ISSUE",
AR2033="Projet OCM (ZTE, NOKIA, autres projets)","TRAVAUX OCM",
AR2033="No root CAuse","No root cause",
AR2033="ODU HS","TX ISSUE",
AR2033="IP &amp; VLAN","TX ISSUE",
AR2033="Warehouse HUAWEI","SPARE-ISSUE",
AR2033="SPARE-HS","SPARE-ISSUE",
AR2033="Power Telco","RAN ISSUE",AR2033="no impacts","no impacts"
),"")</f>
        <v>No root cause</v>
      </c>
      <c r="AR2033" s="59" t="s">
        <v>5343</v>
      </c>
      <c r="AS2033" s="40" t="str" cm="1">
        <f t="array" ref="AS2033">IFERROR(_xlfn.IFS(
AR2033="MPR ISSUE","ACTIVE",
AR2033="BSS Hardware Issue","ACTIVE",
AR2033="Sites strategiques, MLL, Pylone, etc.","PASSIVE",
AR2033="AKTIVCO DEFAUT GE &amp; POWER Cabinet","PASSIVE",
AR2033="AKTIVCO Coupure ENEO &amp; Baisse de tension","PASSIVE",
AR2033="Coupure ENEO &amp; Baisse de tension","PASSIVE",
AR2033="Defaut GE &amp; POWER Cabinet","PASSIVE",
AR2033="Sharing","PASSIVE",
AR2033="Sites strategiques &amp; DataCenter","PASSIVE",
AR2033="Exclu","Exclu",
AR2033="SAT","ACTIVE",
AR2033="SPARE-ISSUE","SPARE-ISSUE",
AR2033="Fiber CAmtel","ACTIVE",
AR2033="Fiber AOF","ACTIVE",
AR2033="Projet OCM (HUAWEI)","PLANNED WORKS",
AR2033="Projet OCM (NOKIA)","PLANNED WORKS",
AR2033="ACCESS-ISSUE","ACCESS-ISSUE",
AR2033="Projet OCM (ZTE, NOKIA, autres projets)","PLANNED WORKS",
AR2033="No root CAuse","No root cause",
AR2033="ODU HS","ACTIVE",
AR2033="IP &amp; VLAN","ACTIVE",
AR2033="Warehouse HUAWEI","SPARE-ISSUE",
AR2033="SPARE-HS","SPARE-ISSUE",
AR2033="Power Telco","ACTIVE", AR2033="no impacts","no impacts"
),"")</f>
        <v>No root cause</v>
      </c>
      <c r="AT2033" s="99" t="s">
        <v>5661</v>
      </c>
      <c r="AU2033" s="99" t="s">
        <v>4141</v>
      </c>
      <c r="AW2033" s="17"/>
      <c r="AX2033" s="17" t="s">
        <v>5536</v>
      </c>
      <c r="AY2033" s="17"/>
      <c r="AZ2033" s="17" t="s">
        <v>5536</v>
      </c>
      <c r="BA2033" s="7"/>
      <c r="BC2033" s="18"/>
      <c r="BD2033" s="18"/>
      <c r="BE2033" s="18"/>
      <c r="BF2033" s="18"/>
      <c r="BG2033" s="18"/>
      <c r="BH2033" s="18"/>
      <c r="BI2033" s="18"/>
      <c r="BJ2033" s="18"/>
      <c r="BK2033" s="18"/>
      <c r="BM2033" s="18"/>
      <c r="BN2033" s="18"/>
      <c r="BO2033" s="18"/>
      <c r="BP2033" s="9" t="s">
        <v>5661</v>
      </c>
      <c r="BQ2033" s="14"/>
      <c r="BR2033" s="102" t="s">
        <v>5536</v>
      </c>
      <c r="BS2033" s="14"/>
      <c r="BT2033" s="14"/>
      <c r="BU2033" s="9"/>
      <c r="BV2033" s="9"/>
      <c r="BW2033" s="9"/>
    </row>
    <row r="2034" spans="1:75" x14ac:dyDescent="0.35">
      <c r="A2034" s="1" t="s">
        <v>3051</v>
      </c>
      <c r="B2034" s="8" t="s">
        <v>3052</v>
      </c>
      <c r="C2034" s="3" t="s">
        <v>32</v>
      </c>
      <c r="D2034" s="1" t="s">
        <v>11</v>
      </c>
      <c r="E2034" s="1" t="s">
        <v>12</v>
      </c>
      <c r="F2034" s="3" t="s">
        <v>31</v>
      </c>
      <c r="G2034" s="1" t="s">
        <v>32</v>
      </c>
      <c r="H2034" s="30" t="s">
        <v>5587</v>
      </c>
      <c r="I2034" s="27">
        <v>0</v>
      </c>
      <c r="J2034" s="27">
        <v>0</v>
      </c>
      <c r="K2034" s="27">
        <v>0</v>
      </c>
      <c r="L2034" s="27">
        <v>0</v>
      </c>
      <c r="M2034" s="27">
        <v>0</v>
      </c>
      <c r="N2034" s="27">
        <v>0</v>
      </c>
      <c r="O2034" s="27">
        <v>0</v>
      </c>
      <c r="P2034" s="27">
        <v>0</v>
      </c>
      <c r="Q2034" s="27">
        <v>0</v>
      </c>
      <c r="R2034" s="27">
        <v>0</v>
      </c>
      <c r="S2034" s="80">
        <v>0</v>
      </c>
      <c r="T2034" s="80">
        <v>0</v>
      </c>
      <c r="U2034" s="80">
        <v>0</v>
      </c>
      <c r="V2034" s="80">
        <v>0</v>
      </c>
      <c r="W2034" s="80">
        <v>0</v>
      </c>
      <c r="X2034" s="80">
        <v>0</v>
      </c>
      <c r="Y2034" s="80">
        <v>0</v>
      </c>
      <c r="Z2034" s="80">
        <v>0</v>
      </c>
      <c r="AA2034" s="80">
        <v>0</v>
      </c>
      <c r="AB2034" s="80">
        <v>0</v>
      </c>
      <c r="AC2034" s="80">
        <v>0</v>
      </c>
      <c r="AD2034" s="80">
        <v>0</v>
      </c>
      <c r="AE2034" s="80">
        <v>0</v>
      </c>
      <c r="AF2034" s="80">
        <v>0</v>
      </c>
      <c r="AG2034" s="80"/>
      <c r="AH2034" s="80">
        <v>0</v>
      </c>
      <c r="AI2034" s="80">
        <v>0</v>
      </c>
      <c r="AJ2034" s="80">
        <v>0</v>
      </c>
      <c r="AK2034" s="80">
        <v>0</v>
      </c>
      <c r="AL2034" s="80">
        <v>0</v>
      </c>
      <c r="AM2034" s="80">
        <v>0</v>
      </c>
      <c r="AN2034" s="41" t="s">
        <v>5558</v>
      </c>
      <c r="AO2034" s="41"/>
      <c r="AP2034" s="40" t="str" cm="1">
        <f t="array" ref="AP2034">IFERROR(_xlfn.IFS(
AR2034="MPR ISSUE","PDH",
AR2034="BSS Hardware Issue","BSS",
AR2034="Sites strategiques, MLL, Pylone, etc.","ENVTECH",
AR2034="AKTIVCO DEFAUT GE &amp; POWER Cabinet","AKTIVCO",
AR2034="AKTIVCO Coupure ENEO &amp; Baisse de tension","AKTIVCO GRID ONLY",
AR2034="Coupure ENEO &amp; Baisse de tension","IHS GRID ONLY",
AR2034="Defaut GE &amp; POWER Cabinet","IHS",
AR2034="Sharing","Partners",
AR2034="Sites strategiques &amp; DataCenter","SST &amp; DC",
AR2034="Exclu","Exclu",
AR2034="SAT","SAT",
AR2034="SPARE-ISSUE","SPARE-ISSUE",
AR2034="Fiber CAmtel","TRANS_FO_CAMTEL",
AR2034="Fiber AOF","Fiber AOF",
AR2034="Projet OCM (HUAWEI)","TRAVAUX-HUAWEI",
AR2034="Projet OCM (NOKIA)","TRAVAUX-NOKIA",
AR2034="ACCESS-ISSUE","ACCESS-ISSUE",
AR2034="Projet OCM (ZTE, NOKIA, autres projets)","TRAVAUX OCM",
AR2034="No root CAuse","No root cause",
AR2034="ODU HS","PDH",
AR2034="IP &amp; VLAN","PDH",
AR2034="Warehouse HUAWEI","SPARE-ISSUE",
AR2034="SPARE-HS","SPARE-ISSUE",
AR2034="Power Telco","BSS",AR2034="no impacts","no impacts"
),"")</f>
        <v>No root cause</v>
      </c>
      <c r="AQ2034" s="40" t="str" cm="1">
        <f t="array" ref="AQ2034">IFERROR(_xlfn.IFS(
AR2034="MPR ISSUE","TX ISSUE",
AR2034="BSS Hardware Issue","RAN ISSUE",
AR2034="Sites strategiques, MLL, Pylone, etc.","ENVTECH",
AR2034="AKTIVCO DEFAUT GE &amp; POWER Cabinet","POWER ISSUE",
AR2034="AKTIVCO Coupure ENEO &amp; Baisse de tension","POWER ISSUE",
AR2034="Coupure ENEO &amp; Baisse de tension","POWER ISSUE",
AR2034="Defaut GE &amp; POWER Cabinet","POWER ISSUE",
AR2034="Sharing","POWER ISSUE",
AR2034="Sites strategiques &amp; DataCenter","POWER ISSUE",
AR2034="Exclu","Exclu",
AR2034="SAT","TX ISSUE",
AR2034="SPARE-ISSUE","SPARE-ISSUE",
AR2034="Fiber CAmtel","TX ISSUE",
AR2034="Fiber AOF","TX ISSUE",
AR2034="Projet OCM (HUAWEI)","TRAVAUX-HUAWEI",
AR2034="Projet OCM (NOKIA)","TRAVAUX -NOKIA",
AR2034="ACCESS-ISSUE","ACCESS-ISSUE",
AR2034="Projet OCM (ZTE, NOKIA, autres projets)","TRAVAUX OCM",
AR2034="No root CAuse","No root cause",
AR2034="ODU HS","TX ISSUE",
AR2034="IP &amp; VLAN","TX ISSUE",
AR2034="Warehouse HUAWEI","SPARE-ISSUE",
AR2034="SPARE-HS","SPARE-ISSUE",
AR2034="Power Telco","RAN ISSUE",AR2034="no impacts","no impacts"
),"")</f>
        <v>No root cause</v>
      </c>
      <c r="AR2034" s="59" t="s">
        <v>5343</v>
      </c>
      <c r="AS2034" s="40" t="str" cm="1">
        <f t="array" ref="AS2034">IFERROR(_xlfn.IFS(
AR2034="MPR ISSUE","ACTIVE",
AR2034="BSS Hardware Issue","ACTIVE",
AR2034="Sites strategiques, MLL, Pylone, etc.","PASSIVE",
AR2034="AKTIVCO DEFAUT GE &amp; POWER Cabinet","PASSIVE",
AR2034="AKTIVCO Coupure ENEO &amp; Baisse de tension","PASSIVE",
AR2034="Coupure ENEO &amp; Baisse de tension","PASSIVE",
AR2034="Defaut GE &amp; POWER Cabinet","PASSIVE",
AR2034="Sharing","PASSIVE",
AR2034="Sites strategiques &amp; DataCenter","PASSIVE",
AR2034="Exclu","Exclu",
AR2034="SAT","ACTIVE",
AR2034="SPARE-ISSUE","SPARE-ISSUE",
AR2034="Fiber CAmtel","ACTIVE",
AR2034="Fiber AOF","ACTIVE",
AR2034="Projet OCM (HUAWEI)","PLANNED WORKS",
AR2034="Projet OCM (NOKIA)","PLANNED WORKS",
AR2034="ACCESS-ISSUE","ACCESS-ISSUE",
AR2034="Projet OCM (ZTE, NOKIA, autres projets)","PLANNED WORKS",
AR2034="No root CAuse","No root cause",
AR2034="ODU HS","ACTIVE",
AR2034="IP &amp; VLAN","ACTIVE",
AR2034="Warehouse HUAWEI","SPARE-ISSUE",
AR2034="SPARE-HS","SPARE-ISSUE",
AR2034="Power Telco","ACTIVE", AR2034="no impacts","no impacts"
),"")</f>
        <v>No root cause</v>
      </c>
      <c r="AT2034" s="99" t="s">
        <v>5661</v>
      </c>
      <c r="AU2034" s="99" t="s">
        <v>3052</v>
      </c>
      <c r="AW2034" s="17"/>
      <c r="AX2034" s="17" t="s">
        <v>5536</v>
      </c>
      <c r="AY2034" s="17"/>
      <c r="AZ2034" s="17" t="s">
        <v>5536</v>
      </c>
      <c r="BA2034" s="7"/>
      <c r="BC2034" s="18"/>
      <c r="BD2034" s="18"/>
      <c r="BE2034" s="18"/>
      <c r="BF2034" s="18"/>
      <c r="BG2034" s="18"/>
      <c r="BH2034" s="18"/>
      <c r="BI2034" s="18"/>
      <c r="BJ2034" s="18"/>
      <c r="BK2034" s="18"/>
      <c r="BM2034" s="18"/>
      <c r="BN2034" s="18"/>
      <c r="BO2034" s="18"/>
      <c r="BP2034" s="9" t="s">
        <v>5661</v>
      </c>
      <c r="BQ2034" s="14"/>
      <c r="BR2034" s="102" t="s">
        <v>5536</v>
      </c>
      <c r="BS2034" s="14"/>
      <c r="BT2034" s="14"/>
      <c r="BU2034" s="9"/>
      <c r="BV2034" s="9"/>
      <c r="BW2034" s="9"/>
    </row>
    <row r="2035" spans="1:75" x14ac:dyDescent="0.35">
      <c r="A2035" s="19" t="s">
        <v>5473</v>
      </c>
      <c r="B2035" s="25" t="s">
        <v>5474</v>
      </c>
      <c r="C2035" s="3" t="s">
        <v>31</v>
      </c>
      <c r="D2035" s="1" t="s">
        <v>11</v>
      </c>
      <c r="E2035" s="1" t="s">
        <v>12</v>
      </c>
      <c r="F2035" s="19" t="s">
        <v>5370</v>
      </c>
      <c r="G2035" s="19" t="s">
        <v>3038</v>
      </c>
      <c r="H2035" s="30" t="s">
        <v>5587</v>
      </c>
      <c r="I2035" s="27">
        <v>0</v>
      </c>
      <c r="J2035" s="27">
        <v>0</v>
      </c>
      <c r="K2035" s="27">
        <v>0</v>
      </c>
      <c r="L2035" s="27">
        <v>0</v>
      </c>
      <c r="M2035" s="27">
        <v>0</v>
      </c>
      <c r="N2035" s="27">
        <v>0</v>
      </c>
      <c r="O2035" s="27">
        <v>0</v>
      </c>
      <c r="P2035" s="27">
        <v>0</v>
      </c>
      <c r="Q2035" s="27">
        <v>0</v>
      </c>
      <c r="R2035" s="27">
        <v>0</v>
      </c>
      <c r="S2035" s="80">
        <v>0</v>
      </c>
      <c r="T2035" s="80">
        <v>0</v>
      </c>
      <c r="U2035" s="80">
        <v>0</v>
      </c>
      <c r="V2035" s="80">
        <v>0</v>
      </c>
      <c r="W2035" s="80">
        <v>0</v>
      </c>
      <c r="X2035" s="80">
        <v>0</v>
      </c>
      <c r="Y2035" s="80">
        <v>0</v>
      </c>
      <c r="Z2035" s="80">
        <v>0</v>
      </c>
      <c r="AA2035" s="80">
        <v>0</v>
      </c>
      <c r="AB2035" s="80">
        <v>0</v>
      </c>
      <c r="AC2035" s="80">
        <v>0</v>
      </c>
      <c r="AD2035" s="80">
        <v>0</v>
      </c>
      <c r="AE2035" s="80">
        <v>0</v>
      </c>
      <c r="AF2035" s="80">
        <v>0</v>
      </c>
      <c r="AG2035" s="80"/>
      <c r="AH2035" s="80">
        <v>0</v>
      </c>
      <c r="AI2035" s="80">
        <v>0</v>
      </c>
      <c r="AJ2035" s="80">
        <v>0</v>
      </c>
      <c r="AK2035" s="80">
        <v>0</v>
      </c>
      <c r="AL2035" s="80">
        <v>0</v>
      </c>
      <c r="AM2035" s="80">
        <v>0</v>
      </c>
      <c r="AN2035" s="41" t="s">
        <v>5558</v>
      </c>
      <c r="AO2035" s="41"/>
      <c r="AP2035" s="40" t="str" cm="1">
        <f t="array" ref="AP2035">IFERROR(_xlfn.IFS(
AR2035="MPR ISSUE","PDH",
AR2035="BSS Hardware Issue","BSS",
AR2035="Sites strategiques, MLL, Pylone, etc.","ENVTECH",
AR2035="AKTIVCO DEFAUT GE &amp; POWER Cabinet","AKTIVCO",
AR2035="AKTIVCO Coupure ENEO &amp; Baisse de tension","AKTIVCO GRID ONLY",
AR2035="Coupure ENEO &amp; Baisse de tension","IHS GRID ONLY",
AR2035="Defaut GE &amp; POWER Cabinet","IHS",
AR2035="Sharing","Partners",
AR2035="Sites strategiques &amp; DataCenter","SST &amp; DC",
AR2035="Exclu","Exclu",
AR2035="SAT","SAT",
AR2035="SPARE-ISSUE","SPARE-ISSUE",
AR2035="Fiber CAmtel","TRANS_FO_CAMTEL",
AR2035="Fiber AOF","Fiber AOF",
AR2035="Projet OCM (HUAWEI)","TRAVAUX-HUAWEI",
AR2035="Projet OCM (NOKIA)","TRAVAUX-NOKIA",
AR2035="ACCESS-ISSUE","ACCESS-ISSUE",
AR2035="Projet OCM (ZTE, NOKIA, autres projets)","TRAVAUX OCM",
AR2035="No root CAuse","No root cause",
AR2035="ODU HS","PDH",
AR2035="IP &amp; VLAN","PDH",
AR2035="Warehouse HUAWEI","SPARE-ISSUE",
AR2035="SPARE-HS","SPARE-ISSUE",
AR2035="Power Telco","BSS",AR2035="no impacts","no impacts"
),"")</f>
        <v>No root cause</v>
      </c>
      <c r="AQ2035" s="40" t="str" cm="1">
        <f t="array" ref="AQ2035">IFERROR(_xlfn.IFS(
AR2035="MPR ISSUE","TX ISSUE",
AR2035="BSS Hardware Issue","RAN ISSUE",
AR2035="Sites strategiques, MLL, Pylone, etc.","ENVTECH",
AR2035="AKTIVCO DEFAUT GE &amp; POWER Cabinet","POWER ISSUE",
AR2035="AKTIVCO Coupure ENEO &amp; Baisse de tension","POWER ISSUE",
AR2035="Coupure ENEO &amp; Baisse de tension","POWER ISSUE",
AR2035="Defaut GE &amp; POWER Cabinet","POWER ISSUE",
AR2035="Sharing","POWER ISSUE",
AR2035="Sites strategiques &amp; DataCenter","POWER ISSUE",
AR2035="Exclu","Exclu",
AR2035="SAT","TX ISSUE",
AR2035="SPARE-ISSUE","SPARE-ISSUE",
AR2035="Fiber CAmtel","TX ISSUE",
AR2035="Fiber AOF","TX ISSUE",
AR2035="Projet OCM (HUAWEI)","TRAVAUX-HUAWEI",
AR2035="Projet OCM (NOKIA)","TRAVAUX -NOKIA",
AR2035="ACCESS-ISSUE","ACCESS-ISSUE",
AR2035="Projet OCM (ZTE, NOKIA, autres projets)","TRAVAUX OCM",
AR2035="No root CAuse","No root cause",
AR2035="ODU HS","TX ISSUE",
AR2035="IP &amp; VLAN","TX ISSUE",
AR2035="Warehouse HUAWEI","SPARE-ISSUE",
AR2035="SPARE-HS","SPARE-ISSUE",
AR2035="Power Telco","RAN ISSUE",AR2035="no impacts","no impacts"
),"")</f>
        <v>No root cause</v>
      </c>
      <c r="AR2035" s="59" t="s">
        <v>5343</v>
      </c>
      <c r="AS2035" s="40" t="str" cm="1">
        <f t="array" ref="AS2035">IFERROR(_xlfn.IFS(
AR2035="MPR ISSUE","ACTIVE",
AR2035="BSS Hardware Issue","ACTIVE",
AR2035="Sites strategiques, MLL, Pylone, etc.","PASSIVE",
AR2035="AKTIVCO DEFAUT GE &amp; POWER Cabinet","PASSIVE",
AR2035="AKTIVCO Coupure ENEO &amp; Baisse de tension","PASSIVE",
AR2035="Coupure ENEO &amp; Baisse de tension","PASSIVE",
AR2035="Defaut GE &amp; POWER Cabinet","PASSIVE",
AR2035="Sharing","PASSIVE",
AR2035="Sites strategiques &amp; DataCenter","PASSIVE",
AR2035="Exclu","Exclu",
AR2035="SAT","ACTIVE",
AR2035="SPARE-ISSUE","SPARE-ISSUE",
AR2035="Fiber CAmtel","ACTIVE",
AR2035="Fiber AOF","ACTIVE",
AR2035="Projet OCM (HUAWEI)","PLANNED WORKS",
AR2035="Projet OCM (NOKIA)","PLANNED WORKS",
AR2035="ACCESS-ISSUE","ACCESS-ISSUE",
AR2035="Projet OCM (ZTE, NOKIA, autres projets)","PLANNED WORKS",
AR2035="No root CAuse","No root cause",
AR2035="ODU HS","ACTIVE",
AR2035="IP &amp; VLAN","ACTIVE",
AR2035="Warehouse HUAWEI","SPARE-ISSUE",
AR2035="SPARE-HS","SPARE-ISSUE",
AR2035="Power Telco","ACTIVE", AR2035="no impacts","no impacts"
),"")</f>
        <v>No root cause</v>
      </c>
      <c r="AT2035" s="99" t="s">
        <v>5661</v>
      </c>
      <c r="AU2035" s="99" t="s">
        <v>5474</v>
      </c>
      <c r="AW2035" s="17"/>
      <c r="AX2035" s="17" t="s">
        <v>5536</v>
      </c>
      <c r="AY2035" s="17"/>
      <c r="AZ2035" s="17" t="s">
        <v>5536</v>
      </c>
      <c r="BA2035" s="7"/>
      <c r="BC2035" s="18"/>
      <c r="BD2035" s="18"/>
      <c r="BE2035" s="18"/>
      <c r="BF2035" s="18"/>
      <c r="BG2035" s="18"/>
      <c r="BH2035" s="18"/>
      <c r="BI2035" s="18"/>
      <c r="BJ2035" s="18"/>
      <c r="BK2035" s="18"/>
      <c r="BM2035" s="18"/>
      <c r="BN2035" s="18"/>
      <c r="BO2035" s="18"/>
      <c r="BP2035" s="9" t="s">
        <v>5661</v>
      </c>
      <c r="BQ2035" s="14"/>
      <c r="BR2035" s="102" t="s">
        <v>5536</v>
      </c>
      <c r="BS2035" s="14"/>
      <c r="BT2035" s="14"/>
      <c r="BU2035" s="9"/>
      <c r="BV2035" s="9"/>
      <c r="BW2035" s="9"/>
    </row>
    <row r="2036" spans="1:75" x14ac:dyDescent="0.35">
      <c r="A2036" s="1" t="s">
        <v>4674</v>
      </c>
      <c r="B2036" s="8" t="s">
        <v>4675</v>
      </c>
      <c r="C2036" s="3" t="s">
        <v>299</v>
      </c>
      <c r="D2036" s="1" t="s">
        <v>11</v>
      </c>
      <c r="E2036" s="1" t="s">
        <v>145</v>
      </c>
      <c r="F2036" s="3" t="s">
        <v>102</v>
      </c>
      <c r="G2036" s="1" t="s">
        <v>299</v>
      </c>
      <c r="H2036" s="28" t="s">
        <v>5589</v>
      </c>
      <c r="I2036" s="27">
        <v>0</v>
      </c>
      <c r="J2036" s="27">
        <v>0</v>
      </c>
      <c r="K2036" s="27">
        <v>0</v>
      </c>
      <c r="L2036" s="27">
        <v>0</v>
      </c>
      <c r="M2036" s="27">
        <v>0</v>
      </c>
      <c r="N2036" s="27">
        <v>0</v>
      </c>
      <c r="O2036" s="27">
        <v>0</v>
      </c>
      <c r="P2036" s="27">
        <v>0</v>
      </c>
      <c r="Q2036" s="27">
        <v>0</v>
      </c>
      <c r="R2036" s="27">
        <v>0</v>
      </c>
      <c r="S2036" s="80">
        <v>0</v>
      </c>
      <c r="T2036" s="80">
        <v>0</v>
      </c>
      <c r="U2036" s="80">
        <v>0</v>
      </c>
      <c r="V2036" s="80">
        <v>0</v>
      </c>
      <c r="W2036" s="80">
        <v>0</v>
      </c>
      <c r="X2036" s="80">
        <v>0</v>
      </c>
      <c r="Y2036" s="80">
        <v>0</v>
      </c>
      <c r="Z2036" s="80">
        <v>0</v>
      </c>
      <c r="AA2036" s="80">
        <v>0</v>
      </c>
      <c r="AB2036" s="80">
        <v>0</v>
      </c>
      <c r="AC2036" s="80">
        <v>0</v>
      </c>
      <c r="AD2036" s="80">
        <v>0</v>
      </c>
      <c r="AE2036" s="80">
        <v>0</v>
      </c>
      <c r="AF2036" s="80">
        <v>0</v>
      </c>
      <c r="AG2036" s="80"/>
      <c r="AH2036" s="80">
        <v>0</v>
      </c>
      <c r="AI2036" s="80">
        <v>0</v>
      </c>
      <c r="AJ2036" s="80">
        <v>0</v>
      </c>
      <c r="AK2036" s="80">
        <v>0</v>
      </c>
      <c r="AL2036" s="80">
        <v>0</v>
      </c>
      <c r="AM2036" s="80">
        <v>0</v>
      </c>
      <c r="AN2036" s="41" t="s">
        <v>5558</v>
      </c>
      <c r="AO2036" s="41"/>
      <c r="AP2036" s="40" t="str" cm="1">
        <f t="array" ref="AP2036">IFERROR(_xlfn.IFS(
AR2036="MPR ISSUE","PDH",
AR2036="BSS Hardware Issue","BSS",
AR2036="Sites strategiques, MLL, Pylone, etc.","ENVTECH",
AR2036="AKTIVCO DEFAUT GE &amp; POWER Cabinet","AKTIVCO",
AR2036="AKTIVCO Coupure ENEO &amp; Baisse de tension","AKTIVCO GRID ONLY",
AR2036="Coupure ENEO &amp; Baisse de tension","IHS GRID ONLY",
AR2036="Defaut GE &amp; POWER Cabinet","IHS",
AR2036="Sharing","Partners",
AR2036="Sites strategiques &amp; DataCenter","SST &amp; DC",
AR2036="Exclu","Exclu",
AR2036="SAT","SAT",
AR2036="SPARE-ISSUE","SPARE-ISSUE",
AR2036="Fiber CAmtel","TRANS_FO_CAMTEL",
AR2036="Fiber AOF","Fiber AOF",
AR2036="Projet OCM (HUAWEI)","TRAVAUX-HUAWEI",
AR2036="Projet OCM (NOKIA)","TRAVAUX-NOKIA",
AR2036="ACCESS-ISSUE","ACCESS-ISSUE",
AR2036="Projet OCM (ZTE, NOKIA, autres projets)","TRAVAUX OCM",
AR2036="No root CAuse","No root cause",
AR2036="ODU HS","PDH",
AR2036="IP &amp; VLAN","PDH",
AR2036="Warehouse HUAWEI","SPARE-ISSUE",
AR2036="SPARE-HS","SPARE-ISSUE",
AR2036="Power Telco","BSS",AR2036="no impacts","no impacts"
),"")</f>
        <v>No root cause</v>
      </c>
      <c r="AQ2036" s="40" t="str" cm="1">
        <f t="array" ref="AQ2036">IFERROR(_xlfn.IFS(
AR2036="MPR ISSUE","TX ISSUE",
AR2036="BSS Hardware Issue","RAN ISSUE",
AR2036="Sites strategiques, MLL, Pylone, etc.","ENVTECH",
AR2036="AKTIVCO DEFAUT GE &amp; POWER Cabinet","POWER ISSUE",
AR2036="AKTIVCO Coupure ENEO &amp; Baisse de tension","POWER ISSUE",
AR2036="Coupure ENEO &amp; Baisse de tension","POWER ISSUE",
AR2036="Defaut GE &amp; POWER Cabinet","POWER ISSUE",
AR2036="Sharing","POWER ISSUE",
AR2036="Sites strategiques &amp; DataCenter","POWER ISSUE",
AR2036="Exclu","Exclu",
AR2036="SAT","TX ISSUE",
AR2036="SPARE-ISSUE","SPARE-ISSUE",
AR2036="Fiber CAmtel","TX ISSUE",
AR2036="Fiber AOF","TX ISSUE",
AR2036="Projet OCM (HUAWEI)","TRAVAUX-HUAWEI",
AR2036="Projet OCM (NOKIA)","TRAVAUX -NOKIA",
AR2036="ACCESS-ISSUE","ACCESS-ISSUE",
AR2036="Projet OCM (ZTE, NOKIA, autres projets)","TRAVAUX OCM",
AR2036="No root CAuse","No root cause",
AR2036="ODU HS","TX ISSUE",
AR2036="IP &amp; VLAN","TX ISSUE",
AR2036="Warehouse HUAWEI","SPARE-ISSUE",
AR2036="SPARE-HS","SPARE-ISSUE",
AR2036="Power Telco","RAN ISSUE",AR2036="no impacts","no impacts"
),"")</f>
        <v>No root cause</v>
      </c>
      <c r="AR2036" s="59" t="s">
        <v>5343</v>
      </c>
      <c r="AS2036" s="40" t="str" cm="1">
        <f t="array" ref="AS2036">IFERROR(_xlfn.IFS(
AR2036="MPR ISSUE","ACTIVE",
AR2036="BSS Hardware Issue","ACTIVE",
AR2036="Sites strategiques, MLL, Pylone, etc.","PASSIVE",
AR2036="AKTIVCO DEFAUT GE &amp; POWER Cabinet","PASSIVE",
AR2036="AKTIVCO Coupure ENEO &amp; Baisse de tension","PASSIVE",
AR2036="Coupure ENEO &amp; Baisse de tension","PASSIVE",
AR2036="Defaut GE &amp; POWER Cabinet","PASSIVE",
AR2036="Sharing","PASSIVE",
AR2036="Sites strategiques &amp; DataCenter","PASSIVE",
AR2036="Exclu","Exclu",
AR2036="SAT","ACTIVE",
AR2036="SPARE-ISSUE","SPARE-ISSUE",
AR2036="Fiber CAmtel","ACTIVE",
AR2036="Fiber AOF","ACTIVE",
AR2036="Projet OCM (HUAWEI)","PLANNED WORKS",
AR2036="Projet OCM (NOKIA)","PLANNED WORKS",
AR2036="ACCESS-ISSUE","ACCESS-ISSUE",
AR2036="Projet OCM (ZTE, NOKIA, autres projets)","PLANNED WORKS",
AR2036="No root CAuse","No root cause",
AR2036="ODU HS","ACTIVE",
AR2036="IP &amp; VLAN","ACTIVE",
AR2036="Warehouse HUAWEI","SPARE-ISSUE",
AR2036="SPARE-HS","SPARE-ISSUE",
AR2036="Power Telco","ACTIVE", AR2036="no impacts","no impacts"
),"")</f>
        <v>No root cause</v>
      </c>
      <c r="AT2036" s="99" t="s">
        <v>5661</v>
      </c>
      <c r="AU2036" s="99" t="s">
        <v>4675</v>
      </c>
      <c r="AW2036" s="17"/>
      <c r="AX2036" s="17" t="s">
        <v>5536</v>
      </c>
      <c r="AY2036" s="17"/>
      <c r="AZ2036" s="17" t="s">
        <v>5536</v>
      </c>
      <c r="BA2036" s="7"/>
      <c r="BC2036" s="18"/>
      <c r="BD2036" s="18"/>
      <c r="BE2036" s="18"/>
      <c r="BF2036" s="18"/>
      <c r="BG2036" s="18"/>
      <c r="BH2036" s="18"/>
      <c r="BI2036" s="18"/>
      <c r="BJ2036" s="18"/>
      <c r="BK2036" s="18"/>
      <c r="BM2036" s="18"/>
      <c r="BN2036" s="18"/>
      <c r="BO2036" s="18"/>
      <c r="BP2036" s="9" t="s">
        <v>5661</v>
      </c>
      <c r="BQ2036" s="14"/>
      <c r="BR2036" s="102" t="s">
        <v>5536</v>
      </c>
      <c r="BS2036" s="14"/>
      <c r="BT2036" s="14"/>
      <c r="BU2036" s="9"/>
      <c r="BV2036" s="9"/>
      <c r="BW2036" s="9"/>
    </row>
    <row r="2037" spans="1:75" x14ac:dyDescent="0.35">
      <c r="A2037" s="1" t="s">
        <v>5092</v>
      </c>
      <c r="B2037" s="8" t="s">
        <v>5093</v>
      </c>
      <c r="C2037" s="3" t="s">
        <v>37</v>
      </c>
      <c r="D2037" s="1" t="s">
        <v>11</v>
      </c>
      <c r="E2037" s="1" t="s">
        <v>593</v>
      </c>
      <c r="F2037" s="3" t="s">
        <v>37</v>
      </c>
      <c r="G2037" s="1" t="s">
        <v>5092</v>
      </c>
      <c r="H2037" s="30" t="s">
        <v>5587</v>
      </c>
      <c r="I2037" s="27">
        <v>0</v>
      </c>
      <c r="J2037" s="27">
        <v>0</v>
      </c>
      <c r="K2037" s="27">
        <v>0</v>
      </c>
      <c r="L2037" s="27">
        <v>0</v>
      </c>
      <c r="M2037" s="27">
        <v>0</v>
      </c>
      <c r="N2037" s="27">
        <v>0</v>
      </c>
      <c r="O2037" s="27">
        <v>0</v>
      </c>
      <c r="P2037" s="27">
        <v>0</v>
      </c>
      <c r="Q2037" s="27">
        <v>0</v>
      </c>
      <c r="R2037" s="27">
        <v>0</v>
      </c>
      <c r="S2037" s="80">
        <v>0</v>
      </c>
      <c r="T2037" s="80">
        <v>0</v>
      </c>
      <c r="U2037" s="80">
        <v>0</v>
      </c>
      <c r="V2037" s="80">
        <v>0</v>
      </c>
      <c r="W2037" s="80">
        <v>0</v>
      </c>
      <c r="X2037" s="80">
        <v>0</v>
      </c>
      <c r="Y2037" s="80">
        <v>0</v>
      </c>
      <c r="Z2037" s="80">
        <v>0</v>
      </c>
      <c r="AA2037" s="80">
        <v>0</v>
      </c>
      <c r="AB2037" s="80">
        <v>0</v>
      </c>
      <c r="AC2037" s="80">
        <v>0</v>
      </c>
      <c r="AD2037" s="80">
        <v>0</v>
      </c>
      <c r="AE2037" s="80">
        <v>0</v>
      </c>
      <c r="AF2037" s="80">
        <v>0</v>
      </c>
      <c r="AG2037" s="80"/>
      <c r="AH2037" s="80">
        <v>0</v>
      </c>
      <c r="AI2037" s="80">
        <v>0</v>
      </c>
      <c r="AJ2037" s="80">
        <v>0</v>
      </c>
      <c r="AK2037" s="80">
        <v>0</v>
      </c>
      <c r="AL2037" s="80">
        <v>0</v>
      </c>
      <c r="AM2037" s="80">
        <v>0</v>
      </c>
      <c r="AN2037" s="41" t="s">
        <v>5558</v>
      </c>
      <c r="AO2037" s="41"/>
      <c r="AP2037" s="40" t="str" cm="1">
        <f t="array" ref="AP2037">IFERROR(_xlfn.IFS(
AR2037="MPR ISSUE","PDH",
AR2037="BSS Hardware Issue","BSS",
AR2037="Sites strategiques, MLL, Pylone, etc.","ENVTECH",
AR2037="AKTIVCO DEFAUT GE &amp; POWER Cabinet","AKTIVCO",
AR2037="AKTIVCO Coupure ENEO &amp; Baisse de tension","AKTIVCO GRID ONLY",
AR2037="Coupure ENEO &amp; Baisse de tension","IHS GRID ONLY",
AR2037="Defaut GE &amp; POWER Cabinet","IHS",
AR2037="Sharing","Partners",
AR2037="Sites strategiques &amp; DataCenter","SST &amp; DC",
AR2037="Exclu","Exclu",
AR2037="SAT","SAT",
AR2037="SPARE-ISSUE","SPARE-ISSUE",
AR2037="Fiber CAmtel","TRANS_FO_CAMTEL",
AR2037="Fiber AOF","Fiber AOF",
AR2037="Projet OCM (HUAWEI)","TRAVAUX-HUAWEI",
AR2037="Projet OCM (NOKIA)","TRAVAUX-NOKIA",
AR2037="ACCESS-ISSUE","ACCESS-ISSUE",
AR2037="Projet OCM (ZTE, NOKIA, autres projets)","TRAVAUX OCM",
AR2037="No root CAuse","No root cause",
AR2037="ODU HS","PDH",
AR2037="IP &amp; VLAN","PDH",
AR2037="Warehouse HUAWEI","SPARE-ISSUE",
AR2037="SPARE-HS","SPARE-ISSUE",
AR2037="Power Telco","BSS",AR2037="no impacts","no impacts"
),"")</f>
        <v>No root cause</v>
      </c>
      <c r="AQ2037" s="40" t="str" cm="1">
        <f t="array" ref="AQ2037">IFERROR(_xlfn.IFS(
AR2037="MPR ISSUE","TX ISSUE",
AR2037="BSS Hardware Issue","RAN ISSUE",
AR2037="Sites strategiques, MLL, Pylone, etc.","ENVTECH",
AR2037="AKTIVCO DEFAUT GE &amp; POWER Cabinet","POWER ISSUE",
AR2037="AKTIVCO Coupure ENEO &amp; Baisse de tension","POWER ISSUE",
AR2037="Coupure ENEO &amp; Baisse de tension","POWER ISSUE",
AR2037="Defaut GE &amp; POWER Cabinet","POWER ISSUE",
AR2037="Sharing","POWER ISSUE",
AR2037="Sites strategiques &amp; DataCenter","POWER ISSUE",
AR2037="Exclu","Exclu",
AR2037="SAT","TX ISSUE",
AR2037="SPARE-ISSUE","SPARE-ISSUE",
AR2037="Fiber CAmtel","TX ISSUE",
AR2037="Fiber AOF","TX ISSUE",
AR2037="Projet OCM (HUAWEI)","TRAVAUX-HUAWEI",
AR2037="Projet OCM (NOKIA)","TRAVAUX -NOKIA",
AR2037="ACCESS-ISSUE","ACCESS-ISSUE",
AR2037="Projet OCM (ZTE, NOKIA, autres projets)","TRAVAUX OCM",
AR2037="No root CAuse","No root cause",
AR2037="ODU HS","TX ISSUE",
AR2037="IP &amp; VLAN","TX ISSUE",
AR2037="Warehouse HUAWEI","SPARE-ISSUE",
AR2037="SPARE-HS","SPARE-ISSUE",
AR2037="Power Telco","RAN ISSUE",AR2037="no impacts","no impacts"
),"")</f>
        <v>No root cause</v>
      </c>
      <c r="AR2037" s="59" t="s">
        <v>5343</v>
      </c>
      <c r="AS2037" s="40" t="str" cm="1">
        <f t="array" ref="AS2037">IFERROR(_xlfn.IFS(
AR2037="MPR ISSUE","ACTIVE",
AR2037="BSS Hardware Issue","ACTIVE",
AR2037="Sites strategiques, MLL, Pylone, etc.","PASSIVE",
AR2037="AKTIVCO DEFAUT GE &amp; POWER Cabinet","PASSIVE",
AR2037="AKTIVCO Coupure ENEO &amp; Baisse de tension","PASSIVE",
AR2037="Coupure ENEO &amp; Baisse de tension","PASSIVE",
AR2037="Defaut GE &amp; POWER Cabinet","PASSIVE",
AR2037="Sharing","PASSIVE",
AR2037="Sites strategiques &amp; DataCenter","PASSIVE",
AR2037="Exclu","Exclu",
AR2037="SAT","ACTIVE",
AR2037="SPARE-ISSUE","SPARE-ISSUE",
AR2037="Fiber CAmtel","ACTIVE",
AR2037="Fiber AOF","ACTIVE",
AR2037="Projet OCM (HUAWEI)","PLANNED WORKS",
AR2037="Projet OCM (NOKIA)","PLANNED WORKS",
AR2037="ACCESS-ISSUE","ACCESS-ISSUE",
AR2037="Projet OCM (ZTE, NOKIA, autres projets)","PLANNED WORKS",
AR2037="No root CAuse","No root cause",
AR2037="ODU HS","ACTIVE",
AR2037="IP &amp; VLAN","ACTIVE",
AR2037="Warehouse HUAWEI","SPARE-ISSUE",
AR2037="SPARE-HS","SPARE-ISSUE",
AR2037="Power Telco","ACTIVE", AR2037="no impacts","no impacts"
),"")</f>
        <v>No root cause</v>
      </c>
      <c r="AT2037" s="99" t="s">
        <v>5661</v>
      </c>
      <c r="AU2037" s="99" t="s">
        <v>5093</v>
      </c>
      <c r="AW2037" s="17"/>
      <c r="AX2037" s="17" t="s">
        <v>5536</v>
      </c>
      <c r="AY2037" s="17"/>
      <c r="AZ2037" s="17" t="s">
        <v>5536</v>
      </c>
      <c r="BA2037" s="7"/>
      <c r="BC2037" s="18"/>
      <c r="BD2037" s="18"/>
      <c r="BE2037" s="18"/>
      <c r="BF2037" s="18"/>
      <c r="BG2037" s="18"/>
      <c r="BH2037" s="18"/>
      <c r="BI2037" s="18"/>
      <c r="BJ2037" s="18"/>
      <c r="BK2037" s="18"/>
      <c r="BM2037" s="18"/>
      <c r="BN2037" s="18"/>
      <c r="BO2037" s="18"/>
      <c r="BP2037" s="9" t="s">
        <v>5661</v>
      </c>
      <c r="BQ2037" s="14"/>
      <c r="BR2037" s="102" t="s">
        <v>5536</v>
      </c>
      <c r="BS2037" s="14"/>
      <c r="BT2037" s="14"/>
      <c r="BU2037" s="9"/>
      <c r="BV2037" s="9"/>
      <c r="BW2037" s="9"/>
    </row>
    <row r="2038" spans="1:75" x14ac:dyDescent="0.35">
      <c r="A2038" s="1" t="s">
        <v>1019</v>
      </c>
      <c r="B2038" s="8" t="s">
        <v>1020</v>
      </c>
      <c r="C2038" s="3" t="s">
        <v>299</v>
      </c>
      <c r="D2038" s="1" t="s">
        <v>1021</v>
      </c>
      <c r="E2038" s="1"/>
      <c r="F2038" s="3" t="s">
        <v>102</v>
      </c>
      <c r="G2038" s="1" t="s">
        <v>299</v>
      </c>
      <c r="H2038" s="28" t="s">
        <v>5589</v>
      </c>
      <c r="I2038" s="27">
        <v>0</v>
      </c>
      <c r="J2038" s="27">
        <v>0</v>
      </c>
      <c r="K2038" s="27">
        <v>0</v>
      </c>
      <c r="L2038" s="27">
        <v>0</v>
      </c>
      <c r="M2038" s="27">
        <v>0</v>
      </c>
      <c r="N2038" s="27">
        <v>0</v>
      </c>
      <c r="O2038" s="27">
        <v>0</v>
      </c>
      <c r="P2038" s="27">
        <v>0</v>
      </c>
      <c r="Q2038" s="27">
        <v>0</v>
      </c>
      <c r="R2038" s="27">
        <v>0</v>
      </c>
      <c r="S2038" s="80">
        <v>0</v>
      </c>
      <c r="T2038" s="80">
        <v>0</v>
      </c>
      <c r="U2038" s="80">
        <v>0</v>
      </c>
      <c r="V2038" s="80">
        <v>0</v>
      </c>
      <c r="W2038" s="80">
        <v>0</v>
      </c>
      <c r="X2038" s="80">
        <v>0</v>
      </c>
      <c r="Y2038" s="80">
        <v>0</v>
      </c>
      <c r="Z2038" s="80">
        <v>0</v>
      </c>
      <c r="AA2038" s="80">
        <v>0</v>
      </c>
      <c r="AB2038" s="80">
        <v>0</v>
      </c>
      <c r="AC2038" s="80">
        <v>0</v>
      </c>
      <c r="AD2038" s="80">
        <v>0</v>
      </c>
      <c r="AE2038" s="80">
        <v>0</v>
      </c>
      <c r="AF2038" s="80">
        <v>0</v>
      </c>
      <c r="AG2038" s="80"/>
      <c r="AH2038" s="80">
        <v>0</v>
      </c>
      <c r="AI2038" s="80">
        <v>0</v>
      </c>
      <c r="AJ2038" s="80">
        <v>0</v>
      </c>
      <c r="AK2038" s="80">
        <v>0</v>
      </c>
      <c r="AL2038" s="80">
        <v>0</v>
      </c>
      <c r="AM2038" s="80">
        <v>0</v>
      </c>
      <c r="AN2038" s="41" t="s">
        <v>5558</v>
      </c>
      <c r="AO2038" s="41"/>
      <c r="AP2038" s="40" t="str" cm="1">
        <f t="array" ref="AP2038">IFERROR(_xlfn.IFS(
AR2038="MPR ISSUE","PDH",
AR2038="BSS Hardware Issue","BSS",
AR2038="Sites strategiques, MLL, Pylone, etc.","ENVTECH",
AR2038="AKTIVCO DEFAUT GE &amp; POWER Cabinet","AKTIVCO",
AR2038="AKTIVCO Coupure ENEO &amp; Baisse de tension","AKTIVCO GRID ONLY",
AR2038="Coupure ENEO &amp; Baisse de tension","IHS GRID ONLY",
AR2038="Defaut GE &amp; POWER Cabinet","IHS",
AR2038="Sharing","Partners",
AR2038="Sites strategiques &amp; DataCenter","SST &amp; DC",
AR2038="Exclu","Exclu",
AR2038="SAT","SAT",
AR2038="SPARE-ISSUE","SPARE-ISSUE",
AR2038="Fiber CAmtel","TRANS_FO_CAMTEL",
AR2038="Fiber AOF","Fiber AOF",
AR2038="Projet OCM (HUAWEI)","TRAVAUX-HUAWEI",
AR2038="Projet OCM (NOKIA)","TRAVAUX-NOKIA",
AR2038="ACCESS-ISSUE","ACCESS-ISSUE",
AR2038="Projet OCM (ZTE, NOKIA, autres projets)","TRAVAUX OCM",
AR2038="No root CAuse","No root cause",
AR2038="ODU HS","PDH",
AR2038="IP &amp; VLAN","PDH",
AR2038="Warehouse HUAWEI","SPARE-ISSUE",
AR2038="SPARE-HS","SPARE-ISSUE",
AR2038="Power Telco","BSS",AR2038="no impacts","no impacts"
),"")</f>
        <v>No root cause</v>
      </c>
      <c r="AQ2038" s="40" t="str" cm="1">
        <f t="array" ref="AQ2038">IFERROR(_xlfn.IFS(
AR2038="MPR ISSUE","TX ISSUE",
AR2038="BSS Hardware Issue","RAN ISSUE",
AR2038="Sites strategiques, MLL, Pylone, etc.","ENVTECH",
AR2038="AKTIVCO DEFAUT GE &amp; POWER Cabinet","POWER ISSUE",
AR2038="AKTIVCO Coupure ENEO &amp; Baisse de tension","POWER ISSUE",
AR2038="Coupure ENEO &amp; Baisse de tension","POWER ISSUE",
AR2038="Defaut GE &amp; POWER Cabinet","POWER ISSUE",
AR2038="Sharing","POWER ISSUE",
AR2038="Sites strategiques &amp; DataCenter","POWER ISSUE",
AR2038="Exclu","Exclu",
AR2038="SAT","TX ISSUE",
AR2038="SPARE-ISSUE","SPARE-ISSUE",
AR2038="Fiber CAmtel","TX ISSUE",
AR2038="Fiber AOF","TX ISSUE",
AR2038="Projet OCM (HUAWEI)","TRAVAUX-HUAWEI",
AR2038="Projet OCM (NOKIA)","TRAVAUX -NOKIA",
AR2038="ACCESS-ISSUE","ACCESS-ISSUE",
AR2038="Projet OCM (ZTE, NOKIA, autres projets)","TRAVAUX OCM",
AR2038="No root CAuse","No root cause",
AR2038="ODU HS","TX ISSUE",
AR2038="IP &amp; VLAN","TX ISSUE",
AR2038="Warehouse HUAWEI","SPARE-ISSUE",
AR2038="SPARE-HS","SPARE-ISSUE",
AR2038="Power Telco","RAN ISSUE",AR2038="no impacts","no impacts"
),"")</f>
        <v>No root cause</v>
      </c>
      <c r="AR2038" s="59" t="s">
        <v>5343</v>
      </c>
      <c r="AS2038" s="40" t="str" cm="1">
        <f t="array" ref="AS2038">IFERROR(_xlfn.IFS(
AR2038="MPR ISSUE","ACTIVE",
AR2038="BSS Hardware Issue","ACTIVE",
AR2038="Sites strategiques, MLL, Pylone, etc.","PASSIVE",
AR2038="AKTIVCO DEFAUT GE &amp; POWER Cabinet","PASSIVE",
AR2038="AKTIVCO Coupure ENEO &amp; Baisse de tension","PASSIVE",
AR2038="Coupure ENEO &amp; Baisse de tension","PASSIVE",
AR2038="Defaut GE &amp; POWER Cabinet","PASSIVE",
AR2038="Sharing","PASSIVE",
AR2038="Sites strategiques &amp; DataCenter","PASSIVE",
AR2038="Exclu","Exclu",
AR2038="SAT","ACTIVE",
AR2038="SPARE-ISSUE","SPARE-ISSUE",
AR2038="Fiber CAmtel","ACTIVE",
AR2038="Fiber AOF","ACTIVE",
AR2038="Projet OCM (HUAWEI)","PLANNED WORKS",
AR2038="Projet OCM (NOKIA)","PLANNED WORKS",
AR2038="ACCESS-ISSUE","ACCESS-ISSUE",
AR2038="Projet OCM (ZTE, NOKIA, autres projets)","PLANNED WORKS",
AR2038="No root CAuse","No root cause",
AR2038="ODU HS","ACTIVE",
AR2038="IP &amp; VLAN","ACTIVE",
AR2038="Warehouse HUAWEI","SPARE-ISSUE",
AR2038="SPARE-HS","SPARE-ISSUE",
AR2038="Power Telco","ACTIVE", AR2038="no impacts","no impacts"
),"")</f>
        <v>No root cause</v>
      </c>
      <c r="AT2038" s="99" t="s">
        <v>5661</v>
      </c>
      <c r="AU2038" s="99" t="s">
        <v>1020</v>
      </c>
      <c r="AW2038" s="17"/>
      <c r="AX2038" s="17" t="s">
        <v>5536</v>
      </c>
      <c r="AY2038" s="17"/>
      <c r="AZ2038" s="17" t="s">
        <v>5536</v>
      </c>
      <c r="BA2038" s="7"/>
      <c r="BC2038" s="18"/>
      <c r="BD2038" s="18"/>
      <c r="BE2038" s="18"/>
      <c r="BF2038" s="18"/>
      <c r="BG2038" s="18"/>
      <c r="BH2038" s="18"/>
      <c r="BI2038" s="18"/>
      <c r="BJ2038" s="18"/>
      <c r="BK2038" s="18"/>
      <c r="BM2038" s="18"/>
      <c r="BN2038" s="18"/>
      <c r="BO2038" s="18"/>
      <c r="BP2038" s="9" t="s">
        <v>5661</v>
      </c>
      <c r="BQ2038" s="14"/>
      <c r="BR2038" s="102" t="s">
        <v>5536</v>
      </c>
      <c r="BS2038" s="14"/>
      <c r="BT2038" s="14"/>
      <c r="BU2038" s="9"/>
      <c r="BV2038" s="9"/>
      <c r="BW2038" s="9"/>
    </row>
    <row r="2039" spans="1:75" x14ac:dyDescent="0.35">
      <c r="A2039" s="1" t="s">
        <v>4660</v>
      </c>
      <c r="B2039" s="8" t="s">
        <v>4661</v>
      </c>
      <c r="C2039" s="3" t="s">
        <v>37</v>
      </c>
      <c r="D2039" s="1" t="s">
        <v>21</v>
      </c>
      <c r="E2039" s="1" t="s">
        <v>986</v>
      </c>
      <c r="F2039" s="3" t="s">
        <v>37</v>
      </c>
      <c r="G2039" s="1" t="s">
        <v>1576</v>
      </c>
      <c r="H2039" s="29" t="s">
        <v>5588</v>
      </c>
      <c r="I2039" s="27">
        <v>0</v>
      </c>
      <c r="J2039" s="27">
        <v>0</v>
      </c>
      <c r="K2039" s="27">
        <v>0</v>
      </c>
      <c r="L2039" s="27">
        <v>0</v>
      </c>
      <c r="M2039" s="27">
        <v>0</v>
      </c>
      <c r="N2039" s="27">
        <v>0</v>
      </c>
      <c r="O2039" s="27">
        <v>0</v>
      </c>
      <c r="P2039" s="27">
        <v>0</v>
      </c>
      <c r="Q2039" s="27">
        <v>0</v>
      </c>
      <c r="R2039" s="27">
        <v>0</v>
      </c>
      <c r="S2039" s="80">
        <v>0</v>
      </c>
      <c r="T2039" s="80">
        <v>0</v>
      </c>
      <c r="U2039" s="80">
        <v>0</v>
      </c>
      <c r="V2039" s="80">
        <v>0</v>
      </c>
      <c r="W2039" s="80">
        <v>0</v>
      </c>
      <c r="X2039" s="80">
        <v>0</v>
      </c>
      <c r="Y2039" s="80">
        <v>0</v>
      </c>
      <c r="Z2039" s="80">
        <v>0</v>
      </c>
      <c r="AA2039" s="80">
        <v>0</v>
      </c>
      <c r="AB2039" s="80">
        <v>0</v>
      </c>
      <c r="AC2039" s="80">
        <v>0</v>
      </c>
      <c r="AD2039" s="80">
        <v>0</v>
      </c>
      <c r="AE2039" s="80">
        <v>0</v>
      </c>
      <c r="AF2039" s="80">
        <v>0</v>
      </c>
      <c r="AG2039" s="80"/>
      <c r="AH2039" s="80">
        <v>0</v>
      </c>
      <c r="AI2039" s="80">
        <v>0</v>
      </c>
      <c r="AJ2039" s="80">
        <v>0</v>
      </c>
      <c r="AK2039" s="80">
        <v>0</v>
      </c>
      <c r="AL2039" s="80">
        <v>0</v>
      </c>
      <c r="AM2039" s="80">
        <v>0</v>
      </c>
      <c r="AN2039" s="41" t="s">
        <v>5558</v>
      </c>
      <c r="AO2039" s="41"/>
      <c r="AP2039" s="40" t="str" cm="1">
        <f t="array" ref="AP2039">IFERROR(_xlfn.IFS(
AR2039="MPR ISSUE","PDH",
AR2039="BSS Hardware Issue","BSS",
AR2039="Sites strategiques, MLL, Pylone, etc.","ENVTECH",
AR2039="AKTIVCO DEFAUT GE &amp; POWER Cabinet","AKTIVCO",
AR2039="AKTIVCO Coupure ENEO &amp; Baisse de tension","AKTIVCO GRID ONLY",
AR2039="Coupure ENEO &amp; Baisse de tension","IHS GRID ONLY",
AR2039="Defaut GE &amp; POWER Cabinet","IHS",
AR2039="Sharing","Partners",
AR2039="Sites strategiques &amp; DataCenter","SST &amp; DC",
AR2039="Exclu","Exclu",
AR2039="SAT","SAT",
AR2039="SPARE-ISSUE","SPARE-ISSUE",
AR2039="Fiber CAmtel","TRANS_FO_CAMTEL",
AR2039="Fiber AOF","Fiber AOF",
AR2039="Projet OCM (HUAWEI)","TRAVAUX-HUAWEI",
AR2039="Projet OCM (NOKIA)","TRAVAUX-NOKIA",
AR2039="ACCESS-ISSUE","ACCESS-ISSUE",
AR2039="Projet OCM (ZTE, NOKIA, autres projets)","TRAVAUX OCM",
AR2039="No root CAuse","No root cause",
AR2039="ODU HS","PDH",
AR2039="IP &amp; VLAN","PDH",
AR2039="Warehouse HUAWEI","SPARE-ISSUE",
AR2039="SPARE-HS","SPARE-ISSUE",
AR2039="Power Telco","BSS",AR2039="no impacts","no impacts"
),"")</f>
        <v>No root cause</v>
      </c>
      <c r="AQ2039" s="40" t="str" cm="1">
        <f t="array" ref="AQ2039">IFERROR(_xlfn.IFS(
AR2039="MPR ISSUE","TX ISSUE",
AR2039="BSS Hardware Issue","RAN ISSUE",
AR2039="Sites strategiques, MLL, Pylone, etc.","ENVTECH",
AR2039="AKTIVCO DEFAUT GE &amp; POWER Cabinet","POWER ISSUE",
AR2039="AKTIVCO Coupure ENEO &amp; Baisse de tension","POWER ISSUE",
AR2039="Coupure ENEO &amp; Baisse de tension","POWER ISSUE",
AR2039="Defaut GE &amp; POWER Cabinet","POWER ISSUE",
AR2039="Sharing","POWER ISSUE",
AR2039="Sites strategiques &amp; DataCenter","POWER ISSUE",
AR2039="Exclu","Exclu",
AR2039="SAT","TX ISSUE",
AR2039="SPARE-ISSUE","SPARE-ISSUE",
AR2039="Fiber CAmtel","TX ISSUE",
AR2039="Fiber AOF","TX ISSUE",
AR2039="Projet OCM (HUAWEI)","TRAVAUX-HUAWEI",
AR2039="Projet OCM (NOKIA)","TRAVAUX -NOKIA",
AR2039="ACCESS-ISSUE","ACCESS-ISSUE",
AR2039="Projet OCM (ZTE, NOKIA, autres projets)","TRAVAUX OCM",
AR2039="No root CAuse","No root cause",
AR2039="ODU HS","TX ISSUE",
AR2039="IP &amp; VLAN","TX ISSUE",
AR2039="Warehouse HUAWEI","SPARE-ISSUE",
AR2039="SPARE-HS","SPARE-ISSUE",
AR2039="Power Telco","RAN ISSUE",AR2039="no impacts","no impacts"
),"")</f>
        <v>No root cause</v>
      </c>
      <c r="AR2039" s="59" t="s">
        <v>5343</v>
      </c>
      <c r="AS2039" s="40" t="str" cm="1">
        <f t="array" ref="AS2039">IFERROR(_xlfn.IFS(
AR2039="MPR ISSUE","ACTIVE",
AR2039="BSS Hardware Issue","ACTIVE",
AR2039="Sites strategiques, MLL, Pylone, etc.","PASSIVE",
AR2039="AKTIVCO DEFAUT GE &amp; POWER Cabinet","PASSIVE",
AR2039="AKTIVCO Coupure ENEO &amp; Baisse de tension","PASSIVE",
AR2039="Coupure ENEO &amp; Baisse de tension","PASSIVE",
AR2039="Defaut GE &amp; POWER Cabinet","PASSIVE",
AR2039="Sharing","PASSIVE",
AR2039="Sites strategiques &amp; DataCenter","PASSIVE",
AR2039="Exclu","Exclu",
AR2039="SAT","ACTIVE",
AR2039="SPARE-ISSUE","SPARE-ISSUE",
AR2039="Fiber CAmtel","ACTIVE",
AR2039="Fiber AOF","ACTIVE",
AR2039="Projet OCM (HUAWEI)","PLANNED WORKS",
AR2039="Projet OCM (NOKIA)","PLANNED WORKS",
AR2039="ACCESS-ISSUE","ACCESS-ISSUE",
AR2039="Projet OCM (ZTE, NOKIA, autres projets)","PLANNED WORKS",
AR2039="No root CAuse","No root cause",
AR2039="ODU HS","ACTIVE",
AR2039="IP &amp; VLAN","ACTIVE",
AR2039="Warehouse HUAWEI","SPARE-ISSUE",
AR2039="SPARE-HS","SPARE-ISSUE",
AR2039="Power Telco","ACTIVE", AR2039="no impacts","no impacts"
),"")</f>
        <v>No root cause</v>
      </c>
      <c r="AT2039" s="99" t="s">
        <v>5661</v>
      </c>
      <c r="AU2039" s="99" t="s">
        <v>4661</v>
      </c>
      <c r="AW2039" s="17"/>
      <c r="AX2039" s="17" t="s">
        <v>5536</v>
      </c>
      <c r="AY2039" s="17"/>
      <c r="AZ2039" s="17" t="s">
        <v>5536</v>
      </c>
      <c r="BA2039" s="7"/>
      <c r="BC2039" s="18"/>
      <c r="BD2039" s="18"/>
      <c r="BE2039" s="18"/>
      <c r="BF2039" s="18"/>
      <c r="BG2039" s="18"/>
      <c r="BH2039" s="18"/>
      <c r="BI2039" s="18"/>
      <c r="BJ2039" s="18"/>
      <c r="BK2039" s="18"/>
      <c r="BM2039" s="18"/>
      <c r="BN2039" s="18"/>
      <c r="BO2039" s="18"/>
      <c r="BP2039" s="9" t="s">
        <v>5661</v>
      </c>
      <c r="BQ2039" s="14"/>
      <c r="BR2039" s="102" t="s">
        <v>5536</v>
      </c>
      <c r="BS2039" s="14"/>
      <c r="BT2039" s="14"/>
      <c r="BU2039" s="9"/>
      <c r="BV2039" s="9"/>
      <c r="BW2039" s="9"/>
    </row>
    <row r="2040" spans="1:75" x14ac:dyDescent="0.35">
      <c r="A2040" s="1" t="s">
        <v>3507</v>
      </c>
      <c r="B2040" s="8" t="s">
        <v>3508</v>
      </c>
      <c r="C2040" s="3" t="s">
        <v>31</v>
      </c>
      <c r="D2040" s="1" t="s">
        <v>11</v>
      </c>
      <c r="E2040" s="1" t="s">
        <v>12</v>
      </c>
      <c r="F2040" s="3" t="s">
        <v>31</v>
      </c>
      <c r="G2040" s="1" t="s">
        <v>3509</v>
      </c>
      <c r="H2040" s="30" t="s">
        <v>5587</v>
      </c>
      <c r="I2040" s="27">
        <v>0</v>
      </c>
      <c r="J2040" s="27">
        <v>0</v>
      </c>
      <c r="K2040" s="27">
        <v>0</v>
      </c>
      <c r="L2040" s="27">
        <v>0</v>
      </c>
      <c r="M2040" s="27">
        <v>0</v>
      </c>
      <c r="N2040" s="27">
        <v>0</v>
      </c>
      <c r="O2040" s="27">
        <v>0</v>
      </c>
      <c r="P2040" s="27">
        <v>0</v>
      </c>
      <c r="Q2040" s="27">
        <v>0</v>
      </c>
      <c r="R2040" s="27">
        <v>0</v>
      </c>
      <c r="S2040" s="80">
        <v>0</v>
      </c>
      <c r="T2040" s="80">
        <v>0</v>
      </c>
      <c r="U2040" s="80">
        <v>0</v>
      </c>
      <c r="V2040" s="80">
        <v>0</v>
      </c>
      <c r="W2040" s="80">
        <v>0</v>
      </c>
      <c r="X2040" s="80">
        <v>0</v>
      </c>
      <c r="Y2040" s="80">
        <v>0</v>
      </c>
      <c r="Z2040" s="80">
        <v>0</v>
      </c>
      <c r="AA2040" s="80">
        <v>0</v>
      </c>
      <c r="AB2040" s="80">
        <v>0</v>
      </c>
      <c r="AC2040" s="80">
        <v>0</v>
      </c>
      <c r="AD2040" s="80">
        <v>0</v>
      </c>
      <c r="AE2040" s="80">
        <v>0</v>
      </c>
      <c r="AF2040" s="80">
        <v>0</v>
      </c>
      <c r="AG2040" s="80"/>
      <c r="AH2040" s="80">
        <v>0</v>
      </c>
      <c r="AI2040" s="80">
        <v>0</v>
      </c>
      <c r="AJ2040" s="80">
        <v>0</v>
      </c>
      <c r="AK2040" s="80">
        <v>0</v>
      </c>
      <c r="AL2040" s="80">
        <v>0</v>
      </c>
      <c r="AM2040" s="80">
        <v>0</v>
      </c>
      <c r="AN2040" s="41" t="s">
        <v>5558</v>
      </c>
      <c r="AO2040" s="41"/>
      <c r="AP2040" s="40" t="str" cm="1">
        <f t="array" ref="AP2040">IFERROR(_xlfn.IFS(
AR2040="MPR ISSUE","PDH",
AR2040="BSS Hardware Issue","BSS",
AR2040="Sites strategiques, MLL, Pylone, etc.","ENVTECH",
AR2040="AKTIVCO DEFAUT GE &amp; POWER Cabinet","AKTIVCO",
AR2040="AKTIVCO Coupure ENEO &amp; Baisse de tension","AKTIVCO GRID ONLY",
AR2040="Coupure ENEO &amp; Baisse de tension","IHS GRID ONLY",
AR2040="Defaut GE &amp; POWER Cabinet","IHS",
AR2040="Sharing","Partners",
AR2040="Sites strategiques &amp; DataCenter","SST &amp; DC",
AR2040="Exclu","Exclu",
AR2040="SAT","SAT",
AR2040="SPARE-ISSUE","SPARE-ISSUE",
AR2040="Fiber CAmtel","TRANS_FO_CAMTEL",
AR2040="Fiber AOF","Fiber AOF",
AR2040="Projet OCM (HUAWEI)","TRAVAUX-HUAWEI",
AR2040="Projet OCM (NOKIA)","TRAVAUX-NOKIA",
AR2040="ACCESS-ISSUE","ACCESS-ISSUE",
AR2040="Projet OCM (ZTE, NOKIA, autres projets)","TRAVAUX OCM",
AR2040="No root CAuse","No root cause",
AR2040="ODU HS","PDH",
AR2040="IP &amp; VLAN","PDH",
AR2040="Warehouse HUAWEI","SPARE-ISSUE",
AR2040="SPARE-HS","SPARE-ISSUE",
AR2040="Power Telco","BSS",AR2040="no impacts","no impacts"
),"")</f>
        <v>BSS</v>
      </c>
      <c r="AQ2040" s="40" t="str" cm="1">
        <f t="array" ref="AQ2040">IFERROR(_xlfn.IFS(
AR2040="MPR ISSUE","TX ISSUE",
AR2040="BSS Hardware Issue","RAN ISSUE",
AR2040="Sites strategiques, MLL, Pylone, etc.","ENVTECH",
AR2040="AKTIVCO DEFAUT GE &amp; POWER Cabinet","POWER ISSUE",
AR2040="AKTIVCO Coupure ENEO &amp; Baisse de tension","POWER ISSUE",
AR2040="Coupure ENEO &amp; Baisse de tension","POWER ISSUE",
AR2040="Defaut GE &amp; POWER Cabinet","POWER ISSUE",
AR2040="Sharing","POWER ISSUE",
AR2040="Sites strategiques &amp; DataCenter","POWER ISSUE",
AR2040="Exclu","Exclu",
AR2040="SAT","TX ISSUE",
AR2040="SPARE-ISSUE","SPARE-ISSUE",
AR2040="Fiber CAmtel","TX ISSUE",
AR2040="Fiber AOF","TX ISSUE",
AR2040="Projet OCM (HUAWEI)","TRAVAUX-HUAWEI",
AR2040="Projet OCM (NOKIA)","TRAVAUX -NOKIA",
AR2040="ACCESS-ISSUE","ACCESS-ISSUE",
AR2040="Projet OCM (ZTE, NOKIA, autres projets)","TRAVAUX OCM",
AR2040="No root CAuse","No root cause",
AR2040="ODU HS","TX ISSUE",
AR2040="IP &amp; VLAN","TX ISSUE",
AR2040="Warehouse HUAWEI","SPARE-ISSUE",
AR2040="SPARE-HS","SPARE-ISSUE",
AR2040="Power Telco","RAN ISSUE",AR2040="no impacts","no impacts"
),"")</f>
        <v>RAN ISSUE</v>
      </c>
      <c r="AR2040" s="59" t="s">
        <v>5319</v>
      </c>
      <c r="AS2040" s="40" t="str" cm="1">
        <f t="array" ref="AS2040">IFERROR(_xlfn.IFS(
AR2040="MPR ISSUE","ACTIVE",
AR2040="BSS Hardware Issue","ACTIVE",
AR2040="Sites strategiques, MLL, Pylone, etc.","PASSIVE",
AR2040="AKTIVCO DEFAUT GE &amp; POWER Cabinet","PASSIVE",
AR2040="AKTIVCO Coupure ENEO &amp; Baisse de tension","PASSIVE",
AR2040="Coupure ENEO &amp; Baisse de tension","PASSIVE",
AR2040="Defaut GE &amp; POWER Cabinet","PASSIVE",
AR2040="Sharing","PASSIVE",
AR2040="Sites strategiques &amp; DataCenter","PASSIVE",
AR2040="Exclu","Exclu",
AR2040="SAT","ACTIVE",
AR2040="SPARE-ISSUE","SPARE-ISSUE",
AR2040="Fiber CAmtel","ACTIVE",
AR2040="Fiber AOF","ACTIVE",
AR2040="Projet OCM (HUAWEI)","PLANNED WORKS",
AR2040="Projet OCM (NOKIA)","PLANNED WORKS",
AR2040="ACCESS-ISSUE","ACCESS-ISSUE",
AR2040="Projet OCM (ZTE, NOKIA, autres projets)","PLANNED WORKS",
AR2040="No root CAuse","No root cause",
AR2040="ODU HS","ACTIVE",
AR2040="IP &amp; VLAN","ACTIVE",
AR2040="Warehouse HUAWEI","SPARE-ISSUE",
AR2040="SPARE-HS","SPARE-ISSUE",
AR2040="Power Telco","ACTIVE", AR2040="no impacts","no impacts"
),"")</f>
        <v>ACTIVE</v>
      </c>
      <c r="AT2040" s="99" t="s">
        <v>6535</v>
      </c>
      <c r="AU2040" s="99" t="s">
        <v>3508</v>
      </c>
      <c r="AW2040" s="17"/>
      <c r="AX2040" s="17" t="s">
        <v>5536</v>
      </c>
      <c r="AY2040" s="17"/>
      <c r="AZ2040" s="17" t="s">
        <v>5536</v>
      </c>
      <c r="BA2040" s="7"/>
      <c r="BC2040" s="18"/>
      <c r="BD2040" s="18"/>
      <c r="BE2040" s="18"/>
      <c r="BF2040" s="18" t="s">
        <v>5986</v>
      </c>
      <c r="BG2040" s="18" t="s">
        <v>5986</v>
      </c>
      <c r="BH2040" s="18" t="s">
        <v>5986</v>
      </c>
      <c r="BI2040" s="18"/>
      <c r="BJ2040" s="18"/>
      <c r="BK2040" s="18"/>
      <c r="BM2040" s="18"/>
      <c r="BN2040" s="18"/>
      <c r="BO2040" s="18"/>
      <c r="BP2040" s="9" t="s">
        <v>5661</v>
      </c>
      <c r="BQ2040" s="14"/>
      <c r="BR2040" s="102" t="s">
        <v>5536</v>
      </c>
      <c r="BS2040" s="14"/>
      <c r="BT2040" s="14"/>
      <c r="BU2040" s="9"/>
      <c r="BV2040" s="9"/>
      <c r="BW2040" s="9"/>
    </row>
    <row r="2041" spans="1:75" x14ac:dyDescent="0.35">
      <c r="A2041" s="1" t="s">
        <v>4565</v>
      </c>
      <c r="B2041" s="8" t="s">
        <v>4566</v>
      </c>
      <c r="C2041" s="3" t="s">
        <v>37</v>
      </c>
      <c r="D2041" s="1" t="s">
        <v>11</v>
      </c>
      <c r="E2041" s="1" t="s">
        <v>96</v>
      </c>
      <c r="F2041" s="3" t="s">
        <v>37</v>
      </c>
      <c r="G2041" s="1" t="s">
        <v>4567</v>
      </c>
      <c r="H2041" s="30" t="s">
        <v>5587</v>
      </c>
      <c r="I2041" s="27">
        <v>0</v>
      </c>
      <c r="J2041" s="27">
        <v>0</v>
      </c>
      <c r="K2041" s="27">
        <v>0</v>
      </c>
      <c r="L2041" s="27">
        <v>0</v>
      </c>
      <c r="M2041" s="27">
        <v>0</v>
      </c>
      <c r="N2041" s="27">
        <v>0</v>
      </c>
      <c r="O2041" s="27">
        <v>0</v>
      </c>
      <c r="P2041" s="27">
        <v>0</v>
      </c>
      <c r="Q2041" s="27">
        <v>0</v>
      </c>
      <c r="R2041" s="27">
        <v>0</v>
      </c>
      <c r="S2041" s="80">
        <v>0</v>
      </c>
      <c r="T2041" s="80">
        <v>0</v>
      </c>
      <c r="U2041" s="80">
        <v>0</v>
      </c>
      <c r="V2041" s="80">
        <v>0</v>
      </c>
      <c r="W2041" s="80">
        <v>0</v>
      </c>
      <c r="X2041" s="80">
        <v>0</v>
      </c>
      <c r="Y2041" s="80">
        <v>0</v>
      </c>
      <c r="Z2041" s="80">
        <v>0</v>
      </c>
      <c r="AA2041" s="80">
        <v>0</v>
      </c>
      <c r="AB2041" s="80">
        <v>0</v>
      </c>
      <c r="AC2041" s="80">
        <v>0</v>
      </c>
      <c r="AD2041" s="80">
        <v>0</v>
      </c>
      <c r="AE2041" s="80">
        <v>0</v>
      </c>
      <c r="AF2041" s="80">
        <v>0</v>
      </c>
      <c r="AG2041" s="80"/>
      <c r="AH2041" s="80">
        <v>0</v>
      </c>
      <c r="AI2041" s="80">
        <v>0</v>
      </c>
      <c r="AJ2041" s="80">
        <v>0</v>
      </c>
      <c r="AK2041" s="80">
        <v>0</v>
      </c>
      <c r="AL2041" s="80">
        <v>0</v>
      </c>
      <c r="AM2041" s="80">
        <v>0</v>
      </c>
      <c r="AN2041" s="41" t="s">
        <v>5558</v>
      </c>
      <c r="AO2041" s="41"/>
      <c r="AP2041" s="40" t="str" cm="1">
        <f t="array" ref="AP2041">IFERROR(_xlfn.IFS(
AR2041="MPR ISSUE","PDH",
AR2041="BSS Hardware Issue","BSS",
AR2041="Sites strategiques, MLL, Pylone, etc.","ENVTECH",
AR2041="AKTIVCO DEFAUT GE &amp; POWER Cabinet","AKTIVCO",
AR2041="AKTIVCO Coupure ENEO &amp; Baisse de tension","AKTIVCO GRID ONLY",
AR2041="Coupure ENEO &amp; Baisse de tension","IHS GRID ONLY",
AR2041="Defaut GE &amp; POWER Cabinet","IHS",
AR2041="Sharing","Partners",
AR2041="Sites strategiques &amp; DataCenter","SST &amp; DC",
AR2041="Exclu","Exclu",
AR2041="SAT","SAT",
AR2041="SPARE-ISSUE","SPARE-ISSUE",
AR2041="Fiber CAmtel","TRANS_FO_CAMTEL",
AR2041="Fiber AOF","Fiber AOF",
AR2041="Projet OCM (HUAWEI)","TRAVAUX-HUAWEI",
AR2041="Projet OCM (NOKIA)","TRAVAUX-NOKIA",
AR2041="ACCESS-ISSUE","ACCESS-ISSUE",
AR2041="Projet OCM (ZTE, NOKIA, autres projets)","TRAVAUX OCM",
AR2041="No root CAuse","No root cause",
AR2041="ODU HS","PDH",
AR2041="IP &amp; VLAN","PDH",
AR2041="Warehouse HUAWEI","SPARE-ISSUE",
AR2041="SPARE-HS","SPARE-ISSUE",
AR2041="Power Telco","BSS",AR2041="no impacts","no impacts"
),"")</f>
        <v>No root cause</v>
      </c>
      <c r="AQ2041" s="40" t="str" cm="1">
        <f t="array" ref="AQ2041">IFERROR(_xlfn.IFS(
AR2041="MPR ISSUE","TX ISSUE",
AR2041="BSS Hardware Issue","RAN ISSUE",
AR2041="Sites strategiques, MLL, Pylone, etc.","ENVTECH",
AR2041="AKTIVCO DEFAUT GE &amp; POWER Cabinet","POWER ISSUE",
AR2041="AKTIVCO Coupure ENEO &amp; Baisse de tension","POWER ISSUE",
AR2041="Coupure ENEO &amp; Baisse de tension","POWER ISSUE",
AR2041="Defaut GE &amp; POWER Cabinet","POWER ISSUE",
AR2041="Sharing","POWER ISSUE",
AR2041="Sites strategiques &amp; DataCenter","POWER ISSUE",
AR2041="Exclu","Exclu",
AR2041="SAT","TX ISSUE",
AR2041="SPARE-ISSUE","SPARE-ISSUE",
AR2041="Fiber CAmtel","TX ISSUE",
AR2041="Fiber AOF","TX ISSUE",
AR2041="Projet OCM (HUAWEI)","TRAVAUX-HUAWEI",
AR2041="Projet OCM (NOKIA)","TRAVAUX -NOKIA",
AR2041="ACCESS-ISSUE","ACCESS-ISSUE",
AR2041="Projet OCM (ZTE, NOKIA, autres projets)","TRAVAUX OCM",
AR2041="No root CAuse","No root cause",
AR2041="ODU HS","TX ISSUE",
AR2041="IP &amp; VLAN","TX ISSUE",
AR2041="Warehouse HUAWEI","SPARE-ISSUE",
AR2041="SPARE-HS","SPARE-ISSUE",
AR2041="Power Telco","RAN ISSUE",AR2041="no impacts","no impacts"
),"")</f>
        <v>No root cause</v>
      </c>
      <c r="AR2041" s="59" t="s">
        <v>5343</v>
      </c>
      <c r="AS2041" s="40" t="str" cm="1">
        <f t="array" ref="AS2041">IFERROR(_xlfn.IFS(
AR2041="MPR ISSUE","ACTIVE",
AR2041="BSS Hardware Issue","ACTIVE",
AR2041="Sites strategiques, MLL, Pylone, etc.","PASSIVE",
AR2041="AKTIVCO DEFAUT GE &amp; POWER Cabinet","PASSIVE",
AR2041="AKTIVCO Coupure ENEO &amp; Baisse de tension","PASSIVE",
AR2041="Coupure ENEO &amp; Baisse de tension","PASSIVE",
AR2041="Defaut GE &amp; POWER Cabinet","PASSIVE",
AR2041="Sharing","PASSIVE",
AR2041="Sites strategiques &amp; DataCenter","PASSIVE",
AR2041="Exclu","Exclu",
AR2041="SAT","ACTIVE",
AR2041="SPARE-ISSUE","SPARE-ISSUE",
AR2041="Fiber CAmtel","ACTIVE",
AR2041="Fiber AOF","ACTIVE",
AR2041="Projet OCM (HUAWEI)","PLANNED WORKS",
AR2041="Projet OCM (NOKIA)","PLANNED WORKS",
AR2041="ACCESS-ISSUE","ACCESS-ISSUE",
AR2041="Projet OCM (ZTE, NOKIA, autres projets)","PLANNED WORKS",
AR2041="No root CAuse","No root cause",
AR2041="ODU HS","ACTIVE",
AR2041="IP &amp; VLAN","ACTIVE",
AR2041="Warehouse HUAWEI","SPARE-ISSUE",
AR2041="SPARE-HS","SPARE-ISSUE",
AR2041="Power Telco","ACTIVE", AR2041="no impacts","no impacts"
),"")</f>
        <v>No root cause</v>
      </c>
      <c r="AT2041" s="99" t="s">
        <v>5661</v>
      </c>
      <c r="AU2041" s="99" t="s">
        <v>4566</v>
      </c>
      <c r="AW2041" s="17"/>
      <c r="AX2041" s="17" t="s">
        <v>5536</v>
      </c>
      <c r="AY2041" s="17"/>
      <c r="AZ2041" s="17" t="s">
        <v>5536</v>
      </c>
      <c r="BA2041" s="7"/>
      <c r="BC2041" s="18"/>
      <c r="BD2041" s="18"/>
      <c r="BE2041" s="18"/>
      <c r="BF2041" s="18"/>
      <c r="BG2041" s="18"/>
      <c r="BH2041" s="18"/>
      <c r="BI2041" s="18"/>
      <c r="BJ2041" s="18"/>
      <c r="BK2041" s="18"/>
      <c r="BM2041" s="18"/>
      <c r="BN2041" s="18"/>
      <c r="BO2041" s="18"/>
      <c r="BP2041" s="9" t="s">
        <v>5661</v>
      </c>
      <c r="BQ2041" s="14"/>
      <c r="BR2041" s="102" t="s">
        <v>5536</v>
      </c>
      <c r="BS2041" s="14"/>
      <c r="BT2041" s="14"/>
      <c r="BU2041" s="9"/>
      <c r="BV2041" s="9"/>
      <c r="BW2041" s="9"/>
    </row>
    <row r="2042" spans="1:75" x14ac:dyDescent="0.35">
      <c r="A2042" s="1" t="s">
        <v>4383</v>
      </c>
      <c r="B2042" s="8" t="s">
        <v>4384</v>
      </c>
      <c r="C2042" s="3" t="s">
        <v>38</v>
      </c>
      <c r="D2042" s="1" t="s">
        <v>11</v>
      </c>
      <c r="E2042" s="1" t="s">
        <v>12</v>
      </c>
      <c r="F2042" s="3" t="s">
        <v>37</v>
      </c>
      <c r="G2042" s="1" t="s">
        <v>38</v>
      </c>
      <c r="H2042" s="30" t="s">
        <v>5587</v>
      </c>
      <c r="I2042" s="27">
        <v>0</v>
      </c>
      <c r="J2042" s="27">
        <v>0</v>
      </c>
      <c r="K2042" s="27">
        <v>0</v>
      </c>
      <c r="L2042" s="27">
        <v>0</v>
      </c>
      <c r="M2042" s="27">
        <v>0</v>
      </c>
      <c r="N2042" s="27">
        <v>0</v>
      </c>
      <c r="O2042" s="27">
        <v>0</v>
      </c>
      <c r="P2042" s="27">
        <v>0</v>
      </c>
      <c r="Q2042" s="27">
        <v>0</v>
      </c>
      <c r="R2042" s="27">
        <v>0</v>
      </c>
      <c r="S2042" s="80">
        <v>0</v>
      </c>
      <c r="T2042" s="80">
        <v>0</v>
      </c>
      <c r="U2042" s="80">
        <v>0</v>
      </c>
      <c r="V2042" s="80">
        <v>0</v>
      </c>
      <c r="W2042" s="80">
        <v>0</v>
      </c>
      <c r="X2042" s="80">
        <v>0</v>
      </c>
      <c r="Y2042" s="80">
        <v>0</v>
      </c>
      <c r="Z2042" s="80">
        <v>0</v>
      </c>
      <c r="AA2042" s="80">
        <v>0</v>
      </c>
      <c r="AB2042" s="80">
        <v>0</v>
      </c>
      <c r="AC2042" s="80">
        <v>0</v>
      </c>
      <c r="AD2042" s="80">
        <v>0</v>
      </c>
      <c r="AE2042" s="80">
        <v>0</v>
      </c>
      <c r="AF2042" s="80">
        <v>0</v>
      </c>
      <c r="AG2042" s="80"/>
      <c r="AH2042" s="80">
        <v>0</v>
      </c>
      <c r="AI2042" s="80">
        <v>0</v>
      </c>
      <c r="AJ2042" s="80">
        <v>0</v>
      </c>
      <c r="AK2042" s="80">
        <v>0</v>
      </c>
      <c r="AL2042" s="80">
        <v>0</v>
      </c>
      <c r="AM2042" s="80">
        <v>0</v>
      </c>
      <c r="AN2042" s="41" t="s">
        <v>5558</v>
      </c>
      <c r="AO2042" s="41"/>
      <c r="AP2042" s="40" t="str" cm="1">
        <f t="array" ref="AP2042">IFERROR(_xlfn.IFS(
AR2042="MPR ISSUE","PDH",
AR2042="BSS Hardware Issue","BSS",
AR2042="Sites strategiques, MLL, Pylone, etc.","ENVTECH",
AR2042="AKTIVCO DEFAUT GE &amp; POWER Cabinet","AKTIVCO",
AR2042="AKTIVCO Coupure ENEO &amp; Baisse de tension","AKTIVCO GRID ONLY",
AR2042="Coupure ENEO &amp; Baisse de tension","IHS GRID ONLY",
AR2042="Defaut GE &amp; POWER Cabinet","IHS",
AR2042="Sharing","Partners",
AR2042="Sites strategiques &amp; DataCenter","SST &amp; DC",
AR2042="Exclu","Exclu",
AR2042="SAT","SAT",
AR2042="SPARE-ISSUE","SPARE-ISSUE",
AR2042="Fiber CAmtel","TRANS_FO_CAMTEL",
AR2042="Fiber AOF","Fiber AOF",
AR2042="Projet OCM (HUAWEI)","TRAVAUX-HUAWEI",
AR2042="Projet OCM (NOKIA)","TRAVAUX-NOKIA",
AR2042="ACCESS-ISSUE","ACCESS-ISSUE",
AR2042="Projet OCM (ZTE, NOKIA, autres projets)","TRAVAUX OCM",
AR2042="No root CAuse","No root cause",
AR2042="ODU HS","PDH",
AR2042="IP &amp; VLAN","PDH",
AR2042="Warehouse HUAWEI","SPARE-ISSUE",
AR2042="SPARE-HS","SPARE-ISSUE",
AR2042="Power Telco","BSS",AR2042="no impacts","no impacts"
),"")</f>
        <v>No root cause</v>
      </c>
      <c r="AQ2042" s="40" t="str" cm="1">
        <f t="array" ref="AQ2042">IFERROR(_xlfn.IFS(
AR2042="MPR ISSUE","TX ISSUE",
AR2042="BSS Hardware Issue","RAN ISSUE",
AR2042="Sites strategiques, MLL, Pylone, etc.","ENVTECH",
AR2042="AKTIVCO DEFAUT GE &amp; POWER Cabinet","POWER ISSUE",
AR2042="AKTIVCO Coupure ENEO &amp; Baisse de tension","POWER ISSUE",
AR2042="Coupure ENEO &amp; Baisse de tension","POWER ISSUE",
AR2042="Defaut GE &amp; POWER Cabinet","POWER ISSUE",
AR2042="Sharing","POWER ISSUE",
AR2042="Sites strategiques &amp; DataCenter","POWER ISSUE",
AR2042="Exclu","Exclu",
AR2042="SAT","TX ISSUE",
AR2042="SPARE-ISSUE","SPARE-ISSUE",
AR2042="Fiber CAmtel","TX ISSUE",
AR2042="Fiber AOF","TX ISSUE",
AR2042="Projet OCM (HUAWEI)","TRAVAUX-HUAWEI",
AR2042="Projet OCM (NOKIA)","TRAVAUX -NOKIA",
AR2042="ACCESS-ISSUE","ACCESS-ISSUE",
AR2042="Projet OCM (ZTE, NOKIA, autres projets)","TRAVAUX OCM",
AR2042="No root CAuse","No root cause",
AR2042="ODU HS","TX ISSUE",
AR2042="IP &amp; VLAN","TX ISSUE",
AR2042="Warehouse HUAWEI","SPARE-ISSUE",
AR2042="SPARE-HS","SPARE-ISSUE",
AR2042="Power Telco","RAN ISSUE",AR2042="no impacts","no impacts"
),"")</f>
        <v>No root cause</v>
      </c>
      <c r="AR2042" s="59" t="s">
        <v>5343</v>
      </c>
      <c r="AS2042" s="40" t="str" cm="1">
        <f t="array" ref="AS2042">IFERROR(_xlfn.IFS(
AR2042="MPR ISSUE","ACTIVE",
AR2042="BSS Hardware Issue","ACTIVE",
AR2042="Sites strategiques, MLL, Pylone, etc.","PASSIVE",
AR2042="AKTIVCO DEFAUT GE &amp; POWER Cabinet","PASSIVE",
AR2042="AKTIVCO Coupure ENEO &amp; Baisse de tension","PASSIVE",
AR2042="Coupure ENEO &amp; Baisse de tension","PASSIVE",
AR2042="Defaut GE &amp; POWER Cabinet","PASSIVE",
AR2042="Sharing","PASSIVE",
AR2042="Sites strategiques &amp; DataCenter","PASSIVE",
AR2042="Exclu","Exclu",
AR2042="SAT","ACTIVE",
AR2042="SPARE-ISSUE","SPARE-ISSUE",
AR2042="Fiber CAmtel","ACTIVE",
AR2042="Fiber AOF","ACTIVE",
AR2042="Projet OCM (HUAWEI)","PLANNED WORKS",
AR2042="Projet OCM (NOKIA)","PLANNED WORKS",
AR2042="ACCESS-ISSUE","ACCESS-ISSUE",
AR2042="Projet OCM (ZTE, NOKIA, autres projets)","PLANNED WORKS",
AR2042="No root CAuse","No root cause",
AR2042="ODU HS","ACTIVE",
AR2042="IP &amp; VLAN","ACTIVE",
AR2042="Warehouse HUAWEI","SPARE-ISSUE",
AR2042="SPARE-HS","SPARE-ISSUE",
AR2042="Power Telco","ACTIVE", AR2042="no impacts","no impacts"
),"")</f>
        <v>No root cause</v>
      </c>
      <c r="AT2042" s="99" t="s">
        <v>5661</v>
      </c>
      <c r="AU2042" s="99" t="s">
        <v>4384</v>
      </c>
      <c r="AW2042" s="17"/>
      <c r="AX2042" s="17" t="s">
        <v>5536</v>
      </c>
      <c r="AY2042" s="17"/>
      <c r="AZ2042" s="17" t="s">
        <v>5536</v>
      </c>
      <c r="BA2042" s="7"/>
      <c r="BC2042" s="18"/>
      <c r="BD2042" s="18"/>
      <c r="BE2042" s="18"/>
      <c r="BF2042" s="18"/>
      <c r="BG2042" s="18"/>
      <c r="BH2042" s="18"/>
      <c r="BI2042" s="18"/>
      <c r="BJ2042" s="18"/>
      <c r="BK2042" s="18"/>
      <c r="BM2042" s="18"/>
      <c r="BN2042" s="18"/>
      <c r="BO2042" s="18"/>
      <c r="BP2042" s="9" t="s">
        <v>5661</v>
      </c>
      <c r="BQ2042" s="14"/>
      <c r="BR2042" s="102" t="s">
        <v>5536</v>
      </c>
      <c r="BS2042" s="14"/>
      <c r="BT2042" s="14"/>
      <c r="BU2042" s="9"/>
      <c r="BV2042" s="9"/>
      <c r="BW2042" s="9"/>
    </row>
    <row r="2043" spans="1:75" x14ac:dyDescent="0.35">
      <c r="A2043" s="1" t="s">
        <v>4847</v>
      </c>
      <c r="B2043" s="8" t="s">
        <v>4848</v>
      </c>
      <c r="C2043" s="3" t="s">
        <v>37</v>
      </c>
      <c r="D2043" s="1" t="s">
        <v>357</v>
      </c>
      <c r="E2043" s="1" t="s">
        <v>5499</v>
      </c>
      <c r="F2043" s="3" t="s">
        <v>37</v>
      </c>
      <c r="G2043" s="1" t="s">
        <v>4847</v>
      </c>
      <c r="H2043" s="30" t="s">
        <v>5587</v>
      </c>
      <c r="I2043" s="27">
        <v>0</v>
      </c>
      <c r="J2043" s="27">
        <v>0</v>
      </c>
      <c r="K2043" s="27">
        <v>0</v>
      </c>
      <c r="L2043" s="27">
        <v>0</v>
      </c>
      <c r="M2043" s="27">
        <v>0</v>
      </c>
      <c r="N2043" s="27">
        <v>0</v>
      </c>
      <c r="O2043" s="27">
        <v>0</v>
      </c>
      <c r="P2043" s="27">
        <v>0</v>
      </c>
      <c r="Q2043" s="27">
        <v>0</v>
      </c>
      <c r="R2043" s="27">
        <v>0</v>
      </c>
      <c r="S2043" s="80">
        <v>0</v>
      </c>
      <c r="T2043" s="80">
        <v>0</v>
      </c>
      <c r="U2043" s="80">
        <v>0</v>
      </c>
      <c r="V2043" s="80">
        <v>0</v>
      </c>
      <c r="W2043" s="80">
        <v>0</v>
      </c>
      <c r="X2043" s="80">
        <v>0</v>
      </c>
      <c r="Y2043" s="80">
        <v>0</v>
      </c>
      <c r="Z2043" s="80">
        <v>0</v>
      </c>
      <c r="AA2043" s="80">
        <v>0</v>
      </c>
      <c r="AB2043" s="80">
        <v>0</v>
      </c>
      <c r="AC2043" s="80">
        <v>0</v>
      </c>
      <c r="AD2043" s="80">
        <v>0</v>
      </c>
      <c r="AE2043" s="80">
        <v>0</v>
      </c>
      <c r="AF2043" s="80">
        <v>0</v>
      </c>
      <c r="AG2043" s="80"/>
      <c r="AH2043" s="80">
        <v>0</v>
      </c>
      <c r="AI2043" s="80">
        <v>0</v>
      </c>
      <c r="AJ2043" s="80">
        <v>0</v>
      </c>
      <c r="AK2043" s="80">
        <v>0</v>
      </c>
      <c r="AL2043" s="80">
        <v>0</v>
      </c>
      <c r="AM2043" s="80">
        <v>0</v>
      </c>
      <c r="AN2043" s="41" t="s">
        <v>5558</v>
      </c>
      <c r="AO2043" s="41"/>
      <c r="AP2043" s="40" t="str" cm="1">
        <f t="array" ref="AP2043">IFERROR(_xlfn.IFS(
AR2043="MPR ISSUE","PDH",
AR2043="BSS Hardware Issue","BSS",
AR2043="Sites strategiques, MLL, Pylone, etc.","ENVTECH",
AR2043="AKTIVCO DEFAUT GE &amp; POWER Cabinet","AKTIVCO",
AR2043="AKTIVCO Coupure ENEO &amp; Baisse de tension","AKTIVCO GRID ONLY",
AR2043="Coupure ENEO &amp; Baisse de tension","IHS GRID ONLY",
AR2043="Defaut GE &amp; POWER Cabinet","IHS",
AR2043="Sharing","Partners",
AR2043="Sites strategiques &amp; DataCenter","SST &amp; DC",
AR2043="Exclu","Exclu",
AR2043="SAT","SAT",
AR2043="SPARE-ISSUE","SPARE-ISSUE",
AR2043="Fiber CAmtel","TRANS_FO_CAMTEL",
AR2043="Fiber AOF","Fiber AOF",
AR2043="Projet OCM (HUAWEI)","TRAVAUX-HUAWEI",
AR2043="Projet OCM (NOKIA)","TRAVAUX-NOKIA",
AR2043="ACCESS-ISSUE","ACCESS-ISSUE",
AR2043="Projet OCM (ZTE, NOKIA, autres projets)","TRAVAUX OCM",
AR2043="No root CAuse","No root cause",
AR2043="ODU HS","PDH",
AR2043="IP &amp; VLAN","PDH",
AR2043="Warehouse HUAWEI","SPARE-ISSUE",
AR2043="SPARE-HS","SPARE-ISSUE",
AR2043="Power Telco","BSS",AR2043="no impacts","no impacts"
),"")</f>
        <v>No root cause</v>
      </c>
      <c r="AQ2043" s="40" t="str" cm="1">
        <f t="array" ref="AQ2043">IFERROR(_xlfn.IFS(
AR2043="MPR ISSUE","TX ISSUE",
AR2043="BSS Hardware Issue","RAN ISSUE",
AR2043="Sites strategiques, MLL, Pylone, etc.","ENVTECH",
AR2043="AKTIVCO DEFAUT GE &amp; POWER Cabinet","POWER ISSUE",
AR2043="AKTIVCO Coupure ENEO &amp; Baisse de tension","POWER ISSUE",
AR2043="Coupure ENEO &amp; Baisse de tension","POWER ISSUE",
AR2043="Defaut GE &amp; POWER Cabinet","POWER ISSUE",
AR2043="Sharing","POWER ISSUE",
AR2043="Sites strategiques &amp; DataCenter","POWER ISSUE",
AR2043="Exclu","Exclu",
AR2043="SAT","TX ISSUE",
AR2043="SPARE-ISSUE","SPARE-ISSUE",
AR2043="Fiber CAmtel","TX ISSUE",
AR2043="Fiber AOF","TX ISSUE",
AR2043="Projet OCM (HUAWEI)","TRAVAUX-HUAWEI",
AR2043="Projet OCM (NOKIA)","TRAVAUX -NOKIA",
AR2043="ACCESS-ISSUE","ACCESS-ISSUE",
AR2043="Projet OCM (ZTE, NOKIA, autres projets)","TRAVAUX OCM",
AR2043="No root CAuse","No root cause",
AR2043="ODU HS","TX ISSUE",
AR2043="IP &amp; VLAN","TX ISSUE",
AR2043="Warehouse HUAWEI","SPARE-ISSUE",
AR2043="SPARE-HS","SPARE-ISSUE",
AR2043="Power Telco","RAN ISSUE",AR2043="no impacts","no impacts"
),"")</f>
        <v>No root cause</v>
      </c>
      <c r="AR2043" s="59" t="s">
        <v>5343</v>
      </c>
      <c r="AS2043" s="40" t="str" cm="1">
        <f t="array" ref="AS2043">IFERROR(_xlfn.IFS(
AR2043="MPR ISSUE","ACTIVE",
AR2043="BSS Hardware Issue","ACTIVE",
AR2043="Sites strategiques, MLL, Pylone, etc.","PASSIVE",
AR2043="AKTIVCO DEFAUT GE &amp; POWER Cabinet","PASSIVE",
AR2043="AKTIVCO Coupure ENEO &amp; Baisse de tension","PASSIVE",
AR2043="Coupure ENEO &amp; Baisse de tension","PASSIVE",
AR2043="Defaut GE &amp; POWER Cabinet","PASSIVE",
AR2043="Sharing","PASSIVE",
AR2043="Sites strategiques &amp; DataCenter","PASSIVE",
AR2043="Exclu","Exclu",
AR2043="SAT","ACTIVE",
AR2043="SPARE-ISSUE","SPARE-ISSUE",
AR2043="Fiber CAmtel","ACTIVE",
AR2043="Fiber AOF","ACTIVE",
AR2043="Projet OCM (HUAWEI)","PLANNED WORKS",
AR2043="Projet OCM (NOKIA)","PLANNED WORKS",
AR2043="ACCESS-ISSUE","ACCESS-ISSUE",
AR2043="Projet OCM (ZTE, NOKIA, autres projets)","PLANNED WORKS",
AR2043="No root CAuse","No root cause",
AR2043="ODU HS","ACTIVE",
AR2043="IP &amp; VLAN","ACTIVE",
AR2043="Warehouse HUAWEI","SPARE-ISSUE",
AR2043="SPARE-HS","SPARE-ISSUE",
AR2043="Power Telco","ACTIVE", AR2043="no impacts","no impacts"
),"")</f>
        <v>No root cause</v>
      </c>
      <c r="AT2043" s="99" t="s">
        <v>5661</v>
      </c>
      <c r="AU2043" s="99" t="s">
        <v>4848</v>
      </c>
      <c r="AW2043" s="17"/>
      <c r="AX2043" s="17" t="s">
        <v>5536</v>
      </c>
      <c r="AY2043" s="17"/>
      <c r="AZ2043" s="17" t="s">
        <v>5536</v>
      </c>
      <c r="BA2043" s="7"/>
      <c r="BC2043" s="18"/>
      <c r="BD2043" s="18"/>
      <c r="BE2043" s="18"/>
      <c r="BF2043" s="18"/>
      <c r="BG2043" s="18"/>
      <c r="BH2043" s="18"/>
      <c r="BI2043" s="18"/>
      <c r="BJ2043" s="18"/>
      <c r="BK2043" s="18"/>
      <c r="BM2043" s="18"/>
      <c r="BN2043" s="18"/>
      <c r="BO2043" s="18"/>
      <c r="BP2043" s="9" t="s">
        <v>5661</v>
      </c>
      <c r="BQ2043" s="14"/>
      <c r="BR2043" s="102" t="s">
        <v>5536</v>
      </c>
      <c r="BS2043" s="14"/>
      <c r="BT2043" s="14"/>
      <c r="BU2043" s="9"/>
      <c r="BV2043" s="9"/>
      <c r="BW2043" s="9"/>
    </row>
    <row r="2044" spans="1:75" x14ac:dyDescent="0.35">
      <c r="A2044" s="1" t="s">
        <v>4710</v>
      </c>
      <c r="B2044" s="8" t="s">
        <v>4711</v>
      </c>
      <c r="C2044" s="3" t="s">
        <v>37</v>
      </c>
      <c r="D2044" s="1" t="s">
        <v>11</v>
      </c>
      <c r="E2044" s="1" t="s">
        <v>12</v>
      </c>
      <c r="F2044" s="3" t="s">
        <v>37</v>
      </c>
      <c r="G2044" s="1" t="s">
        <v>4151</v>
      </c>
      <c r="H2044" s="30" t="s">
        <v>5587</v>
      </c>
      <c r="I2044" s="27">
        <v>0</v>
      </c>
      <c r="J2044" s="27">
        <v>0</v>
      </c>
      <c r="K2044" s="27">
        <v>0</v>
      </c>
      <c r="L2044" s="27">
        <v>0</v>
      </c>
      <c r="M2044" s="27">
        <v>0</v>
      </c>
      <c r="N2044" s="27">
        <v>0</v>
      </c>
      <c r="O2044" s="27">
        <v>0</v>
      </c>
      <c r="P2044" s="27">
        <v>0</v>
      </c>
      <c r="Q2044" s="27">
        <v>0</v>
      </c>
      <c r="R2044" s="27">
        <v>0</v>
      </c>
      <c r="S2044" s="80">
        <v>0</v>
      </c>
      <c r="T2044" s="80">
        <v>0</v>
      </c>
      <c r="U2044" s="80">
        <v>0</v>
      </c>
      <c r="V2044" s="80">
        <v>0</v>
      </c>
      <c r="W2044" s="80">
        <v>0</v>
      </c>
      <c r="X2044" s="80">
        <v>0</v>
      </c>
      <c r="Y2044" s="80">
        <v>0</v>
      </c>
      <c r="Z2044" s="80">
        <v>0</v>
      </c>
      <c r="AA2044" s="80">
        <v>0</v>
      </c>
      <c r="AB2044" s="80">
        <v>0</v>
      </c>
      <c r="AC2044" s="80">
        <v>0</v>
      </c>
      <c r="AD2044" s="80">
        <v>0</v>
      </c>
      <c r="AE2044" s="80">
        <v>0</v>
      </c>
      <c r="AF2044" s="80">
        <v>0</v>
      </c>
      <c r="AG2044" s="80"/>
      <c r="AH2044" s="80">
        <v>0</v>
      </c>
      <c r="AI2044" s="80">
        <v>0</v>
      </c>
      <c r="AJ2044" s="80">
        <v>0</v>
      </c>
      <c r="AK2044" s="80">
        <v>0</v>
      </c>
      <c r="AL2044" s="80">
        <v>0</v>
      </c>
      <c r="AM2044" s="80">
        <v>0</v>
      </c>
      <c r="AN2044" s="41" t="s">
        <v>5558</v>
      </c>
      <c r="AO2044" s="41"/>
      <c r="AP2044" s="40" t="str" cm="1">
        <f t="array" ref="AP2044">IFERROR(_xlfn.IFS(
AR2044="MPR ISSUE","PDH",
AR2044="BSS Hardware Issue","BSS",
AR2044="Sites strategiques, MLL, Pylone, etc.","ENVTECH",
AR2044="AKTIVCO DEFAUT GE &amp; POWER Cabinet","AKTIVCO",
AR2044="AKTIVCO Coupure ENEO &amp; Baisse de tension","AKTIVCO GRID ONLY",
AR2044="Coupure ENEO &amp; Baisse de tension","IHS GRID ONLY",
AR2044="Defaut GE &amp; POWER Cabinet","IHS",
AR2044="Sharing","Partners",
AR2044="Sites strategiques &amp; DataCenter","SST &amp; DC",
AR2044="Exclu","Exclu",
AR2044="SAT","SAT",
AR2044="SPARE-ISSUE","SPARE-ISSUE",
AR2044="Fiber CAmtel","TRANS_FO_CAMTEL",
AR2044="Fiber AOF","Fiber AOF",
AR2044="Projet OCM (HUAWEI)","TRAVAUX-HUAWEI",
AR2044="Projet OCM (NOKIA)","TRAVAUX-NOKIA",
AR2044="ACCESS-ISSUE","ACCESS-ISSUE",
AR2044="Projet OCM (ZTE, NOKIA, autres projets)","TRAVAUX OCM",
AR2044="No root CAuse","No root cause",
AR2044="ODU HS","PDH",
AR2044="IP &amp; VLAN","PDH",
AR2044="Warehouse HUAWEI","SPARE-ISSUE",
AR2044="SPARE-HS","SPARE-ISSUE",
AR2044="Power Telco","BSS",AR2044="no impacts","no impacts"
),"")</f>
        <v>No root cause</v>
      </c>
      <c r="AQ2044" s="40" t="str" cm="1">
        <f t="array" ref="AQ2044">IFERROR(_xlfn.IFS(
AR2044="MPR ISSUE","TX ISSUE",
AR2044="BSS Hardware Issue","RAN ISSUE",
AR2044="Sites strategiques, MLL, Pylone, etc.","ENVTECH",
AR2044="AKTIVCO DEFAUT GE &amp; POWER Cabinet","POWER ISSUE",
AR2044="AKTIVCO Coupure ENEO &amp; Baisse de tension","POWER ISSUE",
AR2044="Coupure ENEO &amp; Baisse de tension","POWER ISSUE",
AR2044="Defaut GE &amp; POWER Cabinet","POWER ISSUE",
AR2044="Sharing","POWER ISSUE",
AR2044="Sites strategiques &amp; DataCenter","POWER ISSUE",
AR2044="Exclu","Exclu",
AR2044="SAT","TX ISSUE",
AR2044="SPARE-ISSUE","SPARE-ISSUE",
AR2044="Fiber CAmtel","TX ISSUE",
AR2044="Fiber AOF","TX ISSUE",
AR2044="Projet OCM (HUAWEI)","TRAVAUX-HUAWEI",
AR2044="Projet OCM (NOKIA)","TRAVAUX -NOKIA",
AR2044="ACCESS-ISSUE","ACCESS-ISSUE",
AR2044="Projet OCM (ZTE, NOKIA, autres projets)","TRAVAUX OCM",
AR2044="No root CAuse","No root cause",
AR2044="ODU HS","TX ISSUE",
AR2044="IP &amp; VLAN","TX ISSUE",
AR2044="Warehouse HUAWEI","SPARE-ISSUE",
AR2044="SPARE-HS","SPARE-ISSUE",
AR2044="Power Telco","RAN ISSUE",AR2044="no impacts","no impacts"
),"")</f>
        <v>No root cause</v>
      </c>
      <c r="AR2044" s="59" t="s">
        <v>5343</v>
      </c>
      <c r="AS2044" s="40" t="str" cm="1">
        <f t="array" ref="AS2044">IFERROR(_xlfn.IFS(
AR2044="MPR ISSUE","ACTIVE",
AR2044="BSS Hardware Issue","ACTIVE",
AR2044="Sites strategiques, MLL, Pylone, etc.","PASSIVE",
AR2044="AKTIVCO DEFAUT GE &amp; POWER Cabinet","PASSIVE",
AR2044="AKTIVCO Coupure ENEO &amp; Baisse de tension","PASSIVE",
AR2044="Coupure ENEO &amp; Baisse de tension","PASSIVE",
AR2044="Defaut GE &amp; POWER Cabinet","PASSIVE",
AR2044="Sharing","PASSIVE",
AR2044="Sites strategiques &amp; DataCenter","PASSIVE",
AR2044="Exclu","Exclu",
AR2044="SAT","ACTIVE",
AR2044="SPARE-ISSUE","SPARE-ISSUE",
AR2044="Fiber CAmtel","ACTIVE",
AR2044="Fiber AOF","ACTIVE",
AR2044="Projet OCM (HUAWEI)","PLANNED WORKS",
AR2044="Projet OCM (NOKIA)","PLANNED WORKS",
AR2044="ACCESS-ISSUE","ACCESS-ISSUE",
AR2044="Projet OCM (ZTE, NOKIA, autres projets)","PLANNED WORKS",
AR2044="No root CAuse","No root cause",
AR2044="ODU HS","ACTIVE",
AR2044="IP &amp; VLAN","ACTIVE",
AR2044="Warehouse HUAWEI","SPARE-ISSUE",
AR2044="SPARE-HS","SPARE-ISSUE",
AR2044="Power Telco","ACTIVE", AR2044="no impacts","no impacts"
),"")</f>
        <v>No root cause</v>
      </c>
      <c r="AT2044" s="99" t="s">
        <v>5661</v>
      </c>
      <c r="AU2044" s="99" t="s">
        <v>4711</v>
      </c>
      <c r="AW2044" s="17"/>
      <c r="AX2044" s="17" t="s">
        <v>5536</v>
      </c>
      <c r="AY2044" s="17"/>
      <c r="AZ2044" s="17" t="s">
        <v>5536</v>
      </c>
      <c r="BA2044" s="7"/>
      <c r="BC2044" s="18"/>
      <c r="BD2044" s="18"/>
      <c r="BE2044" s="18"/>
      <c r="BF2044" s="18"/>
      <c r="BG2044" s="18"/>
      <c r="BH2044" s="18"/>
      <c r="BI2044" s="18"/>
      <c r="BJ2044" s="18"/>
      <c r="BK2044" s="18"/>
      <c r="BM2044" s="18"/>
      <c r="BN2044" s="18"/>
      <c r="BO2044" s="18"/>
      <c r="BP2044" s="9" t="s">
        <v>5661</v>
      </c>
      <c r="BQ2044" s="14"/>
      <c r="BR2044" s="102" t="s">
        <v>5536</v>
      </c>
      <c r="BS2044" s="14"/>
      <c r="BT2044" s="14"/>
      <c r="BU2044" s="9"/>
      <c r="BV2044" s="9"/>
      <c r="BW2044" s="9"/>
    </row>
    <row r="2045" spans="1:75" x14ac:dyDescent="0.35">
      <c r="A2045" s="2" t="s">
        <v>3646</v>
      </c>
      <c r="B2045" s="8" t="s">
        <v>3647</v>
      </c>
      <c r="C2045" s="3" t="s">
        <v>37</v>
      </c>
      <c r="D2045" s="1" t="s">
        <v>21</v>
      </c>
      <c r="E2045" s="1" t="s">
        <v>36</v>
      </c>
      <c r="F2045" s="3" t="s">
        <v>37</v>
      </c>
      <c r="G2045" s="1" t="s">
        <v>3648</v>
      </c>
      <c r="H2045" s="30" t="s">
        <v>5587</v>
      </c>
      <c r="I2045" s="27">
        <v>0</v>
      </c>
      <c r="J2045" s="27">
        <v>0</v>
      </c>
      <c r="K2045" s="27">
        <v>0</v>
      </c>
      <c r="L2045" s="27">
        <v>0</v>
      </c>
      <c r="M2045" s="27">
        <v>0</v>
      </c>
      <c r="N2045" s="27">
        <v>0</v>
      </c>
      <c r="O2045" s="27">
        <v>0</v>
      </c>
      <c r="P2045" s="27">
        <v>0</v>
      </c>
      <c r="Q2045" s="27">
        <v>0</v>
      </c>
      <c r="R2045" s="27">
        <v>0</v>
      </c>
      <c r="S2045" s="80">
        <v>0</v>
      </c>
      <c r="T2045" s="80">
        <v>0</v>
      </c>
      <c r="U2045" s="80">
        <v>0</v>
      </c>
      <c r="V2045" s="80">
        <v>0</v>
      </c>
      <c r="W2045" s="80">
        <v>0</v>
      </c>
      <c r="X2045" s="80">
        <v>0</v>
      </c>
      <c r="Y2045" s="80">
        <v>0</v>
      </c>
      <c r="Z2045" s="80">
        <v>0</v>
      </c>
      <c r="AA2045" s="80">
        <v>0</v>
      </c>
      <c r="AB2045" s="80">
        <v>0</v>
      </c>
      <c r="AC2045" s="80">
        <v>0</v>
      </c>
      <c r="AD2045" s="80">
        <v>0</v>
      </c>
      <c r="AE2045" s="80">
        <v>0</v>
      </c>
      <c r="AF2045" s="80">
        <v>0</v>
      </c>
      <c r="AG2045" s="80"/>
      <c r="AH2045" s="80">
        <v>0</v>
      </c>
      <c r="AI2045" s="80">
        <v>0</v>
      </c>
      <c r="AJ2045" s="80">
        <v>0</v>
      </c>
      <c r="AK2045" s="80">
        <v>0</v>
      </c>
      <c r="AL2045" s="80">
        <v>0</v>
      </c>
      <c r="AM2045" s="80">
        <v>0</v>
      </c>
      <c r="AN2045" s="41" t="s">
        <v>5558</v>
      </c>
      <c r="AO2045" s="41"/>
      <c r="AP2045" s="40" t="str" cm="1">
        <f t="array" ref="AP2045">IFERROR(_xlfn.IFS(
AR2045="MPR ISSUE","PDH",
AR2045="BSS Hardware Issue","BSS",
AR2045="Sites strategiques, MLL, Pylone, etc.","ENVTECH",
AR2045="AKTIVCO DEFAUT GE &amp; POWER Cabinet","AKTIVCO",
AR2045="AKTIVCO Coupure ENEO &amp; Baisse de tension","AKTIVCO GRID ONLY",
AR2045="Coupure ENEO &amp; Baisse de tension","IHS GRID ONLY",
AR2045="Defaut GE &amp; POWER Cabinet","IHS",
AR2045="Sharing","Partners",
AR2045="Sites strategiques &amp; DataCenter","SST &amp; DC",
AR2045="Exclu","Exclu",
AR2045="SAT","SAT",
AR2045="SPARE-ISSUE","SPARE-ISSUE",
AR2045="Fiber CAmtel","TRANS_FO_CAMTEL",
AR2045="Fiber AOF","Fiber AOF",
AR2045="Projet OCM (HUAWEI)","TRAVAUX-HUAWEI",
AR2045="Projet OCM (NOKIA)","TRAVAUX-NOKIA",
AR2045="ACCESS-ISSUE","ACCESS-ISSUE",
AR2045="Projet OCM (ZTE, NOKIA, autres projets)","TRAVAUX OCM",
AR2045="No root CAuse","No root cause",
AR2045="ODU HS","PDH",
AR2045="IP &amp; VLAN","PDH",
AR2045="Warehouse HUAWEI","SPARE-ISSUE",
AR2045="SPARE-HS","SPARE-ISSUE",
AR2045="Power Telco","BSS",AR2045="no impacts","no impacts"
),"")</f>
        <v>No root cause</v>
      </c>
      <c r="AQ2045" s="40" t="str" cm="1">
        <f t="array" ref="AQ2045">IFERROR(_xlfn.IFS(
AR2045="MPR ISSUE","TX ISSUE",
AR2045="BSS Hardware Issue","RAN ISSUE",
AR2045="Sites strategiques, MLL, Pylone, etc.","ENVTECH",
AR2045="AKTIVCO DEFAUT GE &amp; POWER Cabinet","POWER ISSUE",
AR2045="AKTIVCO Coupure ENEO &amp; Baisse de tension","POWER ISSUE",
AR2045="Coupure ENEO &amp; Baisse de tension","POWER ISSUE",
AR2045="Defaut GE &amp; POWER Cabinet","POWER ISSUE",
AR2045="Sharing","POWER ISSUE",
AR2045="Sites strategiques &amp; DataCenter","POWER ISSUE",
AR2045="Exclu","Exclu",
AR2045="SAT","TX ISSUE",
AR2045="SPARE-ISSUE","SPARE-ISSUE",
AR2045="Fiber CAmtel","TX ISSUE",
AR2045="Fiber AOF","TX ISSUE",
AR2045="Projet OCM (HUAWEI)","TRAVAUX-HUAWEI",
AR2045="Projet OCM (NOKIA)","TRAVAUX -NOKIA",
AR2045="ACCESS-ISSUE","ACCESS-ISSUE",
AR2045="Projet OCM (ZTE, NOKIA, autres projets)","TRAVAUX OCM",
AR2045="No root CAuse","No root cause",
AR2045="ODU HS","TX ISSUE",
AR2045="IP &amp; VLAN","TX ISSUE",
AR2045="Warehouse HUAWEI","SPARE-ISSUE",
AR2045="SPARE-HS","SPARE-ISSUE",
AR2045="Power Telco","RAN ISSUE",AR2045="no impacts","no impacts"
),"")</f>
        <v>No root cause</v>
      </c>
      <c r="AR2045" s="59" t="s">
        <v>5343</v>
      </c>
      <c r="AS2045" s="40" t="str" cm="1">
        <f t="array" ref="AS2045">IFERROR(_xlfn.IFS(
AR2045="MPR ISSUE","ACTIVE",
AR2045="BSS Hardware Issue","ACTIVE",
AR2045="Sites strategiques, MLL, Pylone, etc.","PASSIVE",
AR2045="AKTIVCO DEFAUT GE &amp; POWER Cabinet","PASSIVE",
AR2045="AKTIVCO Coupure ENEO &amp; Baisse de tension","PASSIVE",
AR2045="Coupure ENEO &amp; Baisse de tension","PASSIVE",
AR2045="Defaut GE &amp; POWER Cabinet","PASSIVE",
AR2045="Sharing","PASSIVE",
AR2045="Sites strategiques &amp; DataCenter","PASSIVE",
AR2045="Exclu","Exclu",
AR2045="SAT","ACTIVE",
AR2045="SPARE-ISSUE","SPARE-ISSUE",
AR2045="Fiber CAmtel","ACTIVE",
AR2045="Fiber AOF","ACTIVE",
AR2045="Projet OCM (HUAWEI)","PLANNED WORKS",
AR2045="Projet OCM (NOKIA)","PLANNED WORKS",
AR2045="ACCESS-ISSUE","ACCESS-ISSUE",
AR2045="Projet OCM (ZTE, NOKIA, autres projets)","PLANNED WORKS",
AR2045="No root CAuse","No root cause",
AR2045="ODU HS","ACTIVE",
AR2045="IP &amp; VLAN","ACTIVE",
AR2045="Warehouse HUAWEI","SPARE-ISSUE",
AR2045="SPARE-HS","SPARE-ISSUE",
AR2045="Power Telco","ACTIVE", AR2045="no impacts","no impacts"
),"")</f>
        <v>No root cause</v>
      </c>
      <c r="AT2045" s="99" t="s">
        <v>5661</v>
      </c>
      <c r="AU2045" s="99" t="s">
        <v>3647</v>
      </c>
      <c r="AW2045" s="17"/>
      <c r="AX2045" s="17" t="s">
        <v>5536</v>
      </c>
      <c r="AY2045" s="17"/>
      <c r="AZ2045" s="17" t="s">
        <v>5536</v>
      </c>
      <c r="BA2045" s="7"/>
      <c r="BC2045" s="18"/>
      <c r="BD2045" s="18"/>
      <c r="BE2045" s="18"/>
      <c r="BF2045" s="18"/>
      <c r="BG2045" s="18"/>
      <c r="BH2045" s="18"/>
      <c r="BI2045" s="18"/>
      <c r="BJ2045" s="18"/>
      <c r="BK2045" s="18"/>
      <c r="BM2045" s="18"/>
      <c r="BN2045" s="18"/>
      <c r="BO2045" s="18"/>
      <c r="BP2045" s="9" t="s">
        <v>5661</v>
      </c>
      <c r="BQ2045" s="14"/>
      <c r="BR2045" s="102" t="s">
        <v>5536</v>
      </c>
      <c r="BS2045" s="14"/>
      <c r="BT2045" s="14"/>
      <c r="BU2045" s="9"/>
      <c r="BV2045" s="9"/>
      <c r="BW2045" s="9"/>
    </row>
    <row r="2046" spans="1:75" x14ac:dyDescent="0.35">
      <c r="A2046" s="1" t="s">
        <v>3778</v>
      </c>
      <c r="B2046" s="8" t="s">
        <v>3779</v>
      </c>
      <c r="C2046" s="3" t="s">
        <v>31</v>
      </c>
      <c r="D2046" s="1" t="s">
        <v>21</v>
      </c>
      <c r="E2046" s="1" t="s">
        <v>30</v>
      </c>
      <c r="F2046" s="3" t="s">
        <v>31</v>
      </c>
      <c r="G2046" s="1" t="s">
        <v>3780</v>
      </c>
      <c r="H2046" s="30" t="s">
        <v>5587</v>
      </c>
      <c r="I2046" s="27">
        <v>0</v>
      </c>
      <c r="J2046" s="27">
        <v>0</v>
      </c>
      <c r="K2046" s="27">
        <v>0</v>
      </c>
      <c r="L2046" s="27">
        <v>0</v>
      </c>
      <c r="M2046" s="27">
        <v>0</v>
      </c>
      <c r="N2046" s="27">
        <v>0</v>
      </c>
      <c r="O2046" s="27">
        <v>0</v>
      </c>
      <c r="P2046" s="27">
        <v>0</v>
      </c>
      <c r="Q2046" s="27">
        <v>0</v>
      </c>
      <c r="R2046" s="27">
        <v>0</v>
      </c>
      <c r="S2046" s="80">
        <v>0</v>
      </c>
      <c r="T2046" s="80">
        <v>0</v>
      </c>
      <c r="U2046" s="80">
        <v>0</v>
      </c>
      <c r="V2046" s="80">
        <v>0</v>
      </c>
      <c r="W2046" s="80">
        <v>0</v>
      </c>
      <c r="X2046" s="80">
        <v>0</v>
      </c>
      <c r="Y2046" s="80">
        <v>0</v>
      </c>
      <c r="Z2046" s="80">
        <v>0</v>
      </c>
      <c r="AA2046" s="80">
        <v>0</v>
      </c>
      <c r="AB2046" s="80">
        <v>0</v>
      </c>
      <c r="AC2046" s="80">
        <v>0</v>
      </c>
      <c r="AD2046" s="80">
        <v>0</v>
      </c>
      <c r="AE2046" s="80">
        <v>0</v>
      </c>
      <c r="AF2046" s="80">
        <v>0</v>
      </c>
      <c r="AG2046" s="80"/>
      <c r="AH2046" s="80">
        <v>0</v>
      </c>
      <c r="AI2046" s="80">
        <v>0</v>
      </c>
      <c r="AJ2046" s="80">
        <v>0</v>
      </c>
      <c r="AK2046" s="80">
        <v>0</v>
      </c>
      <c r="AL2046" s="80">
        <v>0</v>
      </c>
      <c r="AM2046" s="80">
        <v>0</v>
      </c>
      <c r="AN2046" s="41" t="s">
        <v>5558</v>
      </c>
      <c r="AO2046" s="41"/>
      <c r="AP2046" s="40" t="str" cm="1">
        <f t="array" ref="AP2046">IFERROR(_xlfn.IFS(
AR2046="MPR ISSUE","PDH",
AR2046="BSS Hardware Issue","BSS",
AR2046="Sites strategiques, MLL, Pylone, etc.","ENVTECH",
AR2046="AKTIVCO DEFAUT GE &amp; POWER Cabinet","AKTIVCO",
AR2046="AKTIVCO Coupure ENEO &amp; Baisse de tension","AKTIVCO GRID ONLY",
AR2046="Coupure ENEO &amp; Baisse de tension","IHS GRID ONLY",
AR2046="Defaut GE &amp; POWER Cabinet","IHS",
AR2046="Sharing","Partners",
AR2046="Sites strategiques &amp; DataCenter","SST &amp; DC",
AR2046="Exclu","Exclu",
AR2046="SAT","SAT",
AR2046="SPARE-ISSUE","SPARE-ISSUE",
AR2046="Fiber CAmtel","TRANS_FO_CAMTEL",
AR2046="Fiber AOF","Fiber AOF",
AR2046="Projet OCM (HUAWEI)","TRAVAUX-HUAWEI",
AR2046="Projet OCM (NOKIA)","TRAVAUX-NOKIA",
AR2046="ACCESS-ISSUE","ACCESS-ISSUE",
AR2046="Projet OCM (ZTE, NOKIA, autres projets)","TRAVAUX OCM",
AR2046="No root CAuse","No root cause",
AR2046="ODU HS","PDH",
AR2046="IP &amp; VLAN","PDH",
AR2046="Warehouse HUAWEI","SPARE-ISSUE",
AR2046="SPARE-HS","SPARE-ISSUE",
AR2046="Power Telco","BSS",AR2046="no impacts","no impacts"
),"")</f>
        <v>No root cause</v>
      </c>
      <c r="AQ2046" s="40" t="str" cm="1">
        <f t="array" ref="AQ2046">IFERROR(_xlfn.IFS(
AR2046="MPR ISSUE","TX ISSUE",
AR2046="BSS Hardware Issue","RAN ISSUE",
AR2046="Sites strategiques, MLL, Pylone, etc.","ENVTECH",
AR2046="AKTIVCO DEFAUT GE &amp; POWER Cabinet","POWER ISSUE",
AR2046="AKTIVCO Coupure ENEO &amp; Baisse de tension","POWER ISSUE",
AR2046="Coupure ENEO &amp; Baisse de tension","POWER ISSUE",
AR2046="Defaut GE &amp; POWER Cabinet","POWER ISSUE",
AR2046="Sharing","POWER ISSUE",
AR2046="Sites strategiques &amp; DataCenter","POWER ISSUE",
AR2046="Exclu","Exclu",
AR2046="SAT","TX ISSUE",
AR2046="SPARE-ISSUE","SPARE-ISSUE",
AR2046="Fiber CAmtel","TX ISSUE",
AR2046="Fiber AOF","TX ISSUE",
AR2046="Projet OCM (HUAWEI)","TRAVAUX-HUAWEI",
AR2046="Projet OCM (NOKIA)","TRAVAUX -NOKIA",
AR2046="ACCESS-ISSUE","ACCESS-ISSUE",
AR2046="Projet OCM (ZTE, NOKIA, autres projets)","TRAVAUX OCM",
AR2046="No root CAuse","No root cause",
AR2046="ODU HS","TX ISSUE",
AR2046="IP &amp; VLAN","TX ISSUE",
AR2046="Warehouse HUAWEI","SPARE-ISSUE",
AR2046="SPARE-HS","SPARE-ISSUE",
AR2046="Power Telco","RAN ISSUE",AR2046="no impacts","no impacts"
),"")</f>
        <v>No root cause</v>
      </c>
      <c r="AR2046" s="59" t="s">
        <v>5343</v>
      </c>
      <c r="AS2046" s="40" t="str" cm="1">
        <f t="array" ref="AS2046">IFERROR(_xlfn.IFS(
AR2046="MPR ISSUE","ACTIVE",
AR2046="BSS Hardware Issue","ACTIVE",
AR2046="Sites strategiques, MLL, Pylone, etc.","PASSIVE",
AR2046="AKTIVCO DEFAUT GE &amp; POWER Cabinet","PASSIVE",
AR2046="AKTIVCO Coupure ENEO &amp; Baisse de tension","PASSIVE",
AR2046="Coupure ENEO &amp; Baisse de tension","PASSIVE",
AR2046="Defaut GE &amp; POWER Cabinet","PASSIVE",
AR2046="Sharing","PASSIVE",
AR2046="Sites strategiques &amp; DataCenter","PASSIVE",
AR2046="Exclu","Exclu",
AR2046="SAT","ACTIVE",
AR2046="SPARE-ISSUE","SPARE-ISSUE",
AR2046="Fiber CAmtel","ACTIVE",
AR2046="Fiber AOF","ACTIVE",
AR2046="Projet OCM (HUAWEI)","PLANNED WORKS",
AR2046="Projet OCM (NOKIA)","PLANNED WORKS",
AR2046="ACCESS-ISSUE","ACCESS-ISSUE",
AR2046="Projet OCM (ZTE, NOKIA, autres projets)","PLANNED WORKS",
AR2046="No root CAuse","No root cause",
AR2046="ODU HS","ACTIVE",
AR2046="IP &amp; VLAN","ACTIVE",
AR2046="Warehouse HUAWEI","SPARE-ISSUE",
AR2046="SPARE-HS","SPARE-ISSUE",
AR2046="Power Telco","ACTIVE", AR2046="no impacts","no impacts"
),"")</f>
        <v>No root cause</v>
      </c>
      <c r="AT2046" s="99" t="s">
        <v>5661</v>
      </c>
      <c r="AU2046" s="99" t="s">
        <v>3779</v>
      </c>
      <c r="AW2046" s="17"/>
      <c r="AX2046" s="17" t="s">
        <v>5536</v>
      </c>
      <c r="AY2046" s="17"/>
      <c r="AZ2046" s="17" t="s">
        <v>5536</v>
      </c>
      <c r="BA2046" s="7"/>
      <c r="BC2046" s="18"/>
      <c r="BD2046" s="18"/>
      <c r="BE2046" s="18"/>
      <c r="BF2046" s="18"/>
      <c r="BG2046" s="18"/>
      <c r="BH2046" s="18"/>
      <c r="BI2046" s="18"/>
      <c r="BJ2046" s="18"/>
      <c r="BK2046" s="18"/>
      <c r="BM2046" s="18"/>
      <c r="BN2046" s="18"/>
      <c r="BO2046" s="18"/>
      <c r="BP2046" s="9" t="s">
        <v>5661</v>
      </c>
      <c r="BQ2046" s="14"/>
      <c r="BR2046" s="102" t="s">
        <v>5536</v>
      </c>
      <c r="BS2046" s="14"/>
      <c r="BT2046" s="14"/>
      <c r="BU2046" s="9"/>
      <c r="BV2046" s="9"/>
      <c r="BW2046" s="9"/>
    </row>
    <row r="2047" spans="1:75" x14ac:dyDescent="0.35">
      <c r="A2047" s="1" t="s">
        <v>4396</v>
      </c>
      <c r="B2047" s="1" t="s">
        <v>4397</v>
      </c>
      <c r="C2047" s="3" t="s">
        <v>37</v>
      </c>
      <c r="D2047" s="1" t="s">
        <v>21</v>
      </c>
      <c r="E2047" s="1" t="s">
        <v>562</v>
      </c>
      <c r="F2047" s="3" t="s">
        <v>69</v>
      </c>
      <c r="G2047" s="1" t="s">
        <v>4396</v>
      </c>
      <c r="H2047" s="30" t="s">
        <v>5587</v>
      </c>
      <c r="I2047" s="27">
        <v>0</v>
      </c>
      <c r="J2047" s="27">
        <v>0</v>
      </c>
      <c r="K2047" s="27">
        <v>0</v>
      </c>
      <c r="L2047" s="27">
        <v>0</v>
      </c>
      <c r="M2047" s="27">
        <v>0</v>
      </c>
      <c r="N2047" s="27">
        <v>0</v>
      </c>
      <c r="O2047" s="27">
        <v>0</v>
      </c>
      <c r="P2047" s="27">
        <v>0</v>
      </c>
      <c r="Q2047" s="27">
        <v>0</v>
      </c>
      <c r="R2047" s="27">
        <v>0</v>
      </c>
      <c r="S2047" s="80">
        <v>0</v>
      </c>
      <c r="T2047" s="80">
        <v>0</v>
      </c>
      <c r="U2047" s="80">
        <v>0</v>
      </c>
      <c r="V2047" s="80">
        <v>0</v>
      </c>
      <c r="W2047" s="80">
        <v>0</v>
      </c>
      <c r="X2047" s="80">
        <v>0</v>
      </c>
      <c r="Y2047" s="80">
        <v>0</v>
      </c>
      <c r="Z2047" s="80">
        <v>0</v>
      </c>
      <c r="AA2047" s="80">
        <v>0</v>
      </c>
      <c r="AB2047" s="80">
        <v>0</v>
      </c>
      <c r="AC2047" s="80">
        <v>0</v>
      </c>
      <c r="AD2047" s="80">
        <v>0</v>
      </c>
      <c r="AE2047" s="80">
        <v>0</v>
      </c>
      <c r="AF2047" s="80">
        <v>0</v>
      </c>
      <c r="AG2047" s="80"/>
      <c r="AH2047" s="80">
        <v>0</v>
      </c>
      <c r="AI2047" s="80">
        <v>0</v>
      </c>
      <c r="AJ2047" s="80">
        <v>0</v>
      </c>
      <c r="AK2047" s="80">
        <v>0</v>
      </c>
      <c r="AL2047" s="80">
        <v>0</v>
      </c>
      <c r="AM2047" s="80">
        <v>0</v>
      </c>
      <c r="AN2047" s="41" t="s">
        <v>5558</v>
      </c>
      <c r="AO2047" s="41"/>
      <c r="AP2047" s="40" t="str" cm="1">
        <f t="array" ref="AP2047">IFERROR(_xlfn.IFS(
AR2047="MPR ISSUE","PDH",
AR2047="BSS Hardware Issue","BSS",
AR2047="Sites strategiques, MLL, Pylone, etc.","ENVTECH",
AR2047="AKTIVCO DEFAUT GE &amp; POWER Cabinet","AKTIVCO",
AR2047="AKTIVCO Coupure ENEO &amp; Baisse de tension","AKTIVCO GRID ONLY",
AR2047="Coupure ENEO &amp; Baisse de tension","IHS GRID ONLY",
AR2047="Defaut GE &amp; POWER Cabinet","IHS",
AR2047="Sharing","Partners",
AR2047="Sites strategiques &amp; DataCenter","SST &amp; DC",
AR2047="Exclu","Exclu",
AR2047="SAT","SAT",
AR2047="SPARE-ISSUE","SPARE-ISSUE",
AR2047="Fiber CAmtel","TRANS_FO_CAMTEL",
AR2047="Fiber AOF","Fiber AOF",
AR2047="Projet OCM (HUAWEI)","TRAVAUX-HUAWEI",
AR2047="Projet OCM (NOKIA)","TRAVAUX-NOKIA",
AR2047="ACCESS-ISSUE","ACCESS-ISSUE",
AR2047="Projet OCM (ZTE, NOKIA, autres projets)","TRAVAUX OCM",
AR2047="No root CAuse","No root cause",
AR2047="ODU HS","PDH",
AR2047="IP &amp; VLAN","PDH",
AR2047="Warehouse HUAWEI","SPARE-ISSUE",
AR2047="SPARE-HS","SPARE-ISSUE",
AR2047="Power Telco","BSS",AR2047="no impacts","no impacts"
),"")</f>
        <v>No root cause</v>
      </c>
      <c r="AQ2047" s="40" t="str" cm="1">
        <f t="array" ref="AQ2047">IFERROR(_xlfn.IFS(
AR2047="MPR ISSUE","TX ISSUE",
AR2047="BSS Hardware Issue","RAN ISSUE",
AR2047="Sites strategiques, MLL, Pylone, etc.","ENVTECH",
AR2047="AKTIVCO DEFAUT GE &amp; POWER Cabinet","POWER ISSUE",
AR2047="AKTIVCO Coupure ENEO &amp; Baisse de tension","POWER ISSUE",
AR2047="Coupure ENEO &amp; Baisse de tension","POWER ISSUE",
AR2047="Defaut GE &amp; POWER Cabinet","POWER ISSUE",
AR2047="Sharing","POWER ISSUE",
AR2047="Sites strategiques &amp; DataCenter","POWER ISSUE",
AR2047="Exclu","Exclu",
AR2047="SAT","TX ISSUE",
AR2047="SPARE-ISSUE","SPARE-ISSUE",
AR2047="Fiber CAmtel","TX ISSUE",
AR2047="Fiber AOF","TX ISSUE",
AR2047="Projet OCM (HUAWEI)","TRAVAUX-HUAWEI",
AR2047="Projet OCM (NOKIA)","TRAVAUX -NOKIA",
AR2047="ACCESS-ISSUE","ACCESS-ISSUE",
AR2047="Projet OCM (ZTE, NOKIA, autres projets)","TRAVAUX OCM",
AR2047="No root CAuse","No root cause",
AR2047="ODU HS","TX ISSUE",
AR2047="IP &amp; VLAN","TX ISSUE",
AR2047="Warehouse HUAWEI","SPARE-ISSUE",
AR2047="SPARE-HS","SPARE-ISSUE",
AR2047="Power Telco","RAN ISSUE",AR2047="no impacts","no impacts"
),"")</f>
        <v>No root cause</v>
      </c>
      <c r="AR2047" s="59" t="s">
        <v>5343</v>
      </c>
      <c r="AS2047" s="40" t="str" cm="1">
        <f t="array" ref="AS2047">IFERROR(_xlfn.IFS(
AR2047="MPR ISSUE","ACTIVE",
AR2047="BSS Hardware Issue","ACTIVE",
AR2047="Sites strategiques, MLL, Pylone, etc.","PASSIVE",
AR2047="AKTIVCO DEFAUT GE &amp; POWER Cabinet","PASSIVE",
AR2047="AKTIVCO Coupure ENEO &amp; Baisse de tension","PASSIVE",
AR2047="Coupure ENEO &amp; Baisse de tension","PASSIVE",
AR2047="Defaut GE &amp; POWER Cabinet","PASSIVE",
AR2047="Sharing","PASSIVE",
AR2047="Sites strategiques &amp; DataCenter","PASSIVE",
AR2047="Exclu","Exclu",
AR2047="SAT","ACTIVE",
AR2047="SPARE-ISSUE","SPARE-ISSUE",
AR2047="Fiber CAmtel","ACTIVE",
AR2047="Fiber AOF","ACTIVE",
AR2047="Projet OCM (HUAWEI)","PLANNED WORKS",
AR2047="Projet OCM (NOKIA)","PLANNED WORKS",
AR2047="ACCESS-ISSUE","ACCESS-ISSUE",
AR2047="Projet OCM (ZTE, NOKIA, autres projets)","PLANNED WORKS",
AR2047="No root CAuse","No root cause",
AR2047="ODU HS","ACTIVE",
AR2047="IP &amp; VLAN","ACTIVE",
AR2047="Warehouse HUAWEI","SPARE-ISSUE",
AR2047="SPARE-HS","SPARE-ISSUE",
AR2047="Power Telco","ACTIVE", AR2047="no impacts","no impacts"
),"")</f>
        <v>No root cause</v>
      </c>
      <c r="AT2047" s="99" t="s">
        <v>5661</v>
      </c>
      <c r="AU2047" s="99" t="s">
        <v>4397</v>
      </c>
      <c r="AW2047" s="17"/>
      <c r="AX2047" s="17" t="s">
        <v>5536</v>
      </c>
      <c r="AY2047" s="17"/>
      <c r="AZ2047" s="17" t="s">
        <v>5536</v>
      </c>
      <c r="BA2047" s="7"/>
      <c r="BC2047" s="18"/>
      <c r="BD2047" s="18"/>
      <c r="BE2047" s="18"/>
      <c r="BF2047" s="18"/>
      <c r="BG2047" s="18"/>
      <c r="BH2047" s="18"/>
      <c r="BI2047" s="18"/>
      <c r="BJ2047" s="18"/>
      <c r="BK2047" s="18"/>
      <c r="BM2047" s="18"/>
      <c r="BN2047" s="18"/>
      <c r="BO2047" s="18"/>
      <c r="BP2047" s="9" t="s">
        <v>5661</v>
      </c>
      <c r="BQ2047" s="14"/>
      <c r="BR2047" s="102" t="s">
        <v>5536</v>
      </c>
      <c r="BS2047" s="14"/>
      <c r="BT2047" s="14"/>
      <c r="BU2047" s="9"/>
      <c r="BV2047" s="9"/>
      <c r="BW2047" s="9"/>
    </row>
    <row r="2048" spans="1:75" x14ac:dyDescent="0.35">
      <c r="A2048" s="1" t="s">
        <v>4419</v>
      </c>
      <c r="B2048" s="1" t="s">
        <v>4420</v>
      </c>
      <c r="C2048" s="3" t="s">
        <v>37</v>
      </c>
      <c r="D2048" s="1" t="s">
        <v>11</v>
      </c>
      <c r="E2048" s="1" t="s">
        <v>12</v>
      </c>
      <c r="F2048" s="3" t="s">
        <v>37</v>
      </c>
      <c r="G2048" s="1" t="s">
        <v>4421</v>
      </c>
      <c r="H2048" s="30" t="s">
        <v>5587</v>
      </c>
      <c r="I2048" s="27">
        <v>0</v>
      </c>
      <c r="J2048" s="27">
        <v>0</v>
      </c>
      <c r="K2048" s="27">
        <v>0</v>
      </c>
      <c r="L2048" s="27">
        <v>0</v>
      </c>
      <c r="M2048" s="27">
        <v>0</v>
      </c>
      <c r="N2048" s="27">
        <v>0</v>
      </c>
      <c r="O2048" s="27">
        <v>0</v>
      </c>
      <c r="P2048" s="27">
        <v>0</v>
      </c>
      <c r="Q2048" s="27">
        <v>0</v>
      </c>
      <c r="R2048" s="27">
        <v>0</v>
      </c>
      <c r="S2048" s="80">
        <v>0</v>
      </c>
      <c r="T2048" s="80">
        <v>0</v>
      </c>
      <c r="U2048" s="80">
        <v>0</v>
      </c>
      <c r="V2048" s="80">
        <v>0</v>
      </c>
      <c r="W2048" s="80">
        <v>0</v>
      </c>
      <c r="X2048" s="80">
        <v>0</v>
      </c>
      <c r="Y2048" s="80">
        <v>0</v>
      </c>
      <c r="Z2048" s="80">
        <v>0</v>
      </c>
      <c r="AA2048" s="80">
        <v>0</v>
      </c>
      <c r="AB2048" s="80">
        <v>0</v>
      </c>
      <c r="AC2048" s="80">
        <v>0</v>
      </c>
      <c r="AD2048" s="80">
        <v>0</v>
      </c>
      <c r="AE2048" s="80">
        <v>0</v>
      </c>
      <c r="AF2048" s="80">
        <v>0</v>
      </c>
      <c r="AG2048" s="80"/>
      <c r="AH2048" s="80">
        <v>0</v>
      </c>
      <c r="AI2048" s="80">
        <v>0</v>
      </c>
      <c r="AJ2048" s="80">
        <v>0</v>
      </c>
      <c r="AK2048" s="80">
        <v>0</v>
      </c>
      <c r="AL2048" s="80">
        <v>0</v>
      </c>
      <c r="AM2048" s="80">
        <v>0</v>
      </c>
      <c r="AN2048" s="41" t="s">
        <v>5558</v>
      </c>
      <c r="AO2048" s="41"/>
      <c r="AP2048" s="40" t="str" cm="1">
        <f t="array" ref="AP2048">IFERROR(_xlfn.IFS(
AR2048="MPR ISSUE","PDH",
AR2048="BSS Hardware Issue","BSS",
AR2048="Sites strategiques, MLL, Pylone, etc.","ENVTECH",
AR2048="AKTIVCO DEFAUT GE &amp; POWER Cabinet","AKTIVCO",
AR2048="AKTIVCO Coupure ENEO &amp; Baisse de tension","AKTIVCO GRID ONLY",
AR2048="Coupure ENEO &amp; Baisse de tension","IHS GRID ONLY",
AR2048="Defaut GE &amp; POWER Cabinet","IHS",
AR2048="Sharing","Partners",
AR2048="Sites strategiques &amp; DataCenter","SST &amp; DC",
AR2048="Exclu","Exclu",
AR2048="SAT","SAT",
AR2048="SPARE-ISSUE","SPARE-ISSUE",
AR2048="Fiber CAmtel","TRANS_FO_CAMTEL",
AR2048="Fiber AOF","Fiber AOF",
AR2048="Projet OCM (HUAWEI)","TRAVAUX-HUAWEI",
AR2048="Projet OCM (NOKIA)","TRAVAUX-NOKIA",
AR2048="ACCESS-ISSUE","ACCESS-ISSUE",
AR2048="Projet OCM (ZTE, NOKIA, autres projets)","TRAVAUX OCM",
AR2048="No root CAuse","No root cause",
AR2048="ODU HS","PDH",
AR2048="IP &amp; VLAN","PDH",
AR2048="Warehouse HUAWEI","SPARE-ISSUE",
AR2048="SPARE-HS","SPARE-ISSUE",
AR2048="Power Telco","BSS",AR2048="no impacts","no impacts"
),"")</f>
        <v>No root cause</v>
      </c>
      <c r="AQ2048" s="40" t="str" cm="1">
        <f t="array" ref="AQ2048">IFERROR(_xlfn.IFS(
AR2048="MPR ISSUE","TX ISSUE",
AR2048="BSS Hardware Issue","RAN ISSUE",
AR2048="Sites strategiques, MLL, Pylone, etc.","ENVTECH",
AR2048="AKTIVCO DEFAUT GE &amp; POWER Cabinet","POWER ISSUE",
AR2048="AKTIVCO Coupure ENEO &amp; Baisse de tension","POWER ISSUE",
AR2048="Coupure ENEO &amp; Baisse de tension","POWER ISSUE",
AR2048="Defaut GE &amp; POWER Cabinet","POWER ISSUE",
AR2048="Sharing","POWER ISSUE",
AR2048="Sites strategiques &amp; DataCenter","POWER ISSUE",
AR2048="Exclu","Exclu",
AR2048="SAT","TX ISSUE",
AR2048="SPARE-ISSUE","SPARE-ISSUE",
AR2048="Fiber CAmtel","TX ISSUE",
AR2048="Fiber AOF","TX ISSUE",
AR2048="Projet OCM (HUAWEI)","TRAVAUX-HUAWEI",
AR2048="Projet OCM (NOKIA)","TRAVAUX -NOKIA",
AR2048="ACCESS-ISSUE","ACCESS-ISSUE",
AR2048="Projet OCM (ZTE, NOKIA, autres projets)","TRAVAUX OCM",
AR2048="No root CAuse","No root cause",
AR2048="ODU HS","TX ISSUE",
AR2048="IP &amp; VLAN","TX ISSUE",
AR2048="Warehouse HUAWEI","SPARE-ISSUE",
AR2048="SPARE-HS","SPARE-ISSUE",
AR2048="Power Telco","RAN ISSUE",AR2048="no impacts","no impacts"
),"")</f>
        <v>No root cause</v>
      </c>
      <c r="AR2048" s="59" t="s">
        <v>5343</v>
      </c>
      <c r="AS2048" s="40" t="str" cm="1">
        <f t="array" ref="AS2048">IFERROR(_xlfn.IFS(
AR2048="MPR ISSUE","ACTIVE",
AR2048="BSS Hardware Issue","ACTIVE",
AR2048="Sites strategiques, MLL, Pylone, etc.","PASSIVE",
AR2048="AKTIVCO DEFAUT GE &amp; POWER Cabinet","PASSIVE",
AR2048="AKTIVCO Coupure ENEO &amp; Baisse de tension","PASSIVE",
AR2048="Coupure ENEO &amp; Baisse de tension","PASSIVE",
AR2048="Defaut GE &amp; POWER Cabinet","PASSIVE",
AR2048="Sharing","PASSIVE",
AR2048="Sites strategiques &amp; DataCenter","PASSIVE",
AR2048="Exclu","Exclu",
AR2048="SAT","ACTIVE",
AR2048="SPARE-ISSUE","SPARE-ISSUE",
AR2048="Fiber CAmtel","ACTIVE",
AR2048="Fiber AOF","ACTIVE",
AR2048="Projet OCM (HUAWEI)","PLANNED WORKS",
AR2048="Projet OCM (NOKIA)","PLANNED WORKS",
AR2048="ACCESS-ISSUE","ACCESS-ISSUE",
AR2048="Projet OCM (ZTE, NOKIA, autres projets)","PLANNED WORKS",
AR2048="No root CAuse","No root cause",
AR2048="ODU HS","ACTIVE",
AR2048="IP &amp; VLAN","ACTIVE",
AR2048="Warehouse HUAWEI","SPARE-ISSUE",
AR2048="SPARE-HS","SPARE-ISSUE",
AR2048="Power Telco","ACTIVE", AR2048="no impacts","no impacts"
),"")</f>
        <v>No root cause</v>
      </c>
      <c r="AT2048" s="99" t="s">
        <v>5661</v>
      </c>
      <c r="AU2048" s="99" t="s">
        <v>4420</v>
      </c>
      <c r="AW2048" s="17"/>
      <c r="AX2048" s="17" t="s">
        <v>5536</v>
      </c>
      <c r="AY2048" s="17"/>
      <c r="AZ2048" s="17" t="s">
        <v>5536</v>
      </c>
      <c r="BA2048" s="7"/>
      <c r="BC2048" s="18"/>
      <c r="BD2048" s="18"/>
      <c r="BE2048" s="18"/>
      <c r="BF2048" s="18"/>
      <c r="BG2048" s="18"/>
      <c r="BH2048" s="18"/>
      <c r="BI2048" s="18"/>
      <c r="BJ2048" s="18"/>
      <c r="BK2048" s="18"/>
      <c r="BM2048" s="18"/>
      <c r="BN2048" s="18"/>
      <c r="BO2048" s="18"/>
      <c r="BP2048" s="9" t="s">
        <v>5661</v>
      </c>
      <c r="BQ2048" s="14"/>
      <c r="BR2048" s="102" t="s">
        <v>5536</v>
      </c>
      <c r="BS2048" s="14"/>
      <c r="BT2048" s="14"/>
      <c r="BU2048" s="9"/>
      <c r="BV2048" s="9"/>
      <c r="BW2048" s="9"/>
    </row>
    <row r="2049" spans="1:75" x14ac:dyDescent="0.35">
      <c r="A2049" s="1" t="s">
        <v>2708</v>
      </c>
      <c r="B2049" s="8" t="s">
        <v>2709</v>
      </c>
      <c r="C2049" s="3" t="s">
        <v>31</v>
      </c>
      <c r="D2049" s="1"/>
      <c r="E2049" s="1"/>
      <c r="F2049" s="3" t="s">
        <v>31</v>
      </c>
      <c r="G2049" s="1" t="s">
        <v>354</v>
      </c>
      <c r="H2049" s="30" t="s">
        <v>5587</v>
      </c>
      <c r="I2049" s="27">
        <v>0</v>
      </c>
      <c r="J2049" s="27">
        <v>0</v>
      </c>
      <c r="K2049" s="27">
        <v>0</v>
      </c>
      <c r="L2049" s="27">
        <v>0</v>
      </c>
      <c r="M2049" s="27">
        <v>0</v>
      </c>
      <c r="N2049" s="27">
        <v>0</v>
      </c>
      <c r="O2049" s="27">
        <v>0</v>
      </c>
      <c r="P2049" s="27">
        <v>0</v>
      </c>
      <c r="Q2049" s="27">
        <v>4.2804187961750177E-4</v>
      </c>
      <c r="R2049" s="27">
        <v>0</v>
      </c>
      <c r="S2049" s="80">
        <v>0</v>
      </c>
      <c r="T2049" s="80">
        <v>0</v>
      </c>
      <c r="U2049" s="80">
        <v>0</v>
      </c>
      <c r="V2049" s="80">
        <v>0</v>
      </c>
      <c r="W2049" s="80">
        <v>0</v>
      </c>
      <c r="X2049" s="80">
        <v>0</v>
      </c>
      <c r="Y2049" s="80">
        <v>0</v>
      </c>
      <c r="Z2049" s="80">
        <v>0</v>
      </c>
      <c r="AA2049" s="80">
        <v>0</v>
      </c>
      <c r="AB2049" s="80">
        <v>0</v>
      </c>
      <c r="AC2049" s="80">
        <v>0</v>
      </c>
      <c r="AD2049" s="80">
        <v>0</v>
      </c>
      <c r="AE2049" s="80">
        <v>0</v>
      </c>
      <c r="AF2049" s="80">
        <v>0.12750297489106308</v>
      </c>
      <c r="AG2049" s="80"/>
      <c r="AH2049" s="80">
        <v>0</v>
      </c>
      <c r="AI2049" s="80">
        <v>0</v>
      </c>
      <c r="AJ2049" s="80">
        <v>0</v>
      </c>
      <c r="AK2049" s="80">
        <v>0</v>
      </c>
      <c r="AL2049" s="80">
        <v>0</v>
      </c>
      <c r="AM2049" s="80">
        <v>0</v>
      </c>
      <c r="AN2049" s="41" t="s">
        <v>5558</v>
      </c>
      <c r="AO2049" s="41"/>
      <c r="AP2049" s="40" t="str" cm="1">
        <f t="array" ref="AP2049">IFERROR(_xlfn.IFS(
AR2049="MPR ISSUE","PDH",
AR2049="BSS Hardware Issue","BSS",
AR2049="Sites strategiques, MLL, Pylone, etc.","ENVTECH",
AR2049="AKTIVCO DEFAUT GE &amp; POWER Cabinet","AKTIVCO",
AR2049="AKTIVCO Coupure ENEO &amp; Baisse de tension","AKTIVCO GRID ONLY",
AR2049="Coupure ENEO &amp; Baisse de tension","IHS GRID ONLY",
AR2049="Defaut GE &amp; POWER Cabinet","IHS",
AR2049="Sharing","Partners",
AR2049="Sites strategiques &amp; DataCenter","SST &amp; DC",
AR2049="Exclu","Exclu",
AR2049="SAT","SAT",
AR2049="SPARE-ISSUE","SPARE-ISSUE",
AR2049="Fiber CAmtel","TRANS_FO_CAMTEL",
AR2049="Fiber AOF","Fiber AOF",
AR2049="Projet OCM (HUAWEI)","TRAVAUX-HUAWEI",
AR2049="Projet OCM (NOKIA)","TRAVAUX-NOKIA",
AR2049="ACCESS-ISSUE","ACCESS-ISSUE",
AR2049="Projet OCM (ZTE, NOKIA, autres projets)","TRAVAUX OCM",
AR2049="No root CAuse","No root cause",
AR2049="ODU HS","PDH",
AR2049="IP &amp; VLAN","PDH",
AR2049="Warehouse HUAWEI","SPARE-ISSUE",
AR2049="SPARE-HS","SPARE-ISSUE",
AR2049="Power Telco","BSS",AR2049="no impacts","no impacts"
),"")</f>
        <v>No root cause</v>
      </c>
      <c r="AQ2049" s="40" t="str" cm="1">
        <f t="array" ref="AQ2049">IFERROR(_xlfn.IFS(
AR2049="MPR ISSUE","TX ISSUE",
AR2049="BSS Hardware Issue","RAN ISSUE",
AR2049="Sites strategiques, MLL, Pylone, etc.","ENVTECH",
AR2049="AKTIVCO DEFAUT GE &amp; POWER Cabinet","POWER ISSUE",
AR2049="AKTIVCO Coupure ENEO &amp; Baisse de tension","POWER ISSUE",
AR2049="Coupure ENEO &amp; Baisse de tension","POWER ISSUE",
AR2049="Defaut GE &amp; POWER Cabinet","POWER ISSUE",
AR2049="Sharing","POWER ISSUE",
AR2049="Sites strategiques &amp; DataCenter","POWER ISSUE",
AR2049="Exclu","Exclu",
AR2049="SAT","TX ISSUE",
AR2049="SPARE-ISSUE","SPARE-ISSUE",
AR2049="Fiber CAmtel","TX ISSUE",
AR2049="Fiber AOF","TX ISSUE",
AR2049="Projet OCM (HUAWEI)","TRAVAUX-HUAWEI",
AR2049="Projet OCM (NOKIA)","TRAVAUX -NOKIA",
AR2049="ACCESS-ISSUE","ACCESS-ISSUE",
AR2049="Projet OCM (ZTE, NOKIA, autres projets)","TRAVAUX OCM",
AR2049="No root CAuse","No root cause",
AR2049="ODU HS","TX ISSUE",
AR2049="IP &amp; VLAN","TX ISSUE",
AR2049="Warehouse HUAWEI","SPARE-ISSUE",
AR2049="SPARE-HS","SPARE-ISSUE",
AR2049="Power Telco","RAN ISSUE",AR2049="no impacts","no impacts"
),"")</f>
        <v>No root cause</v>
      </c>
      <c r="AR2049" s="59" t="s">
        <v>5343</v>
      </c>
      <c r="AS2049" s="40" t="str" cm="1">
        <f t="array" ref="AS2049">IFERROR(_xlfn.IFS(
AR2049="MPR ISSUE","ACTIVE",
AR2049="BSS Hardware Issue","ACTIVE",
AR2049="Sites strategiques, MLL, Pylone, etc.","PASSIVE",
AR2049="AKTIVCO DEFAUT GE &amp; POWER Cabinet","PASSIVE",
AR2049="AKTIVCO Coupure ENEO &amp; Baisse de tension","PASSIVE",
AR2049="Coupure ENEO &amp; Baisse de tension","PASSIVE",
AR2049="Defaut GE &amp; POWER Cabinet","PASSIVE",
AR2049="Sharing","PASSIVE",
AR2049="Sites strategiques &amp; DataCenter","PASSIVE",
AR2049="Exclu","Exclu",
AR2049="SAT","ACTIVE",
AR2049="SPARE-ISSUE","SPARE-ISSUE",
AR2049="Fiber CAmtel","ACTIVE",
AR2049="Fiber AOF","ACTIVE",
AR2049="Projet OCM (HUAWEI)","PLANNED WORKS",
AR2049="Projet OCM (NOKIA)","PLANNED WORKS",
AR2049="ACCESS-ISSUE","ACCESS-ISSUE",
AR2049="Projet OCM (ZTE, NOKIA, autres projets)","PLANNED WORKS",
AR2049="No root CAuse","No root cause",
AR2049="ODU HS","ACTIVE",
AR2049="IP &amp; VLAN","ACTIVE",
AR2049="Warehouse HUAWEI","SPARE-ISSUE",
AR2049="SPARE-HS","SPARE-ISSUE",
AR2049="Power Telco","ACTIVE", AR2049="no impacts","no impacts"
),"")</f>
        <v>No root cause</v>
      </c>
      <c r="AT2049" s="99" t="s">
        <v>5661</v>
      </c>
      <c r="AU2049" s="99" t="s">
        <v>2709</v>
      </c>
      <c r="AW2049" s="17"/>
      <c r="AX2049" s="17" t="s">
        <v>5536</v>
      </c>
      <c r="AY2049" s="17"/>
      <c r="AZ2049" s="17" t="s">
        <v>5536</v>
      </c>
      <c r="BA2049" s="7"/>
      <c r="BC2049" s="18"/>
      <c r="BD2049" s="18"/>
      <c r="BE2049" s="18"/>
      <c r="BF2049" s="18"/>
      <c r="BG2049" s="18"/>
      <c r="BH2049" s="18"/>
      <c r="BI2049" s="18"/>
      <c r="BJ2049" s="18"/>
      <c r="BK2049" s="18"/>
      <c r="BM2049" s="18"/>
      <c r="BN2049" s="18"/>
      <c r="BO2049" s="18"/>
      <c r="BP2049" s="9" t="s">
        <v>5661</v>
      </c>
      <c r="BQ2049" s="14"/>
      <c r="BR2049" s="102" t="s">
        <v>5536</v>
      </c>
      <c r="BS2049" s="14"/>
      <c r="BT2049" s="14"/>
      <c r="BU2049" s="9"/>
      <c r="BV2049" s="9"/>
      <c r="BW2049" s="9"/>
    </row>
    <row r="2050" spans="1:75" x14ac:dyDescent="0.35">
      <c r="A2050" s="1" t="s">
        <v>4329</v>
      </c>
      <c r="B2050" s="8" t="s">
        <v>4330</v>
      </c>
      <c r="C2050" s="3" t="s">
        <v>37</v>
      </c>
      <c r="D2050" s="1" t="s">
        <v>11</v>
      </c>
      <c r="E2050" s="1" t="s">
        <v>12</v>
      </c>
      <c r="F2050" s="3" t="s">
        <v>69</v>
      </c>
      <c r="G2050" s="1" t="s">
        <v>70</v>
      </c>
      <c r="H2050" s="30" t="s">
        <v>5587</v>
      </c>
      <c r="I2050" s="27">
        <v>0</v>
      </c>
      <c r="J2050" s="27">
        <v>0</v>
      </c>
      <c r="K2050" s="27">
        <v>0</v>
      </c>
      <c r="L2050" s="27">
        <v>0</v>
      </c>
      <c r="M2050" s="27">
        <v>0</v>
      </c>
      <c r="N2050" s="27">
        <v>0</v>
      </c>
      <c r="O2050" s="27">
        <v>0</v>
      </c>
      <c r="P2050" s="27">
        <v>0</v>
      </c>
      <c r="Q2050" s="27">
        <v>0</v>
      </c>
      <c r="R2050" s="27">
        <v>0</v>
      </c>
      <c r="S2050" s="80">
        <v>0</v>
      </c>
      <c r="T2050" s="80">
        <v>0</v>
      </c>
      <c r="U2050" s="80">
        <v>0</v>
      </c>
      <c r="V2050" s="80">
        <v>0</v>
      </c>
      <c r="W2050" s="80">
        <v>0</v>
      </c>
      <c r="X2050" s="80">
        <v>0</v>
      </c>
      <c r="Y2050" s="80">
        <v>0</v>
      </c>
      <c r="Z2050" s="80">
        <v>0</v>
      </c>
      <c r="AA2050" s="80">
        <v>0</v>
      </c>
      <c r="AB2050" s="80">
        <v>0</v>
      </c>
      <c r="AC2050" s="80">
        <v>0</v>
      </c>
      <c r="AD2050" s="80">
        <v>0</v>
      </c>
      <c r="AE2050" s="80">
        <v>0</v>
      </c>
      <c r="AF2050" s="80">
        <v>0</v>
      </c>
      <c r="AG2050" s="80"/>
      <c r="AH2050" s="80">
        <v>0</v>
      </c>
      <c r="AI2050" s="80">
        <v>0</v>
      </c>
      <c r="AJ2050" s="80">
        <v>0</v>
      </c>
      <c r="AK2050" s="80">
        <v>0</v>
      </c>
      <c r="AL2050" s="80">
        <v>0</v>
      </c>
      <c r="AM2050" s="80">
        <v>0</v>
      </c>
      <c r="AN2050" s="41" t="s">
        <v>5558</v>
      </c>
      <c r="AO2050" s="41"/>
      <c r="AP2050" s="40" t="str" cm="1">
        <f t="array" ref="AP2050">IFERROR(_xlfn.IFS(
AR2050="MPR ISSUE","PDH",
AR2050="BSS Hardware Issue","BSS",
AR2050="Sites strategiques, MLL, Pylone, etc.","ENVTECH",
AR2050="AKTIVCO DEFAUT GE &amp; POWER Cabinet","AKTIVCO",
AR2050="AKTIVCO Coupure ENEO &amp; Baisse de tension","AKTIVCO GRID ONLY",
AR2050="Coupure ENEO &amp; Baisse de tension","IHS GRID ONLY",
AR2050="Defaut GE &amp; POWER Cabinet","IHS",
AR2050="Sharing","Partners",
AR2050="Sites strategiques &amp; DataCenter","SST &amp; DC",
AR2050="Exclu","Exclu",
AR2050="SAT","SAT",
AR2050="SPARE-ISSUE","SPARE-ISSUE",
AR2050="Fiber CAmtel","TRANS_FO_CAMTEL",
AR2050="Fiber AOF","Fiber AOF",
AR2050="Projet OCM (HUAWEI)","TRAVAUX-HUAWEI",
AR2050="Projet OCM (NOKIA)","TRAVAUX-NOKIA",
AR2050="ACCESS-ISSUE","ACCESS-ISSUE",
AR2050="Projet OCM (ZTE, NOKIA, autres projets)","TRAVAUX OCM",
AR2050="No root CAuse","No root cause",
AR2050="ODU HS","PDH",
AR2050="IP &amp; VLAN","PDH",
AR2050="Warehouse HUAWEI","SPARE-ISSUE",
AR2050="SPARE-HS","SPARE-ISSUE",
AR2050="Power Telco","BSS",AR2050="no impacts","no impacts"
),"")</f>
        <v>No root cause</v>
      </c>
      <c r="AQ2050" s="40" t="str" cm="1">
        <f t="array" ref="AQ2050">IFERROR(_xlfn.IFS(
AR2050="MPR ISSUE","TX ISSUE",
AR2050="BSS Hardware Issue","RAN ISSUE",
AR2050="Sites strategiques, MLL, Pylone, etc.","ENVTECH",
AR2050="AKTIVCO DEFAUT GE &amp; POWER Cabinet","POWER ISSUE",
AR2050="AKTIVCO Coupure ENEO &amp; Baisse de tension","POWER ISSUE",
AR2050="Coupure ENEO &amp; Baisse de tension","POWER ISSUE",
AR2050="Defaut GE &amp; POWER Cabinet","POWER ISSUE",
AR2050="Sharing","POWER ISSUE",
AR2050="Sites strategiques &amp; DataCenter","POWER ISSUE",
AR2050="Exclu","Exclu",
AR2050="SAT","TX ISSUE",
AR2050="SPARE-ISSUE","SPARE-ISSUE",
AR2050="Fiber CAmtel","TX ISSUE",
AR2050="Fiber AOF","TX ISSUE",
AR2050="Projet OCM (HUAWEI)","TRAVAUX-HUAWEI",
AR2050="Projet OCM (NOKIA)","TRAVAUX -NOKIA",
AR2050="ACCESS-ISSUE","ACCESS-ISSUE",
AR2050="Projet OCM (ZTE, NOKIA, autres projets)","TRAVAUX OCM",
AR2050="No root CAuse","No root cause",
AR2050="ODU HS","TX ISSUE",
AR2050="IP &amp; VLAN","TX ISSUE",
AR2050="Warehouse HUAWEI","SPARE-ISSUE",
AR2050="SPARE-HS","SPARE-ISSUE",
AR2050="Power Telco","RAN ISSUE",AR2050="no impacts","no impacts"
),"")</f>
        <v>No root cause</v>
      </c>
      <c r="AR2050" s="59" t="s">
        <v>5343</v>
      </c>
      <c r="AS2050" s="40" t="str" cm="1">
        <f t="array" ref="AS2050">IFERROR(_xlfn.IFS(
AR2050="MPR ISSUE","ACTIVE",
AR2050="BSS Hardware Issue","ACTIVE",
AR2050="Sites strategiques, MLL, Pylone, etc.","PASSIVE",
AR2050="AKTIVCO DEFAUT GE &amp; POWER Cabinet","PASSIVE",
AR2050="AKTIVCO Coupure ENEO &amp; Baisse de tension","PASSIVE",
AR2050="Coupure ENEO &amp; Baisse de tension","PASSIVE",
AR2050="Defaut GE &amp; POWER Cabinet","PASSIVE",
AR2050="Sharing","PASSIVE",
AR2050="Sites strategiques &amp; DataCenter","PASSIVE",
AR2050="Exclu","Exclu",
AR2050="SAT","ACTIVE",
AR2050="SPARE-ISSUE","SPARE-ISSUE",
AR2050="Fiber CAmtel","ACTIVE",
AR2050="Fiber AOF","ACTIVE",
AR2050="Projet OCM (HUAWEI)","PLANNED WORKS",
AR2050="Projet OCM (NOKIA)","PLANNED WORKS",
AR2050="ACCESS-ISSUE","ACCESS-ISSUE",
AR2050="Projet OCM (ZTE, NOKIA, autres projets)","PLANNED WORKS",
AR2050="No root CAuse","No root cause",
AR2050="ODU HS","ACTIVE",
AR2050="IP &amp; VLAN","ACTIVE",
AR2050="Warehouse HUAWEI","SPARE-ISSUE",
AR2050="SPARE-HS","SPARE-ISSUE",
AR2050="Power Telco","ACTIVE", AR2050="no impacts","no impacts"
),"")</f>
        <v>No root cause</v>
      </c>
      <c r="AT2050" s="99" t="s">
        <v>5661</v>
      </c>
      <c r="AU2050" s="99" t="s">
        <v>4330</v>
      </c>
      <c r="AW2050" s="17"/>
      <c r="AX2050" s="17" t="s">
        <v>5536</v>
      </c>
      <c r="AY2050" s="17"/>
      <c r="AZ2050" s="17" t="s">
        <v>5536</v>
      </c>
      <c r="BA2050" s="7"/>
      <c r="BC2050" s="18"/>
      <c r="BD2050" s="18"/>
      <c r="BE2050" s="18"/>
      <c r="BF2050" s="18"/>
      <c r="BG2050" s="18"/>
      <c r="BH2050" s="18"/>
      <c r="BI2050" s="18"/>
      <c r="BJ2050" s="18"/>
      <c r="BK2050" s="18"/>
      <c r="BM2050" s="18"/>
      <c r="BN2050" s="18"/>
      <c r="BO2050" s="18"/>
      <c r="BP2050" s="9" t="s">
        <v>5661</v>
      </c>
      <c r="BQ2050" s="14"/>
      <c r="BR2050" s="102" t="s">
        <v>5536</v>
      </c>
      <c r="BS2050" s="14"/>
      <c r="BT2050" s="14"/>
      <c r="BU2050" s="9"/>
      <c r="BV2050" s="9"/>
      <c r="BW2050" s="9"/>
    </row>
    <row r="2051" spans="1:75" x14ac:dyDescent="0.35">
      <c r="A2051" s="1" t="s">
        <v>3414</v>
      </c>
      <c r="B2051" s="8" t="s">
        <v>3415</v>
      </c>
      <c r="C2051" s="3" t="s">
        <v>37</v>
      </c>
      <c r="D2051" s="1" t="s">
        <v>11</v>
      </c>
      <c r="E2051" s="1" t="s">
        <v>12</v>
      </c>
      <c r="F2051" s="3" t="s">
        <v>69</v>
      </c>
      <c r="G2051" s="1" t="s">
        <v>70</v>
      </c>
      <c r="H2051" s="30" t="s">
        <v>5587</v>
      </c>
      <c r="I2051" s="27">
        <v>0</v>
      </c>
      <c r="J2051" s="27">
        <v>0</v>
      </c>
      <c r="K2051" s="27">
        <v>0</v>
      </c>
      <c r="L2051" s="27">
        <v>0</v>
      </c>
      <c r="M2051" s="27">
        <v>0</v>
      </c>
      <c r="N2051" s="27">
        <v>0</v>
      </c>
      <c r="O2051" s="27">
        <v>0</v>
      </c>
      <c r="P2051" s="27">
        <v>0</v>
      </c>
      <c r="Q2051" s="27">
        <v>0</v>
      </c>
      <c r="R2051" s="27">
        <v>0</v>
      </c>
      <c r="S2051" s="80">
        <v>0</v>
      </c>
      <c r="T2051" s="80">
        <v>0</v>
      </c>
      <c r="U2051" s="80">
        <v>0</v>
      </c>
      <c r="V2051" s="80">
        <v>0</v>
      </c>
      <c r="W2051" s="80">
        <v>0</v>
      </c>
      <c r="X2051" s="80">
        <v>0</v>
      </c>
      <c r="Y2051" s="80">
        <v>0</v>
      </c>
      <c r="Z2051" s="80">
        <v>0</v>
      </c>
      <c r="AA2051" s="80">
        <v>0</v>
      </c>
      <c r="AB2051" s="80">
        <v>0</v>
      </c>
      <c r="AC2051" s="80">
        <v>0</v>
      </c>
      <c r="AD2051" s="80">
        <v>0</v>
      </c>
      <c r="AE2051" s="80">
        <v>0</v>
      </c>
      <c r="AF2051" s="80">
        <v>0</v>
      </c>
      <c r="AG2051" s="80"/>
      <c r="AH2051" s="80">
        <v>0</v>
      </c>
      <c r="AI2051" s="80">
        <v>0</v>
      </c>
      <c r="AJ2051" s="80">
        <v>0</v>
      </c>
      <c r="AK2051" s="80">
        <v>0</v>
      </c>
      <c r="AL2051" s="80">
        <v>0</v>
      </c>
      <c r="AM2051" s="80">
        <v>0</v>
      </c>
      <c r="AN2051" s="41" t="s">
        <v>5558</v>
      </c>
      <c r="AO2051" s="41"/>
      <c r="AP2051" s="40" t="str" cm="1">
        <f t="array" ref="AP2051">IFERROR(_xlfn.IFS(
AR2051="MPR ISSUE","PDH",
AR2051="BSS Hardware Issue","BSS",
AR2051="Sites strategiques, MLL, Pylone, etc.","ENVTECH",
AR2051="AKTIVCO DEFAUT GE &amp; POWER Cabinet","AKTIVCO",
AR2051="AKTIVCO Coupure ENEO &amp; Baisse de tension","AKTIVCO GRID ONLY",
AR2051="Coupure ENEO &amp; Baisse de tension","IHS GRID ONLY",
AR2051="Defaut GE &amp; POWER Cabinet","IHS",
AR2051="Sharing","Partners",
AR2051="Sites strategiques &amp; DataCenter","SST &amp; DC",
AR2051="Exclu","Exclu",
AR2051="SAT","SAT",
AR2051="SPARE-ISSUE","SPARE-ISSUE",
AR2051="Fiber CAmtel","TRANS_FO_CAMTEL",
AR2051="Fiber AOF","Fiber AOF",
AR2051="Projet OCM (HUAWEI)","TRAVAUX-HUAWEI",
AR2051="Projet OCM (NOKIA)","TRAVAUX-NOKIA",
AR2051="ACCESS-ISSUE","ACCESS-ISSUE",
AR2051="Projet OCM (ZTE, NOKIA, autres projets)","TRAVAUX OCM",
AR2051="No root CAuse","No root cause",
AR2051="ODU HS","PDH",
AR2051="IP &amp; VLAN","PDH",
AR2051="Warehouse HUAWEI","SPARE-ISSUE",
AR2051="SPARE-HS","SPARE-ISSUE",
AR2051="Power Telco","BSS",AR2051="no impacts","no impacts"
),"")</f>
        <v>No root cause</v>
      </c>
      <c r="AQ2051" s="40" t="str" cm="1">
        <f t="array" ref="AQ2051">IFERROR(_xlfn.IFS(
AR2051="MPR ISSUE","TX ISSUE",
AR2051="BSS Hardware Issue","RAN ISSUE",
AR2051="Sites strategiques, MLL, Pylone, etc.","ENVTECH",
AR2051="AKTIVCO DEFAUT GE &amp; POWER Cabinet","POWER ISSUE",
AR2051="AKTIVCO Coupure ENEO &amp; Baisse de tension","POWER ISSUE",
AR2051="Coupure ENEO &amp; Baisse de tension","POWER ISSUE",
AR2051="Defaut GE &amp; POWER Cabinet","POWER ISSUE",
AR2051="Sharing","POWER ISSUE",
AR2051="Sites strategiques &amp; DataCenter","POWER ISSUE",
AR2051="Exclu","Exclu",
AR2051="SAT","TX ISSUE",
AR2051="SPARE-ISSUE","SPARE-ISSUE",
AR2051="Fiber CAmtel","TX ISSUE",
AR2051="Fiber AOF","TX ISSUE",
AR2051="Projet OCM (HUAWEI)","TRAVAUX-HUAWEI",
AR2051="Projet OCM (NOKIA)","TRAVAUX -NOKIA",
AR2051="ACCESS-ISSUE","ACCESS-ISSUE",
AR2051="Projet OCM (ZTE, NOKIA, autres projets)","TRAVAUX OCM",
AR2051="No root CAuse","No root cause",
AR2051="ODU HS","TX ISSUE",
AR2051="IP &amp; VLAN","TX ISSUE",
AR2051="Warehouse HUAWEI","SPARE-ISSUE",
AR2051="SPARE-HS","SPARE-ISSUE",
AR2051="Power Telco","RAN ISSUE",AR2051="no impacts","no impacts"
),"")</f>
        <v>No root cause</v>
      </c>
      <c r="AR2051" s="59" t="s">
        <v>5343</v>
      </c>
      <c r="AS2051" s="40" t="str" cm="1">
        <f t="array" ref="AS2051">IFERROR(_xlfn.IFS(
AR2051="MPR ISSUE","ACTIVE",
AR2051="BSS Hardware Issue","ACTIVE",
AR2051="Sites strategiques, MLL, Pylone, etc.","PASSIVE",
AR2051="AKTIVCO DEFAUT GE &amp; POWER Cabinet","PASSIVE",
AR2051="AKTIVCO Coupure ENEO &amp; Baisse de tension","PASSIVE",
AR2051="Coupure ENEO &amp; Baisse de tension","PASSIVE",
AR2051="Defaut GE &amp; POWER Cabinet","PASSIVE",
AR2051="Sharing","PASSIVE",
AR2051="Sites strategiques &amp; DataCenter","PASSIVE",
AR2051="Exclu","Exclu",
AR2051="SAT","ACTIVE",
AR2051="SPARE-ISSUE","SPARE-ISSUE",
AR2051="Fiber CAmtel","ACTIVE",
AR2051="Fiber AOF","ACTIVE",
AR2051="Projet OCM (HUAWEI)","PLANNED WORKS",
AR2051="Projet OCM (NOKIA)","PLANNED WORKS",
AR2051="ACCESS-ISSUE","ACCESS-ISSUE",
AR2051="Projet OCM (ZTE, NOKIA, autres projets)","PLANNED WORKS",
AR2051="No root CAuse","No root cause",
AR2051="ODU HS","ACTIVE",
AR2051="IP &amp; VLAN","ACTIVE",
AR2051="Warehouse HUAWEI","SPARE-ISSUE",
AR2051="SPARE-HS","SPARE-ISSUE",
AR2051="Power Telco","ACTIVE", AR2051="no impacts","no impacts"
),"")</f>
        <v>No root cause</v>
      </c>
      <c r="AT2051" s="99" t="s">
        <v>5661</v>
      </c>
      <c r="AU2051" s="99" t="s">
        <v>3415</v>
      </c>
      <c r="AW2051" s="17"/>
      <c r="AX2051" s="17" t="s">
        <v>5536</v>
      </c>
      <c r="AY2051" s="17"/>
      <c r="AZ2051" s="17" t="s">
        <v>5536</v>
      </c>
      <c r="BA2051" s="7"/>
      <c r="BC2051" s="18"/>
      <c r="BD2051" s="18"/>
      <c r="BE2051" s="18"/>
      <c r="BF2051" s="18"/>
      <c r="BG2051" s="18"/>
      <c r="BH2051" s="18"/>
      <c r="BI2051" s="18"/>
      <c r="BJ2051" s="18"/>
      <c r="BK2051" s="18"/>
      <c r="BM2051" s="18"/>
      <c r="BN2051" s="18"/>
      <c r="BO2051" s="18"/>
      <c r="BP2051" s="9" t="s">
        <v>5661</v>
      </c>
      <c r="BQ2051" s="14"/>
      <c r="BR2051" s="102" t="s">
        <v>5536</v>
      </c>
      <c r="BS2051" s="14"/>
      <c r="BT2051" s="14"/>
      <c r="BU2051" s="9"/>
      <c r="BV2051" s="9"/>
      <c r="BW2051" s="9"/>
    </row>
    <row r="2052" spans="1:75" x14ac:dyDescent="0.35">
      <c r="A2052" s="1" t="s">
        <v>3230</v>
      </c>
      <c r="B2052" s="8" t="s">
        <v>3231</v>
      </c>
      <c r="C2052" s="3" t="s">
        <v>32</v>
      </c>
      <c r="D2052" s="1" t="s">
        <v>11</v>
      </c>
      <c r="E2052" s="1" t="s">
        <v>12</v>
      </c>
      <c r="F2052" s="3" t="s">
        <v>31</v>
      </c>
      <c r="G2052" s="1" t="s">
        <v>32</v>
      </c>
      <c r="H2052" s="30" t="s">
        <v>5587</v>
      </c>
      <c r="I2052" s="27">
        <v>0</v>
      </c>
      <c r="J2052" s="27">
        <v>0</v>
      </c>
      <c r="K2052" s="27">
        <v>0</v>
      </c>
      <c r="L2052" s="27">
        <v>0</v>
      </c>
      <c r="M2052" s="27">
        <v>0</v>
      </c>
      <c r="N2052" s="27">
        <v>0</v>
      </c>
      <c r="O2052" s="27">
        <v>0</v>
      </c>
      <c r="P2052" s="27">
        <v>0</v>
      </c>
      <c r="Q2052" s="27">
        <v>0</v>
      </c>
      <c r="R2052" s="27">
        <v>0</v>
      </c>
      <c r="S2052" s="80">
        <v>0</v>
      </c>
      <c r="T2052" s="80">
        <v>0</v>
      </c>
      <c r="U2052" s="80">
        <v>0</v>
      </c>
      <c r="V2052" s="80">
        <v>0</v>
      </c>
      <c r="W2052" s="80">
        <v>0</v>
      </c>
      <c r="X2052" s="80">
        <v>0</v>
      </c>
      <c r="Y2052" s="80">
        <v>0</v>
      </c>
      <c r="Z2052" s="80">
        <v>0</v>
      </c>
      <c r="AA2052" s="80">
        <v>0</v>
      </c>
      <c r="AB2052" s="80">
        <v>0</v>
      </c>
      <c r="AC2052" s="80">
        <v>0</v>
      </c>
      <c r="AD2052" s="80">
        <v>0</v>
      </c>
      <c r="AE2052" s="80">
        <v>0</v>
      </c>
      <c r="AF2052" s="80">
        <v>0.99803314756315786</v>
      </c>
      <c r="AG2052" s="80"/>
      <c r="AH2052" s="80">
        <v>0</v>
      </c>
      <c r="AI2052" s="80">
        <v>0</v>
      </c>
      <c r="AJ2052" s="80">
        <v>0</v>
      </c>
      <c r="AK2052" s="80">
        <v>0</v>
      </c>
      <c r="AL2052" s="80">
        <v>0</v>
      </c>
      <c r="AM2052" s="80">
        <v>0</v>
      </c>
      <c r="AN2052" s="41" t="s">
        <v>5558</v>
      </c>
      <c r="AO2052" s="41"/>
      <c r="AP2052" s="40" t="str" cm="1">
        <f t="array" ref="AP2052">IFERROR(_xlfn.IFS(
AR2052="MPR ISSUE","PDH",
AR2052="BSS Hardware Issue","BSS",
AR2052="Sites strategiques, MLL, Pylone, etc.","ENVTECH",
AR2052="AKTIVCO DEFAUT GE &amp; POWER Cabinet","AKTIVCO",
AR2052="AKTIVCO Coupure ENEO &amp; Baisse de tension","AKTIVCO GRID ONLY",
AR2052="Coupure ENEO &amp; Baisse de tension","IHS GRID ONLY",
AR2052="Defaut GE &amp; POWER Cabinet","IHS",
AR2052="Sharing","Partners",
AR2052="Sites strategiques &amp; DataCenter","SST &amp; DC",
AR2052="Exclu","Exclu",
AR2052="SAT","SAT",
AR2052="SPARE-ISSUE","SPARE-ISSUE",
AR2052="Fiber CAmtel","TRANS_FO_CAMTEL",
AR2052="Fiber AOF","Fiber AOF",
AR2052="Projet OCM (HUAWEI)","TRAVAUX-HUAWEI",
AR2052="Projet OCM (NOKIA)","TRAVAUX-NOKIA",
AR2052="ACCESS-ISSUE","ACCESS-ISSUE",
AR2052="Projet OCM (ZTE, NOKIA, autres projets)","TRAVAUX OCM",
AR2052="No root CAuse","No root cause",
AR2052="ODU HS","PDH",
AR2052="IP &amp; VLAN","PDH",
AR2052="Warehouse HUAWEI","SPARE-ISSUE",
AR2052="SPARE-HS","SPARE-ISSUE",
AR2052="Power Telco","BSS",AR2052="no impacts","no impacts"
),"")</f>
        <v>No root cause</v>
      </c>
      <c r="AQ2052" s="40" t="str" cm="1">
        <f t="array" ref="AQ2052">IFERROR(_xlfn.IFS(
AR2052="MPR ISSUE","TX ISSUE",
AR2052="BSS Hardware Issue","RAN ISSUE",
AR2052="Sites strategiques, MLL, Pylone, etc.","ENVTECH",
AR2052="AKTIVCO DEFAUT GE &amp; POWER Cabinet","POWER ISSUE",
AR2052="AKTIVCO Coupure ENEO &amp; Baisse de tension","POWER ISSUE",
AR2052="Coupure ENEO &amp; Baisse de tension","POWER ISSUE",
AR2052="Defaut GE &amp; POWER Cabinet","POWER ISSUE",
AR2052="Sharing","POWER ISSUE",
AR2052="Sites strategiques &amp; DataCenter","POWER ISSUE",
AR2052="Exclu","Exclu",
AR2052="SAT","TX ISSUE",
AR2052="SPARE-ISSUE","SPARE-ISSUE",
AR2052="Fiber CAmtel","TX ISSUE",
AR2052="Fiber AOF","TX ISSUE",
AR2052="Projet OCM (HUAWEI)","TRAVAUX-HUAWEI",
AR2052="Projet OCM (NOKIA)","TRAVAUX -NOKIA",
AR2052="ACCESS-ISSUE","ACCESS-ISSUE",
AR2052="Projet OCM (ZTE, NOKIA, autres projets)","TRAVAUX OCM",
AR2052="No root CAuse","No root cause",
AR2052="ODU HS","TX ISSUE",
AR2052="IP &amp; VLAN","TX ISSUE",
AR2052="Warehouse HUAWEI","SPARE-ISSUE",
AR2052="SPARE-HS","SPARE-ISSUE",
AR2052="Power Telco","RAN ISSUE",AR2052="no impacts","no impacts"
),"")</f>
        <v>No root cause</v>
      </c>
      <c r="AR2052" s="59" t="s">
        <v>5343</v>
      </c>
      <c r="AS2052" s="40" t="str" cm="1">
        <f t="array" ref="AS2052">IFERROR(_xlfn.IFS(
AR2052="MPR ISSUE","ACTIVE",
AR2052="BSS Hardware Issue","ACTIVE",
AR2052="Sites strategiques, MLL, Pylone, etc.","PASSIVE",
AR2052="AKTIVCO DEFAUT GE &amp; POWER Cabinet","PASSIVE",
AR2052="AKTIVCO Coupure ENEO &amp; Baisse de tension","PASSIVE",
AR2052="Coupure ENEO &amp; Baisse de tension","PASSIVE",
AR2052="Defaut GE &amp; POWER Cabinet","PASSIVE",
AR2052="Sharing","PASSIVE",
AR2052="Sites strategiques &amp; DataCenter","PASSIVE",
AR2052="Exclu","Exclu",
AR2052="SAT","ACTIVE",
AR2052="SPARE-ISSUE","SPARE-ISSUE",
AR2052="Fiber CAmtel","ACTIVE",
AR2052="Fiber AOF","ACTIVE",
AR2052="Projet OCM (HUAWEI)","PLANNED WORKS",
AR2052="Projet OCM (NOKIA)","PLANNED WORKS",
AR2052="ACCESS-ISSUE","ACCESS-ISSUE",
AR2052="Projet OCM (ZTE, NOKIA, autres projets)","PLANNED WORKS",
AR2052="No root CAuse","No root cause",
AR2052="ODU HS","ACTIVE",
AR2052="IP &amp; VLAN","ACTIVE",
AR2052="Warehouse HUAWEI","SPARE-ISSUE",
AR2052="SPARE-HS","SPARE-ISSUE",
AR2052="Power Telco","ACTIVE", AR2052="no impacts","no impacts"
),"")</f>
        <v>No root cause</v>
      </c>
      <c r="AT2052" s="99" t="s">
        <v>5661</v>
      </c>
      <c r="AU2052" s="99" t="s">
        <v>3231</v>
      </c>
      <c r="AW2052" s="17"/>
      <c r="AX2052" s="17" t="s">
        <v>5536</v>
      </c>
      <c r="AY2052" s="17"/>
      <c r="AZ2052" s="17" t="s">
        <v>5536</v>
      </c>
      <c r="BA2052" s="7"/>
      <c r="BC2052" s="18"/>
      <c r="BD2052" s="18"/>
      <c r="BE2052" s="18"/>
      <c r="BF2052" s="18"/>
      <c r="BG2052" s="18"/>
      <c r="BH2052" s="18"/>
      <c r="BI2052" s="18"/>
      <c r="BJ2052" s="18"/>
      <c r="BK2052" s="18"/>
      <c r="BM2052" s="18"/>
      <c r="BN2052" s="18"/>
      <c r="BO2052" s="18"/>
      <c r="BP2052" s="9" t="s">
        <v>5661</v>
      </c>
      <c r="BQ2052" s="14"/>
      <c r="BR2052" s="102" t="s">
        <v>5536</v>
      </c>
      <c r="BS2052" s="14"/>
      <c r="BT2052" s="14"/>
      <c r="BU2052" s="9"/>
      <c r="BV2052" s="9"/>
      <c r="BW2052" s="9"/>
    </row>
    <row r="2053" spans="1:75" x14ac:dyDescent="0.35">
      <c r="A2053" s="1" t="s">
        <v>4313</v>
      </c>
      <c r="B2053" s="8" t="s">
        <v>4314</v>
      </c>
      <c r="C2053" s="3" t="s">
        <v>32</v>
      </c>
      <c r="D2053" s="1" t="s">
        <v>21</v>
      </c>
      <c r="E2053" s="1" t="s">
        <v>36</v>
      </c>
      <c r="F2053" s="3" t="s">
        <v>31</v>
      </c>
      <c r="G2053" s="1" t="s">
        <v>32</v>
      </c>
      <c r="H2053" s="30" t="s">
        <v>5587</v>
      </c>
      <c r="I2053" s="27">
        <v>0</v>
      </c>
      <c r="J2053" s="27">
        <v>0</v>
      </c>
      <c r="K2053" s="27">
        <v>0</v>
      </c>
      <c r="L2053" s="27">
        <v>0</v>
      </c>
      <c r="M2053" s="27">
        <v>0</v>
      </c>
      <c r="N2053" s="27">
        <v>0</v>
      </c>
      <c r="O2053" s="27">
        <v>0</v>
      </c>
      <c r="P2053" s="27">
        <v>0</v>
      </c>
      <c r="Q2053" s="27">
        <v>0</v>
      </c>
      <c r="R2053" s="27">
        <v>0</v>
      </c>
      <c r="S2053" s="80">
        <v>0</v>
      </c>
      <c r="T2053" s="80">
        <v>0</v>
      </c>
      <c r="U2053" s="80">
        <v>0</v>
      </c>
      <c r="V2053" s="80">
        <v>0</v>
      </c>
      <c r="W2053" s="80">
        <v>0</v>
      </c>
      <c r="X2053" s="80">
        <v>0</v>
      </c>
      <c r="Y2053" s="80">
        <v>0</v>
      </c>
      <c r="Z2053" s="80">
        <v>0</v>
      </c>
      <c r="AA2053" s="80">
        <v>0</v>
      </c>
      <c r="AB2053" s="80">
        <v>0</v>
      </c>
      <c r="AC2053" s="80">
        <v>0</v>
      </c>
      <c r="AD2053" s="80">
        <v>0</v>
      </c>
      <c r="AE2053" s="80">
        <v>0</v>
      </c>
      <c r="AF2053" s="80">
        <v>0</v>
      </c>
      <c r="AG2053" s="80"/>
      <c r="AH2053" s="80">
        <v>0</v>
      </c>
      <c r="AI2053" s="80">
        <v>0</v>
      </c>
      <c r="AJ2053" s="80">
        <v>0</v>
      </c>
      <c r="AK2053" s="80">
        <v>0</v>
      </c>
      <c r="AL2053" s="80">
        <v>0</v>
      </c>
      <c r="AM2053" s="80">
        <v>0</v>
      </c>
      <c r="AN2053" s="41" t="s">
        <v>5558</v>
      </c>
      <c r="AO2053" s="41"/>
      <c r="AP2053" s="40" t="str" cm="1">
        <f t="array" ref="AP2053">IFERROR(_xlfn.IFS(
AR2053="MPR ISSUE","PDH",
AR2053="BSS Hardware Issue","BSS",
AR2053="Sites strategiques, MLL, Pylone, etc.","ENVTECH",
AR2053="AKTIVCO DEFAUT GE &amp; POWER Cabinet","AKTIVCO",
AR2053="AKTIVCO Coupure ENEO &amp; Baisse de tension","AKTIVCO GRID ONLY",
AR2053="Coupure ENEO &amp; Baisse de tension","IHS GRID ONLY",
AR2053="Defaut GE &amp; POWER Cabinet","IHS",
AR2053="Sharing","Partners",
AR2053="Sites strategiques &amp; DataCenter","SST &amp; DC",
AR2053="Exclu","Exclu",
AR2053="SAT","SAT",
AR2053="SPARE-ISSUE","SPARE-ISSUE",
AR2053="Fiber CAmtel","TRANS_FO_CAMTEL",
AR2053="Fiber AOF","Fiber AOF",
AR2053="Projet OCM (HUAWEI)","TRAVAUX-HUAWEI",
AR2053="Projet OCM (NOKIA)","TRAVAUX-NOKIA",
AR2053="ACCESS-ISSUE","ACCESS-ISSUE",
AR2053="Projet OCM (ZTE, NOKIA, autres projets)","TRAVAUX OCM",
AR2053="No root CAuse","No root cause",
AR2053="ODU HS","PDH",
AR2053="IP &amp; VLAN","PDH",
AR2053="Warehouse HUAWEI","SPARE-ISSUE",
AR2053="SPARE-HS","SPARE-ISSUE",
AR2053="Power Telco","BSS",AR2053="no impacts","no impacts"
),"")</f>
        <v>No root cause</v>
      </c>
      <c r="AQ2053" s="40" t="str" cm="1">
        <f t="array" ref="AQ2053">IFERROR(_xlfn.IFS(
AR2053="MPR ISSUE","TX ISSUE",
AR2053="BSS Hardware Issue","RAN ISSUE",
AR2053="Sites strategiques, MLL, Pylone, etc.","ENVTECH",
AR2053="AKTIVCO DEFAUT GE &amp; POWER Cabinet","POWER ISSUE",
AR2053="AKTIVCO Coupure ENEO &amp; Baisse de tension","POWER ISSUE",
AR2053="Coupure ENEO &amp; Baisse de tension","POWER ISSUE",
AR2053="Defaut GE &amp; POWER Cabinet","POWER ISSUE",
AR2053="Sharing","POWER ISSUE",
AR2053="Sites strategiques &amp; DataCenter","POWER ISSUE",
AR2053="Exclu","Exclu",
AR2053="SAT","TX ISSUE",
AR2053="SPARE-ISSUE","SPARE-ISSUE",
AR2053="Fiber CAmtel","TX ISSUE",
AR2053="Fiber AOF","TX ISSUE",
AR2053="Projet OCM (HUAWEI)","TRAVAUX-HUAWEI",
AR2053="Projet OCM (NOKIA)","TRAVAUX -NOKIA",
AR2053="ACCESS-ISSUE","ACCESS-ISSUE",
AR2053="Projet OCM (ZTE, NOKIA, autres projets)","TRAVAUX OCM",
AR2053="No root CAuse","No root cause",
AR2053="ODU HS","TX ISSUE",
AR2053="IP &amp; VLAN","TX ISSUE",
AR2053="Warehouse HUAWEI","SPARE-ISSUE",
AR2053="SPARE-HS","SPARE-ISSUE",
AR2053="Power Telco","RAN ISSUE",AR2053="no impacts","no impacts"
),"")</f>
        <v>No root cause</v>
      </c>
      <c r="AR2053" s="59" t="s">
        <v>5343</v>
      </c>
      <c r="AS2053" s="40" t="str" cm="1">
        <f t="array" ref="AS2053">IFERROR(_xlfn.IFS(
AR2053="MPR ISSUE","ACTIVE",
AR2053="BSS Hardware Issue","ACTIVE",
AR2053="Sites strategiques, MLL, Pylone, etc.","PASSIVE",
AR2053="AKTIVCO DEFAUT GE &amp; POWER Cabinet","PASSIVE",
AR2053="AKTIVCO Coupure ENEO &amp; Baisse de tension","PASSIVE",
AR2053="Coupure ENEO &amp; Baisse de tension","PASSIVE",
AR2053="Defaut GE &amp; POWER Cabinet","PASSIVE",
AR2053="Sharing","PASSIVE",
AR2053="Sites strategiques &amp; DataCenter","PASSIVE",
AR2053="Exclu","Exclu",
AR2053="SAT","ACTIVE",
AR2053="SPARE-ISSUE","SPARE-ISSUE",
AR2053="Fiber CAmtel","ACTIVE",
AR2053="Fiber AOF","ACTIVE",
AR2053="Projet OCM (HUAWEI)","PLANNED WORKS",
AR2053="Projet OCM (NOKIA)","PLANNED WORKS",
AR2053="ACCESS-ISSUE","ACCESS-ISSUE",
AR2053="Projet OCM (ZTE, NOKIA, autres projets)","PLANNED WORKS",
AR2053="No root CAuse","No root cause",
AR2053="ODU HS","ACTIVE",
AR2053="IP &amp; VLAN","ACTIVE",
AR2053="Warehouse HUAWEI","SPARE-ISSUE",
AR2053="SPARE-HS","SPARE-ISSUE",
AR2053="Power Telco","ACTIVE", AR2053="no impacts","no impacts"
),"")</f>
        <v>No root cause</v>
      </c>
      <c r="AT2053" s="99" t="s">
        <v>5661</v>
      </c>
      <c r="AU2053" s="99" t="s">
        <v>4314</v>
      </c>
      <c r="AW2053" s="17"/>
      <c r="AX2053" s="17" t="s">
        <v>5536</v>
      </c>
      <c r="AY2053" s="17"/>
      <c r="AZ2053" s="17" t="s">
        <v>5536</v>
      </c>
      <c r="BA2053" s="7"/>
      <c r="BC2053" s="18"/>
      <c r="BD2053" s="18"/>
      <c r="BE2053" s="18"/>
      <c r="BF2053" s="18"/>
      <c r="BG2053" s="18"/>
      <c r="BH2053" s="18"/>
      <c r="BI2053" s="18"/>
      <c r="BJ2053" s="18"/>
      <c r="BK2053" s="18"/>
      <c r="BM2053" s="18"/>
      <c r="BN2053" s="18"/>
      <c r="BO2053" s="18"/>
      <c r="BP2053" s="9" t="s">
        <v>5661</v>
      </c>
      <c r="BQ2053" s="14"/>
      <c r="BR2053" s="102" t="s">
        <v>5536</v>
      </c>
      <c r="BS2053" s="14"/>
      <c r="BT2053" s="14"/>
      <c r="BU2053" s="9"/>
      <c r="BV2053" s="9"/>
      <c r="BW2053" s="9"/>
    </row>
    <row r="2054" spans="1:75" x14ac:dyDescent="0.35">
      <c r="A2054" s="1" t="s">
        <v>4538</v>
      </c>
      <c r="B2054" s="8" t="s">
        <v>4539</v>
      </c>
      <c r="C2054" s="3" t="s">
        <v>32</v>
      </c>
      <c r="D2054" s="1" t="s">
        <v>11</v>
      </c>
      <c r="E2054" s="1" t="s">
        <v>145</v>
      </c>
      <c r="F2054" s="3" t="s">
        <v>31</v>
      </c>
      <c r="G2054" s="1" t="s">
        <v>32</v>
      </c>
      <c r="H2054" s="30" t="s">
        <v>5587</v>
      </c>
      <c r="I2054" s="27">
        <v>0</v>
      </c>
      <c r="J2054" s="27">
        <v>0</v>
      </c>
      <c r="K2054" s="27">
        <v>0</v>
      </c>
      <c r="L2054" s="27">
        <v>0</v>
      </c>
      <c r="M2054" s="27">
        <v>0</v>
      </c>
      <c r="N2054" s="27">
        <v>0</v>
      </c>
      <c r="O2054" s="27">
        <v>0</v>
      </c>
      <c r="P2054" s="27">
        <v>0</v>
      </c>
      <c r="Q2054" s="27">
        <v>0</v>
      </c>
      <c r="R2054" s="27">
        <v>0</v>
      </c>
      <c r="S2054" s="80">
        <v>0</v>
      </c>
      <c r="T2054" s="80">
        <v>0</v>
      </c>
      <c r="U2054" s="80">
        <v>0</v>
      </c>
      <c r="V2054" s="80">
        <v>0</v>
      </c>
      <c r="W2054" s="80">
        <v>0</v>
      </c>
      <c r="X2054" s="80">
        <v>0</v>
      </c>
      <c r="Y2054" s="80">
        <v>0</v>
      </c>
      <c r="Z2054" s="80">
        <v>0</v>
      </c>
      <c r="AA2054" s="80">
        <v>0</v>
      </c>
      <c r="AB2054" s="80">
        <v>0</v>
      </c>
      <c r="AC2054" s="80">
        <v>0</v>
      </c>
      <c r="AD2054" s="80">
        <v>0</v>
      </c>
      <c r="AE2054" s="80">
        <v>0</v>
      </c>
      <c r="AF2054" s="80">
        <v>0</v>
      </c>
      <c r="AG2054" s="80"/>
      <c r="AH2054" s="80">
        <v>0</v>
      </c>
      <c r="AI2054" s="80">
        <v>0</v>
      </c>
      <c r="AJ2054" s="80">
        <v>0</v>
      </c>
      <c r="AK2054" s="80">
        <v>0</v>
      </c>
      <c r="AL2054" s="80">
        <v>0</v>
      </c>
      <c r="AM2054" s="80">
        <v>0</v>
      </c>
      <c r="AN2054" s="41" t="s">
        <v>5558</v>
      </c>
      <c r="AO2054" s="41"/>
      <c r="AP2054" s="40" t="str" cm="1">
        <f t="array" ref="AP2054">IFERROR(_xlfn.IFS(
AR2054="MPR ISSUE","PDH",
AR2054="BSS Hardware Issue","BSS",
AR2054="Sites strategiques, MLL, Pylone, etc.","ENVTECH",
AR2054="AKTIVCO DEFAUT GE &amp; POWER Cabinet","AKTIVCO",
AR2054="AKTIVCO Coupure ENEO &amp; Baisse de tension","AKTIVCO GRID ONLY",
AR2054="Coupure ENEO &amp; Baisse de tension","IHS GRID ONLY",
AR2054="Defaut GE &amp; POWER Cabinet","IHS",
AR2054="Sharing","Partners",
AR2054="Sites strategiques &amp; DataCenter","SST &amp; DC",
AR2054="Exclu","Exclu",
AR2054="SAT","SAT",
AR2054="SPARE-ISSUE","SPARE-ISSUE",
AR2054="Fiber CAmtel","TRANS_FO_CAMTEL",
AR2054="Fiber AOF","Fiber AOF",
AR2054="Projet OCM (HUAWEI)","TRAVAUX-HUAWEI",
AR2054="Projet OCM (NOKIA)","TRAVAUX-NOKIA",
AR2054="ACCESS-ISSUE","ACCESS-ISSUE",
AR2054="Projet OCM (ZTE, NOKIA, autres projets)","TRAVAUX OCM",
AR2054="No root CAuse","No root cause",
AR2054="ODU HS","PDH",
AR2054="IP &amp; VLAN","PDH",
AR2054="Warehouse HUAWEI","SPARE-ISSUE",
AR2054="SPARE-HS","SPARE-ISSUE",
AR2054="Power Telco","BSS",AR2054="no impacts","no impacts"
),"")</f>
        <v>No root cause</v>
      </c>
      <c r="AQ2054" s="40" t="str" cm="1">
        <f t="array" ref="AQ2054">IFERROR(_xlfn.IFS(
AR2054="MPR ISSUE","TX ISSUE",
AR2054="BSS Hardware Issue","RAN ISSUE",
AR2054="Sites strategiques, MLL, Pylone, etc.","ENVTECH",
AR2054="AKTIVCO DEFAUT GE &amp; POWER Cabinet","POWER ISSUE",
AR2054="AKTIVCO Coupure ENEO &amp; Baisse de tension","POWER ISSUE",
AR2054="Coupure ENEO &amp; Baisse de tension","POWER ISSUE",
AR2054="Defaut GE &amp; POWER Cabinet","POWER ISSUE",
AR2054="Sharing","POWER ISSUE",
AR2054="Sites strategiques &amp; DataCenter","POWER ISSUE",
AR2054="Exclu","Exclu",
AR2054="SAT","TX ISSUE",
AR2054="SPARE-ISSUE","SPARE-ISSUE",
AR2054="Fiber CAmtel","TX ISSUE",
AR2054="Fiber AOF","TX ISSUE",
AR2054="Projet OCM (HUAWEI)","TRAVAUX-HUAWEI",
AR2054="Projet OCM (NOKIA)","TRAVAUX -NOKIA",
AR2054="ACCESS-ISSUE","ACCESS-ISSUE",
AR2054="Projet OCM (ZTE, NOKIA, autres projets)","TRAVAUX OCM",
AR2054="No root CAuse","No root cause",
AR2054="ODU HS","TX ISSUE",
AR2054="IP &amp; VLAN","TX ISSUE",
AR2054="Warehouse HUAWEI","SPARE-ISSUE",
AR2054="SPARE-HS","SPARE-ISSUE",
AR2054="Power Telco","RAN ISSUE",AR2054="no impacts","no impacts"
),"")</f>
        <v>No root cause</v>
      </c>
      <c r="AR2054" s="59" t="s">
        <v>5343</v>
      </c>
      <c r="AS2054" s="40" t="str" cm="1">
        <f t="array" ref="AS2054">IFERROR(_xlfn.IFS(
AR2054="MPR ISSUE","ACTIVE",
AR2054="BSS Hardware Issue","ACTIVE",
AR2054="Sites strategiques, MLL, Pylone, etc.","PASSIVE",
AR2054="AKTIVCO DEFAUT GE &amp; POWER Cabinet","PASSIVE",
AR2054="AKTIVCO Coupure ENEO &amp; Baisse de tension","PASSIVE",
AR2054="Coupure ENEO &amp; Baisse de tension","PASSIVE",
AR2054="Defaut GE &amp; POWER Cabinet","PASSIVE",
AR2054="Sharing","PASSIVE",
AR2054="Sites strategiques &amp; DataCenter","PASSIVE",
AR2054="Exclu","Exclu",
AR2054="SAT","ACTIVE",
AR2054="SPARE-ISSUE","SPARE-ISSUE",
AR2054="Fiber CAmtel","ACTIVE",
AR2054="Fiber AOF","ACTIVE",
AR2054="Projet OCM (HUAWEI)","PLANNED WORKS",
AR2054="Projet OCM (NOKIA)","PLANNED WORKS",
AR2054="ACCESS-ISSUE","ACCESS-ISSUE",
AR2054="Projet OCM (ZTE, NOKIA, autres projets)","PLANNED WORKS",
AR2054="No root CAuse","No root cause",
AR2054="ODU HS","ACTIVE",
AR2054="IP &amp; VLAN","ACTIVE",
AR2054="Warehouse HUAWEI","SPARE-ISSUE",
AR2054="SPARE-HS","SPARE-ISSUE",
AR2054="Power Telco","ACTIVE", AR2054="no impacts","no impacts"
),"")</f>
        <v>No root cause</v>
      </c>
      <c r="AT2054" s="99" t="s">
        <v>5661</v>
      </c>
      <c r="AU2054" s="99" t="s">
        <v>4539</v>
      </c>
      <c r="AW2054" s="17"/>
      <c r="AX2054" s="17" t="s">
        <v>5536</v>
      </c>
      <c r="AY2054" s="17"/>
      <c r="AZ2054" s="17" t="s">
        <v>5536</v>
      </c>
      <c r="BA2054" s="7"/>
      <c r="BC2054" s="18"/>
      <c r="BD2054" s="18"/>
      <c r="BE2054" s="18"/>
      <c r="BF2054" s="18"/>
      <c r="BG2054" s="18"/>
      <c r="BH2054" s="18"/>
      <c r="BI2054" s="18"/>
      <c r="BJ2054" s="18"/>
      <c r="BK2054" s="18"/>
      <c r="BM2054" s="18"/>
      <c r="BN2054" s="18"/>
      <c r="BO2054" s="18"/>
      <c r="BP2054" s="9" t="s">
        <v>5661</v>
      </c>
      <c r="BQ2054" s="14"/>
      <c r="BR2054" s="102" t="s">
        <v>5536</v>
      </c>
      <c r="BS2054" s="14"/>
      <c r="BT2054" s="14"/>
      <c r="BU2054" s="9"/>
      <c r="BV2054" s="9"/>
      <c r="BW2054" s="9"/>
    </row>
    <row r="2055" spans="1:75" x14ac:dyDescent="0.35">
      <c r="A2055" s="1" t="s">
        <v>2427</v>
      </c>
      <c r="B2055" s="8" t="s">
        <v>2428</v>
      </c>
      <c r="C2055" s="3" t="s">
        <v>32</v>
      </c>
      <c r="D2055" s="1" t="s">
        <v>11</v>
      </c>
      <c r="E2055" s="1" t="s">
        <v>12</v>
      </c>
      <c r="F2055" s="3" t="s">
        <v>31</v>
      </c>
      <c r="G2055" s="1" t="s">
        <v>32</v>
      </c>
      <c r="H2055" s="30" t="s">
        <v>5587</v>
      </c>
      <c r="I2055" s="27">
        <v>0</v>
      </c>
      <c r="J2055" s="27">
        <v>0</v>
      </c>
      <c r="K2055" s="27">
        <v>0</v>
      </c>
      <c r="L2055" s="27">
        <v>0</v>
      </c>
      <c r="M2055" s="27">
        <v>0</v>
      </c>
      <c r="N2055" s="27">
        <v>0</v>
      </c>
      <c r="O2055" s="27">
        <v>0</v>
      </c>
      <c r="P2055" s="27">
        <v>0</v>
      </c>
      <c r="Q2055" s="27">
        <v>0</v>
      </c>
      <c r="R2055" s="27">
        <v>0</v>
      </c>
      <c r="S2055" s="80">
        <v>0</v>
      </c>
      <c r="T2055" s="80">
        <v>0</v>
      </c>
      <c r="U2055" s="80">
        <v>0</v>
      </c>
      <c r="V2055" s="80">
        <v>0</v>
      </c>
      <c r="W2055" s="80">
        <v>0</v>
      </c>
      <c r="X2055" s="80">
        <v>0</v>
      </c>
      <c r="Y2055" s="80">
        <v>0</v>
      </c>
      <c r="Z2055" s="80">
        <v>0</v>
      </c>
      <c r="AA2055" s="80">
        <v>0</v>
      </c>
      <c r="AB2055" s="80">
        <v>0</v>
      </c>
      <c r="AC2055" s="80">
        <v>0</v>
      </c>
      <c r="AD2055" s="80">
        <v>0</v>
      </c>
      <c r="AE2055" s="80">
        <v>0</v>
      </c>
      <c r="AF2055" s="80">
        <v>0</v>
      </c>
      <c r="AG2055" s="80"/>
      <c r="AH2055" s="80">
        <v>0</v>
      </c>
      <c r="AI2055" s="80">
        <v>0</v>
      </c>
      <c r="AJ2055" s="80">
        <v>0</v>
      </c>
      <c r="AK2055" s="80">
        <v>0</v>
      </c>
      <c r="AL2055" s="80">
        <v>0</v>
      </c>
      <c r="AM2055" s="80">
        <v>0</v>
      </c>
      <c r="AN2055" s="41" t="s">
        <v>5558</v>
      </c>
      <c r="AO2055" s="41"/>
      <c r="AP2055" s="40" t="str" cm="1">
        <f t="array" ref="AP2055">IFERROR(_xlfn.IFS(
AR2055="MPR ISSUE","PDH",
AR2055="BSS Hardware Issue","BSS",
AR2055="Sites strategiques, MLL, Pylone, etc.","ENVTECH",
AR2055="AKTIVCO DEFAUT GE &amp; POWER Cabinet","AKTIVCO",
AR2055="AKTIVCO Coupure ENEO &amp; Baisse de tension","AKTIVCO GRID ONLY",
AR2055="Coupure ENEO &amp; Baisse de tension","IHS GRID ONLY",
AR2055="Defaut GE &amp; POWER Cabinet","IHS",
AR2055="Sharing","Partners",
AR2055="Sites strategiques &amp; DataCenter","SST &amp; DC",
AR2055="Exclu","Exclu",
AR2055="SAT","SAT",
AR2055="SPARE-ISSUE","SPARE-ISSUE",
AR2055="Fiber CAmtel","TRANS_FO_CAMTEL",
AR2055="Fiber AOF","Fiber AOF",
AR2055="Projet OCM (HUAWEI)","TRAVAUX-HUAWEI",
AR2055="Projet OCM (NOKIA)","TRAVAUX-NOKIA",
AR2055="ACCESS-ISSUE","ACCESS-ISSUE",
AR2055="Projet OCM (ZTE, NOKIA, autres projets)","TRAVAUX OCM",
AR2055="No root CAuse","No root cause",
AR2055="ODU HS","PDH",
AR2055="IP &amp; VLAN","PDH",
AR2055="Warehouse HUAWEI","SPARE-ISSUE",
AR2055="SPARE-HS","SPARE-ISSUE",
AR2055="Power Telco","BSS",AR2055="no impacts","no impacts"
),"")</f>
        <v>No root cause</v>
      </c>
      <c r="AQ2055" s="40" t="str" cm="1">
        <f t="array" ref="AQ2055">IFERROR(_xlfn.IFS(
AR2055="MPR ISSUE","TX ISSUE",
AR2055="BSS Hardware Issue","RAN ISSUE",
AR2055="Sites strategiques, MLL, Pylone, etc.","ENVTECH",
AR2055="AKTIVCO DEFAUT GE &amp; POWER Cabinet","POWER ISSUE",
AR2055="AKTIVCO Coupure ENEO &amp; Baisse de tension","POWER ISSUE",
AR2055="Coupure ENEO &amp; Baisse de tension","POWER ISSUE",
AR2055="Defaut GE &amp; POWER Cabinet","POWER ISSUE",
AR2055="Sharing","POWER ISSUE",
AR2055="Sites strategiques &amp; DataCenter","POWER ISSUE",
AR2055="Exclu","Exclu",
AR2055="SAT","TX ISSUE",
AR2055="SPARE-ISSUE","SPARE-ISSUE",
AR2055="Fiber CAmtel","TX ISSUE",
AR2055="Fiber AOF","TX ISSUE",
AR2055="Projet OCM (HUAWEI)","TRAVAUX-HUAWEI",
AR2055="Projet OCM (NOKIA)","TRAVAUX -NOKIA",
AR2055="ACCESS-ISSUE","ACCESS-ISSUE",
AR2055="Projet OCM (ZTE, NOKIA, autres projets)","TRAVAUX OCM",
AR2055="No root CAuse","No root cause",
AR2055="ODU HS","TX ISSUE",
AR2055="IP &amp; VLAN","TX ISSUE",
AR2055="Warehouse HUAWEI","SPARE-ISSUE",
AR2055="SPARE-HS","SPARE-ISSUE",
AR2055="Power Telco","RAN ISSUE",AR2055="no impacts","no impacts"
),"")</f>
        <v>No root cause</v>
      </c>
      <c r="AR2055" s="59" t="s">
        <v>5343</v>
      </c>
      <c r="AS2055" s="40" t="str" cm="1">
        <f t="array" ref="AS2055">IFERROR(_xlfn.IFS(
AR2055="MPR ISSUE","ACTIVE",
AR2055="BSS Hardware Issue","ACTIVE",
AR2055="Sites strategiques, MLL, Pylone, etc.","PASSIVE",
AR2055="AKTIVCO DEFAUT GE &amp; POWER Cabinet","PASSIVE",
AR2055="AKTIVCO Coupure ENEO &amp; Baisse de tension","PASSIVE",
AR2055="Coupure ENEO &amp; Baisse de tension","PASSIVE",
AR2055="Defaut GE &amp; POWER Cabinet","PASSIVE",
AR2055="Sharing","PASSIVE",
AR2055="Sites strategiques &amp; DataCenter","PASSIVE",
AR2055="Exclu","Exclu",
AR2055="SAT","ACTIVE",
AR2055="SPARE-ISSUE","SPARE-ISSUE",
AR2055="Fiber CAmtel","ACTIVE",
AR2055="Fiber AOF","ACTIVE",
AR2055="Projet OCM (HUAWEI)","PLANNED WORKS",
AR2055="Projet OCM (NOKIA)","PLANNED WORKS",
AR2055="ACCESS-ISSUE","ACCESS-ISSUE",
AR2055="Projet OCM (ZTE, NOKIA, autres projets)","PLANNED WORKS",
AR2055="No root CAuse","No root cause",
AR2055="ODU HS","ACTIVE",
AR2055="IP &amp; VLAN","ACTIVE",
AR2055="Warehouse HUAWEI","SPARE-ISSUE",
AR2055="SPARE-HS","SPARE-ISSUE",
AR2055="Power Telco","ACTIVE", AR2055="no impacts","no impacts"
),"")</f>
        <v>No root cause</v>
      </c>
      <c r="AT2055" s="99" t="s">
        <v>5661</v>
      </c>
      <c r="AU2055" s="99" t="s">
        <v>2428</v>
      </c>
      <c r="AW2055" s="17"/>
      <c r="AX2055" s="17" t="s">
        <v>5536</v>
      </c>
      <c r="AY2055" s="17"/>
      <c r="AZ2055" s="17" t="s">
        <v>5536</v>
      </c>
      <c r="BA2055" s="7"/>
      <c r="BC2055" s="18"/>
      <c r="BD2055" s="18"/>
      <c r="BE2055" s="18"/>
      <c r="BF2055" s="18"/>
      <c r="BG2055" s="18"/>
      <c r="BH2055" s="18"/>
      <c r="BI2055" s="18"/>
      <c r="BJ2055" s="18"/>
      <c r="BK2055" s="18"/>
      <c r="BM2055" s="18"/>
      <c r="BN2055" s="18"/>
      <c r="BO2055" s="18"/>
      <c r="BP2055" s="9" t="s">
        <v>5661</v>
      </c>
      <c r="BQ2055" s="14"/>
      <c r="BR2055" s="102" t="s">
        <v>5536</v>
      </c>
      <c r="BS2055" s="14"/>
      <c r="BT2055" s="14"/>
      <c r="BU2055" s="9"/>
      <c r="BV2055" s="9"/>
      <c r="BW2055" s="9"/>
    </row>
    <row r="2056" spans="1:75" x14ac:dyDescent="0.35">
      <c r="A2056" s="5" t="s">
        <v>2467</v>
      </c>
      <c r="B2056" s="5" t="s">
        <v>2468</v>
      </c>
      <c r="C2056" s="3" t="s">
        <v>38</v>
      </c>
      <c r="D2056" s="3" t="s">
        <v>18</v>
      </c>
      <c r="E2056" s="3" t="s">
        <v>12</v>
      </c>
      <c r="F2056" s="3" t="s">
        <v>31</v>
      </c>
      <c r="G2056" s="5" t="s">
        <v>38</v>
      </c>
      <c r="H2056" s="30" t="s">
        <v>5587</v>
      </c>
      <c r="I2056" s="27">
        <v>0</v>
      </c>
      <c r="J2056" s="27">
        <v>0</v>
      </c>
      <c r="K2056" s="27">
        <v>0</v>
      </c>
      <c r="L2056" s="27">
        <v>0</v>
      </c>
      <c r="M2056" s="27">
        <v>0</v>
      </c>
      <c r="N2056" s="27">
        <v>0</v>
      </c>
      <c r="O2056" s="27">
        <v>0</v>
      </c>
      <c r="P2056" s="27">
        <v>0</v>
      </c>
      <c r="Q2056" s="27">
        <v>0</v>
      </c>
      <c r="R2056" s="27">
        <v>0</v>
      </c>
      <c r="S2056" s="80">
        <v>0</v>
      </c>
      <c r="T2056" s="80">
        <v>0</v>
      </c>
      <c r="U2056" s="80">
        <v>0</v>
      </c>
      <c r="V2056" s="80">
        <v>0</v>
      </c>
      <c r="W2056" s="80">
        <v>0</v>
      </c>
      <c r="X2056" s="80">
        <v>0</v>
      </c>
      <c r="Y2056" s="80">
        <v>0</v>
      </c>
      <c r="Z2056" s="80">
        <v>0</v>
      </c>
      <c r="AA2056" s="80">
        <v>0</v>
      </c>
      <c r="AB2056" s="80">
        <v>0</v>
      </c>
      <c r="AC2056" s="80">
        <v>0</v>
      </c>
      <c r="AD2056" s="80">
        <v>0</v>
      </c>
      <c r="AE2056" s="80">
        <v>0</v>
      </c>
      <c r="AF2056" s="80">
        <v>0</v>
      </c>
      <c r="AG2056" s="80"/>
      <c r="AH2056" s="80">
        <v>0</v>
      </c>
      <c r="AI2056" s="80">
        <v>0</v>
      </c>
      <c r="AJ2056" s="80">
        <v>0</v>
      </c>
      <c r="AK2056" s="80">
        <v>0</v>
      </c>
      <c r="AL2056" s="80">
        <v>0</v>
      </c>
      <c r="AM2056" s="80">
        <v>0</v>
      </c>
      <c r="AN2056" s="41" t="s">
        <v>5558</v>
      </c>
      <c r="AO2056" s="41"/>
      <c r="AP2056" s="40" t="str" cm="1">
        <f t="array" ref="AP2056">IFERROR(_xlfn.IFS(
AR2056="MPR ISSUE","PDH",
AR2056="BSS Hardware Issue","BSS",
AR2056="Sites strategiques, MLL, Pylone, etc.","ENVTECH",
AR2056="AKTIVCO DEFAUT GE &amp; POWER Cabinet","AKTIVCO",
AR2056="AKTIVCO Coupure ENEO &amp; Baisse de tension","AKTIVCO GRID ONLY",
AR2056="Coupure ENEO &amp; Baisse de tension","IHS GRID ONLY",
AR2056="Defaut GE &amp; POWER Cabinet","IHS",
AR2056="Sharing","Partners",
AR2056="Sites strategiques &amp; DataCenter","SST &amp; DC",
AR2056="Exclu","Exclu",
AR2056="SAT","SAT",
AR2056="SPARE-ISSUE","SPARE-ISSUE",
AR2056="Fiber CAmtel","TRANS_FO_CAMTEL",
AR2056="Fiber AOF","Fiber AOF",
AR2056="Projet OCM (HUAWEI)","TRAVAUX-HUAWEI",
AR2056="Projet OCM (NOKIA)","TRAVAUX-NOKIA",
AR2056="ACCESS-ISSUE","ACCESS-ISSUE",
AR2056="Projet OCM (ZTE, NOKIA, autres projets)","TRAVAUX OCM",
AR2056="No root CAuse","No root cause",
AR2056="ODU HS","PDH",
AR2056="IP &amp; VLAN","PDH",
AR2056="Warehouse HUAWEI","SPARE-ISSUE",
AR2056="SPARE-HS","SPARE-ISSUE",
AR2056="Power Telco","BSS",AR2056="no impacts","no impacts"
),"")</f>
        <v>No root cause</v>
      </c>
      <c r="AQ2056" s="40" t="str" cm="1">
        <f t="array" ref="AQ2056">IFERROR(_xlfn.IFS(
AR2056="MPR ISSUE","TX ISSUE",
AR2056="BSS Hardware Issue","RAN ISSUE",
AR2056="Sites strategiques, MLL, Pylone, etc.","ENVTECH",
AR2056="AKTIVCO DEFAUT GE &amp; POWER Cabinet","POWER ISSUE",
AR2056="AKTIVCO Coupure ENEO &amp; Baisse de tension","POWER ISSUE",
AR2056="Coupure ENEO &amp; Baisse de tension","POWER ISSUE",
AR2056="Defaut GE &amp; POWER Cabinet","POWER ISSUE",
AR2056="Sharing","POWER ISSUE",
AR2056="Sites strategiques &amp; DataCenter","POWER ISSUE",
AR2056="Exclu","Exclu",
AR2056="SAT","TX ISSUE",
AR2056="SPARE-ISSUE","SPARE-ISSUE",
AR2056="Fiber CAmtel","TX ISSUE",
AR2056="Fiber AOF","TX ISSUE",
AR2056="Projet OCM (HUAWEI)","TRAVAUX-HUAWEI",
AR2056="Projet OCM (NOKIA)","TRAVAUX -NOKIA",
AR2056="ACCESS-ISSUE","ACCESS-ISSUE",
AR2056="Projet OCM (ZTE, NOKIA, autres projets)","TRAVAUX OCM",
AR2056="No root CAuse","No root cause",
AR2056="ODU HS","TX ISSUE",
AR2056="IP &amp; VLAN","TX ISSUE",
AR2056="Warehouse HUAWEI","SPARE-ISSUE",
AR2056="SPARE-HS","SPARE-ISSUE",
AR2056="Power Telco","RAN ISSUE",AR2056="no impacts","no impacts"
),"")</f>
        <v>No root cause</v>
      </c>
      <c r="AR2056" s="59" t="s">
        <v>5343</v>
      </c>
      <c r="AS2056" s="40" t="str" cm="1">
        <f t="array" ref="AS2056">IFERROR(_xlfn.IFS(
AR2056="MPR ISSUE","ACTIVE",
AR2056="BSS Hardware Issue","ACTIVE",
AR2056="Sites strategiques, MLL, Pylone, etc.","PASSIVE",
AR2056="AKTIVCO DEFAUT GE &amp; POWER Cabinet","PASSIVE",
AR2056="AKTIVCO Coupure ENEO &amp; Baisse de tension","PASSIVE",
AR2056="Coupure ENEO &amp; Baisse de tension","PASSIVE",
AR2056="Defaut GE &amp; POWER Cabinet","PASSIVE",
AR2056="Sharing","PASSIVE",
AR2056="Sites strategiques &amp; DataCenter","PASSIVE",
AR2056="Exclu","Exclu",
AR2056="SAT","ACTIVE",
AR2056="SPARE-ISSUE","SPARE-ISSUE",
AR2056="Fiber CAmtel","ACTIVE",
AR2056="Fiber AOF","ACTIVE",
AR2056="Projet OCM (HUAWEI)","PLANNED WORKS",
AR2056="Projet OCM (NOKIA)","PLANNED WORKS",
AR2056="ACCESS-ISSUE","ACCESS-ISSUE",
AR2056="Projet OCM (ZTE, NOKIA, autres projets)","PLANNED WORKS",
AR2056="No root CAuse","No root cause",
AR2056="ODU HS","ACTIVE",
AR2056="IP &amp; VLAN","ACTIVE",
AR2056="Warehouse HUAWEI","SPARE-ISSUE",
AR2056="SPARE-HS","SPARE-ISSUE",
AR2056="Power Telco","ACTIVE", AR2056="no impacts","no impacts"
),"")</f>
        <v>No root cause</v>
      </c>
      <c r="AT2056" s="99" t="s">
        <v>5661</v>
      </c>
      <c r="AU2056" s="99" t="s">
        <v>2468</v>
      </c>
      <c r="AW2056" s="17"/>
      <c r="AX2056" s="17" t="s">
        <v>5536</v>
      </c>
      <c r="AY2056" s="17"/>
      <c r="AZ2056" s="17" t="s">
        <v>5536</v>
      </c>
      <c r="BA2056" s="7"/>
      <c r="BC2056" s="18"/>
      <c r="BD2056" s="18"/>
      <c r="BE2056" s="18"/>
      <c r="BF2056" s="18"/>
      <c r="BG2056" s="18"/>
      <c r="BH2056" s="18"/>
      <c r="BI2056" s="18"/>
      <c r="BJ2056" s="18"/>
      <c r="BK2056" s="18"/>
      <c r="BM2056" s="18"/>
      <c r="BN2056" s="18"/>
      <c r="BO2056" s="18"/>
      <c r="BP2056" s="9" t="s">
        <v>5661</v>
      </c>
      <c r="BQ2056" s="14"/>
      <c r="BR2056" s="102" t="s">
        <v>5536</v>
      </c>
      <c r="BS2056" s="14"/>
      <c r="BT2056" s="14"/>
      <c r="BU2056" s="9"/>
      <c r="BV2056" s="9"/>
      <c r="BW2056" s="9"/>
    </row>
    <row r="2057" spans="1:75" x14ac:dyDescent="0.35">
      <c r="A2057" s="5" t="s">
        <v>355</v>
      </c>
      <c r="B2057" s="26" t="s">
        <v>356</v>
      </c>
      <c r="C2057" s="3" t="s">
        <v>38</v>
      </c>
      <c r="D2057" s="3" t="s">
        <v>357</v>
      </c>
      <c r="E2057" s="3" t="s">
        <v>12</v>
      </c>
      <c r="F2057" s="3" t="s">
        <v>31</v>
      </c>
      <c r="G2057" s="5" t="s">
        <v>38</v>
      </c>
      <c r="H2057" s="30" t="s">
        <v>5587</v>
      </c>
      <c r="I2057" s="27">
        <v>0</v>
      </c>
      <c r="J2057" s="27">
        <v>0</v>
      </c>
      <c r="K2057" s="27">
        <v>0</v>
      </c>
      <c r="L2057" s="27">
        <v>0</v>
      </c>
      <c r="M2057" s="27">
        <v>0</v>
      </c>
      <c r="N2057" s="27">
        <v>0</v>
      </c>
      <c r="O2057" s="27">
        <v>0</v>
      </c>
      <c r="P2057" s="27">
        <v>0</v>
      </c>
      <c r="Q2057" s="27">
        <v>0</v>
      </c>
      <c r="R2057" s="27">
        <v>0</v>
      </c>
      <c r="S2057" s="80">
        <v>0</v>
      </c>
      <c r="T2057" s="80">
        <v>0</v>
      </c>
      <c r="U2057" s="80">
        <v>0</v>
      </c>
      <c r="V2057" s="80">
        <v>0</v>
      </c>
      <c r="W2057" s="80">
        <v>0</v>
      </c>
      <c r="X2057" s="80">
        <v>0</v>
      </c>
      <c r="Y2057" s="80">
        <v>0</v>
      </c>
      <c r="Z2057" s="80">
        <v>0</v>
      </c>
      <c r="AA2057" s="80">
        <v>0</v>
      </c>
      <c r="AB2057" s="80">
        <v>0</v>
      </c>
      <c r="AC2057" s="80">
        <v>0</v>
      </c>
      <c r="AD2057" s="80">
        <v>0</v>
      </c>
      <c r="AE2057" s="80">
        <v>0</v>
      </c>
      <c r="AF2057" s="80">
        <v>0</v>
      </c>
      <c r="AG2057" s="80"/>
      <c r="AH2057" s="80">
        <v>0</v>
      </c>
      <c r="AI2057" s="80">
        <v>0</v>
      </c>
      <c r="AJ2057" s="80">
        <v>0</v>
      </c>
      <c r="AK2057" s="80">
        <v>0</v>
      </c>
      <c r="AL2057" s="80">
        <v>0</v>
      </c>
      <c r="AM2057" s="80">
        <v>0</v>
      </c>
      <c r="AN2057" s="41" t="s">
        <v>5558</v>
      </c>
      <c r="AO2057" s="41"/>
      <c r="AP2057" s="40" t="str" cm="1">
        <f t="array" ref="AP2057">IFERROR(_xlfn.IFS(
AR2057="MPR ISSUE","PDH",
AR2057="BSS Hardware Issue","BSS",
AR2057="Sites strategiques, MLL, Pylone, etc.","ENVTECH",
AR2057="AKTIVCO DEFAUT GE &amp; POWER Cabinet","AKTIVCO",
AR2057="AKTIVCO Coupure ENEO &amp; Baisse de tension","AKTIVCO GRID ONLY",
AR2057="Coupure ENEO &amp; Baisse de tension","IHS GRID ONLY",
AR2057="Defaut GE &amp; POWER Cabinet","IHS",
AR2057="Sharing","Partners",
AR2057="Sites strategiques &amp; DataCenter","SST &amp; DC",
AR2057="Exclu","Exclu",
AR2057="SAT","SAT",
AR2057="SPARE-ISSUE","SPARE-ISSUE",
AR2057="Fiber CAmtel","TRANS_FO_CAMTEL",
AR2057="Fiber AOF","Fiber AOF",
AR2057="Projet OCM (HUAWEI)","TRAVAUX-HUAWEI",
AR2057="Projet OCM (NOKIA)","TRAVAUX-NOKIA",
AR2057="ACCESS-ISSUE","ACCESS-ISSUE",
AR2057="Projet OCM (ZTE, NOKIA, autres projets)","TRAVAUX OCM",
AR2057="No root CAuse","No root cause",
AR2057="ODU HS","PDH",
AR2057="IP &amp; VLAN","PDH",
AR2057="Warehouse HUAWEI","SPARE-ISSUE",
AR2057="SPARE-HS","SPARE-ISSUE",
AR2057="Power Telco","BSS",AR2057="no impacts","no impacts"
),"")</f>
        <v>No root cause</v>
      </c>
      <c r="AQ2057" s="40" t="str" cm="1">
        <f t="array" ref="AQ2057">IFERROR(_xlfn.IFS(
AR2057="MPR ISSUE","TX ISSUE",
AR2057="BSS Hardware Issue","RAN ISSUE",
AR2057="Sites strategiques, MLL, Pylone, etc.","ENVTECH",
AR2057="AKTIVCO DEFAUT GE &amp; POWER Cabinet","POWER ISSUE",
AR2057="AKTIVCO Coupure ENEO &amp; Baisse de tension","POWER ISSUE",
AR2057="Coupure ENEO &amp; Baisse de tension","POWER ISSUE",
AR2057="Defaut GE &amp; POWER Cabinet","POWER ISSUE",
AR2057="Sharing","POWER ISSUE",
AR2057="Sites strategiques &amp; DataCenter","POWER ISSUE",
AR2057="Exclu","Exclu",
AR2057="SAT","TX ISSUE",
AR2057="SPARE-ISSUE","SPARE-ISSUE",
AR2057="Fiber CAmtel","TX ISSUE",
AR2057="Fiber AOF","TX ISSUE",
AR2057="Projet OCM (HUAWEI)","TRAVAUX-HUAWEI",
AR2057="Projet OCM (NOKIA)","TRAVAUX -NOKIA",
AR2057="ACCESS-ISSUE","ACCESS-ISSUE",
AR2057="Projet OCM (ZTE, NOKIA, autres projets)","TRAVAUX OCM",
AR2057="No root CAuse","No root cause",
AR2057="ODU HS","TX ISSUE",
AR2057="IP &amp; VLAN","TX ISSUE",
AR2057="Warehouse HUAWEI","SPARE-ISSUE",
AR2057="SPARE-HS","SPARE-ISSUE",
AR2057="Power Telco","RAN ISSUE",AR2057="no impacts","no impacts"
),"")</f>
        <v>No root cause</v>
      </c>
      <c r="AR2057" s="59" t="s">
        <v>5343</v>
      </c>
      <c r="AS2057" s="40" t="str" cm="1">
        <f t="array" ref="AS2057">IFERROR(_xlfn.IFS(
AR2057="MPR ISSUE","ACTIVE",
AR2057="BSS Hardware Issue","ACTIVE",
AR2057="Sites strategiques, MLL, Pylone, etc.","PASSIVE",
AR2057="AKTIVCO DEFAUT GE &amp; POWER Cabinet","PASSIVE",
AR2057="AKTIVCO Coupure ENEO &amp; Baisse de tension","PASSIVE",
AR2057="Coupure ENEO &amp; Baisse de tension","PASSIVE",
AR2057="Defaut GE &amp; POWER Cabinet","PASSIVE",
AR2057="Sharing","PASSIVE",
AR2057="Sites strategiques &amp; DataCenter","PASSIVE",
AR2057="Exclu","Exclu",
AR2057="SAT","ACTIVE",
AR2057="SPARE-ISSUE","SPARE-ISSUE",
AR2057="Fiber CAmtel","ACTIVE",
AR2057="Fiber AOF","ACTIVE",
AR2057="Projet OCM (HUAWEI)","PLANNED WORKS",
AR2057="Projet OCM (NOKIA)","PLANNED WORKS",
AR2057="ACCESS-ISSUE","ACCESS-ISSUE",
AR2057="Projet OCM (ZTE, NOKIA, autres projets)","PLANNED WORKS",
AR2057="No root CAuse","No root cause",
AR2057="ODU HS","ACTIVE",
AR2057="IP &amp; VLAN","ACTIVE",
AR2057="Warehouse HUAWEI","SPARE-ISSUE",
AR2057="SPARE-HS","SPARE-ISSUE",
AR2057="Power Telco","ACTIVE", AR2057="no impacts","no impacts"
),"")</f>
        <v>No root cause</v>
      </c>
      <c r="AT2057" s="99" t="s">
        <v>5661</v>
      </c>
      <c r="AU2057" s="99" t="s">
        <v>356</v>
      </c>
      <c r="AW2057" s="17"/>
      <c r="AX2057" s="17" t="s">
        <v>5536</v>
      </c>
      <c r="AY2057" s="17"/>
      <c r="AZ2057" s="17" t="s">
        <v>5536</v>
      </c>
      <c r="BA2057" s="7"/>
      <c r="BC2057" s="18"/>
      <c r="BD2057" s="18"/>
      <c r="BE2057" s="18"/>
      <c r="BF2057" s="18"/>
      <c r="BG2057" s="18"/>
      <c r="BH2057" s="18"/>
      <c r="BI2057" s="18"/>
      <c r="BJ2057" s="18"/>
      <c r="BK2057" s="18"/>
      <c r="BM2057" s="18"/>
      <c r="BN2057" s="18"/>
      <c r="BO2057" s="18"/>
      <c r="BP2057" s="9" t="s">
        <v>5661</v>
      </c>
      <c r="BQ2057" s="14"/>
      <c r="BR2057" s="102" t="s">
        <v>5536</v>
      </c>
      <c r="BS2057" s="14"/>
      <c r="BT2057" s="14"/>
      <c r="BU2057" s="9"/>
      <c r="BV2057" s="9"/>
      <c r="BW2057" s="9"/>
    </row>
    <row r="2058" spans="1:75" x14ac:dyDescent="0.35">
      <c r="A2058" s="1" t="s">
        <v>4923</v>
      </c>
      <c r="B2058" s="8" t="s">
        <v>4924</v>
      </c>
      <c r="C2058" s="3" t="s">
        <v>38</v>
      </c>
      <c r="D2058" s="1"/>
      <c r="E2058" s="1"/>
      <c r="F2058" s="3" t="s">
        <v>37</v>
      </c>
      <c r="G2058" s="1" t="s">
        <v>38</v>
      </c>
      <c r="H2058" s="30" t="s">
        <v>5587</v>
      </c>
      <c r="I2058" s="27">
        <v>0</v>
      </c>
      <c r="J2058" s="27">
        <v>0</v>
      </c>
      <c r="K2058" s="27">
        <v>0</v>
      </c>
      <c r="L2058" s="27">
        <v>0</v>
      </c>
      <c r="M2058" s="27">
        <v>0</v>
      </c>
      <c r="N2058" s="27">
        <v>0</v>
      </c>
      <c r="O2058" s="27">
        <v>0</v>
      </c>
      <c r="P2058" s="27">
        <v>0</v>
      </c>
      <c r="Q2058" s="27">
        <v>0</v>
      </c>
      <c r="R2058" s="27">
        <v>0</v>
      </c>
      <c r="S2058" s="80">
        <v>0</v>
      </c>
      <c r="T2058" s="80">
        <v>0</v>
      </c>
      <c r="U2058" s="80">
        <v>0</v>
      </c>
      <c r="V2058" s="80">
        <v>0</v>
      </c>
      <c r="W2058" s="80">
        <v>0</v>
      </c>
      <c r="X2058" s="80">
        <v>0</v>
      </c>
      <c r="Y2058" s="80">
        <v>0</v>
      </c>
      <c r="Z2058" s="80">
        <v>0</v>
      </c>
      <c r="AA2058" s="80">
        <v>0</v>
      </c>
      <c r="AB2058" s="80">
        <v>0</v>
      </c>
      <c r="AC2058" s="80">
        <v>0</v>
      </c>
      <c r="AD2058" s="80">
        <v>0</v>
      </c>
      <c r="AE2058" s="80">
        <v>0</v>
      </c>
      <c r="AF2058" s="80">
        <v>0</v>
      </c>
      <c r="AG2058" s="80"/>
      <c r="AH2058" s="80">
        <v>0</v>
      </c>
      <c r="AI2058" s="80">
        <v>0</v>
      </c>
      <c r="AJ2058" s="80">
        <v>0</v>
      </c>
      <c r="AK2058" s="80">
        <v>0</v>
      </c>
      <c r="AL2058" s="80">
        <v>0</v>
      </c>
      <c r="AM2058" s="80">
        <v>0</v>
      </c>
      <c r="AN2058" s="41" t="s">
        <v>5558</v>
      </c>
      <c r="AO2058" s="41"/>
      <c r="AP2058" s="40" t="str" cm="1">
        <f t="array" ref="AP2058">IFERROR(_xlfn.IFS(
AR2058="MPR ISSUE","PDH",
AR2058="BSS Hardware Issue","BSS",
AR2058="Sites strategiques, MLL, Pylone, etc.","ENVTECH",
AR2058="AKTIVCO DEFAUT GE &amp; POWER Cabinet","AKTIVCO",
AR2058="AKTIVCO Coupure ENEO &amp; Baisse de tension","AKTIVCO GRID ONLY",
AR2058="Coupure ENEO &amp; Baisse de tension","IHS GRID ONLY",
AR2058="Defaut GE &amp; POWER Cabinet","IHS",
AR2058="Sharing","Partners",
AR2058="Sites strategiques &amp; DataCenter","SST &amp; DC",
AR2058="Exclu","Exclu",
AR2058="SAT","SAT",
AR2058="SPARE-ISSUE","SPARE-ISSUE",
AR2058="Fiber CAmtel","TRANS_FO_CAMTEL",
AR2058="Fiber AOF","Fiber AOF",
AR2058="Projet OCM (HUAWEI)","TRAVAUX-HUAWEI",
AR2058="Projet OCM (NOKIA)","TRAVAUX-NOKIA",
AR2058="ACCESS-ISSUE","ACCESS-ISSUE",
AR2058="Projet OCM (ZTE, NOKIA, autres projets)","TRAVAUX OCM",
AR2058="No root CAuse","No root cause",
AR2058="ODU HS","PDH",
AR2058="IP &amp; VLAN","PDH",
AR2058="Warehouse HUAWEI","SPARE-ISSUE",
AR2058="SPARE-HS","SPARE-ISSUE",
AR2058="Power Telco","BSS",AR2058="no impacts","no impacts"
),"")</f>
        <v>No root cause</v>
      </c>
      <c r="AQ2058" s="40" t="str" cm="1">
        <f t="array" ref="AQ2058">IFERROR(_xlfn.IFS(
AR2058="MPR ISSUE","TX ISSUE",
AR2058="BSS Hardware Issue","RAN ISSUE",
AR2058="Sites strategiques, MLL, Pylone, etc.","ENVTECH",
AR2058="AKTIVCO DEFAUT GE &amp; POWER Cabinet","POWER ISSUE",
AR2058="AKTIVCO Coupure ENEO &amp; Baisse de tension","POWER ISSUE",
AR2058="Coupure ENEO &amp; Baisse de tension","POWER ISSUE",
AR2058="Defaut GE &amp; POWER Cabinet","POWER ISSUE",
AR2058="Sharing","POWER ISSUE",
AR2058="Sites strategiques &amp; DataCenter","POWER ISSUE",
AR2058="Exclu","Exclu",
AR2058="SAT","TX ISSUE",
AR2058="SPARE-ISSUE","SPARE-ISSUE",
AR2058="Fiber CAmtel","TX ISSUE",
AR2058="Fiber AOF","TX ISSUE",
AR2058="Projet OCM (HUAWEI)","TRAVAUX-HUAWEI",
AR2058="Projet OCM (NOKIA)","TRAVAUX -NOKIA",
AR2058="ACCESS-ISSUE","ACCESS-ISSUE",
AR2058="Projet OCM (ZTE, NOKIA, autres projets)","TRAVAUX OCM",
AR2058="No root CAuse","No root cause",
AR2058="ODU HS","TX ISSUE",
AR2058="IP &amp; VLAN","TX ISSUE",
AR2058="Warehouse HUAWEI","SPARE-ISSUE",
AR2058="SPARE-HS","SPARE-ISSUE",
AR2058="Power Telco","RAN ISSUE",AR2058="no impacts","no impacts"
),"")</f>
        <v>No root cause</v>
      </c>
      <c r="AR2058" s="59" t="s">
        <v>5343</v>
      </c>
      <c r="AS2058" s="40" t="str" cm="1">
        <f t="array" ref="AS2058">IFERROR(_xlfn.IFS(
AR2058="MPR ISSUE","ACTIVE",
AR2058="BSS Hardware Issue","ACTIVE",
AR2058="Sites strategiques, MLL, Pylone, etc.","PASSIVE",
AR2058="AKTIVCO DEFAUT GE &amp; POWER Cabinet","PASSIVE",
AR2058="AKTIVCO Coupure ENEO &amp; Baisse de tension","PASSIVE",
AR2058="Coupure ENEO &amp; Baisse de tension","PASSIVE",
AR2058="Defaut GE &amp; POWER Cabinet","PASSIVE",
AR2058="Sharing","PASSIVE",
AR2058="Sites strategiques &amp; DataCenter","PASSIVE",
AR2058="Exclu","Exclu",
AR2058="SAT","ACTIVE",
AR2058="SPARE-ISSUE","SPARE-ISSUE",
AR2058="Fiber CAmtel","ACTIVE",
AR2058="Fiber AOF","ACTIVE",
AR2058="Projet OCM (HUAWEI)","PLANNED WORKS",
AR2058="Projet OCM (NOKIA)","PLANNED WORKS",
AR2058="ACCESS-ISSUE","ACCESS-ISSUE",
AR2058="Projet OCM (ZTE, NOKIA, autres projets)","PLANNED WORKS",
AR2058="No root CAuse","No root cause",
AR2058="ODU HS","ACTIVE",
AR2058="IP &amp; VLAN","ACTIVE",
AR2058="Warehouse HUAWEI","SPARE-ISSUE",
AR2058="SPARE-HS","SPARE-ISSUE",
AR2058="Power Telco","ACTIVE", AR2058="no impacts","no impacts"
),"")</f>
        <v>No root cause</v>
      </c>
      <c r="AT2058" s="99" t="s">
        <v>5661</v>
      </c>
      <c r="AU2058" s="99" t="s">
        <v>4924</v>
      </c>
      <c r="AW2058" s="17"/>
      <c r="AX2058" s="17" t="s">
        <v>5536</v>
      </c>
      <c r="AY2058" s="17"/>
      <c r="AZ2058" s="17" t="s">
        <v>5536</v>
      </c>
      <c r="BA2058" s="7"/>
      <c r="BC2058" s="18"/>
      <c r="BD2058" s="18"/>
      <c r="BE2058" s="18"/>
      <c r="BF2058" s="18"/>
      <c r="BG2058" s="18"/>
      <c r="BH2058" s="18"/>
      <c r="BI2058" s="18"/>
      <c r="BJ2058" s="18"/>
      <c r="BK2058" s="18"/>
      <c r="BM2058" s="18"/>
      <c r="BN2058" s="18"/>
      <c r="BO2058" s="18"/>
      <c r="BP2058" s="9" t="s">
        <v>5661</v>
      </c>
      <c r="BQ2058" s="14"/>
      <c r="BR2058" s="102" t="s">
        <v>5536</v>
      </c>
      <c r="BS2058" s="14"/>
      <c r="BT2058" s="14"/>
      <c r="BU2058" s="9"/>
      <c r="BV2058" s="9"/>
      <c r="BW2058" s="9"/>
    </row>
    <row r="2059" spans="1:75" x14ac:dyDescent="0.35">
      <c r="A2059" s="1" t="s">
        <v>4928</v>
      </c>
      <c r="B2059" s="8" t="s">
        <v>4929</v>
      </c>
      <c r="C2059" s="3" t="s">
        <v>31</v>
      </c>
      <c r="D2059" s="1"/>
      <c r="E2059" s="1"/>
      <c r="F2059" s="3" t="s">
        <v>31</v>
      </c>
      <c r="G2059" s="1"/>
      <c r="H2059" s="30" t="s">
        <v>5587</v>
      </c>
      <c r="I2059" s="27">
        <v>0</v>
      </c>
      <c r="J2059" s="27">
        <v>0</v>
      </c>
      <c r="K2059" s="27">
        <v>0</v>
      </c>
      <c r="L2059" s="27">
        <v>0</v>
      </c>
      <c r="M2059" s="27">
        <v>0</v>
      </c>
      <c r="N2059" s="27">
        <v>0</v>
      </c>
      <c r="O2059" s="27">
        <v>0</v>
      </c>
      <c r="P2059" s="27">
        <v>0</v>
      </c>
      <c r="Q2059" s="27">
        <v>0</v>
      </c>
      <c r="R2059" s="27">
        <v>0</v>
      </c>
      <c r="S2059" s="80">
        <v>0</v>
      </c>
      <c r="T2059" s="80">
        <v>0</v>
      </c>
      <c r="U2059" s="80">
        <v>0</v>
      </c>
      <c r="V2059" s="80">
        <v>0</v>
      </c>
      <c r="W2059" s="80">
        <v>0</v>
      </c>
      <c r="X2059" s="80">
        <v>0</v>
      </c>
      <c r="Y2059" s="80">
        <v>0</v>
      </c>
      <c r="Z2059" s="80">
        <v>0</v>
      </c>
      <c r="AA2059" s="80">
        <v>0</v>
      </c>
      <c r="AB2059" s="80">
        <v>0</v>
      </c>
      <c r="AC2059" s="80">
        <v>0</v>
      </c>
      <c r="AD2059" s="80">
        <v>0</v>
      </c>
      <c r="AE2059" s="80">
        <v>0</v>
      </c>
      <c r="AF2059" s="80">
        <v>0</v>
      </c>
      <c r="AG2059" s="80"/>
      <c r="AH2059" s="80">
        <v>0</v>
      </c>
      <c r="AI2059" s="80">
        <v>0</v>
      </c>
      <c r="AJ2059" s="80">
        <v>0</v>
      </c>
      <c r="AK2059" s="80">
        <v>0</v>
      </c>
      <c r="AL2059" s="80">
        <v>0</v>
      </c>
      <c r="AM2059" s="80">
        <v>0</v>
      </c>
      <c r="AN2059" s="41" t="s">
        <v>5558</v>
      </c>
      <c r="AO2059" s="41"/>
      <c r="AP2059" s="40" t="str" cm="1">
        <f t="array" ref="AP2059">IFERROR(_xlfn.IFS(
AR2059="MPR ISSUE","PDH",
AR2059="BSS Hardware Issue","BSS",
AR2059="Sites strategiques, MLL, Pylone, etc.","ENVTECH",
AR2059="AKTIVCO DEFAUT GE &amp; POWER Cabinet","AKTIVCO",
AR2059="AKTIVCO Coupure ENEO &amp; Baisse de tension","AKTIVCO GRID ONLY",
AR2059="Coupure ENEO &amp; Baisse de tension","IHS GRID ONLY",
AR2059="Defaut GE &amp; POWER Cabinet","IHS",
AR2059="Sharing","Partners",
AR2059="Sites strategiques &amp; DataCenter","SST &amp; DC",
AR2059="Exclu","Exclu",
AR2059="SAT","SAT",
AR2059="SPARE-ISSUE","SPARE-ISSUE",
AR2059="Fiber CAmtel","TRANS_FO_CAMTEL",
AR2059="Fiber AOF","Fiber AOF",
AR2059="Projet OCM (HUAWEI)","TRAVAUX-HUAWEI",
AR2059="Projet OCM (NOKIA)","TRAVAUX-NOKIA",
AR2059="ACCESS-ISSUE","ACCESS-ISSUE",
AR2059="Projet OCM (ZTE, NOKIA, autres projets)","TRAVAUX OCM",
AR2059="No root CAuse","No root cause",
AR2059="ODU HS","PDH",
AR2059="IP &amp; VLAN","PDH",
AR2059="Warehouse HUAWEI","SPARE-ISSUE",
AR2059="SPARE-HS","SPARE-ISSUE",
AR2059="Power Telco","BSS",AR2059="no impacts","no impacts"
),"")</f>
        <v>No root cause</v>
      </c>
      <c r="AQ2059" s="40" t="str" cm="1">
        <f t="array" ref="AQ2059">IFERROR(_xlfn.IFS(
AR2059="MPR ISSUE","TX ISSUE",
AR2059="BSS Hardware Issue","RAN ISSUE",
AR2059="Sites strategiques, MLL, Pylone, etc.","ENVTECH",
AR2059="AKTIVCO DEFAUT GE &amp; POWER Cabinet","POWER ISSUE",
AR2059="AKTIVCO Coupure ENEO &amp; Baisse de tension","POWER ISSUE",
AR2059="Coupure ENEO &amp; Baisse de tension","POWER ISSUE",
AR2059="Defaut GE &amp; POWER Cabinet","POWER ISSUE",
AR2059="Sharing","POWER ISSUE",
AR2059="Sites strategiques &amp; DataCenter","POWER ISSUE",
AR2059="Exclu","Exclu",
AR2059="SAT","TX ISSUE",
AR2059="SPARE-ISSUE","SPARE-ISSUE",
AR2059="Fiber CAmtel","TX ISSUE",
AR2059="Fiber AOF","TX ISSUE",
AR2059="Projet OCM (HUAWEI)","TRAVAUX-HUAWEI",
AR2059="Projet OCM (NOKIA)","TRAVAUX -NOKIA",
AR2059="ACCESS-ISSUE","ACCESS-ISSUE",
AR2059="Projet OCM (ZTE, NOKIA, autres projets)","TRAVAUX OCM",
AR2059="No root CAuse","No root cause",
AR2059="ODU HS","TX ISSUE",
AR2059="IP &amp; VLAN","TX ISSUE",
AR2059="Warehouse HUAWEI","SPARE-ISSUE",
AR2059="SPARE-HS","SPARE-ISSUE",
AR2059="Power Telco","RAN ISSUE",AR2059="no impacts","no impacts"
),"")</f>
        <v>No root cause</v>
      </c>
      <c r="AR2059" s="59" t="s">
        <v>5343</v>
      </c>
      <c r="AS2059" s="40" t="str" cm="1">
        <f t="array" ref="AS2059">IFERROR(_xlfn.IFS(
AR2059="MPR ISSUE","ACTIVE",
AR2059="BSS Hardware Issue","ACTIVE",
AR2059="Sites strategiques, MLL, Pylone, etc.","PASSIVE",
AR2059="AKTIVCO DEFAUT GE &amp; POWER Cabinet","PASSIVE",
AR2059="AKTIVCO Coupure ENEO &amp; Baisse de tension","PASSIVE",
AR2059="Coupure ENEO &amp; Baisse de tension","PASSIVE",
AR2059="Defaut GE &amp; POWER Cabinet","PASSIVE",
AR2059="Sharing","PASSIVE",
AR2059="Sites strategiques &amp; DataCenter","PASSIVE",
AR2059="Exclu","Exclu",
AR2059="SAT","ACTIVE",
AR2059="SPARE-ISSUE","SPARE-ISSUE",
AR2059="Fiber CAmtel","ACTIVE",
AR2059="Fiber AOF","ACTIVE",
AR2059="Projet OCM (HUAWEI)","PLANNED WORKS",
AR2059="Projet OCM (NOKIA)","PLANNED WORKS",
AR2059="ACCESS-ISSUE","ACCESS-ISSUE",
AR2059="Projet OCM (ZTE, NOKIA, autres projets)","PLANNED WORKS",
AR2059="No root CAuse","No root cause",
AR2059="ODU HS","ACTIVE",
AR2059="IP &amp; VLAN","ACTIVE",
AR2059="Warehouse HUAWEI","SPARE-ISSUE",
AR2059="SPARE-HS","SPARE-ISSUE",
AR2059="Power Telco","ACTIVE", AR2059="no impacts","no impacts"
),"")</f>
        <v>No root cause</v>
      </c>
      <c r="AT2059" s="99" t="s">
        <v>5661</v>
      </c>
      <c r="AU2059" s="99" t="s">
        <v>4929</v>
      </c>
      <c r="AW2059" s="17"/>
      <c r="AX2059" s="17" t="s">
        <v>5536</v>
      </c>
      <c r="AY2059" s="17"/>
      <c r="AZ2059" s="17" t="s">
        <v>5536</v>
      </c>
      <c r="BA2059" s="7"/>
      <c r="BC2059" s="18"/>
      <c r="BD2059" s="18"/>
      <c r="BE2059" s="18"/>
      <c r="BF2059" s="18"/>
      <c r="BG2059" s="18"/>
      <c r="BH2059" s="18"/>
      <c r="BI2059" s="18"/>
      <c r="BJ2059" s="18"/>
      <c r="BK2059" s="18"/>
      <c r="BM2059" s="18"/>
      <c r="BN2059" s="18"/>
      <c r="BO2059" s="18"/>
      <c r="BP2059" s="9" t="s">
        <v>5661</v>
      </c>
      <c r="BQ2059" s="14"/>
      <c r="BR2059" s="102" t="s">
        <v>5536</v>
      </c>
      <c r="BS2059" s="14"/>
      <c r="BT2059" s="14"/>
      <c r="BU2059" s="9"/>
      <c r="BV2059" s="9"/>
      <c r="BW2059" s="9"/>
    </row>
    <row r="2060" spans="1:75" x14ac:dyDescent="0.35">
      <c r="A2060" s="1" t="s">
        <v>4930</v>
      </c>
      <c r="B2060" s="8" t="s">
        <v>4931</v>
      </c>
      <c r="C2060" s="3" t="s">
        <v>31</v>
      </c>
      <c r="D2060" s="1"/>
      <c r="E2060" s="1"/>
      <c r="F2060" s="3" t="s">
        <v>31</v>
      </c>
      <c r="G2060" s="1"/>
      <c r="H2060" s="30" t="s">
        <v>5587</v>
      </c>
      <c r="I2060" s="27">
        <v>0</v>
      </c>
      <c r="J2060" s="27">
        <v>0</v>
      </c>
      <c r="K2060" s="27">
        <v>0</v>
      </c>
      <c r="L2060" s="27">
        <v>0</v>
      </c>
      <c r="M2060" s="27">
        <v>0</v>
      </c>
      <c r="N2060" s="27">
        <v>0</v>
      </c>
      <c r="O2060" s="27">
        <v>0</v>
      </c>
      <c r="P2060" s="27">
        <v>0</v>
      </c>
      <c r="Q2060" s="27">
        <v>0</v>
      </c>
      <c r="R2060" s="27">
        <v>0</v>
      </c>
      <c r="S2060" s="80">
        <v>0</v>
      </c>
      <c r="T2060" s="80">
        <v>0</v>
      </c>
      <c r="U2060" s="80">
        <v>0</v>
      </c>
      <c r="V2060" s="80">
        <v>0</v>
      </c>
      <c r="W2060" s="80">
        <v>0</v>
      </c>
      <c r="X2060" s="80">
        <v>0</v>
      </c>
      <c r="Y2060" s="80">
        <v>0</v>
      </c>
      <c r="Z2060" s="80">
        <v>0</v>
      </c>
      <c r="AA2060" s="80">
        <v>0</v>
      </c>
      <c r="AB2060" s="80">
        <v>0</v>
      </c>
      <c r="AC2060" s="80">
        <v>0</v>
      </c>
      <c r="AD2060" s="80">
        <v>0</v>
      </c>
      <c r="AE2060" s="80">
        <v>0</v>
      </c>
      <c r="AF2060" s="80">
        <v>0</v>
      </c>
      <c r="AG2060" s="80"/>
      <c r="AH2060" s="80">
        <v>0</v>
      </c>
      <c r="AI2060" s="80">
        <v>0</v>
      </c>
      <c r="AJ2060" s="80">
        <v>0</v>
      </c>
      <c r="AK2060" s="80">
        <v>0</v>
      </c>
      <c r="AL2060" s="80">
        <v>0</v>
      </c>
      <c r="AM2060" s="80">
        <v>0</v>
      </c>
      <c r="AN2060" s="41" t="s">
        <v>5558</v>
      </c>
      <c r="AO2060" s="41"/>
      <c r="AP2060" s="40" t="str" cm="1">
        <f t="array" ref="AP2060">IFERROR(_xlfn.IFS(
AR2060="MPR ISSUE","PDH",
AR2060="BSS Hardware Issue","BSS",
AR2060="Sites strategiques, MLL, Pylone, etc.","ENVTECH",
AR2060="AKTIVCO DEFAUT GE &amp; POWER Cabinet","AKTIVCO",
AR2060="AKTIVCO Coupure ENEO &amp; Baisse de tension","AKTIVCO GRID ONLY",
AR2060="Coupure ENEO &amp; Baisse de tension","IHS GRID ONLY",
AR2060="Defaut GE &amp; POWER Cabinet","IHS",
AR2060="Sharing","Partners",
AR2060="Sites strategiques &amp; DataCenter","SST &amp; DC",
AR2060="Exclu","Exclu",
AR2060="SAT","SAT",
AR2060="SPARE-ISSUE","SPARE-ISSUE",
AR2060="Fiber CAmtel","TRANS_FO_CAMTEL",
AR2060="Fiber AOF","Fiber AOF",
AR2060="Projet OCM (HUAWEI)","TRAVAUX-HUAWEI",
AR2060="Projet OCM (NOKIA)","TRAVAUX-NOKIA",
AR2060="ACCESS-ISSUE","ACCESS-ISSUE",
AR2060="Projet OCM (ZTE, NOKIA, autres projets)","TRAVAUX OCM",
AR2060="No root CAuse","No root cause",
AR2060="ODU HS","PDH",
AR2060="IP &amp; VLAN","PDH",
AR2060="Warehouse HUAWEI","SPARE-ISSUE",
AR2060="SPARE-HS","SPARE-ISSUE",
AR2060="Power Telco","BSS",AR2060="no impacts","no impacts"
),"")</f>
        <v>No root cause</v>
      </c>
      <c r="AQ2060" s="40" t="str" cm="1">
        <f t="array" ref="AQ2060">IFERROR(_xlfn.IFS(
AR2060="MPR ISSUE","TX ISSUE",
AR2060="BSS Hardware Issue","RAN ISSUE",
AR2060="Sites strategiques, MLL, Pylone, etc.","ENVTECH",
AR2060="AKTIVCO DEFAUT GE &amp; POWER Cabinet","POWER ISSUE",
AR2060="AKTIVCO Coupure ENEO &amp; Baisse de tension","POWER ISSUE",
AR2060="Coupure ENEO &amp; Baisse de tension","POWER ISSUE",
AR2060="Defaut GE &amp; POWER Cabinet","POWER ISSUE",
AR2060="Sharing","POWER ISSUE",
AR2060="Sites strategiques &amp; DataCenter","POWER ISSUE",
AR2060="Exclu","Exclu",
AR2060="SAT","TX ISSUE",
AR2060="SPARE-ISSUE","SPARE-ISSUE",
AR2060="Fiber CAmtel","TX ISSUE",
AR2060="Fiber AOF","TX ISSUE",
AR2060="Projet OCM (HUAWEI)","TRAVAUX-HUAWEI",
AR2060="Projet OCM (NOKIA)","TRAVAUX -NOKIA",
AR2060="ACCESS-ISSUE","ACCESS-ISSUE",
AR2060="Projet OCM (ZTE, NOKIA, autres projets)","TRAVAUX OCM",
AR2060="No root CAuse","No root cause",
AR2060="ODU HS","TX ISSUE",
AR2060="IP &amp; VLAN","TX ISSUE",
AR2060="Warehouse HUAWEI","SPARE-ISSUE",
AR2060="SPARE-HS","SPARE-ISSUE",
AR2060="Power Telco","RAN ISSUE",AR2060="no impacts","no impacts"
),"")</f>
        <v>No root cause</v>
      </c>
      <c r="AR2060" s="59" t="s">
        <v>5343</v>
      </c>
      <c r="AS2060" s="40" t="str" cm="1">
        <f t="array" ref="AS2060">IFERROR(_xlfn.IFS(
AR2060="MPR ISSUE","ACTIVE",
AR2060="BSS Hardware Issue","ACTIVE",
AR2060="Sites strategiques, MLL, Pylone, etc.","PASSIVE",
AR2060="AKTIVCO DEFAUT GE &amp; POWER Cabinet","PASSIVE",
AR2060="AKTIVCO Coupure ENEO &amp; Baisse de tension","PASSIVE",
AR2060="Coupure ENEO &amp; Baisse de tension","PASSIVE",
AR2060="Defaut GE &amp; POWER Cabinet","PASSIVE",
AR2060="Sharing","PASSIVE",
AR2060="Sites strategiques &amp; DataCenter","PASSIVE",
AR2060="Exclu","Exclu",
AR2060="SAT","ACTIVE",
AR2060="SPARE-ISSUE","SPARE-ISSUE",
AR2060="Fiber CAmtel","ACTIVE",
AR2060="Fiber AOF","ACTIVE",
AR2060="Projet OCM (HUAWEI)","PLANNED WORKS",
AR2060="Projet OCM (NOKIA)","PLANNED WORKS",
AR2060="ACCESS-ISSUE","ACCESS-ISSUE",
AR2060="Projet OCM (ZTE, NOKIA, autres projets)","PLANNED WORKS",
AR2060="No root CAuse","No root cause",
AR2060="ODU HS","ACTIVE",
AR2060="IP &amp; VLAN","ACTIVE",
AR2060="Warehouse HUAWEI","SPARE-ISSUE",
AR2060="SPARE-HS","SPARE-ISSUE",
AR2060="Power Telco","ACTIVE", AR2060="no impacts","no impacts"
),"")</f>
        <v>No root cause</v>
      </c>
      <c r="AT2060" s="99" t="s">
        <v>5661</v>
      </c>
      <c r="AU2060" s="99" t="s">
        <v>4931</v>
      </c>
      <c r="AW2060" s="17"/>
      <c r="AX2060" s="17" t="s">
        <v>5536</v>
      </c>
      <c r="AY2060" s="17"/>
      <c r="AZ2060" s="17" t="s">
        <v>5536</v>
      </c>
      <c r="BA2060" s="7"/>
      <c r="BC2060" s="18"/>
      <c r="BD2060" s="18"/>
      <c r="BE2060" s="18"/>
      <c r="BF2060" s="18"/>
      <c r="BG2060" s="18"/>
      <c r="BH2060" s="18"/>
      <c r="BI2060" s="18"/>
      <c r="BJ2060" s="18"/>
      <c r="BK2060" s="18"/>
      <c r="BM2060" s="18"/>
      <c r="BN2060" s="18"/>
      <c r="BO2060" s="18"/>
      <c r="BP2060" s="9" t="s">
        <v>5661</v>
      </c>
      <c r="BQ2060" s="14"/>
      <c r="BR2060" s="102" t="s">
        <v>5536</v>
      </c>
      <c r="BS2060" s="14"/>
      <c r="BT2060" s="14"/>
      <c r="BU2060" s="9"/>
      <c r="BV2060" s="9"/>
      <c r="BW2060" s="9"/>
    </row>
    <row r="2061" spans="1:75" x14ac:dyDescent="0.35">
      <c r="A2061" s="1" t="s">
        <v>4941</v>
      </c>
      <c r="B2061" s="8" t="s">
        <v>4942</v>
      </c>
      <c r="C2061" s="3" t="s">
        <v>37</v>
      </c>
      <c r="D2061" s="1"/>
      <c r="E2061" s="1"/>
      <c r="F2061" s="3" t="s">
        <v>37</v>
      </c>
      <c r="G2061" s="1"/>
      <c r="H2061" s="30" t="s">
        <v>5587</v>
      </c>
      <c r="I2061" s="27">
        <v>0</v>
      </c>
      <c r="J2061" s="27">
        <v>0</v>
      </c>
      <c r="K2061" s="27">
        <v>0</v>
      </c>
      <c r="L2061" s="27">
        <v>0</v>
      </c>
      <c r="M2061" s="27">
        <v>0</v>
      </c>
      <c r="N2061" s="27">
        <v>0</v>
      </c>
      <c r="O2061" s="27">
        <v>0</v>
      </c>
      <c r="P2061" s="27">
        <v>0</v>
      </c>
      <c r="Q2061" s="27">
        <v>0</v>
      </c>
      <c r="R2061" s="27">
        <v>0</v>
      </c>
      <c r="S2061" s="80">
        <v>0</v>
      </c>
      <c r="T2061" s="80">
        <v>0</v>
      </c>
      <c r="U2061" s="80">
        <v>0</v>
      </c>
      <c r="V2061" s="80">
        <v>0</v>
      </c>
      <c r="W2061" s="80">
        <v>0</v>
      </c>
      <c r="X2061" s="80">
        <v>0</v>
      </c>
      <c r="Y2061" s="80">
        <v>0</v>
      </c>
      <c r="Z2061" s="80">
        <v>0</v>
      </c>
      <c r="AA2061" s="80">
        <v>0</v>
      </c>
      <c r="AB2061" s="80">
        <v>0</v>
      </c>
      <c r="AC2061" s="80">
        <v>0</v>
      </c>
      <c r="AD2061" s="80">
        <v>0</v>
      </c>
      <c r="AE2061" s="80">
        <v>0</v>
      </c>
      <c r="AF2061" s="80">
        <v>0</v>
      </c>
      <c r="AG2061" s="80"/>
      <c r="AH2061" s="80">
        <v>0</v>
      </c>
      <c r="AI2061" s="80">
        <v>0</v>
      </c>
      <c r="AJ2061" s="80">
        <v>0</v>
      </c>
      <c r="AK2061" s="80">
        <v>0</v>
      </c>
      <c r="AL2061" s="80">
        <v>0</v>
      </c>
      <c r="AM2061" s="80">
        <v>0</v>
      </c>
      <c r="AN2061" s="41" t="s">
        <v>5558</v>
      </c>
      <c r="AO2061" s="41"/>
      <c r="AP2061" s="40" t="str" cm="1">
        <f t="array" ref="AP2061">IFERROR(_xlfn.IFS(
AR2061="MPR ISSUE","PDH",
AR2061="BSS Hardware Issue","BSS",
AR2061="Sites strategiques, MLL, Pylone, etc.","ENVTECH",
AR2061="AKTIVCO DEFAUT GE &amp; POWER Cabinet","AKTIVCO",
AR2061="AKTIVCO Coupure ENEO &amp; Baisse de tension","AKTIVCO GRID ONLY",
AR2061="Coupure ENEO &amp; Baisse de tension","IHS GRID ONLY",
AR2061="Defaut GE &amp; POWER Cabinet","IHS",
AR2061="Sharing","Partners",
AR2061="Sites strategiques &amp; DataCenter","SST &amp; DC",
AR2061="Exclu","Exclu",
AR2061="SAT","SAT",
AR2061="SPARE-ISSUE","SPARE-ISSUE",
AR2061="Fiber CAmtel","TRANS_FO_CAMTEL",
AR2061="Fiber AOF","Fiber AOF",
AR2061="Projet OCM (HUAWEI)","TRAVAUX-HUAWEI",
AR2061="Projet OCM (NOKIA)","TRAVAUX-NOKIA",
AR2061="ACCESS-ISSUE","ACCESS-ISSUE",
AR2061="Projet OCM (ZTE, NOKIA, autres projets)","TRAVAUX OCM",
AR2061="No root CAuse","No root cause",
AR2061="ODU HS","PDH",
AR2061="IP &amp; VLAN","PDH",
AR2061="Warehouse HUAWEI","SPARE-ISSUE",
AR2061="SPARE-HS","SPARE-ISSUE",
AR2061="Power Telco","BSS",AR2061="no impacts","no impacts"
),"")</f>
        <v>No root cause</v>
      </c>
      <c r="AQ2061" s="40" t="str" cm="1">
        <f t="array" ref="AQ2061">IFERROR(_xlfn.IFS(
AR2061="MPR ISSUE","TX ISSUE",
AR2061="BSS Hardware Issue","RAN ISSUE",
AR2061="Sites strategiques, MLL, Pylone, etc.","ENVTECH",
AR2061="AKTIVCO DEFAUT GE &amp; POWER Cabinet","POWER ISSUE",
AR2061="AKTIVCO Coupure ENEO &amp; Baisse de tension","POWER ISSUE",
AR2061="Coupure ENEO &amp; Baisse de tension","POWER ISSUE",
AR2061="Defaut GE &amp; POWER Cabinet","POWER ISSUE",
AR2061="Sharing","POWER ISSUE",
AR2061="Sites strategiques &amp; DataCenter","POWER ISSUE",
AR2061="Exclu","Exclu",
AR2061="SAT","TX ISSUE",
AR2061="SPARE-ISSUE","SPARE-ISSUE",
AR2061="Fiber CAmtel","TX ISSUE",
AR2061="Fiber AOF","TX ISSUE",
AR2061="Projet OCM (HUAWEI)","TRAVAUX-HUAWEI",
AR2061="Projet OCM (NOKIA)","TRAVAUX -NOKIA",
AR2061="ACCESS-ISSUE","ACCESS-ISSUE",
AR2061="Projet OCM (ZTE, NOKIA, autres projets)","TRAVAUX OCM",
AR2061="No root CAuse","No root cause",
AR2061="ODU HS","TX ISSUE",
AR2061="IP &amp; VLAN","TX ISSUE",
AR2061="Warehouse HUAWEI","SPARE-ISSUE",
AR2061="SPARE-HS","SPARE-ISSUE",
AR2061="Power Telco","RAN ISSUE",AR2061="no impacts","no impacts"
),"")</f>
        <v>No root cause</v>
      </c>
      <c r="AR2061" s="59" t="s">
        <v>5343</v>
      </c>
      <c r="AS2061" s="40" t="str" cm="1">
        <f t="array" ref="AS2061">IFERROR(_xlfn.IFS(
AR2061="MPR ISSUE","ACTIVE",
AR2061="BSS Hardware Issue","ACTIVE",
AR2061="Sites strategiques, MLL, Pylone, etc.","PASSIVE",
AR2061="AKTIVCO DEFAUT GE &amp; POWER Cabinet","PASSIVE",
AR2061="AKTIVCO Coupure ENEO &amp; Baisse de tension","PASSIVE",
AR2061="Coupure ENEO &amp; Baisse de tension","PASSIVE",
AR2061="Defaut GE &amp; POWER Cabinet","PASSIVE",
AR2061="Sharing","PASSIVE",
AR2061="Sites strategiques &amp; DataCenter","PASSIVE",
AR2061="Exclu","Exclu",
AR2061="SAT","ACTIVE",
AR2061="SPARE-ISSUE","SPARE-ISSUE",
AR2061="Fiber CAmtel","ACTIVE",
AR2061="Fiber AOF","ACTIVE",
AR2061="Projet OCM (HUAWEI)","PLANNED WORKS",
AR2061="Projet OCM (NOKIA)","PLANNED WORKS",
AR2061="ACCESS-ISSUE","ACCESS-ISSUE",
AR2061="Projet OCM (ZTE, NOKIA, autres projets)","PLANNED WORKS",
AR2061="No root CAuse","No root cause",
AR2061="ODU HS","ACTIVE",
AR2061="IP &amp; VLAN","ACTIVE",
AR2061="Warehouse HUAWEI","SPARE-ISSUE",
AR2061="SPARE-HS","SPARE-ISSUE",
AR2061="Power Telco","ACTIVE", AR2061="no impacts","no impacts"
),"")</f>
        <v>No root cause</v>
      </c>
      <c r="AT2061" s="99" t="s">
        <v>5661</v>
      </c>
      <c r="AU2061" s="99" t="s">
        <v>4942</v>
      </c>
      <c r="AW2061" s="17"/>
      <c r="AX2061" s="17" t="s">
        <v>5536</v>
      </c>
      <c r="AY2061" s="17"/>
      <c r="AZ2061" s="17" t="s">
        <v>5536</v>
      </c>
      <c r="BA2061" s="7"/>
      <c r="BC2061" s="18"/>
      <c r="BD2061" s="18"/>
      <c r="BE2061" s="18"/>
      <c r="BF2061" s="18"/>
      <c r="BG2061" s="18"/>
      <c r="BH2061" s="18"/>
      <c r="BI2061" s="18"/>
      <c r="BJ2061" s="18"/>
      <c r="BK2061" s="18"/>
      <c r="BM2061" s="18"/>
      <c r="BN2061" s="18"/>
      <c r="BO2061" s="18"/>
      <c r="BP2061" s="9" t="s">
        <v>5661</v>
      </c>
      <c r="BQ2061" s="14"/>
      <c r="BR2061" s="102" t="s">
        <v>5536</v>
      </c>
      <c r="BS2061" s="14"/>
      <c r="BT2061" s="14"/>
      <c r="BU2061" s="9"/>
      <c r="BV2061" s="9"/>
      <c r="BW2061" s="9"/>
    </row>
    <row r="2062" spans="1:75" x14ac:dyDescent="0.35">
      <c r="A2062" s="1" t="s">
        <v>5029</v>
      </c>
      <c r="B2062" s="8" t="s">
        <v>5030</v>
      </c>
      <c r="C2062" s="3" t="s">
        <v>38</v>
      </c>
      <c r="D2062" s="1" t="s">
        <v>11</v>
      </c>
      <c r="E2062" s="1" t="s">
        <v>145</v>
      </c>
      <c r="F2062" s="3" t="s">
        <v>37</v>
      </c>
      <c r="G2062" s="1" t="s">
        <v>38</v>
      </c>
      <c r="H2062" s="30" t="s">
        <v>5587</v>
      </c>
      <c r="I2062" s="27">
        <v>0</v>
      </c>
      <c r="J2062" s="27">
        <v>0</v>
      </c>
      <c r="K2062" s="27">
        <v>0</v>
      </c>
      <c r="L2062" s="27">
        <v>0</v>
      </c>
      <c r="M2062" s="27">
        <v>0</v>
      </c>
      <c r="N2062" s="27">
        <v>0</v>
      </c>
      <c r="O2062" s="27">
        <v>0</v>
      </c>
      <c r="P2062" s="27">
        <v>0</v>
      </c>
      <c r="Q2062" s="27">
        <v>0</v>
      </c>
      <c r="R2062" s="27">
        <v>0</v>
      </c>
      <c r="S2062" s="80">
        <v>0</v>
      </c>
      <c r="T2062" s="80">
        <v>0</v>
      </c>
      <c r="U2062" s="80">
        <v>0</v>
      </c>
      <c r="V2062" s="80">
        <v>0</v>
      </c>
      <c r="W2062" s="80">
        <v>0</v>
      </c>
      <c r="X2062" s="80">
        <v>0</v>
      </c>
      <c r="Y2062" s="80">
        <v>0</v>
      </c>
      <c r="Z2062" s="80">
        <v>0</v>
      </c>
      <c r="AA2062" s="80">
        <v>0</v>
      </c>
      <c r="AB2062" s="80">
        <v>0</v>
      </c>
      <c r="AC2062" s="80">
        <v>0</v>
      </c>
      <c r="AD2062" s="80">
        <v>0</v>
      </c>
      <c r="AE2062" s="80">
        <v>0</v>
      </c>
      <c r="AF2062" s="80">
        <v>0</v>
      </c>
      <c r="AG2062" s="80"/>
      <c r="AH2062" s="80">
        <v>0</v>
      </c>
      <c r="AI2062" s="80">
        <v>0</v>
      </c>
      <c r="AJ2062" s="80">
        <v>0</v>
      </c>
      <c r="AK2062" s="80">
        <v>0</v>
      </c>
      <c r="AL2062" s="80">
        <v>0</v>
      </c>
      <c r="AM2062" s="80">
        <v>0</v>
      </c>
      <c r="AN2062" s="41" t="s">
        <v>5558</v>
      </c>
      <c r="AO2062" s="41"/>
      <c r="AP2062" s="40" t="str" cm="1">
        <f t="array" ref="AP2062">IFERROR(_xlfn.IFS(
AR2062="MPR ISSUE","PDH",
AR2062="BSS Hardware Issue","BSS",
AR2062="Sites strategiques, MLL, Pylone, etc.","ENVTECH",
AR2062="AKTIVCO DEFAUT GE &amp; POWER Cabinet","AKTIVCO",
AR2062="AKTIVCO Coupure ENEO &amp; Baisse de tension","AKTIVCO GRID ONLY",
AR2062="Coupure ENEO &amp; Baisse de tension","IHS GRID ONLY",
AR2062="Defaut GE &amp; POWER Cabinet","IHS",
AR2062="Sharing","Partners",
AR2062="Sites strategiques &amp; DataCenter","SST &amp; DC",
AR2062="Exclu","Exclu",
AR2062="SAT","SAT",
AR2062="SPARE-ISSUE","SPARE-ISSUE",
AR2062="Fiber CAmtel","TRANS_FO_CAMTEL",
AR2062="Fiber AOF","Fiber AOF",
AR2062="Projet OCM (HUAWEI)","TRAVAUX-HUAWEI",
AR2062="Projet OCM (NOKIA)","TRAVAUX-NOKIA",
AR2062="ACCESS-ISSUE","ACCESS-ISSUE",
AR2062="Projet OCM (ZTE, NOKIA, autres projets)","TRAVAUX OCM",
AR2062="No root CAuse","No root cause",
AR2062="ODU HS","PDH",
AR2062="IP &amp; VLAN","PDH",
AR2062="Warehouse HUAWEI","SPARE-ISSUE",
AR2062="SPARE-HS","SPARE-ISSUE",
AR2062="Power Telco","BSS",AR2062="no impacts","no impacts"
),"")</f>
        <v>No root cause</v>
      </c>
      <c r="AQ2062" s="40" t="str" cm="1">
        <f t="array" ref="AQ2062">IFERROR(_xlfn.IFS(
AR2062="MPR ISSUE","TX ISSUE",
AR2062="BSS Hardware Issue","RAN ISSUE",
AR2062="Sites strategiques, MLL, Pylone, etc.","ENVTECH",
AR2062="AKTIVCO DEFAUT GE &amp; POWER Cabinet","POWER ISSUE",
AR2062="AKTIVCO Coupure ENEO &amp; Baisse de tension","POWER ISSUE",
AR2062="Coupure ENEO &amp; Baisse de tension","POWER ISSUE",
AR2062="Defaut GE &amp; POWER Cabinet","POWER ISSUE",
AR2062="Sharing","POWER ISSUE",
AR2062="Sites strategiques &amp; DataCenter","POWER ISSUE",
AR2062="Exclu","Exclu",
AR2062="SAT","TX ISSUE",
AR2062="SPARE-ISSUE","SPARE-ISSUE",
AR2062="Fiber CAmtel","TX ISSUE",
AR2062="Fiber AOF","TX ISSUE",
AR2062="Projet OCM (HUAWEI)","TRAVAUX-HUAWEI",
AR2062="Projet OCM (NOKIA)","TRAVAUX -NOKIA",
AR2062="ACCESS-ISSUE","ACCESS-ISSUE",
AR2062="Projet OCM (ZTE, NOKIA, autres projets)","TRAVAUX OCM",
AR2062="No root CAuse","No root cause",
AR2062="ODU HS","TX ISSUE",
AR2062="IP &amp; VLAN","TX ISSUE",
AR2062="Warehouse HUAWEI","SPARE-ISSUE",
AR2062="SPARE-HS","SPARE-ISSUE",
AR2062="Power Telco","RAN ISSUE",AR2062="no impacts","no impacts"
),"")</f>
        <v>No root cause</v>
      </c>
      <c r="AR2062" s="59" t="s">
        <v>5343</v>
      </c>
      <c r="AS2062" s="40" t="str" cm="1">
        <f t="array" ref="AS2062">IFERROR(_xlfn.IFS(
AR2062="MPR ISSUE","ACTIVE",
AR2062="BSS Hardware Issue","ACTIVE",
AR2062="Sites strategiques, MLL, Pylone, etc.","PASSIVE",
AR2062="AKTIVCO DEFAUT GE &amp; POWER Cabinet","PASSIVE",
AR2062="AKTIVCO Coupure ENEO &amp; Baisse de tension","PASSIVE",
AR2062="Coupure ENEO &amp; Baisse de tension","PASSIVE",
AR2062="Defaut GE &amp; POWER Cabinet","PASSIVE",
AR2062="Sharing","PASSIVE",
AR2062="Sites strategiques &amp; DataCenter","PASSIVE",
AR2062="Exclu","Exclu",
AR2062="SAT","ACTIVE",
AR2062="SPARE-ISSUE","SPARE-ISSUE",
AR2062="Fiber CAmtel","ACTIVE",
AR2062="Fiber AOF","ACTIVE",
AR2062="Projet OCM (HUAWEI)","PLANNED WORKS",
AR2062="Projet OCM (NOKIA)","PLANNED WORKS",
AR2062="ACCESS-ISSUE","ACCESS-ISSUE",
AR2062="Projet OCM (ZTE, NOKIA, autres projets)","PLANNED WORKS",
AR2062="No root CAuse","No root cause",
AR2062="ODU HS","ACTIVE",
AR2062="IP &amp; VLAN","ACTIVE",
AR2062="Warehouse HUAWEI","SPARE-ISSUE",
AR2062="SPARE-HS","SPARE-ISSUE",
AR2062="Power Telco","ACTIVE", AR2062="no impacts","no impacts"
),"")</f>
        <v>No root cause</v>
      </c>
      <c r="AT2062" s="99" t="s">
        <v>5661</v>
      </c>
      <c r="AU2062" s="99" t="s">
        <v>5030</v>
      </c>
      <c r="AW2062" s="17"/>
      <c r="AX2062" s="17" t="s">
        <v>5536</v>
      </c>
      <c r="AY2062" s="17"/>
      <c r="AZ2062" s="17" t="s">
        <v>5536</v>
      </c>
      <c r="BA2062" s="7"/>
      <c r="BC2062" s="18"/>
      <c r="BD2062" s="18"/>
      <c r="BE2062" s="18"/>
      <c r="BF2062" s="18"/>
      <c r="BG2062" s="18"/>
      <c r="BH2062" s="18"/>
      <c r="BI2062" s="18"/>
      <c r="BJ2062" s="18"/>
      <c r="BK2062" s="18"/>
      <c r="BM2062" s="18"/>
      <c r="BN2062" s="18"/>
      <c r="BO2062" s="18"/>
      <c r="BP2062" s="9" t="s">
        <v>5661</v>
      </c>
      <c r="BQ2062" s="14"/>
      <c r="BR2062" s="102" t="s">
        <v>5536</v>
      </c>
      <c r="BS2062" s="14"/>
      <c r="BT2062" s="14"/>
      <c r="BU2062" s="9"/>
      <c r="BV2062" s="9"/>
      <c r="BW2062" s="9"/>
    </row>
    <row r="2063" spans="1:75" x14ac:dyDescent="0.35">
      <c r="A2063" s="1" t="s">
        <v>5031</v>
      </c>
      <c r="B2063" s="8" t="s">
        <v>5032</v>
      </c>
      <c r="C2063" s="3" t="s">
        <v>38</v>
      </c>
      <c r="D2063" s="1" t="s">
        <v>11</v>
      </c>
      <c r="E2063" s="1" t="s">
        <v>12</v>
      </c>
      <c r="F2063" s="3" t="s">
        <v>37</v>
      </c>
      <c r="G2063" s="1" t="s">
        <v>38</v>
      </c>
      <c r="H2063" s="30" t="s">
        <v>5587</v>
      </c>
      <c r="I2063" s="27">
        <v>0</v>
      </c>
      <c r="J2063" s="27">
        <v>0</v>
      </c>
      <c r="K2063" s="27">
        <v>0</v>
      </c>
      <c r="L2063" s="27">
        <v>0</v>
      </c>
      <c r="M2063" s="27">
        <v>0</v>
      </c>
      <c r="N2063" s="27">
        <v>0</v>
      </c>
      <c r="O2063" s="27">
        <v>0</v>
      </c>
      <c r="P2063" s="27">
        <v>0</v>
      </c>
      <c r="Q2063" s="27">
        <v>0</v>
      </c>
      <c r="R2063" s="27">
        <v>0</v>
      </c>
      <c r="S2063" s="80">
        <v>0</v>
      </c>
      <c r="T2063" s="80">
        <v>0</v>
      </c>
      <c r="U2063" s="80">
        <v>0</v>
      </c>
      <c r="V2063" s="80">
        <v>0</v>
      </c>
      <c r="W2063" s="80">
        <v>0</v>
      </c>
      <c r="X2063" s="80">
        <v>0</v>
      </c>
      <c r="Y2063" s="80">
        <v>0</v>
      </c>
      <c r="Z2063" s="80">
        <v>0</v>
      </c>
      <c r="AA2063" s="80">
        <v>0</v>
      </c>
      <c r="AB2063" s="80">
        <v>0</v>
      </c>
      <c r="AC2063" s="80">
        <v>0</v>
      </c>
      <c r="AD2063" s="80">
        <v>0</v>
      </c>
      <c r="AE2063" s="80">
        <v>0</v>
      </c>
      <c r="AF2063" s="80">
        <v>0</v>
      </c>
      <c r="AG2063" s="80"/>
      <c r="AH2063" s="80">
        <v>0</v>
      </c>
      <c r="AI2063" s="80">
        <v>0</v>
      </c>
      <c r="AJ2063" s="80">
        <v>0</v>
      </c>
      <c r="AK2063" s="80">
        <v>0</v>
      </c>
      <c r="AL2063" s="80">
        <v>0</v>
      </c>
      <c r="AM2063" s="80">
        <v>0</v>
      </c>
      <c r="AN2063" s="41" t="s">
        <v>5558</v>
      </c>
      <c r="AO2063" s="41"/>
      <c r="AP2063" s="40" t="str" cm="1">
        <f t="array" ref="AP2063">IFERROR(_xlfn.IFS(
AR2063="MPR ISSUE","PDH",
AR2063="BSS Hardware Issue","BSS",
AR2063="Sites strategiques, MLL, Pylone, etc.","ENVTECH",
AR2063="AKTIVCO DEFAUT GE &amp; POWER Cabinet","AKTIVCO",
AR2063="AKTIVCO Coupure ENEO &amp; Baisse de tension","AKTIVCO GRID ONLY",
AR2063="Coupure ENEO &amp; Baisse de tension","IHS GRID ONLY",
AR2063="Defaut GE &amp; POWER Cabinet","IHS",
AR2063="Sharing","Partners",
AR2063="Sites strategiques &amp; DataCenter","SST &amp; DC",
AR2063="Exclu","Exclu",
AR2063="SAT","SAT",
AR2063="SPARE-ISSUE","SPARE-ISSUE",
AR2063="Fiber CAmtel","TRANS_FO_CAMTEL",
AR2063="Fiber AOF","Fiber AOF",
AR2063="Projet OCM (HUAWEI)","TRAVAUX-HUAWEI",
AR2063="Projet OCM (NOKIA)","TRAVAUX-NOKIA",
AR2063="ACCESS-ISSUE","ACCESS-ISSUE",
AR2063="Projet OCM (ZTE, NOKIA, autres projets)","TRAVAUX OCM",
AR2063="No root CAuse","No root cause",
AR2063="ODU HS","PDH",
AR2063="IP &amp; VLAN","PDH",
AR2063="Warehouse HUAWEI","SPARE-ISSUE",
AR2063="SPARE-HS","SPARE-ISSUE",
AR2063="Power Telco","BSS",AR2063="no impacts","no impacts"
),"")</f>
        <v>No root cause</v>
      </c>
      <c r="AQ2063" s="40" t="str" cm="1">
        <f t="array" ref="AQ2063">IFERROR(_xlfn.IFS(
AR2063="MPR ISSUE","TX ISSUE",
AR2063="BSS Hardware Issue","RAN ISSUE",
AR2063="Sites strategiques, MLL, Pylone, etc.","ENVTECH",
AR2063="AKTIVCO DEFAUT GE &amp; POWER Cabinet","POWER ISSUE",
AR2063="AKTIVCO Coupure ENEO &amp; Baisse de tension","POWER ISSUE",
AR2063="Coupure ENEO &amp; Baisse de tension","POWER ISSUE",
AR2063="Defaut GE &amp; POWER Cabinet","POWER ISSUE",
AR2063="Sharing","POWER ISSUE",
AR2063="Sites strategiques &amp; DataCenter","POWER ISSUE",
AR2063="Exclu","Exclu",
AR2063="SAT","TX ISSUE",
AR2063="SPARE-ISSUE","SPARE-ISSUE",
AR2063="Fiber CAmtel","TX ISSUE",
AR2063="Fiber AOF","TX ISSUE",
AR2063="Projet OCM (HUAWEI)","TRAVAUX-HUAWEI",
AR2063="Projet OCM (NOKIA)","TRAVAUX -NOKIA",
AR2063="ACCESS-ISSUE","ACCESS-ISSUE",
AR2063="Projet OCM (ZTE, NOKIA, autres projets)","TRAVAUX OCM",
AR2063="No root CAuse","No root cause",
AR2063="ODU HS","TX ISSUE",
AR2063="IP &amp; VLAN","TX ISSUE",
AR2063="Warehouse HUAWEI","SPARE-ISSUE",
AR2063="SPARE-HS","SPARE-ISSUE",
AR2063="Power Telco","RAN ISSUE",AR2063="no impacts","no impacts"
),"")</f>
        <v>No root cause</v>
      </c>
      <c r="AR2063" s="59" t="s">
        <v>5343</v>
      </c>
      <c r="AS2063" s="40" t="str" cm="1">
        <f t="array" ref="AS2063">IFERROR(_xlfn.IFS(
AR2063="MPR ISSUE","ACTIVE",
AR2063="BSS Hardware Issue","ACTIVE",
AR2063="Sites strategiques, MLL, Pylone, etc.","PASSIVE",
AR2063="AKTIVCO DEFAUT GE &amp; POWER Cabinet","PASSIVE",
AR2063="AKTIVCO Coupure ENEO &amp; Baisse de tension","PASSIVE",
AR2063="Coupure ENEO &amp; Baisse de tension","PASSIVE",
AR2063="Defaut GE &amp; POWER Cabinet","PASSIVE",
AR2063="Sharing","PASSIVE",
AR2063="Sites strategiques &amp; DataCenter","PASSIVE",
AR2063="Exclu","Exclu",
AR2063="SAT","ACTIVE",
AR2063="SPARE-ISSUE","SPARE-ISSUE",
AR2063="Fiber CAmtel","ACTIVE",
AR2063="Fiber AOF","ACTIVE",
AR2063="Projet OCM (HUAWEI)","PLANNED WORKS",
AR2063="Projet OCM (NOKIA)","PLANNED WORKS",
AR2063="ACCESS-ISSUE","ACCESS-ISSUE",
AR2063="Projet OCM (ZTE, NOKIA, autres projets)","PLANNED WORKS",
AR2063="No root CAuse","No root cause",
AR2063="ODU HS","ACTIVE",
AR2063="IP &amp; VLAN","ACTIVE",
AR2063="Warehouse HUAWEI","SPARE-ISSUE",
AR2063="SPARE-HS","SPARE-ISSUE",
AR2063="Power Telco","ACTIVE", AR2063="no impacts","no impacts"
),"")</f>
        <v>No root cause</v>
      </c>
      <c r="AT2063" s="99" t="s">
        <v>5661</v>
      </c>
      <c r="AU2063" s="99" t="s">
        <v>5032</v>
      </c>
      <c r="AW2063" s="17"/>
      <c r="AX2063" s="17" t="s">
        <v>5536</v>
      </c>
      <c r="AY2063" s="17"/>
      <c r="AZ2063" s="17" t="s">
        <v>5536</v>
      </c>
      <c r="BA2063" s="7"/>
      <c r="BC2063" s="18"/>
      <c r="BD2063" s="18"/>
      <c r="BE2063" s="18"/>
      <c r="BF2063" s="18"/>
      <c r="BG2063" s="18"/>
      <c r="BH2063" s="18"/>
      <c r="BI2063" s="18"/>
      <c r="BJ2063" s="18"/>
      <c r="BK2063" s="18"/>
      <c r="BM2063" s="18"/>
      <c r="BN2063" s="18"/>
      <c r="BO2063" s="18"/>
      <c r="BP2063" s="9" t="s">
        <v>5661</v>
      </c>
      <c r="BQ2063" s="14"/>
      <c r="BR2063" s="102" t="s">
        <v>5536</v>
      </c>
      <c r="BS2063" s="14"/>
      <c r="BT2063" s="14"/>
      <c r="BU2063" s="9"/>
      <c r="BV2063" s="9"/>
      <c r="BW2063" s="9"/>
    </row>
    <row r="2064" spans="1:75" x14ac:dyDescent="0.35">
      <c r="A2064" s="1" t="s">
        <v>855</v>
      </c>
      <c r="B2064" s="8" t="s">
        <v>5221</v>
      </c>
      <c r="C2064" s="3" t="s">
        <v>102</v>
      </c>
      <c r="D2064" s="1" t="s">
        <v>11</v>
      </c>
      <c r="E2064" s="1" t="s">
        <v>12</v>
      </c>
      <c r="F2064" s="3" t="s">
        <v>102</v>
      </c>
      <c r="G2064" s="1" t="s">
        <v>855</v>
      </c>
      <c r="H2064" s="28" t="s">
        <v>5589</v>
      </c>
      <c r="I2064" s="27">
        <v>0</v>
      </c>
      <c r="J2064" s="27">
        <v>0</v>
      </c>
      <c r="K2064" s="27">
        <v>0</v>
      </c>
      <c r="L2064" s="27">
        <v>0</v>
      </c>
      <c r="M2064" s="27">
        <v>0</v>
      </c>
      <c r="N2064" s="27">
        <v>0</v>
      </c>
      <c r="O2064" s="27">
        <v>0</v>
      </c>
      <c r="P2064" s="27">
        <v>0</v>
      </c>
      <c r="Q2064" s="27">
        <v>0</v>
      </c>
      <c r="R2064" s="27">
        <v>0</v>
      </c>
      <c r="S2064" s="80">
        <v>0</v>
      </c>
      <c r="T2064" s="80">
        <v>0</v>
      </c>
      <c r="U2064" s="80">
        <v>0</v>
      </c>
      <c r="V2064" s="80">
        <v>0</v>
      </c>
      <c r="W2064" s="80">
        <v>0</v>
      </c>
      <c r="X2064" s="80">
        <v>0</v>
      </c>
      <c r="Y2064" s="80">
        <v>0</v>
      </c>
      <c r="Z2064" s="80">
        <v>0</v>
      </c>
      <c r="AA2064" s="80">
        <v>0</v>
      </c>
      <c r="AB2064" s="80">
        <v>0</v>
      </c>
      <c r="AC2064" s="80">
        <v>0</v>
      </c>
      <c r="AD2064" s="80">
        <v>0</v>
      </c>
      <c r="AE2064" s="80">
        <v>0</v>
      </c>
      <c r="AF2064" s="80">
        <v>0</v>
      </c>
      <c r="AG2064" s="80"/>
      <c r="AH2064" s="80">
        <v>0</v>
      </c>
      <c r="AI2064" s="80">
        <v>0</v>
      </c>
      <c r="AJ2064" s="80">
        <v>0</v>
      </c>
      <c r="AK2064" s="80">
        <v>0</v>
      </c>
      <c r="AL2064" s="80">
        <v>0</v>
      </c>
      <c r="AM2064" s="80">
        <v>0</v>
      </c>
      <c r="AN2064" s="41" t="s">
        <v>5558</v>
      </c>
      <c r="AO2064" s="41"/>
      <c r="AP2064" s="40" t="str" cm="1">
        <f t="array" ref="AP2064">IFERROR(_xlfn.IFS(
AR2064="MPR ISSUE","PDH",
AR2064="BSS Hardware Issue","BSS",
AR2064="Sites strategiques, MLL, Pylone, etc.","ENVTECH",
AR2064="AKTIVCO DEFAUT GE &amp; POWER Cabinet","AKTIVCO",
AR2064="AKTIVCO Coupure ENEO &amp; Baisse de tension","AKTIVCO GRID ONLY",
AR2064="Coupure ENEO &amp; Baisse de tension","IHS GRID ONLY",
AR2064="Defaut GE &amp; POWER Cabinet","IHS",
AR2064="Sharing","Partners",
AR2064="Sites strategiques &amp; DataCenter","SST &amp; DC",
AR2064="Exclu","Exclu",
AR2064="SAT","SAT",
AR2064="SPARE-ISSUE","SPARE-ISSUE",
AR2064="Fiber CAmtel","TRANS_FO_CAMTEL",
AR2064="Fiber AOF","Fiber AOF",
AR2064="Projet OCM (HUAWEI)","TRAVAUX-HUAWEI",
AR2064="Projet OCM (NOKIA)","TRAVAUX-NOKIA",
AR2064="ACCESS-ISSUE","ACCESS-ISSUE",
AR2064="Projet OCM (ZTE, NOKIA, autres projets)","TRAVAUX OCM",
AR2064="No root CAuse","No root cause",
AR2064="ODU HS","PDH",
AR2064="IP &amp; VLAN","PDH",
AR2064="Warehouse HUAWEI","SPARE-ISSUE",
AR2064="SPARE-HS","SPARE-ISSUE",
AR2064="Power Telco","BSS",AR2064="no impacts","no impacts"
),"")</f>
        <v>No root cause</v>
      </c>
      <c r="AQ2064" s="40" t="str" cm="1">
        <f t="array" ref="AQ2064">IFERROR(_xlfn.IFS(
AR2064="MPR ISSUE","TX ISSUE",
AR2064="BSS Hardware Issue","RAN ISSUE",
AR2064="Sites strategiques, MLL, Pylone, etc.","ENVTECH",
AR2064="AKTIVCO DEFAUT GE &amp; POWER Cabinet","POWER ISSUE",
AR2064="AKTIVCO Coupure ENEO &amp; Baisse de tension","POWER ISSUE",
AR2064="Coupure ENEO &amp; Baisse de tension","POWER ISSUE",
AR2064="Defaut GE &amp; POWER Cabinet","POWER ISSUE",
AR2064="Sharing","POWER ISSUE",
AR2064="Sites strategiques &amp; DataCenter","POWER ISSUE",
AR2064="Exclu","Exclu",
AR2064="SAT","TX ISSUE",
AR2064="SPARE-ISSUE","SPARE-ISSUE",
AR2064="Fiber CAmtel","TX ISSUE",
AR2064="Fiber AOF","TX ISSUE",
AR2064="Projet OCM (HUAWEI)","TRAVAUX-HUAWEI",
AR2064="Projet OCM (NOKIA)","TRAVAUX -NOKIA",
AR2064="ACCESS-ISSUE","ACCESS-ISSUE",
AR2064="Projet OCM (ZTE, NOKIA, autres projets)","TRAVAUX OCM",
AR2064="No root CAuse","No root cause",
AR2064="ODU HS","TX ISSUE",
AR2064="IP &amp; VLAN","TX ISSUE",
AR2064="Warehouse HUAWEI","SPARE-ISSUE",
AR2064="SPARE-HS","SPARE-ISSUE",
AR2064="Power Telco","RAN ISSUE",AR2064="no impacts","no impacts"
),"")</f>
        <v>No root cause</v>
      </c>
      <c r="AR2064" s="59" t="s">
        <v>5343</v>
      </c>
      <c r="AS2064" s="40" t="str" cm="1">
        <f t="array" ref="AS2064">IFERROR(_xlfn.IFS(
AR2064="MPR ISSUE","ACTIVE",
AR2064="BSS Hardware Issue","ACTIVE",
AR2064="Sites strategiques, MLL, Pylone, etc.","PASSIVE",
AR2064="AKTIVCO DEFAUT GE &amp; POWER Cabinet","PASSIVE",
AR2064="AKTIVCO Coupure ENEO &amp; Baisse de tension","PASSIVE",
AR2064="Coupure ENEO &amp; Baisse de tension","PASSIVE",
AR2064="Defaut GE &amp; POWER Cabinet","PASSIVE",
AR2064="Sharing","PASSIVE",
AR2064="Sites strategiques &amp; DataCenter","PASSIVE",
AR2064="Exclu","Exclu",
AR2064="SAT","ACTIVE",
AR2064="SPARE-ISSUE","SPARE-ISSUE",
AR2064="Fiber CAmtel","ACTIVE",
AR2064="Fiber AOF","ACTIVE",
AR2064="Projet OCM (HUAWEI)","PLANNED WORKS",
AR2064="Projet OCM (NOKIA)","PLANNED WORKS",
AR2064="ACCESS-ISSUE","ACCESS-ISSUE",
AR2064="Projet OCM (ZTE, NOKIA, autres projets)","PLANNED WORKS",
AR2064="No root CAuse","No root cause",
AR2064="ODU HS","ACTIVE",
AR2064="IP &amp; VLAN","ACTIVE",
AR2064="Warehouse HUAWEI","SPARE-ISSUE",
AR2064="SPARE-HS","SPARE-ISSUE",
AR2064="Power Telco","ACTIVE", AR2064="no impacts","no impacts"
),"")</f>
        <v>No root cause</v>
      </c>
      <c r="AT2064" s="99" t="s">
        <v>5661</v>
      </c>
      <c r="AU2064" s="99" t="s">
        <v>5221</v>
      </c>
      <c r="AW2064" s="17"/>
      <c r="AX2064" s="17" t="s">
        <v>5536</v>
      </c>
      <c r="AY2064" s="17"/>
      <c r="AZ2064" s="17" t="s">
        <v>5536</v>
      </c>
      <c r="BA2064" s="7"/>
      <c r="BC2064" s="18"/>
      <c r="BD2064" s="18"/>
      <c r="BE2064" s="18"/>
      <c r="BF2064" s="18"/>
      <c r="BG2064" s="18"/>
      <c r="BH2064" s="18"/>
      <c r="BI2064" s="18"/>
      <c r="BJ2064" s="18"/>
      <c r="BK2064" s="18"/>
      <c r="BM2064" s="18"/>
      <c r="BN2064" s="18"/>
      <c r="BO2064" s="18"/>
      <c r="BP2064" s="9" t="s">
        <v>5661</v>
      </c>
      <c r="BQ2064" s="14"/>
      <c r="BR2064" s="102" t="s">
        <v>5536</v>
      </c>
      <c r="BS2064" s="14"/>
      <c r="BT2064" s="14"/>
      <c r="BU2064" s="9"/>
      <c r="BV2064" s="9"/>
      <c r="BW2064" s="9"/>
    </row>
    <row r="2065" spans="1:75" x14ac:dyDescent="0.35">
      <c r="A2065" s="1" t="s">
        <v>5305</v>
      </c>
      <c r="B2065" s="8" t="s">
        <v>5306</v>
      </c>
      <c r="C2065" s="3" t="s">
        <v>37</v>
      </c>
      <c r="D2065" s="1"/>
      <c r="E2065" s="1"/>
      <c r="F2065" s="3" t="s">
        <v>69</v>
      </c>
      <c r="G2065" s="1"/>
      <c r="H2065" s="30" t="s">
        <v>5587</v>
      </c>
      <c r="I2065" s="27">
        <v>0</v>
      </c>
      <c r="J2065" s="27">
        <v>0</v>
      </c>
      <c r="K2065" s="27">
        <v>0</v>
      </c>
      <c r="L2065" s="27">
        <v>0</v>
      </c>
      <c r="M2065" s="27">
        <v>0</v>
      </c>
      <c r="N2065" s="27">
        <v>0</v>
      </c>
      <c r="O2065" s="27">
        <v>0</v>
      </c>
      <c r="P2065" s="27">
        <v>0</v>
      </c>
      <c r="Q2065" s="27">
        <v>0</v>
      </c>
      <c r="R2065" s="27">
        <v>0</v>
      </c>
      <c r="S2065" s="80">
        <v>0</v>
      </c>
      <c r="T2065" s="80">
        <v>0</v>
      </c>
      <c r="U2065" s="80">
        <v>0</v>
      </c>
      <c r="V2065" s="80">
        <v>0</v>
      </c>
      <c r="W2065" s="80">
        <v>0</v>
      </c>
      <c r="X2065" s="80">
        <v>0</v>
      </c>
      <c r="Y2065" s="80">
        <v>0</v>
      </c>
      <c r="Z2065" s="80">
        <v>0</v>
      </c>
      <c r="AA2065" s="80">
        <v>0</v>
      </c>
      <c r="AB2065" s="80">
        <v>0</v>
      </c>
      <c r="AC2065" s="80">
        <v>0</v>
      </c>
      <c r="AD2065" s="80">
        <v>0</v>
      </c>
      <c r="AE2065" s="80">
        <v>0</v>
      </c>
      <c r="AF2065" s="80">
        <v>0</v>
      </c>
      <c r="AG2065" s="80"/>
      <c r="AH2065" s="80">
        <v>0</v>
      </c>
      <c r="AI2065" s="80">
        <v>0</v>
      </c>
      <c r="AJ2065" s="80">
        <v>0</v>
      </c>
      <c r="AK2065" s="80">
        <v>0</v>
      </c>
      <c r="AL2065" s="80">
        <v>0</v>
      </c>
      <c r="AM2065" s="80">
        <v>0</v>
      </c>
      <c r="AN2065" s="41" t="s">
        <v>5558</v>
      </c>
      <c r="AO2065" s="41"/>
      <c r="AP2065" s="40" t="str" cm="1">
        <f t="array" ref="AP2065">IFERROR(_xlfn.IFS(
AR2065="MPR ISSUE","PDH",
AR2065="BSS Hardware Issue","BSS",
AR2065="Sites strategiques, MLL, Pylone, etc.","ENVTECH",
AR2065="AKTIVCO DEFAUT GE &amp; POWER Cabinet","AKTIVCO",
AR2065="AKTIVCO Coupure ENEO &amp; Baisse de tension","AKTIVCO GRID ONLY",
AR2065="Coupure ENEO &amp; Baisse de tension","IHS GRID ONLY",
AR2065="Defaut GE &amp; POWER Cabinet","IHS",
AR2065="Sharing","Partners",
AR2065="Sites strategiques &amp; DataCenter","SST &amp; DC",
AR2065="Exclu","Exclu",
AR2065="SAT","SAT",
AR2065="SPARE-ISSUE","SPARE-ISSUE",
AR2065="Fiber CAmtel","TRANS_FO_CAMTEL",
AR2065="Fiber AOF","Fiber AOF",
AR2065="Projet OCM (HUAWEI)","TRAVAUX-HUAWEI",
AR2065="Projet OCM (NOKIA)","TRAVAUX-NOKIA",
AR2065="ACCESS-ISSUE","ACCESS-ISSUE",
AR2065="Projet OCM (ZTE, NOKIA, autres projets)","TRAVAUX OCM",
AR2065="No root CAuse","No root cause",
AR2065="ODU HS","PDH",
AR2065="IP &amp; VLAN","PDH",
AR2065="Warehouse HUAWEI","SPARE-ISSUE",
AR2065="SPARE-HS","SPARE-ISSUE",
AR2065="Power Telco","BSS",AR2065="no impacts","no impacts"
),"")</f>
        <v>No root cause</v>
      </c>
      <c r="AQ2065" s="40" t="str" cm="1">
        <f t="array" ref="AQ2065">IFERROR(_xlfn.IFS(
AR2065="MPR ISSUE","TX ISSUE",
AR2065="BSS Hardware Issue","RAN ISSUE",
AR2065="Sites strategiques, MLL, Pylone, etc.","ENVTECH",
AR2065="AKTIVCO DEFAUT GE &amp; POWER Cabinet","POWER ISSUE",
AR2065="AKTIVCO Coupure ENEO &amp; Baisse de tension","POWER ISSUE",
AR2065="Coupure ENEO &amp; Baisse de tension","POWER ISSUE",
AR2065="Defaut GE &amp; POWER Cabinet","POWER ISSUE",
AR2065="Sharing","POWER ISSUE",
AR2065="Sites strategiques &amp; DataCenter","POWER ISSUE",
AR2065="Exclu","Exclu",
AR2065="SAT","TX ISSUE",
AR2065="SPARE-ISSUE","SPARE-ISSUE",
AR2065="Fiber CAmtel","TX ISSUE",
AR2065="Fiber AOF","TX ISSUE",
AR2065="Projet OCM (HUAWEI)","TRAVAUX-HUAWEI",
AR2065="Projet OCM (NOKIA)","TRAVAUX -NOKIA",
AR2065="ACCESS-ISSUE","ACCESS-ISSUE",
AR2065="Projet OCM (ZTE, NOKIA, autres projets)","TRAVAUX OCM",
AR2065="No root CAuse","No root cause",
AR2065="ODU HS","TX ISSUE",
AR2065="IP &amp; VLAN","TX ISSUE",
AR2065="Warehouse HUAWEI","SPARE-ISSUE",
AR2065="SPARE-HS","SPARE-ISSUE",
AR2065="Power Telco","RAN ISSUE",AR2065="no impacts","no impacts"
),"")</f>
        <v>No root cause</v>
      </c>
      <c r="AR2065" s="59" t="s">
        <v>5343</v>
      </c>
      <c r="AS2065" s="40" t="str" cm="1">
        <f t="array" ref="AS2065">IFERROR(_xlfn.IFS(
AR2065="MPR ISSUE","ACTIVE",
AR2065="BSS Hardware Issue","ACTIVE",
AR2065="Sites strategiques, MLL, Pylone, etc.","PASSIVE",
AR2065="AKTIVCO DEFAUT GE &amp; POWER Cabinet","PASSIVE",
AR2065="AKTIVCO Coupure ENEO &amp; Baisse de tension","PASSIVE",
AR2065="Coupure ENEO &amp; Baisse de tension","PASSIVE",
AR2065="Defaut GE &amp; POWER Cabinet","PASSIVE",
AR2065="Sharing","PASSIVE",
AR2065="Sites strategiques &amp; DataCenter","PASSIVE",
AR2065="Exclu","Exclu",
AR2065="SAT","ACTIVE",
AR2065="SPARE-ISSUE","SPARE-ISSUE",
AR2065="Fiber CAmtel","ACTIVE",
AR2065="Fiber AOF","ACTIVE",
AR2065="Projet OCM (HUAWEI)","PLANNED WORKS",
AR2065="Projet OCM (NOKIA)","PLANNED WORKS",
AR2065="ACCESS-ISSUE","ACCESS-ISSUE",
AR2065="Projet OCM (ZTE, NOKIA, autres projets)","PLANNED WORKS",
AR2065="No root CAuse","No root cause",
AR2065="ODU HS","ACTIVE",
AR2065="IP &amp; VLAN","ACTIVE",
AR2065="Warehouse HUAWEI","SPARE-ISSUE",
AR2065="SPARE-HS","SPARE-ISSUE",
AR2065="Power Telco","ACTIVE", AR2065="no impacts","no impacts"
),"")</f>
        <v>No root cause</v>
      </c>
      <c r="AT2065" s="99" t="s">
        <v>5661</v>
      </c>
      <c r="AU2065" s="99" t="s">
        <v>5306</v>
      </c>
      <c r="AW2065" s="17"/>
      <c r="AX2065" s="17" t="s">
        <v>5536</v>
      </c>
      <c r="AY2065" s="17"/>
      <c r="AZ2065" s="17" t="s">
        <v>5536</v>
      </c>
      <c r="BA2065" s="7"/>
      <c r="BC2065" s="18"/>
      <c r="BD2065" s="18"/>
      <c r="BE2065" s="18"/>
      <c r="BF2065" s="18"/>
      <c r="BG2065" s="18"/>
      <c r="BH2065" s="18"/>
      <c r="BI2065" s="18"/>
      <c r="BJ2065" s="18"/>
      <c r="BK2065" s="18"/>
      <c r="BM2065" s="18"/>
      <c r="BN2065" s="18"/>
      <c r="BO2065" s="18"/>
      <c r="BP2065" s="9" t="s">
        <v>5661</v>
      </c>
      <c r="BQ2065" s="14"/>
      <c r="BR2065" s="102" t="s">
        <v>5536</v>
      </c>
      <c r="BS2065" s="14"/>
      <c r="BT2065" s="14"/>
      <c r="BU2065" s="9"/>
      <c r="BV2065" s="9"/>
      <c r="BW2065" s="9"/>
    </row>
    <row r="2066" spans="1:75" x14ac:dyDescent="0.35">
      <c r="A2066" s="1" t="s">
        <v>3110</v>
      </c>
      <c r="B2066" s="8" t="s">
        <v>3111</v>
      </c>
      <c r="C2066" s="3" t="s">
        <v>55</v>
      </c>
      <c r="D2066" s="1" t="s">
        <v>11</v>
      </c>
      <c r="E2066" s="1" t="s">
        <v>96</v>
      </c>
      <c r="F2066" s="3" t="s">
        <v>55</v>
      </c>
      <c r="G2066" s="1" t="s">
        <v>2970</v>
      </c>
      <c r="H2066" s="28" t="s">
        <v>5601</v>
      </c>
      <c r="I2066" s="27">
        <v>0</v>
      </c>
      <c r="J2066" s="27">
        <v>0</v>
      </c>
      <c r="K2066" s="27">
        <v>0</v>
      </c>
      <c r="L2066" s="27">
        <v>0</v>
      </c>
      <c r="M2066" s="27">
        <v>0</v>
      </c>
      <c r="N2066" s="27">
        <v>0</v>
      </c>
      <c r="O2066" s="27">
        <v>0</v>
      </c>
      <c r="P2066" s="27">
        <v>0</v>
      </c>
      <c r="Q2066" s="27">
        <v>0</v>
      </c>
      <c r="R2066" s="27">
        <v>0</v>
      </c>
      <c r="S2066" s="80">
        <v>0</v>
      </c>
      <c r="T2066" s="80">
        <v>0</v>
      </c>
      <c r="U2066" s="80">
        <v>0</v>
      </c>
      <c r="V2066" s="80">
        <v>3.4778402718922009E-3</v>
      </c>
      <c r="W2066" s="80">
        <v>0</v>
      </c>
      <c r="X2066" s="80">
        <v>0</v>
      </c>
      <c r="Y2066" s="80">
        <v>0</v>
      </c>
      <c r="Z2066" s="80">
        <v>0</v>
      </c>
      <c r="AA2066" s="80">
        <v>0</v>
      </c>
      <c r="AB2066" s="80">
        <v>0</v>
      </c>
      <c r="AC2066" s="80">
        <v>0</v>
      </c>
      <c r="AD2066" s="80">
        <v>0</v>
      </c>
      <c r="AE2066" s="80">
        <v>0</v>
      </c>
      <c r="AF2066" s="80">
        <v>0</v>
      </c>
      <c r="AG2066" s="80"/>
      <c r="AH2066" s="80">
        <v>0</v>
      </c>
      <c r="AI2066" s="80">
        <v>0</v>
      </c>
      <c r="AJ2066" s="80">
        <v>0</v>
      </c>
      <c r="AK2066" s="80">
        <v>0</v>
      </c>
      <c r="AL2066" s="80">
        <v>0</v>
      </c>
      <c r="AM2066" s="80">
        <v>0</v>
      </c>
      <c r="AN2066" s="41" t="s">
        <v>5591</v>
      </c>
      <c r="AO2066" s="41"/>
      <c r="AP2066" s="40" t="str" cm="1">
        <f t="array" ref="AP2066">IFERROR(_xlfn.IFS(
AR2066="MPR ISSUE","PDH",
AR2066="BSS Hardware Issue","BSS",
AR2066="Sites strategiques, MLL, Pylone, etc.","ENVTECH",
AR2066="AKTIVCO DEFAUT GE &amp; POWER Cabinet","AKTIVCO",
AR2066="AKTIVCO Coupure ENEO &amp; Baisse de tension","AKTIVCO GRID ONLY",
AR2066="Coupure ENEO &amp; Baisse de tension","IHS GRID ONLY",
AR2066="Defaut GE &amp; POWER Cabinet","IHS",
AR2066="Sharing","Partners",
AR2066="Sites strategiques &amp; DataCenter","SST &amp; DC",
AR2066="Exclu","Exclu",
AR2066="SAT","SAT",
AR2066="SPARE-ISSUE","SPARE-ISSUE",
AR2066="Fiber CAmtel","TRANS_FO_CAMTEL",
AR2066="Fiber AOF","Fiber AOF",
AR2066="Projet OCM (HUAWEI)","TRAVAUX-HUAWEI",
AR2066="Projet OCM (NOKIA)","TRAVAUX-NOKIA",
AR2066="ACCESS-ISSUE","ACCESS-ISSUE",
AR2066="Projet OCM (ZTE, NOKIA, autres projets)","TRAVAUX OCM",
AR2066="No root CAuse","No root cause",
AR2066="ODU HS","PDH",
AR2066="IP &amp; VLAN","PDH",
AR2066="Warehouse HUAWEI","SPARE-ISSUE",
AR2066="SPARE-HS","SPARE-ISSUE",
AR2066="Power Telco","BSS",AR2066="no impacts","no impacts"
),"")</f>
        <v>No root cause</v>
      </c>
      <c r="AQ2066" s="40" t="str" cm="1">
        <f t="array" ref="AQ2066">IFERROR(_xlfn.IFS(
AR2066="MPR ISSUE","TX ISSUE",
AR2066="BSS Hardware Issue","RAN ISSUE",
AR2066="Sites strategiques, MLL, Pylone, etc.","ENVTECH",
AR2066="AKTIVCO DEFAUT GE &amp; POWER Cabinet","POWER ISSUE",
AR2066="AKTIVCO Coupure ENEO &amp; Baisse de tension","POWER ISSUE",
AR2066="Coupure ENEO &amp; Baisse de tension","POWER ISSUE",
AR2066="Defaut GE &amp; POWER Cabinet","POWER ISSUE",
AR2066="Sharing","POWER ISSUE",
AR2066="Sites strategiques &amp; DataCenter","POWER ISSUE",
AR2066="Exclu","Exclu",
AR2066="SAT","TX ISSUE",
AR2066="SPARE-ISSUE","SPARE-ISSUE",
AR2066="Fiber CAmtel","TX ISSUE",
AR2066="Fiber AOF","TX ISSUE",
AR2066="Projet OCM (HUAWEI)","TRAVAUX-HUAWEI",
AR2066="Projet OCM (NOKIA)","TRAVAUX -NOKIA",
AR2066="ACCESS-ISSUE","ACCESS-ISSUE",
AR2066="Projet OCM (ZTE, NOKIA, autres projets)","TRAVAUX OCM",
AR2066="No root CAuse","No root cause",
AR2066="ODU HS","TX ISSUE",
AR2066="IP &amp; VLAN","TX ISSUE",
AR2066="Warehouse HUAWEI","SPARE-ISSUE",
AR2066="SPARE-HS","SPARE-ISSUE",
AR2066="Power Telco","RAN ISSUE",AR2066="no impacts","no impacts"
),"")</f>
        <v>No root cause</v>
      </c>
      <c r="AR2066" s="59" t="s">
        <v>5343</v>
      </c>
      <c r="AS2066" s="40" t="str" cm="1">
        <f t="array" ref="AS2066">IFERROR(_xlfn.IFS(
AR2066="MPR ISSUE","ACTIVE",
AR2066="BSS Hardware Issue","ACTIVE",
AR2066="Sites strategiques, MLL, Pylone, etc.","PASSIVE",
AR2066="AKTIVCO DEFAUT GE &amp; POWER Cabinet","PASSIVE",
AR2066="AKTIVCO Coupure ENEO &amp; Baisse de tension","PASSIVE",
AR2066="Coupure ENEO &amp; Baisse de tension","PASSIVE",
AR2066="Defaut GE &amp; POWER Cabinet","PASSIVE",
AR2066="Sharing","PASSIVE",
AR2066="Sites strategiques &amp; DataCenter","PASSIVE",
AR2066="Exclu","Exclu",
AR2066="SAT","ACTIVE",
AR2066="SPARE-ISSUE","SPARE-ISSUE",
AR2066="Fiber CAmtel","ACTIVE",
AR2066="Fiber AOF","ACTIVE",
AR2066="Projet OCM (HUAWEI)","PLANNED WORKS",
AR2066="Projet OCM (NOKIA)","PLANNED WORKS",
AR2066="ACCESS-ISSUE","ACCESS-ISSUE",
AR2066="Projet OCM (ZTE, NOKIA, autres projets)","PLANNED WORKS",
AR2066="No root CAuse","No root cause",
AR2066="ODU HS","ACTIVE",
AR2066="IP &amp; VLAN","ACTIVE",
AR2066="Warehouse HUAWEI","SPARE-ISSUE",
AR2066="SPARE-HS","SPARE-ISSUE",
AR2066="Power Telco","ACTIVE", AR2066="no impacts","no impacts"
),"")</f>
        <v>No root cause</v>
      </c>
      <c r="AT2066" s="99" t="s">
        <v>5661</v>
      </c>
      <c r="AU2066" s="99" t="s">
        <v>3111</v>
      </c>
      <c r="AW2066" s="17"/>
      <c r="AX2066" s="17" t="s">
        <v>5536</v>
      </c>
      <c r="AY2066" s="17"/>
      <c r="AZ2066" s="17" t="s">
        <v>5536</v>
      </c>
      <c r="BA2066" s="7"/>
      <c r="BC2066" s="18"/>
      <c r="BD2066" s="18"/>
      <c r="BE2066" s="18"/>
      <c r="BF2066" s="18"/>
      <c r="BG2066" s="18"/>
      <c r="BH2066" s="18"/>
      <c r="BI2066" s="18"/>
      <c r="BJ2066" s="18"/>
      <c r="BK2066" s="18"/>
      <c r="BM2066" s="18"/>
      <c r="BN2066" s="18"/>
      <c r="BO2066" s="18"/>
      <c r="BP2066" s="9" t="s">
        <v>5661</v>
      </c>
      <c r="BQ2066" s="14"/>
      <c r="BR2066" s="102" t="s">
        <v>5536</v>
      </c>
      <c r="BS2066" s="14"/>
      <c r="BT2066" s="14"/>
      <c r="BU2066" s="9"/>
      <c r="BV2066" s="9"/>
      <c r="BW2066" s="9"/>
    </row>
    <row r="2067" spans="1:75" x14ac:dyDescent="0.35">
      <c r="A2067" s="1" t="s">
        <v>3722</v>
      </c>
      <c r="B2067" s="8" t="s">
        <v>3723</v>
      </c>
      <c r="C2067" s="3" t="s">
        <v>55</v>
      </c>
      <c r="D2067" s="1" t="s">
        <v>11</v>
      </c>
      <c r="E2067" s="1" t="s">
        <v>154</v>
      </c>
      <c r="F2067" s="3" t="s">
        <v>55</v>
      </c>
      <c r="G2067" s="1" t="s">
        <v>3724</v>
      </c>
      <c r="H2067" s="28" t="s">
        <v>5601</v>
      </c>
      <c r="I2067" s="27">
        <v>0</v>
      </c>
      <c r="J2067" s="27">
        <v>0</v>
      </c>
      <c r="K2067" s="27">
        <v>0</v>
      </c>
      <c r="L2067" s="27">
        <v>0</v>
      </c>
      <c r="M2067" s="27">
        <v>0</v>
      </c>
      <c r="N2067" s="27">
        <v>0</v>
      </c>
      <c r="O2067" s="27">
        <v>0</v>
      </c>
      <c r="P2067" s="27">
        <v>0</v>
      </c>
      <c r="Q2067" s="27">
        <v>0</v>
      </c>
      <c r="R2067" s="27">
        <v>0</v>
      </c>
      <c r="S2067" s="80">
        <v>0</v>
      </c>
      <c r="T2067" s="80">
        <v>0</v>
      </c>
      <c r="U2067" s="80">
        <v>0</v>
      </c>
      <c r="V2067" s="80">
        <v>4.0128926214140796E-3</v>
      </c>
      <c r="W2067" s="80">
        <v>0</v>
      </c>
      <c r="X2067" s="80">
        <v>0</v>
      </c>
      <c r="Y2067" s="80">
        <v>0</v>
      </c>
      <c r="Z2067" s="80">
        <v>0</v>
      </c>
      <c r="AA2067" s="80">
        <v>0</v>
      </c>
      <c r="AB2067" s="80">
        <v>0</v>
      </c>
      <c r="AC2067" s="80">
        <v>0</v>
      </c>
      <c r="AD2067" s="80">
        <v>0</v>
      </c>
      <c r="AE2067" s="80">
        <v>0</v>
      </c>
      <c r="AF2067" s="80">
        <v>0</v>
      </c>
      <c r="AG2067" s="80"/>
      <c r="AH2067" s="80">
        <v>0</v>
      </c>
      <c r="AI2067" s="80">
        <v>0</v>
      </c>
      <c r="AJ2067" s="80">
        <v>0</v>
      </c>
      <c r="AK2067" s="80">
        <v>0</v>
      </c>
      <c r="AL2067" s="80">
        <v>0</v>
      </c>
      <c r="AM2067" s="80">
        <v>0</v>
      </c>
      <c r="AN2067" s="41" t="s">
        <v>5591</v>
      </c>
      <c r="AO2067" s="41"/>
      <c r="AP2067" s="40" t="str" cm="1">
        <f t="array" ref="AP2067">IFERROR(_xlfn.IFS(
AR2067="MPR ISSUE","PDH",
AR2067="BSS Hardware Issue","BSS",
AR2067="Sites strategiques, MLL, Pylone, etc.","ENVTECH",
AR2067="AKTIVCO DEFAUT GE &amp; POWER Cabinet","AKTIVCO",
AR2067="AKTIVCO Coupure ENEO &amp; Baisse de tension","AKTIVCO GRID ONLY",
AR2067="Coupure ENEO &amp; Baisse de tension","IHS GRID ONLY",
AR2067="Defaut GE &amp; POWER Cabinet","IHS",
AR2067="Sharing","Partners",
AR2067="Sites strategiques &amp; DataCenter","SST &amp; DC",
AR2067="Exclu","Exclu",
AR2067="SAT","SAT",
AR2067="SPARE-ISSUE","SPARE-ISSUE",
AR2067="Fiber CAmtel","TRANS_FO_CAMTEL",
AR2067="Fiber AOF","Fiber AOF",
AR2067="Projet OCM (HUAWEI)","TRAVAUX-HUAWEI",
AR2067="Projet OCM (NOKIA)","TRAVAUX-NOKIA",
AR2067="ACCESS-ISSUE","ACCESS-ISSUE",
AR2067="Projet OCM (ZTE, NOKIA, autres projets)","TRAVAUX OCM",
AR2067="No root CAuse","No root cause",
AR2067="ODU HS","PDH",
AR2067="IP &amp; VLAN","PDH",
AR2067="Warehouse HUAWEI","SPARE-ISSUE",
AR2067="SPARE-HS","SPARE-ISSUE",
AR2067="Power Telco","BSS",AR2067="no impacts","no impacts"
),"")</f>
        <v>No root cause</v>
      </c>
      <c r="AQ2067" s="40" t="str" cm="1">
        <f t="array" ref="AQ2067">IFERROR(_xlfn.IFS(
AR2067="MPR ISSUE","TX ISSUE",
AR2067="BSS Hardware Issue","RAN ISSUE",
AR2067="Sites strategiques, MLL, Pylone, etc.","ENVTECH",
AR2067="AKTIVCO DEFAUT GE &amp; POWER Cabinet","POWER ISSUE",
AR2067="AKTIVCO Coupure ENEO &amp; Baisse de tension","POWER ISSUE",
AR2067="Coupure ENEO &amp; Baisse de tension","POWER ISSUE",
AR2067="Defaut GE &amp; POWER Cabinet","POWER ISSUE",
AR2067="Sharing","POWER ISSUE",
AR2067="Sites strategiques &amp; DataCenter","POWER ISSUE",
AR2067="Exclu","Exclu",
AR2067="SAT","TX ISSUE",
AR2067="SPARE-ISSUE","SPARE-ISSUE",
AR2067="Fiber CAmtel","TX ISSUE",
AR2067="Fiber AOF","TX ISSUE",
AR2067="Projet OCM (HUAWEI)","TRAVAUX-HUAWEI",
AR2067="Projet OCM (NOKIA)","TRAVAUX -NOKIA",
AR2067="ACCESS-ISSUE","ACCESS-ISSUE",
AR2067="Projet OCM (ZTE, NOKIA, autres projets)","TRAVAUX OCM",
AR2067="No root CAuse","No root cause",
AR2067="ODU HS","TX ISSUE",
AR2067="IP &amp; VLAN","TX ISSUE",
AR2067="Warehouse HUAWEI","SPARE-ISSUE",
AR2067="SPARE-HS","SPARE-ISSUE",
AR2067="Power Telco","RAN ISSUE",AR2067="no impacts","no impacts"
),"")</f>
        <v>No root cause</v>
      </c>
      <c r="AR2067" s="59" t="s">
        <v>5343</v>
      </c>
      <c r="AS2067" s="40" t="str" cm="1">
        <f t="array" ref="AS2067">IFERROR(_xlfn.IFS(
AR2067="MPR ISSUE","ACTIVE",
AR2067="BSS Hardware Issue","ACTIVE",
AR2067="Sites strategiques, MLL, Pylone, etc.","PASSIVE",
AR2067="AKTIVCO DEFAUT GE &amp; POWER Cabinet","PASSIVE",
AR2067="AKTIVCO Coupure ENEO &amp; Baisse de tension","PASSIVE",
AR2067="Coupure ENEO &amp; Baisse de tension","PASSIVE",
AR2067="Defaut GE &amp; POWER Cabinet","PASSIVE",
AR2067="Sharing","PASSIVE",
AR2067="Sites strategiques &amp; DataCenter","PASSIVE",
AR2067="Exclu","Exclu",
AR2067="SAT","ACTIVE",
AR2067="SPARE-ISSUE","SPARE-ISSUE",
AR2067="Fiber CAmtel","ACTIVE",
AR2067="Fiber AOF","ACTIVE",
AR2067="Projet OCM (HUAWEI)","PLANNED WORKS",
AR2067="Projet OCM (NOKIA)","PLANNED WORKS",
AR2067="ACCESS-ISSUE","ACCESS-ISSUE",
AR2067="Projet OCM (ZTE, NOKIA, autres projets)","PLANNED WORKS",
AR2067="No root CAuse","No root cause",
AR2067="ODU HS","ACTIVE",
AR2067="IP &amp; VLAN","ACTIVE",
AR2067="Warehouse HUAWEI","SPARE-ISSUE",
AR2067="SPARE-HS","SPARE-ISSUE",
AR2067="Power Telco","ACTIVE", AR2067="no impacts","no impacts"
),"")</f>
        <v>No root cause</v>
      </c>
      <c r="AT2067" s="99" t="s">
        <v>5661</v>
      </c>
      <c r="AU2067" s="99" t="s">
        <v>3723</v>
      </c>
      <c r="AW2067" s="17"/>
      <c r="AX2067" s="17" t="s">
        <v>5536</v>
      </c>
      <c r="AY2067" s="17"/>
      <c r="AZ2067" s="17" t="s">
        <v>5536</v>
      </c>
      <c r="BA2067" s="7"/>
      <c r="BC2067" s="18"/>
      <c r="BD2067" s="18"/>
      <c r="BE2067" s="18"/>
      <c r="BF2067" s="18"/>
      <c r="BG2067" s="18"/>
      <c r="BH2067" s="18"/>
      <c r="BI2067" s="18"/>
      <c r="BJ2067" s="18"/>
      <c r="BK2067" s="18"/>
      <c r="BM2067" s="18"/>
      <c r="BN2067" s="18"/>
      <c r="BO2067" s="18"/>
      <c r="BP2067" s="9" t="s">
        <v>5661</v>
      </c>
      <c r="BQ2067" s="14"/>
      <c r="BR2067" s="102" t="s">
        <v>5536</v>
      </c>
      <c r="BS2067" s="14"/>
      <c r="BT2067" s="14"/>
      <c r="BU2067" s="9"/>
      <c r="BV2067" s="9"/>
      <c r="BW2067" s="9"/>
    </row>
    <row r="2068" spans="1:75" x14ac:dyDescent="0.35">
      <c r="A2068" s="1" t="s">
        <v>282</v>
      </c>
      <c r="B2068" s="8" t="s">
        <v>283</v>
      </c>
      <c r="C2068" s="3" t="s">
        <v>32</v>
      </c>
      <c r="D2068" s="1" t="s">
        <v>11</v>
      </c>
      <c r="E2068" s="1" t="s">
        <v>12</v>
      </c>
      <c r="F2068" s="3" t="s">
        <v>31</v>
      </c>
      <c r="G2068" s="1" t="s">
        <v>32</v>
      </c>
      <c r="H2068" s="30" t="s">
        <v>5587</v>
      </c>
      <c r="I2068" s="27">
        <v>0</v>
      </c>
      <c r="J2068" s="27">
        <v>0</v>
      </c>
      <c r="K2068" s="27">
        <v>0</v>
      </c>
      <c r="L2068" s="27">
        <v>0</v>
      </c>
      <c r="M2068" s="27">
        <v>0</v>
      </c>
      <c r="N2068" s="27">
        <v>0</v>
      </c>
      <c r="O2068" s="27">
        <v>0</v>
      </c>
      <c r="P2068" s="27">
        <v>0</v>
      </c>
      <c r="Q2068" s="27">
        <v>0</v>
      </c>
      <c r="R2068" s="27">
        <v>0</v>
      </c>
      <c r="S2068" s="80">
        <v>0</v>
      </c>
      <c r="T2068" s="80">
        <v>0</v>
      </c>
      <c r="U2068" s="80">
        <v>0</v>
      </c>
      <c r="V2068" s="80">
        <v>0</v>
      </c>
      <c r="W2068" s="80">
        <v>0</v>
      </c>
      <c r="X2068" s="80">
        <v>0</v>
      </c>
      <c r="Y2068" s="80">
        <v>0</v>
      </c>
      <c r="Z2068" s="80">
        <v>0</v>
      </c>
      <c r="AA2068" s="80">
        <v>0</v>
      </c>
      <c r="AB2068" s="80">
        <v>0</v>
      </c>
      <c r="AC2068" s="80">
        <v>0</v>
      </c>
      <c r="AD2068" s="80">
        <v>0</v>
      </c>
      <c r="AE2068" s="80">
        <v>0</v>
      </c>
      <c r="AF2068" s="80">
        <v>0</v>
      </c>
      <c r="AG2068" s="80"/>
      <c r="AH2068" s="80">
        <v>0</v>
      </c>
      <c r="AI2068" s="80">
        <v>0</v>
      </c>
      <c r="AJ2068" s="80">
        <v>0</v>
      </c>
      <c r="AK2068" s="80">
        <v>0</v>
      </c>
      <c r="AL2068" s="80">
        <v>0</v>
      </c>
      <c r="AM2068" s="80">
        <v>0</v>
      </c>
      <c r="AN2068" s="41" t="s">
        <v>5558</v>
      </c>
      <c r="AO2068" s="41"/>
      <c r="AP2068" s="40" t="str" cm="1">
        <f t="array" ref="AP2068">IFERROR(_xlfn.IFS(
AR2068="MPR ISSUE","PDH",
AR2068="BSS Hardware Issue","BSS",
AR2068="Sites strategiques, MLL, Pylone, etc.","ENVTECH",
AR2068="AKTIVCO DEFAUT GE &amp; POWER Cabinet","AKTIVCO",
AR2068="AKTIVCO Coupure ENEO &amp; Baisse de tension","AKTIVCO GRID ONLY",
AR2068="Coupure ENEO &amp; Baisse de tension","IHS GRID ONLY",
AR2068="Defaut GE &amp; POWER Cabinet","IHS",
AR2068="Sharing","Partners",
AR2068="Sites strategiques &amp; DataCenter","SST &amp; DC",
AR2068="Exclu","Exclu",
AR2068="SAT","SAT",
AR2068="SPARE-ISSUE","SPARE-ISSUE",
AR2068="Fiber CAmtel","TRANS_FO_CAMTEL",
AR2068="Fiber AOF","Fiber AOF",
AR2068="Projet OCM (HUAWEI)","TRAVAUX-HUAWEI",
AR2068="Projet OCM (NOKIA)","TRAVAUX-NOKIA",
AR2068="ACCESS-ISSUE","ACCESS-ISSUE",
AR2068="Projet OCM (ZTE, NOKIA, autres projets)","TRAVAUX OCM",
AR2068="No root CAuse","No root cause",
AR2068="ODU HS","PDH",
AR2068="IP &amp; VLAN","PDH",
AR2068="Warehouse HUAWEI","SPARE-ISSUE",
AR2068="SPARE-HS","SPARE-ISSUE",
AR2068="Power Telco","BSS",AR2068="no impacts","no impacts"
),"")</f>
        <v>No root cause</v>
      </c>
      <c r="AQ2068" s="40" t="str" cm="1">
        <f t="array" ref="AQ2068">IFERROR(_xlfn.IFS(
AR2068="MPR ISSUE","TX ISSUE",
AR2068="BSS Hardware Issue","RAN ISSUE",
AR2068="Sites strategiques, MLL, Pylone, etc.","ENVTECH",
AR2068="AKTIVCO DEFAUT GE &amp; POWER Cabinet","POWER ISSUE",
AR2068="AKTIVCO Coupure ENEO &amp; Baisse de tension","POWER ISSUE",
AR2068="Coupure ENEO &amp; Baisse de tension","POWER ISSUE",
AR2068="Defaut GE &amp; POWER Cabinet","POWER ISSUE",
AR2068="Sharing","POWER ISSUE",
AR2068="Sites strategiques &amp; DataCenter","POWER ISSUE",
AR2068="Exclu","Exclu",
AR2068="SAT","TX ISSUE",
AR2068="SPARE-ISSUE","SPARE-ISSUE",
AR2068="Fiber CAmtel","TX ISSUE",
AR2068="Fiber AOF","TX ISSUE",
AR2068="Projet OCM (HUAWEI)","TRAVAUX-HUAWEI",
AR2068="Projet OCM (NOKIA)","TRAVAUX -NOKIA",
AR2068="ACCESS-ISSUE","ACCESS-ISSUE",
AR2068="Projet OCM (ZTE, NOKIA, autres projets)","TRAVAUX OCM",
AR2068="No root CAuse","No root cause",
AR2068="ODU HS","TX ISSUE",
AR2068="IP &amp; VLAN","TX ISSUE",
AR2068="Warehouse HUAWEI","SPARE-ISSUE",
AR2068="SPARE-HS","SPARE-ISSUE",
AR2068="Power Telco","RAN ISSUE",AR2068="no impacts","no impacts"
),"")</f>
        <v>No root cause</v>
      </c>
      <c r="AR2068" s="59" t="s">
        <v>5343</v>
      </c>
      <c r="AS2068" s="40" t="str" cm="1">
        <f t="array" ref="AS2068">IFERROR(_xlfn.IFS(
AR2068="MPR ISSUE","ACTIVE",
AR2068="BSS Hardware Issue","ACTIVE",
AR2068="Sites strategiques, MLL, Pylone, etc.","PASSIVE",
AR2068="AKTIVCO DEFAUT GE &amp; POWER Cabinet","PASSIVE",
AR2068="AKTIVCO Coupure ENEO &amp; Baisse de tension","PASSIVE",
AR2068="Coupure ENEO &amp; Baisse de tension","PASSIVE",
AR2068="Defaut GE &amp; POWER Cabinet","PASSIVE",
AR2068="Sharing","PASSIVE",
AR2068="Sites strategiques &amp; DataCenter","PASSIVE",
AR2068="Exclu","Exclu",
AR2068="SAT","ACTIVE",
AR2068="SPARE-ISSUE","SPARE-ISSUE",
AR2068="Fiber CAmtel","ACTIVE",
AR2068="Fiber AOF","ACTIVE",
AR2068="Projet OCM (HUAWEI)","PLANNED WORKS",
AR2068="Projet OCM (NOKIA)","PLANNED WORKS",
AR2068="ACCESS-ISSUE","ACCESS-ISSUE",
AR2068="Projet OCM (ZTE, NOKIA, autres projets)","PLANNED WORKS",
AR2068="No root CAuse","No root cause",
AR2068="ODU HS","ACTIVE",
AR2068="IP &amp; VLAN","ACTIVE",
AR2068="Warehouse HUAWEI","SPARE-ISSUE",
AR2068="SPARE-HS","SPARE-ISSUE",
AR2068="Power Telco","ACTIVE", AR2068="no impacts","no impacts"
),"")</f>
        <v>No root cause</v>
      </c>
      <c r="AT2068" s="99" t="s">
        <v>5661</v>
      </c>
      <c r="AU2068" s="99" t="s">
        <v>283</v>
      </c>
      <c r="AW2068" s="17"/>
      <c r="AX2068" s="17" t="s">
        <v>5536</v>
      </c>
      <c r="AY2068" s="17"/>
      <c r="AZ2068" s="17" t="s">
        <v>5536</v>
      </c>
      <c r="BA2068" s="7"/>
      <c r="BC2068" s="18"/>
      <c r="BD2068" s="18"/>
      <c r="BE2068" s="18"/>
      <c r="BF2068" s="18"/>
      <c r="BG2068" s="18"/>
      <c r="BH2068" s="18"/>
      <c r="BI2068" s="18"/>
      <c r="BJ2068" s="18"/>
      <c r="BK2068" s="18"/>
      <c r="BM2068" s="18"/>
      <c r="BN2068" s="18"/>
      <c r="BO2068" s="18"/>
      <c r="BP2068" s="9" t="s">
        <v>5661</v>
      </c>
      <c r="BQ2068" s="14"/>
      <c r="BR2068" s="102" t="s">
        <v>5536</v>
      </c>
      <c r="BS2068" s="14"/>
      <c r="BT2068" s="14"/>
      <c r="BU2068" s="9"/>
      <c r="BV2068" s="9"/>
      <c r="BW2068" s="9"/>
    </row>
    <row r="2069" spans="1:75" x14ac:dyDescent="0.35">
      <c r="A2069" s="1" t="s">
        <v>2612</v>
      </c>
      <c r="B2069" s="8" t="s">
        <v>2613</v>
      </c>
      <c r="C2069" s="3" t="s">
        <v>32</v>
      </c>
      <c r="D2069" s="1" t="s">
        <v>21</v>
      </c>
      <c r="E2069" s="1" t="s">
        <v>12</v>
      </c>
      <c r="F2069" s="3" t="s">
        <v>31</v>
      </c>
      <c r="G2069" s="1" t="s">
        <v>32</v>
      </c>
      <c r="H2069" s="30" t="s">
        <v>5587</v>
      </c>
      <c r="I2069" s="27">
        <v>0</v>
      </c>
      <c r="J2069" s="27">
        <v>0</v>
      </c>
      <c r="K2069" s="27">
        <v>0</v>
      </c>
      <c r="L2069" s="27">
        <v>0</v>
      </c>
      <c r="M2069" s="27">
        <v>0</v>
      </c>
      <c r="N2069" s="27">
        <v>0</v>
      </c>
      <c r="O2069" s="27">
        <v>0</v>
      </c>
      <c r="P2069" s="27">
        <v>0</v>
      </c>
      <c r="Q2069" s="27">
        <v>0</v>
      </c>
      <c r="R2069" s="27">
        <v>0</v>
      </c>
      <c r="S2069" s="80">
        <v>0</v>
      </c>
      <c r="T2069" s="80">
        <v>0</v>
      </c>
      <c r="U2069" s="80">
        <v>0</v>
      </c>
      <c r="V2069" s="80">
        <v>0</v>
      </c>
      <c r="W2069" s="80">
        <v>0</v>
      </c>
      <c r="X2069" s="80">
        <v>0</v>
      </c>
      <c r="Y2069" s="80">
        <v>0</v>
      </c>
      <c r="Z2069" s="80">
        <v>0</v>
      </c>
      <c r="AA2069" s="80">
        <v>0</v>
      </c>
      <c r="AB2069" s="80">
        <v>0</v>
      </c>
      <c r="AC2069" s="80"/>
      <c r="AD2069" s="80">
        <v>0</v>
      </c>
      <c r="AE2069" s="80">
        <v>0</v>
      </c>
      <c r="AF2069" s="80">
        <v>0</v>
      </c>
      <c r="AG2069" s="80"/>
      <c r="AH2069" s="80">
        <v>0</v>
      </c>
      <c r="AI2069" s="80">
        <v>0</v>
      </c>
      <c r="AJ2069" s="80">
        <v>0</v>
      </c>
      <c r="AK2069" s="80">
        <v>0</v>
      </c>
      <c r="AL2069" s="80">
        <v>0</v>
      </c>
      <c r="AM2069" s="80">
        <v>0</v>
      </c>
      <c r="AN2069" s="41" t="s">
        <v>5558</v>
      </c>
      <c r="AO2069" s="41"/>
      <c r="AP2069" s="40" t="str" cm="1">
        <f t="array" ref="AP2069">IFERROR(_xlfn.IFS(
AR2069="MPR ISSUE","PDH",
AR2069="BSS Hardware Issue","BSS",
AR2069="Sites strategiques, MLL, Pylone, etc.","ENVTECH",
AR2069="AKTIVCO DEFAUT GE &amp; POWER Cabinet","AKTIVCO",
AR2069="AKTIVCO Coupure ENEO &amp; Baisse de tension","AKTIVCO GRID ONLY",
AR2069="Coupure ENEO &amp; Baisse de tension","IHS GRID ONLY",
AR2069="Defaut GE &amp; POWER Cabinet","IHS",
AR2069="Sharing","Partners",
AR2069="Sites strategiques &amp; DataCenter","SST &amp; DC",
AR2069="Exclu","Exclu",
AR2069="SAT","SAT",
AR2069="SPARE-ISSUE","SPARE-ISSUE",
AR2069="Fiber CAmtel","TRANS_FO_CAMTEL",
AR2069="Fiber AOF","Fiber AOF",
AR2069="Projet OCM (HUAWEI)","TRAVAUX-HUAWEI",
AR2069="Projet OCM (NOKIA)","TRAVAUX-NOKIA",
AR2069="ACCESS-ISSUE","ACCESS-ISSUE",
AR2069="Projet OCM (ZTE, NOKIA, autres projets)","TRAVAUX OCM",
AR2069="No root CAuse","No root cause",
AR2069="ODU HS","PDH",
AR2069="IP &amp; VLAN","PDH",
AR2069="Warehouse HUAWEI","SPARE-ISSUE",
AR2069="SPARE-HS","SPARE-ISSUE",
AR2069="Power Telco","BSS",AR2069="no impacts","no impacts"
),"")</f>
        <v>No root cause</v>
      </c>
      <c r="AQ2069" s="40" t="str" cm="1">
        <f t="array" ref="AQ2069">IFERROR(_xlfn.IFS(
AR2069="MPR ISSUE","TX ISSUE",
AR2069="BSS Hardware Issue","RAN ISSUE",
AR2069="Sites strategiques, MLL, Pylone, etc.","ENVTECH",
AR2069="AKTIVCO DEFAUT GE &amp; POWER Cabinet","POWER ISSUE",
AR2069="AKTIVCO Coupure ENEO &amp; Baisse de tension","POWER ISSUE",
AR2069="Coupure ENEO &amp; Baisse de tension","POWER ISSUE",
AR2069="Defaut GE &amp; POWER Cabinet","POWER ISSUE",
AR2069="Sharing","POWER ISSUE",
AR2069="Sites strategiques &amp; DataCenter","POWER ISSUE",
AR2069="Exclu","Exclu",
AR2069="SAT","TX ISSUE",
AR2069="SPARE-ISSUE","SPARE-ISSUE",
AR2069="Fiber CAmtel","TX ISSUE",
AR2069="Fiber AOF","TX ISSUE",
AR2069="Projet OCM (HUAWEI)","TRAVAUX-HUAWEI",
AR2069="Projet OCM (NOKIA)","TRAVAUX -NOKIA",
AR2069="ACCESS-ISSUE","ACCESS-ISSUE",
AR2069="Projet OCM (ZTE, NOKIA, autres projets)","TRAVAUX OCM",
AR2069="No root CAuse","No root cause",
AR2069="ODU HS","TX ISSUE",
AR2069="IP &amp; VLAN","TX ISSUE",
AR2069="Warehouse HUAWEI","SPARE-ISSUE",
AR2069="SPARE-HS","SPARE-ISSUE",
AR2069="Power Telco","RAN ISSUE",AR2069="no impacts","no impacts"
),"")</f>
        <v>No root cause</v>
      </c>
      <c r="AR2069" s="59" t="s">
        <v>5343</v>
      </c>
      <c r="AS2069" s="40" t="str" cm="1">
        <f t="array" ref="AS2069">IFERROR(_xlfn.IFS(
AR2069="MPR ISSUE","ACTIVE",
AR2069="BSS Hardware Issue","ACTIVE",
AR2069="Sites strategiques, MLL, Pylone, etc.","PASSIVE",
AR2069="AKTIVCO DEFAUT GE &amp; POWER Cabinet","PASSIVE",
AR2069="AKTIVCO Coupure ENEO &amp; Baisse de tension","PASSIVE",
AR2069="Coupure ENEO &amp; Baisse de tension","PASSIVE",
AR2069="Defaut GE &amp; POWER Cabinet","PASSIVE",
AR2069="Sharing","PASSIVE",
AR2069="Sites strategiques &amp; DataCenter","PASSIVE",
AR2069="Exclu","Exclu",
AR2069="SAT","ACTIVE",
AR2069="SPARE-ISSUE","SPARE-ISSUE",
AR2069="Fiber CAmtel","ACTIVE",
AR2069="Fiber AOF","ACTIVE",
AR2069="Projet OCM (HUAWEI)","PLANNED WORKS",
AR2069="Projet OCM (NOKIA)","PLANNED WORKS",
AR2069="ACCESS-ISSUE","ACCESS-ISSUE",
AR2069="Projet OCM (ZTE, NOKIA, autres projets)","PLANNED WORKS",
AR2069="No root CAuse","No root cause",
AR2069="ODU HS","ACTIVE",
AR2069="IP &amp; VLAN","ACTIVE",
AR2069="Warehouse HUAWEI","SPARE-ISSUE",
AR2069="SPARE-HS","SPARE-ISSUE",
AR2069="Power Telco","ACTIVE", AR2069="no impacts","no impacts"
),"")</f>
        <v>No root cause</v>
      </c>
      <c r="AT2069" s="99" t="s">
        <v>5661</v>
      </c>
      <c r="AU2069" s="99" t="s">
        <v>2613</v>
      </c>
      <c r="AW2069" s="17"/>
      <c r="AX2069" s="17" t="s">
        <v>5536</v>
      </c>
      <c r="AY2069" s="17"/>
      <c r="AZ2069" s="17" t="s">
        <v>5536</v>
      </c>
      <c r="BA2069" s="7"/>
      <c r="BC2069" s="18"/>
      <c r="BD2069" s="18"/>
      <c r="BE2069" s="18"/>
      <c r="BF2069" s="18"/>
      <c r="BG2069" s="18"/>
      <c r="BH2069" s="18"/>
      <c r="BI2069" s="18"/>
      <c r="BJ2069" s="18"/>
      <c r="BK2069" s="18"/>
      <c r="BM2069" s="18"/>
      <c r="BN2069" s="18"/>
      <c r="BO2069" s="18"/>
      <c r="BP2069" s="9" t="s">
        <v>5661</v>
      </c>
      <c r="BQ2069" s="14"/>
      <c r="BR2069" s="102" t="s">
        <v>5536</v>
      </c>
      <c r="BS2069" s="14"/>
      <c r="BT2069" s="14"/>
      <c r="BU2069" s="9"/>
      <c r="BV2069" s="9"/>
      <c r="BW2069" s="9"/>
    </row>
    <row r="2070" spans="1:75" x14ac:dyDescent="0.35">
      <c r="A2070" s="1" t="s">
        <v>3360</v>
      </c>
      <c r="B2070" s="8" t="s">
        <v>3361</v>
      </c>
      <c r="C2070" s="3" t="s">
        <v>32</v>
      </c>
      <c r="D2070" s="1"/>
      <c r="E2070" s="1"/>
      <c r="F2070" s="3" t="s">
        <v>31</v>
      </c>
      <c r="G2070" s="1" t="s">
        <v>32</v>
      </c>
      <c r="H2070" s="30" t="s">
        <v>5587</v>
      </c>
      <c r="I2070" s="27">
        <v>0</v>
      </c>
      <c r="J2070" s="27">
        <v>0</v>
      </c>
      <c r="K2070" s="27">
        <v>0</v>
      </c>
      <c r="L2070" s="27">
        <v>0</v>
      </c>
      <c r="M2070" s="27">
        <v>0</v>
      </c>
      <c r="N2070" s="27">
        <v>0</v>
      </c>
      <c r="O2070" s="27">
        <v>0</v>
      </c>
      <c r="P2070" s="27">
        <v>0</v>
      </c>
      <c r="Q2070" s="27">
        <v>0</v>
      </c>
      <c r="R2070" s="27">
        <v>0</v>
      </c>
      <c r="S2070" s="80">
        <v>0</v>
      </c>
      <c r="T2070" s="80">
        <v>0</v>
      </c>
      <c r="U2070" s="80">
        <v>0</v>
      </c>
      <c r="V2070" s="80">
        <v>0</v>
      </c>
      <c r="W2070" s="80">
        <v>0</v>
      </c>
      <c r="X2070" s="80">
        <v>0</v>
      </c>
      <c r="Y2070" s="80">
        <v>0</v>
      </c>
      <c r="Z2070" s="80">
        <v>0</v>
      </c>
      <c r="AA2070" s="80">
        <v>0</v>
      </c>
      <c r="AB2070" s="80">
        <v>0</v>
      </c>
      <c r="AC2070" s="80"/>
      <c r="AD2070" s="80">
        <v>0</v>
      </c>
      <c r="AE2070" s="80">
        <v>0</v>
      </c>
      <c r="AF2070" s="80">
        <v>0</v>
      </c>
      <c r="AG2070" s="80"/>
      <c r="AH2070" s="80">
        <v>0</v>
      </c>
      <c r="AI2070" s="80">
        <v>0</v>
      </c>
      <c r="AJ2070" s="80">
        <v>0</v>
      </c>
      <c r="AK2070" s="80">
        <v>0</v>
      </c>
      <c r="AL2070" s="80">
        <v>0</v>
      </c>
      <c r="AM2070" s="80">
        <v>0</v>
      </c>
      <c r="AN2070" s="41" t="s">
        <v>5558</v>
      </c>
      <c r="AO2070" s="41"/>
      <c r="AP2070" s="40" t="str" cm="1">
        <f t="array" ref="AP2070">IFERROR(_xlfn.IFS(
AR2070="MPR ISSUE","PDH",
AR2070="BSS Hardware Issue","BSS",
AR2070="Sites strategiques, MLL, Pylone, etc.","ENVTECH",
AR2070="AKTIVCO DEFAUT GE &amp; POWER Cabinet","AKTIVCO",
AR2070="AKTIVCO Coupure ENEO &amp; Baisse de tension","AKTIVCO GRID ONLY",
AR2070="Coupure ENEO &amp; Baisse de tension","IHS GRID ONLY",
AR2070="Defaut GE &amp; POWER Cabinet","IHS",
AR2070="Sharing","Partners",
AR2070="Sites strategiques &amp; DataCenter","SST &amp; DC",
AR2070="Exclu","Exclu",
AR2070="SAT","SAT",
AR2070="SPARE-ISSUE","SPARE-ISSUE",
AR2070="Fiber CAmtel","TRANS_FO_CAMTEL",
AR2070="Fiber AOF","Fiber AOF",
AR2070="Projet OCM (HUAWEI)","TRAVAUX-HUAWEI",
AR2070="Projet OCM (NOKIA)","TRAVAUX-NOKIA",
AR2070="ACCESS-ISSUE","ACCESS-ISSUE",
AR2070="Projet OCM (ZTE, NOKIA, autres projets)","TRAVAUX OCM",
AR2070="No root CAuse","No root cause",
AR2070="ODU HS","PDH",
AR2070="IP &amp; VLAN","PDH",
AR2070="Warehouse HUAWEI","SPARE-ISSUE",
AR2070="SPARE-HS","SPARE-ISSUE",
AR2070="Power Telco","BSS",AR2070="no impacts","no impacts"
),"")</f>
        <v>No root cause</v>
      </c>
      <c r="AQ2070" s="40" t="str" cm="1">
        <f t="array" ref="AQ2070">IFERROR(_xlfn.IFS(
AR2070="MPR ISSUE","TX ISSUE",
AR2070="BSS Hardware Issue","RAN ISSUE",
AR2070="Sites strategiques, MLL, Pylone, etc.","ENVTECH",
AR2070="AKTIVCO DEFAUT GE &amp; POWER Cabinet","POWER ISSUE",
AR2070="AKTIVCO Coupure ENEO &amp; Baisse de tension","POWER ISSUE",
AR2070="Coupure ENEO &amp; Baisse de tension","POWER ISSUE",
AR2070="Defaut GE &amp; POWER Cabinet","POWER ISSUE",
AR2070="Sharing","POWER ISSUE",
AR2070="Sites strategiques &amp; DataCenter","POWER ISSUE",
AR2070="Exclu","Exclu",
AR2070="SAT","TX ISSUE",
AR2070="SPARE-ISSUE","SPARE-ISSUE",
AR2070="Fiber CAmtel","TX ISSUE",
AR2070="Fiber AOF","TX ISSUE",
AR2070="Projet OCM (HUAWEI)","TRAVAUX-HUAWEI",
AR2070="Projet OCM (NOKIA)","TRAVAUX -NOKIA",
AR2070="ACCESS-ISSUE","ACCESS-ISSUE",
AR2070="Projet OCM (ZTE, NOKIA, autres projets)","TRAVAUX OCM",
AR2070="No root CAuse","No root cause",
AR2070="ODU HS","TX ISSUE",
AR2070="IP &amp; VLAN","TX ISSUE",
AR2070="Warehouse HUAWEI","SPARE-ISSUE",
AR2070="SPARE-HS","SPARE-ISSUE",
AR2070="Power Telco","RAN ISSUE",AR2070="no impacts","no impacts"
),"")</f>
        <v>No root cause</v>
      </c>
      <c r="AR2070" s="59" t="s">
        <v>5343</v>
      </c>
      <c r="AS2070" s="40" t="str" cm="1">
        <f t="array" ref="AS2070">IFERROR(_xlfn.IFS(
AR2070="MPR ISSUE","ACTIVE",
AR2070="BSS Hardware Issue","ACTIVE",
AR2070="Sites strategiques, MLL, Pylone, etc.","PASSIVE",
AR2070="AKTIVCO DEFAUT GE &amp; POWER Cabinet","PASSIVE",
AR2070="AKTIVCO Coupure ENEO &amp; Baisse de tension","PASSIVE",
AR2070="Coupure ENEO &amp; Baisse de tension","PASSIVE",
AR2070="Defaut GE &amp; POWER Cabinet","PASSIVE",
AR2070="Sharing","PASSIVE",
AR2070="Sites strategiques &amp; DataCenter","PASSIVE",
AR2070="Exclu","Exclu",
AR2070="SAT","ACTIVE",
AR2070="SPARE-ISSUE","SPARE-ISSUE",
AR2070="Fiber CAmtel","ACTIVE",
AR2070="Fiber AOF","ACTIVE",
AR2070="Projet OCM (HUAWEI)","PLANNED WORKS",
AR2070="Projet OCM (NOKIA)","PLANNED WORKS",
AR2070="ACCESS-ISSUE","ACCESS-ISSUE",
AR2070="Projet OCM (ZTE, NOKIA, autres projets)","PLANNED WORKS",
AR2070="No root CAuse","No root cause",
AR2070="ODU HS","ACTIVE",
AR2070="IP &amp; VLAN","ACTIVE",
AR2070="Warehouse HUAWEI","SPARE-ISSUE",
AR2070="SPARE-HS","SPARE-ISSUE",
AR2070="Power Telco","ACTIVE", AR2070="no impacts","no impacts"
),"")</f>
        <v>No root cause</v>
      </c>
      <c r="AT2070" s="99" t="s">
        <v>5661</v>
      </c>
      <c r="AU2070" s="99" t="s">
        <v>3361</v>
      </c>
      <c r="AW2070" s="17"/>
      <c r="AX2070" s="17" t="s">
        <v>5536</v>
      </c>
      <c r="AY2070" s="17"/>
      <c r="AZ2070" s="17" t="s">
        <v>5536</v>
      </c>
      <c r="BA2070" s="7"/>
      <c r="BC2070" s="18"/>
      <c r="BD2070" s="18"/>
      <c r="BE2070" s="18"/>
      <c r="BF2070" s="18"/>
      <c r="BG2070" s="18"/>
      <c r="BH2070" s="18"/>
      <c r="BI2070" s="18"/>
      <c r="BJ2070" s="18"/>
      <c r="BK2070" s="18"/>
      <c r="BM2070" s="18"/>
      <c r="BN2070" s="18"/>
      <c r="BO2070" s="18"/>
      <c r="BP2070" s="9" t="s">
        <v>5661</v>
      </c>
      <c r="BQ2070" s="14"/>
      <c r="BR2070" s="102" t="s">
        <v>5536</v>
      </c>
      <c r="BS2070" s="14"/>
      <c r="BT2070" s="14"/>
      <c r="BU2070" s="9"/>
      <c r="BV2070" s="9"/>
      <c r="BW2070" s="9"/>
    </row>
    <row r="2071" spans="1:75" x14ac:dyDescent="0.35">
      <c r="A2071" s="1" t="s">
        <v>3009</v>
      </c>
      <c r="B2071" s="8" t="s">
        <v>3010</v>
      </c>
      <c r="C2071" s="3" t="s">
        <v>23</v>
      </c>
      <c r="D2071" s="1" t="s">
        <v>11</v>
      </c>
      <c r="E2071" s="1" t="s">
        <v>66</v>
      </c>
      <c r="F2071" s="3" t="s">
        <v>23</v>
      </c>
      <c r="G2071" s="1" t="s">
        <v>3009</v>
      </c>
      <c r="H2071" s="28" t="s">
        <v>5589</v>
      </c>
      <c r="I2071" s="27">
        <v>0</v>
      </c>
      <c r="J2071" s="27">
        <v>0</v>
      </c>
      <c r="K2071" s="27">
        <v>0</v>
      </c>
      <c r="L2071" s="27">
        <v>0</v>
      </c>
      <c r="M2071" s="27">
        <v>0</v>
      </c>
      <c r="N2071" s="27">
        <v>0</v>
      </c>
      <c r="O2071" s="27">
        <v>0</v>
      </c>
      <c r="P2071" s="27">
        <v>0</v>
      </c>
      <c r="Q2071" s="27">
        <v>0</v>
      </c>
      <c r="R2071" s="27">
        <v>0</v>
      </c>
      <c r="S2071" s="80">
        <v>0</v>
      </c>
      <c r="T2071" s="80">
        <v>0</v>
      </c>
      <c r="U2071" s="80">
        <v>0</v>
      </c>
      <c r="V2071" s="80">
        <v>0</v>
      </c>
      <c r="W2071" s="80">
        <v>0</v>
      </c>
      <c r="X2071" s="80">
        <v>0</v>
      </c>
      <c r="Y2071" s="80">
        <v>0</v>
      </c>
      <c r="Z2071" s="80">
        <v>0</v>
      </c>
      <c r="AA2071" s="80">
        <v>0</v>
      </c>
      <c r="AB2071" s="80">
        <v>0</v>
      </c>
      <c r="AC2071" s="80"/>
      <c r="AD2071" s="80">
        <v>0</v>
      </c>
      <c r="AE2071" s="80">
        <v>0</v>
      </c>
      <c r="AF2071" s="80">
        <v>0</v>
      </c>
      <c r="AG2071" s="80"/>
      <c r="AH2071" s="80">
        <v>0</v>
      </c>
      <c r="AI2071" s="80">
        <v>0</v>
      </c>
      <c r="AJ2071" s="80">
        <v>0</v>
      </c>
      <c r="AK2071" s="80">
        <v>0</v>
      </c>
      <c r="AL2071" s="80">
        <v>0</v>
      </c>
      <c r="AM2071" s="80">
        <v>0</v>
      </c>
      <c r="AN2071" s="41" t="s">
        <v>5558</v>
      </c>
      <c r="AO2071" s="41"/>
      <c r="AP2071" s="40" t="str" cm="1">
        <f t="array" ref="AP2071">IFERROR(_xlfn.IFS(
AR2071="MPR ISSUE","PDH",
AR2071="BSS Hardware Issue","BSS",
AR2071="Sites strategiques, MLL, Pylone, etc.","ENVTECH",
AR2071="AKTIVCO DEFAUT GE &amp; POWER Cabinet","AKTIVCO",
AR2071="AKTIVCO Coupure ENEO &amp; Baisse de tension","AKTIVCO GRID ONLY",
AR2071="Coupure ENEO &amp; Baisse de tension","IHS GRID ONLY",
AR2071="Defaut GE &amp; POWER Cabinet","IHS",
AR2071="Sharing","Partners",
AR2071="Sites strategiques &amp; DataCenter","SST &amp; DC",
AR2071="Exclu","Exclu",
AR2071="SAT","SAT",
AR2071="SPARE-ISSUE","SPARE-ISSUE",
AR2071="Fiber CAmtel","TRANS_FO_CAMTEL",
AR2071="Fiber AOF","Fiber AOF",
AR2071="Projet OCM (HUAWEI)","TRAVAUX-HUAWEI",
AR2071="Projet OCM (NOKIA)","TRAVAUX-NOKIA",
AR2071="ACCESS-ISSUE","ACCESS-ISSUE",
AR2071="Projet OCM (ZTE, NOKIA, autres projets)","TRAVAUX OCM",
AR2071="No root CAuse","No root cause",
AR2071="ODU HS","PDH",
AR2071="IP &amp; VLAN","PDH",
AR2071="Warehouse HUAWEI","SPARE-ISSUE",
AR2071="SPARE-HS","SPARE-ISSUE",
AR2071="Power Telco","BSS",AR2071="no impacts","no impacts"
),"")</f>
        <v>No root cause</v>
      </c>
      <c r="AQ2071" s="40" t="str" cm="1">
        <f t="array" ref="AQ2071">IFERROR(_xlfn.IFS(
AR2071="MPR ISSUE","TX ISSUE",
AR2071="BSS Hardware Issue","RAN ISSUE",
AR2071="Sites strategiques, MLL, Pylone, etc.","ENVTECH",
AR2071="AKTIVCO DEFAUT GE &amp; POWER Cabinet","POWER ISSUE",
AR2071="AKTIVCO Coupure ENEO &amp; Baisse de tension","POWER ISSUE",
AR2071="Coupure ENEO &amp; Baisse de tension","POWER ISSUE",
AR2071="Defaut GE &amp; POWER Cabinet","POWER ISSUE",
AR2071="Sharing","POWER ISSUE",
AR2071="Sites strategiques &amp; DataCenter","POWER ISSUE",
AR2071="Exclu","Exclu",
AR2071="SAT","TX ISSUE",
AR2071="SPARE-ISSUE","SPARE-ISSUE",
AR2071="Fiber CAmtel","TX ISSUE",
AR2071="Fiber AOF","TX ISSUE",
AR2071="Projet OCM (HUAWEI)","TRAVAUX-HUAWEI",
AR2071="Projet OCM (NOKIA)","TRAVAUX -NOKIA",
AR2071="ACCESS-ISSUE","ACCESS-ISSUE",
AR2071="Projet OCM (ZTE, NOKIA, autres projets)","TRAVAUX OCM",
AR2071="No root CAuse","No root cause",
AR2071="ODU HS","TX ISSUE",
AR2071="IP &amp; VLAN","TX ISSUE",
AR2071="Warehouse HUAWEI","SPARE-ISSUE",
AR2071="SPARE-HS","SPARE-ISSUE",
AR2071="Power Telco","RAN ISSUE",AR2071="no impacts","no impacts"
),"")</f>
        <v>No root cause</v>
      </c>
      <c r="AR2071" s="59" t="s">
        <v>5343</v>
      </c>
      <c r="AS2071" s="40" t="str" cm="1">
        <f t="array" ref="AS2071">IFERROR(_xlfn.IFS(
AR2071="MPR ISSUE","ACTIVE",
AR2071="BSS Hardware Issue","ACTIVE",
AR2071="Sites strategiques, MLL, Pylone, etc.","PASSIVE",
AR2071="AKTIVCO DEFAUT GE &amp; POWER Cabinet","PASSIVE",
AR2071="AKTIVCO Coupure ENEO &amp; Baisse de tension","PASSIVE",
AR2071="Coupure ENEO &amp; Baisse de tension","PASSIVE",
AR2071="Defaut GE &amp; POWER Cabinet","PASSIVE",
AR2071="Sharing","PASSIVE",
AR2071="Sites strategiques &amp; DataCenter","PASSIVE",
AR2071="Exclu","Exclu",
AR2071="SAT","ACTIVE",
AR2071="SPARE-ISSUE","SPARE-ISSUE",
AR2071="Fiber CAmtel","ACTIVE",
AR2071="Fiber AOF","ACTIVE",
AR2071="Projet OCM (HUAWEI)","PLANNED WORKS",
AR2071="Projet OCM (NOKIA)","PLANNED WORKS",
AR2071="ACCESS-ISSUE","ACCESS-ISSUE",
AR2071="Projet OCM (ZTE, NOKIA, autres projets)","PLANNED WORKS",
AR2071="No root CAuse","No root cause",
AR2071="ODU HS","ACTIVE",
AR2071="IP &amp; VLAN","ACTIVE",
AR2071="Warehouse HUAWEI","SPARE-ISSUE",
AR2071="SPARE-HS","SPARE-ISSUE",
AR2071="Power Telco","ACTIVE", AR2071="no impacts","no impacts"
),"")</f>
        <v>No root cause</v>
      </c>
      <c r="AT2071" s="99" t="s">
        <v>5661</v>
      </c>
      <c r="AU2071" s="99" t="s">
        <v>3010</v>
      </c>
      <c r="AW2071" s="17"/>
      <c r="AX2071" s="17" t="s">
        <v>5536</v>
      </c>
      <c r="AY2071" s="17"/>
      <c r="AZ2071" s="17" t="s">
        <v>5536</v>
      </c>
      <c r="BA2071" s="7"/>
      <c r="BC2071" s="18"/>
      <c r="BD2071" s="18"/>
      <c r="BE2071" s="18"/>
      <c r="BF2071" s="18"/>
      <c r="BG2071" s="18"/>
      <c r="BH2071" s="18"/>
      <c r="BI2071" s="18"/>
      <c r="BJ2071" s="18"/>
      <c r="BK2071" s="18"/>
      <c r="BM2071" s="18"/>
      <c r="BN2071" s="18"/>
      <c r="BO2071" s="18"/>
      <c r="BP2071" s="9" t="s">
        <v>5661</v>
      </c>
      <c r="BQ2071" s="14"/>
      <c r="BR2071" s="102" t="s">
        <v>5536</v>
      </c>
      <c r="BS2071" s="14"/>
      <c r="BT2071" s="14"/>
      <c r="BU2071" s="9"/>
      <c r="BV2071" s="9"/>
      <c r="BW2071" s="9"/>
    </row>
    <row r="2072" spans="1:75" x14ac:dyDescent="0.35">
      <c r="A2072" s="1" t="s">
        <v>5167</v>
      </c>
      <c r="B2072" s="8" t="s">
        <v>5168</v>
      </c>
      <c r="C2072" s="3" t="s">
        <v>102</v>
      </c>
      <c r="D2072" s="1" t="s">
        <v>11</v>
      </c>
      <c r="E2072" s="1" t="s">
        <v>12</v>
      </c>
      <c r="F2072" s="3" t="s">
        <v>102</v>
      </c>
      <c r="G2072" s="1" t="s">
        <v>5167</v>
      </c>
      <c r="H2072" s="28" t="s">
        <v>5601</v>
      </c>
      <c r="I2072" s="27">
        <v>0</v>
      </c>
      <c r="J2072" s="27">
        <v>0</v>
      </c>
      <c r="K2072" s="27">
        <v>0</v>
      </c>
      <c r="L2072" s="27">
        <v>0</v>
      </c>
      <c r="M2072" s="27">
        <v>0</v>
      </c>
      <c r="N2072" s="27">
        <v>0</v>
      </c>
      <c r="O2072" s="27">
        <v>0</v>
      </c>
      <c r="P2072" s="27">
        <v>0</v>
      </c>
      <c r="Q2072" s="27">
        <v>0</v>
      </c>
      <c r="R2072" s="27">
        <v>0</v>
      </c>
      <c r="S2072" s="80">
        <v>0</v>
      </c>
      <c r="T2072" s="80">
        <v>0</v>
      </c>
      <c r="U2072" s="80">
        <v>0</v>
      </c>
      <c r="V2072" s="80">
        <v>0</v>
      </c>
      <c r="W2072" s="80">
        <v>0</v>
      </c>
      <c r="X2072" s="80">
        <v>0</v>
      </c>
      <c r="Y2072" s="80">
        <v>0</v>
      </c>
      <c r="Z2072" s="80">
        <v>0</v>
      </c>
      <c r="AA2072" s="80">
        <v>0</v>
      </c>
      <c r="AB2072" s="80">
        <v>0</v>
      </c>
      <c r="AC2072" s="80"/>
      <c r="AD2072" s="80">
        <v>0</v>
      </c>
      <c r="AE2072" s="80">
        <v>0</v>
      </c>
      <c r="AF2072" s="80">
        <v>0</v>
      </c>
      <c r="AG2072" s="80"/>
      <c r="AH2072" s="80">
        <v>0</v>
      </c>
      <c r="AI2072" s="80">
        <v>0</v>
      </c>
      <c r="AJ2072" s="80">
        <v>0</v>
      </c>
      <c r="AK2072" s="80">
        <v>0</v>
      </c>
      <c r="AL2072" s="80">
        <v>0</v>
      </c>
      <c r="AM2072" s="80">
        <v>0</v>
      </c>
      <c r="AN2072" s="41" t="s">
        <v>5558</v>
      </c>
      <c r="AO2072" s="41"/>
      <c r="AP2072" s="40" t="str" cm="1">
        <f t="array" ref="AP2072">IFERROR(_xlfn.IFS(
AR2072="MPR ISSUE","PDH",
AR2072="BSS Hardware Issue","BSS",
AR2072="Sites strategiques, MLL, Pylone, etc.","ENVTECH",
AR2072="AKTIVCO DEFAUT GE &amp; POWER Cabinet","AKTIVCO",
AR2072="AKTIVCO Coupure ENEO &amp; Baisse de tension","AKTIVCO GRID ONLY",
AR2072="Coupure ENEO &amp; Baisse de tension","IHS GRID ONLY",
AR2072="Defaut GE &amp; POWER Cabinet","IHS",
AR2072="Sharing","Partners",
AR2072="Sites strategiques &amp; DataCenter","SST &amp; DC",
AR2072="Exclu","Exclu",
AR2072="SAT","SAT",
AR2072="SPARE-ISSUE","SPARE-ISSUE",
AR2072="Fiber CAmtel","TRANS_FO_CAMTEL",
AR2072="Fiber AOF","Fiber AOF",
AR2072="Projet OCM (HUAWEI)","TRAVAUX-HUAWEI",
AR2072="Projet OCM (NOKIA)","TRAVAUX-NOKIA",
AR2072="ACCESS-ISSUE","ACCESS-ISSUE",
AR2072="Projet OCM (ZTE, NOKIA, autres projets)","TRAVAUX OCM",
AR2072="No root CAuse","No root cause",
AR2072="ODU HS","PDH",
AR2072="IP &amp; VLAN","PDH",
AR2072="Warehouse HUAWEI","SPARE-ISSUE",
AR2072="SPARE-HS","SPARE-ISSUE",
AR2072="Power Telco","BSS",AR2072="no impacts","no impacts"
),"")</f>
        <v>No root cause</v>
      </c>
      <c r="AQ2072" s="40" t="str" cm="1">
        <f t="array" ref="AQ2072">IFERROR(_xlfn.IFS(
AR2072="MPR ISSUE","TX ISSUE",
AR2072="BSS Hardware Issue","RAN ISSUE",
AR2072="Sites strategiques, MLL, Pylone, etc.","ENVTECH",
AR2072="AKTIVCO DEFAUT GE &amp; POWER Cabinet","POWER ISSUE",
AR2072="AKTIVCO Coupure ENEO &amp; Baisse de tension","POWER ISSUE",
AR2072="Coupure ENEO &amp; Baisse de tension","POWER ISSUE",
AR2072="Defaut GE &amp; POWER Cabinet","POWER ISSUE",
AR2072="Sharing","POWER ISSUE",
AR2072="Sites strategiques &amp; DataCenter","POWER ISSUE",
AR2072="Exclu","Exclu",
AR2072="SAT","TX ISSUE",
AR2072="SPARE-ISSUE","SPARE-ISSUE",
AR2072="Fiber CAmtel","TX ISSUE",
AR2072="Fiber AOF","TX ISSUE",
AR2072="Projet OCM (HUAWEI)","TRAVAUX-HUAWEI",
AR2072="Projet OCM (NOKIA)","TRAVAUX -NOKIA",
AR2072="ACCESS-ISSUE","ACCESS-ISSUE",
AR2072="Projet OCM (ZTE, NOKIA, autres projets)","TRAVAUX OCM",
AR2072="No root CAuse","No root cause",
AR2072="ODU HS","TX ISSUE",
AR2072="IP &amp; VLAN","TX ISSUE",
AR2072="Warehouse HUAWEI","SPARE-ISSUE",
AR2072="SPARE-HS","SPARE-ISSUE",
AR2072="Power Telco","RAN ISSUE",AR2072="no impacts","no impacts"
),"")</f>
        <v>No root cause</v>
      </c>
      <c r="AR2072" s="59" t="s">
        <v>5343</v>
      </c>
      <c r="AS2072" s="40" t="str" cm="1">
        <f t="array" ref="AS2072">IFERROR(_xlfn.IFS(
AR2072="MPR ISSUE","ACTIVE",
AR2072="BSS Hardware Issue","ACTIVE",
AR2072="Sites strategiques, MLL, Pylone, etc.","PASSIVE",
AR2072="AKTIVCO DEFAUT GE &amp; POWER Cabinet","PASSIVE",
AR2072="AKTIVCO Coupure ENEO &amp; Baisse de tension","PASSIVE",
AR2072="Coupure ENEO &amp; Baisse de tension","PASSIVE",
AR2072="Defaut GE &amp; POWER Cabinet","PASSIVE",
AR2072="Sharing","PASSIVE",
AR2072="Sites strategiques &amp; DataCenter","PASSIVE",
AR2072="Exclu","Exclu",
AR2072="SAT","ACTIVE",
AR2072="SPARE-ISSUE","SPARE-ISSUE",
AR2072="Fiber CAmtel","ACTIVE",
AR2072="Fiber AOF","ACTIVE",
AR2072="Projet OCM (HUAWEI)","PLANNED WORKS",
AR2072="Projet OCM (NOKIA)","PLANNED WORKS",
AR2072="ACCESS-ISSUE","ACCESS-ISSUE",
AR2072="Projet OCM (ZTE, NOKIA, autres projets)","PLANNED WORKS",
AR2072="No root CAuse","No root cause",
AR2072="ODU HS","ACTIVE",
AR2072="IP &amp; VLAN","ACTIVE",
AR2072="Warehouse HUAWEI","SPARE-ISSUE",
AR2072="SPARE-HS","SPARE-ISSUE",
AR2072="Power Telco","ACTIVE", AR2072="no impacts","no impacts"
),"")</f>
        <v>No root cause</v>
      </c>
      <c r="AT2072" s="99" t="s">
        <v>5661</v>
      </c>
      <c r="AU2072" s="99" t="s">
        <v>5168</v>
      </c>
      <c r="AW2072" s="17"/>
      <c r="AX2072" s="17" t="s">
        <v>5536</v>
      </c>
      <c r="AY2072" s="17"/>
      <c r="AZ2072" s="17" t="s">
        <v>5536</v>
      </c>
      <c r="BA2072" s="7"/>
      <c r="BC2072" s="18"/>
      <c r="BD2072" s="18"/>
      <c r="BE2072" s="18"/>
      <c r="BF2072" s="18"/>
      <c r="BG2072" s="18"/>
      <c r="BH2072" s="18"/>
      <c r="BI2072" s="18"/>
      <c r="BJ2072" s="18"/>
      <c r="BK2072" s="18"/>
      <c r="BM2072" s="18"/>
      <c r="BN2072" s="18"/>
      <c r="BO2072" s="18"/>
      <c r="BP2072" s="9" t="s">
        <v>5661</v>
      </c>
      <c r="BQ2072" s="14"/>
      <c r="BR2072" s="102" t="s">
        <v>5536</v>
      </c>
      <c r="BS2072" s="14"/>
      <c r="BT2072" s="14"/>
      <c r="BU2072" s="9"/>
      <c r="BV2072" s="9"/>
      <c r="BW2072" s="9"/>
    </row>
    <row r="2073" spans="1:75" x14ac:dyDescent="0.35">
      <c r="A2073" s="2" t="s">
        <v>4061</v>
      </c>
      <c r="B2073" s="8" t="s">
        <v>4062</v>
      </c>
      <c r="C2073" s="3" t="s">
        <v>299</v>
      </c>
      <c r="D2073" s="1" t="s">
        <v>21</v>
      </c>
      <c r="E2073" s="1" t="s">
        <v>36</v>
      </c>
      <c r="F2073" s="3" t="s">
        <v>102</v>
      </c>
      <c r="G2073" s="1" t="s">
        <v>299</v>
      </c>
      <c r="H2073" s="28" t="s">
        <v>5601</v>
      </c>
      <c r="I2073" s="27">
        <v>0</v>
      </c>
      <c r="J2073" s="27">
        <v>0</v>
      </c>
      <c r="K2073" s="27">
        <v>0</v>
      </c>
      <c r="L2073" s="27">
        <v>0</v>
      </c>
      <c r="M2073" s="27">
        <v>0</v>
      </c>
      <c r="N2073" s="27">
        <v>0</v>
      </c>
      <c r="O2073" s="27">
        <v>0</v>
      </c>
      <c r="P2073" s="27">
        <v>0</v>
      </c>
      <c r="Q2073" s="27">
        <v>0</v>
      </c>
      <c r="R2073" s="27">
        <v>0</v>
      </c>
      <c r="S2073" s="80">
        <v>0</v>
      </c>
      <c r="T2073" s="80">
        <v>0</v>
      </c>
      <c r="U2073" s="80">
        <v>0</v>
      </c>
      <c r="V2073" s="80">
        <v>0</v>
      </c>
      <c r="W2073" s="80">
        <v>0</v>
      </c>
      <c r="X2073" s="80">
        <v>0</v>
      </c>
      <c r="Y2073" s="80">
        <v>0</v>
      </c>
      <c r="Z2073" s="80">
        <v>0</v>
      </c>
      <c r="AA2073" s="80">
        <v>0</v>
      </c>
      <c r="AB2073" s="80">
        <v>0</v>
      </c>
      <c r="AC2073" s="80"/>
      <c r="AD2073" s="80">
        <v>0</v>
      </c>
      <c r="AE2073" s="80">
        <v>0</v>
      </c>
      <c r="AF2073" s="80">
        <v>0</v>
      </c>
      <c r="AG2073" s="80"/>
      <c r="AH2073" s="80">
        <v>0</v>
      </c>
      <c r="AI2073" s="80">
        <v>0</v>
      </c>
      <c r="AJ2073" s="80">
        <v>0</v>
      </c>
      <c r="AK2073" s="80">
        <v>0</v>
      </c>
      <c r="AL2073" s="80">
        <v>0</v>
      </c>
      <c r="AM2073" s="80">
        <v>0</v>
      </c>
      <c r="AN2073" s="41" t="s">
        <v>5558</v>
      </c>
      <c r="AO2073" s="41"/>
      <c r="AP2073" s="40" t="str" cm="1">
        <f t="array" ref="AP2073">IFERROR(_xlfn.IFS(
AR2073="MPR ISSUE","PDH",
AR2073="BSS Hardware Issue","BSS",
AR2073="Sites strategiques, MLL, Pylone, etc.","ENVTECH",
AR2073="AKTIVCO DEFAUT GE &amp; POWER Cabinet","AKTIVCO",
AR2073="AKTIVCO Coupure ENEO &amp; Baisse de tension","AKTIVCO GRID ONLY",
AR2073="Coupure ENEO &amp; Baisse de tension","IHS GRID ONLY",
AR2073="Defaut GE &amp; POWER Cabinet","IHS",
AR2073="Sharing","Partners",
AR2073="Sites strategiques &amp; DataCenter","SST &amp; DC",
AR2073="Exclu","Exclu",
AR2073="SAT","SAT",
AR2073="SPARE-ISSUE","SPARE-ISSUE",
AR2073="Fiber CAmtel","TRANS_FO_CAMTEL",
AR2073="Fiber AOF","Fiber AOF",
AR2073="Projet OCM (HUAWEI)","TRAVAUX-HUAWEI",
AR2073="Projet OCM (NOKIA)","TRAVAUX-NOKIA",
AR2073="ACCESS-ISSUE","ACCESS-ISSUE",
AR2073="Projet OCM (ZTE, NOKIA, autres projets)","TRAVAUX OCM",
AR2073="No root CAuse","No root cause",
AR2073="ODU HS","PDH",
AR2073="IP &amp; VLAN","PDH",
AR2073="Warehouse HUAWEI","SPARE-ISSUE",
AR2073="SPARE-HS","SPARE-ISSUE",
AR2073="Power Telco","BSS",AR2073="no impacts","no impacts"
),"")</f>
        <v>No root cause</v>
      </c>
      <c r="AQ2073" s="40" t="str" cm="1">
        <f t="array" ref="AQ2073">IFERROR(_xlfn.IFS(
AR2073="MPR ISSUE","TX ISSUE",
AR2073="BSS Hardware Issue","RAN ISSUE",
AR2073="Sites strategiques, MLL, Pylone, etc.","ENVTECH",
AR2073="AKTIVCO DEFAUT GE &amp; POWER Cabinet","POWER ISSUE",
AR2073="AKTIVCO Coupure ENEO &amp; Baisse de tension","POWER ISSUE",
AR2073="Coupure ENEO &amp; Baisse de tension","POWER ISSUE",
AR2073="Defaut GE &amp; POWER Cabinet","POWER ISSUE",
AR2073="Sharing","POWER ISSUE",
AR2073="Sites strategiques &amp; DataCenter","POWER ISSUE",
AR2073="Exclu","Exclu",
AR2073="SAT","TX ISSUE",
AR2073="SPARE-ISSUE","SPARE-ISSUE",
AR2073="Fiber CAmtel","TX ISSUE",
AR2073="Fiber AOF","TX ISSUE",
AR2073="Projet OCM (HUAWEI)","TRAVAUX-HUAWEI",
AR2073="Projet OCM (NOKIA)","TRAVAUX -NOKIA",
AR2073="ACCESS-ISSUE","ACCESS-ISSUE",
AR2073="Projet OCM (ZTE, NOKIA, autres projets)","TRAVAUX OCM",
AR2073="No root CAuse","No root cause",
AR2073="ODU HS","TX ISSUE",
AR2073="IP &amp; VLAN","TX ISSUE",
AR2073="Warehouse HUAWEI","SPARE-ISSUE",
AR2073="SPARE-HS","SPARE-ISSUE",
AR2073="Power Telco","RAN ISSUE",AR2073="no impacts","no impacts"
),"")</f>
        <v>No root cause</v>
      </c>
      <c r="AR2073" s="59" t="s">
        <v>5343</v>
      </c>
      <c r="AS2073" s="40" t="str" cm="1">
        <f t="array" ref="AS2073">IFERROR(_xlfn.IFS(
AR2073="MPR ISSUE","ACTIVE",
AR2073="BSS Hardware Issue","ACTIVE",
AR2073="Sites strategiques, MLL, Pylone, etc.","PASSIVE",
AR2073="AKTIVCO DEFAUT GE &amp; POWER Cabinet","PASSIVE",
AR2073="AKTIVCO Coupure ENEO &amp; Baisse de tension","PASSIVE",
AR2073="Coupure ENEO &amp; Baisse de tension","PASSIVE",
AR2073="Defaut GE &amp; POWER Cabinet","PASSIVE",
AR2073="Sharing","PASSIVE",
AR2073="Sites strategiques &amp; DataCenter","PASSIVE",
AR2073="Exclu","Exclu",
AR2073="SAT","ACTIVE",
AR2073="SPARE-ISSUE","SPARE-ISSUE",
AR2073="Fiber CAmtel","ACTIVE",
AR2073="Fiber AOF","ACTIVE",
AR2073="Projet OCM (HUAWEI)","PLANNED WORKS",
AR2073="Projet OCM (NOKIA)","PLANNED WORKS",
AR2073="ACCESS-ISSUE","ACCESS-ISSUE",
AR2073="Projet OCM (ZTE, NOKIA, autres projets)","PLANNED WORKS",
AR2073="No root CAuse","No root cause",
AR2073="ODU HS","ACTIVE",
AR2073="IP &amp; VLAN","ACTIVE",
AR2073="Warehouse HUAWEI","SPARE-ISSUE",
AR2073="SPARE-HS","SPARE-ISSUE",
AR2073="Power Telco","ACTIVE", AR2073="no impacts","no impacts"
),"")</f>
        <v>No root cause</v>
      </c>
      <c r="AT2073" s="99" t="s">
        <v>5661</v>
      </c>
      <c r="AU2073" s="99" t="s">
        <v>4062</v>
      </c>
      <c r="AW2073" s="17"/>
      <c r="AX2073" s="17" t="s">
        <v>5536</v>
      </c>
      <c r="AY2073" s="17"/>
      <c r="AZ2073" s="17" t="s">
        <v>5536</v>
      </c>
      <c r="BA2073" s="7"/>
      <c r="BC2073" s="18"/>
      <c r="BD2073" s="18"/>
      <c r="BE2073" s="18"/>
      <c r="BF2073" s="18"/>
      <c r="BG2073" s="18"/>
      <c r="BH2073" s="18"/>
      <c r="BI2073" s="18"/>
      <c r="BJ2073" s="18"/>
      <c r="BK2073" s="18"/>
      <c r="BM2073" s="18"/>
      <c r="BN2073" s="18"/>
      <c r="BO2073" s="18"/>
      <c r="BP2073" s="9" t="s">
        <v>5661</v>
      </c>
      <c r="BQ2073" s="14"/>
      <c r="BR2073" s="102" t="s">
        <v>5536</v>
      </c>
      <c r="BS2073" s="14"/>
      <c r="BT2073" s="14"/>
      <c r="BU2073" s="9"/>
      <c r="BV2073" s="9"/>
      <c r="BW2073" s="9"/>
    </row>
    <row r="2074" spans="1:75" x14ac:dyDescent="0.35">
      <c r="A2074" s="1" t="s">
        <v>1832</v>
      </c>
      <c r="B2074" s="8" t="s">
        <v>1833</v>
      </c>
      <c r="C2074" s="3" t="s">
        <v>299</v>
      </c>
      <c r="D2074" s="1" t="s">
        <v>1021</v>
      </c>
      <c r="E2074" s="1"/>
      <c r="F2074" s="3" t="s">
        <v>102</v>
      </c>
      <c r="G2074" s="1" t="s">
        <v>299</v>
      </c>
      <c r="H2074" s="28" t="s">
        <v>5589</v>
      </c>
      <c r="I2074" s="27">
        <v>0</v>
      </c>
      <c r="J2074" s="27">
        <v>0</v>
      </c>
      <c r="K2074" s="27">
        <v>0</v>
      </c>
      <c r="L2074" s="27">
        <v>0</v>
      </c>
      <c r="M2074" s="27">
        <v>0</v>
      </c>
      <c r="N2074" s="27">
        <v>0</v>
      </c>
      <c r="O2074" s="27">
        <v>0</v>
      </c>
      <c r="P2074" s="27">
        <v>0</v>
      </c>
      <c r="Q2074" s="27">
        <v>0</v>
      </c>
      <c r="R2074" s="27">
        <v>0</v>
      </c>
      <c r="S2074" s="80">
        <v>0</v>
      </c>
      <c r="T2074" s="80">
        <v>0</v>
      </c>
      <c r="U2074" s="80">
        <v>0</v>
      </c>
      <c r="V2074" s="80">
        <v>0</v>
      </c>
      <c r="W2074" s="80">
        <v>0</v>
      </c>
      <c r="X2074" s="80">
        <v>0</v>
      </c>
      <c r="Y2074" s="80">
        <v>0</v>
      </c>
      <c r="Z2074" s="80">
        <v>0</v>
      </c>
      <c r="AA2074" s="80">
        <v>0</v>
      </c>
      <c r="AB2074" s="80">
        <v>0</v>
      </c>
      <c r="AC2074" s="80"/>
      <c r="AD2074" s="80">
        <v>0</v>
      </c>
      <c r="AE2074" s="80">
        <v>0</v>
      </c>
      <c r="AF2074" s="80">
        <v>0</v>
      </c>
      <c r="AG2074" s="80"/>
      <c r="AH2074" s="80">
        <v>0</v>
      </c>
      <c r="AI2074" s="80">
        <v>0</v>
      </c>
      <c r="AJ2074" s="80">
        <v>0</v>
      </c>
      <c r="AK2074" s="80">
        <v>0</v>
      </c>
      <c r="AL2074" s="80">
        <v>0</v>
      </c>
      <c r="AM2074" s="80">
        <v>0</v>
      </c>
      <c r="AN2074" s="41" t="s">
        <v>5558</v>
      </c>
      <c r="AO2074" s="41"/>
      <c r="AP2074" s="40" t="str" cm="1">
        <f t="array" ref="AP2074">IFERROR(_xlfn.IFS(
AR2074="MPR ISSUE","PDH",
AR2074="BSS Hardware Issue","BSS",
AR2074="Sites strategiques, MLL, Pylone, etc.","ENVTECH",
AR2074="AKTIVCO DEFAUT GE &amp; POWER Cabinet","AKTIVCO",
AR2074="AKTIVCO Coupure ENEO &amp; Baisse de tension","AKTIVCO GRID ONLY",
AR2074="Coupure ENEO &amp; Baisse de tension","IHS GRID ONLY",
AR2074="Defaut GE &amp; POWER Cabinet","IHS",
AR2074="Sharing","Partners",
AR2074="Sites strategiques &amp; DataCenter","SST &amp; DC",
AR2074="Exclu","Exclu",
AR2074="SAT","SAT",
AR2074="SPARE-ISSUE","SPARE-ISSUE",
AR2074="Fiber CAmtel","TRANS_FO_CAMTEL",
AR2074="Fiber AOF","Fiber AOF",
AR2074="Projet OCM (HUAWEI)","TRAVAUX-HUAWEI",
AR2074="Projet OCM (NOKIA)","TRAVAUX-NOKIA",
AR2074="ACCESS-ISSUE","ACCESS-ISSUE",
AR2074="Projet OCM (ZTE, NOKIA, autres projets)","TRAVAUX OCM",
AR2074="No root CAuse","No root cause",
AR2074="ODU HS","PDH",
AR2074="IP &amp; VLAN","PDH",
AR2074="Warehouse HUAWEI","SPARE-ISSUE",
AR2074="SPARE-HS","SPARE-ISSUE",
AR2074="Power Telco","BSS",AR2074="no impacts","no impacts"
),"")</f>
        <v>No root cause</v>
      </c>
      <c r="AQ2074" s="40" t="str" cm="1">
        <f t="array" ref="AQ2074">IFERROR(_xlfn.IFS(
AR2074="MPR ISSUE","TX ISSUE",
AR2074="BSS Hardware Issue","RAN ISSUE",
AR2074="Sites strategiques, MLL, Pylone, etc.","ENVTECH",
AR2074="AKTIVCO DEFAUT GE &amp; POWER Cabinet","POWER ISSUE",
AR2074="AKTIVCO Coupure ENEO &amp; Baisse de tension","POWER ISSUE",
AR2074="Coupure ENEO &amp; Baisse de tension","POWER ISSUE",
AR2074="Defaut GE &amp; POWER Cabinet","POWER ISSUE",
AR2074="Sharing","POWER ISSUE",
AR2074="Sites strategiques &amp; DataCenter","POWER ISSUE",
AR2074="Exclu","Exclu",
AR2074="SAT","TX ISSUE",
AR2074="SPARE-ISSUE","SPARE-ISSUE",
AR2074="Fiber CAmtel","TX ISSUE",
AR2074="Fiber AOF","TX ISSUE",
AR2074="Projet OCM (HUAWEI)","TRAVAUX-HUAWEI",
AR2074="Projet OCM (NOKIA)","TRAVAUX -NOKIA",
AR2074="ACCESS-ISSUE","ACCESS-ISSUE",
AR2074="Projet OCM (ZTE, NOKIA, autres projets)","TRAVAUX OCM",
AR2074="No root CAuse","No root cause",
AR2074="ODU HS","TX ISSUE",
AR2074="IP &amp; VLAN","TX ISSUE",
AR2074="Warehouse HUAWEI","SPARE-ISSUE",
AR2074="SPARE-HS","SPARE-ISSUE",
AR2074="Power Telco","RAN ISSUE",AR2074="no impacts","no impacts"
),"")</f>
        <v>No root cause</v>
      </c>
      <c r="AR2074" s="59" t="s">
        <v>5343</v>
      </c>
      <c r="AS2074" s="40" t="str" cm="1">
        <f t="array" ref="AS2074">IFERROR(_xlfn.IFS(
AR2074="MPR ISSUE","ACTIVE",
AR2074="BSS Hardware Issue","ACTIVE",
AR2074="Sites strategiques, MLL, Pylone, etc.","PASSIVE",
AR2074="AKTIVCO DEFAUT GE &amp; POWER Cabinet","PASSIVE",
AR2074="AKTIVCO Coupure ENEO &amp; Baisse de tension","PASSIVE",
AR2074="Coupure ENEO &amp; Baisse de tension","PASSIVE",
AR2074="Defaut GE &amp; POWER Cabinet","PASSIVE",
AR2074="Sharing","PASSIVE",
AR2074="Sites strategiques &amp; DataCenter","PASSIVE",
AR2074="Exclu","Exclu",
AR2074="SAT","ACTIVE",
AR2074="SPARE-ISSUE","SPARE-ISSUE",
AR2074="Fiber CAmtel","ACTIVE",
AR2074="Fiber AOF","ACTIVE",
AR2074="Projet OCM (HUAWEI)","PLANNED WORKS",
AR2074="Projet OCM (NOKIA)","PLANNED WORKS",
AR2074="ACCESS-ISSUE","ACCESS-ISSUE",
AR2074="Projet OCM (ZTE, NOKIA, autres projets)","PLANNED WORKS",
AR2074="No root CAuse","No root cause",
AR2074="ODU HS","ACTIVE",
AR2074="IP &amp; VLAN","ACTIVE",
AR2074="Warehouse HUAWEI","SPARE-ISSUE",
AR2074="SPARE-HS","SPARE-ISSUE",
AR2074="Power Telco","ACTIVE", AR2074="no impacts","no impacts"
),"")</f>
        <v>No root cause</v>
      </c>
      <c r="AT2074" s="99" t="s">
        <v>5661</v>
      </c>
      <c r="AU2074" s="99" t="s">
        <v>1833</v>
      </c>
      <c r="AW2074" s="17"/>
      <c r="AX2074" s="17" t="s">
        <v>5536</v>
      </c>
      <c r="AY2074" s="17"/>
      <c r="AZ2074" s="17" t="s">
        <v>5536</v>
      </c>
      <c r="BA2074" s="7"/>
      <c r="BC2074" s="18"/>
      <c r="BD2074" s="18"/>
      <c r="BE2074" s="18"/>
      <c r="BF2074" s="18"/>
      <c r="BG2074" s="18"/>
      <c r="BH2074" s="18"/>
      <c r="BI2074" s="18"/>
      <c r="BJ2074" s="18"/>
      <c r="BK2074" s="18"/>
      <c r="BM2074" s="18"/>
      <c r="BN2074" s="18"/>
      <c r="BO2074" s="18"/>
      <c r="BP2074" s="9" t="s">
        <v>5661</v>
      </c>
      <c r="BQ2074" s="14"/>
      <c r="BR2074" s="102" t="s">
        <v>5536</v>
      </c>
      <c r="BS2074" s="14"/>
      <c r="BT2074" s="14"/>
      <c r="BU2074" s="9"/>
      <c r="BV2074" s="9"/>
      <c r="BW2074" s="9"/>
    </row>
    <row r="2075" spans="1:75" x14ac:dyDescent="0.35">
      <c r="A2075" s="1" t="s">
        <v>4607</v>
      </c>
      <c r="B2075" s="8" t="s">
        <v>4608</v>
      </c>
      <c r="C2075" s="3" t="s">
        <v>5600</v>
      </c>
      <c r="D2075" s="1" t="s">
        <v>11</v>
      </c>
      <c r="E2075" s="1" t="s">
        <v>12</v>
      </c>
      <c r="F2075" s="3" t="s">
        <v>90</v>
      </c>
      <c r="G2075" s="1" t="s">
        <v>2908</v>
      </c>
      <c r="H2075" s="28" t="s">
        <v>5589</v>
      </c>
      <c r="I2075" s="27">
        <v>0</v>
      </c>
      <c r="J2075" s="27">
        <v>0</v>
      </c>
      <c r="K2075" s="27">
        <v>0</v>
      </c>
      <c r="L2075" s="27">
        <v>0</v>
      </c>
      <c r="M2075" s="27">
        <v>0</v>
      </c>
      <c r="N2075" s="27">
        <v>0</v>
      </c>
      <c r="O2075" s="27">
        <v>0</v>
      </c>
      <c r="P2075" s="27">
        <v>0</v>
      </c>
      <c r="Q2075" s="27">
        <v>0</v>
      </c>
      <c r="R2075" s="27">
        <v>0</v>
      </c>
      <c r="S2075" s="80">
        <v>0</v>
      </c>
      <c r="T2075" s="80">
        <v>0</v>
      </c>
      <c r="U2075" s="80">
        <v>0</v>
      </c>
      <c r="V2075" s="80">
        <v>0</v>
      </c>
      <c r="W2075" s="80">
        <v>0</v>
      </c>
      <c r="X2075" s="80">
        <v>0</v>
      </c>
      <c r="Y2075" s="80">
        <v>0</v>
      </c>
      <c r="Z2075" s="80">
        <v>0</v>
      </c>
      <c r="AA2075" s="80">
        <v>0</v>
      </c>
      <c r="AB2075" s="80">
        <v>0</v>
      </c>
      <c r="AC2075" s="80"/>
      <c r="AD2075" s="80">
        <v>0</v>
      </c>
      <c r="AE2075" s="80">
        <v>0</v>
      </c>
      <c r="AF2075" s="80">
        <v>0</v>
      </c>
      <c r="AG2075" s="80"/>
      <c r="AH2075" s="80">
        <v>8.6214768586291804E-2</v>
      </c>
      <c r="AI2075" s="80">
        <v>0</v>
      </c>
      <c r="AJ2075" s="80">
        <v>0</v>
      </c>
      <c r="AK2075" s="80">
        <v>0</v>
      </c>
      <c r="AL2075" s="80">
        <v>0</v>
      </c>
      <c r="AM2075" s="80">
        <v>0</v>
      </c>
      <c r="AN2075" s="41" t="s">
        <v>5558</v>
      </c>
      <c r="AO2075" s="41"/>
      <c r="AP2075" s="40" t="str" cm="1">
        <f t="array" ref="AP2075">IFERROR(_xlfn.IFS(
AR2075="MPR ISSUE","PDH",
AR2075="BSS Hardware Issue","BSS",
AR2075="Sites strategiques, MLL, Pylone, etc.","ENVTECH",
AR2075="AKTIVCO DEFAUT GE &amp; POWER Cabinet","AKTIVCO",
AR2075="AKTIVCO Coupure ENEO &amp; Baisse de tension","AKTIVCO GRID ONLY",
AR2075="Coupure ENEO &amp; Baisse de tension","IHS GRID ONLY",
AR2075="Defaut GE &amp; POWER Cabinet","IHS",
AR2075="Sharing","Partners",
AR2075="Sites strategiques &amp; DataCenter","SST &amp; DC",
AR2075="Exclu","Exclu",
AR2075="SAT","SAT",
AR2075="SPARE-ISSUE","SPARE-ISSUE",
AR2075="Fiber CAmtel","TRANS_FO_CAMTEL",
AR2075="Fiber AOF","Fiber AOF",
AR2075="Projet OCM (HUAWEI)","TRAVAUX-HUAWEI",
AR2075="Projet OCM (NOKIA)","TRAVAUX-NOKIA",
AR2075="ACCESS-ISSUE","ACCESS-ISSUE",
AR2075="Projet OCM (ZTE, NOKIA, autres projets)","TRAVAUX OCM",
AR2075="No root CAuse","No root cause",
AR2075="ODU HS","PDH",
AR2075="IP &amp; VLAN","PDH",
AR2075="Warehouse HUAWEI","SPARE-ISSUE",
AR2075="SPARE-HS","SPARE-ISSUE",
AR2075="Power Telco","BSS",AR2075="no impacts","no impacts"
),"")</f>
        <v>No root cause</v>
      </c>
      <c r="AQ2075" s="40" t="str" cm="1">
        <f t="array" ref="AQ2075">IFERROR(_xlfn.IFS(
AR2075="MPR ISSUE","TX ISSUE",
AR2075="BSS Hardware Issue","RAN ISSUE",
AR2075="Sites strategiques, MLL, Pylone, etc.","ENVTECH",
AR2075="AKTIVCO DEFAUT GE &amp; POWER Cabinet","POWER ISSUE",
AR2075="AKTIVCO Coupure ENEO &amp; Baisse de tension","POWER ISSUE",
AR2075="Coupure ENEO &amp; Baisse de tension","POWER ISSUE",
AR2075="Defaut GE &amp; POWER Cabinet","POWER ISSUE",
AR2075="Sharing","POWER ISSUE",
AR2075="Sites strategiques &amp; DataCenter","POWER ISSUE",
AR2075="Exclu","Exclu",
AR2075="SAT","TX ISSUE",
AR2075="SPARE-ISSUE","SPARE-ISSUE",
AR2075="Fiber CAmtel","TX ISSUE",
AR2075="Fiber AOF","TX ISSUE",
AR2075="Projet OCM (HUAWEI)","TRAVAUX-HUAWEI",
AR2075="Projet OCM (NOKIA)","TRAVAUX -NOKIA",
AR2075="ACCESS-ISSUE","ACCESS-ISSUE",
AR2075="Projet OCM (ZTE, NOKIA, autres projets)","TRAVAUX OCM",
AR2075="No root CAuse","No root cause",
AR2075="ODU HS","TX ISSUE",
AR2075="IP &amp; VLAN","TX ISSUE",
AR2075="Warehouse HUAWEI","SPARE-ISSUE",
AR2075="SPARE-HS","SPARE-ISSUE",
AR2075="Power Telco","RAN ISSUE",AR2075="no impacts","no impacts"
),"")</f>
        <v>No root cause</v>
      </c>
      <c r="AR2075" s="59" t="s">
        <v>5343</v>
      </c>
      <c r="AS2075" s="40" t="str" cm="1">
        <f t="array" ref="AS2075">IFERROR(_xlfn.IFS(
AR2075="MPR ISSUE","ACTIVE",
AR2075="BSS Hardware Issue","ACTIVE",
AR2075="Sites strategiques, MLL, Pylone, etc.","PASSIVE",
AR2075="AKTIVCO DEFAUT GE &amp; POWER Cabinet","PASSIVE",
AR2075="AKTIVCO Coupure ENEO &amp; Baisse de tension","PASSIVE",
AR2075="Coupure ENEO &amp; Baisse de tension","PASSIVE",
AR2075="Defaut GE &amp; POWER Cabinet","PASSIVE",
AR2075="Sharing","PASSIVE",
AR2075="Sites strategiques &amp; DataCenter","PASSIVE",
AR2075="Exclu","Exclu",
AR2075="SAT","ACTIVE",
AR2075="SPARE-ISSUE","SPARE-ISSUE",
AR2075="Fiber CAmtel","ACTIVE",
AR2075="Fiber AOF","ACTIVE",
AR2075="Projet OCM (HUAWEI)","PLANNED WORKS",
AR2075="Projet OCM (NOKIA)","PLANNED WORKS",
AR2075="ACCESS-ISSUE","ACCESS-ISSUE",
AR2075="Projet OCM (ZTE, NOKIA, autres projets)","PLANNED WORKS",
AR2075="No root CAuse","No root cause",
AR2075="ODU HS","ACTIVE",
AR2075="IP &amp; VLAN","ACTIVE",
AR2075="Warehouse HUAWEI","SPARE-ISSUE",
AR2075="SPARE-HS","SPARE-ISSUE",
AR2075="Power Telco","ACTIVE", AR2075="no impacts","no impacts"
),"")</f>
        <v>No root cause</v>
      </c>
      <c r="AT2075" s="99" t="s">
        <v>5661</v>
      </c>
      <c r="AU2075" s="99" t="s">
        <v>4608</v>
      </c>
      <c r="AW2075" s="17"/>
      <c r="AX2075" s="17" t="s">
        <v>5536</v>
      </c>
      <c r="AY2075" s="17"/>
      <c r="AZ2075" s="17" t="s">
        <v>5536</v>
      </c>
      <c r="BA2075" s="7"/>
      <c r="BC2075" s="18"/>
      <c r="BD2075" s="18"/>
      <c r="BE2075" s="18"/>
      <c r="BF2075" s="18"/>
      <c r="BG2075" s="18"/>
      <c r="BH2075" s="18"/>
      <c r="BI2075" s="18"/>
      <c r="BJ2075" s="18"/>
      <c r="BK2075" s="18"/>
      <c r="BM2075" s="18"/>
      <c r="BN2075" s="18"/>
      <c r="BO2075" s="18"/>
      <c r="BP2075" s="9" t="s">
        <v>5661</v>
      </c>
      <c r="BQ2075" s="14"/>
      <c r="BR2075" s="102" t="s">
        <v>5536</v>
      </c>
      <c r="BS2075" s="14"/>
      <c r="BT2075" s="14"/>
      <c r="BU2075" s="9"/>
      <c r="BV2075" s="9"/>
      <c r="BW2075" s="9"/>
    </row>
    <row r="2076" spans="1:75" x14ac:dyDescent="0.35">
      <c r="A2076" s="1" t="s">
        <v>4287</v>
      </c>
      <c r="B2076" s="8" t="s">
        <v>4288</v>
      </c>
      <c r="C2076" s="3" t="s">
        <v>102</v>
      </c>
      <c r="D2076" s="1" t="s">
        <v>11</v>
      </c>
      <c r="E2076" s="1" t="s">
        <v>12</v>
      </c>
      <c r="F2076" s="3" t="s">
        <v>102</v>
      </c>
      <c r="G2076" s="1" t="s">
        <v>4287</v>
      </c>
      <c r="H2076" s="28" t="s">
        <v>5601</v>
      </c>
      <c r="I2076" s="27">
        <v>0</v>
      </c>
      <c r="J2076" s="27">
        <v>0</v>
      </c>
      <c r="K2076" s="27">
        <v>0</v>
      </c>
      <c r="L2076" s="27">
        <v>0</v>
      </c>
      <c r="M2076" s="27">
        <v>0</v>
      </c>
      <c r="N2076" s="27">
        <v>0</v>
      </c>
      <c r="O2076" s="27">
        <v>0</v>
      </c>
      <c r="P2076" s="27">
        <v>0</v>
      </c>
      <c r="Q2076" s="27">
        <v>0</v>
      </c>
      <c r="R2076" s="27">
        <v>0</v>
      </c>
      <c r="S2076" s="80">
        <v>0</v>
      </c>
      <c r="T2076" s="80">
        <v>0</v>
      </c>
      <c r="U2076" s="80">
        <v>0</v>
      </c>
      <c r="V2076" s="80">
        <v>0</v>
      </c>
      <c r="W2076" s="80">
        <v>0</v>
      </c>
      <c r="X2076" s="80">
        <v>0</v>
      </c>
      <c r="Y2076" s="80">
        <v>0</v>
      </c>
      <c r="Z2076" s="80">
        <v>0</v>
      </c>
      <c r="AA2076" s="80">
        <v>0</v>
      </c>
      <c r="AB2076" s="80">
        <v>0</v>
      </c>
      <c r="AC2076" s="80"/>
      <c r="AD2076" s="80">
        <v>0</v>
      </c>
      <c r="AE2076" s="80">
        <v>0</v>
      </c>
      <c r="AF2076" s="80">
        <v>0</v>
      </c>
      <c r="AG2076" s="80"/>
      <c r="AH2076" s="80">
        <v>0</v>
      </c>
      <c r="AI2076" s="80">
        <v>0</v>
      </c>
      <c r="AJ2076" s="80">
        <v>0</v>
      </c>
      <c r="AK2076" s="80">
        <v>0</v>
      </c>
      <c r="AL2076" s="80">
        <v>0</v>
      </c>
      <c r="AM2076" s="80">
        <v>0</v>
      </c>
      <c r="AN2076" s="41" t="s">
        <v>5558</v>
      </c>
      <c r="AO2076" s="41"/>
      <c r="AP2076" s="40" t="str" cm="1">
        <f t="array" ref="AP2076">IFERROR(_xlfn.IFS(
AR2076="MPR ISSUE","PDH",
AR2076="BSS Hardware Issue","BSS",
AR2076="Sites strategiques, MLL, Pylone, etc.","ENVTECH",
AR2076="AKTIVCO DEFAUT GE &amp; POWER Cabinet","AKTIVCO",
AR2076="AKTIVCO Coupure ENEO &amp; Baisse de tension","AKTIVCO GRID ONLY",
AR2076="Coupure ENEO &amp; Baisse de tension","IHS GRID ONLY",
AR2076="Defaut GE &amp; POWER Cabinet","IHS",
AR2076="Sharing","Partners",
AR2076="Sites strategiques &amp; DataCenter","SST &amp; DC",
AR2076="Exclu","Exclu",
AR2076="SAT","SAT",
AR2076="SPARE-ISSUE","SPARE-ISSUE",
AR2076="Fiber CAmtel","TRANS_FO_CAMTEL",
AR2076="Fiber AOF","Fiber AOF",
AR2076="Projet OCM (HUAWEI)","TRAVAUX-HUAWEI",
AR2076="Projet OCM (NOKIA)","TRAVAUX-NOKIA",
AR2076="ACCESS-ISSUE","ACCESS-ISSUE",
AR2076="Projet OCM (ZTE, NOKIA, autres projets)","TRAVAUX OCM",
AR2076="No root CAuse","No root cause",
AR2076="ODU HS","PDH",
AR2076="IP &amp; VLAN","PDH",
AR2076="Warehouse HUAWEI","SPARE-ISSUE",
AR2076="SPARE-HS","SPARE-ISSUE",
AR2076="Power Telco","BSS",AR2076="no impacts","no impacts"
),"")</f>
        <v>No root cause</v>
      </c>
      <c r="AQ2076" s="40" t="str" cm="1">
        <f t="array" ref="AQ2076">IFERROR(_xlfn.IFS(
AR2076="MPR ISSUE","TX ISSUE",
AR2076="BSS Hardware Issue","RAN ISSUE",
AR2076="Sites strategiques, MLL, Pylone, etc.","ENVTECH",
AR2076="AKTIVCO DEFAUT GE &amp; POWER Cabinet","POWER ISSUE",
AR2076="AKTIVCO Coupure ENEO &amp; Baisse de tension","POWER ISSUE",
AR2076="Coupure ENEO &amp; Baisse de tension","POWER ISSUE",
AR2076="Defaut GE &amp; POWER Cabinet","POWER ISSUE",
AR2076="Sharing","POWER ISSUE",
AR2076="Sites strategiques &amp; DataCenter","POWER ISSUE",
AR2076="Exclu","Exclu",
AR2076="SAT","TX ISSUE",
AR2076="SPARE-ISSUE","SPARE-ISSUE",
AR2076="Fiber CAmtel","TX ISSUE",
AR2076="Fiber AOF","TX ISSUE",
AR2076="Projet OCM (HUAWEI)","TRAVAUX-HUAWEI",
AR2076="Projet OCM (NOKIA)","TRAVAUX -NOKIA",
AR2076="ACCESS-ISSUE","ACCESS-ISSUE",
AR2076="Projet OCM (ZTE, NOKIA, autres projets)","TRAVAUX OCM",
AR2076="No root CAuse","No root cause",
AR2076="ODU HS","TX ISSUE",
AR2076="IP &amp; VLAN","TX ISSUE",
AR2076="Warehouse HUAWEI","SPARE-ISSUE",
AR2076="SPARE-HS","SPARE-ISSUE",
AR2076="Power Telco","RAN ISSUE",AR2076="no impacts","no impacts"
),"")</f>
        <v>No root cause</v>
      </c>
      <c r="AR2076" s="59" t="s">
        <v>5343</v>
      </c>
      <c r="AS2076" s="40" t="str" cm="1">
        <f t="array" ref="AS2076">IFERROR(_xlfn.IFS(
AR2076="MPR ISSUE","ACTIVE",
AR2076="BSS Hardware Issue","ACTIVE",
AR2076="Sites strategiques, MLL, Pylone, etc.","PASSIVE",
AR2076="AKTIVCO DEFAUT GE &amp; POWER Cabinet","PASSIVE",
AR2076="AKTIVCO Coupure ENEO &amp; Baisse de tension","PASSIVE",
AR2076="Coupure ENEO &amp; Baisse de tension","PASSIVE",
AR2076="Defaut GE &amp; POWER Cabinet","PASSIVE",
AR2076="Sharing","PASSIVE",
AR2076="Sites strategiques &amp; DataCenter","PASSIVE",
AR2076="Exclu","Exclu",
AR2076="SAT","ACTIVE",
AR2076="SPARE-ISSUE","SPARE-ISSUE",
AR2076="Fiber CAmtel","ACTIVE",
AR2076="Fiber AOF","ACTIVE",
AR2076="Projet OCM (HUAWEI)","PLANNED WORKS",
AR2076="Projet OCM (NOKIA)","PLANNED WORKS",
AR2076="ACCESS-ISSUE","ACCESS-ISSUE",
AR2076="Projet OCM (ZTE, NOKIA, autres projets)","PLANNED WORKS",
AR2076="No root CAuse","No root cause",
AR2076="ODU HS","ACTIVE",
AR2076="IP &amp; VLAN","ACTIVE",
AR2076="Warehouse HUAWEI","SPARE-ISSUE",
AR2076="SPARE-HS","SPARE-ISSUE",
AR2076="Power Telco","ACTIVE", AR2076="no impacts","no impacts"
),"")</f>
        <v>No root cause</v>
      </c>
      <c r="AT2076" s="99" t="s">
        <v>5661</v>
      </c>
      <c r="AU2076" s="99" t="s">
        <v>4288</v>
      </c>
      <c r="AW2076" s="17"/>
      <c r="AX2076" s="17" t="s">
        <v>5536</v>
      </c>
      <c r="AY2076" s="17"/>
      <c r="AZ2076" s="17" t="s">
        <v>5536</v>
      </c>
      <c r="BA2076" s="7"/>
      <c r="BC2076" s="18"/>
      <c r="BD2076" s="18"/>
      <c r="BE2076" s="18"/>
      <c r="BF2076" s="18"/>
      <c r="BG2076" s="18"/>
      <c r="BH2076" s="18"/>
      <c r="BI2076" s="18"/>
      <c r="BJ2076" s="18"/>
      <c r="BK2076" s="18"/>
      <c r="BM2076" s="18"/>
      <c r="BN2076" s="18"/>
      <c r="BO2076" s="18"/>
      <c r="BP2076" s="9" t="s">
        <v>5661</v>
      </c>
      <c r="BQ2076" s="14"/>
      <c r="BR2076" s="102" t="s">
        <v>5536</v>
      </c>
      <c r="BS2076" s="14"/>
      <c r="BT2076" s="14"/>
      <c r="BU2076" s="9"/>
      <c r="BV2076" s="9"/>
      <c r="BW2076" s="9"/>
    </row>
    <row r="2077" spans="1:75" x14ac:dyDescent="0.35">
      <c r="A2077" s="1" t="s">
        <v>2604</v>
      </c>
      <c r="B2077" s="8" t="s">
        <v>2605</v>
      </c>
      <c r="C2077" s="3" t="s">
        <v>32</v>
      </c>
      <c r="D2077" s="1" t="s">
        <v>11</v>
      </c>
      <c r="E2077" s="1" t="s">
        <v>12</v>
      </c>
      <c r="F2077" s="3" t="s">
        <v>31</v>
      </c>
      <c r="G2077" s="1" t="s">
        <v>32</v>
      </c>
      <c r="H2077" s="30" t="s">
        <v>5587</v>
      </c>
      <c r="I2077" s="27">
        <v>0</v>
      </c>
      <c r="J2077" s="27">
        <v>0</v>
      </c>
      <c r="K2077" s="27">
        <v>0</v>
      </c>
      <c r="L2077" s="27">
        <v>0</v>
      </c>
      <c r="M2077" s="27">
        <v>0</v>
      </c>
      <c r="N2077" s="27">
        <v>0</v>
      </c>
      <c r="O2077" s="27">
        <v>0</v>
      </c>
      <c r="P2077" s="27">
        <v>0</v>
      </c>
      <c r="Q2077" s="27">
        <v>0</v>
      </c>
      <c r="R2077" s="27">
        <v>0</v>
      </c>
      <c r="S2077" s="80">
        <v>0</v>
      </c>
      <c r="T2077" s="80">
        <v>0</v>
      </c>
      <c r="U2077" s="80">
        <v>0</v>
      </c>
      <c r="V2077" s="80">
        <v>0</v>
      </c>
      <c r="W2077" s="80">
        <v>0</v>
      </c>
      <c r="X2077" s="80">
        <v>0</v>
      </c>
      <c r="Y2077" s="80">
        <v>0</v>
      </c>
      <c r="Z2077" s="80">
        <v>0</v>
      </c>
      <c r="AA2077" s="80">
        <v>0</v>
      </c>
      <c r="AB2077" s="80">
        <v>0</v>
      </c>
      <c r="AC2077" s="80"/>
      <c r="AD2077" s="80">
        <v>0</v>
      </c>
      <c r="AE2077" s="80">
        <v>0</v>
      </c>
      <c r="AF2077" s="80">
        <v>0</v>
      </c>
      <c r="AG2077" s="80"/>
      <c r="AH2077" s="80">
        <v>0</v>
      </c>
      <c r="AI2077" s="80">
        <v>0</v>
      </c>
      <c r="AJ2077" s="80">
        <v>0</v>
      </c>
      <c r="AK2077" s="80">
        <v>0</v>
      </c>
      <c r="AL2077" s="80">
        <v>0</v>
      </c>
      <c r="AM2077" s="80">
        <v>0</v>
      </c>
      <c r="AN2077" s="41" t="s">
        <v>5558</v>
      </c>
      <c r="AO2077" s="41"/>
      <c r="AP2077" s="40" t="str" cm="1">
        <f t="array" ref="AP2077">IFERROR(_xlfn.IFS(
AR2077="MPR ISSUE","PDH",
AR2077="BSS Hardware Issue","BSS",
AR2077="Sites strategiques, MLL, Pylone, etc.","ENVTECH",
AR2077="AKTIVCO DEFAUT GE &amp; POWER Cabinet","AKTIVCO",
AR2077="AKTIVCO Coupure ENEO &amp; Baisse de tension","AKTIVCO GRID ONLY",
AR2077="Coupure ENEO &amp; Baisse de tension","IHS GRID ONLY",
AR2077="Defaut GE &amp; POWER Cabinet","IHS",
AR2077="Sharing","Partners",
AR2077="Sites strategiques &amp; DataCenter","SST &amp; DC",
AR2077="Exclu","Exclu",
AR2077="SAT","SAT",
AR2077="SPARE-ISSUE","SPARE-ISSUE",
AR2077="Fiber CAmtel","TRANS_FO_CAMTEL",
AR2077="Fiber AOF","Fiber AOF",
AR2077="Projet OCM (HUAWEI)","TRAVAUX-HUAWEI",
AR2077="Projet OCM (NOKIA)","TRAVAUX-NOKIA",
AR2077="ACCESS-ISSUE","ACCESS-ISSUE",
AR2077="Projet OCM (ZTE, NOKIA, autres projets)","TRAVAUX OCM",
AR2077="No root CAuse","No root cause",
AR2077="ODU HS","PDH",
AR2077="IP &amp; VLAN","PDH",
AR2077="Warehouse HUAWEI","SPARE-ISSUE",
AR2077="SPARE-HS","SPARE-ISSUE",
AR2077="Power Telco","BSS",AR2077="no impacts","no impacts"
),"")</f>
        <v>No root cause</v>
      </c>
      <c r="AQ2077" s="40" t="str" cm="1">
        <f t="array" ref="AQ2077">IFERROR(_xlfn.IFS(
AR2077="MPR ISSUE","TX ISSUE",
AR2077="BSS Hardware Issue","RAN ISSUE",
AR2077="Sites strategiques, MLL, Pylone, etc.","ENVTECH",
AR2077="AKTIVCO DEFAUT GE &amp; POWER Cabinet","POWER ISSUE",
AR2077="AKTIVCO Coupure ENEO &amp; Baisse de tension","POWER ISSUE",
AR2077="Coupure ENEO &amp; Baisse de tension","POWER ISSUE",
AR2077="Defaut GE &amp; POWER Cabinet","POWER ISSUE",
AR2077="Sharing","POWER ISSUE",
AR2077="Sites strategiques &amp; DataCenter","POWER ISSUE",
AR2077="Exclu","Exclu",
AR2077="SAT","TX ISSUE",
AR2077="SPARE-ISSUE","SPARE-ISSUE",
AR2077="Fiber CAmtel","TX ISSUE",
AR2077="Fiber AOF","TX ISSUE",
AR2077="Projet OCM (HUAWEI)","TRAVAUX-HUAWEI",
AR2077="Projet OCM (NOKIA)","TRAVAUX -NOKIA",
AR2077="ACCESS-ISSUE","ACCESS-ISSUE",
AR2077="Projet OCM (ZTE, NOKIA, autres projets)","TRAVAUX OCM",
AR2077="No root CAuse","No root cause",
AR2077="ODU HS","TX ISSUE",
AR2077="IP &amp; VLAN","TX ISSUE",
AR2077="Warehouse HUAWEI","SPARE-ISSUE",
AR2077="SPARE-HS","SPARE-ISSUE",
AR2077="Power Telco","RAN ISSUE",AR2077="no impacts","no impacts"
),"")</f>
        <v>No root cause</v>
      </c>
      <c r="AR2077" s="59" t="s">
        <v>5343</v>
      </c>
      <c r="AS2077" s="40" t="str" cm="1">
        <f t="array" ref="AS2077">IFERROR(_xlfn.IFS(
AR2077="MPR ISSUE","ACTIVE",
AR2077="BSS Hardware Issue","ACTIVE",
AR2077="Sites strategiques, MLL, Pylone, etc.","PASSIVE",
AR2077="AKTIVCO DEFAUT GE &amp; POWER Cabinet","PASSIVE",
AR2077="AKTIVCO Coupure ENEO &amp; Baisse de tension","PASSIVE",
AR2077="Coupure ENEO &amp; Baisse de tension","PASSIVE",
AR2077="Defaut GE &amp; POWER Cabinet","PASSIVE",
AR2077="Sharing","PASSIVE",
AR2077="Sites strategiques &amp; DataCenter","PASSIVE",
AR2077="Exclu","Exclu",
AR2077="SAT","ACTIVE",
AR2077="SPARE-ISSUE","SPARE-ISSUE",
AR2077="Fiber CAmtel","ACTIVE",
AR2077="Fiber AOF","ACTIVE",
AR2077="Projet OCM (HUAWEI)","PLANNED WORKS",
AR2077="Projet OCM (NOKIA)","PLANNED WORKS",
AR2077="ACCESS-ISSUE","ACCESS-ISSUE",
AR2077="Projet OCM (ZTE, NOKIA, autres projets)","PLANNED WORKS",
AR2077="No root CAuse","No root cause",
AR2077="ODU HS","ACTIVE",
AR2077="IP &amp; VLAN","ACTIVE",
AR2077="Warehouse HUAWEI","SPARE-ISSUE",
AR2077="SPARE-HS","SPARE-ISSUE",
AR2077="Power Telco","ACTIVE", AR2077="no impacts","no impacts"
),"")</f>
        <v>No root cause</v>
      </c>
      <c r="AT2077" s="99" t="s">
        <v>5661</v>
      </c>
      <c r="AU2077" s="99" t="s">
        <v>2605</v>
      </c>
      <c r="AW2077" s="17"/>
      <c r="AX2077" s="17" t="s">
        <v>5536</v>
      </c>
      <c r="AY2077" s="17"/>
      <c r="AZ2077" s="17" t="s">
        <v>5536</v>
      </c>
      <c r="BA2077" s="7"/>
      <c r="BC2077" s="18"/>
      <c r="BD2077" s="18"/>
      <c r="BE2077" s="18"/>
      <c r="BF2077" s="18"/>
      <c r="BG2077" s="18"/>
      <c r="BH2077" s="18"/>
      <c r="BI2077" s="18"/>
      <c r="BJ2077" s="18"/>
      <c r="BK2077" s="18"/>
      <c r="BM2077" s="18"/>
      <c r="BN2077" s="18"/>
      <c r="BO2077" s="18"/>
      <c r="BP2077" s="9" t="s">
        <v>5661</v>
      </c>
      <c r="BQ2077" s="14"/>
      <c r="BR2077" s="102" t="s">
        <v>5536</v>
      </c>
      <c r="BS2077" s="14"/>
      <c r="BT2077" s="14"/>
      <c r="BU2077" s="9"/>
      <c r="BV2077" s="9"/>
      <c r="BW2077" s="9"/>
    </row>
    <row r="2078" spans="1:75" x14ac:dyDescent="0.35">
      <c r="A2078" s="1" t="s">
        <v>2497</v>
      </c>
      <c r="B2078" s="8" t="s">
        <v>2498</v>
      </c>
      <c r="C2078" s="3" t="s">
        <v>299</v>
      </c>
      <c r="D2078" s="1" t="s">
        <v>11</v>
      </c>
      <c r="E2078" s="1" t="s">
        <v>12</v>
      </c>
      <c r="F2078" s="3" t="s">
        <v>102</v>
      </c>
      <c r="G2078" s="1" t="s">
        <v>299</v>
      </c>
      <c r="H2078" s="28" t="s">
        <v>5589</v>
      </c>
      <c r="I2078" s="27">
        <v>0</v>
      </c>
      <c r="J2078" s="27">
        <v>0</v>
      </c>
      <c r="K2078" s="27">
        <v>0</v>
      </c>
      <c r="L2078" s="27">
        <v>0</v>
      </c>
      <c r="M2078" s="27">
        <v>0</v>
      </c>
      <c r="N2078" s="27">
        <v>0</v>
      </c>
      <c r="O2078" s="27">
        <v>0</v>
      </c>
      <c r="P2078" s="27">
        <v>0</v>
      </c>
      <c r="Q2078" s="27">
        <v>0</v>
      </c>
      <c r="R2078" s="27">
        <v>0</v>
      </c>
      <c r="S2078" s="80">
        <v>0</v>
      </c>
      <c r="T2078" s="80">
        <v>0</v>
      </c>
      <c r="U2078" s="80">
        <v>0</v>
      </c>
      <c r="V2078" s="80">
        <v>0</v>
      </c>
      <c r="W2078" s="80">
        <v>0</v>
      </c>
      <c r="X2078" s="80">
        <v>0</v>
      </c>
      <c r="Y2078" s="80">
        <v>0</v>
      </c>
      <c r="Z2078" s="80">
        <v>0</v>
      </c>
      <c r="AA2078" s="80">
        <v>0</v>
      </c>
      <c r="AB2078" s="80">
        <v>0</v>
      </c>
      <c r="AC2078" s="80"/>
      <c r="AD2078" s="80">
        <v>0</v>
      </c>
      <c r="AE2078" s="80">
        <v>0</v>
      </c>
      <c r="AF2078" s="80">
        <v>0</v>
      </c>
      <c r="AG2078" s="80"/>
      <c r="AH2078" s="80">
        <v>0</v>
      </c>
      <c r="AI2078" s="80">
        <v>0</v>
      </c>
      <c r="AJ2078" s="80">
        <v>0</v>
      </c>
      <c r="AK2078" s="80">
        <v>0</v>
      </c>
      <c r="AL2078" s="80">
        <v>0</v>
      </c>
      <c r="AM2078" s="80">
        <v>0</v>
      </c>
      <c r="AN2078" s="41" t="s">
        <v>5558</v>
      </c>
      <c r="AO2078" s="41"/>
      <c r="AP2078" s="40" t="str" cm="1">
        <f t="array" ref="AP2078">IFERROR(_xlfn.IFS(
AR2078="MPR ISSUE","PDH",
AR2078="BSS Hardware Issue","BSS",
AR2078="Sites strategiques, MLL, Pylone, etc.","ENVTECH",
AR2078="AKTIVCO DEFAUT GE &amp; POWER Cabinet","AKTIVCO",
AR2078="AKTIVCO Coupure ENEO &amp; Baisse de tension","AKTIVCO GRID ONLY",
AR2078="Coupure ENEO &amp; Baisse de tension","IHS GRID ONLY",
AR2078="Defaut GE &amp; POWER Cabinet","IHS",
AR2078="Sharing","Partners",
AR2078="Sites strategiques &amp; DataCenter","SST &amp; DC",
AR2078="Exclu","Exclu",
AR2078="SAT","SAT",
AR2078="SPARE-ISSUE","SPARE-ISSUE",
AR2078="Fiber CAmtel","TRANS_FO_CAMTEL",
AR2078="Fiber AOF","Fiber AOF",
AR2078="Projet OCM (HUAWEI)","TRAVAUX-HUAWEI",
AR2078="Projet OCM (NOKIA)","TRAVAUX-NOKIA",
AR2078="ACCESS-ISSUE","ACCESS-ISSUE",
AR2078="Projet OCM (ZTE, NOKIA, autres projets)","TRAVAUX OCM",
AR2078="No root CAuse","No root cause",
AR2078="ODU HS","PDH",
AR2078="IP &amp; VLAN","PDH",
AR2078="Warehouse HUAWEI","SPARE-ISSUE",
AR2078="SPARE-HS","SPARE-ISSUE",
AR2078="Power Telco","BSS",AR2078="no impacts","no impacts"
),"")</f>
        <v>No root cause</v>
      </c>
      <c r="AQ2078" s="40" t="str" cm="1">
        <f t="array" ref="AQ2078">IFERROR(_xlfn.IFS(
AR2078="MPR ISSUE","TX ISSUE",
AR2078="BSS Hardware Issue","RAN ISSUE",
AR2078="Sites strategiques, MLL, Pylone, etc.","ENVTECH",
AR2078="AKTIVCO DEFAUT GE &amp; POWER Cabinet","POWER ISSUE",
AR2078="AKTIVCO Coupure ENEO &amp; Baisse de tension","POWER ISSUE",
AR2078="Coupure ENEO &amp; Baisse de tension","POWER ISSUE",
AR2078="Defaut GE &amp; POWER Cabinet","POWER ISSUE",
AR2078="Sharing","POWER ISSUE",
AR2078="Sites strategiques &amp; DataCenter","POWER ISSUE",
AR2078="Exclu","Exclu",
AR2078="SAT","TX ISSUE",
AR2078="SPARE-ISSUE","SPARE-ISSUE",
AR2078="Fiber CAmtel","TX ISSUE",
AR2078="Fiber AOF","TX ISSUE",
AR2078="Projet OCM (HUAWEI)","TRAVAUX-HUAWEI",
AR2078="Projet OCM (NOKIA)","TRAVAUX -NOKIA",
AR2078="ACCESS-ISSUE","ACCESS-ISSUE",
AR2078="Projet OCM (ZTE, NOKIA, autres projets)","TRAVAUX OCM",
AR2078="No root CAuse","No root cause",
AR2078="ODU HS","TX ISSUE",
AR2078="IP &amp; VLAN","TX ISSUE",
AR2078="Warehouse HUAWEI","SPARE-ISSUE",
AR2078="SPARE-HS","SPARE-ISSUE",
AR2078="Power Telco","RAN ISSUE",AR2078="no impacts","no impacts"
),"")</f>
        <v>No root cause</v>
      </c>
      <c r="AR2078" s="59" t="s">
        <v>5343</v>
      </c>
      <c r="AS2078" s="40" t="str" cm="1">
        <f t="array" ref="AS2078">IFERROR(_xlfn.IFS(
AR2078="MPR ISSUE","ACTIVE",
AR2078="BSS Hardware Issue","ACTIVE",
AR2078="Sites strategiques, MLL, Pylone, etc.","PASSIVE",
AR2078="AKTIVCO DEFAUT GE &amp; POWER Cabinet","PASSIVE",
AR2078="AKTIVCO Coupure ENEO &amp; Baisse de tension","PASSIVE",
AR2078="Coupure ENEO &amp; Baisse de tension","PASSIVE",
AR2078="Defaut GE &amp; POWER Cabinet","PASSIVE",
AR2078="Sharing","PASSIVE",
AR2078="Sites strategiques &amp; DataCenter","PASSIVE",
AR2078="Exclu","Exclu",
AR2078="SAT","ACTIVE",
AR2078="SPARE-ISSUE","SPARE-ISSUE",
AR2078="Fiber CAmtel","ACTIVE",
AR2078="Fiber AOF","ACTIVE",
AR2078="Projet OCM (HUAWEI)","PLANNED WORKS",
AR2078="Projet OCM (NOKIA)","PLANNED WORKS",
AR2078="ACCESS-ISSUE","ACCESS-ISSUE",
AR2078="Projet OCM (ZTE, NOKIA, autres projets)","PLANNED WORKS",
AR2078="No root CAuse","No root cause",
AR2078="ODU HS","ACTIVE",
AR2078="IP &amp; VLAN","ACTIVE",
AR2078="Warehouse HUAWEI","SPARE-ISSUE",
AR2078="SPARE-HS","SPARE-ISSUE",
AR2078="Power Telco","ACTIVE", AR2078="no impacts","no impacts"
),"")</f>
        <v>No root cause</v>
      </c>
      <c r="AT2078" s="99" t="s">
        <v>5661</v>
      </c>
      <c r="AU2078" s="99" t="s">
        <v>2498</v>
      </c>
      <c r="AW2078" s="17"/>
      <c r="AX2078" s="17" t="s">
        <v>5536</v>
      </c>
      <c r="AY2078" s="17"/>
      <c r="AZ2078" s="17" t="s">
        <v>5536</v>
      </c>
      <c r="BA2078" s="7"/>
      <c r="BC2078" s="18"/>
      <c r="BD2078" s="18"/>
      <c r="BE2078" s="18"/>
      <c r="BF2078" s="18"/>
      <c r="BG2078" s="18"/>
      <c r="BH2078" s="18"/>
      <c r="BI2078" s="18"/>
      <c r="BJ2078" s="18"/>
      <c r="BK2078" s="18"/>
      <c r="BM2078" s="18"/>
      <c r="BN2078" s="18"/>
      <c r="BO2078" s="18"/>
      <c r="BP2078" s="9" t="s">
        <v>5661</v>
      </c>
      <c r="BQ2078" s="14"/>
      <c r="BR2078" s="102" t="s">
        <v>5536</v>
      </c>
      <c r="BS2078" s="14"/>
      <c r="BT2078" s="14"/>
      <c r="BU2078" s="9"/>
      <c r="BV2078" s="9"/>
      <c r="BW2078" s="9"/>
    </row>
    <row r="2079" spans="1:75" x14ac:dyDescent="0.35">
      <c r="A2079" s="1" t="s">
        <v>5216</v>
      </c>
      <c r="B2079" s="8" t="s">
        <v>5217</v>
      </c>
      <c r="C2079" s="3" t="s">
        <v>13</v>
      </c>
      <c r="D2079" s="1" t="s">
        <v>11</v>
      </c>
      <c r="E2079" s="1"/>
      <c r="F2079" s="3" t="s">
        <v>13</v>
      </c>
      <c r="G2079" s="1" t="s">
        <v>63</v>
      </c>
      <c r="H2079" s="28" t="s">
        <v>5589</v>
      </c>
      <c r="I2079" s="27">
        <v>0</v>
      </c>
      <c r="J2079" s="27">
        <v>0</v>
      </c>
      <c r="K2079" s="27">
        <v>0</v>
      </c>
      <c r="L2079" s="27">
        <v>0</v>
      </c>
      <c r="M2079" s="27">
        <v>0</v>
      </c>
      <c r="N2079" s="27">
        <v>0</v>
      </c>
      <c r="O2079" s="27">
        <v>0</v>
      </c>
      <c r="P2079" s="27">
        <v>0</v>
      </c>
      <c r="Q2079" s="27">
        <v>0</v>
      </c>
      <c r="R2079" s="27">
        <v>0</v>
      </c>
      <c r="S2079" s="80">
        <v>0</v>
      </c>
      <c r="T2079" s="80">
        <v>0</v>
      </c>
      <c r="U2079" s="80">
        <v>0</v>
      </c>
      <c r="V2079" s="80">
        <v>0</v>
      </c>
      <c r="W2079" s="80">
        <v>0</v>
      </c>
      <c r="X2079" s="80">
        <v>0</v>
      </c>
      <c r="Y2079" s="80">
        <v>0</v>
      </c>
      <c r="Z2079" s="80">
        <v>0</v>
      </c>
      <c r="AA2079" s="80">
        <v>0</v>
      </c>
      <c r="AB2079" s="80">
        <v>0</v>
      </c>
      <c r="AC2079" s="80"/>
      <c r="AD2079" s="80">
        <v>0</v>
      </c>
      <c r="AE2079" s="80">
        <v>0</v>
      </c>
      <c r="AF2079" s="80">
        <v>0.48859197050506087</v>
      </c>
      <c r="AG2079" s="80"/>
      <c r="AH2079" s="80">
        <v>0.20438999751735712</v>
      </c>
      <c r="AI2079" s="80">
        <v>0</v>
      </c>
      <c r="AJ2079" s="80">
        <v>0</v>
      </c>
      <c r="AK2079" s="80">
        <v>0</v>
      </c>
      <c r="AL2079" s="80">
        <v>0</v>
      </c>
      <c r="AM2079" s="80">
        <v>0</v>
      </c>
      <c r="AN2079" s="41" t="s">
        <v>5558</v>
      </c>
      <c r="AO2079" s="41"/>
      <c r="AP2079" s="40" t="str" cm="1">
        <f t="array" ref="AP2079">IFERROR(_xlfn.IFS(
AR2079="MPR ISSUE","PDH",
AR2079="BSS Hardware Issue","BSS",
AR2079="Sites strategiques, MLL, Pylone, etc.","ENVTECH",
AR2079="AKTIVCO DEFAUT GE &amp; POWER Cabinet","AKTIVCO",
AR2079="AKTIVCO Coupure ENEO &amp; Baisse de tension","AKTIVCO GRID ONLY",
AR2079="Coupure ENEO &amp; Baisse de tension","IHS GRID ONLY",
AR2079="Defaut GE &amp; POWER Cabinet","IHS",
AR2079="Sharing","Partners",
AR2079="Sites strategiques &amp; DataCenter","SST &amp; DC",
AR2079="Exclu","Exclu",
AR2079="SAT","SAT",
AR2079="SPARE-ISSUE","SPARE-ISSUE",
AR2079="Fiber CAmtel","TRANS_FO_CAMTEL",
AR2079="Fiber AOF","Fiber AOF",
AR2079="Projet OCM (HUAWEI)","TRAVAUX-HUAWEI",
AR2079="Projet OCM (NOKIA)","TRAVAUX-NOKIA",
AR2079="ACCESS-ISSUE","ACCESS-ISSUE",
AR2079="Projet OCM (ZTE, NOKIA, autres projets)","TRAVAUX OCM",
AR2079="No root CAuse","No root cause",
AR2079="ODU HS","PDH",
AR2079="IP &amp; VLAN","PDH",
AR2079="Warehouse HUAWEI","SPARE-ISSUE",
AR2079="SPARE-HS","SPARE-ISSUE",
AR2079="Power Telco","BSS",AR2079="no impacts","no impacts"
),"")</f>
        <v>No root cause</v>
      </c>
      <c r="AQ2079" s="40" t="str" cm="1">
        <f t="array" ref="AQ2079">IFERROR(_xlfn.IFS(
AR2079="MPR ISSUE","TX ISSUE",
AR2079="BSS Hardware Issue","RAN ISSUE",
AR2079="Sites strategiques, MLL, Pylone, etc.","ENVTECH",
AR2079="AKTIVCO DEFAUT GE &amp; POWER Cabinet","POWER ISSUE",
AR2079="AKTIVCO Coupure ENEO &amp; Baisse de tension","POWER ISSUE",
AR2079="Coupure ENEO &amp; Baisse de tension","POWER ISSUE",
AR2079="Defaut GE &amp; POWER Cabinet","POWER ISSUE",
AR2079="Sharing","POWER ISSUE",
AR2079="Sites strategiques &amp; DataCenter","POWER ISSUE",
AR2079="Exclu","Exclu",
AR2079="SAT","TX ISSUE",
AR2079="SPARE-ISSUE","SPARE-ISSUE",
AR2079="Fiber CAmtel","TX ISSUE",
AR2079="Fiber AOF","TX ISSUE",
AR2079="Projet OCM (HUAWEI)","TRAVAUX-HUAWEI",
AR2079="Projet OCM (NOKIA)","TRAVAUX -NOKIA",
AR2079="ACCESS-ISSUE","ACCESS-ISSUE",
AR2079="Projet OCM (ZTE, NOKIA, autres projets)","TRAVAUX OCM",
AR2079="No root CAuse","No root cause",
AR2079="ODU HS","TX ISSUE",
AR2079="IP &amp; VLAN","TX ISSUE",
AR2079="Warehouse HUAWEI","SPARE-ISSUE",
AR2079="SPARE-HS","SPARE-ISSUE",
AR2079="Power Telco","RAN ISSUE",AR2079="no impacts","no impacts"
),"")</f>
        <v>No root cause</v>
      </c>
      <c r="AR2079" s="59" t="s">
        <v>5343</v>
      </c>
      <c r="AS2079" s="40" t="str" cm="1">
        <f t="array" ref="AS2079">IFERROR(_xlfn.IFS(
AR2079="MPR ISSUE","ACTIVE",
AR2079="BSS Hardware Issue","ACTIVE",
AR2079="Sites strategiques, MLL, Pylone, etc.","PASSIVE",
AR2079="AKTIVCO DEFAUT GE &amp; POWER Cabinet","PASSIVE",
AR2079="AKTIVCO Coupure ENEO &amp; Baisse de tension","PASSIVE",
AR2079="Coupure ENEO &amp; Baisse de tension","PASSIVE",
AR2079="Defaut GE &amp; POWER Cabinet","PASSIVE",
AR2079="Sharing","PASSIVE",
AR2079="Sites strategiques &amp; DataCenter","PASSIVE",
AR2079="Exclu","Exclu",
AR2079="SAT","ACTIVE",
AR2079="SPARE-ISSUE","SPARE-ISSUE",
AR2079="Fiber CAmtel","ACTIVE",
AR2079="Fiber AOF","ACTIVE",
AR2079="Projet OCM (HUAWEI)","PLANNED WORKS",
AR2079="Projet OCM (NOKIA)","PLANNED WORKS",
AR2079="ACCESS-ISSUE","ACCESS-ISSUE",
AR2079="Projet OCM (ZTE, NOKIA, autres projets)","PLANNED WORKS",
AR2079="No root CAuse","No root cause",
AR2079="ODU HS","ACTIVE",
AR2079="IP &amp; VLAN","ACTIVE",
AR2079="Warehouse HUAWEI","SPARE-ISSUE",
AR2079="SPARE-HS","SPARE-ISSUE",
AR2079="Power Telco","ACTIVE", AR2079="no impacts","no impacts"
),"")</f>
        <v>No root cause</v>
      </c>
      <c r="AT2079" s="99" t="s">
        <v>5661</v>
      </c>
      <c r="AU2079" s="99" t="s">
        <v>5217</v>
      </c>
      <c r="AW2079" s="17"/>
      <c r="AX2079" s="17" t="s">
        <v>5536</v>
      </c>
      <c r="AY2079" s="17"/>
      <c r="AZ2079" s="17" t="s">
        <v>5536</v>
      </c>
      <c r="BA2079" s="7"/>
      <c r="BC2079" s="18"/>
      <c r="BD2079" s="18"/>
      <c r="BE2079" s="18"/>
      <c r="BF2079" s="18"/>
      <c r="BG2079" s="18"/>
      <c r="BH2079" s="18"/>
      <c r="BI2079" s="18"/>
      <c r="BJ2079" s="18"/>
      <c r="BK2079" s="18"/>
      <c r="BM2079" s="18"/>
      <c r="BN2079" s="18"/>
      <c r="BO2079" s="18"/>
      <c r="BP2079" s="9" t="s">
        <v>5661</v>
      </c>
      <c r="BQ2079" s="14"/>
      <c r="BR2079" s="102" t="s">
        <v>5536</v>
      </c>
      <c r="BS2079" s="14"/>
      <c r="BT2079" s="14"/>
      <c r="BU2079" s="9"/>
      <c r="BV2079" s="9"/>
      <c r="BW2079" s="9"/>
    </row>
    <row r="2080" spans="1:75" x14ac:dyDescent="0.35">
      <c r="A2080" s="1" t="s">
        <v>5195</v>
      </c>
      <c r="B2080" s="8" t="s">
        <v>5196</v>
      </c>
      <c r="C2080" s="3" t="s">
        <v>13</v>
      </c>
      <c r="D2080" s="1" t="s">
        <v>11</v>
      </c>
      <c r="E2080" s="1" t="s">
        <v>12</v>
      </c>
      <c r="F2080" s="3" t="s">
        <v>13</v>
      </c>
      <c r="G2080" s="1" t="s">
        <v>63</v>
      </c>
      <c r="H2080" s="28" t="s">
        <v>5589</v>
      </c>
      <c r="I2080" s="27">
        <v>0</v>
      </c>
      <c r="J2080" s="27">
        <v>0</v>
      </c>
      <c r="K2080" s="27">
        <v>0</v>
      </c>
      <c r="L2080" s="27">
        <v>0</v>
      </c>
      <c r="M2080" s="27">
        <v>0</v>
      </c>
      <c r="N2080" s="27">
        <v>0</v>
      </c>
      <c r="O2080" s="27">
        <v>0</v>
      </c>
      <c r="P2080" s="27">
        <v>0</v>
      </c>
      <c r="Q2080" s="27">
        <v>0</v>
      </c>
      <c r="R2080" s="27">
        <v>0</v>
      </c>
      <c r="S2080" s="80">
        <v>0</v>
      </c>
      <c r="T2080" s="80">
        <v>0</v>
      </c>
      <c r="U2080" s="80">
        <v>0</v>
      </c>
      <c r="V2080" s="80">
        <v>0</v>
      </c>
      <c r="W2080" s="80">
        <v>0</v>
      </c>
      <c r="X2080" s="80">
        <v>0</v>
      </c>
      <c r="Y2080" s="80">
        <v>0</v>
      </c>
      <c r="Z2080" s="80">
        <v>0</v>
      </c>
      <c r="AA2080" s="80">
        <v>0</v>
      </c>
      <c r="AB2080" s="80">
        <v>0</v>
      </c>
      <c r="AC2080" s="80"/>
      <c r="AD2080" s="80">
        <v>0</v>
      </c>
      <c r="AE2080" s="80">
        <v>0</v>
      </c>
      <c r="AF2080" s="80">
        <v>0.43339240311272054</v>
      </c>
      <c r="AG2080" s="80"/>
      <c r="AH2080" s="80">
        <v>0.17460541672730592</v>
      </c>
      <c r="AI2080" s="80">
        <v>0</v>
      </c>
      <c r="AJ2080" s="80">
        <v>0</v>
      </c>
      <c r="AK2080" s="80">
        <v>0</v>
      </c>
      <c r="AL2080" s="80">
        <v>0</v>
      </c>
      <c r="AM2080" s="80">
        <v>0</v>
      </c>
      <c r="AN2080" s="41" t="s">
        <v>5558</v>
      </c>
      <c r="AO2080" s="41"/>
      <c r="AP2080" s="40" t="str" cm="1">
        <f t="array" ref="AP2080">IFERROR(_xlfn.IFS(
AR2080="MPR ISSUE","PDH",
AR2080="BSS Hardware Issue","BSS",
AR2080="Sites strategiques, MLL, Pylone, etc.","ENVTECH",
AR2080="AKTIVCO DEFAUT GE &amp; POWER Cabinet","AKTIVCO",
AR2080="AKTIVCO Coupure ENEO &amp; Baisse de tension","AKTIVCO GRID ONLY",
AR2080="Coupure ENEO &amp; Baisse de tension","IHS GRID ONLY",
AR2080="Defaut GE &amp; POWER Cabinet","IHS",
AR2080="Sharing","Partners",
AR2080="Sites strategiques &amp; DataCenter","SST &amp; DC",
AR2080="Exclu","Exclu",
AR2080="SAT","SAT",
AR2080="SPARE-ISSUE","SPARE-ISSUE",
AR2080="Fiber CAmtel","TRANS_FO_CAMTEL",
AR2080="Fiber AOF","Fiber AOF",
AR2080="Projet OCM (HUAWEI)","TRAVAUX-HUAWEI",
AR2080="Projet OCM (NOKIA)","TRAVAUX-NOKIA",
AR2080="ACCESS-ISSUE","ACCESS-ISSUE",
AR2080="Projet OCM (ZTE, NOKIA, autres projets)","TRAVAUX OCM",
AR2080="No root CAuse","No root cause",
AR2080="ODU HS","PDH",
AR2080="IP &amp; VLAN","PDH",
AR2080="Warehouse HUAWEI","SPARE-ISSUE",
AR2080="SPARE-HS","SPARE-ISSUE",
AR2080="Power Telco","BSS",AR2080="no impacts","no impacts"
),"")</f>
        <v>No root cause</v>
      </c>
      <c r="AQ2080" s="40" t="str" cm="1">
        <f t="array" ref="AQ2080">IFERROR(_xlfn.IFS(
AR2080="MPR ISSUE","TX ISSUE",
AR2080="BSS Hardware Issue","RAN ISSUE",
AR2080="Sites strategiques, MLL, Pylone, etc.","ENVTECH",
AR2080="AKTIVCO DEFAUT GE &amp; POWER Cabinet","POWER ISSUE",
AR2080="AKTIVCO Coupure ENEO &amp; Baisse de tension","POWER ISSUE",
AR2080="Coupure ENEO &amp; Baisse de tension","POWER ISSUE",
AR2080="Defaut GE &amp; POWER Cabinet","POWER ISSUE",
AR2080="Sharing","POWER ISSUE",
AR2080="Sites strategiques &amp; DataCenter","POWER ISSUE",
AR2080="Exclu","Exclu",
AR2080="SAT","TX ISSUE",
AR2080="SPARE-ISSUE","SPARE-ISSUE",
AR2080="Fiber CAmtel","TX ISSUE",
AR2080="Fiber AOF","TX ISSUE",
AR2080="Projet OCM (HUAWEI)","TRAVAUX-HUAWEI",
AR2080="Projet OCM (NOKIA)","TRAVAUX -NOKIA",
AR2080="ACCESS-ISSUE","ACCESS-ISSUE",
AR2080="Projet OCM (ZTE, NOKIA, autres projets)","TRAVAUX OCM",
AR2080="No root CAuse","No root cause",
AR2080="ODU HS","TX ISSUE",
AR2080="IP &amp; VLAN","TX ISSUE",
AR2080="Warehouse HUAWEI","SPARE-ISSUE",
AR2080="SPARE-HS","SPARE-ISSUE",
AR2080="Power Telco","RAN ISSUE",AR2080="no impacts","no impacts"
),"")</f>
        <v>No root cause</v>
      </c>
      <c r="AR2080" s="59" t="s">
        <v>5343</v>
      </c>
      <c r="AS2080" s="40" t="str" cm="1">
        <f t="array" ref="AS2080">IFERROR(_xlfn.IFS(
AR2080="MPR ISSUE","ACTIVE",
AR2080="BSS Hardware Issue","ACTIVE",
AR2080="Sites strategiques, MLL, Pylone, etc.","PASSIVE",
AR2080="AKTIVCO DEFAUT GE &amp; POWER Cabinet","PASSIVE",
AR2080="AKTIVCO Coupure ENEO &amp; Baisse de tension","PASSIVE",
AR2080="Coupure ENEO &amp; Baisse de tension","PASSIVE",
AR2080="Defaut GE &amp; POWER Cabinet","PASSIVE",
AR2080="Sharing","PASSIVE",
AR2080="Sites strategiques &amp; DataCenter","PASSIVE",
AR2080="Exclu","Exclu",
AR2080="SAT","ACTIVE",
AR2080="SPARE-ISSUE","SPARE-ISSUE",
AR2080="Fiber CAmtel","ACTIVE",
AR2080="Fiber AOF","ACTIVE",
AR2080="Projet OCM (HUAWEI)","PLANNED WORKS",
AR2080="Projet OCM (NOKIA)","PLANNED WORKS",
AR2080="ACCESS-ISSUE","ACCESS-ISSUE",
AR2080="Projet OCM (ZTE, NOKIA, autres projets)","PLANNED WORKS",
AR2080="No root CAuse","No root cause",
AR2080="ODU HS","ACTIVE",
AR2080="IP &amp; VLAN","ACTIVE",
AR2080="Warehouse HUAWEI","SPARE-ISSUE",
AR2080="SPARE-HS","SPARE-ISSUE",
AR2080="Power Telco","ACTIVE", AR2080="no impacts","no impacts"
),"")</f>
        <v>No root cause</v>
      </c>
      <c r="AT2080" s="99" t="s">
        <v>5661</v>
      </c>
      <c r="AU2080" s="99" t="s">
        <v>5196</v>
      </c>
      <c r="AW2080" s="17"/>
      <c r="AX2080" s="17" t="s">
        <v>5536</v>
      </c>
      <c r="AY2080" s="17"/>
      <c r="AZ2080" s="17" t="s">
        <v>5536</v>
      </c>
      <c r="BA2080" s="7"/>
      <c r="BC2080" s="18"/>
      <c r="BD2080" s="18"/>
      <c r="BE2080" s="18"/>
      <c r="BF2080" s="18"/>
      <c r="BG2080" s="18"/>
      <c r="BH2080" s="18"/>
      <c r="BI2080" s="18"/>
      <c r="BJ2080" s="18"/>
      <c r="BK2080" s="18"/>
      <c r="BM2080" s="18"/>
      <c r="BN2080" s="18"/>
      <c r="BO2080" s="18"/>
      <c r="BP2080" s="9" t="s">
        <v>5661</v>
      </c>
      <c r="BQ2080" s="14"/>
      <c r="BR2080" s="102" t="s">
        <v>5536</v>
      </c>
      <c r="BS2080" s="14"/>
      <c r="BT2080" s="14"/>
      <c r="BU2080" s="9"/>
      <c r="BV2080" s="9"/>
      <c r="BW2080" s="9"/>
    </row>
    <row r="2081" spans="1:75" x14ac:dyDescent="0.35">
      <c r="A2081" s="1" t="s">
        <v>3805</v>
      </c>
      <c r="B2081" s="8" t="s">
        <v>3806</v>
      </c>
      <c r="C2081" s="3" t="s">
        <v>55</v>
      </c>
      <c r="D2081" s="1" t="s">
        <v>11</v>
      </c>
      <c r="E2081" s="1" t="s">
        <v>66</v>
      </c>
      <c r="F2081" s="3" t="s">
        <v>55</v>
      </c>
      <c r="G2081" s="1" t="s">
        <v>3805</v>
      </c>
      <c r="H2081" s="28" t="s">
        <v>5601</v>
      </c>
      <c r="I2081" s="27">
        <v>0</v>
      </c>
      <c r="J2081" s="27">
        <v>0</v>
      </c>
      <c r="K2081" s="27">
        <v>0</v>
      </c>
      <c r="L2081" s="27">
        <v>0</v>
      </c>
      <c r="M2081" s="27">
        <v>0</v>
      </c>
      <c r="N2081" s="27">
        <v>0</v>
      </c>
      <c r="O2081" s="27">
        <v>0</v>
      </c>
      <c r="P2081" s="27">
        <v>0</v>
      </c>
      <c r="Q2081" s="27">
        <v>0</v>
      </c>
      <c r="R2081" s="27">
        <v>0</v>
      </c>
      <c r="S2081" s="80">
        <v>0</v>
      </c>
      <c r="T2081" s="80">
        <v>0</v>
      </c>
      <c r="U2081" s="80">
        <v>0</v>
      </c>
      <c r="V2081" s="80">
        <v>1.298393701506422E-2</v>
      </c>
      <c r="W2081" s="80">
        <v>0</v>
      </c>
      <c r="X2081" s="80">
        <v>0</v>
      </c>
      <c r="Y2081" s="80">
        <v>0</v>
      </c>
      <c r="Z2081" s="80">
        <v>0</v>
      </c>
      <c r="AA2081" s="80">
        <v>0</v>
      </c>
      <c r="AB2081" s="80">
        <v>0</v>
      </c>
      <c r="AC2081" s="80"/>
      <c r="AD2081" s="80">
        <v>0</v>
      </c>
      <c r="AE2081" s="80">
        <v>0</v>
      </c>
      <c r="AF2081" s="80">
        <v>0</v>
      </c>
      <c r="AG2081" s="80"/>
      <c r="AH2081" s="80">
        <v>0</v>
      </c>
      <c r="AI2081" s="80">
        <v>0</v>
      </c>
      <c r="AJ2081" s="80">
        <v>0</v>
      </c>
      <c r="AK2081" s="80">
        <v>0</v>
      </c>
      <c r="AL2081" s="80">
        <v>0</v>
      </c>
      <c r="AM2081" s="80">
        <v>0</v>
      </c>
      <c r="AN2081" s="41" t="s">
        <v>5591</v>
      </c>
      <c r="AO2081" s="41"/>
      <c r="AP2081" s="40" t="str" cm="1">
        <f t="array" ref="AP2081">IFERROR(_xlfn.IFS(
AR2081="MPR ISSUE","PDH",
AR2081="BSS Hardware Issue","BSS",
AR2081="Sites strategiques, MLL, Pylone, etc.","ENVTECH",
AR2081="AKTIVCO DEFAUT GE &amp; POWER Cabinet","AKTIVCO",
AR2081="AKTIVCO Coupure ENEO &amp; Baisse de tension","AKTIVCO GRID ONLY",
AR2081="Coupure ENEO &amp; Baisse de tension","IHS GRID ONLY",
AR2081="Defaut GE &amp; POWER Cabinet","IHS",
AR2081="Sharing","Partners",
AR2081="Sites strategiques &amp; DataCenter","SST &amp; DC",
AR2081="Exclu","Exclu",
AR2081="SAT","SAT",
AR2081="SPARE-ISSUE","SPARE-ISSUE",
AR2081="Fiber CAmtel","TRANS_FO_CAMTEL",
AR2081="Fiber AOF","Fiber AOF",
AR2081="Projet OCM (HUAWEI)","TRAVAUX-HUAWEI",
AR2081="Projet OCM (NOKIA)","TRAVAUX-NOKIA",
AR2081="ACCESS-ISSUE","ACCESS-ISSUE",
AR2081="Projet OCM (ZTE, NOKIA, autres projets)","TRAVAUX OCM",
AR2081="No root CAuse","No root cause",
AR2081="ODU HS","PDH",
AR2081="IP &amp; VLAN","PDH",
AR2081="Warehouse HUAWEI","SPARE-ISSUE",
AR2081="SPARE-HS","SPARE-ISSUE",
AR2081="Power Telco","BSS",AR2081="no impacts","no impacts"
),"")</f>
        <v>No root cause</v>
      </c>
      <c r="AQ2081" s="40" t="str" cm="1">
        <f t="array" ref="AQ2081">IFERROR(_xlfn.IFS(
AR2081="MPR ISSUE","TX ISSUE",
AR2081="BSS Hardware Issue","RAN ISSUE",
AR2081="Sites strategiques, MLL, Pylone, etc.","ENVTECH",
AR2081="AKTIVCO DEFAUT GE &amp; POWER Cabinet","POWER ISSUE",
AR2081="AKTIVCO Coupure ENEO &amp; Baisse de tension","POWER ISSUE",
AR2081="Coupure ENEO &amp; Baisse de tension","POWER ISSUE",
AR2081="Defaut GE &amp; POWER Cabinet","POWER ISSUE",
AR2081="Sharing","POWER ISSUE",
AR2081="Sites strategiques &amp; DataCenter","POWER ISSUE",
AR2081="Exclu","Exclu",
AR2081="SAT","TX ISSUE",
AR2081="SPARE-ISSUE","SPARE-ISSUE",
AR2081="Fiber CAmtel","TX ISSUE",
AR2081="Fiber AOF","TX ISSUE",
AR2081="Projet OCM (HUAWEI)","TRAVAUX-HUAWEI",
AR2081="Projet OCM (NOKIA)","TRAVAUX -NOKIA",
AR2081="ACCESS-ISSUE","ACCESS-ISSUE",
AR2081="Projet OCM (ZTE, NOKIA, autres projets)","TRAVAUX OCM",
AR2081="No root CAuse","No root cause",
AR2081="ODU HS","TX ISSUE",
AR2081="IP &amp; VLAN","TX ISSUE",
AR2081="Warehouse HUAWEI","SPARE-ISSUE",
AR2081="SPARE-HS","SPARE-ISSUE",
AR2081="Power Telco","RAN ISSUE",AR2081="no impacts","no impacts"
),"")</f>
        <v>No root cause</v>
      </c>
      <c r="AR2081" s="59" t="s">
        <v>5343</v>
      </c>
      <c r="AS2081" s="40" t="str" cm="1">
        <f t="array" ref="AS2081">IFERROR(_xlfn.IFS(
AR2081="MPR ISSUE","ACTIVE",
AR2081="BSS Hardware Issue","ACTIVE",
AR2081="Sites strategiques, MLL, Pylone, etc.","PASSIVE",
AR2081="AKTIVCO DEFAUT GE &amp; POWER Cabinet","PASSIVE",
AR2081="AKTIVCO Coupure ENEO &amp; Baisse de tension","PASSIVE",
AR2081="Coupure ENEO &amp; Baisse de tension","PASSIVE",
AR2081="Defaut GE &amp; POWER Cabinet","PASSIVE",
AR2081="Sharing","PASSIVE",
AR2081="Sites strategiques &amp; DataCenter","PASSIVE",
AR2081="Exclu","Exclu",
AR2081="SAT","ACTIVE",
AR2081="SPARE-ISSUE","SPARE-ISSUE",
AR2081="Fiber CAmtel","ACTIVE",
AR2081="Fiber AOF","ACTIVE",
AR2081="Projet OCM (HUAWEI)","PLANNED WORKS",
AR2081="Projet OCM (NOKIA)","PLANNED WORKS",
AR2081="ACCESS-ISSUE","ACCESS-ISSUE",
AR2081="Projet OCM (ZTE, NOKIA, autres projets)","PLANNED WORKS",
AR2081="No root CAuse","No root cause",
AR2081="ODU HS","ACTIVE",
AR2081="IP &amp; VLAN","ACTIVE",
AR2081="Warehouse HUAWEI","SPARE-ISSUE",
AR2081="SPARE-HS","SPARE-ISSUE",
AR2081="Power Telco","ACTIVE", AR2081="no impacts","no impacts"
),"")</f>
        <v>No root cause</v>
      </c>
      <c r="AT2081" s="99" t="s">
        <v>5661</v>
      </c>
      <c r="AU2081" s="99" t="s">
        <v>3806</v>
      </c>
      <c r="AW2081" s="17"/>
      <c r="AX2081" s="17" t="s">
        <v>5536</v>
      </c>
      <c r="AY2081" s="17"/>
      <c r="AZ2081" s="17" t="s">
        <v>5536</v>
      </c>
      <c r="BA2081" s="7"/>
      <c r="BC2081" s="18"/>
      <c r="BD2081" s="18"/>
      <c r="BE2081" s="18"/>
      <c r="BF2081" s="18"/>
      <c r="BG2081" s="18"/>
      <c r="BH2081" s="18"/>
      <c r="BI2081" s="18"/>
      <c r="BJ2081" s="18"/>
      <c r="BK2081" s="18"/>
      <c r="BM2081" s="18"/>
      <c r="BN2081" s="18"/>
      <c r="BO2081" s="18"/>
      <c r="BP2081" s="9" t="s">
        <v>5661</v>
      </c>
      <c r="BQ2081" s="14"/>
      <c r="BR2081" s="102" t="s">
        <v>5536</v>
      </c>
      <c r="BS2081" s="14"/>
      <c r="BT2081" s="14"/>
      <c r="BU2081" s="9"/>
      <c r="BV2081" s="9"/>
      <c r="BW2081" s="9"/>
    </row>
    <row r="2082" spans="1:75" x14ac:dyDescent="0.35">
      <c r="A2082" s="1" t="s">
        <v>3368</v>
      </c>
      <c r="B2082" s="8" t="s">
        <v>3369</v>
      </c>
      <c r="C2082" s="3" t="s">
        <v>55</v>
      </c>
      <c r="D2082" s="1" t="s">
        <v>11</v>
      </c>
      <c r="E2082" s="1" t="s">
        <v>154</v>
      </c>
      <c r="F2082" s="3" t="s">
        <v>55</v>
      </c>
      <c r="G2082" s="1" t="s">
        <v>3370</v>
      </c>
      <c r="H2082" s="28" t="s">
        <v>5601</v>
      </c>
      <c r="I2082" s="27">
        <v>0</v>
      </c>
      <c r="J2082" s="27">
        <v>0</v>
      </c>
      <c r="K2082" s="27">
        <v>0</v>
      </c>
      <c r="L2082" s="27">
        <v>0</v>
      </c>
      <c r="M2082" s="27">
        <v>0</v>
      </c>
      <c r="N2082" s="27">
        <v>0</v>
      </c>
      <c r="O2082" s="27">
        <v>0</v>
      </c>
      <c r="P2082" s="27">
        <v>0</v>
      </c>
      <c r="Q2082" s="27">
        <v>0</v>
      </c>
      <c r="R2082" s="27">
        <v>0</v>
      </c>
      <c r="S2082" s="80">
        <v>0</v>
      </c>
      <c r="T2082" s="80">
        <v>0</v>
      </c>
      <c r="U2082" s="80">
        <v>0</v>
      </c>
      <c r="V2082" s="80">
        <v>1.326929826814255E-2</v>
      </c>
      <c r="W2082" s="80">
        <v>0</v>
      </c>
      <c r="X2082" s="80">
        <v>0</v>
      </c>
      <c r="Y2082" s="80">
        <v>0</v>
      </c>
      <c r="Z2082" s="80">
        <v>0</v>
      </c>
      <c r="AA2082" s="80">
        <v>0</v>
      </c>
      <c r="AB2082" s="80">
        <v>0</v>
      </c>
      <c r="AC2082" s="80"/>
      <c r="AD2082" s="80">
        <v>0</v>
      </c>
      <c r="AE2082" s="80">
        <v>0</v>
      </c>
      <c r="AF2082" s="80">
        <v>0</v>
      </c>
      <c r="AG2082" s="80"/>
      <c r="AH2082" s="80">
        <v>0</v>
      </c>
      <c r="AI2082" s="80">
        <v>0</v>
      </c>
      <c r="AJ2082" s="80">
        <v>0</v>
      </c>
      <c r="AK2082" s="80">
        <v>0</v>
      </c>
      <c r="AL2082" s="80">
        <v>0</v>
      </c>
      <c r="AM2082" s="80">
        <v>0</v>
      </c>
      <c r="AN2082" s="41" t="s">
        <v>5591</v>
      </c>
      <c r="AO2082" s="41"/>
      <c r="AP2082" s="40" t="str" cm="1">
        <f t="array" ref="AP2082">IFERROR(_xlfn.IFS(
AR2082="MPR ISSUE","PDH",
AR2082="BSS Hardware Issue","BSS",
AR2082="Sites strategiques, MLL, Pylone, etc.","ENVTECH",
AR2082="AKTIVCO DEFAUT GE &amp; POWER Cabinet","AKTIVCO",
AR2082="AKTIVCO Coupure ENEO &amp; Baisse de tension","AKTIVCO GRID ONLY",
AR2082="Coupure ENEO &amp; Baisse de tension","IHS GRID ONLY",
AR2082="Defaut GE &amp; POWER Cabinet","IHS",
AR2082="Sharing","Partners",
AR2082="Sites strategiques &amp; DataCenter","SST &amp; DC",
AR2082="Exclu","Exclu",
AR2082="SAT","SAT",
AR2082="SPARE-ISSUE","SPARE-ISSUE",
AR2082="Fiber CAmtel","TRANS_FO_CAMTEL",
AR2082="Fiber AOF","Fiber AOF",
AR2082="Projet OCM (HUAWEI)","TRAVAUX-HUAWEI",
AR2082="Projet OCM (NOKIA)","TRAVAUX-NOKIA",
AR2082="ACCESS-ISSUE","ACCESS-ISSUE",
AR2082="Projet OCM (ZTE, NOKIA, autres projets)","TRAVAUX OCM",
AR2082="No root CAuse","No root cause",
AR2082="ODU HS","PDH",
AR2082="IP &amp; VLAN","PDH",
AR2082="Warehouse HUAWEI","SPARE-ISSUE",
AR2082="SPARE-HS","SPARE-ISSUE",
AR2082="Power Telco","BSS",AR2082="no impacts","no impacts"
),"")</f>
        <v>No root cause</v>
      </c>
      <c r="AQ2082" s="40" t="str" cm="1">
        <f t="array" ref="AQ2082">IFERROR(_xlfn.IFS(
AR2082="MPR ISSUE","TX ISSUE",
AR2082="BSS Hardware Issue","RAN ISSUE",
AR2082="Sites strategiques, MLL, Pylone, etc.","ENVTECH",
AR2082="AKTIVCO DEFAUT GE &amp; POWER Cabinet","POWER ISSUE",
AR2082="AKTIVCO Coupure ENEO &amp; Baisse de tension","POWER ISSUE",
AR2082="Coupure ENEO &amp; Baisse de tension","POWER ISSUE",
AR2082="Defaut GE &amp; POWER Cabinet","POWER ISSUE",
AR2082="Sharing","POWER ISSUE",
AR2082="Sites strategiques &amp; DataCenter","POWER ISSUE",
AR2082="Exclu","Exclu",
AR2082="SAT","TX ISSUE",
AR2082="SPARE-ISSUE","SPARE-ISSUE",
AR2082="Fiber CAmtel","TX ISSUE",
AR2082="Fiber AOF","TX ISSUE",
AR2082="Projet OCM (HUAWEI)","TRAVAUX-HUAWEI",
AR2082="Projet OCM (NOKIA)","TRAVAUX -NOKIA",
AR2082="ACCESS-ISSUE","ACCESS-ISSUE",
AR2082="Projet OCM (ZTE, NOKIA, autres projets)","TRAVAUX OCM",
AR2082="No root CAuse","No root cause",
AR2082="ODU HS","TX ISSUE",
AR2082="IP &amp; VLAN","TX ISSUE",
AR2082="Warehouse HUAWEI","SPARE-ISSUE",
AR2082="SPARE-HS","SPARE-ISSUE",
AR2082="Power Telco","RAN ISSUE",AR2082="no impacts","no impacts"
),"")</f>
        <v>No root cause</v>
      </c>
      <c r="AR2082" s="59" t="s">
        <v>5343</v>
      </c>
      <c r="AS2082" s="40" t="str" cm="1">
        <f t="array" ref="AS2082">IFERROR(_xlfn.IFS(
AR2082="MPR ISSUE","ACTIVE",
AR2082="BSS Hardware Issue","ACTIVE",
AR2082="Sites strategiques, MLL, Pylone, etc.","PASSIVE",
AR2082="AKTIVCO DEFAUT GE &amp; POWER Cabinet","PASSIVE",
AR2082="AKTIVCO Coupure ENEO &amp; Baisse de tension","PASSIVE",
AR2082="Coupure ENEO &amp; Baisse de tension","PASSIVE",
AR2082="Defaut GE &amp; POWER Cabinet","PASSIVE",
AR2082="Sharing","PASSIVE",
AR2082="Sites strategiques &amp; DataCenter","PASSIVE",
AR2082="Exclu","Exclu",
AR2082="SAT","ACTIVE",
AR2082="SPARE-ISSUE","SPARE-ISSUE",
AR2082="Fiber CAmtel","ACTIVE",
AR2082="Fiber AOF","ACTIVE",
AR2082="Projet OCM (HUAWEI)","PLANNED WORKS",
AR2082="Projet OCM (NOKIA)","PLANNED WORKS",
AR2082="ACCESS-ISSUE","ACCESS-ISSUE",
AR2082="Projet OCM (ZTE, NOKIA, autres projets)","PLANNED WORKS",
AR2082="No root CAuse","No root cause",
AR2082="ODU HS","ACTIVE",
AR2082="IP &amp; VLAN","ACTIVE",
AR2082="Warehouse HUAWEI","SPARE-ISSUE",
AR2082="SPARE-HS","SPARE-ISSUE",
AR2082="Power Telco","ACTIVE", AR2082="no impacts","no impacts"
),"")</f>
        <v>No root cause</v>
      </c>
      <c r="AT2082" s="99" t="s">
        <v>5661</v>
      </c>
      <c r="AU2082" s="99" t="s">
        <v>3369</v>
      </c>
      <c r="AW2082" s="17"/>
      <c r="AX2082" s="17" t="s">
        <v>5536</v>
      </c>
      <c r="AY2082" s="17"/>
      <c r="AZ2082" s="17" t="s">
        <v>5536</v>
      </c>
      <c r="BA2082" s="7"/>
      <c r="BC2082" s="18"/>
      <c r="BD2082" s="18"/>
      <c r="BE2082" s="18"/>
      <c r="BF2082" s="18"/>
      <c r="BG2082" s="18"/>
      <c r="BH2082" s="18"/>
      <c r="BI2082" s="18"/>
      <c r="BJ2082" s="18"/>
      <c r="BK2082" s="18"/>
      <c r="BM2082" s="18"/>
      <c r="BN2082" s="18"/>
      <c r="BO2082" s="18"/>
      <c r="BP2082" s="9" t="s">
        <v>5661</v>
      </c>
      <c r="BQ2082" s="14"/>
      <c r="BR2082" s="102" t="s">
        <v>5536</v>
      </c>
      <c r="BS2082" s="14"/>
      <c r="BT2082" s="14"/>
      <c r="BU2082" s="9"/>
      <c r="BV2082" s="9"/>
      <c r="BW2082" s="9"/>
    </row>
    <row r="2083" spans="1:75" x14ac:dyDescent="0.35">
      <c r="A2083" s="1" t="s">
        <v>2080</v>
      </c>
      <c r="B2083" s="8" t="s">
        <v>3359</v>
      </c>
      <c r="C2083" s="3" t="s">
        <v>55</v>
      </c>
      <c r="D2083" s="1" t="s">
        <v>11</v>
      </c>
      <c r="E2083" s="1" t="s">
        <v>12</v>
      </c>
      <c r="F2083" s="3" t="s">
        <v>55</v>
      </c>
      <c r="G2083" s="1" t="s">
        <v>2080</v>
      </c>
      <c r="H2083" s="28" t="s">
        <v>5601</v>
      </c>
      <c r="I2083" s="27">
        <v>0</v>
      </c>
      <c r="J2083" s="27">
        <v>0</v>
      </c>
      <c r="K2083" s="27">
        <v>0</v>
      </c>
      <c r="L2083" s="27">
        <v>0</v>
      </c>
      <c r="M2083" s="27">
        <v>0</v>
      </c>
      <c r="N2083" s="27">
        <v>0</v>
      </c>
      <c r="O2083" s="27">
        <v>0</v>
      </c>
      <c r="P2083" s="27">
        <v>0</v>
      </c>
      <c r="Q2083" s="27">
        <v>0</v>
      </c>
      <c r="R2083" s="27">
        <v>0</v>
      </c>
      <c r="S2083" s="80">
        <v>0</v>
      </c>
      <c r="T2083" s="80">
        <v>0</v>
      </c>
      <c r="U2083" s="80">
        <v>0</v>
      </c>
      <c r="V2083" s="80">
        <v>1.3394143816364326E-2</v>
      </c>
      <c r="W2083" s="80">
        <v>0</v>
      </c>
      <c r="X2083" s="80">
        <v>0</v>
      </c>
      <c r="Y2083" s="80">
        <v>0</v>
      </c>
      <c r="Z2083" s="80">
        <v>0</v>
      </c>
      <c r="AA2083" s="80">
        <v>0</v>
      </c>
      <c r="AB2083" s="80">
        <v>0</v>
      </c>
      <c r="AC2083" s="80"/>
      <c r="AD2083" s="80">
        <v>0</v>
      </c>
      <c r="AE2083" s="80">
        <v>0</v>
      </c>
      <c r="AF2083" s="80">
        <v>0</v>
      </c>
      <c r="AG2083" s="80"/>
      <c r="AH2083" s="80">
        <v>0</v>
      </c>
      <c r="AI2083" s="80">
        <v>0</v>
      </c>
      <c r="AJ2083" s="80">
        <v>0</v>
      </c>
      <c r="AK2083" s="80">
        <v>0</v>
      </c>
      <c r="AL2083" s="80">
        <v>0</v>
      </c>
      <c r="AM2083" s="80">
        <v>0</v>
      </c>
      <c r="AN2083" s="41" t="s">
        <v>5591</v>
      </c>
      <c r="AO2083" s="41"/>
      <c r="AP2083" s="40" t="str" cm="1">
        <f t="array" ref="AP2083">IFERROR(_xlfn.IFS(
AR2083="MPR ISSUE","PDH",
AR2083="BSS Hardware Issue","BSS",
AR2083="Sites strategiques, MLL, Pylone, etc.","ENVTECH",
AR2083="AKTIVCO DEFAUT GE &amp; POWER Cabinet","AKTIVCO",
AR2083="AKTIVCO Coupure ENEO &amp; Baisse de tension","AKTIVCO GRID ONLY",
AR2083="Coupure ENEO &amp; Baisse de tension","IHS GRID ONLY",
AR2083="Defaut GE &amp; POWER Cabinet","IHS",
AR2083="Sharing","Partners",
AR2083="Sites strategiques &amp; DataCenter","SST &amp; DC",
AR2083="Exclu","Exclu",
AR2083="SAT","SAT",
AR2083="SPARE-ISSUE","SPARE-ISSUE",
AR2083="Fiber CAmtel","TRANS_FO_CAMTEL",
AR2083="Fiber AOF","Fiber AOF",
AR2083="Projet OCM (HUAWEI)","TRAVAUX-HUAWEI",
AR2083="Projet OCM (NOKIA)","TRAVAUX-NOKIA",
AR2083="ACCESS-ISSUE","ACCESS-ISSUE",
AR2083="Projet OCM (ZTE, NOKIA, autres projets)","TRAVAUX OCM",
AR2083="No root CAuse","No root cause",
AR2083="ODU HS","PDH",
AR2083="IP &amp; VLAN","PDH",
AR2083="Warehouse HUAWEI","SPARE-ISSUE",
AR2083="SPARE-HS","SPARE-ISSUE",
AR2083="Power Telco","BSS",AR2083="no impacts","no impacts"
),"")</f>
        <v>No root cause</v>
      </c>
      <c r="AQ2083" s="40" t="str" cm="1">
        <f t="array" ref="AQ2083">IFERROR(_xlfn.IFS(
AR2083="MPR ISSUE","TX ISSUE",
AR2083="BSS Hardware Issue","RAN ISSUE",
AR2083="Sites strategiques, MLL, Pylone, etc.","ENVTECH",
AR2083="AKTIVCO DEFAUT GE &amp; POWER Cabinet","POWER ISSUE",
AR2083="AKTIVCO Coupure ENEO &amp; Baisse de tension","POWER ISSUE",
AR2083="Coupure ENEO &amp; Baisse de tension","POWER ISSUE",
AR2083="Defaut GE &amp; POWER Cabinet","POWER ISSUE",
AR2083="Sharing","POWER ISSUE",
AR2083="Sites strategiques &amp; DataCenter","POWER ISSUE",
AR2083="Exclu","Exclu",
AR2083="SAT","TX ISSUE",
AR2083="SPARE-ISSUE","SPARE-ISSUE",
AR2083="Fiber CAmtel","TX ISSUE",
AR2083="Fiber AOF","TX ISSUE",
AR2083="Projet OCM (HUAWEI)","TRAVAUX-HUAWEI",
AR2083="Projet OCM (NOKIA)","TRAVAUX -NOKIA",
AR2083="ACCESS-ISSUE","ACCESS-ISSUE",
AR2083="Projet OCM (ZTE, NOKIA, autres projets)","TRAVAUX OCM",
AR2083="No root CAuse","No root cause",
AR2083="ODU HS","TX ISSUE",
AR2083="IP &amp; VLAN","TX ISSUE",
AR2083="Warehouse HUAWEI","SPARE-ISSUE",
AR2083="SPARE-HS","SPARE-ISSUE",
AR2083="Power Telco","RAN ISSUE",AR2083="no impacts","no impacts"
),"")</f>
        <v>No root cause</v>
      </c>
      <c r="AR2083" s="59" t="s">
        <v>5343</v>
      </c>
      <c r="AS2083" s="40" t="str" cm="1">
        <f t="array" ref="AS2083">IFERROR(_xlfn.IFS(
AR2083="MPR ISSUE","ACTIVE",
AR2083="BSS Hardware Issue","ACTIVE",
AR2083="Sites strategiques, MLL, Pylone, etc.","PASSIVE",
AR2083="AKTIVCO DEFAUT GE &amp; POWER Cabinet","PASSIVE",
AR2083="AKTIVCO Coupure ENEO &amp; Baisse de tension","PASSIVE",
AR2083="Coupure ENEO &amp; Baisse de tension","PASSIVE",
AR2083="Defaut GE &amp; POWER Cabinet","PASSIVE",
AR2083="Sharing","PASSIVE",
AR2083="Sites strategiques &amp; DataCenter","PASSIVE",
AR2083="Exclu","Exclu",
AR2083="SAT","ACTIVE",
AR2083="SPARE-ISSUE","SPARE-ISSUE",
AR2083="Fiber CAmtel","ACTIVE",
AR2083="Fiber AOF","ACTIVE",
AR2083="Projet OCM (HUAWEI)","PLANNED WORKS",
AR2083="Projet OCM (NOKIA)","PLANNED WORKS",
AR2083="ACCESS-ISSUE","ACCESS-ISSUE",
AR2083="Projet OCM (ZTE, NOKIA, autres projets)","PLANNED WORKS",
AR2083="No root CAuse","No root cause",
AR2083="ODU HS","ACTIVE",
AR2083="IP &amp; VLAN","ACTIVE",
AR2083="Warehouse HUAWEI","SPARE-ISSUE",
AR2083="SPARE-HS","SPARE-ISSUE",
AR2083="Power Telco","ACTIVE", AR2083="no impacts","no impacts"
),"")</f>
        <v>No root cause</v>
      </c>
      <c r="AT2083" s="99" t="s">
        <v>5661</v>
      </c>
      <c r="AU2083" s="99" t="s">
        <v>3359</v>
      </c>
      <c r="AW2083" s="17"/>
      <c r="AX2083" s="17" t="s">
        <v>5536</v>
      </c>
      <c r="AY2083" s="17"/>
      <c r="AZ2083" s="17" t="s">
        <v>5536</v>
      </c>
      <c r="BA2083" s="7"/>
      <c r="BC2083" s="18"/>
      <c r="BD2083" s="18"/>
      <c r="BE2083" s="18"/>
      <c r="BF2083" s="18"/>
      <c r="BG2083" s="18"/>
      <c r="BH2083" s="18"/>
      <c r="BI2083" s="18"/>
      <c r="BJ2083" s="18"/>
      <c r="BK2083" s="18"/>
      <c r="BM2083" s="18"/>
      <c r="BN2083" s="18"/>
      <c r="BO2083" s="18"/>
      <c r="BP2083" s="9" t="s">
        <v>5661</v>
      </c>
      <c r="BQ2083" s="14"/>
      <c r="BR2083" s="102" t="s">
        <v>5536</v>
      </c>
      <c r="BS2083" s="14"/>
      <c r="BT2083" s="14"/>
      <c r="BU2083" s="9"/>
      <c r="BV2083" s="9"/>
      <c r="BW2083" s="9"/>
    </row>
    <row r="2084" spans="1:75" x14ac:dyDescent="0.35">
      <c r="A2084" s="1" t="s">
        <v>2642</v>
      </c>
      <c r="B2084" s="8" t="s">
        <v>2643</v>
      </c>
      <c r="C2084" s="3" t="s">
        <v>51</v>
      </c>
      <c r="D2084" s="1" t="s">
        <v>11</v>
      </c>
      <c r="E2084" s="1" t="s">
        <v>12</v>
      </c>
      <c r="F2084" s="3" t="s">
        <v>102</v>
      </c>
      <c r="G2084" s="1" t="s">
        <v>2642</v>
      </c>
      <c r="H2084" s="29" t="s">
        <v>5588</v>
      </c>
      <c r="I2084" s="27">
        <v>0</v>
      </c>
      <c r="J2084" s="27">
        <v>0</v>
      </c>
      <c r="K2084" s="27">
        <v>0</v>
      </c>
      <c r="L2084" s="27">
        <v>0</v>
      </c>
      <c r="M2084" s="27">
        <v>0</v>
      </c>
      <c r="N2084" s="27">
        <v>0</v>
      </c>
      <c r="O2084" s="27">
        <v>0</v>
      </c>
      <c r="P2084" s="27">
        <v>0</v>
      </c>
      <c r="Q2084" s="27">
        <v>0</v>
      </c>
      <c r="R2084" s="27">
        <v>0</v>
      </c>
      <c r="S2084" s="80">
        <v>0</v>
      </c>
      <c r="T2084" s="80">
        <v>0</v>
      </c>
      <c r="U2084" s="80">
        <v>0</v>
      </c>
      <c r="V2084" s="80">
        <v>0</v>
      </c>
      <c r="W2084" s="80">
        <v>0</v>
      </c>
      <c r="X2084" s="80">
        <v>0</v>
      </c>
      <c r="Y2084" s="80">
        <v>0</v>
      </c>
      <c r="Z2084" s="80">
        <v>0</v>
      </c>
      <c r="AA2084" s="80">
        <v>0</v>
      </c>
      <c r="AB2084" s="80">
        <v>0</v>
      </c>
      <c r="AC2084" s="80"/>
      <c r="AD2084" s="80">
        <v>0</v>
      </c>
      <c r="AE2084" s="80">
        <v>0</v>
      </c>
      <c r="AF2084" s="80">
        <v>0</v>
      </c>
      <c r="AG2084" s="80"/>
      <c r="AH2084" s="80">
        <v>0</v>
      </c>
      <c r="AI2084" s="80">
        <v>0</v>
      </c>
      <c r="AJ2084" s="80">
        <v>0</v>
      </c>
      <c r="AK2084" s="80">
        <v>0</v>
      </c>
      <c r="AL2084" s="80">
        <v>0</v>
      </c>
      <c r="AM2084" s="80">
        <v>0</v>
      </c>
      <c r="AN2084" s="41" t="s">
        <v>5558</v>
      </c>
      <c r="AO2084" s="41"/>
      <c r="AP2084" s="40" t="str" cm="1">
        <f t="array" ref="AP2084">IFERROR(_xlfn.IFS(
AR2084="MPR ISSUE","PDH",
AR2084="BSS Hardware Issue","BSS",
AR2084="Sites strategiques, MLL, Pylone, etc.","ENVTECH",
AR2084="AKTIVCO DEFAUT GE &amp; POWER Cabinet","AKTIVCO",
AR2084="AKTIVCO Coupure ENEO &amp; Baisse de tension","AKTIVCO GRID ONLY",
AR2084="Coupure ENEO &amp; Baisse de tension","IHS GRID ONLY",
AR2084="Defaut GE &amp; POWER Cabinet","IHS",
AR2084="Sharing","Partners",
AR2084="Sites strategiques &amp; DataCenter","SST &amp; DC",
AR2084="Exclu","Exclu",
AR2084="SAT","SAT",
AR2084="SPARE-ISSUE","SPARE-ISSUE",
AR2084="Fiber CAmtel","TRANS_FO_CAMTEL",
AR2084="Fiber AOF","Fiber AOF",
AR2084="Projet OCM (HUAWEI)","TRAVAUX-HUAWEI",
AR2084="Projet OCM (NOKIA)","TRAVAUX-NOKIA",
AR2084="ACCESS-ISSUE","ACCESS-ISSUE",
AR2084="Projet OCM (ZTE, NOKIA, autres projets)","TRAVAUX OCM",
AR2084="No root CAuse","No root cause",
AR2084="ODU HS","PDH",
AR2084="IP &amp; VLAN","PDH",
AR2084="Warehouse HUAWEI","SPARE-ISSUE",
AR2084="SPARE-HS","SPARE-ISSUE",
AR2084="Power Telco","BSS",AR2084="no impacts","no impacts"
),"")</f>
        <v>No root cause</v>
      </c>
      <c r="AQ2084" s="40" t="str" cm="1">
        <f t="array" ref="AQ2084">IFERROR(_xlfn.IFS(
AR2084="MPR ISSUE","TX ISSUE",
AR2084="BSS Hardware Issue","RAN ISSUE",
AR2084="Sites strategiques, MLL, Pylone, etc.","ENVTECH",
AR2084="AKTIVCO DEFAUT GE &amp; POWER Cabinet","POWER ISSUE",
AR2084="AKTIVCO Coupure ENEO &amp; Baisse de tension","POWER ISSUE",
AR2084="Coupure ENEO &amp; Baisse de tension","POWER ISSUE",
AR2084="Defaut GE &amp; POWER Cabinet","POWER ISSUE",
AR2084="Sharing","POWER ISSUE",
AR2084="Sites strategiques &amp; DataCenter","POWER ISSUE",
AR2084="Exclu","Exclu",
AR2084="SAT","TX ISSUE",
AR2084="SPARE-ISSUE","SPARE-ISSUE",
AR2084="Fiber CAmtel","TX ISSUE",
AR2084="Fiber AOF","TX ISSUE",
AR2084="Projet OCM (HUAWEI)","TRAVAUX-HUAWEI",
AR2084="Projet OCM (NOKIA)","TRAVAUX -NOKIA",
AR2084="ACCESS-ISSUE","ACCESS-ISSUE",
AR2084="Projet OCM (ZTE, NOKIA, autres projets)","TRAVAUX OCM",
AR2084="No root CAuse","No root cause",
AR2084="ODU HS","TX ISSUE",
AR2084="IP &amp; VLAN","TX ISSUE",
AR2084="Warehouse HUAWEI","SPARE-ISSUE",
AR2084="SPARE-HS","SPARE-ISSUE",
AR2084="Power Telco","RAN ISSUE",AR2084="no impacts","no impacts"
),"")</f>
        <v>No root cause</v>
      </c>
      <c r="AR2084" s="59" t="s">
        <v>5343</v>
      </c>
      <c r="AS2084" s="40" t="str" cm="1">
        <f t="array" ref="AS2084">IFERROR(_xlfn.IFS(
AR2084="MPR ISSUE","ACTIVE",
AR2084="BSS Hardware Issue","ACTIVE",
AR2084="Sites strategiques, MLL, Pylone, etc.","PASSIVE",
AR2084="AKTIVCO DEFAUT GE &amp; POWER Cabinet","PASSIVE",
AR2084="AKTIVCO Coupure ENEO &amp; Baisse de tension","PASSIVE",
AR2084="Coupure ENEO &amp; Baisse de tension","PASSIVE",
AR2084="Defaut GE &amp; POWER Cabinet","PASSIVE",
AR2084="Sharing","PASSIVE",
AR2084="Sites strategiques &amp; DataCenter","PASSIVE",
AR2084="Exclu","Exclu",
AR2084="SAT","ACTIVE",
AR2084="SPARE-ISSUE","SPARE-ISSUE",
AR2084="Fiber CAmtel","ACTIVE",
AR2084="Fiber AOF","ACTIVE",
AR2084="Projet OCM (HUAWEI)","PLANNED WORKS",
AR2084="Projet OCM (NOKIA)","PLANNED WORKS",
AR2084="ACCESS-ISSUE","ACCESS-ISSUE",
AR2084="Projet OCM (ZTE, NOKIA, autres projets)","PLANNED WORKS",
AR2084="No root CAuse","No root cause",
AR2084="ODU HS","ACTIVE",
AR2084="IP &amp; VLAN","ACTIVE",
AR2084="Warehouse HUAWEI","SPARE-ISSUE",
AR2084="SPARE-HS","SPARE-ISSUE",
AR2084="Power Telco","ACTIVE", AR2084="no impacts","no impacts"
),"")</f>
        <v>No root cause</v>
      </c>
      <c r="AT2084" s="99" t="s">
        <v>5661</v>
      </c>
      <c r="AU2084" s="99" t="s">
        <v>2643</v>
      </c>
      <c r="AW2084" s="17"/>
      <c r="AX2084" s="17" t="s">
        <v>5536</v>
      </c>
      <c r="AY2084" s="17"/>
      <c r="AZ2084" s="17" t="s">
        <v>5536</v>
      </c>
      <c r="BA2084" s="7"/>
      <c r="BC2084" s="18"/>
      <c r="BD2084" s="18"/>
      <c r="BE2084" s="18"/>
      <c r="BF2084" s="18"/>
      <c r="BG2084" s="18"/>
      <c r="BH2084" s="18"/>
      <c r="BI2084" s="18"/>
      <c r="BJ2084" s="18"/>
      <c r="BK2084" s="18"/>
      <c r="BM2084" s="18"/>
      <c r="BN2084" s="18"/>
      <c r="BO2084" s="18"/>
      <c r="BP2084" s="9" t="s">
        <v>5661</v>
      </c>
      <c r="BQ2084" s="14"/>
      <c r="BR2084" s="102" t="s">
        <v>5536</v>
      </c>
      <c r="BS2084" s="14"/>
      <c r="BT2084" s="14"/>
      <c r="BU2084" s="9"/>
      <c r="BV2084" s="9"/>
      <c r="BW2084" s="9"/>
    </row>
    <row r="2085" spans="1:75" x14ac:dyDescent="0.35">
      <c r="A2085" s="1" t="s">
        <v>3686</v>
      </c>
      <c r="B2085" s="8" t="s">
        <v>3687</v>
      </c>
      <c r="C2085" s="3" t="s">
        <v>102</v>
      </c>
      <c r="D2085" s="1" t="s">
        <v>11</v>
      </c>
      <c r="E2085" s="1" t="s">
        <v>12</v>
      </c>
      <c r="F2085" s="3" t="s">
        <v>102</v>
      </c>
      <c r="G2085" s="1" t="s">
        <v>3686</v>
      </c>
      <c r="H2085" s="28" t="s">
        <v>5601</v>
      </c>
      <c r="I2085" s="27">
        <v>0</v>
      </c>
      <c r="J2085" s="27">
        <v>0</v>
      </c>
      <c r="K2085" s="27">
        <v>0</v>
      </c>
      <c r="L2085" s="27">
        <v>0</v>
      </c>
      <c r="M2085" s="27">
        <v>0</v>
      </c>
      <c r="N2085" s="27">
        <v>0</v>
      </c>
      <c r="O2085" s="27">
        <v>0</v>
      </c>
      <c r="P2085" s="27">
        <v>0</v>
      </c>
      <c r="Q2085" s="27">
        <v>0</v>
      </c>
      <c r="R2085" s="27">
        <v>0</v>
      </c>
      <c r="S2085" s="80">
        <v>0</v>
      </c>
      <c r="T2085" s="80">
        <v>0</v>
      </c>
      <c r="U2085" s="80">
        <v>0</v>
      </c>
      <c r="V2085" s="80">
        <v>0</v>
      </c>
      <c r="W2085" s="80">
        <v>0</v>
      </c>
      <c r="X2085" s="80">
        <v>0</v>
      </c>
      <c r="Y2085" s="80">
        <v>0</v>
      </c>
      <c r="Z2085" s="80">
        <v>0</v>
      </c>
      <c r="AA2085" s="80">
        <v>0</v>
      </c>
      <c r="AB2085" s="80">
        <v>0</v>
      </c>
      <c r="AC2085" s="80"/>
      <c r="AD2085" s="80">
        <v>0</v>
      </c>
      <c r="AE2085" s="80">
        <v>0</v>
      </c>
      <c r="AF2085" s="80">
        <v>0</v>
      </c>
      <c r="AG2085" s="80"/>
      <c r="AH2085" s="80">
        <v>0</v>
      </c>
      <c r="AI2085" s="80">
        <v>0</v>
      </c>
      <c r="AJ2085" s="80">
        <v>0</v>
      </c>
      <c r="AK2085" s="80">
        <v>0</v>
      </c>
      <c r="AL2085" s="80">
        <v>0</v>
      </c>
      <c r="AM2085" s="80">
        <v>0</v>
      </c>
      <c r="AN2085" s="41" t="s">
        <v>5558</v>
      </c>
      <c r="AO2085" s="41"/>
      <c r="AP2085" s="40" t="str" cm="1">
        <f t="array" ref="AP2085">IFERROR(_xlfn.IFS(
AR2085="MPR ISSUE","PDH",
AR2085="BSS Hardware Issue","BSS",
AR2085="Sites strategiques, MLL, Pylone, etc.","ENVTECH",
AR2085="AKTIVCO DEFAUT GE &amp; POWER Cabinet","AKTIVCO",
AR2085="AKTIVCO Coupure ENEO &amp; Baisse de tension","AKTIVCO GRID ONLY",
AR2085="Coupure ENEO &amp; Baisse de tension","IHS GRID ONLY",
AR2085="Defaut GE &amp; POWER Cabinet","IHS",
AR2085="Sharing","Partners",
AR2085="Sites strategiques &amp; DataCenter","SST &amp; DC",
AR2085="Exclu","Exclu",
AR2085="SAT","SAT",
AR2085="SPARE-ISSUE","SPARE-ISSUE",
AR2085="Fiber CAmtel","TRANS_FO_CAMTEL",
AR2085="Fiber AOF","Fiber AOF",
AR2085="Projet OCM (HUAWEI)","TRAVAUX-HUAWEI",
AR2085="Projet OCM (NOKIA)","TRAVAUX-NOKIA",
AR2085="ACCESS-ISSUE","ACCESS-ISSUE",
AR2085="Projet OCM (ZTE, NOKIA, autres projets)","TRAVAUX OCM",
AR2085="No root CAuse","No root cause",
AR2085="ODU HS","PDH",
AR2085="IP &amp; VLAN","PDH",
AR2085="Warehouse HUAWEI","SPARE-ISSUE",
AR2085="SPARE-HS","SPARE-ISSUE",
AR2085="Power Telco","BSS",AR2085="no impacts","no impacts"
),"")</f>
        <v>No root cause</v>
      </c>
      <c r="AQ2085" s="40" t="str" cm="1">
        <f t="array" ref="AQ2085">IFERROR(_xlfn.IFS(
AR2085="MPR ISSUE","TX ISSUE",
AR2085="BSS Hardware Issue","RAN ISSUE",
AR2085="Sites strategiques, MLL, Pylone, etc.","ENVTECH",
AR2085="AKTIVCO DEFAUT GE &amp; POWER Cabinet","POWER ISSUE",
AR2085="AKTIVCO Coupure ENEO &amp; Baisse de tension","POWER ISSUE",
AR2085="Coupure ENEO &amp; Baisse de tension","POWER ISSUE",
AR2085="Defaut GE &amp; POWER Cabinet","POWER ISSUE",
AR2085="Sharing","POWER ISSUE",
AR2085="Sites strategiques &amp; DataCenter","POWER ISSUE",
AR2085="Exclu","Exclu",
AR2085="SAT","TX ISSUE",
AR2085="SPARE-ISSUE","SPARE-ISSUE",
AR2085="Fiber CAmtel","TX ISSUE",
AR2085="Fiber AOF","TX ISSUE",
AR2085="Projet OCM (HUAWEI)","TRAVAUX-HUAWEI",
AR2085="Projet OCM (NOKIA)","TRAVAUX -NOKIA",
AR2085="ACCESS-ISSUE","ACCESS-ISSUE",
AR2085="Projet OCM (ZTE, NOKIA, autres projets)","TRAVAUX OCM",
AR2085="No root CAuse","No root cause",
AR2085="ODU HS","TX ISSUE",
AR2085="IP &amp; VLAN","TX ISSUE",
AR2085="Warehouse HUAWEI","SPARE-ISSUE",
AR2085="SPARE-HS","SPARE-ISSUE",
AR2085="Power Telco","RAN ISSUE",AR2085="no impacts","no impacts"
),"")</f>
        <v>No root cause</v>
      </c>
      <c r="AR2085" s="59" t="s">
        <v>5343</v>
      </c>
      <c r="AS2085" s="40" t="str" cm="1">
        <f t="array" ref="AS2085">IFERROR(_xlfn.IFS(
AR2085="MPR ISSUE","ACTIVE",
AR2085="BSS Hardware Issue","ACTIVE",
AR2085="Sites strategiques, MLL, Pylone, etc.","PASSIVE",
AR2085="AKTIVCO DEFAUT GE &amp; POWER Cabinet","PASSIVE",
AR2085="AKTIVCO Coupure ENEO &amp; Baisse de tension","PASSIVE",
AR2085="Coupure ENEO &amp; Baisse de tension","PASSIVE",
AR2085="Defaut GE &amp; POWER Cabinet","PASSIVE",
AR2085="Sharing","PASSIVE",
AR2085="Sites strategiques &amp; DataCenter","PASSIVE",
AR2085="Exclu","Exclu",
AR2085="SAT","ACTIVE",
AR2085="SPARE-ISSUE","SPARE-ISSUE",
AR2085="Fiber CAmtel","ACTIVE",
AR2085="Fiber AOF","ACTIVE",
AR2085="Projet OCM (HUAWEI)","PLANNED WORKS",
AR2085="Projet OCM (NOKIA)","PLANNED WORKS",
AR2085="ACCESS-ISSUE","ACCESS-ISSUE",
AR2085="Projet OCM (ZTE, NOKIA, autres projets)","PLANNED WORKS",
AR2085="No root CAuse","No root cause",
AR2085="ODU HS","ACTIVE",
AR2085="IP &amp; VLAN","ACTIVE",
AR2085="Warehouse HUAWEI","SPARE-ISSUE",
AR2085="SPARE-HS","SPARE-ISSUE",
AR2085="Power Telco","ACTIVE", AR2085="no impacts","no impacts"
),"")</f>
        <v>No root cause</v>
      </c>
      <c r="AT2085" s="99" t="s">
        <v>5661</v>
      </c>
      <c r="AU2085" s="99" t="s">
        <v>3687</v>
      </c>
      <c r="AW2085" s="17"/>
      <c r="AX2085" s="17" t="s">
        <v>5536</v>
      </c>
      <c r="AY2085" s="17"/>
      <c r="AZ2085" s="17" t="s">
        <v>5536</v>
      </c>
      <c r="BA2085" s="7"/>
      <c r="BC2085" s="18"/>
      <c r="BD2085" s="18"/>
      <c r="BE2085" s="18"/>
      <c r="BF2085" s="18"/>
      <c r="BG2085" s="18"/>
      <c r="BH2085" s="18"/>
      <c r="BI2085" s="18"/>
      <c r="BJ2085" s="18"/>
      <c r="BK2085" s="18"/>
      <c r="BM2085" s="18"/>
      <c r="BN2085" s="18"/>
      <c r="BO2085" s="18"/>
      <c r="BP2085" s="9" t="s">
        <v>5661</v>
      </c>
      <c r="BQ2085" s="14"/>
      <c r="BR2085" s="102" t="s">
        <v>5536</v>
      </c>
      <c r="BS2085" s="14"/>
      <c r="BT2085" s="14"/>
      <c r="BU2085" s="9"/>
      <c r="BV2085" s="9"/>
      <c r="BW2085" s="9"/>
    </row>
    <row r="2086" spans="1:75" x14ac:dyDescent="0.35">
      <c r="A2086" s="1" t="s">
        <v>5023</v>
      </c>
      <c r="B2086" s="8" t="s">
        <v>5024</v>
      </c>
      <c r="C2086" s="3" t="s">
        <v>32</v>
      </c>
      <c r="D2086" s="1" t="s">
        <v>11</v>
      </c>
      <c r="E2086" s="1"/>
      <c r="F2086" s="3" t="s">
        <v>31</v>
      </c>
      <c r="G2086" s="1" t="s">
        <v>32</v>
      </c>
      <c r="H2086" s="30" t="s">
        <v>5587</v>
      </c>
      <c r="I2086" s="27">
        <v>0</v>
      </c>
      <c r="J2086" s="27">
        <v>0</v>
      </c>
      <c r="K2086" s="27">
        <v>0</v>
      </c>
      <c r="L2086" s="27">
        <v>0</v>
      </c>
      <c r="M2086" s="27">
        <v>0</v>
      </c>
      <c r="N2086" s="27">
        <v>0</v>
      </c>
      <c r="O2086" s="27">
        <v>0</v>
      </c>
      <c r="P2086" s="27">
        <v>0</v>
      </c>
      <c r="Q2086" s="27">
        <v>0</v>
      </c>
      <c r="R2086" s="27">
        <v>0</v>
      </c>
      <c r="S2086" s="80">
        <v>0</v>
      </c>
      <c r="T2086" s="80">
        <v>0</v>
      </c>
      <c r="U2086" s="80">
        <v>0</v>
      </c>
      <c r="V2086" s="80">
        <v>0</v>
      </c>
      <c r="W2086" s="80">
        <v>0</v>
      </c>
      <c r="X2086" s="80">
        <v>0</v>
      </c>
      <c r="Y2086" s="80">
        <v>0</v>
      </c>
      <c r="Z2086" s="80">
        <v>0</v>
      </c>
      <c r="AA2086" s="80">
        <v>0</v>
      </c>
      <c r="AB2086" s="80">
        <v>0</v>
      </c>
      <c r="AC2086" s="80"/>
      <c r="AD2086" s="80">
        <v>0</v>
      </c>
      <c r="AE2086" s="80">
        <v>0</v>
      </c>
      <c r="AF2086" s="80">
        <v>0</v>
      </c>
      <c r="AG2086" s="80"/>
      <c r="AH2086" s="80">
        <v>0</v>
      </c>
      <c r="AI2086" s="80">
        <v>0</v>
      </c>
      <c r="AJ2086" s="80">
        <v>0</v>
      </c>
      <c r="AK2086" s="80">
        <v>0</v>
      </c>
      <c r="AL2086" s="80">
        <v>0</v>
      </c>
      <c r="AM2086" s="80">
        <v>0</v>
      </c>
      <c r="AN2086" s="41" t="s">
        <v>5558</v>
      </c>
      <c r="AO2086" s="41"/>
      <c r="AP2086" s="40" t="str" cm="1">
        <f t="array" ref="AP2086">IFERROR(_xlfn.IFS(
AR2086="MPR ISSUE","PDH",
AR2086="BSS Hardware Issue","BSS",
AR2086="Sites strategiques, MLL, Pylone, etc.","ENVTECH",
AR2086="AKTIVCO DEFAUT GE &amp; POWER Cabinet","AKTIVCO",
AR2086="AKTIVCO Coupure ENEO &amp; Baisse de tension","AKTIVCO GRID ONLY",
AR2086="Coupure ENEO &amp; Baisse de tension","IHS GRID ONLY",
AR2086="Defaut GE &amp; POWER Cabinet","IHS",
AR2086="Sharing","Partners",
AR2086="Sites strategiques &amp; DataCenter","SST &amp; DC",
AR2086="Exclu","Exclu",
AR2086="SAT","SAT",
AR2086="SPARE-ISSUE","SPARE-ISSUE",
AR2086="Fiber CAmtel","TRANS_FO_CAMTEL",
AR2086="Fiber AOF","Fiber AOF",
AR2086="Projet OCM (HUAWEI)","TRAVAUX-HUAWEI",
AR2086="Projet OCM (NOKIA)","TRAVAUX-NOKIA",
AR2086="ACCESS-ISSUE","ACCESS-ISSUE",
AR2086="Projet OCM (ZTE, NOKIA, autres projets)","TRAVAUX OCM",
AR2086="No root CAuse","No root cause",
AR2086="ODU HS","PDH",
AR2086="IP &amp; VLAN","PDH",
AR2086="Warehouse HUAWEI","SPARE-ISSUE",
AR2086="SPARE-HS","SPARE-ISSUE",
AR2086="Power Telco","BSS",AR2086="no impacts","no impacts"
),"")</f>
        <v>No root cause</v>
      </c>
      <c r="AQ2086" s="40" t="str" cm="1">
        <f t="array" ref="AQ2086">IFERROR(_xlfn.IFS(
AR2086="MPR ISSUE","TX ISSUE",
AR2086="BSS Hardware Issue","RAN ISSUE",
AR2086="Sites strategiques, MLL, Pylone, etc.","ENVTECH",
AR2086="AKTIVCO DEFAUT GE &amp; POWER Cabinet","POWER ISSUE",
AR2086="AKTIVCO Coupure ENEO &amp; Baisse de tension","POWER ISSUE",
AR2086="Coupure ENEO &amp; Baisse de tension","POWER ISSUE",
AR2086="Defaut GE &amp; POWER Cabinet","POWER ISSUE",
AR2086="Sharing","POWER ISSUE",
AR2086="Sites strategiques &amp; DataCenter","POWER ISSUE",
AR2086="Exclu","Exclu",
AR2086="SAT","TX ISSUE",
AR2086="SPARE-ISSUE","SPARE-ISSUE",
AR2086="Fiber CAmtel","TX ISSUE",
AR2086="Fiber AOF","TX ISSUE",
AR2086="Projet OCM (HUAWEI)","TRAVAUX-HUAWEI",
AR2086="Projet OCM (NOKIA)","TRAVAUX -NOKIA",
AR2086="ACCESS-ISSUE","ACCESS-ISSUE",
AR2086="Projet OCM (ZTE, NOKIA, autres projets)","TRAVAUX OCM",
AR2086="No root CAuse","No root cause",
AR2086="ODU HS","TX ISSUE",
AR2086="IP &amp; VLAN","TX ISSUE",
AR2086="Warehouse HUAWEI","SPARE-ISSUE",
AR2086="SPARE-HS","SPARE-ISSUE",
AR2086="Power Telco","RAN ISSUE",AR2086="no impacts","no impacts"
),"")</f>
        <v>No root cause</v>
      </c>
      <c r="AR2086" s="59" t="s">
        <v>5343</v>
      </c>
      <c r="AS2086" s="40" t="str" cm="1">
        <f t="array" ref="AS2086">IFERROR(_xlfn.IFS(
AR2086="MPR ISSUE","ACTIVE",
AR2086="BSS Hardware Issue","ACTIVE",
AR2086="Sites strategiques, MLL, Pylone, etc.","PASSIVE",
AR2086="AKTIVCO DEFAUT GE &amp; POWER Cabinet","PASSIVE",
AR2086="AKTIVCO Coupure ENEO &amp; Baisse de tension","PASSIVE",
AR2086="Coupure ENEO &amp; Baisse de tension","PASSIVE",
AR2086="Defaut GE &amp; POWER Cabinet","PASSIVE",
AR2086="Sharing","PASSIVE",
AR2086="Sites strategiques &amp; DataCenter","PASSIVE",
AR2086="Exclu","Exclu",
AR2086="SAT","ACTIVE",
AR2086="SPARE-ISSUE","SPARE-ISSUE",
AR2086="Fiber CAmtel","ACTIVE",
AR2086="Fiber AOF","ACTIVE",
AR2086="Projet OCM (HUAWEI)","PLANNED WORKS",
AR2086="Projet OCM (NOKIA)","PLANNED WORKS",
AR2086="ACCESS-ISSUE","ACCESS-ISSUE",
AR2086="Projet OCM (ZTE, NOKIA, autres projets)","PLANNED WORKS",
AR2086="No root CAuse","No root cause",
AR2086="ODU HS","ACTIVE",
AR2086="IP &amp; VLAN","ACTIVE",
AR2086="Warehouse HUAWEI","SPARE-ISSUE",
AR2086="SPARE-HS","SPARE-ISSUE",
AR2086="Power Telco","ACTIVE", AR2086="no impacts","no impacts"
),"")</f>
        <v>No root cause</v>
      </c>
      <c r="AT2086" s="99" t="s">
        <v>5661</v>
      </c>
      <c r="AU2086" s="99" t="s">
        <v>5024</v>
      </c>
      <c r="AW2086" s="17"/>
      <c r="AX2086" s="17" t="s">
        <v>5536</v>
      </c>
      <c r="AY2086" s="17"/>
      <c r="AZ2086" s="17" t="s">
        <v>5536</v>
      </c>
      <c r="BA2086" s="7"/>
      <c r="BC2086" s="18"/>
      <c r="BD2086" s="18"/>
      <c r="BE2086" s="18"/>
      <c r="BF2086" s="18"/>
      <c r="BG2086" s="18"/>
      <c r="BH2086" s="18"/>
      <c r="BI2086" s="18"/>
      <c r="BJ2086" s="18"/>
      <c r="BK2086" s="18"/>
      <c r="BM2086" s="18"/>
      <c r="BN2086" s="18"/>
      <c r="BO2086" s="18"/>
      <c r="BP2086" s="9" t="s">
        <v>5661</v>
      </c>
      <c r="BQ2086" s="14"/>
      <c r="BR2086" s="102" t="s">
        <v>5536</v>
      </c>
      <c r="BS2086" s="14"/>
      <c r="BT2086" s="14"/>
      <c r="BU2086" s="9"/>
      <c r="BV2086" s="9"/>
      <c r="BW2086" s="9"/>
    </row>
    <row r="2087" spans="1:75" x14ac:dyDescent="0.35">
      <c r="A2087" s="1" t="s">
        <v>559</v>
      </c>
      <c r="B2087" s="8" t="s">
        <v>1993</v>
      </c>
      <c r="C2087" s="3" t="s">
        <v>55</v>
      </c>
      <c r="D2087" s="1" t="s">
        <v>21</v>
      </c>
      <c r="E2087" s="1" t="s">
        <v>709</v>
      </c>
      <c r="F2087" s="3" t="s">
        <v>55</v>
      </c>
      <c r="G2087" s="1" t="s">
        <v>559</v>
      </c>
      <c r="H2087" s="28" t="s">
        <v>5589</v>
      </c>
      <c r="I2087" s="27">
        <v>0</v>
      </c>
      <c r="J2087" s="27">
        <v>0</v>
      </c>
      <c r="K2087" s="27">
        <v>0</v>
      </c>
      <c r="L2087" s="27">
        <v>0</v>
      </c>
      <c r="M2087" s="27">
        <v>0</v>
      </c>
      <c r="N2087" s="27">
        <v>0</v>
      </c>
      <c r="O2087" s="27">
        <v>4.7828864576110135</v>
      </c>
      <c r="P2087" s="27">
        <v>2.7963619293845046</v>
      </c>
      <c r="Q2087" s="27">
        <v>2.6274637377187653</v>
      </c>
      <c r="R2087" s="27">
        <v>0</v>
      </c>
      <c r="S2087" s="80">
        <v>0</v>
      </c>
      <c r="T2087" s="80">
        <v>0</v>
      </c>
      <c r="U2087" s="80">
        <v>0</v>
      </c>
      <c r="V2087" s="80">
        <v>1.5730539075943184E-2</v>
      </c>
      <c r="W2087" s="80">
        <v>0</v>
      </c>
      <c r="X2087" s="80">
        <v>0</v>
      </c>
      <c r="Y2087" s="80">
        <v>0</v>
      </c>
      <c r="Z2087" s="80">
        <v>0</v>
      </c>
      <c r="AA2087" s="80">
        <v>0</v>
      </c>
      <c r="AB2087" s="80">
        <v>0</v>
      </c>
      <c r="AC2087" s="80"/>
      <c r="AD2087" s="80">
        <v>0</v>
      </c>
      <c r="AE2087" s="80">
        <v>0</v>
      </c>
      <c r="AF2087" s="80">
        <v>0</v>
      </c>
      <c r="AG2087" s="80"/>
      <c r="AH2087" s="80">
        <v>8.9175391586979543E-5</v>
      </c>
      <c r="AI2087" s="80">
        <v>0</v>
      </c>
      <c r="AJ2087" s="80">
        <v>0</v>
      </c>
      <c r="AK2087" s="80">
        <v>0</v>
      </c>
      <c r="AL2087" s="80">
        <v>0</v>
      </c>
      <c r="AM2087" s="80">
        <v>0</v>
      </c>
      <c r="AN2087" s="41" t="s">
        <v>5591</v>
      </c>
      <c r="AO2087" s="41"/>
      <c r="AP2087" s="40" t="str" cm="1">
        <f t="array" ref="AP2087">IFERROR(_xlfn.IFS(
AR2087="MPR ISSUE","PDH",
AR2087="BSS Hardware Issue","BSS",
AR2087="Sites strategiques, MLL, Pylone, etc.","ENVTECH",
AR2087="AKTIVCO DEFAUT GE &amp; POWER Cabinet","AKTIVCO",
AR2087="AKTIVCO Coupure ENEO &amp; Baisse de tension","AKTIVCO GRID ONLY",
AR2087="Coupure ENEO &amp; Baisse de tension","IHS GRID ONLY",
AR2087="Defaut GE &amp; POWER Cabinet","IHS",
AR2087="Sharing","Partners",
AR2087="Sites strategiques &amp; DataCenter","SST &amp; DC",
AR2087="Exclu","Exclu",
AR2087="SAT","SAT",
AR2087="SPARE-ISSUE","SPARE-ISSUE",
AR2087="Fiber CAmtel","TRANS_FO_CAMTEL",
AR2087="Fiber AOF","Fiber AOF",
AR2087="Projet OCM (HUAWEI)","TRAVAUX-HUAWEI",
AR2087="Projet OCM (NOKIA)","TRAVAUX-NOKIA",
AR2087="ACCESS-ISSUE","ACCESS-ISSUE",
AR2087="Projet OCM (ZTE, NOKIA, autres projets)","TRAVAUX OCM",
AR2087="No root CAuse","No root cause",
AR2087="ODU HS","PDH",
AR2087="IP &amp; VLAN","PDH",
AR2087="Warehouse HUAWEI","SPARE-ISSUE",
AR2087="SPARE-HS","SPARE-ISSUE",
AR2087="Power Telco","BSS",AR2087="no impacts","no impacts"
),"")</f>
        <v>No root cause</v>
      </c>
      <c r="AQ2087" s="40" t="str" cm="1">
        <f t="array" ref="AQ2087">IFERROR(_xlfn.IFS(
AR2087="MPR ISSUE","TX ISSUE",
AR2087="BSS Hardware Issue","RAN ISSUE",
AR2087="Sites strategiques, MLL, Pylone, etc.","ENVTECH",
AR2087="AKTIVCO DEFAUT GE &amp; POWER Cabinet","POWER ISSUE",
AR2087="AKTIVCO Coupure ENEO &amp; Baisse de tension","POWER ISSUE",
AR2087="Coupure ENEO &amp; Baisse de tension","POWER ISSUE",
AR2087="Defaut GE &amp; POWER Cabinet","POWER ISSUE",
AR2087="Sharing","POWER ISSUE",
AR2087="Sites strategiques &amp; DataCenter","POWER ISSUE",
AR2087="Exclu","Exclu",
AR2087="SAT","TX ISSUE",
AR2087="SPARE-ISSUE","SPARE-ISSUE",
AR2087="Fiber CAmtel","TX ISSUE",
AR2087="Fiber AOF","TX ISSUE",
AR2087="Projet OCM (HUAWEI)","TRAVAUX-HUAWEI",
AR2087="Projet OCM (NOKIA)","TRAVAUX -NOKIA",
AR2087="ACCESS-ISSUE","ACCESS-ISSUE",
AR2087="Projet OCM (ZTE, NOKIA, autres projets)","TRAVAUX OCM",
AR2087="No root CAuse","No root cause",
AR2087="ODU HS","TX ISSUE",
AR2087="IP &amp; VLAN","TX ISSUE",
AR2087="Warehouse HUAWEI","SPARE-ISSUE",
AR2087="SPARE-HS","SPARE-ISSUE",
AR2087="Power Telco","RAN ISSUE",AR2087="no impacts","no impacts"
),"")</f>
        <v>No root cause</v>
      </c>
      <c r="AR2087" s="59" t="s">
        <v>5343</v>
      </c>
      <c r="AS2087" s="40" t="str" cm="1">
        <f t="array" ref="AS2087">IFERROR(_xlfn.IFS(
AR2087="MPR ISSUE","ACTIVE",
AR2087="BSS Hardware Issue","ACTIVE",
AR2087="Sites strategiques, MLL, Pylone, etc.","PASSIVE",
AR2087="AKTIVCO DEFAUT GE &amp; POWER Cabinet","PASSIVE",
AR2087="AKTIVCO Coupure ENEO &amp; Baisse de tension","PASSIVE",
AR2087="Coupure ENEO &amp; Baisse de tension","PASSIVE",
AR2087="Defaut GE &amp; POWER Cabinet","PASSIVE",
AR2087="Sharing","PASSIVE",
AR2087="Sites strategiques &amp; DataCenter","PASSIVE",
AR2087="Exclu","Exclu",
AR2087="SAT","ACTIVE",
AR2087="SPARE-ISSUE","SPARE-ISSUE",
AR2087="Fiber CAmtel","ACTIVE",
AR2087="Fiber AOF","ACTIVE",
AR2087="Projet OCM (HUAWEI)","PLANNED WORKS",
AR2087="Projet OCM (NOKIA)","PLANNED WORKS",
AR2087="ACCESS-ISSUE","ACCESS-ISSUE",
AR2087="Projet OCM (ZTE, NOKIA, autres projets)","PLANNED WORKS",
AR2087="No root CAuse","No root cause",
AR2087="ODU HS","ACTIVE",
AR2087="IP &amp; VLAN","ACTIVE",
AR2087="Warehouse HUAWEI","SPARE-ISSUE",
AR2087="SPARE-HS","SPARE-ISSUE",
AR2087="Power Telco","ACTIVE", AR2087="no impacts","no impacts"
),"")</f>
        <v>No root cause</v>
      </c>
      <c r="AT2087" s="99" t="s">
        <v>5661</v>
      </c>
      <c r="AU2087" s="99" t="s">
        <v>1993</v>
      </c>
      <c r="AW2087" s="17"/>
      <c r="AX2087" s="17" t="s">
        <v>5536</v>
      </c>
      <c r="AY2087" s="17"/>
      <c r="AZ2087" s="17" t="s">
        <v>5536</v>
      </c>
      <c r="BA2087" s="7"/>
      <c r="BC2087" s="18"/>
      <c r="BD2087" s="18"/>
      <c r="BE2087" s="18"/>
      <c r="BF2087" s="18"/>
      <c r="BG2087" s="18"/>
      <c r="BH2087" s="18"/>
      <c r="BI2087" s="18"/>
      <c r="BJ2087" s="18"/>
      <c r="BK2087" s="18"/>
      <c r="BM2087" s="18"/>
      <c r="BN2087" s="18"/>
      <c r="BO2087" s="18"/>
      <c r="BP2087" s="9" t="s">
        <v>5661</v>
      </c>
      <c r="BQ2087" s="14"/>
      <c r="BR2087" s="102" t="s">
        <v>5536</v>
      </c>
      <c r="BS2087" s="14"/>
      <c r="BT2087" s="14"/>
      <c r="BU2087" s="9"/>
      <c r="BV2087" s="9"/>
      <c r="BW2087" s="9"/>
    </row>
    <row r="2088" spans="1:75" x14ac:dyDescent="0.35">
      <c r="A2088" s="1" t="s">
        <v>4678</v>
      </c>
      <c r="B2088" s="8" t="s">
        <v>4679</v>
      </c>
      <c r="C2088" s="3" t="s">
        <v>299</v>
      </c>
      <c r="D2088" s="1" t="s">
        <v>11</v>
      </c>
      <c r="E2088" s="1" t="s">
        <v>12</v>
      </c>
      <c r="F2088" s="3" t="s">
        <v>102</v>
      </c>
      <c r="G2088" s="1" t="s">
        <v>299</v>
      </c>
      <c r="H2088" s="28" t="s">
        <v>5589</v>
      </c>
      <c r="I2088" s="27">
        <v>0</v>
      </c>
      <c r="J2088" s="27">
        <v>0</v>
      </c>
      <c r="K2088" s="27">
        <v>0</v>
      </c>
      <c r="L2088" s="27">
        <v>0</v>
      </c>
      <c r="M2088" s="27">
        <v>0</v>
      </c>
      <c r="N2088" s="27">
        <v>0</v>
      </c>
      <c r="O2088" s="27">
        <v>0</v>
      </c>
      <c r="P2088" s="27">
        <v>0</v>
      </c>
      <c r="Q2088" s="27">
        <v>0</v>
      </c>
      <c r="R2088" s="27">
        <v>0</v>
      </c>
      <c r="S2088" s="80">
        <v>0</v>
      </c>
      <c r="T2088" s="80">
        <v>0</v>
      </c>
      <c r="U2088" s="80">
        <v>0</v>
      </c>
      <c r="V2088" s="80">
        <v>0</v>
      </c>
      <c r="W2088" s="80">
        <v>0</v>
      </c>
      <c r="X2088" s="80">
        <v>0</v>
      </c>
      <c r="Y2088" s="80">
        <v>0</v>
      </c>
      <c r="Z2088" s="80">
        <v>0</v>
      </c>
      <c r="AA2088" s="80">
        <v>0</v>
      </c>
      <c r="AB2088" s="80">
        <v>0</v>
      </c>
      <c r="AC2088" s="80"/>
      <c r="AD2088" s="80">
        <v>0</v>
      </c>
      <c r="AE2088" s="80">
        <v>0</v>
      </c>
      <c r="AF2088" s="80">
        <v>0</v>
      </c>
      <c r="AG2088" s="80"/>
      <c r="AH2088" s="80">
        <v>0</v>
      </c>
      <c r="AI2088" s="80">
        <v>0</v>
      </c>
      <c r="AJ2088" s="80">
        <v>0</v>
      </c>
      <c r="AK2088" s="80">
        <v>0</v>
      </c>
      <c r="AL2088" s="80">
        <v>0</v>
      </c>
      <c r="AM2088" s="80">
        <v>0</v>
      </c>
      <c r="AN2088" s="41" t="s">
        <v>5558</v>
      </c>
      <c r="AO2088" s="41"/>
      <c r="AP2088" s="40" t="str" cm="1">
        <f t="array" ref="AP2088">IFERROR(_xlfn.IFS(
AR2088="MPR ISSUE","PDH",
AR2088="BSS Hardware Issue","BSS",
AR2088="Sites strategiques, MLL, Pylone, etc.","ENVTECH",
AR2088="AKTIVCO DEFAUT GE &amp; POWER Cabinet","AKTIVCO",
AR2088="AKTIVCO Coupure ENEO &amp; Baisse de tension","AKTIVCO GRID ONLY",
AR2088="Coupure ENEO &amp; Baisse de tension","IHS GRID ONLY",
AR2088="Defaut GE &amp; POWER Cabinet","IHS",
AR2088="Sharing","Partners",
AR2088="Sites strategiques &amp; DataCenter","SST &amp; DC",
AR2088="Exclu","Exclu",
AR2088="SAT","SAT",
AR2088="SPARE-ISSUE","SPARE-ISSUE",
AR2088="Fiber CAmtel","TRANS_FO_CAMTEL",
AR2088="Fiber AOF","Fiber AOF",
AR2088="Projet OCM (HUAWEI)","TRAVAUX-HUAWEI",
AR2088="Projet OCM (NOKIA)","TRAVAUX-NOKIA",
AR2088="ACCESS-ISSUE","ACCESS-ISSUE",
AR2088="Projet OCM (ZTE, NOKIA, autres projets)","TRAVAUX OCM",
AR2088="No root CAuse","No root cause",
AR2088="ODU HS","PDH",
AR2088="IP &amp; VLAN","PDH",
AR2088="Warehouse HUAWEI","SPARE-ISSUE",
AR2088="SPARE-HS","SPARE-ISSUE",
AR2088="Power Telco","BSS",AR2088="no impacts","no impacts"
),"")</f>
        <v>No root cause</v>
      </c>
      <c r="AQ2088" s="40" t="str" cm="1">
        <f t="array" ref="AQ2088">IFERROR(_xlfn.IFS(
AR2088="MPR ISSUE","TX ISSUE",
AR2088="BSS Hardware Issue","RAN ISSUE",
AR2088="Sites strategiques, MLL, Pylone, etc.","ENVTECH",
AR2088="AKTIVCO DEFAUT GE &amp; POWER Cabinet","POWER ISSUE",
AR2088="AKTIVCO Coupure ENEO &amp; Baisse de tension","POWER ISSUE",
AR2088="Coupure ENEO &amp; Baisse de tension","POWER ISSUE",
AR2088="Defaut GE &amp; POWER Cabinet","POWER ISSUE",
AR2088="Sharing","POWER ISSUE",
AR2088="Sites strategiques &amp; DataCenter","POWER ISSUE",
AR2088="Exclu","Exclu",
AR2088="SAT","TX ISSUE",
AR2088="SPARE-ISSUE","SPARE-ISSUE",
AR2088="Fiber CAmtel","TX ISSUE",
AR2088="Fiber AOF","TX ISSUE",
AR2088="Projet OCM (HUAWEI)","TRAVAUX-HUAWEI",
AR2088="Projet OCM (NOKIA)","TRAVAUX -NOKIA",
AR2088="ACCESS-ISSUE","ACCESS-ISSUE",
AR2088="Projet OCM (ZTE, NOKIA, autres projets)","TRAVAUX OCM",
AR2088="No root CAuse","No root cause",
AR2088="ODU HS","TX ISSUE",
AR2088="IP &amp; VLAN","TX ISSUE",
AR2088="Warehouse HUAWEI","SPARE-ISSUE",
AR2088="SPARE-HS","SPARE-ISSUE",
AR2088="Power Telco","RAN ISSUE",AR2088="no impacts","no impacts"
),"")</f>
        <v>No root cause</v>
      </c>
      <c r="AR2088" s="59" t="s">
        <v>5343</v>
      </c>
      <c r="AS2088" s="40" t="str" cm="1">
        <f t="array" ref="AS2088">IFERROR(_xlfn.IFS(
AR2088="MPR ISSUE","ACTIVE",
AR2088="BSS Hardware Issue","ACTIVE",
AR2088="Sites strategiques, MLL, Pylone, etc.","PASSIVE",
AR2088="AKTIVCO DEFAUT GE &amp; POWER Cabinet","PASSIVE",
AR2088="AKTIVCO Coupure ENEO &amp; Baisse de tension","PASSIVE",
AR2088="Coupure ENEO &amp; Baisse de tension","PASSIVE",
AR2088="Defaut GE &amp; POWER Cabinet","PASSIVE",
AR2088="Sharing","PASSIVE",
AR2088="Sites strategiques &amp; DataCenter","PASSIVE",
AR2088="Exclu","Exclu",
AR2088="SAT","ACTIVE",
AR2088="SPARE-ISSUE","SPARE-ISSUE",
AR2088="Fiber CAmtel","ACTIVE",
AR2088="Fiber AOF","ACTIVE",
AR2088="Projet OCM (HUAWEI)","PLANNED WORKS",
AR2088="Projet OCM (NOKIA)","PLANNED WORKS",
AR2088="ACCESS-ISSUE","ACCESS-ISSUE",
AR2088="Projet OCM (ZTE, NOKIA, autres projets)","PLANNED WORKS",
AR2088="No root CAuse","No root cause",
AR2088="ODU HS","ACTIVE",
AR2088="IP &amp; VLAN","ACTIVE",
AR2088="Warehouse HUAWEI","SPARE-ISSUE",
AR2088="SPARE-HS","SPARE-ISSUE",
AR2088="Power Telco","ACTIVE", AR2088="no impacts","no impacts"
),"")</f>
        <v>No root cause</v>
      </c>
      <c r="AT2088" s="99" t="s">
        <v>5661</v>
      </c>
      <c r="AU2088" s="99" t="s">
        <v>4679</v>
      </c>
      <c r="AW2088" s="17"/>
      <c r="AX2088" s="17" t="s">
        <v>5536</v>
      </c>
      <c r="AY2088" s="17"/>
      <c r="AZ2088" s="17" t="s">
        <v>5536</v>
      </c>
      <c r="BA2088" s="7"/>
      <c r="BC2088" s="18"/>
      <c r="BD2088" s="18"/>
      <c r="BE2088" s="18"/>
      <c r="BF2088" s="18"/>
      <c r="BG2088" s="18"/>
      <c r="BH2088" s="18"/>
      <c r="BI2088" s="18"/>
      <c r="BJ2088" s="18"/>
      <c r="BK2088" s="18"/>
      <c r="BM2088" s="18"/>
      <c r="BN2088" s="18"/>
      <c r="BO2088" s="18"/>
      <c r="BP2088" s="9" t="s">
        <v>5661</v>
      </c>
      <c r="BQ2088" s="14"/>
      <c r="BR2088" s="102" t="s">
        <v>5536</v>
      </c>
      <c r="BS2088" s="14"/>
      <c r="BT2088" s="14"/>
      <c r="BU2088" s="9"/>
      <c r="BV2088" s="9"/>
      <c r="BW2088" s="9"/>
    </row>
    <row r="2089" spans="1:75" x14ac:dyDescent="0.35">
      <c r="A2089" s="1" t="s">
        <v>2638</v>
      </c>
      <c r="B2089" s="8" t="s">
        <v>2639</v>
      </c>
      <c r="C2089" s="3" t="s">
        <v>37</v>
      </c>
      <c r="D2089" s="1" t="s">
        <v>11</v>
      </c>
      <c r="E2089" s="1" t="s">
        <v>12</v>
      </c>
      <c r="F2089" s="3" t="s">
        <v>37</v>
      </c>
      <c r="G2089" s="1" t="s">
        <v>70</v>
      </c>
      <c r="H2089" s="30" t="s">
        <v>5587</v>
      </c>
      <c r="I2089" s="27">
        <v>0</v>
      </c>
      <c r="J2089" s="27">
        <v>0</v>
      </c>
      <c r="K2089" s="27">
        <v>0</v>
      </c>
      <c r="L2089" s="27">
        <v>0</v>
      </c>
      <c r="M2089" s="27">
        <v>0</v>
      </c>
      <c r="N2089" s="27">
        <v>0</v>
      </c>
      <c r="O2089" s="27">
        <v>0</v>
      </c>
      <c r="P2089" s="27">
        <v>0</v>
      </c>
      <c r="Q2089" s="27">
        <v>0</v>
      </c>
      <c r="R2089" s="27">
        <v>0</v>
      </c>
      <c r="S2089" s="80">
        <v>0</v>
      </c>
      <c r="T2089" s="80">
        <v>0</v>
      </c>
      <c r="U2089" s="80">
        <v>0</v>
      </c>
      <c r="V2089" s="80">
        <v>0</v>
      </c>
      <c r="W2089" s="80">
        <v>0</v>
      </c>
      <c r="X2089" s="80">
        <v>0</v>
      </c>
      <c r="Y2089" s="80">
        <v>0</v>
      </c>
      <c r="Z2089" s="80">
        <v>0</v>
      </c>
      <c r="AA2089" s="80">
        <v>0</v>
      </c>
      <c r="AB2089" s="80">
        <v>0</v>
      </c>
      <c r="AC2089" s="80"/>
      <c r="AD2089" s="80">
        <v>0</v>
      </c>
      <c r="AE2089" s="80">
        <v>0</v>
      </c>
      <c r="AF2089" s="80">
        <v>0</v>
      </c>
      <c r="AG2089" s="80"/>
      <c r="AH2089" s="80">
        <v>0</v>
      </c>
      <c r="AI2089" s="80">
        <v>0</v>
      </c>
      <c r="AJ2089" s="80">
        <v>0</v>
      </c>
      <c r="AK2089" s="80">
        <v>0</v>
      </c>
      <c r="AL2089" s="80">
        <v>0</v>
      </c>
      <c r="AM2089" s="80">
        <v>0</v>
      </c>
      <c r="AN2089" s="41" t="s">
        <v>5558</v>
      </c>
      <c r="AO2089" s="41"/>
      <c r="AP2089" s="40" t="str" cm="1">
        <f t="array" ref="AP2089">IFERROR(_xlfn.IFS(
AR2089="MPR ISSUE","PDH",
AR2089="BSS Hardware Issue","BSS",
AR2089="Sites strategiques, MLL, Pylone, etc.","ENVTECH",
AR2089="AKTIVCO DEFAUT GE &amp; POWER Cabinet","AKTIVCO",
AR2089="AKTIVCO Coupure ENEO &amp; Baisse de tension","AKTIVCO GRID ONLY",
AR2089="Coupure ENEO &amp; Baisse de tension","IHS GRID ONLY",
AR2089="Defaut GE &amp; POWER Cabinet","IHS",
AR2089="Sharing","Partners",
AR2089="Sites strategiques &amp; DataCenter","SST &amp; DC",
AR2089="Exclu","Exclu",
AR2089="SAT","SAT",
AR2089="SPARE-ISSUE","SPARE-ISSUE",
AR2089="Fiber CAmtel","TRANS_FO_CAMTEL",
AR2089="Fiber AOF","Fiber AOF",
AR2089="Projet OCM (HUAWEI)","TRAVAUX-HUAWEI",
AR2089="Projet OCM (NOKIA)","TRAVAUX-NOKIA",
AR2089="ACCESS-ISSUE","ACCESS-ISSUE",
AR2089="Projet OCM (ZTE, NOKIA, autres projets)","TRAVAUX OCM",
AR2089="No root CAuse","No root cause",
AR2089="ODU HS","PDH",
AR2089="IP &amp; VLAN","PDH",
AR2089="Warehouse HUAWEI","SPARE-ISSUE",
AR2089="SPARE-HS","SPARE-ISSUE",
AR2089="Power Telco","BSS",AR2089="no impacts","no impacts"
),"")</f>
        <v>No root cause</v>
      </c>
      <c r="AQ2089" s="40" t="str" cm="1">
        <f t="array" ref="AQ2089">IFERROR(_xlfn.IFS(
AR2089="MPR ISSUE","TX ISSUE",
AR2089="BSS Hardware Issue","RAN ISSUE",
AR2089="Sites strategiques, MLL, Pylone, etc.","ENVTECH",
AR2089="AKTIVCO DEFAUT GE &amp; POWER Cabinet","POWER ISSUE",
AR2089="AKTIVCO Coupure ENEO &amp; Baisse de tension","POWER ISSUE",
AR2089="Coupure ENEO &amp; Baisse de tension","POWER ISSUE",
AR2089="Defaut GE &amp; POWER Cabinet","POWER ISSUE",
AR2089="Sharing","POWER ISSUE",
AR2089="Sites strategiques &amp; DataCenter","POWER ISSUE",
AR2089="Exclu","Exclu",
AR2089="SAT","TX ISSUE",
AR2089="SPARE-ISSUE","SPARE-ISSUE",
AR2089="Fiber CAmtel","TX ISSUE",
AR2089="Fiber AOF","TX ISSUE",
AR2089="Projet OCM (HUAWEI)","TRAVAUX-HUAWEI",
AR2089="Projet OCM (NOKIA)","TRAVAUX -NOKIA",
AR2089="ACCESS-ISSUE","ACCESS-ISSUE",
AR2089="Projet OCM (ZTE, NOKIA, autres projets)","TRAVAUX OCM",
AR2089="No root CAuse","No root cause",
AR2089="ODU HS","TX ISSUE",
AR2089="IP &amp; VLAN","TX ISSUE",
AR2089="Warehouse HUAWEI","SPARE-ISSUE",
AR2089="SPARE-HS","SPARE-ISSUE",
AR2089="Power Telco","RAN ISSUE",AR2089="no impacts","no impacts"
),"")</f>
        <v>No root cause</v>
      </c>
      <c r="AR2089" s="59" t="s">
        <v>5343</v>
      </c>
      <c r="AS2089" s="40" t="str" cm="1">
        <f t="array" ref="AS2089">IFERROR(_xlfn.IFS(
AR2089="MPR ISSUE","ACTIVE",
AR2089="BSS Hardware Issue","ACTIVE",
AR2089="Sites strategiques, MLL, Pylone, etc.","PASSIVE",
AR2089="AKTIVCO DEFAUT GE &amp; POWER Cabinet","PASSIVE",
AR2089="AKTIVCO Coupure ENEO &amp; Baisse de tension","PASSIVE",
AR2089="Coupure ENEO &amp; Baisse de tension","PASSIVE",
AR2089="Defaut GE &amp; POWER Cabinet","PASSIVE",
AR2089="Sharing","PASSIVE",
AR2089="Sites strategiques &amp; DataCenter","PASSIVE",
AR2089="Exclu","Exclu",
AR2089="SAT","ACTIVE",
AR2089="SPARE-ISSUE","SPARE-ISSUE",
AR2089="Fiber CAmtel","ACTIVE",
AR2089="Fiber AOF","ACTIVE",
AR2089="Projet OCM (HUAWEI)","PLANNED WORKS",
AR2089="Projet OCM (NOKIA)","PLANNED WORKS",
AR2089="ACCESS-ISSUE","ACCESS-ISSUE",
AR2089="Projet OCM (ZTE, NOKIA, autres projets)","PLANNED WORKS",
AR2089="No root CAuse","No root cause",
AR2089="ODU HS","ACTIVE",
AR2089="IP &amp; VLAN","ACTIVE",
AR2089="Warehouse HUAWEI","SPARE-ISSUE",
AR2089="SPARE-HS","SPARE-ISSUE",
AR2089="Power Telco","ACTIVE", AR2089="no impacts","no impacts"
),"")</f>
        <v>No root cause</v>
      </c>
      <c r="AT2089" s="99" t="s">
        <v>5661</v>
      </c>
      <c r="AU2089" s="99" t="s">
        <v>2639</v>
      </c>
      <c r="AW2089" s="17"/>
      <c r="AX2089" s="17" t="s">
        <v>5536</v>
      </c>
      <c r="AY2089" s="17"/>
      <c r="AZ2089" s="17" t="s">
        <v>5536</v>
      </c>
      <c r="BA2089" s="7"/>
      <c r="BC2089" s="18"/>
      <c r="BD2089" s="18"/>
      <c r="BE2089" s="18"/>
      <c r="BF2089" s="18"/>
      <c r="BG2089" s="18"/>
      <c r="BH2089" s="18"/>
      <c r="BI2089" s="18"/>
      <c r="BJ2089" s="18"/>
      <c r="BK2089" s="18"/>
      <c r="BM2089" s="18"/>
      <c r="BN2089" s="18"/>
      <c r="BO2089" s="18"/>
      <c r="BP2089" s="9" t="s">
        <v>5661</v>
      </c>
      <c r="BQ2089" s="14"/>
      <c r="BR2089" s="102" t="s">
        <v>5536</v>
      </c>
      <c r="BS2089" s="14"/>
      <c r="BT2089" s="14"/>
      <c r="BU2089" s="9"/>
      <c r="BV2089" s="9"/>
      <c r="BW2089" s="9"/>
    </row>
    <row r="2090" spans="1:75" x14ac:dyDescent="0.35">
      <c r="A2090" s="1" t="s">
        <v>3731</v>
      </c>
      <c r="B2090" s="8" t="s">
        <v>3732</v>
      </c>
      <c r="C2090" s="3" t="s">
        <v>38</v>
      </c>
      <c r="D2090" s="1" t="s">
        <v>21</v>
      </c>
      <c r="E2090" s="1" t="s">
        <v>12</v>
      </c>
      <c r="F2090" s="3" t="s">
        <v>37</v>
      </c>
      <c r="G2090" s="1" t="s">
        <v>38</v>
      </c>
      <c r="H2090" s="30" t="s">
        <v>5587</v>
      </c>
      <c r="I2090" s="27">
        <v>0</v>
      </c>
      <c r="J2090" s="27">
        <v>0</v>
      </c>
      <c r="K2090" s="27">
        <v>0</v>
      </c>
      <c r="L2090" s="27">
        <v>0</v>
      </c>
      <c r="M2090" s="27">
        <v>0</v>
      </c>
      <c r="N2090" s="27">
        <v>0</v>
      </c>
      <c r="O2090" s="27">
        <v>0</v>
      </c>
      <c r="P2090" s="27">
        <v>0</v>
      </c>
      <c r="Q2090" s="27">
        <v>0</v>
      </c>
      <c r="R2090" s="27">
        <v>0</v>
      </c>
      <c r="S2090" s="80">
        <v>0</v>
      </c>
      <c r="T2090" s="80">
        <v>0</v>
      </c>
      <c r="U2090" s="80">
        <v>0</v>
      </c>
      <c r="V2090" s="80">
        <v>0</v>
      </c>
      <c r="W2090" s="80">
        <v>0</v>
      </c>
      <c r="X2090" s="80">
        <v>0</v>
      </c>
      <c r="Y2090" s="80">
        <v>0</v>
      </c>
      <c r="Z2090" s="80">
        <v>0</v>
      </c>
      <c r="AA2090" s="80">
        <v>0</v>
      </c>
      <c r="AB2090" s="80">
        <v>0</v>
      </c>
      <c r="AC2090" s="80"/>
      <c r="AD2090" s="80">
        <v>0</v>
      </c>
      <c r="AE2090" s="80">
        <v>0</v>
      </c>
      <c r="AF2090" s="80">
        <v>0</v>
      </c>
      <c r="AG2090" s="80"/>
      <c r="AH2090" s="80">
        <v>0</v>
      </c>
      <c r="AI2090" s="80">
        <v>0</v>
      </c>
      <c r="AJ2090" s="80">
        <v>0</v>
      </c>
      <c r="AK2090" s="80">
        <v>0</v>
      </c>
      <c r="AL2090" s="80">
        <v>0</v>
      </c>
      <c r="AM2090" s="80">
        <v>0</v>
      </c>
      <c r="AN2090" s="41" t="s">
        <v>5558</v>
      </c>
      <c r="AO2090" s="41"/>
      <c r="AP2090" s="40" t="str" cm="1">
        <f t="array" ref="AP2090">IFERROR(_xlfn.IFS(
AR2090="MPR ISSUE","PDH",
AR2090="BSS Hardware Issue","BSS",
AR2090="Sites strategiques, MLL, Pylone, etc.","ENVTECH",
AR2090="AKTIVCO DEFAUT GE &amp; POWER Cabinet","AKTIVCO",
AR2090="AKTIVCO Coupure ENEO &amp; Baisse de tension","AKTIVCO GRID ONLY",
AR2090="Coupure ENEO &amp; Baisse de tension","IHS GRID ONLY",
AR2090="Defaut GE &amp; POWER Cabinet","IHS",
AR2090="Sharing","Partners",
AR2090="Sites strategiques &amp; DataCenter","SST &amp; DC",
AR2090="Exclu","Exclu",
AR2090="SAT","SAT",
AR2090="SPARE-ISSUE","SPARE-ISSUE",
AR2090="Fiber CAmtel","TRANS_FO_CAMTEL",
AR2090="Fiber AOF","Fiber AOF",
AR2090="Projet OCM (HUAWEI)","TRAVAUX-HUAWEI",
AR2090="Projet OCM (NOKIA)","TRAVAUX-NOKIA",
AR2090="ACCESS-ISSUE","ACCESS-ISSUE",
AR2090="Projet OCM (ZTE, NOKIA, autres projets)","TRAVAUX OCM",
AR2090="No root CAuse","No root cause",
AR2090="ODU HS","PDH",
AR2090="IP &amp; VLAN","PDH",
AR2090="Warehouse HUAWEI","SPARE-ISSUE",
AR2090="SPARE-HS","SPARE-ISSUE",
AR2090="Power Telco","BSS",AR2090="no impacts","no impacts"
),"")</f>
        <v>No root cause</v>
      </c>
      <c r="AQ2090" s="40" t="str" cm="1">
        <f t="array" ref="AQ2090">IFERROR(_xlfn.IFS(
AR2090="MPR ISSUE","TX ISSUE",
AR2090="BSS Hardware Issue","RAN ISSUE",
AR2090="Sites strategiques, MLL, Pylone, etc.","ENVTECH",
AR2090="AKTIVCO DEFAUT GE &amp; POWER Cabinet","POWER ISSUE",
AR2090="AKTIVCO Coupure ENEO &amp; Baisse de tension","POWER ISSUE",
AR2090="Coupure ENEO &amp; Baisse de tension","POWER ISSUE",
AR2090="Defaut GE &amp; POWER Cabinet","POWER ISSUE",
AR2090="Sharing","POWER ISSUE",
AR2090="Sites strategiques &amp; DataCenter","POWER ISSUE",
AR2090="Exclu","Exclu",
AR2090="SAT","TX ISSUE",
AR2090="SPARE-ISSUE","SPARE-ISSUE",
AR2090="Fiber CAmtel","TX ISSUE",
AR2090="Fiber AOF","TX ISSUE",
AR2090="Projet OCM (HUAWEI)","TRAVAUX-HUAWEI",
AR2090="Projet OCM (NOKIA)","TRAVAUX -NOKIA",
AR2090="ACCESS-ISSUE","ACCESS-ISSUE",
AR2090="Projet OCM (ZTE, NOKIA, autres projets)","TRAVAUX OCM",
AR2090="No root CAuse","No root cause",
AR2090="ODU HS","TX ISSUE",
AR2090="IP &amp; VLAN","TX ISSUE",
AR2090="Warehouse HUAWEI","SPARE-ISSUE",
AR2090="SPARE-HS","SPARE-ISSUE",
AR2090="Power Telco","RAN ISSUE",AR2090="no impacts","no impacts"
),"")</f>
        <v>No root cause</v>
      </c>
      <c r="AR2090" s="59" t="s">
        <v>5343</v>
      </c>
      <c r="AS2090" s="40" t="str" cm="1">
        <f t="array" ref="AS2090">IFERROR(_xlfn.IFS(
AR2090="MPR ISSUE","ACTIVE",
AR2090="BSS Hardware Issue","ACTIVE",
AR2090="Sites strategiques, MLL, Pylone, etc.","PASSIVE",
AR2090="AKTIVCO DEFAUT GE &amp; POWER Cabinet","PASSIVE",
AR2090="AKTIVCO Coupure ENEO &amp; Baisse de tension","PASSIVE",
AR2090="Coupure ENEO &amp; Baisse de tension","PASSIVE",
AR2090="Defaut GE &amp; POWER Cabinet","PASSIVE",
AR2090="Sharing","PASSIVE",
AR2090="Sites strategiques &amp; DataCenter","PASSIVE",
AR2090="Exclu","Exclu",
AR2090="SAT","ACTIVE",
AR2090="SPARE-ISSUE","SPARE-ISSUE",
AR2090="Fiber CAmtel","ACTIVE",
AR2090="Fiber AOF","ACTIVE",
AR2090="Projet OCM (HUAWEI)","PLANNED WORKS",
AR2090="Projet OCM (NOKIA)","PLANNED WORKS",
AR2090="ACCESS-ISSUE","ACCESS-ISSUE",
AR2090="Projet OCM (ZTE, NOKIA, autres projets)","PLANNED WORKS",
AR2090="No root CAuse","No root cause",
AR2090="ODU HS","ACTIVE",
AR2090="IP &amp; VLAN","ACTIVE",
AR2090="Warehouse HUAWEI","SPARE-ISSUE",
AR2090="SPARE-HS","SPARE-ISSUE",
AR2090="Power Telco","ACTIVE", AR2090="no impacts","no impacts"
),"")</f>
        <v>No root cause</v>
      </c>
      <c r="AT2090" s="99" t="s">
        <v>5661</v>
      </c>
      <c r="AU2090" s="99" t="s">
        <v>3732</v>
      </c>
      <c r="AW2090" s="17"/>
      <c r="AX2090" s="17" t="s">
        <v>5536</v>
      </c>
      <c r="AY2090" s="17"/>
      <c r="AZ2090" s="17" t="s">
        <v>5536</v>
      </c>
      <c r="BA2090" s="7"/>
      <c r="BC2090" s="18"/>
      <c r="BD2090" s="18"/>
      <c r="BE2090" s="18"/>
      <c r="BF2090" s="18"/>
      <c r="BG2090" s="18"/>
      <c r="BH2090" s="18"/>
      <c r="BI2090" s="18"/>
      <c r="BJ2090" s="18"/>
      <c r="BK2090" s="18"/>
      <c r="BM2090" s="18"/>
      <c r="BN2090" s="18"/>
      <c r="BO2090" s="18"/>
      <c r="BP2090" s="9" t="s">
        <v>5661</v>
      </c>
      <c r="BQ2090" s="14"/>
      <c r="BR2090" s="102" t="s">
        <v>5536</v>
      </c>
      <c r="BS2090" s="14"/>
      <c r="BT2090" s="14"/>
      <c r="BU2090" s="9"/>
      <c r="BV2090" s="9"/>
      <c r="BW2090" s="9"/>
    </row>
    <row r="2091" spans="1:75" x14ac:dyDescent="0.35">
      <c r="A2091" s="1" t="s">
        <v>1417</v>
      </c>
      <c r="B2091" s="8" t="s">
        <v>1418</v>
      </c>
      <c r="C2091" s="3" t="s">
        <v>32</v>
      </c>
      <c r="D2091" s="1" t="s">
        <v>11</v>
      </c>
      <c r="E2091" s="1" t="s">
        <v>756</v>
      </c>
      <c r="F2091" s="3" t="s">
        <v>31</v>
      </c>
      <c r="G2091" s="1" t="s">
        <v>32</v>
      </c>
      <c r="H2091" s="30" t="s">
        <v>5587</v>
      </c>
      <c r="I2091" s="27">
        <v>0</v>
      </c>
      <c r="J2091" s="27">
        <v>0</v>
      </c>
      <c r="K2091" s="27">
        <v>0</v>
      </c>
      <c r="L2091" s="27">
        <v>0</v>
      </c>
      <c r="M2091" s="27">
        <v>0</v>
      </c>
      <c r="N2091" s="27">
        <v>0</v>
      </c>
      <c r="O2091" s="27">
        <v>0</v>
      </c>
      <c r="P2091" s="27">
        <v>0</v>
      </c>
      <c r="Q2091" s="27">
        <v>0</v>
      </c>
      <c r="R2091" s="27">
        <v>0</v>
      </c>
      <c r="S2091" s="80">
        <v>0</v>
      </c>
      <c r="T2091" s="80">
        <v>0</v>
      </c>
      <c r="U2091" s="80">
        <v>0</v>
      </c>
      <c r="V2091" s="80">
        <v>0</v>
      </c>
      <c r="W2091" s="80">
        <v>0</v>
      </c>
      <c r="X2091" s="80">
        <v>0</v>
      </c>
      <c r="Y2091" s="80">
        <v>0</v>
      </c>
      <c r="Z2091" s="80">
        <v>0</v>
      </c>
      <c r="AA2091" s="80">
        <v>0</v>
      </c>
      <c r="AB2091" s="80">
        <v>0</v>
      </c>
      <c r="AC2091" s="80"/>
      <c r="AD2091" s="80">
        <v>0</v>
      </c>
      <c r="AE2091" s="80">
        <v>0</v>
      </c>
      <c r="AF2091" s="80">
        <v>0</v>
      </c>
      <c r="AG2091" s="80"/>
      <c r="AH2091" s="80">
        <v>0</v>
      </c>
      <c r="AI2091" s="80">
        <v>0</v>
      </c>
      <c r="AJ2091" s="80">
        <v>0</v>
      </c>
      <c r="AK2091" s="80">
        <v>0</v>
      </c>
      <c r="AL2091" s="80">
        <v>0</v>
      </c>
      <c r="AM2091" s="80">
        <v>0</v>
      </c>
      <c r="AN2091" s="41" t="s">
        <v>5558</v>
      </c>
      <c r="AO2091" s="41"/>
      <c r="AP2091" s="40" t="str" cm="1">
        <f t="array" ref="AP2091">IFERROR(_xlfn.IFS(
AR2091="MPR ISSUE","PDH",
AR2091="BSS Hardware Issue","BSS",
AR2091="Sites strategiques, MLL, Pylone, etc.","ENVTECH",
AR2091="AKTIVCO DEFAUT GE &amp; POWER Cabinet","AKTIVCO",
AR2091="AKTIVCO Coupure ENEO &amp; Baisse de tension","AKTIVCO GRID ONLY",
AR2091="Coupure ENEO &amp; Baisse de tension","IHS GRID ONLY",
AR2091="Defaut GE &amp; POWER Cabinet","IHS",
AR2091="Sharing","Partners",
AR2091="Sites strategiques &amp; DataCenter","SST &amp; DC",
AR2091="Exclu","Exclu",
AR2091="SAT","SAT",
AR2091="SPARE-ISSUE","SPARE-ISSUE",
AR2091="Fiber CAmtel","TRANS_FO_CAMTEL",
AR2091="Fiber AOF","Fiber AOF",
AR2091="Projet OCM (HUAWEI)","TRAVAUX-HUAWEI",
AR2091="Projet OCM (NOKIA)","TRAVAUX-NOKIA",
AR2091="ACCESS-ISSUE","ACCESS-ISSUE",
AR2091="Projet OCM (ZTE, NOKIA, autres projets)","TRAVAUX OCM",
AR2091="No root CAuse","No root cause",
AR2091="ODU HS","PDH",
AR2091="IP &amp; VLAN","PDH",
AR2091="Warehouse HUAWEI","SPARE-ISSUE",
AR2091="SPARE-HS","SPARE-ISSUE",
AR2091="Power Telco","BSS",AR2091="no impacts","no impacts"
),"")</f>
        <v>No root cause</v>
      </c>
      <c r="AQ2091" s="40" t="str" cm="1">
        <f t="array" ref="AQ2091">IFERROR(_xlfn.IFS(
AR2091="MPR ISSUE","TX ISSUE",
AR2091="BSS Hardware Issue","RAN ISSUE",
AR2091="Sites strategiques, MLL, Pylone, etc.","ENVTECH",
AR2091="AKTIVCO DEFAUT GE &amp; POWER Cabinet","POWER ISSUE",
AR2091="AKTIVCO Coupure ENEO &amp; Baisse de tension","POWER ISSUE",
AR2091="Coupure ENEO &amp; Baisse de tension","POWER ISSUE",
AR2091="Defaut GE &amp; POWER Cabinet","POWER ISSUE",
AR2091="Sharing","POWER ISSUE",
AR2091="Sites strategiques &amp; DataCenter","POWER ISSUE",
AR2091="Exclu","Exclu",
AR2091="SAT","TX ISSUE",
AR2091="SPARE-ISSUE","SPARE-ISSUE",
AR2091="Fiber CAmtel","TX ISSUE",
AR2091="Fiber AOF","TX ISSUE",
AR2091="Projet OCM (HUAWEI)","TRAVAUX-HUAWEI",
AR2091="Projet OCM (NOKIA)","TRAVAUX -NOKIA",
AR2091="ACCESS-ISSUE","ACCESS-ISSUE",
AR2091="Projet OCM (ZTE, NOKIA, autres projets)","TRAVAUX OCM",
AR2091="No root CAuse","No root cause",
AR2091="ODU HS","TX ISSUE",
AR2091="IP &amp; VLAN","TX ISSUE",
AR2091="Warehouse HUAWEI","SPARE-ISSUE",
AR2091="SPARE-HS","SPARE-ISSUE",
AR2091="Power Telco","RAN ISSUE",AR2091="no impacts","no impacts"
),"")</f>
        <v>No root cause</v>
      </c>
      <c r="AR2091" s="59" t="s">
        <v>5343</v>
      </c>
      <c r="AS2091" s="40" t="str" cm="1">
        <f t="array" ref="AS2091">IFERROR(_xlfn.IFS(
AR2091="MPR ISSUE","ACTIVE",
AR2091="BSS Hardware Issue","ACTIVE",
AR2091="Sites strategiques, MLL, Pylone, etc.","PASSIVE",
AR2091="AKTIVCO DEFAUT GE &amp; POWER Cabinet","PASSIVE",
AR2091="AKTIVCO Coupure ENEO &amp; Baisse de tension","PASSIVE",
AR2091="Coupure ENEO &amp; Baisse de tension","PASSIVE",
AR2091="Defaut GE &amp; POWER Cabinet","PASSIVE",
AR2091="Sharing","PASSIVE",
AR2091="Sites strategiques &amp; DataCenter","PASSIVE",
AR2091="Exclu","Exclu",
AR2091="SAT","ACTIVE",
AR2091="SPARE-ISSUE","SPARE-ISSUE",
AR2091="Fiber CAmtel","ACTIVE",
AR2091="Fiber AOF","ACTIVE",
AR2091="Projet OCM (HUAWEI)","PLANNED WORKS",
AR2091="Projet OCM (NOKIA)","PLANNED WORKS",
AR2091="ACCESS-ISSUE","ACCESS-ISSUE",
AR2091="Projet OCM (ZTE, NOKIA, autres projets)","PLANNED WORKS",
AR2091="No root CAuse","No root cause",
AR2091="ODU HS","ACTIVE",
AR2091="IP &amp; VLAN","ACTIVE",
AR2091="Warehouse HUAWEI","SPARE-ISSUE",
AR2091="SPARE-HS","SPARE-ISSUE",
AR2091="Power Telco","ACTIVE", AR2091="no impacts","no impacts"
),"")</f>
        <v>No root cause</v>
      </c>
      <c r="AT2091" s="99" t="s">
        <v>5661</v>
      </c>
      <c r="AU2091" s="99" t="s">
        <v>1418</v>
      </c>
      <c r="AW2091" s="17"/>
      <c r="AX2091" s="17" t="s">
        <v>5536</v>
      </c>
      <c r="AY2091" s="17"/>
      <c r="AZ2091" s="17" t="s">
        <v>5536</v>
      </c>
      <c r="BA2091" s="7"/>
      <c r="BC2091" s="18"/>
      <c r="BD2091" s="18"/>
      <c r="BE2091" s="18"/>
      <c r="BF2091" s="18"/>
      <c r="BG2091" s="18"/>
      <c r="BH2091" s="18"/>
      <c r="BI2091" s="18"/>
      <c r="BJ2091" s="18"/>
      <c r="BK2091" s="18"/>
      <c r="BM2091" s="18"/>
      <c r="BN2091" s="18"/>
      <c r="BO2091" s="18"/>
      <c r="BP2091" s="9" t="s">
        <v>5661</v>
      </c>
      <c r="BQ2091" s="14"/>
      <c r="BR2091" s="102" t="s">
        <v>5536</v>
      </c>
      <c r="BS2091" s="14"/>
      <c r="BT2091" s="14"/>
      <c r="BU2091" s="9"/>
      <c r="BV2091" s="9"/>
      <c r="BW2091" s="9"/>
    </row>
    <row r="2092" spans="1:75" x14ac:dyDescent="0.35">
      <c r="A2092" s="1" t="s">
        <v>3228</v>
      </c>
      <c r="B2092" s="8" t="s">
        <v>3229</v>
      </c>
      <c r="C2092" s="3" t="s">
        <v>32</v>
      </c>
      <c r="D2092" s="1" t="s">
        <v>11</v>
      </c>
      <c r="E2092" s="1" t="s">
        <v>756</v>
      </c>
      <c r="F2092" s="3" t="s">
        <v>31</v>
      </c>
      <c r="G2092" s="1" t="s">
        <v>32</v>
      </c>
      <c r="H2092" s="30" t="s">
        <v>5587</v>
      </c>
      <c r="I2092" s="27">
        <v>0</v>
      </c>
      <c r="J2092" s="27">
        <v>0</v>
      </c>
      <c r="K2092" s="27">
        <v>0</v>
      </c>
      <c r="L2092" s="27">
        <v>0</v>
      </c>
      <c r="M2092" s="27">
        <v>0</v>
      </c>
      <c r="N2092" s="27">
        <v>0</v>
      </c>
      <c r="O2092" s="27">
        <v>1.979693693230913E-3</v>
      </c>
      <c r="P2092" s="27">
        <v>0</v>
      </c>
      <c r="Q2092" s="27">
        <v>0</v>
      </c>
      <c r="R2092" s="27">
        <v>0</v>
      </c>
      <c r="S2092" s="80">
        <v>0</v>
      </c>
      <c r="T2092" s="80">
        <v>0</v>
      </c>
      <c r="U2092" s="80">
        <v>0</v>
      </c>
      <c r="V2092" s="80">
        <v>0</v>
      </c>
      <c r="W2092" s="80">
        <v>0</v>
      </c>
      <c r="X2092" s="80">
        <v>0</v>
      </c>
      <c r="Y2092" s="80">
        <v>0</v>
      </c>
      <c r="Z2092" s="80">
        <v>0</v>
      </c>
      <c r="AA2092" s="80">
        <v>0</v>
      </c>
      <c r="AB2092" s="80">
        <v>0</v>
      </c>
      <c r="AC2092" s="80"/>
      <c r="AD2092" s="80">
        <v>0</v>
      </c>
      <c r="AE2092" s="80">
        <v>0</v>
      </c>
      <c r="AF2092" s="80">
        <v>0</v>
      </c>
      <c r="AG2092" s="80"/>
      <c r="AH2092" s="80">
        <v>0</v>
      </c>
      <c r="AI2092" s="80">
        <v>0</v>
      </c>
      <c r="AJ2092" s="80">
        <v>0</v>
      </c>
      <c r="AK2092" s="80">
        <v>0</v>
      </c>
      <c r="AL2092" s="80">
        <v>0</v>
      </c>
      <c r="AM2092" s="80">
        <v>0</v>
      </c>
      <c r="AN2092" s="41" t="s">
        <v>5558</v>
      </c>
      <c r="AO2092" s="41"/>
      <c r="AP2092" s="40" t="str" cm="1">
        <f t="array" ref="AP2092">IFERROR(_xlfn.IFS(
AR2092="MPR ISSUE","PDH",
AR2092="BSS Hardware Issue","BSS",
AR2092="Sites strategiques, MLL, Pylone, etc.","ENVTECH",
AR2092="AKTIVCO DEFAUT GE &amp; POWER Cabinet","AKTIVCO",
AR2092="AKTIVCO Coupure ENEO &amp; Baisse de tension","AKTIVCO GRID ONLY",
AR2092="Coupure ENEO &amp; Baisse de tension","IHS GRID ONLY",
AR2092="Defaut GE &amp; POWER Cabinet","IHS",
AR2092="Sharing","Partners",
AR2092="Sites strategiques &amp; DataCenter","SST &amp; DC",
AR2092="Exclu","Exclu",
AR2092="SAT","SAT",
AR2092="SPARE-ISSUE","SPARE-ISSUE",
AR2092="Fiber CAmtel","TRANS_FO_CAMTEL",
AR2092="Fiber AOF","Fiber AOF",
AR2092="Projet OCM (HUAWEI)","TRAVAUX-HUAWEI",
AR2092="Projet OCM (NOKIA)","TRAVAUX-NOKIA",
AR2092="ACCESS-ISSUE","ACCESS-ISSUE",
AR2092="Projet OCM (ZTE, NOKIA, autres projets)","TRAVAUX OCM",
AR2092="No root CAuse","No root cause",
AR2092="ODU HS","PDH",
AR2092="IP &amp; VLAN","PDH",
AR2092="Warehouse HUAWEI","SPARE-ISSUE",
AR2092="SPARE-HS","SPARE-ISSUE",
AR2092="Power Telco","BSS",AR2092="no impacts","no impacts"
),"")</f>
        <v>No root cause</v>
      </c>
      <c r="AQ2092" s="40" t="str" cm="1">
        <f t="array" ref="AQ2092">IFERROR(_xlfn.IFS(
AR2092="MPR ISSUE","TX ISSUE",
AR2092="BSS Hardware Issue","RAN ISSUE",
AR2092="Sites strategiques, MLL, Pylone, etc.","ENVTECH",
AR2092="AKTIVCO DEFAUT GE &amp; POWER Cabinet","POWER ISSUE",
AR2092="AKTIVCO Coupure ENEO &amp; Baisse de tension","POWER ISSUE",
AR2092="Coupure ENEO &amp; Baisse de tension","POWER ISSUE",
AR2092="Defaut GE &amp; POWER Cabinet","POWER ISSUE",
AR2092="Sharing","POWER ISSUE",
AR2092="Sites strategiques &amp; DataCenter","POWER ISSUE",
AR2092="Exclu","Exclu",
AR2092="SAT","TX ISSUE",
AR2092="SPARE-ISSUE","SPARE-ISSUE",
AR2092="Fiber CAmtel","TX ISSUE",
AR2092="Fiber AOF","TX ISSUE",
AR2092="Projet OCM (HUAWEI)","TRAVAUX-HUAWEI",
AR2092="Projet OCM (NOKIA)","TRAVAUX -NOKIA",
AR2092="ACCESS-ISSUE","ACCESS-ISSUE",
AR2092="Projet OCM (ZTE, NOKIA, autres projets)","TRAVAUX OCM",
AR2092="No root CAuse","No root cause",
AR2092="ODU HS","TX ISSUE",
AR2092="IP &amp; VLAN","TX ISSUE",
AR2092="Warehouse HUAWEI","SPARE-ISSUE",
AR2092="SPARE-HS","SPARE-ISSUE",
AR2092="Power Telco","RAN ISSUE",AR2092="no impacts","no impacts"
),"")</f>
        <v>No root cause</v>
      </c>
      <c r="AR2092" s="59" t="s">
        <v>5343</v>
      </c>
      <c r="AS2092" s="40" t="str" cm="1">
        <f t="array" ref="AS2092">IFERROR(_xlfn.IFS(
AR2092="MPR ISSUE","ACTIVE",
AR2092="BSS Hardware Issue","ACTIVE",
AR2092="Sites strategiques, MLL, Pylone, etc.","PASSIVE",
AR2092="AKTIVCO DEFAUT GE &amp; POWER Cabinet","PASSIVE",
AR2092="AKTIVCO Coupure ENEO &amp; Baisse de tension","PASSIVE",
AR2092="Coupure ENEO &amp; Baisse de tension","PASSIVE",
AR2092="Defaut GE &amp; POWER Cabinet","PASSIVE",
AR2092="Sharing","PASSIVE",
AR2092="Sites strategiques &amp; DataCenter","PASSIVE",
AR2092="Exclu","Exclu",
AR2092="SAT","ACTIVE",
AR2092="SPARE-ISSUE","SPARE-ISSUE",
AR2092="Fiber CAmtel","ACTIVE",
AR2092="Fiber AOF","ACTIVE",
AR2092="Projet OCM (HUAWEI)","PLANNED WORKS",
AR2092="Projet OCM (NOKIA)","PLANNED WORKS",
AR2092="ACCESS-ISSUE","ACCESS-ISSUE",
AR2092="Projet OCM (ZTE, NOKIA, autres projets)","PLANNED WORKS",
AR2092="No root CAuse","No root cause",
AR2092="ODU HS","ACTIVE",
AR2092="IP &amp; VLAN","ACTIVE",
AR2092="Warehouse HUAWEI","SPARE-ISSUE",
AR2092="SPARE-HS","SPARE-ISSUE",
AR2092="Power Telco","ACTIVE", AR2092="no impacts","no impacts"
),"")</f>
        <v>No root cause</v>
      </c>
      <c r="AT2092" s="99" t="s">
        <v>5661</v>
      </c>
      <c r="AU2092" s="99" t="s">
        <v>3229</v>
      </c>
      <c r="AW2092" s="17"/>
      <c r="AX2092" s="17" t="s">
        <v>5536</v>
      </c>
      <c r="AY2092" s="17"/>
      <c r="AZ2092" s="17" t="s">
        <v>5536</v>
      </c>
      <c r="BA2092" s="7"/>
      <c r="BC2092" s="18"/>
      <c r="BD2092" s="18"/>
      <c r="BE2092" s="18"/>
      <c r="BF2092" s="18"/>
      <c r="BG2092" s="18"/>
      <c r="BH2092" s="18"/>
      <c r="BI2092" s="18"/>
      <c r="BJ2092" s="18"/>
      <c r="BK2092" s="18"/>
      <c r="BM2092" s="18"/>
      <c r="BN2092" s="18"/>
      <c r="BO2092" s="18"/>
      <c r="BP2092" s="9" t="s">
        <v>5661</v>
      </c>
      <c r="BQ2092" s="14"/>
      <c r="BR2092" s="102" t="s">
        <v>5536</v>
      </c>
      <c r="BS2092" s="14"/>
      <c r="BT2092" s="14"/>
      <c r="BU2092" s="9"/>
      <c r="BV2092" s="9"/>
      <c r="BW2092" s="9"/>
    </row>
    <row r="2093" spans="1:75" x14ac:dyDescent="0.35">
      <c r="A2093" s="1" t="s">
        <v>4999</v>
      </c>
      <c r="B2093" s="8" t="s">
        <v>5000</v>
      </c>
      <c r="C2093" s="3" t="s">
        <v>32</v>
      </c>
      <c r="D2093" s="1" t="s">
        <v>11</v>
      </c>
      <c r="E2093" s="1" t="s">
        <v>12</v>
      </c>
      <c r="F2093" s="3" t="s">
        <v>31</v>
      </c>
      <c r="G2093" s="1" t="s">
        <v>32</v>
      </c>
      <c r="H2093" s="30" t="s">
        <v>5587</v>
      </c>
      <c r="I2093" s="27">
        <v>0</v>
      </c>
      <c r="J2093" s="27">
        <v>0</v>
      </c>
      <c r="K2093" s="27">
        <v>0</v>
      </c>
      <c r="L2093" s="27">
        <v>0</v>
      </c>
      <c r="M2093" s="27">
        <v>0</v>
      </c>
      <c r="N2093" s="27">
        <v>0</v>
      </c>
      <c r="O2093" s="27">
        <v>0</v>
      </c>
      <c r="P2093" s="27">
        <v>0</v>
      </c>
      <c r="Q2093" s="27">
        <v>0</v>
      </c>
      <c r="R2093" s="27">
        <v>0</v>
      </c>
      <c r="S2093" s="80">
        <v>0</v>
      </c>
      <c r="T2093" s="80">
        <v>0</v>
      </c>
      <c r="U2093" s="80">
        <v>0</v>
      </c>
      <c r="V2093" s="80">
        <v>0</v>
      </c>
      <c r="W2093" s="80">
        <v>0</v>
      </c>
      <c r="X2093" s="80">
        <v>0</v>
      </c>
      <c r="Y2093" s="80">
        <v>0</v>
      </c>
      <c r="Z2093" s="80">
        <v>0</v>
      </c>
      <c r="AA2093" s="80">
        <v>0</v>
      </c>
      <c r="AB2093" s="80">
        <v>0</v>
      </c>
      <c r="AC2093" s="80"/>
      <c r="AD2093" s="80">
        <v>0</v>
      </c>
      <c r="AE2093" s="80">
        <v>0</v>
      </c>
      <c r="AF2093" s="80">
        <v>0</v>
      </c>
      <c r="AG2093" s="80"/>
      <c r="AH2093" s="80">
        <v>0</v>
      </c>
      <c r="AI2093" s="80">
        <v>0</v>
      </c>
      <c r="AJ2093" s="80">
        <v>0</v>
      </c>
      <c r="AK2093" s="80">
        <v>0</v>
      </c>
      <c r="AL2093" s="80">
        <v>0</v>
      </c>
      <c r="AM2093" s="80">
        <v>0</v>
      </c>
      <c r="AN2093" s="41" t="s">
        <v>5558</v>
      </c>
      <c r="AO2093" s="41"/>
      <c r="AP2093" s="40" t="str" cm="1">
        <f t="array" ref="AP2093">IFERROR(_xlfn.IFS(
AR2093="MPR ISSUE","PDH",
AR2093="BSS Hardware Issue","BSS",
AR2093="Sites strategiques, MLL, Pylone, etc.","ENVTECH",
AR2093="AKTIVCO DEFAUT GE &amp; POWER Cabinet","AKTIVCO",
AR2093="AKTIVCO Coupure ENEO &amp; Baisse de tension","AKTIVCO GRID ONLY",
AR2093="Coupure ENEO &amp; Baisse de tension","IHS GRID ONLY",
AR2093="Defaut GE &amp; POWER Cabinet","IHS",
AR2093="Sharing","Partners",
AR2093="Sites strategiques &amp; DataCenter","SST &amp; DC",
AR2093="Exclu","Exclu",
AR2093="SAT","SAT",
AR2093="SPARE-ISSUE","SPARE-ISSUE",
AR2093="Fiber CAmtel","TRANS_FO_CAMTEL",
AR2093="Fiber AOF","Fiber AOF",
AR2093="Projet OCM (HUAWEI)","TRAVAUX-HUAWEI",
AR2093="Projet OCM (NOKIA)","TRAVAUX-NOKIA",
AR2093="ACCESS-ISSUE","ACCESS-ISSUE",
AR2093="Projet OCM (ZTE, NOKIA, autres projets)","TRAVAUX OCM",
AR2093="No root CAuse","No root cause",
AR2093="ODU HS","PDH",
AR2093="IP &amp; VLAN","PDH",
AR2093="Warehouse HUAWEI","SPARE-ISSUE",
AR2093="SPARE-HS","SPARE-ISSUE",
AR2093="Power Telco","BSS",AR2093="no impacts","no impacts"
),"")</f>
        <v>No root cause</v>
      </c>
      <c r="AQ2093" s="40" t="str" cm="1">
        <f t="array" ref="AQ2093">IFERROR(_xlfn.IFS(
AR2093="MPR ISSUE","TX ISSUE",
AR2093="BSS Hardware Issue","RAN ISSUE",
AR2093="Sites strategiques, MLL, Pylone, etc.","ENVTECH",
AR2093="AKTIVCO DEFAUT GE &amp; POWER Cabinet","POWER ISSUE",
AR2093="AKTIVCO Coupure ENEO &amp; Baisse de tension","POWER ISSUE",
AR2093="Coupure ENEO &amp; Baisse de tension","POWER ISSUE",
AR2093="Defaut GE &amp; POWER Cabinet","POWER ISSUE",
AR2093="Sharing","POWER ISSUE",
AR2093="Sites strategiques &amp; DataCenter","POWER ISSUE",
AR2093="Exclu","Exclu",
AR2093="SAT","TX ISSUE",
AR2093="SPARE-ISSUE","SPARE-ISSUE",
AR2093="Fiber CAmtel","TX ISSUE",
AR2093="Fiber AOF","TX ISSUE",
AR2093="Projet OCM (HUAWEI)","TRAVAUX-HUAWEI",
AR2093="Projet OCM (NOKIA)","TRAVAUX -NOKIA",
AR2093="ACCESS-ISSUE","ACCESS-ISSUE",
AR2093="Projet OCM (ZTE, NOKIA, autres projets)","TRAVAUX OCM",
AR2093="No root CAuse","No root cause",
AR2093="ODU HS","TX ISSUE",
AR2093="IP &amp; VLAN","TX ISSUE",
AR2093="Warehouse HUAWEI","SPARE-ISSUE",
AR2093="SPARE-HS","SPARE-ISSUE",
AR2093="Power Telco","RAN ISSUE",AR2093="no impacts","no impacts"
),"")</f>
        <v>No root cause</v>
      </c>
      <c r="AR2093" s="59" t="s">
        <v>5343</v>
      </c>
      <c r="AS2093" s="40" t="str" cm="1">
        <f t="array" ref="AS2093">IFERROR(_xlfn.IFS(
AR2093="MPR ISSUE","ACTIVE",
AR2093="BSS Hardware Issue","ACTIVE",
AR2093="Sites strategiques, MLL, Pylone, etc.","PASSIVE",
AR2093="AKTIVCO DEFAUT GE &amp; POWER Cabinet","PASSIVE",
AR2093="AKTIVCO Coupure ENEO &amp; Baisse de tension","PASSIVE",
AR2093="Coupure ENEO &amp; Baisse de tension","PASSIVE",
AR2093="Defaut GE &amp; POWER Cabinet","PASSIVE",
AR2093="Sharing","PASSIVE",
AR2093="Sites strategiques &amp; DataCenter","PASSIVE",
AR2093="Exclu","Exclu",
AR2093="SAT","ACTIVE",
AR2093="SPARE-ISSUE","SPARE-ISSUE",
AR2093="Fiber CAmtel","ACTIVE",
AR2093="Fiber AOF","ACTIVE",
AR2093="Projet OCM (HUAWEI)","PLANNED WORKS",
AR2093="Projet OCM (NOKIA)","PLANNED WORKS",
AR2093="ACCESS-ISSUE","ACCESS-ISSUE",
AR2093="Projet OCM (ZTE, NOKIA, autres projets)","PLANNED WORKS",
AR2093="No root CAuse","No root cause",
AR2093="ODU HS","ACTIVE",
AR2093="IP &amp; VLAN","ACTIVE",
AR2093="Warehouse HUAWEI","SPARE-ISSUE",
AR2093="SPARE-HS","SPARE-ISSUE",
AR2093="Power Telco","ACTIVE", AR2093="no impacts","no impacts"
),"")</f>
        <v>No root cause</v>
      </c>
      <c r="AT2093" s="99" t="s">
        <v>5661</v>
      </c>
      <c r="AU2093" s="99" t="s">
        <v>5000</v>
      </c>
      <c r="AW2093" s="17"/>
      <c r="AX2093" s="17" t="s">
        <v>5536</v>
      </c>
      <c r="AY2093" s="17"/>
      <c r="AZ2093" s="17" t="s">
        <v>5536</v>
      </c>
      <c r="BA2093" s="7"/>
      <c r="BC2093" s="18"/>
      <c r="BD2093" s="18"/>
      <c r="BE2093" s="18"/>
      <c r="BF2093" s="18"/>
      <c r="BG2093" s="18"/>
      <c r="BH2093" s="18"/>
      <c r="BI2093" s="18"/>
      <c r="BJ2093" s="18"/>
      <c r="BK2093" s="18"/>
      <c r="BM2093" s="18"/>
      <c r="BN2093" s="18"/>
      <c r="BO2093" s="18"/>
      <c r="BP2093" s="9" t="s">
        <v>5661</v>
      </c>
      <c r="BQ2093" s="14"/>
      <c r="BR2093" s="102" t="s">
        <v>5536</v>
      </c>
      <c r="BS2093" s="14"/>
      <c r="BT2093" s="14"/>
      <c r="BU2093" s="9"/>
      <c r="BV2093" s="9"/>
      <c r="BW2093" s="9"/>
    </row>
    <row r="2094" spans="1:75" x14ac:dyDescent="0.35">
      <c r="A2094" s="1" t="s">
        <v>2176</v>
      </c>
      <c r="B2094" s="8" t="s">
        <v>2177</v>
      </c>
      <c r="C2094" s="3" t="s">
        <v>102</v>
      </c>
      <c r="D2094" s="1" t="s">
        <v>11</v>
      </c>
      <c r="E2094" s="1" t="s">
        <v>12</v>
      </c>
      <c r="F2094" s="3" t="s">
        <v>102</v>
      </c>
      <c r="G2094" s="1" t="s">
        <v>103</v>
      </c>
      <c r="H2094" s="28" t="s">
        <v>5589</v>
      </c>
      <c r="I2094" s="27">
        <v>0</v>
      </c>
      <c r="J2094" s="27">
        <v>0</v>
      </c>
      <c r="K2094" s="27">
        <v>0</v>
      </c>
      <c r="L2094" s="27">
        <v>0</v>
      </c>
      <c r="M2094" s="27">
        <v>0</v>
      </c>
      <c r="N2094" s="27">
        <v>0</v>
      </c>
      <c r="O2094" s="27">
        <v>0</v>
      </c>
      <c r="P2094" s="27">
        <v>0</v>
      </c>
      <c r="Q2094" s="27">
        <v>0</v>
      </c>
      <c r="R2094" s="27">
        <v>0</v>
      </c>
      <c r="S2094" s="80">
        <v>0</v>
      </c>
      <c r="T2094" s="80">
        <v>0</v>
      </c>
      <c r="U2094" s="80">
        <v>0</v>
      </c>
      <c r="V2094" s="80">
        <v>0</v>
      </c>
      <c r="W2094" s="80">
        <v>0</v>
      </c>
      <c r="X2094" s="80">
        <v>0</v>
      </c>
      <c r="Y2094" s="80">
        <v>0</v>
      </c>
      <c r="Z2094" s="80">
        <v>0</v>
      </c>
      <c r="AA2094" s="80">
        <v>0</v>
      </c>
      <c r="AB2094" s="80">
        <v>0</v>
      </c>
      <c r="AC2094" s="80"/>
      <c r="AD2094" s="80">
        <v>0</v>
      </c>
      <c r="AE2094" s="80">
        <v>0</v>
      </c>
      <c r="AF2094" s="80">
        <v>0</v>
      </c>
      <c r="AG2094" s="80"/>
      <c r="AH2094" s="80">
        <v>0</v>
      </c>
      <c r="AI2094" s="80">
        <v>0</v>
      </c>
      <c r="AJ2094" s="80">
        <v>0</v>
      </c>
      <c r="AK2094" s="80">
        <v>0</v>
      </c>
      <c r="AL2094" s="80">
        <v>0</v>
      </c>
      <c r="AM2094" s="80">
        <v>0</v>
      </c>
      <c r="AN2094" s="41" t="s">
        <v>5558</v>
      </c>
      <c r="AO2094" s="41"/>
      <c r="AP2094" s="40" t="str" cm="1">
        <f t="array" ref="AP2094">IFERROR(_xlfn.IFS(
AR2094="MPR ISSUE","PDH",
AR2094="BSS Hardware Issue","BSS",
AR2094="Sites strategiques, MLL, Pylone, etc.","ENVTECH",
AR2094="AKTIVCO DEFAUT GE &amp; POWER Cabinet","AKTIVCO",
AR2094="AKTIVCO Coupure ENEO &amp; Baisse de tension","AKTIVCO GRID ONLY",
AR2094="Coupure ENEO &amp; Baisse de tension","IHS GRID ONLY",
AR2094="Defaut GE &amp; POWER Cabinet","IHS",
AR2094="Sharing","Partners",
AR2094="Sites strategiques &amp; DataCenter","SST &amp; DC",
AR2094="Exclu","Exclu",
AR2094="SAT","SAT",
AR2094="SPARE-ISSUE","SPARE-ISSUE",
AR2094="Fiber CAmtel","TRANS_FO_CAMTEL",
AR2094="Fiber AOF","Fiber AOF",
AR2094="Projet OCM (HUAWEI)","TRAVAUX-HUAWEI",
AR2094="Projet OCM (NOKIA)","TRAVAUX-NOKIA",
AR2094="ACCESS-ISSUE","ACCESS-ISSUE",
AR2094="Projet OCM (ZTE, NOKIA, autres projets)","TRAVAUX OCM",
AR2094="No root CAuse","No root cause",
AR2094="ODU HS","PDH",
AR2094="IP &amp; VLAN","PDH",
AR2094="Warehouse HUAWEI","SPARE-ISSUE",
AR2094="SPARE-HS","SPARE-ISSUE",
AR2094="Power Telco","BSS",AR2094="no impacts","no impacts"
),"")</f>
        <v>No root cause</v>
      </c>
      <c r="AQ2094" s="40" t="str" cm="1">
        <f t="array" ref="AQ2094">IFERROR(_xlfn.IFS(
AR2094="MPR ISSUE","TX ISSUE",
AR2094="BSS Hardware Issue","RAN ISSUE",
AR2094="Sites strategiques, MLL, Pylone, etc.","ENVTECH",
AR2094="AKTIVCO DEFAUT GE &amp; POWER Cabinet","POWER ISSUE",
AR2094="AKTIVCO Coupure ENEO &amp; Baisse de tension","POWER ISSUE",
AR2094="Coupure ENEO &amp; Baisse de tension","POWER ISSUE",
AR2094="Defaut GE &amp; POWER Cabinet","POWER ISSUE",
AR2094="Sharing","POWER ISSUE",
AR2094="Sites strategiques &amp; DataCenter","POWER ISSUE",
AR2094="Exclu","Exclu",
AR2094="SAT","TX ISSUE",
AR2094="SPARE-ISSUE","SPARE-ISSUE",
AR2094="Fiber CAmtel","TX ISSUE",
AR2094="Fiber AOF","TX ISSUE",
AR2094="Projet OCM (HUAWEI)","TRAVAUX-HUAWEI",
AR2094="Projet OCM (NOKIA)","TRAVAUX -NOKIA",
AR2094="ACCESS-ISSUE","ACCESS-ISSUE",
AR2094="Projet OCM (ZTE, NOKIA, autres projets)","TRAVAUX OCM",
AR2094="No root CAuse","No root cause",
AR2094="ODU HS","TX ISSUE",
AR2094="IP &amp; VLAN","TX ISSUE",
AR2094="Warehouse HUAWEI","SPARE-ISSUE",
AR2094="SPARE-HS","SPARE-ISSUE",
AR2094="Power Telco","RAN ISSUE",AR2094="no impacts","no impacts"
),"")</f>
        <v>No root cause</v>
      </c>
      <c r="AR2094" s="59" t="s">
        <v>5343</v>
      </c>
      <c r="AS2094" s="40" t="str" cm="1">
        <f t="array" ref="AS2094">IFERROR(_xlfn.IFS(
AR2094="MPR ISSUE","ACTIVE",
AR2094="BSS Hardware Issue","ACTIVE",
AR2094="Sites strategiques, MLL, Pylone, etc.","PASSIVE",
AR2094="AKTIVCO DEFAUT GE &amp; POWER Cabinet","PASSIVE",
AR2094="AKTIVCO Coupure ENEO &amp; Baisse de tension","PASSIVE",
AR2094="Coupure ENEO &amp; Baisse de tension","PASSIVE",
AR2094="Defaut GE &amp; POWER Cabinet","PASSIVE",
AR2094="Sharing","PASSIVE",
AR2094="Sites strategiques &amp; DataCenter","PASSIVE",
AR2094="Exclu","Exclu",
AR2094="SAT","ACTIVE",
AR2094="SPARE-ISSUE","SPARE-ISSUE",
AR2094="Fiber CAmtel","ACTIVE",
AR2094="Fiber AOF","ACTIVE",
AR2094="Projet OCM (HUAWEI)","PLANNED WORKS",
AR2094="Projet OCM (NOKIA)","PLANNED WORKS",
AR2094="ACCESS-ISSUE","ACCESS-ISSUE",
AR2094="Projet OCM (ZTE, NOKIA, autres projets)","PLANNED WORKS",
AR2094="No root CAuse","No root cause",
AR2094="ODU HS","ACTIVE",
AR2094="IP &amp; VLAN","ACTIVE",
AR2094="Warehouse HUAWEI","SPARE-ISSUE",
AR2094="SPARE-HS","SPARE-ISSUE",
AR2094="Power Telco","ACTIVE", AR2094="no impacts","no impacts"
),"")</f>
        <v>No root cause</v>
      </c>
      <c r="AT2094" s="99" t="s">
        <v>5661</v>
      </c>
      <c r="AU2094" s="99" t="s">
        <v>2177</v>
      </c>
      <c r="AW2094" s="17"/>
      <c r="AX2094" s="17" t="s">
        <v>5536</v>
      </c>
      <c r="AY2094" s="17"/>
      <c r="AZ2094" s="17" t="s">
        <v>5536</v>
      </c>
      <c r="BA2094" s="7"/>
      <c r="BC2094" s="18"/>
      <c r="BD2094" s="18"/>
      <c r="BE2094" s="18"/>
      <c r="BF2094" s="18"/>
      <c r="BG2094" s="18"/>
      <c r="BH2094" s="18"/>
      <c r="BI2094" s="18"/>
      <c r="BJ2094" s="18"/>
      <c r="BK2094" s="18"/>
      <c r="BM2094" s="18"/>
      <c r="BN2094" s="18"/>
      <c r="BO2094" s="18"/>
      <c r="BP2094" s="9" t="s">
        <v>5661</v>
      </c>
      <c r="BQ2094" s="14"/>
      <c r="BR2094" s="102" t="s">
        <v>5536</v>
      </c>
      <c r="BS2094" s="14"/>
      <c r="BT2094" s="14"/>
      <c r="BU2094" s="9"/>
      <c r="BV2094" s="9"/>
      <c r="BW2094" s="9"/>
    </row>
    <row r="2095" spans="1:75" x14ac:dyDescent="0.35">
      <c r="A2095" s="1" t="s">
        <v>2186</v>
      </c>
      <c r="B2095" s="8" t="s">
        <v>2187</v>
      </c>
      <c r="C2095" s="3" t="s">
        <v>102</v>
      </c>
      <c r="D2095" s="1" t="s">
        <v>11</v>
      </c>
      <c r="E2095" s="1" t="s">
        <v>12</v>
      </c>
      <c r="F2095" s="3" t="s">
        <v>102</v>
      </c>
      <c r="G2095" s="1" t="s">
        <v>103</v>
      </c>
      <c r="H2095" s="28" t="s">
        <v>5589</v>
      </c>
      <c r="I2095" s="27">
        <v>0</v>
      </c>
      <c r="J2095" s="27">
        <v>0</v>
      </c>
      <c r="K2095" s="27">
        <v>0</v>
      </c>
      <c r="L2095" s="27">
        <v>0</v>
      </c>
      <c r="M2095" s="27">
        <v>0</v>
      </c>
      <c r="N2095" s="27">
        <v>0</v>
      </c>
      <c r="O2095" s="27">
        <v>0</v>
      </c>
      <c r="P2095" s="27">
        <v>0</v>
      </c>
      <c r="Q2095" s="27">
        <v>0</v>
      </c>
      <c r="R2095" s="27">
        <v>0</v>
      </c>
      <c r="S2095" s="80">
        <v>0</v>
      </c>
      <c r="T2095" s="80">
        <v>0</v>
      </c>
      <c r="U2095" s="80">
        <v>0</v>
      </c>
      <c r="V2095" s="80">
        <v>0</v>
      </c>
      <c r="W2095" s="80">
        <v>0</v>
      </c>
      <c r="X2095" s="80">
        <v>0</v>
      </c>
      <c r="Y2095" s="80">
        <v>0</v>
      </c>
      <c r="Z2095" s="80">
        <v>0</v>
      </c>
      <c r="AA2095" s="80">
        <v>0</v>
      </c>
      <c r="AB2095" s="80">
        <v>0</v>
      </c>
      <c r="AC2095" s="80"/>
      <c r="AD2095" s="80">
        <v>0</v>
      </c>
      <c r="AE2095" s="80">
        <v>0</v>
      </c>
      <c r="AF2095" s="80">
        <v>0</v>
      </c>
      <c r="AG2095" s="80"/>
      <c r="AH2095" s="80">
        <v>0</v>
      </c>
      <c r="AI2095" s="80">
        <v>0</v>
      </c>
      <c r="AJ2095" s="80">
        <v>0</v>
      </c>
      <c r="AK2095" s="80">
        <v>0</v>
      </c>
      <c r="AL2095" s="80">
        <v>0</v>
      </c>
      <c r="AM2095" s="80">
        <v>0</v>
      </c>
      <c r="AN2095" s="41" t="s">
        <v>5558</v>
      </c>
      <c r="AO2095" s="41"/>
      <c r="AP2095" s="40" t="str" cm="1">
        <f t="array" ref="AP2095">IFERROR(_xlfn.IFS(
AR2095="MPR ISSUE","PDH",
AR2095="BSS Hardware Issue","BSS",
AR2095="Sites strategiques, MLL, Pylone, etc.","ENVTECH",
AR2095="AKTIVCO DEFAUT GE &amp; POWER Cabinet","AKTIVCO",
AR2095="AKTIVCO Coupure ENEO &amp; Baisse de tension","AKTIVCO GRID ONLY",
AR2095="Coupure ENEO &amp; Baisse de tension","IHS GRID ONLY",
AR2095="Defaut GE &amp; POWER Cabinet","IHS",
AR2095="Sharing","Partners",
AR2095="Sites strategiques &amp; DataCenter","SST &amp; DC",
AR2095="Exclu","Exclu",
AR2095="SAT","SAT",
AR2095="SPARE-ISSUE","SPARE-ISSUE",
AR2095="Fiber CAmtel","TRANS_FO_CAMTEL",
AR2095="Fiber AOF","Fiber AOF",
AR2095="Projet OCM (HUAWEI)","TRAVAUX-HUAWEI",
AR2095="Projet OCM (NOKIA)","TRAVAUX-NOKIA",
AR2095="ACCESS-ISSUE","ACCESS-ISSUE",
AR2095="Projet OCM (ZTE, NOKIA, autres projets)","TRAVAUX OCM",
AR2095="No root CAuse","No root cause",
AR2095="ODU HS","PDH",
AR2095="IP &amp; VLAN","PDH",
AR2095="Warehouse HUAWEI","SPARE-ISSUE",
AR2095="SPARE-HS","SPARE-ISSUE",
AR2095="Power Telco","BSS",AR2095="no impacts","no impacts"
),"")</f>
        <v>No root cause</v>
      </c>
      <c r="AQ2095" s="40" t="str" cm="1">
        <f t="array" ref="AQ2095">IFERROR(_xlfn.IFS(
AR2095="MPR ISSUE","TX ISSUE",
AR2095="BSS Hardware Issue","RAN ISSUE",
AR2095="Sites strategiques, MLL, Pylone, etc.","ENVTECH",
AR2095="AKTIVCO DEFAUT GE &amp; POWER Cabinet","POWER ISSUE",
AR2095="AKTIVCO Coupure ENEO &amp; Baisse de tension","POWER ISSUE",
AR2095="Coupure ENEO &amp; Baisse de tension","POWER ISSUE",
AR2095="Defaut GE &amp; POWER Cabinet","POWER ISSUE",
AR2095="Sharing","POWER ISSUE",
AR2095="Sites strategiques &amp; DataCenter","POWER ISSUE",
AR2095="Exclu","Exclu",
AR2095="SAT","TX ISSUE",
AR2095="SPARE-ISSUE","SPARE-ISSUE",
AR2095="Fiber CAmtel","TX ISSUE",
AR2095="Fiber AOF","TX ISSUE",
AR2095="Projet OCM (HUAWEI)","TRAVAUX-HUAWEI",
AR2095="Projet OCM (NOKIA)","TRAVAUX -NOKIA",
AR2095="ACCESS-ISSUE","ACCESS-ISSUE",
AR2095="Projet OCM (ZTE, NOKIA, autres projets)","TRAVAUX OCM",
AR2095="No root CAuse","No root cause",
AR2095="ODU HS","TX ISSUE",
AR2095="IP &amp; VLAN","TX ISSUE",
AR2095="Warehouse HUAWEI","SPARE-ISSUE",
AR2095="SPARE-HS","SPARE-ISSUE",
AR2095="Power Telco","RAN ISSUE",AR2095="no impacts","no impacts"
),"")</f>
        <v>No root cause</v>
      </c>
      <c r="AR2095" s="59" t="s">
        <v>5343</v>
      </c>
      <c r="AS2095" s="40" t="str" cm="1">
        <f t="array" ref="AS2095">IFERROR(_xlfn.IFS(
AR2095="MPR ISSUE","ACTIVE",
AR2095="BSS Hardware Issue","ACTIVE",
AR2095="Sites strategiques, MLL, Pylone, etc.","PASSIVE",
AR2095="AKTIVCO DEFAUT GE &amp; POWER Cabinet","PASSIVE",
AR2095="AKTIVCO Coupure ENEO &amp; Baisse de tension","PASSIVE",
AR2095="Coupure ENEO &amp; Baisse de tension","PASSIVE",
AR2095="Defaut GE &amp; POWER Cabinet","PASSIVE",
AR2095="Sharing","PASSIVE",
AR2095="Sites strategiques &amp; DataCenter","PASSIVE",
AR2095="Exclu","Exclu",
AR2095="SAT","ACTIVE",
AR2095="SPARE-ISSUE","SPARE-ISSUE",
AR2095="Fiber CAmtel","ACTIVE",
AR2095="Fiber AOF","ACTIVE",
AR2095="Projet OCM (HUAWEI)","PLANNED WORKS",
AR2095="Projet OCM (NOKIA)","PLANNED WORKS",
AR2095="ACCESS-ISSUE","ACCESS-ISSUE",
AR2095="Projet OCM (ZTE, NOKIA, autres projets)","PLANNED WORKS",
AR2095="No root CAuse","No root cause",
AR2095="ODU HS","ACTIVE",
AR2095="IP &amp; VLAN","ACTIVE",
AR2095="Warehouse HUAWEI","SPARE-ISSUE",
AR2095="SPARE-HS","SPARE-ISSUE",
AR2095="Power Telco","ACTIVE", AR2095="no impacts","no impacts"
),"")</f>
        <v>No root cause</v>
      </c>
      <c r="AT2095" s="99" t="s">
        <v>5661</v>
      </c>
      <c r="AU2095" s="99" t="s">
        <v>2187</v>
      </c>
      <c r="AW2095" s="17"/>
      <c r="AX2095" s="17" t="s">
        <v>5536</v>
      </c>
      <c r="AY2095" s="17"/>
      <c r="AZ2095" s="17" t="s">
        <v>5536</v>
      </c>
      <c r="BA2095" s="7"/>
      <c r="BC2095" s="18"/>
      <c r="BD2095" s="18"/>
      <c r="BE2095" s="18"/>
      <c r="BF2095" s="18"/>
      <c r="BG2095" s="18"/>
      <c r="BH2095" s="18"/>
      <c r="BI2095" s="18"/>
      <c r="BJ2095" s="18"/>
      <c r="BK2095" s="18"/>
      <c r="BM2095" s="18"/>
      <c r="BN2095" s="18"/>
      <c r="BO2095" s="18"/>
      <c r="BP2095" s="9" t="s">
        <v>5661</v>
      </c>
      <c r="BQ2095" s="14"/>
      <c r="BR2095" s="102" t="s">
        <v>5536</v>
      </c>
      <c r="BS2095" s="14"/>
      <c r="BT2095" s="14"/>
      <c r="BU2095" s="9"/>
      <c r="BV2095" s="9"/>
      <c r="BW2095" s="9"/>
    </row>
    <row r="2096" spans="1:75" x14ac:dyDescent="0.35">
      <c r="A2096" s="1" t="s">
        <v>2188</v>
      </c>
      <c r="B2096" s="8" t="s">
        <v>2189</v>
      </c>
      <c r="C2096" s="3" t="s">
        <v>102</v>
      </c>
      <c r="D2096" s="1" t="s">
        <v>11</v>
      </c>
      <c r="E2096" s="1" t="s">
        <v>12</v>
      </c>
      <c r="F2096" s="3" t="s">
        <v>102</v>
      </c>
      <c r="G2096" s="1" t="s">
        <v>103</v>
      </c>
      <c r="H2096" s="28" t="s">
        <v>5589</v>
      </c>
      <c r="I2096" s="27">
        <v>0</v>
      </c>
      <c r="J2096" s="27">
        <v>0</v>
      </c>
      <c r="K2096" s="27">
        <v>0</v>
      </c>
      <c r="L2096" s="27">
        <v>0</v>
      </c>
      <c r="M2096" s="27">
        <v>0</v>
      </c>
      <c r="N2096" s="27">
        <v>0</v>
      </c>
      <c r="O2096" s="27">
        <v>0</v>
      </c>
      <c r="P2096" s="27">
        <v>0</v>
      </c>
      <c r="Q2096" s="27">
        <v>0</v>
      </c>
      <c r="R2096" s="27">
        <v>0</v>
      </c>
      <c r="S2096" s="80">
        <v>0</v>
      </c>
      <c r="T2096" s="80">
        <v>0</v>
      </c>
      <c r="U2096" s="80">
        <v>0</v>
      </c>
      <c r="V2096" s="80">
        <v>0</v>
      </c>
      <c r="W2096" s="80">
        <v>0</v>
      </c>
      <c r="X2096" s="80">
        <v>0</v>
      </c>
      <c r="Y2096" s="80">
        <v>0</v>
      </c>
      <c r="Z2096" s="80">
        <v>0</v>
      </c>
      <c r="AA2096" s="80">
        <v>0</v>
      </c>
      <c r="AB2096" s="80">
        <v>0</v>
      </c>
      <c r="AC2096" s="80"/>
      <c r="AD2096" s="80">
        <v>0</v>
      </c>
      <c r="AE2096" s="80">
        <v>0</v>
      </c>
      <c r="AF2096" s="80">
        <v>0</v>
      </c>
      <c r="AG2096" s="80"/>
      <c r="AH2096" s="80">
        <v>0</v>
      </c>
      <c r="AI2096" s="80">
        <v>0</v>
      </c>
      <c r="AJ2096" s="80">
        <v>0</v>
      </c>
      <c r="AK2096" s="80">
        <v>0</v>
      </c>
      <c r="AL2096" s="80">
        <v>0</v>
      </c>
      <c r="AM2096" s="80">
        <v>0</v>
      </c>
      <c r="AN2096" s="41" t="s">
        <v>5558</v>
      </c>
      <c r="AO2096" s="41"/>
      <c r="AP2096" s="40" t="str" cm="1">
        <f t="array" ref="AP2096">IFERROR(_xlfn.IFS(
AR2096="MPR ISSUE","PDH",
AR2096="BSS Hardware Issue","BSS",
AR2096="Sites strategiques, MLL, Pylone, etc.","ENVTECH",
AR2096="AKTIVCO DEFAUT GE &amp; POWER Cabinet","AKTIVCO",
AR2096="AKTIVCO Coupure ENEO &amp; Baisse de tension","AKTIVCO GRID ONLY",
AR2096="Coupure ENEO &amp; Baisse de tension","IHS GRID ONLY",
AR2096="Defaut GE &amp; POWER Cabinet","IHS",
AR2096="Sharing","Partners",
AR2096="Sites strategiques &amp; DataCenter","SST &amp; DC",
AR2096="Exclu","Exclu",
AR2096="SAT","SAT",
AR2096="SPARE-ISSUE","SPARE-ISSUE",
AR2096="Fiber CAmtel","TRANS_FO_CAMTEL",
AR2096="Fiber AOF","Fiber AOF",
AR2096="Projet OCM (HUAWEI)","TRAVAUX-HUAWEI",
AR2096="Projet OCM (NOKIA)","TRAVAUX-NOKIA",
AR2096="ACCESS-ISSUE","ACCESS-ISSUE",
AR2096="Projet OCM (ZTE, NOKIA, autres projets)","TRAVAUX OCM",
AR2096="No root CAuse","No root cause",
AR2096="ODU HS","PDH",
AR2096="IP &amp; VLAN","PDH",
AR2096="Warehouse HUAWEI","SPARE-ISSUE",
AR2096="SPARE-HS","SPARE-ISSUE",
AR2096="Power Telco","BSS",AR2096="no impacts","no impacts"
),"")</f>
        <v>No root cause</v>
      </c>
      <c r="AQ2096" s="40" t="str" cm="1">
        <f t="array" ref="AQ2096">IFERROR(_xlfn.IFS(
AR2096="MPR ISSUE","TX ISSUE",
AR2096="BSS Hardware Issue","RAN ISSUE",
AR2096="Sites strategiques, MLL, Pylone, etc.","ENVTECH",
AR2096="AKTIVCO DEFAUT GE &amp; POWER Cabinet","POWER ISSUE",
AR2096="AKTIVCO Coupure ENEO &amp; Baisse de tension","POWER ISSUE",
AR2096="Coupure ENEO &amp; Baisse de tension","POWER ISSUE",
AR2096="Defaut GE &amp; POWER Cabinet","POWER ISSUE",
AR2096="Sharing","POWER ISSUE",
AR2096="Sites strategiques &amp; DataCenter","POWER ISSUE",
AR2096="Exclu","Exclu",
AR2096="SAT","TX ISSUE",
AR2096="SPARE-ISSUE","SPARE-ISSUE",
AR2096="Fiber CAmtel","TX ISSUE",
AR2096="Fiber AOF","TX ISSUE",
AR2096="Projet OCM (HUAWEI)","TRAVAUX-HUAWEI",
AR2096="Projet OCM (NOKIA)","TRAVAUX -NOKIA",
AR2096="ACCESS-ISSUE","ACCESS-ISSUE",
AR2096="Projet OCM (ZTE, NOKIA, autres projets)","TRAVAUX OCM",
AR2096="No root CAuse","No root cause",
AR2096="ODU HS","TX ISSUE",
AR2096="IP &amp; VLAN","TX ISSUE",
AR2096="Warehouse HUAWEI","SPARE-ISSUE",
AR2096="SPARE-HS","SPARE-ISSUE",
AR2096="Power Telco","RAN ISSUE",AR2096="no impacts","no impacts"
),"")</f>
        <v>No root cause</v>
      </c>
      <c r="AR2096" s="59" t="s">
        <v>5343</v>
      </c>
      <c r="AS2096" s="40" t="str" cm="1">
        <f t="array" ref="AS2096">IFERROR(_xlfn.IFS(
AR2096="MPR ISSUE","ACTIVE",
AR2096="BSS Hardware Issue","ACTIVE",
AR2096="Sites strategiques, MLL, Pylone, etc.","PASSIVE",
AR2096="AKTIVCO DEFAUT GE &amp; POWER Cabinet","PASSIVE",
AR2096="AKTIVCO Coupure ENEO &amp; Baisse de tension","PASSIVE",
AR2096="Coupure ENEO &amp; Baisse de tension","PASSIVE",
AR2096="Defaut GE &amp; POWER Cabinet","PASSIVE",
AR2096="Sharing","PASSIVE",
AR2096="Sites strategiques &amp; DataCenter","PASSIVE",
AR2096="Exclu","Exclu",
AR2096="SAT","ACTIVE",
AR2096="SPARE-ISSUE","SPARE-ISSUE",
AR2096="Fiber CAmtel","ACTIVE",
AR2096="Fiber AOF","ACTIVE",
AR2096="Projet OCM (HUAWEI)","PLANNED WORKS",
AR2096="Projet OCM (NOKIA)","PLANNED WORKS",
AR2096="ACCESS-ISSUE","ACCESS-ISSUE",
AR2096="Projet OCM (ZTE, NOKIA, autres projets)","PLANNED WORKS",
AR2096="No root CAuse","No root cause",
AR2096="ODU HS","ACTIVE",
AR2096="IP &amp; VLAN","ACTIVE",
AR2096="Warehouse HUAWEI","SPARE-ISSUE",
AR2096="SPARE-HS","SPARE-ISSUE",
AR2096="Power Telco","ACTIVE", AR2096="no impacts","no impacts"
),"")</f>
        <v>No root cause</v>
      </c>
      <c r="AT2096" s="99" t="s">
        <v>5661</v>
      </c>
      <c r="AU2096" s="99" t="s">
        <v>2189</v>
      </c>
      <c r="AW2096" s="17"/>
      <c r="AX2096" s="17" t="s">
        <v>5536</v>
      </c>
      <c r="AY2096" s="17"/>
      <c r="AZ2096" s="17" t="s">
        <v>5536</v>
      </c>
      <c r="BA2096" s="7"/>
      <c r="BC2096" s="18"/>
      <c r="BD2096" s="18"/>
      <c r="BE2096" s="18"/>
      <c r="BF2096" s="18"/>
      <c r="BG2096" s="18"/>
      <c r="BH2096" s="18"/>
      <c r="BI2096" s="18"/>
      <c r="BJ2096" s="18"/>
      <c r="BK2096" s="18"/>
      <c r="BM2096" s="18"/>
      <c r="BN2096" s="18"/>
      <c r="BO2096" s="18"/>
      <c r="BP2096" s="9" t="s">
        <v>5661</v>
      </c>
      <c r="BQ2096" s="14"/>
      <c r="BR2096" s="102" t="s">
        <v>5536</v>
      </c>
      <c r="BS2096" s="14"/>
      <c r="BT2096" s="14"/>
      <c r="BU2096" s="9"/>
      <c r="BV2096" s="9"/>
      <c r="BW2096" s="9"/>
    </row>
    <row r="2097" spans="1:75" x14ac:dyDescent="0.35">
      <c r="A2097" s="1" t="s">
        <v>103</v>
      </c>
      <c r="B2097" s="8" t="s">
        <v>2019</v>
      </c>
      <c r="C2097" s="3" t="s">
        <v>102</v>
      </c>
      <c r="D2097" s="1" t="s">
        <v>21</v>
      </c>
      <c r="E2097" s="1" t="s">
        <v>188</v>
      </c>
      <c r="F2097" s="3" t="s">
        <v>102</v>
      </c>
      <c r="G2097" s="1" t="s">
        <v>103</v>
      </c>
      <c r="H2097" s="28" t="s">
        <v>5589</v>
      </c>
      <c r="I2097" s="27">
        <v>0</v>
      </c>
      <c r="J2097" s="27">
        <v>0</v>
      </c>
      <c r="K2097" s="27">
        <v>0</v>
      </c>
      <c r="L2097" s="27">
        <v>0</v>
      </c>
      <c r="M2097" s="27">
        <v>0</v>
      </c>
      <c r="N2097" s="27">
        <v>0</v>
      </c>
      <c r="O2097" s="27">
        <v>0</v>
      </c>
      <c r="P2097" s="27">
        <v>0</v>
      </c>
      <c r="Q2097" s="27">
        <v>0</v>
      </c>
      <c r="R2097" s="27">
        <v>0</v>
      </c>
      <c r="S2097" s="80">
        <v>0</v>
      </c>
      <c r="T2097" s="80">
        <v>0</v>
      </c>
      <c r="U2097" s="80">
        <v>0</v>
      </c>
      <c r="V2097" s="80">
        <v>0</v>
      </c>
      <c r="W2097" s="80">
        <v>0</v>
      </c>
      <c r="X2097" s="80">
        <v>0</v>
      </c>
      <c r="Y2097" s="80">
        <v>0</v>
      </c>
      <c r="Z2097" s="80">
        <v>0</v>
      </c>
      <c r="AA2097" s="80">
        <v>0</v>
      </c>
      <c r="AB2097" s="80">
        <v>0</v>
      </c>
      <c r="AC2097" s="80"/>
      <c r="AD2097" s="80">
        <v>0</v>
      </c>
      <c r="AE2097" s="80">
        <v>0</v>
      </c>
      <c r="AF2097" s="80">
        <v>0</v>
      </c>
      <c r="AG2097" s="80"/>
      <c r="AH2097" s="80">
        <v>0</v>
      </c>
      <c r="AI2097" s="80">
        <v>0</v>
      </c>
      <c r="AJ2097" s="80">
        <v>0</v>
      </c>
      <c r="AK2097" s="80">
        <v>0</v>
      </c>
      <c r="AL2097" s="80">
        <v>0</v>
      </c>
      <c r="AM2097" s="80">
        <v>0</v>
      </c>
      <c r="AN2097" s="41" t="s">
        <v>5558</v>
      </c>
      <c r="AO2097" s="41"/>
      <c r="AP2097" s="40" t="str" cm="1">
        <f t="array" ref="AP2097">IFERROR(_xlfn.IFS(
AR2097="MPR ISSUE","PDH",
AR2097="BSS Hardware Issue","BSS",
AR2097="Sites strategiques, MLL, Pylone, etc.","ENVTECH",
AR2097="AKTIVCO DEFAUT GE &amp; POWER Cabinet","AKTIVCO",
AR2097="AKTIVCO Coupure ENEO &amp; Baisse de tension","AKTIVCO GRID ONLY",
AR2097="Coupure ENEO &amp; Baisse de tension","IHS GRID ONLY",
AR2097="Defaut GE &amp; POWER Cabinet","IHS",
AR2097="Sharing","Partners",
AR2097="Sites strategiques &amp; DataCenter","SST &amp; DC",
AR2097="Exclu","Exclu",
AR2097="SAT","SAT",
AR2097="SPARE-ISSUE","SPARE-ISSUE",
AR2097="Fiber CAmtel","TRANS_FO_CAMTEL",
AR2097="Fiber AOF","Fiber AOF",
AR2097="Projet OCM (HUAWEI)","TRAVAUX-HUAWEI",
AR2097="Projet OCM (NOKIA)","TRAVAUX-NOKIA",
AR2097="ACCESS-ISSUE","ACCESS-ISSUE",
AR2097="Projet OCM (ZTE, NOKIA, autres projets)","TRAVAUX OCM",
AR2097="No root CAuse","No root cause",
AR2097="ODU HS","PDH",
AR2097="IP &amp; VLAN","PDH",
AR2097="Warehouse HUAWEI","SPARE-ISSUE",
AR2097="SPARE-HS","SPARE-ISSUE",
AR2097="Power Telco","BSS",AR2097="no impacts","no impacts"
),"")</f>
        <v>No root cause</v>
      </c>
      <c r="AQ2097" s="40" t="str" cm="1">
        <f t="array" ref="AQ2097">IFERROR(_xlfn.IFS(
AR2097="MPR ISSUE","TX ISSUE",
AR2097="BSS Hardware Issue","RAN ISSUE",
AR2097="Sites strategiques, MLL, Pylone, etc.","ENVTECH",
AR2097="AKTIVCO DEFAUT GE &amp; POWER Cabinet","POWER ISSUE",
AR2097="AKTIVCO Coupure ENEO &amp; Baisse de tension","POWER ISSUE",
AR2097="Coupure ENEO &amp; Baisse de tension","POWER ISSUE",
AR2097="Defaut GE &amp; POWER Cabinet","POWER ISSUE",
AR2097="Sharing","POWER ISSUE",
AR2097="Sites strategiques &amp; DataCenter","POWER ISSUE",
AR2097="Exclu","Exclu",
AR2097="SAT","TX ISSUE",
AR2097="SPARE-ISSUE","SPARE-ISSUE",
AR2097="Fiber CAmtel","TX ISSUE",
AR2097="Fiber AOF","TX ISSUE",
AR2097="Projet OCM (HUAWEI)","TRAVAUX-HUAWEI",
AR2097="Projet OCM (NOKIA)","TRAVAUX -NOKIA",
AR2097="ACCESS-ISSUE","ACCESS-ISSUE",
AR2097="Projet OCM (ZTE, NOKIA, autres projets)","TRAVAUX OCM",
AR2097="No root CAuse","No root cause",
AR2097="ODU HS","TX ISSUE",
AR2097="IP &amp; VLAN","TX ISSUE",
AR2097="Warehouse HUAWEI","SPARE-ISSUE",
AR2097="SPARE-HS","SPARE-ISSUE",
AR2097="Power Telco","RAN ISSUE",AR2097="no impacts","no impacts"
),"")</f>
        <v>No root cause</v>
      </c>
      <c r="AR2097" s="59" t="s">
        <v>5343</v>
      </c>
      <c r="AS2097" s="40" t="str" cm="1">
        <f t="array" ref="AS2097">IFERROR(_xlfn.IFS(
AR2097="MPR ISSUE","ACTIVE",
AR2097="BSS Hardware Issue","ACTIVE",
AR2097="Sites strategiques, MLL, Pylone, etc.","PASSIVE",
AR2097="AKTIVCO DEFAUT GE &amp; POWER Cabinet","PASSIVE",
AR2097="AKTIVCO Coupure ENEO &amp; Baisse de tension","PASSIVE",
AR2097="Coupure ENEO &amp; Baisse de tension","PASSIVE",
AR2097="Defaut GE &amp; POWER Cabinet","PASSIVE",
AR2097="Sharing","PASSIVE",
AR2097="Sites strategiques &amp; DataCenter","PASSIVE",
AR2097="Exclu","Exclu",
AR2097="SAT","ACTIVE",
AR2097="SPARE-ISSUE","SPARE-ISSUE",
AR2097="Fiber CAmtel","ACTIVE",
AR2097="Fiber AOF","ACTIVE",
AR2097="Projet OCM (HUAWEI)","PLANNED WORKS",
AR2097="Projet OCM (NOKIA)","PLANNED WORKS",
AR2097="ACCESS-ISSUE","ACCESS-ISSUE",
AR2097="Projet OCM (ZTE, NOKIA, autres projets)","PLANNED WORKS",
AR2097="No root CAuse","No root cause",
AR2097="ODU HS","ACTIVE",
AR2097="IP &amp; VLAN","ACTIVE",
AR2097="Warehouse HUAWEI","SPARE-ISSUE",
AR2097="SPARE-HS","SPARE-ISSUE",
AR2097="Power Telco","ACTIVE", AR2097="no impacts","no impacts"
),"")</f>
        <v>No root cause</v>
      </c>
      <c r="AT2097" s="99" t="s">
        <v>5661</v>
      </c>
      <c r="AU2097" s="99" t="s">
        <v>2019</v>
      </c>
      <c r="AW2097" s="17"/>
      <c r="AX2097" s="17" t="s">
        <v>5536</v>
      </c>
      <c r="AY2097" s="17"/>
      <c r="AZ2097" s="17" t="s">
        <v>5536</v>
      </c>
      <c r="BA2097" s="7"/>
      <c r="BC2097" s="18"/>
      <c r="BD2097" s="18"/>
      <c r="BE2097" s="18"/>
      <c r="BF2097" s="18"/>
      <c r="BG2097" s="18"/>
      <c r="BH2097" s="18"/>
      <c r="BI2097" s="18"/>
      <c r="BJ2097" s="18"/>
      <c r="BK2097" s="18"/>
      <c r="BM2097" s="18"/>
      <c r="BN2097" s="18"/>
      <c r="BO2097" s="18"/>
      <c r="BP2097" s="9" t="s">
        <v>5661</v>
      </c>
      <c r="BQ2097" s="14"/>
      <c r="BR2097" s="102" t="s">
        <v>5536</v>
      </c>
      <c r="BS2097" s="14"/>
      <c r="BT2097" s="14"/>
      <c r="BU2097" s="9"/>
      <c r="BV2097" s="9"/>
      <c r="BW2097" s="9"/>
    </row>
    <row r="2098" spans="1:75" x14ac:dyDescent="0.35">
      <c r="A2098" s="1" t="s">
        <v>1364</v>
      </c>
      <c r="B2098" s="8" t="s">
        <v>1837</v>
      </c>
      <c r="C2098" s="3" t="s">
        <v>102</v>
      </c>
      <c r="D2098" s="1" t="s">
        <v>21</v>
      </c>
      <c r="E2098" s="1" t="e">
        <v>#N/A</v>
      </c>
      <c r="F2098" s="3" t="s">
        <v>102</v>
      </c>
      <c r="G2098" s="1" t="s">
        <v>1364</v>
      </c>
      <c r="H2098" s="28" t="s">
        <v>5589</v>
      </c>
      <c r="I2098" s="27">
        <v>0</v>
      </c>
      <c r="J2098" s="27">
        <v>0</v>
      </c>
      <c r="K2098" s="27">
        <v>0</v>
      </c>
      <c r="L2098" s="27">
        <v>0</v>
      </c>
      <c r="M2098" s="27">
        <v>0</v>
      </c>
      <c r="N2098" s="27">
        <v>0</v>
      </c>
      <c r="O2098" s="27">
        <v>0</v>
      </c>
      <c r="P2098" s="27">
        <v>0</v>
      </c>
      <c r="Q2098" s="27">
        <v>0</v>
      </c>
      <c r="R2098" s="27">
        <v>0</v>
      </c>
      <c r="S2098" s="80">
        <v>0</v>
      </c>
      <c r="T2098" s="80">
        <v>0</v>
      </c>
      <c r="U2098" s="80">
        <v>0</v>
      </c>
      <c r="V2098" s="80">
        <v>0</v>
      </c>
      <c r="W2098" s="80">
        <v>0</v>
      </c>
      <c r="X2098" s="80">
        <v>0</v>
      </c>
      <c r="Y2098" s="80">
        <v>0</v>
      </c>
      <c r="Z2098" s="80">
        <v>0</v>
      </c>
      <c r="AA2098" s="80">
        <v>0</v>
      </c>
      <c r="AB2098" s="80">
        <v>0</v>
      </c>
      <c r="AC2098" s="80"/>
      <c r="AD2098" s="80">
        <v>0</v>
      </c>
      <c r="AE2098" s="80">
        <v>0</v>
      </c>
      <c r="AF2098" s="80">
        <v>0</v>
      </c>
      <c r="AG2098" s="80"/>
      <c r="AH2098" s="80">
        <v>0</v>
      </c>
      <c r="AI2098" s="80">
        <v>0</v>
      </c>
      <c r="AJ2098" s="80">
        <v>0</v>
      </c>
      <c r="AK2098" s="80">
        <v>0</v>
      </c>
      <c r="AL2098" s="80">
        <v>0</v>
      </c>
      <c r="AM2098" s="80">
        <v>0</v>
      </c>
      <c r="AN2098" s="41" t="s">
        <v>5558</v>
      </c>
      <c r="AO2098" s="41"/>
      <c r="AP2098" s="40" t="str" cm="1">
        <f t="array" ref="AP2098">IFERROR(_xlfn.IFS(
AR2098="MPR ISSUE","PDH",
AR2098="BSS Hardware Issue","BSS",
AR2098="Sites strategiques, MLL, Pylone, etc.","ENVTECH",
AR2098="AKTIVCO DEFAUT GE &amp; POWER Cabinet","AKTIVCO",
AR2098="AKTIVCO Coupure ENEO &amp; Baisse de tension","AKTIVCO GRID ONLY",
AR2098="Coupure ENEO &amp; Baisse de tension","IHS GRID ONLY",
AR2098="Defaut GE &amp; POWER Cabinet","IHS",
AR2098="Sharing","Partners",
AR2098="Sites strategiques &amp; DataCenter","SST &amp; DC",
AR2098="Exclu","Exclu",
AR2098="SAT","SAT",
AR2098="SPARE-ISSUE","SPARE-ISSUE",
AR2098="Fiber CAmtel","TRANS_FO_CAMTEL",
AR2098="Fiber AOF","Fiber AOF",
AR2098="Projet OCM (HUAWEI)","TRAVAUX-HUAWEI",
AR2098="Projet OCM (NOKIA)","TRAVAUX-NOKIA",
AR2098="ACCESS-ISSUE","ACCESS-ISSUE",
AR2098="Projet OCM (ZTE, NOKIA, autres projets)","TRAVAUX OCM",
AR2098="No root CAuse","No root cause",
AR2098="ODU HS","PDH",
AR2098="IP &amp; VLAN","PDH",
AR2098="Warehouse HUAWEI","SPARE-ISSUE",
AR2098="SPARE-HS","SPARE-ISSUE",
AR2098="Power Telco","BSS",AR2098="no impacts","no impacts"
),"")</f>
        <v>No root cause</v>
      </c>
      <c r="AQ2098" s="40" t="str" cm="1">
        <f t="array" ref="AQ2098">IFERROR(_xlfn.IFS(
AR2098="MPR ISSUE","TX ISSUE",
AR2098="BSS Hardware Issue","RAN ISSUE",
AR2098="Sites strategiques, MLL, Pylone, etc.","ENVTECH",
AR2098="AKTIVCO DEFAUT GE &amp; POWER Cabinet","POWER ISSUE",
AR2098="AKTIVCO Coupure ENEO &amp; Baisse de tension","POWER ISSUE",
AR2098="Coupure ENEO &amp; Baisse de tension","POWER ISSUE",
AR2098="Defaut GE &amp; POWER Cabinet","POWER ISSUE",
AR2098="Sharing","POWER ISSUE",
AR2098="Sites strategiques &amp; DataCenter","POWER ISSUE",
AR2098="Exclu","Exclu",
AR2098="SAT","TX ISSUE",
AR2098="SPARE-ISSUE","SPARE-ISSUE",
AR2098="Fiber CAmtel","TX ISSUE",
AR2098="Fiber AOF","TX ISSUE",
AR2098="Projet OCM (HUAWEI)","TRAVAUX-HUAWEI",
AR2098="Projet OCM (NOKIA)","TRAVAUX -NOKIA",
AR2098="ACCESS-ISSUE","ACCESS-ISSUE",
AR2098="Projet OCM (ZTE, NOKIA, autres projets)","TRAVAUX OCM",
AR2098="No root CAuse","No root cause",
AR2098="ODU HS","TX ISSUE",
AR2098="IP &amp; VLAN","TX ISSUE",
AR2098="Warehouse HUAWEI","SPARE-ISSUE",
AR2098="SPARE-HS","SPARE-ISSUE",
AR2098="Power Telco","RAN ISSUE",AR2098="no impacts","no impacts"
),"")</f>
        <v>No root cause</v>
      </c>
      <c r="AR2098" s="59" t="s">
        <v>5343</v>
      </c>
      <c r="AS2098" s="40" t="str" cm="1">
        <f t="array" ref="AS2098">IFERROR(_xlfn.IFS(
AR2098="MPR ISSUE","ACTIVE",
AR2098="BSS Hardware Issue","ACTIVE",
AR2098="Sites strategiques, MLL, Pylone, etc.","PASSIVE",
AR2098="AKTIVCO DEFAUT GE &amp; POWER Cabinet","PASSIVE",
AR2098="AKTIVCO Coupure ENEO &amp; Baisse de tension","PASSIVE",
AR2098="Coupure ENEO &amp; Baisse de tension","PASSIVE",
AR2098="Defaut GE &amp; POWER Cabinet","PASSIVE",
AR2098="Sharing","PASSIVE",
AR2098="Sites strategiques &amp; DataCenter","PASSIVE",
AR2098="Exclu","Exclu",
AR2098="SAT","ACTIVE",
AR2098="SPARE-ISSUE","SPARE-ISSUE",
AR2098="Fiber CAmtel","ACTIVE",
AR2098="Fiber AOF","ACTIVE",
AR2098="Projet OCM (HUAWEI)","PLANNED WORKS",
AR2098="Projet OCM (NOKIA)","PLANNED WORKS",
AR2098="ACCESS-ISSUE","ACCESS-ISSUE",
AR2098="Projet OCM (ZTE, NOKIA, autres projets)","PLANNED WORKS",
AR2098="No root CAuse","No root cause",
AR2098="ODU HS","ACTIVE",
AR2098="IP &amp; VLAN","ACTIVE",
AR2098="Warehouse HUAWEI","SPARE-ISSUE",
AR2098="SPARE-HS","SPARE-ISSUE",
AR2098="Power Telco","ACTIVE", AR2098="no impacts","no impacts"
),"")</f>
        <v>No root cause</v>
      </c>
      <c r="AT2098" s="99" t="s">
        <v>5661</v>
      </c>
      <c r="AU2098" s="99" t="s">
        <v>1837</v>
      </c>
      <c r="AW2098" s="17"/>
      <c r="AX2098" s="17" t="s">
        <v>5536</v>
      </c>
      <c r="AY2098" s="17"/>
      <c r="AZ2098" s="17" t="s">
        <v>5536</v>
      </c>
      <c r="BA2098" s="7"/>
      <c r="BC2098" s="18"/>
      <c r="BD2098" s="18"/>
      <c r="BE2098" s="18"/>
      <c r="BF2098" s="18"/>
      <c r="BG2098" s="18"/>
      <c r="BH2098" s="18"/>
      <c r="BI2098" s="18"/>
      <c r="BJ2098" s="18"/>
      <c r="BK2098" s="18"/>
      <c r="BM2098" s="18"/>
      <c r="BN2098" s="18"/>
      <c r="BO2098" s="18"/>
      <c r="BP2098" s="9" t="s">
        <v>5661</v>
      </c>
      <c r="BQ2098" s="14"/>
      <c r="BR2098" s="102" t="s">
        <v>5536</v>
      </c>
      <c r="BS2098" s="14"/>
      <c r="BT2098" s="14"/>
      <c r="BU2098" s="9"/>
      <c r="BV2098" s="9"/>
      <c r="BW2098" s="9"/>
    </row>
    <row r="2099" spans="1:75" x14ac:dyDescent="0.35">
      <c r="A2099" s="1" t="s">
        <v>700</v>
      </c>
      <c r="B2099" s="8" t="s">
        <v>701</v>
      </c>
      <c r="C2099" s="3" t="s">
        <v>32</v>
      </c>
      <c r="D2099" s="1" t="s">
        <v>11</v>
      </c>
      <c r="E2099" s="1" t="s">
        <v>12</v>
      </c>
      <c r="F2099" s="3" t="s">
        <v>31</v>
      </c>
      <c r="G2099" s="1" t="s">
        <v>32</v>
      </c>
      <c r="H2099" s="30" t="s">
        <v>5587</v>
      </c>
      <c r="I2099" s="27">
        <v>0</v>
      </c>
      <c r="J2099" s="27">
        <v>0</v>
      </c>
      <c r="K2099" s="27">
        <v>0</v>
      </c>
      <c r="L2099" s="27">
        <v>0</v>
      </c>
      <c r="M2099" s="27">
        <v>0</v>
      </c>
      <c r="N2099" s="27">
        <v>0</v>
      </c>
      <c r="O2099" s="27">
        <v>0</v>
      </c>
      <c r="P2099" s="27">
        <v>0</v>
      </c>
      <c r="Q2099" s="27">
        <v>0</v>
      </c>
      <c r="R2099" s="27">
        <v>0</v>
      </c>
      <c r="S2099" s="80">
        <v>0</v>
      </c>
      <c r="T2099" s="80">
        <v>0</v>
      </c>
      <c r="U2099" s="80">
        <v>0</v>
      </c>
      <c r="V2099" s="80">
        <v>0</v>
      </c>
      <c r="W2099" s="80">
        <v>0</v>
      </c>
      <c r="X2099" s="80">
        <v>0</v>
      </c>
      <c r="Y2099" s="80">
        <v>0</v>
      </c>
      <c r="Z2099" s="80">
        <v>0</v>
      </c>
      <c r="AA2099" s="80">
        <v>0</v>
      </c>
      <c r="AB2099" s="80">
        <v>0</v>
      </c>
      <c r="AC2099" s="80"/>
      <c r="AD2099" s="80">
        <v>0</v>
      </c>
      <c r="AE2099" s="80">
        <v>0</v>
      </c>
      <c r="AF2099" s="80">
        <v>0</v>
      </c>
      <c r="AG2099" s="80"/>
      <c r="AH2099" s="80">
        <v>0</v>
      </c>
      <c r="AI2099" s="80">
        <v>0</v>
      </c>
      <c r="AJ2099" s="80">
        <v>0</v>
      </c>
      <c r="AK2099" s="80">
        <v>0</v>
      </c>
      <c r="AL2099" s="80">
        <v>0</v>
      </c>
      <c r="AM2099" s="80">
        <v>0</v>
      </c>
      <c r="AN2099" s="41" t="s">
        <v>5558</v>
      </c>
      <c r="AO2099" s="41"/>
      <c r="AP2099" s="40" t="str" cm="1">
        <f t="array" ref="AP2099">IFERROR(_xlfn.IFS(
AR2099="MPR ISSUE","PDH",
AR2099="BSS Hardware Issue","BSS",
AR2099="Sites strategiques, MLL, Pylone, etc.","ENVTECH",
AR2099="AKTIVCO DEFAUT GE &amp; POWER Cabinet","AKTIVCO",
AR2099="AKTIVCO Coupure ENEO &amp; Baisse de tension","AKTIVCO GRID ONLY",
AR2099="Coupure ENEO &amp; Baisse de tension","IHS GRID ONLY",
AR2099="Defaut GE &amp; POWER Cabinet","IHS",
AR2099="Sharing","Partners",
AR2099="Sites strategiques &amp; DataCenter","SST &amp; DC",
AR2099="Exclu","Exclu",
AR2099="SAT","SAT",
AR2099="SPARE-ISSUE","SPARE-ISSUE",
AR2099="Fiber CAmtel","TRANS_FO_CAMTEL",
AR2099="Fiber AOF","Fiber AOF",
AR2099="Projet OCM (HUAWEI)","TRAVAUX-HUAWEI",
AR2099="Projet OCM (NOKIA)","TRAVAUX-NOKIA",
AR2099="ACCESS-ISSUE","ACCESS-ISSUE",
AR2099="Projet OCM (ZTE, NOKIA, autres projets)","TRAVAUX OCM",
AR2099="No root CAuse","No root cause",
AR2099="ODU HS","PDH",
AR2099="IP &amp; VLAN","PDH",
AR2099="Warehouse HUAWEI","SPARE-ISSUE",
AR2099="SPARE-HS","SPARE-ISSUE",
AR2099="Power Telco","BSS",AR2099="no impacts","no impacts"
),"")</f>
        <v>No root cause</v>
      </c>
      <c r="AQ2099" s="40" t="str" cm="1">
        <f t="array" ref="AQ2099">IFERROR(_xlfn.IFS(
AR2099="MPR ISSUE","TX ISSUE",
AR2099="BSS Hardware Issue","RAN ISSUE",
AR2099="Sites strategiques, MLL, Pylone, etc.","ENVTECH",
AR2099="AKTIVCO DEFAUT GE &amp; POWER Cabinet","POWER ISSUE",
AR2099="AKTIVCO Coupure ENEO &amp; Baisse de tension","POWER ISSUE",
AR2099="Coupure ENEO &amp; Baisse de tension","POWER ISSUE",
AR2099="Defaut GE &amp; POWER Cabinet","POWER ISSUE",
AR2099="Sharing","POWER ISSUE",
AR2099="Sites strategiques &amp; DataCenter","POWER ISSUE",
AR2099="Exclu","Exclu",
AR2099="SAT","TX ISSUE",
AR2099="SPARE-ISSUE","SPARE-ISSUE",
AR2099="Fiber CAmtel","TX ISSUE",
AR2099="Fiber AOF","TX ISSUE",
AR2099="Projet OCM (HUAWEI)","TRAVAUX-HUAWEI",
AR2099="Projet OCM (NOKIA)","TRAVAUX -NOKIA",
AR2099="ACCESS-ISSUE","ACCESS-ISSUE",
AR2099="Projet OCM (ZTE, NOKIA, autres projets)","TRAVAUX OCM",
AR2099="No root CAuse","No root cause",
AR2099="ODU HS","TX ISSUE",
AR2099="IP &amp; VLAN","TX ISSUE",
AR2099="Warehouse HUAWEI","SPARE-ISSUE",
AR2099="SPARE-HS","SPARE-ISSUE",
AR2099="Power Telco","RAN ISSUE",AR2099="no impacts","no impacts"
),"")</f>
        <v>No root cause</v>
      </c>
      <c r="AR2099" s="59" t="s">
        <v>5343</v>
      </c>
      <c r="AS2099" s="40" t="str" cm="1">
        <f t="array" ref="AS2099">IFERROR(_xlfn.IFS(
AR2099="MPR ISSUE","ACTIVE",
AR2099="BSS Hardware Issue","ACTIVE",
AR2099="Sites strategiques, MLL, Pylone, etc.","PASSIVE",
AR2099="AKTIVCO DEFAUT GE &amp; POWER Cabinet","PASSIVE",
AR2099="AKTIVCO Coupure ENEO &amp; Baisse de tension","PASSIVE",
AR2099="Coupure ENEO &amp; Baisse de tension","PASSIVE",
AR2099="Defaut GE &amp; POWER Cabinet","PASSIVE",
AR2099="Sharing","PASSIVE",
AR2099="Sites strategiques &amp; DataCenter","PASSIVE",
AR2099="Exclu","Exclu",
AR2099="SAT","ACTIVE",
AR2099="SPARE-ISSUE","SPARE-ISSUE",
AR2099="Fiber CAmtel","ACTIVE",
AR2099="Fiber AOF","ACTIVE",
AR2099="Projet OCM (HUAWEI)","PLANNED WORKS",
AR2099="Projet OCM (NOKIA)","PLANNED WORKS",
AR2099="ACCESS-ISSUE","ACCESS-ISSUE",
AR2099="Projet OCM (ZTE, NOKIA, autres projets)","PLANNED WORKS",
AR2099="No root CAuse","No root cause",
AR2099="ODU HS","ACTIVE",
AR2099="IP &amp; VLAN","ACTIVE",
AR2099="Warehouse HUAWEI","SPARE-ISSUE",
AR2099="SPARE-HS","SPARE-ISSUE",
AR2099="Power Telco","ACTIVE", AR2099="no impacts","no impacts"
),"")</f>
        <v>No root cause</v>
      </c>
      <c r="AT2099" s="99" t="s">
        <v>5661</v>
      </c>
      <c r="AU2099" s="99" t="s">
        <v>701</v>
      </c>
      <c r="AW2099" s="17"/>
      <c r="AX2099" s="17" t="s">
        <v>5536</v>
      </c>
      <c r="AY2099" s="17"/>
      <c r="AZ2099" s="17" t="s">
        <v>5536</v>
      </c>
      <c r="BA2099" s="7"/>
      <c r="BC2099" s="18"/>
      <c r="BD2099" s="18"/>
      <c r="BE2099" s="18"/>
      <c r="BF2099" s="18"/>
      <c r="BG2099" s="18"/>
      <c r="BH2099" s="18"/>
      <c r="BI2099" s="18"/>
      <c r="BJ2099" s="18"/>
      <c r="BK2099" s="18"/>
      <c r="BM2099" s="18"/>
      <c r="BN2099" s="18"/>
      <c r="BO2099" s="18"/>
      <c r="BP2099" s="9" t="s">
        <v>5661</v>
      </c>
      <c r="BQ2099" s="14"/>
      <c r="BR2099" s="102" t="s">
        <v>5536</v>
      </c>
      <c r="BS2099" s="14"/>
      <c r="BT2099" s="14"/>
      <c r="BU2099" s="9"/>
      <c r="BV2099" s="9"/>
      <c r="BW2099" s="9"/>
    </row>
    <row r="2100" spans="1:75" x14ac:dyDescent="0.35">
      <c r="A2100" s="1" t="s">
        <v>2552</v>
      </c>
      <c r="B2100" s="8" t="s">
        <v>2553</v>
      </c>
      <c r="C2100" s="3" t="s">
        <v>299</v>
      </c>
      <c r="D2100" s="1" t="s">
        <v>11</v>
      </c>
      <c r="E2100" s="1" t="s">
        <v>12</v>
      </c>
      <c r="F2100" s="3" t="s">
        <v>102</v>
      </c>
      <c r="G2100" s="1" t="s">
        <v>299</v>
      </c>
      <c r="H2100" s="28" t="s">
        <v>5589</v>
      </c>
      <c r="I2100" s="27">
        <v>0</v>
      </c>
      <c r="J2100" s="27">
        <v>0</v>
      </c>
      <c r="K2100" s="27">
        <v>0</v>
      </c>
      <c r="L2100" s="27">
        <v>0</v>
      </c>
      <c r="M2100" s="27">
        <v>0</v>
      </c>
      <c r="N2100" s="27">
        <v>0</v>
      </c>
      <c r="O2100" s="27">
        <v>0</v>
      </c>
      <c r="P2100" s="27">
        <v>0</v>
      </c>
      <c r="Q2100" s="27">
        <v>0</v>
      </c>
      <c r="R2100" s="27">
        <v>0</v>
      </c>
      <c r="S2100" s="80">
        <v>0</v>
      </c>
      <c r="T2100" s="80">
        <v>0</v>
      </c>
      <c r="U2100" s="80">
        <v>0</v>
      </c>
      <c r="V2100" s="80">
        <v>0</v>
      </c>
      <c r="W2100" s="80">
        <v>0</v>
      </c>
      <c r="X2100" s="80">
        <v>0</v>
      </c>
      <c r="Y2100" s="80">
        <v>0</v>
      </c>
      <c r="Z2100" s="80">
        <v>0</v>
      </c>
      <c r="AA2100" s="80">
        <v>0</v>
      </c>
      <c r="AB2100" s="80">
        <v>0</v>
      </c>
      <c r="AC2100" s="80"/>
      <c r="AD2100" s="80">
        <v>0</v>
      </c>
      <c r="AE2100" s="80">
        <v>0</v>
      </c>
      <c r="AF2100" s="80">
        <v>0</v>
      </c>
      <c r="AG2100" s="80"/>
      <c r="AH2100" s="80">
        <v>0</v>
      </c>
      <c r="AI2100" s="80">
        <v>0</v>
      </c>
      <c r="AJ2100" s="80">
        <v>0</v>
      </c>
      <c r="AK2100" s="80">
        <v>0</v>
      </c>
      <c r="AL2100" s="80">
        <v>0</v>
      </c>
      <c r="AM2100" s="80">
        <v>0</v>
      </c>
      <c r="AN2100" s="41" t="s">
        <v>5558</v>
      </c>
      <c r="AO2100" s="41"/>
      <c r="AP2100" s="40" t="str" cm="1">
        <f t="array" ref="AP2100">IFERROR(_xlfn.IFS(
AR2100="MPR ISSUE","PDH",
AR2100="BSS Hardware Issue","BSS",
AR2100="Sites strategiques, MLL, Pylone, etc.","ENVTECH",
AR2100="AKTIVCO DEFAUT GE &amp; POWER Cabinet","AKTIVCO",
AR2100="AKTIVCO Coupure ENEO &amp; Baisse de tension","AKTIVCO GRID ONLY",
AR2100="Coupure ENEO &amp; Baisse de tension","IHS GRID ONLY",
AR2100="Defaut GE &amp; POWER Cabinet","IHS",
AR2100="Sharing","Partners",
AR2100="Sites strategiques &amp; DataCenter","SST &amp; DC",
AR2100="Exclu","Exclu",
AR2100="SAT","SAT",
AR2100="SPARE-ISSUE","SPARE-ISSUE",
AR2100="Fiber CAmtel","TRANS_FO_CAMTEL",
AR2100="Fiber AOF","Fiber AOF",
AR2100="Projet OCM (HUAWEI)","TRAVAUX-HUAWEI",
AR2100="Projet OCM (NOKIA)","TRAVAUX-NOKIA",
AR2100="ACCESS-ISSUE","ACCESS-ISSUE",
AR2100="Projet OCM (ZTE, NOKIA, autres projets)","TRAVAUX OCM",
AR2100="No root CAuse","No root cause",
AR2100="ODU HS","PDH",
AR2100="IP &amp; VLAN","PDH",
AR2100="Warehouse HUAWEI","SPARE-ISSUE",
AR2100="SPARE-HS","SPARE-ISSUE",
AR2100="Power Telco","BSS",AR2100="no impacts","no impacts"
),"")</f>
        <v>No root cause</v>
      </c>
      <c r="AQ2100" s="40" t="str" cm="1">
        <f t="array" ref="AQ2100">IFERROR(_xlfn.IFS(
AR2100="MPR ISSUE","TX ISSUE",
AR2100="BSS Hardware Issue","RAN ISSUE",
AR2100="Sites strategiques, MLL, Pylone, etc.","ENVTECH",
AR2100="AKTIVCO DEFAUT GE &amp; POWER Cabinet","POWER ISSUE",
AR2100="AKTIVCO Coupure ENEO &amp; Baisse de tension","POWER ISSUE",
AR2100="Coupure ENEO &amp; Baisse de tension","POWER ISSUE",
AR2100="Defaut GE &amp; POWER Cabinet","POWER ISSUE",
AR2100="Sharing","POWER ISSUE",
AR2100="Sites strategiques &amp; DataCenter","POWER ISSUE",
AR2100="Exclu","Exclu",
AR2100="SAT","TX ISSUE",
AR2100="SPARE-ISSUE","SPARE-ISSUE",
AR2100="Fiber CAmtel","TX ISSUE",
AR2100="Fiber AOF","TX ISSUE",
AR2100="Projet OCM (HUAWEI)","TRAVAUX-HUAWEI",
AR2100="Projet OCM (NOKIA)","TRAVAUX -NOKIA",
AR2100="ACCESS-ISSUE","ACCESS-ISSUE",
AR2100="Projet OCM (ZTE, NOKIA, autres projets)","TRAVAUX OCM",
AR2100="No root CAuse","No root cause",
AR2100="ODU HS","TX ISSUE",
AR2100="IP &amp; VLAN","TX ISSUE",
AR2100="Warehouse HUAWEI","SPARE-ISSUE",
AR2100="SPARE-HS","SPARE-ISSUE",
AR2100="Power Telco","RAN ISSUE",AR2100="no impacts","no impacts"
),"")</f>
        <v>No root cause</v>
      </c>
      <c r="AR2100" s="59" t="s">
        <v>5343</v>
      </c>
      <c r="AS2100" s="40" t="str" cm="1">
        <f t="array" ref="AS2100">IFERROR(_xlfn.IFS(
AR2100="MPR ISSUE","ACTIVE",
AR2100="BSS Hardware Issue","ACTIVE",
AR2100="Sites strategiques, MLL, Pylone, etc.","PASSIVE",
AR2100="AKTIVCO DEFAUT GE &amp; POWER Cabinet","PASSIVE",
AR2100="AKTIVCO Coupure ENEO &amp; Baisse de tension","PASSIVE",
AR2100="Coupure ENEO &amp; Baisse de tension","PASSIVE",
AR2100="Defaut GE &amp; POWER Cabinet","PASSIVE",
AR2100="Sharing","PASSIVE",
AR2100="Sites strategiques &amp; DataCenter","PASSIVE",
AR2100="Exclu","Exclu",
AR2100="SAT","ACTIVE",
AR2100="SPARE-ISSUE","SPARE-ISSUE",
AR2100="Fiber CAmtel","ACTIVE",
AR2100="Fiber AOF","ACTIVE",
AR2100="Projet OCM (HUAWEI)","PLANNED WORKS",
AR2100="Projet OCM (NOKIA)","PLANNED WORKS",
AR2100="ACCESS-ISSUE","ACCESS-ISSUE",
AR2100="Projet OCM (ZTE, NOKIA, autres projets)","PLANNED WORKS",
AR2100="No root CAuse","No root cause",
AR2100="ODU HS","ACTIVE",
AR2100="IP &amp; VLAN","ACTIVE",
AR2100="Warehouse HUAWEI","SPARE-ISSUE",
AR2100="SPARE-HS","SPARE-ISSUE",
AR2100="Power Telco","ACTIVE", AR2100="no impacts","no impacts"
),"")</f>
        <v>No root cause</v>
      </c>
      <c r="AT2100" s="99" t="s">
        <v>5661</v>
      </c>
      <c r="AU2100" s="99" t="s">
        <v>2553</v>
      </c>
      <c r="AW2100" s="17"/>
      <c r="AX2100" s="17" t="s">
        <v>5536</v>
      </c>
      <c r="AY2100" s="17"/>
      <c r="AZ2100" s="17" t="s">
        <v>5536</v>
      </c>
      <c r="BA2100" s="7"/>
      <c r="BC2100" s="18"/>
      <c r="BD2100" s="18"/>
      <c r="BE2100" s="18"/>
      <c r="BF2100" s="18"/>
      <c r="BG2100" s="18"/>
      <c r="BH2100" s="18"/>
      <c r="BI2100" s="18"/>
      <c r="BJ2100" s="18"/>
      <c r="BK2100" s="18"/>
      <c r="BM2100" s="18"/>
      <c r="BN2100" s="18"/>
      <c r="BO2100" s="18"/>
      <c r="BP2100" s="9" t="s">
        <v>5661</v>
      </c>
      <c r="BQ2100" s="14"/>
      <c r="BR2100" s="102" t="s">
        <v>5536</v>
      </c>
      <c r="BS2100" s="14"/>
      <c r="BT2100" s="14"/>
      <c r="BU2100" s="9"/>
      <c r="BV2100" s="9"/>
      <c r="BW2100" s="9"/>
    </row>
    <row r="2101" spans="1:75" x14ac:dyDescent="0.35">
      <c r="A2101" s="1" t="s">
        <v>4676</v>
      </c>
      <c r="B2101" s="8" t="s">
        <v>4677</v>
      </c>
      <c r="C2101" s="3" t="s">
        <v>299</v>
      </c>
      <c r="D2101" s="1" t="s">
        <v>11</v>
      </c>
      <c r="E2101" s="1" t="s">
        <v>12</v>
      </c>
      <c r="F2101" s="3" t="s">
        <v>102</v>
      </c>
      <c r="G2101" s="1" t="s">
        <v>299</v>
      </c>
      <c r="H2101" s="28" t="s">
        <v>5589</v>
      </c>
      <c r="I2101" s="27">
        <v>0</v>
      </c>
      <c r="J2101" s="27">
        <v>0</v>
      </c>
      <c r="K2101" s="27">
        <v>0</v>
      </c>
      <c r="L2101" s="27">
        <v>0</v>
      </c>
      <c r="M2101" s="27">
        <v>0</v>
      </c>
      <c r="N2101" s="27">
        <v>0</v>
      </c>
      <c r="O2101" s="27">
        <v>0</v>
      </c>
      <c r="P2101" s="27">
        <v>0</v>
      </c>
      <c r="Q2101" s="27">
        <v>0</v>
      </c>
      <c r="R2101" s="27">
        <v>0</v>
      </c>
      <c r="S2101" s="80">
        <v>0</v>
      </c>
      <c r="T2101" s="80">
        <v>0</v>
      </c>
      <c r="U2101" s="80">
        <v>0</v>
      </c>
      <c r="V2101" s="80">
        <v>0</v>
      </c>
      <c r="W2101" s="80">
        <v>0</v>
      </c>
      <c r="X2101" s="80">
        <v>0</v>
      </c>
      <c r="Y2101" s="80">
        <v>0</v>
      </c>
      <c r="Z2101" s="80">
        <v>0</v>
      </c>
      <c r="AA2101" s="80">
        <v>0</v>
      </c>
      <c r="AB2101" s="80">
        <v>0</v>
      </c>
      <c r="AC2101" s="80"/>
      <c r="AD2101" s="80">
        <v>0</v>
      </c>
      <c r="AE2101" s="80">
        <v>0</v>
      </c>
      <c r="AF2101" s="80">
        <v>0</v>
      </c>
      <c r="AG2101" s="80"/>
      <c r="AH2101" s="80">
        <v>0</v>
      </c>
      <c r="AI2101" s="80">
        <v>0</v>
      </c>
      <c r="AJ2101" s="80">
        <v>0</v>
      </c>
      <c r="AK2101" s="80">
        <v>0</v>
      </c>
      <c r="AL2101" s="80">
        <v>0</v>
      </c>
      <c r="AM2101" s="80">
        <v>0</v>
      </c>
      <c r="AN2101" s="41" t="s">
        <v>5558</v>
      </c>
      <c r="AO2101" s="41"/>
      <c r="AP2101" s="40" t="str" cm="1">
        <f t="array" ref="AP2101">IFERROR(_xlfn.IFS(
AR2101="MPR ISSUE","PDH",
AR2101="BSS Hardware Issue","BSS",
AR2101="Sites strategiques, MLL, Pylone, etc.","ENVTECH",
AR2101="AKTIVCO DEFAUT GE &amp; POWER Cabinet","AKTIVCO",
AR2101="AKTIVCO Coupure ENEO &amp; Baisse de tension","AKTIVCO GRID ONLY",
AR2101="Coupure ENEO &amp; Baisse de tension","IHS GRID ONLY",
AR2101="Defaut GE &amp; POWER Cabinet","IHS",
AR2101="Sharing","Partners",
AR2101="Sites strategiques &amp; DataCenter","SST &amp; DC",
AR2101="Exclu","Exclu",
AR2101="SAT","SAT",
AR2101="SPARE-ISSUE","SPARE-ISSUE",
AR2101="Fiber CAmtel","TRANS_FO_CAMTEL",
AR2101="Fiber AOF","Fiber AOF",
AR2101="Projet OCM (HUAWEI)","TRAVAUX-HUAWEI",
AR2101="Projet OCM (NOKIA)","TRAVAUX-NOKIA",
AR2101="ACCESS-ISSUE","ACCESS-ISSUE",
AR2101="Projet OCM (ZTE, NOKIA, autres projets)","TRAVAUX OCM",
AR2101="No root CAuse","No root cause",
AR2101="ODU HS","PDH",
AR2101="IP &amp; VLAN","PDH",
AR2101="Warehouse HUAWEI","SPARE-ISSUE",
AR2101="SPARE-HS","SPARE-ISSUE",
AR2101="Power Telco","BSS",AR2101="no impacts","no impacts"
),"")</f>
        <v>No root cause</v>
      </c>
      <c r="AQ2101" s="40" t="str" cm="1">
        <f t="array" ref="AQ2101">IFERROR(_xlfn.IFS(
AR2101="MPR ISSUE","TX ISSUE",
AR2101="BSS Hardware Issue","RAN ISSUE",
AR2101="Sites strategiques, MLL, Pylone, etc.","ENVTECH",
AR2101="AKTIVCO DEFAUT GE &amp; POWER Cabinet","POWER ISSUE",
AR2101="AKTIVCO Coupure ENEO &amp; Baisse de tension","POWER ISSUE",
AR2101="Coupure ENEO &amp; Baisse de tension","POWER ISSUE",
AR2101="Defaut GE &amp; POWER Cabinet","POWER ISSUE",
AR2101="Sharing","POWER ISSUE",
AR2101="Sites strategiques &amp; DataCenter","POWER ISSUE",
AR2101="Exclu","Exclu",
AR2101="SAT","TX ISSUE",
AR2101="SPARE-ISSUE","SPARE-ISSUE",
AR2101="Fiber CAmtel","TX ISSUE",
AR2101="Fiber AOF","TX ISSUE",
AR2101="Projet OCM (HUAWEI)","TRAVAUX-HUAWEI",
AR2101="Projet OCM (NOKIA)","TRAVAUX -NOKIA",
AR2101="ACCESS-ISSUE","ACCESS-ISSUE",
AR2101="Projet OCM (ZTE, NOKIA, autres projets)","TRAVAUX OCM",
AR2101="No root CAuse","No root cause",
AR2101="ODU HS","TX ISSUE",
AR2101="IP &amp; VLAN","TX ISSUE",
AR2101="Warehouse HUAWEI","SPARE-ISSUE",
AR2101="SPARE-HS","SPARE-ISSUE",
AR2101="Power Telco","RAN ISSUE",AR2101="no impacts","no impacts"
),"")</f>
        <v>No root cause</v>
      </c>
      <c r="AR2101" s="59" t="s">
        <v>5343</v>
      </c>
      <c r="AS2101" s="40" t="str" cm="1">
        <f t="array" ref="AS2101">IFERROR(_xlfn.IFS(
AR2101="MPR ISSUE","ACTIVE",
AR2101="BSS Hardware Issue","ACTIVE",
AR2101="Sites strategiques, MLL, Pylone, etc.","PASSIVE",
AR2101="AKTIVCO DEFAUT GE &amp; POWER Cabinet","PASSIVE",
AR2101="AKTIVCO Coupure ENEO &amp; Baisse de tension","PASSIVE",
AR2101="Coupure ENEO &amp; Baisse de tension","PASSIVE",
AR2101="Defaut GE &amp; POWER Cabinet","PASSIVE",
AR2101="Sharing","PASSIVE",
AR2101="Sites strategiques &amp; DataCenter","PASSIVE",
AR2101="Exclu","Exclu",
AR2101="SAT","ACTIVE",
AR2101="SPARE-ISSUE","SPARE-ISSUE",
AR2101="Fiber CAmtel","ACTIVE",
AR2101="Fiber AOF","ACTIVE",
AR2101="Projet OCM (HUAWEI)","PLANNED WORKS",
AR2101="Projet OCM (NOKIA)","PLANNED WORKS",
AR2101="ACCESS-ISSUE","ACCESS-ISSUE",
AR2101="Projet OCM (ZTE, NOKIA, autres projets)","PLANNED WORKS",
AR2101="No root CAuse","No root cause",
AR2101="ODU HS","ACTIVE",
AR2101="IP &amp; VLAN","ACTIVE",
AR2101="Warehouse HUAWEI","SPARE-ISSUE",
AR2101="SPARE-HS","SPARE-ISSUE",
AR2101="Power Telco","ACTIVE", AR2101="no impacts","no impacts"
),"")</f>
        <v>No root cause</v>
      </c>
      <c r="AT2101" s="99" t="s">
        <v>5661</v>
      </c>
      <c r="AU2101" s="99" t="s">
        <v>4677</v>
      </c>
      <c r="AW2101" s="17"/>
      <c r="AX2101" s="17" t="s">
        <v>5536</v>
      </c>
      <c r="AY2101" s="17"/>
      <c r="AZ2101" s="17" t="s">
        <v>5536</v>
      </c>
      <c r="BA2101" s="7"/>
      <c r="BC2101" s="18"/>
      <c r="BD2101" s="18"/>
      <c r="BE2101" s="18"/>
      <c r="BF2101" s="18"/>
      <c r="BG2101" s="18"/>
      <c r="BH2101" s="18"/>
      <c r="BI2101" s="18"/>
      <c r="BJ2101" s="18"/>
      <c r="BK2101" s="18"/>
      <c r="BM2101" s="18"/>
      <c r="BN2101" s="18"/>
      <c r="BO2101" s="18"/>
      <c r="BP2101" s="9" t="s">
        <v>5661</v>
      </c>
      <c r="BQ2101" s="14"/>
      <c r="BR2101" s="102" t="s">
        <v>5536</v>
      </c>
      <c r="BS2101" s="14"/>
      <c r="BT2101" s="14"/>
      <c r="BU2101" s="9"/>
      <c r="BV2101" s="9"/>
      <c r="BW2101" s="9"/>
    </row>
    <row r="2102" spans="1:75" x14ac:dyDescent="0.35">
      <c r="A2102" s="1" t="s">
        <v>4899</v>
      </c>
      <c r="B2102" s="8" t="s">
        <v>4900</v>
      </c>
      <c r="C2102" s="3" t="s">
        <v>32</v>
      </c>
      <c r="D2102" s="1" t="s">
        <v>11</v>
      </c>
      <c r="E2102" s="1" t="s">
        <v>12</v>
      </c>
      <c r="F2102" s="3" t="s">
        <v>31</v>
      </c>
      <c r="G2102" s="1" t="s">
        <v>32</v>
      </c>
      <c r="H2102" s="30" t="s">
        <v>5587</v>
      </c>
      <c r="I2102" s="27">
        <v>0</v>
      </c>
      <c r="J2102" s="27">
        <v>0</v>
      </c>
      <c r="K2102" s="27">
        <v>0</v>
      </c>
      <c r="L2102" s="27">
        <v>0</v>
      </c>
      <c r="M2102" s="27">
        <v>0</v>
      </c>
      <c r="N2102" s="27">
        <v>0</v>
      </c>
      <c r="O2102" s="27">
        <v>0</v>
      </c>
      <c r="P2102" s="27">
        <v>0</v>
      </c>
      <c r="Q2102" s="27">
        <v>0</v>
      </c>
      <c r="R2102" s="27">
        <v>0</v>
      </c>
      <c r="S2102" s="80">
        <v>0</v>
      </c>
      <c r="T2102" s="80">
        <v>0</v>
      </c>
      <c r="U2102" s="80">
        <v>0</v>
      </c>
      <c r="V2102" s="80">
        <v>0</v>
      </c>
      <c r="W2102" s="80">
        <v>0</v>
      </c>
      <c r="X2102" s="80">
        <v>0</v>
      </c>
      <c r="Y2102" s="80">
        <v>0</v>
      </c>
      <c r="Z2102" s="80">
        <v>0</v>
      </c>
      <c r="AA2102" s="80">
        <v>0</v>
      </c>
      <c r="AB2102" s="80">
        <v>0</v>
      </c>
      <c r="AC2102" s="80"/>
      <c r="AD2102" s="80">
        <v>0</v>
      </c>
      <c r="AE2102" s="80">
        <v>0</v>
      </c>
      <c r="AF2102" s="80">
        <v>0</v>
      </c>
      <c r="AG2102" s="80"/>
      <c r="AH2102" s="80">
        <v>0</v>
      </c>
      <c r="AI2102" s="80">
        <v>0</v>
      </c>
      <c r="AJ2102" s="80">
        <v>0</v>
      </c>
      <c r="AK2102" s="80">
        <v>0</v>
      </c>
      <c r="AL2102" s="80">
        <v>0</v>
      </c>
      <c r="AM2102" s="80">
        <v>0</v>
      </c>
      <c r="AN2102" s="41" t="s">
        <v>5558</v>
      </c>
      <c r="AO2102" s="41"/>
      <c r="AP2102" s="40" t="str" cm="1">
        <f t="array" ref="AP2102">IFERROR(_xlfn.IFS(
AR2102="MPR ISSUE","PDH",
AR2102="BSS Hardware Issue","BSS",
AR2102="Sites strategiques, MLL, Pylone, etc.","ENVTECH",
AR2102="AKTIVCO DEFAUT GE &amp; POWER Cabinet","AKTIVCO",
AR2102="AKTIVCO Coupure ENEO &amp; Baisse de tension","AKTIVCO GRID ONLY",
AR2102="Coupure ENEO &amp; Baisse de tension","IHS GRID ONLY",
AR2102="Defaut GE &amp; POWER Cabinet","IHS",
AR2102="Sharing","Partners",
AR2102="Sites strategiques &amp; DataCenter","SST &amp; DC",
AR2102="Exclu","Exclu",
AR2102="SAT","SAT",
AR2102="SPARE-ISSUE","SPARE-ISSUE",
AR2102="Fiber CAmtel","TRANS_FO_CAMTEL",
AR2102="Fiber AOF","Fiber AOF",
AR2102="Projet OCM (HUAWEI)","TRAVAUX-HUAWEI",
AR2102="Projet OCM (NOKIA)","TRAVAUX-NOKIA",
AR2102="ACCESS-ISSUE","ACCESS-ISSUE",
AR2102="Projet OCM (ZTE, NOKIA, autres projets)","TRAVAUX OCM",
AR2102="No root CAuse","No root cause",
AR2102="ODU HS","PDH",
AR2102="IP &amp; VLAN","PDH",
AR2102="Warehouse HUAWEI","SPARE-ISSUE",
AR2102="SPARE-HS","SPARE-ISSUE",
AR2102="Power Telco","BSS",AR2102="no impacts","no impacts"
),"")</f>
        <v>No root cause</v>
      </c>
      <c r="AQ2102" s="40" t="str" cm="1">
        <f t="array" ref="AQ2102">IFERROR(_xlfn.IFS(
AR2102="MPR ISSUE","TX ISSUE",
AR2102="BSS Hardware Issue","RAN ISSUE",
AR2102="Sites strategiques, MLL, Pylone, etc.","ENVTECH",
AR2102="AKTIVCO DEFAUT GE &amp; POWER Cabinet","POWER ISSUE",
AR2102="AKTIVCO Coupure ENEO &amp; Baisse de tension","POWER ISSUE",
AR2102="Coupure ENEO &amp; Baisse de tension","POWER ISSUE",
AR2102="Defaut GE &amp; POWER Cabinet","POWER ISSUE",
AR2102="Sharing","POWER ISSUE",
AR2102="Sites strategiques &amp; DataCenter","POWER ISSUE",
AR2102="Exclu","Exclu",
AR2102="SAT","TX ISSUE",
AR2102="SPARE-ISSUE","SPARE-ISSUE",
AR2102="Fiber CAmtel","TX ISSUE",
AR2102="Fiber AOF","TX ISSUE",
AR2102="Projet OCM (HUAWEI)","TRAVAUX-HUAWEI",
AR2102="Projet OCM (NOKIA)","TRAVAUX -NOKIA",
AR2102="ACCESS-ISSUE","ACCESS-ISSUE",
AR2102="Projet OCM (ZTE, NOKIA, autres projets)","TRAVAUX OCM",
AR2102="No root CAuse","No root cause",
AR2102="ODU HS","TX ISSUE",
AR2102="IP &amp; VLAN","TX ISSUE",
AR2102="Warehouse HUAWEI","SPARE-ISSUE",
AR2102="SPARE-HS","SPARE-ISSUE",
AR2102="Power Telco","RAN ISSUE",AR2102="no impacts","no impacts"
),"")</f>
        <v>No root cause</v>
      </c>
      <c r="AR2102" s="59" t="s">
        <v>5343</v>
      </c>
      <c r="AS2102" s="40" t="str" cm="1">
        <f t="array" ref="AS2102">IFERROR(_xlfn.IFS(
AR2102="MPR ISSUE","ACTIVE",
AR2102="BSS Hardware Issue","ACTIVE",
AR2102="Sites strategiques, MLL, Pylone, etc.","PASSIVE",
AR2102="AKTIVCO DEFAUT GE &amp; POWER Cabinet","PASSIVE",
AR2102="AKTIVCO Coupure ENEO &amp; Baisse de tension","PASSIVE",
AR2102="Coupure ENEO &amp; Baisse de tension","PASSIVE",
AR2102="Defaut GE &amp; POWER Cabinet","PASSIVE",
AR2102="Sharing","PASSIVE",
AR2102="Sites strategiques &amp; DataCenter","PASSIVE",
AR2102="Exclu","Exclu",
AR2102="SAT","ACTIVE",
AR2102="SPARE-ISSUE","SPARE-ISSUE",
AR2102="Fiber CAmtel","ACTIVE",
AR2102="Fiber AOF","ACTIVE",
AR2102="Projet OCM (HUAWEI)","PLANNED WORKS",
AR2102="Projet OCM (NOKIA)","PLANNED WORKS",
AR2102="ACCESS-ISSUE","ACCESS-ISSUE",
AR2102="Projet OCM (ZTE, NOKIA, autres projets)","PLANNED WORKS",
AR2102="No root CAuse","No root cause",
AR2102="ODU HS","ACTIVE",
AR2102="IP &amp; VLAN","ACTIVE",
AR2102="Warehouse HUAWEI","SPARE-ISSUE",
AR2102="SPARE-HS","SPARE-ISSUE",
AR2102="Power Telco","ACTIVE", AR2102="no impacts","no impacts"
),"")</f>
        <v>No root cause</v>
      </c>
      <c r="AT2102" s="99" t="s">
        <v>5661</v>
      </c>
      <c r="AU2102" s="99" t="s">
        <v>4900</v>
      </c>
      <c r="AW2102" s="17"/>
      <c r="AX2102" s="17" t="s">
        <v>5536</v>
      </c>
      <c r="AY2102" s="17"/>
      <c r="AZ2102" s="17" t="s">
        <v>5536</v>
      </c>
      <c r="BA2102" s="7"/>
      <c r="BC2102" s="18"/>
      <c r="BD2102" s="18"/>
      <c r="BE2102" s="18"/>
      <c r="BF2102" s="18"/>
      <c r="BG2102" s="18"/>
      <c r="BH2102" s="18"/>
      <c r="BI2102" s="18"/>
      <c r="BJ2102" s="18"/>
      <c r="BK2102" s="18"/>
      <c r="BM2102" s="18"/>
      <c r="BN2102" s="18"/>
      <c r="BO2102" s="18"/>
      <c r="BP2102" s="9" t="s">
        <v>5661</v>
      </c>
      <c r="BQ2102" s="14"/>
      <c r="BR2102" s="102" t="s">
        <v>5536</v>
      </c>
      <c r="BS2102" s="14"/>
      <c r="BT2102" s="14"/>
      <c r="BU2102" s="9"/>
      <c r="BV2102" s="9"/>
      <c r="BW2102" s="9"/>
    </row>
    <row r="2103" spans="1:75" x14ac:dyDescent="0.35">
      <c r="A2103" s="1" t="s">
        <v>4213</v>
      </c>
      <c r="B2103" s="8" t="s">
        <v>4214</v>
      </c>
      <c r="C2103" s="3" t="s">
        <v>299</v>
      </c>
      <c r="D2103" s="1" t="s">
        <v>11</v>
      </c>
      <c r="E2103" s="1" t="s">
        <v>12</v>
      </c>
      <c r="F2103" s="3" t="s">
        <v>102</v>
      </c>
      <c r="G2103" s="1" t="s">
        <v>299</v>
      </c>
      <c r="H2103" s="28" t="s">
        <v>5589</v>
      </c>
      <c r="I2103" s="27">
        <v>0</v>
      </c>
      <c r="J2103" s="27">
        <v>0</v>
      </c>
      <c r="K2103" s="27">
        <v>0</v>
      </c>
      <c r="L2103" s="27">
        <v>0</v>
      </c>
      <c r="M2103" s="27">
        <v>0</v>
      </c>
      <c r="N2103" s="27">
        <v>0</v>
      </c>
      <c r="O2103" s="27">
        <v>0</v>
      </c>
      <c r="P2103" s="27">
        <v>0</v>
      </c>
      <c r="Q2103" s="27">
        <v>0.63350198183390272</v>
      </c>
      <c r="R2103" s="27">
        <v>0</v>
      </c>
      <c r="S2103" s="80">
        <v>0</v>
      </c>
      <c r="T2103" s="80">
        <v>0</v>
      </c>
      <c r="U2103" s="80">
        <v>0</v>
      </c>
      <c r="V2103" s="80">
        <v>0</v>
      </c>
      <c r="W2103" s="80">
        <v>0</v>
      </c>
      <c r="X2103" s="80">
        <v>0</v>
      </c>
      <c r="Y2103" s="80">
        <v>0</v>
      </c>
      <c r="Z2103" s="80">
        <v>0</v>
      </c>
      <c r="AA2103" s="80">
        <v>0</v>
      </c>
      <c r="AB2103" s="80">
        <v>0</v>
      </c>
      <c r="AC2103" s="80"/>
      <c r="AD2103" s="80">
        <v>0</v>
      </c>
      <c r="AE2103" s="80">
        <v>0</v>
      </c>
      <c r="AF2103" s="80">
        <v>0</v>
      </c>
      <c r="AG2103" s="80"/>
      <c r="AH2103" s="80">
        <v>0</v>
      </c>
      <c r="AI2103" s="80">
        <v>0</v>
      </c>
      <c r="AJ2103" s="80">
        <v>0</v>
      </c>
      <c r="AK2103" s="80">
        <v>0</v>
      </c>
      <c r="AL2103" s="80">
        <v>0</v>
      </c>
      <c r="AM2103" s="80">
        <v>0</v>
      </c>
      <c r="AN2103" s="41" t="s">
        <v>5558</v>
      </c>
      <c r="AO2103" s="41"/>
      <c r="AP2103" s="40" t="str" cm="1">
        <f t="array" ref="AP2103">IFERROR(_xlfn.IFS(
AR2103="MPR ISSUE","PDH",
AR2103="BSS Hardware Issue","BSS",
AR2103="Sites strategiques, MLL, Pylone, etc.","ENVTECH",
AR2103="AKTIVCO DEFAUT GE &amp; POWER Cabinet","AKTIVCO",
AR2103="AKTIVCO Coupure ENEO &amp; Baisse de tension","AKTIVCO GRID ONLY",
AR2103="Coupure ENEO &amp; Baisse de tension","IHS GRID ONLY",
AR2103="Defaut GE &amp; POWER Cabinet","IHS",
AR2103="Sharing","Partners",
AR2103="Sites strategiques &amp; DataCenter","SST &amp; DC",
AR2103="Exclu","Exclu",
AR2103="SAT","SAT",
AR2103="SPARE-ISSUE","SPARE-ISSUE",
AR2103="Fiber CAmtel","TRANS_FO_CAMTEL",
AR2103="Fiber AOF","Fiber AOF",
AR2103="Projet OCM (HUAWEI)","TRAVAUX-HUAWEI",
AR2103="Projet OCM (NOKIA)","TRAVAUX-NOKIA",
AR2103="ACCESS-ISSUE","ACCESS-ISSUE",
AR2103="Projet OCM (ZTE, NOKIA, autres projets)","TRAVAUX OCM",
AR2103="No root CAuse","No root cause",
AR2103="ODU HS","PDH",
AR2103="IP &amp; VLAN","PDH",
AR2103="Warehouse HUAWEI","SPARE-ISSUE",
AR2103="SPARE-HS","SPARE-ISSUE",
AR2103="Power Telco","BSS",AR2103="no impacts","no impacts"
),"")</f>
        <v>No root cause</v>
      </c>
      <c r="AQ2103" s="40" t="str" cm="1">
        <f t="array" ref="AQ2103">IFERROR(_xlfn.IFS(
AR2103="MPR ISSUE","TX ISSUE",
AR2103="BSS Hardware Issue","RAN ISSUE",
AR2103="Sites strategiques, MLL, Pylone, etc.","ENVTECH",
AR2103="AKTIVCO DEFAUT GE &amp; POWER Cabinet","POWER ISSUE",
AR2103="AKTIVCO Coupure ENEO &amp; Baisse de tension","POWER ISSUE",
AR2103="Coupure ENEO &amp; Baisse de tension","POWER ISSUE",
AR2103="Defaut GE &amp; POWER Cabinet","POWER ISSUE",
AR2103="Sharing","POWER ISSUE",
AR2103="Sites strategiques &amp; DataCenter","POWER ISSUE",
AR2103="Exclu","Exclu",
AR2103="SAT","TX ISSUE",
AR2103="SPARE-ISSUE","SPARE-ISSUE",
AR2103="Fiber CAmtel","TX ISSUE",
AR2103="Fiber AOF","TX ISSUE",
AR2103="Projet OCM (HUAWEI)","TRAVAUX-HUAWEI",
AR2103="Projet OCM (NOKIA)","TRAVAUX -NOKIA",
AR2103="ACCESS-ISSUE","ACCESS-ISSUE",
AR2103="Projet OCM (ZTE, NOKIA, autres projets)","TRAVAUX OCM",
AR2103="No root CAuse","No root cause",
AR2103="ODU HS","TX ISSUE",
AR2103="IP &amp; VLAN","TX ISSUE",
AR2103="Warehouse HUAWEI","SPARE-ISSUE",
AR2103="SPARE-HS","SPARE-ISSUE",
AR2103="Power Telco","RAN ISSUE",AR2103="no impacts","no impacts"
),"")</f>
        <v>No root cause</v>
      </c>
      <c r="AR2103" s="59" t="s">
        <v>5343</v>
      </c>
      <c r="AS2103" s="40" t="str" cm="1">
        <f t="array" ref="AS2103">IFERROR(_xlfn.IFS(
AR2103="MPR ISSUE","ACTIVE",
AR2103="BSS Hardware Issue","ACTIVE",
AR2103="Sites strategiques, MLL, Pylone, etc.","PASSIVE",
AR2103="AKTIVCO DEFAUT GE &amp; POWER Cabinet","PASSIVE",
AR2103="AKTIVCO Coupure ENEO &amp; Baisse de tension","PASSIVE",
AR2103="Coupure ENEO &amp; Baisse de tension","PASSIVE",
AR2103="Defaut GE &amp; POWER Cabinet","PASSIVE",
AR2103="Sharing","PASSIVE",
AR2103="Sites strategiques &amp; DataCenter","PASSIVE",
AR2103="Exclu","Exclu",
AR2103="SAT","ACTIVE",
AR2103="SPARE-ISSUE","SPARE-ISSUE",
AR2103="Fiber CAmtel","ACTIVE",
AR2103="Fiber AOF","ACTIVE",
AR2103="Projet OCM (HUAWEI)","PLANNED WORKS",
AR2103="Projet OCM (NOKIA)","PLANNED WORKS",
AR2103="ACCESS-ISSUE","ACCESS-ISSUE",
AR2103="Projet OCM (ZTE, NOKIA, autres projets)","PLANNED WORKS",
AR2103="No root CAuse","No root cause",
AR2103="ODU HS","ACTIVE",
AR2103="IP &amp; VLAN","ACTIVE",
AR2103="Warehouse HUAWEI","SPARE-ISSUE",
AR2103="SPARE-HS","SPARE-ISSUE",
AR2103="Power Telco","ACTIVE", AR2103="no impacts","no impacts"
),"")</f>
        <v>No root cause</v>
      </c>
      <c r="AT2103" s="99" t="s">
        <v>5661</v>
      </c>
      <c r="AU2103" s="99" t="s">
        <v>4214</v>
      </c>
      <c r="AW2103" s="17"/>
      <c r="AX2103" s="17" t="s">
        <v>5536</v>
      </c>
      <c r="AY2103" s="17"/>
      <c r="AZ2103" s="17" t="s">
        <v>5536</v>
      </c>
      <c r="BA2103" s="7"/>
      <c r="BC2103" s="18"/>
      <c r="BD2103" s="18"/>
      <c r="BE2103" s="18"/>
      <c r="BF2103" s="18"/>
      <c r="BG2103" s="18"/>
      <c r="BH2103" s="18"/>
      <c r="BI2103" s="18"/>
      <c r="BJ2103" s="18"/>
      <c r="BK2103" s="18"/>
      <c r="BM2103" s="18"/>
      <c r="BN2103" s="18"/>
      <c r="BO2103" s="18"/>
      <c r="BP2103" s="9" t="s">
        <v>5661</v>
      </c>
      <c r="BQ2103" s="14"/>
      <c r="BR2103" s="102" t="s">
        <v>5536</v>
      </c>
      <c r="BS2103" s="14"/>
      <c r="BT2103" s="14"/>
      <c r="BU2103" s="9"/>
      <c r="BV2103" s="9"/>
      <c r="BW2103" s="9"/>
    </row>
    <row r="2104" spans="1:75" x14ac:dyDescent="0.35">
      <c r="A2104" s="1" t="s">
        <v>723</v>
      </c>
      <c r="B2104" s="8" t="s">
        <v>724</v>
      </c>
      <c r="C2104" s="3" t="s">
        <v>32</v>
      </c>
      <c r="D2104" s="1" t="s">
        <v>11</v>
      </c>
      <c r="E2104" s="1" t="s">
        <v>12</v>
      </c>
      <c r="F2104" s="3" t="s">
        <v>31</v>
      </c>
      <c r="G2104" s="1" t="s">
        <v>32</v>
      </c>
      <c r="H2104" s="30" t="s">
        <v>5587</v>
      </c>
      <c r="I2104" s="27">
        <v>1.0344345424090672E-3</v>
      </c>
      <c r="J2104" s="27">
        <v>0</v>
      </c>
      <c r="K2104" s="27">
        <v>0</v>
      </c>
      <c r="L2104" s="27">
        <v>0</v>
      </c>
      <c r="M2104" s="27">
        <v>0</v>
      </c>
      <c r="N2104" s="27">
        <v>0</v>
      </c>
      <c r="O2104" s="27">
        <v>0</v>
      </c>
      <c r="P2104" s="27">
        <v>0</v>
      </c>
      <c r="Q2104" s="27">
        <v>0</v>
      </c>
      <c r="R2104" s="27">
        <v>0</v>
      </c>
      <c r="S2104" s="80">
        <v>0</v>
      </c>
      <c r="T2104" s="80">
        <v>0</v>
      </c>
      <c r="U2104" s="80">
        <v>0</v>
      </c>
      <c r="V2104" s="80">
        <v>0</v>
      </c>
      <c r="W2104" s="80">
        <v>0</v>
      </c>
      <c r="X2104" s="80">
        <v>0</v>
      </c>
      <c r="Y2104" s="80">
        <v>0</v>
      </c>
      <c r="Z2104" s="80">
        <v>0</v>
      </c>
      <c r="AA2104" s="80">
        <v>0</v>
      </c>
      <c r="AB2104" s="80">
        <v>0</v>
      </c>
      <c r="AC2104" s="80"/>
      <c r="AD2104" s="80">
        <v>0</v>
      </c>
      <c r="AE2104" s="80">
        <v>0</v>
      </c>
      <c r="AF2104" s="80">
        <v>0</v>
      </c>
      <c r="AG2104" s="80"/>
      <c r="AH2104" s="80">
        <v>0</v>
      </c>
      <c r="AI2104" s="80">
        <v>0</v>
      </c>
      <c r="AJ2104" s="80">
        <v>0</v>
      </c>
      <c r="AK2104" s="80">
        <v>0</v>
      </c>
      <c r="AL2104" s="80">
        <v>0</v>
      </c>
      <c r="AM2104" s="80">
        <v>0</v>
      </c>
      <c r="AN2104" s="41" t="s">
        <v>5558</v>
      </c>
      <c r="AO2104" s="41"/>
      <c r="AP2104" s="40" t="str" cm="1">
        <f t="array" ref="AP2104">IFERROR(_xlfn.IFS(
AR2104="MPR ISSUE","PDH",
AR2104="BSS Hardware Issue","BSS",
AR2104="Sites strategiques, MLL, Pylone, etc.","ENVTECH",
AR2104="AKTIVCO DEFAUT GE &amp; POWER Cabinet","AKTIVCO",
AR2104="AKTIVCO Coupure ENEO &amp; Baisse de tension","AKTIVCO GRID ONLY",
AR2104="Coupure ENEO &amp; Baisse de tension","IHS GRID ONLY",
AR2104="Defaut GE &amp; POWER Cabinet","IHS",
AR2104="Sharing","Partners",
AR2104="Sites strategiques &amp; DataCenter","SST &amp; DC",
AR2104="Exclu","Exclu",
AR2104="SAT","SAT",
AR2104="SPARE-ISSUE","SPARE-ISSUE",
AR2104="Fiber CAmtel","TRANS_FO_CAMTEL",
AR2104="Fiber AOF","Fiber AOF",
AR2104="Projet OCM (HUAWEI)","TRAVAUX-HUAWEI",
AR2104="Projet OCM (NOKIA)","TRAVAUX-NOKIA",
AR2104="ACCESS-ISSUE","ACCESS-ISSUE",
AR2104="Projet OCM (ZTE, NOKIA, autres projets)","TRAVAUX OCM",
AR2104="No root CAuse","No root cause",
AR2104="ODU HS","PDH",
AR2104="IP &amp; VLAN","PDH",
AR2104="Warehouse HUAWEI","SPARE-ISSUE",
AR2104="SPARE-HS","SPARE-ISSUE",
AR2104="Power Telco","BSS",AR2104="no impacts","no impacts"
),"")</f>
        <v>No root cause</v>
      </c>
      <c r="AQ2104" s="40" t="str" cm="1">
        <f t="array" ref="AQ2104">IFERROR(_xlfn.IFS(
AR2104="MPR ISSUE","TX ISSUE",
AR2104="BSS Hardware Issue","RAN ISSUE",
AR2104="Sites strategiques, MLL, Pylone, etc.","ENVTECH",
AR2104="AKTIVCO DEFAUT GE &amp; POWER Cabinet","POWER ISSUE",
AR2104="AKTIVCO Coupure ENEO &amp; Baisse de tension","POWER ISSUE",
AR2104="Coupure ENEO &amp; Baisse de tension","POWER ISSUE",
AR2104="Defaut GE &amp; POWER Cabinet","POWER ISSUE",
AR2104="Sharing","POWER ISSUE",
AR2104="Sites strategiques &amp; DataCenter","POWER ISSUE",
AR2104="Exclu","Exclu",
AR2104="SAT","TX ISSUE",
AR2104="SPARE-ISSUE","SPARE-ISSUE",
AR2104="Fiber CAmtel","TX ISSUE",
AR2104="Fiber AOF","TX ISSUE",
AR2104="Projet OCM (HUAWEI)","TRAVAUX-HUAWEI",
AR2104="Projet OCM (NOKIA)","TRAVAUX -NOKIA",
AR2104="ACCESS-ISSUE","ACCESS-ISSUE",
AR2104="Projet OCM (ZTE, NOKIA, autres projets)","TRAVAUX OCM",
AR2104="No root CAuse","No root cause",
AR2104="ODU HS","TX ISSUE",
AR2104="IP &amp; VLAN","TX ISSUE",
AR2104="Warehouse HUAWEI","SPARE-ISSUE",
AR2104="SPARE-HS","SPARE-ISSUE",
AR2104="Power Telco","RAN ISSUE",AR2104="no impacts","no impacts"
),"")</f>
        <v>No root cause</v>
      </c>
      <c r="AR2104" s="59" t="s">
        <v>5343</v>
      </c>
      <c r="AS2104" s="40" t="str" cm="1">
        <f t="array" ref="AS2104">IFERROR(_xlfn.IFS(
AR2104="MPR ISSUE","ACTIVE",
AR2104="BSS Hardware Issue","ACTIVE",
AR2104="Sites strategiques, MLL, Pylone, etc.","PASSIVE",
AR2104="AKTIVCO DEFAUT GE &amp; POWER Cabinet","PASSIVE",
AR2104="AKTIVCO Coupure ENEO &amp; Baisse de tension","PASSIVE",
AR2104="Coupure ENEO &amp; Baisse de tension","PASSIVE",
AR2104="Defaut GE &amp; POWER Cabinet","PASSIVE",
AR2104="Sharing","PASSIVE",
AR2104="Sites strategiques &amp; DataCenter","PASSIVE",
AR2104="Exclu","Exclu",
AR2104="SAT","ACTIVE",
AR2104="SPARE-ISSUE","SPARE-ISSUE",
AR2104="Fiber CAmtel","ACTIVE",
AR2104="Fiber AOF","ACTIVE",
AR2104="Projet OCM (HUAWEI)","PLANNED WORKS",
AR2104="Projet OCM (NOKIA)","PLANNED WORKS",
AR2104="ACCESS-ISSUE","ACCESS-ISSUE",
AR2104="Projet OCM (ZTE, NOKIA, autres projets)","PLANNED WORKS",
AR2104="No root CAuse","No root cause",
AR2104="ODU HS","ACTIVE",
AR2104="IP &amp; VLAN","ACTIVE",
AR2104="Warehouse HUAWEI","SPARE-ISSUE",
AR2104="SPARE-HS","SPARE-ISSUE",
AR2104="Power Telco","ACTIVE", AR2104="no impacts","no impacts"
),"")</f>
        <v>No root cause</v>
      </c>
      <c r="AT2104" s="99" t="s">
        <v>5661</v>
      </c>
      <c r="AU2104" s="99" t="s">
        <v>724</v>
      </c>
      <c r="AW2104" s="17"/>
      <c r="AX2104" s="17" t="s">
        <v>5536</v>
      </c>
      <c r="AY2104" s="17"/>
      <c r="AZ2104" s="17" t="s">
        <v>5536</v>
      </c>
      <c r="BA2104" s="7"/>
      <c r="BC2104" s="18"/>
      <c r="BD2104" s="18"/>
      <c r="BE2104" s="18"/>
      <c r="BF2104" s="18"/>
      <c r="BG2104" s="18"/>
      <c r="BH2104" s="18"/>
      <c r="BI2104" s="18"/>
      <c r="BJ2104" s="18"/>
      <c r="BK2104" s="18"/>
      <c r="BM2104" s="18"/>
      <c r="BN2104" s="18"/>
      <c r="BO2104" s="18"/>
      <c r="BP2104" s="9" t="s">
        <v>5661</v>
      </c>
      <c r="BQ2104" s="14"/>
      <c r="BR2104" s="102" t="s">
        <v>5536</v>
      </c>
      <c r="BS2104" s="14"/>
      <c r="BT2104" s="14"/>
      <c r="BU2104" s="9"/>
      <c r="BV2104" s="9"/>
      <c r="BW2104" s="9"/>
    </row>
    <row r="2105" spans="1:75" x14ac:dyDescent="0.35">
      <c r="A2105" s="1" t="s">
        <v>788</v>
      </c>
      <c r="B2105" s="8" t="s">
        <v>789</v>
      </c>
      <c r="C2105" s="3" t="s">
        <v>32</v>
      </c>
      <c r="D2105" s="1"/>
      <c r="E2105" s="1"/>
      <c r="F2105" s="3" t="s">
        <v>31</v>
      </c>
      <c r="G2105" s="1" t="s">
        <v>32</v>
      </c>
      <c r="H2105" s="30" t="s">
        <v>5587</v>
      </c>
      <c r="I2105" s="27">
        <v>0</v>
      </c>
      <c r="J2105" s="27">
        <v>0</v>
      </c>
      <c r="K2105" s="27">
        <v>0</v>
      </c>
      <c r="L2105" s="27">
        <v>0</v>
      </c>
      <c r="M2105" s="27">
        <v>0</v>
      </c>
      <c r="N2105" s="27">
        <v>0</v>
      </c>
      <c r="O2105" s="27">
        <v>0</v>
      </c>
      <c r="P2105" s="27">
        <v>0</v>
      </c>
      <c r="Q2105" s="27">
        <v>0</v>
      </c>
      <c r="R2105" s="27">
        <v>0</v>
      </c>
      <c r="S2105" s="80">
        <v>0</v>
      </c>
      <c r="T2105" s="80">
        <v>0</v>
      </c>
      <c r="U2105" s="80">
        <v>0</v>
      </c>
      <c r="V2105" s="80">
        <v>0</v>
      </c>
      <c r="W2105" s="80">
        <v>0</v>
      </c>
      <c r="X2105" s="80">
        <v>0</v>
      </c>
      <c r="Y2105" s="80">
        <v>0</v>
      </c>
      <c r="Z2105" s="80">
        <v>0</v>
      </c>
      <c r="AA2105" s="80">
        <v>0</v>
      </c>
      <c r="AB2105" s="80">
        <v>0</v>
      </c>
      <c r="AC2105" s="80"/>
      <c r="AD2105" s="80">
        <v>0</v>
      </c>
      <c r="AE2105" s="80">
        <v>0</v>
      </c>
      <c r="AF2105" s="80">
        <v>0</v>
      </c>
      <c r="AG2105" s="80"/>
      <c r="AH2105" s="80">
        <v>0</v>
      </c>
      <c r="AI2105" s="80">
        <v>0</v>
      </c>
      <c r="AJ2105" s="80">
        <v>0</v>
      </c>
      <c r="AK2105" s="80">
        <v>0</v>
      </c>
      <c r="AL2105" s="80">
        <v>0</v>
      </c>
      <c r="AM2105" s="80">
        <v>0</v>
      </c>
      <c r="AN2105" s="41" t="s">
        <v>5558</v>
      </c>
      <c r="AO2105" s="41"/>
      <c r="AP2105" s="40" t="str" cm="1">
        <f t="array" ref="AP2105">IFERROR(_xlfn.IFS(
AR2105="MPR ISSUE","PDH",
AR2105="BSS Hardware Issue","BSS",
AR2105="Sites strategiques, MLL, Pylone, etc.","ENVTECH",
AR2105="AKTIVCO DEFAUT GE &amp; POWER Cabinet","AKTIVCO",
AR2105="AKTIVCO Coupure ENEO &amp; Baisse de tension","AKTIVCO GRID ONLY",
AR2105="Coupure ENEO &amp; Baisse de tension","IHS GRID ONLY",
AR2105="Defaut GE &amp; POWER Cabinet","IHS",
AR2105="Sharing","Partners",
AR2105="Sites strategiques &amp; DataCenter","SST &amp; DC",
AR2105="Exclu","Exclu",
AR2105="SAT","SAT",
AR2105="SPARE-ISSUE","SPARE-ISSUE",
AR2105="Fiber CAmtel","TRANS_FO_CAMTEL",
AR2105="Fiber AOF","Fiber AOF",
AR2105="Projet OCM (HUAWEI)","TRAVAUX-HUAWEI",
AR2105="Projet OCM (NOKIA)","TRAVAUX-NOKIA",
AR2105="ACCESS-ISSUE","ACCESS-ISSUE",
AR2105="Projet OCM (ZTE, NOKIA, autres projets)","TRAVAUX OCM",
AR2105="No root CAuse","No root cause",
AR2105="ODU HS","PDH",
AR2105="IP &amp; VLAN","PDH",
AR2105="Warehouse HUAWEI","SPARE-ISSUE",
AR2105="SPARE-HS","SPARE-ISSUE",
AR2105="Power Telco","BSS",AR2105="no impacts","no impacts"
),"")</f>
        <v>No root cause</v>
      </c>
      <c r="AQ2105" s="40" t="str" cm="1">
        <f t="array" ref="AQ2105">IFERROR(_xlfn.IFS(
AR2105="MPR ISSUE","TX ISSUE",
AR2105="BSS Hardware Issue","RAN ISSUE",
AR2105="Sites strategiques, MLL, Pylone, etc.","ENVTECH",
AR2105="AKTIVCO DEFAUT GE &amp; POWER Cabinet","POWER ISSUE",
AR2105="AKTIVCO Coupure ENEO &amp; Baisse de tension","POWER ISSUE",
AR2105="Coupure ENEO &amp; Baisse de tension","POWER ISSUE",
AR2105="Defaut GE &amp; POWER Cabinet","POWER ISSUE",
AR2105="Sharing","POWER ISSUE",
AR2105="Sites strategiques &amp; DataCenter","POWER ISSUE",
AR2105="Exclu","Exclu",
AR2105="SAT","TX ISSUE",
AR2105="SPARE-ISSUE","SPARE-ISSUE",
AR2105="Fiber CAmtel","TX ISSUE",
AR2105="Fiber AOF","TX ISSUE",
AR2105="Projet OCM (HUAWEI)","TRAVAUX-HUAWEI",
AR2105="Projet OCM (NOKIA)","TRAVAUX -NOKIA",
AR2105="ACCESS-ISSUE","ACCESS-ISSUE",
AR2105="Projet OCM (ZTE, NOKIA, autres projets)","TRAVAUX OCM",
AR2105="No root CAuse","No root cause",
AR2105="ODU HS","TX ISSUE",
AR2105="IP &amp; VLAN","TX ISSUE",
AR2105="Warehouse HUAWEI","SPARE-ISSUE",
AR2105="SPARE-HS","SPARE-ISSUE",
AR2105="Power Telco","RAN ISSUE",AR2105="no impacts","no impacts"
),"")</f>
        <v>No root cause</v>
      </c>
      <c r="AR2105" s="59" t="s">
        <v>5343</v>
      </c>
      <c r="AS2105" s="40" t="str" cm="1">
        <f t="array" ref="AS2105">IFERROR(_xlfn.IFS(
AR2105="MPR ISSUE","ACTIVE",
AR2105="BSS Hardware Issue","ACTIVE",
AR2105="Sites strategiques, MLL, Pylone, etc.","PASSIVE",
AR2105="AKTIVCO DEFAUT GE &amp; POWER Cabinet","PASSIVE",
AR2105="AKTIVCO Coupure ENEO &amp; Baisse de tension","PASSIVE",
AR2105="Coupure ENEO &amp; Baisse de tension","PASSIVE",
AR2105="Defaut GE &amp; POWER Cabinet","PASSIVE",
AR2105="Sharing","PASSIVE",
AR2105="Sites strategiques &amp; DataCenter","PASSIVE",
AR2105="Exclu","Exclu",
AR2105="SAT","ACTIVE",
AR2105="SPARE-ISSUE","SPARE-ISSUE",
AR2105="Fiber CAmtel","ACTIVE",
AR2105="Fiber AOF","ACTIVE",
AR2105="Projet OCM (HUAWEI)","PLANNED WORKS",
AR2105="Projet OCM (NOKIA)","PLANNED WORKS",
AR2105="ACCESS-ISSUE","ACCESS-ISSUE",
AR2105="Projet OCM (ZTE, NOKIA, autres projets)","PLANNED WORKS",
AR2105="No root CAuse","No root cause",
AR2105="ODU HS","ACTIVE",
AR2105="IP &amp; VLAN","ACTIVE",
AR2105="Warehouse HUAWEI","SPARE-ISSUE",
AR2105="SPARE-HS","SPARE-ISSUE",
AR2105="Power Telco","ACTIVE", AR2105="no impacts","no impacts"
),"")</f>
        <v>No root cause</v>
      </c>
      <c r="AT2105" s="99" t="s">
        <v>5661</v>
      </c>
      <c r="AU2105" s="99" t="s">
        <v>789</v>
      </c>
      <c r="AW2105" s="17"/>
      <c r="AX2105" s="17" t="s">
        <v>5536</v>
      </c>
      <c r="AY2105" s="17"/>
      <c r="AZ2105" s="17" t="s">
        <v>5536</v>
      </c>
      <c r="BA2105" s="7"/>
      <c r="BC2105" s="18"/>
      <c r="BD2105" s="18"/>
      <c r="BE2105" s="18"/>
      <c r="BF2105" s="18"/>
      <c r="BG2105" s="18"/>
      <c r="BH2105" s="18"/>
      <c r="BI2105" s="18"/>
      <c r="BJ2105" s="18"/>
      <c r="BK2105" s="18"/>
      <c r="BM2105" s="18"/>
      <c r="BN2105" s="18"/>
      <c r="BO2105" s="18"/>
      <c r="BP2105" s="9" t="s">
        <v>5661</v>
      </c>
      <c r="BQ2105" s="14"/>
      <c r="BR2105" s="102" t="s">
        <v>5536</v>
      </c>
      <c r="BS2105" s="14"/>
      <c r="BT2105" s="14"/>
      <c r="BU2105" s="9"/>
      <c r="BV2105" s="9"/>
      <c r="BW2105" s="9"/>
    </row>
    <row r="2106" spans="1:75" x14ac:dyDescent="0.35">
      <c r="A2106" s="1" t="s">
        <v>766</v>
      </c>
      <c r="B2106" s="8" t="s">
        <v>767</v>
      </c>
      <c r="C2106" s="3" t="s">
        <v>32</v>
      </c>
      <c r="D2106" s="1" t="s">
        <v>11</v>
      </c>
      <c r="E2106" s="1" t="s">
        <v>12</v>
      </c>
      <c r="F2106" s="3" t="s">
        <v>31</v>
      </c>
      <c r="G2106" s="1" t="s">
        <v>32</v>
      </c>
      <c r="H2106" s="30" t="s">
        <v>5587</v>
      </c>
      <c r="I2106" s="27">
        <v>0</v>
      </c>
      <c r="J2106" s="27">
        <v>0</v>
      </c>
      <c r="K2106" s="27">
        <v>0</v>
      </c>
      <c r="L2106" s="27">
        <v>0</v>
      </c>
      <c r="M2106" s="27">
        <v>0</v>
      </c>
      <c r="N2106" s="27">
        <v>0</v>
      </c>
      <c r="O2106" s="27">
        <v>0</v>
      </c>
      <c r="P2106" s="27">
        <v>0</v>
      </c>
      <c r="Q2106" s="27">
        <v>0</v>
      </c>
      <c r="R2106" s="27">
        <v>0</v>
      </c>
      <c r="S2106" s="80">
        <v>0</v>
      </c>
      <c r="T2106" s="80">
        <v>0</v>
      </c>
      <c r="U2106" s="80">
        <v>0</v>
      </c>
      <c r="V2106" s="80">
        <v>0</v>
      </c>
      <c r="W2106" s="80">
        <v>0</v>
      </c>
      <c r="X2106" s="80">
        <v>0</v>
      </c>
      <c r="Y2106" s="80">
        <v>0</v>
      </c>
      <c r="Z2106" s="80">
        <v>0</v>
      </c>
      <c r="AA2106" s="80">
        <v>0</v>
      </c>
      <c r="AB2106" s="80">
        <v>0</v>
      </c>
      <c r="AC2106" s="80"/>
      <c r="AD2106" s="80">
        <v>0</v>
      </c>
      <c r="AE2106" s="80">
        <v>0</v>
      </c>
      <c r="AF2106" s="80">
        <v>0</v>
      </c>
      <c r="AG2106" s="80"/>
      <c r="AH2106" s="80">
        <v>0</v>
      </c>
      <c r="AI2106" s="80">
        <v>0</v>
      </c>
      <c r="AJ2106" s="80">
        <v>0</v>
      </c>
      <c r="AK2106" s="80">
        <v>0</v>
      </c>
      <c r="AL2106" s="80">
        <v>0</v>
      </c>
      <c r="AM2106" s="80">
        <v>0</v>
      </c>
      <c r="AN2106" s="41" t="s">
        <v>5558</v>
      </c>
      <c r="AO2106" s="41"/>
      <c r="AP2106" s="40" t="str" cm="1">
        <f t="array" ref="AP2106">IFERROR(_xlfn.IFS(
AR2106="MPR ISSUE","PDH",
AR2106="BSS Hardware Issue","BSS",
AR2106="Sites strategiques, MLL, Pylone, etc.","ENVTECH",
AR2106="AKTIVCO DEFAUT GE &amp; POWER Cabinet","AKTIVCO",
AR2106="AKTIVCO Coupure ENEO &amp; Baisse de tension","AKTIVCO GRID ONLY",
AR2106="Coupure ENEO &amp; Baisse de tension","IHS GRID ONLY",
AR2106="Defaut GE &amp; POWER Cabinet","IHS",
AR2106="Sharing","Partners",
AR2106="Sites strategiques &amp; DataCenter","SST &amp; DC",
AR2106="Exclu","Exclu",
AR2106="SAT","SAT",
AR2106="SPARE-ISSUE","SPARE-ISSUE",
AR2106="Fiber CAmtel","TRANS_FO_CAMTEL",
AR2106="Fiber AOF","Fiber AOF",
AR2106="Projet OCM (HUAWEI)","TRAVAUX-HUAWEI",
AR2106="Projet OCM (NOKIA)","TRAVAUX-NOKIA",
AR2106="ACCESS-ISSUE","ACCESS-ISSUE",
AR2106="Projet OCM (ZTE, NOKIA, autres projets)","TRAVAUX OCM",
AR2106="No root CAuse","No root cause",
AR2106="ODU HS","PDH",
AR2106="IP &amp; VLAN","PDH",
AR2106="Warehouse HUAWEI","SPARE-ISSUE",
AR2106="SPARE-HS","SPARE-ISSUE",
AR2106="Power Telco","BSS",AR2106="no impacts","no impacts"
),"")</f>
        <v>No root cause</v>
      </c>
      <c r="AQ2106" s="40" t="str" cm="1">
        <f t="array" ref="AQ2106">IFERROR(_xlfn.IFS(
AR2106="MPR ISSUE","TX ISSUE",
AR2106="BSS Hardware Issue","RAN ISSUE",
AR2106="Sites strategiques, MLL, Pylone, etc.","ENVTECH",
AR2106="AKTIVCO DEFAUT GE &amp; POWER Cabinet","POWER ISSUE",
AR2106="AKTIVCO Coupure ENEO &amp; Baisse de tension","POWER ISSUE",
AR2106="Coupure ENEO &amp; Baisse de tension","POWER ISSUE",
AR2106="Defaut GE &amp; POWER Cabinet","POWER ISSUE",
AR2106="Sharing","POWER ISSUE",
AR2106="Sites strategiques &amp; DataCenter","POWER ISSUE",
AR2106="Exclu","Exclu",
AR2106="SAT","TX ISSUE",
AR2106="SPARE-ISSUE","SPARE-ISSUE",
AR2106="Fiber CAmtel","TX ISSUE",
AR2106="Fiber AOF","TX ISSUE",
AR2106="Projet OCM (HUAWEI)","TRAVAUX-HUAWEI",
AR2106="Projet OCM (NOKIA)","TRAVAUX -NOKIA",
AR2106="ACCESS-ISSUE","ACCESS-ISSUE",
AR2106="Projet OCM (ZTE, NOKIA, autres projets)","TRAVAUX OCM",
AR2106="No root CAuse","No root cause",
AR2106="ODU HS","TX ISSUE",
AR2106="IP &amp; VLAN","TX ISSUE",
AR2106="Warehouse HUAWEI","SPARE-ISSUE",
AR2106="SPARE-HS","SPARE-ISSUE",
AR2106="Power Telco","RAN ISSUE",AR2106="no impacts","no impacts"
),"")</f>
        <v>No root cause</v>
      </c>
      <c r="AR2106" s="59" t="s">
        <v>5343</v>
      </c>
      <c r="AS2106" s="40" t="str" cm="1">
        <f t="array" ref="AS2106">IFERROR(_xlfn.IFS(
AR2106="MPR ISSUE","ACTIVE",
AR2106="BSS Hardware Issue","ACTIVE",
AR2106="Sites strategiques, MLL, Pylone, etc.","PASSIVE",
AR2106="AKTIVCO DEFAUT GE &amp; POWER Cabinet","PASSIVE",
AR2106="AKTIVCO Coupure ENEO &amp; Baisse de tension","PASSIVE",
AR2106="Coupure ENEO &amp; Baisse de tension","PASSIVE",
AR2106="Defaut GE &amp; POWER Cabinet","PASSIVE",
AR2106="Sharing","PASSIVE",
AR2106="Sites strategiques &amp; DataCenter","PASSIVE",
AR2106="Exclu","Exclu",
AR2106="SAT","ACTIVE",
AR2106="SPARE-ISSUE","SPARE-ISSUE",
AR2106="Fiber CAmtel","ACTIVE",
AR2106="Fiber AOF","ACTIVE",
AR2106="Projet OCM (HUAWEI)","PLANNED WORKS",
AR2106="Projet OCM (NOKIA)","PLANNED WORKS",
AR2106="ACCESS-ISSUE","ACCESS-ISSUE",
AR2106="Projet OCM (ZTE, NOKIA, autres projets)","PLANNED WORKS",
AR2106="No root CAuse","No root cause",
AR2106="ODU HS","ACTIVE",
AR2106="IP &amp; VLAN","ACTIVE",
AR2106="Warehouse HUAWEI","SPARE-ISSUE",
AR2106="SPARE-HS","SPARE-ISSUE",
AR2106="Power Telco","ACTIVE", AR2106="no impacts","no impacts"
),"")</f>
        <v>No root cause</v>
      </c>
      <c r="AT2106" s="99" t="s">
        <v>5661</v>
      </c>
      <c r="AU2106" s="99" t="s">
        <v>767</v>
      </c>
      <c r="AW2106" s="17"/>
      <c r="AX2106" s="17" t="s">
        <v>5536</v>
      </c>
      <c r="AY2106" s="17"/>
      <c r="AZ2106" s="17" t="s">
        <v>5536</v>
      </c>
      <c r="BA2106" s="7"/>
      <c r="BC2106" s="18"/>
      <c r="BD2106" s="18"/>
      <c r="BE2106" s="18"/>
      <c r="BF2106" s="18"/>
      <c r="BG2106" s="18"/>
      <c r="BH2106" s="18"/>
      <c r="BI2106" s="18"/>
      <c r="BJ2106" s="18"/>
      <c r="BK2106" s="18"/>
      <c r="BM2106" s="18"/>
      <c r="BN2106" s="18"/>
      <c r="BO2106" s="18"/>
      <c r="BP2106" s="9" t="s">
        <v>5661</v>
      </c>
      <c r="BQ2106" s="14"/>
      <c r="BR2106" s="102" t="s">
        <v>5536</v>
      </c>
      <c r="BS2106" s="14"/>
      <c r="BT2106" s="14"/>
      <c r="BU2106" s="9"/>
      <c r="BV2106" s="9"/>
      <c r="BW2106" s="9"/>
    </row>
    <row r="2107" spans="1:75" x14ac:dyDescent="0.35">
      <c r="A2107" s="1" t="s">
        <v>874</v>
      </c>
      <c r="B2107" s="8" t="s">
        <v>875</v>
      </c>
      <c r="C2107" s="3" t="s">
        <v>32</v>
      </c>
      <c r="D2107" s="1" t="s">
        <v>11</v>
      </c>
      <c r="E2107" s="1" t="s">
        <v>12</v>
      </c>
      <c r="F2107" s="3" t="s">
        <v>31</v>
      </c>
      <c r="G2107" s="1" t="s">
        <v>32</v>
      </c>
      <c r="H2107" s="30" t="s">
        <v>5587</v>
      </c>
      <c r="I2107" s="27">
        <v>0.15958828078405901</v>
      </c>
      <c r="J2107" s="27">
        <v>0</v>
      </c>
      <c r="K2107" s="27">
        <v>0</v>
      </c>
      <c r="L2107" s="27">
        <v>0</v>
      </c>
      <c r="M2107" s="27">
        <v>0</v>
      </c>
      <c r="N2107" s="27">
        <v>0</v>
      </c>
      <c r="O2107" s="27">
        <v>0</v>
      </c>
      <c r="P2107" s="27">
        <v>0</v>
      </c>
      <c r="Q2107" s="27">
        <v>1.2432119691923991</v>
      </c>
      <c r="R2107" s="27">
        <v>0</v>
      </c>
      <c r="S2107" s="80">
        <v>0</v>
      </c>
      <c r="T2107" s="80">
        <v>0</v>
      </c>
      <c r="U2107" s="80">
        <v>0</v>
      </c>
      <c r="V2107" s="80">
        <v>0</v>
      </c>
      <c r="W2107" s="80">
        <v>0</v>
      </c>
      <c r="X2107" s="80">
        <v>0</v>
      </c>
      <c r="Y2107" s="80">
        <v>0</v>
      </c>
      <c r="Z2107" s="80">
        <v>0</v>
      </c>
      <c r="AA2107" s="80">
        <v>0</v>
      </c>
      <c r="AB2107" s="80">
        <v>0</v>
      </c>
      <c r="AC2107" s="80"/>
      <c r="AD2107" s="80">
        <v>0</v>
      </c>
      <c r="AE2107" s="80">
        <v>0</v>
      </c>
      <c r="AF2107" s="80">
        <v>0</v>
      </c>
      <c r="AG2107" s="80"/>
      <c r="AH2107" s="80">
        <v>0</v>
      </c>
      <c r="AI2107" s="80">
        <v>0</v>
      </c>
      <c r="AJ2107" s="80">
        <v>0</v>
      </c>
      <c r="AK2107" s="80">
        <v>0</v>
      </c>
      <c r="AL2107" s="80">
        <v>0</v>
      </c>
      <c r="AM2107" s="80">
        <v>0</v>
      </c>
      <c r="AN2107" s="41" t="s">
        <v>5558</v>
      </c>
      <c r="AO2107" s="41"/>
      <c r="AP2107" s="40" t="str" cm="1">
        <f t="array" ref="AP2107">IFERROR(_xlfn.IFS(
AR2107="MPR ISSUE","PDH",
AR2107="BSS Hardware Issue","BSS",
AR2107="Sites strategiques, MLL, Pylone, etc.","ENVTECH",
AR2107="AKTIVCO DEFAUT GE &amp; POWER Cabinet","AKTIVCO",
AR2107="AKTIVCO Coupure ENEO &amp; Baisse de tension","AKTIVCO GRID ONLY",
AR2107="Coupure ENEO &amp; Baisse de tension","IHS GRID ONLY",
AR2107="Defaut GE &amp; POWER Cabinet","IHS",
AR2107="Sharing","Partners",
AR2107="Sites strategiques &amp; DataCenter","SST &amp; DC",
AR2107="Exclu","Exclu",
AR2107="SAT","SAT",
AR2107="SPARE-ISSUE","SPARE-ISSUE",
AR2107="Fiber CAmtel","TRANS_FO_CAMTEL",
AR2107="Fiber AOF","Fiber AOF",
AR2107="Projet OCM (HUAWEI)","TRAVAUX-HUAWEI",
AR2107="Projet OCM (NOKIA)","TRAVAUX-NOKIA",
AR2107="ACCESS-ISSUE","ACCESS-ISSUE",
AR2107="Projet OCM (ZTE, NOKIA, autres projets)","TRAVAUX OCM",
AR2107="No root CAuse","No root cause",
AR2107="ODU HS","PDH",
AR2107="IP &amp; VLAN","PDH",
AR2107="Warehouse HUAWEI","SPARE-ISSUE",
AR2107="SPARE-HS","SPARE-ISSUE",
AR2107="Power Telco","BSS",AR2107="no impacts","no impacts"
),"")</f>
        <v>No root cause</v>
      </c>
      <c r="AQ2107" s="40" t="str" cm="1">
        <f t="array" ref="AQ2107">IFERROR(_xlfn.IFS(
AR2107="MPR ISSUE","TX ISSUE",
AR2107="BSS Hardware Issue","RAN ISSUE",
AR2107="Sites strategiques, MLL, Pylone, etc.","ENVTECH",
AR2107="AKTIVCO DEFAUT GE &amp; POWER Cabinet","POWER ISSUE",
AR2107="AKTIVCO Coupure ENEO &amp; Baisse de tension","POWER ISSUE",
AR2107="Coupure ENEO &amp; Baisse de tension","POWER ISSUE",
AR2107="Defaut GE &amp; POWER Cabinet","POWER ISSUE",
AR2107="Sharing","POWER ISSUE",
AR2107="Sites strategiques &amp; DataCenter","POWER ISSUE",
AR2107="Exclu","Exclu",
AR2107="SAT","TX ISSUE",
AR2107="SPARE-ISSUE","SPARE-ISSUE",
AR2107="Fiber CAmtel","TX ISSUE",
AR2107="Fiber AOF","TX ISSUE",
AR2107="Projet OCM (HUAWEI)","TRAVAUX-HUAWEI",
AR2107="Projet OCM (NOKIA)","TRAVAUX -NOKIA",
AR2107="ACCESS-ISSUE","ACCESS-ISSUE",
AR2107="Projet OCM (ZTE, NOKIA, autres projets)","TRAVAUX OCM",
AR2107="No root CAuse","No root cause",
AR2107="ODU HS","TX ISSUE",
AR2107="IP &amp; VLAN","TX ISSUE",
AR2107="Warehouse HUAWEI","SPARE-ISSUE",
AR2107="SPARE-HS","SPARE-ISSUE",
AR2107="Power Telco","RAN ISSUE",AR2107="no impacts","no impacts"
),"")</f>
        <v>No root cause</v>
      </c>
      <c r="AR2107" s="59" t="s">
        <v>5343</v>
      </c>
      <c r="AS2107" s="40" t="str" cm="1">
        <f t="array" ref="AS2107">IFERROR(_xlfn.IFS(
AR2107="MPR ISSUE","ACTIVE",
AR2107="BSS Hardware Issue","ACTIVE",
AR2107="Sites strategiques, MLL, Pylone, etc.","PASSIVE",
AR2107="AKTIVCO DEFAUT GE &amp; POWER Cabinet","PASSIVE",
AR2107="AKTIVCO Coupure ENEO &amp; Baisse de tension","PASSIVE",
AR2107="Coupure ENEO &amp; Baisse de tension","PASSIVE",
AR2107="Defaut GE &amp; POWER Cabinet","PASSIVE",
AR2107="Sharing","PASSIVE",
AR2107="Sites strategiques &amp; DataCenter","PASSIVE",
AR2107="Exclu","Exclu",
AR2107="SAT","ACTIVE",
AR2107="SPARE-ISSUE","SPARE-ISSUE",
AR2107="Fiber CAmtel","ACTIVE",
AR2107="Fiber AOF","ACTIVE",
AR2107="Projet OCM (HUAWEI)","PLANNED WORKS",
AR2107="Projet OCM (NOKIA)","PLANNED WORKS",
AR2107="ACCESS-ISSUE","ACCESS-ISSUE",
AR2107="Projet OCM (ZTE, NOKIA, autres projets)","PLANNED WORKS",
AR2107="No root CAuse","No root cause",
AR2107="ODU HS","ACTIVE",
AR2107="IP &amp; VLAN","ACTIVE",
AR2107="Warehouse HUAWEI","SPARE-ISSUE",
AR2107="SPARE-HS","SPARE-ISSUE",
AR2107="Power Telco","ACTIVE", AR2107="no impacts","no impacts"
),"")</f>
        <v>No root cause</v>
      </c>
      <c r="AT2107" s="99" t="s">
        <v>5661</v>
      </c>
      <c r="AU2107" s="99" t="s">
        <v>875</v>
      </c>
      <c r="AW2107" s="17"/>
      <c r="AX2107" s="17" t="s">
        <v>5536</v>
      </c>
      <c r="AY2107" s="17"/>
      <c r="AZ2107" s="17" t="s">
        <v>5536</v>
      </c>
      <c r="BA2107" s="7"/>
      <c r="BC2107" s="18"/>
      <c r="BD2107" s="18"/>
      <c r="BE2107" s="18"/>
      <c r="BF2107" s="18"/>
      <c r="BG2107" s="18"/>
      <c r="BH2107" s="18"/>
      <c r="BI2107" s="18"/>
      <c r="BJ2107" s="18"/>
      <c r="BK2107" s="18"/>
      <c r="BM2107" s="18"/>
      <c r="BN2107" s="18"/>
      <c r="BO2107" s="18"/>
      <c r="BP2107" s="9" t="s">
        <v>5661</v>
      </c>
      <c r="BQ2107" s="14"/>
      <c r="BR2107" s="102" t="s">
        <v>5536</v>
      </c>
      <c r="BS2107" s="14"/>
      <c r="BT2107" s="14"/>
      <c r="BU2107" s="9"/>
      <c r="BV2107" s="9"/>
      <c r="BW2107" s="9"/>
    </row>
    <row r="2108" spans="1:75" x14ac:dyDescent="0.35">
      <c r="A2108" s="1" t="s">
        <v>218</v>
      </c>
      <c r="B2108" s="8" t="s">
        <v>219</v>
      </c>
      <c r="C2108" s="3" t="s">
        <v>102</v>
      </c>
      <c r="D2108" s="1" t="s">
        <v>21</v>
      </c>
      <c r="E2108" s="1" t="s">
        <v>36</v>
      </c>
      <c r="F2108" s="3" t="s">
        <v>102</v>
      </c>
      <c r="G2108" s="1" t="s">
        <v>220</v>
      </c>
      <c r="H2108" s="28" t="s">
        <v>5601</v>
      </c>
      <c r="I2108" s="27">
        <v>0</v>
      </c>
      <c r="J2108" s="27">
        <v>0</v>
      </c>
      <c r="K2108" s="27">
        <v>0</v>
      </c>
      <c r="L2108" s="27">
        <v>0</v>
      </c>
      <c r="M2108" s="27">
        <v>0</v>
      </c>
      <c r="N2108" s="27">
        <v>0</v>
      </c>
      <c r="O2108" s="27">
        <v>0</v>
      </c>
      <c r="P2108" s="27">
        <v>0</v>
      </c>
      <c r="Q2108" s="27">
        <v>0</v>
      </c>
      <c r="R2108" s="27">
        <v>0</v>
      </c>
      <c r="S2108" s="80">
        <v>0</v>
      </c>
      <c r="T2108" s="80">
        <v>0</v>
      </c>
      <c r="U2108" s="80">
        <v>0</v>
      </c>
      <c r="V2108" s="80">
        <v>0</v>
      </c>
      <c r="W2108" s="80">
        <v>0</v>
      </c>
      <c r="X2108" s="80">
        <v>0</v>
      </c>
      <c r="Y2108" s="80">
        <v>0</v>
      </c>
      <c r="Z2108" s="80">
        <v>0</v>
      </c>
      <c r="AA2108" s="80">
        <v>0</v>
      </c>
      <c r="AB2108" s="80">
        <v>0</v>
      </c>
      <c r="AC2108" s="80"/>
      <c r="AD2108" s="80">
        <v>0</v>
      </c>
      <c r="AE2108" s="80">
        <v>0</v>
      </c>
      <c r="AF2108" s="80">
        <v>0</v>
      </c>
      <c r="AG2108" s="80"/>
      <c r="AH2108" s="80">
        <v>0</v>
      </c>
      <c r="AI2108" s="80">
        <v>0</v>
      </c>
      <c r="AJ2108" s="80">
        <v>0</v>
      </c>
      <c r="AK2108" s="80">
        <v>0</v>
      </c>
      <c r="AL2108" s="80">
        <v>0</v>
      </c>
      <c r="AM2108" s="80">
        <v>0</v>
      </c>
      <c r="AN2108" s="41" t="s">
        <v>5558</v>
      </c>
      <c r="AO2108" s="41"/>
      <c r="AP2108" s="40" t="str" cm="1">
        <f t="array" ref="AP2108">IFERROR(_xlfn.IFS(
AR2108="MPR ISSUE","PDH",
AR2108="BSS Hardware Issue","BSS",
AR2108="Sites strategiques, MLL, Pylone, etc.","ENVTECH",
AR2108="AKTIVCO DEFAUT GE &amp; POWER Cabinet","AKTIVCO",
AR2108="AKTIVCO Coupure ENEO &amp; Baisse de tension","AKTIVCO GRID ONLY",
AR2108="Coupure ENEO &amp; Baisse de tension","IHS GRID ONLY",
AR2108="Defaut GE &amp; POWER Cabinet","IHS",
AR2108="Sharing","Partners",
AR2108="Sites strategiques &amp; DataCenter","SST &amp; DC",
AR2108="Exclu","Exclu",
AR2108="SAT","SAT",
AR2108="SPARE-ISSUE","SPARE-ISSUE",
AR2108="Fiber CAmtel","TRANS_FO_CAMTEL",
AR2108="Fiber AOF","Fiber AOF",
AR2108="Projet OCM (HUAWEI)","TRAVAUX-HUAWEI",
AR2108="Projet OCM (NOKIA)","TRAVAUX-NOKIA",
AR2108="ACCESS-ISSUE","ACCESS-ISSUE",
AR2108="Projet OCM (ZTE, NOKIA, autres projets)","TRAVAUX OCM",
AR2108="No root CAuse","No root cause",
AR2108="ODU HS","PDH",
AR2108="IP &amp; VLAN","PDH",
AR2108="Warehouse HUAWEI","SPARE-ISSUE",
AR2108="SPARE-HS","SPARE-ISSUE",
AR2108="Power Telco","BSS",AR2108="no impacts","no impacts"
),"")</f>
        <v>No root cause</v>
      </c>
      <c r="AQ2108" s="40" t="str" cm="1">
        <f t="array" ref="AQ2108">IFERROR(_xlfn.IFS(
AR2108="MPR ISSUE","TX ISSUE",
AR2108="BSS Hardware Issue","RAN ISSUE",
AR2108="Sites strategiques, MLL, Pylone, etc.","ENVTECH",
AR2108="AKTIVCO DEFAUT GE &amp; POWER Cabinet","POWER ISSUE",
AR2108="AKTIVCO Coupure ENEO &amp; Baisse de tension","POWER ISSUE",
AR2108="Coupure ENEO &amp; Baisse de tension","POWER ISSUE",
AR2108="Defaut GE &amp; POWER Cabinet","POWER ISSUE",
AR2108="Sharing","POWER ISSUE",
AR2108="Sites strategiques &amp; DataCenter","POWER ISSUE",
AR2108="Exclu","Exclu",
AR2108="SAT","TX ISSUE",
AR2108="SPARE-ISSUE","SPARE-ISSUE",
AR2108="Fiber CAmtel","TX ISSUE",
AR2108="Fiber AOF","TX ISSUE",
AR2108="Projet OCM (HUAWEI)","TRAVAUX-HUAWEI",
AR2108="Projet OCM (NOKIA)","TRAVAUX -NOKIA",
AR2108="ACCESS-ISSUE","ACCESS-ISSUE",
AR2108="Projet OCM (ZTE, NOKIA, autres projets)","TRAVAUX OCM",
AR2108="No root CAuse","No root cause",
AR2108="ODU HS","TX ISSUE",
AR2108="IP &amp; VLAN","TX ISSUE",
AR2108="Warehouse HUAWEI","SPARE-ISSUE",
AR2108="SPARE-HS","SPARE-ISSUE",
AR2108="Power Telco","RAN ISSUE",AR2108="no impacts","no impacts"
),"")</f>
        <v>No root cause</v>
      </c>
      <c r="AR2108" s="59" t="s">
        <v>5343</v>
      </c>
      <c r="AS2108" s="40" t="str" cm="1">
        <f t="array" ref="AS2108">IFERROR(_xlfn.IFS(
AR2108="MPR ISSUE","ACTIVE",
AR2108="BSS Hardware Issue","ACTIVE",
AR2108="Sites strategiques, MLL, Pylone, etc.","PASSIVE",
AR2108="AKTIVCO DEFAUT GE &amp; POWER Cabinet","PASSIVE",
AR2108="AKTIVCO Coupure ENEO &amp; Baisse de tension","PASSIVE",
AR2108="Coupure ENEO &amp; Baisse de tension","PASSIVE",
AR2108="Defaut GE &amp; POWER Cabinet","PASSIVE",
AR2108="Sharing","PASSIVE",
AR2108="Sites strategiques &amp; DataCenter","PASSIVE",
AR2108="Exclu","Exclu",
AR2108="SAT","ACTIVE",
AR2108="SPARE-ISSUE","SPARE-ISSUE",
AR2108="Fiber CAmtel","ACTIVE",
AR2108="Fiber AOF","ACTIVE",
AR2108="Projet OCM (HUAWEI)","PLANNED WORKS",
AR2108="Projet OCM (NOKIA)","PLANNED WORKS",
AR2108="ACCESS-ISSUE","ACCESS-ISSUE",
AR2108="Projet OCM (ZTE, NOKIA, autres projets)","PLANNED WORKS",
AR2108="No root CAuse","No root cause",
AR2108="ODU HS","ACTIVE",
AR2108="IP &amp; VLAN","ACTIVE",
AR2108="Warehouse HUAWEI","SPARE-ISSUE",
AR2108="SPARE-HS","SPARE-ISSUE",
AR2108="Power Telco","ACTIVE", AR2108="no impacts","no impacts"
),"")</f>
        <v>No root cause</v>
      </c>
      <c r="AT2108" s="99" t="s">
        <v>5661</v>
      </c>
      <c r="AU2108" s="99" t="s">
        <v>219</v>
      </c>
      <c r="AW2108" s="17"/>
      <c r="AX2108" s="17" t="s">
        <v>5536</v>
      </c>
      <c r="AY2108" s="17"/>
      <c r="AZ2108" s="17" t="s">
        <v>5536</v>
      </c>
      <c r="BA2108" s="7"/>
      <c r="BC2108" s="18"/>
      <c r="BD2108" s="18"/>
      <c r="BE2108" s="18"/>
      <c r="BF2108" s="18"/>
      <c r="BG2108" s="18"/>
      <c r="BH2108" s="18"/>
      <c r="BI2108" s="18"/>
      <c r="BJ2108" s="18"/>
      <c r="BK2108" s="18"/>
      <c r="BM2108" s="18"/>
      <c r="BN2108" s="18"/>
      <c r="BO2108" s="18"/>
      <c r="BP2108" s="9" t="s">
        <v>5661</v>
      </c>
      <c r="BQ2108" s="14"/>
      <c r="BR2108" s="102" t="s">
        <v>5536</v>
      </c>
      <c r="BS2108" s="14"/>
      <c r="BT2108" s="14"/>
      <c r="BU2108" s="9"/>
      <c r="BV2108" s="9"/>
      <c r="BW2108" s="9"/>
    </row>
    <row r="2109" spans="1:75" x14ac:dyDescent="0.35">
      <c r="A2109" s="1" t="s">
        <v>930</v>
      </c>
      <c r="B2109" s="8" t="s">
        <v>931</v>
      </c>
      <c r="C2109" s="3" t="s">
        <v>24</v>
      </c>
      <c r="D2109" s="1" t="s">
        <v>11</v>
      </c>
      <c r="E2109" s="1" t="s">
        <v>12</v>
      </c>
      <c r="F2109" s="3" t="s">
        <v>23</v>
      </c>
      <c r="G2109" s="1" t="s">
        <v>24</v>
      </c>
      <c r="H2109" s="28" t="s">
        <v>5589</v>
      </c>
      <c r="I2109" s="27">
        <v>0</v>
      </c>
      <c r="J2109" s="27">
        <v>0</v>
      </c>
      <c r="K2109" s="27">
        <v>0</v>
      </c>
      <c r="L2109" s="27">
        <v>0</v>
      </c>
      <c r="M2109" s="27">
        <v>0</v>
      </c>
      <c r="N2109" s="27">
        <v>0</v>
      </c>
      <c r="O2109" s="27">
        <v>0</v>
      </c>
      <c r="P2109" s="27">
        <v>0</v>
      </c>
      <c r="Q2109" s="27">
        <v>0</v>
      </c>
      <c r="R2109" s="27">
        <v>0</v>
      </c>
      <c r="S2109" s="80">
        <v>0</v>
      </c>
      <c r="T2109" s="80">
        <v>0</v>
      </c>
      <c r="U2109" s="80">
        <v>0</v>
      </c>
      <c r="V2109" s="80">
        <v>0</v>
      </c>
      <c r="W2109" s="80">
        <v>0</v>
      </c>
      <c r="X2109" s="80">
        <v>0</v>
      </c>
      <c r="Y2109" s="80">
        <v>0</v>
      </c>
      <c r="Z2109" s="80">
        <v>0</v>
      </c>
      <c r="AA2109" s="80">
        <v>0</v>
      </c>
      <c r="AB2109" s="80">
        <v>0</v>
      </c>
      <c r="AC2109" s="80"/>
      <c r="AD2109" s="80">
        <v>0</v>
      </c>
      <c r="AE2109" s="80">
        <v>0</v>
      </c>
      <c r="AF2109" s="80">
        <v>0</v>
      </c>
      <c r="AG2109" s="80"/>
      <c r="AH2109" s="80">
        <v>0</v>
      </c>
      <c r="AI2109" s="80">
        <v>0</v>
      </c>
      <c r="AJ2109" s="80">
        <v>0</v>
      </c>
      <c r="AK2109" s="80">
        <v>0</v>
      </c>
      <c r="AL2109" s="80">
        <v>0</v>
      </c>
      <c r="AM2109" s="80">
        <v>0</v>
      </c>
      <c r="AN2109" s="41" t="s">
        <v>5558</v>
      </c>
      <c r="AO2109" s="41"/>
      <c r="AP2109" s="40" t="str" cm="1">
        <f t="array" ref="AP2109">IFERROR(_xlfn.IFS(
AR2109="MPR ISSUE","PDH",
AR2109="BSS Hardware Issue","BSS",
AR2109="Sites strategiques, MLL, Pylone, etc.","ENVTECH",
AR2109="AKTIVCO DEFAUT GE &amp; POWER Cabinet","AKTIVCO",
AR2109="AKTIVCO Coupure ENEO &amp; Baisse de tension","AKTIVCO GRID ONLY",
AR2109="Coupure ENEO &amp; Baisse de tension","IHS GRID ONLY",
AR2109="Defaut GE &amp; POWER Cabinet","IHS",
AR2109="Sharing","Partners",
AR2109="Sites strategiques &amp; DataCenter","SST &amp; DC",
AR2109="Exclu","Exclu",
AR2109="SAT","SAT",
AR2109="SPARE-ISSUE","SPARE-ISSUE",
AR2109="Fiber CAmtel","TRANS_FO_CAMTEL",
AR2109="Fiber AOF","Fiber AOF",
AR2109="Projet OCM (HUAWEI)","TRAVAUX-HUAWEI",
AR2109="Projet OCM (NOKIA)","TRAVAUX-NOKIA",
AR2109="ACCESS-ISSUE","ACCESS-ISSUE",
AR2109="Projet OCM (ZTE, NOKIA, autres projets)","TRAVAUX OCM",
AR2109="No root CAuse","No root cause",
AR2109="ODU HS","PDH",
AR2109="IP &amp; VLAN","PDH",
AR2109="Warehouse HUAWEI","SPARE-ISSUE",
AR2109="SPARE-HS","SPARE-ISSUE",
AR2109="Power Telco","BSS",AR2109="no impacts","no impacts"
),"")</f>
        <v>No root cause</v>
      </c>
      <c r="AQ2109" s="40" t="str" cm="1">
        <f t="array" ref="AQ2109">IFERROR(_xlfn.IFS(
AR2109="MPR ISSUE","TX ISSUE",
AR2109="BSS Hardware Issue","RAN ISSUE",
AR2109="Sites strategiques, MLL, Pylone, etc.","ENVTECH",
AR2109="AKTIVCO DEFAUT GE &amp; POWER Cabinet","POWER ISSUE",
AR2109="AKTIVCO Coupure ENEO &amp; Baisse de tension","POWER ISSUE",
AR2109="Coupure ENEO &amp; Baisse de tension","POWER ISSUE",
AR2109="Defaut GE &amp; POWER Cabinet","POWER ISSUE",
AR2109="Sharing","POWER ISSUE",
AR2109="Sites strategiques &amp; DataCenter","POWER ISSUE",
AR2109="Exclu","Exclu",
AR2109="SAT","TX ISSUE",
AR2109="SPARE-ISSUE","SPARE-ISSUE",
AR2109="Fiber CAmtel","TX ISSUE",
AR2109="Fiber AOF","TX ISSUE",
AR2109="Projet OCM (HUAWEI)","TRAVAUX-HUAWEI",
AR2109="Projet OCM (NOKIA)","TRAVAUX -NOKIA",
AR2109="ACCESS-ISSUE","ACCESS-ISSUE",
AR2109="Projet OCM (ZTE, NOKIA, autres projets)","TRAVAUX OCM",
AR2109="No root CAuse","No root cause",
AR2109="ODU HS","TX ISSUE",
AR2109="IP &amp; VLAN","TX ISSUE",
AR2109="Warehouse HUAWEI","SPARE-ISSUE",
AR2109="SPARE-HS","SPARE-ISSUE",
AR2109="Power Telco","RAN ISSUE",AR2109="no impacts","no impacts"
),"")</f>
        <v>No root cause</v>
      </c>
      <c r="AR2109" s="59" t="s">
        <v>5343</v>
      </c>
      <c r="AS2109" s="40" t="str" cm="1">
        <f t="array" ref="AS2109">IFERROR(_xlfn.IFS(
AR2109="MPR ISSUE","ACTIVE",
AR2109="BSS Hardware Issue","ACTIVE",
AR2109="Sites strategiques, MLL, Pylone, etc.","PASSIVE",
AR2109="AKTIVCO DEFAUT GE &amp; POWER Cabinet","PASSIVE",
AR2109="AKTIVCO Coupure ENEO &amp; Baisse de tension","PASSIVE",
AR2109="Coupure ENEO &amp; Baisse de tension","PASSIVE",
AR2109="Defaut GE &amp; POWER Cabinet","PASSIVE",
AR2109="Sharing","PASSIVE",
AR2109="Sites strategiques &amp; DataCenter","PASSIVE",
AR2109="Exclu","Exclu",
AR2109="SAT","ACTIVE",
AR2109="SPARE-ISSUE","SPARE-ISSUE",
AR2109="Fiber CAmtel","ACTIVE",
AR2109="Fiber AOF","ACTIVE",
AR2109="Projet OCM (HUAWEI)","PLANNED WORKS",
AR2109="Projet OCM (NOKIA)","PLANNED WORKS",
AR2109="ACCESS-ISSUE","ACCESS-ISSUE",
AR2109="Projet OCM (ZTE, NOKIA, autres projets)","PLANNED WORKS",
AR2109="No root CAuse","No root cause",
AR2109="ODU HS","ACTIVE",
AR2109="IP &amp; VLAN","ACTIVE",
AR2109="Warehouse HUAWEI","SPARE-ISSUE",
AR2109="SPARE-HS","SPARE-ISSUE",
AR2109="Power Telco","ACTIVE", AR2109="no impacts","no impacts"
),"")</f>
        <v>No root cause</v>
      </c>
      <c r="AT2109" s="99" t="s">
        <v>5661</v>
      </c>
      <c r="AU2109" s="99" t="s">
        <v>931</v>
      </c>
      <c r="AW2109" s="17"/>
      <c r="AX2109" s="17" t="s">
        <v>5536</v>
      </c>
      <c r="AY2109" s="17"/>
      <c r="AZ2109" s="17" t="s">
        <v>5536</v>
      </c>
      <c r="BA2109" s="7"/>
      <c r="BC2109" s="18"/>
      <c r="BD2109" s="18"/>
      <c r="BE2109" s="18"/>
      <c r="BF2109" s="18"/>
      <c r="BG2109" s="18"/>
      <c r="BH2109" s="18"/>
      <c r="BI2109" s="18"/>
      <c r="BJ2109" s="18"/>
      <c r="BK2109" s="18"/>
      <c r="BM2109" s="18"/>
      <c r="BN2109" s="18"/>
      <c r="BO2109" s="18"/>
      <c r="BP2109" s="9" t="s">
        <v>5661</v>
      </c>
      <c r="BQ2109" s="14"/>
      <c r="BR2109" s="102" t="s">
        <v>5536</v>
      </c>
      <c r="BS2109" s="14"/>
      <c r="BT2109" s="14"/>
      <c r="BU2109" s="9"/>
      <c r="BV2109" s="9"/>
      <c r="BW2109" s="9"/>
    </row>
    <row r="2110" spans="1:75" x14ac:dyDescent="0.35">
      <c r="A2110" s="1" t="s">
        <v>926</v>
      </c>
      <c r="B2110" s="8" t="s">
        <v>927</v>
      </c>
      <c r="C2110" s="3" t="s">
        <v>24</v>
      </c>
      <c r="D2110" s="1" t="s">
        <v>11</v>
      </c>
      <c r="E2110" s="1" t="s">
        <v>12</v>
      </c>
      <c r="F2110" s="3" t="s">
        <v>23</v>
      </c>
      <c r="G2110" s="1" t="s">
        <v>24</v>
      </c>
      <c r="H2110" s="28" t="s">
        <v>5589</v>
      </c>
      <c r="I2110" s="27">
        <v>0</v>
      </c>
      <c r="J2110" s="27">
        <v>0</v>
      </c>
      <c r="K2110" s="27">
        <v>0</v>
      </c>
      <c r="L2110" s="27">
        <v>0</v>
      </c>
      <c r="M2110" s="27">
        <v>0</v>
      </c>
      <c r="N2110" s="27">
        <v>0</v>
      </c>
      <c r="O2110" s="27">
        <v>0</v>
      </c>
      <c r="P2110" s="27">
        <v>0</v>
      </c>
      <c r="Q2110" s="27">
        <v>0</v>
      </c>
      <c r="R2110" s="27">
        <v>0</v>
      </c>
      <c r="S2110" s="80">
        <v>0</v>
      </c>
      <c r="T2110" s="80">
        <v>0</v>
      </c>
      <c r="U2110" s="80">
        <v>0</v>
      </c>
      <c r="V2110" s="80">
        <v>0</v>
      </c>
      <c r="W2110" s="80">
        <v>0</v>
      </c>
      <c r="X2110" s="80">
        <v>0</v>
      </c>
      <c r="Y2110" s="80">
        <v>0</v>
      </c>
      <c r="Z2110" s="80">
        <v>0</v>
      </c>
      <c r="AA2110" s="80">
        <v>0</v>
      </c>
      <c r="AB2110" s="80">
        <v>0</v>
      </c>
      <c r="AC2110" s="80"/>
      <c r="AD2110" s="80">
        <v>0</v>
      </c>
      <c r="AE2110" s="80">
        <v>0</v>
      </c>
      <c r="AF2110" s="80">
        <v>8.9175391586979543E-5</v>
      </c>
      <c r="AG2110" s="80"/>
      <c r="AH2110" s="80">
        <v>0</v>
      </c>
      <c r="AI2110" s="80">
        <v>0</v>
      </c>
      <c r="AJ2110" s="80">
        <v>0</v>
      </c>
      <c r="AK2110" s="80">
        <v>0</v>
      </c>
      <c r="AL2110" s="80">
        <v>0</v>
      </c>
      <c r="AM2110" s="80">
        <v>0</v>
      </c>
      <c r="AN2110" s="41" t="s">
        <v>5558</v>
      </c>
      <c r="AO2110" s="41"/>
      <c r="AP2110" s="40" t="str" cm="1">
        <f t="array" ref="AP2110">IFERROR(_xlfn.IFS(
AR2110="MPR ISSUE","PDH",
AR2110="BSS Hardware Issue","BSS",
AR2110="Sites strategiques, MLL, Pylone, etc.","ENVTECH",
AR2110="AKTIVCO DEFAUT GE &amp; POWER Cabinet","AKTIVCO",
AR2110="AKTIVCO Coupure ENEO &amp; Baisse de tension","AKTIVCO GRID ONLY",
AR2110="Coupure ENEO &amp; Baisse de tension","IHS GRID ONLY",
AR2110="Defaut GE &amp; POWER Cabinet","IHS",
AR2110="Sharing","Partners",
AR2110="Sites strategiques &amp; DataCenter","SST &amp; DC",
AR2110="Exclu","Exclu",
AR2110="SAT","SAT",
AR2110="SPARE-ISSUE","SPARE-ISSUE",
AR2110="Fiber CAmtel","TRANS_FO_CAMTEL",
AR2110="Fiber AOF","Fiber AOF",
AR2110="Projet OCM (HUAWEI)","TRAVAUX-HUAWEI",
AR2110="Projet OCM (NOKIA)","TRAVAUX-NOKIA",
AR2110="ACCESS-ISSUE","ACCESS-ISSUE",
AR2110="Projet OCM (ZTE, NOKIA, autres projets)","TRAVAUX OCM",
AR2110="No root CAuse","No root cause",
AR2110="ODU HS","PDH",
AR2110="IP &amp; VLAN","PDH",
AR2110="Warehouse HUAWEI","SPARE-ISSUE",
AR2110="SPARE-HS","SPARE-ISSUE",
AR2110="Power Telco","BSS",AR2110="no impacts","no impacts"
),"")</f>
        <v>No root cause</v>
      </c>
      <c r="AQ2110" s="40" t="str" cm="1">
        <f t="array" ref="AQ2110">IFERROR(_xlfn.IFS(
AR2110="MPR ISSUE","TX ISSUE",
AR2110="BSS Hardware Issue","RAN ISSUE",
AR2110="Sites strategiques, MLL, Pylone, etc.","ENVTECH",
AR2110="AKTIVCO DEFAUT GE &amp; POWER Cabinet","POWER ISSUE",
AR2110="AKTIVCO Coupure ENEO &amp; Baisse de tension","POWER ISSUE",
AR2110="Coupure ENEO &amp; Baisse de tension","POWER ISSUE",
AR2110="Defaut GE &amp; POWER Cabinet","POWER ISSUE",
AR2110="Sharing","POWER ISSUE",
AR2110="Sites strategiques &amp; DataCenter","POWER ISSUE",
AR2110="Exclu","Exclu",
AR2110="SAT","TX ISSUE",
AR2110="SPARE-ISSUE","SPARE-ISSUE",
AR2110="Fiber CAmtel","TX ISSUE",
AR2110="Fiber AOF","TX ISSUE",
AR2110="Projet OCM (HUAWEI)","TRAVAUX-HUAWEI",
AR2110="Projet OCM (NOKIA)","TRAVAUX -NOKIA",
AR2110="ACCESS-ISSUE","ACCESS-ISSUE",
AR2110="Projet OCM (ZTE, NOKIA, autres projets)","TRAVAUX OCM",
AR2110="No root CAuse","No root cause",
AR2110="ODU HS","TX ISSUE",
AR2110="IP &amp; VLAN","TX ISSUE",
AR2110="Warehouse HUAWEI","SPARE-ISSUE",
AR2110="SPARE-HS","SPARE-ISSUE",
AR2110="Power Telco","RAN ISSUE",AR2110="no impacts","no impacts"
),"")</f>
        <v>No root cause</v>
      </c>
      <c r="AR2110" s="59" t="s">
        <v>5343</v>
      </c>
      <c r="AS2110" s="40" t="str" cm="1">
        <f t="array" ref="AS2110">IFERROR(_xlfn.IFS(
AR2110="MPR ISSUE","ACTIVE",
AR2110="BSS Hardware Issue","ACTIVE",
AR2110="Sites strategiques, MLL, Pylone, etc.","PASSIVE",
AR2110="AKTIVCO DEFAUT GE &amp; POWER Cabinet","PASSIVE",
AR2110="AKTIVCO Coupure ENEO &amp; Baisse de tension","PASSIVE",
AR2110="Coupure ENEO &amp; Baisse de tension","PASSIVE",
AR2110="Defaut GE &amp; POWER Cabinet","PASSIVE",
AR2110="Sharing","PASSIVE",
AR2110="Sites strategiques &amp; DataCenter","PASSIVE",
AR2110="Exclu","Exclu",
AR2110="SAT","ACTIVE",
AR2110="SPARE-ISSUE","SPARE-ISSUE",
AR2110="Fiber CAmtel","ACTIVE",
AR2110="Fiber AOF","ACTIVE",
AR2110="Projet OCM (HUAWEI)","PLANNED WORKS",
AR2110="Projet OCM (NOKIA)","PLANNED WORKS",
AR2110="ACCESS-ISSUE","ACCESS-ISSUE",
AR2110="Projet OCM (ZTE, NOKIA, autres projets)","PLANNED WORKS",
AR2110="No root CAuse","No root cause",
AR2110="ODU HS","ACTIVE",
AR2110="IP &amp; VLAN","ACTIVE",
AR2110="Warehouse HUAWEI","SPARE-ISSUE",
AR2110="SPARE-HS","SPARE-ISSUE",
AR2110="Power Telco","ACTIVE", AR2110="no impacts","no impacts"
),"")</f>
        <v>No root cause</v>
      </c>
      <c r="AT2110" s="99" t="s">
        <v>5661</v>
      </c>
      <c r="AU2110" s="99" t="s">
        <v>927</v>
      </c>
      <c r="AW2110" s="17"/>
      <c r="AX2110" s="17" t="s">
        <v>5536</v>
      </c>
      <c r="AY2110" s="17"/>
      <c r="AZ2110" s="17" t="s">
        <v>5536</v>
      </c>
      <c r="BA2110" s="7"/>
      <c r="BC2110" s="18"/>
      <c r="BD2110" s="18"/>
      <c r="BE2110" s="18"/>
      <c r="BF2110" s="18"/>
      <c r="BG2110" s="18"/>
      <c r="BH2110" s="18"/>
      <c r="BI2110" s="18"/>
      <c r="BJ2110" s="18"/>
      <c r="BK2110" s="18"/>
      <c r="BM2110" s="18"/>
      <c r="BN2110" s="18"/>
      <c r="BO2110" s="18"/>
      <c r="BP2110" s="9" t="s">
        <v>5661</v>
      </c>
      <c r="BQ2110" s="14"/>
      <c r="BR2110" s="102" t="s">
        <v>5536</v>
      </c>
      <c r="BS2110" s="14"/>
      <c r="BT2110" s="14"/>
      <c r="BU2110" s="9"/>
      <c r="BV2110" s="9"/>
      <c r="BW2110" s="9"/>
    </row>
    <row r="2111" spans="1:75" x14ac:dyDescent="0.35">
      <c r="A2111" s="1" t="s">
        <v>978</v>
      </c>
      <c r="B2111" s="8" t="s">
        <v>979</v>
      </c>
      <c r="C2111" s="3" t="s">
        <v>24</v>
      </c>
      <c r="D2111" s="1" t="s">
        <v>21</v>
      </c>
      <c r="E2111" s="1" t="s">
        <v>89</v>
      </c>
      <c r="F2111" s="3" t="s">
        <v>23</v>
      </c>
      <c r="G2111" s="1" t="s">
        <v>24</v>
      </c>
      <c r="H2111" s="28" t="s">
        <v>5589</v>
      </c>
      <c r="I2111" s="27">
        <v>0</v>
      </c>
      <c r="J2111" s="27">
        <v>0</v>
      </c>
      <c r="K2111" s="27">
        <v>0</v>
      </c>
      <c r="L2111" s="27">
        <v>0</v>
      </c>
      <c r="M2111" s="27">
        <v>0</v>
      </c>
      <c r="N2111" s="27">
        <v>0</v>
      </c>
      <c r="O2111" s="27">
        <v>0</v>
      </c>
      <c r="P2111" s="27">
        <v>0</v>
      </c>
      <c r="Q2111" s="27">
        <v>0</v>
      </c>
      <c r="R2111" s="27">
        <v>0</v>
      </c>
      <c r="S2111" s="80">
        <v>0</v>
      </c>
      <c r="T2111" s="80">
        <v>0</v>
      </c>
      <c r="U2111" s="80">
        <v>0</v>
      </c>
      <c r="V2111" s="80">
        <v>0</v>
      </c>
      <c r="W2111" s="80">
        <v>0</v>
      </c>
      <c r="X2111" s="80">
        <v>0</v>
      </c>
      <c r="Y2111" s="80">
        <v>0</v>
      </c>
      <c r="Z2111" s="80">
        <v>0</v>
      </c>
      <c r="AA2111" s="80">
        <v>0</v>
      </c>
      <c r="AB2111" s="80">
        <v>0</v>
      </c>
      <c r="AC2111" s="80"/>
      <c r="AD2111" s="80">
        <v>0</v>
      </c>
      <c r="AE2111" s="80">
        <v>0</v>
      </c>
      <c r="AF2111" s="80">
        <v>0</v>
      </c>
      <c r="AG2111" s="80"/>
      <c r="AH2111" s="80">
        <v>0</v>
      </c>
      <c r="AI2111" s="80">
        <v>0</v>
      </c>
      <c r="AJ2111" s="80">
        <v>0</v>
      </c>
      <c r="AK2111" s="80">
        <v>0</v>
      </c>
      <c r="AL2111" s="80">
        <v>0</v>
      </c>
      <c r="AM2111" s="80">
        <v>0</v>
      </c>
      <c r="AN2111" s="41" t="s">
        <v>5558</v>
      </c>
      <c r="AO2111" s="41"/>
      <c r="AP2111" s="40" t="str" cm="1">
        <f t="array" ref="AP2111">IFERROR(_xlfn.IFS(
AR2111="MPR ISSUE","PDH",
AR2111="BSS Hardware Issue","BSS",
AR2111="Sites strategiques, MLL, Pylone, etc.","ENVTECH",
AR2111="AKTIVCO DEFAUT GE &amp; POWER Cabinet","AKTIVCO",
AR2111="AKTIVCO Coupure ENEO &amp; Baisse de tension","AKTIVCO GRID ONLY",
AR2111="Coupure ENEO &amp; Baisse de tension","IHS GRID ONLY",
AR2111="Defaut GE &amp; POWER Cabinet","IHS",
AR2111="Sharing","Partners",
AR2111="Sites strategiques &amp; DataCenter","SST &amp; DC",
AR2111="Exclu","Exclu",
AR2111="SAT","SAT",
AR2111="SPARE-ISSUE","SPARE-ISSUE",
AR2111="Fiber CAmtel","TRANS_FO_CAMTEL",
AR2111="Fiber AOF","Fiber AOF",
AR2111="Projet OCM (HUAWEI)","TRAVAUX-HUAWEI",
AR2111="Projet OCM (NOKIA)","TRAVAUX-NOKIA",
AR2111="ACCESS-ISSUE","ACCESS-ISSUE",
AR2111="Projet OCM (ZTE, NOKIA, autres projets)","TRAVAUX OCM",
AR2111="No root CAuse","No root cause",
AR2111="ODU HS","PDH",
AR2111="IP &amp; VLAN","PDH",
AR2111="Warehouse HUAWEI","SPARE-ISSUE",
AR2111="SPARE-HS","SPARE-ISSUE",
AR2111="Power Telco","BSS",AR2111="no impacts","no impacts"
),"")</f>
        <v>No root cause</v>
      </c>
      <c r="AQ2111" s="40" t="str" cm="1">
        <f t="array" ref="AQ2111">IFERROR(_xlfn.IFS(
AR2111="MPR ISSUE","TX ISSUE",
AR2111="BSS Hardware Issue","RAN ISSUE",
AR2111="Sites strategiques, MLL, Pylone, etc.","ENVTECH",
AR2111="AKTIVCO DEFAUT GE &amp; POWER Cabinet","POWER ISSUE",
AR2111="AKTIVCO Coupure ENEO &amp; Baisse de tension","POWER ISSUE",
AR2111="Coupure ENEO &amp; Baisse de tension","POWER ISSUE",
AR2111="Defaut GE &amp; POWER Cabinet","POWER ISSUE",
AR2111="Sharing","POWER ISSUE",
AR2111="Sites strategiques &amp; DataCenter","POWER ISSUE",
AR2111="Exclu","Exclu",
AR2111="SAT","TX ISSUE",
AR2111="SPARE-ISSUE","SPARE-ISSUE",
AR2111="Fiber CAmtel","TX ISSUE",
AR2111="Fiber AOF","TX ISSUE",
AR2111="Projet OCM (HUAWEI)","TRAVAUX-HUAWEI",
AR2111="Projet OCM (NOKIA)","TRAVAUX -NOKIA",
AR2111="ACCESS-ISSUE","ACCESS-ISSUE",
AR2111="Projet OCM (ZTE, NOKIA, autres projets)","TRAVAUX OCM",
AR2111="No root CAuse","No root cause",
AR2111="ODU HS","TX ISSUE",
AR2111="IP &amp; VLAN","TX ISSUE",
AR2111="Warehouse HUAWEI","SPARE-ISSUE",
AR2111="SPARE-HS","SPARE-ISSUE",
AR2111="Power Telco","RAN ISSUE",AR2111="no impacts","no impacts"
),"")</f>
        <v>No root cause</v>
      </c>
      <c r="AR2111" s="59" t="s">
        <v>5343</v>
      </c>
      <c r="AS2111" s="40" t="str" cm="1">
        <f t="array" ref="AS2111">IFERROR(_xlfn.IFS(
AR2111="MPR ISSUE","ACTIVE",
AR2111="BSS Hardware Issue","ACTIVE",
AR2111="Sites strategiques, MLL, Pylone, etc.","PASSIVE",
AR2111="AKTIVCO DEFAUT GE &amp; POWER Cabinet","PASSIVE",
AR2111="AKTIVCO Coupure ENEO &amp; Baisse de tension","PASSIVE",
AR2111="Coupure ENEO &amp; Baisse de tension","PASSIVE",
AR2111="Defaut GE &amp; POWER Cabinet","PASSIVE",
AR2111="Sharing","PASSIVE",
AR2111="Sites strategiques &amp; DataCenter","PASSIVE",
AR2111="Exclu","Exclu",
AR2111="SAT","ACTIVE",
AR2111="SPARE-ISSUE","SPARE-ISSUE",
AR2111="Fiber CAmtel","ACTIVE",
AR2111="Fiber AOF","ACTIVE",
AR2111="Projet OCM (HUAWEI)","PLANNED WORKS",
AR2111="Projet OCM (NOKIA)","PLANNED WORKS",
AR2111="ACCESS-ISSUE","ACCESS-ISSUE",
AR2111="Projet OCM (ZTE, NOKIA, autres projets)","PLANNED WORKS",
AR2111="No root CAuse","No root cause",
AR2111="ODU HS","ACTIVE",
AR2111="IP &amp; VLAN","ACTIVE",
AR2111="Warehouse HUAWEI","SPARE-ISSUE",
AR2111="SPARE-HS","SPARE-ISSUE",
AR2111="Power Telco","ACTIVE", AR2111="no impacts","no impacts"
),"")</f>
        <v>No root cause</v>
      </c>
      <c r="AT2111" s="99" t="s">
        <v>5661</v>
      </c>
      <c r="AU2111" s="99" t="s">
        <v>979</v>
      </c>
      <c r="AW2111" s="17"/>
      <c r="AX2111" s="17" t="s">
        <v>5536</v>
      </c>
      <c r="AY2111" s="17"/>
      <c r="AZ2111" s="17" t="s">
        <v>5536</v>
      </c>
      <c r="BA2111" s="7"/>
      <c r="BC2111" s="18"/>
      <c r="BD2111" s="18"/>
      <c r="BE2111" s="18"/>
      <c r="BF2111" s="18"/>
      <c r="BG2111" s="18"/>
      <c r="BH2111" s="18"/>
      <c r="BI2111" s="18"/>
      <c r="BJ2111" s="18"/>
      <c r="BK2111" s="18"/>
      <c r="BM2111" s="18"/>
      <c r="BN2111" s="18"/>
      <c r="BO2111" s="18"/>
      <c r="BP2111" s="9" t="s">
        <v>5661</v>
      </c>
      <c r="BQ2111" s="14"/>
      <c r="BR2111" s="102" t="s">
        <v>5536</v>
      </c>
      <c r="BS2111" s="14"/>
      <c r="BT2111" s="14"/>
      <c r="BU2111" s="9"/>
      <c r="BV2111" s="9"/>
      <c r="BW2111" s="9"/>
    </row>
    <row r="2112" spans="1:75" x14ac:dyDescent="0.35">
      <c r="A2112" s="1" t="s">
        <v>1152</v>
      </c>
      <c r="B2112" s="8" t="s">
        <v>1153</v>
      </c>
      <c r="C2112" s="3" t="s">
        <v>24</v>
      </c>
      <c r="D2112" s="1" t="s">
        <v>1021</v>
      </c>
      <c r="E2112" s="1"/>
      <c r="F2112" s="3" t="s">
        <v>23</v>
      </c>
      <c r="G2112" s="1" t="s">
        <v>24</v>
      </c>
      <c r="H2112" s="28" t="s">
        <v>5589</v>
      </c>
      <c r="I2112" s="27">
        <v>0</v>
      </c>
      <c r="J2112" s="27">
        <v>0</v>
      </c>
      <c r="K2112" s="27">
        <v>0</v>
      </c>
      <c r="L2112" s="27">
        <v>0</v>
      </c>
      <c r="M2112" s="27">
        <v>0</v>
      </c>
      <c r="N2112" s="27">
        <v>0</v>
      </c>
      <c r="O2112" s="27">
        <v>0</v>
      </c>
      <c r="P2112" s="27">
        <v>0</v>
      </c>
      <c r="Q2112" s="27">
        <v>0</v>
      </c>
      <c r="R2112" s="27">
        <v>0</v>
      </c>
      <c r="S2112" s="80">
        <v>0</v>
      </c>
      <c r="T2112" s="80">
        <v>0</v>
      </c>
      <c r="U2112" s="80">
        <v>0</v>
      </c>
      <c r="V2112" s="80">
        <v>0</v>
      </c>
      <c r="W2112" s="80">
        <v>0</v>
      </c>
      <c r="X2112" s="80">
        <v>0</v>
      </c>
      <c r="Y2112" s="80">
        <v>0</v>
      </c>
      <c r="Z2112" s="80">
        <v>0</v>
      </c>
      <c r="AA2112" s="80">
        <v>0</v>
      </c>
      <c r="AB2112" s="80">
        <v>0</v>
      </c>
      <c r="AC2112" s="80"/>
      <c r="AD2112" s="80">
        <v>0</v>
      </c>
      <c r="AE2112" s="80">
        <v>0</v>
      </c>
      <c r="AF2112" s="80">
        <v>0</v>
      </c>
      <c r="AG2112" s="80"/>
      <c r="AH2112" s="80">
        <v>0</v>
      </c>
      <c r="AI2112" s="80">
        <v>0</v>
      </c>
      <c r="AJ2112" s="80">
        <v>0</v>
      </c>
      <c r="AK2112" s="80">
        <v>0</v>
      </c>
      <c r="AL2112" s="80">
        <v>0</v>
      </c>
      <c r="AM2112" s="80">
        <v>0</v>
      </c>
      <c r="AN2112" s="41" t="s">
        <v>5558</v>
      </c>
      <c r="AO2112" s="41"/>
      <c r="AP2112" s="40" t="str" cm="1">
        <f t="array" ref="AP2112">IFERROR(_xlfn.IFS(
AR2112="MPR ISSUE","PDH",
AR2112="BSS Hardware Issue","BSS",
AR2112="Sites strategiques, MLL, Pylone, etc.","ENVTECH",
AR2112="AKTIVCO DEFAUT GE &amp; POWER Cabinet","AKTIVCO",
AR2112="AKTIVCO Coupure ENEO &amp; Baisse de tension","AKTIVCO GRID ONLY",
AR2112="Coupure ENEO &amp; Baisse de tension","IHS GRID ONLY",
AR2112="Defaut GE &amp; POWER Cabinet","IHS",
AR2112="Sharing","Partners",
AR2112="Sites strategiques &amp; DataCenter","SST &amp; DC",
AR2112="Exclu","Exclu",
AR2112="SAT","SAT",
AR2112="SPARE-ISSUE","SPARE-ISSUE",
AR2112="Fiber CAmtel","TRANS_FO_CAMTEL",
AR2112="Fiber AOF","Fiber AOF",
AR2112="Projet OCM (HUAWEI)","TRAVAUX-HUAWEI",
AR2112="Projet OCM (NOKIA)","TRAVAUX-NOKIA",
AR2112="ACCESS-ISSUE","ACCESS-ISSUE",
AR2112="Projet OCM (ZTE, NOKIA, autres projets)","TRAVAUX OCM",
AR2112="No root CAuse","No root cause",
AR2112="ODU HS","PDH",
AR2112="IP &amp; VLAN","PDH",
AR2112="Warehouse HUAWEI","SPARE-ISSUE",
AR2112="SPARE-HS","SPARE-ISSUE",
AR2112="Power Telco","BSS",AR2112="no impacts","no impacts"
),"")</f>
        <v>No root cause</v>
      </c>
      <c r="AQ2112" s="40" t="str" cm="1">
        <f t="array" ref="AQ2112">IFERROR(_xlfn.IFS(
AR2112="MPR ISSUE","TX ISSUE",
AR2112="BSS Hardware Issue","RAN ISSUE",
AR2112="Sites strategiques, MLL, Pylone, etc.","ENVTECH",
AR2112="AKTIVCO DEFAUT GE &amp; POWER Cabinet","POWER ISSUE",
AR2112="AKTIVCO Coupure ENEO &amp; Baisse de tension","POWER ISSUE",
AR2112="Coupure ENEO &amp; Baisse de tension","POWER ISSUE",
AR2112="Defaut GE &amp; POWER Cabinet","POWER ISSUE",
AR2112="Sharing","POWER ISSUE",
AR2112="Sites strategiques &amp; DataCenter","POWER ISSUE",
AR2112="Exclu","Exclu",
AR2112="SAT","TX ISSUE",
AR2112="SPARE-ISSUE","SPARE-ISSUE",
AR2112="Fiber CAmtel","TX ISSUE",
AR2112="Fiber AOF","TX ISSUE",
AR2112="Projet OCM (HUAWEI)","TRAVAUX-HUAWEI",
AR2112="Projet OCM (NOKIA)","TRAVAUX -NOKIA",
AR2112="ACCESS-ISSUE","ACCESS-ISSUE",
AR2112="Projet OCM (ZTE, NOKIA, autres projets)","TRAVAUX OCM",
AR2112="No root CAuse","No root cause",
AR2112="ODU HS","TX ISSUE",
AR2112="IP &amp; VLAN","TX ISSUE",
AR2112="Warehouse HUAWEI","SPARE-ISSUE",
AR2112="SPARE-HS","SPARE-ISSUE",
AR2112="Power Telco","RAN ISSUE",AR2112="no impacts","no impacts"
),"")</f>
        <v>No root cause</v>
      </c>
      <c r="AR2112" s="59" t="s">
        <v>5343</v>
      </c>
      <c r="AS2112" s="40" t="str" cm="1">
        <f t="array" ref="AS2112">IFERROR(_xlfn.IFS(
AR2112="MPR ISSUE","ACTIVE",
AR2112="BSS Hardware Issue","ACTIVE",
AR2112="Sites strategiques, MLL, Pylone, etc.","PASSIVE",
AR2112="AKTIVCO DEFAUT GE &amp; POWER Cabinet","PASSIVE",
AR2112="AKTIVCO Coupure ENEO &amp; Baisse de tension","PASSIVE",
AR2112="Coupure ENEO &amp; Baisse de tension","PASSIVE",
AR2112="Defaut GE &amp; POWER Cabinet","PASSIVE",
AR2112="Sharing","PASSIVE",
AR2112="Sites strategiques &amp; DataCenter","PASSIVE",
AR2112="Exclu","Exclu",
AR2112="SAT","ACTIVE",
AR2112="SPARE-ISSUE","SPARE-ISSUE",
AR2112="Fiber CAmtel","ACTIVE",
AR2112="Fiber AOF","ACTIVE",
AR2112="Projet OCM (HUAWEI)","PLANNED WORKS",
AR2112="Projet OCM (NOKIA)","PLANNED WORKS",
AR2112="ACCESS-ISSUE","ACCESS-ISSUE",
AR2112="Projet OCM (ZTE, NOKIA, autres projets)","PLANNED WORKS",
AR2112="No root CAuse","No root cause",
AR2112="ODU HS","ACTIVE",
AR2112="IP &amp; VLAN","ACTIVE",
AR2112="Warehouse HUAWEI","SPARE-ISSUE",
AR2112="SPARE-HS","SPARE-ISSUE",
AR2112="Power Telco","ACTIVE", AR2112="no impacts","no impacts"
),"")</f>
        <v>No root cause</v>
      </c>
      <c r="AT2112" s="99" t="s">
        <v>5661</v>
      </c>
      <c r="AU2112" s="99" t="s">
        <v>1153</v>
      </c>
      <c r="AW2112" s="17"/>
      <c r="AX2112" s="17" t="s">
        <v>5536</v>
      </c>
      <c r="AY2112" s="17"/>
      <c r="AZ2112" s="17" t="s">
        <v>5536</v>
      </c>
      <c r="BA2112" s="7"/>
      <c r="BC2112" s="18"/>
      <c r="BD2112" s="18"/>
      <c r="BE2112" s="18"/>
      <c r="BF2112" s="18"/>
      <c r="BG2112" s="18"/>
      <c r="BH2112" s="18"/>
      <c r="BI2112" s="18"/>
      <c r="BJ2112" s="18"/>
      <c r="BK2112" s="18"/>
      <c r="BM2112" s="18"/>
      <c r="BN2112" s="18"/>
      <c r="BO2112" s="18"/>
      <c r="BP2112" s="9" t="s">
        <v>5661</v>
      </c>
      <c r="BQ2112" s="14"/>
      <c r="BR2112" s="102" t="s">
        <v>5536</v>
      </c>
      <c r="BS2112" s="14"/>
      <c r="BT2112" s="14"/>
      <c r="BU2112" s="9"/>
      <c r="BV2112" s="9"/>
      <c r="BW2112" s="9"/>
    </row>
    <row r="2113" spans="1:75" x14ac:dyDescent="0.35">
      <c r="A2113" s="1" t="s">
        <v>3758</v>
      </c>
      <c r="B2113" s="8" t="s">
        <v>3759</v>
      </c>
      <c r="C2113" s="3" t="s">
        <v>24</v>
      </c>
      <c r="D2113" s="1" t="s">
        <v>11</v>
      </c>
      <c r="E2113" s="1" t="s">
        <v>12</v>
      </c>
      <c r="F2113" s="3" t="s">
        <v>23</v>
      </c>
      <c r="G2113" s="1" t="s">
        <v>24</v>
      </c>
      <c r="H2113" s="28" t="s">
        <v>5589</v>
      </c>
      <c r="I2113" s="27">
        <v>0</v>
      </c>
      <c r="J2113" s="27">
        <v>0</v>
      </c>
      <c r="K2113" s="27">
        <v>0</v>
      </c>
      <c r="L2113" s="27">
        <v>0</v>
      </c>
      <c r="M2113" s="27">
        <v>0</v>
      </c>
      <c r="N2113" s="27">
        <v>0</v>
      </c>
      <c r="O2113" s="27">
        <v>0</v>
      </c>
      <c r="P2113" s="27">
        <v>0</v>
      </c>
      <c r="Q2113" s="27">
        <v>0</v>
      </c>
      <c r="R2113" s="27">
        <v>0</v>
      </c>
      <c r="S2113" s="80">
        <v>0</v>
      </c>
      <c r="T2113" s="80">
        <v>0</v>
      </c>
      <c r="U2113" s="80">
        <v>0</v>
      </c>
      <c r="V2113" s="80">
        <v>0</v>
      </c>
      <c r="W2113" s="80">
        <v>0</v>
      </c>
      <c r="X2113" s="80">
        <v>0</v>
      </c>
      <c r="Y2113" s="80">
        <v>0</v>
      </c>
      <c r="Z2113" s="80">
        <v>0</v>
      </c>
      <c r="AA2113" s="80">
        <v>0</v>
      </c>
      <c r="AB2113" s="80">
        <v>0</v>
      </c>
      <c r="AC2113" s="80"/>
      <c r="AD2113" s="80">
        <v>0</v>
      </c>
      <c r="AE2113" s="80">
        <v>0</v>
      </c>
      <c r="AF2113" s="80">
        <v>0</v>
      </c>
      <c r="AG2113" s="80"/>
      <c r="AH2113" s="80">
        <v>0</v>
      </c>
      <c r="AI2113" s="80">
        <v>0</v>
      </c>
      <c r="AJ2113" s="80">
        <v>0</v>
      </c>
      <c r="AK2113" s="80">
        <v>0</v>
      </c>
      <c r="AL2113" s="80">
        <v>0</v>
      </c>
      <c r="AM2113" s="80">
        <v>0</v>
      </c>
      <c r="AN2113" s="41" t="s">
        <v>5558</v>
      </c>
      <c r="AO2113" s="41"/>
      <c r="AP2113" s="40" t="str" cm="1">
        <f t="array" ref="AP2113">IFERROR(_xlfn.IFS(
AR2113="MPR ISSUE","PDH",
AR2113="BSS Hardware Issue","BSS",
AR2113="Sites strategiques, MLL, Pylone, etc.","ENVTECH",
AR2113="AKTIVCO DEFAUT GE &amp; POWER Cabinet","AKTIVCO",
AR2113="AKTIVCO Coupure ENEO &amp; Baisse de tension","AKTIVCO GRID ONLY",
AR2113="Coupure ENEO &amp; Baisse de tension","IHS GRID ONLY",
AR2113="Defaut GE &amp; POWER Cabinet","IHS",
AR2113="Sharing","Partners",
AR2113="Sites strategiques &amp; DataCenter","SST &amp; DC",
AR2113="Exclu","Exclu",
AR2113="SAT","SAT",
AR2113="SPARE-ISSUE","SPARE-ISSUE",
AR2113="Fiber CAmtel","TRANS_FO_CAMTEL",
AR2113="Fiber AOF","Fiber AOF",
AR2113="Projet OCM (HUAWEI)","TRAVAUX-HUAWEI",
AR2113="Projet OCM (NOKIA)","TRAVAUX-NOKIA",
AR2113="ACCESS-ISSUE","ACCESS-ISSUE",
AR2113="Projet OCM (ZTE, NOKIA, autres projets)","TRAVAUX OCM",
AR2113="No root CAuse","No root cause",
AR2113="ODU HS","PDH",
AR2113="IP &amp; VLAN","PDH",
AR2113="Warehouse HUAWEI","SPARE-ISSUE",
AR2113="SPARE-HS","SPARE-ISSUE",
AR2113="Power Telco","BSS",AR2113="no impacts","no impacts"
),"")</f>
        <v>No root cause</v>
      </c>
      <c r="AQ2113" s="40" t="str" cm="1">
        <f t="array" ref="AQ2113">IFERROR(_xlfn.IFS(
AR2113="MPR ISSUE","TX ISSUE",
AR2113="BSS Hardware Issue","RAN ISSUE",
AR2113="Sites strategiques, MLL, Pylone, etc.","ENVTECH",
AR2113="AKTIVCO DEFAUT GE &amp; POWER Cabinet","POWER ISSUE",
AR2113="AKTIVCO Coupure ENEO &amp; Baisse de tension","POWER ISSUE",
AR2113="Coupure ENEO &amp; Baisse de tension","POWER ISSUE",
AR2113="Defaut GE &amp; POWER Cabinet","POWER ISSUE",
AR2113="Sharing","POWER ISSUE",
AR2113="Sites strategiques &amp; DataCenter","POWER ISSUE",
AR2113="Exclu","Exclu",
AR2113="SAT","TX ISSUE",
AR2113="SPARE-ISSUE","SPARE-ISSUE",
AR2113="Fiber CAmtel","TX ISSUE",
AR2113="Fiber AOF","TX ISSUE",
AR2113="Projet OCM (HUAWEI)","TRAVAUX-HUAWEI",
AR2113="Projet OCM (NOKIA)","TRAVAUX -NOKIA",
AR2113="ACCESS-ISSUE","ACCESS-ISSUE",
AR2113="Projet OCM (ZTE, NOKIA, autres projets)","TRAVAUX OCM",
AR2113="No root CAuse","No root cause",
AR2113="ODU HS","TX ISSUE",
AR2113="IP &amp; VLAN","TX ISSUE",
AR2113="Warehouse HUAWEI","SPARE-ISSUE",
AR2113="SPARE-HS","SPARE-ISSUE",
AR2113="Power Telco","RAN ISSUE",AR2113="no impacts","no impacts"
),"")</f>
        <v>No root cause</v>
      </c>
      <c r="AR2113" s="59" t="s">
        <v>5343</v>
      </c>
      <c r="AS2113" s="40" t="str" cm="1">
        <f t="array" ref="AS2113">IFERROR(_xlfn.IFS(
AR2113="MPR ISSUE","ACTIVE",
AR2113="BSS Hardware Issue","ACTIVE",
AR2113="Sites strategiques, MLL, Pylone, etc.","PASSIVE",
AR2113="AKTIVCO DEFAUT GE &amp; POWER Cabinet","PASSIVE",
AR2113="AKTIVCO Coupure ENEO &amp; Baisse de tension","PASSIVE",
AR2113="Coupure ENEO &amp; Baisse de tension","PASSIVE",
AR2113="Defaut GE &amp; POWER Cabinet","PASSIVE",
AR2113="Sharing","PASSIVE",
AR2113="Sites strategiques &amp; DataCenter","PASSIVE",
AR2113="Exclu","Exclu",
AR2113="SAT","ACTIVE",
AR2113="SPARE-ISSUE","SPARE-ISSUE",
AR2113="Fiber CAmtel","ACTIVE",
AR2113="Fiber AOF","ACTIVE",
AR2113="Projet OCM (HUAWEI)","PLANNED WORKS",
AR2113="Projet OCM (NOKIA)","PLANNED WORKS",
AR2113="ACCESS-ISSUE","ACCESS-ISSUE",
AR2113="Projet OCM (ZTE, NOKIA, autres projets)","PLANNED WORKS",
AR2113="No root CAuse","No root cause",
AR2113="ODU HS","ACTIVE",
AR2113="IP &amp; VLAN","ACTIVE",
AR2113="Warehouse HUAWEI","SPARE-ISSUE",
AR2113="SPARE-HS","SPARE-ISSUE",
AR2113="Power Telco","ACTIVE", AR2113="no impacts","no impacts"
),"")</f>
        <v>No root cause</v>
      </c>
      <c r="AT2113" s="99" t="s">
        <v>5661</v>
      </c>
      <c r="AU2113" s="99" t="s">
        <v>3759</v>
      </c>
      <c r="AW2113" s="17"/>
      <c r="AX2113" s="17" t="s">
        <v>5536</v>
      </c>
      <c r="AY2113" s="17"/>
      <c r="AZ2113" s="17" t="s">
        <v>5536</v>
      </c>
      <c r="BA2113" s="7"/>
      <c r="BC2113" s="18"/>
      <c r="BD2113" s="18"/>
      <c r="BE2113" s="18"/>
      <c r="BF2113" s="18"/>
      <c r="BG2113" s="18"/>
      <c r="BH2113" s="18"/>
      <c r="BI2113" s="18"/>
      <c r="BJ2113" s="18"/>
      <c r="BK2113" s="18"/>
      <c r="BM2113" s="18"/>
      <c r="BN2113" s="18"/>
      <c r="BO2113" s="18"/>
      <c r="BP2113" s="9" t="s">
        <v>5661</v>
      </c>
      <c r="BQ2113" s="14"/>
      <c r="BR2113" s="102" t="s">
        <v>5536</v>
      </c>
      <c r="BS2113" s="14"/>
      <c r="BT2113" s="14"/>
      <c r="BU2113" s="9"/>
      <c r="BV2113" s="9"/>
      <c r="BW2113" s="9"/>
    </row>
    <row r="2114" spans="1:75" x14ac:dyDescent="0.35">
      <c r="A2114" s="1" t="s">
        <v>3792</v>
      </c>
      <c r="B2114" s="8" t="s">
        <v>3793</v>
      </c>
      <c r="C2114" s="3" t="s">
        <v>84</v>
      </c>
      <c r="D2114" s="1" t="s">
        <v>1021</v>
      </c>
      <c r="E2114" s="1"/>
      <c r="F2114" s="3" t="s">
        <v>55</v>
      </c>
      <c r="G2114" s="1" t="s">
        <v>84</v>
      </c>
      <c r="H2114" s="28" t="s">
        <v>5589</v>
      </c>
      <c r="I2114" s="27">
        <v>0</v>
      </c>
      <c r="J2114" s="27">
        <v>0</v>
      </c>
      <c r="K2114" s="27">
        <v>0</v>
      </c>
      <c r="L2114" s="27">
        <v>0</v>
      </c>
      <c r="M2114" s="27">
        <v>0</v>
      </c>
      <c r="N2114" s="27">
        <v>0</v>
      </c>
      <c r="O2114" s="27">
        <v>0</v>
      </c>
      <c r="P2114" s="27">
        <v>0</v>
      </c>
      <c r="Q2114" s="27">
        <v>0</v>
      </c>
      <c r="R2114" s="27">
        <v>0</v>
      </c>
      <c r="S2114" s="80">
        <v>0</v>
      </c>
      <c r="T2114" s="80">
        <v>0</v>
      </c>
      <c r="U2114" s="80">
        <v>0</v>
      </c>
      <c r="V2114" s="80">
        <v>0</v>
      </c>
      <c r="W2114" s="80">
        <v>0</v>
      </c>
      <c r="X2114" s="80">
        <v>0</v>
      </c>
      <c r="Y2114" s="80">
        <v>0</v>
      </c>
      <c r="Z2114" s="80">
        <v>0</v>
      </c>
      <c r="AA2114" s="80">
        <v>0</v>
      </c>
      <c r="AB2114" s="80">
        <v>0</v>
      </c>
      <c r="AC2114" s="80"/>
      <c r="AD2114" s="80">
        <v>0</v>
      </c>
      <c r="AE2114" s="80">
        <v>0</v>
      </c>
      <c r="AF2114" s="80">
        <v>0</v>
      </c>
      <c r="AG2114" s="80"/>
      <c r="AH2114" s="80">
        <v>0</v>
      </c>
      <c r="AI2114" s="80">
        <v>0</v>
      </c>
      <c r="AJ2114" s="80">
        <v>0</v>
      </c>
      <c r="AK2114" s="80">
        <v>0</v>
      </c>
      <c r="AL2114" s="80">
        <v>0</v>
      </c>
      <c r="AM2114" s="80">
        <v>0</v>
      </c>
      <c r="AN2114" s="41" t="s">
        <v>5558</v>
      </c>
      <c r="AO2114" s="41"/>
      <c r="AP2114" s="40" t="str" cm="1">
        <f t="array" ref="AP2114">IFERROR(_xlfn.IFS(
AR2114="MPR ISSUE","PDH",
AR2114="BSS Hardware Issue","BSS",
AR2114="Sites strategiques, MLL, Pylone, etc.","ENVTECH",
AR2114="AKTIVCO DEFAUT GE &amp; POWER Cabinet","AKTIVCO",
AR2114="AKTIVCO Coupure ENEO &amp; Baisse de tension","AKTIVCO GRID ONLY",
AR2114="Coupure ENEO &amp; Baisse de tension","IHS GRID ONLY",
AR2114="Defaut GE &amp; POWER Cabinet","IHS",
AR2114="Sharing","Partners",
AR2114="Sites strategiques &amp; DataCenter","SST &amp; DC",
AR2114="Exclu","Exclu",
AR2114="SAT","SAT",
AR2114="SPARE-ISSUE","SPARE-ISSUE",
AR2114="Fiber CAmtel","TRANS_FO_CAMTEL",
AR2114="Fiber AOF","Fiber AOF",
AR2114="Projet OCM (HUAWEI)","TRAVAUX-HUAWEI",
AR2114="Projet OCM (NOKIA)","TRAVAUX-NOKIA",
AR2114="ACCESS-ISSUE","ACCESS-ISSUE",
AR2114="Projet OCM (ZTE, NOKIA, autres projets)","TRAVAUX OCM",
AR2114="No root CAuse","No root cause",
AR2114="ODU HS","PDH",
AR2114="IP &amp; VLAN","PDH",
AR2114="Warehouse HUAWEI","SPARE-ISSUE",
AR2114="SPARE-HS","SPARE-ISSUE",
AR2114="Power Telco","BSS",AR2114="no impacts","no impacts"
),"")</f>
        <v>No root cause</v>
      </c>
      <c r="AQ2114" s="40" t="str" cm="1">
        <f t="array" ref="AQ2114">IFERROR(_xlfn.IFS(
AR2114="MPR ISSUE","TX ISSUE",
AR2114="BSS Hardware Issue","RAN ISSUE",
AR2114="Sites strategiques, MLL, Pylone, etc.","ENVTECH",
AR2114="AKTIVCO DEFAUT GE &amp; POWER Cabinet","POWER ISSUE",
AR2114="AKTIVCO Coupure ENEO &amp; Baisse de tension","POWER ISSUE",
AR2114="Coupure ENEO &amp; Baisse de tension","POWER ISSUE",
AR2114="Defaut GE &amp; POWER Cabinet","POWER ISSUE",
AR2114="Sharing","POWER ISSUE",
AR2114="Sites strategiques &amp; DataCenter","POWER ISSUE",
AR2114="Exclu","Exclu",
AR2114="SAT","TX ISSUE",
AR2114="SPARE-ISSUE","SPARE-ISSUE",
AR2114="Fiber CAmtel","TX ISSUE",
AR2114="Fiber AOF","TX ISSUE",
AR2114="Projet OCM (HUAWEI)","TRAVAUX-HUAWEI",
AR2114="Projet OCM (NOKIA)","TRAVAUX -NOKIA",
AR2114="ACCESS-ISSUE","ACCESS-ISSUE",
AR2114="Projet OCM (ZTE, NOKIA, autres projets)","TRAVAUX OCM",
AR2114="No root CAuse","No root cause",
AR2114="ODU HS","TX ISSUE",
AR2114="IP &amp; VLAN","TX ISSUE",
AR2114="Warehouse HUAWEI","SPARE-ISSUE",
AR2114="SPARE-HS","SPARE-ISSUE",
AR2114="Power Telco","RAN ISSUE",AR2114="no impacts","no impacts"
),"")</f>
        <v>No root cause</v>
      </c>
      <c r="AR2114" s="59" t="s">
        <v>5343</v>
      </c>
      <c r="AS2114" s="40" t="str" cm="1">
        <f t="array" ref="AS2114">IFERROR(_xlfn.IFS(
AR2114="MPR ISSUE","ACTIVE",
AR2114="BSS Hardware Issue","ACTIVE",
AR2114="Sites strategiques, MLL, Pylone, etc.","PASSIVE",
AR2114="AKTIVCO DEFAUT GE &amp; POWER Cabinet","PASSIVE",
AR2114="AKTIVCO Coupure ENEO &amp; Baisse de tension","PASSIVE",
AR2114="Coupure ENEO &amp; Baisse de tension","PASSIVE",
AR2114="Defaut GE &amp; POWER Cabinet","PASSIVE",
AR2114="Sharing","PASSIVE",
AR2114="Sites strategiques &amp; DataCenter","PASSIVE",
AR2114="Exclu","Exclu",
AR2114="SAT","ACTIVE",
AR2114="SPARE-ISSUE","SPARE-ISSUE",
AR2114="Fiber CAmtel","ACTIVE",
AR2114="Fiber AOF","ACTIVE",
AR2114="Projet OCM (HUAWEI)","PLANNED WORKS",
AR2114="Projet OCM (NOKIA)","PLANNED WORKS",
AR2114="ACCESS-ISSUE","ACCESS-ISSUE",
AR2114="Projet OCM (ZTE, NOKIA, autres projets)","PLANNED WORKS",
AR2114="No root CAuse","No root cause",
AR2114="ODU HS","ACTIVE",
AR2114="IP &amp; VLAN","ACTIVE",
AR2114="Warehouse HUAWEI","SPARE-ISSUE",
AR2114="SPARE-HS","SPARE-ISSUE",
AR2114="Power Telco","ACTIVE", AR2114="no impacts","no impacts"
),"")</f>
        <v>No root cause</v>
      </c>
      <c r="AT2114" s="99" t="s">
        <v>5661</v>
      </c>
      <c r="AU2114" s="99" t="s">
        <v>3793</v>
      </c>
      <c r="AW2114" s="17"/>
      <c r="AX2114" s="17" t="s">
        <v>5536</v>
      </c>
      <c r="AY2114" s="17"/>
      <c r="AZ2114" s="17" t="s">
        <v>5536</v>
      </c>
      <c r="BA2114" s="7"/>
      <c r="BC2114" s="18"/>
      <c r="BD2114" s="18"/>
      <c r="BE2114" s="18"/>
      <c r="BF2114" s="18"/>
      <c r="BG2114" s="18"/>
      <c r="BH2114" s="18"/>
      <c r="BI2114" s="18"/>
      <c r="BJ2114" s="18"/>
      <c r="BK2114" s="18"/>
      <c r="BM2114" s="18"/>
      <c r="BN2114" s="18"/>
      <c r="BO2114" s="18"/>
      <c r="BP2114" s="9" t="s">
        <v>5661</v>
      </c>
      <c r="BQ2114" s="14"/>
      <c r="BR2114" s="102" t="s">
        <v>5536</v>
      </c>
      <c r="BS2114" s="14"/>
      <c r="BT2114" s="14"/>
      <c r="BU2114" s="9"/>
      <c r="BV2114" s="9"/>
      <c r="BW2114" s="9"/>
    </row>
    <row r="2115" spans="1:75" x14ac:dyDescent="0.35">
      <c r="A2115" s="1" t="s">
        <v>2979</v>
      </c>
      <c r="B2115" s="8" t="s">
        <v>2980</v>
      </c>
      <c r="C2115" s="3" t="s">
        <v>91</v>
      </c>
      <c r="D2115" s="1" t="s">
        <v>11</v>
      </c>
      <c r="E2115" s="1" t="s">
        <v>12</v>
      </c>
      <c r="F2115" s="3" t="s">
        <v>90</v>
      </c>
      <c r="G2115" s="1" t="s">
        <v>91</v>
      </c>
      <c r="H2115" s="28" t="s">
        <v>5589</v>
      </c>
      <c r="I2115" s="27">
        <v>0</v>
      </c>
      <c r="J2115" s="27">
        <v>0</v>
      </c>
      <c r="K2115" s="27">
        <v>0</v>
      </c>
      <c r="L2115" s="27">
        <v>0</v>
      </c>
      <c r="M2115" s="27">
        <v>0</v>
      </c>
      <c r="N2115" s="27">
        <v>0</v>
      </c>
      <c r="O2115" s="27">
        <v>0</v>
      </c>
      <c r="P2115" s="27">
        <v>0</v>
      </c>
      <c r="Q2115" s="27">
        <v>0</v>
      </c>
      <c r="R2115" s="27">
        <v>0</v>
      </c>
      <c r="S2115" s="80">
        <v>0</v>
      </c>
      <c r="T2115" s="80">
        <v>0</v>
      </c>
      <c r="U2115" s="80">
        <v>0</v>
      </c>
      <c r="V2115" s="80">
        <v>0</v>
      </c>
      <c r="W2115" s="80">
        <v>0</v>
      </c>
      <c r="X2115" s="80">
        <v>0</v>
      </c>
      <c r="Y2115" s="80">
        <v>0</v>
      </c>
      <c r="Z2115" s="80">
        <v>0</v>
      </c>
      <c r="AA2115" s="80">
        <v>0</v>
      </c>
      <c r="AB2115" s="80">
        <v>0</v>
      </c>
      <c r="AC2115" s="80"/>
      <c r="AD2115" s="80">
        <v>0</v>
      </c>
      <c r="AE2115" s="80">
        <v>0</v>
      </c>
      <c r="AF2115" s="80">
        <v>0</v>
      </c>
      <c r="AG2115" s="80"/>
      <c r="AH2115" s="80">
        <v>0</v>
      </c>
      <c r="AI2115" s="80">
        <v>0</v>
      </c>
      <c r="AJ2115" s="80">
        <v>0</v>
      </c>
      <c r="AK2115" s="80">
        <v>0</v>
      </c>
      <c r="AL2115" s="80">
        <v>0</v>
      </c>
      <c r="AM2115" s="80">
        <v>0</v>
      </c>
      <c r="AN2115" s="41" t="s">
        <v>5558</v>
      </c>
      <c r="AO2115" s="41"/>
      <c r="AP2115" s="40" t="str" cm="1">
        <f t="array" ref="AP2115">IFERROR(_xlfn.IFS(
AR2115="MPR ISSUE","PDH",
AR2115="BSS Hardware Issue","BSS",
AR2115="Sites strategiques, MLL, Pylone, etc.","ENVTECH",
AR2115="AKTIVCO DEFAUT GE &amp; POWER Cabinet","AKTIVCO",
AR2115="AKTIVCO Coupure ENEO &amp; Baisse de tension","AKTIVCO GRID ONLY",
AR2115="Coupure ENEO &amp; Baisse de tension","IHS GRID ONLY",
AR2115="Defaut GE &amp; POWER Cabinet","IHS",
AR2115="Sharing","Partners",
AR2115="Sites strategiques &amp; DataCenter","SST &amp; DC",
AR2115="Exclu","Exclu",
AR2115="SAT","SAT",
AR2115="SPARE-ISSUE","SPARE-ISSUE",
AR2115="Fiber CAmtel","TRANS_FO_CAMTEL",
AR2115="Fiber AOF","Fiber AOF",
AR2115="Projet OCM (HUAWEI)","TRAVAUX-HUAWEI",
AR2115="Projet OCM (NOKIA)","TRAVAUX-NOKIA",
AR2115="ACCESS-ISSUE","ACCESS-ISSUE",
AR2115="Projet OCM (ZTE, NOKIA, autres projets)","TRAVAUX OCM",
AR2115="No root CAuse","No root cause",
AR2115="ODU HS","PDH",
AR2115="IP &amp; VLAN","PDH",
AR2115="Warehouse HUAWEI","SPARE-ISSUE",
AR2115="SPARE-HS","SPARE-ISSUE",
AR2115="Power Telco","BSS",AR2115="no impacts","no impacts"
),"")</f>
        <v>No root cause</v>
      </c>
      <c r="AQ2115" s="40" t="str" cm="1">
        <f t="array" ref="AQ2115">IFERROR(_xlfn.IFS(
AR2115="MPR ISSUE","TX ISSUE",
AR2115="BSS Hardware Issue","RAN ISSUE",
AR2115="Sites strategiques, MLL, Pylone, etc.","ENVTECH",
AR2115="AKTIVCO DEFAUT GE &amp; POWER Cabinet","POWER ISSUE",
AR2115="AKTIVCO Coupure ENEO &amp; Baisse de tension","POWER ISSUE",
AR2115="Coupure ENEO &amp; Baisse de tension","POWER ISSUE",
AR2115="Defaut GE &amp; POWER Cabinet","POWER ISSUE",
AR2115="Sharing","POWER ISSUE",
AR2115="Sites strategiques &amp; DataCenter","POWER ISSUE",
AR2115="Exclu","Exclu",
AR2115="SAT","TX ISSUE",
AR2115="SPARE-ISSUE","SPARE-ISSUE",
AR2115="Fiber CAmtel","TX ISSUE",
AR2115="Fiber AOF","TX ISSUE",
AR2115="Projet OCM (HUAWEI)","TRAVAUX-HUAWEI",
AR2115="Projet OCM (NOKIA)","TRAVAUX -NOKIA",
AR2115="ACCESS-ISSUE","ACCESS-ISSUE",
AR2115="Projet OCM (ZTE, NOKIA, autres projets)","TRAVAUX OCM",
AR2115="No root CAuse","No root cause",
AR2115="ODU HS","TX ISSUE",
AR2115="IP &amp; VLAN","TX ISSUE",
AR2115="Warehouse HUAWEI","SPARE-ISSUE",
AR2115="SPARE-HS","SPARE-ISSUE",
AR2115="Power Telco","RAN ISSUE",AR2115="no impacts","no impacts"
),"")</f>
        <v>No root cause</v>
      </c>
      <c r="AR2115" s="59" t="s">
        <v>5343</v>
      </c>
      <c r="AS2115" s="40" t="str" cm="1">
        <f t="array" ref="AS2115">IFERROR(_xlfn.IFS(
AR2115="MPR ISSUE","ACTIVE",
AR2115="BSS Hardware Issue","ACTIVE",
AR2115="Sites strategiques, MLL, Pylone, etc.","PASSIVE",
AR2115="AKTIVCO DEFAUT GE &amp; POWER Cabinet","PASSIVE",
AR2115="AKTIVCO Coupure ENEO &amp; Baisse de tension","PASSIVE",
AR2115="Coupure ENEO &amp; Baisse de tension","PASSIVE",
AR2115="Defaut GE &amp; POWER Cabinet","PASSIVE",
AR2115="Sharing","PASSIVE",
AR2115="Sites strategiques &amp; DataCenter","PASSIVE",
AR2115="Exclu","Exclu",
AR2115="SAT","ACTIVE",
AR2115="SPARE-ISSUE","SPARE-ISSUE",
AR2115="Fiber CAmtel","ACTIVE",
AR2115="Fiber AOF","ACTIVE",
AR2115="Projet OCM (HUAWEI)","PLANNED WORKS",
AR2115="Projet OCM (NOKIA)","PLANNED WORKS",
AR2115="ACCESS-ISSUE","ACCESS-ISSUE",
AR2115="Projet OCM (ZTE, NOKIA, autres projets)","PLANNED WORKS",
AR2115="No root CAuse","No root cause",
AR2115="ODU HS","ACTIVE",
AR2115="IP &amp; VLAN","ACTIVE",
AR2115="Warehouse HUAWEI","SPARE-ISSUE",
AR2115="SPARE-HS","SPARE-ISSUE",
AR2115="Power Telco","ACTIVE", AR2115="no impacts","no impacts"
),"")</f>
        <v>No root cause</v>
      </c>
      <c r="AT2115" s="99" t="s">
        <v>5661</v>
      </c>
      <c r="AU2115" s="99" t="s">
        <v>2980</v>
      </c>
      <c r="AW2115" s="17"/>
      <c r="AX2115" s="17" t="s">
        <v>5536</v>
      </c>
      <c r="AY2115" s="17"/>
      <c r="AZ2115" s="17" t="s">
        <v>5536</v>
      </c>
      <c r="BA2115" s="7"/>
      <c r="BC2115" s="18"/>
      <c r="BD2115" s="18"/>
      <c r="BE2115" s="18"/>
      <c r="BF2115" s="18"/>
      <c r="BG2115" s="18"/>
      <c r="BH2115" s="18"/>
      <c r="BI2115" s="18"/>
      <c r="BJ2115" s="18"/>
      <c r="BK2115" s="18"/>
      <c r="BM2115" s="18"/>
      <c r="BN2115" s="18"/>
      <c r="BO2115" s="18"/>
      <c r="BP2115" s="9" t="s">
        <v>5661</v>
      </c>
      <c r="BQ2115" s="14"/>
      <c r="BR2115" s="102" t="s">
        <v>5536</v>
      </c>
      <c r="BS2115" s="14"/>
      <c r="BT2115" s="14"/>
      <c r="BU2115" s="9"/>
      <c r="BV2115" s="9"/>
      <c r="BW2115" s="9"/>
    </row>
    <row r="2116" spans="1:75" x14ac:dyDescent="0.35">
      <c r="A2116" s="1" t="s">
        <v>606</v>
      </c>
      <c r="B2116" s="8" t="s">
        <v>607</v>
      </c>
      <c r="C2116" s="3" t="s">
        <v>91</v>
      </c>
      <c r="D2116" s="1" t="s">
        <v>11</v>
      </c>
      <c r="E2116" s="1" t="s">
        <v>12</v>
      </c>
      <c r="F2116" s="3" t="s">
        <v>90</v>
      </c>
      <c r="G2116" s="1" t="s">
        <v>91</v>
      </c>
      <c r="H2116" s="28" t="s">
        <v>5589</v>
      </c>
      <c r="I2116" s="27">
        <v>0</v>
      </c>
      <c r="J2116" s="27">
        <v>0</v>
      </c>
      <c r="K2116" s="27">
        <v>0</v>
      </c>
      <c r="L2116" s="27">
        <v>0</v>
      </c>
      <c r="M2116" s="27">
        <v>0</v>
      </c>
      <c r="N2116" s="27">
        <v>0</v>
      </c>
      <c r="O2116" s="27">
        <v>0</v>
      </c>
      <c r="P2116" s="27">
        <v>0</v>
      </c>
      <c r="Q2116" s="27">
        <v>0</v>
      </c>
      <c r="R2116" s="27">
        <v>0</v>
      </c>
      <c r="S2116" s="80">
        <v>0</v>
      </c>
      <c r="T2116" s="80">
        <v>0</v>
      </c>
      <c r="U2116" s="80">
        <v>0</v>
      </c>
      <c r="V2116" s="80">
        <v>0</v>
      </c>
      <c r="W2116" s="80">
        <v>0</v>
      </c>
      <c r="X2116" s="80">
        <v>0</v>
      </c>
      <c r="Y2116" s="80">
        <v>0</v>
      </c>
      <c r="Z2116" s="80">
        <v>0</v>
      </c>
      <c r="AA2116" s="80">
        <v>0</v>
      </c>
      <c r="AB2116" s="80">
        <v>0</v>
      </c>
      <c r="AC2116" s="80"/>
      <c r="AD2116" s="80">
        <v>0</v>
      </c>
      <c r="AE2116" s="80">
        <v>0</v>
      </c>
      <c r="AF2116" s="80">
        <v>0</v>
      </c>
      <c r="AG2116" s="80"/>
      <c r="AH2116" s="80">
        <v>0.1447316605456678</v>
      </c>
      <c r="AI2116" s="80">
        <v>0</v>
      </c>
      <c r="AJ2116" s="80">
        <v>0</v>
      </c>
      <c r="AK2116" s="80">
        <v>0</v>
      </c>
      <c r="AL2116" s="80">
        <v>0</v>
      </c>
      <c r="AM2116" s="80">
        <v>0</v>
      </c>
      <c r="AN2116" s="41" t="s">
        <v>5558</v>
      </c>
      <c r="AO2116" s="41"/>
      <c r="AP2116" s="40" t="str" cm="1">
        <f t="array" ref="AP2116">IFERROR(_xlfn.IFS(
AR2116="MPR ISSUE","PDH",
AR2116="BSS Hardware Issue","BSS",
AR2116="Sites strategiques, MLL, Pylone, etc.","ENVTECH",
AR2116="AKTIVCO DEFAUT GE &amp; POWER Cabinet","AKTIVCO",
AR2116="AKTIVCO Coupure ENEO &amp; Baisse de tension","AKTIVCO GRID ONLY",
AR2116="Coupure ENEO &amp; Baisse de tension","IHS GRID ONLY",
AR2116="Defaut GE &amp; POWER Cabinet","IHS",
AR2116="Sharing","Partners",
AR2116="Sites strategiques &amp; DataCenter","SST &amp; DC",
AR2116="Exclu","Exclu",
AR2116="SAT","SAT",
AR2116="SPARE-ISSUE","SPARE-ISSUE",
AR2116="Fiber CAmtel","TRANS_FO_CAMTEL",
AR2116="Fiber AOF","Fiber AOF",
AR2116="Projet OCM (HUAWEI)","TRAVAUX-HUAWEI",
AR2116="Projet OCM (NOKIA)","TRAVAUX-NOKIA",
AR2116="ACCESS-ISSUE","ACCESS-ISSUE",
AR2116="Projet OCM (ZTE, NOKIA, autres projets)","TRAVAUX OCM",
AR2116="No root CAuse","No root cause",
AR2116="ODU HS","PDH",
AR2116="IP &amp; VLAN","PDH",
AR2116="Warehouse HUAWEI","SPARE-ISSUE",
AR2116="SPARE-HS","SPARE-ISSUE",
AR2116="Power Telco","BSS",AR2116="no impacts","no impacts"
),"")</f>
        <v>No root cause</v>
      </c>
      <c r="AQ2116" s="40" t="str" cm="1">
        <f t="array" ref="AQ2116">IFERROR(_xlfn.IFS(
AR2116="MPR ISSUE","TX ISSUE",
AR2116="BSS Hardware Issue","RAN ISSUE",
AR2116="Sites strategiques, MLL, Pylone, etc.","ENVTECH",
AR2116="AKTIVCO DEFAUT GE &amp; POWER Cabinet","POWER ISSUE",
AR2116="AKTIVCO Coupure ENEO &amp; Baisse de tension","POWER ISSUE",
AR2116="Coupure ENEO &amp; Baisse de tension","POWER ISSUE",
AR2116="Defaut GE &amp; POWER Cabinet","POWER ISSUE",
AR2116="Sharing","POWER ISSUE",
AR2116="Sites strategiques &amp; DataCenter","POWER ISSUE",
AR2116="Exclu","Exclu",
AR2116="SAT","TX ISSUE",
AR2116="SPARE-ISSUE","SPARE-ISSUE",
AR2116="Fiber CAmtel","TX ISSUE",
AR2116="Fiber AOF","TX ISSUE",
AR2116="Projet OCM (HUAWEI)","TRAVAUX-HUAWEI",
AR2116="Projet OCM (NOKIA)","TRAVAUX -NOKIA",
AR2116="ACCESS-ISSUE","ACCESS-ISSUE",
AR2116="Projet OCM (ZTE, NOKIA, autres projets)","TRAVAUX OCM",
AR2116="No root CAuse","No root cause",
AR2116="ODU HS","TX ISSUE",
AR2116="IP &amp; VLAN","TX ISSUE",
AR2116="Warehouse HUAWEI","SPARE-ISSUE",
AR2116="SPARE-HS","SPARE-ISSUE",
AR2116="Power Telco","RAN ISSUE",AR2116="no impacts","no impacts"
),"")</f>
        <v>No root cause</v>
      </c>
      <c r="AR2116" s="59" t="s">
        <v>5343</v>
      </c>
      <c r="AS2116" s="40" t="str" cm="1">
        <f t="array" ref="AS2116">IFERROR(_xlfn.IFS(
AR2116="MPR ISSUE","ACTIVE",
AR2116="BSS Hardware Issue","ACTIVE",
AR2116="Sites strategiques, MLL, Pylone, etc.","PASSIVE",
AR2116="AKTIVCO DEFAUT GE &amp; POWER Cabinet","PASSIVE",
AR2116="AKTIVCO Coupure ENEO &amp; Baisse de tension","PASSIVE",
AR2116="Coupure ENEO &amp; Baisse de tension","PASSIVE",
AR2116="Defaut GE &amp; POWER Cabinet","PASSIVE",
AR2116="Sharing","PASSIVE",
AR2116="Sites strategiques &amp; DataCenter","PASSIVE",
AR2116="Exclu","Exclu",
AR2116="SAT","ACTIVE",
AR2116="SPARE-ISSUE","SPARE-ISSUE",
AR2116="Fiber CAmtel","ACTIVE",
AR2116="Fiber AOF","ACTIVE",
AR2116="Projet OCM (HUAWEI)","PLANNED WORKS",
AR2116="Projet OCM (NOKIA)","PLANNED WORKS",
AR2116="ACCESS-ISSUE","ACCESS-ISSUE",
AR2116="Projet OCM (ZTE, NOKIA, autres projets)","PLANNED WORKS",
AR2116="No root CAuse","No root cause",
AR2116="ODU HS","ACTIVE",
AR2116="IP &amp; VLAN","ACTIVE",
AR2116="Warehouse HUAWEI","SPARE-ISSUE",
AR2116="SPARE-HS","SPARE-ISSUE",
AR2116="Power Telco","ACTIVE", AR2116="no impacts","no impacts"
),"")</f>
        <v>No root cause</v>
      </c>
      <c r="AT2116" s="99" t="s">
        <v>5661</v>
      </c>
      <c r="AU2116" s="99" t="s">
        <v>607</v>
      </c>
      <c r="AW2116" s="17"/>
      <c r="AX2116" s="17" t="s">
        <v>5536</v>
      </c>
      <c r="AY2116" s="17"/>
      <c r="AZ2116" s="17" t="s">
        <v>5536</v>
      </c>
      <c r="BA2116" s="7"/>
      <c r="BC2116" s="18"/>
      <c r="BD2116" s="18"/>
      <c r="BE2116" s="18"/>
      <c r="BF2116" s="18"/>
      <c r="BG2116" s="18"/>
      <c r="BH2116" s="18"/>
      <c r="BI2116" s="18"/>
      <c r="BJ2116" s="18"/>
      <c r="BK2116" s="18"/>
      <c r="BM2116" s="18"/>
      <c r="BN2116" s="18"/>
      <c r="BO2116" s="18"/>
      <c r="BP2116" s="9" t="s">
        <v>5661</v>
      </c>
      <c r="BQ2116" s="14"/>
      <c r="BR2116" s="102" t="s">
        <v>5536</v>
      </c>
      <c r="BS2116" s="14"/>
      <c r="BT2116" s="14"/>
      <c r="BU2116" s="9"/>
      <c r="BV2116" s="9"/>
      <c r="BW2116" s="9"/>
    </row>
    <row r="2117" spans="1:75" x14ac:dyDescent="0.35">
      <c r="A2117" s="1" t="s">
        <v>2344</v>
      </c>
      <c r="B2117" s="8" t="s">
        <v>2345</v>
      </c>
      <c r="C2117" s="3" t="s">
        <v>91</v>
      </c>
      <c r="D2117" s="1" t="s">
        <v>11</v>
      </c>
      <c r="E2117" s="1" t="s">
        <v>12</v>
      </c>
      <c r="F2117" s="3" t="s">
        <v>90</v>
      </c>
      <c r="G2117" s="1" t="s">
        <v>91</v>
      </c>
      <c r="H2117" s="28" t="s">
        <v>5589</v>
      </c>
      <c r="I2117" s="27">
        <v>0</v>
      </c>
      <c r="J2117" s="27">
        <v>0</v>
      </c>
      <c r="K2117" s="27">
        <v>0</v>
      </c>
      <c r="L2117" s="27">
        <v>0</v>
      </c>
      <c r="M2117" s="27">
        <v>0</v>
      </c>
      <c r="N2117" s="27">
        <v>0</v>
      </c>
      <c r="O2117" s="27">
        <v>0</v>
      </c>
      <c r="P2117" s="27">
        <v>0</v>
      </c>
      <c r="Q2117" s="27">
        <v>0</v>
      </c>
      <c r="R2117" s="27">
        <v>0</v>
      </c>
      <c r="S2117" s="80">
        <v>0</v>
      </c>
      <c r="T2117" s="80">
        <v>0</v>
      </c>
      <c r="U2117" s="80">
        <v>0</v>
      </c>
      <c r="V2117" s="80">
        <v>0</v>
      </c>
      <c r="W2117" s="80">
        <v>0</v>
      </c>
      <c r="X2117" s="80">
        <v>0</v>
      </c>
      <c r="Y2117" s="80">
        <v>0</v>
      </c>
      <c r="Z2117" s="80">
        <v>0</v>
      </c>
      <c r="AA2117" s="80">
        <v>0</v>
      </c>
      <c r="AB2117" s="80">
        <v>0</v>
      </c>
      <c r="AC2117" s="80"/>
      <c r="AD2117" s="80">
        <v>0</v>
      </c>
      <c r="AE2117" s="80">
        <v>0</v>
      </c>
      <c r="AF2117" s="80">
        <v>0</v>
      </c>
      <c r="AG2117" s="80"/>
      <c r="AH2117" s="80">
        <v>0</v>
      </c>
      <c r="AI2117" s="80">
        <v>0</v>
      </c>
      <c r="AJ2117" s="80">
        <v>0</v>
      </c>
      <c r="AK2117" s="80">
        <v>0</v>
      </c>
      <c r="AL2117" s="80">
        <v>0</v>
      </c>
      <c r="AM2117" s="80">
        <v>0</v>
      </c>
      <c r="AN2117" s="41" t="s">
        <v>5558</v>
      </c>
      <c r="AO2117" s="41"/>
      <c r="AP2117" s="40" t="str" cm="1">
        <f t="array" ref="AP2117">IFERROR(_xlfn.IFS(
AR2117="MPR ISSUE","PDH",
AR2117="BSS Hardware Issue","BSS",
AR2117="Sites strategiques, MLL, Pylone, etc.","ENVTECH",
AR2117="AKTIVCO DEFAUT GE &amp; POWER Cabinet","AKTIVCO",
AR2117="AKTIVCO Coupure ENEO &amp; Baisse de tension","AKTIVCO GRID ONLY",
AR2117="Coupure ENEO &amp; Baisse de tension","IHS GRID ONLY",
AR2117="Defaut GE &amp; POWER Cabinet","IHS",
AR2117="Sharing","Partners",
AR2117="Sites strategiques &amp; DataCenter","SST &amp; DC",
AR2117="Exclu","Exclu",
AR2117="SAT","SAT",
AR2117="SPARE-ISSUE","SPARE-ISSUE",
AR2117="Fiber CAmtel","TRANS_FO_CAMTEL",
AR2117="Fiber AOF","Fiber AOF",
AR2117="Projet OCM (HUAWEI)","TRAVAUX-HUAWEI",
AR2117="Projet OCM (NOKIA)","TRAVAUX-NOKIA",
AR2117="ACCESS-ISSUE","ACCESS-ISSUE",
AR2117="Projet OCM (ZTE, NOKIA, autres projets)","TRAVAUX OCM",
AR2117="No root CAuse","No root cause",
AR2117="ODU HS","PDH",
AR2117="IP &amp; VLAN","PDH",
AR2117="Warehouse HUAWEI","SPARE-ISSUE",
AR2117="SPARE-HS","SPARE-ISSUE",
AR2117="Power Telco","BSS",AR2117="no impacts","no impacts"
),"")</f>
        <v>No root cause</v>
      </c>
      <c r="AQ2117" s="40" t="str" cm="1">
        <f t="array" ref="AQ2117">IFERROR(_xlfn.IFS(
AR2117="MPR ISSUE","TX ISSUE",
AR2117="BSS Hardware Issue","RAN ISSUE",
AR2117="Sites strategiques, MLL, Pylone, etc.","ENVTECH",
AR2117="AKTIVCO DEFAUT GE &amp; POWER Cabinet","POWER ISSUE",
AR2117="AKTIVCO Coupure ENEO &amp; Baisse de tension","POWER ISSUE",
AR2117="Coupure ENEO &amp; Baisse de tension","POWER ISSUE",
AR2117="Defaut GE &amp; POWER Cabinet","POWER ISSUE",
AR2117="Sharing","POWER ISSUE",
AR2117="Sites strategiques &amp; DataCenter","POWER ISSUE",
AR2117="Exclu","Exclu",
AR2117="SAT","TX ISSUE",
AR2117="SPARE-ISSUE","SPARE-ISSUE",
AR2117="Fiber CAmtel","TX ISSUE",
AR2117="Fiber AOF","TX ISSUE",
AR2117="Projet OCM (HUAWEI)","TRAVAUX-HUAWEI",
AR2117="Projet OCM (NOKIA)","TRAVAUX -NOKIA",
AR2117="ACCESS-ISSUE","ACCESS-ISSUE",
AR2117="Projet OCM (ZTE, NOKIA, autres projets)","TRAVAUX OCM",
AR2117="No root CAuse","No root cause",
AR2117="ODU HS","TX ISSUE",
AR2117="IP &amp; VLAN","TX ISSUE",
AR2117="Warehouse HUAWEI","SPARE-ISSUE",
AR2117="SPARE-HS","SPARE-ISSUE",
AR2117="Power Telco","RAN ISSUE",AR2117="no impacts","no impacts"
),"")</f>
        <v>No root cause</v>
      </c>
      <c r="AR2117" s="59" t="s">
        <v>5343</v>
      </c>
      <c r="AS2117" s="40" t="str" cm="1">
        <f t="array" ref="AS2117">IFERROR(_xlfn.IFS(
AR2117="MPR ISSUE","ACTIVE",
AR2117="BSS Hardware Issue","ACTIVE",
AR2117="Sites strategiques, MLL, Pylone, etc.","PASSIVE",
AR2117="AKTIVCO DEFAUT GE &amp; POWER Cabinet","PASSIVE",
AR2117="AKTIVCO Coupure ENEO &amp; Baisse de tension","PASSIVE",
AR2117="Coupure ENEO &amp; Baisse de tension","PASSIVE",
AR2117="Defaut GE &amp; POWER Cabinet","PASSIVE",
AR2117="Sharing","PASSIVE",
AR2117="Sites strategiques &amp; DataCenter","PASSIVE",
AR2117="Exclu","Exclu",
AR2117="SAT","ACTIVE",
AR2117="SPARE-ISSUE","SPARE-ISSUE",
AR2117="Fiber CAmtel","ACTIVE",
AR2117="Fiber AOF","ACTIVE",
AR2117="Projet OCM (HUAWEI)","PLANNED WORKS",
AR2117="Projet OCM (NOKIA)","PLANNED WORKS",
AR2117="ACCESS-ISSUE","ACCESS-ISSUE",
AR2117="Projet OCM (ZTE, NOKIA, autres projets)","PLANNED WORKS",
AR2117="No root CAuse","No root cause",
AR2117="ODU HS","ACTIVE",
AR2117="IP &amp; VLAN","ACTIVE",
AR2117="Warehouse HUAWEI","SPARE-ISSUE",
AR2117="SPARE-HS","SPARE-ISSUE",
AR2117="Power Telco","ACTIVE", AR2117="no impacts","no impacts"
),"")</f>
        <v>No root cause</v>
      </c>
      <c r="AT2117" s="99" t="s">
        <v>5661</v>
      </c>
      <c r="AU2117" s="99" t="s">
        <v>2345</v>
      </c>
      <c r="AW2117" s="17"/>
      <c r="AX2117" s="17" t="s">
        <v>5536</v>
      </c>
      <c r="AY2117" s="17"/>
      <c r="AZ2117" s="17" t="s">
        <v>5536</v>
      </c>
      <c r="BA2117" s="7"/>
      <c r="BC2117" s="18"/>
      <c r="BD2117" s="18"/>
      <c r="BE2117" s="18"/>
      <c r="BF2117" s="18"/>
      <c r="BG2117" s="18"/>
      <c r="BH2117" s="18"/>
      <c r="BI2117" s="18"/>
      <c r="BJ2117" s="18"/>
      <c r="BK2117" s="18"/>
      <c r="BM2117" s="18"/>
      <c r="BN2117" s="18"/>
      <c r="BO2117" s="18"/>
      <c r="BP2117" s="9" t="s">
        <v>5661</v>
      </c>
      <c r="BQ2117" s="14"/>
      <c r="BR2117" s="102" t="s">
        <v>5536</v>
      </c>
      <c r="BS2117" s="14"/>
      <c r="BT2117" s="14"/>
      <c r="BU2117" s="9"/>
      <c r="BV2117" s="9"/>
      <c r="BW2117" s="9"/>
    </row>
    <row r="2118" spans="1:75" x14ac:dyDescent="0.35">
      <c r="A2118" s="1" t="s">
        <v>2971</v>
      </c>
      <c r="B2118" s="8" t="s">
        <v>2972</v>
      </c>
      <c r="C2118" s="3" t="s">
        <v>91</v>
      </c>
      <c r="D2118" s="1" t="s">
        <v>11</v>
      </c>
      <c r="E2118" s="1" t="s">
        <v>12</v>
      </c>
      <c r="F2118" s="3" t="s">
        <v>90</v>
      </c>
      <c r="G2118" s="1" t="s">
        <v>91</v>
      </c>
      <c r="H2118" s="28" t="s">
        <v>5589</v>
      </c>
      <c r="I2118" s="27">
        <v>0</v>
      </c>
      <c r="J2118" s="27">
        <v>0</v>
      </c>
      <c r="K2118" s="27">
        <v>0</v>
      </c>
      <c r="L2118" s="27">
        <v>0</v>
      </c>
      <c r="M2118" s="27">
        <v>0</v>
      </c>
      <c r="N2118" s="27">
        <v>0</v>
      </c>
      <c r="O2118" s="27">
        <v>0</v>
      </c>
      <c r="P2118" s="27">
        <v>0</v>
      </c>
      <c r="Q2118" s="27">
        <v>0</v>
      </c>
      <c r="R2118" s="27">
        <v>0</v>
      </c>
      <c r="S2118" s="80">
        <v>0</v>
      </c>
      <c r="T2118" s="80">
        <v>0</v>
      </c>
      <c r="U2118" s="80">
        <v>0</v>
      </c>
      <c r="V2118" s="80">
        <v>0</v>
      </c>
      <c r="W2118" s="80">
        <v>0</v>
      </c>
      <c r="X2118" s="80">
        <v>0</v>
      </c>
      <c r="Y2118" s="80">
        <v>0</v>
      </c>
      <c r="Z2118" s="80">
        <v>0</v>
      </c>
      <c r="AA2118" s="80">
        <v>0</v>
      </c>
      <c r="AB2118" s="80">
        <v>0</v>
      </c>
      <c r="AC2118" s="80"/>
      <c r="AD2118" s="80">
        <v>0</v>
      </c>
      <c r="AE2118" s="80">
        <v>0</v>
      </c>
      <c r="AF2118" s="80">
        <v>0</v>
      </c>
      <c r="AG2118" s="80"/>
      <c r="AH2118" s="80">
        <v>0</v>
      </c>
      <c r="AI2118" s="80">
        <v>0</v>
      </c>
      <c r="AJ2118" s="80">
        <v>0</v>
      </c>
      <c r="AK2118" s="80">
        <v>0</v>
      </c>
      <c r="AL2118" s="80">
        <v>0</v>
      </c>
      <c r="AM2118" s="80">
        <v>0</v>
      </c>
      <c r="AN2118" s="41" t="s">
        <v>5558</v>
      </c>
      <c r="AO2118" s="41"/>
      <c r="AP2118" s="40" t="str" cm="1">
        <f t="array" ref="AP2118">IFERROR(_xlfn.IFS(
AR2118="MPR ISSUE","PDH",
AR2118="BSS Hardware Issue","BSS",
AR2118="Sites strategiques, MLL, Pylone, etc.","ENVTECH",
AR2118="AKTIVCO DEFAUT GE &amp; POWER Cabinet","AKTIVCO",
AR2118="AKTIVCO Coupure ENEO &amp; Baisse de tension","AKTIVCO GRID ONLY",
AR2118="Coupure ENEO &amp; Baisse de tension","IHS GRID ONLY",
AR2118="Defaut GE &amp; POWER Cabinet","IHS",
AR2118="Sharing","Partners",
AR2118="Sites strategiques &amp; DataCenter","SST &amp; DC",
AR2118="Exclu","Exclu",
AR2118="SAT","SAT",
AR2118="SPARE-ISSUE","SPARE-ISSUE",
AR2118="Fiber CAmtel","TRANS_FO_CAMTEL",
AR2118="Fiber AOF","Fiber AOF",
AR2118="Projet OCM (HUAWEI)","TRAVAUX-HUAWEI",
AR2118="Projet OCM (NOKIA)","TRAVAUX-NOKIA",
AR2118="ACCESS-ISSUE","ACCESS-ISSUE",
AR2118="Projet OCM (ZTE, NOKIA, autres projets)","TRAVAUX OCM",
AR2118="No root CAuse","No root cause",
AR2118="ODU HS","PDH",
AR2118="IP &amp; VLAN","PDH",
AR2118="Warehouse HUAWEI","SPARE-ISSUE",
AR2118="SPARE-HS","SPARE-ISSUE",
AR2118="Power Telco","BSS",AR2118="no impacts","no impacts"
),"")</f>
        <v>No root cause</v>
      </c>
      <c r="AQ2118" s="40" t="str" cm="1">
        <f t="array" ref="AQ2118">IFERROR(_xlfn.IFS(
AR2118="MPR ISSUE","TX ISSUE",
AR2118="BSS Hardware Issue","RAN ISSUE",
AR2118="Sites strategiques, MLL, Pylone, etc.","ENVTECH",
AR2118="AKTIVCO DEFAUT GE &amp; POWER Cabinet","POWER ISSUE",
AR2118="AKTIVCO Coupure ENEO &amp; Baisse de tension","POWER ISSUE",
AR2118="Coupure ENEO &amp; Baisse de tension","POWER ISSUE",
AR2118="Defaut GE &amp; POWER Cabinet","POWER ISSUE",
AR2118="Sharing","POWER ISSUE",
AR2118="Sites strategiques &amp; DataCenter","POWER ISSUE",
AR2118="Exclu","Exclu",
AR2118="SAT","TX ISSUE",
AR2118="SPARE-ISSUE","SPARE-ISSUE",
AR2118="Fiber CAmtel","TX ISSUE",
AR2118="Fiber AOF","TX ISSUE",
AR2118="Projet OCM (HUAWEI)","TRAVAUX-HUAWEI",
AR2118="Projet OCM (NOKIA)","TRAVAUX -NOKIA",
AR2118="ACCESS-ISSUE","ACCESS-ISSUE",
AR2118="Projet OCM (ZTE, NOKIA, autres projets)","TRAVAUX OCM",
AR2118="No root CAuse","No root cause",
AR2118="ODU HS","TX ISSUE",
AR2118="IP &amp; VLAN","TX ISSUE",
AR2118="Warehouse HUAWEI","SPARE-ISSUE",
AR2118="SPARE-HS","SPARE-ISSUE",
AR2118="Power Telco","RAN ISSUE",AR2118="no impacts","no impacts"
),"")</f>
        <v>No root cause</v>
      </c>
      <c r="AR2118" s="59" t="s">
        <v>5343</v>
      </c>
      <c r="AS2118" s="40" t="str" cm="1">
        <f t="array" ref="AS2118">IFERROR(_xlfn.IFS(
AR2118="MPR ISSUE","ACTIVE",
AR2118="BSS Hardware Issue","ACTIVE",
AR2118="Sites strategiques, MLL, Pylone, etc.","PASSIVE",
AR2118="AKTIVCO DEFAUT GE &amp; POWER Cabinet","PASSIVE",
AR2118="AKTIVCO Coupure ENEO &amp; Baisse de tension","PASSIVE",
AR2118="Coupure ENEO &amp; Baisse de tension","PASSIVE",
AR2118="Defaut GE &amp; POWER Cabinet","PASSIVE",
AR2118="Sharing","PASSIVE",
AR2118="Sites strategiques &amp; DataCenter","PASSIVE",
AR2118="Exclu","Exclu",
AR2118="SAT","ACTIVE",
AR2118="SPARE-ISSUE","SPARE-ISSUE",
AR2118="Fiber CAmtel","ACTIVE",
AR2118="Fiber AOF","ACTIVE",
AR2118="Projet OCM (HUAWEI)","PLANNED WORKS",
AR2118="Projet OCM (NOKIA)","PLANNED WORKS",
AR2118="ACCESS-ISSUE","ACCESS-ISSUE",
AR2118="Projet OCM (ZTE, NOKIA, autres projets)","PLANNED WORKS",
AR2118="No root CAuse","No root cause",
AR2118="ODU HS","ACTIVE",
AR2118="IP &amp; VLAN","ACTIVE",
AR2118="Warehouse HUAWEI","SPARE-ISSUE",
AR2118="SPARE-HS","SPARE-ISSUE",
AR2118="Power Telco","ACTIVE", AR2118="no impacts","no impacts"
),"")</f>
        <v>No root cause</v>
      </c>
      <c r="AT2118" s="99" t="s">
        <v>5661</v>
      </c>
      <c r="AU2118" s="99" t="s">
        <v>2972</v>
      </c>
      <c r="AW2118" s="17"/>
      <c r="AX2118" s="17" t="s">
        <v>5536</v>
      </c>
      <c r="AY2118" s="17"/>
      <c r="AZ2118" s="17" t="s">
        <v>5536</v>
      </c>
      <c r="BA2118" s="7"/>
      <c r="BC2118" s="18"/>
      <c r="BD2118" s="18"/>
      <c r="BE2118" s="18"/>
      <c r="BF2118" s="18"/>
      <c r="BG2118" s="18"/>
      <c r="BH2118" s="18"/>
      <c r="BI2118" s="18"/>
      <c r="BJ2118" s="18"/>
      <c r="BK2118" s="18"/>
      <c r="BM2118" s="18"/>
      <c r="BN2118" s="18"/>
      <c r="BO2118" s="18"/>
      <c r="BP2118" s="9" t="s">
        <v>5661</v>
      </c>
      <c r="BQ2118" s="14"/>
      <c r="BR2118" s="102" t="s">
        <v>5536</v>
      </c>
      <c r="BS2118" s="14"/>
      <c r="BT2118" s="14"/>
      <c r="BU2118" s="9"/>
      <c r="BV2118" s="9"/>
      <c r="BW2118" s="9"/>
    </row>
    <row r="2119" spans="1:75" x14ac:dyDescent="0.35">
      <c r="A2119" s="1" t="s">
        <v>2456</v>
      </c>
      <c r="B2119" s="8" t="s">
        <v>2457</v>
      </c>
      <c r="C2119" s="3" t="s">
        <v>32</v>
      </c>
      <c r="D2119" s="1" t="s">
        <v>11</v>
      </c>
      <c r="E2119" s="1" t="s">
        <v>12</v>
      </c>
      <c r="F2119" s="3" t="s">
        <v>31</v>
      </c>
      <c r="G2119" s="1" t="s">
        <v>32</v>
      </c>
      <c r="H2119" s="30" t="s">
        <v>5587</v>
      </c>
      <c r="I2119" s="27">
        <v>0</v>
      </c>
      <c r="J2119" s="27">
        <v>0</v>
      </c>
      <c r="K2119" s="27">
        <v>0</v>
      </c>
      <c r="L2119" s="27">
        <v>0</v>
      </c>
      <c r="M2119" s="27">
        <v>0</v>
      </c>
      <c r="N2119" s="27">
        <v>0</v>
      </c>
      <c r="O2119" s="27">
        <v>0</v>
      </c>
      <c r="P2119" s="27">
        <v>0</v>
      </c>
      <c r="Q2119" s="27">
        <v>0</v>
      </c>
      <c r="R2119" s="27">
        <v>0</v>
      </c>
      <c r="S2119" s="80">
        <v>0</v>
      </c>
      <c r="T2119" s="80">
        <v>0</v>
      </c>
      <c r="U2119" s="80">
        <v>0</v>
      </c>
      <c r="V2119" s="80">
        <v>0</v>
      </c>
      <c r="W2119" s="80">
        <v>0</v>
      </c>
      <c r="X2119" s="80">
        <v>0</v>
      </c>
      <c r="Y2119" s="80">
        <v>0</v>
      </c>
      <c r="Z2119" s="80">
        <v>0</v>
      </c>
      <c r="AA2119" s="80">
        <v>0</v>
      </c>
      <c r="AB2119" s="80">
        <v>0</v>
      </c>
      <c r="AC2119" s="80"/>
      <c r="AD2119" s="80">
        <v>0</v>
      </c>
      <c r="AE2119" s="80">
        <v>0</v>
      </c>
      <c r="AF2119" s="80">
        <v>0</v>
      </c>
      <c r="AG2119" s="80"/>
      <c r="AH2119" s="80">
        <v>0</v>
      </c>
      <c r="AI2119" s="80">
        <v>0</v>
      </c>
      <c r="AJ2119" s="80">
        <v>0</v>
      </c>
      <c r="AK2119" s="80">
        <v>0</v>
      </c>
      <c r="AL2119" s="80">
        <v>0</v>
      </c>
      <c r="AM2119" s="80">
        <v>0</v>
      </c>
      <c r="AN2119" s="41" t="s">
        <v>5558</v>
      </c>
      <c r="AO2119" s="41"/>
      <c r="AP2119" s="40" t="str" cm="1">
        <f t="array" ref="AP2119">IFERROR(_xlfn.IFS(
AR2119="MPR ISSUE","PDH",
AR2119="BSS Hardware Issue","BSS",
AR2119="Sites strategiques, MLL, Pylone, etc.","ENVTECH",
AR2119="AKTIVCO DEFAUT GE &amp; POWER Cabinet","AKTIVCO",
AR2119="AKTIVCO Coupure ENEO &amp; Baisse de tension","AKTIVCO GRID ONLY",
AR2119="Coupure ENEO &amp; Baisse de tension","IHS GRID ONLY",
AR2119="Defaut GE &amp; POWER Cabinet","IHS",
AR2119="Sharing","Partners",
AR2119="Sites strategiques &amp; DataCenter","SST &amp; DC",
AR2119="Exclu","Exclu",
AR2119="SAT","SAT",
AR2119="SPARE-ISSUE","SPARE-ISSUE",
AR2119="Fiber CAmtel","TRANS_FO_CAMTEL",
AR2119="Fiber AOF","Fiber AOF",
AR2119="Projet OCM (HUAWEI)","TRAVAUX-HUAWEI",
AR2119="Projet OCM (NOKIA)","TRAVAUX-NOKIA",
AR2119="ACCESS-ISSUE","ACCESS-ISSUE",
AR2119="Projet OCM (ZTE, NOKIA, autres projets)","TRAVAUX OCM",
AR2119="No root CAuse","No root cause",
AR2119="ODU HS","PDH",
AR2119="IP &amp; VLAN","PDH",
AR2119="Warehouse HUAWEI","SPARE-ISSUE",
AR2119="SPARE-HS","SPARE-ISSUE",
AR2119="Power Telco","BSS",AR2119="no impacts","no impacts"
),"")</f>
        <v>No root cause</v>
      </c>
      <c r="AQ2119" s="40" t="str" cm="1">
        <f t="array" ref="AQ2119">IFERROR(_xlfn.IFS(
AR2119="MPR ISSUE","TX ISSUE",
AR2119="BSS Hardware Issue","RAN ISSUE",
AR2119="Sites strategiques, MLL, Pylone, etc.","ENVTECH",
AR2119="AKTIVCO DEFAUT GE &amp; POWER Cabinet","POWER ISSUE",
AR2119="AKTIVCO Coupure ENEO &amp; Baisse de tension","POWER ISSUE",
AR2119="Coupure ENEO &amp; Baisse de tension","POWER ISSUE",
AR2119="Defaut GE &amp; POWER Cabinet","POWER ISSUE",
AR2119="Sharing","POWER ISSUE",
AR2119="Sites strategiques &amp; DataCenter","POWER ISSUE",
AR2119="Exclu","Exclu",
AR2119="SAT","TX ISSUE",
AR2119="SPARE-ISSUE","SPARE-ISSUE",
AR2119="Fiber CAmtel","TX ISSUE",
AR2119="Fiber AOF","TX ISSUE",
AR2119="Projet OCM (HUAWEI)","TRAVAUX-HUAWEI",
AR2119="Projet OCM (NOKIA)","TRAVAUX -NOKIA",
AR2119="ACCESS-ISSUE","ACCESS-ISSUE",
AR2119="Projet OCM (ZTE, NOKIA, autres projets)","TRAVAUX OCM",
AR2119="No root CAuse","No root cause",
AR2119="ODU HS","TX ISSUE",
AR2119="IP &amp; VLAN","TX ISSUE",
AR2119="Warehouse HUAWEI","SPARE-ISSUE",
AR2119="SPARE-HS","SPARE-ISSUE",
AR2119="Power Telco","RAN ISSUE",AR2119="no impacts","no impacts"
),"")</f>
        <v>No root cause</v>
      </c>
      <c r="AR2119" s="59" t="s">
        <v>5343</v>
      </c>
      <c r="AS2119" s="40" t="str" cm="1">
        <f t="array" ref="AS2119">IFERROR(_xlfn.IFS(
AR2119="MPR ISSUE","ACTIVE",
AR2119="BSS Hardware Issue","ACTIVE",
AR2119="Sites strategiques, MLL, Pylone, etc.","PASSIVE",
AR2119="AKTIVCO DEFAUT GE &amp; POWER Cabinet","PASSIVE",
AR2119="AKTIVCO Coupure ENEO &amp; Baisse de tension","PASSIVE",
AR2119="Coupure ENEO &amp; Baisse de tension","PASSIVE",
AR2119="Defaut GE &amp; POWER Cabinet","PASSIVE",
AR2119="Sharing","PASSIVE",
AR2119="Sites strategiques &amp; DataCenter","PASSIVE",
AR2119="Exclu","Exclu",
AR2119="SAT","ACTIVE",
AR2119="SPARE-ISSUE","SPARE-ISSUE",
AR2119="Fiber CAmtel","ACTIVE",
AR2119="Fiber AOF","ACTIVE",
AR2119="Projet OCM (HUAWEI)","PLANNED WORKS",
AR2119="Projet OCM (NOKIA)","PLANNED WORKS",
AR2119="ACCESS-ISSUE","ACCESS-ISSUE",
AR2119="Projet OCM (ZTE, NOKIA, autres projets)","PLANNED WORKS",
AR2119="No root CAuse","No root cause",
AR2119="ODU HS","ACTIVE",
AR2119="IP &amp; VLAN","ACTIVE",
AR2119="Warehouse HUAWEI","SPARE-ISSUE",
AR2119="SPARE-HS","SPARE-ISSUE",
AR2119="Power Telco","ACTIVE", AR2119="no impacts","no impacts"
),"")</f>
        <v>No root cause</v>
      </c>
      <c r="AT2119" s="99" t="s">
        <v>5661</v>
      </c>
      <c r="AU2119" s="99" t="s">
        <v>2457</v>
      </c>
      <c r="AW2119" s="17"/>
      <c r="AX2119" s="17" t="s">
        <v>5536</v>
      </c>
      <c r="AY2119" s="17"/>
      <c r="AZ2119" s="17" t="s">
        <v>5536</v>
      </c>
      <c r="BA2119" s="7"/>
      <c r="BC2119" s="18"/>
      <c r="BD2119" s="18"/>
      <c r="BE2119" s="18"/>
      <c r="BF2119" s="18"/>
      <c r="BG2119" s="18"/>
      <c r="BH2119" s="18"/>
      <c r="BI2119" s="18"/>
      <c r="BJ2119" s="18"/>
      <c r="BK2119" s="18"/>
      <c r="BM2119" s="18"/>
      <c r="BN2119" s="18"/>
      <c r="BO2119" s="18"/>
      <c r="BP2119" s="9" t="s">
        <v>5661</v>
      </c>
      <c r="BQ2119" s="14"/>
      <c r="BR2119" s="102" t="s">
        <v>5536</v>
      </c>
      <c r="BS2119" s="14"/>
      <c r="BT2119" s="14"/>
      <c r="BU2119" s="9"/>
      <c r="BV2119" s="9"/>
      <c r="BW2119" s="9"/>
    </row>
    <row r="2120" spans="1:75" x14ac:dyDescent="0.35">
      <c r="A2120" s="1" t="s">
        <v>2798</v>
      </c>
      <c r="B2120" s="8" t="s">
        <v>2799</v>
      </c>
      <c r="C2120" s="3" t="s">
        <v>102</v>
      </c>
      <c r="D2120" s="1" t="s">
        <v>11</v>
      </c>
      <c r="E2120" s="1" t="s">
        <v>12</v>
      </c>
      <c r="F2120" s="3" t="s">
        <v>102</v>
      </c>
      <c r="G2120" s="1" t="s">
        <v>2798</v>
      </c>
      <c r="H2120" s="28" t="s">
        <v>5601</v>
      </c>
      <c r="I2120" s="27">
        <v>0</v>
      </c>
      <c r="J2120" s="27">
        <v>0</v>
      </c>
      <c r="K2120" s="27">
        <v>0</v>
      </c>
      <c r="L2120" s="27">
        <v>0</v>
      </c>
      <c r="M2120" s="27">
        <v>0</v>
      </c>
      <c r="N2120" s="27">
        <v>0</v>
      </c>
      <c r="O2120" s="27">
        <v>0</v>
      </c>
      <c r="P2120" s="27">
        <v>0</v>
      </c>
      <c r="Q2120" s="27">
        <v>0</v>
      </c>
      <c r="R2120" s="27">
        <v>0</v>
      </c>
      <c r="S2120" s="80">
        <v>0</v>
      </c>
      <c r="T2120" s="80">
        <v>0</v>
      </c>
      <c r="U2120" s="80">
        <v>0</v>
      </c>
      <c r="V2120" s="80">
        <v>0</v>
      </c>
      <c r="W2120" s="80">
        <v>0</v>
      </c>
      <c r="X2120" s="80">
        <v>0</v>
      </c>
      <c r="Y2120" s="80">
        <v>0</v>
      </c>
      <c r="Z2120" s="80">
        <v>0</v>
      </c>
      <c r="AA2120" s="80">
        <v>0</v>
      </c>
      <c r="AB2120" s="80">
        <v>0</v>
      </c>
      <c r="AC2120" s="80"/>
      <c r="AD2120" s="80">
        <v>0</v>
      </c>
      <c r="AE2120" s="80">
        <v>0</v>
      </c>
      <c r="AF2120" s="80">
        <v>0</v>
      </c>
      <c r="AG2120" s="80"/>
      <c r="AH2120" s="80">
        <v>0</v>
      </c>
      <c r="AI2120" s="80">
        <v>0</v>
      </c>
      <c r="AJ2120" s="80">
        <v>0</v>
      </c>
      <c r="AK2120" s="80">
        <v>0</v>
      </c>
      <c r="AL2120" s="80">
        <v>0</v>
      </c>
      <c r="AM2120" s="80">
        <v>0</v>
      </c>
      <c r="AN2120" s="41" t="s">
        <v>5558</v>
      </c>
      <c r="AO2120" s="41"/>
      <c r="AP2120" s="40" t="str" cm="1">
        <f t="array" ref="AP2120">IFERROR(_xlfn.IFS(
AR2120="MPR ISSUE","PDH",
AR2120="BSS Hardware Issue","BSS",
AR2120="Sites strategiques, MLL, Pylone, etc.","ENVTECH",
AR2120="AKTIVCO DEFAUT GE &amp; POWER Cabinet","AKTIVCO",
AR2120="AKTIVCO Coupure ENEO &amp; Baisse de tension","AKTIVCO GRID ONLY",
AR2120="Coupure ENEO &amp; Baisse de tension","IHS GRID ONLY",
AR2120="Defaut GE &amp; POWER Cabinet","IHS",
AR2120="Sharing","Partners",
AR2120="Sites strategiques &amp; DataCenter","SST &amp; DC",
AR2120="Exclu","Exclu",
AR2120="SAT","SAT",
AR2120="SPARE-ISSUE","SPARE-ISSUE",
AR2120="Fiber CAmtel","TRANS_FO_CAMTEL",
AR2120="Fiber AOF","Fiber AOF",
AR2120="Projet OCM (HUAWEI)","TRAVAUX-HUAWEI",
AR2120="Projet OCM (NOKIA)","TRAVAUX-NOKIA",
AR2120="ACCESS-ISSUE","ACCESS-ISSUE",
AR2120="Projet OCM (ZTE, NOKIA, autres projets)","TRAVAUX OCM",
AR2120="No root CAuse","No root cause",
AR2120="ODU HS","PDH",
AR2120="IP &amp; VLAN","PDH",
AR2120="Warehouse HUAWEI","SPARE-ISSUE",
AR2120="SPARE-HS","SPARE-ISSUE",
AR2120="Power Telco","BSS",AR2120="no impacts","no impacts"
),"")</f>
        <v>No root cause</v>
      </c>
      <c r="AQ2120" s="40" t="str" cm="1">
        <f t="array" ref="AQ2120">IFERROR(_xlfn.IFS(
AR2120="MPR ISSUE","TX ISSUE",
AR2120="BSS Hardware Issue","RAN ISSUE",
AR2120="Sites strategiques, MLL, Pylone, etc.","ENVTECH",
AR2120="AKTIVCO DEFAUT GE &amp; POWER Cabinet","POWER ISSUE",
AR2120="AKTIVCO Coupure ENEO &amp; Baisse de tension","POWER ISSUE",
AR2120="Coupure ENEO &amp; Baisse de tension","POWER ISSUE",
AR2120="Defaut GE &amp; POWER Cabinet","POWER ISSUE",
AR2120="Sharing","POWER ISSUE",
AR2120="Sites strategiques &amp; DataCenter","POWER ISSUE",
AR2120="Exclu","Exclu",
AR2120="SAT","TX ISSUE",
AR2120="SPARE-ISSUE","SPARE-ISSUE",
AR2120="Fiber CAmtel","TX ISSUE",
AR2120="Fiber AOF","TX ISSUE",
AR2120="Projet OCM (HUAWEI)","TRAVAUX-HUAWEI",
AR2120="Projet OCM (NOKIA)","TRAVAUX -NOKIA",
AR2120="ACCESS-ISSUE","ACCESS-ISSUE",
AR2120="Projet OCM (ZTE, NOKIA, autres projets)","TRAVAUX OCM",
AR2120="No root CAuse","No root cause",
AR2120="ODU HS","TX ISSUE",
AR2120="IP &amp; VLAN","TX ISSUE",
AR2120="Warehouse HUAWEI","SPARE-ISSUE",
AR2120="SPARE-HS","SPARE-ISSUE",
AR2120="Power Telco","RAN ISSUE",AR2120="no impacts","no impacts"
),"")</f>
        <v>No root cause</v>
      </c>
      <c r="AR2120" s="59" t="s">
        <v>5343</v>
      </c>
      <c r="AS2120" s="40" t="str" cm="1">
        <f t="array" ref="AS2120">IFERROR(_xlfn.IFS(
AR2120="MPR ISSUE","ACTIVE",
AR2120="BSS Hardware Issue","ACTIVE",
AR2120="Sites strategiques, MLL, Pylone, etc.","PASSIVE",
AR2120="AKTIVCO DEFAUT GE &amp; POWER Cabinet","PASSIVE",
AR2120="AKTIVCO Coupure ENEO &amp; Baisse de tension","PASSIVE",
AR2120="Coupure ENEO &amp; Baisse de tension","PASSIVE",
AR2120="Defaut GE &amp; POWER Cabinet","PASSIVE",
AR2120="Sharing","PASSIVE",
AR2120="Sites strategiques &amp; DataCenter","PASSIVE",
AR2120="Exclu","Exclu",
AR2120="SAT","ACTIVE",
AR2120="SPARE-ISSUE","SPARE-ISSUE",
AR2120="Fiber CAmtel","ACTIVE",
AR2120="Fiber AOF","ACTIVE",
AR2120="Projet OCM (HUAWEI)","PLANNED WORKS",
AR2120="Projet OCM (NOKIA)","PLANNED WORKS",
AR2120="ACCESS-ISSUE","ACCESS-ISSUE",
AR2120="Projet OCM (ZTE, NOKIA, autres projets)","PLANNED WORKS",
AR2120="No root CAuse","No root cause",
AR2120="ODU HS","ACTIVE",
AR2120="IP &amp; VLAN","ACTIVE",
AR2120="Warehouse HUAWEI","SPARE-ISSUE",
AR2120="SPARE-HS","SPARE-ISSUE",
AR2120="Power Telco","ACTIVE", AR2120="no impacts","no impacts"
),"")</f>
        <v>No root cause</v>
      </c>
      <c r="AT2120" s="99" t="s">
        <v>5661</v>
      </c>
      <c r="AU2120" s="99" t="s">
        <v>2799</v>
      </c>
      <c r="AW2120" s="17"/>
      <c r="AX2120" s="17" t="s">
        <v>5536</v>
      </c>
      <c r="AY2120" s="17"/>
      <c r="AZ2120" s="17" t="s">
        <v>5536</v>
      </c>
      <c r="BA2120" s="7"/>
      <c r="BC2120" s="18"/>
      <c r="BD2120" s="18"/>
      <c r="BE2120" s="18"/>
      <c r="BF2120" s="18"/>
      <c r="BG2120" s="18"/>
      <c r="BH2120" s="18"/>
      <c r="BI2120" s="18"/>
      <c r="BJ2120" s="18"/>
      <c r="BK2120" s="18"/>
      <c r="BM2120" s="18"/>
      <c r="BN2120" s="18"/>
      <c r="BO2120" s="18"/>
      <c r="BP2120" s="9" t="s">
        <v>5661</v>
      </c>
      <c r="BQ2120" s="14"/>
      <c r="BR2120" s="102" t="s">
        <v>5536</v>
      </c>
      <c r="BS2120" s="14"/>
      <c r="BT2120" s="14"/>
      <c r="BU2120" s="9"/>
      <c r="BV2120" s="9"/>
      <c r="BW2120" s="9"/>
    </row>
    <row r="2121" spans="1:75" x14ac:dyDescent="0.35">
      <c r="A2121" s="1" t="s">
        <v>2811</v>
      </c>
      <c r="B2121" s="8" t="s">
        <v>2812</v>
      </c>
      <c r="C2121" s="3" t="s">
        <v>23</v>
      </c>
      <c r="D2121" s="1" t="s">
        <v>11</v>
      </c>
      <c r="E2121" s="1" t="s">
        <v>12</v>
      </c>
      <c r="F2121" s="3" t="s">
        <v>23</v>
      </c>
      <c r="G2121" s="1" t="s">
        <v>2813</v>
      </c>
      <c r="H2121" s="28" t="s">
        <v>5589</v>
      </c>
      <c r="I2121" s="27">
        <v>0</v>
      </c>
      <c r="J2121" s="27">
        <v>0</v>
      </c>
      <c r="K2121" s="27">
        <v>0</v>
      </c>
      <c r="L2121" s="27">
        <v>0</v>
      </c>
      <c r="M2121" s="27">
        <v>0</v>
      </c>
      <c r="N2121" s="27">
        <v>0</v>
      </c>
      <c r="O2121" s="27">
        <v>0</v>
      </c>
      <c r="P2121" s="27">
        <v>0</v>
      </c>
      <c r="Q2121" s="27">
        <v>0</v>
      </c>
      <c r="R2121" s="27">
        <v>0</v>
      </c>
      <c r="S2121" s="80">
        <v>0</v>
      </c>
      <c r="T2121" s="80">
        <v>0</v>
      </c>
      <c r="U2121" s="80">
        <v>0</v>
      </c>
      <c r="V2121" s="80">
        <v>0</v>
      </c>
      <c r="W2121" s="80">
        <v>0</v>
      </c>
      <c r="X2121" s="80">
        <v>0</v>
      </c>
      <c r="Y2121" s="80">
        <v>0</v>
      </c>
      <c r="Z2121" s="80">
        <v>0</v>
      </c>
      <c r="AA2121" s="80">
        <v>0</v>
      </c>
      <c r="AB2121" s="80">
        <v>0</v>
      </c>
      <c r="AC2121" s="80"/>
      <c r="AD2121" s="80">
        <v>0</v>
      </c>
      <c r="AE2121" s="80">
        <v>0</v>
      </c>
      <c r="AF2121" s="80">
        <v>0</v>
      </c>
      <c r="AG2121" s="80"/>
      <c r="AH2121" s="80">
        <v>0</v>
      </c>
      <c r="AI2121" s="80">
        <v>0</v>
      </c>
      <c r="AJ2121" s="80">
        <v>0</v>
      </c>
      <c r="AK2121" s="80">
        <v>0</v>
      </c>
      <c r="AL2121" s="80">
        <v>0</v>
      </c>
      <c r="AM2121" s="80">
        <v>0</v>
      </c>
      <c r="AN2121" s="41" t="s">
        <v>5558</v>
      </c>
      <c r="AO2121" s="41"/>
      <c r="AP2121" s="40" t="str" cm="1">
        <f t="array" ref="AP2121">IFERROR(_xlfn.IFS(
AR2121="MPR ISSUE","PDH",
AR2121="BSS Hardware Issue","BSS",
AR2121="Sites strategiques, MLL, Pylone, etc.","ENVTECH",
AR2121="AKTIVCO DEFAUT GE &amp; POWER Cabinet","AKTIVCO",
AR2121="AKTIVCO Coupure ENEO &amp; Baisse de tension","AKTIVCO GRID ONLY",
AR2121="Coupure ENEO &amp; Baisse de tension","IHS GRID ONLY",
AR2121="Defaut GE &amp; POWER Cabinet","IHS",
AR2121="Sharing","Partners",
AR2121="Sites strategiques &amp; DataCenter","SST &amp; DC",
AR2121="Exclu","Exclu",
AR2121="SAT","SAT",
AR2121="SPARE-ISSUE","SPARE-ISSUE",
AR2121="Fiber CAmtel","TRANS_FO_CAMTEL",
AR2121="Fiber AOF","Fiber AOF",
AR2121="Projet OCM (HUAWEI)","TRAVAUX-HUAWEI",
AR2121="Projet OCM (NOKIA)","TRAVAUX-NOKIA",
AR2121="ACCESS-ISSUE","ACCESS-ISSUE",
AR2121="Projet OCM (ZTE, NOKIA, autres projets)","TRAVAUX OCM",
AR2121="No root CAuse","No root cause",
AR2121="ODU HS","PDH",
AR2121="IP &amp; VLAN","PDH",
AR2121="Warehouse HUAWEI","SPARE-ISSUE",
AR2121="SPARE-HS","SPARE-ISSUE",
AR2121="Power Telco","BSS",AR2121="no impacts","no impacts"
),"")</f>
        <v>No root cause</v>
      </c>
      <c r="AQ2121" s="40" t="str" cm="1">
        <f t="array" ref="AQ2121">IFERROR(_xlfn.IFS(
AR2121="MPR ISSUE","TX ISSUE",
AR2121="BSS Hardware Issue","RAN ISSUE",
AR2121="Sites strategiques, MLL, Pylone, etc.","ENVTECH",
AR2121="AKTIVCO DEFAUT GE &amp; POWER Cabinet","POWER ISSUE",
AR2121="AKTIVCO Coupure ENEO &amp; Baisse de tension","POWER ISSUE",
AR2121="Coupure ENEO &amp; Baisse de tension","POWER ISSUE",
AR2121="Defaut GE &amp; POWER Cabinet","POWER ISSUE",
AR2121="Sharing","POWER ISSUE",
AR2121="Sites strategiques &amp; DataCenter","POWER ISSUE",
AR2121="Exclu","Exclu",
AR2121="SAT","TX ISSUE",
AR2121="SPARE-ISSUE","SPARE-ISSUE",
AR2121="Fiber CAmtel","TX ISSUE",
AR2121="Fiber AOF","TX ISSUE",
AR2121="Projet OCM (HUAWEI)","TRAVAUX-HUAWEI",
AR2121="Projet OCM (NOKIA)","TRAVAUX -NOKIA",
AR2121="ACCESS-ISSUE","ACCESS-ISSUE",
AR2121="Projet OCM (ZTE, NOKIA, autres projets)","TRAVAUX OCM",
AR2121="No root CAuse","No root cause",
AR2121="ODU HS","TX ISSUE",
AR2121="IP &amp; VLAN","TX ISSUE",
AR2121="Warehouse HUAWEI","SPARE-ISSUE",
AR2121="SPARE-HS","SPARE-ISSUE",
AR2121="Power Telco","RAN ISSUE",AR2121="no impacts","no impacts"
),"")</f>
        <v>No root cause</v>
      </c>
      <c r="AR2121" s="59" t="s">
        <v>5343</v>
      </c>
      <c r="AS2121" s="40" t="str" cm="1">
        <f t="array" ref="AS2121">IFERROR(_xlfn.IFS(
AR2121="MPR ISSUE","ACTIVE",
AR2121="BSS Hardware Issue","ACTIVE",
AR2121="Sites strategiques, MLL, Pylone, etc.","PASSIVE",
AR2121="AKTIVCO DEFAUT GE &amp; POWER Cabinet","PASSIVE",
AR2121="AKTIVCO Coupure ENEO &amp; Baisse de tension","PASSIVE",
AR2121="Coupure ENEO &amp; Baisse de tension","PASSIVE",
AR2121="Defaut GE &amp; POWER Cabinet","PASSIVE",
AR2121="Sharing","PASSIVE",
AR2121="Sites strategiques &amp; DataCenter","PASSIVE",
AR2121="Exclu","Exclu",
AR2121="SAT","ACTIVE",
AR2121="SPARE-ISSUE","SPARE-ISSUE",
AR2121="Fiber CAmtel","ACTIVE",
AR2121="Fiber AOF","ACTIVE",
AR2121="Projet OCM (HUAWEI)","PLANNED WORKS",
AR2121="Projet OCM (NOKIA)","PLANNED WORKS",
AR2121="ACCESS-ISSUE","ACCESS-ISSUE",
AR2121="Projet OCM (ZTE, NOKIA, autres projets)","PLANNED WORKS",
AR2121="No root CAuse","No root cause",
AR2121="ODU HS","ACTIVE",
AR2121="IP &amp; VLAN","ACTIVE",
AR2121="Warehouse HUAWEI","SPARE-ISSUE",
AR2121="SPARE-HS","SPARE-ISSUE",
AR2121="Power Telco","ACTIVE", AR2121="no impacts","no impacts"
),"")</f>
        <v>No root cause</v>
      </c>
      <c r="AT2121" s="99" t="s">
        <v>5661</v>
      </c>
      <c r="AU2121" s="99" t="s">
        <v>2812</v>
      </c>
      <c r="AW2121" s="17"/>
      <c r="AX2121" s="17" t="s">
        <v>5536</v>
      </c>
      <c r="AY2121" s="17"/>
      <c r="AZ2121" s="17" t="s">
        <v>5536</v>
      </c>
      <c r="BA2121" s="7"/>
      <c r="BC2121" s="18"/>
      <c r="BD2121" s="18"/>
      <c r="BE2121" s="18"/>
      <c r="BF2121" s="18"/>
      <c r="BG2121" s="18"/>
      <c r="BH2121" s="18"/>
      <c r="BI2121" s="18"/>
      <c r="BJ2121" s="18"/>
      <c r="BK2121" s="18"/>
      <c r="BM2121" s="18"/>
      <c r="BN2121" s="18"/>
      <c r="BO2121" s="18"/>
      <c r="BP2121" s="9" t="s">
        <v>5661</v>
      </c>
      <c r="BQ2121" s="14"/>
      <c r="BR2121" s="102" t="s">
        <v>5536</v>
      </c>
      <c r="BS2121" s="14"/>
      <c r="BT2121" s="14"/>
      <c r="BU2121" s="9"/>
      <c r="BV2121" s="9"/>
      <c r="BW2121" s="9"/>
    </row>
    <row r="2122" spans="1:75" x14ac:dyDescent="0.35">
      <c r="A2122" s="1" t="s">
        <v>2816</v>
      </c>
      <c r="B2122" s="8" t="s">
        <v>2817</v>
      </c>
      <c r="C2122" s="3" t="s">
        <v>23</v>
      </c>
      <c r="D2122" s="1" t="s">
        <v>11</v>
      </c>
      <c r="E2122" s="1" t="s">
        <v>237</v>
      </c>
      <c r="F2122" s="3" t="s">
        <v>23</v>
      </c>
      <c r="G2122" s="1" t="s">
        <v>2816</v>
      </c>
      <c r="H2122" s="28" t="s">
        <v>5601</v>
      </c>
      <c r="I2122" s="27">
        <v>0</v>
      </c>
      <c r="J2122" s="27">
        <v>0</v>
      </c>
      <c r="K2122" s="27">
        <v>0</v>
      </c>
      <c r="L2122" s="27">
        <v>0</v>
      </c>
      <c r="M2122" s="27">
        <v>0</v>
      </c>
      <c r="N2122" s="27">
        <v>0</v>
      </c>
      <c r="O2122" s="27">
        <v>0</v>
      </c>
      <c r="P2122" s="27">
        <v>0</v>
      </c>
      <c r="Q2122" s="27">
        <v>0</v>
      </c>
      <c r="R2122" s="27">
        <v>0</v>
      </c>
      <c r="S2122" s="80">
        <v>0</v>
      </c>
      <c r="T2122" s="80">
        <v>0</v>
      </c>
      <c r="U2122" s="80">
        <v>0</v>
      </c>
      <c r="V2122" s="80">
        <v>0</v>
      </c>
      <c r="W2122" s="80">
        <v>0</v>
      </c>
      <c r="X2122" s="80">
        <v>0</v>
      </c>
      <c r="Y2122" s="80">
        <v>0</v>
      </c>
      <c r="Z2122" s="80">
        <v>0</v>
      </c>
      <c r="AA2122" s="80">
        <v>0</v>
      </c>
      <c r="AB2122" s="80">
        <v>0</v>
      </c>
      <c r="AC2122" s="80"/>
      <c r="AD2122" s="80">
        <v>0</v>
      </c>
      <c r="AE2122" s="80">
        <v>0</v>
      </c>
      <c r="AF2122" s="80">
        <v>0</v>
      </c>
      <c r="AG2122" s="80"/>
      <c r="AH2122" s="80">
        <v>0</v>
      </c>
      <c r="AI2122" s="80">
        <v>0</v>
      </c>
      <c r="AJ2122" s="80">
        <v>0</v>
      </c>
      <c r="AK2122" s="80">
        <v>0</v>
      </c>
      <c r="AL2122" s="80">
        <v>0</v>
      </c>
      <c r="AM2122" s="80">
        <v>0</v>
      </c>
      <c r="AN2122" s="41" t="s">
        <v>5558</v>
      </c>
      <c r="AO2122" s="41"/>
      <c r="AP2122" s="40" t="str" cm="1">
        <f t="array" ref="AP2122">IFERROR(_xlfn.IFS(
AR2122="MPR ISSUE","PDH",
AR2122="BSS Hardware Issue","BSS",
AR2122="Sites strategiques, MLL, Pylone, etc.","ENVTECH",
AR2122="AKTIVCO DEFAUT GE &amp; POWER Cabinet","AKTIVCO",
AR2122="AKTIVCO Coupure ENEO &amp; Baisse de tension","AKTIVCO GRID ONLY",
AR2122="Coupure ENEO &amp; Baisse de tension","IHS GRID ONLY",
AR2122="Defaut GE &amp; POWER Cabinet","IHS",
AR2122="Sharing","Partners",
AR2122="Sites strategiques &amp; DataCenter","SST &amp; DC",
AR2122="Exclu","Exclu",
AR2122="SAT","SAT",
AR2122="SPARE-ISSUE","SPARE-ISSUE",
AR2122="Fiber CAmtel","TRANS_FO_CAMTEL",
AR2122="Fiber AOF","Fiber AOF",
AR2122="Projet OCM (HUAWEI)","TRAVAUX-HUAWEI",
AR2122="Projet OCM (NOKIA)","TRAVAUX-NOKIA",
AR2122="ACCESS-ISSUE","ACCESS-ISSUE",
AR2122="Projet OCM (ZTE, NOKIA, autres projets)","TRAVAUX OCM",
AR2122="No root CAuse","No root cause",
AR2122="ODU HS","PDH",
AR2122="IP &amp; VLAN","PDH",
AR2122="Warehouse HUAWEI","SPARE-ISSUE",
AR2122="SPARE-HS","SPARE-ISSUE",
AR2122="Power Telco","BSS",AR2122="no impacts","no impacts"
),"")</f>
        <v>No root cause</v>
      </c>
      <c r="AQ2122" s="40" t="str" cm="1">
        <f t="array" ref="AQ2122">IFERROR(_xlfn.IFS(
AR2122="MPR ISSUE","TX ISSUE",
AR2122="BSS Hardware Issue","RAN ISSUE",
AR2122="Sites strategiques, MLL, Pylone, etc.","ENVTECH",
AR2122="AKTIVCO DEFAUT GE &amp; POWER Cabinet","POWER ISSUE",
AR2122="AKTIVCO Coupure ENEO &amp; Baisse de tension","POWER ISSUE",
AR2122="Coupure ENEO &amp; Baisse de tension","POWER ISSUE",
AR2122="Defaut GE &amp; POWER Cabinet","POWER ISSUE",
AR2122="Sharing","POWER ISSUE",
AR2122="Sites strategiques &amp; DataCenter","POWER ISSUE",
AR2122="Exclu","Exclu",
AR2122="SAT","TX ISSUE",
AR2122="SPARE-ISSUE","SPARE-ISSUE",
AR2122="Fiber CAmtel","TX ISSUE",
AR2122="Fiber AOF","TX ISSUE",
AR2122="Projet OCM (HUAWEI)","TRAVAUX-HUAWEI",
AR2122="Projet OCM (NOKIA)","TRAVAUX -NOKIA",
AR2122="ACCESS-ISSUE","ACCESS-ISSUE",
AR2122="Projet OCM (ZTE, NOKIA, autres projets)","TRAVAUX OCM",
AR2122="No root CAuse","No root cause",
AR2122="ODU HS","TX ISSUE",
AR2122="IP &amp; VLAN","TX ISSUE",
AR2122="Warehouse HUAWEI","SPARE-ISSUE",
AR2122="SPARE-HS","SPARE-ISSUE",
AR2122="Power Telco","RAN ISSUE",AR2122="no impacts","no impacts"
),"")</f>
        <v>No root cause</v>
      </c>
      <c r="AR2122" s="59" t="s">
        <v>5343</v>
      </c>
      <c r="AS2122" s="40" t="str" cm="1">
        <f t="array" ref="AS2122">IFERROR(_xlfn.IFS(
AR2122="MPR ISSUE","ACTIVE",
AR2122="BSS Hardware Issue","ACTIVE",
AR2122="Sites strategiques, MLL, Pylone, etc.","PASSIVE",
AR2122="AKTIVCO DEFAUT GE &amp; POWER Cabinet","PASSIVE",
AR2122="AKTIVCO Coupure ENEO &amp; Baisse de tension","PASSIVE",
AR2122="Coupure ENEO &amp; Baisse de tension","PASSIVE",
AR2122="Defaut GE &amp; POWER Cabinet","PASSIVE",
AR2122="Sharing","PASSIVE",
AR2122="Sites strategiques &amp; DataCenter","PASSIVE",
AR2122="Exclu","Exclu",
AR2122="SAT","ACTIVE",
AR2122="SPARE-ISSUE","SPARE-ISSUE",
AR2122="Fiber CAmtel","ACTIVE",
AR2122="Fiber AOF","ACTIVE",
AR2122="Projet OCM (HUAWEI)","PLANNED WORKS",
AR2122="Projet OCM (NOKIA)","PLANNED WORKS",
AR2122="ACCESS-ISSUE","ACCESS-ISSUE",
AR2122="Projet OCM (ZTE, NOKIA, autres projets)","PLANNED WORKS",
AR2122="No root CAuse","No root cause",
AR2122="ODU HS","ACTIVE",
AR2122="IP &amp; VLAN","ACTIVE",
AR2122="Warehouse HUAWEI","SPARE-ISSUE",
AR2122="SPARE-HS","SPARE-ISSUE",
AR2122="Power Telco","ACTIVE", AR2122="no impacts","no impacts"
),"")</f>
        <v>No root cause</v>
      </c>
      <c r="AT2122" s="99" t="s">
        <v>5661</v>
      </c>
      <c r="AU2122" s="99" t="s">
        <v>2817</v>
      </c>
      <c r="AW2122" s="17"/>
      <c r="AX2122" s="17" t="s">
        <v>5536</v>
      </c>
      <c r="AY2122" s="17"/>
      <c r="AZ2122" s="17" t="s">
        <v>5536</v>
      </c>
      <c r="BA2122" s="7"/>
      <c r="BC2122" s="18"/>
      <c r="BD2122" s="18"/>
      <c r="BE2122" s="18"/>
      <c r="BF2122" s="18"/>
      <c r="BG2122" s="18"/>
      <c r="BH2122" s="18"/>
      <c r="BI2122" s="18"/>
      <c r="BJ2122" s="18"/>
      <c r="BK2122" s="18"/>
      <c r="BM2122" s="18"/>
      <c r="BN2122" s="18"/>
      <c r="BO2122" s="18"/>
      <c r="BP2122" s="9" t="s">
        <v>5661</v>
      </c>
      <c r="BQ2122" s="14"/>
      <c r="BR2122" s="102" t="s">
        <v>5536</v>
      </c>
      <c r="BS2122" s="14"/>
      <c r="BT2122" s="14"/>
      <c r="BU2122" s="9"/>
      <c r="BV2122" s="9"/>
      <c r="BW2122" s="9"/>
    </row>
    <row r="2123" spans="1:75" x14ac:dyDescent="0.35">
      <c r="A2123" s="1" t="s">
        <v>2878</v>
      </c>
      <c r="B2123" s="8" t="s">
        <v>2879</v>
      </c>
      <c r="C2123" s="3" t="s">
        <v>23</v>
      </c>
      <c r="D2123" s="1" t="s">
        <v>11</v>
      </c>
      <c r="E2123" s="1" t="s">
        <v>66</v>
      </c>
      <c r="F2123" s="3" t="s">
        <v>23</v>
      </c>
      <c r="G2123" s="1" t="s">
        <v>2878</v>
      </c>
      <c r="H2123" s="28" t="s">
        <v>5601</v>
      </c>
      <c r="I2123" s="27">
        <v>0</v>
      </c>
      <c r="J2123" s="27">
        <v>0</v>
      </c>
      <c r="K2123" s="27">
        <v>0</v>
      </c>
      <c r="L2123" s="27">
        <v>0</v>
      </c>
      <c r="M2123" s="27">
        <v>0</v>
      </c>
      <c r="N2123" s="27">
        <v>0</v>
      </c>
      <c r="O2123" s="27">
        <v>0</v>
      </c>
      <c r="P2123" s="27">
        <v>0</v>
      </c>
      <c r="Q2123" s="27">
        <v>0</v>
      </c>
      <c r="R2123" s="27">
        <v>0</v>
      </c>
      <c r="S2123" s="80">
        <v>0</v>
      </c>
      <c r="T2123" s="80">
        <v>0</v>
      </c>
      <c r="U2123" s="80">
        <v>0</v>
      </c>
      <c r="V2123" s="80">
        <v>0</v>
      </c>
      <c r="W2123" s="80">
        <v>0</v>
      </c>
      <c r="X2123" s="80">
        <v>0</v>
      </c>
      <c r="Y2123" s="80">
        <v>0</v>
      </c>
      <c r="Z2123" s="80">
        <v>0</v>
      </c>
      <c r="AA2123" s="80">
        <v>0</v>
      </c>
      <c r="AB2123" s="80">
        <v>0</v>
      </c>
      <c r="AC2123" s="80"/>
      <c r="AD2123" s="80">
        <v>0</v>
      </c>
      <c r="AE2123" s="80">
        <v>0</v>
      </c>
      <c r="AF2123" s="80">
        <v>0</v>
      </c>
      <c r="AG2123" s="80"/>
      <c r="AH2123" s="80">
        <v>0</v>
      </c>
      <c r="AI2123" s="80">
        <v>0</v>
      </c>
      <c r="AJ2123" s="80">
        <v>0</v>
      </c>
      <c r="AK2123" s="80">
        <v>0</v>
      </c>
      <c r="AL2123" s="80">
        <v>0</v>
      </c>
      <c r="AM2123" s="80">
        <v>0</v>
      </c>
      <c r="AN2123" s="41" t="s">
        <v>5558</v>
      </c>
      <c r="AO2123" s="41"/>
      <c r="AP2123" s="40" t="str" cm="1">
        <f t="array" ref="AP2123">IFERROR(_xlfn.IFS(
AR2123="MPR ISSUE","PDH",
AR2123="BSS Hardware Issue","BSS",
AR2123="Sites strategiques, MLL, Pylone, etc.","ENVTECH",
AR2123="AKTIVCO DEFAUT GE &amp; POWER Cabinet","AKTIVCO",
AR2123="AKTIVCO Coupure ENEO &amp; Baisse de tension","AKTIVCO GRID ONLY",
AR2123="Coupure ENEO &amp; Baisse de tension","IHS GRID ONLY",
AR2123="Defaut GE &amp; POWER Cabinet","IHS",
AR2123="Sharing","Partners",
AR2123="Sites strategiques &amp; DataCenter","SST &amp; DC",
AR2123="Exclu","Exclu",
AR2123="SAT","SAT",
AR2123="SPARE-ISSUE","SPARE-ISSUE",
AR2123="Fiber CAmtel","TRANS_FO_CAMTEL",
AR2123="Fiber AOF","Fiber AOF",
AR2123="Projet OCM (HUAWEI)","TRAVAUX-HUAWEI",
AR2123="Projet OCM (NOKIA)","TRAVAUX-NOKIA",
AR2123="ACCESS-ISSUE","ACCESS-ISSUE",
AR2123="Projet OCM (ZTE, NOKIA, autres projets)","TRAVAUX OCM",
AR2123="No root CAuse","No root cause",
AR2123="ODU HS","PDH",
AR2123="IP &amp; VLAN","PDH",
AR2123="Warehouse HUAWEI","SPARE-ISSUE",
AR2123="SPARE-HS","SPARE-ISSUE",
AR2123="Power Telco","BSS",AR2123="no impacts","no impacts"
),"")</f>
        <v>No root cause</v>
      </c>
      <c r="AQ2123" s="40" t="str" cm="1">
        <f t="array" ref="AQ2123">IFERROR(_xlfn.IFS(
AR2123="MPR ISSUE","TX ISSUE",
AR2123="BSS Hardware Issue","RAN ISSUE",
AR2123="Sites strategiques, MLL, Pylone, etc.","ENVTECH",
AR2123="AKTIVCO DEFAUT GE &amp; POWER Cabinet","POWER ISSUE",
AR2123="AKTIVCO Coupure ENEO &amp; Baisse de tension","POWER ISSUE",
AR2123="Coupure ENEO &amp; Baisse de tension","POWER ISSUE",
AR2123="Defaut GE &amp; POWER Cabinet","POWER ISSUE",
AR2123="Sharing","POWER ISSUE",
AR2123="Sites strategiques &amp; DataCenter","POWER ISSUE",
AR2123="Exclu","Exclu",
AR2123="SAT","TX ISSUE",
AR2123="SPARE-ISSUE","SPARE-ISSUE",
AR2123="Fiber CAmtel","TX ISSUE",
AR2123="Fiber AOF","TX ISSUE",
AR2123="Projet OCM (HUAWEI)","TRAVAUX-HUAWEI",
AR2123="Projet OCM (NOKIA)","TRAVAUX -NOKIA",
AR2123="ACCESS-ISSUE","ACCESS-ISSUE",
AR2123="Projet OCM (ZTE, NOKIA, autres projets)","TRAVAUX OCM",
AR2123="No root CAuse","No root cause",
AR2123="ODU HS","TX ISSUE",
AR2123="IP &amp; VLAN","TX ISSUE",
AR2123="Warehouse HUAWEI","SPARE-ISSUE",
AR2123="SPARE-HS","SPARE-ISSUE",
AR2123="Power Telco","RAN ISSUE",AR2123="no impacts","no impacts"
),"")</f>
        <v>No root cause</v>
      </c>
      <c r="AR2123" s="59" t="s">
        <v>5343</v>
      </c>
      <c r="AS2123" s="40" t="str" cm="1">
        <f t="array" ref="AS2123">IFERROR(_xlfn.IFS(
AR2123="MPR ISSUE","ACTIVE",
AR2123="BSS Hardware Issue","ACTIVE",
AR2123="Sites strategiques, MLL, Pylone, etc.","PASSIVE",
AR2123="AKTIVCO DEFAUT GE &amp; POWER Cabinet","PASSIVE",
AR2123="AKTIVCO Coupure ENEO &amp; Baisse de tension","PASSIVE",
AR2123="Coupure ENEO &amp; Baisse de tension","PASSIVE",
AR2123="Defaut GE &amp; POWER Cabinet","PASSIVE",
AR2123="Sharing","PASSIVE",
AR2123="Sites strategiques &amp; DataCenter","PASSIVE",
AR2123="Exclu","Exclu",
AR2123="SAT","ACTIVE",
AR2123="SPARE-ISSUE","SPARE-ISSUE",
AR2123="Fiber CAmtel","ACTIVE",
AR2123="Fiber AOF","ACTIVE",
AR2123="Projet OCM (HUAWEI)","PLANNED WORKS",
AR2123="Projet OCM (NOKIA)","PLANNED WORKS",
AR2123="ACCESS-ISSUE","ACCESS-ISSUE",
AR2123="Projet OCM (ZTE, NOKIA, autres projets)","PLANNED WORKS",
AR2123="No root CAuse","No root cause",
AR2123="ODU HS","ACTIVE",
AR2123="IP &amp; VLAN","ACTIVE",
AR2123="Warehouse HUAWEI","SPARE-ISSUE",
AR2123="SPARE-HS","SPARE-ISSUE",
AR2123="Power Telco","ACTIVE", AR2123="no impacts","no impacts"
),"")</f>
        <v>No root cause</v>
      </c>
      <c r="AT2123" s="99" t="s">
        <v>5661</v>
      </c>
      <c r="AU2123" s="99" t="s">
        <v>2879</v>
      </c>
      <c r="AW2123" s="17"/>
      <c r="AX2123" s="17" t="s">
        <v>5536</v>
      </c>
      <c r="AY2123" s="17"/>
      <c r="AZ2123" s="17" t="s">
        <v>5536</v>
      </c>
      <c r="BA2123" s="7"/>
      <c r="BC2123" s="18"/>
      <c r="BD2123" s="18"/>
      <c r="BE2123" s="18"/>
      <c r="BF2123" s="18"/>
      <c r="BG2123" s="18"/>
      <c r="BH2123" s="18"/>
      <c r="BI2123" s="18"/>
      <c r="BJ2123" s="18"/>
      <c r="BK2123" s="18"/>
      <c r="BM2123" s="18"/>
      <c r="BN2123" s="18"/>
      <c r="BO2123" s="18"/>
      <c r="BP2123" s="9" t="s">
        <v>5661</v>
      </c>
      <c r="BQ2123" s="14"/>
      <c r="BR2123" s="102" t="s">
        <v>5536</v>
      </c>
      <c r="BS2123" s="14"/>
      <c r="BT2123" s="14"/>
      <c r="BU2123" s="9"/>
      <c r="BV2123" s="9"/>
      <c r="BW2123" s="9"/>
    </row>
    <row r="2124" spans="1:75" x14ac:dyDescent="0.35">
      <c r="A2124" s="1" t="s">
        <v>2986</v>
      </c>
      <c r="B2124" s="8" t="s">
        <v>2987</v>
      </c>
      <c r="C2124" s="3" t="s">
        <v>23</v>
      </c>
      <c r="D2124" s="1" t="s">
        <v>21</v>
      </c>
      <c r="E2124" s="1" t="s">
        <v>122</v>
      </c>
      <c r="F2124" s="3" t="s">
        <v>23</v>
      </c>
      <c r="G2124" s="1" t="s">
        <v>2988</v>
      </c>
      <c r="H2124" s="28" t="s">
        <v>5601</v>
      </c>
      <c r="I2124" s="27">
        <v>0</v>
      </c>
      <c r="J2124" s="27">
        <v>0</v>
      </c>
      <c r="K2124" s="27">
        <v>0</v>
      </c>
      <c r="L2124" s="27">
        <v>0</v>
      </c>
      <c r="M2124" s="27">
        <v>0</v>
      </c>
      <c r="N2124" s="27">
        <v>0</v>
      </c>
      <c r="O2124" s="27">
        <v>0</v>
      </c>
      <c r="P2124" s="27">
        <v>0</v>
      </c>
      <c r="Q2124" s="27">
        <v>0</v>
      </c>
      <c r="R2124" s="27">
        <v>0</v>
      </c>
      <c r="S2124" s="80">
        <v>0</v>
      </c>
      <c r="T2124" s="80">
        <v>0</v>
      </c>
      <c r="U2124" s="80">
        <v>0</v>
      </c>
      <c r="V2124" s="80">
        <v>0</v>
      </c>
      <c r="W2124" s="80">
        <v>0</v>
      </c>
      <c r="X2124" s="80">
        <v>0</v>
      </c>
      <c r="Y2124" s="80">
        <v>0</v>
      </c>
      <c r="Z2124" s="80">
        <v>0</v>
      </c>
      <c r="AA2124" s="80">
        <v>0</v>
      </c>
      <c r="AB2124" s="80">
        <v>0</v>
      </c>
      <c r="AC2124" s="80"/>
      <c r="AD2124" s="80">
        <v>0</v>
      </c>
      <c r="AE2124" s="80">
        <v>0</v>
      </c>
      <c r="AF2124" s="80">
        <v>0</v>
      </c>
      <c r="AG2124" s="80"/>
      <c r="AH2124" s="80">
        <v>0</v>
      </c>
      <c r="AI2124" s="80">
        <v>0</v>
      </c>
      <c r="AJ2124" s="80">
        <v>0</v>
      </c>
      <c r="AK2124" s="80">
        <v>0</v>
      </c>
      <c r="AL2124" s="80">
        <v>0</v>
      </c>
      <c r="AM2124" s="80">
        <v>0</v>
      </c>
      <c r="AN2124" s="41" t="s">
        <v>5558</v>
      </c>
      <c r="AO2124" s="41"/>
      <c r="AP2124" s="40" t="str" cm="1">
        <f t="array" ref="AP2124">IFERROR(_xlfn.IFS(
AR2124="MPR ISSUE","PDH",
AR2124="BSS Hardware Issue","BSS",
AR2124="Sites strategiques, MLL, Pylone, etc.","ENVTECH",
AR2124="AKTIVCO DEFAUT GE &amp; POWER Cabinet","AKTIVCO",
AR2124="AKTIVCO Coupure ENEO &amp; Baisse de tension","AKTIVCO GRID ONLY",
AR2124="Coupure ENEO &amp; Baisse de tension","IHS GRID ONLY",
AR2124="Defaut GE &amp; POWER Cabinet","IHS",
AR2124="Sharing","Partners",
AR2124="Sites strategiques &amp; DataCenter","SST &amp; DC",
AR2124="Exclu","Exclu",
AR2124="SAT","SAT",
AR2124="SPARE-ISSUE","SPARE-ISSUE",
AR2124="Fiber CAmtel","TRANS_FO_CAMTEL",
AR2124="Fiber AOF","Fiber AOF",
AR2124="Projet OCM (HUAWEI)","TRAVAUX-HUAWEI",
AR2124="Projet OCM (NOKIA)","TRAVAUX-NOKIA",
AR2124="ACCESS-ISSUE","ACCESS-ISSUE",
AR2124="Projet OCM (ZTE, NOKIA, autres projets)","TRAVAUX OCM",
AR2124="No root CAuse","No root cause",
AR2124="ODU HS","PDH",
AR2124="IP &amp; VLAN","PDH",
AR2124="Warehouse HUAWEI","SPARE-ISSUE",
AR2124="SPARE-HS","SPARE-ISSUE",
AR2124="Power Telco","BSS",AR2124="no impacts","no impacts"
),"")</f>
        <v>No root cause</v>
      </c>
      <c r="AQ2124" s="40" t="str" cm="1">
        <f t="array" ref="AQ2124">IFERROR(_xlfn.IFS(
AR2124="MPR ISSUE","TX ISSUE",
AR2124="BSS Hardware Issue","RAN ISSUE",
AR2124="Sites strategiques, MLL, Pylone, etc.","ENVTECH",
AR2124="AKTIVCO DEFAUT GE &amp; POWER Cabinet","POWER ISSUE",
AR2124="AKTIVCO Coupure ENEO &amp; Baisse de tension","POWER ISSUE",
AR2124="Coupure ENEO &amp; Baisse de tension","POWER ISSUE",
AR2124="Defaut GE &amp; POWER Cabinet","POWER ISSUE",
AR2124="Sharing","POWER ISSUE",
AR2124="Sites strategiques &amp; DataCenter","POWER ISSUE",
AR2124="Exclu","Exclu",
AR2124="SAT","TX ISSUE",
AR2124="SPARE-ISSUE","SPARE-ISSUE",
AR2124="Fiber CAmtel","TX ISSUE",
AR2124="Fiber AOF","TX ISSUE",
AR2124="Projet OCM (HUAWEI)","TRAVAUX-HUAWEI",
AR2124="Projet OCM (NOKIA)","TRAVAUX -NOKIA",
AR2124="ACCESS-ISSUE","ACCESS-ISSUE",
AR2124="Projet OCM (ZTE, NOKIA, autres projets)","TRAVAUX OCM",
AR2124="No root CAuse","No root cause",
AR2124="ODU HS","TX ISSUE",
AR2124="IP &amp; VLAN","TX ISSUE",
AR2124="Warehouse HUAWEI","SPARE-ISSUE",
AR2124="SPARE-HS","SPARE-ISSUE",
AR2124="Power Telco","RAN ISSUE",AR2124="no impacts","no impacts"
),"")</f>
        <v>No root cause</v>
      </c>
      <c r="AR2124" s="59" t="s">
        <v>5343</v>
      </c>
      <c r="AS2124" s="40" t="str" cm="1">
        <f t="array" ref="AS2124">IFERROR(_xlfn.IFS(
AR2124="MPR ISSUE","ACTIVE",
AR2124="BSS Hardware Issue","ACTIVE",
AR2124="Sites strategiques, MLL, Pylone, etc.","PASSIVE",
AR2124="AKTIVCO DEFAUT GE &amp; POWER Cabinet","PASSIVE",
AR2124="AKTIVCO Coupure ENEO &amp; Baisse de tension","PASSIVE",
AR2124="Coupure ENEO &amp; Baisse de tension","PASSIVE",
AR2124="Defaut GE &amp; POWER Cabinet","PASSIVE",
AR2124="Sharing","PASSIVE",
AR2124="Sites strategiques &amp; DataCenter","PASSIVE",
AR2124="Exclu","Exclu",
AR2124="SAT","ACTIVE",
AR2124="SPARE-ISSUE","SPARE-ISSUE",
AR2124="Fiber CAmtel","ACTIVE",
AR2124="Fiber AOF","ACTIVE",
AR2124="Projet OCM (HUAWEI)","PLANNED WORKS",
AR2124="Projet OCM (NOKIA)","PLANNED WORKS",
AR2124="ACCESS-ISSUE","ACCESS-ISSUE",
AR2124="Projet OCM (ZTE, NOKIA, autres projets)","PLANNED WORKS",
AR2124="No root CAuse","No root cause",
AR2124="ODU HS","ACTIVE",
AR2124="IP &amp; VLAN","ACTIVE",
AR2124="Warehouse HUAWEI","SPARE-ISSUE",
AR2124="SPARE-HS","SPARE-ISSUE",
AR2124="Power Telco","ACTIVE", AR2124="no impacts","no impacts"
),"")</f>
        <v>No root cause</v>
      </c>
      <c r="AT2124" s="99" t="s">
        <v>5661</v>
      </c>
      <c r="AU2124" s="99" t="s">
        <v>2987</v>
      </c>
      <c r="AW2124" s="17"/>
      <c r="AX2124" s="17" t="s">
        <v>5536</v>
      </c>
      <c r="AY2124" s="17"/>
      <c r="AZ2124" s="17" t="s">
        <v>5536</v>
      </c>
      <c r="BA2124" s="7"/>
      <c r="BC2124" s="18"/>
      <c r="BD2124" s="18"/>
      <c r="BE2124" s="18"/>
      <c r="BF2124" s="18"/>
      <c r="BG2124" s="18"/>
      <c r="BH2124" s="18"/>
      <c r="BI2124" s="18"/>
      <c r="BJ2124" s="18"/>
      <c r="BK2124" s="18"/>
      <c r="BM2124" s="18"/>
      <c r="BN2124" s="18"/>
      <c r="BO2124" s="18"/>
      <c r="BP2124" s="9" t="s">
        <v>5661</v>
      </c>
      <c r="BQ2124" s="14"/>
      <c r="BR2124" s="102" t="s">
        <v>5536</v>
      </c>
      <c r="BS2124" s="14"/>
      <c r="BT2124" s="14"/>
      <c r="BU2124" s="9"/>
      <c r="BV2124" s="9"/>
      <c r="BW2124" s="9"/>
    </row>
    <row r="2125" spans="1:75" x14ac:dyDescent="0.35">
      <c r="A2125" s="1" t="s">
        <v>3001</v>
      </c>
      <c r="B2125" s="8" t="s">
        <v>3002</v>
      </c>
      <c r="C2125" s="3" t="s">
        <v>23</v>
      </c>
      <c r="D2125" s="1" t="s">
        <v>11</v>
      </c>
      <c r="E2125" s="1" t="s">
        <v>12</v>
      </c>
      <c r="F2125" s="3" t="s">
        <v>23</v>
      </c>
      <c r="G2125" s="1" t="s">
        <v>3003</v>
      </c>
      <c r="H2125" s="28" t="s">
        <v>5601</v>
      </c>
      <c r="I2125" s="27">
        <v>0</v>
      </c>
      <c r="J2125" s="27">
        <v>0</v>
      </c>
      <c r="K2125" s="27">
        <v>0</v>
      </c>
      <c r="L2125" s="27">
        <v>0</v>
      </c>
      <c r="M2125" s="27">
        <v>0</v>
      </c>
      <c r="N2125" s="27">
        <v>0</v>
      </c>
      <c r="O2125" s="27">
        <v>0</v>
      </c>
      <c r="P2125" s="27">
        <v>0</v>
      </c>
      <c r="Q2125" s="27">
        <v>0</v>
      </c>
      <c r="R2125" s="27">
        <v>0</v>
      </c>
      <c r="S2125" s="80">
        <v>0</v>
      </c>
      <c r="T2125" s="80">
        <v>0</v>
      </c>
      <c r="U2125" s="80">
        <v>0</v>
      </c>
      <c r="V2125" s="80">
        <v>0</v>
      </c>
      <c r="W2125" s="80">
        <v>0</v>
      </c>
      <c r="X2125" s="80">
        <v>0</v>
      </c>
      <c r="Y2125" s="80">
        <v>0</v>
      </c>
      <c r="Z2125" s="80">
        <v>0</v>
      </c>
      <c r="AA2125" s="80">
        <v>0</v>
      </c>
      <c r="AB2125" s="80">
        <v>0</v>
      </c>
      <c r="AC2125" s="80"/>
      <c r="AD2125" s="80">
        <v>0</v>
      </c>
      <c r="AE2125" s="80">
        <v>0</v>
      </c>
      <c r="AF2125" s="80">
        <v>0</v>
      </c>
      <c r="AG2125" s="80"/>
      <c r="AH2125" s="80">
        <v>0</v>
      </c>
      <c r="AI2125" s="80">
        <v>0</v>
      </c>
      <c r="AJ2125" s="80">
        <v>0</v>
      </c>
      <c r="AK2125" s="80">
        <v>0</v>
      </c>
      <c r="AL2125" s="80">
        <v>0</v>
      </c>
      <c r="AM2125" s="80">
        <v>0</v>
      </c>
      <c r="AN2125" s="41" t="s">
        <v>5558</v>
      </c>
      <c r="AO2125" s="41"/>
      <c r="AP2125" s="40" t="str" cm="1">
        <f t="array" ref="AP2125">IFERROR(_xlfn.IFS(
AR2125="MPR ISSUE","PDH",
AR2125="BSS Hardware Issue","BSS",
AR2125="Sites strategiques, MLL, Pylone, etc.","ENVTECH",
AR2125="AKTIVCO DEFAUT GE &amp; POWER Cabinet","AKTIVCO",
AR2125="AKTIVCO Coupure ENEO &amp; Baisse de tension","AKTIVCO GRID ONLY",
AR2125="Coupure ENEO &amp; Baisse de tension","IHS GRID ONLY",
AR2125="Defaut GE &amp; POWER Cabinet","IHS",
AR2125="Sharing","Partners",
AR2125="Sites strategiques &amp; DataCenter","SST &amp; DC",
AR2125="Exclu","Exclu",
AR2125="SAT","SAT",
AR2125="SPARE-ISSUE","SPARE-ISSUE",
AR2125="Fiber CAmtel","TRANS_FO_CAMTEL",
AR2125="Fiber AOF","Fiber AOF",
AR2125="Projet OCM (HUAWEI)","TRAVAUX-HUAWEI",
AR2125="Projet OCM (NOKIA)","TRAVAUX-NOKIA",
AR2125="ACCESS-ISSUE","ACCESS-ISSUE",
AR2125="Projet OCM (ZTE, NOKIA, autres projets)","TRAVAUX OCM",
AR2125="No root CAuse","No root cause",
AR2125="ODU HS","PDH",
AR2125="IP &amp; VLAN","PDH",
AR2125="Warehouse HUAWEI","SPARE-ISSUE",
AR2125="SPARE-HS","SPARE-ISSUE",
AR2125="Power Telco","BSS",AR2125="no impacts","no impacts"
),"")</f>
        <v>No root cause</v>
      </c>
      <c r="AQ2125" s="40" t="str" cm="1">
        <f t="array" ref="AQ2125">IFERROR(_xlfn.IFS(
AR2125="MPR ISSUE","TX ISSUE",
AR2125="BSS Hardware Issue","RAN ISSUE",
AR2125="Sites strategiques, MLL, Pylone, etc.","ENVTECH",
AR2125="AKTIVCO DEFAUT GE &amp; POWER Cabinet","POWER ISSUE",
AR2125="AKTIVCO Coupure ENEO &amp; Baisse de tension","POWER ISSUE",
AR2125="Coupure ENEO &amp; Baisse de tension","POWER ISSUE",
AR2125="Defaut GE &amp; POWER Cabinet","POWER ISSUE",
AR2125="Sharing","POWER ISSUE",
AR2125="Sites strategiques &amp; DataCenter","POWER ISSUE",
AR2125="Exclu","Exclu",
AR2125="SAT","TX ISSUE",
AR2125="SPARE-ISSUE","SPARE-ISSUE",
AR2125="Fiber CAmtel","TX ISSUE",
AR2125="Fiber AOF","TX ISSUE",
AR2125="Projet OCM (HUAWEI)","TRAVAUX-HUAWEI",
AR2125="Projet OCM (NOKIA)","TRAVAUX -NOKIA",
AR2125="ACCESS-ISSUE","ACCESS-ISSUE",
AR2125="Projet OCM (ZTE, NOKIA, autres projets)","TRAVAUX OCM",
AR2125="No root CAuse","No root cause",
AR2125="ODU HS","TX ISSUE",
AR2125="IP &amp; VLAN","TX ISSUE",
AR2125="Warehouse HUAWEI","SPARE-ISSUE",
AR2125="SPARE-HS","SPARE-ISSUE",
AR2125="Power Telco","RAN ISSUE",AR2125="no impacts","no impacts"
),"")</f>
        <v>No root cause</v>
      </c>
      <c r="AR2125" s="59" t="s">
        <v>5343</v>
      </c>
      <c r="AS2125" s="40" t="str" cm="1">
        <f t="array" ref="AS2125">IFERROR(_xlfn.IFS(
AR2125="MPR ISSUE","ACTIVE",
AR2125="BSS Hardware Issue","ACTIVE",
AR2125="Sites strategiques, MLL, Pylone, etc.","PASSIVE",
AR2125="AKTIVCO DEFAUT GE &amp; POWER Cabinet","PASSIVE",
AR2125="AKTIVCO Coupure ENEO &amp; Baisse de tension","PASSIVE",
AR2125="Coupure ENEO &amp; Baisse de tension","PASSIVE",
AR2125="Defaut GE &amp; POWER Cabinet","PASSIVE",
AR2125="Sharing","PASSIVE",
AR2125="Sites strategiques &amp; DataCenter","PASSIVE",
AR2125="Exclu","Exclu",
AR2125="SAT","ACTIVE",
AR2125="SPARE-ISSUE","SPARE-ISSUE",
AR2125="Fiber CAmtel","ACTIVE",
AR2125="Fiber AOF","ACTIVE",
AR2125="Projet OCM (HUAWEI)","PLANNED WORKS",
AR2125="Projet OCM (NOKIA)","PLANNED WORKS",
AR2125="ACCESS-ISSUE","ACCESS-ISSUE",
AR2125="Projet OCM (ZTE, NOKIA, autres projets)","PLANNED WORKS",
AR2125="No root CAuse","No root cause",
AR2125="ODU HS","ACTIVE",
AR2125="IP &amp; VLAN","ACTIVE",
AR2125="Warehouse HUAWEI","SPARE-ISSUE",
AR2125="SPARE-HS","SPARE-ISSUE",
AR2125="Power Telco","ACTIVE", AR2125="no impacts","no impacts"
),"")</f>
        <v>No root cause</v>
      </c>
      <c r="AT2125" s="99" t="s">
        <v>5661</v>
      </c>
      <c r="AU2125" s="99" t="s">
        <v>3002</v>
      </c>
      <c r="AW2125" s="17"/>
      <c r="AX2125" s="17" t="s">
        <v>5536</v>
      </c>
      <c r="AY2125" s="17"/>
      <c r="AZ2125" s="17" t="s">
        <v>5536</v>
      </c>
      <c r="BA2125" s="7"/>
      <c r="BC2125" s="18"/>
      <c r="BD2125" s="18"/>
      <c r="BE2125" s="18"/>
      <c r="BF2125" s="18"/>
      <c r="BG2125" s="18"/>
      <c r="BH2125" s="18"/>
      <c r="BI2125" s="18"/>
      <c r="BJ2125" s="18"/>
      <c r="BK2125" s="18"/>
      <c r="BM2125" s="18"/>
      <c r="BN2125" s="18"/>
      <c r="BO2125" s="18"/>
      <c r="BP2125" s="9" t="s">
        <v>5661</v>
      </c>
      <c r="BQ2125" s="14"/>
      <c r="BR2125" s="102" t="s">
        <v>5536</v>
      </c>
      <c r="BS2125" s="14"/>
      <c r="BT2125" s="14"/>
      <c r="BU2125" s="9"/>
      <c r="BV2125" s="9"/>
      <c r="BW2125" s="9"/>
    </row>
    <row r="2126" spans="1:75" x14ac:dyDescent="0.35">
      <c r="A2126" s="1" t="s">
        <v>3003</v>
      </c>
      <c r="B2126" s="8" t="s">
        <v>3006</v>
      </c>
      <c r="C2126" s="3" t="s">
        <v>23</v>
      </c>
      <c r="D2126" s="1" t="s">
        <v>11</v>
      </c>
      <c r="E2126" s="1" t="s">
        <v>12</v>
      </c>
      <c r="F2126" s="3" t="s">
        <v>23</v>
      </c>
      <c r="G2126" s="1" t="s">
        <v>3003</v>
      </c>
      <c r="H2126" s="28" t="s">
        <v>5601</v>
      </c>
      <c r="I2126" s="27">
        <v>0</v>
      </c>
      <c r="J2126" s="27">
        <v>0</v>
      </c>
      <c r="K2126" s="27">
        <v>0</v>
      </c>
      <c r="L2126" s="27">
        <v>0</v>
      </c>
      <c r="M2126" s="27">
        <v>0</v>
      </c>
      <c r="N2126" s="27">
        <v>0</v>
      </c>
      <c r="O2126" s="27">
        <v>0</v>
      </c>
      <c r="P2126" s="27">
        <v>0</v>
      </c>
      <c r="Q2126" s="27">
        <v>0</v>
      </c>
      <c r="R2126" s="27">
        <v>0</v>
      </c>
      <c r="S2126" s="80">
        <v>0</v>
      </c>
      <c r="T2126" s="80">
        <v>0</v>
      </c>
      <c r="U2126" s="80">
        <v>0</v>
      </c>
      <c r="V2126" s="80">
        <v>0</v>
      </c>
      <c r="W2126" s="80">
        <v>0</v>
      </c>
      <c r="X2126" s="80">
        <v>0</v>
      </c>
      <c r="Y2126" s="80">
        <v>0</v>
      </c>
      <c r="Z2126" s="80">
        <v>0</v>
      </c>
      <c r="AA2126" s="80">
        <v>0</v>
      </c>
      <c r="AB2126" s="80">
        <v>0</v>
      </c>
      <c r="AC2126" s="80"/>
      <c r="AD2126" s="80">
        <v>0</v>
      </c>
      <c r="AE2126" s="80">
        <v>0</v>
      </c>
      <c r="AF2126" s="80">
        <v>0</v>
      </c>
      <c r="AG2126" s="80"/>
      <c r="AH2126" s="80">
        <v>0</v>
      </c>
      <c r="AI2126" s="80">
        <v>0</v>
      </c>
      <c r="AJ2126" s="80">
        <v>0</v>
      </c>
      <c r="AK2126" s="80">
        <v>0</v>
      </c>
      <c r="AL2126" s="80">
        <v>0</v>
      </c>
      <c r="AM2126" s="80">
        <v>0</v>
      </c>
      <c r="AN2126" s="41" t="s">
        <v>5558</v>
      </c>
      <c r="AO2126" s="41"/>
      <c r="AP2126" s="40" t="str" cm="1">
        <f t="array" ref="AP2126">IFERROR(_xlfn.IFS(
AR2126="MPR ISSUE","PDH",
AR2126="BSS Hardware Issue","BSS",
AR2126="Sites strategiques, MLL, Pylone, etc.","ENVTECH",
AR2126="AKTIVCO DEFAUT GE &amp; POWER Cabinet","AKTIVCO",
AR2126="AKTIVCO Coupure ENEO &amp; Baisse de tension","AKTIVCO GRID ONLY",
AR2126="Coupure ENEO &amp; Baisse de tension","IHS GRID ONLY",
AR2126="Defaut GE &amp; POWER Cabinet","IHS",
AR2126="Sharing","Partners",
AR2126="Sites strategiques &amp; DataCenter","SST &amp; DC",
AR2126="Exclu","Exclu",
AR2126="SAT","SAT",
AR2126="SPARE-ISSUE","SPARE-ISSUE",
AR2126="Fiber CAmtel","TRANS_FO_CAMTEL",
AR2126="Fiber AOF","Fiber AOF",
AR2126="Projet OCM (HUAWEI)","TRAVAUX-HUAWEI",
AR2126="Projet OCM (NOKIA)","TRAVAUX-NOKIA",
AR2126="ACCESS-ISSUE","ACCESS-ISSUE",
AR2126="Projet OCM (ZTE, NOKIA, autres projets)","TRAVAUX OCM",
AR2126="No root CAuse","No root cause",
AR2126="ODU HS","PDH",
AR2126="IP &amp; VLAN","PDH",
AR2126="Warehouse HUAWEI","SPARE-ISSUE",
AR2126="SPARE-HS","SPARE-ISSUE",
AR2126="Power Telco","BSS",AR2126="no impacts","no impacts"
),"")</f>
        <v>No root cause</v>
      </c>
      <c r="AQ2126" s="40" t="str" cm="1">
        <f t="array" ref="AQ2126">IFERROR(_xlfn.IFS(
AR2126="MPR ISSUE","TX ISSUE",
AR2126="BSS Hardware Issue","RAN ISSUE",
AR2126="Sites strategiques, MLL, Pylone, etc.","ENVTECH",
AR2126="AKTIVCO DEFAUT GE &amp; POWER Cabinet","POWER ISSUE",
AR2126="AKTIVCO Coupure ENEO &amp; Baisse de tension","POWER ISSUE",
AR2126="Coupure ENEO &amp; Baisse de tension","POWER ISSUE",
AR2126="Defaut GE &amp; POWER Cabinet","POWER ISSUE",
AR2126="Sharing","POWER ISSUE",
AR2126="Sites strategiques &amp; DataCenter","POWER ISSUE",
AR2126="Exclu","Exclu",
AR2126="SAT","TX ISSUE",
AR2126="SPARE-ISSUE","SPARE-ISSUE",
AR2126="Fiber CAmtel","TX ISSUE",
AR2126="Fiber AOF","TX ISSUE",
AR2126="Projet OCM (HUAWEI)","TRAVAUX-HUAWEI",
AR2126="Projet OCM (NOKIA)","TRAVAUX -NOKIA",
AR2126="ACCESS-ISSUE","ACCESS-ISSUE",
AR2126="Projet OCM (ZTE, NOKIA, autres projets)","TRAVAUX OCM",
AR2126="No root CAuse","No root cause",
AR2126="ODU HS","TX ISSUE",
AR2126="IP &amp; VLAN","TX ISSUE",
AR2126="Warehouse HUAWEI","SPARE-ISSUE",
AR2126="SPARE-HS","SPARE-ISSUE",
AR2126="Power Telco","RAN ISSUE",AR2126="no impacts","no impacts"
),"")</f>
        <v>No root cause</v>
      </c>
      <c r="AR2126" s="59" t="s">
        <v>5343</v>
      </c>
      <c r="AS2126" s="40" t="str" cm="1">
        <f t="array" ref="AS2126">IFERROR(_xlfn.IFS(
AR2126="MPR ISSUE","ACTIVE",
AR2126="BSS Hardware Issue","ACTIVE",
AR2126="Sites strategiques, MLL, Pylone, etc.","PASSIVE",
AR2126="AKTIVCO DEFAUT GE &amp; POWER Cabinet","PASSIVE",
AR2126="AKTIVCO Coupure ENEO &amp; Baisse de tension","PASSIVE",
AR2126="Coupure ENEO &amp; Baisse de tension","PASSIVE",
AR2126="Defaut GE &amp; POWER Cabinet","PASSIVE",
AR2126="Sharing","PASSIVE",
AR2126="Sites strategiques &amp; DataCenter","PASSIVE",
AR2126="Exclu","Exclu",
AR2126="SAT","ACTIVE",
AR2126="SPARE-ISSUE","SPARE-ISSUE",
AR2126="Fiber CAmtel","ACTIVE",
AR2126="Fiber AOF","ACTIVE",
AR2126="Projet OCM (HUAWEI)","PLANNED WORKS",
AR2126="Projet OCM (NOKIA)","PLANNED WORKS",
AR2126="ACCESS-ISSUE","ACCESS-ISSUE",
AR2126="Projet OCM (ZTE, NOKIA, autres projets)","PLANNED WORKS",
AR2126="No root CAuse","No root cause",
AR2126="ODU HS","ACTIVE",
AR2126="IP &amp; VLAN","ACTIVE",
AR2126="Warehouse HUAWEI","SPARE-ISSUE",
AR2126="SPARE-HS","SPARE-ISSUE",
AR2126="Power Telco","ACTIVE", AR2126="no impacts","no impacts"
),"")</f>
        <v>No root cause</v>
      </c>
      <c r="AT2126" s="99" t="s">
        <v>5661</v>
      </c>
      <c r="AU2126" s="99" t="s">
        <v>3006</v>
      </c>
      <c r="AW2126" s="17"/>
      <c r="AX2126" s="17" t="s">
        <v>5536</v>
      </c>
      <c r="AY2126" s="17"/>
      <c r="AZ2126" s="17" t="s">
        <v>5536</v>
      </c>
      <c r="BA2126" s="7"/>
      <c r="BC2126" s="18"/>
      <c r="BD2126" s="18"/>
      <c r="BE2126" s="18"/>
      <c r="BF2126" s="18"/>
      <c r="BG2126" s="18"/>
      <c r="BH2126" s="18"/>
      <c r="BI2126" s="18"/>
      <c r="BJ2126" s="18"/>
      <c r="BK2126" s="18"/>
      <c r="BM2126" s="18"/>
      <c r="BN2126" s="18"/>
      <c r="BO2126" s="18"/>
      <c r="BP2126" s="9" t="s">
        <v>5661</v>
      </c>
      <c r="BQ2126" s="14"/>
      <c r="BR2126" s="102" t="s">
        <v>5536</v>
      </c>
      <c r="BS2126" s="14"/>
      <c r="BT2126" s="14"/>
      <c r="BU2126" s="9"/>
      <c r="BV2126" s="9"/>
      <c r="BW2126" s="9"/>
    </row>
    <row r="2127" spans="1:75" x14ac:dyDescent="0.35">
      <c r="A2127" s="1" t="s">
        <v>3013</v>
      </c>
      <c r="B2127" s="8" t="s">
        <v>3014</v>
      </c>
      <c r="C2127" s="3" t="s">
        <v>23</v>
      </c>
      <c r="D2127" s="1" t="s">
        <v>11</v>
      </c>
      <c r="E2127" s="1" t="s">
        <v>154</v>
      </c>
      <c r="F2127" s="3" t="s">
        <v>23</v>
      </c>
      <c r="G2127" s="1" t="s">
        <v>3013</v>
      </c>
      <c r="H2127" s="28" t="s">
        <v>5601</v>
      </c>
      <c r="I2127" s="27">
        <v>0</v>
      </c>
      <c r="J2127" s="27">
        <v>0</v>
      </c>
      <c r="K2127" s="27">
        <v>0</v>
      </c>
      <c r="L2127" s="27">
        <v>0</v>
      </c>
      <c r="M2127" s="27">
        <v>0</v>
      </c>
      <c r="N2127" s="27">
        <v>0</v>
      </c>
      <c r="O2127" s="27">
        <v>0</v>
      </c>
      <c r="P2127" s="27">
        <v>0</v>
      </c>
      <c r="Q2127" s="27">
        <v>0</v>
      </c>
      <c r="R2127" s="27">
        <v>0</v>
      </c>
      <c r="S2127" s="80">
        <v>0</v>
      </c>
      <c r="T2127" s="80">
        <v>0</v>
      </c>
      <c r="U2127" s="80">
        <v>0</v>
      </c>
      <c r="V2127" s="80">
        <v>0</v>
      </c>
      <c r="W2127" s="80">
        <v>0</v>
      </c>
      <c r="X2127" s="80">
        <v>0</v>
      </c>
      <c r="Y2127" s="80">
        <v>0</v>
      </c>
      <c r="Z2127" s="80">
        <v>0</v>
      </c>
      <c r="AA2127" s="80">
        <v>0</v>
      </c>
      <c r="AB2127" s="80">
        <v>0</v>
      </c>
      <c r="AC2127" s="80"/>
      <c r="AD2127" s="80">
        <v>0</v>
      </c>
      <c r="AE2127" s="80">
        <v>0</v>
      </c>
      <c r="AF2127" s="80">
        <v>0</v>
      </c>
      <c r="AG2127" s="80"/>
      <c r="AH2127" s="80">
        <v>0</v>
      </c>
      <c r="AI2127" s="80">
        <v>0</v>
      </c>
      <c r="AJ2127" s="80">
        <v>0</v>
      </c>
      <c r="AK2127" s="80">
        <v>0</v>
      </c>
      <c r="AL2127" s="80">
        <v>0</v>
      </c>
      <c r="AM2127" s="80">
        <v>0</v>
      </c>
      <c r="AN2127" s="41" t="s">
        <v>5558</v>
      </c>
      <c r="AO2127" s="41"/>
      <c r="AP2127" s="40" t="str" cm="1">
        <f t="array" ref="AP2127">IFERROR(_xlfn.IFS(
AR2127="MPR ISSUE","PDH",
AR2127="BSS Hardware Issue","BSS",
AR2127="Sites strategiques, MLL, Pylone, etc.","ENVTECH",
AR2127="AKTIVCO DEFAUT GE &amp; POWER Cabinet","AKTIVCO",
AR2127="AKTIVCO Coupure ENEO &amp; Baisse de tension","AKTIVCO GRID ONLY",
AR2127="Coupure ENEO &amp; Baisse de tension","IHS GRID ONLY",
AR2127="Defaut GE &amp; POWER Cabinet","IHS",
AR2127="Sharing","Partners",
AR2127="Sites strategiques &amp; DataCenter","SST &amp; DC",
AR2127="Exclu","Exclu",
AR2127="SAT","SAT",
AR2127="SPARE-ISSUE","SPARE-ISSUE",
AR2127="Fiber CAmtel","TRANS_FO_CAMTEL",
AR2127="Fiber AOF","Fiber AOF",
AR2127="Projet OCM (HUAWEI)","TRAVAUX-HUAWEI",
AR2127="Projet OCM (NOKIA)","TRAVAUX-NOKIA",
AR2127="ACCESS-ISSUE","ACCESS-ISSUE",
AR2127="Projet OCM (ZTE, NOKIA, autres projets)","TRAVAUX OCM",
AR2127="No root CAuse","No root cause",
AR2127="ODU HS","PDH",
AR2127="IP &amp; VLAN","PDH",
AR2127="Warehouse HUAWEI","SPARE-ISSUE",
AR2127="SPARE-HS","SPARE-ISSUE",
AR2127="Power Telco","BSS",AR2127="no impacts","no impacts"
),"")</f>
        <v>No root cause</v>
      </c>
      <c r="AQ2127" s="40" t="str" cm="1">
        <f t="array" ref="AQ2127">IFERROR(_xlfn.IFS(
AR2127="MPR ISSUE","TX ISSUE",
AR2127="BSS Hardware Issue","RAN ISSUE",
AR2127="Sites strategiques, MLL, Pylone, etc.","ENVTECH",
AR2127="AKTIVCO DEFAUT GE &amp; POWER Cabinet","POWER ISSUE",
AR2127="AKTIVCO Coupure ENEO &amp; Baisse de tension","POWER ISSUE",
AR2127="Coupure ENEO &amp; Baisse de tension","POWER ISSUE",
AR2127="Defaut GE &amp; POWER Cabinet","POWER ISSUE",
AR2127="Sharing","POWER ISSUE",
AR2127="Sites strategiques &amp; DataCenter","POWER ISSUE",
AR2127="Exclu","Exclu",
AR2127="SAT","TX ISSUE",
AR2127="SPARE-ISSUE","SPARE-ISSUE",
AR2127="Fiber CAmtel","TX ISSUE",
AR2127="Fiber AOF","TX ISSUE",
AR2127="Projet OCM (HUAWEI)","TRAVAUX-HUAWEI",
AR2127="Projet OCM (NOKIA)","TRAVAUX -NOKIA",
AR2127="ACCESS-ISSUE","ACCESS-ISSUE",
AR2127="Projet OCM (ZTE, NOKIA, autres projets)","TRAVAUX OCM",
AR2127="No root CAuse","No root cause",
AR2127="ODU HS","TX ISSUE",
AR2127="IP &amp; VLAN","TX ISSUE",
AR2127="Warehouse HUAWEI","SPARE-ISSUE",
AR2127="SPARE-HS","SPARE-ISSUE",
AR2127="Power Telco","RAN ISSUE",AR2127="no impacts","no impacts"
),"")</f>
        <v>No root cause</v>
      </c>
      <c r="AR2127" s="59" t="s">
        <v>5343</v>
      </c>
      <c r="AS2127" s="40" t="str" cm="1">
        <f t="array" ref="AS2127">IFERROR(_xlfn.IFS(
AR2127="MPR ISSUE","ACTIVE",
AR2127="BSS Hardware Issue","ACTIVE",
AR2127="Sites strategiques, MLL, Pylone, etc.","PASSIVE",
AR2127="AKTIVCO DEFAUT GE &amp; POWER Cabinet","PASSIVE",
AR2127="AKTIVCO Coupure ENEO &amp; Baisse de tension","PASSIVE",
AR2127="Coupure ENEO &amp; Baisse de tension","PASSIVE",
AR2127="Defaut GE &amp; POWER Cabinet","PASSIVE",
AR2127="Sharing","PASSIVE",
AR2127="Sites strategiques &amp; DataCenter","PASSIVE",
AR2127="Exclu","Exclu",
AR2127="SAT","ACTIVE",
AR2127="SPARE-ISSUE","SPARE-ISSUE",
AR2127="Fiber CAmtel","ACTIVE",
AR2127="Fiber AOF","ACTIVE",
AR2127="Projet OCM (HUAWEI)","PLANNED WORKS",
AR2127="Projet OCM (NOKIA)","PLANNED WORKS",
AR2127="ACCESS-ISSUE","ACCESS-ISSUE",
AR2127="Projet OCM (ZTE, NOKIA, autres projets)","PLANNED WORKS",
AR2127="No root CAuse","No root cause",
AR2127="ODU HS","ACTIVE",
AR2127="IP &amp; VLAN","ACTIVE",
AR2127="Warehouse HUAWEI","SPARE-ISSUE",
AR2127="SPARE-HS","SPARE-ISSUE",
AR2127="Power Telco","ACTIVE", AR2127="no impacts","no impacts"
),"")</f>
        <v>No root cause</v>
      </c>
      <c r="AT2127" s="99" t="s">
        <v>5661</v>
      </c>
      <c r="AU2127" s="99" t="s">
        <v>3014</v>
      </c>
      <c r="AW2127" s="17"/>
      <c r="AX2127" s="17" t="s">
        <v>5536</v>
      </c>
      <c r="AY2127" s="17"/>
      <c r="AZ2127" s="17" t="s">
        <v>5536</v>
      </c>
      <c r="BA2127" s="7"/>
      <c r="BC2127" s="18"/>
      <c r="BD2127" s="18"/>
      <c r="BE2127" s="18"/>
      <c r="BF2127" s="18"/>
      <c r="BG2127" s="18"/>
      <c r="BH2127" s="18"/>
      <c r="BI2127" s="18"/>
      <c r="BJ2127" s="18"/>
      <c r="BK2127" s="18"/>
      <c r="BM2127" s="18"/>
      <c r="BN2127" s="18"/>
      <c r="BO2127" s="18"/>
      <c r="BP2127" s="9" t="s">
        <v>5661</v>
      </c>
      <c r="BQ2127" s="14"/>
      <c r="BR2127" s="102" t="s">
        <v>5536</v>
      </c>
      <c r="BS2127" s="14"/>
      <c r="BT2127" s="14"/>
      <c r="BU2127" s="9"/>
      <c r="BV2127" s="9"/>
      <c r="BW2127" s="9"/>
    </row>
    <row r="2128" spans="1:75" x14ac:dyDescent="0.35">
      <c r="A2128" s="1" t="s">
        <v>3142</v>
      </c>
      <c r="B2128" s="8" t="s">
        <v>3143</v>
      </c>
      <c r="C2128" s="3" t="s">
        <v>32</v>
      </c>
      <c r="D2128" s="1" t="s">
        <v>11</v>
      </c>
      <c r="E2128" s="1" t="s">
        <v>12</v>
      </c>
      <c r="F2128" s="3" t="s">
        <v>31</v>
      </c>
      <c r="G2128" s="1" t="s">
        <v>32</v>
      </c>
      <c r="H2128" s="30" t="s">
        <v>5587</v>
      </c>
      <c r="I2128" s="27">
        <v>0</v>
      </c>
      <c r="J2128" s="27">
        <v>0</v>
      </c>
      <c r="K2128" s="27">
        <v>0</v>
      </c>
      <c r="L2128" s="27">
        <v>0</v>
      </c>
      <c r="M2128" s="27">
        <v>0</v>
      </c>
      <c r="N2128" s="27">
        <v>0</v>
      </c>
      <c r="O2128" s="27">
        <v>0</v>
      </c>
      <c r="P2128" s="27">
        <v>0</v>
      </c>
      <c r="Q2128" s="27">
        <v>0</v>
      </c>
      <c r="R2128" s="27">
        <v>0</v>
      </c>
      <c r="S2128" s="80">
        <v>0</v>
      </c>
      <c r="T2128" s="80">
        <v>0</v>
      </c>
      <c r="U2128" s="80">
        <v>0</v>
      </c>
      <c r="V2128" s="80">
        <v>0</v>
      </c>
      <c r="W2128" s="80">
        <v>0</v>
      </c>
      <c r="X2128" s="80">
        <v>0</v>
      </c>
      <c r="Y2128" s="80">
        <v>0</v>
      </c>
      <c r="Z2128" s="80">
        <v>0</v>
      </c>
      <c r="AA2128" s="80">
        <v>0</v>
      </c>
      <c r="AB2128" s="80">
        <v>0</v>
      </c>
      <c r="AC2128" s="80"/>
      <c r="AD2128" s="80">
        <v>0</v>
      </c>
      <c r="AE2128" s="80">
        <v>0</v>
      </c>
      <c r="AF2128" s="80">
        <v>0</v>
      </c>
      <c r="AG2128" s="80"/>
      <c r="AH2128" s="80">
        <v>0</v>
      </c>
      <c r="AI2128" s="80">
        <v>0</v>
      </c>
      <c r="AJ2128" s="80">
        <v>0</v>
      </c>
      <c r="AK2128" s="80">
        <v>0</v>
      </c>
      <c r="AL2128" s="80">
        <v>0</v>
      </c>
      <c r="AM2128" s="80">
        <v>0</v>
      </c>
      <c r="AN2128" s="41" t="s">
        <v>5558</v>
      </c>
      <c r="AO2128" s="41"/>
      <c r="AP2128" s="40" t="str" cm="1">
        <f t="array" ref="AP2128">IFERROR(_xlfn.IFS(
AR2128="MPR ISSUE","PDH",
AR2128="BSS Hardware Issue","BSS",
AR2128="Sites strategiques, MLL, Pylone, etc.","ENVTECH",
AR2128="AKTIVCO DEFAUT GE &amp; POWER Cabinet","AKTIVCO",
AR2128="AKTIVCO Coupure ENEO &amp; Baisse de tension","AKTIVCO GRID ONLY",
AR2128="Coupure ENEO &amp; Baisse de tension","IHS GRID ONLY",
AR2128="Defaut GE &amp; POWER Cabinet","IHS",
AR2128="Sharing","Partners",
AR2128="Sites strategiques &amp; DataCenter","SST &amp; DC",
AR2128="Exclu","Exclu",
AR2128="SAT","SAT",
AR2128="SPARE-ISSUE","SPARE-ISSUE",
AR2128="Fiber CAmtel","TRANS_FO_CAMTEL",
AR2128="Fiber AOF","Fiber AOF",
AR2128="Projet OCM (HUAWEI)","TRAVAUX-HUAWEI",
AR2128="Projet OCM (NOKIA)","TRAVAUX-NOKIA",
AR2128="ACCESS-ISSUE","ACCESS-ISSUE",
AR2128="Projet OCM (ZTE, NOKIA, autres projets)","TRAVAUX OCM",
AR2128="No root CAuse","No root cause",
AR2128="ODU HS","PDH",
AR2128="IP &amp; VLAN","PDH",
AR2128="Warehouse HUAWEI","SPARE-ISSUE",
AR2128="SPARE-HS","SPARE-ISSUE",
AR2128="Power Telco","BSS",AR2128="no impacts","no impacts"
),"")</f>
        <v>No root cause</v>
      </c>
      <c r="AQ2128" s="40" t="str" cm="1">
        <f t="array" ref="AQ2128">IFERROR(_xlfn.IFS(
AR2128="MPR ISSUE","TX ISSUE",
AR2128="BSS Hardware Issue","RAN ISSUE",
AR2128="Sites strategiques, MLL, Pylone, etc.","ENVTECH",
AR2128="AKTIVCO DEFAUT GE &amp; POWER Cabinet","POWER ISSUE",
AR2128="AKTIVCO Coupure ENEO &amp; Baisse de tension","POWER ISSUE",
AR2128="Coupure ENEO &amp; Baisse de tension","POWER ISSUE",
AR2128="Defaut GE &amp; POWER Cabinet","POWER ISSUE",
AR2128="Sharing","POWER ISSUE",
AR2128="Sites strategiques &amp; DataCenter","POWER ISSUE",
AR2128="Exclu","Exclu",
AR2128="SAT","TX ISSUE",
AR2128="SPARE-ISSUE","SPARE-ISSUE",
AR2128="Fiber CAmtel","TX ISSUE",
AR2128="Fiber AOF","TX ISSUE",
AR2128="Projet OCM (HUAWEI)","TRAVAUX-HUAWEI",
AR2128="Projet OCM (NOKIA)","TRAVAUX -NOKIA",
AR2128="ACCESS-ISSUE","ACCESS-ISSUE",
AR2128="Projet OCM (ZTE, NOKIA, autres projets)","TRAVAUX OCM",
AR2128="No root CAuse","No root cause",
AR2128="ODU HS","TX ISSUE",
AR2128="IP &amp; VLAN","TX ISSUE",
AR2128="Warehouse HUAWEI","SPARE-ISSUE",
AR2128="SPARE-HS","SPARE-ISSUE",
AR2128="Power Telco","RAN ISSUE",AR2128="no impacts","no impacts"
),"")</f>
        <v>No root cause</v>
      </c>
      <c r="AR2128" s="59" t="s">
        <v>5343</v>
      </c>
      <c r="AS2128" s="40" t="str" cm="1">
        <f t="array" ref="AS2128">IFERROR(_xlfn.IFS(
AR2128="MPR ISSUE","ACTIVE",
AR2128="BSS Hardware Issue","ACTIVE",
AR2128="Sites strategiques, MLL, Pylone, etc.","PASSIVE",
AR2128="AKTIVCO DEFAUT GE &amp; POWER Cabinet","PASSIVE",
AR2128="AKTIVCO Coupure ENEO &amp; Baisse de tension","PASSIVE",
AR2128="Coupure ENEO &amp; Baisse de tension","PASSIVE",
AR2128="Defaut GE &amp; POWER Cabinet","PASSIVE",
AR2128="Sharing","PASSIVE",
AR2128="Sites strategiques &amp; DataCenter","PASSIVE",
AR2128="Exclu","Exclu",
AR2128="SAT","ACTIVE",
AR2128="SPARE-ISSUE","SPARE-ISSUE",
AR2128="Fiber CAmtel","ACTIVE",
AR2128="Fiber AOF","ACTIVE",
AR2128="Projet OCM (HUAWEI)","PLANNED WORKS",
AR2128="Projet OCM (NOKIA)","PLANNED WORKS",
AR2128="ACCESS-ISSUE","ACCESS-ISSUE",
AR2128="Projet OCM (ZTE, NOKIA, autres projets)","PLANNED WORKS",
AR2128="No root CAuse","No root cause",
AR2128="ODU HS","ACTIVE",
AR2128="IP &amp; VLAN","ACTIVE",
AR2128="Warehouse HUAWEI","SPARE-ISSUE",
AR2128="SPARE-HS","SPARE-ISSUE",
AR2128="Power Telco","ACTIVE", AR2128="no impacts","no impacts"
),"")</f>
        <v>No root cause</v>
      </c>
      <c r="AT2128" s="99" t="s">
        <v>5661</v>
      </c>
      <c r="AU2128" s="99" t="s">
        <v>3143</v>
      </c>
      <c r="AW2128" s="17"/>
      <c r="AX2128" s="17" t="s">
        <v>5536</v>
      </c>
      <c r="AY2128" s="17"/>
      <c r="AZ2128" s="17" t="s">
        <v>5536</v>
      </c>
      <c r="BA2128" s="7"/>
      <c r="BC2128" s="18"/>
      <c r="BD2128" s="18"/>
      <c r="BE2128" s="18"/>
      <c r="BF2128" s="18"/>
      <c r="BG2128" s="18"/>
      <c r="BH2128" s="18"/>
      <c r="BI2128" s="18"/>
      <c r="BJ2128" s="18"/>
      <c r="BK2128" s="18"/>
      <c r="BM2128" s="18"/>
      <c r="BN2128" s="18"/>
      <c r="BO2128" s="18"/>
      <c r="BP2128" s="9" t="s">
        <v>5661</v>
      </c>
      <c r="BQ2128" s="14"/>
      <c r="BR2128" s="102" t="s">
        <v>5536</v>
      </c>
      <c r="BS2128" s="14"/>
      <c r="BT2128" s="14"/>
      <c r="BU2128" s="9"/>
      <c r="BV2128" s="9"/>
      <c r="BW2128" s="9"/>
    </row>
    <row r="2129" spans="1:75" x14ac:dyDescent="0.35">
      <c r="A2129" s="1" t="s">
        <v>3232</v>
      </c>
      <c r="B2129" s="8" t="s">
        <v>3233</v>
      </c>
      <c r="C2129" s="3" t="s">
        <v>32</v>
      </c>
      <c r="D2129" s="1" t="s">
        <v>11</v>
      </c>
      <c r="E2129" s="1" t="s">
        <v>12</v>
      </c>
      <c r="F2129" s="3" t="s">
        <v>31</v>
      </c>
      <c r="G2129" s="1" t="s">
        <v>32</v>
      </c>
      <c r="H2129" s="30" t="s">
        <v>5587</v>
      </c>
      <c r="I2129" s="27">
        <v>0</v>
      </c>
      <c r="J2129" s="27">
        <v>0</v>
      </c>
      <c r="K2129" s="27">
        <v>0</v>
      </c>
      <c r="L2129" s="27">
        <v>0</v>
      </c>
      <c r="M2129" s="27">
        <v>0</v>
      </c>
      <c r="N2129" s="27">
        <v>0</v>
      </c>
      <c r="O2129" s="27">
        <v>0</v>
      </c>
      <c r="P2129" s="27">
        <v>0</v>
      </c>
      <c r="Q2129" s="27">
        <v>0</v>
      </c>
      <c r="R2129" s="27">
        <v>0</v>
      </c>
      <c r="S2129" s="80">
        <v>0</v>
      </c>
      <c r="T2129" s="80">
        <v>0</v>
      </c>
      <c r="U2129" s="80">
        <v>0</v>
      </c>
      <c r="V2129" s="80">
        <v>0</v>
      </c>
      <c r="W2129" s="80">
        <v>0</v>
      </c>
      <c r="X2129" s="80">
        <v>0</v>
      </c>
      <c r="Y2129" s="80">
        <v>0</v>
      </c>
      <c r="Z2129" s="80">
        <v>0</v>
      </c>
      <c r="AA2129" s="80">
        <v>0</v>
      </c>
      <c r="AB2129" s="80">
        <v>0</v>
      </c>
      <c r="AC2129" s="80"/>
      <c r="AD2129" s="80">
        <v>0</v>
      </c>
      <c r="AE2129" s="80">
        <v>0</v>
      </c>
      <c r="AF2129" s="80">
        <v>0</v>
      </c>
      <c r="AG2129" s="80"/>
      <c r="AH2129" s="80">
        <v>0</v>
      </c>
      <c r="AI2129" s="80">
        <v>0</v>
      </c>
      <c r="AJ2129" s="80">
        <v>0</v>
      </c>
      <c r="AK2129" s="80">
        <v>0</v>
      </c>
      <c r="AL2129" s="80">
        <v>0</v>
      </c>
      <c r="AM2129" s="80">
        <v>0</v>
      </c>
      <c r="AN2129" s="41" t="s">
        <v>5558</v>
      </c>
      <c r="AO2129" s="41"/>
      <c r="AP2129" s="40" t="str" cm="1">
        <f t="array" ref="AP2129">IFERROR(_xlfn.IFS(
AR2129="MPR ISSUE","PDH",
AR2129="BSS Hardware Issue","BSS",
AR2129="Sites strategiques, MLL, Pylone, etc.","ENVTECH",
AR2129="AKTIVCO DEFAUT GE &amp; POWER Cabinet","AKTIVCO",
AR2129="AKTIVCO Coupure ENEO &amp; Baisse de tension","AKTIVCO GRID ONLY",
AR2129="Coupure ENEO &amp; Baisse de tension","IHS GRID ONLY",
AR2129="Defaut GE &amp; POWER Cabinet","IHS",
AR2129="Sharing","Partners",
AR2129="Sites strategiques &amp; DataCenter","SST &amp; DC",
AR2129="Exclu","Exclu",
AR2129="SAT","SAT",
AR2129="SPARE-ISSUE","SPARE-ISSUE",
AR2129="Fiber CAmtel","TRANS_FO_CAMTEL",
AR2129="Fiber AOF","Fiber AOF",
AR2129="Projet OCM (HUAWEI)","TRAVAUX-HUAWEI",
AR2129="Projet OCM (NOKIA)","TRAVAUX-NOKIA",
AR2129="ACCESS-ISSUE","ACCESS-ISSUE",
AR2129="Projet OCM (ZTE, NOKIA, autres projets)","TRAVAUX OCM",
AR2129="No root CAuse","No root cause",
AR2129="ODU HS","PDH",
AR2129="IP &amp; VLAN","PDH",
AR2129="Warehouse HUAWEI","SPARE-ISSUE",
AR2129="SPARE-HS","SPARE-ISSUE",
AR2129="Power Telco","BSS",AR2129="no impacts","no impacts"
),"")</f>
        <v>No root cause</v>
      </c>
      <c r="AQ2129" s="40" t="str" cm="1">
        <f t="array" ref="AQ2129">IFERROR(_xlfn.IFS(
AR2129="MPR ISSUE","TX ISSUE",
AR2129="BSS Hardware Issue","RAN ISSUE",
AR2129="Sites strategiques, MLL, Pylone, etc.","ENVTECH",
AR2129="AKTIVCO DEFAUT GE &amp; POWER Cabinet","POWER ISSUE",
AR2129="AKTIVCO Coupure ENEO &amp; Baisse de tension","POWER ISSUE",
AR2129="Coupure ENEO &amp; Baisse de tension","POWER ISSUE",
AR2129="Defaut GE &amp; POWER Cabinet","POWER ISSUE",
AR2129="Sharing","POWER ISSUE",
AR2129="Sites strategiques &amp; DataCenter","POWER ISSUE",
AR2129="Exclu","Exclu",
AR2129="SAT","TX ISSUE",
AR2129="SPARE-ISSUE","SPARE-ISSUE",
AR2129="Fiber CAmtel","TX ISSUE",
AR2129="Fiber AOF","TX ISSUE",
AR2129="Projet OCM (HUAWEI)","TRAVAUX-HUAWEI",
AR2129="Projet OCM (NOKIA)","TRAVAUX -NOKIA",
AR2129="ACCESS-ISSUE","ACCESS-ISSUE",
AR2129="Projet OCM (ZTE, NOKIA, autres projets)","TRAVAUX OCM",
AR2129="No root CAuse","No root cause",
AR2129="ODU HS","TX ISSUE",
AR2129="IP &amp; VLAN","TX ISSUE",
AR2129="Warehouse HUAWEI","SPARE-ISSUE",
AR2129="SPARE-HS","SPARE-ISSUE",
AR2129="Power Telco","RAN ISSUE",AR2129="no impacts","no impacts"
),"")</f>
        <v>No root cause</v>
      </c>
      <c r="AR2129" s="59" t="s">
        <v>5343</v>
      </c>
      <c r="AS2129" s="40" t="str" cm="1">
        <f t="array" ref="AS2129">IFERROR(_xlfn.IFS(
AR2129="MPR ISSUE","ACTIVE",
AR2129="BSS Hardware Issue","ACTIVE",
AR2129="Sites strategiques, MLL, Pylone, etc.","PASSIVE",
AR2129="AKTIVCO DEFAUT GE &amp; POWER Cabinet","PASSIVE",
AR2129="AKTIVCO Coupure ENEO &amp; Baisse de tension","PASSIVE",
AR2129="Coupure ENEO &amp; Baisse de tension","PASSIVE",
AR2129="Defaut GE &amp; POWER Cabinet","PASSIVE",
AR2129="Sharing","PASSIVE",
AR2129="Sites strategiques &amp; DataCenter","PASSIVE",
AR2129="Exclu","Exclu",
AR2129="SAT","ACTIVE",
AR2129="SPARE-ISSUE","SPARE-ISSUE",
AR2129="Fiber CAmtel","ACTIVE",
AR2129="Fiber AOF","ACTIVE",
AR2129="Projet OCM (HUAWEI)","PLANNED WORKS",
AR2129="Projet OCM (NOKIA)","PLANNED WORKS",
AR2129="ACCESS-ISSUE","ACCESS-ISSUE",
AR2129="Projet OCM (ZTE, NOKIA, autres projets)","PLANNED WORKS",
AR2129="No root CAuse","No root cause",
AR2129="ODU HS","ACTIVE",
AR2129="IP &amp; VLAN","ACTIVE",
AR2129="Warehouse HUAWEI","SPARE-ISSUE",
AR2129="SPARE-HS","SPARE-ISSUE",
AR2129="Power Telco","ACTIVE", AR2129="no impacts","no impacts"
),"")</f>
        <v>No root cause</v>
      </c>
      <c r="AT2129" s="99" t="s">
        <v>5661</v>
      </c>
      <c r="AU2129" s="99" t="s">
        <v>3233</v>
      </c>
      <c r="AW2129" s="17"/>
      <c r="AX2129" s="17" t="s">
        <v>5536</v>
      </c>
      <c r="AY2129" s="17"/>
      <c r="AZ2129" s="17" t="s">
        <v>5536</v>
      </c>
      <c r="BA2129" s="7"/>
      <c r="BC2129" s="18"/>
      <c r="BD2129" s="18"/>
      <c r="BE2129" s="18"/>
      <c r="BF2129" s="18"/>
      <c r="BG2129" s="18"/>
      <c r="BH2129" s="18"/>
      <c r="BI2129" s="18"/>
      <c r="BJ2129" s="18"/>
      <c r="BK2129" s="18"/>
      <c r="BM2129" s="18"/>
      <c r="BN2129" s="18"/>
      <c r="BO2129" s="18"/>
      <c r="BP2129" s="9" t="s">
        <v>5661</v>
      </c>
      <c r="BQ2129" s="14"/>
      <c r="BR2129" s="102" t="s">
        <v>5536</v>
      </c>
      <c r="BS2129" s="14"/>
      <c r="BT2129" s="14"/>
      <c r="BU2129" s="9"/>
      <c r="BV2129" s="9"/>
      <c r="BW2129" s="9"/>
    </row>
    <row r="2130" spans="1:75" x14ac:dyDescent="0.35">
      <c r="A2130" s="1" t="s">
        <v>3412</v>
      </c>
      <c r="B2130" s="8" t="s">
        <v>3413</v>
      </c>
      <c r="C2130" s="3" t="s">
        <v>32</v>
      </c>
      <c r="D2130" s="1" t="s">
        <v>11</v>
      </c>
      <c r="E2130" s="1" t="s">
        <v>12</v>
      </c>
      <c r="F2130" s="3" t="s">
        <v>31</v>
      </c>
      <c r="G2130" s="1" t="s">
        <v>32</v>
      </c>
      <c r="H2130" s="30" t="s">
        <v>5587</v>
      </c>
      <c r="I2130" s="27">
        <v>0</v>
      </c>
      <c r="J2130" s="27">
        <v>0</v>
      </c>
      <c r="K2130" s="27">
        <v>0</v>
      </c>
      <c r="L2130" s="27">
        <v>0</v>
      </c>
      <c r="M2130" s="27">
        <v>0</v>
      </c>
      <c r="N2130" s="27">
        <v>0</v>
      </c>
      <c r="O2130" s="27">
        <v>0</v>
      </c>
      <c r="P2130" s="27">
        <v>0</v>
      </c>
      <c r="Q2130" s="27">
        <v>0</v>
      </c>
      <c r="R2130" s="27">
        <v>0</v>
      </c>
      <c r="S2130" s="80">
        <v>0</v>
      </c>
      <c r="T2130" s="80">
        <v>0</v>
      </c>
      <c r="U2130" s="80">
        <v>0</v>
      </c>
      <c r="V2130" s="80">
        <v>0</v>
      </c>
      <c r="W2130" s="80">
        <v>0</v>
      </c>
      <c r="X2130" s="80">
        <v>0</v>
      </c>
      <c r="Y2130" s="80">
        <v>0</v>
      </c>
      <c r="Z2130" s="80">
        <v>0</v>
      </c>
      <c r="AA2130" s="80">
        <v>0</v>
      </c>
      <c r="AB2130" s="80">
        <v>0</v>
      </c>
      <c r="AC2130" s="80"/>
      <c r="AD2130" s="80">
        <v>0</v>
      </c>
      <c r="AE2130" s="80">
        <v>0</v>
      </c>
      <c r="AF2130" s="80">
        <v>6.9877836847557329E-2</v>
      </c>
      <c r="AG2130" s="80"/>
      <c r="AH2130" s="80">
        <v>0</v>
      </c>
      <c r="AI2130" s="80">
        <v>0</v>
      </c>
      <c r="AJ2130" s="80">
        <v>0</v>
      </c>
      <c r="AK2130" s="80">
        <v>0</v>
      </c>
      <c r="AL2130" s="80">
        <v>0</v>
      </c>
      <c r="AM2130" s="80">
        <v>0</v>
      </c>
      <c r="AN2130" s="41" t="s">
        <v>5558</v>
      </c>
      <c r="AO2130" s="41"/>
      <c r="AP2130" s="40" t="str" cm="1">
        <f t="array" ref="AP2130">IFERROR(_xlfn.IFS(
AR2130="MPR ISSUE","PDH",
AR2130="BSS Hardware Issue","BSS",
AR2130="Sites strategiques, MLL, Pylone, etc.","ENVTECH",
AR2130="AKTIVCO DEFAUT GE &amp; POWER Cabinet","AKTIVCO",
AR2130="AKTIVCO Coupure ENEO &amp; Baisse de tension","AKTIVCO GRID ONLY",
AR2130="Coupure ENEO &amp; Baisse de tension","IHS GRID ONLY",
AR2130="Defaut GE &amp; POWER Cabinet","IHS",
AR2130="Sharing","Partners",
AR2130="Sites strategiques &amp; DataCenter","SST &amp; DC",
AR2130="Exclu","Exclu",
AR2130="SAT","SAT",
AR2130="SPARE-ISSUE","SPARE-ISSUE",
AR2130="Fiber CAmtel","TRANS_FO_CAMTEL",
AR2130="Fiber AOF","Fiber AOF",
AR2130="Projet OCM (HUAWEI)","TRAVAUX-HUAWEI",
AR2130="Projet OCM (NOKIA)","TRAVAUX-NOKIA",
AR2130="ACCESS-ISSUE","ACCESS-ISSUE",
AR2130="Projet OCM (ZTE, NOKIA, autres projets)","TRAVAUX OCM",
AR2130="No root CAuse","No root cause",
AR2130="ODU HS","PDH",
AR2130="IP &amp; VLAN","PDH",
AR2130="Warehouse HUAWEI","SPARE-ISSUE",
AR2130="SPARE-HS","SPARE-ISSUE",
AR2130="Power Telco","BSS",AR2130="no impacts","no impacts"
),"")</f>
        <v>No root cause</v>
      </c>
      <c r="AQ2130" s="40" t="str" cm="1">
        <f t="array" ref="AQ2130">IFERROR(_xlfn.IFS(
AR2130="MPR ISSUE","TX ISSUE",
AR2130="BSS Hardware Issue","RAN ISSUE",
AR2130="Sites strategiques, MLL, Pylone, etc.","ENVTECH",
AR2130="AKTIVCO DEFAUT GE &amp; POWER Cabinet","POWER ISSUE",
AR2130="AKTIVCO Coupure ENEO &amp; Baisse de tension","POWER ISSUE",
AR2130="Coupure ENEO &amp; Baisse de tension","POWER ISSUE",
AR2130="Defaut GE &amp; POWER Cabinet","POWER ISSUE",
AR2130="Sharing","POWER ISSUE",
AR2130="Sites strategiques &amp; DataCenter","POWER ISSUE",
AR2130="Exclu","Exclu",
AR2130="SAT","TX ISSUE",
AR2130="SPARE-ISSUE","SPARE-ISSUE",
AR2130="Fiber CAmtel","TX ISSUE",
AR2130="Fiber AOF","TX ISSUE",
AR2130="Projet OCM (HUAWEI)","TRAVAUX-HUAWEI",
AR2130="Projet OCM (NOKIA)","TRAVAUX -NOKIA",
AR2130="ACCESS-ISSUE","ACCESS-ISSUE",
AR2130="Projet OCM (ZTE, NOKIA, autres projets)","TRAVAUX OCM",
AR2130="No root CAuse","No root cause",
AR2130="ODU HS","TX ISSUE",
AR2130="IP &amp; VLAN","TX ISSUE",
AR2130="Warehouse HUAWEI","SPARE-ISSUE",
AR2130="SPARE-HS","SPARE-ISSUE",
AR2130="Power Telco","RAN ISSUE",AR2130="no impacts","no impacts"
),"")</f>
        <v>No root cause</v>
      </c>
      <c r="AR2130" s="59" t="s">
        <v>5343</v>
      </c>
      <c r="AS2130" s="40" t="str" cm="1">
        <f t="array" ref="AS2130">IFERROR(_xlfn.IFS(
AR2130="MPR ISSUE","ACTIVE",
AR2130="BSS Hardware Issue","ACTIVE",
AR2130="Sites strategiques, MLL, Pylone, etc.","PASSIVE",
AR2130="AKTIVCO DEFAUT GE &amp; POWER Cabinet","PASSIVE",
AR2130="AKTIVCO Coupure ENEO &amp; Baisse de tension","PASSIVE",
AR2130="Coupure ENEO &amp; Baisse de tension","PASSIVE",
AR2130="Defaut GE &amp; POWER Cabinet","PASSIVE",
AR2130="Sharing","PASSIVE",
AR2130="Sites strategiques &amp; DataCenter","PASSIVE",
AR2130="Exclu","Exclu",
AR2130="SAT","ACTIVE",
AR2130="SPARE-ISSUE","SPARE-ISSUE",
AR2130="Fiber CAmtel","ACTIVE",
AR2130="Fiber AOF","ACTIVE",
AR2130="Projet OCM (HUAWEI)","PLANNED WORKS",
AR2130="Projet OCM (NOKIA)","PLANNED WORKS",
AR2130="ACCESS-ISSUE","ACCESS-ISSUE",
AR2130="Projet OCM (ZTE, NOKIA, autres projets)","PLANNED WORKS",
AR2130="No root CAuse","No root cause",
AR2130="ODU HS","ACTIVE",
AR2130="IP &amp; VLAN","ACTIVE",
AR2130="Warehouse HUAWEI","SPARE-ISSUE",
AR2130="SPARE-HS","SPARE-ISSUE",
AR2130="Power Telco","ACTIVE", AR2130="no impacts","no impacts"
),"")</f>
        <v>No root cause</v>
      </c>
      <c r="AT2130" s="99" t="s">
        <v>5661</v>
      </c>
      <c r="AU2130" s="99" t="s">
        <v>3413</v>
      </c>
      <c r="AW2130" s="17"/>
      <c r="AX2130" s="17" t="s">
        <v>5536</v>
      </c>
      <c r="AY2130" s="17"/>
      <c r="AZ2130" s="17" t="s">
        <v>5536</v>
      </c>
      <c r="BA2130" s="7"/>
      <c r="BC2130" s="18"/>
      <c r="BD2130" s="18"/>
      <c r="BE2130" s="18"/>
      <c r="BF2130" s="18"/>
      <c r="BG2130" s="18"/>
      <c r="BH2130" s="18"/>
      <c r="BI2130" s="18"/>
      <c r="BJ2130" s="18"/>
      <c r="BK2130" s="18"/>
      <c r="BM2130" s="18"/>
      <c r="BN2130" s="18"/>
      <c r="BO2130" s="18"/>
      <c r="BP2130" s="9" t="s">
        <v>5661</v>
      </c>
      <c r="BQ2130" s="14"/>
      <c r="BR2130" s="102" t="s">
        <v>5536</v>
      </c>
      <c r="BS2130" s="14"/>
      <c r="BT2130" s="14"/>
      <c r="BU2130" s="9"/>
      <c r="BV2130" s="9"/>
      <c r="BW2130" s="9"/>
    </row>
    <row r="2131" spans="1:75" x14ac:dyDescent="0.35">
      <c r="A2131" s="1" t="s">
        <v>3469</v>
      </c>
      <c r="B2131" s="8" t="s">
        <v>3470</v>
      </c>
      <c r="C2131" s="3" t="s">
        <v>299</v>
      </c>
      <c r="D2131" s="1" t="s">
        <v>11</v>
      </c>
      <c r="E2131" s="1" t="s">
        <v>12</v>
      </c>
      <c r="F2131" s="3" t="s">
        <v>102</v>
      </c>
      <c r="G2131" s="1" t="s">
        <v>299</v>
      </c>
      <c r="H2131" s="28" t="s">
        <v>5589</v>
      </c>
      <c r="I2131" s="27">
        <v>0</v>
      </c>
      <c r="J2131" s="27">
        <v>0</v>
      </c>
      <c r="K2131" s="27">
        <v>0</v>
      </c>
      <c r="L2131" s="27">
        <v>0</v>
      </c>
      <c r="M2131" s="27">
        <v>0</v>
      </c>
      <c r="N2131" s="27">
        <v>0</v>
      </c>
      <c r="O2131" s="27">
        <v>0</v>
      </c>
      <c r="P2131" s="27">
        <v>0</v>
      </c>
      <c r="Q2131" s="27">
        <v>0</v>
      </c>
      <c r="R2131" s="27">
        <v>0</v>
      </c>
      <c r="S2131" s="80">
        <v>0</v>
      </c>
      <c r="T2131" s="80">
        <v>0</v>
      </c>
      <c r="U2131" s="80">
        <v>0</v>
      </c>
      <c r="V2131" s="80">
        <v>0</v>
      </c>
      <c r="W2131" s="80">
        <v>0</v>
      </c>
      <c r="X2131" s="80">
        <v>0</v>
      </c>
      <c r="Y2131" s="80">
        <v>0</v>
      </c>
      <c r="Z2131" s="80">
        <v>0</v>
      </c>
      <c r="AA2131" s="80">
        <v>0</v>
      </c>
      <c r="AB2131" s="80">
        <v>0</v>
      </c>
      <c r="AC2131" s="80"/>
      <c r="AD2131" s="80">
        <v>0</v>
      </c>
      <c r="AE2131" s="80">
        <v>0</v>
      </c>
      <c r="AF2131" s="80">
        <v>0</v>
      </c>
      <c r="AG2131" s="80"/>
      <c r="AH2131" s="80">
        <v>0</v>
      </c>
      <c r="AI2131" s="80">
        <v>0</v>
      </c>
      <c r="AJ2131" s="80">
        <v>0</v>
      </c>
      <c r="AK2131" s="80">
        <v>0</v>
      </c>
      <c r="AL2131" s="80">
        <v>0</v>
      </c>
      <c r="AM2131" s="80">
        <v>0</v>
      </c>
      <c r="AN2131" s="41" t="s">
        <v>5558</v>
      </c>
      <c r="AO2131" s="41"/>
      <c r="AP2131" s="40" t="str" cm="1">
        <f t="array" ref="AP2131">IFERROR(_xlfn.IFS(
AR2131="MPR ISSUE","PDH",
AR2131="BSS Hardware Issue","BSS",
AR2131="Sites strategiques, MLL, Pylone, etc.","ENVTECH",
AR2131="AKTIVCO DEFAUT GE &amp; POWER Cabinet","AKTIVCO",
AR2131="AKTIVCO Coupure ENEO &amp; Baisse de tension","AKTIVCO GRID ONLY",
AR2131="Coupure ENEO &amp; Baisse de tension","IHS GRID ONLY",
AR2131="Defaut GE &amp; POWER Cabinet","IHS",
AR2131="Sharing","Partners",
AR2131="Sites strategiques &amp; DataCenter","SST &amp; DC",
AR2131="Exclu","Exclu",
AR2131="SAT","SAT",
AR2131="SPARE-ISSUE","SPARE-ISSUE",
AR2131="Fiber CAmtel","TRANS_FO_CAMTEL",
AR2131="Fiber AOF","Fiber AOF",
AR2131="Projet OCM (HUAWEI)","TRAVAUX-HUAWEI",
AR2131="Projet OCM (NOKIA)","TRAVAUX-NOKIA",
AR2131="ACCESS-ISSUE","ACCESS-ISSUE",
AR2131="Projet OCM (ZTE, NOKIA, autres projets)","TRAVAUX OCM",
AR2131="No root CAuse","No root cause",
AR2131="ODU HS","PDH",
AR2131="IP &amp; VLAN","PDH",
AR2131="Warehouse HUAWEI","SPARE-ISSUE",
AR2131="SPARE-HS","SPARE-ISSUE",
AR2131="Power Telco","BSS",AR2131="no impacts","no impacts"
),"")</f>
        <v>No root cause</v>
      </c>
      <c r="AQ2131" s="40" t="str" cm="1">
        <f t="array" ref="AQ2131">IFERROR(_xlfn.IFS(
AR2131="MPR ISSUE","TX ISSUE",
AR2131="BSS Hardware Issue","RAN ISSUE",
AR2131="Sites strategiques, MLL, Pylone, etc.","ENVTECH",
AR2131="AKTIVCO DEFAUT GE &amp; POWER Cabinet","POWER ISSUE",
AR2131="AKTIVCO Coupure ENEO &amp; Baisse de tension","POWER ISSUE",
AR2131="Coupure ENEO &amp; Baisse de tension","POWER ISSUE",
AR2131="Defaut GE &amp; POWER Cabinet","POWER ISSUE",
AR2131="Sharing","POWER ISSUE",
AR2131="Sites strategiques &amp; DataCenter","POWER ISSUE",
AR2131="Exclu","Exclu",
AR2131="SAT","TX ISSUE",
AR2131="SPARE-ISSUE","SPARE-ISSUE",
AR2131="Fiber CAmtel","TX ISSUE",
AR2131="Fiber AOF","TX ISSUE",
AR2131="Projet OCM (HUAWEI)","TRAVAUX-HUAWEI",
AR2131="Projet OCM (NOKIA)","TRAVAUX -NOKIA",
AR2131="ACCESS-ISSUE","ACCESS-ISSUE",
AR2131="Projet OCM (ZTE, NOKIA, autres projets)","TRAVAUX OCM",
AR2131="No root CAuse","No root cause",
AR2131="ODU HS","TX ISSUE",
AR2131="IP &amp; VLAN","TX ISSUE",
AR2131="Warehouse HUAWEI","SPARE-ISSUE",
AR2131="SPARE-HS","SPARE-ISSUE",
AR2131="Power Telco","RAN ISSUE",AR2131="no impacts","no impacts"
),"")</f>
        <v>No root cause</v>
      </c>
      <c r="AR2131" s="59" t="s">
        <v>5343</v>
      </c>
      <c r="AS2131" s="40" t="str" cm="1">
        <f t="array" ref="AS2131">IFERROR(_xlfn.IFS(
AR2131="MPR ISSUE","ACTIVE",
AR2131="BSS Hardware Issue","ACTIVE",
AR2131="Sites strategiques, MLL, Pylone, etc.","PASSIVE",
AR2131="AKTIVCO DEFAUT GE &amp; POWER Cabinet","PASSIVE",
AR2131="AKTIVCO Coupure ENEO &amp; Baisse de tension","PASSIVE",
AR2131="Coupure ENEO &amp; Baisse de tension","PASSIVE",
AR2131="Defaut GE &amp; POWER Cabinet","PASSIVE",
AR2131="Sharing","PASSIVE",
AR2131="Sites strategiques &amp; DataCenter","PASSIVE",
AR2131="Exclu","Exclu",
AR2131="SAT","ACTIVE",
AR2131="SPARE-ISSUE","SPARE-ISSUE",
AR2131="Fiber CAmtel","ACTIVE",
AR2131="Fiber AOF","ACTIVE",
AR2131="Projet OCM (HUAWEI)","PLANNED WORKS",
AR2131="Projet OCM (NOKIA)","PLANNED WORKS",
AR2131="ACCESS-ISSUE","ACCESS-ISSUE",
AR2131="Projet OCM (ZTE, NOKIA, autres projets)","PLANNED WORKS",
AR2131="No root CAuse","No root cause",
AR2131="ODU HS","ACTIVE",
AR2131="IP &amp; VLAN","ACTIVE",
AR2131="Warehouse HUAWEI","SPARE-ISSUE",
AR2131="SPARE-HS","SPARE-ISSUE",
AR2131="Power Telco","ACTIVE", AR2131="no impacts","no impacts"
),"")</f>
        <v>No root cause</v>
      </c>
      <c r="AT2131" s="99" t="s">
        <v>5661</v>
      </c>
      <c r="AU2131" s="99" t="s">
        <v>3470</v>
      </c>
      <c r="AW2131" s="17"/>
      <c r="AX2131" s="17" t="s">
        <v>5536</v>
      </c>
      <c r="AY2131" s="17"/>
      <c r="AZ2131" s="17" t="s">
        <v>5536</v>
      </c>
      <c r="BA2131" s="7"/>
      <c r="BC2131" s="18"/>
      <c r="BD2131" s="18"/>
      <c r="BE2131" s="18"/>
      <c r="BF2131" s="18"/>
      <c r="BG2131" s="18"/>
      <c r="BH2131" s="18"/>
      <c r="BI2131" s="18"/>
      <c r="BJ2131" s="18"/>
      <c r="BK2131" s="18"/>
      <c r="BM2131" s="18"/>
      <c r="BN2131" s="18"/>
      <c r="BO2131" s="18"/>
      <c r="BP2131" s="9" t="s">
        <v>5661</v>
      </c>
      <c r="BQ2131" s="14"/>
      <c r="BR2131" s="102" t="s">
        <v>5536</v>
      </c>
      <c r="BS2131" s="14"/>
      <c r="BT2131" s="14"/>
      <c r="BU2131" s="9"/>
      <c r="BV2131" s="9"/>
      <c r="BW2131" s="9"/>
    </row>
    <row r="2132" spans="1:75" x14ac:dyDescent="0.35">
      <c r="A2132" s="1" t="s">
        <v>3490</v>
      </c>
      <c r="B2132" s="8" t="s">
        <v>3491</v>
      </c>
      <c r="C2132" s="3" t="s">
        <v>32</v>
      </c>
      <c r="D2132" s="1" t="s">
        <v>11</v>
      </c>
      <c r="E2132" s="1" t="s">
        <v>12</v>
      </c>
      <c r="F2132" s="3" t="s">
        <v>31</v>
      </c>
      <c r="G2132" s="1" t="s">
        <v>32</v>
      </c>
      <c r="H2132" s="30" t="s">
        <v>5587</v>
      </c>
      <c r="I2132" s="27">
        <v>0</v>
      </c>
      <c r="J2132" s="27">
        <v>0</v>
      </c>
      <c r="K2132" s="27">
        <v>0</v>
      </c>
      <c r="L2132" s="27">
        <v>0</v>
      </c>
      <c r="M2132" s="27">
        <v>0</v>
      </c>
      <c r="N2132" s="27">
        <v>0</v>
      </c>
      <c r="O2132" s="27">
        <v>0</v>
      </c>
      <c r="P2132" s="27">
        <v>0</v>
      </c>
      <c r="Q2132" s="27">
        <v>0.4585755336968832</v>
      </c>
      <c r="R2132" s="27">
        <v>0</v>
      </c>
      <c r="S2132" s="80">
        <v>0</v>
      </c>
      <c r="T2132" s="80">
        <v>0</v>
      </c>
      <c r="U2132" s="80">
        <v>0</v>
      </c>
      <c r="V2132" s="80">
        <v>0</v>
      </c>
      <c r="W2132" s="80">
        <v>0</v>
      </c>
      <c r="X2132" s="80">
        <v>0</v>
      </c>
      <c r="Y2132" s="80">
        <v>0</v>
      </c>
      <c r="Z2132" s="80">
        <v>0</v>
      </c>
      <c r="AA2132" s="80">
        <v>0</v>
      </c>
      <c r="AB2132" s="80">
        <v>0</v>
      </c>
      <c r="AC2132" s="80"/>
      <c r="AD2132" s="80">
        <v>0</v>
      </c>
      <c r="AE2132" s="80">
        <v>0</v>
      </c>
      <c r="AF2132" s="80">
        <v>0</v>
      </c>
      <c r="AG2132" s="80"/>
      <c r="AH2132" s="80">
        <v>0</v>
      </c>
      <c r="AI2132" s="80">
        <v>0</v>
      </c>
      <c r="AJ2132" s="80">
        <v>0</v>
      </c>
      <c r="AK2132" s="80">
        <v>0</v>
      </c>
      <c r="AL2132" s="80">
        <v>0</v>
      </c>
      <c r="AM2132" s="80">
        <v>0</v>
      </c>
      <c r="AN2132" s="41" t="s">
        <v>5558</v>
      </c>
      <c r="AO2132" s="41"/>
      <c r="AP2132" s="40" t="str" cm="1">
        <f t="array" ref="AP2132">IFERROR(_xlfn.IFS(
AR2132="MPR ISSUE","PDH",
AR2132="BSS Hardware Issue","BSS",
AR2132="Sites strategiques, MLL, Pylone, etc.","ENVTECH",
AR2132="AKTIVCO DEFAUT GE &amp; POWER Cabinet","AKTIVCO",
AR2132="AKTIVCO Coupure ENEO &amp; Baisse de tension","AKTIVCO GRID ONLY",
AR2132="Coupure ENEO &amp; Baisse de tension","IHS GRID ONLY",
AR2132="Defaut GE &amp; POWER Cabinet","IHS",
AR2132="Sharing","Partners",
AR2132="Sites strategiques &amp; DataCenter","SST &amp; DC",
AR2132="Exclu","Exclu",
AR2132="SAT","SAT",
AR2132="SPARE-ISSUE","SPARE-ISSUE",
AR2132="Fiber CAmtel","TRANS_FO_CAMTEL",
AR2132="Fiber AOF","Fiber AOF",
AR2132="Projet OCM (HUAWEI)","TRAVAUX-HUAWEI",
AR2132="Projet OCM (NOKIA)","TRAVAUX-NOKIA",
AR2132="ACCESS-ISSUE","ACCESS-ISSUE",
AR2132="Projet OCM (ZTE, NOKIA, autres projets)","TRAVAUX OCM",
AR2132="No root CAuse","No root cause",
AR2132="ODU HS","PDH",
AR2132="IP &amp; VLAN","PDH",
AR2132="Warehouse HUAWEI","SPARE-ISSUE",
AR2132="SPARE-HS","SPARE-ISSUE",
AR2132="Power Telco","BSS",AR2132="no impacts","no impacts"
),"")</f>
        <v>No root cause</v>
      </c>
      <c r="AQ2132" s="40" t="str" cm="1">
        <f t="array" ref="AQ2132">IFERROR(_xlfn.IFS(
AR2132="MPR ISSUE","TX ISSUE",
AR2132="BSS Hardware Issue","RAN ISSUE",
AR2132="Sites strategiques, MLL, Pylone, etc.","ENVTECH",
AR2132="AKTIVCO DEFAUT GE &amp; POWER Cabinet","POWER ISSUE",
AR2132="AKTIVCO Coupure ENEO &amp; Baisse de tension","POWER ISSUE",
AR2132="Coupure ENEO &amp; Baisse de tension","POWER ISSUE",
AR2132="Defaut GE &amp; POWER Cabinet","POWER ISSUE",
AR2132="Sharing","POWER ISSUE",
AR2132="Sites strategiques &amp; DataCenter","POWER ISSUE",
AR2132="Exclu","Exclu",
AR2132="SAT","TX ISSUE",
AR2132="SPARE-ISSUE","SPARE-ISSUE",
AR2132="Fiber CAmtel","TX ISSUE",
AR2132="Fiber AOF","TX ISSUE",
AR2132="Projet OCM (HUAWEI)","TRAVAUX-HUAWEI",
AR2132="Projet OCM (NOKIA)","TRAVAUX -NOKIA",
AR2132="ACCESS-ISSUE","ACCESS-ISSUE",
AR2132="Projet OCM (ZTE, NOKIA, autres projets)","TRAVAUX OCM",
AR2132="No root CAuse","No root cause",
AR2132="ODU HS","TX ISSUE",
AR2132="IP &amp; VLAN","TX ISSUE",
AR2132="Warehouse HUAWEI","SPARE-ISSUE",
AR2132="SPARE-HS","SPARE-ISSUE",
AR2132="Power Telco","RAN ISSUE",AR2132="no impacts","no impacts"
),"")</f>
        <v>No root cause</v>
      </c>
      <c r="AR2132" s="59" t="s">
        <v>5343</v>
      </c>
      <c r="AS2132" s="40" t="str" cm="1">
        <f t="array" ref="AS2132">IFERROR(_xlfn.IFS(
AR2132="MPR ISSUE","ACTIVE",
AR2132="BSS Hardware Issue","ACTIVE",
AR2132="Sites strategiques, MLL, Pylone, etc.","PASSIVE",
AR2132="AKTIVCO DEFAUT GE &amp; POWER Cabinet","PASSIVE",
AR2132="AKTIVCO Coupure ENEO &amp; Baisse de tension","PASSIVE",
AR2132="Coupure ENEO &amp; Baisse de tension","PASSIVE",
AR2132="Defaut GE &amp; POWER Cabinet","PASSIVE",
AR2132="Sharing","PASSIVE",
AR2132="Sites strategiques &amp; DataCenter","PASSIVE",
AR2132="Exclu","Exclu",
AR2132="SAT","ACTIVE",
AR2132="SPARE-ISSUE","SPARE-ISSUE",
AR2132="Fiber CAmtel","ACTIVE",
AR2132="Fiber AOF","ACTIVE",
AR2132="Projet OCM (HUAWEI)","PLANNED WORKS",
AR2132="Projet OCM (NOKIA)","PLANNED WORKS",
AR2132="ACCESS-ISSUE","ACCESS-ISSUE",
AR2132="Projet OCM (ZTE, NOKIA, autres projets)","PLANNED WORKS",
AR2132="No root CAuse","No root cause",
AR2132="ODU HS","ACTIVE",
AR2132="IP &amp; VLAN","ACTIVE",
AR2132="Warehouse HUAWEI","SPARE-ISSUE",
AR2132="SPARE-HS","SPARE-ISSUE",
AR2132="Power Telco","ACTIVE", AR2132="no impacts","no impacts"
),"")</f>
        <v>No root cause</v>
      </c>
      <c r="AT2132" s="99" t="s">
        <v>5661</v>
      </c>
      <c r="AU2132" s="99" t="s">
        <v>3491</v>
      </c>
      <c r="AW2132" s="17"/>
      <c r="AX2132" s="17" t="s">
        <v>5536</v>
      </c>
      <c r="AY2132" s="17"/>
      <c r="AZ2132" s="17" t="s">
        <v>5536</v>
      </c>
      <c r="BA2132" s="7"/>
      <c r="BC2132" s="18"/>
      <c r="BD2132" s="18"/>
      <c r="BE2132" s="18"/>
      <c r="BF2132" s="18"/>
      <c r="BG2132" s="18"/>
      <c r="BH2132" s="18"/>
      <c r="BI2132" s="18"/>
      <c r="BJ2132" s="18"/>
      <c r="BK2132" s="18"/>
      <c r="BM2132" s="18"/>
      <c r="BN2132" s="18"/>
      <c r="BO2132" s="18"/>
      <c r="BP2132" s="9" t="s">
        <v>5661</v>
      </c>
      <c r="BQ2132" s="14"/>
      <c r="BR2132" s="102" t="s">
        <v>5536</v>
      </c>
      <c r="BS2132" s="14"/>
      <c r="BT2132" s="14"/>
      <c r="BU2132" s="9"/>
      <c r="BV2132" s="9"/>
      <c r="BW2132" s="9"/>
    </row>
    <row r="2133" spans="1:75" x14ac:dyDescent="0.35">
      <c r="A2133" s="1" t="s">
        <v>3498</v>
      </c>
      <c r="B2133" s="8" t="s">
        <v>3499</v>
      </c>
      <c r="C2133" s="3" t="s">
        <v>31</v>
      </c>
      <c r="D2133" s="1" t="s">
        <v>11</v>
      </c>
      <c r="E2133" s="1" t="s">
        <v>12</v>
      </c>
      <c r="F2133" s="3" t="s">
        <v>31</v>
      </c>
      <c r="G2133" s="1" t="s">
        <v>3498</v>
      </c>
      <c r="H2133" s="30" t="s">
        <v>5587</v>
      </c>
      <c r="I2133" s="27">
        <v>0</v>
      </c>
      <c r="J2133" s="27">
        <v>0</v>
      </c>
      <c r="K2133" s="27">
        <v>0</v>
      </c>
      <c r="L2133" s="27">
        <v>0</v>
      </c>
      <c r="M2133" s="27">
        <v>0</v>
      </c>
      <c r="N2133" s="27">
        <v>0</v>
      </c>
      <c r="O2133" s="27">
        <v>0</v>
      </c>
      <c r="P2133" s="27">
        <v>0</v>
      </c>
      <c r="Q2133" s="27">
        <v>0</v>
      </c>
      <c r="R2133" s="27">
        <v>0</v>
      </c>
      <c r="S2133" s="80">
        <v>0</v>
      </c>
      <c r="T2133" s="80">
        <v>0</v>
      </c>
      <c r="U2133" s="80">
        <v>0</v>
      </c>
      <c r="V2133" s="80">
        <v>0</v>
      </c>
      <c r="W2133" s="80">
        <v>0</v>
      </c>
      <c r="X2133" s="80">
        <v>0</v>
      </c>
      <c r="Y2133" s="80">
        <v>0</v>
      </c>
      <c r="Z2133" s="80">
        <v>0</v>
      </c>
      <c r="AA2133" s="80">
        <v>0</v>
      </c>
      <c r="AB2133" s="80">
        <v>0</v>
      </c>
      <c r="AC2133" s="80"/>
      <c r="AD2133" s="80">
        <v>0</v>
      </c>
      <c r="AE2133" s="80">
        <v>0</v>
      </c>
      <c r="AF2133" s="80">
        <v>0</v>
      </c>
      <c r="AG2133" s="80"/>
      <c r="AH2133" s="80">
        <v>0</v>
      </c>
      <c r="AI2133" s="80">
        <v>0</v>
      </c>
      <c r="AJ2133" s="80">
        <v>0</v>
      </c>
      <c r="AK2133" s="80">
        <v>0</v>
      </c>
      <c r="AL2133" s="80">
        <v>0</v>
      </c>
      <c r="AM2133" s="80">
        <v>0</v>
      </c>
      <c r="AN2133" s="41" t="s">
        <v>5558</v>
      </c>
      <c r="AO2133" s="41"/>
      <c r="AP2133" s="40" t="str" cm="1">
        <f t="array" ref="AP2133">IFERROR(_xlfn.IFS(
AR2133="MPR ISSUE","PDH",
AR2133="BSS Hardware Issue","BSS",
AR2133="Sites strategiques, MLL, Pylone, etc.","ENVTECH",
AR2133="AKTIVCO DEFAUT GE &amp; POWER Cabinet","AKTIVCO",
AR2133="AKTIVCO Coupure ENEO &amp; Baisse de tension","AKTIVCO GRID ONLY",
AR2133="Coupure ENEO &amp; Baisse de tension","IHS GRID ONLY",
AR2133="Defaut GE &amp; POWER Cabinet","IHS",
AR2133="Sharing","Partners",
AR2133="Sites strategiques &amp; DataCenter","SST &amp; DC",
AR2133="Exclu","Exclu",
AR2133="SAT","SAT",
AR2133="SPARE-ISSUE","SPARE-ISSUE",
AR2133="Fiber CAmtel","TRANS_FO_CAMTEL",
AR2133="Fiber AOF","Fiber AOF",
AR2133="Projet OCM (HUAWEI)","TRAVAUX-HUAWEI",
AR2133="Projet OCM (NOKIA)","TRAVAUX-NOKIA",
AR2133="ACCESS-ISSUE","ACCESS-ISSUE",
AR2133="Projet OCM (ZTE, NOKIA, autres projets)","TRAVAUX OCM",
AR2133="No root CAuse","No root cause",
AR2133="ODU HS","PDH",
AR2133="IP &amp; VLAN","PDH",
AR2133="Warehouse HUAWEI","SPARE-ISSUE",
AR2133="SPARE-HS","SPARE-ISSUE",
AR2133="Power Telco","BSS",AR2133="no impacts","no impacts"
),"")</f>
        <v>No root cause</v>
      </c>
      <c r="AQ2133" s="40" t="str" cm="1">
        <f t="array" ref="AQ2133">IFERROR(_xlfn.IFS(
AR2133="MPR ISSUE","TX ISSUE",
AR2133="BSS Hardware Issue","RAN ISSUE",
AR2133="Sites strategiques, MLL, Pylone, etc.","ENVTECH",
AR2133="AKTIVCO DEFAUT GE &amp; POWER Cabinet","POWER ISSUE",
AR2133="AKTIVCO Coupure ENEO &amp; Baisse de tension","POWER ISSUE",
AR2133="Coupure ENEO &amp; Baisse de tension","POWER ISSUE",
AR2133="Defaut GE &amp; POWER Cabinet","POWER ISSUE",
AR2133="Sharing","POWER ISSUE",
AR2133="Sites strategiques &amp; DataCenter","POWER ISSUE",
AR2133="Exclu","Exclu",
AR2133="SAT","TX ISSUE",
AR2133="SPARE-ISSUE","SPARE-ISSUE",
AR2133="Fiber CAmtel","TX ISSUE",
AR2133="Fiber AOF","TX ISSUE",
AR2133="Projet OCM (HUAWEI)","TRAVAUX-HUAWEI",
AR2133="Projet OCM (NOKIA)","TRAVAUX -NOKIA",
AR2133="ACCESS-ISSUE","ACCESS-ISSUE",
AR2133="Projet OCM (ZTE, NOKIA, autres projets)","TRAVAUX OCM",
AR2133="No root CAuse","No root cause",
AR2133="ODU HS","TX ISSUE",
AR2133="IP &amp; VLAN","TX ISSUE",
AR2133="Warehouse HUAWEI","SPARE-ISSUE",
AR2133="SPARE-HS","SPARE-ISSUE",
AR2133="Power Telco","RAN ISSUE",AR2133="no impacts","no impacts"
),"")</f>
        <v>No root cause</v>
      </c>
      <c r="AR2133" s="59" t="s">
        <v>5343</v>
      </c>
      <c r="AS2133" s="40" t="str" cm="1">
        <f t="array" ref="AS2133">IFERROR(_xlfn.IFS(
AR2133="MPR ISSUE","ACTIVE",
AR2133="BSS Hardware Issue","ACTIVE",
AR2133="Sites strategiques, MLL, Pylone, etc.","PASSIVE",
AR2133="AKTIVCO DEFAUT GE &amp; POWER Cabinet","PASSIVE",
AR2133="AKTIVCO Coupure ENEO &amp; Baisse de tension","PASSIVE",
AR2133="Coupure ENEO &amp; Baisse de tension","PASSIVE",
AR2133="Defaut GE &amp; POWER Cabinet","PASSIVE",
AR2133="Sharing","PASSIVE",
AR2133="Sites strategiques &amp; DataCenter","PASSIVE",
AR2133="Exclu","Exclu",
AR2133="SAT","ACTIVE",
AR2133="SPARE-ISSUE","SPARE-ISSUE",
AR2133="Fiber CAmtel","ACTIVE",
AR2133="Fiber AOF","ACTIVE",
AR2133="Projet OCM (HUAWEI)","PLANNED WORKS",
AR2133="Projet OCM (NOKIA)","PLANNED WORKS",
AR2133="ACCESS-ISSUE","ACCESS-ISSUE",
AR2133="Projet OCM (ZTE, NOKIA, autres projets)","PLANNED WORKS",
AR2133="No root CAuse","No root cause",
AR2133="ODU HS","ACTIVE",
AR2133="IP &amp; VLAN","ACTIVE",
AR2133="Warehouse HUAWEI","SPARE-ISSUE",
AR2133="SPARE-HS","SPARE-ISSUE",
AR2133="Power Telco","ACTIVE", AR2133="no impacts","no impacts"
),"")</f>
        <v>No root cause</v>
      </c>
      <c r="AT2133" s="99" t="s">
        <v>5661</v>
      </c>
      <c r="AU2133" s="99" t="s">
        <v>3499</v>
      </c>
      <c r="AW2133" s="17"/>
      <c r="AX2133" s="17" t="s">
        <v>5536</v>
      </c>
      <c r="AY2133" s="17"/>
      <c r="AZ2133" s="17" t="s">
        <v>5536</v>
      </c>
      <c r="BA2133" s="7"/>
      <c r="BC2133" s="18"/>
      <c r="BD2133" s="18"/>
      <c r="BE2133" s="18"/>
      <c r="BF2133" s="18"/>
      <c r="BG2133" s="18"/>
      <c r="BH2133" s="18"/>
      <c r="BI2133" s="18"/>
      <c r="BJ2133" s="18"/>
      <c r="BK2133" s="18"/>
      <c r="BM2133" s="18"/>
      <c r="BN2133" s="18"/>
      <c r="BO2133" s="18"/>
      <c r="BP2133" s="9" t="s">
        <v>5661</v>
      </c>
      <c r="BQ2133" s="14"/>
      <c r="BR2133" s="102" t="s">
        <v>5536</v>
      </c>
      <c r="BS2133" s="14"/>
      <c r="BT2133" s="14"/>
      <c r="BU2133" s="9"/>
      <c r="BV2133" s="9"/>
      <c r="BW2133" s="9"/>
    </row>
    <row r="2134" spans="1:75" x14ac:dyDescent="0.35">
      <c r="A2134" s="1" t="s">
        <v>3500</v>
      </c>
      <c r="B2134" s="8" t="s">
        <v>3501</v>
      </c>
      <c r="C2134" s="3" t="s">
        <v>31</v>
      </c>
      <c r="D2134" s="1" t="s">
        <v>11</v>
      </c>
      <c r="E2134" s="1" t="s">
        <v>12</v>
      </c>
      <c r="F2134" s="3" t="s">
        <v>31</v>
      </c>
      <c r="G2134" s="1" t="s">
        <v>3500</v>
      </c>
      <c r="H2134" s="30" t="s">
        <v>5587</v>
      </c>
      <c r="I2134" s="27">
        <v>0</v>
      </c>
      <c r="J2134" s="27">
        <v>0</v>
      </c>
      <c r="K2134" s="27">
        <v>0</v>
      </c>
      <c r="L2134" s="27">
        <v>0</v>
      </c>
      <c r="M2134" s="27">
        <v>0</v>
      </c>
      <c r="N2134" s="27">
        <v>0</v>
      </c>
      <c r="O2134" s="27">
        <v>0</v>
      </c>
      <c r="P2134" s="27">
        <v>0</v>
      </c>
      <c r="Q2134" s="27">
        <v>0</v>
      </c>
      <c r="R2134" s="27">
        <v>0</v>
      </c>
      <c r="S2134" s="80">
        <v>0</v>
      </c>
      <c r="T2134" s="80">
        <v>0</v>
      </c>
      <c r="U2134" s="80">
        <v>0</v>
      </c>
      <c r="V2134" s="80">
        <v>0</v>
      </c>
      <c r="W2134" s="80">
        <v>0</v>
      </c>
      <c r="X2134" s="80">
        <v>0</v>
      </c>
      <c r="Y2134" s="80">
        <v>0</v>
      </c>
      <c r="Z2134" s="80">
        <v>0</v>
      </c>
      <c r="AA2134" s="80">
        <v>0</v>
      </c>
      <c r="AB2134" s="80">
        <v>0</v>
      </c>
      <c r="AC2134" s="80"/>
      <c r="AD2134" s="80">
        <v>0</v>
      </c>
      <c r="AE2134" s="80">
        <v>0</v>
      </c>
      <c r="AF2134" s="80">
        <v>0</v>
      </c>
      <c r="AG2134" s="80"/>
      <c r="AH2134" s="80">
        <v>0</v>
      </c>
      <c r="AI2134" s="80">
        <v>0</v>
      </c>
      <c r="AJ2134" s="80">
        <v>0</v>
      </c>
      <c r="AK2134" s="80">
        <v>0</v>
      </c>
      <c r="AL2134" s="80">
        <v>0</v>
      </c>
      <c r="AM2134" s="80">
        <v>0</v>
      </c>
      <c r="AN2134" s="41" t="s">
        <v>5558</v>
      </c>
      <c r="AO2134" s="41"/>
      <c r="AP2134" s="40" t="str" cm="1">
        <f t="array" ref="AP2134">IFERROR(_xlfn.IFS(
AR2134="MPR ISSUE","PDH",
AR2134="BSS Hardware Issue","BSS",
AR2134="Sites strategiques, MLL, Pylone, etc.","ENVTECH",
AR2134="AKTIVCO DEFAUT GE &amp; POWER Cabinet","AKTIVCO",
AR2134="AKTIVCO Coupure ENEO &amp; Baisse de tension","AKTIVCO GRID ONLY",
AR2134="Coupure ENEO &amp; Baisse de tension","IHS GRID ONLY",
AR2134="Defaut GE &amp; POWER Cabinet","IHS",
AR2134="Sharing","Partners",
AR2134="Sites strategiques &amp; DataCenter","SST &amp; DC",
AR2134="Exclu","Exclu",
AR2134="SAT","SAT",
AR2134="SPARE-ISSUE","SPARE-ISSUE",
AR2134="Fiber CAmtel","TRANS_FO_CAMTEL",
AR2134="Fiber AOF","Fiber AOF",
AR2134="Projet OCM (HUAWEI)","TRAVAUX-HUAWEI",
AR2134="Projet OCM (NOKIA)","TRAVAUX-NOKIA",
AR2134="ACCESS-ISSUE","ACCESS-ISSUE",
AR2134="Projet OCM (ZTE, NOKIA, autres projets)","TRAVAUX OCM",
AR2134="No root CAuse","No root cause",
AR2134="ODU HS","PDH",
AR2134="IP &amp; VLAN","PDH",
AR2134="Warehouse HUAWEI","SPARE-ISSUE",
AR2134="SPARE-HS","SPARE-ISSUE",
AR2134="Power Telco","BSS",AR2134="no impacts","no impacts"
),"")</f>
        <v>No root cause</v>
      </c>
      <c r="AQ2134" s="40" t="str" cm="1">
        <f t="array" ref="AQ2134">IFERROR(_xlfn.IFS(
AR2134="MPR ISSUE","TX ISSUE",
AR2134="BSS Hardware Issue","RAN ISSUE",
AR2134="Sites strategiques, MLL, Pylone, etc.","ENVTECH",
AR2134="AKTIVCO DEFAUT GE &amp; POWER Cabinet","POWER ISSUE",
AR2134="AKTIVCO Coupure ENEO &amp; Baisse de tension","POWER ISSUE",
AR2134="Coupure ENEO &amp; Baisse de tension","POWER ISSUE",
AR2134="Defaut GE &amp; POWER Cabinet","POWER ISSUE",
AR2134="Sharing","POWER ISSUE",
AR2134="Sites strategiques &amp; DataCenter","POWER ISSUE",
AR2134="Exclu","Exclu",
AR2134="SAT","TX ISSUE",
AR2134="SPARE-ISSUE","SPARE-ISSUE",
AR2134="Fiber CAmtel","TX ISSUE",
AR2134="Fiber AOF","TX ISSUE",
AR2134="Projet OCM (HUAWEI)","TRAVAUX-HUAWEI",
AR2134="Projet OCM (NOKIA)","TRAVAUX -NOKIA",
AR2134="ACCESS-ISSUE","ACCESS-ISSUE",
AR2134="Projet OCM (ZTE, NOKIA, autres projets)","TRAVAUX OCM",
AR2134="No root CAuse","No root cause",
AR2134="ODU HS","TX ISSUE",
AR2134="IP &amp; VLAN","TX ISSUE",
AR2134="Warehouse HUAWEI","SPARE-ISSUE",
AR2134="SPARE-HS","SPARE-ISSUE",
AR2134="Power Telco","RAN ISSUE",AR2134="no impacts","no impacts"
),"")</f>
        <v>No root cause</v>
      </c>
      <c r="AR2134" s="59" t="s">
        <v>5343</v>
      </c>
      <c r="AS2134" s="40" t="str" cm="1">
        <f t="array" ref="AS2134">IFERROR(_xlfn.IFS(
AR2134="MPR ISSUE","ACTIVE",
AR2134="BSS Hardware Issue","ACTIVE",
AR2134="Sites strategiques, MLL, Pylone, etc.","PASSIVE",
AR2134="AKTIVCO DEFAUT GE &amp; POWER Cabinet","PASSIVE",
AR2134="AKTIVCO Coupure ENEO &amp; Baisse de tension","PASSIVE",
AR2134="Coupure ENEO &amp; Baisse de tension","PASSIVE",
AR2134="Defaut GE &amp; POWER Cabinet","PASSIVE",
AR2134="Sharing","PASSIVE",
AR2134="Sites strategiques &amp; DataCenter","PASSIVE",
AR2134="Exclu","Exclu",
AR2134="SAT","ACTIVE",
AR2134="SPARE-ISSUE","SPARE-ISSUE",
AR2134="Fiber CAmtel","ACTIVE",
AR2134="Fiber AOF","ACTIVE",
AR2134="Projet OCM (HUAWEI)","PLANNED WORKS",
AR2134="Projet OCM (NOKIA)","PLANNED WORKS",
AR2134="ACCESS-ISSUE","ACCESS-ISSUE",
AR2134="Projet OCM (ZTE, NOKIA, autres projets)","PLANNED WORKS",
AR2134="No root CAuse","No root cause",
AR2134="ODU HS","ACTIVE",
AR2134="IP &amp; VLAN","ACTIVE",
AR2134="Warehouse HUAWEI","SPARE-ISSUE",
AR2134="SPARE-HS","SPARE-ISSUE",
AR2134="Power Telco","ACTIVE", AR2134="no impacts","no impacts"
),"")</f>
        <v>No root cause</v>
      </c>
      <c r="AT2134" s="99" t="s">
        <v>5661</v>
      </c>
      <c r="AU2134" s="99" t="s">
        <v>3501</v>
      </c>
      <c r="AW2134" s="17"/>
      <c r="AX2134" s="17" t="s">
        <v>5536</v>
      </c>
      <c r="AY2134" s="17"/>
      <c r="AZ2134" s="17" t="s">
        <v>5536</v>
      </c>
      <c r="BA2134" s="7"/>
      <c r="BC2134" s="18"/>
      <c r="BD2134" s="18"/>
      <c r="BE2134" s="18"/>
      <c r="BF2134" s="18"/>
      <c r="BG2134" s="18"/>
      <c r="BH2134" s="18"/>
      <c r="BI2134" s="18"/>
      <c r="BJ2134" s="18"/>
      <c r="BK2134" s="18"/>
      <c r="BM2134" s="18"/>
      <c r="BN2134" s="18"/>
      <c r="BO2134" s="18"/>
      <c r="BP2134" s="9" t="s">
        <v>5661</v>
      </c>
      <c r="BQ2134" s="14"/>
      <c r="BR2134" s="102" t="s">
        <v>5536</v>
      </c>
      <c r="BS2134" s="14"/>
      <c r="BT2134" s="14"/>
      <c r="BU2134" s="9"/>
      <c r="BV2134" s="9"/>
      <c r="BW2134" s="9"/>
    </row>
    <row r="2135" spans="1:75" x14ac:dyDescent="0.35">
      <c r="A2135" s="1" t="s">
        <v>3510</v>
      </c>
      <c r="B2135" s="8" t="s">
        <v>3511</v>
      </c>
      <c r="C2135" s="3" t="s">
        <v>31</v>
      </c>
      <c r="D2135" s="1" t="s">
        <v>11</v>
      </c>
      <c r="E2135" s="1" t="s">
        <v>12</v>
      </c>
      <c r="F2135" s="3" t="s">
        <v>31</v>
      </c>
      <c r="G2135" s="1" t="s">
        <v>3510</v>
      </c>
      <c r="H2135" s="30" t="s">
        <v>5587</v>
      </c>
      <c r="I2135" s="27">
        <v>0</v>
      </c>
      <c r="J2135" s="27">
        <v>0</v>
      </c>
      <c r="K2135" s="27">
        <v>0</v>
      </c>
      <c r="L2135" s="27">
        <v>0</v>
      </c>
      <c r="M2135" s="27">
        <v>0</v>
      </c>
      <c r="N2135" s="27">
        <v>0</v>
      </c>
      <c r="O2135" s="27">
        <v>0</v>
      </c>
      <c r="P2135" s="27">
        <v>0</v>
      </c>
      <c r="Q2135" s="27">
        <v>0</v>
      </c>
      <c r="R2135" s="27">
        <v>0</v>
      </c>
      <c r="S2135" s="80">
        <v>0</v>
      </c>
      <c r="T2135" s="80">
        <v>0</v>
      </c>
      <c r="U2135" s="80">
        <v>0</v>
      </c>
      <c r="V2135" s="80">
        <v>0</v>
      </c>
      <c r="W2135" s="80">
        <v>0</v>
      </c>
      <c r="X2135" s="80">
        <v>0</v>
      </c>
      <c r="Y2135" s="80">
        <v>0</v>
      </c>
      <c r="Z2135" s="80">
        <v>0</v>
      </c>
      <c r="AA2135" s="80">
        <v>0</v>
      </c>
      <c r="AB2135" s="80">
        <v>0</v>
      </c>
      <c r="AC2135" s="80"/>
      <c r="AD2135" s="80">
        <v>0</v>
      </c>
      <c r="AE2135" s="80">
        <v>0</v>
      </c>
      <c r="AF2135" s="80">
        <v>0</v>
      </c>
      <c r="AG2135" s="80"/>
      <c r="AH2135" s="80">
        <v>0</v>
      </c>
      <c r="AI2135" s="80">
        <v>0</v>
      </c>
      <c r="AJ2135" s="80">
        <v>0</v>
      </c>
      <c r="AK2135" s="80">
        <v>0</v>
      </c>
      <c r="AL2135" s="80">
        <v>0</v>
      </c>
      <c r="AM2135" s="80">
        <v>0</v>
      </c>
      <c r="AN2135" s="41" t="s">
        <v>5558</v>
      </c>
      <c r="AO2135" s="41"/>
      <c r="AP2135" s="40" t="str" cm="1">
        <f t="array" ref="AP2135">IFERROR(_xlfn.IFS(
AR2135="MPR ISSUE","PDH",
AR2135="BSS Hardware Issue","BSS",
AR2135="Sites strategiques, MLL, Pylone, etc.","ENVTECH",
AR2135="AKTIVCO DEFAUT GE &amp; POWER Cabinet","AKTIVCO",
AR2135="AKTIVCO Coupure ENEO &amp; Baisse de tension","AKTIVCO GRID ONLY",
AR2135="Coupure ENEO &amp; Baisse de tension","IHS GRID ONLY",
AR2135="Defaut GE &amp; POWER Cabinet","IHS",
AR2135="Sharing","Partners",
AR2135="Sites strategiques &amp; DataCenter","SST &amp; DC",
AR2135="Exclu","Exclu",
AR2135="SAT","SAT",
AR2135="SPARE-ISSUE","SPARE-ISSUE",
AR2135="Fiber CAmtel","TRANS_FO_CAMTEL",
AR2135="Fiber AOF","Fiber AOF",
AR2135="Projet OCM (HUAWEI)","TRAVAUX-HUAWEI",
AR2135="Projet OCM (NOKIA)","TRAVAUX-NOKIA",
AR2135="ACCESS-ISSUE","ACCESS-ISSUE",
AR2135="Projet OCM (ZTE, NOKIA, autres projets)","TRAVAUX OCM",
AR2135="No root CAuse","No root cause",
AR2135="ODU HS","PDH",
AR2135="IP &amp; VLAN","PDH",
AR2135="Warehouse HUAWEI","SPARE-ISSUE",
AR2135="SPARE-HS","SPARE-ISSUE",
AR2135="Power Telco","BSS",AR2135="no impacts","no impacts"
),"")</f>
        <v>No root cause</v>
      </c>
      <c r="AQ2135" s="40" t="str" cm="1">
        <f t="array" ref="AQ2135">IFERROR(_xlfn.IFS(
AR2135="MPR ISSUE","TX ISSUE",
AR2135="BSS Hardware Issue","RAN ISSUE",
AR2135="Sites strategiques, MLL, Pylone, etc.","ENVTECH",
AR2135="AKTIVCO DEFAUT GE &amp; POWER Cabinet","POWER ISSUE",
AR2135="AKTIVCO Coupure ENEO &amp; Baisse de tension","POWER ISSUE",
AR2135="Coupure ENEO &amp; Baisse de tension","POWER ISSUE",
AR2135="Defaut GE &amp; POWER Cabinet","POWER ISSUE",
AR2135="Sharing","POWER ISSUE",
AR2135="Sites strategiques &amp; DataCenter","POWER ISSUE",
AR2135="Exclu","Exclu",
AR2135="SAT","TX ISSUE",
AR2135="SPARE-ISSUE","SPARE-ISSUE",
AR2135="Fiber CAmtel","TX ISSUE",
AR2135="Fiber AOF","TX ISSUE",
AR2135="Projet OCM (HUAWEI)","TRAVAUX-HUAWEI",
AR2135="Projet OCM (NOKIA)","TRAVAUX -NOKIA",
AR2135="ACCESS-ISSUE","ACCESS-ISSUE",
AR2135="Projet OCM (ZTE, NOKIA, autres projets)","TRAVAUX OCM",
AR2135="No root CAuse","No root cause",
AR2135="ODU HS","TX ISSUE",
AR2135="IP &amp; VLAN","TX ISSUE",
AR2135="Warehouse HUAWEI","SPARE-ISSUE",
AR2135="SPARE-HS","SPARE-ISSUE",
AR2135="Power Telco","RAN ISSUE",AR2135="no impacts","no impacts"
),"")</f>
        <v>No root cause</v>
      </c>
      <c r="AR2135" s="59" t="s">
        <v>5343</v>
      </c>
      <c r="AS2135" s="40" t="str" cm="1">
        <f t="array" ref="AS2135">IFERROR(_xlfn.IFS(
AR2135="MPR ISSUE","ACTIVE",
AR2135="BSS Hardware Issue","ACTIVE",
AR2135="Sites strategiques, MLL, Pylone, etc.","PASSIVE",
AR2135="AKTIVCO DEFAUT GE &amp; POWER Cabinet","PASSIVE",
AR2135="AKTIVCO Coupure ENEO &amp; Baisse de tension","PASSIVE",
AR2135="Coupure ENEO &amp; Baisse de tension","PASSIVE",
AR2135="Defaut GE &amp; POWER Cabinet","PASSIVE",
AR2135="Sharing","PASSIVE",
AR2135="Sites strategiques &amp; DataCenter","PASSIVE",
AR2135="Exclu","Exclu",
AR2135="SAT","ACTIVE",
AR2135="SPARE-ISSUE","SPARE-ISSUE",
AR2135="Fiber CAmtel","ACTIVE",
AR2135="Fiber AOF","ACTIVE",
AR2135="Projet OCM (HUAWEI)","PLANNED WORKS",
AR2135="Projet OCM (NOKIA)","PLANNED WORKS",
AR2135="ACCESS-ISSUE","ACCESS-ISSUE",
AR2135="Projet OCM (ZTE, NOKIA, autres projets)","PLANNED WORKS",
AR2135="No root CAuse","No root cause",
AR2135="ODU HS","ACTIVE",
AR2135="IP &amp; VLAN","ACTIVE",
AR2135="Warehouse HUAWEI","SPARE-ISSUE",
AR2135="SPARE-HS","SPARE-ISSUE",
AR2135="Power Telco","ACTIVE", AR2135="no impacts","no impacts"
),"")</f>
        <v>No root cause</v>
      </c>
      <c r="AT2135" s="99" t="s">
        <v>5661</v>
      </c>
      <c r="AU2135" s="99" t="s">
        <v>3511</v>
      </c>
      <c r="AW2135" s="17"/>
      <c r="AX2135" s="17" t="s">
        <v>5536</v>
      </c>
      <c r="AY2135" s="17"/>
      <c r="AZ2135" s="17" t="s">
        <v>5536</v>
      </c>
      <c r="BA2135" s="7"/>
      <c r="BC2135" s="18"/>
      <c r="BD2135" s="18"/>
      <c r="BE2135" s="18"/>
      <c r="BF2135" s="18"/>
      <c r="BG2135" s="18"/>
      <c r="BH2135" s="18"/>
      <c r="BI2135" s="18"/>
      <c r="BJ2135" s="18"/>
      <c r="BK2135" s="18"/>
      <c r="BM2135" s="18"/>
      <c r="BN2135" s="18"/>
      <c r="BO2135" s="18"/>
      <c r="BP2135" s="9" t="s">
        <v>5661</v>
      </c>
      <c r="BQ2135" s="14"/>
      <c r="BR2135" s="102" t="s">
        <v>5536</v>
      </c>
      <c r="BS2135" s="14"/>
      <c r="BT2135" s="14"/>
      <c r="BU2135" s="9"/>
      <c r="BV2135" s="9"/>
      <c r="BW2135" s="9"/>
    </row>
    <row r="2136" spans="1:75" x14ac:dyDescent="0.35">
      <c r="A2136" s="1" t="s">
        <v>3512</v>
      </c>
      <c r="B2136" s="8" t="s">
        <v>3513</v>
      </c>
      <c r="C2136" s="3" t="s">
        <v>37</v>
      </c>
      <c r="D2136" s="1" t="s">
        <v>11</v>
      </c>
      <c r="E2136" s="1" t="s">
        <v>629</v>
      </c>
      <c r="F2136" s="3" t="s">
        <v>226</v>
      </c>
      <c r="G2136" s="1" t="s">
        <v>3512</v>
      </c>
      <c r="H2136" s="30" t="s">
        <v>5587</v>
      </c>
      <c r="I2136" s="27">
        <v>0</v>
      </c>
      <c r="J2136" s="27">
        <v>0</v>
      </c>
      <c r="K2136" s="27">
        <v>0</v>
      </c>
      <c r="L2136" s="27">
        <v>0</v>
      </c>
      <c r="M2136" s="27">
        <v>0</v>
      </c>
      <c r="N2136" s="27">
        <v>0</v>
      </c>
      <c r="O2136" s="27">
        <v>0</v>
      </c>
      <c r="P2136" s="27">
        <v>0</v>
      </c>
      <c r="Q2136" s="27">
        <v>0</v>
      </c>
      <c r="R2136" s="27">
        <v>0</v>
      </c>
      <c r="S2136" s="80">
        <v>0</v>
      </c>
      <c r="T2136" s="80">
        <v>0</v>
      </c>
      <c r="U2136" s="80">
        <v>0</v>
      </c>
      <c r="V2136" s="80">
        <v>0</v>
      </c>
      <c r="W2136" s="80">
        <v>0</v>
      </c>
      <c r="X2136" s="80">
        <v>0</v>
      </c>
      <c r="Y2136" s="80">
        <v>0</v>
      </c>
      <c r="Z2136" s="80">
        <v>0</v>
      </c>
      <c r="AA2136" s="80">
        <v>0</v>
      </c>
      <c r="AB2136" s="80">
        <v>0</v>
      </c>
      <c r="AC2136" s="80"/>
      <c r="AD2136" s="80">
        <v>0</v>
      </c>
      <c r="AE2136" s="80">
        <v>0</v>
      </c>
      <c r="AF2136" s="80">
        <v>0</v>
      </c>
      <c r="AG2136" s="80"/>
      <c r="AH2136" s="80">
        <v>0</v>
      </c>
      <c r="AI2136" s="80">
        <v>0</v>
      </c>
      <c r="AJ2136" s="80">
        <v>0</v>
      </c>
      <c r="AK2136" s="80">
        <v>0</v>
      </c>
      <c r="AL2136" s="80">
        <v>0</v>
      </c>
      <c r="AM2136" s="80">
        <v>0</v>
      </c>
      <c r="AN2136" s="41" t="s">
        <v>5558</v>
      </c>
      <c r="AO2136" s="41"/>
      <c r="AP2136" s="40" t="str" cm="1">
        <f t="array" ref="AP2136">IFERROR(_xlfn.IFS(
AR2136="MPR ISSUE","PDH",
AR2136="BSS Hardware Issue","BSS",
AR2136="Sites strategiques, MLL, Pylone, etc.","ENVTECH",
AR2136="AKTIVCO DEFAUT GE &amp; POWER Cabinet","AKTIVCO",
AR2136="AKTIVCO Coupure ENEO &amp; Baisse de tension","AKTIVCO GRID ONLY",
AR2136="Coupure ENEO &amp; Baisse de tension","IHS GRID ONLY",
AR2136="Defaut GE &amp; POWER Cabinet","IHS",
AR2136="Sharing","Partners",
AR2136="Sites strategiques &amp; DataCenter","SST &amp; DC",
AR2136="Exclu","Exclu",
AR2136="SAT","SAT",
AR2136="SPARE-ISSUE","SPARE-ISSUE",
AR2136="Fiber CAmtel","TRANS_FO_CAMTEL",
AR2136="Fiber AOF","Fiber AOF",
AR2136="Projet OCM (HUAWEI)","TRAVAUX-HUAWEI",
AR2136="Projet OCM (NOKIA)","TRAVAUX-NOKIA",
AR2136="ACCESS-ISSUE","ACCESS-ISSUE",
AR2136="Projet OCM (ZTE, NOKIA, autres projets)","TRAVAUX OCM",
AR2136="No root CAuse","No root cause",
AR2136="ODU HS","PDH",
AR2136="IP &amp; VLAN","PDH",
AR2136="Warehouse HUAWEI","SPARE-ISSUE",
AR2136="SPARE-HS","SPARE-ISSUE",
AR2136="Power Telco","BSS",AR2136="no impacts","no impacts"
),"")</f>
        <v>No root cause</v>
      </c>
      <c r="AQ2136" s="40" t="str" cm="1">
        <f t="array" ref="AQ2136">IFERROR(_xlfn.IFS(
AR2136="MPR ISSUE","TX ISSUE",
AR2136="BSS Hardware Issue","RAN ISSUE",
AR2136="Sites strategiques, MLL, Pylone, etc.","ENVTECH",
AR2136="AKTIVCO DEFAUT GE &amp; POWER Cabinet","POWER ISSUE",
AR2136="AKTIVCO Coupure ENEO &amp; Baisse de tension","POWER ISSUE",
AR2136="Coupure ENEO &amp; Baisse de tension","POWER ISSUE",
AR2136="Defaut GE &amp; POWER Cabinet","POWER ISSUE",
AR2136="Sharing","POWER ISSUE",
AR2136="Sites strategiques &amp; DataCenter","POWER ISSUE",
AR2136="Exclu","Exclu",
AR2136="SAT","TX ISSUE",
AR2136="SPARE-ISSUE","SPARE-ISSUE",
AR2136="Fiber CAmtel","TX ISSUE",
AR2136="Fiber AOF","TX ISSUE",
AR2136="Projet OCM (HUAWEI)","TRAVAUX-HUAWEI",
AR2136="Projet OCM (NOKIA)","TRAVAUX -NOKIA",
AR2136="ACCESS-ISSUE","ACCESS-ISSUE",
AR2136="Projet OCM (ZTE, NOKIA, autres projets)","TRAVAUX OCM",
AR2136="No root CAuse","No root cause",
AR2136="ODU HS","TX ISSUE",
AR2136="IP &amp; VLAN","TX ISSUE",
AR2136="Warehouse HUAWEI","SPARE-ISSUE",
AR2136="SPARE-HS","SPARE-ISSUE",
AR2136="Power Telco","RAN ISSUE",AR2136="no impacts","no impacts"
),"")</f>
        <v>No root cause</v>
      </c>
      <c r="AR2136" s="59" t="s">
        <v>5343</v>
      </c>
      <c r="AS2136" s="40" t="str" cm="1">
        <f t="array" ref="AS2136">IFERROR(_xlfn.IFS(
AR2136="MPR ISSUE","ACTIVE",
AR2136="BSS Hardware Issue","ACTIVE",
AR2136="Sites strategiques, MLL, Pylone, etc.","PASSIVE",
AR2136="AKTIVCO DEFAUT GE &amp; POWER Cabinet","PASSIVE",
AR2136="AKTIVCO Coupure ENEO &amp; Baisse de tension","PASSIVE",
AR2136="Coupure ENEO &amp; Baisse de tension","PASSIVE",
AR2136="Defaut GE &amp; POWER Cabinet","PASSIVE",
AR2136="Sharing","PASSIVE",
AR2136="Sites strategiques &amp; DataCenter","PASSIVE",
AR2136="Exclu","Exclu",
AR2136="SAT","ACTIVE",
AR2136="SPARE-ISSUE","SPARE-ISSUE",
AR2136="Fiber CAmtel","ACTIVE",
AR2136="Fiber AOF","ACTIVE",
AR2136="Projet OCM (HUAWEI)","PLANNED WORKS",
AR2136="Projet OCM (NOKIA)","PLANNED WORKS",
AR2136="ACCESS-ISSUE","ACCESS-ISSUE",
AR2136="Projet OCM (ZTE, NOKIA, autres projets)","PLANNED WORKS",
AR2136="No root CAuse","No root cause",
AR2136="ODU HS","ACTIVE",
AR2136="IP &amp; VLAN","ACTIVE",
AR2136="Warehouse HUAWEI","SPARE-ISSUE",
AR2136="SPARE-HS","SPARE-ISSUE",
AR2136="Power Telco","ACTIVE", AR2136="no impacts","no impacts"
),"")</f>
        <v>No root cause</v>
      </c>
      <c r="AT2136" s="99" t="s">
        <v>5661</v>
      </c>
      <c r="AU2136" s="99" t="s">
        <v>3513</v>
      </c>
      <c r="AW2136" s="17"/>
      <c r="AX2136" s="17" t="s">
        <v>5536</v>
      </c>
      <c r="AY2136" s="17"/>
      <c r="AZ2136" s="17" t="s">
        <v>5536</v>
      </c>
      <c r="BA2136" s="7"/>
      <c r="BC2136" s="18"/>
      <c r="BD2136" s="18"/>
      <c r="BE2136" s="18"/>
      <c r="BF2136" s="18"/>
      <c r="BG2136" s="18"/>
      <c r="BH2136" s="18"/>
      <c r="BI2136" s="18"/>
      <c r="BJ2136" s="18"/>
      <c r="BK2136" s="18"/>
      <c r="BM2136" s="18"/>
      <c r="BN2136" s="18"/>
      <c r="BO2136" s="18"/>
      <c r="BP2136" s="9" t="s">
        <v>5661</v>
      </c>
      <c r="BQ2136" s="14"/>
      <c r="BR2136" s="102" t="s">
        <v>5536</v>
      </c>
      <c r="BS2136" s="14"/>
      <c r="BT2136" s="14"/>
      <c r="BU2136" s="9"/>
      <c r="BV2136" s="9"/>
      <c r="BW2136" s="9"/>
    </row>
    <row r="2137" spans="1:75" x14ac:dyDescent="0.35">
      <c r="A2137" s="1" t="s">
        <v>3514</v>
      </c>
      <c r="B2137" s="8" t="s">
        <v>3515</v>
      </c>
      <c r="C2137" s="3" t="s">
        <v>37</v>
      </c>
      <c r="D2137" s="1" t="s">
        <v>11</v>
      </c>
      <c r="E2137" s="1" t="s">
        <v>12</v>
      </c>
      <c r="F2137" s="3" t="s">
        <v>37</v>
      </c>
      <c r="G2137" s="1" t="s">
        <v>3514</v>
      </c>
      <c r="H2137" s="30" t="s">
        <v>5587</v>
      </c>
      <c r="I2137" s="27">
        <v>0</v>
      </c>
      <c r="J2137" s="27">
        <v>0</v>
      </c>
      <c r="K2137" s="27">
        <v>0</v>
      </c>
      <c r="L2137" s="27">
        <v>0</v>
      </c>
      <c r="M2137" s="27">
        <v>0</v>
      </c>
      <c r="N2137" s="27">
        <v>0</v>
      </c>
      <c r="O2137" s="27">
        <v>0</v>
      </c>
      <c r="P2137" s="27">
        <v>0</v>
      </c>
      <c r="Q2137" s="27">
        <v>0</v>
      </c>
      <c r="R2137" s="27">
        <v>0</v>
      </c>
      <c r="S2137" s="80">
        <v>0</v>
      </c>
      <c r="T2137" s="80">
        <v>0</v>
      </c>
      <c r="U2137" s="80">
        <v>0</v>
      </c>
      <c r="V2137" s="80">
        <v>0</v>
      </c>
      <c r="W2137" s="80">
        <v>0</v>
      </c>
      <c r="X2137" s="80">
        <v>0</v>
      </c>
      <c r="Y2137" s="80">
        <v>0</v>
      </c>
      <c r="Z2137" s="80">
        <v>0</v>
      </c>
      <c r="AA2137" s="80">
        <v>0</v>
      </c>
      <c r="AB2137" s="80">
        <v>0</v>
      </c>
      <c r="AC2137" s="80"/>
      <c r="AD2137" s="80">
        <v>0</v>
      </c>
      <c r="AE2137" s="80">
        <v>0</v>
      </c>
      <c r="AF2137" s="80">
        <v>0</v>
      </c>
      <c r="AG2137" s="80"/>
      <c r="AH2137" s="80">
        <v>0</v>
      </c>
      <c r="AI2137" s="80">
        <v>0</v>
      </c>
      <c r="AJ2137" s="80">
        <v>0</v>
      </c>
      <c r="AK2137" s="80">
        <v>0</v>
      </c>
      <c r="AL2137" s="80">
        <v>0</v>
      </c>
      <c r="AM2137" s="80">
        <v>0</v>
      </c>
      <c r="AN2137" s="41" t="s">
        <v>5558</v>
      </c>
      <c r="AO2137" s="41"/>
      <c r="AP2137" s="40" t="str" cm="1">
        <f t="array" ref="AP2137">IFERROR(_xlfn.IFS(
AR2137="MPR ISSUE","PDH",
AR2137="BSS Hardware Issue","BSS",
AR2137="Sites strategiques, MLL, Pylone, etc.","ENVTECH",
AR2137="AKTIVCO DEFAUT GE &amp; POWER Cabinet","AKTIVCO",
AR2137="AKTIVCO Coupure ENEO &amp; Baisse de tension","AKTIVCO GRID ONLY",
AR2137="Coupure ENEO &amp; Baisse de tension","IHS GRID ONLY",
AR2137="Defaut GE &amp; POWER Cabinet","IHS",
AR2137="Sharing","Partners",
AR2137="Sites strategiques &amp; DataCenter","SST &amp; DC",
AR2137="Exclu","Exclu",
AR2137="SAT","SAT",
AR2137="SPARE-ISSUE","SPARE-ISSUE",
AR2137="Fiber CAmtel","TRANS_FO_CAMTEL",
AR2137="Fiber AOF","Fiber AOF",
AR2137="Projet OCM (HUAWEI)","TRAVAUX-HUAWEI",
AR2137="Projet OCM (NOKIA)","TRAVAUX-NOKIA",
AR2137="ACCESS-ISSUE","ACCESS-ISSUE",
AR2137="Projet OCM (ZTE, NOKIA, autres projets)","TRAVAUX OCM",
AR2137="No root CAuse","No root cause",
AR2137="ODU HS","PDH",
AR2137="IP &amp; VLAN","PDH",
AR2137="Warehouse HUAWEI","SPARE-ISSUE",
AR2137="SPARE-HS","SPARE-ISSUE",
AR2137="Power Telco","BSS",AR2137="no impacts","no impacts"
),"")</f>
        <v>No root cause</v>
      </c>
      <c r="AQ2137" s="40" t="str" cm="1">
        <f t="array" ref="AQ2137">IFERROR(_xlfn.IFS(
AR2137="MPR ISSUE","TX ISSUE",
AR2137="BSS Hardware Issue","RAN ISSUE",
AR2137="Sites strategiques, MLL, Pylone, etc.","ENVTECH",
AR2137="AKTIVCO DEFAUT GE &amp; POWER Cabinet","POWER ISSUE",
AR2137="AKTIVCO Coupure ENEO &amp; Baisse de tension","POWER ISSUE",
AR2137="Coupure ENEO &amp; Baisse de tension","POWER ISSUE",
AR2137="Defaut GE &amp; POWER Cabinet","POWER ISSUE",
AR2137="Sharing","POWER ISSUE",
AR2137="Sites strategiques &amp; DataCenter","POWER ISSUE",
AR2137="Exclu","Exclu",
AR2137="SAT","TX ISSUE",
AR2137="SPARE-ISSUE","SPARE-ISSUE",
AR2137="Fiber CAmtel","TX ISSUE",
AR2137="Fiber AOF","TX ISSUE",
AR2137="Projet OCM (HUAWEI)","TRAVAUX-HUAWEI",
AR2137="Projet OCM (NOKIA)","TRAVAUX -NOKIA",
AR2137="ACCESS-ISSUE","ACCESS-ISSUE",
AR2137="Projet OCM (ZTE, NOKIA, autres projets)","TRAVAUX OCM",
AR2137="No root CAuse","No root cause",
AR2137="ODU HS","TX ISSUE",
AR2137="IP &amp; VLAN","TX ISSUE",
AR2137="Warehouse HUAWEI","SPARE-ISSUE",
AR2137="SPARE-HS","SPARE-ISSUE",
AR2137="Power Telco","RAN ISSUE",AR2137="no impacts","no impacts"
),"")</f>
        <v>No root cause</v>
      </c>
      <c r="AR2137" s="59" t="s">
        <v>5343</v>
      </c>
      <c r="AS2137" s="40" t="str" cm="1">
        <f t="array" ref="AS2137">IFERROR(_xlfn.IFS(
AR2137="MPR ISSUE","ACTIVE",
AR2137="BSS Hardware Issue","ACTIVE",
AR2137="Sites strategiques, MLL, Pylone, etc.","PASSIVE",
AR2137="AKTIVCO DEFAUT GE &amp; POWER Cabinet","PASSIVE",
AR2137="AKTIVCO Coupure ENEO &amp; Baisse de tension","PASSIVE",
AR2137="Coupure ENEO &amp; Baisse de tension","PASSIVE",
AR2137="Defaut GE &amp; POWER Cabinet","PASSIVE",
AR2137="Sharing","PASSIVE",
AR2137="Sites strategiques &amp; DataCenter","PASSIVE",
AR2137="Exclu","Exclu",
AR2137="SAT","ACTIVE",
AR2137="SPARE-ISSUE","SPARE-ISSUE",
AR2137="Fiber CAmtel","ACTIVE",
AR2137="Fiber AOF","ACTIVE",
AR2137="Projet OCM (HUAWEI)","PLANNED WORKS",
AR2137="Projet OCM (NOKIA)","PLANNED WORKS",
AR2137="ACCESS-ISSUE","ACCESS-ISSUE",
AR2137="Projet OCM (ZTE, NOKIA, autres projets)","PLANNED WORKS",
AR2137="No root CAuse","No root cause",
AR2137="ODU HS","ACTIVE",
AR2137="IP &amp; VLAN","ACTIVE",
AR2137="Warehouse HUAWEI","SPARE-ISSUE",
AR2137="SPARE-HS","SPARE-ISSUE",
AR2137="Power Telco","ACTIVE", AR2137="no impacts","no impacts"
),"")</f>
        <v>No root cause</v>
      </c>
      <c r="AT2137" s="99" t="s">
        <v>5661</v>
      </c>
      <c r="AU2137" s="99" t="s">
        <v>3515</v>
      </c>
      <c r="AW2137" s="17"/>
      <c r="AX2137" s="17" t="s">
        <v>5536</v>
      </c>
      <c r="AY2137" s="17"/>
      <c r="AZ2137" s="17" t="s">
        <v>5536</v>
      </c>
      <c r="BA2137" s="7"/>
      <c r="BC2137" s="18"/>
      <c r="BD2137" s="18"/>
      <c r="BE2137" s="18"/>
      <c r="BF2137" s="18"/>
      <c r="BG2137" s="18"/>
      <c r="BH2137" s="18"/>
      <c r="BI2137" s="18"/>
      <c r="BJ2137" s="18"/>
      <c r="BK2137" s="18"/>
      <c r="BM2137" s="18"/>
      <c r="BN2137" s="18"/>
      <c r="BO2137" s="18"/>
      <c r="BP2137" s="9" t="s">
        <v>5661</v>
      </c>
      <c r="BQ2137" s="14"/>
      <c r="BR2137" s="102" t="s">
        <v>5536</v>
      </c>
      <c r="BS2137" s="14"/>
      <c r="BT2137" s="14"/>
      <c r="BU2137" s="9"/>
      <c r="BV2137" s="9"/>
      <c r="BW2137" s="9"/>
    </row>
    <row r="2138" spans="1:75" x14ac:dyDescent="0.35">
      <c r="A2138" s="1" t="s">
        <v>3516</v>
      </c>
      <c r="B2138" s="8" t="s">
        <v>3517</v>
      </c>
      <c r="C2138" s="3" t="s">
        <v>37</v>
      </c>
      <c r="D2138" s="1" t="s">
        <v>11</v>
      </c>
      <c r="E2138" s="1" t="s">
        <v>1128</v>
      </c>
      <c r="F2138" s="3" t="s">
        <v>37</v>
      </c>
      <c r="G2138" s="1" t="s">
        <v>3152</v>
      </c>
      <c r="H2138" s="30" t="s">
        <v>5587</v>
      </c>
      <c r="I2138" s="27">
        <v>0</v>
      </c>
      <c r="J2138" s="27">
        <v>0</v>
      </c>
      <c r="K2138" s="27">
        <v>0</v>
      </c>
      <c r="L2138" s="27">
        <v>0</v>
      </c>
      <c r="M2138" s="27">
        <v>0</v>
      </c>
      <c r="N2138" s="27">
        <v>0</v>
      </c>
      <c r="O2138" s="27">
        <v>0</v>
      </c>
      <c r="P2138" s="27">
        <v>0</v>
      </c>
      <c r="Q2138" s="27">
        <v>0</v>
      </c>
      <c r="R2138" s="27">
        <v>0</v>
      </c>
      <c r="S2138" s="80">
        <v>0</v>
      </c>
      <c r="T2138" s="80">
        <v>0</v>
      </c>
      <c r="U2138" s="80">
        <v>0</v>
      </c>
      <c r="V2138" s="80">
        <v>0</v>
      </c>
      <c r="W2138" s="80">
        <v>0</v>
      </c>
      <c r="X2138" s="80">
        <v>0</v>
      </c>
      <c r="Y2138" s="80">
        <v>0</v>
      </c>
      <c r="Z2138" s="80">
        <v>0</v>
      </c>
      <c r="AA2138" s="80">
        <v>0</v>
      </c>
      <c r="AB2138" s="80">
        <v>0</v>
      </c>
      <c r="AC2138" s="80"/>
      <c r="AD2138" s="80">
        <v>0</v>
      </c>
      <c r="AE2138" s="80">
        <v>0</v>
      </c>
      <c r="AF2138" s="80">
        <v>0</v>
      </c>
      <c r="AG2138" s="80"/>
      <c r="AH2138" s="80">
        <v>0</v>
      </c>
      <c r="AI2138" s="80">
        <v>0</v>
      </c>
      <c r="AJ2138" s="80">
        <v>0</v>
      </c>
      <c r="AK2138" s="80">
        <v>0</v>
      </c>
      <c r="AL2138" s="80">
        <v>0</v>
      </c>
      <c r="AM2138" s="80">
        <v>0</v>
      </c>
      <c r="AN2138" s="41" t="s">
        <v>5558</v>
      </c>
      <c r="AO2138" s="41"/>
      <c r="AP2138" s="40" t="str" cm="1">
        <f t="array" ref="AP2138">IFERROR(_xlfn.IFS(
AR2138="MPR ISSUE","PDH",
AR2138="BSS Hardware Issue","BSS",
AR2138="Sites strategiques, MLL, Pylone, etc.","ENVTECH",
AR2138="AKTIVCO DEFAUT GE &amp; POWER Cabinet","AKTIVCO",
AR2138="AKTIVCO Coupure ENEO &amp; Baisse de tension","AKTIVCO GRID ONLY",
AR2138="Coupure ENEO &amp; Baisse de tension","IHS GRID ONLY",
AR2138="Defaut GE &amp; POWER Cabinet","IHS",
AR2138="Sharing","Partners",
AR2138="Sites strategiques &amp; DataCenter","SST &amp; DC",
AR2138="Exclu","Exclu",
AR2138="SAT","SAT",
AR2138="SPARE-ISSUE","SPARE-ISSUE",
AR2138="Fiber CAmtel","TRANS_FO_CAMTEL",
AR2138="Fiber AOF","Fiber AOF",
AR2138="Projet OCM (HUAWEI)","TRAVAUX-HUAWEI",
AR2138="Projet OCM (NOKIA)","TRAVAUX-NOKIA",
AR2138="ACCESS-ISSUE","ACCESS-ISSUE",
AR2138="Projet OCM (ZTE, NOKIA, autres projets)","TRAVAUX OCM",
AR2138="No root CAuse","No root cause",
AR2138="ODU HS","PDH",
AR2138="IP &amp; VLAN","PDH",
AR2138="Warehouse HUAWEI","SPARE-ISSUE",
AR2138="SPARE-HS","SPARE-ISSUE",
AR2138="Power Telco","BSS",AR2138="no impacts","no impacts"
),"")</f>
        <v>No root cause</v>
      </c>
      <c r="AQ2138" s="40" t="str" cm="1">
        <f t="array" ref="AQ2138">IFERROR(_xlfn.IFS(
AR2138="MPR ISSUE","TX ISSUE",
AR2138="BSS Hardware Issue","RAN ISSUE",
AR2138="Sites strategiques, MLL, Pylone, etc.","ENVTECH",
AR2138="AKTIVCO DEFAUT GE &amp; POWER Cabinet","POWER ISSUE",
AR2138="AKTIVCO Coupure ENEO &amp; Baisse de tension","POWER ISSUE",
AR2138="Coupure ENEO &amp; Baisse de tension","POWER ISSUE",
AR2138="Defaut GE &amp; POWER Cabinet","POWER ISSUE",
AR2138="Sharing","POWER ISSUE",
AR2138="Sites strategiques &amp; DataCenter","POWER ISSUE",
AR2138="Exclu","Exclu",
AR2138="SAT","TX ISSUE",
AR2138="SPARE-ISSUE","SPARE-ISSUE",
AR2138="Fiber CAmtel","TX ISSUE",
AR2138="Fiber AOF","TX ISSUE",
AR2138="Projet OCM (HUAWEI)","TRAVAUX-HUAWEI",
AR2138="Projet OCM (NOKIA)","TRAVAUX -NOKIA",
AR2138="ACCESS-ISSUE","ACCESS-ISSUE",
AR2138="Projet OCM (ZTE, NOKIA, autres projets)","TRAVAUX OCM",
AR2138="No root CAuse","No root cause",
AR2138="ODU HS","TX ISSUE",
AR2138="IP &amp; VLAN","TX ISSUE",
AR2138="Warehouse HUAWEI","SPARE-ISSUE",
AR2138="SPARE-HS","SPARE-ISSUE",
AR2138="Power Telco","RAN ISSUE",AR2138="no impacts","no impacts"
),"")</f>
        <v>No root cause</v>
      </c>
      <c r="AR2138" s="59" t="s">
        <v>5343</v>
      </c>
      <c r="AS2138" s="40" t="str" cm="1">
        <f t="array" ref="AS2138">IFERROR(_xlfn.IFS(
AR2138="MPR ISSUE","ACTIVE",
AR2138="BSS Hardware Issue","ACTIVE",
AR2138="Sites strategiques, MLL, Pylone, etc.","PASSIVE",
AR2138="AKTIVCO DEFAUT GE &amp; POWER Cabinet","PASSIVE",
AR2138="AKTIVCO Coupure ENEO &amp; Baisse de tension","PASSIVE",
AR2138="Coupure ENEO &amp; Baisse de tension","PASSIVE",
AR2138="Defaut GE &amp; POWER Cabinet","PASSIVE",
AR2138="Sharing","PASSIVE",
AR2138="Sites strategiques &amp; DataCenter","PASSIVE",
AR2138="Exclu","Exclu",
AR2138="SAT","ACTIVE",
AR2138="SPARE-ISSUE","SPARE-ISSUE",
AR2138="Fiber CAmtel","ACTIVE",
AR2138="Fiber AOF","ACTIVE",
AR2138="Projet OCM (HUAWEI)","PLANNED WORKS",
AR2138="Projet OCM (NOKIA)","PLANNED WORKS",
AR2138="ACCESS-ISSUE","ACCESS-ISSUE",
AR2138="Projet OCM (ZTE, NOKIA, autres projets)","PLANNED WORKS",
AR2138="No root CAuse","No root cause",
AR2138="ODU HS","ACTIVE",
AR2138="IP &amp; VLAN","ACTIVE",
AR2138="Warehouse HUAWEI","SPARE-ISSUE",
AR2138="SPARE-HS","SPARE-ISSUE",
AR2138="Power Telco","ACTIVE", AR2138="no impacts","no impacts"
),"")</f>
        <v>No root cause</v>
      </c>
      <c r="AT2138" s="99" t="s">
        <v>5661</v>
      </c>
      <c r="AU2138" s="99" t="s">
        <v>3517</v>
      </c>
      <c r="AW2138" s="17"/>
      <c r="AX2138" s="17" t="s">
        <v>5536</v>
      </c>
      <c r="AY2138" s="17"/>
      <c r="AZ2138" s="17" t="s">
        <v>5536</v>
      </c>
      <c r="BA2138" s="7"/>
      <c r="BC2138" s="18"/>
      <c r="BD2138" s="18"/>
      <c r="BE2138" s="18"/>
      <c r="BF2138" s="18"/>
      <c r="BG2138" s="18"/>
      <c r="BH2138" s="18"/>
      <c r="BI2138" s="18"/>
      <c r="BJ2138" s="18"/>
      <c r="BK2138" s="18"/>
      <c r="BM2138" s="18"/>
      <c r="BN2138" s="18"/>
      <c r="BO2138" s="18"/>
      <c r="BP2138" s="9" t="s">
        <v>5661</v>
      </c>
      <c r="BQ2138" s="14"/>
      <c r="BR2138" s="102" t="s">
        <v>5536</v>
      </c>
      <c r="BS2138" s="14"/>
      <c r="BT2138" s="14"/>
      <c r="BU2138" s="9"/>
      <c r="BV2138" s="9"/>
      <c r="BW2138" s="9"/>
    </row>
    <row r="2139" spans="1:75" x14ac:dyDescent="0.35">
      <c r="A2139" s="1" t="s">
        <v>3518</v>
      </c>
      <c r="B2139" s="8" t="s">
        <v>3519</v>
      </c>
      <c r="C2139" s="3" t="s">
        <v>37</v>
      </c>
      <c r="D2139" s="1" t="s">
        <v>11</v>
      </c>
      <c r="E2139" s="1" t="s">
        <v>12</v>
      </c>
      <c r="F2139" s="3" t="s">
        <v>37</v>
      </c>
      <c r="G2139" s="1" t="s">
        <v>3520</v>
      </c>
      <c r="H2139" s="30" t="s">
        <v>5587</v>
      </c>
      <c r="I2139" s="27">
        <v>0</v>
      </c>
      <c r="J2139" s="27">
        <v>0</v>
      </c>
      <c r="K2139" s="27">
        <v>0</v>
      </c>
      <c r="L2139" s="27">
        <v>0</v>
      </c>
      <c r="M2139" s="27">
        <v>0</v>
      </c>
      <c r="N2139" s="27">
        <v>0</v>
      </c>
      <c r="O2139" s="27">
        <v>0</v>
      </c>
      <c r="P2139" s="27">
        <v>0</v>
      </c>
      <c r="Q2139" s="27">
        <v>0</v>
      </c>
      <c r="R2139" s="27">
        <v>0</v>
      </c>
      <c r="S2139" s="80">
        <v>0</v>
      </c>
      <c r="T2139" s="80">
        <v>0</v>
      </c>
      <c r="U2139" s="80">
        <v>0</v>
      </c>
      <c r="V2139" s="80">
        <v>0</v>
      </c>
      <c r="W2139" s="80">
        <v>0</v>
      </c>
      <c r="X2139" s="80">
        <v>0</v>
      </c>
      <c r="Y2139" s="80">
        <v>0</v>
      </c>
      <c r="Z2139" s="80">
        <v>0</v>
      </c>
      <c r="AA2139" s="80">
        <v>0</v>
      </c>
      <c r="AB2139" s="80">
        <v>0</v>
      </c>
      <c r="AC2139" s="80"/>
      <c r="AD2139" s="80">
        <v>0</v>
      </c>
      <c r="AE2139" s="80">
        <v>0</v>
      </c>
      <c r="AF2139" s="80">
        <v>0</v>
      </c>
      <c r="AG2139" s="80"/>
      <c r="AH2139" s="80">
        <v>0</v>
      </c>
      <c r="AI2139" s="80">
        <v>0</v>
      </c>
      <c r="AJ2139" s="80">
        <v>0</v>
      </c>
      <c r="AK2139" s="80">
        <v>0</v>
      </c>
      <c r="AL2139" s="80">
        <v>0</v>
      </c>
      <c r="AM2139" s="80">
        <v>0</v>
      </c>
      <c r="AN2139" s="41" t="s">
        <v>5558</v>
      </c>
      <c r="AO2139" s="41"/>
      <c r="AP2139" s="40" t="str" cm="1">
        <f t="array" ref="AP2139">IFERROR(_xlfn.IFS(
AR2139="MPR ISSUE","PDH",
AR2139="BSS Hardware Issue","BSS",
AR2139="Sites strategiques, MLL, Pylone, etc.","ENVTECH",
AR2139="AKTIVCO DEFAUT GE &amp; POWER Cabinet","AKTIVCO",
AR2139="AKTIVCO Coupure ENEO &amp; Baisse de tension","AKTIVCO GRID ONLY",
AR2139="Coupure ENEO &amp; Baisse de tension","IHS GRID ONLY",
AR2139="Defaut GE &amp; POWER Cabinet","IHS",
AR2139="Sharing","Partners",
AR2139="Sites strategiques &amp; DataCenter","SST &amp; DC",
AR2139="Exclu","Exclu",
AR2139="SAT","SAT",
AR2139="SPARE-ISSUE","SPARE-ISSUE",
AR2139="Fiber CAmtel","TRANS_FO_CAMTEL",
AR2139="Fiber AOF","Fiber AOF",
AR2139="Projet OCM (HUAWEI)","TRAVAUX-HUAWEI",
AR2139="Projet OCM (NOKIA)","TRAVAUX-NOKIA",
AR2139="ACCESS-ISSUE","ACCESS-ISSUE",
AR2139="Projet OCM (ZTE, NOKIA, autres projets)","TRAVAUX OCM",
AR2139="No root CAuse","No root cause",
AR2139="ODU HS","PDH",
AR2139="IP &amp; VLAN","PDH",
AR2139="Warehouse HUAWEI","SPARE-ISSUE",
AR2139="SPARE-HS","SPARE-ISSUE",
AR2139="Power Telco","BSS",AR2139="no impacts","no impacts"
),"")</f>
        <v>No root cause</v>
      </c>
      <c r="AQ2139" s="40" t="str" cm="1">
        <f t="array" ref="AQ2139">IFERROR(_xlfn.IFS(
AR2139="MPR ISSUE","TX ISSUE",
AR2139="BSS Hardware Issue","RAN ISSUE",
AR2139="Sites strategiques, MLL, Pylone, etc.","ENVTECH",
AR2139="AKTIVCO DEFAUT GE &amp; POWER Cabinet","POWER ISSUE",
AR2139="AKTIVCO Coupure ENEO &amp; Baisse de tension","POWER ISSUE",
AR2139="Coupure ENEO &amp; Baisse de tension","POWER ISSUE",
AR2139="Defaut GE &amp; POWER Cabinet","POWER ISSUE",
AR2139="Sharing","POWER ISSUE",
AR2139="Sites strategiques &amp; DataCenter","POWER ISSUE",
AR2139="Exclu","Exclu",
AR2139="SAT","TX ISSUE",
AR2139="SPARE-ISSUE","SPARE-ISSUE",
AR2139="Fiber CAmtel","TX ISSUE",
AR2139="Fiber AOF","TX ISSUE",
AR2139="Projet OCM (HUAWEI)","TRAVAUX-HUAWEI",
AR2139="Projet OCM (NOKIA)","TRAVAUX -NOKIA",
AR2139="ACCESS-ISSUE","ACCESS-ISSUE",
AR2139="Projet OCM (ZTE, NOKIA, autres projets)","TRAVAUX OCM",
AR2139="No root CAuse","No root cause",
AR2139="ODU HS","TX ISSUE",
AR2139="IP &amp; VLAN","TX ISSUE",
AR2139="Warehouse HUAWEI","SPARE-ISSUE",
AR2139="SPARE-HS","SPARE-ISSUE",
AR2139="Power Telco","RAN ISSUE",AR2139="no impacts","no impacts"
),"")</f>
        <v>No root cause</v>
      </c>
      <c r="AR2139" s="59" t="s">
        <v>5343</v>
      </c>
      <c r="AS2139" s="40" t="str" cm="1">
        <f t="array" ref="AS2139">IFERROR(_xlfn.IFS(
AR2139="MPR ISSUE","ACTIVE",
AR2139="BSS Hardware Issue","ACTIVE",
AR2139="Sites strategiques, MLL, Pylone, etc.","PASSIVE",
AR2139="AKTIVCO DEFAUT GE &amp; POWER Cabinet","PASSIVE",
AR2139="AKTIVCO Coupure ENEO &amp; Baisse de tension","PASSIVE",
AR2139="Coupure ENEO &amp; Baisse de tension","PASSIVE",
AR2139="Defaut GE &amp; POWER Cabinet","PASSIVE",
AR2139="Sharing","PASSIVE",
AR2139="Sites strategiques &amp; DataCenter","PASSIVE",
AR2139="Exclu","Exclu",
AR2139="SAT","ACTIVE",
AR2139="SPARE-ISSUE","SPARE-ISSUE",
AR2139="Fiber CAmtel","ACTIVE",
AR2139="Fiber AOF","ACTIVE",
AR2139="Projet OCM (HUAWEI)","PLANNED WORKS",
AR2139="Projet OCM (NOKIA)","PLANNED WORKS",
AR2139="ACCESS-ISSUE","ACCESS-ISSUE",
AR2139="Projet OCM (ZTE, NOKIA, autres projets)","PLANNED WORKS",
AR2139="No root CAuse","No root cause",
AR2139="ODU HS","ACTIVE",
AR2139="IP &amp; VLAN","ACTIVE",
AR2139="Warehouse HUAWEI","SPARE-ISSUE",
AR2139="SPARE-HS","SPARE-ISSUE",
AR2139="Power Telco","ACTIVE", AR2139="no impacts","no impacts"
),"")</f>
        <v>No root cause</v>
      </c>
      <c r="AT2139" s="99" t="s">
        <v>5661</v>
      </c>
      <c r="AU2139" s="99" t="s">
        <v>3519</v>
      </c>
      <c r="AW2139" s="17"/>
      <c r="AX2139" s="17" t="s">
        <v>5536</v>
      </c>
      <c r="AY2139" s="17"/>
      <c r="AZ2139" s="17" t="s">
        <v>5536</v>
      </c>
      <c r="BA2139" s="7"/>
      <c r="BC2139" s="18"/>
      <c r="BD2139" s="18"/>
      <c r="BE2139" s="18"/>
      <c r="BF2139" s="18"/>
      <c r="BG2139" s="18"/>
      <c r="BH2139" s="18"/>
      <c r="BI2139" s="18"/>
      <c r="BJ2139" s="18"/>
      <c r="BK2139" s="18"/>
      <c r="BM2139" s="18"/>
      <c r="BN2139" s="18"/>
      <c r="BO2139" s="18"/>
      <c r="BP2139" s="9" t="s">
        <v>5661</v>
      </c>
      <c r="BQ2139" s="14"/>
      <c r="BR2139" s="102" t="s">
        <v>5536</v>
      </c>
      <c r="BS2139" s="14"/>
      <c r="BT2139" s="14"/>
      <c r="BU2139" s="9"/>
      <c r="BV2139" s="9"/>
      <c r="BW2139" s="9"/>
    </row>
    <row r="2140" spans="1:75" x14ac:dyDescent="0.35">
      <c r="A2140" s="1" t="s">
        <v>3524</v>
      </c>
      <c r="B2140" s="8" t="s">
        <v>3525</v>
      </c>
      <c r="C2140" s="3" t="s">
        <v>31</v>
      </c>
      <c r="D2140" s="1" t="s">
        <v>11</v>
      </c>
      <c r="E2140" s="1" t="s">
        <v>96</v>
      </c>
      <c r="F2140" s="3" t="s">
        <v>31</v>
      </c>
      <c r="G2140" s="1" t="s">
        <v>3524</v>
      </c>
      <c r="H2140" s="30" t="s">
        <v>5587</v>
      </c>
      <c r="I2140" s="27">
        <v>0</v>
      </c>
      <c r="J2140" s="27">
        <v>0</v>
      </c>
      <c r="K2140" s="27">
        <v>0</v>
      </c>
      <c r="L2140" s="27">
        <v>0</v>
      </c>
      <c r="M2140" s="27">
        <v>0</v>
      </c>
      <c r="N2140" s="27">
        <v>0</v>
      </c>
      <c r="O2140" s="27">
        <v>0</v>
      </c>
      <c r="P2140" s="27">
        <v>0</v>
      </c>
      <c r="Q2140" s="27">
        <v>0</v>
      </c>
      <c r="R2140" s="27">
        <v>0</v>
      </c>
      <c r="S2140" s="80">
        <v>0</v>
      </c>
      <c r="T2140" s="80">
        <v>0</v>
      </c>
      <c r="U2140" s="80">
        <v>0</v>
      </c>
      <c r="V2140" s="80">
        <v>0</v>
      </c>
      <c r="W2140" s="80">
        <v>0</v>
      </c>
      <c r="X2140" s="80">
        <v>0</v>
      </c>
      <c r="Y2140" s="80">
        <v>0</v>
      </c>
      <c r="Z2140" s="80">
        <v>0</v>
      </c>
      <c r="AA2140" s="80">
        <v>0</v>
      </c>
      <c r="AB2140" s="80">
        <v>0</v>
      </c>
      <c r="AC2140" s="80"/>
      <c r="AD2140" s="80">
        <v>0</v>
      </c>
      <c r="AE2140" s="80">
        <v>0</v>
      </c>
      <c r="AF2140" s="80">
        <v>0</v>
      </c>
      <c r="AG2140" s="80"/>
      <c r="AH2140" s="80">
        <v>0</v>
      </c>
      <c r="AI2140" s="80">
        <v>0</v>
      </c>
      <c r="AJ2140" s="80">
        <v>0</v>
      </c>
      <c r="AK2140" s="80">
        <v>0</v>
      </c>
      <c r="AL2140" s="80">
        <v>0</v>
      </c>
      <c r="AM2140" s="80">
        <v>0</v>
      </c>
      <c r="AN2140" s="41" t="s">
        <v>5558</v>
      </c>
      <c r="AO2140" s="41"/>
      <c r="AP2140" s="40" t="str" cm="1">
        <f t="array" ref="AP2140">IFERROR(_xlfn.IFS(
AR2140="MPR ISSUE","PDH",
AR2140="BSS Hardware Issue","BSS",
AR2140="Sites strategiques, MLL, Pylone, etc.","ENVTECH",
AR2140="AKTIVCO DEFAUT GE &amp; POWER Cabinet","AKTIVCO",
AR2140="AKTIVCO Coupure ENEO &amp; Baisse de tension","AKTIVCO GRID ONLY",
AR2140="Coupure ENEO &amp; Baisse de tension","IHS GRID ONLY",
AR2140="Defaut GE &amp; POWER Cabinet","IHS",
AR2140="Sharing","Partners",
AR2140="Sites strategiques &amp; DataCenter","SST &amp; DC",
AR2140="Exclu","Exclu",
AR2140="SAT","SAT",
AR2140="SPARE-ISSUE","SPARE-ISSUE",
AR2140="Fiber CAmtel","TRANS_FO_CAMTEL",
AR2140="Fiber AOF","Fiber AOF",
AR2140="Projet OCM (HUAWEI)","TRAVAUX-HUAWEI",
AR2140="Projet OCM (NOKIA)","TRAVAUX-NOKIA",
AR2140="ACCESS-ISSUE","ACCESS-ISSUE",
AR2140="Projet OCM (ZTE, NOKIA, autres projets)","TRAVAUX OCM",
AR2140="No root CAuse","No root cause",
AR2140="ODU HS","PDH",
AR2140="IP &amp; VLAN","PDH",
AR2140="Warehouse HUAWEI","SPARE-ISSUE",
AR2140="SPARE-HS","SPARE-ISSUE",
AR2140="Power Telco","BSS",AR2140="no impacts","no impacts"
),"")</f>
        <v>No root cause</v>
      </c>
      <c r="AQ2140" s="40" t="str" cm="1">
        <f t="array" ref="AQ2140">IFERROR(_xlfn.IFS(
AR2140="MPR ISSUE","TX ISSUE",
AR2140="BSS Hardware Issue","RAN ISSUE",
AR2140="Sites strategiques, MLL, Pylone, etc.","ENVTECH",
AR2140="AKTIVCO DEFAUT GE &amp; POWER Cabinet","POWER ISSUE",
AR2140="AKTIVCO Coupure ENEO &amp; Baisse de tension","POWER ISSUE",
AR2140="Coupure ENEO &amp; Baisse de tension","POWER ISSUE",
AR2140="Defaut GE &amp; POWER Cabinet","POWER ISSUE",
AR2140="Sharing","POWER ISSUE",
AR2140="Sites strategiques &amp; DataCenter","POWER ISSUE",
AR2140="Exclu","Exclu",
AR2140="SAT","TX ISSUE",
AR2140="SPARE-ISSUE","SPARE-ISSUE",
AR2140="Fiber CAmtel","TX ISSUE",
AR2140="Fiber AOF","TX ISSUE",
AR2140="Projet OCM (HUAWEI)","TRAVAUX-HUAWEI",
AR2140="Projet OCM (NOKIA)","TRAVAUX -NOKIA",
AR2140="ACCESS-ISSUE","ACCESS-ISSUE",
AR2140="Projet OCM (ZTE, NOKIA, autres projets)","TRAVAUX OCM",
AR2140="No root CAuse","No root cause",
AR2140="ODU HS","TX ISSUE",
AR2140="IP &amp; VLAN","TX ISSUE",
AR2140="Warehouse HUAWEI","SPARE-ISSUE",
AR2140="SPARE-HS","SPARE-ISSUE",
AR2140="Power Telco","RAN ISSUE",AR2140="no impacts","no impacts"
),"")</f>
        <v>No root cause</v>
      </c>
      <c r="AR2140" s="59" t="s">
        <v>5343</v>
      </c>
      <c r="AS2140" s="40" t="str" cm="1">
        <f t="array" ref="AS2140">IFERROR(_xlfn.IFS(
AR2140="MPR ISSUE","ACTIVE",
AR2140="BSS Hardware Issue","ACTIVE",
AR2140="Sites strategiques, MLL, Pylone, etc.","PASSIVE",
AR2140="AKTIVCO DEFAUT GE &amp; POWER Cabinet","PASSIVE",
AR2140="AKTIVCO Coupure ENEO &amp; Baisse de tension","PASSIVE",
AR2140="Coupure ENEO &amp; Baisse de tension","PASSIVE",
AR2140="Defaut GE &amp; POWER Cabinet","PASSIVE",
AR2140="Sharing","PASSIVE",
AR2140="Sites strategiques &amp; DataCenter","PASSIVE",
AR2140="Exclu","Exclu",
AR2140="SAT","ACTIVE",
AR2140="SPARE-ISSUE","SPARE-ISSUE",
AR2140="Fiber CAmtel","ACTIVE",
AR2140="Fiber AOF","ACTIVE",
AR2140="Projet OCM (HUAWEI)","PLANNED WORKS",
AR2140="Projet OCM (NOKIA)","PLANNED WORKS",
AR2140="ACCESS-ISSUE","ACCESS-ISSUE",
AR2140="Projet OCM (ZTE, NOKIA, autres projets)","PLANNED WORKS",
AR2140="No root CAuse","No root cause",
AR2140="ODU HS","ACTIVE",
AR2140="IP &amp; VLAN","ACTIVE",
AR2140="Warehouse HUAWEI","SPARE-ISSUE",
AR2140="SPARE-HS","SPARE-ISSUE",
AR2140="Power Telco","ACTIVE", AR2140="no impacts","no impacts"
),"")</f>
        <v>No root cause</v>
      </c>
      <c r="AT2140" s="99" t="s">
        <v>5661</v>
      </c>
      <c r="AU2140" s="99" t="s">
        <v>3525</v>
      </c>
      <c r="AW2140" s="17"/>
      <c r="AX2140" s="17" t="s">
        <v>5536</v>
      </c>
      <c r="AY2140" s="17"/>
      <c r="AZ2140" s="17" t="s">
        <v>5536</v>
      </c>
      <c r="BA2140" s="7"/>
      <c r="BC2140" s="18"/>
      <c r="BD2140" s="18"/>
      <c r="BE2140" s="18"/>
      <c r="BF2140" s="18"/>
      <c r="BG2140" s="18"/>
      <c r="BH2140" s="18"/>
      <c r="BI2140" s="18"/>
      <c r="BJ2140" s="18"/>
      <c r="BK2140" s="18"/>
      <c r="BM2140" s="18"/>
      <c r="BN2140" s="18"/>
      <c r="BO2140" s="18"/>
      <c r="BP2140" s="9" t="s">
        <v>5661</v>
      </c>
      <c r="BQ2140" s="14"/>
      <c r="BR2140" s="102" t="s">
        <v>5536</v>
      </c>
      <c r="BS2140" s="14"/>
      <c r="BT2140" s="14"/>
      <c r="BU2140" s="9"/>
      <c r="BV2140" s="9"/>
      <c r="BW2140" s="9"/>
    </row>
    <row r="2141" spans="1:75" x14ac:dyDescent="0.35">
      <c r="A2141" s="1" t="s">
        <v>3528</v>
      </c>
      <c r="B2141" s="8" t="s">
        <v>3529</v>
      </c>
      <c r="C2141" s="3" t="s">
        <v>37</v>
      </c>
      <c r="D2141" s="1" t="s">
        <v>11</v>
      </c>
      <c r="E2141" s="1" t="s">
        <v>12</v>
      </c>
      <c r="F2141" s="3" t="s">
        <v>102</v>
      </c>
      <c r="G2141" s="1" t="s">
        <v>3530</v>
      </c>
      <c r="H2141" s="30" t="s">
        <v>5587</v>
      </c>
      <c r="I2141" s="27">
        <v>0</v>
      </c>
      <c r="J2141" s="27">
        <v>0</v>
      </c>
      <c r="K2141" s="27">
        <v>0</v>
      </c>
      <c r="L2141" s="27">
        <v>0</v>
      </c>
      <c r="M2141" s="27">
        <v>0</v>
      </c>
      <c r="N2141" s="27">
        <v>0</v>
      </c>
      <c r="O2141" s="27">
        <v>0</v>
      </c>
      <c r="P2141" s="27">
        <v>0</v>
      </c>
      <c r="Q2141" s="27">
        <v>0</v>
      </c>
      <c r="R2141" s="27">
        <v>0</v>
      </c>
      <c r="S2141" s="80">
        <v>0</v>
      </c>
      <c r="T2141" s="80">
        <v>0</v>
      </c>
      <c r="U2141" s="80">
        <v>0</v>
      </c>
      <c r="V2141" s="80">
        <v>0</v>
      </c>
      <c r="W2141" s="80">
        <v>0</v>
      </c>
      <c r="X2141" s="80">
        <v>0</v>
      </c>
      <c r="Y2141" s="80">
        <v>0</v>
      </c>
      <c r="Z2141" s="80">
        <v>0</v>
      </c>
      <c r="AA2141" s="80">
        <v>0</v>
      </c>
      <c r="AB2141" s="80">
        <v>0</v>
      </c>
      <c r="AC2141" s="80"/>
      <c r="AD2141" s="80">
        <v>0</v>
      </c>
      <c r="AE2141" s="80">
        <v>0</v>
      </c>
      <c r="AF2141" s="80">
        <v>0</v>
      </c>
      <c r="AG2141" s="80"/>
      <c r="AH2141" s="80">
        <v>0</v>
      </c>
      <c r="AI2141" s="80">
        <v>0</v>
      </c>
      <c r="AJ2141" s="80">
        <v>0</v>
      </c>
      <c r="AK2141" s="80">
        <v>0</v>
      </c>
      <c r="AL2141" s="80">
        <v>0</v>
      </c>
      <c r="AM2141" s="80">
        <v>0</v>
      </c>
      <c r="AN2141" s="41" t="s">
        <v>5558</v>
      </c>
      <c r="AO2141" s="41"/>
      <c r="AP2141" s="40" t="str" cm="1">
        <f t="array" ref="AP2141">IFERROR(_xlfn.IFS(
AR2141="MPR ISSUE","PDH",
AR2141="BSS Hardware Issue","BSS",
AR2141="Sites strategiques, MLL, Pylone, etc.","ENVTECH",
AR2141="AKTIVCO DEFAUT GE &amp; POWER Cabinet","AKTIVCO",
AR2141="AKTIVCO Coupure ENEO &amp; Baisse de tension","AKTIVCO GRID ONLY",
AR2141="Coupure ENEO &amp; Baisse de tension","IHS GRID ONLY",
AR2141="Defaut GE &amp; POWER Cabinet","IHS",
AR2141="Sharing","Partners",
AR2141="Sites strategiques &amp; DataCenter","SST &amp; DC",
AR2141="Exclu","Exclu",
AR2141="SAT","SAT",
AR2141="SPARE-ISSUE","SPARE-ISSUE",
AR2141="Fiber CAmtel","TRANS_FO_CAMTEL",
AR2141="Fiber AOF","Fiber AOF",
AR2141="Projet OCM (HUAWEI)","TRAVAUX-HUAWEI",
AR2141="Projet OCM (NOKIA)","TRAVAUX-NOKIA",
AR2141="ACCESS-ISSUE","ACCESS-ISSUE",
AR2141="Projet OCM (ZTE, NOKIA, autres projets)","TRAVAUX OCM",
AR2141="No root CAuse","No root cause",
AR2141="ODU HS","PDH",
AR2141="IP &amp; VLAN","PDH",
AR2141="Warehouse HUAWEI","SPARE-ISSUE",
AR2141="SPARE-HS","SPARE-ISSUE",
AR2141="Power Telco","BSS",AR2141="no impacts","no impacts"
),"")</f>
        <v>No root cause</v>
      </c>
      <c r="AQ2141" s="40" t="str" cm="1">
        <f t="array" ref="AQ2141">IFERROR(_xlfn.IFS(
AR2141="MPR ISSUE","TX ISSUE",
AR2141="BSS Hardware Issue","RAN ISSUE",
AR2141="Sites strategiques, MLL, Pylone, etc.","ENVTECH",
AR2141="AKTIVCO DEFAUT GE &amp; POWER Cabinet","POWER ISSUE",
AR2141="AKTIVCO Coupure ENEO &amp; Baisse de tension","POWER ISSUE",
AR2141="Coupure ENEO &amp; Baisse de tension","POWER ISSUE",
AR2141="Defaut GE &amp; POWER Cabinet","POWER ISSUE",
AR2141="Sharing","POWER ISSUE",
AR2141="Sites strategiques &amp; DataCenter","POWER ISSUE",
AR2141="Exclu","Exclu",
AR2141="SAT","TX ISSUE",
AR2141="SPARE-ISSUE","SPARE-ISSUE",
AR2141="Fiber CAmtel","TX ISSUE",
AR2141="Fiber AOF","TX ISSUE",
AR2141="Projet OCM (HUAWEI)","TRAVAUX-HUAWEI",
AR2141="Projet OCM (NOKIA)","TRAVAUX -NOKIA",
AR2141="ACCESS-ISSUE","ACCESS-ISSUE",
AR2141="Projet OCM (ZTE, NOKIA, autres projets)","TRAVAUX OCM",
AR2141="No root CAuse","No root cause",
AR2141="ODU HS","TX ISSUE",
AR2141="IP &amp; VLAN","TX ISSUE",
AR2141="Warehouse HUAWEI","SPARE-ISSUE",
AR2141="SPARE-HS","SPARE-ISSUE",
AR2141="Power Telco","RAN ISSUE",AR2141="no impacts","no impacts"
),"")</f>
        <v>No root cause</v>
      </c>
      <c r="AR2141" s="59" t="s">
        <v>5343</v>
      </c>
      <c r="AS2141" s="40" t="str" cm="1">
        <f t="array" ref="AS2141">IFERROR(_xlfn.IFS(
AR2141="MPR ISSUE","ACTIVE",
AR2141="BSS Hardware Issue","ACTIVE",
AR2141="Sites strategiques, MLL, Pylone, etc.","PASSIVE",
AR2141="AKTIVCO DEFAUT GE &amp; POWER Cabinet","PASSIVE",
AR2141="AKTIVCO Coupure ENEO &amp; Baisse de tension","PASSIVE",
AR2141="Coupure ENEO &amp; Baisse de tension","PASSIVE",
AR2141="Defaut GE &amp; POWER Cabinet","PASSIVE",
AR2141="Sharing","PASSIVE",
AR2141="Sites strategiques &amp; DataCenter","PASSIVE",
AR2141="Exclu","Exclu",
AR2141="SAT","ACTIVE",
AR2141="SPARE-ISSUE","SPARE-ISSUE",
AR2141="Fiber CAmtel","ACTIVE",
AR2141="Fiber AOF","ACTIVE",
AR2141="Projet OCM (HUAWEI)","PLANNED WORKS",
AR2141="Projet OCM (NOKIA)","PLANNED WORKS",
AR2141="ACCESS-ISSUE","ACCESS-ISSUE",
AR2141="Projet OCM (ZTE, NOKIA, autres projets)","PLANNED WORKS",
AR2141="No root CAuse","No root cause",
AR2141="ODU HS","ACTIVE",
AR2141="IP &amp; VLAN","ACTIVE",
AR2141="Warehouse HUAWEI","SPARE-ISSUE",
AR2141="SPARE-HS","SPARE-ISSUE",
AR2141="Power Telco","ACTIVE", AR2141="no impacts","no impacts"
),"")</f>
        <v>No root cause</v>
      </c>
      <c r="AT2141" s="99" t="s">
        <v>5661</v>
      </c>
      <c r="AU2141" s="99" t="s">
        <v>3529</v>
      </c>
      <c r="AW2141" s="17"/>
      <c r="AX2141" s="17" t="s">
        <v>5536</v>
      </c>
      <c r="AY2141" s="17"/>
      <c r="AZ2141" s="17" t="s">
        <v>5536</v>
      </c>
      <c r="BA2141" s="7"/>
      <c r="BC2141" s="18"/>
      <c r="BD2141" s="18"/>
      <c r="BE2141" s="18"/>
      <c r="BF2141" s="18"/>
      <c r="BG2141" s="18"/>
      <c r="BH2141" s="18"/>
      <c r="BI2141" s="18"/>
      <c r="BJ2141" s="18"/>
      <c r="BK2141" s="18"/>
      <c r="BM2141" s="18"/>
      <c r="BN2141" s="18"/>
      <c r="BO2141" s="18"/>
      <c r="BP2141" s="9" t="s">
        <v>5661</v>
      </c>
      <c r="BQ2141" s="14"/>
      <c r="BR2141" s="102" t="s">
        <v>5536</v>
      </c>
      <c r="BS2141" s="14"/>
      <c r="BT2141" s="14"/>
      <c r="BU2141" s="9"/>
      <c r="BV2141" s="9"/>
      <c r="BW2141" s="9"/>
    </row>
    <row r="2142" spans="1:75" x14ac:dyDescent="0.35">
      <c r="A2142" s="1" t="s">
        <v>431</v>
      </c>
      <c r="B2142" s="8" t="s">
        <v>3531</v>
      </c>
      <c r="C2142" s="3" t="s">
        <v>31</v>
      </c>
      <c r="D2142" s="1" t="s">
        <v>11</v>
      </c>
      <c r="E2142" s="1" t="s">
        <v>12</v>
      </c>
      <c r="F2142" s="3" t="s">
        <v>31</v>
      </c>
      <c r="G2142" s="1" t="s">
        <v>431</v>
      </c>
      <c r="H2142" s="30" t="s">
        <v>5587</v>
      </c>
      <c r="I2142" s="27">
        <v>0</v>
      </c>
      <c r="J2142" s="27">
        <v>0</v>
      </c>
      <c r="K2142" s="27">
        <v>0</v>
      </c>
      <c r="L2142" s="27">
        <v>0</v>
      </c>
      <c r="M2142" s="27">
        <v>0</v>
      </c>
      <c r="N2142" s="27">
        <v>0</v>
      </c>
      <c r="O2142" s="27">
        <v>0</v>
      </c>
      <c r="P2142" s="27">
        <v>0</v>
      </c>
      <c r="Q2142" s="27">
        <v>0</v>
      </c>
      <c r="R2142" s="27">
        <v>0</v>
      </c>
      <c r="S2142" s="80">
        <v>0</v>
      </c>
      <c r="T2142" s="80">
        <v>0</v>
      </c>
      <c r="U2142" s="80">
        <v>0</v>
      </c>
      <c r="V2142" s="80">
        <v>0</v>
      </c>
      <c r="W2142" s="80">
        <v>0</v>
      </c>
      <c r="X2142" s="80">
        <v>0</v>
      </c>
      <c r="Y2142" s="80">
        <v>0</v>
      </c>
      <c r="Z2142" s="80">
        <v>0</v>
      </c>
      <c r="AA2142" s="80">
        <v>0</v>
      </c>
      <c r="AB2142" s="80">
        <v>0</v>
      </c>
      <c r="AC2142" s="80"/>
      <c r="AD2142" s="80">
        <v>0</v>
      </c>
      <c r="AE2142" s="80">
        <v>0</v>
      </c>
      <c r="AF2142" s="80">
        <v>0</v>
      </c>
      <c r="AG2142" s="80"/>
      <c r="AH2142" s="80">
        <v>0</v>
      </c>
      <c r="AI2142" s="80">
        <v>0</v>
      </c>
      <c r="AJ2142" s="80">
        <v>0</v>
      </c>
      <c r="AK2142" s="80">
        <v>0</v>
      </c>
      <c r="AL2142" s="80">
        <v>0</v>
      </c>
      <c r="AM2142" s="80">
        <v>0</v>
      </c>
      <c r="AN2142" s="41" t="s">
        <v>5558</v>
      </c>
      <c r="AO2142" s="41"/>
      <c r="AP2142" s="40" t="str" cm="1">
        <f t="array" ref="AP2142">IFERROR(_xlfn.IFS(
AR2142="MPR ISSUE","PDH",
AR2142="BSS Hardware Issue","BSS",
AR2142="Sites strategiques, MLL, Pylone, etc.","ENVTECH",
AR2142="AKTIVCO DEFAUT GE &amp; POWER Cabinet","AKTIVCO",
AR2142="AKTIVCO Coupure ENEO &amp; Baisse de tension","AKTIVCO GRID ONLY",
AR2142="Coupure ENEO &amp; Baisse de tension","IHS GRID ONLY",
AR2142="Defaut GE &amp; POWER Cabinet","IHS",
AR2142="Sharing","Partners",
AR2142="Sites strategiques &amp; DataCenter","SST &amp; DC",
AR2142="Exclu","Exclu",
AR2142="SAT","SAT",
AR2142="SPARE-ISSUE","SPARE-ISSUE",
AR2142="Fiber CAmtel","TRANS_FO_CAMTEL",
AR2142="Fiber AOF","Fiber AOF",
AR2142="Projet OCM (HUAWEI)","TRAVAUX-HUAWEI",
AR2142="Projet OCM (NOKIA)","TRAVAUX-NOKIA",
AR2142="ACCESS-ISSUE","ACCESS-ISSUE",
AR2142="Projet OCM (ZTE, NOKIA, autres projets)","TRAVAUX OCM",
AR2142="No root CAuse","No root cause",
AR2142="ODU HS","PDH",
AR2142="IP &amp; VLAN","PDH",
AR2142="Warehouse HUAWEI","SPARE-ISSUE",
AR2142="SPARE-HS","SPARE-ISSUE",
AR2142="Power Telco","BSS",AR2142="no impacts","no impacts"
),"")</f>
        <v>No root cause</v>
      </c>
      <c r="AQ2142" s="40" t="str" cm="1">
        <f t="array" ref="AQ2142">IFERROR(_xlfn.IFS(
AR2142="MPR ISSUE","TX ISSUE",
AR2142="BSS Hardware Issue","RAN ISSUE",
AR2142="Sites strategiques, MLL, Pylone, etc.","ENVTECH",
AR2142="AKTIVCO DEFAUT GE &amp; POWER Cabinet","POWER ISSUE",
AR2142="AKTIVCO Coupure ENEO &amp; Baisse de tension","POWER ISSUE",
AR2142="Coupure ENEO &amp; Baisse de tension","POWER ISSUE",
AR2142="Defaut GE &amp; POWER Cabinet","POWER ISSUE",
AR2142="Sharing","POWER ISSUE",
AR2142="Sites strategiques &amp; DataCenter","POWER ISSUE",
AR2142="Exclu","Exclu",
AR2142="SAT","TX ISSUE",
AR2142="SPARE-ISSUE","SPARE-ISSUE",
AR2142="Fiber CAmtel","TX ISSUE",
AR2142="Fiber AOF","TX ISSUE",
AR2142="Projet OCM (HUAWEI)","TRAVAUX-HUAWEI",
AR2142="Projet OCM (NOKIA)","TRAVAUX -NOKIA",
AR2142="ACCESS-ISSUE","ACCESS-ISSUE",
AR2142="Projet OCM (ZTE, NOKIA, autres projets)","TRAVAUX OCM",
AR2142="No root CAuse","No root cause",
AR2142="ODU HS","TX ISSUE",
AR2142="IP &amp; VLAN","TX ISSUE",
AR2142="Warehouse HUAWEI","SPARE-ISSUE",
AR2142="SPARE-HS","SPARE-ISSUE",
AR2142="Power Telco","RAN ISSUE",AR2142="no impacts","no impacts"
),"")</f>
        <v>No root cause</v>
      </c>
      <c r="AR2142" s="59" t="s">
        <v>5343</v>
      </c>
      <c r="AS2142" s="40" t="str" cm="1">
        <f t="array" ref="AS2142">IFERROR(_xlfn.IFS(
AR2142="MPR ISSUE","ACTIVE",
AR2142="BSS Hardware Issue","ACTIVE",
AR2142="Sites strategiques, MLL, Pylone, etc.","PASSIVE",
AR2142="AKTIVCO DEFAUT GE &amp; POWER Cabinet","PASSIVE",
AR2142="AKTIVCO Coupure ENEO &amp; Baisse de tension","PASSIVE",
AR2142="Coupure ENEO &amp; Baisse de tension","PASSIVE",
AR2142="Defaut GE &amp; POWER Cabinet","PASSIVE",
AR2142="Sharing","PASSIVE",
AR2142="Sites strategiques &amp; DataCenter","PASSIVE",
AR2142="Exclu","Exclu",
AR2142="SAT","ACTIVE",
AR2142="SPARE-ISSUE","SPARE-ISSUE",
AR2142="Fiber CAmtel","ACTIVE",
AR2142="Fiber AOF","ACTIVE",
AR2142="Projet OCM (HUAWEI)","PLANNED WORKS",
AR2142="Projet OCM (NOKIA)","PLANNED WORKS",
AR2142="ACCESS-ISSUE","ACCESS-ISSUE",
AR2142="Projet OCM (ZTE, NOKIA, autres projets)","PLANNED WORKS",
AR2142="No root CAuse","No root cause",
AR2142="ODU HS","ACTIVE",
AR2142="IP &amp; VLAN","ACTIVE",
AR2142="Warehouse HUAWEI","SPARE-ISSUE",
AR2142="SPARE-HS","SPARE-ISSUE",
AR2142="Power Telco","ACTIVE", AR2142="no impacts","no impacts"
),"")</f>
        <v>No root cause</v>
      </c>
      <c r="AT2142" s="99" t="s">
        <v>5661</v>
      </c>
      <c r="AU2142" s="99" t="s">
        <v>3531</v>
      </c>
      <c r="AW2142" s="17"/>
      <c r="AX2142" s="17" t="s">
        <v>5536</v>
      </c>
      <c r="AY2142" s="17"/>
      <c r="AZ2142" s="17" t="s">
        <v>5536</v>
      </c>
      <c r="BA2142" s="7"/>
      <c r="BC2142" s="18"/>
      <c r="BD2142" s="18"/>
      <c r="BE2142" s="18"/>
      <c r="BF2142" s="18"/>
      <c r="BG2142" s="18"/>
      <c r="BH2142" s="18"/>
      <c r="BI2142" s="18"/>
      <c r="BJ2142" s="18"/>
      <c r="BK2142" s="18"/>
      <c r="BM2142" s="18"/>
      <c r="BN2142" s="18"/>
      <c r="BO2142" s="18"/>
      <c r="BP2142" s="9" t="s">
        <v>5661</v>
      </c>
      <c r="BQ2142" s="14"/>
      <c r="BR2142" s="102" t="s">
        <v>5536</v>
      </c>
      <c r="BS2142" s="14"/>
      <c r="BT2142" s="14"/>
      <c r="BU2142" s="9"/>
      <c r="BV2142" s="9"/>
      <c r="BW2142" s="9"/>
    </row>
    <row r="2143" spans="1:75" x14ac:dyDescent="0.35">
      <c r="A2143" s="1" t="s">
        <v>3532</v>
      </c>
      <c r="B2143" s="8" t="s">
        <v>3533</v>
      </c>
      <c r="C2143" s="3" t="s">
        <v>31</v>
      </c>
      <c r="D2143" s="1" t="s">
        <v>21</v>
      </c>
      <c r="E2143" s="1" t="s">
        <v>30</v>
      </c>
      <c r="F2143" s="3" t="s">
        <v>69</v>
      </c>
      <c r="G2143" s="1" t="s">
        <v>3534</v>
      </c>
      <c r="H2143" s="30" t="s">
        <v>5587</v>
      </c>
      <c r="I2143" s="27">
        <v>0</v>
      </c>
      <c r="J2143" s="27">
        <v>0</v>
      </c>
      <c r="K2143" s="27">
        <v>0</v>
      </c>
      <c r="L2143" s="27">
        <v>0</v>
      </c>
      <c r="M2143" s="27">
        <v>0</v>
      </c>
      <c r="N2143" s="27">
        <v>0</v>
      </c>
      <c r="O2143" s="27">
        <v>0</v>
      </c>
      <c r="P2143" s="27">
        <v>0</v>
      </c>
      <c r="Q2143" s="27">
        <v>0</v>
      </c>
      <c r="R2143" s="27">
        <v>0</v>
      </c>
      <c r="S2143" s="80">
        <v>0</v>
      </c>
      <c r="T2143" s="80">
        <v>0</v>
      </c>
      <c r="U2143" s="80">
        <v>0</v>
      </c>
      <c r="V2143" s="80">
        <v>0</v>
      </c>
      <c r="W2143" s="80">
        <v>0</v>
      </c>
      <c r="X2143" s="80">
        <v>0</v>
      </c>
      <c r="Y2143" s="80">
        <v>0</v>
      </c>
      <c r="Z2143" s="80">
        <v>0</v>
      </c>
      <c r="AA2143" s="80">
        <v>0</v>
      </c>
      <c r="AB2143" s="80">
        <v>0</v>
      </c>
      <c r="AC2143" s="80"/>
      <c r="AD2143" s="80">
        <v>0</v>
      </c>
      <c r="AE2143" s="80">
        <v>0</v>
      </c>
      <c r="AF2143" s="80">
        <v>0</v>
      </c>
      <c r="AG2143" s="80"/>
      <c r="AH2143" s="80">
        <v>0</v>
      </c>
      <c r="AI2143" s="80">
        <v>0</v>
      </c>
      <c r="AJ2143" s="80">
        <v>0</v>
      </c>
      <c r="AK2143" s="80">
        <v>0</v>
      </c>
      <c r="AL2143" s="80">
        <v>0</v>
      </c>
      <c r="AM2143" s="80">
        <v>0</v>
      </c>
      <c r="AN2143" s="41" t="s">
        <v>5558</v>
      </c>
      <c r="AO2143" s="41"/>
      <c r="AP2143" s="40" t="str" cm="1">
        <f t="array" ref="AP2143">IFERROR(_xlfn.IFS(
AR2143="MPR ISSUE","PDH",
AR2143="BSS Hardware Issue","BSS",
AR2143="Sites strategiques, MLL, Pylone, etc.","ENVTECH",
AR2143="AKTIVCO DEFAUT GE &amp; POWER Cabinet","AKTIVCO",
AR2143="AKTIVCO Coupure ENEO &amp; Baisse de tension","AKTIVCO GRID ONLY",
AR2143="Coupure ENEO &amp; Baisse de tension","IHS GRID ONLY",
AR2143="Defaut GE &amp; POWER Cabinet","IHS",
AR2143="Sharing","Partners",
AR2143="Sites strategiques &amp; DataCenter","SST &amp; DC",
AR2143="Exclu","Exclu",
AR2143="SAT","SAT",
AR2143="SPARE-ISSUE","SPARE-ISSUE",
AR2143="Fiber CAmtel","TRANS_FO_CAMTEL",
AR2143="Fiber AOF","Fiber AOF",
AR2143="Projet OCM (HUAWEI)","TRAVAUX-HUAWEI",
AR2143="Projet OCM (NOKIA)","TRAVAUX-NOKIA",
AR2143="ACCESS-ISSUE","ACCESS-ISSUE",
AR2143="Projet OCM (ZTE, NOKIA, autres projets)","TRAVAUX OCM",
AR2143="No root CAuse","No root cause",
AR2143="ODU HS","PDH",
AR2143="IP &amp; VLAN","PDH",
AR2143="Warehouse HUAWEI","SPARE-ISSUE",
AR2143="SPARE-HS","SPARE-ISSUE",
AR2143="Power Telco","BSS",AR2143="no impacts","no impacts"
),"")</f>
        <v>No root cause</v>
      </c>
      <c r="AQ2143" s="40" t="str" cm="1">
        <f t="array" ref="AQ2143">IFERROR(_xlfn.IFS(
AR2143="MPR ISSUE","TX ISSUE",
AR2143="BSS Hardware Issue","RAN ISSUE",
AR2143="Sites strategiques, MLL, Pylone, etc.","ENVTECH",
AR2143="AKTIVCO DEFAUT GE &amp; POWER Cabinet","POWER ISSUE",
AR2143="AKTIVCO Coupure ENEO &amp; Baisse de tension","POWER ISSUE",
AR2143="Coupure ENEO &amp; Baisse de tension","POWER ISSUE",
AR2143="Defaut GE &amp; POWER Cabinet","POWER ISSUE",
AR2143="Sharing","POWER ISSUE",
AR2143="Sites strategiques &amp; DataCenter","POWER ISSUE",
AR2143="Exclu","Exclu",
AR2143="SAT","TX ISSUE",
AR2143="SPARE-ISSUE","SPARE-ISSUE",
AR2143="Fiber CAmtel","TX ISSUE",
AR2143="Fiber AOF","TX ISSUE",
AR2143="Projet OCM (HUAWEI)","TRAVAUX-HUAWEI",
AR2143="Projet OCM (NOKIA)","TRAVAUX -NOKIA",
AR2143="ACCESS-ISSUE","ACCESS-ISSUE",
AR2143="Projet OCM (ZTE, NOKIA, autres projets)","TRAVAUX OCM",
AR2143="No root CAuse","No root cause",
AR2143="ODU HS","TX ISSUE",
AR2143="IP &amp; VLAN","TX ISSUE",
AR2143="Warehouse HUAWEI","SPARE-ISSUE",
AR2143="SPARE-HS","SPARE-ISSUE",
AR2143="Power Telco","RAN ISSUE",AR2143="no impacts","no impacts"
),"")</f>
        <v>No root cause</v>
      </c>
      <c r="AR2143" s="59" t="s">
        <v>5343</v>
      </c>
      <c r="AS2143" s="40" t="str" cm="1">
        <f t="array" ref="AS2143">IFERROR(_xlfn.IFS(
AR2143="MPR ISSUE","ACTIVE",
AR2143="BSS Hardware Issue","ACTIVE",
AR2143="Sites strategiques, MLL, Pylone, etc.","PASSIVE",
AR2143="AKTIVCO DEFAUT GE &amp; POWER Cabinet","PASSIVE",
AR2143="AKTIVCO Coupure ENEO &amp; Baisse de tension","PASSIVE",
AR2143="Coupure ENEO &amp; Baisse de tension","PASSIVE",
AR2143="Defaut GE &amp; POWER Cabinet","PASSIVE",
AR2143="Sharing","PASSIVE",
AR2143="Sites strategiques &amp; DataCenter","PASSIVE",
AR2143="Exclu","Exclu",
AR2143="SAT","ACTIVE",
AR2143="SPARE-ISSUE","SPARE-ISSUE",
AR2143="Fiber CAmtel","ACTIVE",
AR2143="Fiber AOF","ACTIVE",
AR2143="Projet OCM (HUAWEI)","PLANNED WORKS",
AR2143="Projet OCM (NOKIA)","PLANNED WORKS",
AR2143="ACCESS-ISSUE","ACCESS-ISSUE",
AR2143="Projet OCM (ZTE, NOKIA, autres projets)","PLANNED WORKS",
AR2143="No root CAuse","No root cause",
AR2143="ODU HS","ACTIVE",
AR2143="IP &amp; VLAN","ACTIVE",
AR2143="Warehouse HUAWEI","SPARE-ISSUE",
AR2143="SPARE-HS","SPARE-ISSUE",
AR2143="Power Telco","ACTIVE", AR2143="no impacts","no impacts"
),"")</f>
        <v>No root cause</v>
      </c>
      <c r="AT2143" s="99" t="s">
        <v>5661</v>
      </c>
      <c r="AU2143" s="99" t="s">
        <v>3533</v>
      </c>
      <c r="AW2143" s="17"/>
      <c r="AX2143" s="17" t="s">
        <v>5536</v>
      </c>
      <c r="AY2143" s="17"/>
      <c r="AZ2143" s="17" t="s">
        <v>5536</v>
      </c>
      <c r="BA2143" s="7"/>
      <c r="BC2143" s="18"/>
      <c r="BD2143" s="18"/>
      <c r="BE2143" s="18"/>
      <c r="BF2143" s="18"/>
      <c r="BG2143" s="18"/>
      <c r="BH2143" s="18"/>
      <c r="BI2143" s="18"/>
      <c r="BJ2143" s="18"/>
      <c r="BK2143" s="18"/>
      <c r="BM2143" s="18"/>
      <c r="BN2143" s="18"/>
      <c r="BO2143" s="18"/>
      <c r="BP2143" s="9" t="s">
        <v>5661</v>
      </c>
      <c r="BQ2143" s="14"/>
      <c r="BR2143" s="102" t="s">
        <v>5536</v>
      </c>
      <c r="BS2143" s="14"/>
      <c r="BT2143" s="14"/>
      <c r="BU2143" s="9"/>
      <c r="BV2143" s="9"/>
      <c r="BW2143" s="9"/>
    </row>
    <row r="2144" spans="1:75" x14ac:dyDescent="0.35">
      <c r="A2144" s="1" t="s">
        <v>3537</v>
      </c>
      <c r="B2144" s="8" t="s">
        <v>3538</v>
      </c>
      <c r="C2144" s="3" t="s">
        <v>31</v>
      </c>
      <c r="D2144" s="1" t="s">
        <v>11</v>
      </c>
      <c r="E2144" s="1" t="s">
        <v>12</v>
      </c>
      <c r="F2144" s="3" t="s">
        <v>31</v>
      </c>
      <c r="G2144" s="1" t="s">
        <v>3537</v>
      </c>
      <c r="H2144" s="30" t="s">
        <v>5587</v>
      </c>
      <c r="I2144" s="27">
        <v>0</v>
      </c>
      <c r="J2144" s="27">
        <v>0</v>
      </c>
      <c r="K2144" s="27">
        <v>0</v>
      </c>
      <c r="L2144" s="27">
        <v>0</v>
      </c>
      <c r="M2144" s="27">
        <v>0</v>
      </c>
      <c r="N2144" s="27">
        <v>0</v>
      </c>
      <c r="O2144" s="27">
        <v>0</v>
      </c>
      <c r="P2144" s="27">
        <v>0</v>
      </c>
      <c r="Q2144" s="27">
        <v>0</v>
      </c>
      <c r="R2144" s="27">
        <v>0</v>
      </c>
      <c r="S2144" s="80">
        <v>0</v>
      </c>
      <c r="T2144" s="80">
        <v>0</v>
      </c>
      <c r="U2144" s="80">
        <v>0</v>
      </c>
      <c r="V2144" s="80">
        <v>0</v>
      </c>
      <c r="W2144" s="80">
        <v>0</v>
      </c>
      <c r="X2144" s="80">
        <v>0</v>
      </c>
      <c r="Y2144" s="80">
        <v>0</v>
      </c>
      <c r="Z2144" s="80">
        <v>0</v>
      </c>
      <c r="AA2144" s="80">
        <v>0</v>
      </c>
      <c r="AB2144" s="80">
        <v>0</v>
      </c>
      <c r="AC2144" s="80"/>
      <c r="AD2144" s="80">
        <v>0</v>
      </c>
      <c r="AE2144" s="80">
        <v>0</v>
      </c>
      <c r="AF2144" s="80">
        <v>0</v>
      </c>
      <c r="AG2144" s="80"/>
      <c r="AH2144" s="80">
        <v>0</v>
      </c>
      <c r="AI2144" s="80">
        <v>0</v>
      </c>
      <c r="AJ2144" s="80">
        <v>0</v>
      </c>
      <c r="AK2144" s="80">
        <v>0</v>
      </c>
      <c r="AL2144" s="80">
        <v>0</v>
      </c>
      <c r="AM2144" s="80">
        <v>0</v>
      </c>
      <c r="AN2144" s="41" t="s">
        <v>5558</v>
      </c>
      <c r="AO2144" s="41"/>
      <c r="AP2144" s="40" t="str" cm="1">
        <f t="array" ref="AP2144">IFERROR(_xlfn.IFS(
AR2144="MPR ISSUE","PDH",
AR2144="BSS Hardware Issue","BSS",
AR2144="Sites strategiques, MLL, Pylone, etc.","ENVTECH",
AR2144="AKTIVCO DEFAUT GE &amp; POWER Cabinet","AKTIVCO",
AR2144="AKTIVCO Coupure ENEO &amp; Baisse de tension","AKTIVCO GRID ONLY",
AR2144="Coupure ENEO &amp; Baisse de tension","IHS GRID ONLY",
AR2144="Defaut GE &amp; POWER Cabinet","IHS",
AR2144="Sharing","Partners",
AR2144="Sites strategiques &amp; DataCenter","SST &amp; DC",
AR2144="Exclu","Exclu",
AR2144="SAT","SAT",
AR2144="SPARE-ISSUE","SPARE-ISSUE",
AR2144="Fiber CAmtel","TRANS_FO_CAMTEL",
AR2144="Fiber AOF","Fiber AOF",
AR2144="Projet OCM (HUAWEI)","TRAVAUX-HUAWEI",
AR2144="Projet OCM (NOKIA)","TRAVAUX-NOKIA",
AR2144="ACCESS-ISSUE","ACCESS-ISSUE",
AR2144="Projet OCM (ZTE, NOKIA, autres projets)","TRAVAUX OCM",
AR2144="No root CAuse","No root cause",
AR2144="ODU HS","PDH",
AR2144="IP &amp; VLAN","PDH",
AR2144="Warehouse HUAWEI","SPARE-ISSUE",
AR2144="SPARE-HS","SPARE-ISSUE",
AR2144="Power Telco","BSS",AR2144="no impacts","no impacts"
),"")</f>
        <v>No root cause</v>
      </c>
      <c r="AQ2144" s="40" t="str" cm="1">
        <f t="array" ref="AQ2144">IFERROR(_xlfn.IFS(
AR2144="MPR ISSUE","TX ISSUE",
AR2144="BSS Hardware Issue","RAN ISSUE",
AR2144="Sites strategiques, MLL, Pylone, etc.","ENVTECH",
AR2144="AKTIVCO DEFAUT GE &amp; POWER Cabinet","POWER ISSUE",
AR2144="AKTIVCO Coupure ENEO &amp; Baisse de tension","POWER ISSUE",
AR2144="Coupure ENEO &amp; Baisse de tension","POWER ISSUE",
AR2144="Defaut GE &amp; POWER Cabinet","POWER ISSUE",
AR2144="Sharing","POWER ISSUE",
AR2144="Sites strategiques &amp; DataCenter","POWER ISSUE",
AR2144="Exclu","Exclu",
AR2144="SAT","TX ISSUE",
AR2144="SPARE-ISSUE","SPARE-ISSUE",
AR2144="Fiber CAmtel","TX ISSUE",
AR2144="Fiber AOF","TX ISSUE",
AR2144="Projet OCM (HUAWEI)","TRAVAUX-HUAWEI",
AR2144="Projet OCM (NOKIA)","TRAVAUX -NOKIA",
AR2144="ACCESS-ISSUE","ACCESS-ISSUE",
AR2144="Projet OCM (ZTE, NOKIA, autres projets)","TRAVAUX OCM",
AR2144="No root CAuse","No root cause",
AR2144="ODU HS","TX ISSUE",
AR2144="IP &amp; VLAN","TX ISSUE",
AR2144="Warehouse HUAWEI","SPARE-ISSUE",
AR2144="SPARE-HS","SPARE-ISSUE",
AR2144="Power Telco","RAN ISSUE",AR2144="no impacts","no impacts"
),"")</f>
        <v>No root cause</v>
      </c>
      <c r="AR2144" s="59" t="s">
        <v>5343</v>
      </c>
      <c r="AS2144" s="40" t="str" cm="1">
        <f t="array" ref="AS2144">IFERROR(_xlfn.IFS(
AR2144="MPR ISSUE","ACTIVE",
AR2144="BSS Hardware Issue","ACTIVE",
AR2144="Sites strategiques, MLL, Pylone, etc.","PASSIVE",
AR2144="AKTIVCO DEFAUT GE &amp; POWER Cabinet","PASSIVE",
AR2144="AKTIVCO Coupure ENEO &amp; Baisse de tension","PASSIVE",
AR2144="Coupure ENEO &amp; Baisse de tension","PASSIVE",
AR2144="Defaut GE &amp; POWER Cabinet","PASSIVE",
AR2144="Sharing","PASSIVE",
AR2144="Sites strategiques &amp; DataCenter","PASSIVE",
AR2144="Exclu","Exclu",
AR2144="SAT","ACTIVE",
AR2144="SPARE-ISSUE","SPARE-ISSUE",
AR2144="Fiber CAmtel","ACTIVE",
AR2144="Fiber AOF","ACTIVE",
AR2144="Projet OCM (HUAWEI)","PLANNED WORKS",
AR2144="Projet OCM (NOKIA)","PLANNED WORKS",
AR2144="ACCESS-ISSUE","ACCESS-ISSUE",
AR2144="Projet OCM (ZTE, NOKIA, autres projets)","PLANNED WORKS",
AR2144="No root CAuse","No root cause",
AR2144="ODU HS","ACTIVE",
AR2144="IP &amp; VLAN","ACTIVE",
AR2144="Warehouse HUAWEI","SPARE-ISSUE",
AR2144="SPARE-HS","SPARE-ISSUE",
AR2144="Power Telco","ACTIVE", AR2144="no impacts","no impacts"
),"")</f>
        <v>No root cause</v>
      </c>
      <c r="AT2144" s="99" t="s">
        <v>5661</v>
      </c>
      <c r="AU2144" s="99" t="s">
        <v>3538</v>
      </c>
      <c r="AW2144" s="17"/>
      <c r="AX2144" s="17" t="s">
        <v>5536</v>
      </c>
      <c r="AY2144" s="17"/>
      <c r="AZ2144" s="17" t="s">
        <v>5536</v>
      </c>
      <c r="BA2144" s="7"/>
      <c r="BC2144" s="18"/>
      <c r="BD2144" s="18"/>
      <c r="BE2144" s="18"/>
      <c r="BF2144" s="18"/>
      <c r="BG2144" s="18"/>
      <c r="BH2144" s="18"/>
      <c r="BI2144" s="18"/>
      <c r="BJ2144" s="18"/>
      <c r="BK2144" s="18"/>
      <c r="BM2144" s="18"/>
      <c r="BN2144" s="18"/>
      <c r="BO2144" s="18"/>
      <c r="BP2144" s="9" t="s">
        <v>5661</v>
      </c>
      <c r="BQ2144" s="14"/>
      <c r="BR2144" s="102" t="s">
        <v>5536</v>
      </c>
      <c r="BS2144" s="14"/>
      <c r="BT2144" s="14"/>
      <c r="BU2144" s="9"/>
      <c r="BV2144" s="9"/>
      <c r="BW2144" s="9"/>
    </row>
    <row r="2145" spans="1:75" x14ac:dyDescent="0.35">
      <c r="A2145" s="1" t="s">
        <v>3539</v>
      </c>
      <c r="B2145" s="8" t="s">
        <v>3540</v>
      </c>
      <c r="C2145" s="3" t="s">
        <v>31</v>
      </c>
      <c r="D2145" s="1" t="s">
        <v>11</v>
      </c>
      <c r="E2145" s="1" t="s">
        <v>12</v>
      </c>
      <c r="F2145" s="3" t="s">
        <v>31</v>
      </c>
      <c r="G2145" s="1" t="s">
        <v>3539</v>
      </c>
      <c r="H2145" s="30" t="s">
        <v>5587</v>
      </c>
      <c r="I2145" s="27">
        <v>0</v>
      </c>
      <c r="J2145" s="27">
        <v>0</v>
      </c>
      <c r="K2145" s="27">
        <v>0</v>
      </c>
      <c r="L2145" s="27">
        <v>0</v>
      </c>
      <c r="M2145" s="27">
        <v>0</v>
      </c>
      <c r="N2145" s="27">
        <v>0</v>
      </c>
      <c r="O2145" s="27">
        <v>0</v>
      </c>
      <c r="P2145" s="27">
        <v>0</v>
      </c>
      <c r="Q2145" s="27">
        <v>0</v>
      </c>
      <c r="R2145" s="27">
        <v>0</v>
      </c>
      <c r="S2145" s="80">
        <v>0</v>
      </c>
      <c r="T2145" s="80">
        <v>0</v>
      </c>
      <c r="U2145" s="80">
        <v>0</v>
      </c>
      <c r="V2145" s="80">
        <v>0</v>
      </c>
      <c r="W2145" s="80">
        <v>0</v>
      </c>
      <c r="X2145" s="80">
        <v>0</v>
      </c>
      <c r="Y2145" s="80">
        <v>0</v>
      </c>
      <c r="Z2145" s="80">
        <v>0</v>
      </c>
      <c r="AA2145" s="80">
        <v>0</v>
      </c>
      <c r="AB2145" s="80">
        <v>0</v>
      </c>
      <c r="AC2145" s="80"/>
      <c r="AD2145" s="80">
        <v>0</v>
      </c>
      <c r="AE2145" s="80">
        <v>0</v>
      </c>
      <c r="AF2145" s="80">
        <v>0</v>
      </c>
      <c r="AG2145" s="80"/>
      <c r="AH2145" s="80">
        <v>0</v>
      </c>
      <c r="AI2145" s="80">
        <v>0</v>
      </c>
      <c r="AJ2145" s="80">
        <v>0</v>
      </c>
      <c r="AK2145" s="80">
        <v>0</v>
      </c>
      <c r="AL2145" s="80">
        <v>0</v>
      </c>
      <c r="AM2145" s="80">
        <v>0</v>
      </c>
      <c r="AN2145" s="41" t="s">
        <v>5558</v>
      </c>
      <c r="AO2145" s="41"/>
      <c r="AP2145" s="40" t="str" cm="1">
        <f t="array" ref="AP2145">IFERROR(_xlfn.IFS(
AR2145="MPR ISSUE","PDH",
AR2145="BSS Hardware Issue","BSS",
AR2145="Sites strategiques, MLL, Pylone, etc.","ENVTECH",
AR2145="AKTIVCO DEFAUT GE &amp; POWER Cabinet","AKTIVCO",
AR2145="AKTIVCO Coupure ENEO &amp; Baisse de tension","AKTIVCO GRID ONLY",
AR2145="Coupure ENEO &amp; Baisse de tension","IHS GRID ONLY",
AR2145="Defaut GE &amp; POWER Cabinet","IHS",
AR2145="Sharing","Partners",
AR2145="Sites strategiques &amp; DataCenter","SST &amp; DC",
AR2145="Exclu","Exclu",
AR2145="SAT","SAT",
AR2145="SPARE-ISSUE","SPARE-ISSUE",
AR2145="Fiber CAmtel","TRANS_FO_CAMTEL",
AR2145="Fiber AOF","Fiber AOF",
AR2145="Projet OCM (HUAWEI)","TRAVAUX-HUAWEI",
AR2145="Projet OCM (NOKIA)","TRAVAUX-NOKIA",
AR2145="ACCESS-ISSUE","ACCESS-ISSUE",
AR2145="Projet OCM (ZTE, NOKIA, autres projets)","TRAVAUX OCM",
AR2145="No root CAuse","No root cause",
AR2145="ODU HS","PDH",
AR2145="IP &amp; VLAN","PDH",
AR2145="Warehouse HUAWEI","SPARE-ISSUE",
AR2145="SPARE-HS","SPARE-ISSUE",
AR2145="Power Telco","BSS",AR2145="no impacts","no impacts"
),"")</f>
        <v>No root cause</v>
      </c>
      <c r="AQ2145" s="40" t="str" cm="1">
        <f t="array" ref="AQ2145">IFERROR(_xlfn.IFS(
AR2145="MPR ISSUE","TX ISSUE",
AR2145="BSS Hardware Issue","RAN ISSUE",
AR2145="Sites strategiques, MLL, Pylone, etc.","ENVTECH",
AR2145="AKTIVCO DEFAUT GE &amp; POWER Cabinet","POWER ISSUE",
AR2145="AKTIVCO Coupure ENEO &amp; Baisse de tension","POWER ISSUE",
AR2145="Coupure ENEO &amp; Baisse de tension","POWER ISSUE",
AR2145="Defaut GE &amp; POWER Cabinet","POWER ISSUE",
AR2145="Sharing","POWER ISSUE",
AR2145="Sites strategiques &amp; DataCenter","POWER ISSUE",
AR2145="Exclu","Exclu",
AR2145="SAT","TX ISSUE",
AR2145="SPARE-ISSUE","SPARE-ISSUE",
AR2145="Fiber CAmtel","TX ISSUE",
AR2145="Fiber AOF","TX ISSUE",
AR2145="Projet OCM (HUAWEI)","TRAVAUX-HUAWEI",
AR2145="Projet OCM (NOKIA)","TRAVAUX -NOKIA",
AR2145="ACCESS-ISSUE","ACCESS-ISSUE",
AR2145="Projet OCM (ZTE, NOKIA, autres projets)","TRAVAUX OCM",
AR2145="No root CAuse","No root cause",
AR2145="ODU HS","TX ISSUE",
AR2145="IP &amp; VLAN","TX ISSUE",
AR2145="Warehouse HUAWEI","SPARE-ISSUE",
AR2145="SPARE-HS","SPARE-ISSUE",
AR2145="Power Telco","RAN ISSUE",AR2145="no impacts","no impacts"
),"")</f>
        <v>No root cause</v>
      </c>
      <c r="AR2145" s="59" t="s">
        <v>5343</v>
      </c>
      <c r="AS2145" s="40" t="str" cm="1">
        <f t="array" ref="AS2145">IFERROR(_xlfn.IFS(
AR2145="MPR ISSUE","ACTIVE",
AR2145="BSS Hardware Issue","ACTIVE",
AR2145="Sites strategiques, MLL, Pylone, etc.","PASSIVE",
AR2145="AKTIVCO DEFAUT GE &amp; POWER Cabinet","PASSIVE",
AR2145="AKTIVCO Coupure ENEO &amp; Baisse de tension","PASSIVE",
AR2145="Coupure ENEO &amp; Baisse de tension","PASSIVE",
AR2145="Defaut GE &amp; POWER Cabinet","PASSIVE",
AR2145="Sharing","PASSIVE",
AR2145="Sites strategiques &amp; DataCenter","PASSIVE",
AR2145="Exclu","Exclu",
AR2145="SAT","ACTIVE",
AR2145="SPARE-ISSUE","SPARE-ISSUE",
AR2145="Fiber CAmtel","ACTIVE",
AR2145="Fiber AOF","ACTIVE",
AR2145="Projet OCM (HUAWEI)","PLANNED WORKS",
AR2145="Projet OCM (NOKIA)","PLANNED WORKS",
AR2145="ACCESS-ISSUE","ACCESS-ISSUE",
AR2145="Projet OCM (ZTE, NOKIA, autres projets)","PLANNED WORKS",
AR2145="No root CAuse","No root cause",
AR2145="ODU HS","ACTIVE",
AR2145="IP &amp; VLAN","ACTIVE",
AR2145="Warehouse HUAWEI","SPARE-ISSUE",
AR2145="SPARE-HS","SPARE-ISSUE",
AR2145="Power Telco","ACTIVE", AR2145="no impacts","no impacts"
),"")</f>
        <v>No root cause</v>
      </c>
      <c r="AT2145" s="99" t="s">
        <v>5661</v>
      </c>
      <c r="AU2145" s="99" t="s">
        <v>3540</v>
      </c>
      <c r="AW2145" s="17"/>
      <c r="AX2145" s="17" t="s">
        <v>5536</v>
      </c>
      <c r="AY2145" s="17"/>
      <c r="AZ2145" s="17" t="s">
        <v>5536</v>
      </c>
      <c r="BA2145" s="7"/>
      <c r="BC2145" s="18"/>
      <c r="BD2145" s="18"/>
      <c r="BE2145" s="18"/>
      <c r="BF2145" s="18"/>
      <c r="BG2145" s="18"/>
      <c r="BH2145" s="18"/>
      <c r="BI2145" s="18"/>
      <c r="BJ2145" s="18"/>
      <c r="BK2145" s="18"/>
      <c r="BM2145" s="18"/>
      <c r="BN2145" s="18"/>
      <c r="BO2145" s="18"/>
      <c r="BP2145" s="9" t="s">
        <v>5661</v>
      </c>
      <c r="BQ2145" s="14"/>
      <c r="BR2145" s="102" t="s">
        <v>5536</v>
      </c>
      <c r="BS2145" s="14"/>
      <c r="BT2145" s="14"/>
      <c r="BU2145" s="9"/>
      <c r="BV2145" s="9"/>
      <c r="BW2145" s="9"/>
    </row>
    <row r="2146" spans="1:75" x14ac:dyDescent="0.35">
      <c r="A2146" s="1" t="s">
        <v>3541</v>
      </c>
      <c r="B2146" s="8" t="s">
        <v>3542</v>
      </c>
      <c r="C2146" s="3" t="s">
        <v>31</v>
      </c>
      <c r="D2146" s="1" t="s">
        <v>11</v>
      </c>
      <c r="E2146" s="1" t="s">
        <v>12</v>
      </c>
      <c r="F2146" s="3" t="s">
        <v>31</v>
      </c>
      <c r="G2146" s="1" t="s">
        <v>2558</v>
      </c>
      <c r="H2146" s="30" t="s">
        <v>5587</v>
      </c>
      <c r="I2146" s="27">
        <v>0</v>
      </c>
      <c r="J2146" s="27">
        <v>0</v>
      </c>
      <c r="K2146" s="27">
        <v>0</v>
      </c>
      <c r="L2146" s="27">
        <v>0</v>
      </c>
      <c r="M2146" s="27">
        <v>0</v>
      </c>
      <c r="N2146" s="27">
        <v>0</v>
      </c>
      <c r="O2146" s="27">
        <v>0</v>
      </c>
      <c r="P2146" s="27">
        <v>0</v>
      </c>
      <c r="Q2146" s="27">
        <v>0</v>
      </c>
      <c r="R2146" s="27">
        <v>0</v>
      </c>
      <c r="S2146" s="80">
        <v>0</v>
      </c>
      <c r="T2146" s="80">
        <v>0</v>
      </c>
      <c r="U2146" s="80">
        <v>0</v>
      </c>
      <c r="V2146" s="80">
        <v>0</v>
      </c>
      <c r="W2146" s="80">
        <v>0</v>
      </c>
      <c r="X2146" s="80">
        <v>0</v>
      </c>
      <c r="Y2146" s="80">
        <v>0</v>
      </c>
      <c r="Z2146" s="80">
        <v>0</v>
      </c>
      <c r="AA2146" s="80">
        <v>0</v>
      </c>
      <c r="AB2146" s="80">
        <v>0</v>
      </c>
      <c r="AC2146" s="80"/>
      <c r="AD2146" s="80">
        <v>0</v>
      </c>
      <c r="AE2146" s="80">
        <v>0</v>
      </c>
      <c r="AF2146" s="80">
        <v>0</v>
      </c>
      <c r="AG2146" s="80"/>
      <c r="AH2146" s="80">
        <v>0</v>
      </c>
      <c r="AI2146" s="80">
        <v>0</v>
      </c>
      <c r="AJ2146" s="80">
        <v>0</v>
      </c>
      <c r="AK2146" s="80">
        <v>0</v>
      </c>
      <c r="AL2146" s="80">
        <v>0</v>
      </c>
      <c r="AM2146" s="80">
        <v>0</v>
      </c>
      <c r="AN2146" s="41" t="s">
        <v>5558</v>
      </c>
      <c r="AO2146" s="41"/>
      <c r="AP2146" s="40" t="str" cm="1">
        <f t="array" ref="AP2146">IFERROR(_xlfn.IFS(
AR2146="MPR ISSUE","PDH",
AR2146="BSS Hardware Issue","BSS",
AR2146="Sites strategiques, MLL, Pylone, etc.","ENVTECH",
AR2146="AKTIVCO DEFAUT GE &amp; POWER Cabinet","AKTIVCO",
AR2146="AKTIVCO Coupure ENEO &amp; Baisse de tension","AKTIVCO GRID ONLY",
AR2146="Coupure ENEO &amp; Baisse de tension","IHS GRID ONLY",
AR2146="Defaut GE &amp; POWER Cabinet","IHS",
AR2146="Sharing","Partners",
AR2146="Sites strategiques &amp; DataCenter","SST &amp; DC",
AR2146="Exclu","Exclu",
AR2146="SAT","SAT",
AR2146="SPARE-ISSUE","SPARE-ISSUE",
AR2146="Fiber CAmtel","TRANS_FO_CAMTEL",
AR2146="Fiber AOF","Fiber AOF",
AR2146="Projet OCM (HUAWEI)","TRAVAUX-HUAWEI",
AR2146="Projet OCM (NOKIA)","TRAVAUX-NOKIA",
AR2146="ACCESS-ISSUE","ACCESS-ISSUE",
AR2146="Projet OCM (ZTE, NOKIA, autres projets)","TRAVAUX OCM",
AR2146="No root CAuse","No root cause",
AR2146="ODU HS","PDH",
AR2146="IP &amp; VLAN","PDH",
AR2146="Warehouse HUAWEI","SPARE-ISSUE",
AR2146="SPARE-HS","SPARE-ISSUE",
AR2146="Power Telco","BSS",AR2146="no impacts","no impacts"
),"")</f>
        <v>No root cause</v>
      </c>
      <c r="AQ2146" s="40" t="str" cm="1">
        <f t="array" ref="AQ2146">IFERROR(_xlfn.IFS(
AR2146="MPR ISSUE","TX ISSUE",
AR2146="BSS Hardware Issue","RAN ISSUE",
AR2146="Sites strategiques, MLL, Pylone, etc.","ENVTECH",
AR2146="AKTIVCO DEFAUT GE &amp; POWER Cabinet","POWER ISSUE",
AR2146="AKTIVCO Coupure ENEO &amp; Baisse de tension","POWER ISSUE",
AR2146="Coupure ENEO &amp; Baisse de tension","POWER ISSUE",
AR2146="Defaut GE &amp; POWER Cabinet","POWER ISSUE",
AR2146="Sharing","POWER ISSUE",
AR2146="Sites strategiques &amp; DataCenter","POWER ISSUE",
AR2146="Exclu","Exclu",
AR2146="SAT","TX ISSUE",
AR2146="SPARE-ISSUE","SPARE-ISSUE",
AR2146="Fiber CAmtel","TX ISSUE",
AR2146="Fiber AOF","TX ISSUE",
AR2146="Projet OCM (HUAWEI)","TRAVAUX-HUAWEI",
AR2146="Projet OCM (NOKIA)","TRAVAUX -NOKIA",
AR2146="ACCESS-ISSUE","ACCESS-ISSUE",
AR2146="Projet OCM (ZTE, NOKIA, autres projets)","TRAVAUX OCM",
AR2146="No root CAuse","No root cause",
AR2146="ODU HS","TX ISSUE",
AR2146="IP &amp; VLAN","TX ISSUE",
AR2146="Warehouse HUAWEI","SPARE-ISSUE",
AR2146="SPARE-HS","SPARE-ISSUE",
AR2146="Power Telco","RAN ISSUE",AR2146="no impacts","no impacts"
),"")</f>
        <v>No root cause</v>
      </c>
      <c r="AR2146" s="59" t="s">
        <v>5343</v>
      </c>
      <c r="AS2146" s="40" t="str" cm="1">
        <f t="array" ref="AS2146">IFERROR(_xlfn.IFS(
AR2146="MPR ISSUE","ACTIVE",
AR2146="BSS Hardware Issue","ACTIVE",
AR2146="Sites strategiques, MLL, Pylone, etc.","PASSIVE",
AR2146="AKTIVCO DEFAUT GE &amp; POWER Cabinet","PASSIVE",
AR2146="AKTIVCO Coupure ENEO &amp; Baisse de tension","PASSIVE",
AR2146="Coupure ENEO &amp; Baisse de tension","PASSIVE",
AR2146="Defaut GE &amp; POWER Cabinet","PASSIVE",
AR2146="Sharing","PASSIVE",
AR2146="Sites strategiques &amp; DataCenter","PASSIVE",
AR2146="Exclu","Exclu",
AR2146="SAT","ACTIVE",
AR2146="SPARE-ISSUE","SPARE-ISSUE",
AR2146="Fiber CAmtel","ACTIVE",
AR2146="Fiber AOF","ACTIVE",
AR2146="Projet OCM (HUAWEI)","PLANNED WORKS",
AR2146="Projet OCM (NOKIA)","PLANNED WORKS",
AR2146="ACCESS-ISSUE","ACCESS-ISSUE",
AR2146="Projet OCM (ZTE, NOKIA, autres projets)","PLANNED WORKS",
AR2146="No root CAuse","No root cause",
AR2146="ODU HS","ACTIVE",
AR2146="IP &amp; VLAN","ACTIVE",
AR2146="Warehouse HUAWEI","SPARE-ISSUE",
AR2146="SPARE-HS","SPARE-ISSUE",
AR2146="Power Telco","ACTIVE", AR2146="no impacts","no impacts"
),"")</f>
        <v>No root cause</v>
      </c>
      <c r="AT2146" s="99" t="s">
        <v>5661</v>
      </c>
      <c r="AU2146" s="99" t="s">
        <v>3542</v>
      </c>
      <c r="AW2146" s="17"/>
      <c r="AX2146" s="17" t="s">
        <v>5536</v>
      </c>
      <c r="AY2146" s="17"/>
      <c r="AZ2146" s="17" t="s">
        <v>5536</v>
      </c>
      <c r="BA2146" s="7"/>
      <c r="BC2146" s="18"/>
      <c r="BD2146" s="18"/>
      <c r="BE2146" s="18"/>
      <c r="BF2146" s="18"/>
      <c r="BG2146" s="18"/>
      <c r="BH2146" s="18"/>
      <c r="BI2146" s="18"/>
      <c r="BJ2146" s="18"/>
      <c r="BK2146" s="18"/>
      <c r="BM2146" s="18"/>
      <c r="BN2146" s="18"/>
      <c r="BO2146" s="18"/>
      <c r="BP2146" s="9" t="s">
        <v>5661</v>
      </c>
      <c r="BQ2146" s="14"/>
      <c r="BR2146" s="102" t="s">
        <v>5536</v>
      </c>
      <c r="BS2146" s="14"/>
      <c r="BT2146" s="14"/>
      <c r="BU2146" s="9"/>
      <c r="BV2146" s="9"/>
      <c r="BW2146" s="9"/>
    </row>
    <row r="2147" spans="1:75" x14ac:dyDescent="0.35">
      <c r="A2147" s="1" t="s">
        <v>3543</v>
      </c>
      <c r="B2147" s="8" t="s">
        <v>3544</v>
      </c>
      <c r="C2147" s="3" t="s">
        <v>31</v>
      </c>
      <c r="D2147" s="1" t="s">
        <v>11</v>
      </c>
      <c r="E2147" s="1" t="s">
        <v>12</v>
      </c>
      <c r="F2147" s="3" t="s">
        <v>31</v>
      </c>
      <c r="G2147" s="1" t="s">
        <v>3545</v>
      </c>
      <c r="H2147" s="30" t="s">
        <v>5587</v>
      </c>
      <c r="I2147" s="27">
        <v>0</v>
      </c>
      <c r="J2147" s="27">
        <v>0</v>
      </c>
      <c r="K2147" s="27">
        <v>0</v>
      </c>
      <c r="L2147" s="27">
        <v>0</v>
      </c>
      <c r="M2147" s="27">
        <v>0</v>
      </c>
      <c r="N2147" s="27">
        <v>0</v>
      </c>
      <c r="O2147" s="27">
        <v>0</v>
      </c>
      <c r="P2147" s="27">
        <v>0</v>
      </c>
      <c r="Q2147" s="27">
        <v>0</v>
      </c>
      <c r="R2147" s="27">
        <v>0</v>
      </c>
      <c r="S2147" s="80">
        <v>0</v>
      </c>
      <c r="T2147" s="80">
        <v>0</v>
      </c>
      <c r="U2147" s="80">
        <v>0</v>
      </c>
      <c r="V2147" s="80">
        <v>0</v>
      </c>
      <c r="W2147" s="80">
        <v>0</v>
      </c>
      <c r="X2147" s="80">
        <v>0</v>
      </c>
      <c r="Y2147" s="80">
        <v>0</v>
      </c>
      <c r="Z2147" s="80">
        <v>0</v>
      </c>
      <c r="AA2147" s="80">
        <v>0</v>
      </c>
      <c r="AB2147" s="80">
        <v>0</v>
      </c>
      <c r="AC2147" s="80"/>
      <c r="AD2147" s="80">
        <v>0</v>
      </c>
      <c r="AE2147" s="80">
        <v>0</v>
      </c>
      <c r="AF2147" s="80">
        <v>0</v>
      </c>
      <c r="AG2147" s="80"/>
      <c r="AH2147" s="80">
        <v>0</v>
      </c>
      <c r="AI2147" s="80">
        <v>0</v>
      </c>
      <c r="AJ2147" s="80">
        <v>0</v>
      </c>
      <c r="AK2147" s="80">
        <v>0</v>
      </c>
      <c r="AL2147" s="80">
        <v>0</v>
      </c>
      <c r="AM2147" s="80">
        <v>0</v>
      </c>
      <c r="AN2147" s="41" t="s">
        <v>5558</v>
      </c>
      <c r="AO2147" s="41"/>
      <c r="AP2147" s="40" t="str" cm="1">
        <f t="array" ref="AP2147">IFERROR(_xlfn.IFS(
AR2147="MPR ISSUE","PDH",
AR2147="BSS Hardware Issue","BSS",
AR2147="Sites strategiques, MLL, Pylone, etc.","ENVTECH",
AR2147="AKTIVCO DEFAUT GE &amp; POWER Cabinet","AKTIVCO",
AR2147="AKTIVCO Coupure ENEO &amp; Baisse de tension","AKTIVCO GRID ONLY",
AR2147="Coupure ENEO &amp; Baisse de tension","IHS GRID ONLY",
AR2147="Defaut GE &amp; POWER Cabinet","IHS",
AR2147="Sharing","Partners",
AR2147="Sites strategiques &amp; DataCenter","SST &amp; DC",
AR2147="Exclu","Exclu",
AR2147="SAT","SAT",
AR2147="SPARE-ISSUE","SPARE-ISSUE",
AR2147="Fiber CAmtel","TRANS_FO_CAMTEL",
AR2147="Fiber AOF","Fiber AOF",
AR2147="Projet OCM (HUAWEI)","TRAVAUX-HUAWEI",
AR2147="Projet OCM (NOKIA)","TRAVAUX-NOKIA",
AR2147="ACCESS-ISSUE","ACCESS-ISSUE",
AR2147="Projet OCM (ZTE, NOKIA, autres projets)","TRAVAUX OCM",
AR2147="No root CAuse","No root cause",
AR2147="ODU HS","PDH",
AR2147="IP &amp; VLAN","PDH",
AR2147="Warehouse HUAWEI","SPARE-ISSUE",
AR2147="SPARE-HS","SPARE-ISSUE",
AR2147="Power Telco","BSS",AR2147="no impacts","no impacts"
),"")</f>
        <v>No root cause</v>
      </c>
      <c r="AQ2147" s="40" t="str" cm="1">
        <f t="array" ref="AQ2147">IFERROR(_xlfn.IFS(
AR2147="MPR ISSUE","TX ISSUE",
AR2147="BSS Hardware Issue","RAN ISSUE",
AR2147="Sites strategiques, MLL, Pylone, etc.","ENVTECH",
AR2147="AKTIVCO DEFAUT GE &amp; POWER Cabinet","POWER ISSUE",
AR2147="AKTIVCO Coupure ENEO &amp; Baisse de tension","POWER ISSUE",
AR2147="Coupure ENEO &amp; Baisse de tension","POWER ISSUE",
AR2147="Defaut GE &amp; POWER Cabinet","POWER ISSUE",
AR2147="Sharing","POWER ISSUE",
AR2147="Sites strategiques &amp; DataCenter","POWER ISSUE",
AR2147="Exclu","Exclu",
AR2147="SAT","TX ISSUE",
AR2147="SPARE-ISSUE","SPARE-ISSUE",
AR2147="Fiber CAmtel","TX ISSUE",
AR2147="Fiber AOF","TX ISSUE",
AR2147="Projet OCM (HUAWEI)","TRAVAUX-HUAWEI",
AR2147="Projet OCM (NOKIA)","TRAVAUX -NOKIA",
AR2147="ACCESS-ISSUE","ACCESS-ISSUE",
AR2147="Projet OCM (ZTE, NOKIA, autres projets)","TRAVAUX OCM",
AR2147="No root CAuse","No root cause",
AR2147="ODU HS","TX ISSUE",
AR2147="IP &amp; VLAN","TX ISSUE",
AR2147="Warehouse HUAWEI","SPARE-ISSUE",
AR2147="SPARE-HS","SPARE-ISSUE",
AR2147="Power Telco","RAN ISSUE",AR2147="no impacts","no impacts"
),"")</f>
        <v>No root cause</v>
      </c>
      <c r="AR2147" s="59" t="s">
        <v>5343</v>
      </c>
      <c r="AS2147" s="40" t="str" cm="1">
        <f t="array" ref="AS2147">IFERROR(_xlfn.IFS(
AR2147="MPR ISSUE","ACTIVE",
AR2147="BSS Hardware Issue","ACTIVE",
AR2147="Sites strategiques, MLL, Pylone, etc.","PASSIVE",
AR2147="AKTIVCO DEFAUT GE &amp; POWER Cabinet","PASSIVE",
AR2147="AKTIVCO Coupure ENEO &amp; Baisse de tension","PASSIVE",
AR2147="Coupure ENEO &amp; Baisse de tension","PASSIVE",
AR2147="Defaut GE &amp; POWER Cabinet","PASSIVE",
AR2147="Sharing","PASSIVE",
AR2147="Sites strategiques &amp; DataCenter","PASSIVE",
AR2147="Exclu","Exclu",
AR2147="SAT","ACTIVE",
AR2147="SPARE-ISSUE","SPARE-ISSUE",
AR2147="Fiber CAmtel","ACTIVE",
AR2147="Fiber AOF","ACTIVE",
AR2147="Projet OCM (HUAWEI)","PLANNED WORKS",
AR2147="Projet OCM (NOKIA)","PLANNED WORKS",
AR2147="ACCESS-ISSUE","ACCESS-ISSUE",
AR2147="Projet OCM (ZTE, NOKIA, autres projets)","PLANNED WORKS",
AR2147="No root CAuse","No root cause",
AR2147="ODU HS","ACTIVE",
AR2147="IP &amp; VLAN","ACTIVE",
AR2147="Warehouse HUAWEI","SPARE-ISSUE",
AR2147="SPARE-HS","SPARE-ISSUE",
AR2147="Power Telco","ACTIVE", AR2147="no impacts","no impacts"
),"")</f>
        <v>No root cause</v>
      </c>
      <c r="AT2147" s="99" t="s">
        <v>5661</v>
      </c>
      <c r="AU2147" s="99" t="s">
        <v>3544</v>
      </c>
      <c r="AW2147" s="17"/>
      <c r="AX2147" s="17" t="s">
        <v>5536</v>
      </c>
      <c r="AY2147" s="17"/>
      <c r="AZ2147" s="17" t="s">
        <v>5536</v>
      </c>
      <c r="BA2147" s="7"/>
      <c r="BC2147" s="18"/>
      <c r="BD2147" s="18"/>
      <c r="BE2147" s="18"/>
      <c r="BF2147" s="18"/>
      <c r="BG2147" s="18"/>
      <c r="BH2147" s="18"/>
      <c r="BI2147" s="18"/>
      <c r="BJ2147" s="18"/>
      <c r="BK2147" s="18"/>
      <c r="BM2147" s="18"/>
      <c r="BN2147" s="18"/>
      <c r="BO2147" s="18"/>
      <c r="BP2147" s="9" t="s">
        <v>5661</v>
      </c>
      <c r="BQ2147" s="14"/>
      <c r="BR2147" s="102" t="s">
        <v>5536</v>
      </c>
      <c r="BS2147" s="14"/>
      <c r="BT2147" s="14"/>
      <c r="BU2147" s="9"/>
      <c r="BV2147" s="9"/>
      <c r="BW2147" s="9"/>
    </row>
    <row r="2148" spans="1:75" x14ac:dyDescent="0.35">
      <c r="A2148" s="1" t="s">
        <v>3546</v>
      </c>
      <c r="B2148" s="8" t="s">
        <v>3547</v>
      </c>
      <c r="C2148" s="3" t="s">
        <v>31</v>
      </c>
      <c r="D2148" s="1" t="s">
        <v>11</v>
      </c>
      <c r="E2148" s="1" t="s">
        <v>12</v>
      </c>
      <c r="F2148" s="3" t="s">
        <v>31</v>
      </c>
      <c r="G2148" s="1" t="s">
        <v>3546</v>
      </c>
      <c r="H2148" s="30" t="s">
        <v>5587</v>
      </c>
      <c r="I2148" s="27">
        <v>0</v>
      </c>
      <c r="J2148" s="27">
        <v>0</v>
      </c>
      <c r="K2148" s="27">
        <v>0</v>
      </c>
      <c r="L2148" s="27">
        <v>0</v>
      </c>
      <c r="M2148" s="27">
        <v>0</v>
      </c>
      <c r="N2148" s="27">
        <v>0</v>
      </c>
      <c r="O2148" s="27">
        <v>0</v>
      </c>
      <c r="P2148" s="27">
        <v>0</v>
      </c>
      <c r="Q2148" s="27">
        <v>0</v>
      </c>
      <c r="R2148" s="27">
        <v>0</v>
      </c>
      <c r="S2148" s="80">
        <v>0</v>
      </c>
      <c r="T2148" s="80">
        <v>0</v>
      </c>
      <c r="U2148" s="80">
        <v>0</v>
      </c>
      <c r="V2148" s="80">
        <v>0</v>
      </c>
      <c r="W2148" s="80">
        <v>0</v>
      </c>
      <c r="X2148" s="80">
        <v>0</v>
      </c>
      <c r="Y2148" s="80">
        <v>0</v>
      </c>
      <c r="Z2148" s="80">
        <v>0</v>
      </c>
      <c r="AA2148" s="80">
        <v>0</v>
      </c>
      <c r="AB2148" s="80">
        <v>0</v>
      </c>
      <c r="AC2148" s="80"/>
      <c r="AD2148" s="80">
        <v>0</v>
      </c>
      <c r="AE2148" s="80">
        <v>0</v>
      </c>
      <c r="AF2148" s="80">
        <v>0</v>
      </c>
      <c r="AG2148" s="80"/>
      <c r="AH2148" s="80">
        <v>0</v>
      </c>
      <c r="AI2148" s="80">
        <v>0</v>
      </c>
      <c r="AJ2148" s="80">
        <v>0</v>
      </c>
      <c r="AK2148" s="80">
        <v>0</v>
      </c>
      <c r="AL2148" s="80">
        <v>0</v>
      </c>
      <c r="AM2148" s="80">
        <v>0</v>
      </c>
      <c r="AN2148" s="41" t="s">
        <v>5558</v>
      </c>
      <c r="AO2148" s="41"/>
      <c r="AP2148" s="40" t="str" cm="1">
        <f t="array" ref="AP2148">IFERROR(_xlfn.IFS(
AR2148="MPR ISSUE","PDH",
AR2148="BSS Hardware Issue","BSS",
AR2148="Sites strategiques, MLL, Pylone, etc.","ENVTECH",
AR2148="AKTIVCO DEFAUT GE &amp; POWER Cabinet","AKTIVCO",
AR2148="AKTIVCO Coupure ENEO &amp; Baisse de tension","AKTIVCO GRID ONLY",
AR2148="Coupure ENEO &amp; Baisse de tension","IHS GRID ONLY",
AR2148="Defaut GE &amp; POWER Cabinet","IHS",
AR2148="Sharing","Partners",
AR2148="Sites strategiques &amp; DataCenter","SST &amp; DC",
AR2148="Exclu","Exclu",
AR2148="SAT","SAT",
AR2148="SPARE-ISSUE","SPARE-ISSUE",
AR2148="Fiber CAmtel","TRANS_FO_CAMTEL",
AR2148="Fiber AOF","Fiber AOF",
AR2148="Projet OCM (HUAWEI)","TRAVAUX-HUAWEI",
AR2148="Projet OCM (NOKIA)","TRAVAUX-NOKIA",
AR2148="ACCESS-ISSUE","ACCESS-ISSUE",
AR2148="Projet OCM (ZTE, NOKIA, autres projets)","TRAVAUX OCM",
AR2148="No root CAuse","No root cause",
AR2148="ODU HS","PDH",
AR2148="IP &amp; VLAN","PDH",
AR2148="Warehouse HUAWEI","SPARE-ISSUE",
AR2148="SPARE-HS","SPARE-ISSUE",
AR2148="Power Telco","BSS",AR2148="no impacts","no impacts"
),"")</f>
        <v>No root cause</v>
      </c>
      <c r="AQ2148" s="40" t="str" cm="1">
        <f t="array" ref="AQ2148">IFERROR(_xlfn.IFS(
AR2148="MPR ISSUE","TX ISSUE",
AR2148="BSS Hardware Issue","RAN ISSUE",
AR2148="Sites strategiques, MLL, Pylone, etc.","ENVTECH",
AR2148="AKTIVCO DEFAUT GE &amp; POWER Cabinet","POWER ISSUE",
AR2148="AKTIVCO Coupure ENEO &amp; Baisse de tension","POWER ISSUE",
AR2148="Coupure ENEO &amp; Baisse de tension","POWER ISSUE",
AR2148="Defaut GE &amp; POWER Cabinet","POWER ISSUE",
AR2148="Sharing","POWER ISSUE",
AR2148="Sites strategiques &amp; DataCenter","POWER ISSUE",
AR2148="Exclu","Exclu",
AR2148="SAT","TX ISSUE",
AR2148="SPARE-ISSUE","SPARE-ISSUE",
AR2148="Fiber CAmtel","TX ISSUE",
AR2148="Fiber AOF","TX ISSUE",
AR2148="Projet OCM (HUAWEI)","TRAVAUX-HUAWEI",
AR2148="Projet OCM (NOKIA)","TRAVAUX -NOKIA",
AR2148="ACCESS-ISSUE","ACCESS-ISSUE",
AR2148="Projet OCM (ZTE, NOKIA, autres projets)","TRAVAUX OCM",
AR2148="No root CAuse","No root cause",
AR2148="ODU HS","TX ISSUE",
AR2148="IP &amp; VLAN","TX ISSUE",
AR2148="Warehouse HUAWEI","SPARE-ISSUE",
AR2148="SPARE-HS","SPARE-ISSUE",
AR2148="Power Telco","RAN ISSUE",AR2148="no impacts","no impacts"
),"")</f>
        <v>No root cause</v>
      </c>
      <c r="AR2148" s="59" t="s">
        <v>5343</v>
      </c>
      <c r="AS2148" s="40" t="str" cm="1">
        <f t="array" ref="AS2148">IFERROR(_xlfn.IFS(
AR2148="MPR ISSUE","ACTIVE",
AR2148="BSS Hardware Issue","ACTIVE",
AR2148="Sites strategiques, MLL, Pylone, etc.","PASSIVE",
AR2148="AKTIVCO DEFAUT GE &amp; POWER Cabinet","PASSIVE",
AR2148="AKTIVCO Coupure ENEO &amp; Baisse de tension","PASSIVE",
AR2148="Coupure ENEO &amp; Baisse de tension","PASSIVE",
AR2148="Defaut GE &amp; POWER Cabinet","PASSIVE",
AR2148="Sharing","PASSIVE",
AR2148="Sites strategiques &amp; DataCenter","PASSIVE",
AR2148="Exclu","Exclu",
AR2148="SAT","ACTIVE",
AR2148="SPARE-ISSUE","SPARE-ISSUE",
AR2148="Fiber CAmtel","ACTIVE",
AR2148="Fiber AOF","ACTIVE",
AR2148="Projet OCM (HUAWEI)","PLANNED WORKS",
AR2148="Projet OCM (NOKIA)","PLANNED WORKS",
AR2148="ACCESS-ISSUE","ACCESS-ISSUE",
AR2148="Projet OCM (ZTE, NOKIA, autres projets)","PLANNED WORKS",
AR2148="No root CAuse","No root cause",
AR2148="ODU HS","ACTIVE",
AR2148="IP &amp; VLAN","ACTIVE",
AR2148="Warehouse HUAWEI","SPARE-ISSUE",
AR2148="SPARE-HS","SPARE-ISSUE",
AR2148="Power Telco","ACTIVE", AR2148="no impacts","no impacts"
),"")</f>
        <v>No root cause</v>
      </c>
      <c r="AT2148" s="99" t="s">
        <v>5661</v>
      </c>
      <c r="AU2148" s="99" t="s">
        <v>3547</v>
      </c>
      <c r="AW2148" s="17"/>
      <c r="AX2148" s="17" t="s">
        <v>5536</v>
      </c>
      <c r="AY2148" s="17"/>
      <c r="AZ2148" s="17" t="s">
        <v>5536</v>
      </c>
      <c r="BA2148" s="7"/>
      <c r="BC2148" s="18"/>
      <c r="BD2148" s="18"/>
      <c r="BE2148" s="18"/>
      <c r="BF2148" s="18"/>
      <c r="BG2148" s="18"/>
      <c r="BH2148" s="18"/>
      <c r="BI2148" s="18"/>
      <c r="BJ2148" s="18"/>
      <c r="BK2148" s="18"/>
      <c r="BM2148" s="18"/>
      <c r="BN2148" s="18"/>
      <c r="BO2148" s="18"/>
      <c r="BP2148" s="9" t="s">
        <v>5661</v>
      </c>
      <c r="BQ2148" s="14"/>
      <c r="BR2148" s="102" t="s">
        <v>5536</v>
      </c>
      <c r="BS2148" s="14"/>
      <c r="BT2148" s="14"/>
      <c r="BU2148" s="9"/>
      <c r="BV2148" s="9"/>
      <c r="BW2148" s="9"/>
    </row>
    <row r="2149" spans="1:75" x14ac:dyDescent="0.35">
      <c r="A2149" s="1" t="s">
        <v>3548</v>
      </c>
      <c r="B2149" s="8" t="s">
        <v>3549</v>
      </c>
      <c r="C2149" s="3" t="s">
        <v>31</v>
      </c>
      <c r="D2149" s="1" t="s">
        <v>11</v>
      </c>
      <c r="E2149" s="1" t="s">
        <v>12</v>
      </c>
      <c r="F2149" s="3" t="s">
        <v>31</v>
      </c>
      <c r="G2149" s="1" t="s">
        <v>3550</v>
      </c>
      <c r="H2149" s="30" t="s">
        <v>5587</v>
      </c>
      <c r="I2149" s="27">
        <v>0</v>
      </c>
      <c r="J2149" s="27">
        <v>0</v>
      </c>
      <c r="K2149" s="27">
        <v>0</v>
      </c>
      <c r="L2149" s="27">
        <v>0</v>
      </c>
      <c r="M2149" s="27">
        <v>0</v>
      </c>
      <c r="N2149" s="27">
        <v>0</v>
      </c>
      <c r="O2149" s="27">
        <v>0</v>
      </c>
      <c r="P2149" s="27">
        <v>0</v>
      </c>
      <c r="Q2149" s="27">
        <v>0</v>
      </c>
      <c r="R2149" s="27">
        <v>0</v>
      </c>
      <c r="S2149" s="80">
        <v>0</v>
      </c>
      <c r="T2149" s="80">
        <v>0</v>
      </c>
      <c r="U2149" s="80">
        <v>0</v>
      </c>
      <c r="V2149" s="80">
        <v>0</v>
      </c>
      <c r="W2149" s="80">
        <v>0</v>
      </c>
      <c r="X2149" s="80">
        <v>0</v>
      </c>
      <c r="Y2149" s="80">
        <v>0</v>
      </c>
      <c r="Z2149" s="80">
        <v>0</v>
      </c>
      <c r="AA2149" s="80">
        <v>0</v>
      </c>
      <c r="AB2149" s="80">
        <v>0</v>
      </c>
      <c r="AC2149" s="80"/>
      <c r="AD2149" s="80">
        <v>0</v>
      </c>
      <c r="AE2149" s="80">
        <v>0</v>
      </c>
      <c r="AF2149" s="80">
        <v>0</v>
      </c>
      <c r="AG2149" s="80"/>
      <c r="AH2149" s="80">
        <v>0</v>
      </c>
      <c r="AI2149" s="80">
        <v>0</v>
      </c>
      <c r="AJ2149" s="80">
        <v>0</v>
      </c>
      <c r="AK2149" s="80">
        <v>0</v>
      </c>
      <c r="AL2149" s="80">
        <v>0</v>
      </c>
      <c r="AM2149" s="80">
        <v>0</v>
      </c>
      <c r="AN2149" s="41" t="s">
        <v>5558</v>
      </c>
      <c r="AO2149" s="41"/>
      <c r="AP2149" s="40" t="str" cm="1">
        <f t="array" ref="AP2149">IFERROR(_xlfn.IFS(
AR2149="MPR ISSUE","PDH",
AR2149="BSS Hardware Issue","BSS",
AR2149="Sites strategiques, MLL, Pylone, etc.","ENVTECH",
AR2149="AKTIVCO DEFAUT GE &amp; POWER Cabinet","AKTIVCO",
AR2149="AKTIVCO Coupure ENEO &amp; Baisse de tension","AKTIVCO GRID ONLY",
AR2149="Coupure ENEO &amp; Baisse de tension","IHS GRID ONLY",
AR2149="Defaut GE &amp; POWER Cabinet","IHS",
AR2149="Sharing","Partners",
AR2149="Sites strategiques &amp; DataCenter","SST &amp; DC",
AR2149="Exclu","Exclu",
AR2149="SAT","SAT",
AR2149="SPARE-ISSUE","SPARE-ISSUE",
AR2149="Fiber CAmtel","TRANS_FO_CAMTEL",
AR2149="Fiber AOF","Fiber AOF",
AR2149="Projet OCM (HUAWEI)","TRAVAUX-HUAWEI",
AR2149="Projet OCM (NOKIA)","TRAVAUX-NOKIA",
AR2149="ACCESS-ISSUE","ACCESS-ISSUE",
AR2149="Projet OCM (ZTE, NOKIA, autres projets)","TRAVAUX OCM",
AR2149="No root CAuse","No root cause",
AR2149="ODU HS","PDH",
AR2149="IP &amp; VLAN","PDH",
AR2149="Warehouse HUAWEI","SPARE-ISSUE",
AR2149="SPARE-HS","SPARE-ISSUE",
AR2149="Power Telco","BSS",AR2149="no impacts","no impacts"
),"")</f>
        <v>No root cause</v>
      </c>
      <c r="AQ2149" s="40" t="str" cm="1">
        <f t="array" ref="AQ2149">IFERROR(_xlfn.IFS(
AR2149="MPR ISSUE","TX ISSUE",
AR2149="BSS Hardware Issue","RAN ISSUE",
AR2149="Sites strategiques, MLL, Pylone, etc.","ENVTECH",
AR2149="AKTIVCO DEFAUT GE &amp; POWER Cabinet","POWER ISSUE",
AR2149="AKTIVCO Coupure ENEO &amp; Baisse de tension","POWER ISSUE",
AR2149="Coupure ENEO &amp; Baisse de tension","POWER ISSUE",
AR2149="Defaut GE &amp; POWER Cabinet","POWER ISSUE",
AR2149="Sharing","POWER ISSUE",
AR2149="Sites strategiques &amp; DataCenter","POWER ISSUE",
AR2149="Exclu","Exclu",
AR2149="SAT","TX ISSUE",
AR2149="SPARE-ISSUE","SPARE-ISSUE",
AR2149="Fiber CAmtel","TX ISSUE",
AR2149="Fiber AOF","TX ISSUE",
AR2149="Projet OCM (HUAWEI)","TRAVAUX-HUAWEI",
AR2149="Projet OCM (NOKIA)","TRAVAUX -NOKIA",
AR2149="ACCESS-ISSUE","ACCESS-ISSUE",
AR2149="Projet OCM (ZTE, NOKIA, autres projets)","TRAVAUX OCM",
AR2149="No root CAuse","No root cause",
AR2149="ODU HS","TX ISSUE",
AR2149="IP &amp; VLAN","TX ISSUE",
AR2149="Warehouse HUAWEI","SPARE-ISSUE",
AR2149="SPARE-HS","SPARE-ISSUE",
AR2149="Power Telco","RAN ISSUE",AR2149="no impacts","no impacts"
),"")</f>
        <v>No root cause</v>
      </c>
      <c r="AR2149" s="59" t="s">
        <v>5343</v>
      </c>
      <c r="AS2149" s="40" t="str" cm="1">
        <f t="array" ref="AS2149">IFERROR(_xlfn.IFS(
AR2149="MPR ISSUE","ACTIVE",
AR2149="BSS Hardware Issue","ACTIVE",
AR2149="Sites strategiques, MLL, Pylone, etc.","PASSIVE",
AR2149="AKTIVCO DEFAUT GE &amp; POWER Cabinet","PASSIVE",
AR2149="AKTIVCO Coupure ENEO &amp; Baisse de tension","PASSIVE",
AR2149="Coupure ENEO &amp; Baisse de tension","PASSIVE",
AR2149="Defaut GE &amp; POWER Cabinet","PASSIVE",
AR2149="Sharing","PASSIVE",
AR2149="Sites strategiques &amp; DataCenter","PASSIVE",
AR2149="Exclu","Exclu",
AR2149="SAT","ACTIVE",
AR2149="SPARE-ISSUE","SPARE-ISSUE",
AR2149="Fiber CAmtel","ACTIVE",
AR2149="Fiber AOF","ACTIVE",
AR2149="Projet OCM (HUAWEI)","PLANNED WORKS",
AR2149="Projet OCM (NOKIA)","PLANNED WORKS",
AR2149="ACCESS-ISSUE","ACCESS-ISSUE",
AR2149="Projet OCM (ZTE, NOKIA, autres projets)","PLANNED WORKS",
AR2149="No root CAuse","No root cause",
AR2149="ODU HS","ACTIVE",
AR2149="IP &amp; VLAN","ACTIVE",
AR2149="Warehouse HUAWEI","SPARE-ISSUE",
AR2149="SPARE-HS","SPARE-ISSUE",
AR2149="Power Telco","ACTIVE", AR2149="no impacts","no impacts"
),"")</f>
        <v>No root cause</v>
      </c>
      <c r="AT2149" s="99" t="s">
        <v>5661</v>
      </c>
      <c r="AU2149" s="99" t="s">
        <v>3549</v>
      </c>
      <c r="AW2149" s="17"/>
      <c r="AX2149" s="17" t="s">
        <v>5536</v>
      </c>
      <c r="AY2149" s="17"/>
      <c r="AZ2149" s="17" t="s">
        <v>5536</v>
      </c>
      <c r="BA2149" s="7"/>
      <c r="BC2149" s="18"/>
      <c r="BD2149" s="18"/>
      <c r="BE2149" s="18"/>
      <c r="BF2149" s="18"/>
      <c r="BG2149" s="18"/>
      <c r="BH2149" s="18"/>
      <c r="BI2149" s="18"/>
      <c r="BJ2149" s="18"/>
      <c r="BK2149" s="18"/>
      <c r="BM2149" s="18"/>
      <c r="BN2149" s="18"/>
      <c r="BO2149" s="18"/>
      <c r="BP2149" s="9" t="s">
        <v>5661</v>
      </c>
      <c r="BQ2149" s="14"/>
      <c r="BR2149" s="102" t="s">
        <v>5536</v>
      </c>
      <c r="BS2149" s="14"/>
      <c r="BT2149" s="14"/>
      <c r="BU2149" s="9"/>
      <c r="BV2149" s="9"/>
      <c r="BW2149" s="9"/>
    </row>
    <row r="2150" spans="1:75" x14ac:dyDescent="0.35">
      <c r="A2150" s="1" t="s">
        <v>3551</v>
      </c>
      <c r="B2150" s="1" t="s">
        <v>3552</v>
      </c>
      <c r="C2150" s="3" t="s">
        <v>31</v>
      </c>
      <c r="D2150" s="1" t="s">
        <v>11</v>
      </c>
      <c r="E2150" s="1" t="s">
        <v>12</v>
      </c>
      <c r="F2150" s="3" t="s">
        <v>31</v>
      </c>
      <c r="G2150" s="1" t="s">
        <v>3509</v>
      </c>
      <c r="H2150" s="30" t="s">
        <v>5587</v>
      </c>
      <c r="I2150" s="27">
        <v>0</v>
      </c>
      <c r="J2150" s="27">
        <v>0</v>
      </c>
      <c r="K2150" s="27">
        <v>0</v>
      </c>
      <c r="L2150" s="27">
        <v>0</v>
      </c>
      <c r="M2150" s="27">
        <v>0</v>
      </c>
      <c r="N2150" s="27">
        <v>0</v>
      </c>
      <c r="O2150" s="27">
        <v>0</v>
      </c>
      <c r="P2150" s="27">
        <v>0</v>
      </c>
      <c r="Q2150" s="27">
        <v>0</v>
      </c>
      <c r="R2150" s="27">
        <v>0</v>
      </c>
      <c r="S2150" s="80">
        <v>0</v>
      </c>
      <c r="T2150" s="80">
        <v>0</v>
      </c>
      <c r="U2150" s="80">
        <v>0</v>
      </c>
      <c r="V2150" s="80">
        <v>0</v>
      </c>
      <c r="W2150" s="80">
        <v>0</v>
      </c>
      <c r="X2150" s="80">
        <v>0</v>
      </c>
      <c r="Y2150" s="80">
        <v>0</v>
      </c>
      <c r="Z2150" s="80">
        <v>0</v>
      </c>
      <c r="AA2150" s="80">
        <v>0</v>
      </c>
      <c r="AB2150" s="80">
        <v>0</v>
      </c>
      <c r="AC2150" s="80"/>
      <c r="AD2150" s="80">
        <v>0</v>
      </c>
      <c r="AE2150" s="80">
        <v>0</v>
      </c>
      <c r="AF2150" s="80">
        <v>0</v>
      </c>
      <c r="AG2150" s="80"/>
      <c r="AH2150" s="80">
        <v>0</v>
      </c>
      <c r="AI2150" s="80">
        <v>0</v>
      </c>
      <c r="AJ2150" s="80">
        <v>0</v>
      </c>
      <c r="AK2150" s="80">
        <v>0</v>
      </c>
      <c r="AL2150" s="80">
        <v>0</v>
      </c>
      <c r="AM2150" s="80">
        <v>0</v>
      </c>
      <c r="AN2150" s="41" t="s">
        <v>5558</v>
      </c>
      <c r="AO2150" s="41"/>
      <c r="AP2150" s="40" t="str" cm="1">
        <f t="array" ref="AP2150">IFERROR(_xlfn.IFS(
AR2150="MPR ISSUE","PDH",
AR2150="BSS Hardware Issue","BSS",
AR2150="Sites strategiques, MLL, Pylone, etc.","ENVTECH",
AR2150="AKTIVCO DEFAUT GE &amp; POWER Cabinet","AKTIVCO",
AR2150="AKTIVCO Coupure ENEO &amp; Baisse de tension","AKTIVCO GRID ONLY",
AR2150="Coupure ENEO &amp; Baisse de tension","IHS GRID ONLY",
AR2150="Defaut GE &amp; POWER Cabinet","IHS",
AR2150="Sharing","Partners",
AR2150="Sites strategiques &amp; DataCenter","SST &amp; DC",
AR2150="Exclu","Exclu",
AR2150="SAT","SAT",
AR2150="SPARE-ISSUE","SPARE-ISSUE",
AR2150="Fiber CAmtel","TRANS_FO_CAMTEL",
AR2150="Fiber AOF","Fiber AOF",
AR2150="Projet OCM (HUAWEI)","TRAVAUX-HUAWEI",
AR2150="Projet OCM (NOKIA)","TRAVAUX-NOKIA",
AR2150="ACCESS-ISSUE","ACCESS-ISSUE",
AR2150="Projet OCM (ZTE, NOKIA, autres projets)","TRAVAUX OCM",
AR2150="No root CAuse","No root cause",
AR2150="ODU HS","PDH",
AR2150="IP &amp; VLAN","PDH",
AR2150="Warehouse HUAWEI","SPARE-ISSUE",
AR2150="SPARE-HS","SPARE-ISSUE",
AR2150="Power Telco","BSS",AR2150="no impacts","no impacts"
),"")</f>
        <v>No root cause</v>
      </c>
      <c r="AQ2150" s="40" t="str" cm="1">
        <f t="array" ref="AQ2150">IFERROR(_xlfn.IFS(
AR2150="MPR ISSUE","TX ISSUE",
AR2150="BSS Hardware Issue","RAN ISSUE",
AR2150="Sites strategiques, MLL, Pylone, etc.","ENVTECH",
AR2150="AKTIVCO DEFAUT GE &amp; POWER Cabinet","POWER ISSUE",
AR2150="AKTIVCO Coupure ENEO &amp; Baisse de tension","POWER ISSUE",
AR2150="Coupure ENEO &amp; Baisse de tension","POWER ISSUE",
AR2150="Defaut GE &amp; POWER Cabinet","POWER ISSUE",
AR2150="Sharing","POWER ISSUE",
AR2150="Sites strategiques &amp; DataCenter","POWER ISSUE",
AR2150="Exclu","Exclu",
AR2150="SAT","TX ISSUE",
AR2150="SPARE-ISSUE","SPARE-ISSUE",
AR2150="Fiber CAmtel","TX ISSUE",
AR2150="Fiber AOF","TX ISSUE",
AR2150="Projet OCM (HUAWEI)","TRAVAUX-HUAWEI",
AR2150="Projet OCM (NOKIA)","TRAVAUX -NOKIA",
AR2150="ACCESS-ISSUE","ACCESS-ISSUE",
AR2150="Projet OCM (ZTE, NOKIA, autres projets)","TRAVAUX OCM",
AR2150="No root CAuse","No root cause",
AR2150="ODU HS","TX ISSUE",
AR2150="IP &amp; VLAN","TX ISSUE",
AR2150="Warehouse HUAWEI","SPARE-ISSUE",
AR2150="SPARE-HS","SPARE-ISSUE",
AR2150="Power Telco","RAN ISSUE",AR2150="no impacts","no impacts"
),"")</f>
        <v>No root cause</v>
      </c>
      <c r="AR2150" s="59" t="s">
        <v>5343</v>
      </c>
      <c r="AS2150" s="40" t="str" cm="1">
        <f t="array" ref="AS2150">IFERROR(_xlfn.IFS(
AR2150="MPR ISSUE","ACTIVE",
AR2150="BSS Hardware Issue","ACTIVE",
AR2150="Sites strategiques, MLL, Pylone, etc.","PASSIVE",
AR2150="AKTIVCO DEFAUT GE &amp; POWER Cabinet","PASSIVE",
AR2150="AKTIVCO Coupure ENEO &amp; Baisse de tension","PASSIVE",
AR2150="Coupure ENEO &amp; Baisse de tension","PASSIVE",
AR2150="Defaut GE &amp; POWER Cabinet","PASSIVE",
AR2150="Sharing","PASSIVE",
AR2150="Sites strategiques &amp; DataCenter","PASSIVE",
AR2150="Exclu","Exclu",
AR2150="SAT","ACTIVE",
AR2150="SPARE-ISSUE","SPARE-ISSUE",
AR2150="Fiber CAmtel","ACTIVE",
AR2150="Fiber AOF","ACTIVE",
AR2150="Projet OCM (HUAWEI)","PLANNED WORKS",
AR2150="Projet OCM (NOKIA)","PLANNED WORKS",
AR2150="ACCESS-ISSUE","ACCESS-ISSUE",
AR2150="Projet OCM (ZTE, NOKIA, autres projets)","PLANNED WORKS",
AR2150="No root CAuse","No root cause",
AR2150="ODU HS","ACTIVE",
AR2150="IP &amp; VLAN","ACTIVE",
AR2150="Warehouse HUAWEI","SPARE-ISSUE",
AR2150="SPARE-HS","SPARE-ISSUE",
AR2150="Power Telco","ACTIVE", AR2150="no impacts","no impacts"
),"")</f>
        <v>No root cause</v>
      </c>
      <c r="AT2150" s="99" t="s">
        <v>5661</v>
      </c>
      <c r="AU2150" s="99" t="s">
        <v>3552</v>
      </c>
      <c r="AW2150" s="17"/>
      <c r="AX2150" s="17" t="s">
        <v>5536</v>
      </c>
      <c r="AY2150" s="17"/>
      <c r="AZ2150" s="17" t="s">
        <v>5536</v>
      </c>
      <c r="BA2150" s="7"/>
      <c r="BC2150" s="18"/>
      <c r="BD2150" s="18"/>
      <c r="BE2150" s="18"/>
      <c r="BF2150" s="18"/>
      <c r="BG2150" s="18"/>
      <c r="BH2150" s="18"/>
      <c r="BI2150" s="18"/>
      <c r="BJ2150" s="18"/>
      <c r="BK2150" s="18"/>
      <c r="BM2150" s="18"/>
      <c r="BN2150" s="18"/>
      <c r="BO2150" s="18"/>
      <c r="BP2150" s="9" t="s">
        <v>5661</v>
      </c>
      <c r="BQ2150" s="14"/>
      <c r="BR2150" s="102" t="s">
        <v>5536</v>
      </c>
      <c r="BS2150" s="14"/>
      <c r="BT2150" s="14"/>
      <c r="BU2150" s="9"/>
      <c r="BV2150" s="9"/>
      <c r="BW2150" s="9"/>
    </row>
    <row r="2151" spans="1:75" x14ac:dyDescent="0.35">
      <c r="A2151" s="1" t="s">
        <v>3622</v>
      </c>
      <c r="B2151" s="8" t="s">
        <v>3623</v>
      </c>
      <c r="C2151" s="3" t="s">
        <v>37</v>
      </c>
      <c r="D2151" s="1"/>
      <c r="E2151" s="1"/>
      <c r="F2151" s="3" t="s">
        <v>69</v>
      </c>
      <c r="G2151" s="1" t="s">
        <v>3624</v>
      </c>
      <c r="H2151" s="30" t="s">
        <v>5587</v>
      </c>
      <c r="I2151" s="27">
        <v>0</v>
      </c>
      <c r="J2151" s="27">
        <v>0</v>
      </c>
      <c r="K2151" s="27">
        <v>0</v>
      </c>
      <c r="L2151" s="27">
        <v>0</v>
      </c>
      <c r="M2151" s="27">
        <v>0</v>
      </c>
      <c r="N2151" s="27">
        <v>0</v>
      </c>
      <c r="O2151" s="27">
        <v>0</v>
      </c>
      <c r="P2151" s="27">
        <v>0</v>
      </c>
      <c r="Q2151" s="27">
        <v>0</v>
      </c>
      <c r="R2151" s="27">
        <v>0</v>
      </c>
      <c r="S2151" s="80">
        <v>0</v>
      </c>
      <c r="T2151" s="80">
        <v>0</v>
      </c>
      <c r="U2151" s="80">
        <v>0</v>
      </c>
      <c r="V2151" s="80">
        <v>0</v>
      </c>
      <c r="W2151" s="80">
        <v>0</v>
      </c>
      <c r="X2151" s="80">
        <v>0</v>
      </c>
      <c r="Y2151" s="80">
        <v>0</v>
      </c>
      <c r="Z2151" s="80">
        <v>0</v>
      </c>
      <c r="AA2151" s="80">
        <v>0</v>
      </c>
      <c r="AB2151" s="80">
        <v>0</v>
      </c>
      <c r="AC2151" s="80"/>
      <c r="AD2151" s="80">
        <v>0</v>
      </c>
      <c r="AE2151" s="80">
        <v>0</v>
      </c>
      <c r="AF2151" s="80">
        <v>0</v>
      </c>
      <c r="AG2151" s="80"/>
      <c r="AH2151" s="80">
        <v>0</v>
      </c>
      <c r="AI2151" s="80">
        <v>0</v>
      </c>
      <c r="AJ2151" s="80">
        <v>0</v>
      </c>
      <c r="AK2151" s="80">
        <v>0</v>
      </c>
      <c r="AL2151" s="80">
        <v>0</v>
      </c>
      <c r="AM2151" s="80">
        <v>0</v>
      </c>
      <c r="AN2151" s="41" t="s">
        <v>5558</v>
      </c>
      <c r="AO2151" s="41"/>
      <c r="AP2151" s="40" t="str" cm="1">
        <f t="array" ref="AP2151">IFERROR(_xlfn.IFS(
AR2151="MPR ISSUE","PDH",
AR2151="BSS Hardware Issue","BSS",
AR2151="Sites strategiques, MLL, Pylone, etc.","ENVTECH",
AR2151="AKTIVCO DEFAUT GE &amp; POWER Cabinet","AKTIVCO",
AR2151="AKTIVCO Coupure ENEO &amp; Baisse de tension","AKTIVCO GRID ONLY",
AR2151="Coupure ENEO &amp; Baisse de tension","IHS GRID ONLY",
AR2151="Defaut GE &amp; POWER Cabinet","IHS",
AR2151="Sharing","Partners",
AR2151="Sites strategiques &amp; DataCenter","SST &amp; DC",
AR2151="Exclu","Exclu",
AR2151="SAT","SAT",
AR2151="SPARE-ISSUE","SPARE-ISSUE",
AR2151="Fiber CAmtel","TRANS_FO_CAMTEL",
AR2151="Fiber AOF","Fiber AOF",
AR2151="Projet OCM (HUAWEI)","TRAVAUX-HUAWEI",
AR2151="Projet OCM (NOKIA)","TRAVAUX-NOKIA",
AR2151="ACCESS-ISSUE","ACCESS-ISSUE",
AR2151="Projet OCM (ZTE, NOKIA, autres projets)","TRAVAUX OCM",
AR2151="No root CAuse","No root cause",
AR2151="ODU HS","PDH",
AR2151="IP &amp; VLAN","PDH",
AR2151="Warehouse HUAWEI","SPARE-ISSUE",
AR2151="SPARE-HS","SPARE-ISSUE",
AR2151="Power Telco","BSS",AR2151="no impacts","no impacts"
),"")</f>
        <v>No root cause</v>
      </c>
      <c r="AQ2151" s="40" t="str" cm="1">
        <f t="array" ref="AQ2151">IFERROR(_xlfn.IFS(
AR2151="MPR ISSUE","TX ISSUE",
AR2151="BSS Hardware Issue","RAN ISSUE",
AR2151="Sites strategiques, MLL, Pylone, etc.","ENVTECH",
AR2151="AKTIVCO DEFAUT GE &amp; POWER Cabinet","POWER ISSUE",
AR2151="AKTIVCO Coupure ENEO &amp; Baisse de tension","POWER ISSUE",
AR2151="Coupure ENEO &amp; Baisse de tension","POWER ISSUE",
AR2151="Defaut GE &amp; POWER Cabinet","POWER ISSUE",
AR2151="Sharing","POWER ISSUE",
AR2151="Sites strategiques &amp; DataCenter","POWER ISSUE",
AR2151="Exclu","Exclu",
AR2151="SAT","TX ISSUE",
AR2151="SPARE-ISSUE","SPARE-ISSUE",
AR2151="Fiber CAmtel","TX ISSUE",
AR2151="Fiber AOF","TX ISSUE",
AR2151="Projet OCM (HUAWEI)","TRAVAUX-HUAWEI",
AR2151="Projet OCM (NOKIA)","TRAVAUX -NOKIA",
AR2151="ACCESS-ISSUE","ACCESS-ISSUE",
AR2151="Projet OCM (ZTE, NOKIA, autres projets)","TRAVAUX OCM",
AR2151="No root CAuse","No root cause",
AR2151="ODU HS","TX ISSUE",
AR2151="IP &amp; VLAN","TX ISSUE",
AR2151="Warehouse HUAWEI","SPARE-ISSUE",
AR2151="SPARE-HS","SPARE-ISSUE",
AR2151="Power Telco","RAN ISSUE",AR2151="no impacts","no impacts"
),"")</f>
        <v>No root cause</v>
      </c>
      <c r="AR2151" s="59" t="s">
        <v>5343</v>
      </c>
      <c r="AS2151" s="40" t="str" cm="1">
        <f t="array" ref="AS2151">IFERROR(_xlfn.IFS(
AR2151="MPR ISSUE","ACTIVE",
AR2151="BSS Hardware Issue","ACTIVE",
AR2151="Sites strategiques, MLL, Pylone, etc.","PASSIVE",
AR2151="AKTIVCO DEFAUT GE &amp; POWER Cabinet","PASSIVE",
AR2151="AKTIVCO Coupure ENEO &amp; Baisse de tension","PASSIVE",
AR2151="Coupure ENEO &amp; Baisse de tension","PASSIVE",
AR2151="Defaut GE &amp; POWER Cabinet","PASSIVE",
AR2151="Sharing","PASSIVE",
AR2151="Sites strategiques &amp; DataCenter","PASSIVE",
AR2151="Exclu","Exclu",
AR2151="SAT","ACTIVE",
AR2151="SPARE-ISSUE","SPARE-ISSUE",
AR2151="Fiber CAmtel","ACTIVE",
AR2151="Fiber AOF","ACTIVE",
AR2151="Projet OCM (HUAWEI)","PLANNED WORKS",
AR2151="Projet OCM (NOKIA)","PLANNED WORKS",
AR2151="ACCESS-ISSUE","ACCESS-ISSUE",
AR2151="Projet OCM (ZTE, NOKIA, autres projets)","PLANNED WORKS",
AR2151="No root CAuse","No root cause",
AR2151="ODU HS","ACTIVE",
AR2151="IP &amp; VLAN","ACTIVE",
AR2151="Warehouse HUAWEI","SPARE-ISSUE",
AR2151="SPARE-HS","SPARE-ISSUE",
AR2151="Power Telco","ACTIVE", AR2151="no impacts","no impacts"
),"")</f>
        <v>No root cause</v>
      </c>
      <c r="AT2151" s="99" t="s">
        <v>5661</v>
      </c>
      <c r="AU2151" s="99" t="s">
        <v>3623</v>
      </c>
      <c r="AW2151" s="17"/>
      <c r="AX2151" s="17" t="s">
        <v>5536</v>
      </c>
      <c r="AY2151" s="17"/>
      <c r="AZ2151" s="17" t="s">
        <v>5536</v>
      </c>
      <c r="BA2151" s="7"/>
      <c r="BC2151" s="18"/>
      <c r="BD2151" s="18"/>
      <c r="BE2151" s="18"/>
      <c r="BF2151" s="18"/>
      <c r="BG2151" s="18"/>
      <c r="BH2151" s="18"/>
      <c r="BI2151" s="18"/>
      <c r="BJ2151" s="18"/>
      <c r="BK2151" s="18"/>
      <c r="BM2151" s="18"/>
      <c r="BN2151" s="18"/>
      <c r="BO2151" s="18"/>
      <c r="BP2151" s="9" t="s">
        <v>5661</v>
      </c>
      <c r="BQ2151" s="14"/>
      <c r="BR2151" s="102" t="s">
        <v>5536</v>
      </c>
      <c r="BS2151" s="14"/>
      <c r="BT2151" s="14"/>
      <c r="BU2151" s="9"/>
      <c r="BV2151" s="9"/>
      <c r="BW2151" s="9"/>
    </row>
    <row r="2152" spans="1:75" x14ac:dyDescent="0.35">
      <c r="A2152" s="1" t="s">
        <v>3553</v>
      </c>
      <c r="B2152" s="8" t="s">
        <v>3554</v>
      </c>
      <c r="C2152" s="3" t="s">
        <v>31</v>
      </c>
      <c r="D2152" s="1" t="s">
        <v>11</v>
      </c>
      <c r="E2152" s="1" t="s">
        <v>12</v>
      </c>
      <c r="F2152" s="3" t="s">
        <v>31</v>
      </c>
      <c r="G2152" s="1" t="s">
        <v>3555</v>
      </c>
      <c r="H2152" s="30" t="s">
        <v>5587</v>
      </c>
      <c r="I2152" s="27">
        <v>0</v>
      </c>
      <c r="J2152" s="27">
        <v>0</v>
      </c>
      <c r="K2152" s="27">
        <v>0</v>
      </c>
      <c r="L2152" s="27">
        <v>0</v>
      </c>
      <c r="M2152" s="27">
        <v>0</v>
      </c>
      <c r="N2152" s="27">
        <v>0</v>
      </c>
      <c r="O2152" s="27">
        <v>0</v>
      </c>
      <c r="P2152" s="27">
        <v>0</v>
      </c>
      <c r="Q2152" s="27">
        <v>0</v>
      </c>
      <c r="R2152" s="27">
        <v>0</v>
      </c>
      <c r="S2152" s="80">
        <v>0</v>
      </c>
      <c r="T2152" s="80">
        <v>0</v>
      </c>
      <c r="U2152" s="80">
        <v>0</v>
      </c>
      <c r="V2152" s="80">
        <v>0</v>
      </c>
      <c r="W2152" s="80">
        <v>0</v>
      </c>
      <c r="X2152" s="80">
        <v>0</v>
      </c>
      <c r="Y2152" s="80">
        <v>0</v>
      </c>
      <c r="Z2152" s="80">
        <v>0</v>
      </c>
      <c r="AA2152" s="80">
        <v>0</v>
      </c>
      <c r="AB2152" s="80">
        <v>0</v>
      </c>
      <c r="AC2152" s="80"/>
      <c r="AD2152" s="80">
        <v>0</v>
      </c>
      <c r="AE2152" s="80">
        <v>0</v>
      </c>
      <c r="AF2152" s="80">
        <v>0</v>
      </c>
      <c r="AG2152" s="80"/>
      <c r="AH2152" s="80">
        <v>0</v>
      </c>
      <c r="AI2152" s="80">
        <v>0</v>
      </c>
      <c r="AJ2152" s="80">
        <v>0</v>
      </c>
      <c r="AK2152" s="80">
        <v>0</v>
      </c>
      <c r="AL2152" s="80">
        <v>0</v>
      </c>
      <c r="AM2152" s="80">
        <v>0</v>
      </c>
      <c r="AN2152" s="41" t="s">
        <v>5558</v>
      </c>
      <c r="AO2152" s="41"/>
      <c r="AP2152" s="40" t="str" cm="1">
        <f t="array" ref="AP2152">IFERROR(_xlfn.IFS(
AR2152="MPR ISSUE","PDH",
AR2152="BSS Hardware Issue","BSS",
AR2152="Sites strategiques, MLL, Pylone, etc.","ENVTECH",
AR2152="AKTIVCO DEFAUT GE &amp; POWER Cabinet","AKTIVCO",
AR2152="AKTIVCO Coupure ENEO &amp; Baisse de tension","AKTIVCO GRID ONLY",
AR2152="Coupure ENEO &amp; Baisse de tension","IHS GRID ONLY",
AR2152="Defaut GE &amp; POWER Cabinet","IHS",
AR2152="Sharing","Partners",
AR2152="Sites strategiques &amp; DataCenter","SST &amp; DC",
AR2152="Exclu","Exclu",
AR2152="SAT","SAT",
AR2152="SPARE-ISSUE","SPARE-ISSUE",
AR2152="Fiber CAmtel","TRANS_FO_CAMTEL",
AR2152="Fiber AOF","Fiber AOF",
AR2152="Projet OCM (HUAWEI)","TRAVAUX-HUAWEI",
AR2152="Projet OCM (NOKIA)","TRAVAUX-NOKIA",
AR2152="ACCESS-ISSUE","ACCESS-ISSUE",
AR2152="Projet OCM (ZTE, NOKIA, autres projets)","TRAVAUX OCM",
AR2152="No root CAuse","No root cause",
AR2152="ODU HS","PDH",
AR2152="IP &amp; VLAN","PDH",
AR2152="Warehouse HUAWEI","SPARE-ISSUE",
AR2152="SPARE-HS","SPARE-ISSUE",
AR2152="Power Telco","BSS",AR2152="no impacts","no impacts"
),"")</f>
        <v>No root cause</v>
      </c>
      <c r="AQ2152" s="40" t="str" cm="1">
        <f t="array" ref="AQ2152">IFERROR(_xlfn.IFS(
AR2152="MPR ISSUE","TX ISSUE",
AR2152="BSS Hardware Issue","RAN ISSUE",
AR2152="Sites strategiques, MLL, Pylone, etc.","ENVTECH",
AR2152="AKTIVCO DEFAUT GE &amp; POWER Cabinet","POWER ISSUE",
AR2152="AKTIVCO Coupure ENEO &amp; Baisse de tension","POWER ISSUE",
AR2152="Coupure ENEO &amp; Baisse de tension","POWER ISSUE",
AR2152="Defaut GE &amp; POWER Cabinet","POWER ISSUE",
AR2152="Sharing","POWER ISSUE",
AR2152="Sites strategiques &amp; DataCenter","POWER ISSUE",
AR2152="Exclu","Exclu",
AR2152="SAT","TX ISSUE",
AR2152="SPARE-ISSUE","SPARE-ISSUE",
AR2152="Fiber CAmtel","TX ISSUE",
AR2152="Fiber AOF","TX ISSUE",
AR2152="Projet OCM (HUAWEI)","TRAVAUX-HUAWEI",
AR2152="Projet OCM (NOKIA)","TRAVAUX -NOKIA",
AR2152="ACCESS-ISSUE","ACCESS-ISSUE",
AR2152="Projet OCM (ZTE, NOKIA, autres projets)","TRAVAUX OCM",
AR2152="No root CAuse","No root cause",
AR2152="ODU HS","TX ISSUE",
AR2152="IP &amp; VLAN","TX ISSUE",
AR2152="Warehouse HUAWEI","SPARE-ISSUE",
AR2152="SPARE-HS","SPARE-ISSUE",
AR2152="Power Telco","RAN ISSUE",AR2152="no impacts","no impacts"
),"")</f>
        <v>No root cause</v>
      </c>
      <c r="AR2152" s="59" t="s">
        <v>5343</v>
      </c>
      <c r="AS2152" s="40" t="str" cm="1">
        <f t="array" ref="AS2152">IFERROR(_xlfn.IFS(
AR2152="MPR ISSUE","ACTIVE",
AR2152="BSS Hardware Issue","ACTIVE",
AR2152="Sites strategiques, MLL, Pylone, etc.","PASSIVE",
AR2152="AKTIVCO DEFAUT GE &amp; POWER Cabinet","PASSIVE",
AR2152="AKTIVCO Coupure ENEO &amp; Baisse de tension","PASSIVE",
AR2152="Coupure ENEO &amp; Baisse de tension","PASSIVE",
AR2152="Defaut GE &amp; POWER Cabinet","PASSIVE",
AR2152="Sharing","PASSIVE",
AR2152="Sites strategiques &amp; DataCenter","PASSIVE",
AR2152="Exclu","Exclu",
AR2152="SAT","ACTIVE",
AR2152="SPARE-ISSUE","SPARE-ISSUE",
AR2152="Fiber CAmtel","ACTIVE",
AR2152="Fiber AOF","ACTIVE",
AR2152="Projet OCM (HUAWEI)","PLANNED WORKS",
AR2152="Projet OCM (NOKIA)","PLANNED WORKS",
AR2152="ACCESS-ISSUE","ACCESS-ISSUE",
AR2152="Projet OCM (ZTE, NOKIA, autres projets)","PLANNED WORKS",
AR2152="No root CAuse","No root cause",
AR2152="ODU HS","ACTIVE",
AR2152="IP &amp; VLAN","ACTIVE",
AR2152="Warehouse HUAWEI","SPARE-ISSUE",
AR2152="SPARE-HS","SPARE-ISSUE",
AR2152="Power Telco","ACTIVE", AR2152="no impacts","no impacts"
),"")</f>
        <v>No root cause</v>
      </c>
      <c r="AT2152" s="99" t="s">
        <v>5661</v>
      </c>
      <c r="AU2152" s="99" t="s">
        <v>3554</v>
      </c>
      <c r="AW2152" s="17"/>
      <c r="AX2152" s="17" t="s">
        <v>5536</v>
      </c>
      <c r="AY2152" s="17"/>
      <c r="AZ2152" s="17" t="s">
        <v>5536</v>
      </c>
      <c r="BA2152" s="7"/>
      <c r="BC2152" s="18"/>
      <c r="BD2152" s="18"/>
      <c r="BE2152" s="18"/>
      <c r="BF2152" s="18"/>
      <c r="BG2152" s="18"/>
      <c r="BH2152" s="18"/>
      <c r="BI2152" s="18"/>
      <c r="BJ2152" s="18"/>
      <c r="BK2152" s="18"/>
      <c r="BM2152" s="18"/>
      <c r="BN2152" s="18"/>
      <c r="BO2152" s="18"/>
      <c r="BP2152" s="9" t="s">
        <v>5661</v>
      </c>
      <c r="BQ2152" s="14"/>
      <c r="BR2152" s="102" t="s">
        <v>5536</v>
      </c>
      <c r="BS2152" s="14"/>
      <c r="BT2152" s="14"/>
      <c r="BU2152" s="9"/>
      <c r="BV2152" s="9"/>
      <c r="BW2152" s="9"/>
    </row>
    <row r="2153" spans="1:75" x14ac:dyDescent="0.35">
      <c r="A2153" s="1" t="s">
        <v>3556</v>
      </c>
      <c r="B2153" s="1" t="s">
        <v>3557</v>
      </c>
      <c r="C2153" s="3" t="s">
        <v>31</v>
      </c>
      <c r="D2153" s="1" t="s">
        <v>11</v>
      </c>
      <c r="E2153" s="1" t="s">
        <v>12</v>
      </c>
      <c r="F2153" s="3" t="s">
        <v>31</v>
      </c>
      <c r="G2153" s="1" t="s">
        <v>3556</v>
      </c>
      <c r="H2153" s="30" t="s">
        <v>5587</v>
      </c>
      <c r="I2153" s="27">
        <v>0</v>
      </c>
      <c r="J2153" s="27">
        <v>0</v>
      </c>
      <c r="K2153" s="27">
        <v>0</v>
      </c>
      <c r="L2153" s="27">
        <v>0</v>
      </c>
      <c r="M2153" s="27">
        <v>0</v>
      </c>
      <c r="N2153" s="27">
        <v>0</v>
      </c>
      <c r="O2153" s="27">
        <v>0</v>
      </c>
      <c r="P2153" s="27">
        <v>0</v>
      </c>
      <c r="Q2153" s="27">
        <v>0</v>
      </c>
      <c r="R2153" s="27">
        <v>0</v>
      </c>
      <c r="S2153" s="80">
        <v>0</v>
      </c>
      <c r="T2153" s="80">
        <v>0</v>
      </c>
      <c r="U2153" s="80">
        <v>0</v>
      </c>
      <c r="V2153" s="80">
        <v>0</v>
      </c>
      <c r="W2153" s="80">
        <v>0</v>
      </c>
      <c r="X2153" s="80">
        <v>0</v>
      </c>
      <c r="Y2153" s="80">
        <v>0</v>
      </c>
      <c r="Z2153" s="80">
        <v>0</v>
      </c>
      <c r="AA2153" s="80">
        <v>0</v>
      </c>
      <c r="AB2153" s="80">
        <v>0</v>
      </c>
      <c r="AC2153" s="80"/>
      <c r="AD2153" s="80">
        <v>0</v>
      </c>
      <c r="AE2153" s="80">
        <v>0</v>
      </c>
      <c r="AF2153" s="80">
        <v>0</v>
      </c>
      <c r="AG2153" s="80"/>
      <c r="AH2153" s="80">
        <v>0</v>
      </c>
      <c r="AI2153" s="80">
        <v>0</v>
      </c>
      <c r="AJ2153" s="80">
        <v>0</v>
      </c>
      <c r="AK2153" s="80">
        <v>0</v>
      </c>
      <c r="AL2153" s="80">
        <v>0</v>
      </c>
      <c r="AM2153" s="80">
        <v>0</v>
      </c>
      <c r="AN2153" s="41" t="s">
        <v>5558</v>
      </c>
      <c r="AO2153" s="41"/>
      <c r="AP2153" s="40" t="str" cm="1">
        <f t="array" ref="AP2153">IFERROR(_xlfn.IFS(
AR2153="MPR ISSUE","PDH",
AR2153="BSS Hardware Issue","BSS",
AR2153="Sites strategiques, MLL, Pylone, etc.","ENVTECH",
AR2153="AKTIVCO DEFAUT GE &amp; POWER Cabinet","AKTIVCO",
AR2153="AKTIVCO Coupure ENEO &amp; Baisse de tension","AKTIVCO GRID ONLY",
AR2153="Coupure ENEO &amp; Baisse de tension","IHS GRID ONLY",
AR2153="Defaut GE &amp; POWER Cabinet","IHS",
AR2153="Sharing","Partners",
AR2153="Sites strategiques &amp; DataCenter","SST &amp; DC",
AR2153="Exclu","Exclu",
AR2153="SAT","SAT",
AR2153="SPARE-ISSUE","SPARE-ISSUE",
AR2153="Fiber CAmtel","TRANS_FO_CAMTEL",
AR2153="Fiber AOF","Fiber AOF",
AR2153="Projet OCM (HUAWEI)","TRAVAUX-HUAWEI",
AR2153="Projet OCM (NOKIA)","TRAVAUX-NOKIA",
AR2153="ACCESS-ISSUE","ACCESS-ISSUE",
AR2153="Projet OCM (ZTE, NOKIA, autres projets)","TRAVAUX OCM",
AR2153="No root CAuse","No root cause",
AR2153="ODU HS","PDH",
AR2153="IP &amp; VLAN","PDH",
AR2153="Warehouse HUAWEI","SPARE-ISSUE",
AR2153="SPARE-HS","SPARE-ISSUE",
AR2153="Power Telco","BSS",AR2153="no impacts","no impacts"
),"")</f>
        <v>No root cause</v>
      </c>
      <c r="AQ2153" s="40" t="str" cm="1">
        <f t="array" ref="AQ2153">IFERROR(_xlfn.IFS(
AR2153="MPR ISSUE","TX ISSUE",
AR2153="BSS Hardware Issue","RAN ISSUE",
AR2153="Sites strategiques, MLL, Pylone, etc.","ENVTECH",
AR2153="AKTIVCO DEFAUT GE &amp; POWER Cabinet","POWER ISSUE",
AR2153="AKTIVCO Coupure ENEO &amp; Baisse de tension","POWER ISSUE",
AR2153="Coupure ENEO &amp; Baisse de tension","POWER ISSUE",
AR2153="Defaut GE &amp; POWER Cabinet","POWER ISSUE",
AR2153="Sharing","POWER ISSUE",
AR2153="Sites strategiques &amp; DataCenter","POWER ISSUE",
AR2153="Exclu","Exclu",
AR2153="SAT","TX ISSUE",
AR2153="SPARE-ISSUE","SPARE-ISSUE",
AR2153="Fiber CAmtel","TX ISSUE",
AR2153="Fiber AOF","TX ISSUE",
AR2153="Projet OCM (HUAWEI)","TRAVAUX-HUAWEI",
AR2153="Projet OCM (NOKIA)","TRAVAUX -NOKIA",
AR2153="ACCESS-ISSUE","ACCESS-ISSUE",
AR2153="Projet OCM (ZTE, NOKIA, autres projets)","TRAVAUX OCM",
AR2153="No root CAuse","No root cause",
AR2153="ODU HS","TX ISSUE",
AR2153="IP &amp; VLAN","TX ISSUE",
AR2153="Warehouse HUAWEI","SPARE-ISSUE",
AR2153="SPARE-HS","SPARE-ISSUE",
AR2153="Power Telco","RAN ISSUE",AR2153="no impacts","no impacts"
),"")</f>
        <v>No root cause</v>
      </c>
      <c r="AR2153" s="59" t="s">
        <v>5343</v>
      </c>
      <c r="AS2153" s="40" t="str" cm="1">
        <f t="array" ref="AS2153">IFERROR(_xlfn.IFS(
AR2153="MPR ISSUE","ACTIVE",
AR2153="BSS Hardware Issue","ACTIVE",
AR2153="Sites strategiques, MLL, Pylone, etc.","PASSIVE",
AR2153="AKTIVCO DEFAUT GE &amp; POWER Cabinet","PASSIVE",
AR2153="AKTIVCO Coupure ENEO &amp; Baisse de tension","PASSIVE",
AR2153="Coupure ENEO &amp; Baisse de tension","PASSIVE",
AR2153="Defaut GE &amp; POWER Cabinet","PASSIVE",
AR2153="Sharing","PASSIVE",
AR2153="Sites strategiques &amp; DataCenter","PASSIVE",
AR2153="Exclu","Exclu",
AR2153="SAT","ACTIVE",
AR2153="SPARE-ISSUE","SPARE-ISSUE",
AR2153="Fiber CAmtel","ACTIVE",
AR2153="Fiber AOF","ACTIVE",
AR2153="Projet OCM (HUAWEI)","PLANNED WORKS",
AR2153="Projet OCM (NOKIA)","PLANNED WORKS",
AR2153="ACCESS-ISSUE","ACCESS-ISSUE",
AR2153="Projet OCM (ZTE, NOKIA, autres projets)","PLANNED WORKS",
AR2153="No root CAuse","No root cause",
AR2153="ODU HS","ACTIVE",
AR2153="IP &amp; VLAN","ACTIVE",
AR2153="Warehouse HUAWEI","SPARE-ISSUE",
AR2153="SPARE-HS","SPARE-ISSUE",
AR2153="Power Telco","ACTIVE", AR2153="no impacts","no impacts"
),"")</f>
        <v>No root cause</v>
      </c>
      <c r="AT2153" s="99" t="s">
        <v>5661</v>
      </c>
      <c r="AU2153" s="99" t="s">
        <v>3557</v>
      </c>
      <c r="AW2153" s="17"/>
      <c r="AX2153" s="17" t="s">
        <v>5536</v>
      </c>
      <c r="AY2153" s="17"/>
      <c r="AZ2153" s="17" t="s">
        <v>5536</v>
      </c>
      <c r="BA2153" s="7"/>
      <c r="BC2153" s="18"/>
      <c r="BD2153" s="18"/>
      <c r="BE2153" s="18"/>
      <c r="BF2153" s="18"/>
      <c r="BG2153" s="18"/>
      <c r="BH2153" s="18"/>
      <c r="BI2153" s="18"/>
      <c r="BJ2153" s="18"/>
      <c r="BK2153" s="18"/>
      <c r="BM2153" s="18"/>
      <c r="BN2153" s="18"/>
      <c r="BO2153" s="18"/>
      <c r="BP2153" s="9" t="s">
        <v>5661</v>
      </c>
      <c r="BQ2153" s="14"/>
      <c r="BR2153" s="102" t="s">
        <v>5536</v>
      </c>
      <c r="BS2153" s="14"/>
      <c r="BT2153" s="14"/>
      <c r="BU2153" s="9"/>
      <c r="BV2153" s="9"/>
      <c r="BW2153" s="9"/>
    </row>
    <row r="2154" spans="1:75" x14ac:dyDescent="0.35">
      <c r="A2154" s="1" t="s">
        <v>3558</v>
      </c>
      <c r="B2154" s="8" t="s">
        <v>3559</v>
      </c>
      <c r="C2154" s="3" t="s">
        <v>31</v>
      </c>
      <c r="D2154" s="1" t="s">
        <v>11</v>
      </c>
      <c r="E2154" s="1" t="s">
        <v>12</v>
      </c>
      <c r="F2154" s="3" t="s">
        <v>37</v>
      </c>
      <c r="G2154" s="1" t="s">
        <v>3558</v>
      </c>
      <c r="H2154" s="30" t="s">
        <v>5587</v>
      </c>
      <c r="I2154" s="27">
        <v>0</v>
      </c>
      <c r="J2154" s="27">
        <v>0</v>
      </c>
      <c r="K2154" s="27">
        <v>0</v>
      </c>
      <c r="L2154" s="27">
        <v>0</v>
      </c>
      <c r="M2154" s="27">
        <v>0</v>
      </c>
      <c r="N2154" s="27">
        <v>0</v>
      </c>
      <c r="O2154" s="27">
        <v>0</v>
      </c>
      <c r="P2154" s="27">
        <v>0</v>
      </c>
      <c r="Q2154" s="27">
        <v>0</v>
      </c>
      <c r="R2154" s="27">
        <v>0</v>
      </c>
      <c r="S2154" s="80">
        <v>0</v>
      </c>
      <c r="T2154" s="80">
        <v>0</v>
      </c>
      <c r="U2154" s="80">
        <v>0</v>
      </c>
      <c r="V2154" s="80">
        <v>0</v>
      </c>
      <c r="W2154" s="80">
        <v>0</v>
      </c>
      <c r="X2154" s="80">
        <v>0</v>
      </c>
      <c r="Y2154" s="80">
        <v>0</v>
      </c>
      <c r="Z2154" s="80">
        <v>0</v>
      </c>
      <c r="AA2154" s="80">
        <v>0</v>
      </c>
      <c r="AB2154" s="80">
        <v>0</v>
      </c>
      <c r="AC2154" s="80"/>
      <c r="AD2154" s="80">
        <v>0</v>
      </c>
      <c r="AE2154" s="80">
        <v>0</v>
      </c>
      <c r="AF2154" s="80">
        <v>0</v>
      </c>
      <c r="AG2154" s="80"/>
      <c r="AH2154" s="80">
        <v>0</v>
      </c>
      <c r="AI2154" s="80">
        <v>0</v>
      </c>
      <c r="AJ2154" s="80">
        <v>0</v>
      </c>
      <c r="AK2154" s="80">
        <v>0</v>
      </c>
      <c r="AL2154" s="80">
        <v>0</v>
      </c>
      <c r="AM2154" s="80">
        <v>0</v>
      </c>
      <c r="AN2154" s="41" t="s">
        <v>5558</v>
      </c>
      <c r="AO2154" s="41"/>
      <c r="AP2154" s="40" t="str" cm="1">
        <f t="array" ref="AP2154">IFERROR(_xlfn.IFS(
AR2154="MPR ISSUE","PDH",
AR2154="BSS Hardware Issue","BSS",
AR2154="Sites strategiques, MLL, Pylone, etc.","ENVTECH",
AR2154="AKTIVCO DEFAUT GE &amp; POWER Cabinet","AKTIVCO",
AR2154="AKTIVCO Coupure ENEO &amp; Baisse de tension","AKTIVCO GRID ONLY",
AR2154="Coupure ENEO &amp; Baisse de tension","IHS GRID ONLY",
AR2154="Defaut GE &amp; POWER Cabinet","IHS",
AR2154="Sharing","Partners",
AR2154="Sites strategiques &amp; DataCenter","SST &amp; DC",
AR2154="Exclu","Exclu",
AR2154="SAT","SAT",
AR2154="SPARE-ISSUE","SPARE-ISSUE",
AR2154="Fiber CAmtel","TRANS_FO_CAMTEL",
AR2154="Fiber AOF","Fiber AOF",
AR2154="Projet OCM (HUAWEI)","TRAVAUX-HUAWEI",
AR2154="Projet OCM (NOKIA)","TRAVAUX-NOKIA",
AR2154="ACCESS-ISSUE","ACCESS-ISSUE",
AR2154="Projet OCM (ZTE, NOKIA, autres projets)","TRAVAUX OCM",
AR2154="No root CAuse","No root cause",
AR2154="ODU HS","PDH",
AR2154="IP &amp; VLAN","PDH",
AR2154="Warehouse HUAWEI","SPARE-ISSUE",
AR2154="SPARE-HS","SPARE-ISSUE",
AR2154="Power Telco","BSS",AR2154="no impacts","no impacts"
),"")</f>
        <v>No root cause</v>
      </c>
      <c r="AQ2154" s="40" t="str" cm="1">
        <f t="array" ref="AQ2154">IFERROR(_xlfn.IFS(
AR2154="MPR ISSUE","TX ISSUE",
AR2154="BSS Hardware Issue","RAN ISSUE",
AR2154="Sites strategiques, MLL, Pylone, etc.","ENVTECH",
AR2154="AKTIVCO DEFAUT GE &amp; POWER Cabinet","POWER ISSUE",
AR2154="AKTIVCO Coupure ENEO &amp; Baisse de tension","POWER ISSUE",
AR2154="Coupure ENEO &amp; Baisse de tension","POWER ISSUE",
AR2154="Defaut GE &amp; POWER Cabinet","POWER ISSUE",
AR2154="Sharing","POWER ISSUE",
AR2154="Sites strategiques &amp; DataCenter","POWER ISSUE",
AR2154="Exclu","Exclu",
AR2154="SAT","TX ISSUE",
AR2154="SPARE-ISSUE","SPARE-ISSUE",
AR2154="Fiber CAmtel","TX ISSUE",
AR2154="Fiber AOF","TX ISSUE",
AR2154="Projet OCM (HUAWEI)","TRAVAUX-HUAWEI",
AR2154="Projet OCM (NOKIA)","TRAVAUX -NOKIA",
AR2154="ACCESS-ISSUE","ACCESS-ISSUE",
AR2154="Projet OCM (ZTE, NOKIA, autres projets)","TRAVAUX OCM",
AR2154="No root CAuse","No root cause",
AR2154="ODU HS","TX ISSUE",
AR2154="IP &amp; VLAN","TX ISSUE",
AR2154="Warehouse HUAWEI","SPARE-ISSUE",
AR2154="SPARE-HS","SPARE-ISSUE",
AR2154="Power Telco","RAN ISSUE",AR2154="no impacts","no impacts"
),"")</f>
        <v>No root cause</v>
      </c>
      <c r="AR2154" s="59" t="s">
        <v>5343</v>
      </c>
      <c r="AS2154" s="40" t="str" cm="1">
        <f t="array" ref="AS2154">IFERROR(_xlfn.IFS(
AR2154="MPR ISSUE","ACTIVE",
AR2154="BSS Hardware Issue","ACTIVE",
AR2154="Sites strategiques, MLL, Pylone, etc.","PASSIVE",
AR2154="AKTIVCO DEFAUT GE &amp; POWER Cabinet","PASSIVE",
AR2154="AKTIVCO Coupure ENEO &amp; Baisse de tension","PASSIVE",
AR2154="Coupure ENEO &amp; Baisse de tension","PASSIVE",
AR2154="Defaut GE &amp; POWER Cabinet","PASSIVE",
AR2154="Sharing","PASSIVE",
AR2154="Sites strategiques &amp; DataCenter","PASSIVE",
AR2154="Exclu","Exclu",
AR2154="SAT","ACTIVE",
AR2154="SPARE-ISSUE","SPARE-ISSUE",
AR2154="Fiber CAmtel","ACTIVE",
AR2154="Fiber AOF","ACTIVE",
AR2154="Projet OCM (HUAWEI)","PLANNED WORKS",
AR2154="Projet OCM (NOKIA)","PLANNED WORKS",
AR2154="ACCESS-ISSUE","ACCESS-ISSUE",
AR2154="Projet OCM (ZTE, NOKIA, autres projets)","PLANNED WORKS",
AR2154="No root CAuse","No root cause",
AR2154="ODU HS","ACTIVE",
AR2154="IP &amp; VLAN","ACTIVE",
AR2154="Warehouse HUAWEI","SPARE-ISSUE",
AR2154="SPARE-HS","SPARE-ISSUE",
AR2154="Power Telco","ACTIVE", AR2154="no impacts","no impacts"
),"")</f>
        <v>No root cause</v>
      </c>
      <c r="AT2154" s="99" t="s">
        <v>5661</v>
      </c>
      <c r="AU2154" s="99" t="s">
        <v>3559</v>
      </c>
      <c r="AW2154" s="17"/>
      <c r="AX2154" s="17" t="s">
        <v>5536</v>
      </c>
      <c r="AY2154" s="17"/>
      <c r="AZ2154" s="17" t="s">
        <v>5536</v>
      </c>
      <c r="BA2154" s="7"/>
      <c r="BC2154" s="18"/>
      <c r="BD2154" s="18"/>
      <c r="BE2154" s="18"/>
      <c r="BF2154" s="18"/>
      <c r="BG2154" s="18"/>
      <c r="BH2154" s="18"/>
      <c r="BI2154" s="18"/>
      <c r="BJ2154" s="18"/>
      <c r="BK2154" s="18"/>
      <c r="BM2154" s="18"/>
      <c r="BN2154" s="18"/>
      <c r="BO2154" s="18"/>
      <c r="BP2154" s="9" t="s">
        <v>5661</v>
      </c>
      <c r="BQ2154" s="14"/>
      <c r="BR2154" s="102" t="s">
        <v>5536</v>
      </c>
      <c r="BS2154" s="14"/>
      <c r="BT2154" s="14"/>
      <c r="BU2154" s="9"/>
      <c r="BV2154" s="9"/>
      <c r="BW2154" s="9"/>
    </row>
    <row r="2155" spans="1:75" x14ac:dyDescent="0.35">
      <c r="A2155" s="1" t="s">
        <v>3561</v>
      </c>
      <c r="B2155" s="8" t="s">
        <v>3562</v>
      </c>
      <c r="C2155" s="3" t="s">
        <v>31</v>
      </c>
      <c r="D2155" s="1"/>
      <c r="E2155" s="1"/>
      <c r="F2155" s="3" t="s">
        <v>31</v>
      </c>
      <c r="G2155" s="1" t="s">
        <v>3524</v>
      </c>
      <c r="H2155" s="30" t="s">
        <v>5587</v>
      </c>
      <c r="I2155" s="27">
        <v>0</v>
      </c>
      <c r="J2155" s="27">
        <v>0</v>
      </c>
      <c r="K2155" s="27">
        <v>0</v>
      </c>
      <c r="L2155" s="27">
        <v>0</v>
      </c>
      <c r="M2155" s="27">
        <v>0</v>
      </c>
      <c r="N2155" s="27">
        <v>0</v>
      </c>
      <c r="O2155" s="27">
        <v>0</v>
      </c>
      <c r="P2155" s="27">
        <v>0</v>
      </c>
      <c r="Q2155" s="27">
        <v>0</v>
      </c>
      <c r="R2155" s="27">
        <v>0</v>
      </c>
      <c r="S2155" s="80">
        <v>0</v>
      </c>
      <c r="T2155" s="80">
        <v>0</v>
      </c>
      <c r="U2155" s="80">
        <v>0</v>
      </c>
      <c r="V2155" s="80">
        <v>0</v>
      </c>
      <c r="W2155" s="80">
        <v>0</v>
      </c>
      <c r="X2155" s="80">
        <v>0</v>
      </c>
      <c r="Y2155" s="80">
        <v>0</v>
      </c>
      <c r="Z2155" s="80">
        <v>0</v>
      </c>
      <c r="AA2155" s="80">
        <v>0</v>
      </c>
      <c r="AB2155" s="80">
        <v>0</v>
      </c>
      <c r="AC2155" s="80"/>
      <c r="AD2155" s="80">
        <v>0</v>
      </c>
      <c r="AE2155" s="80">
        <v>0</v>
      </c>
      <c r="AF2155" s="80">
        <v>0</v>
      </c>
      <c r="AG2155" s="80"/>
      <c r="AH2155" s="80">
        <v>0</v>
      </c>
      <c r="AI2155" s="80">
        <v>0</v>
      </c>
      <c r="AJ2155" s="80">
        <v>0</v>
      </c>
      <c r="AK2155" s="80">
        <v>0</v>
      </c>
      <c r="AL2155" s="80">
        <v>0</v>
      </c>
      <c r="AM2155" s="80">
        <v>0</v>
      </c>
      <c r="AN2155" s="41" t="s">
        <v>5558</v>
      </c>
      <c r="AO2155" s="41"/>
      <c r="AP2155" s="40" t="str" cm="1">
        <f t="array" ref="AP2155">IFERROR(_xlfn.IFS(
AR2155="MPR ISSUE","PDH",
AR2155="BSS Hardware Issue","BSS",
AR2155="Sites strategiques, MLL, Pylone, etc.","ENVTECH",
AR2155="AKTIVCO DEFAUT GE &amp; POWER Cabinet","AKTIVCO",
AR2155="AKTIVCO Coupure ENEO &amp; Baisse de tension","AKTIVCO GRID ONLY",
AR2155="Coupure ENEO &amp; Baisse de tension","IHS GRID ONLY",
AR2155="Defaut GE &amp; POWER Cabinet","IHS",
AR2155="Sharing","Partners",
AR2155="Sites strategiques &amp; DataCenter","SST &amp; DC",
AR2155="Exclu","Exclu",
AR2155="SAT","SAT",
AR2155="SPARE-ISSUE","SPARE-ISSUE",
AR2155="Fiber CAmtel","TRANS_FO_CAMTEL",
AR2155="Fiber AOF","Fiber AOF",
AR2155="Projet OCM (HUAWEI)","TRAVAUX-HUAWEI",
AR2155="Projet OCM (NOKIA)","TRAVAUX-NOKIA",
AR2155="ACCESS-ISSUE","ACCESS-ISSUE",
AR2155="Projet OCM (ZTE, NOKIA, autres projets)","TRAVAUX OCM",
AR2155="No root CAuse","No root cause",
AR2155="ODU HS","PDH",
AR2155="IP &amp; VLAN","PDH",
AR2155="Warehouse HUAWEI","SPARE-ISSUE",
AR2155="SPARE-HS","SPARE-ISSUE",
AR2155="Power Telco","BSS",AR2155="no impacts","no impacts"
),"")</f>
        <v>No root cause</v>
      </c>
      <c r="AQ2155" s="40" t="str" cm="1">
        <f t="array" ref="AQ2155">IFERROR(_xlfn.IFS(
AR2155="MPR ISSUE","TX ISSUE",
AR2155="BSS Hardware Issue","RAN ISSUE",
AR2155="Sites strategiques, MLL, Pylone, etc.","ENVTECH",
AR2155="AKTIVCO DEFAUT GE &amp; POWER Cabinet","POWER ISSUE",
AR2155="AKTIVCO Coupure ENEO &amp; Baisse de tension","POWER ISSUE",
AR2155="Coupure ENEO &amp; Baisse de tension","POWER ISSUE",
AR2155="Defaut GE &amp; POWER Cabinet","POWER ISSUE",
AR2155="Sharing","POWER ISSUE",
AR2155="Sites strategiques &amp; DataCenter","POWER ISSUE",
AR2155="Exclu","Exclu",
AR2155="SAT","TX ISSUE",
AR2155="SPARE-ISSUE","SPARE-ISSUE",
AR2155="Fiber CAmtel","TX ISSUE",
AR2155="Fiber AOF","TX ISSUE",
AR2155="Projet OCM (HUAWEI)","TRAVAUX-HUAWEI",
AR2155="Projet OCM (NOKIA)","TRAVAUX -NOKIA",
AR2155="ACCESS-ISSUE","ACCESS-ISSUE",
AR2155="Projet OCM (ZTE, NOKIA, autres projets)","TRAVAUX OCM",
AR2155="No root CAuse","No root cause",
AR2155="ODU HS","TX ISSUE",
AR2155="IP &amp; VLAN","TX ISSUE",
AR2155="Warehouse HUAWEI","SPARE-ISSUE",
AR2155="SPARE-HS","SPARE-ISSUE",
AR2155="Power Telco","RAN ISSUE",AR2155="no impacts","no impacts"
),"")</f>
        <v>No root cause</v>
      </c>
      <c r="AR2155" s="59" t="s">
        <v>5343</v>
      </c>
      <c r="AS2155" s="40" t="str" cm="1">
        <f t="array" ref="AS2155">IFERROR(_xlfn.IFS(
AR2155="MPR ISSUE","ACTIVE",
AR2155="BSS Hardware Issue","ACTIVE",
AR2155="Sites strategiques, MLL, Pylone, etc.","PASSIVE",
AR2155="AKTIVCO DEFAUT GE &amp; POWER Cabinet","PASSIVE",
AR2155="AKTIVCO Coupure ENEO &amp; Baisse de tension","PASSIVE",
AR2155="Coupure ENEO &amp; Baisse de tension","PASSIVE",
AR2155="Defaut GE &amp; POWER Cabinet","PASSIVE",
AR2155="Sharing","PASSIVE",
AR2155="Sites strategiques &amp; DataCenter","PASSIVE",
AR2155="Exclu","Exclu",
AR2155="SAT","ACTIVE",
AR2155="SPARE-ISSUE","SPARE-ISSUE",
AR2155="Fiber CAmtel","ACTIVE",
AR2155="Fiber AOF","ACTIVE",
AR2155="Projet OCM (HUAWEI)","PLANNED WORKS",
AR2155="Projet OCM (NOKIA)","PLANNED WORKS",
AR2155="ACCESS-ISSUE","ACCESS-ISSUE",
AR2155="Projet OCM (ZTE, NOKIA, autres projets)","PLANNED WORKS",
AR2155="No root CAuse","No root cause",
AR2155="ODU HS","ACTIVE",
AR2155="IP &amp; VLAN","ACTIVE",
AR2155="Warehouse HUAWEI","SPARE-ISSUE",
AR2155="SPARE-HS","SPARE-ISSUE",
AR2155="Power Telco","ACTIVE", AR2155="no impacts","no impacts"
),"")</f>
        <v>No root cause</v>
      </c>
      <c r="AT2155" s="99" t="s">
        <v>5661</v>
      </c>
      <c r="AU2155" s="99" t="s">
        <v>3562</v>
      </c>
      <c r="AW2155" s="17"/>
      <c r="AX2155" s="17" t="s">
        <v>5536</v>
      </c>
      <c r="AY2155" s="17"/>
      <c r="AZ2155" s="17" t="s">
        <v>5536</v>
      </c>
      <c r="BA2155" s="7"/>
      <c r="BC2155" s="18"/>
      <c r="BD2155" s="18"/>
      <c r="BE2155" s="18"/>
      <c r="BF2155" s="18"/>
      <c r="BG2155" s="18"/>
      <c r="BH2155" s="18"/>
      <c r="BI2155" s="18"/>
      <c r="BJ2155" s="18"/>
      <c r="BK2155" s="18"/>
      <c r="BM2155" s="18"/>
      <c r="BN2155" s="18"/>
      <c r="BO2155" s="18"/>
      <c r="BP2155" s="9" t="s">
        <v>5661</v>
      </c>
      <c r="BQ2155" s="14"/>
      <c r="BR2155" s="102" t="s">
        <v>5536</v>
      </c>
      <c r="BS2155" s="14"/>
      <c r="BT2155" s="14"/>
      <c r="BU2155" s="9"/>
      <c r="BV2155" s="9"/>
      <c r="BW2155" s="9"/>
    </row>
    <row r="2156" spans="1:75" x14ac:dyDescent="0.35">
      <c r="A2156" s="1" t="s">
        <v>3563</v>
      </c>
      <c r="B2156" s="8" t="s">
        <v>3564</v>
      </c>
      <c r="C2156" s="3" t="s">
        <v>37</v>
      </c>
      <c r="D2156" s="1" t="s">
        <v>21</v>
      </c>
      <c r="E2156" s="1" t="s">
        <v>562</v>
      </c>
      <c r="F2156" s="3" t="s">
        <v>69</v>
      </c>
      <c r="G2156" s="1" t="s">
        <v>3563</v>
      </c>
      <c r="H2156" s="30" t="s">
        <v>5587</v>
      </c>
      <c r="I2156" s="27">
        <v>0</v>
      </c>
      <c r="J2156" s="27">
        <v>0</v>
      </c>
      <c r="K2156" s="27">
        <v>0</v>
      </c>
      <c r="L2156" s="27">
        <v>0</v>
      </c>
      <c r="M2156" s="27">
        <v>0</v>
      </c>
      <c r="N2156" s="27">
        <v>0</v>
      </c>
      <c r="O2156" s="27">
        <v>0</v>
      </c>
      <c r="P2156" s="27">
        <v>0</v>
      </c>
      <c r="Q2156" s="27">
        <v>0</v>
      </c>
      <c r="R2156" s="27">
        <v>0</v>
      </c>
      <c r="S2156" s="80">
        <v>0</v>
      </c>
      <c r="T2156" s="80">
        <v>0</v>
      </c>
      <c r="U2156" s="80">
        <v>0</v>
      </c>
      <c r="V2156" s="80">
        <v>0</v>
      </c>
      <c r="W2156" s="80">
        <v>0</v>
      </c>
      <c r="X2156" s="80">
        <v>0</v>
      </c>
      <c r="Y2156" s="80">
        <v>0</v>
      </c>
      <c r="Z2156" s="80">
        <v>0</v>
      </c>
      <c r="AA2156" s="80">
        <v>0</v>
      </c>
      <c r="AB2156" s="80">
        <v>0</v>
      </c>
      <c r="AC2156" s="80"/>
      <c r="AD2156" s="80">
        <v>0</v>
      </c>
      <c r="AE2156" s="80">
        <v>0</v>
      </c>
      <c r="AF2156" s="80">
        <v>0</v>
      </c>
      <c r="AG2156" s="80"/>
      <c r="AH2156" s="80">
        <v>0</v>
      </c>
      <c r="AI2156" s="80">
        <v>0</v>
      </c>
      <c r="AJ2156" s="80">
        <v>0</v>
      </c>
      <c r="AK2156" s="80">
        <v>0</v>
      </c>
      <c r="AL2156" s="80">
        <v>0</v>
      </c>
      <c r="AM2156" s="80">
        <v>0</v>
      </c>
      <c r="AN2156" s="41" t="s">
        <v>5558</v>
      </c>
      <c r="AO2156" s="41"/>
      <c r="AP2156" s="40" t="str" cm="1">
        <f t="array" ref="AP2156">IFERROR(_xlfn.IFS(
AR2156="MPR ISSUE","PDH",
AR2156="BSS Hardware Issue","BSS",
AR2156="Sites strategiques, MLL, Pylone, etc.","ENVTECH",
AR2156="AKTIVCO DEFAUT GE &amp; POWER Cabinet","AKTIVCO",
AR2156="AKTIVCO Coupure ENEO &amp; Baisse de tension","AKTIVCO GRID ONLY",
AR2156="Coupure ENEO &amp; Baisse de tension","IHS GRID ONLY",
AR2156="Defaut GE &amp; POWER Cabinet","IHS",
AR2156="Sharing","Partners",
AR2156="Sites strategiques &amp; DataCenter","SST &amp; DC",
AR2156="Exclu","Exclu",
AR2156="SAT","SAT",
AR2156="SPARE-ISSUE","SPARE-ISSUE",
AR2156="Fiber CAmtel","TRANS_FO_CAMTEL",
AR2156="Fiber AOF","Fiber AOF",
AR2156="Projet OCM (HUAWEI)","TRAVAUX-HUAWEI",
AR2156="Projet OCM (NOKIA)","TRAVAUX-NOKIA",
AR2156="ACCESS-ISSUE","ACCESS-ISSUE",
AR2156="Projet OCM (ZTE, NOKIA, autres projets)","TRAVAUX OCM",
AR2156="No root CAuse","No root cause",
AR2156="ODU HS","PDH",
AR2156="IP &amp; VLAN","PDH",
AR2156="Warehouse HUAWEI","SPARE-ISSUE",
AR2156="SPARE-HS","SPARE-ISSUE",
AR2156="Power Telco","BSS",AR2156="no impacts","no impacts"
),"")</f>
        <v>No root cause</v>
      </c>
      <c r="AQ2156" s="40" t="str" cm="1">
        <f t="array" ref="AQ2156">IFERROR(_xlfn.IFS(
AR2156="MPR ISSUE","TX ISSUE",
AR2156="BSS Hardware Issue","RAN ISSUE",
AR2156="Sites strategiques, MLL, Pylone, etc.","ENVTECH",
AR2156="AKTIVCO DEFAUT GE &amp; POWER Cabinet","POWER ISSUE",
AR2156="AKTIVCO Coupure ENEO &amp; Baisse de tension","POWER ISSUE",
AR2156="Coupure ENEO &amp; Baisse de tension","POWER ISSUE",
AR2156="Defaut GE &amp; POWER Cabinet","POWER ISSUE",
AR2156="Sharing","POWER ISSUE",
AR2156="Sites strategiques &amp; DataCenter","POWER ISSUE",
AR2156="Exclu","Exclu",
AR2156="SAT","TX ISSUE",
AR2156="SPARE-ISSUE","SPARE-ISSUE",
AR2156="Fiber CAmtel","TX ISSUE",
AR2156="Fiber AOF","TX ISSUE",
AR2156="Projet OCM (HUAWEI)","TRAVAUX-HUAWEI",
AR2156="Projet OCM (NOKIA)","TRAVAUX -NOKIA",
AR2156="ACCESS-ISSUE","ACCESS-ISSUE",
AR2156="Projet OCM (ZTE, NOKIA, autres projets)","TRAVAUX OCM",
AR2156="No root CAuse","No root cause",
AR2156="ODU HS","TX ISSUE",
AR2156="IP &amp; VLAN","TX ISSUE",
AR2156="Warehouse HUAWEI","SPARE-ISSUE",
AR2156="SPARE-HS","SPARE-ISSUE",
AR2156="Power Telco","RAN ISSUE",AR2156="no impacts","no impacts"
),"")</f>
        <v>No root cause</v>
      </c>
      <c r="AR2156" s="59" t="s">
        <v>5343</v>
      </c>
      <c r="AS2156" s="40" t="str" cm="1">
        <f t="array" ref="AS2156">IFERROR(_xlfn.IFS(
AR2156="MPR ISSUE","ACTIVE",
AR2156="BSS Hardware Issue","ACTIVE",
AR2156="Sites strategiques, MLL, Pylone, etc.","PASSIVE",
AR2156="AKTIVCO DEFAUT GE &amp; POWER Cabinet","PASSIVE",
AR2156="AKTIVCO Coupure ENEO &amp; Baisse de tension","PASSIVE",
AR2156="Coupure ENEO &amp; Baisse de tension","PASSIVE",
AR2156="Defaut GE &amp; POWER Cabinet","PASSIVE",
AR2156="Sharing","PASSIVE",
AR2156="Sites strategiques &amp; DataCenter","PASSIVE",
AR2156="Exclu","Exclu",
AR2156="SAT","ACTIVE",
AR2156="SPARE-ISSUE","SPARE-ISSUE",
AR2156="Fiber CAmtel","ACTIVE",
AR2156="Fiber AOF","ACTIVE",
AR2156="Projet OCM (HUAWEI)","PLANNED WORKS",
AR2156="Projet OCM (NOKIA)","PLANNED WORKS",
AR2156="ACCESS-ISSUE","ACCESS-ISSUE",
AR2156="Projet OCM (ZTE, NOKIA, autres projets)","PLANNED WORKS",
AR2156="No root CAuse","No root cause",
AR2156="ODU HS","ACTIVE",
AR2156="IP &amp; VLAN","ACTIVE",
AR2156="Warehouse HUAWEI","SPARE-ISSUE",
AR2156="SPARE-HS","SPARE-ISSUE",
AR2156="Power Telco","ACTIVE", AR2156="no impacts","no impacts"
),"")</f>
        <v>No root cause</v>
      </c>
      <c r="AT2156" s="99" t="s">
        <v>5661</v>
      </c>
      <c r="AU2156" s="99" t="s">
        <v>3564</v>
      </c>
      <c r="AW2156" s="17"/>
      <c r="AX2156" s="17" t="s">
        <v>5536</v>
      </c>
      <c r="AY2156" s="17"/>
      <c r="AZ2156" s="17" t="s">
        <v>5536</v>
      </c>
      <c r="BA2156" s="7"/>
      <c r="BC2156" s="18"/>
      <c r="BD2156" s="18"/>
      <c r="BE2156" s="18"/>
      <c r="BF2156" s="18"/>
      <c r="BG2156" s="18"/>
      <c r="BH2156" s="18"/>
      <c r="BI2156" s="18"/>
      <c r="BJ2156" s="18"/>
      <c r="BK2156" s="18"/>
      <c r="BM2156" s="18"/>
      <c r="BN2156" s="18"/>
      <c r="BO2156" s="18"/>
      <c r="BP2156" s="9" t="s">
        <v>5661</v>
      </c>
      <c r="BQ2156" s="14"/>
      <c r="BR2156" s="102" t="s">
        <v>5536</v>
      </c>
      <c r="BS2156" s="14"/>
      <c r="BT2156" s="14"/>
      <c r="BU2156" s="9"/>
      <c r="BV2156" s="9"/>
      <c r="BW2156" s="9"/>
    </row>
    <row r="2157" spans="1:75" x14ac:dyDescent="0.35">
      <c r="A2157" s="1" t="s">
        <v>3565</v>
      </c>
      <c r="B2157" s="8" t="s">
        <v>3566</v>
      </c>
      <c r="C2157" s="3" t="s">
        <v>37</v>
      </c>
      <c r="D2157" s="1" t="s">
        <v>11</v>
      </c>
      <c r="E2157" s="1" t="s">
        <v>318</v>
      </c>
      <c r="F2157" s="3" t="s">
        <v>69</v>
      </c>
      <c r="G2157" s="1" t="s">
        <v>3567</v>
      </c>
      <c r="H2157" s="30" t="s">
        <v>5587</v>
      </c>
      <c r="I2157" s="27">
        <v>0</v>
      </c>
      <c r="J2157" s="27">
        <v>0</v>
      </c>
      <c r="K2157" s="27">
        <v>0</v>
      </c>
      <c r="L2157" s="27">
        <v>0</v>
      </c>
      <c r="M2157" s="27">
        <v>0</v>
      </c>
      <c r="N2157" s="27">
        <v>0</v>
      </c>
      <c r="O2157" s="27">
        <v>0</v>
      </c>
      <c r="P2157" s="27">
        <v>0</v>
      </c>
      <c r="Q2157" s="27">
        <v>0</v>
      </c>
      <c r="R2157" s="27">
        <v>0</v>
      </c>
      <c r="S2157" s="80">
        <v>0</v>
      </c>
      <c r="T2157" s="80">
        <v>0</v>
      </c>
      <c r="U2157" s="80">
        <v>0</v>
      </c>
      <c r="V2157" s="80">
        <v>0</v>
      </c>
      <c r="W2157" s="80">
        <v>0</v>
      </c>
      <c r="X2157" s="80">
        <v>0</v>
      </c>
      <c r="Y2157" s="80">
        <v>0</v>
      </c>
      <c r="Z2157" s="80">
        <v>0</v>
      </c>
      <c r="AA2157" s="80">
        <v>0</v>
      </c>
      <c r="AB2157" s="80">
        <v>0</v>
      </c>
      <c r="AC2157" s="80"/>
      <c r="AD2157" s="80">
        <v>0</v>
      </c>
      <c r="AE2157" s="80">
        <v>0</v>
      </c>
      <c r="AF2157" s="80">
        <v>0</v>
      </c>
      <c r="AG2157" s="80"/>
      <c r="AH2157" s="80">
        <v>0</v>
      </c>
      <c r="AI2157" s="80">
        <v>0</v>
      </c>
      <c r="AJ2157" s="80">
        <v>0</v>
      </c>
      <c r="AK2157" s="80">
        <v>0</v>
      </c>
      <c r="AL2157" s="80">
        <v>0</v>
      </c>
      <c r="AM2157" s="80">
        <v>0</v>
      </c>
      <c r="AN2157" s="41" t="s">
        <v>5558</v>
      </c>
      <c r="AO2157" s="41"/>
      <c r="AP2157" s="40" t="str" cm="1">
        <f t="array" ref="AP2157">IFERROR(_xlfn.IFS(
AR2157="MPR ISSUE","PDH",
AR2157="BSS Hardware Issue","BSS",
AR2157="Sites strategiques, MLL, Pylone, etc.","ENVTECH",
AR2157="AKTIVCO DEFAUT GE &amp; POWER Cabinet","AKTIVCO",
AR2157="AKTIVCO Coupure ENEO &amp; Baisse de tension","AKTIVCO GRID ONLY",
AR2157="Coupure ENEO &amp; Baisse de tension","IHS GRID ONLY",
AR2157="Defaut GE &amp; POWER Cabinet","IHS",
AR2157="Sharing","Partners",
AR2157="Sites strategiques &amp; DataCenter","SST &amp; DC",
AR2157="Exclu","Exclu",
AR2157="SAT","SAT",
AR2157="SPARE-ISSUE","SPARE-ISSUE",
AR2157="Fiber CAmtel","TRANS_FO_CAMTEL",
AR2157="Fiber AOF","Fiber AOF",
AR2157="Projet OCM (HUAWEI)","TRAVAUX-HUAWEI",
AR2157="Projet OCM (NOKIA)","TRAVAUX-NOKIA",
AR2157="ACCESS-ISSUE","ACCESS-ISSUE",
AR2157="Projet OCM (ZTE, NOKIA, autres projets)","TRAVAUX OCM",
AR2157="No root CAuse","No root cause",
AR2157="ODU HS","PDH",
AR2157="IP &amp; VLAN","PDH",
AR2157="Warehouse HUAWEI","SPARE-ISSUE",
AR2157="SPARE-HS","SPARE-ISSUE",
AR2157="Power Telco","BSS",AR2157="no impacts","no impacts"
),"")</f>
        <v>No root cause</v>
      </c>
      <c r="AQ2157" s="40" t="str" cm="1">
        <f t="array" ref="AQ2157">IFERROR(_xlfn.IFS(
AR2157="MPR ISSUE","TX ISSUE",
AR2157="BSS Hardware Issue","RAN ISSUE",
AR2157="Sites strategiques, MLL, Pylone, etc.","ENVTECH",
AR2157="AKTIVCO DEFAUT GE &amp; POWER Cabinet","POWER ISSUE",
AR2157="AKTIVCO Coupure ENEO &amp; Baisse de tension","POWER ISSUE",
AR2157="Coupure ENEO &amp; Baisse de tension","POWER ISSUE",
AR2157="Defaut GE &amp; POWER Cabinet","POWER ISSUE",
AR2157="Sharing","POWER ISSUE",
AR2157="Sites strategiques &amp; DataCenter","POWER ISSUE",
AR2157="Exclu","Exclu",
AR2157="SAT","TX ISSUE",
AR2157="SPARE-ISSUE","SPARE-ISSUE",
AR2157="Fiber CAmtel","TX ISSUE",
AR2157="Fiber AOF","TX ISSUE",
AR2157="Projet OCM (HUAWEI)","TRAVAUX-HUAWEI",
AR2157="Projet OCM (NOKIA)","TRAVAUX -NOKIA",
AR2157="ACCESS-ISSUE","ACCESS-ISSUE",
AR2157="Projet OCM (ZTE, NOKIA, autres projets)","TRAVAUX OCM",
AR2157="No root CAuse","No root cause",
AR2157="ODU HS","TX ISSUE",
AR2157="IP &amp; VLAN","TX ISSUE",
AR2157="Warehouse HUAWEI","SPARE-ISSUE",
AR2157="SPARE-HS","SPARE-ISSUE",
AR2157="Power Telco","RAN ISSUE",AR2157="no impacts","no impacts"
),"")</f>
        <v>No root cause</v>
      </c>
      <c r="AR2157" s="59" t="s">
        <v>5343</v>
      </c>
      <c r="AS2157" s="40" t="str" cm="1">
        <f t="array" ref="AS2157">IFERROR(_xlfn.IFS(
AR2157="MPR ISSUE","ACTIVE",
AR2157="BSS Hardware Issue","ACTIVE",
AR2157="Sites strategiques, MLL, Pylone, etc.","PASSIVE",
AR2157="AKTIVCO DEFAUT GE &amp; POWER Cabinet","PASSIVE",
AR2157="AKTIVCO Coupure ENEO &amp; Baisse de tension","PASSIVE",
AR2157="Coupure ENEO &amp; Baisse de tension","PASSIVE",
AR2157="Defaut GE &amp; POWER Cabinet","PASSIVE",
AR2157="Sharing","PASSIVE",
AR2157="Sites strategiques &amp; DataCenter","PASSIVE",
AR2157="Exclu","Exclu",
AR2157="SAT","ACTIVE",
AR2157="SPARE-ISSUE","SPARE-ISSUE",
AR2157="Fiber CAmtel","ACTIVE",
AR2157="Fiber AOF","ACTIVE",
AR2157="Projet OCM (HUAWEI)","PLANNED WORKS",
AR2157="Projet OCM (NOKIA)","PLANNED WORKS",
AR2157="ACCESS-ISSUE","ACCESS-ISSUE",
AR2157="Projet OCM (ZTE, NOKIA, autres projets)","PLANNED WORKS",
AR2157="No root CAuse","No root cause",
AR2157="ODU HS","ACTIVE",
AR2157="IP &amp; VLAN","ACTIVE",
AR2157="Warehouse HUAWEI","SPARE-ISSUE",
AR2157="SPARE-HS","SPARE-ISSUE",
AR2157="Power Telco","ACTIVE", AR2157="no impacts","no impacts"
),"")</f>
        <v>No root cause</v>
      </c>
      <c r="AT2157" s="99" t="s">
        <v>5661</v>
      </c>
      <c r="AU2157" s="99" t="s">
        <v>3566</v>
      </c>
      <c r="AW2157" s="17"/>
      <c r="AX2157" s="17" t="s">
        <v>5536</v>
      </c>
      <c r="AY2157" s="17"/>
      <c r="AZ2157" s="17" t="s">
        <v>5536</v>
      </c>
      <c r="BA2157" s="7"/>
      <c r="BC2157" s="18"/>
      <c r="BD2157" s="18"/>
      <c r="BE2157" s="18"/>
      <c r="BF2157" s="18"/>
      <c r="BG2157" s="18"/>
      <c r="BH2157" s="18"/>
      <c r="BI2157" s="18"/>
      <c r="BJ2157" s="18"/>
      <c r="BK2157" s="18"/>
      <c r="BM2157" s="18"/>
      <c r="BN2157" s="18"/>
      <c r="BO2157" s="18"/>
      <c r="BP2157" s="9" t="s">
        <v>5661</v>
      </c>
      <c r="BQ2157" s="14"/>
      <c r="BR2157" s="102" t="s">
        <v>5536</v>
      </c>
      <c r="BS2157" s="14"/>
      <c r="BT2157" s="14"/>
      <c r="BU2157" s="9"/>
      <c r="BV2157" s="9"/>
      <c r="BW2157" s="9"/>
    </row>
    <row r="2158" spans="1:75" x14ac:dyDescent="0.35">
      <c r="A2158" s="1" t="s">
        <v>3568</v>
      </c>
      <c r="B2158" s="1" t="s">
        <v>3569</v>
      </c>
      <c r="C2158" s="3" t="s">
        <v>37</v>
      </c>
      <c r="D2158" s="1" t="s">
        <v>21</v>
      </c>
      <c r="E2158" s="1" t="s">
        <v>3570</v>
      </c>
      <c r="F2158" s="3" t="s">
        <v>69</v>
      </c>
      <c r="G2158" s="1" t="s">
        <v>3571</v>
      </c>
      <c r="H2158" s="30" t="s">
        <v>5587</v>
      </c>
      <c r="I2158" s="27">
        <v>0</v>
      </c>
      <c r="J2158" s="27">
        <v>0</v>
      </c>
      <c r="K2158" s="27">
        <v>0</v>
      </c>
      <c r="L2158" s="27">
        <v>0</v>
      </c>
      <c r="M2158" s="27">
        <v>0</v>
      </c>
      <c r="N2158" s="27">
        <v>0</v>
      </c>
      <c r="O2158" s="27">
        <v>0</v>
      </c>
      <c r="P2158" s="27">
        <v>0</v>
      </c>
      <c r="Q2158" s="27">
        <v>0</v>
      </c>
      <c r="R2158" s="27">
        <v>0</v>
      </c>
      <c r="S2158" s="80">
        <v>0</v>
      </c>
      <c r="T2158" s="80">
        <v>0</v>
      </c>
      <c r="U2158" s="80">
        <v>0</v>
      </c>
      <c r="V2158" s="80">
        <v>0</v>
      </c>
      <c r="W2158" s="80">
        <v>0</v>
      </c>
      <c r="X2158" s="80">
        <v>0</v>
      </c>
      <c r="Y2158" s="80">
        <v>0</v>
      </c>
      <c r="Z2158" s="80">
        <v>0</v>
      </c>
      <c r="AA2158" s="80">
        <v>0</v>
      </c>
      <c r="AB2158" s="80">
        <v>0</v>
      </c>
      <c r="AC2158" s="80"/>
      <c r="AD2158" s="80">
        <v>0</v>
      </c>
      <c r="AE2158" s="80">
        <v>0</v>
      </c>
      <c r="AF2158" s="80">
        <v>0</v>
      </c>
      <c r="AG2158" s="80"/>
      <c r="AH2158" s="80">
        <v>0</v>
      </c>
      <c r="AI2158" s="80">
        <v>0</v>
      </c>
      <c r="AJ2158" s="80">
        <v>0</v>
      </c>
      <c r="AK2158" s="80">
        <v>0</v>
      </c>
      <c r="AL2158" s="80">
        <v>0</v>
      </c>
      <c r="AM2158" s="80">
        <v>0</v>
      </c>
      <c r="AN2158" s="41" t="s">
        <v>5558</v>
      </c>
      <c r="AO2158" s="41"/>
      <c r="AP2158" s="40" t="str" cm="1">
        <f t="array" ref="AP2158">IFERROR(_xlfn.IFS(
AR2158="MPR ISSUE","PDH",
AR2158="BSS Hardware Issue","BSS",
AR2158="Sites strategiques, MLL, Pylone, etc.","ENVTECH",
AR2158="AKTIVCO DEFAUT GE &amp; POWER Cabinet","AKTIVCO",
AR2158="AKTIVCO Coupure ENEO &amp; Baisse de tension","AKTIVCO GRID ONLY",
AR2158="Coupure ENEO &amp; Baisse de tension","IHS GRID ONLY",
AR2158="Defaut GE &amp; POWER Cabinet","IHS",
AR2158="Sharing","Partners",
AR2158="Sites strategiques &amp; DataCenter","SST &amp; DC",
AR2158="Exclu","Exclu",
AR2158="SAT","SAT",
AR2158="SPARE-ISSUE","SPARE-ISSUE",
AR2158="Fiber CAmtel","TRANS_FO_CAMTEL",
AR2158="Fiber AOF","Fiber AOF",
AR2158="Projet OCM (HUAWEI)","TRAVAUX-HUAWEI",
AR2158="Projet OCM (NOKIA)","TRAVAUX-NOKIA",
AR2158="ACCESS-ISSUE","ACCESS-ISSUE",
AR2158="Projet OCM (ZTE, NOKIA, autres projets)","TRAVAUX OCM",
AR2158="No root CAuse","No root cause",
AR2158="ODU HS","PDH",
AR2158="IP &amp; VLAN","PDH",
AR2158="Warehouse HUAWEI","SPARE-ISSUE",
AR2158="SPARE-HS","SPARE-ISSUE",
AR2158="Power Telco","BSS",AR2158="no impacts","no impacts"
),"")</f>
        <v>No root cause</v>
      </c>
      <c r="AQ2158" s="40" t="str" cm="1">
        <f t="array" ref="AQ2158">IFERROR(_xlfn.IFS(
AR2158="MPR ISSUE","TX ISSUE",
AR2158="BSS Hardware Issue","RAN ISSUE",
AR2158="Sites strategiques, MLL, Pylone, etc.","ENVTECH",
AR2158="AKTIVCO DEFAUT GE &amp; POWER Cabinet","POWER ISSUE",
AR2158="AKTIVCO Coupure ENEO &amp; Baisse de tension","POWER ISSUE",
AR2158="Coupure ENEO &amp; Baisse de tension","POWER ISSUE",
AR2158="Defaut GE &amp; POWER Cabinet","POWER ISSUE",
AR2158="Sharing","POWER ISSUE",
AR2158="Sites strategiques &amp; DataCenter","POWER ISSUE",
AR2158="Exclu","Exclu",
AR2158="SAT","TX ISSUE",
AR2158="SPARE-ISSUE","SPARE-ISSUE",
AR2158="Fiber CAmtel","TX ISSUE",
AR2158="Fiber AOF","TX ISSUE",
AR2158="Projet OCM (HUAWEI)","TRAVAUX-HUAWEI",
AR2158="Projet OCM (NOKIA)","TRAVAUX -NOKIA",
AR2158="ACCESS-ISSUE","ACCESS-ISSUE",
AR2158="Projet OCM (ZTE, NOKIA, autres projets)","TRAVAUX OCM",
AR2158="No root CAuse","No root cause",
AR2158="ODU HS","TX ISSUE",
AR2158="IP &amp; VLAN","TX ISSUE",
AR2158="Warehouse HUAWEI","SPARE-ISSUE",
AR2158="SPARE-HS","SPARE-ISSUE",
AR2158="Power Telco","RAN ISSUE",AR2158="no impacts","no impacts"
),"")</f>
        <v>No root cause</v>
      </c>
      <c r="AR2158" s="59" t="s">
        <v>5343</v>
      </c>
      <c r="AS2158" s="40" t="str" cm="1">
        <f t="array" ref="AS2158">IFERROR(_xlfn.IFS(
AR2158="MPR ISSUE","ACTIVE",
AR2158="BSS Hardware Issue","ACTIVE",
AR2158="Sites strategiques, MLL, Pylone, etc.","PASSIVE",
AR2158="AKTIVCO DEFAUT GE &amp; POWER Cabinet","PASSIVE",
AR2158="AKTIVCO Coupure ENEO &amp; Baisse de tension","PASSIVE",
AR2158="Coupure ENEO &amp; Baisse de tension","PASSIVE",
AR2158="Defaut GE &amp; POWER Cabinet","PASSIVE",
AR2158="Sharing","PASSIVE",
AR2158="Sites strategiques &amp; DataCenter","PASSIVE",
AR2158="Exclu","Exclu",
AR2158="SAT","ACTIVE",
AR2158="SPARE-ISSUE","SPARE-ISSUE",
AR2158="Fiber CAmtel","ACTIVE",
AR2158="Fiber AOF","ACTIVE",
AR2158="Projet OCM (HUAWEI)","PLANNED WORKS",
AR2158="Projet OCM (NOKIA)","PLANNED WORKS",
AR2158="ACCESS-ISSUE","ACCESS-ISSUE",
AR2158="Projet OCM (ZTE, NOKIA, autres projets)","PLANNED WORKS",
AR2158="No root CAuse","No root cause",
AR2158="ODU HS","ACTIVE",
AR2158="IP &amp; VLAN","ACTIVE",
AR2158="Warehouse HUAWEI","SPARE-ISSUE",
AR2158="SPARE-HS","SPARE-ISSUE",
AR2158="Power Telco","ACTIVE", AR2158="no impacts","no impacts"
),"")</f>
        <v>No root cause</v>
      </c>
      <c r="AT2158" s="99" t="s">
        <v>5661</v>
      </c>
      <c r="AU2158" s="99" t="s">
        <v>3569</v>
      </c>
      <c r="AW2158" s="17"/>
      <c r="AX2158" s="17" t="s">
        <v>5536</v>
      </c>
      <c r="AY2158" s="17"/>
      <c r="AZ2158" s="17" t="s">
        <v>5536</v>
      </c>
      <c r="BA2158" s="7"/>
      <c r="BC2158" s="18"/>
      <c r="BD2158" s="18"/>
      <c r="BE2158" s="18"/>
      <c r="BF2158" s="18"/>
      <c r="BG2158" s="18"/>
      <c r="BH2158" s="18"/>
      <c r="BI2158" s="18"/>
      <c r="BJ2158" s="18"/>
      <c r="BK2158" s="18"/>
      <c r="BM2158" s="18"/>
      <c r="BN2158" s="18"/>
      <c r="BO2158" s="18"/>
      <c r="BP2158" s="9" t="s">
        <v>5661</v>
      </c>
      <c r="BQ2158" s="14"/>
      <c r="BR2158" s="102" t="s">
        <v>5536</v>
      </c>
      <c r="BS2158" s="14"/>
      <c r="BT2158" s="14"/>
      <c r="BU2158" s="9"/>
      <c r="BV2158" s="9"/>
      <c r="BW2158" s="9"/>
    </row>
    <row r="2159" spans="1:75" x14ac:dyDescent="0.35">
      <c r="A2159" s="1" t="s">
        <v>3572</v>
      </c>
      <c r="B2159" s="8" t="s">
        <v>3573</v>
      </c>
      <c r="C2159" s="3" t="s">
        <v>37</v>
      </c>
      <c r="D2159" s="1" t="s">
        <v>11</v>
      </c>
      <c r="E2159" s="1" t="s">
        <v>318</v>
      </c>
      <c r="F2159" s="3" t="s">
        <v>69</v>
      </c>
      <c r="G2159" s="1" t="s">
        <v>3572</v>
      </c>
      <c r="H2159" s="30" t="s">
        <v>5587</v>
      </c>
      <c r="I2159" s="27">
        <v>0</v>
      </c>
      <c r="J2159" s="27">
        <v>0</v>
      </c>
      <c r="K2159" s="27">
        <v>0</v>
      </c>
      <c r="L2159" s="27">
        <v>0</v>
      </c>
      <c r="M2159" s="27">
        <v>0</v>
      </c>
      <c r="N2159" s="27">
        <v>0</v>
      </c>
      <c r="O2159" s="27">
        <v>0</v>
      </c>
      <c r="P2159" s="27">
        <v>0</v>
      </c>
      <c r="Q2159" s="27">
        <v>0</v>
      </c>
      <c r="R2159" s="27">
        <v>0</v>
      </c>
      <c r="S2159" s="80">
        <v>0</v>
      </c>
      <c r="T2159" s="80">
        <v>0</v>
      </c>
      <c r="U2159" s="80">
        <v>0</v>
      </c>
      <c r="V2159" s="80">
        <v>0</v>
      </c>
      <c r="W2159" s="80">
        <v>0</v>
      </c>
      <c r="X2159" s="80">
        <v>0</v>
      </c>
      <c r="Y2159" s="80">
        <v>0</v>
      </c>
      <c r="Z2159" s="80">
        <v>0</v>
      </c>
      <c r="AA2159" s="80">
        <v>0</v>
      </c>
      <c r="AB2159" s="80">
        <v>0</v>
      </c>
      <c r="AC2159" s="80"/>
      <c r="AD2159" s="80">
        <v>0</v>
      </c>
      <c r="AE2159" s="80">
        <v>0</v>
      </c>
      <c r="AF2159" s="80">
        <v>0</v>
      </c>
      <c r="AG2159" s="80"/>
      <c r="AH2159" s="80">
        <v>0</v>
      </c>
      <c r="AI2159" s="80">
        <v>0</v>
      </c>
      <c r="AJ2159" s="80">
        <v>0</v>
      </c>
      <c r="AK2159" s="80">
        <v>0</v>
      </c>
      <c r="AL2159" s="80">
        <v>0</v>
      </c>
      <c r="AM2159" s="80">
        <v>0</v>
      </c>
      <c r="AN2159" s="41" t="s">
        <v>5558</v>
      </c>
      <c r="AO2159" s="41"/>
      <c r="AP2159" s="40" t="str" cm="1">
        <f t="array" ref="AP2159">IFERROR(_xlfn.IFS(
AR2159="MPR ISSUE","PDH",
AR2159="BSS Hardware Issue","BSS",
AR2159="Sites strategiques, MLL, Pylone, etc.","ENVTECH",
AR2159="AKTIVCO DEFAUT GE &amp; POWER Cabinet","AKTIVCO",
AR2159="AKTIVCO Coupure ENEO &amp; Baisse de tension","AKTIVCO GRID ONLY",
AR2159="Coupure ENEO &amp; Baisse de tension","IHS GRID ONLY",
AR2159="Defaut GE &amp; POWER Cabinet","IHS",
AR2159="Sharing","Partners",
AR2159="Sites strategiques &amp; DataCenter","SST &amp; DC",
AR2159="Exclu","Exclu",
AR2159="SAT","SAT",
AR2159="SPARE-ISSUE","SPARE-ISSUE",
AR2159="Fiber CAmtel","TRANS_FO_CAMTEL",
AR2159="Fiber AOF","Fiber AOF",
AR2159="Projet OCM (HUAWEI)","TRAVAUX-HUAWEI",
AR2159="Projet OCM (NOKIA)","TRAVAUX-NOKIA",
AR2159="ACCESS-ISSUE","ACCESS-ISSUE",
AR2159="Projet OCM (ZTE, NOKIA, autres projets)","TRAVAUX OCM",
AR2159="No root CAuse","No root cause",
AR2159="ODU HS","PDH",
AR2159="IP &amp; VLAN","PDH",
AR2159="Warehouse HUAWEI","SPARE-ISSUE",
AR2159="SPARE-HS","SPARE-ISSUE",
AR2159="Power Telco","BSS",AR2159="no impacts","no impacts"
),"")</f>
        <v>No root cause</v>
      </c>
      <c r="AQ2159" s="40" t="str" cm="1">
        <f t="array" ref="AQ2159">IFERROR(_xlfn.IFS(
AR2159="MPR ISSUE","TX ISSUE",
AR2159="BSS Hardware Issue","RAN ISSUE",
AR2159="Sites strategiques, MLL, Pylone, etc.","ENVTECH",
AR2159="AKTIVCO DEFAUT GE &amp; POWER Cabinet","POWER ISSUE",
AR2159="AKTIVCO Coupure ENEO &amp; Baisse de tension","POWER ISSUE",
AR2159="Coupure ENEO &amp; Baisse de tension","POWER ISSUE",
AR2159="Defaut GE &amp; POWER Cabinet","POWER ISSUE",
AR2159="Sharing","POWER ISSUE",
AR2159="Sites strategiques &amp; DataCenter","POWER ISSUE",
AR2159="Exclu","Exclu",
AR2159="SAT","TX ISSUE",
AR2159="SPARE-ISSUE","SPARE-ISSUE",
AR2159="Fiber CAmtel","TX ISSUE",
AR2159="Fiber AOF","TX ISSUE",
AR2159="Projet OCM (HUAWEI)","TRAVAUX-HUAWEI",
AR2159="Projet OCM (NOKIA)","TRAVAUX -NOKIA",
AR2159="ACCESS-ISSUE","ACCESS-ISSUE",
AR2159="Projet OCM (ZTE, NOKIA, autres projets)","TRAVAUX OCM",
AR2159="No root CAuse","No root cause",
AR2159="ODU HS","TX ISSUE",
AR2159="IP &amp; VLAN","TX ISSUE",
AR2159="Warehouse HUAWEI","SPARE-ISSUE",
AR2159="SPARE-HS","SPARE-ISSUE",
AR2159="Power Telco","RAN ISSUE",AR2159="no impacts","no impacts"
),"")</f>
        <v>No root cause</v>
      </c>
      <c r="AR2159" s="59" t="s">
        <v>5343</v>
      </c>
      <c r="AS2159" s="40" t="str" cm="1">
        <f t="array" ref="AS2159">IFERROR(_xlfn.IFS(
AR2159="MPR ISSUE","ACTIVE",
AR2159="BSS Hardware Issue","ACTIVE",
AR2159="Sites strategiques, MLL, Pylone, etc.","PASSIVE",
AR2159="AKTIVCO DEFAUT GE &amp; POWER Cabinet","PASSIVE",
AR2159="AKTIVCO Coupure ENEO &amp; Baisse de tension","PASSIVE",
AR2159="Coupure ENEO &amp; Baisse de tension","PASSIVE",
AR2159="Defaut GE &amp; POWER Cabinet","PASSIVE",
AR2159="Sharing","PASSIVE",
AR2159="Sites strategiques &amp; DataCenter","PASSIVE",
AR2159="Exclu","Exclu",
AR2159="SAT","ACTIVE",
AR2159="SPARE-ISSUE","SPARE-ISSUE",
AR2159="Fiber CAmtel","ACTIVE",
AR2159="Fiber AOF","ACTIVE",
AR2159="Projet OCM (HUAWEI)","PLANNED WORKS",
AR2159="Projet OCM (NOKIA)","PLANNED WORKS",
AR2159="ACCESS-ISSUE","ACCESS-ISSUE",
AR2159="Projet OCM (ZTE, NOKIA, autres projets)","PLANNED WORKS",
AR2159="No root CAuse","No root cause",
AR2159="ODU HS","ACTIVE",
AR2159="IP &amp; VLAN","ACTIVE",
AR2159="Warehouse HUAWEI","SPARE-ISSUE",
AR2159="SPARE-HS","SPARE-ISSUE",
AR2159="Power Telco","ACTIVE", AR2159="no impacts","no impacts"
),"")</f>
        <v>No root cause</v>
      </c>
      <c r="AT2159" s="99" t="s">
        <v>5661</v>
      </c>
      <c r="AU2159" s="99" t="s">
        <v>3573</v>
      </c>
      <c r="AW2159" s="17"/>
      <c r="AX2159" s="17" t="s">
        <v>5536</v>
      </c>
      <c r="AY2159" s="17"/>
      <c r="AZ2159" s="17" t="s">
        <v>5536</v>
      </c>
      <c r="BA2159" s="7"/>
      <c r="BC2159" s="18"/>
      <c r="BD2159" s="18"/>
      <c r="BE2159" s="18"/>
      <c r="BF2159" s="18"/>
      <c r="BG2159" s="18"/>
      <c r="BH2159" s="18"/>
      <c r="BI2159" s="18"/>
      <c r="BJ2159" s="18"/>
      <c r="BK2159" s="18"/>
      <c r="BM2159" s="18"/>
      <c r="BN2159" s="18"/>
      <c r="BO2159" s="18"/>
      <c r="BP2159" s="9" t="s">
        <v>5661</v>
      </c>
      <c r="BQ2159" s="14"/>
      <c r="BR2159" s="102" t="s">
        <v>5536</v>
      </c>
      <c r="BS2159" s="14"/>
      <c r="BT2159" s="14"/>
      <c r="BU2159" s="9"/>
      <c r="BV2159" s="9"/>
      <c r="BW2159" s="9"/>
    </row>
    <row r="2160" spans="1:75" x14ac:dyDescent="0.35">
      <c r="A2160" s="1" t="s">
        <v>3574</v>
      </c>
      <c r="B2160" s="8" t="s">
        <v>3575</v>
      </c>
      <c r="C2160" s="3" t="s">
        <v>37</v>
      </c>
      <c r="D2160" s="1" t="s">
        <v>11</v>
      </c>
      <c r="E2160" s="1" t="s">
        <v>318</v>
      </c>
      <c r="F2160" s="3" t="s">
        <v>69</v>
      </c>
      <c r="G2160" s="1" t="s">
        <v>3576</v>
      </c>
      <c r="H2160" s="30" t="s">
        <v>5587</v>
      </c>
      <c r="I2160" s="27">
        <v>0</v>
      </c>
      <c r="J2160" s="27">
        <v>0</v>
      </c>
      <c r="K2160" s="27">
        <v>0</v>
      </c>
      <c r="L2160" s="27">
        <v>0</v>
      </c>
      <c r="M2160" s="27">
        <v>0</v>
      </c>
      <c r="N2160" s="27">
        <v>0</v>
      </c>
      <c r="O2160" s="27">
        <v>0</v>
      </c>
      <c r="P2160" s="27">
        <v>0</v>
      </c>
      <c r="Q2160" s="27">
        <v>0</v>
      </c>
      <c r="R2160" s="27">
        <v>0</v>
      </c>
      <c r="S2160" s="80">
        <v>0</v>
      </c>
      <c r="T2160" s="80">
        <v>0</v>
      </c>
      <c r="U2160" s="80">
        <v>0</v>
      </c>
      <c r="V2160" s="80">
        <v>0</v>
      </c>
      <c r="W2160" s="80">
        <v>0</v>
      </c>
      <c r="X2160" s="80">
        <v>0</v>
      </c>
      <c r="Y2160" s="80">
        <v>0</v>
      </c>
      <c r="Z2160" s="80">
        <v>0</v>
      </c>
      <c r="AA2160" s="80">
        <v>0</v>
      </c>
      <c r="AB2160" s="80">
        <v>0</v>
      </c>
      <c r="AC2160" s="80"/>
      <c r="AD2160" s="80">
        <v>0</v>
      </c>
      <c r="AE2160" s="80">
        <v>0</v>
      </c>
      <c r="AF2160" s="80">
        <v>0</v>
      </c>
      <c r="AG2160" s="80"/>
      <c r="AH2160" s="80">
        <v>0</v>
      </c>
      <c r="AI2160" s="80">
        <v>0</v>
      </c>
      <c r="AJ2160" s="80">
        <v>0</v>
      </c>
      <c r="AK2160" s="80">
        <v>0</v>
      </c>
      <c r="AL2160" s="80">
        <v>0</v>
      </c>
      <c r="AM2160" s="80">
        <v>0</v>
      </c>
      <c r="AN2160" s="41" t="s">
        <v>5558</v>
      </c>
      <c r="AO2160" s="41"/>
      <c r="AP2160" s="40" t="str" cm="1">
        <f t="array" ref="AP2160">IFERROR(_xlfn.IFS(
AR2160="MPR ISSUE","PDH",
AR2160="BSS Hardware Issue","BSS",
AR2160="Sites strategiques, MLL, Pylone, etc.","ENVTECH",
AR2160="AKTIVCO DEFAUT GE &amp; POWER Cabinet","AKTIVCO",
AR2160="AKTIVCO Coupure ENEO &amp; Baisse de tension","AKTIVCO GRID ONLY",
AR2160="Coupure ENEO &amp; Baisse de tension","IHS GRID ONLY",
AR2160="Defaut GE &amp; POWER Cabinet","IHS",
AR2160="Sharing","Partners",
AR2160="Sites strategiques &amp; DataCenter","SST &amp; DC",
AR2160="Exclu","Exclu",
AR2160="SAT","SAT",
AR2160="SPARE-ISSUE","SPARE-ISSUE",
AR2160="Fiber CAmtel","TRANS_FO_CAMTEL",
AR2160="Fiber AOF","Fiber AOF",
AR2160="Projet OCM (HUAWEI)","TRAVAUX-HUAWEI",
AR2160="Projet OCM (NOKIA)","TRAVAUX-NOKIA",
AR2160="ACCESS-ISSUE","ACCESS-ISSUE",
AR2160="Projet OCM (ZTE, NOKIA, autres projets)","TRAVAUX OCM",
AR2160="No root CAuse","No root cause",
AR2160="ODU HS","PDH",
AR2160="IP &amp; VLAN","PDH",
AR2160="Warehouse HUAWEI","SPARE-ISSUE",
AR2160="SPARE-HS","SPARE-ISSUE",
AR2160="Power Telco","BSS",AR2160="no impacts","no impacts"
),"")</f>
        <v>No root cause</v>
      </c>
      <c r="AQ2160" s="40" t="str" cm="1">
        <f t="array" ref="AQ2160">IFERROR(_xlfn.IFS(
AR2160="MPR ISSUE","TX ISSUE",
AR2160="BSS Hardware Issue","RAN ISSUE",
AR2160="Sites strategiques, MLL, Pylone, etc.","ENVTECH",
AR2160="AKTIVCO DEFAUT GE &amp; POWER Cabinet","POWER ISSUE",
AR2160="AKTIVCO Coupure ENEO &amp; Baisse de tension","POWER ISSUE",
AR2160="Coupure ENEO &amp; Baisse de tension","POWER ISSUE",
AR2160="Defaut GE &amp; POWER Cabinet","POWER ISSUE",
AR2160="Sharing","POWER ISSUE",
AR2160="Sites strategiques &amp; DataCenter","POWER ISSUE",
AR2160="Exclu","Exclu",
AR2160="SAT","TX ISSUE",
AR2160="SPARE-ISSUE","SPARE-ISSUE",
AR2160="Fiber CAmtel","TX ISSUE",
AR2160="Fiber AOF","TX ISSUE",
AR2160="Projet OCM (HUAWEI)","TRAVAUX-HUAWEI",
AR2160="Projet OCM (NOKIA)","TRAVAUX -NOKIA",
AR2160="ACCESS-ISSUE","ACCESS-ISSUE",
AR2160="Projet OCM (ZTE, NOKIA, autres projets)","TRAVAUX OCM",
AR2160="No root CAuse","No root cause",
AR2160="ODU HS","TX ISSUE",
AR2160="IP &amp; VLAN","TX ISSUE",
AR2160="Warehouse HUAWEI","SPARE-ISSUE",
AR2160="SPARE-HS","SPARE-ISSUE",
AR2160="Power Telco","RAN ISSUE",AR2160="no impacts","no impacts"
),"")</f>
        <v>No root cause</v>
      </c>
      <c r="AR2160" s="59" t="s">
        <v>5343</v>
      </c>
      <c r="AS2160" s="40" t="str" cm="1">
        <f t="array" ref="AS2160">IFERROR(_xlfn.IFS(
AR2160="MPR ISSUE","ACTIVE",
AR2160="BSS Hardware Issue","ACTIVE",
AR2160="Sites strategiques, MLL, Pylone, etc.","PASSIVE",
AR2160="AKTIVCO DEFAUT GE &amp; POWER Cabinet","PASSIVE",
AR2160="AKTIVCO Coupure ENEO &amp; Baisse de tension","PASSIVE",
AR2160="Coupure ENEO &amp; Baisse de tension","PASSIVE",
AR2160="Defaut GE &amp; POWER Cabinet","PASSIVE",
AR2160="Sharing","PASSIVE",
AR2160="Sites strategiques &amp; DataCenter","PASSIVE",
AR2160="Exclu","Exclu",
AR2160="SAT","ACTIVE",
AR2160="SPARE-ISSUE","SPARE-ISSUE",
AR2160="Fiber CAmtel","ACTIVE",
AR2160="Fiber AOF","ACTIVE",
AR2160="Projet OCM (HUAWEI)","PLANNED WORKS",
AR2160="Projet OCM (NOKIA)","PLANNED WORKS",
AR2160="ACCESS-ISSUE","ACCESS-ISSUE",
AR2160="Projet OCM (ZTE, NOKIA, autres projets)","PLANNED WORKS",
AR2160="No root CAuse","No root cause",
AR2160="ODU HS","ACTIVE",
AR2160="IP &amp; VLAN","ACTIVE",
AR2160="Warehouse HUAWEI","SPARE-ISSUE",
AR2160="SPARE-HS","SPARE-ISSUE",
AR2160="Power Telco","ACTIVE", AR2160="no impacts","no impacts"
),"")</f>
        <v>No root cause</v>
      </c>
      <c r="AT2160" s="99" t="s">
        <v>5661</v>
      </c>
      <c r="AU2160" s="99" t="s">
        <v>3575</v>
      </c>
      <c r="AW2160" s="17"/>
      <c r="AX2160" s="17" t="s">
        <v>5536</v>
      </c>
      <c r="AY2160" s="17"/>
      <c r="AZ2160" s="17" t="s">
        <v>5536</v>
      </c>
      <c r="BA2160" s="7"/>
      <c r="BC2160" s="18"/>
      <c r="BD2160" s="18"/>
      <c r="BE2160" s="18"/>
      <c r="BF2160" s="18"/>
      <c r="BG2160" s="18"/>
      <c r="BH2160" s="18"/>
      <c r="BI2160" s="18"/>
      <c r="BJ2160" s="18"/>
      <c r="BK2160" s="18"/>
      <c r="BM2160" s="18"/>
      <c r="BN2160" s="18"/>
      <c r="BO2160" s="18"/>
      <c r="BP2160" s="9" t="s">
        <v>5661</v>
      </c>
      <c r="BQ2160" s="14"/>
      <c r="BR2160" s="102" t="s">
        <v>5536</v>
      </c>
      <c r="BS2160" s="14"/>
      <c r="BT2160" s="14"/>
      <c r="BU2160" s="9"/>
      <c r="BV2160" s="9"/>
      <c r="BW2160" s="9"/>
    </row>
    <row r="2161" spans="1:75" x14ac:dyDescent="0.35">
      <c r="A2161" s="1" t="s">
        <v>3577</v>
      </c>
      <c r="B2161" s="8" t="s">
        <v>3578</v>
      </c>
      <c r="C2161" s="3" t="s">
        <v>37</v>
      </c>
      <c r="D2161" s="1" t="s">
        <v>11</v>
      </c>
      <c r="E2161" s="1" t="s">
        <v>318</v>
      </c>
      <c r="F2161" s="3" t="s">
        <v>69</v>
      </c>
      <c r="G2161" s="1" t="s">
        <v>3579</v>
      </c>
      <c r="H2161" s="30" t="s">
        <v>5587</v>
      </c>
      <c r="I2161" s="27">
        <v>0</v>
      </c>
      <c r="J2161" s="27">
        <v>0</v>
      </c>
      <c r="K2161" s="27">
        <v>0</v>
      </c>
      <c r="L2161" s="27">
        <v>0</v>
      </c>
      <c r="M2161" s="27">
        <v>0</v>
      </c>
      <c r="N2161" s="27">
        <v>0</v>
      </c>
      <c r="O2161" s="27">
        <v>0</v>
      </c>
      <c r="P2161" s="27">
        <v>0</v>
      </c>
      <c r="Q2161" s="27">
        <v>0</v>
      </c>
      <c r="R2161" s="27">
        <v>0</v>
      </c>
      <c r="S2161" s="80">
        <v>0</v>
      </c>
      <c r="T2161" s="80">
        <v>0</v>
      </c>
      <c r="U2161" s="80">
        <v>0</v>
      </c>
      <c r="V2161" s="80">
        <v>0</v>
      </c>
      <c r="W2161" s="80">
        <v>0</v>
      </c>
      <c r="X2161" s="80">
        <v>0</v>
      </c>
      <c r="Y2161" s="80">
        <v>0</v>
      </c>
      <c r="Z2161" s="80">
        <v>0</v>
      </c>
      <c r="AA2161" s="80">
        <v>0</v>
      </c>
      <c r="AB2161" s="80">
        <v>0</v>
      </c>
      <c r="AC2161" s="80"/>
      <c r="AD2161" s="80">
        <v>0</v>
      </c>
      <c r="AE2161" s="80">
        <v>0</v>
      </c>
      <c r="AF2161" s="80">
        <v>0</v>
      </c>
      <c r="AG2161" s="80"/>
      <c r="AH2161" s="80">
        <v>0</v>
      </c>
      <c r="AI2161" s="80">
        <v>0</v>
      </c>
      <c r="AJ2161" s="80">
        <v>0</v>
      </c>
      <c r="AK2161" s="80">
        <v>0</v>
      </c>
      <c r="AL2161" s="80">
        <v>0</v>
      </c>
      <c r="AM2161" s="80">
        <v>0</v>
      </c>
      <c r="AN2161" s="41" t="s">
        <v>5558</v>
      </c>
      <c r="AO2161" s="41"/>
      <c r="AP2161" s="40" t="str" cm="1">
        <f t="array" ref="AP2161">IFERROR(_xlfn.IFS(
AR2161="MPR ISSUE","PDH",
AR2161="BSS Hardware Issue","BSS",
AR2161="Sites strategiques, MLL, Pylone, etc.","ENVTECH",
AR2161="AKTIVCO DEFAUT GE &amp; POWER Cabinet","AKTIVCO",
AR2161="AKTIVCO Coupure ENEO &amp; Baisse de tension","AKTIVCO GRID ONLY",
AR2161="Coupure ENEO &amp; Baisse de tension","IHS GRID ONLY",
AR2161="Defaut GE &amp; POWER Cabinet","IHS",
AR2161="Sharing","Partners",
AR2161="Sites strategiques &amp; DataCenter","SST &amp; DC",
AR2161="Exclu","Exclu",
AR2161="SAT","SAT",
AR2161="SPARE-ISSUE","SPARE-ISSUE",
AR2161="Fiber CAmtel","TRANS_FO_CAMTEL",
AR2161="Fiber AOF","Fiber AOF",
AR2161="Projet OCM (HUAWEI)","TRAVAUX-HUAWEI",
AR2161="Projet OCM (NOKIA)","TRAVAUX-NOKIA",
AR2161="ACCESS-ISSUE","ACCESS-ISSUE",
AR2161="Projet OCM (ZTE, NOKIA, autres projets)","TRAVAUX OCM",
AR2161="No root CAuse","No root cause",
AR2161="ODU HS","PDH",
AR2161="IP &amp; VLAN","PDH",
AR2161="Warehouse HUAWEI","SPARE-ISSUE",
AR2161="SPARE-HS","SPARE-ISSUE",
AR2161="Power Telco","BSS",AR2161="no impacts","no impacts"
),"")</f>
        <v>No root cause</v>
      </c>
      <c r="AQ2161" s="40" t="str" cm="1">
        <f t="array" ref="AQ2161">IFERROR(_xlfn.IFS(
AR2161="MPR ISSUE","TX ISSUE",
AR2161="BSS Hardware Issue","RAN ISSUE",
AR2161="Sites strategiques, MLL, Pylone, etc.","ENVTECH",
AR2161="AKTIVCO DEFAUT GE &amp; POWER Cabinet","POWER ISSUE",
AR2161="AKTIVCO Coupure ENEO &amp; Baisse de tension","POWER ISSUE",
AR2161="Coupure ENEO &amp; Baisse de tension","POWER ISSUE",
AR2161="Defaut GE &amp; POWER Cabinet","POWER ISSUE",
AR2161="Sharing","POWER ISSUE",
AR2161="Sites strategiques &amp; DataCenter","POWER ISSUE",
AR2161="Exclu","Exclu",
AR2161="SAT","TX ISSUE",
AR2161="SPARE-ISSUE","SPARE-ISSUE",
AR2161="Fiber CAmtel","TX ISSUE",
AR2161="Fiber AOF","TX ISSUE",
AR2161="Projet OCM (HUAWEI)","TRAVAUX-HUAWEI",
AR2161="Projet OCM (NOKIA)","TRAVAUX -NOKIA",
AR2161="ACCESS-ISSUE","ACCESS-ISSUE",
AR2161="Projet OCM (ZTE, NOKIA, autres projets)","TRAVAUX OCM",
AR2161="No root CAuse","No root cause",
AR2161="ODU HS","TX ISSUE",
AR2161="IP &amp; VLAN","TX ISSUE",
AR2161="Warehouse HUAWEI","SPARE-ISSUE",
AR2161="SPARE-HS","SPARE-ISSUE",
AR2161="Power Telco","RAN ISSUE",AR2161="no impacts","no impacts"
),"")</f>
        <v>No root cause</v>
      </c>
      <c r="AR2161" s="59" t="s">
        <v>5343</v>
      </c>
      <c r="AS2161" s="40" t="str" cm="1">
        <f t="array" ref="AS2161">IFERROR(_xlfn.IFS(
AR2161="MPR ISSUE","ACTIVE",
AR2161="BSS Hardware Issue","ACTIVE",
AR2161="Sites strategiques, MLL, Pylone, etc.","PASSIVE",
AR2161="AKTIVCO DEFAUT GE &amp; POWER Cabinet","PASSIVE",
AR2161="AKTIVCO Coupure ENEO &amp; Baisse de tension","PASSIVE",
AR2161="Coupure ENEO &amp; Baisse de tension","PASSIVE",
AR2161="Defaut GE &amp; POWER Cabinet","PASSIVE",
AR2161="Sharing","PASSIVE",
AR2161="Sites strategiques &amp; DataCenter","PASSIVE",
AR2161="Exclu","Exclu",
AR2161="SAT","ACTIVE",
AR2161="SPARE-ISSUE","SPARE-ISSUE",
AR2161="Fiber CAmtel","ACTIVE",
AR2161="Fiber AOF","ACTIVE",
AR2161="Projet OCM (HUAWEI)","PLANNED WORKS",
AR2161="Projet OCM (NOKIA)","PLANNED WORKS",
AR2161="ACCESS-ISSUE","ACCESS-ISSUE",
AR2161="Projet OCM (ZTE, NOKIA, autres projets)","PLANNED WORKS",
AR2161="No root CAuse","No root cause",
AR2161="ODU HS","ACTIVE",
AR2161="IP &amp; VLAN","ACTIVE",
AR2161="Warehouse HUAWEI","SPARE-ISSUE",
AR2161="SPARE-HS","SPARE-ISSUE",
AR2161="Power Telco","ACTIVE", AR2161="no impacts","no impacts"
),"")</f>
        <v>No root cause</v>
      </c>
      <c r="AT2161" s="99" t="s">
        <v>5661</v>
      </c>
      <c r="AU2161" s="99" t="s">
        <v>3578</v>
      </c>
      <c r="AW2161" s="17"/>
      <c r="AX2161" s="17" t="s">
        <v>5536</v>
      </c>
      <c r="AY2161" s="17"/>
      <c r="AZ2161" s="17" t="s">
        <v>5536</v>
      </c>
      <c r="BA2161" s="7"/>
      <c r="BC2161" s="18"/>
      <c r="BD2161" s="18"/>
      <c r="BE2161" s="18"/>
      <c r="BF2161" s="18"/>
      <c r="BG2161" s="18"/>
      <c r="BH2161" s="18"/>
      <c r="BI2161" s="18"/>
      <c r="BJ2161" s="18"/>
      <c r="BK2161" s="18"/>
      <c r="BM2161" s="18"/>
      <c r="BN2161" s="18"/>
      <c r="BO2161" s="18"/>
      <c r="BP2161" s="9" t="s">
        <v>5661</v>
      </c>
      <c r="BQ2161" s="14"/>
      <c r="BR2161" s="102" t="s">
        <v>5536</v>
      </c>
      <c r="BS2161" s="14"/>
      <c r="BT2161" s="14"/>
      <c r="BU2161" s="9"/>
      <c r="BV2161" s="9"/>
      <c r="BW2161" s="9"/>
    </row>
    <row r="2162" spans="1:75" x14ac:dyDescent="0.35">
      <c r="A2162" s="1" t="s">
        <v>3580</v>
      </c>
      <c r="B2162" s="8" t="s">
        <v>3581</v>
      </c>
      <c r="C2162" s="3" t="s">
        <v>37</v>
      </c>
      <c r="D2162" s="1" t="s">
        <v>11</v>
      </c>
      <c r="E2162" s="1" t="s">
        <v>237</v>
      </c>
      <c r="F2162" s="3" t="s">
        <v>226</v>
      </c>
      <c r="G2162" s="1" t="s">
        <v>3582</v>
      </c>
      <c r="H2162" s="30" t="s">
        <v>5587</v>
      </c>
      <c r="I2162" s="27">
        <v>0</v>
      </c>
      <c r="J2162" s="27">
        <v>0</v>
      </c>
      <c r="K2162" s="27">
        <v>0</v>
      </c>
      <c r="L2162" s="27">
        <v>0</v>
      </c>
      <c r="M2162" s="27">
        <v>0</v>
      </c>
      <c r="N2162" s="27">
        <v>0</v>
      </c>
      <c r="O2162" s="27">
        <v>0</v>
      </c>
      <c r="P2162" s="27">
        <v>0</v>
      </c>
      <c r="Q2162" s="27">
        <v>0</v>
      </c>
      <c r="R2162" s="27">
        <v>0</v>
      </c>
      <c r="S2162" s="80">
        <v>0</v>
      </c>
      <c r="T2162" s="80">
        <v>0</v>
      </c>
      <c r="U2162" s="80">
        <v>0</v>
      </c>
      <c r="V2162" s="80">
        <v>0</v>
      </c>
      <c r="W2162" s="80">
        <v>0</v>
      </c>
      <c r="X2162" s="80">
        <v>0</v>
      </c>
      <c r="Y2162" s="80">
        <v>0</v>
      </c>
      <c r="Z2162" s="80">
        <v>0</v>
      </c>
      <c r="AA2162" s="80">
        <v>0</v>
      </c>
      <c r="AB2162" s="80">
        <v>0</v>
      </c>
      <c r="AC2162" s="80"/>
      <c r="AD2162" s="80">
        <v>0</v>
      </c>
      <c r="AE2162" s="80">
        <v>0</v>
      </c>
      <c r="AF2162" s="80">
        <v>0</v>
      </c>
      <c r="AG2162" s="80"/>
      <c r="AH2162" s="80">
        <v>0</v>
      </c>
      <c r="AI2162" s="80">
        <v>0</v>
      </c>
      <c r="AJ2162" s="80">
        <v>0</v>
      </c>
      <c r="AK2162" s="80">
        <v>0</v>
      </c>
      <c r="AL2162" s="80">
        <v>0</v>
      </c>
      <c r="AM2162" s="80">
        <v>0</v>
      </c>
      <c r="AN2162" s="41" t="s">
        <v>5558</v>
      </c>
      <c r="AO2162" s="41"/>
      <c r="AP2162" s="40" t="str" cm="1">
        <f t="array" ref="AP2162">IFERROR(_xlfn.IFS(
AR2162="MPR ISSUE","PDH",
AR2162="BSS Hardware Issue","BSS",
AR2162="Sites strategiques, MLL, Pylone, etc.","ENVTECH",
AR2162="AKTIVCO DEFAUT GE &amp; POWER Cabinet","AKTIVCO",
AR2162="AKTIVCO Coupure ENEO &amp; Baisse de tension","AKTIVCO GRID ONLY",
AR2162="Coupure ENEO &amp; Baisse de tension","IHS GRID ONLY",
AR2162="Defaut GE &amp; POWER Cabinet","IHS",
AR2162="Sharing","Partners",
AR2162="Sites strategiques &amp; DataCenter","SST &amp; DC",
AR2162="Exclu","Exclu",
AR2162="SAT","SAT",
AR2162="SPARE-ISSUE","SPARE-ISSUE",
AR2162="Fiber CAmtel","TRANS_FO_CAMTEL",
AR2162="Fiber AOF","Fiber AOF",
AR2162="Projet OCM (HUAWEI)","TRAVAUX-HUAWEI",
AR2162="Projet OCM (NOKIA)","TRAVAUX-NOKIA",
AR2162="ACCESS-ISSUE","ACCESS-ISSUE",
AR2162="Projet OCM (ZTE, NOKIA, autres projets)","TRAVAUX OCM",
AR2162="No root CAuse","No root cause",
AR2162="ODU HS","PDH",
AR2162="IP &amp; VLAN","PDH",
AR2162="Warehouse HUAWEI","SPARE-ISSUE",
AR2162="SPARE-HS","SPARE-ISSUE",
AR2162="Power Telco","BSS",AR2162="no impacts","no impacts"
),"")</f>
        <v>No root cause</v>
      </c>
      <c r="AQ2162" s="40" t="str" cm="1">
        <f t="array" ref="AQ2162">IFERROR(_xlfn.IFS(
AR2162="MPR ISSUE","TX ISSUE",
AR2162="BSS Hardware Issue","RAN ISSUE",
AR2162="Sites strategiques, MLL, Pylone, etc.","ENVTECH",
AR2162="AKTIVCO DEFAUT GE &amp; POWER Cabinet","POWER ISSUE",
AR2162="AKTIVCO Coupure ENEO &amp; Baisse de tension","POWER ISSUE",
AR2162="Coupure ENEO &amp; Baisse de tension","POWER ISSUE",
AR2162="Defaut GE &amp; POWER Cabinet","POWER ISSUE",
AR2162="Sharing","POWER ISSUE",
AR2162="Sites strategiques &amp; DataCenter","POWER ISSUE",
AR2162="Exclu","Exclu",
AR2162="SAT","TX ISSUE",
AR2162="SPARE-ISSUE","SPARE-ISSUE",
AR2162="Fiber CAmtel","TX ISSUE",
AR2162="Fiber AOF","TX ISSUE",
AR2162="Projet OCM (HUAWEI)","TRAVAUX-HUAWEI",
AR2162="Projet OCM (NOKIA)","TRAVAUX -NOKIA",
AR2162="ACCESS-ISSUE","ACCESS-ISSUE",
AR2162="Projet OCM (ZTE, NOKIA, autres projets)","TRAVAUX OCM",
AR2162="No root CAuse","No root cause",
AR2162="ODU HS","TX ISSUE",
AR2162="IP &amp; VLAN","TX ISSUE",
AR2162="Warehouse HUAWEI","SPARE-ISSUE",
AR2162="SPARE-HS","SPARE-ISSUE",
AR2162="Power Telco","RAN ISSUE",AR2162="no impacts","no impacts"
),"")</f>
        <v>No root cause</v>
      </c>
      <c r="AR2162" s="59" t="s">
        <v>5343</v>
      </c>
      <c r="AS2162" s="40" t="str" cm="1">
        <f t="array" ref="AS2162">IFERROR(_xlfn.IFS(
AR2162="MPR ISSUE","ACTIVE",
AR2162="BSS Hardware Issue","ACTIVE",
AR2162="Sites strategiques, MLL, Pylone, etc.","PASSIVE",
AR2162="AKTIVCO DEFAUT GE &amp; POWER Cabinet","PASSIVE",
AR2162="AKTIVCO Coupure ENEO &amp; Baisse de tension","PASSIVE",
AR2162="Coupure ENEO &amp; Baisse de tension","PASSIVE",
AR2162="Defaut GE &amp; POWER Cabinet","PASSIVE",
AR2162="Sharing","PASSIVE",
AR2162="Sites strategiques &amp; DataCenter","PASSIVE",
AR2162="Exclu","Exclu",
AR2162="SAT","ACTIVE",
AR2162="SPARE-ISSUE","SPARE-ISSUE",
AR2162="Fiber CAmtel","ACTIVE",
AR2162="Fiber AOF","ACTIVE",
AR2162="Projet OCM (HUAWEI)","PLANNED WORKS",
AR2162="Projet OCM (NOKIA)","PLANNED WORKS",
AR2162="ACCESS-ISSUE","ACCESS-ISSUE",
AR2162="Projet OCM (ZTE, NOKIA, autres projets)","PLANNED WORKS",
AR2162="No root CAuse","No root cause",
AR2162="ODU HS","ACTIVE",
AR2162="IP &amp; VLAN","ACTIVE",
AR2162="Warehouse HUAWEI","SPARE-ISSUE",
AR2162="SPARE-HS","SPARE-ISSUE",
AR2162="Power Telco","ACTIVE", AR2162="no impacts","no impacts"
),"")</f>
        <v>No root cause</v>
      </c>
      <c r="AT2162" s="99" t="s">
        <v>5661</v>
      </c>
      <c r="AU2162" s="99" t="s">
        <v>3581</v>
      </c>
      <c r="AW2162" s="17"/>
      <c r="AX2162" s="17" t="s">
        <v>5536</v>
      </c>
      <c r="AY2162" s="17"/>
      <c r="AZ2162" s="17" t="s">
        <v>5536</v>
      </c>
      <c r="BA2162" s="7"/>
      <c r="BC2162" s="18"/>
      <c r="BD2162" s="18"/>
      <c r="BE2162" s="18"/>
      <c r="BF2162" s="18"/>
      <c r="BG2162" s="18"/>
      <c r="BH2162" s="18"/>
      <c r="BI2162" s="18"/>
      <c r="BJ2162" s="18"/>
      <c r="BK2162" s="18"/>
      <c r="BM2162" s="18"/>
      <c r="BN2162" s="18"/>
      <c r="BO2162" s="18"/>
      <c r="BP2162" s="9" t="s">
        <v>5661</v>
      </c>
      <c r="BQ2162" s="14"/>
      <c r="BR2162" s="102" t="s">
        <v>5536</v>
      </c>
      <c r="BS2162" s="14"/>
      <c r="BT2162" s="14"/>
      <c r="BU2162" s="9"/>
      <c r="BV2162" s="9"/>
      <c r="BW2162" s="9"/>
    </row>
    <row r="2163" spans="1:75" x14ac:dyDescent="0.35">
      <c r="A2163" s="2" t="s">
        <v>3583</v>
      </c>
      <c r="B2163" s="8" t="s">
        <v>3584</v>
      </c>
      <c r="C2163" s="3" t="s">
        <v>37</v>
      </c>
      <c r="D2163" s="1" t="s">
        <v>11</v>
      </c>
      <c r="E2163" s="1" t="s">
        <v>12</v>
      </c>
      <c r="F2163" s="3" t="s">
        <v>226</v>
      </c>
      <c r="G2163" s="1" t="s">
        <v>3583</v>
      </c>
      <c r="H2163" s="30" t="s">
        <v>5587</v>
      </c>
      <c r="I2163" s="27">
        <v>0</v>
      </c>
      <c r="J2163" s="27">
        <v>0</v>
      </c>
      <c r="K2163" s="27">
        <v>0</v>
      </c>
      <c r="L2163" s="27">
        <v>0</v>
      </c>
      <c r="M2163" s="27">
        <v>0</v>
      </c>
      <c r="N2163" s="27">
        <v>0</v>
      </c>
      <c r="O2163" s="27">
        <v>0</v>
      </c>
      <c r="P2163" s="27">
        <v>0</v>
      </c>
      <c r="Q2163" s="27">
        <v>0</v>
      </c>
      <c r="R2163" s="27">
        <v>0</v>
      </c>
      <c r="S2163" s="80">
        <v>0</v>
      </c>
      <c r="T2163" s="80">
        <v>0</v>
      </c>
      <c r="U2163" s="80">
        <v>0</v>
      </c>
      <c r="V2163" s="80">
        <v>0</v>
      </c>
      <c r="W2163" s="80">
        <v>0</v>
      </c>
      <c r="X2163" s="80">
        <v>0</v>
      </c>
      <c r="Y2163" s="80">
        <v>0</v>
      </c>
      <c r="Z2163" s="80">
        <v>0</v>
      </c>
      <c r="AA2163" s="80">
        <v>0</v>
      </c>
      <c r="AB2163" s="80">
        <v>0</v>
      </c>
      <c r="AC2163" s="80"/>
      <c r="AD2163" s="80">
        <v>0</v>
      </c>
      <c r="AE2163" s="80">
        <v>0</v>
      </c>
      <c r="AF2163" s="80">
        <v>0</v>
      </c>
      <c r="AG2163" s="80"/>
      <c r="AH2163" s="80">
        <v>0</v>
      </c>
      <c r="AI2163" s="80">
        <v>0</v>
      </c>
      <c r="AJ2163" s="80">
        <v>0</v>
      </c>
      <c r="AK2163" s="80">
        <v>0</v>
      </c>
      <c r="AL2163" s="80">
        <v>0</v>
      </c>
      <c r="AM2163" s="80">
        <v>0</v>
      </c>
      <c r="AN2163" s="41" t="s">
        <v>5558</v>
      </c>
      <c r="AO2163" s="41"/>
      <c r="AP2163" s="40" t="str" cm="1">
        <f t="array" ref="AP2163">IFERROR(_xlfn.IFS(
AR2163="MPR ISSUE","PDH",
AR2163="BSS Hardware Issue","BSS",
AR2163="Sites strategiques, MLL, Pylone, etc.","ENVTECH",
AR2163="AKTIVCO DEFAUT GE &amp; POWER Cabinet","AKTIVCO",
AR2163="AKTIVCO Coupure ENEO &amp; Baisse de tension","AKTIVCO GRID ONLY",
AR2163="Coupure ENEO &amp; Baisse de tension","IHS GRID ONLY",
AR2163="Defaut GE &amp; POWER Cabinet","IHS",
AR2163="Sharing","Partners",
AR2163="Sites strategiques &amp; DataCenter","SST &amp; DC",
AR2163="Exclu","Exclu",
AR2163="SAT","SAT",
AR2163="SPARE-ISSUE","SPARE-ISSUE",
AR2163="Fiber CAmtel","TRANS_FO_CAMTEL",
AR2163="Fiber AOF","Fiber AOF",
AR2163="Projet OCM (HUAWEI)","TRAVAUX-HUAWEI",
AR2163="Projet OCM (NOKIA)","TRAVAUX-NOKIA",
AR2163="ACCESS-ISSUE","ACCESS-ISSUE",
AR2163="Projet OCM (ZTE, NOKIA, autres projets)","TRAVAUX OCM",
AR2163="No root CAuse","No root cause",
AR2163="ODU HS","PDH",
AR2163="IP &amp; VLAN","PDH",
AR2163="Warehouse HUAWEI","SPARE-ISSUE",
AR2163="SPARE-HS","SPARE-ISSUE",
AR2163="Power Telco","BSS",AR2163="no impacts","no impacts"
),"")</f>
        <v>No root cause</v>
      </c>
      <c r="AQ2163" s="40" t="str" cm="1">
        <f t="array" ref="AQ2163">IFERROR(_xlfn.IFS(
AR2163="MPR ISSUE","TX ISSUE",
AR2163="BSS Hardware Issue","RAN ISSUE",
AR2163="Sites strategiques, MLL, Pylone, etc.","ENVTECH",
AR2163="AKTIVCO DEFAUT GE &amp; POWER Cabinet","POWER ISSUE",
AR2163="AKTIVCO Coupure ENEO &amp; Baisse de tension","POWER ISSUE",
AR2163="Coupure ENEO &amp; Baisse de tension","POWER ISSUE",
AR2163="Defaut GE &amp; POWER Cabinet","POWER ISSUE",
AR2163="Sharing","POWER ISSUE",
AR2163="Sites strategiques &amp; DataCenter","POWER ISSUE",
AR2163="Exclu","Exclu",
AR2163="SAT","TX ISSUE",
AR2163="SPARE-ISSUE","SPARE-ISSUE",
AR2163="Fiber CAmtel","TX ISSUE",
AR2163="Fiber AOF","TX ISSUE",
AR2163="Projet OCM (HUAWEI)","TRAVAUX-HUAWEI",
AR2163="Projet OCM (NOKIA)","TRAVAUX -NOKIA",
AR2163="ACCESS-ISSUE","ACCESS-ISSUE",
AR2163="Projet OCM (ZTE, NOKIA, autres projets)","TRAVAUX OCM",
AR2163="No root CAuse","No root cause",
AR2163="ODU HS","TX ISSUE",
AR2163="IP &amp; VLAN","TX ISSUE",
AR2163="Warehouse HUAWEI","SPARE-ISSUE",
AR2163="SPARE-HS","SPARE-ISSUE",
AR2163="Power Telco","RAN ISSUE",AR2163="no impacts","no impacts"
),"")</f>
        <v>No root cause</v>
      </c>
      <c r="AR2163" s="59" t="s">
        <v>5343</v>
      </c>
      <c r="AS2163" s="40" t="str" cm="1">
        <f t="array" ref="AS2163">IFERROR(_xlfn.IFS(
AR2163="MPR ISSUE","ACTIVE",
AR2163="BSS Hardware Issue","ACTIVE",
AR2163="Sites strategiques, MLL, Pylone, etc.","PASSIVE",
AR2163="AKTIVCO DEFAUT GE &amp; POWER Cabinet","PASSIVE",
AR2163="AKTIVCO Coupure ENEO &amp; Baisse de tension","PASSIVE",
AR2163="Coupure ENEO &amp; Baisse de tension","PASSIVE",
AR2163="Defaut GE &amp; POWER Cabinet","PASSIVE",
AR2163="Sharing","PASSIVE",
AR2163="Sites strategiques &amp; DataCenter","PASSIVE",
AR2163="Exclu","Exclu",
AR2163="SAT","ACTIVE",
AR2163="SPARE-ISSUE","SPARE-ISSUE",
AR2163="Fiber CAmtel","ACTIVE",
AR2163="Fiber AOF","ACTIVE",
AR2163="Projet OCM (HUAWEI)","PLANNED WORKS",
AR2163="Projet OCM (NOKIA)","PLANNED WORKS",
AR2163="ACCESS-ISSUE","ACCESS-ISSUE",
AR2163="Projet OCM (ZTE, NOKIA, autres projets)","PLANNED WORKS",
AR2163="No root CAuse","No root cause",
AR2163="ODU HS","ACTIVE",
AR2163="IP &amp; VLAN","ACTIVE",
AR2163="Warehouse HUAWEI","SPARE-ISSUE",
AR2163="SPARE-HS","SPARE-ISSUE",
AR2163="Power Telco","ACTIVE", AR2163="no impacts","no impacts"
),"")</f>
        <v>No root cause</v>
      </c>
      <c r="AT2163" s="99" t="s">
        <v>5661</v>
      </c>
      <c r="AU2163" s="99" t="s">
        <v>3584</v>
      </c>
      <c r="AW2163" s="17"/>
      <c r="AX2163" s="17" t="s">
        <v>5536</v>
      </c>
      <c r="AY2163" s="17"/>
      <c r="AZ2163" s="17" t="s">
        <v>5536</v>
      </c>
      <c r="BA2163" s="7"/>
      <c r="BC2163" s="18"/>
      <c r="BD2163" s="18"/>
      <c r="BE2163" s="18"/>
      <c r="BF2163" s="18"/>
      <c r="BG2163" s="18"/>
      <c r="BH2163" s="18"/>
      <c r="BI2163" s="18"/>
      <c r="BJ2163" s="18"/>
      <c r="BK2163" s="18"/>
      <c r="BM2163" s="18"/>
      <c r="BN2163" s="18"/>
      <c r="BO2163" s="18"/>
      <c r="BP2163" s="9" t="s">
        <v>5661</v>
      </c>
      <c r="BQ2163" s="14"/>
      <c r="BR2163" s="102" t="s">
        <v>5536</v>
      </c>
      <c r="BS2163" s="14"/>
      <c r="BT2163" s="14"/>
      <c r="BU2163" s="9"/>
      <c r="BV2163" s="9"/>
      <c r="BW2163" s="9"/>
    </row>
    <row r="2164" spans="1:75" x14ac:dyDescent="0.35">
      <c r="A2164" s="1" t="s">
        <v>3585</v>
      </c>
      <c r="B2164" s="8" t="s">
        <v>3586</v>
      </c>
      <c r="C2164" s="3" t="s">
        <v>37</v>
      </c>
      <c r="D2164" s="1" t="s">
        <v>11</v>
      </c>
      <c r="E2164" s="1" t="s">
        <v>12</v>
      </c>
      <c r="F2164" s="3" t="s">
        <v>226</v>
      </c>
      <c r="G2164" s="1" t="s">
        <v>3585</v>
      </c>
      <c r="H2164" s="30" t="s">
        <v>5587</v>
      </c>
      <c r="I2164" s="27">
        <v>0</v>
      </c>
      <c r="J2164" s="27">
        <v>0</v>
      </c>
      <c r="K2164" s="27">
        <v>0</v>
      </c>
      <c r="L2164" s="27">
        <v>0</v>
      </c>
      <c r="M2164" s="27">
        <v>0</v>
      </c>
      <c r="N2164" s="27">
        <v>0</v>
      </c>
      <c r="O2164" s="27">
        <v>0</v>
      </c>
      <c r="P2164" s="27">
        <v>0</v>
      </c>
      <c r="Q2164" s="27">
        <v>0</v>
      </c>
      <c r="R2164" s="27">
        <v>0</v>
      </c>
      <c r="S2164" s="80">
        <v>0</v>
      </c>
      <c r="T2164" s="80">
        <v>0</v>
      </c>
      <c r="U2164" s="80">
        <v>0</v>
      </c>
      <c r="V2164" s="80">
        <v>0</v>
      </c>
      <c r="W2164" s="80">
        <v>0</v>
      </c>
      <c r="X2164" s="80">
        <v>0</v>
      </c>
      <c r="Y2164" s="80">
        <v>0</v>
      </c>
      <c r="Z2164" s="80">
        <v>0</v>
      </c>
      <c r="AA2164" s="80">
        <v>0</v>
      </c>
      <c r="AB2164" s="80">
        <v>0</v>
      </c>
      <c r="AC2164" s="80"/>
      <c r="AD2164" s="80">
        <v>0</v>
      </c>
      <c r="AE2164" s="80">
        <v>0</v>
      </c>
      <c r="AF2164" s="80">
        <v>0</v>
      </c>
      <c r="AG2164" s="80"/>
      <c r="AH2164" s="80">
        <v>0</v>
      </c>
      <c r="AI2164" s="80">
        <v>0</v>
      </c>
      <c r="AJ2164" s="80">
        <v>0</v>
      </c>
      <c r="AK2164" s="80">
        <v>0</v>
      </c>
      <c r="AL2164" s="80">
        <v>0</v>
      </c>
      <c r="AM2164" s="80">
        <v>0</v>
      </c>
      <c r="AN2164" s="41" t="s">
        <v>5558</v>
      </c>
      <c r="AO2164" s="41"/>
      <c r="AP2164" s="40" t="str" cm="1">
        <f t="array" ref="AP2164">IFERROR(_xlfn.IFS(
AR2164="MPR ISSUE","PDH",
AR2164="BSS Hardware Issue","BSS",
AR2164="Sites strategiques, MLL, Pylone, etc.","ENVTECH",
AR2164="AKTIVCO DEFAUT GE &amp; POWER Cabinet","AKTIVCO",
AR2164="AKTIVCO Coupure ENEO &amp; Baisse de tension","AKTIVCO GRID ONLY",
AR2164="Coupure ENEO &amp; Baisse de tension","IHS GRID ONLY",
AR2164="Defaut GE &amp; POWER Cabinet","IHS",
AR2164="Sharing","Partners",
AR2164="Sites strategiques &amp; DataCenter","SST &amp; DC",
AR2164="Exclu","Exclu",
AR2164="SAT","SAT",
AR2164="SPARE-ISSUE","SPARE-ISSUE",
AR2164="Fiber CAmtel","TRANS_FO_CAMTEL",
AR2164="Fiber AOF","Fiber AOF",
AR2164="Projet OCM (HUAWEI)","TRAVAUX-HUAWEI",
AR2164="Projet OCM (NOKIA)","TRAVAUX-NOKIA",
AR2164="ACCESS-ISSUE","ACCESS-ISSUE",
AR2164="Projet OCM (ZTE, NOKIA, autres projets)","TRAVAUX OCM",
AR2164="No root CAuse","No root cause",
AR2164="ODU HS","PDH",
AR2164="IP &amp; VLAN","PDH",
AR2164="Warehouse HUAWEI","SPARE-ISSUE",
AR2164="SPARE-HS","SPARE-ISSUE",
AR2164="Power Telco","BSS",AR2164="no impacts","no impacts"
),"")</f>
        <v>No root cause</v>
      </c>
      <c r="AQ2164" s="40" t="str" cm="1">
        <f t="array" ref="AQ2164">IFERROR(_xlfn.IFS(
AR2164="MPR ISSUE","TX ISSUE",
AR2164="BSS Hardware Issue","RAN ISSUE",
AR2164="Sites strategiques, MLL, Pylone, etc.","ENVTECH",
AR2164="AKTIVCO DEFAUT GE &amp; POWER Cabinet","POWER ISSUE",
AR2164="AKTIVCO Coupure ENEO &amp; Baisse de tension","POWER ISSUE",
AR2164="Coupure ENEO &amp; Baisse de tension","POWER ISSUE",
AR2164="Defaut GE &amp; POWER Cabinet","POWER ISSUE",
AR2164="Sharing","POWER ISSUE",
AR2164="Sites strategiques &amp; DataCenter","POWER ISSUE",
AR2164="Exclu","Exclu",
AR2164="SAT","TX ISSUE",
AR2164="SPARE-ISSUE","SPARE-ISSUE",
AR2164="Fiber CAmtel","TX ISSUE",
AR2164="Fiber AOF","TX ISSUE",
AR2164="Projet OCM (HUAWEI)","TRAVAUX-HUAWEI",
AR2164="Projet OCM (NOKIA)","TRAVAUX -NOKIA",
AR2164="ACCESS-ISSUE","ACCESS-ISSUE",
AR2164="Projet OCM (ZTE, NOKIA, autres projets)","TRAVAUX OCM",
AR2164="No root CAuse","No root cause",
AR2164="ODU HS","TX ISSUE",
AR2164="IP &amp; VLAN","TX ISSUE",
AR2164="Warehouse HUAWEI","SPARE-ISSUE",
AR2164="SPARE-HS","SPARE-ISSUE",
AR2164="Power Telco","RAN ISSUE",AR2164="no impacts","no impacts"
),"")</f>
        <v>No root cause</v>
      </c>
      <c r="AR2164" s="59" t="s">
        <v>5343</v>
      </c>
      <c r="AS2164" s="40" t="str" cm="1">
        <f t="array" ref="AS2164">IFERROR(_xlfn.IFS(
AR2164="MPR ISSUE","ACTIVE",
AR2164="BSS Hardware Issue","ACTIVE",
AR2164="Sites strategiques, MLL, Pylone, etc.","PASSIVE",
AR2164="AKTIVCO DEFAUT GE &amp; POWER Cabinet","PASSIVE",
AR2164="AKTIVCO Coupure ENEO &amp; Baisse de tension","PASSIVE",
AR2164="Coupure ENEO &amp; Baisse de tension","PASSIVE",
AR2164="Defaut GE &amp; POWER Cabinet","PASSIVE",
AR2164="Sharing","PASSIVE",
AR2164="Sites strategiques &amp; DataCenter","PASSIVE",
AR2164="Exclu","Exclu",
AR2164="SAT","ACTIVE",
AR2164="SPARE-ISSUE","SPARE-ISSUE",
AR2164="Fiber CAmtel","ACTIVE",
AR2164="Fiber AOF","ACTIVE",
AR2164="Projet OCM (HUAWEI)","PLANNED WORKS",
AR2164="Projet OCM (NOKIA)","PLANNED WORKS",
AR2164="ACCESS-ISSUE","ACCESS-ISSUE",
AR2164="Projet OCM (ZTE, NOKIA, autres projets)","PLANNED WORKS",
AR2164="No root CAuse","No root cause",
AR2164="ODU HS","ACTIVE",
AR2164="IP &amp; VLAN","ACTIVE",
AR2164="Warehouse HUAWEI","SPARE-ISSUE",
AR2164="SPARE-HS","SPARE-ISSUE",
AR2164="Power Telco","ACTIVE", AR2164="no impacts","no impacts"
),"")</f>
        <v>No root cause</v>
      </c>
      <c r="AT2164" s="99" t="s">
        <v>5661</v>
      </c>
      <c r="AU2164" s="99" t="s">
        <v>3586</v>
      </c>
      <c r="AW2164" s="17"/>
      <c r="AX2164" s="17" t="s">
        <v>5536</v>
      </c>
      <c r="AY2164" s="17"/>
      <c r="AZ2164" s="17" t="s">
        <v>5536</v>
      </c>
      <c r="BA2164" s="7"/>
      <c r="BC2164" s="18"/>
      <c r="BD2164" s="18"/>
      <c r="BE2164" s="18"/>
      <c r="BF2164" s="18"/>
      <c r="BG2164" s="18"/>
      <c r="BH2164" s="18"/>
      <c r="BI2164" s="18"/>
      <c r="BJ2164" s="18"/>
      <c r="BK2164" s="18"/>
      <c r="BM2164" s="18"/>
      <c r="BN2164" s="18"/>
      <c r="BO2164" s="18"/>
      <c r="BP2164" s="9" t="s">
        <v>5661</v>
      </c>
      <c r="BQ2164" s="14"/>
      <c r="BR2164" s="102" t="s">
        <v>5536</v>
      </c>
      <c r="BS2164" s="14"/>
      <c r="BT2164" s="14"/>
      <c r="BU2164" s="9"/>
      <c r="BV2164" s="9"/>
      <c r="BW2164" s="9"/>
    </row>
    <row r="2165" spans="1:75" x14ac:dyDescent="0.35">
      <c r="A2165" s="1" t="s">
        <v>3587</v>
      </c>
      <c r="B2165" s="8" t="s">
        <v>3588</v>
      </c>
      <c r="C2165" s="3" t="s">
        <v>37</v>
      </c>
      <c r="D2165" s="1" t="s">
        <v>21</v>
      </c>
      <c r="E2165" s="1" t="s">
        <v>122</v>
      </c>
      <c r="F2165" s="3" t="s">
        <v>69</v>
      </c>
      <c r="G2165" s="1" t="s">
        <v>3587</v>
      </c>
      <c r="H2165" s="30" t="s">
        <v>5587</v>
      </c>
      <c r="I2165" s="27">
        <v>0</v>
      </c>
      <c r="J2165" s="27">
        <v>0</v>
      </c>
      <c r="K2165" s="27">
        <v>0</v>
      </c>
      <c r="L2165" s="27">
        <v>0</v>
      </c>
      <c r="M2165" s="27">
        <v>0</v>
      </c>
      <c r="N2165" s="27">
        <v>0</v>
      </c>
      <c r="O2165" s="27">
        <v>0</v>
      </c>
      <c r="P2165" s="27">
        <v>0</v>
      </c>
      <c r="Q2165" s="27">
        <v>0</v>
      </c>
      <c r="R2165" s="27">
        <v>0</v>
      </c>
      <c r="S2165" s="80">
        <v>0</v>
      </c>
      <c r="T2165" s="80">
        <v>0</v>
      </c>
      <c r="U2165" s="80">
        <v>0</v>
      </c>
      <c r="V2165" s="80">
        <v>0</v>
      </c>
      <c r="W2165" s="80">
        <v>0</v>
      </c>
      <c r="X2165" s="80">
        <v>0</v>
      </c>
      <c r="Y2165" s="80">
        <v>0</v>
      </c>
      <c r="Z2165" s="80">
        <v>0</v>
      </c>
      <c r="AA2165" s="80">
        <v>0</v>
      </c>
      <c r="AB2165" s="80">
        <v>0</v>
      </c>
      <c r="AC2165" s="80"/>
      <c r="AD2165" s="80">
        <v>0</v>
      </c>
      <c r="AE2165" s="80">
        <v>0</v>
      </c>
      <c r="AF2165" s="80">
        <v>0</v>
      </c>
      <c r="AG2165" s="80"/>
      <c r="AH2165" s="80">
        <v>0</v>
      </c>
      <c r="AI2165" s="80">
        <v>0</v>
      </c>
      <c r="AJ2165" s="80">
        <v>0</v>
      </c>
      <c r="AK2165" s="80">
        <v>0</v>
      </c>
      <c r="AL2165" s="80">
        <v>0</v>
      </c>
      <c r="AM2165" s="80">
        <v>0</v>
      </c>
      <c r="AN2165" s="41" t="s">
        <v>5558</v>
      </c>
      <c r="AO2165" s="41"/>
      <c r="AP2165" s="40" t="str" cm="1">
        <f t="array" ref="AP2165">IFERROR(_xlfn.IFS(
AR2165="MPR ISSUE","PDH",
AR2165="BSS Hardware Issue","BSS",
AR2165="Sites strategiques, MLL, Pylone, etc.","ENVTECH",
AR2165="AKTIVCO DEFAUT GE &amp; POWER Cabinet","AKTIVCO",
AR2165="AKTIVCO Coupure ENEO &amp; Baisse de tension","AKTIVCO GRID ONLY",
AR2165="Coupure ENEO &amp; Baisse de tension","IHS GRID ONLY",
AR2165="Defaut GE &amp; POWER Cabinet","IHS",
AR2165="Sharing","Partners",
AR2165="Sites strategiques &amp; DataCenter","SST &amp; DC",
AR2165="Exclu","Exclu",
AR2165="SAT","SAT",
AR2165="SPARE-ISSUE","SPARE-ISSUE",
AR2165="Fiber CAmtel","TRANS_FO_CAMTEL",
AR2165="Fiber AOF","Fiber AOF",
AR2165="Projet OCM (HUAWEI)","TRAVAUX-HUAWEI",
AR2165="Projet OCM (NOKIA)","TRAVAUX-NOKIA",
AR2165="ACCESS-ISSUE","ACCESS-ISSUE",
AR2165="Projet OCM (ZTE, NOKIA, autres projets)","TRAVAUX OCM",
AR2165="No root CAuse","No root cause",
AR2165="ODU HS","PDH",
AR2165="IP &amp; VLAN","PDH",
AR2165="Warehouse HUAWEI","SPARE-ISSUE",
AR2165="SPARE-HS","SPARE-ISSUE",
AR2165="Power Telco","BSS",AR2165="no impacts","no impacts"
),"")</f>
        <v>No root cause</v>
      </c>
      <c r="AQ2165" s="40" t="str" cm="1">
        <f t="array" ref="AQ2165">IFERROR(_xlfn.IFS(
AR2165="MPR ISSUE","TX ISSUE",
AR2165="BSS Hardware Issue","RAN ISSUE",
AR2165="Sites strategiques, MLL, Pylone, etc.","ENVTECH",
AR2165="AKTIVCO DEFAUT GE &amp; POWER Cabinet","POWER ISSUE",
AR2165="AKTIVCO Coupure ENEO &amp; Baisse de tension","POWER ISSUE",
AR2165="Coupure ENEO &amp; Baisse de tension","POWER ISSUE",
AR2165="Defaut GE &amp; POWER Cabinet","POWER ISSUE",
AR2165="Sharing","POWER ISSUE",
AR2165="Sites strategiques &amp; DataCenter","POWER ISSUE",
AR2165="Exclu","Exclu",
AR2165="SAT","TX ISSUE",
AR2165="SPARE-ISSUE","SPARE-ISSUE",
AR2165="Fiber CAmtel","TX ISSUE",
AR2165="Fiber AOF","TX ISSUE",
AR2165="Projet OCM (HUAWEI)","TRAVAUX-HUAWEI",
AR2165="Projet OCM (NOKIA)","TRAVAUX -NOKIA",
AR2165="ACCESS-ISSUE","ACCESS-ISSUE",
AR2165="Projet OCM (ZTE, NOKIA, autres projets)","TRAVAUX OCM",
AR2165="No root CAuse","No root cause",
AR2165="ODU HS","TX ISSUE",
AR2165="IP &amp; VLAN","TX ISSUE",
AR2165="Warehouse HUAWEI","SPARE-ISSUE",
AR2165="SPARE-HS","SPARE-ISSUE",
AR2165="Power Telco","RAN ISSUE",AR2165="no impacts","no impacts"
),"")</f>
        <v>No root cause</v>
      </c>
      <c r="AR2165" s="59" t="s">
        <v>5343</v>
      </c>
      <c r="AS2165" s="40" t="str" cm="1">
        <f t="array" ref="AS2165">IFERROR(_xlfn.IFS(
AR2165="MPR ISSUE","ACTIVE",
AR2165="BSS Hardware Issue","ACTIVE",
AR2165="Sites strategiques, MLL, Pylone, etc.","PASSIVE",
AR2165="AKTIVCO DEFAUT GE &amp; POWER Cabinet","PASSIVE",
AR2165="AKTIVCO Coupure ENEO &amp; Baisse de tension","PASSIVE",
AR2165="Coupure ENEO &amp; Baisse de tension","PASSIVE",
AR2165="Defaut GE &amp; POWER Cabinet","PASSIVE",
AR2165="Sharing","PASSIVE",
AR2165="Sites strategiques &amp; DataCenter","PASSIVE",
AR2165="Exclu","Exclu",
AR2165="SAT","ACTIVE",
AR2165="SPARE-ISSUE","SPARE-ISSUE",
AR2165="Fiber CAmtel","ACTIVE",
AR2165="Fiber AOF","ACTIVE",
AR2165="Projet OCM (HUAWEI)","PLANNED WORKS",
AR2165="Projet OCM (NOKIA)","PLANNED WORKS",
AR2165="ACCESS-ISSUE","ACCESS-ISSUE",
AR2165="Projet OCM (ZTE, NOKIA, autres projets)","PLANNED WORKS",
AR2165="No root CAuse","No root cause",
AR2165="ODU HS","ACTIVE",
AR2165="IP &amp; VLAN","ACTIVE",
AR2165="Warehouse HUAWEI","SPARE-ISSUE",
AR2165="SPARE-HS","SPARE-ISSUE",
AR2165="Power Telco","ACTIVE", AR2165="no impacts","no impacts"
),"")</f>
        <v>No root cause</v>
      </c>
      <c r="AT2165" s="99" t="s">
        <v>5661</v>
      </c>
      <c r="AU2165" s="99" t="s">
        <v>3588</v>
      </c>
      <c r="AW2165" s="17"/>
      <c r="AX2165" s="17" t="s">
        <v>5536</v>
      </c>
      <c r="AY2165" s="17"/>
      <c r="AZ2165" s="17" t="s">
        <v>5536</v>
      </c>
      <c r="BA2165" s="7"/>
      <c r="BC2165" s="18"/>
      <c r="BD2165" s="18"/>
      <c r="BE2165" s="18"/>
      <c r="BF2165" s="18"/>
      <c r="BG2165" s="18"/>
      <c r="BH2165" s="18"/>
      <c r="BI2165" s="18"/>
      <c r="BJ2165" s="18"/>
      <c r="BK2165" s="18"/>
      <c r="BM2165" s="18"/>
      <c r="BN2165" s="18"/>
      <c r="BO2165" s="18"/>
      <c r="BP2165" s="9" t="s">
        <v>5661</v>
      </c>
      <c r="BQ2165" s="14"/>
      <c r="BR2165" s="102" t="s">
        <v>5536</v>
      </c>
      <c r="BS2165" s="14"/>
      <c r="BT2165" s="14"/>
      <c r="BU2165" s="9"/>
      <c r="BV2165" s="9"/>
      <c r="BW2165" s="9"/>
    </row>
    <row r="2166" spans="1:75" x14ac:dyDescent="0.35">
      <c r="A2166" s="1" t="s">
        <v>3903</v>
      </c>
      <c r="B2166" s="8" t="s">
        <v>3904</v>
      </c>
      <c r="C2166" s="3" t="s">
        <v>55</v>
      </c>
      <c r="D2166" s="1" t="s">
        <v>11</v>
      </c>
      <c r="E2166" s="1" t="s">
        <v>12</v>
      </c>
      <c r="F2166" s="3" t="s">
        <v>55</v>
      </c>
      <c r="G2166" s="1" t="s">
        <v>3905</v>
      </c>
      <c r="H2166" s="28" t="s">
        <v>5601</v>
      </c>
      <c r="I2166" s="27">
        <v>0</v>
      </c>
      <c r="J2166" s="27">
        <v>0</v>
      </c>
      <c r="K2166" s="27">
        <v>0</v>
      </c>
      <c r="L2166" s="27">
        <v>0</v>
      </c>
      <c r="M2166" s="27">
        <v>0</v>
      </c>
      <c r="N2166" s="27">
        <v>0</v>
      </c>
      <c r="O2166" s="27">
        <v>0</v>
      </c>
      <c r="P2166" s="27">
        <v>0</v>
      </c>
      <c r="Q2166" s="27">
        <v>0</v>
      </c>
      <c r="R2166" s="27">
        <v>0</v>
      </c>
      <c r="S2166" s="80">
        <v>0</v>
      </c>
      <c r="T2166" s="80">
        <v>0</v>
      </c>
      <c r="U2166" s="80">
        <v>0</v>
      </c>
      <c r="V2166" s="80">
        <v>0.561804966997971</v>
      </c>
      <c r="W2166" s="80">
        <v>0</v>
      </c>
      <c r="X2166" s="80">
        <v>0</v>
      </c>
      <c r="Y2166" s="80">
        <v>0</v>
      </c>
      <c r="Z2166" s="80">
        <v>0</v>
      </c>
      <c r="AA2166" s="80">
        <v>0</v>
      </c>
      <c r="AB2166" s="80">
        <v>0</v>
      </c>
      <c r="AC2166" s="80"/>
      <c r="AD2166" s="80">
        <v>0</v>
      </c>
      <c r="AE2166" s="80">
        <v>0</v>
      </c>
      <c r="AF2166" s="80">
        <v>0</v>
      </c>
      <c r="AG2166" s="80"/>
      <c r="AH2166" s="80">
        <v>0</v>
      </c>
      <c r="AI2166" s="80">
        <v>0</v>
      </c>
      <c r="AJ2166" s="80">
        <v>0</v>
      </c>
      <c r="AK2166" s="80">
        <v>0</v>
      </c>
      <c r="AL2166" s="80">
        <v>0</v>
      </c>
      <c r="AM2166" s="80">
        <v>0</v>
      </c>
      <c r="AN2166" s="41" t="s">
        <v>5591</v>
      </c>
      <c r="AO2166" s="41"/>
      <c r="AP2166" s="40" t="str" cm="1">
        <f t="array" ref="AP2166">IFERROR(_xlfn.IFS(
AR2166="MPR ISSUE","PDH",
AR2166="BSS Hardware Issue","BSS",
AR2166="Sites strategiques, MLL, Pylone, etc.","ENVTECH",
AR2166="AKTIVCO DEFAUT GE &amp; POWER Cabinet","AKTIVCO",
AR2166="AKTIVCO Coupure ENEO &amp; Baisse de tension","AKTIVCO GRID ONLY",
AR2166="Coupure ENEO &amp; Baisse de tension","IHS GRID ONLY",
AR2166="Defaut GE &amp; POWER Cabinet","IHS",
AR2166="Sharing","Partners",
AR2166="Sites strategiques &amp; DataCenter","SST &amp; DC",
AR2166="Exclu","Exclu",
AR2166="SAT","SAT",
AR2166="SPARE-ISSUE","SPARE-ISSUE",
AR2166="Fiber CAmtel","TRANS_FO_CAMTEL",
AR2166="Fiber AOF","Fiber AOF",
AR2166="Projet OCM (HUAWEI)","TRAVAUX-HUAWEI",
AR2166="Projet OCM (NOKIA)","TRAVAUX-NOKIA",
AR2166="ACCESS-ISSUE","ACCESS-ISSUE",
AR2166="Projet OCM (ZTE, NOKIA, autres projets)","TRAVAUX OCM",
AR2166="No root CAuse","No root cause",
AR2166="ODU HS","PDH",
AR2166="IP &amp; VLAN","PDH",
AR2166="Warehouse HUAWEI","SPARE-ISSUE",
AR2166="SPARE-HS","SPARE-ISSUE",
AR2166="Power Telco","BSS",AR2166="no impacts","no impacts"
),"")</f>
        <v>No root cause</v>
      </c>
      <c r="AQ2166" s="40" t="str" cm="1">
        <f t="array" ref="AQ2166">IFERROR(_xlfn.IFS(
AR2166="MPR ISSUE","TX ISSUE",
AR2166="BSS Hardware Issue","RAN ISSUE",
AR2166="Sites strategiques, MLL, Pylone, etc.","ENVTECH",
AR2166="AKTIVCO DEFAUT GE &amp; POWER Cabinet","POWER ISSUE",
AR2166="AKTIVCO Coupure ENEO &amp; Baisse de tension","POWER ISSUE",
AR2166="Coupure ENEO &amp; Baisse de tension","POWER ISSUE",
AR2166="Defaut GE &amp; POWER Cabinet","POWER ISSUE",
AR2166="Sharing","POWER ISSUE",
AR2166="Sites strategiques &amp; DataCenter","POWER ISSUE",
AR2166="Exclu","Exclu",
AR2166="SAT","TX ISSUE",
AR2166="SPARE-ISSUE","SPARE-ISSUE",
AR2166="Fiber CAmtel","TX ISSUE",
AR2166="Fiber AOF","TX ISSUE",
AR2166="Projet OCM (HUAWEI)","TRAVAUX-HUAWEI",
AR2166="Projet OCM (NOKIA)","TRAVAUX -NOKIA",
AR2166="ACCESS-ISSUE","ACCESS-ISSUE",
AR2166="Projet OCM (ZTE, NOKIA, autres projets)","TRAVAUX OCM",
AR2166="No root CAuse","No root cause",
AR2166="ODU HS","TX ISSUE",
AR2166="IP &amp; VLAN","TX ISSUE",
AR2166="Warehouse HUAWEI","SPARE-ISSUE",
AR2166="SPARE-HS","SPARE-ISSUE",
AR2166="Power Telco","RAN ISSUE",AR2166="no impacts","no impacts"
),"")</f>
        <v>No root cause</v>
      </c>
      <c r="AR2166" s="59" t="s">
        <v>5343</v>
      </c>
      <c r="AS2166" s="40" t="str" cm="1">
        <f t="array" ref="AS2166">IFERROR(_xlfn.IFS(
AR2166="MPR ISSUE","ACTIVE",
AR2166="BSS Hardware Issue","ACTIVE",
AR2166="Sites strategiques, MLL, Pylone, etc.","PASSIVE",
AR2166="AKTIVCO DEFAUT GE &amp; POWER Cabinet","PASSIVE",
AR2166="AKTIVCO Coupure ENEO &amp; Baisse de tension","PASSIVE",
AR2166="Coupure ENEO &amp; Baisse de tension","PASSIVE",
AR2166="Defaut GE &amp; POWER Cabinet","PASSIVE",
AR2166="Sharing","PASSIVE",
AR2166="Sites strategiques &amp; DataCenter","PASSIVE",
AR2166="Exclu","Exclu",
AR2166="SAT","ACTIVE",
AR2166="SPARE-ISSUE","SPARE-ISSUE",
AR2166="Fiber CAmtel","ACTIVE",
AR2166="Fiber AOF","ACTIVE",
AR2166="Projet OCM (HUAWEI)","PLANNED WORKS",
AR2166="Projet OCM (NOKIA)","PLANNED WORKS",
AR2166="ACCESS-ISSUE","ACCESS-ISSUE",
AR2166="Projet OCM (ZTE, NOKIA, autres projets)","PLANNED WORKS",
AR2166="No root CAuse","No root cause",
AR2166="ODU HS","ACTIVE",
AR2166="IP &amp; VLAN","ACTIVE",
AR2166="Warehouse HUAWEI","SPARE-ISSUE",
AR2166="SPARE-HS","SPARE-ISSUE",
AR2166="Power Telco","ACTIVE", AR2166="no impacts","no impacts"
),"")</f>
        <v>No root cause</v>
      </c>
      <c r="AT2166" s="99" t="s">
        <v>5661</v>
      </c>
      <c r="AU2166" s="99" t="s">
        <v>3904</v>
      </c>
      <c r="AW2166" s="17"/>
      <c r="AX2166" s="17" t="s">
        <v>5536</v>
      </c>
      <c r="AY2166" s="17"/>
      <c r="AZ2166" s="17" t="s">
        <v>5536</v>
      </c>
      <c r="BA2166" s="7"/>
      <c r="BC2166" s="18"/>
      <c r="BD2166" s="18"/>
      <c r="BE2166" s="18"/>
      <c r="BF2166" s="18"/>
      <c r="BG2166" s="18"/>
      <c r="BH2166" s="18"/>
      <c r="BI2166" s="18"/>
      <c r="BJ2166" s="18"/>
      <c r="BK2166" s="18"/>
      <c r="BM2166" s="18"/>
      <c r="BN2166" s="18"/>
      <c r="BO2166" s="18"/>
      <c r="BP2166" s="9" t="s">
        <v>5661</v>
      </c>
      <c r="BQ2166" s="14"/>
      <c r="BR2166" s="102" t="s">
        <v>5536</v>
      </c>
      <c r="BS2166" s="14"/>
      <c r="BT2166" s="14"/>
      <c r="BU2166" s="9"/>
      <c r="BV2166" s="9"/>
      <c r="BW2166" s="9"/>
    </row>
    <row r="2167" spans="1:75" x14ac:dyDescent="0.35">
      <c r="A2167" s="1" t="s">
        <v>3914</v>
      </c>
      <c r="B2167" s="8" t="s">
        <v>3915</v>
      </c>
      <c r="C2167" s="3" t="s">
        <v>55</v>
      </c>
      <c r="D2167" s="1" t="s">
        <v>357</v>
      </c>
      <c r="E2167" s="1" t="s">
        <v>122</v>
      </c>
      <c r="F2167" s="3" t="s">
        <v>55</v>
      </c>
      <c r="G2167" s="1" t="s">
        <v>3914</v>
      </c>
      <c r="H2167" s="28" t="s">
        <v>5601</v>
      </c>
      <c r="I2167" s="27">
        <v>0</v>
      </c>
      <c r="J2167" s="27">
        <v>0</v>
      </c>
      <c r="K2167" s="27">
        <v>0</v>
      </c>
      <c r="L2167" s="27">
        <v>0</v>
      </c>
      <c r="M2167" s="27">
        <v>0</v>
      </c>
      <c r="N2167" s="27">
        <v>0</v>
      </c>
      <c r="O2167" s="27">
        <v>0</v>
      </c>
      <c r="P2167" s="27">
        <v>0</v>
      </c>
      <c r="Q2167" s="27">
        <v>0</v>
      </c>
      <c r="R2167" s="27">
        <v>0</v>
      </c>
      <c r="S2167" s="80">
        <v>0</v>
      </c>
      <c r="T2167" s="80">
        <v>0</v>
      </c>
      <c r="U2167" s="80">
        <v>0</v>
      </c>
      <c r="V2167" s="80">
        <v>0.56617456118573306</v>
      </c>
      <c r="W2167" s="80">
        <v>0</v>
      </c>
      <c r="X2167" s="80">
        <v>0</v>
      </c>
      <c r="Y2167" s="80">
        <v>0</v>
      </c>
      <c r="Z2167" s="80">
        <v>0</v>
      </c>
      <c r="AA2167" s="80">
        <v>0</v>
      </c>
      <c r="AB2167" s="80">
        <v>0</v>
      </c>
      <c r="AC2167" s="80"/>
      <c r="AD2167" s="80">
        <v>0</v>
      </c>
      <c r="AE2167" s="80">
        <v>0</v>
      </c>
      <c r="AF2167" s="80">
        <v>0</v>
      </c>
      <c r="AG2167" s="80"/>
      <c r="AH2167" s="80">
        <v>0</v>
      </c>
      <c r="AI2167" s="80">
        <v>0</v>
      </c>
      <c r="AJ2167" s="80">
        <v>0</v>
      </c>
      <c r="AK2167" s="80">
        <v>0</v>
      </c>
      <c r="AL2167" s="80">
        <v>0</v>
      </c>
      <c r="AM2167" s="80">
        <v>0</v>
      </c>
      <c r="AN2167" s="41" t="s">
        <v>5591</v>
      </c>
      <c r="AO2167" s="41"/>
      <c r="AP2167" s="40" t="str" cm="1">
        <f t="array" ref="AP2167">IFERROR(_xlfn.IFS(
AR2167="MPR ISSUE","PDH",
AR2167="BSS Hardware Issue","BSS",
AR2167="Sites strategiques, MLL, Pylone, etc.","ENVTECH",
AR2167="AKTIVCO DEFAUT GE &amp; POWER Cabinet","AKTIVCO",
AR2167="AKTIVCO Coupure ENEO &amp; Baisse de tension","AKTIVCO GRID ONLY",
AR2167="Coupure ENEO &amp; Baisse de tension","IHS GRID ONLY",
AR2167="Defaut GE &amp; POWER Cabinet","IHS",
AR2167="Sharing","Partners",
AR2167="Sites strategiques &amp; DataCenter","SST &amp; DC",
AR2167="Exclu","Exclu",
AR2167="SAT","SAT",
AR2167="SPARE-ISSUE","SPARE-ISSUE",
AR2167="Fiber CAmtel","TRANS_FO_CAMTEL",
AR2167="Fiber AOF","Fiber AOF",
AR2167="Projet OCM (HUAWEI)","TRAVAUX-HUAWEI",
AR2167="Projet OCM (NOKIA)","TRAVAUX-NOKIA",
AR2167="ACCESS-ISSUE","ACCESS-ISSUE",
AR2167="Projet OCM (ZTE, NOKIA, autres projets)","TRAVAUX OCM",
AR2167="No root CAuse","No root cause",
AR2167="ODU HS","PDH",
AR2167="IP &amp; VLAN","PDH",
AR2167="Warehouse HUAWEI","SPARE-ISSUE",
AR2167="SPARE-HS","SPARE-ISSUE",
AR2167="Power Telco","BSS",AR2167="no impacts","no impacts"
),"")</f>
        <v>No root cause</v>
      </c>
      <c r="AQ2167" s="40" t="str" cm="1">
        <f t="array" ref="AQ2167">IFERROR(_xlfn.IFS(
AR2167="MPR ISSUE","TX ISSUE",
AR2167="BSS Hardware Issue","RAN ISSUE",
AR2167="Sites strategiques, MLL, Pylone, etc.","ENVTECH",
AR2167="AKTIVCO DEFAUT GE &amp; POWER Cabinet","POWER ISSUE",
AR2167="AKTIVCO Coupure ENEO &amp; Baisse de tension","POWER ISSUE",
AR2167="Coupure ENEO &amp; Baisse de tension","POWER ISSUE",
AR2167="Defaut GE &amp; POWER Cabinet","POWER ISSUE",
AR2167="Sharing","POWER ISSUE",
AR2167="Sites strategiques &amp; DataCenter","POWER ISSUE",
AR2167="Exclu","Exclu",
AR2167="SAT","TX ISSUE",
AR2167="SPARE-ISSUE","SPARE-ISSUE",
AR2167="Fiber CAmtel","TX ISSUE",
AR2167="Fiber AOF","TX ISSUE",
AR2167="Projet OCM (HUAWEI)","TRAVAUX-HUAWEI",
AR2167="Projet OCM (NOKIA)","TRAVAUX -NOKIA",
AR2167="ACCESS-ISSUE","ACCESS-ISSUE",
AR2167="Projet OCM (ZTE, NOKIA, autres projets)","TRAVAUX OCM",
AR2167="No root CAuse","No root cause",
AR2167="ODU HS","TX ISSUE",
AR2167="IP &amp; VLAN","TX ISSUE",
AR2167="Warehouse HUAWEI","SPARE-ISSUE",
AR2167="SPARE-HS","SPARE-ISSUE",
AR2167="Power Telco","RAN ISSUE",AR2167="no impacts","no impacts"
),"")</f>
        <v>No root cause</v>
      </c>
      <c r="AR2167" s="59" t="s">
        <v>5343</v>
      </c>
      <c r="AS2167" s="40" t="str" cm="1">
        <f t="array" ref="AS2167">IFERROR(_xlfn.IFS(
AR2167="MPR ISSUE","ACTIVE",
AR2167="BSS Hardware Issue","ACTIVE",
AR2167="Sites strategiques, MLL, Pylone, etc.","PASSIVE",
AR2167="AKTIVCO DEFAUT GE &amp; POWER Cabinet","PASSIVE",
AR2167="AKTIVCO Coupure ENEO &amp; Baisse de tension","PASSIVE",
AR2167="Coupure ENEO &amp; Baisse de tension","PASSIVE",
AR2167="Defaut GE &amp; POWER Cabinet","PASSIVE",
AR2167="Sharing","PASSIVE",
AR2167="Sites strategiques &amp; DataCenter","PASSIVE",
AR2167="Exclu","Exclu",
AR2167="SAT","ACTIVE",
AR2167="SPARE-ISSUE","SPARE-ISSUE",
AR2167="Fiber CAmtel","ACTIVE",
AR2167="Fiber AOF","ACTIVE",
AR2167="Projet OCM (HUAWEI)","PLANNED WORKS",
AR2167="Projet OCM (NOKIA)","PLANNED WORKS",
AR2167="ACCESS-ISSUE","ACCESS-ISSUE",
AR2167="Projet OCM (ZTE, NOKIA, autres projets)","PLANNED WORKS",
AR2167="No root CAuse","No root cause",
AR2167="ODU HS","ACTIVE",
AR2167="IP &amp; VLAN","ACTIVE",
AR2167="Warehouse HUAWEI","SPARE-ISSUE",
AR2167="SPARE-HS","SPARE-ISSUE",
AR2167="Power Telco","ACTIVE", AR2167="no impacts","no impacts"
),"")</f>
        <v>No root cause</v>
      </c>
      <c r="AT2167" s="99" t="s">
        <v>5661</v>
      </c>
      <c r="AU2167" s="99" t="s">
        <v>3915</v>
      </c>
      <c r="AW2167" s="17"/>
      <c r="AX2167" s="17" t="s">
        <v>5536</v>
      </c>
      <c r="AY2167" s="17"/>
      <c r="AZ2167" s="17" t="s">
        <v>5536</v>
      </c>
      <c r="BA2167" s="7"/>
      <c r="BC2167" s="18"/>
      <c r="BD2167" s="18"/>
      <c r="BE2167" s="18"/>
      <c r="BF2167" s="18"/>
      <c r="BG2167" s="18"/>
      <c r="BH2167" s="18"/>
      <c r="BI2167" s="18"/>
      <c r="BJ2167" s="18"/>
      <c r="BK2167" s="18"/>
      <c r="BM2167" s="18"/>
      <c r="BN2167" s="18"/>
      <c r="BO2167" s="18"/>
      <c r="BP2167" s="9" t="s">
        <v>5661</v>
      </c>
      <c r="BQ2167" s="14"/>
      <c r="BR2167" s="102" t="s">
        <v>5536</v>
      </c>
      <c r="BS2167" s="14"/>
      <c r="BT2167" s="14"/>
      <c r="BU2167" s="9"/>
      <c r="BV2167" s="9"/>
      <c r="BW2167" s="9"/>
    </row>
    <row r="2168" spans="1:75" x14ac:dyDescent="0.35">
      <c r="A2168" s="1" t="s">
        <v>3133</v>
      </c>
      <c r="B2168" s="8" t="s">
        <v>3134</v>
      </c>
      <c r="C2168" s="3" t="s">
        <v>55</v>
      </c>
      <c r="D2168" s="1" t="s">
        <v>11</v>
      </c>
      <c r="E2168" s="1" t="s">
        <v>12</v>
      </c>
      <c r="F2168" s="3" t="s">
        <v>55</v>
      </c>
      <c r="G2168" s="1" t="s">
        <v>3135</v>
      </c>
      <c r="H2168" s="28" t="s">
        <v>5589</v>
      </c>
      <c r="I2168" s="27">
        <v>0</v>
      </c>
      <c r="J2168" s="27">
        <v>0</v>
      </c>
      <c r="K2168" s="27">
        <v>0</v>
      </c>
      <c r="L2168" s="27">
        <v>0</v>
      </c>
      <c r="M2168" s="27">
        <v>0</v>
      </c>
      <c r="N2168" s="27">
        <v>0</v>
      </c>
      <c r="O2168" s="27">
        <v>0</v>
      </c>
      <c r="P2168" s="27">
        <v>0</v>
      </c>
      <c r="Q2168" s="27">
        <v>0</v>
      </c>
      <c r="R2168" s="27">
        <v>0</v>
      </c>
      <c r="S2168" s="80">
        <v>0</v>
      </c>
      <c r="T2168" s="80">
        <v>0</v>
      </c>
      <c r="U2168" s="80">
        <v>0</v>
      </c>
      <c r="V2168" s="80">
        <v>0.56679878892684188</v>
      </c>
      <c r="W2168" s="80">
        <v>0</v>
      </c>
      <c r="X2168" s="80">
        <v>0</v>
      </c>
      <c r="Y2168" s="80">
        <v>0</v>
      </c>
      <c r="Z2168" s="80">
        <v>0</v>
      </c>
      <c r="AA2168" s="80">
        <v>0</v>
      </c>
      <c r="AB2168" s="80">
        <v>0</v>
      </c>
      <c r="AC2168" s="80"/>
      <c r="AD2168" s="80">
        <v>0</v>
      </c>
      <c r="AE2168" s="80">
        <v>0</v>
      </c>
      <c r="AF2168" s="80">
        <v>0</v>
      </c>
      <c r="AG2168" s="80"/>
      <c r="AH2168" s="80">
        <v>0</v>
      </c>
      <c r="AI2168" s="80">
        <v>0</v>
      </c>
      <c r="AJ2168" s="80">
        <v>0</v>
      </c>
      <c r="AK2168" s="80">
        <v>0</v>
      </c>
      <c r="AL2168" s="80">
        <v>0</v>
      </c>
      <c r="AM2168" s="80">
        <v>0</v>
      </c>
      <c r="AN2168" s="41" t="s">
        <v>5591</v>
      </c>
      <c r="AO2168" s="41"/>
      <c r="AP2168" s="40" t="str" cm="1">
        <f t="array" ref="AP2168">IFERROR(_xlfn.IFS(
AR2168="MPR ISSUE","PDH",
AR2168="BSS Hardware Issue","BSS",
AR2168="Sites strategiques, MLL, Pylone, etc.","ENVTECH",
AR2168="AKTIVCO DEFAUT GE &amp; POWER Cabinet","AKTIVCO",
AR2168="AKTIVCO Coupure ENEO &amp; Baisse de tension","AKTIVCO GRID ONLY",
AR2168="Coupure ENEO &amp; Baisse de tension","IHS GRID ONLY",
AR2168="Defaut GE &amp; POWER Cabinet","IHS",
AR2168="Sharing","Partners",
AR2168="Sites strategiques &amp; DataCenter","SST &amp; DC",
AR2168="Exclu","Exclu",
AR2168="SAT","SAT",
AR2168="SPARE-ISSUE","SPARE-ISSUE",
AR2168="Fiber CAmtel","TRANS_FO_CAMTEL",
AR2168="Fiber AOF","Fiber AOF",
AR2168="Projet OCM (HUAWEI)","TRAVAUX-HUAWEI",
AR2168="Projet OCM (NOKIA)","TRAVAUX-NOKIA",
AR2168="ACCESS-ISSUE","ACCESS-ISSUE",
AR2168="Projet OCM (ZTE, NOKIA, autres projets)","TRAVAUX OCM",
AR2168="No root CAuse","No root cause",
AR2168="ODU HS","PDH",
AR2168="IP &amp; VLAN","PDH",
AR2168="Warehouse HUAWEI","SPARE-ISSUE",
AR2168="SPARE-HS","SPARE-ISSUE",
AR2168="Power Telco","BSS",AR2168="no impacts","no impacts"
),"")</f>
        <v>No root cause</v>
      </c>
      <c r="AQ2168" s="40" t="str" cm="1">
        <f t="array" ref="AQ2168">IFERROR(_xlfn.IFS(
AR2168="MPR ISSUE","TX ISSUE",
AR2168="BSS Hardware Issue","RAN ISSUE",
AR2168="Sites strategiques, MLL, Pylone, etc.","ENVTECH",
AR2168="AKTIVCO DEFAUT GE &amp; POWER Cabinet","POWER ISSUE",
AR2168="AKTIVCO Coupure ENEO &amp; Baisse de tension","POWER ISSUE",
AR2168="Coupure ENEO &amp; Baisse de tension","POWER ISSUE",
AR2168="Defaut GE &amp; POWER Cabinet","POWER ISSUE",
AR2168="Sharing","POWER ISSUE",
AR2168="Sites strategiques &amp; DataCenter","POWER ISSUE",
AR2168="Exclu","Exclu",
AR2168="SAT","TX ISSUE",
AR2168="SPARE-ISSUE","SPARE-ISSUE",
AR2168="Fiber CAmtel","TX ISSUE",
AR2168="Fiber AOF","TX ISSUE",
AR2168="Projet OCM (HUAWEI)","TRAVAUX-HUAWEI",
AR2168="Projet OCM (NOKIA)","TRAVAUX -NOKIA",
AR2168="ACCESS-ISSUE","ACCESS-ISSUE",
AR2168="Projet OCM (ZTE, NOKIA, autres projets)","TRAVAUX OCM",
AR2168="No root CAuse","No root cause",
AR2168="ODU HS","TX ISSUE",
AR2168="IP &amp; VLAN","TX ISSUE",
AR2168="Warehouse HUAWEI","SPARE-ISSUE",
AR2168="SPARE-HS","SPARE-ISSUE",
AR2168="Power Telco","RAN ISSUE",AR2168="no impacts","no impacts"
),"")</f>
        <v>No root cause</v>
      </c>
      <c r="AR2168" s="59" t="s">
        <v>5343</v>
      </c>
      <c r="AS2168" s="40" t="str" cm="1">
        <f t="array" ref="AS2168">IFERROR(_xlfn.IFS(
AR2168="MPR ISSUE","ACTIVE",
AR2168="BSS Hardware Issue","ACTIVE",
AR2168="Sites strategiques, MLL, Pylone, etc.","PASSIVE",
AR2168="AKTIVCO DEFAUT GE &amp; POWER Cabinet","PASSIVE",
AR2168="AKTIVCO Coupure ENEO &amp; Baisse de tension","PASSIVE",
AR2168="Coupure ENEO &amp; Baisse de tension","PASSIVE",
AR2168="Defaut GE &amp; POWER Cabinet","PASSIVE",
AR2168="Sharing","PASSIVE",
AR2168="Sites strategiques &amp; DataCenter","PASSIVE",
AR2168="Exclu","Exclu",
AR2168="SAT","ACTIVE",
AR2168="SPARE-ISSUE","SPARE-ISSUE",
AR2168="Fiber CAmtel","ACTIVE",
AR2168="Fiber AOF","ACTIVE",
AR2168="Projet OCM (HUAWEI)","PLANNED WORKS",
AR2168="Projet OCM (NOKIA)","PLANNED WORKS",
AR2168="ACCESS-ISSUE","ACCESS-ISSUE",
AR2168="Projet OCM (ZTE, NOKIA, autres projets)","PLANNED WORKS",
AR2168="No root CAuse","No root cause",
AR2168="ODU HS","ACTIVE",
AR2168="IP &amp; VLAN","ACTIVE",
AR2168="Warehouse HUAWEI","SPARE-ISSUE",
AR2168="SPARE-HS","SPARE-ISSUE",
AR2168="Power Telco","ACTIVE", AR2168="no impacts","no impacts"
),"")</f>
        <v>No root cause</v>
      </c>
      <c r="AT2168" s="99" t="s">
        <v>5661</v>
      </c>
      <c r="AU2168" s="99" t="s">
        <v>3134</v>
      </c>
      <c r="AW2168" s="17"/>
      <c r="AX2168" s="17" t="s">
        <v>5536</v>
      </c>
      <c r="AY2168" s="17"/>
      <c r="AZ2168" s="17" t="s">
        <v>5536</v>
      </c>
      <c r="BA2168" s="7"/>
      <c r="BC2168" s="18"/>
      <c r="BD2168" s="18"/>
      <c r="BE2168" s="18"/>
      <c r="BF2168" s="18"/>
      <c r="BG2168" s="18"/>
      <c r="BH2168" s="18"/>
      <c r="BI2168" s="18"/>
      <c r="BJ2168" s="18"/>
      <c r="BK2168" s="18"/>
      <c r="BM2168" s="18"/>
      <c r="BN2168" s="18"/>
      <c r="BO2168" s="18"/>
      <c r="BP2168" s="9" t="s">
        <v>5661</v>
      </c>
      <c r="BQ2168" s="14"/>
      <c r="BR2168" s="102" t="s">
        <v>5536</v>
      </c>
      <c r="BS2168" s="14"/>
      <c r="BT2168" s="14"/>
      <c r="BU2168" s="9"/>
      <c r="BV2168" s="9"/>
      <c r="BW2168" s="9"/>
    </row>
    <row r="2169" spans="1:75" x14ac:dyDescent="0.35">
      <c r="A2169" s="1" t="s">
        <v>3589</v>
      </c>
      <c r="B2169" s="8" t="s">
        <v>3590</v>
      </c>
      <c r="C2169" s="3" t="s">
        <v>31</v>
      </c>
      <c r="D2169" s="1" t="s">
        <v>11</v>
      </c>
      <c r="E2169" s="1" t="s">
        <v>12</v>
      </c>
      <c r="F2169" s="3" t="s">
        <v>69</v>
      </c>
      <c r="G2169" s="1" t="s">
        <v>3591</v>
      </c>
      <c r="H2169" s="30" t="s">
        <v>5587</v>
      </c>
      <c r="I2169" s="27">
        <v>0</v>
      </c>
      <c r="J2169" s="27">
        <v>0</v>
      </c>
      <c r="K2169" s="27">
        <v>0</v>
      </c>
      <c r="L2169" s="27">
        <v>0</v>
      </c>
      <c r="M2169" s="27">
        <v>0</v>
      </c>
      <c r="N2169" s="27">
        <v>0</v>
      </c>
      <c r="O2169" s="27">
        <v>0</v>
      </c>
      <c r="P2169" s="27">
        <v>0</v>
      </c>
      <c r="Q2169" s="27">
        <v>0</v>
      </c>
      <c r="R2169" s="27">
        <v>0</v>
      </c>
      <c r="S2169" s="80">
        <v>0</v>
      </c>
      <c r="T2169" s="80">
        <v>0</v>
      </c>
      <c r="U2169" s="80">
        <v>0</v>
      </c>
      <c r="V2169" s="80">
        <v>0</v>
      </c>
      <c r="W2169" s="80">
        <v>0</v>
      </c>
      <c r="X2169" s="80">
        <v>0</v>
      </c>
      <c r="Y2169" s="80">
        <v>0</v>
      </c>
      <c r="Z2169" s="80">
        <v>0</v>
      </c>
      <c r="AA2169" s="80">
        <v>0</v>
      </c>
      <c r="AB2169" s="80">
        <v>0</v>
      </c>
      <c r="AC2169" s="80"/>
      <c r="AD2169" s="80">
        <v>0</v>
      </c>
      <c r="AE2169" s="80">
        <v>0</v>
      </c>
      <c r="AF2169" s="80">
        <v>0</v>
      </c>
      <c r="AG2169" s="80"/>
      <c r="AH2169" s="80">
        <v>0</v>
      </c>
      <c r="AI2169" s="80">
        <v>0</v>
      </c>
      <c r="AJ2169" s="80">
        <v>0</v>
      </c>
      <c r="AK2169" s="80">
        <v>0</v>
      </c>
      <c r="AL2169" s="80">
        <v>0</v>
      </c>
      <c r="AM2169" s="80">
        <v>0</v>
      </c>
      <c r="AN2169" s="41" t="s">
        <v>5558</v>
      </c>
      <c r="AO2169" s="41"/>
      <c r="AP2169" s="40" t="str" cm="1">
        <f t="array" ref="AP2169">IFERROR(_xlfn.IFS(
AR2169="MPR ISSUE","PDH",
AR2169="BSS Hardware Issue","BSS",
AR2169="Sites strategiques, MLL, Pylone, etc.","ENVTECH",
AR2169="AKTIVCO DEFAUT GE &amp; POWER Cabinet","AKTIVCO",
AR2169="AKTIVCO Coupure ENEO &amp; Baisse de tension","AKTIVCO GRID ONLY",
AR2169="Coupure ENEO &amp; Baisse de tension","IHS GRID ONLY",
AR2169="Defaut GE &amp; POWER Cabinet","IHS",
AR2169="Sharing","Partners",
AR2169="Sites strategiques &amp; DataCenter","SST &amp; DC",
AR2169="Exclu","Exclu",
AR2169="SAT","SAT",
AR2169="SPARE-ISSUE","SPARE-ISSUE",
AR2169="Fiber CAmtel","TRANS_FO_CAMTEL",
AR2169="Fiber AOF","Fiber AOF",
AR2169="Projet OCM (HUAWEI)","TRAVAUX-HUAWEI",
AR2169="Projet OCM (NOKIA)","TRAVAUX-NOKIA",
AR2169="ACCESS-ISSUE","ACCESS-ISSUE",
AR2169="Projet OCM (ZTE, NOKIA, autres projets)","TRAVAUX OCM",
AR2169="No root CAuse","No root cause",
AR2169="ODU HS","PDH",
AR2169="IP &amp; VLAN","PDH",
AR2169="Warehouse HUAWEI","SPARE-ISSUE",
AR2169="SPARE-HS","SPARE-ISSUE",
AR2169="Power Telco","BSS",AR2169="no impacts","no impacts"
),"")</f>
        <v>No root cause</v>
      </c>
      <c r="AQ2169" s="40" t="str" cm="1">
        <f t="array" ref="AQ2169">IFERROR(_xlfn.IFS(
AR2169="MPR ISSUE","TX ISSUE",
AR2169="BSS Hardware Issue","RAN ISSUE",
AR2169="Sites strategiques, MLL, Pylone, etc.","ENVTECH",
AR2169="AKTIVCO DEFAUT GE &amp; POWER Cabinet","POWER ISSUE",
AR2169="AKTIVCO Coupure ENEO &amp; Baisse de tension","POWER ISSUE",
AR2169="Coupure ENEO &amp; Baisse de tension","POWER ISSUE",
AR2169="Defaut GE &amp; POWER Cabinet","POWER ISSUE",
AR2169="Sharing","POWER ISSUE",
AR2169="Sites strategiques &amp; DataCenter","POWER ISSUE",
AR2169="Exclu","Exclu",
AR2169="SAT","TX ISSUE",
AR2169="SPARE-ISSUE","SPARE-ISSUE",
AR2169="Fiber CAmtel","TX ISSUE",
AR2169="Fiber AOF","TX ISSUE",
AR2169="Projet OCM (HUAWEI)","TRAVAUX-HUAWEI",
AR2169="Projet OCM (NOKIA)","TRAVAUX -NOKIA",
AR2169="ACCESS-ISSUE","ACCESS-ISSUE",
AR2169="Projet OCM (ZTE, NOKIA, autres projets)","TRAVAUX OCM",
AR2169="No root CAuse","No root cause",
AR2169="ODU HS","TX ISSUE",
AR2169="IP &amp; VLAN","TX ISSUE",
AR2169="Warehouse HUAWEI","SPARE-ISSUE",
AR2169="SPARE-HS","SPARE-ISSUE",
AR2169="Power Telco","RAN ISSUE",AR2169="no impacts","no impacts"
),"")</f>
        <v>No root cause</v>
      </c>
      <c r="AR2169" s="59" t="s">
        <v>5343</v>
      </c>
      <c r="AS2169" s="40" t="str" cm="1">
        <f t="array" ref="AS2169">IFERROR(_xlfn.IFS(
AR2169="MPR ISSUE","ACTIVE",
AR2169="BSS Hardware Issue","ACTIVE",
AR2169="Sites strategiques, MLL, Pylone, etc.","PASSIVE",
AR2169="AKTIVCO DEFAUT GE &amp; POWER Cabinet","PASSIVE",
AR2169="AKTIVCO Coupure ENEO &amp; Baisse de tension","PASSIVE",
AR2169="Coupure ENEO &amp; Baisse de tension","PASSIVE",
AR2169="Defaut GE &amp; POWER Cabinet","PASSIVE",
AR2169="Sharing","PASSIVE",
AR2169="Sites strategiques &amp; DataCenter","PASSIVE",
AR2169="Exclu","Exclu",
AR2169="SAT","ACTIVE",
AR2169="SPARE-ISSUE","SPARE-ISSUE",
AR2169="Fiber CAmtel","ACTIVE",
AR2169="Fiber AOF","ACTIVE",
AR2169="Projet OCM (HUAWEI)","PLANNED WORKS",
AR2169="Projet OCM (NOKIA)","PLANNED WORKS",
AR2169="ACCESS-ISSUE","ACCESS-ISSUE",
AR2169="Projet OCM (ZTE, NOKIA, autres projets)","PLANNED WORKS",
AR2169="No root CAuse","No root cause",
AR2169="ODU HS","ACTIVE",
AR2169="IP &amp; VLAN","ACTIVE",
AR2169="Warehouse HUAWEI","SPARE-ISSUE",
AR2169="SPARE-HS","SPARE-ISSUE",
AR2169="Power Telco","ACTIVE", AR2169="no impacts","no impacts"
),"")</f>
        <v>No root cause</v>
      </c>
      <c r="AT2169" s="99" t="s">
        <v>5661</v>
      </c>
      <c r="AU2169" s="99" t="s">
        <v>3590</v>
      </c>
      <c r="AW2169" s="17"/>
      <c r="AX2169" s="17" t="s">
        <v>5536</v>
      </c>
      <c r="AY2169" s="17"/>
      <c r="AZ2169" s="17" t="s">
        <v>5536</v>
      </c>
      <c r="BA2169" s="7"/>
      <c r="BC2169" s="18"/>
      <c r="BD2169" s="18"/>
      <c r="BE2169" s="18"/>
      <c r="BF2169" s="18"/>
      <c r="BG2169" s="18"/>
      <c r="BH2169" s="18"/>
      <c r="BI2169" s="18"/>
      <c r="BJ2169" s="18"/>
      <c r="BK2169" s="18"/>
      <c r="BM2169" s="18"/>
      <c r="BN2169" s="18"/>
      <c r="BO2169" s="18"/>
      <c r="BP2169" s="9" t="s">
        <v>5661</v>
      </c>
      <c r="BQ2169" s="14"/>
      <c r="BR2169" s="102" t="s">
        <v>5536</v>
      </c>
      <c r="BS2169" s="14"/>
      <c r="BT2169" s="14"/>
      <c r="BU2169" s="9"/>
      <c r="BV2169" s="9"/>
      <c r="BW2169" s="9"/>
    </row>
    <row r="2170" spans="1:75" x14ac:dyDescent="0.35">
      <c r="A2170" s="1" t="s">
        <v>3594</v>
      </c>
      <c r="B2170" s="8" t="s">
        <v>3595</v>
      </c>
      <c r="C2170" s="3" t="s">
        <v>37</v>
      </c>
      <c r="D2170" s="1" t="s">
        <v>21</v>
      </c>
      <c r="E2170" s="1" t="s">
        <v>122</v>
      </c>
      <c r="F2170" s="3" t="s">
        <v>226</v>
      </c>
      <c r="G2170" s="1" t="s">
        <v>3594</v>
      </c>
      <c r="H2170" s="30" t="s">
        <v>5587</v>
      </c>
      <c r="I2170" s="27">
        <v>0</v>
      </c>
      <c r="J2170" s="27">
        <v>0</v>
      </c>
      <c r="K2170" s="27">
        <v>0</v>
      </c>
      <c r="L2170" s="27">
        <v>0</v>
      </c>
      <c r="M2170" s="27">
        <v>0</v>
      </c>
      <c r="N2170" s="27">
        <v>0</v>
      </c>
      <c r="O2170" s="27">
        <v>0</v>
      </c>
      <c r="P2170" s="27">
        <v>0</v>
      </c>
      <c r="Q2170" s="27">
        <v>0</v>
      </c>
      <c r="R2170" s="27">
        <v>0</v>
      </c>
      <c r="S2170" s="80">
        <v>0</v>
      </c>
      <c r="T2170" s="80">
        <v>0</v>
      </c>
      <c r="U2170" s="80">
        <v>0</v>
      </c>
      <c r="V2170" s="80">
        <v>0</v>
      </c>
      <c r="W2170" s="80">
        <v>0</v>
      </c>
      <c r="X2170" s="80">
        <v>0</v>
      </c>
      <c r="Y2170" s="80">
        <v>0</v>
      </c>
      <c r="Z2170" s="80">
        <v>0</v>
      </c>
      <c r="AA2170" s="80">
        <v>0</v>
      </c>
      <c r="AB2170" s="80">
        <v>0</v>
      </c>
      <c r="AC2170" s="80"/>
      <c r="AD2170" s="80">
        <v>0</v>
      </c>
      <c r="AE2170" s="80">
        <v>0</v>
      </c>
      <c r="AF2170" s="80">
        <v>0</v>
      </c>
      <c r="AG2170" s="80"/>
      <c r="AH2170" s="80">
        <v>0</v>
      </c>
      <c r="AI2170" s="80">
        <v>0</v>
      </c>
      <c r="AJ2170" s="80">
        <v>0</v>
      </c>
      <c r="AK2170" s="80">
        <v>0</v>
      </c>
      <c r="AL2170" s="80">
        <v>0</v>
      </c>
      <c r="AM2170" s="80">
        <v>0</v>
      </c>
      <c r="AN2170" s="41" t="s">
        <v>5558</v>
      </c>
      <c r="AO2170" s="41"/>
      <c r="AP2170" s="40" t="str" cm="1">
        <f t="array" ref="AP2170">IFERROR(_xlfn.IFS(
AR2170="MPR ISSUE","PDH",
AR2170="BSS Hardware Issue","BSS",
AR2170="Sites strategiques, MLL, Pylone, etc.","ENVTECH",
AR2170="AKTIVCO DEFAUT GE &amp; POWER Cabinet","AKTIVCO",
AR2170="AKTIVCO Coupure ENEO &amp; Baisse de tension","AKTIVCO GRID ONLY",
AR2170="Coupure ENEO &amp; Baisse de tension","IHS GRID ONLY",
AR2170="Defaut GE &amp; POWER Cabinet","IHS",
AR2170="Sharing","Partners",
AR2170="Sites strategiques &amp; DataCenter","SST &amp; DC",
AR2170="Exclu","Exclu",
AR2170="SAT","SAT",
AR2170="SPARE-ISSUE","SPARE-ISSUE",
AR2170="Fiber CAmtel","TRANS_FO_CAMTEL",
AR2170="Fiber AOF","Fiber AOF",
AR2170="Projet OCM (HUAWEI)","TRAVAUX-HUAWEI",
AR2170="Projet OCM (NOKIA)","TRAVAUX-NOKIA",
AR2170="ACCESS-ISSUE","ACCESS-ISSUE",
AR2170="Projet OCM (ZTE, NOKIA, autres projets)","TRAVAUX OCM",
AR2170="No root CAuse","No root cause",
AR2170="ODU HS","PDH",
AR2170="IP &amp; VLAN","PDH",
AR2170="Warehouse HUAWEI","SPARE-ISSUE",
AR2170="SPARE-HS","SPARE-ISSUE",
AR2170="Power Telco","BSS",AR2170="no impacts","no impacts"
),"")</f>
        <v>No root cause</v>
      </c>
      <c r="AQ2170" s="40" t="str" cm="1">
        <f t="array" ref="AQ2170">IFERROR(_xlfn.IFS(
AR2170="MPR ISSUE","TX ISSUE",
AR2170="BSS Hardware Issue","RAN ISSUE",
AR2170="Sites strategiques, MLL, Pylone, etc.","ENVTECH",
AR2170="AKTIVCO DEFAUT GE &amp; POWER Cabinet","POWER ISSUE",
AR2170="AKTIVCO Coupure ENEO &amp; Baisse de tension","POWER ISSUE",
AR2170="Coupure ENEO &amp; Baisse de tension","POWER ISSUE",
AR2170="Defaut GE &amp; POWER Cabinet","POWER ISSUE",
AR2170="Sharing","POWER ISSUE",
AR2170="Sites strategiques &amp; DataCenter","POWER ISSUE",
AR2170="Exclu","Exclu",
AR2170="SAT","TX ISSUE",
AR2170="SPARE-ISSUE","SPARE-ISSUE",
AR2170="Fiber CAmtel","TX ISSUE",
AR2170="Fiber AOF","TX ISSUE",
AR2170="Projet OCM (HUAWEI)","TRAVAUX-HUAWEI",
AR2170="Projet OCM (NOKIA)","TRAVAUX -NOKIA",
AR2170="ACCESS-ISSUE","ACCESS-ISSUE",
AR2170="Projet OCM (ZTE, NOKIA, autres projets)","TRAVAUX OCM",
AR2170="No root CAuse","No root cause",
AR2170="ODU HS","TX ISSUE",
AR2170="IP &amp; VLAN","TX ISSUE",
AR2170="Warehouse HUAWEI","SPARE-ISSUE",
AR2170="SPARE-HS","SPARE-ISSUE",
AR2170="Power Telco","RAN ISSUE",AR2170="no impacts","no impacts"
),"")</f>
        <v>No root cause</v>
      </c>
      <c r="AR2170" s="59" t="s">
        <v>5343</v>
      </c>
      <c r="AS2170" s="40" t="str" cm="1">
        <f t="array" ref="AS2170">IFERROR(_xlfn.IFS(
AR2170="MPR ISSUE","ACTIVE",
AR2170="BSS Hardware Issue","ACTIVE",
AR2170="Sites strategiques, MLL, Pylone, etc.","PASSIVE",
AR2170="AKTIVCO DEFAUT GE &amp; POWER Cabinet","PASSIVE",
AR2170="AKTIVCO Coupure ENEO &amp; Baisse de tension","PASSIVE",
AR2170="Coupure ENEO &amp; Baisse de tension","PASSIVE",
AR2170="Defaut GE &amp; POWER Cabinet","PASSIVE",
AR2170="Sharing","PASSIVE",
AR2170="Sites strategiques &amp; DataCenter","PASSIVE",
AR2170="Exclu","Exclu",
AR2170="SAT","ACTIVE",
AR2170="SPARE-ISSUE","SPARE-ISSUE",
AR2170="Fiber CAmtel","ACTIVE",
AR2170="Fiber AOF","ACTIVE",
AR2170="Projet OCM (HUAWEI)","PLANNED WORKS",
AR2170="Projet OCM (NOKIA)","PLANNED WORKS",
AR2170="ACCESS-ISSUE","ACCESS-ISSUE",
AR2170="Projet OCM (ZTE, NOKIA, autres projets)","PLANNED WORKS",
AR2170="No root CAuse","No root cause",
AR2170="ODU HS","ACTIVE",
AR2170="IP &amp; VLAN","ACTIVE",
AR2170="Warehouse HUAWEI","SPARE-ISSUE",
AR2170="SPARE-HS","SPARE-ISSUE",
AR2170="Power Telco","ACTIVE", AR2170="no impacts","no impacts"
),"")</f>
        <v>No root cause</v>
      </c>
      <c r="AT2170" s="99" t="s">
        <v>5661</v>
      </c>
      <c r="AU2170" s="99" t="s">
        <v>3595</v>
      </c>
      <c r="AW2170" s="17"/>
      <c r="AX2170" s="17" t="s">
        <v>5536</v>
      </c>
      <c r="AY2170" s="17"/>
      <c r="AZ2170" s="17" t="s">
        <v>5536</v>
      </c>
      <c r="BA2170" s="7"/>
      <c r="BC2170" s="18"/>
      <c r="BD2170" s="18"/>
      <c r="BE2170" s="18"/>
      <c r="BF2170" s="18"/>
      <c r="BG2170" s="18"/>
      <c r="BH2170" s="18"/>
      <c r="BI2170" s="18"/>
      <c r="BJ2170" s="18"/>
      <c r="BK2170" s="18"/>
      <c r="BM2170" s="18"/>
      <c r="BN2170" s="18"/>
      <c r="BO2170" s="18"/>
      <c r="BP2170" s="9" t="s">
        <v>5661</v>
      </c>
      <c r="BQ2170" s="14"/>
      <c r="BR2170" s="102" t="s">
        <v>5536</v>
      </c>
      <c r="BS2170" s="14"/>
      <c r="BT2170" s="14"/>
      <c r="BU2170" s="9"/>
      <c r="BV2170" s="9"/>
      <c r="BW2170" s="9"/>
    </row>
    <row r="2171" spans="1:75" x14ac:dyDescent="0.35">
      <c r="A2171" s="1" t="s">
        <v>3596</v>
      </c>
      <c r="B2171" s="8" t="s">
        <v>3597</v>
      </c>
      <c r="C2171" s="3" t="s">
        <v>37</v>
      </c>
      <c r="D2171" s="1"/>
      <c r="E2171" s="1"/>
      <c r="F2171" s="3" t="s">
        <v>226</v>
      </c>
      <c r="G2171" s="1" t="s">
        <v>3598</v>
      </c>
      <c r="H2171" s="30" t="s">
        <v>5587</v>
      </c>
      <c r="I2171" s="27">
        <v>0</v>
      </c>
      <c r="J2171" s="27">
        <v>0</v>
      </c>
      <c r="K2171" s="27">
        <v>0</v>
      </c>
      <c r="L2171" s="27">
        <v>0</v>
      </c>
      <c r="M2171" s="27">
        <v>0</v>
      </c>
      <c r="N2171" s="27">
        <v>0</v>
      </c>
      <c r="O2171" s="27">
        <v>0</v>
      </c>
      <c r="P2171" s="27">
        <v>0</v>
      </c>
      <c r="Q2171" s="27">
        <v>0</v>
      </c>
      <c r="R2171" s="27">
        <v>0</v>
      </c>
      <c r="S2171" s="80">
        <v>0</v>
      </c>
      <c r="T2171" s="80">
        <v>0</v>
      </c>
      <c r="U2171" s="80">
        <v>0</v>
      </c>
      <c r="V2171" s="80">
        <v>0</v>
      </c>
      <c r="W2171" s="80">
        <v>0</v>
      </c>
      <c r="X2171" s="80">
        <v>0</v>
      </c>
      <c r="Y2171" s="80">
        <v>0</v>
      </c>
      <c r="Z2171" s="80">
        <v>0</v>
      </c>
      <c r="AA2171" s="80">
        <v>0</v>
      </c>
      <c r="AB2171" s="80">
        <v>0</v>
      </c>
      <c r="AC2171" s="80"/>
      <c r="AD2171" s="80">
        <v>0</v>
      </c>
      <c r="AE2171" s="80">
        <v>0</v>
      </c>
      <c r="AF2171" s="80">
        <v>0</v>
      </c>
      <c r="AG2171" s="80"/>
      <c r="AH2171" s="80">
        <v>0</v>
      </c>
      <c r="AI2171" s="80">
        <v>0</v>
      </c>
      <c r="AJ2171" s="80">
        <v>0</v>
      </c>
      <c r="AK2171" s="80">
        <v>0</v>
      </c>
      <c r="AL2171" s="80">
        <v>0</v>
      </c>
      <c r="AM2171" s="80">
        <v>0</v>
      </c>
      <c r="AN2171" s="41" t="s">
        <v>5558</v>
      </c>
      <c r="AO2171" s="41"/>
      <c r="AP2171" s="40" t="str" cm="1">
        <f t="array" ref="AP2171">IFERROR(_xlfn.IFS(
AR2171="MPR ISSUE","PDH",
AR2171="BSS Hardware Issue","BSS",
AR2171="Sites strategiques, MLL, Pylone, etc.","ENVTECH",
AR2171="AKTIVCO DEFAUT GE &amp; POWER Cabinet","AKTIVCO",
AR2171="AKTIVCO Coupure ENEO &amp; Baisse de tension","AKTIVCO GRID ONLY",
AR2171="Coupure ENEO &amp; Baisse de tension","IHS GRID ONLY",
AR2171="Defaut GE &amp; POWER Cabinet","IHS",
AR2171="Sharing","Partners",
AR2171="Sites strategiques &amp; DataCenter","SST &amp; DC",
AR2171="Exclu","Exclu",
AR2171="SAT","SAT",
AR2171="SPARE-ISSUE","SPARE-ISSUE",
AR2171="Fiber CAmtel","TRANS_FO_CAMTEL",
AR2171="Fiber AOF","Fiber AOF",
AR2171="Projet OCM (HUAWEI)","TRAVAUX-HUAWEI",
AR2171="Projet OCM (NOKIA)","TRAVAUX-NOKIA",
AR2171="ACCESS-ISSUE","ACCESS-ISSUE",
AR2171="Projet OCM (ZTE, NOKIA, autres projets)","TRAVAUX OCM",
AR2171="No root CAuse","No root cause",
AR2171="ODU HS","PDH",
AR2171="IP &amp; VLAN","PDH",
AR2171="Warehouse HUAWEI","SPARE-ISSUE",
AR2171="SPARE-HS","SPARE-ISSUE",
AR2171="Power Telco","BSS",AR2171="no impacts","no impacts"
),"")</f>
        <v>No root cause</v>
      </c>
      <c r="AQ2171" s="40" t="str" cm="1">
        <f t="array" ref="AQ2171">IFERROR(_xlfn.IFS(
AR2171="MPR ISSUE","TX ISSUE",
AR2171="BSS Hardware Issue","RAN ISSUE",
AR2171="Sites strategiques, MLL, Pylone, etc.","ENVTECH",
AR2171="AKTIVCO DEFAUT GE &amp; POWER Cabinet","POWER ISSUE",
AR2171="AKTIVCO Coupure ENEO &amp; Baisse de tension","POWER ISSUE",
AR2171="Coupure ENEO &amp; Baisse de tension","POWER ISSUE",
AR2171="Defaut GE &amp; POWER Cabinet","POWER ISSUE",
AR2171="Sharing","POWER ISSUE",
AR2171="Sites strategiques &amp; DataCenter","POWER ISSUE",
AR2171="Exclu","Exclu",
AR2171="SAT","TX ISSUE",
AR2171="SPARE-ISSUE","SPARE-ISSUE",
AR2171="Fiber CAmtel","TX ISSUE",
AR2171="Fiber AOF","TX ISSUE",
AR2171="Projet OCM (HUAWEI)","TRAVAUX-HUAWEI",
AR2171="Projet OCM (NOKIA)","TRAVAUX -NOKIA",
AR2171="ACCESS-ISSUE","ACCESS-ISSUE",
AR2171="Projet OCM (ZTE, NOKIA, autres projets)","TRAVAUX OCM",
AR2171="No root CAuse","No root cause",
AR2171="ODU HS","TX ISSUE",
AR2171="IP &amp; VLAN","TX ISSUE",
AR2171="Warehouse HUAWEI","SPARE-ISSUE",
AR2171="SPARE-HS","SPARE-ISSUE",
AR2171="Power Telco","RAN ISSUE",AR2171="no impacts","no impacts"
),"")</f>
        <v>No root cause</v>
      </c>
      <c r="AR2171" s="59" t="s">
        <v>5343</v>
      </c>
      <c r="AS2171" s="40" t="str" cm="1">
        <f t="array" ref="AS2171">IFERROR(_xlfn.IFS(
AR2171="MPR ISSUE","ACTIVE",
AR2171="BSS Hardware Issue","ACTIVE",
AR2171="Sites strategiques, MLL, Pylone, etc.","PASSIVE",
AR2171="AKTIVCO DEFAUT GE &amp; POWER Cabinet","PASSIVE",
AR2171="AKTIVCO Coupure ENEO &amp; Baisse de tension","PASSIVE",
AR2171="Coupure ENEO &amp; Baisse de tension","PASSIVE",
AR2171="Defaut GE &amp; POWER Cabinet","PASSIVE",
AR2171="Sharing","PASSIVE",
AR2171="Sites strategiques &amp; DataCenter","PASSIVE",
AR2171="Exclu","Exclu",
AR2171="SAT","ACTIVE",
AR2171="SPARE-ISSUE","SPARE-ISSUE",
AR2171="Fiber CAmtel","ACTIVE",
AR2171="Fiber AOF","ACTIVE",
AR2171="Projet OCM (HUAWEI)","PLANNED WORKS",
AR2171="Projet OCM (NOKIA)","PLANNED WORKS",
AR2171="ACCESS-ISSUE","ACCESS-ISSUE",
AR2171="Projet OCM (ZTE, NOKIA, autres projets)","PLANNED WORKS",
AR2171="No root CAuse","No root cause",
AR2171="ODU HS","ACTIVE",
AR2171="IP &amp; VLAN","ACTIVE",
AR2171="Warehouse HUAWEI","SPARE-ISSUE",
AR2171="SPARE-HS","SPARE-ISSUE",
AR2171="Power Telco","ACTIVE", AR2171="no impacts","no impacts"
),"")</f>
        <v>No root cause</v>
      </c>
      <c r="AT2171" s="99" t="s">
        <v>5661</v>
      </c>
      <c r="AU2171" s="99" t="s">
        <v>3597</v>
      </c>
      <c r="AW2171" s="17"/>
      <c r="AX2171" s="17" t="s">
        <v>5536</v>
      </c>
      <c r="AY2171" s="17"/>
      <c r="AZ2171" s="17" t="s">
        <v>5536</v>
      </c>
      <c r="BA2171" s="7"/>
      <c r="BC2171" s="18"/>
      <c r="BD2171" s="18"/>
      <c r="BE2171" s="18"/>
      <c r="BF2171" s="18"/>
      <c r="BG2171" s="18"/>
      <c r="BH2171" s="18"/>
      <c r="BI2171" s="18"/>
      <c r="BJ2171" s="18"/>
      <c r="BK2171" s="18"/>
      <c r="BM2171" s="18"/>
      <c r="BN2171" s="18"/>
      <c r="BO2171" s="18"/>
      <c r="BP2171" s="9" t="s">
        <v>5661</v>
      </c>
      <c r="BQ2171" s="14"/>
      <c r="BR2171" s="102" t="s">
        <v>5536</v>
      </c>
      <c r="BS2171" s="14"/>
      <c r="BT2171" s="14"/>
      <c r="BU2171" s="9"/>
      <c r="BV2171" s="9"/>
      <c r="BW2171" s="9"/>
    </row>
    <row r="2172" spans="1:75" x14ac:dyDescent="0.35">
      <c r="A2172" s="1" t="s">
        <v>3599</v>
      </c>
      <c r="B2172" s="8" t="s">
        <v>3600</v>
      </c>
      <c r="C2172" s="3" t="s">
        <v>37</v>
      </c>
      <c r="D2172" s="1" t="s">
        <v>11</v>
      </c>
      <c r="E2172" s="1" t="s">
        <v>593</v>
      </c>
      <c r="F2172" s="3" t="s">
        <v>226</v>
      </c>
      <c r="G2172" s="1" t="s">
        <v>3601</v>
      </c>
      <c r="H2172" s="30" t="s">
        <v>5587</v>
      </c>
      <c r="I2172" s="27">
        <v>0</v>
      </c>
      <c r="J2172" s="27">
        <v>0</v>
      </c>
      <c r="K2172" s="27">
        <v>0</v>
      </c>
      <c r="L2172" s="27">
        <v>0</v>
      </c>
      <c r="M2172" s="27">
        <v>0</v>
      </c>
      <c r="N2172" s="27">
        <v>0</v>
      </c>
      <c r="O2172" s="27">
        <v>0</v>
      </c>
      <c r="P2172" s="27">
        <v>0</v>
      </c>
      <c r="Q2172" s="27">
        <v>0</v>
      </c>
      <c r="R2172" s="27">
        <v>0</v>
      </c>
      <c r="S2172" s="80">
        <v>0</v>
      </c>
      <c r="T2172" s="80">
        <v>0</v>
      </c>
      <c r="U2172" s="80">
        <v>0</v>
      </c>
      <c r="V2172" s="80">
        <v>0</v>
      </c>
      <c r="W2172" s="80">
        <v>0</v>
      </c>
      <c r="X2172" s="80">
        <v>0</v>
      </c>
      <c r="Y2172" s="80">
        <v>0</v>
      </c>
      <c r="Z2172" s="80">
        <v>0</v>
      </c>
      <c r="AA2172" s="80">
        <v>0</v>
      </c>
      <c r="AB2172" s="80">
        <v>0</v>
      </c>
      <c r="AC2172" s="80"/>
      <c r="AD2172" s="80">
        <v>0</v>
      </c>
      <c r="AE2172" s="80">
        <v>0</v>
      </c>
      <c r="AF2172" s="80">
        <v>0</v>
      </c>
      <c r="AG2172" s="80"/>
      <c r="AH2172" s="80">
        <v>0</v>
      </c>
      <c r="AI2172" s="80">
        <v>0</v>
      </c>
      <c r="AJ2172" s="80">
        <v>0</v>
      </c>
      <c r="AK2172" s="80">
        <v>0</v>
      </c>
      <c r="AL2172" s="80">
        <v>0</v>
      </c>
      <c r="AM2172" s="80">
        <v>0</v>
      </c>
      <c r="AN2172" s="41" t="s">
        <v>5558</v>
      </c>
      <c r="AO2172" s="41"/>
      <c r="AP2172" s="40" t="str" cm="1">
        <f t="array" ref="AP2172">IFERROR(_xlfn.IFS(
AR2172="MPR ISSUE","PDH",
AR2172="BSS Hardware Issue","BSS",
AR2172="Sites strategiques, MLL, Pylone, etc.","ENVTECH",
AR2172="AKTIVCO DEFAUT GE &amp; POWER Cabinet","AKTIVCO",
AR2172="AKTIVCO Coupure ENEO &amp; Baisse de tension","AKTIVCO GRID ONLY",
AR2172="Coupure ENEO &amp; Baisse de tension","IHS GRID ONLY",
AR2172="Defaut GE &amp; POWER Cabinet","IHS",
AR2172="Sharing","Partners",
AR2172="Sites strategiques &amp; DataCenter","SST &amp; DC",
AR2172="Exclu","Exclu",
AR2172="SAT","SAT",
AR2172="SPARE-ISSUE","SPARE-ISSUE",
AR2172="Fiber CAmtel","TRANS_FO_CAMTEL",
AR2172="Fiber AOF","Fiber AOF",
AR2172="Projet OCM (HUAWEI)","TRAVAUX-HUAWEI",
AR2172="Projet OCM (NOKIA)","TRAVAUX-NOKIA",
AR2172="ACCESS-ISSUE","ACCESS-ISSUE",
AR2172="Projet OCM (ZTE, NOKIA, autres projets)","TRAVAUX OCM",
AR2172="No root CAuse","No root cause",
AR2172="ODU HS","PDH",
AR2172="IP &amp; VLAN","PDH",
AR2172="Warehouse HUAWEI","SPARE-ISSUE",
AR2172="SPARE-HS","SPARE-ISSUE",
AR2172="Power Telco","BSS",AR2172="no impacts","no impacts"
),"")</f>
        <v>PDH</v>
      </c>
      <c r="AQ2172" s="40" t="str" cm="1">
        <f t="array" ref="AQ2172">IFERROR(_xlfn.IFS(
AR2172="MPR ISSUE","TX ISSUE",
AR2172="BSS Hardware Issue","RAN ISSUE",
AR2172="Sites strategiques, MLL, Pylone, etc.","ENVTECH",
AR2172="AKTIVCO DEFAUT GE &amp; POWER Cabinet","POWER ISSUE",
AR2172="AKTIVCO Coupure ENEO &amp; Baisse de tension","POWER ISSUE",
AR2172="Coupure ENEO &amp; Baisse de tension","POWER ISSUE",
AR2172="Defaut GE &amp; POWER Cabinet","POWER ISSUE",
AR2172="Sharing","POWER ISSUE",
AR2172="Sites strategiques &amp; DataCenter","POWER ISSUE",
AR2172="Exclu","Exclu",
AR2172="SAT","TX ISSUE",
AR2172="SPARE-ISSUE","SPARE-ISSUE",
AR2172="Fiber CAmtel","TX ISSUE",
AR2172="Fiber AOF","TX ISSUE",
AR2172="Projet OCM (HUAWEI)","TRAVAUX-HUAWEI",
AR2172="Projet OCM (NOKIA)","TRAVAUX -NOKIA",
AR2172="ACCESS-ISSUE","ACCESS-ISSUE",
AR2172="Projet OCM (ZTE, NOKIA, autres projets)","TRAVAUX OCM",
AR2172="No root CAuse","No root cause",
AR2172="ODU HS","TX ISSUE",
AR2172="IP &amp; VLAN","TX ISSUE",
AR2172="Warehouse HUAWEI","SPARE-ISSUE",
AR2172="SPARE-HS","SPARE-ISSUE",
AR2172="Power Telco","RAN ISSUE",AR2172="no impacts","no impacts"
),"")</f>
        <v>TX ISSUE</v>
      </c>
      <c r="AR2172" s="59" t="s">
        <v>5598</v>
      </c>
      <c r="AS2172" s="40" t="str" cm="1">
        <f t="array" ref="AS2172">IFERROR(_xlfn.IFS(
AR2172="MPR ISSUE","ACTIVE",
AR2172="BSS Hardware Issue","ACTIVE",
AR2172="Sites strategiques, MLL, Pylone, etc.","PASSIVE",
AR2172="AKTIVCO DEFAUT GE &amp; POWER Cabinet","PASSIVE",
AR2172="AKTIVCO Coupure ENEO &amp; Baisse de tension","PASSIVE",
AR2172="Coupure ENEO &amp; Baisse de tension","PASSIVE",
AR2172="Defaut GE &amp; POWER Cabinet","PASSIVE",
AR2172="Sharing","PASSIVE",
AR2172="Sites strategiques &amp; DataCenter","PASSIVE",
AR2172="Exclu","Exclu",
AR2172="SAT","ACTIVE",
AR2172="SPARE-ISSUE","SPARE-ISSUE",
AR2172="Fiber CAmtel","ACTIVE",
AR2172="Fiber AOF","ACTIVE",
AR2172="Projet OCM (HUAWEI)","PLANNED WORKS",
AR2172="Projet OCM (NOKIA)","PLANNED WORKS",
AR2172="ACCESS-ISSUE","ACCESS-ISSUE",
AR2172="Projet OCM (ZTE, NOKIA, autres projets)","PLANNED WORKS",
AR2172="No root CAuse","No root cause",
AR2172="ODU HS","ACTIVE",
AR2172="IP &amp; VLAN","ACTIVE",
AR2172="Warehouse HUAWEI","SPARE-ISSUE",
AR2172="SPARE-HS","SPARE-ISSUE",
AR2172="Power Telco","ACTIVE", AR2172="no impacts","no impacts"
),"")</f>
        <v>ACTIVE</v>
      </c>
      <c r="AT2172" s="99" t="s">
        <v>6528</v>
      </c>
      <c r="AU2172" s="99" t="s">
        <v>3600</v>
      </c>
      <c r="AW2172" s="17"/>
      <c r="AX2172" s="17" t="s">
        <v>5536</v>
      </c>
      <c r="AY2172" s="17"/>
      <c r="AZ2172" s="17" t="s">
        <v>5536</v>
      </c>
      <c r="BA2172" s="7"/>
      <c r="BC2172" s="18"/>
      <c r="BD2172" s="18"/>
      <c r="BE2172" s="18"/>
      <c r="BF2172" s="18"/>
      <c r="BG2172" s="18"/>
      <c r="BH2172" s="18"/>
      <c r="BI2172" s="18"/>
      <c r="BJ2172" s="18"/>
      <c r="BK2172" s="18"/>
      <c r="BM2172" s="18"/>
      <c r="BN2172" s="18" t="s">
        <v>6020</v>
      </c>
      <c r="BO2172" s="18"/>
      <c r="BP2172" s="9" t="s">
        <v>5661</v>
      </c>
      <c r="BQ2172" s="14"/>
      <c r="BR2172" s="102" t="s">
        <v>5536</v>
      </c>
      <c r="BS2172" s="14"/>
      <c r="BT2172" s="14"/>
      <c r="BU2172" s="9"/>
      <c r="BV2172" s="9"/>
      <c r="BW2172" s="9"/>
    </row>
    <row r="2173" spans="1:75" x14ac:dyDescent="0.35">
      <c r="A2173" s="3" t="s">
        <v>3602</v>
      </c>
      <c r="B2173" s="24" t="s">
        <v>3603</v>
      </c>
      <c r="C2173" s="3" t="s">
        <v>37</v>
      </c>
      <c r="D2173" s="3" t="s">
        <v>11</v>
      </c>
      <c r="E2173" s="3" t="s">
        <v>12</v>
      </c>
      <c r="F2173" s="3" t="s">
        <v>226</v>
      </c>
      <c r="G2173" s="3" t="s">
        <v>3602</v>
      </c>
      <c r="H2173" s="30" t="s">
        <v>5587</v>
      </c>
      <c r="I2173" s="27">
        <v>0</v>
      </c>
      <c r="J2173" s="27">
        <v>0</v>
      </c>
      <c r="K2173" s="27">
        <v>0</v>
      </c>
      <c r="L2173" s="27">
        <v>0</v>
      </c>
      <c r="M2173" s="27">
        <v>0</v>
      </c>
      <c r="N2173" s="27">
        <v>0</v>
      </c>
      <c r="O2173" s="27">
        <v>0</v>
      </c>
      <c r="P2173" s="27">
        <v>0</v>
      </c>
      <c r="Q2173" s="27">
        <v>0</v>
      </c>
      <c r="R2173" s="27">
        <v>0</v>
      </c>
      <c r="S2173" s="80">
        <v>0</v>
      </c>
      <c r="T2173" s="80">
        <v>0</v>
      </c>
      <c r="U2173" s="80">
        <v>0</v>
      </c>
      <c r="V2173" s="80">
        <v>0</v>
      </c>
      <c r="W2173" s="80">
        <v>0</v>
      </c>
      <c r="X2173" s="80">
        <v>0</v>
      </c>
      <c r="Y2173" s="80">
        <v>0</v>
      </c>
      <c r="Z2173" s="80">
        <v>0</v>
      </c>
      <c r="AA2173" s="80">
        <v>0</v>
      </c>
      <c r="AB2173" s="80">
        <v>0</v>
      </c>
      <c r="AC2173" s="80"/>
      <c r="AD2173" s="80">
        <v>0</v>
      </c>
      <c r="AE2173" s="80">
        <v>0</v>
      </c>
      <c r="AF2173" s="80">
        <v>0</v>
      </c>
      <c r="AG2173" s="80"/>
      <c r="AH2173" s="80">
        <v>0</v>
      </c>
      <c r="AI2173" s="80">
        <v>0</v>
      </c>
      <c r="AJ2173" s="80">
        <v>0</v>
      </c>
      <c r="AK2173" s="80">
        <v>0</v>
      </c>
      <c r="AL2173" s="80">
        <v>0</v>
      </c>
      <c r="AM2173" s="80">
        <v>0</v>
      </c>
      <c r="AN2173" s="41" t="s">
        <v>5558</v>
      </c>
      <c r="AO2173" s="41"/>
      <c r="AP2173" s="40" t="str" cm="1">
        <f t="array" ref="AP2173">IFERROR(_xlfn.IFS(
AR2173="MPR ISSUE","PDH",
AR2173="BSS Hardware Issue","BSS",
AR2173="Sites strategiques, MLL, Pylone, etc.","ENVTECH",
AR2173="AKTIVCO DEFAUT GE &amp; POWER Cabinet","AKTIVCO",
AR2173="AKTIVCO Coupure ENEO &amp; Baisse de tension","AKTIVCO GRID ONLY",
AR2173="Coupure ENEO &amp; Baisse de tension","IHS GRID ONLY",
AR2173="Defaut GE &amp; POWER Cabinet","IHS",
AR2173="Sharing","Partners",
AR2173="Sites strategiques &amp; DataCenter","SST &amp; DC",
AR2173="Exclu","Exclu",
AR2173="SAT","SAT",
AR2173="SPARE-ISSUE","SPARE-ISSUE",
AR2173="Fiber CAmtel","TRANS_FO_CAMTEL",
AR2173="Fiber AOF","Fiber AOF",
AR2173="Projet OCM (HUAWEI)","TRAVAUX-HUAWEI",
AR2173="Projet OCM (NOKIA)","TRAVAUX-NOKIA",
AR2173="ACCESS-ISSUE","ACCESS-ISSUE",
AR2173="Projet OCM (ZTE, NOKIA, autres projets)","TRAVAUX OCM",
AR2173="No root CAuse","No root cause",
AR2173="ODU HS","PDH",
AR2173="IP &amp; VLAN","PDH",
AR2173="Warehouse HUAWEI","SPARE-ISSUE",
AR2173="SPARE-HS","SPARE-ISSUE",
AR2173="Power Telco","BSS",AR2173="no impacts","no impacts"
),"")</f>
        <v>No root cause</v>
      </c>
      <c r="AQ2173" s="40" t="str" cm="1">
        <f t="array" ref="AQ2173">IFERROR(_xlfn.IFS(
AR2173="MPR ISSUE","TX ISSUE",
AR2173="BSS Hardware Issue","RAN ISSUE",
AR2173="Sites strategiques, MLL, Pylone, etc.","ENVTECH",
AR2173="AKTIVCO DEFAUT GE &amp; POWER Cabinet","POWER ISSUE",
AR2173="AKTIVCO Coupure ENEO &amp; Baisse de tension","POWER ISSUE",
AR2173="Coupure ENEO &amp; Baisse de tension","POWER ISSUE",
AR2173="Defaut GE &amp; POWER Cabinet","POWER ISSUE",
AR2173="Sharing","POWER ISSUE",
AR2173="Sites strategiques &amp; DataCenter","POWER ISSUE",
AR2173="Exclu","Exclu",
AR2173="SAT","TX ISSUE",
AR2173="SPARE-ISSUE","SPARE-ISSUE",
AR2173="Fiber CAmtel","TX ISSUE",
AR2173="Fiber AOF","TX ISSUE",
AR2173="Projet OCM (HUAWEI)","TRAVAUX-HUAWEI",
AR2173="Projet OCM (NOKIA)","TRAVAUX -NOKIA",
AR2173="ACCESS-ISSUE","ACCESS-ISSUE",
AR2173="Projet OCM (ZTE, NOKIA, autres projets)","TRAVAUX OCM",
AR2173="No root CAuse","No root cause",
AR2173="ODU HS","TX ISSUE",
AR2173="IP &amp; VLAN","TX ISSUE",
AR2173="Warehouse HUAWEI","SPARE-ISSUE",
AR2173="SPARE-HS","SPARE-ISSUE",
AR2173="Power Telco","RAN ISSUE",AR2173="no impacts","no impacts"
),"")</f>
        <v>No root cause</v>
      </c>
      <c r="AR2173" s="59" t="s">
        <v>5343</v>
      </c>
      <c r="AS2173" s="40" t="str" cm="1">
        <f t="array" ref="AS2173">IFERROR(_xlfn.IFS(
AR2173="MPR ISSUE","ACTIVE",
AR2173="BSS Hardware Issue","ACTIVE",
AR2173="Sites strategiques, MLL, Pylone, etc.","PASSIVE",
AR2173="AKTIVCO DEFAUT GE &amp; POWER Cabinet","PASSIVE",
AR2173="AKTIVCO Coupure ENEO &amp; Baisse de tension","PASSIVE",
AR2173="Coupure ENEO &amp; Baisse de tension","PASSIVE",
AR2173="Defaut GE &amp; POWER Cabinet","PASSIVE",
AR2173="Sharing","PASSIVE",
AR2173="Sites strategiques &amp; DataCenter","PASSIVE",
AR2173="Exclu","Exclu",
AR2173="SAT","ACTIVE",
AR2173="SPARE-ISSUE","SPARE-ISSUE",
AR2173="Fiber CAmtel","ACTIVE",
AR2173="Fiber AOF","ACTIVE",
AR2173="Projet OCM (HUAWEI)","PLANNED WORKS",
AR2173="Projet OCM (NOKIA)","PLANNED WORKS",
AR2173="ACCESS-ISSUE","ACCESS-ISSUE",
AR2173="Projet OCM (ZTE, NOKIA, autres projets)","PLANNED WORKS",
AR2173="No root CAuse","No root cause",
AR2173="ODU HS","ACTIVE",
AR2173="IP &amp; VLAN","ACTIVE",
AR2173="Warehouse HUAWEI","SPARE-ISSUE",
AR2173="SPARE-HS","SPARE-ISSUE",
AR2173="Power Telco","ACTIVE", AR2173="no impacts","no impacts"
),"")</f>
        <v>No root cause</v>
      </c>
      <c r="AT2173" s="99" t="s">
        <v>5661</v>
      </c>
      <c r="AU2173" s="99" t="s">
        <v>3603</v>
      </c>
      <c r="AW2173" s="17"/>
      <c r="AX2173" s="17" t="s">
        <v>5536</v>
      </c>
      <c r="AY2173" s="17"/>
      <c r="AZ2173" s="17" t="s">
        <v>5536</v>
      </c>
      <c r="BA2173" s="7"/>
      <c r="BC2173" s="18"/>
      <c r="BD2173" s="18"/>
      <c r="BE2173" s="18"/>
      <c r="BF2173" s="18"/>
      <c r="BG2173" s="18"/>
      <c r="BH2173" s="18"/>
      <c r="BI2173" s="18"/>
      <c r="BJ2173" s="18"/>
      <c r="BK2173" s="18"/>
      <c r="BM2173" s="18"/>
      <c r="BN2173" s="18"/>
      <c r="BO2173" s="18"/>
      <c r="BP2173" s="9" t="s">
        <v>5661</v>
      </c>
      <c r="BQ2173" s="14"/>
      <c r="BR2173" s="102" t="s">
        <v>5536</v>
      </c>
      <c r="BS2173" s="14"/>
      <c r="BT2173" s="14"/>
      <c r="BU2173" s="9"/>
      <c r="BV2173" s="9"/>
      <c r="BW2173" s="9"/>
    </row>
    <row r="2174" spans="1:75" x14ac:dyDescent="0.35">
      <c r="A2174" s="1" t="s">
        <v>3604</v>
      </c>
      <c r="B2174" s="8" t="s">
        <v>3605</v>
      </c>
      <c r="C2174" s="3" t="s">
        <v>37</v>
      </c>
      <c r="D2174" s="1" t="s">
        <v>11</v>
      </c>
      <c r="E2174" s="1" t="s">
        <v>593</v>
      </c>
      <c r="F2174" s="3" t="s">
        <v>226</v>
      </c>
      <c r="G2174" s="1" t="s">
        <v>3604</v>
      </c>
      <c r="H2174" s="30" t="s">
        <v>5587</v>
      </c>
      <c r="I2174" s="27">
        <v>0</v>
      </c>
      <c r="J2174" s="27">
        <v>0</v>
      </c>
      <c r="K2174" s="27">
        <v>0</v>
      </c>
      <c r="L2174" s="27">
        <v>0</v>
      </c>
      <c r="M2174" s="27">
        <v>0</v>
      </c>
      <c r="N2174" s="27">
        <v>0</v>
      </c>
      <c r="O2174" s="27">
        <v>0</v>
      </c>
      <c r="P2174" s="27">
        <v>0</v>
      </c>
      <c r="Q2174" s="27">
        <v>0</v>
      </c>
      <c r="R2174" s="27">
        <v>0</v>
      </c>
      <c r="S2174" s="80">
        <v>0</v>
      </c>
      <c r="T2174" s="80">
        <v>0</v>
      </c>
      <c r="U2174" s="80">
        <v>0</v>
      </c>
      <c r="V2174" s="80">
        <v>0</v>
      </c>
      <c r="W2174" s="80">
        <v>0</v>
      </c>
      <c r="X2174" s="80">
        <v>0</v>
      </c>
      <c r="Y2174" s="80">
        <v>0</v>
      </c>
      <c r="Z2174" s="80">
        <v>0</v>
      </c>
      <c r="AA2174" s="80">
        <v>0</v>
      </c>
      <c r="AB2174" s="80">
        <v>0</v>
      </c>
      <c r="AC2174" s="80"/>
      <c r="AD2174" s="80">
        <v>0</v>
      </c>
      <c r="AE2174" s="80">
        <v>0</v>
      </c>
      <c r="AF2174" s="80">
        <v>0</v>
      </c>
      <c r="AG2174" s="80"/>
      <c r="AH2174" s="80">
        <v>0</v>
      </c>
      <c r="AI2174" s="80">
        <v>0</v>
      </c>
      <c r="AJ2174" s="80">
        <v>0</v>
      </c>
      <c r="AK2174" s="80">
        <v>0</v>
      </c>
      <c r="AL2174" s="80">
        <v>0</v>
      </c>
      <c r="AM2174" s="80">
        <v>0</v>
      </c>
      <c r="AN2174" s="41" t="s">
        <v>5558</v>
      </c>
      <c r="AO2174" s="41"/>
      <c r="AP2174" s="40" t="str" cm="1">
        <f t="array" ref="AP2174">IFERROR(_xlfn.IFS(
AR2174="MPR ISSUE","PDH",
AR2174="BSS Hardware Issue","BSS",
AR2174="Sites strategiques, MLL, Pylone, etc.","ENVTECH",
AR2174="AKTIVCO DEFAUT GE &amp; POWER Cabinet","AKTIVCO",
AR2174="AKTIVCO Coupure ENEO &amp; Baisse de tension","AKTIVCO GRID ONLY",
AR2174="Coupure ENEO &amp; Baisse de tension","IHS GRID ONLY",
AR2174="Defaut GE &amp; POWER Cabinet","IHS",
AR2174="Sharing","Partners",
AR2174="Sites strategiques &amp; DataCenter","SST &amp; DC",
AR2174="Exclu","Exclu",
AR2174="SAT","SAT",
AR2174="SPARE-ISSUE","SPARE-ISSUE",
AR2174="Fiber CAmtel","TRANS_FO_CAMTEL",
AR2174="Fiber AOF","Fiber AOF",
AR2174="Projet OCM (HUAWEI)","TRAVAUX-HUAWEI",
AR2174="Projet OCM (NOKIA)","TRAVAUX-NOKIA",
AR2174="ACCESS-ISSUE","ACCESS-ISSUE",
AR2174="Projet OCM (ZTE, NOKIA, autres projets)","TRAVAUX OCM",
AR2174="No root CAuse","No root cause",
AR2174="ODU HS","PDH",
AR2174="IP &amp; VLAN","PDH",
AR2174="Warehouse HUAWEI","SPARE-ISSUE",
AR2174="SPARE-HS","SPARE-ISSUE",
AR2174="Power Telco","BSS",AR2174="no impacts","no impacts"
),"")</f>
        <v>No root cause</v>
      </c>
      <c r="AQ2174" s="40" t="str" cm="1">
        <f t="array" ref="AQ2174">IFERROR(_xlfn.IFS(
AR2174="MPR ISSUE","TX ISSUE",
AR2174="BSS Hardware Issue","RAN ISSUE",
AR2174="Sites strategiques, MLL, Pylone, etc.","ENVTECH",
AR2174="AKTIVCO DEFAUT GE &amp; POWER Cabinet","POWER ISSUE",
AR2174="AKTIVCO Coupure ENEO &amp; Baisse de tension","POWER ISSUE",
AR2174="Coupure ENEO &amp; Baisse de tension","POWER ISSUE",
AR2174="Defaut GE &amp; POWER Cabinet","POWER ISSUE",
AR2174="Sharing","POWER ISSUE",
AR2174="Sites strategiques &amp; DataCenter","POWER ISSUE",
AR2174="Exclu","Exclu",
AR2174="SAT","TX ISSUE",
AR2174="SPARE-ISSUE","SPARE-ISSUE",
AR2174="Fiber CAmtel","TX ISSUE",
AR2174="Fiber AOF","TX ISSUE",
AR2174="Projet OCM (HUAWEI)","TRAVAUX-HUAWEI",
AR2174="Projet OCM (NOKIA)","TRAVAUX -NOKIA",
AR2174="ACCESS-ISSUE","ACCESS-ISSUE",
AR2174="Projet OCM (ZTE, NOKIA, autres projets)","TRAVAUX OCM",
AR2174="No root CAuse","No root cause",
AR2174="ODU HS","TX ISSUE",
AR2174="IP &amp; VLAN","TX ISSUE",
AR2174="Warehouse HUAWEI","SPARE-ISSUE",
AR2174="SPARE-HS","SPARE-ISSUE",
AR2174="Power Telco","RAN ISSUE",AR2174="no impacts","no impacts"
),"")</f>
        <v>No root cause</v>
      </c>
      <c r="AR2174" s="59" t="s">
        <v>5343</v>
      </c>
      <c r="AS2174" s="40" t="str" cm="1">
        <f t="array" ref="AS2174">IFERROR(_xlfn.IFS(
AR2174="MPR ISSUE","ACTIVE",
AR2174="BSS Hardware Issue","ACTIVE",
AR2174="Sites strategiques, MLL, Pylone, etc.","PASSIVE",
AR2174="AKTIVCO DEFAUT GE &amp; POWER Cabinet","PASSIVE",
AR2174="AKTIVCO Coupure ENEO &amp; Baisse de tension","PASSIVE",
AR2174="Coupure ENEO &amp; Baisse de tension","PASSIVE",
AR2174="Defaut GE &amp; POWER Cabinet","PASSIVE",
AR2174="Sharing","PASSIVE",
AR2174="Sites strategiques &amp; DataCenter","PASSIVE",
AR2174="Exclu","Exclu",
AR2174="SAT","ACTIVE",
AR2174="SPARE-ISSUE","SPARE-ISSUE",
AR2174="Fiber CAmtel","ACTIVE",
AR2174="Fiber AOF","ACTIVE",
AR2174="Projet OCM (HUAWEI)","PLANNED WORKS",
AR2174="Projet OCM (NOKIA)","PLANNED WORKS",
AR2174="ACCESS-ISSUE","ACCESS-ISSUE",
AR2174="Projet OCM (ZTE, NOKIA, autres projets)","PLANNED WORKS",
AR2174="No root CAuse","No root cause",
AR2174="ODU HS","ACTIVE",
AR2174="IP &amp; VLAN","ACTIVE",
AR2174="Warehouse HUAWEI","SPARE-ISSUE",
AR2174="SPARE-HS","SPARE-ISSUE",
AR2174="Power Telco","ACTIVE", AR2174="no impacts","no impacts"
),"")</f>
        <v>No root cause</v>
      </c>
      <c r="AT2174" s="99" t="s">
        <v>5661</v>
      </c>
      <c r="AU2174" s="99" t="s">
        <v>3605</v>
      </c>
      <c r="AW2174" s="17"/>
      <c r="AX2174" s="17" t="s">
        <v>5536</v>
      </c>
      <c r="AY2174" s="17"/>
      <c r="AZ2174" s="17" t="s">
        <v>5536</v>
      </c>
      <c r="BA2174" s="7"/>
      <c r="BC2174" s="18"/>
      <c r="BD2174" s="18"/>
      <c r="BE2174" s="18"/>
      <c r="BF2174" s="18"/>
      <c r="BG2174" s="18"/>
      <c r="BH2174" s="18"/>
      <c r="BI2174" s="18"/>
      <c r="BJ2174" s="18"/>
      <c r="BK2174" s="18"/>
      <c r="BM2174" s="18"/>
      <c r="BN2174" s="18"/>
      <c r="BO2174" s="18"/>
      <c r="BP2174" s="9" t="s">
        <v>5661</v>
      </c>
      <c r="BQ2174" s="14"/>
      <c r="BR2174" s="102" t="s">
        <v>5536</v>
      </c>
      <c r="BS2174" s="14"/>
      <c r="BT2174" s="14"/>
      <c r="BU2174" s="9"/>
      <c r="BV2174" s="9"/>
      <c r="BW2174" s="9"/>
    </row>
    <row r="2175" spans="1:75" x14ac:dyDescent="0.35">
      <c r="A2175" s="1" t="s">
        <v>3871</v>
      </c>
      <c r="B2175" s="8" t="s">
        <v>3872</v>
      </c>
      <c r="C2175" s="3" t="s">
        <v>55</v>
      </c>
      <c r="D2175" s="1" t="s">
        <v>21</v>
      </c>
      <c r="E2175" s="1" t="s">
        <v>122</v>
      </c>
      <c r="F2175" s="3" t="s">
        <v>55</v>
      </c>
      <c r="G2175" s="1" t="s">
        <v>2080</v>
      </c>
      <c r="H2175" s="28" t="s">
        <v>5601</v>
      </c>
      <c r="I2175" s="27">
        <v>0</v>
      </c>
      <c r="J2175" s="27">
        <v>0</v>
      </c>
      <c r="K2175" s="27">
        <v>0</v>
      </c>
      <c r="L2175" s="27">
        <v>0</v>
      </c>
      <c r="M2175" s="27">
        <v>0</v>
      </c>
      <c r="N2175" s="27">
        <v>0</v>
      </c>
      <c r="O2175" s="27">
        <v>0</v>
      </c>
      <c r="P2175" s="27">
        <v>0</v>
      </c>
      <c r="Q2175" s="27">
        <v>0</v>
      </c>
      <c r="R2175" s="27">
        <v>0</v>
      </c>
      <c r="S2175" s="80">
        <v>0</v>
      </c>
      <c r="T2175" s="80">
        <v>0</v>
      </c>
      <c r="U2175" s="80">
        <v>0</v>
      </c>
      <c r="V2175" s="80">
        <v>0.64454189531237061</v>
      </c>
      <c r="W2175" s="80">
        <v>0</v>
      </c>
      <c r="X2175" s="80">
        <v>0</v>
      </c>
      <c r="Y2175" s="80">
        <v>0</v>
      </c>
      <c r="Z2175" s="80">
        <v>0</v>
      </c>
      <c r="AA2175" s="80">
        <v>0</v>
      </c>
      <c r="AB2175" s="80">
        <v>0</v>
      </c>
      <c r="AC2175" s="80"/>
      <c r="AD2175" s="80">
        <v>0</v>
      </c>
      <c r="AE2175" s="80">
        <v>0</v>
      </c>
      <c r="AF2175" s="80">
        <v>0</v>
      </c>
      <c r="AG2175" s="80"/>
      <c r="AH2175" s="80">
        <v>0</v>
      </c>
      <c r="AI2175" s="80">
        <v>0</v>
      </c>
      <c r="AJ2175" s="80">
        <v>0</v>
      </c>
      <c r="AK2175" s="80">
        <v>0</v>
      </c>
      <c r="AL2175" s="80">
        <v>0</v>
      </c>
      <c r="AM2175" s="80">
        <v>0</v>
      </c>
      <c r="AN2175" s="41" t="s">
        <v>5591</v>
      </c>
      <c r="AO2175" s="41"/>
      <c r="AP2175" s="40" t="str" cm="1">
        <f t="array" ref="AP2175">IFERROR(_xlfn.IFS(
AR2175="MPR ISSUE","PDH",
AR2175="BSS Hardware Issue","BSS",
AR2175="Sites strategiques, MLL, Pylone, etc.","ENVTECH",
AR2175="AKTIVCO DEFAUT GE &amp; POWER Cabinet","AKTIVCO",
AR2175="AKTIVCO Coupure ENEO &amp; Baisse de tension","AKTIVCO GRID ONLY",
AR2175="Coupure ENEO &amp; Baisse de tension","IHS GRID ONLY",
AR2175="Defaut GE &amp; POWER Cabinet","IHS",
AR2175="Sharing","Partners",
AR2175="Sites strategiques &amp; DataCenter","SST &amp; DC",
AR2175="Exclu","Exclu",
AR2175="SAT","SAT",
AR2175="SPARE-ISSUE","SPARE-ISSUE",
AR2175="Fiber CAmtel","TRANS_FO_CAMTEL",
AR2175="Fiber AOF","Fiber AOF",
AR2175="Projet OCM (HUAWEI)","TRAVAUX-HUAWEI",
AR2175="Projet OCM (NOKIA)","TRAVAUX-NOKIA",
AR2175="ACCESS-ISSUE","ACCESS-ISSUE",
AR2175="Projet OCM (ZTE, NOKIA, autres projets)","TRAVAUX OCM",
AR2175="No root CAuse","No root cause",
AR2175="ODU HS","PDH",
AR2175="IP &amp; VLAN","PDH",
AR2175="Warehouse HUAWEI","SPARE-ISSUE",
AR2175="SPARE-HS","SPARE-ISSUE",
AR2175="Power Telco","BSS",AR2175="no impacts","no impacts"
),"")</f>
        <v>No root cause</v>
      </c>
      <c r="AQ2175" s="40" t="str" cm="1">
        <f t="array" ref="AQ2175">IFERROR(_xlfn.IFS(
AR2175="MPR ISSUE","TX ISSUE",
AR2175="BSS Hardware Issue","RAN ISSUE",
AR2175="Sites strategiques, MLL, Pylone, etc.","ENVTECH",
AR2175="AKTIVCO DEFAUT GE &amp; POWER Cabinet","POWER ISSUE",
AR2175="AKTIVCO Coupure ENEO &amp; Baisse de tension","POWER ISSUE",
AR2175="Coupure ENEO &amp; Baisse de tension","POWER ISSUE",
AR2175="Defaut GE &amp; POWER Cabinet","POWER ISSUE",
AR2175="Sharing","POWER ISSUE",
AR2175="Sites strategiques &amp; DataCenter","POWER ISSUE",
AR2175="Exclu","Exclu",
AR2175="SAT","TX ISSUE",
AR2175="SPARE-ISSUE","SPARE-ISSUE",
AR2175="Fiber CAmtel","TX ISSUE",
AR2175="Fiber AOF","TX ISSUE",
AR2175="Projet OCM (HUAWEI)","TRAVAUX-HUAWEI",
AR2175="Projet OCM (NOKIA)","TRAVAUX -NOKIA",
AR2175="ACCESS-ISSUE","ACCESS-ISSUE",
AR2175="Projet OCM (ZTE, NOKIA, autres projets)","TRAVAUX OCM",
AR2175="No root CAuse","No root cause",
AR2175="ODU HS","TX ISSUE",
AR2175="IP &amp; VLAN","TX ISSUE",
AR2175="Warehouse HUAWEI","SPARE-ISSUE",
AR2175="SPARE-HS","SPARE-ISSUE",
AR2175="Power Telco","RAN ISSUE",AR2175="no impacts","no impacts"
),"")</f>
        <v>No root cause</v>
      </c>
      <c r="AR2175" s="59" t="s">
        <v>5343</v>
      </c>
      <c r="AS2175" s="40" t="str" cm="1">
        <f t="array" ref="AS2175">IFERROR(_xlfn.IFS(
AR2175="MPR ISSUE","ACTIVE",
AR2175="BSS Hardware Issue","ACTIVE",
AR2175="Sites strategiques, MLL, Pylone, etc.","PASSIVE",
AR2175="AKTIVCO DEFAUT GE &amp; POWER Cabinet","PASSIVE",
AR2175="AKTIVCO Coupure ENEO &amp; Baisse de tension","PASSIVE",
AR2175="Coupure ENEO &amp; Baisse de tension","PASSIVE",
AR2175="Defaut GE &amp; POWER Cabinet","PASSIVE",
AR2175="Sharing","PASSIVE",
AR2175="Sites strategiques &amp; DataCenter","PASSIVE",
AR2175="Exclu","Exclu",
AR2175="SAT","ACTIVE",
AR2175="SPARE-ISSUE","SPARE-ISSUE",
AR2175="Fiber CAmtel","ACTIVE",
AR2175="Fiber AOF","ACTIVE",
AR2175="Projet OCM (HUAWEI)","PLANNED WORKS",
AR2175="Projet OCM (NOKIA)","PLANNED WORKS",
AR2175="ACCESS-ISSUE","ACCESS-ISSUE",
AR2175="Projet OCM (ZTE, NOKIA, autres projets)","PLANNED WORKS",
AR2175="No root CAuse","No root cause",
AR2175="ODU HS","ACTIVE",
AR2175="IP &amp; VLAN","ACTIVE",
AR2175="Warehouse HUAWEI","SPARE-ISSUE",
AR2175="SPARE-HS","SPARE-ISSUE",
AR2175="Power Telco","ACTIVE", AR2175="no impacts","no impacts"
),"")</f>
        <v>No root cause</v>
      </c>
      <c r="AT2175" s="99" t="s">
        <v>5661</v>
      </c>
      <c r="AU2175" s="99" t="s">
        <v>3872</v>
      </c>
      <c r="AW2175" s="17"/>
      <c r="AX2175" s="17" t="s">
        <v>5536</v>
      </c>
      <c r="AY2175" s="17"/>
      <c r="AZ2175" s="17" t="s">
        <v>5536</v>
      </c>
      <c r="BA2175" s="7"/>
      <c r="BC2175" s="18"/>
      <c r="BD2175" s="18"/>
      <c r="BE2175" s="18"/>
      <c r="BF2175" s="18"/>
      <c r="BG2175" s="18"/>
      <c r="BH2175" s="18"/>
      <c r="BI2175" s="18"/>
      <c r="BJ2175" s="18"/>
      <c r="BK2175" s="18"/>
      <c r="BM2175" s="18"/>
      <c r="BN2175" s="18"/>
      <c r="BO2175" s="18"/>
      <c r="BP2175" s="9" t="s">
        <v>5661</v>
      </c>
      <c r="BQ2175" s="14"/>
      <c r="BR2175" s="102" t="s">
        <v>5536</v>
      </c>
      <c r="BS2175" s="14"/>
      <c r="BT2175" s="14"/>
      <c r="BU2175" s="9"/>
      <c r="BV2175" s="9"/>
      <c r="BW2175" s="9"/>
    </row>
    <row r="2176" spans="1:75" x14ac:dyDescent="0.35">
      <c r="A2176" s="1" t="s">
        <v>3606</v>
      </c>
      <c r="B2176" s="8" t="s">
        <v>3607</v>
      </c>
      <c r="C2176" s="3" t="s">
        <v>37</v>
      </c>
      <c r="D2176" s="1" t="s">
        <v>11</v>
      </c>
      <c r="E2176" s="1" t="s">
        <v>318</v>
      </c>
      <c r="F2176" s="3" t="s">
        <v>226</v>
      </c>
      <c r="G2176" s="1" t="s">
        <v>3608</v>
      </c>
      <c r="H2176" s="30" t="s">
        <v>5587</v>
      </c>
      <c r="I2176" s="27">
        <v>0</v>
      </c>
      <c r="J2176" s="27">
        <v>0</v>
      </c>
      <c r="K2176" s="27">
        <v>0</v>
      </c>
      <c r="L2176" s="27">
        <v>0</v>
      </c>
      <c r="M2176" s="27">
        <v>0</v>
      </c>
      <c r="N2176" s="27">
        <v>0</v>
      </c>
      <c r="O2176" s="27">
        <v>0</v>
      </c>
      <c r="P2176" s="27">
        <v>0</v>
      </c>
      <c r="Q2176" s="27">
        <v>0</v>
      </c>
      <c r="R2176" s="27">
        <v>0</v>
      </c>
      <c r="S2176" s="80">
        <v>0</v>
      </c>
      <c r="T2176" s="80">
        <v>0</v>
      </c>
      <c r="U2176" s="80">
        <v>0</v>
      </c>
      <c r="V2176" s="80">
        <v>0</v>
      </c>
      <c r="W2176" s="80">
        <v>0</v>
      </c>
      <c r="X2176" s="80">
        <v>0</v>
      </c>
      <c r="Y2176" s="80">
        <v>0</v>
      </c>
      <c r="Z2176" s="80">
        <v>0</v>
      </c>
      <c r="AA2176" s="80">
        <v>0</v>
      </c>
      <c r="AB2176" s="80">
        <v>0</v>
      </c>
      <c r="AC2176" s="80"/>
      <c r="AD2176" s="80">
        <v>0</v>
      </c>
      <c r="AE2176" s="80">
        <v>0</v>
      </c>
      <c r="AF2176" s="80">
        <v>0</v>
      </c>
      <c r="AG2176" s="80"/>
      <c r="AH2176" s="80">
        <v>0</v>
      </c>
      <c r="AI2176" s="80">
        <v>0</v>
      </c>
      <c r="AJ2176" s="80">
        <v>0</v>
      </c>
      <c r="AK2176" s="80">
        <v>0</v>
      </c>
      <c r="AL2176" s="80">
        <v>0</v>
      </c>
      <c r="AM2176" s="80">
        <v>0</v>
      </c>
      <c r="AN2176" s="41" t="s">
        <v>5558</v>
      </c>
      <c r="AO2176" s="41"/>
      <c r="AP2176" s="40" t="str" cm="1">
        <f t="array" ref="AP2176">IFERROR(_xlfn.IFS(
AR2176="MPR ISSUE","PDH",
AR2176="BSS Hardware Issue","BSS",
AR2176="Sites strategiques, MLL, Pylone, etc.","ENVTECH",
AR2176="AKTIVCO DEFAUT GE &amp; POWER Cabinet","AKTIVCO",
AR2176="AKTIVCO Coupure ENEO &amp; Baisse de tension","AKTIVCO GRID ONLY",
AR2176="Coupure ENEO &amp; Baisse de tension","IHS GRID ONLY",
AR2176="Defaut GE &amp; POWER Cabinet","IHS",
AR2176="Sharing","Partners",
AR2176="Sites strategiques &amp; DataCenter","SST &amp; DC",
AR2176="Exclu","Exclu",
AR2176="SAT","SAT",
AR2176="SPARE-ISSUE","SPARE-ISSUE",
AR2176="Fiber CAmtel","TRANS_FO_CAMTEL",
AR2176="Fiber AOF","Fiber AOF",
AR2176="Projet OCM (HUAWEI)","TRAVAUX-HUAWEI",
AR2176="Projet OCM (NOKIA)","TRAVAUX-NOKIA",
AR2176="ACCESS-ISSUE","ACCESS-ISSUE",
AR2176="Projet OCM (ZTE, NOKIA, autres projets)","TRAVAUX OCM",
AR2176="No root CAuse","No root cause",
AR2176="ODU HS","PDH",
AR2176="IP &amp; VLAN","PDH",
AR2176="Warehouse HUAWEI","SPARE-ISSUE",
AR2176="SPARE-HS","SPARE-ISSUE",
AR2176="Power Telco","BSS",AR2176="no impacts","no impacts"
),"")</f>
        <v>No root cause</v>
      </c>
      <c r="AQ2176" s="40" t="str" cm="1">
        <f t="array" ref="AQ2176">IFERROR(_xlfn.IFS(
AR2176="MPR ISSUE","TX ISSUE",
AR2176="BSS Hardware Issue","RAN ISSUE",
AR2176="Sites strategiques, MLL, Pylone, etc.","ENVTECH",
AR2176="AKTIVCO DEFAUT GE &amp; POWER Cabinet","POWER ISSUE",
AR2176="AKTIVCO Coupure ENEO &amp; Baisse de tension","POWER ISSUE",
AR2176="Coupure ENEO &amp; Baisse de tension","POWER ISSUE",
AR2176="Defaut GE &amp; POWER Cabinet","POWER ISSUE",
AR2176="Sharing","POWER ISSUE",
AR2176="Sites strategiques &amp; DataCenter","POWER ISSUE",
AR2176="Exclu","Exclu",
AR2176="SAT","TX ISSUE",
AR2176="SPARE-ISSUE","SPARE-ISSUE",
AR2176="Fiber CAmtel","TX ISSUE",
AR2176="Fiber AOF","TX ISSUE",
AR2176="Projet OCM (HUAWEI)","TRAVAUX-HUAWEI",
AR2176="Projet OCM (NOKIA)","TRAVAUX -NOKIA",
AR2176="ACCESS-ISSUE","ACCESS-ISSUE",
AR2176="Projet OCM (ZTE, NOKIA, autres projets)","TRAVAUX OCM",
AR2176="No root CAuse","No root cause",
AR2176="ODU HS","TX ISSUE",
AR2176="IP &amp; VLAN","TX ISSUE",
AR2176="Warehouse HUAWEI","SPARE-ISSUE",
AR2176="SPARE-HS","SPARE-ISSUE",
AR2176="Power Telco","RAN ISSUE",AR2176="no impacts","no impacts"
),"")</f>
        <v>No root cause</v>
      </c>
      <c r="AR2176" s="59" t="s">
        <v>5343</v>
      </c>
      <c r="AS2176" s="40" t="str" cm="1">
        <f t="array" ref="AS2176">IFERROR(_xlfn.IFS(
AR2176="MPR ISSUE","ACTIVE",
AR2176="BSS Hardware Issue","ACTIVE",
AR2176="Sites strategiques, MLL, Pylone, etc.","PASSIVE",
AR2176="AKTIVCO DEFAUT GE &amp; POWER Cabinet","PASSIVE",
AR2176="AKTIVCO Coupure ENEO &amp; Baisse de tension","PASSIVE",
AR2176="Coupure ENEO &amp; Baisse de tension","PASSIVE",
AR2176="Defaut GE &amp; POWER Cabinet","PASSIVE",
AR2176="Sharing","PASSIVE",
AR2176="Sites strategiques &amp; DataCenter","PASSIVE",
AR2176="Exclu","Exclu",
AR2176="SAT","ACTIVE",
AR2176="SPARE-ISSUE","SPARE-ISSUE",
AR2176="Fiber CAmtel","ACTIVE",
AR2176="Fiber AOF","ACTIVE",
AR2176="Projet OCM (HUAWEI)","PLANNED WORKS",
AR2176="Projet OCM (NOKIA)","PLANNED WORKS",
AR2176="ACCESS-ISSUE","ACCESS-ISSUE",
AR2176="Projet OCM (ZTE, NOKIA, autres projets)","PLANNED WORKS",
AR2176="No root CAuse","No root cause",
AR2176="ODU HS","ACTIVE",
AR2176="IP &amp; VLAN","ACTIVE",
AR2176="Warehouse HUAWEI","SPARE-ISSUE",
AR2176="SPARE-HS","SPARE-ISSUE",
AR2176="Power Telco","ACTIVE", AR2176="no impacts","no impacts"
),"")</f>
        <v>No root cause</v>
      </c>
      <c r="AT2176" s="99" t="s">
        <v>5661</v>
      </c>
      <c r="AU2176" s="99" t="s">
        <v>3607</v>
      </c>
      <c r="AW2176" s="17"/>
      <c r="AX2176" s="17" t="s">
        <v>5536</v>
      </c>
      <c r="AY2176" s="17"/>
      <c r="AZ2176" s="17" t="s">
        <v>5536</v>
      </c>
      <c r="BA2176" s="7"/>
      <c r="BC2176" s="18"/>
      <c r="BD2176" s="18"/>
      <c r="BE2176" s="18"/>
      <c r="BF2176" s="18"/>
      <c r="BG2176" s="18"/>
      <c r="BH2176" s="18"/>
      <c r="BI2176" s="18"/>
      <c r="BJ2176" s="18"/>
      <c r="BK2176" s="18"/>
      <c r="BM2176" s="18"/>
      <c r="BN2176" s="18"/>
      <c r="BO2176" s="18"/>
      <c r="BP2176" s="9" t="s">
        <v>5661</v>
      </c>
      <c r="BQ2176" s="14"/>
      <c r="BR2176" s="102" t="s">
        <v>5536</v>
      </c>
      <c r="BS2176" s="14"/>
      <c r="BT2176" s="14"/>
      <c r="BU2176" s="9"/>
      <c r="BV2176" s="9"/>
      <c r="BW2176" s="9"/>
    </row>
    <row r="2177" spans="1:75" x14ac:dyDescent="0.35">
      <c r="A2177" s="3" t="s">
        <v>3612</v>
      </c>
      <c r="B2177" s="24" t="s">
        <v>3613</v>
      </c>
      <c r="C2177" s="3" t="s">
        <v>37</v>
      </c>
      <c r="D2177" s="3" t="s">
        <v>11</v>
      </c>
      <c r="E2177" s="3" t="s">
        <v>96</v>
      </c>
      <c r="F2177" s="3" t="s">
        <v>37</v>
      </c>
      <c r="G2177" s="3" t="s">
        <v>3614</v>
      </c>
      <c r="H2177" s="30" t="s">
        <v>5587</v>
      </c>
      <c r="I2177" s="27">
        <v>0</v>
      </c>
      <c r="J2177" s="27">
        <v>0</v>
      </c>
      <c r="K2177" s="27">
        <v>0</v>
      </c>
      <c r="L2177" s="27">
        <v>0</v>
      </c>
      <c r="M2177" s="27">
        <v>0</v>
      </c>
      <c r="N2177" s="27">
        <v>0</v>
      </c>
      <c r="O2177" s="27">
        <v>0</v>
      </c>
      <c r="P2177" s="27">
        <v>0</v>
      </c>
      <c r="Q2177" s="27">
        <v>0</v>
      </c>
      <c r="R2177" s="27">
        <v>0</v>
      </c>
      <c r="S2177" s="80">
        <v>0</v>
      </c>
      <c r="T2177" s="80">
        <v>0</v>
      </c>
      <c r="U2177" s="80">
        <v>0</v>
      </c>
      <c r="V2177" s="80">
        <v>0</v>
      </c>
      <c r="W2177" s="80">
        <v>0</v>
      </c>
      <c r="X2177" s="80">
        <v>0</v>
      </c>
      <c r="Y2177" s="80">
        <v>0</v>
      </c>
      <c r="Z2177" s="80">
        <v>0</v>
      </c>
      <c r="AA2177" s="80">
        <v>0</v>
      </c>
      <c r="AB2177" s="80">
        <v>0</v>
      </c>
      <c r="AC2177" s="80"/>
      <c r="AD2177" s="80">
        <v>0</v>
      </c>
      <c r="AE2177" s="80">
        <v>0</v>
      </c>
      <c r="AF2177" s="80">
        <v>0</v>
      </c>
      <c r="AG2177" s="80"/>
      <c r="AH2177" s="80">
        <v>0</v>
      </c>
      <c r="AI2177" s="80">
        <v>0</v>
      </c>
      <c r="AJ2177" s="80">
        <v>0</v>
      </c>
      <c r="AK2177" s="80">
        <v>0</v>
      </c>
      <c r="AL2177" s="80">
        <v>0</v>
      </c>
      <c r="AM2177" s="80">
        <v>0</v>
      </c>
      <c r="AN2177" s="41" t="s">
        <v>5558</v>
      </c>
      <c r="AO2177" s="41"/>
      <c r="AP2177" s="40" t="str" cm="1">
        <f t="array" ref="AP2177">IFERROR(_xlfn.IFS(
AR2177="MPR ISSUE","PDH",
AR2177="BSS Hardware Issue","BSS",
AR2177="Sites strategiques, MLL, Pylone, etc.","ENVTECH",
AR2177="AKTIVCO DEFAUT GE &amp; POWER Cabinet","AKTIVCO",
AR2177="AKTIVCO Coupure ENEO &amp; Baisse de tension","AKTIVCO GRID ONLY",
AR2177="Coupure ENEO &amp; Baisse de tension","IHS GRID ONLY",
AR2177="Defaut GE &amp; POWER Cabinet","IHS",
AR2177="Sharing","Partners",
AR2177="Sites strategiques &amp; DataCenter","SST &amp; DC",
AR2177="Exclu","Exclu",
AR2177="SAT","SAT",
AR2177="SPARE-ISSUE","SPARE-ISSUE",
AR2177="Fiber CAmtel","TRANS_FO_CAMTEL",
AR2177="Fiber AOF","Fiber AOF",
AR2177="Projet OCM (HUAWEI)","TRAVAUX-HUAWEI",
AR2177="Projet OCM (NOKIA)","TRAVAUX-NOKIA",
AR2177="ACCESS-ISSUE","ACCESS-ISSUE",
AR2177="Projet OCM (ZTE, NOKIA, autres projets)","TRAVAUX OCM",
AR2177="No root CAuse","No root cause",
AR2177="ODU HS","PDH",
AR2177="IP &amp; VLAN","PDH",
AR2177="Warehouse HUAWEI","SPARE-ISSUE",
AR2177="SPARE-HS","SPARE-ISSUE",
AR2177="Power Telco","BSS",AR2177="no impacts","no impacts"
),"")</f>
        <v>No root cause</v>
      </c>
      <c r="AQ2177" s="40" t="str" cm="1">
        <f t="array" ref="AQ2177">IFERROR(_xlfn.IFS(
AR2177="MPR ISSUE","TX ISSUE",
AR2177="BSS Hardware Issue","RAN ISSUE",
AR2177="Sites strategiques, MLL, Pylone, etc.","ENVTECH",
AR2177="AKTIVCO DEFAUT GE &amp; POWER Cabinet","POWER ISSUE",
AR2177="AKTIVCO Coupure ENEO &amp; Baisse de tension","POWER ISSUE",
AR2177="Coupure ENEO &amp; Baisse de tension","POWER ISSUE",
AR2177="Defaut GE &amp; POWER Cabinet","POWER ISSUE",
AR2177="Sharing","POWER ISSUE",
AR2177="Sites strategiques &amp; DataCenter","POWER ISSUE",
AR2177="Exclu","Exclu",
AR2177="SAT","TX ISSUE",
AR2177="SPARE-ISSUE","SPARE-ISSUE",
AR2177="Fiber CAmtel","TX ISSUE",
AR2177="Fiber AOF","TX ISSUE",
AR2177="Projet OCM (HUAWEI)","TRAVAUX-HUAWEI",
AR2177="Projet OCM (NOKIA)","TRAVAUX -NOKIA",
AR2177="ACCESS-ISSUE","ACCESS-ISSUE",
AR2177="Projet OCM (ZTE, NOKIA, autres projets)","TRAVAUX OCM",
AR2177="No root CAuse","No root cause",
AR2177="ODU HS","TX ISSUE",
AR2177="IP &amp; VLAN","TX ISSUE",
AR2177="Warehouse HUAWEI","SPARE-ISSUE",
AR2177="SPARE-HS","SPARE-ISSUE",
AR2177="Power Telco","RAN ISSUE",AR2177="no impacts","no impacts"
),"")</f>
        <v>No root cause</v>
      </c>
      <c r="AR2177" s="59" t="s">
        <v>5343</v>
      </c>
      <c r="AS2177" s="40" t="str" cm="1">
        <f t="array" ref="AS2177">IFERROR(_xlfn.IFS(
AR2177="MPR ISSUE","ACTIVE",
AR2177="BSS Hardware Issue","ACTIVE",
AR2177="Sites strategiques, MLL, Pylone, etc.","PASSIVE",
AR2177="AKTIVCO DEFAUT GE &amp; POWER Cabinet","PASSIVE",
AR2177="AKTIVCO Coupure ENEO &amp; Baisse de tension","PASSIVE",
AR2177="Coupure ENEO &amp; Baisse de tension","PASSIVE",
AR2177="Defaut GE &amp; POWER Cabinet","PASSIVE",
AR2177="Sharing","PASSIVE",
AR2177="Sites strategiques &amp; DataCenter","PASSIVE",
AR2177="Exclu","Exclu",
AR2177="SAT","ACTIVE",
AR2177="SPARE-ISSUE","SPARE-ISSUE",
AR2177="Fiber CAmtel","ACTIVE",
AR2177="Fiber AOF","ACTIVE",
AR2177="Projet OCM (HUAWEI)","PLANNED WORKS",
AR2177="Projet OCM (NOKIA)","PLANNED WORKS",
AR2177="ACCESS-ISSUE","ACCESS-ISSUE",
AR2177="Projet OCM (ZTE, NOKIA, autres projets)","PLANNED WORKS",
AR2177="No root CAuse","No root cause",
AR2177="ODU HS","ACTIVE",
AR2177="IP &amp; VLAN","ACTIVE",
AR2177="Warehouse HUAWEI","SPARE-ISSUE",
AR2177="SPARE-HS","SPARE-ISSUE",
AR2177="Power Telco","ACTIVE", AR2177="no impacts","no impacts"
),"")</f>
        <v>No root cause</v>
      </c>
      <c r="AT2177" s="99" t="s">
        <v>5661</v>
      </c>
      <c r="AU2177" s="99" t="s">
        <v>3613</v>
      </c>
      <c r="AW2177" s="17"/>
      <c r="AX2177" s="17" t="s">
        <v>5536</v>
      </c>
      <c r="AY2177" s="17"/>
      <c r="AZ2177" s="17" t="s">
        <v>5536</v>
      </c>
      <c r="BA2177" s="7"/>
      <c r="BC2177" s="18"/>
      <c r="BD2177" s="18"/>
      <c r="BE2177" s="18"/>
      <c r="BF2177" s="18"/>
      <c r="BG2177" s="18"/>
      <c r="BH2177" s="18"/>
      <c r="BI2177" s="18"/>
      <c r="BJ2177" s="18"/>
      <c r="BK2177" s="18"/>
      <c r="BM2177" s="18"/>
      <c r="BN2177" s="18"/>
      <c r="BO2177" s="18"/>
      <c r="BP2177" s="9" t="s">
        <v>5661</v>
      </c>
      <c r="BQ2177" s="14"/>
      <c r="BR2177" s="102" t="s">
        <v>5536</v>
      </c>
      <c r="BS2177" s="14"/>
      <c r="BT2177" s="14"/>
      <c r="BU2177" s="9"/>
      <c r="BV2177" s="9"/>
      <c r="BW2177" s="9"/>
    </row>
    <row r="2178" spans="1:75" x14ac:dyDescent="0.35">
      <c r="A2178" s="1" t="s">
        <v>3615</v>
      </c>
      <c r="B2178" s="8" t="s">
        <v>3616</v>
      </c>
      <c r="C2178" s="3" t="s">
        <v>37</v>
      </c>
      <c r="D2178" s="1" t="s">
        <v>11</v>
      </c>
      <c r="E2178" s="1" t="s">
        <v>593</v>
      </c>
      <c r="F2178" s="3" t="s">
        <v>69</v>
      </c>
      <c r="G2178" s="1" t="s">
        <v>3615</v>
      </c>
      <c r="H2178" s="30" t="s">
        <v>5587</v>
      </c>
      <c r="I2178" s="27">
        <v>0</v>
      </c>
      <c r="J2178" s="27">
        <v>0</v>
      </c>
      <c r="K2178" s="27">
        <v>0</v>
      </c>
      <c r="L2178" s="27">
        <v>0</v>
      </c>
      <c r="M2178" s="27">
        <v>0</v>
      </c>
      <c r="N2178" s="27">
        <v>0</v>
      </c>
      <c r="O2178" s="27">
        <v>0</v>
      </c>
      <c r="P2178" s="27">
        <v>0</v>
      </c>
      <c r="Q2178" s="27">
        <v>0</v>
      </c>
      <c r="R2178" s="27">
        <v>0</v>
      </c>
      <c r="S2178" s="80">
        <v>0</v>
      </c>
      <c r="T2178" s="80">
        <v>0</v>
      </c>
      <c r="U2178" s="80">
        <v>0</v>
      </c>
      <c r="V2178" s="80">
        <v>0</v>
      </c>
      <c r="W2178" s="80">
        <v>0</v>
      </c>
      <c r="X2178" s="80">
        <v>0</v>
      </c>
      <c r="Y2178" s="80">
        <v>0</v>
      </c>
      <c r="Z2178" s="80">
        <v>0</v>
      </c>
      <c r="AA2178" s="80">
        <v>0</v>
      </c>
      <c r="AB2178" s="80">
        <v>0</v>
      </c>
      <c r="AC2178" s="80"/>
      <c r="AD2178" s="80">
        <v>0</v>
      </c>
      <c r="AE2178" s="80">
        <v>0</v>
      </c>
      <c r="AF2178" s="80">
        <v>0</v>
      </c>
      <c r="AG2178" s="80"/>
      <c r="AH2178" s="80">
        <v>0</v>
      </c>
      <c r="AI2178" s="80">
        <v>0</v>
      </c>
      <c r="AJ2178" s="80">
        <v>0</v>
      </c>
      <c r="AK2178" s="80">
        <v>0</v>
      </c>
      <c r="AL2178" s="80">
        <v>0</v>
      </c>
      <c r="AM2178" s="80">
        <v>0</v>
      </c>
      <c r="AN2178" s="41" t="s">
        <v>5558</v>
      </c>
      <c r="AO2178" s="41"/>
      <c r="AP2178" s="40" t="str" cm="1">
        <f t="array" ref="AP2178">IFERROR(_xlfn.IFS(
AR2178="MPR ISSUE","PDH",
AR2178="BSS Hardware Issue","BSS",
AR2178="Sites strategiques, MLL, Pylone, etc.","ENVTECH",
AR2178="AKTIVCO DEFAUT GE &amp; POWER Cabinet","AKTIVCO",
AR2178="AKTIVCO Coupure ENEO &amp; Baisse de tension","AKTIVCO GRID ONLY",
AR2178="Coupure ENEO &amp; Baisse de tension","IHS GRID ONLY",
AR2178="Defaut GE &amp; POWER Cabinet","IHS",
AR2178="Sharing","Partners",
AR2178="Sites strategiques &amp; DataCenter","SST &amp; DC",
AR2178="Exclu","Exclu",
AR2178="SAT","SAT",
AR2178="SPARE-ISSUE","SPARE-ISSUE",
AR2178="Fiber CAmtel","TRANS_FO_CAMTEL",
AR2178="Fiber AOF","Fiber AOF",
AR2178="Projet OCM (HUAWEI)","TRAVAUX-HUAWEI",
AR2178="Projet OCM (NOKIA)","TRAVAUX-NOKIA",
AR2178="ACCESS-ISSUE","ACCESS-ISSUE",
AR2178="Projet OCM (ZTE, NOKIA, autres projets)","TRAVAUX OCM",
AR2178="No root CAuse","No root cause",
AR2178="ODU HS","PDH",
AR2178="IP &amp; VLAN","PDH",
AR2178="Warehouse HUAWEI","SPARE-ISSUE",
AR2178="SPARE-HS","SPARE-ISSUE",
AR2178="Power Telco","BSS",AR2178="no impacts","no impacts"
),"")</f>
        <v>No root cause</v>
      </c>
      <c r="AQ2178" s="40" t="str" cm="1">
        <f t="array" ref="AQ2178">IFERROR(_xlfn.IFS(
AR2178="MPR ISSUE","TX ISSUE",
AR2178="BSS Hardware Issue","RAN ISSUE",
AR2178="Sites strategiques, MLL, Pylone, etc.","ENVTECH",
AR2178="AKTIVCO DEFAUT GE &amp; POWER Cabinet","POWER ISSUE",
AR2178="AKTIVCO Coupure ENEO &amp; Baisse de tension","POWER ISSUE",
AR2178="Coupure ENEO &amp; Baisse de tension","POWER ISSUE",
AR2178="Defaut GE &amp; POWER Cabinet","POWER ISSUE",
AR2178="Sharing","POWER ISSUE",
AR2178="Sites strategiques &amp; DataCenter","POWER ISSUE",
AR2178="Exclu","Exclu",
AR2178="SAT","TX ISSUE",
AR2178="SPARE-ISSUE","SPARE-ISSUE",
AR2178="Fiber CAmtel","TX ISSUE",
AR2178="Fiber AOF","TX ISSUE",
AR2178="Projet OCM (HUAWEI)","TRAVAUX-HUAWEI",
AR2178="Projet OCM (NOKIA)","TRAVAUX -NOKIA",
AR2178="ACCESS-ISSUE","ACCESS-ISSUE",
AR2178="Projet OCM (ZTE, NOKIA, autres projets)","TRAVAUX OCM",
AR2178="No root CAuse","No root cause",
AR2178="ODU HS","TX ISSUE",
AR2178="IP &amp; VLAN","TX ISSUE",
AR2178="Warehouse HUAWEI","SPARE-ISSUE",
AR2178="SPARE-HS","SPARE-ISSUE",
AR2178="Power Telco","RAN ISSUE",AR2178="no impacts","no impacts"
),"")</f>
        <v>No root cause</v>
      </c>
      <c r="AR2178" s="59" t="s">
        <v>5343</v>
      </c>
      <c r="AS2178" s="40" t="str" cm="1">
        <f t="array" ref="AS2178">IFERROR(_xlfn.IFS(
AR2178="MPR ISSUE","ACTIVE",
AR2178="BSS Hardware Issue","ACTIVE",
AR2178="Sites strategiques, MLL, Pylone, etc.","PASSIVE",
AR2178="AKTIVCO DEFAUT GE &amp; POWER Cabinet","PASSIVE",
AR2178="AKTIVCO Coupure ENEO &amp; Baisse de tension","PASSIVE",
AR2178="Coupure ENEO &amp; Baisse de tension","PASSIVE",
AR2178="Defaut GE &amp; POWER Cabinet","PASSIVE",
AR2178="Sharing","PASSIVE",
AR2178="Sites strategiques &amp; DataCenter","PASSIVE",
AR2178="Exclu","Exclu",
AR2178="SAT","ACTIVE",
AR2178="SPARE-ISSUE","SPARE-ISSUE",
AR2178="Fiber CAmtel","ACTIVE",
AR2178="Fiber AOF","ACTIVE",
AR2178="Projet OCM (HUAWEI)","PLANNED WORKS",
AR2178="Projet OCM (NOKIA)","PLANNED WORKS",
AR2178="ACCESS-ISSUE","ACCESS-ISSUE",
AR2178="Projet OCM (ZTE, NOKIA, autres projets)","PLANNED WORKS",
AR2178="No root CAuse","No root cause",
AR2178="ODU HS","ACTIVE",
AR2178="IP &amp; VLAN","ACTIVE",
AR2178="Warehouse HUAWEI","SPARE-ISSUE",
AR2178="SPARE-HS","SPARE-ISSUE",
AR2178="Power Telco","ACTIVE", AR2178="no impacts","no impacts"
),"")</f>
        <v>No root cause</v>
      </c>
      <c r="AT2178" s="99" t="s">
        <v>5661</v>
      </c>
      <c r="AU2178" s="99" t="s">
        <v>3616</v>
      </c>
      <c r="AW2178" s="17"/>
      <c r="AX2178" s="17" t="s">
        <v>5536</v>
      </c>
      <c r="AY2178" s="17"/>
      <c r="AZ2178" s="17" t="s">
        <v>5536</v>
      </c>
      <c r="BA2178" s="7"/>
      <c r="BC2178" s="18"/>
      <c r="BD2178" s="18"/>
      <c r="BE2178" s="18"/>
      <c r="BF2178" s="18"/>
      <c r="BG2178" s="18"/>
      <c r="BH2178" s="18"/>
      <c r="BI2178" s="18"/>
      <c r="BJ2178" s="18"/>
      <c r="BK2178" s="18"/>
      <c r="BM2178" s="18"/>
      <c r="BN2178" s="18"/>
      <c r="BO2178" s="18"/>
      <c r="BP2178" s="9" t="s">
        <v>5661</v>
      </c>
      <c r="BQ2178" s="14"/>
      <c r="BR2178" s="102" t="s">
        <v>5536</v>
      </c>
      <c r="BS2178" s="14"/>
      <c r="BT2178" s="14"/>
      <c r="BU2178" s="9"/>
      <c r="BV2178" s="9"/>
      <c r="BW2178" s="9"/>
    </row>
    <row r="2179" spans="1:75" x14ac:dyDescent="0.35">
      <c r="A2179" s="1" t="s">
        <v>3617</v>
      </c>
      <c r="B2179" s="8" t="s">
        <v>3618</v>
      </c>
      <c r="C2179" s="3" t="s">
        <v>37</v>
      </c>
      <c r="D2179" s="1" t="s">
        <v>11</v>
      </c>
      <c r="E2179" s="1" t="s">
        <v>12</v>
      </c>
      <c r="F2179" s="3" t="s">
        <v>69</v>
      </c>
      <c r="G2179" s="1" t="s">
        <v>3617</v>
      </c>
      <c r="H2179" s="30" t="s">
        <v>5587</v>
      </c>
      <c r="I2179" s="27">
        <v>0</v>
      </c>
      <c r="J2179" s="27">
        <v>0</v>
      </c>
      <c r="K2179" s="27">
        <v>0</v>
      </c>
      <c r="L2179" s="27">
        <v>0</v>
      </c>
      <c r="M2179" s="27">
        <v>0</v>
      </c>
      <c r="N2179" s="27">
        <v>0</v>
      </c>
      <c r="O2179" s="27">
        <v>0</v>
      </c>
      <c r="P2179" s="27">
        <v>0</v>
      </c>
      <c r="Q2179" s="27">
        <v>0</v>
      </c>
      <c r="R2179" s="27">
        <v>0</v>
      </c>
      <c r="S2179" s="80">
        <v>0</v>
      </c>
      <c r="T2179" s="80">
        <v>0</v>
      </c>
      <c r="U2179" s="80">
        <v>0</v>
      </c>
      <c r="V2179" s="80">
        <v>0</v>
      </c>
      <c r="W2179" s="80">
        <v>0</v>
      </c>
      <c r="X2179" s="80">
        <v>0</v>
      </c>
      <c r="Y2179" s="80">
        <v>0</v>
      </c>
      <c r="Z2179" s="80">
        <v>0</v>
      </c>
      <c r="AA2179" s="80">
        <v>0</v>
      </c>
      <c r="AB2179" s="80">
        <v>0</v>
      </c>
      <c r="AC2179" s="80"/>
      <c r="AD2179" s="80">
        <v>0</v>
      </c>
      <c r="AE2179" s="80">
        <v>0</v>
      </c>
      <c r="AF2179" s="80">
        <v>0</v>
      </c>
      <c r="AG2179" s="80"/>
      <c r="AH2179" s="80">
        <v>0</v>
      </c>
      <c r="AI2179" s="80">
        <v>0</v>
      </c>
      <c r="AJ2179" s="80">
        <v>0</v>
      </c>
      <c r="AK2179" s="80">
        <v>0</v>
      </c>
      <c r="AL2179" s="80">
        <v>0</v>
      </c>
      <c r="AM2179" s="80">
        <v>0</v>
      </c>
      <c r="AN2179" s="41" t="s">
        <v>5558</v>
      </c>
      <c r="AO2179" s="41"/>
      <c r="AP2179" s="40" t="str" cm="1">
        <f t="array" ref="AP2179">IFERROR(_xlfn.IFS(
AR2179="MPR ISSUE","PDH",
AR2179="BSS Hardware Issue","BSS",
AR2179="Sites strategiques, MLL, Pylone, etc.","ENVTECH",
AR2179="AKTIVCO DEFAUT GE &amp; POWER Cabinet","AKTIVCO",
AR2179="AKTIVCO Coupure ENEO &amp; Baisse de tension","AKTIVCO GRID ONLY",
AR2179="Coupure ENEO &amp; Baisse de tension","IHS GRID ONLY",
AR2179="Defaut GE &amp; POWER Cabinet","IHS",
AR2179="Sharing","Partners",
AR2179="Sites strategiques &amp; DataCenter","SST &amp; DC",
AR2179="Exclu","Exclu",
AR2179="SAT","SAT",
AR2179="SPARE-ISSUE","SPARE-ISSUE",
AR2179="Fiber CAmtel","TRANS_FO_CAMTEL",
AR2179="Fiber AOF","Fiber AOF",
AR2179="Projet OCM (HUAWEI)","TRAVAUX-HUAWEI",
AR2179="Projet OCM (NOKIA)","TRAVAUX-NOKIA",
AR2179="ACCESS-ISSUE","ACCESS-ISSUE",
AR2179="Projet OCM (ZTE, NOKIA, autres projets)","TRAVAUX OCM",
AR2179="No root CAuse","No root cause",
AR2179="ODU HS","PDH",
AR2179="IP &amp; VLAN","PDH",
AR2179="Warehouse HUAWEI","SPARE-ISSUE",
AR2179="SPARE-HS","SPARE-ISSUE",
AR2179="Power Telco","BSS",AR2179="no impacts","no impacts"
),"")</f>
        <v>No root cause</v>
      </c>
      <c r="AQ2179" s="40" t="str" cm="1">
        <f t="array" ref="AQ2179">IFERROR(_xlfn.IFS(
AR2179="MPR ISSUE","TX ISSUE",
AR2179="BSS Hardware Issue","RAN ISSUE",
AR2179="Sites strategiques, MLL, Pylone, etc.","ENVTECH",
AR2179="AKTIVCO DEFAUT GE &amp; POWER Cabinet","POWER ISSUE",
AR2179="AKTIVCO Coupure ENEO &amp; Baisse de tension","POWER ISSUE",
AR2179="Coupure ENEO &amp; Baisse de tension","POWER ISSUE",
AR2179="Defaut GE &amp; POWER Cabinet","POWER ISSUE",
AR2179="Sharing","POWER ISSUE",
AR2179="Sites strategiques &amp; DataCenter","POWER ISSUE",
AR2179="Exclu","Exclu",
AR2179="SAT","TX ISSUE",
AR2179="SPARE-ISSUE","SPARE-ISSUE",
AR2179="Fiber CAmtel","TX ISSUE",
AR2179="Fiber AOF","TX ISSUE",
AR2179="Projet OCM (HUAWEI)","TRAVAUX-HUAWEI",
AR2179="Projet OCM (NOKIA)","TRAVAUX -NOKIA",
AR2179="ACCESS-ISSUE","ACCESS-ISSUE",
AR2179="Projet OCM (ZTE, NOKIA, autres projets)","TRAVAUX OCM",
AR2179="No root CAuse","No root cause",
AR2179="ODU HS","TX ISSUE",
AR2179="IP &amp; VLAN","TX ISSUE",
AR2179="Warehouse HUAWEI","SPARE-ISSUE",
AR2179="SPARE-HS","SPARE-ISSUE",
AR2179="Power Telco","RAN ISSUE",AR2179="no impacts","no impacts"
),"")</f>
        <v>No root cause</v>
      </c>
      <c r="AR2179" s="59" t="s">
        <v>5343</v>
      </c>
      <c r="AS2179" s="40" t="str" cm="1">
        <f t="array" ref="AS2179">IFERROR(_xlfn.IFS(
AR2179="MPR ISSUE","ACTIVE",
AR2179="BSS Hardware Issue","ACTIVE",
AR2179="Sites strategiques, MLL, Pylone, etc.","PASSIVE",
AR2179="AKTIVCO DEFAUT GE &amp; POWER Cabinet","PASSIVE",
AR2179="AKTIVCO Coupure ENEO &amp; Baisse de tension","PASSIVE",
AR2179="Coupure ENEO &amp; Baisse de tension","PASSIVE",
AR2179="Defaut GE &amp; POWER Cabinet","PASSIVE",
AR2179="Sharing","PASSIVE",
AR2179="Sites strategiques &amp; DataCenter","PASSIVE",
AR2179="Exclu","Exclu",
AR2179="SAT","ACTIVE",
AR2179="SPARE-ISSUE","SPARE-ISSUE",
AR2179="Fiber CAmtel","ACTIVE",
AR2179="Fiber AOF","ACTIVE",
AR2179="Projet OCM (HUAWEI)","PLANNED WORKS",
AR2179="Projet OCM (NOKIA)","PLANNED WORKS",
AR2179="ACCESS-ISSUE","ACCESS-ISSUE",
AR2179="Projet OCM (ZTE, NOKIA, autres projets)","PLANNED WORKS",
AR2179="No root CAuse","No root cause",
AR2179="ODU HS","ACTIVE",
AR2179="IP &amp; VLAN","ACTIVE",
AR2179="Warehouse HUAWEI","SPARE-ISSUE",
AR2179="SPARE-HS","SPARE-ISSUE",
AR2179="Power Telco","ACTIVE", AR2179="no impacts","no impacts"
),"")</f>
        <v>No root cause</v>
      </c>
      <c r="AT2179" s="99" t="s">
        <v>5661</v>
      </c>
      <c r="AU2179" s="99" t="s">
        <v>3618</v>
      </c>
      <c r="AW2179" s="17"/>
      <c r="AX2179" s="17" t="s">
        <v>5536</v>
      </c>
      <c r="AY2179" s="17"/>
      <c r="AZ2179" s="17" t="s">
        <v>5536</v>
      </c>
      <c r="BA2179" s="7"/>
      <c r="BC2179" s="18"/>
      <c r="BD2179" s="18"/>
      <c r="BE2179" s="18"/>
      <c r="BF2179" s="18"/>
      <c r="BG2179" s="18"/>
      <c r="BH2179" s="18"/>
      <c r="BI2179" s="18"/>
      <c r="BJ2179" s="18"/>
      <c r="BK2179" s="18"/>
      <c r="BM2179" s="18"/>
      <c r="BN2179" s="18"/>
      <c r="BO2179" s="18"/>
      <c r="BP2179" s="9" t="s">
        <v>5661</v>
      </c>
      <c r="BQ2179" s="14"/>
      <c r="BR2179" s="102" t="s">
        <v>5536</v>
      </c>
      <c r="BS2179" s="14"/>
      <c r="BT2179" s="14"/>
      <c r="BU2179" s="9"/>
      <c r="BV2179" s="9"/>
      <c r="BW2179" s="9"/>
    </row>
    <row r="2180" spans="1:75" x14ac:dyDescent="0.35">
      <c r="A2180" s="1" t="s">
        <v>3619</v>
      </c>
      <c r="B2180" s="8" t="s">
        <v>3620</v>
      </c>
      <c r="C2180" s="3" t="s">
        <v>37</v>
      </c>
      <c r="D2180" s="1" t="s">
        <v>11</v>
      </c>
      <c r="E2180" s="1" t="s">
        <v>12</v>
      </c>
      <c r="F2180" s="3" t="s">
        <v>69</v>
      </c>
      <c r="G2180" s="1" t="s">
        <v>3621</v>
      </c>
      <c r="H2180" s="30" t="s">
        <v>5587</v>
      </c>
      <c r="I2180" s="27">
        <v>0</v>
      </c>
      <c r="J2180" s="27">
        <v>0</v>
      </c>
      <c r="K2180" s="27">
        <v>0</v>
      </c>
      <c r="L2180" s="27">
        <v>0</v>
      </c>
      <c r="M2180" s="27">
        <v>0</v>
      </c>
      <c r="N2180" s="27">
        <v>0</v>
      </c>
      <c r="O2180" s="27">
        <v>0</v>
      </c>
      <c r="P2180" s="27">
        <v>0</v>
      </c>
      <c r="Q2180" s="27">
        <v>0</v>
      </c>
      <c r="R2180" s="27">
        <v>0</v>
      </c>
      <c r="S2180" s="80">
        <v>0</v>
      </c>
      <c r="T2180" s="80">
        <v>0</v>
      </c>
      <c r="U2180" s="80">
        <v>0</v>
      </c>
      <c r="V2180" s="80">
        <v>0</v>
      </c>
      <c r="W2180" s="80">
        <v>0</v>
      </c>
      <c r="X2180" s="80">
        <v>0</v>
      </c>
      <c r="Y2180" s="80">
        <v>0</v>
      </c>
      <c r="Z2180" s="80">
        <v>0</v>
      </c>
      <c r="AA2180" s="80">
        <v>0</v>
      </c>
      <c r="AB2180" s="80">
        <v>0</v>
      </c>
      <c r="AC2180" s="80"/>
      <c r="AD2180" s="80">
        <v>0</v>
      </c>
      <c r="AE2180" s="80">
        <v>0</v>
      </c>
      <c r="AF2180" s="80">
        <v>0</v>
      </c>
      <c r="AG2180" s="80"/>
      <c r="AH2180" s="80">
        <v>0</v>
      </c>
      <c r="AI2180" s="80">
        <v>0</v>
      </c>
      <c r="AJ2180" s="80">
        <v>0</v>
      </c>
      <c r="AK2180" s="80">
        <v>0</v>
      </c>
      <c r="AL2180" s="80">
        <v>0</v>
      </c>
      <c r="AM2180" s="80">
        <v>0</v>
      </c>
      <c r="AN2180" s="41" t="s">
        <v>5558</v>
      </c>
      <c r="AO2180" s="41"/>
      <c r="AP2180" s="40" t="str" cm="1">
        <f t="array" ref="AP2180">IFERROR(_xlfn.IFS(
AR2180="MPR ISSUE","PDH",
AR2180="BSS Hardware Issue","BSS",
AR2180="Sites strategiques, MLL, Pylone, etc.","ENVTECH",
AR2180="AKTIVCO DEFAUT GE &amp; POWER Cabinet","AKTIVCO",
AR2180="AKTIVCO Coupure ENEO &amp; Baisse de tension","AKTIVCO GRID ONLY",
AR2180="Coupure ENEO &amp; Baisse de tension","IHS GRID ONLY",
AR2180="Defaut GE &amp; POWER Cabinet","IHS",
AR2180="Sharing","Partners",
AR2180="Sites strategiques &amp; DataCenter","SST &amp; DC",
AR2180="Exclu","Exclu",
AR2180="SAT","SAT",
AR2180="SPARE-ISSUE","SPARE-ISSUE",
AR2180="Fiber CAmtel","TRANS_FO_CAMTEL",
AR2180="Fiber AOF","Fiber AOF",
AR2180="Projet OCM (HUAWEI)","TRAVAUX-HUAWEI",
AR2180="Projet OCM (NOKIA)","TRAVAUX-NOKIA",
AR2180="ACCESS-ISSUE","ACCESS-ISSUE",
AR2180="Projet OCM (ZTE, NOKIA, autres projets)","TRAVAUX OCM",
AR2180="No root CAuse","No root cause",
AR2180="ODU HS","PDH",
AR2180="IP &amp; VLAN","PDH",
AR2180="Warehouse HUAWEI","SPARE-ISSUE",
AR2180="SPARE-HS","SPARE-ISSUE",
AR2180="Power Telco","BSS",AR2180="no impacts","no impacts"
),"")</f>
        <v>No root cause</v>
      </c>
      <c r="AQ2180" s="40" t="str" cm="1">
        <f t="array" ref="AQ2180">IFERROR(_xlfn.IFS(
AR2180="MPR ISSUE","TX ISSUE",
AR2180="BSS Hardware Issue","RAN ISSUE",
AR2180="Sites strategiques, MLL, Pylone, etc.","ENVTECH",
AR2180="AKTIVCO DEFAUT GE &amp; POWER Cabinet","POWER ISSUE",
AR2180="AKTIVCO Coupure ENEO &amp; Baisse de tension","POWER ISSUE",
AR2180="Coupure ENEO &amp; Baisse de tension","POWER ISSUE",
AR2180="Defaut GE &amp; POWER Cabinet","POWER ISSUE",
AR2180="Sharing","POWER ISSUE",
AR2180="Sites strategiques &amp; DataCenter","POWER ISSUE",
AR2180="Exclu","Exclu",
AR2180="SAT","TX ISSUE",
AR2180="SPARE-ISSUE","SPARE-ISSUE",
AR2180="Fiber CAmtel","TX ISSUE",
AR2180="Fiber AOF","TX ISSUE",
AR2180="Projet OCM (HUAWEI)","TRAVAUX-HUAWEI",
AR2180="Projet OCM (NOKIA)","TRAVAUX -NOKIA",
AR2180="ACCESS-ISSUE","ACCESS-ISSUE",
AR2180="Projet OCM (ZTE, NOKIA, autres projets)","TRAVAUX OCM",
AR2180="No root CAuse","No root cause",
AR2180="ODU HS","TX ISSUE",
AR2180="IP &amp; VLAN","TX ISSUE",
AR2180="Warehouse HUAWEI","SPARE-ISSUE",
AR2180="SPARE-HS","SPARE-ISSUE",
AR2180="Power Telco","RAN ISSUE",AR2180="no impacts","no impacts"
),"")</f>
        <v>No root cause</v>
      </c>
      <c r="AR2180" s="59" t="s">
        <v>5343</v>
      </c>
      <c r="AS2180" s="40" t="str" cm="1">
        <f t="array" ref="AS2180">IFERROR(_xlfn.IFS(
AR2180="MPR ISSUE","ACTIVE",
AR2180="BSS Hardware Issue","ACTIVE",
AR2180="Sites strategiques, MLL, Pylone, etc.","PASSIVE",
AR2180="AKTIVCO DEFAUT GE &amp; POWER Cabinet","PASSIVE",
AR2180="AKTIVCO Coupure ENEO &amp; Baisse de tension","PASSIVE",
AR2180="Coupure ENEO &amp; Baisse de tension","PASSIVE",
AR2180="Defaut GE &amp; POWER Cabinet","PASSIVE",
AR2180="Sharing","PASSIVE",
AR2180="Sites strategiques &amp; DataCenter","PASSIVE",
AR2180="Exclu","Exclu",
AR2180="SAT","ACTIVE",
AR2180="SPARE-ISSUE","SPARE-ISSUE",
AR2180="Fiber CAmtel","ACTIVE",
AR2180="Fiber AOF","ACTIVE",
AR2180="Projet OCM (HUAWEI)","PLANNED WORKS",
AR2180="Projet OCM (NOKIA)","PLANNED WORKS",
AR2180="ACCESS-ISSUE","ACCESS-ISSUE",
AR2180="Projet OCM (ZTE, NOKIA, autres projets)","PLANNED WORKS",
AR2180="No root CAuse","No root cause",
AR2180="ODU HS","ACTIVE",
AR2180="IP &amp; VLAN","ACTIVE",
AR2180="Warehouse HUAWEI","SPARE-ISSUE",
AR2180="SPARE-HS","SPARE-ISSUE",
AR2180="Power Telco","ACTIVE", AR2180="no impacts","no impacts"
),"")</f>
        <v>No root cause</v>
      </c>
      <c r="AT2180" s="99" t="s">
        <v>5661</v>
      </c>
      <c r="AU2180" s="99" t="s">
        <v>3620</v>
      </c>
      <c r="AW2180" s="17"/>
      <c r="AX2180" s="17" t="s">
        <v>5536</v>
      </c>
      <c r="AY2180" s="17"/>
      <c r="AZ2180" s="17" t="s">
        <v>5536</v>
      </c>
      <c r="BA2180" s="7"/>
      <c r="BC2180" s="18"/>
      <c r="BD2180" s="18"/>
      <c r="BE2180" s="18"/>
      <c r="BF2180" s="18"/>
      <c r="BG2180" s="18"/>
      <c r="BH2180" s="18"/>
      <c r="BI2180" s="18"/>
      <c r="BJ2180" s="18"/>
      <c r="BK2180" s="18"/>
      <c r="BM2180" s="18"/>
      <c r="BN2180" s="18"/>
      <c r="BO2180" s="18"/>
      <c r="BP2180" s="9" t="s">
        <v>5661</v>
      </c>
      <c r="BQ2180" s="14"/>
      <c r="BR2180" s="102" t="s">
        <v>5536</v>
      </c>
      <c r="BS2180" s="14"/>
      <c r="BT2180" s="14"/>
      <c r="BU2180" s="9"/>
      <c r="BV2180" s="9"/>
      <c r="BW2180" s="9"/>
    </row>
    <row r="2181" spans="1:75" x14ac:dyDescent="0.35">
      <c r="A2181" s="1" t="s">
        <v>3625</v>
      </c>
      <c r="B2181" s="8" t="s">
        <v>3626</v>
      </c>
      <c r="C2181" s="3" t="s">
        <v>37</v>
      </c>
      <c r="D2181" s="1" t="s">
        <v>21</v>
      </c>
      <c r="E2181" s="1" t="s">
        <v>22</v>
      </c>
      <c r="F2181" s="3" t="s">
        <v>69</v>
      </c>
      <c r="G2181" s="1" t="s">
        <v>3627</v>
      </c>
      <c r="H2181" s="30" t="s">
        <v>5587</v>
      </c>
      <c r="I2181" s="27">
        <v>0</v>
      </c>
      <c r="J2181" s="27">
        <v>0</v>
      </c>
      <c r="K2181" s="27">
        <v>0</v>
      </c>
      <c r="L2181" s="27">
        <v>0</v>
      </c>
      <c r="M2181" s="27">
        <v>0</v>
      </c>
      <c r="N2181" s="27">
        <v>0</v>
      </c>
      <c r="O2181" s="27">
        <v>0</v>
      </c>
      <c r="P2181" s="27">
        <v>0</v>
      </c>
      <c r="Q2181" s="27">
        <v>0</v>
      </c>
      <c r="R2181" s="27">
        <v>0</v>
      </c>
      <c r="S2181" s="80">
        <v>0</v>
      </c>
      <c r="T2181" s="80">
        <v>0</v>
      </c>
      <c r="U2181" s="80">
        <v>0</v>
      </c>
      <c r="V2181" s="80">
        <v>0</v>
      </c>
      <c r="W2181" s="80">
        <v>0</v>
      </c>
      <c r="X2181" s="80">
        <v>0</v>
      </c>
      <c r="Y2181" s="80">
        <v>0</v>
      </c>
      <c r="Z2181" s="80">
        <v>0</v>
      </c>
      <c r="AA2181" s="80">
        <v>0</v>
      </c>
      <c r="AB2181" s="80">
        <v>0</v>
      </c>
      <c r="AC2181" s="80"/>
      <c r="AD2181" s="80">
        <v>0</v>
      </c>
      <c r="AE2181" s="80">
        <v>0</v>
      </c>
      <c r="AF2181" s="80">
        <v>0</v>
      </c>
      <c r="AG2181" s="80"/>
      <c r="AH2181" s="80">
        <v>0</v>
      </c>
      <c r="AI2181" s="80">
        <v>0</v>
      </c>
      <c r="AJ2181" s="80">
        <v>0</v>
      </c>
      <c r="AK2181" s="80">
        <v>0</v>
      </c>
      <c r="AL2181" s="80">
        <v>0</v>
      </c>
      <c r="AM2181" s="80">
        <v>0</v>
      </c>
      <c r="AN2181" s="41" t="s">
        <v>5558</v>
      </c>
      <c r="AO2181" s="41"/>
      <c r="AP2181" s="40" t="str" cm="1">
        <f t="array" ref="AP2181">IFERROR(_xlfn.IFS(
AR2181="MPR ISSUE","PDH",
AR2181="BSS Hardware Issue","BSS",
AR2181="Sites strategiques, MLL, Pylone, etc.","ENVTECH",
AR2181="AKTIVCO DEFAUT GE &amp; POWER Cabinet","AKTIVCO",
AR2181="AKTIVCO Coupure ENEO &amp; Baisse de tension","AKTIVCO GRID ONLY",
AR2181="Coupure ENEO &amp; Baisse de tension","IHS GRID ONLY",
AR2181="Defaut GE &amp; POWER Cabinet","IHS",
AR2181="Sharing","Partners",
AR2181="Sites strategiques &amp; DataCenter","SST &amp; DC",
AR2181="Exclu","Exclu",
AR2181="SAT","SAT",
AR2181="SPARE-ISSUE","SPARE-ISSUE",
AR2181="Fiber CAmtel","TRANS_FO_CAMTEL",
AR2181="Fiber AOF","Fiber AOF",
AR2181="Projet OCM (HUAWEI)","TRAVAUX-HUAWEI",
AR2181="Projet OCM (NOKIA)","TRAVAUX-NOKIA",
AR2181="ACCESS-ISSUE","ACCESS-ISSUE",
AR2181="Projet OCM (ZTE, NOKIA, autres projets)","TRAVAUX OCM",
AR2181="No root CAuse","No root cause",
AR2181="ODU HS","PDH",
AR2181="IP &amp; VLAN","PDH",
AR2181="Warehouse HUAWEI","SPARE-ISSUE",
AR2181="SPARE-HS","SPARE-ISSUE",
AR2181="Power Telco","BSS",AR2181="no impacts","no impacts"
),"")</f>
        <v>No root cause</v>
      </c>
      <c r="AQ2181" s="40" t="str" cm="1">
        <f t="array" ref="AQ2181">IFERROR(_xlfn.IFS(
AR2181="MPR ISSUE","TX ISSUE",
AR2181="BSS Hardware Issue","RAN ISSUE",
AR2181="Sites strategiques, MLL, Pylone, etc.","ENVTECH",
AR2181="AKTIVCO DEFAUT GE &amp; POWER Cabinet","POWER ISSUE",
AR2181="AKTIVCO Coupure ENEO &amp; Baisse de tension","POWER ISSUE",
AR2181="Coupure ENEO &amp; Baisse de tension","POWER ISSUE",
AR2181="Defaut GE &amp; POWER Cabinet","POWER ISSUE",
AR2181="Sharing","POWER ISSUE",
AR2181="Sites strategiques &amp; DataCenter","POWER ISSUE",
AR2181="Exclu","Exclu",
AR2181="SAT","TX ISSUE",
AR2181="SPARE-ISSUE","SPARE-ISSUE",
AR2181="Fiber CAmtel","TX ISSUE",
AR2181="Fiber AOF","TX ISSUE",
AR2181="Projet OCM (HUAWEI)","TRAVAUX-HUAWEI",
AR2181="Projet OCM (NOKIA)","TRAVAUX -NOKIA",
AR2181="ACCESS-ISSUE","ACCESS-ISSUE",
AR2181="Projet OCM (ZTE, NOKIA, autres projets)","TRAVAUX OCM",
AR2181="No root CAuse","No root cause",
AR2181="ODU HS","TX ISSUE",
AR2181="IP &amp; VLAN","TX ISSUE",
AR2181="Warehouse HUAWEI","SPARE-ISSUE",
AR2181="SPARE-HS","SPARE-ISSUE",
AR2181="Power Telco","RAN ISSUE",AR2181="no impacts","no impacts"
),"")</f>
        <v>No root cause</v>
      </c>
      <c r="AR2181" s="59" t="s">
        <v>5343</v>
      </c>
      <c r="AS2181" s="40" t="str" cm="1">
        <f t="array" ref="AS2181">IFERROR(_xlfn.IFS(
AR2181="MPR ISSUE","ACTIVE",
AR2181="BSS Hardware Issue","ACTIVE",
AR2181="Sites strategiques, MLL, Pylone, etc.","PASSIVE",
AR2181="AKTIVCO DEFAUT GE &amp; POWER Cabinet","PASSIVE",
AR2181="AKTIVCO Coupure ENEO &amp; Baisse de tension","PASSIVE",
AR2181="Coupure ENEO &amp; Baisse de tension","PASSIVE",
AR2181="Defaut GE &amp; POWER Cabinet","PASSIVE",
AR2181="Sharing","PASSIVE",
AR2181="Sites strategiques &amp; DataCenter","PASSIVE",
AR2181="Exclu","Exclu",
AR2181="SAT","ACTIVE",
AR2181="SPARE-ISSUE","SPARE-ISSUE",
AR2181="Fiber CAmtel","ACTIVE",
AR2181="Fiber AOF","ACTIVE",
AR2181="Projet OCM (HUAWEI)","PLANNED WORKS",
AR2181="Projet OCM (NOKIA)","PLANNED WORKS",
AR2181="ACCESS-ISSUE","ACCESS-ISSUE",
AR2181="Projet OCM (ZTE, NOKIA, autres projets)","PLANNED WORKS",
AR2181="No root CAuse","No root cause",
AR2181="ODU HS","ACTIVE",
AR2181="IP &amp; VLAN","ACTIVE",
AR2181="Warehouse HUAWEI","SPARE-ISSUE",
AR2181="SPARE-HS","SPARE-ISSUE",
AR2181="Power Telco","ACTIVE", AR2181="no impacts","no impacts"
),"")</f>
        <v>No root cause</v>
      </c>
      <c r="AT2181" s="99" t="s">
        <v>5661</v>
      </c>
      <c r="AU2181" s="99" t="s">
        <v>3626</v>
      </c>
      <c r="AW2181" s="17"/>
      <c r="AX2181" s="17" t="s">
        <v>5536</v>
      </c>
      <c r="AY2181" s="17"/>
      <c r="AZ2181" s="17" t="s">
        <v>5536</v>
      </c>
      <c r="BA2181" s="7"/>
      <c r="BC2181" s="18"/>
      <c r="BD2181" s="18"/>
      <c r="BE2181" s="18"/>
      <c r="BF2181" s="18"/>
      <c r="BG2181" s="18"/>
      <c r="BH2181" s="18"/>
      <c r="BI2181" s="18"/>
      <c r="BJ2181" s="18"/>
      <c r="BK2181" s="18"/>
      <c r="BM2181" s="18"/>
      <c r="BN2181" s="18"/>
      <c r="BO2181" s="18"/>
      <c r="BP2181" s="9" t="s">
        <v>5661</v>
      </c>
      <c r="BQ2181" s="14"/>
      <c r="BR2181" s="102" t="s">
        <v>5536</v>
      </c>
      <c r="BS2181" s="14"/>
      <c r="BT2181" s="14"/>
      <c r="BU2181" s="9"/>
      <c r="BV2181" s="9"/>
      <c r="BW2181" s="9"/>
    </row>
    <row r="2182" spans="1:75" x14ac:dyDescent="0.35">
      <c r="A2182" s="1" t="s">
        <v>3628</v>
      </c>
      <c r="B2182" s="8" t="s">
        <v>3629</v>
      </c>
      <c r="C2182" s="3" t="s">
        <v>37</v>
      </c>
      <c r="D2182" s="1" t="s">
        <v>11</v>
      </c>
      <c r="E2182" s="1" t="s">
        <v>704</v>
      </c>
      <c r="F2182" s="3" t="s">
        <v>69</v>
      </c>
      <c r="G2182" s="1" t="s">
        <v>3630</v>
      </c>
      <c r="H2182" s="30" t="s">
        <v>5587</v>
      </c>
      <c r="I2182" s="27">
        <v>0</v>
      </c>
      <c r="J2182" s="27">
        <v>0</v>
      </c>
      <c r="K2182" s="27">
        <v>0</v>
      </c>
      <c r="L2182" s="27">
        <v>0</v>
      </c>
      <c r="M2182" s="27">
        <v>0</v>
      </c>
      <c r="N2182" s="27">
        <v>0</v>
      </c>
      <c r="O2182" s="27">
        <v>0</v>
      </c>
      <c r="P2182" s="27">
        <v>0</v>
      </c>
      <c r="Q2182" s="27">
        <v>0</v>
      </c>
      <c r="R2182" s="27">
        <v>0</v>
      </c>
      <c r="S2182" s="80">
        <v>0</v>
      </c>
      <c r="T2182" s="80">
        <v>0</v>
      </c>
      <c r="U2182" s="80">
        <v>0</v>
      </c>
      <c r="V2182" s="80">
        <v>0</v>
      </c>
      <c r="W2182" s="80">
        <v>0</v>
      </c>
      <c r="X2182" s="80">
        <v>0</v>
      </c>
      <c r="Y2182" s="80">
        <v>0</v>
      </c>
      <c r="Z2182" s="80">
        <v>0</v>
      </c>
      <c r="AA2182" s="80">
        <v>0</v>
      </c>
      <c r="AB2182" s="80">
        <v>0</v>
      </c>
      <c r="AC2182" s="80"/>
      <c r="AD2182" s="80">
        <v>0</v>
      </c>
      <c r="AE2182" s="80">
        <v>0</v>
      </c>
      <c r="AF2182" s="80">
        <v>0</v>
      </c>
      <c r="AG2182" s="80"/>
      <c r="AH2182" s="80">
        <v>0</v>
      </c>
      <c r="AI2182" s="80">
        <v>0</v>
      </c>
      <c r="AJ2182" s="80">
        <v>0</v>
      </c>
      <c r="AK2182" s="80">
        <v>0</v>
      </c>
      <c r="AL2182" s="80">
        <v>0</v>
      </c>
      <c r="AM2182" s="80">
        <v>0</v>
      </c>
      <c r="AN2182" s="41" t="s">
        <v>5558</v>
      </c>
      <c r="AO2182" s="41"/>
      <c r="AP2182" s="40" t="str" cm="1">
        <f t="array" ref="AP2182">IFERROR(_xlfn.IFS(
AR2182="MPR ISSUE","PDH",
AR2182="BSS Hardware Issue","BSS",
AR2182="Sites strategiques, MLL, Pylone, etc.","ENVTECH",
AR2182="AKTIVCO DEFAUT GE &amp; POWER Cabinet","AKTIVCO",
AR2182="AKTIVCO Coupure ENEO &amp; Baisse de tension","AKTIVCO GRID ONLY",
AR2182="Coupure ENEO &amp; Baisse de tension","IHS GRID ONLY",
AR2182="Defaut GE &amp; POWER Cabinet","IHS",
AR2182="Sharing","Partners",
AR2182="Sites strategiques &amp; DataCenter","SST &amp; DC",
AR2182="Exclu","Exclu",
AR2182="SAT","SAT",
AR2182="SPARE-ISSUE","SPARE-ISSUE",
AR2182="Fiber CAmtel","TRANS_FO_CAMTEL",
AR2182="Fiber AOF","Fiber AOF",
AR2182="Projet OCM (HUAWEI)","TRAVAUX-HUAWEI",
AR2182="Projet OCM (NOKIA)","TRAVAUX-NOKIA",
AR2182="ACCESS-ISSUE","ACCESS-ISSUE",
AR2182="Projet OCM (ZTE, NOKIA, autres projets)","TRAVAUX OCM",
AR2182="No root CAuse","No root cause",
AR2182="ODU HS","PDH",
AR2182="IP &amp; VLAN","PDH",
AR2182="Warehouse HUAWEI","SPARE-ISSUE",
AR2182="SPARE-HS","SPARE-ISSUE",
AR2182="Power Telco","BSS",AR2182="no impacts","no impacts"
),"")</f>
        <v>No root cause</v>
      </c>
      <c r="AQ2182" s="40" t="str" cm="1">
        <f t="array" ref="AQ2182">IFERROR(_xlfn.IFS(
AR2182="MPR ISSUE","TX ISSUE",
AR2182="BSS Hardware Issue","RAN ISSUE",
AR2182="Sites strategiques, MLL, Pylone, etc.","ENVTECH",
AR2182="AKTIVCO DEFAUT GE &amp; POWER Cabinet","POWER ISSUE",
AR2182="AKTIVCO Coupure ENEO &amp; Baisse de tension","POWER ISSUE",
AR2182="Coupure ENEO &amp; Baisse de tension","POWER ISSUE",
AR2182="Defaut GE &amp; POWER Cabinet","POWER ISSUE",
AR2182="Sharing","POWER ISSUE",
AR2182="Sites strategiques &amp; DataCenter","POWER ISSUE",
AR2182="Exclu","Exclu",
AR2182="SAT","TX ISSUE",
AR2182="SPARE-ISSUE","SPARE-ISSUE",
AR2182="Fiber CAmtel","TX ISSUE",
AR2182="Fiber AOF","TX ISSUE",
AR2182="Projet OCM (HUAWEI)","TRAVAUX-HUAWEI",
AR2182="Projet OCM (NOKIA)","TRAVAUX -NOKIA",
AR2182="ACCESS-ISSUE","ACCESS-ISSUE",
AR2182="Projet OCM (ZTE, NOKIA, autres projets)","TRAVAUX OCM",
AR2182="No root CAuse","No root cause",
AR2182="ODU HS","TX ISSUE",
AR2182="IP &amp; VLAN","TX ISSUE",
AR2182="Warehouse HUAWEI","SPARE-ISSUE",
AR2182="SPARE-HS","SPARE-ISSUE",
AR2182="Power Telco","RAN ISSUE",AR2182="no impacts","no impacts"
),"")</f>
        <v>No root cause</v>
      </c>
      <c r="AR2182" s="59" t="s">
        <v>5343</v>
      </c>
      <c r="AS2182" s="40" t="str" cm="1">
        <f t="array" ref="AS2182">IFERROR(_xlfn.IFS(
AR2182="MPR ISSUE","ACTIVE",
AR2182="BSS Hardware Issue","ACTIVE",
AR2182="Sites strategiques, MLL, Pylone, etc.","PASSIVE",
AR2182="AKTIVCO DEFAUT GE &amp; POWER Cabinet","PASSIVE",
AR2182="AKTIVCO Coupure ENEO &amp; Baisse de tension","PASSIVE",
AR2182="Coupure ENEO &amp; Baisse de tension","PASSIVE",
AR2182="Defaut GE &amp; POWER Cabinet","PASSIVE",
AR2182="Sharing","PASSIVE",
AR2182="Sites strategiques &amp; DataCenter","PASSIVE",
AR2182="Exclu","Exclu",
AR2182="SAT","ACTIVE",
AR2182="SPARE-ISSUE","SPARE-ISSUE",
AR2182="Fiber CAmtel","ACTIVE",
AR2182="Fiber AOF","ACTIVE",
AR2182="Projet OCM (HUAWEI)","PLANNED WORKS",
AR2182="Projet OCM (NOKIA)","PLANNED WORKS",
AR2182="ACCESS-ISSUE","ACCESS-ISSUE",
AR2182="Projet OCM (ZTE, NOKIA, autres projets)","PLANNED WORKS",
AR2182="No root CAuse","No root cause",
AR2182="ODU HS","ACTIVE",
AR2182="IP &amp; VLAN","ACTIVE",
AR2182="Warehouse HUAWEI","SPARE-ISSUE",
AR2182="SPARE-HS","SPARE-ISSUE",
AR2182="Power Telco","ACTIVE", AR2182="no impacts","no impacts"
),"")</f>
        <v>No root cause</v>
      </c>
      <c r="AT2182" s="99" t="s">
        <v>5661</v>
      </c>
      <c r="AU2182" s="99" t="s">
        <v>3629</v>
      </c>
      <c r="AW2182" s="17"/>
      <c r="AX2182" s="17" t="s">
        <v>5536</v>
      </c>
      <c r="AY2182" s="17"/>
      <c r="AZ2182" s="17" t="s">
        <v>5536</v>
      </c>
      <c r="BA2182" s="7"/>
      <c r="BC2182" s="18"/>
      <c r="BD2182" s="18"/>
      <c r="BE2182" s="18"/>
      <c r="BF2182" s="18"/>
      <c r="BG2182" s="18"/>
      <c r="BH2182" s="18"/>
      <c r="BI2182" s="18"/>
      <c r="BJ2182" s="18"/>
      <c r="BK2182" s="18"/>
      <c r="BM2182" s="18"/>
      <c r="BN2182" s="18"/>
      <c r="BO2182" s="18"/>
      <c r="BP2182" s="9" t="s">
        <v>5661</v>
      </c>
      <c r="BQ2182" s="14"/>
      <c r="BR2182" s="102" t="s">
        <v>5536</v>
      </c>
      <c r="BS2182" s="14"/>
      <c r="BT2182" s="14"/>
      <c r="BU2182" s="9"/>
      <c r="BV2182" s="9"/>
      <c r="BW2182" s="9"/>
    </row>
    <row r="2183" spans="1:75" x14ac:dyDescent="0.35">
      <c r="A2183" s="1" t="s">
        <v>3631</v>
      </c>
      <c r="B2183" s="8" t="s">
        <v>3632</v>
      </c>
      <c r="C2183" s="3" t="s">
        <v>37</v>
      </c>
      <c r="D2183" s="1" t="s">
        <v>11</v>
      </c>
      <c r="E2183" s="1" t="s">
        <v>318</v>
      </c>
      <c r="F2183" s="3" t="s">
        <v>69</v>
      </c>
      <c r="G2183" s="1" t="s">
        <v>1215</v>
      </c>
      <c r="H2183" s="30" t="s">
        <v>5587</v>
      </c>
      <c r="I2183" s="27">
        <v>0</v>
      </c>
      <c r="J2183" s="27">
        <v>0</v>
      </c>
      <c r="K2183" s="27">
        <v>0</v>
      </c>
      <c r="L2183" s="27">
        <v>0</v>
      </c>
      <c r="M2183" s="27">
        <v>0</v>
      </c>
      <c r="N2183" s="27">
        <v>0</v>
      </c>
      <c r="O2183" s="27">
        <v>0</v>
      </c>
      <c r="P2183" s="27">
        <v>0</v>
      </c>
      <c r="Q2183" s="27">
        <v>0</v>
      </c>
      <c r="R2183" s="27">
        <v>0</v>
      </c>
      <c r="S2183" s="80">
        <v>0</v>
      </c>
      <c r="T2183" s="80">
        <v>0</v>
      </c>
      <c r="U2183" s="80">
        <v>0</v>
      </c>
      <c r="V2183" s="80">
        <v>0</v>
      </c>
      <c r="W2183" s="80">
        <v>0</v>
      </c>
      <c r="X2183" s="80">
        <v>0</v>
      </c>
      <c r="Y2183" s="80">
        <v>0</v>
      </c>
      <c r="Z2183" s="80">
        <v>0</v>
      </c>
      <c r="AA2183" s="80">
        <v>0</v>
      </c>
      <c r="AB2183" s="80">
        <v>0</v>
      </c>
      <c r="AC2183" s="80"/>
      <c r="AD2183" s="80">
        <v>0</v>
      </c>
      <c r="AE2183" s="80">
        <v>0</v>
      </c>
      <c r="AF2183" s="80">
        <v>0</v>
      </c>
      <c r="AG2183" s="80"/>
      <c r="AH2183" s="80">
        <v>0</v>
      </c>
      <c r="AI2183" s="80">
        <v>0</v>
      </c>
      <c r="AJ2183" s="80">
        <v>0</v>
      </c>
      <c r="AK2183" s="80">
        <v>0</v>
      </c>
      <c r="AL2183" s="80">
        <v>0</v>
      </c>
      <c r="AM2183" s="80">
        <v>0</v>
      </c>
      <c r="AN2183" s="41" t="s">
        <v>5558</v>
      </c>
      <c r="AO2183" s="41"/>
      <c r="AP2183" s="40" t="str" cm="1">
        <f t="array" ref="AP2183">IFERROR(_xlfn.IFS(
AR2183="MPR ISSUE","PDH",
AR2183="BSS Hardware Issue","BSS",
AR2183="Sites strategiques, MLL, Pylone, etc.","ENVTECH",
AR2183="AKTIVCO DEFAUT GE &amp; POWER Cabinet","AKTIVCO",
AR2183="AKTIVCO Coupure ENEO &amp; Baisse de tension","AKTIVCO GRID ONLY",
AR2183="Coupure ENEO &amp; Baisse de tension","IHS GRID ONLY",
AR2183="Defaut GE &amp; POWER Cabinet","IHS",
AR2183="Sharing","Partners",
AR2183="Sites strategiques &amp; DataCenter","SST &amp; DC",
AR2183="Exclu","Exclu",
AR2183="SAT","SAT",
AR2183="SPARE-ISSUE","SPARE-ISSUE",
AR2183="Fiber CAmtel","TRANS_FO_CAMTEL",
AR2183="Fiber AOF","Fiber AOF",
AR2183="Projet OCM (HUAWEI)","TRAVAUX-HUAWEI",
AR2183="Projet OCM (NOKIA)","TRAVAUX-NOKIA",
AR2183="ACCESS-ISSUE","ACCESS-ISSUE",
AR2183="Projet OCM (ZTE, NOKIA, autres projets)","TRAVAUX OCM",
AR2183="No root CAuse","No root cause",
AR2183="ODU HS","PDH",
AR2183="IP &amp; VLAN","PDH",
AR2183="Warehouse HUAWEI","SPARE-ISSUE",
AR2183="SPARE-HS","SPARE-ISSUE",
AR2183="Power Telco","BSS",AR2183="no impacts","no impacts"
),"")</f>
        <v>No root cause</v>
      </c>
      <c r="AQ2183" s="40" t="str" cm="1">
        <f t="array" ref="AQ2183">IFERROR(_xlfn.IFS(
AR2183="MPR ISSUE","TX ISSUE",
AR2183="BSS Hardware Issue","RAN ISSUE",
AR2183="Sites strategiques, MLL, Pylone, etc.","ENVTECH",
AR2183="AKTIVCO DEFAUT GE &amp; POWER Cabinet","POWER ISSUE",
AR2183="AKTIVCO Coupure ENEO &amp; Baisse de tension","POWER ISSUE",
AR2183="Coupure ENEO &amp; Baisse de tension","POWER ISSUE",
AR2183="Defaut GE &amp; POWER Cabinet","POWER ISSUE",
AR2183="Sharing","POWER ISSUE",
AR2183="Sites strategiques &amp; DataCenter","POWER ISSUE",
AR2183="Exclu","Exclu",
AR2183="SAT","TX ISSUE",
AR2183="SPARE-ISSUE","SPARE-ISSUE",
AR2183="Fiber CAmtel","TX ISSUE",
AR2183="Fiber AOF","TX ISSUE",
AR2183="Projet OCM (HUAWEI)","TRAVAUX-HUAWEI",
AR2183="Projet OCM (NOKIA)","TRAVAUX -NOKIA",
AR2183="ACCESS-ISSUE","ACCESS-ISSUE",
AR2183="Projet OCM (ZTE, NOKIA, autres projets)","TRAVAUX OCM",
AR2183="No root CAuse","No root cause",
AR2183="ODU HS","TX ISSUE",
AR2183="IP &amp; VLAN","TX ISSUE",
AR2183="Warehouse HUAWEI","SPARE-ISSUE",
AR2183="SPARE-HS","SPARE-ISSUE",
AR2183="Power Telco","RAN ISSUE",AR2183="no impacts","no impacts"
),"")</f>
        <v>No root cause</v>
      </c>
      <c r="AR2183" s="59" t="s">
        <v>5343</v>
      </c>
      <c r="AS2183" s="40" t="str" cm="1">
        <f t="array" ref="AS2183">IFERROR(_xlfn.IFS(
AR2183="MPR ISSUE","ACTIVE",
AR2183="BSS Hardware Issue","ACTIVE",
AR2183="Sites strategiques, MLL, Pylone, etc.","PASSIVE",
AR2183="AKTIVCO DEFAUT GE &amp; POWER Cabinet","PASSIVE",
AR2183="AKTIVCO Coupure ENEO &amp; Baisse de tension","PASSIVE",
AR2183="Coupure ENEO &amp; Baisse de tension","PASSIVE",
AR2183="Defaut GE &amp; POWER Cabinet","PASSIVE",
AR2183="Sharing","PASSIVE",
AR2183="Sites strategiques &amp; DataCenter","PASSIVE",
AR2183="Exclu","Exclu",
AR2183="SAT","ACTIVE",
AR2183="SPARE-ISSUE","SPARE-ISSUE",
AR2183="Fiber CAmtel","ACTIVE",
AR2183="Fiber AOF","ACTIVE",
AR2183="Projet OCM (HUAWEI)","PLANNED WORKS",
AR2183="Projet OCM (NOKIA)","PLANNED WORKS",
AR2183="ACCESS-ISSUE","ACCESS-ISSUE",
AR2183="Projet OCM (ZTE, NOKIA, autres projets)","PLANNED WORKS",
AR2183="No root CAuse","No root cause",
AR2183="ODU HS","ACTIVE",
AR2183="IP &amp; VLAN","ACTIVE",
AR2183="Warehouse HUAWEI","SPARE-ISSUE",
AR2183="SPARE-HS","SPARE-ISSUE",
AR2183="Power Telco","ACTIVE", AR2183="no impacts","no impacts"
),"")</f>
        <v>No root cause</v>
      </c>
      <c r="AT2183" s="99" t="s">
        <v>5661</v>
      </c>
      <c r="AU2183" s="99" t="s">
        <v>3632</v>
      </c>
      <c r="AW2183" s="17"/>
      <c r="AX2183" s="17" t="s">
        <v>5536</v>
      </c>
      <c r="AY2183" s="17"/>
      <c r="AZ2183" s="17" t="s">
        <v>5536</v>
      </c>
      <c r="BA2183" s="7"/>
      <c r="BC2183" s="18"/>
      <c r="BD2183" s="18"/>
      <c r="BE2183" s="18"/>
      <c r="BF2183" s="18"/>
      <c r="BG2183" s="18"/>
      <c r="BH2183" s="18"/>
      <c r="BI2183" s="18"/>
      <c r="BJ2183" s="18"/>
      <c r="BK2183" s="18"/>
      <c r="BM2183" s="18"/>
      <c r="BN2183" s="18"/>
      <c r="BO2183" s="18"/>
      <c r="BP2183" s="9" t="s">
        <v>5661</v>
      </c>
      <c r="BQ2183" s="14"/>
      <c r="BR2183" s="102" t="s">
        <v>5536</v>
      </c>
      <c r="BS2183" s="14"/>
      <c r="BT2183" s="14"/>
      <c r="BU2183" s="9"/>
      <c r="BV2183" s="9"/>
      <c r="BW2183" s="9"/>
    </row>
    <row r="2184" spans="1:75" x14ac:dyDescent="0.35">
      <c r="A2184" s="1" t="s">
        <v>3633</v>
      </c>
      <c r="B2184" s="8" t="s">
        <v>3634</v>
      </c>
      <c r="C2184" s="3" t="s">
        <v>37</v>
      </c>
      <c r="D2184" s="1" t="s">
        <v>11</v>
      </c>
      <c r="E2184" s="1" t="s">
        <v>593</v>
      </c>
      <c r="F2184" s="3" t="s">
        <v>37</v>
      </c>
      <c r="G2184" s="1" t="s">
        <v>3635</v>
      </c>
      <c r="H2184" s="30" t="s">
        <v>5587</v>
      </c>
      <c r="I2184" s="27">
        <v>0</v>
      </c>
      <c r="J2184" s="27">
        <v>0</v>
      </c>
      <c r="K2184" s="27">
        <v>0</v>
      </c>
      <c r="L2184" s="27">
        <v>0</v>
      </c>
      <c r="M2184" s="27">
        <v>0</v>
      </c>
      <c r="N2184" s="27">
        <v>0</v>
      </c>
      <c r="O2184" s="27">
        <v>0</v>
      </c>
      <c r="P2184" s="27">
        <v>0</v>
      </c>
      <c r="Q2184" s="27">
        <v>0</v>
      </c>
      <c r="R2184" s="27">
        <v>0</v>
      </c>
      <c r="S2184" s="80">
        <v>0</v>
      </c>
      <c r="T2184" s="80">
        <v>0</v>
      </c>
      <c r="U2184" s="80">
        <v>0</v>
      </c>
      <c r="V2184" s="80">
        <v>0</v>
      </c>
      <c r="W2184" s="80">
        <v>0</v>
      </c>
      <c r="X2184" s="80">
        <v>0</v>
      </c>
      <c r="Y2184" s="80">
        <v>0</v>
      </c>
      <c r="Z2184" s="80">
        <v>0</v>
      </c>
      <c r="AA2184" s="80">
        <v>0</v>
      </c>
      <c r="AB2184" s="80">
        <v>0</v>
      </c>
      <c r="AC2184" s="80"/>
      <c r="AD2184" s="80">
        <v>0</v>
      </c>
      <c r="AE2184" s="80">
        <v>0</v>
      </c>
      <c r="AF2184" s="80">
        <v>0</v>
      </c>
      <c r="AG2184" s="80"/>
      <c r="AH2184" s="80">
        <v>0</v>
      </c>
      <c r="AI2184" s="80">
        <v>0</v>
      </c>
      <c r="AJ2184" s="80">
        <v>0</v>
      </c>
      <c r="AK2184" s="80">
        <v>0</v>
      </c>
      <c r="AL2184" s="80">
        <v>0</v>
      </c>
      <c r="AM2184" s="80">
        <v>0</v>
      </c>
      <c r="AN2184" s="41" t="s">
        <v>5558</v>
      </c>
      <c r="AO2184" s="41"/>
      <c r="AP2184" s="40" t="str" cm="1">
        <f t="array" ref="AP2184">IFERROR(_xlfn.IFS(
AR2184="MPR ISSUE","PDH",
AR2184="BSS Hardware Issue","BSS",
AR2184="Sites strategiques, MLL, Pylone, etc.","ENVTECH",
AR2184="AKTIVCO DEFAUT GE &amp; POWER Cabinet","AKTIVCO",
AR2184="AKTIVCO Coupure ENEO &amp; Baisse de tension","AKTIVCO GRID ONLY",
AR2184="Coupure ENEO &amp; Baisse de tension","IHS GRID ONLY",
AR2184="Defaut GE &amp; POWER Cabinet","IHS",
AR2184="Sharing","Partners",
AR2184="Sites strategiques &amp; DataCenter","SST &amp; DC",
AR2184="Exclu","Exclu",
AR2184="SAT","SAT",
AR2184="SPARE-ISSUE","SPARE-ISSUE",
AR2184="Fiber CAmtel","TRANS_FO_CAMTEL",
AR2184="Fiber AOF","Fiber AOF",
AR2184="Projet OCM (HUAWEI)","TRAVAUX-HUAWEI",
AR2184="Projet OCM (NOKIA)","TRAVAUX-NOKIA",
AR2184="ACCESS-ISSUE","ACCESS-ISSUE",
AR2184="Projet OCM (ZTE, NOKIA, autres projets)","TRAVAUX OCM",
AR2184="No root CAuse","No root cause",
AR2184="ODU HS","PDH",
AR2184="IP &amp; VLAN","PDH",
AR2184="Warehouse HUAWEI","SPARE-ISSUE",
AR2184="SPARE-HS","SPARE-ISSUE",
AR2184="Power Telco","BSS",AR2184="no impacts","no impacts"
),"")</f>
        <v>No root cause</v>
      </c>
      <c r="AQ2184" s="40" t="str" cm="1">
        <f t="array" ref="AQ2184">IFERROR(_xlfn.IFS(
AR2184="MPR ISSUE","TX ISSUE",
AR2184="BSS Hardware Issue","RAN ISSUE",
AR2184="Sites strategiques, MLL, Pylone, etc.","ENVTECH",
AR2184="AKTIVCO DEFAUT GE &amp; POWER Cabinet","POWER ISSUE",
AR2184="AKTIVCO Coupure ENEO &amp; Baisse de tension","POWER ISSUE",
AR2184="Coupure ENEO &amp; Baisse de tension","POWER ISSUE",
AR2184="Defaut GE &amp; POWER Cabinet","POWER ISSUE",
AR2184="Sharing","POWER ISSUE",
AR2184="Sites strategiques &amp; DataCenter","POWER ISSUE",
AR2184="Exclu","Exclu",
AR2184="SAT","TX ISSUE",
AR2184="SPARE-ISSUE","SPARE-ISSUE",
AR2184="Fiber CAmtel","TX ISSUE",
AR2184="Fiber AOF","TX ISSUE",
AR2184="Projet OCM (HUAWEI)","TRAVAUX-HUAWEI",
AR2184="Projet OCM (NOKIA)","TRAVAUX -NOKIA",
AR2184="ACCESS-ISSUE","ACCESS-ISSUE",
AR2184="Projet OCM (ZTE, NOKIA, autres projets)","TRAVAUX OCM",
AR2184="No root CAuse","No root cause",
AR2184="ODU HS","TX ISSUE",
AR2184="IP &amp; VLAN","TX ISSUE",
AR2184="Warehouse HUAWEI","SPARE-ISSUE",
AR2184="SPARE-HS","SPARE-ISSUE",
AR2184="Power Telco","RAN ISSUE",AR2184="no impacts","no impacts"
),"")</f>
        <v>No root cause</v>
      </c>
      <c r="AR2184" s="59" t="s">
        <v>5343</v>
      </c>
      <c r="AS2184" s="40" t="str" cm="1">
        <f t="array" ref="AS2184">IFERROR(_xlfn.IFS(
AR2184="MPR ISSUE","ACTIVE",
AR2184="BSS Hardware Issue","ACTIVE",
AR2184="Sites strategiques, MLL, Pylone, etc.","PASSIVE",
AR2184="AKTIVCO DEFAUT GE &amp; POWER Cabinet","PASSIVE",
AR2184="AKTIVCO Coupure ENEO &amp; Baisse de tension","PASSIVE",
AR2184="Coupure ENEO &amp; Baisse de tension","PASSIVE",
AR2184="Defaut GE &amp; POWER Cabinet","PASSIVE",
AR2184="Sharing","PASSIVE",
AR2184="Sites strategiques &amp; DataCenter","PASSIVE",
AR2184="Exclu","Exclu",
AR2184="SAT","ACTIVE",
AR2184="SPARE-ISSUE","SPARE-ISSUE",
AR2184="Fiber CAmtel","ACTIVE",
AR2184="Fiber AOF","ACTIVE",
AR2184="Projet OCM (HUAWEI)","PLANNED WORKS",
AR2184="Projet OCM (NOKIA)","PLANNED WORKS",
AR2184="ACCESS-ISSUE","ACCESS-ISSUE",
AR2184="Projet OCM (ZTE, NOKIA, autres projets)","PLANNED WORKS",
AR2184="No root CAuse","No root cause",
AR2184="ODU HS","ACTIVE",
AR2184="IP &amp; VLAN","ACTIVE",
AR2184="Warehouse HUAWEI","SPARE-ISSUE",
AR2184="SPARE-HS","SPARE-ISSUE",
AR2184="Power Telco","ACTIVE", AR2184="no impacts","no impacts"
),"")</f>
        <v>No root cause</v>
      </c>
      <c r="AT2184" s="99" t="s">
        <v>5661</v>
      </c>
      <c r="AU2184" s="99" t="s">
        <v>3634</v>
      </c>
      <c r="AW2184" s="17"/>
      <c r="AX2184" s="17" t="s">
        <v>5536</v>
      </c>
      <c r="AY2184" s="17"/>
      <c r="AZ2184" s="17" t="s">
        <v>5536</v>
      </c>
      <c r="BA2184" s="7"/>
      <c r="BC2184" s="18"/>
      <c r="BD2184" s="18"/>
      <c r="BE2184" s="18"/>
      <c r="BF2184" s="18"/>
      <c r="BG2184" s="18"/>
      <c r="BH2184" s="18"/>
      <c r="BI2184" s="18"/>
      <c r="BJ2184" s="18"/>
      <c r="BK2184" s="18"/>
      <c r="BM2184" s="18"/>
      <c r="BN2184" s="18"/>
      <c r="BO2184" s="18"/>
      <c r="BP2184" s="9" t="s">
        <v>5661</v>
      </c>
      <c r="BQ2184" s="14"/>
      <c r="BR2184" s="102" t="s">
        <v>5536</v>
      </c>
      <c r="BS2184" s="14"/>
      <c r="BT2184" s="14"/>
      <c r="BU2184" s="9"/>
      <c r="BV2184" s="9"/>
      <c r="BW2184" s="9"/>
    </row>
    <row r="2185" spans="1:75" x14ac:dyDescent="0.35">
      <c r="A2185" s="1" t="s">
        <v>3636</v>
      </c>
      <c r="B2185" s="8" t="s">
        <v>3637</v>
      </c>
      <c r="C2185" s="3" t="s">
        <v>37</v>
      </c>
      <c r="D2185" s="1" t="s">
        <v>21</v>
      </c>
      <c r="E2185" s="1" t="s">
        <v>562</v>
      </c>
      <c r="F2185" s="3" t="s">
        <v>37</v>
      </c>
      <c r="G2185" s="1" t="s">
        <v>3638</v>
      </c>
      <c r="H2185" s="30" t="s">
        <v>5587</v>
      </c>
      <c r="I2185" s="27">
        <v>0</v>
      </c>
      <c r="J2185" s="27">
        <v>0</v>
      </c>
      <c r="K2185" s="27">
        <v>0</v>
      </c>
      <c r="L2185" s="27">
        <v>0</v>
      </c>
      <c r="M2185" s="27">
        <v>0</v>
      </c>
      <c r="N2185" s="27">
        <v>0</v>
      </c>
      <c r="O2185" s="27">
        <v>0</v>
      </c>
      <c r="P2185" s="27">
        <v>0</v>
      </c>
      <c r="Q2185" s="27">
        <v>0</v>
      </c>
      <c r="R2185" s="27">
        <v>0</v>
      </c>
      <c r="S2185" s="80">
        <v>0</v>
      </c>
      <c r="T2185" s="80">
        <v>0</v>
      </c>
      <c r="U2185" s="80">
        <v>0</v>
      </c>
      <c r="V2185" s="80">
        <v>0</v>
      </c>
      <c r="W2185" s="80">
        <v>0</v>
      </c>
      <c r="X2185" s="80">
        <v>0</v>
      </c>
      <c r="Y2185" s="80">
        <v>0</v>
      </c>
      <c r="Z2185" s="80">
        <v>0</v>
      </c>
      <c r="AA2185" s="80">
        <v>0</v>
      </c>
      <c r="AB2185" s="80">
        <v>0</v>
      </c>
      <c r="AC2185" s="80"/>
      <c r="AD2185" s="80">
        <v>0</v>
      </c>
      <c r="AE2185" s="80">
        <v>0</v>
      </c>
      <c r="AF2185" s="80">
        <v>0</v>
      </c>
      <c r="AG2185" s="80"/>
      <c r="AH2185" s="80">
        <v>0</v>
      </c>
      <c r="AI2185" s="80">
        <v>0</v>
      </c>
      <c r="AJ2185" s="80">
        <v>0</v>
      </c>
      <c r="AK2185" s="80">
        <v>0</v>
      </c>
      <c r="AL2185" s="80">
        <v>0</v>
      </c>
      <c r="AM2185" s="80">
        <v>0</v>
      </c>
      <c r="AN2185" s="41" t="s">
        <v>5558</v>
      </c>
      <c r="AO2185" s="41"/>
      <c r="AP2185" s="40" t="str" cm="1">
        <f t="array" ref="AP2185">IFERROR(_xlfn.IFS(
AR2185="MPR ISSUE","PDH",
AR2185="BSS Hardware Issue","BSS",
AR2185="Sites strategiques, MLL, Pylone, etc.","ENVTECH",
AR2185="AKTIVCO DEFAUT GE &amp; POWER Cabinet","AKTIVCO",
AR2185="AKTIVCO Coupure ENEO &amp; Baisse de tension","AKTIVCO GRID ONLY",
AR2185="Coupure ENEO &amp; Baisse de tension","IHS GRID ONLY",
AR2185="Defaut GE &amp; POWER Cabinet","IHS",
AR2185="Sharing","Partners",
AR2185="Sites strategiques &amp; DataCenter","SST &amp; DC",
AR2185="Exclu","Exclu",
AR2185="SAT","SAT",
AR2185="SPARE-ISSUE","SPARE-ISSUE",
AR2185="Fiber CAmtel","TRANS_FO_CAMTEL",
AR2185="Fiber AOF","Fiber AOF",
AR2185="Projet OCM (HUAWEI)","TRAVAUX-HUAWEI",
AR2185="Projet OCM (NOKIA)","TRAVAUX-NOKIA",
AR2185="ACCESS-ISSUE","ACCESS-ISSUE",
AR2185="Projet OCM (ZTE, NOKIA, autres projets)","TRAVAUX OCM",
AR2185="No root CAuse","No root cause",
AR2185="ODU HS","PDH",
AR2185="IP &amp; VLAN","PDH",
AR2185="Warehouse HUAWEI","SPARE-ISSUE",
AR2185="SPARE-HS","SPARE-ISSUE",
AR2185="Power Telco","BSS",AR2185="no impacts","no impacts"
),"")</f>
        <v>AKTIVCO</v>
      </c>
      <c r="AQ2185" s="40" t="str" cm="1">
        <f t="array" ref="AQ2185">IFERROR(_xlfn.IFS(
AR2185="MPR ISSUE","TX ISSUE",
AR2185="BSS Hardware Issue","RAN ISSUE",
AR2185="Sites strategiques, MLL, Pylone, etc.","ENVTECH",
AR2185="AKTIVCO DEFAUT GE &amp; POWER Cabinet","POWER ISSUE",
AR2185="AKTIVCO Coupure ENEO &amp; Baisse de tension","POWER ISSUE",
AR2185="Coupure ENEO &amp; Baisse de tension","POWER ISSUE",
AR2185="Defaut GE &amp; POWER Cabinet","POWER ISSUE",
AR2185="Sharing","POWER ISSUE",
AR2185="Sites strategiques &amp; DataCenter","POWER ISSUE",
AR2185="Exclu","Exclu",
AR2185="SAT","TX ISSUE",
AR2185="SPARE-ISSUE","SPARE-ISSUE",
AR2185="Fiber CAmtel","TX ISSUE",
AR2185="Fiber AOF","TX ISSUE",
AR2185="Projet OCM (HUAWEI)","TRAVAUX-HUAWEI",
AR2185="Projet OCM (NOKIA)","TRAVAUX -NOKIA",
AR2185="ACCESS-ISSUE","ACCESS-ISSUE",
AR2185="Projet OCM (ZTE, NOKIA, autres projets)","TRAVAUX OCM",
AR2185="No root CAuse","No root cause",
AR2185="ODU HS","TX ISSUE",
AR2185="IP &amp; VLAN","TX ISSUE",
AR2185="Warehouse HUAWEI","SPARE-ISSUE",
AR2185="SPARE-HS","SPARE-ISSUE",
AR2185="Power Telco","RAN ISSUE",AR2185="no impacts","no impacts"
),"")</f>
        <v>POWER ISSUE</v>
      </c>
      <c r="AR2185" s="59" t="s">
        <v>5324</v>
      </c>
      <c r="AS2185" s="40" t="str" cm="1">
        <f t="array" ref="AS2185">IFERROR(_xlfn.IFS(
AR2185="MPR ISSUE","ACTIVE",
AR2185="BSS Hardware Issue","ACTIVE",
AR2185="Sites strategiques, MLL, Pylone, etc.","PASSIVE",
AR2185="AKTIVCO DEFAUT GE &amp; POWER Cabinet","PASSIVE",
AR2185="AKTIVCO Coupure ENEO &amp; Baisse de tension","PASSIVE",
AR2185="Coupure ENEO &amp; Baisse de tension","PASSIVE",
AR2185="Defaut GE &amp; POWER Cabinet","PASSIVE",
AR2185="Sharing","PASSIVE",
AR2185="Sites strategiques &amp; DataCenter","PASSIVE",
AR2185="Exclu","Exclu",
AR2185="SAT","ACTIVE",
AR2185="SPARE-ISSUE","SPARE-ISSUE",
AR2185="Fiber CAmtel","ACTIVE",
AR2185="Fiber AOF","ACTIVE",
AR2185="Projet OCM (HUAWEI)","PLANNED WORKS",
AR2185="Projet OCM (NOKIA)","PLANNED WORKS",
AR2185="ACCESS-ISSUE","ACCESS-ISSUE",
AR2185="Projet OCM (ZTE, NOKIA, autres projets)","PLANNED WORKS",
AR2185="No root CAuse","No root cause",
AR2185="ODU HS","ACTIVE",
AR2185="IP &amp; VLAN","ACTIVE",
AR2185="Warehouse HUAWEI","SPARE-ISSUE",
AR2185="SPARE-HS","SPARE-ISSUE",
AR2185="Power Telco","ACTIVE", AR2185="no impacts","no impacts"
),"")</f>
        <v>PASSIVE</v>
      </c>
      <c r="AT2185" s="99" t="s">
        <v>6536</v>
      </c>
      <c r="AU2185" s="99" t="s">
        <v>3637</v>
      </c>
      <c r="AW2185" s="17"/>
      <c r="AX2185" s="17" t="s">
        <v>5536</v>
      </c>
      <c r="AY2185" s="17"/>
      <c r="AZ2185" s="17" t="s">
        <v>5536</v>
      </c>
      <c r="BA2185" s="7"/>
      <c r="BC2185" s="18"/>
      <c r="BD2185" s="18"/>
      <c r="BE2185" s="18"/>
      <c r="BF2185" s="18"/>
      <c r="BG2185" s="18"/>
      <c r="BH2185" s="18"/>
      <c r="BI2185" s="18"/>
      <c r="BJ2185" s="18"/>
      <c r="BK2185" s="18"/>
      <c r="BL2185" s="9" t="s">
        <v>5990</v>
      </c>
      <c r="BM2185" s="18"/>
      <c r="BN2185" s="18" t="s">
        <v>6006</v>
      </c>
      <c r="BO2185" s="18"/>
      <c r="BP2185" s="9" t="s">
        <v>5661</v>
      </c>
      <c r="BQ2185" s="14"/>
      <c r="BR2185" s="102" t="s">
        <v>5536</v>
      </c>
      <c r="BS2185" s="14"/>
      <c r="BT2185" s="14"/>
      <c r="BU2185" s="9"/>
      <c r="BV2185" s="9"/>
      <c r="BW2185" s="9"/>
    </row>
    <row r="2186" spans="1:75" x14ac:dyDescent="0.35">
      <c r="A2186" s="1" t="s">
        <v>3639</v>
      </c>
      <c r="B2186" s="8" t="s">
        <v>3640</v>
      </c>
      <c r="C2186" s="3" t="s">
        <v>37</v>
      </c>
      <c r="D2186" s="1" t="s">
        <v>11</v>
      </c>
      <c r="E2186" s="1" t="s">
        <v>154</v>
      </c>
      <c r="F2186" s="3" t="s">
        <v>69</v>
      </c>
      <c r="G2186" s="1" t="s">
        <v>3641</v>
      </c>
      <c r="H2186" s="30" t="s">
        <v>5587</v>
      </c>
      <c r="I2186" s="27">
        <v>0</v>
      </c>
      <c r="J2186" s="27">
        <v>0</v>
      </c>
      <c r="K2186" s="27">
        <v>0</v>
      </c>
      <c r="L2186" s="27">
        <v>0</v>
      </c>
      <c r="M2186" s="27">
        <v>0</v>
      </c>
      <c r="N2186" s="27">
        <v>0</v>
      </c>
      <c r="O2186" s="27">
        <v>0</v>
      </c>
      <c r="P2186" s="27">
        <v>0</v>
      </c>
      <c r="Q2186" s="27">
        <v>0</v>
      </c>
      <c r="R2186" s="27">
        <v>0</v>
      </c>
      <c r="S2186" s="80">
        <v>0</v>
      </c>
      <c r="T2186" s="80">
        <v>0</v>
      </c>
      <c r="U2186" s="80">
        <v>0</v>
      </c>
      <c r="V2186" s="80">
        <v>0</v>
      </c>
      <c r="W2186" s="80">
        <v>0</v>
      </c>
      <c r="X2186" s="80">
        <v>0</v>
      </c>
      <c r="Y2186" s="80">
        <v>0</v>
      </c>
      <c r="Z2186" s="80">
        <v>0</v>
      </c>
      <c r="AA2186" s="80">
        <v>0</v>
      </c>
      <c r="AB2186" s="80">
        <v>0</v>
      </c>
      <c r="AC2186" s="80"/>
      <c r="AD2186" s="80">
        <v>0</v>
      </c>
      <c r="AE2186" s="80">
        <v>0</v>
      </c>
      <c r="AF2186" s="80">
        <v>0</v>
      </c>
      <c r="AG2186" s="80"/>
      <c r="AH2186" s="80">
        <v>0</v>
      </c>
      <c r="AI2186" s="80">
        <v>0</v>
      </c>
      <c r="AJ2186" s="80">
        <v>0</v>
      </c>
      <c r="AK2186" s="80">
        <v>0</v>
      </c>
      <c r="AL2186" s="80">
        <v>0</v>
      </c>
      <c r="AM2186" s="80">
        <v>0</v>
      </c>
      <c r="AN2186" s="41" t="s">
        <v>5558</v>
      </c>
      <c r="AO2186" s="41"/>
      <c r="AP2186" s="40" t="str" cm="1">
        <f t="array" ref="AP2186">IFERROR(_xlfn.IFS(
AR2186="MPR ISSUE","PDH",
AR2186="BSS Hardware Issue","BSS",
AR2186="Sites strategiques, MLL, Pylone, etc.","ENVTECH",
AR2186="AKTIVCO DEFAUT GE &amp; POWER Cabinet","AKTIVCO",
AR2186="AKTIVCO Coupure ENEO &amp; Baisse de tension","AKTIVCO GRID ONLY",
AR2186="Coupure ENEO &amp; Baisse de tension","IHS GRID ONLY",
AR2186="Defaut GE &amp; POWER Cabinet","IHS",
AR2186="Sharing","Partners",
AR2186="Sites strategiques &amp; DataCenter","SST &amp; DC",
AR2186="Exclu","Exclu",
AR2186="SAT","SAT",
AR2186="SPARE-ISSUE","SPARE-ISSUE",
AR2186="Fiber CAmtel","TRANS_FO_CAMTEL",
AR2186="Fiber AOF","Fiber AOF",
AR2186="Projet OCM (HUAWEI)","TRAVAUX-HUAWEI",
AR2186="Projet OCM (NOKIA)","TRAVAUX-NOKIA",
AR2186="ACCESS-ISSUE","ACCESS-ISSUE",
AR2186="Projet OCM (ZTE, NOKIA, autres projets)","TRAVAUX OCM",
AR2186="No root CAuse","No root cause",
AR2186="ODU HS","PDH",
AR2186="IP &amp; VLAN","PDH",
AR2186="Warehouse HUAWEI","SPARE-ISSUE",
AR2186="SPARE-HS","SPARE-ISSUE",
AR2186="Power Telco","BSS",AR2186="no impacts","no impacts"
),"")</f>
        <v>No root cause</v>
      </c>
      <c r="AQ2186" s="40" t="str" cm="1">
        <f t="array" ref="AQ2186">IFERROR(_xlfn.IFS(
AR2186="MPR ISSUE","TX ISSUE",
AR2186="BSS Hardware Issue","RAN ISSUE",
AR2186="Sites strategiques, MLL, Pylone, etc.","ENVTECH",
AR2186="AKTIVCO DEFAUT GE &amp; POWER Cabinet","POWER ISSUE",
AR2186="AKTIVCO Coupure ENEO &amp; Baisse de tension","POWER ISSUE",
AR2186="Coupure ENEO &amp; Baisse de tension","POWER ISSUE",
AR2186="Defaut GE &amp; POWER Cabinet","POWER ISSUE",
AR2186="Sharing","POWER ISSUE",
AR2186="Sites strategiques &amp; DataCenter","POWER ISSUE",
AR2186="Exclu","Exclu",
AR2186="SAT","TX ISSUE",
AR2186="SPARE-ISSUE","SPARE-ISSUE",
AR2186="Fiber CAmtel","TX ISSUE",
AR2186="Fiber AOF","TX ISSUE",
AR2186="Projet OCM (HUAWEI)","TRAVAUX-HUAWEI",
AR2186="Projet OCM (NOKIA)","TRAVAUX -NOKIA",
AR2186="ACCESS-ISSUE","ACCESS-ISSUE",
AR2186="Projet OCM (ZTE, NOKIA, autres projets)","TRAVAUX OCM",
AR2186="No root CAuse","No root cause",
AR2186="ODU HS","TX ISSUE",
AR2186="IP &amp; VLAN","TX ISSUE",
AR2186="Warehouse HUAWEI","SPARE-ISSUE",
AR2186="SPARE-HS","SPARE-ISSUE",
AR2186="Power Telco","RAN ISSUE",AR2186="no impacts","no impacts"
),"")</f>
        <v>No root cause</v>
      </c>
      <c r="AR2186" s="59" t="s">
        <v>5343</v>
      </c>
      <c r="AS2186" s="40" t="str" cm="1">
        <f t="array" ref="AS2186">IFERROR(_xlfn.IFS(
AR2186="MPR ISSUE","ACTIVE",
AR2186="BSS Hardware Issue","ACTIVE",
AR2186="Sites strategiques, MLL, Pylone, etc.","PASSIVE",
AR2186="AKTIVCO DEFAUT GE &amp; POWER Cabinet","PASSIVE",
AR2186="AKTIVCO Coupure ENEO &amp; Baisse de tension","PASSIVE",
AR2186="Coupure ENEO &amp; Baisse de tension","PASSIVE",
AR2186="Defaut GE &amp; POWER Cabinet","PASSIVE",
AR2186="Sharing","PASSIVE",
AR2186="Sites strategiques &amp; DataCenter","PASSIVE",
AR2186="Exclu","Exclu",
AR2186="SAT","ACTIVE",
AR2186="SPARE-ISSUE","SPARE-ISSUE",
AR2186="Fiber CAmtel","ACTIVE",
AR2186="Fiber AOF","ACTIVE",
AR2186="Projet OCM (HUAWEI)","PLANNED WORKS",
AR2186="Projet OCM (NOKIA)","PLANNED WORKS",
AR2186="ACCESS-ISSUE","ACCESS-ISSUE",
AR2186="Projet OCM (ZTE, NOKIA, autres projets)","PLANNED WORKS",
AR2186="No root CAuse","No root cause",
AR2186="ODU HS","ACTIVE",
AR2186="IP &amp; VLAN","ACTIVE",
AR2186="Warehouse HUAWEI","SPARE-ISSUE",
AR2186="SPARE-HS","SPARE-ISSUE",
AR2186="Power Telco","ACTIVE", AR2186="no impacts","no impacts"
),"")</f>
        <v>No root cause</v>
      </c>
      <c r="AT2186" s="99" t="s">
        <v>5661</v>
      </c>
      <c r="AU2186" s="99" t="s">
        <v>3640</v>
      </c>
      <c r="AW2186" s="17"/>
      <c r="AX2186" s="17" t="s">
        <v>5536</v>
      </c>
      <c r="AY2186" s="17"/>
      <c r="AZ2186" s="17" t="s">
        <v>5536</v>
      </c>
      <c r="BA2186" s="7"/>
      <c r="BC2186" s="18"/>
      <c r="BD2186" s="18"/>
      <c r="BE2186" s="18"/>
      <c r="BF2186" s="18"/>
      <c r="BG2186" s="18"/>
      <c r="BH2186" s="18"/>
      <c r="BI2186" s="18"/>
      <c r="BJ2186" s="18"/>
      <c r="BK2186" s="18"/>
      <c r="BM2186" s="18"/>
      <c r="BN2186" s="18"/>
      <c r="BO2186" s="18"/>
      <c r="BP2186" s="9" t="s">
        <v>5661</v>
      </c>
      <c r="BQ2186" s="14"/>
      <c r="BR2186" s="102" t="s">
        <v>5536</v>
      </c>
      <c r="BS2186" s="14"/>
      <c r="BT2186" s="14"/>
      <c r="BU2186" s="9"/>
      <c r="BV2186" s="9"/>
      <c r="BW2186" s="9"/>
    </row>
    <row r="2187" spans="1:75" x14ac:dyDescent="0.35">
      <c r="A2187" s="1" t="s">
        <v>3642</v>
      </c>
      <c r="B2187" s="8" t="s">
        <v>3643</v>
      </c>
      <c r="C2187" s="3" t="s">
        <v>37</v>
      </c>
      <c r="D2187" s="1" t="s">
        <v>11</v>
      </c>
      <c r="E2187" s="1" t="s">
        <v>12</v>
      </c>
      <c r="F2187" s="3" t="s">
        <v>69</v>
      </c>
      <c r="G2187" s="1" t="s">
        <v>3642</v>
      </c>
      <c r="H2187" s="30" t="s">
        <v>5587</v>
      </c>
      <c r="I2187" s="27">
        <v>0</v>
      </c>
      <c r="J2187" s="27">
        <v>0</v>
      </c>
      <c r="K2187" s="27">
        <v>0</v>
      </c>
      <c r="L2187" s="27">
        <v>0</v>
      </c>
      <c r="M2187" s="27">
        <v>0</v>
      </c>
      <c r="N2187" s="27">
        <v>0</v>
      </c>
      <c r="O2187" s="27">
        <v>0</v>
      </c>
      <c r="P2187" s="27">
        <v>0</v>
      </c>
      <c r="Q2187" s="27">
        <v>0</v>
      </c>
      <c r="R2187" s="27">
        <v>0</v>
      </c>
      <c r="S2187" s="80">
        <v>0</v>
      </c>
      <c r="T2187" s="80">
        <v>0</v>
      </c>
      <c r="U2187" s="80">
        <v>0</v>
      </c>
      <c r="V2187" s="80">
        <v>0</v>
      </c>
      <c r="W2187" s="80">
        <v>0</v>
      </c>
      <c r="X2187" s="80">
        <v>0</v>
      </c>
      <c r="Y2187" s="80">
        <v>0</v>
      </c>
      <c r="Z2187" s="80">
        <v>0</v>
      </c>
      <c r="AA2187" s="80">
        <v>0</v>
      </c>
      <c r="AB2187" s="80">
        <v>0</v>
      </c>
      <c r="AC2187" s="80"/>
      <c r="AD2187" s="80">
        <v>0</v>
      </c>
      <c r="AE2187" s="80">
        <v>0</v>
      </c>
      <c r="AF2187" s="80">
        <v>0</v>
      </c>
      <c r="AG2187" s="80"/>
      <c r="AH2187" s="80">
        <v>0</v>
      </c>
      <c r="AI2187" s="80">
        <v>0</v>
      </c>
      <c r="AJ2187" s="80">
        <v>0</v>
      </c>
      <c r="AK2187" s="80">
        <v>0</v>
      </c>
      <c r="AL2187" s="80">
        <v>0</v>
      </c>
      <c r="AM2187" s="80">
        <v>0</v>
      </c>
      <c r="AN2187" s="41" t="s">
        <v>5558</v>
      </c>
      <c r="AO2187" s="41"/>
      <c r="AP2187" s="40" t="str" cm="1">
        <f t="array" ref="AP2187">IFERROR(_xlfn.IFS(
AR2187="MPR ISSUE","PDH",
AR2187="BSS Hardware Issue","BSS",
AR2187="Sites strategiques, MLL, Pylone, etc.","ENVTECH",
AR2187="AKTIVCO DEFAUT GE &amp; POWER Cabinet","AKTIVCO",
AR2187="AKTIVCO Coupure ENEO &amp; Baisse de tension","AKTIVCO GRID ONLY",
AR2187="Coupure ENEO &amp; Baisse de tension","IHS GRID ONLY",
AR2187="Defaut GE &amp; POWER Cabinet","IHS",
AR2187="Sharing","Partners",
AR2187="Sites strategiques &amp; DataCenter","SST &amp; DC",
AR2187="Exclu","Exclu",
AR2187="SAT","SAT",
AR2187="SPARE-ISSUE","SPARE-ISSUE",
AR2187="Fiber CAmtel","TRANS_FO_CAMTEL",
AR2187="Fiber AOF","Fiber AOF",
AR2187="Projet OCM (HUAWEI)","TRAVAUX-HUAWEI",
AR2187="Projet OCM (NOKIA)","TRAVAUX-NOKIA",
AR2187="ACCESS-ISSUE","ACCESS-ISSUE",
AR2187="Projet OCM (ZTE, NOKIA, autres projets)","TRAVAUX OCM",
AR2187="No root CAuse","No root cause",
AR2187="ODU HS","PDH",
AR2187="IP &amp; VLAN","PDH",
AR2187="Warehouse HUAWEI","SPARE-ISSUE",
AR2187="SPARE-HS","SPARE-ISSUE",
AR2187="Power Telco","BSS",AR2187="no impacts","no impacts"
),"")</f>
        <v>No root cause</v>
      </c>
      <c r="AQ2187" s="40" t="str" cm="1">
        <f t="array" ref="AQ2187">IFERROR(_xlfn.IFS(
AR2187="MPR ISSUE","TX ISSUE",
AR2187="BSS Hardware Issue","RAN ISSUE",
AR2187="Sites strategiques, MLL, Pylone, etc.","ENVTECH",
AR2187="AKTIVCO DEFAUT GE &amp; POWER Cabinet","POWER ISSUE",
AR2187="AKTIVCO Coupure ENEO &amp; Baisse de tension","POWER ISSUE",
AR2187="Coupure ENEO &amp; Baisse de tension","POWER ISSUE",
AR2187="Defaut GE &amp; POWER Cabinet","POWER ISSUE",
AR2187="Sharing","POWER ISSUE",
AR2187="Sites strategiques &amp; DataCenter","POWER ISSUE",
AR2187="Exclu","Exclu",
AR2187="SAT","TX ISSUE",
AR2187="SPARE-ISSUE","SPARE-ISSUE",
AR2187="Fiber CAmtel","TX ISSUE",
AR2187="Fiber AOF","TX ISSUE",
AR2187="Projet OCM (HUAWEI)","TRAVAUX-HUAWEI",
AR2187="Projet OCM (NOKIA)","TRAVAUX -NOKIA",
AR2187="ACCESS-ISSUE","ACCESS-ISSUE",
AR2187="Projet OCM (ZTE, NOKIA, autres projets)","TRAVAUX OCM",
AR2187="No root CAuse","No root cause",
AR2187="ODU HS","TX ISSUE",
AR2187="IP &amp; VLAN","TX ISSUE",
AR2187="Warehouse HUAWEI","SPARE-ISSUE",
AR2187="SPARE-HS","SPARE-ISSUE",
AR2187="Power Telco","RAN ISSUE",AR2187="no impacts","no impacts"
),"")</f>
        <v>No root cause</v>
      </c>
      <c r="AR2187" s="59" t="s">
        <v>5343</v>
      </c>
      <c r="AS2187" s="40" t="str" cm="1">
        <f t="array" ref="AS2187">IFERROR(_xlfn.IFS(
AR2187="MPR ISSUE","ACTIVE",
AR2187="BSS Hardware Issue","ACTIVE",
AR2187="Sites strategiques, MLL, Pylone, etc.","PASSIVE",
AR2187="AKTIVCO DEFAUT GE &amp; POWER Cabinet","PASSIVE",
AR2187="AKTIVCO Coupure ENEO &amp; Baisse de tension","PASSIVE",
AR2187="Coupure ENEO &amp; Baisse de tension","PASSIVE",
AR2187="Defaut GE &amp; POWER Cabinet","PASSIVE",
AR2187="Sharing","PASSIVE",
AR2187="Sites strategiques &amp; DataCenter","PASSIVE",
AR2187="Exclu","Exclu",
AR2187="SAT","ACTIVE",
AR2187="SPARE-ISSUE","SPARE-ISSUE",
AR2187="Fiber CAmtel","ACTIVE",
AR2187="Fiber AOF","ACTIVE",
AR2187="Projet OCM (HUAWEI)","PLANNED WORKS",
AR2187="Projet OCM (NOKIA)","PLANNED WORKS",
AR2187="ACCESS-ISSUE","ACCESS-ISSUE",
AR2187="Projet OCM (ZTE, NOKIA, autres projets)","PLANNED WORKS",
AR2187="No root CAuse","No root cause",
AR2187="ODU HS","ACTIVE",
AR2187="IP &amp; VLAN","ACTIVE",
AR2187="Warehouse HUAWEI","SPARE-ISSUE",
AR2187="SPARE-HS","SPARE-ISSUE",
AR2187="Power Telco","ACTIVE", AR2187="no impacts","no impacts"
),"")</f>
        <v>No root cause</v>
      </c>
      <c r="AT2187" s="99" t="s">
        <v>5661</v>
      </c>
      <c r="AU2187" s="99" t="s">
        <v>3643</v>
      </c>
      <c r="AW2187" s="17"/>
      <c r="AX2187" s="17" t="s">
        <v>5536</v>
      </c>
      <c r="AY2187" s="17"/>
      <c r="AZ2187" s="17" t="s">
        <v>5536</v>
      </c>
      <c r="BA2187" s="7"/>
      <c r="BC2187" s="18"/>
      <c r="BD2187" s="18"/>
      <c r="BE2187" s="18"/>
      <c r="BF2187" s="18"/>
      <c r="BG2187" s="18"/>
      <c r="BH2187" s="18"/>
      <c r="BI2187" s="18"/>
      <c r="BJ2187" s="18"/>
      <c r="BK2187" s="18"/>
      <c r="BM2187" s="18"/>
      <c r="BN2187" s="18"/>
      <c r="BO2187" s="18"/>
      <c r="BP2187" s="9" t="s">
        <v>5661</v>
      </c>
      <c r="BQ2187" s="14"/>
      <c r="BR2187" s="102" t="s">
        <v>5536</v>
      </c>
      <c r="BS2187" s="14"/>
      <c r="BT2187" s="14"/>
      <c r="BU2187" s="9"/>
      <c r="BV2187" s="9"/>
      <c r="BW2187" s="9"/>
    </row>
    <row r="2188" spans="1:75" x14ac:dyDescent="0.35">
      <c r="A2188" s="1" t="s">
        <v>3644</v>
      </c>
      <c r="B2188" s="8" t="s">
        <v>3645</v>
      </c>
      <c r="C2188" s="3" t="s">
        <v>37</v>
      </c>
      <c r="D2188" s="1" t="s">
        <v>11</v>
      </c>
      <c r="E2188" s="1" t="s">
        <v>12</v>
      </c>
      <c r="F2188" s="3" t="s">
        <v>37</v>
      </c>
      <c r="G2188" s="1" t="s">
        <v>3644</v>
      </c>
      <c r="H2188" s="30" t="s">
        <v>5587</v>
      </c>
      <c r="I2188" s="27">
        <v>0</v>
      </c>
      <c r="J2188" s="27">
        <v>0</v>
      </c>
      <c r="K2188" s="27">
        <v>0</v>
      </c>
      <c r="L2188" s="27">
        <v>0</v>
      </c>
      <c r="M2188" s="27">
        <v>0</v>
      </c>
      <c r="N2188" s="27">
        <v>0</v>
      </c>
      <c r="O2188" s="27">
        <v>0</v>
      </c>
      <c r="P2188" s="27">
        <v>0</v>
      </c>
      <c r="Q2188" s="27">
        <v>0</v>
      </c>
      <c r="R2188" s="27">
        <v>0</v>
      </c>
      <c r="S2188" s="80">
        <v>0</v>
      </c>
      <c r="T2188" s="80">
        <v>0</v>
      </c>
      <c r="U2188" s="80">
        <v>0</v>
      </c>
      <c r="V2188" s="80">
        <v>0</v>
      </c>
      <c r="W2188" s="80">
        <v>0</v>
      </c>
      <c r="X2188" s="80">
        <v>0</v>
      </c>
      <c r="Y2188" s="80">
        <v>0</v>
      </c>
      <c r="Z2188" s="80">
        <v>0</v>
      </c>
      <c r="AA2188" s="80">
        <v>0</v>
      </c>
      <c r="AB2188" s="80">
        <v>0</v>
      </c>
      <c r="AC2188" s="80"/>
      <c r="AD2188" s="80">
        <v>0</v>
      </c>
      <c r="AE2188" s="80">
        <v>0</v>
      </c>
      <c r="AF2188" s="80">
        <v>0</v>
      </c>
      <c r="AG2188" s="80"/>
      <c r="AH2188" s="80">
        <v>0</v>
      </c>
      <c r="AI2188" s="80">
        <v>0</v>
      </c>
      <c r="AJ2188" s="80">
        <v>0</v>
      </c>
      <c r="AK2188" s="80">
        <v>0</v>
      </c>
      <c r="AL2188" s="80">
        <v>0</v>
      </c>
      <c r="AM2188" s="80">
        <v>0</v>
      </c>
      <c r="AN2188" s="41" t="s">
        <v>5558</v>
      </c>
      <c r="AO2188" s="41"/>
      <c r="AP2188" s="40" t="str" cm="1">
        <f t="array" ref="AP2188">IFERROR(_xlfn.IFS(
AR2188="MPR ISSUE","PDH",
AR2188="BSS Hardware Issue","BSS",
AR2188="Sites strategiques, MLL, Pylone, etc.","ENVTECH",
AR2188="AKTIVCO DEFAUT GE &amp; POWER Cabinet","AKTIVCO",
AR2188="AKTIVCO Coupure ENEO &amp; Baisse de tension","AKTIVCO GRID ONLY",
AR2188="Coupure ENEO &amp; Baisse de tension","IHS GRID ONLY",
AR2188="Defaut GE &amp; POWER Cabinet","IHS",
AR2188="Sharing","Partners",
AR2188="Sites strategiques &amp; DataCenter","SST &amp; DC",
AR2188="Exclu","Exclu",
AR2188="SAT","SAT",
AR2188="SPARE-ISSUE","SPARE-ISSUE",
AR2188="Fiber CAmtel","TRANS_FO_CAMTEL",
AR2188="Fiber AOF","Fiber AOF",
AR2188="Projet OCM (HUAWEI)","TRAVAUX-HUAWEI",
AR2188="Projet OCM (NOKIA)","TRAVAUX-NOKIA",
AR2188="ACCESS-ISSUE","ACCESS-ISSUE",
AR2188="Projet OCM (ZTE, NOKIA, autres projets)","TRAVAUX OCM",
AR2188="No root CAuse","No root cause",
AR2188="ODU HS","PDH",
AR2188="IP &amp; VLAN","PDH",
AR2188="Warehouse HUAWEI","SPARE-ISSUE",
AR2188="SPARE-HS","SPARE-ISSUE",
AR2188="Power Telco","BSS",AR2188="no impacts","no impacts"
),"")</f>
        <v>No root cause</v>
      </c>
      <c r="AQ2188" s="40" t="str" cm="1">
        <f t="array" ref="AQ2188">IFERROR(_xlfn.IFS(
AR2188="MPR ISSUE","TX ISSUE",
AR2188="BSS Hardware Issue","RAN ISSUE",
AR2188="Sites strategiques, MLL, Pylone, etc.","ENVTECH",
AR2188="AKTIVCO DEFAUT GE &amp; POWER Cabinet","POWER ISSUE",
AR2188="AKTIVCO Coupure ENEO &amp; Baisse de tension","POWER ISSUE",
AR2188="Coupure ENEO &amp; Baisse de tension","POWER ISSUE",
AR2188="Defaut GE &amp; POWER Cabinet","POWER ISSUE",
AR2188="Sharing","POWER ISSUE",
AR2188="Sites strategiques &amp; DataCenter","POWER ISSUE",
AR2188="Exclu","Exclu",
AR2188="SAT","TX ISSUE",
AR2188="SPARE-ISSUE","SPARE-ISSUE",
AR2188="Fiber CAmtel","TX ISSUE",
AR2188="Fiber AOF","TX ISSUE",
AR2188="Projet OCM (HUAWEI)","TRAVAUX-HUAWEI",
AR2188="Projet OCM (NOKIA)","TRAVAUX -NOKIA",
AR2188="ACCESS-ISSUE","ACCESS-ISSUE",
AR2188="Projet OCM (ZTE, NOKIA, autres projets)","TRAVAUX OCM",
AR2188="No root CAuse","No root cause",
AR2188="ODU HS","TX ISSUE",
AR2188="IP &amp; VLAN","TX ISSUE",
AR2188="Warehouse HUAWEI","SPARE-ISSUE",
AR2188="SPARE-HS","SPARE-ISSUE",
AR2188="Power Telco","RAN ISSUE",AR2188="no impacts","no impacts"
),"")</f>
        <v>No root cause</v>
      </c>
      <c r="AR2188" s="59" t="s">
        <v>5343</v>
      </c>
      <c r="AS2188" s="40" t="str" cm="1">
        <f t="array" ref="AS2188">IFERROR(_xlfn.IFS(
AR2188="MPR ISSUE","ACTIVE",
AR2188="BSS Hardware Issue","ACTIVE",
AR2188="Sites strategiques, MLL, Pylone, etc.","PASSIVE",
AR2188="AKTIVCO DEFAUT GE &amp; POWER Cabinet","PASSIVE",
AR2188="AKTIVCO Coupure ENEO &amp; Baisse de tension","PASSIVE",
AR2188="Coupure ENEO &amp; Baisse de tension","PASSIVE",
AR2188="Defaut GE &amp; POWER Cabinet","PASSIVE",
AR2188="Sharing","PASSIVE",
AR2188="Sites strategiques &amp; DataCenter","PASSIVE",
AR2188="Exclu","Exclu",
AR2188="SAT","ACTIVE",
AR2188="SPARE-ISSUE","SPARE-ISSUE",
AR2188="Fiber CAmtel","ACTIVE",
AR2188="Fiber AOF","ACTIVE",
AR2188="Projet OCM (HUAWEI)","PLANNED WORKS",
AR2188="Projet OCM (NOKIA)","PLANNED WORKS",
AR2188="ACCESS-ISSUE","ACCESS-ISSUE",
AR2188="Projet OCM (ZTE, NOKIA, autres projets)","PLANNED WORKS",
AR2188="No root CAuse","No root cause",
AR2188="ODU HS","ACTIVE",
AR2188="IP &amp; VLAN","ACTIVE",
AR2188="Warehouse HUAWEI","SPARE-ISSUE",
AR2188="SPARE-HS","SPARE-ISSUE",
AR2188="Power Telco","ACTIVE", AR2188="no impacts","no impacts"
),"")</f>
        <v>No root cause</v>
      </c>
      <c r="AT2188" s="99" t="s">
        <v>5661</v>
      </c>
      <c r="AU2188" s="99" t="s">
        <v>3645</v>
      </c>
      <c r="AW2188" s="17"/>
      <c r="AX2188" s="17" t="s">
        <v>5536</v>
      </c>
      <c r="AY2188" s="17"/>
      <c r="AZ2188" s="17" t="s">
        <v>5536</v>
      </c>
      <c r="BA2188" s="7"/>
      <c r="BC2188" s="18"/>
      <c r="BD2188" s="18"/>
      <c r="BE2188" s="18"/>
      <c r="BF2188" s="18"/>
      <c r="BG2188" s="18"/>
      <c r="BH2188" s="18"/>
      <c r="BI2188" s="18"/>
      <c r="BJ2188" s="18"/>
      <c r="BK2188" s="18"/>
      <c r="BM2188" s="18"/>
      <c r="BN2188" s="18"/>
      <c r="BO2188" s="18"/>
      <c r="BP2188" s="9" t="s">
        <v>5661</v>
      </c>
      <c r="BQ2188" s="14"/>
      <c r="BR2188" s="102" t="s">
        <v>5536</v>
      </c>
      <c r="BS2188" s="14"/>
      <c r="BT2188" s="14"/>
      <c r="BU2188" s="9"/>
      <c r="BV2188" s="9"/>
      <c r="BW2188" s="9"/>
    </row>
    <row r="2189" spans="1:75" x14ac:dyDescent="0.35">
      <c r="A2189" s="1" t="s">
        <v>3649</v>
      </c>
      <c r="B2189" s="8" t="s">
        <v>3650</v>
      </c>
      <c r="C2189" s="3" t="s">
        <v>37</v>
      </c>
      <c r="D2189" s="1" t="s">
        <v>11</v>
      </c>
      <c r="E2189" s="1" t="s">
        <v>12</v>
      </c>
      <c r="F2189" s="3" t="s">
        <v>37</v>
      </c>
      <c r="G2189" s="1" t="s">
        <v>3651</v>
      </c>
      <c r="H2189" s="30" t="s">
        <v>5587</v>
      </c>
      <c r="I2189" s="27">
        <v>0</v>
      </c>
      <c r="J2189" s="27">
        <v>0</v>
      </c>
      <c r="K2189" s="27">
        <v>0</v>
      </c>
      <c r="L2189" s="27">
        <v>0</v>
      </c>
      <c r="M2189" s="27">
        <v>0</v>
      </c>
      <c r="N2189" s="27">
        <v>0</v>
      </c>
      <c r="O2189" s="27">
        <v>0</v>
      </c>
      <c r="P2189" s="27">
        <v>0</v>
      </c>
      <c r="Q2189" s="27">
        <v>0</v>
      </c>
      <c r="R2189" s="27">
        <v>0</v>
      </c>
      <c r="S2189" s="80">
        <v>0</v>
      </c>
      <c r="T2189" s="80">
        <v>0</v>
      </c>
      <c r="U2189" s="80">
        <v>0</v>
      </c>
      <c r="V2189" s="80">
        <v>0</v>
      </c>
      <c r="W2189" s="80">
        <v>0</v>
      </c>
      <c r="X2189" s="80">
        <v>0</v>
      </c>
      <c r="Y2189" s="80">
        <v>0</v>
      </c>
      <c r="Z2189" s="80">
        <v>0</v>
      </c>
      <c r="AA2189" s="80">
        <v>0</v>
      </c>
      <c r="AB2189" s="80">
        <v>0</v>
      </c>
      <c r="AC2189" s="80"/>
      <c r="AD2189" s="80">
        <v>0</v>
      </c>
      <c r="AE2189" s="80">
        <v>0</v>
      </c>
      <c r="AF2189" s="80">
        <v>0</v>
      </c>
      <c r="AG2189" s="80"/>
      <c r="AH2189" s="80">
        <v>0</v>
      </c>
      <c r="AI2189" s="80">
        <v>0</v>
      </c>
      <c r="AJ2189" s="80">
        <v>0</v>
      </c>
      <c r="AK2189" s="80">
        <v>0</v>
      </c>
      <c r="AL2189" s="80">
        <v>0</v>
      </c>
      <c r="AM2189" s="80">
        <v>0</v>
      </c>
      <c r="AN2189" s="41" t="s">
        <v>5558</v>
      </c>
      <c r="AO2189" s="41"/>
      <c r="AP2189" s="40" t="str" cm="1">
        <f t="array" ref="AP2189">IFERROR(_xlfn.IFS(
AR2189="MPR ISSUE","PDH",
AR2189="BSS Hardware Issue","BSS",
AR2189="Sites strategiques, MLL, Pylone, etc.","ENVTECH",
AR2189="AKTIVCO DEFAUT GE &amp; POWER Cabinet","AKTIVCO",
AR2189="AKTIVCO Coupure ENEO &amp; Baisse de tension","AKTIVCO GRID ONLY",
AR2189="Coupure ENEO &amp; Baisse de tension","IHS GRID ONLY",
AR2189="Defaut GE &amp; POWER Cabinet","IHS",
AR2189="Sharing","Partners",
AR2189="Sites strategiques &amp; DataCenter","SST &amp; DC",
AR2189="Exclu","Exclu",
AR2189="SAT","SAT",
AR2189="SPARE-ISSUE","SPARE-ISSUE",
AR2189="Fiber CAmtel","TRANS_FO_CAMTEL",
AR2189="Fiber AOF","Fiber AOF",
AR2189="Projet OCM (HUAWEI)","TRAVAUX-HUAWEI",
AR2189="Projet OCM (NOKIA)","TRAVAUX-NOKIA",
AR2189="ACCESS-ISSUE","ACCESS-ISSUE",
AR2189="Projet OCM (ZTE, NOKIA, autres projets)","TRAVAUX OCM",
AR2189="No root CAuse","No root cause",
AR2189="ODU HS","PDH",
AR2189="IP &amp; VLAN","PDH",
AR2189="Warehouse HUAWEI","SPARE-ISSUE",
AR2189="SPARE-HS","SPARE-ISSUE",
AR2189="Power Telco","BSS",AR2189="no impacts","no impacts"
),"")</f>
        <v>No root cause</v>
      </c>
      <c r="AQ2189" s="40" t="str" cm="1">
        <f t="array" ref="AQ2189">IFERROR(_xlfn.IFS(
AR2189="MPR ISSUE","TX ISSUE",
AR2189="BSS Hardware Issue","RAN ISSUE",
AR2189="Sites strategiques, MLL, Pylone, etc.","ENVTECH",
AR2189="AKTIVCO DEFAUT GE &amp; POWER Cabinet","POWER ISSUE",
AR2189="AKTIVCO Coupure ENEO &amp; Baisse de tension","POWER ISSUE",
AR2189="Coupure ENEO &amp; Baisse de tension","POWER ISSUE",
AR2189="Defaut GE &amp; POWER Cabinet","POWER ISSUE",
AR2189="Sharing","POWER ISSUE",
AR2189="Sites strategiques &amp; DataCenter","POWER ISSUE",
AR2189="Exclu","Exclu",
AR2189="SAT","TX ISSUE",
AR2189="SPARE-ISSUE","SPARE-ISSUE",
AR2189="Fiber CAmtel","TX ISSUE",
AR2189="Fiber AOF","TX ISSUE",
AR2189="Projet OCM (HUAWEI)","TRAVAUX-HUAWEI",
AR2189="Projet OCM (NOKIA)","TRAVAUX -NOKIA",
AR2189="ACCESS-ISSUE","ACCESS-ISSUE",
AR2189="Projet OCM (ZTE, NOKIA, autres projets)","TRAVAUX OCM",
AR2189="No root CAuse","No root cause",
AR2189="ODU HS","TX ISSUE",
AR2189="IP &amp; VLAN","TX ISSUE",
AR2189="Warehouse HUAWEI","SPARE-ISSUE",
AR2189="SPARE-HS","SPARE-ISSUE",
AR2189="Power Telco","RAN ISSUE",AR2189="no impacts","no impacts"
),"")</f>
        <v>No root cause</v>
      </c>
      <c r="AR2189" s="59" t="s">
        <v>5343</v>
      </c>
      <c r="AS2189" s="40" t="str" cm="1">
        <f t="array" ref="AS2189">IFERROR(_xlfn.IFS(
AR2189="MPR ISSUE","ACTIVE",
AR2189="BSS Hardware Issue","ACTIVE",
AR2189="Sites strategiques, MLL, Pylone, etc.","PASSIVE",
AR2189="AKTIVCO DEFAUT GE &amp; POWER Cabinet","PASSIVE",
AR2189="AKTIVCO Coupure ENEO &amp; Baisse de tension","PASSIVE",
AR2189="Coupure ENEO &amp; Baisse de tension","PASSIVE",
AR2189="Defaut GE &amp; POWER Cabinet","PASSIVE",
AR2189="Sharing","PASSIVE",
AR2189="Sites strategiques &amp; DataCenter","PASSIVE",
AR2189="Exclu","Exclu",
AR2189="SAT","ACTIVE",
AR2189="SPARE-ISSUE","SPARE-ISSUE",
AR2189="Fiber CAmtel","ACTIVE",
AR2189="Fiber AOF","ACTIVE",
AR2189="Projet OCM (HUAWEI)","PLANNED WORKS",
AR2189="Projet OCM (NOKIA)","PLANNED WORKS",
AR2189="ACCESS-ISSUE","ACCESS-ISSUE",
AR2189="Projet OCM (ZTE, NOKIA, autres projets)","PLANNED WORKS",
AR2189="No root CAuse","No root cause",
AR2189="ODU HS","ACTIVE",
AR2189="IP &amp; VLAN","ACTIVE",
AR2189="Warehouse HUAWEI","SPARE-ISSUE",
AR2189="SPARE-HS","SPARE-ISSUE",
AR2189="Power Telco","ACTIVE", AR2189="no impacts","no impacts"
),"")</f>
        <v>No root cause</v>
      </c>
      <c r="AT2189" s="99" t="s">
        <v>5661</v>
      </c>
      <c r="AU2189" s="99" t="s">
        <v>3650</v>
      </c>
      <c r="AW2189" s="17"/>
      <c r="AX2189" s="17" t="s">
        <v>5536</v>
      </c>
      <c r="AY2189" s="17"/>
      <c r="AZ2189" s="17" t="s">
        <v>5536</v>
      </c>
      <c r="BA2189" s="7"/>
      <c r="BC2189" s="18"/>
      <c r="BD2189" s="18"/>
      <c r="BE2189" s="18"/>
      <c r="BF2189" s="18"/>
      <c r="BG2189" s="18"/>
      <c r="BH2189" s="18"/>
      <c r="BI2189" s="18"/>
      <c r="BJ2189" s="18"/>
      <c r="BK2189" s="18"/>
      <c r="BM2189" s="18"/>
      <c r="BN2189" s="18"/>
      <c r="BO2189" s="18"/>
      <c r="BP2189" s="9" t="s">
        <v>5661</v>
      </c>
      <c r="BQ2189" s="14"/>
      <c r="BR2189" s="102" t="s">
        <v>5536</v>
      </c>
      <c r="BS2189" s="14"/>
      <c r="BT2189" s="14"/>
      <c r="BU2189" s="9"/>
      <c r="BV2189" s="9"/>
      <c r="BW2189" s="9"/>
    </row>
    <row r="2190" spans="1:75" x14ac:dyDescent="0.35">
      <c r="A2190" s="2" t="s">
        <v>3652</v>
      </c>
      <c r="B2190" s="8" t="s">
        <v>3653</v>
      </c>
      <c r="C2190" s="3" t="s">
        <v>37</v>
      </c>
      <c r="D2190" s="1" t="s">
        <v>11</v>
      </c>
      <c r="E2190" s="1" t="s">
        <v>237</v>
      </c>
      <c r="F2190" s="3" t="s">
        <v>37</v>
      </c>
      <c r="G2190" s="1" t="s">
        <v>3654</v>
      </c>
      <c r="H2190" s="30" t="s">
        <v>5587</v>
      </c>
      <c r="I2190" s="27">
        <v>0</v>
      </c>
      <c r="J2190" s="27">
        <v>0</v>
      </c>
      <c r="K2190" s="27">
        <v>0</v>
      </c>
      <c r="L2190" s="27">
        <v>0</v>
      </c>
      <c r="M2190" s="27">
        <v>0</v>
      </c>
      <c r="N2190" s="27">
        <v>0</v>
      </c>
      <c r="O2190" s="27">
        <v>0</v>
      </c>
      <c r="P2190" s="27">
        <v>0</v>
      </c>
      <c r="Q2190" s="27">
        <v>0</v>
      </c>
      <c r="R2190" s="27">
        <v>0</v>
      </c>
      <c r="S2190" s="80">
        <v>0</v>
      </c>
      <c r="T2190" s="80">
        <v>0</v>
      </c>
      <c r="U2190" s="80">
        <v>0</v>
      </c>
      <c r="V2190" s="80">
        <v>0</v>
      </c>
      <c r="W2190" s="80">
        <v>0</v>
      </c>
      <c r="X2190" s="80">
        <v>0</v>
      </c>
      <c r="Y2190" s="80">
        <v>0</v>
      </c>
      <c r="Z2190" s="80">
        <v>0</v>
      </c>
      <c r="AA2190" s="80">
        <v>0</v>
      </c>
      <c r="AB2190" s="80">
        <v>0</v>
      </c>
      <c r="AC2190" s="80"/>
      <c r="AD2190" s="80">
        <v>0</v>
      </c>
      <c r="AE2190" s="80">
        <v>0</v>
      </c>
      <c r="AF2190" s="80">
        <v>0</v>
      </c>
      <c r="AG2190" s="80"/>
      <c r="AH2190" s="80">
        <v>0</v>
      </c>
      <c r="AI2190" s="80">
        <v>0</v>
      </c>
      <c r="AJ2190" s="80">
        <v>0</v>
      </c>
      <c r="AK2190" s="80">
        <v>0</v>
      </c>
      <c r="AL2190" s="80">
        <v>0</v>
      </c>
      <c r="AM2190" s="80">
        <v>0</v>
      </c>
      <c r="AN2190" s="41" t="s">
        <v>5558</v>
      </c>
      <c r="AO2190" s="41"/>
      <c r="AP2190" s="40" t="str" cm="1">
        <f t="array" ref="AP2190">IFERROR(_xlfn.IFS(
AR2190="MPR ISSUE","PDH",
AR2190="BSS Hardware Issue","BSS",
AR2190="Sites strategiques, MLL, Pylone, etc.","ENVTECH",
AR2190="AKTIVCO DEFAUT GE &amp; POWER Cabinet","AKTIVCO",
AR2190="AKTIVCO Coupure ENEO &amp; Baisse de tension","AKTIVCO GRID ONLY",
AR2190="Coupure ENEO &amp; Baisse de tension","IHS GRID ONLY",
AR2190="Defaut GE &amp; POWER Cabinet","IHS",
AR2190="Sharing","Partners",
AR2190="Sites strategiques &amp; DataCenter","SST &amp; DC",
AR2190="Exclu","Exclu",
AR2190="SAT","SAT",
AR2190="SPARE-ISSUE","SPARE-ISSUE",
AR2190="Fiber CAmtel","TRANS_FO_CAMTEL",
AR2190="Fiber AOF","Fiber AOF",
AR2190="Projet OCM (HUAWEI)","TRAVAUX-HUAWEI",
AR2190="Projet OCM (NOKIA)","TRAVAUX-NOKIA",
AR2190="ACCESS-ISSUE","ACCESS-ISSUE",
AR2190="Projet OCM (ZTE, NOKIA, autres projets)","TRAVAUX OCM",
AR2190="No root CAuse","No root cause",
AR2190="ODU HS","PDH",
AR2190="IP &amp; VLAN","PDH",
AR2190="Warehouse HUAWEI","SPARE-ISSUE",
AR2190="SPARE-HS","SPARE-ISSUE",
AR2190="Power Telco","BSS",AR2190="no impacts","no impacts"
),"")</f>
        <v>No root cause</v>
      </c>
      <c r="AQ2190" s="40" t="str" cm="1">
        <f t="array" ref="AQ2190">IFERROR(_xlfn.IFS(
AR2190="MPR ISSUE","TX ISSUE",
AR2190="BSS Hardware Issue","RAN ISSUE",
AR2190="Sites strategiques, MLL, Pylone, etc.","ENVTECH",
AR2190="AKTIVCO DEFAUT GE &amp; POWER Cabinet","POWER ISSUE",
AR2190="AKTIVCO Coupure ENEO &amp; Baisse de tension","POWER ISSUE",
AR2190="Coupure ENEO &amp; Baisse de tension","POWER ISSUE",
AR2190="Defaut GE &amp; POWER Cabinet","POWER ISSUE",
AR2190="Sharing","POWER ISSUE",
AR2190="Sites strategiques &amp; DataCenter","POWER ISSUE",
AR2190="Exclu","Exclu",
AR2190="SAT","TX ISSUE",
AR2190="SPARE-ISSUE","SPARE-ISSUE",
AR2190="Fiber CAmtel","TX ISSUE",
AR2190="Fiber AOF","TX ISSUE",
AR2190="Projet OCM (HUAWEI)","TRAVAUX-HUAWEI",
AR2190="Projet OCM (NOKIA)","TRAVAUX -NOKIA",
AR2190="ACCESS-ISSUE","ACCESS-ISSUE",
AR2190="Projet OCM (ZTE, NOKIA, autres projets)","TRAVAUX OCM",
AR2190="No root CAuse","No root cause",
AR2190="ODU HS","TX ISSUE",
AR2190="IP &amp; VLAN","TX ISSUE",
AR2190="Warehouse HUAWEI","SPARE-ISSUE",
AR2190="SPARE-HS","SPARE-ISSUE",
AR2190="Power Telco","RAN ISSUE",AR2190="no impacts","no impacts"
),"")</f>
        <v>No root cause</v>
      </c>
      <c r="AR2190" s="59" t="s">
        <v>5343</v>
      </c>
      <c r="AS2190" s="40" t="str" cm="1">
        <f t="array" ref="AS2190">IFERROR(_xlfn.IFS(
AR2190="MPR ISSUE","ACTIVE",
AR2190="BSS Hardware Issue","ACTIVE",
AR2190="Sites strategiques, MLL, Pylone, etc.","PASSIVE",
AR2190="AKTIVCO DEFAUT GE &amp; POWER Cabinet","PASSIVE",
AR2190="AKTIVCO Coupure ENEO &amp; Baisse de tension","PASSIVE",
AR2190="Coupure ENEO &amp; Baisse de tension","PASSIVE",
AR2190="Defaut GE &amp; POWER Cabinet","PASSIVE",
AR2190="Sharing","PASSIVE",
AR2190="Sites strategiques &amp; DataCenter","PASSIVE",
AR2190="Exclu","Exclu",
AR2190="SAT","ACTIVE",
AR2190="SPARE-ISSUE","SPARE-ISSUE",
AR2190="Fiber CAmtel","ACTIVE",
AR2190="Fiber AOF","ACTIVE",
AR2190="Projet OCM (HUAWEI)","PLANNED WORKS",
AR2190="Projet OCM (NOKIA)","PLANNED WORKS",
AR2190="ACCESS-ISSUE","ACCESS-ISSUE",
AR2190="Projet OCM (ZTE, NOKIA, autres projets)","PLANNED WORKS",
AR2190="No root CAuse","No root cause",
AR2190="ODU HS","ACTIVE",
AR2190="IP &amp; VLAN","ACTIVE",
AR2190="Warehouse HUAWEI","SPARE-ISSUE",
AR2190="SPARE-HS","SPARE-ISSUE",
AR2190="Power Telco","ACTIVE", AR2190="no impacts","no impacts"
),"")</f>
        <v>No root cause</v>
      </c>
      <c r="AT2190" s="99" t="s">
        <v>5661</v>
      </c>
      <c r="AU2190" s="99" t="s">
        <v>3653</v>
      </c>
      <c r="AW2190" s="17"/>
      <c r="AX2190" s="17" t="s">
        <v>5536</v>
      </c>
      <c r="AY2190" s="17"/>
      <c r="AZ2190" s="17" t="s">
        <v>5536</v>
      </c>
      <c r="BA2190" s="7"/>
      <c r="BC2190" s="18"/>
      <c r="BD2190" s="18"/>
      <c r="BE2190" s="18"/>
      <c r="BF2190" s="18"/>
      <c r="BG2190" s="18"/>
      <c r="BH2190" s="18"/>
      <c r="BI2190" s="18"/>
      <c r="BJ2190" s="18"/>
      <c r="BK2190" s="18"/>
      <c r="BM2190" s="18"/>
      <c r="BN2190" s="18"/>
      <c r="BO2190" s="18"/>
      <c r="BP2190" s="9" t="s">
        <v>5661</v>
      </c>
      <c r="BQ2190" s="14"/>
      <c r="BR2190" s="102" t="s">
        <v>5536</v>
      </c>
      <c r="BS2190" s="14"/>
      <c r="BT2190" s="14"/>
      <c r="BU2190" s="9"/>
      <c r="BV2190" s="9"/>
      <c r="BW2190" s="9"/>
    </row>
    <row r="2191" spans="1:75" x14ac:dyDescent="0.35">
      <c r="A2191" s="1" t="s">
        <v>3655</v>
      </c>
      <c r="B2191" s="8" t="s">
        <v>3656</v>
      </c>
      <c r="C2191" s="3" t="s">
        <v>37</v>
      </c>
      <c r="D2191" s="1" t="s">
        <v>21</v>
      </c>
      <c r="E2191" s="1" t="s">
        <v>122</v>
      </c>
      <c r="F2191" s="3" t="s">
        <v>69</v>
      </c>
      <c r="G2191" s="1" t="s">
        <v>1215</v>
      </c>
      <c r="H2191" s="30" t="s">
        <v>5587</v>
      </c>
      <c r="I2191" s="27">
        <v>0</v>
      </c>
      <c r="J2191" s="27">
        <v>0</v>
      </c>
      <c r="K2191" s="27">
        <v>0</v>
      </c>
      <c r="L2191" s="27">
        <v>0</v>
      </c>
      <c r="M2191" s="27">
        <v>0</v>
      </c>
      <c r="N2191" s="27">
        <v>0</v>
      </c>
      <c r="O2191" s="27">
        <v>0</v>
      </c>
      <c r="P2191" s="27">
        <v>0</v>
      </c>
      <c r="Q2191" s="27">
        <v>0</v>
      </c>
      <c r="R2191" s="27">
        <v>0</v>
      </c>
      <c r="S2191" s="80">
        <v>0</v>
      </c>
      <c r="T2191" s="80">
        <v>0</v>
      </c>
      <c r="U2191" s="80">
        <v>0</v>
      </c>
      <c r="V2191" s="80">
        <v>0</v>
      </c>
      <c r="W2191" s="80">
        <v>0</v>
      </c>
      <c r="X2191" s="80">
        <v>0</v>
      </c>
      <c r="Y2191" s="80">
        <v>0</v>
      </c>
      <c r="Z2191" s="80">
        <v>0</v>
      </c>
      <c r="AA2191" s="80">
        <v>0</v>
      </c>
      <c r="AB2191" s="80">
        <v>0</v>
      </c>
      <c r="AC2191" s="80"/>
      <c r="AD2191" s="80">
        <v>0</v>
      </c>
      <c r="AE2191" s="80">
        <v>0</v>
      </c>
      <c r="AF2191" s="80">
        <v>0</v>
      </c>
      <c r="AG2191" s="80"/>
      <c r="AH2191" s="80">
        <v>0</v>
      </c>
      <c r="AI2191" s="80">
        <v>0</v>
      </c>
      <c r="AJ2191" s="80">
        <v>0</v>
      </c>
      <c r="AK2191" s="80">
        <v>0</v>
      </c>
      <c r="AL2191" s="80">
        <v>0</v>
      </c>
      <c r="AM2191" s="80">
        <v>0</v>
      </c>
      <c r="AN2191" s="41" t="s">
        <v>5558</v>
      </c>
      <c r="AO2191" s="41"/>
      <c r="AP2191" s="40" t="str" cm="1">
        <f t="array" ref="AP2191">IFERROR(_xlfn.IFS(
AR2191="MPR ISSUE","PDH",
AR2191="BSS Hardware Issue","BSS",
AR2191="Sites strategiques, MLL, Pylone, etc.","ENVTECH",
AR2191="AKTIVCO DEFAUT GE &amp; POWER Cabinet","AKTIVCO",
AR2191="AKTIVCO Coupure ENEO &amp; Baisse de tension","AKTIVCO GRID ONLY",
AR2191="Coupure ENEO &amp; Baisse de tension","IHS GRID ONLY",
AR2191="Defaut GE &amp; POWER Cabinet","IHS",
AR2191="Sharing","Partners",
AR2191="Sites strategiques &amp; DataCenter","SST &amp; DC",
AR2191="Exclu","Exclu",
AR2191="SAT","SAT",
AR2191="SPARE-ISSUE","SPARE-ISSUE",
AR2191="Fiber CAmtel","TRANS_FO_CAMTEL",
AR2191="Fiber AOF","Fiber AOF",
AR2191="Projet OCM (HUAWEI)","TRAVAUX-HUAWEI",
AR2191="Projet OCM (NOKIA)","TRAVAUX-NOKIA",
AR2191="ACCESS-ISSUE","ACCESS-ISSUE",
AR2191="Projet OCM (ZTE, NOKIA, autres projets)","TRAVAUX OCM",
AR2191="No root CAuse","No root cause",
AR2191="ODU HS","PDH",
AR2191="IP &amp; VLAN","PDH",
AR2191="Warehouse HUAWEI","SPARE-ISSUE",
AR2191="SPARE-HS","SPARE-ISSUE",
AR2191="Power Telco","BSS",AR2191="no impacts","no impacts"
),"")</f>
        <v>No root cause</v>
      </c>
      <c r="AQ2191" s="40" t="str" cm="1">
        <f t="array" ref="AQ2191">IFERROR(_xlfn.IFS(
AR2191="MPR ISSUE","TX ISSUE",
AR2191="BSS Hardware Issue","RAN ISSUE",
AR2191="Sites strategiques, MLL, Pylone, etc.","ENVTECH",
AR2191="AKTIVCO DEFAUT GE &amp; POWER Cabinet","POWER ISSUE",
AR2191="AKTIVCO Coupure ENEO &amp; Baisse de tension","POWER ISSUE",
AR2191="Coupure ENEO &amp; Baisse de tension","POWER ISSUE",
AR2191="Defaut GE &amp; POWER Cabinet","POWER ISSUE",
AR2191="Sharing","POWER ISSUE",
AR2191="Sites strategiques &amp; DataCenter","POWER ISSUE",
AR2191="Exclu","Exclu",
AR2191="SAT","TX ISSUE",
AR2191="SPARE-ISSUE","SPARE-ISSUE",
AR2191="Fiber CAmtel","TX ISSUE",
AR2191="Fiber AOF","TX ISSUE",
AR2191="Projet OCM (HUAWEI)","TRAVAUX-HUAWEI",
AR2191="Projet OCM (NOKIA)","TRAVAUX -NOKIA",
AR2191="ACCESS-ISSUE","ACCESS-ISSUE",
AR2191="Projet OCM (ZTE, NOKIA, autres projets)","TRAVAUX OCM",
AR2191="No root CAuse","No root cause",
AR2191="ODU HS","TX ISSUE",
AR2191="IP &amp; VLAN","TX ISSUE",
AR2191="Warehouse HUAWEI","SPARE-ISSUE",
AR2191="SPARE-HS","SPARE-ISSUE",
AR2191="Power Telco","RAN ISSUE",AR2191="no impacts","no impacts"
),"")</f>
        <v>No root cause</v>
      </c>
      <c r="AR2191" s="59" t="s">
        <v>5343</v>
      </c>
      <c r="AS2191" s="40" t="str" cm="1">
        <f t="array" ref="AS2191">IFERROR(_xlfn.IFS(
AR2191="MPR ISSUE","ACTIVE",
AR2191="BSS Hardware Issue","ACTIVE",
AR2191="Sites strategiques, MLL, Pylone, etc.","PASSIVE",
AR2191="AKTIVCO DEFAUT GE &amp; POWER Cabinet","PASSIVE",
AR2191="AKTIVCO Coupure ENEO &amp; Baisse de tension","PASSIVE",
AR2191="Coupure ENEO &amp; Baisse de tension","PASSIVE",
AR2191="Defaut GE &amp; POWER Cabinet","PASSIVE",
AR2191="Sharing","PASSIVE",
AR2191="Sites strategiques &amp; DataCenter","PASSIVE",
AR2191="Exclu","Exclu",
AR2191="SAT","ACTIVE",
AR2191="SPARE-ISSUE","SPARE-ISSUE",
AR2191="Fiber CAmtel","ACTIVE",
AR2191="Fiber AOF","ACTIVE",
AR2191="Projet OCM (HUAWEI)","PLANNED WORKS",
AR2191="Projet OCM (NOKIA)","PLANNED WORKS",
AR2191="ACCESS-ISSUE","ACCESS-ISSUE",
AR2191="Projet OCM (ZTE, NOKIA, autres projets)","PLANNED WORKS",
AR2191="No root CAuse","No root cause",
AR2191="ODU HS","ACTIVE",
AR2191="IP &amp; VLAN","ACTIVE",
AR2191="Warehouse HUAWEI","SPARE-ISSUE",
AR2191="SPARE-HS","SPARE-ISSUE",
AR2191="Power Telco","ACTIVE", AR2191="no impacts","no impacts"
),"")</f>
        <v>No root cause</v>
      </c>
      <c r="AT2191" s="99" t="s">
        <v>5661</v>
      </c>
      <c r="AU2191" s="99" t="s">
        <v>3656</v>
      </c>
      <c r="AW2191" s="17"/>
      <c r="AX2191" s="17" t="s">
        <v>5536</v>
      </c>
      <c r="AY2191" s="17"/>
      <c r="AZ2191" s="17" t="s">
        <v>5536</v>
      </c>
      <c r="BA2191" s="7"/>
      <c r="BC2191" s="18"/>
      <c r="BD2191" s="18"/>
      <c r="BE2191" s="18"/>
      <c r="BF2191" s="18"/>
      <c r="BG2191" s="18"/>
      <c r="BH2191" s="18"/>
      <c r="BI2191" s="18"/>
      <c r="BJ2191" s="18"/>
      <c r="BK2191" s="18"/>
      <c r="BM2191" s="18"/>
      <c r="BN2191" s="18"/>
      <c r="BO2191" s="18"/>
      <c r="BP2191" s="9" t="s">
        <v>5661</v>
      </c>
      <c r="BQ2191" s="14"/>
      <c r="BR2191" s="102" t="s">
        <v>5536</v>
      </c>
      <c r="BS2191" s="14"/>
      <c r="BT2191" s="14"/>
      <c r="BU2191" s="9"/>
      <c r="BV2191" s="9"/>
      <c r="BW2191" s="9"/>
    </row>
    <row r="2192" spans="1:75" x14ac:dyDescent="0.35">
      <c r="A2192" s="1" t="s">
        <v>3657</v>
      </c>
      <c r="B2192" s="8" t="s">
        <v>3658</v>
      </c>
      <c r="C2192" s="3" t="s">
        <v>37</v>
      </c>
      <c r="D2192" s="1" t="s">
        <v>11</v>
      </c>
      <c r="E2192" s="1" t="s">
        <v>12</v>
      </c>
      <c r="F2192" s="3" t="s">
        <v>37</v>
      </c>
      <c r="G2192" s="1" t="s">
        <v>3657</v>
      </c>
      <c r="H2192" s="30" t="s">
        <v>5587</v>
      </c>
      <c r="I2192" s="27">
        <v>0</v>
      </c>
      <c r="J2192" s="27">
        <v>0</v>
      </c>
      <c r="K2192" s="27">
        <v>0</v>
      </c>
      <c r="L2192" s="27">
        <v>0</v>
      </c>
      <c r="M2192" s="27">
        <v>0</v>
      </c>
      <c r="N2192" s="27">
        <v>0</v>
      </c>
      <c r="O2192" s="27">
        <v>0</v>
      </c>
      <c r="P2192" s="27">
        <v>0</v>
      </c>
      <c r="Q2192" s="27">
        <v>0</v>
      </c>
      <c r="R2192" s="27">
        <v>0</v>
      </c>
      <c r="S2192" s="80">
        <v>0</v>
      </c>
      <c r="T2192" s="80">
        <v>0</v>
      </c>
      <c r="U2192" s="80">
        <v>0</v>
      </c>
      <c r="V2192" s="80">
        <v>0</v>
      </c>
      <c r="W2192" s="80">
        <v>0</v>
      </c>
      <c r="X2192" s="80">
        <v>0</v>
      </c>
      <c r="Y2192" s="80">
        <v>0</v>
      </c>
      <c r="Z2192" s="80">
        <v>0</v>
      </c>
      <c r="AA2192" s="80">
        <v>0</v>
      </c>
      <c r="AB2192" s="80">
        <v>0</v>
      </c>
      <c r="AC2192" s="80"/>
      <c r="AD2192" s="80">
        <v>0</v>
      </c>
      <c r="AE2192" s="80">
        <v>0</v>
      </c>
      <c r="AF2192" s="80">
        <v>0</v>
      </c>
      <c r="AG2192" s="80"/>
      <c r="AH2192" s="80">
        <v>0</v>
      </c>
      <c r="AI2192" s="80">
        <v>0</v>
      </c>
      <c r="AJ2192" s="80">
        <v>0</v>
      </c>
      <c r="AK2192" s="80">
        <v>0</v>
      </c>
      <c r="AL2192" s="80">
        <v>0</v>
      </c>
      <c r="AM2192" s="80">
        <v>0</v>
      </c>
      <c r="AN2192" s="41" t="s">
        <v>5558</v>
      </c>
      <c r="AO2192" s="41"/>
      <c r="AP2192" s="40" t="str" cm="1">
        <f t="array" ref="AP2192">IFERROR(_xlfn.IFS(
AR2192="MPR ISSUE","PDH",
AR2192="BSS Hardware Issue","BSS",
AR2192="Sites strategiques, MLL, Pylone, etc.","ENVTECH",
AR2192="AKTIVCO DEFAUT GE &amp; POWER Cabinet","AKTIVCO",
AR2192="AKTIVCO Coupure ENEO &amp; Baisse de tension","AKTIVCO GRID ONLY",
AR2192="Coupure ENEO &amp; Baisse de tension","IHS GRID ONLY",
AR2192="Defaut GE &amp; POWER Cabinet","IHS",
AR2192="Sharing","Partners",
AR2192="Sites strategiques &amp; DataCenter","SST &amp; DC",
AR2192="Exclu","Exclu",
AR2192="SAT","SAT",
AR2192="SPARE-ISSUE","SPARE-ISSUE",
AR2192="Fiber CAmtel","TRANS_FO_CAMTEL",
AR2192="Fiber AOF","Fiber AOF",
AR2192="Projet OCM (HUAWEI)","TRAVAUX-HUAWEI",
AR2192="Projet OCM (NOKIA)","TRAVAUX-NOKIA",
AR2192="ACCESS-ISSUE","ACCESS-ISSUE",
AR2192="Projet OCM (ZTE, NOKIA, autres projets)","TRAVAUX OCM",
AR2192="No root CAuse","No root cause",
AR2192="ODU HS","PDH",
AR2192="IP &amp; VLAN","PDH",
AR2192="Warehouse HUAWEI","SPARE-ISSUE",
AR2192="SPARE-HS","SPARE-ISSUE",
AR2192="Power Telco","BSS",AR2192="no impacts","no impacts"
),"")</f>
        <v>No root cause</v>
      </c>
      <c r="AQ2192" s="40" t="str" cm="1">
        <f t="array" ref="AQ2192">IFERROR(_xlfn.IFS(
AR2192="MPR ISSUE","TX ISSUE",
AR2192="BSS Hardware Issue","RAN ISSUE",
AR2192="Sites strategiques, MLL, Pylone, etc.","ENVTECH",
AR2192="AKTIVCO DEFAUT GE &amp; POWER Cabinet","POWER ISSUE",
AR2192="AKTIVCO Coupure ENEO &amp; Baisse de tension","POWER ISSUE",
AR2192="Coupure ENEO &amp; Baisse de tension","POWER ISSUE",
AR2192="Defaut GE &amp; POWER Cabinet","POWER ISSUE",
AR2192="Sharing","POWER ISSUE",
AR2192="Sites strategiques &amp; DataCenter","POWER ISSUE",
AR2192="Exclu","Exclu",
AR2192="SAT","TX ISSUE",
AR2192="SPARE-ISSUE","SPARE-ISSUE",
AR2192="Fiber CAmtel","TX ISSUE",
AR2192="Fiber AOF","TX ISSUE",
AR2192="Projet OCM (HUAWEI)","TRAVAUX-HUAWEI",
AR2192="Projet OCM (NOKIA)","TRAVAUX -NOKIA",
AR2192="ACCESS-ISSUE","ACCESS-ISSUE",
AR2192="Projet OCM (ZTE, NOKIA, autres projets)","TRAVAUX OCM",
AR2192="No root CAuse","No root cause",
AR2192="ODU HS","TX ISSUE",
AR2192="IP &amp; VLAN","TX ISSUE",
AR2192="Warehouse HUAWEI","SPARE-ISSUE",
AR2192="SPARE-HS","SPARE-ISSUE",
AR2192="Power Telco","RAN ISSUE",AR2192="no impacts","no impacts"
),"")</f>
        <v>No root cause</v>
      </c>
      <c r="AR2192" s="59" t="s">
        <v>5343</v>
      </c>
      <c r="AS2192" s="40" t="str" cm="1">
        <f t="array" ref="AS2192">IFERROR(_xlfn.IFS(
AR2192="MPR ISSUE","ACTIVE",
AR2192="BSS Hardware Issue","ACTIVE",
AR2192="Sites strategiques, MLL, Pylone, etc.","PASSIVE",
AR2192="AKTIVCO DEFAUT GE &amp; POWER Cabinet","PASSIVE",
AR2192="AKTIVCO Coupure ENEO &amp; Baisse de tension","PASSIVE",
AR2192="Coupure ENEO &amp; Baisse de tension","PASSIVE",
AR2192="Defaut GE &amp; POWER Cabinet","PASSIVE",
AR2192="Sharing","PASSIVE",
AR2192="Sites strategiques &amp; DataCenter","PASSIVE",
AR2192="Exclu","Exclu",
AR2192="SAT","ACTIVE",
AR2192="SPARE-ISSUE","SPARE-ISSUE",
AR2192="Fiber CAmtel","ACTIVE",
AR2192="Fiber AOF","ACTIVE",
AR2192="Projet OCM (HUAWEI)","PLANNED WORKS",
AR2192="Projet OCM (NOKIA)","PLANNED WORKS",
AR2192="ACCESS-ISSUE","ACCESS-ISSUE",
AR2192="Projet OCM (ZTE, NOKIA, autres projets)","PLANNED WORKS",
AR2192="No root CAuse","No root cause",
AR2192="ODU HS","ACTIVE",
AR2192="IP &amp; VLAN","ACTIVE",
AR2192="Warehouse HUAWEI","SPARE-ISSUE",
AR2192="SPARE-HS","SPARE-ISSUE",
AR2192="Power Telco","ACTIVE", AR2192="no impacts","no impacts"
),"")</f>
        <v>No root cause</v>
      </c>
      <c r="AT2192" s="99" t="s">
        <v>5661</v>
      </c>
      <c r="AU2192" s="99" t="s">
        <v>3658</v>
      </c>
      <c r="AW2192" s="17"/>
      <c r="AX2192" s="17" t="s">
        <v>5536</v>
      </c>
      <c r="AY2192" s="17"/>
      <c r="AZ2192" s="17" t="s">
        <v>5536</v>
      </c>
      <c r="BA2192" s="7"/>
      <c r="BC2192" s="18"/>
      <c r="BD2192" s="18"/>
      <c r="BE2192" s="18"/>
      <c r="BF2192" s="18"/>
      <c r="BG2192" s="18"/>
      <c r="BH2192" s="18"/>
      <c r="BI2192" s="18"/>
      <c r="BJ2192" s="18"/>
      <c r="BK2192" s="18"/>
      <c r="BM2192" s="18"/>
      <c r="BN2192" s="18"/>
      <c r="BO2192" s="18"/>
      <c r="BP2192" s="9" t="s">
        <v>5661</v>
      </c>
      <c r="BQ2192" s="14"/>
      <c r="BR2192" s="102" t="s">
        <v>5536</v>
      </c>
      <c r="BS2192" s="14"/>
      <c r="BT2192" s="14"/>
      <c r="BU2192" s="9"/>
      <c r="BV2192" s="9"/>
      <c r="BW2192" s="9"/>
    </row>
    <row r="2193" spans="1:75" x14ac:dyDescent="0.35">
      <c r="A2193" s="1" t="s">
        <v>3659</v>
      </c>
      <c r="B2193" s="8" t="s">
        <v>3660</v>
      </c>
      <c r="C2193" s="3" t="s">
        <v>102</v>
      </c>
      <c r="D2193" s="1" t="s">
        <v>11</v>
      </c>
      <c r="E2193" s="1" t="s">
        <v>12</v>
      </c>
      <c r="F2193" s="3" t="s">
        <v>102</v>
      </c>
      <c r="G2193" s="1" t="s">
        <v>3661</v>
      </c>
      <c r="H2193" s="28" t="s">
        <v>5601</v>
      </c>
      <c r="I2193" s="27">
        <v>0</v>
      </c>
      <c r="J2193" s="27">
        <v>0</v>
      </c>
      <c r="K2193" s="27">
        <v>0</v>
      </c>
      <c r="L2193" s="27">
        <v>0</v>
      </c>
      <c r="M2193" s="27">
        <v>0</v>
      </c>
      <c r="N2193" s="27">
        <v>0</v>
      </c>
      <c r="O2193" s="27">
        <v>0</v>
      </c>
      <c r="P2193" s="27">
        <v>0</v>
      </c>
      <c r="Q2193" s="27">
        <v>0</v>
      </c>
      <c r="R2193" s="27">
        <v>0</v>
      </c>
      <c r="S2193" s="80">
        <v>0</v>
      </c>
      <c r="T2193" s="80">
        <v>0</v>
      </c>
      <c r="U2193" s="80">
        <v>0</v>
      </c>
      <c r="V2193" s="80">
        <v>0</v>
      </c>
      <c r="W2193" s="80">
        <v>0</v>
      </c>
      <c r="X2193" s="80">
        <v>0</v>
      </c>
      <c r="Y2193" s="80">
        <v>0</v>
      </c>
      <c r="Z2193" s="80">
        <v>0</v>
      </c>
      <c r="AA2193" s="80">
        <v>0</v>
      </c>
      <c r="AB2193" s="80">
        <v>0</v>
      </c>
      <c r="AC2193" s="80"/>
      <c r="AD2193" s="80">
        <v>0</v>
      </c>
      <c r="AE2193" s="80">
        <v>0</v>
      </c>
      <c r="AF2193" s="80">
        <v>0</v>
      </c>
      <c r="AG2193" s="80"/>
      <c r="AH2193" s="80">
        <v>0</v>
      </c>
      <c r="AI2193" s="80">
        <v>0</v>
      </c>
      <c r="AJ2193" s="80">
        <v>0</v>
      </c>
      <c r="AK2193" s="80">
        <v>0</v>
      </c>
      <c r="AL2193" s="80">
        <v>0</v>
      </c>
      <c r="AM2193" s="80">
        <v>0</v>
      </c>
      <c r="AN2193" s="41" t="s">
        <v>5558</v>
      </c>
      <c r="AO2193" s="41"/>
      <c r="AP2193" s="40" t="str" cm="1">
        <f t="array" ref="AP2193">IFERROR(_xlfn.IFS(
AR2193="MPR ISSUE","PDH",
AR2193="BSS Hardware Issue","BSS",
AR2193="Sites strategiques, MLL, Pylone, etc.","ENVTECH",
AR2193="AKTIVCO DEFAUT GE &amp; POWER Cabinet","AKTIVCO",
AR2193="AKTIVCO Coupure ENEO &amp; Baisse de tension","AKTIVCO GRID ONLY",
AR2193="Coupure ENEO &amp; Baisse de tension","IHS GRID ONLY",
AR2193="Defaut GE &amp; POWER Cabinet","IHS",
AR2193="Sharing","Partners",
AR2193="Sites strategiques &amp; DataCenter","SST &amp; DC",
AR2193="Exclu","Exclu",
AR2193="SAT","SAT",
AR2193="SPARE-ISSUE","SPARE-ISSUE",
AR2193="Fiber CAmtel","TRANS_FO_CAMTEL",
AR2193="Fiber AOF","Fiber AOF",
AR2193="Projet OCM (HUAWEI)","TRAVAUX-HUAWEI",
AR2193="Projet OCM (NOKIA)","TRAVAUX-NOKIA",
AR2193="ACCESS-ISSUE","ACCESS-ISSUE",
AR2193="Projet OCM (ZTE, NOKIA, autres projets)","TRAVAUX OCM",
AR2193="No root CAuse","No root cause",
AR2193="ODU HS","PDH",
AR2193="IP &amp; VLAN","PDH",
AR2193="Warehouse HUAWEI","SPARE-ISSUE",
AR2193="SPARE-HS","SPARE-ISSUE",
AR2193="Power Telco","BSS",AR2193="no impacts","no impacts"
),"")</f>
        <v>No root cause</v>
      </c>
      <c r="AQ2193" s="40" t="str" cm="1">
        <f t="array" ref="AQ2193">IFERROR(_xlfn.IFS(
AR2193="MPR ISSUE","TX ISSUE",
AR2193="BSS Hardware Issue","RAN ISSUE",
AR2193="Sites strategiques, MLL, Pylone, etc.","ENVTECH",
AR2193="AKTIVCO DEFAUT GE &amp; POWER Cabinet","POWER ISSUE",
AR2193="AKTIVCO Coupure ENEO &amp; Baisse de tension","POWER ISSUE",
AR2193="Coupure ENEO &amp; Baisse de tension","POWER ISSUE",
AR2193="Defaut GE &amp; POWER Cabinet","POWER ISSUE",
AR2193="Sharing","POWER ISSUE",
AR2193="Sites strategiques &amp; DataCenter","POWER ISSUE",
AR2193="Exclu","Exclu",
AR2193="SAT","TX ISSUE",
AR2193="SPARE-ISSUE","SPARE-ISSUE",
AR2193="Fiber CAmtel","TX ISSUE",
AR2193="Fiber AOF","TX ISSUE",
AR2193="Projet OCM (HUAWEI)","TRAVAUX-HUAWEI",
AR2193="Projet OCM (NOKIA)","TRAVAUX -NOKIA",
AR2193="ACCESS-ISSUE","ACCESS-ISSUE",
AR2193="Projet OCM (ZTE, NOKIA, autres projets)","TRAVAUX OCM",
AR2193="No root CAuse","No root cause",
AR2193="ODU HS","TX ISSUE",
AR2193="IP &amp; VLAN","TX ISSUE",
AR2193="Warehouse HUAWEI","SPARE-ISSUE",
AR2193="SPARE-HS","SPARE-ISSUE",
AR2193="Power Telco","RAN ISSUE",AR2193="no impacts","no impacts"
),"")</f>
        <v>No root cause</v>
      </c>
      <c r="AR2193" s="59" t="s">
        <v>5343</v>
      </c>
      <c r="AS2193" s="40" t="str" cm="1">
        <f t="array" ref="AS2193">IFERROR(_xlfn.IFS(
AR2193="MPR ISSUE","ACTIVE",
AR2193="BSS Hardware Issue","ACTIVE",
AR2193="Sites strategiques, MLL, Pylone, etc.","PASSIVE",
AR2193="AKTIVCO DEFAUT GE &amp; POWER Cabinet","PASSIVE",
AR2193="AKTIVCO Coupure ENEO &amp; Baisse de tension","PASSIVE",
AR2193="Coupure ENEO &amp; Baisse de tension","PASSIVE",
AR2193="Defaut GE &amp; POWER Cabinet","PASSIVE",
AR2193="Sharing","PASSIVE",
AR2193="Sites strategiques &amp; DataCenter","PASSIVE",
AR2193="Exclu","Exclu",
AR2193="SAT","ACTIVE",
AR2193="SPARE-ISSUE","SPARE-ISSUE",
AR2193="Fiber CAmtel","ACTIVE",
AR2193="Fiber AOF","ACTIVE",
AR2193="Projet OCM (HUAWEI)","PLANNED WORKS",
AR2193="Projet OCM (NOKIA)","PLANNED WORKS",
AR2193="ACCESS-ISSUE","ACCESS-ISSUE",
AR2193="Projet OCM (ZTE, NOKIA, autres projets)","PLANNED WORKS",
AR2193="No root CAuse","No root cause",
AR2193="ODU HS","ACTIVE",
AR2193="IP &amp; VLAN","ACTIVE",
AR2193="Warehouse HUAWEI","SPARE-ISSUE",
AR2193="SPARE-HS","SPARE-ISSUE",
AR2193="Power Telco","ACTIVE", AR2193="no impacts","no impacts"
),"")</f>
        <v>No root cause</v>
      </c>
      <c r="AT2193" s="99" t="s">
        <v>5661</v>
      </c>
      <c r="AU2193" s="99" t="s">
        <v>3660</v>
      </c>
      <c r="AW2193" s="17"/>
      <c r="AX2193" s="17" t="s">
        <v>5536</v>
      </c>
      <c r="AY2193" s="17"/>
      <c r="AZ2193" s="17" t="s">
        <v>5536</v>
      </c>
      <c r="BA2193" s="7"/>
      <c r="BC2193" s="18"/>
      <c r="BD2193" s="18"/>
      <c r="BE2193" s="18"/>
      <c r="BF2193" s="18"/>
      <c r="BG2193" s="18"/>
      <c r="BH2193" s="18"/>
      <c r="BI2193" s="18"/>
      <c r="BJ2193" s="18"/>
      <c r="BK2193" s="18"/>
      <c r="BM2193" s="18"/>
      <c r="BN2193" s="18"/>
      <c r="BO2193" s="18"/>
      <c r="BP2193" s="9" t="s">
        <v>5661</v>
      </c>
      <c r="BQ2193" s="14"/>
      <c r="BR2193" s="102" t="s">
        <v>5536</v>
      </c>
      <c r="BS2193" s="14"/>
      <c r="BT2193" s="14"/>
      <c r="BU2193" s="9"/>
      <c r="BV2193" s="9"/>
      <c r="BW2193" s="9"/>
    </row>
    <row r="2194" spans="1:75" x14ac:dyDescent="0.35">
      <c r="A2194" s="1" t="s">
        <v>3667</v>
      </c>
      <c r="B2194" s="8" t="s">
        <v>3668</v>
      </c>
      <c r="C2194" s="3" t="s">
        <v>31</v>
      </c>
      <c r="D2194" s="1" t="s">
        <v>21</v>
      </c>
      <c r="E2194" s="1" t="s">
        <v>122</v>
      </c>
      <c r="F2194" s="3" t="s">
        <v>31</v>
      </c>
      <c r="G2194" s="1" t="s">
        <v>3667</v>
      </c>
      <c r="H2194" s="30" t="s">
        <v>5587</v>
      </c>
      <c r="I2194" s="27">
        <v>0</v>
      </c>
      <c r="J2194" s="27">
        <v>0</v>
      </c>
      <c r="K2194" s="27">
        <v>0</v>
      </c>
      <c r="L2194" s="27">
        <v>0</v>
      </c>
      <c r="M2194" s="27">
        <v>0</v>
      </c>
      <c r="N2194" s="27">
        <v>0</v>
      </c>
      <c r="O2194" s="27">
        <v>0</v>
      </c>
      <c r="P2194" s="27">
        <v>0</v>
      </c>
      <c r="Q2194" s="27">
        <v>0</v>
      </c>
      <c r="R2194" s="27">
        <v>0</v>
      </c>
      <c r="S2194" s="80">
        <v>0</v>
      </c>
      <c r="T2194" s="80">
        <v>0</v>
      </c>
      <c r="U2194" s="80">
        <v>0</v>
      </c>
      <c r="V2194" s="80">
        <v>0</v>
      </c>
      <c r="W2194" s="80">
        <v>0</v>
      </c>
      <c r="X2194" s="80">
        <v>0</v>
      </c>
      <c r="Y2194" s="80">
        <v>0</v>
      </c>
      <c r="Z2194" s="80">
        <v>0</v>
      </c>
      <c r="AA2194" s="80">
        <v>0</v>
      </c>
      <c r="AB2194" s="80">
        <v>0</v>
      </c>
      <c r="AC2194" s="80"/>
      <c r="AD2194" s="80">
        <v>0</v>
      </c>
      <c r="AE2194" s="80">
        <v>0</v>
      </c>
      <c r="AF2194" s="80">
        <v>0</v>
      </c>
      <c r="AG2194" s="80"/>
      <c r="AH2194" s="80">
        <v>0</v>
      </c>
      <c r="AI2194" s="80">
        <v>0</v>
      </c>
      <c r="AJ2194" s="80">
        <v>0</v>
      </c>
      <c r="AK2194" s="80">
        <v>0</v>
      </c>
      <c r="AL2194" s="80">
        <v>0</v>
      </c>
      <c r="AM2194" s="80">
        <v>0</v>
      </c>
      <c r="AN2194" s="41" t="s">
        <v>5558</v>
      </c>
      <c r="AO2194" s="41"/>
      <c r="AP2194" s="40" t="str" cm="1">
        <f t="array" ref="AP2194">IFERROR(_xlfn.IFS(
AR2194="MPR ISSUE","PDH",
AR2194="BSS Hardware Issue","BSS",
AR2194="Sites strategiques, MLL, Pylone, etc.","ENVTECH",
AR2194="AKTIVCO DEFAUT GE &amp; POWER Cabinet","AKTIVCO",
AR2194="AKTIVCO Coupure ENEO &amp; Baisse de tension","AKTIVCO GRID ONLY",
AR2194="Coupure ENEO &amp; Baisse de tension","IHS GRID ONLY",
AR2194="Defaut GE &amp; POWER Cabinet","IHS",
AR2194="Sharing","Partners",
AR2194="Sites strategiques &amp; DataCenter","SST &amp; DC",
AR2194="Exclu","Exclu",
AR2194="SAT","SAT",
AR2194="SPARE-ISSUE","SPARE-ISSUE",
AR2194="Fiber CAmtel","TRANS_FO_CAMTEL",
AR2194="Fiber AOF","Fiber AOF",
AR2194="Projet OCM (HUAWEI)","TRAVAUX-HUAWEI",
AR2194="Projet OCM (NOKIA)","TRAVAUX-NOKIA",
AR2194="ACCESS-ISSUE","ACCESS-ISSUE",
AR2194="Projet OCM (ZTE, NOKIA, autres projets)","TRAVAUX OCM",
AR2194="No root CAuse","No root cause",
AR2194="ODU HS","PDH",
AR2194="IP &amp; VLAN","PDH",
AR2194="Warehouse HUAWEI","SPARE-ISSUE",
AR2194="SPARE-HS","SPARE-ISSUE",
AR2194="Power Telco","BSS",AR2194="no impacts","no impacts"
),"")</f>
        <v>No root cause</v>
      </c>
      <c r="AQ2194" s="40" t="str" cm="1">
        <f t="array" ref="AQ2194">IFERROR(_xlfn.IFS(
AR2194="MPR ISSUE","TX ISSUE",
AR2194="BSS Hardware Issue","RAN ISSUE",
AR2194="Sites strategiques, MLL, Pylone, etc.","ENVTECH",
AR2194="AKTIVCO DEFAUT GE &amp; POWER Cabinet","POWER ISSUE",
AR2194="AKTIVCO Coupure ENEO &amp; Baisse de tension","POWER ISSUE",
AR2194="Coupure ENEO &amp; Baisse de tension","POWER ISSUE",
AR2194="Defaut GE &amp; POWER Cabinet","POWER ISSUE",
AR2194="Sharing","POWER ISSUE",
AR2194="Sites strategiques &amp; DataCenter","POWER ISSUE",
AR2194="Exclu","Exclu",
AR2194="SAT","TX ISSUE",
AR2194="SPARE-ISSUE","SPARE-ISSUE",
AR2194="Fiber CAmtel","TX ISSUE",
AR2194="Fiber AOF","TX ISSUE",
AR2194="Projet OCM (HUAWEI)","TRAVAUX-HUAWEI",
AR2194="Projet OCM (NOKIA)","TRAVAUX -NOKIA",
AR2194="ACCESS-ISSUE","ACCESS-ISSUE",
AR2194="Projet OCM (ZTE, NOKIA, autres projets)","TRAVAUX OCM",
AR2194="No root CAuse","No root cause",
AR2194="ODU HS","TX ISSUE",
AR2194="IP &amp; VLAN","TX ISSUE",
AR2194="Warehouse HUAWEI","SPARE-ISSUE",
AR2194="SPARE-HS","SPARE-ISSUE",
AR2194="Power Telco","RAN ISSUE",AR2194="no impacts","no impacts"
),"")</f>
        <v>No root cause</v>
      </c>
      <c r="AR2194" s="59" t="s">
        <v>5343</v>
      </c>
      <c r="AS2194" s="40" t="str" cm="1">
        <f t="array" ref="AS2194">IFERROR(_xlfn.IFS(
AR2194="MPR ISSUE","ACTIVE",
AR2194="BSS Hardware Issue","ACTIVE",
AR2194="Sites strategiques, MLL, Pylone, etc.","PASSIVE",
AR2194="AKTIVCO DEFAUT GE &amp; POWER Cabinet","PASSIVE",
AR2194="AKTIVCO Coupure ENEO &amp; Baisse de tension","PASSIVE",
AR2194="Coupure ENEO &amp; Baisse de tension","PASSIVE",
AR2194="Defaut GE &amp; POWER Cabinet","PASSIVE",
AR2194="Sharing","PASSIVE",
AR2194="Sites strategiques &amp; DataCenter","PASSIVE",
AR2194="Exclu","Exclu",
AR2194="SAT","ACTIVE",
AR2194="SPARE-ISSUE","SPARE-ISSUE",
AR2194="Fiber CAmtel","ACTIVE",
AR2194="Fiber AOF","ACTIVE",
AR2194="Projet OCM (HUAWEI)","PLANNED WORKS",
AR2194="Projet OCM (NOKIA)","PLANNED WORKS",
AR2194="ACCESS-ISSUE","ACCESS-ISSUE",
AR2194="Projet OCM (ZTE, NOKIA, autres projets)","PLANNED WORKS",
AR2194="No root CAuse","No root cause",
AR2194="ODU HS","ACTIVE",
AR2194="IP &amp; VLAN","ACTIVE",
AR2194="Warehouse HUAWEI","SPARE-ISSUE",
AR2194="SPARE-HS","SPARE-ISSUE",
AR2194="Power Telco","ACTIVE", AR2194="no impacts","no impacts"
),"")</f>
        <v>No root cause</v>
      </c>
      <c r="AT2194" s="99" t="s">
        <v>5661</v>
      </c>
      <c r="AU2194" s="99" t="s">
        <v>3668</v>
      </c>
      <c r="AW2194" s="17"/>
      <c r="AX2194" s="17" t="s">
        <v>5536</v>
      </c>
      <c r="AY2194" s="17"/>
      <c r="AZ2194" s="17" t="s">
        <v>5536</v>
      </c>
      <c r="BA2194" s="7"/>
      <c r="BC2194" s="18"/>
      <c r="BD2194" s="18"/>
      <c r="BE2194" s="18"/>
      <c r="BF2194" s="18"/>
      <c r="BG2194" s="18"/>
      <c r="BH2194" s="18"/>
      <c r="BI2194" s="18"/>
      <c r="BJ2194" s="18"/>
      <c r="BK2194" s="18"/>
      <c r="BM2194" s="18"/>
      <c r="BN2194" s="18"/>
      <c r="BO2194" s="18"/>
      <c r="BP2194" s="9" t="s">
        <v>5661</v>
      </c>
      <c r="BQ2194" s="14"/>
      <c r="BR2194" s="102" t="s">
        <v>5536</v>
      </c>
      <c r="BS2194" s="14"/>
      <c r="BT2194" s="14"/>
      <c r="BU2194" s="9"/>
      <c r="BV2194" s="9"/>
      <c r="BW2194" s="9"/>
    </row>
    <row r="2195" spans="1:75" x14ac:dyDescent="0.35">
      <c r="A2195" s="1" t="s">
        <v>3669</v>
      </c>
      <c r="B2195" s="8" t="s">
        <v>3670</v>
      </c>
      <c r="C2195" s="3" t="s">
        <v>37</v>
      </c>
      <c r="D2195" s="1" t="s">
        <v>11</v>
      </c>
      <c r="E2195" s="1" t="s">
        <v>318</v>
      </c>
      <c r="F2195" s="3" t="s">
        <v>69</v>
      </c>
      <c r="G2195" s="1" t="s">
        <v>1210</v>
      </c>
      <c r="H2195" s="30" t="s">
        <v>5587</v>
      </c>
      <c r="I2195" s="27">
        <v>0</v>
      </c>
      <c r="J2195" s="27">
        <v>0</v>
      </c>
      <c r="K2195" s="27">
        <v>0</v>
      </c>
      <c r="L2195" s="27">
        <v>0</v>
      </c>
      <c r="M2195" s="27">
        <v>0</v>
      </c>
      <c r="N2195" s="27">
        <v>0</v>
      </c>
      <c r="O2195" s="27">
        <v>0</v>
      </c>
      <c r="P2195" s="27">
        <v>0</v>
      </c>
      <c r="Q2195" s="27">
        <v>0</v>
      </c>
      <c r="R2195" s="27">
        <v>0</v>
      </c>
      <c r="S2195" s="80">
        <v>0</v>
      </c>
      <c r="T2195" s="80">
        <v>0</v>
      </c>
      <c r="U2195" s="80">
        <v>0</v>
      </c>
      <c r="V2195" s="80">
        <v>0</v>
      </c>
      <c r="W2195" s="80">
        <v>0</v>
      </c>
      <c r="X2195" s="80">
        <v>0</v>
      </c>
      <c r="Y2195" s="80">
        <v>0</v>
      </c>
      <c r="Z2195" s="80">
        <v>0</v>
      </c>
      <c r="AA2195" s="80">
        <v>0</v>
      </c>
      <c r="AB2195" s="80">
        <v>0</v>
      </c>
      <c r="AC2195" s="80"/>
      <c r="AD2195" s="80">
        <v>0</v>
      </c>
      <c r="AE2195" s="80">
        <v>0</v>
      </c>
      <c r="AF2195" s="80">
        <v>0</v>
      </c>
      <c r="AG2195" s="80"/>
      <c r="AH2195" s="80">
        <v>0</v>
      </c>
      <c r="AI2195" s="80">
        <v>0</v>
      </c>
      <c r="AJ2195" s="80">
        <v>0</v>
      </c>
      <c r="AK2195" s="80">
        <v>0</v>
      </c>
      <c r="AL2195" s="80">
        <v>0</v>
      </c>
      <c r="AM2195" s="80">
        <v>0</v>
      </c>
      <c r="AN2195" s="41" t="s">
        <v>5558</v>
      </c>
      <c r="AO2195" s="41"/>
      <c r="AP2195" s="40" t="str" cm="1">
        <f t="array" ref="AP2195">IFERROR(_xlfn.IFS(
AR2195="MPR ISSUE","PDH",
AR2195="BSS Hardware Issue","BSS",
AR2195="Sites strategiques, MLL, Pylone, etc.","ENVTECH",
AR2195="AKTIVCO DEFAUT GE &amp; POWER Cabinet","AKTIVCO",
AR2195="AKTIVCO Coupure ENEO &amp; Baisse de tension","AKTIVCO GRID ONLY",
AR2195="Coupure ENEO &amp; Baisse de tension","IHS GRID ONLY",
AR2195="Defaut GE &amp; POWER Cabinet","IHS",
AR2195="Sharing","Partners",
AR2195="Sites strategiques &amp; DataCenter","SST &amp; DC",
AR2195="Exclu","Exclu",
AR2195="SAT","SAT",
AR2195="SPARE-ISSUE","SPARE-ISSUE",
AR2195="Fiber CAmtel","TRANS_FO_CAMTEL",
AR2195="Fiber AOF","Fiber AOF",
AR2195="Projet OCM (HUAWEI)","TRAVAUX-HUAWEI",
AR2195="Projet OCM (NOKIA)","TRAVAUX-NOKIA",
AR2195="ACCESS-ISSUE","ACCESS-ISSUE",
AR2195="Projet OCM (ZTE, NOKIA, autres projets)","TRAVAUX OCM",
AR2195="No root CAuse","No root cause",
AR2195="ODU HS","PDH",
AR2195="IP &amp; VLAN","PDH",
AR2195="Warehouse HUAWEI","SPARE-ISSUE",
AR2195="SPARE-HS","SPARE-ISSUE",
AR2195="Power Telco","BSS",AR2195="no impacts","no impacts"
),"")</f>
        <v>Fiber AOF</v>
      </c>
      <c r="AQ2195" s="40" t="str" cm="1">
        <f t="array" ref="AQ2195">IFERROR(_xlfn.IFS(
AR2195="MPR ISSUE","TX ISSUE",
AR2195="BSS Hardware Issue","RAN ISSUE",
AR2195="Sites strategiques, MLL, Pylone, etc.","ENVTECH",
AR2195="AKTIVCO DEFAUT GE &amp; POWER Cabinet","POWER ISSUE",
AR2195="AKTIVCO Coupure ENEO &amp; Baisse de tension","POWER ISSUE",
AR2195="Coupure ENEO &amp; Baisse de tension","POWER ISSUE",
AR2195="Defaut GE &amp; POWER Cabinet","POWER ISSUE",
AR2195="Sharing","POWER ISSUE",
AR2195="Sites strategiques &amp; DataCenter","POWER ISSUE",
AR2195="Exclu","Exclu",
AR2195="SAT","TX ISSUE",
AR2195="SPARE-ISSUE","SPARE-ISSUE",
AR2195="Fiber CAmtel","TX ISSUE",
AR2195="Fiber AOF","TX ISSUE",
AR2195="Projet OCM (HUAWEI)","TRAVAUX-HUAWEI",
AR2195="Projet OCM (NOKIA)","TRAVAUX -NOKIA",
AR2195="ACCESS-ISSUE","ACCESS-ISSUE",
AR2195="Projet OCM (ZTE, NOKIA, autres projets)","TRAVAUX OCM",
AR2195="No root CAuse","No root cause",
AR2195="ODU HS","TX ISSUE",
AR2195="IP &amp; VLAN","TX ISSUE",
AR2195="Warehouse HUAWEI","SPARE-ISSUE",
AR2195="SPARE-HS","SPARE-ISSUE",
AR2195="Power Telco","RAN ISSUE",AR2195="no impacts","no impacts"
),"")</f>
        <v>TX ISSUE</v>
      </c>
      <c r="AR2195" s="59" t="s">
        <v>6179</v>
      </c>
      <c r="AS2195" s="40" t="str" cm="1">
        <f t="array" ref="AS2195">IFERROR(_xlfn.IFS(
AR2195="MPR ISSUE","ACTIVE",
AR2195="BSS Hardware Issue","ACTIVE",
AR2195="Sites strategiques, MLL, Pylone, etc.","PASSIVE",
AR2195="AKTIVCO DEFAUT GE &amp; POWER Cabinet","PASSIVE",
AR2195="AKTIVCO Coupure ENEO &amp; Baisse de tension","PASSIVE",
AR2195="Coupure ENEO &amp; Baisse de tension","PASSIVE",
AR2195="Defaut GE &amp; POWER Cabinet","PASSIVE",
AR2195="Sharing","PASSIVE",
AR2195="Sites strategiques &amp; DataCenter","PASSIVE",
AR2195="Exclu","Exclu",
AR2195="SAT","ACTIVE",
AR2195="SPARE-ISSUE","SPARE-ISSUE",
AR2195="Fiber CAmtel","ACTIVE",
AR2195="Fiber AOF","ACTIVE",
AR2195="Projet OCM (HUAWEI)","PLANNED WORKS",
AR2195="Projet OCM (NOKIA)","PLANNED WORKS",
AR2195="ACCESS-ISSUE","ACCESS-ISSUE",
AR2195="Projet OCM (ZTE, NOKIA, autres projets)","PLANNED WORKS",
AR2195="No root CAuse","No root cause",
AR2195="ODU HS","ACTIVE",
AR2195="IP &amp; VLAN","ACTIVE",
AR2195="Warehouse HUAWEI","SPARE-ISSUE",
AR2195="SPARE-HS","SPARE-ISSUE",
AR2195="Power Telco","ACTIVE", AR2195="no impacts","no impacts"
),"")</f>
        <v>ACTIVE</v>
      </c>
      <c r="AT2195" s="99" t="s">
        <v>6537</v>
      </c>
      <c r="AU2195" s="99" t="s">
        <v>3670</v>
      </c>
      <c r="AW2195" s="17"/>
      <c r="AX2195" s="17" t="s">
        <v>5536</v>
      </c>
      <c r="AY2195" s="17"/>
      <c r="AZ2195" s="17" t="s">
        <v>5536</v>
      </c>
      <c r="BA2195" s="7"/>
      <c r="BC2195" s="18"/>
      <c r="BD2195" s="18"/>
      <c r="BE2195" s="18"/>
      <c r="BF2195" s="18" t="s">
        <v>5991</v>
      </c>
      <c r="BG2195" s="18" t="s">
        <v>5991</v>
      </c>
      <c r="BH2195" s="18" t="s">
        <v>5991</v>
      </c>
      <c r="BI2195" s="18"/>
      <c r="BJ2195" s="18"/>
      <c r="BK2195" s="18"/>
      <c r="BM2195" s="18"/>
      <c r="BN2195" s="18"/>
      <c r="BO2195" s="18"/>
      <c r="BP2195" s="9" t="s">
        <v>5661</v>
      </c>
      <c r="BQ2195" s="14"/>
      <c r="BR2195" s="102" t="s">
        <v>5536</v>
      </c>
      <c r="BS2195" s="14"/>
      <c r="BT2195" s="14"/>
      <c r="BU2195" s="9"/>
      <c r="BV2195" s="9"/>
      <c r="BW2195" s="9"/>
    </row>
    <row r="2196" spans="1:75" x14ac:dyDescent="0.35">
      <c r="A2196" s="1" t="s">
        <v>1615</v>
      </c>
      <c r="B2196" s="1" t="s">
        <v>1616</v>
      </c>
      <c r="C2196" s="3" t="s">
        <v>37</v>
      </c>
      <c r="D2196" s="1" t="s">
        <v>21</v>
      </c>
      <c r="E2196" s="1" t="s">
        <v>22</v>
      </c>
      <c r="F2196" s="3" t="s">
        <v>37</v>
      </c>
      <c r="G2196" s="1" t="s">
        <v>1617</v>
      </c>
      <c r="H2196" s="30" t="s">
        <v>5587</v>
      </c>
      <c r="I2196" s="27">
        <v>36.982818398952155</v>
      </c>
      <c r="J2196" s="27">
        <v>36.982818398952155</v>
      </c>
      <c r="K2196" s="27">
        <v>36.982818398952155</v>
      </c>
      <c r="L2196" s="27">
        <v>36.982818398952155</v>
      </c>
      <c r="M2196" s="27">
        <v>30.688623074881647</v>
      </c>
      <c r="N2196" s="27">
        <v>18.491409199476077</v>
      </c>
      <c r="O2196" s="27">
        <v>0.74366926060045702</v>
      </c>
      <c r="P2196" s="27">
        <v>0</v>
      </c>
      <c r="Q2196" s="27">
        <v>3.5249962189633965</v>
      </c>
      <c r="R2196" s="27">
        <v>0</v>
      </c>
      <c r="S2196" s="80">
        <v>1.9771254419532405</v>
      </c>
      <c r="T2196" s="80">
        <v>0</v>
      </c>
      <c r="U2196" s="80">
        <v>0</v>
      </c>
      <c r="V2196" s="80">
        <v>0.87202831925075575</v>
      </c>
      <c r="W2196" s="80">
        <v>0</v>
      </c>
      <c r="X2196" s="80">
        <v>0</v>
      </c>
      <c r="Y2196" s="80">
        <v>0</v>
      </c>
      <c r="Z2196" s="80">
        <v>0</v>
      </c>
      <c r="AA2196" s="80">
        <v>0</v>
      </c>
      <c r="AB2196" s="80">
        <v>0</v>
      </c>
      <c r="AC2196" s="80"/>
      <c r="AD2196" s="80">
        <v>0</v>
      </c>
      <c r="AE2196" s="80">
        <v>0</v>
      </c>
      <c r="AF2196" s="80">
        <v>0</v>
      </c>
      <c r="AG2196" s="80"/>
      <c r="AH2196" s="80">
        <v>0</v>
      </c>
      <c r="AI2196" s="80">
        <v>0</v>
      </c>
      <c r="AJ2196" s="80">
        <v>0</v>
      </c>
      <c r="AK2196" s="80">
        <v>0</v>
      </c>
      <c r="AL2196" s="80">
        <v>0</v>
      </c>
      <c r="AM2196" s="80">
        <v>0</v>
      </c>
      <c r="AN2196" s="41" t="s">
        <v>5586</v>
      </c>
      <c r="AO2196" s="41" t="s">
        <v>5535</v>
      </c>
      <c r="AP2196" s="40" t="str" cm="1">
        <f t="array" ref="AP2196">IFERROR(_xlfn.IFS(
AR2196="MPR ISSUE","PDH",
AR2196="BSS Hardware Issue","BSS",
AR2196="Sites strategiques, MLL, Pylone, etc.","ENVTECH",
AR2196="AKTIVCO DEFAUT GE &amp; POWER Cabinet","AKTIVCO",
AR2196="AKTIVCO Coupure ENEO &amp; Baisse de tension","AKTIVCO GRID ONLY",
AR2196="Coupure ENEO &amp; Baisse de tension","IHS GRID ONLY",
AR2196="Defaut GE &amp; POWER Cabinet","IHS",
AR2196="Sharing","Partners",
AR2196="Sites strategiques &amp; DataCenter","SST &amp; DC",
AR2196="Exclu","Exclu",
AR2196="SAT","SAT",
AR2196="SPARE-ISSUE","SPARE-ISSUE",
AR2196="Fiber CAmtel","TRANS_FO_CAMTEL",
AR2196="Fiber AOF","Fiber AOF",
AR2196="Projet OCM (HUAWEI)","TRAVAUX-HUAWEI",
AR2196="Projet OCM (NOKIA)","TRAVAUX-NOKIA",
AR2196="ACCESS-ISSUE","ACCESS-ISSUE",
AR2196="Projet OCM (ZTE, NOKIA, autres projets)","TRAVAUX OCM",
AR2196="No root CAuse","No root cause",
AR2196="ODU HS","PDH",
AR2196="IP &amp; VLAN","PDH",
AR2196="Warehouse HUAWEI","SPARE-ISSUE",
AR2196="SPARE-HS","SPARE-ISSUE",
AR2196="Power Telco","BSS",AR2196="no impacts","no impacts"
),"")</f>
        <v>Exclu</v>
      </c>
      <c r="AQ2196" s="40" t="str" cm="1">
        <f t="array" ref="AQ2196">IFERROR(_xlfn.IFS(
AR2196="MPR ISSUE","TX ISSUE",
AR2196="BSS Hardware Issue","RAN ISSUE",
AR2196="Sites strategiques, MLL, Pylone, etc.","ENVTECH",
AR2196="AKTIVCO DEFAUT GE &amp; POWER Cabinet","POWER ISSUE",
AR2196="AKTIVCO Coupure ENEO &amp; Baisse de tension","POWER ISSUE",
AR2196="Coupure ENEO &amp; Baisse de tension","POWER ISSUE",
AR2196="Defaut GE &amp; POWER Cabinet","POWER ISSUE",
AR2196="Sharing","POWER ISSUE",
AR2196="Sites strategiques &amp; DataCenter","POWER ISSUE",
AR2196="Exclu","Exclu",
AR2196="SAT","TX ISSUE",
AR2196="SPARE-ISSUE","SPARE-ISSUE",
AR2196="Fiber CAmtel","TX ISSUE",
AR2196="Fiber AOF","TX ISSUE",
AR2196="Projet OCM (HUAWEI)","TRAVAUX-HUAWEI",
AR2196="Projet OCM (NOKIA)","TRAVAUX -NOKIA",
AR2196="ACCESS-ISSUE","ACCESS-ISSUE",
AR2196="Projet OCM (ZTE, NOKIA, autres projets)","TRAVAUX OCM",
AR2196="No root CAuse","No root cause",
AR2196="ODU HS","TX ISSUE",
AR2196="IP &amp; VLAN","TX ISSUE",
AR2196="Warehouse HUAWEI","SPARE-ISSUE",
AR2196="SPARE-HS","SPARE-ISSUE",
AR2196="Power Telco","RAN ISSUE",AR2196="no impacts","no impacts"
),"")</f>
        <v>Exclu</v>
      </c>
      <c r="AR2196" s="59" t="s">
        <v>5586</v>
      </c>
      <c r="AS2196" s="40" t="str" cm="1">
        <f t="array" ref="AS2196">IFERROR(_xlfn.IFS(
AR2196="MPR ISSUE","ACTIVE",
AR2196="BSS Hardware Issue","ACTIVE",
AR2196="Sites strategiques, MLL, Pylone, etc.","PASSIVE",
AR2196="AKTIVCO DEFAUT GE &amp; POWER Cabinet","PASSIVE",
AR2196="AKTIVCO Coupure ENEO &amp; Baisse de tension","PASSIVE",
AR2196="Coupure ENEO &amp; Baisse de tension","PASSIVE",
AR2196="Defaut GE &amp; POWER Cabinet","PASSIVE",
AR2196="Sharing","PASSIVE",
AR2196="Sites strategiques &amp; DataCenter","PASSIVE",
AR2196="Exclu","Exclu",
AR2196="SAT","ACTIVE",
AR2196="SPARE-ISSUE","SPARE-ISSUE",
AR2196="Fiber CAmtel","ACTIVE",
AR2196="Fiber AOF","ACTIVE",
AR2196="Projet OCM (HUAWEI)","PLANNED WORKS",
AR2196="Projet OCM (NOKIA)","PLANNED WORKS",
AR2196="ACCESS-ISSUE","ACCESS-ISSUE",
AR2196="Projet OCM (ZTE, NOKIA, autres projets)","PLANNED WORKS",
AR2196="No root CAuse","No root cause",
AR2196="ODU HS","ACTIVE",
AR2196="IP &amp; VLAN","ACTIVE",
AR2196="Warehouse HUAWEI","SPARE-ISSUE",
AR2196="SPARE-HS","SPARE-ISSUE",
AR2196="Power Telco","ACTIVE", AR2196="no impacts","no impacts"
),"")</f>
        <v>Exclu</v>
      </c>
      <c r="AT2196" s="99" t="s">
        <v>5661</v>
      </c>
      <c r="AU2196" s="99" t="s">
        <v>1616</v>
      </c>
      <c r="AW2196" s="17"/>
      <c r="AX2196" s="17" t="s">
        <v>5536</v>
      </c>
      <c r="AY2196" s="17"/>
      <c r="AZ2196" s="17" t="s">
        <v>5536</v>
      </c>
      <c r="BA2196" s="7"/>
      <c r="BC2196" s="18"/>
      <c r="BD2196" s="18"/>
      <c r="BE2196" s="18"/>
      <c r="BF2196" s="18"/>
      <c r="BG2196" s="18"/>
      <c r="BH2196" s="18"/>
      <c r="BI2196" s="18"/>
      <c r="BJ2196" s="18"/>
      <c r="BK2196" s="18"/>
      <c r="BM2196" s="18"/>
      <c r="BN2196" s="18"/>
      <c r="BO2196" s="18"/>
      <c r="BP2196" s="9" t="s">
        <v>5661</v>
      </c>
      <c r="BQ2196" s="14"/>
      <c r="BR2196" s="102" t="s">
        <v>5536</v>
      </c>
      <c r="BS2196" s="14"/>
      <c r="BT2196" s="14"/>
      <c r="BU2196" s="9"/>
      <c r="BV2196" s="9"/>
      <c r="BW2196" s="9"/>
    </row>
    <row r="2197" spans="1:75" x14ac:dyDescent="0.35">
      <c r="A2197" s="1" t="s">
        <v>3671</v>
      </c>
      <c r="B2197" s="8" t="s">
        <v>3672</v>
      </c>
      <c r="C2197" s="3" t="s">
        <v>37</v>
      </c>
      <c r="D2197" s="1" t="s">
        <v>11</v>
      </c>
      <c r="E2197" s="1" t="s">
        <v>96</v>
      </c>
      <c r="F2197" s="3" t="s">
        <v>69</v>
      </c>
      <c r="G2197" s="1" t="s">
        <v>3673</v>
      </c>
      <c r="H2197" s="30" t="s">
        <v>5587</v>
      </c>
      <c r="I2197" s="27">
        <v>0</v>
      </c>
      <c r="J2197" s="27">
        <v>0</v>
      </c>
      <c r="K2197" s="27">
        <v>0</v>
      </c>
      <c r="L2197" s="27">
        <v>0</v>
      </c>
      <c r="M2197" s="27">
        <v>0</v>
      </c>
      <c r="N2197" s="27">
        <v>0</v>
      </c>
      <c r="O2197" s="27">
        <v>0</v>
      </c>
      <c r="P2197" s="27">
        <v>0</v>
      </c>
      <c r="Q2197" s="27">
        <v>0</v>
      </c>
      <c r="R2197" s="27">
        <v>0</v>
      </c>
      <c r="S2197" s="80">
        <v>0</v>
      </c>
      <c r="T2197" s="80">
        <v>0</v>
      </c>
      <c r="U2197" s="80">
        <v>0</v>
      </c>
      <c r="V2197" s="80">
        <v>0</v>
      </c>
      <c r="W2197" s="80">
        <v>0</v>
      </c>
      <c r="X2197" s="80">
        <v>0</v>
      </c>
      <c r="Y2197" s="80">
        <v>0</v>
      </c>
      <c r="Z2197" s="80">
        <v>0</v>
      </c>
      <c r="AA2197" s="80">
        <v>0</v>
      </c>
      <c r="AB2197" s="80">
        <v>0</v>
      </c>
      <c r="AC2197" s="80"/>
      <c r="AD2197" s="80">
        <v>0</v>
      </c>
      <c r="AE2197" s="80">
        <v>0</v>
      </c>
      <c r="AF2197" s="80">
        <v>0</v>
      </c>
      <c r="AG2197" s="80"/>
      <c r="AH2197" s="80">
        <v>0</v>
      </c>
      <c r="AI2197" s="80">
        <v>0</v>
      </c>
      <c r="AJ2197" s="80">
        <v>0</v>
      </c>
      <c r="AK2197" s="80">
        <v>0</v>
      </c>
      <c r="AL2197" s="80">
        <v>0</v>
      </c>
      <c r="AM2197" s="80">
        <v>0</v>
      </c>
      <c r="AN2197" s="41" t="s">
        <v>5558</v>
      </c>
      <c r="AO2197" s="41"/>
      <c r="AP2197" s="40" t="str" cm="1">
        <f t="array" ref="AP2197">IFERROR(_xlfn.IFS(
AR2197="MPR ISSUE","PDH",
AR2197="BSS Hardware Issue","BSS",
AR2197="Sites strategiques, MLL, Pylone, etc.","ENVTECH",
AR2197="AKTIVCO DEFAUT GE &amp; POWER Cabinet","AKTIVCO",
AR2197="AKTIVCO Coupure ENEO &amp; Baisse de tension","AKTIVCO GRID ONLY",
AR2197="Coupure ENEO &amp; Baisse de tension","IHS GRID ONLY",
AR2197="Defaut GE &amp; POWER Cabinet","IHS",
AR2197="Sharing","Partners",
AR2197="Sites strategiques &amp; DataCenter","SST &amp; DC",
AR2197="Exclu","Exclu",
AR2197="SAT","SAT",
AR2197="SPARE-ISSUE","SPARE-ISSUE",
AR2197="Fiber CAmtel","TRANS_FO_CAMTEL",
AR2197="Fiber AOF","Fiber AOF",
AR2197="Projet OCM (HUAWEI)","TRAVAUX-HUAWEI",
AR2197="Projet OCM (NOKIA)","TRAVAUX-NOKIA",
AR2197="ACCESS-ISSUE","ACCESS-ISSUE",
AR2197="Projet OCM (ZTE, NOKIA, autres projets)","TRAVAUX OCM",
AR2197="No root CAuse","No root cause",
AR2197="ODU HS","PDH",
AR2197="IP &amp; VLAN","PDH",
AR2197="Warehouse HUAWEI","SPARE-ISSUE",
AR2197="SPARE-HS","SPARE-ISSUE",
AR2197="Power Telco","BSS",AR2197="no impacts","no impacts"
),"")</f>
        <v>No root cause</v>
      </c>
      <c r="AQ2197" s="40" t="str" cm="1">
        <f t="array" ref="AQ2197">IFERROR(_xlfn.IFS(
AR2197="MPR ISSUE","TX ISSUE",
AR2197="BSS Hardware Issue","RAN ISSUE",
AR2197="Sites strategiques, MLL, Pylone, etc.","ENVTECH",
AR2197="AKTIVCO DEFAUT GE &amp; POWER Cabinet","POWER ISSUE",
AR2197="AKTIVCO Coupure ENEO &amp; Baisse de tension","POWER ISSUE",
AR2197="Coupure ENEO &amp; Baisse de tension","POWER ISSUE",
AR2197="Defaut GE &amp; POWER Cabinet","POWER ISSUE",
AR2197="Sharing","POWER ISSUE",
AR2197="Sites strategiques &amp; DataCenter","POWER ISSUE",
AR2197="Exclu","Exclu",
AR2197="SAT","TX ISSUE",
AR2197="SPARE-ISSUE","SPARE-ISSUE",
AR2197="Fiber CAmtel","TX ISSUE",
AR2197="Fiber AOF","TX ISSUE",
AR2197="Projet OCM (HUAWEI)","TRAVAUX-HUAWEI",
AR2197="Projet OCM (NOKIA)","TRAVAUX -NOKIA",
AR2197="ACCESS-ISSUE","ACCESS-ISSUE",
AR2197="Projet OCM (ZTE, NOKIA, autres projets)","TRAVAUX OCM",
AR2197="No root CAuse","No root cause",
AR2197="ODU HS","TX ISSUE",
AR2197="IP &amp; VLAN","TX ISSUE",
AR2197="Warehouse HUAWEI","SPARE-ISSUE",
AR2197="SPARE-HS","SPARE-ISSUE",
AR2197="Power Telco","RAN ISSUE",AR2197="no impacts","no impacts"
),"")</f>
        <v>No root cause</v>
      </c>
      <c r="AR2197" s="59" t="s">
        <v>5343</v>
      </c>
      <c r="AS2197" s="40" t="str" cm="1">
        <f t="array" ref="AS2197">IFERROR(_xlfn.IFS(
AR2197="MPR ISSUE","ACTIVE",
AR2197="BSS Hardware Issue","ACTIVE",
AR2197="Sites strategiques, MLL, Pylone, etc.","PASSIVE",
AR2197="AKTIVCO DEFAUT GE &amp; POWER Cabinet","PASSIVE",
AR2197="AKTIVCO Coupure ENEO &amp; Baisse de tension","PASSIVE",
AR2197="Coupure ENEO &amp; Baisse de tension","PASSIVE",
AR2197="Defaut GE &amp; POWER Cabinet","PASSIVE",
AR2197="Sharing","PASSIVE",
AR2197="Sites strategiques &amp; DataCenter","PASSIVE",
AR2197="Exclu","Exclu",
AR2197="SAT","ACTIVE",
AR2197="SPARE-ISSUE","SPARE-ISSUE",
AR2197="Fiber CAmtel","ACTIVE",
AR2197="Fiber AOF","ACTIVE",
AR2197="Projet OCM (HUAWEI)","PLANNED WORKS",
AR2197="Projet OCM (NOKIA)","PLANNED WORKS",
AR2197="ACCESS-ISSUE","ACCESS-ISSUE",
AR2197="Projet OCM (ZTE, NOKIA, autres projets)","PLANNED WORKS",
AR2197="No root CAuse","No root cause",
AR2197="ODU HS","ACTIVE",
AR2197="IP &amp; VLAN","ACTIVE",
AR2197="Warehouse HUAWEI","SPARE-ISSUE",
AR2197="SPARE-HS","SPARE-ISSUE",
AR2197="Power Telco","ACTIVE", AR2197="no impacts","no impacts"
),"")</f>
        <v>No root cause</v>
      </c>
      <c r="AT2197" s="99" t="s">
        <v>5661</v>
      </c>
      <c r="AU2197" s="99" t="s">
        <v>3672</v>
      </c>
      <c r="AW2197" s="17"/>
      <c r="AX2197" s="17" t="s">
        <v>5536</v>
      </c>
      <c r="AY2197" s="17"/>
      <c r="AZ2197" s="17" t="s">
        <v>5536</v>
      </c>
      <c r="BA2197" s="7"/>
      <c r="BC2197" s="18"/>
      <c r="BD2197" s="18"/>
      <c r="BE2197" s="18"/>
      <c r="BF2197" s="18"/>
      <c r="BG2197" s="18"/>
      <c r="BH2197" s="18"/>
      <c r="BI2197" s="18"/>
      <c r="BJ2197" s="18"/>
      <c r="BK2197" s="18"/>
      <c r="BM2197" s="18"/>
      <c r="BN2197" s="18"/>
      <c r="BO2197" s="18"/>
      <c r="BP2197" s="9" t="s">
        <v>5661</v>
      </c>
      <c r="BQ2197" s="14"/>
      <c r="BR2197" s="102" t="s">
        <v>5536</v>
      </c>
      <c r="BS2197" s="14"/>
      <c r="BT2197" s="14"/>
      <c r="BU2197" s="9"/>
      <c r="BV2197" s="9"/>
      <c r="BW2197" s="9"/>
    </row>
    <row r="2198" spans="1:75" x14ac:dyDescent="0.35">
      <c r="A2198" s="1" t="s">
        <v>3694</v>
      </c>
      <c r="B2198" s="8" t="s">
        <v>3695</v>
      </c>
      <c r="C2198" s="3" t="s">
        <v>31</v>
      </c>
      <c r="D2198" s="1" t="s">
        <v>11</v>
      </c>
      <c r="E2198" s="1" t="s">
        <v>12</v>
      </c>
      <c r="F2198" s="3" t="s">
        <v>31</v>
      </c>
      <c r="G2198" s="1" t="s">
        <v>3694</v>
      </c>
      <c r="H2198" s="30" t="s">
        <v>5587</v>
      </c>
      <c r="I2198" s="27">
        <v>0</v>
      </c>
      <c r="J2198" s="27">
        <v>0</v>
      </c>
      <c r="K2198" s="27">
        <v>0</v>
      </c>
      <c r="L2198" s="27">
        <v>0</v>
      </c>
      <c r="M2198" s="27">
        <v>0</v>
      </c>
      <c r="N2198" s="27">
        <v>0</v>
      </c>
      <c r="O2198" s="27">
        <v>0</v>
      </c>
      <c r="P2198" s="27">
        <v>0</v>
      </c>
      <c r="Q2198" s="27">
        <v>0</v>
      </c>
      <c r="R2198" s="27">
        <v>0</v>
      </c>
      <c r="S2198" s="80">
        <v>0</v>
      </c>
      <c r="T2198" s="80">
        <v>0</v>
      </c>
      <c r="U2198" s="80">
        <v>0</v>
      </c>
      <c r="V2198" s="80">
        <v>0</v>
      </c>
      <c r="W2198" s="80">
        <v>0</v>
      </c>
      <c r="X2198" s="80">
        <v>0</v>
      </c>
      <c r="Y2198" s="80">
        <v>0</v>
      </c>
      <c r="Z2198" s="80">
        <v>0</v>
      </c>
      <c r="AA2198" s="80">
        <v>0</v>
      </c>
      <c r="AB2198" s="80">
        <v>0</v>
      </c>
      <c r="AC2198" s="80"/>
      <c r="AD2198" s="80">
        <v>0</v>
      </c>
      <c r="AE2198" s="80">
        <v>0</v>
      </c>
      <c r="AF2198" s="80">
        <v>0</v>
      </c>
      <c r="AG2198" s="80"/>
      <c r="AH2198" s="80">
        <v>0</v>
      </c>
      <c r="AI2198" s="80">
        <v>0</v>
      </c>
      <c r="AJ2198" s="80">
        <v>0</v>
      </c>
      <c r="AK2198" s="80">
        <v>0</v>
      </c>
      <c r="AL2198" s="80">
        <v>0</v>
      </c>
      <c r="AM2198" s="80">
        <v>0</v>
      </c>
      <c r="AN2198" s="41" t="s">
        <v>5558</v>
      </c>
      <c r="AO2198" s="41"/>
      <c r="AP2198" s="40" t="str" cm="1">
        <f t="array" ref="AP2198">IFERROR(_xlfn.IFS(
AR2198="MPR ISSUE","PDH",
AR2198="BSS Hardware Issue","BSS",
AR2198="Sites strategiques, MLL, Pylone, etc.","ENVTECH",
AR2198="AKTIVCO DEFAUT GE &amp; POWER Cabinet","AKTIVCO",
AR2198="AKTIVCO Coupure ENEO &amp; Baisse de tension","AKTIVCO GRID ONLY",
AR2198="Coupure ENEO &amp; Baisse de tension","IHS GRID ONLY",
AR2198="Defaut GE &amp; POWER Cabinet","IHS",
AR2198="Sharing","Partners",
AR2198="Sites strategiques &amp; DataCenter","SST &amp; DC",
AR2198="Exclu","Exclu",
AR2198="SAT","SAT",
AR2198="SPARE-ISSUE","SPARE-ISSUE",
AR2198="Fiber CAmtel","TRANS_FO_CAMTEL",
AR2198="Fiber AOF","Fiber AOF",
AR2198="Projet OCM (HUAWEI)","TRAVAUX-HUAWEI",
AR2198="Projet OCM (NOKIA)","TRAVAUX-NOKIA",
AR2198="ACCESS-ISSUE","ACCESS-ISSUE",
AR2198="Projet OCM (ZTE, NOKIA, autres projets)","TRAVAUX OCM",
AR2198="No root CAuse","No root cause",
AR2198="ODU HS","PDH",
AR2198="IP &amp; VLAN","PDH",
AR2198="Warehouse HUAWEI","SPARE-ISSUE",
AR2198="SPARE-HS","SPARE-ISSUE",
AR2198="Power Telco","BSS",AR2198="no impacts","no impacts"
),"")</f>
        <v>No root cause</v>
      </c>
      <c r="AQ2198" s="40" t="str" cm="1">
        <f t="array" ref="AQ2198">IFERROR(_xlfn.IFS(
AR2198="MPR ISSUE","TX ISSUE",
AR2198="BSS Hardware Issue","RAN ISSUE",
AR2198="Sites strategiques, MLL, Pylone, etc.","ENVTECH",
AR2198="AKTIVCO DEFAUT GE &amp; POWER Cabinet","POWER ISSUE",
AR2198="AKTIVCO Coupure ENEO &amp; Baisse de tension","POWER ISSUE",
AR2198="Coupure ENEO &amp; Baisse de tension","POWER ISSUE",
AR2198="Defaut GE &amp; POWER Cabinet","POWER ISSUE",
AR2198="Sharing","POWER ISSUE",
AR2198="Sites strategiques &amp; DataCenter","POWER ISSUE",
AR2198="Exclu","Exclu",
AR2198="SAT","TX ISSUE",
AR2198="SPARE-ISSUE","SPARE-ISSUE",
AR2198="Fiber CAmtel","TX ISSUE",
AR2198="Fiber AOF","TX ISSUE",
AR2198="Projet OCM (HUAWEI)","TRAVAUX-HUAWEI",
AR2198="Projet OCM (NOKIA)","TRAVAUX -NOKIA",
AR2198="ACCESS-ISSUE","ACCESS-ISSUE",
AR2198="Projet OCM (ZTE, NOKIA, autres projets)","TRAVAUX OCM",
AR2198="No root CAuse","No root cause",
AR2198="ODU HS","TX ISSUE",
AR2198="IP &amp; VLAN","TX ISSUE",
AR2198="Warehouse HUAWEI","SPARE-ISSUE",
AR2198="SPARE-HS","SPARE-ISSUE",
AR2198="Power Telco","RAN ISSUE",AR2198="no impacts","no impacts"
),"")</f>
        <v>No root cause</v>
      </c>
      <c r="AR2198" s="59" t="s">
        <v>5343</v>
      </c>
      <c r="AS2198" s="40" t="str" cm="1">
        <f t="array" ref="AS2198">IFERROR(_xlfn.IFS(
AR2198="MPR ISSUE","ACTIVE",
AR2198="BSS Hardware Issue","ACTIVE",
AR2198="Sites strategiques, MLL, Pylone, etc.","PASSIVE",
AR2198="AKTIVCO DEFAUT GE &amp; POWER Cabinet","PASSIVE",
AR2198="AKTIVCO Coupure ENEO &amp; Baisse de tension","PASSIVE",
AR2198="Coupure ENEO &amp; Baisse de tension","PASSIVE",
AR2198="Defaut GE &amp; POWER Cabinet","PASSIVE",
AR2198="Sharing","PASSIVE",
AR2198="Sites strategiques &amp; DataCenter","PASSIVE",
AR2198="Exclu","Exclu",
AR2198="SAT","ACTIVE",
AR2198="SPARE-ISSUE","SPARE-ISSUE",
AR2198="Fiber CAmtel","ACTIVE",
AR2198="Fiber AOF","ACTIVE",
AR2198="Projet OCM (HUAWEI)","PLANNED WORKS",
AR2198="Projet OCM (NOKIA)","PLANNED WORKS",
AR2198="ACCESS-ISSUE","ACCESS-ISSUE",
AR2198="Projet OCM (ZTE, NOKIA, autres projets)","PLANNED WORKS",
AR2198="No root CAuse","No root cause",
AR2198="ODU HS","ACTIVE",
AR2198="IP &amp; VLAN","ACTIVE",
AR2198="Warehouse HUAWEI","SPARE-ISSUE",
AR2198="SPARE-HS","SPARE-ISSUE",
AR2198="Power Telco","ACTIVE", AR2198="no impacts","no impacts"
),"")</f>
        <v>No root cause</v>
      </c>
      <c r="AT2198" s="99" t="s">
        <v>5661</v>
      </c>
      <c r="AU2198" s="99" t="s">
        <v>3695</v>
      </c>
      <c r="AW2198" s="17"/>
      <c r="AX2198" s="17" t="s">
        <v>5536</v>
      </c>
      <c r="AY2198" s="17"/>
      <c r="AZ2198" s="17" t="s">
        <v>5536</v>
      </c>
      <c r="BA2198" s="7"/>
      <c r="BC2198" s="18"/>
      <c r="BD2198" s="18"/>
      <c r="BE2198" s="18"/>
      <c r="BF2198" s="18"/>
      <c r="BG2198" s="18"/>
      <c r="BH2198" s="18"/>
      <c r="BI2198" s="18"/>
      <c r="BJ2198" s="18"/>
      <c r="BK2198" s="18"/>
      <c r="BM2198" s="18"/>
      <c r="BN2198" s="18"/>
      <c r="BO2198" s="18"/>
      <c r="BP2198" s="9" t="s">
        <v>5661</v>
      </c>
      <c r="BQ2198" s="14"/>
      <c r="BR2198" s="102" t="s">
        <v>5536</v>
      </c>
      <c r="BS2198" s="14"/>
      <c r="BT2198" s="14"/>
      <c r="BU2198" s="9"/>
      <c r="BV2198" s="9"/>
      <c r="BW2198" s="9"/>
    </row>
    <row r="2199" spans="1:75" x14ac:dyDescent="0.35">
      <c r="A2199" s="1" t="s">
        <v>3674</v>
      </c>
      <c r="B2199" s="8" t="s">
        <v>3675</v>
      </c>
      <c r="C2199" s="3" t="s">
        <v>37</v>
      </c>
      <c r="D2199" s="1" t="s">
        <v>357</v>
      </c>
      <c r="E2199" s="1" t="s">
        <v>122</v>
      </c>
      <c r="F2199" s="3" t="s">
        <v>226</v>
      </c>
      <c r="G2199" s="1" t="s">
        <v>3674</v>
      </c>
      <c r="H2199" s="30" t="s">
        <v>5587</v>
      </c>
      <c r="I2199" s="27">
        <v>0</v>
      </c>
      <c r="J2199" s="27">
        <v>0</v>
      </c>
      <c r="K2199" s="27">
        <v>0</v>
      </c>
      <c r="L2199" s="27">
        <v>0</v>
      </c>
      <c r="M2199" s="27">
        <v>0</v>
      </c>
      <c r="N2199" s="27">
        <v>0</v>
      </c>
      <c r="O2199" s="27">
        <v>0</v>
      </c>
      <c r="P2199" s="27">
        <v>0</v>
      </c>
      <c r="Q2199" s="27">
        <v>0</v>
      </c>
      <c r="R2199" s="27">
        <v>0</v>
      </c>
      <c r="S2199" s="80">
        <v>0</v>
      </c>
      <c r="T2199" s="80">
        <v>0</v>
      </c>
      <c r="U2199" s="80">
        <v>0</v>
      </c>
      <c r="V2199" s="80">
        <v>0</v>
      </c>
      <c r="W2199" s="80">
        <v>0</v>
      </c>
      <c r="X2199" s="80">
        <v>0</v>
      </c>
      <c r="Y2199" s="80">
        <v>0</v>
      </c>
      <c r="Z2199" s="80">
        <v>0</v>
      </c>
      <c r="AA2199" s="80">
        <v>0</v>
      </c>
      <c r="AB2199" s="80">
        <v>0</v>
      </c>
      <c r="AC2199" s="80"/>
      <c r="AD2199" s="80">
        <v>0</v>
      </c>
      <c r="AE2199" s="80">
        <v>0</v>
      </c>
      <c r="AF2199" s="80">
        <v>0</v>
      </c>
      <c r="AG2199" s="80"/>
      <c r="AH2199" s="80">
        <v>0</v>
      </c>
      <c r="AI2199" s="80">
        <v>0</v>
      </c>
      <c r="AJ2199" s="80">
        <v>0</v>
      </c>
      <c r="AK2199" s="80">
        <v>0</v>
      </c>
      <c r="AL2199" s="80">
        <v>0</v>
      </c>
      <c r="AM2199" s="80">
        <v>0</v>
      </c>
      <c r="AN2199" s="41" t="s">
        <v>5558</v>
      </c>
      <c r="AO2199" s="41"/>
      <c r="AP2199" s="40" t="str" cm="1">
        <f t="array" ref="AP2199">IFERROR(_xlfn.IFS(
AR2199="MPR ISSUE","PDH",
AR2199="BSS Hardware Issue","BSS",
AR2199="Sites strategiques, MLL, Pylone, etc.","ENVTECH",
AR2199="AKTIVCO DEFAUT GE &amp; POWER Cabinet","AKTIVCO",
AR2199="AKTIVCO Coupure ENEO &amp; Baisse de tension","AKTIVCO GRID ONLY",
AR2199="Coupure ENEO &amp; Baisse de tension","IHS GRID ONLY",
AR2199="Defaut GE &amp; POWER Cabinet","IHS",
AR2199="Sharing","Partners",
AR2199="Sites strategiques &amp; DataCenter","SST &amp; DC",
AR2199="Exclu","Exclu",
AR2199="SAT","SAT",
AR2199="SPARE-ISSUE","SPARE-ISSUE",
AR2199="Fiber CAmtel","TRANS_FO_CAMTEL",
AR2199="Fiber AOF","Fiber AOF",
AR2199="Projet OCM (HUAWEI)","TRAVAUX-HUAWEI",
AR2199="Projet OCM (NOKIA)","TRAVAUX-NOKIA",
AR2199="ACCESS-ISSUE","ACCESS-ISSUE",
AR2199="Projet OCM (ZTE, NOKIA, autres projets)","TRAVAUX OCM",
AR2199="No root CAuse","No root cause",
AR2199="ODU HS","PDH",
AR2199="IP &amp; VLAN","PDH",
AR2199="Warehouse HUAWEI","SPARE-ISSUE",
AR2199="SPARE-HS","SPARE-ISSUE",
AR2199="Power Telco","BSS",AR2199="no impacts","no impacts"
),"")</f>
        <v>No root cause</v>
      </c>
      <c r="AQ2199" s="40" t="str" cm="1">
        <f t="array" ref="AQ2199">IFERROR(_xlfn.IFS(
AR2199="MPR ISSUE","TX ISSUE",
AR2199="BSS Hardware Issue","RAN ISSUE",
AR2199="Sites strategiques, MLL, Pylone, etc.","ENVTECH",
AR2199="AKTIVCO DEFAUT GE &amp; POWER Cabinet","POWER ISSUE",
AR2199="AKTIVCO Coupure ENEO &amp; Baisse de tension","POWER ISSUE",
AR2199="Coupure ENEO &amp; Baisse de tension","POWER ISSUE",
AR2199="Defaut GE &amp; POWER Cabinet","POWER ISSUE",
AR2199="Sharing","POWER ISSUE",
AR2199="Sites strategiques &amp; DataCenter","POWER ISSUE",
AR2199="Exclu","Exclu",
AR2199="SAT","TX ISSUE",
AR2199="SPARE-ISSUE","SPARE-ISSUE",
AR2199="Fiber CAmtel","TX ISSUE",
AR2199="Fiber AOF","TX ISSUE",
AR2199="Projet OCM (HUAWEI)","TRAVAUX-HUAWEI",
AR2199="Projet OCM (NOKIA)","TRAVAUX -NOKIA",
AR2199="ACCESS-ISSUE","ACCESS-ISSUE",
AR2199="Projet OCM (ZTE, NOKIA, autres projets)","TRAVAUX OCM",
AR2199="No root CAuse","No root cause",
AR2199="ODU HS","TX ISSUE",
AR2199="IP &amp; VLAN","TX ISSUE",
AR2199="Warehouse HUAWEI","SPARE-ISSUE",
AR2199="SPARE-HS","SPARE-ISSUE",
AR2199="Power Telco","RAN ISSUE",AR2199="no impacts","no impacts"
),"")</f>
        <v>No root cause</v>
      </c>
      <c r="AR2199" s="59" t="s">
        <v>5343</v>
      </c>
      <c r="AS2199" s="40" t="str" cm="1">
        <f t="array" ref="AS2199">IFERROR(_xlfn.IFS(
AR2199="MPR ISSUE","ACTIVE",
AR2199="BSS Hardware Issue","ACTIVE",
AR2199="Sites strategiques, MLL, Pylone, etc.","PASSIVE",
AR2199="AKTIVCO DEFAUT GE &amp; POWER Cabinet","PASSIVE",
AR2199="AKTIVCO Coupure ENEO &amp; Baisse de tension","PASSIVE",
AR2199="Coupure ENEO &amp; Baisse de tension","PASSIVE",
AR2199="Defaut GE &amp; POWER Cabinet","PASSIVE",
AR2199="Sharing","PASSIVE",
AR2199="Sites strategiques &amp; DataCenter","PASSIVE",
AR2199="Exclu","Exclu",
AR2199="SAT","ACTIVE",
AR2199="SPARE-ISSUE","SPARE-ISSUE",
AR2199="Fiber CAmtel","ACTIVE",
AR2199="Fiber AOF","ACTIVE",
AR2199="Projet OCM (HUAWEI)","PLANNED WORKS",
AR2199="Projet OCM (NOKIA)","PLANNED WORKS",
AR2199="ACCESS-ISSUE","ACCESS-ISSUE",
AR2199="Projet OCM (ZTE, NOKIA, autres projets)","PLANNED WORKS",
AR2199="No root CAuse","No root cause",
AR2199="ODU HS","ACTIVE",
AR2199="IP &amp; VLAN","ACTIVE",
AR2199="Warehouse HUAWEI","SPARE-ISSUE",
AR2199="SPARE-HS","SPARE-ISSUE",
AR2199="Power Telco","ACTIVE", AR2199="no impacts","no impacts"
),"")</f>
        <v>No root cause</v>
      </c>
      <c r="AT2199" s="99" t="s">
        <v>6448</v>
      </c>
      <c r="AU2199" s="99" t="s">
        <v>3675</v>
      </c>
      <c r="AW2199" s="17"/>
      <c r="AX2199" s="17" t="s">
        <v>5536</v>
      </c>
      <c r="AY2199" s="17"/>
      <c r="AZ2199" s="17" t="s">
        <v>5536</v>
      </c>
      <c r="BA2199" s="7"/>
      <c r="BC2199" s="18"/>
      <c r="BD2199" s="18"/>
      <c r="BE2199" s="18"/>
      <c r="BF2199" s="18"/>
      <c r="BG2199" s="18"/>
      <c r="BH2199" s="18"/>
      <c r="BI2199" s="18"/>
      <c r="BJ2199" s="18"/>
      <c r="BK2199" s="18"/>
      <c r="BL2199" s="9" t="s">
        <v>5678</v>
      </c>
      <c r="BM2199" s="18"/>
      <c r="BN2199" s="18"/>
      <c r="BO2199" s="18"/>
      <c r="BP2199" s="9" t="s">
        <v>5661</v>
      </c>
      <c r="BQ2199" s="14"/>
      <c r="BR2199" s="102" t="s">
        <v>5536</v>
      </c>
      <c r="BS2199" s="14"/>
      <c r="BT2199" s="14"/>
      <c r="BU2199" s="9"/>
      <c r="BV2199" s="9"/>
      <c r="BW2199" s="9"/>
    </row>
    <row r="2200" spans="1:75" x14ac:dyDescent="0.35">
      <c r="A2200" s="1" t="s">
        <v>3676</v>
      </c>
      <c r="B2200" s="8" t="s">
        <v>3677</v>
      </c>
      <c r="C2200" s="3" t="s">
        <v>37</v>
      </c>
      <c r="D2200" s="1"/>
      <c r="E2200" s="1"/>
      <c r="F2200" s="3" t="s">
        <v>226</v>
      </c>
      <c r="G2200" s="1" t="s">
        <v>3678</v>
      </c>
      <c r="H2200" s="30" t="s">
        <v>5587</v>
      </c>
      <c r="I2200" s="27">
        <v>0</v>
      </c>
      <c r="J2200" s="27">
        <v>0</v>
      </c>
      <c r="K2200" s="27">
        <v>0</v>
      </c>
      <c r="L2200" s="27">
        <v>0</v>
      </c>
      <c r="M2200" s="27">
        <v>0</v>
      </c>
      <c r="N2200" s="27">
        <v>0</v>
      </c>
      <c r="O2200" s="27">
        <v>0</v>
      </c>
      <c r="P2200" s="27">
        <v>0</v>
      </c>
      <c r="Q2200" s="27">
        <v>0</v>
      </c>
      <c r="R2200" s="27">
        <v>0</v>
      </c>
      <c r="S2200" s="80">
        <v>0</v>
      </c>
      <c r="T2200" s="80">
        <v>0</v>
      </c>
      <c r="U2200" s="80">
        <v>0</v>
      </c>
      <c r="V2200" s="80">
        <v>0</v>
      </c>
      <c r="W2200" s="80">
        <v>0</v>
      </c>
      <c r="X2200" s="80">
        <v>0</v>
      </c>
      <c r="Y2200" s="80">
        <v>0</v>
      </c>
      <c r="Z2200" s="80">
        <v>0</v>
      </c>
      <c r="AA2200" s="80">
        <v>0</v>
      </c>
      <c r="AB2200" s="80">
        <v>0</v>
      </c>
      <c r="AC2200" s="80"/>
      <c r="AD2200" s="80">
        <v>0</v>
      </c>
      <c r="AE2200" s="80">
        <v>0</v>
      </c>
      <c r="AF2200" s="80">
        <v>0</v>
      </c>
      <c r="AG2200" s="80"/>
      <c r="AH2200" s="80">
        <v>0</v>
      </c>
      <c r="AI2200" s="80">
        <v>0</v>
      </c>
      <c r="AJ2200" s="80">
        <v>0</v>
      </c>
      <c r="AK2200" s="80">
        <v>0</v>
      </c>
      <c r="AL2200" s="80">
        <v>0</v>
      </c>
      <c r="AM2200" s="80">
        <v>0</v>
      </c>
      <c r="AN2200" s="41" t="s">
        <v>5558</v>
      </c>
      <c r="AO2200" s="41"/>
      <c r="AP2200" s="40" t="str" cm="1">
        <f t="array" ref="AP2200">IFERROR(_xlfn.IFS(
AR2200="MPR ISSUE","PDH",
AR2200="BSS Hardware Issue","BSS",
AR2200="Sites strategiques, MLL, Pylone, etc.","ENVTECH",
AR2200="AKTIVCO DEFAUT GE &amp; POWER Cabinet","AKTIVCO",
AR2200="AKTIVCO Coupure ENEO &amp; Baisse de tension","AKTIVCO GRID ONLY",
AR2200="Coupure ENEO &amp; Baisse de tension","IHS GRID ONLY",
AR2200="Defaut GE &amp; POWER Cabinet","IHS",
AR2200="Sharing","Partners",
AR2200="Sites strategiques &amp; DataCenter","SST &amp; DC",
AR2200="Exclu","Exclu",
AR2200="SAT","SAT",
AR2200="SPARE-ISSUE","SPARE-ISSUE",
AR2200="Fiber CAmtel","TRANS_FO_CAMTEL",
AR2200="Fiber AOF","Fiber AOF",
AR2200="Projet OCM (HUAWEI)","TRAVAUX-HUAWEI",
AR2200="Projet OCM (NOKIA)","TRAVAUX-NOKIA",
AR2200="ACCESS-ISSUE","ACCESS-ISSUE",
AR2200="Projet OCM (ZTE, NOKIA, autres projets)","TRAVAUX OCM",
AR2200="No root CAuse","No root cause",
AR2200="ODU HS","PDH",
AR2200="IP &amp; VLAN","PDH",
AR2200="Warehouse HUAWEI","SPARE-ISSUE",
AR2200="SPARE-HS","SPARE-ISSUE",
AR2200="Power Telco","BSS",AR2200="no impacts","no impacts"
),"")</f>
        <v>No root cause</v>
      </c>
      <c r="AQ2200" s="40" t="str" cm="1">
        <f t="array" ref="AQ2200">IFERROR(_xlfn.IFS(
AR2200="MPR ISSUE","TX ISSUE",
AR2200="BSS Hardware Issue","RAN ISSUE",
AR2200="Sites strategiques, MLL, Pylone, etc.","ENVTECH",
AR2200="AKTIVCO DEFAUT GE &amp; POWER Cabinet","POWER ISSUE",
AR2200="AKTIVCO Coupure ENEO &amp; Baisse de tension","POWER ISSUE",
AR2200="Coupure ENEO &amp; Baisse de tension","POWER ISSUE",
AR2200="Defaut GE &amp; POWER Cabinet","POWER ISSUE",
AR2200="Sharing","POWER ISSUE",
AR2200="Sites strategiques &amp; DataCenter","POWER ISSUE",
AR2200="Exclu","Exclu",
AR2200="SAT","TX ISSUE",
AR2200="SPARE-ISSUE","SPARE-ISSUE",
AR2200="Fiber CAmtel","TX ISSUE",
AR2200="Fiber AOF","TX ISSUE",
AR2200="Projet OCM (HUAWEI)","TRAVAUX-HUAWEI",
AR2200="Projet OCM (NOKIA)","TRAVAUX -NOKIA",
AR2200="ACCESS-ISSUE","ACCESS-ISSUE",
AR2200="Projet OCM (ZTE, NOKIA, autres projets)","TRAVAUX OCM",
AR2200="No root CAuse","No root cause",
AR2200="ODU HS","TX ISSUE",
AR2200="IP &amp; VLAN","TX ISSUE",
AR2200="Warehouse HUAWEI","SPARE-ISSUE",
AR2200="SPARE-HS","SPARE-ISSUE",
AR2200="Power Telco","RAN ISSUE",AR2200="no impacts","no impacts"
),"")</f>
        <v>No root cause</v>
      </c>
      <c r="AR2200" s="59" t="s">
        <v>5343</v>
      </c>
      <c r="AS2200" s="40" t="str" cm="1">
        <f t="array" ref="AS2200">IFERROR(_xlfn.IFS(
AR2200="MPR ISSUE","ACTIVE",
AR2200="BSS Hardware Issue","ACTIVE",
AR2200="Sites strategiques, MLL, Pylone, etc.","PASSIVE",
AR2200="AKTIVCO DEFAUT GE &amp; POWER Cabinet","PASSIVE",
AR2200="AKTIVCO Coupure ENEO &amp; Baisse de tension","PASSIVE",
AR2200="Coupure ENEO &amp; Baisse de tension","PASSIVE",
AR2200="Defaut GE &amp; POWER Cabinet","PASSIVE",
AR2200="Sharing","PASSIVE",
AR2200="Sites strategiques &amp; DataCenter","PASSIVE",
AR2200="Exclu","Exclu",
AR2200="SAT","ACTIVE",
AR2200="SPARE-ISSUE","SPARE-ISSUE",
AR2200="Fiber CAmtel","ACTIVE",
AR2200="Fiber AOF","ACTIVE",
AR2200="Projet OCM (HUAWEI)","PLANNED WORKS",
AR2200="Projet OCM (NOKIA)","PLANNED WORKS",
AR2200="ACCESS-ISSUE","ACCESS-ISSUE",
AR2200="Projet OCM (ZTE, NOKIA, autres projets)","PLANNED WORKS",
AR2200="No root CAuse","No root cause",
AR2200="ODU HS","ACTIVE",
AR2200="IP &amp; VLAN","ACTIVE",
AR2200="Warehouse HUAWEI","SPARE-ISSUE",
AR2200="SPARE-HS","SPARE-ISSUE",
AR2200="Power Telco","ACTIVE", AR2200="no impacts","no impacts"
),"")</f>
        <v>No root cause</v>
      </c>
      <c r="AT2200" s="99" t="s">
        <v>5661</v>
      </c>
      <c r="AU2200" s="99" t="s">
        <v>3677</v>
      </c>
      <c r="AW2200" s="17"/>
      <c r="AX2200" s="17" t="s">
        <v>5536</v>
      </c>
      <c r="AY2200" s="17"/>
      <c r="AZ2200" s="17" t="s">
        <v>5536</v>
      </c>
      <c r="BA2200" s="7"/>
      <c r="BC2200" s="18"/>
      <c r="BD2200" s="18"/>
      <c r="BE2200" s="18"/>
      <c r="BF2200" s="18"/>
      <c r="BG2200" s="18"/>
      <c r="BH2200" s="18"/>
      <c r="BI2200" s="18"/>
      <c r="BJ2200" s="18"/>
      <c r="BK2200" s="18"/>
      <c r="BM2200" s="18"/>
      <c r="BN2200" s="18"/>
      <c r="BO2200" s="18"/>
      <c r="BP2200" s="9" t="s">
        <v>5661</v>
      </c>
      <c r="BQ2200" s="14"/>
      <c r="BR2200" s="102" t="s">
        <v>5536</v>
      </c>
      <c r="BS2200" s="14"/>
      <c r="BT2200" s="14"/>
      <c r="BU2200" s="9"/>
      <c r="BV2200" s="9"/>
      <c r="BW2200" s="9"/>
    </row>
    <row r="2201" spans="1:75" x14ac:dyDescent="0.35">
      <c r="A2201" s="1" t="s">
        <v>3681</v>
      </c>
      <c r="B2201" s="8" t="s">
        <v>3682</v>
      </c>
      <c r="C2201" s="3" t="s">
        <v>37</v>
      </c>
      <c r="D2201" s="1"/>
      <c r="E2201" s="1"/>
      <c r="F2201" s="3" t="s">
        <v>69</v>
      </c>
      <c r="G2201" s="1" t="s">
        <v>1215</v>
      </c>
      <c r="H2201" s="30" t="s">
        <v>5587</v>
      </c>
      <c r="I2201" s="27">
        <v>0</v>
      </c>
      <c r="J2201" s="27">
        <v>0</v>
      </c>
      <c r="K2201" s="27">
        <v>0</v>
      </c>
      <c r="L2201" s="27">
        <v>0</v>
      </c>
      <c r="M2201" s="27">
        <v>0</v>
      </c>
      <c r="N2201" s="27">
        <v>0</v>
      </c>
      <c r="O2201" s="27">
        <v>0</v>
      </c>
      <c r="P2201" s="27">
        <v>0</v>
      </c>
      <c r="Q2201" s="27">
        <v>0</v>
      </c>
      <c r="R2201" s="27">
        <v>0</v>
      </c>
      <c r="S2201" s="80">
        <v>0</v>
      </c>
      <c r="T2201" s="80">
        <v>0</v>
      </c>
      <c r="U2201" s="80">
        <v>0</v>
      </c>
      <c r="V2201" s="80">
        <v>0</v>
      </c>
      <c r="W2201" s="80">
        <v>0</v>
      </c>
      <c r="X2201" s="80">
        <v>0</v>
      </c>
      <c r="Y2201" s="80">
        <v>0</v>
      </c>
      <c r="Z2201" s="80">
        <v>0</v>
      </c>
      <c r="AA2201" s="80">
        <v>0</v>
      </c>
      <c r="AB2201" s="80">
        <v>0</v>
      </c>
      <c r="AC2201" s="80"/>
      <c r="AD2201" s="80">
        <v>0</v>
      </c>
      <c r="AE2201" s="80">
        <v>0</v>
      </c>
      <c r="AF2201" s="80">
        <v>0</v>
      </c>
      <c r="AG2201" s="80"/>
      <c r="AH2201" s="80">
        <v>0</v>
      </c>
      <c r="AI2201" s="80">
        <v>0</v>
      </c>
      <c r="AJ2201" s="80">
        <v>0</v>
      </c>
      <c r="AK2201" s="80">
        <v>0</v>
      </c>
      <c r="AL2201" s="80">
        <v>0</v>
      </c>
      <c r="AM2201" s="80">
        <v>0</v>
      </c>
      <c r="AN2201" s="41" t="s">
        <v>5558</v>
      </c>
      <c r="AO2201" s="41"/>
      <c r="AP2201" s="40" t="str" cm="1">
        <f t="array" ref="AP2201">IFERROR(_xlfn.IFS(
AR2201="MPR ISSUE","PDH",
AR2201="BSS Hardware Issue","BSS",
AR2201="Sites strategiques, MLL, Pylone, etc.","ENVTECH",
AR2201="AKTIVCO DEFAUT GE &amp; POWER Cabinet","AKTIVCO",
AR2201="AKTIVCO Coupure ENEO &amp; Baisse de tension","AKTIVCO GRID ONLY",
AR2201="Coupure ENEO &amp; Baisse de tension","IHS GRID ONLY",
AR2201="Defaut GE &amp; POWER Cabinet","IHS",
AR2201="Sharing","Partners",
AR2201="Sites strategiques &amp; DataCenter","SST &amp; DC",
AR2201="Exclu","Exclu",
AR2201="SAT","SAT",
AR2201="SPARE-ISSUE","SPARE-ISSUE",
AR2201="Fiber CAmtel","TRANS_FO_CAMTEL",
AR2201="Fiber AOF","Fiber AOF",
AR2201="Projet OCM (HUAWEI)","TRAVAUX-HUAWEI",
AR2201="Projet OCM (NOKIA)","TRAVAUX-NOKIA",
AR2201="ACCESS-ISSUE","ACCESS-ISSUE",
AR2201="Projet OCM (ZTE, NOKIA, autres projets)","TRAVAUX OCM",
AR2201="No root CAuse","No root cause",
AR2201="ODU HS","PDH",
AR2201="IP &amp; VLAN","PDH",
AR2201="Warehouse HUAWEI","SPARE-ISSUE",
AR2201="SPARE-HS","SPARE-ISSUE",
AR2201="Power Telco","BSS",AR2201="no impacts","no impacts"
),"")</f>
        <v>No root cause</v>
      </c>
      <c r="AQ2201" s="40" t="str" cm="1">
        <f t="array" ref="AQ2201">IFERROR(_xlfn.IFS(
AR2201="MPR ISSUE","TX ISSUE",
AR2201="BSS Hardware Issue","RAN ISSUE",
AR2201="Sites strategiques, MLL, Pylone, etc.","ENVTECH",
AR2201="AKTIVCO DEFAUT GE &amp; POWER Cabinet","POWER ISSUE",
AR2201="AKTIVCO Coupure ENEO &amp; Baisse de tension","POWER ISSUE",
AR2201="Coupure ENEO &amp; Baisse de tension","POWER ISSUE",
AR2201="Defaut GE &amp; POWER Cabinet","POWER ISSUE",
AR2201="Sharing","POWER ISSUE",
AR2201="Sites strategiques &amp; DataCenter","POWER ISSUE",
AR2201="Exclu","Exclu",
AR2201="SAT","TX ISSUE",
AR2201="SPARE-ISSUE","SPARE-ISSUE",
AR2201="Fiber CAmtel","TX ISSUE",
AR2201="Fiber AOF","TX ISSUE",
AR2201="Projet OCM (HUAWEI)","TRAVAUX-HUAWEI",
AR2201="Projet OCM (NOKIA)","TRAVAUX -NOKIA",
AR2201="ACCESS-ISSUE","ACCESS-ISSUE",
AR2201="Projet OCM (ZTE, NOKIA, autres projets)","TRAVAUX OCM",
AR2201="No root CAuse","No root cause",
AR2201="ODU HS","TX ISSUE",
AR2201="IP &amp; VLAN","TX ISSUE",
AR2201="Warehouse HUAWEI","SPARE-ISSUE",
AR2201="SPARE-HS","SPARE-ISSUE",
AR2201="Power Telco","RAN ISSUE",AR2201="no impacts","no impacts"
),"")</f>
        <v>No root cause</v>
      </c>
      <c r="AR2201" s="59" t="s">
        <v>5343</v>
      </c>
      <c r="AS2201" s="40" t="str" cm="1">
        <f t="array" ref="AS2201">IFERROR(_xlfn.IFS(
AR2201="MPR ISSUE","ACTIVE",
AR2201="BSS Hardware Issue","ACTIVE",
AR2201="Sites strategiques, MLL, Pylone, etc.","PASSIVE",
AR2201="AKTIVCO DEFAUT GE &amp; POWER Cabinet","PASSIVE",
AR2201="AKTIVCO Coupure ENEO &amp; Baisse de tension","PASSIVE",
AR2201="Coupure ENEO &amp; Baisse de tension","PASSIVE",
AR2201="Defaut GE &amp; POWER Cabinet","PASSIVE",
AR2201="Sharing","PASSIVE",
AR2201="Sites strategiques &amp; DataCenter","PASSIVE",
AR2201="Exclu","Exclu",
AR2201="SAT","ACTIVE",
AR2201="SPARE-ISSUE","SPARE-ISSUE",
AR2201="Fiber CAmtel","ACTIVE",
AR2201="Fiber AOF","ACTIVE",
AR2201="Projet OCM (HUAWEI)","PLANNED WORKS",
AR2201="Projet OCM (NOKIA)","PLANNED WORKS",
AR2201="ACCESS-ISSUE","ACCESS-ISSUE",
AR2201="Projet OCM (ZTE, NOKIA, autres projets)","PLANNED WORKS",
AR2201="No root CAuse","No root cause",
AR2201="ODU HS","ACTIVE",
AR2201="IP &amp; VLAN","ACTIVE",
AR2201="Warehouse HUAWEI","SPARE-ISSUE",
AR2201="SPARE-HS","SPARE-ISSUE",
AR2201="Power Telco","ACTIVE", AR2201="no impacts","no impacts"
),"")</f>
        <v>No root cause</v>
      </c>
      <c r="AT2201" s="99" t="s">
        <v>5661</v>
      </c>
      <c r="AU2201" s="99" t="s">
        <v>3682</v>
      </c>
      <c r="AW2201" s="17"/>
      <c r="AX2201" s="17" t="s">
        <v>5536</v>
      </c>
      <c r="AY2201" s="17"/>
      <c r="AZ2201" s="17" t="s">
        <v>5536</v>
      </c>
      <c r="BA2201" s="7"/>
      <c r="BC2201" s="18"/>
      <c r="BD2201" s="18"/>
      <c r="BE2201" s="18"/>
      <c r="BF2201" s="18"/>
      <c r="BG2201" s="18"/>
      <c r="BH2201" s="18"/>
      <c r="BI2201" s="18"/>
      <c r="BJ2201" s="18"/>
      <c r="BK2201" s="18"/>
      <c r="BM2201" s="18"/>
      <c r="BN2201" s="18"/>
      <c r="BO2201" s="18"/>
      <c r="BP2201" s="9" t="s">
        <v>5661</v>
      </c>
      <c r="BQ2201" s="14"/>
      <c r="BR2201" s="102" t="s">
        <v>5536</v>
      </c>
      <c r="BS2201" s="14"/>
      <c r="BT2201" s="14"/>
      <c r="BU2201" s="9"/>
      <c r="BV2201" s="9"/>
      <c r="BW2201" s="9"/>
    </row>
    <row r="2202" spans="1:75" x14ac:dyDescent="0.35">
      <c r="A2202" s="1" t="s">
        <v>3683</v>
      </c>
      <c r="B2202" s="8" t="s">
        <v>3684</v>
      </c>
      <c r="C2202" s="3" t="s">
        <v>31</v>
      </c>
      <c r="D2202" s="1" t="s">
        <v>18</v>
      </c>
      <c r="E2202" s="1"/>
      <c r="F2202" s="3" t="s">
        <v>31</v>
      </c>
      <c r="G2202" s="1" t="s">
        <v>3685</v>
      </c>
      <c r="H2202" s="30" t="s">
        <v>5587</v>
      </c>
      <c r="I2202" s="27">
        <v>0</v>
      </c>
      <c r="J2202" s="27">
        <v>0</v>
      </c>
      <c r="K2202" s="27">
        <v>0</v>
      </c>
      <c r="L2202" s="27">
        <v>0</v>
      </c>
      <c r="M2202" s="27">
        <v>0</v>
      </c>
      <c r="N2202" s="27">
        <v>0</v>
      </c>
      <c r="O2202" s="27">
        <v>0</v>
      </c>
      <c r="P2202" s="27">
        <v>0</v>
      </c>
      <c r="Q2202" s="27">
        <v>0</v>
      </c>
      <c r="R2202" s="27">
        <v>0</v>
      </c>
      <c r="S2202" s="80">
        <v>0</v>
      </c>
      <c r="T2202" s="80">
        <v>0</v>
      </c>
      <c r="U2202" s="80">
        <v>0</v>
      </c>
      <c r="V2202" s="80">
        <v>0</v>
      </c>
      <c r="W2202" s="80">
        <v>0</v>
      </c>
      <c r="X2202" s="80">
        <v>0</v>
      </c>
      <c r="Y2202" s="80">
        <v>0</v>
      </c>
      <c r="Z2202" s="80">
        <v>0</v>
      </c>
      <c r="AA2202" s="80">
        <v>0</v>
      </c>
      <c r="AB2202" s="80">
        <v>0</v>
      </c>
      <c r="AC2202" s="80"/>
      <c r="AD2202" s="80">
        <v>0</v>
      </c>
      <c r="AE2202" s="80">
        <v>0</v>
      </c>
      <c r="AF2202" s="80">
        <v>0</v>
      </c>
      <c r="AG2202" s="80"/>
      <c r="AH2202" s="80">
        <v>0</v>
      </c>
      <c r="AI2202" s="80">
        <v>0</v>
      </c>
      <c r="AJ2202" s="80">
        <v>0</v>
      </c>
      <c r="AK2202" s="80">
        <v>0</v>
      </c>
      <c r="AL2202" s="80">
        <v>0</v>
      </c>
      <c r="AM2202" s="80">
        <v>0</v>
      </c>
      <c r="AN2202" s="41" t="s">
        <v>5558</v>
      </c>
      <c r="AO2202" s="41"/>
      <c r="AP2202" s="40" t="str" cm="1">
        <f t="array" ref="AP2202">IFERROR(_xlfn.IFS(
AR2202="MPR ISSUE","PDH",
AR2202="BSS Hardware Issue","BSS",
AR2202="Sites strategiques, MLL, Pylone, etc.","ENVTECH",
AR2202="AKTIVCO DEFAUT GE &amp; POWER Cabinet","AKTIVCO",
AR2202="AKTIVCO Coupure ENEO &amp; Baisse de tension","AKTIVCO GRID ONLY",
AR2202="Coupure ENEO &amp; Baisse de tension","IHS GRID ONLY",
AR2202="Defaut GE &amp; POWER Cabinet","IHS",
AR2202="Sharing","Partners",
AR2202="Sites strategiques &amp; DataCenter","SST &amp; DC",
AR2202="Exclu","Exclu",
AR2202="SAT","SAT",
AR2202="SPARE-ISSUE","SPARE-ISSUE",
AR2202="Fiber CAmtel","TRANS_FO_CAMTEL",
AR2202="Fiber AOF","Fiber AOF",
AR2202="Projet OCM (HUAWEI)","TRAVAUX-HUAWEI",
AR2202="Projet OCM (NOKIA)","TRAVAUX-NOKIA",
AR2202="ACCESS-ISSUE","ACCESS-ISSUE",
AR2202="Projet OCM (ZTE, NOKIA, autres projets)","TRAVAUX OCM",
AR2202="No root CAuse","No root cause",
AR2202="ODU HS","PDH",
AR2202="IP &amp; VLAN","PDH",
AR2202="Warehouse HUAWEI","SPARE-ISSUE",
AR2202="SPARE-HS","SPARE-ISSUE",
AR2202="Power Telco","BSS",AR2202="no impacts","no impacts"
),"")</f>
        <v>No root cause</v>
      </c>
      <c r="AQ2202" s="40" t="str" cm="1">
        <f t="array" ref="AQ2202">IFERROR(_xlfn.IFS(
AR2202="MPR ISSUE","TX ISSUE",
AR2202="BSS Hardware Issue","RAN ISSUE",
AR2202="Sites strategiques, MLL, Pylone, etc.","ENVTECH",
AR2202="AKTIVCO DEFAUT GE &amp; POWER Cabinet","POWER ISSUE",
AR2202="AKTIVCO Coupure ENEO &amp; Baisse de tension","POWER ISSUE",
AR2202="Coupure ENEO &amp; Baisse de tension","POWER ISSUE",
AR2202="Defaut GE &amp; POWER Cabinet","POWER ISSUE",
AR2202="Sharing","POWER ISSUE",
AR2202="Sites strategiques &amp; DataCenter","POWER ISSUE",
AR2202="Exclu","Exclu",
AR2202="SAT","TX ISSUE",
AR2202="SPARE-ISSUE","SPARE-ISSUE",
AR2202="Fiber CAmtel","TX ISSUE",
AR2202="Fiber AOF","TX ISSUE",
AR2202="Projet OCM (HUAWEI)","TRAVAUX-HUAWEI",
AR2202="Projet OCM (NOKIA)","TRAVAUX -NOKIA",
AR2202="ACCESS-ISSUE","ACCESS-ISSUE",
AR2202="Projet OCM (ZTE, NOKIA, autres projets)","TRAVAUX OCM",
AR2202="No root CAuse","No root cause",
AR2202="ODU HS","TX ISSUE",
AR2202="IP &amp; VLAN","TX ISSUE",
AR2202="Warehouse HUAWEI","SPARE-ISSUE",
AR2202="SPARE-HS","SPARE-ISSUE",
AR2202="Power Telco","RAN ISSUE",AR2202="no impacts","no impacts"
),"")</f>
        <v>No root cause</v>
      </c>
      <c r="AR2202" s="59" t="s">
        <v>5343</v>
      </c>
      <c r="AS2202" s="40" t="str" cm="1">
        <f t="array" ref="AS2202">IFERROR(_xlfn.IFS(
AR2202="MPR ISSUE","ACTIVE",
AR2202="BSS Hardware Issue","ACTIVE",
AR2202="Sites strategiques, MLL, Pylone, etc.","PASSIVE",
AR2202="AKTIVCO DEFAUT GE &amp; POWER Cabinet","PASSIVE",
AR2202="AKTIVCO Coupure ENEO &amp; Baisse de tension","PASSIVE",
AR2202="Coupure ENEO &amp; Baisse de tension","PASSIVE",
AR2202="Defaut GE &amp; POWER Cabinet","PASSIVE",
AR2202="Sharing","PASSIVE",
AR2202="Sites strategiques &amp; DataCenter","PASSIVE",
AR2202="Exclu","Exclu",
AR2202="SAT","ACTIVE",
AR2202="SPARE-ISSUE","SPARE-ISSUE",
AR2202="Fiber CAmtel","ACTIVE",
AR2202="Fiber AOF","ACTIVE",
AR2202="Projet OCM (HUAWEI)","PLANNED WORKS",
AR2202="Projet OCM (NOKIA)","PLANNED WORKS",
AR2202="ACCESS-ISSUE","ACCESS-ISSUE",
AR2202="Projet OCM (ZTE, NOKIA, autres projets)","PLANNED WORKS",
AR2202="No root CAuse","No root cause",
AR2202="ODU HS","ACTIVE",
AR2202="IP &amp; VLAN","ACTIVE",
AR2202="Warehouse HUAWEI","SPARE-ISSUE",
AR2202="SPARE-HS","SPARE-ISSUE",
AR2202="Power Telco","ACTIVE", AR2202="no impacts","no impacts"
),"")</f>
        <v>No root cause</v>
      </c>
      <c r="AT2202" s="99" t="s">
        <v>5661</v>
      </c>
      <c r="AU2202" s="99" t="s">
        <v>3684</v>
      </c>
      <c r="AW2202" s="17"/>
      <c r="AX2202" s="17" t="s">
        <v>5536</v>
      </c>
      <c r="AY2202" s="17"/>
      <c r="AZ2202" s="17" t="s">
        <v>5536</v>
      </c>
      <c r="BA2202" s="7"/>
      <c r="BC2202" s="18"/>
      <c r="BD2202" s="18"/>
      <c r="BE2202" s="18"/>
      <c r="BF2202" s="18"/>
      <c r="BG2202" s="18"/>
      <c r="BH2202" s="18"/>
      <c r="BI2202" s="18"/>
      <c r="BJ2202" s="18"/>
      <c r="BK2202" s="18"/>
      <c r="BM2202" s="18"/>
      <c r="BN2202" s="18"/>
      <c r="BO2202" s="18"/>
      <c r="BP2202" s="9" t="s">
        <v>5661</v>
      </c>
      <c r="BQ2202" s="14"/>
      <c r="BR2202" s="102" t="s">
        <v>5536</v>
      </c>
      <c r="BS2202" s="14"/>
      <c r="BT2202" s="14"/>
      <c r="BU2202" s="9"/>
      <c r="BV2202" s="9"/>
      <c r="BW2202" s="9"/>
    </row>
    <row r="2203" spans="1:75" x14ac:dyDescent="0.35">
      <c r="A2203" s="1" t="s">
        <v>3696</v>
      </c>
      <c r="B2203" s="8" t="s">
        <v>3697</v>
      </c>
      <c r="C2203" s="3" t="s">
        <v>23</v>
      </c>
      <c r="D2203" s="1" t="s">
        <v>11</v>
      </c>
      <c r="E2203" s="1" t="s">
        <v>237</v>
      </c>
      <c r="F2203" s="3" t="s">
        <v>23</v>
      </c>
      <c r="G2203" s="1" t="s">
        <v>3698</v>
      </c>
      <c r="H2203" s="28" t="s">
        <v>5601</v>
      </c>
      <c r="I2203" s="27">
        <v>0</v>
      </c>
      <c r="J2203" s="27">
        <v>0</v>
      </c>
      <c r="K2203" s="27">
        <v>0</v>
      </c>
      <c r="L2203" s="27">
        <v>0</v>
      </c>
      <c r="M2203" s="27">
        <v>0</v>
      </c>
      <c r="N2203" s="27">
        <v>0</v>
      </c>
      <c r="O2203" s="27">
        <v>0</v>
      </c>
      <c r="P2203" s="27">
        <v>0</v>
      </c>
      <c r="Q2203" s="27">
        <v>0</v>
      </c>
      <c r="R2203" s="27">
        <v>0</v>
      </c>
      <c r="S2203" s="80">
        <v>0</v>
      </c>
      <c r="T2203" s="80">
        <v>0</v>
      </c>
      <c r="U2203" s="80">
        <v>0</v>
      </c>
      <c r="V2203" s="80">
        <v>0</v>
      </c>
      <c r="W2203" s="80">
        <v>0</v>
      </c>
      <c r="X2203" s="80">
        <v>0</v>
      </c>
      <c r="Y2203" s="80">
        <v>0</v>
      </c>
      <c r="Z2203" s="80">
        <v>0</v>
      </c>
      <c r="AA2203" s="80">
        <v>0</v>
      </c>
      <c r="AB2203" s="80">
        <v>0</v>
      </c>
      <c r="AC2203" s="80"/>
      <c r="AD2203" s="80">
        <v>0</v>
      </c>
      <c r="AE2203" s="80">
        <v>0</v>
      </c>
      <c r="AF2203" s="80">
        <v>0</v>
      </c>
      <c r="AG2203" s="80"/>
      <c r="AH2203" s="80">
        <v>0</v>
      </c>
      <c r="AI2203" s="80">
        <v>0</v>
      </c>
      <c r="AJ2203" s="80">
        <v>0</v>
      </c>
      <c r="AK2203" s="80">
        <v>0</v>
      </c>
      <c r="AL2203" s="80">
        <v>0</v>
      </c>
      <c r="AM2203" s="80">
        <v>0</v>
      </c>
      <c r="AN2203" s="41" t="s">
        <v>5558</v>
      </c>
      <c r="AO2203" s="41"/>
      <c r="AP2203" s="40" t="str" cm="1">
        <f t="array" ref="AP2203">IFERROR(_xlfn.IFS(
AR2203="MPR ISSUE","PDH",
AR2203="BSS Hardware Issue","BSS",
AR2203="Sites strategiques, MLL, Pylone, etc.","ENVTECH",
AR2203="AKTIVCO DEFAUT GE &amp; POWER Cabinet","AKTIVCO",
AR2203="AKTIVCO Coupure ENEO &amp; Baisse de tension","AKTIVCO GRID ONLY",
AR2203="Coupure ENEO &amp; Baisse de tension","IHS GRID ONLY",
AR2203="Defaut GE &amp; POWER Cabinet","IHS",
AR2203="Sharing","Partners",
AR2203="Sites strategiques &amp; DataCenter","SST &amp; DC",
AR2203="Exclu","Exclu",
AR2203="SAT","SAT",
AR2203="SPARE-ISSUE","SPARE-ISSUE",
AR2203="Fiber CAmtel","TRANS_FO_CAMTEL",
AR2203="Fiber AOF","Fiber AOF",
AR2203="Projet OCM (HUAWEI)","TRAVAUX-HUAWEI",
AR2203="Projet OCM (NOKIA)","TRAVAUX-NOKIA",
AR2203="ACCESS-ISSUE","ACCESS-ISSUE",
AR2203="Projet OCM (ZTE, NOKIA, autres projets)","TRAVAUX OCM",
AR2203="No root CAuse","No root cause",
AR2203="ODU HS","PDH",
AR2203="IP &amp; VLAN","PDH",
AR2203="Warehouse HUAWEI","SPARE-ISSUE",
AR2203="SPARE-HS","SPARE-ISSUE",
AR2203="Power Telco","BSS",AR2203="no impacts","no impacts"
),"")</f>
        <v>No root cause</v>
      </c>
      <c r="AQ2203" s="40" t="str" cm="1">
        <f t="array" ref="AQ2203">IFERROR(_xlfn.IFS(
AR2203="MPR ISSUE","TX ISSUE",
AR2203="BSS Hardware Issue","RAN ISSUE",
AR2203="Sites strategiques, MLL, Pylone, etc.","ENVTECH",
AR2203="AKTIVCO DEFAUT GE &amp; POWER Cabinet","POWER ISSUE",
AR2203="AKTIVCO Coupure ENEO &amp; Baisse de tension","POWER ISSUE",
AR2203="Coupure ENEO &amp; Baisse de tension","POWER ISSUE",
AR2203="Defaut GE &amp; POWER Cabinet","POWER ISSUE",
AR2203="Sharing","POWER ISSUE",
AR2203="Sites strategiques &amp; DataCenter","POWER ISSUE",
AR2203="Exclu","Exclu",
AR2203="SAT","TX ISSUE",
AR2203="SPARE-ISSUE","SPARE-ISSUE",
AR2203="Fiber CAmtel","TX ISSUE",
AR2203="Fiber AOF","TX ISSUE",
AR2203="Projet OCM (HUAWEI)","TRAVAUX-HUAWEI",
AR2203="Projet OCM (NOKIA)","TRAVAUX -NOKIA",
AR2203="ACCESS-ISSUE","ACCESS-ISSUE",
AR2203="Projet OCM (ZTE, NOKIA, autres projets)","TRAVAUX OCM",
AR2203="No root CAuse","No root cause",
AR2203="ODU HS","TX ISSUE",
AR2203="IP &amp; VLAN","TX ISSUE",
AR2203="Warehouse HUAWEI","SPARE-ISSUE",
AR2203="SPARE-HS","SPARE-ISSUE",
AR2203="Power Telco","RAN ISSUE",AR2203="no impacts","no impacts"
),"")</f>
        <v>No root cause</v>
      </c>
      <c r="AR2203" s="59" t="s">
        <v>5343</v>
      </c>
      <c r="AS2203" s="40" t="str" cm="1">
        <f t="array" ref="AS2203">IFERROR(_xlfn.IFS(
AR2203="MPR ISSUE","ACTIVE",
AR2203="BSS Hardware Issue","ACTIVE",
AR2203="Sites strategiques, MLL, Pylone, etc.","PASSIVE",
AR2203="AKTIVCO DEFAUT GE &amp; POWER Cabinet","PASSIVE",
AR2203="AKTIVCO Coupure ENEO &amp; Baisse de tension","PASSIVE",
AR2203="Coupure ENEO &amp; Baisse de tension","PASSIVE",
AR2203="Defaut GE &amp; POWER Cabinet","PASSIVE",
AR2203="Sharing","PASSIVE",
AR2203="Sites strategiques &amp; DataCenter","PASSIVE",
AR2203="Exclu","Exclu",
AR2203="SAT","ACTIVE",
AR2203="SPARE-ISSUE","SPARE-ISSUE",
AR2203="Fiber CAmtel","ACTIVE",
AR2203="Fiber AOF","ACTIVE",
AR2203="Projet OCM (HUAWEI)","PLANNED WORKS",
AR2203="Projet OCM (NOKIA)","PLANNED WORKS",
AR2203="ACCESS-ISSUE","ACCESS-ISSUE",
AR2203="Projet OCM (ZTE, NOKIA, autres projets)","PLANNED WORKS",
AR2203="No root CAuse","No root cause",
AR2203="ODU HS","ACTIVE",
AR2203="IP &amp; VLAN","ACTIVE",
AR2203="Warehouse HUAWEI","SPARE-ISSUE",
AR2203="SPARE-HS","SPARE-ISSUE",
AR2203="Power Telco","ACTIVE", AR2203="no impacts","no impacts"
),"")</f>
        <v>No root cause</v>
      </c>
      <c r="AT2203" s="99" t="s">
        <v>5661</v>
      </c>
      <c r="AU2203" s="99" t="s">
        <v>3697</v>
      </c>
      <c r="AW2203" s="17"/>
      <c r="AX2203" s="17" t="s">
        <v>5536</v>
      </c>
      <c r="AY2203" s="17"/>
      <c r="AZ2203" s="17" t="s">
        <v>5536</v>
      </c>
      <c r="BA2203" s="7"/>
      <c r="BC2203" s="18"/>
      <c r="BD2203" s="18"/>
      <c r="BE2203" s="18"/>
      <c r="BF2203" s="18"/>
      <c r="BG2203" s="18"/>
      <c r="BH2203" s="18"/>
      <c r="BI2203" s="18"/>
      <c r="BJ2203" s="18"/>
      <c r="BK2203" s="18"/>
      <c r="BM2203" s="18"/>
      <c r="BN2203" s="18"/>
      <c r="BO2203" s="18"/>
      <c r="BP2203" s="9" t="s">
        <v>5661</v>
      </c>
      <c r="BQ2203" s="14"/>
      <c r="BR2203" s="102" t="s">
        <v>5536</v>
      </c>
      <c r="BS2203" s="14"/>
      <c r="BT2203" s="14"/>
      <c r="BU2203" s="9"/>
      <c r="BV2203" s="9"/>
      <c r="BW2203" s="9"/>
    </row>
    <row r="2204" spans="1:75" x14ac:dyDescent="0.35">
      <c r="A2204" s="1" t="s">
        <v>3712</v>
      </c>
      <c r="B2204" s="8" t="s">
        <v>3713</v>
      </c>
      <c r="C2204" s="3" t="s">
        <v>37</v>
      </c>
      <c r="D2204" s="1" t="s">
        <v>21</v>
      </c>
      <c r="E2204" s="1" t="s">
        <v>122</v>
      </c>
      <c r="F2204" s="3" t="s">
        <v>69</v>
      </c>
      <c r="G2204" s="1" t="s">
        <v>3714</v>
      </c>
      <c r="H2204" s="30" t="s">
        <v>5587</v>
      </c>
      <c r="I2204" s="27">
        <v>0</v>
      </c>
      <c r="J2204" s="27">
        <v>0</v>
      </c>
      <c r="K2204" s="27">
        <v>0</v>
      </c>
      <c r="L2204" s="27">
        <v>0</v>
      </c>
      <c r="M2204" s="27">
        <v>0</v>
      </c>
      <c r="N2204" s="27">
        <v>0</v>
      </c>
      <c r="O2204" s="27">
        <v>0</v>
      </c>
      <c r="P2204" s="27">
        <v>0</v>
      </c>
      <c r="Q2204" s="27">
        <v>0</v>
      </c>
      <c r="R2204" s="27">
        <v>0</v>
      </c>
      <c r="S2204" s="80">
        <v>0</v>
      </c>
      <c r="T2204" s="80">
        <v>0</v>
      </c>
      <c r="U2204" s="80">
        <v>0</v>
      </c>
      <c r="V2204" s="80">
        <v>0</v>
      </c>
      <c r="W2204" s="80">
        <v>0</v>
      </c>
      <c r="X2204" s="80">
        <v>0</v>
      </c>
      <c r="Y2204" s="80">
        <v>0</v>
      </c>
      <c r="Z2204" s="80">
        <v>0</v>
      </c>
      <c r="AA2204" s="80">
        <v>0</v>
      </c>
      <c r="AB2204" s="80">
        <v>0</v>
      </c>
      <c r="AC2204" s="80"/>
      <c r="AD2204" s="80">
        <v>0</v>
      </c>
      <c r="AE2204" s="80">
        <v>0</v>
      </c>
      <c r="AF2204" s="80">
        <v>0</v>
      </c>
      <c r="AG2204" s="80"/>
      <c r="AH2204" s="80">
        <v>0</v>
      </c>
      <c r="AI2204" s="80">
        <v>0</v>
      </c>
      <c r="AJ2204" s="80">
        <v>0</v>
      </c>
      <c r="AK2204" s="80">
        <v>0</v>
      </c>
      <c r="AL2204" s="80">
        <v>0</v>
      </c>
      <c r="AM2204" s="80">
        <v>0</v>
      </c>
      <c r="AN2204" s="41" t="s">
        <v>5558</v>
      </c>
      <c r="AO2204" s="41"/>
      <c r="AP2204" s="40" t="str" cm="1">
        <f t="array" ref="AP2204">IFERROR(_xlfn.IFS(
AR2204="MPR ISSUE","PDH",
AR2204="BSS Hardware Issue","BSS",
AR2204="Sites strategiques, MLL, Pylone, etc.","ENVTECH",
AR2204="AKTIVCO DEFAUT GE &amp; POWER Cabinet","AKTIVCO",
AR2204="AKTIVCO Coupure ENEO &amp; Baisse de tension","AKTIVCO GRID ONLY",
AR2204="Coupure ENEO &amp; Baisse de tension","IHS GRID ONLY",
AR2204="Defaut GE &amp; POWER Cabinet","IHS",
AR2204="Sharing","Partners",
AR2204="Sites strategiques &amp; DataCenter","SST &amp; DC",
AR2204="Exclu","Exclu",
AR2204="SAT","SAT",
AR2204="SPARE-ISSUE","SPARE-ISSUE",
AR2204="Fiber CAmtel","TRANS_FO_CAMTEL",
AR2204="Fiber AOF","Fiber AOF",
AR2204="Projet OCM (HUAWEI)","TRAVAUX-HUAWEI",
AR2204="Projet OCM (NOKIA)","TRAVAUX-NOKIA",
AR2204="ACCESS-ISSUE","ACCESS-ISSUE",
AR2204="Projet OCM (ZTE, NOKIA, autres projets)","TRAVAUX OCM",
AR2204="No root CAuse","No root cause",
AR2204="ODU HS","PDH",
AR2204="IP &amp; VLAN","PDH",
AR2204="Warehouse HUAWEI","SPARE-ISSUE",
AR2204="SPARE-HS","SPARE-ISSUE",
AR2204="Power Telco","BSS",AR2204="no impacts","no impacts"
),"")</f>
        <v>No root cause</v>
      </c>
      <c r="AQ2204" s="40" t="str" cm="1">
        <f t="array" ref="AQ2204">IFERROR(_xlfn.IFS(
AR2204="MPR ISSUE","TX ISSUE",
AR2204="BSS Hardware Issue","RAN ISSUE",
AR2204="Sites strategiques, MLL, Pylone, etc.","ENVTECH",
AR2204="AKTIVCO DEFAUT GE &amp; POWER Cabinet","POWER ISSUE",
AR2204="AKTIVCO Coupure ENEO &amp; Baisse de tension","POWER ISSUE",
AR2204="Coupure ENEO &amp; Baisse de tension","POWER ISSUE",
AR2204="Defaut GE &amp; POWER Cabinet","POWER ISSUE",
AR2204="Sharing","POWER ISSUE",
AR2204="Sites strategiques &amp; DataCenter","POWER ISSUE",
AR2204="Exclu","Exclu",
AR2204="SAT","TX ISSUE",
AR2204="SPARE-ISSUE","SPARE-ISSUE",
AR2204="Fiber CAmtel","TX ISSUE",
AR2204="Fiber AOF","TX ISSUE",
AR2204="Projet OCM (HUAWEI)","TRAVAUX-HUAWEI",
AR2204="Projet OCM (NOKIA)","TRAVAUX -NOKIA",
AR2204="ACCESS-ISSUE","ACCESS-ISSUE",
AR2204="Projet OCM (ZTE, NOKIA, autres projets)","TRAVAUX OCM",
AR2204="No root CAuse","No root cause",
AR2204="ODU HS","TX ISSUE",
AR2204="IP &amp; VLAN","TX ISSUE",
AR2204="Warehouse HUAWEI","SPARE-ISSUE",
AR2204="SPARE-HS","SPARE-ISSUE",
AR2204="Power Telco","RAN ISSUE",AR2204="no impacts","no impacts"
),"")</f>
        <v>No root cause</v>
      </c>
      <c r="AR2204" s="59" t="s">
        <v>5343</v>
      </c>
      <c r="AS2204" s="40" t="str" cm="1">
        <f t="array" ref="AS2204">IFERROR(_xlfn.IFS(
AR2204="MPR ISSUE","ACTIVE",
AR2204="BSS Hardware Issue","ACTIVE",
AR2204="Sites strategiques, MLL, Pylone, etc.","PASSIVE",
AR2204="AKTIVCO DEFAUT GE &amp; POWER Cabinet","PASSIVE",
AR2204="AKTIVCO Coupure ENEO &amp; Baisse de tension","PASSIVE",
AR2204="Coupure ENEO &amp; Baisse de tension","PASSIVE",
AR2204="Defaut GE &amp; POWER Cabinet","PASSIVE",
AR2204="Sharing","PASSIVE",
AR2204="Sites strategiques &amp; DataCenter","PASSIVE",
AR2204="Exclu","Exclu",
AR2204="SAT","ACTIVE",
AR2204="SPARE-ISSUE","SPARE-ISSUE",
AR2204="Fiber CAmtel","ACTIVE",
AR2204="Fiber AOF","ACTIVE",
AR2204="Projet OCM (HUAWEI)","PLANNED WORKS",
AR2204="Projet OCM (NOKIA)","PLANNED WORKS",
AR2204="ACCESS-ISSUE","ACCESS-ISSUE",
AR2204="Projet OCM (ZTE, NOKIA, autres projets)","PLANNED WORKS",
AR2204="No root CAuse","No root cause",
AR2204="ODU HS","ACTIVE",
AR2204="IP &amp; VLAN","ACTIVE",
AR2204="Warehouse HUAWEI","SPARE-ISSUE",
AR2204="SPARE-HS","SPARE-ISSUE",
AR2204="Power Telco","ACTIVE", AR2204="no impacts","no impacts"
),"")</f>
        <v>No root cause</v>
      </c>
      <c r="AT2204" s="99" t="s">
        <v>5661</v>
      </c>
      <c r="AU2204" s="99" t="s">
        <v>3713</v>
      </c>
      <c r="AW2204" s="17"/>
      <c r="AX2204" s="17" t="s">
        <v>5536</v>
      </c>
      <c r="AY2204" s="17"/>
      <c r="AZ2204" s="17" t="s">
        <v>5536</v>
      </c>
      <c r="BA2204" s="7"/>
      <c r="BC2204" s="18"/>
      <c r="BD2204" s="18"/>
      <c r="BE2204" s="18"/>
      <c r="BF2204" s="18"/>
      <c r="BG2204" s="18"/>
      <c r="BH2204" s="18"/>
      <c r="BI2204" s="18"/>
      <c r="BJ2204" s="18"/>
      <c r="BK2204" s="18"/>
      <c r="BM2204" s="18"/>
      <c r="BN2204" s="18"/>
      <c r="BO2204" s="18"/>
      <c r="BP2204" s="9" t="s">
        <v>5661</v>
      </c>
      <c r="BQ2204" s="14"/>
      <c r="BR2204" s="102" t="s">
        <v>5536</v>
      </c>
      <c r="BS2204" s="14"/>
      <c r="BT2204" s="14"/>
      <c r="BU2204" s="9"/>
      <c r="BV2204" s="9"/>
      <c r="BW2204" s="9"/>
    </row>
    <row r="2205" spans="1:75" x14ac:dyDescent="0.35">
      <c r="A2205" s="1" t="s">
        <v>3715</v>
      </c>
      <c r="B2205" s="1" t="s">
        <v>3716</v>
      </c>
      <c r="C2205" s="3" t="s">
        <v>37</v>
      </c>
      <c r="D2205" s="1" t="s">
        <v>21</v>
      </c>
      <c r="E2205" s="1" t="s">
        <v>122</v>
      </c>
      <c r="F2205" s="3" t="s">
        <v>69</v>
      </c>
      <c r="G2205" s="1" t="s">
        <v>3717</v>
      </c>
      <c r="H2205" s="29" t="s">
        <v>5588</v>
      </c>
      <c r="I2205" s="27">
        <v>0</v>
      </c>
      <c r="J2205" s="27">
        <v>0</v>
      </c>
      <c r="K2205" s="27">
        <v>0</v>
      </c>
      <c r="L2205" s="27">
        <v>0</v>
      </c>
      <c r="M2205" s="27">
        <v>0</v>
      </c>
      <c r="N2205" s="27">
        <v>0</v>
      </c>
      <c r="O2205" s="27">
        <v>0</v>
      </c>
      <c r="P2205" s="27">
        <v>0</v>
      </c>
      <c r="Q2205" s="27">
        <v>0</v>
      </c>
      <c r="R2205" s="27">
        <v>0</v>
      </c>
      <c r="S2205" s="80">
        <v>0</v>
      </c>
      <c r="T2205" s="80">
        <v>0</v>
      </c>
      <c r="U2205" s="80">
        <v>0</v>
      </c>
      <c r="V2205" s="80">
        <v>0</v>
      </c>
      <c r="W2205" s="80">
        <v>0</v>
      </c>
      <c r="X2205" s="80">
        <v>0</v>
      </c>
      <c r="Y2205" s="80">
        <v>0</v>
      </c>
      <c r="Z2205" s="80">
        <v>0</v>
      </c>
      <c r="AA2205" s="80">
        <v>0</v>
      </c>
      <c r="AB2205" s="80">
        <v>0</v>
      </c>
      <c r="AC2205" s="80"/>
      <c r="AD2205" s="80">
        <v>0</v>
      </c>
      <c r="AE2205" s="80">
        <v>0</v>
      </c>
      <c r="AF2205" s="80">
        <v>0</v>
      </c>
      <c r="AG2205" s="80"/>
      <c r="AH2205" s="80">
        <v>0</v>
      </c>
      <c r="AI2205" s="80">
        <v>0</v>
      </c>
      <c r="AJ2205" s="80">
        <v>0</v>
      </c>
      <c r="AK2205" s="80">
        <v>0</v>
      </c>
      <c r="AL2205" s="80">
        <v>0</v>
      </c>
      <c r="AM2205" s="80">
        <v>0</v>
      </c>
      <c r="AN2205" s="41" t="s">
        <v>5558</v>
      </c>
      <c r="AO2205" s="41"/>
      <c r="AP2205" s="40" t="str" cm="1">
        <f t="array" ref="AP2205">IFERROR(_xlfn.IFS(
AR2205="MPR ISSUE","PDH",
AR2205="BSS Hardware Issue","BSS",
AR2205="Sites strategiques, MLL, Pylone, etc.","ENVTECH",
AR2205="AKTIVCO DEFAUT GE &amp; POWER Cabinet","AKTIVCO",
AR2205="AKTIVCO Coupure ENEO &amp; Baisse de tension","AKTIVCO GRID ONLY",
AR2205="Coupure ENEO &amp; Baisse de tension","IHS GRID ONLY",
AR2205="Defaut GE &amp; POWER Cabinet","IHS",
AR2205="Sharing","Partners",
AR2205="Sites strategiques &amp; DataCenter","SST &amp; DC",
AR2205="Exclu","Exclu",
AR2205="SAT","SAT",
AR2205="SPARE-ISSUE","SPARE-ISSUE",
AR2205="Fiber CAmtel","TRANS_FO_CAMTEL",
AR2205="Fiber AOF","Fiber AOF",
AR2205="Projet OCM (HUAWEI)","TRAVAUX-HUAWEI",
AR2205="Projet OCM (NOKIA)","TRAVAUX-NOKIA",
AR2205="ACCESS-ISSUE","ACCESS-ISSUE",
AR2205="Projet OCM (ZTE, NOKIA, autres projets)","TRAVAUX OCM",
AR2205="No root CAuse","No root cause",
AR2205="ODU HS","PDH",
AR2205="IP &amp; VLAN","PDH",
AR2205="Warehouse HUAWEI","SPARE-ISSUE",
AR2205="SPARE-HS","SPARE-ISSUE",
AR2205="Power Telco","BSS",AR2205="no impacts","no impacts"
),"")</f>
        <v>No root cause</v>
      </c>
      <c r="AQ2205" s="40" t="str" cm="1">
        <f t="array" ref="AQ2205">IFERROR(_xlfn.IFS(
AR2205="MPR ISSUE","TX ISSUE",
AR2205="BSS Hardware Issue","RAN ISSUE",
AR2205="Sites strategiques, MLL, Pylone, etc.","ENVTECH",
AR2205="AKTIVCO DEFAUT GE &amp; POWER Cabinet","POWER ISSUE",
AR2205="AKTIVCO Coupure ENEO &amp; Baisse de tension","POWER ISSUE",
AR2205="Coupure ENEO &amp; Baisse de tension","POWER ISSUE",
AR2205="Defaut GE &amp; POWER Cabinet","POWER ISSUE",
AR2205="Sharing","POWER ISSUE",
AR2205="Sites strategiques &amp; DataCenter","POWER ISSUE",
AR2205="Exclu","Exclu",
AR2205="SAT","TX ISSUE",
AR2205="SPARE-ISSUE","SPARE-ISSUE",
AR2205="Fiber CAmtel","TX ISSUE",
AR2205="Fiber AOF","TX ISSUE",
AR2205="Projet OCM (HUAWEI)","TRAVAUX-HUAWEI",
AR2205="Projet OCM (NOKIA)","TRAVAUX -NOKIA",
AR2205="ACCESS-ISSUE","ACCESS-ISSUE",
AR2205="Projet OCM (ZTE, NOKIA, autres projets)","TRAVAUX OCM",
AR2205="No root CAuse","No root cause",
AR2205="ODU HS","TX ISSUE",
AR2205="IP &amp; VLAN","TX ISSUE",
AR2205="Warehouse HUAWEI","SPARE-ISSUE",
AR2205="SPARE-HS","SPARE-ISSUE",
AR2205="Power Telco","RAN ISSUE",AR2205="no impacts","no impacts"
),"")</f>
        <v>No root cause</v>
      </c>
      <c r="AR2205" s="59" t="s">
        <v>5343</v>
      </c>
      <c r="AS2205" s="40" t="str" cm="1">
        <f t="array" ref="AS2205">IFERROR(_xlfn.IFS(
AR2205="MPR ISSUE","ACTIVE",
AR2205="BSS Hardware Issue","ACTIVE",
AR2205="Sites strategiques, MLL, Pylone, etc.","PASSIVE",
AR2205="AKTIVCO DEFAUT GE &amp; POWER Cabinet","PASSIVE",
AR2205="AKTIVCO Coupure ENEO &amp; Baisse de tension","PASSIVE",
AR2205="Coupure ENEO &amp; Baisse de tension","PASSIVE",
AR2205="Defaut GE &amp; POWER Cabinet","PASSIVE",
AR2205="Sharing","PASSIVE",
AR2205="Sites strategiques &amp; DataCenter","PASSIVE",
AR2205="Exclu","Exclu",
AR2205="SAT","ACTIVE",
AR2205="SPARE-ISSUE","SPARE-ISSUE",
AR2205="Fiber CAmtel","ACTIVE",
AR2205="Fiber AOF","ACTIVE",
AR2205="Projet OCM (HUAWEI)","PLANNED WORKS",
AR2205="Projet OCM (NOKIA)","PLANNED WORKS",
AR2205="ACCESS-ISSUE","ACCESS-ISSUE",
AR2205="Projet OCM (ZTE, NOKIA, autres projets)","PLANNED WORKS",
AR2205="No root CAuse","No root cause",
AR2205="ODU HS","ACTIVE",
AR2205="IP &amp; VLAN","ACTIVE",
AR2205="Warehouse HUAWEI","SPARE-ISSUE",
AR2205="SPARE-HS","SPARE-ISSUE",
AR2205="Power Telco","ACTIVE", AR2205="no impacts","no impacts"
),"")</f>
        <v>No root cause</v>
      </c>
      <c r="AT2205" s="99" t="s">
        <v>5661</v>
      </c>
      <c r="AU2205" s="99" t="s">
        <v>3716</v>
      </c>
      <c r="AW2205" s="17"/>
      <c r="AX2205" s="17" t="s">
        <v>5536</v>
      </c>
      <c r="AY2205" s="17"/>
      <c r="AZ2205" s="17" t="s">
        <v>5536</v>
      </c>
      <c r="BA2205" s="7"/>
      <c r="BC2205" s="18"/>
      <c r="BD2205" s="18"/>
      <c r="BE2205" s="18"/>
      <c r="BF2205" s="18"/>
      <c r="BG2205" s="18"/>
      <c r="BH2205" s="18"/>
      <c r="BI2205" s="18"/>
      <c r="BJ2205" s="18"/>
      <c r="BK2205" s="18"/>
      <c r="BM2205" s="18"/>
      <c r="BN2205" s="18"/>
      <c r="BO2205" s="18"/>
      <c r="BP2205" s="9" t="s">
        <v>5661</v>
      </c>
      <c r="BQ2205" s="14"/>
      <c r="BR2205" s="102" t="s">
        <v>5536</v>
      </c>
      <c r="BS2205" s="14"/>
      <c r="BT2205" s="14"/>
      <c r="BU2205" s="9"/>
      <c r="BV2205" s="9"/>
      <c r="BW2205" s="9"/>
    </row>
    <row r="2206" spans="1:75" x14ac:dyDescent="0.35">
      <c r="A2206" s="1" t="s">
        <v>3727</v>
      </c>
      <c r="B2206" s="8" t="s">
        <v>3728</v>
      </c>
      <c r="C2206" s="3" t="s">
        <v>102</v>
      </c>
      <c r="D2206" s="1" t="s">
        <v>21</v>
      </c>
      <c r="E2206" s="1" t="s">
        <v>80</v>
      </c>
      <c r="F2206" s="3" t="s">
        <v>102</v>
      </c>
      <c r="G2206" s="1" t="s">
        <v>3727</v>
      </c>
      <c r="H2206" s="28" t="s">
        <v>5601</v>
      </c>
      <c r="I2206" s="27">
        <v>0</v>
      </c>
      <c r="J2206" s="27">
        <v>0</v>
      </c>
      <c r="K2206" s="27">
        <v>0</v>
      </c>
      <c r="L2206" s="27">
        <v>0</v>
      </c>
      <c r="M2206" s="27">
        <v>0</v>
      </c>
      <c r="N2206" s="27">
        <v>0</v>
      </c>
      <c r="O2206" s="27">
        <v>0</v>
      </c>
      <c r="P2206" s="27">
        <v>0</v>
      </c>
      <c r="Q2206" s="27">
        <v>0</v>
      </c>
      <c r="R2206" s="27">
        <v>0</v>
      </c>
      <c r="S2206" s="80">
        <v>0</v>
      </c>
      <c r="T2206" s="80">
        <v>0</v>
      </c>
      <c r="U2206" s="80">
        <v>0</v>
      </c>
      <c r="V2206" s="80">
        <v>0</v>
      </c>
      <c r="W2206" s="80">
        <v>0</v>
      </c>
      <c r="X2206" s="80">
        <v>0</v>
      </c>
      <c r="Y2206" s="80">
        <v>0</v>
      </c>
      <c r="Z2206" s="80">
        <v>0</v>
      </c>
      <c r="AA2206" s="80">
        <v>0</v>
      </c>
      <c r="AB2206" s="80">
        <v>0</v>
      </c>
      <c r="AC2206" s="80"/>
      <c r="AD2206" s="80">
        <v>0</v>
      </c>
      <c r="AE2206" s="80">
        <v>0</v>
      </c>
      <c r="AF2206" s="80">
        <v>0</v>
      </c>
      <c r="AG2206" s="80"/>
      <c r="AH2206" s="80">
        <v>0</v>
      </c>
      <c r="AI2206" s="80">
        <v>0</v>
      </c>
      <c r="AJ2206" s="80">
        <v>0</v>
      </c>
      <c r="AK2206" s="80">
        <v>0</v>
      </c>
      <c r="AL2206" s="80">
        <v>0</v>
      </c>
      <c r="AM2206" s="80">
        <v>0</v>
      </c>
      <c r="AN2206" s="41" t="s">
        <v>5558</v>
      </c>
      <c r="AO2206" s="41"/>
      <c r="AP2206" s="40" t="str" cm="1">
        <f t="array" ref="AP2206">IFERROR(_xlfn.IFS(
AR2206="MPR ISSUE","PDH",
AR2206="BSS Hardware Issue","BSS",
AR2206="Sites strategiques, MLL, Pylone, etc.","ENVTECH",
AR2206="AKTIVCO DEFAUT GE &amp; POWER Cabinet","AKTIVCO",
AR2206="AKTIVCO Coupure ENEO &amp; Baisse de tension","AKTIVCO GRID ONLY",
AR2206="Coupure ENEO &amp; Baisse de tension","IHS GRID ONLY",
AR2206="Defaut GE &amp; POWER Cabinet","IHS",
AR2206="Sharing","Partners",
AR2206="Sites strategiques &amp; DataCenter","SST &amp; DC",
AR2206="Exclu","Exclu",
AR2206="SAT","SAT",
AR2206="SPARE-ISSUE","SPARE-ISSUE",
AR2206="Fiber CAmtel","TRANS_FO_CAMTEL",
AR2206="Fiber AOF","Fiber AOF",
AR2206="Projet OCM (HUAWEI)","TRAVAUX-HUAWEI",
AR2206="Projet OCM (NOKIA)","TRAVAUX-NOKIA",
AR2206="ACCESS-ISSUE","ACCESS-ISSUE",
AR2206="Projet OCM (ZTE, NOKIA, autres projets)","TRAVAUX OCM",
AR2206="No root CAuse","No root cause",
AR2206="ODU HS","PDH",
AR2206="IP &amp; VLAN","PDH",
AR2206="Warehouse HUAWEI","SPARE-ISSUE",
AR2206="SPARE-HS","SPARE-ISSUE",
AR2206="Power Telco","BSS",AR2206="no impacts","no impacts"
),"")</f>
        <v>No root cause</v>
      </c>
      <c r="AQ2206" s="40" t="str" cm="1">
        <f t="array" ref="AQ2206">IFERROR(_xlfn.IFS(
AR2206="MPR ISSUE","TX ISSUE",
AR2206="BSS Hardware Issue","RAN ISSUE",
AR2206="Sites strategiques, MLL, Pylone, etc.","ENVTECH",
AR2206="AKTIVCO DEFAUT GE &amp; POWER Cabinet","POWER ISSUE",
AR2206="AKTIVCO Coupure ENEO &amp; Baisse de tension","POWER ISSUE",
AR2206="Coupure ENEO &amp; Baisse de tension","POWER ISSUE",
AR2206="Defaut GE &amp; POWER Cabinet","POWER ISSUE",
AR2206="Sharing","POWER ISSUE",
AR2206="Sites strategiques &amp; DataCenter","POWER ISSUE",
AR2206="Exclu","Exclu",
AR2206="SAT","TX ISSUE",
AR2206="SPARE-ISSUE","SPARE-ISSUE",
AR2206="Fiber CAmtel","TX ISSUE",
AR2206="Fiber AOF","TX ISSUE",
AR2206="Projet OCM (HUAWEI)","TRAVAUX-HUAWEI",
AR2206="Projet OCM (NOKIA)","TRAVAUX -NOKIA",
AR2206="ACCESS-ISSUE","ACCESS-ISSUE",
AR2206="Projet OCM (ZTE, NOKIA, autres projets)","TRAVAUX OCM",
AR2206="No root CAuse","No root cause",
AR2206="ODU HS","TX ISSUE",
AR2206="IP &amp; VLAN","TX ISSUE",
AR2206="Warehouse HUAWEI","SPARE-ISSUE",
AR2206="SPARE-HS","SPARE-ISSUE",
AR2206="Power Telco","RAN ISSUE",AR2206="no impacts","no impacts"
),"")</f>
        <v>No root cause</v>
      </c>
      <c r="AR2206" s="59" t="s">
        <v>5343</v>
      </c>
      <c r="AS2206" s="40" t="str" cm="1">
        <f t="array" ref="AS2206">IFERROR(_xlfn.IFS(
AR2206="MPR ISSUE","ACTIVE",
AR2206="BSS Hardware Issue","ACTIVE",
AR2206="Sites strategiques, MLL, Pylone, etc.","PASSIVE",
AR2206="AKTIVCO DEFAUT GE &amp; POWER Cabinet","PASSIVE",
AR2206="AKTIVCO Coupure ENEO &amp; Baisse de tension","PASSIVE",
AR2206="Coupure ENEO &amp; Baisse de tension","PASSIVE",
AR2206="Defaut GE &amp; POWER Cabinet","PASSIVE",
AR2206="Sharing","PASSIVE",
AR2206="Sites strategiques &amp; DataCenter","PASSIVE",
AR2206="Exclu","Exclu",
AR2206="SAT","ACTIVE",
AR2206="SPARE-ISSUE","SPARE-ISSUE",
AR2206="Fiber CAmtel","ACTIVE",
AR2206="Fiber AOF","ACTIVE",
AR2206="Projet OCM (HUAWEI)","PLANNED WORKS",
AR2206="Projet OCM (NOKIA)","PLANNED WORKS",
AR2206="ACCESS-ISSUE","ACCESS-ISSUE",
AR2206="Projet OCM (ZTE, NOKIA, autres projets)","PLANNED WORKS",
AR2206="No root CAuse","No root cause",
AR2206="ODU HS","ACTIVE",
AR2206="IP &amp; VLAN","ACTIVE",
AR2206="Warehouse HUAWEI","SPARE-ISSUE",
AR2206="SPARE-HS","SPARE-ISSUE",
AR2206="Power Telco","ACTIVE", AR2206="no impacts","no impacts"
),"")</f>
        <v>No root cause</v>
      </c>
      <c r="AT2206" s="99" t="s">
        <v>5661</v>
      </c>
      <c r="AU2206" s="99" t="s">
        <v>3728</v>
      </c>
      <c r="AW2206" s="17"/>
      <c r="AX2206" s="17" t="s">
        <v>5536</v>
      </c>
      <c r="AY2206" s="17"/>
      <c r="AZ2206" s="17" t="s">
        <v>5536</v>
      </c>
      <c r="BA2206" s="7"/>
      <c r="BC2206" s="18"/>
      <c r="BD2206" s="18"/>
      <c r="BE2206" s="18"/>
      <c r="BF2206" s="18"/>
      <c r="BG2206" s="18"/>
      <c r="BH2206" s="18"/>
      <c r="BI2206" s="18"/>
      <c r="BJ2206" s="18"/>
      <c r="BK2206" s="18"/>
      <c r="BM2206" s="18"/>
      <c r="BN2206" s="18"/>
      <c r="BO2206" s="18"/>
      <c r="BP2206" s="9" t="s">
        <v>5661</v>
      </c>
      <c r="BQ2206" s="14"/>
      <c r="BR2206" s="102" t="s">
        <v>5536</v>
      </c>
      <c r="BS2206" s="14"/>
      <c r="BT2206" s="14"/>
      <c r="BU2206" s="9"/>
      <c r="BV2206" s="9"/>
      <c r="BW2206" s="9"/>
    </row>
    <row r="2207" spans="1:75" x14ac:dyDescent="0.35">
      <c r="A2207" s="1" t="s">
        <v>3766</v>
      </c>
      <c r="B2207" s="8" t="s">
        <v>3767</v>
      </c>
      <c r="C2207" s="3" t="s">
        <v>37</v>
      </c>
      <c r="D2207" s="1" t="s">
        <v>11</v>
      </c>
      <c r="E2207" s="1" t="s">
        <v>66</v>
      </c>
      <c r="F2207" s="3" t="s">
        <v>69</v>
      </c>
      <c r="G2207" s="1" t="s">
        <v>1391</v>
      </c>
      <c r="H2207" s="30" t="s">
        <v>5587</v>
      </c>
      <c r="I2207" s="27">
        <v>0</v>
      </c>
      <c r="J2207" s="27">
        <v>0</v>
      </c>
      <c r="K2207" s="27">
        <v>0</v>
      </c>
      <c r="L2207" s="27">
        <v>0</v>
      </c>
      <c r="M2207" s="27">
        <v>0</v>
      </c>
      <c r="N2207" s="27">
        <v>0</v>
      </c>
      <c r="O2207" s="27">
        <v>0</v>
      </c>
      <c r="P2207" s="27">
        <v>0</v>
      </c>
      <c r="Q2207" s="27">
        <v>0</v>
      </c>
      <c r="R2207" s="27">
        <v>0</v>
      </c>
      <c r="S2207" s="80">
        <v>0</v>
      </c>
      <c r="T2207" s="80">
        <v>0</v>
      </c>
      <c r="U2207" s="80">
        <v>0</v>
      </c>
      <c r="V2207" s="80">
        <v>0</v>
      </c>
      <c r="W2207" s="80">
        <v>0</v>
      </c>
      <c r="X2207" s="80">
        <v>0</v>
      </c>
      <c r="Y2207" s="80">
        <v>0</v>
      </c>
      <c r="Z2207" s="80">
        <v>0</v>
      </c>
      <c r="AA2207" s="80">
        <v>0</v>
      </c>
      <c r="AB2207" s="80">
        <v>0</v>
      </c>
      <c r="AC2207" s="80"/>
      <c r="AD2207" s="80">
        <v>0</v>
      </c>
      <c r="AE2207" s="80">
        <v>0</v>
      </c>
      <c r="AF2207" s="80">
        <v>0</v>
      </c>
      <c r="AG2207" s="80"/>
      <c r="AH2207" s="80">
        <v>0</v>
      </c>
      <c r="AI2207" s="80">
        <v>0</v>
      </c>
      <c r="AJ2207" s="80">
        <v>0</v>
      </c>
      <c r="AK2207" s="80">
        <v>0</v>
      </c>
      <c r="AL2207" s="80">
        <v>0</v>
      </c>
      <c r="AM2207" s="80">
        <v>0</v>
      </c>
      <c r="AN2207" s="41" t="s">
        <v>5558</v>
      </c>
      <c r="AO2207" s="41"/>
      <c r="AP2207" s="40" t="str" cm="1">
        <f t="array" ref="AP2207">IFERROR(_xlfn.IFS(
AR2207="MPR ISSUE","PDH",
AR2207="BSS Hardware Issue","BSS",
AR2207="Sites strategiques, MLL, Pylone, etc.","ENVTECH",
AR2207="AKTIVCO DEFAUT GE &amp; POWER Cabinet","AKTIVCO",
AR2207="AKTIVCO Coupure ENEO &amp; Baisse de tension","AKTIVCO GRID ONLY",
AR2207="Coupure ENEO &amp; Baisse de tension","IHS GRID ONLY",
AR2207="Defaut GE &amp; POWER Cabinet","IHS",
AR2207="Sharing","Partners",
AR2207="Sites strategiques &amp; DataCenter","SST &amp; DC",
AR2207="Exclu","Exclu",
AR2207="SAT","SAT",
AR2207="SPARE-ISSUE","SPARE-ISSUE",
AR2207="Fiber CAmtel","TRANS_FO_CAMTEL",
AR2207="Fiber AOF","Fiber AOF",
AR2207="Projet OCM (HUAWEI)","TRAVAUX-HUAWEI",
AR2207="Projet OCM (NOKIA)","TRAVAUX-NOKIA",
AR2207="ACCESS-ISSUE","ACCESS-ISSUE",
AR2207="Projet OCM (ZTE, NOKIA, autres projets)","TRAVAUX OCM",
AR2207="No root CAuse","No root cause",
AR2207="ODU HS","PDH",
AR2207="IP &amp; VLAN","PDH",
AR2207="Warehouse HUAWEI","SPARE-ISSUE",
AR2207="SPARE-HS","SPARE-ISSUE",
AR2207="Power Telco","BSS",AR2207="no impacts","no impacts"
),"")</f>
        <v>No root cause</v>
      </c>
      <c r="AQ2207" s="40" t="str" cm="1">
        <f t="array" ref="AQ2207">IFERROR(_xlfn.IFS(
AR2207="MPR ISSUE","TX ISSUE",
AR2207="BSS Hardware Issue","RAN ISSUE",
AR2207="Sites strategiques, MLL, Pylone, etc.","ENVTECH",
AR2207="AKTIVCO DEFAUT GE &amp; POWER Cabinet","POWER ISSUE",
AR2207="AKTIVCO Coupure ENEO &amp; Baisse de tension","POWER ISSUE",
AR2207="Coupure ENEO &amp; Baisse de tension","POWER ISSUE",
AR2207="Defaut GE &amp; POWER Cabinet","POWER ISSUE",
AR2207="Sharing","POWER ISSUE",
AR2207="Sites strategiques &amp; DataCenter","POWER ISSUE",
AR2207="Exclu","Exclu",
AR2207="SAT","TX ISSUE",
AR2207="SPARE-ISSUE","SPARE-ISSUE",
AR2207="Fiber CAmtel","TX ISSUE",
AR2207="Fiber AOF","TX ISSUE",
AR2207="Projet OCM (HUAWEI)","TRAVAUX-HUAWEI",
AR2207="Projet OCM (NOKIA)","TRAVAUX -NOKIA",
AR2207="ACCESS-ISSUE","ACCESS-ISSUE",
AR2207="Projet OCM (ZTE, NOKIA, autres projets)","TRAVAUX OCM",
AR2207="No root CAuse","No root cause",
AR2207="ODU HS","TX ISSUE",
AR2207="IP &amp; VLAN","TX ISSUE",
AR2207="Warehouse HUAWEI","SPARE-ISSUE",
AR2207="SPARE-HS","SPARE-ISSUE",
AR2207="Power Telco","RAN ISSUE",AR2207="no impacts","no impacts"
),"")</f>
        <v>No root cause</v>
      </c>
      <c r="AR2207" s="59" t="s">
        <v>5343</v>
      </c>
      <c r="AS2207" s="40" t="str" cm="1">
        <f t="array" ref="AS2207">IFERROR(_xlfn.IFS(
AR2207="MPR ISSUE","ACTIVE",
AR2207="BSS Hardware Issue","ACTIVE",
AR2207="Sites strategiques, MLL, Pylone, etc.","PASSIVE",
AR2207="AKTIVCO DEFAUT GE &amp; POWER Cabinet","PASSIVE",
AR2207="AKTIVCO Coupure ENEO &amp; Baisse de tension","PASSIVE",
AR2207="Coupure ENEO &amp; Baisse de tension","PASSIVE",
AR2207="Defaut GE &amp; POWER Cabinet","PASSIVE",
AR2207="Sharing","PASSIVE",
AR2207="Sites strategiques &amp; DataCenter","PASSIVE",
AR2207="Exclu","Exclu",
AR2207="SAT","ACTIVE",
AR2207="SPARE-ISSUE","SPARE-ISSUE",
AR2207="Fiber CAmtel","ACTIVE",
AR2207="Fiber AOF","ACTIVE",
AR2207="Projet OCM (HUAWEI)","PLANNED WORKS",
AR2207="Projet OCM (NOKIA)","PLANNED WORKS",
AR2207="ACCESS-ISSUE","ACCESS-ISSUE",
AR2207="Projet OCM (ZTE, NOKIA, autres projets)","PLANNED WORKS",
AR2207="No root CAuse","No root cause",
AR2207="ODU HS","ACTIVE",
AR2207="IP &amp; VLAN","ACTIVE",
AR2207="Warehouse HUAWEI","SPARE-ISSUE",
AR2207="SPARE-HS","SPARE-ISSUE",
AR2207="Power Telco","ACTIVE", AR2207="no impacts","no impacts"
),"")</f>
        <v>No root cause</v>
      </c>
      <c r="AT2207" s="99" t="s">
        <v>5661</v>
      </c>
      <c r="AU2207" s="99" t="s">
        <v>3767</v>
      </c>
      <c r="AW2207" s="17"/>
      <c r="AX2207" s="17" t="s">
        <v>5536</v>
      </c>
      <c r="AY2207" s="17"/>
      <c r="AZ2207" s="17" t="s">
        <v>5536</v>
      </c>
      <c r="BA2207" s="7"/>
      <c r="BC2207" s="18"/>
      <c r="BD2207" s="18"/>
      <c r="BE2207" s="18"/>
      <c r="BF2207" s="18"/>
      <c r="BG2207" s="18"/>
      <c r="BH2207" s="18"/>
      <c r="BI2207" s="18"/>
      <c r="BJ2207" s="18"/>
      <c r="BK2207" s="18"/>
      <c r="BM2207" s="18"/>
      <c r="BN2207" s="18"/>
      <c r="BO2207" s="18"/>
      <c r="BP2207" s="9" t="s">
        <v>5661</v>
      </c>
      <c r="BQ2207" s="14"/>
      <c r="BR2207" s="102" t="s">
        <v>5536</v>
      </c>
      <c r="BS2207" s="14"/>
      <c r="BT2207" s="14"/>
      <c r="BU2207" s="9"/>
      <c r="BV2207" s="9"/>
      <c r="BW2207" s="9"/>
    </row>
    <row r="2208" spans="1:75" x14ac:dyDescent="0.35">
      <c r="A2208" s="1" t="s">
        <v>3770</v>
      </c>
      <c r="B2208" s="8" t="s">
        <v>3771</v>
      </c>
      <c r="C2208" s="3" t="s">
        <v>37</v>
      </c>
      <c r="D2208" s="1" t="s">
        <v>21</v>
      </c>
      <c r="E2208" s="1" t="s">
        <v>188</v>
      </c>
      <c r="F2208" s="3" t="s">
        <v>37</v>
      </c>
      <c r="G2208" s="1" t="s">
        <v>3770</v>
      </c>
      <c r="H2208" s="30" t="s">
        <v>5587</v>
      </c>
      <c r="I2208" s="27">
        <v>0</v>
      </c>
      <c r="J2208" s="27">
        <v>0</v>
      </c>
      <c r="K2208" s="27">
        <v>0</v>
      </c>
      <c r="L2208" s="27">
        <v>0</v>
      </c>
      <c r="M2208" s="27">
        <v>0</v>
      </c>
      <c r="N2208" s="27">
        <v>0</v>
      </c>
      <c r="O2208" s="27">
        <v>0</v>
      </c>
      <c r="P2208" s="27">
        <v>0</v>
      </c>
      <c r="Q2208" s="27">
        <v>0</v>
      </c>
      <c r="R2208" s="27">
        <v>0</v>
      </c>
      <c r="S2208" s="80">
        <v>0</v>
      </c>
      <c r="T2208" s="80">
        <v>0</v>
      </c>
      <c r="U2208" s="80">
        <v>0</v>
      </c>
      <c r="V2208" s="80">
        <v>0</v>
      </c>
      <c r="W2208" s="80">
        <v>0</v>
      </c>
      <c r="X2208" s="80">
        <v>0</v>
      </c>
      <c r="Y2208" s="80">
        <v>0</v>
      </c>
      <c r="Z2208" s="80">
        <v>0</v>
      </c>
      <c r="AA2208" s="80">
        <v>0</v>
      </c>
      <c r="AB2208" s="80">
        <v>0</v>
      </c>
      <c r="AC2208" s="80"/>
      <c r="AD2208" s="80">
        <v>0</v>
      </c>
      <c r="AE2208" s="80">
        <v>0</v>
      </c>
      <c r="AF2208" s="80">
        <v>0</v>
      </c>
      <c r="AG2208" s="80"/>
      <c r="AH2208" s="80">
        <v>0</v>
      </c>
      <c r="AI2208" s="80">
        <v>0</v>
      </c>
      <c r="AJ2208" s="80">
        <v>0</v>
      </c>
      <c r="AK2208" s="80">
        <v>0</v>
      </c>
      <c r="AL2208" s="80">
        <v>0</v>
      </c>
      <c r="AM2208" s="80">
        <v>0</v>
      </c>
      <c r="AN2208" s="41" t="s">
        <v>5558</v>
      </c>
      <c r="AO2208" s="41"/>
      <c r="AP2208" s="40" t="str" cm="1">
        <f t="array" ref="AP2208">IFERROR(_xlfn.IFS(
AR2208="MPR ISSUE","PDH",
AR2208="BSS Hardware Issue","BSS",
AR2208="Sites strategiques, MLL, Pylone, etc.","ENVTECH",
AR2208="AKTIVCO DEFAUT GE &amp; POWER Cabinet","AKTIVCO",
AR2208="AKTIVCO Coupure ENEO &amp; Baisse de tension","AKTIVCO GRID ONLY",
AR2208="Coupure ENEO &amp; Baisse de tension","IHS GRID ONLY",
AR2208="Defaut GE &amp; POWER Cabinet","IHS",
AR2208="Sharing","Partners",
AR2208="Sites strategiques &amp; DataCenter","SST &amp; DC",
AR2208="Exclu","Exclu",
AR2208="SAT","SAT",
AR2208="SPARE-ISSUE","SPARE-ISSUE",
AR2208="Fiber CAmtel","TRANS_FO_CAMTEL",
AR2208="Fiber AOF","Fiber AOF",
AR2208="Projet OCM (HUAWEI)","TRAVAUX-HUAWEI",
AR2208="Projet OCM (NOKIA)","TRAVAUX-NOKIA",
AR2208="ACCESS-ISSUE","ACCESS-ISSUE",
AR2208="Projet OCM (ZTE, NOKIA, autres projets)","TRAVAUX OCM",
AR2208="No root CAuse","No root cause",
AR2208="ODU HS","PDH",
AR2208="IP &amp; VLAN","PDH",
AR2208="Warehouse HUAWEI","SPARE-ISSUE",
AR2208="SPARE-HS","SPARE-ISSUE",
AR2208="Power Telco","BSS",AR2208="no impacts","no impacts"
),"")</f>
        <v>No root cause</v>
      </c>
      <c r="AQ2208" s="40" t="str" cm="1">
        <f t="array" ref="AQ2208">IFERROR(_xlfn.IFS(
AR2208="MPR ISSUE","TX ISSUE",
AR2208="BSS Hardware Issue","RAN ISSUE",
AR2208="Sites strategiques, MLL, Pylone, etc.","ENVTECH",
AR2208="AKTIVCO DEFAUT GE &amp; POWER Cabinet","POWER ISSUE",
AR2208="AKTIVCO Coupure ENEO &amp; Baisse de tension","POWER ISSUE",
AR2208="Coupure ENEO &amp; Baisse de tension","POWER ISSUE",
AR2208="Defaut GE &amp; POWER Cabinet","POWER ISSUE",
AR2208="Sharing","POWER ISSUE",
AR2208="Sites strategiques &amp; DataCenter","POWER ISSUE",
AR2208="Exclu","Exclu",
AR2208="SAT","TX ISSUE",
AR2208="SPARE-ISSUE","SPARE-ISSUE",
AR2208="Fiber CAmtel","TX ISSUE",
AR2208="Fiber AOF","TX ISSUE",
AR2208="Projet OCM (HUAWEI)","TRAVAUX-HUAWEI",
AR2208="Projet OCM (NOKIA)","TRAVAUX -NOKIA",
AR2208="ACCESS-ISSUE","ACCESS-ISSUE",
AR2208="Projet OCM (ZTE, NOKIA, autres projets)","TRAVAUX OCM",
AR2208="No root CAuse","No root cause",
AR2208="ODU HS","TX ISSUE",
AR2208="IP &amp; VLAN","TX ISSUE",
AR2208="Warehouse HUAWEI","SPARE-ISSUE",
AR2208="SPARE-HS","SPARE-ISSUE",
AR2208="Power Telco","RAN ISSUE",AR2208="no impacts","no impacts"
),"")</f>
        <v>No root cause</v>
      </c>
      <c r="AR2208" s="59" t="s">
        <v>5343</v>
      </c>
      <c r="AS2208" s="40" t="str" cm="1">
        <f t="array" ref="AS2208">IFERROR(_xlfn.IFS(
AR2208="MPR ISSUE","ACTIVE",
AR2208="BSS Hardware Issue","ACTIVE",
AR2208="Sites strategiques, MLL, Pylone, etc.","PASSIVE",
AR2208="AKTIVCO DEFAUT GE &amp; POWER Cabinet","PASSIVE",
AR2208="AKTIVCO Coupure ENEO &amp; Baisse de tension","PASSIVE",
AR2208="Coupure ENEO &amp; Baisse de tension","PASSIVE",
AR2208="Defaut GE &amp; POWER Cabinet","PASSIVE",
AR2208="Sharing","PASSIVE",
AR2208="Sites strategiques &amp; DataCenter","PASSIVE",
AR2208="Exclu","Exclu",
AR2208="SAT","ACTIVE",
AR2208="SPARE-ISSUE","SPARE-ISSUE",
AR2208="Fiber CAmtel","ACTIVE",
AR2208="Fiber AOF","ACTIVE",
AR2208="Projet OCM (HUAWEI)","PLANNED WORKS",
AR2208="Projet OCM (NOKIA)","PLANNED WORKS",
AR2208="ACCESS-ISSUE","ACCESS-ISSUE",
AR2208="Projet OCM (ZTE, NOKIA, autres projets)","PLANNED WORKS",
AR2208="No root CAuse","No root cause",
AR2208="ODU HS","ACTIVE",
AR2208="IP &amp; VLAN","ACTIVE",
AR2208="Warehouse HUAWEI","SPARE-ISSUE",
AR2208="SPARE-HS","SPARE-ISSUE",
AR2208="Power Telco","ACTIVE", AR2208="no impacts","no impacts"
),"")</f>
        <v>No root cause</v>
      </c>
      <c r="AT2208" s="99" t="s">
        <v>5661</v>
      </c>
      <c r="AU2208" s="99" t="s">
        <v>3771</v>
      </c>
      <c r="AW2208" s="17"/>
      <c r="AX2208" s="17" t="s">
        <v>5536</v>
      </c>
      <c r="AY2208" s="17"/>
      <c r="AZ2208" s="17" t="s">
        <v>5536</v>
      </c>
      <c r="BA2208" s="7"/>
      <c r="BC2208" s="18"/>
      <c r="BD2208" s="18"/>
      <c r="BE2208" s="18"/>
      <c r="BF2208" s="18"/>
      <c r="BG2208" s="18"/>
      <c r="BH2208" s="18"/>
      <c r="BI2208" s="18"/>
      <c r="BJ2208" s="18"/>
      <c r="BK2208" s="18"/>
      <c r="BM2208" s="18"/>
      <c r="BN2208" s="18"/>
      <c r="BO2208" s="18"/>
      <c r="BP2208" s="9" t="s">
        <v>5661</v>
      </c>
      <c r="BQ2208" s="14"/>
      <c r="BR2208" s="102" t="s">
        <v>5536</v>
      </c>
      <c r="BS2208" s="14"/>
      <c r="BT2208" s="14"/>
      <c r="BU2208" s="9"/>
      <c r="BV2208" s="9"/>
      <c r="BW2208" s="9"/>
    </row>
    <row r="2209" spans="1:75" x14ac:dyDescent="0.35">
      <c r="A2209" s="1" t="s">
        <v>3772</v>
      </c>
      <c r="B2209" s="8" t="s">
        <v>3773</v>
      </c>
      <c r="C2209" s="3" t="s">
        <v>23</v>
      </c>
      <c r="D2209" s="1" t="s">
        <v>11</v>
      </c>
      <c r="E2209" s="1" t="s">
        <v>114</v>
      </c>
      <c r="F2209" s="3" t="s">
        <v>23</v>
      </c>
      <c r="G2209" s="1" t="s">
        <v>3772</v>
      </c>
      <c r="H2209" s="28" t="s">
        <v>5601</v>
      </c>
      <c r="I2209" s="27">
        <v>0</v>
      </c>
      <c r="J2209" s="27">
        <v>0</v>
      </c>
      <c r="K2209" s="27">
        <v>0</v>
      </c>
      <c r="L2209" s="27">
        <v>0</v>
      </c>
      <c r="M2209" s="27">
        <v>0</v>
      </c>
      <c r="N2209" s="27">
        <v>0</v>
      </c>
      <c r="O2209" s="27">
        <v>0</v>
      </c>
      <c r="P2209" s="27">
        <v>0</v>
      </c>
      <c r="Q2209" s="27">
        <v>0</v>
      </c>
      <c r="R2209" s="27">
        <v>0</v>
      </c>
      <c r="S2209" s="80">
        <v>0</v>
      </c>
      <c r="T2209" s="80">
        <v>0</v>
      </c>
      <c r="U2209" s="80">
        <v>0</v>
      </c>
      <c r="V2209" s="80">
        <v>0</v>
      </c>
      <c r="W2209" s="80">
        <v>0</v>
      </c>
      <c r="X2209" s="80">
        <v>0</v>
      </c>
      <c r="Y2209" s="80">
        <v>0</v>
      </c>
      <c r="Z2209" s="80">
        <v>0</v>
      </c>
      <c r="AA2209" s="80">
        <v>0</v>
      </c>
      <c r="AB2209" s="80">
        <v>0</v>
      </c>
      <c r="AC2209" s="80"/>
      <c r="AD2209" s="80">
        <v>0</v>
      </c>
      <c r="AE2209" s="80">
        <v>0</v>
      </c>
      <c r="AF2209" s="80">
        <v>0</v>
      </c>
      <c r="AG2209" s="80"/>
      <c r="AH2209" s="80">
        <v>0</v>
      </c>
      <c r="AI2209" s="80">
        <v>0</v>
      </c>
      <c r="AJ2209" s="80">
        <v>0</v>
      </c>
      <c r="AK2209" s="80">
        <v>0</v>
      </c>
      <c r="AL2209" s="80">
        <v>0</v>
      </c>
      <c r="AM2209" s="80">
        <v>0</v>
      </c>
      <c r="AN2209" s="41" t="s">
        <v>5558</v>
      </c>
      <c r="AO2209" s="41"/>
      <c r="AP2209" s="40" t="str" cm="1">
        <f t="array" ref="AP2209">IFERROR(_xlfn.IFS(
AR2209="MPR ISSUE","PDH",
AR2209="BSS Hardware Issue","BSS",
AR2209="Sites strategiques, MLL, Pylone, etc.","ENVTECH",
AR2209="AKTIVCO DEFAUT GE &amp; POWER Cabinet","AKTIVCO",
AR2209="AKTIVCO Coupure ENEO &amp; Baisse de tension","AKTIVCO GRID ONLY",
AR2209="Coupure ENEO &amp; Baisse de tension","IHS GRID ONLY",
AR2209="Defaut GE &amp; POWER Cabinet","IHS",
AR2209="Sharing","Partners",
AR2209="Sites strategiques &amp; DataCenter","SST &amp; DC",
AR2209="Exclu","Exclu",
AR2209="SAT","SAT",
AR2209="SPARE-ISSUE","SPARE-ISSUE",
AR2209="Fiber CAmtel","TRANS_FO_CAMTEL",
AR2209="Fiber AOF","Fiber AOF",
AR2209="Projet OCM (HUAWEI)","TRAVAUX-HUAWEI",
AR2209="Projet OCM (NOKIA)","TRAVAUX-NOKIA",
AR2209="ACCESS-ISSUE","ACCESS-ISSUE",
AR2209="Projet OCM (ZTE, NOKIA, autres projets)","TRAVAUX OCM",
AR2209="No root CAuse","No root cause",
AR2209="ODU HS","PDH",
AR2209="IP &amp; VLAN","PDH",
AR2209="Warehouse HUAWEI","SPARE-ISSUE",
AR2209="SPARE-HS","SPARE-ISSUE",
AR2209="Power Telco","BSS",AR2209="no impacts","no impacts"
),"")</f>
        <v>No root cause</v>
      </c>
      <c r="AQ2209" s="40" t="str" cm="1">
        <f t="array" ref="AQ2209">IFERROR(_xlfn.IFS(
AR2209="MPR ISSUE","TX ISSUE",
AR2209="BSS Hardware Issue","RAN ISSUE",
AR2209="Sites strategiques, MLL, Pylone, etc.","ENVTECH",
AR2209="AKTIVCO DEFAUT GE &amp; POWER Cabinet","POWER ISSUE",
AR2209="AKTIVCO Coupure ENEO &amp; Baisse de tension","POWER ISSUE",
AR2209="Coupure ENEO &amp; Baisse de tension","POWER ISSUE",
AR2209="Defaut GE &amp; POWER Cabinet","POWER ISSUE",
AR2209="Sharing","POWER ISSUE",
AR2209="Sites strategiques &amp; DataCenter","POWER ISSUE",
AR2209="Exclu","Exclu",
AR2209="SAT","TX ISSUE",
AR2209="SPARE-ISSUE","SPARE-ISSUE",
AR2209="Fiber CAmtel","TX ISSUE",
AR2209="Fiber AOF","TX ISSUE",
AR2209="Projet OCM (HUAWEI)","TRAVAUX-HUAWEI",
AR2209="Projet OCM (NOKIA)","TRAVAUX -NOKIA",
AR2209="ACCESS-ISSUE","ACCESS-ISSUE",
AR2209="Projet OCM (ZTE, NOKIA, autres projets)","TRAVAUX OCM",
AR2209="No root CAuse","No root cause",
AR2209="ODU HS","TX ISSUE",
AR2209="IP &amp; VLAN","TX ISSUE",
AR2209="Warehouse HUAWEI","SPARE-ISSUE",
AR2209="SPARE-HS","SPARE-ISSUE",
AR2209="Power Telco","RAN ISSUE",AR2209="no impacts","no impacts"
),"")</f>
        <v>No root cause</v>
      </c>
      <c r="AR2209" s="59" t="s">
        <v>5343</v>
      </c>
      <c r="AS2209" s="40" t="str" cm="1">
        <f t="array" ref="AS2209">IFERROR(_xlfn.IFS(
AR2209="MPR ISSUE","ACTIVE",
AR2209="BSS Hardware Issue","ACTIVE",
AR2209="Sites strategiques, MLL, Pylone, etc.","PASSIVE",
AR2209="AKTIVCO DEFAUT GE &amp; POWER Cabinet","PASSIVE",
AR2209="AKTIVCO Coupure ENEO &amp; Baisse de tension","PASSIVE",
AR2209="Coupure ENEO &amp; Baisse de tension","PASSIVE",
AR2209="Defaut GE &amp; POWER Cabinet","PASSIVE",
AR2209="Sharing","PASSIVE",
AR2209="Sites strategiques &amp; DataCenter","PASSIVE",
AR2209="Exclu","Exclu",
AR2209="SAT","ACTIVE",
AR2209="SPARE-ISSUE","SPARE-ISSUE",
AR2209="Fiber CAmtel","ACTIVE",
AR2209="Fiber AOF","ACTIVE",
AR2209="Projet OCM (HUAWEI)","PLANNED WORKS",
AR2209="Projet OCM (NOKIA)","PLANNED WORKS",
AR2209="ACCESS-ISSUE","ACCESS-ISSUE",
AR2209="Projet OCM (ZTE, NOKIA, autres projets)","PLANNED WORKS",
AR2209="No root CAuse","No root cause",
AR2209="ODU HS","ACTIVE",
AR2209="IP &amp; VLAN","ACTIVE",
AR2209="Warehouse HUAWEI","SPARE-ISSUE",
AR2209="SPARE-HS","SPARE-ISSUE",
AR2209="Power Telco","ACTIVE", AR2209="no impacts","no impacts"
),"")</f>
        <v>No root cause</v>
      </c>
      <c r="AT2209" s="99" t="s">
        <v>5661</v>
      </c>
      <c r="AU2209" s="99" t="s">
        <v>3773</v>
      </c>
      <c r="AW2209" s="17"/>
      <c r="AX2209" s="17" t="s">
        <v>5536</v>
      </c>
      <c r="AY2209" s="17"/>
      <c r="AZ2209" s="17" t="s">
        <v>5536</v>
      </c>
      <c r="BA2209" s="7"/>
      <c r="BC2209" s="18"/>
      <c r="BD2209" s="18"/>
      <c r="BE2209" s="18"/>
      <c r="BF2209" s="18"/>
      <c r="BG2209" s="18"/>
      <c r="BH2209" s="18"/>
      <c r="BI2209" s="18"/>
      <c r="BJ2209" s="18"/>
      <c r="BK2209" s="18"/>
      <c r="BM2209" s="18"/>
      <c r="BN2209" s="18"/>
      <c r="BO2209" s="18"/>
      <c r="BP2209" s="9" t="s">
        <v>5661</v>
      </c>
      <c r="BQ2209" s="14"/>
      <c r="BR2209" s="102" t="s">
        <v>5536</v>
      </c>
      <c r="BS2209" s="14"/>
      <c r="BT2209" s="14"/>
      <c r="BU2209" s="9"/>
      <c r="BV2209" s="9"/>
      <c r="BW2209" s="9"/>
    </row>
    <row r="2210" spans="1:75" x14ac:dyDescent="0.35">
      <c r="A2210" s="1" t="s">
        <v>3776</v>
      </c>
      <c r="B2210" s="8" t="s">
        <v>3777</v>
      </c>
      <c r="C2210" s="3" t="s">
        <v>23</v>
      </c>
      <c r="D2210" s="1" t="s">
        <v>11</v>
      </c>
      <c r="E2210" s="1" t="s">
        <v>114</v>
      </c>
      <c r="F2210" s="3" t="s">
        <v>23</v>
      </c>
      <c r="G2210" s="1" t="s">
        <v>3003</v>
      </c>
      <c r="H2210" s="28" t="s">
        <v>5601</v>
      </c>
      <c r="I2210" s="27">
        <v>0</v>
      </c>
      <c r="J2210" s="27">
        <v>0</v>
      </c>
      <c r="K2210" s="27">
        <v>0</v>
      </c>
      <c r="L2210" s="27">
        <v>0</v>
      </c>
      <c r="M2210" s="27">
        <v>0</v>
      </c>
      <c r="N2210" s="27">
        <v>0</v>
      </c>
      <c r="O2210" s="27">
        <v>0</v>
      </c>
      <c r="P2210" s="27">
        <v>0</v>
      </c>
      <c r="Q2210" s="27">
        <v>0</v>
      </c>
      <c r="R2210" s="27">
        <v>0</v>
      </c>
      <c r="S2210" s="80">
        <v>0</v>
      </c>
      <c r="T2210" s="80">
        <v>0</v>
      </c>
      <c r="U2210" s="80">
        <v>0</v>
      </c>
      <c r="V2210" s="80">
        <v>0</v>
      </c>
      <c r="W2210" s="80">
        <v>0</v>
      </c>
      <c r="X2210" s="80">
        <v>0</v>
      </c>
      <c r="Y2210" s="80">
        <v>0</v>
      </c>
      <c r="Z2210" s="80">
        <v>0</v>
      </c>
      <c r="AA2210" s="80">
        <v>0</v>
      </c>
      <c r="AB2210" s="80">
        <v>0</v>
      </c>
      <c r="AC2210" s="80"/>
      <c r="AD2210" s="80">
        <v>0</v>
      </c>
      <c r="AE2210" s="80">
        <v>0</v>
      </c>
      <c r="AF2210" s="80">
        <v>0</v>
      </c>
      <c r="AG2210" s="80"/>
      <c r="AH2210" s="80">
        <v>0</v>
      </c>
      <c r="AI2210" s="80">
        <v>0</v>
      </c>
      <c r="AJ2210" s="80">
        <v>0</v>
      </c>
      <c r="AK2210" s="80">
        <v>0</v>
      </c>
      <c r="AL2210" s="80">
        <v>0</v>
      </c>
      <c r="AM2210" s="80">
        <v>0</v>
      </c>
      <c r="AN2210" s="41" t="s">
        <v>5558</v>
      </c>
      <c r="AO2210" s="41"/>
      <c r="AP2210" s="40" t="str" cm="1">
        <f t="array" ref="AP2210">IFERROR(_xlfn.IFS(
AR2210="MPR ISSUE","PDH",
AR2210="BSS Hardware Issue","BSS",
AR2210="Sites strategiques, MLL, Pylone, etc.","ENVTECH",
AR2210="AKTIVCO DEFAUT GE &amp; POWER Cabinet","AKTIVCO",
AR2210="AKTIVCO Coupure ENEO &amp; Baisse de tension","AKTIVCO GRID ONLY",
AR2210="Coupure ENEO &amp; Baisse de tension","IHS GRID ONLY",
AR2210="Defaut GE &amp; POWER Cabinet","IHS",
AR2210="Sharing","Partners",
AR2210="Sites strategiques &amp; DataCenter","SST &amp; DC",
AR2210="Exclu","Exclu",
AR2210="SAT","SAT",
AR2210="SPARE-ISSUE","SPARE-ISSUE",
AR2210="Fiber CAmtel","TRANS_FO_CAMTEL",
AR2210="Fiber AOF","Fiber AOF",
AR2210="Projet OCM (HUAWEI)","TRAVAUX-HUAWEI",
AR2210="Projet OCM (NOKIA)","TRAVAUX-NOKIA",
AR2210="ACCESS-ISSUE","ACCESS-ISSUE",
AR2210="Projet OCM (ZTE, NOKIA, autres projets)","TRAVAUX OCM",
AR2210="No root CAuse","No root cause",
AR2210="ODU HS","PDH",
AR2210="IP &amp; VLAN","PDH",
AR2210="Warehouse HUAWEI","SPARE-ISSUE",
AR2210="SPARE-HS","SPARE-ISSUE",
AR2210="Power Telco","BSS",AR2210="no impacts","no impacts"
),"")</f>
        <v>No root cause</v>
      </c>
      <c r="AQ2210" s="40" t="str" cm="1">
        <f t="array" ref="AQ2210">IFERROR(_xlfn.IFS(
AR2210="MPR ISSUE","TX ISSUE",
AR2210="BSS Hardware Issue","RAN ISSUE",
AR2210="Sites strategiques, MLL, Pylone, etc.","ENVTECH",
AR2210="AKTIVCO DEFAUT GE &amp; POWER Cabinet","POWER ISSUE",
AR2210="AKTIVCO Coupure ENEO &amp; Baisse de tension","POWER ISSUE",
AR2210="Coupure ENEO &amp; Baisse de tension","POWER ISSUE",
AR2210="Defaut GE &amp; POWER Cabinet","POWER ISSUE",
AR2210="Sharing","POWER ISSUE",
AR2210="Sites strategiques &amp; DataCenter","POWER ISSUE",
AR2210="Exclu","Exclu",
AR2210="SAT","TX ISSUE",
AR2210="SPARE-ISSUE","SPARE-ISSUE",
AR2210="Fiber CAmtel","TX ISSUE",
AR2210="Fiber AOF","TX ISSUE",
AR2210="Projet OCM (HUAWEI)","TRAVAUX-HUAWEI",
AR2210="Projet OCM (NOKIA)","TRAVAUX -NOKIA",
AR2210="ACCESS-ISSUE","ACCESS-ISSUE",
AR2210="Projet OCM (ZTE, NOKIA, autres projets)","TRAVAUX OCM",
AR2210="No root CAuse","No root cause",
AR2210="ODU HS","TX ISSUE",
AR2210="IP &amp; VLAN","TX ISSUE",
AR2210="Warehouse HUAWEI","SPARE-ISSUE",
AR2210="SPARE-HS","SPARE-ISSUE",
AR2210="Power Telco","RAN ISSUE",AR2210="no impacts","no impacts"
),"")</f>
        <v>No root cause</v>
      </c>
      <c r="AR2210" s="59" t="s">
        <v>5343</v>
      </c>
      <c r="AS2210" s="40" t="str" cm="1">
        <f t="array" ref="AS2210">IFERROR(_xlfn.IFS(
AR2210="MPR ISSUE","ACTIVE",
AR2210="BSS Hardware Issue","ACTIVE",
AR2210="Sites strategiques, MLL, Pylone, etc.","PASSIVE",
AR2210="AKTIVCO DEFAUT GE &amp; POWER Cabinet","PASSIVE",
AR2210="AKTIVCO Coupure ENEO &amp; Baisse de tension","PASSIVE",
AR2210="Coupure ENEO &amp; Baisse de tension","PASSIVE",
AR2210="Defaut GE &amp; POWER Cabinet","PASSIVE",
AR2210="Sharing","PASSIVE",
AR2210="Sites strategiques &amp; DataCenter","PASSIVE",
AR2210="Exclu","Exclu",
AR2210="SAT","ACTIVE",
AR2210="SPARE-ISSUE","SPARE-ISSUE",
AR2210="Fiber CAmtel","ACTIVE",
AR2210="Fiber AOF","ACTIVE",
AR2210="Projet OCM (HUAWEI)","PLANNED WORKS",
AR2210="Projet OCM (NOKIA)","PLANNED WORKS",
AR2210="ACCESS-ISSUE","ACCESS-ISSUE",
AR2210="Projet OCM (ZTE, NOKIA, autres projets)","PLANNED WORKS",
AR2210="No root CAuse","No root cause",
AR2210="ODU HS","ACTIVE",
AR2210="IP &amp; VLAN","ACTIVE",
AR2210="Warehouse HUAWEI","SPARE-ISSUE",
AR2210="SPARE-HS","SPARE-ISSUE",
AR2210="Power Telco","ACTIVE", AR2210="no impacts","no impacts"
),"")</f>
        <v>No root cause</v>
      </c>
      <c r="AT2210" s="99" t="s">
        <v>5661</v>
      </c>
      <c r="AU2210" s="99" t="s">
        <v>3777</v>
      </c>
      <c r="AW2210" s="17"/>
      <c r="AX2210" s="17" t="s">
        <v>5536</v>
      </c>
      <c r="AY2210" s="17"/>
      <c r="AZ2210" s="17" t="s">
        <v>5536</v>
      </c>
      <c r="BA2210" s="7"/>
      <c r="BC2210" s="18"/>
      <c r="BD2210" s="18"/>
      <c r="BE2210" s="18"/>
      <c r="BF2210" s="18"/>
      <c r="BG2210" s="18"/>
      <c r="BH2210" s="18"/>
      <c r="BI2210" s="18"/>
      <c r="BJ2210" s="18"/>
      <c r="BK2210" s="18"/>
      <c r="BM2210" s="18"/>
      <c r="BN2210" s="18"/>
      <c r="BO2210" s="18"/>
      <c r="BP2210" s="9" t="s">
        <v>5661</v>
      </c>
      <c r="BQ2210" s="14"/>
      <c r="BR2210" s="102" t="s">
        <v>5536</v>
      </c>
      <c r="BS2210" s="14"/>
      <c r="BT2210" s="14"/>
      <c r="BU2210" s="9"/>
      <c r="BV2210" s="9"/>
      <c r="BW2210" s="9"/>
    </row>
    <row r="2211" spans="1:75" x14ac:dyDescent="0.35">
      <c r="A2211" s="1" t="s">
        <v>3796</v>
      </c>
      <c r="B2211" s="8" t="s">
        <v>3797</v>
      </c>
      <c r="C2211" s="3" t="s">
        <v>23</v>
      </c>
      <c r="D2211" s="1" t="s">
        <v>11</v>
      </c>
      <c r="E2211" s="1" t="s">
        <v>12</v>
      </c>
      <c r="F2211" s="3" t="s">
        <v>23</v>
      </c>
      <c r="G2211" s="1" t="s">
        <v>3772</v>
      </c>
      <c r="H2211" s="28" t="s">
        <v>5601</v>
      </c>
      <c r="I2211" s="27">
        <v>0</v>
      </c>
      <c r="J2211" s="27">
        <v>0</v>
      </c>
      <c r="K2211" s="27">
        <v>0</v>
      </c>
      <c r="L2211" s="27">
        <v>0</v>
      </c>
      <c r="M2211" s="27">
        <v>0</v>
      </c>
      <c r="N2211" s="27">
        <v>0</v>
      </c>
      <c r="O2211" s="27">
        <v>0</v>
      </c>
      <c r="P2211" s="27">
        <v>0</v>
      </c>
      <c r="Q2211" s="27">
        <v>0</v>
      </c>
      <c r="R2211" s="27">
        <v>0</v>
      </c>
      <c r="S2211" s="80">
        <v>0</v>
      </c>
      <c r="T2211" s="80">
        <v>0</v>
      </c>
      <c r="U2211" s="80">
        <v>0</v>
      </c>
      <c r="V2211" s="80">
        <v>0</v>
      </c>
      <c r="W2211" s="80">
        <v>0</v>
      </c>
      <c r="X2211" s="80">
        <v>0</v>
      </c>
      <c r="Y2211" s="80">
        <v>0</v>
      </c>
      <c r="Z2211" s="80">
        <v>0</v>
      </c>
      <c r="AA2211" s="80">
        <v>0</v>
      </c>
      <c r="AB2211" s="80">
        <v>0</v>
      </c>
      <c r="AC2211" s="80"/>
      <c r="AD2211" s="80">
        <v>0</v>
      </c>
      <c r="AE2211" s="80">
        <v>0</v>
      </c>
      <c r="AF2211" s="80">
        <v>0</v>
      </c>
      <c r="AG2211" s="80"/>
      <c r="AH2211" s="80">
        <v>0</v>
      </c>
      <c r="AI2211" s="80">
        <v>0</v>
      </c>
      <c r="AJ2211" s="80">
        <v>0</v>
      </c>
      <c r="AK2211" s="80">
        <v>0</v>
      </c>
      <c r="AL2211" s="80">
        <v>0</v>
      </c>
      <c r="AM2211" s="80">
        <v>0</v>
      </c>
      <c r="AN2211" s="41" t="s">
        <v>5558</v>
      </c>
      <c r="AO2211" s="41"/>
      <c r="AP2211" s="40" t="str" cm="1">
        <f t="array" ref="AP2211">IFERROR(_xlfn.IFS(
AR2211="MPR ISSUE","PDH",
AR2211="BSS Hardware Issue","BSS",
AR2211="Sites strategiques, MLL, Pylone, etc.","ENVTECH",
AR2211="AKTIVCO DEFAUT GE &amp; POWER Cabinet","AKTIVCO",
AR2211="AKTIVCO Coupure ENEO &amp; Baisse de tension","AKTIVCO GRID ONLY",
AR2211="Coupure ENEO &amp; Baisse de tension","IHS GRID ONLY",
AR2211="Defaut GE &amp; POWER Cabinet","IHS",
AR2211="Sharing","Partners",
AR2211="Sites strategiques &amp; DataCenter","SST &amp; DC",
AR2211="Exclu","Exclu",
AR2211="SAT","SAT",
AR2211="SPARE-ISSUE","SPARE-ISSUE",
AR2211="Fiber CAmtel","TRANS_FO_CAMTEL",
AR2211="Fiber AOF","Fiber AOF",
AR2211="Projet OCM (HUAWEI)","TRAVAUX-HUAWEI",
AR2211="Projet OCM (NOKIA)","TRAVAUX-NOKIA",
AR2211="ACCESS-ISSUE","ACCESS-ISSUE",
AR2211="Projet OCM (ZTE, NOKIA, autres projets)","TRAVAUX OCM",
AR2211="No root CAuse","No root cause",
AR2211="ODU HS","PDH",
AR2211="IP &amp; VLAN","PDH",
AR2211="Warehouse HUAWEI","SPARE-ISSUE",
AR2211="SPARE-HS","SPARE-ISSUE",
AR2211="Power Telco","BSS",AR2211="no impacts","no impacts"
),"")</f>
        <v>No root cause</v>
      </c>
      <c r="AQ2211" s="40" t="str" cm="1">
        <f t="array" ref="AQ2211">IFERROR(_xlfn.IFS(
AR2211="MPR ISSUE","TX ISSUE",
AR2211="BSS Hardware Issue","RAN ISSUE",
AR2211="Sites strategiques, MLL, Pylone, etc.","ENVTECH",
AR2211="AKTIVCO DEFAUT GE &amp; POWER Cabinet","POWER ISSUE",
AR2211="AKTIVCO Coupure ENEO &amp; Baisse de tension","POWER ISSUE",
AR2211="Coupure ENEO &amp; Baisse de tension","POWER ISSUE",
AR2211="Defaut GE &amp; POWER Cabinet","POWER ISSUE",
AR2211="Sharing","POWER ISSUE",
AR2211="Sites strategiques &amp; DataCenter","POWER ISSUE",
AR2211="Exclu","Exclu",
AR2211="SAT","TX ISSUE",
AR2211="SPARE-ISSUE","SPARE-ISSUE",
AR2211="Fiber CAmtel","TX ISSUE",
AR2211="Fiber AOF","TX ISSUE",
AR2211="Projet OCM (HUAWEI)","TRAVAUX-HUAWEI",
AR2211="Projet OCM (NOKIA)","TRAVAUX -NOKIA",
AR2211="ACCESS-ISSUE","ACCESS-ISSUE",
AR2211="Projet OCM (ZTE, NOKIA, autres projets)","TRAVAUX OCM",
AR2211="No root CAuse","No root cause",
AR2211="ODU HS","TX ISSUE",
AR2211="IP &amp; VLAN","TX ISSUE",
AR2211="Warehouse HUAWEI","SPARE-ISSUE",
AR2211="SPARE-HS","SPARE-ISSUE",
AR2211="Power Telco","RAN ISSUE",AR2211="no impacts","no impacts"
),"")</f>
        <v>No root cause</v>
      </c>
      <c r="AR2211" s="59" t="s">
        <v>5343</v>
      </c>
      <c r="AS2211" s="40" t="str" cm="1">
        <f t="array" ref="AS2211">IFERROR(_xlfn.IFS(
AR2211="MPR ISSUE","ACTIVE",
AR2211="BSS Hardware Issue","ACTIVE",
AR2211="Sites strategiques, MLL, Pylone, etc.","PASSIVE",
AR2211="AKTIVCO DEFAUT GE &amp; POWER Cabinet","PASSIVE",
AR2211="AKTIVCO Coupure ENEO &amp; Baisse de tension","PASSIVE",
AR2211="Coupure ENEO &amp; Baisse de tension","PASSIVE",
AR2211="Defaut GE &amp; POWER Cabinet","PASSIVE",
AR2211="Sharing","PASSIVE",
AR2211="Sites strategiques &amp; DataCenter","PASSIVE",
AR2211="Exclu","Exclu",
AR2211="SAT","ACTIVE",
AR2211="SPARE-ISSUE","SPARE-ISSUE",
AR2211="Fiber CAmtel","ACTIVE",
AR2211="Fiber AOF","ACTIVE",
AR2211="Projet OCM (HUAWEI)","PLANNED WORKS",
AR2211="Projet OCM (NOKIA)","PLANNED WORKS",
AR2211="ACCESS-ISSUE","ACCESS-ISSUE",
AR2211="Projet OCM (ZTE, NOKIA, autres projets)","PLANNED WORKS",
AR2211="No root CAuse","No root cause",
AR2211="ODU HS","ACTIVE",
AR2211="IP &amp; VLAN","ACTIVE",
AR2211="Warehouse HUAWEI","SPARE-ISSUE",
AR2211="SPARE-HS","SPARE-ISSUE",
AR2211="Power Telco","ACTIVE", AR2211="no impacts","no impacts"
),"")</f>
        <v>No root cause</v>
      </c>
      <c r="AT2211" s="99" t="s">
        <v>5661</v>
      </c>
      <c r="AU2211" s="99" t="s">
        <v>3797</v>
      </c>
      <c r="AW2211" s="17"/>
      <c r="AX2211" s="17" t="s">
        <v>5536</v>
      </c>
      <c r="AY2211" s="17"/>
      <c r="AZ2211" s="17" t="s">
        <v>5536</v>
      </c>
      <c r="BA2211" s="7"/>
      <c r="BC2211" s="18"/>
      <c r="BD2211" s="18"/>
      <c r="BE2211" s="18"/>
      <c r="BF2211" s="18"/>
      <c r="BG2211" s="18"/>
      <c r="BH2211" s="18"/>
      <c r="BI2211" s="18"/>
      <c r="BJ2211" s="18"/>
      <c r="BK2211" s="18"/>
      <c r="BM2211" s="18"/>
      <c r="BN2211" s="18"/>
      <c r="BO2211" s="18"/>
      <c r="BP2211" s="9" t="s">
        <v>5661</v>
      </c>
      <c r="BQ2211" s="14"/>
      <c r="BR2211" s="102" t="s">
        <v>5536</v>
      </c>
      <c r="BS2211" s="14"/>
      <c r="BT2211" s="14"/>
      <c r="BU2211" s="9"/>
      <c r="BV2211" s="9"/>
      <c r="BW2211" s="9"/>
    </row>
    <row r="2212" spans="1:75" x14ac:dyDescent="0.35">
      <c r="A2212" s="1" t="s">
        <v>3798</v>
      </c>
      <c r="B2212" s="8" t="s">
        <v>3799</v>
      </c>
      <c r="C2212" s="3" t="s">
        <v>102</v>
      </c>
      <c r="D2212" s="1" t="s">
        <v>21</v>
      </c>
      <c r="E2212" s="1" t="s">
        <v>562</v>
      </c>
      <c r="F2212" s="3" t="s">
        <v>102</v>
      </c>
      <c r="G2212" s="1" t="s">
        <v>3798</v>
      </c>
      <c r="H2212" s="28" t="s">
        <v>5601</v>
      </c>
      <c r="I2212" s="27">
        <v>0</v>
      </c>
      <c r="J2212" s="27">
        <v>0</v>
      </c>
      <c r="K2212" s="27">
        <v>0</v>
      </c>
      <c r="L2212" s="27">
        <v>0</v>
      </c>
      <c r="M2212" s="27">
        <v>0</v>
      </c>
      <c r="N2212" s="27">
        <v>0</v>
      </c>
      <c r="O2212" s="27">
        <v>0</v>
      </c>
      <c r="P2212" s="27">
        <v>0</v>
      </c>
      <c r="Q2212" s="27">
        <v>0</v>
      </c>
      <c r="R2212" s="27">
        <v>0</v>
      </c>
      <c r="S2212" s="80">
        <v>0</v>
      </c>
      <c r="T2212" s="80">
        <v>0</v>
      </c>
      <c r="U2212" s="80">
        <v>0</v>
      </c>
      <c r="V2212" s="80">
        <v>0</v>
      </c>
      <c r="W2212" s="80">
        <v>0</v>
      </c>
      <c r="X2212" s="80">
        <v>0</v>
      </c>
      <c r="Y2212" s="80">
        <v>0</v>
      </c>
      <c r="Z2212" s="80">
        <v>0</v>
      </c>
      <c r="AA2212" s="80">
        <v>0</v>
      </c>
      <c r="AB2212" s="80">
        <v>0</v>
      </c>
      <c r="AC2212" s="80"/>
      <c r="AD2212" s="80">
        <v>0</v>
      </c>
      <c r="AE2212" s="80">
        <v>0</v>
      </c>
      <c r="AF2212" s="80">
        <v>0</v>
      </c>
      <c r="AG2212" s="80"/>
      <c r="AH2212" s="80">
        <v>0</v>
      </c>
      <c r="AI2212" s="80">
        <v>0</v>
      </c>
      <c r="AJ2212" s="80">
        <v>0</v>
      </c>
      <c r="AK2212" s="80">
        <v>0</v>
      </c>
      <c r="AL2212" s="80">
        <v>0</v>
      </c>
      <c r="AM2212" s="80">
        <v>0</v>
      </c>
      <c r="AN2212" s="41" t="s">
        <v>5558</v>
      </c>
      <c r="AO2212" s="41"/>
      <c r="AP2212" s="40" t="str" cm="1">
        <f t="array" ref="AP2212">IFERROR(_xlfn.IFS(
AR2212="MPR ISSUE","PDH",
AR2212="BSS Hardware Issue","BSS",
AR2212="Sites strategiques, MLL, Pylone, etc.","ENVTECH",
AR2212="AKTIVCO DEFAUT GE &amp; POWER Cabinet","AKTIVCO",
AR2212="AKTIVCO Coupure ENEO &amp; Baisse de tension","AKTIVCO GRID ONLY",
AR2212="Coupure ENEO &amp; Baisse de tension","IHS GRID ONLY",
AR2212="Defaut GE &amp; POWER Cabinet","IHS",
AR2212="Sharing","Partners",
AR2212="Sites strategiques &amp; DataCenter","SST &amp; DC",
AR2212="Exclu","Exclu",
AR2212="SAT","SAT",
AR2212="SPARE-ISSUE","SPARE-ISSUE",
AR2212="Fiber CAmtel","TRANS_FO_CAMTEL",
AR2212="Fiber AOF","Fiber AOF",
AR2212="Projet OCM (HUAWEI)","TRAVAUX-HUAWEI",
AR2212="Projet OCM (NOKIA)","TRAVAUX-NOKIA",
AR2212="ACCESS-ISSUE","ACCESS-ISSUE",
AR2212="Projet OCM (ZTE, NOKIA, autres projets)","TRAVAUX OCM",
AR2212="No root CAuse","No root cause",
AR2212="ODU HS","PDH",
AR2212="IP &amp; VLAN","PDH",
AR2212="Warehouse HUAWEI","SPARE-ISSUE",
AR2212="SPARE-HS","SPARE-ISSUE",
AR2212="Power Telco","BSS",AR2212="no impacts","no impacts"
),"")</f>
        <v>No root cause</v>
      </c>
      <c r="AQ2212" s="40" t="str" cm="1">
        <f t="array" ref="AQ2212">IFERROR(_xlfn.IFS(
AR2212="MPR ISSUE","TX ISSUE",
AR2212="BSS Hardware Issue","RAN ISSUE",
AR2212="Sites strategiques, MLL, Pylone, etc.","ENVTECH",
AR2212="AKTIVCO DEFAUT GE &amp; POWER Cabinet","POWER ISSUE",
AR2212="AKTIVCO Coupure ENEO &amp; Baisse de tension","POWER ISSUE",
AR2212="Coupure ENEO &amp; Baisse de tension","POWER ISSUE",
AR2212="Defaut GE &amp; POWER Cabinet","POWER ISSUE",
AR2212="Sharing","POWER ISSUE",
AR2212="Sites strategiques &amp; DataCenter","POWER ISSUE",
AR2212="Exclu","Exclu",
AR2212="SAT","TX ISSUE",
AR2212="SPARE-ISSUE","SPARE-ISSUE",
AR2212="Fiber CAmtel","TX ISSUE",
AR2212="Fiber AOF","TX ISSUE",
AR2212="Projet OCM (HUAWEI)","TRAVAUX-HUAWEI",
AR2212="Projet OCM (NOKIA)","TRAVAUX -NOKIA",
AR2212="ACCESS-ISSUE","ACCESS-ISSUE",
AR2212="Projet OCM (ZTE, NOKIA, autres projets)","TRAVAUX OCM",
AR2212="No root CAuse","No root cause",
AR2212="ODU HS","TX ISSUE",
AR2212="IP &amp; VLAN","TX ISSUE",
AR2212="Warehouse HUAWEI","SPARE-ISSUE",
AR2212="SPARE-HS","SPARE-ISSUE",
AR2212="Power Telco","RAN ISSUE",AR2212="no impacts","no impacts"
),"")</f>
        <v>No root cause</v>
      </c>
      <c r="AR2212" s="59" t="s">
        <v>5343</v>
      </c>
      <c r="AS2212" s="40" t="str" cm="1">
        <f t="array" ref="AS2212">IFERROR(_xlfn.IFS(
AR2212="MPR ISSUE","ACTIVE",
AR2212="BSS Hardware Issue","ACTIVE",
AR2212="Sites strategiques, MLL, Pylone, etc.","PASSIVE",
AR2212="AKTIVCO DEFAUT GE &amp; POWER Cabinet","PASSIVE",
AR2212="AKTIVCO Coupure ENEO &amp; Baisse de tension","PASSIVE",
AR2212="Coupure ENEO &amp; Baisse de tension","PASSIVE",
AR2212="Defaut GE &amp; POWER Cabinet","PASSIVE",
AR2212="Sharing","PASSIVE",
AR2212="Sites strategiques &amp; DataCenter","PASSIVE",
AR2212="Exclu","Exclu",
AR2212="SAT","ACTIVE",
AR2212="SPARE-ISSUE","SPARE-ISSUE",
AR2212="Fiber CAmtel","ACTIVE",
AR2212="Fiber AOF","ACTIVE",
AR2212="Projet OCM (HUAWEI)","PLANNED WORKS",
AR2212="Projet OCM (NOKIA)","PLANNED WORKS",
AR2212="ACCESS-ISSUE","ACCESS-ISSUE",
AR2212="Projet OCM (ZTE, NOKIA, autres projets)","PLANNED WORKS",
AR2212="No root CAuse","No root cause",
AR2212="ODU HS","ACTIVE",
AR2212="IP &amp; VLAN","ACTIVE",
AR2212="Warehouse HUAWEI","SPARE-ISSUE",
AR2212="SPARE-HS","SPARE-ISSUE",
AR2212="Power Telco","ACTIVE", AR2212="no impacts","no impacts"
),"")</f>
        <v>No root cause</v>
      </c>
      <c r="AT2212" s="99" t="s">
        <v>5661</v>
      </c>
      <c r="AU2212" s="99" t="s">
        <v>3799</v>
      </c>
      <c r="AW2212" s="17"/>
      <c r="AX2212" s="17" t="s">
        <v>5536</v>
      </c>
      <c r="AY2212" s="17"/>
      <c r="AZ2212" s="17" t="s">
        <v>5536</v>
      </c>
      <c r="BA2212" s="7"/>
      <c r="BC2212" s="18"/>
      <c r="BD2212" s="18"/>
      <c r="BE2212" s="18"/>
      <c r="BF2212" s="18"/>
      <c r="BG2212" s="18"/>
      <c r="BH2212" s="18"/>
      <c r="BI2212" s="18"/>
      <c r="BJ2212" s="18"/>
      <c r="BK2212" s="18"/>
      <c r="BM2212" s="18"/>
      <c r="BN2212" s="18"/>
      <c r="BO2212" s="18"/>
      <c r="BP2212" s="9" t="s">
        <v>5661</v>
      </c>
      <c r="BQ2212" s="14"/>
      <c r="BR2212" s="102" t="s">
        <v>5536</v>
      </c>
      <c r="BS2212" s="14"/>
      <c r="BT2212" s="14"/>
      <c r="BU2212" s="9"/>
      <c r="BV2212" s="9"/>
      <c r="BW2212" s="9"/>
    </row>
    <row r="2213" spans="1:75" x14ac:dyDescent="0.35">
      <c r="A2213" s="1" t="s">
        <v>3810</v>
      </c>
      <c r="B2213" s="8" t="s">
        <v>3811</v>
      </c>
      <c r="C2213" s="3" t="s">
        <v>23</v>
      </c>
      <c r="D2213" s="1" t="s">
        <v>11</v>
      </c>
      <c r="E2213" s="1" t="s">
        <v>96</v>
      </c>
      <c r="F2213" s="3" t="s">
        <v>23</v>
      </c>
      <c r="G2213" s="1" t="s">
        <v>3812</v>
      </c>
      <c r="H2213" s="28" t="s">
        <v>5601</v>
      </c>
      <c r="I2213" s="27">
        <v>0</v>
      </c>
      <c r="J2213" s="27">
        <v>0</v>
      </c>
      <c r="K2213" s="27">
        <v>0</v>
      </c>
      <c r="L2213" s="27">
        <v>0</v>
      </c>
      <c r="M2213" s="27">
        <v>0</v>
      </c>
      <c r="N2213" s="27">
        <v>0</v>
      </c>
      <c r="O2213" s="27">
        <v>0</v>
      </c>
      <c r="P2213" s="27">
        <v>0</v>
      </c>
      <c r="Q2213" s="27">
        <v>0</v>
      </c>
      <c r="R2213" s="27">
        <v>0</v>
      </c>
      <c r="S2213" s="80">
        <v>0</v>
      </c>
      <c r="T2213" s="80">
        <v>0</v>
      </c>
      <c r="U2213" s="80">
        <v>0</v>
      </c>
      <c r="V2213" s="80">
        <v>0</v>
      </c>
      <c r="W2213" s="80">
        <v>0</v>
      </c>
      <c r="X2213" s="80">
        <v>0</v>
      </c>
      <c r="Y2213" s="80">
        <v>0</v>
      </c>
      <c r="Z2213" s="80">
        <v>0</v>
      </c>
      <c r="AA2213" s="80">
        <v>0</v>
      </c>
      <c r="AB2213" s="80">
        <v>0</v>
      </c>
      <c r="AC2213" s="80"/>
      <c r="AD2213" s="80">
        <v>0</v>
      </c>
      <c r="AE2213" s="80">
        <v>0</v>
      </c>
      <c r="AF2213" s="80">
        <v>0</v>
      </c>
      <c r="AG2213" s="80"/>
      <c r="AH2213" s="80">
        <v>0</v>
      </c>
      <c r="AI2213" s="80">
        <v>0</v>
      </c>
      <c r="AJ2213" s="80">
        <v>0</v>
      </c>
      <c r="AK2213" s="80">
        <v>0</v>
      </c>
      <c r="AL2213" s="80">
        <v>0</v>
      </c>
      <c r="AM2213" s="80">
        <v>0</v>
      </c>
      <c r="AN2213" s="41" t="s">
        <v>5558</v>
      </c>
      <c r="AO2213" s="41"/>
      <c r="AP2213" s="40" t="str" cm="1">
        <f t="array" ref="AP2213">IFERROR(_xlfn.IFS(
AR2213="MPR ISSUE","PDH",
AR2213="BSS Hardware Issue","BSS",
AR2213="Sites strategiques, MLL, Pylone, etc.","ENVTECH",
AR2213="AKTIVCO DEFAUT GE &amp; POWER Cabinet","AKTIVCO",
AR2213="AKTIVCO Coupure ENEO &amp; Baisse de tension","AKTIVCO GRID ONLY",
AR2213="Coupure ENEO &amp; Baisse de tension","IHS GRID ONLY",
AR2213="Defaut GE &amp; POWER Cabinet","IHS",
AR2213="Sharing","Partners",
AR2213="Sites strategiques &amp; DataCenter","SST &amp; DC",
AR2213="Exclu","Exclu",
AR2213="SAT","SAT",
AR2213="SPARE-ISSUE","SPARE-ISSUE",
AR2213="Fiber CAmtel","TRANS_FO_CAMTEL",
AR2213="Fiber AOF","Fiber AOF",
AR2213="Projet OCM (HUAWEI)","TRAVAUX-HUAWEI",
AR2213="Projet OCM (NOKIA)","TRAVAUX-NOKIA",
AR2213="ACCESS-ISSUE","ACCESS-ISSUE",
AR2213="Projet OCM (ZTE, NOKIA, autres projets)","TRAVAUX OCM",
AR2213="No root CAuse","No root cause",
AR2213="ODU HS","PDH",
AR2213="IP &amp; VLAN","PDH",
AR2213="Warehouse HUAWEI","SPARE-ISSUE",
AR2213="SPARE-HS","SPARE-ISSUE",
AR2213="Power Telco","BSS",AR2213="no impacts","no impacts"
),"")</f>
        <v>No root cause</v>
      </c>
      <c r="AQ2213" s="40" t="str" cm="1">
        <f t="array" ref="AQ2213">IFERROR(_xlfn.IFS(
AR2213="MPR ISSUE","TX ISSUE",
AR2213="BSS Hardware Issue","RAN ISSUE",
AR2213="Sites strategiques, MLL, Pylone, etc.","ENVTECH",
AR2213="AKTIVCO DEFAUT GE &amp; POWER Cabinet","POWER ISSUE",
AR2213="AKTIVCO Coupure ENEO &amp; Baisse de tension","POWER ISSUE",
AR2213="Coupure ENEO &amp; Baisse de tension","POWER ISSUE",
AR2213="Defaut GE &amp; POWER Cabinet","POWER ISSUE",
AR2213="Sharing","POWER ISSUE",
AR2213="Sites strategiques &amp; DataCenter","POWER ISSUE",
AR2213="Exclu","Exclu",
AR2213="SAT","TX ISSUE",
AR2213="SPARE-ISSUE","SPARE-ISSUE",
AR2213="Fiber CAmtel","TX ISSUE",
AR2213="Fiber AOF","TX ISSUE",
AR2213="Projet OCM (HUAWEI)","TRAVAUX-HUAWEI",
AR2213="Projet OCM (NOKIA)","TRAVAUX -NOKIA",
AR2213="ACCESS-ISSUE","ACCESS-ISSUE",
AR2213="Projet OCM (ZTE, NOKIA, autres projets)","TRAVAUX OCM",
AR2213="No root CAuse","No root cause",
AR2213="ODU HS","TX ISSUE",
AR2213="IP &amp; VLAN","TX ISSUE",
AR2213="Warehouse HUAWEI","SPARE-ISSUE",
AR2213="SPARE-HS","SPARE-ISSUE",
AR2213="Power Telco","RAN ISSUE",AR2213="no impacts","no impacts"
),"")</f>
        <v>No root cause</v>
      </c>
      <c r="AR2213" s="59" t="s">
        <v>5343</v>
      </c>
      <c r="AS2213" s="40" t="str" cm="1">
        <f t="array" ref="AS2213">IFERROR(_xlfn.IFS(
AR2213="MPR ISSUE","ACTIVE",
AR2213="BSS Hardware Issue","ACTIVE",
AR2213="Sites strategiques, MLL, Pylone, etc.","PASSIVE",
AR2213="AKTIVCO DEFAUT GE &amp; POWER Cabinet","PASSIVE",
AR2213="AKTIVCO Coupure ENEO &amp; Baisse de tension","PASSIVE",
AR2213="Coupure ENEO &amp; Baisse de tension","PASSIVE",
AR2213="Defaut GE &amp; POWER Cabinet","PASSIVE",
AR2213="Sharing","PASSIVE",
AR2213="Sites strategiques &amp; DataCenter","PASSIVE",
AR2213="Exclu","Exclu",
AR2213="SAT","ACTIVE",
AR2213="SPARE-ISSUE","SPARE-ISSUE",
AR2213="Fiber CAmtel","ACTIVE",
AR2213="Fiber AOF","ACTIVE",
AR2213="Projet OCM (HUAWEI)","PLANNED WORKS",
AR2213="Projet OCM (NOKIA)","PLANNED WORKS",
AR2213="ACCESS-ISSUE","ACCESS-ISSUE",
AR2213="Projet OCM (ZTE, NOKIA, autres projets)","PLANNED WORKS",
AR2213="No root CAuse","No root cause",
AR2213="ODU HS","ACTIVE",
AR2213="IP &amp; VLAN","ACTIVE",
AR2213="Warehouse HUAWEI","SPARE-ISSUE",
AR2213="SPARE-HS","SPARE-ISSUE",
AR2213="Power Telco","ACTIVE", AR2213="no impacts","no impacts"
),"")</f>
        <v>No root cause</v>
      </c>
      <c r="AT2213" s="99" t="s">
        <v>5661</v>
      </c>
      <c r="AU2213" s="99" t="s">
        <v>3811</v>
      </c>
      <c r="AW2213" s="17"/>
      <c r="AX2213" s="17" t="s">
        <v>5536</v>
      </c>
      <c r="AY2213" s="17"/>
      <c r="AZ2213" s="17" t="s">
        <v>5536</v>
      </c>
      <c r="BA2213" s="7"/>
      <c r="BC2213" s="18"/>
      <c r="BD2213" s="18"/>
      <c r="BE2213" s="18"/>
      <c r="BF2213" s="18"/>
      <c r="BG2213" s="18"/>
      <c r="BH2213" s="18"/>
      <c r="BI2213" s="18"/>
      <c r="BJ2213" s="18"/>
      <c r="BK2213" s="18"/>
      <c r="BM2213" s="18"/>
      <c r="BN2213" s="18"/>
      <c r="BO2213" s="18"/>
      <c r="BP2213" s="9" t="s">
        <v>5661</v>
      </c>
      <c r="BQ2213" s="14"/>
      <c r="BR2213" s="102" t="s">
        <v>5536</v>
      </c>
      <c r="BS2213" s="14"/>
      <c r="BT2213" s="14"/>
      <c r="BU2213" s="9"/>
      <c r="BV2213" s="9"/>
      <c r="BW2213" s="9"/>
    </row>
    <row r="2214" spans="1:75" x14ac:dyDescent="0.35">
      <c r="A2214" s="1" t="s">
        <v>3124</v>
      </c>
      <c r="B2214" s="8" t="s">
        <v>3125</v>
      </c>
      <c r="C2214" s="3" t="s">
        <v>55</v>
      </c>
      <c r="D2214" s="1" t="s">
        <v>11</v>
      </c>
      <c r="E2214" s="1" t="s">
        <v>83</v>
      </c>
      <c r="F2214" s="3" t="s">
        <v>55</v>
      </c>
      <c r="G2214" s="1" t="s">
        <v>3124</v>
      </c>
      <c r="H2214" s="29" t="s">
        <v>5588</v>
      </c>
      <c r="I2214" s="27">
        <v>0</v>
      </c>
      <c r="J2214" s="27">
        <v>0.31520709864690521</v>
      </c>
      <c r="K2214" s="27">
        <v>0.19478381103087353</v>
      </c>
      <c r="L2214" s="27">
        <v>5.8687640842079856E-2</v>
      </c>
      <c r="M2214" s="27">
        <v>0</v>
      </c>
      <c r="N2214" s="27">
        <v>0.13400404777401764</v>
      </c>
      <c r="O2214" s="27">
        <v>0</v>
      </c>
      <c r="P2214" s="27">
        <v>0</v>
      </c>
      <c r="Q2214" s="27">
        <v>0</v>
      </c>
      <c r="R2214" s="27">
        <v>0</v>
      </c>
      <c r="S2214" s="80">
        <v>0</v>
      </c>
      <c r="T2214" s="80">
        <v>0</v>
      </c>
      <c r="U2214" s="80">
        <v>0.43793893513441406</v>
      </c>
      <c r="V2214" s="80">
        <v>1.0679466545673495</v>
      </c>
      <c r="W2214" s="80">
        <v>0</v>
      </c>
      <c r="X2214" s="80">
        <v>0</v>
      </c>
      <c r="Y2214" s="80">
        <v>0</v>
      </c>
      <c r="Z2214" s="80">
        <v>0</v>
      </c>
      <c r="AA2214" s="80">
        <v>0</v>
      </c>
      <c r="AB2214" s="80">
        <v>0</v>
      </c>
      <c r="AC2214" s="80"/>
      <c r="AD2214" s="80">
        <v>0</v>
      </c>
      <c r="AE2214" s="80">
        <v>0</v>
      </c>
      <c r="AF2214" s="80">
        <v>0.39679482240542407</v>
      </c>
      <c r="AG2214" s="80"/>
      <c r="AH2214" s="80">
        <v>0</v>
      </c>
      <c r="AI2214" s="80">
        <v>0</v>
      </c>
      <c r="AJ2214" s="80">
        <v>0</v>
      </c>
      <c r="AK2214" s="80">
        <v>0</v>
      </c>
      <c r="AL2214" s="80">
        <v>0</v>
      </c>
      <c r="AM2214" s="80">
        <v>0</v>
      </c>
      <c r="AN2214" s="41" t="s">
        <v>5591</v>
      </c>
      <c r="AO2214" s="41"/>
      <c r="AP2214" s="40" t="str" cm="1">
        <f t="array" ref="AP2214">IFERROR(_xlfn.IFS(
AR2214="MPR ISSUE","PDH",
AR2214="BSS Hardware Issue","BSS",
AR2214="Sites strategiques, MLL, Pylone, etc.","ENVTECH",
AR2214="AKTIVCO DEFAUT GE &amp; POWER Cabinet","AKTIVCO",
AR2214="AKTIVCO Coupure ENEO &amp; Baisse de tension","AKTIVCO GRID ONLY",
AR2214="Coupure ENEO &amp; Baisse de tension","IHS GRID ONLY",
AR2214="Defaut GE &amp; POWER Cabinet","IHS",
AR2214="Sharing","Partners",
AR2214="Sites strategiques &amp; DataCenter","SST &amp; DC",
AR2214="Exclu","Exclu",
AR2214="SAT","SAT",
AR2214="SPARE-ISSUE","SPARE-ISSUE",
AR2214="Fiber CAmtel","TRANS_FO_CAMTEL",
AR2214="Fiber AOF","Fiber AOF",
AR2214="Projet OCM (HUAWEI)","TRAVAUX-HUAWEI",
AR2214="Projet OCM (NOKIA)","TRAVAUX-NOKIA",
AR2214="ACCESS-ISSUE","ACCESS-ISSUE",
AR2214="Projet OCM (ZTE, NOKIA, autres projets)","TRAVAUX OCM",
AR2214="No root CAuse","No root cause",
AR2214="ODU HS","PDH",
AR2214="IP &amp; VLAN","PDH",
AR2214="Warehouse HUAWEI","SPARE-ISSUE",
AR2214="SPARE-HS","SPARE-ISSUE",
AR2214="Power Telco","BSS",AR2214="no impacts","no impacts"
),"")</f>
        <v>No root cause</v>
      </c>
      <c r="AQ2214" s="40" t="str" cm="1">
        <f t="array" ref="AQ2214">IFERROR(_xlfn.IFS(
AR2214="MPR ISSUE","TX ISSUE",
AR2214="BSS Hardware Issue","RAN ISSUE",
AR2214="Sites strategiques, MLL, Pylone, etc.","ENVTECH",
AR2214="AKTIVCO DEFAUT GE &amp; POWER Cabinet","POWER ISSUE",
AR2214="AKTIVCO Coupure ENEO &amp; Baisse de tension","POWER ISSUE",
AR2214="Coupure ENEO &amp; Baisse de tension","POWER ISSUE",
AR2214="Defaut GE &amp; POWER Cabinet","POWER ISSUE",
AR2214="Sharing","POWER ISSUE",
AR2214="Sites strategiques &amp; DataCenter","POWER ISSUE",
AR2214="Exclu","Exclu",
AR2214="SAT","TX ISSUE",
AR2214="SPARE-ISSUE","SPARE-ISSUE",
AR2214="Fiber CAmtel","TX ISSUE",
AR2214="Fiber AOF","TX ISSUE",
AR2214="Projet OCM (HUAWEI)","TRAVAUX-HUAWEI",
AR2214="Projet OCM (NOKIA)","TRAVAUX -NOKIA",
AR2214="ACCESS-ISSUE","ACCESS-ISSUE",
AR2214="Projet OCM (ZTE, NOKIA, autres projets)","TRAVAUX OCM",
AR2214="No root CAuse","No root cause",
AR2214="ODU HS","TX ISSUE",
AR2214="IP &amp; VLAN","TX ISSUE",
AR2214="Warehouse HUAWEI","SPARE-ISSUE",
AR2214="SPARE-HS","SPARE-ISSUE",
AR2214="Power Telco","RAN ISSUE",AR2214="no impacts","no impacts"
),"")</f>
        <v>No root cause</v>
      </c>
      <c r="AR2214" s="59" t="s">
        <v>5343</v>
      </c>
      <c r="AS2214" s="40" t="str" cm="1">
        <f t="array" ref="AS2214">IFERROR(_xlfn.IFS(
AR2214="MPR ISSUE","ACTIVE",
AR2214="BSS Hardware Issue","ACTIVE",
AR2214="Sites strategiques, MLL, Pylone, etc.","PASSIVE",
AR2214="AKTIVCO DEFAUT GE &amp; POWER Cabinet","PASSIVE",
AR2214="AKTIVCO Coupure ENEO &amp; Baisse de tension","PASSIVE",
AR2214="Coupure ENEO &amp; Baisse de tension","PASSIVE",
AR2214="Defaut GE &amp; POWER Cabinet","PASSIVE",
AR2214="Sharing","PASSIVE",
AR2214="Sites strategiques &amp; DataCenter","PASSIVE",
AR2214="Exclu","Exclu",
AR2214="SAT","ACTIVE",
AR2214="SPARE-ISSUE","SPARE-ISSUE",
AR2214="Fiber CAmtel","ACTIVE",
AR2214="Fiber AOF","ACTIVE",
AR2214="Projet OCM (HUAWEI)","PLANNED WORKS",
AR2214="Projet OCM (NOKIA)","PLANNED WORKS",
AR2214="ACCESS-ISSUE","ACCESS-ISSUE",
AR2214="Projet OCM (ZTE, NOKIA, autres projets)","PLANNED WORKS",
AR2214="No root CAuse","No root cause",
AR2214="ODU HS","ACTIVE",
AR2214="IP &amp; VLAN","ACTIVE",
AR2214="Warehouse HUAWEI","SPARE-ISSUE",
AR2214="SPARE-HS","SPARE-ISSUE",
AR2214="Power Telco","ACTIVE", AR2214="no impacts","no impacts"
),"")</f>
        <v>No root cause</v>
      </c>
      <c r="AT2214" s="99" t="s">
        <v>5661</v>
      </c>
      <c r="AU2214" s="99" t="s">
        <v>3125</v>
      </c>
      <c r="AW2214" s="17"/>
      <c r="AX2214" s="17" t="s">
        <v>5536</v>
      </c>
      <c r="AY2214" s="17"/>
      <c r="AZ2214" s="17" t="s">
        <v>5536</v>
      </c>
      <c r="BA2214" s="7"/>
      <c r="BC2214" s="18"/>
      <c r="BD2214" s="18"/>
      <c r="BE2214" s="18"/>
      <c r="BF2214" s="18"/>
      <c r="BG2214" s="18"/>
      <c r="BH2214" s="18"/>
      <c r="BI2214" s="18"/>
      <c r="BJ2214" s="18"/>
      <c r="BK2214" s="18"/>
      <c r="BM2214" s="18"/>
      <c r="BN2214" s="18"/>
      <c r="BO2214" s="18"/>
      <c r="BP2214" s="9" t="s">
        <v>5661</v>
      </c>
      <c r="BQ2214" s="14"/>
      <c r="BR2214" s="102" t="s">
        <v>5536</v>
      </c>
      <c r="BS2214" s="14"/>
      <c r="BT2214" s="14"/>
      <c r="BU2214" s="9"/>
      <c r="BV2214" s="9"/>
      <c r="BW2214" s="9"/>
    </row>
    <row r="2215" spans="1:75" x14ac:dyDescent="0.35">
      <c r="A2215" s="1" t="s">
        <v>3813</v>
      </c>
      <c r="B2215" s="8" t="s">
        <v>3814</v>
      </c>
      <c r="C2215" s="3" t="s">
        <v>37</v>
      </c>
      <c r="D2215" s="1" t="s">
        <v>11</v>
      </c>
      <c r="E2215" s="1" t="s">
        <v>1128</v>
      </c>
      <c r="F2215" s="3" t="s">
        <v>37</v>
      </c>
      <c r="G2215" s="1" t="s">
        <v>3815</v>
      </c>
      <c r="H2215" s="30" t="s">
        <v>5587</v>
      </c>
      <c r="I2215" s="27">
        <v>0</v>
      </c>
      <c r="J2215" s="27">
        <v>0</v>
      </c>
      <c r="K2215" s="27">
        <v>0</v>
      </c>
      <c r="L2215" s="27">
        <v>0</v>
      </c>
      <c r="M2215" s="27">
        <v>0</v>
      </c>
      <c r="N2215" s="27">
        <v>0</v>
      </c>
      <c r="O2215" s="27">
        <v>0</v>
      </c>
      <c r="P2215" s="27">
        <v>0</v>
      </c>
      <c r="Q2215" s="27">
        <v>0</v>
      </c>
      <c r="R2215" s="27">
        <v>0</v>
      </c>
      <c r="S2215" s="80">
        <v>0</v>
      </c>
      <c r="T2215" s="80">
        <v>0</v>
      </c>
      <c r="U2215" s="80">
        <v>0</v>
      </c>
      <c r="V2215" s="80">
        <v>0</v>
      </c>
      <c r="W2215" s="80">
        <v>0</v>
      </c>
      <c r="X2215" s="80">
        <v>0</v>
      </c>
      <c r="Y2215" s="80">
        <v>0</v>
      </c>
      <c r="Z2215" s="80">
        <v>0</v>
      </c>
      <c r="AA2215" s="80">
        <v>0</v>
      </c>
      <c r="AB2215" s="80">
        <v>0</v>
      </c>
      <c r="AC2215" s="80"/>
      <c r="AD2215" s="80">
        <v>0</v>
      </c>
      <c r="AE2215" s="80">
        <v>0</v>
      </c>
      <c r="AF2215" s="80">
        <v>0</v>
      </c>
      <c r="AG2215" s="80"/>
      <c r="AH2215" s="80">
        <v>0</v>
      </c>
      <c r="AI2215" s="80">
        <v>0</v>
      </c>
      <c r="AJ2215" s="80">
        <v>0</v>
      </c>
      <c r="AK2215" s="80">
        <v>0</v>
      </c>
      <c r="AL2215" s="80">
        <v>0</v>
      </c>
      <c r="AM2215" s="80">
        <v>0</v>
      </c>
      <c r="AN2215" s="41" t="s">
        <v>5558</v>
      </c>
      <c r="AO2215" s="41"/>
      <c r="AP2215" s="40" t="str" cm="1">
        <f t="array" ref="AP2215">IFERROR(_xlfn.IFS(
AR2215="MPR ISSUE","PDH",
AR2215="BSS Hardware Issue","BSS",
AR2215="Sites strategiques, MLL, Pylone, etc.","ENVTECH",
AR2215="AKTIVCO DEFAUT GE &amp; POWER Cabinet","AKTIVCO",
AR2215="AKTIVCO Coupure ENEO &amp; Baisse de tension","AKTIVCO GRID ONLY",
AR2215="Coupure ENEO &amp; Baisse de tension","IHS GRID ONLY",
AR2215="Defaut GE &amp; POWER Cabinet","IHS",
AR2215="Sharing","Partners",
AR2215="Sites strategiques &amp; DataCenter","SST &amp; DC",
AR2215="Exclu","Exclu",
AR2215="SAT","SAT",
AR2215="SPARE-ISSUE","SPARE-ISSUE",
AR2215="Fiber CAmtel","TRANS_FO_CAMTEL",
AR2215="Fiber AOF","Fiber AOF",
AR2215="Projet OCM (HUAWEI)","TRAVAUX-HUAWEI",
AR2215="Projet OCM (NOKIA)","TRAVAUX-NOKIA",
AR2215="ACCESS-ISSUE","ACCESS-ISSUE",
AR2215="Projet OCM (ZTE, NOKIA, autres projets)","TRAVAUX OCM",
AR2215="No root CAuse","No root cause",
AR2215="ODU HS","PDH",
AR2215="IP &amp; VLAN","PDH",
AR2215="Warehouse HUAWEI","SPARE-ISSUE",
AR2215="SPARE-HS","SPARE-ISSUE",
AR2215="Power Telco","BSS",AR2215="no impacts","no impacts"
),"")</f>
        <v>SPARE-ISSUE</v>
      </c>
      <c r="AQ2215" s="40" t="str" cm="1">
        <f t="array" ref="AQ2215">IFERROR(_xlfn.IFS(
AR2215="MPR ISSUE","TX ISSUE",
AR2215="BSS Hardware Issue","RAN ISSUE",
AR2215="Sites strategiques, MLL, Pylone, etc.","ENVTECH",
AR2215="AKTIVCO DEFAUT GE &amp; POWER Cabinet","POWER ISSUE",
AR2215="AKTIVCO Coupure ENEO &amp; Baisse de tension","POWER ISSUE",
AR2215="Coupure ENEO &amp; Baisse de tension","POWER ISSUE",
AR2215="Defaut GE &amp; POWER Cabinet","POWER ISSUE",
AR2215="Sharing","POWER ISSUE",
AR2215="Sites strategiques &amp; DataCenter","POWER ISSUE",
AR2215="Exclu","Exclu",
AR2215="SAT","TX ISSUE",
AR2215="SPARE-ISSUE","SPARE-ISSUE",
AR2215="Fiber CAmtel","TX ISSUE",
AR2215="Fiber AOF","TX ISSUE",
AR2215="Projet OCM (HUAWEI)","TRAVAUX-HUAWEI",
AR2215="Projet OCM (NOKIA)","TRAVAUX -NOKIA",
AR2215="ACCESS-ISSUE","ACCESS-ISSUE",
AR2215="Projet OCM (ZTE, NOKIA, autres projets)","TRAVAUX OCM",
AR2215="No root CAuse","No root cause",
AR2215="ODU HS","TX ISSUE",
AR2215="IP &amp; VLAN","TX ISSUE",
AR2215="Warehouse HUAWEI","SPARE-ISSUE",
AR2215="SPARE-HS","SPARE-ISSUE",
AR2215="Power Telco","RAN ISSUE",AR2215="no impacts","no impacts"
),"")</f>
        <v>SPARE-ISSUE</v>
      </c>
      <c r="AR2215" s="59" t="s">
        <v>5353</v>
      </c>
      <c r="AS2215" s="40" t="str" cm="1">
        <f t="array" ref="AS2215">IFERROR(_xlfn.IFS(
AR2215="MPR ISSUE","ACTIVE",
AR2215="BSS Hardware Issue","ACTIVE",
AR2215="Sites strategiques, MLL, Pylone, etc.","PASSIVE",
AR2215="AKTIVCO DEFAUT GE &amp; POWER Cabinet","PASSIVE",
AR2215="AKTIVCO Coupure ENEO &amp; Baisse de tension","PASSIVE",
AR2215="Coupure ENEO &amp; Baisse de tension","PASSIVE",
AR2215="Defaut GE &amp; POWER Cabinet","PASSIVE",
AR2215="Sharing","PASSIVE",
AR2215="Sites strategiques &amp; DataCenter","PASSIVE",
AR2215="Exclu","Exclu",
AR2215="SAT","ACTIVE",
AR2215="SPARE-ISSUE","SPARE-ISSUE",
AR2215="Fiber CAmtel","ACTIVE",
AR2215="Fiber AOF","ACTIVE",
AR2215="Projet OCM (HUAWEI)","PLANNED WORKS",
AR2215="Projet OCM (NOKIA)","PLANNED WORKS",
AR2215="ACCESS-ISSUE","ACCESS-ISSUE",
AR2215="Projet OCM (ZTE, NOKIA, autres projets)","PLANNED WORKS",
AR2215="No root CAuse","No root cause",
AR2215="ODU HS","ACTIVE",
AR2215="IP &amp; VLAN","ACTIVE",
AR2215="Warehouse HUAWEI","SPARE-ISSUE",
AR2215="SPARE-HS","SPARE-ISSUE",
AR2215="Power Telco","ACTIVE", AR2215="no impacts","no impacts"
),"")</f>
        <v>SPARE-ISSUE</v>
      </c>
      <c r="AT2215" s="99" t="s">
        <v>6538</v>
      </c>
      <c r="AU2215" s="99" t="s">
        <v>3814</v>
      </c>
      <c r="AV2215" s="83"/>
      <c r="AW2215" s="17"/>
      <c r="AX2215" s="17" t="s">
        <v>5536</v>
      </c>
      <c r="AY2215" s="17"/>
      <c r="AZ2215" s="17" t="s">
        <v>5536</v>
      </c>
      <c r="BA2215" s="7"/>
      <c r="BC2215" s="18"/>
      <c r="BD2215" s="18"/>
      <c r="BE2215" s="18"/>
      <c r="BF2215" s="18"/>
      <c r="BG2215" s="18"/>
      <c r="BH2215" s="18"/>
      <c r="BI2215" s="18"/>
      <c r="BJ2215" s="18"/>
      <c r="BK2215" s="18"/>
      <c r="BL2215" s="9" t="s">
        <v>5992</v>
      </c>
      <c r="BM2215" s="18" t="s">
        <v>5993</v>
      </c>
      <c r="BN2215" s="18" t="s">
        <v>6046</v>
      </c>
      <c r="BO2215" s="18"/>
      <c r="BP2215" s="9" t="s">
        <v>5661</v>
      </c>
      <c r="BQ2215" s="14"/>
      <c r="BR2215" s="102" t="s">
        <v>5536</v>
      </c>
      <c r="BS2215" s="14"/>
      <c r="BT2215" s="14"/>
      <c r="BU2215" s="9"/>
      <c r="BV2215" s="9"/>
      <c r="BW2215" s="9"/>
    </row>
    <row r="2216" spans="1:75" x14ac:dyDescent="0.35">
      <c r="A2216" s="1" t="s">
        <v>3819</v>
      </c>
      <c r="B2216" s="8" t="s">
        <v>3820</v>
      </c>
      <c r="C2216" s="3" t="s">
        <v>23</v>
      </c>
      <c r="D2216" s="1" t="s">
        <v>11</v>
      </c>
      <c r="E2216" s="1" t="s">
        <v>83</v>
      </c>
      <c r="F2216" s="3" t="s">
        <v>23</v>
      </c>
      <c r="G2216" s="1" t="s">
        <v>3819</v>
      </c>
      <c r="H2216" s="28" t="s">
        <v>5601</v>
      </c>
      <c r="I2216" s="27">
        <v>0</v>
      </c>
      <c r="J2216" s="27">
        <v>0</v>
      </c>
      <c r="K2216" s="27">
        <v>0</v>
      </c>
      <c r="L2216" s="27">
        <v>0</v>
      </c>
      <c r="M2216" s="27">
        <v>0</v>
      </c>
      <c r="N2216" s="27">
        <v>0</v>
      </c>
      <c r="O2216" s="27">
        <v>0</v>
      </c>
      <c r="P2216" s="27">
        <v>0</v>
      </c>
      <c r="Q2216" s="27">
        <v>0</v>
      </c>
      <c r="R2216" s="27">
        <v>0</v>
      </c>
      <c r="S2216" s="80">
        <v>0</v>
      </c>
      <c r="T2216" s="80">
        <v>0</v>
      </c>
      <c r="U2216" s="80">
        <v>0</v>
      </c>
      <c r="V2216" s="80">
        <v>0</v>
      </c>
      <c r="W2216" s="80">
        <v>0</v>
      </c>
      <c r="X2216" s="80">
        <v>0</v>
      </c>
      <c r="Y2216" s="80">
        <v>0</v>
      </c>
      <c r="Z2216" s="80">
        <v>0</v>
      </c>
      <c r="AA2216" s="80">
        <v>0</v>
      </c>
      <c r="AB2216" s="80">
        <v>0</v>
      </c>
      <c r="AC2216" s="80"/>
      <c r="AD2216" s="80">
        <v>0</v>
      </c>
      <c r="AE2216" s="80">
        <v>0</v>
      </c>
      <c r="AF2216" s="80">
        <v>0</v>
      </c>
      <c r="AG2216" s="80"/>
      <c r="AH2216" s="80">
        <v>0</v>
      </c>
      <c r="AI2216" s="80">
        <v>0</v>
      </c>
      <c r="AJ2216" s="80">
        <v>0</v>
      </c>
      <c r="AK2216" s="80">
        <v>0</v>
      </c>
      <c r="AL2216" s="80">
        <v>0</v>
      </c>
      <c r="AM2216" s="80">
        <v>0</v>
      </c>
      <c r="AN2216" s="41" t="s">
        <v>5558</v>
      </c>
      <c r="AO2216" s="41"/>
      <c r="AP2216" s="40" t="str" cm="1">
        <f t="array" ref="AP2216">IFERROR(_xlfn.IFS(
AR2216="MPR ISSUE","PDH",
AR2216="BSS Hardware Issue","BSS",
AR2216="Sites strategiques, MLL, Pylone, etc.","ENVTECH",
AR2216="AKTIVCO DEFAUT GE &amp; POWER Cabinet","AKTIVCO",
AR2216="AKTIVCO Coupure ENEO &amp; Baisse de tension","AKTIVCO GRID ONLY",
AR2216="Coupure ENEO &amp; Baisse de tension","IHS GRID ONLY",
AR2216="Defaut GE &amp; POWER Cabinet","IHS",
AR2216="Sharing","Partners",
AR2216="Sites strategiques &amp; DataCenter","SST &amp; DC",
AR2216="Exclu","Exclu",
AR2216="SAT","SAT",
AR2216="SPARE-ISSUE","SPARE-ISSUE",
AR2216="Fiber CAmtel","TRANS_FO_CAMTEL",
AR2216="Fiber AOF","Fiber AOF",
AR2216="Projet OCM (HUAWEI)","TRAVAUX-HUAWEI",
AR2216="Projet OCM (NOKIA)","TRAVAUX-NOKIA",
AR2216="ACCESS-ISSUE","ACCESS-ISSUE",
AR2216="Projet OCM (ZTE, NOKIA, autres projets)","TRAVAUX OCM",
AR2216="No root CAuse","No root cause",
AR2216="ODU HS","PDH",
AR2216="IP &amp; VLAN","PDH",
AR2216="Warehouse HUAWEI","SPARE-ISSUE",
AR2216="SPARE-HS","SPARE-ISSUE",
AR2216="Power Telco","BSS",AR2216="no impacts","no impacts"
),"")</f>
        <v>No root cause</v>
      </c>
      <c r="AQ2216" s="40" t="str" cm="1">
        <f t="array" ref="AQ2216">IFERROR(_xlfn.IFS(
AR2216="MPR ISSUE","TX ISSUE",
AR2216="BSS Hardware Issue","RAN ISSUE",
AR2216="Sites strategiques, MLL, Pylone, etc.","ENVTECH",
AR2216="AKTIVCO DEFAUT GE &amp; POWER Cabinet","POWER ISSUE",
AR2216="AKTIVCO Coupure ENEO &amp; Baisse de tension","POWER ISSUE",
AR2216="Coupure ENEO &amp; Baisse de tension","POWER ISSUE",
AR2216="Defaut GE &amp; POWER Cabinet","POWER ISSUE",
AR2216="Sharing","POWER ISSUE",
AR2216="Sites strategiques &amp; DataCenter","POWER ISSUE",
AR2216="Exclu","Exclu",
AR2216="SAT","TX ISSUE",
AR2216="SPARE-ISSUE","SPARE-ISSUE",
AR2216="Fiber CAmtel","TX ISSUE",
AR2216="Fiber AOF","TX ISSUE",
AR2216="Projet OCM (HUAWEI)","TRAVAUX-HUAWEI",
AR2216="Projet OCM (NOKIA)","TRAVAUX -NOKIA",
AR2216="ACCESS-ISSUE","ACCESS-ISSUE",
AR2216="Projet OCM (ZTE, NOKIA, autres projets)","TRAVAUX OCM",
AR2216="No root CAuse","No root cause",
AR2216="ODU HS","TX ISSUE",
AR2216="IP &amp; VLAN","TX ISSUE",
AR2216="Warehouse HUAWEI","SPARE-ISSUE",
AR2216="SPARE-HS","SPARE-ISSUE",
AR2216="Power Telco","RAN ISSUE",AR2216="no impacts","no impacts"
),"")</f>
        <v>No root cause</v>
      </c>
      <c r="AR2216" s="59" t="s">
        <v>5343</v>
      </c>
      <c r="AS2216" s="40" t="str" cm="1">
        <f t="array" ref="AS2216">IFERROR(_xlfn.IFS(
AR2216="MPR ISSUE","ACTIVE",
AR2216="BSS Hardware Issue","ACTIVE",
AR2216="Sites strategiques, MLL, Pylone, etc.","PASSIVE",
AR2216="AKTIVCO DEFAUT GE &amp; POWER Cabinet","PASSIVE",
AR2216="AKTIVCO Coupure ENEO &amp; Baisse de tension","PASSIVE",
AR2216="Coupure ENEO &amp; Baisse de tension","PASSIVE",
AR2216="Defaut GE &amp; POWER Cabinet","PASSIVE",
AR2216="Sharing","PASSIVE",
AR2216="Sites strategiques &amp; DataCenter","PASSIVE",
AR2216="Exclu","Exclu",
AR2216="SAT","ACTIVE",
AR2216="SPARE-ISSUE","SPARE-ISSUE",
AR2216="Fiber CAmtel","ACTIVE",
AR2216="Fiber AOF","ACTIVE",
AR2216="Projet OCM (HUAWEI)","PLANNED WORKS",
AR2216="Projet OCM (NOKIA)","PLANNED WORKS",
AR2216="ACCESS-ISSUE","ACCESS-ISSUE",
AR2216="Projet OCM (ZTE, NOKIA, autres projets)","PLANNED WORKS",
AR2216="No root CAuse","No root cause",
AR2216="ODU HS","ACTIVE",
AR2216="IP &amp; VLAN","ACTIVE",
AR2216="Warehouse HUAWEI","SPARE-ISSUE",
AR2216="SPARE-HS","SPARE-ISSUE",
AR2216="Power Telco","ACTIVE", AR2216="no impacts","no impacts"
),"")</f>
        <v>No root cause</v>
      </c>
      <c r="AT2216" s="99" t="s">
        <v>5661</v>
      </c>
      <c r="AU2216" s="99" t="s">
        <v>3820</v>
      </c>
      <c r="AW2216" s="17"/>
      <c r="AX2216" s="17" t="s">
        <v>5536</v>
      </c>
      <c r="AY2216" s="17"/>
      <c r="AZ2216" s="17" t="s">
        <v>5536</v>
      </c>
      <c r="BA2216" s="7"/>
      <c r="BC2216" s="18"/>
      <c r="BD2216" s="18"/>
      <c r="BE2216" s="18"/>
      <c r="BF2216" s="18"/>
      <c r="BG2216" s="18"/>
      <c r="BH2216" s="18"/>
      <c r="BI2216" s="18"/>
      <c r="BJ2216" s="18"/>
      <c r="BK2216" s="18"/>
      <c r="BM2216" s="18"/>
      <c r="BN2216" s="18"/>
      <c r="BO2216" s="18"/>
      <c r="BP2216" s="9" t="s">
        <v>5661</v>
      </c>
      <c r="BQ2216" s="14"/>
      <c r="BR2216" s="102" t="s">
        <v>5536</v>
      </c>
      <c r="BS2216" s="14"/>
      <c r="BT2216" s="14"/>
      <c r="BU2216" s="9"/>
      <c r="BV2216" s="9"/>
      <c r="BW2216" s="9"/>
    </row>
    <row r="2217" spans="1:75" x14ac:dyDescent="0.35">
      <c r="A2217" s="1" t="s">
        <v>3833</v>
      </c>
      <c r="B2217" s="8" t="s">
        <v>3834</v>
      </c>
      <c r="C2217" s="3" t="s">
        <v>23</v>
      </c>
      <c r="D2217" s="1" t="s">
        <v>11</v>
      </c>
      <c r="E2217" s="1" t="s">
        <v>96</v>
      </c>
      <c r="F2217" s="3" t="s">
        <v>23</v>
      </c>
      <c r="G2217" s="1" t="s">
        <v>3835</v>
      </c>
      <c r="H2217" s="28" t="s">
        <v>5601</v>
      </c>
      <c r="I2217" s="27">
        <v>0</v>
      </c>
      <c r="J2217" s="27">
        <v>0</v>
      </c>
      <c r="K2217" s="27">
        <v>0</v>
      </c>
      <c r="L2217" s="27">
        <v>0</v>
      </c>
      <c r="M2217" s="27">
        <v>0</v>
      </c>
      <c r="N2217" s="27">
        <v>0</v>
      </c>
      <c r="O2217" s="27">
        <v>0</v>
      </c>
      <c r="P2217" s="27">
        <v>0</v>
      </c>
      <c r="Q2217" s="27">
        <v>0</v>
      </c>
      <c r="R2217" s="27">
        <v>0</v>
      </c>
      <c r="S2217" s="80">
        <v>0</v>
      </c>
      <c r="T2217" s="80">
        <v>0</v>
      </c>
      <c r="U2217" s="80">
        <v>0</v>
      </c>
      <c r="V2217" s="80">
        <v>0</v>
      </c>
      <c r="W2217" s="80">
        <v>0</v>
      </c>
      <c r="X2217" s="80">
        <v>0</v>
      </c>
      <c r="Y2217" s="80">
        <v>0</v>
      </c>
      <c r="Z2217" s="80">
        <v>0</v>
      </c>
      <c r="AA2217" s="80">
        <v>0</v>
      </c>
      <c r="AB2217" s="80">
        <v>0</v>
      </c>
      <c r="AC2217" s="80"/>
      <c r="AD2217" s="80">
        <v>0</v>
      </c>
      <c r="AE2217" s="80">
        <v>0</v>
      </c>
      <c r="AF2217" s="80">
        <v>0</v>
      </c>
      <c r="AG2217" s="80"/>
      <c r="AH2217" s="80">
        <v>0</v>
      </c>
      <c r="AI2217" s="80">
        <v>0</v>
      </c>
      <c r="AJ2217" s="80">
        <v>0</v>
      </c>
      <c r="AK2217" s="80">
        <v>0</v>
      </c>
      <c r="AL2217" s="80">
        <v>0</v>
      </c>
      <c r="AM2217" s="80">
        <v>0</v>
      </c>
      <c r="AN2217" s="41" t="s">
        <v>5558</v>
      </c>
      <c r="AO2217" s="41"/>
      <c r="AP2217" s="40" t="str" cm="1">
        <f t="array" ref="AP2217">IFERROR(_xlfn.IFS(
AR2217="MPR ISSUE","PDH",
AR2217="BSS Hardware Issue","BSS",
AR2217="Sites strategiques, MLL, Pylone, etc.","ENVTECH",
AR2217="AKTIVCO DEFAUT GE &amp; POWER Cabinet","AKTIVCO",
AR2217="AKTIVCO Coupure ENEO &amp; Baisse de tension","AKTIVCO GRID ONLY",
AR2217="Coupure ENEO &amp; Baisse de tension","IHS GRID ONLY",
AR2217="Defaut GE &amp; POWER Cabinet","IHS",
AR2217="Sharing","Partners",
AR2217="Sites strategiques &amp; DataCenter","SST &amp; DC",
AR2217="Exclu","Exclu",
AR2217="SAT","SAT",
AR2217="SPARE-ISSUE","SPARE-ISSUE",
AR2217="Fiber CAmtel","TRANS_FO_CAMTEL",
AR2217="Fiber AOF","Fiber AOF",
AR2217="Projet OCM (HUAWEI)","TRAVAUX-HUAWEI",
AR2217="Projet OCM (NOKIA)","TRAVAUX-NOKIA",
AR2217="ACCESS-ISSUE","ACCESS-ISSUE",
AR2217="Projet OCM (ZTE, NOKIA, autres projets)","TRAVAUX OCM",
AR2217="No root CAuse","No root cause",
AR2217="ODU HS","PDH",
AR2217="IP &amp; VLAN","PDH",
AR2217="Warehouse HUAWEI","SPARE-ISSUE",
AR2217="SPARE-HS","SPARE-ISSUE",
AR2217="Power Telco","BSS",AR2217="no impacts","no impacts"
),"")</f>
        <v>No root cause</v>
      </c>
      <c r="AQ2217" s="40" t="str" cm="1">
        <f t="array" ref="AQ2217">IFERROR(_xlfn.IFS(
AR2217="MPR ISSUE","TX ISSUE",
AR2217="BSS Hardware Issue","RAN ISSUE",
AR2217="Sites strategiques, MLL, Pylone, etc.","ENVTECH",
AR2217="AKTIVCO DEFAUT GE &amp; POWER Cabinet","POWER ISSUE",
AR2217="AKTIVCO Coupure ENEO &amp; Baisse de tension","POWER ISSUE",
AR2217="Coupure ENEO &amp; Baisse de tension","POWER ISSUE",
AR2217="Defaut GE &amp; POWER Cabinet","POWER ISSUE",
AR2217="Sharing","POWER ISSUE",
AR2217="Sites strategiques &amp; DataCenter","POWER ISSUE",
AR2217="Exclu","Exclu",
AR2217="SAT","TX ISSUE",
AR2217="SPARE-ISSUE","SPARE-ISSUE",
AR2217="Fiber CAmtel","TX ISSUE",
AR2217="Fiber AOF","TX ISSUE",
AR2217="Projet OCM (HUAWEI)","TRAVAUX-HUAWEI",
AR2217="Projet OCM (NOKIA)","TRAVAUX -NOKIA",
AR2217="ACCESS-ISSUE","ACCESS-ISSUE",
AR2217="Projet OCM (ZTE, NOKIA, autres projets)","TRAVAUX OCM",
AR2217="No root CAuse","No root cause",
AR2217="ODU HS","TX ISSUE",
AR2217="IP &amp; VLAN","TX ISSUE",
AR2217="Warehouse HUAWEI","SPARE-ISSUE",
AR2217="SPARE-HS","SPARE-ISSUE",
AR2217="Power Telco","RAN ISSUE",AR2217="no impacts","no impacts"
),"")</f>
        <v>No root cause</v>
      </c>
      <c r="AR2217" s="59" t="s">
        <v>5343</v>
      </c>
      <c r="AS2217" s="40" t="str" cm="1">
        <f t="array" ref="AS2217">IFERROR(_xlfn.IFS(
AR2217="MPR ISSUE","ACTIVE",
AR2217="BSS Hardware Issue","ACTIVE",
AR2217="Sites strategiques, MLL, Pylone, etc.","PASSIVE",
AR2217="AKTIVCO DEFAUT GE &amp; POWER Cabinet","PASSIVE",
AR2217="AKTIVCO Coupure ENEO &amp; Baisse de tension","PASSIVE",
AR2217="Coupure ENEO &amp; Baisse de tension","PASSIVE",
AR2217="Defaut GE &amp; POWER Cabinet","PASSIVE",
AR2217="Sharing","PASSIVE",
AR2217="Sites strategiques &amp; DataCenter","PASSIVE",
AR2217="Exclu","Exclu",
AR2217="SAT","ACTIVE",
AR2217="SPARE-ISSUE","SPARE-ISSUE",
AR2217="Fiber CAmtel","ACTIVE",
AR2217="Fiber AOF","ACTIVE",
AR2217="Projet OCM (HUAWEI)","PLANNED WORKS",
AR2217="Projet OCM (NOKIA)","PLANNED WORKS",
AR2217="ACCESS-ISSUE","ACCESS-ISSUE",
AR2217="Projet OCM (ZTE, NOKIA, autres projets)","PLANNED WORKS",
AR2217="No root CAuse","No root cause",
AR2217="ODU HS","ACTIVE",
AR2217="IP &amp; VLAN","ACTIVE",
AR2217="Warehouse HUAWEI","SPARE-ISSUE",
AR2217="SPARE-HS","SPARE-ISSUE",
AR2217="Power Telco","ACTIVE", AR2217="no impacts","no impacts"
),"")</f>
        <v>No root cause</v>
      </c>
      <c r="AT2217" s="99" t="s">
        <v>5661</v>
      </c>
      <c r="AU2217" s="99" t="s">
        <v>3834</v>
      </c>
      <c r="AW2217" s="17"/>
      <c r="AX2217" s="17" t="s">
        <v>5536</v>
      </c>
      <c r="AY2217" s="17"/>
      <c r="AZ2217" s="17" t="s">
        <v>5536</v>
      </c>
      <c r="BA2217" s="7"/>
      <c r="BC2217" s="18"/>
      <c r="BD2217" s="18"/>
      <c r="BE2217" s="18"/>
      <c r="BF2217" s="18"/>
      <c r="BG2217" s="18"/>
      <c r="BH2217" s="18"/>
      <c r="BI2217" s="18"/>
      <c r="BJ2217" s="18"/>
      <c r="BK2217" s="18"/>
      <c r="BM2217" s="18"/>
      <c r="BN2217" s="18"/>
      <c r="BO2217" s="18"/>
      <c r="BP2217" s="9" t="s">
        <v>5661</v>
      </c>
      <c r="BQ2217" s="14"/>
      <c r="BR2217" s="102" t="s">
        <v>5536</v>
      </c>
      <c r="BS2217" s="14"/>
      <c r="BT2217" s="14"/>
      <c r="BU2217" s="9"/>
      <c r="BV2217" s="9"/>
      <c r="BW2217" s="9"/>
    </row>
    <row r="2218" spans="1:75" x14ac:dyDescent="0.35">
      <c r="A2218" s="1" t="s">
        <v>3846</v>
      </c>
      <c r="B2218" s="8" t="s">
        <v>3847</v>
      </c>
      <c r="C2218" s="3" t="s">
        <v>23</v>
      </c>
      <c r="D2218" s="1" t="s">
        <v>11</v>
      </c>
      <c r="E2218" s="1" t="s">
        <v>12</v>
      </c>
      <c r="F2218" s="3" t="s">
        <v>23</v>
      </c>
      <c r="G2218" s="1" t="s">
        <v>3848</v>
      </c>
      <c r="H2218" s="28" t="s">
        <v>5601</v>
      </c>
      <c r="I2218" s="27">
        <v>0</v>
      </c>
      <c r="J2218" s="27">
        <v>0</v>
      </c>
      <c r="K2218" s="27">
        <v>0</v>
      </c>
      <c r="L2218" s="27">
        <v>0</v>
      </c>
      <c r="M2218" s="27">
        <v>0</v>
      </c>
      <c r="N2218" s="27">
        <v>0</v>
      </c>
      <c r="O2218" s="27">
        <v>0</v>
      </c>
      <c r="P2218" s="27">
        <v>0</v>
      </c>
      <c r="Q2218" s="27">
        <v>0</v>
      </c>
      <c r="R2218" s="27">
        <v>0</v>
      </c>
      <c r="S2218" s="80">
        <v>0</v>
      </c>
      <c r="T2218" s="80">
        <v>0</v>
      </c>
      <c r="U2218" s="80">
        <v>0</v>
      </c>
      <c r="V2218" s="80">
        <v>0</v>
      </c>
      <c r="W2218" s="80">
        <v>0</v>
      </c>
      <c r="X2218" s="80">
        <v>0</v>
      </c>
      <c r="Y2218" s="80">
        <v>0</v>
      </c>
      <c r="Z2218" s="80">
        <v>0</v>
      </c>
      <c r="AA2218" s="80">
        <v>0</v>
      </c>
      <c r="AB2218" s="80">
        <v>0</v>
      </c>
      <c r="AC2218" s="80"/>
      <c r="AD2218" s="80">
        <v>0</v>
      </c>
      <c r="AE2218" s="80">
        <v>0</v>
      </c>
      <c r="AF2218" s="80">
        <v>0</v>
      </c>
      <c r="AG2218" s="80"/>
      <c r="AH2218" s="80">
        <v>0</v>
      </c>
      <c r="AI2218" s="80">
        <v>0</v>
      </c>
      <c r="AJ2218" s="80">
        <v>0</v>
      </c>
      <c r="AK2218" s="80">
        <v>0</v>
      </c>
      <c r="AL2218" s="80">
        <v>0</v>
      </c>
      <c r="AM2218" s="80">
        <v>0</v>
      </c>
      <c r="AN2218" s="41" t="s">
        <v>5558</v>
      </c>
      <c r="AO2218" s="41"/>
      <c r="AP2218" s="40" t="str" cm="1">
        <f t="array" ref="AP2218">IFERROR(_xlfn.IFS(
AR2218="MPR ISSUE","PDH",
AR2218="BSS Hardware Issue","BSS",
AR2218="Sites strategiques, MLL, Pylone, etc.","ENVTECH",
AR2218="AKTIVCO DEFAUT GE &amp; POWER Cabinet","AKTIVCO",
AR2218="AKTIVCO Coupure ENEO &amp; Baisse de tension","AKTIVCO GRID ONLY",
AR2218="Coupure ENEO &amp; Baisse de tension","IHS GRID ONLY",
AR2218="Defaut GE &amp; POWER Cabinet","IHS",
AR2218="Sharing","Partners",
AR2218="Sites strategiques &amp; DataCenter","SST &amp; DC",
AR2218="Exclu","Exclu",
AR2218="SAT","SAT",
AR2218="SPARE-ISSUE","SPARE-ISSUE",
AR2218="Fiber CAmtel","TRANS_FO_CAMTEL",
AR2218="Fiber AOF","Fiber AOF",
AR2218="Projet OCM (HUAWEI)","TRAVAUX-HUAWEI",
AR2218="Projet OCM (NOKIA)","TRAVAUX-NOKIA",
AR2218="ACCESS-ISSUE","ACCESS-ISSUE",
AR2218="Projet OCM (ZTE, NOKIA, autres projets)","TRAVAUX OCM",
AR2218="No root CAuse","No root cause",
AR2218="ODU HS","PDH",
AR2218="IP &amp; VLAN","PDH",
AR2218="Warehouse HUAWEI","SPARE-ISSUE",
AR2218="SPARE-HS","SPARE-ISSUE",
AR2218="Power Telco","BSS",AR2218="no impacts","no impacts"
),"")</f>
        <v>No root cause</v>
      </c>
      <c r="AQ2218" s="40" t="str" cm="1">
        <f t="array" ref="AQ2218">IFERROR(_xlfn.IFS(
AR2218="MPR ISSUE","TX ISSUE",
AR2218="BSS Hardware Issue","RAN ISSUE",
AR2218="Sites strategiques, MLL, Pylone, etc.","ENVTECH",
AR2218="AKTIVCO DEFAUT GE &amp; POWER Cabinet","POWER ISSUE",
AR2218="AKTIVCO Coupure ENEO &amp; Baisse de tension","POWER ISSUE",
AR2218="Coupure ENEO &amp; Baisse de tension","POWER ISSUE",
AR2218="Defaut GE &amp; POWER Cabinet","POWER ISSUE",
AR2218="Sharing","POWER ISSUE",
AR2218="Sites strategiques &amp; DataCenter","POWER ISSUE",
AR2218="Exclu","Exclu",
AR2218="SAT","TX ISSUE",
AR2218="SPARE-ISSUE","SPARE-ISSUE",
AR2218="Fiber CAmtel","TX ISSUE",
AR2218="Fiber AOF","TX ISSUE",
AR2218="Projet OCM (HUAWEI)","TRAVAUX-HUAWEI",
AR2218="Projet OCM (NOKIA)","TRAVAUX -NOKIA",
AR2218="ACCESS-ISSUE","ACCESS-ISSUE",
AR2218="Projet OCM (ZTE, NOKIA, autres projets)","TRAVAUX OCM",
AR2218="No root CAuse","No root cause",
AR2218="ODU HS","TX ISSUE",
AR2218="IP &amp; VLAN","TX ISSUE",
AR2218="Warehouse HUAWEI","SPARE-ISSUE",
AR2218="SPARE-HS","SPARE-ISSUE",
AR2218="Power Telco","RAN ISSUE",AR2218="no impacts","no impacts"
),"")</f>
        <v>No root cause</v>
      </c>
      <c r="AR2218" s="59" t="s">
        <v>5343</v>
      </c>
      <c r="AS2218" s="40" t="str" cm="1">
        <f t="array" ref="AS2218">IFERROR(_xlfn.IFS(
AR2218="MPR ISSUE","ACTIVE",
AR2218="BSS Hardware Issue","ACTIVE",
AR2218="Sites strategiques, MLL, Pylone, etc.","PASSIVE",
AR2218="AKTIVCO DEFAUT GE &amp; POWER Cabinet","PASSIVE",
AR2218="AKTIVCO Coupure ENEO &amp; Baisse de tension","PASSIVE",
AR2218="Coupure ENEO &amp; Baisse de tension","PASSIVE",
AR2218="Defaut GE &amp; POWER Cabinet","PASSIVE",
AR2218="Sharing","PASSIVE",
AR2218="Sites strategiques &amp; DataCenter","PASSIVE",
AR2218="Exclu","Exclu",
AR2218="SAT","ACTIVE",
AR2218="SPARE-ISSUE","SPARE-ISSUE",
AR2218="Fiber CAmtel","ACTIVE",
AR2218="Fiber AOF","ACTIVE",
AR2218="Projet OCM (HUAWEI)","PLANNED WORKS",
AR2218="Projet OCM (NOKIA)","PLANNED WORKS",
AR2218="ACCESS-ISSUE","ACCESS-ISSUE",
AR2218="Projet OCM (ZTE, NOKIA, autres projets)","PLANNED WORKS",
AR2218="No root CAuse","No root cause",
AR2218="ODU HS","ACTIVE",
AR2218="IP &amp; VLAN","ACTIVE",
AR2218="Warehouse HUAWEI","SPARE-ISSUE",
AR2218="SPARE-HS","SPARE-ISSUE",
AR2218="Power Telco","ACTIVE", AR2218="no impacts","no impacts"
),"")</f>
        <v>No root cause</v>
      </c>
      <c r="AT2218" s="99" t="s">
        <v>5661</v>
      </c>
      <c r="AU2218" s="99" t="s">
        <v>3847</v>
      </c>
      <c r="AW2218" s="17"/>
      <c r="AX2218" s="17" t="s">
        <v>5536</v>
      </c>
      <c r="AY2218" s="17"/>
      <c r="AZ2218" s="17" t="s">
        <v>5536</v>
      </c>
      <c r="BA2218" s="7"/>
      <c r="BC2218" s="18"/>
      <c r="BD2218" s="18"/>
      <c r="BE2218" s="18"/>
      <c r="BF2218" s="18"/>
      <c r="BG2218" s="18"/>
      <c r="BH2218" s="18"/>
      <c r="BI2218" s="18"/>
      <c r="BJ2218" s="18"/>
      <c r="BK2218" s="18"/>
      <c r="BM2218" s="18"/>
      <c r="BN2218" s="18"/>
      <c r="BO2218" s="18"/>
      <c r="BP2218" s="9" t="s">
        <v>5661</v>
      </c>
      <c r="BQ2218" s="14"/>
      <c r="BR2218" s="102" t="s">
        <v>5536</v>
      </c>
      <c r="BS2218" s="14"/>
      <c r="BT2218" s="14"/>
      <c r="BU2218" s="9"/>
      <c r="BV2218" s="9"/>
      <c r="BW2218" s="9"/>
    </row>
    <row r="2219" spans="1:75" x14ac:dyDescent="0.35">
      <c r="A2219" s="1" t="s">
        <v>3849</v>
      </c>
      <c r="B2219" s="8" t="s">
        <v>3850</v>
      </c>
      <c r="C2219" s="3" t="s">
        <v>90</v>
      </c>
      <c r="D2219" s="1" t="s">
        <v>11</v>
      </c>
      <c r="E2219" s="1" t="s">
        <v>96</v>
      </c>
      <c r="F2219" s="3" t="s">
        <v>90</v>
      </c>
      <c r="G2219" s="1" t="s">
        <v>2841</v>
      </c>
      <c r="H2219" s="28" t="s">
        <v>5601</v>
      </c>
      <c r="I2219" s="27">
        <v>0</v>
      </c>
      <c r="J2219" s="27">
        <v>0</v>
      </c>
      <c r="K2219" s="27">
        <v>0</v>
      </c>
      <c r="L2219" s="27">
        <v>0</v>
      </c>
      <c r="M2219" s="27">
        <v>0</v>
      </c>
      <c r="N2219" s="27">
        <v>0</v>
      </c>
      <c r="O2219" s="27">
        <v>0</v>
      </c>
      <c r="P2219" s="27">
        <v>0</v>
      </c>
      <c r="Q2219" s="27">
        <v>0</v>
      </c>
      <c r="R2219" s="27">
        <v>0</v>
      </c>
      <c r="S2219" s="80">
        <v>0</v>
      </c>
      <c r="T2219" s="80">
        <v>0</v>
      </c>
      <c r="U2219" s="80">
        <v>0</v>
      </c>
      <c r="V2219" s="80">
        <v>0</v>
      </c>
      <c r="W2219" s="80">
        <v>0</v>
      </c>
      <c r="X2219" s="80">
        <v>0</v>
      </c>
      <c r="Y2219" s="80">
        <v>0</v>
      </c>
      <c r="Z2219" s="80">
        <v>0</v>
      </c>
      <c r="AA2219" s="80">
        <v>0</v>
      </c>
      <c r="AB2219" s="80">
        <v>0</v>
      </c>
      <c r="AC2219" s="80"/>
      <c r="AD2219" s="80">
        <v>0</v>
      </c>
      <c r="AE2219" s="80">
        <v>0</v>
      </c>
      <c r="AF2219" s="80">
        <v>0</v>
      </c>
      <c r="AG2219" s="80"/>
      <c r="AH2219" s="80">
        <v>0</v>
      </c>
      <c r="AI2219" s="80">
        <v>0</v>
      </c>
      <c r="AJ2219" s="80">
        <v>0</v>
      </c>
      <c r="AK2219" s="80">
        <v>0</v>
      </c>
      <c r="AL2219" s="80">
        <v>0</v>
      </c>
      <c r="AM2219" s="80">
        <v>0</v>
      </c>
      <c r="AN2219" s="41" t="s">
        <v>5558</v>
      </c>
      <c r="AO2219" s="41"/>
      <c r="AP2219" s="40" t="str" cm="1">
        <f t="array" ref="AP2219">IFERROR(_xlfn.IFS(
AR2219="MPR ISSUE","PDH",
AR2219="BSS Hardware Issue","BSS",
AR2219="Sites strategiques, MLL, Pylone, etc.","ENVTECH",
AR2219="AKTIVCO DEFAUT GE &amp; POWER Cabinet","AKTIVCO",
AR2219="AKTIVCO Coupure ENEO &amp; Baisse de tension","AKTIVCO GRID ONLY",
AR2219="Coupure ENEO &amp; Baisse de tension","IHS GRID ONLY",
AR2219="Defaut GE &amp; POWER Cabinet","IHS",
AR2219="Sharing","Partners",
AR2219="Sites strategiques &amp; DataCenter","SST &amp; DC",
AR2219="Exclu","Exclu",
AR2219="SAT","SAT",
AR2219="SPARE-ISSUE","SPARE-ISSUE",
AR2219="Fiber CAmtel","TRANS_FO_CAMTEL",
AR2219="Fiber AOF","Fiber AOF",
AR2219="Projet OCM (HUAWEI)","TRAVAUX-HUAWEI",
AR2219="Projet OCM (NOKIA)","TRAVAUX-NOKIA",
AR2219="ACCESS-ISSUE","ACCESS-ISSUE",
AR2219="Projet OCM (ZTE, NOKIA, autres projets)","TRAVAUX OCM",
AR2219="No root CAuse","No root cause",
AR2219="ODU HS","PDH",
AR2219="IP &amp; VLAN","PDH",
AR2219="Warehouse HUAWEI","SPARE-ISSUE",
AR2219="SPARE-HS","SPARE-ISSUE",
AR2219="Power Telco","BSS",AR2219="no impacts","no impacts"
),"")</f>
        <v>No root cause</v>
      </c>
      <c r="AQ2219" s="40" t="str" cm="1">
        <f t="array" ref="AQ2219">IFERROR(_xlfn.IFS(
AR2219="MPR ISSUE","TX ISSUE",
AR2219="BSS Hardware Issue","RAN ISSUE",
AR2219="Sites strategiques, MLL, Pylone, etc.","ENVTECH",
AR2219="AKTIVCO DEFAUT GE &amp; POWER Cabinet","POWER ISSUE",
AR2219="AKTIVCO Coupure ENEO &amp; Baisse de tension","POWER ISSUE",
AR2219="Coupure ENEO &amp; Baisse de tension","POWER ISSUE",
AR2219="Defaut GE &amp; POWER Cabinet","POWER ISSUE",
AR2219="Sharing","POWER ISSUE",
AR2219="Sites strategiques &amp; DataCenter","POWER ISSUE",
AR2219="Exclu","Exclu",
AR2219="SAT","TX ISSUE",
AR2219="SPARE-ISSUE","SPARE-ISSUE",
AR2219="Fiber CAmtel","TX ISSUE",
AR2219="Fiber AOF","TX ISSUE",
AR2219="Projet OCM (HUAWEI)","TRAVAUX-HUAWEI",
AR2219="Projet OCM (NOKIA)","TRAVAUX -NOKIA",
AR2219="ACCESS-ISSUE","ACCESS-ISSUE",
AR2219="Projet OCM (ZTE, NOKIA, autres projets)","TRAVAUX OCM",
AR2219="No root CAuse","No root cause",
AR2219="ODU HS","TX ISSUE",
AR2219="IP &amp; VLAN","TX ISSUE",
AR2219="Warehouse HUAWEI","SPARE-ISSUE",
AR2219="SPARE-HS","SPARE-ISSUE",
AR2219="Power Telco","RAN ISSUE",AR2219="no impacts","no impacts"
),"")</f>
        <v>No root cause</v>
      </c>
      <c r="AR2219" s="59" t="s">
        <v>5343</v>
      </c>
      <c r="AS2219" s="40" t="str" cm="1">
        <f t="array" ref="AS2219">IFERROR(_xlfn.IFS(
AR2219="MPR ISSUE","ACTIVE",
AR2219="BSS Hardware Issue","ACTIVE",
AR2219="Sites strategiques, MLL, Pylone, etc.","PASSIVE",
AR2219="AKTIVCO DEFAUT GE &amp; POWER Cabinet","PASSIVE",
AR2219="AKTIVCO Coupure ENEO &amp; Baisse de tension","PASSIVE",
AR2219="Coupure ENEO &amp; Baisse de tension","PASSIVE",
AR2219="Defaut GE &amp; POWER Cabinet","PASSIVE",
AR2219="Sharing","PASSIVE",
AR2219="Sites strategiques &amp; DataCenter","PASSIVE",
AR2219="Exclu","Exclu",
AR2219="SAT","ACTIVE",
AR2219="SPARE-ISSUE","SPARE-ISSUE",
AR2219="Fiber CAmtel","ACTIVE",
AR2219="Fiber AOF","ACTIVE",
AR2219="Projet OCM (HUAWEI)","PLANNED WORKS",
AR2219="Projet OCM (NOKIA)","PLANNED WORKS",
AR2219="ACCESS-ISSUE","ACCESS-ISSUE",
AR2219="Projet OCM (ZTE, NOKIA, autres projets)","PLANNED WORKS",
AR2219="No root CAuse","No root cause",
AR2219="ODU HS","ACTIVE",
AR2219="IP &amp; VLAN","ACTIVE",
AR2219="Warehouse HUAWEI","SPARE-ISSUE",
AR2219="SPARE-HS","SPARE-ISSUE",
AR2219="Power Telco","ACTIVE", AR2219="no impacts","no impacts"
),"")</f>
        <v>No root cause</v>
      </c>
      <c r="AT2219" s="99" t="s">
        <v>5661</v>
      </c>
      <c r="AU2219" s="99" t="s">
        <v>3850</v>
      </c>
      <c r="AW2219" s="17"/>
      <c r="AX2219" s="17" t="s">
        <v>5536</v>
      </c>
      <c r="AY2219" s="17"/>
      <c r="AZ2219" s="17" t="s">
        <v>5536</v>
      </c>
      <c r="BA2219" s="7"/>
      <c r="BC2219" s="18"/>
      <c r="BD2219" s="18"/>
      <c r="BE2219" s="18"/>
      <c r="BF2219" s="18"/>
      <c r="BG2219" s="18"/>
      <c r="BH2219" s="18"/>
      <c r="BI2219" s="18"/>
      <c r="BJ2219" s="18"/>
      <c r="BK2219" s="18"/>
      <c r="BM2219" s="18"/>
      <c r="BN2219" s="18"/>
      <c r="BO2219" s="18"/>
      <c r="BP2219" s="9" t="s">
        <v>5661</v>
      </c>
      <c r="BQ2219" s="14"/>
      <c r="BR2219" s="102" t="s">
        <v>5536</v>
      </c>
      <c r="BS2219" s="14"/>
      <c r="BT2219" s="14"/>
      <c r="BU2219" s="9"/>
      <c r="BV2219" s="9"/>
      <c r="BW2219" s="9"/>
    </row>
    <row r="2220" spans="1:75" x14ac:dyDescent="0.35">
      <c r="A2220" s="1" t="s">
        <v>3855</v>
      </c>
      <c r="B2220" s="8" t="s">
        <v>3856</v>
      </c>
      <c r="C2220" s="3" t="s">
        <v>23</v>
      </c>
      <c r="D2220" s="1" t="s">
        <v>11</v>
      </c>
      <c r="E2220" s="1" t="s">
        <v>66</v>
      </c>
      <c r="F2220" s="3" t="s">
        <v>23</v>
      </c>
      <c r="G2220" s="1" t="s">
        <v>3855</v>
      </c>
      <c r="H2220" s="28" t="s">
        <v>5601</v>
      </c>
      <c r="I2220" s="27">
        <v>0</v>
      </c>
      <c r="J2220" s="27">
        <v>0</v>
      </c>
      <c r="K2220" s="27">
        <v>0</v>
      </c>
      <c r="L2220" s="27">
        <v>0</v>
      </c>
      <c r="M2220" s="27">
        <v>0</v>
      </c>
      <c r="N2220" s="27">
        <v>0</v>
      </c>
      <c r="O2220" s="27">
        <v>0</v>
      </c>
      <c r="P2220" s="27">
        <v>0</v>
      </c>
      <c r="Q2220" s="27">
        <v>0</v>
      </c>
      <c r="R2220" s="27">
        <v>0</v>
      </c>
      <c r="S2220" s="80">
        <v>0</v>
      </c>
      <c r="T2220" s="80">
        <v>0</v>
      </c>
      <c r="U2220" s="80">
        <v>0</v>
      </c>
      <c r="V2220" s="80">
        <v>0</v>
      </c>
      <c r="W2220" s="80">
        <v>0</v>
      </c>
      <c r="X2220" s="80">
        <v>0</v>
      </c>
      <c r="Y2220" s="80">
        <v>0</v>
      </c>
      <c r="Z2220" s="80">
        <v>0</v>
      </c>
      <c r="AA2220" s="80">
        <v>0</v>
      </c>
      <c r="AB2220" s="80">
        <v>0</v>
      </c>
      <c r="AC2220" s="80"/>
      <c r="AD2220" s="80">
        <v>0</v>
      </c>
      <c r="AE2220" s="80">
        <v>0</v>
      </c>
      <c r="AF2220" s="80">
        <v>0</v>
      </c>
      <c r="AG2220" s="80"/>
      <c r="AH2220" s="80">
        <v>0</v>
      </c>
      <c r="AI2220" s="80">
        <v>0</v>
      </c>
      <c r="AJ2220" s="80">
        <v>0</v>
      </c>
      <c r="AK2220" s="80">
        <v>0</v>
      </c>
      <c r="AL2220" s="80">
        <v>0</v>
      </c>
      <c r="AM2220" s="80">
        <v>0</v>
      </c>
      <c r="AN2220" s="41" t="s">
        <v>5558</v>
      </c>
      <c r="AO2220" s="41"/>
      <c r="AP2220" s="40" t="str" cm="1">
        <f t="array" ref="AP2220">IFERROR(_xlfn.IFS(
AR2220="MPR ISSUE","PDH",
AR2220="BSS Hardware Issue","BSS",
AR2220="Sites strategiques, MLL, Pylone, etc.","ENVTECH",
AR2220="AKTIVCO DEFAUT GE &amp; POWER Cabinet","AKTIVCO",
AR2220="AKTIVCO Coupure ENEO &amp; Baisse de tension","AKTIVCO GRID ONLY",
AR2220="Coupure ENEO &amp; Baisse de tension","IHS GRID ONLY",
AR2220="Defaut GE &amp; POWER Cabinet","IHS",
AR2220="Sharing","Partners",
AR2220="Sites strategiques &amp; DataCenter","SST &amp; DC",
AR2220="Exclu","Exclu",
AR2220="SAT","SAT",
AR2220="SPARE-ISSUE","SPARE-ISSUE",
AR2220="Fiber CAmtel","TRANS_FO_CAMTEL",
AR2220="Fiber AOF","Fiber AOF",
AR2220="Projet OCM (HUAWEI)","TRAVAUX-HUAWEI",
AR2220="Projet OCM (NOKIA)","TRAVAUX-NOKIA",
AR2220="ACCESS-ISSUE","ACCESS-ISSUE",
AR2220="Projet OCM (ZTE, NOKIA, autres projets)","TRAVAUX OCM",
AR2220="No root CAuse","No root cause",
AR2220="ODU HS","PDH",
AR2220="IP &amp; VLAN","PDH",
AR2220="Warehouse HUAWEI","SPARE-ISSUE",
AR2220="SPARE-HS","SPARE-ISSUE",
AR2220="Power Telco","BSS",AR2220="no impacts","no impacts"
),"")</f>
        <v>No root cause</v>
      </c>
      <c r="AQ2220" s="40" t="str" cm="1">
        <f t="array" ref="AQ2220">IFERROR(_xlfn.IFS(
AR2220="MPR ISSUE","TX ISSUE",
AR2220="BSS Hardware Issue","RAN ISSUE",
AR2220="Sites strategiques, MLL, Pylone, etc.","ENVTECH",
AR2220="AKTIVCO DEFAUT GE &amp; POWER Cabinet","POWER ISSUE",
AR2220="AKTIVCO Coupure ENEO &amp; Baisse de tension","POWER ISSUE",
AR2220="Coupure ENEO &amp; Baisse de tension","POWER ISSUE",
AR2220="Defaut GE &amp; POWER Cabinet","POWER ISSUE",
AR2220="Sharing","POWER ISSUE",
AR2220="Sites strategiques &amp; DataCenter","POWER ISSUE",
AR2220="Exclu","Exclu",
AR2220="SAT","TX ISSUE",
AR2220="SPARE-ISSUE","SPARE-ISSUE",
AR2220="Fiber CAmtel","TX ISSUE",
AR2220="Fiber AOF","TX ISSUE",
AR2220="Projet OCM (HUAWEI)","TRAVAUX-HUAWEI",
AR2220="Projet OCM (NOKIA)","TRAVAUX -NOKIA",
AR2220="ACCESS-ISSUE","ACCESS-ISSUE",
AR2220="Projet OCM (ZTE, NOKIA, autres projets)","TRAVAUX OCM",
AR2220="No root CAuse","No root cause",
AR2220="ODU HS","TX ISSUE",
AR2220="IP &amp; VLAN","TX ISSUE",
AR2220="Warehouse HUAWEI","SPARE-ISSUE",
AR2220="SPARE-HS","SPARE-ISSUE",
AR2220="Power Telco","RAN ISSUE",AR2220="no impacts","no impacts"
),"")</f>
        <v>No root cause</v>
      </c>
      <c r="AR2220" s="59" t="s">
        <v>5343</v>
      </c>
      <c r="AS2220" s="40" t="str" cm="1">
        <f t="array" ref="AS2220">IFERROR(_xlfn.IFS(
AR2220="MPR ISSUE","ACTIVE",
AR2220="BSS Hardware Issue","ACTIVE",
AR2220="Sites strategiques, MLL, Pylone, etc.","PASSIVE",
AR2220="AKTIVCO DEFAUT GE &amp; POWER Cabinet","PASSIVE",
AR2220="AKTIVCO Coupure ENEO &amp; Baisse de tension","PASSIVE",
AR2220="Coupure ENEO &amp; Baisse de tension","PASSIVE",
AR2220="Defaut GE &amp; POWER Cabinet","PASSIVE",
AR2220="Sharing","PASSIVE",
AR2220="Sites strategiques &amp; DataCenter","PASSIVE",
AR2220="Exclu","Exclu",
AR2220="SAT","ACTIVE",
AR2220="SPARE-ISSUE","SPARE-ISSUE",
AR2220="Fiber CAmtel","ACTIVE",
AR2220="Fiber AOF","ACTIVE",
AR2220="Projet OCM (HUAWEI)","PLANNED WORKS",
AR2220="Projet OCM (NOKIA)","PLANNED WORKS",
AR2220="ACCESS-ISSUE","ACCESS-ISSUE",
AR2220="Projet OCM (ZTE, NOKIA, autres projets)","PLANNED WORKS",
AR2220="No root CAuse","No root cause",
AR2220="ODU HS","ACTIVE",
AR2220="IP &amp; VLAN","ACTIVE",
AR2220="Warehouse HUAWEI","SPARE-ISSUE",
AR2220="SPARE-HS","SPARE-ISSUE",
AR2220="Power Telco","ACTIVE", AR2220="no impacts","no impacts"
),"")</f>
        <v>No root cause</v>
      </c>
      <c r="AT2220" s="99" t="s">
        <v>5661</v>
      </c>
      <c r="AU2220" s="99" t="s">
        <v>3856</v>
      </c>
      <c r="AW2220" s="17"/>
      <c r="AX2220" s="17" t="s">
        <v>5536</v>
      </c>
      <c r="AY2220" s="17"/>
      <c r="AZ2220" s="17" t="s">
        <v>5536</v>
      </c>
      <c r="BA2220" s="7"/>
      <c r="BC2220" s="18"/>
      <c r="BD2220" s="18"/>
      <c r="BE2220" s="18"/>
      <c r="BF2220" s="18"/>
      <c r="BG2220" s="18"/>
      <c r="BH2220" s="18"/>
      <c r="BI2220" s="18"/>
      <c r="BJ2220" s="18"/>
      <c r="BK2220" s="18"/>
      <c r="BM2220" s="18"/>
      <c r="BN2220" s="18"/>
      <c r="BO2220" s="18"/>
      <c r="BP2220" s="9" t="s">
        <v>5661</v>
      </c>
      <c r="BQ2220" s="14"/>
      <c r="BR2220" s="102" t="s">
        <v>5536</v>
      </c>
      <c r="BS2220" s="14"/>
      <c r="BT2220" s="14"/>
      <c r="BU2220" s="9"/>
      <c r="BV2220" s="9"/>
      <c r="BW2220" s="9"/>
    </row>
    <row r="2221" spans="1:75" x14ac:dyDescent="0.35">
      <c r="A2221" s="1" t="s">
        <v>3866</v>
      </c>
      <c r="B2221" s="8" t="s">
        <v>3867</v>
      </c>
      <c r="C2221" s="3" t="s">
        <v>13</v>
      </c>
      <c r="D2221" s="1" t="s">
        <v>11</v>
      </c>
      <c r="E2221" s="1" t="s">
        <v>12</v>
      </c>
      <c r="F2221" s="3" t="s">
        <v>31</v>
      </c>
      <c r="G2221" s="1" t="s">
        <v>3458</v>
      </c>
      <c r="H2221" s="28" t="s">
        <v>5601</v>
      </c>
      <c r="I2221" s="27">
        <v>0</v>
      </c>
      <c r="J2221" s="27">
        <v>0</v>
      </c>
      <c r="K2221" s="27">
        <v>0</v>
      </c>
      <c r="L2221" s="27">
        <v>0</v>
      </c>
      <c r="M2221" s="27">
        <v>0</v>
      </c>
      <c r="N2221" s="27">
        <v>0</v>
      </c>
      <c r="O2221" s="27">
        <v>0</v>
      </c>
      <c r="P2221" s="27">
        <v>0</v>
      </c>
      <c r="Q2221" s="27">
        <v>0</v>
      </c>
      <c r="R2221" s="27">
        <v>0</v>
      </c>
      <c r="S2221" s="80">
        <v>0</v>
      </c>
      <c r="T2221" s="80">
        <v>0</v>
      </c>
      <c r="U2221" s="80">
        <v>0</v>
      </c>
      <c r="V2221" s="80">
        <v>0</v>
      </c>
      <c r="W2221" s="80">
        <v>0</v>
      </c>
      <c r="X2221" s="80">
        <v>0</v>
      </c>
      <c r="Y2221" s="80">
        <v>0</v>
      </c>
      <c r="Z2221" s="80">
        <v>0</v>
      </c>
      <c r="AA2221" s="80">
        <v>0</v>
      </c>
      <c r="AB2221" s="80">
        <v>0</v>
      </c>
      <c r="AC2221" s="80"/>
      <c r="AD2221" s="80">
        <v>0</v>
      </c>
      <c r="AE2221" s="80">
        <v>0</v>
      </c>
      <c r="AF2221" s="80">
        <v>0</v>
      </c>
      <c r="AG2221" s="80"/>
      <c r="AH2221" s="80">
        <v>0</v>
      </c>
      <c r="AI2221" s="80">
        <v>0</v>
      </c>
      <c r="AJ2221" s="80">
        <v>0</v>
      </c>
      <c r="AK2221" s="80">
        <v>0</v>
      </c>
      <c r="AL2221" s="80">
        <v>0</v>
      </c>
      <c r="AM2221" s="80">
        <v>0</v>
      </c>
      <c r="AN2221" s="41" t="s">
        <v>5558</v>
      </c>
      <c r="AO2221" s="41"/>
      <c r="AP2221" s="40" t="str" cm="1">
        <f t="array" ref="AP2221">IFERROR(_xlfn.IFS(
AR2221="MPR ISSUE","PDH",
AR2221="BSS Hardware Issue","BSS",
AR2221="Sites strategiques, MLL, Pylone, etc.","ENVTECH",
AR2221="AKTIVCO DEFAUT GE &amp; POWER Cabinet","AKTIVCO",
AR2221="AKTIVCO Coupure ENEO &amp; Baisse de tension","AKTIVCO GRID ONLY",
AR2221="Coupure ENEO &amp; Baisse de tension","IHS GRID ONLY",
AR2221="Defaut GE &amp; POWER Cabinet","IHS",
AR2221="Sharing","Partners",
AR2221="Sites strategiques &amp; DataCenter","SST &amp; DC",
AR2221="Exclu","Exclu",
AR2221="SAT","SAT",
AR2221="SPARE-ISSUE","SPARE-ISSUE",
AR2221="Fiber CAmtel","TRANS_FO_CAMTEL",
AR2221="Fiber AOF","Fiber AOF",
AR2221="Projet OCM (HUAWEI)","TRAVAUX-HUAWEI",
AR2221="Projet OCM (NOKIA)","TRAVAUX-NOKIA",
AR2221="ACCESS-ISSUE","ACCESS-ISSUE",
AR2221="Projet OCM (ZTE, NOKIA, autres projets)","TRAVAUX OCM",
AR2221="No root CAuse","No root cause",
AR2221="ODU HS","PDH",
AR2221="IP &amp; VLAN","PDH",
AR2221="Warehouse HUAWEI","SPARE-ISSUE",
AR2221="SPARE-HS","SPARE-ISSUE",
AR2221="Power Telco","BSS",AR2221="no impacts","no impacts"
),"")</f>
        <v>No root cause</v>
      </c>
      <c r="AQ2221" s="40" t="str" cm="1">
        <f t="array" ref="AQ2221">IFERROR(_xlfn.IFS(
AR2221="MPR ISSUE","TX ISSUE",
AR2221="BSS Hardware Issue","RAN ISSUE",
AR2221="Sites strategiques, MLL, Pylone, etc.","ENVTECH",
AR2221="AKTIVCO DEFAUT GE &amp; POWER Cabinet","POWER ISSUE",
AR2221="AKTIVCO Coupure ENEO &amp; Baisse de tension","POWER ISSUE",
AR2221="Coupure ENEO &amp; Baisse de tension","POWER ISSUE",
AR2221="Defaut GE &amp; POWER Cabinet","POWER ISSUE",
AR2221="Sharing","POWER ISSUE",
AR2221="Sites strategiques &amp; DataCenter","POWER ISSUE",
AR2221="Exclu","Exclu",
AR2221="SAT","TX ISSUE",
AR2221="SPARE-ISSUE","SPARE-ISSUE",
AR2221="Fiber CAmtel","TX ISSUE",
AR2221="Fiber AOF","TX ISSUE",
AR2221="Projet OCM (HUAWEI)","TRAVAUX-HUAWEI",
AR2221="Projet OCM (NOKIA)","TRAVAUX -NOKIA",
AR2221="ACCESS-ISSUE","ACCESS-ISSUE",
AR2221="Projet OCM (ZTE, NOKIA, autres projets)","TRAVAUX OCM",
AR2221="No root CAuse","No root cause",
AR2221="ODU HS","TX ISSUE",
AR2221="IP &amp; VLAN","TX ISSUE",
AR2221="Warehouse HUAWEI","SPARE-ISSUE",
AR2221="SPARE-HS","SPARE-ISSUE",
AR2221="Power Telco","RAN ISSUE",AR2221="no impacts","no impacts"
),"")</f>
        <v>No root cause</v>
      </c>
      <c r="AR2221" s="59" t="s">
        <v>5343</v>
      </c>
      <c r="AS2221" s="40" t="str" cm="1">
        <f t="array" ref="AS2221">IFERROR(_xlfn.IFS(
AR2221="MPR ISSUE","ACTIVE",
AR2221="BSS Hardware Issue","ACTIVE",
AR2221="Sites strategiques, MLL, Pylone, etc.","PASSIVE",
AR2221="AKTIVCO DEFAUT GE &amp; POWER Cabinet","PASSIVE",
AR2221="AKTIVCO Coupure ENEO &amp; Baisse de tension","PASSIVE",
AR2221="Coupure ENEO &amp; Baisse de tension","PASSIVE",
AR2221="Defaut GE &amp; POWER Cabinet","PASSIVE",
AR2221="Sharing","PASSIVE",
AR2221="Sites strategiques &amp; DataCenter","PASSIVE",
AR2221="Exclu","Exclu",
AR2221="SAT","ACTIVE",
AR2221="SPARE-ISSUE","SPARE-ISSUE",
AR2221="Fiber CAmtel","ACTIVE",
AR2221="Fiber AOF","ACTIVE",
AR2221="Projet OCM (HUAWEI)","PLANNED WORKS",
AR2221="Projet OCM (NOKIA)","PLANNED WORKS",
AR2221="ACCESS-ISSUE","ACCESS-ISSUE",
AR2221="Projet OCM (ZTE, NOKIA, autres projets)","PLANNED WORKS",
AR2221="No root CAuse","No root cause",
AR2221="ODU HS","ACTIVE",
AR2221="IP &amp; VLAN","ACTIVE",
AR2221="Warehouse HUAWEI","SPARE-ISSUE",
AR2221="SPARE-HS","SPARE-ISSUE",
AR2221="Power Telco","ACTIVE", AR2221="no impacts","no impacts"
),"")</f>
        <v>No root cause</v>
      </c>
      <c r="AT2221" s="99" t="s">
        <v>5661</v>
      </c>
      <c r="AU2221" s="99" t="s">
        <v>3867</v>
      </c>
      <c r="AW2221" s="17"/>
      <c r="AX2221" s="17" t="s">
        <v>5536</v>
      </c>
      <c r="AY2221" s="17"/>
      <c r="AZ2221" s="17" t="s">
        <v>5536</v>
      </c>
      <c r="BA2221" s="7"/>
      <c r="BC2221" s="18"/>
      <c r="BD2221" s="18"/>
      <c r="BE2221" s="18"/>
      <c r="BF2221" s="18"/>
      <c r="BG2221" s="18"/>
      <c r="BH2221" s="18"/>
      <c r="BI2221" s="18"/>
      <c r="BJ2221" s="18"/>
      <c r="BK2221" s="18"/>
      <c r="BM2221" s="18"/>
      <c r="BN2221" s="18"/>
      <c r="BO2221" s="18"/>
      <c r="BP2221" s="9" t="s">
        <v>5661</v>
      </c>
      <c r="BQ2221" s="14"/>
      <c r="BR2221" s="102" t="s">
        <v>5536</v>
      </c>
      <c r="BS2221" s="14"/>
      <c r="BT2221" s="14"/>
      <c r="BU2221" s="9"/>
      <c r="BV2221" s="9"/>
      <c r="BW2221" s="9"/>
    </row>
    <row r="2222" spans="1:75" x14ac:dyDescent="0.35">
      <c r="A2222" s="1" t="s">
        <v>3882</v>
      </c>
      <c r="B2222" s="8" t="s">
        <v>3883</v>
      </c>
      <c r="C2222" s="3" t="s">
        <v>31</v>
      </c>
      <c r="D2222" s="1" t="s">
        <v>11</v>
      </c>
      <c r="E2222" s="1" t="s">
        <v>12</v>
      </c>
      <c r="F2222" s="3" t="s">
        <v>31</v>
      </c>
      <c r="G2222" s="1" t="s">
        <v>3882</v>
      </c>
      <c r="H2222" s="30" t="s">
        <v>5587</v>
      </c>
      <c r="I2222" s="27">
        <v>0</v>
      </c>
      <c r="J2222" s="27">
        <v>0</v>
      </c>
      <c r="K2222" s="27">
        <v>0</v>
      </c>
      <c r="L2222" s="27">
        <v>0</v>
      </c>
      <c r="M2222" s="27">
        <v>0</v>
      </c>
      <c r="N2222" s="27">
        <v>0</v>
      </c>
      <c r="O2222" s="27">
        <v>0</v>
      </c>
      <c r="P2222" s="27">
        <v>0</v>
      </c>
      <c r="Q2222" s="27">
        <v>0</v>
      </c>
      <c r="R2222" s="27">
        <v>0</v>
      </c>
      <c r="S2222" s="80">
        <v>0</v>
      </c>
      <c r="T2222" s="80">
        <v>0</v>
      </c>
      <c r="U2222" s="80">
        <v>0</v>
      </c>
      <c r="V2222" s="80">
        <v>0</v>
      </c>
      <c r="W2222" s="80">
        <v>0</v>
      </c>
      <c r="X2222" s="80">
        <v>0</v>
      </c>
      <c r="Y2222" s="80">
        <v>0</v>
      </c>
      <c r="Z2222" s="80">
        <v>0</v>
      </c>
      <c r="AA2222" s="80">
        <v>0</v>
      </c>
      <c r="AB2222" s="80">
        <v>0</v>
      </c>
      <c r="AC2222" s="80"/>
      <c r="AD2222" s="80">
        <v>0</v>
      </c>
      <c r="AE2222" s="80">
        <v>0</v>
      </c>
      <c r="AF2222" s="80">
        <v>0</v>
      </c>
      <c r="AG2222" s="80"/>
      <c r="AH2222" s="80">
        <v>0</v>
      </c>
      <c r="AI2222" s="80">
        <v>0</v>
      </c>
      <c r="AJ2222" s="80">
        <v>0</v>
      </c>
      <c r="AK2222" s="80">
        <v>0</v>
      </c>
      <c r="AL2222" s="80">
        <v>0</v>
      </c>
      <c r="AM2222" s="80">
        <v>0</v>
      </c>
      <c r="AN2222" s="41" t="s">
        <v>5558</v>
      </c>
      <c r="AO2222" s="41"/>
      <c r="AP2222" s="40" t="str" cm="1">
        <f t="array" ref="AP2222">IFERROR(_xlfn.IFS(
AR2222="MPR ISSUE","PDH",
AR2222="BSS Hardware Issue","BSS",
AR2222="Sites strategiques, MLL, Pylone, etc.","ENVTECH",
AR2222="AKTIVCO DEFAUT GE &amp; POWER Cabinet","AKTIVCO",
AR2222="AKTIVCO Coupure ENEO &amp; Baisse de tension","AKTIVCO GRID ONLY",
AR2222="Coupure ENEO &amp; Baisse de tension","IHS GRID ONLY",
AR2222="Defaut GE &amp; POWER Cabinet","IHS",
AR2222="Sharing","Partners",
AR2222="Sites strategiques &amp; DataCenter","SST &amp; DC",
AR2222="Exclu","Exclu",
AR2222="SAT","SAT",
AR2222="SPARE-ISSUE","SPARE-ISSUE",
AR2222="Fiber CAmtel","TRANS_FO_CAMTEL",
AR2222="Fiber AOF","Fiber AOF",
AR2222="Projet OCM (HUAWEI)","TRAVAUX-HUAWEI",
AR2222="Projet OCM (NOKIA)","TRAVAUX-NOKIA",
AR2222="ACCESS-ISSUE","ACCESS-ISSUE",
AR2222="Projet OCM (ZTE, NOKIA, autres projets)","TRAVAUX OCM",
AR2222="No root CAuse","No root cause",
AR2222="ODU HS","PDH",
AR2222="IP &amp; VLAN","PDH",
AR2222="Warehouse HUAWEI","SPARE-ISSUE",
AR2222="SPARE-HS","SPARE-ISSUE",
AR2222="Power Telco","BSS",AR2222="no impacts","no impacts"
),"")</f>
        <v>No root cause</v>
      </c>
      <c r="AQ2222" s="40" t="str" cm="1">
        <f t="array" ref="AQ2222">IFERROR(_xlfn.IFS(
AR2222="MPR ISSUE","TX ISSUE",
AR2222="BSS Hardware Issue","RAN ISSUE",
AR2222="Sites strategiques, MLL, Pylone, etc.","ENVTECH",
AR2222="AKTIVCO DEFAUT GE &amp; POWER Cabinet","POWER ISSUE",
AR2222="AKTIVCO Coupure ENEO &amp; Baisse de tension","POWER ISSUE",
AR2222="Coupure ENEO &amp; Baisse de tension","POWER ISSUE",
AR2222="Defaut GE &amp; POWER Cabinet","POWER ISSUE",
AR2222="Sharing","POWER ISSUE",
AR2222="Sites strategiques &amp; DataCenter","POWER ISSUE",
AR2222="Exclu","Exclu",
AR2222="SAT","TX ISSUE",
AR2222="SPARE-ISSUE","SPARE-ISSUE",
AR2222="Fiber CAmtel","TX ISSUE",
AR2222="Fiber AOF","TX ISSUE",
AR2222="Projet OCM (HUAWEI)","TRAVAUX-HUAWEI",
AR2222="Projet OCM (NOKIA)","TRAVAUX -NOKIA",
AR2222="ACCESS-ISSUE","ACCESS-ISSUE",
AR2222="Projet OCM (ZTE, NOKIA, autres projets)","TRAVAUX OCM",
AR2222="No root CAuse","No root cause",
AR2222="ODU HS","TX ISSUE",
AR2222="IP &amp; VLAN","TX ISSUE",
AR2222="Warehouse HUAWEI","SPARE-ISSUE",
AR2222="SPARE-HS","SPARE-ISSUE",
AR2222="Power Telco","RAN ISSUE",AR2222="no impacts","no impacts"
),"")</f>
        <v>No root cause</v>
      </c>
      <c r="AR2222" s="59" t="s">
        <v>5343</v>
      </c>
      <c r="AS2222" s="40" t="str" cm="1">
        <f t="array" ref="AS2222">IFERROR(_xlfn.IFS(
AR2222="MPR ISSUE","ACTIVE",
AR2222="BSS Hardware Issue","ACTIVE",
AR2222="Sites strategiques, MLL, Pylone, etc.","PASSIVE",
AR2222="AKTIVCO DEFAUT GE &amp; POWER Cabinet","PASSIVE",
AR2222="AKTIVCO Coupure ENEO &amp; Baisse de tension","PASSIVE",
AR2222="Coupure ENEO &amp; Baisse de tension","PASSIVE",
AR2222="Defaut GE &amp; POWER Cabinet","PASSIVE",
AR2222="Sharing","PASSIVE",
AR2222="Sites strategiques &amp; DataCenter","PASSIVE",
AR2222="Exclu","Exclu",
AR2222="SAT","ACTIVE",
AR2222="SPARE-ISSUE","SPARE-ISSUE",
AR2222="Fiber CAmtel","ACTIVE",
AR2222="Fiber AOF","ACTIVE",
AR2222="Projet OCM (HUAWEI)","PLANNED WORKS",
AR2222="Projet OCM (NOKIA)","PLANNED WORKS",
AR2222="ACCESS-ISSUE","ACCESS-ISSUE",
AR2222="Projet OCM (ZTE, NOKIA, autres projets)","PLANNED WORKS",
AR2222="No root CAuse","No root cause",
AR2222="ODU HS","ACTIVE",
AR2222="IP &amp; VLAN","ACTIVE",
AR2222="Warehouse HUAWEI","SPARE-ISSUE",
AR2222="SPARE-HS","SPARE-ISSUE",
AR2222="Power Telco","ACTIVE", AR2222="no impacts","no impacts"
),"")</f>
        <v>No root cause</v>
      </c>
      <c r="AT2222" s="99" t="s">
        <v>5661</v>
      </c>
      <c r="AU2222" s="99" t="s">
        <v>3883</v>
      </c>
      <c r="AW2222" s="17"/>
      <c r="AX2222" s="17" t="s">
        <v>5536</v>
      </c>
      <c r="AY2222" s="17"/>
      <c r="AZ2222" s="17" t="s">
        <v>5536</v>
      </c>
      <c r="BA2222" s="7"/>
      <c r="BC2222" s="18"/>
      <c r="BD2222" s="18"/>
      <c r="BE2222" s="18"/>
      <c r="BF2222" s="18"/>
      <c r="BG2222" s="18"/>
      <c r="BH2222" s="18"/>
      <c r="BI2222" s="18"/>
      <c r="BJ2222" s="18"/>
      <c r="BK2222" s="18"/>
      <c r="BM2222" s="18"/>
      <c r="BN2222" s="18"/>
      <c r="BO2222" s="18"/>
      <c r="BP2222" s="9" t="s">
        <v>5661</v>
      </c>
      <c r="BQ2222" s="14"/>
      <c r="BR2222" s="102" t="s">
        <v>5536</v>
      </c>
      <c r="BS2222" s="14"/>
      <c r="BT2222" s="14"/>
      <c r="BU2222" s="9"/>
      <c r="BV2222" s="9"/>
      <c r="BW2222" s="9"/>
    </row>
    <row r="2223" spans="1:75" x14ac:dyDescent="0.35">
      <c r="A2223" s="1" t="s">
        <v>3884</v>
      </c>
      <c r="B2223" s="8" t="s">
        <v>3885</v>
      </c>
      <c r="C2223" s="3" t="s">
        <v>37</v>
      </c>
      <c r="D2223" s="1" t="s">
        <v>11</v>
      </c>
      <c r="E2223" s="1" t="s">
        <v>12</v>
      </c>
      <c r="F2223" s="3" t="s">
        <v>37</v>
      </c>
      <c r="G2223" s="1" t="s">
        <v>3884</v>
      </c>
      <c r="H2223" s="30" t="s">
        <v>5587</v>
      </c>
      <c r="I2223" s="27">
        <v>0</v>
      </c>
      <c r="J2223" s="27">
        <v>0</v>
      </c>
      <c r="K2223" s="27">
        <v>0</v>
      </c>
      <c r="L2223" s="27">
        <v>0</v>
      </c>
      <c r="M2223" s="27">
        <v>0</v>
      </c>
      <c r="N2223" s="27">
        <v>0</v>
      </c>
      <c r="O2223" s="27">
        <v>0</v>
      </c>
      <c r="P2223" s="27">
        <v>0</v>
      </c>
      <c r="Q2223" s="27">
        <v>0</v>
      </c>
      <c r="R2223" s="27">
        <v>0</v>
      </c>
      <c r="S2223" s="80">
        <v>0</v>
      </c>
      <c r="T2223" s="80">
        <v>0</v>
      </c>
      <c r="U2223" s="80">
        <v>0</v>
      </c>
      <c r="V2223" s="80">
        <v>0</v>
      </c>
      <c r="W2223" s="80">
        <v>0</v>
      </c>
      <c r="X2223" s="80">
        <v>0</v>
      </c>
      <c r="Y2223" s="80">
        <v>0</v>
      </c>
      <c r="Z2223" s="80">
        <v>0</v>
      </c>
      <c r="AA2223" s="80">
        <v>0</v>
      </c>
      <c r="AB2223" s="80">
        <v>0</v>
      </c>
      <c r="AC2223" s="80"/>
      <c r="AD2223" s="80">
        <v>0</v>
      </c>
      <c r="AE2223" s="80">
        <v>0</v>
      </c>
      <c r="AF2223" s="80">
        <v>0</v>
      </c>
      <c r="AG2223" s="80"/>
      <c r="AH2223" s="80">
        <v>0</v>
      </c>
      <c r="AI2223" s="80">
        <v>0</v>
      </c>
      <c r="AJ2223" s="80">
        <v>0</v>
      </c>
      <c r="AK2223" s="80">
        <v>0</v>
      </c>
      <c r="AL2223" s="80">
        <v>0</v>
      </c>
      <c r="AM2223" s="80">
        <v>0</v>
      </c>
      <c r="AN2223" s="41" t="s">
        <v>5558</v>
      </c>
      <c r="AO2223" s="41"/>
      <c r="AP2223" s="40" t="str" cm="1">
        <f t="array" ref="AP2223">IFERROR(_xlfn.IFS(
AR2223="MPR ISSUE","PDH",
AR2223="BSS Hardware Issue","BSS",
AR2223="Sites strategiques, MLL, Pylone, etc.","ENVTECH",
AR2223="AKTIVCO DEFAUT GE &amp; POWER Cabinet","AKTIVCO",
AR2223="AKTIVCO Coupure ENEO &amp; Baisse de tension","AKTIVCO GRID ONLY",
AR2223="Coupure ENEO &amp; Baisse de tension","IHS GRID ONLY",
AR2223="Defaut GE &amp; POWER Cabinet","IHS",
AR2223="Sharing","Partners",
AR2223="Sites strategiques &amp; DataCenter","SST &amp; DC",
AR2223="Exclu","Exclu",
AR2223="SAT","SAT",
AR2223="SPARE-ISSUE","SPARE-ISSUE",
AR2223="Fiber CAmtel","TRANS_FO_CAMTEL",
AR2223="Fiber AOF","Fiber AOF",
AR2223="Projet OCM (HUAWEI)","TRAVAUX-HUAWEI",
AR2223="Projet OCM (NOKIA)","TRAVAUX-NOKIA",
AR2223="ACCESS-ISSUE","ACCESS-ISSUE",
AR2223="Projet OCM (ZTE, NOKIA, autres projets)","TRAVAUX OCM",
AR2223="No root CAuse","No root cause",
AR2223="ODU HS","PDH",
AR2223="IP &amp; VLAN","PDH",
AR2223="Warehouse HUAWEI","SPARE-ISSUE",
AR2223="SPARE-HS","SPARE-ISSUE",
AR2223="Power Telco","BSS",AR2223="no impacts","no impacts"
),"")</f>
        <v>No root cause</v>
      </c>
      <c r="AQ2223" s="40" t="str" cm="1">
        <f t="array" ref="AQ2223">IFERROR(_xlfn.IFS(
AR2223="MPR ISSUE","TX ISSUE",
AR2223="BSS Hardware Issue","RAN ISSUE",
AR2223="Sites strategiques, MLL, Pylone, etc.","ENVTECH",
AR2223="AKTIVCO DEFAUT GE &amp; POWER Cabinet","POWER ISSUE",
AR2223="AKTIVCO Coupure ENEO &amp; Baisse de tension","POWER ISSUE",
AR2223="Coupure ENEO &amp; Baisse de tension","POWER ISSUE",
AR2223="Defaut GE &amp; POWER Cabinet","POWER ISSUE",
AR2223="Sharing","POWER ISSUE",
AR2223="Sites strategiques &amp; DataCenter","POWER ISSUE",
AR2223="Exclu","Exclu",
AR2223="SAT","TX ISSUE",
AR2223="SPARE-ISSUE","SPARE-ISSUE",
AR2223="Fiber CAmtel","TX ISSUE",
AR2223="Fiber AOF","TX ISSUE",
AR2223="Projet OCM (HUAWEI)","TRAVAUX-HUAWEI",
AR2223="Projet OCM (NOKIA)","TRAVAUX -NOKIA",
AR2223="ACCESS-ISSUE","ACCESS-ISSUE",
AR2223="Projet OCM (ZTE, NOKIA, autres projets)","TRAVAUX OCM",
AR2223="No root CAuse","No root cause",
AR2223="ODU HS","TX ISSUE",
AR2223="IP &amp; VLAN","TX ISSUE",
AR2223="Warehouse HUAWEI","SPARE-ISSUE",
AR2223="SPARE-HS","SPARE-ISSUE",
AR2223="Power Telco","RAN ISSUE",AR2223="no impacts","no impacts"
),"")</f>
        <v>No root cause</v>
      </c>
      <c r="AR2223" s="59" t="s">
        <v>5343</v>
      </c>
      <c r="AS2223" s="40" t="str" cm="1">
        <f t="array" ref="AS2223">IFERROR(_xlfn.IFS(
AR2223="MPR ISSUE","ACTIVE",
AR2223="BSS Hardware Issue","ACTIVE",
AR2223="Sites strategiques, MLL, Pylone, etc.","PASSIVE",
AR2223="AKTIVCO DEFAUT GE &amp; POWER Cabinet","PASSIVE",
AR2223="AKTIVCO Coupure ENEO &amp; Baisse de tension","PASSIVE",
AR2223="Coupure ENEO &amp; Baisse de tension","PASSIVE",
AR2223="Defaut GE &amp; POWER Cabinet","PASSIVE",
AR2223="Sharing","PASSIVE",
AR2223="Sites strategiques &amp; DataCenter","PASSIVE",
AR2223="Exclu","Exclu",
AR2223="SAT","ACTIVE",
AR2223="SPARE-ISSUE","SPARE-ISSUE",
AR2223="Fiber CAmtel","ACTIVE",
AR2223="Fiber AOF","ACTIVE",
AR2223="Projet OCM (HUAWEI)","PLANNED WORKS",
AR2223="Projet OCM (NOKIA)","PLANNED WORKS",
AR2223="ACCESS-ISSUE","ACCESS-ISSUE",
AR2223="Projet OCM (ZTE, NOKIA, autres projets)","PLANNED WORKS",
AR2223="No root CAuse","No root cause",
AR2223="ODU HS","ACTIVE",
AR2223="IP &amp; VLAN","ACTIVE",
AR2223="Warehouse HUAWEI","SPARE-ISSUE",
AR2223="SPARE-HS","SPARE-ISSUE",
AR2223="Power Telco","ACTIVE", AR2223="no impacts","no impacts"
),"")</f>
        <v>No root cause</v>
      </c>
      <c r="AT2223" s="99" t="s">
        <v>5661</v>
      </c>
      <c r="AU2223" s="99" t="s">
        <v>3885</v>
      </c>
      <c r="AV2223" s="83"/>
      <c r="AW2223" s="17"/>
      <c r="AX2223" s="17" t="s">
        <v>5536</v>
      </c>
      <c r="AY2223" s="17"/>
      <c r="AZ2223" s="17" t="s">
        <v>5536</v>
      </c>
      <c r="BA2223" s="7"/>
      <c r="BC2223" s="18"/>
      <c r="BD2223" s="18"/>
      <c r="BE2223" s="18"/>
      <c r="BF2223" s="18"/>
      <c r="BG2223" s="18"/>
      <c r="BH2223" s="18"/>
      <c r="BI2223" s="18"/>
      <c r="BJ2223" s="18"/>
      <c r="BK2223" s="18"/>
      <c r="BM2223" s="18"/>
      <c r="BN2223" s="18"/>
      <c r="BO2223" s="18"/>
      <c r="BP2223" s="9" t="s">
        <v>5661</v>
      </c>
      <c r="BQ2223" s="14"/>
      <c r="BR2223" s="102" t="s">
        <v>5536</v>
      </c>
      <c r="BS2223" s="14"/>
      <c r="BT2223" s="14"/>
      <c r="BU2223" s="9"/>
      <c r="BV2223" s="9"/>
      <c r="BW2223" s="9"/>
    </row>
    <row r="2224" spans="1:75" x14ac:dyDescent="0.35">
      <c r="A2224" s="1" t="s">
        <v>3886</v>
      </c>
      <c r="B2224" s="8" t="s">
        <v>3887</v>
      </c>
      <c r="C2224" s="3" t="s">
        <v>37</v>
      </c>
      <c r="D2224" s="1" t="s">
        <v>11</v>
      </c>
      <c r="E2224" s="1" t="s">
        <v>66</v>
      </c>
      <c r="F2224" s="3" t="s">
        <v>37</v>
      </c>
      <c r="G2224" s="1" t="s">
        <v>3886</v>
      </c>
      <c r="H2224" s="30" t="s">
        <v>5587</v>
      </c>
      <c r="I2224" s="27">
        <v>0</v>
      </c>
      <c r="J2224" s="27">
        <v>0</v>
      </c>
      <c r="K2224" s="27">
        <v>0</v>
      </c>
      <c r="L2224" s="27">
        <v>0</v>
      </c>
      <c r="M2224" s="27">
        <v>0</v>
      </c>
      <c r="N2224" s="27">
        <v>0</v>
      </c>
      <c r="O2224" s="27">
        <v>0</v>
      </c>
      <c r="P2224" s="27">
        <v>0</v>
      </c>
      <c r="Q2224" s="27">
        <v>0</v>
      </c>
      <c r="R2224" s="27">
        <v>0</v>
      </c>
      <c r="S2224" s="80">
        <v>0</v>
      </c>
      <c r="T2224" s="80">
        <v>0</v>
      </c>
      <c r="U2224" s="80">
        <v>0</v>
      </c>
      <c r="V2224" s="80">
        <v>0</v>
      </c>
      <c r="W2224" s="80">
        <v>0</v>
      </c>
      <c r="X2224" s="80">
        <v>0</v>
      </c>
      <c r="Y2224" s="80">
        <v>0</v>
      </c>
      <c r="Z2224" s="80">
        <v>0</v>
      </c>
      <c r="AA2224" s="80">
        <v>0</v>
      </c>
      <c r="AB2224" s="80">
        <v>0</v>
      </c>
      <c r="AC2224" s="80"/>
      <c r="AD2224" s="80">
        <v>0</v>
      </c>
      <c r="AE2224" s="80">
        <v>0</v>
      </c>
      <c r="AF2224" s="80">
        <v>0</v>
      </c>
      <c r="AG2224" s="80"/>
      <c r="AH2224" s="80">
        <v>0</v>
      </c>
      <c r="AI2224" s="80">
        <v>0</v>
      </c>
      <c r="AJ2224" s="80">
        <v>0</v>
      </c>
      <c r="AK2224" s="80">
        <v>0</v>
      </c>
      <c r="AL2224" s="80">
        <v>0</v>
      </c>
      <c r="AM2224" s="80">
        <v>0</v>
      </c>
      <c r="AN2224" s="41" t="s">
        <v>5558</v>
      </c>
      <c r="AO2224" s="41"/>
      <c r="AP2224" s="40" t="str" cm="1">
        <f t="array" ref="AP2224">IFERROR(_xlfn.IFS(
AR2224="MPR ISSUE","PDH",
AR2224="BSS Hardware Issue","BSS",
AR2224="Sites strategiques, MLL, Pylone, etc.","ENVTECH",
AR2224="AKTIVCO DEFAUT GE &amp; POWER Cabinet","AKTIVCO",
AR2224="AKTIVCO Coupure ENEO &amp; Baisse de tension","AKTIVCO GRID ONLY",
AR2224="Coupure ENEO &amp; Baisse de tension","IHS GRID ONLY",
AR2224="Defaut GE &amp; POWER Cabinet","IHS",
AR2224="Sharing","Partners",
AR2224="Sites strategiques &amp; DataCenter","SST &amp; DC",
AR2224="Exclu","Exclu",
AR2224="SAT","SAT",
AR2224="SPARE-ISSUE","SPARE-ISSUE",
AR2224="Fiber CAmtel","TRANS_FO_CAMTEL",
AR2224="Fiber AOF","Fiber AOF",
AR2224="Projet OCM (HUAWEI)","TRAVAUX-HUAWEI",
AR2224="Projet OCM (NOKIA)","TRAVAUX-NOKIA",
AR2224="ACCESS-ISSUE","ACCESS-ISSUE",
AR2224="Projet OCM (ZTE, NOKIA, autres projets)","TRAVAUX OCM",
AR2224="No root CAuse","No root cause",
AR2224="ODU HS","PDH",
AR2224="IP &amp; VLAN","PDH",
AR2224="Warehouse HUAWEI","SPARE-ISSUE",
AR2224="SPARE-HS","SPARE-ISSUE",
AR2224="Power Telco","BSS",AR2224="no impacts","no impacts"
),"")</f>
        <v>No root cause</v>
      </c>
      <c r="AQ2224" s="40" t="str" cm="1">
        <f t="array" ref="AQ2224">IFERROR(_xlfn.IFS(
AR2224="MPR ISSUE","TX ISSUE",
AR2224="BSS Hardware Issue","RAN ISSUE",
AR2224="Sites strategiques, MLL, Pylone, etc.","ENVTECH",
AR2224="AKTIVCO DEFAUT GE &amp; POWER Cabinet","POWER ISSUE",
AR2224="AKTIVCO Coupure ENEO &amp; Baisse de tension","POWER ISSUE",
AR2224="Coupure ENEO &amp; Baisse de tension","POWER ISSUE",
AR2224="Defaut GE &amp; POWER Cabinet","POWER ISSUE",
AR2224="Sharing","POWER ISSUE",
AR2224="Sites strategiques &amp; DataCenter","POWER ISSUE",
AR2224="Exclu","Exclu",
AR2224="SAT","TX ISSUE",
AR2224="SPARE-ISSUE","SPARE-ISSUE",
AR2224="Fiber CAmtel","TX ISSUE",
AR2224="Fiber AOF","TX ISSUE",
AR2224="Projet OCM (HUAWEI)","TRAVAUX-HUAWEI",
AR2224="Projet OCM (NOKIA)","TRAVAUX -NOKIA",
AR2224="ACCESS-ISSUE","ACCESS-ISSUE",
AR2224="Projet OCM (ZTE, NOKIA, autres projets)","TRAVAUX OCM",
AR2224="No root CAuse","No root cause",
AR2224="ODU HS","TX ISSUE",
AR2224="IP &amp; VLAN","TX ISSUE",
AR2224="Warehouse HUAWEI","SPARE-ISSUE",
AR2224="SPARE-HS","SPARE-ISSUE",
AR2224="Power Telco","RAN ISSUE",AR2224="no impacts","no impacts"
),"")</f>
        <v>No root cause</v>
      </c>
      <c r="AR2224" s="59" t="s">
        <v>5343</v>
      </c>
      <c r="AS2224" s="40" t="str" cm="1">
        <f t="array" ref="AS2224">IFERROR(_xlfn.IFS(
AR2224="MPR ISSUE","ACTIVE",
AR2224="BSS Hardware Issue","ACTIVE",
AR2224="Sites strategiques, MLL, Pylone, etc.","PASSIVE",
AR2224="AKTIVCO DEFAUT GE &amp; POWER Cabinet","PASSIVE",
AR2224="AKTIVCO Coupure ENEO &amp; Baisse de tension","PASSIVE",
AR2224="Coupure ENEO &amp; Baisse de tension","PASSIVE",
AR2224="Defaut GE &amp; POWER Cabinet","PASSIVE",
AR2224="Sharing","PASSIVE",
AR2224="Sites strategiques &amp; DataCenter","PASSIVE",
AR2224="Exclu","Exclu",
AR2224="SAT","ACTIVE",
AR2224="SPARE-ISSUE","SPARE-ISSUE",
AR2224="Fiber CAmtel","ACTIVE",
AR2224="Fiber AOF","ACTIVE",
AR2224="Projet OCM (HUAWEI)","PLANNED WORKS",
AR2224="Projet OCM (NOKIA)","PLANNED WORKS",
AR2224="ACCESS-ISSUE","ACCESS-ISSUE",
AR2224="Projet OCM (ZTE, NOKIA, autres projets)","PLANNED WORKS",
AR2224="No root CAuse","No root cause",
AR2224="ODU HS","ACTIVE",
AR2224="IP &amp; VLAN","ACTIVE",
AR2224="Warehouse HUAWEI","SPARE-ISSUE",
AR2224="SPARE-HS","SPARE-ISSUE",
AR2224="Power Telco","ACTIVE", AR2224="no impacts","no impacts"
),"")</f>
        <v>No root cause</v>
      </c>
      <c r="AT2224" s="99" t="s">
        <v>5661</v>
      </c>
      <c r="AU2224" s="99" t="s">
        <v>3887</v>
      </c>
      <c r="AV2224" s="83"/>
      <c r="AW2224" s="17"/>
      <c r="AX2224" s="17" t="s">
        <v>5536</v>
      </c>
      <c r="AY2224" s="17"/>
      <c r="AZ2224" s="17" t="s">
        <v>5536</v>
      </c>
      <c r="BA2224" s="7"/>
      <c r="BC2224" s="18"/>
      <c r="BD2224" s="18"/>
      <c r="BE2224" s="18"/>
      <c r="BF2224" s="18"/>
      <c r="BG2224" s="18"/>
      <c r="BH2224" s="18"/>
      <c r="BI2224" s="18"/>
      <c r="BJ2224" s="18"/>
      <c r="BK2224" s="18"/>
      <c r="BM2224" s="18"/>
      <c r="BN2224" s="18"/>
      <c r="BO2224" s="18"/>
      <c r="BP2224" s="9" t="s">
        <v>5661</v>
      </c>
      <c r="BQ2224" s="14"/>
      <c r="BR2224" s="102" t="s">
        <v>5536</v>
      </c>
      <c r="BS2224" s="14"/>
      <c r="BT2224" s="14"/>
      <c r="BU2224" s="9"/>
      <c r="BV2224" s="9"/>
      <c r="BW2224" s="9"/>
    </row>
    <row r="2225" spans="1:75" x14ac:dyDescent="0.35">
      <c r="A2225" s="1" t="s">
        <v>3888</v>
      </c>
      <c r="B2225" s="8" t="s">
        <v>3889</v>
      </c>
      <c r="C2225" s="3" t="s">
        <v>37</v>
      </c>
      <c r="D2225" s="1" t="s">
        <v>11</v>
      </c>
      <c r="E2225" s="1" t="s">
        <v>3890</v>
      </c>
      <c r="F2225" s="3" t="s">
        <v>37</v>
      </c>
      <c r="G2225" s="1" t="s">
        <v>3888</v>
      </c>
      <c r="H2225" s="30" t="s">
        <v>5587</v>
      </c>
      <c r="I2225" s="27">
        <v>0</v>
      </c>
      <c r="J2225" s="27">
        <v>0</v>
      </c>
      <c r="K2225" s="27">
        <v>0</v>
      </c>
      <c r="L2225" s="27">
        <v>0</v>
      </c>
      <c r="M2225" s="27">
        <v>0</v>
      </c>
      <c r="N2225" s="27">
        <v>0</v>
      </c>
      <c r="O2225" s="27">
        <v>0</v>
      </c>
      <c r="P2225" s="27">
        <v>0</v>
      </c>
      <c r="Q2225" s="27">
        <v>0</v>
      </c>
      <c r="R2225" s="27">
        <v>0</v>
      </c>
      <c r="S2225" s="80">
        <v>0</v>
      </c>
      <c r="T2225" s="80">
        <v>0</v>
      </c>
      <c r="U2225" s="80">
        <v>0</v>
      </c>
      <c r="V2225" s="80">
        <v>0</v>
      </c>
      <c r="W2225" s="80">
        <v>0</v>
      </c>
      <c r="X2225" s="80">
        <v>0</v>
      </c>
      <c r="Y2225" s="80">
        <v>0</v>
      </c>
      <c r="Z2225" s="80">
        <v>0</v>
      </c>
      <c r="AA2225" s="80">
        <v>0</v>
      </c>
      <c r="AB2225" s="80">
        <v>0</v>
      </c>
      <c r="AC2225" s="80"/>
      <c r="AD2225" s="80">
        <v>0</v>
      </c>
      <c r="AE2225" s="80">
        <v>0</v>
      </c>
      <c r="AF2225" s="80">
        <v>0</v>
      </c>
      <c r="AG2225" s="80"/>
      <c r="AH2225" s="80">
        <v>0</v>
      </c>
      <c r="AI2225" s="80">
        <v>0</v>
      </c>
      <c r="AJ2225" s="80">
        <v>0</v>
      </c>
      <c r="AK2225" s="80">
        <v>0</v>
      </c>
      <c r="AL2225" s="80">
        <v>0</v>
      </c>
      <c r="AM2225" s="80">
        <v>0</v>
      </c>
      <c r="AN2225" s="41" t="s">
        <v>5558</v>
      </c>
      <c r="AO2225" s="41"/>
      <c r="AP2225" s="40" t="str" cm="1">
        <f t="array" ref="AP2225">IFERROR(_xlfn.IFS(
AR2225="MPR ISSUE","PDH",
AR2225="BSS Hardware Issue","BSS",
AR2225="Sites strategiques, MLL, Pylone, etc.","ENVTECH",
AR2225="AKTIVCO DEFAUT GE &amp; POWER Cabinet","AKTIVCO",
AR2225="AKTIVCO Coupure ENEO &amp; Baisse de tension","AKTIVCO GRID ONLY",
AR2225="Coupure ENEO &amp; Baisse de tension","IHS GRID ONLY",
AR2225="Defaut GE &amp; POWER Cabinet","IHS",
AR2225="Sharing","Partners",
AR2225="Sites strategiques &amp; DataCenter","SST &amp; DC",
AR2225="Exclu","Exclu",
AR2225="SAT","SAT",
AR2225="SPARE-ISSUE","SPARE-ISSUE",
AR2225="Fiber CAmtel","TRANS_FO_CAMTEL",
AR2225="Fiber AOF","Fiber AOF",
AR2225="Projet OCM (HUAWEI)","TRAVAUX-HUAWEI",
AR2225="Projet OCM (NOKIA)","TRAVAUX-NOKIA",
AR2225="ACCESS-ISSUE","ACCESS-ISSUE",
AR2225="Projet OCM (ZTE, NOKIA, autres projets)","TRAVAUX OCM",
AR2225="No root CAuse","No root cause",
AR2225="ODU HS","PDH",
AR2225="IP &amp; VLAN","PDH",
AR2225="Warehouse HUAWEI","SPARE-ISSUE",
AR2225="SPARE-HS","SPARE-ISSUE",
AR2225="Power Telco","BSS",AR2225="no impacts","no impacts"
),"")</f>
        <v>No root cause</v>
      </c>
      <c r="AQ2225" s="40" t="str" cm="1">
        <f t="array" ref="AQ2225">IFERROR(_xlfn.IFS(
AR2225="MPR ISSUE","TX ISSUE",
AR2225="BSS Hardware Issue","RAN ISSUE",
AR2225="Sites strategiques, MLL, Pylone, etc.","ENVTECH",
AR2225="AKTIVCO DEFAUT GE &amp; POWER Cabinet","POWER ISSUE",
AR2225="AKTIVCO Coupure ENEO &amp; Baisse de tension","POWER ISSUE",
AR2225="Coupure ENEO &amp; Baisse de tension","POWER ISSUE",
AR2225="Defaut GE &amp; POWER Cabinet","POWER ISSUE",
AR2225="Sharing","POWER ISSUE",
AR2225="Sites strategiques &amp; DataCenter","POWER ISSUE",
AR2225="Exclu","Exclu",
AR2225="SAT","TX ISSUE",
AR2225="SPARE-ISSUE","SPARE-ISSUE",
AR2225="Fiber CAmtel","TX ISSUE",
AR2225="Fiber AOF","TX ISSUE",
AR2225="Projet OCM (HUAWEI)","TRAVAUX-HUAWEI",
AR2225="Projet OCM (NOKIA)","TRAVAUX -NOKIA",
AR2225="ACCESS-ISSUE","ACCESS-ISSUE",
AR2225="Projet OCM (ZTE, NOKIA, autres projets)","TRAVAUX OCM",
AR2225="No root CAuse","No root cause",
AR2225="ODU HS","TX ISSUE",
AR2225="IP &amp; VLAN","TX ISSUE",
AR2225="Warehouse HUAWEI","SPARE-ISSUE",
AR2225="SPARE-HS","SPARE-ISSUE",
AR2225="Power Telco","RAN ISSUE",AR2225="no impacts","no impacts"
),"")</f>
        <v>No root cause</v>
      </c>
      <c r="AR2225" s="59" t="s">
        <v>5343</v>
      </c>
      <c r="AS2225" s="40" t="str" cm="1">
        <f t="array" ref="AS2225">IFERROR(_xlfn.IFS(
AR2225="MPR ISSUE","ACTIVE",
AR2225="BSS Hardware Issue","ACTIVE",
AR2225="Sites strategiques, MLL, Pylone, etc.","PASSIVE",
AR2225="AKTIVCO DEFAUT GE &amp; POWER Cabinet","PASSIVE",
AR2225="AKTIVCO Coupure ENEO &amp; Baisse de tension","PASSIVE",
AR2225="Coupure ENEO &amp; Baisse de tension","PASSIVE",
AR2225="Defaut GE &amp; POWER Cabinet","PASSIVE",
AR2225="Sharing","PASSIVE",
AR2225="Sites strategiques &amp; DataCenter","PASSIVE",
AR2225="Exclu","Exclu",
AR2225="SAT","ACTIVE",
AR2225="SPARE-ISSUE","SPARE-ISSUE",
AR2225="Fiber CAmtel","ACTIVE",
AR2225="Fiber AOF","ACTIVE",
AR2225="Projet OCM (HUAWEI)","PLANNED WORKS",
AR2225="Projet OCM (NOKIA)","PLANNED WORKS",
AR2225="ACCESS-ISSUE","ACCESS-ISSUE",
AR2225="Projet OCM (ZTE, NOKIA, autres projets)","PLANNED WORKS",
AR2225="No root CAuse","No root cause",
AR2225="ODU HS","ACTIVE",
AR2225="IP &amp; VLAN","ACTIVE",
AR2225="Warehouse HUAWEI","SPARE-ISSUE",
AR2225="SPARE-HS","SPARE-ISSUE",
AR2225="Power Telco","ACTIVE", AR2225="no impacts","no impacts"
),"")</f>
        <v>No root cause</v>
      </c>
      <c r="AT2225" s="99" t="s">
        <v>5661</v>
      </c>
      <c r="AU2225" s="99" t="s">
        <v>3889</v>
      </c>
      <c r="AV2225" s="83"/>
      <c r="AW2225" s="17"/>
      <c r="AX2225" s="17" t="s">
        <v>5536</v>
      </c>
      <c r="AY2225" s="17"/>
      <c r="AZ2225" s="17" t="s">
        <v>5536</v>
      </c>
      <c r="BA2225" s="7"/>
      <c r="BC2225" s="18"/>
      <c r="BD2225" s="18"/>
      <c r="BE2225" s="18"/>
      <c r="BF2225" s="18"/>
      <c r="BG2225" s="18"/>
      <c r="BH2225" s="18"/>
      <c r="BI2225" s="18"/>
      <c r="BJ2225" s="18"/>
      <c r="BK2225" s="18"/>
      <c r="BM2225" s="18"/>
      <c r="BN2225" s="18"/>
      <c r="BO2225" s="18"/>
      <c r="BP2225" s="9" t="s">
        <v>5661</v>
      </c>
      <c r="BQ2225" s="14"/>
      <c r="BR2225" s="102" t="s">
        <v>5536</v>
      </c>
      <c r="BS2225" s="14"/>
      <c r="BT2225" s="14"/>
      <c r="BU2225" s="9"/>
      <c r="BV2225" s="9"/>
      <c r="BW2225" s="9"/>
    </row>
    <row r="2226" spans="1:75" x14ac:dyDescent="0.35">
      <c r="A2226" s="1" t="s">
        <v>3918</v>
      </c>
      <c r="B2226" s="8" t="s">
        <v>3919</v>
      </c>
      <c r="C2226" s="3" t="s">
        <v>31</v>
      </c>
      <c r="D2226" s="1" t="s">
        <v>11</v>
      </c>
      <c r="E2226" s="1" t="s">
        <v>1128</v>
      </c>
      <c r="F2226" s="3" t="s">
        <v>31</v>
      </c>
      <c r="G2226" s="1" t="s">
        <v>3920</v>
      </c>
      <c r="H2226" s="30" t="s">
        <v>5587</v>
      </c>
      <c r="I2226" s="27">
        <v>0</v>
      </c>
      <c r="J2226" s="27">
        <v>0</v>
      </c>
      <c r="K2226" s="27">
        <v>0</v>
      </c>
      <c r="L2226" s="27">
        <v>0</v>
      </c>
      <c r="M2226" s="27">
        <v>0</v>
      </c>
      <c r="N2226" s="27">
        <v>0</v>
      </c>
      <c r="O2226" s="27">
        <v>0</v>
      </c>
      <c r="P2226" s="27">
        <v>0</v>
      </c>
      <c r="Q2226" s="27">
        <v>0</v>
      </c>
      <c r="R2226" s="27">
        <v>0</v>
      </c>
      <c r="S2226" s="80">
        <v>0</v>
      </c>
      <c r="T2226" s="80">
        <v>0</v>
      </c>
      <c r="U2226" s="80">
        <v>0</v>
      </c>
      <c r="V2226" s="80">
        <v>0</v>
      </c>
      <c r="W2226" s="80">
        <v>0</v>
      </c>
      <c r="X2226" s="80">
        <v>0</v>
      </c>
      <c r="Y2226" s="80">
        <v>0</v>
      </c>
      <c r="Z2226" s="80">
        <v>0</v>
      </c>
      <c r="AA2226" s="80">
        <v>0</v>
      </c>
      <c r="AB2226" s="80">
        <v>0</v>
      </c>
      <c r="AC2226" s="80"/>
      <c r="AD2226" s="80">
        <v>0</v>
      </c>
      <c r="AE2226" s="80">
        <v>0</v>
      </c>
      <c r="AF2226" s="80">
        <v>0</v>
      </c>
      <c r="AG2226" s="80"/>
      <c r="AH2226" s="80">
        <v>0</v>
      </c>
      <c r="AI2226" s="80">
        <v>0</v>
      </c>
      <c r="AJ2226" s="80">
        <v>0</v>
      </c>
      <c r="AK2226" s="80">
        <v>0</v>
      </c>
      <c r="AL2226" s="80">
        <v>0</v>
      </c>
      <c r="AM2226" s="80">
        <v>0</v>
      </c>
      <c r="AN2226" s="41" t="s">
        <v>5558</v>
      </c>
      <c r="AO2226" s="41"/>
      <c r="AP2226" s="40" t="str" cm="1">
        <f t="array" ref="AP2226">IFERROR(_xlfn.IFS(
AR2226="MPR ISSUE","PDH",
AR2226="BSS Hardware Issue","BSS",
AR2226="Sites strategiques, MLL, Pylone, etc.","ENVTECH",
AR2226="AKTIVCO DEFAUT GE &amp; POWER Cabinet","AKTIVCO",
AR2226="AKTIVCO Coupure ENEO &amp; Baisse de tension","AKTIVCO GRID ONLY",
AR2226="Coupure ENEO &amp; Baisse de tension","IHS GRID ONLY",
AR2226="Defaut GE &amp; POWER Cabinet","IHS",
AR2226="Sharing","Partners",
AR2226="Sites strategiques &amp; DataCenter","SST &amp; DC",
AR2226="Exclu","Exclu",
AR2226="SAT","SAT",
AR2226="SPARE-ISSUE","SPARE-ISSUE",
AR2226="Fiber CAmtel","TRANS_FO_CAMTEL",
AR2226="Fiber AOF","Fiber AOF",
AR2226="Projet OCM (HUAWEI)","TRAVAUX-HUAWEI",
AR2226="Projet OCM (NOKIA)","TRAVAUX-NOKIA",
AR2226="ACCESS-ISSUE","ACCESS-ISSUE",
AR2226="Projet OCM (ZTE, NOKIA, autres projets)","TRAVAUX OCM",
AR2226="No root CAuse","No root cause",
AR2226="ODU HS","PDH",
AR2226="IP &amp; VLAN","PDH",
AR2226="Warehouse HUAWEI","SPARE-ISSUE",
AR2226="SPARE-HS","SPARE-ISSUE",
AR2226="Power Telco","BSS",AR2226="no impacts","no impacts"
),"")</f>
        <v>No root cause</v>
      </c>
      <c r="AQ2226" s="40" t="str" cm="1">
        <f t="array" ref="AQ2226">IFERROR(_xlfn.IFS(
AR2226="MPR ISSUE","TX ISSUE",
AR2226="BSS Hardware Issue","RAN ISSUE",
AR2226="Sites strategiques, MLL, Pylone, etc.","ENVTECH",
AR2226="AKTIVCO DEFAUT GE &amp; POWER Cabinet","POWER ISSUE",
AR2226="AKTIVCO Coupure ENEO &amp; Baisse de tension","POWER ISSUE",
AR2226="Coupure ENEO &amp; Baisse de tension","POWER ISSUE",
AR2226="Defaut GE &amp; POWER Cabinet","POWER ISSUE",
AR2226="Sharing","POWER ISSUE",
AR2226="Sites strategiques &amp; DataCenter","POWER ISSUE",
AR2226="Exclu","Exclu",
AR2226="SAT","TX ISSUE",
AR2226="SPARE-ISSUE","SPARE-ISSUE",
AR2226="Fiber CAmtel","TX ISSUE",
AR2226="Fiber AOF","TX ISSUE",
AR2226="Projet OCM (HUAWEI)","TRAVAUX-HUAWEI",
AR2226="Projet OCM (NOKIA)","TRAVAUX -NOKIA",
AR2226="ACCESS-ISSUE","ACCESS-ISSUE",
AR2226="Projet OCM (ZTE, NOKIA, autres projets)","TRAVAUX OCM",
AR2226="No root CAuse","No root cause",
AR2226="ODU HS","TX ISSUE",
AR2226="IP &amp; VLAN","TX ISSUE",
AR2226="Warehouse HUAWEI","SPARE-ISSUE",
AR2226="SPARE-HS","SPARE-ISSUE",
AR2226="Power Telco","RAN ISSUE",AR2226="no impacts","no impacts"
),"")</f>
        <v>No root cause</v>
      </c>
      <c r="AR2226" s="59" t="s">
        <v>5343</v>
      </c>
      <c r="AS2226" s="40" t="str" cm="1">
        <f t="array" ref="AS2226">IFERROR(_xlfn.IFS(
AR2226="MPR ISSUE","ACTIVE",
AR2226="BSS Hardware Issue","ACTIVE",
AR2226="Sites strategiques, MLL, Pylone, etc.","PASSIVE",
AR2226="AKTIVCO DEFAUT GE &amp; POWER Cabinet","PASSIVE",
AR2226="AKTIVCO Coupure ENEO &amp; Baisse de tension","PASSIVE",
AR2226="Coupure ENEO &amp; Baisse de tension","PASSIVE",
AR2226="Defaut GE &amp; POWER Cabinet","PASSIVE",
AR2226="Sharing","PASSIVE",
AR2226="Sites strategiques &amp; DataCenter","PASSIVE",
AR2226="Exclu","Exclu",
AR2226="SAT","ACTIVE",
AR2226="SPARE-ISSUE","SPARE-ISSUE",
AR2226="Fiber CAmtel","ACTIVE",
AR2226="Fiber AOF","ACTIVE",
AR2226="Projet OCM (HUAWEI)","PLANNED WORKS",
AR2226="Projet OCM (NOKIA)","PLANNED WORKS",
AR2226="ACCESS-ISSUE","ACCESS-ISSUE",
AR2226="Projet OCM (ZTE, NOKIA, autres projets)","PLANNED WORKS",
AR2226="No root CAuse","No root cause",
AR2226="ODU HS","ACTIVE",
AR2226="IP &amp; VLAN","ACTIVE",
AR2226="Warehouse HUAWEI","SPARE-ISSUE",
AR2226="SPARE-HS","SPARE-ISSUE",
AR2226="Power Telco","ACTIVE", AR2226="no impacts","no impacts"
),"")</f>
        <v>No root cause</v>
      </c>
      <c r="AT2226" s="99" t="s">
        <v>5661</v>
      </c>
      <c r="AU2226" s="99" t="s">
        <v>3919</v>
      </c>
      <c r="AW2226" s="17"/>
      <c r="AX2226" s="17" t="s">
        <v>5536</v>
      </c>
      <c r="AY2226" s="17"/>
      <c r="AZ2226" s="17" t="s">
        <v>5536</v>
      </c>
      <c r="BA2226" s="7"/>
      <c r="BC2226" s="18"/>
      <c r="BD2226" s="18"/>
      <c r="BE2226" s="18"/>
      <c r="BF2226" s="18"/>
      <c r="BG2226" s="18"/>
      <c r="BH2226" s="18"/>
      <c r="BI2226" s="18"/>
      <c r="BJ2226" s="18"/>
      <c r="BK2226" s="18"/>
      <c r="BM2226" s="18"/>
      <c r="BN2226" s="18"/>
      <c r="BO2226" s="18"/>
      <c r="BP2226" s="9" t="s">
        <v>5661</v>
      </c>
      <c r="BQ2226" s="14"/>
      <c r="BR2226" s="102" t="s">
        <v>5536</v>
      </c>
      <c r="BS2226" s="14"/>
      <c r="BT2226" s="14"/>
      <c r="BU2226" s="9"/>
      <c r="BV2226" s="9"/>
      <c r="BW2226" s="9"/>
    </row>
    <row r="2227" spans="1:75" x14ac:dyDescent="0.35">
      <c r="A2227" s="1" t="s">
        <v>3921</v>
      </c>
      <c r="B2227" s="8" t="s">
        <v>3922</v>
      </c>
      <c r="C2227" s="3" t="s">
        <v>37</v>
      </c>
      <c r="D2227" s="1" t="s">
        <v>21</v>
      </c>
      <c r="E2227" s="1" t="s">
        <v>125</v>
      </c>
      <c r="F2227" s="3" t="s">
        <v>69</v>
      </c>
      <c r="G2227" s="1" t="s">
        <v>3923</v>
      </c>
      <c r="H2227" s="29" t="s">
        <v>5588</v>
      </c>
      <c r="I2227" s="27">
        <v>0</v>
      </c>
      <c r="J2227" s="27">
        <v>0</v>
      </c>
      <c r="K2227" s="27">
        <v>0</v>
      </c>
      <c r="L2227" s="27">
        <v>0</v>
      </c>
      <c r="M2227" s="27">
        <v>0</v>
      </c>
      <c r="N2227" s="27">
        <v>0</v>
      </c>
      <c r="O2227" s="27">
        <v>0</v>
      </c>
      <c r="P2227" s="27">
        <v>0</v>
      </c>
      <c r="Q2227" s="27">
        <v>0</v>
      </c>
      <c r="R2227" s="27">
        <v>0</v>
      </c>
      <c r="S2227" s="80">
        <v>0</v>
      </c>
      <c r="T2227" s="80">
        <v>0</v>
      </c>
      <c r="U2227" s="80">
        <v>0</v>
      </c>
      <c r="V2227" s="80">
        <v>0</v>
      </c>
      <c r="W2227" s="80">
        <v>0</v>
      </c>
      <c r="X2227" s="80">
        <v>0</v>
      </c>
      <c r="Y2227" s="80">
        <v>0</v>
      </c>
      <c r="Z2227" s="80">
        <v>0</v>
      </c>
      <c r="AA2227" s="80">
        <v>0</v>
      </c>
      <c r="AB2227" s="80">
        <v>0</v>
      </c>
      <c r="AC2227" s="80"/>
      <c r="AD2227" s="80">
        <v>0</v>
      </c>
      <c r="AE2227" s="80">
        <v>0</v>
      </c>
      <c r="AF2227" s="80">
        <v>0</v>
      </c>
      <c r="AG2227" s="80"/>
      <c r="AH2227" s="80">
        <v>0</v>
      </c>
      <c r="AI2227" s="80">
        <v>0</v>
      </c>
      <c r="AJ2227" s="80">
        <v>0</v>
      </c>
      <c r="AK2227" s="80">
        <v>0</v>
      </c>
      <c r="AL2227" s="80">
        <v>0</v>
      </c>
      <c r="AM2227" s="80">
        <v>0</v>
      </c>
      <c r="AN2227" s="41" t="s">
        <v>5558</v>
      </c>
      <c r="AO2227" s="41"/>
      <c r="AP2227" s="40" t="str" cm="1">
        <f t="array" ref="AP2227">IFERROR(_xlfn.IFS(
AR2227="MPR ISSUE","PDH",
AR2227="BSS Hardware Issue","BSS",
AR2227="Sites strategiques, MLL, Pylone, etc.","ENVTECH",
AR2227="AKTIVCO DEFAUT GE &amp; POWER Cabinet","AKTIVCO",
AR2227="AKTIVCO Coupure ENEO &amp; Baisse de tension","AKTIVCO GRID ONLY",
AR2227="Coupure ENEO &amp; Baisse de tension","IHS GRID ONLY",
AR2227="Defaut GE &amp; POWER Cabinet","IHS",
AR2227="Sharing","Partners",
AR2227="Sites strategiques &amp; DataCenter","SST &amp; DC",
AR2227="Exclu","Exclu",
AR2227="SAT","SAT",
AR2227="SPARE-ISSUE","SPARE-ISSUE",
AR2227="Fiber CAmtel","TRANS_FO_CAMTEL",
AR2227="Fiber AOF","Fiber AOF",
AR2227="Projet OCM (HUAWEI)","TRAVAUX-HUAWEI",
AR2227="Projet OCM (NOKIA)","TRAVAUX-NOKIA",
AR2227="ACCESS-ISSUE","ACCESS-ISSUE",
AR2227="Projet OCM (ZTE, NOKIA, autres projets)","TRAVAUX OCM",
AR2227="No root CAuse","No root cause",
AR2227="ODU HS","PDH",
AR2227="IP &amp; VLAN","PDH",
AR2227="Warehouse HUAWEI","SPARE-ISSUE",
AR2227="SPARE-HS","SPARE-ISSUE",
AR2227="Power Telco","BSS",AR2227="no impacts","no impacts"
),"")</f>
        <v>No root cause</v>
      </c>
      <c r="AQ2227" s="40" t="str" cm="1">
        <f t="array" ref="AQ2227">IFERROR(_xlfn.IFS(
AR2227="MPR ISSUE","TX ISSUE",
AR2227="BSS Hardware Issue","RAN ISSUE",
AR2227="Sites strategiques, MLL, Pylone, etc.","ENVTECH",
AR2227="AKTIVCO DEFAUT GE &amp; POWER Cabinet","POWER ISSUE",
AR2227="AKTIVCO Coupure ENEO &amp; Baisse de tension","POWER ISSUE",
AR2227="Coupure ENEO &amp; Baisse de tension","POWER ISSUE",
AR2227="Defaut GE &amp; POWER Cabinet","POWER ISSUE",
AR2227="Sharing","POWER ISSUE",
AR2227="Sites strategiques &amp; DataCenter","POWER ISSUE",
AR2227="Exclu","Exclu",
AR2227="SAT","TX ISSUE",
AR2227="SPARE-ISSUE","SPARE-ISSUE",
AR2227="Fiber CAmtel","TX ISSUE",
AR2227="Fiber AOF","TX ISSUE",
AR2227="Projet OCM (HUAWEI)","TRAVAUX-HUAWEI",
AR2227="Projet OCM (NOKIA)","TRAVAUX -NOKIA",
AR2227="ACCESS-ISSUE","ACCESS-ISSUE",
AR2227="Projet OCM (ZTE, NOKIA, autres projets)","TRAVAUX OCM",
AR2227="No root CAuse","No root cause",
AR2227="ODU HS","TX ISSUE",
AR2227="IP &amp; VLAN","TX ISSUE",
AR2227="Warehouse HUAWEI","SPARE-ISSUE",
AR2227="SPARE-HS","SPARE-ISSUE",
AR2227="Power Telco","RAN ISSUE",AR2227="no impacts","no impacts"
),"")</f>
        <v>No root cause</v>
      </c>
      <c r="AR2227" s="59" t="s">
        <v>5343</v>
      </c>
      <c r="AS2227" s="40" t="str" cm="1">
        <f t="array" ref="AS2227">IFERROR(_xlfn.IFS(
AR2227="MPR ISSUE","ACTIVE",
AR2227="BSS Hardware Issue","ACTIVE",
AR2227="Sites strategiques, MLL, Pylone, etc.","PASSIVE",
AR2227="AKTIVCO DEFAUT GE &amp; POWER Cabinet","PASSIVE",
AR2227="AKTIVCO Coupure ENEO &amp; Baisse de tension","PASSIVE",
AR2227="Coupure ENEO &amp; Baisse de tension","PASSIVE",
AR2227="Defaut GE &amp; POWER Cabinet","PASSIVE",
AR2227="Sharing","PASSIVE",
AR2227="Sites strategiques &amp; DataCenter","PASSIVE",
AR2227="Exclu","Exclu",
AR2227="SAT","ACTIVE",
AR2227="SPARE-ISSUE","SPARE-ISSUE",
AR2227="Fiber CAmtel","ACTIVE",
AR2227="Fiber AOF","ACTIVE",
AR2227="Projet OCM (HUAWEI)","PLANNED WORKS",
AR2227="Projet OCM (NOKIA)","PLANNED WORKS",
AR2227="ACCESS-ISSUE","ACCESS-ISSUE",
AR2227="Projet OCM (ZTE, NOKIA, autres projets)","PLANNED WORKS",
AR2227="No root CAuse","No root cause",
AR2227="ODU HS","ACTIVE",
AR2227="IP &amp; VLAN","ACTIVE",
AR2227="Warehouse HUAWEI","SPARE-ISSUE",
AR2227="SPARE-HS","SPARE-ISSUE",
AR2227="Power Telco","ACTIVE", AR2227="no impacts","no impacts"
),"")</f>
        <v>No root cause</v>
      </c>
      <c r="AT2227" s="99" t="s">
        <v>5661</v>
      </c>
      <c r="AU2227" s="99" t="s">
        <v>3922</v>
      </c>
      <c r="AW2227" s="17"/>
      <c r="AX2227" s="17" t="s">
        <v>5536</v>
      </c>
      <c r="AY2227" s="17"/>
      <c r="AZ2227" s="17" t="s">
        <v>5536</v>
      </c>
      <c r="BA2227" s="7"/>
      <c r="BC2227" s="18"/>
      <c r="BD2227" s="18"/>
      <c r="BE2227" s="18"/>
      <c r="BF2227" s="18"/>
      <c r="BG2227" s="18"/>
      <c r="BH2227" s="18"/>
      <c r="BI2227" s="18"/>
      <c r="BJ2227" s="18"/>
      <c r="BK2227" s="18"/>
      <c r="BM2227" s="18"/>
      <c r="BN2227" s="18"/>
      <c r="BO2227" s="18"/>
      <c r="BP2227" s="9" t="s">
        <v>5661</v>
      </c>
      <c r="BQ2227" s="14"/>
      <c r="BR2227" s="102" t="s">
        <v>5536</v>
      </c>
      <c r="BS2227" s="14"/>
      <c r="BT2227" s="14"/>
      <c r="BU2227" s="9"/>
      <c r="BV2227" s="9"/>
      <c r="BW2227" s="9"/>
    </row>
    <row r="2228" spans="1:75" x14ac:dyDescent="0.35">
      <c r="A2228" s="82" t="s">
        <v>3924</v>
      </c>
      <c r="B2228" s="8" t="s">
        <v>3925</v>
      </c>
      <c r="C2228" s="3" t="s">
        <v>37</v>
      </c>
      <c r="D2228" s="1" t="s">
        <v>11</v>
      </c>
      <c r="E2228" s="1" t="s">
        <v>66</v>
      </c>
      <c r="F2228" s="3" t="s">
        <v>37</v>
      </c>
      <c r="G2228" s="1" t="s">
        <v>3926</v>
      </c>
      <c r="H2228" s="30" t="s">
        <v>5587</v>
      </c>
      <c r="I2228" s="27">
        <v>0</v>
      </c>
      <c r="J2228" s="27">
        <v>0</v>
      </c>
      <c r="K2228" s="27">
        <v>0</v>
      </c>
      <c r="L2228" s="27">
        <v>0</v>
      </c>
      <c r="M2228" s="27">
        <v>0</v>
      </c>
      <c r="N2228" s="27">
        <v>0</v>
      </c>
      <c r="O2228" s="27">
        <v>0</v>
      </c>
      <c r="P2228" s="27">
        <v>0</v>
      </c>
      <c r="Q2228" s="27">
        <v>0</v>
      </c>
      <c r="R2228" s="27">
        <v>0</v>
      </c>
      <c r="S2228" s="80">
        <v>0</v>
      </c>
      <c r="T2228" s="80">
        <v>0</v>
      </c>
      <c r="U2228" s="80">
        <v>0</v>
      </c>
      <c r="V2228" s="80">
        <v>0</v>
      </c>
      <c r="W2228" s="80">
        <v>0</v>
      </c>
      <c r="X2228" s="80">
        <v>0</v>
      </c>
      <c r="Y2228" s="80">
        <v>0</v>
      </c>
      <c r="Z2228" s="80">
        <v>0</v>
      </c>
      <c r="AA2228" s="80">
        <v>0</v>
      </c>
      <c r="AB2228" s="80">
        <v>0</v>
      </c>
      <c r="AC2228" s="80"/>
      <c r="AD2228" s="80">
        <v>0</v>
      </c>
      <c r="AE2228" s="80">
        <v>0</v>
      </c>
      <c r="AF2228" s="80">
        <v>0</v>
      </c>
      <c r="AG2228" s="80"/>
      <c r="AH2228" s="80">
        <v>0</v>
      </c>
      <c r="AI2228" s="80">
        <v>0</v>
      </c>
      <c r="AJ2228" s="80">
        <v>0</v>
      </c>
      <c r="AK2228" s="80">
        <v>0</v>
      </c>
      <c r="AL2228" s="80">
        <v>0</v>
      </c>
      <c r="AM2228" s="80">
        <v>0</v>
      </c>
      <c r="AN2228" s="41" t="s">
        <v>5558</v>
      </c>
      <c r="AO2228" s="41"/>
      <c r="AP2228" s="40" t="str" cm="1">
        <f t="array" ref="AP2228">IFERROR(_xlfn.IFS(
AR2228="MPR ISSUE","PDH",
AR2228="BSS Hardware Issue","BSS",
AR2228="Sites strategiques, MLL, Pylone, etc.","ENVTECH",
AR2228="AKTIVCO DEFAUT GE &amp; POWER Cabinet","AKTIVCO",
AR2228="AKTIVCO Coupure ENEO &amp; Baisse de tension","AKTIVCO GRID ONLY",
AR2228="Coupure ENEO &amp; Baisse de tension","IHS GRID ONLY",
AR2228="Defaut GE &amp; POWER Cabinet","IHS",
AR2228="Sharing","Partners",
AR2228="Sites strategiques &amp; DataCenter","SST &amp; DC",
AR2228="Exclu","Exclu",
AR2228="SAT","SAT",
AR2228="SPARE-ISSUE","SPARE-ISSUE",
AR2228="Fiber CAmtel","TRANS_FO_CAMTEL",
AR2228="Fiber AOF","Fiber AOF",
AR2228="Projet OCM (HUAWEI)","TRAVAUX-HUAWEI",
AR2228="Projet OCM (NOKIA)","TRAVAUX-NOKIA",
AR2228="ACCESS-ISSUE","ACCESS-ISSUE",
AR2228="Projet OCM (ZTE, NOKIA, autres projets)","TRAVAUX OCM",
AR2228="No root CAuse","No root cause",
AR2228="ODU HS","PDH",
AR2228="IP &amp; VLAN","PDH",
AR2228="Warehouse HUAWEI","SPARE-ISSUE",
AR2228="SPARE-HS","SPARE-ISSUE",
AR2228="Power Telco","BSS",AR2228="no impacts","no impacts"
),"")</f>
        <v>No root cause</v>
      </c>
      <c r="AQ2228" s="40" t="str" cm="1">
        <f t="array" ref="AQ2228">IFERROR(_xlfn.IFS(
AR2228="MPR ISSUE","TX ISSUE",
AR2228="BSS Hardware Issue","RAN ISSUE",
AR2228="Sites strategiques, MLL, Pylone, etc.","ENVTECH",
AR2228="AKTIVCO DEFAUT GE &amp; POWER Cabinet","POWER ISSUE",
AR2228="AKTIVCO Coupure ENEO &amp; Baisse de tension","POWER ISSUE",
AR2228="Coupure ENEO &amp; Baisse de tension","POWER ISSUE",
AR2228="Defaut GE &amp; POWER Cabinet","POWER ISSUE",
AR2228="Sharing","POWER ISSUE",
AR2228="Sites strategiques &amp; DataCenter","POWER ISSUE",
AR2228="Exclu","Exclu",
AR2228="SAT","TX ISSUE",
AR2228="SPARE-ISSUE","SPARE-ISSUE",
AR2228="Fiber CAmtel","TX ISSUE",
AR2228="Fiber AOF","TX ISSUE",
AR2228="Projet OCM (HUAWEI)","TRAVAUX-HUAWEI",
AR2228="Projet OCM (NOKIA)","TRAVAUX -NOKIA",
AR2228="ACCESS-ISSUE","ACCESS-ISSUE",
AR2228="Projet OCM (ZTE, NOKIA, autres projets)","TRAVAUX OCM",
AR2228="No root CAuse","No root cause",
AR2228="ODU HS","TX ISSUE",
AR2228="IP &amp; VLAN","TX ISSUE",
AR2228="Warehouse HUAWEI","SPARE-ISSUE",
AR2228="SPARE-HS","SPARE-ISSUE",
AR2228="Power Telco","RAN ISSUE",AR2228="no impacts","no impacts"
),"")</f>
        <v>No root cause</v>
      </c>
      <c r="AR2228" s="59" t="s">
        <v>5343</v>
      </c>
      <c r="AS2228" s="40" t="str" cm="1">
        <f t="array" ref="AS2228">IFERROR(_xlfn.IFS(
AR2228="MPR ISSUE","ACTIVE",
AR2228="BSS Hardware Issue","ACTIVE",
AR2228="Sites strategiques, MLL, Pylone, etc.","PASSIVE",
AR2228="AKTIVCO DEFAUT GE &amp; POWER Cabinet","PASSIVE",
AR2228="AKTIVCO Coupure ENEO &amp; Baisse de tension","PASSIVE",
AR2228="Coupure ENEO &amp; Baisse de tension","PASSIVE",
AR2228="Defaut GE &amp; POWER Cabinet","PASSIVE",
AR2228="Sharing","PASSIVE",
AR2228="Sites strategiques &amp; DataCenter","PASSIVE",
AR2228="Exclu","Exclu",
AR2228="SAT","ACTIVE",
AR2228="SPARE-ISSUE","SPARE-ISSUE",
AR2228="Fiber CAmtel","ACTIVE",
AR2228="Fiber AOF","ACTIVE",
AR2228="Projet OCM (HUAWEI)","PLANNED WORKS",
AR2228="Projet OCM (NOKIA)","PLANNED WORKS",
AR2228="ACCESS-ISSUE","ACCESS-ISSUE",
AR2228="Projet OCM (ZTE, NOKIA, autres projets)","PLANNED WORKS",
AR2228="No root CAuse","No root cause",
AR2228="ODU HS","ACTIVE",
AR2228="IP &amp; VLAN","ACTIVE",
AR2228="Warehouse HUAWEI","SPARE-ISSUE",
AR2228="SPARE-HS","SPARE-ISSUE",
AR2228="Power Telco","ACTIVE", AR2228="no impacts","no impacts"
),"")</f>
        <v>No root cause</v>
      </c>
      <c r="AT2228" s="99" t="s">
        <v>5661</v>
      </c>
      <c r="AU2228" s="99" t="s">
        <v>3925</v>
      </c>
      <c r="AW2228" s="17"/>
      <c r="AX2228" s="17" t="s">
        <v>5536</v>
      </c>
      <c r="AY2228" s="17"/>
      <c r="AZ2228" s="17" t="s">
        <v>5536</v>
      </c>
      <c r="BA2228" s="7"/>
      <c r="BC2228" s="18"/>
      <c r="BD2228" s="18"/>
      <c r="BE2228" s="18"/>
      <c r="BF2228" s="18"/>
      <c r="BG2228" s="18"/>
      <c r="BH2228" s="18"/>
      <c r="BI2228" s="18"/>
      <c r="BJ2228" s="18"/>
      <c r="BK2228" s="18"/>
      <c r="BM2228" s="18"/>
      <c r="BN2228" s="18"/>
      <c r="BO2228" s="18"/>
      <c r="BP2228" s="9" t="s">
        <v>5661</v>
      </c>
      <c r="BQ2228" s="14"/>
      <c r="BR2228" s="102" t="s">
        <v>5536</v>
      </c>
      <c r="BS2228" s="14"/>
      <c r="BT2228" s="14"/>
      <c r="BU2228" s="9"/>
      <c r="BV2228" s="9"/>
      <c r="BW2228" s="9"/>
    </row>
    <row r="2229" spans="1:75" x14ac:dyDescent="0.35">
      <c r="A2229" s="1" t="s">
        <v>3930</v>
      </c>
      <c r="B2229" s="8" t="s">
        <v>3931</v>
      </c>
      <c r="C2229" s="3" t="s">
        <v>31</v>
      </c>
      <c r="D2229" s="1" t="s">
        <v>18</v>
      </c>
      <c r="E2229" s="1" t="s">
        <v>18</v>
      </c>
      <c r="F2229" s="3" t="s">
        <v>31</v>
      </c>
      <c r="G2229" s="1" t="s">
        <v>3882</v>
      </c>
      <c r="H2229" s="30" t="s">
        <v>5587</v>
      </c>
      <c r="I2229" s="27">
        <v>0</v>
      </c>
      <c r="J2229" s="27">
        <v>0</v>
      </c>
      <c r="K2229" s="27">
        <v>0</v>
      </c>
      <c r="L2229" s="27">
        <v>0</v>
      </c>
      <c r="M2229" s="27">
        <v>0</v>
      </c>
      <c r="N2229" s="27">
        <v>0</v>
      </c>
      <c r="O2229" s="27">
        <v>0</v>
      </c>
      <c r="P2229" s="27">
        <v>0</v>
      </c>
      <c r="Q2229" s="27">
        <v>0</v>
      </c>
      <c r="R2229" s="27">
        <v>0</v>
      </c>
      <c r="S2229" s="80">
        <v>0</v>
      </c>
      <c r="T2229" s="80">
        <v>0</v>
      </c>
      <c r="U2229" s="80">
        <v>0</v>
      </c>
      <c r="V2229" s="80">
        <v>0</v>
      </c>
      <c r="W2229" s="80">
        <v>0</v>
      </c>
      <c r="X2229" s="80">
        <v>0</v>
      </c>
      <c r="Y2229" s="80">
        <v>0</v>
      </c>
      <c r="Z2229" s="80">
        <v>0</v>
      </c>
      <c r="AA2229" s="80">
        <v>0</v>
      </c>
      <c r="AB2229" s="80">
        <v>0</v>
      </c>
      <c r="AC2229" s="80"/>
      <c r="AD2229" s="80">
        <v>0</v>
      </c>
      <c r="AE2229" s="80">
        <v>0</v>
      </c>
      <c r="AF2229" s="80">
        <v>0</v>
      </c>
      <c r="AG2229" s="80"/>
      <c r="AH2229" s="80">
        <v>0</v>
      </c>
      <c r="AI2229" s="80">
        <v>0</v>
      </c>
      <c r="AJ2229" s="80">
        <v>0</v>
      </c>
      <c r="AK2229" s="80">
        <v>0</v>
      </c>
      <c r="AL2229" s="80">
        <v>0</v>
      </c>
      <c r="AM2229" s="80">
        <v>0</v>
      </c>
      <c r="AN2229" s="41" t="s">
        <v>5558</v>
      </c>
      <c r="AO2229" s="41"/>
      <c r="AP2229" s="40" t="str" cm="1">
        <f t="array" ref="AP2229">IFERROR(_xlfn.IFS(
AR2229="MPR ISSUE","PDH",
AR2229="BSS Hardware Issue","BSS",
AR2229="Sites strategiques, MLL, Pylone, etc.","ENVTECH",
AR2229="AKTIVCO DEFAUT GE &amp; POWER Cabinet","AKTIVCO",
AR2229="AKTIVCO Coupure ENEO &amp; Baisse de tension","AKTIVCO GRID ONLY",
AR2229="Coupure ENEO &amp; Baisse de tension","IHS GRID ONLY",
AR2229="Defaut GE &amp; POWER Cabinet","IHS",
AR2229="Sharing","Partners",
AR2229="Sites strategiques &amp; DataCenter","SST &amp; DC",
AR2229="Exclu","Exclu",
AR2229="SAT","SAT",
AR2229="SPARE-ISSUE","SPARE-ISSUE",
AR2229="Fiber CAmtel","TRANS_FO_CAMTEL",
AR2229="Fiber AOF","Fiber AOF",
AR2229="Projet OCM (HUAWEI)","TRAVAUX-HUAWEI",
AR2229="Projet OCM (NOKIA)","TRAVAUX-NOKIA",
AR2229="ACCESS-ISSUE","ACCESS-ISSUE",
AR2229="Projet OCM (ZTE, NOKIA, autres projets)","TRAVAUX OCM",
AR2229="No root CAuse","No root cause",
AR2229="ODU HS","PDH",
AR2229="IP &amp; VLAN","PDH",
AR2229="Warehouse HUAWEI","SPARE-ISSUE",
AR2229="SPARE-HS","SPARE-ISSUE",
AR2229="Power Telco","BSS",AR2229="no impacts","no impacts"
),"")</f>
        <v>No root cause</v>
      </c>
      <c r="AQ2229" s="40" t="str" cm="1">
        <f t="array" ref="AQ2229">IFERROR(_xlfn.IFS(
AR2229="MPR ISSUE","TX ISSUE",
AR2229="BSS Hardware Issue","RAN ISSUE",
AR2229="Sites strategiques, MLL, Pylone, etc.","ENVTECH",
AR2229="AKTIVCO DEFAUT GE &amp; POWER Cabinet","POWER ISSUE",
AR2229="AKTIVCO Coupure ENEO &amp; Baisse de tension","POWER ISSUE",
AR2229="Coupure ENEO &amp; Baisse de tension","POWER ISSUE",
AR2229="Defaut GE &amp; POWER Cabinet","POWER ISSUE",
AR2229="Sharing","POWER ISSUE",
AR2229="Sites strategiques &amp; DataCenter","POWER ISSUE",
AR2229="Exclu","Exclu",
AR2229="SAT","TX ISSUE",
AR2229="SPARE-ISSUE","SPARE-ISSUE",
AR2229="Fiber CAmtel","TX ISSUE",
AR2229="Fiber AOF","TX ISSUE",
AR2229="Projet OCM (HUAWEI)","TRAVAUX-HUAWEI",
AR2229="Projet OCM (NOKIA)","TRAVAUX -NOKIA",
AR2229="ACCESS-ISSUE","ACCESS-ISSUE",
AR2229="Projet OCM (ZTE, NOKIA, autres projets)","TRAVAUX OCM",
AR2229="No root CAuse","No root cause",
AR2229="ODU HS","TX ISSUE",
AR2229="IP &amp; VLAN","TX ISSUE",
AR2229="Warehouse HUAWEI","SPARE-ISSUE",
AR2229="SPARE-HS","SPARE-ISSUE",
AR2229="Power Telco","RAN ISSUE",AR2229="no impacts","no impacts"
),"")</f>
        <v>No root cause</v>
      </c>
      <c r="AR2229" s="59" t="s">
        <v>5343</v>
      </c>
      <c r="AS2229" s="40" t="str" cm="1">
        <f t="array" ref="AS2229">IFERROR(_xlfn.IFS(
AR2229="MPR ISSUE","ACTIVE",
AR2229="BSS Hardware Issue","ACTIVE",
AR2229="Sites strategiques, MLL, Pylone, etc.","PASSIVE",
AR2229="AKTIVCO DEFAUT GE &amp; POWER Cabinet","PASSIVE",
AR2229="AKTIVCO Coupure ENEO &amp; Baisse de tension","PASSIVE",
AR2229="Coupure ENEO &amp; Baisse de tension","PASSIVE",
AR2229="Defaut GE &amp; POWER Cabinet","PASSIVE",
AR2229="Sharing","PASSIVE",
AR2229="Sites strategiques &amp; DataCenter","PASSIVE",
AR2229="Exclu","Exclu",
AR2229="SAT","ACTIVE",
AR2229="SPARE-ISSUE","SPARE-ISSUE",
AR2229="Fiber CAmtel","ACTIVE",
AR2229="Fiber AOF","ACTIVE",
AR2229="Projet OCM (HUAWEI)","PLANNED WORKS",
AR2229="Projet OCM (NOKIA)","PLANNED WORKS",
AR2229="ACCESS-ISSUE","ACCESS-ISSUE",
AR2229="Projet OCM (ZTE, NOKIA, autres projets)","PLANNED WORKS",
AR2229="No root CAuse","No root cause",
AR2229="ODU HS","ACTIVE",
AR2229="IP &amp; VLAN","ACTIVE",
AR2229="Warehouse HUAWEI","SPARE-ISSUE",
AR2229="SPARE-HS","SPARE-ISSUE",
AR2229="Power Telco","ACTIVE", AR2229="no impacts","no impacts"
),"")</f>
        <v>No root cause</v>
      </c>
      <c r="AT2229" s="99" t="s">
        <v>5661</v>
      </c>
      <c r="AU2229" s="99" t="s">
        <v>3931</v>
      </c>
      <c r="AW2229" s="17"/>
      <c r="AX2229" s="17" t="s">
        <v>5536</v>
      </c>
      <c r="AY2229" s="17"/>
      <c r="AZ2229" s="17" t="s">
        <v>5536</v>
      </c>
      <c r="BA2229" s="7"/>
      <c r="BC2229" s="18"/>
      <c r="BD2229" s="18"/>
      <c r="BE2229" s="18"/>
      <c r="BF2229" s="18"/>
      <c r="BG2229" s="18"/>
      <c r="BH2229" s="18"/>
      <c r="BI2229" s="18"/>
      <c r="BJ2229" s="18"/>
      <c r="BK2229" s="18"/>
      <c r="BM2229" s="18"/>
      <c r="BN2229" s="18"/>
      <c r="BO2229" s="18"/>
      <c r="BP2229" s="9" t="s">
        <v>5661</v>
      </c>
      <c r="BQ2229" s="14"/>
      <c r="BR2229" s="102" t="s">
        <v>5536</v>
      </c>
      <c r="BS2229" s="14"/>
      <c r="BT2229" s="14"/>
      <c r="BU2229" s="9"/>
      <c r="BV2229" s="9"/>
      <c r="BW2229" s="9"/>
    </row>
    <row r="2230" spans="1:75" x14ac:dyDescent="0.35">
      <c r="A2230" s="1" t="s">
        <v>3934</v>
      </c>
      <c r="B2230" s="8" t="s">
        <v>3935</v>
      </c>
      <c r="C2230" s="3" t="s">
        <v>37</v>
      </c>
      <c r="D2230" s="1" t="s">
        <v>11</v>
      </c>
      <c r="E2230" s="1" t="s">
        <v>12</v>
      </c>
      <c r="F2230" s="3" t="s">
        <v>226</v>
      </c>
      <c r="G2230" s="1" t="s">
        <v>3934</v>
      </c>
      <c r="H2230" s="30" t="s">
        <v>5587</v>
      </c>
      <c r="I2230" s="27">
        <v>0</v>
      </c>
      <c r="J2230" s="27">
        <v>0</v>
      </c>
      <c r="K2230" s="27">
        <v>0</v>
      </c>
      <c r="L2230" s="27">
        <v>0</v>
      </c>
      <c r="M2230" s="27">
        <v>0</v>
      </c>
      <c r="N2230" s="27">
        <v>0</v>
      </c>
      <c r="O2230" s="27">
        <v>0</v>
      </c>
      <c r="P2230" s="27">
        <v>0</v>
      </c>
      <c r="Q2230" s="27">
        <v>0</v>
      </c>
      <c r="R2230" s="27">
        <v>0</v>
      </c>
      <c r="S2230" s="80">
        <v>0</v>
      </c>
      <c r="T2230" s="80">
        <v>0</v>
      </c>
      <c r="U2230" s="80">
        <v>0</v>
      </c>
      <c r="V2230" s="80">
        <v>0</v>
      </c>
      <c r="W2230" s="80">
        <v>0</v>
      </c>
      <c r="X2230" s="80">
        <v>0</v>
      </c>
      <c r="Y2230" s="80">
        <v>0</v>
      </c>
      <c r="Z2230" s="80">
        <v>0</v>
      </c>
      <c r="AA2230" s="80">
        <v>0</v>
      </c>
      <c r="AB2230" s="80">
        <v>0</v>
      </c>
      <c r="AC2230" s="80"/>
      <c r="AD2230" s="80">
        <v>0</v>
      </c>
      <c r="AE2230" s="80">
        <v>0</v>
      </c>
      <c r="AF2230" s="80">
        <v>0</v>
      </c>
      <c r="AG2230" s="80"/>
      <c r="AH2230" s="80">
        <v>0</v>
      </c>
      <c r="AI2230" s="80">
        <v>0</v>
      </c>
      <c r="AJ2230" s="80">
        <v>0</v>
      </c>
      <c r="AK2230" s="80">
        <v>0</v>
      </c>
      <c r="AL2230" s="80">
        <v>0</v>
      </c>
      <c r="AM2230" s="80">
        <v>0</v>
      </c>
      <c r="AN2230" s="41" t="s">
        <v>5558</v>
      </c>
      <c r="AO2230" s="41"/>
      <c r="AP2230" s="40" t="str" cm="1">
        <f t="array" ref="AP2230">IFERROR(_xlfn.IFS(
AR2230="MPR ISSUE","PDH",
AR2230="BSS Hardware Issue","BSS",
AR2230="Sites strategiques, MLL, Pylone, etc.","ENVTECH",
AR2230="AKTIVCO DEFAUT GE &amp; POWER Cabinet","AKTIVCO",
AR2230="AKTIVCO Coupure ENEO &amp; Baisse de tension","AKTIVCO GRID ONLY",
AR2230="Coupure ENEO &amp; Baisse de tension","IHS GRID ONLY",
AR2230="Defaut GE &amp; POWER Cabinet","IHS",
AR2230="Sharing","Partners",
AR2230="Sites strategiques &amp; DataCenter","SST &amp; DC",
AR2230="Exclu","Exclu",
AR2230="SAT","SAT",
AR2230="SPARE-ISSUE","SPARE-ISSUE",
AR2230="Fiber CAmtel","TRANS_FO_CAMTEL",
AR2230="Fiber AOF","Fiber AOF",
AR2230="Projet OCM (HUAWEI)","TRAVAUX-HUAWEI",
AR2230="Projet OCM (NOKIA)","TRAVAUX-NOKIA",
AR2230="ACCESS-ISSUE","ACCESS-ISSUE",
AR2230="Projet OCM (ZTE, NOKIA, autres projets)","TRAVAUX OCM",
AR2230="No root CAuse","No root cause",
AR2230="ODU HS","PDH",
AR2230="IP &amp; VLAN","PDH",
AR2230="Warehouse HUAWEI","SPARE-ISSUE",
AR2230="SPARE-HS","SPARE-ISSUE",
AR2230="Power Telco","BSS",AR2230="no impacts","no impacts"
),"")</f>
        <v>No root cause</v>
      </c>
      <c r="AQ2230" s="40" t="str" cm="1">
        <f t="array" ref="AQ2230">IFERROR(_xlfn.IFS(
AR2230="MPR ISSUE","TX ISSUE",
AR2230="BSS Hardware Issue","RAN ISSUE",
AR2230="Sites strategiques, MLL, Pylone, etc.","ENVTECH",
AR2230="AKTIVCO DEFAUT GE &amp; POWER Cabinet","POWER ISSUE",
AR2230="AKTIVCO Coupure ENEO &amp; Baisse de tension","POWER ISSUE",
AR2230="Coupure ENEO &amp; Baisse de tension","POWER ISSUE",
AR2230="Defaut GE &amp; POWER Cabinet","POWER ISSUE",
AR2230="Sharing","POWER ISSUE",
AR2230="Sites strategiques &amp; DataCenter","POWER ISSUE",
AR2230="Exclu","Exclu",
AR2230="SAT","TX ISSUE",
AR2230="SPARE-ISSUE","SPARE-ISSUE",
AR2230="Fiber CAmtel","TX ISSUE",
AR2230="Fiber AOF","TX ISSUE",
AR2230="Projet OCM (HUAWEI)","TRAVAUX-HUAWEI",
AR2230="Projet OCM (NOKIA)","TRAVAUX -NOKIA",
AR2230="ACCESS-ISSUE","ACCESS-ISSUE",
AR2230="Projet OCM (ZTE, NOKIA, autres projets)","TRAVAUX OCM",
AR2230="No root CAuse","No root cause",
AR2230="ODU HS","TX ISSUE",
AR2230="IP &amp; VLAN","TX ISSUE",
AR2230="Warehouse HUAWEI","SPARE-ISSUE",
AR2230="SPARE-HS","SPARE-ISSUE",
AR2230="Power Telco","RAN ISSUE",AR2230="no impacts","no impacts"
),"")</f>
        <v>No root cause</v>
      </c>
      <c r="AR2230" s="59" t="s">
        <v>5343</v>
      </c>
      <c r="AS2230" s="40" t="str" cm="1">
        <f t="array" ref="AS2230">IFERROR(_xlfn.IFS(
AR2230="MPR ISSUE","ACTIVE",
AR2230="BSS Hardware Issue","ACTIVE",
AR2230="Sites strategiques, MLL, Pylone, etc.","PASSIVE",
AR2230="AKTIVCO DEFAUT GE &amp; POWER Cabinet","PASSIVE",
AR2230="AKTIVCO Coupure ENEO &amp; Baisse de tension","PASSIVE",
AR2230="Coupure ENEO &amp; Baisse de tension","PASSIVE",
AR2230="Defaut GE &amp; POWER Cabinet","PASSIVE",
AR2230="Sharing","PASSIVE",
AR2230="Sites strategiques &amp; DataCenter","PASSIVE",
AR2230="Exclu","Exclu",
AR2230="SAT","ACTIVE",
AR2230="SPARE-ISSUE","SPARE-ISSUE",
AR2230="Fiber CAmtel","ACTIVE",
AR2230="Fiber AOF","ACTIVE",
AR2230="Projet OCM (HUAWEI)","PLANNED WORKS",
AR2230="Projet OCM (NOKIA)","PLANNED WORKS",
AR2230="ACCESS-ISSUE","ACCESS-ISSUE",
AR2230="Projet OCM (ZTE, NOKIA, autres projets)","PLANNED WORKS",
AR2230="No root CAuse","No root cause",
AR2230="ODU HS","ACTIVE",
AR2230="IP &amp; VLAN","ACTIVE",
AR2230="Warehouse HUAWEI","SPARE-ISSUE",
AR2230="SPARE-HS","SPARE-ISSUE",
AR2230="Power Telco","ACTIVE", AR2230="no impacts","no impacts"
),"")</f>
        <v>No root cause</v>
      </c>
      <c r="AT2230" s="99" t="s">
        <v>5661</v>
      </c>
      <c r="AU2230" s="99" t="s">
        <v>3935</v>
      </c>
      <c r="AW2230" s="17"/>
      <c r="AX2230" s="17" t="s">
        <v>5536</v>
      </c>
      <c r="AY2230" s="17"/>
      <c r="AZ2230" s="17" t="s">
        <v>5536</v>
      </c>
      <c r="BA2230" s="7"/>
      <c r="BC2230" s="18"/>
      <c r="BD2230" s="18"/>
      <c r="BE2230" s="18"/>
      <c r="BF2230" s="18"/>
      <c r="BG2230" s="18"/>
      <c r="BH2230" s="18"/>
      <c r="BI2230" s="18"/>
      <c r="BJ2230" s="18"/>
      <c r="BK2230" s="18"/>
      <c r="BM2230" s="18"/>
      <c r="BN2230" s="18"/>
      <c r="BO2230" s="18"/>
      <c r="BP2230" s="9" t="s">
        <v>5661</v>
      </c>
      <c r="BQ2230" s="14"/>
      <c r="BR2230" s="102" t="s">
        <v>5536</v>
      </c>
      <c r="BS2230" s="14"/>
      <c r="BT2230" s="14"/>
      <c r="BU2230" s="9"/>
      <c r="BV2230" s="9"/>
      <c r="BW2230" s="9"/>
    </row>
    <row r="2231" spans="1:75" x14ac:dyDescent="0.35">
      <c r="A2231" s="1" t="s">
        <v>3936</v>
      </c>
      <c r="B2231" s="8" t="s">
        <v>3937</v>
      </c>
      <c r="C2231" s="3" t="s">
        <v>31</v>
      </c>
      <c r="D2231" s="1" t="s">
        <v>11</v>
      </c>
      <c r="E2231" s="1" t="s">
        <v>12</v>
      </c>
      <c r="F2231" s="3" t="s">
        <v>31</v>
      </c>
      <c r="G2231" s="1" t="s">
        <v>3936</v>
      </c>
      <c r="H2231" s="30" t="s">
        <v>5587</v>
      </c>
      <c r="I2231" s="27">
        <v>0</v>
      </c>
      <c r="J2231" s="27">
        <v>0</v>
      </c>
      <c r="K2231" s="27">
        <v>0</v>
      </c>
      <c r="L2231" s="27">
        <v>0</v>
      </c>
      <c r="M2231" s="27">
        <v>0</v>
      </c>
      <c r="N2231" s="27">
        <v>0</v>
      </c>
      <c r="O2231" s="27">
        <v>0</v>
      </c>
      <c r="P2231" s="27">
        <v>0</v>
      </c>
      <c r="Q2231" s="27">
        <v>0</v>
      </c>
      <c r="R2231" s="27">
        <v>0</v>
      </c>
      <c r="S2231" s="80">
        <v>0</v>
      </c>
      <c r="T2231" s="80">
        <v>0</v>
      </c>
      <c r="U2231" s="80">
        <v>0</v>
      </c>
      <c r="V2231" s="80">
        <v>0</v>
      </c>
      <c r="W2231" s="80">
        <v>0</v>
      </c>
      <c r="X2231" s="80">
        <v>0</v>
      </c>
      <c r="Y2231" s="80">
        <v>0</v>
      </c>
      <c r="Z2231" s="80">
        <v>0</v>
      </c>
      <c r="AA2231" s="80">
        <v>0</v>
      </c>
      <c r="AB2231" s="80">
        <v>0</v>
      </c>
      <c r="AC2231" s="80"/>
      <c r="AD2231" s="80">
        <v>0</v>
      </c>
      <c r="AE2231" s="80">
        <v>0</v>
      </c>
      <c r="AF2231" s="80">
        <v>0</v>
      </c>
      <c r="AG2231" s="80"/>
      <c r="AH2231" s="80">
        <v>0</v>
      </c>
      <c r="AI2231" s="80">
        <v>0</v>
      </c>
      <c r="AJ2231" s="80">
        <v>0</v>
      </c>
      <c r="AK2231" s="80">
        <v>0</v>
      </c>
      <c r="AL2231" s="80">
        <v>0</v>
      </c>
      <c r="AM2231" s="80">
        <v>0</v>
      </c>
      <c r="AN2231" s="41" t="s">
        <v>5558</v>
      </c>
      <c r="AO2231" s="41"/>
      <c r="AP2231" s="40" t="str" cm="1">
        <f t="array" ref="AP2231">IFERROR(_xlfn.IFS(
AR2231="MPR ISSUE","PDH",
AR2231="BSS Hardware Issue","BSS",
AR2231="Sites strategiques, MLL, Pylone, etc.","ENVTECH",
AR2231="AKTIVCO DEFAUT GE &amp; POWER Cabinet","AKTIVCO",
AR2231="AKTIVCO Coupure ENEO &amp; Baisse de tension","AKTIVCO GRID ONLY",
AR2231="Coupure ENEO &amp; Baisse de tension","IHS GRID ONLY",
AR2231="Defaut GE &amp; POWER Cabinet","IHS",
AR2231="Sharing","Partners",
AR2231="Sites strategiques &amp; DataCenter","SST &amp; DC",
AR2231="Exclu","Exclu",
AR2231="SAT","SAT",
AR2231="SPARE-ISSUE","SPARE-ISSUE",
AR2231="Fiber CAmtel","TRANS_FO_CAMTEL",
AR2231="Fiber AOF","Fiber AOF",
AR2231="Projet OCM (HUAWEI)","TRAVAUX-HUAWEI",
AR2231="Projet OCM (NOKIA)","TRAVAUX-NOKIA",
AR2231="ACCESS-ISSUE","ACCESS-ISSUE",
AR2231="Projet OCM (ZTE, NOKIA, autres projets)","TRAVAUX OCM",
AR2231="No root CAuse","No root cause",
AR2231="ODU HS","PDH",
AR2231="IP &amp; VLAN","PDH",
AR2231="Warehouse HUAWEI","SPARE-ISSUE",
AR2231="SPARE-HS","SPARE-ISSUE",
AR2231="Power Telco","BSS",AR2231="no impacts","no impacts"
),"")</f>
        <v>No root cause</v>
      </c>
      <c r="AQ2231" s="40" t="str" cm="1">
        <f t="array" ref="AQ2231">IFERROR(_xlfn.IFS(
AR2231="MPR ISSUE","TX ISSUE",
AR2231="BSS Hardware Issue","RAN ISSUE",
AR2231="Sites strategiques, MLL, Pylone, etc.","ENVTECH",
AR2231="AKTIVCO DEFAUT GE &amp; POWER Cabinet","POWER ISSUE",
AR2231="AKTIVCO Coupure ENEO &amp; Baisse de tension","POWER ISSUE",
AR2231="Coupure ENEO &amp; Baisse de tension","POWER ISSUE",
AR2231="Defaut GE &amp; POWER Cabinet","POWER ISSUE",
AR2231="Sharing","POWER ISSUE",
AR2231="Sites strategiques &amp; DataCenter","POWER ISSUE",
AR2231="Exclu","Exclu",
AR2231="SAT","TX ISSUE",
AR2231="SPARE-ISSUE","SPARE-ISSUE",
AR2231="Fiber CAmtel","TX ISSUE",
AR2231="Fiber AOF","TX ISSUE",
AR2231="Projet OCM (HUAWEI)","TRAVAUX-HUAWEI",
AR2231="Projet OCM (NOKIA)","TRAVAUX -NOKIA",
AR2231="ACCESS-ISSUE","ACCESS-ISSUE",
AR2231="Projet OCM (ZTE, NOKIA, autres projets)","TRAVAUX OCM",
AR2231="No root CAuse","No root cause",
AR2231="ODU HS","TX ISSUE",
AR2231="IP &amp; VLAN","TX ISSUE",
AR2231="Warehouse HUAWEI","SPARE-ISSUE",
AR2231="SPARE-HS","SPARE-ISSUE",
AR2231="Power Telco","RAN ISSUE",AR2231="no impacts","no impacts"
),"")</f>
        <v>No root cause</v>
      </c>
      <c r="AR2231" s="59" t="s">
        <v>5343</v>
      </c>
      <c r="AS2231" s="40" t="str" cm="1">
        <f t="array" ref="AS2231">IFERROR(_xlfn.IFS(
AR2231="MPR ISSUE","ACTIVE",
AR2231="BSS Hardware Issue","ACTIVE",
AR2231="Sites strategiques, MLL, Pylone, etc.","PASSIVE",
AR2231="AKTIVCO DEFAUT GE &amp; POWER Cabinet","PASSIVE",
AR2231="AKTIVCO Coupure ENEO &amp; Baisse de tension","PASSIVE",
AR2231="Coupure ENEO &amp; Baisse de tension","PASSIVE",
AR2231="Defaut GE &amp; POWER Cabinet","PASSIVE",
AR2231="Sharing","PASSIVE",
AR2231="Sites strategiques &amp; DataCenter","PASSIVE",
AR2231="Exclu","Exclu",
AR2231="SAT","ACTIVE",
AR2231="SPARE-ISSUE","SPARE-ISSUE",
AR2231="Fiber CAmtel","ACTIVE",
AR2231="Fiber AOF","ACTIVE",
AR2231="Projet OCM (HUAWEI)","PLANNED WORKS",
AR2231="Projet OCM (NOKIA)","PLANNED WORKS",
AR2231="ACCESS-ISSUE","ACCESS-ISSUE",
AR2231="Projet OCM (ZTE, NOKIA, autres projets)","PLANNED WORKS",
AR2231="No root CAuse","No root cause",
AR2231="ODU HS","ACTIVE",
AR2231="IP &amp; VLAN","ACTIVE",
AR2231="Warehouse HUAWEI","SPARE-ISSUE",
AR2231="SPARE-HS","SPARE-ISSUE",
AR2231="Power Telco","ACTIVE", AR2231="no impacts","no impacts"
),"")</f>
        <v>No root cause</v>
      </c>
      <c r="AT2231" s="99" t="s">
        <v>5661</v>
      </c>
      <c r="AU2231" s="99" t="s">
        <v>3937</v>
      </c>
      <c r="AW2231" s="17"/>
      <c r="AX2231" s="17" t="s">
        <v>5536</v>
      </c>
      <c r="AY2231" s="17"/>
      <c r="AZ2231" s="17" t="s">
        <v>5536</v>
      </c>
      <c r="BA2231" s="7"/>
      <c r="BC2231" s="18"/>
      <c r="BD2231" s="18"/>
      <c r="BE2231" s="18"/>
      <c r="BF2231" s="18"/>
      <c r="BG2231" s="18"/>
      <c r="BH2231" s="18"/>
      <c r="BI2231" s="18"/>
      <c r="BJ2231" s="18"/>
      <c r="BK2231" s="18"/>
      <c r="BM2231" s="18"/>
      <c r="BN2231" s="18"/>
      <c r="BO2231" s="18"/>
      <c r="BP2231" s="9" t="s">
        <v>5661</v>
      </c>
      <c r="BQ2231" s="14"/>
      <c r="BR2231" s="102" t="s">
        <v>5536</v>
      </c>
      <c r="BS2231" s="14"/>
      <c r="BT2231" s="14"/>
      <c r="BU2231" s="9"/>
      <c r="BV2231" s="9"/>
      <c r="BW2231" s="9"/>
    </row>
    <row r="2232" spans="1:75" x14ac:dyDescent="0.35">
      <c r="A2232" s="1" t="s">
        <v>3938</v>
      </c>
      <c r="B2232" s="8" t="s">
        <v>3939</v>
      </c>
      <c r="C2232" s="3" t="s">
        <v>37</v>
      </c>
      <c r="D2232" s="1" t="s">
        <v>11</v>
      </c>
      <c r="E2232" s="1" t="s">
        <v>12</v>
      </c>
      <c r="F2232" s="3" t="s">
        <v>37</v>
      </c>
      <c r="G2232" s="1" t="s">
        <v>3938</v>
      </c>
      <c r="H2232" s="30" t="s">
        <v>5587</v>
      </c>
      <c r="I2232" s="27">
        <v>0</v>
      </c>
      <c r="J2232" s="27">
        <v>0</v>
      </c>
      <c r="K2232" s="27">
        <v>0</v>
      </c>
      <c r="L2232" s="27">
        <v>0</v>
      </c>
      <c r="M2232" s="27">
        <v>0</v>
      </c>
      <c r="N2232" s="27">
        <v>0</v>
      </c>
      <c r="O2232" s="27">
        <v>0</v>
      </c>
      <c r="P2232" s="27">
        <v>0</v>
      </c>
      <c r="Q2232" s="27">
        <v>0</v>
      </c>
      <c r="R2232" s="27">
        <v>0</v>
      </c>
      <c r="S2232" s="80">
        <v>0</v>
      </c>
      <c r="T2232" s="80">
        <v>0</v>
      </c>
      <c r="U2232" s="80">
        <v>0</v>
      </c>
      <c r="V2232" s="80">
        <v>0</v>
      </c>
      <c r="W2232" s="80">
        <v>0</v>
      </c>
      <c r="X2232" s="80">
        <v>0</v>
      </c>
      <c r="Y2232" s="80">
        <v>0</v>
      </c>
      <c r="Z2232" s="80">
        <v>0</v>
      </c>
      <c r="AA2232" s="80">
        <v>0</v>
      </c>
      <c r="AB2232" s="80">
        <v>0</v>
      </c>
      <c r="AC2232" s="80"/>
      <c r="AD2232" s="80">
        <v>0</v>
      </c>
      <c r="AE2232" s="80">
        <v>0</v>
      </c>
      <c r="AF2232" s="80">
        <v>0</v>
      </c>
      <c r="AG2232" s="80"/>
      <c r="AH2232" s="80">
        <v>0</v>
      </c>
      <c r="AI2232" s="80">
        <v>0</v>
      </c>
      <c r="AJ2232" s="80">
        <v>0</v>
      </c>
      <c r="AK2232" s="80">
        <v>0</v>
      </c>
      <c r="AL2232" s="80">
        <v>0</v>
      </c>
      <c r="AM2232" s="80">
        <v>0</v>
      </c>
      <c r="AN2232" s="41" t="s">
        <v>5558</v>
      </c>
      <c r="AO2232" s="41"/>
      <c r="AP2232" s="40" t="str" cm="1">
        <f t="array" ref="AP2232">IFERROR(_xlfn.IFS(
AR2232="MPR ISSUE","PDH",
AR2232="BSS Hardware Issue","BSS",
AR2232="Sites strategiques, MLL, Pylone, etc.","ENVTECH",
AR2232="AKTIVCO DEFAUT GE &amp; POWER Cabinet","AKTIVCO",
AR2232="AKTIVCO Coupure ENEO &amp; Baisse de tension","AKTIVCO GRID ONLY",
AR2232="Coupure ENEO &amp; Baisse de tension","IHS GRID ONLY",
AR2232="Defaut GE &amp; POWER Cabinet","IHS",
AR2232="Sharing","Partners",
AR2232="Sites strategiques &amp; DataCenter","SST &amp; DC",
AR2232="Exclu","Exclu",
AR2232="SAT","SAT",
AR2232="SPARE-ISSUE","SPARE-ISSUE",
AR2232="Fiber CAmtel","TRANS_FO_CAMTEL",
AR2232="Fiber AOF","Fiber AOF",
AR2232="Projet OCM (HUAWEI)","TRAVAUX-HUAWEI",
AR2232="Projet OCM (NOKIA)","TRAVAUX-NOKIA",
AR2232="ACCESS-ISSUE","ACCESS-ISSUE",
AR2232="Projet OCM (ZTE, NOKIA, autres projets)","TRAVAUX OCM",
AR2232="No root CAuse","No root cause",
AR2232="ODU HS","PDH",
AR2232="IP &amp; VLAN","PDH",
AR2232="Warehouse HUAWEI","SPARE-ISSUE",
AR2232="SPARE-HS","SPARE-ISSUE",
AR2232="Power Telco","BSS",AR2232="no impacts","no impacts"
),"")</f>
        <v>No root cause</v>
      </c>
      <c r="AQ2232" s="40" t="str" cm="1">
        <f t="array" ref="AQ2232">IFERROR(_xlfn.IFS(
AR2232="MPR ISSUE","TX ISSUE",
AR2232="BSS Hardware Issue","RAN ISSUE",
AR2232="Sites strategiques, MLL, Pylone, etc.","ENVTECH",
AR2232="AKTIVCO DEFAUT GE &amp; POWER Cabinet","POWER ISSUE",
AR2232="AKTIVCO Coupure ENEO &amp; Baisse de tension","POWER ISSUE",
AR2232="Coupure ENEO &amp; Baisse de tension","POWER ISSUE",
AR2232="Defaut GE &amp; POWER Cabinet","POWER ISSUE",
AR2232="Sharing","POWER ISSUE",
AR2232="Sites strategiques &amp; DataCenter","POWER ISSUE",
AR2232="Exclu","Exclu",
AR2232="SAT","TX ISSUE",
AR2232="SPARE-ISSUE","SPARE-ISSUE",
AR2232="Fiber CAmtel","TX ISSUE",
AR2232="Fiber AOF","TX ISSUE",
AR2232="Projet OCM (HUAWEI)","TRAVAUX-HUAWEI",
AR2232="Projet OCM (NOKIA)","TRAVAUX -NOKIA",
AR2232="ACCESS-ISSUE","ACCESS-ISSUE",
AR2232="Projet OCM (ZTE, NOKIA, autres projets)","TRAVAUX OCM",
AR2232="No root CAuse","No root cause",
AR2232="ODU HS","TX ISSUE",
AR2232="IP &amp; VLAN","TX ISSUE",
AR2232="Warehouse HUAWEI","SPARE-ISSUE",
AR2232="SPARE-HS","SPARE-ISSUE",
AR2232="Power Telco","RAN ISSUE",AR2232="no impacts","no impacts"
),"")</f>
        <v>No root cause</v>
      </c>
      <c r="AR2232" s="59" t="s">
        <v>5343</v>
      </c>
      <c r="AS2232" s="40" t="str" cm="1">
        <f t="array" ref="AS2232">IFERROR(_xlfn.IFS(
AR2232="MPR ISSUE","ACTIVE",
AR2232="BSS Hardware Issue","ACTIVE",
AR2232="Sites strategiques, MLL, Pylone, etc.","PASSIVE",
AR2232="AKTIVCO DEFAUT GE &amp; POWER Cabinet","PASSIVE",
AR2232="AKTIVCO Coupure ENEO &amp; Baisse de tension","PASSIVE",
AR2232="Coupure ENEO &amp; Baisse de tension","PASSIVE",
AR2232="Defaut GE &amp; POWER Cabinet","PASSIVE",
AR2232="Sharing","PASSIVE",
AR2232="Sites strategiques &amp; DataCenter","PASSIVE",
AR2232="Exclu","Exclu",
AR2232="SAT","ACTIVE",
AR2232="SPARE-ISSUE","SPARE-ISSUE",
AR2232="Fiber CAmtel","ACTIVE",
AR2232="Fiber AOF","ACTIVE",
AR2232="Projet OCM (HUAWEI)","PLANNED WORKS",
AR2232="Projet OCM (NOKIA)","PLANNED WORKS",
AR2232="ACCESS-ISSUE","ACCESS-ISSUE",
AR2232="Projet OCM (ZTE, NOKIA, autres projets)","PLANNED WORKS",
AR2232="No root CAuse","No root cause",
AR2232="ODU HS","ACTIVE",
AR2232="IP &amp; VLAN","ACTIVE",
AR2232="Warehouse HUAWEI","SPARE-ISSUE",
AR2232="SPARE-HS","SPARE-ISSUE",
AR2232="Power Telco","ACTIVE", AR2232="no impacts","no impacts"
),"")</f>
        <v>No root cause</v>
      </c>
      <c r="AT2232" s="99" t="s">
        <v>5661</v>
      </c>
      <c r="AU2232" s="99" t="s">
        <v>3939</v>
      </c>
      <c r="AV2232" s="83"/>
      <c r="AW2232" s="17"/>
      <c r="AX2232" s="17" t="s">
        <v>5536</v>
      </c>
      <c r="AY2232" s="17"/>
      <c r="AZ2232" s="17" t="s">
        <v>5536</v>
      </c>
      <c r="BA2232" s="7"/>
      <c r="BC2232" s="18"/>
      <c r="BD2232" s="18"/>
      <c r="BE2232" s="18"/>
      <c r="BF2232" s="18"/>
      <c r="BG2232" s="18"/>
      <c r="BH2232" s="18"/>
      <c r="BI2232" s="18"/>
      <c r="BJ2232" s="18"/>
      <c r="BK2232" s="18"/>
      <c r="BM2232" s="18"/>
      <c r="BN2232" s="18"/>
      <c r="BO2232" s="18"/>
      <c r="BP2232" s="9" t="s">
        <v>5661</v>
      </c>
      <c r="BQ2232" s="14"/>
      <c r="BR2232" s="102" t="s">
        <v>5536</v>
      </c>
      <c r="BS2232" s="14"/>
      <c r="BT2232" s="14"/>
      <c r="BU2232" s="9"/>
      <c r="BV2232" s="9"/>
      <c r="BW2232" s="9"/>
    </row>
    <row r="2233" spans="1:75" x14ac:dyDescent="0.35">
      <c r="A2233" s="1" t="s">
        <v>3948</v>
      </c>
      <c r="B2233" s="8" t="s">
        <v>3949</v>
      </c>
      <c r="C2233" s="3" t="s">
        <v>37</v>
      </c>
      <c r="D2233" s="1" t="s">
        <v>11</v>
      </c>
      <c r="E2233" s="1" t="s">
        <v>593</v>
      </c>
      <c r="F2233" s="3" t="s">
        <v>226</v>
      </c>
      <c r="G2233" s="1" t="s">
        <v>3950</v>
      </c>
      <c r="H2233" s="29" t="s">
        <v>5588</v>
      </c>
      <c r="I2233" s="27">
        <v>0</v>
      </c>
      <c r="J2233" s="27">
        <v>0</v>
      </c>
      <c r="K2233" s="27">
        <v>0</v>
      </c>
      <c r="L2233" s="27">
        <v>0</v>
      </c>
      <c r="M2233" s="27">
        <v>0</v>
      </c>
      <c r="N2233" s="27">
        <v>0</v>
      </c>
      <c r="O2233" s="27">
        <v>0</v>
      </c>
      <c r="P2233" s="27">
        <v>0</v>
      </c>
      <c r="Q2233" s="27">
        <v>0</v>
      </c>
      <c r="R2233" s="27">
        <v>0</v>
      </c>
      <c r="S2233" s="80">
        <v>0</v>
      </c>
      <c r="T2233" s="80">
        <v>0</v>
      </c>
      <c r="U2233" s="80">
        <v>0</v>
      </c>
      <c r="V2233" s="80">
        <v>0</v>
      </c>
      <c r="W2233" s="80">
        <v>0</v>
      </c>
      <c r="X2233" s="80">
        <v>0</v>
      </c>
      <c r="Y2233" s="80">
        <v>0</v>
      </c>
      <c r="Z2233" s="80">
        <v>0</v>
      </c>
      <c r="AA2233" s="80">
        <v>0</v>
      </c>
      <c r="AB2233" s="80">
        <v>0</v>
      </c>
      <c r="AC2233" s="80"/>
      <c r="AD2233" s="80">
        <v>0</v>
      </c>
      <c r="AE2233" s="80">
        <v>0</v>
      </c>
      <c r="AF2233" s="80">
        <v>0</v>
      </c>
      <c r="AG2233" s="80"/>
      <c r="AH2233" s="80">
        <v>0</v>
      </c>
      <c r="AI2233" s="80">
        <v>0</v>
      </c>
      <c r="AJ2233" s="80">
        <v>0</v>
      </c>
      <c r="AK2233" s="80">
        <v>0</v>
      </c>
      <c r="AL2233" s="80">
        <v>0</v>
      </c>
      <c r="AM2233" s="80">
        <v>0</v>
      </c>
      <c r="AN2233" s="41" t="s">
        <v>5558</v>
      </c>
      <c r="AO2233" s="41"/>
      <c r="AP2233" s="40" t="str" cm="1">
        <f t="array" ref="AP2233">IFERROR(_xlfn.IFS(
AR2233="MPR ISSUE","PDH",
AR2233="BSS Hardware Issue","BSS",
AR2233="Sites strategiques, MLL, Pylone, etc.","ENVTECH",
AR2233="AKTIVCO DEFAUT GE &amp; POWER Cabinet","AKTIVCO",
AR2233="AKTIVCO Coupure ENEO &amp; Baisse de tension","AKTIVCO GRID ONLY",
AR2233="Coupure ENEO &amp; Baisse de tension","IHS GRID ONLY",
AR2233="Defaut GE &amp; POWER Cabinet","IHS",
AR2233="Sharing","Partners",
AR2233="Sites strategiques &amp; DataCenter","SST &amp; DC",
AR2233="Exclu","Exclu",
AR2233="SAT","SAT",
AR2233="SPARE-ISSUE","SPARE-ISSUE",
AR2233="Fiber CAmtel","TRANS_FO_CAMTEL",
AR2233="Fiber AOF","Fiber AOF",
AR2233="Projet OCM (HUAWEI)","TRAVAUX-HUAWEI",
AR2233="Projet OCM (NOKIA)","TRAVAUX-NOKIA",
AR2233="ACCESS-ISSUE","ACCESS-ISSUE",
AR2233="Projet OCM (ZTE, NOKIA, autres projets)","TRAVAUX OCM",
AR2233="No root CAuse","No root cause",
AR2233="ODU HS","PDH",
AR2233="IP &amp; VLAN","PDH",
AR2233="Warehouse HUAWEI","SPARE-ISSUE",
AR2233="SPARE-HS","SPARE-ISSUE",
AR2233="Power Telco","BSS",AR2233="no impacts","no impacts"
),"")</f>
        <v>No root cause</v>
      </c>
      <c r="AQ2233" s="40" t="str" cm="1">
        <f t="array" ref="AQ2233">IFERROR(_xlfn.IFS(
AR2233="MPR ISSUE","TX ISSUE",
AR2233="BSS Hardware Issue","RAN ISSUE",
AR2233="Sites strategiques, MLL, Pylone, etc.","ENVTECH",
AR2233="AKTIVCO DEFAUT GE &amp; POWER Cabinet","POWER ISSUE",
AR2233="AKTIVCO Coupure ENEO &amp; Baisse de tension","POWER ISSUE",
AR2233="Coupure ENEO &amp; Baisse de tension","POWER ISSUE",
AR2233="Defaut GE &amp; POWER Cabinet","POWER ISSUE",
AR2233="Sharing","POWER ISSUE",
AR2233="Sites strategiques &amp; DataCenter","POWER ISSUE",
AR2233="Exclu","Exclu",
AR2233="SAT","TX ISSUE",
AR2233="SPARE-ISSUE","SPARE-ISSUE",
AR2233="Fiber CAmtel","TX ISSUE",
AR2233="Fiber AOF","TX ISSUE",
AR2233="Projet OCM (HUAWEI)","TRAVAUX-HUAWEI",
AR2233="Projet OCM (NOKIA)","TRAVAUX -NOKIA",
AR2233="ACCESS-ISSUE","ACCESS-ISSUE",
AR2233="Projet OCM (ZTE, NOKIA, autres projets)","TRAVAUX OCM",
AR2233="No root CAuse","No root cause",
AR2233="ODU HS","TX ISSUE",
AR2233="IP &amp; VLAN","TX ISSUE",
AR2233="Warehouse HUAWEI","SPARE-ISSUE",
AR2233="SPARE-HS","SPARE-ISSUE",
AR2233="Power Telco","RAN ISSUE",AR2233="no impacts","no impacts"
),"")</f>
        <v>No root cause</v>
      </c>
      <c r="AR2233" s="59" t="s">
        <v>5343</v>
      </c>
      <c r="AS2233" s="40" t="str" cm="1">
        <f t="array" ref="AS2233">IFERROR(_xlfn.IFS(
AR2233="MPR ISSUE","ACTIVE",
AR2233="BSS Hardware Issue","ACTIVE",
AR2233="Sites strategiques, MLL, Pylone, etc.","PASSIVE",
AR2233="AKTIVCO DEFAUT GE &amp; POWER Cabinet","PASSIVE",
AR2233="AKTIVCO Coupure ENEO &amp; Baisse de tension","PASSIVE",
AR2233="Coupure ENEO &amp; Baisse de tension","PASSIVE",
AR2233="Defaut GE &amp; POWER Cabinet","PASSIVE",
AR2233="Sharing","PASSIVE",
AR2233="Sites strategiques &amp; DataCenter","PASSIVE",
AR2233="Exclu","Exclu",
AR2233="SAT","ACTIVE",
AR2233="SPARE-ISSUE","SPARE-ISSUE",
AR2233="Fiber CAmtel","ACTIVE",
AR2233="Fiber AOF","ACTIVE",
AR2233="Projet OCM (HUAWEI)","PLANNED WORKS",
AR2233="Projet OCM (NOKIA)","PLANNED WORKS",
AR2233="ACCESS-ISSUE","ACCESS-ISSUE",
AR2233="Projet OCM (ZTE, NOKIA, autres projets)","PLANNED WORKS",
AR2233="No root CAuse","No root cause",
AR2233="ODU HS","ACTIVE",
AR2233="IP &amp; VLAN","ACTIVE",
AR2233="Warehouse HUAWEI","SPARE-ISSUE",
AR2233="SPARE-HS","SPARE-ISSUE",
AR2233="Power Telco","ACTIVE", AR2233="no impacts","no impacts"
),"")</f>
        <v>No root cause</v>
      </c>
      <c r="AT2233" s="99" t="s">
        <v>5661</v>
      </c>
      <c r="AU2233" s="99" t="s">
        <v>3949</v>
      </c>
      <c r="AW2233" s="17"/>
      <c r="AX2233" s="17" t="s">
        <v>5536</v>
      </c>
      <c r="AY2233" s="17"/>
      <c r="AZ2233" s="17" t="s">
        <v>5536</v>
      </c>
      <c r="BA2233" s="7"/>
      <c r="BC2233" s="18"/>
      <c r="BD2233" s="18"/>
      <c r="BE2233" s="18"/>
      <c r="BF2233" s="18"/>
      <c r="BG2233" s="18"/>
      <c r="BH2233" s="18"/>
      <c r="BI2233" s="18"/>
      <c r="BJ2233" s="18"/>
      <c r="BK2233" s="18"/>
      <c r="BM2233" s="18"/>
      <c r="BN2233" s="18"/>
      <c r="BO2233" s="18"/>
      <c r="BP2233" s="9" t="s">
        <v>5661</v>
      </c>
      <c r="BQ2233" s="14"/>
      <c r="BR2233" s="102" t="s">
        <v>5536</v>
      </c>
      <c r="BS2233" s="14"/>
      <c r="BT2233" s="14"/>
      <c r="BU2233" s="9"/>
      <c r="BV2233" s="9"/>
      <c r="BW2233" s="9"/>
    </row>
    <row r="2234" spans="1:75" x14ac:dyDescent="0.35">
      <c r="A2234" s="1" t="s">
        <v>3957</v>
      </c>
      <c r="B2234" s="8" t="s">
        <v>3958</v>
      </c>
      <c r="C2234" s="3" t="s">
        <v>102</v>
      </c>
      <c r="D2234" s="1" t="s">
        <v>11</v>
      </c>
      <c r="E2234" s="1" t="s">
        <v>12</v>
      </c>
      <c r="F2234" s="3" t="s">
        <v>102</v>
      </c>
      <c r="G2234" s="1" t="s">
        <v>3959</v>
      </c>
      <c r="H2234" s="28" t="s">
        <v>5601</v>
      </c>
      <c r="I2234" s="27">
        <v>0</v>
      </c>
      <c r="J2234" s="27">
        <v>0</v>
      </c>
      <c r="K2234" s="27">
        <v>0</v>
      </c>
      <c r="L2234" s="27">
        <v>0</v>
      </c>
      <c r="M2234" s="27">
        <v>0</v>
      </c>
      <c r="N2234" s="27">
        <v>0</v>
      </c>
      <c r="O2234" s="27">
        <v>0</v>
      </c>
      <c r="P2234" s="27">
        <v>0</v>
      </c>
      <c r="Q2234" s="27">
        <v>0</v>
      </c>
      <c r="R2234" s="27">
        <v>0</v>
      </c>
      <c r="S2234" s="80">
        <v>0</v>
      </c>
      <c r="T2234" s="80">
        <v>0</v>
      </c>
      <c r="U2234" s="80">
        <v>0</v>
      </c>
      <c r="V2234" s="80">
        <v>0</v>
      </c>
      <c r="W2234" s="80">
        <v>0</v>
      </c>
      <c r="X2234" s="80">
        <v>0</v>
      </c>
      <c r="Y2234" s="80">
        <v>0</v>
      </c>
      <c r="Z2234" s="80">
        <v>0</v>
      </c>
      <c r="AA2234" s="80">
        <v>0</v>
      </c>
      <c r="AB2234" s="80">
        <v>0</v>
      </c>
      <c r="AC2234" s="80"/>
      <c r="AD2234" s="80">
        <v>0</v>
      </c>
      <c r="AE2234" s="80">
        <v>0</v>
      </c>
      <c r="AF2234" s="80">
        <v>0</v>
      </c>
      <c r="AG2234" s="80"/>
      <c r="AH2234" s="80">
        <v>0</v>
      </c>
      <c r="AI2234" s="80">
        <v>0</v>
      </c>
      <c r="AJ2234" s="80">
        <v>0</v>
      </c>
      <c r="AK2234" s="80">
        <v>0</v>
      </c>
      <c r="AL2234" s="80">
        <v>0</v>
      </c>
      <c r="AM2234" s="80">
        <v>0</v>
      </c>
      <c r="AN2234" s="41" t="s">
        <v>5558</v>
      </c>
      <c r="AO2234" s="41"/>
      <c r="AP2234" s="40" t="str" cm="1">
        <f t="array" ref="AP2234">IFERROR(_xlfn.IFS(
AR2234="MPR ISSUE","PDH",
AR2234="BSS Hardware Issue","BSS",
AR2234="Sites strategiques, MLL, Pylone, etc.","ENVTECH",
AR2234="AKTIVCO DEFAUT GE &amp; POWER Cabinet","AKTIVCO",
AR2234="AKTIVCO Coupure ENEO &amp; Baisse de tension","AKTIVCO GRID ONLY",
AR2234="Coupure ENEO &amp; Baisse de tension","IHS GRID ONLY",
AR2234="Defaut GE &amp; POWER Cabinet","IHS",
AR2234="Sharing","Partners",
AR2234="Sites strategiques &amp; DataCenter","SST &amp; DC",
AR2234="Exclu","Exclu",
AR2234="SAT","SAT",
AR2234="SPARE-ISSUE","SPARE-ISSUE",
AR2234="Fiber CAmtel","TRANS_FO_CAMTEL",
AR2234="Fiber AOF","Fiber AOF",
AR2234="Projet OCM (HUAWEI)","TRAVAUX-HUAWEI",
AR2234="Projet OCM (NOKIA)","TRAVAUX-NOKIA",
AR2234="ACCESS-ISSUE","ACCESS-ISSUE",
AR2234="Projet OCM (ZTE, NOKIA, autres projets)","TRAVAUX OCM",
AR2234="No root CAuse","No root cause",
AR2234="ODU HS","PDH",
AR2234="IP &amp; VLAN","PDH",
AR2234="Warehouse HUAWEI","SPARE-ISSUE",
AR2234="SPARE-HS","SPARE-ISSUE",
AR2234="Power Telco","BSS",AR2234="no impacts","no impacts"
),"")</f>
        <v>No root cause</v>
      </c>
      <c r="AQ2234" s="40" t="str" cm="1">
        <f t="array" ref="AQ2234">IFERROR(_xlfn.IFS(
AR2234="MPR ISSUE","TX ISSUE",
AR2234="BSS Hardware Issue","RAN ISSUE",
AR2234="Sites strategiques, MLL, Pylone, etc.","ENVTECH",
AR2234="AKTIVCO DEFAUT GE &amp; POWER Cabinet","POWER ISSUE",
AR2234="AKTIVCO Coupure ENEO &amp; Baisse de tension","POWER ISSUE",
AR2234="Coupure ENEO &amp; Baisse de tension","POWER ISSUE",
AR2234="Defaut GE &amp; POWER Cabinet","POWER ISSUE",
AR2234="Sharing","POWER ISSUE",
AR2234="Sites strategiques &amp; DataCenter","POWER ISSUE",
AR2234="Exclu","Exclu",
AR2234="SAT","TX ISSUE",
AR2234="SPARE-ISSUE","SPARE-ISSUE",
AR2234="Fiber CAmtel","TX ISSUE",
AR2234="Fiber AOF","TX ISSUE",
AR2234="Projet OCM (HUAWEI)","TRAVAUX-HUAWEI",
AR2234="Projet OCM (NOKIA)","TRAVAUX -NOKIA",
AR2234="ACCESS-ISSUE","ACCESS-ISSUE",
AR2234="Projet OCM (ZTE, NOKIA, autres projets)","TRAVAUX OCM",
AR2234="No root CAuse","No root cause",
AR2234="ODU HS","TX ISSUE",
AR2234="IP &amp; VLAN","TX ISSUE",
AR2234="Warehouse HUAWEI","SPARE-ISSUE",
AR2234="SPARE-HS","SPARE-ISSUE",
AR2234="Power Telco","RAN ISSUE",AR2234="no impacts","no impacts"
),"")</f>
        <v>No root cause</v>
      </c>
      <c r="AR2234" s="59" t="s">
        <v>5343</v>
      </c>
      <c r="AS2234" s="40" t="str" cm="1">
        <f t="array" ref="AS2234">IFERROR(_xlfn.IFS(
AR2234="MPR ISSUE","ACTIVE",
AR2234="BSS Hardware Issue","ACTIVE",
AR2234="Sites strategiques, MLL, Pylone, etc.","PASSIVE",
AR2234="AKTIVCO DEFAUT GE &amp; POWER Cabinet","PASSIVE",
AR2234="AKTIVCO Coupure ENEO &amp; Baisse de tension","PASSIVE",
AR2234="Coupure ENEO &amp; Baisse de tension","PASSIVE",
AR2234="Defaut GE &amp; POWER Cabinet","PASSIVE",
AR2234="Sharing","PASSIVE",
AR2234="Sites strategiques &amp; DataCenter","PASSIVE",
AR2234="Exclu","Exclu",
AR2234="SAT","ACTIVE",
AR2234="SPARE-ISSUE","SPARE-ISSUE",
AR2234="Fiber CAmtel","ACTIVE",
AR2234="Fiber AOF","ACTIVE",
AR2234="Projet OCM (HUAWEI)","PLANNED WORKS",
AR2234="Projet OCM (NOKIA)","PLANNED WORKS",
AR2234="ACCESS-ISSUE","ACCESS-ISSUE",
AR2234="Projet OCM (ZTE, NOKIA, autres projets)","PLANNED WORKS",
AR2234="No root CAuse","No root cause",
AR2234="ODU HS","ACTIVE",
AR2234="IP &amp; VLAN","ACTIVE",
AR2234="Warehouse HUAWEI","SPARE-ISSUE",
AR2234="SPARE-HS","SPARE-ISSUE",
AR2234="Power Telco","ACTIVE", AR2234="no impacts","no impacts"
),"")</f>
        <v>No root cause</v>
      </c>
      <c r="AT2234" s="99" t="s">
        <v>5661</v>
      </c>
      <c r="AU2234" s="99" t="s">
        <v>3958</v>
      </c>
      <c r="AW2234" s="17"/>
      <c r="AX2234" s="17" t="s">
        <v>5536</v>
      </c>
      <c r="AY2234" s="17"/>
      <c r="AZ2234" s="17" t="s">
        <v>5536</v>
      </c>
      <c r="BA2234" s="7"/>
      <c r="BC2234" s="18"/>
      <c r="BD2234" s="18"/>
      <c r="BE2234" s="18"/>
      <c r="BF2234" s="18"/>
      <c r="BG2234" s="18"/>
      <c r="BH2234" s="18"/>
      <c r="BI2234" s="18"/>
      <c r="BJ2234" s="18"/>
      <c r="BK2234" s="18"/>
      <c r="BM2234" s="18"/>
      <c r="BN2234" s="18"/>
      <c r="BO2234" s="18"/>
      <c r="BP2234" s="9" t="s">
        <v>5661</v>
      </c>
      <c r="BQ2234" s="14"/>
      <c r="BR2234" s="102" t="s">
        <v>5536</v>
      </c>
      <c r="BS2234" s="14"/>
      <c r="BT2234" s="14"/>
      <c r="BU2234" s="9"/>
      <c r="BV2234" s="9"/>
      <c r="BW2234" s="9"/>
    </row>
    <row r="2235" spans="1:75" x14ac:dyDescent="0.35">
      <c r="A2235" s="82" t="s">
        <v>3963</v>
      </c>
      <c r="B2235" s="8" t="s">
        <v>3964</v>
      </c>
      <c r="C2235" s="3" t="s">
        <v>37</v>
      </c>
      <c r="D2235" s="1" t="s">
        <v>11</v>
      </c>
      <c r="E2235" s="1" t="s">
        <v>237</v>
      </c>
      <c r="F2235" s="3" t="s">
        <v>37</v>
      </c>
      <c r="G2235" s="1" t="s">
        <v>3963</v>
      </c>
      <c r="H2235" s="30" t="s">
        <v>5587</v>
      </c>
      <c r="I2235" s="27">
        <v>0</v>
      </c>
      <c r="J2235" s="27">
        <v>0</v>
      </c>
      <c r="K2235" s="27">
        <v>0</v>
      </c>
      <c r="L2235" s="27">
        <v>0</v>
      </c>
      <c r="M2235" s="27">
        <v>0</v>
      </c>
      <c r="N2235" s="27">
        <v>0</v>
      </c>
      <c r="O2235" s="27">
        <v>0</v>
      </c>
      <c r="P2235" s="27">
        <v>0</v>
      </c>
      <c r="Q2235" s="27">
        <v>0</v>
      </c>
      <c r="R2235" s="27">
        <v>0</v>
      </c>
      <c r="S2235" s="80">
        <v>0</v>
      </c>
      <c r="T2235" s="80">
        <v>0</v>
      </c>
      <c r="U2235" s="80">
        <v>0</v>
      </c>
      <c r="V2235" s="80">
        <v>0</v>
      </c>
      <c r="W2235" s="80">
        <v>0</v>
      </c>
      <c r="X2235" s="80">
        <v>0</v>
      </c>
      <c r="Y2235" s="80">
        <v>0</v>
      </c>
      <c r="Z2235" s="80">
        <v>0</v>
      </c>
      <c r="AA2235" s="80">
        <v>0</v>
      </c>
      <c r="AB2235" s="80">
        <v>0</v>
      </c>
      <c r="AC2235" s="80"/>
      <c r="AD2235" s="80">
        <v>0</v>
      </c>
      <c r="AE2235" s="80">
        <v>0</v>
      </c>
      <c r="AF2235" s="80">
        <v>0</v>
      </c>
      <c r="AG2235" s="80"/>
      <c r="AH2235" s="80">
        <v>0</v>
      </c>
      <c r="AI2235" s="80">
        <v>0</v>
      </c>
      <c r="AJ2235" s="80">
        <v>0</v>
      </c>
      <c r="AK2235" s="80">
        <v>0</v>
      </c>
      <c r="AL2235" s="80">
        <v>0</v>
      </c>
      <c r="AM2235" s="80">
        <v>0</v>
      </c>
      <c r="AN2235" s="41" t="s">
        <v>5558</v>
      </c>
      <c r="AO2235" s="41"/>
      <c r="AP2235" s="40" t="str" cm="1">
        <f t="array" ref="AP2235">IFERROR(_xlfn.IFS(
AR2235="MPR ISSUE","PDH",
AR2235="BSS Hardware Issue","BSS",
AR2235="Sites strategiques, MLL, Pylone, etc.","ENVTECH",
AR2235="AKTIVCO DEFAUT GE &amp; POWER Cabinet","AKTIVCO",
AR2235="AKTIVCO Coupure ENEO &amp; Baisse de tension","AKTIVCO GRID ONLY",
AR2235="Coupure ENEO &amp; Baisse de tension","IHS GRID ONLY",
AR2235="Defaut GE &amp; POWER Cabinet","IHS",
AR2235="Sharing","Partners",
AR2235="Sites strategiques &amp; DataCenter","SST &amp; DC",
AR2235="Exclu","Exclu",
AR2235="SAT","SAT",
AR2235="SPARE-ISSUE","SPARE-ISSUE",
AR2235="Fiber CAmtel","TRANS_FO_CAMTEL",
AR2235="Fiber AOF","Fiber AOF",
AR2235="Projet OCM (HUAWEI)","TRAVAUX-HUAWEI",
AR2235="Projet OCM (NOKIA)","TRAVAUX-NOKIA",
AR2235="ACCESS-ISSUE","ACCESS-ISSUE",
AR2235="Projet OCM (ZTE, NOKIA, autres projets)","TRAVAUX OCM",
AR2235="No root CAuse","No root cause",
AR2235="ODU HS","PDH",
AR2235="IP &amp; VLAN","PDH",
AR2235="Warehouse HUAWEI","SPARE-ISSUE",
AR2235="SPARE-HS","SPARE-ISSUE",
AR2235="Power Telco","BSS",AR2235="no impacts","no impacts"
),"")</f>
        <v>No root cause</v>
      </c>
      <c r="AQ2235" s="40" t="str" cm="1">
        <f t="array" ref="AQ2235">IFERROR(_xlfn.IFS(
AR2235="MPR ISSUE","TX ISSUE",
AR2235="BSS Hardware Issue","RAN ISSUE",
AR2235="Sites strategiques, MLL, Pylone, etc.","ENVTECH",
AR2235="AKTIVCO DEFAUT GE &amp; POWER Cabinet","POWER ISSUE",
AR2235="AKTIVCO Coupure ENEO &amp; Baisse de tension","POWER ISSUE",
AR2235="Coupure ENEO &amp; Baisse de tension","POWER ISSUE",
AR2235="Defaut GE &amp; POWER Cabinet","POWER ISSUE",
AR2235="Sharing","POWER ISSUE",
AR2235="Sites strategiques &amp; DataCenter","POWER ISSUE",
AR2235="Exclu","Exclu",
AR2235="SAT","TX ISSUE",
AR2235="SPARE-ISSUE","SPARE-ISSUE",
AR2235="Fiber CAmtel","TX ISSUE",
AR2235="Fiber AOF","TX ISSUE",
AR2235="Projet OCM (HUAWEI)","TRAVAUX-HUAWEI",
AR2235="Projet OCM (NOKIA)","TRAVAUX -NOKIA",
AR2235="ACCESS-ISSUE","ACCESS-ISSUE",
AR2235="Projet OCM (ZTE, NOKIA, autres projets)","TRAVAUX OCM",
AR2235="No root CAuse","No root cause",
AR2235="ODU HS","TX ISSUE",
AR2235="IP &amp; VLAN","TX ISSUE",
AR2235="Warehouse HUAWEI","SPARE-ISSUE",
AR2235="SPARE-HS","SPARE-ISSUE",
AR2235="Power Telco","RAN ISSUE",AR2235="no impacts","no impacts"
),"")</f>
        <v>No root cause</v>
      </c>
      <c r="AR2235" s="59" t="s">
        <v>5343</v>
      </c>
      <c r="AS2235" s="40" t="str" cm="1">
        <f t="array" ref="AS2235">IFERROR(_xlfn.IFS(
AR2235="MPR ISSUE","ACTIVE",
AR2235="BSS Hardware Issue","ACTIVE",
AR2235="Sites strategiques, MLL, Pylone, etc.","PASSIVE",
AR2235="AKTIVCO DEFAUT GE &amp; POWER Cabinet","PASSIVE",
AR2235="AKTIVCO Coupure ENEO &amp; Baisse de tension","PASSIVE",
AR2235="Coupure ENEO &amp; Baisse de tension","PASSIVE",
AR2235="Defaut GE &amp; POWER Cabinet","PASSIVE",
AR2235="Sharing","PASSIVE",
AR2235="Sites strategiques &amp; DataCenter","PASSIVE",
AR2235="Exclu","Exclu",
AR2235="SAT","ACTIVE",
AR2235="SPARE-ISSUE","SPARE-ISSUE",
AR2235="Fiber CAmtel","ACTIVE",
AR2235="Fiber AOF","ACTIVE",
AR2235="Projet OCM (HUAWEI)","PLANNED WORKS",
AR2235="Projet OCM (NOKIA)","PLANNED WORKS",
AR2235="ACCESS-ISSUE","ACCESS-ISSUE",
AR2235="Projet OCM (ZTE, NOKIA, autres projets)","PLANNED WORKS",
AR2235="No root CAuse","No root cause",
AR2235="ODU HS","ACTIVE",
AR2235="IP &amp; VLAN","ACTIVE",
AR2235="Warehouse HUAWEI","SPARE-ISSUE",
AR2235="SPARE-HS","SPARE-ISSUE",
AR2235="Power Telco","ACTIVE", AR2235="no impacts","no impacts"
),"")</f>
        <v>No root cause</v>
      </c>
      <c r="AT2235" s="99" t="s">
        <v>5661</v>
      </c>
      <c r="AU2235" s="99" t="s">
        <v>3964</v>
      </c>
      <c r="AW2235" s="17"/>
      <c r="AX2235" s="17" t="s">
        <v>5536</v>
      </c>
      <c r="AY2235" s="17"/>
      <c r="AZ2235" s="17" t="s">
        <v>5536</v>
      </c>
      <c r="BA2235" s="7"/>
      <c r="BC2235" s="18"/>
      <c r="BD2235" s="18"/>
      <c r="BE2235" s="18"/>
      <c r="BF2235" s="18"/>
      <c r="BG2235" s="18"/>
      <c r="BH2235" s="18"/>
      <c r="BI2235" s="18"/>
      <c r="BJ2235" s="18"/>
      <c r="BK2235" s="18"/>
      <c r="BM2235" s="18"/>
      <c r="BN2235" s="18"/>
      <c r="BO2235" s="18"/>
      <c r="BP2235" s="9" t="s">
        <v>5661</v>
      </c>
      <c r="BQ2235" s="14"/>
      <c r="BR2235" s="102" t="s">
        <v>5536</v>
      </c>
      <c r="BS2235" s="14"/>
      <c r="BT2235" s="14"/>
      <c r="BU2235" s="9"/>
      <c r="BV2235" s="9"/>
      <c r="BW2235" s="9"/>
    </row>
    <row r="2236" spans="1:75" x14ac:dyDescent="0.35">
      <c r="A2236" s="1" t="s">
        <v>3967</v>
      </c>
      <c r="B2236" s="8" t="s">
        <v>3968</v>
      </c>
      <c r="C2236" s="3" t="s">
        <v>32</v>
      </c>
      <c r="D2236" s="1" t="s">
        <v>11</v>
      </c>
      <c r="E2236" s="1" t="s">
        <v>12</v>
      </c>
      <c r="F2236" s="3" t="s">
        <v>31</v>
      </c>
      <c r="G2236" s="1" t="s">
        <v>32</v>
      </c>
      <c r="H2236" s="30" t="s">
        <v>5587</v>
      </c>
      <c r="I2236" s="27">
        <v>0</v>
      </c>
      <c r="J2236" s="27">
        <v>0</v>
      </c>
      <c r="K2236" s="27">
        <v>0</v>
      </c>
      <c r="L2236" s="27">
        <v>0</v>
      </c>
      <c r="M2236" s="27">
        <v>0</v>
      </c>
      <c r="N2236" s="27">
        <v>0</v>
      </c>
      <c r="O2236" s="27">
        <v>0</v>
      </c>
      <c r="P2236" s="27">
        <v>0</v>
      </c>
      <c r="Q2236" s="27">
        <v>0</v>
      </c>
      <c r="R2236" s="27">
        <v>0</v>
      </c>
      <c r="S2236" s="80">
        <v>0</v>
      </c>
      <c r="T2236" s="80">
        <v>0</v>
      </c>
      <c r="U2236" s="80">
        <v>0</v>
      </c>
      <c r="V2236" s="80">
        <v>0</v>
      </c>
      <c r="W2236" s="80">
        <v>0</v>
      </c>
      <c r="X2236" s="80">
        <v>0</v>
      </c>
      <c r="Y2236" s="80">
        <v>0</v>
      </c>
      <c r="Z2236" s="80">
        <v>0</v>
      </c>
      <c r="AA2236" s="80">
        <v>0</v>
      </c>
      <c r="AB2236" s="80">
        <v>0</v>
      </c>
      <c r="AC2236" s="80"/>
      <c r="AD2236" s="80">
        <v>0</v>
      </c>
      <c r="AE2236" s="80">
        <v>0</v>
      </c>
      <c r="AF2236" s="80">
        <v>0</v>
      </c>
      <c r="AG2236" s="80"/>
      <c r="AH2236" s="80">
        <v>0</v>
      </c>
      <c r="AI2236" s="80">
        <v>0</v>
      </c>
      <c r="AJ2236" s="80">
        <v>0</v>
      </c>
      <c r="AK2236" s="80">
        <v>0</v>
      </c>
      <c r="AL2236" s="80">
        <v>0</v>
      </c>
      <c r="AM2236" s="80">
        <v>0</v>
      </c>
      <c r="AN2236" s="41" t="s">
        <v>5558</v>
      </c>
      <c r="AO2236" s="41"/>
      <c r="AP2236" s="40" t="str" cm="1">
        <f t="array" ref="AP2236">IFERROR(_xlfn.IFS(
AR2236="MPR ISSUE","PDH",
AR2236="BSS Hardware Issue","BSS",
AR2236="Sites strategiques, MLL, Pylone, etc.","ENVTECH",
AR2236="AKTIVCO DEFAUT GE &amp; POWER Cabinet","AKTIVCO",
AR2236="AKTIVCO Coupure ENEO &amp; Baisse de tension","AKTIVCO GRID ONLY",
AR2236="Coupure ENEO &amp; Baisse de tension","IHS GRID ONLY",
AR2236="Defaut GE &amp; POWER Cabinet","IHS",
AR2236="Sharing","Partners",
AR2236="Sites strategiques &amp; DataCenter","SST &amp; DC",
AR2236="Exclu","Exclu",
AR2236="SAT","SAT",
AR2236="SPARE-ISSUE","SPARE-ISSUE",
AR2236="Fiber CAmtel","TRANS_FO_CAMTEL",
AR2236="Fiber AOF","Fiber AOF",
AR2236="Projet OCM (HUAWEI)","TRAVAUX-HUAWEI",
AR2236="Projet OCM (NOKIA)","TRAVAUX-NOKIA",
AR2236="ACCESS-ISSUE","ACCESS-ISSUE",
AR2236="Projet OCM (ZTE, NOKIA, autres projets)","TRAVAUX OCM",
AR2236="No root CAuse","No root cause",
AR2236="ODU HS","PDH",
AR2236="IP &amp; VLAN","PDH",
AR2236="Warehouse HUAWEI","SPARE-ISSUE",
AR2236="SPARE-HS","SPARE-ISSUE",
AR2236="Power Telco","BSS",AR2236="no impacts","no impacts"
),"")</f>
        <v>No root cause</v>
      </c>
      <c r="AQ2236" s="40" t="str" cm="1">
        <f t="array" ref="AQ2236">IFERROR(_xlfn.IFS(
AR2236="MPR ISSUE","TX ISSUE",
AR2236="BSS Hardware Issue","RAN ISSUE",
AR2236="Sites strategiques, MLL, Pylone, etc.","ENVTECH",
AR2236="AKTIVCO DEFAUT GE &amp; POWER Cabinet","POWER ISSUE",
AR2236="AKTIVCO Coupure ENEO &amp; Baisse de tension","POWER ISSUE",
AR2236="Coupure ENEO &amp; Baisse de tension","POWER ISSUE",
AR2236="Defaut GE &amp; POWER Cabinet","POWER ISSUE",
AR2236="Sharing","POWER ISSUE",
AR2236="Sites strategiques &amp; DataCenter","POWER ISSUE",
AR2236="Exclu","Exclu",
AR2236="SAT","TX ISSUE",
AR2236="SPARE-ISSUE","SPARE-ISSUE",
AR2236="Fiber CAmtel","TX ISSUE",
AR2236="Fiber AOF","TX ISSUE",
AR2236="Projet OCM (HUAWEI)","TRAVAUX-HUAWEI",
AR2236="Projet OCM (NOKIA)","TRAVAUX -NOKIA",
AR2236="ACCESS-ISSUE","ACCESS-ISSUE",
AR2236="Projet OCM (ZTE, NOKIA, autres projets)","TRAVAUX OCM",
AR2236="No root CAuse","No root cause",
AR2236="ODU HS","TX ISSUE",
AR2236="IP &amp; VLAN","TX ISSUE",
AR2236="Warehouse HUAWEI","SPARE-ISSUE",
AR2236="SPARE-HS","SPARE-ISSUE",
AR2236="Power Telco","RAN ISSUE",AR2236="no impacts","no impacts"
),"")</f>
        <v>No root cause</v>
      </c>
      <c r="AR2236" s="59" t="s">
        <v>5343</v>
      </c>
      <c r="AS2236" s="40" t="str" cm="1">
        <f t="array" ref="AS2236">IFERROR(_xlfn.IFS(
AR2236="MPR ISSUE","ACTIVE",
AR2236="BSS Hardware Issue","ACTIVE",
AR2236="Sites strategiques, MLL, Pylone, etc.","PASSIVE",
AR2236="AKTIVCO DEFAUT GE &amp; POWER Cabinet","PASSIVE",
AR2236="AKTIVCO Coupure ENEO &amp; Baisse de tension","PASSIVE",
AR2236="Coupure ENEO &amp; Baisse de tension","PASSIVE",
AR2236="Defaut GE &amp; POWER Cabinet","PASSIVE",
AR2236="Sharing","PASSIVE",
AR2236="Sites strategiques &amp; DataCenter","PASSIVE",
AR2236="Exclu","Exclu",
AR2236="SAT","ACTIVE",
AR2236="SPARE-ISSUE","SPARE-ISSUE",
AR2236="Fiber CAmtel","ACTIVE",
AR2236="Fiber AOF","ACTIVE",
AR2236="Projet OCM (HUAWEI)","PLANNED WORKS",
AR2236="Projet OCM (NOKIA)","PLANNED WORKS",
AR2236="ACCESS-ISSUE","ACCESS-ISSUE",
AR2236="Projet OCM (ZTE, NOKIA, autres projets)","PLANNED WORKS",
AR2236="No root CAuse","No root cause",
AR2236="ODU HS","ACTIVE",
AR2236="IP &amp; VLAN","ACTIVE",
AR2236="Warehouse HUAWEI","SPARE-ISSUE",
AR2236="SPARE-HS","SPARE-ISSUE",
AR2236="Power Telco","ACTIVE", AR2236="no impacts","no impacts"
),"")</f>
        <v>No root cause</v>
      </c>
      <c r="AT2236" s="99" t="s">
        <v>5661</v>
      </c>
      <c r="AU2236" s="99" t="s">
        <v>3968</v>
      </c>
      <c r="AW2236" s="17"/>
      <c r="AX2236" s="17" t="s">
        <v>5536</v>
      </c>
      <c r="AY2236" s="17"/>
      <c r="AZ2236" s="17" t="s">
        <v>5536</v>
      </c>
      <c r="BA2236" s="7"/>
      <c r="BC2236" s="18"/>
      <c r="BD2236" s="18"/>
      <c r="BE2236" s="18"/>
      <c r="BF2236" s="18"/>
      <c r="BG2236" s="18"/>
      <c r="BH2236" s="18"/>
      <c r="BI2236" s="18"/>
      <c r="BJ2236" s="18"/>
      <c r="BK2236" s="18"/>
      <c r="BM2236" s="18"/>
      <c r="BN2236" s="18"/>
      <c r="BO2236" s="18"/>
      <c r="BP2236" s="9" t="s">
        <v>5661</v>
      </c>
      <c r="BQ2236" s="14"/>
      <c r="BR2236" s="102" t="s">
        <v>5536</v>
      </c>
      <c r="BS2236" s="14"/>
      <c r="BT2236" s="14"/>
      <c r="BU2236" s="9"/>
      <c r="BV2236" s="9"/>
      <c r="BW2236" s="9"/>
    </row>
    <row r="2237" spans="1:75" x14ac:dyDescent="0.35">
      <c r="A2237" s="1" t="s">
        <v>3096</v>
      </c>
      <c r="B2237" s="8" t="s">
        <v>4846</v>
      </c>
      <c r="C2237" s="3" t="s">
        <v>51</v>
      </c>
      <c r="D2237" s="1"/>
      <c r="E2237" s="1"/>
      <c r="F2237" s="3" t="s">
        <v>51</v>
      </c>
      <c r="G2237" s="1" t="s">
        <v>3096</v>
      </c>
      <c r="H2237" s="28" t="s">
        <v>5601</v>
      </c>
      <c r="I2237" s="27">
        <v>0</v>
      </c>
      <c r="J2237" s="27">
        <v>0</v>
      </c>
      <c r="K2237" s="27">
        <v>0</v>
      </c>
      <c r="L2237" s="27">
        <v>0</v>
      </c>
      <c r="M2237" s="27">
        <v>0</v>
      </c>
      <c r="N2237" s="27">
        <v>0</v>
      </c>
      <c r="O2237" s="27">
        <v>0</v>
      </c>
      <c r="P2237" s="27">
        <v>0</v>
      </c>
      <c r="Q2237" s="27">
        <v>0</v>
      </c>
      <c r="R2237" s="27">
        <v>0</v>
      </c>
      <c r="S2237" s="80">
        <v>0</v>
      </c>
      <c r="T2237" s="80">
        <v>0</v>
      </c>
      <c r="U2237" s="80">
        <v>0</v>
      </c>
      <c r="V2237" s="80">
        <v>1.5709850385095012</v>
      </c>
      <c r="W2237" s="80">
        <v>0</v>
      </c>
      <c r="X2237" s="80">
        <v>0</v>
      </c>
      <c r="Y2237" s="80">
        <v>0</v>
      </c>
      <c r="Z2237" s="80">
        <v>0</v>
      </c>
      <c r="AA2237" s="80">
        <v>0</v>
      </c>
      <c r="AB2237" s="80">
        <v>0</v>
      </c>
      <c r="AC2237" s="80"/>
      <c r="AD2237" s="80">
        <v>0</v>
      </c>
      <c r="AE2237" s="80">
        <v>0</v>
      </c>
      <c r="AF2237" s="80">
        <v>0</v>
      </c>
      <c r="AG2237" s="80"/>
      <c r="AH2237" s="80">
        <v>0</v>
      </c>
      <c r="AI2237" s="80">
        <v>0</v>
      </c>
      <c r="AJ2237" s="80">
        <v>0</v>
      </c>
      <c r="AK2237" s="80">
        <v>0</v>
      </c>
      <c r="AL2237" s="80">
        <v>0</v>
      </c>
      <c r="AM2237" s="80">
        <v>0</v>
      </c>
      <c r="AN2237" s="41" t="s">
        <v>5591</v>
      </c>
      <c r="AO2237" s="41"/>
      <c r="AP2237" s="40" t="str" cm="1">
        <f t="array" ref="AP2237">IFERROR(_xlfn.IFS(
AR2237="MPR ISSUE","PDH",
AR2237="BSS Hardware Issue","BSS",
AR2237="Sites strategiques, MLL, Pylone, etc.","ENVTECH",
AR2237="AKTIVCO DEFAUT GE &amp; POWER Cabinet","AKTIVCO",
AR2237="AKTIVCO Coupure ENEO &amp; Baisse de tension","AKTIVCO GRID ONLY",
AR2237="Coupure ENEO &amp; Baisse de tension","IHS GRID ONLY",
AR2237="Defaut GE &amp; POWER Cabinet","IHS",
AR2237="Sharing","Partners",
AR2237="Sites strategiques &amp; DataCenter","SST &amp; DC",
AR2237="Exclu","Exclu",
AR2237="SAT","SAT",
AR2237="SPARE-ISSUE","SPARE-ISSUE",
AR2237="Fiber CAmtel","TRANS_FO_CAMTEL",
AR2237="Fiber AOF","Fiber AOF",
AR2237="Projet OCM (HUAWEI)","TRAVAUX-HUAWEI",
AR2237="Projet OCM (NOKIA)","TRAVAUX-NOKIA",
AR2237="ACCESS-ISSUE","ACCESS-ISSUE",
AR2237="Projet OCM (ZTE, NOKIA, autres projets)","TRAVAUX OCM",
AR2237="No root CAuse","No root cause",
AR2237="ODU HS","PDH",
AR2237="IP &amp; VLAN","PDH",
AR2237="Warehouse HUAWEI","SPARE-ISSUE",
AR2237="SPARE-HS","SPARE-ISSUE",
AR2237="Power Telco","BSS",AR2237="no impacts","no impacts"
),"")</f>
        <v>No root cause</v>
      </c>
      <c r="AQ2237" s="40" t="str" cm="1">
        <f t="array" ref="AQ2237">IFERROR(_xlfn.IFS(
AR2237="MPR ISSUE","TX ISSUE",
AR2237="BSS Hardware Issue","RAN ISSUE",
AR2237="Sites strategiques, MLL, Pylone, etc.","ENVTECH",
AR2237="AKTIVCO DEFAUT GE &amp; POWER Cabinet","POWER ISSUE",
AR2237="AKTIVCO Coupure ENEO &amp; Baisse de tension","POWER ISSUE",
AR2237="Coupure ENEO &amp; Baisse de tension","POWER ISSUE",
AR2237="Defaut GE &amp; POWER Cabinet","POWER ISSUE",
AR2237="Sharing","POWER ISSUE",
AR2237="Sites strategiques &amp; DataCenter","POWER ISSUE",
AR2237="Exclu","Exclu",
AR2237="SAT","TX ISSUE",
AR2237="SPARE-ISSUE","SPARE-ISSUE",
AR2237="Fiber CAmtel","TX ISSUE",
AR2237="Fiber AOF","TX ISSUE",
AR2237="Projet OCM (HUAWEI)","TRAVAUX-HUAWEI",
AR2237="Projet OCM (NOKIA)","TRAVAUX -NOKIA",
AR2237="ACCESS-ISSUE","ACCESS-ISSUE",
AR2237="Projet OCM (ZTE, NOKIA, autres projets)","TRAVAUX OCM",
AR2237="No root CAuse","No root cause",
AR2237="ODU HS","TX ISSUE",
AR2237="IP &amp; VLAN","TX ISSUE",
AR2237="Warehouse HUAWEI","SPARE-ISSUE",
AR2237="SPARE-HS","SPARE-ISSUE",
AR2237="Power Telco","RAN ISSUE",AR2237="no impacts","no impacts"
),"")</f>
        <v>No root cause</v>
      </c>
      <c r="AR2237" s="59" t="s">
        <v>5343</v>
      </c>
      <c r="AS2237" s="40" t="str" cm="1">
        <f t="array" ref="AS2237">IFERROR(_xlfn.IFS(
AR2237="MPR ISSUE","ACTIVE",
AR2237="BSS Hardware Issue","ACTIVE",
AR2237="Sites strategiques, MLL, Pylone, etc.","PASSIVE",
AR2237="AKTIVCO DEFAUT GE &amp; POWER Cabinet","PASSIVE",
AR2237="AKTIVCO Coupure ENEO &amp; Baisse de tension","PASSIVE",
AR2237="Coupure ENEO &amp; Baisse de tension","PASSIVE",
AR2237="Defaut GE &amp; POWER Cabinet","PASSIVE",
AR2237="Sharing","PASSIVE",
AR2237="Sites strategiques &amp; DataCenter","PASSIVE",
AR2237="Exclu","Exclu",
AR2237="SAT","ACTIVE",
AR2237="SPARE-ISSUE","SPARE-ISSUE",
AR2237="Fiber CAmtel","ACTIVE",
AR2237="Fiber AOF","ACTIVE",
AR2237="Projet OCM (HUAWEI)","PLANNED WORKS",
AR2237="Projet OCM (NOKIA)","PLANNED WORKS",
AR2237="ACCESS-ISSUE","ACCESS-ISSUE",
AR2237="Projet OCM (ZTE, NOKIA, autres projets)","PLANNED WORKS",
AR2237="No root CAuse","No root cause",
AR2237="ODU HS","ACTIVE",
AR2237="IP &amp; VLAN","ACTIVE",
AR2237="Warehouse HUAWEI","SPARE-ISSUE",
AR2237="SPARE-HS","SPARE-ISSUE",
AR2237="Power Telco","ACTIVE", AR2237="no impacts","no impacts"
),"")</f>
        <v>No root cause</v>
      </c>
      <c r="AT2237" s="99" t="s">
        <v>5661</v>
      </c>
      <c r="AU2237" s="99" t="s">
        <v>4846</v>
      </c>
      <c r="AW2237" s="17"/>
      <c r="AX2237" s="17" t="s">
        <v>5536</v>
      </c>
      <c r="AY2237" s="17"/>
      <c r="AZ2237" s="17" t="s">
        <v>5536</v>
      </c>
      <c r="BA2237" s="7"/>
      <c r="BC2237" s="18"/>
      <c r="BD2237" s="18"/>
      <c r="BE2237" s="18"/>
      <c r="BF2237" s="18"/>
      <c r="BG2237" s="18"/>
      <c r="BH2237" s="18"/>
      <c r="BI2237" s="18"/>
      <c r="BJ2237" s="18"/>
      <c r="BK2237" s="18"/>
      <c r="BM2237" s="18"/>
      <c r="BN2237" s="18"/>
      <c r="BO2237" s="18"/>
      <c r="BP2237" s="9" t="s">
        <v>5661</v>
      </c>
      <c r="BQ2237" s="14"/>
      <c r="BR2237" s="102" t="s">
        <v>5536</v>
      </c>
      <c r="BS2237" s="14"/>
      <c r="BT2237" s="14"/>
      <c r="BU2237" s="9"/>
      <c r="BV2237" s="9"/>
      <c r="BW2237" s="9"/>
    </row>
    <row r="2238" spans="1:75" x14ac:dyDescent="0.35">
      <c r="A2238" s="3" t="s">
        <v>3969</v>
      </c>
      <c r="B2238" s="24" t="s">
        <v>3970</v>
      </c>
      <c r="C2238" s="3" t="s">
        <v>37</v>
      </c>
      <c r="D2238" s="3" t="s">
        <v>21</v>
      </c>
      <c r="E2238" s="3" t="s">
        <v>5526</v>
      </c>
      <c r="F2238" s="3" t="s">
        <v>226</v>
      </c>
      <c r="G2238" s="3" t="s">
        <v>1126</v>
      </c>
      <c r="H2238" s="29" t="s">
        <v>5588</v>
      </c>
      <c r="I2238" s="27">
        <v>0</v>
      </c>
      <c r="J2238" s="27">
        <v>0</v>
      </c>
      <c r="K2238" s="27">
        <v>0</v>
      </c>
      <c r="L2238" s="27">
        <v>0</v>
      </c>
      <c r="M2238" s="27">
        <v>0</v>
      </c>
      <c r="N2238" s="27">
        <v>0</v>
      </c>
      <c r="O2238" s="27">
        <v>0</v>
      </c>
      <c r="P2238" s="27">
        <v>0</v>
      </c>
      <c r="Q2238" s="27">
        <v>0</v>
      </c>
      <c r="R2238" s="27">
        <v>0</v>
      </c>
      <c r="S2238" s="80">
        <v>0</v>
      </c>
      <c r="T2238" s="80">
        <v>0</v>
      </c>
      <c r="U2238" s="80">
        <v>0</v>
      </c>
      <c r="V2238" s="80">
        <v>0</v>
      </c>
      <c r="W2238" s="80">
        <v>0</v>
      </c>
      <c r="X2238" s="80">
        <v>0</v>
      </c>
      <c r="Y2238" s="80">
        <v>0</v>
      </c>
      <c r="Z2238" s="80">
        <v>0</v>
      </c>
      <c r="AA2238" s="80">
        <v>0</v>
      </c>
      <c r="AB2238" s="80">
        <v>0</v>
      </c>
      <c r="AC2238" s="80"/>
      <c r="AD2238" s="80">
        <v>0</v>
      </c>
      <c r="AE2238" s="80">
        <v>0</v>
      </c>
      <c r="AF2238" s="80">
        <v>0</v>
      </c>
      <c r="AG2238" s="80"/>
      <c r="AH2238" s="80">
        <v>0</v>
      </c>
      <c r="AI2238" s="80">
        <v>0</v>
      </c>
      <c r="AJ2238" s="80">
        <v>0</v>
      </c>
      <c r="AK2238" s="80">
        <v>0</v>
      </c>
      <c r="AL2238" s="80">
        <v>0</v>
      </c>
      <c r="AM2238" s="80">
        <v>0</v>
      </c>
      <c r="AN2238" s="41" t="s">
        <v>5558</v>
      </c>
      <c r="AO2238" s="41"/>
      <c r="AP2238" s="40" t="str" cm="1">
        <f t="array" ref="AP2238">IFERROR(_xlfn.IFS(
AR2238="MPR ISSUE","PDH",
AR2238="BSS Hardware Issue","BSS",
AR2238="Sites strategiques, MLL, Pylone, etc.","ENVTECH",
AR2238="AKTIVCO DEFAUT GE &amp; POWER Cabinet","AKTIVCO",
AR2238="AKTIVCO Coupure ENEO &amp; Baisse de tension","AKTIVCO GRID ONLY",
AR2238="Coupure ENEO &amp; Baisse de tension","IHS GRID ONLY",
AR2238="Defaut GE &amp; POWER Cabinet","IHS",
AR2238="Sharing","Partners",
AR2238="Sites strategiques &amp; DataCenter","SST &amp; DC",
AR2238="Exclu","Exclu",
AR2238="SAT","SAT",
AR2238="SPARE-ISSUE","SPARE-ISSUE",
AR2238="Fiber CAmtel","TRANS_FO_CAMTEL",
AR2238="Fiber AOF","Fiber AOF",
AR2238="Projet OCM (HUAWEI)","TRAVAUX-HUAWEI",
AR2238="Projet OCM (NOKIA)","TRAVAUX-NOKIA",
AR2238="ACCESS-ISSUE","ACCESS-ISSUE",
AR2238="Projet OCM (ZTE, NOKIA, autres projets)","TRAVAUX OCM",
AR2238="No root CAuse","No root cause",
AR2238="ODU HS","PDH",
AR2238="IP &amp; VLAN","PDH",
AR2238="Warehouse HUAWEI","SPARE-ISSUE",
AR2238="SPARE-HS","SPARE-ISSUE",
AR2238="Power Telco","BSS",AR2238="no impacts","no impacts"
),"")</f>
        <v>No root cause</v>
      </c>
      <c r="AQ2238" s="40" t="str" cm="1">
        <f t="array" ref="AQ2238">IFERROR(_xlfn.IFS(
AR2238="MPR ISSUE","TX ISSUE",
AR2238="BSS Hardware Issue","RAN ISSUE",
AR2238="Sites strategiques, MLL, Pylone, etc.","ENVTECH",
AR2238="AKTIVCO DEFAUT GE &amp; POWER Cabinet","POWER ISSUE",
AR2238="AKTIVCO Coupure ENEO &amp; Baisse de tension","POWER ISSUE",
AR2238="Coupure ENEO &amp; Baisse de tension","POWER ISSUE",
AR2238="Defaut GE &amp; POWER Cabinet","POWER ISSUE",
AR2238="Sharing","POWER ISSUE",
AR2238="Sites strategiques &amp; DataCenter","POWER ISSUE",
AR2238="Exclu","Exclu",
AR2238="SAT","TX ISSUE",
AR2238="SPARE-ISSUE","SPARE-ISSUE",
AR2238="Fiber CAmtel","TX ISSUE",
AR2238="Fiber AOF","TX ISSUE",
AR2238="Projet OCM (HUAWEI)","TRAVAUX-HUAWEI",
AR2238="Projet OCM (NOKIA)","TRAVAUX -NOKIA",
AR2238="ACCESS-ISSUE","ACCESS-ISSUE",
AR2238="Projet OCM (ZTE, NOKIA, autres projets)","TRAVAUX OCM",
AR2238="No root CAuse","No root cause",
AR2238="ODU HS","TX ISSUE",
AR2238="IP &amp; VLAN","TX ISSUE",
AR2238="Warehouse HUAWEI","SPARE-ISSUE",
AR2238="SPARE-HS","SPARE-ISSUE",
AR2238="Power Telco","RAN ISSUE",AR2238="no impacts","no impacts"
),"")</f>
        <v>No root cause</v>
      </c>
      <c r="AR2238" s="59" t="s">
        <v>5343</v>
      </c>
      <c r="AS2238" s="40" t="str" cm="1">
        <f t="array" ref="AS2238">IFERROR(_xlfn.IFS(
AR2238="MPR ISSUE","ACTIVE",
AR2238="BSS Hardware Issue","ACTIVE",
AR2238="Sites strategiques, MLL, Pylone, etc.","PASSIVE",
AR2238="AKTIVCO DEFAUT GE &amp; POWER Cabinet","PASSIVE",
AR2238="AKTIVCO Coupure ENEO &amp; Baisse de tension","PASSIVE",
AR2238="Coupure ENEO &amp; Baisse de tension","PASSIVE",
AR2238="Defaut GE &amp; POWER Cabinet","PASSIVE",
AR2238="Sharing","PASSIVE",
AR2238="Sites strategiques &amp; DataCenter","PASSIVE",
AR2238="Exclu","Exclu",
AR2238="SAT","ACTIVE",
AR2238="SPARE-ISSUE","SPARE-ISSUE",
AR2238="Fiber CAmtel","ACTIVE",
AR2238="Fiber AOF","ACTIVE",
AR2238="Projet OCM (HUAWEI)","PLANNED WORKS",
AR2238="Projet OCM (NOKIA)","PLANNED WORKS",
AR2238="ACCESS-ISSUE","ACCESS-ISSUE",
AR2238="Projet OCM (ZTE, NOKIA, autres projets)","PLANNED WORKS",
AR2238="No root CAuse","No root cause",
AR2238="ODU HS","ACTIVE",
AR2238="IP &amp; VLAN","ACTIVE",
AR2238="Warehouse HUAWEI","SPARE-ISSUE",
AR2238="SPARE-HS","SPARE-ISSUE",
AR2238="Power Telco","ACTIVE", AR2238="no impacts","no impacts"
),"")</f>
        <v>No root cause</v>
      </c>
      <c r="AT2238" s="99" t="s">
        <v>5661</v>
      </c>
      <c r="AU2238" s="99" t="s">
        <v>3970</v>
      </c>
      <c r="AW2238" s="17"/>
      <c r="AX2238" s="17" t="s">
        <v>5536</v>
      </c>
      <c r="AY2238" s="17"/>
      <c r="AZ2238" s="17" t="s">
        <v>5536</v>
      </c>
      <c r="BA2238" s="7"/>
      <c r="BC2238" s="18"/>
      <c r="BD2238" s="18"/>
      <c r="BE2238" s="18"/>
      <c r="BF2238" s="18"/>
      <c r="BG2238" s="18"/>
      <c r="BH2238" s="18"/>
      <c r="BI2238" s="18"/>
      <c r="BJ2238" s="18"/>
      <c r="BK2238" s="18"/>
      <c r="BM2238" s="18"/>
      <c r="BN2238" s="18"/>
      <c r="BO2238" s="18"/>
      <c r="BP2238" s="9" t="s">
        <v>5661</v>
      </c>
      <c r="BQ2238" s="14"/>
      <c r="BR2238" s="102" t="s">
        <v>5536</v>
      </c>
      <c r="BS2238" s="14"/>
      <c r="BT2238" s="14"/>
      <c r="BU2238" s="9"/>
      <c r="BV2238" s="9"/>
      <c r="BW2238" s="9"/>
    </row>
    <row r="2239" spans="1:75" x14ac:dyDescent="0.35">
      <c r="A2239" s="1" t="s">
        <v>3971</v>
      </c>
      <c r="B2239" s="8" t="s">
        <v>3972</v>
      </c>
      <c r="C2239" s="3" t="s">
        <v>90</v>
      </c>
      <c r="D2239" s="1" t="s">
        <v>21</v>
      </c>
      <c r="E2239" s="1" t="s">
        <v>5528</v>
      </c>
      <c r="F2239" s="3" t="s">
        <v>90</v>
      </c>
      <c r="G2239" s="1" t="s">
        <v>3973</v>
      </c>
      <c r="H2239" s="28" t="s">
        <v>5601</v>
      </c>
      <c r="I2239" s="27">
        <v>0</v>
      </c>
      <c r="J2239" s="27">
        <v>0</v>
      </c>
      <c r="K2239" s="27">
        <v>0</v>
      </c>
      <c r="L2239" s="27">
        <v>0</v>
      </c>
      <c r="M2239" s="27">
        <v>0</v>
      </c>
      <c r="N2239" s="27">
        <v>0</v>
      </c>
      <c r="O2239" s="27">
        <v>0</v>
      </c>
      <c r="P2239" s="27">
        <v>0</v>
      </c>
      <c r="Q2239" s="27">
        <v>0</v>
      </c>
      <c r="R2239" s="27">
        <v>0</v>
      </c>
      <c r="S2239" s="80">
        <v>0</v>
      </c>
      <c r="T2239" s="80">
        <v>0</v>
      </c>
      <c r="U2239" s="80">
        <v>0</v>
      </c>
      <c r="V2239" s="80">
        <v>0</v>
      </c>
      <c r="W2239" s="80">
        <v>0</v>
      </c>
      <c r="X2239" s="80">
        <v>0</v>
      </c>
      <c r="Y2239" s="80">
        <v>0</v>
      </c>
      <c r="Z2239" s="80">
        <v>0</v>
      </c>
      <c r="AA2239" s="80">
        <v>0</v>
      </c>
      <c r="AB2239" s="80">
        <v>0</v>
      </c>
      <c r="AC2239" s="80"/>
      <c r="AD2239" s="80">
        <v>0</v>
      </c>
      <c r="AE2239" s="80">
        <v>0</v>
      </c>
      <c r="AF2239" s="80">
        <v>0</v>
      </c>
      <c r="AG2239" s="80"/>
      <c r="AH2239" s="80">
        <v>0</v>
      </c>
      <c r="AI2239" s="80">
        <v>0</v>
      </c>
      <c r="AJ2239" s="80">
        <v>0</v>
      </c>
      <c r="AK2239" s="80">
        <v>0</v>
      </c>
      <c r="AL2239" s="80">
        <v>0</v>
      </c>
      <c r="AM2239" s="80">
        <v>0</v>
      </c>
      <c r="AN2239" s="41" t="s">
        <v>5558</v>
      </c>
      <c r="AO2239" s="41"/>
      <c r="AP2239" s="40" t="str" cm="1">
        <f t="array" ref="AP2239">IFERROR(_xlfn.IFS(
AR2239="MPR ISSUE","PDH",
AR2239="BSS Hardware Issue","BSS",
AR2239="Sites strategiques, MLL, Pylone, etc.","ENVTECH",
AR2239="AKTIVCO DEFAUT GE &amp; POWER Cabinet","AKTIVCO",
AR2239="AKTIVCO Coupure ENEO &amp; Baisse de tension","AKTIVCO GRID ONLY",
AR2239="Coupure ENEO &amp; Baisse de tension","IHS GRID ONLY",
AR2239="Defaut GE &amp; POWER Cabinet","IHS",
AR2239="Sharing","Partners",
AR2239="Sites strategiques &amp; DataCenter","SST &amp; DC",
AR2239="Exclu","Exclu",
AR2239="SAT","SAT",
AR2239="SPARE-ISSUE","SPARE-ISSUE",
AR2239="Fiber CAmtel","TRANS_FO_CAMTEL",
AR2239="Fiber AOF","Fiber AOF",
AR2239="Projet OCM (HUAWEI)","TRAVAUX-HUAWEI",
AR2239="Projet OCM (NOKIA)","TRAVAUX-NOKIA",
AR2239="ACCESS-ISSUE","ACCESS-ISSUE",
AR2239="Projet OCM (ZTE, NOKIA, autres projets)","TRAVAUX OCM",
AR2239="No root CAuse","No root cause",
AR2239="ODU HS","PDH",
AR2239="IP &amp; VLAN","PDH",
AR2239="Warehouse HUAWEI","SPARE-ISSUE",
AR2239="SPARE-HS","SPARE-ISSUE",
AR2239="Power Telco","BSS",AR2239="no impacts","no impacts"
),"")</f>
        <v>No root cause</v>
      </c>
      <c r="AQ2239" s="40" t="str" cm="1">
        <f t="array" ref="AQ2239">IFERROR(_xlfn.IFS(
AR2239="MPR ISSUE","TX ISSUE",
AR2239="BSS Hardware Issue","RAN ISSUE",
AR2239="Sites strategiques, MLL, Pylone, etc.","ENVTECH",
AR2239="AKTIVCO DEFAUT GE &amp; POWER Cabinet","POWER ISSUE",
AR2239="AKTIVCO Coupure ENEO &amp; Baisse de tension","POWER ISSUE",
AR2239="Coupure ENEO &amp; Baisse de tension","POWER ISSUE",
AR2239="Defaut GE &amp; POWER Cabinet","POWER ISSUE",
AR2239="Sharing","POWER ISSUE",
AR2239="Sites strategiques &amp; DataCenter","POWER ISSUE",
AR2239="Exclu","Exclu",
AR2239="SAT","TX ISSUE",
AR2239="SPARE-ISSUE","SPARE-ISSUE",
AR2239="Fiber CAmtel","TX ISSUE",
AR2239="Fiber AOF","TX ISSUE",
AR2239="Projet OCM (HUAWEI)","TRAVAUX-HUAWEI",
AR2239="Projet OCM (NOKIA)","TRAVAUX -NOKIA",
AR2239="ACCESS-ISSUE","ACCESS-ISSUE",
AR2239="Projet OCM (ZTE, NOKIA, autres projets)","TRAVAUX OCM",
AR2239="No root CAuse","No root cause",
AR2239="ODU HS","TX ISSUE",
AR2239="IP &amp; VLAN","TX ISSUE",
AR2239="Warehouse HUAWEI","SPARE-ISSUE",
AR2239="SPARE-HS","SPARE-ISSUE",
AR2239="Power Telco","RAN ISSUE",AR2239="no impacts","no impacts"
),"")</f>
        <v>No root cause</v>
      </c>
      <c r="AR2239" s="59" t="s">
        <v>5343</v>
      </c>
      <c r="AS2239" s="40" t="str" cm="1">
        <f t="array" ref="AS2239">IFERROR(_xlfn.IFS(
AR2239="MPR ISSUE","ACTIVE",
AR2239="BSS Hardware Issue","ACTIVE",
AR2239="Sites strategiques, MLL, Pylone, etc.","PASSIVE",
AR2239="AKTIVCO DEFAUT GE &amp; POWER Cabinet","PASSIVE",
AR2239="AKTIVCO Coupure ENEO &amp; Baisse de tension","PASSIVE",
AR2239="Coupure ENEO &amp; Baisse de tension","PASSIVE",
AR2239="Defaut GE &amp; POWER Cabinet","PASSIVE",
AR2239="Sharing","PASSIVE",
AR2239="Sites strategiques &amp; DataCenter","PASSIVE",
AR2239="Exclu","Exclu",
AR2239="SAT","ACTIVE",
AR2239="SPARE-ISSUE","SPARE-ISSUE",
AR2239="Fiber CAmtel","ACTIVE",
AR2239="Fiber AOF","ACTIVE",
AR2239="Projet OCM (HUAWEI)","PLANNED WORKS",
AR2239="Projet OCM (NOKIA)","PLANNED WORKS",
AR2239="ACCESS-ISSUE","ACCESS-ISSUE",
AR2239="Projet OCM (ZTE, NOKIA, autres projets)","PLANNED WORKS",
AR2239="No root CAuse","No root cause",
AR2239="ODU HS","ACTIVE",
AR2239="IP &amp; VLAN","ACTIVE",
AR2239="Warehouse HUAWEI","SPARE-ISSUE",
AR2239="SPARE-HS","SPARE-ISSUE",
AR2239="Power Telco","ACTIVE", AR2239="no impacts","no impacts"
),"")</f>
        <v>No root cause</v>
      </c>
      <c r="AT2239" s="99" t="s">
        <v>5661</v>
      </c>
      <c r="AU2239" s="99" t="s">
        <v>3972</v>
      </c>
      <c r="AW2239" s="17"/>
      <c r="AX2239" s="17" t="s">
        <v>5536</v>
      </c>
      <c r="AY2239" s="17"/>
      <c r="AZ2239" s="17" t="s">
        <v>5536</v>
      </c>
      <c r="BA2239" s="7"/>
      <c r="BC2239" s="18"/>
      <c r="BD2239" s="18"/>
      <c r="BE2239" s="18"/>
      <c r="BF2239" s="18"/>
      <c r="BG2239" s="18"/>
      <c r="BH2239" s="18"/>
      <c r="BI2239" s="18"/>
      <c r="BJ2239" s="18"/>
      <c r="BK2239" s="18"/>
      <c r="BM2239" s="18"/>
      <c r="BN2239" s="18"/>
      <c r="BO2239" s="18"/>
      <c r="BP2239" s="9" t="s">
        <v>5661</v>
      </c>
      <c r="BQ2239" s="14"/>
      <c r="BR2239" s="102" t="s">
        <v>5536</v>
      </c>
      <c r="BS2239" s="14"/>
      <c r="BT2239" s="14"/>
      <c r="BU2239" s="9"/>
      <c r="BV2239" s="9"/>
      <c r="BW2239" s="9"/>
    </row>
    <row r="2240" spans="1:75" x14ac:dyDescent="0.35">
      <c r="A2240" s="3" t="s">
        <v>3974</v>
      </c>
      <c r="B2240" s="24" t="s">
        <v>3975</v>
      </c>
      <c r="C2240" s="3" t="s">
        <v>37</v>
      </c>
      <c r="D2240" s="3" t="s">
        <v>11</v>
      </c>
      <c r="E2240" s="3" t="e">
        <v>#N/A</v>
      </c>
      <c r="F2240" s="3" t="s">
        <v>37</v>
      </c>
      <c r="G2240" s="3" t="s">
        <v>3963</v>
      </c>
      <c r="H2240" s="29" t="s">
        <v>5588</v>
      </c>
      <c r="I2240" s="27">
        <v>0</v>
      </c>
      <c r="J2240" s="27">
        <v>0</v>
      </c>
      <c r="K2240" s="27">
        <v>0</v>
      </c>
      <c r="L2240" s="27">
        <v>0</v>
      </c>
      <c r="M2240" s="27">
        <v>0</v>
      </c>
      <c r="N2240" s="27">
        <v>0</v>
      </c>
      <c r="O2240" s="27">
        <v>0</v>
      </c>
      <c r="P2240" s="27">
        <v>0</v>
      </c>
      <c r="Q2240" s="27">
        <v>0</v>
      </c>
      <c r="R2240" s="27">
        <v>0</v>
      </c>
      <c r="S2240" s="80">
        <v>0</v>
      </c>
      <c r="T2240" s="80">
        <v>0</v>
      </c>
      <c r="U2240" s="80">
        <v>0</v>
      </c>
      <c r="V2240" s="80">
        <v>0</v>
      </c>
      <c r="W2240" s="80">
        <v>0</v>
      </c>
      <c r="X2240" s="80">
        <v>0</v>
      </c>
      <c r="Y2240" s="80">
        <v>0</v>
      </c>
      <c r="Z2240" s="80">
        <v>0</v>
      </c>
      <c r="AA2240" s="80">
        <v>0</v>
      </c>
      <c r="AB2240" s="80">
        <v>0</v>
      </c>
      <c r="AC2240" s="80"/>
      <c r="AD2240" s="80">
        <v>0</v>
      </c>
      <c r="AE2240" s="80">
        <v>0</v>
      </c>
      <c r="AF2240" s="80">
        <v>0</v>
      </c>
      <c r="AG2240" s="80"/>
      <c r="AH2240" s="80">
        <v>0</v>
      </c>
      <c r="AI2240" s="80">
        <v>0</v>
      </c>
      <c r="AJ2240" s="80">
        <v>0</v>
      </c>
      <c r="AK2240" s="80">
        <v>0</v>
      </c>
      <c r="AL2240" s="80">
        <v>0</v>
      </c>
      <c r="AM2240" s="80">
        <v>0</v>
      </c>
      <c r="AN2240" s="41" t="s">
        <v>5558</v>
      </c>
      <c r="AO2240" s="41"/>
      <c r="AP2240" s="40" t="str" cm="1">
        <f t="array" ref="AP2240">IFERROR(_xlfn.IFS(
AR2240="MPR ISSUE","PDH",
AR2240="BSS Hardware Issue","BSS",
AR2240="Sites strategiques, MLL, Pylone, etc.","ENVTECH",
AR2240="AKTIVCO DEFAUT GE &amp; POWER Cabinet","AKTIVCO",
AR2240="AKTIVCO Coupure ENEO &amp; Baisse de tension","AKTIVCO GRID ONLY",
AR2240="Coupure ENEO &amp; Baisse de tension","IHS GRID ONLY",
AR2240="Defaut GE &amp; POWER Cabinet","IHS",
AR2240="Sharing","Partners",
AR2240="Sites strategiques &amp; DataCenter","SST &amp; DC",
AR2240="Exclu","Exclu",
AR2240="SAT","SAT",
AR2240="SPARE-ISSUE","SPARE-ISSUE",
AR2240="Fiber CAmtel","TRANS_FO_CAMTEL",
AR2240="Fiber AOF","Fiber AOF",
AR2240="Projet OCM (HUAWEI)","TRAVAUX-HUAWEI",
AR2240="Projet OCM (NOKIA)","TRAVAUX-NOKIA",
AR2240="ACCESS-ISSUE","ACCESS-ISSUE",
AR2240="Projet OCM (ZTE, NOKIA, autres projets)","TRAVAUX OCM",
AR2240="No root CAuse","No root cause",
AR2240="ODU HS","PDH",
AR2240="IP &amp; VLAN","PDH",
AR2240="Warehouse HUAWEI","SPARE-ISSUE",
AR2240="SPARE-HS","SPARE-ISSUE",
AR2240="Power Telco","BSS",AR2240="no impacts","no impacts"
),"")</f>
        <v>No root cause</v>
      </c>
      <c r="AQ2240" s="40" t="str" cm="1">
        <f t="array" ref="AQ2240">IFERROR(_xlfn.IFS(
AR2240="MPR ISSUE","TX ISSUE",
AR2240="BSS Hardware Issue","RAN ISSUE",
AR2240="Sites strategiques, MLL, Pylone, etc.","ENVTECH",
AR2240="AKTIVCO DEFAUT GE &amp; POWER Cabinet","POWER ISSUE",
AR2240="AKTIVCO Coupure ENEO &amp; Baisse de tension","POWER ISSUE",
AR2240="Coupure ENEO &amp; Baisse de tension","POWER ISSUE",
AR2240="Defaut GE &amp; POWER Cabinet","POWER ISSUE",
AR2240="Sharing","POWER ISSUE",
AR2240="Sites strategiques &amp; DataCenter","POWER ISSUE",
AR2240="Exclu","Exclu",
AR2240="SAT","TX ISSUE",
AR2240="SPARE-ISSUE","SPARE-ISSUE",
AR2240="Fiber CAmtel","TX ISSUE",
AR2240="Fiber AOF","TX ISSUE",
AR2240="Projet OCM (HUAWEI)","TRAVAUX-HUAWEI",
AR2240="Projet OCM (NOKIA)","TRAVAUX -NOKIA",
AR2240="ACCESS-ISSUE","ACCESS-ISSUE",
AR2240="Projet OCM (ZTE, NOKIA, autres projets)","TRAVAUX OCM",
AR2240="No root CAuse","No root cause",
AR2240="ODU HS","TX ISSUE",
AR2240="IP &amp; VLAN","TX ISSUE",
AR2240="Warehouse HUAWEI","SPARE-ISSUE",
AR2240="SPARE-HS","SPARE-ISSUE",
AR2240="Power Telco","RAN ISSUE",AR2240="no impacts","no impacts"
),"")</f>
        <v>No root cause</v>
      </c>
      <c r="AR2240" s="59" t="s">
        <v>5343</v>
      </c>
      <c r="AS2240" s="40" t="str" cm="1">
        <f t="array" ref="AS2240">IFERROR(_xlfn.IFS(
AR2240="MPR ISSUE","ACTIVE",
AR2240="BSS Hardware Issue","ACTIVE",
AR2240="Sites strategiques, MLL, Pylone, etc.","PASSIVE",
AR2240="AKTIVCO DEFAUT GE &amp; POWER Cabinet","PASSIVE",
AR2240="AKTIVCO Coupure ENEO &amp; Baisse de tension","PASSIVE",
AR2240="Coupure ENEO &amp; Baisse de tension","PASSIVE",
AR2240="Defaut GE &amp; POWER Cabinet","PASSIVE",
AR2240="Sharing","PASSIVE",
AR2240="Sites strategiques &amp; DataCenter","PASSIVE",
AR2240="Exclu","Exclu",
AR2240="SAT","ACTIVE",
AR2240="SPARE-ISSUE","SPARE-ISSUE",
AR2240="Fiber CAmtel","ACTIVE",
AR2240="Fiber AOF","ACTIVE",
AR2240="Projet OCM (HUAWEI)","PLANNED WORKS",
AR2240="Projet OCM (NOKIA)","PLANNED WORKS",
AR2240="ACCESS-ISSUE","ACCESS-ISSUE",
AR2240="Projet OCM (ZTE, NOKIA, autres projets)","PLANNED WORKS",
AR2240="No root CAuse","No root cause",
AR2240="ODU HS","ACTIVE",
AR2240="IP &amp; VLAN","ACTIVE",
AR2240="Warehouse HUAWEI","SPARE-ISSUE",
AR2240="SPARE-HS","SPARE-ISSUE",
AR2240="Power Telco","ACTIVE", AR2240="no impacts","no impacts"
),"")</f>
        <v>No root cause</v>
      </c>
      <c r="AT2240" s="99" t="s">
        <v>5661</v>
      </c>
      <c r="AU2240" s="99" t="s">
        <v>3975</v>
      </c>
      <c r="AW2240" s="17"/>
      <c r="AX2240" s="17" t="s">
        <v>5536</v>
      </c>
      <c r="AY2240" s="17"/>
      <c r="AZ2240" s="17" t="s">
        <v>5536</v>
      </c>
      <c r="BA2240" s="7"/>
      <c r="BC2240" s="18"/>
      <c r="BD2240" s="18"/>
      <c r="BE2240" s="18"/>
      <c r="BF2240" s="18"/>
      <c r="BG2240" s="18"/>
      <c r="BH2240" s="18"/>
      <c r="BI2240" s="18"/>
      <c r="BJ2240" s="18"/>
      <c r="BK2240" s="18"/>
      <c r="BM2240" s="18"/>
      <c r="BN2240" s="18"/>
      <c r="BO2240" s="18"/>
      <c r="BP2240" s="9" t="s">
        <v>5661</v>
      </c>
      <c r="BQ2240" s="14"/>
      <c r="BR2240" s="102" t="s">
        <v>5536</v>
      </c>
      <c r="BS2240" s="14"/>
      <c r="BT2240" s="14"/>
      <c r="BU2240" s="9"/>
      <c r="BV2240" s="9"/>
      <c r="BW2240" s="9"/>
    </row>
    <row r="2241" spans="1:75" x14ac:dyDescent="0.35">
      <c r="A2241" s="1" t="s">
        <v>3984</v>
      </c>
      <c r="B2241" s="8" t="s">
        <v>3985</v>
      </c>
      <c r="C2241" s="3" t="s">
        <v>37</v>
      </c>
      <c r="D2241" s="1" t="s">
        <v>21</v>
      </c>
      <c r="E2241" s="1" t="s">
        <v>188</v>
      </c>
      <c r="F2241" s="3" t="s">
        <v>37</v>
      </c>
      <c r="G2241" s="1" t="s">
        <v>3984</v>
      </c>
      <c r="H2241" s="30" t="s">
        <v>5587</v>
      </c>
      <c r="I2241" s="27">
        <v>0</v>
      </c>
      <c r="J2241" s="27">
        <v>0</v>
      </c>
      <c r="K2241" s="27">
        <v>0</v>
      </c>
      <c r="L2241" s="27">
        <v>0</v>
      </c>
      <c r="M2241" s="27">
        <v>0</v>
      </c>
      <c r="N2241" s="27">
        <v>0</v>
      </c>
      <c r="O2241" s="27">
        <v>0</v>
      </c>
      <c r="P2241" s="27">
        <v>0</v>
      </c>
      <c r="Q2241" s="27">
        <v>0</v>
      </c>
      <c r="R2241" s="27">
        <v>0</v>
      </c>
      <c r="S2241" s="80">
        <v>0</v>
      </c>
      <c r="T2241" s="80">
        <v>0</v>
      </c>
      <c r="U2241" s="80">
        <v>0</v>
      </c>
      <c r="V2241" s="80">
        <v>0</v>
      </c>
      <c r="W2241" s="80">
        <v>0</v>
      </c>
      <c r="X2241" s="80">
        <v>0</v>
      </c>
      <c r="Y2241" s="80">
        <v>0</v>
      </c>
      <c r="Z2241" s="80">
        <v>0</v>
      </c>
      <c r="AA2241" s="80">
        <v>0</v>
      </c>
      <c r="AB2241" s="80">
        <v>0</v>
      </c>
      <c r="AC2241" s="80"/>
      <c r="AD2241" s="80">
        <v>0</v>
      </c>
      <c r="AE2241" s="80">
        <v>0</v>
      </c>
      <c r="AF2241" s="80">
        <v>0</v>
      </c>
      <c r="AG2241" s="80"/>
      <c r="AH2241" s="80">
        <v>0</v>
      </c>
      <c r="AI2241" s="80">
        <v>0</v>
      </c>
      <c r="AJ2241" s="80">
        <v>0</v>
      </c>
      <c r="AK2241" s="80">
        <v>0</v>
      </c>
      <c r="AL2241" s="80">
        <v>0</v>
      </c>
      <c r="AM2241" s="80">
        <v>0</v>
      </c>
      <c r="AN2241" s="41" t="s">
        <v>5558</v>
      </c>
      <c r="AO2241" s="41"/>
      <c r="AP2241" s="40" t="str" cm="1">
        <f t="array" ref="AP2241">IFERROR(_xlfn.IFS(
AR2241="MPR ISSUE","PDH",
AR2241="BSS Hardware Issue","BSS",
AR2241="Sites strategiques, MLL, Pylone, etc.","ENVTECH",
AR2241="AKTIVCO DEFAUT GE &amp; POWER Cabinet","AKTIVCO",
AR2241="AKTIVCO Coupure ENEO &amp; Baisse de tension","AKTIVCO GRID ONLY",
AR2241="Coupure ENEO &amp; Baisse de tension","IHS GRID ONLY",
AR2241="Defaut GE &amp; POWER Cabinet","IHS",
AR2241="Sharing","Partners",
AR2241="Sites strategiques &amp; DataCenter","SST &amp; DC",
AR2241="Exclu","Exclu",
AR2241="SAT","SAT",
AR2241="SPARE-ISSUE","SPARE-ISSUE",
AR2241="Fiber CAmtel","TRANS_FO_CAMTEL",
AR2241="Fiber AOF","Fiber AOF",
AR2241="Projet OCM (HUAWEI)","TRAVAUX-HUAWEI",
AR2241="Projet OCM (NOKIA)","TRAVAUX-NOKIA",
AR2241="ACCESS-ISSUE","ACCESS-ISSUE",
AR2241="Projet OCM (ZTE, NOKIA, autres projets)","TRAVAUX OCM",
AR2241="No root CAuse","No root cause",
AR2241="ODU HS","PDH",
AR2241="IP &amp; VLAN","PDH",
AR2241="Warehouse HUAWEI","SPARE-ISSUE",
AR2241="SPARE-HS","SPARE-ISSUE",
AR2241="Power Telco","BSS",AR2241="no impacts","no impacts"
),"")</f>
        <v>No root cause</v>
      </c>
      <c r="AQ2241" s="40" t="str" cm="1">
        <f t="array" ref="AQ2241">IFERROR(_xlfn.IFS(
AR2241="MPR ISSUE","TX ISSUE",
AR2241="BSS Hardware Issue","RAN ISSUE",
AR2241="Sites strategiques, MLL, Pylone, etc.","ENVTECH",
AR2241="AKTIVCO DEFAUT GE &amp; POWER Cabinet","POWER ISSUE",
AR2241="AKTIVCO Coupure ENEO &amp; Baisse de tension","POWER ISSUE",
AR2241="Coupure ENEO &amp; Baisse de tension","POWER ISSUE",
AR2241="Defaut GE &amp; POWER Cabinet","POWER ISSUE",
AR2241="Sharing","POWER ISSUE",
AR2241="Sites strategiques &amp; DataCenter","POWER ISSUE",
AR2241="Exclu","Exclu",
AR2241="SAT","TX ISSUE",
AR2241="SPARE-ISSUE","SPARE-ISSUE",
AR2241="Fiber CAmtel","TX ISSUE",
AR2241="Fiber AOF","TX ISSUE",
AR2241="Projet OCM (HUAWEI)","TRAVAUX-HUAWEI",
AR2241="Projet OCM (NOKIA)","TRAVAUX -NOKIA",
AR2241="ACCESS-ISSUE","ACCESS-ISSUE",
AR2241="Projet OCM (ZTE, NOKIA, autres projets)","TRAVAUX OCM",
AR2241="No root CAuse","No root cause",
AR2241="ODU HS","TX ISSUE",
AR2241="IP &amp; VLAN","TX ISSUE",
AR2241="Warehouse HUAWEI","SPARE-ISSUE",
AR2241="SPARE-HS","SPARE-ISSUE",
AR2241="Power Telco","RAN ISSUE",AR2241="no impacts","no impacts"
),"")</f>
        <v>No root cause</v>
      </c>
      <c r="AR2241" s="59" t="s">
        <v>5343</v>
      </c>
      <c r="AS2241" s="40" t="str" cm="1">
        <f t="array" ref="AS2241">IFERROR(_xlfn.IFS(
AR2241="MPR ISSUE","ACTIVE",
AR2241="BSS Hardware Issue","ACTIVE",
AR2241="Sites strategiques, MLL, Pylone, etc.","PASSIVE",
AR2241="AKTIVCO DEFAUT GE &amp; POWER Cabinet","PASSIVE",
AR2241="AKTIVCO Coupure ENEO &amp; Baisse de tension","PASSIVE",
AR2241="Coupure ENEO &amp; Baisse de tension","PASSIVE",
AR2241="Defaut GE &amp; POWER Cabinet","PASSIVE",
AR2241="Sharing","PASSIVE",
AR2241="Sites strategiques &amp; DataCenter","PASSIVE",
AR2241="Exclu","Exclu",
AR2241="SAT","ACTIVE",
AR2241="SPARE-ISSUE","SPARE-ISSUE",
AR2241="Fiber CAmtel","ACTIVE",
AR2241="Fiber AOF","ACTIVE",
AR2241="Projet OCM (HUAWEI)","PLANNED WORKS",
AR2241="Projet OCM (NOKIA)","PLANNED WORKS",
AR2241="ACCESS-ISSUE","ACCESS-ISSUE",
AR2241="Projet OCM (ZTE, NOKIA, autres projets)","PLANNED WORKS",
AR2241="No root CAuse","No root cause",
AR2241="ODU HS","ACTIVE",
AR2241="IP &amp; VLAN","ACTIVE",
AR2241="Warehouse HUAWEI","SPARE-ISSUE",
AR2241="SPARE-HS","SPARE-ISSUE",
AR2241="Power Telco","ACTIVE", AR2241="no impacts","no impacts"
),"")</f>
        <v>No root cause</v>
      </c>
      <c r="AT2241" s="99" t="s">
        <v>5661</v>
      </c>
      <c r="AU2241" s="99" t="s">
        <v>3985</v>
      </c>
      <c r="AW2241" s="17"/>
      <c r="AX2241" s="17" t="s">
        <v>5536</v>
      </c>
      <c r="AY2241" s="17"/>
      <c r="AZ2241" s="17" t="s">
        <v>5536</v>
      </c>
      <c r="BA2241" s="7"/>
      <c r="BC2241" s="18"/>
      <c r="BD2241" s="18"/>
      <c r="BE2241" s="18"/>
      <c r="BF2241" s="18"/>
      <c r="BG2241" s="18"/>
      <c r="BH2241" s="18"/>
      <c r="BI2241" s="18"/>
      <c r="BJ2241" s="18"/>
      <c r="BK2241" s="18"/>
      <c r="BM2241" s="18"/>
      <c r="BN2241" s="18"/>
      <c r="BO2241" s="18"/>
      <c r="BP2241" s="9" t="s">
        <v>5661</v>
      </c>
      <c r="BQ2241" s="14"/>
      <c r="BR2241" s="102" t="s">
        <v>5536</v>
      </c>
      <c r="BS2241" s="14"/>
      <c r="BT2241" s="14"/>
      <c r="BU2241" s="9"/>
      <c r="BV2241" s="9"/>
      <c r="BW2241" s="9"/>
    </row>
    <row r="2242" spans="1:75" x14ac:dyDescent="0.35">
      <c r="A2242" s="82" t="s">
        <v>1097</v>
      </c>
      <c r="B2242" s="8" t="s">
        <v>3997</v>
      </c>
      <c r="C2242" s="3" t="s">
        <v>37</v>
      </c>
      <c r="D2242" s="1" t="s">
        <v>21</v>
      </c>
      <c r="E2242" s="1" t="s">
        <v>562</v>
      </c>
      <c r="F2242" s="3" t="s">
        <v>37</v>
      </c>
      <c r="G2242" s="1" t="s">
        <v>1097</v>
      </c>
      <c r="H2242" s="30" t="s">
        <v>5587</v>
      </c>
      <c r="I2242" s="27">
        <v>0</v>
      </c>
      <c r="J2242" s="27">
        <v>0</v>
      </c>
      <c r="K2242" s="27">
        <v>0</v>
      </c>
      <c r="L2242" s="27">
        <v>0</v>
      </c>
      <c r="M2242" s="27">
        <v>0</v>
      </c>
      <c r="N2242" s="27">
        <v>0</v>
      </c>
      <c r="O2242" s="27">
        <v>0</v>
      </c>
      <c r="P2242" s="27">
        <v>0</v>
      </c>
      <c r="Q2242" s="27">
        <v>0</v>
      </c>
      <c r="R2242" s="27">
        <v>0</v>
      </c>
      <c r="S2242" s="80">
        <v>0</v>
      </c>
      <c r="T2242" s="80">
        <v>0</v>
      </c>
      <c r="U2242" s="80">
        <v>0</v>
      </c>
      <c r="V2242" s="80">
        <v>0</v>
      </c>
      <c r="W2242" s="80">
        <v>0</v>
      </c>
      <c r="X2242" s="80">
        <v>0</v>
      </c>
      <c r="Y2242" s="80">
        <v>0</v>
      </c>
      <c r="Z2242" s="80">
        <v>0</v>
      </c>
      <c r="AA2242" s="80">
        <v>0</v>
      </c>
      <c r="AB2242" s="80">
        <v>0</v>
      </c>
      <c r="AC2242" s="80"/>
      <c r="AD2242" s="80">
        <v>0</v>
      </c>
      <c r="AE2242" s="80">
        <v>0</v>
      </c>
      <c r="AF2242" s="80">
        <v>0</v>
      </c>
      <c r="AG2242" s="80"/>
      <c r="AH2242" s="80">
        <v>0</v>
      </c>
      <c r="AI2242" s="80">
        <v>0</v>
      </c>
      <c r="AJ2242" s="80">
        <v>0</v>
      </c>
      <c r="AK2242" s="80">
        <v>0</v>
      </c>
      <c r="AL2242" s="80">
        <v>0</v>
      </c>
      <c r="AM2242" s="80">
        <v>0</v>
      </c>
      <c r="AN2242" s="41" t="s">
        <v>5558</v>
      </c>
      <c r="AO2242" s="41"/>
      <c r="AP2242" s="40" t="str" cm="1">
        <f t="array" ref="AP2242">IFERROR(_xlfn.IFS(
AR2242="MPR ISSUE","PDH",
AR2242="BSS Hardware Issue","BSS",
AR2242="Sites strategiques, MLL, Pylone, etc.","ENVTECH",
AR2242="AKTIVCO DEFAUT GE &amp; POWER Cabinet","AKTIVCO",
AR2242="AKTIVCO Coupure ENEO &amp; Baisse de tension","AKTIVCO GRID ONLY",
AR2242="Coupure ENEO &amp; Baisse de tension","IHS GRID ONLY",
AR2242="Defaut GE &amp; POWER Cabinet","IHS",
AR2242="Sharing","Partners",
AR2242="Sites strategiques &amp; DataCenter","SST &amp; DC",
AR2242="Exclu","Exclu",
AR2242="SAT","SAT",
AR2242="SPARE-ISSUE","SPARE-ISSUE",
AR2242="Fiber CAmtel","TRANS_FO_CAMTEL",
AR2242="Fiber AOF","Fiber AOF",
AR2242="Projet OCM (HUAWEI)","TRAVAUX-HUAWEI",
AR2242="Projet OCM (NOKIA)","TRAVAUX-NOKIA",
AR2242="ACCESS-ISSUE","ACCESS-ISSUE",
AR2242="Projet OCM (ZTE, NOKIA, autres projets)","TRAVAUX OCM",
AR2242="No root CAuse","No root cause",
AR2242="ODU HS","PDH",
AR2242="IP &amp; VLAN","PDH",
AR2242="Warehouse HUAWEI","SPARE-ISSUE",
AR2242="SPARE-HS","SPARE-ISSUE",
AR2242="Power Telco","BSS",AR2242="no impacts","no impacts"
),"")</f>
        <v>No root cause</v>
      </c>
      <c r="AQ2242" s="40" t="str" cm="1">
        <f t="array" ref="AQ2242">IFERROR(_xlfn.IFS(
AR2242="MPR ISSUE","TX ISSUE",
AR2242="BSS Hardware Issue","RAN ISSUE",
AR2242="Sites strategiques, MLL, Pylone, etc.","ENVTECH",
AR2242="AKTIVCO DEFAUT GE &amp; POWER Cabinet","POWER ISSUE",
AR2242="AKTIVCO Coupure ENEO &amp; Baisse de tension","POWER ISSUE",
AR2242="Coupure ENEO &amp; Baisse de tension","POWER ISSUE",
AR2242="Defaut GE &amp; POWER Cabinet","POWER ISSUE",
AR2242="Sharing","POWER ISSUE",
AR2242="Sites strategiques &amp; DataCenter","POWER ISSUE",
AR2242="Exclu","Exclu",
AR2242="SAT","TX ISSUE",
AR2242="SPARE-ISSUE","SPARE-ISSUE",
AR2242="Fiber CAmtel","TX ISSUE",
AR2242="Fiber AOF","TX ISSUE",
AR2242="Projet OCM (HUAWEI)","TRAVAUX-HUAWEI",
AR2242="Projet OCM (NOKIA)","TRAVAUX -NOKIA",
AR2242="ACCESS-ISSUE","ACCESS-ISSUE",
AR2242="Projet OCM (ZTE, NOKIA, autres projets)","TRAVAUX OCM",
AR2242="No root CAuse","No root cause",
AR2242="ODU HS","TX ISSUE",
AR2242="IP &amp; VLAN","TX ISSUE",
AR2242="Warehouse HUAWEI","SPARE-ISSUE",
AR2242="SPARE-HS","SPARE-ISSUE",
AR2242="Power Telco","RAN ISSUE",AR2242="no impacts","no impacts"
),"")</f>
        <v>No root cause</v>
      </c>
      <c r="AR2242" s="59" t="s">
        <v>5343</v>
      </c>
      <c r="AS2242" s="40" t="str" cm="1">
        <f t="array" ref="AS2242">IFERROR(_xlfn.IFS(
AR2242="MPR ISSUE","ACTIVE",
AR2242="BSS Hardware Issue","ACTIVE",
AR2242="Sites strategiques, MLL, Pylone, etc.","PASSIVE",
AR2242="AKTIVCO DEFAUT GE &amp; POWER Cabinet","PASSIVE",
AR2242="AKTIVCO Coupure ENEO &amp; Baisse de tension","PASSIVE",
AR2242="Coupure ENEO &amp; Baisse de tension","PASSIVE",
AR2242="Defaut GE &amp; POWER Cabinet","PASSIVE",
AR2242="Sharing","PASSIVE",
AR2242="Sites strategiques &amp; DataCenter","PASSIVE",
AR2242="Exclu","Exclu",
AR2242="SAT","ACTIVE",
AR2242="SPARE-ISSUE","SPARE-ISSUE",
AR2242="Fiber CAmtel","ACTIVE",
AR2242="Fiber AOF","ACTIVE",
AR2242="Projet OCM (HUAWEI)","PLANNED WORKS",
AR2242="Projet OCM (NOKIA)","PLANNED WORKS",
AR2242="ACCESS-ISSUE","ACCESS-ISSUE",
AR2242="Projet OCM (ZTE, NOKIA, autres projets)","PLANNED WORKS",
AR2242="No root CAuse","No root cause",
AR2242="ODU HS","ACTIVE",
AR2242="IP &amp; VLAN","ACTIVE",
AR2242="Warehouse HUAWEI","SPARE-ISSUE",
AR2242="SPARE-HS","SPARE-ISSUE",
AR2242="Power Telco","ACTIVE", AR2242="no impacts","no impacts"
),"")</f>
        <v>No root cause</v>
      </c>
      <c r="AT2242" s="99" t="s">
        <v>5661</v>
      </c>
      <c r="AU2242" s="99" t="s">
        <v>3997</v>
      </c>
      <c r="AW2242" s="17"/>
      <c r="AX2242" s="17" t="s">
        <v>5536</v>
      </c>
      <c r="AY2242" s="17"/>
      <c r="AZ2242" s="17" t="s">
        <v>5536</v>
      </c>
      <c r="BA2242" s="7"/>
      <c r="BC2242" s="18"/>
      <c r="BD2242" s="18"/>
      <c r="BE2242" s="18"/>
      <c r="BF2242" s="18"/>
      <c r="BG2242" s="18"/>
      <c r="BH2242" s="18"/>
      <c r="BI2242" s="18"/>
      <c r="BJ2242" s="18"/>
      <c r="BK2242" s="18"/>
      <c r="BM2242" s="18"/>
      <c r="BN2242" s="18"/>
      <c r="BO2242" s="18"/>
      <c r="BP2242" s="9" t="s">
        <v>5661</v>
      </c>
      <c r="BQ2242" s="14"/>
      <c r="BR2242" s="102" t="s">
        <v>5536</v>
      </c>
      <c r="BS2242" s="14"/>
      <c r="BT2242" s="14"/>
      <c r="BU2242" s="9"/>
      <c r="BV2242" s="9"/>
      <c r="BW2242" s="9"/>
    </row>
    <row r="2243" spans="1:75" x14ac:dyDescent="0.35">
      <c r="A2243" s="8" t="s">
        <v>3998</v>
      </c>
      <c r="B2243" s="8" t="s">
        <v>3999</v>
      </c>
      <c r="C2243" s="3" t="s">
        <v>37</v>
      </c>
      <c r="D2243" s="1" t="s">
        <v>11</v>
      </c>
      <c r="E2243" s="1" t="s">
        <v>5458</v>
      </c>
      <c r="F2243" s="3" t="s">
        <v>37</v>
      </c>
      <c r="G2243" s="1" t="s">
        <v>4000</v>
      </c>
      <c r="H2243" s="30" t="s">
        <v>5587</v>
      </c>
      <c r="I2243" s="27">
        <v>0</v>
      </c>
      <c r="J2243" s="27">
        <v>0</v>
      </c>
      <c r="K2243" s="27">
        <v>0</v>
      </c>
      <c r="L2243" s="27">
        <v>0</v>
      </c>
      <c r="M2243" s="27">
        <v>0</v>
      </c>
      <c r="N2243" s="27">
        <v>0</v>
      </c>
      <c r="O2243" s="27">
        <v>0</v>
      </c>
      <c r="P2243" s="27">
        <v>0</v>
      </c>
      <c r="Q2243" s="27">
        <v>0</v>
      </c>
      <c r="R2243" s="27">
        <v>0</v>
      </c>
      <c r="S2243" s="80">
        <v>0</v>
      </c>
      <c r="T2243" s="80">
        <v>0</v>
      </c>
      <c r="U2243" s="80">
        <v>0</v>
      </c>
      <c r="V2243" s="80">
        <v>0</v>
      </c>
      <c r="W2243" s="80">
        <v>0</v>
      </c>
      <c r="X2243" s="80">
        <v>0</v>
      </c>
      <c r="Y2243" s="80">
        <v>0</v>
      </c>
      <c r="Z2243" s="80">
        <v>0</v>
      </c>
      <c r="AA2243" s="80">
        <v>0</v>
      </c>
      <c r="AB2243" s="80">
        <v>0</v>
      </c>
      <c r="AC2243" s="80"/>
      <c r="AD2243" s="80">
        <v>0</v>
      </c>
      <c r="AE2243" s="80">
        <v>0</v>
      </c>
      <c r="AF2243" s="80">
        <v>0</v>
      </c>
      <c r="AG2243" s="80"/>
      <c r="AH2243" s="80">
        <v>0</v>
      </c>
      <c r="AI2243" s="80">
        <v>0</v>
      </c>
      <c r="AJ2243" s="80">
        <v>0</v>
      </c>
      <c r="AK2243" s="80">
        <v>0</v>
      </c>
      <c r="AL2243" s="80">
        <v>0</v>
      </c>
      <c r="AM2243" s="80">
        <v>0</v>
      </c>
      <c r="AN2243" s="41" t="s">
        <v>5558</v>
      </c>
      <c r="AO2243" s="41"/>
      <c r="AP2243" s="40" t="str" cm="1">
        <f t="array" ref="AP2243">IFERROR(_xlfn.IFS(
AR2243="MPR ISSUE","PDH",
AR2243="BSS Hardware Issue","BSS",
AR2243="Sites strategiques, MLL, Pylone, etc.","ENVTECH",
AR2243="AKTIVCO DEFAUT GE &amp; POWER Cabinet","AKTIVCO",
AR2243="AKTIVCO Coupure ENEO &amp; Baisse de tension","AKTIVCO GRID ONLY",
AR2243="Coupure ENEO &amp; Baisse de tension","IHS GRID ONLY",
AR2243="Defaut GE &amp; POWER Cabinet","IHS",
AR2243="Sharing","Partners",
AR2243="Sites strategiques &amp; DataCenter","SST &amp; DC",
AR2243="Exclu","Exclu",
AR2243="SAT","SAT",
AR2243="SPARE-ISSUE","SPARE-ISSUE",
AR2243="Fiber CAmtel","TRANS_FO_CAMTEL",
AR2243="Fiber AOF","Fiber AOF",
AR2243="Projet OCM (HUAWEI)","TRAVAUX-HUAWEI",
AR2243="Projet OCM (NOKIA)","TRAVAUX-NOKIA",
AR2243="ACCESS-ISSUE","ACCESS-ISSUE",
AR2243="Projet OCM (ZTE, NOKIA, autres projets)","TRAVAUX OCM",
AR2243="No root CAuse","No root cause",
AR2243="ODU HS","PDH",
AR2243="IP &amp; VLAN","PDH",
AR2243="Warehouse HUAWEI","SPARE-ISSUE",
AR2243="SPARE-HS","SPARE-ISSUE",
AR2243="Power Telco","BSS",AR2243="no impacts","no impacts"
),"")</f>
        <v>No root cause</v>
      </c>
      <c r="AQ2243" s="40" t="str" cm="1">
        <f t="array" ref="AQ2243">IFERROR(_xlfn.IFS(
AR2243="MPR ISSUE","TX ISSUE",
AR2243="BSS Hardware Issue","RAN ISSUE",
AR2243="Sites strategiques, MLL, Pylone, etc.","ENVTECH",
AR2243="AKTIVCO DEFAUT GE &amp; POWER Cabinet","POWER ISSUE",
AR2243="AKTIVCO Coupure ENEO &amp; Baisse de tension","POWER ISSUE",
AR2243="Coupure ENEO &amp; Baisse de tension","POWER ISSUE",
AR2243="Defaut GE &amp; POWER Cabinet","POWER ISSUE",
AR2243="Sharing","POWER ISSUE",
AR2243="Sites strategiques &amp; DataCenter","POWER ISSUE",
AR2243="Exclu","Exclu",
AR2243="SAT","TX ISSUE",
AR2243="SPARE-ISSUE","SPARE-ISSUE",
AR2243="Fiber CAmtel","TX ISSUE",
AR2243="Fiber AOF","TX ISSUE",
AR2243="Projet OCM (HUAWEI)","TRAVAUX-HUAWEI",
AR2243="Projet OCM (NOKIA)","TRAVAUX -NOKIA",
AR2243="ACCESS-ISSUE","ACCESS-ISSUE",
AR2243="Projet OCM (ZTE, NOKIA, autres projets)","TRAVAUX OCM",
AR2243="No root CAuse","No root cause",
AR2243="ODU HS","TX ISSUE",
AR2243="IP &amp; VLAN","TX ISSUE",
AR2243="Warehouse HUAWEI","SPARE-ISSUE",
AR2243="SPARE-HS","SPARE-ISSUE",
AR2243="Power Telco","RAN ISSUE",AR2243="no impacts","no impacts"
),"")</f>
        <v>No root cause</v>
      </c>
      <c r="AR2243" s="59" t="s">
        <v>5343</v>
      </c>
      <c r="AS2243" s="40" t="str" cm="1">
        <f t="array" ref="AS2243">IFERROR(_xlfn.IFS(
AR2243="MPR ISSUE","ACTIVE",
AR2243="BSS Hardware Issue","ACTIVE",
AR2243="Sites strategiques, MLL, Pylone, etc.","PASSIVE",
AR2243="AKTIVCO DEFAUT GE &amp; POWER Cabinet","PASSIVE",
AR2243="AKTIVCO Coupure ENEO &amp; Baisse de tension","PASSIVE",
AR2243="Coupure ENEO &amp; Baisse de tension","PASSIVE",
AR2243="Defaut GE &amp; POWER Cabinet","PASSIVE",
AR2243="Sharing","PASSIVE",
AR2243="Sites strategiques &amp; DataCenter","PASSIVE",
AR2243="Exclu","Exclu",
AR2243="SAT","ACTIVE",
AR2243="SPARE-ISSUE","SPARE-ISSUE",
AR2243="Fiber CAmtel","ACTIVE",
AR2243="Fiber AOF","ACTIVE",
AR2243="Projet OCM (HUAWEI)","PLANNED WORKS",
AR2243="Projet OCM (NOKIA)","PLANNED WORKS",
AR2243="ACCESS-ISSUE","ACCESS-ISSUE",
AR2243="Projet OCM (ZTE, NOKIA, autres projets)","PLANNED WORKS",
AR2243="No root CAuse","No root cause",
AR2243="ODU HS","ACTIVE",
AR2243="IP &amp; VLAN","ACTIVE",
AR2243="Warehouse HUAWEI","SPARE-ISSUE",
AR2243="SPARE-HS","SPARE-ISSUE",
AR2243="Power Telco","ACTIVE", AR2243="no impacts","no impacts"
),"")</f>
        <v>No root cause</v>
      </c>
      <c r="AT2243" s="99" t="s">
        <v>5661</v>
      </c>
      <c r="AU2243" s="99" t="s">
        <v>3999</v>
      </c>
      <c r="AW2243" s="17"/>
      <c r="AX2243" s="17" t="s">
        <v>5536</v>
      </c>
      <c r="AY2243" s="17"/>
      <c r="AZ2243" s="17" t="s">
        <v>5536</v>
      </c>
      <c r="BA2243" s="7"/>
      <c r="BC2243" s="18"/>
      <c r="BD2243" s="18"/>
      <c r="BE2243" s="18"/>
      <c r="BF2243" s="18"/>
      <c r="BG2243" s="18"/>
      <c r="BH2243" s="18"/>
      <c r="BI2243" s="18"/>
      <c r="BJ2243" s="18"/>
      <c r="BK2243" s="18"/>
      <c r="BM2243" s="18"/>
      <c r="BN2243" s="18"/>
      <c r="BO2243" s="18"/>
      <c r="BP2243" s="9" t="s">
        <v>5661</v>
      </c>
      <c r="BQ2243" s="14"/>
      <c r="BR2243" s="102" t="s">
        <v>5536</v>
      </c>
      <c r="BS2243" s="14"/>
      <c r="BT2243" s="14"/>
      <c r="BU2243" s="9"/>
      <c r="BV2243" s="9"/>
      <c r="BW2243" s="9"/>
    </row>
    <row r="2244" spans="1:75" x14ac:dyDescent="0.35">
      <c r="A2244" s="1" t="s">
        <v>4001</v>
      </c>
      <c r="B2244" s="8" t="s">
        <v>4002</v>
      </c>
      <c r="C2244" s="3" t="s">
        <v>31</v>
      </c>
      <c r="D2244" s="1" t="s">
        <v>21</v>
      </c>
      <c r="E2244" s="1" t="s">
        <v>122</v>
      </c>
      <c r="F2244" s="3" t="s">
        <v>31</v>
      </c>
      <c r="G2244" s="1" t="s">
        <v>4003</v>
      </c>
      <c r="H2244" s="30" t="s">
        <v>5587</v>
      </c>
      <c r="I2244" s="27">
        <v>0</v>
      </c>
      <c r="J2244" s="27">
        <v>0</v>
      </c>
      <c r="K2244" s="27">
        <v>0</v>
      </c>
      <c r="L2244" s="27">
        <v>0</v>
      </c>
      <c r="M2244" s="27">
        <v>0</v>
      </c>
      <c r="N2244" s="27">
        <v>0</v>
      </c>
      <c r="O2244" s="27">
        <v>0</v>
      </c>
      <c r="P2244" s="27">
        <v>0</v>
      </c>
      <c r="Q2244" s="27">
        <v>0</v>
      </c>
      <c r="R2244" s="27">
        <v>0</v>
      </c>
      <c r="S2244" s="80">
        <v>0</v>
      </c>
      <c r="T2244" s="80">
        <v>0</v>
      </c>
      <c r="U2244" s="80">
        <v>0</v>
      </c>
      <c r="V2244" s="80">
        <v>0</v>
      </c>
      <c r="W2244" s="80">
        <v>0</v>
      </c>
      <c r="X2244" s="80">
        <v>0</v>
      </c>
      <c r="Y2244" s="80">
        <v>0</v>
      </c>
      <c r="Z2244" s="80">
        <v>0</v>
      </c>
      <c r="AA2244" s="80">
        <v>0</v>
      </c>
      <c r="AB2244" s="80">
        <v>0</v>
      </c>
      <c r="AC2244" s="80"/>
      <c r="AD2244" s="80">
        <v>0</v>
      </c>
      <c r="AE2244" s="80">
        <v>0</v>
      </c>
      <c r="AF2244" s="80">
        <v>0</v>
      </c>
      <c r="AG2244" s="80"/>
      <c r="AH2244" s="80">
        <v>0</v>
      </c>
      <c r="AI2244" s="80">
        <v>0</v>
      </c>
      <c r="AJ2244" s="80">
        <v>0</v>
      </c>
      <c r="AK2244" s="80">
        <v>0</v>
      </c>
      <c r="AL2244" s="80">
        <v>0</v>
      </c>
      <c r="AM2244" s="80">
        <v>0</v>
      </c>
      <c r="AN2244" s="41" t="s">
        <v>5558</v>
      </c>
      <c r="AO2244" s="41"/>
      <c r="AP2244" s="40" t="str" cm="1">
        <f t="array" ref="AP2244">IFERROR(_xlfn.IFS(
AR2244="MPR ISSUE","PDH",
AR2244="BSS Hardware Issue","BSS",
AR2244="Sites strategiques, MLL, Pylone, etc.","ENVTECH",
AR2244="AKTIVCO DEFAUT GE &amp; POWER Cabinet","AKTIVCO",
AR2244="AKTIVCO Coupure ENEO &amp; Baisse de tension","AKTIVCO GRID ONLY",
AR2244="Coupure ENEO &amp; Baisse de tension","IHS GRID ONLY",
AR2244="Defaut GE &amp; POWER Cabinet","IHS",
AR2244="Sharing","Partners",
AR2244="Sites strategiques &amp; DataCenter","SST &amp; DC",
AR2244="Exclu","Exclu",
AR2244="SAT","SAT",
AR2244="SPARE-ISSUE","SPARE-ISSUE",
AR2244="Fiber CAmtel","TRANS_FO_CAMTEL",
AR2244="Fiber AOF","Fiber AOF",
AR2244="Projet OCM (HUAWEI)","TRAVAUX-HUAWEI",
AR2244="Projet OCM (NOKIA)","TRAVAUX-NOKIA",
AR2244="ACCESS-ISSUE","ACCESS-ISSUE",
AR2244="Projet OCM (ZTE, NOKIA, autres projets)","TRAVAUX OCM",
AR2244="No root CAuse","No root cause",
AR2244="ODU HS","PDH",
AR2244="IP &amp; VLAN","PDH",
AR2244="Warehouse HUAWEI","SPARE-ISSUE",
AR2244="SPARE-HS","SPARE-ISSUE",
AR2244="Power Telco","BSS",AR2244="no impacts","no impacts"
),"")</f>
        <v>No root cause</v>
      </c>
      <c r="AQ2244" s="40" t="str" cm="1">
        <f t="array" ref="AQ2244">IFERROR(_xlfn.IFS(
AR2244="MPR ISSUE","TX ISSUE",
AR2244="BSS Hardware Issue","RAN ISSUE",
AR2244="Sites strategiques, MLL, Pylone, etc.","ENVTECH",
AR2244="AKTIVCO DEFAUT GE &amp; POWER Cabinet","POWER ISSUE",
AR2244="AKTIVCO Coupure ENEO &amp; Baisse de tension","POWER ISSUE",
AR2244="Coupure ENEO &amp; Baisse de tension","POWER ISSUE",
AR2244="Defaut GE &amp; POWER Cabinet","POWER ISSUE",
AR2244="Sharing","POWER ISSUE",
AR2244="Sites strategiques &amp; DataCenter","POWER ISSUE",
AR2244="Exclu","Exclu",
AR2244="SAT","TX ISSUE",
AR2244="SPARE-ISSUE","SPARE-ISSUE",
AR2244="Fiber CAmtel","TX ISSUE",
AR2244="Fiber AOF","TX ISSUE",
AR2244="Projet OCM (HUAWEI)","TRAVAUX-HUAWEI",
AR2244="Projet OCM (NOKIA)","TRAVAUX -NOKIA",
AR2244="ACCESS-ISSUE","ACCESS-ISSUE",
AR2244="Projet OCM (ZTE, NOKIA, autres projets)","TRAVAUX OCM",
AR2244="No root CAuse","No root cause",
AR2244="ODU HS","TX ISSUE",
AR2244="IP &amp; VLAN","TX ISSUE",
AR2244="Warehouse HUAWEI","SPARE-ISSUE",
AR2244="SPARE-HS","SPARE-ISSUE",
AR2244="Power Telco","RAN ISSUE",AR2244="no impacts","no impacts"
),"")</f>
        <v>No root cause</v>
      </c>
      <c r="AR2244" s="59" t="s">
        <v>5343</v>
      </c>
      <c r="AS2244" s="40" t="str" cm="1">
        <f t="array" ref="AS2244">IFERROR(_xlfn.IFS(
AR2244="MPR ISSUE","ACTIVE",
AR2244="BSS Hardware Issue","ACTIVE",
AR2244="Sites strategiques, MLL, Pylone, etc.","PASSIVE",
AR2244="AKTIVCO DEFAUT GE &amp; POWER Cabinet","PASSIVE",
AR2244="AKTIVCO Coupure ENEO &amp; Baisse de tension","PASSIVE",
AR2244="Coupure ENEO &amp; Baisse de tension","PASSIVE",
AR2244="Defaut GE &amp; POWER Cabinet","PASSIVE",
AR2244="Sharing","PASSIVE",
AR2244="Sites strategiques &amp; DataCenter","PASSIVE",
AR2244="Exclu","Exclu",
AR2244="SAT","ACTIVE",
AR2244="SPARE-ISSUE","SPARE-ISSUE",
AR2244="Fiber CAmtel","ACTIVE",
AR2244="Fiber AOF","ACTIVE",
AR2244="Projet OCM (HUAWEI)","PLANNED WORKS",
AR2244="Projet OCM (NOKIA)","PLANNED WORKS",
AR2244="ACCESS-ISSUE","ACCESS-ISSUE",
AR2244="Projet OCM (ZTE, NOKIA, autres projets)","PLANNED WORKS",
AR2244="No root CAuse","No root cause",
AR2244="ODU HS","ACTIVE",
AR2244="IP &amp; VLAN","ACTIVE",
AR2244="Warehouse HUAWEI","SPARE-ISSUE",
AR2244="SPARE-HS","SPARE-ISSUE",
AR2244="Power Telco","ACTIVE", AR2244="no impacts","no impacts"
),"")</f>
        <v>No root cause</v>
      </c>
      <c r="AT2244" s="99" t="s">
        <v>5661</v>
      </c>
      <c r="AU2244" s="99" t="s">
        <v>4002</v>
      </c>
      <c r="AW2244" s="17"/>
      <c r="AX2244" s="17" t="s">
        <v>5536</v>
      </c>
      <c r="AY2244" s="17"/>
      <c r="AZ2244" s="17" t="s">
        <v>5536</v>
      </c>
      <c r="BA2244" s="7"/>
      <c r="BC2244" s="18"/>
      <c r="BD2244" s="18"/>
      <c r="BE2244" s="18"/>
      <c r="BF2244" s="18"/>
      <c r="BG2244" s="18"/>
      <c r="BH2244" s="18"/>
      <c r="BI2244" s="18"/>
      <c r="BJ2244" s="18"/>
      <c r="BK2244" s="18"/>
      <c r="BM2244" s="18"/>
      <c r="BN2244" s="18"/>
      <c r="BO2244" s="18"/>
      <c r="BP2244" s="9" t="s">
        <v>5661</v>
      </c>
      <c r="BQ2244" s="14"/>
      <c r="BR2244" s="102" t="s">
        <v>5536</v>
      </c>
      <c r="BS2244" s="14"/>
      <c r="BT2244" s="14"/>
      <c r="BU2244" s="9"/>
      <c r="BV2244" s="9"/>
      <c r="BW2244" s="9"/>
    </row>
    <row r="2245" spans="1:75" x14ac:dyDescent="0.35">
      <c r="A2245" s="1" t="s">
        <v>4004</v>
      </c>
      <c r="B2245" s="8" t="s">
        <v>4005</v>
      </c>
      <c r="C2245" s="3" t="s">
        <v>37</v>
      </c>
      <c r="D2245" s="1" t="s">
        <v>21</v>
      </c>
      <c r="E2245" s="1" t="s">
        <v>4006</v>
      </c>
      <c r="F2245" s="3" t="s">
        <v>37</v>
      </c>
      <c r="G2245" s="1" t="s">
        <v>4007</v>
      </c>
      <c r="H2245" s="30" t="s">
        <v>5587</v>
      </c>
      <c r="I2245" s="27">
        <v>0</v>
      </c>
      <c r="J2245" s="27">
        <v>0</v>
      </c>
      <c r="K2245" s="27">
        <v>0</v>
      </c>
      <c r="L2245" s="27">
        <v>0</v>
      </c>
      <c r="M2245" s="27">
        <v>0</v>
      </c>
      <c r="N2245" s="27">
        <v>0</v>
      </c>
      <c r="O2245" s="27">
        <v>0</v>
      </c>
      <c r="P2245" s="27">
        <v>0</v>
      </c>
      <c r="Q2245" s="27">
        <v>0</v>
      </c>
      <c r="R2245" s="27">
        <v>0</v>
      </c>
      <c r="S2245" s="80">
        <v>0</v>
      </c>
      <c r="T2245" s="80">
        <v>0</v>
      </c>
      <c r="U2245" s="80">
        <v>0</v>
      </c>
      <c r="V2245" s="80">
        <v>0</v>
      </c>
      <c r="W2245" s="80">
        <v>0</v>
      </c>
      <c r="X2245" s="80">
        <v>0</v>
      </c>
      <c r="Y2245" s="80">
        <v>0</v>
      </c>
      <c r="Z2245" s="80">
        <v>0</v>
      </c>
      <c r="AA2245" s="80">
        <v>0</v>
      </c>
      <c r="AB2245" s="80">
        <v>0</v>
      </c>
      <c r="AC2245" s="80"/>
      <c r="AD2245" s="80">
        <v>0</v>
      </c>
      <c r="AE2245" s="80">
        <v>0</v>
      </c>
      <c r="AF2245" s="80">
        <v>0</v>
      </c>
      <c r="AG2245" s="80"/>
      <c r="AH2245" s="80">
        <v>0</v>
      </c>
      <c r="AI2245" s="80">
        <v>0</v>
      </c>
      <c r="AJ2245" s="80">
        <v>0</v>
      </c>
      <c r="AK2245" s="80">
        <v>0</v>
      </c>
      <c r="AL2245" s="80">
        <v>0</v>
      </c>
      <c r="AM2245" s="80">
        <v>0</v>
      </c>
      <c r="AN2245" s="41" t="s">
        <v>5558</v>
      </c>
      <c r="AO2245" s="41"/>
      <c r="AP2245" s="40" t="str" cm="1">
        <f t="array" ref="AP2245">IFERROR(_xlfn.IFS(
AR2245="MPR ISSUE","PDH",
AR2245="BSS Hardware Issue","BSS",
AR2245="Sites strategiques, MLL, Pylone, etc.","ENVTECH",
AR2245="AKTIVCO DEFAUT GE &amp; POWER Cabinet","AKTIVCO",
AR2245="AKTIVCO Coupure ENEO &amp; Baisse de tension","AKTIVCO GRID ONLY",
AR2245="Coupure ENEO &amp; Baisse de tension","IHS GRID ONLY",
AR2245="Defaut GE &amp; POWER Cabinet","IHS",
AR2245="Sharing","Partners",
AR2245="Sites strategiques &amp; DataCenter","SST &amp; DC",
AR2245="Exclu","Exclu",
AR2245="SAT","SAT",
AR2245="SPARE-ISSUE","SPARE-ISSUE",
AR2245="Fiber CAmtel","TRANS_FO_CAMTEL",
AR2245="Fiber AOF","Fiber AOF",
AR2245="Projet OCM (HUAWEI)","TRAVAUX-HUAWEI",
AR2245="Projet OCM (NOKIA)","TRAVAUX-NOKIA",
AR2245="ACCESS-ISSUE","ACCESS-ISSUE",
AR2245="Projet OCM (ZTE, NOKIA, autres projets)","TRAVAUX OCM",
AR2245="No root CAuse","No root cause",
AR2245="ODU HS","PDH",
AR2245="IP &amp; VLAN","PDH",
AR2245="Warehouse HUAWEI","SPARE-ISSUE",
AR2245="SPARE-HS","SPARE-ISSUE",
AR2245="Power Telco","BSS",AR2245="no impacts","no impacts"
),"")</f>
        <v>No root cause</v>
      </c>
      <c r="AQ2245" s="40" t="str" cm="1">
        <f t="array" ref="AQ2245">IFERROR(_xlfn.IFS(
AR2245="MPR ISSUE","TX ISSUE",
AR2245="BSS Hardware Issue","RAN ISSUE",
AR2245="Sites strategiques, MLL, Pylone, etc.","ENVTECH",
AR2245="AKTIVCO DEFAUT GE &amp; POWER Cabinet","POWER ISSUE",
AR2245="AKTIVCO Coupure ENEO &amp; Baisse de tension","POWER ISSUE",
AR2245="Coupure ENEO &amp; Baisse de tension","POWER ISSUE",
AR2245="Defaut GE &amp; POWER Cabinet","POWER ISSUE",
AR2245="Sharing","POWER ISSUE",
AR2245="Sites strategiques &amp; DataCenter","POWER ISSUE",
AR2245="Exclu","Exclu",
AR2245="SAT","TX ISSUE",
AR2245="SPARE-ISSUE","SPARE-ISSUE",
AR2245="Fiber CAmtel","TX ISSUE",
AR2245="Fiber AOF","TX ISSUE",
AR2245="Projet OCM (HUAWEI)","TRAVAUX-HUAWEI",
AR2245="Projet OCM (NOKIA)","TRAVAUX -NOKIA",
AR2245="ACCESS-ISSUE","ACCESS-ISSUE",
AR2245="Projet OCM (ZTE, NOKIA, autres projets)","TRAVAUX OCM",
AR2245="No root CAuse","No root cause",
AR2245="ODU HS","TX ISSUE",
AR2245="IP &amp; VLAN","TX ISSUE",
AR2245="Warehouse HUAWEI","SPARE-ISSUE",
AR2245="SPARE-HS","SPARE-ISSUE",
AR2245="Power Telco","RAN ISSUE",AR2245="no impacts","no impacts"
),"")</f>
        <v>No root cause</v>
      </c>
      <c r="AR2245" s="59" t="s">
        <v>5343</v>
      </c>
      <c r="AS2245" s="40" t="str" cm="1">
        <f t="array" ref="AS2245">IFERROR(_xlfn.IFS(
AR2245="MPR ISSUE","ACTIVE",
AR2245="BSS Hardware Issue","ACTIVE",
AR2245="Sites strategiques, MLL, Pylone, etc.","PASSIVE",
AR2245="AKTIVCO DEFAUT GE &amp; POWER Cabinet","PASSIVE",
AR2245="AKTIVCO Coupure ENEO &amp; Baisse de tension","PASSIVE",
AR2245="Coupure ENEO &amp; Baisse de tension","PASSIVE",
AR2245="Defaut GE &amp; POWER Cabinet","PASSIVE",
AR2245="Sharing","PASSIVE",
AR2245="Sites strategiques &amp; DataCenter","PASSIVE",
AR2245="Exclu","Exclu",
AR2245="SAT","ACTIVE",
AR2245="SPARE-ISSUE","SPARE-ISSUE",
AR2245="Fiber CAmtel","ACTIVE",
AR2245="Fiber AOF","ACTIVE",
AR2245="Projet OCM (HUAWEI)","PLANNED WORKS",
AR2245="Projet OCM (NOKIA)","PLANNED WORKS",
AR2245="ACCESS-ISSUE","ACCESS-ISSUE",
AR2245="Projet OCM (ZTE, NOKIA, autres projets)","PLANNED WORKS",
AR2245="No root CAuse","No root cause",
AR2245="ODU HS","ACTIVE",
AR2245="IP &amp; VLAN","ACTIVE",
AR2245="Warehouse HUAWEI","SPARE-ISSUE",
AR2245="SPARE-HS","SPARE-ISSUE",
AR2245="Power Telco","ACTIVE", AR2245="no impacts","no impacts"
),"")</f>
        <v>No root cause</v>
      </c>
      <c r="AT2245" s="99" t="s">
        <v>5661</v>
      </c>
      <c r="AU2245" s="99" t="s">
        <v>4005</v>
      </c>
      <c r="AW2245" s="17"/>
      <c r="AX2245" s="17" t="s">
        <v>5536</v>
      </c>
      <c r="AY2245" s="17"/>
      <c r="AZ2245" s="17" t="s">
        <v>5536</v>
      </c>
      <c r="BA2245" s="7"/>
      <c r="BC2245" s="18"/>
      <c r="BD2245" s="18"/>
      <c r="BE2245" s="18"/>
      <c r="BF2245" s="18"/>
      <c r="BG2245" s="18"/>
      <c r="BH2245" s="18"/>
      <c r="BI2245" s="18"/>
      <c r="BJ2245" s="18"/>
      <c r="BK2245" s="18"/>
      <c r="BM2245" s="18"/>
      <c r="BN2245" s="18"/>
      <c r="BO2245" s="18"/>
      <c r="BP2245" s="9" t="s">
        <v>5661</v>
      </c>
      <c r="BQ2245" s="14"/>
      <c r="BR2245" s="102" t="s">
        <v>5536</v>
      </c>
      <c r="BS2245" s="14"/>
      <c r="BT2245" s="14"/>
      <c r="BU2245" s="9"/>
      <c r="BV2245" s="9"/>
      <c r="BW2245" s="9"/>
    </row>
    <row r="2246" spans="1:75" x14ac:dyDescent="0.35">
      <c r="A2246" s="1" t="s">
        <v>4019</v>
      </c>
      <c r="B2246" s="8" t="s">
        <v>4020</v>
      </c>
      <c r="C2246" s="3" t="s">
        <v>37</v>
      </c>
      <c r="D2246" s="1" t="s">
        <v>11</v>
      </c>
      <c r="E2246" s="1" t="s">
        <v>4021</v>
      </c>
      <c r="F2246" s="3" t="s">
        <v>69</v>
      </c>
      <c r="G2246" s="1" t="s">
        <v>3714</v>
      </c>
      <c r="H2246" s="30" t="s">
        <v>5587</v>
      </c>
      <c r="I2246" s="27">
        <v>0</v>
      </c>
      <c r="J2246" s="27">
        <v>0</v>
      </c>
      <c r="K2246" s="27">
        <v>0</v>
      </c>
      <c r="L2246" s="27">
        <v>0</v>
      </c>
      <c r="M2246" s="27">
        <v>0</v>
      </c>
      <c r="N2246" s="27">
        <v>0</v>
      </c>
      <c r="O2246" s="27">
        <v>0</v>
      </c>
      <c r="P2246" s="27">
        <v>0</v>
      </c>
      <c r="Q2246" s="27">
        <v>0</v>
      </c>
      <c r="R2246" s="27">
        <v>0</v>
      </c>
      <c r="S2246" s="80">
        <v>0</v>
      </c>
      <c r="T2246" s="80">
        <v>0</v>
      </c>
      <c r="U2246" s="80">
        <v>0</v>
      </c>
      <c r="V2246" s="80">
        <v>0</v>
      </c>
      <c r="W2246" s="80">
        <v>0</v>
      </c>
      <c r="X2246" s="80">
        <v>0</v>
      </c>
      <c r="Y2246" s="80">
        <v>0</v>
      </c>
      <c r="Z2246" s="80">
        <v>0</v>
      </c>
      <c r="AA2246" s="80">
        <v>0</v>
      </c>
      <c r="AB2246" s="80">
        <v>0</v>
      </c>
      <c r="AC2246" s="80"/>
      <c r="AD2246" s="80">
        <v>0</v>
      </c>
      <c r="AE2246" s="80">
        <v>0</v>
      </c>
      <c r="AF2246" s="80">
        <v>0</v>
      </c>
      <c r="AG2246" s="80"/>
      <c r="AH2246" s="80">
        <v>0</v>
      </c>
      <c r="AI2246" s="80">
        <v>0</v>
      </c>
      <c r="AJ2246" s="80">
        <v>0</v>
      </c>
      <c r="AK2246" s="80">
        <v>0</v>
      </c>
      <c r="AL2246" s="80">
        <v>0</v>
      </c>
      <c r="AM2246" s="80">
        <v>0</v>
      </c>
      <c r="AN2246" s="41" t="s">
        <v>5558</v>
      </c>
      <c r="AO2246" s="41"/>
      <c r="AP2246" s="40" t="str" cm="1">
        <f t="array" ref="AP2246">IFERROR(_xlfn.IFS(
AR2246="MPR ISSUE","PDH",
AR2246="BSS Hardware Issue","BSS",
AR2246="Sites strategiques, MLL, Pylone, etc.","ENVTECH",
AR2246="AKTIVCO DEFAUT GE &amp; POWER Cabinet","AKTIVCO",
AR2246="AKTIVCO Coupure ENEO &amp; Baisse de tension","AKTIVCO GRID ONLY",
AR2246="Coupure ENEO &amp; Baisse de tension","IHS GRID ONLY",
AR2246="Defaut GE &amp; POWER Cabinet","IHS",
AR2246="Sharing","Partners",
AR2246="Sites strategiques &amp; DataCenter","SST &amp; DC",
AR2246="Exclu","Exclu",
AR2246="SAT","SAT",
AR2246="SPARE-ISSUE","SPARE-ISSUE",
AR2246="Fiber CAmtel","TRANS_FO_CAMTEL",
AR2246="Fiber AOF","Fiber AOF",
AR2246="Projet OCM (HUAWEI)","TRAVAUX-HUAWEI",
AR2246="Projet OCM (NOKIA)","TRAVAUX-NOKIA",
AR2246="ACCESS-ISSUE","ACCESS-ISSUE",
AR2246="Projet OCM (ZTE, NOKIA, autres projets)","TRAVAUX OCM",
AR2246="No root CAuse","No root cause",
AR2246="ODU HS","PDH",
AR2246="IP &amp; VLAN","PDH",
AR2246="Warehouse HUAWEI","SPARE-ISSUE",
AR2246="SPARE-HS","SPARE-ISSUE",
AR2246="Power Telco","BSS",AR2246="no impacts","no impacts"
),"")</f>
        <v>IHS</v>
      </c>
      <c r="AQ2246" s="40" t="str" cm="1">
        <f t="array" ref="AQ2246">IFERROR(_xlfn.IFS(
AR2246="MPR ISSUE","TX ISSUE",
AR2246="BSS Hardware Issue","RAN ISSUE",
AR2246="Sites strategiques, MLL, Pylone, etc.","ENVTECH",
AR2246="AKTIVCO DEFAUT GE &amp; POWER Cabinet","POWER ISSUE",
AR2246="AKTIVCO Coupure ENEO &amp; Baisse de tension","POWER ISSUE",
AR2246="Coupure ENEO &amp; Baisse de tension","POWER ISSUE",
AR2246="Defaut GE &amp; POWER Cabinet","POWER ISSUE",
AR2246="Sharing","POWER ISSUE",
AR2246="Sites strategiques &amp; DataCenter","POWER ISSUE",
AR2246="Exclu","Exclu",
AR2246="SAT","TX ISSUE",
AR2246="SPARE-ISSUE","SPARE-ISSUE",
AR2246="Fiber CAmtel","TX ISSUE",
AR2246="Fiber AOF","TX ISSUE",
AR2246="Projet OCM (HUAWEI)","TRAVAUX-HUAWEI",
AR2246="Projet OCM (NOKIA)","TRAVAUX -NOKIA",
AR2246="ACCESS-ISSUE","ACCESS-ISSUE",
AR2246="Projet OCM (ZTE, NOKIA, autres projets)","TRAVAUX OCM",
AR2246="No root CAuse","No root cause",
AR2246="ODU HS","TX ISSUE",
AR2246="IP &amp; VLAN","TX ISSUE",
AR2246="Warehouse HUAWEI","SPARE-ISSUE",
AR2246="SPARE-HS","SPARE-ISSUE",
AR2246="Power Telco","RAN ISSUE",AR2246="no impacts","no impacts"
),"")</f>
        <v>POWER ISSUE</v>
      </c>
      <c r="AR2246" s="59" t="s">
        <v>5329</v>
      </c>
      <c r="AS2246" s="40" t="str" cm="1">
        <f t="array" ref="AS2246">IFERROR(_xlfn.IFS(
AR2246="MPR ISSUE","ACTIVE",
AR2246="BSS Hardware Issue","ACTIVE",
AR2246="Sites strategiques, MLL, Pylone, etc.","PASSIVE",
AR2246="AKTIVCO DEFAUT GE &amp; POWER Cabinet","PASSIVE",
AR2246="AKTIVCO Coupure ENEO &amp; Baisse de tension","PASSIVE",
AR2246="Coupure ENEO &amp; Baisse de tension","PASSIVE",
AR2246="Defaut GE &amp; POWER Cabinet","PASSIVE",
AR2246="Sharing","PASSIVE",
AR2246="Sites strategiques &amp; DataCenter","PASSIVE",
AR2246="Exclu","Exclu",
AR2246="SAT","ACTIVE",
AR2246="SPARE-ISSUE","SPARE-ISSUE",
AR2246="Fiber CAmtel","ACTIVE",
AR2246="Fiber AOF","ACTIVE",
AR2246="Projet OCM (HUAWEI)","PLANNED WORKS",
AR2246="Projet OCM (NOKIA)","PLANNED WORKS",
AR2246="ACCESS-ISSUE","ACCESS-ISSUE",
AR2246="Projet OCM (ZTE, NOKIA, autres projets)","PLANNED WORKS",
AR2246="No root CAuse","No root cause",
AR2246="ODU HS","ACTIVE",
AR2246="IP &amp; VLAN","ACTIVE",
AR2246="Warehouse HUAWEI","SPARE-ISSUE",
AR2246="SPARE-HS","SPARE-ISSUE",
AR2246="Power Telco","ACTIVE", AR2246="no impacts","no impacts"
),"")</f>
        <v>PASSIVE</v>
      </c>
      <c r="AT2246" s="99" t="s">
        <v>6539</v>
      </c>
      <c r="AU2246" s="99" t="s">
        <v>4020</v>
      </c>
      <c r="AW2246" s="17"/>
      <c r="AX2246" s="17" t="s">
        <v>5536</v>
      </c>
      <c r="AY2246" s="17"/>
      <c r="AZ2246" s="17" t="s">
        <v>5536</v>
      </c>
      <c r="BA2246" s="7"/>
      <c r="BB2246" s="9" t="s">
        <v>5649</v>
      </c>
      <c r="BC2246" s="18"/>
      <c r="BD2246" s="18"/>
      <c r="BE2246" s="18"/>
      <c r="BF2246" s="18"/>
      <c r="BG2246" s="18"/>
      <c r="BH2246" s="18"/>
      <c r="BI2246" s="18"/>
      <c r="BJ2246" s="18"/>
      <c r="BK2246" s="18"/>
      <c r="BM2246" s="18"/>
      <c r="BN2246" s="18"/>
      <c r="BO2246" s="18"/>
      <c r="BP2246" s="9" t="s">
        <v>5661</v>
      </c>
      <c r="BQ2246" s="14"/>
      <c r="BR2246" s="102" t="s">
        <v>5536</v>
      </c>
      <c r="BS2246" s="14"/>
      <c r="BT2246" s="14"/>
      <c r="BU2246" s="9"/>
      <c r="BV2246" s="9"/>
      <c r="BW2246" s="9"/>
    </row>
    <row r="2247" spans="1:75" x14ac:dyDescent="0.35">
      <c r="A2247" s="1" t="s">
        <v>3094</v>
      </c>
      <c r="B2247" s="8" t="s">
        <v>3095</v>
      </c>
      <c r="C2247" s="3" t="s">
        <v>51</v>
      </c>
      <c r="D2247" s="1"/>
      <c r="E2247" s="1"/>
      <c r="F2247" s="3" t="s">
        <v>51</v>
      </c>
      <c r="G2247" s="1" t="s">
        <v>3096</v>
      </c>
      <c r="H2247" s="28" t="s">
        <v>5601</v>
      </c>
      <c r="I2247" s="27">
        <v>0</v>
      </c>
      <c r="J2247" s="27">
        <v>0</v>
      </c>
      <c r="K2247" s="27">
        <v>0</v>
      </c>
      <c r="L2247" s="27">
        <v>0</v>
      </c>
      <c r="M2247" s="27">
        <v>0</v>
      </c>
      <c r="N2247" s="27">
        <v>0</v>
      </c>
      <c r="O2247" s="27">
        <v>0</v>
      </c>
      <c r="P2247" s="27">
        <v>0</v>
      </c>
      <c r="Q2247" s="27">
        <v>0</v>
      </c>
      <c r="R2247" s="27">
        <v>0</v>
      </c>
      <c r="S2247" s="80">
        <v>0</v>
      </c>
      <c r="T2247" s="80">
        <v>0</v>
      </c>
      <c r="U2247" s="80">
        <v>0</v>
      </c>
      <c r="V2247" s="80">
        <v>1.9143816364326425</v>
      </c>
      <c r="W2247" s="80">
        <v>0</v>
      </c>
      <c r="X2247" s="80">
        <v>0</v>
      </c>
      <c r="Y2247" s="80">
        <v>0</v>
      </c>
      <c r="Z2247" s="80">
        <v>0</v>
      </c>
      <c r="AA2247" s="80">
        <v>0</v>
      </c>
      <c r="AB2247" s="80">
        <v>0</v>
      </c>
      <c r="AC2247" s="80"/>
      <c r="AD2247" s="80">
        <v>0</v>
      </c>
      <c r="AE2247" s="80">
        <v>0</v>
      </c>
      <c r="AF2247" s="80">
        <v>0</v>
      </c>
      <c r="AG2247" s="80"/>
      <c r="AH2247" s="80">
        <v>0</v>
      </c>
      <c r="AI2247" s="80">
        <v>0</v>
      </c>
      <c r="AJ2247" s="80">
        <v>0</v>
      </c>
      <c r="AK2247" s="80">
        <v>0</v>
      </c>
      <c r="AL2247" s="80">
        <v>0</v>
      </c>
      <c r="AM2247" s="80">
        <v>0</v>
      </c>
      <c r="AN2247" s="41" t="s">
        <v>5591</v>
      </c>
      <c r="AO2247" s="41"/>
      <c r="AP2247" s="40" t="str" cm="1">
        <f t="array" ref="AP2247">IFERROR(_xlfn.IFS(
AR2247="MPR ISSUE","PDH",
AR2247="BSS Hardware Issue","BSS",
AR2247="Sites strategiques, MLL, Pylone, etc.","ENVTECH",
AR2247="AKTIVCO DEFAUT GE &amp; POWER Cabinet","AKTIVCO",
AR2247="AKTIVCO Coupure ENEO &amp; Baisse de tension","AKTIVCO GRID ONLY",
AR2247="Coupure ENEO &amp; Baisse de tension","IHS GRID ONLY",
AR2247="Defaut GE &amp; POWER Cabinet","IHS",
AR2247="Sharing","Partners",
AR2247="Sites strategiques &amp; DataCenter","SST &amp; DC",
AR2247="Exclu","Exclu",
AR2247="SAT","SAT",
AR2247="SPARE-ISSUE","SPARE-ISSUE",
AR2247="Fiber CAmtel","TRANS_FO_CAMTEL",
AR2247="Fiber AOF","Fiber AOF",
AR2247="Projet OCM (HUAWEI)","TRAVAUX-HUAWEI",
AR2247="Projet OCM (NOKIA)","TRAVAUX-NOKIA",
AR2247="ACCESS-ISSUE","ACCESS-ISSUE",
AR2247="Projet OCM (ZTE, NOKIA, autres projets)","TRAVAUX OCM",
AR2247="No root CAuse","No root cause",
AR2247="ODU HS","PDH",
AR2247="IP &amp; VLAN","PDH",
AR2247="Warehouse HUAWEI","SPARE-ISSUE",
AR2247="SPARE-HS","SPARE-ISSUE",
AR2247="Power Telco","BSS",AR2247="no impacts","no impacts"
),"")</f>
        <v>No root cause</v>
      </c>
      <c r="AQ2247" s="40" t="str" cm="1">
        <f t="array" ref="AQ2247">IFERROR(_xlfn.IFS(
AR2247="MPR ISSUE","TX ISSUE",
AR2247="BSS Hardware Issue","RAN ISSUE",
AR2247="Sites strategiques, MLL, Pylone, etc.","ENVTECH",
AR2247="AKTIVCO DEFAUT GE &amp; POWER Cabinet","POWER ISSUE",
AR2247="AKTIVCO Coupure ENEO &amp; Baisse de tension","POWER ISSUE",
AR2247="Coupure ENEO &amp; Baisse de tension","POWER ISSUE",
AR2247="Defaut GE &amp; POWER Cabinet","POWER ISSUE",
AR2247="Sharing","POWER ISSUE",
AR2247="Sites strategiques &amp; DataCenter","POWER ISSUE",
AR2247="Exclu","Exclu",
AR2247="SAT","TX ISSUE",
AR2247="SPARE-ISSUE","SPARE-ISSUE",
AR2247="Fiber CAmtel","TX ISSUE",
AR2247="Fiber AOF","TX ISSUE",
AR2247="Projet OCM (HUAWEI)","TRAVAUX-HUAWEI",
AR2247="Projet OCM (NOKIA)","TRAVAUX -NOKIA",
AR2247="ACCESS-ISSUE","ACCESS-ISSUE",
AR2247="Projet OCM (ZTE, NOKIA, autres projets)","TRAVAUX OCM",
AR2247="No root CAuse","No root cause",
AR2247="ODU HS","TX ISSUE",
AR2247="IP &amp; VLAN","TX ISSUE",
AR2247="Warehouse HUAWEI","SPARE-ISSUE",
AR2247="SPARE-HS","SPARE-ISSUE",
AR2247="Power Telco","RAN ISSUE",AR2247="no impacts","no impacts"
),"")</f>
        <v>No root cause</v>
      </c>
      <c r="AR2247" s="59" t="s">
        <v>5343</v>
      </c>
      <c r="AS2247" s="40" t="str" cm="1">
        <f t="array" ref="AS2247">IFERROR(_xlfn.IFS(
AR2247="MPR ISSUE","ACTIVE",
AR2247="BSS Hardware Issue","ACTIVE",
AR2247="Sites strategiques, MLL, Pylone, etc.","PASSIVE",
AR2247="AKTIVCO DEFAUT GE &amp; POWER Cabinet","PASSIVE",
AR2247="AKTIVCO Coupure ENEO &amp; Baisse de tension","PASSIVE",
AR2247="Coupure ENEO &amp; Baisse de tension","PASSIVE",
AR2247="Defaut GE &amp; POWER Cabinet","PASSIVE",
AR2247="Sharing","PASSIVE",
AR2247="Sites strategiques &amp; DataCenter","PASSIVE",
AR2247="Exclu","Exclu",
AR2247="SAT","ACTIVE",
AR2247="SPARE-ISSUE","SPARE-ISSUE",
AR2247="Fiber CAmtel","ACTIVE",
AR2247="Fiber AOF","ACTIVE",
AR2247="Projet OCM (HUAWEI)","PLANNED WORKS",
AR2247="Projet OCM (NOKIA)","PLANNED WORKS",
AR2247="ACCESS-ISSUE","ACCESS-ISSUE",
AR2247="Projet OCM (ZTE, NOKIA, autres projets)","PLANNED WORKS",
AR2247="No root CAuse","No root cause",
AR2247="ODU HS","ACTIVE",
AR2247="IP &amp; VLAN","ACTIVE",
AR2247="Warehouse HUAWEI","SPARE-ISSUE",
AR2247="SPARE-HS","SPARE-ISSUE",
AR2247="Power Telco","ACTIVE", AR2247="no impacts","no impacts"
),"")</f>
        <v>No root cause</v>
      </c>
      <c r="AT2247" s="99" t="s">
        <v>5661</v>
      </c>
      <c r="AU2247" s="99" t="s">
        <v>3095</v>
      </c>
      <c r="AW2247" s="17"/>
      <c r="AX2247" s="17" t="s">
        <v>5536</v>
      </c>
      <c r="AY2247" s="17"/>
      <c r="AZ2247" s="17" t="s">
        <v>5536</v>
      </c>
      <c r="BA2247" s="7"/>
      <c r="BC2247" s="18"/>
      <c r="BD2247" s="18"/>
      <c r="BE2247" s="18"/>
      <c r="BF2247" s="18"/>
      <c r="BG2247" s="18"/>
      <c r="BH2247" s="18"/>
      <c r="BI2247" s="18"/>
      <c r="BJ2247" s="18"/>
      <c r="BK2247" s="18"/>
      <c r="BM2247" s="18"/>
      <c r="BN2247" s="18"/>
      <c r="BO2247" s="18"/>
      <c r="BP2247" s="9" t="s">
        <v>5661</v>
      </c>
      <c r="BQ2247" s="14"/>
      <c r="BR2247" s="102" t="s">
        <v>5536</v>
      </c>
      <c r="BS2247" s="14"/>
      <c r="BT2247" s="14"/>
      <c r="BU2247" s="9"/>
      <c r="BV2247" s="9"/>
      <c r="BW2247" s="9"/>
    </row>
    <row r="2248" spans="1:75" x14ac:dyDescent="0.35">
      <c r="A2248" s="1" t="s">
        <v>4426</v>
      </c>
      <c r="B2248" s="8" t="s">
        <v>4427</v>
      </c>
      <c r="C2248" s="3" t="s">
        <v>51</v>
      </c>
      <c r="D2248" s="1"/>
      <c r="E2248" s="1"/>
      <c r="F2248" s="3" t="s">
        <v>51</v>
      </c>
      <c r="G2248" s="1" t="s">
        <v>3467</v>
      </c>
      <c r="H2248" s="28" t="s">
        <v>5589</v>
      </c>
      <c r="I2248" s="27">
        <v>0</v>
      </c>
      <c r="J2248" s="27">
        <v>0</v>
      </c>
      <c r="K2248" s="27">
        <v>0</v>
      </c>
      <c r="L2248" s="27">
        <v>0</v>
      </c>
      <c r="M2248" s="27">
        <v>0</v>
      </c>
      <c r="N2248" s="27">
        <v>0</v>
      </c>
      <c r="O2248" s="27">
        <v>0</v>
      </c>
      <c r="P2248" s="27">
        <v>0</v>
      </c>
      <c r="Q2248" s="27">
        <v>0</v>
      </c>
      <c r="R2248" s="27">
        <v>0</v>
      </c>
      <c r="S2248" s="80">
        <v>0</v>
      </c>
      <c r="T2248" s="80">
        <v>0</v>
      </c>
      <c r="U2248" s="80">
        <v>0</v>
      </c>
      <c r="V2248" s="80">
        <v>1.9240482488806705</v>
      </c>
      <c r="W2248" s="80">
        <v>0</v>
      </c>
      <c r="X2248" s="80">
        <v>0</v>
      </c>
      <c r="Y2248" s="80">
        <v>0</v>
      </c>
      <c r="Z2248" s="80">
        <v>0</v>
      </c>
      <c r="AA2248" s="80">
        <v>0</v>
      </c>
      <c r="AB2248" s="80">
        <v>0</v>
      </c>
      <c r="AC2248" s="80"/>
      <c r="AD2248" s="80">
        <v>0</v>
      </c>
      <c r="AE2248" s="80">
        <v>0</v>
      </c>
      <c r="AF2248" s="80">
        <v>0</v>
      </c>
      <c r="AG2248" s="80"/>
      <c r="AH2248" s="80">
        <v>0</v>
      </c>
      <c r="AI2248" s="80">
        <v>0</v>
      </c>
      <c r="AJ2248" s="80">
        <v>0</v>
      </c>
      <c r="AK2248" s="80">
        <v>0</v>
      </c>
      <c r="AL2248" s="80">
        <v>0</v>
      </c>
      <c r="AM2248" s="80">
        <v>0</v>
      </c>
      <c r="AN2248" s="41" t="s">
        <v>5591</v>
      </c>
      <c r="AO2248" s="41"/>
      <c r="AP2248" s="40" t="str" cm="1">
        <f t="array" ref="AP2248">IFERROR(_xlfn.IFS(
AR2248="MPR ISSUE","PDH",
AR2248="BSS Hardware Issue","BSS",
AR2248="Sites strategiques, MLL, Pylone, etc.","ENVTECH",
AR2248="AKTIVCO DEFAUT GE &amp; POWER Cabinet","AKTIVCO",
AR2248="AKTIVCO Coupure ENEO &amp; Baisse de tension","AKTIVCO GRID ONLY",
AR2248="Coupure ENEO &amp; Baisse de tension","IHS GRID ONLY",
AR2248="Defaut GE &amp; POWER Cabinet","IHS",
AR2248="Sharing","Partners",
AR2248="Sites strategiques &amp; DataCenter","SST &amp; DC",
AR2248="Exclu","Exclu",
AR2248="SAT","SAT",
AR2248="SPARE-ISSUE","SPARE-ISSUE",
AR2248="Fiber CAmtel","TRANS_FO_CAMTEL",
AR2248="Fiber AOF","Fiber AOF",
AR2248="Projet OCM (HUAWEI)","TRAVAUX-HUAWEI",
AR2248="Projet OCM (NOKIA)","TRAVAUX-NOKIA",
AR2248="ACCESS-ISSUE","ACCESS-ISSUE",
AR2248="Projet OCM (ZTE, NOKIA, autres projets)","TRAVAUX OCM",
AR2248="No root CAuse","No root cause",
AR2248="ODU HS","PDH",
AR2248="IP &amp; VLAN","PDH",
AR2248="Warehouse HUAWEI","SPARE-ISSUE",
AR2248="SPARE-HS","SPARE-ISSUE",
AR2248="Power Telco","BSS",AR2248="no impacts","no impacts"
),"")</f>
        <v>No root cause</v>
      </c>
      <c r="AQ2248" s="40" t="str" cm="1">
        <f t="array" ref="AQ2248">IFERROR(_xlfn.IFS(
AR2248="MPR ISSUE","TX ISSUE",
AR2248="BSS Hardware Issue","RAN ISSUE",
AR2248="Sites strategiques, MLL, Pylone, etc.","ENVTECH",
AR2248="AKTIVCO DEFAUT GE &amp; POWER Cabinet","POWER ISSUE",
AR2248="AKTIVCO Coupure ENEO &amp; Baisse de tension","POWER ISSUE",
AR2248="Coupure ENEO &amp; Baisse de tension","POWER ISSUE",
AR2248="Defaut GE &amp; POWER Cabinet","POWER ISSUE",
AR2248="Sharing","POWER ISSUE",
AR2248="Sites strategiques &amp; DataCenter","POWER ISSUE",
AR2248="Exclu","Exclu",
AR2248="SAT","TX ISSUE",
AR2248="SPARE-ISSUE","SPARE-ISSUE",
AR2248="Fiber CAmtel","TX ISSUE",
AR2248="Fiber AOF","TX ISSUE",
AR2248="Projet OCM (HUAWEI)","TRAVAUX-HUAWEI",
AR2248="Projet OCM (NOKIA)","TRAVAUX -NOKIA",
AR2248="ACCESS-ISSUE","ACCESS-ISSUE",
AR2248="Projet OCM (ZTE, NOKIA, autres projets)","TRAVAUX OCM",
AR2248="No root CAuse","No root cause",
AR2248="ODU HS","TX ISSUE",
AR2248="IP &amp; VLAN","TX ISSUE",
AR2248="Warehouse HUAWEI","SPARE-ISSUE",
AR2248="SPARE-HS","SPARE-ISSUE",
AR2248="Power Telco","RAN ISSUE",AR2248="no impacts","no impacts"
),"")</f>
        <v>No root cause</v>
      </c>
      <c r="AR2248" s="59" t="s">
        <v>5343</v>
      </c>
      <c r="AS2248" s="40" t="str" cm="1">
        <f t="array" ref="AS2248">IFERROR(_xlfn.IFS(
AR2248="MPR ISSUE","ACTIVE",
AR2248="BSS Hardware Issue","ACTIVE",
AR2248="Sites strategiques, MLL, Pylone, etc.","PASSIVE",
AR2248="AKTIVCO DEFAUT GE &amp; POWER Cabinet","PASSIVE",
AR2248="AKTIVCO Coupure ENEO &amp; Baisse de tension","PASSIVE",
AR2248="Coupure ENEO &amp; Baisse de tension","PASSIVE",
AR2248="Defaut GE &amp; POWER Cabinet","PASSIVE",
AR2248="Sharing","PASSIVE",
AR2248="Sites strategiques &amp; DataCenter","PASSIVE",
AR2248="Exclu","Exclu",
AR2248="SAT","ACTIVE",
AR2248="SPARE-ISSUE","SPARE-ISSUE",
AR2248="Fiber CAmtel","ACTIVE",
AR2248="Fiber AOF","ACTIVE",
AR2248="Projet OCM (HUAWEI)","PLANNED WORKS",
AR2248="Projet OCM (NOKIA)","PLANNED WORKS",
AR2248="ACCESS-ISSUE","ACCESS-ISSUE",
AR2248="Projet OCM (ZTE, NOKIA, autres projets)","PLANNED WORKS",
AR2248="No root CAuse","No root cause",
AR2248="ODU HS","ACTIVE",
AR2248="IP &amp; VLAN","ACTIVE",
AR2248="Warehouse HUAWEI","SPARE-ISSUE",
AR2248="SPARE-HS","SPARE-ISSUE",
AR2248="Power Telco","ACTIVE", AR2248="no impacts","no impacts"
),"")</f>
        <v>No root cause</v>
      </c>
      <c r="AT2248" s="99" t="s">
        <v>5661</v>
      </c>
      <c r="AU2248" s="99" t="s">
        <v>4427</v>
      </c>
      <c r="AW2248" s="17"/>
      <c r="AX2248" s="17" t="s">
        <v>5536</v>
      </c>
      <c r="AY2248" s="17"/>
      <c r="AZ2248" s="17" t="s">
        <v>5536</v>
      </c>
      <c r="BA2248" s="7"/>
      <c r="BC2248" s="18"/>
      <c r="BD2248" s="18"/>
      <c r="BE2248" s="18"/>
      <c r="BF2248" s="18"/>
      <c r="BG2248" s="18"/>
      <c r="BH2248" s="18"/>
      <c r="BI2248" s="18"/>
      <c r="BJ2248" s="18"/>
      <c r="BK2248" s="18"/>
      <c r="BM2248" s="18"/>
      <c r="BN2248" s="18"/>
      <c r="BO2248" s="18"/>
      <c r="BP2248" s="9" t="s">
        <v>5661</v>
      </c>
      <c r="BQ2248" s="14"/>
      <c r="BR2248" s="102" t="s">
        <v>5536</v>
      </c>
      <c r="BS2248" s="14"/>
      <c r="BT2248" s="14"/>
      <c r="BU2248" s="9"/>
      <c r="BV2248" s="9"/>
      <c r="BW2248" s="9"/>
    </row>
    <row r="2249" spans="1:75" x14ac:dyDescent="0.35">
      <c r="A2249" s="1" t="s">
        <v>3467</v>
      </c>
      <c r="B2249" s="8" t="s">
        <v>3468</v>
      </c>
      <c r="C2249" s="3" t="s">
        <v>51</v>
      </c>
      <c r="D2249" s="1" t="s">
        <v>11</v>
      </c>
      <c r="E2249" s="1" t="s">
        <v>12</v>
      </c>
      <c r="F2249" s="3" t="s">
        <v>51</v>
      </c>
      <c r="G2249" s="1" t="s">
        <v>3467</v>
      </c>
      <c r="H2249" s="28" t="s">
        <v>5601</v>
      </c>
      <c r="I2249" s="27">
        <v>0</v>
      </c>
      <c r="J2249" s="27">
        <v>0</v>
      </c>
      <c r="K2249" s="27">
        <v>0</v>
      </c>
      <c r="L2249" s="27">
        <v>0</v>
      </c>
      <c r="M2249" s="27">
        <v>0</v>
      </c>
      <c r="N2249" s="27">
        <v>0</v>
      </c>
      <c r="O2249" s="27">
        <v>0</v>
      </c>
      <c r="P2249" s="27">
        <v>0</v>
      </c>
      <c r="Q2249" s="27">
        <v>0</v>
      </c>
      <c r="R2249" s="27">
        <v>0</v>
      </c>
      <c r="S2249" s="80">
        <v>0</v>
      </c>
      <c r="T2249" s="80">
        <v>0</v>
      </c>
      <c r="U2249" s="80">
        <v>0</v>
      </c>
      <c r="V2249" s="80">
        <v>1.9251183535797147</v>
      </c>
      <c r="W2249" s="80">
        <v>0</v>
      </c>
      <c r="X2249" s="80">
        <v>0</v>
      </c>
      <c r="Y2249" s="80">
        <v>0</v>
      </c>
      <c r="Z2249" s="80">
        <v>0</v>
      </c>
      <c r="AA2249" s="80">
        <v>0</v>
      </c>
      <c r="AB2249" s="80">
        <v>0</v>
      </c>
      <c r="AC2249" s="80"/>
      <c r="AD2249" s="80">
        <v>0</v>
      </c>
      <c r="AE2249" s="80">
        <v>0</v>
      </c>
      <c r="AF2249" s="80">
        <v>0</v>
      </c>
      <c r="AG2249" s="80"/>
      <c r="AH2249" s="80">
        <v>0</v>
      </c>
      <c r="AI2249" s="80">
        <v>0</v>
      </c>
      <c r="AJ2249" s="80">
        <v>0</v>
      </c>
      <c r="AK2249" s="80">
        <v>0</v>
      </c>
      <c r="AL2249" s="80">
        <v>0</v>
      </c>
      <c r="AM2249" s="80">
        <v>0</v>
      </c>
      <c r="AN2249" s="41" t="s">
        <v>5591</v>
      </c>
      <c r="AO2249" s="41"/>
      <c r="AP2249" s="40" t="str" cm="1">
        <f t="array" ref="AP2249">IFERROR(_xlfn.IFS(
AR2249="MPR ISSUE","PDH",
AR2249="BSS Hardware Issue","BSS",
AR2249="Sites strategiques, MLL, Pylone, etc.","ENVTECH",
AR2249="AKTIVCO DEFAUT GE &amp; POWER Cabinet","AKTIVCO",
AR2249="AKTIVCO Coupure ENEO &amp; Baisse de tension","AKTIVCO GRID ONLY",
AR2249="Coupure ENEO &amp; Baisse de tension","IHS GRID ONLY",
AR2249="Defaut GE &amp; POWER Cabinet","IHS",
AR2249="Sharing","Partners",
AR2249="Sites strategiques &amp; DataCenter","SST &amp; DC",
AR2249="Exclu","Exclu",
AR2249="SAT","SAT",
AR2249="SPARE-ISSUE","SPARE-ISSUE",
AR2249="Fiber CAmtel","TRANS_FO_CAMTEL",
AR2249="Fiber AOF","Fiber AOF",
AR2249="Projet OCM (HUAWEI)","TRAVAUX-HUAWEI",
AR2249="Projet OCM (NOKIA)","TRAVAUX-NOKIA",
AR2249="ACCESS-ISSUE","ACCESS-ISSUE",
AR2249="Projet OCM (ZTE, NOKIA, autres projets)","TRAVAUX OCM",
AR2249="No root CAuse","No root cause",
AR2249="ODU HS","PDH",
AR2249="IP &amp; VLAN","PDH",
AR2249="Warehouse HUAWEI","SPARE-ISSUE",
AR2249="SPARE-HS","SPARE-ISSUE",
AR2249="Power Telco","BSS",AR2249="no impacts","no impacts"
),"")</f>
        <v>No root cause</v>
      </c>
      <c r="AQ2249" s="40" t="str" cm="1">
        <f t="array" ref="AQ2249">IFERROR(_xlfn.IFS(
AR2249="MPR ISSUE","TX ISSUE",
AR2249="BSS Hardware Issue","RAN ISSUE",
AR2249="Sites strategiques, MLL, Pylone, etc.","ENVTECH",
AR2249="AKTIVCO DEFAUT GE &amp; POWER Cabinet","POWER ISSUE",
AR2249="AKTIVCO Coupure ENEO &amp; Baisse de tension","POWER ISSUE",
AR2249="Coupure ENEO &amp; Baisse de tension","POWER ISSUE",
AR2249="Defaut GE &amp; POWER Cabinet","POWER ISSUE",
AR2249="Sharing","POWER ISSUE",
AR2249="Sites strategiques &amp; DataCenter","POWER ISSUE",
AR2249="Exclu","Exclu",
AR2249="SAT","TX ISSUE",
AR2249="SPARE-ISSUE","SPARE-ISSUE",
AR2249="Fiber CAmtel","TX ISSUE",
AR2249="Fiber AOF","TX ISSUE",
AR2249="Projet OCM (HUAWEI)","TRAVAUX-HUAWEI",
AR2249="Projet OCM (NOKIA)","TRAVAUX -NOKIA",
AR2249="ACCESS-ISSUE","ACCESS-ISSUE",
AR2249="Projet OCM (ZTE, NOKIA, autres projets)","TRAVAUX OCM",
AR2249="No root CAuse","No root cause",
AR2249="ODU HS","TX ISSUE",
AR2249="IP &amp; VLAN","TX ISSUE",
AR2249="Warehouse HUAWEI","SPARE-ISSUE",
AR2249="SPARE-HS","SPARE-ISSUE",
AR2249="Power Telco","RAN ISSUE",AR2249="no impacts","no impacts"
),"")</f>
        <v>No root cause</v>
      </c>
      <c r="AR2249" s="59" t="s">
        <v>5343</v>
      </c>
      <c r="AS2249" s="40" t="str" cm="1">
        <f t="array" ref="AS2249">IFERROR(_xlfn.IFS(
AR2249="MPR ISSUE","ACTIVE",
AR2249="BSS Hardware Issue","ACTIVE",
AR2249="Sites strategiques, MLL, Pylone, etc.","PASSIVE",
AR2249="AKTIVCO DEFAUT GE &amp; POWER Cabinet","PASSIVE",
AR2249="AKTIVCO Coupure ENEO &amp; Baisse de tension","PASSIVE",
AR2249="Coupure ENEO &amp; Baisse de tension","PASSIVE",
AR2249="Defaut GE &amp; POWER Cabinet","PASSIVE",
AR2249="Sharing","PASSIVE",
AR2249="Sites strategiques &amp; DataCenter","PASSIVE",
AR2249="Exclu","Exclu",
AR2249="SAT","ACTIVE",
AR2249="SPARE-ISSUE","SPARE-ISSUE",
AR2249="Fiber CAmtel","ACTIVE",
AR2249="Fiber AOF","ACTIVE",
AR2249="Projet OCM (HUAWEI)","PLANNED WORKS",
AR2249="Projet OCM (NOKIA)","PLANNED WORKS",
AR2249="ACCESS-ISSUE","ACCESS-ISSUE",
AR2249="Projet OCM (ZTE, NOKIA, autres projets)","PLANNED WORKS",
AR2249="No root CAuse","No root cause",
AR2249="ODU HS","ACTIVE",
AR2249="IP &amp; VLAN","ACTIVE",
AR2249="Warehouse HUAWEI","SPARE-ISSUE",
AR2249="SPARE-HS","SPARE-ISSUE",
AR2249="Power Telco","ACTIVE", AR2249="no impacts","no impacts"
),"")</f>
        <v>No root cause</v>
      </c>
      <c r="AT2249" s="99" t="s">
        <v>6363</v>
      </c>
      <c r="AU2249" s="99" t="s">
        <v>3468</v>
      </c>
      <c r="AW2249" s="17"/>
      <c r="AX2249" s="17" t="s">
        <v>5536</v>
      </c>
      <c r="AY2249" s="17"/>
      <c r="AZ2249" s="17" t="s">
        <v>5536</v>
      </c>
      <c r="BA2249" s="7"/>
      <c r="BC2249" s="18"/>
      <c r="BD2249" s="18"/>
      <c r="BE2249" s="18"/>
      <c r="BF2249" s="18"/>
      <c r="BG2249" s="18"/>
      <c r="BH2249" s="18"/>
      <c r="BI2249" s="18"/>
      <c r="BJ2249" s="18"/>
      <c r="BK2249" s="18"/>
      <c r="BM2249" s="18"/>
      <c r="BN2249" s="18" t="s">
        <v>6006</v>
      </c>
      <c r="BO2249" s="18"/>
      <c r="BP2249" s="9" t="s">
        <v>5661</v>
      </c>
      <c r="BQ2249" s="14"/>
      <c r="BR2249" s="102" t="s">
        <v>5536</v>
      </c>
      <c r="BS2249" s="14"/>
      <c r="BT2249" s="14"/>
      <c r="BU2249" s="9"/>
      <c r="BV2249" s="9"/>
      <c r="BW2249" s="9"/>
    </row>
    <row r="2250" spans="1:75" x14ac:dyDescent="0.35">
      <c r="A2250" s="1" t="s">
        <v>4024</v>
      </c>
      <c r="B2250" s="8" t="s">
        <v>4025</v>
      </c>
      <c r="C2250" s="3" t="s">
        <v>31</v>
      </c>
      <c r="D2250" s="1" t="s">
        <v>11</v>
      </c>
      <c r="E2250" s="1" t="s">
        <v>12</v>
      </c>
      <c r="F2250" s="3" t="s">
        <v>31</v>
      </c>
      <c r="G2250" s="1" t="s">
        <v>4024</v>
      </c>
      <c r="H2250" s="30" t="s">
        <v>5587</v>
      </c>
      <c r="I2250" s="27">
        <v>0</v>
      </c>
      <c r="J2250" s="27">
        <v>0</v>
      </c>
      <c r="K2250" s="27">
        <v>0</v>
      </c>
      <c r="L2250" s="27">
        <v>0</v>
      </c>
      <c r="M2250" s="27">
        <v>0</v>
      </c>
      <c r="N2250" s="27">
        <v>0</v>
      </c>
      <c r="O2250" s="27">
        <v>0</v>
      </c>
      <c r="P2250" s="27">
        <v>0</v>
      </c>
      <c r="Q2250" s="27">
        <v>0</v>
      </c>
      <c r="R2250" s="27">
        <v>0</v>
      </c>
      <c r="S2250" s="80">
        <v>0</v>
      </c>
      <c r="T2250" s="80">
        <v>0</v>
      </c>
      <c r="U2250" s="80">
        <v>0</v>
      </c>
      <c r="V2250" s="80">
        <v>0</v>
      </c>
      <c r="W2250" s="80">
        <v>0</v>
      </c>
      <c r="X2250" s="80">
        <v>0</v>
      </c>
      <c r="Y2250" s="80">
        <v>0</v>
      </c>
      <c r="Z2250" s="80">
        <v>0</v>
      </c>
      <c r="AA2250" s="80">
        <v>0</v>
      </c>
      <c r="AB2250" s="80">
        <v>0</v>
      </c>
      <c r="AC2250" s="80"/>
      <c r="AD2250" s="80">
        <v>0</v>
      </c>
      <c r="AE2250" s="80">
        <v>0</v>
      </c>
      <c r="AF2250" s="80">
        <v>0</v>
      </c>
      <c r="AG2250" s="80"/>
      <c r="AH2250" s="80">
        <v>0</v>
      </c>
      <c r="AI2250" s="80">
        <v>0</v>
      </c>
      <c r="AJ2250" s="80">
        <v>0</v>
      </c>
      <c r="AK2250" s="80">
        <v>0</v>
      </c>
      <c r="AL2250" s="80">
        <v>0</v>
      </c>
      <c r="AM2250" s="80">
        <v>0</v>
      </c>
      <c r="AN2250" s="41" t="s">
        <v>5558</v>
      </c>
      <c r="AO2250" s="41"/>
      <c r="AP2250" s="40" t="str" cm="1">
        <f t="array" ref="AP2250">IFERROR(_xlfn.IFS(
AR2250="MPR ISSUE","PDH",
AR2250="BSS Hardware Issue","BSS",
AR2250="Sites strategiques, MLL, Pylone, etc.","ENVTECH",
AR2250="AKTIVCO DEFAUT GE &amp; POWER Cabinet","AKTIVCO",
AR2250="AKTIVCO Coupure ENEO &amp; Baisse de tension","AKTIVCO GRID ONLY",
AR2250="Coupure ENEO &amp; Baisse de tension","IHS GRID ONLY",
AR2250="Defaut GE &amp; POWER Cabinet","IHS",
AR2250="Sharing","Partners",
AR2250="Sites strategiques &amp; DataCenter","SST &amp; DC",
AR2250="Exclu","Exclu",
AR2250="SAT","SAT",
AR2250="SPARE-ISSUE","SPARE-ISSUE",
AR2250="Fiber CAmtel","TRANS_FO_CAMTEL",
AR2250="Fiber AOF","Fiber AOF",
AR2250="Projet OCM (HUAWEI)","TRAVAUX-HUAWEI",
AR2250="Projet OCM (NOKIA)","TRAVAUX-NOKIA",
AR2250="ACCESS-ISSUE","ACCESS-ISSUE",
AR2250="Projet OCM (ZTE, NOKIA, autres projets)","TRAVAUX OCM",
AR2250="No root CAuse","No root cause",
AR2250="ODU HS","PDH",
AR2250="IP &amp; VLAN","PDH",
AR2250="Warehouse HUAWEI","SPARE-ISSUE",
AR2250="SPARE-HS","SPARE-ISSUE",
AR2250="Power Telco","BSS",AR2250="no impacts","no impacts"
),"")</f>
        <v>No root cause</v>
      </c>
      <c r="AQ2250" s="40" t="str" cm="1">
        <f t="array" ref="AQ2250">IFERROR(_xlfn.IFS(
AR2250="MPR ISSUE","TX ISSUE",
AR2250="BSS Hardware Issue","RAN ISSUE",
AR2250="Sites strategiques, MLL, Pylone, etc.","ENVTECH",
AR2250="AKTIVCO DEFAUT GE &amp; POWER Cabinet","POWER ISSUE",
AR2250="AKTIVCO Coupure ENEO &amp; Baisse de tension","POWER ISSUE",
AR2250="Coupure ENEO &amp; Baisse de tension","POWER ISSUE",
AR2250="Defaut GE &amp; POWER Cabinet","POWER ISSUE",
AR2250="Sharing","POWER ISSUE",
AR2250="Sites strategiques &amp; DataCenter","POWER ISSUE",
AR2250="Exclu","Exclu",
AR2250="SAT","TX ISSUE",
AR2250="SPARE-ISSUE","SPARE-ISSUE",
AR2250="Fiber CAmtel","TX ISSUE",
AR2250="Fiber AOF","TX ISSUE",
AR2250="Projet OCM (HUAWEI)","TRAVAUX-HUAWEI",
AR2250="Projet OCM (NOKIA)","TRAVAUX -NOKIA",
AR2250="ACCESS-ISSUE","ACCESS-ISSUE",
AR2250="Projet OCM (ZTE, NOKIA, autres projets)","TRAVAUX OCM",
AR2250="No root CAuse","No root cause",
AR2250="ODU HS","TX ISSUE",
AR2250="IP &amp; VLAN","TX ISSUE",
AR2250="Warehouse HUAWEI","SPARE-ISSUE",
AR2250="SPARE-HS","SPARE-ISSUE",
AR2250="Power Telco","RAN ISSUE",AR2250="no impacts","no impacts"
),"")</f>
        <v>No root cause</v>
      </c>
      <c r="AR2250" s="59" t="s">
        <v>5343</v>
      </c>
      <c r="AS2250" s="40" t="str" cm="1">
        <f t="array" ref="AS2250">IFERROR(_xlfn.IFS(
AR2250="MPR ISSUE","ACTIVE",
AR2250="BSS Hardware Issue","ACTIVE",
AR2250="Sites strategiques, MLL, Pylone, etc.","PASSIVE",
AR2250="AKTIVCO DEFAUT GE &amp; POWER Cabinet","PASSIVE",
AR2250="AKTIVCO Coupure ENEO &amp; Baisse de tension","PASSIVE",
AR2250="Coupure ENEO &amp; Baisse de tension","PASSIVE",
AR2250="Defaut GE &amp; POWER Cabinet","PASSIVE",
AR2250="Sharing","PASSIVE",
AR2250="Sites strategiques &amp; DataCenter","PASSIVE",
AR2250="Exclu","Exclu",
AR2250="SAT","ACTIVE",
AR2250="SPARE-ISSUE","SPARE-ISSUE",
AR2250="Fiber CAmtel","ACTIVE",
AR2250="Fiber AOF","ACTIVE",
AR2250="Projet OCM (HUAWEI)","PLANNED WORKS",
AR2250="Projet OCM (NOKIA)","PLANNED WORKS",
AR2250="ACCESS-ISSUE","ACCESS-ISSUE",
AR2250="Projet OCM (ZTE, NOKIA, autres projets)","PLANNED WORKS",
AR2250="No root CAuse","No root cause",
AR2250="ODU HS","ACTIVE",
AR2250="IP &amp; VLAN","ACTIVE",
AR2250="Warehouse HUAWEI","SPARE-ISSUE",
AR2250="SPARE-HS","SPARE-ISSUE",
AR2250="Power Telco","ACTIVE", AR2250="no impacts","no impacts"
),"")</f>
        <v>No root cause</v>
      </c>
      <c r="AT2250" s="99" t="s">
        <v>5661</v>
      </c>
      <c r="AU2250" s="99" t="s">
        <v>4025</v>
      </c>
      <c r="AW2250" s="17"/>
      <c r="AX2250" s="17" t="s">
        <v>5536</v>
      </c>
      <c r="AY2250" s="17"/>
      <c r="AZ2250" s="17" t="s">
        <v>5536</v>
      </c>
      <c r="BA2250" s="7"/>
      <c r="BC2250" s="18"/>
      <c r="BD2250" s="18"/>
      <c r="BE2250" s="18"/>
      <c r="BF2250" s="18"/>
      <c r="BG2250" s="18"/>
      <c r="BH2250" s="18"/>
      <c r="BI2250" s="18"/>
      <c r="BJ2250" s="18"/>
      <c r="BK2250" s="18"/>
      <c r="BM2250" s="18"/>
      <c r="BN2250" s="18"/>
      <c r="BO2250" s="18"/>
      <c r="BP2250" s="9" t="s">
        <v>5661</v>
      </c>
      <c r="BQ2250" s="14"/>
      <c r="BR2250" s="102" t="s">
        <v>5536</v>
      </c>
      <c r="BS2250" s="14"/>
      <c r="BT2250" s="14"/>
      <c r="BU2250" s="9"/>
      <c r="BV2250" s="9"/>
      <c r="BW2250" s="9"/>
    </row>
    <row r="2251" spans="1:75" x14ac:dyDescent="0.35">
      <c r="A2251" s="1" t="s">
        <v>4003</v>
      </c>
      <c r="B2251" s="8" t="s">
        <v>4034</v>
      </c>
      <c r="C2251" s="3" t="s">
        <v>31</v>
      </c>
      <c r="D2251" s="1" t="s">
        <v>11</v>
      </c>
      <c r="E2251" s="1" t="s">
        <v>318</v>
      </c>
      <c r="F2251" s="3" t="s">
        <v>31</v>
      </c>
      <c r="G2251" s="1" t="s">
        <v>4003</v>
      </c>
      <c r="H2251" s="30" t="s">
        <v>5587</v>
      </c>
      <c r="I2251" s="27">
        <v>0</v>
      </c>
      <c r="J2251" s="27">
        <v>0</v>
      </c>
      <c r="K2251" s="27">
        <v>0</v>
      </c>
      <c r="L2251" s="27">
        <v>0</v>
      </c>
      <c r="M2251" s="27">
        <v>0</v>
      </c>
      <c r="N2251" s="27">
        <v>0</v>
      </c>
      <c r="O2251" s="27">
        <v>0</v>
      </c>
      <c r="P2251" s="27">
        <v>0</v>
      </c>
      <c r="Q2251" s="27">
        <v>0</v>
      </c>
      <c r="R2251" s="27">
        <v>0</v>
      </c>
      <c r="S2251" s="80">
        <v>0</v>
      </c>
      <c r="T2251" s="80">
        <v>0</v>
      </c>
      <c r="U2251" s="80">
        <v>0</v>
      </c>
      <c r="V2251" s="80">
        <v>0</v>
      </c>
      <c r="W2251" s="80">
        <v>0</v>
      </c>
      <c r="X2251" s="80">
        <v>0</v>
      </c>
      <c r="Y2251" s="80">
        <v>0</v>
      </c>
      <c r="Z2251" s="80">
        <v>0</v>
      </c>
      <c r="AA2251" s="80">
        <v>0</v>
      </c>
      <c r="AB2251" s="80">
        <v>0</v>
      </c>
      <c r="AC2251" s="80"/>
      <c r="AD2251" s="80">
        <v>0</v>
      </c>
      <c r="AE2251" s="80">
        <v>0</v>
      </c>
      <c r="AF2251" s="80">
        <v>0</v>
      </c>
      <c r="AG2251" s="80"/>
      <c r="AH2251" s="80">
        <v>0</v>
      </c>
      <c r="AI2251" s="80">
        <v>0</v>
      </c>
      <c r="AJ2251" s="80">
        <v>0</v>
      </c>
      <c r="AK2251" s="80">
        <v>0</v>
      </c>
      <c r="AL2251" s="80">
        <v>0</v>
      </c>
      <c r="AM2251" s="80">
        <v>0</v>
      </c>
      <c r="AN2251" s="41" t="s">
        <v>5558</v>
      </c>
      <c r="AO2251" s="41"/>
      <c r="AP2251" s="40" t="str" cm="1">
        <f t="array" ref="AP2251">IFERROR(_xlfn.IFS(
AR2251="MPR ISSUE","PDH",
AR2251="BSS Hardware Issue","BSS",
AR2251="Sites strategiques, MLL, Pylone, etc.","ENVTECH",
AR2251="AKTIVCO DEFAUT GE &amp; POWER Cabinet","AKTIVCO",
AR2251="AKTIVCO Coupure ENEO &amp; Baisse de tension","AKTIVCO GRID ONLY",
AR2251="Coupure ENEO &amp; Baisse de tension","IHS GRID ONLY",
AR2251="Defaut GE &amp; POWER Cabinet","IHS",
AR2251="Sharing","Partners",
AR2251="Sites strategiques &amp; DataCenter","SST &amp; DC",
AR2251="Exclu","Exclu",
AR2251="SAT","SAT",
AR2251="SPARE-ISSUE","SPARE-ISSUE",
AR2251="Fiber CAmtel","TRANS_FO_CAMTEL",
AR2251="Fiber AOF","Fiber AOF",
AR2251="Projet OCM (HUAWEI)","TRAVAUX-HUAWEI",
AR2251="Projet OCM (NOKIA)","TRAVAUX-NOKIA",
AR2251="ACCESS-ISSUE","ACCESS-ISSUE",
AR2251="Projet OCM (ZTE, NOKIA, autres projets)","TRAVAUX OCM",
AR2251="No root CAuse","No root cause",
AR2251="ODU HS","PDH",
AR2251="IP &amp; VLAN","PDH",
AR2251="Warehouse HUAWEI","SPARE-ISSUE",
AR2251="SPARE-HS","SPARE-ISSUE",
AR2251="Power Telco","BSS",AR2251="no impacts","no impacts"
),"")</f>
        <v>No root cause</v>
      </c>
      <c r="AQ2251" s="40" t="str" cm="1">
        <f t="array" ref="AQ2251">IFERROR(_xlfn.IFS(
AR2251="MPR ISSUE","TX ISSUE",
AR2251="BSS Hardware Issue","RAN ISSUE",
AR2251="Sites strategiques, MLL, Pylone, etc.","ENVTECH",
AR2251="AKTIVCO DEFAUT GE &amp; POWER Cabinet","POWER ISSUE",
AR2251="AKTIVCO Coupure ENEO &amp; Baisse de tension","POWER ISSUE",
AR2251="Coupure ENEO &amp; Baisse de tension","POWER ISSUE",
AR2251="Defaut GE &amp; POWER Cabinet","POWER ISSUE",
AR2251="Sharing","POWER ISSUE",
AR2251="Sites strategiques &amp; DataCenter","POWER ISSUE",
AR2251="Exclu","Exclu",
AR2251="SAT","TX ISSUE",
AR2251="SPARE-ISSUE","SPARE-ISSUE",
AR2251="Fiber CAmtel","TX ISSUE",
AR2251="Fiber AOF","TX ISSUE",
AR2251="Projet OCM (HUAWEI)","TRAVAUX-HUAWEI",
AR2251="Projet OCM (NOKIA)","TRAVAUX -NOKIA",
AR2251="ACCESS-ISSUE","ACCESS-ISSUE",
AR2251="Projet OCM (ZTE, NOKIA, autres projets)","TRAVAUX OCM",
AR2251="No root CAuse","No root cause",
AR2251="ODU HS","TX ISSUE",
AR2251="IP &amp; VLAN","TX ISSUE",
AR2251="Warehouse HUAWEI","SPARE-ISSUE",
AR2251="SPARE-HS","SPARE-ISSUE",
AR2251="Power Telco","RAN ISSUE",AR2251="no impacts","no impacts"
),"")</f>
        <v>No root cause</v>
      </c>
      <c r="AR2251" s="59" t="s">
        <v>5343</v>
      </c>
      <c r="AS2251" s="40" t="str" cm="1">
        <f t="array" ref="AS2251">IFERROR(_xlfn.IFS(
AR2251="MPR ISSUE","ACTIVE",
AR2251="BSS Hardware Issue","ACTIVE",
AR2251="Sites strategiques, MLL, Pylone, etc.","PASSIVE",
AR2251="AKTIVCO DEFAUT GE &amp; POWER Cabinet","PASSIVE",
AR2251="AKTIVCO Coupure ENEO &amp; Baisse de tension","PASSIVE",
AR2251="Coupure ENEO &amp; Baisse de tension","PASSIVE",
AR2251="Defaut GE &amp; POWER Cabinet","PASSIVE",
AR2251="Sharing","PASSIVE",
AR2251="Sites strategiques &amp; DataCenter","PASSIVE",
AR2251="Exclu","Exclu",
AR2251="SAT","ACTIVE",
AR2251="SPARE-ISSUE","SPARE-ISSUE",
AR2251="Fiber CAmtel","ACTIVE",
AR2251="Fiber AOF","ACTIVE",
AR2251="Projet OCM (HUAWEI)","PLANNED WORKS",
AR2251="Projet OCM (NOKIA)","PLANNED WORKS",
AR2251="ACCESS-ISSUE","ACCESS-ISSUE",
AR2251="Projet OCM (ZTE, NOKIA, autres projets)","PLANNED WORKS",
AR2251="No root CAuse","No root cause",
AR2251="ODU HS","ACTIVE",
AR2251="IP &amp; VLAN","ACTIVE",
AR2251="Warehouse HUAWEI","SPARE-ISSUE",
AR2251="SPARE-HS","SPARE-ISSUE",
AR2251="Power Telco","ACTIVE", AR2251="no impacts","no impacts"
),"")</f>
        <v>No root cause</v>
      </c>
      <c r="AT2251" s="99" t="s">
        <v>5661</v>
      </c>
      <c r="AU2251" s="99" t="s">
        <v>4034</v>
      </c>
      <c r="AW2251" s="17"/>
      <c r="AX2251" s="17" t="s">
        <v>5536</v>
      </c>
      <c r="AY2251" s="17"/>
      <c r="AZ2251" s="17" t="s">
        <v>5536</v>
      </c>
      <c r="BA2251" s="7"/>
      <c r="BC2251" s="18"/>
      <c r="BD2251" s="18"/>
      <c r="BE2251" s="18"/>
      <c r="BF2251" s="18"/>
      <c r="BG2251" s="18"/>
      <c r="BH2251" s="18"/>
      <c r="BI2251" s="18"/>
      <c r="BJ2251" s="18"/>
      <c r="BK2251" s="18"/>
      <c r="BM2251" s="18"/>
      <c r="BN2251" s="18"/>
      <c r="BO2251" s="18"/>
      <c r="BP2251" s="9" t="s">
        <v>5661</v>
      </c>
      <c r="BQ2251" s="14"/>
      <c r="BR2251" s="102" t="s">
        <v>5536</v>
      </c>
      <c r="BS2251" s="14"/>
      <c r="BT2251" s="14"/>
      <c r="BU2251" s="9"/>
      <c r="BV2251" s="9"/>
      <c r="BW2251" s="9"/>
    </row>
    <row r="2252" spans="1:75" x14ac:dyDescent="0.35">
      <c r="A2252" s="1" t="s">
        <v>4035</v>
      </c>
      <c r="B2252" s="8" t="s">
        <v>4036</v>
      </c>
      <c r="C2252" s="3" t="s">
        <v>37</v>
      </c>
      <c r="D2252" s="1" t="s">
        <v>11</v>
      </c>
      <c r="E2252" s="1" t="s">
        <v>12</v>
      </c>
      <c r="F2252" s="3" t="s">
        <v>37</v>
      </c>
      <c r="G2252" s="1" t="s">
        <v>4037</v>
      </c>
      <c r="H2252" s="30" t="s">
        <v>5587</v>
      </c>
      <c r="I2252" s="27">
        <v>0</v>
      </c>
      <c r="J2252" s="27">
        <v>0</v>
      </c>
      <c r="K2252" s="27">
        <v>0</v>
      </c>
      <c r="L2252" s="27">
        <v>0</v>
      </c>
      <c r="M2252" s="27">
        <v>0</v>
      </c>
      <c r="N2252" s="27">
        <v>0</v>
      </c>
      <c r="O2252" s="27">
        <v>0</v>
      </c>
      <c r="P2252" s="27">
        <v>0</v>
      </c>
      <c r="Q2252" s="27">
        <v>0</v>
      </c>
      <c r="R2252" s="27">
        <v>0</v>
      </c>
      <c r="S2252" s="80">
        <v>0</v>
      </c>
      <c r="T2252" s="80">
        <v>0</v>
      </c>
      <c r="U2252" s="80">
        <v>0</v>
      </c>
      <c r="V2252" s="80">
        <v>0</v>
      </c>
      <c r="W2252" s="80">
        <v>0</v>
      </c>
      <c r="X2252" s="80">
        <v>0</v>
      </c>
      <c r="Y2252" s="80">
        <v>0</v>
      </c>
      <c r="Z2252" s="80">
        <v>0</v>
      </c>
      <c r="AA2252" s="80">
        <v>0</v>
      </c>
      <c r="AB2252" s="80">
        <v>0</v>
      </c>
      <c r="AC2252" s="80"/>
      <c r="AD2252" s="80">
        <v>0</v>
      </c>
      <c r="AE2252" s="80">
        <v>0</v>
      </c>
      <c r="AF2252" s="80">
        <v>0</v>
      </c>
      <c r="AG2252" s="80"/>
      <c r="AH2252" s="80">
        <v>0</v>
      </c>
      <c r="AI2252" s="80">
        <v>0</v>
      </c>
      <c r="AJ2252" s="80">
        <v>0</v>
      </c>
      <c r="AK2252" s="80">
        <v>0</v>
      </c>
      <c r="AL2252" s="80">
        <v>0</v>
      </c>
      <c r="AM2252" s="80">
        <v>0</v>
      </c>
      <c r="AN2252" s="41" t="s">
        <v>5558</v>
      </c>
      <c r="AO2252" s="41"/>
      <c r="AP2252" s="40" t="str" cm="1">
        <f t="array" ref="AP2252">IFERROR(_xlfn.IFS(
AR2252="MPR ISSUE","PDH",
AR2252="BSS Hardware Issue","BSS",
AR2252="Sites strategiques, MLL, Pylone, etc.","ENVTECH",
AR2252="AKTIVCO DEFAUT GE &amp; POWER Cabinet","AKTIVCO",
AR2252="AKTIVCO Coupure ENEO &amp; Baisse de tension","AKTIVCO GRID ONLY",
AR2252="Coupure ENEO &amp; Baisse de tension","IHS GRID ONLY",
AR2252="Defaut GE &amp; POWER Cabinet","IHS",
AR2252="Sharing","Partners",
AR2252="Sites strategiques &amp; DataCenter","SST &amp; DC",
AR2252="Exclu","Exclu",
AR2252="SAT","SAT",
AR2252="SPARE-ISSUE","SPARE-ISSUE",
AR2252="Fiber CAmtel","TRANS_FO_CAMTEL",
AR2252="Fiber AOF","Fiber AOF",
AR2252="Projet OCM (HUAWEI)","TRAVAUX-HUAWEI",
AR2252="Projet OCM (NOKIA)","TRAVAUX-NOKIA",
AR2252="ACCESS-ISSUE","ACCESS-ISSUE",
AR2252="Projet OCM (ZTE, NOKIA, autres projets)","TRAVAUX OCM",
AR2252="No root CAuse","No root cause",
AR2252="ODU HS","PDH",
AR2252="IP &amp; VLAN","PDH",
AR2252="Warehouse HUAWEI","SPARE-ISSUE",
AR2252="SPARE-HS","SPARE-ISSUE",
AR2252="Power Telco","BSS",AR2252="no impacts","no impacts"
),"")</f>
        <v>No root cause</v>
      </c>
      <c r="AQ2252" s="40" t="str" cm="1">
        <f t="array" ref="AQ2252">IFERROR(_xlfn.IFS(
AR2252="MPR ISSUE","TX ISSUE",
AR2252="BSS Hardware Issue","RAN ISSUE",
AR2252="Sites strategiques, MLL, Pylone, etc.","ENVTECH",
AR2252="AKTIVCO DEFAUT GE &amp; POWER Cabinet","POWER ISSUE",
AR2252="AKTIVCO Coupure ENEO &amp; Baisse de tension","POWER ISSUE",
AR2252="Coupure ENEO &amp; Baisse de tension","POWER ISSUE",
AR2252="Defaut GE &amp; POWER Cabinet","POWER ISSUE",
AR2252="Sharing","POWER ISSUE",
AR2252="Sites strategiques &amp; DataCenter","POWER ISSUE",
AR2252="Exclu","Exclu",
AR2252="SAT","TX ISSUE",
AR2252="SPARE-ISSUE","SPARE-ISSUE",
AR2252="Fiber CAmtel","TX ISSUE",
AR2252="Fiber AOF","TX ISSUE",
AR2252="Projet OCM (HUAWEI)","TRAVAUX-HUAWEI",
AR2252="Projet OCM (NOKIA)","TRAVAUX -NOKIA",
AR2252="ACCESS-ISSUE","ACCESS-ISSUE",
AR2252="Projet OCM (ZTE, NOKIA, autres projets)","TRAVAUX OCM",
AR2252="No root CAuse","No root cause",
AR2252="ODU HS","TX ISSUE",
AR2252="IP &amp; VLAN","TX ISSUE",
AR2252="Warehouse HUAWEI","SPARE-ISSUE",
AR2252="SPARE-HS","SPARE-ISSUE",
AR2252="Power Telco","RAN ISSUE",AR2252="no impacts","no impacts"
),"")</f>
        <v>No root cause</v>
      </c>
      <c r="AR2252" s="59" t="s">
        <v>5343</v>
      </c>
      <c r="AS2252" s="40" t="str" cm="1">
        <f t="array" ref="AS2252">IFERROR(_xlfn.IFS(
AR2252="MPR ISSUE","ACTIVE",
AR2252="BSS Hardware Issue","ACTIVE",
AR2252="Sites strategiques, MLL, Pylone, etc.","PASSIVE",
AR2252="AKTIVCO DEFAUT GE &amp; POWER Cabinet","PASSIVE",
AR2252="AKTIVCO Coupure ENEO &amp; Baisse de tension","PASSIVE",
AR2252="Coupure ENEO &amp; Baisse de tension","PASSIVE",
AR2252="Defaut GE &amp; POWER Cabinet","PASSIVE",
AR2252="Sharing","PASSIVE",
AR2252="Sites strategiques &amp; DataCenter","PASSIVE",
AR2252="Exclu","Exclu",
AR2252="SAT","ACTIVE",
AR2252="SPARE-ISSUE","SPARE-ISSUE",
AR2252="Fiber CAmtel","ACTIVE",
AR2252="Fiber AOF","ACTIVE",
AR2252="Projet OCM (HUAWEI)","PLANNED WORKS",
AR2252="Projet OCM (NOKIA)","PLANNED WORKS",
AR2252="ACCESS-ISSUE","ACCESS-ISSUE",
AR2252="Projet OCM (ZTE, NOKIA, autres projets)","PLANNED WORKS",
AR2252="No root CAuse","No root cause",
AR2252="ODU HS","ACTIVE",
AR2252="IP &amp; VLAN","ACTIVE",
AR2252="Warehouse HUAWEI","SPARE-ISSUE",
AR2252="SPARE-HS","SPARE-ISSUE",
AR2252="Power Telco","ACTIVE", AR2252="no impacts","no impacts"
),"")</f>
        <v>No root cause</v>
      </c>
      <c r="AT2252" s="99" t="s">
        <v>5661</v>
      </c>
      <c r="AU2252" s="99" t="s">
        <v>4036</v>
      </c>
      <c r="AW2252" s="17"/>
      <c r="AX2252" s="17" t="s">
        <v>5536</v>
      </c>
      <c r="AY2252" s="17"/>
      <c r="AZ2252" s="17" t="s">
        <v>5536</v>
      </c>
      <c r="BA2252" s="7"/>
      <c r="BC2252" s="18"/>
      <c r="BD2252" s="18"/>
      <c r="BE2252" s="18"/>
      <c r="BF2252" s="18"/>
      <c r="BG2252" s="18"/>
      <c r="BH2252" s="18"/>
      <c r="BI2252" s="18"/>
      <c r="BJ2252" s="18"/>
      <c r="BK2252" s="18"/>
      <c r="BM2252" s="18"/>
      <c r="BN2252" s="18"/>
      <c r="BO2252" s="18"/>
      <c r="BP2252" s="9" t="s">
        <v>5661</v>
      </c>
      <c r="BQ2252" s="14"/>
      <c r="BR2252" s="102" t="s">
        <v>5536</v>
      </c>
      <c r="BS2252" s="14"/>
      <c r="BT2252" s="14"/>
      <c r="BU2252" s="9"/>
      <c r="BV2252" s="9"/>
      <c r="BW2252" s="9"/>
    </row>
    <row r="2253" spans="1:75" x14ac:dyDescent="0.35">
      <c r="A2253" s="1" t="s">
        <v>4038</v>
      </c>
      <c r="B2253" s="8" t="s">
        <v>4039</v>
      </c>
      <c r="C2253" s="3" t="s">
        <v>37</v>
      </c>
      <c r="D2253" s="1" t="s">
        <v>11</v>
      </c>
      <c r="E2253" s="1" t="s">
        <v>12</v>
      </c>
      <c r="F2253" s="3" t="s">
        <v>37</v>
      </c>
      <c r="G2253" s="1" t="s">
        <v>4040</v>
      </c>
      <c r="H2253" s="30" t="s">
        <v>5587</v>
      </c>
      <c r="I2253" s="27">
        <v>0</v>
      </c>
      <c r="J2253" s="27">
        <v>0</v>
      </c>
      <c r="K2253" s="27">
        <v>0</v>
      </c>
      <c r="L2253" s="27">
        <v>0</v>
      </c>
      <c r="M2253" s="27">
        <v>0</v>
      </c>
      <c r="N2253" s="27">
        <v>0</v>
      </c>
      <c r="O2253" s="27">
        <v>0</v>
      </c>
      <c r="P2253" s="27">
        <v>0</v>
      </c>
      <c r="Q2253" s="27">
        <v>0</v>
      </c>
      <c r="R2253" s="27">
        <v>0</v>
      </c>
      <c r="S2253" s="80">
        <v>0</v>
      </c>
      <c r="T2253" s="80">
        <v>0</v>
      </c>
      <c r="U2253" s="80">
        <v>0</v>
      </c>
      <c r="V2253" s="80">
        <v>0</v>
      </c>
      <c r="W2253" s="80">
        <v>0</v>
      </c>
      <c r="X2253" s="80">
        <v>0</v>
      </c>
      <c r="Y2253" s="80">
        <v>0</v>
      </c>
      <c r="Z2253" s="80">
        <v>0</v>
      </c>
      <c r="AA2253" s="80">
        <v>0</v>
      </c>
      <c r="AB2253" s="80">
        <v>0</v>
      </c>
      <c r="AC2253" s="80"/>
      <c r="AD2253" s="80">
        <v>0</v>
      </c>
      <c r="AE2253" s="80">
        <v>0</v>
      </c>
      <c r="AF2253" s="80">
        <v>0</v>
      </c>
      <c r="AG2253" s="80"/>
      <c r="AH2253" s="80">
        <v>0</v>
      </c>
      <c r="AI2253" s="80">
        <v>0</v>
      </c>
      <c r="AJ2253" s="80">
        <v>0</v>
      </c>
      <c r="AK2253" s="80">
        <v>0</v>
      </c>
      <c r="AL2253" s="80">
        <v>0</v>
      </c>
      <c r="AM2253" s="80">
        <v>0</v>
      </c>
      <c r="AN2253" s="41" t="s">
        <v>5558</v>
      </c>
      <c r="AO2253" s="41"/>
      <c r="AP2253" s="40" t="str" cm="1">
        <f t="array" ref="AP2253">IFERROR(_xlfn.IFS(
AR2253="MPR ISSUE","PDH",
AR2253="BSS Hardware Issue","BSS",
AR2253="Sites strategiques, MLL, Pylone, etc.","ENVTECH",
AR2253="AKTIVCO DEFAUT GE &amp; POWER Cabinet","AKTIVCO",
AR2253="AKTIVCO Coupure ENEO &amp; Baisse de tension","AKTIVCO GRID ONLY",
AR2253="Coupure ENEO &amp; Baisse de tension","IHS GRID ONLY",
AR2253="Defaut GE &amp; POWER Cabinet","IHS",
AR2253="Sharing","Partners",
AR2253="Sites strategiques &amp; DataCenter","SST &amp; DC",
AR2253="Exclu","Exclu",
AR2253="SAT","SAT",
AR2253="SPARE-ISSUE","SPARE-ISSUE",
AR2253="Fiber CAmtel","TRANS_FO_CAMTEL",
AR2253="Fiber AOF","Fiber AOF",
AR2253="Projet OCM (HUAWEI)","TRAVAUX-HUAWEI",
AR2253="Projet OCM (NOKIA)","TRAVAUX-NOKIA",
AR2253="ACCESS-ISSUE","ACCESS-ISSUE",
AR2253="Projet OCM (ZTE, NOKIA, autres projets)","TRAVAUX OCM",
AR2253="No root CAuse","No root cause",
AR2253="ODU HS","PDH",
AR2253="IP &amp; VLAN","PDH",
AR2253="Warehouse HUAWEI","SPARE-ISSUE",
AR2253="SPARE-HS","SPARE-ISSUE",
AR2253="Power Telco","BSS",AR2253="no impacts","no impacts"
),"")</f>
        <v>No root cause</v>
      </c>
      <c r="AQ2253" s="40" t="str" cm="1">
        <f t="array" ref="AQ2253">IFERROR(_xlfn.IFS(
AR2253="MPR ISSUE","TX ISSUE",
AR2253="BSS Hardware Issue","RAN ISSUE",
AR2253="Sites strategiques, MLL, Pylone, etc.","ENVTECH",
AR2253="AKTIVCO DEFAUT GE &amp; POWER Cabinet","POWER ISSUE",
AR2253="AKTIVCO Coupure ENEO &amp; Baisse de tension","POWER ISSUE",
AR2253="Coupure ENEO &amp; Baisse de tension","POWER ISSUE",
AR2253="Defaut GE &amp; POWER Cabinet","POWER ISSUE",
AR2253="Sharing","POWER ISSUE",
AR2253="Sites strategiques &amp; DataCenter","POWER ISSUE",
AR2253="Exclu","Exclu",
AR2253="SAT","TX ISSUE",
AR2253="SPARE-ISSUE","SPARE-ISSUE",
AR2253="Fiber CAmtel","TX ISSUE",
AR2253="Fiber AOF","TX ISSUE",
AR2253="Projet OCM (HUAWEI)","TRAVAUX-HUAWEI",
AR2253="Projet OCM (NOKIA)","TRAVAUX -NOKIA",
AR2253="ACCESS-ISSUE","ACCESS-ISSUE",
AR2253="Projet OCM (ZTE, NOKIA, autres projets)","TRAVAUX OCM",
AR2253="No root CAuse","No root cause",
AR2253="ODU HS","TX ISSUE",
AR2253="IP &amp; VLAN","TX ISSUE",
AR2253="Warehouse HUAWEI","SPARE-ISSUE",
AR2253="SPARE-HS","SPARE-ISSUE",
AR2253="Power Telco","RAN ISSUE",AR2253="no impacts","no impacts"
),"")</f>
        <v>No root cause</v>
      </c>
      <c r="AR2253" s="59" t="s">
        <v>5343</v>
      </c>
      <c r="AS2253" s="40" t="str" cm="1">
        <f t="array" ref="AS2253">IFERROR(_xlfn.IFS(
AR2253="MPR ISSUE","ACTIVE",
AR2253="BSS Hardware Issue","ACTIVE",
AR2253="Sites strategiques, MLL, Pylone, etc.","PASSIVE",
AR2253="AKTIVCO DEFAUT GE &amp; POWER Cabinet","PASSIVE",
AR2253="AKTIVCO Coupure ENEO &amp; Baisse de tension","PASSIVE",
AR2253="Coupure ENEO &amp; Baisse de tension","PASSIVE",
AR2253="Defaut GE &amp; POWER Cabinet","PASSIVE",
AR2253="Sharing","PASSIVE",
AR2253="Sites strategiques &amp; DataCenter","PASSIVE",
AR2253="Exclu","Exclu",
AR2253="SAT","ACTIVE",
AR2253="SPARE-ISSUE","SPARE-ISSUE",
AR2253="Fiber CAmtel","ACTIVE",
AR2253="Fiber AOF","ACTIVE",
AR2253="Projet OCM (HUAWEI)","PLANNED WORKS",
AR2253="Projet OCM (NOKIA)","PLANNED WORKS",
AR2253="ACCESS-ISSUE","ACCESS-ISSUE",
AR2253="Projet OCM (ZTE, NOKIA, autres projets)","PLANNED WORKS",
AR2253="No root CAuse","No root cause",
AR2253="ODU HS","ACTIVE",
AR2253="IP &amp; VLAN","ACTIVE",
AR2253="Warehouse HUAWEI","SPARE-ISSUE",
AR2253="SPARE-HS","SPARE-ISSUE",
AR2253="Power Telco","ACTIVE", AR2253="no impacts","no impacts"
),"")</f>
        <v>No root cause</v>
      </c>
      <c r="AT2253" s="99" t="s">
        <v>5661</v>
      </c>
      <c r="AU2253" s="99" t="s">
        <v>4039</v>
      </c>
      <c r="AW2253" s="17"/>
      <c r="AX2253" s="17" t="s">
        <v>5536</v>
      </c>
      <c r="AY2253" s="17"/>
      <c r="AZ2253" s="17" t="s">
        <v>5536</v>
      </c>
      <c r="BA2253" s="7"/>
      <c r="BC2253" s="18"/>
      <c r="BD2253" s="18"/>
      <c r="BE2253" s="18"/>
      <c r="BF2253" s="18"/>
      <c r="BG2253" s="18"/>
      <c r="BH2253" s="18"/>
      <c r="BI2253" s="18"/>
      <c r="BJ2253" s="18"/>
      <c r="BK2253" s="18"/>
      <c r="BM2253" s="18"/>
      <c r="BN2253" s="18"/>
      <c r="BO2253" s="18"/>
      <c r="BP2253" s="9" t="s">
        <v>5661</v>
      </c>
      <c r="BQ2253" s="14"/>
      <c r="BR2253" s="102" t="s">
        <v>5536</v>
      </c>
      <c r="BS2253" s="14"/>
      <c r="BT2253" s="14"/>
      <c r="BU2253" s="9"/>
      <c r="BV2253" s="9"/>
      <c r="BW2253" s="9"/>
    </row>
    <row r="2254" spans="1:75" x14ac:dyDescent="0.35">
      <c r="A2254" s="1" t="s">
        <v>4045</v>
      </c>
      <c r="B2254" s="8" t="s">
        <v>4046</v>
      </c>
      <c r="C2254" s="3" t="s">
        <v>37</v>
      </c>
      <c r="D2254" s="1" t="s">
        <v>11</v>
      </c>
      <c r="E2254" s="1" t="s">
        <v>96</v>
      </c>
      <c r="F2254" s="3" t="s">
        <v>226</v>
      </c>
      <c r="G2254" s="1" t="s">
        <v>4047</v>
      </c>
      <c r="H2254" s="30" t="s">
        <v>5587</v>
      </c>
      <c r="I2254" s="27">
        <v>0</v>
      </c>
      <c r="J2254" s="27">
        <v>0</v>
      </c>
      <c r="K2254" s="27">
        <v>0</v>
      </c>
      <c r="L2254" s="27">
        <v>0</v>
      </c>
      <c r="M2254" s="27">
        <v>0</v>
      </c>
      <c r="N2254" s="27">
        <v>0</v>
      </c>
      <c r="O2254" s="27">
        <v>0</v>
      </c>
      <c r="P2254" s="27">
        <v>0</v>
      </c>
      <c r="Q2254" s="27">
        <v>0</v>
      </c>
      <c r="R2254" s="27">
        <v>0</v>
      </c>
      <c r="S2254" s="80">
        <v>0</v>
      </c>
      <c r="T2254" s="80">
        <v>0</v>
      </c>
      <c r="U2254" s="80">
        <v>0</v>
      </c>
      <c r="V2254" s="80">
        <v>0</v>
      </c>
      <c r="W2254" s="80">
        <v>0</v>
      </c>
      <c r="X2254" s="80">
        <v>0</v>
      </c>
      <c r="Y2254" s="80">
        <v>0</v>
      </c>
      <c r="Z2254" s="80">
        <v>0</v>
      </c>
      <c r="AA2254" s="80">
        <v>0</v>
      </c>
      <c r="AB2254" s="80">
        <v>0</v>
      </c>
      <c r="AC2254" s="80"/>
      <c r="AD2254" s="80">
        <v>0</v>
      </c>
      <c r="AE2254" s="80">
        <v>0</v>
      </c>
      <c r="AF2254" s="80">
        <v>0</v>
      </c>
      <c r="AG2254" s="80"/>
      <c r="AH2254" s="80">
        <v>0</v>
      </c>
      <c r="AI2254" s="80">
        <v>0</v>
      </c>
      <c r="AJ2254" s="80">
        <v>0</v>
      </c>
      <c r="AK2254" s="80">
        <v>0</v>
      </c>
      <c r="AL2254" s="80">
        <v>0</v>
      </c>
      <c r="AM2254" s="80">
        <v>0</v>
      </c>
      <c r="AN2254" s="41" t="s">
        <v>5558</v>
      </c>
      <c r="AO2254" s="41"/>
      <c r="AP2254" s="40" t="str" cm="1">
        <f t="array" ref="AP2254">IFERROR(_xlfn.IFS(
AR2254="MPR ISSUE","PDH",
AR2254="BSS Hardware Issue","BSS",
AR2254="Sites strategiques, MLL, Pylone, etc.","ENVTECH",
AR2254="AKTIVCO DEFAUT GE &amp; POWER Cabinet","AKTIVCO",
AR2254="AKTIVCO Coupure ENEO &amp; Baisse de tension","AKTIVCO GRID ONLY",
AR2254="Coupure ENEO &amp; Baisse de tension","IHS GRID ONLY",
AR2254="Defaut GE &amp; POWER Cabinet","IHS",
AR2254="Sharing","Partners",
AR2254="Sites strategiques &amp; DataCenter","SST &amp; DC",
AR2254="Exclu","Exclu",
AR2254="SAT","SAT",
AR2254="SPARE-ISSUE","SPARE-ISSUE",
AR2254="Fiber CAmtel","TRANS_FO_CAMTEL",
AR2254="Fiber AOF","Fiber AOF",
AR2254="Projet OCM (HUAWEI)","TRAVAUX-HUAWEI",
AR2254="Projet OCM (NOKIA)","TRAVAUX-NOKIA",
AR2254="ACCESS-ISSUE","ACCESS-ISSUE",
AR2254="Projet OCM (ZTE, NOKIA, autres projets)","TRAVAUX OCM",
AR2254="No root CAuse","No root cause",
AR2254="ODU HS","PDH",
AR2254="IP &amp; VLAN","PDH",
AR2254="Warehouse HUAWEI","SPARE-ISSUE",
AR2254="SPARE-HS","SPARE-ISSUE",
AR2254="Power Telco","BSS",AR2254="no impacts","no impacts"
),"")</f>
        <v>PDH</v>
      </c>
      <c r="AQ2254" s="40" t="str" cm="1">
        <f t="array" ref="AQ2254">IFERROR(_xlfn.IFS(
AR2254="MPR ISSUE","TX ISSUE",
AR2254="BSS Hardware Issue","RAN ISSUE",
AR2254="Sites strategiques, MLL, Pylone, etc.","ENVTECH",
AR2254="AKTIVCO DEFAUT GE &amp; POWER Cabinet","POWER ISSUE",
AR2254="AKTIVCO Coupure ENEO &amp; Baisse de tension","POWER ISSUE",
AR2254="Coupure ENEO &amp; Baisse de tension","POWER ISSUE",
AR2254="Defaut GE &amp; POWER Cabinet","POWER ISSUE",
AR2254="Sharing","POWER ISSUE",
AR2254="Sites strategiques &amp; DataCenter","POWER ISSUE",
AR2254="Exclu","Exclu",
AR2254="SAT","TX ISSUE",
AR2254="SPARE-ISSUE","SPARE-ISSUE",
AR2254="Fiber CAmtel","TX ISSUE",
AR2254="Fiber AOF","TX ISSUE",
AR2254="Projet OCM (HUAWEI)","TRAVAUX-HUAWEI",
AR2254="Projet OCM (NOKIA)","TRAVAUX -NOKIA",
AR2254="ACCESS-ISSUE","ACCESS-ISSUE",
AR2254="Projet OCM (ZTE, NOKIA, autres projets)","TRAVAUX OCM",
AR2254="No root CAuse","No root cause",
AR2254="ODU HS","TX ISSUE",
AR2254="IP &amp; VLAN","TX ISSUE",
AR2254="Warehouse HUAWEI","SPARE-ISSUE",
AR2254="SPARE-HS","SPARE-ISSUE",
AR2254="Power Telco","RAN ISSUE",AR2254="no impacts","no impacts"
),"")</f>
        <v>TX ISSUE</v>
      </c>
      <c r="AR2254" s="59" t="s">
        <v>5598</v>
      </c>
      <c r="AS2254" s="40" t="str" cm="1">
        <f t="array" ref="AS2254">IFERROR(_xlfn.IFS(
AR2254="MPR ISSUE","ACTIVE",
AR2254="BSS Hardware Issue","ACTIVE",
AR2254="Sites strategiques, MLL, Pylone, etc.","PASSIVE",
AR2254="AKTIVCO DEFAUT GE &amp; POWER Cabinet","PASSIVE",
AR2254="AKTIVCO Coupure ENEO &amp; Baisse de tension","PASSIVE",
AR2254="Coupure ENEO &amp; Baisse de tension","PASSIVE",
AR2254="Defaut GE &amp; POWER Cabinet","PASSIVE",
AR2254="Sharing","PASSIVE",
AR2254="Sites strategiques &amp; DataCenter","PASSIVE",
AR2254="Exclu","Exclu",
AR2254="SAT","ACTIVE",
AR2254="SPARE-ISSUE","SPARE-ISSUE",
AR2254="Fiber CAmtel","ACTIVE",
AR2254="Fiber AOF","ACTIVE",
AR2254="Projet OCM (HUAWEI)","PLANNED WORKS",
AR2254="Projet OCM (NOKIA)","PLANNED WORKS",
AR2254="ACCESS-ISSUE","ACCESS-ISSUE",
AR2254="Projet OCM (ZTE, NOKIA, autres projets)","PLANNED WORKS",
AR2254="No root CAuse","No root cause",
AR2254="ODU HS","ACTIVE",
AR2254="IP &amp; VLAN","ACTIVE",
AR2254="Warehouse HUAWEI","SPARE-ISSUE",
AR2254="SPARE-HS","SPARE-ISSUE",
AR2254="Power Telco","ACTIVE", AR2254="no impacts","no impacts"
),"")</f>
        <v>ACTIVE</v>
      </c>
      <c r="AT2254" s="99" t="s">
        <v>6528</v>
      </c>
      <c r="AU2254" s="99" t="s">
        <v>4046</v>
      </c>
      <c r="AW2254" s="17"/>
      <c r="AX2254" s="17" t="s">
        <v>5536</v>
      </c>
      <c r="AY2254" s="17"/>
      <c r="AZ2254" s="17" t="s">
        <v>5536</v>
      </c>
      <c r="BA2254" s="7"/>
      <c r="BC2254" s="18"/>
      <c r="BD2254" s="18"/>
      <c r="BE2254" s="18"/>
      <c r="BF2254" s="18"/>
      <c r="BG2254" s="18"/>
      <c r="BH2254" s="18"/>
      <c r="BI2254" s="18"/>
      <c r="BJ2254" s="18"/>
      <c r="BK2254" s="18"/>
      <c r="BM2254" s="18"/>
      <c r="BN2254" s="18" t="s">
        <v>6020</v>
      </c>
      <c r="BO2254" s="18"/>
      <c r="BP2254" s="9" t="s">
        <v>5661</v>
      </c>
      <c r="BQ2254" s="14"/>
      <c r="BR2254" s="102" t="s">
        <v>5536</v>
      </c>
      <c r="BS2254" s="14"/>
      <c r="BT2254" s="14"/>
      <c r="BU2254" s="9"/>
      <c r="BV2254" s="9"/>
      <c r="BW2254" s="9"/>
    </row>
    <row r="2255" spans="1:75" x14ac:dyDescent="0.35">
      <c r="A2255" s="1" t="s">
        <v>4048</v>
      </c>
      <c r="B2255" s="8" t="s">
        <v>4049</v>
      </c>
      <c r="C2255" s="3" t="s">
        <v>31</v>
      </c>
      <c r="D2255" s="1" t="s">
        <v>11</v>
      </c>
      <c r="E2255" s="1" t="s">
        <v>96</v>
      </c>
      <c r="F2255" s="3" t="s">
        <v>31</v>
      </c>
      <c r="G2255" s="1" t="s">
        <v>3524</v>
      </c>
      <c r="H2255" s="30" t="s">
        <v>5587</v>
      </c>
      <c r="I2255" s="27">
        <v>0</v>
      </c>
      <c r="J2255" s="27">
        <v>0</v>
      </c>
      <c r="K2255" s="27">
        <v>0</v>
      </c>
      <c r="L2255" s="27">
        <v>0</v>
      </c>
      <c r="M2255" s="27">
        <v>0</v>
      </c>
      <c r="N2255" s="27">
        <v>0</v>
      </c>
      <c r="O2255" s="27">
        <v>0</v>
      </c>
      <c r="P2255" s="27">
        <v>0</v>
      </c>
      <c r="Q2255" s="27">
        <v>0</v>
      </c>
      <c r="R2255" s="27">
        <v>0</v>
      </c>
      <c r="S2255" s="80">
        <v>0</v>
      </c>
      <c r="T2255" s="80">
        <v>0</v>
      </c>
      <c r="U2255" s="80">
        <v>0</v>
      </c>
      <c r="V2255" s="80">
        <v>0</v>
      </c>
      <c r="W2255" s="80">
        <v>0</v>
      </c>
      <c r="X2255" s="80">
        <v>0</v>
      </c>
      <c r="Y2255" s="80">
        <v>0</v>
      </c>
      <c r="Z2255" s="80">
        <v>0</v>
      </c>
      <c r="AA2255" s="80">
        <v>0</v>
      </c>
      <c r="AB2255" s="80">
        <v>0</v>
      </c>
      <c r="AC2255" s="80"/>
      <c r="AD2255" s="80">
        <v>0</v>
      </c>
      <c r="AE2255" s="80">
        <v>0</v>
      </c>
      <c r="AF2255" s="80">
        <v>0</v>
      </c>
      <c r="AG2255" s="80"/>
      <c r="AH2255" s="80">
        <v>0</v>
      </c>
      <c r="AI2255" s="80">
        <v>0</v>
      </c>
      <c r="AJ2255" s="80">
        <v>0</v>
      </c>
      <c r="AK2255" s="80">
        <v>0</v>
      </c>
      <c r="AL2255" s="80">
        <v>0</v>
      </c>
      <c r="AM2255" s="80">
        <v>0</v>
      </c>
      <c r="AN2255" s="41" t="s">
        <v>5558</v>
      </c>
      <c r="AO2255" s="41"/>
      <c r="AP2255" s="40" t="str" cm="1">
        <f t="array" ref="AP2255">IFERROR(_xlfn.IFS(
AR2255="MPR ISSUE","PDH",
AR2255="BSS Hardware Issue","BSS",
AR2255="Sites strategiques, MLL, Pylone, etc.","ENVTECH",
AR2255="AKTIVCO DEFAUT GE &amp; POWER Cabinet","AKTIVCO",
AR2255="AKTIVCO Coupure ENEO &amp; Baisse de tension","AKTIVCO GRID ONLY",
AR2255="Coupure ENEO &amp; Baisse de tension","IHS GRID ONLY",
AR2255="Defaut GE &amp; POWER Cabinet","IHS",
AR2255="Sharing","Partners",
AR2255="Sites strategiques &amp; DataCenter","SST &amp; DC",
AR2255="Exclu","Exclu",
AR2255="SAT","SAT",
AR2255="SPARE-ISSUE","SPARE-ISSUE",
AR2255="Fiber CAmtel","TRANS_FO_CAMTEL",
AR2255="Fiber AOF","Fiber AOF",
AR2255="Projet OCM (HUAWEI)","TRAVAUX-HUAWEI",
AR2255="Projet OCM (NOKIA)","TRAVAUX-NOKIA",
AR2255="ACCESS-ISSUE","ACCESS-ISSUE",
AR2255="Projet OCM (ZTE, NOKIA, autres projets)","TRAVAUX OCM",
AR2255="No root CAuse","No root cause",
AR2255="ODU HS","PDH",
AR2255="IP &amp; VLAN","PDH",
AR2255="Warehouse HUAWEI","SPARE-ISSUE",
AR2255="SPARE-HS","SPARE-ISSUE",
AR2255="Power Telco","BSS",AR2255="no impacts","no impacts"
),"")</f>
        <v>No root cause</v>
      </c>
      <c r="AQ2255" s="40" t="str" cm="1">
        <f t="array" ref="AQ2255">IFERROR(_xlfn.IFS(
AR2255="MPR ISSUE","TX ISSUE",
AR2255="BSS Hardware Issue","RAN ISSUE",
AR2255="Sites strategiques, MLL, Pylone, etc.","ENVTECH",
AR2255="AKTIVCO DEFAUT GE &amp; POWER Cabinet","POWER ISSUE",
AR2255="AKTIVCO Coupure ENEO &amp; Baisse de tension","POWER ISSUE",
AR2255="Coupure ENEO &amp; Baisse de tension","POWER ISSUE",
AR2255="Defaut GE &amp; POWER Cabinet","POWER ISSUE",
AR2255="Sharing","POWER ISSUE",
AR2255="Sites strategiques &amp; DataCenter","POWER ISSUE",
AR2255="Exclu","Exclu",
AR2255="SAT","TX ISSUE",
AR2255="SPARE-ISSUE","SPARE-ISSUE",
AR2255="Fiber CAmtel","TX ISSUE",
AR2255="Fiber AOF","TX ISSUE",
AR2255="Projet OCM (HUAWEI)","TRAVAUX-HUAWEI",
AR2255="Projet OCM (NOKIA)","TRAVAUX -NOKIA",
AR2255="ACCESS-ISSUE","ACCESS-ISSUE",
AR2255="Projet OCM (ZTE, NOKIA, autres projets)","TRAVAUX OCM",
AR2255="No root CAuse","No root cause",
AR2255="ODU HS","TX ISSUE",
AR2255="IP &amp; VLAN","TX ISSUE",
AR2255="Warehouse HUAWEI","SPARE-ISSUE",
AR2255="SPARE-HS","SPARE-ISSUE",
AR2255="Power Telco","RAN ISSUE",AR2255="no impacts","no impacts"
),"")</f>
        <v>No root cause</v>
      </c>
      <c r="AR2255" s="59" t="s">
        <v>5343</v>
      </c>
      <c r="AS2255" s="40" t="str" cm="1">
        <f t="array" ref="AS2255">IFERROR(_xlfn.IFS(
AR2255="MPR ISSUE","ACTIVE",
AR2255="BSS Hardware Issue","ACTIVE",
AR2255="Sites strategiques, MLL, Pylone, etc.","PASSIVE",
AR2255="AKTIVCO DEFAUT GE &amp; POWER Cabinet","PASSIVE",
AR2255="AKTIVCO Coupure ENEO &amp; Baisse de tension","PASSIVE",
AR2255="Coupure ENEO &amp; Baisse de tension","PASSIVE",
AR2255="Defaut GE &amp; POWER Cabinet","PASSIVE",
AR2255="Sharing","PASSIVE",
AR2255="Sites strategiques &amp; DataCenter","PASSIVE",
AR2255="Exclu","Exclu",
AR2255="SAT","ACTIVE",
AR2255="SPARE-ISSUE","SPARE-ISSUE",
AR2255="Fiber CAmtel","ACTIVE",
AR2255="Fiber AOF","ACTIVE",
AR2255="Projet OCM (HUAWEI)","PLANNED WORKS",
AR2255="Projet OCM (NOKIA)","PLANNED WORKS",
AR2255="ACCESS-ISSUE","ACCESS-ISSUE",
AR2255="Projet OCM (ZTE, NOKIA, autres projets)","PLANNED WORKS",
AR2255="No root CAuse","No root cause",
AR2255="ODU HS","ACTIVE",
AR2255="IP &amp; VLAN","ACTIVE",
AR2255="Warehouse HUAWEI","SPARE-ISSUE",
AR2255="SPARE-HS","SPARE-ISSUE",
AR2255="Power Telco","ACTIVE", AR2255="no impacts","no impacts"
),"")</f>
        <v>No root cause</v>
      </c>
      <c r="AT2255" s="99" t="s">
        <v>5661</v>
      </c>
      <c r="AU2255" s="99" t="s">
        <v>4049</v>
      </c>
      <c r="AW2255" s="17"/>
      <c r="AX2255" s="17" t="s">
        <v>5536</v>
      </c>
      <c r="AY2255" s="17"/>
      <c r="AZ2255" s="17" t="s">
        <v>5536</v>
      </c>
      <c r="BA2255" s="7"/>
      <c r="BC2255" s="18"/>
      <c r="BD2255" s="18"/>
      <c r="BE2255" s="18"/>
      <c r="BF2255" s="18"/>
      <c r="BG2255" s="18"/>
      <c r="BH2255" s="18"/>
      <c r="BI2255" s="18"/>
      <c r="BJ2255" s="18"/>
      <c r="BK2255" s="18"/>
      <c r="BM2255" s="18"/>
      <c r="BN2255" s="18"/>
      <c r="BO2255" s="18"/>
      <c r="BP2255" s="9" t="s">
        <v>5661</v>
      </c>
      <c r="BQ2255" s="14"/>
      <c r="BR2255" s="102" t="s">
        <v>5536</v>
      </c>
      <c r="BS2255" s="14"/>
      <c r="BT2255" s="14"/>
      <c r="BU2255" s="9"/>
      <c r="BV2255" s="9"/>
      <c r="BW2255" s="9"/>
    </row>
    <row r="2256" spans="1:75" x14ac:dyDescent="0.35">
      <c r="A2256" s="1" t="s">
        <v>4056</v>
      </c>
      <c r="B2256" s="8" t="s">
        <v>4057</v>
      </c>
      <c r="C2256" s="3" t="s">
        <v>102</v>
      </c>
      <c r="D2256" s="1" t="s">
        <v>11</v>
      </c>
      <c r="E2256" s="1" t="s">
        <v>12</v>
      </c>
      <c r="F2256" s="3" t="s">
        <v>102</v>
      </c>
      <c r="G2256" s="1" t="s">
        <v>4056</v>
      </c>
      <c r="H2256" s="28" t="s">
        <v>5601</v>
      </c>
      <c r="I2256" s="27">
        <v>0</v>
      </c>
      <c r="J2256" s="27">
        <v>0</v>
      </c>
      <c r="K2256" s="27">
        <v>0</v>
      </c>
      <c r="L2256" s="27">
        <v>0</v>
      </c>
      <c r="M2256" s="27">
        <v>0</v>
      </c>
      <c r="N2256" s="27">
        <v>0</v>
      </c>
      <c r="O2256" s="27">
        <v>0</v>
      </c>
      <c r="P2256" s="27">
        <v>0</v>
      </c>
      <c r="Q2256" s="27">
        <v>0</v>
      </c>
      <c r="R2256" s="27">
        <v>0</v>
      </c>
      <c r="S2256" s="80">
        <v>0</v>
      </c>
      <c r="T2256" s="80">
        <v>0</v>
      </c>
      <c r="U2256" s="80">
        <v>0</v>
      </c>
      <c r="V2256" s="80">
        <v>0</v>
      </c>
      <c r="W2256" s="80">
        <v>0</v>
      </c>
      <c r="X2256" s="80">
        <v>0</v>
      </c>
      <c r="Y2256" s="80">
        <v>0</v>
      </c>
      <c r="Z2256" s="80">
        <v>0</v>
      </c>
      <c r="AA2256" s="80">
        <v>0</v>
      </c>
      <c r="AB2256" s="80">
        <v>0</v>
      </c>
      <c r="AC2256" s="80"/>
      <c r="AD2256" s="80">
        <v>0</v>
      </c>
      <c r="AE2256" s="80">
        <v>0</v>
      </c>
      <c r="AF2256" s="80">
        <v>0</v>
      </c>
      <c r="AG2256" s="80"/>
      <c r="AH2256" s="80">
        <v>0</v>
      </c>
      <c r="AI2256" s="80">
        <v>0</v>
      </c>
      <c r="AJ2256" s="80">
        <v>0</v>
      </c>
      <c r="AK2256" s="80">
        <v>0</v>
      </c>
      <c r="AL2256" s="80">
        <v>0</v>
      </c>
      <c r="AM2256" s="80">
        <v>0</v>
      </c>
      <c r="AN2256" s="41" t="s">
        <v>5558</v>
      </c>
      <c r="AO2256" s="41"/>
      <c r="AP2256" s="40" t="str" cm="1">
        <f t="array" ref="AP2256">IFERROR(_xlfn.IFS(
AR2256="MPR ISSUE","PDH",
AR2256="BSS Hardware Issue","BSS",
AR2256="Sites strategiques, MLL, Pylone, etc.","ENVTECH",
AR2256="AKTIVCO DEFAUT GE &amp; POWER Cabinet","AKTIVCO",
AR2256="AKTIVCO Coupure ENEO &amp; Baisse de tension","AKTIVCO GRID ONLY",
AR2256="Coupure ENEO &amp; Baisse de tension","IHS GRID ONLY",
AR2256="Defaut GE &amp; POWER Cabinet","IHS",
AR2256="Sharing","Partners",
AR2256="Sites strategiques &amp; DataCenter","SST &amp; DC",
AR2256="Exclu","Exclu",
AR2256="SAT","SAT",
AR2256="SPARE-ISSUE","SPARE-ISSUE",
AR2256="Fiber CAmtel","TRANS_FO_CAMTEL",
AR2256="Fiber AOF","Fiber AOF",
AR2256="Projet OCM (HUAWEI)","TRAVAUX-HUAWEI",
AR2256="Projet OCM (NOKIA)","TRAVAUX-NOKIA",
AR2256="ACCESS-ISSUE","ACCESS-ISSUE",
AR2256="Projet OCM (ZTE, NOKIA, autres projets)","TRAVAUX OCM",
AR2256="No root CAuse","No root cause",
AR2256="ODU HS","PDH",
AR2256="IP &amp; VLAN","PDH",
AR2256="Warehouse HUAWEI","SPARE-ISSUE",
AR2256="SPARE-HS","SPARE-ISSUE",
AR2256="Power Telco","BSS",AR2256="no impacts","no impacts"
),"")</f>
        <v>No root cause</v>
      </c>
      <c r="AQ2256" s="40" t="str" cm="1">
        <f t="array" ref="AQ2256">IFERROR(_xlfn.IFS(
AR2256="MPR ISSUE","TX ISSUE",
AR2256="BSS Hardware Issue","RAN ISSUE",
AR2256="Sites strategiques, MLL, Pylone, etc.","ENVTECH",
AR2256="AKTIVCO DEFAUT GE &amp; POWER Cabinet","POWER ISSUE",
AR2256="AKTIVCO Coupure ENEO &amp; Baisse de tension","POWER ISSUE",
AR2256="Coupure ENEO &amp; Baisse de tension","POWER ISSUE",
AR2256="Defaut GE &amp; POWER Cabinet","POWER ISSUE",
AR2256="Sharing","POWER ISSUE",
AR2256="Sites strategiques &amp; DataCenter","POWER ISSUE",
AR2256="Exclu","Exclu",
AR2256="SAT","TX ISSUE",
AR2256="SPARE-ISSUE","SPARE-ISSUE",
AR2256="Fiber CAmtel","TX ISSUE",
AR2256="Fiber AOF","TX ISSUE",
AR2256="Projet OCM (HUAWEI)","TRAVAUX-HUAWEI",
AR2256="Projet OCM (NOKIA)","TRAVAUX -NOKIA",
AR2256="ACCESS-ISSUE","ACCESS-ISSUE",
AR2256="Projet OCM (ZTE, NOKIA, autres projets)","TRAVAUX OCM",
AR2256="No root CAuse","No root cause",
AR2256="ODU HS","TX ISSUE",
AR2256="IP &amp; VLAN","TX ISSUE",
AR2256="Warehouse HUAWEI","SPARE-ISSUE",
AR2256="SPARE-HS","SPARE-ISSUE",
AR2256="Power Telco","RAN ISSUE",AR2256="no impacts","no impacts"
),"")</f>
        <v>No root cause</v>
      </c>
      <c r="AR2256" s="59" t="s">
        <v>5343</v>
      </c>
      <c r="AS2256" s="40" t="str" cm="1">
        <f t="array" ref="AS2256">IFERROR(_xlfn.IFS(
AR2256="MPR ISSUE","ACTIVE",
AR2256="BSS Hardware Issue","ACTIVE",
AR2256="Sites strategiques, MLL, Pylone, etc.","PASSIVE",
AR2256="AKTIVCO DEFAUT GE &amp; POWER Cabinet","PASSIVE",
AR2256="AKTIVCO Coupure ENEO &amp; Baisse de tension","PASSIVE",
AR2256="Coupure ENEO &amp; Baisse de tension","PASSIVE",
AR2256="Defaut GE &amp; POWER Cabinet","PASSIVE",
AR2256="Sharing","PASSIVE",
AR2256="Sites strategiques &amp; DataCenter","PASSIVE",
AR2256="Exclu","Exclu",
AR2256="SAT","ACTIVE",
AR2256="SPARE-ISSUE","SPARE-ISSUE",
AR2256="Fiber CAmtel","ACTIVE",
AR2256="Fiber AOF","ACTIVE",
AR2256="Projet OCM (HUAWEI)","PLANNED WORKS",
AR2256="Projet OCM (NOKIA)","PLANNED WORKS",
AR2256="ACCESS-ISSUE","ACCESS-ISSUE",
AR2256="Projet OCM (ZTE, NOKIA, autres projets)","PLANNED WORKS",
AR2256="No root CAuse","No root cause",
AR2256="ODU HS","ACTIVE",
AR2256="IP &amp; VLAN","ACTIVE",
AR2256="Warehouse HUAWEI","SPARE-ISSUE",
AR2256="SPARE-HS","SPARE-ISSUE",
AR2256="Power Telco","ACTIVE", AR2256="no impacts","no impacts"
),"")</f>
        <v>No root cause</v>
      </c>
      <c r="AT2256" s="99" t="s">
        <v>5661</v>
      </c>
      <c r="AU2256" s="99" t="s">
        <v>4057</v>
      </c>
      <c r="AW2256" s="17"/>
      <c r="AX2256" s="17" t="s">
        <v>5536</v>
      </c>
      <c r="AY2256" s="17"/>
      <c r="AZ2256" s="17" t="s">
        <v>5536</v>
      </c>
      <c r="BA2256" s="7"/>
      <c r="BC2256" s="18"/>
      <c r="BD2256" s="18"/>
      <c r="BE2256" s="18"/>
      <c r="BF2256" s="18"/>
      <c r="BG2256" s="18"/>
      <c r="BH2256" s="18"/>
      <c r="BI2256" s="18"/>
      <c r="BJ2256" s="18"/>
      <c r="BK2256" s="18"/>
      <c r="BM2256" s="18"/>
      <c r="BN2256" s="18"/>
      <c r="BO2256" s="18"/>
      <c r="BP2256" s="9" t="s">
        <v>5661</v>
      </c>
      <c r="BQ2256" s="14"/>
      <c r="BR2256" s="102" t="s">
        <v>5536</v>
      </c>
      <c r="BS2256" s="14"/>
      <c r="BT2256" s="14"/>
      <c r="BU2256" s="9"/>
      <c r="BV2256" s="9"/>
      <c r="BW2256" s="9"/>
    </row>
    <row r="2257" spans="1:75" x14ac:dyDescent="0.35">
      <c r="A2257" s="1" t="s">
        <v>4065</v>
      </c>
      <c r="B2257" s="8" t="s">
        <v>4066</v>
      </c>
      <c r="C2257" s="3" t="s">
        <v>102</v>
      </c>
      <c r="D2257" s="1" t="s">
        <v>11</v>
      </c>
      <c r="E2257" s="1" t="s">
        <v>114</v>
      </c>
      <c r="F2257" s="3" t="s">
        <v>102</v>
      </c>
      <c r="G2257" s="1" t="s">
        <v>4067</v>
      </c>
      <c r="H2257" s="28" t="s">
        <v>5601</v>
      </c>
      <c r="I2257" s="27">
        <v>0</v>
      </c>
      <c r="J2257" s="27">
        <v>0</v>
      </c>
      <c r="K2257" s="27">
        <v>0</v>
      </c>
      <c r="L2257" s="27">
        <v>0</v>
      </c>
      <c r="M2257" s="27">
        <v>0</v>
      </c>
      <c r="N2257" s="27">
        <v>0</v>
      </c>
      <c r="O2257" s="27">
        <v>0</v>
      </c>
      <c r="P2257" s="27">
        <v>0</v>
      </c>
      <c r="Q2257" s="27">
        <v>0</v>
      </c>
      <c r="R2257" s="27">
        <v>0</v>
      </c>
      <c r="S2257" s="80">
        <v>0</v>
      </c>
      <c r="T2257" s="80">
        <v>0</v>
      </c>
      <c r="U2257" s="80">
        <v>0</v>
      </c>
      <c r="V2257" s="80">
        <v>0</v>
      </c>
      <c r="W2257" s="80">
        <v>0</v>
      </c>
      <c r="X2257" s="80">
        <v>0</v>
      </c>
      <c r="Y2257" s="80">
        <v>0</v>
      </c>
      <c r="Z2257" s="80">
        <v>0</v>
      </c>
      <c r="AA2257" s="80">
        <v>0</v>
      </c>
      <c r="AB2257" s="80">
        <v>0</v>
      </c>
      <c r="AC2257" s="80"/>
      <c r="AD2257" s="80">
        <v>0</v>
      </c>
      <c r="AE2257" s="80">
        <v>0</v>
      </c>
      <c r="AF2257" s="80">
        <v>0</v>
      </c>
      <c r="AG2257" s="80"/>
      <c r="AH2257" s="80">
        <v>0</v>
      </c>
      <c r="AI2257" s="80">
        <v>0</v>
      </c>
      <c r="AJ2257" s="80">
        <v>0</v>
      </c>
      <c r="AK2257" s="80">
        <v>0</v>
      </c>
      <c r="AL2257" s="80">
        <v>0</v>
      </c>
      <c r="AM2257" s="80">
        <v>0</v>
      </c>
      <c r="AN2257" s="41" t="s">
        <v>5558</v>
      </c>
      <c r="AO2257" s="41"/>
      <c r="AP2257" s="40" t="str" cm="1">
        <f t="array" ref="AP2257">IFERROR(_xlfn.IFS(
AR2257="MPR ISSUE","PDH",
AR2257="BSS Hardware Issue","BSS",
AR2257="Sites strategiques, MLL, Pylone, etc.","ENVTECH",
AR2257="AKTIVCO DEFAUT GE &amp; POWER Cabinet","AKTIVCO",
AR2257="AKTIVCO Coupure ENEO &amp; Baisse de tension","AKTIVCO GRID ONLY",
AR2257="Coupure ENEO &amp; Baisse de tension","IHS GRID ONLY",
AR2257="Defaut GE &amp; POWER Cabinet","IHS",
AR2257="Sharing","Partners",
AR2257="Sites strategiques &amp; DataCenter","SST &amp; DC",
AR2257="Exclu","Exclu",
AR2257="SAT","SAT",
AR2257="SPARE-ISSUE","SPARE-ISSUE",
AR2257="Fiber CAmtel","TRANS_FO_CAMTEL",
AR2257="Fiber AOF","Fiber AOF",
AR2257="Projet OCM (HUAWEI)","TRAVAUX-HUAWEI",
AR2257="Projet OCM (NOKIA)","TRAVAUX-NOKIA",
AR2257="ACCESS-ISSUE","ACCESS-ISSUE",
AR2257="Projet OCM (ZTE, NOKIA, autres projets)","TRAVAUX OCM",
AR2257="No root CAuse","No root cause",
AR2257="ODU HS","PDH",
AR2257="IP &amp; VLAN","PDH",
AR2257="Warehouse HUAWEI","SPARE-ISSUE",
AR2257="SPARE-HS","SPARE-ISSUE",
AR2257="Power Telco","BSS",AR2257="no impacts","no impacts"
),"")</f>
        <v>No root cause</v>
      </c>
      <c r="AQ2257" s="40" t="str" cm="1">
        <f t="array" ref="AQ2257">IFERROR(_xlfn.IFS(
AR2257="MPR ISSUE","TX ISSUE",
AR2257="BSS Hardware Issue","RAN ISSUE",
AR2257="Sites strategiques, MLL, Pylone, etc.","ENVTECH",
AR2257="AKTIVCO DEFAUT GE &amp; POWER Cabinet","POWER ISSUE",
AR2257="AKTIVCO Coupure ENEO &amp; Baisse de tension","POWER ISSUE",
AR2257="Coupure ENEO &amp; Baisse de tension","POWER ISSUE",
AR2257="Defaut GE &amp; POWER Cabinet","POWER ISSUE",
AR2257="Sharing","POWER ISSUE",
AR2257="Sites strategiques &amp; DataCenter","POWER ISSUE",
AR2257="Exclu","Exclu",
AR2257="SAT","TX ISSUE",
AR2257="SPARE-ISSUE","SPARE-ISSUE",
AR2257="Fiber CAmtel","TX ISSUE",
AR2257="Fiber AOF","TX ISSUE",
AR2257="Projet OCM (HUAWEI)","TRAVAUX-HUAWEI",
AR2257="Projet OCM (NOKIA)","TRAVAUX -NOKIA",
AR2257="ACCESS-ISSUE","ACCESS-ISSUE",
AR2257="Projet OCM (ZTE, NOKIA, autres projets)","TRAVAUX OCM",
AR2257="No root CAuse","No root cause",
AR2257="ODU HS","TX ISSUE",
AR2257="IP &amp; VLAN","TX ISSUE",
AR2257="Warehouse HUAWEI","SPARE-ISSUE",
AR2257="SPARE-HS","SPARE-ISSUE",
AR2257="Power Telco","RAN ISSUE",AR2257="no impacts","no impacts"
),"")</f>
        <v>No root cause</v>
      </c>
      <c r="AR2257" s="59" t="s">
        <v>5343</v>
      </c>
      <c r="AS2257" s="40" t="str" cm="1">
        <f t="array" ref="AS2257">IFERROR(_xlfn.IFS(
AR2257="MPR ISSUE","ACTIVE",
AR2257="BSS Hardware Issue","ACTIVE",
AR2257="Sites strategiques, MLL, Pylone, etc.","PASSIVE",
AR2257="AKTIVCO DEFAUT GE &amp; POWER Cabinet","PASSIVE",
AR2257="AKTIVCO Coupure ENEO &amp; Baisse de tension","PASSIVE",
AR2257="Coupure ENEO &amp; Baisse de tension","PASSIVE",
AR2257="Defaut GE &amp; POWER Cabinet","PASSIVE",
AR2257="Sharing","PASSIVE",
AR2257="Sites strategiques &amp; DataCenter","PASSIVE",
AR2257="Exclu","Exclu",
AR2257="SAT","ACTIVE",
AR2257="SPARE-ISSUE","SPARE-ISSUE",
AR2257="Fiber CAmtel","ACTIVE",
AR2257="Fiber AOF","ACTIVE",
AR2257="Projet OCM (HUAWEI)","PLANNED WORKS",
AR2257="Projet OCM (NOKIA)","PLANNED WORKS",
AR2257="ACCESS-ISSUE","ACCESS-ISSUE",
AR2257="Projet OCM (ZTE, NOKIA, autres projets)","PLANNED WORKS",
AR2257="No root CAuse","No root cause",
AR2257="ODU HS","ACTIVE",
AR2257="IP &amp; VLAN","ACTIVE",
AR2257="Warehouse HUAWEI","SPARE-ISSUE",
AR2257="SPARE-HS","SPARE-ISSUE",
AR2257="Power Telco","ACTIVE", AR2257="no impacts","no impacts"
),"")</f>
        <v>No root cause</v>
      </c>
      <c r="AT2257" s="99" t="s">
        <v>5661</v>
      </c>
      <c r="AU2257" s="99" t="s">
        <v>4066</v>
      </c>
      <c r="AW2257" s="17"/>
      <c r="AX2257" s="17" t="s">
        <v>5536</v>
      </c>
      <c r="AY2257" s="17"/>
      <c r="AZ2257" s="17" t="s">
        <v>5536</v>
      </c>
      <c r="BA2257" s="7"/>
      <c r="BC2257" s="18"/>
      <c r="BD2257" s="18"/>
      <c r="BE2257" s="18"/>
      <c r="BF2257" s="18"/>
      <c r="BG2257" s="18"/>
      <c r="BH2257" s="18"/>
      <c r="BI2257" s="18"/>
      <c r="BJ2257" s="18"/>
      <c r="BK2257" s="18"/>
      <c r="BM2257" s="18"/>
      <c r="BN2257" s="18"/>
      <c r="BO2257" s="18"/>
      <c r="BP2257" s="9" t="s">
        <v>5661</v>
      </c>
      <c r="BQ2257" s="14"/>
      <c r="BR2257" s="102" t="s">
        <v>5536</v>
      </c>
      <c r="BS2257" s="14"/>
      <c r="BT2257" s="14"/>
      <c r="BU2257" s="9"/>
      <c r="BV2257" s="9"/>
      <c r="BW2257" s="9"/>
    </row>
    <row r="2258" spans="1:75" x14ac:dyDescent="0.35">
      <c r="A2258" s="1" t="s">
        <v>4068</v>
      </c>
      <c r="B2258" s="8" t="s">
        <v>4069</v>
      </c>
      <c r="C2258" s="3" t="s">
        <v>37</v>
      </c>
      <c r="D2258" s="1" t="s">
        <v>11</v>
      </c>
      <c r="E2258" s="1" t="s">
        <v>66</v>
      </c>
      <c r="F2258" s="3" t="s">
        <v>226</v>
      </c>
      <c r="G2258" s="1" t="s">
        <v>4068</v>
      </c>
      <c r="H2258" s="30" t="s">
        <v>5587</v>
      </c>
      <c r="I2258" s="27">
        <v>0</v>
      </c>
      <c r="J2258" s="27">
        <v>0</v>
      </c>
      <c r="K2258" s="27">
        <v>0</v>
      </c>
      <c r="L2258" s="27">
        <v>0</v>
      </c>
      <c r="M2258" s="27">
        <v>0</v>
      </c>
      <c r="N2258" s="27">
        <v>0</v>
      </c>
      <c r="O2258" s="27">
        <v>0</v>
      </c>
      <c r="P2258" s="27">
        <v>0</v>
      </c>
      <c r="Q2258" s="27">
        <v>0</v>
      </c>
      <c r="R2258" s="27">
        <v>0</v>
      </c>
      <c r="S2258" s="80">
        <v>0</v>
      </c>
      <c r="T2258" s="80">
        <v>0</v>
      </c>
      <c r="U2258" s="80">
        <v>0</v>
      </c>
      <c r="V2258" s="80">
        <v>0</v>
      </c>
      <c r="W2258" s="80">
        <v>0</v>
      </c>
      <c r="X2258" s="80">
        <v>0</v>
      </c>
      <c r="Y2258" s="80">
        <v>0</v>
      </c>
      <c r="Z2258" s="80">
        <v>0</v>
      </c>
      <c r="AA2258" s="80">
        <v>0</v>
      </c>
      <c r="AB2258" s="80">
        <v>0</v>
      </c>
      <c r="AC2258" s="80"/>
      <c r="AD2258" s="80">
        <v>0</v>
      </c>
      <c r="AE2258" s="80">
        <v>0</v>
      </c>
      <c r="AF2258" s="80">
        <v>0</v>
      </c>
      <c r="AG2258" s="80"/>
      <c r="AH2258" s="80">
        <v>0</v>
      </c>
      <c r="AI2258" s="80">
        <v>0</v>
      </c>
      <c r="AJ2258" s="80">
        <v>0</v>
      </c>
      <c r="AK2258" s="80">
        <v>0</v>
      </c>
      <c r="AL2258" s="80">
        <v>0</v>
      </c>
      <c r="AM2258" s="80">
        <v>0</v>
      </c>
      <c r="AN2258" s="41" t="s">
        <v>5558</v>
      </c>
      <c r="AO2258" s="41"/>
      <c r="AP2258" s="40" t="str" cm="1">
        <f t="array" ref="AP2258">IFERROR(_xlfn.IFS(
AR2258="MPR ISSUE","PDH",
AR2258="BSS Hardware Issue","BSS",
AR2258="Sites strategiques, MLL, Pylone, etc.","ENVTECH",
AR2258="AKTIVCO DEFAUT GE &amp; POWER Cabinet","AKTIVCO",
AR2258="AKTIVCO Coupure ENEO &amp; Baisse de tension","AKTIVCO GRID ONLY",
AR2258="Coupure ENEO &amp; Baisse de tension","IHS GRID ONLY",
AR2258="Defaut GE &amp; POWER Cabinet","IHS",
AR2258="Sharing","Partners",
AR2258="Sites strategiques &amp; DataCenter","SST &amp; DC",
AR2258="Exclu","Exclu",
AR2258="SAT","SAT",
AR2258="SPARE-ISSUE","SPARE-ISSUE",
AR2258="Fiber CAmtel","TRANS_FO_CAMTEL",
AR2258="Fiber AOF","Fiber AOF",
AR2258="Projet OCM (HUAWEI)","TRAVAUX-HUAWEI",
AR2258="Projet OCM (NOKIA)","TRAVAUX-NOKIA",
AR2258="ACCESS-ISSUE","ACCESS-ISSUE",
AR2258="Projet OCM (ZTE, NOKIA, autres projets)","TRAVAUX OCM",
AR2258="No root CAuse","No root cause",
AR2258="ODU HS","PDH",
AR2258="IP &amp; VLAN","PDH",
AR2258="Warehouse HUAWEI","SPARE-ISSUE",
AR2258="SPARE-HS","SPARE-ISSUE",
AR2258="Power Telco","BSS",AR2258="no impacts","no impacts"
),"")</f>
        <v>No root cause</v>
      </c>
      <c r="AQ2258" s="40" t="str" cm="1">
        <f t="array" ref="AQ2258">IFERROR(_xlfn.IFS(
AR2258="MPR ISSUE","TX ISSUE",
AR2258="BSS Hardware Issue","RAN ISSUE",
AR2258="Sites strategiques, MLL, Pylone, etc.","ENVTECH",
AR2258="AKTIVCO DEFAUT GE &amp; POWER Cabinet","POWER ISSUE",
AR2258="AKTIVCO Coupure ENEO &amp; Baisse de tension","POWER ISSUE",
AR2258="Coupure ENEO &amp; Baisse de tension","POWER ISSUE",
AR2258="Defaut GE &amp; POWER Cabinet","POWER ISSUE",
AR2258="Sharing","POWER ISSUE",
AR2258="Sites strategiques &amp; DataCenter","POWER ISSUE",
AR2258="Exclu","Exclu",
AR2258="SAT","TX ISSUE",
AR2258="SPARE-ISSUE","SPARE-ISSUE",
AR2258="Fiber CAmtel","TX ISSUE",
AR2258="Fiber AOF","TX ISSUE",
AR2258="Projet OCM (HUAWEI)","TRAVAUX-HUAWEI",
AR2258="Projet OCM (NOKIA)","TRAVAUX -NOKIA",
AR2258="ACCESS-ISSUE","ACCESS-ISSUE",
AR2258="Projet OCM (ZTE, NOKIA, autres projets)","TRAVAUX OCM",
AR2258="No root CAuse","No root cause",
AR2258="ODU HS","TX ISSUE",
AR2258="IP &amp; VLAN","TX ISSUE",
AR2258="Warehouse HUAWEI","SPARE-ISSUE",
AR2258="SPARE-HS","SPARE-ISSUE",
AR2258="Power Telco","RAN ISSUE",AR2258="no impacts","no impacts"
),"")</f>
        <v>No root cause</v>
      </c>
      <c r="AR2258" s="59" t="s">
        <v>5343</v>
      </c>
      <c r="AS2258" s="40" t="str" cm="1">
        <f t="array" ref="AS2258">IFERROR(_xlfn.IFS(
AR2258="MPR ISSUE","ACTIVE",
AR2258="BSS Hardware Issue","ACTIVE",
AR2258="Sites strategiques, MLL, Pylone, etc.","PASSIVE",
AR2258="AKTIVCO DEFAUT GE &amp; POWER Cabinet","PASSIVE",
AR2258="AKTIVCO Coupure ENEO &amp; Baisse de tension","PASSIVE",
AR2258="Coupure ENEO &amp; Baisse de tension","PASSIVE",
AR2258="Defaut GE &amp; POWER Cabinet","PASSIVE",
AR2258="Sharing","PASSIVE",
AR2258="Sites strategiques &amp; DataCenter","PASSIVE",
AR2258="Exclu","Exclu",
AR2258="SAT","ACTIVE",
AR2258="SPARE-ISSUE","SPARE-ISSUE",
AR2258="Fiber CAmtel","ACTIVE",
AR2258="Fiber AOF","ACTIVE",
AR2258="Projet OCM (HUAWEI)","PLANNED WORKS",
AR2258="Projet OCM (NOKIA)","PLANNED WORKS",
AR2258="ACCESS-ISSUE","ACCESS-ISSUE",
AR2258="Projet OCM (ZTE, NOKIA, autres projets)","PLANNED WORKS",
AR2258="No root CAuse","No root cause",
AR2258="ODU HS","ACTIVE",
AR2258="IP &amp; VLAN","ACTIVE",
AR2258="Warehouse HUAWEI","SPARE-ISSUE",
AR2258="SPARE-HS","SPARE-ISSUE",
AR2258="Power Telco","ACTIVE", AR2258="no impacts","no impacts"
),"")</f>
        <v>No root cause</v>
      </c>
      <c r="AT2258" s="99" t="s">
        <v>5661</v>
      </c>
      <c r="AU2258" s="99" t="s">
        <v>4069</v>
      </c>
      <c r="AW2258" s="17"/>
      <c r="AX2258" s="17" t="s">
        <v>5536</v>
      </c>
      <c r="AY2258" s="17"/>
      <c r="AZ2258" s="17" t="s">
        <v>5536</v>
      </c>
      <c r="BA2258" s="7"/>
      <c r="BC2258" s="18"/>
      <c r="BD2258" s="18"/>
      <c r="BE2258" s="18"/>
      <c r="BF2258" s="18"/>
      <c r="BG2258" s="18"/>
      <c r="BH2258" s="18"/>
      <c r="BI2258" s="18"/>
      <c r="BJ2258" s="18"/>
      <c r="BK2258" s="18"/>
      <c r="BM2258" s="18"/>
      <c r="BN2258" s="18"/>
      <c r="BO2258" s="18"/>
      <c r="BP2258" s="9" t="s">
        <v>5661</v>
      </c>
      <c r="BQ2258" s="14"/>
      <c r="BR2258" s="102" t="s">
        <v>5536</v>
      </c>
      <c r="BS2258" s="14"/>
      <c r="BT2258" s="14"/>
      <c r="BU2258" s="9"/>
      <c r="BV2258" s="9"/>
      <c r="BW2258" s="9"/>
    </row>
    <row r="2259" spans="1:75" x14ac:dyDescent="0.35">
      <c r="A2259" s="1" t="s">
        <v>4070</v>
      </c>
      <c r="B2259" s="8" t="s">
        <v>4071</v>
      </c>
      <c r="C2259" s="3" t="s">
        <v>102</v>
      </c>
      <c r="D2259" s="1" t="s">
        <v>11</v>
      </c>
      <c r="E2259" s="1" t="s">
        <v>12</v>
      </c>
      <c r="F2259" s="3" t="s">
        <v>102</v>
      </c>
      <c r="G2259" s="1" t="s">
        <v>4070</v>
      </c>
      <c r="H2259" s="28" t="s">
        <v>5601</v>
      </c>
      <c r="I2259" s="27">
        <v>0</v>
      </c>
      <c r="J2259" s="27">
        <v>0</v>
      </c>
      <c r="K2259" s="27">
        <v>0</v>
      </c>
      <c r="L2259" s="27">
        <v>0</v>
      </c>
      <c r="M2259" s="27">
        <v>0</v>
      </c>
      <c r="N2259" s="27">
        <v>0</v>
      </c>
      <c r="O2259" s="27">
        <v>0</v>
      </c>
      <c r="P2259" s="27">
        <v>0</v>
      </c>
      <c r="Q2259" s="27">
        <v>0</v>
      </c>
      <c r="R2259" s="27">
        <v>0</v>
      </c>
      <c r="S2259" s="80">
        <v>0</v>
      </c>
      <c r="T2259" s="80">
        <v>0</v>
      </c>
      <c r="U2259" s="80">
        <v>0</v>
      </c>
      <c r="V2259" s="80">
        <v>0</v>
      </c>
      <c r="W2259" s="80">
        <v>0</v>
      </c>
      <c r="X2259" s="80">
        <v>0</v>
      </c>
      <c r="Y2259" s="80">
        <v>0</v>
      </c>
      <c r="Z2259" s="80">
        <v>0</v>
      </c>
      <c r="AA2259" s="80">
        <v>0</v>
      </c>
      <c r="AB2259" s="80">
        <v>0</v>
      </c>
      <c r="AC2259" s="80"/>
      <c r="AD2259" s="80">
        <v>0</v>
      </c>
      <c r="AE2259" s="80">
        <v>0</v>
      </c>
      <c r="AF2259" s="80">
        <v>0</v>
      </c>
      <c r="AG2259" s="80"/>
      <c r="AH2259" s="80">
        <v>0</v>
      </c>
      <c r="AI2259" s="80">
        <v>0</v>
      </c>
      <c r="AJ2259" s="80">
        <v>0</v>
      </c>
      <c r="AK2259" s="80">
        <v>0</v>
      </c>
      <c r="AL2259" s="80">
        <v>0</v>
      </c>
      <c r="AM2259" s="80">
        <v>0</v>
      </c>
      <c r="AN2259" s="41" t="s">
        <v>5558</v>
      </c>
      <c r="AO2259" s="41"/>
      <c r="AP2259" s="40" t="str" cm="1">
        <f t="array" ref="AP2259">IFERROR(_xlfn.IFS(
AR2259="MPR ISSUE","PDH",
AR2259="BSS Hardware Issue","BSS",
AR2259="Sites strategiques, MLL, Pylone, etc.","ENVTECH",
AR2259="AKTIVCO DEFAUT GE &amp; POWER Cabinet","AKTIVCO",
AR2259="AKTIVCO Coupure ENEO &amp; Baisse de tension","AKTIVCO GRID ONLY",
AR2259="Coupure ENEO &amp; Baisse de tension","IHS GRID ONLY",
AR2259="Defaut GE &amp; POWER Cabinet","IHS",
AR2259="Sharing","Partners",
AR2259="Sites strategiques &amp; DataCenter","SST &amp; DC",
AR2259="Exclu","Exclu",
AR2259="SAT","SAT",
AR2259="SPARE-ISSUE","SPARE-ISSUE",
AR2259="Fiber CAmtel","TRANS_FO_CAMTEL",
AR2259="Fiber AOF","Fiber AOF",
AR2259="Projet OCM (HUAWEI)","TRAVAUX-HUAWEI",
AR2259="Projet OCM (NOKIA)","TRAVAUX-NOKIA",
AR2259="ACCESS-ISSUE","ACCESS-ISSUE",
AR2259="Projet OCM (ZTE, NOKIA, autres projets)","TRAVAUX OCM",
AR2259="No root CAuse","No root cause",
AR2259="ODU HS","PDH",
AR2259="IP &amp; VLAN","PDH",
AR2259="Warehouse HUAWEI","SPARE-ISSUE",
AR2259="SPARE-HS","SPARE-ISSUE",
AR2259="Power Telco","BSS",AR2259="no impacts","no impacts"
),"")</f>
        <v>No root cause</v>
      </c>
      <c r="AQ2259" s="40" t="str" cm="1">
        <f t="array" ref="AQ2259">IFERROR(_xlfn.IFS(
AR2259="MPR ISSUE","TX ISSUE",
AR2259="BSS Hardware Issue","RAN ISSUE",
AR2259="Sites strategiques, MLL, Pylone, etc.","ENVTECH",
AR2259="AKTIVCO DEFAUT GE &amp; POWER Cabinet","POWER ISSUE",
AR2259="AKTIVCO Coupure ENEO &amp; Baisse de tension","POWER ISSUE",
AR2259="Coupure ENEO &amp; Baisse de tension","POWER ISSUE",
AR2259="Defaut GE &amp; POWER Cabinet","POWER ISSUE",
AR2259="Sharing","POWER ISSUE",
AR2259="Sites strategiques &amp; DataCenter","POWER ISSUE",
AR2259="Exclu","Exclu",
AR2259="SAT","TX ISSUE",
AR2259="SPARE-ISSUE","SPARE-ISSUE",
AR2259="Fiber CAmtel","TX ISSUE",
AR2259="Fiber AOF","TX ISSUE",
AR2259="Projet OCM (HUAWEI)","TRAVAUX-HUAWEI",
AR2259="Projet OCM (NOKIA)","TRAVAUX -NOKIA",
AR2259="ACCESS-ISSUE","ACCESS-ISSUE",
AR2259="Projet OCM (ZTE, NOKIA, autres projets)","TRAVAUX OCM",
AR2259="No root CAuse","No root cause",
AR2259="ODU HS","TX ISSUE",
AR2259="IP &amp; VLAN","TX ISSUE",
AR2259="Warehouse HUAWEI","SPARE-ISSUE",
AR2259="SPARE-HS","SPARE-ISSUE",
AR2259="Power Telco","RAN ISSUE",AR2259="no impacts","no impacts"
),"")</f>
        <v>No root cause</v>
      </c>
      <c r="AR2259" s="59" t="s">
        <v>5343</v>
      </c>
      <c r="AS2259" s="40" t="str" cm="1">
        <f t="array" ref="AS2259">IFERROR(_xlfn.IFS(
AR2259="MPR ISSUE","ACTIVE",
AR2259="BSS Hardware Issue","ACTIVE",
AR2259="Sites strategiques, MLL, Pylone, etc.","PASSIVE",
AR2259="AKTIVCO DEFAUT GE &amp; POWER Cabinet","PASSIVE",
AR2259="AKTIVCO Coupure ENEO &amp; Baisse de tension","PASSIVE",
AR2259="Coupure ENEO &amp; Baisse de tension","PASSIVE",
AR2259="Defaut GE &amp; POWER Cabinet","PASSIVE",
AR2259="Sharing","PASSIVE",
AR2259="Sites strategiques &amp; DataCenter","PASSIVE",
AR2259="Exclu","Exclu",
AR2259="SAT","ACTIVE",
AR2259="SPARE-ISSUE","SPARE-ISSUE",
AR2259="Fiber CAmtel","ACTIVE",
AR2259="Fiber AOF","ACTIVE",
AR2259="Projet OCM (HUAWEI)","PLANNED WORKS",
AR2259="Projet OCM (NOKIA)","PLANNED WORKS",
AR2259="ACCESS-ISSUE","ACCESS-ISSUE",
AR2259="Projet OCM (ZTE, NOKIA, autres projets)","PLANNED WORKS",
AR2259="No root CAuse","No root cause",
AR2259="ODU HS","ACTIVE",
AR2259="IP &amp; VLAN","ACTIVE",
AR2259="Warehouse HUAWEI","SPARE-ISSUE",
AR2259="SPARE-HS","SPARE-ISSUE",
AR2259="Power Telco","ACTIVE", AR2259="no impacts","no impacts"
),"")</f>
        <v>No root cause</v>
      </c>
      <c r="AT2259" s="99" t="s">
        <v>5661</v>
      </c>
      <c r="AU2259" s="99" t="s">
        <v>4071</v>
      </c>
      <c r="AW2259" s="17"/>
      <c r="AX2259" s="17" t="s">
        <v>5536</v>
      </c>
      <c r="AY2259" s="17"/>
      <c r="AZ2259" s="17" t="s">
        <v>5536</v>
      </c>
      <c r="BA2259" s="7"/>
      <c r="BC2259" s="18"/>
      <c r="BD2259" s="18"/>
      <c r="BE2259" s="18"/>
      <c r="BF2259" s="18"/>
      <c r="BG2259" s="18"/>
      <c r="BH2259" s="18"/>
      <c r="BI2259" s="18"/>
      <c r="BJ2259" s="18"/>
      <c r="BK2259" s="18"/>
      <c r="BM2259" s="18"/>
      <c r="BN2259" s="18"/>
      <c r="BO2259" s="18"/>
      <c r="BP2259" s="9" t="s">
        <v>5661</v>
      </c>
      <c r="BQ2259" s="14"/>
      <c r="BR2259" s="102" t="s">
        <v>5536</v>
      </c>
      <c r="BS2259" s="14"/>
      <c r="BT2259" s="14"/>
      <c r="BU2259" s="9"/>
      <c r="BV2259" s="9"/>
      <c r="BW2259" s="9"/>
    </row>
    <row r="2260" spans="1:75" x14ac:dyDescent="0.35">
      <c r="A2260" s="1" t="s">
        <v>4072</v>
      </c>
      <c r="B2260" s="8" t="s">
        <v>4073</v>
      </c>
      <c r="C2260" s="3" t="s">
        <v>31</v>
      </c>
      <c r="D2260" s="1" t="s">
        <v>11</v>
      </c>
      <c r="E2260" s="1" t="s">
        <v>12</v>
      </c>
      <c r="F2260" s="3" t="s">
        <v>31</v>
      </c>
      <c r="G2260" s="1" t="s">
        <v>4072</v>
      </c>
      <c r="H2260" s="30" t="s">
        <v>5587</v>
      </c>
      <c r="I2260" s="27">
        <v>0</v>
      </c>
      <c r="J2260" s="27">
        <v>0</v>
      </c>
      <c r="K2260" s="27">
        <v>0</v>
      </c>
      <c r="L2260" s="27">
        <v>0</v>
      </c>
      <c r="M2260" s="27">
        <v>0</v>
      </c>
      <c r="N2260" s="27">
        <v>0</v>
      </c>
      <c r="O2260" s="27">
        <v>0</v>
      </c>
      <c r="P2260" s="27">
        <v>0</v>
      </c>
      <c r="Q2260" s="27">
        <v>0</v>
      </c>
      <c r="R2260" s="27">
        <v>0</v>
      </c>
      <c r="S2260" s="80">
        <v>0</v>
      </c>
      <c r="T2260" s="80">
        <v>0</v>
      </c>
      <c r="U2260" s="80">
        <v>0</v>
      </c>
      <c r="V2260" s="80">
        <v>0</v>
      </c>
      <c r="W2260" s="80">
        <v>0</v>
      </c>
      <c r="X2260" s="80">
        <v>0</v>
      </c>
      <c r="Y2260" s="80">
        <v>0</v>
      </c>
      <c r="Z2260" s="80">
        <v>0</v>
      </c>
      <c r="AA2260" s="80">
        <v>0</v>
      </c>
      <c r="AB2260" s="80">
        <v>0</v>
      </c>
      <c r="AC2260" s="80"/>
      <c r="AD2260" s="80">
        <v>0</v>
      </c>
      <c r="AE2260" s="80">
        <v>0</v>
      </c>
      <c r="AF2260" s="80">
        <v>0</v>
      </c>
      <c r="AG2260" s="80"/>
      <c r="AH2260" s="80">
        <v>0</v>
      </c>
      <c r="AI2260" s="80">
        <v>0</v>
      </c>
      <c r="AJ2260" s="80">
        <v>0</v>
      </c>
      <c r="AK2260" s="80">
        <v>0</v>
      </c>
      <c r="AL2260" s="80">
        <v>0</v>
      </c>
      <c r="AM2260" s="80">
        <v>0</v>
      </c>
      <c r="AN2260" s="41" t="s">
        <v>5558</v>
      </c>
      <c r="AO2260" s="41"/>
      <c r="AP2260" s="40" t="str" cm="1">
        <f t="array" ref="AP2260">IFERROR(_xlfn.IFS(
AR2260="MPR ISSUE","PDH",
AR2260="BSS Hardware Issue","BSS",
AR2260="Sites strategiques, MLL, Pylone, etc.","ENVTECH",
AR2260="AKTIVCO DEFAUT GE &amp; POWER Cabinet","AKTIVCO",
AR2260="AKTIVCO Coupure ENEO &amp; Baisse de tension","AKTIVCO GRID ONLY",
AR2260="Coupure ENEO &amp; Baisse de tension","IHS GRID ONLY",
AR2260="Defaut GE &amp; POWER Cabinet","IHS",
AR2260="Sharing","Partners",
AR2260="Sites strategiques &amp; DataCenter","SST &amp; DC",
AR2260="Exclu","Exclu",
AR2260="SAT","SAT",
AR2260="SPARE-ISSUE","SPARE-ISSUE",
AR2260="Fiber CAmtel","TRANS_FO_CAMTEL",
AR2260="Fiber AOF","Fiber AOF",
AR2260="Projet OCM (HUAWEI)","TRAVAUX-HUAWEI",
AR2260="Projet OCM (NOKIA)","TRAVAUX-NOKIA",
AR2260="ACCESS-ISSUE","ACCESS-ISSUE",
AR2260="Projet OCM (ZTE, NOKIA, autres projets)","TRAVAUX OCM",
AR2260="No root CAuse","No root cause",
AR2260="ODU HS","PDH",
AR2260="IP &amp; VLAN","PDH",
AR2260="Warehouse HUAWEI","SPARE-ISSUE",
AR2260="SPARE-HS","SPARE-ISSUE",
AR2260="Power Telco","BSS",AR2260="no impacts","no impacts"
),"")</f>
        <v>No root cause</v>
      </c>
      <c r="AQ2260" s="40" t="str" cm="1">
        <f t="array" ref="AQ2260">IFERROR(_xlfn.IFS(
AR2260="MPR ISSUE","TX ISSUE",
AR2260="BSS Hardware Issue","RAN ISSUE",
AR2260="Sites strategiques, MLL, Pylone, etc.","ENVTECH",
AR2260="AKTIVCO DEFAUT GE &amp; POWER Cabinet","POWER ISSUE",
AR2260="AKTIVCO Coupure ENEO &amp; Baisse de tension","POWER ISSUE",
AR2260="Coupure ENEO &amp; Baisse de tension","POWER ISSUE",
AR2260="Defaut GE &amp; POWER Cabinet","POWER ISSUE",
AR2260="Sharing","POWER ISSUE",
AR2260="Sites strategiques &amp; DataCenter","POWER ISSUE",
AR2260="Exclu","Exclu",
AR2260="SAT","TX ISSUE",
AR2260="SPARE-ISSUE","SPARE-ISSUE",
AR2260="Fiber CAmtel","TX ISSUE",
AR2260="Fiber AOF","TX ISSUE",
AR2260="Projet OCM (HUAWEI)","TRAVAUX-HUAWEI",
AR2260="Projet OCM (NOKIA)","TRAVAUX -NOKIA",
AR2260="ACCESS-ISSUE","ACCESS-ISSUE",
AR2260="Projet OCM (ZTE, NOKIA, autres projets)","TRAVAUX OCM",
AR2260="No root CAuse","No root cause",
AR2260="ODU HS","TX ISSUE",
AR2260="IP &amp; VLAN","TX ISSUE",
AR2260="Warehouse HUAWEI","SPARE-ISSUE",
AR2260="SPARE-HS","SPARE-ISSUE",
AR2260="Power Telco","RAN ISSUE",AR2260="no impacts","no impacts"
),"")</f>
        <v>No root cause</v>
      </c>
      <c r="AR2260" s="59" t="s">
        <v>5343</v>
      </c>
      <c r="AS2260" s="40" t="str" cm="1">
        <f t="array" ref="AS2260">IFERROR(_xlfn.IFS(
AR2260="MPR ISSUE","ACTIVE",
AR2260="BSS Hardware Issue","ACTIVE",
AR2260="Sites strategiques, MLL, Pylone, etc.","PASSIVE",
AR2260="AKTIVCO DEFAUT GE &amp; POWER Cabinet","PASSIVE",
AR2260="AKTIVCO Coupure ENEO &amp; Baisse de tension","PASSIVE",
AR2260="Coupure ENEO &amp; Baisse de tension","PASSIVE",
AR2260="Defaut GE &amp; POWER Cabinet","PASSIVE",
AR2260="Sharing","PASSIVE",
AR2260="Sites strategiques &amp; DataCenter","PASSIVE",
AR2260="Exclu","Exclu",
AR2260="SAT","ACTIVE",
AR2260="SPARE-ISSUE","SPARE-ISSUE",
AR2260="Fiber CAmtel","ACTIVE",
AR2260="Fiber AOF","ACTIVE",
AR2260="Projet OCM (HUAWEI)","PLANNED WORKS",
AR2260="Projet OCM (NOKIA)","PLANNED WORKS",
AR2260="ACCESS-ISSUE","ACCESS-ISSUE",
AR2260="Projet OCM (ZTE, NOKIA, autres projets)","PLANNED WORKS",
AR2260="No root CAuse","No root cause",
AR2260="ODU HS","ACTIVE",
AR2260="IP &amp; VLAN","ACTIVE",
AR2260="Warehouse HUAWEI","SPARE-ISSUE",
AR2260="SPARE-HS","SPARE-ISSUE",
AR2260="Power Telco","ACTIVE", AR2260="no impacts","no impacts"
),"")</f>
        <v>No root cause</v>
      </c>
      <c r="AT2260" s="99" t="s">
        <v>5661</v>
      </c>
      <c r="AU2260" s="99" t="s">
        <v>4073</v>
      </c>
      <c r="AW2260" s="17"/>
      <c r="AX2260" s="17" t="s">
        <v>5536</v>
      </c>
      <c r="AY2260" s="17"/>
      <c r="AZ2260" s="17" t="s">
        <v>5536</v>
      </c>
      <c r="BA2260" s="7"/>
      <c r="BC2260" s="18"/>
      <c r="BD2260" s="18"/>
      <c r="BE2260" s="18"/>
      <c r="BF2260" s="18"/>
      <c r="BG2260" s="18"/>
      <c r="BH2260" s="18"/>
      <c r="BI2260" s="18"/>
      <c r="BJ2260" s="18"/>
      <c r="BK2260" s="18"/>
      <c r="BM2260" s="18"/>
      <c r="BN2260" s="18"/>
      <c r="BO2260" s="18"/>
      <c r="BP2260" s="9" t="s">
        <v>5661</v>
      </c>
      <c r="BQ2260" s="14"/>
      <c r="BR2260" s="102" t="s">
        <v>5536</v>
      </c>
      <c r="BS2260" s="14"/>
      <c r="BT2260" s="14"/>
      <c r="BU2260" s="9"/>
      <c r="BV2260" s="9"/>
      <c r="BW2260" s="9"/>
    </row>
    <row r="2261" spans="1:75" x14ac:dyDescent="0.35">
      <c r="A2261" s="1" t="s">
        <v>4074</v>
      </c>
      <c r="B2261" s="8" t="s">
        <v>4075</v>
      </c>
      <c r="C2261" s="3" t="s">
        <v>31</v>
      </c>
      <c r="D2261" s="1" t="s">
        <v>11</v>
      </c>
      <c r="E2261" s="1" t="s">
        <v>12</v>
      </c>
      <c r="F2261" s="3" t="s">
        <v>31</v>
      </c>
      <c r="G2261" s="1" t="s">
        <v>4072</v>
      </c>
      <c r="H2261" s="30" t="s">
        <v>5587</v>
      </c>
      <c r="I2261" s="27">
        <v>0</v>
      </c>
      <c r="J2261" s="27">
        <v>0</v>
      </c>
      <c r="K2261" s="27">
        <v>0</v>
      </c>
      <c r="L2261" s="27">
        <v>0</v>
      </c>
      <c r="M2261" s="27">
        <v>0</v>
      </c>
      <c r="N2261" s="27">
        <v>0</v>
      </c>
      <c r="O2261" s="27">
        <v>0</v>
      </c>
      <c r="P2261" s="27">
        <v>0</v>
      </c>
      <c r="Q2261" s="27">
        <v>0</v>
      </c>
      <c r="R2261" s="27">
        <v>0</v>
      </c>
      <c r="S2261" s="80">
        <v>0</v>
      </c>
      <c r="T2261" s="80">
        <v>0</v>
      </c>
      <c r="U2261" s="80">
        <v>0</v>
      </c>
      <c r="V2261" s="80">
        <v>0</v>
      </c>
      <c r="W2261" s="80">
        <v>0</v>
      </c>
      <c r="X2261" s="80">
        <v>0</v>
      </c>
      <c r="Y2261" s="80">
        <v>0</v>
      </c>
      <c r="Z2261" s="80">
        <v>0</v>
      </c>
      <c r="AA2261" s="80">
        <v>0</v>
      </c>
      <c r="AB2261" s="80">
        <v>0</v>
      </c>
      <c r="AC2261" s="80"/>
      <c r="AD2261" s="80">
        <v>0</v>
      </c>
      <c r="AE2261" s="80">
        <v>0</v>
      </c>
      <c r="AF2261" s="80">
        <v>0</v>
      </c>
      <c r="AG2261" s="80"/>
      <c r="AH2261" s="80">
        <v>0</v>
      </c>
      <c r="AI2261" s="80">
        <v>0</v>
      </c>
      <c r="AJ2261" s="80">
        <v>0</v>
      </c>
      <c r="AK2261" s="80">
        <v>0</v>
      </c>
      <c r="AL2261" s="80">
        <v>0</v>
      </c>
      <c r="AM2261" s="80">
        <v>0</v>
      </c>
      <c r="AN2261" s="41" t="s">
        <v>5558</v>
      </c>
      <c r="AO2261" s="41"/>
      <c r="AP2261" s="40" t="str" cm="1">
        <f t="array" ref="AP2261">IFERROR(_xlfn.IFS(
AR2261="MPR ISSUE","PDH",
AR2261="BSS Hardware Issue","BSS",
AR2261="Sites strategiques, MLL, Pylone, etc.","ENVTECH",
AR2261="AKTIVCO DEFAUT GE &amp; POWER Cabinet","AKTIVCO",
AR2261="AKTIVCO Coupure ENEO &amp; Baisse de tension","AKTIVCO GRID ONLY",
AR2261="Coupure ENEO &amp; Baisse de tension","IHS GRID ONLY",
AR2261="Defaut GE &amp; POWER Cabinet","IHS",
AR2261="Sharing","Partners",
AR2261="Sites strategiques &amp; DataCenter","SST &amp; DC",
AR2261="Exclu","Exclu",
AR2261="SAT","SAT",
AR2261="SPARE-ISSUE","SPARE-ISSUE",
AR2261="Fiber CAmtel","TRANS_FO_CAMTEL",
AR2261="Fiber AOF","Fiber AOF",
AR2261="Projet OCM (HUAWEI)","TRAVAUX-HUAWEI",
AR2261="Projet OCM (NOKIA)","TRAVAUX-NOKIA",
AR2261="ACCESS-ISSUE","ACCESS-ISSUE",
AR2261="Projet OCM (ZTE, NOKIA, autres projets)","TRAVAUX OCM",
AR2261="No root CAuse","No root cause",
AR2261="ODU HS","PDH",
AR2261="IP &amp; VLAN","PDH",
AR2261="Warehouse HUAWEI","SPARE-ISSUE",
AR2261="SPARE-HS","SPARE-ISSUE",
AR2261="Power Telco","BSS",AR2261="no impacts","no impacts"
),"")</f>
        <v>No root cause</v>
      </c>
      <c r="AQ2261" s="40" t="str" cm="1">
        <f t="array" ref="AQ2261">IFERROR(_xlfn.IFS(
AR2261="MPR ISSUE","TX ISSUE",
AR2261="BSS Hardware Issue","RAN ISSUE",
AR2261="Sites strategiques, MLL, Pylone, etc.","ENVTECH",
AR2261="AKTIVCO DEFAUT GE &amp; POWER Cabinet","POWER ISSUE",
AR2261="AKTIVCO Coupure ENEO &amp; Baisse de tension","POWER ISSUE",
AR2261="Coupure ENEO &amp; Baisse de tension","POWER ISSUE",
AR2261="Defaut GE &amp; POWER Cabinet","POWER ISSUE",
AR2261="Sharing","POWER ISSUE",
AR2261="Sites strategiques &amp; DataCenter","POWER ISSUE",
AR2261="Exclu","Exclu",
AR2261="SAT","TX ISSUE",
AR2261="SPARE-ISSUE","SPARE-ISSUE",
AR2261="Fiber CAmtel","TX ISSUE",
AR2261="Fiber AOF","TX ISSUE",
AR2261="Projet OCM (HUAWEI)","TRAVAUX-HUAWEI",
AR2261="Projet OCM (NOKIA)","TRAVAUX -NOKIA",
AR2261="ACCESS-ISSUE","ACCESS-ISSUE",
AR2261="Projet OCM (ZTE, NOKIA, autres projets)","TRAVAUX OCM",
AR2261="No root CAuse","No root cause",
AR2261="ODU HS","TX ISSUE",
AR2261="IP &amp; VLAN","TX ISSUE",
AR2261="Warehouse HUAWEI","SPARE-ISSUE",
AR2261="SPARE-HS","SPARE-ISSUE",
AR2261="Power Telco","RAN ISSUE",AR2261="no impacts","no impacts"
),"")</f>
        <v>No root cause</v>
      </c>
      <c r="AR2261" s="59" t="s">
        <v>5343</v>
      </c>
      <c r="AS2261" s="40" t="str" cm="1">
        <f t="array" ref="AS2261">IFERROR(_xlfn.IFS(
AR2261="MPR ISSUE","ACTIVE",
AR2261="BSS Hardware Issue","ACTIVE",
AR2261="Sites strategiques, MLL, Pylone, etc.","PASSIVE",
AR2261="AKTIVCO DEFAUT GE &amp; POWER Cabinet","PASSIVE",
AR2261="AKTIVCO Coupure ENEO &amp; Baisse de tension","PASSIVE",
AR2261="Coupure ENEO &amp; Baisse de tension","PASSIVE",
AR2261="Defaut GE &amp; POWER Cabinet","PASSIVE",
AR2261="Sharing","PASSIVE",
AR2261="Sites strategiques &amp; DataCenter","PASSIVE",
AR2261="Exclu","Exclu",
AR2261="SAT","ACTIVE",
AR2261="SPARE-ISSUE","SPARE-ISSUE",
AR2261="Fiber CAmtel","ACTIVE",
AR2261="Fiber AOF","ACTIVE",
AR2261="Projet OCM (HUAWEI)","PLANNED WORKS",
AR2261="Projet OCM (NOKIA)","PLANNED WORKS",
AR2261="ACCESS-ISSUE","ACCESS-ISSUE",
AR2261="Projet OCM (ZTE, NOKIA, autres projets)","PLANNED WORKS",
AR2261="No root CAuse","No root cause",
AR2261="ODU HS","ACTIVE",
AR2261="IP &amp; VLAN","ACTIVE",
AR2261="Warehouse HUAWEI","SPARE-ISSUE",
AR2261="SPARE-HS","SPARE-ISSUE",
AR2261="Power Telco","ACTIVE", AR2261="no impacts","no impacts"
),"")</f>
        <v>No root cause</v>
      </c>
      <c r="AT2261" s="99" t="s">
        <v>5661</v>
      </c>
      <c r="AU2261" s="99" t="s">
        <v>4075</v>
      </c>
      <c r="AW2261" s="17"/>
      <c r="AX2261" s="17" t="s">
        <v>5536</v>
      </c>
      <c r="AY2261" s="17"/>
      <c r="AZ2261" s="17" t="s">
        <v>5536</v>
      </c>
      <c r="BA2261" s="7"/>
      <c r="BC2261" s="18"/>
      <c r="BD2261" s="18"/>
      <c r="BE2261" s="18"/>
      <c r="BF2261" s="18"/>
      <c r="BG2261" s="18"/>
      <c r="BH2261" s="18"/>
      <c r="BI2261" s="18"/>
      <c r="BJ2261" s="18"/>
      <c r="BK2261" s="18"/>
      <c r="BM2261" s="18"/>
      <c r="BN2261" s="18"/>
      <c r="BO2261" s="18"/>
      <c r="BP2261" s="9" t="s">
        <v>5661</v>
      </c>
      <c r="BQ2261" s="14"/>
      <c r="BR2261" s="102" t="s">
        <v>5536</v>
      </c>
      <c r="BS2261" s="14"/>
      <c r="BT2261" s="14"/>
      <c r="BU2261" s="9"/>
      <c r="BV2261" s="9"/>
      <c r="BW2261" s="9"/>
    </row>
    <row r="2262" spans="1:75" x14ac:dyDescent="0.35">
      <c r="A2262" s="1" t="s">
        <v>4076</v>
      </c>
      <c r="B2262" s="8" t="s">
        <v>4077</v>
      </c>
      <c r="C2262" s="3" t="s">
        <v>37</v>
      </c>
      <c r="D2262" s="1" t="s">
        <v>11</v>
      </c>
      <c r="E2262" s="1" t="s">
        <v>12</v>
      </c>
      <c r="F2262" s="3" t="s">
        <v>37</v>
      </c>
      <c r="G2262" s="1" t="s">
        <v>1576</v>
      </c>
      <c r="H2262" s="30" t="s">
        <v>5587</v>
      </c>
      <c r="I2262" s="27">
        <v>0</v>
      </c>
      <c r="J2262" s="27">
        <v>0</v>
      </c>
      <c r="K2262" s="27">
        <v>0</v>
      </c>
      <c r="L2262" s="27">
        <v>0</v>
      </c>
      <c r="M2262" s="27">
        <v>0</v>
      </c>
      <c r="N2262" s="27">
        <v>0</v>
      </c>
      <c r="O2262" s="27">
        <v>0</v>
      </c>
      <c r="P2262" s="27">
        <v>0</v>
      </c>
      <c r="Q2262" s="27">
        <v>0</v>
      </c>
      <c r="R2262" s="27">
        <v>0</v>
      </c>
      <c r="S2262" s="80">
        <v>0</v>
      </c>
      <c r="T2262" s="80">
        <v>0</v>
      </c>
      <c r="U2262" s="80">
        <v>0</v>
      </c>
      <c r="V2262" s="80">
        <v>0</v>
      </c>
      <c r="W2262" s="80">
        <v>0</v>
      </c>
      <c r="X2262" s="80">
        <v>0</v>
      </c>
      <c r="Y2262" s="80">
        <v>0</v>
      </c>
      <c r="Z2262" s="80">
        <v>0</v>
      </c>
      <c r="AA2262" s="80">
        <v>0</v>
      </c>
      <c r="AB2262" s="80">
        <v>0</v>
      </c>
      <c r="AC2262" s="80"/>
      <c r="AD2262" s="80">
        <v>0</v>
      </c>
      <c r="AE2262" s="80">
        <v>0</v>
      </c>
      <c r="AF2262" s="80">
        <v>0</v>
      </c>
      <c r="AG2262" s="80"/>
      <c r="AH2262" s="80">
        <v>0</v>
      </c>
      <c r="AI2262" s="80">
        <v>0</v>
      </c>
      <c r="AJ2262" s="80">
        <v>0</v>
      </c>
      <c r="AK2262" s="80">
        <v>0</v>
      </c>
      <c r="AL2262" s="80">
        <v>0</v>
      </c>
      <c r="AM2262" s="80">
        <v>0</v>
      </c>
      <c r="AN2262" s="41" t="s">
        <v>5558</v>
      </c>
      <c r="AO2262" s="41"/>
      <c r="AP2262" s="40" t="str" cm="1">
        <f t="array" ref="AP2262">IFERROR(_xlfn.IFS(
AR2262="MPR ISSUE","PDH",
AR2262="BSS Hardware Issue","BSS",
AR2262="Sites strategiques, MLL, Pylone, etc.","ENVTECH",
AR2262="AKTIVCO DEFAUT GE &amp; POWER Cabinet","AKTIVCO",
AR2262="AKTIVCO Coupure ENEO &amp; Baisse de tension","AKTIVCO GRID ONLY",
AR2262="Coupure ENEO &amp; Baisse de tension","IHS GRID ONLY",
AR2262="Defaut GE &amp; POWER Cabinet","IHS",
AR2262="Sharing","Partners",
AR2262="Sites strategiques &amp; DataCenter","SST &amp; DC",
AR2262="Exclu","Exclu",
AR2262="SAT","SAT",
AR2262="SPARE-ISSUE","SPARE-ISSUE",
AR2262="Fiber CAmtel","TRANS_FO_CAMTEL",
AR2262="Fiber AOF","Fiber AOF",
AR2262="Projet OCM (HUAWEI)","TRAVAUX-HUAWEI",
AR2262="Projet OCM (NOKIA)","TRAVAUX-NOKIA",
AR2262="ACCESS-ISSUE","ACCESS-ISSUE",
AR2262="Projet OCM (ZTE, NOKIA, autres projets)","TRAVAUX OCM",
AR2262="No root CAuse","No root cause",
AR2262="ODU HS","PDH",
AR2262="IP &amp; VLAN","PDH",
AR2262="Warehouse HUAWEI","SPARE-ISSUE",
AR2262="SPARE-HS","SPARE-ISSUE",
AR2262="Power Telco","BSS",AR2262="no impacts","no impacts"
),"")</f>
        <v>No root cause</v>
      </c>
      <c r="AQ2262" s="40" t="str" cm="1">
        <f t="array" ref="AQ2262">IFERROR(_xlfn.IFS(
AR2262="MPR ISSUE","TX ISSUE",
AR2262="BSS Hardware Issue","RAN ISSUE",
AR2262="Sites strategiques, MLL, Pylone, etc.","ENVTECH",
AR2262="AKTIVCO DEFAUT GE &amp; POWER Cabinet","POWER ISSUE",
AR2262="AKTIVCO Coupure ENEO &amp; Baisse de tension","POWER ISSUE",
AR2262="Coupure ENEO &amp; Baisse de tension","POWER ISSUE",
AR2262="Defaut GE &amp; POWER Cabinet","POWER ISSUE",
AR2262="Sharing","POWER ISSUE",
AR2262="Sites strategiques &amp; DataCenter","POWER ISSUE",
AR2262="Exclu","Exclu",
AR2262="SAT","TX ISSUE",
AR2262="SPARE-ISSUE","SPARE-ISSUE",
AR2262="Fiber CAmtel","TX ISSUE",
AR2262="Fiber AOF","TX ISSUE",
AR2262="Projet OCM (HUAWEI)","TRAVAUX-HUAWEI",
AR2262="Projet OCM (NOKIA)","TRAVAUX -NOKIA",
AR2262="ACCESS-ISSUE","ACCESS-ISSUE",
AR2262="Projet OCM (ZTE, NOKIA, autres projets)","TRAVAUX OCM",
AR2262="No root CAuse","No root cause",
AR2262="ODU HS","TX ISSUE",
AR2262="IP &amp; VLAN","TX ISSUE",
AR2262="Warehouse HUAWEI","SPARE-ISSUE",
AR2262="SPARE-HS","SPARE-ISSUE",
AR2262="Power Telco","RAN ISSUE",AR2262="no impacts","no impacts"
),"")</f>
        <v>No root cause</v>
      </c>
      <c r="AR2262" s="59" t="s">
        <v>5343</v>
      </c>
      <c r="AS2262" s="40" t="str" cm="1">
        <f t="array" ref="AS2262">IFERROR(_xlfn.IFS(
AR2262="MPR ISSUE","ACTIVE",
AR2262="BSS Hardware Issue","ACTIVE",
AR2262="Sites strategiques, MLL, Pylone, etc.","PASSIVE",
AR2262="AKTIVCO DEFAUT GE &amp; POWER Cabinet","PASSIVE",
AR2262="AKTIVCO Coupure ENEO &amp; Baisse de tension","PASSIVE",
AR2262="Coupure ENEO &amp; Baisse de tension","PASSIVE",
AR2262="Defaut GE &amp; POWER Cabinet","PASSIVE",
AR2262="Sharing","PASSIVE",
AR2262="Sites strategiques &amp; DataCenter","PASSIVE",
AR2262="Exclu","Exclu",
AR2262="SAT","ACTIVE",
AR2262="SPARE-ISSUE","SPARE-ISSUE",
AR2262="Fiber CAmtel","ACTIVE",
AR2262="Fiber AOF","ACTIVE",
AR2262="Projet OCM (HUAWEI)","PLANNED WORKS",
AR2262="Projet OCM (NOKIA)","PLANNED WORKS",
AR2262="ACCESS-ISSUE","ACCESS-ISSUE",
AR2262="Projet OCM (ZTE, NOKIA, autres projets)","PLANNED WORKS",
AR2262="No root CAuse","No root cause",
AR2262="ODU HS","ACTIVE",
AR2262="IP &amp; VLAN","ACTIVE",
AR2262="Warehouse HUAWEI","SPARE-ISSUE",
AR2262="SPARE-HS","SPARE-ISSUE",
AR2262="Power Telco","ACTIVE", AR2262="no impacts","no impacts"
),"")</f>
        <v>No root cause</v>
      </c>
      <c r="AT2262" s="99" t="s">
        <v>5661</v>
      </c>
      <c r="AU2262" s="99" t="s">
        <v>4077</v>
      </c>
      <c r="AW2262" s="17"/>
      <c r="AX2262" s="17" t="s">
        <v>5536</v>
      </c>
      <c r="AY2262" s="17"/>
      <c r="AZ2262" s="17" t="s">
        <v>5536</v>
      </c>
      <c r="BA2262" s="7"/>
      <c r="BC2262" s="18"/>
      <c r="BD2262" s="18"/>
      <c r="BE2262" s="18"/>
      <c r="BF2262" s="18"/>
      <c r="BG2262" s="18"/>
      <c r="BH2262" s="18"/>
      <c r="BI2262" s="18"/>
      <c r="BJ2262" s="18"/>
      <c r="BK2262" s="18"/>
      <c r="BM2262" s="18"/>
      <c r="BN2262" s="18"/>
      <c r="BO2262" s="18"/>
      <c r="BP2262" s="9" t="s">
        <v>5661</v>
      </c>
      <c r="BQ2262" s="14"/>
      <c r="BR2262" s="102" t="s">
        <v>5536</v>
      </c>
      <c r="BS2262" s="14"/>
      <c r="BT2262" s="14"/>
      <c r="BU2262" s="9"/>
      <c r="BV2262" s="9"/>
      <c r="BW2262" s="9"/>
    </row>
    <row r="2263" spans="1:75" x14ac:dyDescent="0.35">
      <c r="A2263" s="1" t="s">
        <v>4078</v>
      </c>
      <c r="B2263" s="8" t="s">
        <v>4079</v>
      </c>
      <c r="C2263" s="3" t="s">
        <v>37</v>
      </c>
      <c r="D2263" s="1" t="s">
        <v>21</v>
      </c>
      <c r="E2263" s="1" t="s">
        <v>89</v>
      </c>
      <c r="F2263" s="3" t="s">
        <v>37</v>
      </c>
      <c r="G2263" s="1" t="s">
        <v>4078</v>
      </c>
      <c r="H2263" s="30" t="s">
        <v>5587</v>
      </c>
      <c r="I2263" s="27">
        <v>0</v>
      </c>
      <c r="J2263" s="27">
        <v>0</v>
      </c>
      <c r="K2263" s="27">
        <v>0</v>
      </c>
      <c r="L2263" s="27">
        <v>0</v>
      </c>
      <c r="M2263" s="27">
        <v>0</v>
      </c>
      <c r="N2263" s="27">
        <v>0</v>
      </c>
      <c r="O2263" s="27">
        <v>0</v>
      </c>
      <c r="P2263" s="27">
        <v>0</v>
      </c>
      <c r="Q2263" s="27">
        <v>0</v>
      </c>
      <c r="R2263" s="27">
        <v>0</v>
      </c>
      <c r="S2263" s="80">
        <v>0</v>
      </c>
      <c r="T2263" s="80">
        <v>0</v>
      </c>
      <c r="U2263" s="80">
        <v>0</v>
      </c>
      <c r="V2263" s="80">
        <v>0</v>
      </c>
      <c r="W2263" s="80">
        <v>0</v>
      </c>
      <c r="X2263" s="80">
        <v>0</v>
      </c>
      <c r="Y2263" s="80">
        <v>0</v>
      </c>
      <c r="Z2263" s="80">
        <v>0</v>
      </c>
      <c r="AA2263" s="80">
        <v>0</v>
      </c>
      <c r="AB2263" s="80">
        <v>0</v>
      </c>
      <c r="AC2263" s="80"/>
      <c r="AD2263" s="80">
        <v>0</v>
      </c>
      <c r="AE2263" s="80">
        <v>0</v>
      </c>
      <c r="AF2263" s="80">
        <v>0</v>
      </c>
      <c r="AG2263" s="80"/>
      <c r="AH2263" s="80">
        <v>0</v>
      </c>
      <c r="AI2263" s="80">
        <v>0</v>
      </c>
      <c r="AJ2263" s="80">
        <v>0</v>
      </c>
      <c r="AK2263" s="80">
        <v>0</v>
      </c>
      <c r="AL2263" s="80">
        <v>0</v>
      </c>
      <c r="AM2263" s="80">
        <v>0</v>
      </c>
      <c r="AN2263" s="41" t="s">
        <v>5558</v>
      </c>
      <c r="AO2263" s="41"/>
      <c r="AP2263" s="40" t="str" cm="1">
        <f t="array" ref="AP2263">IFERROR(_xlfn.IFS(
AR2263="MPR ISSUE","PDH",
AR2263="BSS Hardware Issue","BSS",
AR2263="Sites strategiques, MLL, Pylone, etc.","ENVTECH",
AR2263="AKTIVCO DEFAUT GE &amp; POWER Cabinet","AKTIVCO",
AR2263="AKTIVCO Coupure ENEO &amp; Baisse de tension","AKTIVCO GRID ONLY",
AR2263="Coupure ENEO &amp; Baisse de tension","IHS GRID ONLY",
AR2263="Defaut GE &amp; POWER Cabinet","IHS",
AR2263="Sharing","Partners",
AR2263="Sites strategiques &amp; DataCenter","SST &amp; DC",
AR2263="Exclu","Exclu",
AR2263="SAT","SAT",
AR2263="SPARE-ISSUE","SPARE-ISSUE",
AR2263="Fiber CAmtel","TRANS_FO_CAMTEL",
AR2263="Fiber AOF","Fiber AOF",
AR2263="Projet OCM (HUAWEI)","TRAVAUX-HUAWEI",
AR2263="Projet OCM (NOKIA)","TRAVAUX-NOKIA",
AR2263="ACCESS-ISSUE","ACCESS-ISSUE",
AR2263="Projet OCM (ZTE, NOKIA, autres projets)","TRAVAUX OCM",
AR2263="No root CAuse","No root cause",
AR2263="ODU HS","PDH",
AR2263="IP &amp; VLAN","PDH",
AR2263="Warehouse HUAWEI","SPARE-ISSUE",
AR2263="SPARE-HS","SPARE-ISSUE",
AR2263="Power Telco","BSS",AR2263="no impacts","no impacts"
),"")</f>
        <v>No root cause</v>
      </c>
      <c r="AQ2263" s="40" t="str" cm="1">
        <f t="array" ref="AQ2263">IFERROR(_xlfn.IFS(
AR2263="MPR ISSUE","TX ISSUE",
AR2263="BSS Hardware Issue","RAN ISSUE",
AR2263="Sites strategiques, MLL, Pylone, etc.","ENVTECH",
AR2263="AKTIVCO DEFAUT GE &amp; POWER Cabinet","POWER ISSUE",
AR2263="AKTIVCO Coupure ENEO &amp; Baisse de tension","POWER ISSUE",
AR2263="Coupure ENEO &amp; Baisse de tension","POWER ISSUE",
AR2263="Defaut GE &amp; POWER Cabinet","POWER ISSUE",
AR2263="Sharing","POWER ISSUE",
AR2263="Sites strategiques &amp; DataCenter","POWER ISSUE",
AR2263="Exclu","Exclu",
AR2263="SAT","TX ISSUE",
AR2263="SPARE-ISSUE","SPARE-ISSUE",
AR2263="Fiber CAmtel","TX ISSUE",
AR2263="Fiber AOF","TX ISSUE",
AR2263="Projet OCM (HUAWEI)","TRAVAUX-HUAWEI",
AR2263="Projet OCM (NOKIA)","TRAVAUX -NOKIA",
AR2263="ACCESS-ISSUE","ACCESS-ISSUE",
AR2263="Projet OCM (ZTE, NOKIA, autres projets)","TRAVAUX OCM",
AR2263="No root CAuse","No root cause",
AR2263="ODU HS","TX ISSUE",
AR2263="IP &amp; VLAN","TX ISSUE",
AR2263="Warehouse HUAWEI","SPARE-ISSUE",
AR2263="SPARE-HS","SPARE-ISSUE",
AR2263="Power Telco","RAN ISSUE",AR2263="no impacts","no impacts"
),"")</f>
        <v>No root cause</v>
      </c>
      <c r="AR2263" s="59" t="s">
        <v>5343</v>
      </c>
      <c r="AS2263" s="40" t="str" cm="1">
        <f t="array" ref="AS2263">IFERROR(_xlfn.IFS(
AR2263="MPR ISSUE","ACTIVE",
AR2263="BSS Hardware Issue","ACTIVE",
AR2263="Sites strategiques, MLL, Pylone, etc.","PASSIVE",
AR2263="AKTIVCO DEFAUT GE &amp; POWER Cabinet","PASSIVE",
AR2263="AKTIVCO Coupure ENEO &amp; Baisse de tension","PASSIVE",
AR2263="Coupure ENEO &amp; Baisse de tension","PASSIVE",
AR2263="Defaut GE &amp; POWER Cabinet","PASSIVE",
AR2263="Sharing","PASSIVE",
AR2263="Sites strategiques &amp; DataCenter","PASSIVE",
AR2263="Exclu","Exclu",
AR2263="SAT","ACTIVE",
AR2263="SPARE-ISSUE","SPARE-ISSUE",
AR2263="Fiber CAmtel","ACTIVE",
AR2263="Fiber AOF","ACTIVE",
AR2263="Projet OCM (HUAWEI)","PLANNED WORKS",
AR2263="Projet OCM (NOKIA)","PLANNED WORKS",
AR2263="ACCESS-ISSUE","ACCESS-ISSUE",
AR2263="Projet OCM (ZTE, NOKIA, autres projets)","PLANNED WORKS",
AR2263="No root CAuse","No root cause",
AR2263="ODU HS","ACTIVE",
AR2263="IP &amp; VLAN","ACTIVE",
AR2263="Warehouse HUAWEI","SPARE-ISSUE",
AR2263="SPARE-HS","SPARE-ISSUE",
AR2263="Power Telco","ACTIVE", AR2263="no impacts","no impacts"
),"")</f>
        <v>No root cause</v>
      </c>
      <c r="AT2263" s="99" t="s">
        <v>5661</v>
      </c>
      <c r="AU2263" s="99" t="s">
        <v>4079</v>
      </c>
      <c r="AW2263" s="17"/>
      <c r="AX2263" s="17" t="s">
        <v>5536</v>
      </c>
      <c r="AY2263" s="17"/>
      <c r="AZ2263" s="17" t="s">
        <v>5536</v>
      </c>
      <c r="BA2263" s="7"/>
      <c r="BC2263" s="18"/>
      <c r="BD2263" s="18"/>
      <c r="BE2263" s="18"/>
      <c r="BF2263" s="18"/>
      <c r="BG2263" s="18"/>
      <c r="BH2263" s="18"/>
      <c r="BI2263" s="18"/>
      <c r="BJ2263" s="18"/>
      <c r="BK2263" s="18"/>
      <c r="BM2263" s="18"/>
      <c r="BN2263" s="18"/>
      <c r="BO2263" s="18"/>
      <c r="BP2263" s="9" t="s">
        <v>5661</v>
      </c>
      <c r="BQ2263" s="14"/>
      <c r="BR2263" s="102" t="s">
        <v>5536</v>
      </c>
      <c r="BS2263" s="14"/>
      <c r="BT2263" s="14"/>
      <c r="BU2263" s="9"/>
      <c r="BV2263" s="9"/>
      <c r="BW2263" s="9"/>
    </row>
    <row r="2264" spans="1:75" x14ac:dyDescent="0.35">
      <c r="A2264" s="1" t="s">
        <v>4082</v>
      </c>
      <c r="B2264" s="8" t="s">
        <v>4083</v>
      </c>
      <c r="C2264" s="3" t="s">
        <v>31</v>
      </c>
      <c r="D2264" s="1" t="s">
        <v>11</v>
      </c>
      <c r="E2264" s="1" t="s">
        <v>12</v>
      </c>
      <c r="F2264" s="3" t="s">
        <v>31</v>
      </c>
      <c r="G2264" s="1" t="s">
        <v>3685</v>
      </c>
      <c r="H2264" s="30" t="s">
        <v>5587</v>
      </c>
      <c r="I2264" s="27">
        <v>0</v>
      </c>
      <c r="J2264" s="27">
        <v>0</v>
      </c>
      <c r="K2264" s="27">
        <v>0</v>
      </c>
      <c r="L2264" s="27">
        <v>0</v>
      </c>
      <c r="M2264" s="27">
        <v>0</v>
      </c>
      <c r="N2264" s="27">
        <v>0</v>
      </c>
      <c r="O2264" s="27">
        <v>0</v>
      </c>
      <c r="P2264" s="27">
        <v>0</v>
      </c>
      <c r="Q2264" s="27">
        <v>0</v>
      </c>
      <c r="R2264" s="27">
        <v>0</v>
      </c>
      <c r="S2264" s="80">
        <v>0</v>
      </c>
      <c r="T2264" s="80">
        <v>0</v>
      </c>
      <c r="U2264" s="80">
        <v>0</v>
      </c>
      <c r="V2264" s="80">
        <v>0</v>
      </c>
      <c r="W2264" s="80">
        <v>0</v>
      </c>
      <c r="X2264" s="80">
        <v>0</v>
      </c>
      <c r="Y2264" s="80">
        <v>0</v>
      </c>
      <c r="Z2264" s="80">
        <v>0</v>
      </c>
      <c r="AA2264" s="80">
        <v>0</v>
      </c>
      <c r="AB2264" s="80">
        <v>0</v>
      </c>
      <c r="AC2264" s="80"/>
      <c r="AD2264" s="80">
        <v>0</v>
      </c>
      <c r="AE2264" s="80">
        <v>0</v>
      </c>
      <c r="AF2264" s="80">
        <v>0</v>
      </c>
      <c r="AG2264" s="80"/>
      <c r="AH2264" s="80">
        <v>0</v>
      </c>
      <c r="AI2264" s="80">
        <v>0</v>
      </c>
      <c r="AJ2264" s="80">
        <v>0</v>
      </c>
      <c r="AK2264" s="80">
        <v>0</v>
      </c>
      <c r="AL2264" s="80">
        <v>0</v>
      </c>
      <c r="AM2264" s="80">
        <v>0</v>
      </c>
      <c r="AN2264" s="41" t="s">
        <v>5558</v>
      </c>
      <c r="AO2264" s="41"/>
      <c r="AP2264" s="40" t="str" cm="1">
        <f t="array" ref="AP2264">IFERROR(_xlfn.IFS(
AR2264="MPR ISSUE","PDH",
AR2264="BSS Hardware Issue","BSS",
AR2264="Sites strategiques, MLL, Pylone, etc.","ENVTECH",
AR2264="AKTIVCO DEFAUT GE &amp; POWER Cabinet","AKTIVCO",
AR2264="AKTIVCO Coupure ENEO &amp; Baisse de tension","AKTIVCO GRID ONLY",
AR2264="Coupure ENEO &amp; Baisse de tension","IHS GRID ONLY",
AR2264="Defaut GE &amp; POWER Cabinet","IHS",
AR2264="Sharing","Partners",
AR2264="Sites strategiques &amp; DataCenter","SST &amp; DC",
AR2264="Exclu","Exclu",
AR2264="SAT","SAT",
AR2264="SPARE-ISSUE","SPARE-ISSUE",
AR2264="Fiber CAmtel","TRANS_FO_CAMTEL",
AR2264="Fiber AOF","Fiber AOF",
AR2264="Projet OCM (HUAWEI)","TRAVAUX-HUAWEI",
AR2264="Projet OCM (NOKIA)","TRAVAUX-NOKIA",
AR2264="ACCESS-ISSUE","ACCESS-ISSUE",
AR2264="Projet OCM (ZTE, NOKIA, autres projets)","TRAVAUX OCM",
AR2264="No root CAuse","No root cause",
AR2264="ODU HS","PDH",
AR2264="IP &amp; VLAN","PDH",
AR2264="Warehouse HUAWEI","SPARE-ISSUE",
AR2264="SPARE-HS","SPARE-ISSUE",
AR2264="Power Telco","BSS",AR2264="no impacts","no impacts"
),"")</f>
        <v>No root cause</v>
      </c>
      <c r="AQ2264" s="40" t="str" cm="1">
        <f t="array" ref="AQ2264">IFERROR(_xlfn.IFS(
AR2264="MPR ISSUE","TX ISSUE",
AR2264="BSS Hardware Issue","RAN ISSUE",
AR2264="Sites strategiques, MLL, Pylone, etc.","ENVTECH",
AR2264="AKTIVCO DEFAUT GE &amp; POWER Cabinet","POWER ISSUE",
AR2264="AKTIVCO Coupure ENEO &amp; Baisse de tension","POWER ISSUE",
AR2264="Coupure ENEO &amp; Baisse de tension","POWER ISSUE",
AR2264="Defaut GE &amp; POWER Cabinet","POWER ISSUE",
AR2264="Sharing","POWER ISSUE",
AR2264="Sites strategiques &amp; DataCenter","POWER ISSUE",
AR2264="Exclu","Exclu",
AR2264="SAT","TX ISSUE",
AR2264="SPARE-ISSUE","SPARE-ISSUE",
AR2264="Fiber CAmtel","TX ISSUE",
AR2264="Fiber AOF","TX ISSUE",
AR2264="Projet OCM (HUAWEI)","TRAVAUX-HUAWEI",
AR2264="Projet OCM (NOKIA)","TRAVAUX -NOKIA",
AR2264="ACCESS-ISSUE","ACCESS-ISSUE",
AR2264="Projet OCM (ZTE, NOKIA, autres projets)","TRAVAUX OCM",
AR2264="No root CAuse","No root cause",
AR2264="ODU HS","TX ISSUE",
AR2264="IP &amp; VLAN","TX ISSUE",
AR2264="Warehouse HUAWEI","SPARE-ISSUE",
AR2264="SPARE-HS","SPARE-ISSUE",
AR2264="Power Telco","RAN ISSUE",AR2264="no impacts","no impacts"
),"")</f>
        <v>No root cause</v>
      </c>
      <c r="AR2264" s="59" t="s">
        <v>5343</v>
      </c>
      <c r="AS2264" s="40" t="str" cm="1">
        <f t="array" ref="AS2264">IFERROR(_xlfn.IFS(
AR2264="MPR ISSUE","ACTIVE",
AR2264="BSS Hardware Issue","ACTIVE",
AR2264="Sites strategiques, MLL, Pylone, etc.","PASSIVE",
AR2264="AKTIVCO DEFAUT GE &amp; POWER Cabinet","PASSIVE",
AR2264="AKTIVCO Coupure ENEO &amp; Baisse de tension","PASSIVE",
AR2264="Coupure ENEO &amp; Baisse de tension","PASSIVE",
AR2264="Defaut GE &amp; POWER Cabinet","PASSIVE",
AR2264="Sharing","PASSIVE",
AR2264="Sites strategiques &amp; DataCenter","PASSIVE",
AR2264="Exclu","Exclu",
AR2264="SAT","ACTIVE",
AR2264="SPARE-ISSUE","SPARE-ISSUE",
AR2264="Fiber CAmtel","ACTIVE",
AR2264="Fiber AOF","ACTIVE",
AR2264="Projet OCM (HUAWEI)","PLANNED WORKS",
AR2264="Projet OCM (NOKIA)","PLANNED WORKS",
AR2264="ACCESS-ISSUE","ACCESS-ISSUE",
AR2264="Projet OCM (ZTE, NOKIA, autres projets)","PLANNED WORKS",
AR2264="No root CAuse","No root cause",
AR2264="ODU HS","ACTIVE",
AR2264="IP &amp; VLAN","ACTIVE",
AR2264="Warehouse HUAWEI","SPARE-ISSUE",
AR2264="SPARE-HS","SPARE-ISSUE",
AR2264="Power Telco","ACTIVE", AR2264="no impacts","no impacts"
),"")</f>
        <v>No root cause</v>
      </c>
      <c r="AT2264" s="99" t="s">
        <v>5661</v>
      </c>
      <c r="AU2264" s="99" t="s">
        <v>4083</v>
      </c>
      <c r="AW2264" s="17"/>
      <c r="AX2264" s="17" t="s">
        <v>5536</v>
      </c>
      <c r="AY2264" s="17"/>
      <c r="AZ2264" s="17" t="s">
        <v>5536</v>
      </c>
      <c r="BA2264" s="7"/>
      <c r="BC2264" s="18"/>
      <c r="BD2264" s="18"/>
      <c r="BE2264" s="18"/>
      <c r="BF2264" s="18"/>
      <c r="BG2264" s="18"/>
      <c r="BH2264" s="18"/>
      <c r="BI2264" s="18"/>
      <c r="BJ2264" s="18"/>
      <c r="BK2264" s="18"/>
      <c r="BM2264" s="18"/>
      <c r="BN2264" s="18"/>
      <c r="BO2264" s="18"/>
      <c r="BP2264" s="9" t="s">
        <v>5661</v>
      </c>
      <c r="BQ2264" s="14"/>
      <c r="BR2264" s="102" t="s">
        <v>5536</v>
      </c>
      <c r="BS2264" s="14"/>
      <c r="BT2264" s="14"/>
      <c r="BU2264" s="9"/>
      <c r="BV2264" s="9"/>
      <c r="BW2264" s="9"/>
    </row>
    <row r="2265" spans="1:75" x14ac:dyDescent="0.35">
      <c r="A2265" s="1" t="s">
        <v>3965</v>
      </c>
      <c r="B2265" s="8" t="s">
        <v>3966</v>
      </c>
      <c r="C2265" s="3" t="s">
        <v>51</v>
      </c>
      <c r="D2265" s="1" t="s">
        <v>11</v>
      </c>
      <c r="E2265" s="1"/>
      <c r="F2265" s="3" t="s">
        <v>51</v>
      </c>
      <c r="G2265" s="1" t="s">
        <v>3962</v>
      </c>
      <c r="H2265" s="28" t="s">
        <v>5601</v>
      </c>
      <c r="I2265" s="27">
        <v>0</v>
      </c>
      <c r="J2265" s="27">
        <v>0</v>
      </c>
      <c r="K2265" s="27">
        <v>0</v>
      </c>
      <c r="L2265" s="27">
        <v>0</v>
      </c>
      <c r="M2265" s="27">
        <v>0</v>
      </c>
      <c r="N2265" s="27">
        <v>0</v>
      </c>
      <c r="O2265" s="27">
        <v>0</v>
      </c>
      <c r="P2265" s="27">
        <v>0</v>
      </c>
      <c r="Q2265" s="27">
        <v>0</v>
      </c>
      <c r="R2265" s="27">
        <v>0</v>
      </c>
      <c r="S2265" s="80">
        <v>0</v>
      </c>
      <c r="T2265" s="80">
        <v>0</v>
      </c>
      <c r="U2265" s="80">
        <v>0</v>
      </c>
      <c r="V2265" s="80">
        <v>2.5181882128680808</v>
      </c>
      <c r="W2265" s="80">
        <v>0</v>
      </c>
      <c r="X2265" s="80">
        <v>0</v>
      </c>
      <c r="Y2265" s="80">
        <v>0</v>
      </c>
      <c r="Z2265" s="80">
        <v>0</v>
      </c>
      <c r="AA2265" s="80">
        <v>0</v>
      </c>
      <c r="AB2265" s="80">
        <v>0</v>
      </c>
      <c r="AC2265" s="80"/>
      <c r="AD2265" s="80">
        <v>0</v>
      </c>
      <c r="AE2265" s="80">
        <v>0</v>
      </c>
      <c r="AF2265" s="80">
        <v>0</v>
      </c>
      <c r="AG2265" s="80"/>
      <c r="AH2265" s="80">
        <v>0</v>
      </c>
      <c r="AI2265" s="80">
        <v>0</v>
      </c>
      <c r="AJ2265" s="80">
        <v>0</v>
      </c>
      <c r="AK2265" s="80">
        <v>0</v>
      </c>
      <c r="AL2265" s="80">
        <v>0</v>
      </c>
      <c r="AM2265" s="80">
        <v>0</v>
      </c>
      <c r="AN2265" s="41" t="s">
        <v>5591</v>
      </c>
      <c r="AO2265" s="41"/>
      <c r="AP2265" s="40" t="str" cm="1">
        <f t="array" ref="AP2265">IFERROR(_xlfn.IFS(
AR2265="MPR ISSUE","PDH",
AR2265="BSS Hardware Issue","BSS",
AR2265="Sites strategiques, MLL, Pylone, etc.","ENVTECH",
AR2265="AKTIVCO DEFAUT GE &amp; POWER Cabinet","AKTIVCO",
AR2265="AKTIVCO Coupure ENEO &amp; Baisse de tension","AKTIVCO GRID ONLY",
AR2265="Coupure ENEO &amp; Baisse de tension","IHS GRID ONLY",
AR2265="Defaut GE &amp; POWER Cabinet","IHS",
AR2265="Sharing","Partners",
AR2265="Sites strategiques &amp; DataCenter","SST &amp; DC",
AR2265="Exclu","Exclu",
AR2265="SAT","SAT",
AR2265="SPARE-ISSUE","SPARE-ISSUE",
AR2265="Fiber CAmtel","TRANS_FO_CAMTEL",
AR2265="Fiber AOF","Fiber AOF",
AR2265="Projet OCM (HUAWEI)","TRAVAUX-HUAWEI",
AR2265="Projet OCM (NOKIA)","TRAVAUX-NOKIA",
AR2265="ACCESS-ISSUE","ACCESS-ISSUE",
AR2265="Projet OCM (ZTE, NOKIA, autres projets)","TRAVAUX OCM",
AR2265="No root CAuse","No root cause",
AR2265="ODU HS","PDH",
AR2265="IP &amp; VLAN","PDH",
AR2265="Warehouse HUAWEI","SPARE-ISSUE",
AR2265="SPARE-HS","SPARE-ISSUE",
AR2265="Power Telco","BSS",AR2265="no impacts","no impacts"
),"")</f>
        <v>No root cause</v>
      </c>
      <c r="AQ2265" s="40" t="str" cm="1">
        <f t="array" ref="AQ2265">IFERROR(_xlfn.IFS(
AR2265="MPR ISSUE","TX ISSUE",
AR2265="BSS Hardware Issue","RAN ISSUE",
AR2265="Sites strategiques, MLL, Pylone, etc.","ENVTECH",
AR2265="AKTIVCO DEFAUT GE &amp; POWER Cabinet","POWER ISSUE",
AR2265="AKTIVCO Coupure ENEO &amp; Baisse de tension","POWER ISSUE",
AR2265="Coupure ENEO &amp; Baisse de tension","POWER ISSUE",
AR2265="Defaut GE &amp; POWER Cabinet","POWER ISSUE",
AR2265="Sharing","POWER ISSUE",
AR2265="Sites strategiques &amp; DataCenter","POWER ISSUE",
AR2265="Exclu","Exclu",
AR2265="SAT","TX ISSUE",
AR2265="SPARE-ISSUE","SPARE-ISSUE",
AR2265="Fiber CAmtel","TX ISSUE",
AR2265="Fiber AOF","TX ISSUE",
AR2265="Projet OCM (HUAWEI)","TRAVAUX-HUAWEI",
AR2265="Projet OCM (NOKIA)","TRAVAUX -NOKIA",
AR2265="ACCESS-ISSUE","ACCESS-ISSUE",
AR2265="Projet OCM (ZTE, NOKIA, autres projets)","TRAVAUX OCM",
AR2265="No root CAuse","No root cause",
AR2265="ODU HS","TX ISSUE",
AR2265="IP &amp; VLAN","TX ISSUE",
AR2265="Warehouse HUAWEI","SPARE-ISSUE",
AR2265="SPARE-HS","SPARE-ISSUE",
AR2265="Power Telco","RAN ISSUE",AR2265="no impacts","no impacts"
),"")</f>
        <v>No root cause</v>
      </c>
      <c r="AR2265" s="59" t="s">
        <v>5343</v>
      </c>
      <c r="AS2265" s="40" t="str" cm="1">
        <f t="array" ref="AS2265">IFERROR(_xlfn.IFS(
AR2265="MPR ISSUE","ACTIVE",
AR2265="BSS Hardware Issue","ACTIVE",
AR2265="Sites strategiques, MLL, Pylone, etc.","PASSIVE",
AR2265="AKTIVCO DEFAUT GE &amp; POWER Cabinet","PASSIVE",
AR2265="AKTIVCO Coupure ENEO &amp; Baisse de tension","PASSIVE",
AR2265="Coupure ENEO &amp; Baisse de tension","PASSIVE",
AR2265="Defaut GE &amp; POWER Cabinet","PASSIVE",
AR2265="Sharing","PASSIVE",
AR2265="Sites strategiques &amp; DataCenter","PASSIVE",
AR2265="Exclu","Exclu",
AR2265="SAT","ACTIVE",
AR2265="SPARE-ISSUE","SPARE-ISSUE",
AR2265="Fiber CAmtel","ACTIVE",
AR2265="Fiber AOF","ACTIVE",
AR2265="Projet OCM (HUAWEI)","PLANNED WORKS",
AR2265="Projet OCM (NOKIA)","PLANNED WORKS",
AR2265="ACCESS-ISSUE","ACCESS-ISSUE",
AR2265="Projet OCM (ZTE, NOKIA, autres projets)","PLANNED WORKS",
AR2265="No root CAuse","No root cause",
AR2265="ODU HS","ACTIVE",
AR2265="IP &amp; VLAN","ACTIVE",
AR2265="Warehouse HUAWEI","SPARE-ISSUE",
AR2265="SPARE-HS","SPARE-ISSUE",
AR2265="Power Telco","ACTIVE", AR2265="no impacts","no impacts"
),"")</f>
        <v>No root cause</v>
      </c>
      <c r="AT2265" s="99" t="s">
        <v>5661</v>
      </c>
      <c r="AU2265" s="99" t="s">
        <v>3966</v>
      </c>
      <c r="AW2265" s="17"/>
      <c r="AX2265" s="17" t="s">
        <v>5536</v>
      </c>
      <c r="AY2265" s="17"/>
      <c r="AZ2265" s="17" t="s">
        <v>5536</v>
      </c>
      <c r="BA2265" s="7"/>
      <c r="BC2265" s="18"/>
      <c r="BD2265" s="18"/>
      <c r="BE2265" s="18"/>
      <c r="BF2265" s="18"/>
      <c r="BG2265" s="18"/>
      <c r="BH2265" s="18"/>
      <c r="BI2265" s="18"/>
      <c r="BJ2265" s="18"/>
      <c r="BK2265" s="18"/>
      <c r="BM2265" s="18"/>
      <c r="BN2265" s="18"/>
      <c r="BO2265" s="18"/>
      <c r="BP2265" s="9" t="s">
        <v>5661</v>
      </c>
      <c r="BQ2265" s="14"/>
      <c r="BR2265" s="102" t="s">
        <v>5536</v>
      </c>
      <c r="BS2265" s="14"/>
      <c r="BT2265" s="14"/>
      <c r="BU2265" s="9"/>
      <c r="BV2265" s="9"/>
      <c r="BW2265" s="9"/>
    </row>
    <row r="2266" spans="1:75" x14ac:dyDescent="0.35">
      <c r="A2266" s="1" t="s">
        <v>4086</v>
      </c>
      <c r="B2266" s="8" t="s">
        <v>4087</v>
      </c>
      <c r="C2266" s="3" t="s">
        <v>102</v>
      </c>
      <c r="D2266" s="1" t="s">
        <v>11</v>
      </c>
      <c r="E2266" s="1" t="s">
        <v>12</v>
      </c>
      <c r="F2266" s="3" t="s">
        <v>102</v>
      </c>
      <c r="G2266" s="1" t="s">
        <v>4088</v>
      </c>
      <c r="H2266" s="30" t="s">
        <v>5587</v>
      </c>
      <c r="I2266" s="27">
        <v>0</v>
      </c>
      <c r="J2266" s="27">
        <v>0</v>
      </c>
      <c r="K2266" s="27">
        <v>0</v>
      </c>
      <c r="L2266" s="27">
        <v>0</v>
      </c>
      <c r="M2266" s="27">
        <v>0</v>
      </c>
      <c r="N2266" s="27">
        <v>0</v>
      </c>
      <c r="O2266" s="27">
        <v>0</v>
      </c>
      <c r="P2266" s="27">
        <v>0</v>
      </c>
      <c r="Q2266" s="27">
        <v>0</v>
      </c>
      <c r="R2266" s="27">
        <v>0</v>
      </c>
      <c r="S2266" s="80">
        <v>0</v>
      </c>
      <c r="T2266" s="80">
        <v>0</v>
      </c>
      <c r="U2266" s="80">
        <v>0</v>
      </c>
      <c r="V2266" s="80">
        <v>0</v>
      </c>
      <c r="W2266" s="80">
        <v>0</v>
      </c>
      <c r="X2266" s="80">
        <v>0</v>
      </c>
      <c r="Y2266" s="80">
        <v>0</v>
      </c>
      <c r="Z2266" s="80">
        <v>0</v>
      </c>
      <c r="AA2266" s="80">
        <v>0</v>
      </c>
      <c r="AB2266" s="80">
        <v>0</v>
      </c>
      <c r="AC2266" s="80"/>
      <c r="AD2266" s="80">
        <v>0</v>
      </c>
      <c r="AE2266" s="80">
        <v>0</v>
      </c>
      <c r="AF2266" s="80">
        <v>0</v>
      </c>
      <c r="AG2266" s="80"/>
      <c r="AH2266" s="80">
        <v>0</v>
      </c>
      <c r="AI2266" s="80">
        <v>0</v>
      </c>
      <c r="AJ2266" s="80">
        <v>0</v>
      </c>
      <c r="AK2266" s="80">
        <v>0</v>
      </c>
      <c r="AL2266" s="80">
        <v>0</v>
      </c>
      <c r="AM2266" s="80">
        <v>0</v>
      </c>
      <c r="AN2266" s="41" t="s">
        <v>5558</v>
      </c>
      <c r="AO2266" s="41"/>
      <c r="AP2266" s="40" t="str" cm="1">
        <f t="array" ref="AP2266">IFERROR(_xlfn.IFS(
AR2266="MPR ISSUE","PDH",
AR2266="BSS Hardware Issue","BSS",
AR2266="Sites strategiques, MLL, Pylone, etc.","ENVTECH",
AR2266="AKTIVCO DEFAUT GE &amp; POWER Cabinet","AKTIVCO",
AR2266="AKTIVCO Coupure ENEO &amp; Baisse de tension","AKTIVCO GRID ONLY",
AR2266="Coupure ENEO &amp; Baisse de tension","IHS GRID ONLY",
AR2266="Defaut GE &amp; POWER Cabinet","IHS",
AR2266="Sharing","Partners",
AR2266="Sites strategiques &amp; DataCenter","SST &amp; DC",
AR2266="Exclu","Exclu",
AR2266="SAT","SAT",
AR2266="SPARE-ISSUE","SPARE-ISSUE",
AR2266="Fiber CAmtel","TRANS_FO_CAMTEL",
AR2266="Fiber AOF","Fiber AOF",
AR2266="Projet OCM (HUAWEI)","TRAVAUX-HUAWEI",
AR2266="Projet OCM (NOKIA)","TRAVAUX-NOKIA",
AR2266="ACCESS-ISSUE","ACCESS-ISSUE",
AR2266="Projet OCM (ZTE, NOKIA, autres projets)","TRAVAUX OCM",
AR2266="No root CAuse","No root cause",
AR2266="ODU HS","PDH",
AR2266="IP &amp; VLAN","PDH",
AR2266="Warehouse HUAWEI","SPARE-ISSUE",
AR2266="SPARE-HS","SPARE-ISSUE",
AR2266="Power Telco","BSS",AR2266="no impacts","no impacts"
),"")</f>
        <v>No root cause</v>
      </c>
      <c r="AQ2266" s="40" t="str" cm="1">
        <f t="array" ref="AQ2266">IFERROR(_xlfn.IFS(
AR2266="MPR ISSUE","TX ISSUE",
AR2266="BSS Hardware Issue","RAN ISSUE",
AR2266="Sites strategiques, MLL, Pylone, etc.","ENVTECH",
AR2266="AKTIVCO DEFAUT GE &amp; POWER Cabinet","POWER ISSUE",
AR2266="AKTIVCO Coupure ENEO &amp; Baisse de tension","POWER ISSUE",
AR2266="Coupure ENEO &amp; Baisse de tension","POWER ISSUE",
AR2266="Defaut GE &amp; POWER Cabinet","POWER ISSUE",
AR2266="Sharing","POWER ISSUE",
AR2266="Sites strategiques &amp; DataCenter","POWER ISSUE",
AR2266="Exclu","Exclu",
AR2266="SAT","TX ISSUE",
AR2266="SPARE-ISSUE","SPARE-ISSUE",
AR2266="Fiber CAmtel","TX ISSUE",
AR2266="Fiber AOF","TX ISSUE",
AR2266="Projet OCM (HUAWEI)","TRAVAUX-HUAWEI",
AR2266="Projet OCM (NOKIA)","TRAVAUX -NOKIA",
AR2266="ACCESS-ISSUE","ACCESS-ISSUE",
AR2266="Projet OCM (ZTE, NOKIA, autres projets)","TRAVAUX OCM",
AR2266="No root CAuse","No root cause",
AR2266="ODU HS","TX ISSUE",
AR2266="IP &amp; VLAN","TX ISSUE",
AR2266="Warehouse HUAWEI","SPARE-ISSUE",
AR2266="SPARE-HS","SPARE-ISSUE",
AR2266="Power Telco","RAN ISSUE",AR2266="no impacts","no impacts"
),"")</f>
        <v>No root cause</v>
      </c>
      <c r="AR2266" s="59" t="s">
        <v>5343</v>
      </c>
      <c r="AS2266" s="40" t="str" cm="1">
        <f t="array" ref="AS2266">IFERROR(_xlfn.IFS(
AR2266="MPR ISSUE","ACTIVE",
AR2266="BSS Hardware Issue","ACTIVE",
AR2266="Sites strategiques, MLL, Pylone, etc.","PASSIVE",
AR2266="AKTIVCO DEFAUT GE &amp; POWER Cabinet","PASSIVE",
AR2266="AKTIVCO Coupure ENEO &amp; Baisse de tension","PASSIVE",
AR2266="Coupure ENEO &amp; Baisse de tension","PASSIVE",
AR2266="Defaut GE &amp; POWER Cabinet","PASSIVE",
AR2266="Sharing","PASSIVE",
AR2266="Sites strategiques &amp; DataCenter","PASSIVE",
AR2266="Exclu","Exclu",
AR2266="SAT","ACTIVE",
AR2266="SPARE-ISSUE","SPARE-ISSUE",
AR2266="Fiber CAmtel","ACTIVE",
AR2266="Fiber AOF","ACTIVE",
AR2266="Projet OCM (HUAWEI)","PLANNED WORKS",
AR2266="Projet OCM (NOKIA)","PLANNED WORKS",
AR2266="ACCESS-ISSUE","ACCESS-ISSUE",
AR2266="Projet OCM (ZTE, NOKIA, autres projets)","PLANNED WORKS",
AR2266="No root CAuse","No root cause",
AR2266="ODU HS","ACTIVE",
AR2266="IP &amp; VLAN","ACTIVE",
AR2266="Warehouse HUAWEI","SPARE-ISSUE",
AR2266="SPARE-HS","SPARE-ISSUE",
AR2266="Power Telco","ACTIVE", AR2266="no impacts","no impacts"
),"")</f>
        <v>No root cause</v>
      </c>
      <c r="AT2266" s="99" t="s">
        <v>6540</v>
      </c>
      <c r="AU2266" s="99" t="s">
        <v>4087</v>
      </c>
      <c r="AW2266" s="17"/>
      <c r="AX2266" s="17" t="s">
        <v>5536</v>
      </c>
      <c r="AY2266" s="17"/>
      <c r="AZ2266" s="17" t="s">
        <v>5536</v>
      </c>
      <c r="BA2266" s="7"/>
      <c r="BB2266" s="9" t="s">
        <v>5650</v>
      </c>
      <c r="BC2266" s="18"/>
      <c r="BD2266" s="18"/>
      <c r="BE2266" s="18"/>
      <c r="BF2266" s="18"/>
      <c r="BG2266" s="18"/>
      <c r="BH2266" s="18"/>
      <c r="BI2266" s="18"/>
      <c r="BJ2266" s="18"/>
      <c r="BK2266" s="18"/>
      <c r="BL2266" s="9" t="s">
        <v>5994</v>
      </c>
      <c r="BM2266" s="18"/>
      <c r="BN2266" s="18" t="s">
        <v>6006</v>
      </c>
      <c r="BO2266" s="18"/>
      <c r="BP2266" s="9" t="s">
        <v>5661</v>
      </c>
      <c r="BQ2266" s="14"/>
      <c r="BR2266" s="102" t="s">
        <v>5536</v>
      </c>
      <c r="BS2266" s="14"/>
      <c r="BT2266" s="14"/>
      <c r="BU2266" s="9"/>
      <c r="BV2266" s="9"/>
      <c r="BW2266" s="9"/>
    </row>
    <row r="2267" spans="1:75" x14ac:dyDescent="0.35">
      <c r="A2267" s="1" t="s">
        <v>4093</v>
      </c>
      <c r="B2267" s="8" t="s">
        <v>4094</v>
      </c>
      <c r="C2267" s="3" t="s">
        <v>37</v>
      </c>
      <c r="D2267" s="1" t="s">
        <v>11</v>
      </c>
      <c r="E2267" s="1" t="s">
        <v>1128</v>
      </c>
      <c r="F2267" s="3" t="s">
        <v>226</v>
      </c>
      <c r="G2267" s="1" t="s">
        <v>4093</v>
      </c>
      <c r="H2267" s="30" t="s">
        <v>5587</v>
      </c>
      <c r="I2267" s="27">
        <v>0</v>
      </c>
      <c r="J2267" s="27">
        <v>0</v>
      </c>
      <c r="K2267" s="27">
        <v>0</v>
      </c>
      <c r="L2267" s="27">
        <v>0</v>
      </c>
      <c r="M2267" s="27">
        <v>0</v>
      </c>
      <c r="N2267" s="27">
        <v>0</v>
      </c>
      <c r="O2267" s="27">
        <v>0</v>
      </c>
      <c r="P2267" s="27">
        <v>0</v>
      </c>
      <c r="Q2267" s="27">
        <v>0</v>
      </c>
      <c r="R2267" s="27">
        <v>0</v>
      </c>
      <c r="S2267" s="80">
        <v>0</v>
      </c>
      <c r="T2267" s="80">
        <v>0</v>
      </c>
      <c r="U2267" s="80">
        <v>0</v>
      </c>
      <c r="V2267" s="80">
        <v>0</v>
      </c>
      <c r="W2267" s="80">
        <v>0</v>
      </c>
      <c r="X2267" s="80">
        <v>0</v>
      </c>
      <c r="Y2267" s="80">
        <v>0</v>
      </c>
      <c r="Z2267" s="80">
        <v>0</v>
      </c>
      <c r="AA2267" s="80">
        <v>0</v>
      </c>
      <c r="AB2267" s="80">
        <v>0</v>
      </c>
      <c r="AC2267" s="80"/>
      <c r="AD2267" s="80">
        <v>0</v>
      </c>
      <c r="AE2267" s="80">
        <v>0</v>
      </c>
      <c r="AF2267" s="80">
        <v>0</v>
      </c>
      <c r="AG2267" s="80"/>
      <c r="AH2267" s="80">
        <v>0</v>
      </c>
      <c r="AI2267" s="80">
        <v>0</v>
      </c>
      <c r="AJ2267" s="80">
        <v>0</v>
      </c>
      <c r="AK2267" s="80">
        <v>0</v>
      </c>
      <c r="AL2267" s="80">
        <v>0</v>
      </c>
      <c r="AM2267" s="80">
        <v>0</v>
      </c>
      <c r="AN2267" s="41" t="s">
        <v>5558</v>
      </c>
      <c r="AO2267" s="41"/>
      <c r="AP2267" s="40" t="str" cm="1">
        <f t="array" ref="AP2267">IFERROR(_xlfn.IFS(
AR2267="MPR ISSUE","PDH",
AR2267="BSS Hardware Issue","BSS",
AR2267="Sites strategiques, MLL, Pylone, etc.","ENVTECH",
AR2267="AKTIVCO DEFAUT GE &amp; POWER Cabinet","AKTIVCO",
AR2267="AKTIVCO Coupure ENEO &amp; Baisse de tension","AKTIVCO GRID ONLY",
AR2267="Coupure ENEO &amp; Baisse de tension","IHS GRID ONLY",
AR2267="Defaut GE &amp; POWER Cabinet","IHS",
AR2267="Sharing","Partners",
AR2267="Sites strategiques &amp; DataCenter","SST &amp; DC",
AR2267="Exclu","Exclu",
AR2267="SAT","SAT",
AR2267="SPARE-ISSUE","SPARE-ISSUE",
AR2267="Fiber CAmtel","TRANS_FO_CAMTEL",
AR2267="Fiber AOF","Fiber AOF",
AR2267="Projet OCM (HUAWEI)","TRAVAUX-HUAWEI",
AR2267="Projet OCM (NOKIA)","TRAVAUX-NOKIA",
AR2267="ACCESS-ISSUE","ACCESS-ISSUE",
AR2267="Projet OCM (ZTE, NOKIA, autres projets)","TRAVAUX OCM",
AR2267="No root CAuse","No root cause",
AR2267="ODU HS","PDH",
AR2267="IP &amp; VLAN","PDH",
AR2267="Warehouse HUAWEI","SPARE-ISSUE",
AR2267="SPARE-HS","SPARE-ISSUE",
AR2267="Power Telco","BSS",AR2267="no impacts","no impacts"
),"")</f>
        <v>No root cause</v>
      </c>
      <c r="AQ2267" s="40" t="str" cm="1">
        <f t="array" ref="AQ2267">IFERROR(_xlfn.IFS(
AR2267="MPR ISSUE","TX ISSUE",
AR2267="BSS Hardware Issue","RAN ISSUE",
AR2267="Sites strategiques, MLL, Pylone, etc.","ENVTECH",
AR2267="AKTIVCO DEFAUT GE &amp; POWER Cabinet","POWER ISSUE",
AR2267="AKTIVCO Coupure ENEO &amp; Baisse de tension","POWER ISSUE",
AR2267="Coupure ENEO &amp; Baisse de tension","POWER ISSUE",
AR2267="Defaut GE &amp; POWER Cabinet","POWER ISSUE",
AR2267="Sharing","POWER ISSUE",
AR2267="Sites strategiques &amp; DataCenter","POWER ISSUE",
AR2267="Exclu","Exclu",
AR2267="SAT","TX ISSUE",
AR2267="SPARE-ISSUE","SPARE-ISSUE",
AR2267="Fiber CAmtel","TX ISSUE",
AR2267="Fiber AOF","TX ISSUE",
AR2267="Projet OCM (HUAWEI)","TRAVAUX-HUAWEI",
AR2267="Projet OCM (NOKIA)","TRAVAUX -NOKIA",
AR2267="ACCESS-ISSUE","ACCESS-ISSUE",
AR2267="Projet OCM (ZTE, NOKIA, autres projets)","TRAVAUX OCM",
AR2267="No root CAuse","No root cause",
AR2267="ODU HS","TX ISSUE",
AR2267="IP &amp; VLAN","TX ISSUE",
AR2267="Warehouse HUAWEI","SPARE-ISSUE",
AR2267="SPARE-HS","SPARE-ISSUE",
AR2267="Power Telco","RAN ISSUE",AR2267="no impacts","no impacts"
),"")</f>
        <v>No root cause</v>
      </c>
      <c r="AR2267" s="59" t="s">
        <v>5343</v>
      </c>
      <c r="AS2267" s="40" t="str" cm="1">
        <f t="array" ref="AS2267">IFERROR(_xlfn.IFS(
AR2267="MPR ISSUE","ACTIVE",
AR2267="BSS Hardware Issue","ACTIVE",
AR2267="Sites strategiques, MLL, Pylone, etc.","PASSIVE",
AR2267="AKTIVCO DEFAUT GE &amp; POWER Cabinet","PASSIVE",
AR2267="AKTIVCO Coupure ENEO &amp; Baisse de tension","PASSIVE",
AR2267="Coupure ENEO &amp; Baisse de tension","PASSIVE",
AR2267="Defaut GE &amp; POWER Cabinet","PASSIVE",
AR2267="Sharing","PASSIVE",
AR2267="Sites strategiques &amp; DataCenter","PASSIVE",
AR2267="Exclu","Exclu",
AR2267="SAT","ACTIVE",
AR2267="SPARE-ISSUE","SPARE-ISSUE",
AR2267="Fiber CAmtel","ACTIVE",
AR2267="Fiber AOF","ACTIVE",
AR2267="Projet OCM (HUAWEI)","PLANNED WORKS",
AR2267="Projet OCM (NOKIA)","PLANNED WORKS",
AR2267="ACCESS-ISSUE","ACCESS-ISSUE",
AR2267="Projet OCM (ZTE, NOKIA, autres projets)","PLANNED WORKS",
AR2267="No root CAuse","No root cause",
AR2267="ODU HS","ACTIVE",
AR2267="IP &amp; VLAN","ACTIVE",
AR2267="Warehouse HUAWEI","SPARE-ISSUE",
AR2267="SPARE-HS","SPARE-ISSUE",
AR2267="Power Telco","ACTIVE", AR2267="no impacts","no impacts"
),"")</f>
        <v>No root cause</v>
      </c>
      <c r="AT2267" s="99" t="s">
        <v>5661</v>
      </c>
      <c r="AU2267" s="99" t="s">
        <v>4094</v>
      </c>
      <c r="AW2267" s="17"/>
      <c r="AX2267" s="17" t="s">
        <v>5536</v>
      </c>
      <c r="AY2267" s="17"/>
      <c r="AZ2267" s="17" t="s">
        <v>5536</v>
      </c>
      <c r="BA2267" s="7"/>
      <c r="BC2267" s="18"/>
      <c r="BD2267" s="18"/>
      <c r="BE2267" s="18"/>
      <c r="BF2267" s="18"/>
      <c r="BG2267" s="18"/>
      <c r="BH2267" s="18"/>
      <c r="BI2267" s="18"/>
      <c r="BJ2267" s="18"/>
      <c r="BK2267" s="18"/>
      <c r="BM2267" s="18"/>
      <c r="BN2267" s="18"/>
      <c r="BO2267" s="18"/>
      <c r="BP2267" s="9" t="s">
        <v>5661</v>
      </c>
      <c r="BQ2267" s="14"/>
      <c r="BR2267" s="102" t="s">
        <v>5536</v>
      </c>
      <c r="BS2267" s="14"/>
      <c r="BT2267" s="14"/>
      <c r="BU2267" s="9"/>
      <c r="BV2267" s="9"/>
      <c r="BW2267" s="9"/>
    </row>
    <row r="2268" spans="1:75" x14ac:dyDescent="0.35">
      <c r="A2268" s="1" t="s">
        <v>4103</v>
      </c>
      <c r="B2268" s="8" t="s">
        <v>4104</v>
      </c>
      <c r="C2268" s="3" t="s">
        <v>37</v>
      </c>
      <c r="D2268" s="1" t="s">
        <v>11</v>
      </c>
      <c r="E2268" s="1" t="s">
        <v>154</v>
      </c>
      <c r="F2268" s="3" t="s">
        <v>226</v>
      </c>
      <c r="G2268" s="1" t="s">
        <v>4105</v>
      </c>
      <c r="H2268" s="30" t="s">
        <v>5587</v>
      </c>
      <c r="I2268" s="27">
        <v>0</v>
      </c>
      <c r="J2268" s="27">
        <v>0</v>
      </c>
      <c r="K2268" s="27">
        <v>0</v>
      </c>
      <c r="L2268" s="27">
        <v>0</v>
      </c>
      <c r="M2268" s="27">
        <v>0</v>
      </c>
      <c r="N2268" s="27">
        <v>0</v>
      </c>
      <c r="O2268" s="27">
        <v>0</v>
      </c>
      <c r="P2268" s="27">
        <v>0</v>
      </c>
      <c r="Q2268" s="27">
        <v>0</v>
      </c>
      <c r="R2268" s="27">
        <v>0</v>
      </c>
      <c r="S2268" s="80">
        <v>0</v>
      </c>
      <c r="T2268" s="80">
        <v>0</v>
      </c>
      <c r="U2268" s="80">
        <v>0</v>
      </c>
      <c r="V2268" s="80">
        <v>0</v>
      </c>
      <c r="W2268" s="80">
        <v>0</v>
      </c>
      <c r="X2268" s="80">
        <v>0</v>
      </c>
      <c r="Y2268" s="80">
        <v>0</v>
      </c>
      <c r="Z2268" s="80">
        <v>0</v>
      </c>
      <c r="AA2268" s="80">
        <v>0</v>
      </c>
      <c r="AB2268" s="80">
        <v>0</v>
      </c>
      <c r="AC2268" s="80"/>
      <c r="AD2268" s="80">
        <v>0</v>
      </c>
      <c r="AE2268" s="80">
        <v>0</v>
      </c>
      <c r="AF2268" s="80">
        <v>0</v>
      </c>
      <c r="AG2268" s="80"/>
      <c r="AH2268" s="80">
        <v>0</v>
      </c>
      <c r="AI2268" s="80">
        <v>0</v>
      </c>
      <c r="AJ2268" s="80">
        <v>0</v>
      </c>
      <c r="AK2268" s="80">
        <v>0</v>
      </c>
      <c r="AL2268" s="80">
        <v>0</v>
      </c>
      <c r="AM2268" s="80">
        <v>0</v>
      </c>
      <c r="AN2268" s="41" t="s">
        <v>5558</v>
      </c>
      <c r="AO2268" s="41"/>
      <c r="AP2268" s="40" t="str" cm="1">
        <f t="array" ref="AP2268">IFERROR(_xlfn.IFS(
AR2268="MPR ISSUE","PDH",
AR2268="BSS Hardware Issue","BSS",
AR2268="Sites strategiques, MLL, Pylone, etc.","ENVTECH",
AR2268="AKTIVCO DEFAUT GE &amp; POWER Cabinet","AKTIVCO",
AR2268="AKTIVCO Coupure ENEO &amp; Baisse de tension","AKTIVCO GRID ONLY",
AR2268="Coupure ENEO &amp; Baisse de tension","IHS GRID ONLY",
AR2268="Defaut GE &amp; POWER Cabinet","IHS",
AR2268="Sharing","Partners",
AR2268="Sites strategiques &amp; DataCenter","SST &amp; DC",
AR2268="Exclu","Exclu",
AR2268="SAT","SAT",
AR2268="SPARE-ISSUE","SPARE-ISSUE",
AR2268="Fiber CAmtel","TRANS_FO_CAMTEL",
AR2268="Fiber AOF","Fiber AOF",
AR2268="Projet OCM (HUAWEI)","TRAVAUX-HUAWEI",
AR2268="Projet OCM (NOKIA)","TRAVAUX-NOKIA",
AR2268="ACCESS-ISSUE","ACCESS-ISSUE",
AR2268="Projet OCM (ZTE, NOKIA, autres projets)","TRAVAUX OCM",
AR2268="No root CAuse","No root cause",
AR2268="ODU HS","PDH",
AR2268="IP &amp; VLAN","PDH",
AR2268="Warehouse HUAWEI","SPARE-ISSUE",
AR2268="SPARE-HS","SPARE-ISSUE",
AR2268="Power Telco","BSS",AR2268="no impacts","no impacts"
),"")</f>
        <v>PDH</v>
      </c>
      <c r="AQ2268" s="40" t="str" cm="1">
        <f t="array" ref="AQ2268">IFERROR(_xlfn.IFS(
AR2268="MPR ISSUE","TX ISSUE",
AR2268="BSS Hardware Issue","RAN ISSUE",
AR2268="Sites strategiques, MLL, Pylone, etc.","ENVTECH",
AR2268="AKTIVCO DEFAUT GE &amp; POWER Cabinet","POWER ISSUE",
AR2268="AKTIVCO Coupure ENEO &amp; Baisse de tension","POWER ISSUE",
AR2268="Coupure ENEO &amp; Baisse de tension","POWER ISSUE",
AR2268="Defaut GE &amp; POWER Cabinet","POWER ISSUE",
AR2268="Sharing","POWER ISSUE",
AR2268="Sites strategiques &amp; DataCenter","POWER ISSUE",
AR2268="Exclu","Exclu",
AR2268="SAT","TX ISSUE",
AR2268="SPARE-ISSUE","SPARE-ISSUE",
AR2268="Fiber CAmtel","TX ISSUE",
AR2268="Fiber AOF","TX ISSUE",
AR2268="Projet OCM (HUAWEI)","TRAVAUX-HUAWEI",
AR2268="Projet OCM (NOKIA)","TRAVAUX -NOKIA",
AR2268="ACCESS-ISSUE","ACCESS-ISSUE",
AR2268="Projet OCM (ZTE, NOKIA, autres projets)","TRAVAUX OCM",
AR2268="No root CAuse","No root cause",
AR2268="ODU HS","TX ISSUE",
AR2268="IP &amp; VLAN","TX ISSUE",
AR2268="Warehouse HUAWEI","SPARE-ISSUE",
AR2268="SPARE-HS","SPARE-ISSUE",
AR2268="Power Telco","RAN ISSUE",AR2268="no impacts","no impacts"
),"")</f>
        <v>TX ISSUE</v>
      </c>
      <c r="AR2268" s="59" t="s">
        <v>5598</v>
      </c>
      <c r="AS2268" s="40" t="str" cm="1">
        <f t="array" ref="AS2268">IFERROR(_xlfn.IFS(
AR2268="MPR ISSUE","ACTIVE",
AR2268="BSS Hardware Issue","ACTIVE",
AR2268="Sites strategiques, MLL, Pylone, etc.","PASSIVE",
AR2268="AKTIVCO DEFAUT GE &amp; POWER Cabinet","PASSIVE",
AR2268="AKTIVCO Coupure ENEO &amp; Baisse de tension","PASSIVE",
AR2268="Coupure ENEO &amp; Baisse de tension","PASSIVE",
AR2268="Defaut GE &amp; POWER Cabinet","PASSIVE",
AR2268="Sharing","PASSIVE",
AR2268="Sites strategiques &amp; DataCenter","PASSIVE",
AR2268="Exclu","Exclu",
AR2268="SAT","ACTIVE",
AR2268="SPARE-ISSUE","SPARE-ISSUE",
AR2268="Fiber CAmtel","ACTIVE",
AR2268="Fiber AOF","ACTIVE",
AR2268="Projet OCM (HUAWEI)","PLANNED WORKS",
AR2268="Projet OCM (NOKIA)","PLANNED WORKS",
AR2268="ACCESS-ISSUE","ACCESS-ISSUE",
AR2268="Projet OCM (ZTE, NOKIA, autres projets)","PLANNED WORKS",
AR2268="No root CAuse","No root cause",
AR2268="ODU HS","ACTIVE",
AR2268="IP &amp; VLAN","ACTIVE",
AR2268="Warehouse HUAWEI","SPARE-ISSUE",
AR2268="SPARE-HS","SPARE-ISSUE",
AR2268="Power Telco","ACTIVE", AR2268="no impacts","no impacts"
),"")</f>
        <v>ACTIVE</v>
      </c>
      <c r="AT2268" s="99" t="s">
        <v>6528</v>
      </c>
      <c r="AU2268" s="99" t="s">
        <v>4104</v>
      </c>
      <c r="AW2268" s="17"/>
      <c r="AX2268" s="17" t="s">
        <v>5536</v>
      </c>
      <c r="AY2268" s="17"/>
      <c r="AZ2268" s="17" t="s">
        <v>5536</v>
      </c>
      <c r="BA2268" s="7"/>
      <c r="BC2268" s="18"/>
      <c r="BD2268" s="18"/>
      <c r="BE2268" s="18"/>
      <c r="BF2268" s="18"/>
      <c r="BG2268" s="18"/>
      <c r="BH2268" s="18"/>
      <c r="BI2268" s="18"/>
      <c r="BJ2268" s="18"/>
      <c r="BK2268" s="18"/>
      <c r="BM2268" s="18"/>
      <c r="BN2268" s="18" t="s">
        <v>6020</v>
      </c>
      <c r="BO2268" s="18"/>
      <c r="BP2268" s="9" t="s">
        <v>5661</v>
      </c>
      <c r="BQ2268" s="14"/>
      <c r="BR2268" s="102" t="s">
        <v>5536</v>
      </c>
      <c r="BS2268" s="14"/>
      <c r="BT2268" s="14"/>
      <c r="BU2268" s="9"/>
      <c r="BV2268" s="9"/>
      <c r="BW2268" s="9"/>
    </row>
    <row r="2269" spans="1:75" x14ac:dyDescent="0.35">
      <c r="A2269" s="1" t="s">
        <v>4115</v>
      </c>
      <c r="B2269" s="8" t="s">
        <v>4116</v>
      </c>
      <c r="C2269" s="3" t="s">
        <v>31</v>
      </c>
      <c r="D2269" s="1" t="s">
        <v>11</v>
      </c>
      <c r="E2269" s="1" t="s">
        <v>12</v>
      </c>
      <c r="F2269" s="3" t="s">
        <v>31</v>
      </c>
      <c r="G2269" s="1" t="s">
        <v>4115</v>
      </c>
      <c r="H2269" s="30" t="s">
        <v>5587</v>
      </c>
      <c r="I2269" s="27">
        <v>0</v>
      </c>
      <c r="J2269" s="27">
        <v>0</v>
      </c>
      <c r="K2269" s="27">
        <v>0</v>
      </c>
      <c r="L2269" s="27">
        <v>0</v>
      </c>
      <c r="M2269" s="27">
        <v>0</v>
      </c>
      <c r="N2269" s="27">
        <v>0</v>
      </c>
      <c r="O2269" s="27">
        <v>0</v>
      </c>
      <c r="P2269" s="27">
        <v>0</v>
      </c>
      <c r="Q2269" s="27">
        <v>0</v>
      </c>
      <c r="R2269" s="27">
        <v>0</v>
      </c>
      <c r="S2269" s="80">
        <v>0</v>
      </c>
      <c r="T2269" s="80">
        <v>0</v>
      </c>
      <c r="U2269" s="80">
        <v>0</v>
      </c>
      <c r="V2269" s="80">
        <v>0</v>
      </c>
      <c r="W2269" s="80">
        <v>0</v>
      </c>
      <c r="X2269" s="80">
        <v>0</v>
      </c>
      <c r="Y2269" s="80">
        <v>0</v>
      </c>
      <c r="Z2269" s="80">
        <v>0</v>
      </c>
      <c r="AA2269" s="80">
        <v>0</v>
      </c>
      <c r="AB2269" s="80">
        <v>0</v>
      </c>
      <c r="AC2269" s="80"/>
      <c r="AD2269" s="80">
        <v>0</v>
      </c>
      <c r="AE2269" s="80">
        <v>0</v>
      </c>
      <c r="AF2269" s="80">
        <v>0</v>
      </c>
      <c r="AG2269" s="80"/>
      <c r="AH2269" s="80">
        <v>0</v>
      </c>
      <c r="AI2269" s="80">
        <v>0</v>
      </c>
      <c r="AJ2269" s="80">
        <v>0</v>
      </c>
      <c r="AK2269" s="80">
        <v>0</v>
      </c>
      <c r="AL2269" s="80">
        <v>0</v>
      </c>
      <c r="AM2269" s="80">
        <v>0</v>
      </c>
      <c r="AN2269" s="41" t="s">
        <v>5558</v>
      </c>
      <c r="AO2269" s="41"/>
      <c r="AP2269" s="40" t="str" cm="1">
        <f t="array" ref="AP2269">IFERROR(_xlfn.IFS(
AR2269="MPR ISSUE","PDH",
AR2269="BSS Hardware Issue","BSS",
AR2269="Sites strategiques, MLL, Pylone, etc.","ENVTECH",
AR2269="AKTIVCO DEFAUT GE &amp; POWER Cabinet","AKTIVCO",
AR2269="AKTIVCO Coupure ENEO &amp; Baisse de tension","AKTIVCO GRID ONLY",
AR2269="Coupure ENEO &amp; Baisse de tension","IHS GRID ONLY",
AR2269="Defaut GE &amp; POWER Cabinet","IHS",
AR2269="Sharing","Partners",
AR2269="Sites strategiques &amp; DataCenter","SST &amp; DC",
AR2269="Exclu","Exclu",
AR2269="SAT","SAT",
AR2269="SPARE-ISSUE","SPARE-ISSUE",
AR2269="Fiber CAmtel","TRANS_FO_CAMTEL",
AR2269="Fiber AOF","Fiber AOF",
AR2269="Projet OCM (HUAWEI)","TRAVAUX-HUAWEI",
AR2269="Projet OCM (NOKIA)","TRAVAUX-NOKIA",
AR2269="ACCESS-ISSUE","ACCESS-ISSUE",
AR2269="Projet OCM (ZTE, NOKIA, autres projets)","TRAVAUX OCM",
AR2269="No root CAuse","No root cause",
AR2269="ODU HS","PDH",
AR2269="IP &amp; VLAN","PDH",
AR2269="Warehouse HUAWEI","SPARE-ISSUE",
AR2269="SPARE-HS","SPARE-ISSUE",
AR2269="Power Telco","BSS",AR2269="no impacts","no impacts"
),"")</f>
        <v>No root cause</v>
      </c>
      <c r="AQ2269" s="40" t="str" cm="1">
        <f t="array" ref="AQ2269">IFERROR(_xlfn.IFS(
AR2269="MPR ISSUE","TX ISSUE",
AR2269="BSS Hardware Issue","RAN ISSUE",
AR2269="Sites strategiques, MLL, Pylone, etc.","ENVTECH",
AR2269="AKTIVCO DEFAUT GE &amp; POWER Cabinet","POWER ISSUE",
AR2269="AKTIVCO Coupure ENEO &amp; Baisse de tension","POWER ISSUE",
AR2269="Coupure ENEO &amp; Baisse de tension","POWER ISSUE",
AR2269="Defaut GE &amp; POWER Cabinet","POWER ISSUE",
AR2269="Sharing","POWER ISSUE",
AR2269="Sites strategiques &amp; DataCenter","POWER ISSUE",
AR2269="Exclu","Exclu",
AR2269="SAT","TX ISSUE",
AR2269="SPARE-ISSUE","SPARE-ISSUE",
AR2269="Fiber CAmtel","TX ISSUE",
AR2269="Fiber AOF","TX ISSUE",
AR2269="Projet OCM (HUAWEI)","TRAVAUX-HUAWEI",
AR2269="Projet OCM (NOKIA)","TRAVAUX -NOKIA",
AR2269="ACCESS-ISSUE","ACCESS-ISSUE",
AR2269="Projet OCM (ZTE, NOKIA, autres projets)","TRAVAUX OCM",
AR2269="No root CAuse","No root cause",
AR2269="ODU HS","TX ISSUE",
AR2269="IP &amp; VLAN","TX ISSUE",
AR2269="Warehouse HUAWEI","SPARE-ISSUE",
AR2269="SPARE-HS","SPARE-ISSUE",
AR2269="Power Telco","RAN ISSUE",AR2269="no impacts","no impacts"
),"")</f>
        <v>No root cause</v>
      </c>
      <c r="AR2269" s="59" t="s">
        <v>5343</v>
      </c>
      <c r="AS2269" s="40" t="str" cm="1">
        <f t="array" ref="AS2269">IFERROR(_xlfn.IFS(
AR2269="MPR ISSUE","ACTIVE",
AR2269="BSS Hardware Issue","ACTIVE",
AR2269="Sites strategiques, MLL, Pylone, etc.","PASSIVE",
AR2269="AKTIVCO DEFAUT GE &amp; POWER Cabinet","PASSIVE",
AR2269="AKTIVCO Coupure ENEO &amp; Baisse de tension","PASSIVE",
AR2269="Coupure ENEO &amp; Baisse de tension","PASSIVE",
AR2269="Defaut GE &amp; POWER Cabinet","PASSIVE",
AR2269="Sharing","PASSIVE",
AR2269="Sites strategiques &amp; DataCenter","PASSIVE",
AR2269="Exclu","Exclu",
AR2269="SAT","ACTIVE",
AR2269="SPARE-ISSUE","SPARE-ISSUE",
AR2269="Fiber CAmtel","ACTIVE",
AR2269="Fiber AOF","ACTIVE",
AR2269="Projet OCM (HUAWEI)","PLANNED WORKS",
AR2269="Projet OCM (NOKIA)","PLANNED WORKS",
AR2269="ACCESS-ISSUE","ACCESS-ISSUE",
AR2269="Projet OCM (ZTE, NOKIA, autres projets)","PLANNED WORKS",
AR2269="No root CAuse","No root cause",
AR2269="ODU HS","ACTIVE",
AR2269="IP &amp; VLAN","ACTIVE",
AR2269="Warehouse HUAWEI","SPARE-ISSUE",
AR2269="SPARE-HS","SPARE-ISSUE",
AR2269="Power Telco","ACTIVE", AR2269="no impacts","no impacts"
),"")</f>
        <v>No root cause</v>
      </c>
      <c r="AT2269" s="99" t="s">
        <v>5661</v>
      </c>
      <c r="AU2269" s="99" t="s">
        <v>4116</v>
      </c>
      <c r="AW2269" s="17"/>
      <c r="AX2269" s="17" t="s">
        <v>5536</v>
      </c>
      <c r="AY2269" s="17"/>
      <c r="AZ2269" s="17" t="s">
        <v>5536</v>
      </c>
      <c r="BA2269" s="7"/>
      <c r="BC2269" s="18"/>
      <c r="BD2269" s="18"/>
      <c r="BE2269" s="18"/>
      <c r="BF2269" s="18"/>
      <c r="BG2269" s="18"/>
      <c r="BH2269" s="18"/>
      <c r="BI2269" s="18"/>
      <c r="BJ2269" s="18"/>
      <c r="BK2269" s="18"/>
      <c r="BM2269" s="18"/>
      <c r="BN2269" s="18"/>
      <c r="BO2269" s="18"/>
      <c r="BP2269" s="9" t="s">
        <v>5661</v>
      </c>
      <c r="BQ2269" s="14"/>
      <c r="BR2269" s="102" t="s">
        <v>5536</v>
      </c>
      <c r="BS2269" s="14"/>
      <c r="BT2269" s="14"/>
      <c r="BU2269" s="9"/>
      <c r="BV2269" s="9"/>
      <c r="BW2269" s="9"/>
    </row>
    <row r="2270" spans="1:75" x14ac:dyDescent="0.35">
      <c r="A2270" s="1" t="s">
        <v>4117</v>
      </c>
      <c r="B2270" s="8" t="s">
        <v>4118</v>
      </c>
      <c r="C2270" s="3" t="s">
        <v>102</v>
      </c>
      <c r="D2270" s="1" t="s">
        <v>11</v>
      </c>
      <c r="E2270" s="1" t="s">
        <v>12</v>
      </c>
      <c r="F2270" s="3" t="s">
        <v>102</v>
      </c>
      <c r="G2270" s="1" t="s">
        <v>4117</v>
      </c>
      <c r="H2270" s="28" t="s">
        <v>5601</v>
      </c>
      <c r="I2270" s="27">
        <v>0</v>
      </c>
      <c r="J2270" s="27">
        <v>0</v>
      </c>
      <c r="K2270" s="27">
        <v>0</v>
      </c>
      <c r="L2270" s="27">
        <v>0</v>
      </c>
      <c r="M2270" s="27">
        <v>0</v>
      </c>
      <c r="N2270" s="27">
        <v>0</v>
      </c>
      <c r="O2270" s="27">
        <v>0</v>
      </c>
      <c r="P2270" s="27">
        <v>0</v>
      </c>
      <c r="Q2270" s="27">
        <v>0</v>
      </c>
      <c r="R2270" s="27">
        <v>0</v>
      </c>
      <c r="S2270" s="80">
        <v>0</v>
      </c>
      <c r="T2270" s="80">
        <v>0</v>
      </c>
      <c r="U2270" s="80">
        <v>0</v>
      </c>
      <c r="V2270" s="80">
        <v>0</v>
      </c>
      <c r="W2270" s="80">
        <v>0</v>
      </c>
      <c r="X2270" s="80">
        <v>0</v>
      </c>
      <c r="Y2270" s="80">
        <v>0</v>
      </c>
      <c r="Z2270" s="80">
        <v>0</v>
      </c>
      <c r="AA2270" s="80">
        <v>0</v>
      </c>
      <c r="AB2270" s="80">
        <v>0</v>
      </c>
      <c r="AC2270" s="80"/>
      <c r="AD2270" s="80">
        <v>0</v>
      </c>
      <c r="AE2270" s="80">
        <v>0</v>
      </c>
      <c r="AF2270" s="80">
        <v>0</v>
      </c>
      <c r="AG2270" s="80"/>
      <c r="AH2270" s="80">
        <v>0</v>
      </c>
      <c r="AI2270" s="80">
        <v>0</v>
      </c>
      <c r="AJ2270" s="80">
        <v>0</v>
      </c>
      <c r="AK2270" s="80">
        <v>0</v>
      </c>
      <c r="AL2270" s="80">
        <v>0</v>
      </c>
      <c r="AM2270" s="80">
        <v>0</v>
      </c>
      <c r="AN2270" s="41" t="s">
        <v>5558</v>
      </c>
      <c r="AO2270" s="41"/>
      <c r="AP2270" s="40" t="str" cm="1">
        <f t="array" ref="AP2270">IFERROR(_xlfn.IFS(
AR2270="MPR ISSUE","PDH",
AR2270="BSS Hardware Issue","BSS",
AR2270="Sites strategiques, MLL, Pylone, etc.","ENVTECH",
AR2270="AKTIVCO DEFAUT GE &amp; POWER Cabinet","AKTIVCO",
AR2270="AKTIVCO Coupure ENEO &amp; Baisse de tension","AKTIVCO GRID ONLY",
AR2270="Coupure ENEO &amp; Baisse de tension","IHS GRID ONLY",
AR2270="Defaut GE &amp; POWER Cabinet","IHS",
AR2270="Sharing","Partners",
AR2270="Sites strategiques &amp; DataCenter","SST &amp; DC",
AR2270="Exclu","Exclu",
AR2270="SAT","SAT",
AR2270="SPARE-ISSUE","SPARE-ISSUE",
AR2270="Fiber CAmtel","TRANS_FO_CAMTEL",
AR2270="Fiber AOF","Fiber AOF",
AR2270="Projet OCM (HUAWEI)","TRAVAUX-HUAWEI",
AR2270="Projet OCM (NOKIA)","TRAVAUX-NOKIA",
AR2270="ACCESS-ISSUE","ACCESS-ISSUE",
AR2270="Projet OCM (ZTE, NOKIA, autres projets)","TRAVAUX OCM",
AR2270="No root CAuse","No root cause",
AR2270="ODU HS","PDH",
AR2270="IP &amp; VLAN","PDH",
AR2270="Warehouse HUAWEI","SPARE-ISSUE",
AR2270="SPARE-HS","SPARE-ISSUE",
AR2270="Power Telco","BSS",AR2270="no impacts","no impacts"
),"")</f>
        <v>No root cause</v>
      </c>
      <c r="AQ2270" s="40" t="str" cm="1">
        <f t="array" ref="AQ2270">IFERROR(_xlfn.IFS(
AR2270="MPR ISSUE","TX ISSUE",
AR2270="BSS Hardware Issue","RAN ISSUE",
AR2270="Sites strategiques, MLL, Pylone, etc.","ENVTECH",
AR2270="AKTIVCO DEFAUT GE &amp; POWER Cabinet","POWER ISSUE",
AR2270="AKTIVCO Coupure ENEO &amp; Baisse de tension","POWER ISSUE",
AR2270="Coupure ENEO &amp; Baisse de tension","POWER ISSUE",
AR2270="Defaut GE &amp; POWER Cabinet","POWER ISSUE",
AR2270="Sharing","POWER ISSUE",
AR2270="Sites strategiques &amp; DataCenter","POWER ISSUE",
AR2270="Exclu","Exclu",
AR2270="SAT","TX ISSUE",
AR2270="SPARE-ISSUE","SPARE-ISSUE",
AR2270="Fiber CAmtel","TX ISSUE",
AR2270="Fiber AOF","TX ISSUE",
AR2270="Projet OCM (HUAWEI)","TRAVAUX-HUAWEI",
AR2270="Projet OCM (NOKIA)","TRAVAUX -NOKIA",
AR2270="ACCESS-ISSUE","ACCESS-ISSUE",
AR2270="Projet OCM (ZTE, NOKIA, autres projets)","TRAVAUX OCM",
AR2270="No root CAuse","No root cause",
AR2270="ODU HS","TX ISSUE",
AR2270="IP &amp; VLAN","TX ISSUE",
AR2270="Warehouse HUAWEI","SPARE-ISSUE",
AR2270="SPARE-HS","SPARE-ISSUE",
AR2270="Power Telco","RAN ISSUE",AR2270="no impacts","no impacts"
),"")</f>
        <v>No root cause</v>
      </c>
      <c r="AR2270" s="59" t="s">
        <v>5343</v>
      </c>
      <c r="AS2270" s="40" t="str" cm="1">
        <f t="array" ref="AS2270">IFERROR(_xlfn.IFS(
AR2270="MPR ISSUE","ACTIVE",
AR2270="BSS Hardware Issue","ACTIVE",
AR2270="Sites strategiques, MLL, Pylone, etc.","PASSIVE",
AR2270="AKTIVCO DEFAUT GE &amp; POWER Cabinet","PASSIVE",
AR2270="AKTIVCO Coupure ENEO &amp; Baisse de tension","PASSIVE",
AR2270="Coupure ENEO &amp; Baisse de tension","PASSIVE",
AR2270="Defaut GE &amp; POWER Cabinet","PASSIVE",
AR2270="Sharing","PASSIVE",
AR2270="Sites strategiques &amp; DataCenter","PASSIVE",
AR2270="Exclu","Exclu",
AR2270="SAT","ACTIVE",
AR2270="SPARE-ISSUE","SPARE-ISSUE",
AR2270="Fiber CAmtel","ACTIVE",
AR2270="Fiber AOF","ACTIVE",
AR2270="Projet OCM (HUAWEI)","PLANNED WORKS",
AR2270="Projet OCM (NOKIA)","PLANNED WORKS",
AR2270="ACCESS-ISSUE","ACCESS-ISSUE",
AR2270="Projet OCM (ZTE, NOKIA, autres projets)","PLANNED WORKS",
AR2270="No root CAuse","No root cause",
AR2270="ODU HS","ACTIVE",
AR2270="IP &amp; VLAN","ACTIVE",
AR2270="Warehouse HUAWEI","SPARE-ISSUE",
AR2270="SPARE-HS","SPARE-ISSUE",
AR2270="Power Telco","ACTIVE", AR2270="no impacts","no impacts"
),"")</f>
        <v>No root cause</v>
      </c>
      <c r="AT2270" s="99" t="s">
        <v>5661</v>
      </c>
      <c r="AU2270" s="99" t="s">
        <v>4118</v>
      </c>
      <c r="AW2270" s="17"/>
      <c r="AX2270" s="17" t="s">
        <v>5536</v>
      </c>
      <c r="AY2270" s="17"/>
      <c r="AZ2270" s="17" t="s">
        <v>5536</v>
      </c>
      <c r="BA2270" s="7"/>
      <c r="BC2270" s="18"/>
      <c r="BD2270" s="18"/>
      <c r="BE2270" s="18"/>
      <c r="BF2270" s="18"/>
      <c r="BG2270" s="18"/>
      <c r="BH2270" s="18"/>
      <c r="BI2270" s="18"/>
      <c r="BJ2270" s="18"/>
      <c r="BK2270" s="18"/>
      <c r="BM2270" s="18"/>
      <c r="BN2270" s="18"/>
      <c r="BO2270" s="18"/>
      <c r="BP2270" s="9" t="s">
        <v>5661</v>
      </c>
      <c r="BQ2270" s="14"/>
      <c r="BR2270" s="102" t="s">
        <v>5536</v>
      </c>
      <c r="BS2270" s="14"/>
      <c r="BT2270" s="14"/>
      <c r="BU2270" s="9"/>
      <c r="BV2270" s="9"/>
      <c r="BW2270" s="9"/>
    </row>
    <row r="2271" spans="1:75" x14ac:dyDescent="0.35">
      <c r="A2271" s="1" t="s">
        <v>4119</v>
      </c>
      <c r="B2271" s="8" t="s">
        <v>4120</v>
      </c>
      <c r="C2271" s="3" t="s">
        <v>37</v>
      </c>
      <c r="D2271" s="1" t="s">
        <v>11</v>
      </c>
      <c r="E2271" s="1" t="s">
        <v>1128</v>
      </c>
      <c r="F2271" s="3" t="s">
        <v>226</v>
      </c>
      <c r="G2271" s="1" t="s">
        <v>4121</v>
      </c>
      <c r="H2271" s="30" t="s">
        <v>5587</v>
      </c>
      <c r="I2271" s="27">
        <v>0</v>
      </c>
      <c r="J2271" s="27">
        <v>0</v>
      </c>
      <c r="K2271" s="27">
        <v>0</v>
      </c>
      <c r="L2271" s="27">
        <v>0</v>
      </c>
      <c r="M2271" s="27">
        <v>0</v>
      </c>
      <c r="N2271" s="27">
        <v>0</v>
      </c>
      <c r="O2271" s="27">
        <v>0</v>
      </c>
      <c r="P2271" s="27">
        <v>0</v>
      </c>
      <c r="Q2271" s="27">
        <v>0</v>
      </c>
      <c r="R2271" s="27">
        <v>0</v>
      </c>
      <c r="S2271" s="80">
        <v>0</v>
      </c>
      <c r="T2271" s="80">
        <v>0</v>
      </c>
      <c r="U2271" s="80">
        <v>0</v>
      </c>
      <c r="V2271" s="80">
        <v>0</v>
      </c>
      <c r="W2271" s="80">
        <v>0</v>
      </c>
      <c r="X2271" s="80">
        <v>0</v>
      </c>
      <c r="Y2271" s="80">
        <v>0</v>
      </c>
      <c r="Z2271" s="80">
        <v>0</v>
      </c>
      <c r="AA2271" s="80">
        <v>0</v>
      </c>
      <c r="AB2271" s="80">
        <v>0</v>
      </c>
      <c r="AC2271" s="80"/>
      <c r="AD2271" s="80">
        <v>0</v>
      </c>
      <c r="AE2271" s="80">
        <v>0</v>
      </c>
      <c r="AF2271" s="80">
        <v>0</v>
      </c>
      <c r="AG2271" s="80"/>
      <c r="AH2271" s="80">
        <v>0</v>
      </c>
      <c r="AI2271" s="80">
        <v>0</v>
      </c>
      <c r="AJ2271" s="80">
        <v>0</v>
      </c>
      <c r="AK2271" s="80">
        <v>0</v>
      </c>
      <c r="AL2271" s="80">
        <v>0</v>
      </c>
      <c r="AM2271" s="80">
        <v>0</v>
      </c>
      <c r="AN2271" s="41" t="s">
        <v>5558</v>
      </c>
      <c r="AO2271" s="41"/>
      <c r="AP2271" s="40" t="str" cm="1">
        <f t="array" ref="AP2271">IFERROR(_xlfn.IFS(
AR2271="MPR ISSUE","PDH",
AR2271="BSS Hardware Issue","BSS",
AR2271="Sites strategiques, MLL, Pylone, etc.","ENVTECH",
AR2271="AKTIVCO DEFAUT GE &amp; POWER Cabinet","AKTIVCO",
AR2271="AKTIVCO Coupure ENEO &amp; Baisse de tension","AKTIVCO GRID ONLY",
AR2271="Coupure ENEO &amp; Baisse de tension","IHS GRID ONLY",
AR2271="Defaut GE &amp; POWER Cabinet","IHS",
AR2271="Sharing","Partners",
AR2271="Sites strategiques &amp; DataCenter","SST &amp; DC",
AR2271="Exclu","Exclu",
AR2271="SAT","SAT",
AR2271="SPARE-ISSUE","SPARE-ISSUE",
AR2271="Fiber CAmtel","TRANS_FO_CAMTEL",
AR2271="Fiber AOF","Fiber AOF",
AR2271="Projet OCM (HUAWEI)","TRAVAUX-HUAWEI",
AR2271="Projet OCM (NOKIA)","TRAVAUX-NOKIA",
AR2271="ACCESS-ISSUE","ACCESS-ISSUE",
AR2271="Projet OCM (ZTE, NOKIA, autres projets)","TRAVAUX OCM",
AR2271="No root CAuse","No root cause",
AR2271="ODU HS","PDH",
AR2271="IP &amp; VLAN","PDH",
AR2271="Warehouse HUAWEI","SPARE-ISSUE",
AR2271="SPARE-HS","SPARE-ISSUE",
AR2271="Power Telco","BSS",AR2271="no impacts","no impacts"
),"")</f>
        <v>No root cause</v>
      </c>
      <c r="AQ2271" s="40" t="str" cm="1">
        <f t="array" ref="AQ2271">IFERROR(_xlfn.IFS(
AR2271="MPR ISSUE","TX ISSUE",
AR2271="BSS Hardware Issue","RAN ISSUE",
AR2271="Sites strategiques, MLL, Pylone, etc.","ENVTECH",
AR2271="AKTIVCO DEFAUT GE &amp; POWER Cabinet","POWER ISSUE",
AR2271="AKTIVCO Coupure ENEO &amp; Baisse de tension","POWER ISSUE",
AR2271="Coupure ENEO &amp; Baisse de tension","POWER ISSUE",
AR2271="Defaut GE &amp; POWER Cabinet","POWER ISSUE",
AR2271="Sharing","POWER ISSUE",
AR2271="Sites strategiques &amp; DataCenter","POWER ISSUE",
AR2271="Exclu","Exclu",
AR2271="SAT","TX ISSUE",
AR2271="SPARE-ISSUE","SPARE-ISSUE",
AR2271="Fiber CAmtel","TX ISSUE",
AR2271="Fiber AOF","TX ISSUE",
AR2271="Projet OCM (HUAWEI)","TRAVAUX-HUAWEI",
AR2271="Projet OCM (NOKIA)","TRAVAUX -NOKIA",
AR2271="ACCESS-ISSUE","ACCESS-ISSUE",
AR2271="Projet OCM (ZTE, NOKIA, autres projets)","TRAVAUX OCM",
AR2271="No root CAuse","No root cause",
AR2271="ODU HS","TX ISSUE",
AR2271="IP &amp; VLAN","TX ISSUE",
AR2271="Warehouse HUAWEI","SPARE-ISSUE",
AR2271="SPARE-HS","SPARE-ISSUE",
AR2271="Power Telco","RAN ISSUE",AR2271="no impacts","no impacts"
),"")</f>
        <v>No root cause</v>
      </c>
      <c r="AR2271" s="59" t="s">
        <v>5343</v>
      </c>
      <c r="AS2271" s="40" t="str" cm="1">
        <f t="array" ref="AS2271">IFERROR(_xlfn.IFS(
AR2271="MPR ISSUE","ACTIVE",
AR2271="BSS Hardware Issue","ACTIVE",
AR2271="Sites strategiques, MLL, Pylone, etc.","PASSIVE",
AR2271="AKTIVCO DEFAUT GE &amp; POWER Cabinet","PASSIVE",
AR2271="AKTIVCO Coupure ENEO &amp; Baisse de tension","PASSIVE",
AR2271="Coupure ENEO &amp; Baisse de tension","PASSIVE",
AR2271="Defaut GE &amp; POWER Cabinet","PASSIVE",
AR2271="Sharing","PASSIVE",
AR2271="Sites strategiques &amp; DataCenter","PASSIVE",
AR2271="Exclu","Exclu",
AR2271="SAT","ACTIVE",
AR2271="SPARE-ISSUE","SPARE-ISSUE",
AR2271="Fiber CAmtel","ACTIVE",
AR2271="Fiber AOF","ACTIVE",
AR2271="Projet OCM (HUAWEI)","PLANNED WORKS",
AR2271="Projet OCM (NOKIA)","PLANNED WORKS",
AR2271="ACCESS-ISSUE","ACCESS-ISSUE",
AR2271="Projet OCM (ZTE, NOKIA, autres projets)","PLANNED WORKS",
AR2271="No root CAuse","No root cause",
AR2271="ODU HS","ACTIVE",
AR2271="IP &amp; VLAN","ACTIVE",
AR2271="Warehouse HUAWEI","SPARE-ISSUE",
AR2271="SPARE-HS","SPARE-ISSUE",
AR2271="Power Telco","ACTIVE", AR2271="no impacts","no impacts"
),"")</f>
        <v>No root cause</v>
      </c>
      <c r="AT2271" s="99" t="s">
        <v>5661</v>
      </c>
      <c r="AU2271" s="99" t="s">
        <v>4120</v>
      </c>
      <c r="AW2271" s="17"/>
      <c r="AX2271" s="17" t="s">
        <v>5536</v>
      </c>
      <c r="AY2271" s="17"/>
      <c r="AZ2271" s="17" t="s">
        <v>5536</v>
      </c>
      <c r="BA2271" s="7"/>
      <c r="BC2271" s="18"/>
      <c r="BD2271" s="18"/>
      <c r="BE2271" s="18"/>
      <c r="BF2271" s="18"/>
      <c r="BG2271" s="18"/>
      <c r="BH2271" s="18"/>
      <c r="BI2271" s="18"/>
      <c r="BJ2271" s="18"/>
      <c r="BK2271" s="18"/>
      <c r="BM2271" s="18"/>
      <c r="BN2271" s="18"/>
      <c r="BO2271" s="18"/>
      <c r="BP2271" s="9" t="s">
        <v>5661</v>
      </c>
      <c r="BQ2271" s="14"/>
      <c r="BR2271" s="102" t="s">
        <v>5536</v>
      </c>
      <c r="BS2271" s="14"/>
      <c r="BT2271" s="14"/>
      <c r="BU2271" s="9"/>
      <c r="BV2271" s="9"/>
      <c r="BW2271" s="9"/>
    </row>
    <row r="2272" spans="1:75" x14ac:dyDescent="0.35">
      <c r="A2272" s="1" t="s">
        <v>4122</v>
      </c>
      <c r="B2272" s="8" t="s">
        <v>4123</v>
      </c>
      <c r="C2272" s="3" t="s">
        <v>31</v>
      </c>
      <c r="D2272" s="1" t="s">
        <v>11</v>
      </c>
      <c r="E2272" s="1" t="s">
        <v>12</v>
      </c>
      <c r="F2272" s="3" t="s">
        <v>31</v>
      </c>
      <c r="G2272" s="1" t="s">
        <v>3780</v>
      </c>
      <c r="H2272" s="30" t="s">
        <v>5587</v>
      </c>
      <c r="I2272" s="27">
        <v>0</v>
      </c>
      <c r="J2272" s="27">
        <v>0</v>
      </c>
      <c r="K2272" s="27">
        <v>0</v>
      </c>
      <c r="L2272" s="27">
        <v>0</v>
      </c>
      <c r="M2272" s="27">
        <v>0</v>
      </c>
      <c r="N2272" s="27">
        <v>0</v>
      </c>
      <c r="O2272" s="27">
        <v>0</v>
      </c>
      <c r="P2272" s="27">
        <v>0</v>
      </c>
      <c r="Q2272" s="27">
        <v>0</v>
      </c>
      <c r="R2272" s="27">
        <v>0</v>
      </c>
      <c r="S2272" s="80">
        <v>0</v>
      </c>
      <c r="T2272" s="80">
        <v>0</v>
      </c>
      <c r="U2272" s="80">
        <v>0</v>
      </c>
      <c r="V2272" s="80">
        <v>0</v>
      </c>
      <c r="W2272" s="80">
        <v>0</v>
      </c>
      <c r="X2272" s="80">
        <v>0</v>
      </c>
      <c r="Y2272" s="80">
        <v>0</v>
      </c>
      <c r="Z2272" s="80">
        <v>0</v>
      </c>
      <c r="AA2272" s="80">
        <v>0</v>
      </c>
      <c r="AB2272" s="80">
        <v>0</v>
      </c>
      <c r="AC2272" s="80"/>
      <c r="AD2272" s="80">
        <v>0</v>
      </c>
      <c r="AE2272" s="80">
        <v>0</v>
      </c>
      <c r="AF2272" s="80">
        <v>0</v>
      </c>
      <c r="AG2272" s="80"/>
      <c r="AH2272" s="80">
        <v>0</v>
      </c>
      <c r="AI2272" s="80">
        <v>0</v>
      </c>
      <c r="AJ2272" s="80">
        <v>0</v>
      </c>
      <c r="AK2272" s="80">
        <v>0</v>
      </c>
      <c r="AL2272" s="80">
        <v>0</v>
      </c>
      <c r="AM2272" s="80">
        <v>0</v>
      </c>
      <c r="AN2272" s="41" t="s">
        <v>5558</v>
      </c>
      <c r="AO2272" s="41"/>
      <c r="AP2272" s="40" t="str" cm="1">
        <f t="array" ref="AP2272">IFERROR(_xlfn.IFS(
AR2272="MPR ISSUE","PDH",
AR2272="BSS Hardware Issue","BSS",
AR2272="Sites strategiques, MLL, Pylone, etc.","ENVTECH",
AR2272="AKTIVCO DEFAUT GE &amp; POWER Cabinet","AKTIVCO",
AR2272="AKTIVCO Coupure ENEO &amp; Baisse de tension","AKTIVCO GRID ONLY",
AR2272="Coupure ENEO &amp; Baisse de tension","IHS GRID ONLY",
AR2272="Defaut GE &amp; POWER Cabinet","IHS",
AR2272="Sharing","Partners",
AR2272="Sites strategiques &amp; DataCenter","SST &amp; DC",
AR2272="Exclu","Exclu",
AR2272="SAT","SAT",
AR2272="SPARE-ISSUE","SPARE-ISSUE",
AR2272="Fiber CAmtel","TRANS_FO_CAMTEL",
AR2272="Fiber AOF","Fiber AOF",
AR2272="Projet OCM (HUAWEI)","TRAVAUX-HUAWEI",
AR2272="Projet OCM (NOKIA)","TRAVAUX-NOKIA",
AR2272="ACCESS-ISSUE","ACCESS-ISSUE",
AR2272="Projet OCM (ZTE, NOKIA, autres projets)","TRAVAUX OCM",
AR2272="No root CAuse","No root cause",
AR2272="ODU HS","PDH",
AR2272="IP &amp; VLAN","PDH",
AR2272="Warehouse HUAWEI","SPARE-ISSUE",
AR2272="SPARE-HS","SPARE-ISSUE",
AR2272="Power Telco","BSS",AR2272="no impacts","no impacts"
),"")</f>
        <v>No root cause</v>
      </c>
      <c r="AQ2272" s="40" t="str" cm="1">
        <f t="array" ref="AQ2272">IFERROR(_xlfn.IFS(
AR2272="MPR ISSUE","TX ISSUE",
AR2272="BSS Hardware Issue","RAN ISSUE",
AR2272="Sites strategiques, MLL, Pylone, etc.","ENVTECH",
AR2272="AKTIVCO DEFAUT GE &amp; POWER Cabinet","POWER ISSUE",
AR2272="AKTIVCO Coupure ENEO &amp; Baisse de tension","POWER ISSUE",
AR2272="Coupure ENEO &amp; Baisse de tension","POWER ISSUE",
AR2272="Defaut GE &amp; POWER Cabinet","POWER ISSUE",
AR2272="Sharing","POWER ISSUE",
AR2272="Sites strategiques &amp; DataCenter","POWER ISSUE",
AR2272="Exclu","Exclu",
AR2272="SAT","TX ISSUE",
AR2272="SPARE-ISSUE","SPARE-ISSUE",
AR2272="Fiber CAmtel","TX ISSUE",
AR2272="Fiber AOF","TX ISSUE",
AR2272="Projet OCM (HUAWEI)","TRAVAUX-HUAWEI",
AR2272="Projet OCM (NOKIA)","TRAVAUX -NOKIA",
AR2272="ACCESS-ISSUE","ACCESS-ISSUE",
AR2272="Projet OCM (ZTE, NOKIA, autres projets)","TRAVAUX OCM",
AR2272="No root CAuse","No root cause",
AR2272="ODU HS","TX ISSUE",
AR2272="IP &amp; VLAN","TX ISSUE",
AR2272="Warehouse HUAWEI","SPARE-ISSUE",
AR2272="SPARE-HS","SPARE-ISSUE",
AR2272="Power Telco","RAN ISSUE",AR2272="no impacts","no impacts"
),"")</f>
        <v>No root cause</v>
      </c>
      <c r="AR2272" s="59" t="s">
        <v>5343</v>
      </c>
      <c r="AS2272" s="40" t="str" cm="1">
        <f t="array" ref="AS2272">IFERROR(_xlfn.IFS(
AR2272="MPR ISSUE","ACTIVE",
AR2272="BSS Hardware Issue","ACTIVE",
AR2272="Sites strategiques, MLL, Pylone, etc.","PASSIVE",
AR2272="AKTIVCO DEFAUT GE &amp; POWER Cabinet","PASSIVE",
AR2272="AKTIVCO Coupure ENEO &amp; Baisse de tension","PASSIVE",
AR2272="Coupure ENEO &amp; Baisse de tension","PASSIVE",
AR2272="Defaut GE &amp; POWER Cabinet","PASSIVE",
AR2272="Sharing","PASSIVE",
AR2272="Sites strategiques &amp; DataCenter","PASSIVE",
AR2272="Exclu","Exclu",
AR2272="SAT","ACTIVE",
AR2272="SPARE-ISSUE","SPARE-ISSUE",
AR2272="Fiber CAmtel","ACTIVE",
AR2272="Fiber AOF","ACTIVE",
AR2272="Projet OCM (HUAWEI)","PLANNED WORKS",
AR2272="Projet OCM (NOKIA)","PLANNED WORKS",
AR2272="ACCESS-ISSUE","ACCESS-ISSUE",
AR2272="Projet OCM (ZTE, NOKIA, autres projets)","PLANNED WORKS",
AR2272="No root CAuse","No root cause",
AR2272="ODU HS","ACTIVE",
AR2272="IP &amp; VLAN","ACTIVE",
AR2272="Warehouse HUAWEI","SPARE-ISSUE",
AR2272="SPARE-HS","SPARE-ISSUE",
AR2272="Power Telco","ACTIVE", AR2272="no impacts","no impacts"
),"")</f>
        <v>No root cause</v>
      </c>
      <c r="AT2272" s="99" t="s">
        <v>5661</v>
      </c>
      <c r="AU2272" s="99" t="s">
        <v>4123</v>
      </c>
      <c r="AW2272" s="17"/>
      <c r="AX2272" s="17" t="s">
        <v>5536</v>
      </c>
      <c r="AY2272" s="17"/>
      <c r="AZ2272" s="17" t="s">
        <v>5536</v>
      </c>
      <c r="BA2272" s="7"/>
      <c r="BC2272" s="18"/>
      <c r="BD2272" s="18"/>
      <c r="BE2272" s="18"/>
      <c r="BF2272" s="18"/>
      <c r="BG2272" s="18"/>
      <c r="BH2272" s="18"/>
      <c r="BI2272" s="18"/>
      <c r="BJ2272" s="18"/>
      <c r="BK2272" s="18"/>
      <c r="BM2272" s="18"/>
      <c r="BN2272" s="18"/>
      <c r="BO2272" s="18"/>
      <c r="BP2272" s="9" t="s">
        <v>5661</v>
      </c>
      <c r="BQ2272" s="14"/>
      <c r="BR2272" s="102" t="s">
        <v>5536</v>
      </c>
      <c r="BS2272" s="14"/>
      <c r="BT2272" s="14"/>
      <c r="BU2272" s="9"/>
      <c r="BV2272" s="9"/>
      <c r="BW2272" s="9"/>
    </row>
    <row r="2273" spans="1:75" x14ac:dyDescent="0.35">
      <c r="A2273" s="1" t="s">
        <v>4125</v>
      </c>
      <c r="B2273" s="8" t="s">
        <v>4126</v>
      </c>
      <c r="C2273" s="3" t="s">
        <v>37</v>
      </c>
      <c r="D2273" s="1" t="s">
        <v>11</v>
      </c>
      <c r="E2273" s="1" t="s">
        <v>12</v>
      </c>
      <c r="F2273" s="3" t="s">
        <v>37</v>
      </c>
      <c r="G2273" s="1" t="s">
        <v>4127</v>
      </c>
      <c r="H2273" s="30" t="s">
        <v>5587</v>
      </c>
      <c r="I2273" s="27">
        <v>0</v>
      </c>
      <c r="J2273" s="27">
        <v>0</v>
      </c>
      <c r="K2273" s="27">
        <v>0</v>
      </c>
      <c r="L2273" s="27">
        <v>0</v>
      </c>
      <c r="M2273" s="27">
        <v>0</v>
      </c>
      <c r="N2273" s="27">
        <v>0</v>
      </c>
      <c r="O2273" s="27">
        <v>0</v>
      </c>
      <c r="P2273" s="27">
        <v>0</v>
      </c>
      <c r="Q2273" s="27">
        <v>0</v>
      </c>
      <c r="R2273" s="27">
        <v>0</v>
      </c>
      <c r="S2273" s="80">
        <v>0</v>
      </c>
      <c r="T2273" s="80">
        <v>0</v>
      </c>
      <c r="U2273" s="80">
        <v>0</v>
      </c>
      <c r="V2273" s="80">
        <v>0</v>
      </c>
      <c r="W2273" s="80">
        <v>0</v>
      </c>
      <c r="X2273" s="80">
        <v>0</v>
      </c>
      <c r="Y2273" s="80">
        <v>0</v>
      </c>
      <c r="Z2273" s="80">
        <v>0</v>
      </c>
      <c r="AA2273" s="80">
        <v>0</v>
      </c>
      <c r="AB2273" s="80">
        <v>0</v>
      </c>
      <c r="AC2273" s="80"/>
      <c r="AD2273" s="80">
        <v>0</v>
      </c>
      <c r="AE2273" s="80">
        <v>0</v>
      </c>
      <c r="AF2273" s="80">
        <v>0</v>
      </c>
      <c r="AG2273" s="80"/>
      <c r="AH2273" s="80">
        <v>0</v>
      </c>
      <c r="AI2273" s="80">
        <v>0</v>
      </c>
      <c r="AJ2273" s="80">
        <v>0</v>
      </c>
      <c r="AK2273" s="80">
        <v>0</v>
      </c>
      <c r="AL2273" s="80">
        <v>0</v>
      </c>
      <c r="AM2273" s="80">
        <v>0</v>
      </c>
      <c r="AN2273" s="41" t="s">
        <v>5558</v>
      </c>
      <c r="AO2273" s="41"/>
      <c r="AP2273" s="40" t="str" cm="1">
        <f t="array" ref="AP2273">IFERROR(_xlfn.IFS(
AR2273="MPR ISSUE","PDH",
AR2273="BSS Hardware Issue","BSS",
AR2273="Sites strategiques, MLL, Pylone, etc.","ENVTECH",
AR2273="AKTIVCO DEFAUT GE &amp; POWER Cabinet","AKTIVCO",
AR2273="AKTIVCO Coupure ENEO &amp; Baisse de tension","AKTIVCO GRID ONLY",
AR2273="Coupure ENEO &amp; Baisse de tension","IHS GRID ONLY",
AR2273="Defaut GE &amp; POWER Cabinet","IHS",
AR2273="Sharing","Partners",
AR2273="Sites strategiques &amp; DataCenter","SST &amp; DC",
AR2273="Exclu","Exclu",
AR2273="SAT","SAT",
AR2273="SPARE-ISSUE","SPARE-ISSUE",
AR2273="Fiber CAmtel","TRANS_FO_CAMTEL",
AR2273="Fiber AOF","Fiber AOF",
AR2273="Projet OCM (HUAWEI)","TRAVAUX-HUAWEI",
AR2273="Projet OCM (NOKIA)","TRAVAUX-NOKIA",
AR2273="ACCESS-ISSUE","ACCESS-ISSUE",
AR2273="Projet OCM (ZTE, NOKIA, autres projets)","TRAVAUX OCM",
AR2273="No root CAuse","No root cause",
AR2273="ODU HS","PDH",
AR2273="IP &amp; VLAN","PDH",
AR2273="Warehouse HUAWEI","SPARE-ISSUE",
AR2273="SPARE-HS","SPARE-ISSUE",
AR2273="Power Telco","BSS",AR2273="no impacts","no impacts"
),"")</f>
        <v>No root cause</v>
      </c>
      <c r="AQ2273" s="40" t="str" cm="1">
        <f t="array" ref="AQ2273">IFERROR(_xlfn.IFS(
AR2273="MPR ISSUE","TX ISSUE",
AR2273="BSS Hardware Issue","RAN ISSUE",
AR2273="Sites strategiques, MLL, Pylone, etc.","ENVTECH",
AR2273="AKTIVCO DEFAUT GE &amp; POWER Cabinet","POWER ISSUE",
AR2273="AKTIVCO Coupure ENEO &amp; Baisse de tension","POWER ISSUE",
AR2273="Coupure ENEO &amp; Baisse de tension","POWER ISSUE",
AR2273="Defaut GE &amp; POWER Cabinet","POWER ISSUE",
AR2273="Sharing","POWER ISSUE",
AR2273="Sites strategiques &amp; DataCenter","POWER ISSUE",
AR2273="Exclu","Exclu",
AR2273="SAT","TX ISSUE",
AR2273="SPARE-ISSUE","SPARE-ISSUE",
AR2273="Fiber CAmtel","TX ISSUE",
AR2273="Fiber AOF","TX ISSUE",
AR2273="Projet OCM (HUAWEI)","TRAVAUX-HUAWEI",
AR2273="Projet OCM (NOKIA)","TRAVAUX -NOKIA",
AR2273="ACCESS-ISSUE","ACCESS-ISSUE",
AR2273="Projet OCM (ZTE, NOKIA, autres projets)","TRAVAUX OCM",
AR2273="No root CAuse","No root cause",
AR2273="ODU HS","TX ISSUE",
AR2273="IP &amp; VLAN","TX ISSUE",
AR2273="Warehouse HUAWEI","SPARE-ISSUE",
AR2273="SPARE-HS","SPARE-ISSUE",
AR2273="Power Telco","RAN ISSUE",AR2273="no impacts","no impacts"
),"")</f>
        <v>No root cause</v>
      </c>
      <c r="AR2273" s="59" t="s">
        <v>5343</v>
      </c>
      <c r="AS2273" s="40" t="str" cm="1">
        <f t="array" ref="AS2273">IFERROR(_xlfn.IFS(
AR2273="MPR ISSUE","ACTIVE",
AR2273="BSS Hardware Issue","ACTIVE",
AR2273="Sites strategiques, MLL, Pylone, etc.","PASSIVE",
AR2273="AKTIVCO DEFAUT GE &amp; POWER Cabinet","PASSIVE",
AR2273="AKTIVCO Coupure ENEO &amp; Baisse de tension","PASSIVE",
AR2273="Coupure ENEO &amp; Baisse de tension","PASSIVE",
AR2273="Defaut GE &amp; POWER Cabinet","PASSIVE",
AR2273="Sharing","PASSIVE",
AR2273="Sites strategiques &amp; DataCenter","PASSIVE",
AR2273="Exclu","Exclu",
AR2273="SAT","ACTIVE",
AR2273="SPARE-ISSUE","SPARE-ISSUE",
AR2273="Fiber CAmtel","ACTIVE",
AR2273="Fiber AOF","ACTIVE",
AR2273="Projet OCM (HUAWEI)","PLANNED WORKS",
AR2273="Projet OCM (NOKIA)","PLANNED WORKS",
AR2273="ACCESS-ISSUE","ACCESS-ISSUE",
AR2273="Projet OCM (ZTE, NOKIA, autres projets)","PLANNED WORKS",
AR2273="No root CAuse","No root cause",
AR2273="ODU HS","ACTIVE",
AR2273="IP &amp; VLAN","ACTIVE",
AR2273="Warehouse HUAWEI","SPARE-ISSUE",
AR2273="SPARE-HS","SPARE-ISSUE",
AR2273="Power Telco","ACTIVE", AR2273="no impacts","no impacts"
),"")</f>
        <v>No root cause</v>
      </c>
      <c r="AT2273" s="99" t="s">
        <v>5661</v>
      </c>
      <c r="AU2273" s="99" t="s">
        <v>4126</v>
      </c>
      <c r="AW2273" s="17"/>
      <c r="AX2273" s="17" t="s">
        <v>5536</v>
      </c>
      <c r="AY2273" s="17"/>
      <c r="AZ2273" s="17" t="s">
        <v>5536</v>
      </c>
      <c r="BA2273" s="7"/>
      <c r="BC2273" s="18"/>
      <c r="BD2273" s="18"/>
      <c r="BE2273" s="18"/>
      <c r="BF2273" s="18"/>
      <c r="BG2273" s="18"/>
      <c r="BH2273" s="18"/>
      <c r="BI2273" s="18"/>
      <c r="BJ2273" s="18"/>
      <c r="BK2273" s="18"/>
      <c r="BM2273" s="18"/>
      <c r="BN2273" s="18"/>
      <c r="BO2273" s="18"/>
      <c r="BP2273" s="9" t="s">
        <v>5661</v>
      </c>
      <c r="BQ2273" s="14"/>
      <c r="BR2273" s="102" t="s">
        <v>5536</v>
      </c>
      <c r="BS2273" s="14"/>
      <c r="BT2273" s="14"/>
      <c r="BU2273" s="9"/>
      <c r="BV2273" s="9"/>
      <c r="BW2273" s="9"/>
    </row>
    <row r="2274" spans="1:75" x14ac:dyDescent="0.35">
      <c r="A2274" s="1" t="s">
        <v>4231</v>
      </c>
      <c r="B2274" s="8" t="s">
        <v>4232</v>
      </c>
      <c r="C2274" s="3" t="s">
        <v>38</v>
      </c>
      <c r="D2274" s="1" t="s">
        <v>11</v>
      </c>
      <c r="E2274" s="1" t="s">
        <v>593</v>
      </c>
      <c r="F2274" s="3" t="s">
        <v>37</v>
      </c>
      <c r="G2274" s="1" t="s">
        <v>38</v>
      </c>
      <c r="H2274" s="30" t="s">
        <v>5587</v>
      </c>
      <c r="I2274" s="27">
        <v>0</v>
      </c>
      <c r="J2274" s="27">
        <v>0</v>
      </c>
      <c r="K2274" s="27">
        <v>0</v>
      </c>
      <c r="L2274" s="27">
        <v>0</v>
      </c>
      <c r="M2274" s="27">
        <v>0</v>
      </c>
      <c r="N2274" s="27">
        <v>0</v>
      </c>
      <c r="O2274" s="27">
        <v>0</v>
      </c>
      <c r="P2274" s="27">
        <v>0</v>
      </c>
      <c r="Q2274" s="27">
        <v>0</v>
      </c>
      <c r="R2274" s="27">
        <v>0</v>
      </c>
      <c r="S2274" s="80">
        <v>0</v>
      </c>
      <c r="T2274" s="80">
        <v>0</v>
      </c>
      <c r="U2274" s="80">
        <v>0</v>
      </c>
      <c r="V2274" s="80">
        <v>0</v>
      </c>
      <c r="W2274" s="80">
        <v>0</v>
      </c>
      <c r="X2274" s="80">
        <v>0</v>
      </c>
      <c r="Y2274" s="80">
        <v>0</v>
      </c>
      <c r="Z2274" s="80">
        <v>0</v>
      </c>
      <c r="AA2274" s="80">
        <v>0</v>
      </c>
      <c r="AB2274" s="80">
        <v>0</v>
      </c>
      <c r="AC2274" s="80"/>
      <c r="AD2274" s="80">
        <v>0</v>
      </c>
      <c r="AE2274" s="80">
        <v>0</v>
      </c>
      <c r="AF2274" s="80">
        <v>0</v>
      </c>
      <c r="AG2274" s="80"/>
      <c r="AH2274" s="80">
        <v>0</v>
      </c>
      <c r="AI2274" s="80">
        <v>0</v>
      </c>
      <c r="AJ2274" s="80">
        <v>0</v>
      </c>
      <c r="AK2274" s="80">
        <v>0</v>
      </c>
      <c r="AL2274" s="80">
        <v>0</v>
      </c>
      <c r="AM2274" s="80">
        <v>0</v>
      </c>
      <c r="AN2274" s="41" t="s">
        <v>5558</v>
      </c>
      <c r="AO2274" s="41"/>
      <c r="AP2274" s="40" t="str" cm="1">
        <f t="array" ref="AP2274">IFERROR(_xlfn.IFS(
AR2274="MPR ISSUE","PDH",
AR2274="BSS Hardware Issue","BSS",
AR2274="Sites strategiques, MLL, Pylone, etc.","ENVTECH",
AR2274="AKTIVCO DEFAUT GE &amp; POWER Cabinet","AKTIVCO",
AR2274="AKTIVCO Coupure ENEO &amp; Baisse de tension","AKTIVCO GRID ONLY",
AR2274="Coupure ENEO &amp; Baisse de tension","IHS GRID ONLY",
AR2274="Defaut GE &amp; POWER Cabinet","IHS",
AR2274="Sharing","Partners",
AR2274="Sites strategiques &amp; DataCenter","SST &amp; DC",
AR2274="Exclu","Exclu",
AR2274="SAT","SAT",
AR2274="SPARE-ISSUE","SPARE-ISSUE",
AR2274="Fiber CAmtel","TRANS_FO_CAMTEL",
AR2274="Fiber AOF","Fiber AOF",
AR2274="Projet OCM (HUAWEI)","TRAVAUX-HUAWEI",
AR2274="Projet OCM (NOKIA)","TRAVAUX-NOKIA",
AR2274="ACCESS-ISSUE","ACCESS-ISSUE",
AR2274="Projet OCM (ZTE, NOKIA, autres projets)","TRAVAUX OCM",
AR2274="No root CAuse","No root cause",
AR2274="ODU HS","PDH",
AR2274="IP &amp; VLAN","PDH",
AR2274="Warehouse HUAWEI","SPARE-ISSUE",
AR2274="SPARE-HS","SPARE-ISSUE",
AR2274="Power Telco","BSS",AR2274="no impacts","no impacts"
),"")</f>
        <v>No root cause</v>
      </c>
      <c r="AQ2274" s="40" t="str" cm="1">
        <f t="array" ref="AQ2274">IFERROR(_xlfn.IFS(
AR2274="MPR ISSUE","TX ISSUE",
AR2274="BSS Hardware Issue","RAN ISSUE",
AR2274="Sites strategiques, MLL, Pylone, etc.","ENVTECH",
AR2274="AKTIVCO DEFAUT GE &amp; POWER Cabinet","POWER ISSUE",
AR2274="AKTIVCO Coupure ENEO &amp; Baisse de tension","POWER ISSUE",
AR2274="Coupure ENEO &amp; Baisse de tension","POWER ISSUE",
AR2274="Defaut GE &amp; POWER Cabinet","POWER ISSUE",
AR2274="Sharing","POWER ISSUE",
AR2274="Sites strategiques &amp; DataCenter","POWER ISSUE",
AR2274="Exclu","Exclu",
AR2274="SAT","TX ISSUE",
AR2274="SPARE-ISSUE","SPARE-ISSUE",
AR2274="Fiber CAmtel","TX ISSUE",
AR2274="Fiber AOF","TX ISSUE",
AR2274="Projet OCM (HUAWEI)","TRAVAUX-HUAWEI",
AR2274="Projet OCM (NOKIA)","TRAVAUX -NOKIA",
AR2274="ACCESS-ISSUE","ACCESS-ISSUE",
AR2274="Projet OCM (ZTE, NOKIA, autres projets)","TRAVAUX OCM",
AR2274="No root CAuse","No root cause",
AR2274="ODU HS","TX ISSUE",
AR2274="IP &amp; VLAN","TX ISSUE",
AR2274="Warehouse HUAWEI","SPARE-ISSUE",
AR2274="SPARE-HS","SPARE-ISSUE",
AR2274="Power Telco","RAN ISSUE",AR2274="no impacts","no impacts"
),"")</f>
        <v>No root cause</v>
      </c>
      <c r="AR2274" s="59" t="s">
        <v>5343</v>
      </c>
      <c r="AS2274" s="40" t="str" cm="1">
        <f t="array" ref="AS2274">IFERROR(_xlfn.IFS(
AR2274="MPR ISSUE","ACTIVE",
AR2274="BSS Hardware Issue","ACTIVE",
AR2274="Sites strategiques, MLL, Pylone, etc.","PASSIVE",
AR2274="AKTIVCO DEFAUT GE &amp; POWER Cabinet","PASSIVE",
AR2274="AKTIVCO Coupure ENEO &amp; Baisse de tension","PASSIVE",
AR2274="Coupure ENEO &amp; Baisse de tension","PASSIVE",
AR2274="Defaut GE &amp; POWER Cabinet","PASSIVE",
AR2274="Sharing","PASSIVE",
AR2274="Sites strategiques &amp; DataCenter","PASSIVE",
AR2274="Exclu","Exclu",
AR2274="SAT","ACTIVE",
AR2274="SPARE-ISSUE","SPARE-ISSUE",
AR2274="Fiber CAmtel","ACTIVE",
AR2274="Fiber AOF","ACTIVE",
AR2274="Projet OCM (HUAWEI)","PLANNED WORKS",
AR2274="Projet OCM (NOKIA)","PLANNED WORKS",
AR2274="ACCESS-ISSUE","ACCESS-ISSUE",
AR2274="Projet OCM (ZTE, NOKIA, autres projets)","PLANNED WORKS",
AR2274="No root CAuse","No root cause",
AR2274="ODU HS","ACTIVE",
AR2274="IP &amp; VLAN","ACTIVE",
AR2274="Warehouse HUAWEI","SPARE-ISSUE",
AR2274="SPARE-HS","SPARE-ISSUE",
AR2274="Power Telco","ACTIVE", AR2274="no impacts","no impacts"
),"")</f>
        <v>No root cause</v>
      </c>
      <c r="AT2274" s="99" t="s">
        <v>5661</v>
      </c>
      <c r="AU2274" s="99" t="s">
        <v>4232</v>
      </c>
      <c r="AW2274" s="17"/>
      <c r="AX2274" s="17" t="s">
        <v>5536</v>
      </c>
      <c r="AY2274" s="17"/>
      <c r="AZ2274" s="17" t="s">
        <v>5536</v>
      </c>
      <c r="BA2274" s="7"/>
      <c r="BC2274" s="18"/>
      <c r="BD2274" s="18"/>
      <c r="BE2274" s="18"/>
      <c r="BF2274" s="18"/>
      <c r="BG2274" s="18"/>
      <c r="BH2274" s="18"/>
      <c r="BI2274" s="18"/>
      <c r="BJ2274" s="18"/>
      <c r="BK2274" s="18"/>
      <c r="BM2274" s="18"/>
      <c r="BN2274" s="18"/>
      <c r="BO2274" s="18"/>
      <c r="BP2274" s="9" t="s">
        <v>5661</v>
      </c>
      <c r="BQ2274" s="14"/>
      <c r="BR2274" s="102" t="s">
        <v>5536</v>
      </c>
      <c r="BS2274" s="14"/>
      <c r="BT2274" s="14"/>
      <c r="BU2274" s="9"/>
      <c r="BV2274" s="9"/>
      <c r="BW2274" s="9"/>
    </row>
    <row r="2275" spans="1:75" x14ac:dyDescent="0.35">
      <c r="A2275" s="1" t="s">
        <v>4130</v>
      </c>
      <c r="B2275" s="8" t="s">
        <v>4131</v>
      </c>
      <c r="C2275" s="3" t="s">
        <v>37</v>
      </c>
      <c r="D2275" s="1" t="s">
        <v>21</v>
      </c>
      <c r="E2275" s="1" t="s">
        <v>80</v>
      </c>
      <c r="F2275" s="3" t="s">
        <v>69</v>
      </c>
      <c r="G2275" s="1" t="s">
        <v>4132</v>
      </c>
      <c r="H2275" s="29" t="s">
        <v>5588</v>
      </c>
      <c r="I2275" s="27">
        <v>0</v>
      </c>
      <c r="J2275" s="27">
        <v>0</v>
      </c>
      <c r="K2275" s="27">
        <v>0</v>
      </c>
      <c r="L2275" s="27">
        <v>0</v>
      </c>
      <c r="M2275" s="27">
        <v>0</v>
      </c>
      <c r="N2275" s="27">
        <v>0</v>
      </c>
      <c r="O2275" s="27">
        <v>0</v>
      </c>
      <c r="P2275" s="27">
        <v>0</v>
      </c>
      <c r="Q2275" s="27">
        <v>0</v>
      </c>
      <c r="R2275" s="27">
        <v>0</v>
      </c>
      <c r="S2275" s="80">
        <v>0</v>
      </c>
      <c r="T2275" s="80">
        <v>0</v>
      </c>
      <c r="U2275" s="80">
        <v>0</v>
      </c>
      <c r="V2275" s="80">
        <v>0</v>
      </c>
      <c r="W2275" s="80">
        <v>0</v>
      </c>
      <c r="X2275" s="80">
        <v>0</v>
      </c>
      <c r="Y2275" s="80">
        <v>0</v>
      </c>
      <c r="Z2275" s="80">
        <v>0</v>
      </c>
      <c r="AA2275" s="80">
        <v>0</v>
      </c>
      <c r="AB2275" s="80">
        <v>0</v>
      </c>
      <c r="AC2275" s="80"/>
      <c r="AD2275" s="80">
        <v>0</v>
      </c>
      <c r="AE2275" s="80">
        <v>0</v>
      </c>
      <c r="AF2275" s="80">
        <v>0</v>
      </c>
      <c r="AG2275" s="80"/>
      <c r="AH2275" s="80">
        <v>0</v>
      </c>
      <c r="AI2275" s="80">
        <v>0</v>
      </c>
      <c r="AJ2275" s="80">
        <v>0</v>
      </c>
      <c r="AK2275" s="80">
        <v>0</v>
      </c>
      <c r="AL2275" s="80">
        <v>0</v>
      </c>
      <c r="AM2275" s="80">
        <v>0</v>
      </c>
      <c r="AN2275" s="41" t="s">
        <v>5558</v>
      </c>
      <c r="AO2275" s="41"/>
      <c r="AP2275" s="40" t="str" cm="1">
        <f t="array" ref="AP2275">IFERROR(_xlfn.IFS(
AR2275="MPR ISSUE","PDH",
AR2275="BSS Hardware Issue","BSS",
AR2275="Sites strategiques, MLL, Pylone, etc.","ENVTECH",
AR2275="AKTIVCO DEFAUT GE &amp; POWER Cabinet","AKTIVCO",
AR2275="AKTIVCO Coupure ENEO &amp; Baisse de tension","AKTIVCO GRID ONLY",
AR2275="Coupure ENEO &amp; Baisse de tension","IHS GRID ONLY",
AR2275="Defaut GE &amp; POWER Cabinet","IHS",
AR2275="Sharing","Partners",
AR2275="Sites strategiques &amp; DataCenter","SST &amp; DC",
AR2275="Exclu","Exclu",
AR2275="SAT","SAT",
AR2275="SPARE-ISSUE","SPARE-ISSUE",
AR2275="Fiber CAmtel","TRANS_FO_CAMTEL",
AR2275="Fiber AOF","Fiber AOF",
AR2275="Projet OCM (HUAWEI)","TRAVAUX-HUAWEI",
AR2275="Projet OCM (NOKIA)","TRAVAUX-NOKIA",
AR2275="ACCESS-ISSUE","ACCESS-ISSUE",
AR2275="Projet OCM (ZTE, NOKIA, autres projets)","TRAVAUX OCM",
AR2275="No root CAuse","No root cause",
AR2275="ODU HS","PDH",
AR2275="IP &amp; VLAN","PDH",
AR2275="Warehouse HUAWEI","SPARE-ISSUE",
AR2275="SPARE-HS","SPARE-ISSUE",
AR2275="Power Telco","BSS",AR2275="no impacts","no impacts"
),"")</f>
        <v>No root cause</v>
      </c>
      <c r="AQ2275" s="40" t="str" cm="1">
        <f t="array" ref="AQ2275">IFERROR(_xlfn.IFS(
AR2275="MPR ISSUE","TX ISSUE",
AR2275="BSS Hardware Issue","RAN ISSUE",
AR2275="Sites strategiques, MLL, Pylone, etc.","ENVTECH",
AR2275="AKTIVCO DEFAUT GE &amp; POWER Cabinet","POWER ISSUE",
AR2275="AKTIVCO Coupure ENEO &amp; Baisse de tension","POWER ISSUE",
AR2275="Coupure ENEO &amp; Baisse de tension","POWER ISSUE",
AR2275="Defaut GE &amp; POWER Cabinet","POWER ISSUE",
AR2275="Sharing","POWER ISSUE",
AR2275="Sites strategiques &amp; DataCenter","POWER ISSUE",
AR2275="Exclu","Exclu",
AR2275="SAT","TX ISSUE",
AR2275="SPARE-ISSUE","SPARE-ISSUE",
AR2275="Fiber CAmtel","TX ISSUE",
AR2275="Fiber AOF","TX ISSUE",
AR2275="Projet OCM (HUAWEI)","TRAVAUX-HUAWEI",
AR2275="Projet OCM (NOKIA)","TRAVAUX -NOKIA",
AR2275="ACCESS-ISSUE","ACCESS-ISSUE",
AR2275="Projet OCM (ZTE, NOKIA, autres projets)","TRAVAUX OCM",
AR2275="No root CAuse","No root cause",
AR2275="ODU HS","TX ISSUE",
AR2275="IP &amp; VLAN","TX ISSUE",
AR2275="Warehouse HUAWEI","SPARE-ISSUE",
AR2275="SPARE-HS","SPARE-ISSUE",
AR2275="Power Telco","RAN ISSUE",AR2275="no impacts","no impacts"
),"")</f>
        <v>No root cause</v>
      </c>
      <c r="AR2275" s="59" t="s">
        <v>5343</v>
      </c>
      <c r="AS2275" s="40" t="str" cm="1">
        <f t="array" ref="AS2275">IFERROR(_xlfn.IFS(
AR2275="MPR ISSUE","ACTIVE",
AR2275="BSS Hardware Issue","ACTIVE",
AR2275="Sites strategiques, MLL, Pylone, etc.","PASSIVE",
AR2275="AKTIVCO DEFAUT GE &amp; POWER Cabinet","PASSIVE",
AR2275="AKTIVCO Coupure ENEO &amp; Baisse de tension","PASSIVE",
AR2275="Coupure ENEO &amp; Baisse de tension","PASSIVE",
AR2275="Defaut GE &amp; POWER Cabinet","PASSIVE",
AR2275="Sharing","PASSIVE",
AR2275="Sites strategiques &amp; DataCenter","PASSIVE",
AR2275="Exclu","Exclu",
AR2275="SAT","ACTIVE",
AR2275="SPARE-ISSUE","SPARE-ISSUE",
AR2275="Fiber CAmtel","ACTIVE",
AR2275="Fiber AOF","ACTIVE",
AR2275="Projet OCM (HUAWEI)","PLANNED WORKS",
AR2275="Projet OCM (NOKIA)","PLANNED WORKS",
AR2275="ACCESS-ISSUE","ACCESS-ISSUE",
AR2275="Projet OCM (ZTE, NOKIA, autres projets)","PLANNED WORKS",
AR2275="No root CAuse","No root cause",
AR2275="ODU HS","ACTIVE",
AR2275="IP &amp; VLAN","ACTIVE",
AR2275="Warehouse HUAWEI","SPARE-ISSUE",
AR2275="SPARE-HS","SPARE-ISSUE",
AR2275="Power Telco","ACTIVE", AR2275="no impacts","no impacts"
),"")</f>
        <v>No root cause</v>
      </c>
      <c r="AT2275" s="99" t="s">
        <v>5661</v>
      </c>
      <c r="AU2275" s="99" t="s">
        <v>4131</v>
      </c>
      <c r="AW2275" s="17"/>
      <c r="AX2275" s="17" t="s">
        <v>5536</v>
      </c>
      <c r="AY2275" s="17"/>
      <c r="AZ2275" s="17" t="s">
        <v>5536</v>
      </c>
      <c r="BA2275" s="7"/>
      <c r="BC2275" s="18"/>
      <c r="BD2275" s="18"/>
      <c r="BE2275" s="18"/>
      <c r="BF2275" s="18"/>
      <c r="BG2275" s="18"/>
      <c r="BH2275" s="18"/>
      <c r="BI2275" s="18"/>
      <c r="BJ2275" s="18"/>
      <c r="BK2275" s="18"/>
      <c r="BM2275" s="18"/>
      <c r="BN2275" s="18"/>
      <c r="BO2275" s="18"/>
      <c r="BP2275" s="9" t="s">
        <v>5661</v>
      </c>
      <c r="BQ2275" s="14"/>
      <c r="BR2275" s="102" t="s">
        <v>5536</v>
      </c>
      <c r="BS2275" s="14"/>
      <c r="BT2275" s="14"/>
      <c r="BU2275" s="9"/>
      <c r="BV2275" s="9"/>
      <c r="BW2275" s="9"/>
    </row>
    <row r="2276" spans="1:75" x14ac:dyDescent="0.35">
      <c r="A2276" s="1" t="s">
        <v>4136</v>
      </c>
      <c r="B2276" s="8" t="s">
        <v>4137</v>
      </c>
      <c r="C2276" s="3" t="s">
        <v>37</v>
      </c>
      <c r="D2276" s="1" t="s">
        <v>11</v>
      </c>
      <c r="E2276" s="1" t="s">
        <v>12</v>
      </c>
      <c r="F2276" s="3" t="s">
        <v>37</v>
      </c>
      <c r="G2276" s="1" t="s">
        <v>4138</v>
      </c>
      <c r="H2276" s="30" t="s">
        <v>5587</v>
      </c>
      <c r="I2276" s="27">
        <v>0</v>
      </c>
      <c r="J2276" s="27">
        <v>0</v>
      </c>
      <c r="K2276" s="27">
        <v>0</v>
      </c>
      <c r="L2276" s="27">
        <v>0</v>
      </c>
      <c r="M2276" s="27">
        <v>0</v>
      </c>
      <c r="N2276" s="27">
        <v>0</v>
      </c>
      <c r="O2276" s="27">
        <v>0</v>
      </c>
      <c r="P2276" s="27">
        <v>0</v>
      </c>
      <c r="Q2276" s="27">
        <v>0</v>
      </c>
      <c r="R2276" s="27">
        <v>0</v>
      </c>
      <c r="S2276" s="80">
        <v>0</v>
      </c>
      <c r="T2276" s="80">
        <v>0</v>
      </c>
      <c r="U2276" s="80">
        <v>0</v>
      </c>
      <c r="V2276" s="80">
        <v>0</v>
      </c>
      <c r="W2276" s="80">
        <v>0</v>
      </c>
      <c r="X2276" s="80">
        <v>0</v>
      </c>
      <c r="Y2276" s="80">
        <v>0</v>
      </c>
      <c r="Z2276" s="80">
        <v>0</v>
      </c>
      <c r="AA2276" s="80">
        <v>0</v>
      </c>
      <c r="AB2276" s="80">
        <v>0</v>
      </c>
      <c r="AC2276" s="80"/>
      <c r="AD2276" s="80">
        <v>0</v>
      </c>
      <c r="AE2276" s="80">
        <v>0</v>
      </c>
      <c r="AF2276" s="80">
        <v>0</v>
      </c>
      <c r="AG2276" s="80"/>
      <c r="AH2276" s="80">
        <v>0</v>
      </c>
      <c r="AI2276" s="80">
        <v>0</v>
      </c>
      <c r="AJ2276" s="80">
        <v>0</v>
      </c>
      <c r="AK2276" s="80">
        <v>0</v>
      </c>
      <c r="AL2276" s="80">
        <v>0</v>
      </c>
      <c r="AM2276" s="80">
        <v>0</v>
      </c>
      <c r="AN2276" s="41" t="s">
        <v>5558</v>
      </c>
      <c r="AO2276" s="41"/>
      <c r="AP2276" s="40" t="str" cm="1">
        <f t="array" ref="AP2276">IFERROR(_xlfn.IFS(
AR2276="MPR ISSUE","PDH",
AR2276="BSS Hardware Issue","BSS",
AR2276="Sites strategiques, MLL, Pylone, etc.","ENVTECH",
AR2276="AKTIVCO DEFAUT GE &amp; POWER Cabinet","AKTIVCO",
AR2276="AKTIVCO Coupure ENEO &amp; Baisse de tension","AKTIVCO GRID ONLY",
AR2276="Coupure ENEO &amp; Baisse de tension","IHS GRID ONLY",
AR2276="Defaut GE &amp; POWER Cabinet","IHS",
AR2276="Sharing","Partners",
AR2276="Sites strategiques &amp; DataCenter","SST &amp; DC",
AR2276="Exclu","Exclu",
AR2276="SAT","SAT",
AR2276="SPARE-ISSUE","SPARE-ISSUE",
AR2276="Fiber CAmtel","TRANS_FO_CAMTEL",
AR2276="Fiber AOF","Fiber AOF",
AR2276="Projet OCM (HUAWEI)","TRAVAUX-HUAWEI",
AR2276="Projet OCM (NOKIA)","TRAVAUX-NOKIA",
AR2276="ACCESS-ISSUE","ACCESS-ISSUE",
AR2276="Projet OCM (ZTE, NOKIA, autres projets)","TRAVAUX OCM",
AR2276="No root CAuse","No root cause",
AR2276="ODU HS","PDH",
AR2276="IP &amp; VLAN","PDH",
AR2276="Warehouse HUAWEI","SPARE-ISSUE",
AR2276="SPARE-HS","SPARE-ISSUE",
AR2276="Power Telco","BSS",AR2276="no impacts","no impacts"
),"")</f>
        <v>No root cause</v>
      </c>
      <c r="AQ2276" s="40" t="str" cm="1">
        <f t="array" ref="AQ2276">IFERROR(_xlfn.IFS(
AR2276="MPR ISSUE","TX ISSUE",
AR2276="BSS Hardware Issue","RAN ISSUE",
AR2276="Sites strategiques, MLL, Pylone, etc.","ENVTECH",
AR2276="AKTIVCO DEFAUT GE &amp; POWER Cabinet","POWER ISSUE",
AR2276="AKTIVCO Coupure ENEO &amp; Baisse de tension","POWER ISSUE",
AR2276="Coupure ENEO &amp; Baisse de tension","POWER ISSUE",
AR2276="Defaut GE &amp; POWER Cabinet","POWER ISSUE",
AR2276="Sharing","POWER ISSUE",
AR2276="Sites strategiques &amp; DataCenter","POWER ISSUE",
AR2276="Exclu","Exclu",
AR2276="SAT","TX ISSUE",
AR2276="SPARE-ISSUE","SPARE-ISSUE",
AR2276="Fiber CAmtel","TX ISSUE",
AR2276="Fiber AOF","TX ISSUE",
AR2276="Projet OCM (HUAWEI)","TRAVAUX-HUAWEI",
AR2276="Projet OCM (NOKIA)","TRAVAUX -NOKIA",
AR2276="ACCESS-ISSUE","ACCESS-ISSUE",
AR2276="Projet OCM (ZTE, NOKIA, autres projets)","TRAVAUX OCM",
AR2276="No root CAuse","No root cause",
AR2276="ODU HS","TX ISSUE",
AR2276="IP &amp; VLAN","TX ISSUE",
AR2276="Warehouse HUAWEI","SPARE-ISSUE",
AR2276="SPARE-HS","SPARE-ISSUE",
AR2276="Power Telco","RAN ISSUE",AR2276="no impacts","no impacts"
),"")</f>
        <v>No root cause</v>
      </c>
      <c r="AR2276" s="59" t="s">
        <v>5343</v>
      </c>
      <c r="AS2276" s="40" t="str" cm="1">
        <f t="array" ref="AS2276">IFERROR(_xlfn.IFS(
AR2276="MPR ISSUE","ACTIVE",
AR2276="BSS Hardware Issue","ACTIVE",
AR2276="Sites strategiques, MLL, Pylone, etc.","PASSIVE",
AR2276="AKTIVCO DEFAUT GE &amp; POWER Cabinet","PASSIVE",
AR2276="AKTIVCO Coupure ENEO &amp; Baisse de tension","PASSIVE",
AR2276="Coupure ENEO &amp; Baisse de tension","PASSIVE",
AR2276="Defaut GE &amp; POWER Cabinet","PASSIVE",
AR2276="Sharing","PASSIVE",
AR2276="Sites strategiques &amp; DataCenter","PASSIVE",
AR2276="Exclu","Exclu",
AR2276="SAT","ACTIVE",
AR2276="SPARE-ISSUE","SPARE-ISSUE",
AR2276="Fiber CAmtel","ACTIVE",
AR2276="Fiber AOF","ACTIVE",
AR2276="Projet OCM (HUAWEI)","PLANNED WORKS",
AR2276="Projet OCM (NOKIA)","PLANNED WORKS",
AR2276="ACCESS-ISSUE","ACCESS-ISSUE",
AR2276="Projet OCM (ZTE, NOKIA, autres projets)","PLANNED WORKS",
AR2276="No root CAuse","No root cause",
AR2276="ODU HS","ACTIVE",
AR2276="IP &amp; VLAN","ACTIVE",
AR2276="Warehouse HUAWEI","SPARE-ISSUE",
AR2276="SPARE-HS","SPARE-ISSUE",
AR2276="Power Telco","ACTIVE", AR2276="no impacts","no impacts"
),"")</f>
        <v>No root cause</v>
      </c>
      <c r="AT2276" s="99" t="s">
        <v>5661</v>
      </c>
      <c r="AU2276" s="99" t="s">
        <v>4137</v>
      </c>
      <c r="AW2276" s="17"/>
      <c r="AX2276" s="17" t="s">
        <v>5536</v>
      </c>
      <c r="AY2276" s="17"/>
      <c r="AZ2276" s="17" t="s">
        <v>5536</v>
      </c>
      <c r="BA2276" s="7"/>
      <c r="BC2276" s="18"/>
      <c r="BD2276" s="18"/>
      <c r="BE2276" s="18"/>
      <c r="BF2276" s="18"/>
      <c r="BG2276" s="18"/>
      <c r="BH2276" s="18"/>
      <c r="BI2276" s="18"/>
      <c r="BJ2276" s="18"/>
      <c r="BK2276" s="18"/>
      <c r="BM2276" s="18"/>
      <c r="BN2276" s="18"/>
      <c r="BO2276" s="18"/>
      <c r="BP2276" s="9" t="s">
        <v>5661</v>
      </c>
      <c r="BQ2276" s="14"/>
      <c r="BR2276" s="102" t="s">
        <v>5536</v>
      </c>
      <c r="BS2276" s="14"/>
      <c r="BT2276" s="14"/>
      <c r="BU2276" s="9"/>
      <c r="BV2276" s="9"/>
      <c r="BW2276" s="9"/>
    </row>
    <row r="2277" spans="1:75" x14ac:dyDescent="0.35">
      <c r="A2277" s="1" t="s">
        <v>4147</v>
      </c>
      <c r="B2277" s="8" t="s">
        <v>4148</v>
      </c>
      <c r="C2277" s="3" t="s">
        <v>37</v>
      </c>
      <c r="D2277" s="1" t="s">
        <v>11</v>
      </c>
      <c r="E2277" s="1" t="s">
        <v>96</v>
      </c>
      <c r="F2277" s="3" t="s">
        <v>37</v>
      </c>
      <c r="G2277" s="1" t="s">
        <v>4040</v>
      </c>
      <c r="H2277" s="30" t="s">
        <v>5587</v>
      </c>
      <c r="I2277" s="27">
        <v>0</v>
      </c>
      <c r="J2277" s="27">
        <v>0</v>
      </c>
      <c r="K2277" s="27">
        <v>0</v>
      </c>
      <c r="L2277" s="27">
        <v>0</v>
      </c>
      <c r="M2277" s="27">
        <v>0</v>
      </c>
      <c r="N2277" s="27">
        <v>0</v>
      </c>
      <c r="O2277" s="27">
        <v>0</v>
      </c>
      <c r="P2277" s="27">
        <v>0</v>
      </c>
      <c r="Q2277" s="27">
        <v>0</v>
      </c>
      <c r="R2277" s="27">
        <v>0</v>
      </c>
      <c r="S2277" s="80">
        <v>0</v>
      </c>
      <c r="T2277" s="80">
        <v>0</v>
      </c>
      <c r="U2277" s="80">
        <v>0</v>
      </c>
      <c r="V2277" s="80">
        <v>0</v>
      </c>
      <c r="W2277" s="80">
        <v>0</v>
      </c>
      <c r="X2277" s="80">
        <v>0</v>
      </c>
      <c r="Y2277" s="80">
        <v>0</v>
      </c>
      <c r="Z2277" s="80">
        <v>0</v>
      </c>
      <c r="AA2277" s="80">
        <v>0</v>
      </c>
      <c r="AB2277" s="80">
        <v>0</v>
      </c>
      <c r="AC2277" s="80"/>
      <c r="AD2277" s="80">
        <v>0</v>
      </c>
      <c r="AE2277" s="80">
        <v>0</v>
      </c>
      <c r="AF2277" s="80">
        <v>0</v>
      </c>
      <c r="AG2277" s="80"/>
      <c r="AH2277" s="80">
        <v>0</v>
      </c>
      <c r="AI2277" s="80">
        <v>0</v>
      </c>
      <c r="AJ2277" s="80">
        <v>0</v>
      </c>
      <c r="AK2277" s="80">
        <v>0</v>
      </c>
      <c r="AL2277" s="80">
        <v>0</v>
      </c>
      <c r="AM2277" s="80">
        <v>0</v>
      </c>
      <c r="AN2277" s="41" t="s">
        <v>5558</v>
      </c>
      <c r="AO2277" s="41"/>
      <c r="AP2277" s="40" t="str" cm="1">
        <f t="array" ref="AP2277">IFERROR(_xlfn.IFS(
AR2277="MPR ISSUE","PDH",
AR2277="BSS Hardware Issue","BSS",
AR2277="Sites strategiques, MLL, Pylone, etc.","ENVTECH",
AR2277="AKTIVCO DEFAUT GE &amp; POWER Cabinet","AKTIVCO",
AR2277="AKTIVCO Coupure ENEO &amp; Baisse de tension","AKTIVCO GRID ONLY",
AR2277="Coupure ENEO &amp; Baisse de tension","IHS GRID ONLY",
AR2277="Defaut GE &amp; POWER Cabinet","IHS",
AR2277="Sharing","Partners",
AR2277="Sites strategiques &amp; DataCenter","SST &amp; DC",
AR2277="Exclu","Exclu",
AR2277="SAT","SAT",
AR2277="SPARE-ISSUE","SPARE-ISSUE",
AR2277="Fiber CAmtel","TRANS_FO_CAMTEL",
AR2277="Fiber AOF","Fiber AOF",
AR2277="Projet OCM (HUAWEI)","TRAVAUX-HUAWEI",
AR2277="Projet OCM (NOKIA)","TRAVAUX-NOKIA",
AR2277="ACCESS-ISSUE","ACCESS-ISSUE",
AR2277="Projet OCM (ZTE, NOKIA, autres projets)","TRAVAUX OCM",
AR2277="No root CAuse","No root cause",
AR2277="ODU HS","PDH",
AR2277="IP &amp; VLAN","PDH",
AR2277="Warehouse HUAWEI","SPARE-ISSUE",
AR2277="SPARE-HS","SPARE-ISSUE",
AR2277="Power Telco","BSS",AR2277="no impacts","no impacts"
),"")</f>
        <v>No root cause</v>
      </c>
      <c r="AQ2277" s="40" t="str" cm="1">
        <f t="array" ref="AQ2277">IFERROR(_xlfn.IFS(
AR2277="MPR ISSUE","TX ISSUE",
AR2277="BSS Hardware Issue","RAN ISSUE",
AR2277="Sites strategiques, MLL, Pylone, etc.","ENVTECH",
AR2277="AKTIVCO DEFAUT GE &amp; POWER Cabinet","POWER ISSUE",
AR2277="AKTIVCO Coupure ENEO &amp; Baisse de tension","POWER ISSUE",
AR2277="Coupure ENEO &amp; Baisse de tension","POWER ISSUE",
AR2277="Defaut GE &amp; POWER Cabinet","POWER ISSUE",
AR2277="Sharing","POWER ISSUE",
AR2277="Sites strategiques &amp; DataCenter","POWER ISSUE",
AR2277="Exclu","Exclu",
AR2277="SAT","TX ISSUE",
AR2277="SPARE-ISSUE","SPARE-ISSUE",
AR2277="Fiber CAmtel","TX ISSUE",
AR2277="Fiber AOF","TX ISSUE",
AR2277="Projet OCM (HUAWEI)","TRAVAUX-HUAWEI",
AR2277="Projet OCM (NOKIA)","TRAVAUX -NOKIA",
AR2277="ACCESS-ISSUE","ACCESS-ISSUE",
AR2277="Projet OCM (ZTE, NOKIA, autres projets)","TRAVAUX OCM",
AR2277="No root CAuse","No root cause",
AR2277="ODU HS","TX ISSUE",
AR2277="IP &amp; VLAN","TX ISSUE",
AR2277="Warehouse HUAWEI","SPARE-ISSUE",
AR2277="SPARE-HS","SPARE-ISSUE",
AR2277="Power Telco","RAN ISSUE",AR2277="no impacts","no impacts"
),"")</f>
        <v>No root cause</v>
      </c>
      <c r="AR2277" s="59" t="s">
        <v>5343</v>
      </c>
      <c r="AS2277" s="40" t="str" cm="1">
        <f t="array" ref="AS2277">IFERROR(_xlfn.IFS(
AR2277="MPR ISSUE","ACTIVE",
AR2277="BSS Hardware Issue","ACTIVE",
AR2277="Sites strategiques, MLL, Pylone, etc.","PASSIVE",
AR2277="AKTIVCO DEFAUT GE &amp; POWER Cabinet","PASSIVE",
AR2277="AKTIVCO Coupure ENEO &amp; Baisse de tension","PASSIVE",
AR2277="Coupure ENEO &amp; Baisse de tension","PASSIVE",
AR2277="Defaut GE &amp; POWER Cabinet","PASSIVE",
AR2277="Sharing","PASSIVE",
AR2277="Sites strategiques &amp; DataCenter","PASSIVE",
AR2277="Exclu","Exclu",
AR2277="SAT","ACTIVE",
AR2277="SPARE-ISSUE","SPARE-ISSUE",
AR2277="Fiber CAmtel","ACTIVE",
AR2277="Fiber AOF","ACTIVE",
AR2277="Projet OCM (HUAWEI)","PLANNED WORKS",
AR2277="Projet OCM (NOKIA)","PLANNED WORKS",
AR2277="ACCESS-ISSUE","ACCESS-ISSUE",
AR2277="Projet OCM (ZTE, NOKIA, autres projets)","PLANNED WORKS",
AR2277="No root CAuse","No root cause",
AR2277="ODU HS","ACTIVE",
AR2277="IP &amp; VLAN","ACTIVE",
AR2277="Warehouse HUAWEI","SPARE-ISSUE",
AR2277="SPARE-HS","SPARE-ISSUE",
AR2277="Power Telco","ACTIVE", AR2277="no impacts","no impacts"
),"")</f>
        <v>No root cause</v>
      </c>
      <c r="AT2277" s="99" t="s">
        <v>5661</v>
      </c>
      <c r="AU2277" s="99" t="s">
        <v>4148</v>
      </c>
      <c r="AV2277" s="83"/>
      <c r="AW2277" s="17"/>
      <c r="AX2277" s="17" t="s">
        <v>5536</v>
      </c>
      <c r="AY2277" s="17"/>
      <c r="AZ2277" s="17" t="s">
        <v>5536</v>
      </c>
      <c r="BA2277" s="7"/>
      <c r="BC2277" s="18"/>
      <c r="BD2277" s="18"/>
      <c r="BE2277" s="18"/>
      <c r="BF2277" s="18"/>
      <c r="BG2277" s="18"/>
      <c r="BH2277" s="18"/>
      <c r="BI2277" s="18"/>
      <c r="BJ2277" s="18"/>
      <c r="BK2277" s="18"/>
      <c r="BM2277" s="18"/>
      <c r="BN2277" s="18"/>
      <c r="BO2277" s="18"/>
      <c r="BP2277" s="9" t="s">
        <v>5661</v>
      </c>
      <c r="BQ2277" s="14"/>
      <c r="BR2277" s="102" t="s">
        <v>5536</v>
      </c>
      <c r="BS2277" s="14"/>
      <c r="BT2277" s="14"/>
      <c r="BU2277" s="9"/>
      <c r="BV2277" s="9"/>
      <c r="BW2277" s="9"/>
    </row>
    <row r="2278" spans="1:75" x14ac:dyDescent="0.35">
      <c r="A2278" s="1" t="s">
        <v>4149</v>
      </c>
      <c r="B2278" s="8" t="s">
        <v>4150</v>
      </c>
      <c r="C2278" s="3" t="s">
        <v>37</v>
      </c>
      <c r="D2278" s="1" t="s">
        <v>11</v>
      </c>
      <c r="E2278" s="1" t="s">
        <v>12</v>
      </c>
      <c r="F2278" s="3" t="s">
        <v>37</v>
      </c>
      <c r="G2278" s="1" t="s">
        <v>4151</v>
      </c>
      <c r="H2278" s="30" t="s">
        <v>5587</v>
      </c>
      <c r="I2278" s="27">
        <v>0</v>
      </c>
      <c r="J2278" s="27">
        <v>0</v>
      </c>
      <c r="K2278" s="27">
        <v>0</v>
      </c>
      <c r="L2278" s="27">
        <v>0</v>
      </c>
      <c r="M2278" s="27">
        <v>0</v>
      </c>
      <c r="N2278" s="27">
        <v>0</v>
      </c>
      <c r="O2278" s="27">
        <v>0</v>
      </c>
      <c r="P2278" s="27">
        <v>0</v>
      </c>
      <c r="Q2278" s="27">
        <v>0</v>
      </c>
      <c r="R2278" s="27">
        <v>0</v>
      </c>
      <c r="S2278" s="80">
        <v>0</v>
      </c>
      <c r="T2278" s="80">
        <v>0</v>
      </c>
      <c r="U2278" s="80">
        <v>0</v>
      </c>
      <c r="V2278" s="80">
        <v>0</v>
      </c>
      <c r="W2278" s="80">
        <v>0</v>
      </c>
      <c r="X2278" s="80">
        <v>0</v>
      </c>
      <c r="Y2278" s="80">
        <v>0</v>
      </c>
      <c r="Z2278" s="80">
        <v>0</v>
      </c>
      <c r="AA2278" s="80">
        <v>0</v>
      </c>
      <c r="AB2278" s="80">
        <v>0</v>
      </c>
      <c r="AC2278" s="80"/>
      <c r="AD2278" s="80">
        <v>0</v>
      </c>
      <c r="AE2278" s="80">
        <v>0</v>
      </c>
      <c r="AF2278" s="80">
        <v>0</v>
      </c>
      <c r="AG2278" s="80"/>
      <c r="AH2278" s="80">
        <v>0</v>
      </c>
      <c r="AI2278" s="80">
        <v>0</v>
      </c>
      <c r="AJ2278" s="80">
        <v>0</v>
      </c>
      <c r="AK2278" s="80">
        <v>0</v>
      </c>
      <c r="AL2278" s="80">
        <v>0</v>
      </c>
      <c r="AM2278" s="80">
        <v>0</v>
      </c>
      <c r="AN2278" s="41" t="s">
        <v>5558</v>
      </c>
      <c r="AO2278" s="41"/>
      <c r="AP2278" s="40" t="str" cm="1">
        <f t="array" ref="AP2278">IFERROR(_xlfn.IFS(
AR2278="MPR ISSUE","PDH",
AR2278="BSS Hardware Issue","BSS",
AR2278="Sites strategiques, MLL, Pylone, etc.","ENVTECH",
AR2278="AKTIVCO DEFAUT GE &amp; POWER Cabinet","AKTIVCO",
AR2278="AKTIVCO Coupure ENEO &amp; Baisse de tension","AKTIVCO GRID ONLY",
AR2278="Coupure ENEO &amp; Baisse de tension","IHS GRID ONLY",
AR2278="Defaut GE &amp; POWER Cabinet","IHS",
AR2278="Sharing","Partners",
AR2278="Sites strategiques &amp; DataCenter","SST &amp; DC",
AR2278="Exclu","Exclu",
AR2278="SAT","SAT",
AR2278="SPARE-ISSUE","SPARE-ISSUE",
AR2278="Fiber CAmtel","TRANS_FO_CAMTEL",
AR2278="Fiber AOF","Fiber AOF",
AR2278="Projet OCM (HUAWEI)","TRAVAUX-HUAWEI",
AR2278="Projet OCM (NOKIA)","TRAVAUX-NOKIA",
AR2278="ACCESS-ISSUE","ACCESS-ISSUE",
AR2278="Projet OCM (ZTE, NOKIA, autres projets)","TRAVAUX OCM",
AR2278="No root CAuse","No root cause",
AR2278="ODU HS","PDH",
AR2278="IP &amp; VLAN","PDH",
AR2278="Warehouse HUAWEI","SPARE-ISSUE",
AR2278="SPARE-HS","SPARE-ISSUE",
AR2278="Power Telco","BSS",AR2278="no impacts","no impacts"
),"")</f>
        <v>No root cause</v>
      </c>
      <c r="AQ2278" s="40" t="str" cm="1">
        <f t="array" ref="AQ2278">IFERROR(_xlfn.IFS(
AR2278="MPR ISSUE","TX ISSUE",
AR2278="BSS Hardware Issue","RAN ISSUE",
AR2278="Sites strategiques, MLL, Pylone, etc.","ENVTECH",
AR2278="AKTIVCO DEFAUT GE &amp; POWER Cabinet","POWER ISSUE",
AR2278="AKTIVCO Coupure ENEO &amp; Baisse de tension","POWER ISSUE",
AR2278="Coupure ENEO &amp; Baisse de tension","POWER ISSUE",
AR2278="Defaut GE &amp; POWER Cabinet","POWER ISSUE",
AR2278="Sharing","POWER ISSUE",
AR2278="Sites strategiques &amp; DataCenter","POWER ISSUE",
AR2278="Exclu","Exclu",
AR2278="SAT","TX ISSUE",
AR2278="SPARE-ISSUE","SPARE-ISSUE",
AR2278="Fiber CAmtel","TX ISSUE",
AR2278="Fiber AOF","TX ISSUE",
AR2278="Projet OCM (HUAWEI)","TRAVAUX-HUAWEI",
AR2278="Projet OCM (NOKIA)","TRAVAUX -NOKIA",
AR2278="ACCESS-ISSUE","ACCESS-ISSUE",
AR2278="Projet OCM (ZTE, NOKIA, autres projets)","TRAVAUX OCM",
AR2278="No root CAuse","No root cause",
AR2278="ODU HS","TX ISSUE",
AR2278="IP &amp; VLAN","TX ISSUE",
AR2278="Warehouse HUAWEI","SPARE-ISSUE",
AR2278="SPARE-HS","SPARE-ISSUE",
AR2278="Power Telco","RAN ISSUE",AR2278="no impacts","no impacts"
),"")</f>
        <v>No root cause</v>
      </c>
      <c r="AR2278" s="59" t="s">
        <v>5343</v>
      </c>
      <c r="AS2278" s="40" t="str" cm="1">
        <f t="array" ref="AS2278">IFERROR(_xlfn.IFS(
AR2278="MPR ISSUE","ACTIVE",
AR2278="BSS Hardware Issue","ACTIVE",
AR2278="Sites strategiques, MLL, Pylone, etc.","PASSIVE",
AR2278="AKTIVCO DEFAUT GE &amp; POWER Cabinet","PASSIVE",
AR2278="AKTIVCO Coupure ENEO &amp; Baisse de tension","PASSIVE",
AR2278="Coupure ENEO &amp; Baisse de tension","PASSIVE",
AR2278="Defaut GE &amp; POWER Cabinet","PASSIVE",
AR2278="Sharing","PASSIVE",
AR2278="Sites strategiques &amp; DataCenter","PASSIVE",
AR2278="Exclu","Exclu",
AR2278="SAT","ACTIVE",
AR2278="SPARE-ISSUE","SPARE-ISSUE",
AR2278="Fiber CAmtel","ACTIVE",
AR2278="Fiber AOF","ACTIVE",
AR2278="Projet OCM (HUAWEI)","PLANNED WORKS",
AR2278="Projet OCM (NOKIA)","PLANNED WORKS",
AR2278="ACCESS-ISSUE","ACCESS-ISSUE",
AR2278="Projet OCM (ZTE, NOKIA, autres projets)","PLANNED WORKS",
AR2278="No root CAuse","No root cause",
AR2278="ODU HS","ACTIVE",
AR2278="IP &amp; VLAN","ACTIVE",
AR2278="Warehouse HUAWEI","SPARE-ISSUE",
AR2278="SPARE-HS","SPARE-ISSUE",
AR2278="Power Telco","ACTIVE", AR2278="no impacts","no impacts"
),"")</f>
        <v>No root cause</v>
      </c>
      <c r="AT2278" s="99" t="s">
        <v>5661</v>
      </c>
      <c r="AU2278" s="99" t="s">
        <v>4150</v>
      </c>
      <c r="AW2278" s="17"/>
      <c r="AX2278" s="17" t="s">
        <v>5536</v>
      </c>
      <c r="AY2278" s="17"/>
      <c r="AZ2278" s="17" t="s">
        <v>5536</v>
      </c>
      <c r="BA2278" s="7"/>
      <c r="BC2278" s="18"/>
      <c r="BD2278" s="18"/>
      <c r="BE2278" s="18"/>
      <c r="BF2278" s="18"/>
      <c r="BG2278" s="18"/>
      <c r="BH2278" s="18"/>
      <c r="BI2278" s="18"/>
      <c r="BJ2278" s="18"/>
      <c r="BK2278" s="18"/>
      <c r="BM2278" s="18"/>
      <c r="BN2278" s="18"/>
      <c r="BO2278" s="18"/>
      <c r="BP2278" s="9" t="s">
        <v>5661</v>
      </c>
      <c r="BQ2278" s="14"/>
      <c r="BR2278" s="102" t="s">
        <v>5536</v>
      </c>
      <c r="BS2278" s="14"/>
      <c r="BT2278" s="14"/>
      <c r="BU2278" s="9"/>
      <c r="BV2278" s="9"/>
      <c r="BW2278" s="9"/>
    </row>
    <row r="2279" spans="1:75" x14ac:dyDescent="0.35">
      <c r="A2279" s="1" t="s">
        <v>4168</v>
      </c>
      <c r="B2279" s="8" t="s">
        <v>4169</v>
      </c>
      <c r="C2279" s="3" t="s">
        <v>37</v>
      </c>
      <c r="D2279" s="1" t="s">
        <v>11</v>
      </c>
      <c r="E2279" s="1" t="s">
        <v>12</v>
      </c>
      <c r="F2279" s="3" t="s">
        <v>37</v>
      </c>
      <c r="G2279" s="1" t="s">
        <v>4168</v>
      </c>
      <c r="H2279" s="30" t="s">
        <v>5587</v>
      </c>
      <c r="I2279" s="27">
        <v>0</v>
      </c>
      <c r="J2279" s="27">
        <v>0</v>
      </c>
      <c r="K2279" s="27">
        <v>0</v>
      </c>
      <c r="L2279" s="27">
        <v>0</v>
      </c>
      <c r="M2279" s="27">
        <v>0</v>
      </c>
      <c r="N2279" s="27">
        <v>0</v>
      </c>
      <c r="O2279" s="27">
        <v>0</v>
      </c>
      <c r="P2279" s="27">
        <v>0</v>
      </c>
      <c r="Q2279" s="27">
        <v>0</v>
      </c>
      <c r="R2279" s="27">
        <v>0</v>
      </c>
      <c r="S2279" s="80">
        <v>0</v>
      </c>
      <c r="T2279" s="80">
        <v>0</v>
      </c>
      <c r="U2279" s="80">
        <v>0</v>
      </c>
      <c r="V2279" s="80">
        <v>0</v>
      </c>
      <c r="W2279" s="80">
        <v>0</v>
      </c>
      <c r="X2279" s="80">
        <v>0</v>
      </c>
      <c r="Y2279" s="80">
        <v>0</v>
      </c>
      <c r="Z2279" s="80">
        <v>0</v>
      </c>
      <c r="AA2279" s="80">
        <v>0</v>
      </c>
      <c r="AB2279" s="80">
        <v>0</v>
      </c>
      <c r="AC2279" s="80"/>
      <c r="AD2279" s="80">
        <v>0</v>
      </c>
      <c r="AE2279" s="80">
        <v>0</v>
      </c>
      <c r="AF2279" s="80">
        <v>0</v>
      </c>
      <c r="AG2279" s="80"/>
      <c r="AH2279" s="80">
        <v>0</v>
      </c>
      <c r="AI2279" s="80">
        <v>0</v>
      </c>
      <c r="AJ2279" s="80">
        <v>0</v>
      </c>
      <c r="AK2279" s="80">
        <v>0</v>
      </c>
      <c r="AL2279" s="80">
        <v>0</v>
      </c>
      <c r="AM2279" s="80">
        <v>0</v>
      </c>
      <c r="AN2279" s="41" t="s">
        <v>5558</v>
      </c>
      <c r="AO2279" s="41"/>
      <c r="AP2279" s="40" t="str" cm="1">
        <f t="array" ref="AP2279">IFERROR(_xlfn.IFS(
AR2279="MPR ISSUE","PDH",
AR2279="BSS Hardware Issue","BSS",
AR2279="Sites strategiques, MLL, Pylone, etc.","ENVTECH",
AR2279="AKTIVCO DEFAUT GE &amp; POWER Cabinet","AKTIVCO",
AR2279="AKTIVCO Coupure ENEO &amp; Baisse de tension","AKTIVCO GRID ONLY",
AR2279="Coupure ENEO &amp; Baisse de tension","IHS GRID ONLY",
AR2279="Defaut GE &amp; POWER Cabinet","IHS",
AR2279="Sharing","Partners",
AR2279="Sites strategiques &amp; DataCenter","SST &amp; DC",
AR2279="Exclu","Exclu",
AR2279="SAT","SAT",
AR2279="SPARE-ISSUE","SPARE-ISSUE",
AR2279="Fiber CAmtel","TRANS_FO_CAMTEL",
AR2279="Fiber AOF","Fiber AOF",
AR2279="Projet OCM (HUAWEI)","TRAVAUX-HUAWEI",
AR2279="Projet OCM (NOKIA)","TRAVAUX-NOKIA",
AR2279="ACCESS-ISSUE","ACCESS-ISSUE",
AR2279="Projet OCM (ZTE, NOKIA, autres projets)","TRAVAUX OCM",
AR2279="No root CAuse","No root cause",
AR2279="ODU HS","PDH",
AR2279="IP &amp; VLAN","PDH",
AR2279="Warehouse HUAWEI","SPARE-ISSUE",
AR2279="SPARE-HS","SPARE-ISSUE",
AR2279="Power Telco","BSS",AR2279="no impacts","no impacts"
),"")</f>
        <v>No root cause</v>
      </c>
      <c r="AQ2279" s="40" t="str" cm="1">
        <f t="array" ref="AQ2279">IFERROR(_xlfn.IFS(
AR2279="MPR ISSUE","TX ISSUE",
AR2279="BSS Hardware Issue","RAN ISSUE",
AR2279="Sites strategiques, MLL, Pylone, etc.","ENVTECH",
AR2279="AKTIVCO DEFAUT GE &amp; POWER Cabinet","POWER ISSUE",
AR2279="AKTIVCO Coupure ENEO &amp; Baisse de tension","POWER ISSUE",
AR2279="Coupure ENEO &amp; Baisse de tension","POWER ISSUE",
AR2279="Defaut GE &amp; POWER Cabinet","POWER ISSUE",
AR2279="Sharing","POWER ISSUE",
AR2279="Sites strategiques &amp; DataCenter","POWER ISSUE",
AR2279="Exclu","Exclu",
AR2279="SAT","TX ISSUE",
AR2279="SPARE-ISSUE","SPARE-ISSUE",
AR2279="Fiber CAmtel","TX ISSUE",
AR2279="Fiber AOF","TX ISSUE",
AR2279="Projet OCM (HUAWEI)","TRAVAUX-HUAWEI",
AR2279="Projet OCM (NOKIA)","TRAVAUX -NOKIA",
AR2279="ACCESS-ISSUE","ACCESS-ISSUE",
AR2279="Projet OCM (ZTE, NOKIA, autres projets)","TRAVAUX OCM",
AR2279="No root CAuse","No root cause",
AR2279="ODU HS","TX ISSUE",
AR2279="IP &amp; VLAN","TX ISSUE",
AR2279="Warehouse HUAWEI","SPARE-ISSUE",
AR2279="SPARE-HS","SPARE-ISSUE",
AR2279="Power Telco","RAN ISSUE",AR2279="no impacts","no impacts"
),"")</f>
        <v>No root cause</v>
      </c>
      <c r="AR2279" s="59" t="s">
        <v>5343</v>
      </c>
      <c r="AS2279" s="40" t="str" cm="1">
        <f t="array" ref="AS2279">IFERROR(_xlfn.IFS(
AR2279="MPR ISSUE","ACTIVE",
AR2279="BSS Hardware Issue","ACTIVE",
AR2279="Sites strategiques, MLL, Pylone, etc.","PASSIVE",
AR2279="AKTIVCO DEFAUT GE &amp; POWER Cabinet","PASSIVE",
AR2279="AKTIVCO Coupure ENEO &amp; Baisse de tension","PASSIVE",
AR2279="Coupure ENEO &amp; Baisse de tension","PASSIVE",
AR2279="Defaut GE &amp; POWER Cabinet","PASSIVE",
AR2279="Sharing","PASSIVE",
AR2279="Sites strategiques &amp; DataCenter","PASSIVE",
AR2279="Exclu","Exclu",
AR2279="SAT","ACTIVE",
AR2279="SPARE-ISSUE","SPARE-ISSUE",
AR2279="Fiber CAmtel","ACTIVE",
AR2279="Fiber AOF","ACTIVE",
AR2279="Projet OCM (HUAWEI)","PLANNED WORKS",
AR2279="Projet OCM (NOKIA)","PLANNED WORKS",
AR2279="ACCESS-ISSUE","ACCESS-ISSUE",
AR2279="Projet OCM (ZTE, NOKIA, autres projets)","PLANNED WORKS",
AR2279="No root CAuse","No root cause",
AR2279="ODU HS","ACTIVE",
AR2279="IP &amp; VLAN","ACTIVE",
AR2279="Warehouse HUAWEI","SPARE-ISSUE",
AR2279="SPARE-HS","SPARE-ISSUE",
AR2279="Power Telco","ACTIVE", AR2279="no impacts","no impacts"
),"")</f>
        <v>No root cause</v>
      </c>
      <c r="AT2279" s="99" t="s">
        <v>5661</v>
      </c>
      <c r="AU2279" s="99" t="s">
        <v>4169</v>
      </c>
      <c r="AW2279" s="17"/>
      <c r="AX2279" s="17" t="s">
        <v>5536</v>
      </c>
      <c r="AY2279" s="17"/>
      <c r="AZ2279" s="17" t="s">
        <v>5536</v>
      </c>
      <c r="BA2279" s="7"/>
      <c r="BC2279" s="18"/>
      <c r="BD2279" s="18"/>
      <c r="BE2279" s="18"/>
      <c r="BF2279" s="18"/>
      <c r="BG2279" s="18"/>
      <c r="BH2279" s="18"/>
      <c r="BI2279" s="18"/>
      <c r="BJ2279" s="18"/>
      <c r="BK2279" s="18"/>
      <c r="BM2279" s="18"/>
      <c r="BN2279" s="18"/>
      <c r="BO2279" s="18"/>
      <c r="BP2279" s="9" t="s">
        <v>5661</v>
      </c>
      <c r="BQ2279" s="14"/>
      <c r="BR2279" s="102" t="s">
        <v>5536</v>
      </c>
      <c r="BS2279" s="14"/>
      <c r="BT2279" s="14"/>
      <c r="BU2279" s="9"/>
      <c r="BV2279" s="9"/>
      <c r="BW2279" s="9"/>
    </row>
    <row r="2280" spans="1:75" x14ac:dyDescent="0.35">
      <c r="A2280" s="1" t="s">
        <v>4170</v>
      </c>
      <c r="B2280" s="8" t="s">
        <v>4171</v>
      </c>
      <c r="C2280" s="3" t="s">
        <v>37</v>
      </c>
      <c r="D2280" s="1" t="s">
        <v>11</v>
      </c>
      <c r="E2280" s="1" t="s">
        <v>12</v>
      </c>
      <c r="F2280" s="3" t="s">
        <v>69</v>
      </c>
      <c r="G2280" s="1" t="s">
        <v>3535</v>
      </c>
      <c r="H2280" s="30" t="s">
        <v>5587</v>
      </c>
      <c r="I2280" s="27">
        <v>0</v>
      </c>
      <c r="J2280" s="27">
        <v>0</v>
      </c>
      <c r="K2280" s="27">
        <v>0</v>
      </c>
      <c r="L2280" s="27">
        <v>0</v>
      </c>
      <c r="M2280" s="27">
        <v>0</v>
      </c>
      <c r="N2280" s="27">
        <v>0</v>
      </c>
      <c r="O2280" s="27">
        <v>0</v>
      </c>
      <c r="P2280" s="27">
        <v>0</v>
      </c>
      <c r="Q2280" s="27">
        <v>0</v>
      </c>
      <c r="R2280" s="27">
        <v>0</v>
      </c>
      <c r="S2280" s="80">
        <v>0</v>
      </c>
      <c r="T2280" s="80">
        <v>0</v>
      </c>
      <c r="U2280" s="80">
        <v>0</v>
      </c>
      <c r="V2280" s="80">
        <v>0</v>
      </c>
      <c r="W2280" s="80">
        <v>0</v>
      </c>
      <c r="X2280" s="80">
        <v>0</v>
      </c>
      <c r="Y2280" s="80">
        <v>0</v>
      </c>
      <c r="Z2280" s="80">
        <v>0</v>
      </c>
      <c r="AA2280" s="80">
        <v>0</v>
      </c>
      <c r="AB2280" s="80">
        <v>0</v>
      </c>
      <c r="AC2280" s="80"/>
      <c r="AD2280" s="80">
        <v>0</v>
      </c>
      <c r="AE2280" s="80">
        <v>0</v>
      </c>
      <c r="AF2280" s="80">
        <v>0</v>
      </c>
      <c r="AG2280" s="80"/>
      <c r="AH2280" s="80">
        <v>0</v>
      </c>
      <c r="AI2280" s="80">
        <v>0</v>
      </c>
      <c r="AJ2280" s="80">
        <v>0</v>
      </c>
      <c r="AK2280" s="80">
        <v>0</v>
      </c>
      <c r="AL2280" s="80">
        <v>0</v>
      </c>
      <c r="AM2280" s="80">
        <v>0</v>
      </c>
      <c r="AN2280" s="41" t="s">
        <v>5558</v>
      </c>
      <c r="AO2280" s="41"/>
      <c r="AP2280" s="40" t="str" cm="1">
        <f t="array" ref="AP2280">IFERROR(_xlfn.IFS(
AR2280="MPR ISSUE","PDH",
AR2280="BSS Hardware Issue","BSS",
AR2280="Sites strategiques, MLL, Pylone, etc.","ENVTECH",
AR2280="AKTIVCO DEFAUT GE &amp; POWER Cabinet","AKTIVCO",
AR2280="AKTIVCO Coupure ENEO &amp; Baisse de tension","AKTIVCO GRID ONLY",
AR2280="Coupure ENEO &amp; Baisse de tension","IHS GRID ONLY",
AR2280="Defaut GE &amp; POWER Cabinet","IHS",
AR2280="Sharing","Partners",
AR2280="Sites strategiques &amp; DataCenter","SST &amp; DC",
AR2280="Exclu","Exclu",
AR2280="SAT","SAT",
AR2280="SPARE-ISSUE","SPARE-ISSUE",
AR2280="Fiber CAmtel","TRANS_FO_CAMTEL",
AR2280="Fiber AOF","Fiber AOF",
AR2280="Projet OCM (HUAWEI)","TRAVAUX-HUAWEI",
AR2280="Projet OCM (NOKIA)","TRAVAUX-NOKIA",
AR2280="ACCESS-ISSUE","ACCESS-ISSUE",
AR2280="Projet OCM (ZTE, NOKIA, autres projets)","TRAVAUX OCM",
AR2280="No root CAuse","No root cause",
AR2280="ODU HS","PDH",
AR2280="IP &amp; VLAN","PDH",
AR2280="Warehouse HUAWEI","SPARE-ISSUE",
AR2280="SPARE-HS","SPARE-ISSUE",
AR2280="Power Telco","BSS",AR2280="no impacts","no impacts"
),"")</f>
        <v>No root cause</v>
      </c>
      <c r="AQ2280" s="40" t="str" cm="1">
        <f t="array" ref="AQ2280">IFERROR(_xlfn.IFS(
AR2280="MPR ISSUE","TX ISSUE",
AR2280="BSS Hardware Issue","RAN ISSUE",
AR2280="Sites strategiques, MLL, Pylone, etc.","ENVTECH",
AR2280="AKTIVCO DEFAUT GE &amp; POWER Cabinet","POWER ISSUE",
AR2280="AKTIVCO Coupure ENEO &amp; Baisse de tension","POWER ISSUE",
AR2280="Coupure ENEO &amp; Baisse de tension","POWER ISSUE",
AR2280="Defaut GE &amp; POWER Cabinet","POWER ISSUE",
AR2280="Sharing","POWER ISSUE",
AR2280="Sites strategiques &amp; DataCenter","POWER ISSUE",
AR2280="Exclu","Exclu",
AR2280="SAT","TX ISSUE",
AR2280="SPARE-ISSUE","SPARE-ISSUE",
AR2280="Fiber CAmtel","TX ISSUE",
AR2280="Fiber AOF","TX ISSUE",
AR2280="Projet OCM (HUAWEI)","TRAVAUX-HUAWEI",
AR2280="Projet OCM (NOKIA)","TRAVAUX -NOKIA",
AR2280="ACCESS-ISSUE","ACCESS-ISSUE",
AR2280="Projet OCM (ZTE, NOKIA, autres projets)","TRAVAUX OCM",
AR2280="No root CAuse","No root cause",
AR2280="ODU HS","TX ISSUE",
AR2280="IP &amp; VLAN","TX ISSUE",
AR2280="Warehouse HUAWEI","SPARE-ISSUE",
AR2280="SPARE-HS","SPARE-ISSUE",
AR2280="Power Telco","RAN ISSUE",AR2280="no impacts","no impacts"
),"")</f>
        <v>No root cause</v>
      </c>
      <c r="AR2280" s="59" t="s">
        <v>5343</v>
      </c>
      <c r="AS2280" s="40" t="str" cm="1">
        <f t="array" ref="AS2280">IFERROR(_xlfn.IFS(
AR2280="MPR ISSUE","ACTIVE",
AR2280="BSS Hardware Issue","ACTIVE",
AR2280="Sites strategiques, MLL, Pylone, etc.","PASSIVE",
AR2280="AKTIVCO DEFAUT GE &amp; POWER Cabinet","PASSIVE",
AR2280="AKTIVCO Coupure ENEO &amp; Baisse de tension","PASSIVE",
AR2280="Coupure ENEO &amp; Baisse de tension","PASSIVE",
AR2280="Defaut GE &amp; POWER Cabinet","PASSIVE",
AR2280="Sharing","PASSIVE",
AR2280="Sites strategiques &amp; DataCenter","PASSIVE",
AR2280="Exclu","Exclu",
AR2280="SAT","ACTIVE",
AR2280="SPARE-ISSUE","SPARE-ISSUE",
AR2280="Fiber CAmtel","ACTIVE",
AR2280="Fiber AOF","ACTIVE",
AR2280="Projet OCM (HUAWEI)","PLANNED WORKS",
AR2280="Projet OCM (NOKIA)","PLANNED WORKS",
AR2280="ACCESS-ISSUE","ACCESS-ISSUE",
AR2280="Projet OCM (ZTE, NOKIA, autres projets)","PLANNED WORKS",
AR2280="No root CAuse","No root cause",
AR2280="ODU HS","ACTIVE",
AR2280="IP &amp; VLAN","ACTIVE",
AR2280="Warehouse HUAWEI","SPARE-ISSUE",
AR2280="SPARE-HS","SPARE-ISSUE",
AR2280="Power Telco","ACTIVE", AR2280="no impacts","no impacts"
),"")</f>
        <v>No root cause</v>
      </c>
      <c r="AT2280" s="99" t="s">
        <v>5661</v>
      </c>
      <c r="AU2280" s="99" t="s">
        <v>4171</v>
      </c>
      <c r="AW2280" s="17"/>
      <c r="AX2280" s="17" t="s">
        <v>5536</v>
      </c>
      <c r="AY2280" s="17"/>
      <c r="AZ2280" s="17" t="s">
        <v>5536</v>
      </c>
      <c r="BA2280" s="7"/>
      <c r="BC2280" s="18"/>
      <c r="BD2280" s="18"/>
      <c r="BE2280" s="18"/>
      <c r="BF2280" s="18"/>
      <c r="BG2280" s="18"/>
      <c r="BH2280" s="18"/>
      <c r="BI2280" s="18"/>
      <c r="BJ2280" s="18"/>
      <c r="BK2280" s="18"/>
      <c r="BM2280" s="18"/>
      <c r="BN2280" s="18"/>
      <c r="BO2280" s="18"/>
      <c r="BP2280" s="9" t="s">
        <v>5661</v>
      </c>
      <c r="BQ2280" s="14"/>
      <c r="BR2280" s="102" t="s">
        <v>5536</v>
      </c>
      <c r="BS2280" s="14"/>
      <c r="BT2280" s="14"/>
      <c r="BU2280" s="9"/>
      <c r="BV2280" s="9"/>
      <c r="BW2280" s="9"/>
    </row>
    <row r="2281" spans="1:75" x14ac:dyDescent="0.35">
      <c r="A2281" s="1" t="s">
        <v>4172</v>
      </c>
      <c r="B2281" s="8" t="s">
        <v>4173</v>
      </c>
      <c r="C2281" s="3" t="s">
        <v>37</v>
      </c>
      <c r="D2281" s="1" t="s">
        <v>21</v>
      </c>
      <c r="E2281" s="1" t="s">
        <v>122</v>
      </c>
      <c r="F2281" s="3" t="s">
        <v>37</v>
      </c>
      <c r="G2281" s="1" t="s">
        <v>4174</v>
      </c>
      <c r="H2281" s="30" t="s">
        <v>5587</v>
      </c>
      <c r="I2281" s="27">
        <v>0</v>
      </c>
      <c r="J2281" s="27">
        <v>0</v>
      </c>
      <c r="K2281" s="27">
        <v>0</v>
      </c>
      <c r="L2281" s="27">
        <v>0</v>
      </c>
      <c r="M2281" s="27">
        <v>0</v>
      </c>
      <c r="N2281" s="27">
        <v>0</v>
      </c>
      <c r="O2281" s="27">
        <v>0</v>
      </c>
      <c r="P2281" s="27">
        <v>0</v>
      </c>
      <c r="Q2281" s="27">
        <v>0</v>
      </c>
      <c r="R2281" s="27">
        <v>0</v>
      </c>
      <c r="S2281" s="80">
        <v>0</v>
      </c>
      <c r="T2281" s="80">
        <v>0</v>
      </c>
      <c r="U2281" s="80">
        <v>0</v>
      </c>
      <c r="V2281" s="80">
        <v>0</v>
      </c>
      <c r="W2281" s="80">
        <v>0</v>
      </c>
      <c r="X2281" s="80">
        <v>0</v>
      </c>
      <c r="Y2281" s="80">
        <v>0</v>
      </c>
      <c r="Z2281" s="80">
        <v>0</v>
      </c>
      <c r="AA2281" s="80">
        <v>0</v>
      </c>
      <c r="AB2281" s="80">
        <v>0</v>
      </c>
      <c r="AC2281" s="80"/>
      <c r="AD2281" s="80">
        <v>0</v>
      </c>
      <c r="AE2281" s="80">
        <v>0</v>
      </c>
      <c r="AF2281" s="80">
        <v>0</v>
      </c>
      <c r="AG2281" s="80"/>
      <c r="AH2281" s="80">
        <v>0</v>
      </c>
      <c r="AI2281" s="80">
        <v>0</v>
      </c>
      <c r="AJ2281" s="80">
        <v>0</v>
      </c>
      <c r="AK2281" s="80">
        <v>0</v>
      </c>
      <c r="AL2281" s="80">
        <v>0</v>
      </c>
      <c r="AM2281" s="80">
        <v>0</v>
      </c>
      <c r="AN2281" s="41" t="s">
        <v>5558</v>
      </c>
      <c r="AO2281" s="41"/>
      <c r="AP2281" s="40" t="str" cm="1">
        <f t="array" ref="AP2281">IFERROR(_xlfn.IFS(
AR2281="MPR ISSUE","PDH",
AR2281="BSS Hardware Issue","BSS",
AR2281="Sites strategiques, MLL, Pylone, etc.","ENVTECH",
AR2281="AKTIVCO DEFAUT GE &amp; POWER Cabinet","AKTIVCO",
AR2281="AKTIVCO Coupure ENEO &amp; Baisse de tension","AKTIVCO GRID ONLY",
AR2281="Coupure ENEO &amp; Baisse de tension","IHS GRID ONLY",
AR2281="Defaut GE &amp; POWER Cabinet","IHS",
AR2281="Sharing","Partners",
AR2281="Sites strategiques &amp; DataCenter","SST &amp; DC",
AR2281="Exclu","Exclu",
AR2281="SAT","SAT",
AR2281="SPARE-ISSUE","SPARE-ISSUE",
AR2281="Fiber CAmtel","TRANS_FO_CAMTEL",
AR2281="Fiber AOF","Fiber AOF",
AR2281="Projet OCM (HUAWEI)","TRAVAUX-HUAWEI",
AR2281="Projet OCM (NOKIA)","TRAVAUX-NOKIA",
AR2281="ACCESS-ISSUE","ACCESS-ISSUE",
AR2281="Projet OCM (ZTE, NOKIA, autres projets)","TRAVAUX OCM",
AR2281="No root CAuse","No root cause",
AR2281="ODU HS","PDH",
AR2281="IP &amp; VLAN","PDH",
AR2281="Warehouse HUAWEI","SPARE-ISSUE",
AR2281="SPARE-HS","SPARE-ISSUE",
AR2281="Power Telco","BSS",AR2281="no impacts","no impacts"
),"")</f>
        <v>AKTIVCO</v>
      </c>
      <c r="AQ2281" s="40" t="str" cm="1">
        <f t="array" ref="AQ2281">IFERROR(_xlfn.IFS(
AR2281="MPR ISSUE","TX ISSUE",
AR2281="BSS Hardware Issue","RAN ISSUE",
AR2281="Sites strategiques, MLL, Pylone, etc.","ENVTECH",
AR2281="AKTIVCO DEFAUT GE &amp; POWER Cabinet","POWER ISSUE",
AR2281="AKTIVCO Coupure ENEO &amp; Baisse de tension","POWER ISSUE",
AR2281="Coupure ENEO &amp; Baisse de tension","POWER ISSUE",
AR2281="Defaut GE &amp; POWER Cabinet","POWER ISSUE",
AR2281="Sharing","POWER ISSUE",
AR2281="Sites strategiques &amp; DataCenter","POWER ISSUE",
AR2281="Exclu","Exclu",
AR2281="SAT","TX ISSUE",
AR2281="SPARE-ISSUE","SPARE-ISSUE",
AR2281="Fiber CAmtel","TX ISSUE",
AR2281="Fiber AOF","TX ISSUE",
AR2281="Projet OCM (HUAWEI)","TRAVAUX-HUAWEI",
AR2281="Projet OCM (NOKIA)","TRAVAUX -NOKIA",
AR2281="ACCESS-ISSUE","ACCESS-ISSUE",
AR2281="Projet OCM (ZTE, NOKIA, autres projets)","TRAVAUX OCM",
AR2281="No root CAuse","No root cause",
AR2281="ODU HS","TX ISSUE",
AR2281="IP &amp; VLAN","TX ISSUE",
AR2281="Warehouse HUAWEI","SPARE-ISSUE",
AR2281="SPARE-HS","SPARE-ISSUE",
AR2281="Power Telco","RAN ISSUE",AR2281="no impacts","no impacts"
),"")</f>
        <v>POWER ISSUE</v>
      </c>
      <c r="AR2281" s="59" t="s">
        <v>5324</v>
      </c>
      <c r="AS2281" s="40" t="str" cm="1">
        <f t="array" ref="AS2281">IFERROR(_xlfn.IFS(
AR2281="MPR ISSUE","ACTIVE",
AR2281="BSS Hardware Issue","ACTIVE",
AR2281="Sites strategiques, MLL, Pylone, etc.","PASSIVE",
AR2281="AKTIVCO DEFAUT GE &amp; POWER Cabinet","PASSIVE",
AR2281="AKTIVCO Coupure ENEO &amp; Baisse de tension","PASSIVE",
AR2281="Coupure ENEO &amp; Baisse de tension","PASSIVE",
AR2281="Defaut GE &amp; POWER Cabinet","PASSIVE",
AR2281="Sharing","PASSIVE",
AR2281="Sites strategiques &amp; DataCenter","PASSIVE",
AR2281="Exclu","Exclu",
AR2281="SAT","ACTIVE",
AR2281="SPARE-ISSUE","SPARE-ISSUE",
AR2281="Fiber CAmtel","ACTIVE",
AR2281="Fiber AOF","ACTIVE",
AR2281="Projet OCM (HUAWEI)","PLANNED WORKS",
AR2281="Projet OCM (NOKIA)","PLANNED WORKS",
AR2281="ACCESS-ISSUE","ACCESS-ISSUE",
AR2281="Projet OCM (ZTE, NOKIA, autres projets)","PLANNED WORKS",
AR2281="No root CAuse","No root cause",
AR2281="ODU HS","ACTIVE",
AR2281="IP &amp; VLAN","ACTIVE",
AR2281="Warehouse HUAWEI","SPARE-ISSUE",
AR2281="SPARE-HS","SPARE-ISSUE",
AR2281="Power Telco","ACTIVE", AR2281="no impacts","no impacts"
),"")</f>
        <v>PASSIVE</v>
      </c>
      <c r="AT2281" s="99" t="s">
        <v>6541</v>
      </c>
      <c r="AU2281" s="107" t="s">
        <v>3637</v>
      </c>
      <c r="AV2281" s="9" t="s">
        <v>6192</v>
      </c>
      <c r="AW2281" s="17"/>
      <c r="AX2281" s="17" t="s">
        <v>5536</v>
      </c>
      <c r="AY2281" s="17"/>
      <c r="AZ2281" s="17" t="s">
        <v>5536</v>
      </c>
      <c r="BA2281" s="7"/>
      <c r="BC2281" s="18"/>
      <c r="BD2281" s="18"/>
      <c r="BE2281" s="18"/>
      <c r="BF2281" s="18"/>
      <c r="BG2281" s="18"/>
      <c r="BH2281" s="18"/>
      <c r="BI2281" s="18"/>
      <c r="BJ2281" s="18"/>
      <c r="BK2281" s="18"/>
      <c r="BL2281" s="9" t="s">
        <v>5995</v>
      </c>
      <c r="BM2281" s="18"/>
      <c r="BN2281" s="18" t="s">
        <v>6006</v>
      </c>
      <c r="BO2281" s="18"/>
      <c r="BP2281" s="9" t="s">
        <v>5661</v>
      </c>
      <c r="BQ2281" s="14"/>
      <c r="BR2281" s="102" t="s">
        <v>5536</v>
      </c>
      <c r="BS2281" s="14"/>
      <c r="BT2281" s="14"/>
      <c r="BU2281" s="9"/>
      <c r="BV2281" s="9"/>
      <c r="BW2281" s="9"/>
    </row>
    <row r="2282" spans="1:75" x14ac:dyDescent="0.35">
      <c r="A2282" s="1" t="s">
        <v>4182</v>
      </c>
      <c r="B2282" s="8" t="s">
        <v>4183</v>
      </c>
      <c r="C2282" s="3" t="s">
        <v>37</v>
      </c>
      <c r="D2282" s="1" t="s">
        <v>21</v>
      </c>
      <c r="E2282" s="1" t="s">
        <v>36</v>
      </c>
      <c r="F2282" s="3" t="s">
        <v>37</v>
      </c>
      <c r="G2282" s="1" t="s">
        <v>1576</v>
      </c>
      <c r="H2282" s="30" t="s">
        <v>5587</v>
      </c>
      <c r="I2282" s="27">
        <v>0</v>
      </c>
      <c r="J2282" s="27">
        <v>0</v>
      </c>
      <c r="K2282" s="27">
        <v>0</v>
      </c>
      <c r="L2282" s="27">
        <v>0</v>
      </c>
      <c r="M2282" s="27">
        <v>0</v>
      </c>
      <c r="N2282" s="27">
        <v>0</v>
      </c>
      <c r="O2282" s="27">
        <v>0</v>
      </c>
      <c r="P2282" s="27">
        <v>0</v>
      </c>
      <c r="Q2282" s="27">
        <v>0</v>
      </c>
      <c r="R2282" s="27">
        <v>0</v>
      </c>
      <c r="S2282" s="80">
        <v>0</v>
      </c>
      <c r="T2282" s="80">
        <v>0</v>
      </c>
      <c r="U2282" s="80">
        <v>0</v>
      </c>
      <c r="V2282" s="80">
        <v>0</v>
      </c>
      <c r="W2282" s="80">
        <v>0</v>
      </c>
      <c r="X2282" s="80">
        <v>0</v>
      </c>
      <c r="Y2282" s="80">
        <v>0</v>
      </c>
      <c r="Z2282" s="80">
        <v>0</v>
      </c>
      <c r="AA2282" s="80">
        <v>0</v>
      </c>
      <c r="AB2282" s="80">
        <v>0</v>
      </c>
      <c r="AC2282" s="80"/>
      <c r="AD2282" s="80">
        <v>0</v>
      </c>
      <c r="AE2282" s="80">
        <v>0</v>
      </c>
      <c r="AF2282" s="80">
        <v>0</v>
      </c>
      <c r="AG2282" s="80"/>
      <c r="AH2282" s="80">
        <v>0</v>
      </c>
      <c r="AI2282" s="80">
        <v>0</v>
      </c>
      <c r="AJ2282" s="80">
        <v>0</v>
      </c>
      <c r="AK2282" s="80">
        <v>0</v>
      </c>
      <c r="AL2282" s="80">
        <v>0</v>
      </c>
      <c r="AM2282" s="80">
        <v>0</v>
      </c>
      <c r="AN2282" s="41" t="s">
        <v>5558</v>
      </c>
      <c r="AO2282" s="41"/>
      <c r="AP2282" s="40" t="str" cm="1">
        <f t="array" ref="AP2282">IFERROR(_xlfn.IFS(
AR2282="MPR ISSUE","PDH",
AR2282="BSS Hardware Issue","BSS",
AR2282="Sites strategiques, MLL, Pylone, etc.","ENVTECH",
AR2282="AKTIVCO DEFAUT GE &amp; POWER Cabinet","AKTIVCO",
AR2282="AKTIVCO Coupure ENEO &amp; Baisse de tension","AKTIVCO GRID ONLY",
AR2282="Coupure ENEO &amp; Baisse de tension","IHS GRID ONLY",
AR2282="Defaut GE &amp; POWER Cabinet","IHS",
AR2282="Sharing","Partners",
AR2282="Sites strategiques &amp; DataCenter","SST &amp; DC",
AR2282="Exclu","Exclu",
AR2282="SAT","SAT",
AR2282="SPARE-ISSUE","SPARE-ISSUE",
AR2282="Fiber CAmtel","TRANS_FO_CAMTEL",
AR2282="Fiber AOF","Fiber AOF",
AR2282="Projet OCM (HUAWEI)","TRAVAUX-HUAWEI",
AR2282="Projet OCM (NOKIA)","TRAVAUX-NOKIA",
AR2282="ACCESS-ISSUE","ACCESS-ISSUE",
AR2282="Projet OCM (ZTE, NOKIA, autres projets)","TRAVAUX OCM",
AR2282="No root CAuse","No root cause",
AR2282="ODU HS","PDH",
AR2282="IP &amp; VLAN","PDH",
AR2282="Warehouse HUAWEI","SPARE-ISSUE",
AR2282="SPARE-HS","SPARE-ISSUE",
AR2282="Power Telco","BSS",AR2282="no impacts","no impacts"
),"")</f>
        <v>No root cause</v>
      </c>
      <c r="AQ2282" s="40" t="str" cm="1">
        <f t="array" ref="AQ2282">IFERROR(_xlfn.IFS(
AR2282="MPR ISSUE","TX ISSUE",
AR2282="BSS Hardware Issue","RAN ISSUE",
AR2282="Sites strategiques, MLL, Pylone, etc.","ENVTECH",
AR2282="AKTIVCO DEFAUT GE &amp; POWER Cabinet","POWER ISSUE",
AR2282="AKTIVCO Coupure ENEO &amp; Baisse de tension","POWER ISSUE",
AR2282="Coupure ENEO &amp; Baisse de tension","POWER ISSUE",
AR2282="Defaut GE &amp; POWER Cabinet","POWER ISSUE",
AR2282="Sharing","POWER ISSUE",
AR2282="Sites strategiques &amp; DataCenter","POWER ISSUE",
AR2282="Exclu","Exclu",
AR2282="SAT","TX ISSUE",
AR2282="SPARE-ISSUE","SPARE-ISSUE",
AR2282="Fiber CAmtel","TX ISSUE",
AR2282="Fiber AOF","TX ISSUE",
AR2282="Projet OCM (HUAWEI)","TRAVAUX-HUAWEI",
AR2282="Projet OCM (NOKIA)","TRAVAUX -NOKIA",
AR2282="ACCESS-ISSUE","ACCESS-ISSUE",
AR2282="Projet OCM (ZTE, NOKIA, autres projets)","TRAVAUX OCM",
AR2282="No root CAuse","No root cause",
AR2282="ODU HS","TX ISSUE",
AR2282="IP &amp; VLAN","TX ISSUE",
AR2282="Warehouse HUAWEI","SPARE-ISSUE",
AR2282="SPARE-HS","SPARE-ISSUE",
AR2282="Power Telco","RAN ISSUE",AR2282="no impacts","no impacts"
),"")</f>
        <v>No root cause</v>
      </c>
      <c r="AR2282" s="59" t="s">
        <v>5343</v>
      </c>
      <c r="AS2282" s="40" t="str" cm="1">
        <f t="array" ref="AS2282">IFERROR(_xlfn.IFS(
AR2282="MPR ISSUE","ACTIVE",
AR2282="BSS Hardware Issue","ACTIVE",
AR2282="Sites strategiques, MLL, Pylone, etc.","PASSIVE",
AR2282="AKTIVCO DEFAUT GE &amp; POWER Cabinet","PASSIVE",
AR2282="AKTIVCO Coupure ENEO &amp; Baisse de tension","PASSIVE",
AR2282="Coupure ENEO &amp; Baisse de tension","PASSIVE",
AR2282="Defaut GE &amp; POWER Cabinet","PASSIVE",
AR2282="Sharing","PASSIVE",
AR2282="Sites strategiques &amp; DataCenter","PASSIVE",
AR2282="Exclu","Exclu",
AR2282="SAT","ACTIVE",
AR2282="SPARE-ISSUE","SPARE-ISSUE",
AR2282="Fiber CAmtel","ACTIVE",
AR2282="Fiber AOF","ACTIVE",
AR2282="Projet OCM (HUAWEI)","PLANNED WORKS",
AR2282="Projet OCM (NOKIA)","PLANNED WORKS",
AR2282="ACCESS-ISSUE","ACCESS-ISSUE",
AR2282="Projet OCM (ZTE, NOKIA, autres projets)","PLANNED WORKS",
AR2282="No root CAuse","No root cause",
AR2282="ODU HS","ACTIVE",
AR2282="IP &amp; VLAN","ACTIVE",
AR2282="Warehouse HUAWEI","SPARE-ISSUE",
AR2282="SPARE-HS","SPARE-ISSUE",
AR2282="Power Telco","ACTIVE", AR2282="no impacts","no impacts"
),"")</f>
        <v>No root cause</v>
      </c>
      <c r="AT2282" s="99" t="s">
        <v>5661</v>
      </c>
      <c r="AU2282" s="99" t="s">
        <v>4183</v>
      </c>
      <c r="AW2282" s="17"/>
      <c r="AX2282" s="17" t="s">
        <v>5536</v>
      </c>
      <c r="AY2282" s="17"/>
      <c r="AZ2282" s="17" t="s">
        <v>5536</v>
      </c>
      <c r="BA2282" s="7"/>
      <c r="BC2282" s="18"/>
      <c r="BD2282" s="18"/>
      <c r="BE2282" s="18"/>
      <c r="BF2282" s="18"/>
      <c r="BG2282" s="18"/>
      <c r="BH2282" s="18"/>
      <c r="BI2282" s="18"/>
      <c r="BJ2282" s="18"/>
      <c r="BK2282" s="18"/>
      <c r="BM2282" s="18"/>
      <c r="BN2282" s="18"/>
      <c r="BO2282" s="18"/>
      <c r="BP2282" s="9" t="s">
        <v>5661</v>
      </c>
      <c r="BQ2282" s="14"/>
      <c r="BR2282" s="102" t="s">
        <v>5536</v>
      </c>
      <c r="BS2282" s="14"/>
      <c r="BT2282" s="14"/>
      <c r="BU2282" s="9"/>
      <c r="BV2282" s="9"/>
      <c r="BW2282" s="9"/>
    </row>
    <row r="2283" spans="1:75" x14ac:dyDescent="0.35">
      <c r="A2283" s="1" t="s">
        <v>4188</v>
      </c>
      <c r="B2283" s="8" t="s">
        <v>4189</v>
      </c>
      <c r="C2283" s="3" t="s">
        <v>37</v>
      </c>
      <c r="D2283" s="1" t="s">
        <v>21</v>
      </c>
      <c r="E2283" s="1" t="s">
        <v>22</v>
      </c>
      <c r="F2283" s="3" t="s">
        <v>37</v>
      </c>
      <c r="G2283" s="1" t="s">
        <v>1576</v>
      </c>
      <c r="H2283" s="29" t="s">
        <v>5588</v>
      </c>
      <c r="I2283" s="27">
        <v>0</v>
      </c>
      <c r="J2283" s="27">
        <v>0</v>
      </c>
      <c r="K2283" s="27">
        <v>0</v>
      </c>
      <c r="L2283" s="27">
        <v>0</v>
      </c>
      <c r="M2283" s="27">
        <v>0</v>
      </c>
      <c r="N2283" s="27">
        <v>0</v>
      </c>
      <c r="O2283" s="27">
        <v>0</v>
      </c>
      <c r="P2283" s="27">
        <v>0</v>
      </c>
      <c r="Q2283" s="27">
        <v>0</v>
      </c>
      <c r="R2283" s="27">
        <v>0</v>
      </c>
      <c r="S2283" s="80">
        <v>0</v>
      </c>
      <c r="T2283" s="80">
        <v>0</v>
      </c>
      <c r="U2283" s="80">
        <v>0</v>
      </c>
      <c r="V2283" s="80">
        <v>0</v>
      </c>
      <c r="W2283" s="80">
        <v>0</v>
      </c>
      <c r="X2283" s="80">
        <v>0</v>
      </c>
      <c r="Y2283" s="80">
        <v>0</v>
      </c>
      <c r="Z2283" s="80">
        <v>0</v>
      </c>
      <c r="AA2283" s="80">
        <v>0</v>
      </c>
      <c r="AB2283" s="80">
        <v>0</v>
      </c>
      <c r="AC2283" s="80"/>
      <c r="AD2283" s="80">
        <v>0</v>
      </c>
      <c r="AE2283" s="80">
        <v>0</v>
      </c>
      <c r="AF2283" s="80">
        <v>0</v>
      </c>
      <c r="AG2283" s="80"/>
      <c r="AH2283" s="80">
        <v>0</v>
      </c>
      <c r="AI2283" s="80">
        <v>0</v>
      </c>
      <c r="AJ2283" s="80">
        <v>0</v>
      </c>
      <c r="AK2283" s="80">
        <v>0</v>
      </c>
      <c r="AL2283" s="80">
        <v>0</v>
      </c>
      <c r="AM2283" s="80">
        <v>0</v>
      </c>
      <c r="AN2283" s="41" t="s">
        <v>5558</v>
      </c>
      <c r="AO2283" s="41"/>
      <c r="AP2283" s="40" t="str" cm="1">
        <f t="array" ref="AP2283">IFERROR(_xlfn.IFS(
AR2283="MPR ISSUE","PDH",
AR2283="BSS Hardware Issue","BSS",
AR2283="Sites strategiques, MLL, Pylone, etc.","ENVTECH",
AR2283="AKTIVCO DEFAUT GE &amp; POWER Cabinet","AKTIVCO",
AR2283="AKTIVCO Coupure ENEO &amp; Baisse de tension","AKTIVCO GRID ONLY",
AR2283="Coupure ENEO &amp; Baisse de tension","IHS GRID ONLY",
AR2283="Defaut GE &amp; POWER Cabinet","IHS",
AR2283="Sharing","Partners",
AR2283="Sites strategiques &amp; DataCenter","SST &amp; DC",
AR2283="Exclu","Exclu",
AR2283="SAT","SAT",
AR2283="SPARE-ISSUE","SPARE-ISSUE",
AR2283="Fiber CAmtel","TRANS_FO_CAMTEL",
AR2283="Fiber AOF","Fiber AOF",
AR2283="Projet OCM (HUAWEI)","TRAVAUX-HUAWEI",
AR2283="Projet OCM (NOKIA)","TRAVAUX-NOKIA",
AR2283="ACCESS-ISSUE","ACCESS-ISSUE",
AR2283="Projet OCM (ZTE, NOKIA, autres projets)","TRAVAUX OCM",
AR2283="No root CAuse","No root cause",
AR2283="ODU HS","PDH",
AR2283="IP &amp; VLAN","PDH",
AR2283="Warehouse HUAWEI","SPARE-ISSUE",
AR2283="SPARE-HS","SPARE-ISSUE",
AR2283="Power Telco","BSS",AR2283="no impacts","no impacts"
),"")</f>
        <v>No root cause</v>
      </c>
      <c r="AQ2283" s="40" t="str" cm="1">
        <f t="array" ref="AQ2283">IFERROR(_xlfn.IFS(
AR2283="MPR ISSUE","TX ISSUE",
AR2283="BSS Hardware Issue","RAN ISSUE",
AR2283="Sites strategiques, MLL, Pylone, etc.","ENVTECH",
AR2283="AKTIVCO DEFAUT GE &amp; POWER Cabinet","POWER ISSUE",
AR2283="AKTIVCO Coupure ENEO &amp; Baisse de tension","POWER ISSUE",
AR2283="Coupure ENEO &amp; Baisse de tension","POWER ISSUE",
AR2283="Defaut GE &amp; POWER Cabinet","POWER ISSUE",
AR2283="Sharing","POWER ISSUE",
AR2283="Sites strategiques &amp; DataCenter","POWER ISSUE",
AR2283="Exclu","Exclu",
AR2283="SAT","TX ISSUE",
AR2283="SPARE-ISSUE","SPARE-ISSUE",
AR2283="Fiber CAmtel","TX ISSUE",
AR2283="Fiber AOF","TX ISSUE",
AR2283="Projet OCM (HUAWEI)","TRAVAUX-HUAWEI",
AR2283="Projet OCM (NOKIA)","TRAVAUX -NOKIA",
AR2283="ACCESS-ISSUE","ACCESS-ISSUE",
AR2283="Projet OCM (ZTE, NOKIA, autres projets)","TRAVAUX OCM",
AR2283="No root CAuse","No root cause",
AR2283="ODU HS","TX ISSUE",
AR2283="IP &amp; VLAN","TX ISSUE",
AR2283="Warehouse HUAWEI","SPARE-ISSUE",
AR2283="SPARE-HS","SPARE-ISSUE",
AR2283="Power Telco","RAN ISSUE",AR2283="no impacts","no impacts"
),"")</f>
        <v>No root cause</v>
      </c>
      <c r="AR2283" s="59" t="s">
        <v>5343</v>
      </c>
      <c r="AS2283" s="40" t="str" cm="1">
        <f t="array" ref="AS2283">IFERROR(_xlfn.IFS(
AR2283="MPR ISSUE","ACTIVE",
AR2283="BSS Hardware Issue","ACTIVE",
AR2283="Sites strategiques, MLL, Pylone, etc.","PASSIVE",
AR2283="AKTIVCO DEFAUT GE &amp; POWER Cabinet","PASSIVE",
AR2283="AKTIVCO Coupure ENEO &amp; Baisse de tension","PASSIVE",
AR2283="Coupure ENEO &amp; Baisse de tension","PASSIVE",
AR2283="Defaut GE &amp; POWER Cabinet","PASSIVE",
AR2283="Sharing","PASSIVE",
AR2283="Sites strategiques &amp; DataCenter","PASSIVE",
AR2283="Exclu","Exclu",
AR2283="SAT","ACTIVE",
AR2283="SPARE-ISSUE","SPARE-ISSUE",
AR2283="Fiber CAmtel","ACTIVE",
AR2283="Fiber AOF","ACTIVE",
AR2283="Projet OCM (HUAWEI)","PLANNED WORKS",
AR2283="Projet OCM (NOKIA)","PLANNED WORKS",
AR2283="ACCESS-ISSUE","ACCESS-ISSUE",
AR2283="Projet OCM (ZTE, NOKIA, autres projets)","PLANNED WORKS",
AR2283="No root CAuse","No root cause",
AR2283="ODU HS","ACTIVE",
AR2283="IP &amp; VLAN","ACTIVE",
AR2283="Warehouse HUAWEI","SPARE-ISSUE",
AR2283="SPARE-HS","SPARE-ISSUE",
AR2283="Power Telco","ACTIVE", AR2283="no impacts","no impacts"
),"")</f>
        <v>No root cause</v>
      </c>
      <c r="AT2283" s="99" t="s">
        <v>5661</v>
      </c>
      <c r="AU2283" s="99" t="s">
        <v>4189</v>
      </c>
      <c r="AW2283" s="17"/>
      <c r="AX2283" s="17" t="s">
        <v>5536</v>
      </c>
      <c r="AY2283" s="17"/>
      <c r="AZ2283" s="17" t="s">
        <v>5536</v>
      </c>
      <c r="BA2283" s="7"/>
      <c r="BC2283" s="18"/>
      <c r="BD2283" s="18"/>
      <c r="BE2283" s="18"/>
      <c r="BF2283" s="18"/>
      <c r="BG2283" s="18"/>
      <c r="BH2283" s="18"/>
      <c r="BI2283" s="18"/>
      <c r="BJ2283" s="18"/>
      <c r="BK2283" s="18"/>
      <c r="BM2283" s="18"/>
      <c r="BN2283" s="18"/>
      <c r="BO2283" s="18"/>
      <c r="BP2283" s="9" t="s">
        <v>5661</v>
      </c>
      <c r="BQ2283" s="14"/>
      <c r="BR2283" s="102" t="s">
        <v>5536</v>
      </c>
      <c r="BS2283" s="14"/>
      <c r="BT2283" s="14"/>
      <c r="BU2283" s="9"/>
      <c r="BV2283" s="9"/>
      <c r="BW2283" s="9"/>
    </row>
    <row r="2284" spans="1:75" x14ac:dyDescent="0.35">
      <c r="A2284" s="1" t="s">
        <v>4194</v>
      </c>
      <c r="B2284" s="8" t="s">
        <v>4195</v>
      </c>
      <c r="C2284" s="3" t="s">
        <v>37</v>
      </c>
      <c r="D2284" s="1" t="s">
        <v>11</v>
      </c>
      <c r="E2284" s="1" t="s">
        <v>12</v>
      </c>
      <c r="F2284" s="3" t="s">
        <v>37</v>
      </c>
      <c r="G2284" s="1" t="s">
        <v>2777</v>
      </c>
      <c r="H2284" s="30" t="s">
        <v>5587</v>
      </c>
      <c r="I2284" s="27">
        <v>0</v>
      </c>
      <c r="J2284" s="27">
        <v>0</v>
      </c>
      <c r="K2284" s="27">
        <v>0</v>
      </c>
      <c r="L2284" s="27">
        <v>0</v>
      </c>
      <c r="M2284" s="27">
        <v>0</v>
      </c>
      <c r="N2284" s="27">
        <v>0</v>
      </c>
      <c r="O2284" s="27">
        <v>0</v>
      </c>
      <c r="P2284" s="27">
        <v>0</v>
      </c>
      <c r="Q2284" s="27">
        <v>0</v>
      </c>
      <c r="R2284" s="27">
        <v>0</v>
      </c>
      <c r="S2284" s="80">
        <v>0</v>
      </c>
      <c r="T2284" s="80">
        <v>0</v>
      </c>
      <c r="U2284" s="80">
        <v>0</v>
      </c>
      <c r="V2284" s="80">
        <v>0</v>
      </c>
      <c r="W2284" s="80">
        <v>0</v>
      </c>
      <c r="X2284" s="80">
        <v>0</v>
      </c>
      <c r="Y2284" s="80">
        <v>0</v>
      </c>
      <c r="Z2284" s="80">
        <v>0</v>
      </c>
      <c r="AA2284" s="80">
        <v>0</v>
      </c>
      <c r="AB2284" s="80">
        <v>0</v>
      </c>
      <c r="AC2284" s="80"/>
      <c r="AD2284" s="80">
        <v>0</v>
      </c>
      <c r="AE2284" s="80">
        <v>0</v>
      </c>
      <c r="AF2284" s="80">
        <v>0</v>
      </c>
      <c r="AG2284" s="80"/>
      <c r="AH2284" s="80">
        <v>0</v>
      </c>
      <c r="AI2284" s="80">
        <v>0</v>
      </c>
      <c r="AJ2284" s="80">
        <v>0</v>
      </c>
      <c r="AK2284" s="80">
        <v>0</v>
      </c>
      <c r="AL2284" s="80">
        <v>0</v>
      </c>
      <c r="AM2284" s="80">
        <v>0</v>
      </c>
      <c r="AN2284" s="41" t="s">
        <v>5558</v>
      </c>
      <c r="AO2284" s="41"/>
      <c r="AP2284" s="40" t="str" cm="1">
        <f t="array" ref="AP2284">IFERROR(_xlfn.IFS(
AR2284="MPR ISSUE","PDH",
AR2284="BSS Hardware Issue","BSS",
AR2284="Sites strategiques, MLL, Pylone, etc.","ENVTECH",
AR2284="AKTIVCO DEFAUT GE &amp; POWER Cabinet","AKTIVCO",
AR2284="AKTIVCO Coupure ENEO &amp; Baisse de tension","AKTIVCO GRID ONLY",
AR2284="Coupure ENEO &amp; Baisse de tension","IHS GRID ONLY",
AR2284="Defaut GE &amp; POWER Cabinet","IHS",
AR2284="Sharing","Partners",
AR2284="Sites strategiques &amp; DataCenter","SST &amp; DC",
AR2284="Exclu","Exclu",
AR2284="SAT","SAT",
AR2284="SPARE-ISSUE","SPARE-ISSUE",
AR2284="Fiber CAmtel","TRANS_FO_CAMTEL",
AR2284="Fiber AOF","Fiber AOF",
AR2284="Projet OCM (HUAWEI)","TRAVAUX-HUAWEI",
AR2284="Projet OCM (NOKIA)","TRAVAUX-NOKIA",
AR2284="ACCESS-ISSUE","ACCESS-ISSUE",
AR2284="Projet OCM (ZTE, NOKIA, autres projets)","TRAVAUX OCM",
AR2284="No root CAuse","No root cause",
AR2284="ODU HS","PDH",
AR2284="IP &amp; VLAN","PDH",
AR2284="Warehouse HUAWEI","SPARE-ISSUE",
AR2284="SPARE-HS","SPARE-ISSUE",
AR2284="Power Telco","BSS",AR2284="no impacts","no impacts"
),"")</f>
        <v>No root cause</v>
      </c>
      <c r="AQ2284" s="40" t="str" cm="1">
        <f t="array" ref="AQ2284">IFERROR(_xlfn.IFS(
AR2284="MPR ISSUE","TX ISSUE",
AR2284="BSS Hardware Issue","RAN ISSUE",
AR2284="Sites strategiques, MLL, Pylone, etc.","ENVTECH",
AR2284="AKTIVCO DEFAUT GE &amp; POWER Cabinet","POWER ISSUE",
AR2284="AKTIVCO Coupure ENEO &amp; Baisse de tension","POWER ISSUE",
AR2284="Coupure ENEO &amp; Baisse de tension","POWER ISSUE",
AR2284="Defaut GE &amp; POWER Cabinet","POWER ISSUE",
AR2284="Sharing","POWER ISSUE",
AR2284="Sites strategiques &amp; DataCenter","POWER ISSUE",
AR2284="Exclu","Exclu",
AR2284="SAT","TX ISSUE",
AR2284="SPARE-ISSUE","SPARE-ISSUE",
AR2284="Fiber CAmtel","TX ISSUE",
AR2284="Fiber AOF","TX ISSUE",
AR2284="Projet OCM (HUAWEI)","TRAVAUX-HUAWEI",
AR2284="Projet OCM (NOKIA)","TRAVAUX -NOKIA",
AR2284="ACCESS-ISSUE","ACCESS-ISSUE",
AR2284="Projet OCM (ZTE, NOKIA, autres projets)","TRAVAUX OCM",
AR2284="No root CAuse","No root cause",
AR2284="ODU HS","TX ISSUE",
AR2284="IP &amp; VLAN","TX ISSUE",
AR2284="Warehouse HUAWEI","SPARE-ISSUE",
AR2284="SPARE-HS","SPARE-ISSUE",
AR2284="Power Telco","RAN ISSUE",AR2284="no impacts","no impacts"
),"")</f>
        <v>No root cause</v>
      </c>
      <c r="AR2284" s="59" t="s">
        <v>5343</v>
      </c>
      <c r="AS2284" s="40" t="str" cm="1">
        <f t="array" ref="AS2284">IFERROR(_xlfn.IFS(
AR2284="MPR ISSUE","ACTIVE",
AR2284="BSS Hardware Issue","ACTIVE",
AR2284="Sites strategiques, MLL, Pylone, etc.","PASSIVE",
AR2284="AKTIVCO DEFAUT GE &amp; POWER Cabinet","PASSIVE",
AR2284="AKTIVCO Coupure ENEO &amp; Baisse de tension","PASSIVE",
AR2284="Coupure ENEO &amp; Baisse de tension","PASSIVE",
AR2284="Defaut GE &amp; POWER Cabinet","PASSIVE",
AR2284="Sharing","PASSIVE",
AR2284="Sites strategiques &amp; DataCenter","PASSIVE",
AR2284="Exclu","Exclu",
AR2284="SAT","ACTIVE",
AR2284="SPARE-ISSUE","SPARE-ISSUE",
AR2284="Fiber CAmtel","ACTIVE",
AR2284="Fiber AOF","ACTIVE",
AR2284="Projet OCM (HUAWEI)","PLANNED WORKS",
AR2284="Projet OCM (NOKIA)","PLANNED WORKS",
AR2284="ACCESS-ISSUE","ACCESS-ISSUE",
AR2284="Projet OCM (ZTE, NOKIA, autres projets)","PLANNED WORKS",
AR2284="No root CAuse","No root cause",
AR2284="ODU HS","ACTIVE",
AR2284="IP &amp; VLAN","ACTIVE",
AR2284="Warehouse HUAWEI","SPARE-ISSUE",
AR2284="SPARE-HS","SPARE-ISSUE",
AR2284="Power Telco","ACTIVE", AR2284="no impacts","no impacts"
),"")</f>
        <v>No root cause</v>
      </c>
      <c r="AT2284" s="99" t="s">
        <v>5661</v>
      </c>
      <c r="AU2284" s="99" t="s">
        <v>4195</v>
      </c>
      <c r="AW2284" s="17"/>
      <c r="AX2284" s="17" t="s">
        <v>5536</v>
      </c>
      <c r="AY2284" s="17"/>
      <c r="AZ2284" s="17" t="s">
        <v>5536</v>
      </c>
      <c r="BA2284" s="7"/>
      <c r="BC2284" s="18"/>
      <c r="BD2284" s="18"/>
      <c r="BE2284" s="18"/>
      <c r="BF2284" s="18"/>
      <c r="BG2284" s="18"/>
      <c r="BH2284" s="18"/>
      <c r="BI2284" s="18"/>
      <c r="BJ2284" s="18"/>
      <c r="BK2284" s="18"/>
      <c r="BM2284" s="18"/>
      <c r="BN2284" s="18"/>
      <c r="BO2284" s="18"/>
      <c r="BP2284" s="9" t="s">
        <v>5661</v>
      </c>
      <c r="BQ2284" s="14"/>
      <c r="BR2284" s="102" t="s">
        <v>5536</v>
      </c>
      <c r="BS2284" s="14"/>
      <c r="BT2284" s="14"/>
      <c r="BU2284" s="9"/>
      <c r="BV2284" s="9"/>
      <c r="BW2284" s="9"/>
    </row>
    <row r="2285" spans="1:75" x14ac:dyDescent="0.35">
      <c r="A2285" s="1" t="s">
        <v>4196</v>
      </c>
      <c r="B2285" s="8" t="s">
        <v>4197</v>
      </c>
      <c r="C2285" s="3" t="s">
        <v>37</v>
      </c>
      <c r="D2285" s="1" t="s">
        <v>11</v>
      </c>
      <c r="E2285" s="1" t="s">
        <v>318</v>
      </c>
      <c r="F2285" s="3" t="s">
        <v>37</v>
      </c>
      <c r="G2285" s="1" t="s">
        <v>4196</v>
      </c>
      <c r="H2285" s="30" t="s">
        <v>5587</v>
      </c>
      <c r="I2285" s="27">
        <v>0</v>
      </c>
      <c r="J2285" s="27">
        <v>0</v>
      </c>
      <c r="K2285" s="27">
        <v>0</v>
      </c>
      <c r="L2285" s="27">
        <v>0</v>
      </c>
      <c r="M2285" s="27">
        <v>0</v>
      </c>
      <c r="N2285" s="27">
        <v>0</v>
      </c>
      <c r="O2285" s="27">
        <v>0</v>
      </c>
      <c r="P2285" s="27">
        <v>0</v>
      </c>
      <c r="Q2285" s="27">
        <v>0</v>
      </c>
      <c r="R2285" s="27">
        <v>0</v>
      </c>
      <c r="S2285" s="80">
        <v>0</v>
      </c>
      <c r="T2285" s="80">
        <v>0</v>
      </c>
      <c r="U2285" s="80">
        <v>0</v>
      </c>
      <c r="V2285" s="80">
        <v>0</v>
      </c>
      <c r="W2285" s="80">
        <v>0</v>
      </c>
      <c r="X2285" s="80">
        <v>0</v>
      </c>
      <c r="Y2285" s="80">
        <v>0</v>
      </c>
      <c r="Z2285" s="80">
        <v>0</v>
      </c>
      <c r="AA2285" s="80">
        <v>0</v>
      </c>
      <c r="AB2285" s="80">
        <v>0</v>
      </c>
      <c r="AC2285" s="80"/>
      <c r="AD2285" s="80">
        <v>0</v>
      </c>
      <c r="AE2285" s="80">
        <v>0</v>
      </c>
      <c r="AF2285" s="80">
        <v>0</v>
      </c>
      <c r="AG2285" s="80"/>
      <c r="AH2285" s="80">
        <v>0</v>
      </c>
      <c r="AI2285" s="80">
        <v>0</v>
      </c>
      <c r="AJ2285" s="80">
        <v>0</v>
      </c>
      <c r="AK2285" s="80">
        <v>0</v>
      </c>
      <c r="AL2285" s="80">
        <v>0</v>
      </c>
      <c r="AM2285" s="80">
        <v>0</v>
      </c>
      <c r="AN2285" s="41" t="s">
        <v>5558</v>
      </c>
      <c r="AO2285" s="41"/>
      <c r="AP2285" s="40" t="str" cm="1">
        <f t="array" ref="AP2285">IFERROR(_xlfn.IFS(
AR2285="MPR ISSUE","PDH",
AR2285="BSS Hardware Issue","BSS",
AR2285="Sites strategiques, MLL, Pylone, etc.","ENVTECH",
AR2285="AKTIVCO DEFAUT GE &amp; POWER Cabinet","AKTIVCO",
AR2285="AKTIVCO Coupure ENEO &amp; Baisse de tension","AKTIVCO GRID ONLY",
AR2285="Coupure ENEO &amp; Baisse de tension","IHS GRID ONLY",
AR2285="Defaut GE &amp; POWER Cabinet","IHS",
AR2285="Sharing","Partners",
AR2285="Sites strategiques &amp; DataCenter","SST &amp; DC",
AR2285="Exclu","Exclu",
AR2285="SAT","SAT",
AR2285="SPARE-ISSUE","SPARE-ISSUE",
AR2285="Fiber CAmtel","TRANS_FO_CAMTEL",
AR2285="Fiber AOF","Fiber AOF",
AR2285="Projet OCM (HUAWEI)","TRAVAUX-HUAWEI",
AR2285="Projet OCM (NOKIA)","TRAVAUX-NOKIA",
AR2285="ACCESS-ISSUE","ACCESS-ISSUE",
AR2285="Projet OCM (ZTE, NOKIA, autres projets)","TRAVAUX OCM",
AR2285="No root CAuse","No root cause",
AR2285="ODU HS","PDH",
AR2285="IP &amp; VLAN","PDH",
AR2285="Warehouse HUAWEI","SPARE-ISSUE",
AR2285="SPARE-HS","SPARE-ISSUE",
AR2285="Power Telco","BSS",AR2285="no impacts","no impacts"
),"")</f>
        <v>No root cause</v>
      </c>
      <c r="AQ2285" s="40" t="str" cm="1">
        <f t="array" ref="AQ2285">IFERROR(_xlfn.IFS(
AR2285="MPR ISSUE","TX ISSUE",
AR2285="BSS Hardware Issue","RAN ISSUE",
AR2285="Sites strategiques, MLL, Pylone, etc.","ENVTECH",
AR2285="AKTIVCO DEFAUT GE &amp; POWER Cabinet","POWER ISSUE",
AR2285="AKTIVCO Coupure ENEO &amp; Baisse de tension","POWER ISSUE",
AR2285="Coupure ENEO &amp; Baisse de tension","POWER ISSUE",
AR2285="Defaut GE &amp; POWER Cabinet","POWER ISSUE",
AR2285="Sharing","POWER ISSUE",
AR2285="Sites strategiques &amp; DataCenter","POWER ISSUE",
AR2285="Exclu","Exclu",
AR2285="SAT","TX ISSUE",
AR2285="SPARE-ISSUE","SPARE-ISSUE",
AR2285="Fiber CAmtel","TX ISSUE",
AR2285="Fiber AOF","TX ISSUE",
AR2285="Projet OCM (HUAWEI)","TRAVAUX-HUAWEI",
AR2285="Projet OCM (NOKIA)","TRAVAUX -NOKIA",
AR2285="ACCESS-ISSUE","ACCESS-ISSUE",
AR2285="Projet OCM (ZTE, NOKIA, autres projets)","TRAVAUX OCM",
AR2285="No root CAuse","No root cause",
AR2285="ODU HS","TX ISSUE",
AR2285="IP &amp; VLAN","TX ISSUE",
AR2285="Warehouse HUAWEI","SPARE-ISSUE",
AR2285="SPARE-HS","SPARE-ISSUE",
AR2285="Power Telco","RAN ISSUE",AR2285="no impacts","no impacts"
),"")</f>
        <v>No root cause</v>
      </c>
      <c r="AR2285" s="59" t="s">
        <v>5343</v>
      </c>
      <c r="AS2285" s="40" t="str" cm="1">
        <f t="array" ref="AS2285">IFERROR(_xlfn.IFS(
AR2285="MPR ISSUE","ACTIVE",
AR2285="BSS Hardware Issue","ACTIVE",
AR2285="Sites strategiques, MLL, Pylone, etc.","PASSIVE",
AR2285="AKTIVCO DEFAUT GE &amp; POWER Cabinet","PASSIVE",
AR2285="AKTIVCO Coupure ENEO &amp; Baisse de tension","PASSIVE",
AR2285="Coupure ENEO &amp; Baisse de tension","PASSIVE",
AR2285="Defaut GE &amp; POWER Cabinet","PASSIVE",
AR2285="Sharing","PASSIVE",
AR2285="Sites strategiques &amp; DataCenter","PASSIVE",
AR2285="Exclu","Exclu",
AR2285="SAT","ACTIVE",
AR2285="SPARE-ISSUE","SPARE-ISSUE",
AR2285="Fiber CAmtel","ACTIVE",
AR2285="Fiber AOF","ACTIVE",
AR2285="Projet OCM (HUAWEI)","PLANNED WORKS",
AR2285="Projet OCM (NOKIA)","PLANNED WORKS",
AR2285="ACCESS-ISSUE","ACCESS-ISSUE",
AR2285="Projet OCM (ZTE, NOKIA, autres projets)","PLANNED WORKS",
AR2285="No root CAuse","No root cause",
AR2285="ODU HS","ACTIVE",
AR2285="IP &amp; VLAN","ACTIVE",
AR2285="Warehouse HUAWEI","SPARE-ISSUE",
AR2285="SPARE-HS","SPARE-ISSUE",
AR2285="Power Telco","ACTIVE", AR2285="no impacts","no impacts"
),"")</f>
        <v>No root cause</v>
      </c>
      <c r="AT2285" s="99" t="s">
        <v>5661</v>
      </c>
      <c r="AU2285" s="99" t="s">
        <v>4197</v>
      </c>
      <c r="AW2285" s="17"/>
      <c r="AX2285" s="17" t="s">
        <v>5536</v>
      </c>
      <c r="AY2285" s="17"/>
      <c r="AZ2285" s="17" t="s">
        <v>5536</v>
      </c>
      <c r="BA2285" s="7"/>
      <c r="BC2285" s="18"/>
      <c r="BD2285" s="18"/>
      <c r="BE2285" s="18"/>
      <c r="BF2285" s="18"/>
      <c r="BG2285" s="18"/>
      <c r="BH2285" s="18"/>
      <c r="BI2285" s="18"/>
      <c r="BJ2285" s="18"/>
      <c r="BK2285" s="18"/>
      <c r="BM2285" s="18"/>
      <c r="BN2285" s="18"/>
      <c r="BO2285" s="18"/>
      <c r="BP2285" s="9" t="s">
        <v>5661</v>
      </c>
      <c r="BQ2285" s="14"/>
      <c r="BR2285" s="102" t="s">
        <v>5536</v>
      </c>
      <c r="BS2285" s="14"/>
      <c r="BT2285" s="14"/>
      <c r="BU2285" s="9"/>
      <c r="BV2285" s="9"/>
      <c r="BW2285" s="9"/>
    </row>
    <row r="2286" spans="1:75" x14ac:dyDescent="0.35">
      <c r="A2286" s="1" t="s">
        <v>4200</v>
      </c>
      <c r="B2286" s="8" t="s">
        <v>4201</v>
      </c>
      <c r="C2286" s="3" t="s">
        <v>102</v>
      </c>
      <c r="D2286" s="1"/>
      <c r="E2286" s="1"/>
      <c r="F2286" s="3" t="s">
        <v>102</v>
      </c>
      <c r="G2286" s="1" t="s">
        <v>4202</v>
      </c>
      <c r="H2286" s="28" t="s">
        <v>5601</v>
      </c>
      <c r="I2286" s="27">
        <v>0</v>
      </c>
      <c r="J2286" s="27">
        <v>0</v>
      </c>
      <c r="K2286" s="27">
        <v>0</v>
      </c>
      <c r="L2286" s="27">
        <v>0</v>
      </c>
      <c r="M2286" s="27">
        <v>0</v>
      </c>
      <c r="N2286" s="27">
        <v>0</v>
      </c>
      <c r="O2286" s="27">
        <v>0</v>
      </c>
      <c r="P2286" s="27">
        <v>0</v>
      </c>
      <c r="Q2286" s="27">
        <v>0</v>
      </c>
      <c r="R2286" s="27">
        <v>0</v>
      </c>
      <c r="S2286" s="80">
        <v>0</v>
      </c>
      <c r="T2286" s="80">
        <v>0</v>
      </c>
      <c r="U2286" s="80">
        <v>0</v>
      </c>
      <c r="V2286" s="80">
        <v>0</v>
      </c>
      <c r="W2286" s="80">
        <v>0</v>
      </c>
      <c r="X2286" s="80">
        <v>0</v>
      </c>
      <c r="Y2286" s="80">
        <v>0</v>
      </c>
      <c r="Z2286" s="80">
        <v>0</v>
      </c>
      <c r="AA2286" s="80">
        <v>0</v>
      </c>
      <c r="AB2286" s="80">
        <v>0</v>
      </c>
      <c r="AC2286" s="80"/>
      <c r="AD2286" s="80">
        <v>0</v>
      </c>
      <c r="AE2286" s="80">
        <v>0</v>
      </c>
      <c r="AF2286" s="80">
        <v>0</v>
      </c>
      <c r="AG2286" s="80"/>
      <c r="AH2286" s="80">
        <v>0</v>
      </c>
      <c r="AI2286" s="80">
        <v>0</v>
      </c>
      <c r="AJ2286" s="80">
        <v>0</v>
      </c>
      <c r="AK2286" s="80">
        <v>0</v>
      </c>
      <c r="AL2286" s="80">
        <v>0</v>
      </c>
      <c r="AM2286" s="80">
        <v>0</v>
      </c>
      <c r="AN2286" s="41" t="s">
        <v>5558</v>
      </c>
      <c r="AO2286" s="41"/>
      <c r="AP2286" s="40" t="str" cm="1">
        <f t="array" ref="AP2286">IFERROR(_xlfn.IFS(
AR2286="MPR ISSUE","PDH",
AR2286="BSS Hardware Issue","BSS",
AR2286="Sites strategiques, MLL, Pylone, etc.","ENVTECH",
AR2286="AKTIVCO DEFAUT GE &amp; POWER Cabinet","AKTIVCO",
AR2286="AKTIVCO Coupure ENEO &amp; Baisse de tension","AKTIVCO GRID ONLY",
AR2286="Coupure ENEO &amp; Baisse de tension","IHS GRID ONLY",
AR2286="Defaut GE &amp; POWER Cabinet","IHS",
AR2286="Sharing","Partners",
AR2286="Sites strategiques &amp; DataCenter","SST &amp; DC",
AR2286="Exclu","Exclu",
AR2286="SAT","SAT",
AR2286="SPARE-ISSUE","SPARE-ISSUE",
AR2286="Fiber CAmtel","TRANS_FO_CAMTEL",
AR2286="Fiber AOF","Fiber AOF",
AR2286="Projet OCM (HUAWEI)","TRAVAUX-HUAWEI",
AR2286="Projet OCM (NOKIA)","TRAVAUX-NOKIA",
AR2286="ACCESS-ISSUE","ACCESS-ISSUE",
AR2286="Projet OCM (ZTE, NOKIA, autres projets)","TRAVAUX OCM",
AR2286="No root CAuse","No root cause",
AR2286="ODU HS","PDH",
AR2286="IP &amp; VLAN","PDH",
AR2286="Warehouse HUAWEI","SPARE-ISSUE",
AR2286="SPARE-HS","SPARE-ISSUE",
AR2286="Power Telco","BSS",AR2286="no impacts","no impacts"
),"")</f>
        <v>No root cause</v>
      </c>
      <c r="AQ2286" s="40" t="str" cm="1">
        <f t="array" ref="AQ2286">IFERROR(_xlfn.IFS(
AR2286="MPR ISSUE","TX ISSUE",
AR2286="BSS Hardware Issue","RAN ISSUE",
AR2286="Sites strategiques, MLL, Pylone, etc.","ENVTECH",
AR2286="AKTIVCO DEFAUT GE &amp; POWER Cabinet","POWER ISSUE",
AR2286="AKTIVCO Coupure ENEO &amp; Baisse de tension","POWER ISSUE",
AR2286="Coupure ENEO &amp; Baisse de tension","POWER ISSUE",
AR2286="Defaut GE &amp; POWER Cabinet","POWER ISSUE",
AR2286="Sharing","POWER ISSUE",
AR2286="Sites strategiques &amp; DataCenter","POWER ISSUE",
AR2286="Exclu","Exclu",
AR2286="SAT","TX ISSUE",
AR2286="SPARE-ISSUE","SPARE-ISSUE",
AR2286="Fiber CAmtel","TX ISSUE",
AR2286="Fiber AOF","TX ISSUE",
AR2286="Projet OCM (HUAWEI)","TRAVAUX-HUAWEI",
AR2286="Projet OCM (NOKIA)","TRAVAUX -NOKIA",
AR2286="ACCESS-ISSUE","ACCESS-ISSUE",
AR2286="Projet OCM (ZTE, NOKIA, autres projets)","TRAVAUX OCM",
AR2286="No root CAuse","No root cause",
AR2286="ODU HS","TX ISSUE",
AR2286="IP &amp; VLAN","TX ISSUE",
AR2286="Warehouse HUAWEI","SPARE-ISSUE",
AR2286="SPARE-HS","SPARE-ISSUE",
AR2286="Power Telco","RAN ISSUE",AR2286="no impacts","no impacts"
),"")</f>
        <v>No root cause</v>
      </c>
      <c r="AR2286" s="59" t="s">
        <v>5343</v>
      </c>
      <c r="AS2286" s="40" t="str" cm="1">
        <f t="array" ref="AS2286">IFERROR(_xlfn.IFS(
AR2286="MPR ISSUE","ACTIVE",
AR2286="BSS Hardware Issue","ACTIVE",
AR2286="Sites strategiques, MLL, Pylone, etc.","PASSIVE",
AR2286="AKTIVCO DEFAUT GE &amp; POWER Cabinet","PASSIVE",
AR2286="AKTIVCO Coupure ENEO &amp; Baisse de tension","PASSIVE",
AR2286="Coupure ENEO &amp; Baisse de tension","PASSIVE",
AR2286="Defaut GE &amp; POWER Cabinet","PASSIVE",
AR2286="Sharing","PASSIVE",
AR2286="Sites strategiques &amp; DataCenter","PASSIVE",
AR2286="Exclu","Exclu",
AR2286="SAT","ACTIVE",
AR2286="SPARE-ISSUE","SPARE-ISSUE",
AR2286="Fiber CAmtel","ACTIVE",
AR2286="Fiber AOF","ACTIVE",
AR2286="Projet OCM (HUAWEI)","PLANNED WORKS",
AR2286="Projet OCM (NOKIA)","PLANNED WORKS",
AR2286="ACCESS-ISSUE","ACCESS-ISSUE",
AR2286="Projet OCM (ZTE, NOKIA, autres projets)","PLANNED WORKS",
AR2286="No root CAuse","No root cause",
AR2286="ODU HS","ACTIVE",
AR2286="IP &amp; VLAN","ACTIVE",
AR2286="Warehouse HUAWEI","SPARE-ISSUE",
AR2286="SPARE-HS","SPARE-ISSUE",
AR2286="Power Telco","ACTIVE", AR2286="no impacts","no impacts"
),"")</f>
        <v>No root cause</v>
      </c>
      <c r="AT2286" s="99" t="s">
        <v>5661</v>
      </c>
      <c r="AU2286" s="99" t="s">
        <v>4201</v>
      </c>
      <c r="AW2286" s="17"/>
      <c r="AX2286" s="17" t="s">
        <v>5536</v>
      </c>
      <c r="AY2286" s="17"/>
      <c r="AZ2286" s="17" t="s">
        <v>5536</v>
      </c>
      <c r="BA2286" s="7"/>
      <c r="BC2286" s="18"/>
      <c r="BD2286" s="18"/>
      <c r="BE2286" s="18"/>
      <c r="BF2286" s="18"/>
      <c r="BG2286" s="18"/>
      <c r="BH2286" s="18"/>
      <c r="BI2286" s="18"/>
      <c r="BJ2286" s="18"/>
      <c r="BK2286" s="18"/>
      <c r="BM2286" s="18"/>
      <c r="BN2286" s="18"/>
      <c r="BO2286" s="18"/>
      <c r="BP2286" s="9" t="s">
        <v>5661</v>
      </c>
      <c r="BQ2286" s="14"/>
      <c r="BR2286" s="102" t="s">
        <v>5536</v>
      </c>
      <c r="BS2286" s="14"/>
      <c r="BT2286" s="14"/>
      <c r="BU2286" s="9"/>
      <c r="BV2286" s="9"/>
      <c r="BW2286" s="9"/>
    </row>
    <row r="2287" spans="1:75" x14ac:dyDescent="0.35">
      <c r="A2287" s="1" t="s">
        <v>4207</v>
      </c>
      <c r="B2287" s="8" t="s">
        <v>4208</v>
      </c>
      <c r="C2287" s="3" t="s">
        <v>37</v>
      </c>
      <c r="D2287" s="1" t="s">
        <v>11</v>
      </c>
      <c r="E2287" s="1" t="s">
        <v>154</v>
      </c>
      <c r="F2287" s="3" t="s">
        <v>37</v>
      </c>
      <c r="G2287" s="1" t="s">
        <v>4207</v>
      </c>
      <c r="H2287" s="30" t="s">
        <v>5587</v>
      </c>
      <c r="I2287" s="27">
        <v>0</v>
      </c>
      <c r="J2287" s="27">
        <v>0</v>
      </c>
      <c r="K2287" s="27">
        <v>0</v>
      </c>
      <c r="L2287" s="27">
        <v>0</v>
      </c>
      <c r="M2287" s="27">
        <v>0</v>
      </c>
      <c r="N2287" s="27">
        <v>0</v>
      </c>
      <c r="O2287" s="27">
        <v>0</v>
      </c>
      <c r="P2287" s="27">
        <v>0</v>
      </c>
      <c r="Q2287" s="27">
        <v>0</v>
      </c>
      <c r="R2287" s="27">
        <v>0</v>
      </c>
      <c r="S2287" s="80">
        <v>0</v>
      </c>
      <c r="T2287" s="80">
        <v>0</v>
      </c>
      <c r="U2287" s="80">
        <v>0</v>
      </c>
      <c r="V2287" s="80">
        <v>0</v>
      </c>
      <c r="W2287" s="80">
        <v>0</v>
      </c>
      <c r="X2287" s="80">
        <v>0</v>
      </c>
      <c r="Y2287" s="80">
        <v>0</v>
      </c>
      <c r="Z2287" s="80">
        <v>0</v>
      </c>
      <c r="AA2287" s="80">
        <v>0</v>
      </c>
      <c r="AB2287" s="80">
        <v>0</v>
      </c>
      <c r="AC2287" s="80"/>
      <c r="AD2287" s="80">
        <v>0</v>
      </c>
      <c r="AE2287" s="80">
        <v>0</v>
      </c>
      <c r="AF2287" s="80">
        <v>0</v>
      </c>
      <c r="AG2287" s="80"/>
      <c r="AH2287" s="80">
        <v>0</v>
      </c>
      <c r="AI2287" s="80">
        <v>0</v>
      </c>
      <c r="AJ2287" s="80">
        <v>0</v>
      </c>
      <c r="AK2287" s="80">
        <v>0</v>
      </c>
      <c r="AL2287" s="80">
        <v>0</v>
      </c>
      <c r="AM2287" s="80">
        <v>0</v>
      </c>
      <c r="AN2287" s="41" t="s">
        <v>5558</v>
      </c>
      <c r="AO2287" s="41"/>
      <c r="AP2287" s="40" t="str" cm="1">
        <f t="array" ref="AP2287">IFERROR(_xlfn.IFS(
AR2287="MPR ISSUE","PDH",
AR2287="BSS Hardware Issue","BSS",
AR2287="Sites strategiques, MLL, Pylone, etc.","ENVTECH",
AR2287="AKTIVCO DEFAUT GE &amp; POWER Cabinet","AKTIVCO",
AR2287="AKTIVCO Coupure ENEO &amp; Baisse de tension","AKTIVCO GRID ONLY",
AR2287="Coupure ENEO &amp; Baisse de tension","IHS GRID ONLY",
AR2287="Defaut GE &amp; POWER Cabinet","IHS",
AR2287="Sharing","Partners",
AR2287="Sites strategiques &amp; DataCenter","SST &amp; DC",
AR2287="Exclu","Exclu",
AR2287="SAT","SAT",
AR2287="SPARE-ISSUE","SPARE-ISSUE",
AR2287="Fiber CAmtel","TRANS_FO_CAMTEL",
AR2287="Fiber AOF","Fiber AOF",
AR2287="Projet OCM (HUAWEI)","TRAVAUX-HUAWEI",
AR2287="Projet OCM (NOKIA)","TRAVAUX-NOKIA",
AR2287="ACCESS-ISSUE","ACCESS-ISSUE",
AR2287="Projet OCM (ZTE, NOKIA, autres projets)","TRAVAUX OCM",
AR2287="No root CAuse","No root cause",
AR2287="ODU HS","PDH",
AR2287="IP &amp; VLAN","PDH",
AR2287="Warehouse HUAWEI","SPARE-ISSUE",
AR2287="SPARE-HS","SPARE-ISSUE",
AR2287="Power Telco","BSS",AR2287="no impacts","no impacts"
),"")</f>
        <v>No root cause</v>
      </c>
      <c r="AQ2287" s="40" t="str" cm="1">
        <f t="array" ref="AQ2287">IFERROR(_xlfn.IFS(
AR2287="MPR ISSUE","TX ISSUE",
AR2287="BSS Hardware Issue","RAN ISSUE",
AR2287="Sites strategiques, MLL, Pylone, etc.","ENVTECH",
AR2287="AKTIVCO DEFAUT GE &amp; POWER Cabinet","POWER ISSUE",
AR2287="AKTIVCO Coupure ENEO &amp; Baisse de tension","POWER ISSUE",
AR2287="Coupure ENEO &amp; Baisse de tension","POWER ISSUE",
AR2287="Defaut GE &amp; POWER Cabinet","POWER ISSUE",
AR2287="Sharing","POWER ISSUE",
AR2287="Sites strategiques &amp; DataCenter","POWER ISSUE",
AR2287="Exclu","Exclu",
AR2287="SAT","TX ISSUE",
AR2287="SPARE-ISSUE","SPARE-ISSUE",
AR2287="Fiber CAmtel","TX ISSUE",
AR2287="Fiber AOF","TX ISSUE",
AR2287="Projet OCM (HUAWEI)","TRAVAUX-HUAWEI",
AR2287="Projet OCM (NOKIA)","TRAVAUX -NOKIA",
AR2287="ACCESS-ISSUE","ACCESS-ISSUE",
AR2287="Projet OCM (ZTE, NOKIA, autres projets)","TRAVAUX OCM",
AR2287="No root CAuse","No root cause",
AR2287="ODU HS","TX ISSUE",
AR2287="IP &amp; VLAN","TX ISSUE",
AR2287="Warehouse HUAWEI","SPARE-ISSUE",
AR2287="SPARE-HS","SPARE-ISSUE",
AR2287="Power Telco","RAN ISSUE",AR2287="no impacts","no impacts"
),"")</f>
        <v>No root cause</v>
      </c>
      <c r="AR2287" s="59" t="s">
        <v>5343</v>
      </c>
      <c r="AS2287" s="40" t="str" cm="1">
        <f t="array" ref="AS2287">IFERROR(_xlfn.IFS(
AR2287="MPR ISSUE","ACTIVE",
AR2287="BSS Hardware Issue","ACTIVE",
AR2287="Sites strategiques, MLL, Pylone, etc.","PASSIVE",
AR2287="AKTIVCO DEFAUT GE &amp; POWER Cabinet","PASSIVE",
AR2287="AKTIVCO Coupure ENEO &amp; Baisse de tension","PASSIVE",
AR2287="Coupure ENEO &amp; Baisse de tension","PASSIVE",
AR2287="Defaut GE &amp; POWER Cabinet","PASSIVE",
AR2287="Sharing","PASSIVE",
AR2287="Sites strategiques &amp; DataCenter","PASSIVE",
AR2287="Exclu","Exclu",
AR2287="SAT","ACTIVE",
AR2287="SPARE-ISSUE","SPARE-ISSUE",
AR2287="Fiber CAmtel","ACTIVE",
AR2287="Fiber AOF","ACTIVE",
AR2287="Projet OCM (HUAWEI)","PLANNED WORKS",
AR2287="Projet OCM (NOKIA)","PLANNED WORKS",
AR2287="ACCESS-ISSUE","ACCESS-ISSUE",
AR2287="Projet OCM (ZTE, NOKIA, autres projets)","PLANNED WORKS",
AR2287="No root CAuse","No root cause",
AR2287="ODU HS","ACTIVE",
AR2287="IP &amp; VLAN","ACTIVE",
AR2287="Warehouse HUAWEI","SPARE-ISSUE",
AR2287="SPARE-HS","SPARE-ISSUE",
AR2287="Power Telco","ACTIVE", AR2287="no impacts","no impacts"
),"")</f>
        <v>No root cause</v>
      </c>
      <c r="AT2287" s="99" t="s">
        <v>5661</v>
      </c>
      <c r="AU2287" s="99" t="s">
        <v>4208</v>
      </c>
      <c r="AW2287" s="17"/>
      <c r="AX2287" s="17" t="s">
        <v>5536</v>
      </c>
      <c r="AY2287" s="17"/>
      <c r="AZ2287" s="17" t="s">
        <v>5536</v>
      </c>
      <c r="BA2287" s="7"/>
      <c r="BC2287" s="18"/>
      <c r="BD2287" s="18"/>
      <c r="BE2287" s="18"/>
      <c r="BF2287" s="18"/>
      <c r="BG2287" s="18"/>
      <c r="BH2287" s="18"/>
      <c r="BI2287" s="18"/>
      <c r="BJ2287" s="18"/>
      <c r="BK2287" s="18"/>
      <c r="BM2287" s="18"/>
      <c r="BN2287" s="18"/>
      <c r="BO2287" s="18"/>
      <c r="BP2287" s="9" t="s">
        <v>5661</v>
      </c>
      <c r="BQ2287" s="14"/>
      <c r="BR2287" s="102" t="s">
        <v>5536</v>
      </c>
      <c r="BS2287" s="14"/>
      <c r="BT2287" s="14"/>
      <c r="BU2287" s="9"/>
      <c r="BV2287" s="9"/>
      <c r="BW2287" s="9"/>
    </row>
    <row r="2288" spans="1:75" x14ac:dyDescent="0.35">
      <c r="A2288" s="1" t="s">
        <v>3768</v>
      </c>
      <c r="B2288" s="8" t="s">
        <v>3769</v>
      </c>
      <c r="C2288" s="3" t="s">
        <v>55</v>
      </c>
      <c r="D2288" s="1" t="s">
        <v>11</v>
      </c>
      <c r="E2288" s="1" t="s">
        <v>12</v>
      </c>
      <c r="F2288" s="3" t="s">
        <v>55</v>
      </c>
      <c r="G2288" s="1" t="s">
        <v>185</v>
      </c>
      <c r="H2288" s="28" t="s">
        <v>5589</v>
      </c>
      <c r="I2288" s="27">
        <v>0</v>
      </c>
      <c r="J2288" s="27">
        <v>0</v>
      </c>
      <c r="K2288" s="27">
        <v>0</v>
      </c>
      <c r="L2288" s="27">
        <v>0</v>
      </c>
      <c r="M2288" s="27">
        <v>5.3505234952187721E-4</v>
      </c>
      <c r="N2288" s="27">
        <v>4.2001609437467363E-2</v>
      </c>
      <c r="O2288" s="27">
        <v>0.46886637388602093</v>
      </c>
      <c r="P2288" s="27">
        <v>0.19472338506932857</v>
      </c>
      <c r="Q2288" s="27">
        <v>0.49886497561588089</v>
      </c>
      <c r="R2288" s="27">
        <v>0</v>
      </c>
      <c r="S2288" s="80">
        <v>0</v>
      </c>
      <c r="T2288" s="80">
        <v>0</v>
      </c>
      <c r="U2288" s="80">
        <v>2.9908534584357067</v>
      </c>
      <c r="V2288" s="80">
        <v>3.5423675852445413</v>
      </c>
      <c r="W2288" s="80">
        <v>0</v>
      </c>
      <c r="X2288" s="80">
        <v>0</v>
      </c>
      <c r="Y2288" s="80">
        <v>0</v>
      </c>
      <c r="Z2288" s="80">
        <v>0</v>
      </c>
      <c r="AA2288" s="80">
        <v>0</v>
      </c>
      <c r="AB2288" s="80">
        <v>0</v>
      </c>
      <c r="AC2288" s="80"/>
      <c r="AD2288" s="80">
        <v>0</v>
      </c>
      <c r="AE2288" s="80">
        <v>0</v>
      </c>
      <c r="AF2288" s="80">
        <v>0</v>
      </c>
      <c r="AG2288" s="80"/>
      <c r="AH2288" s="80">
        <v>0</v>
      </c>
      <c r="AI2288" s="80">
        <v>0</v>
      </c>
      <c r="AJ2288" s="80">
        <v>0</v>
      </c>
      <c r="AK2288" s="80">
        <v>0</v>
      </c>
      <c r="AL2288" s="80">
        <v>0</v>
      </c>
      <c r="AM2288" s="80">
        <v>0</v>
      </c>
      <c r="AN2288" s="41" t="s">
        <v>5591</v>
      </c>
      <c r="AO2288" s="41"/>
      <c r="AP2288" s="40" t="str" cm="1">
        <f t="array" ref="AP2288">IFERROR(_xlfn.IFS(
AR2288="MPR ISSUE","PDH",
AR2288="BSS Hardware Issue","BSS",
AR2288="Sites strategiques, MLL, Pylone, etc.","ENVTECH",
AR2288="AKTIVCO DEFAUT GE &amp; POWER Cabinet","AKTIVCO",
AR2288="AKTIVCO Coupure ENEO &amp; Baisse de tension","AKTIVCO GRID ONLY",
AR2288="Coupure ENEO &amp; Baisse de tension","IHS GRID ONLY",
AR2288="Defaut GE &amp; POWER Cabinet","IHS",
AR2288="Sharing","Partners",
AR2288="Sites strategiques &amp; DataCenter","SST &amp; DC",
AR2288="Exclu","Exclu",
AR2288="SAT","SAT",
AR2288="SPARE-ISSUE","SPARE-ISSUE",
AR2288="Fiber CAmtel","TRANS_FO_CAMTEL",
AR2288="Fiber AOF","Fiber AOF",
AR2288="Projet OCM (HUAWEI)","TRAVAUX-HUAWEI",
AR2288="Projet OCM (NOKIA)","TRAVAUX-NOKIA",
AR2288="ACCESS-ISSUE","ACCESS-ISSUE",
AR2288="Projet OCM (ZTE, NOKIA, autres projets)","TRAVAUX OCM",
AR2288="No root CAuse","No root cause",
AR2288="ODU HS","PDH",
AR2288="IP &amp; VLAN","PDH",
AR2288="Warehouse HUAWEI","SPARE-ISSUE",
AR2288="SPARE-HS","SPARE-ISSUE",
AR2288="Power Telco","BSS",AR2288="no impacts","no impacts"
),"")</f>
        <v>No root cause</v>
      </c>
      <c r="AQ2288" s="40" t="str" cm="1">
        <f t="array" ref="AQ2288">IFERROR(_xlfn.IFS(
AR2288="MPR ISSUE","TX ISSUE",
AR2288="BSS Hardware Issue","RAN ISSUE",
AR2288="Sites strategiques, MLL, Pylone, etc.","ENVTECH",
AR2288="AKTIVCO DEFAUT GE &amp; POWER Cabinet","POWER ISSUE",
AR2288="AKTIVCO Coupure ENEO &amp; Baisse de tension","POWER ISSUE",
AR2288="Coupure ENEO &amp; Baisse de tension","POWER ISSUE",
AR2288="Defaut GE &amp; POWER Cabinet","POWER ISSUE",
AR2288="Sharing","POWER ISSUE",
AR2288="Sites strategiques &amp; DataCenter","POWER ISSUE",
AR2288="Exclu","Exclu",
AR2288="SAT","TX ISSUE",
AR2288="SPARE-ISSUE","SPARE-ISSUE",
AR2288="Fiber CAmtel","TX ISSUE",
AR2288="Fiber AOF","TX ISSUE",
AR2288="Projet OCM (HUAWEI)","TRAVAUX-HUAWEI",
AR2288="Projet OCM (NOKIA)","TRAVAUX -NOKIA",
AR2288="ACCESS-ISSUE","ACCESS-ISSUE",
AR2288="Projet OCM (ZTE, NOKIA, autres projets)","TRAVAUX OCM",
AR2288="No root CAuse","No root cause",
AR2288="ODU HS","TX ISSUE",
AR2288="IP &amp; VLAN","TX ISSUE",
AR2288="Warehouse HUAWEI","SPARE-ISSUE",
AR2288="SPARE-HS","SPARE-ISSUE",
AR2288="Power Telco","RAN ISSUE",AR2288="no impacts","no impacts"
),"")</f>
        <v>No root cause</v>
      </c>
      <c r="AR2288" s="59" t="s">
        <v>5343</v>
      </c>
      <c r="AS2288" s="40" t="str" cm="1">
        <f t="array" ref="AS2288">IFERROR(_xlfn.IFS(
AR2288="MPR ISSUE","ACTIVE",
AR2288="BSS Hardware Issue","ACTIVE",
AR2288="Sites strategiques, MLL, Pylone, etc.","PASSIVE",
AR2288="AKTIVCO DEFAUT GE &amp; POWER Cabinet","PASSIVE",
AR2288="AKTIVCO Coupure ENEO &amp; Baisse de tension","PASSIVE",
AR2288="Coupure ENEO &amp; Baisse de tension","PASSIVE",
AR2288="Defaut GE &amp; POWER Cabinet","PASSIVE",
AR2288="Sharing","PASSIVE",
AR2288="Sites strategiques &amp; DataCenter","PASSIVE",
AR2288="Exclu","Exclu",
AR2288="SAT","ACTIVE",
AR2288="SPARE-ISSUE","SPARE-ISSUE",
AR2288="Fiber CAmtel","ACTIVE",
AR2288="Fiber AOF","ACTIVE",
AR2288="Projet OCM (HUAWEI)","PLANNED WORKS",
AR2288="Projet OCM (NOKIA)","PLANNED WORKS",
AR2288="ACCESS-ISSUE","ACCESS-ISSUE",
AR2288="Projet OCM (ZTE, NOKIA, autres projets)","PLANNED WORKS",
AR2288="No root CAuse","No root cause",
AR2288="ODU HS","ACTIVE",
AR2288="IP &amp; VLAN","ACTIVE",
AR2288="Warehouse HUAWEI","SPARE-ISSUE",
AR2288="SPARE-HS","SPARE-ISSUE",
AR2288="Power Telco","ACTIVE", AR2288="no impacts","no impacts"
),"")</f>
        <v>No root cause</v>
      </c>
      <c r="AT2288" s="99" t="s">
        <v>5661</v>
      </c>
      <c r="AU2288" s="99" t="s">
        <v>3769</v>
      </c>
      <c r="AW2288" s="17"/>
      <c r="AX2288" s="17" t="s">
        <v>5536</v>
      </c>
      <c r="AY2288" s="17"/>
      <c r="AZ2288" s="17" t="s">
        <v>5536</v>
      </c>
      <c r="BA2288" s="7"/>
      <c r="BC2288" s="18"/>
      <c r="BD2288" s="18"/>
      <c r="BE2288" s="18"/>
      <c r="BF2288" s="18"/>
      <c r="BG2288" s="18"/>
      <c r="BH2288" s="18"/>
      <c r="BI2288" s="18"/>
      <c r="BJ2288" s="18"/>
      <c r="BK2288" s="18"/>
      <c r="BM2288" s="18"/>
      <c r="BN2288" s="18"/>
      <c r="BO2288" s="18"/>
      <c r="BP2288" s="9" t="s">
        <v>5661</v>
      </c>
      <c r="BQ2288" s="14"/>
      <c r="BR2288" s="102" t="s">
        <v>5536</v>
      </c>
      <c r="BS2288" s="14"/>
      <c r="BT2288" s="14"/>
      <c r="BU2288" s="9"/>
      <c r="BV2288" s="9"/>
      <c r="BW2288" s="9"/>
    </row>
    <row r="2289" spans="1:75" x14ac:dyDescent="0.35">
      <c r="A2289" s="1" t="s">
        <v>4238</v>
      </c>
      <c r="B2289" s="8" t="s">
        <v>4239</v>
      </c>
      <c r="C2289" s="3" t="s">
        <v>37</v>
      </c>
      <c r="D2289" s="1" t="s">
        <v>11</v>
      </c>
      <c r="E2289" s="1" t="s">
        <v>12</v>
      </c>
      <c r="F2289" s="3" t="s">
        <v>37</v>
      </c>
      <c r="G2289" s="1" t="s">
        <v>4238</v>
      </c>
      <c r="H2289" s="30" t="s">
        <v>5587</v>
      </c>
      <c r="I2289" s="27">
        <v>0</v>
      </c>
      <c r="J2289" s="27">
        <v>0</v>
      </c>
      <c r="K2289" s="27">
        <v>0</v>
      </c>
      <c r="L2289" s="27">
        <v>0</v>
      </c>
      <c r="M2289" s="27">
        <v>0</v>
      </c>
      <c r="N2289" s="27">
        <v>0</v>
      </c>
      <c r="O2289" s="27">
        <v>0</v>
      </c>
      <c r="P2289" s="27">
        <v>0</v>
      </c>
      <c r="Q2289" s="27">
        <v>0</v>
      </c>
      <c r="R2289" s="27">
        <v>0</v>
      </c>
      <c r="S2289" s="80">
        <v>0</v>
      </c>
      <c r="T2289" s="80">
        <v>0</v>
      </c>
      <c r="U2289" s="80">
        <v>0</v>
      </c>
      <c r="V2289" s="80">
        <v>0</v>
      </c>
      <c r="W2289" s="80">
        <v>0</v>
      </c>
      <c r="X2289" s="80">
        <v>0</v>
      </c>
      <c r="Y2289" s="80">
        <v>0</v>
      </c>
      <c r="Z2289" s="80">
        <v>0</v>
      </c>
      <c r="AA2289" s="80">
        <v>0</v>
      </c>
      <c r="AB2289" s="80">
        <v>0</v>
      </c>
      <c r="AC2289" s="80"/>
      <c r="AD2289" s="80">
        <v>0</v>
      </c>
      <c r="AE2289" s="80">
        <v>0</v>
      </c>
      <c r="AF2289" s="80">
        <v>0</v>
      </c>
      <c r="AG2289" s="80"/>
      <c r="AH2289" s="80">
        <v>0</v>
      </c>
      <c r="AI2289" s="80">
        <v>0</v>
      </c>
      <c r="AJ2289" s="80">
        <v>0</v>
      </c>
      <c r="AK2289" s="80">
        <v>0</v>
      </c>
      <c r="AL2289" s="80">
        <v>0</v>
      </c>
      <c r="AM2289" s="80">
        <v>0</v>
      </c>
      <c r="AN2289" s="41" t="s">
        <v>5558</v>
      </c>
      <c r="AO2289" s="41"/>
      <c r="AP2289" s="40" t="str" cm="1">
        <f t="array" ref="AP2289">IFERROR(_xlfn.IFS(
AR2289="MPR ISSUE","PDH",
AR2289="BSS Hardware Issue","BSS",
AR2289="Sites strategiques, MLL, Pylone, etc.","ENVTECH",
AR2289="AKTIVCO DEFAUT GE &amp; POWER Cabinet","AKTIVCO",
AR2289="AKTIVCO Coupure ENEO &amp; Baisse de tension","AKTIVCO GRID ONLY",
AR2289="Coupure ENEO &amp; Baisse de tension","IHS GRID ONLY",
AR2289="Defaut GE &amp; POWER Cabinet","IHS",
AR2289="Sharing","Partners",
AR2289="Sites strategiques &amp; DataCenter","SST &amp; DC",
AR2289="Exclu","Exclu",
AR2289="SAT","SAT",
AR2289="SPARE-ISSUE","SPARE-ISSUE",
AR2289="Fiber CAmtel","TRANS_FO_CAMTEL",
AR2289="Fiber AOF","Fiber AOF",
AR2289="Projet OCM (HUAWEI)","TRAVAUX-HUAWEI",
AR2289="Projet OCM (NOKIA)","TRAVAUX-NOKIA",
AR2289="ACCESS-ISSUE","ACCESS-ISSUE",
AR2289="Projet OCM (ZTE, NOKIA, autres projets)","TRAVAUX OCM",
AR2289="No root CAuse","No root cause",
AR2289="ODU HS","PDH",
AR2289="IP &amp; VLAN","PDH",
AR2289="Warehouse HUAWEI","SPARE-ISSUE",
AR2289="SPARE-HS","SPARE-ISSUE",
AR2289="Power Telco","BSS",AR2289="no impacts","no impacts"
),"")</f>
        <v>No root cause</v>
      </c>
      <c r="AQ2289" s="40" t="str" cm="1">
        <f t="array" ref="AQ2289">IFERROR(_xlfn.IFS(
AR2289="MPR ISSUE","TX ISSUE",
AR2289="BSS Hardware Issue","RAN ISSUE",
AR2289="Sites strategiques, MLL, Pylone, etc.","ENVTECH",
AR2289="AKTIVCO DEFAUT GE &amp; POWER Cabinet","POWER ISSUE",
AR2289="AKTIVCO Coupure ENEO &amp; Baisse de tension","POWER ISSUE",
AR2289="Coupure ENEO &amp; Baisse de tension","POWER ISSUE",
AR2289="Defaut GE &amp; POWER Cabinet","POWER ISSUE",
AR2289="Sharing","POWER ISSUE",
AR2289="Sites strategiques &amp; DataCenter","POWER ISSUE",
AR2289="Exclu","Exclu",
AR2289="SAT","TX ISSUE",
AR2289="SPARE-ISSUE","SPARE-ISSUE",
AR2289="Fiber CAmtel","TX ISSUE",
AR2289="Fiber AOF","TX ISSUE",
AR2289="Projet OCM (HUAWEI)","TRAVAUX-HUAWEI",
AR2289="Projet OCM (NOKIA)","TRAVAUX -NOKIA",
AR2289="ACCESS-ISSUE","ACCESS-ISSUE",
AR2289="Projet OCM (ZTE, NOKIA, autres projets)","TRAVAUX OCM",
AR2289="No root CAuse","No root cause",
AR2289="ODU HS","TX ISSUE",
AR2289="IP &amp; VLAN","TX ISSUE",
AR2289="Warehouse HUAWEI","SPARE-ISSUE",
AR2289="SPARE-HS","SPARE-ISSUE",
AR2289="Power Telco","RAN ISSUE",AR2289="no impacts","no impacts"
),"")</f>
        <v>No root cause</v>
      </c>
      <c r="AR2289" s="59" t="s">
        <v>5343</v>
      </c>
      <c r="AS2289" s="40" t="str" cm="1">
        <f t="array" ref="AS2289">IFERROR(_xlfn.IFS(
AR2289="MPR ISSUE","ACTIVE",
AR2289="BSS Hardware Issue","ACTIVE",
AR2289="Sites strategiques, MLL, Pylone, etc.","PASSIVE",
AR2289="AKTIVCO DEFAUT GE &amp; POWER Cabinet","PASSIVE",
AR2289="AKTIVCO Coupure ENEO &amp; Baisse de tension","PASSIVE",
AR2289="Coupure ENEO &amp; Baisse de tension","PASSIVE",
AR2289="Defaut GE &amp; POWER Cabinet","PASSIVE",
AR2289="Sharing","PASSIVE",
AR2289="Sites strategiques &amp; DataCenter","PASSIVE",
AR2289="Exclu","Exclu",
AR2289="SAT","ACTIVE",
AR2289="SPARE-ISSUE","SPARE-ISSUE",
AR2289="Fiber CAmtel","ACTIVE",
AR2289="Fiber AOF","ACTIVE",
AR2289="Projet OCM (HUAWEI)","PLANNED WORKS",
AR2289="Projet OCM (NOKIA)","PLANNED WORKS",
AR2289="ACCESS-ISSUE","ACCESS-ISSUE",
AR2289="Projet OCM (ZTE, NOKIA, autres projets)","PLANNED WORKS",
AR2289="No root CAuse","No root cause",
AR2289="ODU HS","ACTIVE",
AR2289="IP &amp; VLAN","ACTIVE",
AR2289="Warehouse HUAWEI","SPARE-ISSUE",
AR2289="SPARE-HS","SPARE-ISSUE",
AR2289="Power Telco","ACTIVE", AR2289="no impacts","no impacts"
),"")</f>
        <v>No root cause</v>
      </c>
      <c r="AT2289" s="99" t="s">
        <v>5661</v>
      </c>
      <c r="AU2289" s="99" t="s">
        <v>4239</v>
      </c>
      <c r="AV2289" s="83"/>
      <c r="AW2289" s="17"/>
      <c r="AX2289" s="17" t="s">
        <v>5536</v>
      </c>
      <c r="AY2289" s="17"/>
      <c r="AZ2289" s="17" t="s">
        <v>5536</v>
      </c>
      <c r="BA2289" s="7"/>
      <c r="BC2289" s="18"/>
      <c r="BD2289" s="18"/>
      <c r="BE2289" s="18"/>
      <c r="BF2289" s="18"/>
      <c r="BG2289" s="18"/>
      <c r="BH2289" s="18"/>
      <c r="BI2289" s="18"/>
      <c r="BJ2289" s="18"/>
      <c r="BK2289" s="18"/>
      <c r="BM2289" s="18"/>
      <c r="BN2289" s="18"/>
      <c r="BO2289" s="18"/>
      <c r="BP2289" s="9" t="s">
        <v>5661</v>
      </c>
      <c r="BQ2289" s="14"/>
      <c r="BR2289" s="102" t="s">
        <v>5536</v>
      </c>
      <c r="BS2289" s="14"/>
      <c r="BT2289" s="14"/>
      <c r="BU2289" s="9"/>
      <c r="BV2289" s="9"/>
      <c r="BW2289" s="9"/>
    </row>
    <row r="2290" spans="1:75" x14ac:dyDescent="0.35">
      <c r="A2290" s="1" t="s">
        <v>4240</v>
      </c>
      <c r="B2290" s="8" t="s">
        <v>4241</v>
      </c>
      <c r="C2290" s="3" t="s">
        <v>102</v>
      </c>
      <c r="D2290" s="1" t="s">
        <v>21</v>
      </c>
      <c r="E2290" s="1" t="s">
        <v>562</v>
      </c>
      <c r="F2290" s="3" t="s">
        <v>102</v>
      </c>
      <c r="G2290" s="1" t="s">
        <v>4242</v>
      </c>
      <c r="H2290" s="28" t="s">
        <v>5601</v>
      </c>
      <c r="I2290" s="27">
        <v>0</v>
      </c>
      <c r="J2290" s="27">
        <v>0</v>
      </c>
      <c r="K2290" s="27">
        <v>0</v>
      </c>
      <c r="L2290" s="27">
        <v>0</v>
      </c>
      <c r="M2290" s="27">
        <v>0</v>
      </c>
      <c r="N2290" s="27">
        <v>0</v>
      </c>
      <c r="O2290" s="27">
        <v>0</v>
      </c>
      <c r="P2290" s="27">
        <v>0</v>
      </c>
      <c r="Q2290" s="27">
        <v>0</v>
      </c>
      <c r="R2290" s="27">
        <v>0</v>
      </c>
      <c r="S2290" s="80">
        <v>0</v>
      </c>
      <c r="T2290" s="80">
        <v>0</v>
      </c>
      <c r="U2290" s="80">
        <v>0</v>
      </c>
      <c r="V2290" s="80">
        <v>0</v>
      </c>
      <c r="W2290" s="80">
        <v>0</v>
      </c>
      <c r="X2290" s="80">
        <v>0</v>
      </c>
      <c r="Y2290" s="80">
        <v>0</v>
      </c>
      <c r="Z2290" s="80">
        <v>0</v>
      </c>
      <c r="AA2290" s="80">
        <v>0</v>
      </c>
      <c r="AB2290" s="80">
        <v>0</v>
      </c>
      <c r="AC2290" s="80"/>
      <c r="AD2290" s="80">
        <v>0</v>
      </c>
      <c r="AE2290" s="80">
        <v>0</v>
      </c>
      <c r="AF2290" s="80">
        <v>0</v>
      </c>
      <c r="AG2290" s="80"/>
      <c r="AH2290" s="80">
        <v>0</v>
      </c>
      <c r="AI2290" s="80">
        <v>0</v>
      </c>
      <c r="AJ2290" s="80">
        <v>0</v>
      </c>
      <c r="AK2290" s="80">
        <v>0</v>
      </c>
      <c r="AL2290" s="80">
        <v>0</v>
      </c>
      <c r="AM2290" s="80">
        <v>0</v>
      </c>
      <c r="AN2290" s="41" t="s">
        <v>5558</v>
      </c>
      <c r="AO2290" s="41"/>
      <c r="AP2290" s="40" t="str" cm="1">
        <f t="array" ref="AP2290">IFERROR(_xlfn.IFS(
AR2290="MPR ISSUE","PDH",
AR2290="BSS Hardware Issue","BSS",
AR2290="Sites strategiques, MLL, Pylone, etc.","ENVTECH",
AR2290="AKTIVCO DEFAUT GE &amp; POWER Cabinet","AKTIVCO",
AR2290="AKTIVCO Coupure ENEO &amp; Baisse de tension","AKTIVCO GRID ONLY",
AR2290="Coupure ENEO &amp; Baisse de tension","IHS GRID ONLY",
AR2290="Defaut GE &amp; POWER Cabinet","IHS",
AR2290="Sharing","Partners",
AR2290="Sites strategiques &amp; DataCenter","SST &amp; DC",
AR2290="Exclu","Exclu",
AR2290="SAT","SAT",
AR2290="SPARE-ISSUE","SPARE-ISSUE",
AR2290="Fiber CAmtel","TRANS_FO_CAMTEL",
AR2290="Fiber AOF","Fiber AOF",
AR2290="Projet OCM (HUAWEI)","TRAVAUX-HUAWEI",
AR2290="Projet OCM (NOKIA)","TRAVAUX-NOKIA",
AR2290="ACCESS-ISSUE","ACCESS-ISSUE",
AR2290="Projet OCM (ZTE, NOKIA, autres projets)","TRAVAUX OCM",
AR2290="No root CAuse","No root cause",
AR2290="ODU HS","PDH",
AR2290="IP &amp; VLAN","PDH",
AR2290="Warehouse HUAWEI","SPARE-ISSUE",
AR2290="SPARE-HS","SPARE-ISSUE",
AR2290="Power Telco","BSS",AR2290="no impacts","no impacts"
),"")</f>
        <v>No root cause</v>
      </c>
      <c r="AQ2290" s="40" t="str" cm="1">
        <f t="array" ref="AQ2290">IFERROR(_xlfn.IFS(
AR2290="MPR ISSUE","TX ISSUE",
AR2290="BSS Hardware Issue","RAN ISSUE",
AR2290="Sites strategiques, MLL, Pylone, etc.","ENVTECH",
AR2290="AKTIVCO DEFAUT GE &amp; POWER Cabinet","POWER ISSUE",
AR2290="AKTIVCO Coupure ENEO &amp; Baisse de tension","POWER ISSUE",
AR2290="Coupure ENEO &amp; Baisse de tension","POWER ISSUE",
AR2290="Defaut GE &amp; POWER Cabinet","POWER ISSUE",
AR2290="Sharing","POWER ISSUE",
AR2290="Sites strategiques &amp; DataCenter","POWER ISSUE",
AR2290="Exclu","Exclu",
AR2290="SAT","TX ISSUE",
AR2290="SPARE-ISSUE","SPARE-ISSUE",
AR2290="Fiber CAmtel","TX ISSUE",
AR2290="Fiber AOF","TX ISSUE",
AR2290="Projet OCM (HUAWEI)","TRAVAUX-HUAWEI",
AR2290="Projet OCM (NOKIA)","TRAVAUX -NOKIA",
AR2290="ACCESS-ISSUE","ACCESS-ISSUE",
AR2290="Projet OCM (ZTE, NOKIA, autres projets)","TRAVAUX OCM",
AR2290="No root CAuse","No root cause",
AR2290="ODU HS","TX ISSUE",
AR2290="IP &amp; VLAN","TX ISSUE",
AR2290="Warehouse HUAWEI","SPARE-ISSUE",
AR2290="SPARE-HS","SPARE-ISSUE",
AR2290="Power Telco","RAN ISSUE",AR2290="no impacts","no impacts"
),"")</f>
        <v>No root cause</v>
      </c>
      <c r="AR2290" s="59" t="s">
        <v>5343</v>
      </c>
      <c r="AS2290" s="40" t="str" cm="1">
        <f t="array" ref="AS2290">IFERROR(_xlfn.IFS(
AR2290="MPR ISSUE","ACTIVE",
AR2290="BSS Hardware Issue","ACTIVE",
AR2290="Sites strategiques, MLL, Pylone, etc.","PASSIVE",
AR2290="AKTIVCO DEFAUT GE &amp; POWER Cabinet","PASSIVE",
AR2290="AKTIVCO Coupure ENEO &amp; Baisse de tension","PASSIVE",
AR2290="Coupure ENEO &amp; Baisse de tension","PASSIVE",
AR2290="Defaut GE &amp; POWER Cabinet","PASSIVE",
AR2290="Sharing","PASSIVE",
AR2290="Sites strategiques &amp; DataCenter","PASSIVE",
AR2290="Exclu","Exclu",
AR2290="SAT","ACTIVE",
AR2290="SPARE-ISSUE","SPARE-ISSUE",
AR2290="Fiber CAmtel","ACTIVE",
AR2290="Fiber AOF","ACTIVE",
AR2290="Projet OCM (HUAWEI)","PLANNED WORKS",
AR2290="Projet OCM (NOKIA)","PLANNED WORKS",
AR2290="ACCESS-ISSUE","ACCESS-ISSUE",
AR2290="Projet OCM (ZTE, NOKIA, autres projets)","PLANNED WORKS",
AR2290="No root CAuse","No root cause",
AR2290="ODU HS","ACTIVE",
AR2290="IP &amp; VLAN","ACTIVE",
AR2290="Warehouse HUAWEI","SPARE-ISSUE",
AR2290="SPARE-HS","SPARE-ISSUE",
AR2290="Power Telco","ACTIVE", AR2290="no impacts","no impacts"
),"")</f>
        <v>No root cause</v>
      </c>
      <c r="AT2290" s="99" t="s">
        <v>5661</v>
      </c>
      <c r="AU2290" s="99" t="s">
        <v>4241</v>
      </c>
      <c r="AW2290" s="17"/>
      <c r="AX2290" s="17" t="s">
        <v>5536</v>
      </c>
      <c r="AY2290" s="17"/>
      <c r="AZ2290" s="17" t="s">
        <v>5536</v>
      </c>
      <c r="BA2290" s="7"/>
      <c r="BC2290" s="18"/>
      <c r="BD2290" s="18"/>
      <c r="BE2290" s="18"/>
      <c r="BF2290" s="18"/>
      <c r="BG2290" s="18"/>
      <c r="BH2290" s="18"/>
      <c r="BI2290" s="18"/>
      <c r="BJ2290" s="18"/>
      <c r="BK2290" s="18"/>
      <c r="BM2290" s="18"/>
      <c r="BN2290" s="18"/>
      <c r="BO2290" s="18"/>
      <c r="BP2290" s="9" t="s">
        <v>5661</v>
      </c>
      <c r="BQ2290" s="14"/>
      <c r="BR2290" s="102" t="s">
        <v>5536</v>
      </c>
      <c r="BS2290" s="14"/>
      <c r="BT2290" s="14"/>
      <c r="BU2290" s="9"/>
      <c r="BV2290" s="9"/>
      <c r="BW2290" s="9"/>
    </row>
    <row r="2291" spans="1:75" x14ac:dyDescent="0.35">
      <c r="A2291" s="1" t="s">
        <v>4256</v>
      </c>
      <c r="B2291" s="8" t="s">
        <v>4257</v>
      </c>
      <c r="C2291" s="3" t="s">
        <v>102</v>
      </c>
      <c r="D2291" s="1" t="s">
        <v>21</v>
      </c>
      <c r="E2291" s="1" t="s">
        <v>122</v>
      </c>
      <c r="F2291" s="3" t="s">
        <v>102</v>
      </c>
      <c r="G2291" s="1" t="s">
        <v>4256</v>
      </c>
      <c r="H2291" s="28" t="s">
        <v>5601</v>
      </c>
      <c r="I2291" s="27">
        <v>0</v>
      </c>
      <c r="J2291" s="27">
        <v>0</v>
      </c>
      <c r="K2291" s="27">
        <v>0</v>
      </c>
      <c r="L2291" s="27">
        <v>0</v>
      </c>
      <c r="M2291" s="27">
        <v>0</v>
      </c>
      <c r="N2291" s="27">
        <v>0</v>
      </c>
      <c r="O2291" s="27">
        <v>0</v>
      </c>
      <c r="P2291" s="27">
        <v>0</v>
      </c>
      <c r="Q2291" s="27">
        <v>0</v>
      </c>
      <c r="R2291" s="27">
        <v>0</v>
      </c>
      <c r="S2291" s="80">
        <v>0</v>
      </c>
      <c r="T2291" s="80">
        <v>0</v>
      </c>
      <c r="U2291" s="80">
        <v>0</v>
      </c>
      <c r="V2291" s="80">
        <v>0</v>
      </c>
      <c r="W2291" s="80">
        <v>0</v>
      </c>
      <c r="X2291" s="80">
        <v>0</v>
      </c>
      <c r="Y2291" s="80">
        <v>0</v>
      </c>
      <c r="Z2291" s="80">
        <v>0</v>
      </c>
      <c r="AA2291" s="80">
        <v>0</v>
      </c>
      <c r="AB2291" s="80">
        <v>0</v>
      </c>
      <c r="AC2291" s="80"/>
      <c r="AD2291" s="80">
        <v>0</v>
      </c>
      <c r="AE2291" s="80">
        <v>0</v>
      </c>
      <c r="AF2291" s="80">
        <v>0</v>
      </c>
      <c r="AG2291" s="80"/>
      <c r="AH2291" s="80">
        <v>0</v>
      </c>
      <c r="AI2291" s="80">
        <v>0</v>
      </c>
      <c r="AJ2291" s="80">
        <v>0</v>
      </c>
      <c r="AK2291" s="80">
        <v>0</v>
      </c>
      <c r="AL2291" s="80">
        <v>0</v>
      </c>
      <c r="AM2291" s="80">
        <v>0</v>
      </c>
      <c r="AN2291" s="41" t="s">
        <v>5558</v>
      </c>
      <c r="AO2291" s="41"/>
      <c r="AP2291" s="40" t="str" cm="1">
        <f t="array" ref="AP2291">IFERROR(_xlfn.IFS(
AR2291="MPR ISSUE","PDH",
AR2291="BSS Hardware Issue","BSS",
AR2291="Sites strategiques, MLL, Pylone, etc.","ENVTECH",
AR2291="AKTIVCO DEFAUT GE &amp; POWER Cabinet","AKTIVCO",
AR2291="AKTIVCO Coupure ENEO &amp; Baisse de tension","AKTIVCO GRID ONLY",
AR2291="Coupure ENEO &amp; Baisse de tension","IHS GRID ONLY",
AR2291="Defaut GE &amp; POWER Cabinet","IHS",
AR2291="Sharing","Partners",
AR2291="Sites strategiques &amp; DataCenter","SST &amp; DC",
AR2291="Exclu","Exclu",
AR2291="SAT","SAT",
AR2291="SPARE-ISSUE","SPARE-ISSUE",
AR2291="Fiber CAmtel","TRANS_FO_CAMTEL",
AR2291="Fiber AOF","Fiber AOF",
AR2291="Projet OCM (HUAWEI)","TRAVAUX-HUAWEI",
AR2291="Projet OCM (NOKIA)","TRAVAUX-NOKIA",
AR2291="ACCESS-ISSUE","ACCESS-ISSUE",
AR2291="Projet OCM (ZTE, NOKIA, autres projets)","TRAVAUX OCM",
AR2291="No root CAuse","No root cause",
AR2291="ODU HS","PDH",
AR2291="IP &amp; VLAN","PDH",
AR2291="Warehouse HUAWEI","SPARE-ISSUE",
AR2291="SPARE-HS","SPARE-ISSUE",
AR2291="Power Telco","BSS",AR2291="no impacts","no impacts"
),"")</f>
        <v>No root cause</v>
      </c>
      <c r="AQ2291" s="40" t="str" cm="1">
        <f t="array" ref="AQ2291">IFERROR(_xlfn.IFS(
AR2291="MPR ISSUE","TX ISSUE",
AR2291="BSS Hardware Issue","RAN ISSUE",
AR2291="Sites strategiques, MLL, Pylone, etc.","ENVTECH",
AR2291="AKTIVCO DEFAUT GE &amp; POWER Cabinet","POWER ISSUE",
AR2291="AKTIVCO Coupure ENEO &amp; Baisse de tension","POWER ISSUE",
AR2291="Coupure ENEO &amp; Baisse de tension","POWER ISSUE",
AR2291="Defaut GE &amp; POWER Cabinet","POWER ISSUE",
AR2291="Sharing","POWER ISSUE",
AR2291="Sites strategiques &amp; DataCenter","POWER ISSUE",
AR2291="Exclu","Exclu",
AR2291="SAT","TX ISSUE",
AR2291="SPARE-ISSUE","SPARE-ISSUE",
AR2291="Fiber CAmtel","TX ISSUE",
AR2291="Fiber AOF","TX ISSUE",
AR2291="Projet OCM (HUAWEI)","TRAVAUX-HUAWEI",
AR2291="Projet OCM (NOKIA)","TRAVAUX -NOKIA",
AR2291="ACCESS-ISSUE","ACCESS-ISSUE",
AR2291="Projet OCM (ZTE, NOKIA, autres projets)","TRAVAUX OCM",
AR2291="No root CAuse","No root cause",
AR2291="ODU HS","TX ISSUE",
AR2291="IP &amp; VLAN","TX ISSUE",
AR2291="Warehouse HUAWEI","SPARE-ISSUE",
AR2291="SPARE-HS","SPARE-ISSUE",
AR2291="Power Telco","RAN ISSUE",AR2291="no impacts","no impacts"
),"")</f>
        <v>No root cause</v>
      </c>
      <c r="AR2291" s="59" t="s">
        <v>5343</v>
      </c>
      <c r="AS2291" s="40" t="str" cm="1">
        <f t="array" ref="AS2291">IFERROR(_xlfn.IFS(
AR2291="MPR ISSUE","ACTIVE",
AR2291="BSS Hardware Issue","ACTIVE",
AR2291="Sites strategiques, MLL, Pylone, etc.","PASSIVE",
AR2291="AKTIVCO DEFAUT GE &amp; POWER Cabinet","PASSIVE",
AR2291="AKTIVCO Coupure ENEO &amp; Baisse de tension","PASSIVE",
AR2291="Coupure ENEO &amp; Baisse de tension","PASSIVE",
AR2291="Defaut GE &amp; POWER Cabinet","PASSIVE",
AR2291="Sharing","PASSIVE",
AR2291="Sites strategiques &amp; DataCenter","PASSIVE",
AR2291="Exclu","Exclu",
AR2291="SAT","ACTIVE",
AR2291="SPARE-ISSUE","SPARE-ISSUE",
AR2291="Fiber CAmtel","ACTIVE",
AR2291="Fiber AOF","ACTIVE",
AR2291="Projet OCM (HUAWEI)","PLANNED WORKS",
AR2291="Projet OCM (NOKIA)","PLANNED WORKS",
AR2291="ACCESS-ISSUE","ACCESS-ISSUE",
AR2291="Projet OCM (ZTE, NOKIA, autres projets)","PLANNED WORKS",
AR2291="No root CAuse","No root cause",
AR2291="ODU HS","ACTIVE",
AR2291="IP &amp; VLAN","ACTIVE",
AR2291="Warehouse HUAWEI","SPARE-ISSUE",
AR2291="SPARE-HS","SPARE-ISSUE",
AR2291="Power Telco","ACTIVE", AR2291="no impacts","no impacts"
),"")</f>
        <v>No root cause</v>
      </c>
      <c r="AT2291" s="99" t="s">
        <v>5661</v>
      </c>
      <c r="AU2291" s="99" t="s">
        <v>4257</v>
      </c>
      <c r="AW2291" s="17"/>
      <c r="AX2291" s="17" t="s">
        <v>5536</v>
      </c>
      <c r="AY2291" s="17"/>
      <c r="AZ2291" s="17" t="s">
        <v>5536</v>
      </c>
      <c r="BA2291" s="7"/>
      <c r="BC2291" s="18"/>
      <c r="BD2291" s="18"/>
      <c r="BE2291" s="18"/>
      <c r="BF2291" s="18"/>
      <c r="BG2291" s="18"/>
      <c r="BH2291" s="18"/>
      <c r="BI2291" s="18"/>
      <c r="BJ2291" s="18"/>
      <c r="BK2291" s="18"/>
      <c r="BM2291" s="18"/>
      <c r="BN2291" s="18"/>
      <c r="BO2291" s="18"/>
      <c r="BP2291" s="9" t="s">
        <v>5661</v>
      </c>
      <c r="BQ2291" s="14"/>
      <c r="BR2291" s="102" t="s">
        <v>5536</v>
      </c>
      <c r="BS2291" s="14"/>
      <c r="BT2291" s="14"/>
      <c r="BU2291" s="9"/>
      <c r="BV2291" s="9"/>
      <c r="BW2291" s="9"/>
    </row>
    <row r="2292" spans="1:75" x14ac:dyDescent="0.35">
      <c r="A2292" s="1" t="s">
        <v>4264</v>
      </c>
      <c r="B2292" s="8" t="s">
        <v>4265</v>
      </c>
      <c r="C2292" s="3" t="s">
        <v>37</v>
      </c>
      <c r="D2292" s="1" t="s">
        <v>11</v>
      </c>
      <c r="E2292" s="1" t="s">
        <v>96</v>
      </c>
      <c r="F2292" s="3" t="s">
        <v>226</v>
      </c>
      <c r="G2292" s="1" t="s">
        <v>4266</v>
      </c>
      <c r="H2292" s="30" t="s">
        <v>5587</v>
      </c>
      <c r="I2292" s="27">
        <v>0</v>
      </c>
      <c r="J2292" s="27">
        <v>0</v>
      </c>
      <c r="K2292" s="27">
        <v>0</v>
      </c>
      <c r="L2292" s="27">
        <v>0</v>
      </c>
      <c r="M2292" s="27">
        <v>0</v>
      </c>
      <c r="N2292" s="27">
        <v>0</v>
      </c>
      <c r="O2292" s="27">
        <v>0</v>
      </c>
      <c r="P2292" s="27">
        <v>0</v>
      </c>
      <c r="Q2292" s="27">
        <v>0</v>
      </c>
      <c r="R2292" s="27">
        <v>0</v>
      </c>
      <c r="S2292" s="80">
        <v>0</v>
      </c>
      <c r="T2292" s="80">
        <v>0</v>
      </c>
      <c r="U2292" s="80">
        <v>0</v>
      </c>
      <c r="V2292" s="80">
        <v>0</v>
      </c>
      <c r="W2292" s="80">
        <v>0</v>
      </c>
      <c r="X2292" s="80">
        <v>0</v>
      </c>
      <c r="Y2292" s="80">
        <v>0</v>
      </c>
      <c r="Z2292" s="80">
        <v>0</v>
      </c>
      <c r="AA2292" s="80">
        <v>0</v>
      </c>
      <c r="AB2292" s="80">
        <v>0</v>
      </c>
      <c r="AC2292" s="80"/>
      <c r="AD2292" s="80">
        <v>0</v>
      </c>
      <c r="AE2292" s="80">
        <v>0</v>
      </c>
      <c r="AF2292" s="80">
        <v>0</v>
      </c>
      <c r="AG2292" s="80"/>
      <c r="AH2292" s="80">
        <v>0</v>
      </c>
      <c r="AI2292" s="80">
        <v>0</v>
      </c>
      <c r="AJ2292" s="80">
        <v>0</v>
      </c>
      <c r="AK2292" s="80">
        <v>0</v>
      </c>
      <c r="AL2292" s="80">
        <v>0</v>
      </c>
      <c r="AM2292" s="80">
        <v>0</v>
      </c>
      <c r="AN2292" s="41" t="s">
        <v>5558</v>
      </c>
      <c r="AO2292" s="41"/>
      <c r="AP2292" s="40" t="str" cm="1">
        <f t="array" ref="AP2292">IFERROR(_xlfn.IFS(
AR2292="MPR ISSUE","PDH",
AR2292="BSS Hardware Issue","BSS",
AR2292="Sites strategiques, MLL, Pylone, etc.","ENVTECH",
AR2292="AKTIVCO DEFAUT GE &amp; POWER Cabinet","AKTIVCO",
AR2292="AKTIVCO Coupure ENEO &amp; Baisse de tension","AKTIVCO GRID ONLY",
AR2292="Coupure ENEO &amp; Baisse de tension","IHS GRID ONLY",
AR2292="Defaut GE &amp; POWER Cabinet","IHS",
AR2292="Sharing","Partners",
AR2292="Sites strategiques &amp; DataCenter","SST &amp; DC",
AR2292="Exclu","Exclu",
AR2292="SAT","SAT",
AR2292="SPARE-ISSUE","SPARE-ISSUE",
AR2292="Fiber CAmtel","TRANS_FO_CAMTEL",
AR2292="Fiber AOF","Fiber AOF",
AR2292="Projet OCM (HUAWEI)","TRAVAUX-HUAWEI",
AR2292="Projet OCM (NOKIA)","TRAVAUX-NOKIA",
AR2292="ACCESS-ISSUE","ACCESS-ISSUE",
AR2292="Projet OCM (ZTE, NOKIA, autres projets)","TRAVAUX OCM",
AR2292="No root CAuse","No root cause",
AR2292="ODU HS","PDH",
AR2292="IP &amp; VLAN","PDH",
AR2292="Warehouse HUAWEI","SPARE-ISSUE",
AR2292="SPARE-HS","SPARE-ISSUE",
AR2292="Power Telco","BSS",AR2292="no impacts","no impacts"
),"")</f>
        <v>PDH</v>
      </c>
      <c r="AQ2292" s="40" t="str" cm="1">
        <f t="array" ref="AQ2292">IFERROR(_xlfn.IFS(
AR2292="MPR ISSUE","TX ISSUE",
AR2292="BSS Hardware Issue","RAN ISSUE",
AR2292="Sites strategiques, MLL, Pylone, etc.","ENVTECH",
AR2292="AKTIVCO DEFAUT GE &amp; POWER Cabinet","POWER ISSUE",
AR2292="AKTIVCO Coupure ENEO &amp; Baisse de tension","POWER ISSUE",
AR2292="Coupure ENEO &amp; Baisse de tension","POWER ISSUE",
AR2292="Defaut GE &amp; POWER Cabinet","POWER ISSUE",
AR2292="Sharing","POWER ISSUE",
AR2292="Sites strategiques &amp; DataCenter","POWER ISSUE",
AR2292="Exclu","Exclu",
AR2292="SAT","TX ISSUE",
AR2292="SPARE-ISSUE","SPARE-ISSUE",
AR2292="Fiber CAmtel","TX ISSUE",
AR2292="Fiber AOF","TX ISSUE",
AR2292="Projet OCM (HUAWEI)","TRAVAUX-HUAWEI",
AR2292="Projet OCM (NOKIA)","TRAVAUX -NOKIA",
AR2292="ACCESS-ISSUE","ACCESS-ISSUE",
AR2292="Projet OCM (ZTE, NOKIA, autres projets)","TRAVAUX OCM",
AR2292="No root CAuse","No root cause",
AR2292="ODU HS","TX ISSUE",
AR2292="IP &amp; VLAN","TX ISSUE",
AR2292="Warehouse HUAWEI","SPARE-ISSUE",
AR2292="SPARE-HS","SPARE-ISSUE",
AR2292="Power Telco","RAN ISSUE",AR2292="no impacts","no impacts"
),"")</f>
        <v>TX ISSUE</v>
      </c>
      <c r="AR2292" s="59" t="s">
        <v>5598</v>
      </c>
      <c r="AS2292" s="40" t="str" cm="1">
        <f t="array" ref="AS2292">IFERROR(_xlfn.IFS(
AR2292="MPR ISSUE","ACTIVE",
AR2292="BSS Hardware Issue","ACTIVE",
AR2292="Sites strategiques, MLL, Pylone, etc.","PASSIVE",
AR2292="AKTIVCO DEFAUT GE &amp; POWER Cabinet","PASSIVE",
AR2292="AKTIVCO Coupure ENEO &amp; Baisse de tension","PASSIVE",
AR2292="Coupure ENEO &amp; Baisse de tension","PASSIVE",
AR2292="Defaut GE &amp; POWER Cabinet","PASSIVE",
AR2292="Sharing","PASSIVE",
AR2292="Sites strategiques &amp; DataCenter","PASSIVE",
AR2292="Exclu","Exclu",
AR2292="SAT","ACTIVE",
AR2292="SPARE-ISSUE","SPARE-ISSUE",
AR2292="Fiber CAmtel","ACTIVE",
AR2292="Fiber AOF","ACTIVE",
AR2292="Projet OCM (HUAWEI)","PLANNED WORKS",
AR2292="Projet OCM (NOKIA)","PLANNED WORKS",
AR2292="ACCESS-ISSUE","ACCESS-ISSUE",
AR2292="Projet OCM (ZTE, NOKIA, autres projets)","PLANNED WORKS",
AR2292="No root CAuse","No root cause",
AR2292="ODU HS","ACTIVE",
AR2292="IP &amp; VLAN","ACTIVE",
AR2292="Warehouse HUAWEI","SPARE-ISSUE",
AR2292="SPARE-HS","SPARE-ISSUE",
AR2292="Power Telco","ACTIVE", AR2292="no impacts","no impacts"
),"")</f>
        <v>ACTIVE</v>
      </c>
      <c r="AT2292" s="99" t="s">
        <v>6528</v>
      </c>
      <c r="AU2292" s="99" t="s">
        <v>4265</v>
      </c>
      <c r="AW2292" s="17"/>
      <c r="AX2292" s="17" t="s">
        <v>5536</v>
      </c>
      <c r="AY2292" s="17"/>
      <c r="AZ2292" s="17" t="s">
        <v>5536</v>
      </c>
      <c r="BA2292" s="7"/>
      <c r="BC2292" s="18"/>
      <c r="BD2292" s="18"/>
      <c r="BE2292" s="18"/>
      <c r="BF2292" s="18"/>
      <c r="BG2292" s="18"/>
      <c r="BH2292" s="18"/>
      <c r="BI2292" s="18"/>
      <c r="BJ2292" s="18"/>
      <c r="BK2292" s="18"/>
      <c r="BM2292" s="18"/>
      <c r="BN2292" s="18" t="s">
        <v>6020</v>
      </c>
      <c r="BO2292" s="18"/>
      <c r="BP2292" s="9" t="s">
        <v>5661</v>
      </c>
      <c r="BQ2292" s="14"/>
      <c r="BR2292" s="102" t="s">
        <v>5536</v>
      </c>
      <c r="BS2292" s="14"/>
      <c r="BT2292" s="14"/>
      <c r="BU2292" s="9"/>
      <c r="BV2292" s="9"/>
      <c r="BW2292" s="9"/>
    </row>
    <row r="2293" spans="1:75" x14ac:dyDescent="0.35">
      <c r="A2293" s="1" t="s">
        <v>4067</v>
      </c>
      <c r="B2293" s="8" t="s">
        <v>4286</v>
      </c>
      <c r="C2293" s="3" t="s">
        <v>102</v>
      </c>
      <c r="D2293" s="1" t="s">
        <v>11</v>
      </c>
      <c r="E2293" s="1" t="s">
        <v>12</v>
      </c>
      <c r="F2293" s="3" t="s">
        <v>102</v>
      </c>
      <c r="G2293" s="1" t="s">
        <v>4067</v>
      </c>
      <c r="H2293" s="28" t="s">
        <v>5601</v>
      </c>
      <c r="I2293" s="27">
        <v>0</v>
      </c>
      <c r="J2293" s="27">
        <v>0</v>
      </c>
      <c r="K2293" s="27">
        <v>0</v>
      </c>
      <c r="L2293" s="27">
        <v>0</v>
      </c>
      <c r="M2293" s="27">
        <v>0</v>
      </c>
      <c r="N2293" s="27">
        <v>0</v>
      </c>
      <c r="O2293" s="27">
        <v>0</v>
      </c>
      <c r="P2293" s="27">
        <v>0</v>
      </c>
      <c r="Q2293" s="27">
        <v>0</v>
      </c>
      <c r="R2293" s="27">
        <v>0</v>
      </c>
      <c r="S2293" s="80">
        <v>0</v>
      </c>
      <c r="T2293" s="80">
        <v>0</v>
      </c>
      <c r="U2293" s="80">
        <v>0</v>
      </c>
      <c r="V2293" s="80">
        <v>0</v>
      </c>
      <c r="W2293" s="80">
        <v>0</v>
      </c>
      <c r="X2293" s="80">
        <v>0</v>
      </c>
      <c r="Y2293" s="80">
        <v>0</v>
      </c>
      <c r="Z2293" s="80">
        <v>0</v>
      </c>
      <c r="AA2293" s="80">
        <v>0</v>
      </c>
      <c r="AB2293" s="80">
        <v>0</v>
      </c>
      <c r="AC2293" s="80"/>
      <c r="AD2293" s="80">
        <v>0</v>
      </c>
      <c r="AE2293" s="80">
        <v>0</v>
      </c>
      <c r="AF2293" s="80">
        <v>0</v>
      </c>
      <c r="AG2293" s="80"/>
      <c r="AH2293" s="80">
        <v>0</v>
      </c>
      <c r="AI2293" s="80">
        <v>0</v>
      </c>
      <c r="AJ2293" s="80">
        <v>0</v>
      </c>
      <c r="AK2293" s="80">
        <v>0</v>
      </c>
      <c r="AL2293" s="80">
        <v>0</v>
      </c>
      <c r="AM2293" s="80">
        <v>0</v>
      </c>
      <c r="AN2293" s="41" t="s">
        <v>5558</v>
      </c>
      <c r="AO2293" s="41"/>
      <c r="AP2293" s="40" t="str" cm="1">
        <f t="array" ref="AP2293">IFERROR(_xlfn.IFS(
AR2293="MPR ISSUE","PDH",
AR2293="BSS Hardware Issue","BSS",
AR2293="Sites strategiques, MLL, Pylone, etc.","ENVTECH",
AR2293="AKTIVCO DEFAUT GE &amp; POWER Cabinet","AKTIVCO",
AR2293="AKTIVCO Coupure ENEO &amp; Baisse de tension","AKTIVCO GRID ONLY",
AR2293="Coupure ENEO &amp; Baisse de tension","IHS GRID ONLY",
AR2293="Defaut GE &amp; POWER Cabinet","IHS",
AR2293="Sharing","Partners",
AR2293="Sites strategiques &amp; DataCenter","SST &amp; DC",
AR2293="Exclu","Exclu",
AR2293="SAT","SAT",
AR2293="SPARE-ISSUE","SPARE-ISSUE",
AR2293="Fiber CAmtel","TRANS_FO_CAMTEL",
AR2293="Fiber AOF","Fiber AOF",
AR2293="Projet OCM (HUAWEI)","TRAVAUX-HUAWEI",
AR2293="Projet OCM (NOKIA)","TRAVAUX-NOKIA",
AR2293="ACCESS-ISSUE","ACCESS-ISSUE",
AR2293="Projet OCM (ZTE, NOKIA, autres projets)","TRAVAUX OCM",
AR2293="No root CAuse","No root cause",
AR2293="ODU HS","PDH",
AR2293="IP &amp; VLAN","PDH",
AR2293="Warehouse HUAWEI","SPARE-ISSUE",
AR2293="SPARE-HS","SPARE-ISSUE",
AR2293="Power Telco","BSS",AR2293="no impacts","no impacts"
),"")</f>
        <v>No root cause</v>
      </c>
      <c r="AQ2293" s="40" t="str" cm="1">
        <f t="array" ref="AQ2293">IFERROR(_xlfn.IFS(
AR2293="MPR ISSUE","TX ISSUE",
AR2293="BSS Hardware Issue","RAN ISSUE",
AR2293="Sites strategiques, MLL, Pylone, etc.","ENVTECH",
AR2293="AKTIVCO DEFAUT GE &amp; POWER Cabinet","POWER ISSUE",
AR2293="AKTIVCO Coupure ENEO &amp; Baisse de tension","POWER ISSUE",
AR2293="Coupure ENEO &amp; Baisse de tension","POWER ISSUE",
AR2293="Defaut GE &amp; POWER Cabinet","POWER ISSUE",
AR2293="Sharing","POWER ISSUE",
AR2293="Sites strategiques &amp; DataCenter","POWER ISSUE",
AR2293="Exclu","Exclu",
AR2293="SAT","TX ISSUE",
AR2293="SPARE-ISSUE","SPARE-ISSUE",
AR2293="Fiber CAmtel","TX ISSUE",
AR2293="Fiber AOF","TX ISSUE",
AR2293="Projet OCM (HUAWEI)","TRAVAUX-HUAWEI",
AR2293="Projet OCM (NOKIA)","TRAVAUX -NOKIA",
AR2293="ACCESS-ISSUE","ACCESS-ISSUE",
AR2293="Projet OCM (ZTE, NOKIA, autres projets)","TRAVAUX OCM",
AR2293="No root CAuse","No root cause",
AR2293="ODU HS","TX ISSUE",
AR2293="IP &amp; VLAN","TX ISSUE",
AR2293="Warehouse HUAWEI","SPARE-ISSUE",
AR2293="SPARE-HS","SPARE-ISSUE",
AR2293="Power Telco","RAN ISSUE",AR2293="no impacts","no impacts"
),"")</f>
        <v>No root cause</v>
      </c>
      <c r="AR2293" s="59" t="s">
        <v>5343</v>
      </c>
      <c r="AS2293" s="40" t="str" cm="1">
        <f t="array" ref="AS2293">IFERROR(_xlfn.IFS(
AR2293="MPR ISSUE","ACTIVE",
AR2293="BSS Hardware Issue","ACTIVE",
AR2293="Sites strategiques, MLL, Pylone, etc.","PASSIVE",
AR2293="AKTIVCO DEFAUT GE &amp; POWER Cabinet","PASSIVE",
AR2293="AKTIVCO Coupure ENEO &amp; Baisse de tension","PASSIVE",
AR2293="Coupure ENEO &amp; Baisse de tension","PASSIVE",
AR2293="Defaut GE &amp; POWER Cabinet","PASSIVE",
AR2293="Sharing","PASSIVE",
AR2293="Sites strategiques &amp; DataCenter","PASSIVE",
AR2293="Exclu","Exclu",
AR2293="SAT","ACTIVE",
AR2293="SPARE-ISSUE","SPARE-ISSUE",
AR2293="Fiber CAmtel","ACTIVE",
AR2293="Fiber AOF","ACTIVE",
AR2293="Projet OCM (HUAWEI)","PLANNED WORKS",
AR2293="Projet OCM (NOKIA)","PLANNED WORKS",
AR2293="ACCESS-ISSUE","ACCESS-ISSUE",
AR2293="Projet OCM (ZTE, NOKIA, autres projets)","PLANNED WORKS",
AR2293="No root CAuse","No root cause",
AR2293="ODU HS","ACTIVE",
AR2293="IP &amp; VLAN","ACTIVE",
AR2293="Warehouse HUAWEI","SPARE-ISSUE",
AR2293="SPARE-HS","SPARE-ISSUE",
AR2293="Power Telco","ACTIVE", AR2293="no impacts","no impacts"
),"")</f>
        <v>No root cause</v>
      </c>
      <c r="AT2293" s="99" t="s">
        <v>5661</v>
      </c>
      <c r="AU2293" s="99" t="s">
        <v>4286</v>
      </c>
      <c r="AW2293" s="17"/>
      <c r="AX2293" s="17" t="s">
        <v>5536</v>
      </c>
      <c r="AY2293" s="17"/>
      <c r="AZ2293" s="17" t="s">
        <v>5536</v>
      </c>
      <c r="BA2293" s="7"/>
      <c r="BC2293" s="18"/>
      <c r="BD2293" s="18"/>
      <c r="BE2293" s="18"/>
      <c r="BF2293" s="18"/>
      <c r="BG2293" s="18"/>
      <c r="BH2293" s="18"/>
      <c r="BI2293" s="18"/>
      <c r="BJ2293" s="18"/>
      <c r="BK2293" s="18"/>
      <c r="BM2293" s="18"/>
      <c r="BN2293" s="18"/>
      <c r="BO2293" s="18"/>
      <c r="BP2293" s="9" t="s">
        <v>5661</v>
      </c>
      <c r="BQ2293" s="14"/>
      <c r="BR2293" s="102" t="s">
        <v>5536</v>
      </c>
      <c r="BS2293" s="14"/>
      <c r="BT2293" s="14"/>
      <c r="BU2293" s="9"/>
      <c r="BV2293" s="9"/>
      <c r="BW2293" s="9"/>
    </row>
    <row r="2294" spans="1:75" x14ac:dyDescent="0.35">
      <c r="A2294" s="1" t="s">
        <v>4289</v>
      </c>
      <c r="B2294" s="8" t="s">
        <v>4290</v>
      </c>
      <c r="C2294" s="3" t="s">
        <v>102</v>
      </c>
      <c r="D2294" s="1" t="s">
        <v>11</v>
      </c>
      <c r="E2294" s="1" t="s">
        <v>12</v>
      </c>
      <c r="F2294" s="3" t="s">
        <v>102</v>
      </c>
      <c r="G2294" s="1" t="s">
        <v>4291</v>
      </c>
      <c r="H2294" s="28" t="s">
        <v>5601</v>
      </c>
      <c r="I2294" s="27">
        <v>0</v>
      </c>
      <c r="J2294" s="27">
        <v>0</v>
      </c>
      <c r="K2294" s="27">
        <v>0</v>
      </c>
      <c r="L2294" s="27">
        <v>0</v>
      </c>
      <c r="M2294" s="27">
        <v>0</v>
      </c>
      <c r="N2294" s="27">
        <v>0</v>
      </c>
      <c r="O2294" s="27">
        <v>0</v>
      </c>
      <c r="P2294" s="27">
        <v>0</v>
      </c>
      <c r="Q2294" s="27">
        <v>0</v>
      </c>
      <c r="R2294" s="27">
        <v>0</v>
      </c>
      <c r="S2294" s="80">
        <v>0</v>
      </c>
      <c r="T2294" s="80">
        <v>0</v>
      </c>
      <c r="U2294" s="80">
        <v>0</v>
      </c>
      <c r="V2294" s="80">
        <v>0</v>
      </c>
      <c r="W2294" s="80">
        <v>0</v>
      </c>
      <c r="X2294" s="80">
        <v>0</v>
      </c>
      <c r="Y2294" s="80">
        <v>0</v>
      </c>
      <c r="Z2294" s="80">
        <v>0</v>
      </c>
      <c r="AA2294" s="80">
        <v>0</v>
      </c>
      <c r="AB2294" s="80">
        <v>0</v>
      </c>
      <c r="AC2294" s="80"/>
      <c r="AD2294" s="80">
        <v>0</v>
      </c>
      <c r="AE2294" s="80">
        <v>0</v>
      </c>
      <c r="AF2294" s="80">
        <v>0</v>
      </c>
      <c r="AG2294" s="80"/>
      <c r="AH2294" s="80">
        <v>0</v>
      </c>
      <c r="AI2294" s="80">
        <v>0</v>
      </c>
      <c r="AJ2294" s="80">
        <v>0</v>
      </c>
      <c r="AK2294" s="80">
        <v>0</v>
      </c>
      <c r="AL2294" s="80">
        <v>0</v>
      </c>
      <c r="AM2294" s="80">
        <v>0</v>
      </c>
      <c r="AN2294" s="41" t="s">
        <v>5558</v>
      </c>
      <c r="AO2294" s="41"/>
      <c r="AP2294" s="40" t="str" cm="1">
        <f t="array" ref="AP2294">IFERROR(_xlfn.IFS(
AR2294="MPR ISSUE","PDH",
AR2294="BSS Hardware Issue","BSS",
AR2294="Sites strategiques, MLL, Pylone, etc.","ENVTECH",
AR2294="AKTIVCO DEFAUT GE &amp; POWER Cabinet","AKTIVCO",
AR2294="AKTIVCO Coupure ENEO &amp; Baisse de tension","AKTIVCO GRID ONLY",
AR2294="Coupure ENEO &amp; Baisse de tension","IHS GRID ONLY",
AR2294="Defaut GE &amp; POWER Cabinet","IHS",
AR2294="Sharing","Partners",
AR2294="Sites strategiques &amp; DataCenter","SST &amp; DC",
AR2294="Exclu","Exclu",
AR2294="SAT","SAT",
AR2294="SPARE-ISSUE","SPARE-ISSUE",
AR2294="Fiber CAmtel","TRANS_FO_CAMTEL",
AR2294="Fiber AOF","Fiber AOF",
AR2294="Projet OCM (HUAWEI)","TRAVAUX-HUAWEI",
AR2294="Projet OCM (NOKIA)","TRAVAUX-NOKIA",
AR2294="ACCESS-ISSUE","ACCESS-ISSUE",
AR2294="Projet OCM (ZTE, NOKIA, autres projets)","TRAVAUX OCM",
AR2294="No root CAuse","No root cause",
AR2294="ODU HS","PDH",
AR2294="IP &amp; VLAN","PDH",
AR2294="Warehouse HUAWEI","SPARE-ISSUE",
AR2294="SPARE-HS","SPARE-ISSUE",
AR2294="Power Telco","BSS",AR2294="no impacts","no impacts"
),"")</f>
        <v>No root cause</v>
      </c>
      <c r="AQ2294" s="40" t="str" cm="1">
        <f t="array" ref="AQ2294">IFERROR(_xlfn.IFS(
AR2294="MPR ISSUE","TX ISSUE",
AR2294="BSS Hardware Issue","RAN ISSUE",
AR2294="Sites strategiques, MLL, Pylone, etc.","ENVTECH",
AR2294="AKTIVCO DEFAUT GE &amp; POWER Cabinet","POWER ISSUE",
AR2294="AKTIVCO Coupure ENEO &amp; Baisse de tension","POWER ISSUE",
AR2294="Coupure ENEO &amp; Baisse de tension","POWER ISSUE",
AR2294="Defaut GE &amp; POWER Cabinet","POWER ISSUE",
AR2294="Sharing","POWER ISSUE",
AR2294="Sites strategiques &amp; DataCenter","POWER ISSUE",
AR2294="Exclu","Exclu",
AR2294="SAT","TX ISSUE",
AR2294="SPARE-ISSUE","SPARE-ISSUE",
AR2294="Fiber CAmtel","TX ISSUE",
AR2294="Fiber AOF","TX ISSUE",
AR2294="Projet OCM (HUAWEI)","TRAVAUX-HUAWEI",
AR2294="Projet OCM (NOKIA)","TRAVAUX -NOKIA",
AR2294="ACCESS-ISSUE","ACCESS-ISSUE",
AR2294="Projet OCM (ZTE, NOKIA, autres projets)","TRAVAUX OCM",
AR2294="No root CAuse","No root cause",
AR2294="ODU HS","TX ISSUE",
AR2294="IP &amp; VLAN","TX ISSUE",
AR2294="Warehouse HUAWEI","SPARE-ISSUE",
AR2294="SPARE-HS","SPARE-ISSUE",
AR2294="Power Telco","RAN ISSUE",AR2294="no impacts","no impacts"
),"")</f>
        <v>No root cause</v>
      </c>
      <c r="AR2294" s="59" t="s">
        <v>5343</v>
      </c>
      <c r="AS2294" s="40" t="str" cm="1">
        <f t="array" ref="AS2294">IFERROR(_xlfn.IFS(
AR2294="MPR ISSUE","ACTIVE",
AR2294="BSS Hardware Issue","ACTIVE",
AR2294="Sites strategiques, MLL, Pylone, etc.","PASSIVE",
AR2294="AKTIVCO DEFAUT GE &amp; POWER Cabinet","PASSIVE",
AR2294="AKTIVCO Coupure ENEO &amp; Baisse de tension","PASSIVE",
AR2294="Coupure ENEO &amp; Baisse de tension","PASSIVE",
AR2294="Defaut GE &amp; POWER Cabinet","PASSIVE",
AR2294="Sharing","PASSIVE",
AR2294="Sites strategiques &amp; DataCenter","PASSIVE",
AR2294="Exclu","Exclu",
AR2294="SAT","ACTIVE",
AR2294="SPARE-ISSUE","SPARE-ISSUE",
AR2294="Fiber CAmtel","ACTIVE",
AR2294="Fiber AOF","ACTIVE",
AR2294="Projet OCM (HUAWEI)","PLANNED WORKS",
AR2294="Projet OCM (NOKIA)","PLANNED WORKS",
AR2294="ACCESS-ISSUE","ACCESS-ISSUE",
AR2294="Projet OCM (ZTE, NOKIA, autres projets)","PLANNED WORKS",
AR2294="No root CAuse","No root cause",
AR2294="ODU HS","ACTIVE",
AR2294="IP &amp; VLAN","ACTIVE",
AR2294="Warehouse HUAWEI","SPARE-ISSUE",
AR2294="SPARE-HS","SPARE-ISSUE",
AR2294="Power Telco","ACTIVE", AR2294="no impacts","no impacts"
),"")</f>
        <v>No root cause</v>
      </c>
      <c r="AT2294" s="99" t="s">
        <v>5661</v>
      </c>
      <c r="AU2294" s="99" t="s">
        <v>4290</v>
      </c>
      <c r="AW2294" s="17"/>
      <c r="AX2294" s="17" t="s">
        <v>5536</v>
      </c>
      <c r="AY2294" s="17"/>
      <c r="AZ2294" s="17" t="s">
        <v>5536</v>
      </c>
      <c r="BA2294" s="7"/>
      <c r="BC2294" s="18"/>
      <c r="BD2294" s="18"/>
      <c r="BE2294" s="18"/>
      <c r="BF2294" s="18"/>
      <c r="BG2294" s="18"/>
      <c r="BH2294" s="18"/>
      <c r="BI2294" s="18"/>
      <c r="BJ2294" s="18"/>
      <c r="BK2294" s="18"/>
      <c r="BM2294" s="18"/>
      <c r="BN2294" s="18"/>
      <c r="BO2294" s="18"/>
      <c r="BP2294" s="9" t="s">
        <v>5661</v>
      </c>
      <c r="BQ2294" s="14"/>
      <c r="BR2294" s="102" t="s">
        <v>5536</v>
      </c>
      <c r="BS2294" s="14"/>
      <c r="BT2294" s="14"/>
      <c r="BU2294" s="9"/>
      <c r="BV2294" s="9"/>
      <c r="BW2294" s="9"/>
    </row>
    <row r="2295" spans="1:75" x14ac:dyDescent="0.35">
      <c r="A2295" s="1" t="s">
        <v>4292</v>
      </c>
      <c r="B2295" s="8" t="s">
        <v>4293</v>
      </c>
      <c r="C2295" s="3" t="s">
        <v>37</v>
      </c>
      <c r="D2295" s="1" t="s">
        <v>11</v>
      </c>
      <c r="E2295" s="1" t="s">
        <v>12</v>
      </c>
      <c r="F2295" s="3" t="s">
        <v>37</v>
      </c>
      <c r="G2295" s="1" t="s">
        <v>4294</v>
      </c>
      <c r="H2295" s="30" t="s">
        <v>5587</v>
      </c>
      <c r="I2295" s="27">
        <v>0</v>
      </c>
      <c r="J2295" s="27">
        <v>0</v>
      </c>
      <c r="K2295" s="27">
        <v>0</v>
      </c>
      <c r="L2295" s="27">
        <v>0</v>
      </c>
      <c r="M2295" s="27">
        <v>0</v>
      </c>
      <c r="N2295" s="27">
        <v>0</v>
      </c>
      <c r="O2295" s="27">
        <v>0</v>
      </c>
      <c r="P2295" s="27">
        <v>0</v>
      </c>
      <c r="Q2295" s="27">
        <v>0</v>
      </c>
      <c r="R2295" s="27">
        <v>0</v>
      </c>
      <c r="S2295" s="80">
        <v>0</v>
      </c>
      <c r="T2295" s="80">
        <v>0</v>
      </c>
      <c r="U2295" s="80">
        <v>0</v>
      </c>
      <c r="V2295" s="80">
        <v>0</v>
      </c>
      <c r="W2295" s="80">
        <v>0</v>
      </c>
      <c r="X2295" s="80">
        <v>0</v>
      </c>
      <c r="Y2295" s="80">
        <v>0</v>
      </c>
      <c r="Z2295" s="80">
        <v>0</v>
      </c>
      <c r="AA2295" s="80">
        <v>0</v>
      </c>
      <c r="AB2295" s="80">
        <v>0</v>
      </c>
      <c r="AC2295" s="80"/>
      <c r="AD2295" s="80">
        <v>0</v>
      </c>
      <c r="AE2295" s="80">
        <v>0</v>
      </c>
      <c r="AF2295" s="80">
        <v>0</v>
      </c>
      <c r="AG2295" s="80"/>
      <c r="AH2295" s="80">
        <v>0</v>
      </c>
      <c r="AI2295" s="80">
        <v>0</v>
      </c>
      <c r="AJ2295" s="80">
        <v>0</v>
      </c>
      <c r="AK2295" s="80">
        <v>0</v>
      </c>
      <c r="AL2295" s="80">
        <v>0</v>
      </c>
      <c r="AM2295" s="80">
        <v>0</v>
      </c>
      <c r="AN2295" s="41" t="s">
        <v>5558</v>
      </c>
      <c r="AO2295" s="41"/>
      <c r="AP2295" s="40" t="str" cm="1">
        <f t="array" ref="AP2295">IFERROR(_xlfn.IFS(
AR2295="MPR ISSUE","PDH",
AR2295="BSS Hardware Issue","BSS",
AR2295="Sites strategiques, MLL, Pylone, etc.","ENVTECH",
AR2295="AKTIVCO DEFAUT GE &amp; POWER Cabinet","AKTIVCO",
AR2295="AKTIVCO Coupure ENEO &amp; Baisse de tension","AKTIVCO GRID ONLY",
AR2295="Coupure ENEO &amp; Baisse de tension","IHS GRID ONLY",
AR2295="Defaut GE &amp; POWER Cabinet","IHS",
AR2295="Sharing","Partners",
AR2295="Sites strategiques &amp; DataCenter","SST &amp; DC",
AR2295="Exclu","Exclu",
AR2295="SAT","SAT",
AR2295="SPARE-ISSUE","SPARE-ISSUE",
AR2295="Fiber CAmtel","TRANS_FO_CAMTEL",
AR2295="Fiber AOF","Fiber AOF",
AR2295="Projet OCM (HUAWEI)","TRAVAUX-HUAWEI",
AR2295="Projet OCM (NOKIA)","TRAVAUX-NOKIA",
AR2295="ACCESS-ISSUE","ACCESS-ISSUE",
AR2295="Projet OCM (ZTE, NOKIA, autres projets)","TRAVAUX OCM",
AR2295="No root CAuse","No root cause",
AR2295="ODU HS","PDH",
AR2295="IP &amp; VLAN","PDH",
AR2295="Warehouse HUAWEI","SPARE-ISSUE",
AR2295="SPARE-HS","SPARE-ISSUE",
AR2295="Power Telco","BSS",AR2295="no impacts","no impacts"
),"")</f>
        <v>No root cause</v>
      </c>
      <c r="AQ2295" s="40" t="str" cm="1">
        <f t="array" ref="AQ2295">IFERROR(_xlfn.IFS(
AR2295="MPR ISSUE","TX ISSUE",
AR2295="BSS Hardware Issue","RAN ISSUE",
AR2295="Sites strategiques, MLL, Pylone, etc.","ENVTECH",
AR2295="AKTIVCO DEFAUT GE &amp; POWER Cabinet","POWER ISSUE",
AR2295="AKTIVCO Coupure ENEO &amp; Baisse de tension","POWER ISSUE",
AR2295="Coupure ENEO &amp; Baisse de tension","POWER ISSUE",
AR2295="Defaut GE &amp; POWER Cabinet","POWER ISSUE",
AR2295="Sharing","POWER ISSUE",
AR2295="Sites strategiques &amp; DataCenter","POWER ISSUE",
AR2295="Exclu","Exclu",
AR2295="SAT","TX ISSUE",
AR2295="SPARE-ISSUE","SPARE-ISSUE",
AR2295="Fiber CAmtel","TX ISSUE",
AR2295="Fiber AOF","TX ISSUE",
AR2295="Projet OCM (HUAWEI)","TRAVAUX-HUAWEI",
AR2295="Projet OCM (NOKIA)","TRAVAUX -NOKIA",
AR2295="ACCESS-ISSUE","ACCESS-ISSUE",
AR2295="Projet OCM (ZTE, NOKIA, autres projets)","TRAVAUX OCM",
AR2295="No root CAuse","No root cause",
AR2295="ODU HS","TX ISSUE",
AR2295="IP &amp; VLAN","TX ISSUE",
AR2295="Warehouse HUAWEI","SPARE-ISSUE",
AR2295="SPARE-HS","SPARE-ISSUE",
AR2295="Power Telco","RAN ISSUE",AR2295="no impacts","no impacts"
),"")</f>
        <v>No root cause</v>
      </c>
      <c r="AR2295" s="59" t="s">
        <v>5343</v>
      </c>
      <c r="AS2295" s="40" t="str" cm="1">
        <f t="array" ref="AS2295">IFERROR(_xlfn.IFS(
AR2295="MPR ISSUE","ACTIVE",
AR2295="BSS Hardware Issue","ACTIVE",
AR2295="Sites strategiques, MLL, Pylone, etc.","PASSIVE",
AR2295="AKTIVCO DEFAUT GE &amp; POWER Cabinet","PASSIVE",
AR2295="AKTIVCO Coupure ENEO &amp; Baisse de tension","PASSIVE",
AR2295="Coupure ENEO &amp; Baisse de tension","PASSIVE",
AR2295="Defaut GE &amp; POWER Cabinet","PASSIVE",
AR2295="Sharing","PASSIVE",
AR2295="Sites strategiques &amp; DataCenter","PASSIVE",
AR2295="Exclu","Exclu",
AR2295="SAT","ACTIVE",
AR2295="SPARE-ISSUE","SPARE-ISSUE",
AR2295="Fiber CAmtel","ACTIVE",
AR2295="Fiber AOF","ACTIVE",
AR2295="Projet OCM (HUAWEI)","PLANNED WORKS",
AR2295="Projet OCM (NOKIA)","PLANNED WORKS",
AR2295="ACCESS-ISSUE","ACCESS-ISSUE",
AR2295="Projet OCM (ZTE, NOKIA, autres projets)","PLANNED WORKS",
AR2295="No root CAuse","No root cause",
AR2295="ODU HS","ACTIVE",
AR2295="IP &amp; VLAN","ACTIVE",
AR2295="Warehouse HUAWEI","SPARE-ISSUE",
AR2295="SPARE-HS","SPARE-ISSUE",
AR2295="Power Telco","ACTIVE", AR2295="no impacts","no impacts"
),"")</f>
        <v>No root cause</v>
      </c>
      <c r="AT2295" s="99" t="s">
        <v>5661</v>
      </c>
      <c r="AU2295" s="99" t="s">
        <v>4293</v>
      </c>
      <c r="AV2295" s="83"/>
      <c r="AW2295" s="17"/>
      <c r="AX2295" s="17" t="s">
        <v>5536</v>
      </c>
      <c r="AY2295" s="17"/>
      <c r="AZ2295" s="17" t="s">
        <v>5536</v>
      </c>
      <c r="BA2295" s="7"/>
      <c r="BC2295" s="18"/>
      <c r="BD2295" s="18"/>
      <c r="BE2295" s="18"/>
      <c r="BF2295" s="18"/>
      <c r="BG2295" s="18"/>
      <c r="BH2295" s="18"/>
      <c r="BI2295" s="18"/>
      <c r="BJ2295" s="18"/>
      <c r="BK2295" s="18"/>
      <c r="BM2295" s="18"/>
      <c r="BN2295" s="18"/>
      <c r="BO2295" s="18"/>
      <c r="BP2295" s="9" t="s">
        <v>5661</v>
      </c>
      <c r="BQ2295" s="14"/>
      <c r="BR2295" s="102" t="s">
        <v>5536</v>
      </c>
      <c r="BS2295" s="14"/>
      <c r="BT2295" s="14"/>
      <c r="BU2295" s="9"/>
      <c r="BV2295" s="9"/>
      <c r="BW2295" s="9"/>
    </row>
    <row r="2296" spans="1:75" x14ac:dyDescent="0.35">
      <c r="A2296" s="1" t="s">
        <v>4302</v>
      </c>
      <c r="B2296" s="8" t="s">
        <v>4303</v>
      </c>
      <c r="C2296" s="3" t="s">
        <v>102</v>
      </c>
      <c r="D2296" s="1"/>
      <c r="E2296" s="1"/>
      <c r="F2296" s="3" t="s">
        <v>102</v>
      </c>
      <c r="G2296" s="1" t="s">
        <v>4277</v>
      </c>
      <c r="H2296" s="28" t="s">
        <v>5601</v>
      </c>
      <c r="I2296" s="27">
        <v>0</v>
      </c>
      <c r="J2296" s="27">
        <v>0</v>
      </c>
      <c r="K2296" s="27">
        <v>0</v>
      </c>
      <c r="L2296" s="27">
        <v>0</v>
      </c>
      <c r="M2296" s="27">
        <v>0</v>
      </c>
      <c r="N2296" s="27">
        <v>0</v>
      </c>
      <c r="O2296" s="27">
        <v>0</v>
      </c>
      <c r="P2296" s="27">
        <v>0</v>
      </c>
      <c r="Q2296" s="27">
        <v>0</v>
      </c>
      <c r="R2296" s="27">
        <v>0</v>
      </c>
      <c r="S2296" s="80">
        <v>0</v>
      </c>
      <c r="T2296" s="80">
        <v>0</v>
      </c>
      <c r="U2296" s="80">
        <v>0</v>
      </c>
      <c r="V2296" s="80">
        <v>0</v>
      </c>
      <c r="W2296" s="80">
        <v>0</v>
      </c>
      <c r="X2296" s="80">
        <v>0</v>
      </c>
      <c r="Y2296" s="80">
        <v>0</v>
      </c>
      <c r="Z2296" s="80">
        <v>0</v>
      </c>
      <c r="AA2296" s="80">
        <v>0</v>
      </c>
      <c r="AB2296" s="80">
        <v>0</v>
      </c>
      <c r="AC2296" s="80"/>
      <c r="AD2296" s="80">
        <v>0</v>
      </c>
      <c r="AE2296" s="80">
        <v>0</v>
      </c>
      <c r="AF2296" s="80">
        <v>0</v>
      </c>
      <c r="AG2296" s="80"/>
      <c r="AH2296" s="80">
        <v>0</v>
      </c>
      <c r="AI2296" s="80">
        <v>0</v>
      </c>
      <c r="AJ2296" s="80">
        <v>0</v>
      </c>
      <c r="AK2296" s="80">
        <v>0</v>
      </c>
      <c r="AL2296" s="80">
        <v>0</v>
      </c>
      <c r="AM2296" s="80">
        <v>0</v>
      </c>
      <c r="AN2296" s="41" t="s">
        <v>5558</v>
      </c>
      <c r="AO2296" s="41"/>
      <c r="AP2296" s="40" t="str" cm="1">
        <f t="array" ref="AP2296">IFERROR(_xlfn.IFS(
AR2296="MPR ISSUE","PDH",
AR2296="BSS Hardware Issue","BSS",
AR2296="Sites strategiques, MLL, Pylone, etc.","ENVTECH",
AR2296="AKTIVCO DEFAUT GE &amp; POWER Cabinet","AKTIVCO",
AR2296="AKTIVCO Coupure ENEO &amp; Baisse de tension","AKTIVCO GRID ONLY",
AR2296="Coupure ENEO &amp; Baisse de tension","IHS GRID ONLY",
AR2296="Defaut GE &amp; POWER Cabinet","IHS",
AR2296="Sharing","Partners",
AR2296="Sites strategiques &amp; DataCenter","SST &amp; DC",
AR2296="Exclu","Exclu",
AR2296="SAT","SAT",
AR2296="SPARE-ISSUE","SPARE-ISSUE",
AR2296="Fiber CAmtel","TRANS_FO_CAMTEL",
AR2296="Fiber AOF","Fiber AOF",
AR2296="Projet OCM (HUAWEI)","TRAVAUX-HUAWEI",
AR2296="Projet OCM (NOKIA)","TRAVAUX-NOKIA",
AR2296="ACCESS-ISSUE","ACCESS-ISSUE",
AR2296="Projet OCM (ZTE, NOKIA, autres projets)","TRAVAUX OCM",
AR2296="No root CAuse","No root cause",
AR2296="ODU HS","PDH",
AR2296="IP &amp; VLAN","PDH",
AR2296="Warehouse HUAWEI","SPARE-ISSUE",
AR2296="SPARE-HS","SPARE-ISSUE",
AR2296="Power Telco","BSS",AR2296="no impacts","no impacts"
),"")</f>
        <v>No root cause</v>
      </c>
      <c r="AQ2296" s="40" t="str" cm="1">
        <f t="array" ref="AQ2296">IFERROR(_xlfn.IFS(
AR2296="MPR ISSUE","TX ISSUE",
AR2296="BSS Hardware Issue","RAN ISSUE",
AR2296="Sites strategiques, MLL, Pylone, etc.","ENVTECH",
AR2296="AKTIVCO DEFAUT GE &amp; POWER Cabinet","POWER ISSUE",
AR2296="AKTIVCO Coupure ENEO &amp; Baisse de tension","POWER ISSUE",
AR2296="Coupure ENEO &amp; Baisse de tension","POWER ISSUE",
AR2296="Defaut GE &amp; POWER Cabinet","POWER ISSUE",
AR2296="Sharing","POWER ISSUE",
AR2296="Sites strategiques &amp; DataCenter","POWER ISSUE",
AR2296="Exclu","Exclu",
AR2296="SAT","TX ISSUE",
AR2296="SPARE-ISSUE","SPARE-ISSUE",
AR2296="Fiber CAmtel","TX ISSUE",
AR2296="Fiber AOF","TX ISSUE",
AR2296="Projet OCM (HUAWEI)","TRAVAUX-HUAWEI",
AR2296="Projet OCM (NOKIA)","TRAVAUX -NOKIA",
AR2296="ACCESS-ISSUE","ACCESS-ISSUE",
AR2296="Projet OCM (ZTE, NOKIA, autres projets)","TRAVAUX OCM",
AR2296="No root CAuse","No root cause",
AR2296="ODU HS","TX ISSUE",
AR2296="IP &amp; VLAN","TX ISSUE",
AR2296="Warehouse HUAWEI","SPARE-ISSUE",
AR2296="SPARE-HS","SPARE-ISSUE",
AR2296="Power Telco","RAN ISSUE",AR2296="no impacts","no impacts"
),"")</f>
        <v>No root cause</v>
      </c>
      <c r="AR2296" s="59" t="s">
        <v>5343</v>
      </c>
      <c r="AS2296" s="40" t="str" cm="1">
        <f t="array" ref="AS2296">IFERROR(_xlfn.IFS(
AR2296="MPR ISSUE","ACTIVE",
AR2296="BSS Hardware Issue","ACTIVE",
AR2296="Sites strategiques, MLL, Pylone, etc.","PASSIVE",
AR2296="AKTIVCO DEFAUT GE &amp; POWER Cabinet","PASSIVE",
AR2296="AKTIVCO Coupure ENEO &amp; Baisse de tension","PASSIVE",
AR2296="Coupure ENEO &amp; Baisse de tension","PASSIVE",
AR2296="Defaut GE &amp; POWER Cabinet","PASSIVE",
AR2296="Sharing","PASSIVE",
AR2296="Sites strategiques &amp; DataCenter","PASSIVE",
AR2296="Exclu","Exclu",
AR2296="SAT","ACTIVE",
AR2296="SPARE-ISSUE","SPARE-ISSUE",
AR2296="Fiber CAmtel","ACTIVE",
AR2296="Fiber AOF","ACTIVE",
AR2296="Projet OCM (HUAWEI)","PLANNED WORKS",
AR2296="Projet OCM (NOKIA)","PLANNED WORKS",
AR2296="ACCESS-ISSUE","ACCESS-ISSUE",
AR2296="Projet OCM (ZTE, NOKIA, autres projets)","PLANNED WORKS",
AR2296="No root CAuse","No root cause",
AR2296="ODU HS","ACTIVE",
AR2296="IP &amp; VLAN","ACTIVE",
AR2296="Warehouse HUAWEI","SPARE-ISSUE",
AR2296="SPARE-HS","SPARE-ISSUE",
AR2296="Power Telco","ACTIVE", AR2296="no impacts","no impacts"
),"")</f>
        <v>No root cause</v>
      </c>
      <c r="AT2296" s="99" t="s">
        <v>5661</v>
      </c>
      <c r="AU2296" s="99" t="s">
        <v>4303</v>
      </c>
      <c r="AW2296" s="17"/>
      <c r="AX2296" s="17" t="s">
        <v>5536</v>
      </c>
      <c r="AY2296" s="17"/>
      <c r="AZ2296" s="17" t="s">
        <v>5536</v>
      </c>
      <c r="BA2296" s="7"/>
      <c r="BC2296" s="18"/>
      <c r="BD2296" s="18"/>
      <c r="BE2296" s="18"/>
      <c r="BF2296" s="18"/>
      <c r="BG2296" s="18"/>
      <c r="BH2296" s="18"/>
      <c r="BI2296" s="18"/>
      <c r="BJ2296" s="18"/>
      <c r="BK2296" s="18"/>
      <c r="BM2296" s="18"/>
      <c r="BN2296" s="18"/>
      <c r="BO2296" s="18"/>
      <c r="BP2296" s="9" t="s">
        <v>5661</v>
      </c>
      <c r="BQ2296" s="14"/>
      <c r="BR2296" s="102" t="s">
        <v>5536</v>
      </c>
      <c r="BS2296" s="14"/>
      <c r="BT2296" s="14"/>
      <c r="BU2296" s="9"/>
      <c r="BV2296" s="9"/>
      <c r="BW2296" s="9"/>
    </row>
    <row r="2297" spans="1:75" x14ac:dyDescent="0.35">
      <c r="A2297" s="1" t="s">
        <v>4304</v>
      </c>
      <c r="B2297" s="8" t="s">
        <v>4305</v>
      </c>
      <c r="C2297" s="3" t="s">
        <v>90</v>
      </c>
      <c r="D2297" s="1" t="s">
        <v>11</v>
      </c>
      <c r="E2297" s="1" t="s">
        <v>83</v>
      </c>
      <c r="F2297" s="3" t="s">
        <v>90</v>
      </c>
      <c r="G2297" s="1" t="s">
        <v>4304</v>
      </c>
      <c r="H2297" s="28" t="s">
        <v>5601</v>
      </c>
      <c r="I2297" s="27">
        <v>0</v>
      </c>
      <c r="J2297" s="27">
        <v>0</v>
      </c>
      <c r="K2297" s="27">
        <v>0</v>
      </c>
      <c r="L2297" s="27">
        <v>0</v>
      </c>
      <c r="M2297" s="27">
        <v>0</v>
      </c>
      <c r="N2297" s="27">
        <v>0</v>
      </c>
      <c r="O2297" s="27">
        <v>0</v>
      </c>
      <c r="P2297" s="27">
        <v>0</v>
      </c>
      <c r="Q2297" s="27">
        <v>0</v>
      </c>
      <c r="R2297" s="27">
        <v>0</v>
      </c>
      <c r="S2297" s="80">
        <v>0</v>
      </c>
      <c r="T2297" s="80">
        <v>0</v>
      </c>
      <c r="U2297" s="80">
        <v>0</v>
      </c>
      <c r="V2297" s="80">
        <v>0</v>
      </c>
      <c r="W2297" s="80">
        <v>0</v>
      </c>
      <c r="X2297" s="80">
        <v>0</v>
      </c>
      <c r="Y2297" s="80">
        <v>0</v>
      </c>
      <c r="Z2297" s="80">
        <v>0</v>
      </c>
      <c r="AA2297" s="80">
        <v>0</v>
      </c>
      <c r="AB2297" s="80">
        <v>0</v>
      </c>
      <c r="AC2297" s="80"/>
      <c r="AD2297" s="80">
        <v>0</v>
      </c>
      <c r="AE2297" s="80">
        <v>0</v>
      </c>
      <c r="AF2297" s="80">
        <v>0</v>
      </c>
      <c r="AG2297" s="80"/>
      <c r="AH2297" s="80">
        <v>0</v>
      </c>
      <c r="AI2297" s="80">
        <v>0</v>
      </c>
      <c r="AJ2297" s="80">
        <v>0</v>
      </c>
      <c r="AK2297" s="80">
        <v>0</v>
      </c>
      <c r="AL2297" s="80">
        <v>0</v>
      </c>
      <c r="AM2297" s="80">
        <v>0</v>
      </c>
      <c r="AN2297" s="41" t="s">
        <v>5558</v>
      </c>
      <c r="AO2297" s="41"/>
      <c r="AP2297" s="40" t="str" cm="1">
        <f t="array" ref="AP2297">IFERROR(_xlfn.IFS(
AR2297="MPR ISSUE","PDH",
AR2297="BSS Hardware Issue","BSS",
AR2297="Sites strategiques, MLL, Pylone, etc.","ENVTECH",
AR2297="AKTIVCO DEFAUT GE &amp; POWER Cabinet","AKTIVCO",
AR2297="AKTIVCO Coupure ENEO &amp; Baisse de tension","AKTIVCO GRID ONLY",
AR2297="Coupure ENEO &amp; Baisse de tension","IHS GRID ONLY",
AR2297="Defaut GE &amp; POWER Cabinet","IHS",
AR2297="Sharing","Partners",
AR2297="Sites strategiques &amp; DataCenter","SST &amp; DC",
AR2297="Exclu","Exclu",
AR2297="SAT","SAT",
AR2297="SPARE-ISSUE","SPARE-ISSUE",
AR2297="Fiber CAmtel","TRANS_FO_CAMTEL",
AR2297="Fiber AOF","Fiber AOF",
AR2297="Projet OCM (HUAWEI)","TRAVAUX-HUAWEI",
AR2297="Projet OCM (NOKIA)","TRAVAUX-NOKIA",
AR2297="ACCESS-ISSUE","ACCESS-ISSUE",
AR2297="Projet OCM (ZTE, NOKIA, autres projets)","TRAVAUX OCM",
AR2297="No root CAuse","No root cause",
AR2297="ODU HS","PDH",
AR2297="IP &amp; VLAN","PDH",
AR2297="Warehouse HUAWEI","SPARE-ISSUE",
AR2297="SPARE-HS","SPARE-ISSUE",
AR2297="Power Telco","BSS",AR2297="no impacts","no impacts"
),"")</f>
        <v>No root cause</v>
      </c>
      <c r="AQ2297" s="40" t="str" cm="1">
        <f t="array" ref="AQ2297">IFERROR(_xlfn.IFS(
AR2297="MPR ISSUE","TX ISSUE",
AR2297="BSS Hardware Issue","RAN ISSUE",
AR2297="Sites strategiques, MLL, Pylone, etc.","ENVTECH",
AR2297="AKTIVCO DEFAUT GE &amp; POWER Cabinet","POWER ISSUE",
AR2297="AKTIVCO Coupure ENEO &amp; Baisse de tension","POWER ISSUE",
AR2297="Coupure ENEO &amp; Baisse de tension","POWER ISSUE",
AR2297="Defaut GE &amp; POWER Cabinet","POWER ISSUE",
AR2297="Sharing","POWER ISSUE",
AR2297="Sites strategiques &amp; DataCenter","POWER ISSUE",
AR2297="Exclu","Exclu",
AR2297="SAT","TX ISSUE",
AR2297="SPARE-ISSUE","SPARE-ISSUE",
AR2297="Fiber CAmtel","TX ISSUE",
AR2297="Fiber AOF","TX ISSUE",
AR2297="Projet OCM (HUAWEI)","TRAVAUX-HUAWEI",
AR2297="Projet OCM (NOKIA)","TRAVAUX -NOKIA",
AR2297="ACCESS-ISSUE","ACCESS-ISSUE",
AR2297="Projet OCM (ZTE, NOKIA, autres projets)","TRAVAUX OCM",
AR2297="No root CAuse","No root cause",
AR2297="ODU HS","TX ISSUE",
AR2297="IP &amp; VLAN","TX ISSUE",
AR2297="Warehouse HUAWEI","SPARE-ISSUE",
AR2297="SPARE-HS","SPARE-ISSUE",
AR2297="Power Telco","RAN ISSUE",AR2297="no impacts","no impacts"
),"")</f>
        <v>No root cause</v>
      </c>
      <c r="AR2297" s="59" t="s">
        <v>5343</v>
      </c>
      <c r="AS2297" s="40" t="str" cm="1">
        <f t="array" ref="AS2297">IFERROR(_xlfn.IFS(
AR2297="MPR ISSUE","ACTIVE",
AR2297="BSS Hardware Issue","ACTIVE",
AR2297="Sites strategiques, MLL, Pylone, etc.","PASSIVE",
AR2297="AKTIVCO DEFAUT GE &amp; POWER Cabinet","PASSIVE",
AR2297="AKTIVCO Coupure ENEO &amp; Baisse de tension","PASSIVE",
AR2297="Coupure ENEO &amp; Baisse de tension","PASSIVE",
AR2297="Defaut GE &amp; POWER Cabinet","PASSIVE",
AR2297="Sharing","PASSIVE",
AR2297="Sites strategiques &amp; DataCenter","PASSIVE",
AR2297="Exclu","Exclu",
AR2297="SAT","ACTIVE",
AR2297="SPARE-ISSUE","SPARE-ISSUE",
AR2297="Fiber CAmtel","ACTIVE",
AR2297="Fiber AOF","ACTIVE",
AR2297="Projet OCM (HUAWEI)","PLANNED WORKS",
AR2297="Projet OCM (NOKIA)","PLANNED WORKS",
AR2297="ACCESS-ISSUE","ACCESS-ISSUE",
AR2297="Projet OCM (ZTE, NOKIA, autres projets)","PLANNED WORKS",
AR2297="No root CAuse","No root cause",
AR2297="ODU HS","ACTIVE",
AR2297="IP &amp; VLAN","ACTIVE",
AR2297="Warehouse HUAWEI","SPARE-ISSUE",
AR2297="SPARE-HS","SPARE-ISSUE",
AR2297="Power Telco","ACTIVE", AR2297="no impacts","no impacts"
),"")</f>
        <v>No root cause</v>
      </c>
      <c r="AT2297" s="99" t="s">
        <v>5661</v>
      </c>
      <c r="AU2297" s="99" t="s">
        <v>4305</v>
      </c>
      <c r="AW2297" s="17"/>
      <c r="AX2297" s="17" t="s">
        <v>5536</v>
      </c>
      <c r="AY2297" s="17"/>
      <c r="AZ2297" s="17" t="s">
        <v>5536</v>
      </c>
      <c r="BA2297" s="7"/>
      <c r="BC2297" s="18"/>
      <c r="BD2297" s="18"/>
      <c r="BE2297" s="18"/>
      <c r="BF2297" s="18"/>
      <c r="BG2297" s="18"/>
      <c r="BH2297" s="18"/>
      <c r="BI2297" s="18"/>
      <c r="BJ2297" s="18"/>
      <c r="BK2297" s="18"/>
      <c r="BM2297" s="18"/>
      <c r="BN2297" s="18"/>
      <c r="BO2297" s="18"/>
      <c r="BP2297" s="9" t="s">
        <v>5661</v>
      </c>
      <c r="BQ2297" s="14"/>
      <c r="BR2297" s="102" t="s">
        <v>5536</v>
      </c>
      <c r="BS2297" s="14"/>
      <c r="BT2297" s="14"/>
      <c r="BU2297" s="9"/>
      <c r="BV2297" s="9"/>
      <c r="BW2297" s="9"/>
    </row>
    <row r="2298" spans="1:75" x14ac:dyDescent="0.35">
      <c r="A2298" s="1" t="s">
        <v>4306</v>
      </c>
      <c r="B2298" s="8" t="s">
        <v>4307</v>
      </c>
      <c r="C2298" s="3" t="s">
        <v>37</v>
      </c>
      <c r="D2298" s="1" t="s">
        <v>11</v>
      </c>
      <c r="E2298" s="1" t="s">
        <v>12</v>
      </c>
      <c r="F2298" s="3" t="s">
        <v>37</v>
      </c>
      <c r="G2298" s="1" t="s">
        <v>4308</v>
      </c>
      <c r="H2298" s="30" t="s">
        <v>5587</v>
      </c>
      <c r="I2298" s="27">
        <v>0</v>
      </c>
      <c r="J2298" s="27">
        <v>0</v>
      </c>
      <c r="K2298" s="27">
        <v>0</v>
      </c>
      <c r="L2298" s="27">
        <v>0</v>
      </c>
      <c r="M2298" s="27">
        <v>0</v>
      </c>
      <c r="N2298" s="27">
        <v>0</v>
      </c>
      <c r="O2298" s="27">
        <v>0</v>
      </c>
      <c r="P2298" s="27">
        <v>0</v>
      </c>
      <c r="Q2298" s="27">
        <v>0</v>
      </c>
      <c r="R2298" s="27">
        <v>0</v>
      </c>
      <c r="S2298" s="80">
        <v>0</v>
      </c>
      <c r="T2298" s="80">
        <v>0</v>
      </c>
      <c r="U2298" s="80">
        <v>0</v>
      </c>
      <c r="V2298" s="80">
        <v>0</v>
      </c>
      <c r="W2298" s="80">
        <v>0</v>
      </c>
      <c r="X2298" s="80">
        <v>0</v>
      </c>
      <c r="Y2298" s="80">
        <v>0</v>
      </c>
      <c r="Z2298" s="80">
        <v>0</v>
      </c>
      <c r="AA2298" s="80">
        <v>0</v>
      </c>
      <c r="AB2298" s="80">
        <v>0</v>
      </c>
      <c r="AC2298" s="80"/>
      <c r="AD2298" s="80">
        <v>0</v>
      </c>
      <c r="AE2298" s="80">
        <v>0</v>
      </c>
      <c r="AF2298" s="80">
        <v>0</v>
      </c>
      <c r="AG2298" s="80"/>
      <c r="AH2298" s="80">
        <v>0</v>
      </c>
      <c r="AI2298" s="80">
        <v>0</v>
      </c>
      <c r="AJ2298" s="80">
        <v>0</v>
      </c>
      <c r="AK2298" s="80">
        <v>0</v>
      </c>
      <c r="AL2298" s="80">
        <v>0</v>
      </c>
      <c r="AM2298" s="80">
        <v>0</v>
      </c>
      <c r="AN2298" s="41" t="s">
        <v>5558</v>
      </c>
      <c r="AO2298" s="41"/>
      <c r="AP2298" s="40" t="str" cm="1">
        <f t="array" ref="AP2298">IFERROR(_xlfn.IFS(
AR2298="MPR ISSUE","PDH",
AR2298="BSS Hardware Issue","BSS",
AR2298="Sites strategiques, MLL, Pylone, etc.","ENVTECH",
AR2298="AKTIVCO DEFAUT GE &amp; POWER Cabinet","AKTIVCO",
AR2298="AKTIVCO Coupure ENEO &amp; Baisse de tension","AKTIVCO GRID ONLY",
AR2298="Coupure ENEO &amp; Baisse de tension","IHS GRID ONLY",
AR2298="Defaut GE &amp; POWER Cabinet","IHS",
AR2298="Sharing","Partners",
AR2298="Sites strategiques &amp; DataCenter","SST &amp; DC",
AR2298="Exclu","Exclu",
AR2298="SAT","SAT",
AR2298="SPARE-ISSUE","SPARE-ISSUE",
AR2298="Fiber CAmtel","TRANS_FO_CAMTEL",
AR2298="Fiber AOF","Fiber AOF",
AR2298="Projet OCM (HUAWEI)","TRAVAUX-HUAWEI",
AR2298="Projet OCM (NOKIA)","TRAVAUX-NOKIA",
AR2298="ACCESS-ISSUE","ACCESS-ISSUE",
AR2298="Projet OCM (ZTE, NOKIA, autres projets)","TRAVAUX OCM",
AR2298="No root CAuse","No root cause",
AR2298="ODU HS","PDH",
AR2298="IP &amp; VLAN","PDH",
AR2298="Warehouse HUAWEI","SPARE-ISSUE",
AR2298="SPARE-HS","SPARE-ISSUE",
AR2298="Power Telco","BSS",AR2298="no impacts","no impacts"
),"")</f>
        <v>No root cause</v>
      </c>
      <c r="AQ2298" s="40" t="str" cm="1">
        <f t="array" ref="AQ2298">IFERROR(_xlfn.IFS(
AR2298="MPR ISSUE","TX ISSUE",
AR2298="BSS Hardware Issue","RAN ISSUE",
AR2298="Sites strategiques, MLL, Pylone, etc.","ENVTECH",
AR2298="AKTIVCO DEFAUT GE &amp; POWER Cabinet","POWER ISSUE",
AR2298="AKTIVCO Coupure ENEO &amp; Baisse de tension","POWER ISSUE",
AR2298="Coupure ENEO &amp; Baisse de tension","POWER ISSUE",
AR2298="Defaut GE &amp; POWER Cabinet","POWER ISSUE",
AR2298="Sharing","POWER ISSUE",
AR2298="Sites strategiques &amp; DataCenter","POWER ISSUE",
AR2298="Exclu","Exclu",
AR2298="SAT","TX ISSUE",
AR2298="SPARE-ISSUE","SPARE-ISSUE",
AR2298="Fiber CAmtel","TX ISSUE",
AR2298="Fiber AOF","TX ISSUE",
AR2298="Projet OCM (HUAWEI)","TRAVAUX-HUAWEI",
AR2298="Projet OCM (NOKIA)","TRAVAUX -NOKIA",
AR2298="ACCESS-ISSUE","ACCESS-ISSUE",
AR2298="Projet OCM (ZTE, NOKIA, autres projets)","TRAVAUX OCM",
AR2298="No root CAuse","No root cause",
AR2298="ODU HS","TX ISSUE",
AR2298="IP &amp; VLAN","TX ISSUE",
AR2298="Warehouse HUAWEI","SPARE-ISSUE",
AR2298="SPARE-HS","SPARE-ISSUE",
AR2298="Power Telco","RAN ISSUE",AR2298="no impacts","no impacts"
),"")</f>
        <v>No root cause</v>
      </c>
      <c r="AR2298" s="59" t="s">
        <v>5343</v>
      </c>
      <c r="AS2298" s="40" t="str" cm="1">
        <f t="array" ref="AS2298">IFERROR(_xlfn.IFS(
AR2298="MPR ISSUE","ACTIVE",
AR2298="BSS Hardware Issue","ACTIVE",
AR2298="Sites strategiques, MLL, Pylone, etc.","PASSIVE",
AR2298="AKTIVCO DEFAUT GE &amp; POWER Cabinet","PASSIVE",
AR2298="AKTIVCO Coupure ENEO &amp; Baisse de tension","PASSIVE",
AR2298="Coupure ENEO &amp; Baisse de tension","PASSIVE",
AR2298="Defaut GE &amp; POWER Cabinet","PASSIVE",
AR2298="Sharing","PASSIVE",
AR2298="Sites strategiques &amp; DataCenter","PASSIVE",
AR2298="Exclu","Exclu",
AR2298="SAT","ACTIVE",
AR2298="SPARE-ISSUE","SPARE-ISSUE",
AR2298="Fiber CAmtel","ACTIVE",
AR2298="Fiber AOF","ACTIVE",
AR2298="Projet OCM (HUAWEI)","PLANNED WORKS",
AR2298="Projet OCM (NOKIA)","PLANNED WORKS",
AR2298="ACCESS-ISSUE","ACCESS-ISSUE",
AR2298="Projet OCM (ZTE, NOKIA, autres projets)","PLANNED WORKS",
AR2298="No root CAuse","No root cause",
AR2298="ODU HS","ACTIVE",
AR2298="IP &amp; VLAN","ACTIVE",
AR2298="Warehouse HUAWEI","SPARE-ISSUE",
AR2298="SPARE-HS","SPARE-ISSUE",
AR2298="Power Telco","ACTIVE", AR2298="no impacts","no impacts"
),"")</f>
        <v>No root cause</v>
      </c>
      <c r="AT2298" s="99" t="s">
        <v>5661</v>
      </c>
      <c r="AU2298" s="99" t="s">
        <v>4307</v>
      </c>
      <c r="AW2298" s="17"/>
      <c r="AX2298" s="17" t="s">
        <v>5536</v>
      </c>
      <c r="AY2298" s="17"/>
      <c r="AZ2298" s="17" t="s">
        <v>5536</v>
      </c>
      <c r="BA2298" s="7"/>
      <c r="BC2298" s="18"/>
      <c r="BD2298" s="18"/>
      <c r="BE2298" s="18"/>
      <c r="BF2298" s="18"/>
      <c r="BG2298" s="18"/>
      <c r="BH2298" s="18"/>
      <c r="BI2298" s="18"/>
      <c r="BJ2298" s="18"/>
      <c r="BK2298" s="18"/>
      <c r="BM2298" s="18"/>
      <c r="BN2298" s="18"/>
      <c r="BO2298" s="18"/>
      <c r="BP2298" s="9" t="s">
        <v>5661</v>
      </c>
      <c r="BQ2298" s="14"/>
      <c r="BR2298" s="102" t="s">
        <v>5536</v>
      </c>
      <c r="BS2298" s="14"/>
      <c r="BT2298" s="14"/>
      <c r="BU2298" s="9"/>
      <c r="BV2298" s="9"/>
      <c r="BW2298" s="9"/>
    </row>
    <row r="2299" spans="1:75" x14ac:dyDescent="0.35">
      <c r="A2299" s="1" t="s">
        <v>4311</v>
      </c>
      <c r="B2299" s="8" t="s">
        <v>4312</v>
      </c>
      <c r="C2299" s="3" t="s">
        <v>102</v>
      </c>
      <c r="D2299" s="1" t="s">
        <v>11</v>
      </c>
      <c r="E2299" s="1" t="s">
        <v>12</v>
      </c>
      <c r="F2299" s="3" t="s">
        <v>102</v>
      </c>
      <c r="G2299" s="1" t="s">
        <v>4067</v>
      </c>
      <c r="H2299" s="28" t="s">
        <v>5601</v>
      </c>
      <c r="I2299" s="27">
        <v>0</v>
      </c>
      <c r="J2299" s="27">
        <v>0</v>
      </c>
      <c r="K2299" s="27">
        <v>0</v>
      </c>
      <c r="L2299" s="27">
        <v>0</v>
      </c>
      <c r="M2299" s="27">
        <v>0</v>
      </c>
      <c r="N2299" s="27">
        <v>0</v>
      </c>
      <c r="O2299" s="27">
        <v>0</v>
      </c>
      <c r="P2299" s="27">
        <v>0</v>
      </c>
      <c r="Q2299" s="27">
        <v>0</v>
      </c>
      <c r="R2299" s="27">
        <v>0</v>
      </c>
      <c r="S2299" s="80">
        <v>0</v>
      </c>
      <c r="T2299" s="80">
        <v>0</v>
      </c>
      <c r="U2299" s="80">
        <v>0</v>
      </c>
      <c r="V2299" s="80">
        <v>0</v>
      </c>
      <c r="W2299" s="80">
        <v>0</v>
      </c>
      <c r="X2299" s="80">
        <v>0</v>
      </c>
      <c r="Y2299" s="80">
        <v>0</v>
      </c>
      <c r="Z2299" s="80">
        <v>0</v>
      </c>
      <c r="AA2299" s="80">
        <v>0</v>
      </c>
      <c r="AB2299" s="80">
        <v>0</v>
      </c>
      <c r="AC2299" s="80"/>
      <c r="AD2299" s="80">
        <v>0</v>
      </c>
      <c r="AE2299" s="80">
        <v>0</v>
      </c>
      <c r="AF2299" s="80">
        <v>0</v>
      </c>
      <c r="AG2299" s="80"/>
      <c r="AH2299" s="80">
        <v>0</v>
      </c>
      <c r="AI2299" s="80">
        <v>0</v>
      </c>
      <c r="AJ2299" s="80">
        <v>0</v>
      </c>
      <c r="AK2299" s="80">
        <v>0</v>
      </c>
      <c r="AL2299" s="80">
        <v>0</v>
      </c>
      <c r="AM2299" s="80">
        <v>0</v>
      </c>
      <c r="AN2299" s="41" t="s">
        <v>5558</v>
      </c>
      <c r="AO2299" s="41"/>
      <c r="AP2299" s="40" t="str" cm="1">
        <f t="array" ref="AP2299">IFERROR(_xlfn.IFS(
AR2299="MPR ISSUE","PDH",
AR2299="BSS Hardware Issue","BSS",
AR2299="Sites strategiques, MLL, Pylone, etc.","ENVTECH",
AR2299="AKTIVCO DEFAUT GE &amp; POWER Cabinet","AKTIVCO",
AR2299="AKTIVCO Coupure ENEO &amp; Baisse de tension","AKTIVCO GRID ONLY",
AR2299="Coupure ENEO &amp; Baisse de tension","IHS GRID ONLY",
AR2299="Defaut GE &amp; POWER Cabinet","IHS",
AR2299="Sharing","Partners",
AR2299="Sites strategiques &amp; DataCenter","SST &amp; DC",
AR2299="Exclu","Exclu",
AR2299="SAT","SAT",
AR2299="SPARE-ISSUE","SPARE-ISSUE",
AR2299="Fiber CAmtel","TRANS_FO_CAMTEL",
AR2299="Fiber AOF","Fiber AOF",
AR2299="Projet OCM (HUAWEI)","TRAVAUX-HUAWEI",
AR2299="Projet OCM (NOKIA)","TRAVAUX-NOKIA",
AR2299="ACCESS-ISSUE","ACCESS-ISSUE",
AR2299="Projet OCM (ZTE, NOKIA, autres projets)","TRAVAUX OCM",
AR2299="No root CAuse","No root cause",
AR2299="ODU HS","PDH",
AR2299="IP &amp; VLAN","PDH",
AR2299="Warehouse HUAWEI","SPARE-ISSUE",
AR2299="SPARE-HS","SPARE-ISSUE",
AR2299="Power Telco","BSS",AR2299="no impacts","no impacts"
),"")</f>
        <v>No root cause</v>
      </c>
      <c r="AQ2299" s="40" t="str" cm="1">
        <f t="array" ref="AQ2299">IFERROR(_xlfn.IFS(
AR2299="MPR ISSUE","TX ISSUE",
AR2299="BSS Hardware Issue","RAN ISSUE",
AR2299="Sites strategiques, MLL, Pylone, etc.","ENVTECH",
AR2299="AKTIVCO DEFAUT GE &amp; POWER Cabinet","POWER ISSUE",
AR2299="AKTIVCO Coupure ENEO &amp; Baisse de tension","POWER ISSUE",
AR2299="Coupure ENEO &amp; Baisse de tension","POWER ISSUE",
AR2299="Defaut GE &amp; POWER Cabinet","POWER ISSUE",
AR2299="Sharing","POWER ISSUE",
AR2299="Sites strategiques &amp; DataCenter","POWER ISSUE",
AR2299="Exclu","Exclu",
AR2299="SAT","TX ISSUE",
AR2299="SPARE-ISSUE","SPARE-ISSUE",
AR2299="Fiber CAmtel","TX ISSUE",
AR2299="Fiber AOF","TX ISSUE",
AR2299="Projet OCM (HUAWEI)","TRAVAUX-HUAWEI",
AR2299="Projet OCM (NOKIA)","TRAVAUX -NOKIA",
AR2299="ACCESS-ISSUE","ACCESS-ISSUE",
AR2299="Projet OCM (ZTE, NOKIA, autres projets)","TRAVAUX OCM",
AR2299="No root CAuse","No root cause",
AR2299="ODU HS","TX ISSUE",
AR2299="IP &amp; VLAN","TX ISSUE",
AR2299="Warehouse HUAWEI","SPARE-ISSUE",
AR2299="SPARE-HS","SPARE-ISSUE",
AR2299="Power Telco","RAN ISSUE",AR2299="no impacts","no impacts"
),"")</f>
        <v>No root cause</v>
      </c>
      <c r="AR2299" s="59" t="s">
        <v>5343</v>
      </c>
      <c r="AS2299" s="40" t="str" cm="1">
        <f t="array" ref="AS2299">IFERROR(_xlfn.IFS(
AR2299="MPR ISSUE","ACTIVE",
AR2299="BSS Hardware Issue","ACTIVE",
AR2299="Sites strategiques, MLL, Pylone, etc.","PASSIVE",
AR2299="AKTIVCO DEFAUT GE &amp; POWER Cabinet","PASSIVE",
AR2299="AKTIVCO Coupure ENEO &amp; Baisse de tension","PASSIVE",
AR2299="Coupure ENEO &amp; Baisse de tension","PASSIVE",
AR2299="Defaut GE &amp; POWER Cabinet","PASSIVE",
AR2299="Sharing","PASSIVE",
AR2299="Sites strategiques &amp; DataCenter","PASSIVE",
AR2299="Exclu","Exclu",
AR2299="SAT","ACTIVE",
AR2299="SPARE-ISSUE","SPARE-ISSUE",
AR2299="Fiber CAmtel","ACTIVE",
AR2299="Fiber AOF","ACTIVE",
AR2299="Projet OCM (HUAWEI)","PLANNED WORKS",
AR2299="Projet OCM (NOKIA)","PLANNED WORKS",
AR2299="ACCESS-ISSUE","ACCESS-ISSUE",
AR2299="Projet OCM (ZTE, NOKIA, autres projets)","PLANNED WORKS",
AR2299="No root CAuse","No root cause",
AR2299="ODU HS","ACTIVE",
AR2299="IP &amp; VLAN","ACTIVE",
AR2299="Warehouse HUAWEI","SPARE-ISSUE",
AR2299="SPARE-HS","SPARE-ISSUE",
AR2299="Power Telco","ACTIVE", AR2299="no impacts","no impacts"
),"")</f>
        <v>No root cause</v>
      </c>
      <c r="AT2299" s="99" t="s">
        <v>5661</v>
      </c>
      <c r="AU2299" s="99" t="s">
        <v>4312</v>
      </c>
      <c r="AW2299" s="17"/>
      <c r="AX2299" s="17" t="s">
        <v>5536</v>
      </c>
      <c r="AY2299" s="17"/>
      <c r="AZ2299" s="17" t="s">
        <v>5536</v>
      </c>
      <c r="BA2299" s="7"/>
      <c r="BC2299" s="18"/>
      <c r="BD2299" s="18"/>
      <c r="BE2299" s="18"/>
      <c r="BF2299" s="18"/>
      <c r="BG2299" s="18"/>
      <c r="BH2299" s="18"/>
      <c r="BI2299" s="18"/>
      <c r="BJ2299" s="18"/>
      <c r="BK2299" s="18"/>
      <c r="BM2299" s="18"/>
      <c r="BN2299" s="18"/>
      <c r="BO2299" s="18"/>
      <c r="BP2299" s="9" t="s">
        <v>5661</v>
      </c>
      <c r="BQ2299" s="14"/>
      <c r="BR2299" s="102" t="s">
        <v>5536</v>
      </c>
      <c r="BS2299" s="14"/>
      <c r="BT2299" s="14"/>
      <c r="BU2299" s="9"/>
      <c r="BV2299" s="9"/>
      <c r="BW2299" s="9"/>
    </row>
    <row r="2300" spans="1:75" x14ac:dyDescent="0.35">
      <c r="A2300" s="1" t="s">
        <v>3530</v>
      </c>
      <c r="B2300" s="8" t="s">
        <v>4338</v>
      </c>
      <c r="C2300" s="3" t="s">
        <v>37</v>
      </c>
      <c r="D2300" s="1" t="s">
        <v>11</v>
      </c>
      <c r="E2300" s="1" t="s">
        <v>12</v>
      </c>
      <c r="F2300" s="3" t="s">
        <v>37</v>
      </c>
      <c r="G2300" s="1" t="s">
        <v>3530</v>
      </c>
      <c r="H2300" s="30" t="s">
        <v>5587</v>
      </c>
      <c r="I2300" s="27">
        <v>0</v>
      </c>
      <c r="J2300" s="27">
        <v>0</v>
      </c>
      <c r="K2300" s="27">
        <v>0</v>
      </c>
      <c r="L2300" s="27">
        <v>0</v>
      </c>
      <c r="M2300" s="27">
        <v>0</v>
      </c>
      <c r="N2300" s="27">
        <v>0</v>
      </c>
      <c r="O2300" s="27">
        <v>0</v>
      </c>
      <c r="P2300" s="27">
        <v>0</v>
      </c>
      <c r="Q2300" s="27">
        <v>0</v>
      </c>
      <c r="R2300" s="27">
        <v>0</v>
      </c>
      <c r="S2300" s="80">
        <v>0</v>
      </c>
      <c r="T2300" s="80">
        <v>0</v>
      </c>
      <c r="U2300" s="80">
        <v>0</v>
      </c>
      <c r="V2300" s="80">
        <v>0</v>
      </c>
      <c r="W2300" s="80">
        <v>0</v>
      </c>
      <c r="X2300" s="80">
        <v>0</v>
      </c>
      <c r="Y2300" s="80">
        <v>0</v>
      </c>
      <c r="Z2300" s="80">
        <v>0</v>
      </c>
      <c r="AA2300" s="80">
        <v>0</v>
      </c>
      <c r="AB2300" s="80">
        <v>0</v>
      </c>
      <c r="AC2300" s="80"/>
      <c r="AD2300" s="80">
        <v>0</v>
      </c>
      <c r="AE2300" s="80">
        <v>0</v>
      </c>
      <c r="AF2300" s="80">
        <v>0</v>
      </c>
      <c r="AG2300" s="80"/>
      <c r="AH2300" s="80">
        <v>0</v>
      </c>
      <c r="AI2300" s="80">
        <v>0</v>
      </c>
      <c r="AJ2300" s="80">
        <v>0</v>
      </c>
      <c r="AK2300" s="80">
        <v>0</v>
      </c>
      <c r="AL2300" s="80">
        <v>0</v>
      </c>
      <c r="AM2300" s="80">
        <v>0</v>
      </c>
      <c r="AN2300" s="41" t="s">
        <v>5558</v>
      </c>
      <c r="AO2300" s="41"/>
      <c r="AP2300" s="40" t="str" cm="1">
        <f t="array" ref="AP2300">IFERROR(_xlfn.IFS(
AR2300="MPR ISSUE","PDH",
AR2300="BSS Hardware Issue","BSS",
AR2300="Sites strategiques, MLL, Pylone, etc.","ENVTECH",
AR2300="AKTIVCO DEFAUT GE &amp; POWER Cabinet","AKTIVCO",
AR2300="AKTIVCO Coupure ENEO &amp; Baisse de tension","AKTIVCO GRID ONLY",
AR2300="Coupure ENEO &amp; Baisse de tension","IHS GRID ONLY",
AR2300="Defaut GE &amp; POWER Cabinet","IHS",
AR2300="Sharing","Partners",
AR2300="Sites strategiques &amp; DataCenter","SST &amp; DC",
AR2300="Exclu","Exclu",
AR2300="SAT","SAT",
AR2300="SPARE-ISSUE","SPARE-ISSUE",
AR2300="Fiber CAmtel","TRANS_FO_CAMTEL",
AR2300="Fiber AOF","Fiber AOF",
AR2300="Projet OCM (HUAWEI)","TRAVAUX-HUAWEI",
AR2300="Projet OCM (NOKIA)","TRAVAUX-NOKIA",
AR2300="ACCESS-ISSUE","ACCESS-ISSUE",
AR2300="Projet OCM (ZTE, NOKIA, autres projets)","TRAVAUX OCM",
AR2300="No root CAuse","No root cause",
AR2300="ODU HS","PDH",
AR2300="IP &amp; VLAN","PDH",
AR2300="Warehouse HUAWEI","SPARE-ISSUE",
AR2300="SPARE-HS","SPARE-ISSUE",
AR2300="Power Telco","BSS",AR2300="no impacts","no impacts"
),"")</f>
        <v>No root cause</v>
      </c>
      <c r="AQ2300" s="40" t="str" cm="1">
        <f t="array" ref="AQ2300">IFERROR(_xlfn.IFS(
AR2300="MPR ISSUE","TX ISSUE",
AR2300="BSS Hardware Issue","RAN ISSUE",
AR2300="Sites strategiques, MLL, Pylone, etc.","ENVTECH",
AR2300="AKTIVCO DEFAUT GE &amp; POWER Cabinet","POWER ISSUE",
AR2300="AKTIVCO Coupure ENEO &amp; Baisse de tension","POWER ISSUE",
AR2300="Coupure ENEO &amp; Baisse de tension","POWER ISSUE",
AR2300="Defaut GE &amp; POWER Cabinet","POWER ISSUE",
AR2300="Sharing","POWER ISSUE",
AR2300="Sites strategiques &amp; DataCenter","POWER ISSUE",
AR2300="Exclu","Exclu",
AR2300="SAT","TX ISSUE",
AR2300="SPARE-ISSUE","SPARE-ISSUE",
AR2300="Fiber CAmtel","TX ISSUE",
AR2300="Fiber AOF","TX ISSUE",
AR2300="Projet OCM (HUAWEI)","TRAVAUX-HUAWEI",
AR2300="Projet OCM (NOKIA)","TRAVAUX -NOKIA",
AR2300="ACCESS-ISSUE","ACCESS-ISSUE",
AR2300="Projet OCM (ZTE, NOKIA, autres projets)","TRAVAUX OCM",
AR2300="No root CAuse","No root cause",
AR2300="ODU HS","TX ISSUE",
AR2300="IP &amp; VLAN","TX ISSUE",
AR2300="Warehouse HUAWEI","SPARE-ISSUE",
AR2300="SPARE-HS","SPARE-ISSUE",
AR2300="Power Telco","RAN ISSUE",AR2300="no impacts","no impacts"
),"")</f>
        <v>No root cause</v>
      </c>
      <c r="AR2300" s="59" t="s">
        <v>5343</v>
      </c>
      <c r="AS2300" s="40" t="str" cm="1">
        <f t="array" ref="AS2300">IFERROR(_xlfn.IFS(
AR2300="MPR ISSUE","ACTIVE",
AR2300="BSS Hardware Issue","ACTIVE",
AR2300="Sites strategiques, MLL, Pylone, etc.","PASSIVE",
AR2300="AKTIVCO DEFAUT GE &amp; POWER Cabinet","PASSIVE",
AR2300="AKTIVCO Coupure ENEO &amp; Baisse de tension","PASSIVE",
AR2300="Coupure ENEO &amp; Baisse de tension","PASSIVE",
AR2300="Defaut GE &amp; POWER Cabinet","PASSIVE",
AR2300="Sharing","PASSIVE",
AR2300="Sites strategiques &amp; DataCenter","PASSIVE",
AR2300="Exclu","Exclu",
AR2300="SAT","ACTIVE",
AR2300="SPARE-ISSUE","SPARE-ISSUE",
AR2300="Fiber CAmtel","ACTIVE",
AR2300="Fiber AOF","ACTIVE",
AR2300="Projet OCM (HUAWEI)","PLANNED WORKS",
AR2300="Projet OCM (NOKIA)","PLANNED WORKS",
AR2300="ACCESS-ISSUE","ACCESS-ISSUE",
AR2300="Projet OCM (ZTE, NOKIA, autres projets)","PLANNED WORKS",
AR2300="No root CAuse","No root cause",
AR2300="ODU HS","ACTIVE",
AR2300="IP &amp; VLAN","ACTIVE",
AR2300="Warehouse HUAWEI","SPARE-ISSUE",
AR2300="SPARE-HS","SPARE-ISSUE",
AR2300="Power Telco","ACTIVE", AR2300="no impacts","no impacts"
),"")</f>
        <v>No root cause</v>
      </c>
      <c r="AT2300" s="99" t="s">
        <v>5661</v>
      </c>
      <c r="AU2300" s="99" t="s">
        <v>4338</v>
      </c>
      <c r="AW2300" s="17"/>
      <c r="AX2300" s="17" t="s">
        <v>5536</v>
      </c>
      <c r="AY2300" s="17"/>
      <c r="AZ2300" s="17" t="s">
        <v>5536</v>
      </c>
      <c r="BA2300" s="7"/>
      <c r="BC2300" s="18"/>
      <c r="BD2300" s="18"/>
      <c r="BE2300" s="18"/>
      <c r="BF2300" s="18"/>
      <c r="BG2300" s="18"/>
      <c r="BH2300" s="18"/>
      <c r="BI2300" s="18"/>
      <c r="BJ2300" s="18"/>
      <c r="BK2300" s="18"/>
      <c r="BM2300" s="18"/>
      <c r="BN2300" s="18"/>
      <c r="BO2300" s="18"/>
      <c r="BP2300" s="9" t="s">
        <v>5661</v>
      </c>
      <c r="BQ2300" s="14"/>
      <c r="BR2300" s="102" t="s">
        <v>5536</v>
      </c>
      <c r="BS2300" s="14"/>
      <c r="BT2300" s="14"/>
      <c r="BU2300" s="9"/>
      <c r="BV2300" s="9"/>
      <c r="BW2300" s="9"/>
    </row>
    <row r="2301" spans="1:75" x14ac:dyDescent="0.35">
      <c r="A2301" s="1" t="s">
        <v>4339</v>
      </c>
      <c r="B2301" s="8" t="s">
        <v>4340</v>
      </c>
      <c r="C2301" s="3" t="s">
        <v>37</v>
      </c>
      <c r="D2301" s="1"/>
      <c r="E2301" s="1"/>
      <c r="F2301" s="3" t="s">
        <v>69</v>
      </c>
      <c r="G2301" s="1" t="s">
        <v>4339</v>
      </c>
      <c r="H2301" s="30" t="s">
        <v>5587</v>
      </c>
      <c r="I2301" s="27">
        <v>0</v>
      </c>
      <c r="J2301" s="27">
        <v>0</v>
      </c>
      <c r="K2301" s="27">
        <v>0</v>
      </c>
      <c r="L2301" s="27">
        <v>0</v>
      </c>
      <c r="M2301" s="27">
        <v>0</v>
      </c>
      <c r="N2301" s="27">
        <v>0</v>
      </c>
      <c r="O2301" s="27">
        <v>0</v>
      </c>
      <c r="P2301" s="27">
        <v>0</v>
      </c>
      <c r="Q2301" s="27">
        <v>0</v>
      </c>
      <c r="R2301" s="27">
        <v>0</v>
      </c>
      <c r="S2301" s="80">
        <v>0</v>
      </c>
      <c r="T2301" s="80">
        <v>0</v>
      </c>
      <c r="U2301" s="80">
        <v>0</v>
      </c>
      <c r="V2301" s="80">
        <v>0</v>
      </c>
      <c r="W2301" s="80">
        <v>0</v>
      </c>
      <c r="X2301" s="80">
        <v>0</v>
      </c>
      <c r="Y2301" s="80">
        <v>0</v>
      </c>
      <c r="Z2301" s="80">
        <v>0</v>
      </c>
      <c r="AA2301" s="80">
        <v>0</v>
      </c>
      <c r="AB2301" s="80">
        <v>0</v>
      </c>
      <c r="AC2301" s="80"/>
      <c r="AD2301" s="80">
        <v>0</v>
      </c>
      <c r="AE2301" s="80">
        <v>0</v>
      </c>
      <c r="AF2301" s="80">
        <v>0</v>
      </c>
      <c r="AG2301" s="80"/>
      <c r="AH2301" s="80">
        <v>0</v>
      </c>
      <c r="AI2301" s="80">
        <v>0</v>
      </c>
      <c r="AJ2301" s="80">
        <v>0</v>
      </c>
      <c r="AK2301" s="80">
        <v>0</v>
      </c>
      <c r="AL2301" s="80">
        <v>0</v>
      </c>
      <c r="AM2301" s="80">
        <v>0</v>
      </c>
      <c r="AN2301" s="41" t="s">
        <v>5558</v>
      </c>
      <c r="AO2301" s="41"/>
      <c r="AP2301" s="40" t="str" cm="1">
        <f t="array" ref="AP2301">IFERROR(_xlfn.IFS(
AR2301="MPR ISSUE","PDH",
AR2301="BSS Hardware Issue","BSS",
AR2301="Sites strategiques, MLL, Pylone, etc.","ENVTECH",
AR2301="AKTIVCO DEFAUT GE &amp; POWER Cabinet","AKTIVCO",
AR2301="AKTIVCO Coupure ENEO &amp; Baisse de tension","AKTIVCO GRID ONLY",
AR2301="Coupure ENEO &amp; Baisse de tension","IHS GRID ONLY",
AR2301="Defaut GE &amp; POWER Cabinet","IHS",
AR2301="Sharing","Partners",
AR2301="Sites strategiques &amp; DataCenter","SST &amp; DC",
AR2301="Exclu","Exclu",
AR2301="SAT","SAT",
AR2301="SPARE-ISSUE","SPARE-ISSUE",
AR2301="Fiber CAmtel","TRANS_FO_CAMTEL",
AR2301="Fiber AOF","Fiber AOF",
AR2301="Projet OCM (HUAWEI)","TRAVAUX-HUAWEI",
AR2301="Projet OCM (NOKIA)","TRAVAUX-NOKIA",
AR2301="ACCESS-ISSUE","ACCESS-ISSUE",
AR2301="Projet OCM (ZTE, NOKIA, autres projets)","TRAVAUX OCM",
AR2301="No root CAuse","No root cause",
AR2301="ODU HS","PDH",
AR2301="IP &amp; VLAN","PDH",
AR2301="Warehouse HUAWEI","SPARE-ISSUE",
AR2301="SPARE-HS","SPARE-ISSUE",
AR2301="Power Telco","BSS",AR2301="no impacts","no impacts"
),"")</f>
        <v>No root cause</v>
      </c>
      <c r="AQ2301" s="40" t="str" cm="1">
        <f t="array" ref="AQ2301">IFERROR(_xlfn.IFS(
AR2301="MPR ISSUE","TX ISSUE",
AR2301="BSS Hardware Issue","RAN ISSUE",
AR2301="Sites strategiques, MLL, Pylone, etc.","ENVTECH",
AR2301="AKTIVCO DEFAUT GE &amp; POWER Cabinet","POWER ISSUE",
AR2301="AKTIVCO Coupure ENEO &amp; Baisse de tension","POWER ISSUE",
AR2301="Coupure ENEO &amp; Baisse de tension","POWER ISSUE",
AR2301="Defaut GE &amp; POWER Cabinet","POWER ISSUE",
AR2301="Sharing","POWER ISSUE",
AR2301="Sites strategiques &amp; DataCenter","POWER ISSUE",
AR2301="Exclu","Exclu",
AR2301="SAT","TX ISSUE",
AR2301="SPARE-ISSUE","SPARE-ISSUE",
AR2301="Fiber CAmtel","TX ISSUE",
AR2301="Fiber AOF","TX ISSUE",
AR2301="Projet OCM (HUAWEI)","TRAVAUX-HUAWEI",
AR2301="Projet OCM (NOKIA)","TRAVAUX -NOKIA",
AR2301="ACCESS-ISSUE","ACCESS-ISSUE",
AR2301="Projet OCM (ZTE, NOKIA, autres projets)","TRAVAUX OCM",
AR2301="No root CAuse","No root cause",
AR2301="ODU HS","TX ISSUE",
AR2301="IP &amp; VLAN","TX ISSUE",
AR2301="Warehouse HUAWEI","SPARE-ISSUE",
AR2301="SPARE-HS","SPARE-ISSUE",
AR2301="Power Telco","RAN ISSUE",AR2301="no impacts","no impacts"
),"")</f>
        <v>No root cause</v>
      </c>
      <c r="AR2301" s="59" t="s">
        <v>5343</v>
      </c>
      <c r="AS2301" s="40" t="str" cm="1">
        <f t="array" ref="AS2301">IFERROR(_xlfn.IFS(
AR2301="MPR ISSUE","ACTIVE",
AR2301="BSS Hardware Issue","ACTIVE",
AR2301="Sites strategiques, MLL, Pylone, etc.","PASSIVE",
AR2301="AKTIVCO DEFAUT GE &amp; POWER Cabinet","PASSIVE",
AR2301="AKTIVCO Coupure ENEO &amp; Baisse de tension","PASSIVE",
AR2301="Coupure ENEO &amp; Baisse de tension","PASSIVE",
AR2301="Defaut GE &amp; POWER Cabinet","PASSIVE",
AR2301="Sharing","PASSIVE",
AR2301="Sites strategiques &amp; DataCenter","PASSIVE",
AR2301="Exclu","Exclu",
AR2301="SAT","ACTIVE",
AR2301="SPARE-ISSUE","SPARE-ISSUE",
AR2301="Fiber CAmtel","ACTIVE",
AR2301="Fiber AOF","ACTIVE",
AR2301="Projet OCM (HUAWEI)","PLANNED WORKS",
AR2301="Projet OCM (NOKIA)","PLANNED WORKS",
AR2301="ACCESS-ISSUE","ACCESS-ISSUE",
AR2301="Projet OCM (ZTE, NOKIA, autres projets)","PLANNED WORKS",
AR2301="No root CAuse","No root cause",
AR2301="ODU HS","ACTIVE",
AR2301="IP &amp; VLAN","ACTIVE",
AR2301="Warehouse HUAWEI","SPARE-ISSUE",
AR2301="SPARE-HS","SPARE-ISSUE",
AR2301="Power Telco","ACTIVE", AR2301="no impacts","no impacts"
),"")</f>
        <v>No root cause</v>
      </c>
      <c r="AT2301" s="99" t="s">
        <v>5661</v>
      </c>
      <c r="AU2301" s="99" t="s">
        <v>4340</v>
      </c>
      <c r="AW2301" s="17"/>
      <c r="AX2301" s="17" t="s">
        <v>5536</v>
      </c>
      <c r="AY2301" s="17"/>
      <c r="AZ2301" s="17" t="s">
        <v>5536</v>
      </c>
      <c r="BA2301" s="7"/>
      <c r="BC2301" s="18"/>
      <c r="BD2301" s="18"/>
      <c r="BE2301" s="18"/>
      <c r="BF2301" s="18"/>
      <c r="BG2301" s="18"/>
      <c r="BH2301" s="18"/>
      <c r="BI2301" s="18"/>
      <c r="BJ2301" s="18"/>
      <c r="BK2301" s="18"/>
      <c r="BM2301" s="18"/>
      <c r="BN2301" s="18"/>
      <c r="BO2301" s="18"/>
      <c r="BP2301" s="9" t="s">
        <v>5661</v>
      </c>
      <c r="BQ2301" s="14"/>
      <c r="BR2301" s="102" t="s">
        <v>5536</v>
      </c>
      <c r="BS2301" s="14"/>
      <c r="BT2301" s="14"/>
      <c r="BU2301" s="9"/>
      <c r="BV2301" s="9"/>
      <c r="BW2301" s="9"/>
    </row>
    <row r="2302" spans="1:75" x14ac:dyDescent="0.35">
      <c r="A2302" s="1" t="s">
        <v>4344</v>
      </c>
      <c r="B2302" s="8" t="s">
        <v>4345</v>
      </c>
      <c r="C2302" s="3" t="s">
        <v>31</v>
      </c>
      <c r="D2302" s="1" t="s">
        <v>21</v>
      </c>
      <c r="E2302" s="1" t="s">
        <v>22</v>
      </c>
      <c r="F2302" s="3" t="s">
        <v>31</v>
      </c>
      <c r="G2302" s="1" t="s">
        <v>3685</v>
      </c>
      <c r="H2302" s="30" t="s">
        <v>5587</v>
      </c>
      <c r="I2302" s="27">
        <v>0</v>
      </c>
      <c r="J2302" s="27">
        <v>0</v>
      </c>
      <c r="K2302" s="27">
        <v>0</v>
      </c>
      <c r="L2302" s="27">
        <v>0</v>
      </c>
      <c r="M2302" s="27">
        <v>0</v>
      </c>
      <c r="N2302" s="27">
        <v>0</v>
      </c>
      <c r="O2302" s="27">
        <v>0</v>
      </c>
      <c r="P2302" s="27">
        <v>0</v>
      </c>
      <c r="Q2302" s="27">
        <v>0</v>
      </c>
      <c r="R2302" s="27">
        <v>0</v>
      </c>
      <c r="S2302" s="80">
        <v>0</v>
      </c>
      <c r="T2302" s="80">
        <v>0</v>
      </c>
      <c r="U2302" s="80">
        <v>0</v>
      </c>
      <c r="V2302" s="80">
        <v>0</v>
      </c>
      <c r="W2302" s="80">
        <v>0</v>
      </c>
      <c r="X2302" s="80">
        <v>0</v>
      </c>
      <c r="Y2302" s="80">
        <v>0</v>
      </c>
      <c r="Z2302" s="80">
        <v>0</v>
      </c>
      <c r="AA2302" s="80">
        <v>0</v>
      </c>
      <c r="AB2302" s="80">
        <v>0</v>
      </c>
      <c r="AC2302" s="80"/>
      <c r="AD2302" s="80">
        <v>0</v>
      </c>
      <c r="AE2302" s="80">
        <v>0</v>
      </c>
      <c r="AF2302" s="80">
        <v>0</v>
      </c>
      <c r="AG2302" s="80"/>
      <c r="AH2302" s="80">
        <v>0</v>
      </c>
      <c r="AI2302" s="80">
        <v>0</v>
      </c>
      <c r="AJ2302" s="80">
        <v>0</v>
      </c>
      <c r="AK2302" s="80">
        <v>0</v>
      </c>
      <c r="AL2302" s="80">
        <v>0</v>
      </c>
      <c r="AM2302" s="80">
        <v>0</v>
      </c>
      <c r="AN2302" s="41" t="s">
        <v>5558</v>
      </c>
      <c r="AO2302" s="41"/>
      <c r="AP2302" s="40" t="str" cm="1">
        <f t="array" ref="AP2302">IFERROR(_xlfn.IFS(
AR2302="MPR ISSUE","PDH",
AR2302="BSS Hardware Issue","BSS",
AR2302="Sites strategiques, MLL, Pylone, etc.","ENVTECH",
AR2302="AKTIVCO DEFAUT GE &amp; POWER Cabinet","AKTIVCO",
AR2302="AKTIVCO Coupure ENEO &amp; Baisse de tension","AKTIVCO GRID ONLY",
AR2302="Coupure ENEO &amp; Baisse de tension","IHS GRID ONLY",
AR2302="Defaut GE &amp; POWER Cabinet","IHS",
AR2302="Sharing","Partners",
AR2302="Sites strategiques &amp; DataCenter","SST &amp; DC",
AR2302="Exclu","Exclu",
AR2302="SAT","SAT",
AR2302="SPARE-ISSUE","SPARE-ISSUE",
AR2302="Fiber CAmtel","TRANS_FO_CAMTEL",
AR2302="Fiber AOF","Fiber AOF",
AR2302="Projet OCM (HUAWEI)","TRAVAUX-HUAWEI",
AR2302="Projet OCM (NOKIA)","TRAVAUX-NOKIA",
AR2302="ACCESS-ISSUE","ACCESS-ISSUE",
AR2302="Projet OCM (ZTE, NOKIA, autres projets)","TRAVAUX OCM",
AR2302="No root CAuse","No root cause",
AR2302="ODU HS","PDH",
AR2302="IP &amp; VLAN","PDH",
AR2302="Warehouse HUAWEI","SPARE-ISSUE",
AR2302="SPARE-HS","SPARE-ISSUE",
AR2302="Power Telco","BSS",AR2302="no impacts","no impacts"
),"")</f>
        <v>No root cause</v>
      </c>
      <c r="AQ2302" s="40" t="str" cm="1">
        <f t="array" ref="AQ2302">IFERROR(_xlfn.IFS(
AR2302="MPR ISSUE","TX ISSUE",
AR2302="BSS Hardware Issue","RAN ISSUE",
AR2302="Sites strategiques, MLL, Pylone, etc.","ENVTECH",
AR2302="AKTIVCO DEFAUT GE &amp; POWER Cabinet","POWER ISSUE",
AR2302="AKTIVCO Coupure ENEO &amp; Baisse de tension","POWER ISSUE",
AR2302="Coupure ENEO &amp; Baisse de tension","POWER ISSUE",
AR2302="Defaut GE &amp; POWER Cabinet","POWER ISSUE",
AR2302="Sharing","POWER ISSUE",
AR2302="Sites strategiques &amp; DataCenter","POWER ISSUE",
AR2302="Exclu","Exclu",
AR2302="SAT","TX ISSUE",
AR2302="SPARE-ISSUE","SPARE-ISSUE",
AR2302="Fiber CAmtel","TX ISSUE",
AR2302="Fiber AOF","TX ISSUE",
AR2302="Projet OCM (HUAWEI)","TRAVAUX-HUAWEI",
AR2302="Projet OCM (NOKIA)","TRAVAUX -NOKIA",
AR2302="ACCESS-ISSUE","ACCESS-ISSUE",
AR2302="Projet OCM (ZTE, NOKIA, autres projets)","TRAVAUX OCM",
AR2302="No root CAuse","No root cause",
AR2302="ODU HS","TX ISSUE",
AR2302="IP &amp; VLAN","TX ISSUE",
AR2302="Warehouse HUAWEI","SPARE-ISSUE",
AR2302="SPARE-HS","SPARE-ISSUE",
AR2302="Power Telco","RAN ISSUE",AR2302="no impacts","no impacts"
),"")</f>
        <v>No root cause</v>
      </c>
      <c r="AR2302" s="59" t="s">
        <v>5343</v>
      </c>
      <c r="AS2302" s="40" t="str" cm="1">
        <f t="array" ref="AS2302">IFERROR(_xlfn.IFS(
AR2302="MPR ISSUE","ACTIVE",
AR2302="BSS Hardware Issue","ACTIVE",
AR2302="Sites strategiques, MLL, Pylone, etc.","PASSIVE",
AR2302="AKTIVCO DEFAUT GE &amp; POWER Cabinet","PASSIVE",
AR2302="AKTIVCO Coupure ENEO &amp; Baisse de tension","PASSIVE",
AR2302="Coupure ENEO &amp; Baisse de tension","PASSIVE",
AR2302="Defaut GE &amp; POWER Cabinet","PASSIVE",
AR2302="Sharing","PASSIVE",
AR2302="Sites strategiques &amp; DataCenter","PASSIVE",
AR2302="Exclu","Exclu",
AR2302="SAT","ACTIVE",
AR2302="SPARE-ISSUE","SPARE-ISSUE",
AR2302="Fiber CAmtel","ACTIVE",
AR2302="Fiber AOF","ACTIVE",
AR2302="Projet OCM (HUAWEI)","PLANNED WORKS",
AR2302="Projet OCM (NOKIA)","PLANNED WORKS",
AR2302="ACCESS-ISSUE","ACCESS-ISSUE",
AR2302="Projet OCM (ZTE, NOKIA, autres projets)","PLANNED WORKS",
AR2302="No root CAuse","No root cause",
AR2302="ODU HS","ACTIVE",
AR2302="IP &amp; VLAN","ACTIVE",
AR2302="Warehouse HUAWEI","SPARE-ISSUE",
AR2302="SPARE-HS","SPARE-ISSUE",
AR2302="Power Telco","ACTIVE", AR2302="no impacts","no impacts"
),"")</f>
        <v>No root cause</v>
      </c>
      <c r="AT2302" s="99" t="s">
        <v>5661</v>
      </c>
      <c r="AU2302" s="99" t="s">
        <v>4345</v>
      </c>
      <c r="AW2302" s="17"/>
      <c r="AX2302" s="17" t="s">
        <v>5536</v>
      </c>
      <c r="AY2302" s="17"/>
      <c r="AZ2302" s="17" t="s">
        <v>5536</v>
      </c>
      <c r="BA2302" s="7"/>
      <c r="BC2302" s="18"/>
      <c r="BD2302" s="18"/>
      <c r="BE2302" s="18"/>
      <c r="BF2302" s="18"/>
      <c r="BG2302" s="18"/>
      <c r="BH2302" s="18"/>
      <c r="BI2302" s="18"/>
      <c r="BJ2302" s="18"/>
      <c r="BK2302" s="18"/>
      <c r="BM2302" s="18"/>
      <c r="BN2302" s="18"/>
      <c r="BO2302" s="18"/>
      <c r="BP2302" s="9" t="s">
        <v>5661</v>
      </c>
      <c r="BQ2302" s="14"/>
      <c r="BR2302" s="102" t="s">
        <v>5536</v>
      </c>
      <c r="BS2302" s="14"/>
      <c r="BT2302" s="14"/>
      <c r="BU2302" s="9"/>
      <c r="BV2302" s="9"/>
      <c r="BW2302" s="9"/>
    </row>
    <row r="2303" spans="1:75" x14ac:dyDescent="0.35">
      <c r="A2303" s="1" t="s">
        <v>4346</v>
      </c>
      <c r="B2303" s="8" t="s">
        <v>4347</v>
      </c>
      <c r="C2303" s="3" t="s">
        <v>102</v>
      </c>
      <c r="D2303" s="1" t="s">
        <v>21</v>
      </c>
      <c r="E2303" s="1" t="s">
        <v>3523</v>
      </c>
      <c r="F2303" s="3" t="s">
        <v>102</v>
      </c>
      <c r="G2303" s="1" t="s">
        <v>4177</v>
      </c>
      <c r="H2303" s="28" t="s">
        <v>5601</v>
      </c>
      <c r="I2303" s="27">
        <v>0</v>
      </c>
      <c r="J2303" s="27">
        <v>0</v>
      </c>
      <c r="K2303" s="27">
        <v>0</v>
      </c>
      <c r="L2303" s="27">
        <v>0</v>
      </c>
      <c r="M2303" s="27">
        <v>0</v>
      </c>
      <c r="N2303" s="27">
        <v>0</v>
      </c>
      <c r="O2303" s="27">
        <v>0</v>
      </c>
      <c r="P2303" s="27">
        <v>0</v>
      </c>
      <c r="Q2303" s="27">
        <v>0</v>
      </c>
      <c r="R2303" s="27">
        <v>0</v>
      </c>
      <c r="S2303" s="80">
        <v>0</v>
      </c>
      <c r="T2303" s="80">
        <v>0</v>
      </c>
      <c r="U2303" s="80">
        <v>0</v>
      </c>
      <c r="V2303" s="80">
        <v>0</v>
      </c>
      <c r="W2303" s="80">
        <v>0</v>
      </c>
      <c r="X2303" s="80">
        <v>0</v>
      </c>
      <c r="Y2303" s="80">
        <v>0</v>
      </c>
      <c r="Z2303" s="80">
        <v>0</v>
      </c>
      <c r="AA2303" s="80">
        <v>0</v>
      </c>
      <c r="AB2303" s="80">
        <v>0</v>
      </c>
      <c r="AC2303" s="80"/>
      <c r="AD2303" s="80">
        <v>0</v>
      </c>
      <c r="AE2303" s="80">
        <v>0</v>
      </c>
      <c r="AF2303" s="80">
        <v>0</v>
      </c>
      <c r="AG2303" s="80"/>
      <c r="AH2303" s="80">
        <v>0</v>
      </c>
      <c r="AI2303" s="80">
        <v>0</v>
      </c>
      <c r="AJ2303" s="80">
        <v>0</v>
      </c>
      <c r="AK2303" s="80">
        <v>0</v>
      </c>
      <c r="AL2303" s="80">
        <v>0</v>
      </c>
      <c r="AM2303" s="80">
        <v>0</v>
      </c>
      <c r="AN2303" s="41" t="s">
        <v>5558</v>
      </c>
      <c r="AO2303" s="41"/>
      <c r="AP2303" s="40" t="str" cm="1">
        <f t="array" ref="AP2303">IFERROR(_xlfn.IFS(
AR2303="MPR ISSUE","PDH",
AR2303="BSS Hardware Issue","BSS",
AR2303="Sites strategiques, MLL, Pylone, etc.","ENVTECH",
AR2303="AKTIVCO DEFAUT GE &amp; POWER Cabinet","AKTIVCO",
AR2303="AKTIVCO Coupure ENEO &amp; Baisse de tension","AKTIVCO GRID ONLY",
AR2303="Coupure ENEO &amp; Baisse de tension","IHS GRID ONLY",
AR2303="Defaut GE &amp; POWER Cabinet","IHS",
AR2303="Sharing","Partners",
AR2303="Sites strategiques &amp; DataCenter","SST &amp; DC",
AR2303="Exclu","Exclu",
AR2303="SAT","SAT",
AR2303="SPARE-ISSUE","SPARE-ISSUE",
AR2303="Fiber CAmtel","TRANS_FO_CAMTEL",
AR2303="Fiber AOF","Fiber AOF",
AR2303="Projet OCM (HUAWEI)","TRAVAUX-HUAWEI",
AR2303="Projet OCM (NOKIA)","TRAVAUX-NOKIA",
AR2303="ACCESS-ISSUE","ACCESS-ISSUE",
AR2303="Projet OCM (ZTE, NOKIA, autres projets)","TRAVAUX OCM",
AR2303="No root CAuse","No root cause",
AR2303="ODU HS","PDH",
AR2303="IP &amp; VLAN","PDH",
AR2303="Warehouse HUAWEI","SPARE-ISSUE",
AR2303="SPARE-HS","SPARE-ISSUE",
AR2303="Power Telco","BSS",AR2303="no impacts","no impacts"
),"")</f>
        <v>No root cause</v>
      </c>
      <c r="AQ2303" s="40" t="str" cm="1">
        <f t="array" ref="AQ2303">IFERROR(_xlfn.IFS(
AR2303="MPR ISSUE","TX ISSUE",
AR2303="BSS Hardware Issue","RAN ISSUE",
AR2303="Sites strategiques, MLL, Pylone, etc.","ENVTECH",
AR2303="AKTIVCO DEFAUT GE &amp; POWER Cabinet","POWER ISSUE",
AR2303="AKTIVCO Coupure ENEO &amp; Baisse de tension","POWER ISSUE",
AR2303="Coupure ENEO &amp; Baisse de tension","POWER ISSUE",
AR2303="Defaut GE &amp; POWER Cabinet","POWER ISSUE",
AR2303="Sharing","POWER ISSUE",
AR2303="Sites strategiques &amp; DataCenter","POWER ISSUE",
AR2303="Exclu","Exclu",
AR2303="SAT","TX ISSUE",
AR2303="SPARE-ISSUE","SPARE-ISSUE",
AR2303="Fiber CAmtel","TX ISSUE",
AR2303="Fiber AOF","TX ISSUE",
AR2303="Projet OCM (HUAWEI)","TRAVAUX-HUAWEI",
AR2303="Projet OCM (NOKIA)","TRAVAUX -NOKIA",
AR2303="ACCESS-ISSUE","ACCESS-ISSUE",
AR2303="Projet OCM (ZTE, NOKIA, autres projets)","TRAVAUX OCM",
AR2303="No root CAuse","No root cause",
AR2303="ODU HS","TX ISSUE",
AR2303="IP &amp; VLAN","TX ISSUE",
AR2303="Warehouse HUAWEI","SPARE-ISSUE",
AR2303="SPARE-HS","SPARE-ISSUE",
AR2303="Power Telco","RAN ISSUE",AR2303="no impacts","no impacts"
),"")</f>
        <v>No root cause</v>
      </c>
      <c r="AR2303" s="59" t="s">
        <v>5343</v>
      </c>
      <c r="AS2303" s="40" t="str" cm="1">
        <f t="array" ref="AS2303">IFERROR(_xlfn.IFS(
AR2303="MPR ISSUE","ACTIVE",
AR2303="BSS Hardware Issue","ACTIVE",
AR2303="Sites strategiques, MLL, Pylone, etc.","PASSIVE",
AR2303="AKTIVCO DEFAUT GE &amp; POWER Cabinet","PASSIVE",
AR2303="AKTIVCO Coupure ENEO &amp; Baisse de tension","PASSIVE",
AR2303="Coupure ENEO &amp; Baisse de tension","PASSIVE",
AR2303="Defaut GE &amp; POWER Cabinet","PASSIVE",
AR2303="Sharing","PASSIVE",
AR2303="Sites strategiques &amp; DataCenter","PASSIVE",
AR2303="Exclu","Exclu",
AR2303="SAT","ACTIVE",
AR2303="SPARE-ISSUE","SPARE-ISSUE",
AR2303="Fiber CAmtel","ACTIVE",
AR2303="Fiber AOF","ACTIVE",
AR2303="Projet OCM (HUAWEI)","PLANNED WORKS",
AR2303="Projet OCM (NOKIA)","PLANNED WORKS",
AR2303="ACCESS-ISSUE","ACCESS-ISSUE",
AR2303="Projet OCM (ZTE, NOKIA, autres projets)","PLANNED WORKS",
AR2303="No root CAuse","No root cause",
AR2303="ODU HS","ACTIVE",
AR2303="IP &amp; VLAN","ACTIVE",
AR2303="Warehouse HUAWEI","SPARE-ISSUE",
AR2303="SPARE-HS","SPARE-ISSUE",
AR2303="Power Telco","ACTIVE", AR2303="no impacts","no impacts"
),"")</f>
        <v>No root cause</v>
      </c>
      <c r="AT2303" s="99" t="s">
        <v>5661</v>
      </c>
      <c r="AU2303" s="99" t="s">
        <v>4347</v>
      </c>
      <c r="AW2303" s="17"/>
      <c r="AX2303" s="17" t="s">
        <v>5536</v>
      </c>
      <c r="AY2303" s="17"/>
      <c r="AZ2303" s="17" t="s">
        <v>5536</v>
      </c>
      <c r="BA2303" s="7"/>
      <c r="BC2303" s="18"/>
      <c r="BD2303" s="18"/>
      <c r="BE2303" s="18"/>
      <c r="BF2303" s="18"/>
      <c r="BG2303" s="18"/>
      <c r="BH2303" s="18"/>
      <c r="BI2303" s="18"/>
      <c r="BJ2303" s="18"/>
      <c r="BK2303" s="18"/>
      <c r="BM2303" s="18"/>
      <c r="BN2303" s="18"/>
      <c r="BO2303" s="18"/>
      <c r="BP2303" s="9" t="s">
        <v>5661</v>
      </c>
      <c r="BQ2303" s="14"/>
      <c r="BR2303" s="102" t="s">
        <v>5536</v>
      </c>
      <c r="BS2303" s="14"/>
      <c r="BT2303" s="14"/>
      <c r="BU2303" s="9"/>
      <c r="BV2303" s="9"/>
      <c r="BW2303" s="9"/>
    </row>
    <row r="2304" spans="1:75" x14ac:dyDescent="0.35">
      <c r="A2304" s="1" t="s">
        <v>4348</v>
      </c>
      <c r="B2304" s="8" t="s">
        <v>4349</v>
      </c>
      <c r="C2304" s="3" t="s">
        <v>37</v>
      </c>
      <c r="D2304" s="1" t="s">
        <v>21</v>
      </c>
      <c r="E2304" s="1" t="s">
        <v>36</v>
      </c>
      <c r="F2304" s="3" t="s">
        <v>37</v>
      </c>
      <c r="G2304" s="1" t="s">
        <v>1708</v>
      </c>
      <c r="H2304" s="30" t="s">
        <v>5587</v>
      </c>
      <c r="I2304" s="27">
        <v>0</v>
      </c>
      <c r="J2304" s="27">
        <v>0</v>
      </c>
      <c r="K2304" s="27">
        <v>0</v>
      </c>
      <c r="L2304" s="27">
        <v>0</v>
      </c>
      <c r="M2304" s="27">
        <v>0</v>
      </c>
      <c r="N2304" s="27">
        <v>0</v>
      </c>
      <c r="O2304" s="27">
        <v>0</v>
      </c>
      <c r="P2304" s="27">
        <v>0</v>
      </c>
      <c r="Q2304" s="27">
        <v>0</v>
      </c>
      <c r="R2304" s="27">
        <v>0</v>
      </c>
      <c r="S2304" s="80">
        <v>0</v>
      </c>
      <c r="T2304" s="80">
        <v>0</v>
      </c>
      <c r="U2304" s="80">
        <v>0</v>
      </c>
      <c r="V2304" s="80">
        <v>0</v>
      </c>
      <c r="W2304" s="80">
        <v>0</v>
      </c>
      <c r="X2304" s="80">
        <v>0</v>
      </c>
      <c r="Y2304" s="80">
        <v>0</v>
      </c>
      <c r="Z2304" s="80">
        <v>0</v>
      </c>
      <c r="AA2304" s="80">
        <v>0</v>
      </c>
      <c r="AB2304" s="80">
        <v>0</v>
      </c>
      <c r="AC2304" s="80"/>
      <c r="AD2304" s="80">
        <v>0</v>
      </c>
      <c r="AE2304" s="80">
        <v>0</v>
      </c>
      <c r="AF2304" s="80">
        <v>0</v>
      </c>
      <c r="AG2304" s="80"/>
      <c r="AH2304" s="80">
        <v>0</v>
      </c>
      <c r="AI2304" s="80">
        <v>0</v>
      </c>
      <c r="AJ2304" s="80">
        <v>0</v>
      </c>
      <c r="AK2304" s="80">
        <v>0</v>
      </c>
      <c r="AL2304" s="80">
        <v>0</v>
      </c>
      <c r="AM2304" s="80">
        <v>0</v>
      </c>
      <c r="AN2304" s="41" t="s">
        <v>5558</v>
      </c>
      <c r="AO2304" s="41"/>
      <c r="AP2304" s="40" t="str" cm="1">
        <f t="array" ref="AP2304">IFERROR(_xlfn.IFS(
AR2304="MPR ISSUE","PDH",
AR2304="BSS Hardware Issue","BSS",
AR2304="Sites strategiques, MLL, Pylone, etc.","ENVTECH",
AR2304="AKTIVCO DEFAUT GE &amp; POWER Cabinet","AKTIVCO",
AR2304="AKTIVCO Coupure ENEO &amp; Baisse de tension","AKTIVCO GRID ONLY",
AR2304="Coupure ENEO &amp; Baisse de tension","IHS GRID ONLY",
AR2304="Defaut GE &amp; POWER Cabinet","IHS",
AR2304="Sharing","Partners",
AR2304="Sites strategiques &amp; DataCenter","SST &amp; DC",
AR2304="Exclu","Exclu",
AR2304="SAT","SAT",
AR2304="SPARE-ISSUE","SPARE-ISSUE",
AR2304="Fiber CAmtel","TRANS_FO_CAMTEL",
AR2304="Fiber AOF","Fiber AOF",
AR2304="Projet OCM (HUAWEI)","TRAVAUX-HUAWEI",
AR2304="Projet OCM (NOKIA)","TRAVAUX-NOKIA",
AR2304="ACCESS-ISSUE","ACCESS-ISSUE",
AR2304="Projet OCM (ZTE, NOKIA, autres projets)","TRAVAUX OCM",
AR2304="No root CAuse","No root cause",
AR2304="ODU HS","PDH",
AR2304="IP &amp; VLAN","PDH",
AR2304="Warehouse HUAWEI","SPARE-ISSUE",
AR2304="SPARE-HS","SPARE-ISSUE",
AR2304="Power Telco","BSS",AR2304="no impacts","no impacts"
),"")</f>
        <v>No root cause</v>
      </c>
      <c r="AQ2304" s="40" t="str" cm="1">
        <f t="array" ref="AQ2304">IFERROR(_xlfn.IFS(
AR2304="MPR ISSUE","TX ISSUE",
AR2304="BSS Hardware Issue","RAN ISSUE",
AR2304="Sites strategiques, MLL, Pylone, etc.","ENVTECH",
AR2304="AKTIVCO DEFAUT GE &amp; POWER Cabinet","POWER ISSUE",
AR2304="AKTIVCO Coupure ENEO &amp; Baisse de tension","POWER ISSUE",
AR2304="Coupure ENEO &amp; Baisse de tension","POWER ISSUE",
AR2304="Defaut GE &amp; POWER Cabinet","POWER ISSUE",
AR2304="Sharing","POWER ISSUE",
AR2304="Sites strategiques &amp; DataCenter","POWER ISSUE",
AR2304="Exclu","Exclu",
AR2304="SAT","TX ISSUE",
AR2304="SPARE-ISSUE","SPARE-ISSUE",
AR2304="Fiber CAmtel","TX ISSUE",
AR2304="Fiber AOF","TX ISSUE",
AR2304="Projet OCM (HUAWEI)","TRAVAUX-HUAWEI",
AR2304="Projet OCM (NOKIA)","TRAVAUX -NOKIA",
AR2304="ACCESS-ISSUE","ACCESS-ISSUE",
AR2304="Projet OCM (ZTE, NOKIA, autres projets)","TRAVAUX OCM",
AR2304="No root CAuse","No root cause",
AR2304="ODU HS","TX ISSUE",
AR2304="IP &amp; VLAN","TX ISSUE",
AR2304="Warehouse HUAWEI","SPARE-ISSUE",
AR2304="SPARE-HS","SPARE-ISSUE",
AR2304="Power Telco","RAN ISSUE",AR2304="no impacts","no impacts"
),"")</f>
        <v>No root cause</v>
      </c>
      <c r="AR2304" s="59" t="s">
        <v>5343</v>
      </c>
      <c r="AS2304" s="40" t="str" cm="1">
        <f t="array" ref="AS2304">IFERROR(_xlfn.IFS(
AR2304="MPR ISSUE","ACTIVE",
AR2304="BSS Hardware Issue","ACTIVE",
AR2304="Sites strategiques, MLL, Pylone, etc.","PASSIVE",
AR2304="AKTIVCO DEFAUT GE &amp; POWER Cabinet","PASSIVE",
AR2304="AKTIVCO Coupure ENEO &amp; Baisse de tension","PASSIVE",
AR2304="Coupure ENEO &amp; Baisse de tension","PASSIVE",
AR2304="Defaut GE &amp; POWER Cabinet","PASSIVE",
AR2304="Sharing","PASSIVE",
AR2304="Sites strategiques &amp; DataCenter","PASSIVE",
AR2304="Exclu","Exclu",
AR2304="SAT","ACTIVE",
AR2304="SPARE-ISSUE","SPARE-ISSUE",
AR2304="Fiber CAmtel","ACTIVE",
AR2304="Fiber AOF","ACTIVE",
AR2304="Projet OCM (HUAWEI)","PLANNED WORKS",
AR2304="Projet OCM (NOKIA)","PLANNED WORKS",
AR2304="ACCESS-ISSUE","ACCESS-ISSUE",
AR2304="Projet OCM (ZTE, NOKIA, autres projets)","PLANNED WORKS",
AR2304="No root CAuse","No root cause",
AR2304="ODU HS","ACTIVE",
AR2304="IP &amp; VLAN","ACTIVE",
AR2304="Warehouse HUAWEI","SPARE-ISSUE",
AR2304="SPARE-HS","SPARE-ISSUE",
AR2304="Power Telco","ACTIVE", AR2304="no impacts","no impacts"
),"")</f>
        <v>No root cause</v>
      </c>
      <c r="AT2304" s="99" t="s">
        <v>5661</v>
      </c>
      <c r="AU2304" s="99" t="s">
        <v>4349</v>
      </c>
      <c r="AW2304" s="17"/>
      <c r="AX2304" s="17" t="s">
        <v>5536</v>
      </c>
      <c r="AY2304" s="17"/>
      <c r="AZ2304" s="17" t="s">
        <v>5536</v>
      </c>
      <c r="BA2304" s="7"/>
      <c r="BC2304" s="18"/>
      <c r="BD2304" s="18"/>
      <c r="BE2304" s="18"/>
      <c r="BF2304" s="18"/>
      <c r="BG2304" s="18"/>
      <c r="BH2304" s="18"/>
      <c r="BI2304" s="18"/>
      <c r="BJ2304" s="18"/>
      <c r="BK2304" s="18"/>
      <c r="BM2304" s="18"/>
      <c r="BN2304" s="18"/>
      <c r="BO2304" s="18"/>
      <c r="BP2304" s="9" t="s">
        <v>5661</v>
      </c>
      <c r="BQ2304" s="14"/>
      <c r="BR2304" s="102" t="s">
        <v>5536</v>
      </c>
      <c r="BS2304" s="14"/>
      <c r="BT2304" s="14"/>
      <c r="BU2304" s="9"/>
      <c r="BV2304" s="9"/>
      <c r="BW2304" s="9"/>
    </row>
    <row r="2305" spans="1:75" x14ac:dyDescent="0.35">
      <c r="A2305" s="1" t="s">
        <v>4354</v>
      </c>
      <c r="B2305" s="1" t="s">
        <v>4355</v>
      </c>
      <c r="C2305" s="3" t="s">
        <v>37</v>
      </c>
      <c r="D2305" s="1" t="s">
        <v>11</v>
      </c>
      <c r="E2305" s="1" t="s">
        <v>1712</v>
      </c>
      <c r="F2305" s="3" t="s">
        <v>69</v>
      </c>
      <c r="G2305" s="1" t="s">
        <v>4356</v>
      </c>
      <c r="H2305" s="30" t="s">
        <v>5587</v>
      </c>
      <c r="I2305" s="27">
        <v>0</v>
      </c>
      <c r="J2305" s="27">
        <v>0</v>
      </c>
      <c r="K2305" s="27">
        <v>0</v>
      </c>
      <c r="L2305" s="27">
        <v>0</v>
      </c>
      <c r="M2305" s="27">
        <v>0</v>
      </c>
      <c r="N2305" s="27">
        <v>0</v>
      </c>
      <c r="O2305" s="27">
        <v>0</v>
      </c>
      <c r="P2305" s="27">
        <v>0</v>
      </c>
      <c r="Q2305" s="27">
        <v>0</v>
      </c>
      <c r="R2305" s="27">
        <v>0</v>
      </c>
      <c r="S2305" s="80">
        <v>0</v>
      </c>
      <c r="T2305" s="80">
        <v>0</v>
      </c>
      <c r="U2305" s="80">
        <v>0</v>
      </c>
      <c r="V2305" s="80">
        <v>0</v>
      </c>
      <c r="W2305" s="80">
        <v>0</v>
      </c>
      <c r="X2305" s="80">
        <v>0</v>
      </c>
      <c r="Y2305" s="80">
        <v>0</v>
      </c>
      <c r="Z2305" s="80">
        <v>0</v>
      </c>
      <c r="AA2305" s="80">
        <v>0</v>
      </c>
      <c r="AB2305" s="80">
        <v>0</v>
      </c>
      <c r="AC2305" s="80"/>
      <c r="AD2305" s="80">
        <v>0</v>
      </c>
      <c r="AE2305" s="80">
        <v>0</v>
      </c>
      <c r="AF2305" s="80">
        <v>0</v>
      </c>
      <c r="AG2305" s="80"/>
      <c r="AH2305" s="80">
        <v>0</v>
      </c>
      <c r="AI2305" s="80">
        <v>0</v>
      </c>
      <c r="AJ2305" s="80">
        <v>0</v>
      </c>
      <c r="AK2305" s="80">
        <v>0</v>
      </c>
      <c r="AL2305" s="80">
        <v>0</v>
      </c>
      <c r="AM2305" s="80">
        <v>0</v>
      </c>
      <c r="AN2305" s="41" t="s">
        <v>5558</v>
      </c>
      <c r="AO2305" s="41"/>
      <c r="AP2305" s="40" t="str" cm="1">
        <f t="array" ref="AP2305">IFERROR(_xlfn.IFS(
AR2305="MPR ISSUE","PDH",
AR2305="BSS Hardware Issue","BSS",
AR2305="Sites strategiques, MLL, Pylone, etc.","ENVTECH",
AR2305="AKTIVCO DEFAUT GE &amp; POWER Cabinet","AKTIVCO",
AR2305="AKTIVCO Coupure ENEO &amp; Baisse de tension","AKTIVCO GRID ONLY",
AR2305="Coupure ENEO &amp; Baisse de tension","IHS GRID ONLY",
AR2305="Defaut GE &amp; POWER Cabinet","IHS",
AR2305="Sharing","Partners",
AR2305="Sites strategiques &amp; DataCenter","SST &amp; DC",
AR2305="Exclu","Exclu",
AR2305="SAT","SAT",
AR2305="SPARE-ISSUE","SPARE-ISSUE",
AR2305="Fiber CAmtel","TRANS_FO_CAMTEL",
AR2305="Fiber AOF","Fiber AOF",
AR2305="Projet OCM (HUAWEI)","TRAVAUX-HUAWEI",
AR2305="Projet OCM (NOKIA)","TRAVAUX-NOKIA",
AR2305="ACCESS-ISSUE","ACCESS-ISSUE",
AR2305="Projet OCM (ZTE, NOKIA, autres projets)","TRAVAUX OCM",
AR2305="No root CAuse","No root cause",
AR2305="ODU HS","PDH",
AR2305="IP &amp; VLAN","PDH",
AR2305="Warehouse HUAWEI","SPARE-ISSUE",
AR2305="SPARE-HS","SPARE-ISSUE",
AR2305="Power Telco","BSS",AR2305="no impacts","no impacts"
),"")</f>
        <v>No root cause</v>
      </c>
      <c r="AQ2305" s="40" t="str" cm="1">
        <f t="array" ref="AQ2305">IFERROR(_xlfn.IFS(
AR2305="MPR ISSUE","TX ISSUE",
AR2305="BSS Hardware Issue","RAN ISSUE",
AR2305="Sites strategiques, MLL, Pylone, etc.","ENVTECH",
AR2305="AKTIVCO DEFAUT GE &amp; POWER Cabinet","POWER ISSUE",
AR2305="AKTIVCO Coupure ENEO &amp; Baisse de tension","POWER ISSUE",
AR2305="Coupure ENEO &amp; Baisse de tension","POWER ISSUE",
AR2305="Defaut GE &amp; POWER Cabinet","POWER ISSUE",
AR2305="Sharing","POWER ISSUE",
AR2305="Sites strategiques &amp; DataCenter","POWER ISSUE",
AR2305="Exclu","Exclu",
AR2305="SAT","TX ISSUE",
AR2305="SPARE-ISSUE","SPARE-ISSUE",
AR2305="Fiber CAmtel","TX ISSUE",
AR2305="Fiber AOF","TX ISSUE",
AR2305="Projet OCM (HUAWEI)","TRAVAUX-HUAWEI",
AR2305="Projet OCM (NOKIA)","TRAVAUX -NOKIA",
AR2305="ACCESS-ISSUE","ACCESS-ISSUE",
AR2305="Projet OCM (ZTE, NOKIA, autres projets)","TRAVAUX OCM",
AR2305="No root CAuse","No root cause",
AR2305="ODU HS","TX ISSUE",
AR2305="IP &amp; VLAN","TX ISSUE",
AR2305="Warehouse HUAWEI","SPARE-ISSUE",
AR2305="SPARE-HS","SPARE-ISSUE",
AR2305="Power Telco","RAN ISSUE",AR2305="no impacts","no impacts"
),"")</f>
        <v>No root cause</v>
      </c>
      <c r="AR2305" s="59" t="s">
        <v>5343</v>
      </c>
      <c r="AS2305" s="40" t="str" cm="1">
        <f t="array" ref="AS2305">IFERROR(_xlfn.IFS(
AR2305="MPR ISSUE","ACTIVE",
AR2305="BSS Hardware Issue","ACTIVE",
AR2305="Sites strategiques, MLL, Pylone, etc.","PASSIVE",
AR2305="AKTIVCO DEFAUT GE &amp; POWER Cabinet","PASSIVE",
AR2305="AKTIVCO Coupure ENEO &amp; Baisse de tension","PASSIVE",
AR2305="Coupure ENEO &amp; Baisse de tension","PASSIVE",
AR2305="Defaut GE &amp; POWER Cabinet","PASSIVE",
AR2305="Sharing","PASSIVE",
AR2305="Sites strategiques &amp; DataCenter","PASSIVE",
AR2305="Exclu","Exclu",
AR2305="SAT","ACTIVE",
AR2305="SPARE-ISSUE","SPARE-ISSUE",
AR2305="Fiber CAmtel","ACTIVE",
AR2305="Fiber AOF","ACTIVE",
AR2305="Projet OCM (HUAWEI)","PLANNED WORKS",
AR2305="Projet OCM (NOKIA)","PLANNED WORKS",
AR2305="ACCESS-ISSUE","ACCESS-ISSUE",
AR2305="Projet OCM (ZTE, NOKIA, autres projets)","PLANNED WORKS",
AR2305="No root CAuse","No root cause",
AR2305="ODU HS","ACTIVE",
AR2305="IP &amp; VLAN","ACTIVE",
AR2305="Warehouse HUAWEI","SPARE-ISSUE",
AR2305="SPARE-HS","SPARE-ISSUE",
AR2305="Power Telco","ACTIVE", AR2305="no impacts","no impacts"
),"")</f>
        <v>No root cause</v>
      </c>
      <c r="AT2305" s="99" t="s">
        <v>5661</v>
      </c>
      <c r="AU2305" s="99" t="s">
        <v>4355</v>
      </c>
      <c r="AW2305" s="17"/>
      <c r="AX2305" s="17" t="s">
        <v>5536</v>
      </c>
      <c r="AY2305" s="17"/>
      <c r="AZ2305" s="17" t="s">
        <v>5536</v>
      </c>
      <c r="BA2305" s="7"/>
      <c r="BC2305" s="18"/>
      <c r="BD2305" s="18"/>
      <c r="BE2305" s="18"/>
      <c r="BF2305" s="18"/>
      <c r="BG2305" s="18"/>
      <c r="BH2305" s="18"/>
      <c r="BI2305" s="18"/>
      <c r="BJ2305" s="18"/>
      <c r="BK2305" s="18"/>
      <c r="BM2305" s="18"/>
      <c r="BN2305" s="18"/>
      <c r="BO2305" s="18"/>
      <c r="BP2305" s="9" t="s">
        <v>5661</v>
      </c>
      <c r="BQ2305" s="14"/>
      <c r="BR2305" s="102" t="s">
        <v>5536</v>
      </c>
      <c r="BS2305" s="14"/>
      <c r="BT2305" s="14"/>
      <c r="BU2305" s="9"/>
      <c r="BV2305" s="9"/>
      <c r="BW2305" s="9"/>
    </row>
    <row r="2306" spans="1:75" x14ac:dyDescent="0.35">
      <c r="A2306" s="1" t="s">
        <v>4357</v>
      </c>
      <c r="B2306" s="8" t="s">
        <v>4358</v>
      </c>
      <c r="C2306" s="3" t="s">
        <v>37</v>
      </c>
      <c r="D2306" s="1" t="s">
        <v>11</v>
      </c>
      <c r="E2306" s="1" t="s">
        <v>96</v>
      </c>
      <c r="F2306" s="3" t="s">
        <v>226</v>
      </c>
      <c r="G2306" s="1" t="s">
        <v>4359</v>
      </c>
      <c r="H2306" s="29" t="s">
        <v>5588</v>
      </c>
      <c r="I2306" s="27">
        <v>0</v>
      </c>
      <c r="J2306" s="27">
        <v>0</v>
      </c>
      <c r="K2306" s="27">
        <v>0</v>
      </c>
      <c r="L2306" s="27">
        <v>0</v>
      </c>
      <c r="M2306" s="27">
        <v>0</v>
      </c>
      <c r="N2306" s="27">
        <v>0</v>
      </c>
      <c r="O2306" s="27">
        <v>0</v>
      </c>
      <c r="P2306" s="27">
        <v>0</v>
      </c>
      <c r="Q2306" s="27">
        <v>0</v>
      </c>
      <c r="R2306" s="27">
        <v>0</v>
      </c>
      <c r="S2306" s="80">
        <v>0</v>
      </c>
      <c r="T2306" s="80">
        <v>0</v>
      </c>
      <c r="U2306" s="80">
        <v>0</v>
      </c>
      <c r="V2306" s="80">
        <v>0</v>
      </c>
      <c r="W2306" s="80">
        <v>0</v>
      </c>
      <c r="X2306" s="80">
        <v>0</v>
      </c>
      <c r="Y2306" s="80">
        <v>0</v>
      </c>
      <c r="Z2306" s="80">
        <v>0</v>
      </c>
      <c r="AA2306" s="80">
        <v>0</v>
      </c>
      <c r="AB2306" s="80">
        <v>0</v>
      </c>
      <c r="AC2306" s="80"/>
      <c r="AD2306" s="80">
        <v>0</v>
      </c>
      <c r="AE2306" s="80">
        <v>0</v>
      </c>
      <c r="AF2306" s="80">
        <v>0</v>
      </c>
      <c r="AG2306" s="80"/>
      <c r="AH2306" s="80">
        <v>0</v>
      </c>
      <c r="AI2306" s="80">
        <v>0</v>
      </c>
      <c r="AJ2306" s="80">
        <v>0</v>
      </c>
      <c r="AK2306" s="80">
        <v>0</v>
      </c>
      <c r="AL2306" s="80">
        <v>0</v>
      </c>
      <c r="AM2306" s="80">
        <v>0</v>
      </c>
      <c r="AN2306" s="41" t="s">
        <v>5558</v>
      </c>
      <c r="AO2306" s="41"/>
      <c r="AP2306" s="40" t="str" cm="1">
        <f t="array" ref="AP2306">IFERROR(_xlfn.IFS(
AR2306="MPR ISSUE","PDH",
AR2306="BSS Hardware Issue","BSS",
AR2306="Sites strategiques, MLL, Pylone, etc.","ENVTECH",
AR2306="AKTIVCO DEFAUT GE &amp; POWER Cabinet","AKTIVCO",
AR2306="AKTIVCO Coupure ENEO &amp; Baisse de tension","AKTIVCO GRID ONLY",
AR2306="Coupure ENEO &amp; Baisse de tension","IHS GRID ONLY",
AR2306="Defaut GE &amp; POWER Cabinet","IHS",
AR2306="Sharing","Partners",
AR2306="Sites strategiques &amp; DataCenter","SST &amp; DC",
AR2306="Exclu","Exclu",
AR2306="SAT","SAT",
AR2306="SPARE-ISSUE","SPARE-ISSUE",
AR2306="Fiber CAmtel","TRANS_FO_CAMTEL",
AR2306="Fiber AOF","Fiber AOF",
AR2306="Projet OCM (HUAWEI)","TRAVAUX-HUAWEI",
AR2306="Projet OCM (NOKIA)","TRAVAUX-NOKIA",
AR2306="ACCESS-ISSUE","ACCESS-ISSUE",
AR2306="Projet OCM (ZTE, NOKIA, autres projets)","TRAVAUX OCM",
AR2306="No root CAuse","No root cause",
AR2306="ODU HS","PDH",
AR2306="IP &amp; VLAN","PDH",
AR2306="Warehouse HUAWEI","SPARE-ISSUE",
AR2306="SPARE-HS","SPARE-ISSUE",
AR2306="Power Telco","BSS",AR2306="no impacts","no impacts"
),"")</f>
        <v>No root cause</v>
      </c>
      <c r="AQ2306" s="40" t="str" cm="1">
        <f t="array" ref="AQ2306">IFERROR(_xlfn.IFS(
AR2306="MPR ISSUE","TX ISSUE",
AR2306="BSS Hardware Issue","RAN ISSUE",
AR2306="Sites strategiques, MLL, Pylone, etc.","ENVTECH",
AR2306="AKTIVCO DEFAUT GE &amp; POWER Cabinet","POWER ISSUE",
AR2306="AKTIVCO Coupure ENEO &amp; Baisse de tension","POWER ISSUE",
AR2306="Coupure ENEO &amp; Baisse de tension","POWER ISSUE",
AR2306="Defaut GE &amp; POWER Cabinet","POWER ISSUE",
AR2306="Sharing","POWER ISSUE",
AR2306="Sites strategiques &amp; DataCenter","POWER ISSUE",
AR2306="Exclu","Exclu",
AR2306="SAT","TX ISSUE",
AR2306="SPARE-ISSUE","SPARE-ISSUE",
AR2306="Fiber CAmtel","TX ISSUE",
AR2306="Fiber AOF","TX ISSUE",
AR2306="Projet OCM (HUAWEI)","TRAVAUX-HUAWEI",
AR2306="Projet OCM (NOKIA)","TRAVAUX -NOKIA",
AR2306="ACCESS-ISSUE","ACCESS-ISSUE",
AR2306="Projet OCM (ZTE, NOKIA, autres projets)","TRAVAUX OCM",
AR2306="No root CAuse","No root cause",
AR2306="ODU HS","TX ISSUE",
AR2306="IP &amp; VLAN","TX ISSUE",
AR2306="Warehouse HUAWEI","SPARE-ISSUE",
AR2306="SPARE-HS","SPARE-ISSUE",
AR2306="Power Telco","RAN ISSUE",AR2306="no impacts","no impacts"
),"")</f>
        <v>No root cause</v>
      </c>
      <c r="AR2306" s="59" t="s">
        <v>5343</v>
      </c>
      <c r="AS2306" s="40" t="str" cm="1">
        <f t="array" ref="AS2306">IFERROR(_xlfn.IFS(
AR2306="MPR ISSUE","ACTIVE",
AR2306="BSS Hardware Issue","ACTIVE",
AR2306="Sites strategiques, MLL, Pylone, etc.","PASSIVE",
AR2306="AKTIVCO DEFAUT GE &amp; POWER Cabinet","PASSIVE",
AR2306="AKTIVCO Coupure ENEO &amp; Baisse de tension","PASSIVE",
AR2306="Coupure ENEO &amp; Baisse de tension","PASSIVE",
AR2306="Defaut GE &amp; POWER Cabinet","PASSIVE",
AR2306="Sharing","PASSIVE",
AR2306="Sites strategiques &amp; DataCenter","PASSIVE",
AR2306="Exclu","Exclu",
AR2306="SAT","ACTIVE",
AR2306="SPARE-ISSUE","SPARE-ISSUE",
AR2306="Fiber CAmtel","ACTIVE",
AR2306="Fiber AOF","ACTIVE",
AR2306="Projet OCM (HUAWEI)","PLANNED WORKS",
AR2306="Projet OCM (NOKIA)","PLANNED WORKS",
AR2306="ACCESS-ISSUE","ACCESS-ISSUE",
AR2306="Projet OCM (ZTE, NOKIA, autres projets)","PLANNED WORKS",
AR2306="No root CAuse","No root cause",
AR2306="ODU HS","ACTIVE",
AR2306="IP &amp; VLAN","ACTIVE",
AR2306="Warehouse HUAWEI","SPARE-ISSUE",
AR2306="SPARE-HS","SPARE-ISSUE",
AR2306="Power Telco","ACTIVE", AR2306="no impacts","no impacts"
),"")</f>
        <v>No root cause</v>
      </c>
      <c r="AT2306" s="99" t="s">
        <v>5661</v>
      </c>
      <c r="AU2306" s="99" t="s">
        <v>4358</v>
      </c>
      <c r="AW2306" s="17"/>
      <c r="AX2306" s="17" t="s">
        <v>5536</v>
      </c>
      <c r="AY2306" s="17"/>
      <c r="AZ2306" s="17" t="s">
        <v>5536</v>
      </c>
      <c r="BA2306" s="7"/>
      <c r="BC2306" s="18"/>
      <c r="BD2306" s="18"/>
      <c r="BE2306" s="18"/>
      <c r="BF2306" s="18"/>
      <c r="BG2306" s="18"/>
      <c r="BH2306" s="18"/>
      <c r="BI2306" s="18"/>
      <c r="BJ2306" s="18"/>
      <c r="BK2306" s="18"/>
      <c r="BM2306" s="18"/>
      <c r="BN2306" s="18"/>
      <c r="BO2306" s="18"/>
      <c r="BP2306" s="9" t="s">
        <v>5661</v>
      </c>
      <c r="BQ2306" s="14"/>
      <c r="BR2306" s="102" t="s">
        <v>5536</v>
      </c>
      <c r="BS2306" s="14"/>
      <c r="BT2306" s="14"/>
      <c r="BU2306" s="9"/>
      <c r="BV2306" s="9"/>
      <c r="BW2306" s="9"/>
    </row>
    <row r="2307" spans="1:75" x14ac:dyDescent="0.35">
      <c r="A2307" s="1" t="s">
        <v>4360</v>
      </c>
      <c r="B2307" s="8" t="s">
        <v>4361</v>
      </c>
      <c r="C2307" s="3" t="s">
        <v>37</v>
      </c>
      <c r="D2307" s="1" t="s">
        <v>11</v>
      </c>
      <c r="E2307" s="1" t="s">
        <v>12</v>
      </c>
      <c r="F2307" s="3" t="s">
        <v>37</v>
      </c>
      <c r="G2307" s="1" t="s">
        <v>4360</v>
      </c>
      <c r="H2307" s="30" t="s">
        <v>5587</v>
      </c>
      <c r="I2307" s="27">
        <v>0</v>
      </c>
      <c r="J2307" s="27">
        <v>0</v>
      </c>
      <c r="K2307" s="27">
        <v>0</v>
      </c>
      <c r="L2307" s="27">
        <v>0</v>
      </c>
      <c r="M2307" s="27">
        <v>0</v>
      </c>
      <c r="N2307" s="27">
        <v>0</v>
      </c>
      <c r="O2307" s="27">
        <v>0</v>
      </c>
      <c r="P2307" s="27">
        <v>0</v>
      </c>
      <c r="Q2307" s="27">
        <v>0</v>
      </c>
      <c r="R2307" s="27">
        <v>0</v>
      </c>
      <c r="S2307" s="80">
        <v>0</v>
      </c>
      <c r="T2307" s="80">
        <v>0</v>
      </c>
      <c r="U2307" s="80">
        <v>0</v>
      </c>
      <c r="V2307" s="80">
        <v>0</v>
      </c>
      <c r="W2307" s="80">
        <v>0</v>
      </c>
      <c r="X2307" s="80">
        <v>0</v>
      </c>
      <c r="Y2307" s="80">
        <v>0</v>
      </c>
      <c r="Z2307" s="80">
        <v>0</v>
      </c>
      <c r="AA2307" s="80">
        <v>0</v>
      </c>
      <c r="AB2307" s="80">
        <v>0</v>
      </c>
      <c r="AC2307" s="80"/>
      <c r="AD2307" s="80">
        <v>0</v>
      </c>
      <c r="AE2307" s="80">
        <v>0</v>
      </c>
      <c r="AF2307" s="80">
        <v>0</v>
      </c>
      <c r="AG2307" s="80"/>
      <c r="AH2307" s="80">
        <v>0</v>
      </c>
      <c r="AI2307" s="80">
        <v>0</v>
      </c>
      <c r="AJ2307" s="80">
        <v>0</v>
      </c>
      <c r="AK2307" s="80">
        <v>0</v>
      </c>
      <c r="AL2307" s="80">
        <v>0</v>
      </c>
      <c r="AM2307" s="80">
        <v>0</v>
      </c>
      <c r="AN2307" s="41" t="s">
        <v>5558</v>
      </c>
      <c r="AO2307" s="41"/>
      <c r="AP2307" s="40" t="str" cm="1">
        <f t="array" ref="AP2307">IFERROR(_xlfn.IFS(
AR2307="MPR ISSUE","PDH",
AR2307="BSS Hardware Issue","BSS",
AR2307="Sites strategiques, MLL, Pylone, etc.","ENVTECH",
AR2307="AKTIVCO DEFAUT GE &amp; POWER Cabinet","AKTIVCO",
AR2307="AKTIVCO Coupure ENEO &amp; Baisse de tension","AKTIVCO GRID ONLY",
AR2307="Coupure ENEO &amp; Baisse de tension","IHS GRID ONLY",
AR2307="Defaut GE &amp; POWER Cabinet","IHS",
AR2307="Sharing","Partners",
AR2307="Sites strategiques &amp; DataCenter","SST &amp; DC",
AR2307="Exclu","Exclu",
AR2307="SAT","SAT",
AR2307="SPARE-ISSUE","SPARE-ISSUE",
AR2307="Fiber CAmtel","TRANS_FO_CAMTEL",
AR2307="Fiber AOF","Fiber AOF",
AR2307="Projet OCM (HUAWEI)","TRAVAUX-HUAWEI",
AR2307="Projet OCM (NOKIA)","TRAVAUX-NOKIA",
AR2307="ACCESS-ISSUE","ACCESS-ISSUE",
AR2307="Projet OCM (ZTE, NOKIA, autres projets)","TRAVAUX OCM",
AR2307="No root CAuse","No root cause",
AR2307="ODU HS","PDH",
AR2307="IP &amp; VLAN","PDH",
AR2307="Warehouse HUAWEI","SPARE-ISSUE",
AR2307="SPARE-HS","SPARE-ISSUE",
AR2307="Power Telco","BSS",AR2307="no impacts","no impacts"
),"")</f>
        <v>No root cause</v>
      </c>
      <c r="AQ2307" s="40" t="str" cm="1">
        <f t="array" ref="AQ2307">IFERROR(_xlfn.IFS(
AR2307="MPR ISSUE","TX ISSUE",
AR2307="BSS Hardware Issue","RAN ISSUE",
AR2307="Sites strategiques, MLL, Pylone, etc.","ENVTECH",
AR2307="AKTIVCO DEFAUT GE &amp; POWER Cabinet","POWER ISSUE",
AR2307="AKTIVCO Coupure ENEO &amp; Baisse de tension","POWER ISSUE",
AR2307="Coupure ENEO &amp; Baisse de tension","POWER ISSUE",
AR2307="Defaut GE &amp; POWER Cabinet","POWER ISSUE",
AR2307="Sharing","POWER ISSUE",
AR2307="Sites strategiques &amp; DataCenter","POWER ISSUE",
AR2307="Exclu","Exclu",
AR2307="SAT","TX ISSUE",
AR2307="SPARE-ISSUE","SPARE-ISSUE",
AR2307="Fiber CAmtel","TX ISSUE",
AR2307="Fiber AOF","TX ISSUE",
AR2307="Projet OCM (HUAWEI)","TRAVAUX-HUAWEI",
AR2307="Projet OCM (NOKIA)","TRAVAUX -NOKIA",
AR2307="ACCESS-ISSUE","ACCESS-ISSUE",
AR2307="Projet OCM (ZTE, NOKIA, autres projets)","TRAVAUX OCM",
AR2307="No root CAuse","No root cause",
AR2307="ODU HS","TX ISSUE",
AR2307="IP &amp; VLAN","TX ISSUE",
AR2307="Warehouse HUAWEI","SPARE-ISSUE",
AR2307="SPARE-HS","SPARE-ISSUE",
AR2307="Power Telco","RAN ISSUE",AR2307="no impacts","no impacts"
),"")</f>
        <v>No root cause</v>
      </c>
      <c r="AR2307" s="59" t="s">
        <v>5343</v>
      </c>
      <c r="AS2307" s="40" t="str" cm="1">
        <f t="array" ref="AS2307">IFERROR(_xlfn.IFS(
AR2307="MPR ISSUE","ACTIVE",
AR2307="BSS Hardware Issue","ACTIVE",
AR2307="Sites strategiques, MLL, Pylone, etc.","PASSIVE",
AR2307="AKTIVCO DEFAUT GE &amp; POWER Cabinet","PASSIVE",
AR2307="AKTIVCO Coupure ENEO &amp; Baisse de tension","PASSIVE",
AR2307="Coupure ENEO &amp; Baisse de tension","PASSIVE",
AR2307="Defaut GE &amp; POWER Cabinet","PASSIVE",
AR2307="Sharing","PASSIVE",
AR2307="Sites strategiques &amp; DataCenter","PASSIVE",
AR2307="Exclu","Exclu",
AR2307="SAT","ACTIVE",
AR2307="SPARE-ISSUE","SPARE-ISSUE",
AR2307="Fiber CAmtel","ACTIVE",
AR2307="Fiber AOF","ACTIVE",
AR2307="Projet OCM (HUAWEI)","PLANNED WORKS",
AR2307="Projet OCM (NOKIA)","PLANNED WORKS",
AR2307="ACCESS-ISSUE","ACCESS-ISSUE",
AR2307="Projet OCM (ZTE, NOKIA, autres projets)","PLANNED WORKS",
AR2307="No root CAuse","No root cause",
AR2307="ODU HS","ACTIVE",
AR2307="IP &amp; VLAN","ACTIVE",
AR2307="Warehouse HUAWEI","SPARE-ISSUE",
AR2307="SPARE-HS","SPARE-ISSUE",
AR2307="Power Telco","ACTIVE", AR2307="no impacts","no impacts"
),"")</f>
        <v>No root cause</v>
      </c>
      <c r="AT2307" s="99" t="s">
        <v>5661</v>
      </c>
      <c r="AU2307" s="99" t="s">
        <v>4361</v>
      </c>
      <c r="AW2307" s="17"/>
      <c r="AX2307" s="17" t="s">
        <v>5536</v>
      </c>
      <c r="AY2307" s="17"/>
      <c r="AZ2307" s="17" t="s">
        <v>5536</v>
      </c>
      <c r="BA2307" s="7"/>
      <c r="BC2307" s="18"/>
      <c r="BD2307" s="18"/>
      <c r="BE2307" s="18"/>
      <c r="BF2307" s="18"/>
      <c r="BG2307" s="18"/>
      <c r="BH2307" s="18"/>
      <c r="BI2307" s="18"/>
      <c r="BJ2307" s="18"/>
      <c r="BK2307" s="18"/>
      <c r="BM2307" s="18"/>
      <c r="BN2307" s="18"/>
      <c r="BO2307" s="18"/>
      <c r="BP2307" s="9" t="s">
        <v>5661</v>
      </c>
      <c r="BQ2307" s="14"/>
      <c r="BR2307" s="102" t="s">
        <v>5536</v>
      </c>
      <c r="BS2307" s="14"/>
      <c r="BT2307" s="14"/>
      <c r="BU2307" s="9"/>
      <c r="BV2307" s="9"/>
      <c r="BW2307" s="9"/>
    </row>
    <row r="2308" spans="1:75" x14ac:dyDescent="0.35">
      <c r="A2308" s="1" t="s">
        <v>4367</v>
      </c>
      <c r="B2308" s="8" t="s">
        <v>4368</v>
      </c>
      <c r="C2308" s="3" t="s">
        <v>37</v>
      </c>
      <c r="D2308" s="1" t="s">
        <v>21</v>
      </c>
      <c r="E2308" s="1" t="s">
        <v>30</v>
      </c>
      <c r="F2308" s="3" t="s">
        <v>37</v>
      </c>
      <c r="G2308" s="1" t="s">
        <v>3984</v>
      </c>
      <c r="H2308" s="30" t="s">
        <v>5587</v>
      </c>
      <c r="I2308" s="27">
        <v>0</v>
      </c>
      <c r="J2308" s="27">
        <v>0</v>
      </c>
      <c r="K2308" s="27">
        <v>0</v>
      </c>
      <c r="L2308" s="27">
        <v>0</v>
      </c>
      <c r="M2308" s="27">
        <v>0</v>
      </c>
      <c r="N2308" s="27">
        <v>0</v>
      </c>
      <c r="O2308" s="27">
        <v>0</v>
      </c>
      <c r="P2308" s="27">
        <v>0</v>
      </c>
      <c r="Q2308" s="27">
        <v>0</v>
      </c>
      <c r="R2308" s="27">
        <v>0</v>
      </c>
      <c r="S2308" s="80">
        <v>0</v>
      </c>
      <c r="T2308" s="80">
        <v>0</v>
      </c>
      <c r="U2308" s="80">
        <v>0</v>
      </c>
      <c r="V2308" s="80">
        <v>0</v>
      </c>
      <c r="W2308" s="80">
        <v>0</v>
      </c>
      <c r="X2308" s="80">
        <v>0</v>
      </c>
      <c r="Y2308" s="80">
        <v>0</v>
      </c>
      <c r="Z2308" s="80">
        <v>0</v>
      </c>
      <c r="AA2308" s="80">
        <v>0</v>
      </c>
      <c r="AB2308" s="80">
        <v>0</v>
      </c>
      <c r="AC2308" s="80"/>
      <c r="AD2308" s="80">
        <v>0</v>
      </c>
      <c r="AE2308" s="80">
        <v>0</v>
      </c>
      <c r="AF2308" s="80">
        <v>0</v>
      </c>
      <c r="AG2308" s="80"/>
      <c r="AH2308" s="80">
        <v>0</v>
      </c>
      <c r="AI2308" s="80">
        <v>0</v>
      </c>
      <c r="AJ2308" s="80">
        <v>0</v>
      </c>
      <c r="AK2308" s="80">
        <v>0</v>
      </c>
      <c r="AL2308" s="80">
        <v>0</v>
      </c>
      <c r="AM2308" s="80">
        <v>0</v>
      </c>
      <c r="AN2308" s="41" t="s">
        <v>5558</v>
      </c>
      <c r="AO2308" s="41"/>
      <c r="AP2308" s="40" t="str" cm="1">
        <f t="array" ref="AP2308">IFERROR(_xlfn.IFS(
AR2308="MPR ISSUE","PDH",
AR2308="BSS Hardware Issue","BSS",
AR2308="Sites strategiques, MLL, Pylone, etc.","ENVTECH",
AR2308="AKTIVCO DEFAUT GE &amp; POWER Cabinet","AKTIVCO",
AR2308="AKTIVCO Coupure ENEO &amp; Baisse de tension","AKTIVCO GRID ONLY",
AR2308="Coupure ENEO &amp; Baisse de tension","IHS GRID ONLY",
AR2308="Defaut GE &amp; POWER Cabinet","IHS",
AR2308="Sharing","Partners",
AR2308="Sites strategiques &amp; DataCenter","SST &amp; DC",
AR2308="Exclu","Exclu",
AR2308="SAT","SAT",
AR2308="SPARE-ISSUE","SPARE-ISSUE",
AR2308="Fiber CAmtel","TRANS_FO_CAMTEL",
AR2308="Fiber AOF","Fiber AOF",
AR2308="Projet OCM (HUAWEI)","TRAVAUX-HUAWEI",
AR2308="Projet OCM (NOKIA)","TRAVAUX-NOKIA",
AR2308="ACCESS-ISSUE","ACCESS-ISSUE",
AR2308="Projet OCM (ZTE, NOKIA, autres projets)","TRAVAUX OCM",
AR2308="No root CAuse","No root cause",
AR2308="ODU HS","PDH",
AR2308="IP &amp; VLAN","PDH",
AR2308="Warehouse HUAWEI","SPARE-ISSUE",
AR2308="SPARE-HS","SPARE-ISSUE",
AR2308="Power Telco","BSS",AR2308="no impacts","no impacts"
),"")</f>
        <v>No root cause</v>
      </c>
      <c r="AQ2308" s="40" t="str" cm="1">
        <f t="array" ref="AQ2308">IFERROR(_xlfn.IFS(
AR2308="MPR ISSUE","TX ISSUE",
AR2308="BSS Hardware Issue","RAN ISSUE",
AR2308="Sites strategiques, MLL, Pylone, etc.","ENVTECH",
AR2308="AKTIVCO DEFAUT GE &amp; POWER Cabinet","POWER ISSUE",
AR2308="AKTIVCO Coupure ENEO &amp; Baisse de tension","POWER ISSUE",
AR2308="Coupure ENEO &amp; Baisse de tension","POWER ISSUE",
AR2308="Defaut GE &amp; POWER Cabinet","POWER ISSUE",
AR2308="Sharing","POWER ISSUE",
AR2308="Sites strategiques &amp; DataCenter","POWER ISSUE",
AR2308="Exclu","Exclu",
AR2308="SAT","TX ISSUE",
AR2308="SPARE-ISSUE","SPARE-ISSUE",
AR2308="Fiber CAmtel","TX ISSUE",
AR2308="Fiber AOF","TX ISSUE",
AR2308="Projet OCM (HUAWEI)","TRAVAUX-HUAWEI",
AR2308="Projet OCM (NOKIA)","TRAVAUX -NOKIA",
AR2308="ACCESS-ISSUE","ACCESS-ISSUE",
AR2308="Projet OCM (ZTE, NOKIA, autres projets)","TRAVAUX OCM",
AR2308="No root CAuse","No root cause",
AR2308="ODU HS","TX ISSUE",
AR2308="IP &amp; VLAN","TX ISSUE",
AR2308="Warehouse HUAWEI","SPARE-ISSUE",
AR2308="SPARE-HS","SPARE-ISSUE",
AR2308="Power Telco","RAN ISSUE",AR2308="no impacts","no impacts"
),"")</f>
        <v>No root cause</v>
      </c>
      <c r="AR2308" s="59" t="s">
        <v>5343</v>
      </c>
      <c r="AS2308" s="40" t="str" cm="1">
        <f t="array" ref="AS2308">IFERROR(_xlfn.IFS(
AR2308="MPR ISSUE","ACTIVE",
AR2308="BSS Hardware Issue","ACTIVE",
AR2308="Sites strategiques, MLL, Pylone, etc.","PASSIVE",
AR2308="AKTIVCO DEFAUT GE &amp; POWER Cabinet","PASSIVE",
AR2308="AKTIVCO Coupure ENEO &amp; Baisse de tension","PASSIVE",
AR2308="Coupure ENEO &amp; Baisse de tension","PASSIVE",
AR2308="Defaut GE &amp; POWER Cabinet","PASSIVE",
AR2308="Sharing","PASSIVE",
AR2308="Sites strategiques &amp; DataCenter","PASSIVE",
AR2308="Exclu","Exclu",
AR2308="SAT","ACTIVE",
AR2308="SPARE-ISSUE","SPARE-ISSUE",
AR2308="Fiber CAmtel","ACTIVE",
AR2308="Fiber AOF","ACTIVE",
AR2308="Projet OCM (HUAWEI)","PLANNED WORKS",
AR2308="Projet OCM (NOKIA)","PLANNED WORKS",
AR2308="ACCESS-ISSUE","ACCESS-ISSUE",
AR2308="Projet OCM (ZTE, NOKIA, autres projets)","PLANNED WORKS",
AR2308="No root CAuse","No root cause",
AR2308="ODU HS","ACTIVE",
AR2308="IP &amp; VLAN","ACTIVE",
AR2308="Warehouse HUAWEI","SPARE-ISSUE",
AR2308="SPARE-HS","SPARE-ISSUE",
AR2308="Power Telco","ACTIVE", AR2308="no impacts","no impacts"
),"")</f>
        <v>No root cause</v>
      </c>
      <c r="AT2308" s="99" t="s">
        <v>5661</v>
      </c>
      <c r="AU2308" s="99" t="s">
        <v>4368</v>
      </c>
      <c r="AW2308" s="17"/>
      <c r="AX2308" s="17" t="s">
        <v>5536</v>
      </c>
      <c r="AY2308" s="17"/>
      <c r="AZ2308" s="17" t="s">
        <v>5536</v>
      </c>
      <c r="BA2308" s="7"/>
      <c r="BC2308" s="18"/>
      <c r="BD2308" s="18"/>
      <c r="BE2308" s="18"/>
      <c r="BF2308" s="18"/>
      <c r="BG2308" s="18"/>
      <c r="BH2308" s="18"/>
      <c r="BI2308" s="18"/>
      <c r="BJ2308" s="18"/>
      <c r="BK2308" s="18"/>
      <c r="BM2308" s="18"/>
      <c r="BN2308" s="18"/>
      <c r="BO2308" s="18"/>
      <c r="BP2308" s="9" t="s">
        <v>5661</v>
      </c>
      <c r="BQ2308" s="14"/>
      <c r="BR2308" s="102" t="s">
        <v>5536</v>
      </c>
      <c r="BS2308" s="14"/>
      <c r="BT2308" s="14"/>
      <c r="BU2308" s="9"/>
      <c r="BV2308" s="9"/>
      <c r="BW2308" s="9"/>
    </row>
    <row r="2309" spans="1:75" x14ac:dyDescent="0.35">
      <c r="A2309" s="1" t="s">
        <v>4371</v>
      </c>
      <c r="B2309" s="8" t="s">
        <v>4372</v>
      </c>
      <c r="C2309" s="3" t="s">
        <v>90</v>
      </c>
      <c r="D2309" s="1" t="s">
        <v>11</v>
      </c>
      <c r="E2309" s="1" t="s">
        <v>66</v>
      </c>
      <c r="F2309" s="3" t="s">
        <v>90</v>
      </c>
      <c r="G2309" s="1" t="s">
        <v>4371</v>
      </c>
      <c r="H2309" s="28" t="s">
        <v>5601</v>
      </c>
      <c r="I2309" s="27">
        <v>0</v>
      </c>
      <c r="J2309" s="27">
        <v>0</v>
      </c>
      <c r="K2309" s="27">
        <v>0</v>
      </c>
      <c r="L2309" s="27">
        <v>0</v>
      </c>
      <c r="M2309" s="27">
        <v>0</v>
      </c>
      <c r="N2309" s="27">
        <v>0</v>
      </c>
      <c r="O2309" s="27">
        <v>0</v>
      </c>
      <c r="P2309" s="27">
        <v>0</v>
      </c>
      <c r="Q2309" s="27">
        <v>0</v>
      </c>
      <c r="R2309" s="27">
        <v>0</v>
      </c>
      <c r="S2309" s="80">
        <v>0</v>
      </c>
      <c r="T2309" s="80">
        <v>0</v>
      </c>
      <c r="U2309" s="80">
        <v>0</v>
      </c>
      <c r="V2309" s="80">
        <v>0</v>
      </c>
      <c r="W2309" s="80">
        <v>0</v>
      </c>
      <c r="X2309" s="80">
        <v>0</v>
      </c>
      <c r="Y2309" s="80">
        <v>0</v>
      </c>
      <c r="Z2309" s="80">
        <v>0</v>
      </c>
      <c r="AA2309" s="80">
        <v>0</v>
      </c>
      <c r="AB2309" s="80">
        <v>0</v>
      </c>
      <c r="AC2309" s="80"/>
      <c r="AD2309" s="80">
        <v>0</v>
      </c>
      <c r="AE2309" s="80">
        <v>0</v>
      </c>
      <c r="AF2309" s="80">
        <v>0</v>
      </c>
      <c r="AG2309" s="80"/>
      <c r="AH2309" s="80">
        <v>0</v>
      </c>
      <c r="AI2309" s="80">
        <v>0</v>
      </c>
      <c r="AJ2309" s="80">
        <v>0</v>
      </c>
      <c r="AK2309" s="80">
        <v>0</v>
      </c>
      <c r="AL2309" s="80">
        <v>0</v>
      </c>
      <c r="AM2309" s="80">
        <v>0</v>
      </c>
      <c r="AN2309" s="41" t="s">
        <v>5558</v>
      </c>
      <c r="AO2309" s="41"/>
      <c r="AP2309" s="40" t="str" cm="1">
        <f t="array" ref="AP2309">IFERROR(_xlfn.IFS(
AR2309="MPR ISSUE","PDH",
AR2309="BSS Hardware Issue","BSS",
AR2309="Sites strategiques, MLL, Pylone, etc.","ENVTECH",
AR2309="AKTIVCO DEFAUT GE &amp; POWER Cabinet","AKTIVCO",
AR2309="AKTIVCO Coupure ENEO &amp; Baisse de tension","AKTIVCO GRID ONLY",
AR2309="Coupure ENEO &amp; Baisse de tension","IHS GRID ONLY",
AR2309="Defaut GE &amp; POWER Cabinet","IHS",
AR2309="Sharing","Partners",
AR2309="Sites strategiques &amp; DataCenter","SST &amp; DC",
AR2309="Exclu","Exclu",
AR2309="SAT","SAT",
AR2309="SPARE-ISSUE","SPARE-ISSUE",
AR2309="Fiber CAmtel","TRANS_FO_CAMTEL",
AR2309="Fiber AOF","Fiber AOF",
AR2309="Projet OCM (HUAWEI)","TRAVAUX-HUAWEI",
AR2309="Projet OCM (NOKIA)","TRAVAUX-NOKIA",
AR2309="ACCESS-ISSUE","ACCESS-ISSUE",
AR2309="Projet OCM (ZTE, NOKIA, autres projets)","TRAVAUX OCM",
AR2309="No root CAuse","No root cause",
AR2309="ODU HS","PDH",
AR2309="IP &amp; VLAN","PDH",
AR2309="Warehouse HUAWEI","SPARE-ISSUE",
AR2309="SPARE-HS","SPARE-ISSUE",
AR2309="Power Telco","BSS",AR2309="no impacts","no impacts"
),"")</f>
        <v>No root cause</v>
      </c>
      <c r="AQ2309" s="40" t="str" cm="1">
        <f t="array" ref="AQ2309">IFERROR(_xlfn.IFS(
AR2309="MPR ISSUE","TX ISSUE",
AR2309="BSS Hardware Issue","RAN ISSUE",
AR2309="Sites strategiques, MLL, Pylone, etc.","ENVTECH",
AR2309="AKTIVCO DEFAUT GE &amp; POWER Cabinet","POWER ISSUE",
AR2309="AKTIVCO Coupure ENEO &amp; Baisse de tension","POWER ISSUE",
AR2309="Coupure ENEO &amp; Baisse de tension","POWER ISSUE",
AR2309="Defaut GE &amp; POWER Cabinet","POWER ISSUE",
AR2309="Sharing","POWER ISSUE",
AR2309="Sites strategiques &amp; DataCenter","POWER ISSUE",
AR2309="Exclu","Exclu",
AR2309="SAT","TX ISSUE",
AR2309="SPARE-ISSUE","SPARE-ISSUE",
AR2309="Fiber CAmtel","TX ISSUE",
AR2309="Fiber AOF","TX ISSUE",
AR2309="Projet OCM (HUAWEI)","TRAVAUX-HUAWEI",
AR2309="Projet OCM (NOKIA)","TRAVAUX -NOKIA",
AR2309="ACCESS-ISSUE","ACCESS-ISSUE",
AR2309="Projet OCM (ZTE, NOKIA, autres projets)","TRAVAUX OCM",
AR2309="No root CAuse","No root cause",
AR2309="ODU HS","TX ISSUE",
AR2309="IP &amp; VLAN","TX ISSUE",
AR2309="Warehouse HUAWEI","SPARE-ISSUE",
AR2309="SPARE-HS","SPARE-ISSUE",
AR2309="Power Telco","RAN ISSUE",AR2309="no impacts","no impacts"
),"")</f>
        <v>No root cause</v>
      </c>
      <c r="AR2309" s="59" t="s">
        <v>5343</v>
      </c>
      <c r="AS2309" s="40" t="str" cm="1">
        <f t="array" ref="AS2309">IFERROR(_xlfn.IFS(
AR2309="MPR ISSUE","ACTIVE",
AR2309="BSS Hardware Issue","ACTIVE",
AR2309="Sites strategiques, MLL, Pylone, etc.","PASSIVE",
AR2309="AKTIVCO DEFAUT GE &amp; POWER Cabinet","PASSIVE",
AR2309="AKTIVCO Coupure ENEO &amp; Baisse de tension","PASSIVE",
AR2309="Coupure ENEO &amp; Baisse de tension","PASSIVE",
AR2309="Defaut GE &amp; POWER Cabinet","PASSIVE",
AR2309="Sharing","PASSIVE",
AR2309="Sites strategiques &amp; DataCenter","PASSIVE",
AR2309="Exclu","Exclu",
AR2309="SAT","ACTIVE",
AR2309="SPARE-ISSUE","SPARE-ISSUE",
AR2309="Fiber CAmtel","ACTIVE",
AR2309="Fiber AOF","ACTIVE",
AR2309="Projet OCM (HUAWEI)","PLANNED WORKS",
AR2309="Projet OCM (NOKIA)","PLANNED WORKS",
AR2309="ACCESS-ISSUE","ACCESS-ISSUE",
AR2309="Projet OCM (ZTE, NOKIA, autres projets)","PLANNED WORKS",
AR2309="No root CAuse","No root cause",
AR2309="ODU HS","ACTIVE",
AR2309="IP &amp; VLAN","ACTIVE",
AR2309="Warehouse HUAWEI","SPARE-ISSUE",
AR2309="SPARE-HS","SPARE-ISSUE",
AR2309="Power Telco","ACTIVE", AR2309="no impacts","no impacts"
),"")</f>
        <v>No root cause</v>
      </c>
      <c r="AT2309" s="99" t="s">
        <v>5661</v>
      </c>
      <c r="AU2309" s="99" t="s">
        <v>4372</v>
      </c>
      <c r="AW2309" s="17"/>
      <c r="AX2309" s="17" t="s">
        <v>5536</v>
      </c>
      <c r="AY2309" s="17"/>
      <c r="AZ2309" s="17" t="s">
        <v>5536</v>
      </c>
      <c r="BA2309" s="7"/>
      <c r="BC2309" s="18"/>
      <c r="BD2309" s="18"/>
      <c r="BE2309" s="18"/>
      <c r="BF2309" s="18"/>
      <c r="BG2309" s="18"/>
      <c r="BH2309" s="18"/>
      <c r="BI2309" s="18"/>
      <c r="BJ2309" s="18"/>
      <c r="BK2309" s="18"/>
      <c r="BM2309" s="18"/>
      <c r="BN2309" s="18"/>
      <c r="BO2309" s="18"/>
      <c r="BP2309" s="9" t="s">
        <v>5661</v>
      </c>
      <c r="BQ2309" s="14"/>
      <c r="BR2309" s="102" t="s">
        <v>5536</v>
      </c>
      <c r="BS2309" s="14"/>
      <c r="BT2309" s="14"/>
      <c r="BU2309" s="9"/>
      <c r="BV2309" s="9"/>
      <c r="BW2309" s="9"/>
    </row>
    <row r="2310" spans="1:75" x14ac:dyDescent="0.35">
      <c r="A2310" s="1" t="s">
        <v>4373</v>
      </c>
      <c r="B2310" s="8" t="s">
        <v>4374</v>
      </c>
      <c r="C2310" s="3" t="s">
        <v>37</v>
      </c>
      <c r="D2310" s="1" t="s">
        <v>11</v>
      </c>
      <c r="E2310" s="1" t="s">
        <v>12</v>
      </c>
      <c r="F2310" s="3" t="s">
        <v>69</v>
      </c>
      <c r="G2310" s="1" t="s">
        <v>4375</v>
      </c>
      <c r="H2310" s="30" t="s">
        <v>5587</v>
      </c>
      <c r="I2310" s="27">
        <v>0</v>
      </c>
      <c r="J2310" s="27">
        <v>0</v>
      </c>
      <c r="K2310" s="27">
        <v>0</v>
      </c>
      <c r="L2310" s="27">
        <v>0</v>
      </c>
      <c r="M2310" s="27">
        <v>0</v>
      </c>
      <c r="N2310" s="27">
        <v>0</v>
      </c>
      <c r="O2310" s="27">
        <v>0</v>
      </c>
      <c r="P2310" s="27">
        <v>0</v>
      </c>
      <c r="Q2310" s="27">
        <v>0</v>
      </c>
      <c r="R2310" s="27">
        <v>0</v>
      </c>
      <c r="S2310" s="80">
        <v>0</v>
      </c>
      <c r="T2310" s="80">
        <v>0</v>
      </c>
      <c r="U2310" s="80">
        <v>0</v>
      </c>
      <c r="V2310" s="80">
        <v>0</v>
      </c>
      <c r="W2310" s="80">
        <v>0</v>
      </c>
      <c r="X2310" s="80">
        <v>0</v>
      </c>
      <c r="Y2310" s="80">
        <v>0</v>
      </c>
      <c r="Z2310" s="80">
        <v>0</v>
      </c>
      <c r="AA2310" s="80">
        <v>0</v>
      </c>
      <c r="AB2310" s="80">
        <v>0</v>
      </c>
      <c r="AC2310" s="80"/>
      <c r="AD2310" s="80">
        <v>0</v>
      </c>
      <c r="AE2310" s="80">
        <v>0</v>
      </c>
      <c r="AF2310" s="80">
        <v>0</v>
      </c>
      <c r="AG2310" s="80"/>
      <c r="AH2310" s="80">
        <v>0</v>
      </c>
      <c r="AI2310" s="80">
        <v>0</v>
      </c>
      <c r="AJ2310" s="80">
        <v>0</v>
      </c>
      <c r="AK2310" s="80">
        <v>0</v>
      </c>
      <c r="AL2310" s="80">
        <v>0</v>
      </c>
      <c r="AM2310" s="80">
        <v>0</v>
      </c>
      <c r="AN2310" s="41" t="s">
        <v>5558</v>
      </c>
      <c r="AO2310" s="41"/>
      <c r="AP2310" s="40" t="str" cm="1">
        <f t="array" ref="AP2310">IFERROR(_xlfn.IFS(
AR2310="MPR ISSUE","PDH",
AR2310="BSS Hardware Issue","BSS",
AR2310="Sites strategiques, MLL, Pylone, etc.","ENVTECH",
AR2310="AKTIVCO DEFAUT GE &amp; POWER Cabinet","AKTIVCO",
AR2310="AKTIVCO Coupure ENEO &amp; Baisse de tension","AKTIVCO GRID ONLY",
AR2310="Coupure ENEO &amp; Baisse de tension","IHS GRID ONLY",
AR2310="Defaut GE &amp; POWER Cabinet","IHS",
AR2310="Sharing","Partners",
AR2310="Sites strategiques &amp; DataCenter","SST &amp; DC",
AR2310="Exclu","Exclu",
AR2310="SAT","SAT",
AR2310="SPARE-ISSUE","SPARE-ISSUE",
AR2310="Fiber CAmtel","TRANS_FO_CAMTEL",
AR2310="Fiber AOF","Fiber AOF",
AR2310="Projet OCM (HUAWEI)","TRAVAUX-HUAWEI",
AR2310="Projet OCM (NOKIA)","TRAVAUX-NOKIA",
AR2310="ACCESS-ISSUE","ACCESS-ISSUE",
AR2310="Projet OCM (ZTE, NOKIA, autres projets)","TRAVAUX OCM",
AR2310="No root CAuse","No root cause",
AR2310="ODU HS","PDH",
AR2310="IP &amp; VLAN","PDH",
AR2310="Warehouse HUAWEI","SPARE-ISSUE",
AR2310="SPARE-HS","SPARE-ISSUE",
AR2310="Power Telco","BSS",AR2310="no impacts","no impacts"
),"")</f>
        <v>No root cause</v>
      </c>
      <c r="AQ2310" s="40" t="str" cm="1">
        <f t="array" ref="AQ2310">IFERROR(_xlfn.IFS(
AR2310="MPR ISSUE","TX ISSUE",
AR2310="BSS Hardware Issue","RAN ISSUE",
AR2310="Sites strategiques, MLL, Pylone, etc.","ENVTECH",
AR2310="AKTIVCO DEFAUT GE &amp; POWER Cabinet","POWER ISSUE",
AR2310="AKTIVCO Coupure ENEO &amp; Baisse de tension","POWER ISSUE",
AR2310="Coupure ENEO &amp; Baisse de tension","POWER ISSUE",
AR2310="Defaut GE &amp; POWER Cabinet","POWER ISSUE",
AR2310="Sharing","POWER ISSUE",
AR2310="Sites strategiques &amp; DataCenter","POWER ISSUE",
AR2310="Exclu","Exclu",
AR2310="SAT","TX ISSUE",
AR2310="SPARE-ISSUE","SPARE-ISSUE",
AR2310="Fiber CAmtel","TX ISSUE",
AR2310="Fiber AOF","TX ISSUE",
AR2310="Projet OCM (HUAWEI)","TRAVAUX-HUAWEI",
AR2310="Projet OCM (NOKIA)","TRAVAUX -NOKIA",
AR2310="ACCESS-ISSUE","ACCESS-ISSUE",
AR2310="Projet OCM (ZTE, NOKIA, autres projets)","TRAVAUX OCM",
AR2310="No root CAuse","No root cause",
AR2310="ODU HS","TX ISSUE",
AR2310="IP &amp; VLAN","TX ISSUE",
AR2310="Warehouse HUAWEI","SPARE-ISSUE",
AR2310="SPARE-HS","SPARE-ISSUE",
AR2310="Power Telco","RAN ISSUE",AR2310="no impacts","no impacts"
),"")</f>
        <v>No root cause</v>
      </c>
      <c r="AR2310" s="59" t="s">
        <v>5343</v>
      </c>
      <c r="AS2310" s="40" t="str" cm="1">
        <f t="array" ref="AS2310">IFERROR(_xlfn.IFS(
AR2310="MPR ISSUE","ACTIVE",
AR2310="BSS Hardware Issue","ACTIVE",
AR2310="Sites strategiques, MLL, Pylone, etc.","PASSIVE",
AR2310="AKTIVCO DEFAUT GE &amp; POWER Cabinet","PASSIVE",
AR2310="AKTIVCO Coupure ENEO &amp; Baisse de tension","PASSIVE",
AR2310="Coupure ENEO &amp; Baisse de tension","PASSIVE",
AR2310="Defaut GE &amp; POWER Cabinet","PASSIVE",
AR2310="Sharing","PASSIVE",
AR2310="Sites strategiques &amp; DataCenter","PASSIVE",
AR2310="Exclu","Exclu",
AR2310="SAT","ACTIVE",
AR2310="SPARE-ISSUE","SPARE-ISSUE",
AR2310="Fiber CAmtel","ACTIVE",
AR2310="Fiber AOF","ACTIVE",
AR2310="Projet OCM (HUAWEI)","PLANNED WORKS",
AR2310="Projet OCM (NOKIA)","PLANNED WORKS",
AR2310="ACCESS-ISSUE","ACCESS-ISSUE",
AR2310="Projet OCM (ZTE, NOKIA, autres projets)","PLANNED WORKS",
AR2310="No root CAuse","No root cause",
AR2310="ODU HS","ACTIVE",
AR2310="IP &amp; VLAN","ACTIVE",
AR2310="Warehouse HUAWEI","SPARE-ISSUE",
AR2310="SPARE-HS","SPARE-ISSUE",
AR2310="Power Telco","ACTIVE", AR2310="no impacts","no impacts"
),"")</f>
        <v>No root cause</v>
      </c>
      <c r="AT2310" s="99" t="s">
        <v>5661</v>
      </c>
      <c r="AU2310" s="99" t="s">
        <v>4374</v>
      </c>
      <c r="AW2310" s="17"/>
      <c r="AX2310" s="17" t="s">
        <v>5536</v>
      </c>
      <c r="AY2310" s="17"/>
      <c r="AZ2310" s="17" t="s">
        <v>5536</v>
      </c>
      <c r="BA2310" s="7"/>
      <c r="BC2310" s="18"/>
      <c r="BD2310" s="18"/>
      <c r="BE2310" s="18"/>
      <c r="BF2310" s="18"/>
      <c r="BG2310" s="18"/>
      <c r="BH2310" s="18"/>
      <c r="BI2310" s="18"/>
      <c r="BJ2310" s="18"/>
      <c r="BK2310" s="18"/>
      <c r="BM2310" s="18"/>
      <c r="BN2310" s="18"/>
      <c r="BO2310" s="18"/>
      <c r="BP2310" s="9" t="s">
        <v>5661</v>
      </c>
      <c r="BQ2310" s="14"/>
      <c r="BR2310" s="102" t="s">
        <v>5536</v>
      </c>
      <c r="BS2310" s="14"/>
      <c r="BT2310" s="14"/>
      <c r="BU2310" s="9"/>
      <c r="BV2310" s="9"/>
      <c r="BW2310" s="9"/>
    </row>
    <row r="2311" spans="1:75" x14ac:dyDescent="0.35">
      <c r="A2311" s="1" t="s">
        <v>4376</v>
      </c>
      <c r="B2311" s="8" t="s">
        <v>4377</v>
      </c>
      <c r="C2311" s="3" t="s">
        <v>31</v>
      </c>
      <c r="D2311" s="1" t="s">
        <v>11</v>
      </c>
      <c r="E2311" s="1" t="s">
        <v>12</v>
      </c>
      <c r="F2311" s="3" t="s">
        <v>31</v>
      </c>
      <c r="G2311" s="1" t="s">
        <v>4378</v>
      </c>
      <c r="H2311" s="30" t="s">
        <v>5587</v>
      </c>
      <c r="I2311" s="27">
        <v>0</v>
      </c>
      <c r="J2311" s="27">
        <v>0</v>
      </c>
      <c r="K2311" s="27">
        <v>0</v>
      </c>
      <c r="L2311" s="27">
        <v>0</v>
      </c>
      <c r="M2311" s="27">
        <v>0</v>
      </c>
      <c r="N2311" s="27">
        <v>0</v>
      </c>
      <c r="O2311" s="27">
        <v>0</v>
      </c>
      <c r="P2311" s="27">
        <v>0</v>
      </c>
      <c r="Q2311" s="27">
        <v>0</v>
      </c>
      <c r="R2311" s="27">
        <v>0</v>
      </c>
      <c r="S2311" s="80">
        <v>0</v>
      </c>
      <c r="T2311" s="80">
        <v>0</v>
      </c>
      <c r="U2311" s="80">
        <v>0</v>
      </c>
      <c r="V2311" s="80">
        <v>0</v>
      </c>
      <c r="W2311" s="80">
        <v>0</v>
      </c>
      <c r="X2311" s="80">
        <v>0</v>
      </c>
      <c r="Y2311" s="80">
        <v>0</v>
      </c>
      <c r="Z2311" s="80">
        <v>0</v>
      </c>
      <c r="AA2311" s="80">
        <v>0</v>
      </c>
      <c r="AB2311" s="80">
        <v>0</v>
      </c>
      <c r="AC2311" s="80"/>
      <c r="AD2311" s="80">
        <v>0</v>
      </c>
      <c r="AE2311" s="80">
        <v>0</v>
      </c>
      <c r="AF2311" s="80">
        <v>0</v>
      </c>
      <c r="AG2311" s="80"/>
      <c r="AH2311" s="80">
        <v>0</v>
      </c>
      <c r="AI2311" s="80">
        <v>0</v>
      </c>
      <c r="AJ2311" s="80">
        <v>0</v>
      </c>
      <c r="AK2311" s="80">
        <v>0</v>
      </c>
      <c r="AL2311" s="80">
        <v>0</v>
      </c>
      <c r="AM2311" s="80">
        <v>0</v>
      </c>
      <c r="AN2311" s="41" t="s">
        <v>5558</v>
      </c>
      <c r="AO2311" s="41"/>
      <c r="AP2311" s="40" t="str" cm="1">
        <f t="array" ref="AP2311">IFERROR(_xlfn.IFS(
AR2311="MPR ISSUE","PDH",
AR2311="BSS Hardware Issue","BSS",
AR2311="Sites strategiques, MLL, Pylone, etc.","ENVTECH",
AR2311="AKTIVCO DEFAUT GE &amp; POWER Cabinet","AKTIVCO",
AR2311="AKTIVCO Coupure ENEO &amp; Baisse de tension","AKTIVCO GRID ONLY",
AR2311="Coupure ENEO &amp; Baisse de tension","IHS GRID ONLY",
AR2311="Defaut GE &amp; POWER Cabinet","IHS",
AR2311="Sharing","Partners",
AR2311="Sites strategiques &amp; DataCenter","SST &amp; DC",
AR2311="Exclu","Exclu",
AR2311="SAT","SAT",
AR2311="SPARE-ISSUE","SPARE-ISSUE",
AR2311="Fiber CAmtel","TRANS_FO_CAMTEL",
AR2311="Fiber AOF","Fiber AOF",
AR2311="Projet OCM (HUAWEI)","TRAVAUX-HUAWEI",
AR2311="Projet OCM (NOKIA)","TRAVAUX-NOKIA",
AR2311="ACCESS-ISSUE","ACCESS-ISSUE",
AR2311="Projet OCM (ZTE, NOKIA, autres projets)","TRAVAUX OCM",
AR2311="No root CAuse","No root cause",
AR2311="ODU HS","PDH",
AR2311="IP &amp; VLAN","PDH",
AR2311="Warehouse HUAWEI","SPARE-ISSUE",
AR2311="SPARE-HS","SPARE-ISSUE",
AR2311="Power Telco","BSS",AR2311="no impacts","no impacts"
),"")</f>
        <v>No root cause</v>
      </c>
      <c r="AQ2311" s="40" t="str" cm="1">
        <f t="array" ref="AQ2311">IFERROR(_xlfn.IFS(
AR2311="MPR ISSUE","TX ISSUE",
AR2311="BSS Hardware Issue","RAN ISSUE",
AR2311="Sites strategiques, MLL, Pylone, etc.","ENVTECH",
AR2311="AKTIVCO DEFAUT GE &amp; POWER Cabinet","POWER ISSUE",
AR2311="AKTIVCO Coupure ENEO &amp; Baisse de tension","POWER ISSUE",
AR2311="Coupure ENEO &amp; Baisse de tension","POWER ISSUE",
AR2311="Defaut GE &amp; POWER Cabinet","POWER ISSUE",
AR2311="Sharing","POWER ISSUE",
AR2311="Sites strategiques &amp; DataCenter","POWER ISSUE",
AR2311="Exclu","Exclu",
AR2311="SAT","TX ISSUE",
AR2311="SPARE-ISSUE","SPARE-ISSUE",
AR2311="Fiber CAmtel","TX ISSUE",
AR2311="Fiber AOF","TX ISSUE",
AR2311="Projet OCM (HUAWEI)","TRAVAUX-HUAWEI",
AR2311="Projet OCM (NOKIA)","TRAVAUX -NOKIA",
AR2311="ACCESS-ISSUE","ACCESS-ISSUE",
AR2311="Projet OCM (ZTE, NOKIA, autres projets)","TRAVAUX OCM",
AR2311="No root CAuse","No root cause",
AR2311="ODU HS","TX ISSUE",
AR2311="IP &amp; VLAN","TX ISSUE",
AR2311="Warehouse HUAWEI","SPARE-ISSUE",
AR2311="SPARE-HS","SPARE-ISSUE",
AR2311="Power Telco","RAN ISSUE",AR2311="no impacts","no impacts"
),"")</f>
        <v>No root cause</v>
      </c>
      <c r="AR2311" s="59" t="s">
        <v>5343</v>
      </c>
      <c r="AS2311" s="40" t="str" cm="1">
        <f t="array" ref="AS2311">IFERROR(_xlfn.IFS(
AR2311="MPR ISSUE","ACTIVE",
AR2311="BSS Hardware Issue","ACTIVE",
AR2311="Sites strategiques, MLL, Pylone, etc.","PASSIVE",
AR2311="AKTIVCO DEFAUT GE &amp; POWER Cabinet","PASSIVE",
AR2311="AKTIVCO Coupure ENEO &amp; Baisse de tension","PASSIVE",
AR2311="Coupure ENEO &amp; Baisse de tension","PASSIVE",
AR2311="Defaut GE &amp; POWER Cabinet","PASSIVE",
AR2311="Sharing","PASSIVE",
AR2311="Sites strategiques &amp; DataCenter","PASSIVE",
AR2311="Exclu","Exclu",
AR2311="SAT","ACTIVE",
AR2311="SPARE-ISSUE","SPARE-ISSUE",
AR2311="Fiber CAmtel","ACTIVE",
AR2311="Fiber AOF","ACTIVE",
AR2311="Projet OCM (HUAWEI)","PLANNED WORKS",
AR2311="Projet OCM (NOKIA)","PLANNED WORKS",
AR2311="ACCESS-ISSUE","ACCESS-ISSUE",
AR2311="Projet OCM (ZTE, NOKIA, autres projets)","PLANNED WORKS",
AR2311="No root CAuse","No root cause",
AR2311="ODU HS","ACTIVE",
AR2311="IP &amp; VLAN","ACTIVE",
AR2311="Warehouse HUAWEI","SPARE-ISSUE",
AR2311="SPARE-HS","SPARE-ISSUE",
AR2311="Power Telco","ACTIVE", AR2311="no impacts","no impacts"
),"")</f>
        <v>No root cause</v>
      </c>
      <c r="AT2311" s="99" t="s">
        <v>5661</v>
      </c>
      <c r="AU2311" s="99" t="s">
        <v>4377</v>
      </c>
      <c r="AW2311" s="17"/>
      <c r="AX2311" s="17" t="s">
        <v>5536</v>
      </c>
      <c r="AY2311" s="17"/>
      <c r="AZ2311" s="17" t="s">
        <v>5536</v>
      </c>
      <c r="BA2311" s="7"/>
      <c r="BC2311" s="18"/>
      <c r="BD2311" s="18"/>
      <c r="BE2311" s="18"/>
      <c r="BF2311" s="18"/>
      <c r="BG2311" s="18"/>
      <c r="BH2311" s="18"/>
      <c r="BI2311" s="18"/>
      <c r="BJ2311" s="18"/>
      <c r="BK2311" s="18"/>
      <c r="BM2311" s="18"/>
      <c r="BN2311" s="18"/>
      <c r="BO2311" s="18"/>
      <c r="BP2311" s="9" t="s">
        <v>5661</v>
      </c>
      <c r="BQ2311" s="14"/>
      <c r="BR2311" s="102" t="s">
        <v>5536</v>
      </c>
      <c r="BS2311" s="14"/>
      <c r="BT2311" s="14"/>
      <c r="BU2311" s="9"/>
      <c r="BV2311" s="9"/>
      <c r="BW2311" s="9"/>
    </row>
    <row r="2312" spans="1:75" x14ac:dyDescent="0.35">
      <c r="A2312" s="1" t="s">
        <v>4385</v>
      </c>
      <c r="B2312" s="8" t="s">
        <v>4386</v>
      </c>
      <c r="C2312" s="3" t="s">
        <v>37</v>
      </c>
      <c r="D2312" s="1" t="s">
        <v>11</v>
      </c>
      <c r="E2312" s="1" t="s">
        <v>12</v>
      </c>
      <c r="F2312" s="3" t="s">
        <v>37</v>
      </c>
      <c r="G2312" s="1" t="s">
        <v>4385</v>
      </c>
      <c r="H2312" s="30" t="s">
        <v>5587</v>
      </c>
      <c r="I2312" s="27">
        <v>0</v>
      </c>
      <c r="J2312" s="27">
        <v>0</v>
      </c>
      <c r="K2312" s="27">
        <v>0</v>
      </c>
      <c r="L2312" s="27">
        <v>0</v>
      </c>
      <c r="M2312" s="27">
        <v>0</v>
      </c>
      <c r="N2312" s="27">
        <v>0</v>
      </c>
      <c r="O2312" s="27">
        <v>0</v>
      </c>
      <c r="P2312" s="27">
        <v>0</v>
      </c>
      <c r="Q2312" s="27">
        <v>0</v>
      </c>
      <c r="R2312" s="27">
        <v>0</v>
      </c>
      <c r="S2312" s="80">
        <v>0</v>
      </c>
      <c r="T2312" s="80">
        <v>0</v>
      </c>
      <c r="U2312" s="80">
        <v>0</v>
      </c>
      <c r="V2312" s="80">
        <v>0</v>
      </c>
      <c r="W2312" s="80">
        <v>0</v>
      </c>
      <c r="X2312" s="80">
        <v>0</v>
      </c>
      <c r="Y2312" s="80">
        <v>0</v>
      </c>
      <c r="Z2312" s="80">
        <v>0</v>
      </c>
      <c r="AA2312" s="80">
        <v>0</v>
      </c>
      <c r="AB2312" s="80">
        <v>0</v>
      </c>
      <c r="AC2312" s="80"/>
      <c r="AD2312" s="80">
        <v>0</v>
      </c>
      <c r="AE2312" s="80">
        <v>0</v>
      </c>
      <c r="AF2312" s="80">
        <v>0</v>
      </c>
      <c r="AG2312" s="80"/>
      <c r="AH2312" s="80">
        <v>0</v>
      </c>
      <c r="AI2312" s="80">
        <v>0</v>
      </c>
      <c r="AJ2312" s="80">
        <v>0</v>
      </c>
      <c r="AK2312" s="80">
        <v>0</v>
      </c>
      <c r="AL2312" s="80">
        <v>0</v>
      </c>
      <c r="AM2312" s="80">
        <v>0</v>
      </c>
      <c r="AN2312" s="41" t="s">
        <v>5558</v>
      </c>
      <c r="AO2312" s="41"/>
      <c r="AP2312" s="40" t="str" cm="1">
        <f t="array" ref="AP2312">IFERROR(_xlfn.IFS(
AR2312="MPR ISSUE","PDH",
AR2312="BSS Hardware Issue","BSS",
AR2312="Sites strategiques, MLL, Pylone, etc.","ENVTECH",
AR2312="AKTIVCO DEFAUT GE &amp; POWER Cabinet","AKTIVCO",
AR2312="AKTIVCO Coupure ENEO &amp; Baisse de tension","AKTIVCO GRID ONLY",
AR2312="Coupure ENEO &amp; Baisse de tension","IHS GRID ONLY",
AR2312="Defaut GE &amp; POWER Cabinet","IHS",
AR2312="Sharing","Partners",
AR2312="Sites strategiques &amp; DataCenter","SST &amp; DC",
AR2312="Exclu","Exclu",
AR2312="SAT","SAT",
AR2312="SPARE-ISSUE","SPARE-ISSUE",
AR2312="Fiber CAmtel","TRANS_FO_CAMTEL",
AR2312="Fiber AOF","Fiber AOF",
AR2312="Projet OCM (HUAWEI)","TRAVAUX-HUAWEI",
AR2312="Projet OCM (NOKIA)","TRAVAUX-NOKIA",
AR2312="ACCESS-ISSUE","ACCESS-ISSUE",
AR2312="Projet OCM (ZTE, NOKIA, autres projets)","TRAVAUX OCM",
AR2312="No root CAuse","No root cause",
AR2312="ODU HS","PDH",
AR2312="IP &amp; VLAN","PDH",
AR2312="Warehouse HUAWEI","SPARE-ISSUE",
AR2312="SPARE-HS","SPARE-ISSUE",
AR2312="Power Telco","BSS",AR2312="no impacts","no impacts"
),"")</f>
        <v>No root cause</v>
      </c>
      <c r="AQ2312" s="40" t="str" cm="1">
        <f t="array" ref="AQ2312">IFERROR(_xlfn.IFS(
AR2312="MPR ISSUE","TX ISSUE",
AR2312="BSS Hardware Issue","RAN ISSUE",
AR2312="Sites strategiques, MLL, Pylone, etc.","ENVTECH",
AR2312="AKTIVCO DEFAUT GE &amp; POWER Cabinet","POWER ISSUE",
AR2312="AKTIVCO Coupure ENEO &amp; Baisse de tension","POWER ISSUE",
AR2312="Coupure ENEO &amp; Baisse de tension","POWER ISSUE",
AR2312="Defaut GE &amp; POWER Cabinet","POWER ISSUE",
AR2312="Sharing","POWER ISSUE",
AR2312="Sites strategiques &amp; DataCenter","POWER ISSUE",
AR2312="Exclu","Exclu",
AR2312="SAT","TX ISSUE",
AR2312="SPARE-ISSUE","SPARE-ISSUE",
AR2312="Fiber CAmtel","TX ISSUE",
AR2312="Fiber AOF","TX ISSUE",
AR2312="Projet OCM (HUAWEI)","TRAVAUX-HUAWEI",
AR2312="Projet OCM (NOKIA)","TRAVAUX -NOKIA",
AR2312="ACCESS-ISSUE","ACCESS-ISSUE",
AR2312="Projet OCM (ZTE, NOKIA, autres projets)","TRAVAUX OCM",
AR2312="No root CAuse","No root cause",
AR2312="ODU HS","TX ISSUE",
AR2312="IP &amp; VLAN","TX ISSUE",
AR2312="Warehouse HUAWEI","SPARE-ISSUE",
AR2312="SPARE-HS","SPARE-ISSUE",
AR2312="Power Telco","RAN ISSUE",AR2312="no impacts","no impacts"
),"")</f>
        <v>No root cause</v>
      </c>
      <c r="AR2312" s="59" t="s">
        <v>5343</v>
      </c>
      <c r="AS2312" s="40" t="str" cm="1">
        <f t="array" ref="AS2312">IFERROR(_xlfn.IFS(
AR2312="MPR ISSUE","ACTIVE",
AR2312="BSS Hardware Issue","ACTIVE",
AR2312="Sites strategiques, MLL, Pylone, etc.","PASSIVE",
AR2312="AKTIVCO DEFAUT GE &amp; POWER Cabinet","PASSIVE",
AR2312="AKTIVCO Coupure ENEO &amp; Baisse de tension","PASSIVE",
AR2312="Coupure ENEO &amp; Baisse de tension","PASSIVE",
AR2312="Defaut GE &amp; POWER Cabinet","PASSIVE",
AR2312="Sharing","PASSIVE",
AR2312="Sites strategiques &amp; DataCenter","PASSIVE",
AR2312="Exclu","Exclu",
AR2312="SAT","ACTIVE",
AR2312="SPARE-ISSUE","SPARE-ISSUE",
AR2312="Fiber CAmtel","ACTIVE",
AR2312="Fiber AOF","ACTIVE",
AR2312="Projet OCM (HUAWEI)","PLANNED WORKS",
AR2312="Projet OCM (NOKIA)","PLANNED WORKS",
AR2312="ACCESS-ISSUE","ACCESS-ISSUE",
AR2312="Projet OCM (ZTE, NOKIA, autres projets)","PLANNED WORKS",
AR2312="No root CAuse","No root cause",
AR2312="ODU HS","ACTIVE",
AR2312="IP &amp; VLAN","ACTIVE",
AR2312="Warehouse HUAWEI","SPARE-ISSUE",
AR2312="SPARE-HS","SPARE-ISSUE",
AR2312="Power Telco","ACTIVE", AR2312="no impacts","no impacts"
),"")</f>
        <v>No root cause</v>
      </c>
      <c r="AT2312" s="99" t="s">
        <v>5661</v>
      </c>
      <c r="AU2312" s="99" t="s">
        <v>4386</v>
      </c>
      <c r="AW2312" s="17"/>
      <c r="AX2312" s="17" t="s">
        <v>5536</v>
      </c>
      <c r="AY2312" s="17"/>
      <c r="AZ2312" s="17" t="s">
        <v>5536</v>
      </c>
      <c r="BA2312" s="7"/>
      <c r="BC2312" s="18"/>
      <c r="BD2312" s="18"/>
      <c r="BE2312" s="18"/>
      <c r="BF2312" s="18"/>
      <c r="BG2312" s="18"/>
      <c r="BH2312" s="18"/>
      <c r="BI2312" s="18"/>
      <c r="BJ2312" s="18"/>
      <c r="BK2312" s="18"/>
      <c r="BM2312" s="18"/>
      <c r="BN2312" s="18"/>
      <c r="BO2312" s="18"/>
      <c r="BP2312" s="9" t="s">
        <v>5661</v>
      </c>
      <c r="BQ2312" s="14"/>
      <c r="BR2312" s="102" t="s">
        <v>5536</v>
      </c>
      <c r="BS2312" s="14"/>
      <c r="BT2312" s="14"/>
      <c r="BU2312" s="9"/>
      <c r="BV2312" s="9"/>
      <c r="BW2312" s="9"/>
    </row>
    <row r="2313" spans="1:75" x14ac:dyDescent="0.35">
      <c r="A2313" s="1" t="s">
        <v>4387</v>
      </c>
      <c r="B2313" s="8" t="s">
        <v>4388</v>
      </c>
      <c r="C2313" s="3" t="s">
        <v>37</v>
      </c>
      <c r="D2313" s="1" t="s">
        <v>21</v>
      </c>
      <c r="E2313" s="1" t="s">
        <v>122</v>
      </c>
      <c r="F2313" s="3" t="s">
        <v>37</v>
      </c>
      <c r="G2313" s="1" t="s">
        <v>2572</v>
      </c>
      <c r="H2313" s="30" t="s">
        <v>5587</v>
      </c>
      <c r="I2313" s="27">
        <v>0</v>
      </c>
      <c r="J2313" s="27">
        <v>0</v>
      </c>
      <c r="K2313" s="27">
        <v>0</v>
      </c>
      <c r="L2313" s="27">
        <v>0</v>
      </c>
      <c r="M2313" s="27">
        <v>0</v>
      </c>
      <c r="N2313" s="27">
        <v>0</v>
      </c>
      <c r="O2313" s="27">
        <v>0</v>
      </c>
      <c r="P2313" s="27">
        <v>0</v>
      </c>
      <c r="Q2313" s="27">
        <v>0</v>
      </c>
      <c r="R2313" s="27">
        <v>0</v>
      </c>
      <c r="S2313" s="80">
        <v>0</v>
      </c>
      <c r="T2313" s="80">
        <v>0</v>
      </c>
      <c r="U2313" s="80">
        <v>0</v>
      </c>
      <c r="V2313" s="80">
        <v>0</v>
      </c>
      <c r="W2313" s="80">
        <v>0</v>
      </c>
      <c r="X2313" s="80">
        <v>0</v>
      </c>
      <c r="Y2313" s="80">
        <v>0</v>
      </c>
      <c r="Z2313" s="80">
        <v>0</v>
      </c>
      <c r="AA2313" s="80">
        <v>0</v>
      </c>
      <c r="AB2313" s="80">
        <v>0</v>
      </c>
      <c r="AC2313" s="80"/>
      <c r="AD2313" s="80">
        <v>0</v>
      </c>
      <c r="AE2313" s="80">
        <v>0</v>
      </c>
      <c r="AF2313" s="80">
        <v>0</v>
      </c>
      <c r="AG2313" s="80"/>
      <c r="AH2313" s="80">
        <v>0</v>
      </c>
      <c r="AI2313" s="80">
        <v>0</v>
      </c>
      <c r="AJ2313" s="80">
        <v>0</v>
      </c>
      <c r="AK2313" s="80">
        <v>0</v>
      </c>
      <c r="AL2313" s="80">
        <v>0</v>
      </c>
      <c r="AM2313" s="80">
        <v>0</v>
      </c>
      <c r="AN2313" s="41" t="s">
        <v>5558</v>
      </c>
      <c r="AO2313" s="41"/>
      <c r="AP2313" s="40" t="str" cm="1">
        <f t="array" ref="AP2313">IFERROR(_xlfn.IFS(
AR2313="MPR ISSUE","PDH",
AR2313="BSS Hardware Issue","BSS",
AR2313="Sites strategiques, MLL, Pylone, etc.","ENVTECH",
AR2313="AKTIVCO DEFAUT GE &amp; POWER Cabinet","AKTIVCO",
AR2313="AKTIVCO Coupure ENEO &amp; Baisse de tension","AKTIVCO GRID ONLY",
AR2313="Coupure ENEO &amp; Baisse de tension","IHS GRID ONLY",
AR2313="Defaut GE &amp; POWER Cabinet","IHS",
AR2313="Sharing","Partners",
AR2313="Sites strategiques &amp; DataCenter","SST &amp; DC",
AR2313="Exclu","Exclu",
AR2313="SAT","SAT",
AR2313="SPARE-ISSUE","SPARE-ISSUE",
AR2313="Fiber CAmtel","TRANS_FO_CAMTEL",
AR2313="Fiber AOF","Fiber AOF",
AR2313="Projet OCM (HUAWEI)","TRAVAUX-HUAWEI",
AR2313="Projet OCM (NOKIA)","TRAVAUX-NOKIA",
AR2313="ACCESS-ISSUE","ACCESS-ISSUE",
AR2313="Projet OCM (ZTE, NOKIA, autres projets)","TRAVAUX OCM",
AR2313="No root CAuse","No root cause",
AR2313="ODU HS","PDH",
AR2313="IP &amp; VLAN","PDH",
AR2313="Warehouse HUAWEI","SPARE-ISSUE",
AR2313="SPARE-HS","SPARE-ISSUE",
AR2313="Power Telco","BSS",AR2313="no impacts","no impacts"
),"")</f>
        <v>No root cause</v>
      </c>
      <c r="AQ2313" s="40" t="str" cm="1">
        <f t="array" ref="AQ2313">IFERROR(_xlfn.IFS(
AR2313="MPR ISSUE","TX ISSUE",
AR2313="BSS Hardware Issue","RAN ISSUE",
AR2313="Sites strategiques, MLL, Pylone, etc.","ENVTECH",
AR2313="AKTIVCO DEFAUT GE &amp; POWER Cabinet","POWER ISSUE",
AR2313="AKTIVCO Coupure ENEO &amp; Baisse de tension","POWER ISSUE",
AR2313="Coupure ENEO &amp; Baisse de tension","POWER ISSUE",
AR2313="Defaut GE &amp; POWER Cabinet","POWER ISSUE",
AR2313="Sharing","POWER ISSUE",
AR2313="Sites strategiques &amp; DataCenter","POWER ISSUE",
AR2313="Exclu","Exclu",
AR2313="SAT","TX ISSUE",
AR2313="SPARE-ISSUE","SPARE-ISSUE",
AR2313="Fiber CAmtel","TX ISSUE",
AR2313="Fiber AOF","TX ISSUE",
AR2313="Projet OCM (HUAWEI)","TRAVAUX-HUAWEI",
AR2313="Projet OCM (NOKIA)","TRAVAUX -NOKIA",
AR2313="ACCESS-ISSUE","ACCESS-ISSUE",
AR2313="Projet OCM (ZTE, NOKIA, autres projets)","TRAVAUX OCM",
AR2313="No root CAuse","No root cause",
AR2313="ODU HS","TX ISSUE",
AR2313="IP &amp; VLAN","TX ISSUE",
AR2313="Warehouse HUAWEI","SPARE-ISSUE",
AR2313="SPARE-HS","SPARE-ISSUE",
AR2313="Power Telco","RAN ISSUE",AR2313="no impacts","no impacts"
),"")</f>
        <v>No root cause</v>
      </c>
      <c r="AR2313" s="59" t="s">
        <v>5343</v>
      </c>
      <c r="AS2313" s="40" t="str" cm="1">
        <f t="array" ref="AS2313">IFERROR(_xlfn.IFS(
AR2313="MPR ISSUE","ACTIVE",
AR2313="BSS Hardware Issue","ACTIVE",
AR2313="Sites strategiques, MLL, Pylone, etc.","PASSIVE",
AR2313="AKTIVCO DEFAUT GE &amp; POWER Cabinet","PASSIVE",
AR2313="AKTIVCO Coupure ENEO &amp; Baisse de tension","PASSIVE",
AR2313="Coupure ENEO &amp; Baisse de tension","PASSIVE",
AR2313="Defaut GE &amp; POWER Cabinet","PASSIVE",
AR2313="Sharing","PASSIVE",
AR2313="Sites strategiques &amp; DataCenter","PASSIVE",
AR2313="Exclu","Exclu",
AR2313="SAT","ACTIVE",
AR2313="SPARE-ISSUE","SPARE-ISSUE",
AR2313="Fiber CAmtel","ACTIVE",
AR2313="Fiber AOF","ACTIVE",
AR2313="Projet OCM (HUAWEI)","PLANNED WORKS",
AR2313="Projet OCM (NOKIA)","PLANNED WORKS",
AR2313="ACCESS-ISSUE","ACCESS-ISSUE",
AR2313="Projet OCM (ZTE, NOKIA, autres projets)","PLANNED WORKS",
AR2313="No root CAuse","No root cause",
AR2313="ODU HS","ACTIVE",
AR2313="IP &amp; VLAN","ACTIVE",
AR2313="Warehouse HUAWEI","SPARE-ISSUE",
AR2313="SPARE-HS","SPARE-ISSUE",
AR2313="Power Telco","ACTIVE", AR2313="no impacts","no impacts"
),"")</f>
        <v>No root cause</v>
      </c>
      <c r="AT2313" s="99" t="s">
        <v>5661</v>
      </c>
      <c r="AU2313" s="99" t="s">
        <v>4388</v>
      </c>
      <c r="AW2313" s="17"/>
      <c r="AX2313" s="17" t="s">
        <v>5536</v>
      </c>
      <c r="AY2313" s="17"/>
      <c r="AZ2313" s="17" t="s">
        <v>5536</v>
      </c>
      <c r="BA2313" s="7"/>
      <c r="BC2313" s="18"/>
      <c r="BD2313" s="18"/>
      <c r="BE2313" s="18"/>
      <c r="BF2313" s="18"/>
      <c r="BG2313" s="18"/>
      <c r="BH2313" s="18"/>
      <c r="BI2313" s="18"/>
      <c r="BJ2313" s="18"/>
      <c r="BK2313" s="18"/>
      <c r="BM2313" s="18"/>
      <c r="BN2313" s="18"/>
      <c r="BO2313" s="18"/>
      <c r="BP2313" s="9" t="s">
        <v>5661</v>
      </c>
      <c r="BQ2313" s="14"/>
      <c r="BR2313" s="102" t="s">
        <v>5536</v>
      </c>
      <c r="BS2313" s="14"/>
      <c r="BT2313" s="14"/>
      <c r="BU2313" s="9"/>
      <c r="BV2313" s="9"/>
      <c r="BW2313" s="9"/>
    </row>
    <row r="2314" spans="1:75" x14ac:dyDescent="0.35">
      <c r="A2314" s="1" t="s">
        <v>4389</v>
      </c>
      <c r="B2314" s="8" t="s">
        <v>4390</v>
      </c>
      <c r="C2314" s="3" t="s">
        <v>37</v>
      </c>
      <c r="D2314" s="1" t="s">
        <v>21</v>
      </c>
      <c r="E2314" s="1" t="s">
        <v>986</v>
      </c>
      <c r="F2314" s="3" t="s">
        <v>37</v>
      </c>
      <c r="G2314" s="1" t="s">
        <v>4389</v>
      </c>
      <c r="H2314" s="30" t="s">
        <v>5587</v>
      </c>
      <c r="I2314" s="27">
        <v>0</v>
      </c>
      <c r="J2314" s="27">
        <v>0</v>
      </c>
      <c r="K2314" s="27">
        <v>0</v>
      </c>
      <c r="L2314" s="27">
        <v>0</v>
      </c>
      <c r="M2314" s="27">
        <v>0</v>
      </c>
      <c r="N2314" s="27">
        <v>0</v>
      </c>
      <c r="O2314" s="27">
        <v>0</v>
      </c>
      <c r="P2314" s="27">
        <v>0</v>
      </c>
      <c r="Q2314" s="27">
        <v>0</v>
      </c>
      <c r="R2314" s="27">
        <v>0</v>
      </c>
      <c r="S2314" s="80">
        <v>0</v>
      </c>
      <c r="T2314" s="80">
        <v>0</v>
      </c>
      <c r="U2314" s="80">
        <v>0</v>
      </c>
      <c r="V2314" s="80">
        <v>0</v>
      </c>
      <c r="W2314" s="80">
        <v>0</v>
      </c>
      <c r="X2314" s="80">
        <v>0</v>
      </c>
      <c r="Y2314" s="80">
        <v>0</v>
      </c>
      <c r="Z2314" s="80">
        <v>0</v>
      </c>
      <c r="AA2314" s="80">
        <v>0</v>
      </c>
      <c r="AB2314" s="80">
        <v>0</v>
      </c>
      <c r="AC2314" s="80"/>
      <c r="AD2314" s="80">
        <v>0</v>
      </c>
      <c r="AE2314" s="80">
        <v>0</v>
      </c>
      <c r="AF2314" s="80">
        <v>0</v>
      </c>
      <c r="AG2314" s="80"/>
      <c r="AH2314" s="80">
        <v>0</v>
      </c>
      <c r="AI2314" s="80">
        <v>0</v>
      </c>
      <c r="AJ2314" s="80">
        <v>0</v>
      </c>
      <c r="AK2314" s="80">
        <v>0</v>
      </c>
      <c r="AL2314" s="80">
        <v>0</v>
      </c>
      <c r="AM2314" s="80">
        <v>0</v>
      </c>
      <c r="AN2314" s="41" t="s">
        <v>5558</v>
      </c>
      <c r="AO2314" s="41"/>
      <c r="AP2314" s="40" t="str" cm="1">
        <f t="array" ref="AP2314">IFERROR(_xlfn.IFS(
AR2314="MPR ISSUE","PDH",
AR2314="BSS Hardware Issue","BSS",
AR2314="Sites strategiques, MLL, Pylone, etc.","ENVTECH",
AR2314="AKTIVCO DEFAUT GE &amp; POWER Cabinet","AKTIVCO",
AR2314="AKTIVCO Coupure ENEO &amp; Baisse de tension","AKTIVCO GRID ONLY",
AR2314="Coupure ENEO &amp; Baisse de tension","IHS GRID ONLY",
AR2314="Defaut GE &amp; POWER Cabinet","IHS",
AR2314="Sharing","Partners",
AR2314="Sites strategiques &amp; DataCenter","SST &amp; DC",
AR2314="Exclu","Exclu",
AR2314="SAT","SAT",
AR2314="SPARE-ISSUE","SPARE-ISSUE",
AR2314="Fiber CAmtel","TRANS_FO_CAMTEL",
AR2314="Fiber AOF","Fiber AOF",
AR2314="Projet OCM (HUAWEI)","TRAVAUX-HUAWEI",
AR2314="Projet OCM (NOKIA)","TRAVAUX-NOKIA",
AR2314="ACCESS-ISSUE","ACCESS-ISSUE",
AR2314="Projet OCM (ZTE, NOKIA, autres projets)","TRAVAUX OCM",
AR2314="No root CAuse","No root cause",
AR2314="ODU HS","PDH",
AR2314="IP &amp; VLAN","PDH",
AR2314="Warehouse HUAWEI","SPARE-ISSUE",
AR2314="SPARE-HS","SPARE-ISSUE",
AR2314="Power Telco","BSS",AR2314="no impacts","no impacts"
),"")</f>
        <v>SPARE-ISSUE</v>
      </c>
      <c r="AQ2314" s="40" t="str" cm="1">
        <f t="array" ref="AQ2314">IFERROR(_xlfn.IFS(
AR2314="MPR ISSUE","TX ISSUE",
AR2314="BSS Hardware Issue","RAN ISSUE",
AR2314="Sites strategiques, MLL, Pylone, etc.","ENVTECH",
AR2314="AKTIVCO DEFAUT GE &amp; POWER Cabinet","POWER ISSUE",
AR2314="AKTIVCO Coupure ENEO &amp; Baisse de tension","POWER ISSUE",
AR2314="Coupure ENEO &amp; Baisse de tension","POWER ISSUE",
AR2314="Defaut GE &amp; POWER Cabinet","POWER ISSUE",
AR2314="Sharing","POWER ISSUE",
AR2314="Sites strategiques &amp; DataCenter","POWER ISSUE",
AR2314="Exclu","Exclu",
AR2314="SAT","TX ISSUE",
AR2314="SPARE-ISSUE","SPARE-ISSUE",
AR2314="Fiber CAmtel","TX ISSUE",
AR2314="Fiber AOF","TX ISSUE",
AR2314="Projet OCM (HUAWEI)","TRAVAUX-HUAWEI",
AR2314="Projet OCM (NOKIA)","TRAVAUX -NOKIA",
AR2314="ACCESS-ISSUE","ACCESS-ISSUE",
AR2314="Projet OCM (ZTE, NOKIA, autres projets)","TRAVAUX OCM",
AR2314="No root CAuse","No root cause",
AR2314="ODU HS","TX ISSUE",
AR2314="IP &amp; VLAN","TX ISSUE",
AR2314="Warehouse HUAWEI","SPARE-ISSUE",
AR2314="SPARE-HS","SPARE-ISSUE",
AR2314="Power Telco","RAN ISSUE",AR2314="no impacts","no impacts"
),"")</f>
        <v>SPARE-ISSUE</v>
      </c>
      <c r="AR2314" s="59" t="s">
        <v>5335</v>
      </c>
      <c r="AS2314" s="40" t="str" cm="1">
        <f t="array" ref="AS2314">IFERROR(_xlfn.IFS(
AR2314="MPR ISSUE","ACTIVE",
AR2314="BSS Hardware Issue","ACTIVE",
AR2314="Sites strategiques, MLL, Pylone, etc.","PASSIVE",
AR2314="AKTIVCO DEFAUT GE &amp; POWER Cabinet","PASSIVE",
AR2314="AKTIVCO Coupure ENEO &amp; Baisse de tension","PASSIVE",
AR2314="Coupure ENEO &amp; Baisse de tension","PASSIVE",
AR2314="Defaut GE &amp; POWER Cabinet","PASSIVE",
AR2314="Sharing","PASSIVE",
AR2314="Sites strategiques &amp; DataCenter","PASSIVE",
AR2314="Exclu","Exclu",
AR2314="SAT","ACTIVE",
AR2314="SPARE-ISSUE","SPARE-ISSUE",
AR2314="Fiber CAmtel","ACTIVE",
AR2314="Fiber AOF","ACTIVE",
AR2314="Projet OCM (HUAWEI)","PLANNED WORKS",
AR2314="Projet OCM (NOKIA)","PLANNED WORKS",
AR2314="ACCESS-ISSUE","ACCESS-ISSUE",
AR2314="Projet OCM (ZTE, NOKIA, autres projets)","PLANNED WORKS",
AR2314="No root CAuse","No root cause",
AR2314="ODU HS","ACTIVE",
AR2314="IP &amp; VLAN","ACTIVE",
AR2314="Warehouse HUAWEI","SPARE-ISSUE",
AR2314="SPARE-HS","SPARE-ISSUE",
AR2314="Power Telco","ACTIVE", AR2314="no impacts","no impacts"
),"")</f>
        <v>SPARE-ISSUE</v>
      </c>
      <c r="AT2314" s="99" t="s">
        <v>6542</v>
      </c>
      <c r="AU2314" s="99" t="s">
        <v>4390</v>
      </c>
      <c r="AW2314" s="17"/>
      <c r="AX2314" s="17" t="s">
        <v>5536</v>
      </c>
      <c r="AY2314" s="17"/>
      <c r="AZ2314" s="17" t="s">
        <v>5536</v>
      </c>
      <c r="BA2314" s="7"/>
      <c r="BC2314" s="18"/>
      <c r="BD2314" s="18"/>
      <c r="BE2314" s="18"/>
      <c r="BF2314" s="18"/>
      <c r="BG2314" s="18"/>
      <c r="BH2314" s="18"/>
      <c r="BI2314" s="18"/>
      <c r="BJ2314" s="18"/>
      <c r="BK2314" s="18"/>
      <c r="BL2314" s="9" t="s">
        <v>5996</v>
      </c>
      <c r="BM2314" s="18" t="s">
        <v>5996</v>
      </c>
      <c r="BN2314" s="18" t="s">
        <v>6047</v>
      </c>
      <c r="BO2314" s="18"/>
      <c r="BP2314" s="9" t="s">
        <v>5661</v>
      </c>
      <c r="BQ2314" s="14"/>
      <c r="BR2314" s="102" t="s">
        <v>5536</v>
      </c>
      <c r="BS2314" s="14"/>
      <c r="BT2314" s="14"/>
      <c r="BU2314" s="9"/>
      <c r="BV2314" s="9"/>
      <c r="BW2314" s="9"/>
    </row>
    <row r="2315" spans="1:75" x14ac:dyDescent="0.35">
      <c r="A2315" s="1" t="s">
        <v>4393</v>
      </c>
      <c r="B2315" s="8" t="s">
        <v>4394</v>
      </c>
      <c r="C2315" s="3" t="s">
        <v>37</v>
      </c>
      <c r="D2315" s="1" t="s">
        <v>11</v>
      </c>
      <c r="E2315" s="1" t="s">
        <v>83</v>
      </c>
      <c r="F2315" s="3" t="s">
        <v>69</v>
      </c>
      <c r="G2315" s="1" t="s">
        <v>4395</v>
      </c>
      <c r="H2315" s="30" t="s">
        <v>5587</v>
      </c>
      <c r="I2315" s="27">
        <v>0</v>
      </c>
      <c r="J2315" s="27">
        <v>0</v>
      </c>
      <c r="K2315" s="27">
        <v>0</v>
      </c>
      <c r="L2315" s="27">
        <v>0</v>
      </c>
      <c r="M2315" s="27">
        <v>0</v>
      </c>
      <c r="N2315" s="27">
        <v>0</v>
      </c>
      <c r="O2315" s="27">
        <v>0</v>
      </c>
      <c r="P2315" s="27">
        <v>0</v>
      </c>
      <c r="Q2315" s="27">
        <v>0</v>
      </c>
      <c r="R2315" s="27">
        <v>0</v>
      </c>
      <c r="S2315" s="80">
        <v>0</v>
      </c>
      <c r="T2315" s="80">
        <v>0</v>
      </c>
      <c r="U2315" s="80">
        <v>0</v>
      </c>
      <c r="V2315" s="80">
        <v>0</v>
      </c>
      <c r="W2315" s="80">
        <v>0</v>
      </c>
      <c r="X2315" s="80">
        <v>0</v>
      </c>
      <c r="Y2315" s="80">
        <v>0</v>
      </c>
      <c r="Z2315" s="80">
        <v>0</v>
      </c>
      <c r="AA2315" s="80">
        <v>0</v>
      </c>
      <c r="AB2315" s="80">
        <v>0</v>
      </c>
      <c r="AC2315" s="80"/>
      <c r="AD2315" s="80">
        <v>0</v>
      </c>
      <c r="AE2315" s="80">
        <v>0</v>
      </c>
      <c r="AF2315" s="80">
        <v>0</v>
      </c>
      <c r="AG2315" s="80"/>
      <c r="AH2315" s="80">
        <v>0</v>
      </c>
      <c r="AI2315" s="80">
        <v>0</v>
      </c>
      <c r="AJ2315" s="80">
        <v>0</v>
      </c>
      <c r="AK2315" s="80">
        <v>0</v>
      </c>
      <c r="AL2315" s="80">
        <v>0</v>
      </c>
      <c r="AM2315" s="80">
        <v>0</v>
      </c>
      <c r="AN2315" s="41" t="s">
        <v>5558</v>
      </c>
      <c r="AO2315" s="41"/>
      <c r="AP2315" s="40" t="str" cm="1">
        <f t="array" ref="AP2315">IFERROR(_xlfn.IFS(
AR2315="MPR ISSUE","PDH",
AR2315="BSS Hardware Issue","BSS",
AR2315="Sites strategiques, MLL, Pylone, etc.","ENVTECH",
AR2315="AKTIVCO DEFAUT GE &amp; POWER Cabinet","AKTIVCO",
AR2315="AKTIVCO Coupure ENEO &amp; Baisse de tension","AKTIVCO GRID ONLY",
AR2315="Coupure ENEO &amp; Baisse de tension","IHS GRID ONLY",
AR2315="Defaut GE &amp; POWER Cabinet","IHS",
AR2315="Sharing","Partners",
AR2315="Sites strategiques &amp; DataCenter","SST &amp; DC",
AR2315="Exclu","Exclu",
AR2315="SAT","SAT",
AR2315="SPARE-ISSUE","SPARE-ISSUE",
AR2315="Fiber CAmtel","TRANS_FO_CAMTEL",
AR2315="Fiber AOF","Fiber AOF",
AR2315="Projet OCM (HUAWEI)","TRAVAUX-HUAWEI",
AR2315="Projet OCM (NOKIA)","TRAVAUX-NOKIA",
AR2315="ACCESS-ISSUE","ACCESS-ISSUE",
AR2315="Projet OCM (ZTE, NOKIA, autres projets)","TRAVAUX OCM",
AR2315="No root CAuse","No root cause",
AR2315="ODU HS","PDH",
AR2315="IP &amp; VLAN","PDH",
AR2315="Warehouse HUAWEI","SPARE-ISSUE",
AR2315="SPARE-HS","SPARE-ISSUE",
AR2315="Power Telco","BSS",AR2315="no impacts","no impacts"
),"")</f>
        <v>No root cause</v>
      </c>
      <c r="AQ2315" s="40" t="str" cm="1">
        <f t="array" ref="AQ2315">IFERROR(_xlfn.IFS(
AR2315="MPR ISSUE","TX ISSUE",
AR2315="BSS Hardware Issue","RAN ISSUE",
AR2315="Sites strategiques, MLL, Pylone, etc.","ENVTECH",
AR2315="AKTIVCO DEFAUT GE &amp; POWER Cabinet","POWER ISSUE",
AR2315="AKTIVCO Coupure ENEO &amp; Baisse de tension","POWER ISSUE",
AR2315="Coupure ENEO &amp; Baisse de tension","POWER ISSUE",
AR2315="Defaut GE &amp; POWER Cabinet","POWER ISSUE",
AR2315="Sharing","POWER ISSUE",
AR2315="Sites strategiques &amp; DataCenter","POWER ISSUE",
AR2315="Exclu","Exclu",
AR2315="SAT","TX ISSUE",
AR2315="SPARE-ISSUE","SPARE-ISSUE",
AR2315="Fiber CAmtel","TX ISSUE",
AR2315="Fiber AOF","TX ISSUE",
AR2315="Projet OCM (HUAWEI)","TRAVAUX-HUAWEI",
AR2315="Projet OCM (NOKIA)","TRAVAUX -NOKIA",
AR2315="ACCESS-ISSUE","ACCESS-ISSUE",
AR2315="Projet OCM (ZTE, NOKIA, autres projets)","TRAVAUX OCM",
AR2315="No root CAuse","No root cause",
AR2315="ODU HS","TX ISSUE",
AR2315="IP &amp; VLAN","TX ISSUE",
AR2315="Warehouse HUAWEI","SPARE-ISSUE",
AR2315="SPARE-HS","SPARE-ISSUE",
AR2315="Power Telco","RAN ISSUE",AR2315="no impacts","no impacts"
),"")</f>
        <v>No root cause</v>
      </c>
      <c r="AR2315" s="59" t="s">
        <v>5343</v>
      </c>
      <c r="AS2315" s="40" t="str" cm="1">
        <f t="array" ref="AS2315">IFERROR(_xlfn.IFS(
AR2315="MPR ISSUE","ACTIVE",
AR2315="BSS Hardware Issue","ACTIVE",
AR2315="Sites strategiques, MLL, Pylone, etc.","PASSIVE",
AR2315="AKTIVCO DEFAUT GE &amp; POWER Cabinet","PASSIVE",
AR2315="AKTIVCO Coupure ENEO &amp; Baisse de tension","PASSIVE",
AR2315="Coupure ENEO &amp; Baisse de tension","PASSIVE",
AR2315="Defaut GE &amp; POWER Cabinet","PASSIVE",
AR2315="Sharing","PASSIVE",
AR2315="Sites strategiques &amp; DataCenter","PASSIVE",
AR2315="Exclu","Exclu",
AR2315="SAT","ACTIVE",
AR2315="SPARE-ISSUE","SPARE-ISSUE",
AR2315="Fiber CAmtel","ACTIVE",
AR2315="Fiber AOF","ACTIVE",
AR2315="Projet OCM (HUAWEI)","PLANNED WORKS",
AR2315="Projet OCM (NOKIA)","PLANNED WORKS",
AR2315="ACCESS-ISSUE","ACCESS-ISSUE",
AR2315="Projet OCM (ZTE, NOKIA, autres projets)","PLANNED WORKS",
AR2315="No root CAuse","No root cause",
AR2315="ODU HS","ACTIVE",
AR2315="IP &amp; VLAN","ACTIVE",
AR2315="Warehouse HUAWEI","SPARE-ISSUE",
AR2315="SPARE-HS","SPARE-ISSUE",
AR2315="Power Telco","ACTIVE", AR2315="no impacts","no impacts"
),"")</f>
        <v>No root cause</v>
      </c>
      <c r="AT2315" s="99" t="s">
        <v>5661</v>
      </c>
      <c r="AU2315" s="99" t="s">
        <v>4394</v>
      </c>
      <c r="AW2315" s="17"/>
      <c r="AX2315" s="17" t="s">
        <v>5536</v>
      </c>
      <c r="AY2315" s="17"/>
      <c r="AZ2315" s="17" t="s">
        <v>5536</v>
      </c>
      <c r="BA2315" s="7"/>
      <c r="BC2315" s="18"/>
      <c r="BD2315" s="18"/>
      <c r="BE2315" s="18"/>
      <c r="BF2315" s="18"/>
      <c r="BG2315" s="18"/>
      <c r="BH2315" s="18"/>
      <c r="BI2315" s="18"/>
      <c r="BJ2315" s="18"/>
      <c r="BK2315" s="18"/>
      <c r="BM2315" s="18"/>
      <c r="BN2315" s="18"/>
      <c r="BO2315" s="18"/>
      <c r="BP2315" s="9" t="s">
        <v>5661</v>
      </c>
      <c r="BQ2315" s="14"/>
      <c r="BR2315" s="102" t="s">
        <v>5536</v>
      </c>
      <c r="BS2315" s="14"/>
      <c r="BT2315" s="14"/>
      <c r="BU2315" s="9"/>
      <c r="BV2315" s="9"/>
      <c r="BW2315" s="9"/>
    </row>
    <row r="2316" spans="1:75" x14ac:dyDescent="0.35">
      <c r="A2316" s="1" t="s">
        <v>4398</v>
      </c>
      <c r="B2316" s="8" t="s">
        <v>4399</v>
      </c>
      <c r="C2316" s="3" t="s">
        <v>102</v>
      </c>
      <c r="D2316" s="1" t="s">
        <v>11</v>
      </c>
      <c r="E2316" s="1" t="s">
        <v>12</v>
      </c>
      <c r="F2316" s="3" t="s">
        <v>102</v>
      </c>
      <c r="G2316" s="1" t="s">
        <v>4398</v>
      </c>
      <c r="H2316" s="28" t="s">
        <v>5601</v>
      </c>
      <c r="I2316" s="27">
        <v>0</v>
      </c>
      <c r="J2316" s="27">
        <v>0</v>
      </c>
      <c r="K2316" s="27">
        <v>0</v>
      </c>
      <c r="L2316" s="27">
        <v>0</v>
      </c>
      <c r="M2316" s="27">
        <v>0</v>
      </c>
      <c r="N2316" s="27">
        <v>0</v>
      </c>
      <c r="O2316" s="27">
        <v>0</v>
      </c>
      <c r="P2316" s="27">
        <v>0</v>
      </c>
      <c r="Q2316" s="27">
        <v>0</v>
      </c>
      <c r="R2316" s="27">
        <v>0</v>
      </c>
      <c r="S2316" s="80">
        <v>0</v>
      </c>
      <c r="T2316" s="80">
        <v>0</v>
      </c>
      <c r="U2316" s="80">
        <v>0</v>
      </c>
      <c r="V2316" s="80">
        <v>0</v>
      </c>
      <c r="W2316" s="80">
        <v>0</v>
      </c>
      <c r="X2316" s="80">
        <v>0</v>
      </c>
      <c r="Y2316" s="80">
        <v>0</v>
      </c>
      <c r="Z2316" s="80">
        <v>0</v>
      </c>
      <c r="AA2316" s="80">
        <v>0</v>
      </c>
      <c r="AB2316" s="80">
        <v>0</v>
      </c>
      <c r="AC2316" s="80"/>
      <c r="AD2316" s="80">
        <v>0</v>
      </c>
      <c r="AE2316" s="80">
        <v>0</v>
      </c>
      <c r="AF2316" s="80">
        <v>0</v>
      </c>
      <c r="AG2316" s="80"/>
      <c r="AH2316" s="80">
        <v>0</v>
      </c>
      <c r="AI2316" s="80">
        <v>0</v>
      </c>
      <c r="AJ2316" s="80">
        <v>0</v>
      </c>
      <c r="AK2316" s="80">
        <v>0</v>
      </c>
      <c r="AL2316" s="80">
        <v>0</v>
      </c>
      <c r="AM2316" s="80">
        <v>0</v>
      </c>
      <c r="AN2316" s="41" t="s">
        <v>5558</v>
      </c>
      <c r="AO2316" s="41"/>
      <c r="AP2316" s="40" t="str" cm="1">
        <f t="array" ref="AP2316">IFERROR(_xlfn.IFS(
AR2316="MPR ISSUE","PDH",
AR2316="BSS Hardware Issue","BSS",
AR2316="Sites strategiques, MLL, Pylone, etc.","ENVTECH",
AR2316="AKTIVCO DEFAUT GE &amp; POWER Cabinet","AKTIVCO",
AR2316="AKTIVCO Coupure ENEO &amp; Baisse de tension","AKTIVCO GRID ONLY",
AR2316="Coupure ENEO &amp; Baisse de tension","IHS GRID ONLY",
AR2316="Defaut GE &amp; POWER Cabinet","IHS",
AR2316="Sharing","Partners",
AR2316="Sites strategiques &amp; DataCenter","SST &amp; DC",
AR2316="Exclu","Exclu",
AR2316="SAT","SAT",
AR2316="SPARE-ISSUE","SPARE-ISSUE",
AR2316="Fiber CAmtel","TRANS_FO_CAMTEL",
AR2316="Fiber AOF","Fiber AOF",
AR2316="Projet OCM (HUAWEI)","TRAVAUX-HUAWEI",
AR2316="Projet OCM (NOKIA)","TRAVAUX-NOKIA",
AR2316="ACCESS-ISSUE","ACCESS-ISSUE",
AR2316="Projet OCM (ZTE, NOKIA, autres projets)","TRAVAUX OCM",
AR2316="No root CAuse","No root cause",
AR2316="ODU HS","PDH",
AR2316="IP &amp; VLAN","PDH",
AR2316="Warehouse HUAWEI","SPARE-ISSUE",
AR2316="SPARE-HS","SPARE-ISSUE",
AR2316="Power Telco","BSS",AR2316="no impacts","no impacts"
),"")</f>
        <v>No root cause</v>
      </c>
      <c r="AQ2316" s="40" t="str" cm="1">
        <f t="array" ref="AQ2316">IFERROR(_xlfn.IFS(
AR2316="MPR ISSUE","TX ISSUE",
AR2316="BSS Hardware Issue","RAN ISSUE",
AR2316="Sites strategiques, MLL, Pylone, etc.","ENVTECH",
AR2316="AKTIVCO DEFAUT GE &amp; POWER Cabinet","POWER ISSUE",
AR2316="AKTIVCO Coupure ENEO &amp; Baisse de tension","POWER ISSUE",
AR2316="Coupure ENEO &amp; Baisse de tension","POWER ISSUE",
AR2316="Defaut GE &amp; POWER Cabinet","POWER ISSUE",
AR2316="Sharing","POWER ISSUE",
AR2316="Sites strategiques &amp; DataCenter","POWER ISSUE",
AR2316="Exclu","Exclu",
AR2316="SAT","TX ISSUE",
AR2316="SPARE-ISSUE","SPARE-ISSUE",
AR2316="Fiber CAmtel","TX ISSUE",
AR2316="Fiber AOF","TX ISSUE",
AR2316="Projet OCM (HUAWEI)","TRAVAUX-HUAWEI",
AR2316="Projet OCM (NOKIA)","TRAVAUX -NOKIA",
AR2316="ACCESS-ISSUE","ACCESS-ISSUE",
AR2316="Projet OCM (ZTE, NOKIA, autres projets)","TRAVAUX OCM",
AR2316="No root CAuse","No root cause",
AR2316="ODU HS","TX ISSUE",
AR2316="IP &amp; VLAN","TX ISSUE",
AR2316="Warehouse HUAWEI","SPARE-ISSUE",
AR2316="SPARE-HS","SPARE-ISSUE",
AR2316="Power Telco","RAN ISSUE",AR2316="no impacts","no impacts"
),"")</f>
        <v>No root cause</v>
      </c>
      <c r="AR2316" s="59" t="s">
        <v>5343</v>
      </c>
      <c r="AS2316" s="40" t="str" cm="1">
        <f t="array" ref="AS2316">IFERROR(_xlfn.IFS(
AR2316="MPR ISSUE","ACTIVE",
AR2316="BSS Hardware Issue","ACTIVE",
AR2316="Sites strategiques, MLL, Pylone, etc.","PASSIVE",
AR2316="AKTIVCO DEFAUT GE &amp; POWER Cabinet","PASSIVE",
AR2316="AKTIVCO Coupure ENEO &amp; Baisse de tension","PASSIVE",
AR2316="Coupure ENEO &amp; Baisse de tension","PASSIVE",
AR2316="Defaut GE &amp; POWER Cabinet","PASSIVE",
AR2316="Sharing","PASSIVE",
AR2316="Sites strategiques &amp; DataCenter","PASSIVE",
AR2316="Exclu","Exclu",
AR2316="SAT","ACTIVE",
AR2316="SPARE-ISSUE","SPARE-ISSUE",
AR2316="Fiber CAmtel","ACTIVE",
AR2316="Fiber AOF","ACTIVE",
AR2316="Projet OCM (HUAWEI)","PLANNED WORKS",
AR2316="Projet OCM (NOKIA)","PLANNED WORKS",
AR2316="ACCESS-ISSUE","ACCESS-ISSUE",
AR2316="Projet OCM (ZTE, NOKIA, autres projets)","PLANNED WORKS",
AR2316="No root CAuse","No root cause",
AR2316="ODU HS","ACTIVE",
AR2316="IP &amp; VLAN","ACTIVE",
AR2316="Warehouse HUAWEI","SPARE-ISSUE",
AR2316="SPARE-HS","SPARE-ISSUE",
AR2316="Power Telco","ACTIVE", AR2316="no impacts","no impacts"
),"")</f>
        <v>No root cause</v>
      </c>
      <c r="AT2316" s="99" t="s">
        <v>5661</v>
      </c>
      <c r="AU2316" s="99" t="s">
        <v>4399</v>
      </c>
      <c r="AW2316" s="17"/>
      <c r="AX2316" s="17" t="s">
        <v>5536</v>
      </c>
      <c r="AY2316" s="17"/>
      <c r="AZ2316" s="17" t="s">
        <v>5536</v>
      </c>
      <c r="BA2316" s="7"/>
      <c r="BC2316" s="18"/>
      <c r="BD2316" s="18"/>
      <c r="BE2316" s="18"/>
      <c r="BF2316" s="18"/>
      <c r="BG2316" s="18"/>
      <c r="BH2316" s="18"/>
      <c r="BI2316" s="18"/>
      <c r="BJ2316" s="18"/>
      <c r="BK2316" s="18"/>
      <c r="BM2316" s="18"/>
      <c r="BN2316" s="18"/>
      <c r="BO2316" s="18"/>
      <c r="BP2316" s="9" t="s">
        <v>5661</v>
      </c>
      <c r="BQ2316" s="14"/>
      <c r="BR2316" s="102" t="s">
        <v>5536</v>
      </c>
      <c r="BS2316" s="14"/>
      <c r="BT2316" s="14"/>
      <c r="BU2316" s="9"/>
      <c r="BV2316" s="9"/>
      <c r="BW2316" s="9"/>
    </row>
    <row r="2317" spans="1:75" x14ac:dyDescent="0.35">
      <c r="A2317" s="1" t="s">
        <v>4402</v>
      </c>
      <c r="B2317" s="8" t="s">
        <v>4403</v>
      </c>
      <c r="C2317" s="3" t="s">
        <v>37</v>
      </c>
      <c r="D2317" s="1" t="s">
        <v>11</v>
      </c>
      <c r="E2317" s="1" t="s">
        <v>12</v>
      </c>
      <c r="F2317" s="3" t="s">
        <v>37</v>
      </c>
      <c r="G2317" s="1" t="s">
        <v>4402</v>
      </c>
      <c r="H2317" s="30" t="s">
        <v>5587</v>
      </c>
      <c r="I2317" s="27">
        <v>0</v>
      </c>
      <c r="J2317" s="27">
        <v>0</v>
      </c>
      <c r="K2317" s="27">
        <v>0</v>
      </c>
      <c r="L2317" s="27">
        <v>0</v>
      </c>
      <c r="M2317" s="27">
        <v>0</v>
      </c>
      <c r="N2317" s="27">
        <v>0</v>
      </c>
      <c r="O2317" s="27">
        <v>0</v>
      </c>
      <c r="P2317" s="27">
        <v>0</v>
      </c>
      <c r="Q2317" s="27">
        <v>0</v>
      </c>
      <c r="R2317" s="27">
        <v>0</v>
      </c>
      <c r="S2317" s="80">
        <v>0</v>
      </c>
      <c r="T2317" s="80">
        <v>0</v>
      </c>
      <c r="U2317" s="80">
        <v>0</v>
      </c>
      <c r="V2317" s="80">
        <v>0</v>
      </c>
      <c r="W2317" s="80">
        <v>0</v>
      </c>
      <c r="X2317" s="80">
        <v>0</v>
      </c>
      <c r="Y2317" s="80">
        <v>0</v>
      </c>
      <c r="Z2317" s="80">
        <v>0</v>
      </c>
      <c r="AA2317" s="80">
        <v>0</v>
      </c>
      <c r="AB2317" s="80">
        <v>0</v>
      </c>
      <c r="AC2317" s="80"/>
      <c r="AD2317" s="80">
        <v>0</v>
      </c>
      <c r="AE2317" s="80">
        <v>0</v>
      </c>
      <c r="AF2317" s="80">
        <v>0</v>
      </c>
      <c r="AG2317" s="80"/>
      <c r="AH2317" s="80">
        <v>0</v>
      </c>
      <c r="AI2317" s="80">
        <v>0</v>
      </c>
      <c r="AJ2317" s="80">
        <v>0</v>
      </c>
      <c r="AK2317" s="80">
        <v>0</v>
      </c>
      <c r="AL2317" s="80">
        <v>0</v>
      </c>
      <c r="AM2317" s="80">
        <v>0</v>
      </c>
      <c r="AN2317" s="41" t="s">
        <v>5558</v>
      </c>
      <c r="AO2317" s="41"/>
      <c r="AP2317" s="40" t="str" cm="1">
        <f t="array" ref="AP2317">IFERROR(_xlfn.IFS(
AR2317="MPR ISSUE","PDH",
AR2317="BSS Hardware Issue","BSS",
AR2317="Sites strategiques, MLL, Pylone, etc.","ENVTECH",
AR2317="AKTIVCO DEFAUT GE &amp; POWER Cabinet","AKTIVCO",
AR2317="AKTIVCO Coupure ENEO &amp; Baisse de tension","AKTIVCO GRID ONLY",
AR2317="Coupure ENEO &amp; Baisse de tension","IHS GRID ONLY",
AR2317="Defaut GE &amp; POWER Cabinet","IHS",
AR2317="Sharing","Partners",
AR2317="Sites strategiques &amp; DataCenter","SST &amp; DC",
AR2317="Exclu","Exclu",
AR2317="SAT","SAT",
AR2317="SPARE-ISSUE","SPARE-ISSUE",
AR2317="Fiber CAmtel","TRANS_FO_CAMTEL",
AR2317="Fiber AOF","Fiber AOF",
AR2317="Projet OCM (HUAWEI)","TRAVAUX-HUAWEI",
AR2317="Projet OCM (NOKIA)","TRAVAUX-NOKIA",
AR2317="ACCESS-ISSUE","ACCESS-ISSUE",
AR2317="Projet OCM (ZTE, NOKIA, autres projets)","TRAVAUX OCM",
AR2317="No root CAuse","No root cause",
AR2317="ODU HS","PDH",
AR2317="IP &amp; VLAN","PDH",
AR2317="Warehouse HUAWEI","SPARE-ISSUE",
AR2317="SPARE-HS","SPARE-ISSUE",
AR2317="Power Telco","BSS",AR2317="no impacts","no impacts"
),"")</f>
        <v>No root cause</v>
      </c>
      <c r="AQ2317" s="40" t="str" cm="1">
        <f t="array" ref="AQ2317">IFERROR(_xlfn.IFS(
AR2317="MPR ISSUE","TX ISSUE",
AR2317="BSS Hardware Issue","RAN ISSUE",
AR2317="Sites strategiques, MLL, Pylone, etc.","ENVTECH",
AR2317="AKTIVCO DEFAUT GE &amp; POWER Cabinet","POWER ISSUE",
AR2317="AKTIVCO Coupure ENEO &amp; Baisse de tension","POWER ISSUE",
AR2317="Coupure ENEO &amp; Baisse de tension","POWER ISSUE",
AR2317="Defaut GE &amp; POWER Cabinet","POWER ISSUE",
AR2317="Sharing","POWER ISSUE",
AR2317="Sites strategiques &amp; DataCenter","POWER ISSUE",
AR2317="Exclu","Exclu",
AR2317="SAT","TX ISSUE",
AR2317="SPARE-ISSUE","SPARE-ISSUE",
AR2317="Fiber CAmtel","TX ISSUE",
AR2317="Fiber AOF","TX ISSUE",
AR2317="Projet OCM (HUAWEI)","TRAVAUX-HUAWEI",
AR2317="Projet OCM (NOKIA)","TRAVAUX -NOKIA",
AR2317="ACCESS-ISSUE","ACCESS-ISSUE",
AR2317="Projet OCM (ZTE, NOKIA, autres projets)","TRAVAUX OCM",
AR2317="No root CAuse","No root cause",
AR2317="ODU HS","TX ISSUE",
AR2317="IP &amp; VLAN","TX ISSUE",
AR2317="Warehouse HUAWEI","SPARE-ISSUE",
AR2317="SPARE-HS","SPARE-ISSUE",
AR2317="Power Telco","RAN ISSUE",AR2317="no impacts","no impacts"
),"")</f>
        <v>No root cause</v>
      </c>
      <c r="AR2317" s="59" t="s">
        <v>5343</v>
      </c>
      <c r="AS2317" s="40" t="str" cm="1">
        <f t="array" ref="AS2317">IFERROR(_xlfn.IFS(
AR2317="MPR ISSUE","ACTIVE",
AR2317="BSS Hardware Issue","ACTIVE",
AR2317="Sites strategiques, MLL, Pylone, etc.","PASSIVE",
AR2317="AKTIVCO DEFAUT GE &amp; POWER Cabinet","PASSIVE",
AR2317="AKTIVCO Coupure ENEO &amp; Baisse de tension","PASSIVE",
AR2317="Coupure ENEO &amp; Baisse de tension","PASSIVE",
AR2317="Defaut GE &amp; POWER Cabinet","PASSIVE",
AR2317="Sharing","PASSIVE",
AR2317="Sites strategiques &amp; DataCenter","PASSIVE",
AR2317="Exclu","Exclu",
AR2317="SAT","ACTIVE",
AR2317="SPARE-ISSUE","SPARE-ISSUE",
AR2317="Fiber CAmtel","ACTIVE",
AR2317="Fiber AOF","ACTIVE",
AR2317="Projet OCM (HUAWEI)","PLANNED WORKS",
AR2317="Projet OCM (NOKIA)","PLANNED WORKS",
AR2317="ACCESS-ISSUE","ACCESS-ISSUE",
AR2317="Projet OCM (ZTE, NOKIA, autres projets)","PLANNED WORKS",
AR2317="No root CAuse","No root cause",
AR2317="ODU HS","ACTIVE",
AR2317="IP &amp; VLAN","ACTIVE",
AR2317="Warehouse HUAWEI","SPARE-ISSUE",
AR2317="SPARE-HS","SPARE-ISSUE",
AR2317="Power Telco","ACTIVE", AR2317="no impacts","no impacts"
),"")</f>
        <v>No root cause</v>
      </c>
      <c r="AT2317" s="99" t="s">
        <v>5661</v>
      </c>
      <c r="AU2317" s="99" t="s">
        <v>4403</v>
      </c>
      <c r="AV2317" s="83"/>
      <c r="AW2317" s="17"/>
      <c r="AX2317" s="17" t="s">
        <v>5536</v>
      </c>
      <c r="AY2317" s="17"/>
      <c r="AZ2317" s="17" t="s">
        <v>5536</v>
      </c>
      <c r="BA2317" s="7"/>
      <c r="BC2317" s="18"/>
      <c r="BD2317" s="18"/>
      <c r="BE2317" s="18"/>
      <c r="BF2317" s="18"/>
      <c r="BG2317" s="18"/>
      <c r="BH2317" s="18"/>
      <c r="BI2317" s="18"/>
      <c r="BJ2317" s="18"/>
      <c r="BK2317" s="18"/>
      <c r="BM2317" s="18"/>
      <c r="BN2317" s="18"/>
      <c r="BO2317" s="18"/>
      <c r="BP2317" s="9" t="s">
        <v>5661</v>
      </c>
      <c r="BQ2317" s="14"/>
      <c r="BR2317" s="102" t="s">
        <v>5536</v>
      </c>
      <c r="BS2317" s="14"/>
      <c r="BT2317" s="14"/>
      <c r="BU2317" s="9"/>
      <c r="BV2317" s="9"/>
      <c r="BW2317" s="9"/>
    </row>
    <row r="2318" spans="1:75" x14ac:dyDescent="0.35">
      <c r="A2318" s="1" t="s">
        <v>4407</v>
      </c>
      <c r="B2318" s="8" t="s">
        <v>4408</v>
      </c>
      <c r="C2318" s="3" t="s">
        <v>37</v>
      </c>
      <c r="D2318" s="1" t="s">
        <v>11</v>
      </c>
      <c r="E2318" s="1" t="s">
        <v>1128</v>
      </c>
      <c r="F2318" s="3" t="s">
        <v>69</v>
      </c>
      <c r="G2318" s="1" t="s">
        <v>1210</v>
      </c>
      <c r="H2318" s="30" t="s">
        <v>5587</v>
      </c>
      <c r="I2318" s="27">
        <v>0</v>
      </c>
      <c r="J2318" s="27">
        <v>0</v>
      </c>
      <c r="K2318" s="27">
        <v>0</v>
      </c>
      <c r="L2318" s="27">
        <v>0</v>
      </c>
      <c r="M2318" s="27">
        <v>0</v>
      </c>
      <c r="N2318" s="27">
        <v>0</v>
      </c>
      <c r="O2318" s="27">
        <v>0</v>
      </c>
      <c r="P2318" s="27">
        <v>0</v>
      </c>
      <c r="Q2318" s="27">
        <v>0</v>
      </c>
      <c r="R2318" s="27">
        <v>0</v>
      </c>
      <c r="S2318" s="80">
        <v>0</v>
      </c>
      <c r="T2318" s="80">
        <v>0</v>
      </c>
      <c r="U2318" s="80">
        <v>0</v>
      </c>
      <c r="V2318" s="80">
        <v>0</v>
      </c>
      <c r="W2318" s="80">
        <v>0</v>
      </c>
      <c r="X2318" s="80">
        <v>0</v>
      </c>
      <c r="Y2318" s="80">
        <v>0</v>
      </c>
      <c r="Z2318" s="80">
        <v>0</v>
      </c>
      <c r="AA2318" s="80">
        <v>0</v>
      </c>
      <c r="AB2318" s="80">
        <v>0</v>
      </c>
      <c r="AC2318" s="80"/>
      <c r="AD2318" s="80">
        <v>0</v>
      </c>
      <c r="AE2318" s="80">
        <v>0</v>
      </c>
      <c r="AF2318" s="80">
        <v>0</v>
      </c>
      <c r="AG2318" s="80"/>
      <c r="AH2318" s="80">
        <v>0</v>
      </c>
      <c r="AI2318" s="80">
        <v>0</v>
      </c>
      <c r="AJ2318" s="80">
        <v>0</v>
      </c>
      <c r="AK2318" s="80">
        <v>0</v>
      </c>
      <c r="AL2318" s="80">
        <v>0</v>
      </c>
      <c r="AM2318" s="80">
        <v>0</v>
      </c>
      <c r="AN2318" s="41" t="s">
        <v>5558</v>
      </c>
      <c r="AO2318" s="41"/>
      <c r="AP2318" s="40" t="str" cm="1">
        <f t="array" ref="AP2318">IFERROR(_xlfn.IFS(
AR2318="MPR ISSUE","PDH",
AR2318="BSS Hardware Issue","BSS",
AR2318="Sites strategiques, MLL, Pylone, etc.","ENVTECH",
AR2318="AKTIVCO DEFAUT GE &amp; POWER Cabinet","AKTIVCO",
AR2318="AKTIVCO Coupure ENEO &amp; Baisse de tension","AKTIVCO GRID ONLY",
AR2318="Coupure ENEO &amp; Baisse de tension","IHS GRID ONLY",
AR2318="Defaut GE &amp; POWER Cabinet","IHS",
AR2318="Sharing","Partners",
AR2318="Sites strategiques &amp; DataCenter","SST &amp; DC",
AR2318="Exclu","Exclu",
AR2318="SAT","SAT",
AR2318="SPARE-ISSUE","SPARE-ISSUE",
AR2318="Fiber CAmtel","TRANS_FO_CAMTEL",
AR2318="Fiber AOF","Fiber AOF",
AR2318="Projet OCM (HUAWEI)","TRAVAUX-HUAWEI",
AR2318="Projet OCM (NOKIA)","TRAVAUX-NOKIA",
AR2318="ACCESS-ISSUE","ACCESS-ISSUE",
AR2318="Projet OCM (ZTE, NOKIA, autres projets)","TRAVAUX OCM",
AR2318="No root CAuse","No root cause",
AR2318="ODU HS","PDH",
AR2318="IP &amp; VLAN","PDH",
AR2318="Warehouse HUAWEI","SPARE-ISSUE",
AR2318="SPARE-HS","SPARE-ISSUE",
AR2318="Power Telco","BSS",AR2318="no impacts","no impacts"
),"")</f>
        <v>No root cause</v>
      </c>
      <c r="AQ2318" s="40" t="str" cm="1">
        <f t="array" ref="AQ2318">IFERROR(_xlfn.IFS(
AR2318="MPR ISSUE","TX ISSUE",
AR2318="BSS Hardware Issue","RAN ISSUE",
AR2318="Sites strategiques, MLL, Pylone, etc.","ENVTECH",
AR2318="AKTIVCO DEFAUT GE &amp; POWER Cabinet","POWER ISSUE",
AR2318="AKTIVCO Coupure ENEO &amp; Baisse de tension","POWER ISSUE",
AR2318="Coupure ENEO &amp; Baisse de tension","POWER ISSUE",
AR2318="Defaut GE &amp; POWER Cabinet","POWER ISSUE",
AR2318="Sharing","POWER ISSUE",
AR2318="Sites strategiques &amp; DataCenter","POWER ISSUE",
AR2318="Exclu","Exclu",
AR2318="SAT","TX ISSUE",
AR2318="SPARE-ISSUE","SPARE-ISSUE",
AR2318="Fiber CAmtel","TX ISSUE",
AR2318="Fiber AOF","TX ISSUE",
AR2318="Projet OCM (HUAWEI)","TRAVAUX-HUAWEI",
AR2318="Projet OCM (NOKIA)","TRAVAUX -NOKIA",
AR2318="ACCESS-ISSUE","ACCESS-ISSUE",
AR2318="Projet OCM (ZTE, NOKIA, autres projets)","TRAVAUX OCM",
AR2318="No root CAuse","No root cause",
AR2318="ODU HS","TX ISSUE",
AR2318="IP &amp; VLAN","TX ISSUE",
AR2318="Warehouse HUAWEI","SPARE-ISSUE",
AR2318="SPARE-HS","SPARE-ISSUE",
AR2318="Power Telco","RAN ISSUE",AR2318="no impacts","no impacts"
),"")</f>
        <v>No root cause</v>
      </c>
      <c r="AR2318" s="59" t="s">
        <v>5343</v>
      </c>
      <c r="AS2318" s="40" t="str" cm="1">
        <f t="array" ref="AS2318">IFERROR(_xlfn.IFS(
AR2318="MPR ISSUE","ACTIVE",
AR2318="BSS Hardware Issue","ACTIVE",
AR2318="Sites strategiques, MLL, Pylone, etc.","PASSIVE",
AR2318="AKTIVCO DEFAUT GE &amp; POWER Cabinet","PASSIVE",
AR2318="AKTIVCO Coupure ENEO &amp; Baisse de tension","PASSIVE",
AR2318="Coupure ENEO &amp; Baisse de tension","PASSIVE",
AR2318="Defaut GE &amp; POWER Cabinet","PASSIVE",
AR2318="Sharing","PASSIVE",
AR2318="Sites strategiques &amp; DataCenter","PASSIVE",
AR2318="Exclu","Exclu",
AR2318="SAT","ACTIVE",
AR2318="SPARE-ISSUE","SPARE-ISSUE",
AR2318="Fiber CAmtel","ACTIVE",
AR2318="Fiber AOF","ACTIVE",
AR2318="Projet OCM (HUAWEI)","PLANNED WORKS",
AR2318="Projet OCM (NOKIA)","PLANNED WORKS",
AR2318="ACCESS-ISSUE","ACCESS-ISSUE",
AR2318="Projet OCM (ZTE, NOKIA, autres projets)","PLANNED WORKS",
AR2318="No root CAuse","No root cause",
AR2318="ODU HS","ACTIVE",
AR2318="IP &amp; VLAN","ACTIVE",
AR2318="Warehouse HUAWEI","SPARE-ISSUE",
AR2318="SPARE-HS","SPARE-ISSUE",
AR2318="Power Telco","ACTIVE", AR2318="no impacts","no impacts"
),"")</f>
        <v>No root cause</v>
      </c>
      <c r="AT2318" s="99" t="s">
        <v>5661</v>
      </c>
      <c r="AU2318" s="99" t="s">
        <v>4408</v>
      </c>
      <c r="AW2318" s="17"/>
      <c r="AX2318" s="17" t="s">
        <v>5536</v>
      </c>
      <c r="AY2318" s="17"/>
      <c r="AZ2318" s="17" t="s">
        <v>5536</v>
      </c>
      <c r="BA2318" s="7"/>
      <c r="BC2318" s="18"/>
      <c r="BD2318" s="18"/>
      <c r="BE2318" s="18"/>
      <c r="BF2318" s="18"/>
      <c r="BG2318" s="18"/>
      <c r="BH2318" s="18"/>
      <c r="BI2318" s="18"/>
      <c r="BJ2318" s="18"/>
      <c r="BK2318" s="18"/>
      <c r="BM2318" s="18"/>
      <c r="BN2318" s="18"/>
      <c r="BO2318" s="18"/>
      <c r="BP2318" s="9" t="s">
        <v>5661</v>
      </c>
      <c r="BQ2318" s="14"/>
      <c r="BR2318" s="102" t="s">
        <v>5536</v>
      </c>
      <c r="BS2318" s="14"/>
      <c r="BT2318" s="14"/>
      <c r="BU2318" s="9"/>
      <c r="BV2318" s="9"/>
      <c r="BW2318" s="9"/>
    </row>
    <row r="2319" spans="1:75" x14ac:dyDescent="0.35">
      <c r="A2319" s="1" t="s">
        <v>4504</v>
      </c>
      <c r="B2319" s="8" t="s">
        <v>4505</v>
      </c>
      <c r="C2319" s="3" t="s">
        <v>37</v>
      </c>
      <c r="D2319" s="1" t="s">
        <v>21</v>
      </c>
      <c r="E2319" s="1" t="s">
        <v>562</v>
      </c>
      <c r="F2319" s="3" t="s">
        <v>37</v>
      </c>
      <c r="G2319" s="1" t="s">
        <v>3984</v>
      </c>
      <c r="H2319" s="29" t="s">
        <v>5588</v>
      </c>
      <c r="I2319" s="27">
        <v>0</v>
      </c>
      <c r="J2319" s="27">
        <v>0</v>
      </c>
      <c r="K2319" s="27">
        <v>0</v>
      </c>
      <c r="L2319" s="27">
        <v>0</v>
      </c>
      <c r="M2319" s="27">
        <v>0</v>
      </c>
      <c r="N2319" s="27">
        <v>0</v>
      </c>
      <c r="O2319" s="27">
        <v>0</v>
      </c>
      <c r="P2319" s="27">
        <v>0</v>
      </c>
      <c r="Q2319" s="27">
        <v>0</v>
      </c>
      <c r="R2319" s="27">
        <v>0</v>
      </c>
      <c r="S2319" s="80">
        <v>0</v>
      </c>
      <c r="T2319" s="80">
        <v>0</v>
      </c>
      <c r="U2319" s="80">
        <v>0</v>
      </c>
      <c r="V2319" s="80">
        <v>0</v>
      </c>
      <c r="W2319" s="80">
        <v>0</v>
      </c>
      <c r="X2319" s="80">
        <v>0</v>
      </c>
      <c r="Y2319" s="80">
        <v>0</v>
      </c>
      <c r="Z2319" s="80">
        <v>0</v>
      </c>
      <c r="AA2319" s="80">
        <v>0</v>
      </c>
      <c r="AB2319" s="80">
        <v>0</v>
      </c>
      <c r="AC2319" s="80"/>
      <c r="AD2319" s="80">
        <v>0</v>
      </c>
      <c r="AE2319" s="80">
        <v>0</v>
      </c>
      <c r="AF2319" s="80">
        <v>0</v>
      </c>
      <c r="AG2319" s="80"/>
      <c r="AH2319" s="80">
        <v>0</v>
      </c>
      <c r="AI2319" s="80">
        <v>0</v>
      </c>
      <c r="AJ2319" s="80">
        <v>0</v>
      </c>
      <c r="AK2319" s="80">
        <v>0</v>
      </c>
      <c r="AL2319" s="80">
        <v>0</v>
      </c>
      <c r="AM2319" s="80">
        <v>0</v>
      </c>
      <c r="AN2319" s="41" t="s">
        <v>5558</v>
      </c>
      <c r="AO2319" s="41"/>
      <c r="AP2319" s="40" t="str" cm="1">
        <f t="array" ref="AP2319">IFERROR(_xlfn.IFS(
AR2319="MPR ISSUE","PDH",
AR2319="BSS Hardware Issue","BSS",
AR2319="Sites strategiques, MLL, Pylone, etc.","ENVTECH",
AR2319="AKTIVCO DEFAUT GE &amp; POWER Cabinet","AKTIVCO",
AR2319="AKTIVCO Coupure ENEO &amp; Baisse de tension","AKTIVCO GRID ONLY",
AR2319="Coupure ENEO &amp; Baisse de tension","IHS GRID ONLY",
AR2319="Defaut GE &amp; POWER Cabinet","IHS",
AR2319="Sharing","Partners",
AR2319="Sites strategiques &amp; DataCenter","SST &amp; DC",
AR2319="Exclu","Exclu",
AR2319="SAT","SAT",
AR2319="SPARE-ISSUE","SPARE-ISSUE",
AR2319="Fiber CAmtel","TRANS_FO_CAMTEL",
AR2319="Fiber AOF","Fiber AOF",
AR2319="Projet OCM (HUAWEI)","TRAVAUX-HUAWEI",
AR2319="Projet OCM (NOKIA)","TRAVAUX-NOKIA",
AR2319="ACCESS-ISSUE","ACCESS-ISSUE",
AR2319="Projet OCM (ZTE, NOKIA, autres projets)","TRAVAUX OCM",
AR2319="No root CAuse","No root cause",
AR2319="ODU HS","PDH",
AR2319="IP &amp; VLAN","PDH",
AR2319="Warehouse HUAWEI","SPARE-ISSUE",
AR2319="SPARE-HS","SPARE-ISSUE",
AR2319="Power Telco","BSS",AR2319="no impacts","no impacts"
),"")</f>
        <v>No root cause</v>
      </c>
      <c r="AQ2319" s="40" t="str" cm="1">
        <f t="array" ref="AQ2319">IFERROR(_xlfn.IFS(
AR2319="MPR ISSUE","TX ISSUE",
AR2319="BSS Hardware Issue","RAN ISSUE",
AR2319="Sites strategiques, MLL, Pylone, etc.","ENVTECH",
AR2319="AKTIVCO DEFAUT GE &amp; POWER Cabinet","POWER ISSUE",
AR2319="AKTIVCO Coupure ENEO &amp; Baisse de tension","POWER ISSUE",
AR2319="Coupure ENEO &amp; Baisse de tension","POWER ISSUE",
AR2319="Defaut GE &amp; POWER Cabinet","POWER ISSUE",
AR2319="Sharing","POWER ISSUE",
AR2319="Sites strategiques &amp; DataCenter","POWER ISSUE",
AR2319="Exclu","Exclu",
AR2319="SAT","TX ISSUE",
AR2319="SPARE-ISSUE","SPARE-ISSUE",
AR2319="Fiber CAmtel","TX ISSUE",
AR2319="Fiber AOF","TX ISSUE",
AR2319="Projet OCM (HUAWEI)","TRAVAUX-HUAWEI",
AR2319="Projet OCM (NOKIA)","TRAVAUX -NOKIA",
AR2319="ACCESS-ISSUE","ACCESS-ISSUE",
AR2319="Projet OCM (ZTE, NOKIA, autres projets)","TRAVAUX OCM",
AR2319="No root CAuse","No root cause",
AR2319="ODU HS","TX ISSUE",
AR2319="IP &amp; VLAN","TX ISSUE",
AR2319="Warehouse HUAWEI","SPARE-ISSUE",
AR2319="SPARE-HS","SPARE-ISSUE",
AR2319="Power Telco","RAN ISSUE",AR2319="no impacts","no impacts"
),"")</f>
        <v>No root cause</v>
      </c>
      <c r="AR2319" s="59" t="s">
        <v>5343</v>
      </c>
      <c r="AS2319" s="40" t="str" cm="1">
        <f t="array" ref="AS2319">IFERROR(_xlfn.IFS(
AR2319="MPR ISSUE","ACTIVE",
AR2319="BSS Hardware Issue","ACTIVE",
AR2319="Sites strategiques, MLL, Pylone, etc.","PASSIVE",
AR2319="AKTIVCO DEFAUT GE &amp; POWER Cabinet","PASSIVE",
AR2319="AKTIVCO Coupure ENEO &amp; Baisse de tension","PASSIVE",
AR2319="Coupure ENEO &amp; Baisse de tension","PASSIVE",
AR2319="Defaut GE &amp; POWER Cabinet","PASSIVE",
AR2319="Sharing","PASSIVE",
AR2319="Sites strategiques &amp; DataCenter","PASSIVE",
AR2319="Exclu","Exclu",
AR2319="SAT","ACTIVE",
AR2319="SPARE-ISSUE","SPARE-ISSUE",
AR2319="Fiber CAmtel","ACTIVE",
AR2319="Fiber AOF","ACTIVE",
AR2319="Projet OCM (HUAWEI)","PLANNED WORKS",
AR2319="Projet OCM (NOKIA)","PLANNED WORKS",
AR2319="ACCESS-ISSUE","ACCESS-ISSUE",
AR2319="Projet OCM (ZTE, NOKIA, autres projets)","PLANNED WORKS",
AR2319="No root CAuse","No root cause",
AR2319="ODU HS","ACTIVE",
AR2319="IP &amp; VLAN","ACTIVE",
AR2319="Warehouse HUAWEI","SPARE-ISSUE",
AR2319="SPARE-HS","SPARE-ISSUE",
AR2319="Power Telco","ACTIVE", AR2319="no impacts","no impacts"
),"")</f>
        <v>No root cause</v>
      </c>
      <c r="AT2319" s="99" t="s">
        <v>5661</v>
      </c>
      <c r="AU2319" s="99" t="s">
        <v>4505</v>
      </c>
      <c r="AW2319" s="17"/>
      <c r="AX2319" s="17" t="s">
        <v>5536</v>
      </c>
      <c r="AY2319" s="17"/>
      <c r="AZ2319" s="17" t="s">
        <v>5536</v>
      </c>
      <c r="BA2319" s="7"/>
      <c r="BC2319" s="18"/>
      <c r="BD2319" s="18"/>
      <c r="BE2319" s="18"/>
      <c r="BF2319" s="18"/>
      <c r="BG2319" s="18"/>
      <c r="BH2319" s="18"/>
      <c r="BI2319" s="18"/>
      <c r="BJ2319" s="18"/>
      <c r="BK2319" s="18"/>
      <c r="BM2319" s="18"/>
      <c r="BN2319" s="18"/>
      <c r="BO2319" s="18"/>
      <c r="BP2319" s="9" t="s">
        <v>5661</v>
      </c>
      <c r="BQ2319" s="14"/>
      <c r="BR2319" s="102" t="s">
        <v>5536</v>
      </c>
      <c r="BS2319" s="14"/>
      <c r="BT2319" s="14"/>
      <c r="BU2319" s="9"/>
      <c r="BV2319" s="9"/>
      <c r="BW2319" s="9"/>
    </row>
    <row r="2320" spans="1:75" x14ac:dyDescent="0.35">
      <c r="A2320" s="1" t="s">
        <v>4411</v>
      </c>
      <c r="B2320" s="8" t="s">
        <v>4412</v>
      </c>
      <c r="C2320" s="3" t="s">
        <v>31</v>
      </c>
      <c r="D2320" s="1" t="s">
        <v>11</v>
      </c>
      <c r="E2320" s="1" t="s">
        <v>12</v>
      </c>
      <c r="F2320" s="3" t="s">
        <v>31</v>
      </c>
      <c r="G2320" s="1" t="s">
        <v>3534</v>
      </c>
      <c r="H2320" s="30" t="s">
        <v>5587</v>
      </c>
      <c r="I2320" s="27">
        <v>0</v>
      </c>
      <c r="J2320" s="27">
        <v>0</v>
      </c>
      <c r="K2320" s="27">
        <v>0</v>
      </c>
      <c r="L2320" s="27">
        <v>0</v>
      </c>
      <c r="M2320" s="27">
        <v>0</v>
      </c>
      <c r="N2320" s="27">
        <v>0</v>
      </c>
      <c r="O2320" s="27">
        <v>0</v>
      </c>
      <c r="P2320" s="27">
        <v>0</v>
      </c>
      <c r="Q2320" s="27">
        <v>0</v>
      </c>
      <c r="R2320" s="27">
        <v>0</v>
      </c>
      <c r="S2320" s="80">
        <v>0</v>
      </c>
      <c r="T2320" s="80">
        <v>0</v>
      </c>
      <c r="U2320" s="80">
        <v>0</v>
      </c>
      <c r="V2320" s="80">
        <v>0</v>
      </c>
      <c r="W2320" s="80">
        <v>0</v>
      </c>
      <c r="X2320" s="80">
        <v>0</v>
      </c>
      <c r="Y2320" s="80">
        <v>0</v>
      </c>
      <c r="Z2320" s="80">
        <v>0</v>
      </c>
      <c r="AA2320" s="80">
        <v>0</v>
      </c>
      <c r="AB2320" s="80">
        <v>0</v>
      </c>
      <c r="AC2320" s="80"/>
      <c r="AD2320" s="80">
        <v>0</v>
      </c>
      <c r="AE2320" s="80">
        <v>0</v>
      </c>
      <c r="AF2320" s="80">
        <v>0</v>
      </c>
      <c r="AG2320" s="80"/>
      <c r="AH2320" s="80">
        <v>0</v>
      </c>
      <c r="AI2320" s="80">
        <v>0</v>
      </c>
      <c r="AJ2320" s="80">
        <v>0</v>
      </c>
      <c r="AK2320" s="80">
        <v>0</v>
      </c>
      <c r="AL2320" s="80">
        <v>0</v>
      </c>
      <c r="AM2320" s="80">
        <v>0</v>
      </c>
      <c r="AN2320" s="41" t="s">
        <v>5558</v>
      </c>
      <c r="AO2320" s="41"/>
      <c r="AP2320" s="40" t="str" cm="1">
        <f t="array" ref="AP2320">IFERROR(_xlfn.IFS(
AR2320="MPR ISSUE","PDH",
AR2320="BSS Hardware Issue","BSS",
AR2320="Sites strategiques, MLL, Pylone, etc.","ENVTECH",
AR2320="AKTIVCO DEFAUT GE &amp; POWER Cabinet","AKTIVCO",
AR2320="AKTIVCO Coupure ENEO &amp; Baisse de tension","AKTIVCO GRID ONLY",
AR2320="Coupure ENEO &amp; Baisse de tension","IHS GRID ONLY",
AR2320="Defaut GE &amp; POWER Cabinet","IHS",
AR2320="Sharing","Partners",
AR2320="Sites strategiques &amp; DataCenter","SST &amp; DC",
AR2320="Exclu","Exclu",
AR2320="SAT","SAT",
AR2320="SPARE-ISSUE","SPARE-ISSUE",
AR2320="Fiber CAmtel","TRANS_FO_CAMTEL",
AR2320="Fiber AOF","Fiber AOF",
AR2320="Projet OCM (HUAWEI)","TRAVAUX-HUAWEI",
AR2320="Projet OCM (NOKIA)","TRAVAUX-NOKIA",
AR2320="ACCESS-ISSUE","ACCESS-ISSUE",
AR2320="Projet OCM (ZTE, NOKIA, autres projets)","TRAVAUX OCM",
AR2320="No root CAuse","No root cause",
AR2320="ODU HS","PDH",
AR2320="IP &amp; VLAN","PDH",
AR2320="Warehouse HUAWEI","SPARE-ISSUE",
AR2320="SPARE-HS","SPARE-ISSUE",
AR2320="Power Telco","BSS",AR2320="no impacts","no impacts"
),"")</f>
        <v>No root cause</v>
      </c>
      <c r="AQ2320" s="40" t="str" cm="1">
        <f t="array" ref="AQ2320">IFERROR(_xlfn.IFS(
AR2320="MPR ISSUE","TX ISSUE",
AR2320="BSS Hardware Issue","RAN ISSUE",
AR2320="Sites strategiques, MLL, Pylone, etc.","ENVTECH",
AR2320="AKTIVCO DEFAUT GE &amp; POWER Cabinet","POWER ISSUE",
AR2320="AKTIVCO Coupure ENEO &amp; Baisse de tension","POWER ISSUE",
AR2320="Coupure ENEO &amp; Baisse de tension","POWER ISSUE",
AR2320="Defaut GE &amp; POWER Cabinet","POWER ISSUE",
AR2320="Sharing","POWER ISSUE",
AR2320="Sites strategiques &amp; DataCenter","POWER ISSUE",
AR2320="Exclu","Exclu",
AR2320="SAT","TX ISSUE",
AR2320="SPARE-ISSUE","SPARE-ISSUE",
AR2320="Fiber CAmtel","TX ISSUE",
AR2320="Fiber AOF","TX ISSUE",
AR2320="Projet OCM (HUAWEI)","TRAVAUX-HUAWEI",
AR2320="Projet OCM (NOKIA)","TRAVAUX -NOKIA",
AR2320="ACCESS-ISSUE","ACCESS-ISSUE",
AR2320="Projet OCM (ZTE, NOKIA, autres projets)","TRAVAUX OCM",
AR2320="No root CAuse","No root cause",
AR2320="ODU HS","TX ISSUE",
AR2320="IP &amp; VLAN","TX ISSUE",
AR2320="Warehouse HUAWEI","SPARE-ISSUE",
AR2320="SPARE-HS","SPARE-ISSUE",
AR2320="Power Telco","RAN ISSUE",AR2320="no impacts","no impacts"
),"")</f>
        <v>No root cause</v>
      </c>
      <c r="AR2320" s="59" t="s">
        <v>5343</v>
      </c>
      <c r="AS2320" s="40" t="str" cm="1">
        <f t="array" ref="AS2320">IFERROR(_xlfn.IFS(
AR2320="MPR ISSUE","ACTIVE",
AR2320="BSS Hardware Issue","ACTIVE",
AR2320="Sites strategiques, MLL, Pylone, etc.","PASSIVE",
AR2320="AKTIVCO DEFAUT GE &amp; POWER Cabinet","PASSIVE",
AR2320="AKTIVCO Coupure ENEO &amp; Baisse de tension","PASSIVE",
AR2320="Coupure ENEO &amp; Baisse de tension","PASSIVE",
AR2320="Defaut GE &amp; POWER Cabinet","PASSIVE",
AR2320="Sharing","PASSIVE",
AR2320="Sites strategiques &amp; DataCenter","PASSIVE",
AR2320="Exclu","Exclu",
AR2320="SAT","ACTIVE",
AR2320="SPARE-ISSUE","SPARE-ISSUE",
AR2320="Fiber CAmtel","ACTIVE",
AR2320="Fiber AOF","ACTIVE",
AR2320="Projet OCM (HUAWEI)","PLANNED WORKS",
AR2320="Projet OCM (NOKIA)","PLANNED WORKS",
AR2320="ACCESS-ISSUE","ACCESS-ISSUE",
AR2320="Projet OCM (ZTE, NOKIA, autres projets)","PLANNED WORKS",
AR2320="No root CAuse","No root cause",
AR2320="ODU HS","ACTIVE",
AR2320="IP &amp; VLAN","ACTIVE",
AR2320="Warehouse HUAWEI","SPARE-ISSUE",
AR2320="SPARE-HS","SPARE-ISSUE",
AR2320="Power Telco","ACTIVE", AR2320="no impacts","no impacts"
),"")</f>
        <v>No root cause</v>
      </c>
      <c r="AT2320" s="99" t="s">
        <v>5661</v>
      </c>
      <c r="AU2320" s="99" t="s">
        <v>4412</v>
      </c>
      <c r="AW2320" s="17"/>
      <c r="AX2320" s="17" t="s">
        <v>5536</v>
      </c>
      <c r="AY2320" s="17"/>
      <c r="AZ2320" s="17" t="s">
        <v>5536</v>
      </c>
      <c r="BA2320" s="7"/>
      <c r="BC2320" s="18"/>
      <c r="BD2320" s="18"/>
      <c r="BE2320" s="18"/>
      <c r="BF2320" s="18"/>
      <c r="BG2320" s="18"/>
      <c r="BH2320" s="18"/>
      <c r="BI2320" s="18"/>
      <c r="BJ2320" s="18"/>
      <c r="BK2320" s="18"/>
      <c r="BM2320" s="18"/>
      <c r="BN2320" s="18"/>
      <c r="BO2320" s="18"/>
      <c r="BP2320" s="9" t="s">
        <v>5661</v>
      </c>
      <c r="BQ2320" s="14"/>
      <c r="BR2320" s="102" t="s">
        <v>5536</v>
      </c>
      <c r="BS2320" s="14"/>
      <c r="BT2320" s="14"/>
      <c r="BU2320" s="9"/>
      <c r="BV2320" s="9"/>
      <c r="BW2320" s="9"/>
    </row>
    <row r="2321" spans="1:75" x14ac:dyDescent="0.35">
      <c r="A2321" s="1" t="s">
        <v>4413</v>
      </c>
      <c r="B2321" s="8" t="s">
        <v>4414</v>
      </c>
      <c r="C2321" s="3" t="s">
        <v>31</v>
      </c>
      <c r="D2321" s="1" t="s">
        <v>11</v>
      </c>
      <c r="E2321" s="1" t="s">
        <v>12</v>
      </c>
      <c r="F2321" s="3" t="s">
        <v>31</v>
      </c>
      <c r="G2321" s="1" t="s">
        <v>3534</v>
      </c>
      <c r="H2321" s="30" t="s">
        <v>5587</v>
      </c>
      <c r="I2321" s="27">
        <v>0</v>
      </c>
      <c r="J2321" s="27">
        <v>0</v>
      </c>
      <c r="K2321" s="27">
        <v>0</v>
      </c>
      <c r="L2321" s="27">
        <v>0</v>
      </c>
      <c r="M2321" s="27">
        <v>0</v>
      </c>
      <c r="N2321" s="27">
        <v>0</v>
      </c>
      <c r="O2321" s="27">
        <v>0</v>
      </c>
      <c r="P2321" s="27">
        <v>0</v>
      </c>
      <c r="Q2321" s="27">
        <v>0</v>
      </c>
      <c r="R2321" s="27">
        <v>0</v>
      </c>
      <c r="S2321" s="80">
        <v>0</v>
      </c>
      <c r="T2321" s="80">
        <v>0</v>
      </c>
      <c r="U2321" s="80">
        <v>0</v>
      </c>
      <c r="V2321" s="80">
        <v>0</v>
      </c>
      <c r="W2321" s="80">
        <v>0</v>
      </c>
      <c r="X2321" s="80">
        <v>0</v>
      </c>
      <c r="Y2321" s="80">
        <v>0</v>
      </c>
      <c r="Z2321" s="80">
        <v>0</v>
      </c>
      <c r="AA2321" s="80">
        <v>0</v>
      </c>
      <c r="AB2321" s="80">
        <v>0</v>
      </c>
      <c r="AC2321" s="80"/>
      <c r="AD2321" s="80">
        <v>0</v>
      </c>
      <c r="AE2321" s="80">
        <v>0</v>
      </c>
      <c r="AF2321" s="80">
        <v>0</v>
      </c>
      <c r="AG2321" s="80"/>
      <c r="AH2321" s="80">
        <v>0</v>
      </c>
      <c r="AI2321" s="80">
        <v>0</v>
      </c>
      <c r="AJ2321" s="80">
        <v>0</v>
      </c>
      <c r="AK2321" s="80">
        <v>0</v>
      </c>
      <c r="AL2321" s="80">
        <v>0</v>
      </c>
      <c r="AM2321" s="80">
        <v>0</v>
      </c>
      <c r="AN2321" s="41" t="s">
        <v>5558</v>
      </c>
      <c r="AO2321" s="41"/>
      <c r="AP2321" s="40" t="str" cm="1">
        <f t="array" ref="AP2321">IFERROR(_xlfn.IFS(
AR2321="MPR ISSUE","PDH",
AR2321="BSS Hardware Issue","BSS",
AR2321="Sites strategiques, MLL, Pylone, etc.","ENVTECH",
AR2321="AKTIVCO DEFAUT GE &amp; POWER Cabinet","AKTIVCO",
AR2321="AKTIVCO Coupure ENEO &amp; Baisse de tension","AKTIVCO GRID ONLY",
AR2321="Coupure ENEO &amp; Baisse de tension","IHS GRID ONLY",
AR2321="Defaut GE &amp; POWER Cabinet","IHS",
AR2321="Sharing","Partners",
AR2321="Sites strategiques &amp; DataCenter","SST &amp; DC",
AR2321="Exclu","Exclu",
AR2321="SAT","SAT",
AR2321="SPARE-ISSUE","SPARE-ISSUE",
AR2321="Fiber CAmtel","TRANS_FO_CAMTEL",
AR2321="Fiber AOF","Fiber AOF",
AR2321="Projet OCM (HUAWEI)","TRAVAUX-HUAWEI",
AR2321="Projet OCM (NOKIA)","TRAVAUX-NOKIA",
AR2321="ACCESS-ISSUE","ACCESS-ISSUE",
AR2321="Projet OCM (ZTE, NOKIA, autres projets)","TRAVAUX OCM",
AR2321="No root CAuse","No root cause",
AR2321="ODU HS","PDH",
AR2321="IP &amp; VLAN","PDH",
AR2321="Warehouse HUAWEI","SPARE-ISSUE",
AR2321="SPARE-HS","SPARE-ISSUE",
AR2321="Power Telco","BSS",AR2321="no impacts","no impacts"
),"")</f>
        <v>No root cause</v>
      </c>
      <c r="AQ2321" s="40" t="str" cm="1">
        <f t="array" ref="AQ2321">IFERROR(_xlfn.IFS(
AR2321="MPR ISSUE","TX ISSUE",
AR2321="BSS Hardware Issue","RAN ISSUE",
AR2321="Sites strategiques, MLL, Pylone, etc.","ENVTECH",
AR2321="AKTIVCO DEFAUT GE &amp; POWER Cabinet","POWER ISSUE",
AR2321="AKTIVCO Coupure ENEO &amp; Baisse de tension","POWER ISSUE",
AR2321="Coupure ENEO &amp; Baisse de tension","POWER ISSUE",
AR2321="Defaut GE &amp; POWER Cabinet","POWER ISSUE",
AR2321="Sharing","POWER ISSUE",
AR2321="Sites strategiques &amp; DataCenter","POWER ISSUE",
AR2321="Exclu","Exclu",
AR2321="SAT","TX ISSUE",
AR2321="SPARE-ISSUE","SPARE-ISSUE",
AR2321="Fiber CAmtel","TX ISSUE",
AR2321="Fiber AOF","TX ISSUE",
AR2321="Projet OCM (HUAWEI)","TRAVAUX-HUAWEI",
AR2321="Projet OCM (NOKIA)","TRAVAUX -NOKIA",
AR2321="ACCESS-ISSUE","ACCESS-ISSUE",
AR2321="Projet OCM (ZTE, NOKIA, autres projets)","TRAVAUX OCM",
AR2321="No root CAuse","No root cause",
AR2321="ODU HS","TX ISSUE",
AR2321="IP &amp; VLAN","TX ISSUE",
AR2321="Warehouse HUAWEI","SPARE-ISSUE",
AR2321="SPARE-HS","SPARE-ISSUE",
AR2321="Power Telco","RAN ISSUE",AR2321="no impacts","no impacts"
),"")</f>
        <v>No root cause</v>
      </c>
      <c r="AR2321" s="59" t="s">
        <v>5343</v>
      </c>
      <c r="AS2321" s="40" t="str" cm="1">
        <f t="array" ref="AS2321">IFERROR(_xlfn.IFS(
AR2321="MPR ISSUE","ACTIVE",
AR2321="BSS Hardware Issue","ACTIVE",
AR2321="Sites strategiques, MLL, Pylone, etc.","PASSIVE",
AR2321="AKTIVCO DEFAUT GE &amp; POWER Cabinet","PASSIVE",
AR2321="AKTIVCO Coupure ENEO &amp; Baisse de tension","PASSIVE",
AR2321="Coupure ENEO &amp; Baisse de tension","PASSIVE",
AR2321="Defaut GE &amp; POWER Cabinet","PASSIVE",
AR2321="Sharing","PASSIVE",
AR2321="Sites strategiques &amp; DataCenter","PASSIVE",
AR2321="Exclu","Exclu",
AR2321="SAT","ACTIVE",
AR2321="SPARE-ISSUE","SPARE-ISSUE",
AR2321="Fiber CAmtel","ACTIVE",
AR2321="Fiber AOF","ACTIVE",
AR2321="Projet OCM (HUAWEI)","PLANNED WORKS",
AR2321="Projet OCM (NOKIA)","PLANNED WORKS",
AR2321="ACCESS-ISSUE","ACCESS-ISSUE",
AR2321="Projet OCM (ZTE, NOKIA, autres projets)","PLANNED WORKS",
AR2321="No root CAuse","No root cause",
AR2321="ODU HS","ACTIVE",
AR2321="IP &amp; VLAN","ACTIVE",
AR2321="Warehouse HUAWEI","SPARE-ISSUE",
AR2321="SPARE-HS","SPARE-ISSUE",
AR2321="Power Telco","ACTIVE", AR2321="no impacts","no impacts"
),"")</f>
        <v>No root cause</v>
      </c>
      <c r="AT2321" s="99" t="s">
        <v>5661</v>
      </c>
      <c r="AU2321" s="99" t="s">
        <v>4414</v>
      </c>
      <c r="AW2321" s="17"/>
      <c r="AX2321" s="17" t="s">
        <v>5536</v>
      </c>
      <c r="AY2321" s="17"/>
      <c r="AZ2321" s="17" t="s">
        <v>5536</v>
      </c>
      <c r="BA2321" s="7"/>
      <c r="BC2321" s="18"/>
      <c r="BD2321" s="18"/>
      <c r="BE2321" s="18"/>
      <c r="BF2321" s="18"/>
      <c r="BG2321" s="18"/>
      <c r="BH2321" s="18"/>
      <c r="BI2321" s="18"/>
      <c r="BJ2321" s="18"/>
      <c r="BK2321" s="18"/>
      <c r="BM2321" s="18"/>
      <c r="BN2321" s="18"/>
      <c r="BO2321" s="18"/>
      <c r="BP2321" s="9" t="s">
        <v>5661</v>
      </c>
      <c r="BQ2321" s="14"/>
      <c r="BR2321" s="102" t="s">
        <v>5536</v>
      </c>
      <c r="BS2321" s="14"/>
      <c r="BT2321" s="14"/>
      <c r="BU2321" s="9"/>
      <c r="BV2321" s="9"/>
      <c r="BW2321" s="9"/>
    </row>
    <row r="2322" spans="1:75" x14ac:dyDescent="0.35">
      <c r="A2322" s="1" t="s">
        <v>4417</v>
      </c>
      <c r="B2322" s="8" t="s">
        <v>4418</v>
      </c>
      <c r="C2322" s="3" t="s">
        <v>31</v>
      </c>
      <c r="D2322" s="1" t="s">
        <v>11</v>
      </c>
      <c r="E2322" s="1" t="s">
        <v>593</v>
      </c>
      <c r="F2322" s="3" t="s">
        <v>31</v>
      </c>
      <c r="G2322" s="1" t="s">
        <v>3534</v>
      </c>
      <c r="H2322" s="29" t="s">
        <v>5588</v>
      </c>
      <c r="I2322" s="27">
        <v>0</v>
      </c>
      <c r="J2322" s="27">
        <v>0</v>
      </c>
      <c r="K2322" s="27">
        <v>0</v>
      </c>
      <c r="L2322" s="27">
        <v>0</v>
      </c>
      <c r="M2322" s="27">
        <v>0</v>
      </c>
      <c r="N2322" s="27">
        <v>0</v>
      </c>
      <c r="O2322" s="27">
        <v>0</v>
      </c>
      <c r="P2322" s="27">
        <v>0</v>
      </c>
      <c r="Q2322" s="27">
        <v>0</v>
      </c>
      <c r="R2322" s="27">
        <v>0</v>
      </c>
      <c r="S2322" s="80">
        <v>0</v>
      </c>
      <c r="T2322" s="80">
        <v>0</v>
      </c>
      <c r="U2322" s="80">
        <v>0</v>
      </c>
      <c r="V2322" s="80">
        <v>0</v>
      </c>
      <c r="W2322" s="80">
        <v>0</v>
      </c>
      <c r="X2322" s="80">
        <v>0</v>
      </c>
      <c r="Y2322" s="80">
        <v>0</v>
      </c>
      <c r="Z2322" s="80">
        <v>0</v>
      </c>
      <c r="AA2322" s="80">
        <v>0</v>
      </c>
      <c r="AB2322" s="80">
        <v>0</v>
      </c>
      <c r="AC2322" s="80"/>
      <c r="AD2322" s="80">
        <v>0</v>
      </c>
      <c r="AE2322" s="80">
        <v>0</v>
      </c>
      <c r="AF2322" s="80">
        <v>0</v>
      </c>
      <c r="AG2322" s="80"/>
      <c r="AH2322" s="80">
        <v>0</v>
      </c>
      <c r="AI2322" s="80">
        <v>0</v>
      </c>
      <c r="AJ2322" s="80">
        <v>0</v>
      </c>
      <c r="AK2322" s="80">
        <v>0</v>
      </c>
      <c r="AL2322" s="80">
        <v>0</v>
      </c>
      <c r="AM2322" s="80">
        <v>0</v>
      </c>
      <c r="AN2322" s="41" t="s">
        <v>5558</v>
      </c>
      <c r="AO2322" s="41"/>
      <c r="AP2322" s="40" t="str" cm="1">
        <f t="array" ref="AP2322">IFERROR(_xlfn.IFS(
AR2322="MPR ISSUE","PDH",
AR2322="BSS Hardware Issue","BSS",
AR2322="Sites strategiques, MLL, Pylone, etc.","ENVTECH",
AR2322="AKTIVCO DEFAUT GE &amp; POWER Cabinet","AKTIVCO",
AR2322="AKTIVCO Coupure ENEO &amp; Baisse de tension","AKTIVCO GRID ONLY",
AR2322="Coupure ENEO &amp; Baisse de tension","IHS GRID ONLY",
AR2322="Defaut GE &amp; POWER Cabinet","IHS",
AR2322="Sharing","Partners",
AR2322="Sites strategiques &amp; DataCenter","SST &amp; DC",
AR2322="Exclu","Exclu",
AR2322="SAT","SAT",
AR2322="SPARE-ISSUE","SPARE-ISSUE",
AR2322="Fiber CAmtel","TRANS_FO_CAMTEL",
AR2322="Fiber AOF","Fiber AOF",
AR2322="Projet OCM (HUAWEI)","TRAVAUX-HUAWEI",
AR2322="Projet OCM (NOKIA)","TRAVAUX-NOKIA",
AR2322="ACCESS-ISSUE","ACCESS-ISSUE",
AR2322="Projet OCM (ZTE, NOKIA, autres projets)","TRAVAUX OCM",
AR2322="No root CAuse","No root cause",
AR2322="ODU HS","PDH",
AR2322="IP &amp; VLAN","PDH",
AR2322="Warehouse HUAWEI","SPARE-ISSUE",
AR2322="SPARE-HS","SPARE-ISSUE",
AR2322="Power Telco","BSS",AR2322="no impacts","no impacts"
),"")</f>
        <v>No root cause</v>
      </c>
      <c r="AQ2322" s="40" t="str" cm="1">
        <f t="array" ref="AQ2322">IFERROR(_xlfn.IFS(
AR2322="MPR ISSUE","TX ISSUE",
AR2322="BSS Hardware Issue","RAN ISSUE",
AR2322="Sites strategiques, MLL, Pylone, etc.","ENVTECH",
AR2322="AKTIVCO DEFAUT GE &amp; POWER Cabinet","POWER ISSUE",
AR2322="AKTIVCO Coupure ENEO &amp; Baisse de tension","POWER ISSUE",
AR2322="Coupure ENEO &amp; Baisse de tension","POWER ISSUE",
AR2322="Defaut GE &amp; POWER Cabinet","POWER ISSUE",
AR2322="Sharing","POWER ISSUE",
AR2322="Sites strategiques &amp; DataCenter","POWER ISSUE",
AR2322="Exclu","Exclu",
AR2322="SAT","TX ISSUE",
AR2322="SPARE-ISSUE","SPARE-ISSUE",
AR2322="Fiber CAmtel","TX ISSUE",
AR2322="Fiber AOF","TX ISSUE",
AR2322="Projet OCM (HUAWEI)","TRAVAUX-HUAWEI",
AR2322="Projet OCM (NOKIA)","TRAVAUX -NOKIA",
AR2322="ACCESS-ISSUE","ACCESS-ISSUE",
AR2322="Projet OCM (ZTE, NOKIA, autres projets)","TRAVAUX OCM",
AR2322="No root CAuse","No root cause",
AR2322="ODU HS","TX ISSUE",
AR2322="IP &amp; VLAN","TX ISSUE",
AR2322="Warehouse HUAWEI","SPARE-ISSUE",
AR2322="SPARE-HS","SPARE-ISSUE",
AR2322="Power Telco","RAN ISSUE",AR2322="no impacts","no impacts"
),"")</f>
        <v>No root cause</v>
      </c>
      <c r="AR2322" s="59" t="s">
        <v>5343</v>
      </c>
      <c r="AS2322" s="40" t="str" cm="1">
        <f t="array" ref="AS2322">IFERROR(_xlfn.IFS(
AR2322="MPR ISSUE","ACTIVE",
AR2322="BSS Hardware Issue","ACTIVE",
AR2322="Sites strategiques, MLL, Pylone, etc.","PASSIVE",
AR2322="AKTIVCO DEFAUT GE &amp; POWER Cabinet","PASSIVE",
AR2322="AKTIVCO Coupure ENEO &amp; Baisse de tension","PASSIVE",
AR2322="Coupure ENEO &amp; Baisse de tension","PASSIVE",
AR2322="Defaut GE &amp; POWER Cabinet","PASSIVE",
AR2322="Sharing","PASSIVE",
AR2322="Sites strategiques &amp; DataCenter","PASSIVE",
AR2322="Exclu","Exclu",
AR2322="SAT","ACTIVE",
AR2322="SPARE-ISSUE","SPARE-ISSUE",
AR2322="Fiber CAmtel","ACTIVE",
AR2322="Fiber AOF","ACTIVE",
AR2322="Projet OCM (HUAWEI)","PLANNED WORKS",
AR2322="Projet OCM (NOKIA)","PLANNED WORKS",
AR2322="ACCESS-ISSUE","ACCESS-ISSUE",
AR2322="Projet OCM (ZTE, NOKIA, autres projets)","PLANNED WORKS",
AR2322="No root CAuse","No root cause",
AR2322="ODU HS","ACTIVE",
AR2322="IP &amp; VLAN","ACTIVE",
AR2322="Warehouse HUAWEI","SPARE-ISSUE",
AR2322="SPARE-HS","SPARE-ISSUE",
AR2322="Power Telco","ACTIVE", AR2322="no impacts","no impacts"
),"")</f>
        <v>No root cause</v>
      </c>
      <c r="AT2322" s="99" t="s">
        <v>5661</v>
      </c>
      <c r="AU2322" s="99" t="s">
        <v>4418</v>
      </c>
      <c r="AW2322" s="17"/>
      <c r="AX2322" s="17" t="s">
        <v>5536</v>
      </c>
      <c r="AY2322" s="17"/>
      <c r="AZ2322" s="17" t="s">
        <v>5536</v>
      </c>
      <c r="BA2322" s="7"/>
      <c r="BC2322" s="18"/>
      <c r="BD2322" s="18"/>
      <c r="BE2322" s="18"/>
      <c r="BF2322" s="18"/>
      <c r="BG2322" s="18"/>
      <c r="BH2322" s="18"/>
      <c r="BI2322" s="18"/>
      <c r="BJ2322" s="18"/>
      <c r="BK2322" s="18"/>
      <c r="BM2322" s="18"/>
      <c r="BN2322" s="18"/>
      <c r="BO2322" s="18"/>
      <c r="BP2322" s="9" t="s">
        <v>5661</v>
      </c>
      <c r="BQ2322" s="14"/>
      <c r="BR2322" s="102" t="s">
        <v>5536</v>
      </c>
      <c r="BS2322" s="14"/>
      <c r="BT2322" s="14"/>
      <c r="BU2322" s="9"/>
      <c r="BV2322" s="9"/>
      <c r="BW2322" s="9"/>
    </row>
    <row r="2323" spans="1:75" x14ac:dyDescent="0.35">
      <c r="A2323" s="1" t="s">
        <v>4422</v>
      </c>
      <c r="B2323" s="8" t="s">
        <v>4423</v>
      </c>
      <c r="C2323" s="3" t="s">
        <v>32</v>
      </c>
      <c r="D2323" s="1" t="s">
        <v>11</v>
      </c>
      <c r="E2323" s="1" t="s">
        <v>12</v>
      </c>
      <c r="F2323" s="3" t="s">
        <v>31</v>
      </c>
      <c r="G2323" s="1" t="s">
        <v>32</v>
      </c>
      <c r="H2323" s="30" t="s">
        <v>5587</v>
      </c>
      <c r="I2323" s="27">
        <v>0</v>
      </c>
      <c r="J2323" s="27">
        <v>0</v>
      </c>
      <c r="K2323" s="27">
        <v>0</v>
      </c>
      <c r="L2323" s="27">
        <v>0</v>
      </c>
      <c r="M2323" s="27">
        <v>0</v>
      </c>
      <c r="N2323" s="27">
        <v>0</v>
      </c>
      <c r="O2323" s="27">
        <v>0</v>
      </c>
      <c r="P2323" s="27">
        <v>0</v>
      </c>
      <c r="Q2323" s="27">
        <v>0</v>
      </c>
      <c r="R2323" s="27">
        <v>0</v>
      </c>
      <c r="S2323" s="80">
        <v>0</v>
      </c>
      <c r="T2323" s="80">
        <v>0</v>
      </c>
      <c r="U2323" s="80">
        <v>0</v>
      </c>
      <c r="V2323" s="80">
        <v>0</v>
      </c>
      <c r="W2323" s="80">
        <v>0</v>
      </c>
      <c r="X2323" s="80">
        <v>0</v>
      </c>
      <c r="Y2323" s="80">
        <v>0</v>
      </c>
      <c r="Z2323" s="80">
        <v>0</v>
      </c>
      <c r="AA2323" s="80">
        <v>0</v>
      </c>
      <c r="AB2323" s="80">
        <v>0</v>
      </c>
      <c r="AC2323" s="80"/>
      <c r="AD2323" s="80">
        <v>0</v>
      </c>
      <c r="AE2323" s="80">
        <v>0</v>
      </c>
      <c r="AF2323" s="80">
        <v>0</v>
      </c>
      <c r="AG2323" s="80"/>
      <c r="AH2323" s="80">
        <v>0</v>
      </c>
      <c r="AI2323" s="80">
        <v>0</v>
      </c>
      <c r="AJ2323" s="80">
        <v>0</v>
      </c>
      <c r="AK2323" s="80">
        <v>0</v>
      </c>
      <c r="AL2323" s="80">
        <v>0</v>
      </c>
      <c r="AM2323" s="80">
        <v>0</v>
      </c>
      <c r="AN2323" s="41" t="s">
        <v>5558</v>
      </c>
      <c r="AO2323" s="41"/>
      <c r="AP2323" s="40" t="str" cm="1">
        <f t="array" ref="AP2323">IFERROR(_xlfn.IFS(
AR2323="MPR ISSUE","PDH",
AR2323="BSS Hardware Issue","BSS",
AR2323="Sites strategiques, MLL, Pylone, etc.","ENVTECH",
AR2323="AKTIVCO DEFAUT GE &amp; POWER Cabinet","AKTIVCO",
AR2323="AKTIVCO Coupure ENEO &amp; Baisse de tension","AKTIVCO GRID ONLY",
AR2323="Coupure ENEO &amp; Baisse de tension","IHS GRID ONLY",
AR2323="Defaut GE &amp; POWER Cabinet","IHS",
AR2323="Sharing","Partners",
AR2323="Sites strategiques &amp; DataCenter","SST &amp; DC",
AR2323="Exclu","Exclu",
AR2323="SAT","SAT",
AR2323="SPARE-ISSUE","SPARE-ISSUE",
AR2323="Fiber CAmtel","TRANS_FO_CAMTEL",
AR2323="Fiber AOF","Fiber AOF",
AR2323="Projet OCM (HUAWEI)","TRAVAUX-HUAWEI",
AR2323="Projet OCM (NOKIA)","TRAVAUX-NOKIA",
AR2323="ACCESS-ISSUE","ACCESS-ISSUE",
AR2323="Projet OCM (ZTE, NOKIA, autres projets)","TRAVAUX OCM",
AR2323="No root CAuse","No root cause",
AR2323="ODU HS","PDH",
AR2323="IP &amp; VLAN","PDH",
AR2323="Warehouse HUAWEI","SPARE-ISSUE",
AR2323="SPARE-HS","SPARE-ISSUE",
AR2323="Power Telco","BSS",AR2323="no impacts","no impacts"
),"")</f>
        <v>No root cause</v>
      </c>
      <c r="AQ2323" s="40" t="str" cm="1">
        <f t="array" ref="AQ2323">IFERROR(_xlfn.IFS(
AR2323="MPR ISSUE","TX ISSUE",
AR2323="BSS Hardware Issue","RAN ISSUE",
AR2323="Sites strategiques, MLL, Pylone, etc.","ENVTECH",
AR2323="AKTIVCO DEFAUT GE &amp; POWER Cabinet","POWER ISSUE",
AR2323="AKTIVCO Coupure ENEO &amp; Baisse de tension","POWER ISSUE",
AR2323="Coupure ENEO &amp; Baisse de tension","POWER ISSUE",
AR2323="Defaut GE &amp; POWER Cabinet","POWER ISSUE",
AR2323="Sharing","POWER ISSUE",
AR2323="Sites strategiques &amp; DataCenter","POWER ISSUE",
AR2323="Exclu","Exclu",
AR2323="SAT","TX ISSUE",
AR2323="SPARE-ISSUE","SPARE-ISSUE",
AR2323="Fiber CAmtel","TX ISSUE",
AR2323="Fiber AOF","TX ISSUE",
AR2323="Projet OCM (HUAWEI)","TRAVAUX-HUAWEI",
AR2323="Projet OCM (NOKIA)","TRAVAUX -NOKIA",
AR2323="ACCESS-ISSUE","ACCESS-ISSUE",
AR2323="Projet OCM (ZTE, NOKIA, autres projets)","TRAVAUX OCM",
AR2323="No root CAuse","No root cause",
AR2323="ODU HS","TX ISSUE",
AR2323="IP &amp; VLAN","TX ISSUE",
AR2323="Warehouse HUAWEI","SPARE-ISSUE",
AR2323="SPARE-HS","SPARE-ISSUE",
AR2323="Power Telco","RAN ISSUE",AR2323="no impacts","no impacts"
),"")</f>
        <v>No root cause</v>
      </c>
      <c r="AR2323" s="59" t="s">
        <v>5343</v>
      </c>
      <c r="AS2323" s="40" t="str" cm="1">
        <f t="array" ref="AS2323">IFERROR(_xlfn.IFS(
AR2323="MPR ISSUE","ACTIVE",
AR2323="BSS Hardware Issue","ACTIVE",
AR2323="Sites strategiques, MLL, Pylone, etc.","PASSIVE",
AR2323="AKTIVCO DEFAUT GE &amp; POWER Cabinet","PASSIVE",
AR2323="AKTIVCO Coupure ENEO &amp; Baisse de tension","PASSIVE",
AR2323="Coupure ENEO &amp; Baisse de tension","PASSIVE",
AR2323="Defaut GE &amp; POWER Cabinet","PASSIVE",
AR2323="Sharing","PASSIVE",
AR2323="Sites strategiques &amp; DataCenter","PASSIVE",
AR2323="Exclu","Exclu",
AR2323="SAT","ACTIVE",
AR2323="SPARE-ISSUE","SPARE-ISSUE",
AR2323="Fiber CAmtel","ACTIVE",
AR2323="Fiber AOF","ACTIVE",
AR2323="Projet OCM (HUAWEI)","PLANNED WORKS",
AR2323="Projet OCM (NOKIA)","PLANNED WORKS",
AR2323="ACCESS-ISSUE","ACCESS-ISSUE",
AR2323="Projet OCM (ZTE, NOKIA, autres projets)","PLANNED WORKS",
AR2323="No root CAuse","No root cause",
AR2323="ODU HS","ACTIVE",
AR2323="IP &amp; VLAN","ACTIVE",
AR2323="Warehouse HUAWEI","SPARE-ISSUE",
AR2323="SPARE-HS","SPARE-ISSUE",
AR2323="Power Telco","ACTIVE", AR2323="no impacts","no impacts"
),"")</f>
        <v>No root cause</v>
      </c>
      <c r="AT2323" s="99" t="s">
        <v>5661</v>
      </c>
      <c r="AU2323" s="99" t="s">
        <v>4423</v>
      </c>
      <c r="AW2323" s="17"/>
      <c r="AX2323" s="17" t="s">
        <v>5536</v>
      </c>
      <c r="AY2323" s="17"/>
      <c r="AZ2323" s="17" t="s">
        <v>5536</v>
      </c>
      <c r="BA2323" s="7"/>
      <c r="BC2323" s="18"/>
      <c r="BD2323" s="18"/>
      <c r="BE2323" s="18"/>
      <c r="BF2323" s="18"/>
      <c r="BG2323" s="18"/>
      <c r="BH2323" s="18"/>
      <c r="BI2323" s="18"/>
      <c r="BJ2323" s="18"/>
      <c r="BK2323" s="18"/>
      <c r="BM2323" s="18"/>
      <c r="BN2323" s="18"/>
      <c r="BO2323" s="18"/>
      <c r="BP2323" s="9" t="s">
        <v>5661</v>
      </c>
      <c r="BQ2323" s="14"/>
      <c r="BR2323" s="102" t="s">
        <v>5536</v>
      </c>
      <c r="BS2323" s="14"/>
      <c r="BT2323" s="14"/>
      <c r="BU2323" s="9"/>
      <c r="BV2323" s="9"/>
      <c r="BW2323" s="9"/>
    </row>
    <row r="2324" spans="1:75" x14ac:dyDescent="0.35">
      <c r="A2324" s="1" t="s">
        <v>4424</v>
      </c>
      <c r="B2324" s="8" t="s">
        <v>4425</v>
      </c>
      <c r="C2324" s="3" t="s">
        <v>102</v>
      </c>
      <c r="D2324" s="1" t="s">
        <v>11</v>
      </c>
      <c r="E2324" s="1" t="s">
        <v>12</v>
      </c>
      <c r="F2324" s="3" t="s">
        <v>102</v>
      </c>
      <c r="G2324" s="1" t="s">
        <v>4398</v>
      </c>
      <c r="H2324" s="28" t="s">
        <v>5601</v>
      </c>
      <c r="I2324" s="27">
        <v>0</v>
      </c>
      <c r="J2324" s="27">
        <v>0</v>
      </c>
      <c r="K2324" s="27">
        <v>0</v>
      </c>
      <c r="L2324" s="27">
        <v>0</v>
      </c>
      <c r="M2324" s="27">
        <v>0</v>
      </c>
      <c r="N2324" s="27">
        <v>0</v>
      </c>
      <c r="O2324" s="27">
        <v>0</v>
      </c>
      <c r="P2324" s="27">
        <v>0</v>
      </c>
      <c r="Q2324" s="27">
        <v>0</v>
      </c>
      <c r="R2324" s="27">
        <v>0</v>
      </c>
      <c r="S2324" s="80">
        <v>0</v>
      </c>
      <c r="T2324" s="80">
        <v>0</v>
      </c>
      <c r="U2324" s="80">
        <v>0</v>
      </c>
      <c r="V2324" s="80">
        <v>0</v>
      </c>
      <c r="W2324" s="80">
        <v>0</v>
      </c>
      <c r="X2324" s="80">
        <v>0</v>
      </c>
      <c r="Y2324" s="80">
        <v>0</v>
      </c>
      <c r="Z2324" s="80">
        <v>0</v>
      </c>
      <c r="AA2324" s="80">
        <v>0</v>
      </c>
      <c r="AB2324" s="80">
        <v>0</v>
      </c>
      <c r="AC2324" s="80"/>
      <c r="AD2324" s="80">
        <v>0</v>
      </c>
      <c r="AE2324" s="80">
        <v>0</v>
      </c>
      <c r="AF2324" s="80">
        <v>0</v>
      </c>
      <c r="AG2324" s="80"/>
      <c r="AH2324" s="80">
        <v>0</v>
      </c>
      <c r="AI2324" s="80">
        <v>0</v>
      </c>
      <c r="AJ2324" s="80">
        <v>0</v>
      </c>
      <c r="AK2324" s="80">
        <v>0</v>
      </c>
      <c r="AL2324" s="80">
        <v>0</v>
      </c>
      <c r="AM2324" s="80">
        <v>0</v>
      </c>
      <c r="AN2324" s="41" t="s">
        <v>5558</v>
      </c>
      <c r="AO2324" s="41"/>
      <c r="AP2324" s="40" t="str" cm="1">
        <f t="array" ref="AP2324">IFERROR(_xlfn.IFS(
AR2324="MPR ISSUE","PDH",
AR2324="BSS Hardware Issue","BSS",
AR2324="Sites strategiques, MLL, Pylone, etc.","ENVTECH",
AR2324="AKTIVCO DEFAUT GE &amp; POWER Cabinet","AKTIVCO",
AR2324="AKTIVCO Coupure ENEO &amp; Baisse de tension","AKTIVCO GRID ONLY",
AR2324="Coupure ENEO &amp; Baisse de tension","IHS GRID ONLY",
AR2324="Defaut GE &amp; POWER Cabinet","IHS",
AR2324="Sharing","Partners",
AR2324="Sites strategiques &amp; DataCenter","SST &amp; DC",
AR2324="Exclu","Exclu",
AR2324="SAT","SAT",
AR2324="SPARE-ISSUE","SPARE-ISSUE",
AR2324="Fiber CAmtel","TRANS_FO_CAMTEL",
AR2324="Fiber AOF","Fiber AOF",
AR2324="Projet OCM (HUAWEI)","TRAVAUX-HUAWEI",
AR2324="Projet OCM (NOKIA)","TRAVAUX-NOKIA",
AR2324="ACCESS-ISSUE","ACCESS-ISSUE",
AR2324="Projet OCM (ZTE, NOKIA, autres projets)","TRAVAUX OCM",
AR2324="No root CAuse","No root cause",
AR2324="ODU HS","PDH",
AR2324="IP &amp; VLAN","PDH",
AR2324="Warehouse HUAWEI","SPARE-ISSUE",
AR2324="SPARE-HS","SPARE-ISSUE",
AR2324="Power Telco","BSS",AR2324="no impacts","no impacts"
),"")</f>
        <v>No root cause</v>
      </c>
      <c r="AQ2324" s="40" t="str" cm="1">
        <f t="array" ref="AQ2324">IFERROR(_xlfn.IFS(
AR2324="MPR ISSUE","TX ISSUE",
AR2324="BSS Hardware Issue","RAN ISSUE",
AR2324="Sites strategiques, MLL, Pylone, etc.","ENVTECH",
AR2324="AKTIVCO DEFAUT GE &amp; POWER Cabinet","POWER ISSUE",
AR2324="AKTIVCO Coupure ENEO &amp; Baisse de tension","POWER ISSUE",
AR2324="Coupure ENEO &amp; Baisse de tension","POWER ISSUE",
AR2324="Defaut GE &amp; POWER Cabinet","POWER ISSUE",
AR2324="Sharing","POWER ISSUE",
AR2324="Sites strategiques &amp; DataCenter","POWER ISSUE",
AR2324="Exclu","Exclu",
AR2324="SAT","TX ISSUE",
AR2324="SPARE-ISSUE","SPARE-ISSUE",
AR2324="Fiber CAmtel","TX ISSUE",
AR2324="Fiber AOF","TX ISSUE",
AR2324="Projet OCM (HUAWEI)","TRAVAUX-HUAWEI",
AR2324="Projet OCM (NOKIA)","TRAVAUX -NOKIA",
AR2324="ACCESS-ISSUE","ACCESS-ISSUE",
AR2324="Projet OCM (ZTE, NOKIA, autres projets)","TRAVAUX OCM",
AR2324="No root CAuse","No root cause",
AR2324="ODU HS","TX ISSUE",
AR2324="IP &amp; VLAN","TX ISSUE",
AR2324="Warehouse HUAWEI","SPARE-ISSUE",
AR2324="SPARE-HS","SPARE-ISSUE",
AR2324="Power Telco","RAN ISSUE",AR2324="no impacts","no impacts"
),"")</f>
        <v>No root cause</v>
      </c>
      <c r="AR2324" s="59" t="s">
        <v>5343</v>
      </c>
      <c r="AS2324" s="40" t="str" cm="1">
        <f t="array" ref="AS2324">IFERROR(_xlfn.IFS(
AR2324="MPR ISSUE","ACTIVE",
AR2324="BSS Hardware Issue","ACTIVE",
AR2324="Sites strategiques, MLL, Pylone, etc.","PASSIVE",
AR2324="AKTIVCO DEFAUT GE &amp; POWER Cabinet","PASSIVE",
AR2324="AKTIVCO Coupure ENEO &amp; Baisse de tension","PASSIVE",
AR2324="Coupure ENEO &amp; Baisse de tension","PASSIVE",
AR2324="Defaut GE &amp; POWER Cabinet","PASSIVE",
AR2324="Sharing","PASSIVE",
AR2324="Sites strategiques &amp; DataCenter","PASSIVE",
AR2324="Exclu","Exclu",
AR2324="SAT","ACTIVE",
AR2324="SPARE-ISSUE","SPARE-ISSUE",
AR2324="Fiber CAmtel","ACTIVE",
AR2324="Fiber AOF","ACTIVE",
AR2324="Projet OCM (HUAWEI)","PLANNED WORKS",
AR2324="Projet OCM (NOKIA)","PLANNED WORKS",
AR2324="ACCESS-ISSUE","ACCESS-ISSUE",
AR2324="Projet OCM (ZTE, NOKIA, autres projets)","PLANNED WORKS",
AR2324="No root CAuse","No root cause",
AR2324="ODU HS","ACTIVE",
AR2324="IP &amp; VLAN","ACTIVE",
AR2324="Warehouse HUAWEI","SPARE-ISSUE",
AR2324="SPARE-HS","SPARE-ISSUE",
AR2324="Power Telco","ACTIVE", AR2324="no impacts","no impacts"
),"")</f>
        <v>No root cause</v>
      </c>
      <c r="AT2324" s="99" t="s">
        <v>5661</v>
      </c>
      <c r="AU2324" s="99" t="s">
        <v>4425</v>
      </c>
      <c r="AW2324" s="17"/>
      <c r="AX2324" s="17" t="s">
        <v>5536</v>
      </c>
      <c r="AY2324" s="17"/>
      <c r="AZ2324" s="17" t="s">
        <v>5536</v>
      </c>
      <c r="BA2324" s="7"/>
      <c r="BC2324" s="18"/>
      <c r="BD2324" s="18"/>
      <c r="BE2324" s="18"/>
      <c r="BF2324" s="18"/>
      <c r="BG2324" s="18"/>
      <c r="BH2324" s="18"/>
      <c r="BI2324" s="18"/>
      <c r="BJ2324" s="18"/>
      <c r="BK2324" s="18"/>
      <c r="BM2324" s="18"/>
      <c r="BN2324" s="18"/>
      <c r="BO2324" s="18"/>
      <c r="BP2324" s="9" t="s">
        <v>5661</v>
      </c>
      <c r="BQ2324" s="14"/>
      <c r="BR2324" s="102" t="s">
        <v>5536</v>
      </c>
      <c r="BS2324" s="14"/>
      <c r="BT2324" s="14"/>
      <c r="BU2324" s="9"/>
      <c r="BV2324" s="9"/>
      <c r="BW2324" s="9"/>
    </row>
    <row r="2325" spans="1:75" x14ac:dyDescent="0.35">
      <c r="A2325" s="1" t="s">
        <v>4438</v>
      </c>
      <c r="B2325" s="8" t="s">
        <v>4439</v>
      </c>
      <c r="C2325" s="3" t="s">
        <v>102</v>
      </c>
      <c r="D2325" s="1" t="s">
        <v>11</v>
      </c>
      <c r="E2325" s="1" t="s">
        <v>12</v>
      </c>
      <c r="F2325" s="3" t="s">
        <v>102</v>
      </c>
      <c r="G2325" s="1" t="s">
        <v>4438</v>
      </c>
      <c r="H2325" s="28" t="s">
        <v>5601</v>
      </c>
      <c r="I2325" s="27">
        <v>0</v>
      </c>
      <c r="J2325" s="27">
        <v>0</v>
      </c>
      <c r="K2325" s="27">
        <v>0</v>
      </c>
      <c r="L2325" s="27">
        <v>0</v>
      </c>
      <c r="M2325" s="27">
        <v>0</v>
      </c>
      <c r="N2325" s="27">
        <v>0</v>
      </c>
      <c r="O2325" s="27">
        <v>0</v>
      </c>
      <c r="P2325" s="27">
        <v>0</v>
      </c>
      <c r="Q2325" s="27">
        <v>0</v>
      </c>
      <c r="R2325" s="27">
        <v>0</v>
      </c>
      <c r="S2325" s="80">
        <v>0</v>
      </c>
      <c r="T2325" s="80">
        <v>0</v>
      </c>
      <c r="U2325" s="80">
        <v>0</v>
      </c>
      <c r="V2325" s="80">
        <v>0</v>
      </c>
      <c r="W2325" s="80">
        <v>0</v>
      </c>
      <c r="X2325" s="80">
        <v>0</v>
      </c>
      <c r="Y2325" s="80">
        <v>0</v>
      </c>
      <c r="Z2325" s="80">
        <v>0</v>
      </c>
      <c r="AA2325" s="80">
        <v>0</v>
      </c>
      <c r="AB2325" s="80">
        <v>0</v>
      </c>
      <c r="AC2325" s="80"/>
      <c r="AD2325" s="80">
        <v>0</v>
      </c>
      <c r="AE2325" s="80">
        <v>0</v>
      </c>
      <c r="AF2325" s="80">
        <v>0</v>
      </c>
      <c r="AG2325" s="80"/>
      <c r="AH2325" s="80">
        <v>0</v>
      </c>
      <c r="AI2325" s="80">
        <v>0</v>
      </c>
      <c r="AJ2325" s="80">
        <v>0</v>
      </c>
      <c r="AK2325" s="80">
        <v>0</v>
      </c>
      <c r="AL2325" s="80">
        <v>0</v>
      </c>
      <c r="AM2325" s="80">
        <v>0</v>
      </c>
      <c r="AN2325" s="41" t="s">
        <v>5558</v>
      </c>
      <c r="AO2325" s="41"/>
      <c r="AP2325" s="40" t="str" cm="1">
        <f t="array" ref="AP2325">IFERROR(_xlfn.IFS(
AR2325="MPR ISSUE","PDH",
AR2325="BSS Hardware Issue","BSS",
AR2325="Sites strategiques, MLL, Pylone, etc.","ENVTECH",
AR2325="AKTIVCO DEFAUT GE &amp; POWER Cabinet","AKTIVCO",
AR2325="AKTIVCO Coupure ENEO &amp; Baisse de tension","AKTIVCO GRID ONLY",
AR2325="Coupure ENEO &amp; Baisse de tension","IHS GRID ONLY",
AR2325="Defaut GE &amp; POWER Cabinet","IHS",
AR2325="Sharing","Partners",
AR2325="Sites strategiques &amp; DataCenter","SST &amp; DC",
AR2325="Exclu","Exclu",
AR2325="SAT","SAT",
AR2325="SPARE-ISSUE","SPARE-ISSUE",
AR2325="Fiber CAmtel","TRANS_FO_CAMTEL",
AR2325="Fiber AOF","Fiber AOF",
AR2325="Projet OCM (HUAWEI)","TRAVAUX-HUAWEI",
AR2325="Projet OCM (NOKIA)","TRAVAUX-NOKIA",
AR2325="ACCESS-ISSUE","ACCESS-ISSUE",
AR2325="Projet OCM (ZTE, NOKIA, autres projets)","TRAVAUX OCM",
AR2325="No root CAuse","No root cause",
AR2325="ODU HS","PDH",
AR2325="IP &amp; VLAN","PDH",
AR2325="Warehouse HUAWEI","SPARE-ISSUE",
AR2325="SPARE-HS","SPARE-ISSUE",
AR2325="Power Telco","BSS",AR2325="no impacts","no impacts"
),"")</f>
        <v>No root cause</v>
      </c>
      <c r="AQ2325" s="40" t="str" cm="1">
        <f t="array" ref="AQ2325">IFERROR(_xlfn.IFS(
AR2325="MPR ISSUE","TX ISSUE",
AR2325="BSS Hardware Issue","RAN ISSUE",
AR2325="Sites strategiques, MLL, Pylone, etc.","ENVTECH",
AR2325="AKTIVCO DEFAUT GE &amp; POWER Cabinet","POWER ISSUE",
AR2325="AKTIVCO Coupure ENEO &amp; Baisse de tension","POWER ISSUE",
AR2325="Coupure ENEO &amp; Baisse de tension","POWER ISSUE",
AR2325="Defaut GE &amp; POWER Cabinet","POWER ISSUE",
AR2325="Sharing","POWER ISSUE",
AR2325="Sites strategiques &amp; DataCenter","POWER ISSUE",
AR2325="Exclu","Exclu",
AR2325="SAT","TX ISSUE",
AR2325="SPARE-ISSUE","SPARE-ISSUE",
AR2325="Fiber CAmtel","TX ISSUE",
AR2325="Fiber AOF","TX ISSUE",
AR2325="Projet OCM (HUAWEI)","TRAVAUX-HUAWEI",
AR2325="Projet OCM (NOKIA)","TRAVAUX -NOKIA",
AR2325="ACCESS-ISSUE","ACCESS-ISSUE",
AR2325="Projet OCM (ZTE, NOKIA, autres projets)","TRAVAUX OCM",
AR2325="No root CAuse","No root cause",
AR2325="ODU HS","TX ISSUE",
AR2325="IP &amp; VLAN","TX ISSUE",
AR2325="Warehouse HUAWEI","SPARE-ISSUE",
AR2325="SPARE-HS","SPARE-ISSUE",
AR2325="Power Telco","RAN ISSUE",AR2325="no impacts","no impacts"
),"")</f>
        <v>No root cause</v>
      </c>
      <c r="AR2325" s="59" t="s">
        <v>5343</v>
      </c>
      <c r="AS2325" s="40" t="str" cm="1">
        <f t="array" ref="AS2325">IFERROR(_xlfn.IFS(
AR2325="MPR ISSUE","ACTIVE",
AR2325="BSS Hardware Issue","ACTIVE",
AR2325="Sites strategiques, MLL, Pylone, etc.","PASSIVE",
AR2325="AKTIVCO DEFAUT GE &amp; POWER Cabinet","PASSIVE",
AR2325="AKTIVCO Coupure ENEO &amp; Baisse de tension","PASSIVE",
AR2325="Coupure ENEO &amp; Baisse de tension","PASSIVE",
AR2325="Defaut GE &amp; POWER Cabinet","PASSIVE",
AR2325="Sharing","PASSIVE",
AR2325="Sites strategiques &amp; DataCenter","PASSIVE",
AR2325="Exclu","Exclu",
AR2325="SAT","ACTIVE",
AR2325="SPARE-ISSUE","SPARE-ISSUE",
AR2325="Fiber CAmtel","ACTIVE",
AR2325="Fiber AOF","ACTIVE",
AR2325="Projet OCM (HUAWEI)","PLANNED WORKS",
AR2325="Projet OCM (NOKIA)","PLANNED WORKS",
AR2325="ACCESS-ISSUE","ACCESS-ISSUE",
AR2325="Projet OCM (ZTE, NOKIA, autres projets)","PLANNED WORKS",
AR2325="No root CAuse","No root cause",
AR2325="ODU HS","ACTIVE",
AR2325="IP &amp; VLAN","ACTIVE",
AR2325="Warehouse HUAWEI","SPARE-ISSUE",
AR2325="SPARE-HS","SPARE-ISSUE",
AR2325="Power Telco","ACTIVE", AR2325="no impacts","no impacts"
),"")</f>
        <v>No root cause</v>
      </c>
      <c r="AT2325" s="99" t="s">
        <v>5661</v>
      </c>
      <c r="AU2325" s="99" t="s">
        <v>4439</v>
      </c>
      <c r="AW2325" s="17"/>
      <c r="AX2325" s="17" t="s">
        <v>5536</v>
      </c>
      <c r="AY2325" s="17"/>
      <c r="AZ2325" s="17" t="s">
        <v>5536</v>
      </c>
      <c r="BA2325" s="7"/>
      <c r="BC2325" s="18"/>
      <c r="BD2325" s="18"/>
      <c r="BE2325" s="18"/>
      <c r="BF2325" s="18"/>
      <c r="BG2325" s="18"/>
      <c r="BH2325" s="18"/>
      <c r="BI2325" s="18"/>
      <c r="BJ2325" s="18"/>
      <c r="BK2325" s="18"/>
      <c r="BM2325" s="18"/>
      <c r="BN2325" s="18"/>
      <c r="BO2325" s="18"/>
      <c r="BP2325" s="9" t="s">
        <v>5661</v>
      </c>
      <c r="BQ2325" s="14"/>
      <c r="BR2325" s="102" t="s">
        <v>5536</v>
      </c>
      <c r="BS2325" s="14"/>
      <c r="BT2325" s="14"/>
      <c r="BU2325" s="9"/>
      <c r="BV2325" s="9"/>
      <c r="BW2325" s="9"/>
    </row>
    <row r="2326" spans="1:75" x14ac:dyDescent="0.35">
      <c r="A2326" s="1" t="s">
        <v>4445</v>
      </c>
      <c r="B2326" s="8" t="s">
        <v>4446</v>
      </c>
      <c r="C2326" s="3" t="s">
        <v>37</v>
      </c>
      <c r="D2326" s="1" t="s">
        <v>21</v>
      </c>
      <c r="E2326" s="1" t="s">
        <v>562</v>
      </c>
      <c r="F2326" s="3" t="s">
        <v>37</v>
      </c>
      <c r="G2326" s="1" t="s">
        <v>4447</v>
      </c>
      <c r="H2326" s="30" t="s">
        <v>5587</v>
      </c>
      <c r="I2326" s="27">
        <v>0</v>
      </c>
      <c r="J2326" s="27">
        <v>0</v>
      </c>
      <c r="K2326" s="27">
        <v>0</v>
      </c>
      <c r="L2326" s="27">
        <v>0</v>
      </c>
      <c r="M2326" s="27">
        <v>0</v>
      </c>
      <c r="N2326" s="27">
        <v>0</v>
      </c>
      <c r="O2326" s="27">
        <v>0</v>
      </c>
      <c r="P2326" s="27">
        <v>0</v>
      </c>
      <c r="Q2326" s="27">
        <v>0</v>
      </c>
      <c r="R2326" s="27">
        <v>0</v>
      </c>
      <c r="S2326" s="80">
        <v>0</v>
      </c>
      <c r="T2326" s="80">
        <v>0</v>
      </c>
      <c r="U2326" s="80">
        <v>0</v>
      </c>
      <c r="V2326" s="80">
        <v>0</v>
      </c>
      <c r="W2326" s="80">
        <v>0</v>
      </c>
      <c r="X2326" s="80">
        <v>0</v>
      </c>
      <c r="Y2326" s="80">
        <v>0</v>
      </c>
      <c r="Z2326" s="80">
        <v>0</v>
      </c>
      <c r="AA2326" s="80">
        <v>0</v>
      </c>
      <c r="AB2326" s="80">
        <v>0</v>
      </c>
      <c r="AC2326" s="80"/>
      <c r="AD2326" s="80">
        <v>0</v>
      </c>
      <c r="AE2326" s="80">
        <v>0</v>
      </c>
      <c r="AF2326" s="80">
        <v>0</v>
      </c>
      <c r="AG2326" s="80"/>
      <c r="AH2326" s="80">
        <v>0</v>
      </c>
      <c r="AI2326" s="80">
        <v>0</v>
      </c>
      <c r="AJ2326" s="80">
        <v>0</v>
      </c>
      <c r="AK2326" s="80">
        <v>0</v>
      </c>
      <c r="AL2326" s="80">
        <v>0</v>
      </c>
      <c r="AM2326" s="80">
        <v>0</v>
      </c>
      <c r="AN2326" s="41" t="s">
        <v>5558</v>
      </c>
      <c r="AO2326" s="41"/>
      <c r="AP2326" s="40" t="str" cm="1">
        <f t="array" ref="AP2326">IFERROR(_xlfn.IFS(
AR2326="MPR ISSUE","PDH",
AR2326="BSS Hardware Issue","BSS",
AR2326="Sites strategiques, MLL, Pylone, etc.","ENVTECH",
AR2326="AKTIVCO DEFAUT GE &amp; POWER Cabinet","AKTIVCO",
AR2326="AKTIVCO Coupure ENEO &amp; Baisse de tension","AKTIVCO GRID ONLY",
AR2326="Coupure ENEO &amp; Baisse de tension","IHS GRID ONLY",
AR2326="Defaut GE &amp; POWER Cabinet","IHS",
AR2326="Sharing","Partners",
AR2326="Sites strategiques &amp; DataCenter","SST &amp; DC",
AR2326="Exclu","Exclu",
AR2326="SAT","SAT",
AR2326="SPARE-ISSUE","SPARE-ISSUE",
AR2326="Fiber CAmtel","TRANS_FO_CAMTEL",
AR2326="Fiber AOF","Fiber AOF",
AR2326="Projet OCM (HUAWEI)","TRAVAUX-HUAWEI",
AR2326="Projet OCM (NOKIA)","TRAVAUX-NOKIA",
AR2326="ACCESS-ISSUE","ACCESS-ISSUE",
AR2326="Projet OCM (ZTE, NOKIA, autres projets)","TRAVAUX OCM",
AR2326="No root CAuse","No root cause",
AR2326="ODU HS","PDH",
AR2326="IP &amp; VLAN","PDH",
AR2326="Warehouse HUAWEI","SPARE-ISSUE",
AR2326="SPARE-HS","SPARE-ISSUE",
AR2326="Power Telco","BSS",AR2326="no impacts","no impacts"
),"")</f>
        <v>No root cause</v>
      </c>
      <c r="AQ2326" s="40" t="str" cm="1">
        <f t="array" ref="AQ2326">IFERROR(_xlfn.IFS(
AR2326="MPR ISSUE","TX ISSUE",
AR2326="BSS Hardware Issue","RAN ISSUE",
AR2326="Sites strategiques, MLL, Pylone, etc.","ENVTECH",
AR2326="AKTIVCO DEFAUT GE &amp; POWER Cabinet","POWER ISSUE",
AR2326="AKTIVCO Coupure ENEO &amp; Baisse de tension","POWER ISSUE",
AR2326="Coupure ENEO &amp; Baisse de tension","POWER ISSUE",
AR2326="Defaut GE &amp; POWER Cabinet","POWER ISSUE",
AR2326="Sharing","POWER ISSUE",
AR2326="Sites strategiques &amp; DataCenter","POWER ISSUE",
AR2326="Exclu","Exclu",
AR2326="SAT","TX ISSUE",
AR2326="SPARE-ISSUE","SPARE-ISSUE",
AR2326="Fiber CAmtel","TX ISSUE",
AR2326="Fiber AOF","TX ISSUE",
AR2326="Projet OCM (HUAWEI)","TRAVAUX-HUAWEI",
AR2326="Projet OCM (NOKIA)","TRAVAUX -NOKIA",
AR2326="ACCESS-ISSUE","ACCESS-ISSUE",
AR2326="Projet OCM (ZTE, NOKIA, autres projets)","TRAVAUX OCM",
AR2326="No root CAuse","No root cause",
AR2326="ODU HS","TX ISSUE",
AR2326="IP &amp; VLAN","TX ISSUE",
AR2326="Warehouse HUAWEI","SPARE-ISSUE",
AR2326="SPARE-HS","SPARE-ISSUE",
AR2326="Power Telco","RAN ISSUE",AR2326="no impacts","no impacts"
),"")</f>
        <v>No root cause</v>
      </c>
      <c r="AR2326" s="59" t="s">
        <v>5343</v>
      </c>
      <c r="AS2326" s="40" t="str" cm="1">
        <f t="array" ref="AS2326">IFERROR(_xlfn.IFS(
AR2326="MPR ISSUE","ACTIVE",
AR2326="BSS Hardware Issue","ACTIVE",
AR2326="Sites strategiques, MLL, Pylone, etc.","PASSIVE",
AR2326="AKTIVCO DEFAUT GE &amp; POWER Cabinet","PASSIVE",
AR2326="AKTIVCO Coupure ENEO &amp; Baisse de tension","PASSIVE",
AR2326="Coupure ENEO &amp; Baisse de tension","PASSIVE",
AR2326="Defaut GE &amp; POWER Cabinet","PASSIVE",
AR2326="Sharing","PASSIVE",
AR2326="Sites strategiques &amp; DataCenter","PASSIVE",
AR2326="Exclu","Exclu",
AR2326="SAT","ACTIVE",
AR2326="SPARE-ISSUE","SPARE-ISSUE",
AR2326="Fiber CAmtel","ACTIVE",
AR2326="Fiber AOF","ACTIVE",
AR2326="Projet OCM (HUAWEI)","PLANNED WORKS",
AR2326="Projet OCM (NOKIA)","PLANNED WORKS",
AR2326="ACCESS-ISSUE","ACCESS-ISSUE",
AR2326="Projet OCM (ZTE, NOKIA, autres projets)","PLANNED WORKS",
AR2326="No root CAuse","No root cause",
AR2326="ODU HS","ACTIVE",
AR2326="IP &amp; VLAN","ACTIVE",
AR2326="Warehouse HUAWEI","SPARE-ISSUE",
AR2326="SPARE-HS","SPARE-ISSUE",
AR2326="Power Telco","ACTIVE", AR2326="no impacts","no impacts"
),"")</f>
        <v>No root cause</v>
      </c>
      <c r="AT2326" s="99" t="s">
        <v>5661</v>
      </c>
      <c r="AU2326" s="99" t="s">
        <v>4446</v>
      </c>
      <c r="AW2326" s="17"/>
      <c r="AX2326" s="17" t="s">
        <v>5536</v>
      </c>
      <c r="AY2326" s="17"/>
      <c r="AZ2326" s="17" t="s">
        <v>5536</v>
      </c>
      <c r="BA2326" s="7"/>
      <c r="BC2326" s="18"/>
      <c r="BD2326" s="18"/>
      <c r="BE2326" s="18"/>
      <c r="BF2326" s="18"/>
      <c r="BG2326" s="18"/>
      <c r="BH2326" s="18"/>
      <c r="BI2326" s="18"/>
      <c r="BJ2326" s="18"/>
      <c r="BK2326" s="18"/>
      <c r="BM2326" s="18"/>
      <c r="BN2326" s="18"/>
      <c r="BO2326" s="18"/>
      <c r="BP2326" s="9" t="s">
        <v>5661</v>
      </c>
      <c r="BQ2326" s="14"/>
      <c r="BR2326" s="102" t="s">
        <v>5536</v>
      </c>
      <c r="BS2326" s="14"/>
      <c r="BT2326" s="14"/>
      <c r="BU2326" s="9"/>
      <c r="BV2326" s="9"/>
      <c r="BW2326" s="9"/>
    </row>
    <row r="2327" spans="1:75" x14ac:dyDescent="0.35">
      <c r="A2327" s="1" t="s">
        <v>4451</v>
      </c>
      <c r="B2327" s="8" t="s">
        <v>4452</v>
      </c>
      <c r="C2327" s="3" t="s">
        <v>102</v>
      </c>
      <c r="D2327" s="1" t="s">
        <v>357</v>
      </c>
      <c r="E2327" s="1" t="s">
        <v>122</v>
      </c>
      <c r="F2327" s="3" t="s">
        <v>102</v>
      </c>
      <c r="G2327" s="1" t="s">
        <v>4453</v>
      </c>
      <c r="H2327" s="28" t="s">
        <v>5601</v>
      </c>
      <c r="I2327" s="27">
        <v>0</v>
      </c>
      <c r="J2327" s="27">
        <v>0</v>
      </c>
      <c r="K2327" s="27">
        <v>0</v>
      </c>
      <c r="L2327" s="27">
        <v>0</v>
      </c>
      <c r="M2327" s="27">
        <v>0</v>
      </c>
      <c r="N2327" s="27">
        <v>0</v>
      </c>
      <c r="O2327" s="27">
        <v>0</v>
      </c>
      <c r="P2327" s="27">
        <v>0</v>
      </c>
      <c r="Q2327" s="27">
        <v>0</v>
      </c>
      <c r="R2327" s="27">
        <v>0</v>
      </c>
      <c r="S2327" s="80">
        <v>0</v>
      </c>
      <c r="T2327" s="80">
        <v>0</v>
      </c>
      <c r="U2327" s="80">
        <v>0</v>
      </c>
      <c r="V2327" s="80">
        <v>0</v>
      </c>
      <c r="W2327" s="80">
        <v>0</v>
      </c>
      <c r="X2327" s="80">
        <v>0</v>
      </c>
      <c r="Y2327" s="80">
        <v>0</v>
      </c>
      <c r="Z2327" s="80">
        <v>0</v>
      </c>
      <c r="AA2327" s="80">
        <v>0</v>
      </c>
      <c r="AB2327" s="80">
        <v>0</v>
      </c>
      <c r="AC2327" s="80"/>
      <c r="AD2327" s="80">
        <v>0</v>
      </c>
      <c r="AE2327" s="80">
        <v>0</v>
      </c>
      <c r="AF2327" s="80">
        <v>0</v>
      </c>
      <c r="AG2327" s="80"/>
      <c r="AH2327" s="80">
        <v>0</v>
      </c>
      <c r="AI2327" s="80">
        <v>0</v>
      </c>
      <c r="AJ2327" s="80">
        <v>0</v>
      </c>
      <c r="AK2327" s="80">
        <v>0</v>
      </c>
      <c r="AL2327" s="80">
        <v>0</v>
      </c>
      <c r="AM2327" s="80">
        <v>0</v>
      </c>
      <c r="AN2327" s="41" t="s">
        <v>5558</v>
      </c>
      <c r="AO2327" s="41"/>
      <c r="AP2327" s="40" t="str" cm="1">
        <f t="array" ref="AP2327">IFERROR(_xlfn.IFS(
AR2327="MPR ISSUE","PDH",
AR2327="BSS Hardware Issue","BSS",
AR2327="Sites strategiques, MLL, Pylone, etc.","ENVTECH",
AR2327="AKTIVCO DEFAUT GE &amp; POWER Cabinet","AKTIVCO",
AR2327="AKTIVCO Coupure ENEO &amp; Baisse de tension","AKTIVCO GRID ONLY",
AR2327="Coupure ENEO &amp; Baisse de tension","IHS GRID ONLY",
AR2327="Defaut GE &amp; POWER Cabinet","IHS",
AR2327="Sharing","Partners",
AR2327="Sites strategiques &amp; DataCenter","SST &amp; DC",
AR2327="Exclu","Exclu",
AR2327="SAT","SAT",
AR2327="SPARE-ISSUE","SPARE-ISSUE",
AR2327="Fiber CAmtel","TRANS_FO_CAMTEL",
AR2327="Fiber AOF","Fiber AOF",
AR2327="Projet OCM (HUAWEI)","TRAVAUX-HUAWEI",
AR2327="Projet OCM (NOKIA)","TRAVAUX-NOKIA",
AR2327="ACCESS-ISSUE","ACCESS-ISSUE",
AR2327="Projet OCM (ZTE, NOKIA, autres projets)","TRAVAUX OCM",
AR2327="No root CAuse","No root cause",
AR2327="ODU HS","PDH",
AR2327="IP &amp; VLAN","PDH",
AR2327="Warehouse HUAWEI","SPARE-ISSUE",
AR2327="SPARE-HS","SPARE-ISSUE",
AR2327="Power Telco","BSS",AR2327="no impacts","no impacts"
),"")</f>
        <v>No root cause</v>
      </c>
      <c r="AQ2327" s="40" t="str" cm="1">
        <f t="array" ref="AQ2327">IFERROR(_xlfn.IFS(
AR2327="MPR ISSUE","TX ISSUE",
AR2327="BSS Hardware Issue","RAN ISSUE",
AR2327="Sites strategiques, MLL, Pylone, etc.","ENVTECH",
AR2327="AKTIVCO DEFAUT GE &amp; POWER Cabinet","POWER ISSUE",
AR2327="AKTIVCO Coupure ENEO &amp; Baisse de tension","POWER ISSUE",
AR2327="Coupure ENEO &amp; Baisse de tension","POWER ISSUE",
AR2327="Defaut GE &amp; POWER Cabinet","POWER ISSUE",
AR2327="Sharing","POWER ISSUE",
AR2327="Sites strategiques &amp; DataCenter","POWER ISSUE",
AR2327="Exclu","Exclu",
AR2327="SAT","TX ISSUE",
AR2327="SPARE-ISSUE","SPARE-ISSUE",
AR2327="Fiber CAmtel","TX ISSUE",
AR2327="Fiber AOF","TX ISSUE",
AR2327="Projet OCM (HUAWEI)","TRAVAUX-HUAWEI",
AR2327="Projet OCM (NOKIA)","TRAVAUX -NOKIA",
AR2327="ACCESS-ISSUE","ACCESS-ISSUE",
AR2327="Projet OCM (ZTE, NOKIA, autres projets)","TRAVAUX OCM",
AR2327="No root CAuse","No root cause",
AR2327="ODU HS","TX ISSUE",
AR2327="IP &amp; VLAN","TX ISSUE",
AR2327="Warehouse HUAWEI","SPARE-ISSUE",
AR2327="SPARE-HS","SPARE-ISSUE",
AR2327="Power Telco","RAN ISSUE",AR2327="no impacts","no impacts"
),"")</f>
        <v>No root cause</v>
      </c>
      <c r="AR2327" s="59" t="s">
        <v>5343</v>
      </c>
      <c r="AS2327" s="40" t="str" cm="1">
        <f t="array" ref="AS2327">IFERROR(_xlfn.IFS(
AR2327="MPR ISSUE","ACTIVE",
AR2327="BSS Hardware Issue","ACTIVE",
AR2327="Sites strategiques, MLL, Pylone, etc.","PASSIVE",
AR2327="AKTIVCO DEFAUT GE &amp; POWER Cabinet","PASSIVE",
AR2327="AKTIVCO Coupure ENEO &amp; Baisse de tension","PASSIVE",
AR2327="Coupure ENEO &amp; Baisse de tension","PASSIVE",
AR2327="Defaut GE &amp; POWER Cabinet","PASSIVE",
AR2327="Sharing","PASSIVE",
AR2327="Sites strategiques &amp; DataCenter","PASSIVE",
AR2327="Exclu","Exclu",
AR2327="SAT","ACTIVE",
AR2327="SPARE-ISSUE","SPARE-ISSUE",
AR2327="Fiber CAmtel","ACTIVE",
AR2327="Fiber AOF","ACTIVE",
AR2327="Projet OCM (HUAWEI)","PLANNED WORKS",
AR2327="Projet OCM (NOKIA)","PLANNED WORKS",
AR2327="ACCESS-ISSUE","ACCESS-ISSUE",
AR2327="Projet OCM (ZTE, NOKIA, autres projets)","PLANNED WORKS",
AR2327="No root CAuse","No root cause",
AR2327="ODU HS","ACTIVE",
AR2327="IP &amp; VLAN","ACTIVE",
AR2327="Warehouse HUAWEI","SPARE-ISSUE",
AR2327="SPARE-HS","SPARE-ISSUE",
AR2327="Power Telco","ACTIVE", AR2327="no impacts","no impacts"
),"")</f>
        <v>No root cause</v>
      </c>
      <c r="AT2327" s="99" t="s">
        <v>5661</v>
      </c>
      <c r="AU2327" s="99" t="s">
        <v>4452</v>
      </c>
      <c r="AW2327" s="17"/>
      <c r="AX2327" s="17" t="s">
        <v>5536</v>
      </c>
      <c r="AY2327" s="17"/>
      <c r="AZ2327" s="17" t="s">
        <v>5536</v>
      </c>
      <c r="BA2327" s="7"/>
      <c r="BC2327" s="18"/>
      <c r="BD2327" s="18"/>
      <c r="BE2327" s="18"/>
      <c r="BF2327" s="18"/>
      <c r="BG2327" s="18"/>
      <c r="BH2327" s="18"/>
      <c r="BI2327" s="18"/>
      <c r="BJ2327" s="18"/>
      <c r="BK2327" s="18"/>
      <c r="BM2327" s="18"/>
      <c r="BN2327" s="18"/>
      <c r="BO2327" s="18"/>
      <c r="BP2327" s="9" t="s">
        <v>5661</v>
      </c>
      <c r="BQ2327" s="14"/>
      <c r="BR2327" s="102" t="s">
        <v>5536</v>
      </c>
      <c r="BS2327" s="14"/>
      <c r="BT2327" s="14"/>
      <c r="BU2327" s="9"/>
      <c r="BV2327" s="9"/>
      <c r="BW2327" s="9"/>
    </row>
    <row r="2328" spans="1:75" x14ac:dyDescent="0.35">
      <c r="A2328" s="1" t="s">
        <v>4454</v>
      </c>
      <c r="B2328" s="8" t="s">
        <v>4455</v>
      </c>
      <c r="C2328" s="3" t="s">
        <v>37</v>
      </c>
      <c r="D2328" s="1" t="s">
        <v>11</v>
      </c>
      <c r="E2328" s="1" t="s">
        <v>12</v>
      </c>
      <c r="F2328" s="3" t="s">
        <v>69</v>
      </c>
      <c r="G2328" s="1" t="s">
        <v>4456</v>
      </c>
      <c r="H2328" s="30" t="s">
        <v>5587</v>
      </c>
      <c r="I2328" s="27">
        <v>0</v>
      </c>
      <c r="J2328" s="27">
        <v>0</v>
      </c>
      <c r="K2328" s="27">
        <v>0</v>
      </c>
      <c r="L2328" s="27">
        <v>0</v>
      </c>
      <c r="M2328" s="27">
        <v>0</v>
      </c>
      <c r="N2328" s="27">
        <v>0</v>
      </c>
      <c r="O2328" s="27">
        <v>0</v>
      </c>
      <c r="P2328" s="27">
        <v>0</v>
      </c>
      <c r="Q2328" s="27">
        <v>0</v>
      </c>
      <c r="R2328" s="27">
        <v>0</v>
      </c>
      <c r="S2328" s="80">
        <v>0</v>
      </c>
      <c r="T2328" s="80">
        <v>0</v>
      </c>
      <c r="U2328" s="80">
        <v>0</v>
      </c>
      <c r="V2328" s="80">
        <v>0</v>
      </c>
      <c r="W2328" s="80">
        <v>0</v>
      </c>
      <c r="X2328" s="80">
        <v>0</v>
      </c>
      <c r="Y2328" s="80">
        <v>0</v>
      </c>
      <c r="Z2328" s="80">
        <v>0</v>
      </c>
      <c r="AA2328" s="80">
        <v>0</v>
      </c>
      <c r="AB2328" s="80">
        <v>0</v>
      </c>
      <c r="AC2328" s="80"/>
      <c r="AD2328" s="80">
        <v>0</v>
      </c>
      <c r="AE2328" s="80">
        <v>0</v>
      </c>
      <c r="AF2328" s="80">
        <v>0</v>
      </c>
      <c r="AG2328" s="80"/>
      <c r="AH2328" s="80">
        <v>0</v>
      </c>
      <c r="AI2328" s="80">
        <v>0</v>
      </c>
      <c r="AJ2328" s="80">
        <v>0</v>
      </c>
      <c r="AK2328" s="80">
        <v>0</v>
      </c>
      <c r="AL2328" s="80">
        <v>0</v>
      </c>
      <c r="AM2328" s="80">
        <v>0</v>
      </c>
      <c r="AN2328" s="41" t="s">
        <v>5558</v>
      </c>
      <c r="AO2328" s="41"/>
      <c r="AP2328" s="40" t="str" cm="1">
        <f t="array" ref="AP2328">IFERROR(_xlfn.IFS(
AR2328="MPR ISSUE","PDH",
AR2328="BSS Hardware Issue","BSS",
AR2328="Sites strategiques, MLL, Pylone, etc.","ENVTECH",
AR2328="AKTIVCO DEFAUT GE &amp; POWER Cabinet","AKTIVCO",
AR2328="AKTIVCO Coupure ENEO &amp; Baisse de tension","AKTIVCO GRID ONLY",
AR2328="Coupure ENEO &amp; Baisse de tension","IHS GRID ONLY",
AR2328="Defaut GE &amp; POWER Cabinet","IHS",
AR2328="Sharing","Partners",
AR2328="Sites strategiques &amp; DataCenter","SST &amp; DC",
AR2328="Exclu","Exclu",
AR2328="SAT","SAT",
AR2328="SPARE-ISSUE","SPARE-ISSUE",
AR2328="Fiber CAmtel","TRANS_FO_CAMTEL",
AR2328="Fiber AOF","Fiber AOF",
AR2328="Projet OCM (HUAWEI)","TRAVAUX-HUAWEI",
AR2328="Projet OCM (NOKIA)","TRAVAUX-NOKIA",
AR2328="ACCESS-ISSUE","ACCESS-ISSUE",
AR2328="Projet OCM (ZTE, NOKIA, autres projets)","TRAVAUX OCM",
AR2328="No root CAuse","No root cause",
AR2328="ODU HS","PDH",
AR2328="IP &amp; VLAN","PDH",
AR2328="Warehouse HUAWEI","SPARE-ISSUE",
AR2328="SPARE-HS","SPARE-ISSUE",
AR2328="Power Telco","BSS",AR2328="no impacts","no impacts"
),"")</f>
        <v>No root cause</v>
      </c>
      <c r="AQ2328" s="40" t="str" cm="1">
        <f t="array" ref="AQ2328">IFERROR(_xlfn.IFS(
AR2328="MPR ISSUE","TX ISSUE",
AR2328="BSS Hardware Issue","RAN ISSUE",
AR2328="Sites strategiques, MLL, Pylone, etc.","ENVTECH",
AR2328="AKTIVCO DEFAUT GE &amp; POWER Cabinet","POWER ISSUE",
AR2328="AKTIVCO Coupure ENEO &amp; Baisse de tension","POWER ISSUE",
AR2328="Coupure ENEO &amp; Baisse de tension","POWER ISSUE",
AR2328="Defaut GE &amp; POWER Cabinet","POWER ISSUE",
AR2328="Sharing","POWER ISSUE",
AR2328="Sites strategiques &amp; DataCenter","POWER ISSUE",
AR2328="Exclu","Exclu",
AR2328="SAT","TX ISSUE",
AR2328="SPARE-ISSUE","SPARE-ISSUE",
AR2328="Fiber CAmtel","TX ISSUE",
AR2328="Fiber AOF","TX ISSUE",
AR2328="Projet OCM (HUAWEI)","TRAVAUX-HUAWEI",
AR2328="Projet OCM (NOKIA)","TRAVAUX -NOKIA",
AR2328="ACCESS-ISSUE","ACCESS-ISSUE",
AR2328="Projet OCM (ZTE, NOKIA, autres projets)","TRAVAUX OCM",
AR2328="No root CAuse","No root cause",
AR2328="ODU HS","TX ISSUE",
AR2328="IP &amp; VLAN","TX ISSUE",
AR2328="Warehouse HUAWEI","SPARE-ISSUE",
AR2328="SPARE-HS","SPARE-ISSUE",
AR2328="Power Telco","RAN ISSUE",AR2328="no impacts","no impacts"
),"")</f>
        <v>No root cause</v>
      </c>
      <c r="AR2328" s="59" t="s">
        <v>5343</v>
      </c>
      <c r="AS2328" s="40" t="str" cm="1">
        <f t="array" ref="AS2328">IFERROR(_xlfn.IFS(
AR2328="MPR ISSUE","ACTIVE",
AR2328="BSS Hardware Issue","ACTIVE",
AR2328="Sites strategiques, MLL, Pylone, etc.","PASSIVE",
AR2328="AKTIVCO DEFAUT GE &amp; POWER Cabinet","PASSIVE",
AR2328="AKTIVCO Coupure ENEO &amp; Baisse de tension","PASSIVE",
AR2328="Coupure ENEO &amp; Baisse de tension","PASSIVE",
AR2328="Defaut GE &amp; POWER Cabinet","PASSIVE",
AR2328="Sharing","PASSIVE",
AR2328="Sites strategiques &amp; DataCenter","PASSIVE",
AR2328="Exclu","Exclu",
AR2328="SAT","ACTIVE",
AR2328="SPARE-ISSUE","SPARE-ISSUE",
AR2328="Fiber CAmtel","ACTIVE",
AR2328="Fiber AOF","ACTIVE",
AR2328="Projet OCM (HUAWEI)","PLANNED WORKS",
AR2328="Projet OCM (NOKIA)","PLANNED WORKS",
AR2328="ACCESS-ISSUE","ACCESS-ISSUE",
AR2328="Projet OCM (ZTE, NOKIA, autres projets)","PLANNED WORKS",
AR2328="No root CAuse","No root cause",
AR2328="ODU HS","ACTIVE",
AR2328="IP &amp; VLAN","ACTIVE",
AR2328="Warehouse HUAWEI","SPARE-ISSUE",
AR2328="SPARE-HS","SPARE-ISSUE",
AR2328="Power Telco","ACTIVE", AR2328="no impacts","no impacts"
),"")</f>
        <v>No root cause</v>
      </c>
      <c r="AT2328" s="99" t="s">
        <v>5661</v>
      </c>
      <c r="AU2328" s="99" t="s">
        <v>4455</v>
      </c>
      <c r="AW2328" s="17"/>
      <c r="AX2328" s="17" t="s">
        <v>5536</v>
      </c>
      <c r="AY2328" s="17"/>
      <c r="AZ2328" s="17" t="s">
        <v>5536</v>
      </c>
      <c r="BA2328" s="7"/>
      <c r="BC2328" s="18"/>
      <c r="BD2328" s="18"/>
      <c r="BE2328" s="18"/>
      <c r="BF2328" s="18"/>
      <c r="BG2328" s="18"/>
      <c r="BH2328" s="18"/>
      <c r="BI2328" s="18"/>
      <c r="BJ2328" s="18"/>
      <c r="BK2328" s="18"/>
      <c r="BM2328" s="18"/>
      <c r="BN2328" s="18"/>
      <c r="BO2328" s="18"/>
      <c r="BP2328" s="9" t="s">
        <v>5661</v>
      </c>
      <c r="BQ2328" s="14"/>
      <c r="BR2328" s="102" t="s">
        <v>5536</v>
      </c>
      <c r="BS2328" s="14"/>
      <c r="BT2328" s="14"/>
      <c r="BU2328" s="9"/>
      <c r="BV2328" s="9"/>
      <c r="BW2328" s="9"/>
    </row>
    <row r="2329" spans="1:75" x14ac:dyDescent="0.35">
      <c r="A2329" s="1" t="s">
        <v>4458</v>
      </c>
      <c r="B2329" s="8" t="s">
        <v>4459</v>
      </c>
      <c r="C2329" s="3" t="s">
        <v>31</v>
      </c>
      <c r="D2329" s="1" t="s">
        <v>11</v>
      </c>
      <c r="E2329" s="1" t="s">
        <v>12</v>
      </c>
      <c r="F2329" s="3" t="s">
        <v>31</v>
      </c>
      <c r="G2329" s="1" t="s">
        <v>4460</v>
      </c>
      <c r="H2329" s="30" t="s">
        <v>5587</v>
      </c>
      <c r="I2329" s="27">
        <v>0</v>
      </c>
      <c r="J2329" s="27">
        <v>0</v>
      </c>
      <c r="K2329" s="27">
        <v>0</v>
      </c>
      <c r="L2329" s="27">
        <v>0</v>
      </c>
      <c r="M2329" s="27">
        <v>0</v>
      </c>
      <c r="N2329" s="27">
        <v>0</v>
      </c>
      <c r="O2329" s="27">
        <v>0</v>
      </c>
      <c r="P2329" s="27">
        <v>0</v>
      </c>
      <c r="Q2329" s="27">
        <v>0</v>
      </c>
      <c r="R2329" s="27">
        <v>0</v>
      </c>
      <c r="S2329" s="80">
        <v>0</v>
      </c>
      <c r="T2329" s="80">
        <v>0</v>
      </c>
      <c r="U2329" s="80">
        <v>0</v>
      </c>
      <c r="V2329" s="80">
        <v>0</v>
      </c>
      <c r="W2329" s="80">
        <v>0</v>
      </c>
      <c r="X2329" s="80">
        <v>0</v>
      </c>
      <c r="Y2329" s="80">
        <v>0</v>
      </c>
      <c r="Z2329" s="80">
        <v>0</v>
      </c>
      <c r="AA2329" s="80">
        <v>0</v>
      </c>
      <c r="AB2329" s="80">
        <v>0</v>
      </c>
      <c r="AC2329" s="80"/>
      <c r="AD2329" s="80">
        <v>0</v>
      </c>
      <c r="AE2329" s="80">
        <v>0</v>
      </c>
      <c r="AF2329" s="80">
        <v>0</v>
      </c>
      <c r="AG2329" s="80"/>
      <c r="AH2329" s="80">
        <v>0</v>
      </c>
      <c r="AI2329" s="80">
        <v>0</v>
      </c>
      <c r="AJ2329" s="80">
        <v>0</v>
      </c>
      <c r="AK2329" s="80">
        <v>0</v>
      </c>
      <c r="AL2329" s="80">
        <v>0</v>
      </c>
      <c r="AM2329" s="80">
        <v>0</v>
      </c>
      <c r="AN2329" s="41" t="s">
        <v>5558</v>
      </c>
      <c r="AO2329" s="41"/>
      <c r="AP2329" s="40" t="str" cm="1">
        <f t="array" ref="AP2329">IFERROR(_xlfn.IFS(
AR2329="MPR ISSUE","PDH",
AR2329="BSS Hardware Issue","BSS",
AR2329="Sites strategiques, MLL, Pylone, etc.","ENVTECH",
AR2329="AKTIVCO DEFAUT GE &amp; POWER Cabinet","AKTIVCO",
AR2329="AKTIVCO Coupure ENEO &amp; Baisse de tension","AKTIVCO GRID ONLY",
AR2329="Coupure ENEO &amp; Baisse de tension","IHS GRID ONLY",
AR2329="Defaut GE &amp; POWER Cabinet","IHS",
AR2329="Sharing","Partners",
AR2329="Sites strategiques &amp; DataCenter","SST &amp; DC",
AR2329="Exclu","Exclu",
AR2329="SAT","SAT",
AR2329="SPARE-ISSUE","SPARE-ISSUE",
AR2329="Fiber CAmtel","TRANS_FO_CAMTEL",
AR2329="Fiber AOF","Fiber AOF",
AR2329="Projet OCM (HUAWEI)","TRAVAUX-HUAWEI",
AR2329="Projet OCM (NOKIA)","TRAVAUX-NOKIA",
AR2329="ACCESS-ISSUE","ACCESS-ISSUE",
AR2329="Projet OCM (ZTE, NOKIA, autres projets)","TRAVAUX OCM",
AR2329="No root CAuse","No root cause",
AR2329="ODU HS","PDH",
AR2329="IP &amp; VLAN","PDH",
AR2329="Warehouse HUAWEI","SPARE-ISSUE",
AR2329="SPARE-HS","SPARE-ISSUE",
AR2329="Power Telco","BSS",AR2329="no impacts","no impacts"
),"")</f>
        <v>No root cause</v>
      </c>
      <c r="AQ2329" s="40" t="str" cm="1">
        <f t="array" ref="AQ2329">IFERROR(_xlfn.IFS(
AR2329="MPR ISSUE","TX ISSUE",
AR2329="BSS Hardware Issue","RAN ISSUE",
AR2329="Sites strategiques, MLL, Pylone, etc.","ENVTECH",
AR2329="AKTIVCO DEFAUT GE &amp; POWER Cabinet","POWER ISSUE",
AR2329="AKTIVCO Coupure ENEO &amp; Baisse de tension","POWER ISSUE",
AR2329="Coupure ENEO &amp; Baisse de tension","POWER ISSUE",
AR2329="Defaut GE &amp; POWER Cabinet","POWER ISSUE",
AR2329="Sharing","POWER ISSUE",
AR2329="Sites strategiques &amp; DataCenter","POWER ISSUE",
AR2329="Exclu","Exclu",
AR2329="SAT","TX ISSUE",
AR2329="SPARE-ISSUE","SPARE-ISSUE",
AR2329="Fiber CAmtel","TX ISSUE",
AR2329="Fiber AOF","TX ISSUE",
AR2329="Projet OCM (HUAWEI)","TRAVAUX-HUAWEI",
AR2329="Projet OCM (NOKIA)","TRAVAUX -NOKIA",
AR2329="ACCESS-ISSUE","ACCESS-ISSUE",
AR2329="Projet OCM (ZTE, NOKIA, autres projets)","TRAVAUX OCM",
AR2329="No root CAuse","No root cause",
AR2329="ODU HS","TX ISSUE",
AR2329="IP &amp; VLAN","TX ISSUE",
AR2329="Warehouse HUAWEI","SPARE-ISSUE",
AR2329="SPARE-HS","SPARE-ISSUE",
AR2329="Power Telco","RAN ISSUE",AR2329="no impacts","no impacts"
),"")</f>
        <v>No root cause</v>
      </c>
      <c r="AR2329" s="59" t="s">
        <v>5343</v>
      </c>
      <c r="AS2329" s="40" t="str" cm="1">
        <f t="array" ref="AS2329">IFERROR(_xlfn.IFS(
AR2329="MPR ISSUE","ACTIVE",
AR2329="BSS Hardware Issue","ACTIVE",
AR2329="Sites strategiques, MLL, Pylone, etc.","PASSIVE",
AR2329="AKTIVCO DEFAUT GE &amp; POWER Cabinet","PASSIVE",
AR2329="AKTIVCO Coupure ENEO &amp; Baisse de tension","PASSIVE",
AR2329="Coupure ENEO &amp; Baisse de tension","PASSIVE",
AR2329="Defaut GE &amp; POWER Cabinet","PASSIVE",
AR2329="Sharing","PASSIVE",
AR2329="Sites strategiques &amp; DataCenter","PASSIVE",
AR2329="Exclu","Exclu",
AR2329="SAT","ACTIVE",
AR2329="SPARE-ISSUE","SPARE-ISSUE",
AR2329="Fiber CAmtel","ACTIVE",
AR2329="Fiber AOF","ACTIVE",
AR2329="Projet OCM (HUAWEI)","PLANNED WORKS",
AR2329="Projet OCM (NOKIA)","PLANNED WORKS",
AR2329="ACCESS-ISSUE","ACCESS-ISSUE",
AR2329="Projet OCM (ZTE, NOKIA, autres projets)","PLANNED WORKS",
AR2329="No root CAuse","No root cause",
AR2329="ODU HS","ACTIVE",
AR2329="IP &amp; VLAN","ACTIVE",
AR2329="Warehouse HUAWEI","SPARE-ISSUE",
AR2329="SPARE-HS","SPARE-ISSUE",
AR2329="Power Telco","ACTIVE", AR2329="no impacts","no impacts"
),"")</f>
        <v>No root cause</v>
      </c>
      <c r="AT2329" s="99" t="s">
        <v>5661</v>
      </c>
      <c r="AU2329" s="99" t="s">
        <v>4459</v>
      </c>
      <c r="AW2329" s="17"/>
      <c r="AX2329" s="17" t="s">
        <v>5536</v>
      </c>
      <c r="AY2329" s="17"/>
      <c r="AZ2329" s="17" t="s">
        <v>5536</v>
      </c>
      <c r="BA2329" s="7"/>
      <c r="BC2329" s="18"/>
      <c r="BD2329" s="18"/>
      <c r="BE2329" s="18"/>
      <c r="BF2329" s="18"/>
      <c r="BG2329" s="18"/>
      <c r="BH2329" s="18"/>
      <c r="BI2329" s="18"/>
      <c r="BJ2329" s="18"/>
      <c r="BK2329" s="18"/>
      <c r="BM2329" s="18"/>
      <c r="BN2329" s="18"/>
      <c r="BO2329" s="18"/>
      <c r="BP2329" s="9" t="s">
        <v>5661</v>
      </c>
      <c r="BQ2329" s="14"/>
      <c r="BR2329" s="102" t="s">
        <v>5536</v>
      </c>
      <c r="BS2329" s="14"/>
      <c r="BT2329" s="14"/>
      <c r="BU2329" s="9"/>
      <c r="BV2329" s="9"/>
      <c r="BW2329" s="9"/>
    </row>
    <row r="2330" spans="1:75" x14ac:dyDescent="0.35">
      <c r="A2330" s="1" t="s">
        <v>4294</v>
      </c>
      <c r="B2330" s="77" t="s">
        <v>4472</v>
      </c>
      <c r="C2330" s="3" t="s">
        <v>37</v>
      </c>
      <c r="D2330" s="1" t="s">
        <v>11</v>
      </c>
      <c r="E2330" s="1" t="s">
        <v>12</v>
      </c>
      <c r="F2330" s="3" t="s">
        <v>37</v>
      </c>
      <c r="G2330" s="1" t="s">
        <v>4294</v>
      </c>
      <c r="H2330" s="30" t="s">
        <v>5587</v>
      </c>
      <c r="I2330" s="27">
        <v>0</v>
      </c>
      <c r="J2330" s="27">
        <v>0</v>
      </c>
      <c r="K2330" s="27">
        <v>0</v>
      </c>
      <c r="L2330" s="27">
        <v>0</v>
      </c>
      <c r="M2330" s="27">
        <v>0</v>
      </c>
      <c r="N2330" s="27">
        <v>0</v>
      </c>
      <c r="O2330" s="27">
        <v>0</v>
      </c>
      <c r="P2330" s="27">
        <v>0</v>
      </c>
      <c r="Q2330" s="27">
        <v>0</v>
      </c>
      <c r="R2330" s="27">
        <v>0</v>
      </c>
      <c r="S2330" s="80">
        <v>0</v>
      </c>
      <c r="T2330" s="80">
        <v>0</v>
      </c>
      <c r="U2330" s="80">
        <v>0</v>
      </c>
      <c r="V2330" s="80">
        <v>0</v>
      </c>
      <c r="W2330" s="80">
        <v>0</v>
      </c>
      <c r="X2330" s="80">
        <v>0</v>
      </c>
      <c r="Y2330" s="80">
        <v>0</v>
      </c>
      <c r="Z2330" s="80">
        <v>0</v>
      </c>
      <c r="AA2330" s="80">
        <v>0</v>
      </c>
      <c r="AB2330" s="80">
        <v>0</v>
      </c>
      <c r="AC2330" s="80"/>
      <c r="AD2330" s="80">
        <v>0</v>
      </c>
      <c r="AE2330" s="80">
        <v>0</v>
      </c>
      <c r="AF2330" s="80">
        <v>0</v>
      </c>
      <c r="AG2330" s="80"/>
      <c r="AH2330" s="80">
        <v>0</v>
      </c>
      <c r="AI2330" s="80">
        <v>0</v>
      </c>
      <c r="AJ2330" s="80">
        <v>0</v>
      </c>
      <c r="AK2330" s="80">
        <v>0</v>
      </c>
      <c r="AL2330" s="80">
        <v>0</v>
      </c>
      <c r="AM2330" s="80">
        <v>0</v>
      </c>
      <c r="AN2330" s="41" t="s">
        <v>5558</v>
      </c>
      <c r="AO2330" s="41"/>
      <c r="AP2330" s="40" t="str" cm="1">
        <f t="array" ref="AP2330">IFERROR(_xlfn.IFS(
AR2330="MPR ISSUE","PDH",
AR2330="BSS Hardware Issue","BSS",
AR2330="Sites strategiques, MLL, Pylone, etc.","ENVTECH",
AR2330="AKTIVCO DEFAUT GE &amp; POWER Cabinet","AKTIVCO",
AR2330="AKTIVCO Coupure ENEO &amp; Baisse de tension","AKTIVCO GRID ONLY",
AR2330="Coupure ENEO &amp; Baisse de tension","IHS GRID ONLY",
AR2330="Defaut GE &amp; POWER Cabinet","IHS",
AR2330="Sharing","Partners",
AR2330="Sites strategiques &amp; DataCenter","SST &amp; DC",
AR2330="Exclu","Exclu",
AR2330="SAT","SAT",
AR2330="SPARE-ISSUE","SPARE-ISSUE",
AR2330="Fiber CAmtel","TRANS_FO_CAMTEL",
AR2330="Fiber AOF","Fiber AOF",
AR2330="Projet OCM (HUAWEI)","TRAVAUX-HUAWEI",
AR2330="Projet OCM (NOKIA)","TRAVAUX-NOKIA",
AR2330="ACCESS-ISSUE","ACCESS-ISSUE",
AR2330="Projet OCM (ZTE, NOKIA, autres projets)","TRAVAUX OCM",
AR2330="No root CAuse","No root cause",
AR2330="ODU HS","PDH",
AR2330="IP &amp; VLAN","PDH",
AR2330="Warehouse HUAWEI","SPARE-ISSUE",
AR2330="SPARE-HS","SPARE-ISSUE",
AR2330="Power Telco","BSS",AR2330="no impacts","no impacts"
),"")</f>
        <v>No root cause</v>
      </c>
      <c r="AQ2330" s="40" t="str" cm="1">
        <f t="array" ref="AQ2330">IFERROR(_xlfn.IFS(
AR2330="MPR ISSUE","TX ISSUE",
AR2330="BSS Hardware Issue","RAN ISSUE",
AR2330="Sites strategiques, MLL, Pylone, etc.","ENVTECH",
AR2330="AKTIVCO DEFAUT GE &amp; POWER Cabinet","POWER ISSUE",
AR2330="AKTIVCO Coupure ENEO &amp; Baisse de tension","POWER ISSUE",
AR2330="Coupure ENEO &amp; Baisse de tension","POWER ISSUE",
AR2330="Defaut GE &amp; POWER Cabinet","POWER ISSUE",
AR2330="Sharing","POWER ISSUE",
AR2330="Sites strategiques &amp; DataCenter","POWER ISSUE",
AR2330="Exclu","Exclu",
AR2330="SAT","TX ISSUE",
AR2330="SPARE-ISSUE","SPARE-ISSUE",
AR2330="Fiber CAmtel","TX ISSUE",
AR2330="Fiber AOF","TX ISSUE",
AR2330="Projet OCM (HUAWEI)","TRAVAUX-HUAWEI",
AR2330="Projet OCM (NOKIA)","TRAVAUX -NOKIA",
AR2330="ACCESS-ISSUE","ACCESS-ISSUE",
AR2330="Projet OCM (ZTE, NOKIA, autres projets)","TRAVAUX OCM",
AR2330="No root CAuse","No root cause",
AR2330="ODU HS","TX ISSUE",
AR2330="IP &amp; VLAN","TX ISSUE",
AR2330="Warehouse HUAWEI","SPARE-ISSUE",
AR2330="SPARE-HS","SPARE-ISSUE",
AR2330="Power Telco","RAN ISSUE",AR2330="no impacts","no impacts"
),"")</f>
        <v>No root cause</v>
      </c>
      <c r="AR2330" s="59" t="s">
        <v>5343</v>
      </c>
      <c r="AS2330" s="40" t="str" cm="1">
        <f t="array" ref="AS2330">IFERROR(_xlfn.IFS(
AR2330="MPR ISSUE","ACTIVE",
AR2330="BSS Hardware Issue","ACTIVE",
AR2330="Sites strategiques, MLL, Pylone, etc.","PASSIVE",
AR2330="AKTIVCO DEFAUT GE &amp; POWER Cabinet","PASSIVE",
AR2330="AKTIVCO Coupure ENEO &amp; Baisse de tension","PASSIVE",
AR2330="Coupure ENEO &amp; Baisse de tension","PASSIVE",
AR2330="Defaut GE &amp; POWER Cabinet","PASSIVE",
AR2330="Sharing","PASSIVE",
AR2330="Sites strategiques &amp; DataCenter","PASSIVE",
AR2330="Exclu","Exclu",
AR2330="SAT","ACTIVE",
AR2330="SPARE-ISSUE","SPARE-ISSUE",
AR2330="Fiber CAmtel","ACTIVE",
AR2330="Fiber AOF","ACTIVE",
AR2330="Projet OCM (HUAWEI)","PLANNED WORKS",
AR2330="Projet OCM (NOKIA)","PLANNED WORKS",
AR2330="ACCESS-ISSUE","ACCESS-ISSUE",
AR2330="Projet OCM (ZTE, NOKIA, autres projets)","PLANNED WORKS",
AR2330="No root CAuse","No root cause",
AR2330="ODU HS","ACTIVE",
AR2330="IP &amp; VLAN","ACTIVE",
AR2330="Warehouse HUAWEI","SPARE-ISSUE",
AR2330="SPARE-HS","SPARE-ISSUE",
AR2330="Power Telco","ACTIVE", AR2330="no impacts","no impacts"
),"")</f>
        <v>No root cause</v>
      </c>
      <c r="AT2330" s="99" t="s">
        <v>5661</v>
      </c>
      <c r="AU2330" s="99" t="s">
        <v>4472</v>
      </c>
      <c r="AV2330" s="83"/>
      <c r="AW2330" s="17"/>
      <c r="AX2330" s="17" t="s">
        <v>5536</v>
      </c>
      <c r="AY2330" s="17"/>
      <c r="AZ2330" s="17" t="s">
        <v>5536</v>
      </c>
      <c r="BA2330" s="7"/>
      <c r="BC2330" s="18"/>
      <c r="BD2330" s="18"/>
      <c r="BE2330" s="18"/>
      <c r="BF2330" s="18"/>
      <c r="BG2330" s="18"/>
      <c r="BH2330" s="18"/>
      <c r="BI2330" s="18"/>
      <c r="BJ2330" s="18"/>
      <c r="BK2330" s="18"/>
      <c r="BM2330" s="18"/>
      <c r="BN2330" s="18"/>
      <c r="BO2330" s="18"/>
      <c r="BP2330" s="9" t="s">
        <v>5661</v>
      </c>
      <c r="BQ2330" s="14"/>
      <c r="BR2330" s="102" t="s">
        <v>5536</v>
      </c>
      <c r="BS2330" s="14"/>
      <c r="BT2330" s="14"/>
      <c r="BU2330" s="9"/>
      <c r="BV2330" s="9"/>
      <c r="BW2330" s="9"/>
    </row>
    <row r="2331" spans="1:75" x14ac:dyDescent="0.35">
      <c r="A2331" s="1" t="s">
        <v>4476</v>
      </c>
      <c r="B2331" s="8" t="s">
        <v>4477</v>
      </c>
      <c r="C2331" s="3" t="s">
        <v>37</v>
      </c>
      <c r="D2331" s="1" t="s">
        <v>11</v>
      </c>
      <c r="E2331" s="1" t="s">
        <v>1712</v>
      </c>
      <c r="F2331" s="3" t="s">
        <v>37</v>
      </c>
      <c r="G2331" s="1" t="s">
        <v>4478</v>
      </c>
      <c r="H2331" s="30" t="s">
        <v>5587</v>
      </c>
      <c r="I2331" s="27">
        <v>0</v>
      </c>
      <c r="J2331" s="27">
        <v>0</v>
      </c>
      <c r="K2331" s="27">
        <v>0</v>
      </c>
      <c r="L2331" s="27">
        <v>0</v>
      </c>
      <c r="M2331" s="27">
        <v>0</v>
      </c>
      <c r="N2331" s="27">
        <v>0</v>
      </c>
      <c r="O2331" s="27">
        <v>0</v>
      </c>
      <c r="P2331" s="27">
        <v>0</v>
      </c>
      <c r="Q2331" s="27">
        <v>0</v>
      </c>
      <c r="R2331" s="27">
        <v>0</v>
      </c>
      <c r="S2331" s="80">
        <v>0</v>
      </c>
      <c r="T2331" s="80">
        <v>0</v>
      </c>
      <c r="U2331" s="80">
        <v>0</v>
      </c>
      <c r="V2331" s="80">
        <v>0</v>
      </c>
      <c r="W2331" s="80">
        <v>0</v>
      </c>
      <c r="X2331" s="80">
        <v>0</v>
      </c>
      <c r="Y2331" s="80">
        <v>0</v>
      </c>
      <c r="Z2331" s="80">
        <v>0</v>
      </c>
      <c r="AA2331" s="80">
        <v>0</v>
      </c>
      <c r="AB2331" s="80">
        <v>0</v>
      </c>
      <c r="AC2331" s="80"/>
      <c r="AD2331" s="80">
        <v>0</v>
      </c>
      <c r="AE2331" s="80">
        <v>0</v>
      </c>
      <c r="AF2331" s="80">
        <v>0</v>
      </c>
      <c r="AG2331" s="80"/>
      <c r="AH2331" s="80">
        <v>0</v>
      </c>
      <c r="AI2331" s="80">
        <v>0</v>
      </c>
      <c r="AJ2331" s="80">
        <v>0</v>
      </c>
      <c r="AK2331" s="80">
        <v>0</v>
      </c>
      <c r="AL2331" s="80">
        <v>0</v>
      </c>
      <c r="AM2331" s="80">
        <v>0</v>
      </c>
      <c r="AN2331" s="41" t="s">
        <v>5558</v>
      </c>
      <c r="AO2331" s="41"/>
      <c r="AP2331" s="40" t="str" cm="1">
        <f t="array" ref="AP2331">IFERROR(_xlfn.IFS(
AR2331="MPR ISSUE","PDH",
AR2331="BSS Hardware Issue","BSS",
AR2331="Sites strategiques, MLL, Pylone, etc.","ENVTECH",
AR2331="AKTIVCO DEFAUT GE &amp; POWER Cabinet","AKTIVCO",
AR2331="AKTIVCO Coupure ENEO &amp; Baisse de tension","AKTIVCO GRID ONLY",
AR2331="Coupure ENEO &amp; Baisse de tension","IHS GRID ONLY",
AR2331="Defaut GE &amp; POWER Cabinet","IHS",
AR2331="Sharing","Partners",
AR2331="Sites strategiques &amp; DataCenter","SST &amp; DC",
AR2331="Exclu","Exclu",
AR2331="SAT","SAT",
AR2331="SPARE-ISSUE","SPARE-ISSUE",
AR2331="Fiber CAmtel","TRANS_FO_CAMTEL",
AR2331="Fiber AOF","Fiber AOF",
AR2331="Projet OCM (HUAWEI)","TRAVAUX-HUAWEI",
AR2331="Projet OCM (NOKIA)","TRAVAUX-NOKIA",
AR2331="ACCESS-ISSUE","ACCESS-ISSUE",
AR2331="Projet OCM (ZTE, NOKIA, autres projets)","TRAVAUX OCM",
AR2331="No root CAuse","No root cause",
AR2331="ODU HS","PDH",
AR2331="IP &amp; VLAN","PDH",
AR2331="Warehouse HUAWEI","SPARE-ISSUE",
AR2331="SPARE-HS","SPARE-ISSUE",
AR2331="Power Telco","BSS",AR2331="no impacts","no impacts"
),"")</f>
        <v>No root cause</v>
      </c>
      <c r="AQ2331" s="40" t="str" cm="1">
        <f t="array" ref="AQ2331">IFERROR(_xlfn.IFS(
AR2331="MPR ISSUE","TX ISSUE",
AR2331="BSS Hardware Issue","RAN ISSUE",
AR2331="Sites strategiques, MLL, Pylone, etc.","ENVTECH",
AR2331="AKTIVCO DEFAUT GE &amp; POWER Cabinet","POWER ISSUE",
AR2331="AKTIVCO Coupure ENEO &amp; Baisse de tension","POWER ISSUE",
AR2331="Coupure ENEO &amp; Baisse de tension","POWER ISSUE",
AR2331="Defaut GE &amp; POWER Cabinet","POWER ISSUE",
AR2331="Sharing","POWER ISSUE",
AR2331="Sites strategiques &amp; DataCenter","POWER ISSUE",
AR2331="Exclu","Exclu",
AR2331="SAT","TX ISSUE",
AR2331="SPARE-ISSUE","SPARE-ISSUE",
AR2331="Fiber CAmtel","TX ISSUE",
AR2331="Fiber AOF","TX ISSUE",
AR2331="Projet OCM (HUAWEI)","TRAVAUX-HUAWEI",
AR2331="Projet OCM (NOKIA)","TRAVAUX -NOKIA",
AR2331="ACCESS-ISSUE","ACCESS-ISSUE",
AR2331="Projet OCM (ZTE, NOKIA, autres projets)","TRAVAUX OCM",
AR2331="No root CAuse","No root cause",
AR2331="ODU HS","TX ISSUE",
AR2331="IP &amp; VLAN","TX ISSUE",
AR2331="Warehouse HUAWEI","SPARE-ISSUE",
AR2331="SPARE-HS","SPARE-ISSUE",
AR2331="Power Telco","RAN ISSUE",AR2331="no impacts","no impacts"
),"")</f>
        <v>No root cause</v>
      </c>
      <c r="AR2331" s="59" t="s">
        <v>5343</v>
      </c>
      <c r="AS2331" s="40" t="str" cm="1">
        <f t="array" ref="AS2331">IFERROR(_xlfn.IFS(
AR2331="MPR ISSUE","ACTIVE",
AR2331="BSS Hardware Issue","ACTIVE",
AR2331="Sites strategiques, MLL, Pylone, etc.","PASSIVE",
AR2331="AKTIVCO DEFAUT GE &amp; POWER Cabinet","PASSIVE",
AR2331="AKTIVCO Coupure ENEO &amp; Baisse de tension","PASSIVE",
AR2331="Coupure ENEO &amp; Baisse de tension","PASSIVE",
AR2331="Defaut GE &amp; POWER Cabinet","PASSIVE",
AR2331="Sharing","PASSIVE",
AR2331="Sites strategiques &amp; DataCenter","PASSIVE",
AR2331="Exclu","Exclu",
AR2331="SAT","ACTIVE",
AR2331="SPARE-ISSUE","SPARE-ISSUE",
AR2331="Fiber CAmtel","ACTIVE",
AR2331="Fiber AOF","ACTIVE",
AR2331="Projet OCM (HUAWEI)","PLANNED WORKS",
AR2331="Projet OCM (NOKIA)","PLANNED WORKS",
AR2331="ACCESS-ISSUE","ACCESS-ISSUE",
AR2331="Projet OCM (ZTE, NOKIA, autres projets)","PLANNED WORKS",
AR2331="No root CAuse","No root cause",
AR2331="ODU HS","ACTIVE",
AR2331="IP &amp; VLAN","ACTIVE",
AR2331="Warehouse HUAWEI","SPARE-ISSUE",
AR2331="SPARE-HS","SPARE-ISSUE",
AR2331="Power Telco","ACTIVE", AR2331="no impacts","no impacts"
),"")</f>
        <v>No root cause</v>
      </c>
      <c r="AT2331" s="99" t="s">
        <v>5661</v>
      </c>
      <c r="AU2331" s="99" t="s">
        <v>4477</v>
      </c>
      <c r="AV2331" s="83"/>
      <c r="AW2331" s="17"/>
      <c r="AX2331" s="17" t="s">
        <v>5536</v>
      </c>
      <c r="AY2331" s="17"/>
      <c r="AZ2331" s="17" t="s">
        <v>5536</v>
      </c>
      <c r="BA2331" s="7"/>
      <c r="BC2331" s="18"/>
      <c r="BD2331" s="18"/>
      <c r="BE2331" s="18"/>
      <c r="BF2331" s="18"/>
      <c r="BG2331" s="18"/>
      <c r="BH2331" s="18"/>
      <c r="BI2331" s="18"/>
      <c r="BJ2331" s="18"/>
      <c r="BK2331" s="18"/>
      <c r="BM2331" s="18"/>
      <c r="BN2331" s="18"/>
      <c r="BO2331" s="18"/>
      <c r="BP2331" s="9" t="s">
        <v>5661</v>
      </c>
      <c r="BQ2331" s="14"/>
      <c r="BR2331" s="102" t="s">
        <v>5536</v>
      </c>
      <c r="BS2331" s="14"/>
      <c r="BT2331" s="14"/>
      <c r="BU2331" s="9"/>
      <c r="BV2331" s="9"/>
      <c r="BW2331" s="9"/>
    </row>
    <row r="2332" spans="1:75" x14ac:dyDescent="0.35">
      <c r="A2332" s="1" t="s">
        <v>4599</v>
      </c>
      <c r="B2332" s="8" t="s">
        <v>4600</v>
      </c>
      <c r="C2332" s="3" t="s">
        <v>31</v>
      </c>
      <c r="D2332" s="1" t="s">
        <v>2747</v>
      </c>
      <c r="E2332" s="1" t="s">
        <v>12</v>
      </c>
      <c r="F2332" s="3" t="s">
        <v>31</v>
      </c>
      <c r="G2332" s="1" t="s">
        <v>4601</v>
      </c>
      <c r="H2332" s="30" t="s">
        <v>5587</v>
      </c>
      <c r="I2332" s="27">
        <v>0</v>
      </c>
      <c r="J2332" s="27">
        <v>0</v>
      </c>
      <c r="K2332" s="27">
        <v>0</v>
      </c>
      <c r="L2332" s="27">
        <v>0</v>
      </c>
      <c r="M2332" s="27">
        <v>0</v>
      </c>
      <c r="N2332" s="27">
        <v>0</v>
      </c>
      <c r="O2332" s="27">
        <v>0</v>
      </c>
      <c r="P2332" s="27">
        <v>0</v>
      </c>
      <c r="Q2332" s="27">
        <v>0</v>
      </c>
      <c r="R2332" s="27">
        <v>0</v>
      </c>
      <c r="S2332" s="80">
        <v>0</v>
      </c>
      <c r="T2332" s="80">
        <v>0</v>
      </c>
      <c r="U2332" s="80">
        <v>0</v>
      </c>
      <c r="V2332" s="80">
        <v>0</v>
      </c>
      <c r="W2332" s="80">
        <v>0</v>
      </c>
      <c r="X2332" s="80">
        <v>0</v>
      </c>
      <c r="Y2332" s="80">
        <v>0</v>
      </c>
      <c r="Z2332" s="80">
        <v>0</v>
      </c>
      <c r="AA2332" s="80">
        <v>0</v>
      </c>
      <c r="AB2332" s="80">
        <v>0</v>
      </c>
      <c r="AC2332" s="80"/>
      <c r="AD2332" s="80">
        <v>0</v>
      </c>
      <c r="AE2332" s="80">
        <v>0</v>
      </c>
      <c r="AF2332" s="80">
        <v>0</v>
      </c>
      <c r="AG2332" s="80"/>
      <c r="AH2332" s="80">
        <v>0</v>
      </c>
      <c r="AI2332" s="80">
        <v>0</v>
      </c>
      <c r="AJ2332" s="80">
        <v>0</v>
      </c>
      <c r="AK2332" s="80">
        <v>0</v>
      </c>
      <c r="AL2332" s="80">
        <v>0</v>
      </c>
      <c r="AM2332" s="80">
        <v>0</v>
      </c>
      <c r="AN2332" s="41" t="s">
        <v>5558</v>
      </c>
      <c r="AO2332" s="41"/>
      <c r="AP2332" s="40" t="str" cm="1">
        <f t="array" ref="AP2332">IFERROR(_xlfn.IFS(
AR2332="MPR ISSUE","PDH",
AR2332="BSS Hardware Issue","BSS",
AR2332="Sites strategiques, MLL, Pylone, etc.","ENVTECH",
AR2332="AKTIVCO DEFAUT GE &amp; POWER Cabinet","AKTIVCO",
AR2332="AKTIVCO Coupure ENEO &amp; Baisse de tension","AKTIVCO GRID ONLY",
AR2332="Coupure ENEO &amp; Baisse de tension","IHS GRID ONLY",
AR2332="Defaut GE &amp; POWER Cabinet","IHS",
AR2332="Sharing","Partners",
AR2332="Sites strategiques &amp; DataCenter","SST &amp; DC",
AR2332="Exclu","Exclu",
AR2332="SAT","SAT",
AR2332="SPARE-ISSUE","SPARE-ISSUE",
AR2332="Fiber CAmtel","TRANS_FO_CAMTEL",
AR2332="Fiber AOF","Fiber AOF",
AR2332="Projet OCM (HUAWEI)","TRAVAUX-HUAWEI",
AR2332="Projet OCM (NOKIA)","TRAVAUX-NOKIA",
AR2332="ACCESS-ISSUE","ACCESS-ISSUE",
AR2332="Projet OCM (ZTE, NOKIA, autres projets)","TRAVAUX OCM",
AR2332="No root CAuse","No root cause",
AR2332="ODU HS","PDH",
AR2332="IP &amp; VLAN","PDH",
AR2332="Warehouse HUAWEI","SPARE-ISSUE",
AR2332="SPARE-HS","SPARE-ISSUE",
AR2332="Power Telco","BSS",AR2332="no impacts","no impacts"
),"")</f>
        <v>No root cause</v>
      </c>
      <c r="AQ2332" s="40" t="str" cm="1">
        <f t="array" ref="AQ2332">IFERROR(_xlfn.IFS(
AR2332="MPR ISSUE","TX ISSUE",
AR2332="BSS Hardware Issue","RAN ISSUE",
AR2332="Sites strategiques, MLL, Pylone, etc.","ENVTECH",
AR2332="AKTIVCO DEFAUT GE &amp; POWER Cabinet","POWER ISSUE",
AR2332="AKTIVCO Coupure ENEO &amp; Baisse de tension","POWER ISSUE",
AR2332="Coupure ENEO &amp; Baisse de tension","POWER ISSUE",
AR2332="Defaut GE &amp; POWER Cabinet","POWER ISSUE",
AR2332="Sharing","POWER ISSUE",
AR2332="Sites strategiques &amp; DataCenter","POWER ISSUE",
AR2332="Exclu","Exclu",
AR2332="SAT","TX ISSUE",
AR2332="SPARE-ISSUE","SPARE-ISSUE",
AR2332="Fiber CAmtel","TX ISSUE",
AR2332="Fiber AOF","TX ISSUE",
AR2332="Projet OCM (HUAWEI)","TRAVAUX-HUAWEI",
AR2332="Projet OCM (NOKIA)","TRAVAUX -NOKIA",
AR2332="ACCESS-ISSUE","ACCESS-ISSUE",
AR2332="Projet OCM (ZTE, NOKIA, autres projets)","TRAVAUX OCM",
AR2332="No root CAuse","No root cause",
AR2332="ODU HS","TX ISSUE",
AR2332="IP &amp; VLAN","TX ISSUE",
AR2332="Warehouse HUAWEI","SPARE-ISSUE",
AR2332="SPARE-HS","SPARE-ISSUE",
AR2332="Power Telco","RAN ISSUE",AR2332="no impacts","no impacts"
),"")</f>
        <v>No root cause</v>
      </c>
      <c r="AR2332" s="59" t="s">
        <v>5343</v>
      </c>
      <c r="AS2332" s="40" t="str" cm="1">
        <f t="array" ref="AS2332">IFERROR(_xlfn.IFS(
AR2332="MPR ISSUE","ACTIVE",
AR2332="BSS Hardware Issue","ACTIVE",
AR2332="Sites strategiques, MLL, Pylone, etc.","PASSIVE",
AR2332="AKTIVCO DEFAUT GE &amp; POWER Cabinet","PASSIVE",
AR2332="AKTIVCO Coupure ENEO &amp; Baisse de tension","PASSIVE",
AR2332="Coupure ENEO &amp; Baisse de tension","PASSIVE",
AR2332="Defaut GE &amp; POWER Cabinet","PASSIVE",
AR2332="Sharing","PASSIVE",
AR2332="Sites strategiques &amp; DataCenter","PASSIVE",
AR2332="Exclu","Exclu",
AR2332="SAT","ACTIVE",
AR2332="SPARE-ISSUE","SPARE-ISSUE",
AR2332="Fiber CAmtel","ACTIVE",
AR2332="Fiber AOF","ACTIVE",
AR2332="Projet OCM (HUAWEI)","PLANNED WORKS",
AR2332="Projet OCM (NOKIA)","PLANNED WORKS",
AR2332="ACCESS-ISSUE","ACCESS-ISSUE",
AR2332="Projet OCM (ZTE, NOKIA, autres projets)","PLANNED WORKS",
AR2332="No root CAuse","No root cause",
AR2332="ODU HS","ACTIVE",
AR2332="IP &amp; VLAN","ACTIVE",
AR2332="Warehouse HUAWEI","SPARE-ISSUE",
AR2332="SPARE-HS","SPARE-ISSUE",
AR2332="Power Telco","ACTIVE", AR2332="no impacts","no impacts"
),"")</f>
        <v>No root cause</v>
      </c>
      <c r="AT2332" s="99" t="s">
        <v>5661</v>
      </c>
      <c r="AU2332" s="99" t="s">
        <v>4600</v>
      </c>
      <c r="AV2332" s="83"/>
      <c r="AW2332" s="17"/>
      <c r="AX2332" s="17" t="s">
        <v>5536</v>
      </c>
      <c r="AY2332" s="17"/>
      <c r="AZ2332" s="17" t="s">
        <v>5536</v>
      </c>
      <c r="BA2332" s="7"/>
      <c r="BC2332" s="18"/>
      <c r="BD2332" s="18"/>
      <c r="BE2332" s="18"/>
      <c r="BF2332" s="18"/>
      <c r="BG2332" s="18"/>
      <c r="BH2332" s="18"/>
      <c r="BI2332" s="18"/>
      <c r="BJ2332" s="18"/>
      <c r="BK2332" s="18"/>
      <c r="BM2332" s="18"/>
      <c r="BN2332" s="18"/>
      <c r="BO2332" s="18"/>
      <c r="BP2332" s="9" t="s">
        <v>5661</v>
      </c>
      <c r="BQ2332" s="14"/>
      <c r="BR2332" s="102" t="s">
        <v>5536</v>
      </c>
      <c r="BS2332" s="14"/>
      <c r="BT2332" s="14"/>
      <c r="BU2332" s="9"/>
      <c r="BV2332" s="9"/>
      <c r="BW2332" s="9"/>
    </row>
    <row r="2333" spans="1:75" x14ac:dyDescent="0.35">
      <c r="A2333" s="1" t="s">
        <v>4484</v>
      </c>
      <c r="B2333" s="8" t="s">
        <v>4485</v>
      </c>
      <c r="C2333" s="3" t="s">
        <v>31</v>
      </c>
      <c r="D2333" s="1" t="s">
        <v>21</v>
      </c>
      <c r="E2333" s="1" t="s">
        <v>36</v>
      </c>
      <c r="F2333" s="3" t="s">
        <v>31</v>
      </c>
      <c r="G2333" s="1" t="s">
        <v>3936</v>
      </c>
      <c r="H2333" s="30" t="s">
        <v>5587</v>
      </c>
      <c r="I2333" s="27">
        <v>0</v>
      </c>
      <c r="J2333" s="27">
        <v>0</v>
      </c>
      <c r="K2333" s="27">
        <v>0</v>
      </c>
      <c r="L2333" s="27">
        <v>0</v>
      </c>
      <c r="M2333" s="27">
        <v>0</v>
      </c>
      <c r="N2333" s="27">
        <v>0</v>
      </c>
      <c r="O2333" s="27">
        <v>0</v>
      </c>
      <c r="P2333" s="27">
        <v>0</v>
      </c>
      <c r="Q2333" s="27">
        <v>0</v>
      </c>
      <c r="R2333" s="27">
        <v>0</v>
      </c>
      <c r="S2333" s="80">
        <v>0</v>
      </c>
      <c r="T2333" s="80">
        <v>0</v>
      </c>
      <c r="U2333" s="80">
        <v>0</v>
      </c>
      <c r="V2333" s="80">
        <v>0</v>
      </c>
      <c r="W2333" s="80">
        <v>0</v>
      </c>
      <c r="X2333" s="80">
        <v>0</v>
      </c>
      <c r="Y2333" s="80">
        <v>0</v>
      </c>
      <c r="Z2333" s="80">
        <v>0</v>
      </c>
      <c r="AA2333" s="80">
        <v>0</v>
      </c>
      <c r="AB2333" s="80">
        <v>0</v>
      </c>
      <c r="AC2333" s="80"/>
      <c r="AD2333" s="80">
        <v>0</v>
      </c>
      <c r="AE2333" s="80">
        <v>0</v>
      </c>
      <c r="AF2333" s="80">
        <v>0</v>
      </c>
      <c r="AG2333" s="80"/>
      <c r="AH2333" s="80">
        <v>0</v>
      </c>
      <c r="AI2333" s="80">
        <v>0</v>
      </c>
      <c r="AJ2333" s="80">
        <v>0</v>
      </c>
      <c r="AK2333" s="80">
        <v>0</v>
      </c>
      <c r="AL2333" s="80">
        <v>0</v>
      </c>
      <c r="AM2333" s="80">
        <v>0</v>
      </c>
      <c r="AN2333" s="41" t="s">
        <v>5558</v>
      </c>
      <c r="AO2333" s="41"/>
      <c r="AP2333" s="40" t="str" cm="1">
        <f t="array" ref="AP2333">IFERROR(_xlfn.IFS(
AR2333="MPR ISSUE","PDH",
AR2333="BSS Hardware Issue","BSS",
AR2333="Sites strategiques, MLL, Pylone, etc.","ENVTECH",
AR2333="AKTIVCO DEFAUT GE &amp; POWER Cabinet","AKTIVCO",
AR2333="AKTIVCO Coupure ENEO &amp; Baisse de tension","AKTIVCO GRID ONLY",
AR2333="Coupure ENEO &amp; Baisse de tension","IHS GRID ONLY",
AR2333="Defaut GE &amp; POWER Cabinet","IHS",
AR2333="Sharing","Partners",
AR2333="Sites strategiques &amp; DataCenter","SST &amp; DC",
AR2333="Exclu","Exclu",
AR2333="SAT","SAT",
AR2333="SPARE-ISSUE","SPARE-ISSUE",
AR2333="Fiber CAmtel","TRANS_FO_CAMTEL",
AR2333="Fiber AOF","Fiber AOF",
AR2333="Projet OCM (HUAWEI)","TRAVAUX-HUAWEI",
AR2333="Projet OCM (NOKIA)","TRAVAUX-NOKIA",
AR2333="ACCESS-ISSUE","ACCESS-ISSUE",
AR2333="Projet OCM (ZTE, NOKIA, autres projets)","TRAVAUX OCM",
AR2333="No root CAuse","No root cause",
AR2333="ODU HS","PDH",
AR2333="IP &amp; VLAN","PDH",
AR2333="Warehouse HUAWEI","SPARE-ISSUE",
AR2333="SPARE-HS","SPARE-ISSUE",
AR2333="Power Telco","BSS",AR2333="no impacts","no impacts"
),"")</f>
        <v>No root cause</v>
      </c>
      <c r="AQ2333" s="40" t="str" cm="1">
        <f t="array" ref="AQ2333">IFERROR(_xlfn.IFS(
AR2333="MPR ISSUE","TX ISSUE",
AR2333="BSS Hardware Issue","RAN ISSUE",
AR2333="Sites strategiques, MLL, Pylone, etc.","ENVTECH",
AR2333="AKTIVCO DEFAUT GE &amp; POWER Cabinet","POWER ISSUE",
AR2333="AKTIVCO Coupure ENEO &amp; Baisse de tension","POWER ISSUE",
AR2333="Coupure ENEO &amp; Baisse de tension","POWER ISSUE",
AR2333="Defaut GE &amp; POWER Cabinet","POWER ISSUE",
AR2333="Sharing","POWER ISSUE",
AR2333="Sites strategiques &amp; DataCenter","POWER ISSUE",
AR2333="Exclu","Exclu",
AR2333="SAT","TX ISSUE",
AR2333="SPARE-ISSUE","SPARE-ISSUE",
AR2333="Fiber CAmtel","TX ISSUE",
AR2333="Fiber AOF","TX ISSUE",
AR2333="Projet OCM (HUAWEI)","TRAVAUX-HUAWEI",
AR2333="Projet OCM (NOKIA)","TRAVAUX -NOKIA",
AR2333="ACCESS-ISSUE","ACCESS-ISSUE",
AR2333="Projet OCM (ZTE, NOKIA, autres projets)","TRAVAUX OCM",
AR2333="No root CAuse","No root cause",
AR2333="ODU HS","TX ISSUE",
AR2333="IP &amp; VLAN","TX ISSUE",
AR2333="Warehouse HUAWEI","SPARE-ISSUE",
AR2333="SPARE-HS","SPARE-ISSUE",
AR2333="Power Telco","RAN ISSUE",AR2333="no impacts","no impacts"
),"")</f>
        <v>No root cause</v>
      </c>
      <c r="AR2333" s="59" t="s">
        <v>5343</v>
      </c>
      <c r="AS2333" s="40" t="str" cm="1">
        <f t="array" ref="AS2333">IFERROR(_xlfn.IFS(
AR2333="MPR ISSUE","ACTIVE",
AR2333="BSS Hardware Issue","ACTIVE",
AR2333="Sites strategiques, MLL, Pylone, etc.","PASSIVE",
AR2333="AKTIVCO DEFAUT GE &amp; POWER Cabinet","PASSIVE",
AR2333="AKTIVCO Coupure ENEO &amp; Baisse de tension","PASSIVE",
AR2333="Coupure ENEO &amp; Baisse de tension","PASSIVE",
AR2333="Defaut GE &amp; POWER Cabinet","PASSIVE",
AR2333="Sharing","PASSIVE",
AR2333="Sites strategiques &amp; DataCenter","PASSIVE",
AR2333="Exclu","Exclu",
AR2333="SAT","ACTIVE",
AR2333="SPARE-ISSUE","SPARE-ISSUE",
AR2333="Fiber CAmtel","ACTIVE",
AR2333="Fiber AOF","ACTIVE",
AR2333="Projet OCM (HUAWEI)","PLANNED WORKS",
AR2333="Projet OCM (NOKIA)","PLANNED WORKS",
AR2333="ACCESS-ISSUE","ACCESS-ISSUE",
AR2333="Projet OCM (ZTE, NOKIA, autres projets)","PLANNED WORKS",
AR2333="No root CAuse","No root cause",
AR2333="ODU HS","ACTIVE",
AR2333="IP &amp; VLAN","ACTIVE",
AR2333="Warehouse HUAWEI","SPARE-ISSUE",
AR2333="SPARE-HS","SPARE-ISSUE",
AR2333="Power Telco","ACTIVE", AR2333="no impacts","no impacts"
),"")</f>
        <v>No root cause</v>
      </c>
      <c r="AT2333" s="99" t="s">
        <v>5661</v>
      </c>
      <c r="AU2333" s="99" t="s">
        <v>4485</v>
      </c>
      <c r="AW2333" s="17"/>
      <c r="AX2333" s="17" t="s">
        <v>5536</v>
      </c>
      <c r="AY2333" s="17"/>
      <c r="AZ2333" s="17" t="s">
        <v>5536</v>
      </c>
      <c r="BA2333" s="7"/>
      <c r="BC2333" s="18"/>
      <c r="BD2333" s="18"/>
      <c r="BE2333" s="18"/>
      <c r="BF2333" s="18"/>
      <c r="BG2333" s="18"/>
      <c r="BH2333" s="18"/>
      <c r="BI2333" s="18"/>
      <c r="BJ2333" s="18"/>
      <c r="BK2333" s="18"/>
      <c r="BM2333" s="18"/>
      <c r="BN2333" s="18"/>
      <c r="BO2333" s="18"/>
      <c r="BP2333" s="9" t="s">
        <v>5661</v>
      </c>
      <c r="BQ2333" s="14"/>
      <c r="BR2333" s="102" t="s">
        <v>5536</v>
      </c>
      <c r="BS2333" s="14"/>
      <c r="BT2333" s="14"/>
      <c r="BU2333" s="9"/>
      <c r="BV2333" s="9"/>
      <c r="BW2333" s="9"/>
    </row>
    <row r="2334" spans="1:75" x14ac:dyDescent="0.35">
      <c r="A2334" s="1" t="s">
        <v>4488</v>
      </c>
      <c r="B2334" s="8" t="s">
        <v>4489</v>
      </c>
      <c r="C2334" s="3" t="s">
        <v>37</v>
      </c>
      <c r="D2334" s="1" t="s">
        <v>11</v>
      </c>
      <c r="E2334" s="1" t="s">
        <v>237</v>
      </c>
      <c r="F2334" s="3" t="s">
        <v>37</v>
      </c>
      <c r="G2334" s="1" t="s">
        <v>4488</v>
      </c>
      <c r="H2334" s="30" t="s">
        <v>5587</v>
      </c>
      <c r="I2334" s="27">
        <v>0</v>
      </c>
      <c r="J2334" s="27">
        <v>0</v>
      </c>
      <c r="K2334" s="27">
        <v>0</v>
      </c>
      <c r="L2334" s="27">
        <v>0</v>
      </c>
      <c r="M2334" s="27">
        <v>0</v>
      </c>
      <c r="N2334" s="27">
        <v>0</v>
      </c>
      <c r="O2334" s="27">
        <v>0</v>
      </c>
      <c r="P2334" s="27">
        <v>0</v>
      </c>
      <c r="Q2334" s="27">
        <v>0</v>
      </c>
      <c r="R2334" s="27">
        <v>0</v>
      </c>
      <c r="S2334" s="80">
        <v>0</v>
      </c>
      <c r="T2334" s="80">
        <v>0</v>
      </c>
      <c r="U2334" s="80">
        <v>0</v>
      </c>
      <c r="V2334" s="80">
        <v>0</v>
      </c>
      <c r="W2334" s="80">
        <v>0</v>
      </c>
      <c r="X2334" s="80">
        <v>0</v>
      </c>
      <c r="Y2334" s="80">
        <v>0</v>
      </c>
      <c r="Z2334" s="80">
        <v>0</v>
      </c>
      <c r="AA2334" s="80">
        <v>0</v>
      </c>
      <c r="AB2334" s="80">
        <v>0</v>
      </c>
      <c r="AC2334" s="80"/>
      <c r="AD2334" s="80">
        <v>0</v>
      </c>
      <c r="AE2334" s="80">
        <v>0</v>
      </c>
      <c r="AF2334" s="80">
        <v>0</v>
      </c>
      <c r="AG2334" s="80"/>
      <c r="AH2334" s="80">
        <v>0</v>
      </c>
      <c r="AI2334" s="80">
        <v>0</v>
      </c>
      <c r="AJ2334" s="80">
        <v>0</v>
      </c>
      <c r="AK2334" s="80">
        <v>0</v>
      </c>
      <c r="AL2334" s="80">
        <v>0</v>
      </c>
      <c r="AM2334" s="80">
        <v>0</v>
      </c>
      <c r="AN2334" s="41" t="s">
        <v>5558</v>
      </c>
      <c r="AO2334" s="41"/>
      <c r="AP2334" s="40" t="str" cm="1">
        <f t="array" ref="AP2334">IFERROR(_xlfn.IFS(
AR2334="MPR ISSUE","PDH",
AR2334="BSS Hardware Issue","BSS",
AR2334="Sites strategiques, MLL, Pylone, etc.","ENVTECH",
AR2334="AKTIVCO DEFAUT GE &amp; POWER Cabinet","AKTIVCO",
AR2334="AKTIVCO Coupure ENEO &amp; Baisse de tension","AKTIVCO GRID ONLY",
AR2334="Coupure ENEO &amp; Baisse de tension","IHS GRID ONLY",
AR2334="Defaut GE &amp; POWER Cabinet","IHS",
AR2334="Sharing","Partners",
AR2334="Sites strategiques &amp; DataCenter","SST &amp; DC",
AR2334="Exclu","Exclu",
AR2334="SAT","SAT",
AR2334="SPARE-ISSUE","SPARE-ISSUE",
AR2334="Fiber CAmtel","TRANS_FO_CAMTEL",
AR2334="Fiber AOF","Fiber AOF",
AR2334="Projet OCM (HUAWEI)","TRAVAUX-HUAWEI",
AR2334="Projet OCM (NOKIA)","TRAVAUX-NOKIA",
AR2334="ACCESS-ISSUE","ACCESS-ISSUE",
AR2334="Projet OCM (ZTE, NOKIA, autres projets)","TRAVAUX OCM",
AR2334="No root CAuse","No root cause",
AR2334="ODU HS","PDH",
AR2334="IP &amp; VLAN","PDH",
AR2334="Warehouse HUAWEI","SPARE-ISSUE",
AR2334="SPARE-HS","SPARE-ISSUE",
AR2334="Power Telco","BSS",AR2334="no impacts","no impacts"
),"")</f>
        <v>No root cause</v>
      </c>
      <c r="AQ2334" s="40" t="str" cm="1">
        <f t="array" ref="AQ2334">IFERROR(_xlfn.IFS(
AR2334="MPR ISSUE","TX ISSUE",
AR2334="BSS Hardware Issue","RAN ISSUE",
AR2334="Sites strategiques, MLL, Pylone, etc.","ENVTECH",
AR2334="AKTIVCO DEFAUT GE &amp; POWER Cabinet","POWER ISSUE",
AR2334="AKTIVCO Coupure ENEO &amp; Baisse de tension","POWER ISSUE",
AR2334="Coupure ENEO &amp; Baisse de tension","POWER ISSUE",
AR2334="Defaut GE &amp; POWER Cabinet","POWER ISSUE",
AR2334="Sharing","POWER ISSUE",
AR2334="Sites strategiques &amp; DataCenter","POWER ISSUE",
AR2334="Exclu","Exclu",
AR2334="SAT","TX ISSUE",
AR2334="SPARE-ISSUE","SPARE-ISSUE",
AR2334="Fiber CAmtel","TX ISSUE",
AR2334="Fiber AOF","TX ISSUE",
AR2334="Projet OCM (HUAWEI)","TRAVAUX-HUAWEI",
AR2334="Projet OCM (NOKIA)","TRAVAUX -NOKIA",
AR2334="ACCESS-ISSUE","ACCESS-ISSUE",
AR2334="Projet OCM (ZTE, NOKIA, autres projets)","TRAVAUX OCM",
AR2334="No root CAuse","No root cause",
AR2334="ODU HS","TX ISSUE",
AR2334="IP &amp; VLAN","TX ISSUE",
AR2334="Warehouse HUAWEI","SPARE-ISSUE",
AR2334="SPARE-HS","SPARE-ISSUE",
AR2334="Power Telco","RAN ISSUE",AR2334="no impacts","no impacts"
),"")</f>
        <v>No root cause</v>
      </c>
      <c r="AR2334" s="59" t="s">
        <v>5343</v>
      </c>
      <c r="AS2334" s="40" t="str" cm="1">
        <f t="array" ref="AS2334">IFERROR(_xlfn.IFS(
AR2334="MPR ISSUE","ACTIVE",
AR2334="BSS Hardware Issue","ACTIVE",
AR2334="Sites strategiques, MLL, Pylone, etc.","PASSIVE",
AR2334="AKTIVCO DEFAUT GE &amp; POWER Cabinet","PASSIVE",
AR2334="AKTIVCO Coupure ENEO &amp; Baisse de tension","PASSIVE",
AR2334="Coupure ENEO &amp; Baisse de tension","PASSIVE",
AR2334="Defaut GE &amp; POWER Cabinet","PASSIVE",
AR2334="Sharing","PASSIVE",
AR2334="Sites strategiques &amp; DataCenter","PASSIVE",
AR2334="Exclu","Exclu",
AR2334="SAT","ACTIVE",
AR2334="SPARE-ISSUE","SPARE-ISSUE",
AR2334="Fiber CAmtel","ACTIVE",
AR2334="Fiber AOF","ACTIVE",
AR2334="Projet OCM (HUAWEI)","PLANNED WORKS",
AR2334="Projet OCM (NOKIA)","PLANNED WORKS",
AR2334="ACCESS-ISSUE","ACCESS-ISSUE",
AR2334="Projet OCM (ZTE, NOKIA, autres projets)","PLANNED WORKS",
AR2334="No root CAuse","No root cause",
AR2334="ODU HS","ACTIVE",
AR2334="IP &amp; VLAN","ACTIVE",
AR2334="Warehouse HUAWEI","SPARE-ISSUE",
AR2334="SPARE-HS","SPARE-ISSUE",
AR2334="Power Telco","ACTIVE", AR2334="no impacts","no impacts"
),"")</f>
        <v>No root cause</v>
      </c>
      <c r="AT2334" s="99" t="s">
        <v>5661</v>
      </c>
      <c r="AU2334" s="99" t="s">
        <v>4489</v>
      </c>
      <c r="AW2334" s="17"/>
      <c r="AX2334" s="17" t="s">
        <v>5536</v>
      </c>
      <c r="AY2334" s="17"/>
      <c r="AZ2334" s="17" t="s">
        <v>5536</v>
      </c>
      <c r="BA2334" s="7"/>
      <c r="BC2334" s="18"/>
      <c r="BD2334" s="18"/>
      <c r="BE2334" s="18"/>
      <c r="BF2334" s="18"/>
      <c r="BG2334" s="18"/>
      <c r="BH2334" s="18"/>
      <c r="BI2334" s="18"/>
      <c r="BJ2334" s="18"/>
      <c r="BK2334" s="18"/>
      <c r="BM2334" s="18"/>
      <c r="BN2334" s="18"/>
      <c r="BO2334" s="18"/>
      <c r="BP2334" s="9" t="s">
        <v>5661</v>
      </c>
      <c r="BQ2334" s="14"/>
      <c r="BR2334" s="102" t="s">
        <v>5536</v>
      </c>
      <c r="BS2334" s="14"/>
      <c r="BT2334" s="14"/>
      <c r="BU2334" s="9"/>
      <c r="BV2334" s="9"/>
      <c r="BW2334" s="9"/>
    </row>
    <row r="2335" spans="1:75" x14ac:dyDescent="0.35">
      <c r="A2335" s="1" t="s">
        <v>4492</v>
      </c>
      <c r="B2335" s="8" t="s">
        <v>4493</v>
      </c>
      <c r="C2335" s="3" t="s">
        <v>37</v>
      </c>
      <c r="D2335" s="1" t="s">
        <v>21</v>
      </c>
      <c r="E2335" s="1" t="e">
        <v>#N/A</v>
      </c>
      <c r="F2335" s="3" t="s">
        <v>37</v>
      </c>
      <c r="G2335" s="1" t="s">
        <v>4494</v>
      </c>
      <c r="H2335" s="29" t="s">
        <v>5588</v>
      </c>
      <c r="I2335" s="27">
        <v>0</v>
      </c>
      <c r="J2335" s="27">
        <v>0</v>
      </c>
      <c r="K2335" s="27">
        <v>0</v>
      </c>
      <c r="L2335" s="27">
        <v>0</v>
      </c>
      <c r="M2335" s="27">
        <v>0</v>
      </c>
      <c r="N2335" s="27">
        <v>0</v>
      </c>
      <c r="O2335" s="27">
        <v>0</v>
      </c>
      <c r="P2335" s="27">
        <v>0</v>
      </c>
      <c r="Q2335" s="27">
        <v>0</v>
      </c>
      <c r="R2335" s="27">
        <v>0</v>
      </c>
      <c r="S2335" s="80">
        <v>0</v>
      </c>
      <c r="T2335" s="80">
        <v>0</v>
      </c>
      <c r="U2335" s="80">
        <v>0</v>
      </c>
      <c r="V2335" s="80">
        <v>0</v>
      </c>
      <c r="W2335" s="80">
        <v>0</v>
      </c>
      <c r="X2335" s="80">
        <v>0</v>
      </c>
      <c r="Y2335" s="80">
        <v>0</v>
      </c>
      <c r="Z2335" s="80">
        <v>0</v>
      </c>
      <c r="AA2335" s="80">
        <v>0</v>
      </c>
      <c r="AB2335" s="80">
        <v>0</v>
      </c>
      <c r="AC2335" s="80"/>
      <c r="AD2335" s="80">
        <v>0</v>
      </c>
      <c r="AE2335" s="80">
        <v>0</v>
      </c>
      <c r="AF2335" s="80">
        <v>0</v>
      </c>
      <c r="AG2335" s="80"/>
      <c r="AH2335" s="80">
        <v>0</v>
      </c>
      <c r="AI2335" s="80">
        <v>0</v>
      </c>
      <c r="AJ2335" s="80">
        <v>0</v>
      </c>
      <c r="AK2335" s="80">
        <v>0</v>
      </c>
      <c r="AL2335" s="80">
        <v>0</v>
      </c>
      <c r="AM2335" s="80">
        <v>0</v>
      </c>
      <c r="AN2335" s="41" t="s">
        <v>5558</v>
      </c>
      <c r="AO2335" s="41"/>
      <c r="AP2335" s="40" t="str" cm="1">
        <f t="array" ref="AP2335">IFERROR(_xlfn.IFS(
AR2335="MPR ISSUE","PDH",
AR2335="BSS Hardware Issue","BSS",
AR2335="Sites strategiques, MLL, Pylone, etc.","ENVTECH",
AR2335="AKTIVCO DEFAUT GE &amp; POWER Cabinet","AKTIVCO",
AR2335="AKTIVCO Coupure ENEO &amp; Baisse de tension","AKTIVCO GRID ONLY",
AR2335="Coupure ENEO &amp; Baisse de tension","IHS GRID ONLY",
AR2335="Defaut GE &amp; POWER Cabinet","IHS",
AR2335="Sharing","Partners",
AR2335="Sites strategiques &amp; DataCenter","SST &amp; DC",
AR2335="Exclu","Exclu",
AR2335="SAT","SAT",
AR2335="SPARE-ISSUE","SPARE-ISSUE",
AR2335="Fiber CAmtel","TRANS_FO_CAMTEL",
AR2335="Fiber AOF","Fiber AOF",
AR2335="Projet OCM (HUAWEI)","TRAVAUX-HUAWEI",
AR2335="Projet OCM (NOKIA)","TRAVAUX-NOKIA",
AR2335="ACCESS-ISSUE","ACCESS-ISSUE",
AR2335="Projet OCM (ZTE, NOKIA, autres projets)","TRAVAUX OCM",
AR2335="No root CAuse","No root cause",
AR2335="ODU HS","PDH",
AR2335="IP &amp; VLAN","PDH",
AR2335="Warehouse HUAWEI","SPARE-ISSUE",
AR2335="SPARE-HS","SPARE-ISSUE",
AR2335="Power Telco","BSS",AR2335="no impacts","no impacts"
),"")</f>
        <v>No root cause</v>
      </c>
      <c r="AQ2335" s="40" t="str" cm="1">
        <f t="array" ref="AQ2335">IFERROR(_xlfn.IFS(
AR2335="MPR ISSUE","TX ISSUE",
AR2335="BSS Hardware Issue","RAN ISSUE",
AR2335="Sites strategiques, MLL, Pylone, etc.","ENVTECH",
AR2335="AKTIVCO DEFAUT GE &amp; POWER Cabinet","POWER ISSUE",
AR2335="AKTIVCO Coupure ENEO &amp; Baisse de tension","POWER ISSUE",
AR2335="Coupure ENEO &amp; Baisse de tension","POWER ISSUE",
AR2335="Defaut GE &amp; POWER Cabinet","POWER ISSUE",
AR2335="Sharing","POWER ISSUE",
AR2335="Sites strategiques &amp; DataCenter","POWER ISSUE",
AR2335="Exclu","Exclu",
AR2335="SAT","TX ISSUE",
AR2335="SPARE-ISSUE","SPARE-ISSUE",
AR2335="Fiber CAmtel","TX ISSUE",
AR2335="Fiber AOF","TX ISSUE",
AR2335="Projet OCM (HUAWEI)","TRAVAUX-HUAWEI",
AR2335="Projet OCM (NOKIA)","TRAVAUX -NOKIA",
AR2335="ACCESS-ISSUE","ACCESS-ISSUE",
AR2335="Projet OCM (ZTE, NOKIA, autres projets)","TRAVAUX OCM",
AR2335="No root CAuse","No root cause",
AR2335="ODU HS","TX ISSUE",
AR2335="IP &amp; VLAN","TX ISSUE",
AR2335="Warehouse HUAWEI","SPARE-ISSUE",
AR2335="SPARE-HS","SPARE-ISSUE",
AR2335="Power Telco","RAN ISSUE",AR2335="no impacts","no impacts"
),"")</f>
        <v>No root cause</v>
      </c>
      <c r="AR2335" s="59" t="s">
        <v>5343</v>
      </c>
      <c r="AS2335" s="40" t="str" cm="1">
        <f t="array" ref="AS2335">IFERROR(_xlfn.IFS(
AR2335="MPR ISSUE","ACTIVE",
AR2335="BSS Hardware Issue","ACTIVE",
AR2335="Sites strategiques, MLL, Pylone, etc.","PASSIVE",
AR2335="AKTIVCO DEFAUT GE &amp; POWER Cabinet","PASSIVE",
AR2335="AKTIVCO Coupure ENEO &amp; Baisse de tension","PASSIVE",
AR2335="Coupure ENEO &amp; Baisse de tension","PASSIVE",
AR2335="Defaut GE &amp; POWER Cabinet","PASSIVE",
AR2335="Sharing","PASSIVE",
AR2335="Sites strategiques &amp; DataCenter","PASSIVE",
AR2335="Exclu","Exclu",
AR2335="SAT","ACTIVE",
AR2335="SPARE-ISSUE","SPARE-ISSUE",
AR2335="Fiber CAmtel","ACTIVE",
AR2335="Fiber AOF","ACTIVE",
AR2335="Projet OCM (HUAWEI)","PLANNED WORKS",
AR2335="Projet OCM (NOKIA)","PLANNED WORKS",
AR2335="ACCESS-ISSUE","ACCESS-ISSUE",
AR2335="Projet OCM (ZTE, NOKIA, autres projets)","PLANNED WORKS",
AR2335="No root CAuse","No root cause",
AR2335="ODU HS","ACTIVE",
AR2335="IP &amp; VLAN","ACTIVE",
AR2335="Warehouse HUAWEI","SPARE-ISSUE",
AR2335="SPARE-HS","SPARE-ISSUE",
AR2335="Power Telco","ACTIVE", AR2335="no impacts","no impacts"
),"")</f>
        <v>No root cause</v>
      </c>
      <c r="AT2335" s="99" t="s">
        <v>5661</v>
      </c>
      <c r="AU2335" s="99" t="s">
        <v>4493</v>
      </c>
      <c r="AW2335" s="17"/>
      <c r="AX2335" s="17" t="s">
        <v>5536</v>
      </c>
      <c r="AY2335" s="17"/>
      <c r="AZ2335" s="17" t="s">
        <v>5536</v>
      </c>
      <c r="BA2335" s="7"/>
      <c r="BC2335" s="18"/>
      <c r="BD2335" s="18"/>
      <c r="BE2335" s="18"/>
      <c r="BF2335" s="18"/>
      <c r="BG2335" s="18"/>
      <c r="BH2335" s="18"/>
      <c r="BI2335" s="18"/>
      <c r="BJ2335" s="18"/>
      <c r="BK2335" s="18"/>
      <c r="BM2335" s="18"/>
      <c r="BN2335" s="18"/>
      <c r="BO2335" s="18"/>
      <c r="BP2335" s="9" t="s">
        <v>5661</v>
      </c>
      <c r="BQ2335" s="14"/>
      <c r="BR2335" s="102" t="s">
        <v>5536</v>
      </c>
      <c r="BS2335" s="14"/>
      <c r="BT2335" s="14"/>
      <c r="BU2335" s="9"/>
      <c r="BV2335" s="9"/>
      <c r="BW2335" s="9"/>
    </row>
    <row r="2336" spans="1:75" x14ac:dyDescent="0.35">
      <c r="A2336" s="1" t="s">
        <v>4506</v>
      </c>
      <c r="B2336" s="8" t="s">
        <v>4507</v>
      </c>
      <c r="C2336" s="3" t="s">
        <v>31</v>
      </c>
      <c r="D2336" s="1" t="s">
        <v>11</v>
      </c>
      <c r="E2336" s="1" t="s">
        <v>12</v>
      </c>
      <c r="F2336" s="3" t="s">
        <v>31</v>
      </c>
      <c r="G2336" s="1" t="s">
        <v>4506</v>
      </c>
      <c r="H2336" s="30" t="s">
        <v>5587</v>
      </c>
      <c r="I2336" s="27">
        <v>0</v>
      </c>
      <c r="J2336" s="27">
        <v>0</v>
      </c>
      <c r="K2336" s="27">
        <v>0</v>
      </c>
      <c r="L2336" s="27">
        <v>0</v>
      </c>
      <c r="M2336" s="27">
        <v>0</v>
      </c>
      <c r="N2336" s="27">
        <v>0</v>
      </c>
      <c r="O2336" s="27">
        <v>0</v>
      </c>
      <c r="P2336" s="27">
        <v>0</v>
      </c>
      <c r="Q2336" s="27">
        <v>0</v>
      </c>
      <c r="R2336" s="27">
        <v>0</v>
      </c>
      <c r="S2336" s="80">
        <v>0</v>
      </c>
      <c r="T2336" s="80">
        <v>0</v>
      </c>
      <c r="U2336" s="80">
        <v>0</v>
      </c>
      <c r="V2336" s="80">
        <v>0</v>
      </c>
      <c r="W2336" s="80">
        <v>0</v>
      </c>
      <c r="X2336" s="80">
        <v>0</v>
      </c>
      <c r="Y2336" s="80">
        <v>0</v>
      </c>
      <c r="Z2336" s="80">
        <v>0</v>
      </c>
      <c r="AA2336" s="80">
        <v>0</v>
      </c>
      <c r="AB2336" s="80">
        <v>0</v>
      </c>
      <c r="AC2336" s="80"/>
      <c r="AD2336" s="80">
        <v>0</v>
      </c>
      <c r="AE2336" s="80">
        <v>0</v>
      </c>
      <c r="AF2336" s="80">
        <v>0</v>
      </c>
      <c r="AG2336" s="80"/>
      <c r="AH2336" s="80">
        <v>0</v>
      </c>
      <c r="AI2336" s="80">
        <v>0</v>
      </c>
      <c r="AJ2336" s="80">
        <v>0</v>
      </c>
      <c r="AK2336" s="80">
        <v>0</v>
      </c>
      <c r="AL2336" s="80">
        <v>0</v>
      </c>
      <c r="AM2336" s="80">
        <v>0</v>
      </c>
      <c r="AN2336" s="41" t="s">
        <v>5558</v>
      </c>
      <c r="AO2336" s="41"/>
      <c r="AP2336" s="40" t="str" cm="1">
        <f t="array" ref="AP2336">IFERROR(_xlfn.IFS(
AR2336="MPR ISSUE","PDH",
AR2336="BSS Hardware Issue","BSS",
AR2336="Sites strategiques, MLL, Pylone, etc.","ENVTECH",
AR2336="AKTIVCO DEFAUT GE &amp; POWER Cabinet","AKTIVCO",
AR2336="AKTIVCO Coupure ENEO &amp; Baisse de tension","AKTIVCO GRID ONLY",
AR2336="Coupure ENEO &amp; Baisse de tension","IHS GRID ONLY",
AR2336="Defaut GE &amp; POWER Cabinet","IHS",
AR2336="Sharing","Partners",
AR2336="Sites strategiques &amp; DataCenter","SST &amp; DC",
AR2336="Exclu","Exclu",
AR2336="SAT","SAT",
AR2336="SPARE-ISSUE","SPARE-ISSUE",
AR2336="Fiber CAmtel","TRANS_FO_CAMTEL",
AR2336="Fiber AOF","Fiber AOF",
AR2336="Projet OCM (HUAWEI)","TRAVAUX-HUAWEI",
AR2336="Projet OCM (NOKIA)","TRAVAUX-NOKIA",
AR2336="ACCESS-ISSUE","ACCESS-ISSUE",
AR2336="Projet OCM (ZTE, NOKIA, autres projets)","TRAVAUX OCM",
AR2336="No root CAuse","No root cause",
AR2336="ODU HS","PDH",
AR2336="IP &amp; VLAN","PDH",
AR2336="Warehouse HUAWEI","SPARE-ISSUE",
AR2336="SPARE-HS","SPARE-ISSUE",
AR2336="Power Telco","BSS",AR2336="no impacts","no impacts"
),"")</f>
        <v>No root cause</v>
      </c>
      <c r="AQ2336" s="40" t="str" cm="1">
        <f t="array" ref="AQ2336">IFERROR(_xlfn.IFS(
AR2336="MPR ISSUE","TX ISSUE",
AR2336="BSS Hardware Issue","RAN ISSUE",
AR2336="Sites strategiques, MLL, Pylone, etc.","ENVTECH",
AR2336="AKTIVCO DEFAUT GE &amp; POWER Cabinet","POWER ISSUE",
AR2336="AKTIVCO Coupure ENEO &amp; Baisse de tension","POWER ISSUE",
AR2336="Coupure ENEO &amp; Baisse de tension","POWER ISSUE",
AR2336="Defaut GE &amp; POWER Cabinet","POWER ISSUE",
AR2336="Sharing","POWER ISSUE",
AR2336="Sites strategiques &amp; DataCenter","POWER ISSUE",
AR2336="Exclu","Exclu",
AR2336="SAT","TX ISSUE",
AR2336="SPARE-ISSUE","SPARE-ISSUE",
AR2336="Fiber CAmtel","TX ISSUE",
AR2336="Fiber AOF","TX ISSUE",
AR2336="Projet OCM (HUAWEI)","TRAVAUX-HUAWEI",
AR2336="Projet OCM (NOKIA)","TRAVAUX -NOKIA",
AR2336="ACCESS-ISSUE","ACCESS-ISSUE",
AR2336="Projet OCM (ZTE, NOKIA, autres projets)","TRAVAUX OCM",
AR2336="No root CAuse","No root cause",
AR2336="ODU HS","TX ISSUE",
AR2336="IP &amp; VLAN","TX ISSUE",
AR2336="Warehouse HUAWEI","SPARE-ISSUE",
AR2336="SPARE-HS","SPARE-ISSUE",
AR2336="Power Telco","RAN ISSUE",AR2336="no impacts","no impacts"
),"")</f>
        <v>No root cause</v>
      </c>
      <c r="AR2336" s="59" t="s">
        <v>5343</v>
      </c>
      <c r="AS2336" s="40" t="str" cm="1">
        <f t="array" ref="AS2336">IFERROR(_xlfn.IFS(
AR2336="MPR ISSUE","ACTIVE",
AR2336="BSS Hardware Issue","ACTIVE",
AR2336="Sites strategiques, MLL, Pylone, etc.","PASSIVE",
AR2336="AKTIVCO DEFAUT GE &amp; POWER Cabinet","PASSIVE",
AR2336="AKTIVCO Coupure ENEO &amp; Baisse de tension","PASSIVE",
AR2336="Coupure ENEO &amp; Baisse de tension","PASSIVE",
AR2336="Defaut GE &amp; POWER Cabinet","PASSIVE",
AR2336="Sharing","PASSIVE",
AR2336="Sites strategiques &amp; DataCenter","PASSIVE",
AR2336="Exclu","Exclu",
AR2336="SAT","ACTIVE",
AR2336="SPARE-ISSUE","SPARE-ISSUE",
AR2336="Fiber CAmtel","ACTIVE",
AR2336="Fiber AOF","ACTIVE",
AR2336="Projet OCM (HUAWEI)","PLANNED WORKS",
AR2336="Projet OCM (NOKIA)","PLANNED WORKS",
AR2336="ACCESS-ISSUE","ACCESS-ISSUE",
AR2336="Projet OCM (ZTE, NOKIA, autres projets)","PLANNED WORKS",
AR2336="No root CAuse","No root cause",
AR2336="ODU HS","ACTIVE",
AR2336="IP &amp; VLAN","ACTIVE",
AR2336="Warehouse HUAWEI","SPARE-ISSUE",
AR2336="SPARE-HS","SPARE-ISSUE",
AR2336="Power Telco","ACTIVE", AR2336="no impacts","no impacts"
),"")</f>
        <v>No root cause</v>
      </c>
      <c r="AT2336" s="99" t="s">
        <v>5661</v>
      </c>
      <c r="AU2336" s="99" t="s">
        <v>4507</v>
      </c>
      <c r="AV2336" s="83"/>
      <c r="AW2336" s="17"/>
      <c r="AX2336" s="17" t="s">
        <v>5536</v>
      </c>
      <c r="AY2336" s="17"/>
      <c r="AZ2336" s="17" t="s">
        <v>5536</v>
      </c>
      <c r="BA2336" s="7"/>
      <c r="BC2336" s="18"/>
      <c r="BD2336" s="18"/>
      <c r="BE2336" s="18"/>
      <c r="BF2336" s="18"/>
      <c r="BG2336" s="18"/>
      <c r="BH2336" s="18"/>
      <c r="BI2336" s="18"/>
      <c r="BJ2336" s="18"/>
      <c r="BK2336" s="18"/>
      <c r="BM2336" s="18"/>
      <c r="BN2336" s="18"/>
      <c r="BO2336" s="18"/>
      <c r="BP2336" s="9" t="s">
        <v>5661</v>
      </c>
      <c r="BQ2336" s="14"/>
      <c r="BR2336" s="102" t="s">
        <v>5536</v>
      </c>
      <c r="BS2336" s="14"/>
      <c r="BT2336" s="14"/>
      <c r="BU2336" s="9"/>
      <c r="BV2336" s="9"/>
      <c r="BW2336" s="9"/>
    </row>
    <row r="2337" spans="1:75" x14ac:dyDescent="0.35">
      <c r="A2337" s="1" t="s">
        <v>4546</v>
      </c>
      <c r="B2337" s="8" t="s">
        <v>4547</v>
      </c>
      <c r="C2337" s="3" t="s">
        <v>37</v>
      </c>
      <c r="D2337" s="1" t="s">
        <v>21</v>
      </c>
      <c r="E2337" s="1" t="s">
        <v>36</v>
      </c>
      <c r="F2337" s="3" t="s">
        <v>226</v>
      </c>
      <c r="G2337" s="1" t="s">
        <v>4546</v>
      </c>
      <c r="H2337" s="29" t="s">
        <v>5588</v>
      </c>
      <c r="I2337" s="27">
        <v>0</v>
      </c>
      <c r="J2337" s="27">
        <v>0</v>
      </c>
      <c r="K2337" s="27">
        <v>0</v>
      </c>
      <c r="L2337" s="27">
        <v>0</v>
      </c>
      <c r="M2337" s="27">
        <v>0</v>
      </c>
      <c r="N2337" s="27">
        <v>0</v>
      </c>
      <c r="O2337" s="27">
        <v>0</v>
      </c>
      <c r="P2337" s="27">
        <v>0</v>
      </c>
      <c r="Q2337" s="27">
        <v>0</v>
      </c>
      <c r="R2337" s="27">
        <v>0</v>
      </c>
      <c r="S2337" s="80">
        <v>0</v>
      </c>
      <c r="T2337" s="80">
        <v>0</v>
      </c>
      <c r="U2337" s="80">
        <v>0</v>
      </c>
      <c r="V2337" s="80">
        <v>0</v>
      </c>
      <c r="W2337" s="80">
        <v>0</v>
      </c>
      <c r="X2337" s="80">
        <v>0</v>
      </c>
      <c r="Y2337" s="80">
        <v>0</v>
      </c>
      <c r="Z2337" s="80">
        <v>0</v>
      </c>
      <c r="AA2337" s="80">
        <v>0</v>
      </c>
      <c r="AB2337" s="80">
        <v>0</v>
      </c>
      <c r="AC2337" s="80"/>
      <c r="AD2337" s="80">
        <v>0</v>
      </c>
      <c r="AE2337" s="80">
        <v>0</v>
      </c>
      <c r="AF2337" s="80">
        <v>0</v>
      </c>
      <c r="AG2337" s="80"/>
      <c r="AH2337" s="80">
        <v>0</v>
      </c>
      <c r="AI2337" s="80">
        <v>0</v>
      </c>
      <c r="AJ2337" s="80">
        <v>0</v>
      </c>
      <c r="AK2337" s="80">
        <v>0</v>
      </c>
      <c r="AL2337" s="80">
        <v>0</v>
      </c>
      <c r="AM2337" s="80">
        <v>0</v>
      </c>
      <c r="AN2337" s="41" t="s">
        <v>5558</v>
      </c>
      <c r="AO2337" s="41"/>
      <c r="AP2337" s="40" t="str" cm="1">
        <f t="array" ref="AP2337">IFERROR(_xlfn.IFS(
AR2337="MPR ISSUE","PDH",
AR2337="BSS Hardware Issue","BSS",
AR2337="Sites strategiques, MLL, Pylone, etc.","ENVTECH",
AR2337="AKTIVCO DEFAUT GE &amp; POWER Cabinet","AKTIVCO",
AR2337="AKTIVCO Coupure ENEO &amp; Baisse de tension","AKTIVCO GRID ONLY",
AR2337="Coupure ENEO &amp; Baisse de tension","IHS GRID ONLY",
AR2337="Defaut GE &amp; POWER Cabinet","IHS",
AR2337="Sharing","Partners",
AR2337="Sites strategiques &amp; DataCenter","SST &amp; DC",
AR2337="Exclu","Exclu",
AR2337="SAT","SAT",
AR2337="SPARE-ISSUE","SPARE-ISSUE",
AR2337="Fiber CAmtel","TRANS_FO_CAMTEL",
AR2337="Fiber AOF","Fiber AOF",
AR2337="Projet OCM (HUAWEI)","TRAVAUX-HUAWEI",
AR2337="Projet OCM (NOKIA)","TRAVAUX-NOKIA",
AR2337="ACCESS-ISSUE","ACCESS-ISSUE",
AR2337="Projet OCM (ZTE, NOKIA, autres projets)","TRAVAUX OCM",
AR2337="No root CAuse","No root cause",
AR2337="ODU HS","PDH",
AR2337="IP &amp; VLAN","PDH",
AR2337="Warehouse HUAWEI","SPARE-ISSUE",
AR2337="SPARE-HS","SPARE-ISSUE",
AR2337="Power Telco","BSS",AR2337="no impacts","no impacts"
),"")</f>
        <v>No root cause</v>
      </c>
      <c r="AQ2337" s="40" t="str" cm="1">
        <f t="array" ref="AQ2337">IFERROR(_xlfn.IFS(
AR2337="MPR ISSUE","TX ISSUE",
AR2337="BSS Hardware Issue","RAN ISSUE",
AR2337="Sites strategiques, MLL, Pylone, etc.","ENVTECH",
AR2337="AKTIVCO DEFAUT GE &amp; POWER Cabinet","POWER ISSUE",
AR2337="AKTIVCO Coupure ENEO &amp; Baisse de tension","POWER ISSUE",
AR2337="Coupure ENEO &amp; Baisse de tension","POWER ISSUE",
AR2337="Defaut GE &amp; POWER Cabinet","POWER ISSUE",
AR2337="Sharing","POWER ISSUE",
AR2337="Sites strategiques &amp; DataCenter","POWER ISSUE",
AR2337="Exclu","Exclu",
AR2337="SAT","TX ISSUE",
AR2337="SPARE-ISSUE","SPARE-ISSUE",
AR2337="Fiber CAmtel","TX ISSUE",
AR2337="Fiber AOF","TX ISSUE",
AR2337="Projet OCM (HUAWEI)","TRAVAUX-HUAWEI",
AR2337="Projet OCM (NOKIA)","TRAVAUX -NOKIA",
AR2337="ACCESS-ISSUE","ACCESS-ISSUE",
AR2337="Projet OCM (ZTE, NOKIA, autres projets)","TRAVAUX OCM",
AR2337="No root CAuse","No root cause",
AR2337="ODU HS","TX ISSUE",
AR2337="IP &amp; VLAN","TX ISSUE",
AR2337="Warehouse HUAWEI","SPARE-ISSUE",
AR2337="SPARE-HS","SPARE-ISSUE",
AR2337="Power Telco","RAN ISSUE",AR2337="no impacts","no impacts"
),"")</f>
        <v>No root cause</v>
      </c>
      <c r="AR2337" s="59" t="s">
        <v>5343</v>
      </c>
      <c r="AS2337" s="40" t="str" cm="1">
        <f t="array" ref="AS2337">IFERROR(_xlfn.IFS(
AR2337="MPR ISSUE","ACTIVE",
AR2337="BSS Hardware Issue","ACTIVE",
AR2337="Sites strategiques, MLL, Pylone, etc.","PASSIVE",
AR2337="AKTIVCO DEFAUT GE &amp; POWER Cabinet","PASSIVE",
AR2337="AKTIVCO Coupure ENEO &amp; Baisse de tension","PASSIVE",
AR2337="Coupure ENEO &amp; Baisse de tension","PASSIVE",
AR2337="Defaut GE &amp; POWER Cabinet","PASSIVE",
AR2337="Sharing","PASSIVE",
AR2337="Sites strategiques &amp; DataCenter","PASSIVE",
AR2337="Exclu","Exclu",
AR2337="SAT","ACTIVE",
AR2337="SPARE-ISSUE","SPARE-ISSUE",
AR2337="Fiber CAmtel","ACTIVE",
AR2337="Fiber AOF","ACTIVE",
AR2337="Projet OCM (HUAWEI)","PLANNED WORKS",
AR2337="Projet OCM (NOKIA)","PLANNED WORKS",
AR2337="ACCESS-ISSUE","ACCESS-ISSUE",
AR2337="Projet OCM (ZTE, NOKIA, autres projets)","PLANNED WORKS",
AR2337="No root CAuse","No root cause",
AR2337="ODU HS","ACTIVE",
AR2337="IP &amp; VLAN","ACTIVE",
AR2337="Warehouse HUAWEI","SPARE-ISSUE",
AR2337="SPARE-HS","SPARE-ISSUE",
AR2337="Power Telco","ACTIVE", AR2337="no impacts","no impacts"
),"")</f>
        <v>No root cause</v>
      </c>
      <c r="AT2337" s="99" t="s">
        <v>5661</v>
      </c>
      <c r="AU2337" s="99" t="s">
        <v>4547</v>
      </c>
      <c r="AW2337" s="17"/>
      <c r="AX2337" s="17" t="s">
        <v>5536</v>
      </c>
      <c r="AY2337" s="17"/>
      <c r="AZ2337" s="17" t="s">
        <v>5536</v>
      </c>
      <c r="BA2337" s="7"/>
      <c r="BC2337" s="18"/>
      <c r="BD2337" s="18"/>
      <c r="BE2337" s="18"/>
      <c r="BF2337" s="18"/>
      <c r="BG2337" s="18"/>
      <c r="BH2337" s="18"/>
      <c r="BI2337" s="18"/>
      <c r="BJ2337" s="18"/>
      <c r="BK2337" s="18"/>
      <c r="BM2337" s="18"/>
      <c r="BN2337" s="18"/>
      <c r="BO2337" s="18"/>
      <c r="BP2337" s="9" t="s">
        <v>5661</v>
      </c>
      <c r="BQ2337" s="14"/>
      <c r="BR2337" s="102" t="s">
        <v>5536</v>
      </c>
      <c r="BS2337" s="14"/>
      <c r="BT2337" s="14"/>
      <c r="BU2337" s="9"/>
      <c r="BV2337" s="9"/>
      <c r="BW2337" s="9"/>
    </row>
    <row r="2338" spans="1:75" x14ac:dyDescent="0.35">
      <c r="A2338" s="1" t="s">
        <v>4548</v>
      </c>
      <c r="B2338" s="8" t="s">
        <v>4549</v>
      </c>
      <c r="C2338" s="3" t="s">
        <v>37</v>
      </c>
      <c r="D2338" s="1" t="s">
        <v>11</v>
      </c>
      <c r="E2338" s="1" t="s">
        <v>1128</v>
      </c>
      <c r="F2338" s="3" t="s">
        <v>226</v>
      </c>
      <c r="G2338" s="1" t="s">
        <v>4548</v>
      </c>
      <c r="H2338" s="30" t="s">
        <v>5587</v>
      </c>
      <c r="I2338" s="27">
        <v>0</v>
      </c>
      <c r="J2338" s="27">
        <v>0</v>
      </c>
      <c r="K2338" s="27">
        <v>0</v>
      </c>
      <c r="L2338" s="27">
        <v>0</v>
      </c>
      <c r="M2338" s="27">
        <v>0</v>
      </c>
      <c r="N2338" s="27">
        <v>0</v>
      </c>
      <c r="O2338" s="27">
        <v>0</v>
      </c>
      <c r="P2338" s="27">
        <v>0</v>
      </c>
      <c r="Q2338" s="27">
        <v>0</v>
      </c>
      <c r="R2338" s="27">
        <v>0</v>
      </c>
      <c r="S2338" s="80">
        <v>0</v>
      </c>
      <c r="T2338" s="80">
        <v>0</v>
      </c>
      <c r="U2338" s="80">
        <v>0</v>
      </c>
      <c r="V2338" s="80">
        <v>0</v>
      </c>
      <c r="W2338" s="80">
        <v>0</v>
      </c>
      <c r="X2338" s="80">
        <v>0</v>
      </c>
      <c r="Y2338" s="80">
        <v>0</v>
      </c>
      <c r="Z2338" s="80">
        <v>0</v>
      </c>
      <c r="AA2338" s="80">
        <v>0</v>
      </c>
      <c r="AB2338" s="80">
        <v>0</v>
      </c>
      <c r="AC2338" s="80"/>
      <c r="AD2338" s="80">
        <v>0</v>
      </c>
      <c r="AE2338" s="80">
        <v>0</v>
      </c>
      <c r="AF2338" s="80">
        <v>0</v>
      </c>
      <c r="AG2338" s="80"/>
      <c r="AH2338" s="80">
        <v>0</v>
      </c>
      <c r="AI2338" s="80">
        <v>0</v>
      </c>
      <c r="AJ2338" s="80">
        <v>0</v>
      </c>
      <c r="AK2338" s="80">
        <v>0</v>
      </c>
      <c r="AL2338" s="80">
        <v>0</v>
      </c>
      <c r="AM2338" s="80">
        <v>0</v>
      </c>
      <c r="AN2338" s="41" t="s">
        <v>5558</v>
      </c>
      <c r="AO2338" s="41"/>
      <c r="AP2338" s="40" t="str" cm="1">
        <f t="array" ref="AP2338">IFERROR(_xlfn.IFS(
AR2338="MPR ISSUE","PDH",
AR2338="BSS Hardware Issue","BSS",
AR2338="Sites strategiques, MLL, Pylone, etc.","ENVTECH",
AR2338="AKTIVCO DEFAUT GE &amp; POWER Cabinet","AKTIVCO",
AR2338="AKTIVCO Coupure ENEO &amp; Baisse de tension","AKTIVCO GRID ONLY",
AR2338="Coupure ENEO &amp; Baisse de tension","IHS GRID ONLY",
AR2338="Defaut GE &amp; POWER Cabinet","IHS",
AR2338="Sharing","Partners",
AR2338="Sites strategiques &amp; DataCenter","SST &amp; DC",
AR2338="Exclu","Exclu",
AR2338="SAT","SAT",
AR2338="SPARE-ISSUE","SPARE-ISSUE",
AR2338="Fiber CAmtel","TRANS_FO_CAMTEL",
AR2338="Fiber AOF","Fiber AOF",
AR2338="Projet OCM (HUAWEI)","TRAVAUX-HUAWEI",
AR2338="Projet OCM (NOKIA)","TRAVAUX-NOKIA",
AR2338="ACCESS-ISSUE","ACCESS-ISSUE",
AR2338="Projet OCM (ZTE, NOKIA, autres projets)","TRAVAUX OCM",
AR2338="No root CAuse","No root cause",
AR2338="ODU HS","PDH",
AR2338="IP &amp; VLAN","PDH",
AR2338="Warehouse HUAWEI","SPARE-ISSUE",
AR2338="SPARE-HS","SPARE-ISSUE",
AR2338="Power Telco","BSS",AR2338="no impacts","no impacts"
),"")</f>
        <v>No root cause</v>
      </c>
      <c r="AQ2338" s="40" t="str" cm="1">
        <f t="array" ref="AQ2338">IFERROR(_xlfn.IFS(
AR2338="MPR ISSUE","TX ISSUE",
AR2338="BSS Hardware Issue","RAN ISSUE",
AR2338="Sites strategiques, MLL, Pylone, etc.","ENVTECH",
AR2338="AKTIVCO DEFAUT GE &amp; POWER Cabinet","POWER ISSUE",
AR2338="AKTIVCO Coupure ENEO &amp; Baisse de tension","POWER ISSUE",
AR2338="Coupure ENEO &amp; Baisse de tension","POWER ISSUE",
AR2338="Defaut GE &amp; POWER Cabinet","POWER ISSUE",
AR2338="Sharing","POWER ISSUE",
AR2338="Sites strategiques &amp; DataCenter","POWER ISSUE",
AR2338="Exclu","Exclu",
AR2338="SAT","TX ISSUE",
AR2338="SPARE-ISSUE","SPARE-ISSUE",
AR2338="Fiber CAmtel","TX ISSUE",
AR2338="Fiber AOF","TX ISSUE",
AR2338="Projet OCM (HUAWEI)","TRAVAUX-HUAWEI",
AR2338="Projet OCM (NOKIA)","TRAVAUX -NOKIA",
AR2338="ACCESS-ISSUE","ACCESS-ISSUE",
AR2338="Projet OCM (ZTE, NOKIA, autres projets)","TRAVAUX OCM",
AR2338="No root CAuse","No root cause",
AR2338="ODU HS","TX ISSUE",
AR2338="IP &amp; VLAN","TX ISSUE",
AR2338="Warehouse HUAWEI","SPARE-ISSUE",
AR2338="SPARE-HS","SPARE-ISSUE",
AR2338="Power Telco","RAN ISSUE",AR2338="no impacts","no impacts"
),"")</f>
        <v>No root cause</v>
      </c>
      <c r="AR2338" s="59" t="s">
        <v>5343</v>
      </c>
      <c r="AS2338" s="40" t="str" cm="1">
        <f t="array" ref="AS2338">IFERROR(_xlfn.IFS(
AR2338="MPR ISSUE","ACTIVE",
AR2338="BSS Hardware Issue","ACTIVE",
AR2338="Sites strategiques, MLL, Pylone, etc.","PASSIVE",
AR2338="AKTIVCO DEFAUT GE &amp; POWER Cabinet","PASSIVE",
AR2338="AKTIVCO Coupure ENEO &amp; Baisse de tension","PASSIVE",
AR2338="Coupure ENEO &amp; Baisse de tension","PASSIVE",
AR2338="Defaut GE &amp; POWER Cabinet","PASSIVE",
AR2338="Sharing","PASSIVE",
AR2338="Sites strategiques &amp; DataCenter","PASSIVE",
AR2338="Exclu","Exclu",
AR2338="SAT","ACTIVE",
AR2338="SPARE-ISSUE","SPARE-ISSUE",
AR2338="Fiber CAmtel","ACTIVE",
AR2338="Fiber AOF","ACTIVE",
AR2338="Projet OCM (HUAWEI)","PLANNED WORKS",
AR2338="Projet OCM (NOKIA)","PLANNED WORKS",
AR2338="ACCESS-ISSUE","ACCESS-ISSUE",
AR2338="Projet OCM (ZTE, NOKIA, autres projets)","PLANNED WORKS",
AR2338="No root CAuse","No root cause",
AR2338="ODU HS","ACTIVE",
AR2338="IP &amp; VLAN","ACTIVE",
AR2338="Warehouse HUAWEI","SPARE-ISSUE",
AR2338="SPARE-HS","SPARE-ISSUE",
AR2338="Power Telco","ACTIVE", AR2338="no impacts","no impacts"
),"")</f>
        <v>No root cause</v>
      </c>
      <c r="AT2338" s="99" t="s">
        <v>5661</v>
      </c>
      <c r="AU2338" s="99" t="s">
        <v>4549</v>
      </c>
      <c r="AW2338" s="17"/>
      <c r="AX2338" s="17" t="s">
        <v>5536</v>
      </c>
      <c r="AY2338" s="17"/>
      <c r="AZ2338" s="17" t="s">
        <v>5536</v>
      </c>
      <c r="BA2338" s="7"/>
      <c r="BC2338" s="18"/>
      <c r="BD2338" s="18"/>
      <c r="BE2338" s="18"/>
      <c r="BF2338" s="18"/>
      <c r="BG2338" s="18"/>
      <c r="BH2338" s="18"/>
      <c r="BI2338" s="18"/>
      <c r="BJ2338" s="18"/>
      <c r="BK2338" s="18"/>
      <c r="BM2338" s="18"/>
      <c r="BN2338" s="18"/>
      <c r="BO2338" s="18"/>
      <c r="BP2338" s="9" t="s">
        <v>5661</v>
      </c>
      <c r="BQ2338" s="14"/>
      <c r="BR2338" s="102" t="s">
        <v>5536</v>
      </c>
      <c r="BS2338" s="14"/>
      <c r="BT2338" s="14"/>
      <c r="BU2338" s="9"/>
      <c r="BV2338" s="9"/>
      <c r="BW2338" s="9"/>
    </row>
    <row r="2339" spans="1:75" x14ac:dyDescent="0.35">
      <c r="A2339" s="1" t="s">
        <v>4655</v>
      </c>
      <c r="B2339" s="8" t="s">
        <v>4656</v>
      </c>
      <c r="C2339" s="3" t="s">
        <v>37</v>
      </c>
      <c r="D2339" s="1" t="s">
        <v>11</v>
      </c>
      <c r="E2339" s="1" t="s">
        <v>12</v>
      </c>
      <c r="F2339" s="3" t="s">
        <v>37</v>
      </c>
      <c r="G2339" s="1" t="s">
        <v>4655</v>
      </c>
      <c r="H2339" s="30" t="s">
        <v>5587</v>
      </c>
      <c r="I2339" s="27">
        <v>0</v>
      </c>
      <c r="J2339" s="27">
        <v>0</v>
      </c>
      <c r="K2339" s="27">
        <v>0</v>
      </c>
      <c r="L2339" s="27">
        <v>0</v>
      </c>
      <c r="M2339" s="27">
        <v>0</v>
      </c>
      <c r="N2339" s="27">
        <v>0</v>
      </c>
      <c r="O2339" s="27">
        <v>0</v>
      </c>
      <c r="P2339" s="27">
        <v>0</v>
      </c>
      <c r="Q2339" s="27">
        <v>0</v>
      </c>
      <c r="R2339" s="27">
        <v>0</v>
      </c>
      <c r="S2339" s="80">
        <v>0</v>
      </c>
      <c r="T2339" s="80">
        <v>0</v>
      </c>
      <c r="U2339" s="80">
        <v>0</v>
      </c>
      <c r="V2339" s="80">
        <v>0</v>
      </c>
      <c r="W2339" s="80">
        <v>0</v>
      </c>
      <c r="X2339" s="80">
        <v>0</v>
      </c>
      <c r="Y2339" s="80">
        <v>0</v>
      </c>
      <c r="Z2339" s="80">
        <v>0</v>
      </c>
      <c r="AA2339" s="80">
        <v>0</v>
      </c>
      <c r="AB2339" s="80">
        <v>0</v>
      </c>
      <c r="AC2339" s="80"/>
      <c r="AD2339" s="80">
        <v>0</v>
      </c>
      <c r="AE2339" s="80">
        <v>0</v>
      </c>
      <c r="AF2339" s="80">
        <v>0</v>
      </c>
      <c r="AG2339" s="80"/>
      <c r="AH2339" s="80">
        <v>0</v>
      </c>
      <c r="AI2339" s="80">
        <v>0</v>
      </c>
      <c r="AJ2339" s="80">
        <v>0</v>
      </c>
      <c r="AK2339" s="80">
        <v>0</v>
      </c>
      <c r="AL2339" s="80">
        <v>0</v>
      </c>
      <c r="AM2339" s="80">
        <v>0</v>
      </c>
      <c r="AN2339" s="41" t="s">
        <v>5558</v>
      </c>
      <c r="AO2339" s="41"/>
      <c r="AP2339" s="40" t="str" cm="1">
        <f t="array" ref="AP2339">IFERROR(_xlfn.IFS(
AR2339="MPR ISSUE","PDH",
AR2339="BSS Hardware Issue","BSS",
AR2339="Sites strategiques, MLL, Pylone, etc.","ENVTECH",
AR2339="AKTIVCO DEFAUT GE &amp; POWER Cabinet","AKTIVCO",
AR2339="AKTIVCO Coupure ENEO &amp; Baisse de tension","AKTIVCO GRID ONLY",
AR2339="Coupure ENEO &amp; Baisse de tension","IHS GRID ONLY",
AR2339="Defaut GE &amp; POWER Cabinet","IHS",
AR2339="Sharing","Partners",
AR2339="Sites strategiques &amp; DataCenter","SST &amp; DC",
AR2339="Exclu","Exclu",
AR2339="SAT","SAT",
AR2339="SPARE-ISSUE","SPARE-ISSUE",
AR2339="Fiber CAmtel","TRANS_FO_CAMTEL",
AR2339="Fiber AOF","Fiber AOF",
AR2339="Projet OCM (HUAWEI)","TRAVAUX-HUAWEI",
AR2339="Projet OCM (NOKIA)","TRAVAUX-NOKIA",
AR2339="ACCESS-ISSUE","ACCESS-ISSUE",
AR2339="Projet OCM (ZTE, NOKIA, autres projets)","TRAVAUX OCM",
AR2339="No root CAuse","No root cause",
AR2339="ODU HS","PDH",
AR2339="IP &amp; VLAN","PDH",
AR2339="Warehouse HUAWEI","SPARE-ISSUE",
AR2339="SPARE-HS","SPARE-ISSUE",
AR2339="Power Telco","BSS",AR2339="no impacts","no impacts"
),"")</f>
        <v>No root cause</v>
      </c>
      <c r="AQ2339" s="40" t="str" cm="1">
        <f t="array" ref="AQ2339">IFERROR(_xlfn.IFS(
AR2339="MPR ISSUE","TX ISSUE",
AR2339="BSS Hardware Issue","RAN ISSUE",
AR2339="Sites strategiques, MLL, Pylone, etc.","ENVTECH",
AR2339="AKTIVCO DEFAUT GE &amp; POWER Cabinet","POWER ISSUE",
AR2339="AKTIVCO Coupure ENEO &amp; Baisse de tension","POWER ISSUE",
AR2339="Coupure ENEO &amp; Baisse de tension","POWER ISSUE",
AR2339="Defaut GE &amp; POWER Cabinet","POWER ISSUE",
AR2339="Sharing","POWER ISSUE",
AR2339="Sites strategiques &amp; DataCenter","POWER ISSUE",
AR2339="Exclu","Exclu",
AR2339="SAT","TX ISSUE",
AR2339="SPARE-ISSUE","SPARE-ISSUE",
AR2339="Fiber CAmtel","TX ISSUE",
AR2339="Fiber AOF","TX ISSUE",
AR2339="Projet OCM (HUAWEI)","TRAVAUX-HUAWEI",
AR2339="Projet OCM (NOKIA)","TRAVAUX -NOKIA",
AR2339="ACCESS-ISSUE","ACCESS-ISSUE",
AR2339="Projet OCM (ZTE, NOKIA, autres projets)","TRAVAUX OCM",
AR2339="No root CAuse","No root cause",
AR2339="ODU HS","TX ISSUE",
AR2339="IP &amp; VLAN","TX ISSUE",
AR2339="Warehouse HUAWEI","SPARE-ISSUE",
AR2339="SPARE-HS","SPARE-ISSUE",
AR2339="Power Telco","RAN ISSUE",AR2339="no impacts","no impacts"
),"")</f>
        <v>No root cause</v>
      </c>
      <c r="AR2339" s="59" t="s">
        <v>5343</v>
      </c>
      <c r="AS2339" s="40" t="str" cm="1">
        <f t="array" ref="AS2339">IFERROR(_xlfn.IFS(
AR2339="MPR ISSUE","ACTIVE",
AR2339="BSS Hardware Issue","ACTIVE",
AR2339="Sites strategiques, MLL, Pylone, etc.","PASSIVE",
AR2339="AKTIVCO DEFAUT GE &amp; POWER Cabinet","PASSIVE",
AR2339="AKTIVCO Coupure ENEO &amp; Baisse de tension","PASSIVE",
AR2339="Coupure ENEO &amp; Baisse de tension","PASSIVE",
AR2339="Defaut GE &amp; POWER Cabinet","PASSIVE",
AR2339="Sharing","PASSIVE",
AR2339="Sites strategiques &amp; DataCenter","PASSIVE",
AR2339="Exclu","Exclu",
AR2339="SAT","ACTIVE",
AR2339="SPARE-ISSUE","SPARE-ISSUE",
AR2339="Fiber CAmtel","ACTIVE",
AR2339="Fiber AOF","ACTIVE",
AR2339="Projet OCM (HUAWEI)","PLANNED WORKS",
AR2339="Projet OCM (NOKIA)","PLANNED WORKS",
AR2339="ACCESS-ISSUE","ACCESS-ISSUE",
AR2339="Projet OCM (ZTE, NOKIA, autres projets)","PLANNED WORKS",
AR2339="No root CAuse","No root cause",
AR2339="ODU HS","ACTIVE",
AR2339="IP &amp; VLAN","ACTIVE",
AR2339="Warehouse HUAWEI","SPARE-ISSUE",
AR2339="SPARE-HS","SPARE-ISSUE",
AR2339="Power Telco","ACTIVE", AR2339="no impacts","no impacts"
),"")</f>
        <v>No root cause</v>
      </c>
      <c r="AT2339" s="99" t="s">
        <v>5661</v>
      </c>
      <c r="AU2339" s="99" t="s">
        <v>4656</v>
      </c>
      <c r="AW2339" s="17"/>
      <c r="AX2339" s="17" t="s">
        <v>5536</v>
      </c>
      <c r="AY2339" s="17"/>
      <c r="AZ2339" s="17" t="s">
        <v>5536</v>
      </c>
      <c r="BA2339" s="7"/>
      <c r="BC2339" s="18"/>
      <c r="BD2339" s="18"/>
      <c r="BE2339" s="18"/>
      <c r="BF2339" s="18"/>
      <c r="BG2339" s="18"/>
      <c r="BH2339" s="18"/>
      <c r="BI2339" s="18"/>
      <c r="BJ2339" s="18"/>
      <c r="BK2339" s="18"/>
      <c r="BM2339" s="18"/>
      <c r="BN2339" s="18"/>
      <c r="BO2339" s="18"/>
      <c r="BP2339" s="9" t="s">
        <v>5661</v>
      </c>
      <c r="BQ2339" s="14"/>
      <c r="BR2339" s="102" t="s">
        <v>5536</v>
      </c>
      <c r="BS2339" s="14"/>
      <c r="BT2339" s="14"/>
      <c r="BU2339" s="9"/>
      <c r="BV2339" s="9"/>
      <c r="BW2339" s="9"/>
    </row>
    <row r="2340" spans="1:75" x14ac:dyDescent="0.35">
      <c r="A2340" s="1" t="s">
        <v>4570</v>
      </c>
      <c r="B2340" s="8" t="s">
        <v>4571</v>
      </c>
      <c r="C2340" s="3" t="s">
        <v>37</v>
      </c>
      <c r="D2340" s="1" t="s">
        <v>11</v>
      </c>
      <c r="E2340" s="1" t="s">
        <v>12</v>
      </c>
      <c r="F2340" s="3" t="s">
        <v>37</v>
      </c>
      <c r="G2340" s="1" t="s">
        <v>4570</v>
      </c>
      <c r="H2340" s="30" t="s">
        <v>5587</v>
      </c>
      <c r="I2340" s="27">
        <v>0</v>
      </c>
      <c r="J2340" s="27">
        <v>0</v>
      </c>
      <c r="K2340" s="27">
        <v>0</v>
      </c>
      <c r="L2340" s="27">
        <v>0</v>
      </c>
      <c r="M2340" s="27">
        <v>0</v>
      </c>
      <c r="N2340" s="27">
        <v>0</v>
      </c>
      <c r="O2340" s="27">
        <v>0</v>
      </c>
      <c r="P2340" s="27">
        <v>0</v>
      </c>
      <c r="Q2340" s="27">
        <v>0</v>
      </c>
      <c r="R2340" s="27">
        <v>0</v>
      </c>
      <c r="S2340" s="80">
        <v>0</v>
      </c>
      <c r="T2340" s="80">
        <v>0</v>
      </c>
      <c r="U2340" s="80">
        <v>0</v>
      </c>
      <c r="V2340" s="80">
        <v>0</v>
      </c>
      <c r="W2340" s="80">
        <v>0</v>
      </c>
      <c r="X2340" s="80">
        <v>0</v>
      </c>
      <c r="Y2340" s="80">
        <v>0</v>
      </c>
      <c r="Z2340" s="80">
        <v>0</v>
      </c>
      <c r="AA2340" s="80">
        <v>0</v>
      </c>
      <c r="AB2340" s="80">
        <v>0</v>
      </c>
      <c r="AC2340" s="80"/>
      <c r="AD2340" s="80">
        <v>0</v>
      </c>
      <c r="AE2340" s="80">
        <v>0</v>
      </c>
      <c r="AF2340" s="80">
        <v>0</v>
      </c>
      <c r="AG2340" s="80"/>
      <c r="AH2340" s="80">
        <v>0</v>
      </c>
      <c r="AI2340" s="80">
        <v>0</v>
      </c>
      <c r="AJ2340" s="80">
        <v>0</v>
      </c>
      <c r="AK2340" s="80">
        <v>0</v>
      </c>
      <c r="AL2340" s="80">
        <v>0</v>
      </c>
      <c r="AM2340" s="80">
        <v>0</v>
      </c>
      <c r="AN2340" s="41" t="s">
        <v>5558</v>
      </c>
      <c r="AO2340" s="41"/>
      <c r="AP2340" s="40" t="str" cm="1">
        <f t="array" ref="AP2340">IFERROR(_xlfn.IFS(
AR2340="MPR ISSUE","PDH",
AR2340="BSS Hardware Issue","BSS",
AR2340="Sites strategiques, MLL, Pylone, etc.","ENVTECH",
AR2340="AKTIVCO DEFAUT GE &amp; POWER Cabinet","AKTIVCO",
AR2340="AKTIVCO Coupure ENEO &amp; Baisse de tension","AKTIVCO GRID ONLY",
AR2340="Coupure ENEO &amp; Baisse de tension","IHS GRID ONLY",
AR2340="Defaut GE &amp; POWER Cabinet","IHS",
AR2340="Sharing","Partners",
AR2340="Sites strategiques &amp; DataCenter","SST &amp; DC",
AR2340="Exclu","Exclu",
AR2340="SAT","SAT",
AR2340="SPARE-ISSUE","SPARE-ISSUE",
AR2340="Fiber CAmtel","TRANS_FO_CAMTEL",
AR2340="Fiber AOF","Fiber AOF",
AR2340="Projet OCM (HUAWEI)","TRAVAUX-HUAWEI",
AR2340="Projet OCM (NOKIA)","TRAVAUX-NOKIA",
AR2340="ACCESS-ISSUE","ACCESS-ISSUE",
AR2340="Projet OCM (ZTE, NOKIA, autres projets)","TRAVAUX OCM",
AR2340="No root CAuse","No root cause",
AR2340="ODU HS","PDH",
AR2340="IP &amp; VLAN","PDH",
AR2340="Warehouse HUAWEI","SPARE-ISSUE",
AR2340="SPARE-HS","SPARE-ISSUE",
AR2340="Power Telco","BSS",AR2340="no impacts","no impacts"
),"")</f>
        <v>No root cause</v>
      </c>
      <c r="AQ2340" s="40" t="str" cm="1">
        <f t="array" ref="AQ2340">IFERROR(_xlfn.IFS(
AR2340="MPR ISSUE","TX ISSUE",
AR2340="BSS Hardware Issue","RAN ISSUE",
AR2340="Sites strategiques, MLL, Pylone, etc.","ENVTECH",
AR2340="AKTIVCO DEFAUT GE &amp; POWER Cabinet","POWER ISSUE",
AR2340="AKTIVCO Coupure ENEO &amp; Baisse de tension","POWER ISSUE",
AR2340="Coupure ENEO &amp; Baisse de tension","POWER ISSUE",
AR2340="Defaut GE &amp; POWER Cabinet","POWER ISSUE",
AR2340="Sharing","POWER ISSUE",
AR2340="Sites strategiques &amp; DataCenter","POWER ISSUE",
AR2340="Exclu","Exclu",
AR2340="SAT","TX ISSUE",
AR2340="SPARE-ISSUE","SPARE-ISSUE",
AR2340="Fiber CAmtel","TX ISSUE",
AR2340="Fiber AOF","TX ISSUE",
AR2340="Projet OCM (HUAWEI)","TRAVAUX-HUAWEI",
AR2340="Projet OCM (NOKIA)","TRAVAUX -NOKIA",
AR2340="ACCESS-ISSUE","ACCESS-ISSUE",
AR2340="Projet OCM (ZTE, NOKIA, autres projets)","TRAVAUX OCM",
AR2340="No root CAuse","No root cause",
AR2340="ODU HS","TX ISSUE",
AR2340="IP &amp; VLAN","TX ISSUE",
AR2340="Warehouse HUAWEI","SPARE-ISSUE",
AR2340="SPARE-HS","SPARE-ISSUE",
AR2340="Power Telco","RAN ISSUE",AR2340="no impacts","no impacts"
),"")</f>
        <v>No root cause</v>
      </c>
      <c r="AR2340" s="59" t="s">
        <v>5343</v>
      </c>
      <c r="AS2340" s="40" t="str" cm="1">
        <f t="array" ref="AS2340">IFERROR(_xlfn.IFS(
AR2340="MPR ISSUE","ACTIVE",
AR2340="BSS Hardware Issue","ACTIVE",
AR2340="Sites strategiques, MLL, Pylone, etc.","PASSIVE",
AR2340="AKTIVCO DEFAUT GE &amp; POWER Cabinet","PASSIVE",
AR2340="AKTIVCO Coupure ENEO &amp; Baisse de tension","PASSIVE",
AR2340="Coupure ENEO &amp; Baisse de tension","PASSIVE",
AR2340="Defaut GE &amp; POWER Cabinet","PASSIVE",
AR2340="Sharing","PASSIVE",
AR2340="Sites strategiques &amp; DataCenter","PASSIVE",
AR2340="Exclu","Exclu",
AR2340="SAT","ACTIVE",
AR2340="SPARE-ISSUE","SPARE-ISSUE",
AR2340="Fiber CAmtel","ACTIVE",
AR2340="Fiber AOF","ACTIVE",
AR2340="Projet OCM (HUAWEI)","PLANNED WORKS",
AR2340="Projet OCM (NOKIA)","PLANNED WORKS",
AR2340="ACCESS-ISSUE","ACCESS-ISSUE",
AR2340="Projet OCM (ZTE, NOKIA, autres projets)","PLANNED WORKS",
AR2340="No root CAuse","No root cause",
AR2340="ODU HS","ACTIVE",
AR2340="IP &amp; VLAN","ACTIVE",
AR2340="Warehouse HUAWEI","SPARE-ISSUE",
AR2340="SPARE-HS","SPARE-ISSUE",
AR2340="Power Telco","ACTIVE", AR2340="no impacts","no impacts"
),"")</f>
        <v>No root cause</v>
      </c>
      <c r="AT2340" s="99" t="s">
        <v>5661</v>
      </c>
      <c r="AU2340" s="99" t="s">
        <v>4571</v>
      </c>
      <c r="AV2340" s="83"/>
      <c r="AW2340" s="17"/>
      <c r="AX2340" s="17" t="s">
        <v>5536</v>
      </c>
      <c r="AY2340" s="17"/>
      <c r="AZ2340" s="17" t="s">
        <v>5536</v>
      </c>
      <c r="BA2340" s="7"/>
      <c r="BC2340" s="18"/>
      <c r="BD2340" s="18"/>
      <c r="BE2340" s="18"/>
      <c r="BF2340" s="18"/>
      <c r="BG2340" s="18"/>
      <c r="BH2340" s="18"/>
      <c r="BI2340" s="18"/>
      <c r="BJ2340" s="18"/>
      <c r="BK2340" s="18"/>
      <c r="BM2340" s="18"/>
      <c r="BN2340" s="18"/>
      <c r="BO2340" s="18"/>
      <c r="BP2340" s="9" t="s">
        <v>5661</v>
      </c>
      <c r="BQ2340" s="14"/>
      <c r="BR2340" s="102" t="s">
        <v>5536</v>
      </c>
      <c r="BS2340" s="14"/>
      <c r="BT2340" s="14"/>
      <c r="BU2340" s="9"/>
      <c r="BV2340" s="9"/>
      <c r="BW2340" s="9"/>
    </row>
    <row r="2341" spans="1:75" x14ac:dyDescent="0.35">
      <c r="A2341" s="1" t="s">
        <v>4698</v>
      </c>
      <c r="B2341" s="8" t="s">
        <v>4699</v>
      </c>
      <c r="C2341" s="3" t="s">
        <v>37</v>
      </c>
      <c r="D2341" s="1" t="s">
        <v>11</v>
      </c>
      <c r="E2341" s="1" t="s">
        <v>66</v>
      </c>
      <c r="F2341" s="3" t="s">
        <v>37</v>
      </c>
      <c r="G2341" s="1" t="s">
        <v>4700</v>
      </c>
      <c r="H2341" s="30" t="s">
        <v>5587</v>
      </c>
      <c r="I2341" s="27">
        <v>0</v>
      </c>
      <c r="J2341" s="27">
        <v>0</v>
      </c>
      <c r="K2341" s="27">
        <v>0</v>
      </c>
      <c r="L2341" s="27">
        <v>0</v>
      </c>
      <c r="M2341" s="27">
        <v>0</v>
      </c>
      <c r="N2341" s="27">
        <v>0</v>
      </c>
      <c r="O2341" s="27">
        <v>0</v>
      </c>
      <c r="P2341" s="27">
        <v>0</v>
      </c>
      <c r="Q2341" s="27">
        <v>0</v>
      </c>
      <c r="R2341" s="27">
        <v>0</v>
      </c>
      <c r="S2341" s="80">
        <v>0</v>
      </c>
      <c r="T2341" s="80">
        <v>0</v>
      </c>
      <c r="U2341" s="80">
        <v>0</v>
      </c>
      <c r="V2341" s="80">
        <v>0</v>
      </c>
      <c r="W2341" s="80">
        <v>0</v>
      </c>
      <c r="X2341" s="80">
        <v>0</v>
      </c>
      <c r="Y2341" s="80">
        <v>0</v>
      </c>
      <c r="Z2341" s="80">
        <v>0</v>
      </c>
      <c r="AA2341" s="80">
        <v>0</v>
      </c>
      <c r="AB2341" s="80">
        <v>0</v>
      </c>
      <c r="AC2341" s="80"/>
      <c r="AD2341" s="80">
        <v>0</v>
      </c>
      <c r="AE2341" s="80">
        <v>0</v>
      </c>
      <c r="AF2341" s="80">
        <v>0</v>
      </c>
      <c r="AG2341" s="80"/>
      <c r="AH2341" s="80">
        <v>0</v>
      </c>
      <c r="AI2341" s="80">
        <v>0</v>
      </c>
      <c r="AJ2341" s="80">
        <v>0</v>
      </c>
      <c r="AK2341" s="80">
        <v>0</v>
      </c>
      <c r="AL2341" s="80">
        <v>0</v>
      </c>
      <c r="AM2341" s="80">
        <v>0</v>
      </c>
      <c r="AN2341" s="41" t="s">
        <v>5558</v>
      </c>
      <c r="AO2341" s="41"/>
      <c r="AP2341" s="40" t="str" cm="1">
        <f t="array" ref="AP2341">IFERROR(_xlfn.IFS(
AR2341="MPR ISSUE","PDH",
AR2341="BSS Hardware Issue","BSS",
AR2341="Sites strategiques, MLL, Pylone, etc.","ENVTECH",
AR2341="AKTIVCO DEFAUT GE &amp; POWER Cabinet","AKTIVCO",
AR2341="AKTIVCO Coupure ENEO &amp; Baisse de tension","AKTIVCO GRID ONLY",
AR2341="Coupure ENEO &amp; Baisse de tension","IHS GRID ONLY",
AR2341="Defaut GE &amp; POWER Cabinet","IHS",
AR2341="Sharing","Partners",
AR2341="Sites strategiques &amp; DataCenter","SST &amp; DC",
AR2341="Exclu","Exclu",
AR2341="SAT","SAT",
AR2341="SPARE-ISSUE","SPARE-ISSUE",
AR2341="Fiber CAmtel","TRANS_FO_CAMTEL",
AR2341="Fiber AOF","Fiber AOF",
AR2341="Projet OCM (HUAWEI)","TRAVAUX-HUAWEI",
AR2341="Projet OCM (NOKIA)","TRAVAUX-NOKIA",
AR2341="ACCESS-ISSUE","ACCESS-ISSUE",
AR2341="Projet OCM (ZTE, NOKIA, autres projets)","TRAVAUX OCM",
AR2341="No root CAuse","No root cause",
AR2341="ODU HS","PDH",
AR2341="IP &amp; VLAN","PDH",
AR2341="Warehouse HUAWEI","SPARE-ISSUE",
AR2341="SPARE-HS","SPARE-ISSUE",
AR2341="Power Telco","BSS",AR2341="no impacts","no impacts"
),"")</f>
        <v>No root cause</v>
      </c>
      <c r="AQ2341" s="40" t="str" cm="1">
        <f t="array" ref="AQ2341">IFERROR(_xlfn.IFS(
AR2341="MPR ISSUE","TX ISSUE",
AR2341="BSS Hardware Issue","RAN ISSUE",
AR2341="Sites strategiques, MLL, Pylone, etc.","ENVTECH",
AR2341="AKTIVCO DEFAUT GE &amp; POWER Cabinet","POWER ISSUE",
AR2341="AKTIVCO Coupure ENEO &amp; Baisse de tension","POWER ISSUE",
AR2341="Coupure ENEO &amp; Baisse de tension","POWER ISSUE",
AR2341="Defaut GE &amp; POWER Cabinet","POWER ISSUE",
AR2341="Sharing","POWER ISSUE",
AR2341="Sites strategiques &amp; DataCenter","POWER ISSUE",
AR2341="Exclu","Exclu",
AR2341="SAT","TX ISSUE",
AR2341="SPARE-ISSUE","SPARE-ISSUE",
AR2341="Fiber CAmtel","TX ISSUE",
AR2341="Fiber AOF","TX ISSUE",
AR2341="Projet OCM (HUAWEI)","TRAVAUX-HUAWEI",
AR2341="Projet OCM (NOKIA)","TRAVAUX -NOKIA",
AR2341="ACCESS-ISSUE","ACCESS-ISSUE",
AR2341="Projet OCM (ZTE, NOKIA, autres projets)","TRAVAUX OCM",
AR2341="No root CAuse","No root cause",
AR2341="ODU HS","TX ISSUE",
AR2341="IP &amp; VLAN","TX ISSUE",
AR2341="Warehouse HUAWEI","SPARE-ISSUE",
AR2341="SPARE-HS","SPARE-ISSUE",
AR2341="Power Telco","RAN ISSUE",AR2341="no impacts","no impacts"
),"")</f>
        <v>No root cause</v>
      </c>
      <c r="AR2341" s="59" t="s">
        <v>5343</v>
      </c>
      <c r="AS2341" s="40" t="str" cm="1">
        <f t="array" ref="AS2341">IFERROR(_xlfn.IFS(
AR2341="MPR ISSUE","ACTIVE",
AR2341="BSS Hardware Issue","ACTIVE",
AR2341="Sites strategiques, MLL, Pylone, etc.","PASSIVE",
AR2341="AKTIVCO DEFAUT GE &amp; POWER Cabinet","PASSIVE",
AR2341="AKTIVCO Coupure ENEO &amp; Baisse de tension","PASSIVE",
AR2341="Coupure ENEO &amp; Baisse de tension","PASSIVE",
AR2341="Defaut GE &amp; POWER Cabinet","PASSIVE",
AR2341="Sharing","PASSIVE",
AR2341="Sites strategiques &amp; DataCenter","PASSIVE",
AR2341="Exclu","Exclu",
AR2341="SAT","ACTIVE",
AR2341="SPARE-ISSUE","SPARE-ISSUE",
AR2341="Fiber CAmtel","ACTIVE",
AR2341="Fiber AOF","ACTIVE",
AR2341="Projet OCM (HUAWEI)","PLANNED WORKS",
AR2341="Projet OCM (NOKIA)","PLANNED WORKS",
AR2341="ACCESS-ISSUE","ACCESS-ISSUE",
AR2341="Projet OCM (ZTE, NOKIA, autres projets)","PLANNED WORKS",
AR2341="No root CAuse","No root cause",
AR2341="ODU HS","ACTIVE",
AR2341="IP &amp; VLAN","ACTIVE",
AR2341="Warehouse HUAWEI","SPARE-ISSUE",
AR2341="SPARE-HS","SPARE-ISSUE",
AR2341="Power Telco","ACTIVE", AR2341="no impacts","no impacts"
),"")</f>
        <v>No root cause</v>
      </c>
      <c r="AT2341" s="99" t="s">
        <v>5661</v>
      </c>
      <c r="AU2341" s="99" t="s">
        <v>4699</v>
      </c>
      <c r="AW2341" s="17"/>
      <c r="AX2341" s="17" t="s">
        <v>5536</v>
      </c>
      <c r="AY2341" s="17"/>
      <c r="AZ2341" s="17" t="s">
        <v>5536</v>
      </c>
      <c r="BA2341" s="7"/>
      <c r="BC2341" s="18"/>
      <c r="BD2341" s="18"/>
      <c r="BE2341" s="18"/>
      <c r="BF2341" s="18"/>
      <c r="BG2341" s="18"/>
      <c r="BH2341" s="18"/>
      <c r="BI2341" s="18"/>
      <c r="BJ2341" s="18"/>
      <c r="BK2341" s="18"/>
      <c r="BM2341" s="18"/>
      <c r="BN2341" s="18"/>
      <c r="BO2341" s="18"/>
      <c r="BP2341" s="9" t="s">
        <v>5661</v>
      </c>
      <c r="BQ2341" s="14"/>
      <c r="BR2341" s="102" t="s">
        <v>5536</v>
      </c>
      <c r="BS2341" s="14"/>
      <c r="BT2341" s="14"/>
      <c r="BU2341" s="9"/>
      <c r="BV2341" s="9"/>
      <c r="BW2341" s="9"/>
    </row>
    <row r="2342" spans="1:75" x14ac:dyDescent="0.35">
      <c r="A2342" s="1" t="s">
        <v>4604</v>
      </c>
      <c r="B2342" s="8" t="s">
        <v>4605</v>
      </c>
      <c r="C2342" s="3" t="s">
        <v>37</v>
      </c>
      <c r="D2342" s="1" t="s">
        <v>11</v>
      </c>
      <c r="E2342" s="1" t="s">
        <v>12</v>
      </c>
      <c r="F2342" s="3" t="s">
        <v>37</v>
      </c>
      <c r="G2342" s="1" t="s">
        <v>4606</v>
      </c>
      <c r="H2342" s="30" t="s">
        <v>5587</v>
      </c>
      <c r="I2342" s="27">
        <v>0</v>
      </c>
      <c r="J2342" s="27">
        <v>0</v>
      </c>
      <c r="K2342" s="27">
        <v>0</v>
      </c>
      <c r="L2342" s="27">
        <v>0</v>
      </c>
      <c r="M2342" s="27">
        <v>0</v>
      </c>
      <c r="N2342" s="27">
        <v>0</v>
      </c>
      <c r="O2342" s="27">
        <v>0</v>
      </c>
      <c r="P2342" s="27">
        <v>0</v>
      </c>
      <c r="Q2342" s="27">
        <v>0</v>
      </c>
      <c r="R2342" s="27">
        <v>0</v>
      </c>
      <c r="S2342" s="80">
        <v>0</v>
      </c>
      <c r="T2342" s="80">
        <v>0</v>
      </c>
      <c r="U2342" s="80">
        <v>0</v>
      </c>
      <c r="V2342" s="80">
        <v>0</v>
      </c>
      <c r="W2342" s="80">
        <v>0</v>
      </c>
      <c r="X2342" s="80">
        <v>0</v>
      </c>
      <c r="Y2342" s="80">
        <v>0</v>
      </c>
      <c r="Z2342" s="80">
        <v>0</v>
      </c>
      <c r="AA2342" s="80">
        <v>0</v>
      </c>
      <c r="AB2342" s="80">
        <v>0</v>
      </c>
      <c r="AC2342" s="80"/>
      <c r="AD2342" s="80">
        <v>0</v>
      </c>
      <c r="AE2342" s="80">
        <v>0</v>
      </c>
      <c r="AF2342" s="80">
        <v>0</v>
      </c>
      <c r="AG2342" s="80"/>
      <c r="AH2342" s="80">
        <v>0</v>
      </c>
      <c r="AI2342" s="80">
        <v>0</v>
      </c>
      <c r="AJ2342" s="80">
        <v>0</v>
      </c>
      <c r="AK2342" s="80">
        <v>0</v>
      </c>
      <c r="AL2342" s="80">
        <v>0</v>
      </c>
      <c r="AM2342" s="80">
        <v>0</v>
      </c>
      <c r="AN2342" s="41" t="s">
        <v>5558</v>
      </c>
      <c r="AO2342" s="41"/>
      <c r="AP2342" s="40" t="str" cm="1">
        <f t="array" ref="AP2342">IFERROR(_xlfn.IFS(
AR2342="MPR ISSUE","PDH",
AR2342="BSS Hardware Issue","BSS",
AR2342="Sites strategiques, MLL, Pylone, etc.","ENVTECH",
AR2342="AKTIVCO DEFAUT GE &amp; POWER Cabinet","AKTIVCO",
AR2342="AKTIVCO Coupure ENEO &amp; Baisse de tension","AKTIVCO GRID ONLY",
AR2342="Coupure ENEO &amp; Baisse de tension","IHS GRID ONLY",
AR2342="Defaut GE &amp; POWER Cabinet","IHS",
AR2342="Sharing","Partners",
AR2342="Sites strategiques &amp; DataCenter","SST &amp; DC",
AR2342="Exclu","Exclu",
AR2342="SAT","SAT",
AR2342="SPARE-ISSUE","SPARE-ISSUE",
AR2342="Fiber CAmtel","TRANS_FO_CAMTEL",
AR2342="Fiber AOF","Fiber AOF",
AR2342="Projet OCM (HUAWEI)","TRAVAUX-HUAWEI",
AR2342="Projet OCM (NOKIA)","TRAVAUX-NOKIA",
AR2342="ACCESS-ISSUE","ACCESS-ISSUE",
AR2342="Projet OCM (ZTE, NOKIA, autres projets)","TRAVAUX OCM",
AR2342="No root CAuse","No root cause",
AR2342="ODU HS","PDH",
AR2342="IP &amp; VLAN","PDH",
AR2342="Warehouse HUAWEI","SPARE-ISSUE",
AR2342="SPARE-HS","SPARE-ISSUE",
AR2342="Power Telco","BSS",AR2342="no impacts","no impacts"
),"")</f>
        <v>No root cause</v>
      </c>
      <c r="AQ2342" s="40" t="str" cm="1">
        <f t="array" ref="AQ2342">IFERROR(_xlfn.IFS(
AR2342="MPR ISSUE","TX ISSUE",
AR2342="BSS Hardware Issue","RAN ISSUE",
AR2342="Sites strategiques, MLL, Pylone, etc.","ENVTECH",
AR2342="AKTIVCO DEFAUT GE &amp; POWER Cabinet","POWER ISSUE",
AR2342="AKTIVCO Coupure ENEO &amp; Baisse de tension","POWER ISSUE",
AR2342="Coupure ENEO &amp; Baisse de tension","POWER ISSUE",
AR2342="Defaut GE &amp; POWER Cabinet","POWER ISSUE",
AR2342="Sharing","POWER ISSUE",
AR2342="Sites strategiques &amp; DataCenter","POWER ISSUE",
AR2342="Exclu","Exclu",
AR2342="SAT","TX ISSUE",
AR2342="SPARE-ISSUE","SPARE-ISSUE",
AR2342="Fiber CAmtel","TX ISSUE",
AR2342="Fiber AOF","TX ISSUE",
AR2342="Projet OCM (HUAWEI)","TRAVAUX-HUAWEI",
AR2342="Projet OCM (NOKIA)","TRAVAUX -NOKIA",
AR2342="ACCESS-ISSUE","ACCESS-ISSUE",
AR2342="Projet OCM (ZTE, NOKIA, autres projets)","TRAVAUX OCM",
AR2342="No root CAuse","No root cause",
AR2342="ODU HS","TX ISSUE",
AR2342="IP &amp; VLAN","TX ISSUE",
AR2342="Warehouse HUAWEI","SPARE-ISSUE",
AR2342="SPARE-HS","SPARE-ISSUE",
AR2342="Power Telco","RAN ISSUE",AR2342="no impacts","no impacts"
),"")</f>
        <v>No root cause</v>
      </c>
      <c r="AR2342" s="59" t="s">
        <v>5343</v>
      </c>
      <c r="AS2342" s="40" t="str" cm="1">
        <f t="array" ref="AS2342">IFERROR(_xlfn.IFS(
AR2342="MPR ISSUE","ACTIVE",
AR2342="BSS Hardware Issue","ACTIVE",
AR2342="Sites strategiques, MLL, Pylone, etc.","PASSIVE",
AR2342="AKTIVCO DEFAUT GE &amp; POWER Cabinet","PASSIVE",
AR2342="AKTIVCO Coupure ENEO &amp; Baisse de tension","PASSIVE",
AR2342="Coupure ENEO &amp; Baisse de tension","PASSIVE",
AR2342="Defaut GE &amp; POWER Cabinet","PASSIVE",
AR2342="Sharing","PASSIVE",
AR2342="Sites strategiques &amp; DataCenter","PASSIVE",
AR2342="Exclu","Exclu",
AR2342="SAT","ACTIVE",
AR2342="SPARE-ISSUE","SPARE-ISSUE",
AR2342="Fiber CAmtel","ACTIVE",
AR2342="Fiber AOF","ACTIVE",
AR2342="Projet OCM (HUAWEI)","PLANNED WORKS",
AR2342="Projet OCM (NOKIA)","PLANNED WORKS",
AR2342="ACCESS-ISSUE","ACCESS-ISSUE",
AR2342="Projet OCM (ZTE, NOKIA, autres projets)","PLANNED WORKS",
AR2342="No root CAuse","No root cause",
AR2342="ODU HS","ACTIVE",
AR2342="IP &amp; VLAN","ACTIVE",
AR2342="Warehouse HUAWEI","SPARE-ISSUE",
AR2342="SPARE-HS","SPARE-ISSUE",
AR2342="Power Telco","ACTIVE", AR2342="no impacts","no impacts"
),"")</f>
        <v>No root cause</v>
      </c>
      <c r="AT2342" s="99" t="s">
        <v>5661</v>
      </c>
      <c r="AU2342" s="99" t="s">
        <v>4605</v>
      </c>
      <c r="AW2342" s="17"/>
      <c r="AX2342" s="17" t="s">
        <v>5536</v>
      </c>
      <c r="AY2342" s="17"/>
      <c r="AZ2342" s="17" t="s">
        <v>5536</v>
      </c>
      <c r="BA2342" s="7"/>
      <c r="BC2342" s="18"/>
      <c r="BD2342" s="18"/>
      <c r="BE2342" s="18"/>
      <c r="BF2342" s="18"/>
      <c r="BG2342" s="18"/>
      <c r="BH2342" s="18"/>
      <c r="BI2342" s="18"/>
      <c r="BJ2342" s="18"/>
      <c r="BK2342" s="18"/>
      <c r="BM2342" s="18"/>
      <c r="BN2342" s="18"/>
      <c r="BO2342" s="18"/>
      <c r="BP2342" s="9" t="s">
        <v>5661</v>
      </c>
      <c r="BQ2342" s="14"/>
      <c r="BR2342" s="102" t="s">
        <v>5536</v>
      </c>
      <c r="BS2342" s="14"/>
      <c r="BT2342" s="14"/>
      <c r="BU2342" s="9"/>
      <c r="BV2342" s="9"/>
      <c r="BW2342" s="9"/>
    </row>
    <row r="2343" spans="1:75" x14ac:dyDescent="0.35">
      <c r="A2343" s="1" t="s">
        <v>4609</v>
      </c>
      <c r="B2343" s="8" t="s">
        <v>4610</v>
      </c>
      <c r="C2343" s="3" t="s">
        <v>31</v>
      </c>
      <c r="D2343" s="1" t="s">
        <v>11</v>
      </c>
      <c r="E2343" s="1" t="s">
        <v>593</v>
      </c>
      <c r="F2343" s="3" t="s">
        <v>69</v>
      </c>
      <c r="G2343" s="1" t="s">
        <v>3534</v>
      </c>
      <c r="H2343" s="30" t="s">
        <v>5587</v>
      </c>
      <c r="I2343" s="27">
        <v>0</v>
      </c>
      <c r="J2343" s="27">
        <v>0</v>
      </c>
      <c r="K2343" s="27">
        <v>0</v>
      </c>
      <c r="L2343" s="27">
        <v>0</v>
      </c>
      <c r="M2343" s="27">
        <v>0</v>
      </c>
      <c r="N2343" s="27">
        <v>0</v>
      </c>
      <c r="O2343" s="27">
        <v>0</v>
      </c>
      <c r="P2343" s="27">
        <v>0</v>
      </c>
      <c r="Q2343" s="27">
        <v>0</v>
      </c>
      <c r="R2343" s="27">
        <v>0</v>
      </c>
      <c r="S2343" s="80">
        <v>0</v>
      </c>
      <c r="T2343" s="80">
        <v>0</v>
      </c>
      <c r="U2343" s="80">
        <v>0</v>
      </c>
      <c r="V2343" s="80">
        <v>0</v>
      </c>
      <c r="W2343" s="80">
        <v>0</v>
      </c>
      <c r="X2343" s="80">
        <v>0</v>
      </c>
      <c r="Y2343" s="80">
        <v>0</v>
      </c>
      <c r="Z2343" s="80">
        <v>0</v>
      </c>
      <c r="AA2343" s="80">
        <v>0</v>
      </c>
      <c r="AB2343" s="80">
        <v>0</v>
      </c>
      <c r="AC2343" s="80"/>
      <c r="AD2343" s="80">
        <v>0</v>
      </c>
      <c r="AE2343" s="80">
        <v>0</v>
      </c>
      <c r="AF2343" s="80">
        <v>0</v>
      </c>
      <c r="AG2343" s="80"/>
      <c r="AH2343" s="80">
        <v>0</v>
      </c>
      <c r="AI2343" s="80">
        <v>0</v>
      </c>
      <c r="AJ2343" s="80">
        <v>0</v>
      </c>
      <c r="AK2343" s="80">
        <v>0</v>
      </c>
      <c r="AL2343" s="80">
        <v>0</v>
      </c>
      <c r="AM2343" s="80">
        <v>0</v>
      </c>
      <c r="AN2343" s="41" t="s">
        <v>5558</v>
      </c>
      <c r="AO2343" s="41"/>
      <c r="AP2343" s="40" t="str" cm="1">
        <f t="array" ref="AP2343">IFERROR(_xlfn.IFS(
AR2343="MPR ISSUE","PDH",
AR2343="BSS Hardware Issue","BSS",
AR2343="Sites strategiques, MLL, Pylone, etc.","ENVTECH",
AR2343="AKTIVCO DEFAUT GE &amp; POWER Cabinet","AKTIVCO",
AR2343="AKTIVCO Coupure ENEO &amp; Baisse de tension","AKTIVCO GRID ONLY",
AR2343="Coupure ENEO &amp; Baisse de tension","IHS GRID ONLY",
AR2343="Defaut GE &amp; POWER Cabinet","IHS",
AR2343="Sharing","Partners",
AR2343="Sites strategiques &amp; DataCenter","SST &amp; DC",
AR2343="Exclu","Exclu",
AR2343="SAT","SAT",
AR2343="SPARE-ISSUE","SPARE-ISSUE",
AR2343="Fiber CAmtel","TRANS_FO_CAMTEL",
AR2343="Fiber AOF","Fiber AOF",
AR2343="Projet OCM (HUAWEI)","TRAVAUX-HUAWEI",
AR2343="Projet OCM (NOKIA)","TRAVAUX-NOKIA",
AR2343="ACCESS-ISSUE","ACCESS-ISSUE",
AR2343="Projet OCM (ZTE, NOKIA, autres projets)","TRAVAUX OCM",
AR2343="No root CAuse","No root cause",
AR2343="ODU HS","PDH",
AR2343="IP &amp; VLAN","PDH",
AR2343="Warehouse HUAWEI","SPARE-ISSUE",
AR2343="SPARE-HS","SPARE-ISSUE",
AR2343="Power Telco","BSS",AR2343="no impacts","no impacts"
),"")</f>
        <v>No root cause</v>
      </c>
      <c r="AQ2343" s="40" t="str" cm="1">
        <f t="array" ref="AQ2343">IFERROR(_xlfn.IFS(
AR2343="MPR ISSUE","TX ISSUE",
AR2343="BSS Hardware Issue","RAN ISSUE",
AR2343="Sites strategiques, MLL, Pylone, etc.","ENVTECH",
AR2343="AKTIVCO DEFAUT GE &amp; POWER Cabinet","POWER ISSUE",
AR2343="AKTIVCO Coupure ENEO &amp; Baisse de tension","POWER ISSUE",
AR2343="Coupure ENEO &amp; Baisse de tension","POWER ISSUE",
AR2343="Defaut GE &amp; POWER Cabinet","POWER ISSUE",
AR2343="Sharing","POWER ISSUE",
AR2343="Sites strategiques &amp; DataCenter","POWER ISSUE",
AR2343="Exclu","Exclu",
AR2343="SAT","TX ISSUE",
AR2343="SPARE-ISSUE","SPARE-ISSUE",
AR2343="Fiber CAmtel","TX ISSUE",
AR2343="Fiber AOF","TX ISSUE",
AR2343="Projet OCM (HUAWEI)","TRAVAUX-HUAWEI",
AR2343="Projet OCM (NOKIA)","TRAVAUX -NOKIA",
AR2343="ACCESS-ISSUE","ACCESS-ISSUE",
AR2343="Projet OCM (ZTE, NOKIA, autres projets)","TRAVAUX OCM",
AR2343="No root CAuse","No root cause",
AR2343="ODU HS","TX ISSUE",
AR2343="IP &amp; VLAN","TX ISSUE",
AR2343="Warehouse HUAWEI","SPARE-ISSUE",
AR2343="SPARE-HS","SPARE-ISSUE",
AR2343="Power Telco","RAN ISSUE",AR2343="no impacts","no impacts"
),"")</f>
        <v>No root cause</v>
      </c>
      <c r="AR2343" s="59" t="s">
        <v>5343</v>
      </c>
      <c r="AS2343" s="40" t="str" cm="1">
        <f t="array" ref="AS2343">IFERROR(_xlfn.IFS(
AR2343="MPR ISSUE","ACTIVE",
AR2343="BSS Hardware Issue","ACTIVE",
AR2343="Sites strategiques, MLL, Pylone, etc.","PASSIVE",
AR2343="AKTIVCO DEFAUT GE &amp; POWER Cabinet","PASSIVE",
AR2343="AKTIVCO Coupure ENEO &amp; Baisse de tension","PASSIVE",
AR2343="Coupure ENEO &amp; Baisse de tension","PASSIVE",
AR2343="Defaut GE &amp; POWER Cabinet","PASSIVE",
AR2343="Sharing","PASSIVE",
AR2343="Sites strategiques &amp; DataCenter","PASSIVE",
AR2343="Exclu","Exclu",
AR2343="SAT","ACTIVE",
AR2343="SPARE-ISSUE","SPARE-ISSUE",
AR2343="Fiber CAmtel","ACTIVE",
AR2343="Fiber AOF","ACTIVE",
AR2343="Projet OCM (HUAWEI)","PLANNED WORKS",
AR2343="Projet OCM (NOKIA)","PLANNED WORKS",
AR2343="ACCESS-ISSUE","ACCESS-ISSUE",
AR2343="Projet OCM (ZTE, NOKIA, autres projets)","PLANNED WORKS",
AR2343="No root CAuse","No root cause",
AR2343="ODU HS","ACTIVE",
AR2343="IP &amp; VLAN","ACTIVE",
AR2343="Warehouse HUAWEI","SPARE-ISSUE",
AR2343="SPARE-HS","SPARE-ISSUE",
AR2343="Power Telco","ACTIVE", AR2343="no impacts","no impacts"
),"")</f>
        <v>No root cause</v>
      </c>
      <c r="AT2343" s="99" t="s">
        <v>5661</v>
      </c>
      <c r="AU2343" s="99" t="s">
        <v>4610</v>
      </c>
      <c r="AW2343" s="17"/>
      <c r="AX2343" s="17" t="s">
        <v>5536</v>
      </c>
      <c r="AY2343" s="17"/>
      <c r="AZ2343" s="17" t="s">
        <v>5536</v>
      </c>
      <c r="BA2343" s="7"/>
      <c r="BC2343" s="18"/>
      <c r="BD2343" s="18"/>
      <c r="BE2343" s="18"/>
      <c r="BF2343" s="18"/>
      <c r="BG2343" s="18"/>
      <c r="BH2343" s="18"/>
      <c r="BI2343" s="18"/>
      <c r="BJ2343" s="18"/>
      <c r="BK2343" s="18"/>
      <c r="BM2343" s="18"/>
      <c r="BN2343" s="18"/>
      <c r="BO2343" s="18"/>
      <c r="BP2343" s="9" t="s">
        <v>5661</v>
      </c>
      <c r="BQ2343" s="14"/>
      <c r="BR2343" s="102" t="s">
        <v>5536</v>
      </c>
      <c r="BS2343" s="14"/>
      <c r="BT2343" s="14"/>
      <c r="BU2343" s="9"/>
      <c r="BV2343" s="9"/>
      <c r="BW2343" s="9"/>
    </row>
    <row r="2344" spans="1:75" x14ac:dyDescent="0.35">
      <c r="A2344" s="1" t="s">
        <v>2764</v>
      </c>
      <c r="B2344" s="8" t="s">
        <v>4621</v>
      </c>
      <c r="C2344" s="3" t="s">
        <v>37</v>
      </c>
      <c r="D2344" s="1" t="s">
        <v>21</v>
      </c>
      <c r="E2344" s="1" t="s">
        <v>562</v>
      </c>
      <c r="F2344" s="3" t="s">
        <v>37</v>
      </c>
      <c r="G2344" s="1" t="s">
        <v>2764</v>
      </c>
      <c r="H2344" s="30" t="s">
        <v>5587</v>
      </c>
      <c r="I2344" s="27">
        <v>0</v>
      </c>
      <c r="J2344" s="27">
        <v>0</v>
      </c>
      <c r="K2344" s="27">
        <v>0</v>
      </c>
      <c r="L2344" s="27">
        <v>0</v>
      </c>
      <c r="M2344" s="27">
        <v>0</v>
      </c>
      <c r="N2344" s="27">
        <v>0</v>
      </c>
      <c r="O2344" s="27">
        <v>0</v>
      </c>
      <c r="P2344" s="27">
        <v>0</v>
      </c>
      <c r="Q2344" s="27">
        <v>0</v>
      </c>
      <c r="R2344" s="27">
        <v>0</v>
      </c>
      <c r="S2344" s="80">
        <v>0</v>
      </c>
      <c r="T2344" s="80">
        <v>0</v>
      </c>
      <c r="U2344" s="80">
        <v>0</v>
      </c>
      <c r="V2344" s="80">
        <v>0</v>
      </c>
      <c r="W2344" s="80">
        <v>0</v>
      </c>
      <c r="X2344" s="80">
        <v>0</v>
      </c>
      <c r="Y2344" s="80">
        <v>0</v>
      </c>
      <c r="Z2344" s="80">
        <v>0</v>
      </c>
      <c r="AA2344" s="80">
        <v>0</v>
      </c>
      <c r="AB2344" s="80">
        <v>0</v>
      </c>
      <c r="AC2344" s="80"/>
      <c r="AD2344" s="80">
        <v>0</v>
      </c>
      <c r="AE2344" s="80">
        <v>0</v>
      </c>
      <c r="AF2344" s="80">
        <v>0</v>
      </c>
      <c r="AG2344" s="80"/>
      <c r="AH2344" s="80">
        <v>0</v>
      </c>
      <c r="AI2344" s="80">
        <v>0</v>
      </c>
      <c r="AJ2344" s="80">
        <v>0</v>
      </c>
      <c r="AK2344" s="80">
        <v>0</v>
      </c>
      <c r="AL2344" s="80">
        <v>0</v>
      </c>
      <c r="AM2344" s="80">
        <v>0</v>
      </c>
      <c r="AN2344" s="41" t="s">
        <v>5558</v>
      </c>
      <c r="AO2344" s="41"/>
      <c r="AP2344" s="40" t="str" cm="1">
        <f t="array" ref="AP2344">IFERROR(_xlfn.IFS(
AR2344="MPR ISSUE","PDH",
AR2344="BSS Hardware Issue","BSS",
AR2344="Sites strategiques, MLL, Pylone, etc.","ENVTECH",
AR2344="AKTIVCO DEFAUT GE &amp; POWER Cabinet","AKTIVCO",
AR2344="AKTIVCO Coupure ENEO &amp; Baisse de tension","AKTIVCO GRID ONLY",
AR2344="Coupure ENEO &amp; Baisse de tension","IHS GRID ONLY",
AR2344="Defaut GE &amp; POWER Cabinet","IHS",
AR2344="Sharing","Partners",
AR2344="Sites strategiques &amp; DataCenter","SST &amp; DC",
AR2344="Exclu","Exclu",
AR2344="SAT","SAT",
AR2344="SPARE-ISSUE","SPARE-ISSUE",
AR2344="Fiber CAmtel","TRANS_FO_CAMTEL",
AR2344="Fiber AOF","Fiber AOF",
AR2344="Projet OCM (HUAWEI)","TRAVAUX-HUAWEI",
AR2344="Projet OCM (NOKIA)","TRAVAUX-NOKIA",
AR2344="ACCESS-ISSUE","ACCESS-ISSUE",
AR2344="Projet OCM (ZTE, NOKIA, autres projets)","TRAVAUX OCM",
AR2344="No root CAuse","No root cause",
AR2344="ODU HS","PDH",
AR2344="IP &amp; VLAN","PDH",
AR2344="Warehouse HUAWEI","SPARE-ISSUE",
AR2344="SPARE-HS","SPARE-ISSUE",
AR2344="Power Telco","BSS",AR2344="no impacts","no impacts"
),"")</f>
        <v>No root cause</v>
      </c>
      <c r="AQ2344" s="40" t="str" cm="1">
        <f t="array" ref="AQ2344">IFERROR(_xlfn.IFS(
AR2344="MPR ISSUE","TX ISSUE",
AR2344="BSS Hardware Issue","RAN ISSUE",
AR2344="Sites strategiques, MLL, Pylone, etc.","ENVTECH",
AR2344="AKTIVCO DEFAUT GE &amp; POWER Cabinet","POWER ISSUE",
AR2344="AKTIVCO Coupure ENEO &amp; Baisse de tension","POWER ISSUE",
AR2344="Coupure ENEO &amp; Baisse de tension","POWER ISSUE",
AR2344="Defaut GE &amp; POWER Cabinet","POWER ISSUE",
AR2344="Sharing","POWER ISSUE",
AR2344="Sites strategiques &amp; DataCenter","POWER ISSUE",
AR2344="Exclu","Exclu",
AR2344="SAT","TX ISSUE",
AR2344="SPARE-ISSUE","SPARE-ISSUE",
AR2344="Fiber CAmtel","TX ISSUE",
AR2344="Fiber AOF","TX ISSUE",
AR2344="Projet OCM (HUAWEI)","TRAVAUX-HUAWEI",
AR2344="Projet OCM (NOKIA)","TRAVAUX -NOKIA",
AR2344="ACCESS-ISSUE","ACCESS-ISSUE",
AR2344="Projet OCM (ZTE, NOKIA, autres projets)","TRAVAUX OCM",
AR2344="No root CAuse","No root cause",
AR2344="ODU HS","TX ISSUE",
AR2344="IP &amp; VLAN","TX ISSUE",
AR2344="Warehouse HUAWEI","SPARE-ISSUE",
AR2344="SPARE-HS","SPARE-ISSUE",
AR2344="Power Telco","RAN ISSUE",AR2344="no impacts","no impacts"
),"")</f>
        <v>No root cause</v>
      </c>
      <c r="AR2344" s="59" t="s">
        <v>5343</v>
      </c>
      <c r="AS2344" s="40" t="str" cm="1">
        <f t="array" ref="AS2344">IFERROR(_xlfn.IFS(
AR2344="MPR ISSUE","ACTIVE",
AR2344="BSS Hardware Issue","ACTIVE",
AR2344="Sites strategiques, MLL, Pylone, etc.","PASSIVE",
AR2344="AKTIVCO DEFAUT GE &amp; POWER Cabinet","PASSIVE",
AR2344="AKTIVCO Coupure ENEO &amp; Baisse de tension","PASSIVE",
AR2344="Coupure ENEO &amp; Baisse de tension","PASSIVE",
AR2344="Defaut GE &amp; POWER Cabinet","PASSIVE",
AR2344="Sharing","PASSIVE",
AR2344="Sites strategiques &amp; DataCenter","PASSIVE",
AR2344="Exclu","Exclu",
AR2344="SAT","ACTIVE",
AR2344="SPARE-ISSUE","SPARE-ISSUE",
AR2344="Fiber CAmtel","ACTIVE",
AR2344="Fiber AOF","ACTIVE",
AR2344="Projet OCM (HUAWEI)","PLANNED WORKS",
AR2344="Projet OCM (NOKIA)","PLANNED WORKS",
AR2344="ACCESS-ISSUE","ACCESS-ISSUE",
AR2344="Projet OCM (ZTE, NOKIA, autres projets)","PLANNED WORKS",
AR2344="No root CAuse","No root cause",
AR2344="ODU HS","ACTIVE",
AR2344="IP &amp; VLAN","ACTIVE",
AR2344="Warehouse HUAWEI","SPARE-ISSUE",
AR2344="SPARE-HS","SPARE-ISSUE",
AR2344="Power Telco","ACTIVE", AR2344="no impacts","no impacts"
),"")</f>
        <v>No root cause</v>
      </c>
      <c r="AT2344" s="99" t="s">
        <v>5661</v>
      </c>
      <c r="AU2344" s="99" t="s">
        <v>4621</v>
      </c>
      <c r="AW2344" s="17"/>
      <c r="AX2344" s="17" t="s">
        <v>5536</v>
      </c>
      <c r="AY2344" s="17"/>
      <c r="AZ2344" s="17" t="s">
        <v>5536</v>
      </c>
      <c r="BA2344" s="7"/>
      <c r="BC2344" s="18"/>
      <c r="BD2344" s="18"/>
      <c r="BE2344" s="18"/>
      <c r="BF2344" s="18"/>
      <c r="BG2344" s="18"/>
      <c r="BH2344" s="18"/>
      <c r="BI2344" s="18"/>
      <c r="BJ2344" s="18"/>
      <c r="BK2344" s="18"/>
      <c r="BM2344" s="18"/>
      <c r="BN2344" s="18"/>
      <c r="BO2344" s="18"/>
      <c r="BP2344" s="9" t="s">
        <v>5661</v>
      </c>
      <c r="BQ2344" s="14"/>
      <c r="BR2344" s="102" t="s">
        <v>5536</v>
      </c>
      <c r="BS2344" s="14"/>
      <c r="BT2344" s="14"/>
      <c r="BU2344" s="9"/>
      <c r="BV2344" s="9"/>
      <c r="BW2344" s="9"/>
    </row>
    <row r="2345" spans="1:75" x14ac:dyDescent="0.35">
      <c r="A2345" s="1" t="s">
        <v>4622</v>
      </c>
      <c r="B2345" s="8" t="s">
        <v>4623</v>
      </c>
      <c r="C2345" s="3" t="s">
        <v>37</v>
      </c>
      <c r="D2345" s="1" t="s">
        <v>11</v>
      </c>
      <c r="E2345" s="1" t="s">
        <v>66</v>
      </c>
      <c r="F2345" s="3" t="s">
        <v>69</v>
      </c>
      <c r="G2345" s="1" t="s">
        <v>4622</v>
      </c>
      <c r="H2345" s="30" t="s">
        <v>5587</v>
      </c>
      <c r="I2345" s="27">
        <v>0</v>
      </c>
      <c r="J2345" s="27">
        <v>0</v>
      </c>
      <c r="K2345" s="27">
        <v>0</v>
      </c>
      <c r="L2345" s="27">
        <v>0</v>
      </c>
      <c r="M2345" s="27">
        <v>0</v>
      </c>
      <c r="N2345" s="27">
        <v>0</v>
      </c>
      <c r="O2345" s="27">
        <v>0</v>
      </c>
      <c r="P2345" s="27">
        <v>0</v>
      </c>
      <c r="Q2345" s="27">
        <v>0</v>
      </c>
      <c r="R2345" s="27">
        <v>0</v>
      </c>
      <c r="S2345" s="80">
        <v>0</v>
      </c>
      <c r="T2345" s="80">
        <v>0</v>
      </c>
      <c r="U2345" s="80">
        <v>0</v>
      </c>
      <c r="V2345" s="80">
        <v>0</v>
      </c>
      <c r="W2345" s="80">
        <v>0</v>
      </c>
      <c r="X2345" s="80">
        <v>0</v>
      </c>
      <c r="Y2345" s="80">
        <v>0</v>
      </c>
      <c r="Z2345" s="80">
        <v>0</v>
      </c>
      <c r="AA2345" s="80">
        <v>0</v>
      </c>
      <c r="AB2345" s="80">
        <v>0</v>
      </c>
      <c r="AC2345" s="80"/>
      <c r="AD2345" s="80">
        <v>0</v>
      </c>
      <c r="AE2345" s="80">
        <v>0</v>
      </c>
      <c r="AF2345" s="80">
        <v>0</v>
      </c>
      <c r="AG2345" s="80"/>
      <c r="AH2345" s="80">
        <v>0</v>
      </c>
      <c r="AI2345" s="80">
        <v>0</v>
      </c>
      <c r="AJ2345" s="80">
        <v>0</v>
      </c>
      <c r="AK2345" s="80">
        <v>0</v>
      </c>
      <c r="AL2345" s="80">
        <v>0</v>
      </c>
      <c r="AM2345" s="80">
        <v>0</v>
      </c>
      <c r="AN2345" s="41" t="s">
        <v>5558</v>
      </c>
      <c r="AO2345" s="41"/>
      <c r="AP2345" s="40" t="str" cm="1">
        <f t="array" ref="AP2345">IFERROR(_xlfn.IFS(
AR2345="MPR ISSUE","PDH",
AR2345="BSS Hardware Issue","BSS",
AR2345="Sites strategiques, MLL, Pylone, etc.","ENVTECH",
AR2345="AKTIVCO DEFAUT GE &amp; POWER Cabinet","AKTIVCO",
AR2345="AKTIVCO Coupure ENEO &amp; Baisse de tension","AKTIVCO GRID ONLY",
AR2345="Coupure ENEO &amp; Baisse de tension","IHS GRID ONLY",
AR2345="Defaut GE &amp; POWER Cabinet","IHS",
AR2345="Sharing","Partners",
AR2345="Sites strategiques &amp; DataCenter","SST &amp; DC",
AR2345="Exclu","Exclu",
AR2345="SAT","SAT",
AR2345="SPARE-ISSUE","SPARE-ISSUE",
AR2345="Fiber CAmtel","TRANS_FO_CAMTEL",
AR2345="Fiber AOF","Fiber AOF",
AR2345="Projet OCM (HUAWEI)","TRAVAUX-HUAWEI",
AR2345="Projet OCM (NOKIA)","TRAVAUX-NOKIA",
AR2345="ACCESS-ISSUE","ACCESS-ISSUE",
AR2345="Projet OCM (ZTE, NOKIA, autres projets)","TRAVAUX OCM",
AR2345="No root CAuse","No root cause",
AR2345="ODU HS","PDH",
AR2345="IP &amp; VLAN","PDH",
AR2345="Warehouse HUAWEI","SPARE-ISSUE",
AR2345="SPARE-HS","SPARE-ISSUE",
AR2345="Power Telco","BSS",AR2345="no impacts","no impacts"
),"")</f>
        <v>ACCESS-ISSUE</v>
      </c>
      <c r="AQ2345" s="40" t="str" cm="1">
        <f t="array" ref="AQ2345">IFERROR(_xlfn.IFS(
AR2345="MPR ISSUE","TX ISSUE",
AR2345="BSS Hardware Issue","RAN ISSUE",
AR2345="Sites strategiques, MLL, Pylone, etc.","ENVTECH",
AR2345="AKTIVCO DEFAUT GE &amp; POWER Cabinet","POWER ISSUE",
AR2345="AKTIVCO Coupure ENEO &amp; Baisse de tension","POWER ISSUE",
AR2345="Coupure ENEO &amp; Baisse de tension","POWER ISSUE",
AR2345="Defaut GE &amp; POWER Cabinet","POWER ISSUE",
AR2345="Sharing","POWER ISSUE",
AR2345="Sites strategiques &amp; DataCenter","POWER ISSUE",
AR2345="Exclu","Exclu",
AR2345="SAT","TX ISSUE",
AR2345="SPARE-ISSUE","SPARE-ISSUE",
AR2345="Fiber CAmtel","TX ISSUE",
AR2345="Fiber AOF","TX ISSUE",
AR2345="Projet OCM (HUAWEI)","TRAVAUX-HUAWEI",
AR2345="Projet OCM (NOKIA)","TRAVAUX -NOKIA",
AR2345="ACCESS-ISSUE","ACCESS-ISSUE",
AR2345="Projet OCM (ZTE, NOKIA, autres projets)","TRAVAUX OCM",
AR2345="No root CAuse","No root cause",
AR2345="ODU HS","TX ISSUE",
AR2345="IP &amp; VLAN","TX ISSUE",
AR2345="Warehouse HUAWEI","SPARE-ISSUE",
AR2345="SPARE-HS","SPARE-ISSUE",
AR2345="Power Telco","RAN ISSUE",AR2345="no impacts","no impacts"
),"")</f>
        <v>ACCESS-ISSUE</v>
      </c>
      <c r="AR2345" s="59" t="s">
        <v>25</v>
      </c>
      <c r="AS2345" s="40" t="str" cm="1">
        <f t="array" ref="AS2345">IFERROR(_xlfn.IFS(
AR2345="MPR ISSUE","ACTIVE",
AR2345="BSS Hardware Issue","ACTIVE",
AR2345="Sites strategiques, MLL, Pylone, etc.","PASSIVE",
AR2345="AKTIVCO DEFAUT GE &amp; POWER Cabinet","PASSIVE",
AR2345="AKTIVCO Coupure ENEO &amp; Baisse de tension","PASSIVE",
AR2345="Coupure ENEO &amp; Baisse de tension","PASSIVE",
AR2345="Defaut GE &amp; POWER Cabinet","PASSIVE",
AR2345="Sharing","PASSIVE",
AR2345="Sites strategiques &amp; DataCenter","PASSIVE",
AR2345="Exclu","Exclu",
AR2345="SAT","ACTIVE",
AR2345="SPARE-ISSUE","SPARE-ISSUE",
AR2345="Fiber CAmtel","ACTIVE",
AR2345="Fiber AOF","ACTIVE",
AR2345="Projet OCM (HUAWEI)","PLANNED WORKS",
AR2345="Projet OCM (NOKIA)","PLANNED WORKS",
AR2345="ACCESS-ISSUE","ACCESS-ISSUE",
AR2345="Projet OCM (ZTE, NOKIA, autres projets)","PLANNED WORKS",
AR2345="No root CAuse","No root cause",
AR2345="ODU HS","ACTIVE",
AR2345="IP &amp; VLAN","ACTIVE",
AR2345="Warehouse HUAWEI","SPARE-ISSUE",
AR2345="SPARE-HS","SPARE-ISSUE",
AR2345="Power Telco","ACTIVE", AR2345="no impacts","no impacts"
),"")</f>
        <v>ACCESS-ISSUE</v>
      </c>
      <c r="AT2345" s="99" t="s">
        <v>6543</v>
      </c>
      <c r="AU2345" s="99" t="s">
        <v>4623</v>
      </c>
      <c r="AW2345" s="17"/>
      <c r="AX2345" s="17" t="s">
        <v>5536</v>
      </c>
      <c r="AY2345" s="17"/>
      <c r="AZ2345" s="17" t="s">
        <v>5536</v>
      </c>
      <c r="BA2345" s="7"/>
      <c r="BC2345" s="18"/>
      <c r="BD2345" s="18"/>
      <c r="BE2345" s="18"/>
      <c r="BF2345" s="18"/>
      <c r="BG2345" s="18"/>
      <c r="BH2345" s="18"/>
      <c r="BI2345" s="18"/>
      <c r="BJ2345" s="18"/>
      <c r="BK2345" s="18"/>
      <c r="BL2345" s="9" t="s">
        <v>5997</v>
      </c>
      <c r="BM2345" s="18" t="s">
        <v>5998</v>
      </c>
      <c r="BN2345" s="18" t="s">
        <v>6048</v>
      </c>
      <c r="BO2345" s="18"/>
      <c r="BP2345" s="9" t="s">
        <v>5661</v>
      </c>
      <c r="BQ2345" s="14"/>
      <c r="BR2345" s="102" t="s">
        <v>5536</v>
      </c>
      <c r="BS2345" s="14"/>
      <c r="BT2345" s="14"/>
      <c r="BU2345" s="9"/>
      <c r="BV2345" s="9"/>
      <c r="BW2345" s="9"/>
    </row>
    <row r="2346" spans="1:75" x14ac:dyDescent="0.35">
      <c r="A2346" s="3" t="s">
        <v>4730</v>
      </c>
      <c r="B2346" s="24" t="s">
        <v>4731</v>
      </c>
      <c r="C2346" s="3" t="s">
        <v>31</v>
      </c>
      <c r="D2346" s="3" t="s">
        <v>11</v>
      </c>
      <c r="E2346" s="3" t="s">
        <v>96</v>
      </c>
      <c r="F2346" s="3" t="s">
        <v>31</v>
      </c>
      <c r="G2346" s="3" t="s">
        <v>4730</v>
      </c>
      <c r="H2346" s="30" t="s">
        <v>5587</v>
      </c>
      <c r="I2346" s="27">
        <v>0</v>
      </c>
      <c r="J2346" s="27">
        <v>0</v>
      </c>
      <c r="K2346" s="27">
        <v>0</v>
      </c>
      <c r="L2346" s="27">
        <v>0</v>
      </c>
      <c r="M2346" s="27">
        <v>0</v>
      </c>
      <c r="N2346" s="27">
        <v>0</v>
      </c>
      <c r="O2346" s="27">
        <v>0</v>
      </c>
      <c r="P2346" s="27">
        <v>0</v>
      </c>
      <c r="Q2346" s="27">
        <v>0</v>
      </c>
      <c r="R2346" s="27">
        <v>0</v>
      </c>
      <c r="S2346" s="80">
        <v>0</v>
      </c>
      <c r="T2346" s="80">
        <v>0</v>
      </c>
      <c r="U2346" s="80">
        <v>0</v>
      </c>
      <c r="V2346" s="80">
        <v>0</v>
      </c>
      <c r="W2346" s="80">
        <v>0</v>
      </c>
      <c r="X2346" s="80">
        <v>0</v>
      </c>
      <c r="Y2346" s="80">
        <v>0</v>
      </c>
      <c r="Z2346" s="80">
        <v>0</v>
      </c>
      <c r="AA2346" s="80">
        <v>0</v>
      </c>
      <c r="AB2346" s="80">
        <v>0</v>
      </c>
      <c r="AC2346" s="80"/>
      <c r="AD2346" s="80">
        <v>0</v>
      </c>
      <c r="AE2346" s="80">
        <v>0</v>
      </c>
      <c r="AF2346" s="80">
        <v>0</v>
      </c>
      <c r="AG2346" s="80"/>
      <c r="AH2346" s="80">
        <v>0</v>
      </c>
      <c r="AI2346" s="80">
        <v>0</v>
      </c>
      <c r="AJ2346" s="80">
        <v>0</v>
      </c>
      <c r="AK2346" s="80">
        <v>0</v>
      </c>
      <c r="AL2346" s="80">
        <v>0</v>
      </c>
      <c r="AM2346" s="80">
        <v>0</v>
      </c>
      <c r="AN2346" s="41" t="s">
        <v>5558</v>
      </c>
      <c r="AO2346" s="41"/>
      <c r="AP2346" s="40" t="str" cm="1">
        <f t="array" ref="AP2346">IFERROR(_xlfn.IFS(
AR2346="MPR ISSUE","PDH",
AR2346="BSS Hardware Issue","BSS",
AR2346="Sites strategiques, MLL, Pylone, etc.","ENVTECH",
AR2346="AKTIVCO DEFAUT GE &amp; POWER Cabinet","AKTIVCO",
AR2346="AKTIVCO Coupure ENEO &amp; Baisse de tension","AKTIVCO GRID ONLY",
AR2346="Coupure ENEO &amp; Baisse de tension","IHS GRID ONLY",
AR2346="Defaut GE &amp; POWER Cabinet","IHS",
AR2346="Sharing","Partners",
AR2346="Sites strategiques &amp; DataCenter","SST &amp; DC",
AR2346="Exclu","Exclu",
AR2346="SAT","SAT",
AR2346="SPARE-ISSUE","SPARE-ISSUE",
AR2346="Fiber CAmtel","TRANS_FO_CAMTEL",
AR2346="Fiber AOF","Fiber AOF",
AR2346="Projet OCM (HUAWEI)","TRAVAUX-HUAWEI",
AR2346="Projet OCM (NOKIA)","TRAVAUX-NOKIA",
AR2346="ACCESS-ISSUE","ACCESS-ISSUE",
AR2346="Projet OCM (ZTE, NOKIA, autres projets)","TRAVAUX OCM",
AR2346="No root CAuse","No root cause",
AR2346="ODU HS","PDH",
AR2346="IP &amp; VLAN","PDH",
AR2346="Warehouse HUAWEI","SPARE-ISSUE",
AR2346="SPARE-HS","SPARE-ISSUE",
AR2346="Power Telco","BSS",AR2346="no impacts","no impacts"
),"")</f>
        <v>No root cause</v>
      </c>
      <c r="AQ2346" s="40" t="str" cm="1">
        <f t="array" ref="AQ2346">IFERROR(_xlfn.IFS(
AR2346="MPR ISSUE","TX ISSUE",
AR2346="BSS Hardware Issue","RAN ISSUE",
AR2346="Sites strategiques, MLL, Pylone, etc.","ENVTECH",
AR2346="AKTIVCO DEFAUT GE &amp; POWER Cabinet","POWER ISSUE",
AR2346="AKTIVCO Coupure ENEO &amp; Baisse de tension","POWER ISSUE",
AR2346="Coupure ENEO &amp; Baisse de tension","POWER ISSUE",
AR2346="Defaut GE &amp; POWER Cabinet","POWER ISSUE",
AR2346="Sharing","POWER ISSUE",
AR2346="Sites strategiques &amp; DataCenter","POWER ISSUE",
AR2346="Exclu","Exclu",
AR2346="SAT","TX ISSUE",
AR2346="SPARE-ISSUE","SPARE-ISSUE",
AR2346="Fiber CAmtel","TX ISSUE",
AR2346="Fiber AOF","TX ISSUE",
AR2346="Projet OCM (HUAWEI)","TRAVAUX-HUAWEI",
AR2346="Projet OCM (NOKIA)","TRAVAUX -NOKIA",
AR2346="ACCESS-ISSUE","ACCESS-ISSUE",
AR2346="Projet OCM (ZTE, NOKIA, autres projets)","TRAVAUX OCM",
AR2346="No root CAuse","No root cause",
AR2346="ODU HS","TX ISSUE",
AR2346="IP &amp; VLAN","TX ISSUE",
AR2346="Warehouse HUAWEI","SPARE-ISSUE",
AR2346="SPARE-HS","SPARE-ISSUE",
AR2346="Power Telco","RAN ISSUE",AR2346="no impacts","no impacts"
),"")</f>
        <v>No root cause</v>
      </c>
      <c r="AR2346" s="59" t="s">
        <v>5343</v>
      </c>
      <c r="AS2346" s="40" t="str" cm="1">
        <f t="array" ref="AS2346">IFERROR(_xlfn.IFS(
AR2346="MPR ISSUE","ACTIVE",
AR2346="BSS Hardware Issue","ACTIVE",
AR2346="Sites strategiques, MLL, Pylone, etc.","PASSIVE",
AR2346="AKTIVCO DEFAUT GE &amp; POWER Cabinet","PASSIVE",
AR2346="AKTIVCO Coupure ENEO &amp; Baisse de tension","PASSIVE",
AR2346="Coupure ENEO &amp; Baisse de tension","PASSIVE",
AR2346="Defaut GE &amp; POWER Cabinet","PASSIVE",
AR2346="Sharing","PASSIVE",
AR2346="Sites strategiques &amp; DataCenter","PASSIVE",
AR2346="Exclu","Exclu",
AR2346="SAT","ACTIVE",
AR2346="SPARE-ISSUE","SPARE-ISSUE",
AR2346="Fiber CAmtel","ACTIVE",
AR2346="Fiber AOF","ACTIVE",
AR2346="Projet OCM (HUAWEI)","PLANNED WORKS",
AR2346="Projet OCM (NOKIA)","PLANNED WORKS",
AR2346="ACCESS-ISSUE","ACCESS-ISSUE",
AR2346="Projet OCM (ZTE, NOKIA, autres projets)","PLANNED WORKS",
AR2346="No root CAuse","No root cause",
AR2346="ODU HS","ACTIVE",
AR2346="IP &amp; VLAN","ACTIVE",
AR2346="Warehouse HUAWEI","SPARE-ISSUE",
AR2346="SPARE-HS","SPARE-ISSUE",
AR2346="Power Telco","ACTIVE", AR2346="no impacts","no impacts"
),"")</f>
        <v>No root cause</v>
      </c>
      <c r="AT2346" s="99" t="s">
        <v>5661</v>
      </c>
      <c r="AU2346" s="99" t="s">
        <v>4731</v>
      </c>
      <c r="AV2346" s="83"/>
      <c r="AW2346" s="17"/>
      <c r="AX2346" s="17" t="s">
        <v>5536</v>
      </c>
      <c r="AY2346" s="17"/>
      <c r="AZ2346" s="17" t="s">
        <v>5536</v>
      </c>
      <c r="BA2346" s="7"/>
      <c r="BC2346" s="18"/>
      <c r="BD2346" s="18"/>
      <c r="BE2346" s="18"/>
      <c r="BF2346" s="18"/>
      <c r="BG2346" s="18"/>
      <c r="BH2346" s="18"/>
      <c r="BI2346" s="18"/>
      <c r="BJ2346" s="18"/>
      <c r="BK2346" s="18"/>
      <c r="BM2346" s="18"/>
      <c r="BN2346" s="18"/>
      <c r="BO2346" s="18"/>
      <c r="BP2346" s="9" t="s">
        <v>5661</v>
      </c>
      <c r="BQ2346" s="14"/>
      <c r="BR2346" s="102" t="s">
        <v>5536</v>
      </c>
      <c r="BS2346" s="14"/>
      <c r="BT2346" s="14"/>
      <c r="BU2346" s="9"/>
      <c r="BV2346" s="9"/>
      <c r="BW2346" s="9"/>
    </row>
    <row r="2347" spans="1:75" x14ac:dyDescent="0.35">
      <c r="A2347" s="1" t="s">
        <v>4625</v>
      </c>
      <c r="B2347" s="8" t="s">
        <v>4626</v>
      </c>
      <c r="C2347" s="3" t="s">
        <v>37</v>
      </c>
      <c r="D2347" s="1" t="s">
        <v>11</v>
      </c>
      <c r="E2347" s="1" t="s">
        <v>237</v>
      </c>
      <c r="F2347" s="3" t="s">
        <v>37</v>
      </c>
      <c r="G2347" s="1" t="s">
        <v>4625</v>
      </c>
      <c r="H2347" s="29" t="s">
        <v>5588</v>
      </c>
      <c r="I2347" s="27">
        <v>0</v>
      </c>
      <c r="J2347" s="27">
        <v>0</v>
      </c>
      <c r="K2347" s="27">
        <v>0</v>
      </c>
      <c r="L2347" s="27">
        <v>0</v>
      </c>
      <c r="M2347" s="27">
        <v>0</v>
      </c>
      <c r="N2347" s="27">
        <v>0</v>
      </c>
      <c r="O2347" s="27">
        <v>0</v>
      </c>
      <c r="P2347" s="27">
        <v>0</v>
      </c>
      <c r="Q2347" s="27">
        <v>0</v>
      </c>
      <c r="R2347" s="27">
        <v>0</v>
      </c>
      <c r="S2347" s="80">
        <v>0</v>
      </c>
      <c r="T2347" s="80">
        <v>0</v>
      </c>
      <c r="U2347" s="80">
        <v>0</v>
      </c>
      <c r="V2347" s="80">
        <v>0</v>
      </c>
      <c r="W2347" s="80">
        <v>0</v>
      </c>
      <c r="X2347" s="80">
        <v>0</v>
      </c>
      <c r="Y2347" s="80">
        <v>0</v>
      </c>
      <c r="Z2347" s="80">
        <v>0</v>
      </c>
      <c r="AA2347" s="80">
        <v>0</v>
      </c>
      <c r="AB2347" s="80">
        <v>0</v>
      </c>
      <c r="AC2347" s="80"/>
      <c r="AD2347" s="80">
        <v>0</v>
      </c>
      <c r="AE2347" s="80">
        <v>0</v>
      </c>
      <c r="AF2347" s="80">
        <v>0</v>
      </c>
      <c r="AG2347" s="80"/>
      <c r="AH2347" s="80">
        <v>0</v>
      </c>
      <c r="AI2347" s="80">
        <v>0</v>
      </c>
      <c r="AJ2347" s="80">
        <v>0</v>
      </c>
      <c r="AK2347" s="80">
        <v>0</v>
      </c>
      <c r="AL2347" s="80">
        <v>0</v>
      </c>
      <c r="AM2347" s="80">
        <v>0</v>
      </c>
      <c r="AN2347" s="41" t="s">
        <v>5558</v>
      </c>
      <c r="AO2347" s="41"/>
      <c r="AP2347" s="40" t="str" cm="1">
        <f t="array" ref="AP2347">IFERROR(_xlfn.IFS(
AR2347="MPR ISSUE","PDH",
AR2347="BSS Hardware Issue","BSS",
AR2347="Sites strategiques, MLL, Pylone, etc.","ENVTECH",
AR2347="AKTIVCO DEFAUT GE &amp; POWER Cabinet","AKTIVCO",
AR2347="AKTIVCO Coupure ENEO &amp; Baisse de tension","AKTIVCO GRID ONLY",
AR2347="Coupure ENEO &amp; Baisse de tension","IHS GRID ONLY",
AR2347="Defaut GE &amp; POWER Cabinet","IHS",
AR2347="Sharing","Partners",
AR2347="Sites strategiques &amp; DataCenter","SST &amp; DC",
AR2347="Exclu","Exclu",
AR2347="SAT","SAT",
AR2347="SPARE-ISSUE","SPARE-ISSUE",
AR2347="Fiber CAmtel","TRANS_FO_CAMTEL",
AR2347="Fiber AOF","Fiber AOF",
AR2347="Projet OCM (HUAWEI)","TRAVAUX-HUAWEI",
AR2347="Projet OCM (NOKIA)","TRAVAUX-NOKIA",
AR2347="ACCESS-ISSUE","ACCESS-ISSUE",
AR2347="Projet OCM (ZTE, NOKIA, autres projets)","TRAVAUX OCM",
AR2347="No root CAuse","No root cause",
AR2347="ODU HS","PDH",
AR2347="IP &amp; VLAN","PDH",
AR2347="Warehouse HUAWEI","SPARE-ISSUE",
AR2347="SPARE-HS","SPARE-ISSUE",
AR2347="Power Telco","BSS",AR2347="no impacts","no impacts"
),"")</f>
        <v>No root cause</v>
      </c>
      <c r="AQ2347" s="40" t="str" cm="1">
        <f t="array" ref="AQ2347">IFERROR(_xlfn.IFS(
AR2347="MPR ISSUE","TX ISSUE",
AR2347="BSS Hardware Issue","RAN ISSUE",
AR2347="Sites strategiques, MLL, Pylone, etc.","ENVTECH",
AR2347="AKTIVCO DEFAUT GE &amp; POWER Cabinet","POWER ISSUE",
AR2347="AKTIVCO Coupure ENEO &amp; Baisse de tension","POWER ISSUE",
AR2347="Coupure ENEO &amp; Baisse de tension","POWER ISSUE",
AR2347="Defaut GE &amp; POWER Cabinet","POWER ISSUE",
AR2347="Sharing","POWER ISSUE",
AR2347="Sites strategiques &amp; DataCenter","POWER ISSUE",
AR2347="Exclu","Exclu",
AR2347="SAT","TX ISSUE",
AR2347="SPARE-ISSUE","SPARE-ISSUE",
AR2347="Fiber CAmtel","TX ISSUE",
AR2347="Fiber AOF","TX ISSUE",
AR2347="Projet OCM (HUAWEI)","TRAVAUX-HUAWEI",
AR2347="Projet OCM (NOKIA)","TRAVAUX -NOKIA",
AR2347="ACCESS-ISSUE","ACCESS-ISSUE",
AR2347="Projet OCM (ZTE, NOKIA, autres projets)","TRAVAUX OCM",
AR2347="No root CAuse","No root cause",
AR2347="ODU HS","TX ISSUE",
AR2347="IP &amp; VLAN","TX ISSUE",
AR2347="Warehouse HUAWEI","SPARE-ISSUE",
AR2347="SPARE-HS","SPARE-ISSUE",
AR2347="Power Telco","RAN ISSUE",AR2347="no impacts","no impacts"
),"")</f>
        <v>No root cause</v>
      </c>
      <c r="AR2347" s="59" t="s">
        <v>5343</v>
      </c>
      <c r="AS2347" s="40" t="str" cm="1">
        <f t="array" ref="AS2347">IFERROR(_xlfn.IFS(
AR2347="MPR ISSUE","ACTIVE",
AR2347="BSS Hardware Issue","ACTIVE",
AR2347="Sites strategiques, MLL, Pylone, etc.","PASSIVE",
AR2347="AKTIVCO DEFAUT GE &amp; POWER Cabinet","PASSIVE",
AR2347="AKTIVCO Coupure ENEO &amp; Baisse de tension","PASSIVE",
AR2347="Coupure ENEO &amp; Baisse de tension","PASSIVE",
AR2347="Defaut GE &amp; POWER Cabinet","PASSIVE",
AR2347="Sharing","PASSIVE",
AR2347="Sites strategiques &amp; DataCenter","PASSIVE",
AR2347="Exclu","Exclu",
AR2347="SAT","ACTIVE",
AR2347="SPARE-ISSUE","SPARE-ISSUE",
AR2347="Fiber CAmtel","ACTIVE",
AR2347="Fiber AOF","ACTIVE",
AR2347="Projet OCM (HUAWEI)","PLANNED WORKS",
AR2347="Projet OCM (NOKIA)","PLANNED WORKS",
AR2347="ACCESS-ISSUE","ACCESS-ISSUE",
AR2347="Projet OCM (ZTE, NOKIA, autres projets)","PLANNED WORKS",
AR2347="No root CAuse","No root cause",
AR2347="ODU HS","ACTIVE",
AR2347="IP &amp; VLAN","ACTIVE",
AR2347="Warehouse HUAWEI","SPARE-ISSUE",
AR2347="SPARE-HS","SPARE-ISSUE",
AR2347="Power Telco","ACTIVE", AR2347="no impacts","no impacts"
),"")</f>
        <v>No root cause</v>
      </c>
      <c r="AT2347" s="99" t="s">
        <v>5661</v>
      </c>
      <c r="AU2347" s="99" t="s">
        <v>4626</v>
      </c>
      <c r="AW2347" s="17"/>
      <c r="AX2347" s="17" t="s">
        <v>5536</v>
      </c>
      <c r="AY2347" s="17"/>
      <c r="AZ2347" s="17" t="s">
        <v>5536</v>
      </c>
      <c r="BA2347" s="7"/>
      <c r="BC2347" s="18"/>
      <c r="BD2347" s="18"/>
      <c r="BE2347" s="18"/>
      <c r="BF2347" s="18"/>
      <c r="BG2347" s="18"/>
      <c r="BH2347" s="18"/>
      <c r="BI2347" s="18"/>
      <c r="BJ2347" s="18"/>
      <c r="BK2347" s="18"/>
      <c r="BM2347" s="18"/>
      <c r="BN2347" s="18"/>
      <c r="BO2347" s="18"/>
      <c r="BP2347" s="9" t="s">
        <v>5661</v>
      </c>
      <c r="BQ2347" s="14"/>
      <c r="BR2347" s="102" t="s">
        <v>5536</v>
      </c>
      <c r="BS2347" s="14"/>
      <c r="BT2347" s="14"/>
      <c r="BU2347" s="9"/>
      <c r="BV2347" s="9"/>
      <c r="BW2347" s="9"/>
    </row>
    <row r="2348" spans="1:75" x14ac:dyDescent="0.35">
      <c r="A2348" s="1" t="s">
        <v>4640</v>
      </c>
      <c r="B2348" s="8" t="s">
        <v>4641</v>
      </c>
      <c r="C2348" s="3" t="s">
        <v>37</v>
      </c>
      <c r="D2348" s="1" t="s">
        <v>11</v>
      </c>
      <c r="E2348" s="1" t="s">
        <v>12</v>
      </c>
      <c r="F2348" s="3" t="s">
        <v>37</v>
      </c>
      <c r="G2348" s="1" t="s">
        <v>4640</v>
      </c>
      <c r="H2348" s="30" t="s">
        <v>5587</v>
      </c>
      <c r="I2348" s="27">
        <v>0</v>
      </c>
      <c r="J2348" s="27">
        <v>0</v>
      </c>
      <c r="K2348" s="27">
        <v>0</v>
      </c>
      <c r="L2348" s="27">
        <v>0</v>
      </c>
      <c r="M2348" s="27">
        <v>0</v>
      </c>
      <c r="N2348" s="27">
        <v>0</v>
      </c>
      <c r="O2348" s="27">
        <v>0</v>
      </c>
      <c r="P2348" s="27">
        <v>0</v>
      </c>
      <c r="Q2348" s="27">
        <v>0</v>
      </c>
      <c r="R2348" s="27">
        <v>0</v>
      </c>
      <c r="S2348" s="80">
        <v>0</v>
      </c>
      <c r="T2348" s="80">
        <v>0</v>
      </c>
      <c r="U2348" s="80">
        <v>0</v>
      </c>
      <c r="V2348" s="80">
        <v>0</v>
      </c>
      <c r="W2348" s="80">
        <v>0</v>
      </c>
      <c r="X2348" s="80">
        <v>0</v>
      </c>
      <c r="Y2348" s="80">
        <v>0</v>
      </c>
      <c r="Z2348" s="80">
        <v>0</v>
      </c>
      <c r="AA2348" s="80">
        <v>0</v>
      </c>
      <c r="AB2348" s="80">
        <v>0</v>
      </c>
      <c r="AC2348" s="80"/>
      <c r="AD2348" s="80">
        <v>0</v>
      </c>
      <c r="AE2348" s="80">
        <v>0</v>
      </c>
      <c r="AF2348" s="80">
        <v>0</v>
      </c>
      <c r="AG2348" s="80"/>
      <c r="AH2348" s="80">
        <v>0</v>
      </c>
      <c r="AI2348" s="80">
        <v>0</v>
      </c>
      <c r="AJ2348" s="80">
        <v>0</v>
      </c>
      <c r="AK2348" s="80">
        <v>0</v>
      </c>
      <c r="AL2348" s="80">
        <v>0</v>
      </c>
      <c r="AM2348" s="80">
        <v>0</v>
      </c>
      <c r="AN2348" s="41" t="s">
        <v>5558</v>
      </c>
      <c r="AO2348" s="41"/>
      <c r="AP2348" s="40" t="str" cm="1">
        <f t="array" ref="AP2348">IFERROR(_xlfn.IFS(
AR2348="MPR ISSUE","PDH",
AR2348="BSS Hardware Issue","BSS",
AR2348="Sites strategiques, MLL, Pylone, etc.","ENVTECH",
AR2348="AKTIVCO DEFAUT GE &amp; POWER Cabinet","AKTIVCO",
AR2348="AKTIVCO Coupure ENEO &amp; Baisse de tension","AKTIVCO GRID ONLY",
AR2348="Coupure ENEO &amp; Baisse de tension","IHS GRID ONLY",
AR2348="Defaut GE &amp; POWER Cabinet","IHS",
AR2348="Sharing","Partners",
AR2348="Sites strategiques &amp; DataCenter","SST &amp; DC",
AR2348="Exclu","Exclu",
AR2348="SAT","SAT",
AR2348="SPARE-ISSUE","SPARE-ISSUE",
AR2348="Fiber CAmtel","TRANS_FO_CAMTEL",
AR2348="Fiber AOF","Fiber AOF",
AR2348="Projet OCM (HUAWEI)","TRAVAUX-HUAWEI",
AR2348="Projet OCM (NOKIA)","TRAVAUX-NOKIA",
AR2348="ACCESS-ISSUE","ACCESS-ISSUE",
AR2348="Projet OCM (ZTE, NOKIA, autres projets)","TRAVAUX OCM",
AR2348="No root CAuse","No root cause",
AR2348="ODU HS","PDH",
AR2348="IP &amp; VLAN","PDH",
AR2348="Warehouse HUAWEI","SPARE-ISSUE",
AR2348="SPARE-HS","SPARE-ISSUE",
AR2348="Power Telco","BSS",AR2348="no impacts","no impacts"
),"")</f>
        <v>No root cause</v>
      </c>
      <c r="AQ2348" s="40" t="str" cm="1">
        <f t="array" ref="AQ2348">IFERROR(_xlfn.IFS(
AR2348="MPR ISSUE","TX ISSUE",
AR2348="BSS Hardware Issue","RAN ISSUE",
AR2348="Sites strategiques, MLL, Pylone, etc.","ENVTECH",
AR2348="AKTIVCO DEFAUT GE &amp; POWER Cabinet","POWER ISSUE",
AR2348="AKTIVCO Coupure ENEO &amp; Baisse de tension","POWER ISSUE",
AR2348="Coupure ENEO &amp; Baisse de tension","POWER ISSUE",
AR2348="Defaut GE &amp; POWER Cabinet","POWER ISSUE",
AR2348="Sharing","POWER ISSUE",
AR2348="Sites strategiques &amp; DataCenter","POWER ISSUE",
AR2348="Exclu","Exclu",
AR2348="SAT","TX ISSUE",
AR2348="SPARE-ISSUE","SPARE-ISSUE",
AR2348="Fiber CAmtel","TX ISSUE",
AR2348="Fiber AOF","TX ISSUE",
AR2348="Projet OCM (HUAWEI)","TRAVAUX-HUAWEI",
AR2348="Projet OCM (NOKIA)","TRAVAUX -NOKIA",
AR2348="ACCESS-ISSUE","ACCESS-ISSUE",
AR2348="Projet OCM (ZTE, NOKIA, autres projets)","TRAVAUX OCM",
AR2348="No root CAuse","No root cause",
AR2348="ODU HS","TX ISSUE",
AR2348="IP &amp; VLAN","TX ISSUE",
AR2348="Warehouse HUAWEI","SPARE-ISSUE",
AR2348="SPARE-HS","SPARE-ISSUE",
AR2348="Power Telco","RAN ISSUE",AR2348="no impacts","no impacts"
),"")</f>
        <v>No root cause</v>
      </c>
      <c r="AR2348" s="59" t="s">
        <v>5343</v>
      </c>
      <c r="AS2348" s="40" t="str" cm="1">
        <f t="array" ref="AS2348">IFERROR(_xlfn.IFS(
AR2348="MPR ISSUE","ACTIVE",
AR2348="BSS Hardware Issue","ACTIVE",
AR2348="Sites strategiques, MLL, Pylone, etc.","PASSIVE",
AR2348="AKTIVCO DEFAUT GE &amp; POWER Cabinet","PASSIVE",
AR2348="AKTIVCO Coupure ENEO &amp; Baisse de tension","PASSIVE",
AR2348="Coupure ENEO &amp; Baisse de tension","PASSIVE",
AR2348="Defaut GE &amp; POWER Cabinet","PASSIVE",
AR2348="Sharing","PASSIVE",
AR2348="Sites strategiques &amp; DataCenter","PASSIVE",
AR2348="Exclu","Exclu",
AR2348="SAT","ACTIVE",
AR2348="SPARE-ISSUE","SPARE-ISSUE",
AR2348="Fiber CAmtel","ACTIVE",
AR2348="Fiber AOF","ACTIVE",
AR2348="Projet OCM (HUAWEI)","PLANNED WORKS",
AR2348="Projet OCM (NOKIA)","PLANNED WORKS",
AR2348="ACCESS-ISSUE","ACCESS-ISSUE",
AR2348="Projet OCM (ZTE, NOKIA, autres projets)","PLANNED WORKS",
AR2348="No root CAuse","No root cause",
AR2348="ODU HS","ACTIVE",
AR2348="IP &amp; VLAN","ACTIVE",
AR2348="Warehouse HUAWEI","SPARE-ISSUE",
AR2348="SPARE-HS","SPARE-ISSUE",
AR2348="Power Telco","ACTIVE", AR2348="no impacts","no impacts"
),"")</f>
        <v>No root cause</v>
      </c>
      <c r="AT2348" s="99" t="s">
        <v>5661</v>
      </c>
      <c r="AU2348" s="99" t="s">
        <v>4641</v>
      </c>
      <c r="AV2348" s="83"/>
      <c r="AW2348" s="17"/>
      <c r="AX2348" s="17" t="s">
        <v>5536</v>
      </c>
      <c r="AY2348" s="17"/>
      <c r="AZ2348" s="17" t="s">
        <v>5536</v>
      </c>
      <c r="BA2348" s="7"/>
      <c r="BC2348" s="18"/>
      <c r="BD2348" s="18"/>
      <c r="BE2348" s="18"/>
      <c r="BF2348" s="18"/>
      <c r="BG2348" s="18"/>
      <c r="BH2348" s="18"/>
      <c r="BI2348" s="18"/>
      <c r="BJ2348" s="18"/>
      <c r="BK2348" s="18"/>
      <c r="BM2348" s="18"/>
      <c r="BN2348" s="18"/>
      <c r="BO2348" s="18"/>
      <c r="BP2348" s="9" t="s">
        <v>5661</v>
      </c>
      <c r="BQ2348" s="14"/>
      <c r="BR2348" s="102" t="s">
        <v>5536</v>
      </c>
      <c r="BS2348" s="14"/>
      <c r="BT2348" s="14"/>
      <c r="BU2348" s="9"/>
      <c r="BV2348" s="9"/>
      <c r="BW2348" s="9"/>
    </row>
    <row r="2349" spans="1:75" x14ac:dyDescent="0.35">
      <c r="A2349" s="1" t="s">
        <v>4657</v>
      </c>
      <c r="B2349" s="8" t="s">
        <v>4658</v>
      </c>
      <c r="C2349" s="3" t="s">
        <v>37</v>
      </c>
      <c r="D2349" s="1" t="s">
        <v>11</v>
      </c>
      <c r="E2349" s="1" t="s">
        <v>154</v>
      </c>
      <c r="F2349" s="3" t="s">
        <v>69</v>
      </c>
      <c r="G2349" s="1" t="s">
        <v>4659</v>
      </c>
      <c r="H2349" s="30" t="s">
        <v>5587</v>
      </c>
      <c r="I2349" s="27">
        <v>0</v>
      </c>
      <c r="J2349" s="27">
        <v>0</v>
      </c>
      <c r="K2349" s="27">
        <v>0</v>
      </c>
      <c r="L2349" s="27">
        <v>0</v>
      </c>
      <c r="M2349" s="27">
        <v>0</v>
      </c>
      <c r="N2349" s="27">
        <v>0</v>
      </c>
      <c r="O2349" s="27">
        <v>0</v>
      </c>
      <c r="P2349" s="27">
        <v>0</v>
      </c>
      <c r="Q2349" s="27">
        <v>0</v>
      </c>
      <c r="R2349" s="27">
        <v>0</v>
      </c>
      <c r="S2349" s="80">
        <v>0</v>
      </c>
      <c r="T2349" s="80">
        <v>0</v>
      </c>
      <c r="U2349" s="80">
        <v>0</v>
      </c>
      <c r="V2349" s="80">
        <v>0</v>
      </c>
      <c r="W2349" s="80">
        <v>0</v>
      </c>
      <c r="X2349" s="80">
        <v>0</v>
      </c>
      <c r="Y2349" s="80">
        <v>0</v>
      </c>
      <c r="Z2349" s="80">
        <v>0</v>
      </c>
      <c r="AA2349" s="80">
        <v>0</v>
      </c>
      <c r="AB2349" s="80">
        <v>0</v>
      </c>
      <c r="AC2349" s="80"/>
      <c r="AD2349" s="80">
        <v>0</v>
      </c>
      <c r="AE2349" s="80">
        <v>0</v>
      </c>
      <c r="AF2349" s="80">
        <v>0</v>
      </c>
      <c r="AG2349" s="80"/>
      <c r="AH2349" s="80">
        <v>0</v>
      </c>
      <c r="AI2349" s="80">
        <v>0</v>
      </c>
      <c r="AJ2349" s="80">
        <v>0</v>
      </c>
      <c r="AK2349" s="80">
        <v>0</v>
      </c>
      <c r="AL2349" s="80">
        <v>0</v>
      </c>
      <c r="AM2349" s="80">
        <v>0</v>
      </c>
      <c r="AN2349" s="41" t="s">
        <v>5558</v>
      </c>
      <c r="AO2349" s="41"/>
      <c r="AP2349" s="40" t="str" cm="1">
        <f t="array" ref="AP2349">IFERROR(_xlfn.IFS(
AR2349="MPR ISSUE","PDH",
AR2349="BSS Hardware Issue","BSS",
AR2349="Sites strategiques, MLL, Pylone, etc.","ENVTECH",
AR2349="AKTIVCO DEFAUT GE &amp; POWER Cabinet","AKTIVCO",
AR2349="AKTIVCO Coupure ENEO &amp; Baisse de tension","AKTIVCO GRID ONLY",
AR2349="Coupure ENEO &amp; Baisse de tension","IHS GRID ONLY",
AR2349="Defaut GE &amp; POWER Cabinet","IHS",
AR2349="Sharing","Partners",
AR2349="Sites strategiques &amp; DataCenter","SST &amp; DC",
AR2349="Exclu","Exclu",
AR2349="SAT","SAT",
AR2349="SPARE-ISSUE","SPARE-ISSUE",
AR2349="Fiber CAmtel","TRANS_FO_CAMTEL",
AR2349="Fiber AOF","Fiber AOF",
AR2349="Projet OCM (HUAWEI)","TRAVAUX-HUAWEI",
AR2349="Projet OCM (NOKIA)","TRAVAUX-NOKIA",
AR2349="ACCESS-ISSUE","ACCESS-ISSUE",
AR2349="Projet OCM (ZTE, NOKIA, autres projets)","TRAVAUX OCM",
AR2349="No root CAuse","No root cause",
AR2349="ODU HS","PDH",
AR2349="IP &amp; VLAN","PDH",
AR2349="Warehouse HUAWEI","SPARE-ISSUE",
AR2349="SPARE-HS","SPARE-ISSUE",
AR2349="Power Telco","BSS",AR2349="no impacts","no impacts"
),"")</f>
        <v>ACCESS-ISSUE</v>
      </c>
      <c r="AQ2349" s="40" t="str" cm="1">
        <f t="array" ref="AQ2349">IFERROR(_xlfn.IFS(
AR2349="MPR ISSUE","TX ISSUE",
AR2349="BSS Hardware Issue","RAN ISSUE",
AR2349="Sites strategiques, MLL, Pylone, etc.","ENVTECH",
AR2349="AKTIVCO DEFAUT GE &amp; POWER Cabinet","POWER ISSUE",
AR2349="AKTIVCO Coupure ENEO &amp; Baisse de tension","POWER ISSUE",
AR2349="Coupure ENEO &amp; Baisse de tension","POWER ISSUE",
AR2349="Defaut GE &amp; POWER Cabinet","POWER ISSUE",
AR2349="Sharing","POWER ISSUE",
AR2349="Sites strategiques &amp; DataCenter","POWER ISSUE",
AR2349="Exclu","Exclu",
AR2349="SAT","TX ISSUE",
AR2349="SPARE-ISSUE","SPARE-ISSUE",
AR2349="Fiber CAmtel","TX ISSUE",
AR2349="Fiber AOF","TX ISSUE",
AR2349="Projet OCM (HUAWEI)","TRAVAUX-HUAWEI",
AR2349="Projet OCM (NOKIA)","TRAVAUX -NOKIA",
AR2349="ACCESS-ISSUE","ACCESS-ISSUE",
AR2349="Projet OCM (ZTE, NOKIA, autres projets)","TRAVAUX OCM",
AR2349="No root CAuse","No root cause",
AR2349="ODU HS","TX ISSUE",
AR2349="IP &amp; VLAN","TX ISSUE",
AR2349="Warehouse HUAWEI","SPARE-ISSUE",
AR2349="SPARE-HS","SPARE-ISSUE",
AR2349="Power Telco","RAN ISSUE",AR2349="no impacts","no impacts"
),"")</f>
        <v>ACCESS-ISSUE</v>
      </c>
      <c r="AR2349" s="59" t="s">
        <v>25</v>
      </c>
      <c r="AS2349" s="40" t="str" cm="1">
        <f t="array" ref="AS2349">IFERROR(_xlfn.IFS(
AR2349="MPR ISSUE","ACTIVE",
AR2349="BSS Hardware Issue","ACTIVE",
AR2349="Sites strategiques, MLL, Pylone, etc.","PASSIVE",
AR2349="AKTIVCO DEFAUT GE &amp; POWER Cabinet","PASSIVE",
AR2349="AKTIVCO Coupure ENEO &amp; Baisse de tension","PASSIVE",
AR2349="Coupure ENEO &amp; Baisse de tension","PASSIVE",
AR2349="Defaut GE &amp; POWER Cabinet","PASSIVE",
AR2349="Sharing","PASSIVE",
AR2349="Sites strategiques &amp; DataCenter","PASSIVE",
AR2349="Exclu","Exclu",
AR2349="SAT","ACTIVE",
AR2349="SPARE-ISSUE","SPARE-ISSUE",
AR2349="Fiber CAmtel","ACTIVE",
AR2349="Fiber AOF","ACTIVE",
AR2349="Projet OCM (HUAWEI)","PLANNED WORKS",
AR2349="Projet OCM (NOKIA)","PLANNED WORKS",
AR2349="ACCESS-ISSUE","ACCESS-ISSUE",
AR2349="Projet OCM (ZTE, NOKIA, autres projets)","PLANNED WORKS",
AR2349="No root CAuse","No root cause",
AR2349="ODU HS","ACTIVE",
AR2349="IP &amp; VLAN","ACTIVE",
AR2349="Warehouse HUAWEI","SPARE-ISSUE",
AR2349="SPARE-HS","SPARE-ISSUE",
AR2349="Power Telco","ACTIVE", AR2349="no impacts","no impacts"
),"")</f>
        <v>ACCESS-ISSUE</v>
      </c>
      <c r="AT2349" s="99" t="s">
        <v>6583</v>
      </c>
      <c r="AU2349" s="107" t="s">
        <v>4623</v>
      </c>
      <c r="AV2349" s="9" t="s">
        <v>6191</v>
      </c>
      <c r="AW2349" s="17"/>
      <c r="AX2349" s="17" t="s">
        <v>5536</v>
      </c>
      <c r="AY2349" s="17"/>
      <c r="AZ2349" s="17" t="s">
        <v>5536</v>
      </c>
      <c r="BA2349" s="7"/>
      <c r="BC2349" s="18"/>
      <c r="BD2349" s="18"/>
      <c r="BE2349" s="18"/>
      <c r="BF2349" s="18"/>
      <c r="BG2349" s="18"/>
      <c r="BH2349" s="18"/>
      <c r="BI2349" s="18"/>
      <c r="BJ2349" s="18"/>
      <c r="BK2349" s="18"/>
      <c r="BL2349" s="9" t="s">
        <v>5999</v>
      </c>
      <c r="BM2349" s="18" t="s">
        <v>5999</v>
      </c>
      <c r="BN2349" s="18" t="s">
        <v>6049</v>
      </c>
      <c r="BO2349" s="18"/>
      <c r="BP2349" s="9" t="s">
        <v>5661</v>
      </c>
      <c r="BQ2349" s="14"/>
      <c r="BR2349" s="102" t="s">
        <v>5536</v>
      </c>
      <c r="BS2349" s="14"/>
      <c r="BT2349" s="14"/>
      <c r="BU2349" s="9"/>
      <c r="BV2349" s="9"/>
      <c r="BW2349" s="9"/>
    </row>
    <row r="2350" spans="1:75" x14ac:dyDescent="0.35">
      <c r="A2350" s="1" t="s">
        <v>4668</v>
      </c>
      <c r="B2350" s="8" t="s">
        <v>4669</v>
      </c>
      <c r="C2350" s="3" t="s">
        <v>37</v>
      </c>
      <c r="D2350" s="1"/>
      <c r="E2350" s="1"/>
      <c r="F2350" s="3" t="s">
        <v>37</v>
      </c>
      <c r="G2350" s="1" t="s">
        <v>4040</v>
      </c>
      <c r="H2350" s="30" t="s">
        <v>5587</v>
      </c>
      <c r="I2350" s="27">
        <v>0</v>
      </c>
      <c r="J2350" s="27">
        <v>0</v>
      </c>
      <c r="K2350" s="27">
        <v>0</v>
      </c>
      <c r="L2350" s="27">
        <v>0</v>
      </c>
      <c r="M2350" s="27">
        <v>0</v>
      </c>
      <c r="N2350" s="27">
        <v>0</v>
      </c>
      <c r="O2350" s="27">
        <v>0</v>
      </c>
      <c r="P2350" s="27">
        <v>0</v>
      </c>
      <c r="Q2350" s="27">
        <v>0</v>
      </c>
      <c r="R2350" s="27">
        <v>0</v>
      </c>
      <c r="S2350" s="80">
        <v>0</v>
      </c>
      <c r="T2350" s="80">
        <v>0</v>
      </c>
      <c r="U2350" s="80">
        <v>0</v>
      </c>
      <c r="V2350" s="80">
        <v>0</v>
      </c>
      <c r="W2350" s="80">
        <v>0</v>
      </c>
      <c r="X2350" s="80">
        <v>0</v>
      </c>
      <c r="Y2350" s="80">
        <v>0</v>
      </c>
      <c r="Z2350" s="80">
        <v>0</v>
      </c>
      <c r="AA2350" s="80">
        <v>0</v>
      </c>
      <c r="AB2350" s="80">
        <v>0</v>
      </c>
      <c r="AC2350" s="80"/>
      <c r="AD2350" s="80">
        <v>0</v>
      </c>
      <c r="AE2350" s="80">
        <v>0</v>
      </c>
      <c r="AF2350" s="80">
        <v>0</v>
      </c>
      <c r="AG2350" s="80"/>
      <c r="AH2350" s="80">
        <v>0</v>
      </c>
      <c r="AI2350" s="80">
        <v>0</v>
      </c>
      <c r="AJ2350" s="80">
        <v>0</v>
      </c>
      <c r="AK2350" s="80">
        <v>0</v>
      </c>
      <c r="AL2350" s="80">
        <v>0</v>
      </c>
      <c r="AM2350" s="80">
        <v>0</v>
      </c>
      <c r="AN2350" s="41" t="s">
        <v>5558</v>
      </c>
      <c r="AO2350" s="41"/>
      <c r="AP2350" s="40" t="str" cm="1">
        <f t="array" ref="AP2350">IFERROR(_xlfn.IFS(
AR2350="MPR ISSUE","PDH",
AR2350="BSS Hardware Issue","BSS",
AR2350="Sites strategiques, MLL, Pylone, etc.","ENVTECH",
AR2350="AKTIVCO DEFAUT GE &amp; POWER Cabinet","AKTIVCO",
AR2350="AKTIVCO Coupure ENEO &amp; Baisse de tension","AKTIVCO GRID ONLY",
AR2350="Coupure ENEO &amp; Baisse de tension","IHS GRID ONLY",
AR2350="Defaut GE &amp; POWER Cabinet","IHS",
AR2350="Sharing","Partners",
AR2350="Sites strategiques &amp; DataCenter","SST &amp; DC",
AR2350="Exclu","Exclu",
AR2350="SAT","SAT",
AR2350="SPARE-ISSUE","SPARE-ISSUE",
AR2350="Fiber CAmtel","TRANS_FO_CAMTEL",
AR2350="Fiber AOF","Fiber AOF",
AR2350="Projet OCM (HUAWEI)","TRAVAUX-HUAWEI",
AR2350="Projet OCM (NOKIA)","TRAVAUX-NOKIA",
AR2350="ACCESS-ISSUE","ACCESS-ISSUE",
AR2350="Projet OCM (ZTE, NOKIA, autres projets)","TRAVAUX OCM",
AR2350="No root CAuse","No root cause",
AR2350="ODU HS","PDH",
AR2350="IP &amp; VLAN","PDH",
AR2350="Warehouse HUAWEI","SPARE-ISSUE",
AR2350="SPARE-HS","SPARE-ISSUE",
AR2350="Power Telco","BSS",AR2350="no impacts","no impacts"
),"")</f>
        <v>No root cause</v>
      </c>
      <c r="AQ2350" s="40" t="str" cm="1">
        <f t="array" ref="AQ2350">IFERROR(_xlfn.IFS(
AR2350="MPR ISSUE","TX ISSUE",
AR2350="BSS Hardware Issue","RAN ISSUE",
AR2350="Sites strategiques, MLL, Pylone, etc.","ENVTECH",
AR2350="AKTIVCO DEFAUT GE &amp; POWER Cabinet","POWER ISSUE",
AR2350="AKTIVCO Coupure ENEO &amp; Baisse de tension","POWER ISSUE",
AR2350="Coupure ENEO &amp; Baisse de tension","POWER ISSUE",
AR2350="Defaut GE &amp; POWER Cabinet","POWER ISSUE",
AR2350="Sharing","POWER ISSUE",
AR2350="Sites strategiques &amp; DataCenter","POWER ISSUE",
AR2350="Exclu","Exclu",
AR2350="SAT","TX ISSUE",
AR2350="SPARE-ISSUE","SPARE-ISSUE",
AR2350="Fiber CAmtel","TX ISSUE",
AR2350="Fiber AOF","TX ISSUE",
AR2350="Projet OCM (HUAWEI)","TRAVAUX-HUAWEI",
AR2350="Projet OCM (NOKIA)","TRAVAUX -NOKIA",
AR2350="ACCESS-ISSUE","ACCESS-ISSUE",
AR2350="Projet OCM (ZTE, NOKIA, autres projets)","TRAVAUX OCM",
AR2350="No root CAuse","No root cause",
AR2350="ODU HS","TX ISSUE",
AR2350="IP &amp; VLAN","TX ISSUE",
AR2350="Warehouse HUAWEI","SPARE-ISSUE",
AR2350="SPARE-HS","SPARE-ISSUE",
AR2350="Power Telco","RAN ISSUE",AR2350="no impacts","no impacts"
),"")</f>
        <v>No root cause</v>
      </c>
      <c r="AR2350" s="59" t="s">
        <v>5343</v>
      </c>
      <c r="AS2350" s="40" t="str" cm="1">
        <f t="array" ref="AS2350">IFERROR(_xlfn.IFS(
AR2350="MPR ISSUE","ACTIVE",
AR2350="BSS Hardware Issue","ACTIVE",
AR2350="Sites strategiques, MLL, Pylone, etc.","PASSIVE",
AR2350="AKTIVCO DEFAUT GE &amp; POWER Cabinet","PASSIVE",
AR2350="AKTIVCO Coupure ENEO &amp; Baisse de tension","PASSIVE",
AR2350="Coupure ENEO &amp; Baisse de tension","PASSIVE",
AR2350="Defaut GE &amp; POWER Cabinet","PASSIVE",
AR2350="Sharing","PASSIVE",
AR2350="Sites strategiques &amp; DataCenter","PASSIVE",
AR2350="Exclu","Exclu",
AR2350="SAT","ACTIVE",
AR2350="SPARE-ISSUE","SPARE-ISSUE",
AR2350="Fiber CAmtel","ACTIVE",
AR2350="Fiber AOF","ACTIVE",
AR2350="Projet OCM (HUAWEI)","PLANNED WORKS",
AR2350="Projet OCM (NOKIA)","PLANNED WORKS",
AR2350="ACCESS-ISSUE","ACCESS-ISSUE",
AR2350="Projet OCM (ZTE, NOKIA, autres projets)","PLANNED WORKS",
AR2350="No root CAuse","No root cause",
AR2350="ODU HS","ACTIVE",
AR2350="IP &amp; VLAN","ACTIVE",
AR2350="Warehouse HUAWEI","SPARE-ISSUE",
AR2350="SPARE-HS","SPARE-ISSUE",
AR2350="Power Telco","ACTIVE", AR2350="no impacts","no impacts"
),"")</f>
        <v>No root cause</v>
      </c>
      <c r="AT2350" s="99" t="s">
        <v>5661</v>
      </c>
      <c r="AU2350" s="99" t="s">
        <v>4669</v>
      </c>
      <c r="AW2350" s="17"/>
      <c r="AX2350" s="17" t="s">
        <v>5536</v>
      </c>
      <c r="AY2350" s="17"/>
      <c r="AZ2350" s="17" t="s">
        <v>5536</v>
      </c>
      <c r="BA2350" s="7"/>
      <c r="BC2350" s="18"/>
      <c r="BD2350" s="18"/>
      <c r="BE2350" s="18"/>
      <c r="BF2350" s="18"/>
      <c r="BG2350" s="18"/>
      <c r="BH2350" s="18"/>
      <c r="BI2350" s="18"/>
      <c r="BJ2350" s="18"/>
      <c r="BK2350" s="18"/>
      <c r="BM2350" s="18"/>
      <c r="BN2350" s="18"/>
      <c r="BO2350" s="18"/>
      <c r="BP2350" s="9" t="s">
        <v>5661</v>
      </c>
      <c r="BQ2350" s="14"/>
      <c r="BR2350" s="102" t="s">
        <v>5536</v>
      </c>
      <c r="BS2350" s="14"/>
      <c r="BT2350" s="14"/>
      <c r="BU2350" s="9"/>
      <c r="BV2350" s="9"/>
      <c r="BW2350" s="9"/>
    </row>
    <row r="2351" spans="1:75" x14ac:dyDescent="0.35">
      <c r="A2351" s="3" t="s">
        <v>4778</v>
      </c>
      <c r="B2351" s="24" t="s">
        <v>4779</v>
      </c>
      <c r="C2351" s="3" t="s">
        <v>37</v>
      </c>
      <c r="D2351" s="3" t="s">
        <v>11</v>
      </c>
      <c r="E2351" s="3" t="s">
        <v>12</v>
      </c>
      <c r="F2351" s="3" t="s">
        <v>37</v>
      </c>
      <c r="G2351" s="3" t="s">
        <v>4778</v>
      </c>
      <c r="H2351" s="30" t="s">
        <v>5587</v>
      </c>
      <c r="I2351" s="27">
        <v>0</v>
      </c>
      <c r="J2351" s="27">
        <v>0</v>
      </c>
      <c r="K2351" s="27">
        <v>0</v>
      </c>
      <c r="L2351" s="27">
        <v>0</v>
      </c>
      <c r="M2351" s="27">
        <v>0</v>
      </c>
      <c r="N2351" s="27">
        <v>0</v>
      </c>
      <c r="O2351" s="27">
        <v>0</v>
      </c>
      <c r="P2351" s="27">
        <v>0</v>
      </c>
      <c r="Q2351" s="27">
        <v>0</v>
      </c>
      <c r="R2351" s="27">
        <v>0</v>
      </c>
      <c r="S2351" s="80">
        <v>0</v>
      </c>
      <c r="T2351" s="80">
        <v>0</v>
      </c>
      <c r="U2351" s="80">
        <v>0</v>
      </c>
      <c r="V2351" s="80">
        <v>0</v>
      </c>
      <c r="W2351" s="80">
        <v>0</v>
      </c>
      <c r="X2351" s="80">
        <v>0</v>
      </c>
      <c r="Y2351" s="80">
        <v>0</v>
      </c>
      <c r="Z2351" s="80">
        <v>0</v>
      </c>
      <c r="AA2351" s="80">
        <v>0</v>
      </c>
      <c r="AB2351" s="80">
        <v>0</v>
      </c>
      <c r="AC2351" s="80"/>
      <c r="AD2351" s="80">
        <v>0</v>
      </c>
      <c r="AE2351" s="80">
        <v>0</v>
      </c>
      <c r="AF2351" s="80">
        <v>0</v>
      </c>
      <c r="AG2351" s="80"/>
      <c r="AH2351" s="80">
        <v>0</v>
      </c>
      <c r="AI2351" s="80">
        <v>0</v>
      </c>
      <c r="AJ2351" s="80">
        <v>0</v>
      </c>
      <c r="AK2351" s="80">
        <v>0</v>
      </c>
      <c r="AL2351" s="80">
        <v>0</v>
      </c>
      <c r="AM2351" s="80">
        <v>0</v>
      </c>
      <c r="AN2351" s="41" t="s">
        <v>5558</v>
      </c>
      <c r="AO2351" s="41"/>
      <c r="AP2351" s="40" t="str" cm="1">
        <f t="array" ref="AP2351">IFERROR(_xlfn.IFS(
AR2351="MPR ISSUE","PDH",
AR2351="BSS Hardware Issue","BSS",
AR2351="Sites strategiques, MLL, Pylone, etc.","ENVTECH",
AR2351="AKTIVCO DEFAUT GE &amp; POWER Cabinet","AKTIVCO",
AR2351="AKTIVCO Coupure ENEO &amp; Baisse de tension","AKTIVCO GRID ONLY",
AR2351="Coupure ENEO &amp; Baisse de tension","IHS GRID ONLY",
AR2351="Defaut GE &amp; POWER Cabinet","IHS",
AR2351="Sharing","Partners",
AR2351="Sites strategiques &amp; DataCenter","SST &amp; DC",
AR2351="Exclu","Exclu",
AR2351="SAT","SAT",
AR2351="SPARE-ISSUE","SPARE-ISSUE",
AR2351="Fiber CAmtel","TRANS_FO_CAMTEL",
AR2351="Fiber AOF","Fiber AOF",
AR2351="Projet OCM (HUAWEI)","TRAVAUX-HUAWEI",
AR2351="Projet OCM (NOKIA)","TRAVAUX-NOKIA",
AR2351="ACCESS-ISSUE","ACCESS-ISSUE",
AR2351="Projet OCM (ZTE, NOKIA, autres projets)","TRAVAUX OCM",
AR2351="No root CAuse","No root cause",
AR2351="ODU HS","PDH",
AR2351="IP &amp; VLAN","PDH",
AR2351="Warehouse HUAWEI","SPARE-ISSUE",
AR2351="SPARE-HS","SPARE-ISSUE",
AR2351="Power Telco","BSS",AR2351="no impacts","no impacts"
),"")</f>
        <v>No root cause</v>
      </c>
      <c r="AQ2351" s="40" t="str" cm="1">
        <f t="array" ref="AQ2351">IFERROR(_xlfn.IFS(
AR2351="MPR ISSUE","TX ISSUE",
AR2351="BSS Hardware Issue","RAN ISSUE",
AR2351="Sites strategiques, MLL, Pylone, etc.","ENVTECH",
AR2351="AKTIVCO DEFAUT GE &amp; POWER Cabinet","POWER ISSUE",
AR2351="AKTIVCO Coupure ENEO &amp; Baisse de tension","POWER ISSUE",
AR2351="Coupure ENEO &amp; Baisse de tension","POWER ISSUE",
AR2351="Defaut GE &amp; POWER Cabinet","POWER ISSUE",
AR2351="Sharing","POWER ISSUE",
AR2351="Sites strategiques &amp; DataCenter","POWER ISSUE",
AR2351="Exclu","Exclu",
AR2351="SAT","TX ISSUE",
AR2351="SPARE-ISSUE","SPARE-ISSUE",
AR2351="Fiber CAmtel","TX ISSUE",
AR2351="Fiber AOF","TX ISSUE",
AR2351="Projet OCM (HUAWEI)","TRAVAUX-HUAWEI",
AR2351="Projet OCM (NOKIA)","TRAVAUX -NOKIA",
AR2351="ACCESS-ISSUE","ACCESS-ISSUE",
AR2351="Projet OCM (ZTE, NOKIA, autres projets)","TRAVAUX OCM",
AR2351="No root CAuse","No root cause",
AR2351="ODU HS","TX ISSUE",
AR2351="IP &amp; VLAN","TX ISSUE",
AR2351="Warehouse HUAWEI","SPARE-ISSUE",
AR2351="SPARE-HS","SPARE-ISSUE",
AR2351="Power Telco","RAN ISSUE",AR2351="no impacts","no impacts"
),"")</f>
        <v>No root cause</v>
      </c>
      <c r="AR2351" s="59" t="s">
        <v>5343</v>
      </c>
      <c r="AS2351" s="40" t="str" cm="1">
        <f t="array" ref="AS2351">IFERROR(_xlfn.IFS(
AR2351="MPR ISSUE","ACTIVE",
AR2351="BSS Hardware Issue","ACTIVE",
AR2351="Sites strategiques, MLL, Pylone, etc.","PASSIVE",
AR2351="AKTIVCO DEFAUT GE &amp; POWER Cabinet","PASSIVE",
AR2351="AKTIVCO Coupure ENEO &amp; Baisse de tension","PASSIVE",
AR2351="Coupure ENEO &amp; Baisse de tension","PASSIVE",
AR2351="Defaut GE &amp; POWER Cabinet","PASSIVE",
AR2351="Sharing","PASSIVE",
AR2351="Sites strategiques &amp; DataCenter","PASSIVE",
AR2351="Exclu","Exclu",
AR2351="SAT","ACTIVE",
AR2351="SPARE-ISSUE","SPARE-ISSUE",
AR2351="Fiber CAmtel","ACTIVE",
AR2351="Fiber AOF","ACTIVE",
AR2351="Projet OCM (HUAWEI)","PLANNED WORKS",
AR2351="Projet OCM (NOKIA)","PLANNED WORKS",
AR2351="ACCESS-ISSUE","ACCESS-ISSUE",
AR2351="Projet OCM (ZTE, NOKIA, autres projets)","PLANNED WORKS",
AR2351="No root CAuse","No root cause",
AR2351="ODU HS","ACTIVE",
AR2351="IP &amp; VLAN","ACTIVE",
AR2351="Warehouse HUAWEI","SPARE-ISSUE",
AR2351="SPARE-HS","SPARE-ISSUE",
AR2351="Power Telco","ACTIVE", AR2351="no impacts","no impacts"
),"")</f>
        <v>No root cause</v>
      </c>
      <c r="AT2351" s="99" t="s">
        <v>5661</v>
      </c>
      <c r="AU2351" s="99" t="s">
        <v>4779</v>
      </c>
      <c r="AW2351" s="17"/>
      <c r="AX2351" s="17" t="s">
        <v>5536</v>
      </c>
      <c r="AY2351" s="17"/>
      <c r="AZ2351" s="17" t="s">
        <v>5536</v>
      </c>
      <c r="BA2351" s="7"/>
      <c r="BC2351" s="18"/>
      <c r="BD2351" s="18"/>
      <c r="BE2351" s="18"/>
      <c r="BF2351" s="18"/>
      <c r="BG2351" s="18"/>
      <c r="BH2351" s="18"/>
      <c r="BI2351" s="18"/>
      <c r="BJ2351" s="18"/>
      <c r="BK2351" s="18"/>
      <c r="BM2351" s="18"/>
      <c r="BN2351" s="18"/>
      <c r="BO2351" s="18"/>
      <c r="BP2351" s="9" t="s">
        <v>5661</v>
      </c>
      <c r="BQ2351" s="14"/>
      <c r="BR2351" s="102" t="s">
        <v>5536</v>
      </c>
      <c r="BS2351" s="14"/>
      <c r="BT2351" s="14"/>
      <c r="BU2351" s="9"/>
      <c r="BV2351" s="9"/>
      <c r="BW2351" s="9"/>
    </row>
    <row r="2352" spans="1:75" x14ac:dyDescent="0.35">
      <c r="A2352" s="1" t="s">
        <v>4686</v>
      </c>
      <c r="B2352" s="8" t="s">
        <v>4687</v>
      </c>
      <c r="C2352" s="3" t="s">
        <v>31</v>
      </c>
      <c r="D2352" s="1" t="s">
        <v>11</v>
      </c>
      <c r="E2352" s="1" t="s">
        <v>12</v>
      </c>
      <c r="F2352" s="3" t="s">
        <v>31</v>
      </c>
      <c r="G2352" s="1" t="s">
        <v>4072</v>
      </c>
      <c r="H2352" s="30" t="s">
        <v>5587</v>
      </c>
      <c r="I2352" s="27">
        <v>0</v>
      </c>
      <c r="J2352" s="27">
        <v>0</v>
      </c>
      <c r="K2352" s="27">
        <v>0</v>
      </c>
      <c r="L2352" s="27">
        <v>0</v>
      </c>
      <c r="M2352" s="27">
        <v>0</v>
      </c>
      <c r="N2352" s="27">
        <v>0</v>
      </c>
      <c r="O2352" s="27">
        <v>0</v>
      </c>
      <c r="P2352" s="27">
        <v>0</v>
      </c>
      <c r="Q2352" s="27">
        <v>0</v>
      </c>
      <c r="R2352" s="27">
        <v>0</v>
      </c>
      <c r="S2352" s="80">
        <v>0</v>
      </c>
      <c r="T2352" s="80">
        <v>0</v>
      </c>
      <c r="U2352" s="80">
        <v>0</v>
      </c>
      <c r="V2352" s="80">
        <v>0</v>
      </c>
      <c r="W2352" s="80">
        <v>0</v>
      </c>
      <c r="X2352" s="80">
        <v>0</v>
      </c>
      <c r="Y2352" s="80">
        <v>0</v>
      </c>
      <c r="Z2352" s="80">
        <v>0</v>
      </c>
      <c r="AA2352" s="80">
        <v>0</v>
      </c>
      <c r="AB2352" s="80">
        <v>0</v>
      </c>
      <c r="AC2352" s="80"/>
      <c r="AD2352" s="80">
        <v>0</v>
      </c>
      <c r="AE2352" s="80">
        <v>0</v>
      </c>
      <c r="AF2352" s="80">
        <v>0</v>
      </c>
      <c r="AG2352" s="80"/>
      <c r="AH2352" s="80">
        <v>0</v>
      </c>
      <c r="AI2352" s="80">
        <v>0</v>
      </c>
      <c r="AJ2352" s="80">
        <v>0</v>
      </c>
      <c r="AK2352" s="80">
        <v>0</v>
      </c>
      <c r="AL2352" s="80">
        <v>0</v>
      </c>
      <c r="AM2352" s="80">
        <v>0</v>
      </c>
      <c r="AN2352" s="41" t="s">
        <v>5558</v>
      </c>
      <c r="AO2352" s="41"/>
      <c r="AP2352" s="40" t="str" cm="1">
        <f t="array" ref="AP2352">IFERROR(_xlfn.IFS(
AR2352="MPR ISSUE","PDH",
AR2352="BSS Hardware Issue","BSS",
AR2352="Sites strategiques, MLL, Pylone, etc.","ENVTECH",
AR2352="AKTIVCO DEFAUT GE &amp; POWER Cabinet","AKTIVCO",
AR2352="AKTIVCO Coupure ENEO &amp; Baisse de tension","AKTIVCO GRID ONLY",
AR2352="Coupure ENEO &amp; Baisse de tension","IHS GRID ONLY",
AR2352="Defaut GE &amp; POWER Cabinet","IHS",
AR2352="Sharing","Partners",
AR2352="Sites strategiques &amp; DataCenter","SST &amp; DC",
AR2352="Exclu","Exclu",
AR2352="SAT","SAT",
AR2352="SPARE-ISSUE","SPARE-ISSUE",
AR2352="Fiber CAmtel","TRANS_FO_CAMTEL",
AR2352="Fiber AOF","Fiber AOF",
AR2352="Projet OCM (HUAWEI)","TRAVAUX-HUAWEI",
AR2352="Projet OCM (NOKIA)","TRAVAUX-NOKIA",
AR2352="ACCESS-ISSUE","ACCESS-ISSUE",
AR2352="Projet OCM (ZTE, NOKIA, autres projets)","TRAVAUX OCM",
AR2352="No root CAuse","No root cause",
AR2352="ODU HS","PDH",
AR2352="IP &amp; VLAN","PDH",
AR2352="Warehouse HUAWEI","SPARE-ISSUE",
AR2352="SPARE-HS","SPARE-ISSUE",
AR2352="Power Telco","BSS",AR2352="no impacts","no impacts"
),"")</f>
        <v>No root cause</v>
      </c>
      <c r="AQ2352" s="40" t="str" cm="1">
        <f t="array" ref="AQ2352">IFERROR(_xlfn.IFS(
AR2352="MPR ISSUE","TX ISSUE",
AR2352="BSS Hardware Issue","RAN ISSUE",
AR2352="Sites strategiques, MLL, Pylone, etc.","ENVTECH",
AR2352="AKTIVCO DEFAUT GE &amp; POWER Cabinet","POWER ISSUE",
AR2352="AKTIVCO Coupure ENEO &amp; Baisse de tension","POWER ISSUE",
AR2352="Coupure ENEO &amp; Baisse de tension","POWER ISSUE",
AR2352="Defaut GE &amp; POWER Cabinet","POWER ISSUE",
AR2352="Sharing","POWER ISSUE",
AR2352="Sites strategiques &amp; DataCenter","POWER ISSUE",
AR2352="Exclu","Exclu",
AR2352="SAT","TX ISSUE",
AR2352="SPARE-ISSUE","SPARE-ISSUE",
AR2352="Fiber CAmtel","TX ISSUE",
AR2352="Fiber AOF","TX ISSUE",
AR2352="Projet OCM (HUAWEI)","TRAVAUX-HUAWEI",
AR2352="Projet OCM (NOKIA)","TRAVAUX -NOKIA",
AR2352="ACCESS-ISSUE","ACCESS-ISSUE",
AR2352="Projet OCM (ZTE, NOKIA, autres projets)","TRAVAUX OCM",
AR2352="No root CAuse","No root cause",
AR2352="ODU HS","TX ISSUE",
AR2352="IP &amp; VLAN","TX ISSUE",
AR2352="Warehouse HUAWEI","SPARE-ISSUE",
AR2352="SPARE-HS","SPARE-ISSUE",
AR2352="Power Telco","RAN ISSUE",AR2352="no impacts","no impacts"
),"")</f>
        <v>No root cause</v>
      </c>
      <c r="AR2352" s="59" t="s">
        <v>5343</v>
      </c>
      <c r="AS2352" s="40" t="str" cm="1">
        <f t="array" ref="AS2352">IFERROR(_xlfn.IFS(
AR2352="MPR ISSUE","ACTIVE",
AR2352="BSS Hardware Issue","ACTIVE",
AR2352="Sites strategiques, MLL, Pylone, etc.","PASSIVE",
AR2352="AKTIVCO DEFAUT GE &amp; POWER Cabinet","PASSIVE",
AR2352="AKTIVCO Coupure ENEO &amp; Baisse de tension","PASSIVE",
AR2352="Coupure ENEO &amp; Baisse de tension","PASSIVE",
AR2352="Defaut GE &amp; POWER Cabinet","PASSIVE",
AR2352="Sharing","PASSIVE",
AR2352="Sites strategiques &amp; DataCenter","PASSIVE",
AR2352="Exclu","Exclu",
AR2352="SAT","ACTIVE",
AR2352="SPARE-ISSUE","SPARE-ISSUE",
AR2352="Fiber CAmtel","ACTIVE",
AR2352="Fiber AOF","ACTIVE",
AR2352="Projet OCM (HUAWEI)","PLANNED WORKS",
AR2352="Projet OCM (NOKIA)","PLANNED WORKS",
AR2352="ACCESS-ISSUE","ACCESS-ISSUE",
AR2352="Projet OCM (ZTE, NOKIA, autres projets)","PLANNED WORKS",
AR2352="No root CAuse","No root cause",
AR2352="ODU HS","ACTIVE",
AR2352="IP &amp; VLAN","ACTIVE",
AR2352="Warehouse HUAWEI","SPARE-ISSUE",
AR2352="SPARE-HS","SPARE-ISSUE",
AR2352="Power Telco","ACTIVE", AR2352="no impacts","no impacts"
),"")</f>
        <v>No root cause</v>
      </c>
      <c r="AT2352" s="99" t="s">
        <v>5661</v>
      </c>
      <c r="AU2352" s="99" t="s">
        <v>4687</v>
      </c>
      <c r="AW2352" s="17"/>
      <c r="AX2352" s="17" t="s">
        <v>5536</v>
      </c>
      <c r="AY2352" s="17"/>
      <c r="AZ2352" s="17" t="s">
        <v>5536</v>
      </c>
      <c r="BA2352" s="7"/>
      <c r="BC2352" s="18"/>
      <c r="BD2352" s="18"/>
      <c r="BE2352" s="18"/>
      <c r="BF2352" s="18"/>
      <c r="BG2352" s="18"/>
      <c r="BH2352" s="18"/>
      <c r="BI2352" s="18"/>
      <c r="BJ2352" s="18"/>
      <c r="BK2352" s="18"/>
      <c r="BM2352" s="18"/>
      <c r="BN2352" s="18"/>
      <c r="BO2352" s="18"/>
      <c r="BP2352" s="9" t="s">
        <v>5661</v>
      </c>
      <c r="BQ2352" s="14"/>
      <c r="BR2352" s="102" t="s">
        <v>5536</v>
      </c>
      <c r="BS2352" s="14"/>
      <c r="BT2352" s="14"/>
      <c r="BU2352" s="9"/>
      <c r="BV2352" s="9"/>
      <c r="BW2352" s="9"/>
    </row>
    <row r="2353" spans="1:75" x14ac:dyDescent="0.35">
      <c r="A2353" s="1" t="s">
        <v>4690</v>
      </c>
      <c r="B2353" s="8" t="s">
        <v>4691</v>
      </c>
      <c r="C2353" s="3" t="s">
        <v>37</v>
      </c>
      <c r="D2353" s="1" t="s">
        <v>11</v>
      </c>
      <c r="E2353" s="1" t="s">
        <v>66</v>
      </c>
      <c r="F2353" s="3" t="s">
        <v>226</v>
      </c>
      <c r="G2353" s="1" t="s">
        <v>4692</v>
      </c>
      <c r="H2353" s="29" t="s">
        <v>5588</v>
      </c>
      <c r="I2353" s="27">
        <v>0</v>
      </c>
      <c r="J2353" s="27">
        <v>0</v>
      </c>
      <c r="K2353" s="27">
        <v>0</v>
      </c>
      <c r="L2353" s="27">
        <v>0</v>
      </c>
      <c r="M2353" s="27">
        <v>0</v>
      </c>
      <c r="N2353" s="27">
        <v>0</v>
      </c>
      <c r="O2353" s="27">
        <v>0</v>
      </c>
      <c r="P2353" s="27">
        <v>0</v>
      </c>
      <c r="Q2353" s="27">
        <v>0</v>
      </c>
      <c r="R2353" s="27">
        <v>0</v>
      </c>
      <c r="S2353" s="80">
        <v>0</v>
      </c>
      <c r="T2353" s="80">
        <v>0</v>
      </c>
      <c r="U2353" s="80">
        <v>0</v>
      </c>
      <c r="V2353" s="80">
        <v>0</v>
      </c>
      <c r="W2353" s="80">
        <v>0</v>
      </c>
      <c r="X2353" s="80">
        <v>0</v>
      </c>
      <c r="Y2353" s="80">
        <v>0</v>
      </c>
      <c r="Z2353" s="80">
        <v>0</v>
      </c>
      <c r="AA2353" s="80">
        <v>0</v>
      </c>
      <c r="AB2353" s="80">
        <v>0</v>
      </c>
      <c r="AC2353" s="80"/>
      <c r="AD2353" s="80">
        <v>0</v>
      </c>
      <c r="AE2353" s="80">
        <v>0</v>
      </c>
      <c r="AF2353" s="80">
        <v>0</v>
      </c>
      <c r="AG2353" s="80"/>
      <c r="AH2353" s="80">
        <v>0</v>
      </c>
      <c r="AI2353" s="80">
        <v>0</v>
      </c>
      <c r="AJ2353" s="80">
        <v>0</v>
      </c>
      <c r="AK2353" s="80">
        <v>0</v>
      </c>
      <c r="AL2353" s="80">
        <v>0</v>
      </c>
      <c r="AM2353" s="80">
        <v>0</v>
      </c>
      <c r="AN2353" s="41" t="s">
        <v>5558</v>
      </c>
      <c r="AO2353" s="41"/>
      <c r="AP2353" s="40" t="str" cm="1">
        <f t="array" ref="AP2353">IFERROR(_xlfn.IFS(
AR2353="MPR ISSUE","PDH",
AR2353="BSS Hardware Issue","BSS",
AR2353="Sites strategiques, MLL, Pylone, etc.","ENVTECH",
AR2353="AKTIVCO DEFAUT GE &amp; POWER Cabinet","AKTIVCO",
AR2353="AKTIVCO Coupure ENEO &amp; Baisse de tension","AKTIVCO GRID ONLY",
AR2353="Coupure ENEO &amp; Baisse de tension","IHS GRID ONLY",
AR2353="Defaut GE &amp; POWER Cabinet","IHS",
AR2353="Sharing","Partners",
AR2353="Sites strategiques &amp; DataCenter","SST &amp; DC",
AR2353="Exclu","Exclu",
AR2353="SAT","SAT",
AR2353="SPARE-ISSUE","SPARE-ISSUE",
AR2353="Fiber CAmtel","TRANS_FO_CAMTEL",
AR2353="Fiber AOF","Fiber AOF",
AR2353="Projet OCM (HUAWEI)","TRAVAUX-HUAWEI",
AR2353="Projet OCM (NOKIA)","TRAVAUX-NOKIA",
AR2353="ACCESS-ISSUE","ACCESS-ISSUE",
AR2353="Projet OCM (ZTE, NOKIA, autres projets)","TRAVAUX OCM",
AR2353="No root CAuse","No root cause",
AR2353="ODU HS","PDH",
AR2353="IP &amp; VLAN","PDH",
AR2353="Warehouse HUAWEI","SPARE-ISSUE",
AR2353="SPARE-HS","SPARE-ISSUE",
AR2353="Power Telco","BSS",AR2353="no impacts","no impacts"
),"")</f>
        <v>No root cause</v>
      </c>
      <c r="AQ2353" s="40" t="str" cm="1">
        <f t="array" ref="AQ2353">IFERROR(_xlfn.IFS(
AR2353="MPR ISSUE","TX ISSUE",
AR2353="BSS Hardware Issue","RAN ISSUE",
AR2353="Sites strategiques, MLL, Pylone, etc.","ENVTECH",
AR2353="AKTIVCO DEFAUT GE &amp; POWER Cabinet","POWER ISSUE",
AR2353="AKTIVCO Coupure ENEO &amp; Baisse de tension","POWER ISSUE",
AR2353="Coupure ENEO &amp; Baisse de tension","POWER ISSUE",
AR2353="Defaut GE &amp; POWER Cabinet","POWER ISSUE",
AR2353="Sharing","POWER ISSUE",
AR2353="Sites strategiques &amp; DataCenter","POWER ISSUE",
AR2353="Exclu","Exclu",
AR2353="SAT","TX ISSUE",
AR2353="SPARE-ISSUE","SPARE-ISSUE",
AR2353="Fiber CAmtel","TX ISSUE",
AR2353="Fiber AOF","TX ISSUE",
AR2353="Projet OCM (HUAWEI)","TRAVAUX-HUAWEI",
AR2353="Projet OCM (NOKIA)","TRAVAUX -NOKIA",
AR2353="ACCESS-ISSUE","ACCESS-ISSUE",
AR2353="Projet OCM (ZTE, NOKIA, autres projets)","TRAVAUX OCM",
AR2353="No root CAuse","No root cause",
AR2353="ODU HS","TX ISSUE",
AR2353="IP &amp; VLAN","TX ISSUE",
AR2353="Warehouse HUAWEI","SPARE-ISSUE",
AR2353="SPARE-HS","SPARE-ISSUE",
AR2353="Power Telco","RAN ISSUE",AR2353="no impacts","no impacts"
),"")</f>
        <v>No root cause</v>
      </c>
      <c r="AR2353" s="59" t="s">
        <v>5343</v>
      </c>
      <c r="AS2353" s="40" t="str" cm="1">
        <f t="array" ref="AS2353">IFERROR(_xlfn.IFS(
AR2353="MPR ISSUE","ACTIVE",
AR2353="BSS Hardware Issue","ACTIVE",
AR2353="Sites strategiques, MLL, Pylone, etc.","PASSIVE",
AR2353="AKTIVCO DEFAUT GE &amp; POWER Cabinet","PASSIVE",
AR2353="AKTIVCO Coupure ENEO &amp; Baisse de tension","PASSIVE",
AR2353="Coupure ENEO &amp; Baisse de tension","PASSIVE",
AR2353="Defaut GE &amp; POWER Cabinet","PASSIVE",
AR2353="Sharing","PASSIVE",
AR2353="Sites strategiques &amp; DataCenter","PASSIVE",
AR2353="Exclu","Exclu",
AR2353="SAT","ACTIVE",
AR2353="SPARE-ISSUE","SPARE-ISSUE",
AR2353="Fiber CAmtel","ACTIVE",
AR2353="Fiber AOF","ACTIVE",
AR2353="Projet OCM (HUAWEI)","PLANNED WORKS",
AR2353="Projet OCM (NOKIA)","PLANNED WORKS",
AR2353="ACCESS-ISSUE","ACCESS-ISSUE",
AR2353="Projet OCM (ZTE, NOKIA, autres projets)","PLANNED WORKS",
AR2353="No root CAuse","No root cause",
AR2353="ODU HS","ACTIVE",
AR2353="IP &amp; VLAN","ACTIVE",
AR2353="Warehouse HUAWEI","SPARE-ISSUE",
AR2353="SPARE-HS","SPARE-ISSUE",
AR2353="Power Telco","ACTIVE", AR2353="no impacts","no impacts"
),"")</f>
        <v>No root cause</v>
      </c>
      <c r="AT2353" s="99" t="s">
        <v>5661</v>
      </c>
      <c r="AU2353" s="99" t="s">
        <v>4691</v>
      </c>
      <c r="AW2353" s="17"/>
      <c r="AX2353" s="17" t="s">
        <v>5536</v>
      </c>
      <c r="AY2353" s="17"/>
      <c r="AZ2353" s="17" t="s">
        <v>5536</v>
      </c>
      <c r="BA2353" s="7"/>
      <c r="BC2353" s="18"/>
      <c r="BD2353" s="18"/>
      <c r="BE2353" s="18"/>
      <c r="BF2353" s="18"/>
      <c r="BG2353" s="18"/>
      <c r="BH2353" s="18"/>
      <c r="BI2353" s="18"/>
      <c r="BJ2353" s="18"/>
      <c r="BK2353" s="18"/>
      <c r="BM2353" s="18"/>
      <c r="BN2353" s="18"/>
      <c r="BO2353" s="18"/>
      <c r="BP2353" s="9" t="s">
        <v>5661</v>
      </c>
      <c r="BQ2353" s="14"/>
      <c r="BR2353" s="102" t="s">
        <v>5536</v>
      </c>
      <c r="BS2353" s="14"/>
      <c r="BT2353" s="14"/>
      <c r="BU2353" s="9"/>
      <c r="BV2353" s="9"/>
      <c r="BW2353" s="9"/>
    </row>
    <row r="2354" spans="1:75" x14ac:dyDescent="0.35">
      <c r="A2354" s="3" t="s">
        <v>4712</v>
      </c>
      <c r="B2354" s="24" t="s">
        <v>4713</v>
      </c>
      <c r="C2354" s="3" t="s">
        <v>31</v>
      </c>
      <c r="D2354" s="3" t="s">
        <v>21</v>
      </c>
      <c r="E2354" s="3" t="s">
        <v>4714</v>
      </c>
      <c r="F2354" s="3" t="s">
        <v>31</v>
      </c>
      <c r="G2354" s="3" t="s">
        <v>2318</v>
      </c>
      <c r="H2354" s="30" t="s">
        <v>5587</v>
      </c>
      <c r="I2354" s="27">
        <v>0</v>
      </c>
      <c r="J2354" s="27">
        <v>0</v>
      </c>
      <c r="K2354" s="27">
        <v>0</v>
      </c>
      <c r="L2354" s="27">
        <v>0</v>
      </c>
      <c r="M2354" s="27">
        <v>0</v>
      </c>
      <c r="N2354" s="27">
        <v>0</v>
      </c>
      <c r="O2354" s="27">
        <v>0</v>
      </c>
      <c r="P2354" s="27">
        <v>0</v>
      </c>
      <c r="Q2354" s="27">
        <v>0</v>
      </c>
      <c r="R2354" s="27">
        <v>0</v>
      </c>
      <c r="S2354" s="80">
        <v>0</v>
      </c>
      <c r="T2354" s="80">
        <v>0</v>
      </c>
      <c r="U2354" s="80">
        <v>0</v>
      </c>
      <c r="V2354" s="80">
        <v>0</v>
      </c>
      <c r="W2354" s="80">
        <v>0</v>
      </c>
      <c r="X2354" s="80">
        <v>0</v>
      </c>
      <c r="Y2354" s="80">
        <v>0</v>
      </c>
      <c r="Z2354" s="80">
        <v>0</v>
      </c>
      <c r="AA2354" s="80">
        <v>0</v>
      </c>
      <c r="AB2354" s="80">
        <v>0</v>
      </c>
      <c r="AC2354" s="80"/>
      <c r="AD2354" s="80">
        <v>0</v>
      </c>
      <c r="AE2354" s="80">
        <v>0</v>
      </c>
      <c r="AF2354" s="80">
        <v>0</v>
      </c>
      <c r="AG2354" s="80"/>
      <c r="AH2354" s="80">
        <v>0</v>
      </c>
      <c r="AI2354" s="80">
        <v>0</v>
      </c>
      <c r="AJ2354" s="80">
        <v>0</v>
      </c>
      <c r="AK2354" s="80">
        <v>0</v>
      </c>
      <c r="AL2354" s="80">
        <v>0</v>
      </c>
      <c r="AM2354" s="80">
        <v>0</v>
      </c>
      <c r="AN2354" s="41" t="s">
        <v>5558</v>
      </c>
      <c r="AO2354" s="41"/>
      <c r="AP2354" s="40" t="str" cm="1">
        <f t="array" ref="AP2354">IFERROR(_xlfn.IFS(
AR2354="MPR ISSUE","PDH",
AR2354="BSS Hardware Issue","BSS",
AR2354="Sites strategiques, MLL, Pylone, etc.","ENVTECH",
AR2354="AKTIVCO DEFAUT GE &amp; POWER Cabinet","AKTIVCO",
AR2354="AKTIVCO Coupure ENEO &amp; Baisse de tension","AKTIVCO GRID ONLY",
AR2354="Coupure ENEO &amp; Baisse de tension","IHS GRID ONLY",
AR2354="Defaut GE &amp; POWER Cabinet","IHS",
AR2354="Sharing","Partners",
AR2354="Sites strategiques &amp; DataCenter","SST &amp; DC",
AR2354="Exclu","Exclu",
AR2354="SAT","SAT",
AR2354="SPARE-ISSUE","SPARE-ISSUE",
AR2354="Fiber CAmtel","TRANS_FO_CAMTEL",
AR2354="Fiber AOF","Fiber AOF",
AR2354="Projet OCM (HUAWEI)","TRAVAUX-HUAWEI",
AR2354="Projet OCM (NOKIA)","TRAVAUX-NOKIA",
AR2354="ACCESS-ISSUE","ACCESS-ISSUE",
AR2354="Projet OCM (ZTE, NOKIA, autres projets)","TRAVAUX OCM",
AR2354="No root CAuse","No root cause",
AR2354="ODU HS","PDH",
AR2354="IP &amp; VLAN","PDH",
AR2354="Warehouse HUAWEI","SPARE-ISSUE",
AR2354="SPARE-HS","SPARE-ISSUE",
AR2354="Power Telco","BSS",AR2354="no impacts","no impacts"
),"")</f>
        <v>SPARE-ISSUE</v>
      </c>
      <c r="AQ2354" s="40" t="str" cm="1">
        <f t="array" ref="AQ2354">IFERROR(_xlfn.IFS(
AR2354="MPR ISSUE","TX ISSUE",
AR2354="BSS Hardware Issue","RAN ISSUE",
AR2354="Sites strategiques, MLL, Pylone, etc.","ENVTECH",
AR2354="AKTIVCO DEFAUT GE &amp; POWER Cabinet","POWER ISSUE",
AR2354="AKTIVCO Coupure ENEO &amp; Baisse de tension","POWER ISSUE",
AR2354="Coupure ENEO &amp; Baisse de tension","POWER ISSUE",
AR2354="Defaut GE &amp; POWER Cabinet","POWER ISSUE",
AR2354="Sharing","POWER ISSUE",
AR2354="Sites strategiques &amp; DataCenter","POWER ISSUE",
AR2354="Exclu","Exclu",
AR2354="SAT","TX ISSUE",
AR2354="SPARE-ISSUE","SPARE-ISSUE",
AR2354="Fiber CAmtel","TX ISSUE",
AR2354="Fiber AOF","TX ISSUE",
AR2354="Projet OCM (HUAWEI)","TRAVAUX-HUAWEI",
AR2354="Projet OCM (NOKIA)","TRAVAUX -NOKIA",
AR2354="ACCESS-ISSUE","ACCESS-ISSUE",
AR2354="Projet OCM (ZTE, NOKIA, autres projets)","TRAVAUX OCM",
AR2354="No root CAuse","No root cause",
AR2354="ODU HS","TX ISSUE",
AR2354="IP &amp; VLAN","TX ISSUE",
AR2354="Warehouse HUAWEI","SPARE-ISSUE",
AR2354="SPARE-HS","SPARE-ISSUE",
AR2354="Power Telco","RAN ISSUE",AR2354="no impacts","no impacts"
),"")</f>
        <v>SPARE-ISSUE</v>
      </c>
      <c r="AR2354" s="59" t="s">
        <v>5353</v>
      </c>
      <c r="AS2354" s="40" t="str" cm="1">
        <f t="array" ref="AS2354">IFERROR(_xlfn.IFS(
AR2354="MPR ISSUE","ACTIVE",
AR2354="BSS Hardware Issue","ACTIVE",
AR2354="Sites strategiques, MLL, Pylone, etc.","PASSIVE",
AR2354="AKTIVCO DEFAUT GE &amp; POWER Cabinet","PASSIVE",
AR2354="AKTIVCO Coupure ENEO &amp; Baisse de tension","PASSIVE",
AR2354="Coupure ENEO &amp; Baisse de tension","PASSIVE",
AR2354="Defaut GE &amp; POWER Cabinet","PASSIVE",
AR2354="Sharing","PASSIVE",
AR2354="Sites strategiques &amp; DataCenter","PASSIVE",
AR2354="Exclu","Exclu",
AR2354="SAT","ACTIVE",
AR2354="SPARE-ISSUE","SPARE-ISSUE",
AR2354="Fiber CAmtel","ACTIVE",
AR2354="Fiber AOF","ACTIVE",
AR2354="Projet OCM (HUAWEI)","PLANNED WORKS",
AR2354="Projet OCM (NOKIA)","PLANNED WORKS",
AR2354="ACCESS-ISSUE","ACCESS-ISSUE",
AR2354="Projet OCM (ZTE, NOKIA, autres projets)","PLANNED WORKS",
AR2354="No root CAuse","No root cause",
AR2354="ODU HS","ACTIVE",
AR2354="IP &amp; VLAN","ACTIVE",
AR2354="Warehouse HUAWEI","SPARE-ISSUE",
AR2354="SPARE-HS","SPARE-ISSUE",
AR2354="Power Telco","ACTIVE", AR2354="no impacts","no impacts"
),"")</f>
        <v>SPARE-ISSUE</v>
      </c>
      <c r="AT2354" s="99" t="s">
        <v>6544</v>
      </c>
      <c r="AU2354" s="99" t="s">
        <v>4713</v>
      </c>
      <c r="AW2354" s="17"/>
      <c r="AX2354" s="17" t="s">
        <v>5536</v>
      </c>
      <c r="AY2354" s="17"/>
      <c r="AZ2354" s="17" t="s">
        <v>5536</v>
      </c>
      <c r="BA2354" s="7"/>
      <c r="BC2354" s="18"/>
      <c r="BD2354" s="18"/>
      <c r="BE2354" s="18"/>
      <c r="BF2354" s="18"/>
      <c r="BG2354" s="18"/>
      <c r="BH2354" s="18"/>
      <c r="BI2354" s="18"/>
      <c r="BJ2354" s="18"/>
      <c r="BK2354" s="18"/>
      <c r="BM2354" s="18" t="s">
        <v>5678</v>
      </c>
      <c r="BN2354" s="18" t="s">
        <v>6050</v>
      </c>
      <c r="BO2354" s="18"/>
      <c r="BP2354" s="9" t="s">
        <v>5661</v>
      </c>
      <c r="BQ2354" s="14"/>
      <c r="BR2354" s="102" t="s">
        <v>5536</v>
      </c>
      <c r="BS2354" s="14"/>
      <c r="BT2354" s="14"/>
      <c r="BU2354" s="9"/>
      <c r="BV2354" s="9"/>
      <c r="BW2354" s="9"/>
    </row>
    <row r="2355" spans="1:75" x14ac:dyDescent="0.35">
      <c r="A2355" s="1" t="s">
        <v>1060</v>
      </c>
      <c r="B2355" s="8" t="s">
        <v>4715</v>
      </c>
      <c r="C2355" s="3" t="s">
        <v>102</v>
      </c>
      <c r="D2355" s="1" t="s">
        <v>11</v>
      </c>
      <c r="E2355" s="1" t="s">
        <v>12</v>
      </c>
      <c r="F2355" s="3" t="s">
        <v>102</v>
      </c>
      <c r="G2355" s="1" t="s">
        <v>1060</v>
      </c>
      <c r="H2355" s="28" t="s">
        <v>5601</v>
      </c>
      <c r="I2355" s="27">
        <v>0</v>
      </c>
      <c r="J2355" s="27">
        <v>0</v>
      </c>
      <c r="K2355" s="27">
        <v>0</v>
      </c>
      <c r="L2355" s="27">
        <v>0</v>
      </c>
      <c r="M2355" s="27">
        <v>0</v>
      </c>
      <c r="N2355" s="27">
        <v>0</v>
      </c>
      <c r="O2355" s="27">
        <v>0</v>
      </c>
      <c r="P2355" s="27">
        <v>0</v>
      </c>
      <c r="Q2355" s="27">
        <v>0</v>
      </c>
      <c r="R2355" s="27">
        <v>0</v>
      </c>
      <c r="S2355" s="80">
        <v>0</v>
      </c>
      <c r="T2355" s="80">
        <v>0</v>
      </c>
      <c r="U2355" s="80">
        <v>0</v>
      </c>
      <c r="V2355" s="80">
        <v>0</v>
      </c>
      <c r="W2355" s="80">
        <v>0</v>
      </c>
      <c r="X2355" s="80">
        <v>0</v>
      </c>
      <c r="Y2355" s="80">
        <v>0</v>
      </c>
      <c r="Z2355" s="80">
        <v>0</v>
      </c>
      <c r="AA2355" s="80">
        <v>0</v>
      </c>
      <c r="AB2355" s="80">
        <v>0</v>
      </c>
      <c r="AC2355" s="80"/>
      <c r="AD2355" s="80">
        <v>0</v>
      </c>
      <c r="AE2355" s="80">
        <v>0</v>
      </c>
      <c r="AF2355" s="80">
        <v>0</v>
      </c>
      <c r="AG2355" s="80"/>
      <c r="AH2355" s="80">
        <v>0</v>
      </c>
      <c r="AI2355" s="80">
        <v>0</v>
      </c>
      <c r="AJ2355" s="80">
        <v>0</v>
      </c>
      <c r="AK2355" s="80">
        <v>0</v>
      </c>
      <c r="AL2355" s="80">
        <v>0</v>
      </c>
      <c r="AM2355" s="80">
        <v>0</v>
      </c>
      <c r="AN2355" s="41" t="s">
        <v>5558</v>
      </c>
      <c r="AO2355" s="41"/>
      <c r="AP2355" s="40" t="str" cm="1">
        <f t="array" ref="AP2355">IFERROR(_xlfn.IFS(
AR2355="MPR ISSUE","PDH",
AR2355="BSS Hardware Issue","BSS",
AR2355="Sites strategiques, MLL, Pylone, etc.","ENVTECH",
AR2355="AKTIVCO DEFAUT GE &amp; POWER Cabinet","AKTIVCO",
AR2355="AKTIVCO Coupure ENEO &amp; Baisse de tension","AKTIVCO GRID ONLY",
AR2355="Coupure ENEO &amp; Baisse de tension","IHS GRID ONLY",
AR2355="Defaut GE &amp; POWER Cabinet","IHS",
AR2355="Sharing","Partners",
AR2355="Sites strategiques &amp; DataCenter","SST &amp; DC",
AR2355="Exclu","Exclu",
AR2355="SAT","SAT",
AR2355="SPARE-ISSUE","SPARE-ISSUE",
AR2355="Fiber CAmtel","TRANS_FO_CAMTEL",
AR2355="Fiber AOF","Fiber AOF",
AR2355="Projet OCM (HUAWEI)","TRAVAUX-HUAWEI",
AR2355="Projet OCM (NOKIA)","TRAVAUX-NOKIA",
AR2355="ACCESS-ISSUE","ACCESS-ISSUE",
AR2355="Projet OCM (ZTE, NOKIA, autres projets)","TRAVAUX OCM",
AR2355="No root CAuse","No root cause",
AR2355="ODU HS","PDH",
AR2355="IP &amp; VLAN","PDH",
AR2355="Warehouse HUAWEI","SPARE-ISSUE",
AR2355="SPARE-HS","SPARE-ISSUE",
AR2355="Power Telco","BSS",AR2355="no impacts","no impacts"
),"")</f>
        <v>No root cause</v>
      </c>
      <c r="AQ2355" s="40" t="str" cm="1">
        <f t="array" ref="AQ2355">IFERROR(_xlfn.IFS(
AR2355="MPR ISSUE","TX ISSUE",
AR2355="BSS Hardware Issue","RAN ISSUE",
AR2355="Sites strategiques, MLL, Pylone, etc.","ENVTECH",
AR2355="AKTIVCO DEFAUT GE &amp; POWER Cabinet","POWER ISSUE",
AR2355="AKTIVCO Coupure ENEO &amp; Baisse de tension","POWER ISSUE",
AR2355="Coupure ENEO &amp; Baisse de tension","POWER ISSUE",
AR2355="Defaut GE &amp; POWER Cabinet","POWER ISSUE",
AR2355="Sharing","POWER ISSUE",
AR2355="Sites strategiques &amp; DataCenter","POWER ISSUE",
AR2355="Exclu","Exclu",
AR2355="SAT","TX ISSUE",
AR2355="SPARE-ISSUE","SPARE-ISSUE",
AR2355="Fiber CAmtel","TX ISSUE",
AR2355="Fiber AOF","TX ISSUE",
AR2355="Projet OCM (HUAWEI)","TRAVAUX-HUAWEI",
AR2355="Projet OCM (NOKIA)","TRAVAUX -NOKIA",
AR2355="ACCESS-ISSUE","ACCESS-ISSUE",
AR2355="Projet OCM (ZTE, NOKIA, autres projets)","TRAVAUX OCM",
AR2355="No root CAuse","No root cause",
AR2355="ODU HS","TX ISSUE",
AR2355="IP &amp; VLAN","TX ISSUE",
AR2355="Warehouse HUAWEI","SPARE-ISSUE",
AR2355="SPARE-HS","SPARE-ISSUE",
AR2355="Power Telco","RAN ISSUE",AR2355="no impacts","no impacts"
),"")</f>
        <v>No root cause</v>
      </c>
      <c r="AR2355" s="59" t="s">
        <v>5343</v>
      </c>
      <c r="AS2355" s="40" t="str" cm="1">
        <f t="array" ref="AS2355">IFERROR(_xlfn.IFS(
AR2355="MPR ISSUE","ACTIVE",
AR2355="BSS Hardware Issue","ACTIVE",
AR2355="Sites strategiques, MLL, Pylone, etc.","PASSIVE",
AR2355="AKTIVCO DEFAUT GE &amp; POWER Cabinet","PASSIVE",
AR2355="AKTIVCO Coupure ENEO &amp; Baisse de tension","PASSIVE",
AR2355="Coupure ENEO &amp; Baisse de tension","PASSIVE",
AR2355="Defaut GE &amp; POWER Cabinet","PASSIVE",
AR2355="Sharing","PASSIVE",
AR2355="Sites strategiques &amp; DataCenter","PASSIVE",
AR2355="Exclu","Exclu",
AR2355="SAT","ACTIVE",
AR2355="SPARE-ISSUE","SPARE-ISSUE",
AR2355="Fiber CAmtel","ACTIVE",
AR2355="Fiber AOF","ACTIVE",
AR2355="Projet OCM (HUAWEI)","PLANNED WORKS",
AR2355="Projet OCM (NOKIA)","PLANNED WORKS",
AR2355="ACCESS-ISSUE","ACCESS-ISSUE",
AR2355="Projet OCM (ZTE, NOKIA, autres projets)","PLANNED WORKS",
AR2355="No root CAuse","No root cause",
AR2355="ODU HS","ACTIVE",
AR2355="IP &amp; VLAN","ACTIVE",
AR2355="Warehouse HUAWEI","SPARE-ISSUE",
AR2355="SPARE-HS","SPARE-ISSUE",
AR2355="Power Telco","ACTIVE", AR2355="no impacts","no impacts"
),"")</f>
        <v>No root cause</v>
      </c>
      <c r="AT2355" s="99" t="s">
        <v>5661</v>
      </c>
      <c r="AU2355" s="99" t="s">
        <v>4715</v>
      </c>
      <c r="AW2355" s="17"/>
      <c r="AX2355" s="17" t="s">
        <v>5536</v>
      </c>
      <c r="AY2355" s="17"/>
      <c r="AZ2355" s="17" t="s">
        <v>5536</v>
      </c>
      <c r="BA2355" s="7"/>
      <c r="BC2355" s="18"/>
      <c r="BD2355" s="18"/>
      <c r="BE2355" s="18"/>
      <c r="BF2355" s="18"/>
      <c r="BG2355" s="18"/>
      <c r="BH2355" s="18"/>
      <c r="BI2355" s="18"/>
      <c r="BJ2355" s="18"/>
      <c r="BK2355" s="18"/>
      <c r="BM2355" s="18"/>
      <c r="BN2355" s="18"/>
      <c r="BO2355" s="18"/>
      <c r="BP2355" s="9" t="s">
        <v>5661</v>
      </c>
      <c r="BQ2355" s="14"/>
      <c r="BR2355" s="102" t="s">
        <v>5536</v>
      </c>
      <c r="BS2355" s="14"/>
      <c r="BT2355" s="14"/>
      <c r="BU2355" s="9"/>
      <c r="BV2355" s="9"/>
      <c r="BW2355" s="9"/>
    </row>
    <row r="2356" spans="1:75" x14ac:dyDescent="0.35">
      <c r="A2356" s="1" t="s">
        <v>4726</v>
      </c>
      <c r="B2356" s="8" t="s">
        <v>4727</v>
      </c>
      <c r="C2356" s="3" t="s">
        <v>102</v>
      </c>
      <c r="D2356" s="1" t="s">
        <v>11</v>
      </c>
      <c r="E2356" s="1" t="s">
        <v>12</v>
      </c>
      <c r="F2356" s="3" t="s">
        <v>102</v>
      </c>
      <c r="G2356" s="1" t="s">
        <v>4726</v>
      </c>
      <c r="H2356" s="28" t="s">
        <v>5601</v>
      </c>
      <c r="I2356" s="27">
        <v>0</v>
      </c>
      <c r="J2356" s="27">
        <v>0</v>
      </c>
      <c r="K2356" s="27">
        <v>0</v>
      </c>
      <c r="L2356" s="27">
        <v>0</v>
      </c>
      <c r="M2356" s="27">
        <v>0</v>
      </c>
      <c r="N2356" s="27">
        <v>0</v>
      </c>
      <c r="O2356" s="27">
        <v>0</v>
      </c>
      <c r="P2356" s="27">
        <v>0</v>
      </c>
      <c r="Q2356" s="27">
        <v>0</v>
      </c>
      <c r="R2356" s="27">
        <v>0</v>
      </c>
      <c r="S2356" s="80">
        <v>0</v>
      </c>
      <c r="T2356" s="80">
        <v>0</v>
      </c>
      <c r="U2356" s="80">
        <v>0</v>
      </c>
      <c r="V2356" s="80">
        <v>0</v>
      </c>
      <c r="W2356" s="80">
        <v>0</v>
      </c>
      <c r="X2356" s="80">
        <v>0</v>
      </c>
      <c r="Y2356" s="80">
        <v>0</v>
      </c>
      <c r="Z2356" s="80">
        <v>0</v>
      </c>
      <c r="AA2356" s="80">
        <v>0</v>
      </c>
      <c r="AB2356" s="80">
        <v>0</v>
      </c>
      <c r="AC2356" s="80"/>
      <c r="AD2356" s="80">
        <v>0</v>
      </c>
      <c r="AE2356" s="80">
        <v>0</v>
      </c>
      <c r="AF2356" s="80">
        <v>0</v>
      </c>
      <c r="AG2356" s="80"/>
      <c r="AH2356" s="80">
        <v>0</v>
      </c>
      <c r="AI2356" s="80">
        <v>0</v>
      </c>
      <c r="AJ2356" s="80">
        <v>0</v>
      </c>
      <c r="AK2356" s="80">
        <v>0</v>
      </c>
      <c r="AL2356" s="80">
        <v>0</v>
      </c>
      <c r="AM2356" s="80">
        <v>0</v>
      </c>
      <c r="AN2356" s="41" t="s">
        <v>5558</v>
      </c>
      <c r="AO2356" s="41"/>
      <c r="AP2356" s="40" t="str" cm="1">
        <f t="array" ref="AP2356">IFERROR(_xlfn.IFS(
AR2356="MPR ISSUE","PDH",
AR2356="BSS Hardware Issue","BSS",
AR2356="Sites strategiques, MLL, Pylone, etc.","ENVTECH",
AR2356="AKTIVCO DEFAUT GE &amp; POWER Cabinet","AKTIVCO",
AR2356="AKTIVCO Coupure ENEO &amp; Baisse de tension","AKTIVCO GRID ONLY",
AR2356="Coupure ENEO &amp; Baisse de tension","IHS GRID ONLY",
AR2356="Defaut GE &amp; POWER Cabinet","IHS",
AR2356="Sharing","Partners",
AR2356="Sites strategiques &amp; DataCenter","SST &amp; DC",
AR2356="Exclu","Exclu",
AR2356="SAT","SAT",
AR2356="SPARE-ISSUE","SPARE-ISSUE",
AR2356="Fiber CAmtel","TRANS_FO_CAMTEL",
AR2356="Fiber AOF","Fiber AOF",
AR2356="Projet OCM (HUAWEI)","TRAVAUX-HUAWEI",
AR2356="Projet OCM (NOKIA)","TRAVAUX-NOKIA",
AR2356="ACCESS-ISSUE","ACCESS-ISSUE",
AR2356="Projet OCM (ZTE, NOKIA, autres projets)","TRAVAUX OCM",
AR2356="No root CAuse","No root cause",
AR2356="ODU HS","PDH",
AR2356="IP &amp; VLAN","PDH",
AR2356="Warehouse HUAWEI","SPARE-ISSUE",
AR2356="SPARE-HS","SPARE-ISSUE",
AR2356="Power Telco","BSS",AR2356="no impacts","no impacts"
),"")</f>
        <v>No root cause</v>
      </c>
      <c r="AQ2356" s="40" t="str" cm="1">
        <f t="array" ref="AQ2356">IFERROR(_xlfn.IFS(
AR2356="MPR ISSUE","TX ISSUE",
AR2356="BSS Hardware Issue","RAN ISSUE",
AR2356="Sites strategiques, MLL, Pylone, etc.","ENVTECH",
AR2356="AKTIVCO DEFAUT GE &amp; POWER Cabinet","POWER ISSUE",
AR2356="AKTIVCO Coupure ENEO &amp; Baisse de tension","POWER ISSUE",
AR2356="Coupure ENEO &amp; Baisse de tension","POWER ISSUE",
AR2356="Defaut GE &amp; POWER Cabinet","POWER ISSUE",
AR2356="Sharing","POWER ISSUE",
AR2356="Sites strategiques &amp; DataCenter","POWER ISSUE",
AR2356="Exclu","Exclu",
AR2356="SAT","TX ISSUE",
AR2356="SPARE-ISSUE","SPARE-ISSUE",
AR2356="Fiber CAmtel","TX ISSUE",
AR2356="Fiber AOF","TX ISSUE",
AR2356="Projet OCM (HUAWEI)","TRAVAUX-HUAWEI",
AR2356="Projet OCM (NOKIA)","TRAVAUX -NOKIA",
AR2356="ACCESS-ISSUE","ACCESS-ISSUE",
AR2356="Projet OCM (ZTE, NOKIA, autres projets)","TRAVAUX OCM",
AR2356="No root CAuse","No root cause",
AR2356="ODU HS","TX ISSUE",
AR2356="IP &amp; VLAN","TX ISSUE",
AR2356="Warehouse HUAWEI","SPARE-ISSUE",
AR2356="SPARE-HS","SPARE-ISSUE",
AR2356="Power Telco","RAN ISSUE",AR2356="no impacts","no impacts"
),"")</f>
        <v>No root cause</v>
      </c>
      <c r="AR2356" s="59" t="s">
        <v>5343</v>
      </c>
      <c r="AS2356" s="40" t="str" cm="1">
        <f t="array" ref="AS2356">IFERROR(_xlfn.IFS(
AR2356="MPR ISSUE","ACTIVE",
AR2356="BSS Hardware Issue","ACTIVE",
AR2356="Sites strategiques, MLL, Pylone, etc.","PASSIVE",
AR2356="AKTIVCO DEFAUT GE &amp; POWER Cabinet","PASSIVE",
AR2356="AKTIVCO Coupure ENEO &amp; Baisse de tension","PASSIVE",
AR2356="Coupure ENEO &amp; Baisse de tension","PASSIVE",
AR2356="Defaut GE &amp; POWER Cabinet","PASSIVE",
AR2356="Sharing","PASSIVE",
AR2356="Sites strategiques &amp; DataCenter","PASSIVE",
AR2356="Exclu","Exclu",
AR2356="SAT","ACTIVE",
AR2356="SPARE-ISSUE","SPARE-ISSUE",
AR2356="Fiber CAmtel","ACTIVE",
AR2356="Fiber AOF","ACTIVE",
AR2356="Projet OCM (HUAWEI)","PLANNED WORKS",
AR2356="Projet OCM (NOKIA)","PLANNED WORKS",
AR2356="ACCESS-ISSUE","ACCESS-ISSUE",
AR2356="Projet OCM (ZTE, NOKIA, autres projets)","PLANNED WORKS",
AR2356="No root CAuse","No root cause",
AR2356="ODU HS","ACTIVE",
AR2356="IP &amp; VLAN","ACTIVE",
AR2356="Warehouse HUAWEI","SPARE-ISSUE",
AR2356="SPARE-HS","SPARE-ISSUE",
AR2356="Power Telco","ACTIVE", AR2356="no impacts","no impacts"
),"")</f>
        <v>No root cause</v>
      </c>
      <c r="AT2356" s="99" t="s">
        <v>5661</v>
      </c>
      <c r="AU2356" s="99" t="s">
        <v>4727</v>
      </c>
      <c r="AW2356" s="17"/>
      <c r="AX2356" s="17" t="s">
        <v>5536</v>
      </c>
      <c r="AY2356" s="17"/>
      <c r="AZ2356" s="17" t="s">
        <v>5536</v>
      </c>
      <c r="BA2356" s="7"/>
      <c r="BC2356" s="18"/>
      <c r="BD2356" s="18"/>
      <c r="BE2356" s="18"/>
      <c r="BF2356" s="18"/>
      <c r="BG2356" s="18"/>
      <c r="BH2356" s="18"/>
      <c r="BI2356" s="18"/>
      <c r="BJ2356" s="18"/>
      <c r="BK2356" s="18"/>
      <c r="BM2356" s="18"/>
      <c r="BN2356" s="18"/>
      <c r="BO2356" s="18"/>
      <c r="BP2356" s="9" t="s">
        <v>5661</v>
      </c>
      <c r="BQ2356" s="14"/>
      <c r="BR2356" s="102" t="s">
        <v>5536</v>
      </c>
      <c r="BS2356" s="14"/>
      <c r="BT2356" s="14"/>
      <c r="BU2356" s="9"/>
      <c r="BV2356" s="9"/>
      <c r="BW2356" s="9"/>
    </row>
    <row r="2357" spans="1:75" x14ac:dyDescent="0.35">
      <c r="A2357" s="1" t="s">
        <v>4736</v>
      </c>
      <c r="B2357" s="8" t="s">
        <v>4737</v>
      </c>
      <c r="C2357" s="3" t="s">
        <v>31</v>
      </c>
      <c r="D2357" s="1" t="s">
        <v>11</v>
      </c>
      <c r="E2357" s="1" t="s">
        <v>12</v>
      </c>
      <c r="F2357" s="3" t="s">
        <v>69</v>
      </c>
      <c r="G2357" s="1" t="s">
        <v>3534</v>
      </c>
      <c r="H2357" s="30" t="s">
        <v>5587</v>
      </c>
      <c r="I2357" s="27">
        <v>0</v>
      </c>
      <c r="J2357" s="27">
        <v>0</v>
      </c>
      <c r="K2357" s="27">
        <v>0</v>
      </c>
      <c r="L2357" s="27">
        <v>0</v>
      </c>
      <c r="M2357" s="27">
        <v>0</v>
      </c>
      <c r="N2357" s="27">
        <v>0</v>
      </c>
      <c r="O2357" s="27">
        <v>0</v>
      </c>
      <c r="P2357" s="27">
        <v>0</v>
      </c>
      <c r="Q2357" s="27">
        <v>0</v>
      </c>
      <c r="R2357" s="27">
        <v>0</v>
      </c>
      <c r="S2357" s="80">
        <v>0</v>
      </c>
      <c r="T2357" s="80">
        <v>0</v>
      </c>
      <c r="U2357" s="80">
        <v>0</v>
      </c>
      <c r="V2357" s="80">
        <v>0</v>
      </c>
      <c r="W2357" s="80">
        <v>0</v>
      </c>
      <c r="X2357" s="80">
        <v>0</v>
      </c>
      <c r="Y2357" s="80">
        <v>0</v>
      </c>
      <c r="Z2357" s="80">
        <v>0</v>
      </c>
      <c r="AA2357" s="80">
        <v>0</v>
      </c>
      <c r="AB2357" s="80">
        <v>0</v>
      </c>
      <c r="AC2357" s="80"/>
      <c r="AD2357" s="80">
        <v>0</v>
      </c>
      <c r="AE2357" s="80">
        <v>0</v>
      </c>
      <c r="AF2357" s="80">
        <v>0</v>
      </c>
      <c r="AG2357" s="80"/>
      <c r="AH2357" s="80">
        <v>0</v>
      </c>
      <c r="AI2357" s="80">
        <v>0</v>
      </c>
      <c r="AJ2357" s="80">
        <v>0</v>
      </c>
      <c r="AK2357" s="80">
        <v>0</v>
      </c>
      <c r="AL2357" s="80">
        <v>0</v>
      </c>
      <c r="AM2357" s="80">
        <v>0</v>
      </c>
      <c r="AN2357" s="41" t="s">
        <v>5558</v>
      </c>
      <c r="AO2357" s="41"/>
      <c r="AP2357" s="40" t="str" cm="1">
        <f t="array" ref="AP2357">IFERROR(_xlfn.IFS(
AR2357="MPR ISSUE","PDH",
AR2357="BSS Hardware Issue","BSS",
AR2357="Sites strategiques, MLL, Pylone, etc.","ENVTECH",
AR2357="AKTIVCO DEFAUT GE &amp; POWER Cabinet","AKTIVCO",
AR2357="AKTIVCO Coupure ENEO &amp; Baisse de tension","AKTIVCO GRID ONLY",
AR2357="Coupure ENEO &amp; Baisse de tension","IHS GRID ONLY",
AR2357="Defaut GE &amp; POWER Cabinet","IHS",
AR2357="Sharing","Partners",
AR2357="Sites strategiques &amp; DataCenter","SST &amp; DC",
AR2357="Exclu","Exclu",
AR2357="SAT","SAT",
AR2357="SPARE-ISSUE","SPARE-ISSUE",
AR2357="Fiber CAmtel","TRANS_FO_CAMTEL",
AR2357="Fiber AOF","Fiber AOF",
AR2357="Projet OCM (HUAWEI)","TRAVAUX-HUAWEI",
AR2357="Projet OCM (NOKIA)","TRAVAUX-NOKIA",
AR2357="ACCESS-ISSUE","ACCESS-ISSUE",
AR2357="Projet OCM (ZTE, NOKIA, autres projets)","TRAVAUX OCM",
AR2357="No root CAuse","No root cause",
AR2357="ODU HS","PDH",
AR2357="IP &amp; VLAN","PDH",
AR2357="Warehouse HUAWEI","SPARE-ISSUE",
AR2357="SPARE-HS","SPARE-ISSUE",
AR2357="Power Telco","BSS",AR2357="no impacts","no impacts"
),"")</f>
        <v>No root cause</v>
      </c>
      <c r="AQ2357" s="40" t="str" cm="1">
        <f t="array" ref="AQ2357">IFERROR(_xlfn.IFS(
AR2357="MPR ISSUE","TX ISSUE",
AR2357="BSS Hardware Issue","RAN ISSUE",
AR2357="Sites strategiques, MLL, Pylone, etc.","ENVTECH",
AR2357="AKTIVCO DEFAUT GE &amp; POWER Cabinet","POWER ISSUE",
AR2357="AKTIVCO Coupure ENEO &amp; Baisse de tension","POWER ISSUE",
AR2357="Coupure ENEO &amp; Baisse de tension","POWER ISSUE",
AR2357="Defaut GE &amp; POWER Cabinet","POWER ISSUE",
AR2357="Sharing","POWER ISSUE",
AR2357="Sites strategiques &amp; DataCenter","POWER ISSUE",
AR2357="Exclu","Exclu",
AR2357="SAT","TX ISSUE",
AR2357="SPARE-ISSUE","SPARE-ISSUE",
AR2357="Fiber CAmtel","TX ISSUE",
AR2357="Fiber AOF","TX ISSUE",
AR2357="Projet OCM (HUAWEI)","TRAVAUX-HUAWEI",
AR2357="Projet OCM (NOKIA)","TRAVAUX -NOKIA",
AR2357="ACCESS-ISSUE","ACCESS-ISSUE",
AR2357="Projet OCM (ZTE, NOKIA, autres projets)","TRAVAUX OCM",
AR2357="No root CAuse","No root cause",
AR2357="ODU HS","TX ISSUE",
AR2357="IP &amp; VLAN","TX ISSUE",
AR2357="Warehouse HUAWEI","SPARE-ISSUE",
AR2357="SPARE-HS","SPARE-ISSUE",
AR2357="Power Telco","RAN ISSUE",AR2357="no impacts","no impacts"
),"")</f>
        <v>No root cause</v>
      </c>
      <c r="AR2357" s="59" t="s">
        <v>5343</v>
      </c>
      <c r="AS2357" s="40" t="str" cm="1">
        <f t="array" ref="AS2357">IFERROR(_xlfn.IFS(
AR2357="MPR ISSUE","ACTIVE",
AR2357="BSS Hardware Issue","ACTIVE",
AR2357="Sites strategiques, MLL, Pylone, etc.","PASSIVE",
AR2357="AKTIVCO DEFAUT GE &amp; POWER Cabinet","PASSIVE",
AR2357="AKTIVCO Coupure ENEO &amp; Baisse de tension","PASSIVE",
AR2357="Coupure ENEO &amp; Baisse de tension","PASSIVE",
AR2357="Defaut GE &amp; POWER Cabinet","PASSIVE",
AR2357="Sharing","PASSIVE",
AR2357="Sites strategiques &amp; DataCenter","PASSIVE",
AR2357="Exclu","Exclu",
AR2357="SAT","ACTIVE",
AR2357="SPARE-ISSUE","SPARE-ISSUE",
AR2357="Fiber CAmtel","ACTIVE",
AR2357="Fiber AOF","ACTIVE",
AR2357="Projet OCM (HUAWEI)","PLANNED WORKS",
AR2357="Projet OCM (NOKIA)","PLANNED WORKS",
AR2357="ACCESS-ISSUE","ACCESS-ISSUE",
AR2357="Projet OCM (ZTE, NOKIA, autres projets)","PLANNED WORKS",
AR2357="No root CAuse","No root cause",
AR2357="ODU HS","ACTIVE",
AR2357="IP &amp; VLAN","ACTIVE",
AR2357="Warehouse HUAWEI","SPARE-ISSUE",
AR2357="SPARE-HS","SPARE-ISSUE",
AR2357="Power Telco","ACTIVE", AR2357="no impacts","no impacts"
),"")</f>
        <v>No root cause</v>
      </c>
      <c r="AT2357" s="99" t="s">
        <v>5661</v>
      </c>
      <c r="AU2357" s="99" t="s">
        <v>4737</v>
      </c>
      <c r="AW2357" s="17"/>
      <c r="AX2357" s="17" t="s">
        <v>5536</v>
      </c>
      <c r="AY2357" s="17"/>
      <c r="AZ2357" s="17" t="s">
        <v>5536</v>
      </c>
      <c r="BA2357" s="7"/>
      <c r="BC2357" s="18"/>
      <c r="BD2357" s="18"/>
      <c r="BE2357" s="18"/>
      <c r="BF2357" s="18"/>
      <c r="BG2357" s="18"/>
      <c r="BH2357" s="18"/>
      <c r="BI2357" s="18"/>
      <c r="BJ2357" s="18"/>
      <c r="BK2357" s="18"/>
      <c r="BM2357" s="18"/>
      <c r="BN2357" s="18"/>
      <c r="BO2357" s="18"/>
      <c r="BP2357" s="9" t="s">
        <v>5661</v>
      </c>
      <c r="BQ2357" s="14"/>
      <c r="BR2357" s="102" t="s">
        <v>5536</v>
      </c>
      <c r="BS2357" s="14"/>
      <c r="BT2357" s="14"/>
      <c r="BU2357" s="9"/>
      <c r="BV2357" s="9"/>
      <c r="BW2357" s="9"/>
    </row>
    <row r="2358" spans="1:75" x14ac:dyDescent="0.35">
      <c r="A2358" s="1" t="s">
        <v>4830</v>
      </c>
      <c r="B2358" s="8" t="s">
        <v>4831</v>
      </c>
      <c r="C2358" s="3" t="s">
        <v>37</v>
      </c>
      <c r="D2358" s="1" t="s">
        <v>11</v>
      </c>
      <c r="E2358" s="1" t="s">
        <v>12</v>
      </c>
      <c r="F2358" s="3" t="s">
        <v>69</v>
      </c>
      <c r="G2358" s="1" t="s">
        <v>4832</v>
      </c>
      <c r="H2358" s="29" t="s">
        <v>5588</v>
      </c>
      <c r="I2358" s="27">
        <v>0</v>
      </c>
      <c r="J2358" s="27">
        <v>0</v>
      </c>
      <c r="K2358" s="27">
        <v>0</v>
      </c>
      <c r="L2358" s="27">
        <v>0</v>
      </c>
      <c r="M2358" s="27">
        <v>0</v>
      </c>
      <c r="N2358" s="27">
        <v>0</v>
      </c>
      <c r="O2358" s="27">
        <v>0</v>
      </c>
      <c r="P2358" s="27">
        <v>0</v>
      </c>
      <c r="Q2358" s="27">
        <v>0</v>
      </c>
      <c r="R2358" s="27">
        <v>0</v>
      </c>
      <c r="S2358" s="80">
        <v>0</v>
      </c>
      <c r="T2358" s="80">
        <v>0</v>
      </c>
      <c r="U2358" s="80">
        <v>0</v>
      </c>
      <c r="V2358" s="80">
        <v>0</v>
      </c>
      <c r="W2358" s="80">
        <v>0</v>
      </c>
      <c r="X2358" s="80">
        <v>0</v>
      </c>
      <c r="Y2358" s="80">
        <v>0</v>
      </c>
      <c r="Z2358" s="80">
        <v>0</v>
      </c>
      <c r="AA2358" s="80">
        <v>0</v>
      </c>
      <c r="AB2358" s="80">
        <v>0</v>
      </c>
      <c r="AC2358" s="80"/>
      <c r="AD2358" s="80">
        <v>0</v>
      </c>
      <c r="AE2358" s="80">
        <v>0</v>
      </c>
      <c r="AF2358" s="80">
        <v>0</v>
      </c>
      <c r="AG2358" s="80"/>
      <c r="AH2358" s="80">
        <v>0</v>
      </c>
      <c r="AI2358" s="80">
        <v>0</v>
      </c>
      <c r="AJ2358" s="80">
        <v>0</v>
      </c>
      <c r="AK2358" s="80">
        <v>0</v>
      </c>
      <c r="AL2358" s="80">
        <v>0</v>
      </c>
      <c r="AM2358" s="80">
        <v>0</v>
      </c>
      <c r="AN2358" s="41" t="s">
        <v>5558</v>
      </c>
      <c r="AO2358" s="41"/>
      <c r="AP2358" s="40" t="str" cm="1">
        <f t="array" ref="AP2358">IFERROR(_xlfn.IFS(
AR2358="MPR ISSUE","PDH",
AR2358="BSS Hardware Issue","BSS",
AR2358="Sites strategiques, MLL, Pylone, etc.","ENVTECH",
AR2358="AKTIVCO DEFAUT GE &amp; POWER Cabinet","AKTIVCO",
AR2358="AKTIVCO Coupure ENEO &amp; Baisse de tension","AKTIVCO GRID ONLY",
AR2358="Coupure ENEO &amp; Baisse de tension","IHS GRID ONLY",
AR2358="Defaut GE &amp; POWER Cabinet","IHS",
AR2358="Sharing","Partners",
AR2358="Sites strategiques &amp; DataCenter","SST &amp; DC",
AR2358="Exclu","Exclu",
AR2358="SAT","SAT",
AR2358="SPARE-ISSUE","SPARE-ISSUE",
AR2358="Fiber CAmtel","TRANS_FO_CAMTEL",
AR2358="Fiber AOF","Fiber AOF",
AR2358="Projet OCM (HUAWEI)","TRAVAUX-HUAWEI",
AR2358="Projet OCM (NOKIA)","TRAVAUX-NOKIA",
AR2358="ACCESS-ISSUE","ACCESS-ISSUE",
AR2358="Projet OCM (ZTE, NOKIA, autres projets)","TRAVAUX OCM",
AR2358="No root CAuse","No root cause",
AR2358="ODU HS","PDH",
AR2358="IP &amp; VLAN","PDH",
AR2358="Warehouse HUAWEI","SPARE-ISSUE",
AR2358="SPARE-HS","SPARE-ISSUE",
AR2358="Power Telco","BSS",AR2358="no impacts","no impacts"
),"")</f>
        <v>No root cause</v>
      </c>
      <c r="AQ2358" s="40" t="str" cm="1">
        <f t="array" ref="AQ2358">IFERROR(_xlfn.IFS(
AR2358="MPR ISSUE","TX ISSUE",
AR2358="BSS Hardware Issue","RAN ISSUE",
AR2358="Sites strategiques, MLL, Pylone, etc.","ENVTECH",
AR2358="AKTIVCO DEFAUT GE &amp; POWER Cabinet","POWER ISSUE",
AR2358="AKTIVCO Coupure ENEO &amp; Baisse de tension","POWER ISSUE",
AR2358="Coupure ENEO &amp; Baisse de tension","POWER ISSUE",
AR2358="Defaut GE &amp; POWER Cabinet","POWER ISSUE",
AR2358="Sharing","POWER ISSUE",
AR2358="Sites strategiques &amp; DataCenter","POWER ISSUE",
AR2358="Exclu","Exclu",
AR2358="SAT","TX ISSUE",
AR2358="SPARE-ISSUE","SPARE-ISSUE",
AR2358="Fiber CAmtel","TX ISSUE",
AR2358="Fiber AOF","TX ISSUE",
AR2358="Projet OCM (HUAWEI)","TRAVAUX-HUAWEI",
AR2358="Projet OCM (NOKIA)","TRAVAUX -NOKIA",
AR2358="ACCESS-ISSUE","ACCESS-ISSUE",
AR2358="Projet OCM (ZTE, NOKIA, autres projets)","TRAVAUX OCM",
AR2358="No root CAuse","No root cause",
AR2358="ODU HS","TX ISSUE",
AR2358="IP &amp; VLAN","TX ISSUE",
AR2358="Warehouse HUAWEI","SPARE-ISSUE",
AR2358="SPARE-HS","SPARE-ISSUE",
AR2358="Power Telco","RAN ISSUE",AR2358="no impacts","no impacts"
),"")</f>
        <v>No root cause</v>
      </c>
      <c r="AR2358" s="59" t="s">
        <v>5343</v>
      </c>
      <c r="AS2358" s="40" t="str" cm="1">
        <f t="array" ref="AS2358">IFERROR(_xlfn.IFS(
AR2358="MPR ISSUE","ACTIVE",
AR2358="BSS Hardware Issue","ACTIVE",
AR2358="Sites strategiques, MLL, Pylone, etc.","PASSIVE",
AR2358="AKTIVCO DEFAUT GE &amp; POWER Cabinet","PASSIVE",
AR2358="AKTIVCO Coupure ENEO &amp; Baisse de tension","PASSIVE",
AR2358="Coupure ENEO &amp; Baisse de tension","PASSIVE",
AR2358="Defaut GE &amp; POWER Cabinet","PASSIVE",
AR2358="Sharing","PASSIVE",
AR2358="Sites strategiques &amp; DataCenter","PASSIVE",
AR2358="Exclu","Exclu",
AR2358="SAT","ACTIVE",
AR2358="SPARE-ISSUE","SPARE-ISSUE",
AR2358="Fiber CAmtel","ACTIVE",
AR2358="Fiber AOF","ACTIVE",
AR2358="Projet OCM (HUAWEI)","PLANNED WORKS",
AR2358="Projet OCM (NOKIA)","PLANNED WORKS",
AR2358="ACCESS-ISSUE","ACCESS-ISSUE",
AR2358="Projet OCM (ZTE, NOKIA, autres projets)","PLANNED WORKS",
AR2358="No root CAuse","No root cause",
AR2358="ODU HS","ACTIVE",
AR2358="IP &amp; VLAN","ACTIVE",
AR2358="Warehouse HUAWEI","SPARE-ISSUE",
AR2358="SPARE-HS","SPARE-ISSUE",
AR2358="Power Telco","ACTIVE", AR2358="no impacts","no impacts"
),"")</f>
        <v>No root cause</v>
      </c>
      <c r="AT2358" s="99" t="s">
        <v>5661</v>
      </c>
      <c r="AU2358" s="99" t="s">
        <v>4831</v>
      </c>
      <c r="AW2358" s="17"/>
      <c r="AX2358" s="17" t="s">
        <v>5536</v>
      </c>
      <c r="AY2358" s="17"/>
      <c r="AZ2358" s="17" t="s">
        <v>5536</v>
      </c>
      <c r="BA2358" s="7"/>
      <c r="BC2358" s="18"/>
      <c r="BD2358" s="18"/>
      <c r="BE2358" s="18"/>
      <c r="BF2358" s="18"/>
      <c r="BG2358" s="18"/>
      <c r="BH2358" s="18"/>
      <c r="BI2358" s="18"/>
      <c r="BJ2358" s="18"/>
      <c r="BK2358" s="18"/>
      <c r="BM2358" s="18"/>
      <c r="BN2358" s="18"/>
      <c r="BO2358" s="18"/>
      <c r="BP2358" s="9" t="s">
        <v>5661</v>
      </c>
      <c r="BQ2358" s="14"/>
      <c r="BR2358" s="102" t="s">
        <v>5536</v>
      </c>
      <c r="BS2358" s="14"/>
      <c r="BT2358" s="14"/>
      <c r="BU2358" s="9"/>
      <c r="BV2358" s="9"/>
      <c r="BW2358" s="9"/>
    </row>
    <row r="2359" spans="1:75" x14ac:dyDescent="0.35">
      <c r="A2359" s="1" t="s">
        <v>4742</v>
      </c>
      <c r="B2359" s="8" t="s">
        <v>4743</v>
      </c>
      <c r="C2359" s="3" t="s">
        <v>37</v>
      </c>
      <c r="D2359" s="1" t="s">
        <v>11</v>
      </c>
      <c r="E2359" s="1" t="s">
        <v>96</v>
      </c>
      <c r="F2359" s="3" t="s">
        <v>37</v>
      </c>
      <c r="G2359" s="1" t="s">
        <v>4744</v>
      </c>
      <c r="H2359" s="30" t="s">
        <v>5587</v>
      </c>
      <c r="I2359" s="27">
        <v>0</v>
      </c>
      <c r="J2359" s="27">
        <v>0</v>
      </c>
      <c r="K2359" s="27">
        <v>0</v>
      </c>
      <c r="L2359" s="27">
        <v>0</v>
      </c>
      <c r="M2359" s="27">
        <v>0</v>
      </c>
      <c r="N2359" s="27">
        <v>0</v>
      </c>
      <c r="O2359" s="27">
        <v>0</v>
      </c>
      <c r="P2359" s="27">
        <v>0</v>
      </c>
      <c r="Q2359" s="27">
        <v>0</v>
      </c>
      <c r="R2359" s="27">
        <v>0</v>
      </c>
      <c r="S2359" s="80">
        <v>0</v>
      </c>
      <c r="T2359" s="80">
        <v>0</v>
      </c>
      <c r="U2359" s="80">
        <v>0</v>
      </c>
      <c r="V2359" s="80">
        <v>0</v>
      </c>
      <c r="W2359" s="80">
        <v>0</v>
      </c>
      <c r="X2359" s="80">
        <v>0</v>
      </c>
      <c r="Y2359" s="80">
        <v>0</v>
      </c>
      <c r="Z2359" s="80">
        <v>0</v>
      </c>
      <c r="AA2359" s="80">
        <v>0</v>
      </c>
      <c r="AB2359" s="80">
        <v>0</v>
      </c>
      <c r="AC2359" s="80"/>
      <c r="AD2359" s="80">
        <v>0</v>
      </c>
      <c r="AE2359" s="80">
        <v>0</v>
      </c>
      <c r="AF2359" s="80">
        <v>0</v>
      </c>
      <c r="AG2359" s="80"/>
      <c r="AH2359" s="80">
        <v>0</v>
      </c>
      <c r="AI2359" s="80">
        <v>0</v>
      </c>
      <c r="AJ2359" s="80">
        <v>0</v>
      </c>
      <c r="AK2359" s="80">
        <v>0</v>
      </c>
      <c r="AL2359" s="80">
        <v>0</v>
      </c>
      <c r="AM2359" s="80">
        <v>0</v>
      </c>
      <c r="AN2359" s="41" t="s">
        <v>5558</v>
      </c>
      <c r="AO2359" s="41"/>
      <c r="AP2359" s="40" t="str" cm="1">
        <f t="array" ref="AP2359">IFERROR(_xlfn.IFS(
AR2359="MPR ISSUE","PDH",
AR2359="BSS Hardware Issue","BSS",
AR2359="Sites strategiques, MLL, Pylone, etc.","ENVTECH",
AR2359="AKTIVCO DEFAUT GE &amp; POWER Cabinet","AKTIVCO",
AR2359="AKTIVCO Coupure ENEO &amp; Baisse de tension","AKTIVCO GRID ONLY",
AR2359="Coupure ENEO &amp; Baisse de tension","IHS GRID ONLY",
AR2359="Defaut GE &amp; POWER Cabinet","IHS",
AR2359="Sharing","Partners",
AR2359="Sites strategiques &amp; DataCenter","SST &amp; DC",
AR2359="Exclu","Exclu",
AR2359="SAT","SAT",
AR2359="SPARE-ISSUE","SPARE-ISSUE",
AR2359="Fiber CAmtel","TRANS_FO_CAMTEL",
AR2359="Fiber AOF","Fiber AOF",
AR2359="Projet OCM (HUAWEI)","TRAVAUX-HUAWEI",
AR2359="Projet OCM (NOKIA)","TRAVAUX-NOKIA",
AR2359="ACCESS-ISSUE","ACCESS-ISSUE",
AR2359="Projet OCM (ZTE, NOKIA, autres projets)","TRAVAUX OCM",
AR2359="No root CAuse","No root cause",
AR2359="ODU HS","PDH",
AR2359="IP &amp; VLAN","PDH",
AR2359="Warehouse HUAWEI","SPARE-ISSUE",
AR2359="SPARE-HS","SPARE-ISSUE",
AR2359="Power Telco","BSS",AR2359="no impacts","no impacts"
),"")</f>
        <v>No root cause</v>
      </c>
      <c r="AQ2359" s="40" t="str" cm="1">
        <f t="array" ref="AQ2359">IFERROR(_xlfn.IFS(
AR2359="MPR ISSUE","TX ISSUE",
AR2359="BSS Hardware Issue","RAN ISSUE",
AR2359="Sites strategiques, MLL, Pylone, etc.","ENVTECH",
AR2359="AKTIVCO DEFAUT GE &amp; POWER Cabinet","POWER ISSUE",
AR2359="AKTIVCO Coupure ENEO &amp; Baisse de tension","POWER ISSUE",
AR2359="Coupure ENEO &amp; Baisse de tension","POWER ISSUE",
AR2359="Defaut GE &amp; POWER Cabinet","POWER ISSUE",
AR2359="Sharing","POWER ISSUE",
AR2359="Sites strategiques &amp; DataCenter","POWER ISSUE",
AR2359="Exclu","Exclu",
AR2359="SAT","TX ISSUE",
AR2359="SPARE-ISSUE","SPARE-ISSUE",
AR2359="Fiber CAmtel","TX ISSUE",
AR2359="Fiber AOF","TX ISSUE",
AR2359="Projet OCM (HUAWEI)","TRAVAUX-HUAWEI",
AR2359="Projet OCM (NOKIA)","TRAVAUX -NOKIA",
AR2359="ACCESS-ISSUE","ACCESS-ISSUE",
AR2359="Projet OCM (ZTE, NOKIA, autres projets)","TRAVAUX OCM",
AR2359="No root CAuse","No root cause",
AR2359="ODU HS","TX ISSUE",
AR2359="IP &amp; VLAN","TX ISSUE",
AR2359="Warehouse HUAWEI","SPARE-ISSUE",
AR2359="SPARE-HS","SPARE-ISSUE",
AR2359="Power Telco","RAN ISSUE",AR2359="no impacts","no impacts"
),"")</f>
        <v>No root cause</v>
      </c>
      <c r="AR2359" s="59" t="s">
        <v>5343</v>
      </c>
      <c r="AS2359" s="40" t="str" cm="1">
        <f t="array" ref="AS2359">IFERROR(_xlfn.IFS(
AR2359="MPR ISSUE","ACTIVE",
AR2359="BSS Hardware Issue","ACTIVE",
AR2359="Sites strategiques, MLL, Pylone, etc.","PASSIVE",
AR2359="AKTIVCO DEFAUT GE &amp; POWER Cabinet","PASSIVE",
AR2359="AKTIVCO Coupure ENEO &amp; Baisse de tension","PASSIVE",
AR2359="Coupure ENEO &amp; Baisse de tension","PASSIVE",
AR2359="Defaut GE &amp; POWER Cabinet","PASSIVE",
AR2359="Sharing","PASSIVE",
AR2359="Sites strategiques &amp; DataCenter","PASSIVE",
AR2359="Exclu","Exclu",
AR2359="SAT","ACTIVE",
AR2359="SPARE-ISSUE","SPARE-ISSUE",
AR2359="Fiber CAmtel","ACTIVE",
AR2359="Fiber AOF","ACTIVE",
AR2359="Projet OCM (HUAWEI)","PLANNED WORKS",
AR2359="Projet OCM (NOKIA)","PLANNED WORKS",
AR2359="ACCESS-ISSUE","ACCESS-ISSUE",
AR2359="Projet OCM (ZTE, NOKIA, autres projets)","PLANNED WORKS",
AR2359="No root CAuse","No root cause",
AR2359="ODU HS","ACTIVE",
AR2359="IP &amp; VLAN","ACTIVE",
AR2359="Warehouse HUAWEI","SPARE-ISSUE",
AR2359="SPARE-HS","SPARE-ISSUE",
AR2359="Power Telco","ACTIVE", AR2359="no impacts","no impacts"
),"")</f>
        <v>No root cause</v>
      </c>
      <c r="AT2359" s="99" t="s">
        <v>5661</v>
      </c>
      <c r="AU2359" s="99" t="s">
        <v>4743</v>
      </c>
      <c r="AW2359" s="17"/>
      <c r="AX2359" s="17" t="s">
        <v>5536</v>
      </c>
      <c r="AY2359" s="17"/>
      <c r="AZ2359" s="17" t="s">
        <v>5536</v>
      </c>
      <c r="BA2359" s="7"/>
      <c r="BC2359" s="18"/>
      <c r="BD2359" s="18"/>
      <c r="BE2359" s="18"/>
      <c r="BF2359" s="18"/>
      <c r="BG2359" s="18"/>
      <c r="BH2359" s="18"/>
      <c r="BI2359" s="18"/>
      <c r="BJ2359" s="18"/>
      <c r="BK2359" s="18"/>
      <c r="BM2359" s="18"/>
      <c r="BN2359" s="18"/>
      <c r="BO2359" s="18"/>
      <c r="BP2359" s="9" t="s">
        <v>5661</v>
      </c>
      <c r="BQ2359" s="14"/>
      <c r="BR2359" s="102" t="s">
        <v>5536</v>
      </c>
      <c r="BS2359" s="14"/>
      <c r="BT2359" s="14"/>
      <c r="BU2359" s="9"/>
      <c r="BV2359" s="9"/>
      <c r="BW2359" s="9"/>
    </row>
    <row r="2360" spans="1:75" x14ac:dyDescent="0.35">
      <c r="A2360" s="1" t="s">
        <v>4763</v>
      </c>
      <c r="B2360" s="1" t="s">
        <v>4764</v>
      </c>
      <c r="C2360" s="3" t="s">
        <v>102</v>
      </c>
      <c r="D2360" s="1" t="s">
        <v>11</v>
      </c>
      <c r="E2360" s="1" t="s">
        <v>12</v>
      </c>
      <c r="F2360" s="3" t="s">
        <v>102</v>
      </c>
      <c r="G2360" s="1" t="s">
        <v>4763</v>
      </c>
      <c r="H2360" s="28" t="s">
        <v>5601</v>
      </c>
      <c r="I2360" s="27">
        <v>0</v>
      </c>
      <c r="J2360" s="27">
        <v>0</v>
      </c>
      <c r="K2360" s="27">
        <v>0</v>
      </c>
      <c r="L2360" s="27">
        <v>0</v>
      </c>
      <c r="M2360" s="27">
        <v>0</v>
      </c>
      <c r="N2360" s="27">
        <v>0</v>
      </c>
      <c r="O2360" s="27">
        <v>0</v>
      </c>
      <c r="P2360" s="27">
        <v>0</v>
      </c>
      <c r="Q2360" s="27">
        <v>0</v>
      </c>
      <c r="R2360" s="27">
        <v>0</v>
      </c>
      <c r="S2360" s="80">
        <v>0</v>
      </c>
      <c r="T2360" s="80">
        <v>0</v>
      </c>
      <c r="U2360" s="80">
        <v>0</v>
      </c>
      <c r="V2360" s="80">
        <v>0</v>
      </c>
      <c r="W2360" s="80">
        <v>0</v>
      </c>
      <c r="X2360" s="80">
        <v>0</v>
      </c>
      <c r="Y2360" s="80">
        <v>0</v>
      </c>
      <c r="Z2360" s="80">
        <v>0</v>
      </c>
      <c r="AA2360" s="80">
        <v>0</v>
      </c>
      <c r="AB2360" s="80">
        <v>0</v>
      </c>
      <c r="AC2360" s="80"/>
      <c r="AD2360" s="80">
        <v>0</v>
      </c>
      <c r="AE2360" s="80">
        <v>0</v>
      </c>
      <c r="AF2360" s="80">
        <v>0</v>
      </c>
      <c r="AG2360" s="80"/>
      <c r="AH2360" s="80">
        <v>0</v>
      </c>
      <c r="AI2360" s="80">
        <v>0</v>
      </c>
      <c r="AJ2360" s="80">
        <v>0</v>
      </c>
      <c r="AK2360" s="80">
        <v>0</v>
      </c>
      <c r="AL2360" s="80">
        <v>0</v>
      </c>
      <c r="AM2360" s="80">
        <v>0</v>
      </c>
      <c r="AN2360" s="41" t="s">
        <v>5558</v>
      </c>
      <c r="AO2360" s="41"/>
      <c r="AP2360" s="40" t="str" cm="1">
        <f t="array" ref="AP2360">IFERROR(_xlfn.IFS(
AR2360="MPR ISSUE","PDH",
AR2360="BSS Hardware Issue","BSS",
AR2360="Sites strategiques, MLL, Pylone, etc.","ENVTECH",
AR2360="AKTIVCO DEFAUT GE &amp; POWER Cabinet","AKTIVCO",
AR2360="AKTIVCO Coupure ENEO &amp; Baisse de tension","AKTIVCO GRID ONLY",
AR2360="Coupure ENEO &amp; Baisse de tension","IHS GRID ONLY",
AR2360="Defaut GE &amp; POWER Cabinet","IHS",
AR2360="Sharing","Partners",
AR2360="Sites strategiques &amp; DataCenter","SST &amp; DC",
AR2360="Exclu","Exclu",
AR2360="SAT","SAT",
AR2360="SPARE-ISSUE","SPARE-ISSUE",
AR2360="Fiber CAmtel","TRANS_FO_CAMTEL",
AR2360="Fiber AOF","Fiber AOF",
AR2360="Projet OCM (HUAWEI)","TRAVAUX-HUAWEI",
AR2360="Projet OCM (NOKIA)","TRAVAUX-NOKIA",
AR2360="ACCESS-ISSUE","ACCESS-ISSUE",
AR2360="Projet OCM (ZTE, NOKIA, autres projets)","TRAVAUX OCM",
AR2360="No root CAuse","No root cause",
AR2360="ODU HS","PDH",
AR2360="IP &amp; VLAN","PDH",
AR2360="Warehouse HUAWEI","SPARE-ISSUE",
AR2360="SPARE-HS","SPARE-ISSUE",
AR2360="Power Telco","BSS",AR2360="no impacts","no impacts"
),"")</f>
        <v>No root cause</v>
      </c>
      <c r="AQ2360" s="40" t="str" cm="1">
        <f t="array" ref="AQ2360">IFERROR(_xlfn.IFS(
AR2360="MPR ISSUE","TX ISSUE",
AR2360="BSS Hardware Issue","RAN ISSUE",
AR2360="Sites strategiques, MLL, Pylone, etc.","ENVTECH",
AR2360="AKTIVCO DEFAUT GE &amp; POWER Cabinet","POWER ISSUE",
AR2360="AKTIVCO Coupure ENEO &amp; Baisse de tension","POWER ISSUE",
AR2360="Coupure ENEO &amp; Baisse de tension","POWER ISSUE",
AR2360="Defaut GE &amp; POWER Cabinet","POWER ISSUE",
AR2360="Sharing","POWER ISSUE",
AR2360="Sites strategiques &amp; DataCenter","POWER ISSUE",
AR2360="Exclu","Exclu",
AR2360="SAT","TX ISSUE",
AR2360="SPARE-ISSUE","SPARE-ISSUE",
AR2360="Fiber CAmtel","TX ISSUE",
AR2360="Fiber AOF","TX ISSUE",
AR2360="Projet OCM (HUAWEI)","TRAVAUX-HUAWEI",
AR2360="Projet OCM (NOKIA)","TRAVAUX -NOKIA",
AR2360="ACCESS-ISSUE","ACCESS-ISSUE",
AR2360="Projet OCM (ZTE, NOKIA, autres projets)","TRAVAUX OCM",
AR2360="No root CAuse","No root cause",
AR2360="ODU HS","TX ISSUE",
AR2360="IP &amp; VLAN","TX ISSUE",
AR2360="Warehouse HUAWEI","SPARE-ISSUE",
AR2360="SPARE-HS","SPARE-ISSUE",
AR2360="Power Telco","RAN ISSUE",AR2360="no impacts","no impacts"
),"")</f>
        <v>No root cause</v>
      </c>
      <c r="AR2360" s="59" t="s">
        <v>5343</v>
      </c>
      <c r="AS2360" s="40" t="str" cm="1">
        <f t="array" ref="AS2360">IFERROR(_xlfn.IFS(
AR2360="MPR ISSUE","ACTIVE",
AR2360="BSS Hardware Issue","ACTIVE",
AR2360="Sites strategiques, MLL, Pylone, etc.","PASSIVE",
AR2360="AKTIVCO DEFAUT GE &amp; POWER Cabinet","PASSIVE",
AR2360="AKTIVCO Coupure ENEO &amp; Baisse de tension","PASSIVE",
AR2360="Coupure ENEO &amp; Baisse de tension","PASSIVE",
AR2360="Defaut GE &amp; POWER Cabinet","PASSIVE",
AR2360="Sharing","PASSIVE",
AR2360="Sites strategiques &amp; DataCenter","PASSIVE",
AR2360="Exclu","Exclu",
AR2360="SAT","ACTIVE",
AR2360="SPARE-ISSUE","SPARE-ISSUE",
AR2360="Fiber CAmtel","ACTIVE",
AR2360="Fiber AOF","ACTIVE",
AR2360="Projet OCM (HUAWEI)","PLANNED WORKS",
AR2360="Projet OCM (NOKIA)","PLANNED WORKS",
AR2360="ACCESS-ISSUE","ACCESS-ISSUE",
AR2360="Projet OCM (ZTE, NOKIA, autres projets)","PLANNED WORKS",
AR2360="No root CAuse","No root cause",
AR2360="ODU HS","ACTIVE",
AR2360="IP &amp; VLAN","ACTIVE",
AR2360="Warehouse HUAWEI","SPARE-ISSUE",
AR2360="SPARE-HS","SPARE-ISSUE",
AR2360="Power Telco","ACTIVE", AR2360="no impacts","no impacts"
),"")</f>
        <v>No root cause</v>
      </c>
      <c r="AT2360" s="99" t="s">
        <v>5661</v>
      </c>
      <c r="AU2360" s="99" t="s">
        <v>4764</v>
      </c>
      <c r="AW2360" s="17"/>
      <c r="AX2360" s="17" t="s">
        <v>5536</v>
      </c>
      <c r="AY2360" s="17"/>
      <c r="AZ2360" s="17" t="s">
        <v>5536</v>
      </c>
      <c r="BA2360" s="7"/>
      <c r="BC2360" s="18"/>
      <c r="BD2360" s="18"/>
      <c r="BE2360" s="18"/>
      <c r="BF2360" s="18"/>
      <c r="BG2360" s="18"/>
      <c r="BH2360" s="18"/>
      <c r="BI2360" s="18"/>
      <c r="BJ2360" s="18"/>
      <c r="BK2360" s="18"/>
      <c r="BM2360" s="18"/>
      <c r="BN2360" s="18"/>
      <c r="BO2360" s="18"/>
      <c r="BP2360" s="9" t="s">
        <v>5661</v>
      </c>
      <c r="BQ2360" s="14"/>
      <c r="BR2360" s="102" t="s">
        <v>5536</v>
      </c>
      <c r="BS2360" s="14"/>
      <c r="BT2360" s="14"/>
      <c r="BU2360" s="9"/>
      <c r="BV2360" s="9"/>
      <c r="BW2360" s="9"/>
    </row>
    <row r="2361" spans="1:75" x14ac:dyDescent="0.35">
      <c r="A2361" s="1" t="s">
        <v>4859</v>
      </c>
      <c r="B2361" s="8" t="s">
        <v>4860</v>
      </c>
      <c r="C2361" s="3" t="s">
        <v>32</v>
      </c>
      <c r="D2361" s="1"/>
      <c r="E2361" s="1"/>
      <c r="F2361" s="3" t="s">
        <v>31</v>
      </c>
      <c r="G2361" s="1" t="s">
        <v>32</v>
      </c>
      <c r="H2361" s="29" t="s">
        <v>5588</v>
      </c>
      <c r="I2361" s="27">
        <v>0</v>
      </c>
      <c r="J2361" s="27">
        <v>0</v>
      </c>
      <c r="K2361" s="27">
        <v>0</v>
      </c>
      <c r="L2361" s="27">
        <v>0</v>
      </c>
      <c r="M2361" s="27">
        <v>0</v>
      </c>
      <c r="N2361" s="27">
        <v>0</v>
      </c>
      <c r="O2361" s="27">
        <v>0</v>
      </c>
      <c r="P2361" s="27">
        <v>0</v>
      </c>
      <c r="Q2361" s="27">
        <v>0</v>
      </c>
      <c r="R2361" s="27">
        <v>0</v>
      </c>
      <c r="S2361" s="80">
        <v>0</v>
      </c>
      <c r="T2361" s="80">
        <v>0</v>
      </c>
      <c r="U2361" s="80">
        <v>0</v>
      </c>
      <c r="V2361" s="80">
        <v>0</v>
      </c>
      <c r="W2361" s="80">
        <v>0</v>
      </c>
      <c r="X2361" s="80">
        <v>0</v>
      </c>
      <c r="Y2361" s="80">
        <v>0</v>
      </c>
      <c r="Z2361" s="80">
        <v>0</v>
      </c>
      <c r="AA2361" s="80">
        <v>0</v>
      </c>
      <c r="AB2361" s="80">
        <v>0</v>
      </c>
      <c r="AC2361" s="80"/>
      <c r="AD2361" s="80">
        <v>0</v>
      </c>
      <c r="AE2361" s="80">
        <v>0</v>
      </c>
      <c r="AF2361" s="80">
        <v>0</v>
      </c>
      <c r="AG2361" s="80"/>
      <c r="AH2361" s="80">
        <v>0</v>
      </c>
      <c r="AI2361" s="80">
        <v>0</v>
      </c>
      <c r="AJ2361" s="80">
        <v>0</v>
      </c>
      <c r="AK2361" s="80">
        <v>0</v>
      </c>
      <c r="AL2361" s="80">
        <v>0</v>
      </c>
      <c r="AM2361" s="80">
        <v>0</v>
      </c>
      <c r="AN2361" s="41" t="s">
        <v>5558</v>
      </c>
      <c r="AO2361" s="41"/>
      <c r="AP2361" s="40" t="str" cm="1">
        <f t="array" ref="AP2361">IFERROR(_xlfn.IFS(
AR2361="MPR ISSUE","PDH",
AR2361="BSS Hardware Issue","BSS",
AR2361="Sites strategiques, MLL, Pylone, etc.","ENVTECH",
AR2361="AKTIVCO DEFAUT GE &amp; POWER Cabinet","AKTIVCO",
AR2361="AKTIVCO Coupure ENEO &amp; Baisse de tension","AKTIVCO GRID ONLY",
AR2361="Coupure ENEO &amp; Baisse de tension","IHS GRID ONLY",
AR2361="Defaut GE &amp; POWER Cabinet","IHS",
AR2361="Sharing","Partners",
AR2361="Sites strategiques &amp; DataCenter","SST &amp; DC",
AR2361="Exclu","Exclu",
AR2361="SAT","SAT",
AR2361="SPARE-ISSUE","SPARE-ISSUE",
AR2361="Fiber CAmtel","TRANS_FO_CAMTEL",
AR2361="Fiber AOF","Fiber AOF",
AR2361="Projet OCM (HUAWEI)","TRAVAUX-HUAWEI",
AR2361="Projet OCM (NOKIA)","TRAVAUX-NOKIA",
AR2361="ACCESS-ISSUE","ACCESS-ISSUE",
AR2361="Projet OCM (ZTE, NOKIA, autres projets)","TRAVAUX OCM",
AR2361="No root CAuse","No root cause",
AR2361="ODU HS","PDH",
AR2361="IP &amp; VLAN","PDH",
AR2361="Warehouse HUAWEI","SPARE-ISSUE",
AR2361="SPARE-HS","SPARE-ISSUE",
AR2361="Power Telco","BSS",AR2361="no impacts","no impacts"
),"")</f>
        <v>No root cause</v>
      </c>
      <c r="AQ2361" s="40" t="str" cm="1">
        <f t="array" ref="AQ2361">IFERROR(_xlfn.IFS(
AR2361="MPR ISSUE","TX ISSUE",
AR2361="BSS Hardware Issue","RAN ISSUE",
AR2361="Sites strategiques, MLL, Pylone, etc.","ENVTECH",
AR2361="AKTIVCO DEFAUT GE &amp; POWER Cabinet","POWER ISSUE",
AR2361="AKTIVCO Coupure ENEO &amp; Baisse de tension","POWER ISSUE",
AR2361="Coupure ENEO &amp; Baisse de tension","POWER ISSUE",
AR2361="Defaut GE &amp; POWER Cabinet","POWER ISSUE",
AR2361="Sharing","POWER ISSUE",
AR2361="Sites strategiques &amp; DataCenter","POWER ISSUE",
AR2361="Exclu","Exclu",
AR2361="SAT","TX ISSUE",
AR2361="SPARE-ISSUE","SPARE-ISSUE",
AR2361="Fiber CAmtel","TX ISSUE",
AR2361="Fiber AOF","TX ISSUE",
AR2361="Projet OCM (HUAWEI)","TRAVAUX-HUAWEI",
AR2361="Projet OCM (NOKIA)","TRAVAUX -NOKIA",
AR2361="ACCESS-ISSUE","ACCESS-ISSUE",
AR2361="Projet OCM (ZTE, NOKIA, autres projets)","TRAVAUX OCM",
AR2361="No root CAuse","No root cause",
AR2361="ODU HS","TX ISSUE",
AR2361="IP &amp; VLAN","TX ISSUE",
AR2361="Warehouse HUAWEI","SPARE-ISSUE",
AR2361="SPARE-HS","SPARE-ISSUE",
AR2361="Power Telco","RAN ISSUE",AR2361="no impacts","no impacts"
),"")</f>
        <v>No root cause</v>
      </c>
      <c r="AR2361" s="59" t="s">
        <v>5343</v>
      </c>
      <c r="AS2361" s="40" t="str" cm="1">
        <f t="array" ref="AS2361">IFERROR(_xlfn.IFS(
AR2361="MPR ISSUE","ACTIVE",
AR2361="BSS Hardware Issue","ACTIVE",
AR2361="Sites strategiques, MLL, Pylone, etc.","PASSIVE",
AR2361="AKTIVCO DEFAUT GE &amp; POWER Cabinet","PASSIVE",
AR2361="AKTIVCO Coupure ENEO &amp; Baisse de tension","PASSIVE",
AR2361="Coupure ENEO &amp; Baisse de tension","PASSIVE",
AR2361="Defaut GE &amp; POWER Cabinet","PASSIVE",
AR2361="Sharing","PASSIVE",
AR2361="Sites strategiques &amp; DataCenter","PASSIVE",
AR2361="Exclu","Exclu",
AR2361="SAT","ACTIVE",
AR2361="SPARE-ISSUE","SPARE-ISSUE",
AR2361="Fiber CAmtel","ACTIVE",
AR2361="Fiber AOF","ACTIVE",
AR2361="Projet OCM (HUAWEI)","PLANNED WORKS",
AR2361="Projet OCM (NOKIA)","PLANNED WORKS",
AR2361="ACCESS-ISSUE","ACCESS-ISSUE",
AR2361="Projet OCM (ZTE, NOKIA, autres projets)","PLANNED WORKS",
AR2361="No root CAuse","No root cause",
AR2361="ODU HS","ACTIVE",
AR2361="IP &amp; VLAN","ACTIVE",
AR2361="Warehouse HUAWEI","SPARE-ISSUE",
AR2361="SPARE-HS","SPARE-ISSUE",
AR2361="Power Telco","ACTIVE", AR2361="no impacts","no impacts"
),"")</f>
        <v>No root cause</v>
      </c>
      <c r="AT2361" s="99" t="s">
        <v>5661</v>
      </c>
      <c r="AU2361" s="99" t="s">
        <v>4860</v>
      </c>
      <c r="AW2361" s="17"/>
      <c r="AX2361" s="17" t="s">
        <v>5536</v>
      </c>
      <c r="AY2361" s="17"/>
      <c r="AZ2361" s="17" t="s">
        <v>5536</v>
      </c>
      <c r="BA2361" s="7"/>
      <c r="BC2361" s="18"/>
      <c r="BD2361" s="18"/>
      <c r="BE2361" s="18"/>
      <c r="BF2361" s="18"/>
      <c r="BG2361" s="18"/>
      <c r="BH2361" s="18"/>
      <c r="BI2361" s="18"/>
      <c r="BJ2361" s="18"/>
      <c r="BK2361" s="18"/>
      <c r="BM2361" s="18"/>
      <c r="BN2361" s="18"/>
      <c r="BO2361" s="18"/>
      <c r="BP2361" s="9" t="s">
        <v>5661</v>
      </c>
      <c r="BQ2361" s="14"/>
      <c r="BR2361" s="102" t="s">
        <v>5536</v>
      </c>
      <c r="BS2361" s="14"/>
      <c r="BT2361" s="14"/>
      <c r="BU2361" s="9"/>
      <c r="BV2361" s="9"/>
      <c r="BW2361" s="9"/>
    </row>
    <row r="2362" spans="1:75" x14ac:dyDescent="0.35">
      <c r="A2362" s="1" t="s">
        <v>4776</v>
      </c>
      <c r="B2362" s="8" t="s">
        <v>4777</v>
      </c>
      <c r="C2362" s="3" t="s">
        <v>102</v>
      </c>
      <c r="D2362" s="1" t="s">
        <v>21</v>
      </c>
      <c r="E2362" s="1" t="s">
        <v>122</v>
      </c>
      <c r="F2362" s="3" t="s">
        <v>102</v>
      </c>
      <c r="G2362" s="1" t="s">
        <v>4776</v>
      </c>
      <c r="H2362" s="28" t="s">
        <v>5601</v>
      </c>
      <c r="I2362" s="27">
        <v>0</v>
      </c>
      <c r="J2362" s="27">
        <v>0</v>
      </c>
      <c r="K2362" s="27">
        <v>0</v>
      </c>
      <c r="L2362" s="27">
        <v>0</v>
      </c>
      <c r="M2362" s="27">
        <v>0</v>
      </c>
      <c r="N2362" s="27">
        <v>0</v>
      </c>
      <c r="O2362" s="27">
        <v>0</v>
      </c>
      <c r="P2362" s="27">
        <v>0</v>
      </c>
      <c r="Q2362" s="27">
        <v>0</v>
      </c>
      <c r="R2362" s="27">
        <v>0</v>
      </c>
      <c r="S2362" s="80">
        <v>0</v>
      </c>
      <c r="T2362" s="80">
        <v>0</v>
      </c>
      <c r="U2362" s="80">
        <v>0</v>
      </c>
      <c r="V2362" s="80">
        <v>0</v>
      </c>
      <c r="W2362" s="80">
        <v>0</v>
      </c>
      <c r="X2362" s="80">
        <v>0</v>
      </c>
      <c r="Y2362" s="80">
        <v>0</v>
      </c>
      <c r="Z2362" s="80">
        <v>0</v>
      </c>
      <c r="AA2362" s="80">
        <v>0</v>
      </c>
      <c r="AB2362" s="80">
        <v>0</v>
      </c>
      <c r="AC2362" s="80"/>
      <c r="AD2362" s="80">
        <v>0</v>
      </c>
      <c r="AE2362" s="80">
        <v>0</v>
      </c>
      <c r="AF2362" s="80">
        <v>0</v>
      </c>
      <c r="AG2362" s="80"/>
      <c r="AH2362" s="80">
        <v>0</v>
      </c>
      <c r="AI2362" s="80">
        <v>0</v>
      </c>
      <c r="AJ2362" s="80">
        <v>0</v>
      </c>
      <c r="AK2362" s="80">
        <v>0</v>
      </c>
      <c r="AL2362" s="80">
        <v>0</v>
      </c>
      <c r="AM2362" s="80">
        <v>0</v>
      </c>
      <c r="AN2362" s="41" t="s">
        <v>5558</v>
      </c>
      <c r="AO2362" s="41"/>
      <c r="AP2362" s="40" t="str" cm="1">
        <f t="array" ref="AP2362">IFERROR(_xlfn.IFS(
AR2362="MPR ISSUE","PDH",
AR2362="BSS Hardware Issue","BSS",
AR2362="Sites strategiques, MLL, Pylone, etc.","ENVTECH",
AR2362="AKTIVCO DEFAUT GE &amp; POWER Cabinet","AKTIVCO",
AR2362="AKTIVCO Coupure ENEO &amp; Baisse de tension","AKTIVCO GRID ONLY",
AR2362="Coupure ENEO &amp; Baisse de tension","IHS GRID ONLY",
AR2362="Defaut GE &amp; POWER Cabinet","IHS",
AR2362="Sharing","Partners",
AR2362="Sites strategiques &amp; DataCenter","SST &amp; DC",
AR2362="Exclu","Exclu",
AR2362="SAT","SAT",
AR2362="SPARE-ISSUE","SPARE-ISSUE",
AR2362="Fiber CAmtel","TRANS_FO_CAMTEL",
AR2362="Fiber AOF","Fiber AOF",
AR2362="Projet OCM (HUAWEI)","TRAVAUX-HUAWEI",
AR2362="Projet OCM (NOKIA)","TRAVAUX-NOKIA",
AR2362="ACCESS-ISSUE","ACCESS-ISSUE",
AR2362="Projet OCM (ZTE, NOKIA, autres projets)","TRAVAUX OCM",
AR2362="No root CAuse","No root cause",
AR2362="ODU HS","PDH",
AR2362="IP &amp; VLAN","PDH",
AR2362="Warehouse HUAWEI","SPARE-ISSUE",
AR2362="SPARE-HS","SPARE-ISSUE",
AR2362="Power Telco","BSS",AR2362="no impacts","no impacts"
),"")</f>
        <v>No root cause</v>
      </c>
      <c r="AQ2362" s="40" t="str" cm="1">
        <f t="array" ref="AQ2362">IFERROR(_xlfn.IFS(
AR2362="MPR ISSUE","TX ISSUE",
AR2362="BSS Hardware Issue","RAN ISSUE",
AR2362="Sites strategiques, MLL, Pylone, etc.","ENVTECH",
AR2362="AKTIVCO DEFAUT GE &amp; POWER Cabinet","POWER ISSUE",
AR2362="AKTIVCO Coupure ENEO &amp; Baisse de tension","POWER ISSUE",
AR2362="Coupure ENEO &amp; Baisse de tension","POWER ISSUE",
AR2362="Defaut GE &amp; POWER Cabinet","POWER ISSUE",
AR2362="Sharing","POWER ISSUE",
AR2362="Sites strategiques &amp; DataCenter","POWER ISSUE",
AR2362="Exclu","Exclu",
AR2362="SAT","TX ISSUE",
AR2362="SPARE-ISSUE","SPARE-ISSUE",
AR2362="Fiber CAmtel","TX ISSUE",
AR2362="Fiber AOF","TX ISSUE",
AR2362="Projet OCM (HUAWEI)","TRAVAUX-HUAWEI",
AR2362="Projet OCM (NOKIA)","TRAVAUX -NOKIA",
AR2362="ACCESS-ISSUE","ACCESS-ISSUE",
AR2362="Projet OCM (ZTE, NOKIA, autres projets)","TRAVAUX OCM",
AR2362="No root CAuse","No root cause",
AR2362="ODU HS","TX ISSUE",
AR2362="IP &amp; VLAN","TX ISSUE",
AR2362="Warehouse HUAWEI","SPARE-ISSUE",
AR2362="SPARE-HS","SPARE-ISSUE",
AR2362="Power Telco","RAN ISSUE",AR2362="no impacts","no impacts"
),"")</f>
        <v>No root cause</v>
      </c>
      <c r="AR2362" s="59" t="s">
        <v>5343</v>
      </c>
      <c r="AS2362" s="40" t="str" cm="1">
        <f t="array" ref="AS2362">IFERROR(_xlfn.IFS(
AR2362="MPR ISSUE","ACTIVE",
AR2362="BSS Hardware Issue","ACTIVE",
AR2362="Sites strategiques, MLL, Pylone, etc.","PASSIVE",
AR2362="AKTIVCO DEFAUT GE &amp; POWER Cabinet","PASSIVE",
AR2362="AKTIVCO Coupure ENEO &amp; Baisse de tension","PASSIVE",
AR2362="Coupure ENEO &amp; Baisse de tension","PASSIVE",
AR2362="Defaut GE &amp; POWER Cabinet","PASSIVE",
AR2362="Sharing","PASSIVE",
AR2362="Sites strategiques &amp; DataCenter","PASSIVE",
AR2362="Exclu","Exclu",
AR2362="SAT","ACTIVE",
AR2362="SPARE-ISSUE","SPARE-ISSUE",
AR2362="Fiber CAmtel","ACTIVE",
AR2362="Fiber AOF","ACTIVE",
AR2362="Projet OCM (HUAWEI)","PLANNED WORKS",
AR2362="Projet OCM (NOKIA)","PLANNED WORKS",
AR2362="ACCESS-ISSUE","ACCESS-ISSUE",
AR2362="Projet OCM (ZTE, NOKIA, autres projets)","PLANNED WORKS",
AR2362="No root CAuse","No root cause",
AR2362="ODU HS","ACTIVE",
AR2362="IP &amp; VLAN","ACTIVE",
AR2362="Warehouse HUAWEI","SPARE-ISSUE",
AR2362="SPARE-HS","SPARE-ISSUE",
AR2362="Power Telco","ACTIVE", AR2362="no impacts","no impacts"
),"")</f>
        <v>No root cause</v>
      </c>
      <c r="AT2362" s="99" t="s">
        <v>6448</v>
      </c>
      <c r="AU2362" s="99" t="s">
        <v>4777</v>
      </c>
      <c r="AW2362" s="17"/>
      <c r="AX2362" s="17" t="s">
        <v>5536</v>
      </c>
      <c r="AY2362" s="17"/>
      <c r="AZ2362" s="17" t="s">
        <v>5536</v>
      </c>
      <c r="BA2362" s="7"/>
      <c r="BC2362" s="18"/>
      <c r="BD2362" s="18"/>
      <c r="BE2362" s="18"/>
      <c r="BF2362" s="18"/>
      <c r="BG2362" s="18"/>
      <c r="BH2362" s="18"/>
      <c r="BI2362" s="18"/>
      <c r="BJ2362" s="18"/>
      <c r="BK2362" s="18"/>
      <c r="BL2362" s="9" t="s">
        <v>5678</v>
      </c>
      <c r="BM2362" s="18"/>
      <c r="BN2362" s="18"/>
      <c r="BO2362" s="18"/>
      <c r="BP2362" s="9" t="s">
        <v>5661</v>
      </c>
      <c r="BQ2362" s="14"/>
      <c r="BR2362" s="102" t="s">
        <v>5536</v>
      </c>
      <c r="BS2362" s="14"/>
      <c r="BT2362" s="14"/>
      <c r="BU2362" s="9"/>
      <c r="BV2362" s="9"/>
      <c r="BW2362" s="9"/>
    </row>
    <row r="2363" spans="1:75" x14ac:dyDescent="0.35">
      <c r="A2363" s="1" t="s">
        <v>4784</v>
      </c>
      <c r="B2363" s="8" t="s">
        <v>4785</v>
      </c>
      <c r="C2363" s="3" t="s">
        <v>37</v>
      </c>
      <c r="D2363" s="1" t="s">
        <v>11</v>
      </c>
      <c r="E2363" s="1" t="s">
        <v>12</v>
      </c>
      <c r="F2363" s="3" t="s">
        <v>37</v>
      </c>
      <c r="G2363" s="1" t="s">
        <v>4151</v>
      </c>
      <c r="H2363" s="30" t="s">
        <v>5587</v>
      </c>
      <c r="I2363" s="27">
        <v>0</v>
      </c>
      <c r="J2363" s="27">
        <v>0</v>
      </c>
      <c r="K2363" s="27">
        <v>0</v>
      </c>
      <c r="L2363" s="27">
        <v>0</v>
      </c>
      <c r="M2363" s="27">
        <v>0</v>
      </c>
      <c r="N2363" s="27">
        <v>0</v>
      </c>
      <c r="O2363" s="27">
        <v>0</v>
      </c>
      <c r="P2363" s="27">
        <v>0</v>
      </c>
      <c r="Q2363" s="27">
        <v>0</v>
      </c>
      <c r="R2363" s="27">
        <v>0</v>
      </c>
      <c r="S2363" s="80">
        <v>0</v>
      </c>
      <c r="T2363" s="80">
        <v>0</v>
      </c>
      <c r="U2363" s="80">
        <v>0</v>
      </c>
      <c r="V2363" s="80">
        <v>0</v>
      </c>
      <c r="W2363" s="80">
        <v>0</v>
      </c>
      <c r="X2363" s="80">
        <v>0</v>
      </c>
      <c r="Y2363" s="80">
        <v>0</v>
      </c>
      <c r="Z2363" s="80">
        <v>0</v>
      </c>
      <c r="AA2363" s="80">
        <v>0</v>
      </c>
      <c r="AB2363" s="80">
        <v>0</v>
      </c>
      <c r="AC2363" s="80"/>
      <c r="AD2363" s="80">
        <v>0</v>
      </c>
      <c r="AE2363" s="80">
        <v>0</v>
      </c>
      <c r="AF2363" s="80">
        <v>0</v>
      </c>
      <c r="AG2363" s="80"/>
      <c r="AH2363" s="80">
        <v>0</v>
      </c>
      <c r="AI2363" s="80">
        <v>0</v>
      </c>
      <c r="AJ2363" s="80">
        <v>0</v>
      </c>
      <c r="AK2363" s="80">
        <v>0</v>
      </c>
      <c r="AL2363" s="80">
        <v>0</v>
      </c>
      <c r="AM2363" s="80">
        <v>0</v>
      </c>
      <c r="AN2363" s="41" t="s">
        <v>5558</v>
      </c>
      <c r="AO2363" s="41"/>
      <c r="AP2363" s="40" t="str" cm="1">
        <f t="array" ref="AP2363">IFERROR(_xlfn.IFS(
AR2363="MPR ISSUE","PDH",
AR2363="BSS Hardware Issue","BSS",
AR2363="Sites strategiques, MLL, Pylone, etc.","ENVTECH",
AR2363="AKTIVCO DEFAUT GE &amp; POWER Cabinet","AKTIVCO",
AR2363="AKTIVCO Coupure ENEO &amp; Baisse de tension","AKTIVCO GRID ONLY",
AR2363="Coupure ENEO &amp; Baisse de tension","IHS GRID ONLY",
AR2363="Defaut GE &amp; POWER Cabinet","IHS",
AR2363="Sharing","Partners",
AR2363="Sites strategiques &amp; DataCenter","SST &amp; DC",
AR2363="Exclu","Exclu",
AR2363="SAT","SAT",
AR2363="SPARE-ISSUE","SPARE-ISSUE",
AR2363="Fiber CAmtel","TRANS_FO_CAMTEL",
AR2363="Fiber AOF","Fiber AOF",
AR2363="Projet OCM (HUAWEI)","TRAVAUX-HUAWEI",
AR2363="Projet OCM (NOKIA)","TRAVAUX-NOKIA",
AR2363="ACCESS-ISSUE","ACCESS-ISSUE",
AR2363="Projet OCM (ZTE, NOKIA, autres projets)","TRAVAUX OCM",
AR2363="No root CAuse","No root cause",
AR2363="ODU HS","PDH",
AR2363="IP &amp; VLAN","PDH",
AR2363="Warehouse HUAWEI","SPARE-ISSUE",
AR2363="SPARE-HS","SPARE-ISSUE",
AR2363="Power Telco","BSS",AR2363="no impacts","no impacts"
),"")</f>
        <v>No root cause</v>
      </c>
      <c r="AQ2363" s="40" t="str" cm="1">
        <f t="array" ref="AQ2363">IFERROR(_xlfn.IFS(
AR2363="MPR ISSUE","TX ISSUE",
AR2363="BSS Hardware Issue","RAN ISSUE",
AR2363="Sites strategiques, MLL, Pylone, etc.","ENVTECH",
AR2363="AKTIVCO DEFAUT GE &amp; POWER Cabinet","POWER ISSUE",
AR2363="AKTIVCO Coupure ENEO &amp; Baisse de tension","POWER ISSUE",
AR2363="Coupure ENEO &amp; Baisse de tension","POWER ISSUE",
AR2363="Defaut GE &amp; POWER Cabinet","POWER ISSUE",
AR2363="Sharing","POWER ISSUE",
AR2363="Sites strategiques &amp; DataCenter","POWER ISSUE",
AR2363="Exclu","Exclu",
AR2363="SAT","TX ISSUE",
AR2363="SPARE-ISSUE","SPARE-ISSUE",
AR2363="Fiber CAmtel","TX ISSUE",
AR2363="Fiber AOF","TX ISSUE",
AR2363="Projet OCM (HUAWEI)","TRAVAUX-HUAWEI",
AR2363="Projet OCM (NOKIA)","TRAVAUX -NOKIA",
AR2363="ACCESS-ISSUE","ACCESS-ISSUE",
AR2363="Projet OCM (ZTE, NOKIA, autres projets)","TRAVAUX OCM",
AR2363="No root CAuse","No root cause",
AR2363="ODU HS","TX ISSUE",
AR2363="IP &amp; VLAN","TX ISSUE",
AR2363="Warehouse HUAWEI","SPARE-ISSUE",
AR2363="SPARE-HS","SPARE-ISSUE",
AR2363="Power Telco","RAN ISSUE",AR2363="no impacts","no impacts"
),"")</f>
        <v>No root cause</v>
      </c>
      <c r="AR2363" s="59" t="s">
        <v>5343</v>
      </c>
      <c r="AS2363" s="40" t="str" cm="1">
        <f t="array" ref="AS2363">IFERROR(_xlfn.IFS(
AR2363="MPR ISSUE","ACTIVE",
AR2363="BSS Hardware Issue","ACTIVE",
AR2363="Sites strategiques, MLL, Pylone, etc.","PASSIVE",
AR2363="AKTIVCO DEFAUT GE &amp; POWER Cabinet","PASSIVE",
AR2363="AKTIVCO Coupure ENEO &amp; Baisse de tension","PASSIVE",
AR2363="Coupure ENEO &amp; Baisse de tension","PASSIVE",
AR2363="Defaut GE &amp; POWER Cabinet","PASSIVE",
AR2363="Sharing","PASSIVE",
AR2363="Sites strategiques &amp; DataCenter","PASSIVE",
AR2363="Exclu","Exclu",
AR2363="SAT","ACTIVE",
AR2363="SPARE-ISSUE","SPARE-ISSUE",
AR2363="Fiber CAmtel","ACTIVE",
AR2363="Fiber AOF","ACTIVE",
AR2363="Projet OCM (HUAWEI)","PLANNED WORKS",
AR2363="Projet OCM (NOKIA)","PLANNED WORKS",
AR2363="ACCESS-ISSUE","ACCESS-ISSUE",
AR2363="Projet OCM (ZTE, NOKIA, autres projets)","PLANNED WORKS",
AR2363="No root CAuse","No root cause",
AR2363="ODU HS","ACTIVE",
AR2363="IP &amp; VLAN","ACTIVE",
AR2363="Warehouse HUAWEI","SPARE-ISSUE",
AR2363="SPARE-HS","SPARE-ISSUE",
AR2363="Power Telco","ACTIVE", AR2363="no impacts","no impacts"
),"")</f>
        <v>No root cause</v>
      </c>
      <c r="AT2363" s="99" t="s">
        <v>5661</v>
      </c>
      <c r="AU2363" s="99" t="s">
        <v>4785</v>
      </c>
      <c r="AV2363" s="83"/>
      <c r="AW2363" s="17"/>
      <c r="AX2363" s="17" t="s">
        <v>5536</v>
      </c>
      <c r="AY2363" s="17"/>
      <c r="AZ2363" s="17" t="s">
        <v>5536</v>
      </c>
      <c r="BA2363" s="7"/>
      <c r="BC2363" s="18"/>
      <c r="BD2363" s="18"/>
      <c r="BE2363" s="18"/>
      <c r="BF2363" s="18"/>
      <c r="BG2363" s="18"/>
      <c r="BH2363" s="18"/>
      <c r="BI2363" s="18"/>
      <c r="BJ2363" s="18"/>
      <c r="BK2363" s="18"/>
      <c r="BM2363" s="18"/>
      <c r="BN2363" s="18"/>
      <c r="BO2363" s="18"/>
      <c r="BP2363" s="9" t="s">
        <v>5661</v>
      </c>
      <c r="BQ2363" s="14"/>
      <c r="BR2363" s="102" t="s">
        <v>5536</v>
      </c>
      <c r="BS2363" s="14"/>
      <c r="BT2363" s="14"/>
      <c r="BU2363" s="9"/>
      <c r="BV2363" s="9"/>
      <c r="BW2363" s="9"/>
    </row>
    <row r="2364" spans="1:75" x14ac:dyDescent="0.35">
      <c r="A2364" s="1" t="s">
        <v>4788</v>
      </c>
      <c r="B2364" s="1" t="s">
        <v>4789</v>
      </c>
      <c r="C2364" s="3" t="s">
        <v>37</v>
      </c>
      <c r="D2364" s="1" t="s">
        <v>11</v>
      </c>
      <c r="E2364" s="1" t="s">
        <v>12</v>
      </c>
      <c r="F2364" s="3" t="s">
        <v>37</v>
      </c>
      <c r="G2364" s="1" t="s">
        <v>4790</v>
      </c>
      <c r="H2364" s="30" t="s">
        <v>5587</v>
      </c>
      <c r="I2364" s="27">
        <v>0</v>
      </c>
      <c r="J2364" s="27">
        <v>0</v>
      </c>
      <c r="K2364" s="27">
        <v>0</v>
      </c>
      <c r="L2364" s="27">
        <v>0</v>
      </c>
      <c r="M2364" s="27">
        <v>0</v>
      </c>
      <c r="N2364" s="27">
        <v>0</v>
      </c>
      <c r="O2364" s="27">
        <v>0</v>
      </c>
      <c r="P2364" s="27">
        <v>0</v>
      </c>
      <c r="Q2364" s="27">
        <v>0</v>
      </c>
      <c r="R2364" s="27">
        <v>0</v>
      </c>
      <c r="S2364" s="80">
        <v>0</v>
      </c>
      <c r="T2364" s="80">
        <v>0</v>
      </c>
      <c r="U2364" s="80">
        <v>0</v>
      </c>
      <c r="V2364" s="80">
        <v>0</v>
      </c>
      <c r="W2364" s="80">
        <v>0</v>
      </c>
      <c r="X2364" s="80">
        <v>0</v>
      </c>
      <c r="Y2364" s="80">
        <v>0</v>
      </c>
      <c r="Z2364" s="80">
        <v>0</v>
      </c>
      <c r="AA2364" s="80">
        <v>0</v>
      </c>
      <c r="AB2364" s="80">
        <v>0</v>
      </c>
      <c r="AC2364" s="80"/>
      <c r="AD2364" s="80">
        <v>0</v>
      </c>
      <c r="AE2364" s="80">
        <v>0</v>
      </c>
      <c r="AF2364" s="80">
        <v>0</v>
      </c>
      <c r="AG2364" s="80"/>
      <c r="AH2364" s="80">
        <v>0</v>
      </c>
      <c r="AI2364" s="80">
        <v>0</v>
      </c>
      <c r="AJ2364" s="80">
        <v>0</v>
      </c>
      <c r="AK2364" s="80">
        <v>0</v>
      </c>
      <c r="AL2364" s="80">
        <v>0</v>
      </c>
      <c r="AM2364" s="80">
        <v>0</v>
      </c>
      <c r="AN2364" s="41" t="s">
        <v>5558</v>
      </c>
      <c r="AO2364" s="41"/>
      <c r="AP2364" s="40" t="str" cm="1">
        <f t="array" ref="AP2364">IFERROR(_xlfn.IFS(
AR2364="MPR ISSUE","PDH",
AR2364="BSS Hardware Issue","BSS",
AR2364="Sites strategiques, MLL, Pylone, etc.","ENVTECH",
AR2364="AKTIVCO DEFAUT GE &amp; POWER Cabinet","AKTIVCO",
AR2364="AKTIVCO Coupure ENEO &amp; Baisse de tension","AKTIVCO GRID ONLY",
AR2364="Coupure ENEO &amp; Baisse de tension","IHS GRID ONLY",
AR2364="Defaut GE &amp; POWER Cabinet","IHS",
AR2364="Sharing","Partners",
AR2364="Sites strategiques &amp; DataCenter","SST &amp; DC",
AR2364="Exclu","Exclu",
AR2364="SAT","SAT",
AR2364="SPARE-ISSUE","SPARE-ISSUE",
AR2364="Fiber CAmtel","TRANS_FO_CAMTEL",
AR2364="Fiber AOF","Fiber AOF",
AR2364="Projet OCM (HUAWEI)","TRAVAUX-HUAWEI",
AR2364="Projet OCM (NOKIA)","TRAVAUX-NOKIA",
AR2364="ACCESS-ISSUE","ACCESS-ISSUE",
AR2364="Projet OCM (ZTE, NOKIA, autres projets)","TRAVAUX OCM",
AR2364="No root CAuse","No root cause",
AR2364="ODU HS","PDH",
AR2364="IP &amp; VLAN","PDH",
AR2364="Warehouse HUAWEI","SPARE-ISSUE",
AR2364="SPARE-HS","SPARE-ISSUE",
AR2364="Power Telco","BSS",AR2364="no impacts","no impacts"
),"")</f>
        <v>No root cause</v>
      </c>
      <c r="AQ2364" s="40" t="str" cm="1">
        <f t="array" ref="AQ2364">IFERROR(_xlfn.IFS(
AR2364="MPR ISSUE","TX ISSUE",
AR2364="BSS Hardware Issue","RAN ISSUE",
AR2364="Sites strategiques, MLL, Pylone, etc.","ENVTECH",
AR2364="AKTIVCO DEFAUT GE &amp; POWER Cabinet","POWER ISSUE",
AR2364="AKTIVCO Coupure ENEO &amp; Baisse de tension","POWER ISSUE",
AR2364="Coupure ENEO &amp; Baisse de tension","POWER ISSUE",
AR2364="Defaut GE &amp; POWER Cabinet","POWER ISSUE",
AR2364="Sharing","POWER ISSUE",
AR2364="Sites strategiques &amp; DataCenter","POWER ISSUE",
AR2364="Exclu","Exclu",
AR2364="SAT","TX ISSUE",
AR2364="SPARE-ISSUE","SPARE-ISSUE",
AR2364="Fiber CAmtel","TX ISSUE",
AR2364="Fiber AOF","TX ISSUE",
AR2364="Projet OCM (HUAWEI)","TRAVAUX-HUAWEI",
AR2364="Projet OCM (NOKIA)","TRAVAUX -NOKIA",
AR2364="ACCESS-ISSUE","ACCESS-ISSUE",
AR2364="Projet OCM (ZTE, NOKIA, autres projets)","TRAVAUX OCM",
AR2364="No root CAuse","No root cause",
AR2364="ODU HS","TX ISSUE",
AR2364="IP &amp; VLAN","TX ISSUE",
AR2364="Warehouse HUAWEI","SPARE-ISSUE",
AR2364="SPARE-HS","SPARE-ISSUE",
AR2364="Power Telco","RAN ISSUE",AR2364="no impacts","no impacts"
),"")</f>
        <v>No root cause</v>
      </c>
      <c r="AR2364" s="59" t="s">
        <v>5343</v>
      </c>
      <c r="AS2364" s="40" t="str" cm="1">
        <f t="array" ref="AS2364">IFERROR(_xlfn.IFS(
AR2364="MPR ISSUE","ACTIVE",
AR2364="BSS Hardware Issue","ACTIVE",
AR2364="Sites strategiques, MLL, Pylone, etc.","PASSIVE",
AR2364="AKTIVCO DEFAUT GE &amp; POWER Cabinet","PASSIVE",
AR2364="AKTIVCO Coupure ENEO &amp; Baisse de tension","PASSIVE",
AR2364="Coupure ENEO &amp; Baisse de tension","PASSIVE",
AR2364="Defaut GE &amp; POWER Cabinet","PASSIVE",
AR2364="Sharing","PASSIVE",
AR2364="Sites strategiques &amp; DataCenter","PASSIVE",
AR2364="Exclu","Exclu",
AR2364="SAT","ACTIVE",
AR2364="SPARE-ISSUE","SPARE-ISSUE",
AR2364="Fiber CAmtel","ACTIVE",
AR2364="Fiber AOF","ACTIVE",
AR2364="Projet OCM (HUAWEI)","PLANNED WORKS",
AR2364="Projet OCM (NOKIA)","PLANNED WORKS",
AR2364="ACCESS-ISSUE","ACCESS-ISSUE",
AR2364="Projet OCM (ZTE, NOKIA, autres projets)","PLANNED WORKS",
AR2364="No root CAuse","No root cause",
AR2364="ODU HS","ACTIVE",
AR2364="IP &amp; VLAN","ACTIVE",
AR2364="Warehouse HUAWEI","SPARE-ISSUE",
AR2364="SPARE-HS","SPARE-ISSUE",
AR2364="Power Telco","ACTIVE", AR2364="no impacts","no impacts"
),"")</f>
        <v>No root cause</v>
      </c>
      <c r="AT2364" s="99" t="s">
        <v>5661</v>
      </c>
      <c r="AU2364" s="99" t="s">
        <v>4789</v>
      </c>
      <c r="AV2364" s="83"/>
      <c r="AW2364" s="17"/>
      <c r="AX2364" s="17" t="s">
        <v>5536</v>
      </c>
      <c r="AY2364" s="17"/>
      <c r="AZ2364" s="17" t="s">
        <v>5536</v>
      </c>
      <c r="BA2364" s="7"/>
      <c r="BC2364" s="18"/>
      <c r="BD2364" s="18"/>
      <c r="BE2364" s="18"/>
      <c r="BF2364" s="18"/>
      <c r="BG2364" s="18"/>
      <c r="BH2364" s="18"/>
      <c r="BI2364" s="18"/>
      <c r="BJ2364" s="18"/>
      <c r="BK2364" s="18"/>
      <c r="BM2364" s="18"/>
      <c r="BN2364" s="18"/>
      <c r="BO2364" s="18"/>
      <c r="BP2364" s="9" t="s">
        <v>5661</v>
      </c>
      <c r="BQ2364" s="14"/>
      <c r="BR2364" s="102" t="s">
        <v>5536</v>
      </c>
      <c r="BS2364" s="14"/>
      <c r="BT2364" s="14"/>
      <c r="BU2364" s="9"/>
      <c r="BV2364" s="9"/>
      <c r="BW2364" s="9"/>
    </row>
    <row r="2365" spans="1:75" x14ac:dyDescent="0.35">
      <c r="A2365" s="2" t="s">
        <v>4794</v>
      </c>
      <c r="B2365" s="8" t="s">
        <v>4795</v>
      </c>
      <c r="C2365" s="3" t="s">
        <v>37</v>
      </c>
      <c r="D2365" s="1" t="s">
        <v>11</v>
      </c>
      <c r="E2365" s="1" t="s">
        <v>66</v>
      </c>
      <c r="F2365" s="3" t="s">
        <v>37</v>
      </c>
      <c r="G2365" s="1" t="s">
        <v>4796</v>
      </c>
      <c r="H2365" s="30" t="s">
        <v>5587</v>
      </c>
      <c r="I2365" s="27">
        <v>0</v>
      </c>
      <c r="J2365" s="27">
        <v>0</v>
      </c>
      <c r="K2365" s="27">
        <v>0</v>
      </c>
      <c r="L2365" s="27">
        <v>0</v>
      </c>
      <c r="M2365" s="27">
        <v>0</v>
      </c>
      <c r="N2365" s="27">
        <v>0</v>
      </c>
      <c r="O2365" s="27">
        <v>0</v>
      </c>
      <c r="P2365" s="27">
        <v>0</v>
      </c>
      <c r="Q2365" s="27">
        <v>0</v>
      </c>
      <c r="R2365" s="27">
        <v>0</v>
      </c>
      <c r="S2365" s="80">
        <v>0</v>
      </c>
      <c r="T2365" s="80">
        <v>0</v>
      </c>
      <c r="U2365" s="80">
        <v>0</v>
      </c>
      <c r="V2365" s="80">
        <v>0</v>
      </c>
      <c r="W2365" s="80">
        <v>0</v>
      </c>
      <c r="X2365" s="80">
        <v>0</v>
      </c>
      <c r="Y2365" s="80">
        <v>0</v>
      </c>
      <c r="Z2365" s="80">
        <v>0</v>
      </c>
      <c r="AA2365" s="80">
        <v>0</v>
      </c>
      <c r="AB2365" s="80">
        <v>0</v>
      </c>
      <c r="AC2365" s="80"/>
      <c r="AD2365" s="80">
        <v>0</v>
      </c>
      <c r="AE2365" s="80">
        <v>0</v>
      </c>
      <c r="AF2365" s="80">
        <v>0</v>
      </c>
      <c r="AG2365" s="80"/>
      <c r="AH2365" s="80">
        <v>0</v>
      </c>
      <c r="AI2365" s="80">
        <v>0</v>
      </c>
      <c r="AJ2365" s="80">
        <v>0</v>
      </c>
      <c r="AK2365" s="80">
        <v>0</v>
      </c>
      <c r="AL2365" s="80">
        <v>0</v>
      </c>
      <c r="AM2365" s="80">
        <v>0</v>
      </c>
      <c r="AN2365" s="41" t="s">
        <v>5558</v>
      </c>
      <c r="AO2365" s="41"/>
      <c r="AP2365" s="40" t="str" cm="1">
        <f t="array" ref="AP2365">IFERROR(_xlfn.IFS(
AR2365="MPR ISSUE","PDH",
AR2365="BSS Hardware Issue","BSS",
AR2365="Sites strategiques, MLL, Pylone, etc.","ENVTECH",
AR2365="AKTIVCO DEFAUT GE &amp; POWER Cabinet","AKTIVCO",
AR2365="AKTIVCO Coupure ENEO &amp; Baisse de tension","AKTIVCO GRID ONLY",
AR2365="Coupure ENEO &amp; Baisse de tension","IHS GRID ONLY",
AR2365="Defaut GE &amp; POWER Cabinet","IHS",
AR2365="Sharing","Partners",
AR2365="Sites strategiques &amp; DataCenter","SST &amp; DC",
AR2365="Exclu","Exclu",
AR2365="SAT","SAT",
AR2365="SPARE-ISSUE","SPARE-ISSUE",
AR2365="Fiber CAmtel","TRANS_FO_CAMTEL",
AR2365="Fiber AOF","Fiber AOF",
AR2365="Projet OCM (HUAWEI)","TRAVAUX-HUAWEI",
AR2365="Projet OCM (NOKIA)","TRAVAUX-NOKIA",
AR2365="ACCESS-ISSUE","ACCESS-ISSUE",
AR2365="Projet OCM (ZTE, NOKIA, autres projets)","TRAVAUX OCM",
AR2365="No root CAuse","No root cause",
AR2365="ODU HS","PDH",
AR2365="IP &amp; VLAN","PDH",
AR2365="Warehouse HUAWEI","SPARE-ISSUE",
AR2365="SPARE-HS","SPARE-ISSUE",
AR2365="Power Telco","BSS",AR2365="no impacts","no impacts"
),"")</f>
        <v>No root cause</v>
      </c>
      <c r="AQ2365" s="40" t="str" cm="1">
        <f t="array" ref="AQ2365">IFERROR(_xlfn.IFS(
AR2365="MPR ISSUE","TX ISSUE",
AR2365="BSS Hardware Issue","RAN ISSUE",
AR2365="Sites strategiques, MLL, Pylone, etc.","ENVTECH",
AR2365="AKTIVCO DEFAUT GE &amp; POWER Cabinet","POWER ISSUE",
AR2365="AKTIVCO Coupure ENEO &amp; Baisse de tension","POWER ISSUE",
AR2365="Coupure ENEO &amp; Baisse de tension","POWER ISSUE",
AR2365="Defaut GE &amp; POWER Cabinet","POWER ISSUE",
AR2365="Sharing","POWER ISSUE",
AR2365="Sites strategiques &amp; DataCenter","POWER ISSUE",
AR2365="Exclu","Exclu",
AR2365="SAT","TX ISSUE",
AR2365="SPARE-ISSUE","SPARE-ISSUE",
AR2365="Fiber CAmtel","TX ISSUE",
AR2365="Fiber AOF","TX ISSUE",
AR2365="Projet OCM (HUAWEI)","TRAVAUX-HUAWEI",
AR2365="Projet OCM (NOKIA)","TRAVAUX -NOKIA",
AR2365="ACCESS-ISSUE","ACCESS-ISSUE",
AR2365="Projet OCM (ZTE, NOKIA, autres projets)","TRAVAUX OCM",
AR2365="No root CAuse","No root cause",
AR2365="ODU HS","TX ISSUE",
AR2365="IP &amp; VLAN","TX ISSUE",
AR2365="Warehouse HUAWEI","SPARE-ISSUE",
AR2365="SPARE-HS","SPARE-ISSUE",
AR2365="Power Telco","RAN ISSUE",AR2365="no impacts","no impacts"
),"")</f>
        <v>No root cause</v>
      </c>
      <c r="AR2365" s="59" t="s">
        <v>5343</v>
      </c>
      <c r="AS2365" s="40" t="str" cm="1">
        <f t="array" ref="AS2365">IFERROR(_xlfn.IFS(
AR2365="MPR ISSUE","ACTIVE",
AR2365="BSS Hardware Issue","ACTIVE",
AR2365="Sites strategiques, MLL, Pylone, etc.","PASSIVE",
AR2365="AKTIVCO DEFAUT GE &amp; POWER Cabinet","PASSIVE",
AR2365="AKTIVCO Coupure ENEO &amp; Baisse de tension","PASSIVE",
AR2365="Coupure ENEO &amp; Baisse de tension","PASSIVE",
AR2365="Defaut GE &amp; POWER Cabinet","PASSIVE",
AR2365="Sharing","PASSIVE",
AR2365="Sites strategiques &amp; DataCenter","PASSIVE",
AR2365="Exclu","Exclu",
AR2365="SAT","ACTIVE",
AR2365="SPARE-ISSUE","SPARE-ISSUE",
AR2365="Fiber CAmtel","ACTIVE",
AR2365="Fiber AOF","ACTIVE",
AR2365="Projet OCM (HUAWEI)","PLANNED WORKS",
AR2365="Projet OCM (NOKIA)","PLANNED WORKS",
AR2365="ACCESS-ISSUE","ACCESS-ISSUE",
AR2365="Projet OCM (ZTE, NOKIA, autres projets)","PLANNED WORKS",
AR2365="No root CAuse","No root cause",
AR2365="ODU HS","ACTIVE",
AR2365="IP &amp; VLAN","ACTIVE",
AR2365="Warehouse HUAWEI","SPARE-ISSUE",
AR2365="SPARE-HS","SPARE-ISSUE",
AR2365="Power Telco","ACTIVE", AR2365="no impacts","no impacts"
),"")</f>
        <v>No root cause</v>
      </c>
      <c r="AT2365" s="99" t="s">
        <v>5661</v>
      </c>
      <c r="AU2365" s="99" t="s">
        <v>4795</v>
      </c>
      <c r="AW2365" s="17"/>
      <c r="AX2365" s="17" t="s">
        <v>5536</v>
      </c>
      <c r="AY2365" s="17"/>
      <c r="AZ2365" s="17" t="s">
        <v>5536</v>
      </c>
      <c r="BA2365" s="7"/>
      <c r="BC2365" s="18"/>
      <c r="BD2365" s="18"/>
      <c r="BE2365" s="18"/>
      <c r="BF2365" s="18"/>
      <c r="BG2365" s="18"/>
      <c r="BH2365" s="18"/>
      <c r="BI2365" s="18"/>
      <c r="BJ2365" s="18"/>
      <c r="BK2365" s="18"/>
      <c r="BM2365" s="18"/>
      <c r="BN2365" s="18"/>
      <c r="BO2365" s="18"/>
      <c r="BP2365" s="9" t="s">
        <v>5661</v>
      </c>
      <c r="BQ2365" s="14"/>
      <c r="BR2365" s="102" t="s">
        <v>5536</v>
      </c>
      <c r="BS2365" s="14"/>
      <c r="BT2365" s="14"/>
      <c r="BU2365" s="9"/>
      <c r="BV2365" s="9"/>
      <c r="BW2365" s="9"/>
    </row>
    <row r="2366" spans="1:75" x14ac:dyDescent="0.35">
      <c r="A2366" s="1" t="s">
        <v>4818</v>
      </c>
      <c r="B2366" s="8" t="s">
        <v>4819</v>
      </c>
      <c r="C2366" s="3" t="s">
        <v>102</v>
      </c>
      <c r="D2366" s="1" t="s">
        <v>11</v>
      </c>
      <c r="E2366" s="1" t="s">
        <v>96</v>
      </c>
      <c r="F2366" s="3" t="s">
        <v>102</v>
      </c>
      <c r="G2366" s="1" t="s">
        <v>4818</v>
      </c>
      <c r="H2366" s="28" t="s">
        <v>5601</v>
      </c>
      <c r="I2366" s="27">
        <v>0</v>
      </c>
      <c r="J2366" s="27">
        <v>0</v>
      </c>
      <c r="K2366" s="27">
        <v>0</v>
      </c>
      <c r="L2366" s="27">
        <v>0</v>
      </c>
      <c r="M2366" s="27">
        <v>0</v>
      </c>
      <c r="N2366" s="27">
        <v>0</v>
      </c>
      <c r="O2366" s="27">
        <v>0</v>
      </c>
      <c r="P2366" s="27">
        <v>0</v>
      </c>
      <c r="Q2366" s="27">
        <v>0</v>
      </c>
      <c r="R2366" s="27">
        <v>0</v>
      </c>
      <c r="S2366" s="80">
        <v>0</v>
      </c>
      <c r="T2366" s="80">
        <v>0</v>
      </c>
      <c r="U2366" s="80">
        <v>0</v>
      </c>
      <c r="V2366" s="80">
        <v>0</v>
      </c>
      <c r="W2366" s="80">
        <v>0</v>
      </c>
      <c r="X2366" s="80">
        <v>0</v>
      </c>
      <c r="Y2366" s="80">
        <v>0</v>
      </c>
      <c r="Z2366" s="80">
        <v>0</v>
      </c>
      <c r="AA2366" s="80">
        <v>0</v>
      </c>
      <c r="AB2366" s="80">
        <v>0</v>
      </c>
      <c r="AC2366" s="80"/>
      <c r="AD2366" s="80">
        <v>0</v>
      </c>
      <c r="AE2366" s="80">
        <v>0</v>
      </c>
      <c r="AF2366" s="80">
        <v>0</v>
      </c>
      <c r="AG2366" s="80"/>
      <c r="AH2366" s="80">
        <v>0</v>
      </c>
      <c r="AI2366" s="80">
        <v>0</v>
      </c>
      <c r="AJ2366" s="80">
        <v>0</v>
      </c>
      <c r="AK2366" s="80">
        <v>0</v>
      </c>
      <c r="AL2366" s="80">
        <v>0</v>
      </c>
      <c r="AM2366" s="80">
        <v>0</v>
      </c>
      <c r="AN2366" s="41" t="s">
        <v>5558</v>
      </c>
      <c r="AO2366" s="41"/>
      <c r="AP2366" s="40" t="str" cm="1">
        <f t="array" ref="AP2366">IFERROR(_xlfn.IFS(
AR2366="MPR ISSUE","PDH",
AR2366="BSS Hardware Issue","BSS",
AR2366="Sites strategiques, MLL, Pylone, etc.","ENVTECH",
AR2366="AKTIVCO DEFAUT GE &amp; POWER Cabinet","AKTIVCO",
AR2366="AKTIVCO Coupure ENEO &amp; Baisse de tension","AKTIVCO GRID ONLY",
AR2366="Coupure ENEO &amp; Baisse de tension","IHS GRID ONLY",
AR2366="Defaut GE &amp; POWER Cabinet","IHS",
AR2366="Sharing","Partners",
AR2366="Sites strategiques &amp; DataCenter","SST &amp; DC",
AR2366="Exclu","Exclu",
AR2366="SAT","SAT",
AR2366="SPARE-ISSUE","SPARE-ISSUE",
AR2366="Fiber CAmtel","TRANS_FO_CAMTEL",
AR2366="Fiber AOF","Fiber AOF",
AR2366="Projet OCM (HUAWEI)","TRAVAUX-HUAWEI",
AR2366="Projet OCM (NOKIA)","TRAVAUX-NOKIA",
AR2366="ACCESS-ISSUE","ACCESS-ISSUE",
AR2366="Projet OCM (ZTE, NOKIA, autres projets)","TRAVAUX OCM",
AR2366="No root CAuse","No root cause",
AR2366="ODU HS","PDH",
AR2366="IP &amp; VLAN","PDH",
AR2366="Warehouse HUAWEI","SPARE-ISSUE",
AR2366="SPARE-HS","SPARE-ISSUE",
AR2366="Power Telco","BSS",AR2366="no impacts","no impacts"
),"")</f>
        <v>No root cause</v>
      </c>
      <c r="AQ2366" s="40" t="str" cm="1">
        <f t="array" ref="AQ2366">IFERROR(_xlfn.IFS(
AR2366="MPR ISSUE","TX ISSUE",
AR2366="BSS Hardware Issue","RAN ISSUE",
AR2366="Sites strategiques, MLL, Pylone, etc.","ENVTECH",
AR2366="AKTIVCO DEFAUT GE &amp; POWER Cabinet","POWER ISSUE",
AR2366="AKTIVCO Coupure ENEO &amp; Baisse de tension","POWER ISSUE",
AR2366="Coupure ENEO &amp; Baisse de tension","POWER ISSUE",
AR2366="Defaut GE &amp; POWER Cabinet","POWER ISSUE",
AR2366="Sharing","POWER ISSUE",
AR2366="Sites strategiques &amp; DataCenter","POWER ISSUE",
AR2366="Exclu","Exclu",
AR2366="SAT","TX ISSUE",
AR2366="SPARE-ISSUE","SPARE-ISSUE",
AR2366="Fiber CAmtel","TX ISSUE",
AR2366="Fiber AOF","TX ISSUE",
AR2366="Projet OCM (HUAWEI)","TRAVAUX-HUAWEI",
AR2366="Projet OCM (NOKIA)","TRAVAUX -NOKIA",
AR2366="ACCESS-ISSUE","ACCESS-ISSUE",
AR2366="Projet OCM (ZTE, NOKIA, autres projets)","TRAVAUX OCM",
AR2366="No root CAuse","No root cause",
AR2366="ODU HS","TX ISSUE",
AR2366="IP &amp; VLAN","TX ISSUE",
AR2366="Warehouse HUAWEI","SPARE-ISSUE",
AR2366="SPARE-HS","SPARE-ISSUE",
AR2366="Power Telco","RAN ISSUE",AR2366="no impacts","no impacts"
),"")</f>
        <v>No root cause</v>
      </c>
      <c r="AR2366" s="59" t="s">
        <v>5343</v>
      </c>
      <c r="AS2366" s="40" t="str" cm="1">
        <f t="array" ref="AS2366">IFERROR(_xlfn.IFS(
AR2366="MPR ISSUE","ACTIVE",
AR2366="BSS Hardware Issue","ACTIVE",
AR2366="Sites strategiques, MLL, Pylone, etc.","PASSIVE",
AR2366="AKTIVCO DEFAUT GE &amp; POWER Cabinet","PASSIVE",
AR2366="AKTIVCO Coupure ENEO &amp; Baisse de tension","PASSIVE",
AR2366="Coupure ENEO &amp; Baisse de tension","PASSIVE",
AR2366="Defaut GE &amp; POWER Cabinet","PASSIVE",
AR2366="Sharing","PASSIVE",
AR2366="Sites strategiques &amp; DataCenter","PASSIVE",
AR2366="Exclu","Exclu",
AR2366="SAT","ACTIVE",
AR2366="SPARE-ISSUE","SPARE-ISSUE",
AR2366="Fiber CAmtel","ACTIVE",
AR2366="Fiber AOF","ACTIVE",
AR2366="Projet OCM (HUAWEI)","PLANNED WORKS",
AR2366="Projet OCM (NOKIA)","PLANNED WORKS",
AR2366="ACCESS-ISSUE","ACCESS-ISSUE",
AR2366="Projet OCM (ZTE, NOKIA, autres projets)","PLANNED WORKS",
AR2366="No root CAuse","No root cause",
AR2366="ODU HS","ACTIVE",
AR2366="IP &amp; VLAN","ACTIVE",
AR2366="Warehouse HUAWEI","SPARE-ISSUE",
AR2366="SPARE-HS","SPARE-ISSUE",
AR2366="Power Telco","ACTIVE", AR2366="no impacts","no impacts"
),"")</f>
        <v>No root cause</v>
      </c>
      <c r="AT2366" s="99" t="s">
        <v>5661</v>
      </c>
      <c r="AU2366" s="99" t="s">
        <v>4819</v>
      </c>
      <c r="AW2366" s="17"/>
      <c r="AX2366" s="17" t="s">
        <v>5536</v>
      </c>
      <c r="AY2366" s="17"/>
      <c r="AZ2366" s="17" t="s">
        <v>5536</v>
      </c>
      <c r="BA2366" s="7"/>
      <c r="BC2366" s="18"/>
      <c r="BD2366" s="18"/>
      <c r="BE2366" s="18"/>
      <c r="BF2366" s="18"/>
      <c r="BG2366" s="18"/>
      <c r="BH2366" s="18"/>
      <c r="BI2366" s="18"/>
      <c r="BJ2366" s="18"/>
      <c r="BK2366" s="18"/>
      <c r="BM2366" s="18"/>
      <c r="BN2366" s="18"/>
      <c r="BO2366" s="18"/>
      <c r="BP2366" s="9" t="s">
        <v>5661</v>
      </c>
      <c r="BQ2366" s="14"/>
      <c r="BR2366" s="102" t="s">
        <v>5536</v>
      </c>
      <c r="BS2366" s="14"/>
      <c r="BT2366" s="14"/>
      <c r="BU2366" s="9"/>
      <c r="BV2366" s="9"/>
      <c r="BW2366" s="9"/>
    </row>
    <row r="2367" spans="1:75" x14ac:dyDescent="0.35">
      <c r="A2367" s="1" t="s">
        <v>4820</v>
      </c>
      <c r="B2367" s="8" t="s">
        <v>4821</v>
      </c>
      <c r="C2367" s="3" t="s">
        <v>102</v>
      </c>
      <c r="D2367" s="1" t="s">
        <v>11</v>
      </c>
      <c r="E2367" s="1" t="s">
        <v>12</v>
      </c>
      <c r="F2367" s="3" t="s">
        <v>102</v>
      </c>
      <c r="G2367" s="1" t="s">
        <v>4820</v>
      </c>
      <c r="H2367" s="28" t="s">
        <v>5601</v>
      </c>
      <c r="I2367" s="27">
        <v>0</v>
      </c>
      <c r="J2367" s="27">
        <v>0</v>
      </c>
      <c r="K2367" s="27">
        <v>0</v>
      </c>
      <c r="L2367" s="27">
        <v>0</v>
      </c>
      <c r="M2367" s="27">
        <v>0</v>
      </c>
      <c r="N2367" s="27">
        <v>0</v>
      </c>
      <c r="O2367" s="27">
        <v>0</v>
      </c>
      <c r="P2367" s="27">
        <v>0</v>
      </c>
      <c r="Q2367" s="27">
        <v>0</v>
      </c>
      <c r="R2367" s="27">
        <v>0</v>
      </c>
      <c r="S2367" s="80">
        <v>0</v>
      </c>
      <c r="T2367" s="80">
        <v>0</v>
      </c>
      <c r="U2367" s="80">
        <v>0</v>
      </c>
      <c r="V2367" s="80">
        <v>0</v>
      </c>
      <c r="W2367" s="80">
        <v>0</v>
      </c>
      <c r="X2367" s="80">
        <v>0</v>
      </c>
      <c r="Y2367" s="80">
        <v>0</v>
      </c>
      <c r="Z2367" s="80">
        <v>0</v>
      </c>
      <c r="AA2367" s="80">
        <v>0</v>
      </c>
      <c r="AB2367" s="80">
        <v>0</v>
      </c>
      <c r="AC2367" s="80"/>
      <c r="AD2367" s="80">
        <v>0</v>
      </c>
      <c r="AE2367" s="80">
        <v>0</v>
      </c>
      <c r="AF2367" s="80">
        <v>0</v>
      </c>
      <c r="AG2367" s="80"/>
      <c r="AH2367" s="80">
        <v>0</v>
      </c>
      <c r="AI2367" s="80">
        <v>0</v>
      </c>
      <c r="AJ2367" s="80">
        <v>0</v>
      </c>
      <c r="AK2367" s="80">
        <v>0</v>
      </c>
      <c r="AL2367" s="80">
        <v>0</v>
      </c>
      <c r="AM2367" s="80">
        <v>0</v>
      </c>
      <c r="AN2367" s="41" t="s">
        <v>5558</v>
      </c>
      <c r="AO2367" s="41"/>
      <c r="AP2367" s="40" t="str" cm="1">
        <f t="array" ref="AP2367">IFERROR(_xlfn.IFS(
AR2367="MPR ISSUE","PDH",
AR2367="BSS Hardware Issue","BSS",
AR2367="Sites strategiques, MLL, Pylone, etc.","ENVTECH",
AR2367="AKTIVCO DEFAUT GE &amp; POWER Cabinet","AKTIVCO",
AR2367="AKTIVCO Coupure ENEO &amp; Baisse de tension","AKTIVCO GRID ONLY",
AR2367="Coupure ENEO &amp; Baisse de tension","IHS GRID ONLY",
AR2367="Defaut GE &amp; POWER Cabinet","IHS",
AR2367="Sharing","Partners",
AR2367="Sites strategiques &amp; DataCenter","SST &amp; DC",
AR2367="Exclu","Exclu",
AR2367="SAT","SAT",
AR2367="SPARE-ISSUE","SPARE-ISSUE",
AR2367="Fiber CAmtel","TRANS_FO_CAMTEL",
AR2367="Fiber AOF","Fiber AOF",
AR2367="Projet OCM (HUAWEI)","TRAVAUX-HUAWEI",
AR2367="Projet OCM (NOKIA)","TRAVAUX-NOKIA",
AR2367="ACCESS-ISSUE","ACCESS-ISSUE",
AR2367="Projet OCM (ZTE, NOKIA, autres projets)","TRAVAUX OCM",
AR2367="No root CAuse","No root cause",
AR2367="ODU HS","PDH",
AR2367="IP &amp; VLAN","PDH",
AR2367="Warehouse HUAWEI","SPARE-ISSUE",
AR2367="SPARE-HS","SPARE-ISSUE",
AR2367="Power Telco","BSS",AR2367="no impacts","no impacts"
),"")</f>
        <v>No root cause</v>
      </c>
      <c r="AQ2367" s="40" t="str" cm="1">
        <f t="array" ref="AQ2367">IFERROR(_xlfn.IFS(
AR2367="MPR ISSUE","TX ISSUE",
AR2367="BSS Hardware Issue","RAN ISSUE",
AR2367="Sites strategiques, MLL, Pylone, etc.","ENVTECH",
AR2367="AKTIVCO DEFAUT GE &amp; POWER Cabinet","POWER ISSUE",
AR2367="AKTIVCO Coupure ENEO &amp; Baisse de tension","POWER ISSUE",
AR2367="Coupure ENEO &amp; Baisse de tension","POWER ISSUE",
AR2367="Defaut GE &amp; POWER Cabinet","POWER ISSUE",
AR2367="Sharing","POWER ISSUE",
AR2367="Sites strategiques &amp; DataCenter","POWER ISSUE",
AR2367="Exclu","Exclu",
AR2367="SAT","TX ISSUE",
AR2367="SPARE-ISSUE","SPARE-ISSUE",
AR2367="Fiber CAmtel","TX ISSUE",
AR2367="Fiber AOF","TX ISSUE",
AR2367="Projet OCM (HUAWEI)","TRAVAUX-HUAWEI",
AR2367="Projet OCM (NOKIA)","TRAVAUX -NOKIA",
AR2367="ACCESS-ISSUE","ACCESS-ISSUE",
AR2367="Projet OCM (ZTE, NOKIA, autres projets)","TRAVAUX OCM",
AR2367="No root CAuse","No root cause",
AR2367="ODU HS","TX ISSUE",
AR2367="IP &amp; VLAN","TX ISSUE",
AR2367="Warehouse HUAWEI","SPARE-ISSUE",
AR2367="SPARE-HS","SPARE-ISSUE",
AR2367="Power Telco","RAN ISSUE",AR2367="no impacts","no impacts"
),"")</f>
        <v>No root cause</v>
      </c>
      <c r="AR2367" s="59" t="s">
        <v>5343</v>
      </c>
      <c r="AS2367" s="40" t="str" cm="1">
        <f t="array" ref="AS2367">IFERROR(_xlfn.IFS(
AR2367="MPR ISSUE","ACTIVE",
AR2367="BSS Hardware Issue","ACTIVE",
AR2367="Sites strategiques, MLL, Pylone, etc.","PASSIVE",
AR2367="AKTIVCO DEFAUT GE &amp; POWER Cabinet","PASSIVE",
AR2367="AKTIVCO Coupure ENEO &amp; Baisse de tension","PASSIVE",
AR2367="Coupure ENEO &amp; Baisse de tension","PASSIVE",
AR2367="Defaut GE &amp; POWER Cabinet","PASSIVE",
AR2367="Sharing","PASSIVE",
AR2367="Sites strategiques &amp; DataCenter","PASSIVE",
AR2367="Exclu","Exclu",
AR2367="SAT","ACTIVE",
AR2367="SPARE-ISSUE","SPARE-ISSUE",
AR2367="Fiber CAmtel","ACTIVE",
AR2367="Fiber AOF","ACTIVE",
AR2367="Projet OCM (HUAWEI)","PLANNED WORKS",
AR2367="Projet OCM (NOKIA)","PLANNED WORKS",
AR2367="ACCESS-ISSUE","ACCESS-ISSUE",
AR2367="Projet OCM (ZTE, NOKIA, autres projets)","PLANNED WORKS",
AR2367="No root CAuse","No root cause",
AR2367="ODU HS","ACTIVE",
AR2367="IP &amp; VLAN","ACTIVE",
AR2367="Warehouse HUAWEI","SPARE-ISSUE",
AR2367="SPARE-HS","SPARE-ISSUE",
AR2367="Power Telco","ACTIVE", AR2367="no impacts","no impacts"
),"")</f>
        <v>No root cause</v>
      </c>
      <c r="AT2367" s="99" t="s">
        <v>5661</v>
      </c>
      <c r="AU2367" s="99" t="s">
        <v>4821</v>
      </c>
      <c r="AW2367" s="17"/>
      <c r="AX2367" s="17" t="s">
        <v>5536</v>
      </c>
      <c r="AY2367" s="17"/>
      <c r="AZ2367" s="17" t="s">
        <v>5536</v>
      </c>
      <c r="BA2367" s="7"/>
      <c r="BC2367" s="18"/>
      <c r="BD2367" s="18"/>
      <c r="BE2367" s="18"/>
      <c r="BF2367" s="18"/>
      <c r="BG2367" s="18"/>
      <c r="BH2367" s="18"/>
      <c r="BI2367" s="18"/>
      <c r="BJ2367" s="18"/>
      <c r="BK2367" s="18"/>
      <c r="BM2367" s="18"/>
      <c r="BN2367" s="18"/>
      <c r="BO2367" s="18"/>
      <c r="BP2367" s="9" t="s">
        <v>5661</v>
      </c>
      <c r="BQ2367" s="14"/>
      <c r="BR2367" s="102" t="s">
        <v>5536</v>
      </c>
      <c r="BS2367" s="14"/>
      <c r="BT2367" s="14"/>
      <c r="BU2367" s="9"/>
      <c r="BV2367" s="9"/>
      <c r="BW2367" s="9"/>
    </row>
    <row r="2368" spans="1:75" x14ac:dyDescent="0.35">
      <c r="A2368" s="1" t="s">
        <v>4920</v>
      </c>
      <c r="B2368" s="8" t="s">
        <v>4921</v>
      </c>
      <c r="C2368" s="3" t="s">
        <v>37</v>
      </c>
      <c r="D2368" s="1" t="s">
        <v>11</v>
      </c>
      <c r="E2368" s="1" t="s">
        <v>5536</v>
      </c>
      <c r="F2368" s="3" t="s">
        <v>37</v>
      </c>
      <c r="G2368" s="1" t="s">
        <v>4922</v>
      </c>
      <c r="H2368" s="30" t="s">
        <v>5587</v>
      </c>
      <c r="I2368" s="27">
        <v>0</v>
      </c>
      <c r="J2368" s="27">
        <v>0</v>
      </c>
      <c r="K2368" s="27">
        <v>0</v>
      </c>
      <c r="L2368" s="27">
        <v>0</v>
      </c>
      <c r="M2368" s="27">
        <v>0</v>
      </c>
      <c r="N2368" s="27">
        <v>0</v>
      </c>
      <c r="O2368" s="27">
        <v>0</v>
      </c>
      <c r="P2368" s="27">
        <v>0</v>
      </c>
      <c r="Q2368" s="27">
        <v>0</v>
      </c>
      <c r="R2368" s="27">
        <v>0</v>
      </c>
      <c r="S2368" s="80">
        <v>0</v>
      </c>
      <c r="T2368" s="80">
        <v>0</v>
      </c>
      <c r="U2368" s="80">
        <v>0</v>
      </c>
      <c r="V2368" s="80">
        <v>0</v>
      </c>
      <c r="W2368" s="80">
        <v>0</v>
      </c>
      <c r="X2368" s="80">
        <v>0</v>
      </c>
      <c r="Y2368" s="80">
        <v>0</v>
      </c>
      <c r="Z2368" s="80">
        <v>0</v>
      </c>
      <c r="AA2368" s="80">
        <v>0</v>
      </c>
      <c r="AB2368" s="80">
        <v>0</v>
      </c>
      <c r="AC2368" s="80"/>
      <c r="AD2368" s="80">
        <v>0</v>
      </c>
      <c r="AE2368" s="80">
        <v>0</v>
      </c>
      <c r="AF2368" s="80">
        <v>0</v>
      </c>
      <c r="AG2368" s="80"/>
      <c r="AH2368" s="80">
        <v>0</v>
      </c>
      <c r="AI2368" s="80">
        <v>0</v>
      </c>
      <c r="AJ2368" s="80">
        <v>0</v>
      </c>
      <c r="AK2368" s="80">
        <v>0</v>
      </c>
      <c r="AL2368" s="80">
        <v>0</v>
      </c>
      <c r="AM2368" s="80">
        <v>0</v>
      </c>
      <c r="AN2368" s="41" t="s">
        <v>5558</v>
      </c>
      <c r="AO2368" s="41"/>
      <c r="AP2368" s="40" t="str" cm="1">
        <f t="array" ref="AP2368">IFERROR(_xlfn.IFS(
AR2368="MPR ISSUE","PDH",
AR2368="BSS Hardware Issue","BSS",
AR2368="Sites strategiques, MLL, Pylone, etc.","ENVTECH",
AR2368="AKTIVCO DEFAUT GE &amp; POWER Cabinet","AKTIVCO",
AR2368="AKTIVCO Coupure ENEO &amp; Baisse de tension","AKTIVCO GRID ONLY",
AR2368="Coupure ENEO &amp; Baisse de tension","IHS GRID ONLY",
AR2368="Defaut GE &amp; POWER Cabinet","IHS",
AR2368="Sharing","Partners",
AR2368="Sites strategiques &amp; DataCenter","SST &amp; DC",
AR2368="Exclu","Exclu",
AR2368="SAT","SAT",
AR2368="SPARE-ISSUE","SPARE-ISSUE",
AR2368="Fiber CAmtel","TRANS_FO_CAMTEL",
AR2368="Fiber AOF","Fiber AOF",
AR2368="Projet OCM (HUAWEI)","TRAVAUX-HUAWEI",
AR2368="Projet OCM (NOKIA)","TRAVAUX-NOKIA",
AR2368="ACCESS-ISSUE","ACCESS-ISSUE",
AR2368="Projet OCM (ZTE, NOKIA, autres projets)","TRAVAUX OCM",
AR2368="No root CAuse","No root cause",
AR2368="ODU HS","PDH",
AR2368="IP &amp; VLAN","PDH",
AR2368="Warehouse HUAWEI","SPARE-ISSUE",
AR2368="SPARE-HS","SPARE-ISSUE",
AR2368="Power Telco","BSS",AR2368="no impacts","no impacts"
),"")</f>
        <v>No root cause</v>
      </c>
      <c r="AQ2368" s="40" t="str" cm="1">
        <f t="array" ref="AQ2368">IFERROR(_xlfn.IFS(
AR2368="MPR ISSUE","TX ISSUE",
AR2368="BSS Hardware Issue","RAN ISSUE",
AR2368="Sites strategiques, MLL, Pylone, etc.","ENVTECH",
AR2368="AKTIVCO DEFAUT GE &amp; POWER Cabinet","POWER ISSUE",
AR2368="AKTIVCO Coupure ENEO &amp; Baisse de tension","POWER ISSUE",
AR2368="Coupure ENEO &amp; Baisse de tension","POWER ISSUE",
AR2368="Defaut GE &amp; POWER Cabinet","POWER ISSUE",
AR2368="Sharing","POWER ISSUE",
AR2368="Sites strategiques &amp; DataCenter","POWER ISSUE",
AR2368="Exclu","Exclu",
AR2368="SAT","TX ISSUE",
AR2368="SPARE-ISSUE","SPARE-ISSUE",
AR2368="Fiber CAmtel","TX ISSUE",
AR2368="Fiber AOF","TX ISSUE",
AR2368="Projet OCM (HUAWEI)","TRAVAUX-HUAWEI",
AR2368="Projet OCM (NOKIA)","TRAVAUX -NOKIA",
AR2368="ACCESS-ISSUE","ACCESS-ISSUE",
AR2368="Projet OCM (ZTE, NOKIA, autres projets)","TRAVAUX OCM",
AR2368="No root CAuse","No root cause",
AR2368="ODU HS","TX ISSUE",
AR2368="IP &amp; VLAN","TX ISSUE",
AR2368="Warehouse HUAWEI","SPARE-ISSUE",
AR2368="SPARE-HS","SPARE-ISSUE",
AR2368="Power Telco","RAN ISSUE",AR2368="no impacts","no impacts"
),"")</f>
        <v>No root cause</v>
      </c>
      <c r="AR2368" s="59" t="s">
        <v>5343</v>
      </c>
      <c r="AS2368" s="40" t="str" cm="1">
        <f t="array" ref="AS2368">IFERROR(_xlfn.IFS(
AR2368="MPR ISSUE","ACTIVE",
AR2368="BSS Hardware Issue","ACTIVE",
AR2368="Sites strategiques, MLL, Pylone, etc.","PASSIVE",
AR2368="AKTIVCO DEFAUT GE &amp; POWER Cabinet","PASSIVE",
AR2368="AKTIVCO Coupure ENEO &amp; Baisse de tension","PASSIVE",
AR2368="Coupure ENEO &amp; Baisse de tension","PASSIVE",
AR2368="Defaut GE &amp; POWER Cabinet","PASSIVE",
AR2368="Sharing","PASSIVE",
AR2368="Sites strategiques &amp; DataCenter","PASSIVE",
AR2368="Exclu","Exclu",
AR2368="SAT","ACTIVE",
AR2368="SPARE-ISSUE","SPARE-ISSUE",
AR2368="Fiber CAmtel","ACTIVE",
AR2368="Fiber AOF","ACTIVE",
AR2368="Projet OCM (HUAWEI)","PLANNED WORKS",
AR2368="Projet OCM (NOKIA)","PLANNED WORKS",
AR2368="ACCESS-ISSUE","ACCESS-ISSUE",
AR2368="Projet OCM (ZTE, NOKIA, autres projets)","PLANNED WORKS",
AR2368="No root CAuse","No root cause",
AR2368="ODU HS","ACTIVE",
AR2368="IP &amp; VLAN","ACTIVE",
AR2368="Warehouse HUAWEI","SPARE-ISSUE",
AR2368="SPARE-HS","SPARE-ISSUE",
AR2368="Power Telco","ACTIVE", AR2368="no impacts","no impacts"
),"")</f>
        <v>No root cause</v>
      </c>
      <c r="AT2368" s="99" t="s">
        <v>5661</v>
      </c>
      <c r="AU2368" s="99" t="s">
        <v>4921</v>
      </c>
      <c r="AW2368" s="17"/>
      <c r="AX2368" s="17" t="s">
        <v>5536</v>
      </c>
      <c r="AY2368" s="17"/>
      <c r="AZ2368" s="17" t="s">
        <v>5536</v>
      </c>
      <c r="BA2368" s="7"/>
      <c r="BC2368" s="18"/>
      <c r="BD2368" s="18"/>
      <c r="BE2368" s="18"/>
      <c r="BF2368" s="18"/>
      <c r="BG2368" s="18"/>
      <c r="BH2368" s="18"/>
      <c r="BI2368" s="18"/>
      <c r="BJ2368" s="18"/>
      <c r="BK2368" s="18"/>
      <c r="BM2368" s="18"/>
      <c r="BN2368" s="18"/>
      <c r="BO2368" s="18"/>
      <c r="BP2368" s="9" t="s">
        <v>5661</v>
      </c>
      <c r="BQ2368" s="14"/>
      <c r="BR2368" s="102" t="s">
        <v>5536</v>
      </c>
      <c r="BS2368" s="14"/>
      <c r="BT2368" s="14"/>
      <c r="BU2368" s="9"/>
      <c r="BV2368" s="9"/>
      <c r="BW2368" s="9"/>
    </row>
    <row r="2369" spans="1:75" x14ac:dyDescent="0.35">
      <c r="A2369" s="1" t="s">
        <v>4833</v>
      </c>
      <c r="B2369" s="8" t="s">
        <v>4834</v>
      </c>
      <c r="C2369" s="3" t="s">
        <v>32</v>
      </c>
      <c r="D2369" s="1" t="s">
        <v>11</v>
      </c>
      <c r="E2369" s="1" t="s">
        <v>12</v>
      </c>
      <c r="F2369" s="3" t="s">
        <v>31</v>
      </c>
      <c r="G2369" s="1" t="s">
        <v>32</v>
      </c>
      <c r="H2369" s="30" t="s">
        <v>5587</v>
      </c>
      <c r="I2369" s="27">
        <v>0</v>
      </c>
      <c r="J2369" s="27">
        <v>0</v>
      </c>
      <c r="K2369" s="27">
        <v>0</v>
      </c>
      <c r="L2369" s="27">
        <v>0</v>
      </c>
      <c r="M2369" s="27">
        <v>0</v>
      </c>
      <c r="N2369" s="27">
        <v>0</v>
      </c>
      <c r="O2369" s="27">
        <v>0</v>
      </c>
      <c r="P2369" s="27">
        <v>0</v>
      </c>
      <c r="Q2369" s="27">
        <v>0</v>
      </c>
      <c r="R2369" s="27">
        <v>0</v>
      </c>
      <c r="S2369" s="80">
        <v>0</v>
      </c>
      <c r="T2369" s="80">
        <v>0</v>
      </c>
      <c r="U2369" s="80">
        <v>0</v>
      </c>
      <c r="V2369" s="80">
        <v>0</v>
      </c>
      <c r="W2369" s="80">
        <v>0</v>
      </c>
      <c r="X2369" s="80">
        <v>0</v>
      </c>
      <c r="Y2369" s="80">
        <v>0</v>
      </c>
      <c r="Z2369" s="80">
        <v>0</v>
      </c>
      <c r="AA2369" s="80">
        <v>0</v>
      </c>
      <c r="AB2369" s="80">
        <v>0</v>
      </c>
      <c r="AC2369" s="80"/>
      <c r="AD2369" s="80">
        <v>0</v>
      </c>
      <c r="AE2369" s="80">
        <v>0</v>
      </c>
      <c r="AF2369" s="80">
        <v>0</v>
      </c>
      <c r="AG2369" s="80"/>
      <c r="AH2369" s="80">
        <v>0.4501038714961198</v>
      </c>
      <c r="AI2369" s="80">
        <v>0</v>
      </c>
      <c r="AJ2369" s="80">
        <v>0</v>
      </c>
      <c r="AK2369" s="80">
        <v>0</v>
      </c>
      <c r="AL2369" s="80">
        <v>0</v>
      </c>
      <c r="AM2369" s="80">
        <v>0</v>
      </c>
      <c r="AN2369" s="41" t="s">
        <v>5558</v>
      </c>
      <c r="AO2369" s="41"/>
      <c r="AP2369" s="40" t="str" cm="1">
        <f t="array" ref="AP2369">IFERROR(_xlfn.IFS(
AR2369="MPR ISSUE","PDH",
AR2369="BSS Hardware Issue","BSS",
AR2369="Sites strategiques, MLL, Pylone, etc.","ENVTECH",
AR2369="AKTIVCO DEFAUT GE &amp; POWER Cabinet","AKTIVCO",
AR2369="AKTIVCO Coupure ENEO &amp; Baisse de tension","AKTIVCO GRID ONLY",
AR2369="Coupure ENEO &amp; Baisse de tension","IHS GRID ONLY",
AR2369="Defaut GE &amp; POWER Cabinet","IHS",
AR2369="Sharing","Partners",
AR2369="Sites strategiques &amp; DataCenter","SST &amp; DC",
AR2369="Exclu","Exclu",
AR2369="SAT","SAT",
AR2369="SPARE-ISSUE","SPARE-ISSUE",
AR2369="Fiber CAmtel","TRANS_FO_CAMTEL",
AR2369="Fiber AOF","Fiber AOF",
AR2369="Projet OCM (HUAWEI)","TRAVAUX-HUAWEI",
AR2369="Projet OCM (NOKIA)","TRAVAUX-NOKIA",
AR2369="ACCESS-ISSUE","ACCESS-ISSUE",
AR2369="Projet OCM (ZTE, NOKIA, autres projets)","TRAVAUX OCM",
AR2369="No root CAuse","No root cause",
AR2369="ODU HS","PDH",
AR2369="IP &amp; VLAN","PDH",
AR2369="Warehouse HUAWEI","SPARE-ISSUE",
AR2369="SPARE-HS","SPARE-ISSUE",
AR2369="Power Telco","BSS",AR2369="no impacts","no impacts"
),"")</f>
        <v>No root cause</v>
      </c>
      <c r="AQ2369" s="40" t="str" cm="1">
        <f t="array" ref="AQ2369">IFERROR(_xlfn.IFS(
AR2369="MPR ISSUE","TX ISSUE",
AR2369="BSS Hardware Issue","RAN ISSUE",
AR2369="Sites strategiques, MLL, Pylone, etc.","ENVTECH",
AR2369="AKTIVCO DEFAUT GE &amp; POWER Cabinet","POWER ISSUE",
AR2369="AKTIVCO Coupure ENEO &amp; Baisse de tension","POWER ISSUE",
AR2369="Coupure ENEO &amp; Baisse de tension","POWER ISSUE",
AR2369="Defaut GE &amp; POWER Cabinet","POWER ISSUE",
AR2369="Sharing","POWER ISSUE",
AR2369="Sites strategiques &amp; DataCenter","POWER ISSUE",
AR2369="Exclu","Exclu",
AR2369="SAT","TX ISSUE",
AR2369="SPARE-ISSUE","SPARE-ISSUE",
AR2369="Fiber CAmtel","TX ISSUE",
AR2369="Fiber AOF","TX ISSUE",
AR2369="Projet OCM (HUAWEI)","TRAVAUX-HUAWEI",
AR2369="Projet OCM (NOKIA)","TRAVAUX -NOKIA",
AR2369="ACCESS-ISSUE","ACCESS-ISSUE",
AR2369="Projet OCM (ZTE, NOKIA, autres projets)","TRAVAUX OCM",
AR2369="No root CAuse","No root cause",
AR2369="ODU HS","TX ISSUE",
AR2369="IP &amp; VLAN","TX ISSUE",
AR2369="Warehouse HUAWEI","SPARE-ISSUE",
AR2369="SPARE-HS","SPARE-ISSUE",
AR2369="Power Telco","RAN ISSUE",AR2369="no impacts","no impacts"
),"")</f>
        <v>No root cause</v>
      </c>
      <c r="AR2369" s="59" t="s">
        <v>5343</v>
      </c>
      <c r="AS2369" s="40" t="str" cm="1">
        <f t="array" ref="AS2369">IFERROR(_xlfn.IFS(
AR2369="MPR ISSUE","ACTIVE",
AR2369="BSS Hardware Issue","ACTIVE",
AR2369="Sites strategiques, MLL, Pylone, etc.","PASSIVE",
AR2369="AKTIVCO DEFAUT GE &amp; POWER Cabinet","PASSIVE",
AR2369="AKTIVCO Coupure ENEO &amp; Baisse de tension","PASSIVE",
AR2369="Coupure ENEO &amp; Baisse de tension","PASSIVE",
AR2369="Defaut GE &amp; POWER Cabinet","PASSIVE",
AR2369="Sharing","PASSIVE",
AR2369="Sites strategiques &amp; DataCenter","PASSIVE",
AR2369="Exclu","Exclu",
AR2369="SAT","ACTIVE",
AR2369="SPARE-ISSUE","SPARE-ISSUE",
AR2369="Fiber CAmtel","ACTIVE",
AR2369="Fiber AOF","ACTIVE",
AR2369="Projet OCM (HUAWEI)","PLANNED WORKS",
AR2369="Projet OCM (NOKIA)","PLANNED WORKS",
AR2369="ACCESS-ISSUE","ACCESS-ISSUE",
AR2369="Projet OCM (ZTE, NOKIA, autres projets)","PLANNED WORKS",
AR2369="No root CAuse","No root cause",
AR2369="ODU HS","ACTIVE",
AR2369="IP &amp; VLAN","ACTIVE",
AR2369="Warehouse HUAWEI","SPARE-ISSUE",
AR2369="SPARE-HS","SPARE-ISSUE",
AR2369="Power Telco","ACTIVE", AR2369="no impacts","no impacts"
),"")</f>
        <v>No root cause</v>
      </c>
      <c r="AT2369" s="99" t="s">
        <v>5661</v>
      </c>
      <c r="AU2369" s="99" t="s">
        <v>4834</v>
      </c>
      <c r="AW2369" s="17"/>
      <c r="AX2369" s="17" t="s">
        <v>5536</v>
      </c>
      <c r="AY2369" s="17"/>
      <c r="AZ2369" s="17" t="s">
        <v>5536</v>
      </c>
      <c r="BA2369" s="7"/>
      <c r="BC2369" s="18"/>
      <c r="BD2369" s="18"/>
      <c r="BE2369" s="18"/>
      <c r="BF2369" s="18"/>
      <c r="BG2369" s="18"/>
      <c r="BH2369" s="18"/>
      <c r="BI2369" s="18"/>
      <c r="BJ2369" s="18"/>
      <c r="BK2369" s="18"/>
      <c r="BM2369" s="18"/>
      <c r="BN2369" s="18"/>
      <c r="BO2369" s="18"/>
      <c r="BP2369" s="9" t="s">
        <v>5661</v>
      </c>
      <c r="BQ2369" s="14"/>
      <c r="BR2369" s="102" t="s">
        <v>5536</v>
      </c>
      <c r="BS2369" s="14"/>
      <c r="BT2369" s="14"/>
      <c r="BU2369" s="9"/>
      <c r="BV2369" s="9"/>
      <c r="BW2369" s="9"/>
    </row>
    <row r="2370" spans="1:75" x14ac:dyDescent="0.35">
      <c r="A2370" s="1" t="s">
        <v>4939</v>
      </c>
      <c r="B2370" s="8" t="s">
        <v>4940</v>
      </c>
      <c r="C2370" s="3" t="s">
        <v>31</v>
      </c>
      <c r="D2370" s="1" t="s">
        <v>11</v>
      </c>
      <c r="E2370" s="1" t="s">
        <v>12</v>
      </c>
      <c r="F2370" s="3" t="s">
        <v>31</v>
      </c>
      <c r="G2370" s="1" t="s">
        <v>4115</v>
      </c>
      <c r="H2370" s="30" t="s">
        <v>5587</v>
      </c>
      <c r="I2370" s="27">
        <v>0</v>
      </c>
      <c r="J2370" s="27">
        <v>0</v>
      </c>
      <c r="K2370" s="27">
        <v>0</v>
      </c>
      <c r="L2370" s="27">
        <v>0</v>
      </c>
      <c r="M2370" s="27">
        <v>0</v>
      </c>
      <c r="N2370" s="27">
        <v>0</v>
      </c>
      <c r="O2370" s="27">
        <v>0</v>
      </c>
      <c r="P2370" s="27">
        <v>0</v>
      </c>
      <c r="Q2370" s="27">
        <v>0</v>
      </c>
      <c r="R2370" s="27">
        <v>0</v>
      </c>
      <c r="S2370" s="80">
        <v>0</v>
      </c>
      <c r="T2370" s="80">
        <v>0</v>
      </c>
      <c r="U2370" s="80">
        <v>0</v>
      </c>
      <c r="V2370" s="80">
        <v>0</v>
      </c>
      <c r="W2370" s="80">
        <v>0</v>
      </c>
      <c r="X2370" s="80">
        <v>0</v>
      </c>
      <c r="Y2370" s="80">
        <v>0</v>
      </c>
      <c r="Z2370" s="80">
        <v>0</v>
      </c>
      <c r="AA2370" s="80">
        <v>0</v>
      </c>
      <c r="AB2370" s="80">
        <v>0</v>
      </c>
      <c r="AC2370" s="80"/>
      <c r="AD2370" s="80">
        <v>0</v>
      </c>
      <c r="AE2370" s="80">
        <v>0</v>
      </c>
      <c r="AF2370" s="80">
        <v>0</v>
      </c>
      <c r="AG2370" s="80"/>
      <c r="AH2370" s="80">
        <v>0</v>
      </c>
      <c r="AI2370" s="80">
        <v>0</v>
      </c>
      <c r="AJ2370" s="80">
        <v>0</v>
      </c>
      <c r="AK2370" s="80">
        <v>0</v>
      </c>
      <c r="AL2370" s="80">
        <v>0</v>
      </c>
      <c r="AM2370" s="80">
        <v>0</v>
      </c>
      <c r="AN2370" s="41" t="s">
        <v>5558</v>
      </c>
      <c r="AO2370" s="41"/>
      <c r="AP2370" s="40" t="str" cm="1">
        <f t="array" ref="AP2370">IFERROR(_xlfn.IFS(
AR2370="MPR ISSUE","PDH",
AR2370="BSS Hardware Issue","BSS",
AR2370="Sites strategiques, MLL, Pylone, etc.","ENVTECH",
AR2370="AKTIVCO DEFAUT GE &amp; POWER Cabinet","AKTIVCO",
AR2370="AKTIVCO Coupure ENEO &amp; Baisse de tension","AKTIVCO GRID ONLY",
AR2370="Coupure ENEO &amp; Baisse de tension","IHS GRID ONLY",
AR2370="Defaut GE &amp; POWER Cabinet","IHS",
AR2370="Sharing","Partners",
AR2370="Sites strategiques &amp; DataCenter","SST &amp; DC",
AR2370="Exclu","Exclu",
AR2370="SAT","SAT",
AR2370="SPARE-ISSUE","SPARE-ISSUE",
AR2370="Fiber CAmtel","TRANS_FO_CAMTEL",
AR2370="Fiber AOF","Fiber AOF",
AR2370="Projet OCM (HUAWEI)","TRAVAUX-HUAWEI",
AR2370="Projet OCM (NOKIA)","TRAVAUX-NOKIA",
AR2370="ACCESS-ISSUE","ACCESS-ISSUE",
AR2370="Projet OCM (ZTE, NOKIA, autres projets)","TRAVAUX OCM",
AR2370="No root CAuse","No root cause",
AR2370="ODU HS","PDH",
AR2370="IP &amp; VLAN","PDH",
AR2370="Warehouse HUAWEI","SPARE-ISSUE",
AR2370="SPARE-HS","SPARE-ISSUE",
AR2370="Power Telco","BSS",AR2370="no impacts","no impacts"
),"")</f>
        <v>No root cause</v>
      </c>
      <c r="AQ2370" s="40" t="str" cm="1">
        <f t="array" ref="AQ2370">IFERROR(_xlfn.IFS(
AR2370="MPR ISSUE","TX ISSUE",
AR2370="BSS Hardware Issue","RAN ISSUE",
AR2370="Sites strategiques, MLL, Pylone, etc.","ENVTECH",
AR2370="AKTIVCO DEFAUT GE &amp; POWER Cabinet","POWER ISSUE",
AR2370="AKTIVCO Coupure ENEO &amp; Baisse de tension","POWER ISSUE",
AR2370="Coupure ENEO &amp; Baisse de tension","POWER ISSUE",
AR2370="Defaut GE &amp; POWER Cabinet","POWER ISSUE",
AR2370="Sharing","POWER ISSUE",
AR2370="Sites strategiques &amp; DataCenter","POWER ISSUE",
AR2370="Exclu","Exclu",
AR2370="SAT","TX ISSUE",
AR2370="SPARE-ISSUE","SPARE-ISSUE",
AR2370="Fiber CAmtel","TX ISSUE",
AR2370="Fiber AOF","TX ISSUE",
AR2370="Projet OCM (HUAWEI)","TRAVAUX-HUAWEI",
AR2370="Projet OCM (NOKIA)","TRAVAUX -NOKIA",
AR2370="ACCESS-ISSUE","ACCESS-ISSUE",
AR2370="Projet OCM (ZTE, NOKIA, autres projets)","TRAVAUX OCM",
AR2370="No root CAuse","No root cause",
AR2370="ODU HS","TX ISSUE",
AR2370="IP &amp; VLAN","TX ISSUE",
AR2370="Warehouse HUAWEI","SPARE-ISSUE",
AR2370="SPARE-HS","SPARE-ISSUE",
AR2370="Power Telco","RAN ISSUE",AR2370="no impacts","no impacts"
),"")</f>
        <v>No root cause</v>
      </c>
      <c r="AR2370" s="59" t="s">
        <v>5343</v>
      </c>
      <c r="AS2370" s="40" t="str" cm="1">
        <f t="array" ref="AS2370">IFERROR(_xlfn.IFS(
AR2370="MPR ISSUE","ACTIVE",
AR2370="BSS Hardware Issue","ACTIVE",
AR2370="Sites strategiques, MLL, Pylone, etc.","PASSIVE",
AR2370="AKTIVCO DEFAUT GE &amp; POWER Cabinet","PASSIVE",
AR2370="AKTIVCO Coupure ENEO &amp; Baisse de tension","PASSIVE",
AR2370="Coupure ENEO &amp; Baisse de tension","PASSIVE",
AR2370="Defaut GE &amp; POWER Cabinet","PASSIVE",
AR2370="Sharing","PASSIVE",
AR2370="Sites strategiques &amp; DataCenter","PASSIVE",
AR2370="Exclu","Exclu",
AR2370="SAT","ACTIVE",
AR2370="SPARE-ISSUE","SPARE-ISSUE",
AR2370="Fiber CAmtel","ACTIVE",
AR2370="Fiber AOF","ACTIVE",
AR2370="Projet OCM (HUAWEI)","PLANNED WORKS",
AR2370="Projet OCM (NOKIA)","PLANNED WORKS",
AR2370="ACCESS-ISSUE","ACCESS-ISSUE",
AR2370="Projet OCM (ZTE, NOKIA, autres projets)","PLANNED WORKS",
AR2370="No root CAuse","No root cause",
AR2370="ODU HS","ACTIVE",
AR2370="IP &amp; VLAN","ACTIVE",
AR2370="Warehouse HUAWEI","SPARE-ISSUE",
AR2370="SPARE-HS","SPARE-ISSUE",
AR2370="Power Telco","ACTIVE", AR2370="no impacts","no impacts"
),"")</f>
        <v>No root cause</v>
      </c>
      <c r="AT2370" s="99" t="s">
        <v>5661</v>
      </c>
      <c r="AU2370" s="99" t="s">
        <v>4940</v>
      </c>
      <c r="AV2370" s="83"/>
      <c r="AW2370" s="17"/>
      <c r="AX2370" s="17" t="s">
        <v>5536</v>
      </c>
      <c r="AY2370" s="17"/>
      <c r="AZ2370" s="17" t="s">
        <v>5536</v>
      </c>
      <c r="BA2370" s="7"/>
      <c r="BC2370" s="18"/>
      <c r="BD2370" s="18"/>
      <c r="BE2370" s="18"/>
      <c r="BF2370" s="18"/>
      <c r="BG2370" s="18"/>
      <c r="BH2370" s="18"/>
      <c r="BI2370" s="18"/>
      <c r="BJ2370" s="18"/>
      <c r="BK2370" s="18"/>
      <c r="BM2370" s="18"/>
      <c r="BN2370" s="18"/>
      <c r="BO2370" s="18"/>
      <c r="BP2370" s="9" t="s">
        <v>5661</v>
      </c>
      <c r="BQ2370" s="14"/>
      <c r="BR2370" s="102" t="s">
        <v>5536</v>
      </c>
      <c r="BS2370" s="14"/>
      <c r="BT2370" s="14"/>
      <c r="BU2370" s="9"/>
      <c r="BV2370" s="9"/>
      <c r="BW2370" s="9"/>
    </row>
    <row r="2371" spans="1:75" x14ac:dyDescent="0.35">
      <c r="A2371" s="1" t="s">
        <v>4852</v>
      </c>
      <c r="B2371" s="8" t="s">
        <v>4853</v>
      </c>
      <c r="C2371" s="3" t="s">
        <v>51</v>
      </c>
      <c r="D2371" s="1"/>
      <c r="E2371" s="1"/>
      <c r="F2371" s="3" t="s">
        <v>51</v>
      </c>
      <c r="G2371" s="1" t="s">
        <v>4109</v>
      </c>
      <c r="H2371" s="28" t="s">
        <v>5601</v>
      </c>
      <c r="I2371" s="27">
        <v>0</v>
      </c>
      <c r="J2371" s="27">
        <v>0</v>
      </c>
      <c r="K2371" s="27">
        <v>0</v>
      </c>
      <c r="L2371" s="27">
        <v>0</v>
      </c>
      <c r="M2371" s="27">
        <v>0</v>
      </c>
      <c r="N2371" s="27">
        <v>0</v>
      </c>
      <c r="O2371" s="27">
        <v>0</v>
      </c>
      <c r="P2371" s="27">
        <v>0</v>
      </c>
      <c r="Q2371" s="27">
        <v>0</v>
      </c>
      <c r="R2371" s="27">
        <v>0</v>
      </c>
      <c r="S2371" s="80">
        <v>0</v>
      </c>
      <c r="T2371" s="80">
        <v>0</v>
      </c>
      <c r="U2371" s="80">
        <v>0</v>
      </c>
      <c r="V2371" s="80">
        <v>10.344113568071499</v>
      </c>
      <c r="W2371" s="80">
        <v>0</v>
      </c>
      <c r="X2371" s="80">
        <v>0</v>
      </c>
      <c r="Y2371" s="80">
        <v>0</v>
      </c>
      <c r="Z2371" s="80">
        <v>0</v>
      </c>
      <c r="AA2371" s="80">
        <v>0</v>
      </c>
      <c r="AB2371" s="80">
        <v>0</v>
      </c>
      <c r="AC2371" s="80"/>
      <c r="AD2371" s="80">
        <v>0</v>
      </c>
      <c r="AE2371" s="80">
        <v>0</v>
      </c>
      <c r="AF2371" s="80">
        <v>0</v>
      </c>
      <c r="AG2371" s="80"/>
      <c r="AH2371" s="80">
        <v>0</v>
      </c>
      <c r="AI2371" s="80">
        <v>0</v>
      </c>
      <c r="AJ2371" s="80">
        <v>0</v>
      </c>
      <c r="AK2371" s="80">
        <v>0</v>
      </c>
      <c r="AL2371" s="80">
        <v>0</v>
      </c>
      <c r="AM2371" s="80">
        <v>0</v>
      </c>
      <c r="AN2371" s="41" t="s">
        <v>5591</v>
      </c>
      <c r="AO2371" s="41"/>
      <c r="AP2371" s="40" t="str" cm="1">
        <f t="array" ref="AP2371">IFERROR(_xlfn.IFS(
AR2371="MPR ISSUE","PDH",
AR2371="BSS Hardware Issue","BSS",
AR2371="Sites strategiques, MLL, Pylone, etc.","ENVTECH",
AR2371="AKTIVCO DEFAUT GE &amp; POWER Cabinet","AKTIVCO",
AR2371="AKTIVCO Coupure ENEO &amp; Baisse de tension","AKTIVCO GRID ONLY",
AR2371="Coupure ENEO &amp; Baisse de tension","IHS GRID ONLY",
AR2371="Defaut GE &amp; POWER Cabinet","IHS",
AR2371="Sharing","Partners",
AR2371="Sites strategiques &amp; DataCenter","SST &amp; DC",
AR2371="Exclu","Exclu",
AR2371="SAT","SAT",
AR2371="SPARE-ISSUE","SPARE-ISSUE",
AR2371="Fiber CAmtel","TRANS_FO_CAMTEL",
AR2371="Fiber AOF","Fiber AOF",
AR2371="Projet OCM (HUAWEI)","TRAVAUX-HUAWEI",
AR2371="Projet OCM (NOKIA)","TRAVAUX-NOKIA",
AR2371="ACCESS-ISSUE","ACCESS-ISSUE",
AR2371="Projet OCM (ZTE, NOKIA, autres projets)","TRAVAUX OCM",
AR2371="No root CAuse","No root cause",
AR2371="ODU HS","PDH",
AR2371="IP &amp; VLAN","PDH",
AR2371="Warehouse HUAWEI","SPARE-ISSUE",
AR2371="SPARE-HS","SPARE-ISSUE",
AR2371="Power Telco","BSS",AR2371="no impacts","no impacts"
),"")</f>
        <v>No root cause</v>
      </c>
      <c r="AQ2371" s="40" t="str" cm="1">
        <f t="array" ref="AQ2371">IFERROR(_xlfn.IFS(
AR2371="MPR ISSUE","TX ISSUE",
AR2371="BSS Hardware Issue","RAN ISSUE",
AR2371="Sites strategiques, MLL, Pylone, etc.","ENVTECH",
AR2371="AKTIVCO DEFAUT GE &amp; POWER Cabinet","POWER ISSUE",
AR2371="AKTIVCO Coupure ENEO &amp; Baisse de tension","POWER ISSUE",
AR2371="Coupure ENEO &amp; Baisse de tension","POWER ISSUE",
AR2371="Defaut GE &amp; POWER Cabinet","POWER ISSUE",
AR2371="Sharing","POWER ISSUE",
AR2371="Sites strategiques &amp; DataCenter","POWER ISSUE",
AR2371="Exclu","Exclu",
AR2371="SAT","TX ISSUE",
AR2371="SPARE-ISSUE","SPARE-ISSUE",
AR2371="Fiber CAmtel","TX ISSUE",
AR2371="Fiber AOF","TX ISSUE",
AR2371="Projet OCM (HUAWEI)","TRAVAUX-HUAWEI",
AR2371="Projet OCM (NOKIA)","TRAVAUX -NOKIA",
AR2371="ACCESS-ISSUE","ACCESS-ISSUE",
AR2371="Projet OCM (ZTE, NOKIA, autres projets)","TRAVAUX OCM",
AR2371="No root CAuse","No root cause",
AR2371="ODU HS","TX ISSUE",
AR2371="IP &amp; VLAN","TX ISSUE",
AR2371="Warehouse HUAWEI","SPARE-ISSUE",
AR2371="SPARE-HS","SPARE-ISSUE",
AR2371="Power Telco","RAN ISSUE",AR2371="no impacts","no impacts"
),"")</f>
        <v>No root cause</v>
      </c>
      <c r="AR2371" s="59" t="s">
        <v>5343</v>
      </c>
      <c r="AS2371" s="40" t="str" cm="1">
        <f t="array" ref="AS2371">IFERROR(_xlfn.IFS(
AR2371="MPR ISSUE","ACTIVE",
AR2371="BSS Hardware Issue","ACTIVE",
AR2371="Sites strategiques, MLL, Pylone, etc.","PASSIVE",
AR2371="AKTIVCO DEFAUT GE &amp; POWER Cabinet","PASSIVE",
AR2371="AKTIVCO Coupure ENEO &amp; Baisse de tension","PASSIVE",
AR2371="Coupure ENEO &amp; Baisse de tension","PASSIVE",
AR2371="Defaut GE &amp; POWER Cabinet","PASSIVE",
AR2371="Sharing","PASSIVE",
AR2371="Sites strategiques &amp; DataCenter","PASSIVE",
AR2371="Exclu","Exclu",
AR2371="SAT","ACTIVE",
AR2371="SPARE-ISSUE","SPARE-ISSUE",
AR2371="Fiber CAmtel","ACTIVE",
AR2371="Fiber AOF","ACTIVE",
AR2371="Projet OCM (HUAWEI)","PLANNED WORKS",
AR2371="Projet OCM (NOKIA)","PLANNED WORKS",
AR2371="ACCESS-ISSUE","ACCESS-ISSUE",
AR2371="Projet OCM (ZTE, NOKIA, autres projets)","PLANNED WORKS",
AR2371="No root CAuse","No root cause",
AR2371="ODU HS","ACTIVE",
AR2371="IP &amp; VLAN","ACTIVE",
AR2371="Warehouse HUAWEI","SPARE-ISSUE",
AR2371="SPARE-HS","SPARE-ISSUE",
AR2371="Power Telco","ACTIVE", AR2371="no impacts","no impacts"
),"")</f>
        <v>No root cause</v>
      </c>
      <c r="AT2371" s="99" t="s">
        <v>5661</v>
      </c>
      <c r="AU2371" s="99" t="s">
        <v>4853</v>
      </c>
      <c r="AW2371" s="17"/>
      <c r="AX2371" s="17" t="s">
        <v>5536</v>
      </c>
      <c r="AY2371" s="17"/>
      <c r="AZ2371" s="17" t="s">
        <v>5536</v>
      </c>
      <c r="BA2371" s="7"/>
      <c r="BC2371" s="18"/>
      <c r="BD2371" s="18"/>
      <c r="BE2371" s="18"/>
      <c r="BF2371" s="18"/>
      <c r="BG2371" s="18"/>
      <c r="BH2371" s="18"/>
      <c r="BI2371" s="18"/>
      <c r="BJ2371" s="18"/>
      <c r="BK2371" s="18"/>
      <c r="BM2371" s="18"/>
      <c r="BN2371" s="18"/>
      <c r="BO2371" s="18"/>
      <c r="BP2371" s="9" t="s">
        <v>5661</v>
      </c>
      <c r="BQ2371" s="14"/>
      <c r="BR2371" s="102" t="s">
        <v>5536</v>
      </c>
      <c r="BS2371" s="14"/>
      <c r="BT2371" s="14"/>
      <c r="BU2371" s="9"/>
      <c r="BV2371" s="9"/>
      <c r="BW2371" s="9"/>
    </row>
    <row r="2372" spans="1:75" x14ac:dyDescent="0.35">
      <c r="A2372" s="1" t="s">
        <v>4109</v>
      </c>
      <c r="B2372" s="8" t="s">
        <v>4110</v>
      </c>
      <c r="C2372" s="3" t="s">
        <v>51</v>
      </c>
      <c r="D2372" s="1" t="s">
        <v>11</v>
      </c>
      <c r="E2372" s="1" t="s">
        <v>12</v>
      </c>
      <c r="F2372" s="3" t="s">
        <v>51</v>
      </c>
      <c r="G2372" s="1" t="s">
        <v>4109</v>
      </c>
      <c r="H2372" s="28" t="s">
        <v>5601</v>
      </c>
      <c r="I2372" s="27">
        <v>0</v>
      </c>
      <c r="J2372" s="27">
        <v>0</v>
      </c>
      <c r="K2372" s="27">
        <v>0</v>
      </c>
      <c r="L2372" s="27">
        <v>0</v>
      </c>
      <c r="M2372" s="27">
        <v>0</v>
      </c>
      <c r="N2372" s="27">
        <v>0</v>
      </c>
      <c r="O2372" s="27">
        <v>0</v>
      </c>
      <c r="P2372" s="27">
        <v>0</v>
      </c>
      <c r="Q2372" s="27">
        <v>0</v>
      </c>
      <c r="R2372" s="27">
        <v>0</v>
      </c>
      <c r="S2372" s="80">
        <v>0</v>
      </c>
      <c r="T2372" s="80">
        <v>0</v>
      </c>
      <c r="U2372" s="80">
        <v>0</v>
      </c>
      <c r="V2372" s="80">
        <v>10.352870591525342</v>
      </c>
      <c r="W2372" s="80">
        <v>0</v>
      </c>
      <c r="X2372" s="80">
        <v>0</v>
      </c>
      <c r="Y2372" s="80">
        <v>0</v>
      </c>
      <c r="Z2372" s="80">
        <v>0</v>
      </c>
      <c r="AA2372" s="80">
        <v>0</v>
      </c>
      <c r="AB2372" s="80">
        <v>0</v>
      </c>
      <c r="AC2372" s="80"/>
      <c r="AD2372" s="80">
        <v>0</v>
      </c>
      <c r="AE2372" s="80">
        <v>0</v>
      </c>
      <c r="AF2372" s="80">
        <v>0</v>
      </c>
      <c r="AG2372" s="80"/>
      <c r="AH2372" s="80">
        <v>0</v>
      </c>
      <c r="AI2372" s="80">
        <v>0</v>
      </c>
      <c r="AJ2372" s="80">
        <v>0</v>
      </c>
      <c r="AK2372" s="80">
        <v>0</v>
      </c>
      <c r="AL2372" s="80">
        <v>0</v>
      </c>
      <c r="AM2372" s="80">
        <v>0</v>
      </c>
      <c r="AN2372" s="41" t="s">
        <v>5591</v>
      </c>
      <c r="AO2372" s="41"/>
      <c r="AP2372" s="40" t="str" cm="1">
        <f t="array" ref="AP2372">IFERROR(_xlfn.IFS(
AR2372="MPR ISSUE","PDH",
AR2372="BSS Hardware Issue","BSS",
AR2372="Sites strategiques, MLL, Pylone, etc.","ENVTECH",
AR2372="AKTIVCO DEFAUT GE &amp; POWER Cabinet","AKTIVCO",
AR2372="AKTIVCO Coupure ENEO &amp; Baisse de tension","AKTIVCO GRID ONLY",
AR2372="Coupure ENEO &amp; Baisse de tension","IHS GRID ONLY",
AR2372="Defaut GE &amp; POWER Cabinet","IHS",
AR2372="Sharing","Partners",
AR2372="Sites strategiques &amp; DataCenter","SST &amp; DC",
AR2372="Exclu","Exclu",
AR2372="SAT","SAT",
AR2372="SPARE-ISSUE","SPARE-ISSUE",
AR2372="Fiber CAmtel","TRANS_FO_CAMTEL",
AR2372="Fiber AOF","Fiber AOF",
AR2372="Projet OCM (HUAWEI)","TRAVAUX-HUAWEI",
AR2372="Projet OCM (NOKIA)","TRAVAUX-NOKIA",
AR2372="ACCESS-ISSUE","ACCESS-ISSUE",
AR2372="Projet OCM (ZTE, NOKIA, autres projets)","TRAVAUX OCM",
AR2372="No root CAuse","No root cause",
AR2372="ODU HS","PDH",
AR2372="IP &amp; VLAN","PDH",
AR2372="Warehouse HUAWEI","SPARE-ISSUE",
AR2372="SPARE-HS","SPARE-ISSUE",
AR2372="Power Telco","BSS",AR2372="no impacts","no impacts"
),"")</f>
        <v>No root cause</v>
      </c>
      <c r="AQ2372" s="40" t="str" cm="1">
        <f t="array" ref="AQ2372">IFERROR(_xlfn.IFS(
AR2372="MPR ISSUE","TX ISSUE",
AR2372="BSS Hardware Issue","RAN ISSUE",
AR2372="Sites strategiques, MLL, Pylone, etc.","ENVTECH",
AR2372="AKTIVCO DEFAUT GE &amp; POWER Cabinet","POWER ISSUE",
AR2372="AKTIVCO Coupure ENEO &amp; Baisse de tension","POWER ISSUE",
AR2372="Coupure ENEO &amp; Baisse de tension","POWER ISSUE",
AR2372="Defaut GE &amp; POWER Cabinet","POWER ISSUE",
AR2372="Sharing","POWER ISSUE",
AR2372="Sites strategiques &amp; DataCenter","POWER ISSUE",
AR2372="Exclu","Exclu",
AR2372="SAT","TX ISSUE",
AR2372="SPARE-ISSUE","SPARE-ISSUE",
AR2372="Fiber CAmtel","TX ISSUE",
AR2372="Fiber AOF","TX ISSUE",
AR2372="Projet OCM (HUAWEI)","TRAVAUX-HUAWEI",
AR2372="Projet OCM (NOKIA)","TRAVAUX -NOKIA",
AR2372="ACCESS-ISSUE","ACCESS-ISSUE",
AR2372="Projet OCM (ZTE, NOKIA, autres projets)","TRAVAUX OCM",
AR2372="No root CAuse","No root cause",
AR2372="ODU HS","TX ISSUE",
AR2372="IP &amp; VLAN","TX ISSUE",
AR2372="Warehouse HUAWEI","SPARE-ISSUE",
AR2372="SPARE-HS","SPARE-ISSUE",
AR2372="Power Telco","RAN ISSUE",AR2372="no impacts","no impacts"
),"")</f>
        <v>No root cause</v>
      </c>
      <c r="AR2372" s="59" t="s">
        <v>5343</v>
      </c>
      <c r="AS2372" s="40" t="str" cm="1">
        <f t="array" ref="AS2372">IFERROR(_xlfn.IFS(
AR2372="MPR ISSUE","ACTIVE",
AR2372="BSS Hardware Issue","ACTIVE",
AR2372="Sites strategiques, MLL, Pylone, etc.","PASSIVE",
AR2372="AKTIVCO DEFAUT GE &amp; POWER Cabinet","PASSIVE",
AR2372="AKTIVCO Coupure ENEO &amp; Baisse de tension","PASSIVE",
AR2372="Coupure ENEO &amp; Baisse de tension","PASSIVE",
AR2372="Defaut GE &amp; POWER Cabinet","PASSIVE",
AR2372="Sharing","PASSIVE",
AR2372="Sites strategiques &amp; DataCenter","PASSIVE",
AR2372="Exclu","Exclu",
AR2372="SAT","ACTIVE",
AR2372="SPARE-ISSUE","SPARE-ISSUE",
AR2372="Fiber CAmtel","ACTIVE",
AR2372="Fiber AOF","ACTIVE",
AR2372="Projet OCM (HUAWEI)","PLANNED WORKS",
AR2372="Projet OCM (NOKIA)","PLANNED WORKS",
AR2372="ACCESS-ISSUE","ACCESS-ISSUE",
AR2372="Projet OCM (ZTE, NOKIA, autres projets)","PLANNED WORKS",
AR2372="No root CAuse","No root cause",
AR2372="ODU HS","ACTIVE",
AR2372="IP &amp; VLAN","ACTIVE",
AR2372="Warehouse HUAWEI","SPARE-ISSUE",
AR2372="SPARE-HS","SPARE-ISSUE",
AR2372="Power Telco","ACTIVE", AR2372="no impacts","no impacts"
),"")</f>
        <v>No root cause</v>
      </c>
      <c r="AT2372" s="99" t="s">
        <v>5661</v>
      </c>
      <c r="AU2372" s="99" t="s">
        <v>4110</v>
      </c>
      <c r="AW2372" s="17"/>
      <c r="AX2372" s="17" t="s">
        <v>5536</v>
      </c>
      <c r="AY2372" s="17"/>
      <c r="AZ2372" s="17" t="s">
        <v>5536</v>
      </c>
      <c r="BA2372" s="7"/>
      <c r="BC2372" s="18"/>
      <c r="BD2372" s="18"/>
      <c r="BE2372" s="18"/>
      <c r="BF2372" s="18"/>
      <c r="BG2372" s="18"/>
      <c r="BH2372" s="18"/>
      <c r="BI2372" s="18"/>
      <c r="BJ2372" s="18"/>
      <c r="BK2372" s="18"/>
      <c r="BM2372" s="18"/>
      <c r="BN2372" s="18"/>
      <c r="BO2372" s="18"/>
      <c r="BP2372" s="9" t="s">
        <v>5661</v>
      </c>
      <c r="BQ2372" s="14"/>
      <c r="BR2372" s="102" t="s">
        <v>5536</v>
      </c>
      <c r="BS2372" s="14"/>
      <c r="BT2372" s="14"/>
      <c r="BU2372" s="9"/>
      <c r="BV2372" s="9"/>
      <c r="BW2372" s="9"/>
    </row>
    <row r="2373" spans="1:75" x14ac:dyDescent="0.35">
      <c r="A2373" s="1" t="s">
        <v>4952</v>
      </c>
      <c r="B2373" s="1" t="s">
        <v>4953</v>
      </c>
      <c r="C2373" s="3" t="s">
        <v>37</v>
      </c>
      <c r="D2373" s="1" t="s">
        <v>11</v>
      </c>
      <c r="E2373" s="1" t="s">
        <v>12</v>
      </c>
      <c r="F2373" s="3" t="s">
        <v>37</v>
      </c>
      <c r="G2373" s="1" t="s">
        <v>4954</v>
      </c>
      <c r="H2373" s="30" t="s">
        <v>5587</v>
      </c>
      <c r="I2373" s="27">
        <v>0</v>
      </c>
      <c r="J2373" s="27">
        <v>0</v>
      </c>
      <c r="K2373" s="27">
        <v>0</v>
      </c>
      <c r="L2373" s="27">
        <v>0</v>
      </c>
      <c r="M2373" s="27">
        <v>0</v>
      </c>
      <c r="N2373" s="27">
        <v>0</v>
      </c>
      <c r="O2373" s="27">
        <v>0</v>
      </c>
      <c r="P2373" s="27">
        <v>0</v>
      </c>
      <c r="Q2373" s="27">
        <v>0</v>
      </c>
      <c r="R2373" s="27">
        <v>0</v>
      </c>
      <c r="S2373" s="80">
        <v>0</v>
      </c>
      <c r="T2373" s="80">
        <v>0</v>
      </c>
      <c r="U2373" s="80">
        <v>0</v>
      </c>
      <c r="V2373" s="80">
        <v>0</v>
      </c>
      <c r="W2373" s="80">
        <v>0</v>
      </c>
      <c r="X2373" s="80">
        <v>0</v>
      </c>
      <c r="Y2373" s="80">
        <v>0</v>
      </c>
      <c r="Z2373" s="80">
        <v>0</v>
      </c>
      <c r="AA2373" s="80">
        <v>0</v>
      </c>
      <c r="AB2373" s="80">
        <v>0</v>
      </c>
      <c r="AC2373" s="80"/>
      <c r="AD2373" s="80">
        <v>0</v>
      </c>
      <c r="AE2373" s="80">
        <v>0</v>
      </c>
      <c r="AF2373" s="80">
        <v>0</v>
      </c>
      <c r="AG2373" s="80"/>
      <c r="AH2373" s="80">
        <v>0</v>
      </c>
      <c r="AI2373" s="80">
        <v>0</v>
      </c>
      <c r="AJ2373" s="80">
        <v>0</v>
      </c>
      <c r="AK2373" s="80">
        <v>0</v>
      </c>
      <c r="AL2373" s="80">
        <v>0</v>
      </c>
      <c r="AM2373" s="80">
        <v>0</v>
      </c>
      <c r="AN2373" s="41" t="s">
        <v>5558</v>
      </c>
      <c r="AO2373" s="41"/>
      <c r="AP2373" s="40" t="str" cm="1">
        <f t="array" ref="AP2373">IFERROR(_xlfn.IFS(
AR2373="MPR ISSUE","PDH",
AR2373="BSS Hardware Issue","BSS",
AR2373="Sites strategiques, MLL, Pylone, etc.","ENVTECH",
AR2373="AKTIVCO DEFAUT GE &amp; POWER Cabinet","AKTIVCO",
AR2373="AKTIVCO Coupure ENEO &amp; Baisse de tension","AKTIVCO GRID ONLY",
AR2373="Coupure ENEO &amp; Baisse de tension","IHS GRID ONLY",
AR2373="Defaut GE &amp; POWER Cabinet","IHS",
AR2373="Sharing","Partners",
AR2373="Sites strategiques &amp; DataCenter","SST &amp; DC",
AR2373="Exclu","Exclu",
AR2373="SAT","SAT",
AR2373="SPARE-ISSUE","SPARE-ISSUE",
AR2373="Fiber CAmtel","TRANS_FO_CAMTEL",
AR2373="Fiber AOF","Fiber AOF",
AR2373="Projet OCM (HUAWEI)","TRAVAUX-HUAWEI",
AR2373="Projet OCM (NOKIA)","TRAVAUX-NOKIA",
AR2373="ACCESS-ISSUE","ACCESS-ISSUE",
AR2373="Projet OCM (ZTE, NOKIA, autres projets)","TRAVAUX OCM",
AR2373="No root CAuse","No root cause",
AR2373="ODU HS","PDH",
AR2373="IP &amp; VLAN","PDH",
AR2373="Warehouse HUAWEI","SPARE-ISSUE",
AR2373="SPARE-HS","SPARE-ISSUE",
AR2373="Power Telco","BSS",AR2373="no impacts","no impacts"
),"")</f>
        <v>SPARE-ISSUE</v>
      </c>
      <c r="AQ2373" s="40" t="str" cm="1">
        <f t="array" ref="AQ2373">IFERROR(_xlfn.IFS(
AR2373="MPR ISSUE","TX ISSUE",
AR2373="BSS Hardware Issue","RAN ISSUE",
AR2373="Sites strategiques, MLL, Pylone, etc.","ENVTECH",
AR2373="AKTIVCO DEFAUT GE &amp; POWER Cabinet","POWER ISSUE",
AR2373="AKTIVCO Coupure ENEO &amp; Baisse de tension","POWER ISSUE",
AR2373="Coupure ENEO &amp; Baisse de tension","POWER ISSUE",
AR2373="Defaut GE &amp; POWER Cabinet","POWER ISSUE",
AR2373="Sharing","POWER ISSUE",
AR2373="Sites strategiques &amp; DataCenter","POWER ISSUE",
AR2373="Exclu","Exclu",
AR2373="SAT","TX ISSUE",
AR2373="SPARE-ISSUE","SPARE-ISSUE",
AR2373="Fiber CAmtel","TX ISSUE",
AR2373="Fiber AOF","TX ISSUE",
AR2373="Projet OCM (HUAWEI)","TRAVAUX-HUAWEI",
AR2373="Projet OCM (NOKIA)","TRAVAUX -NOKIA",
AR2373="ACCESS-ISSUE","ACCESS-ISSUE",
AR2373="Projet OCM (ZTE, NOKIA, autres projets)","TRAVAUX OCM",
AR2373="No root CAuse","No root cause",
AR2373="ODU HS","TX ISSUE",
AR2373="IP &amp; VLAN","TX ISSUE",
AR2373="Warehouse HUAWEI","SPARE-ISSUE",
AR2373="SPARE-HS","SPARE-ISSUE",
AR2373="Power Telco","RAN ISSUE",AR2373="no impacts","no impacts"
),"")</f>
        <v>SPARE-ISSUE</v>
      </c>
      <c r="AR2373" s="59" t="s">
        <v>5353</v>
      </c>
      <c r="AS2373" s="40" t="str" cm="1">
        <f t="array" ref="AS2373">IFERROR(_xlfn.IFS(
AR2373="MPR ISSUE","ACTIVE",
AR2373="BSS Hardware Issue","ACTIVE",
AR2373="Sites strategiques, MLL, Pylone, etc.","PASSIVE",
AR2373="AKTIVCO DEFAUT GE &amp; POWER Cabinet","PASSIVE",
AR2373="AKTIVCO Coupure ENEO &amp; Baisse de tension","PASSIVE",
AR2373="Coupure ENEO &amp; Baisse de tension","PASSIVE",
AR2373="Defaut GE &amp; POWER Cabinet","PASSIVE",
AR2373="Sharing","PASSIVE",
AR2373="Sites strategiques &amp; DataCenter","PASSIVE",
AR2373="Exclu","Exclu",
AR2373="SAT","ACTIVE",
AR2373="SPARE-ISSUE","SPARE-ISSUE",
AR2373="Fiber CAmtel","ACTIVE",
AR2373="Fiber AOF","ACTIVE",
AR2373="Projet OCM (HUAWEI)","PLANNED WORKS",
AR2373="Projet OCM (NOKIA)","PLANNED WORKS",
AR2373="ACCESS-ISSUE","ACCESS-ISSUE",
AR2373="Projet OCM (ZTE, NOKIA, autres projets)","PLANNED WORKS",
AR2373="No root CAuse","No root cause",
AR2373="ODU HS","ACTIVE",
AR2373="IP &amp; VLAN","ACTIVE",
AR2373="Warehouse HUAWEI","SPARE-ISSUE",
AR2373="SPARE-HS","SPARE-ISSUE",
AR2373="Power Telco","ACTIVE", AR2373="no impacts","no impacts"
),"")</f>
        <v>SPARE-ISSUE</v>
      </c>
      <c r="AT2373" s="99" t="s">
        <v>6545</v>
      </c>
      <c r="AU2373" s="99" t="s">
        <v>4953</v>
      </c>
      <c r="AW2373" s="17"/>
      <c r="AX2373" s="17" t="s">
        <v>5536</v>
      </c>
      <c r="AY2373" s="17"/>
      <c r="AZ2373" s="17" t="s">
        <v>5536</v>
      </c>
      <c r="BA2373" s="7"/>
      <c r="BC2373" s="18"/>
      <c r="BD2373" s="18"/>
      <c r="BE2373" s="18"/>
      <c r="BF2373" s="18"/>
      <c r="BG2373" s="18"/>
      <c r="BH2373" s="18"/>
      <c r="BI2373" s="18"/>
      <c r="BJ2373" s="18"/>
      <c r="BK2373" s="18"/>
      <c r="BL2373" s="9" t="s">
        <v>6000</v>
      </c>
      <c r="BM2373" s="18" t="s">
        <v>6001</v>
      </c>
      <c r="BN2373" s="18" t="s">
        <v>6051</v>
      </c>
      <c r="BO2373" s="18"/>
      <c r="BP2373" s="9" t="s">
        <v>5661</v>
      </c>
      <c r="BQ2373" s="14"/>
      <c r="BR2373" s="102" t="s">
        <v>5536</v>
      </c>
      <c r="BS2373" s="14"/>
      <c r="BT2373" s="14"/>
      <c r="BU2373" s="9"/>
      <c r="BV2373" s="9"/>
      <c r="BW2373" s="9"/>
    </row>
    <row r="2374" spans="1:75" x14ac:dyDescent="0.35">
      <c r="A2374" s="1" t="s">
        <v>3685</v>
      </c>
      <c r="B2374" s="8" t="s">
        <v>4845</v>
      </c>
      <c r="C2374" s="3" t="s">
        <v>31</v>
      </c>
      <c r="D2374" s="1" t="s">
        <v>11</v>
      </c>
      <c r="E2374" s="1" t="s">
        <v>12</v>
      </c>
      <c r="F2374" s="3" t="s">
        <v>31</v>
      </c>
      <c r="G2374" s="1" t="s">
        <v>3685</v>
      </c>
      <c r="H2374" s="30" t="s">
        <v>5587</v>
      </c>
      <c r="I2374" s="27">
        <v>0</v>
      </c>
      <c r="J2374" s="27">
        <v>0</v>
      </c>
      <c r="K2374" s="27">
        <v>0</v>
      </c>
      <c r="L2374" s="27">
        <v>0</v>
      </c>
      <c r="M2374" s="27">
        <v>0</v>
      </c>
      <c r="N2374" s="27">
        <v>0</v>
      </c>
      <c r="O2374" s="27">
        <v>0</v>
      </c>
      <c r="P2374" s="27">
        <v>0</v>
      </c>
      <c r="Q2374" s="27">
        <v>0</v>
      </c>
      <c r="R2374" s="27">
        <v>0</v>
      </c>
      <c r="S2374" s="80">
        <v>0</v>
      </c>
      <c r="T2374" s="80">
        <v>0</v>
      </c>
      <c r="U2374" s="80">
        <v>0</v>
      </c>
      <c r="V2374" s="80">
        <v>0</v>
      </c>
      <c r="W2374" s="80">
        <v>0</v>
      </c>
      <c r="X2374" s="80">
        <v>0</v>
      </c>
      <c r="Y2374" s="80">
        <v>0</v>
      </c>
      <c r="Z2374" s="80">
        <v>0</v>
      </c>
      <c r="AA2374" s="80">
        <v>0</v>
      </c>
      <c r="AB2374" s="80">
        <v>0</v>
      </c>
      <c r="AC2374" s="80"/>
      <c r="AD2374" s="80">
        <v>0</v>
      </c>
      <c r="AE2374" s="80">
        <v>0</v>
      </c>
      <c r="AF2374" s="80">
        <v>0</v>
      </c>
      <c r="AG2374" s="80"/>
      <c r="AH2374" s="80">
        <v>0</v>
      </c>
      <c r="AI2374" s="80">
        <v>0</v>
      </c>
      <c r="AJ2374" s="80">
        <v>0</v>
      </c>
      <c r="AK2374" s="80">
        <v>0</v>
      </c>
      <c r="AL2374" s="80">
        <v>0</v>
      </c>
      <c r="AM2374" s="80">
        <v>0</v>
      </c>
      <c r="AN2374" s="41" t="s">
        <v>5558</v>
      </c>
      <c r="AO2374" s="41"/>
      <c r="AP2374" s="40" t="str" cm="1">
        <f t="array" ref="AP2374">IFERROR(_xlfn.IFS(
AR2374="MPR ISSUE","PDH",
AR2374="BSS Hardware Issue","BSS",
AR2374="Sites strategiques, MLL, Pylone, etc.","ENVTECH",
AR2374="AKTIVCO DEFAUT GE &amp; POWER Cabinet","AKTIVCO",
AR2374="AKTIVCO Coupure ENEO &amp; Baisse de tension","AKTIVCO GRID ONLY",
AR2374="Coupure ENEO &amp; Baisse de tension","IHS GRID ONLY",
AR2374="Defaut GE &amp; POWER Cabinet","IHS",
AR2374="Sharing","Partners",
AR2374="Sites strategiques &amp; DataCenter","SST &amp; DC",
AR2374="Exclu","Exclu",
AR2374="SAT","SAT",
AR2374="SPARE-ISSUE","SPARE-ISSUE",
AR2374="Fiber CAmtel","TRANS_FO_CAMTEL",
AR2374="Fiber AOF","Fiber AOF",
AR2374="Projet OCM (HUAWEI)","TRAVAUX-HUAWEI",
AR2374="Projet OCM (NOKIA)","TRAVAUX-NOKIA",
AR2374="ACCESS-ISSUE","ACCESS-ISSUE",
AR2374="Projet OCM (ZTE, NOKIA, autres projets)","TRAVAUX OCM",
AR2374="No root CAuse","No root cause",
AR2374="ODU HS","PDH",
AR2374="IP &amp; VLAN","PDH",
AR2374="Warehouse HUAWEI","SPARE-ISSUE",
AR2374="SPARE-HS","SPARE-ISSUE",
AR2374="Power Telco","BSS",AR2374="no impacts","no impacts"
),"")</f>
        <v>No root cause</v>
      </c>
      <c r="AQ2374" s="40" t="str" cm="1">
        <f t="array" ref="AQ2374">IFERROR(_xlfn.IFS(
AR2374="MPR ISSUE","TX ISSUE",
AR2374="BSS Hardware Issue","RAN ISSUE",
AR2374="Sites strategiques, MLL, Pylone, etc.","ENVTECH",
AR2374="AKTIVCO DEFAUT GE &amp; POWER Cabinet","POWER ISSUE",
AR2374="AKTIVCO Coupure ENEO &amp; Baisse de tension","POWER ISSUE",
AR2374="Coupure ENEO &amp; Baisse de tension","POWER ISSUE",
AR2374="Defaut GE &amp; POWER Cabinet","POWER ISSUE",
AR2374="Sharing","POWER ISSUE",
AR2374="Sites strategiques &amp; DataCenter","POWER ISSUE",
AR2374="Exclu","Exclu",
AR2374="SAT","TX ISSUE",
AR2374="SPARE-ISSUE","SPARE-ISSUE",
AR2374="Fiber CAmtel","TX ISSUE",
AR2374="Fiber AOF","TX ISSUE",
AR2374="Projet OCM (HUAWEI)","TRAVAUX-HUAWEI",
AR2374="Projet OCM (NOKIA)","TRAVAUX -NOKIA",
AR2374="ACCESS-ISSUE","ACCESS-ISSUE",
AR2374="Projet OCM (ZTE, NOKIA, autres projets)","TRAVAUX OCM",
AR2374="No root CAuse","No root cause",
AR2374="ODU HS","TX ISSUE",
AR2374="IP &amp; VLAN","TX ISSUE",
AR2374="Warehouse HUAWEI","SPARE-ISSUE",
AR2374="SPARE-HS","SPARE-ISSUE",
AR2374="Power Telco","RAN ISSUE",AR2374="no impacts","no impacts"
),"")</f>
        <v>No root cause</v>
      </c>
      <c r="AR2374" s="59" t="s">
        <v>5343</v>
      </c>
      <c r="AS2374" s="40" t="str" cm="1">
        <f t="array" ref="AS2374">IFERROR(_xlfn.IFS(
AR2374="MPR ISSUE","ACTIVE",
AR2374="BSS Hardware Issue","ACTIVE",
AR2374="Sites strategiques, MLL, Pylone, etc.","PASSIVE",
AR2374="AKTIVCO DEFAUT GE &amp; POWER Cabinet","PASSIVE",
AR2374="AKTIVCO Coupure ENEO &amp; Baisse de tension","PASSIVE",
AR2374="Coupure ENEO &amp; Baisse de tension","PASSIVE",
AR2374="Defaut GE &amp; POWER Cabinet","PASSIVE",
AR2374="Sharing","PASSIVE",
AR2374="Sites strategiques &amp; DataCenter","PASSIVE",
AR2374="Exclu","Exclu",
AR2374="SAT","ACTIVE",
AR2374="SPARE-ISSUE","SPARE-ISSUE",
AR2374="Fiber CAmtel","ACTIVE",
AR2374="Fiber AOF","ACTIVE",
AR2374="Projet OCM (HUAWEI)","PLANNED WORKS",
AR2374="Projet OCM (NOKIA)","PLANNED WORKS",
AR2374="ACCESS-ISSUE","ACCESS-ISSUE",
AR2374="Projet OCM (ZTE, NOKIA, autres projets)","PLANNED WORKS",
AR2374="No root CAuse","No root cause",
AR2374="ODU HS","ACTIVE",
AR2374="IP &amp; VLAN","ACTIVE",
AR2374="Warehouse HUAWEI","SPARE-ISSUE",
AR2374="SPARE-HS","SPARE-ISSUE",
AR2374="Power Telco","ACTIVE", AR2374="no impacts","no impacts"
),"")</f>
        <v>No root cause</v>
      </c>
      <c r="AT2374" s="99" t="s">
        <v>5661</v>
      </c>
      <c r="AU2374" s="99" t="s">
        <v>4845</v>
      </c>
      <c r="AW2374" s="17"/>
      <c r="AX2374" s="17" t="s">
        <v>5536</v>
      </c>
      <c r="AY2374" s="17"/>
      <c r="AZ2374" s="17" t="s">
        <v>5536</v>
      </c>
      <c r="BA2374" s="7"/>
      <c r="BC2374" s="18"/>
      <c r="BD2374" s="18"/>
      <c r="BE2374" s="18"/>
      <c r="BF2374" s="18"/>
      <c r="BG2374" s="18"/>
      <c r="BH2374" s="18"/>
      <c r="BI2374" s="18"/>
      <c r="BJ2374" s="18"/>
      <c r="BK2374" s="18"/>
      <c r="BM2374" s="18"/>
      <c r="BN2374" s="18"/>
      <c r="BO2374" s="18"/>
      <c r="BP2374" s="9" t="s">
        <v>5661</v>
      </c>
      <c r="BQ2374" s="14"/>
      <c r="BR2374" s="102" t="s">
        <v>5536</v>
      </c>
      <c r="BS2374" s="14"/>
      <c r="BT2374" s="14"/>
      <c r="BU2374" s="9"/>
      <c r="BV2374" s="9"/>
      <c r="BW2374" s="9"/>
    </row>
    <row r="2375" spans="1:75" x14ac:dyDescent="0.35">
      <c r="A2375" s="1" t="s">
        <v>4861</v>
      </c>
      <c r="B2375" s="8" t="s">
        <v>4862</v>
      </c>
      <c r="C2375" s="3" t="s">
        <v>102</v>
      </c>
      <c r="D2375" s="1"/>
      <c r="E2375" s="1"/>
      <c r="F2375" s="3" t="s">
        <v>102</v>
      </c>
      <c r="G2375" s="1" t="s">
        <v>4055</v>
      </c>
      <c r="H2375" s="28" t="s">
        <v>5601</v>
      </c>
      <c r="I2375" s="27">
        <v>0</v>
      </c>
      <c r="J2375" s="27">
        <v>0</v>
      </c>
      <c r="K2375" s="27">
        <v>0</v>
      </c>
      <c r="L2375" s="27">
        <v>0</v>
      </c>
      <c r="M2375" s="27">
        <v>0</v>
      </c>
      <c r="N2375" s="27">
        <v>0</v>
      </c>
      <c r="O2375" s="27">
        <v>0</v>
      </c>
      <c r="P2375" s="27">
        <v>0</v>
      </c>
      <c r="Q2375" s="27">
        <v>0</v>
      </c>
      <c r="R2375" s="27">
        <v>0</v>
      </c>
      <c r="S2375" s="80">
        <v>0</v>
      </c>
      <c r="T2375" s="80">
        <v>0</v>
      </c>
      <c r="U2375" s="80">
        <v>0</v>
      </c>
      <c r="V2375" s="80">
        <v>0</v>
      </c>
      <c r="W2375" s="80">
        <v>0</v>
      </c>
      <c r="X2375" s="80">
        <v>0</v>
      </c>
      <c r="Y2375" s="80">
        <v>0</v>
      </c>
      <c r="Z2375" s="80">
        <v>0</v>
      </c>
      <c r="AA2375" s="80">
        <v>0</v>
      </c>
      <c r="AB2375" s="80">
        <v>0</v>
      </c>
      <c r="AC2375" s="80"/>
      <c r="AD2375" s="80">
        <v>0</v>
      </c>
      <c r="AE2375" s="80">
        <v>0</v>
      </c>
      <c r="AF2375" s="80">
        <v>0</v>
      </c>
      <c r="AG2375" s="80"/>
      <c r="AH2375" s="80">
        <v>0</v>
      </c>
      <c r="AI2375" s="80">
        <v>0</v>
      </c>
      <c r="AJ2375" s="80">
        <v>0</v>
      </c>
      <c r="AK2375" s="80">
        <v>0</v>
      </c>
      <c r="AL2375" s="80">
        <v>0</v>
      </c>
      <c r="AM2375" s="80">
        <v>0</v>
      </c>
      <c r="AN2375" s="41" t="s">
        <v>5558</v>
      </c>
      <c r="AO2375" s="41"/>
      <c r="AP2375" s="40" t="str" cm="1">
        <f t="array" ref="AP2375">IFERROR(_xlfn.IFS(
AR2375="MPR ISSUE","PDH",
AR2375="BSS Hardware Issue","BSS",
AR2375="Sites strategiques, MLL, Pylone, etc.","ENVTECH",
AR2375="AKTIVCO DEFAUT GE &amp; POWER Cabinet","AKTIVCO",
AR2375="AKTIVCO Coupure ENEO &amp; Baisse de tension","AKTIVCO GRID ONLY",
AR2375="Coupure ENEO &amp; Baisse de tension","IHS GRID ONLY",
AR2375="Defaut GE &amp; POWER Cabinet","IHS",
AR2375="Sharing","Partners",
AR2375="Sites strategiques &amp; DataCenter","SST &amp; DC",
AR2375="Exclu","Exclu",
AR2375="SAT","SAT",
AR2375="SPARE-ISSUE","SPARE-ISSUE",
AR2375="Fiber CAmtel","TRANS_FO_CAMTEL",
AR2375="Fiber AOF","Fiber AOF",
AR2375="Projet OCM (HUAWEI)","TRAVAUX-HUAWEI",
AR2375="Projet OCM (NOKIA)","TRAVAUX-NOKIA",
AR2375="ACCESS-ISSUE","ACCESS-ISSUE",
AR2375="Projet OCM (ZTE, NOKIA, autres projets)","TRAVAUX OCM",
AR2375="No root CAuse","No root cause",
AR2375="ODU HS","PDH",
AR2375="IP &amp; VLAN","PDH",
AR2375="Warehouse HUAWEI","SPARE-ISSUE",
AR2375="SPARE-HS","SPARE-ISSUE",
AR2375="Power Telco","BSS",AR2375="no impacts","no impacts"
),"")</f>
        <v>No root cause</v>
      </c>
      <c r="AQ2375" s="40" t="str" cm="1">
        <f t="array" ref="AQ2375">IFERROR(_xlfn.IFS(
AR2375="MPR ISSUE","TX ISSUE",
AR2375="BSS Hardware Issue","RAN ISSUE",
AR2375="Sites strategiques, MLL, Pylone, etc.","ENVTECH",
AR2375="AKTIVCO DEFAUT GE &amp; POWER Cabinet","POWER ISSUE",
AR2375="AKTIVCO Coupure ENEO &amp; Baisse de tension","POWER ISSUE",
AR2375="Coupure ENEO &amp; Baisse de tension","POWER ISSUE",
AR2375="Defaut GE &amp; POWER Cabinet","POWER ISSUE",
AR2375="Sharing","POWER ISSUE",
AR2375="Sites strategiques &amp; DataCenter","POWER ISSUE",
AR2375="Exclu","Exclu",
AR2375="SAT","TX ISSUE",
AR2375="SPARE-ISSUE","SPARE-ISSUE",
AR2375="Fiber CAmtel","TX ISSUE",
AR2375="Fiber AOF","TX ISSUE",
AR2375="Projet OCM (HUAWEI)","TRAVAUX-HUAWEI",
AR2375="Projet OCM (NOKIA)","TRAVAUX -NOKIA",
AR2375="ACCESS-ISSUE","ACCESS-ISSUE",
AR2375="Projet OCM (ZTE, NOKIA, autres projets)","TRAVAUX OCM",
AR2375="No root CAuse","No root cause",
AR2375="ODU HS","TX ISSUE",
AR2375="IP &amp; VLAN","TX ISSUE",
AR2375="Warehouse HUAWEI","SPARE-ISSUE",
AR2375="SPARE-HS","SPARE-ISSUE",
AR2375="Power Telco","RAN ISSUE",AR2375="no impacts","no impacts"
),"")</f>
        <v>No root cause</v>
      </c>
      <c r="AR2375" s="59" t="s">
        <v>5343</v>
      </c>
      <c r="AS2375" s="40" t="str" cm="1">
        <f t="array" ref="AS2375">IFERROR(_xlfn.IFS(
AR2375="MPR ISSUE","ACTIVE",
AR2375="BSS Hardware Issue","ACTIVE",
AR2375="Sites strategiques, MLL, Pylone, etc.","PASSIVE",
AR2375="AKTIVCO DEFAUT GE &amp; POWER Cabinet","PASSIVE",
AR2375="AKTIVCO Coupure ENEO &amp; Baisse de tension","PASSIVE",
AR2375="Coupure ENEO &amp; Baisse de tension","PASSIVE",
AR2375="Defaut GE &amp; POWER Cabinet","PASSIVE",
AR2375="Sharing","PASSIVE",
AR2375="Sites strategiques &amp; DataCenter","PASSIVE",
AR2375="Exclu","Exclu",
AR2375="SAT","ACTIVE",
AR2375="SPARE-ISSUE","SPARE-ISSUE",
AR2375="Fiber CAmtel","ACTIVE",
AR2375="Fiber AOF","ACTIVE",
AR2375="Projet OCM (HUAWEI)","PLANNED WORKS",
AR2375="Projet OCM (NOKIA)","PLANNED WORKS",
AR2375="ACCESS-ISSUE","ACCESS-ISSUE",
AR2375="Projet OCM (ZTE, NOKIA, autres projets)","PLANNED WORKS",
AR2375="No root CAuse","No root cause",
AR2375="ODU HS","ACTIVE",
AR2375="IP &amp; VLAN","ACTIVE",
AR2375="Warehouse HUAWEI","SPARE-ISSUE",
AR2375="SPARE-HS","SPARE-ISSUE",
AR2375="Power Telco","ACTIVE", AR2375="no impacts","no impacts"
),"")</f>
        <v>No root cause</v>
      </c>
      <c r="AT2375" s="99" t="s">
        <v>5661</v>
      </c>
      <c r="AU2375" s="99" t="s">
        <v>4862</v>
      </c>
      <c r="AW2375" s="17"/>
      <c r="AX2375" s="17" t="s">
        <v>5536</v>
      </c>
      <c r="AY2375" s="17"/>
      <c r="AZ2375" s="17" t="s">
        <v>5536</v>
      </c>
      <c r="BA2375" s="7"/>
      <c r="BC2375" s="18"/>
      <c r="BD2375" s="18"/>
      <c r="BE2375" s="18"/>
      <c r="BF2375" s="18"/>
      <c r="BG2375" s="18"/>
      <c r="BH2375" s="18"/>
      <c r="BI2375" s="18"/>
      <c r="BJ2375" s="18"/>
      <c r="BK2375" s="18"/>
      <c r="BM2375" s="18"/>
      <c r="BN2375" s="18"/>
      <c r="BO2375" s="18"/>
      <c r="BP2375" s="9" t="s">
        <v>5661</v>
      </c>
      <c r="BQ2375" s="14"/>
      <c r="BR2375" s="102" t="s">
        <v>5536</v>
      </c>
      <c r="BS2375" s="14"/>
      <c r="BT2375" s="14"/>
      <c r="BU2375" s="9"/>
      <c r="BV2375" s="9"/>
      <c r="BW2375" s="9"/>
    </row>
    <row r="2376" spans="1:75" x14ac:dyDescent="0.35">
      <c r="A2376" s="1" t="s">
        <v>4966</v>
      </c>
      <c r="B2376" s="8" t="s">
        <v>4967</v>
      </c>
      <c r="C2376" s="3" t="s">
        <v>37</v>
      </c>
      <c r="D2376" s="1" t="s">
        <v>11</v>
      </c>
      <c r="E2376" s="1" t="s">
        <v>12</v>
      </c>
      <c r="F2376" s="3" t="s">
        <v>37</v>
      </c>
      <c r="G2376" s="1" t="s">
        <v>4966</v>
      </c>
      <c r="H2376" s="30" t="s">
        <v>5587</v>
      </c>
      <c r="I2376" s="27">
        <v>0</v>
      </c>
      <c r="J2376" s="27">
        <v>0</v>
      </c>
      <c r="K2376" s="27">
        <v>0</v>
      </c>
      <c r="L2376" s="27">
        <v>0</v>
      </c>
      <c r="M2376" s="27">
        <v>0</v>
      </c>
      <c r="N2376" s="27">
        <v>0</v>
      </c>
      <c r="O2376" s="27">
        <v>0</v>
      </c>
      <c r="P2376" s="27">
        <v>0</v>
      </c>
      <c r="Q2376" s="27">
        <v>0</v>
      </c>
      <c r="R2376" s="27">
        <v>0</v>
      </c>
      <c r="S2376" s="80">
        <v>0</v>
      </c>
      <c r="T2376" s="80">
        <v>0</v>
      </c>
      <c r="U2376" s="80">
        <v>0</v>
      </c>
      <c r="V2376" s="80">
        <v>0</v>
      </c>
      <c r="W2376" s="80">
        <v>0</v>
      </c>
      <c r="X2376" s="80">
        <v>0</v>
      </c>
      <c r="Y2376" s="80">
        <v>0</v>
      </c>
      <c r="Z2376" s="80">
        <v>0</v>
      </c>
      <c r="AA2376" s="80">
        <v>0</v>
      </c>
      <c r="AB2376" s="80">
        <v>0</v>
      </c>
      <c r="AC2376" s="80"/>
      <c r="AD2376" s="80">
        <v>0</v>
      </c>
      <c r="AE2376" s="80">
        <v>0</v>
      </c>
      <c r="AF2376" s="80">
        <v>0</v>
      </c>
      <c r="AG2376" s="80"/>
      <c r="AH2376" s="80">
        <v>0</v>
      </c>
      <c r="AI2376" s="80">
        <v>0</v>
      </c>
      <c r="AJ2376" s="80">
        <v>0</v>
      </c>
      <c r="AK2376" s="80">
        <v>0</v>
      </c>
      <c r="AL2376" s="80">
        <v>0</v>
      </c>
      <c r="AM2376" s="80">
        <v>0</v>
      </c>
      <c r="AN2376" s="41" t="s">
        <v>5558</v>
      </c>
      <c r="AO2376" s="41"/>
      <c r="AP2376" s="40" t="str" cm="1">
        <f t="array" ref="AP2376">IFERROR(_xlfn.IFS(
AR2376="MPR ISSUE","PDH",
AR2376="BSS Hardware Issue","BSS",
AR2376="Sites strategiques, MLL, Pylone, etc.","ENVTECH",
AR2376="AKTIVCO DEFAUT GE &amp; POWER Cabinet","AKTIVCO",
AR2376="AKTIVCO Coupure ENEO &amp; Baisse de tension","AKTIVCO GRID ONLY",
AR2376="Coupure ENEO &amp; Baisse de tension","IHS GRID ONLY",
AR2376="Defaut GE &amp; POWER Cabinet","IHS",
AR2376="Sharing","Partners",
AR2376="Sites strategiques &amp; DataCenter","SST &amp; DC",
AR2376="Exclu","Exclu",
AR2376="SAT","SAT",
AR2376="SPARE-ISSUE","SPARE-ISSUE",
AR2376="Fiber CAmtel","TRANS_FO_CAMTEL",
AR2376="Fiber AOF","Fiber AOF",
AR2376="Projet OCM (HUAWEI)","TRAVAUX-HUAWEI",
AR2376="Projet OCM (NOKIA)","TRAVAUX-NOKIA",
AR2376="ACCESS-ISSUE","ACCESS-ISSUE",
AR2376="Projet OCM (ZTE, NOKIA, autres projets)","TRAVAUX OCM",
AR2376="No root CAuse","No root cause",
AR2376="ODU HS","PDH",
AR2376="IP &amp; VLAN","PDH",
AR2376="Warehouse HUAWEI","SPARE-ISSUE",
AR2376="SPARE-HS","SPARE-ISSUE",
AR2376="Power Telco","BSS",AR2376="no impacts","no impacts"
),"")</f>
        <v>No root cause</v>
      </c>
      <c r="AQ2376" s="40" t="str" cm="1">
        <f t="array" ref="AQ2376">IFERROR(_xlfn.IFS(
AR2376="MPR ISSUE","TX ISSUE",
AR2376="BSS Hardware Issue","RAN ISSUE",
AR2376="Sites strategiques, MLL, Pylone, etc.","ENVTECH",
AR2376="AKTIVCO DEFAUT GE &amp; POWER Cabinet","POWER ISSUE",
AR2376="AKTIVCO Coupure ENEO &amp; Baisse de tension","POWER ISSUE",
AR2376="Coupure ENEO &amp; Baisse de tension","POWER ISSUE",
AR2376="Defaut GE &amp; POWER Cabinet","POWER ISSUE",
AR2376="Sharing","POWER ISSUE",
AR2376="Sites strategiques &amp; DataCenter","POWER ISSUE",
AR2376="Exclu","Exclu",
AR2376="SAT","TX ISSUE",
AR2376="SPARE-ISSUE","SPARE-ISSUE",
AR2376="Fiber CAmtel","TX ISSUE",
AR2376="Fiber AOF","TX ISSUE",
AR2376="Projet OCM (HUAWEI)","TRAVAUX-HUAWEI",
AR2376="Projet OCM (NOKIA)","TRAVAUX -NOKIA",
AR2376="ACCESS-ISSUE","ACCESS-ISSUE",
AR2376="Projet OCM (ZTE, NOKIA, autres projets)","TRAVAUX OCM",
AR2376="No root CAuse","No root cause",
AR2376="ODU HS","TX ISSUE",
AR2376="IP &amp; VLAN","TX ISSUE",
AR2376="Warehouse HUAWEI","SPARE-ISSUE",
AR2376="SPARE-HS","SPARE-ISSUE",
AR2376="Power Telco","RAN ISSUE",AR2376="no impacts","no impacts"
),"")</f>
        <v>No root cause</v>
      </c>
      <c r="AR2376" s="59" t="s">
        <v>5343</v>
      </c>
      <c r="AS2376" s="40" t="str" cm="1">
        <f t="array" ref="AS2376">IFERROR(_xlfn.IFS(
AR2376="MPR ISSUE","ACTIVE",
AR2376="BSS Hardware Issue","ACTIVE",
AR2376="Sites strategiques, MLL, Pylone, etc.","PASSIVE",
AR2376="AKTIVCO DEFAUT GE &amp; POWER Cabinet","PASSIVE",
AR2376="AKTIVCO Coupure ENEO &amp; Baisse de tension","PASSIVE",
AR2376="Coupure ENEO &amp; Baisse de tension","PASSIVE",
AR2376="Defaut GE &amp; POWER Cabinet","PASSIVE",
AR2376="Sharing","PASSIVE",
AR2376="Sites strategiques &amp; DataCenter","PASSIVE",
AR2376="Exclu","Exclu",
AR2376="SAT","ACTIVE",
AR2376="SPARE-ISSUE","SPARE-ISSUE",
AR2376="Fiber CAmtel","ACTIVE",
AR2376="Fiber AOF","ACTIVE",
AR2376="Projet OCM (HUAWEI)","PLANNED WORKS",
AR2376="Projet OCM (NOKIA)","PLANNED WORKS",
AR2376="ACCESS-ISSUE","ACCESS-ISSUE",
AR2376="Projet OCM (ZTE, NOKIA, autres projets)","PLANNED WORKS",
AR2376="No root CAuse","No root cause",
AR2376="ODU HS","ACTIVE",
AR2376="IP &amp; VLAN","ACTIVE",
AR2376="Warehouse HUAWEI","SPARE-ISSUE",
AR2376="SPARE-HS","SPARE-ISSUE",
AR2376="Power Telco","ACTIVE", AR2376="no impacts","no impacts"
),"")</f>
        <v>No root cause</v>
      </c>
      <c r="AT2376" s="99" t="s">
        <v>5661</v>
      </c>
      <c r="AU2376" s="99" t="s">
        <v>4967</v>
      </c>
      <c r="AW2376" s="17"/>
      <c r="AX2376" s="17" t="s">
        <v>5536</v>
      </c>
      <c r="AY2376" s="17"/>
      <c r="AZ2376" s="17" t="s">
        <v>5536</v>
      </c>
      <c r="BA2376" s="7"/>
      <c r="BC2376" s="18"/>
      <c r="BD2376" s="18"/>
      <c r="BE2376" s="18"/>
      <c r="BF2376" s="18"/>
      <c r="BG2376" s="18"/>
      <c r="BH2376" s="18"/>
      <c r="BI2376" s="18"/>
      <c r="BJ2376" s="18"/>
      <c r="BK2376" s="18"/>
      <c r="BM2376" s="18"/>
      <c r="BN2376" s="18"/>
      <c r="BO2376" s="18"/>
      <c r="BP2376" s="9" t="s">
        <v>5661</v>
      </c>
      <c r="BQ2376" s="14"/>
      <c r="BR2376" s="102" t="s">
        <v>5536</v>
      </c>
      <c r="BS2376" s="14"/>
      <c r="BT2376" s="14"/>
      <c r="BU2376" s="9"/>
      <c r="BV2376" s="9"/>
      <c r="BW2376" s="9"/>
    </row>
    <row r="2377" spans="1:75" x14ac:dyDescent="0.35">
      <c r="A2377" s="1" t="s">
        <v>4869</v>
      </c>
      <c r="B2377" s="8" t="s">
        <v>4870</v>
      </c>
      <c r="C2377" s="3" t="s">
        <v>37</v>
      </c>
      <c r="D2377" s="1" t="s">
        <v>11</v>
      </c>
      <c r="E2377" s="1" t="s">
        <v>12</v>
      </c>
      <c r="F2377" s="3" t="s">
        <v>37</v>
      </c>
      <c r="G2377" s="1" t="s">
        <v>4869</v>
      </c>
      <c r="H2377" s="30" t="s">
        <v>5587</v>
      </c>
      <c r="I2377" s="27">
        <v>0</v>
      </c>
      <c r="J2377" s="27">
        <v>0</v>
      </c>
      <c r="K2377" s="27">
        <v>0</v>
      </c>
      <c r="L2377" s="27">
        <v>0</v>
      </c>
      <c r="M2377" s="27">
        <v>0</v>
      </c>
      <c r="N2377" s="27">
        <v>0</v>
      </c>
      <c r="O2377" s="27">
        <v>0</v>
      </c>
      <c r="P2377" s="27">
        <v>0</v>
      </c>
      <c r="Q2377" s="27">
        <v>0</v>
      </c>
      <c r="R2377" s="27">
        <v>0</v>
      </c>
      <c r="S2377" s="80">
        <v>0</v>
      </c>
      <c r="T2377" s="80">
        <v>0</v>
      </c>
      <c r="U2377" s="80">
        <v>0</v>
      </c>
      <c r="V2377" s="80">
        <v>0</v>
      </c>
      <c r="W2377" s="80">
        <v>0</v>
      </c>
      <c r="X2377" s="80">
        <v>0</v>
      </c>
      <c r="Y2377" s="80">
        <v>0</v>
      </c>
      <c r="Z2377" s="80">
        <v>0</v>
      </c>
      <c r="AA2377" s="80">
        <v>0</v>
      </c>
      <c r="AB2377" s="80">
        <v>0</v>
      </c>
      <c r="AC2377" s="80"/>
      <c r="AD2377" s="80">
        <v>0</v>
      </c>
      <c r="AE2377" s="80">
        <v>0</v>
      </c>
      <c r="AF2377" s="80">
        <v>0</v>
      </c>
      <c r="AG2377" s="80"/>
      <c r="AH2377" s="80">
        <v>0</v>
      </c>
      <c r="AI2377" s="80">
        <v>0</v>
      </c>
      <c r="AJ2377" s="80">
        <v>0</v>
      </c>
      <c r="AK2377" s="80">
        <v>0</v>
      </c>
      <c r="AL2377" s="80">
        <v>0</v>
      </c>
      <c r="AM2377" s="80">
        <v>0</v>
      </c>
      <c r="AN2377" s="41" t="s">
        <v>5558</v>
      </c>
      <c r="AO2377" s="41"/>
      <c r="AP2377" s="40" t="str" cm="1">
        <f t="array" ref="AP2377">IFERROR(_xlfn.IFS(
AR2377="MPR ISSUE","PDH",
AR2377="BSS Hardware Issue","BSS",
AR2377="Sites strategiques, MLL, Pylone, etc.","ENVTECH",
AR2377="AKTIVCO DEFAUT GE &amp; POWER Cabinet","AKTIVCO",
AR2377="AKTIVCO Coupure ENEO &amp; Baisse de tension","AKTIVCO GRID ONLY",
AR2377="Coupure ENEO &amp; Baisse de tension","IHS GRID ONLY",
AR2377="Defaut GE &amp; POWER Cabinet","IHS",
AR2377="Sharing","Partners",
AR2377="Sites strategiques &amp; DataCenter","SST &amp; DC",
AR2377="Exclu","Exclu",
AR2377="SAT","SAT",
AR2377="SPARE-ISSUE","SPARE-ISSUE",
AR2377="Fiber CAmtel","TRANS_FO_CAMTEL",
AR2377="Fiber AOF","Fiber AOF",
AR2377="Projet OCM (HUAWEI)","TRAVAUX-HUAWEI",
AR2377="Projet OCM (NOKIA)","TRAVAUX-NOKIA",
AR2377="ACCESS-ISSUE","ACCESS-ISSUE",
AR2377="Projet OCM (ZTE, NOKIA, autres projets)","TRAVAUX OCM",
AR2377="No root CAuse","No root cause",
AR2377="ODU HS","PDH",
AR2377="IP &amp; VLAN","PDH",
AR2377="Warehouse HUAWEI","SPARE-ISSUE",
AR2377="SPARE-HS","SPARE-ISSUE",
AR2377="Power Telco","BSS",AR2377="no impacts","no impacts"
),"")</f>
        <v>No root cause</v>
      </c>
      <c r="AQ2377" s="40" t="str" cm="1">
        <f t="array" ref="AQ2377">IFERROR(_xlfn.IFS(
AR2377="MPR ISSUE","TX ISSUE",
AR2377="BSS Hardware Issue","RAN ISSUE",
AR2377="Sites strategiques, MLL, Pylone, etc.","ENVTECH",
AR2377="AKTIVCO DEFAUT GE &amp; POWER Cabinet","POWER ISSUE",
AR2377="AKTIVCO Coupure ENEO &amp; Baisse de tension","POWER ISSUE",
AR2377="Coupure ENEO &amp; Baisse de tension","POWER ISSUE",
AR2377="Defaut GE &amp; POWER Cabinet","POWER ISSUE",
AR2377="Sharing","POWER ISSUE",
AR2377="Sites strategiques &amp; DataCenter","POWER ISSUE",
AR2377="Exclu","Exclu",
AR2377="SAT","TX ISSUE",
AR2377="SPARE-ISSUE","SPARE-ISSUE",
AR2377="Fiber CAmtel","TX ISSUE",
AR2377="Fiber AOF","TX ISSUE",
AR2377="Projet OCM (HUAWEI)","TRAVAUX-HUAWEI",
AR2377="Projet OCM (NOKIA)","TRAVAUX -NOKIA",
AR2377="ACCESS-ISSUE","ACCESS-ISSUE",
AR2377="Projet OCM (ZTE, NOKIA, autres projets)","TRAVAUX OCM",
AR2377="No root CAuse","No root cause",
AR2377="ODU HS","TX ISSUE",
AR2377="IP &amp; VLAN","TX ISSUE",
AR2377="Warehouse HUAWEI","SPARE-ISSUE",
AR2377="SPARE-HS","SPARE-ISSUE",
AR2377="Power Telco","RAN ISSUE",AR2377="no impacts","no impacts"
),"")</f>
        <v>No root cause</v>
      </c>
      <c r="AR2377" s="59" t="s">
        <v>5343</v>
      </c>
      <c r="AS2377" s="40" t="str" cm="1">
        <f t="array" ref="AS2377">IFERROR(_xlfn.IFS(
AR2377="MPR ISSUE","ACTIVE",
AR2377="BSS Hardware Issue","ACTIVE",
AR2377="Sites strategiques, MLL, Pylone, etc.","PASSIVE",
AR2377="AKTIVCO DEFAUT GE &amp; POWER Cabinet","PASSIVE",
AR2377="AKTIVCO Coupure ENEO &amp; Baisse de tension","PASSIVE",
AR2377="Coupure ENEO &amp; Baisse de tension","PASSIVE",
AR2377="Defaut GE &amp; POWER Cabinet","PASSIVE",
AR2377="Sharing","PASSIVE",
AR2377="Sites strategiques &amp; DataCenter","PASSIVE",
AR2377="Exclu","Exclu",
AR2377="SAT","ACTIVE",
AR2377="SPARE-ISSUE","SPARE-ISSUE",
AR2377="Fiber CAmtel","ACTIVE",
AR2377="Fiber AOF","ACTIVE",
AR2377="Projet OCM (HUAWEI)","PLANNED WORKS",
AR2377="Projet OCM (NOKIA)","PLANNED WORKS",
AR2377="ACCESS-ISSUE","ACCESS-ISSUE",
AR2377="Projet OCM (ZTE, NOKIA, autres projets)","PLANNED WORKS",
AR2377="No root CAuse","No root cause",
AR2377="ODU HS","ACTIVE",
AR2377="IP &amp; VLAN","ACTIVE",
AR2377="Warehouse HUAWEI","SPARE-ISSUE",
AR2377="SPARE-HS","SPARE-ISSUE",
AR2377="Power Telco","ACTIVE", AR2377="no impacts","no impacts"
),"")</f>
        <v>No root cause</v>
      </c>
      <c r="AT2377" s="99" t="s">
        <v>5661</v>
      </c>
      <c r="AU2377" s="99" t="s">
        <v>4870</v>
      </c>
      <c r="AW2377" s="17"/>
      <c r="AX2377" s="17" t="s">
        <v>5536</v>
      </c>
      <c r="AY2377" s="17"/>
      <c r="AZ2377" s="17" t="s">
        <v>5536</v>
      </c>
      <c r="BA2377" s="7"/>
      <c r="BC2377" s="18"/>
      <c r="BD2377" s="18"/>
      <c r="BE2377" s="18"/>
      <c r="BF2377" s="18"/>
      <c r="BG2377" s="18"/>
      <c r="BH2377" s="18"/>
      <c r="BI2377" s="18"/>
      <c r="BJ2377" s="18"/>
      <c r="BK2377" s="18"/>
      <c r="BM2377" s="18"/>
      <c r="BN2377" s="18"/>
      <c r="BO2377" s="18"/>
      <c r="BP2377" s="9" t="s">
        <v>5661</v>
      </c>
      <c r="BQ2377" s="14"/>
      <c r="BR2377" s="102" t="s">
        <v>5536</v>
      </c>
      <c r="BS2377" s="14"/>
      <c r="BT2377" s="14"/>
      <c r="BU2377" s="9"/>
      <c r="BV2377" s="9"/>
      <c r="BW2377" s="9"/>
    </row>
    <row r="2378" spans="1:75" x14ac:dyDescent="0.35">
      <c r="A2378" s="2" t="s">
        <v>4879</v>
      </c>
      <c r="B2378" s="8" t="s">
        <v>4880</v>
      </c>
      <c r="C2378" s="3" t="s">
        <v>102</v>
      </c>
      <c r="D2378" s="1" t="s">
        <v>11</v>
      </c>
      <c r="E2378" s="1" t="s">
        <v>12</v>
      </c>
      <c r="F2378" s="3" t="s">
        <v>102</v>
      </c>
      <c r="G2378" s="1" t="s">
        <v>4879</v>
      </c>
      <c r="H2378" s="28" t="s">
        <v>5601</v>
      </c>
      <c r="I2378" s="27">
        <v>0</v>
      </c>
      <c r="J2378" s="27">
        <v>0</v>
      </c>
      <c r="K2378" s="27">
        <v>0</v>
      </c>
      <c r="L2378" s="27">
        <v>0</v>
      </c>
      <c r="M2378" s="27">
        <v>0</v>
      </c>
      <c r="N2378" s="27">
        <v>0</v>
      </c>
      <c r="O2378" s="27">
        <v>0</v>
      </c>
      <c r="P2378" s="27">
        <v>0</v>
      </c>
      <c r="Q2378" s="27">
        <v>0</v>
      </c>
      <c r="R2378" s="27">
        <v>0</v>
      </c>
      <c r="S2378" s="80">
        <v>0</v>
      </c>
      <c r="T2378" s="80">
        <v>0</v>
      </c>
      <c r="U2378" s="80">
        <v>0</v>
      </c>
      <c r="V2378" s="80">
        <v>0</v>
      </c>
      <c r="W2378" s="80">
        <v>0</v>
      </c>
      <c r="X2378" s="80">
        <v>0</v>
      </c>
      <c r="Y2378" s="80">
        <v>0</v>
      </c>
      <c r="Z2378" s="80">
        <v>0</v>
      </c>
      <c r="AA2378" s="80">
        <v>0</v>
      </c>
      <c r="AB2378" s="80">
        <v>0</v>
      </c>
      <c r="AC2378" s="80"/>
      <c r="AD2378" s="80">
        <v>0</v>
      </c>
      <c r="AE2378" s="80">
        <v>0</v>
      </c>
      <c r="AF2378" s="80">
        <v>0</v>
      </c>
      <c r="AG2378" s="80"/>
      <c r="AH2378" s="80">
        <v>0</v>
      </c>
      <c r="AI2378" s="80">
        <v>0</v>
      </c>
      <c r="AJ2378" s="80">
        <v>0</v>
      </c>
      <c r="AK2378" s="80">
        <v>0</v>
      </c>
      <c r="AL2378" s="80">
        <v>0</v>
      </c>
      <c r="AM2378" s="80">
        <v>0</v>
      </c>
      <c r="AN2378" s="41" t="s">
        <v>5558</v>
      </c>
      <c r="AO2378" s="41"/>
      <c r="AP2378" s="40" t="str" cm="1">
        <f t="array" ref="AP2378">IFERROR(_xlfn.IFS(
AR2378="MPR ISSUE","PDH",
AR2378="BSS Hardware Issue","BSS",
AR2378="Sites strategiques, MLL, Pylone, etc.","ENVTECH",
AR2378="AKTIVCO DEFAUT GE &amp; POWER Cabinet","AKTIVCO",
AR2378="AKTIVCO Coupure ENEO &amp; Baisse de tension","AKTIVCO GRID ONLY",
AR2378="Coupure ENEO &amp; Baisse de tension","IHS GRID ONLY",
AR2378="Defaut GE &amp; POWER Cabinet","IHS",
AR2378="Sharing","Partners",
AR2378="Sites strategiques &amp; DataCenter","SST &amp; DC",
AR2378="Exclu","Exclu",
AR2378="SAT","SAT",
AR2378="SPARE-ISSUE","SPARE-ISSUE",
AR2378="Fiber CAmtel","TRANS_FO_CAMTEL",
AR2378="Fiber AOF","Fiber AOF",
AR2378="Projet OCM (HUAWEI)","TRAVAUX-HUAWEI",
AR2378="Projet OCM (NOKIA)","TRAVAUX-NOKIA",
AR2378="ACCESS-ISSUE","ACCESS-ISSUE",
AR2378="Projet OCM (ZTE, NOKIA, autres projets)","TRAVAUX OCM",
AR2378="No root CAuse","No root cause",
AR2378="ODU HS","PDH",
AR2378="IP &amp; VLAN","PDH",
AR2378="Warehouse HUAWEI","SPARE-ISSUE",
AR2378="SPARE-HS","SPARE-ISSUE",
AR2378="Power Telco","BSS",AR2378="no impacts","no impacts"
),"")</f>
        <v>No root cause</v>
      </c>
      <c r="AQ2378" s="40" t="str" cm="1">
        <f t="array" ref="AQ2378">IFERROR(_xlfn.IFS(
AR2378="MPR ISSUE","TX ISSUE",
AR2378="BSS Hardware Issue","RAN ISSUE",
AR2378="Sites strategiques, MLL, Pylone, etc.","ENVTECH",
AR2378="AKTIVCO DEFAUT GE &amp; POWER Cabinet","POWER ISSUE",
AR2378="AKTIVCO Coupure ENEO &amp; Baisse de tension","POWER ISSUE",
AR2378="Coupure ENEO &amp; Baisse de tension","POWER ISSUE",
AR2378="Defaut GE &amp; POWER Cabinet","POWER ISSUE",
AR2378="Sharing","POWER ISSUE",
AR2378="Sites strategiques &amp; DataCenter","POWER ISSUE",
AR2378="Exclu","Exclu",
AR2378="SAT","TX ISSUE",
AR2378="SPARE-ISSUE","SPARE-ISSUE",
AR2378="Fiber CAmtel","TX ISSUE",
AR2378="Fiber AOF","TX ISSUE",
AR2378="Projet OCM (HUAWEI)","TRAVAUX-HUAWEI",
AR2378="Projet OCM (NOKIA)","TRAVAUX -NOKIA",
AR2378="ACCESS-ISSUE","ACCESS-ISSUE",
AR2378="Projet OCM (ZTE, NOKIA, autres projets)","TRAVAUX OCM",
AR2378="No root CAuse","No root cause",
AR2378="ODU HS","TX ISSUE",
AR2378="IP &amp; VLAN","TX ISSUE",
AR2378="Warehouse HUAWEI","SPARE-ISSUE",
AR2378="SPARE-HS","SPARE-ISSUE",
AR2378="Power Telco","RAN ISSUE",AR2378="no impacts","no impacts"
),"")</f>
        <v>No root cause</v>
      </c>
      <c r="AR2378" s="59" t="s">
        <v>5343</v>
      </c>
      <c r="AS2378" s="40" t="str" cm="1">
        <f t="array" ref="AS2378">IFERROR(_xlfn.IFS(
AR2378="MPR ISSUE","ACTIVE",
AR2378="BSS Hardware Issue","ACTIVE",
AR2378="Sites strategiques, MLL, Pylone, etc.","PASSIVE",
AR2378="AKTIVCO DEFAUT GE &amp; POWER Cabinet","PASSIVE",
AR2378="AKTIVCO Coupure ENEO &amp; Baisse de tension","PASSIVE",
AR2378="Coupure ENEO &amp; Baisse de tension","PASSIVE",
AR2378="Defaut GE &amp; POWER Cabinet","PASSIVE",
AR2378="Sharing","PASSIVE",
AR2378="Sites strategiques &amp; DataCenter","PASSIVE",
AR2378="Exclu","Exclu",
AR2378="SAT","ACTIVE",
AR2378="SPARE-ISSUE","SPARE-ISSUE",
AR2378="Fiber CAmtel","ACTIVE",
AR2378="Fiber AOF","ACTIVE",
AR2378="Projet OCM (HUAWEI)","PLANNED WORKS",
AR2378="Projet OCM (NOKIA)","PLANNED WORKS",
AR2378="ACCESS-ISSUE","ACCESS-ISSUE",
AR2378="Projet OCM (ZTE, NOKIA, autres projets)","PLANNED WORKS",
AR2378="No root CAuse","No root cause",
AR2378="ODU HS","ACTIVE",
AR2378="IP &amp; VLAN","ACTIVE",
AR2378="Warehouse HUAWEI","SPARE-ISSUE",
AR2378="SPARE-HS","SPARE-ISSUE",
AR2378="Power Telco","ACTIVE", AR2378="no impacts","no impacts"
),"")</f>
        <v>No root cause</v>
      </c>
      <c r="AT2378" s="99" t="s">
        <v>5661</v>
      </c>
      <c r="AU2378" s="99" t="s">
        <v>4880</v>
      </c>
      <c r="AW2378" s="17"/>
      <c r="AX2378" s="17" t="s">
        <v>5536</v>
      </c>
      <c r="AY2378" s="17"/>
      <c r="AZ2378" s="17" t="s">
        <v>5536</v>
      </c>
      <c r="BA2378" s="7"/>
      <c r="BC2378" s="18"/>
      <c r="BD2378" s="18"/>
      <c r="BE2378" s="18"/>
      <c r="BF2378" s="18"/>
      <c r="BG2378" s="18"/>
      <c r="BH2378" s="18"/>
      <c r="BI2378" s="18"/>
      <c r="BJ2378" s="18"/>
      <c r="BK2378" s="18"/>
      <c r="BM2378" s="18"/>
      <c r="BN2378" s="18"/>
      <c r="BO2378" s="18"/>
      <c r="BP2378" s="9" t="s">
        <v>5661</v>
      </c>
      <c r="BQ2378" s="14"/>
      <c r="BR2378" s="102" t="s">
        <v>5536</v>
      </c>
      <c r="BS2378" s="14"/>
      <c r="BT2378" s="14"/>
      <c r="BU2378" s="9"/>
      <c r="BV2378" s="9"/>
      <c r="BW2378" s="9"/>
    </row>
    <row r="2379" spans="1:75" x14ac:dyDescent="0.35">
      <c r="A2379" s="1" t="s">
        <v>4883</v>
      </c>
      <c r="B2379" s="8" t="s">
        <v>4884</v>
      </c>
      <c r="C2379" s="3" t="s">
        <v>37</v>
      </c>
      <c r="D2379" s="1" t="s">
        <v>11</v>
      </c>
      <c r="E2379" s="1" t="s">
        <v>12</v>
      </c>
      <c r="F2379" s="3" t="s">
        <v>37</v>
      </c>
      <c r="G2379" s="1" t="s">
        <v>4885</v>
      </c>
      <c r="H2379" s="30" t="s">
        <v>5587</v>
      </c>
      <c r="I2379" s="27">
        <v>0</v>
      </c>
      <c r="J2379" s="27">
        <v>0</v>
      </c>
      <c r="K2379" s="27">
        <v>0</v>
      </c>
      <c r="L2379" s="27">
        <v>0</v>
      </c>
      <c r="M2379" s="27">
        <v>0</v>
      </c>
      <c r="N2379" s="27">
        <v>0</v>
      </c>
      <c r="O2379" s="27">
        <v>0</v>
      </c>
      <c r="P2379" s="27">
        <v>0</v>
      </c>
      <c r="Q2379" s="27">
        <v>0</v>
      </c>
      <c r="R2379" s="27">
        <v>0</v>
      </c>
      <c r="S2379" s="80">
        <v>0</v>
      </c>
      <c r="T2379" s="80">
        <v>0</v>
      </c>
      <c r="U2379" s="80">
        <v>0</v>
      </c>
      <c r="V2379" s="80">
        <v>0</v>
      </c>
      <c r="W2379" s="80">
        <v>0</v>
      </c>
      <c r="X2379" s="80">
        <v>0</v>
      </c>
      <c r="Y2379" s="80">
        <v>0</v>
      </c>
      <c r="Z2379" s="80">
        <v>0</v>
      </c>
      <c r="AA2379" s="80">
        <v>0</v>
      </c>
      <c r="AB2379" s="80">
        <v>0</v>
      </c>
      <c r="AC2379" s="80"/>
      <c r="AD2379" s="80">
        <v>0</v>
      </c>
      <c r="AE2379" s="80">
        <v>0</v>
      </c>
      <c r="AF2379" s="80">
        <v>0</v>
      </c>
      <c r="AG2379" s="80"/>
      <c r="AH2379" s="80">
        <v>0</v>
      </c>
      <c r="AI2379" s="80">
        <v>0</v>
      </c>
      <c r="AJ2379" s="80">
        <v>0</v>
      </c>
      <c r="AK2379" s="80">
        <v>0</v>
      </c>
      <c r="AL2379" s="80">
        <v>0</v>
      </c>
      <c r="AM2379" s="80">
        <v>0</v>
      </c>
      <c r="AN2379" s="41" t="s">
        <v>5558</v>
      </c>
      <c r="AO2379" s="41"/>
      <c r="AP2379" s="40" t="str" cm="1">
        <f t="array" ref="AP2379">IFERROR(_xlfn.IFS(
AR2379="MPR ISSUE","PDH",
AR2379="BSS Hardware Issue","BSS",
AR2379="Sites strategiques, MLL, Pylone, etc.","ENVTECH",
AR2379="AKTIVCO DEFAUT GE &amp; POWER Cabinet","AKTIVCO",
AR2379="AKTIVCO Coupure ENEO &amp; Baisse de tension","AKTIVCO GRID ONLY",
AR2379="Coupure ENEO &amp; Baisse de tension","IHS GRID ONLY",
AR2379="Defaut GE &amp; POWER Cabinet","IHS",
AR2379="Sharing","Partners",
AR2379="Sites strategiques &amp; DataCenter","SST &amp; DC",
AR2379="Exclu","Exclu",
AR2379="SAT","SAT",
AR2379="SPARE-ISSUE","SPARE-ISSUE",
AR2379="Fiber CAmtel","TRANS_FO_CAMTEL",
AR2379="Fiber AOF","Fiber AOF",
AR2379="Projet OCM (HUAWEI)","TRAVAUX-HUAWEI",
AR2379="Projet OCM (NOKIA)","TRAVAUX-NOKIA",
AR2379="ACCESS-ISSUE","ACCESS-ISSUE",
AR2379="Projet OCM (ZTE, NOKIA, autres projets)","TRAVAUX OCM",
AR2379="No root CAuse","No root cause",
AR2379="ODU HS","PDH",
AR2379="IP &amp; VLAN","PDH",
AR2379="Warehouse HUAWEI","SPARE-ISSUE",
AR2379="SPARE-HS","SPARE-ISSUE",
AR2379="Power Telco","BSS",AR2379="no impacts","no impacts"
),"")</f>
        <v>No root cause</v>
      </c>
      <c r="AQ2379" s="40" t="str" cm="1">
        <f t="array" ref="AQ2379">IFERROR(_xlfn.IFS(
AR2379="MPR ISSUE","TX ISSUE",
AR2379="BSS Hardware Issue","RAN ISSUE",
AR2379="Sites strategiques, MLL, Pylone, etc.","ENVTECH",
AR2379="AKTIVCO DEFAUT GE &amp; POWER Cabinet","POWER ISSUE",
AR2379="AKTIVCO Coupure ENEO &amp; Baisse de tension","POWER ISSUE",
AR2379="Coupure ENEO &amp; Baisse de tension","POWER ISSUE",
AR2379="Defaut GE &amp; POWER Cabinet","POWER ISSUE",
AR2379="Sharing","POWER ISSUE",
AR2379="Sites strategiques &amp; DataCenter","POWER ISSUE",
AR2379="Exclu","Exclu",
AR2379="SAT","TX ISSUE",
AR2379="SPARE-ISSUE","SPARE-ISSUE",
AR2379="Fiber CAmtel","TX ISSUE",
AR2379="Fiber AOF","TX ISSUE",
AR2379="Projet OCM (HUAWEI)","TRAVAUX-HUAWEI",
AR2379="Projet OCM (NOKIA)","TRAVAUX -NOKIA",
AR2379="ACCESS-ISSUE","ACCESS-ISSUE",
AR2379="Projet OCM (ZTE, NOKIA, autres projets)","TRAVAUX OCM",
AR2379="No root CAuse","No root cause",
AR2379="ODU HS","TX ISSUE",
AR2379="IP &amp; VLAN","TX ISSUE",
AR2379="Warehouse HUAWEI","SPARE-ISSUE",
AR2379="SPARE-HS","SPARE-ISSUE",
AR2379="Power Telco","RAN ISSUE",AR2379="no impacts","no impacts"
),"")</f>
        <v>No root cause</v>
      </c>
      <c r="AR2379" s="59" t="s">
        <v>5343</v>
      </c>
      <c r="AS2379" s="40" t="str" cm="1">
        <f t="array" ref="AS2379">IFERROR(_xlfn.IFS(
AR2379="MPR ISSUE","ACTIVE",
AR2379="BSS Hardware Issue","ACTIVE",
AR2379="Sites strategiques, MLL, Pylone, etc.","PASSIVE",
AR2379="AKTIVCO DEFAUT GE &amp; POWER Cabinet","PASSIVE",
AR2379="AKTIVCO Coupure ENEO &amp; Baisse de tension","PASSIVE",
AR2379="Coupure ENEO &amp; Baisse de tension","PASSIVE",
AR2379="Defaut GE &amp; POWER Cabinet","PASSIVE",
AR2379="Sharing","PASSIVE",
AR2379="Sites strategiques &amp; DataCenter","PASSIVE",
AR2379="Exclu","Exclu",
AR2379="SAT","ACTIVE",
AR2379="SPARE-ISSUE","SPARE-ISSUE",
AR2379="Fiber CAmtel","ACTIVE",
AR2379="Fiber AOF","ACTIVE",
AR2379="Projet OCM (HUAWEI)","PLANNED WORKS",
AR2379="Projet OCM (NOKIA)","PLANNED WORKS",
AR2379="ACCESS-ISSUE","ACCESS-ISSUE",
AR2379="Projet OCM (ZTE, NOKIA, autres projets)","PLANNED WORKS",
AR2379="No root CAuse","No root cause",
AR2379="ODU HS","ACTIVE",
AR2379="IP &amp; VLAN","ACTIVE",
AR2379="Warehouse HUAWEI","SPARE-ISSUE",
AR2379="SPARE-HS","SPARE-ISSUE",
AR2379="Power Telco","ACTIVE", AR2379="no impacts","no impacts"
),"")</f>
        <v>No root cause</v>
      </c>
      <c r="AT2379" s="99" t="s">
        <v>5661</v>
      </c>
      <c r="AU2379" s="99" t="s">
        <v>4884</v>
      </c>
      <c r="AV2379" s="83"/>
      <c r="AW2379" s="17"/>
      <c r="AX2379" s="17" t="s">
        <v>5536</v>
      </c>
      <c r="AY2379" s="17"/>
      <c r="AZ2379" s="17" t="s">
        <v>5536</v>
      </c>
      <c r="BA2379" s="7"/>
      <c r="BC2379" s="18"/>
      <c r="BD2379" s="18"/>
      <c r="BE2379" s="18"/>
      <c r="BF2379" s="18"/>
      <c r="BG2379" s="18"/>
      <c r="BH2379" s="18"/>
      <c r="BI2379" s="18"/>
      <c r="BJ2379" s="18"/>
      <c r="BK2379" s="18"/>
      <c r="BM2379" s="18"/>
      <c r="BN2379" s="18"/>
      <c r="BO2379" s="18"/>
      <c r="BP2379" s="9" t="s">
        <v>5661</v>
      </c>
      <c r="BQ2379" s="14"/>
      <c r="BR2379" s="102" t="s">
        <v>5536</v>
      </c>
      <c r="BS2379" s="14"/>
      <c r="BT2379" s="14"/>
      <c r="BU2379" s="9"/>
      <c r="BV2379" s="9"/>
      <c r="BW2379" s="9"/>
    </row>
    <row r="2380" spans="1:75" x14ac:dyDescent="0.35">
      <c r="A2380" s="1" t="s">
        <v>4886</v>
      </c>
      <c r="B2380" s="1" t="s">
        <v>4887</v>
      </c>
      <c r="C2380" s="3" t="s">
        <v>31</v>
      </c>
      <c r="D2380" s="1" t="s">
        <v>11</v>
      </c>
      <c r="E2380" s="1" t="s">
        <v>96</v>
      </c>
      <c r="F2380" s="3" t="s">
        <v>31</v>
      </c>
      <c r="G2380" s="1" t="s">
        <v>4886</v>
      </c>
      <c r="H2380" s="30" t="s">
        <v>5587</v>
      </c>
      <c r="I2380" s="27">
        <v>0</v>
      </c>
      <c r="J2380" s="27">
        <v>0</v>
      </c>
      <c r="K2380" s="27">
        <v>0</v>
      </c>
      <c r="L2380" s="27">
        <v>0</v>
      </c>
      <c r="M2380" s="27">
        <v>0</v>
      </c>
      <c r="N2380" s="27">
        <v>0</v>
      </c>
      <c r="O2380" s="27">
        <v>0</v>
      </c>
      <c r="P2380" s="27">
        <v>0</v>
      </c>
      <c r="Q2380" s="27">
        <v>0</v>
      </c>
      <c r="R2380" s="27">
        <v>0</v>
      </c>
      <c r="S2380" s="80">
        <v>0</v>
      </c>
      <c r="T2380" s="80">
        <v>0</v>
      </c>
      <c r="U2380" s="80">
        <v>0</v>
      </c>
      <c r="V2380" s="80">
        <v>0</v>
      </c>
      <c r="W2380" s="80">
        <v>0</v>
      </c>
      <c r="X2380" s="80">
        <v>0</v>
      </c>
      <c r="Y2380" s="80">
        <v>0</v>
      </c>
      <c r="Z2380" s="80">
        <v>0</v>
      </c>
      <c r="AA2380" s="80">
        <v>0</v>
      </c>
      <c r="AB2380" s="80">
        <v>0</v>
      </c>
      <c r="AC2380" s="80"/>
      <c r="AD2380" s="80">
        <v>0</v>
      </c>
      <c r="AE2380" s="80">
        <v>0</v>
      </c>
      <c r="AF2380" s="80">
        <v>0</v>
      </c>
      <c r="AG2380" s="80"/>
      <c r="AH2380" s="80">
        <v>0</v>
      </c>
      <c r="AI2380" s="80">
        <v>0</v>
      </c>
      <c r="AJ2380" s="80">
        <v>0</v>
      </c>
      <c r="AK2380" s="80">
        <v>0</v>
      </c>
      <c r="AL2380" s="80">
        <v>0</v>
      </c>
      <c r="AM2380" s="80">
        <v>0</v>
      </c>
      <c r="AN2380" s="41" t="s">
        <v>5558</v>
      </c>
      <c r="AO2380" s="41"/>
      <c r="AP2380" s="40" t="str" cm="1">
        <f t="array" ref="AP2380">IFERROR(_xlfn.IFS(
AR2380="MPR ISSUE","PDH",
AR2380="BSS Hardware Issue","BSS",
AR2380="Sites strategiques, MLL, Pylone, etc.","ENVTECH",
AR2380="AKTIVCO DEFAUT GE &amp; POWER Cabinet","AKTIVCO",
AR2380="AKTIVCO Coupure ENEO &amp; Baisse de tension","AKTIVCO GRID ONLY",
AR2380="Coupure ENEO &amp; Baisse de tension","IHS GRID ONLY",
AR2380="Defaut GE &amp; POWER Cabinet","IHS",
AR2380="Sharing","Partners",
AR2380="Sites strategiques &amp; DataCenter","SST &amp; DC",
AR2380="Exclu","Exclu",
AR2380="SAT","SAT",
AR2380="SPARE-ISSUE","SPARE-ISSUE",
AR2380="Fiber CAmtel","TRANS_FO_CAMTEL",
AR2380="Fiber AOF","Fiber AOF",
AR2380="Projet OCM (HUAWEI)","TRAVAUX-HUAWEI",
AR2380="Projet OCM (NOKIA)","TRAVAUX-NOKIA",
AR2380="ACCESS-ISSUE","ACCESS-ISSUE",
AR2380="Projet OCM (ZTE, NOKIA, autres projets)","TRAVAUX OCM",
AR2380="No root CAuse","No root cause",
AR2380="ODU HS","PDH",
AR2380="IP &amp; VLAN","PDH",
AR2380="Warehouse HUAWEI","SPARE-ISSUE",
AR2380="SPARE-HS","SPARE-ISSUE",
AR2380="Power Telco","BSS",AR2380="no impacts","no impacts"
),"")</f>
        <v>No root cause</v>
      </c>
      <c r="AQ2380" s="40" t="str" cm="1">
        <f t="array" ref="AQ2380">IFERROR(_xlfn.IFS(
AR2380="MPR ISSUE","TX ISSUE",
AR2380="BSS Hardware Issue","RAN ISSUE",
AR2380="Sites strategiques, MLL, Pylone, etc.","ENVTECH",
AR2380="AKTIVCO DEFAUT GE &amp; POWER Cabinet","POWER ISSUE",
AR2380="AKTIVCO Coupure ENEO &amp; Baisse de tension","POWER ISSUE",
AR2380="Coupure ENEO &amp; Baisse de tension","POWER ISSUE",
AR2380="Defaut GE &amp; POWER Cabinet","POWER ISSUE",
AR2380="Sharing","POWER ISSUE",
AR2380="Sites strategiques &amp; DataCenter","POWER ISSUE",
AR2380="Exclu","Exclu",
AR2380="SAT","TX ISSUE",
AR2380="SPARE-ISSUE","SPARE-ISSUE",
AR2380="Fiber CAmtel","TX ISSUE",
AR2380="Fiber AOF","TX ISSUE",
AR2380="Projet OCM (HUAWEI)","TRAVAUX-HUAWEI",
AR2380="Projet OCM (NOKIA)","TRAVAUX -NOKIA",
AR2380="ACCESS-ISSUE","ACCESS-ISSUE",
AR2380="Projet OCM (ZTE, NOKIA, autres projets)","TRAVAUX OCM",
AR2380="No root CAuse","No root cause",
AR2380="ODU HS","TX ISSUE",
AR2380="IP &amp; VLAN","TX ISSUE",
AR2380="Warehouse HUAWEI","SPARE-ISSUE",
AR2380="SPARE-HS","SPARE-ISSUE",
AR2380="Power Telco","RAN ISSUE",AR2380="no impacts","no impacts"
),"")</f>
        <v>No root cause</v>
      </c>
      <c r="AR2380" s="59" t="s">
        <v>5343</v>
      </c>
      <c r="AS2380" s="40" t="str" cm="1">
        <f t="array" ref="AS2380">IFERROR(_xlfn.IFS(
AR2380="MPR ISSUE","ACTIVE",
AR2380="BSS Hardware Issue","ACTIVE",
AR2380="Sites strategiques, MLL, Pylone, etc.","PASSIVE",
AR2380="AKTIVCO DEFAUT GE &amp; POWER Cabinet","PASSIVE",
AR2380="AKTIVCO Coupure ENEO &amp; Baisse de tension","PASSIVE",
AR2380="Coupure ENEO &amp; Baisse de tension","PASSIVE",
AR2380="Defaut GE &amp; POWER Cabinet","PASSIVE",
AR2380="Sharing","PASSIVE",
AR2380="Sites strategiques &amp; DataCenter","PASSIVE",
AR2380="Exclu","Exclu",
AR2380="SAT","ACTIVE",
AR2380="SPARE-ISSUE","SPARE-ISSUE",
AR2380="Fiber CAmtel","ACTIVE",
AR2380="Fiber AOF","ACTIVE",
AR2380="Projet OCM (HUAWEI)","PLANNED WORKS",
AR2380="Projet OCM (NOKIA)","PLANNED WORKS",
AR2380="ACCESS-ISSUE","ACCESS-ISSUE",
AR2380="Projet OCM (ZTE, NOKIA, autres projets)","PLANNED WORKS",
AR2380="No root CAuse","No root cause",
AR2380="ODU HS","ACTIVE",
AR2380="IP &amp; VLAN","ACTIVE",
AR2380="Warehouse HUAWEI","SPARE-ISSUE",
AR2380="SPARE-HS","SPARE-ISSUE",
AR2380="Power Telco","ACTIVE", AR2380="no impacts","no impacts"
),"")</f>
        <v>No root cause</v>
      </c>
      <c r="AT2380" s="99" t="s">
        <v>6363</v>
      </c>
      <c r="AU2380" s="99" t="s">
        <v>4887</v>
      </c>
      <c r="AW2380" s="17"/>
      <c r="AX2380" s="17" t="s">
        <v>5536</v>
      </c>
      <c r="AY2380" s="17"/>
      <c r="AZ2380" s="17" t="s">
        <v>5536</v>
      </c>
      <c r="BA2380" s="7"/>
      <c r="BC2380" s="18"/>
      <c r="BD2380" s="18"/>
      <c r="BE2380" s="18"/>
      <c r="BF2380" s="18"/>
      <c r="BG2380" s="18"/>
      <c r="BH2380" s="18"/>
      <c r="BI2380" s="18"/>
      <c r="BJ2380" s="18"/>
      <c r="BK2380" s="18"/>
      <c r="BM2380" s="18"/>
      <c r="BN2380" s="18" t="s">
        <v>6006</v>
      </c>
      <c r="BO2380" s="18"/>
      <c r="BP2380" s="9" t="s">
        <v>5661</v>
      </c>
      <c r="BQ2380" s="14"/>
      <c r="BR2380" s="102" t="s">
        <v>5536</v>
      </c>
      <c r="BS2380" s="14"/>
      <c r="BT2380" s="14"/>
      <c r="BU2380" s="9"/>
      <c r="BV2380" s="9"/>
      <c r="BW2380" s="9"/>
    </row>
    <row r="2381" spans="1:75" x14ac:dyDescent="0.35">
      <c r="A2381" s="1" t="s">
        <v>4906</v>
      </c>
      <c r="B2381" s="8" t="s">
        <v>4907</v>
      </c>
      <c r="C2381" s="3" t="s">
        <v>32</v>
      </c>
      <c r="D2381" s="1" t="s">
        <v>11</v>
      </c>
      <c r="E2381" s="1" t="s">
        <v>12</v>
      </c>
      <c r="F2381" s="3" t="s">
        <v>31</v>
      </c>
      <c r="G2381" s="1" t="s">
        <v>32</v>
      </c>
      <c r="H2381" s="30" t="s">
        <v>5587</v>
      </c>
      <c r="I2381" s="27">
        <v>0</v>
      </c>
      <c r="J2381" s="27">
        <v>0</v>
      </c>
      <c r="K2381" s="27">
        <v>0</v>
      </c>
      <c r="L2381" s="27">
        <v>0</v>
      </c>
      <c r="M2381" s="27">
        <v>0</v>
      </c>
      <c r="N2381" s="27">
        <v>0</v>
      </c>
      <c r="O2381" s="27">
        <v>0</v>
      </c>
      <c r="P2381" s="27">
        <v>0</v>
      </c>
      <c r="Q2381" s="27">
        <v>0</v>
      </c>
      <c r="R2381" s="27">
        <v>0</v>
      </c>
      <c r="S2381" s="80">
        <v>0</v>
      </c>
      <c r="T2381" s="80">
        <v>0</v>
      </c>
      <c r="U2381" s="80">
        <v>0</v>
      </c>
      <c r="V2381" s="80">
        <v>0</v>
      </c>
      <c r="W2381" s="80">
        <v>0</v>
      </c>
      <c r="X2381" s="80">
        <v>0</v>
      </c>
      <c r="Y2381" s="80">
        <v>0</v>
      </c>
      <c r="Z2381" s="80">
        <v>0</v>
      </c>
      <c r="AA2381" s="80">
        <v>0</v>
      </c>
      <c r="AB2381" s="80">
        <v>0</v>
      </c>
      <c r="AC2381" s="80"/>
      <c r="AD2381" s="80">
        <v>0</v>
      </c>
      <c r="AE2381" s="80">
        <v>0</v>
      </c>
      <c r="AF2381" s="80">
        <v>1.8887347938122481E-2</v>
      </c>
      <c r="AG2381" s="80"/>
      <c r="AH2381" s="80">
        <v>0</v>
      </c>
      <c r="AI2381" s="80">
        <v>0</v>
      </c>
      <c r="AJ2381" s="80">
        <v>0</v>
      </c>
      <c r="AK2381" s="80">
        <v>0</v>
      </c>
      <c r="AL2381" s="80">
        <v>0</v>
      </c>
      <c r="AM2381" s="80">
        <v>0</v>
      </c>
      <c r="AN2381" s="41" t="s">
        <v>5558</v>
      </c>
      <c r="AO2381" s="41"/>
      <c r="AP2381" s="40" t="str" cm="1">
        <f t="array" ref="AP2381">IFERROR(_xlfn.IFS(
AR2381="MPR ISSUE","PDH",
AR2381="BSS Hardware Issue","BSS",
AR2381="Sites strategiques, MLL, Pylone, etc.","ENVTECH",
AR2381="AKTIVCO DEFAUT GE &amp; POWER Cabinet","AKTIVCO",
AR2381="AKTIVCO Coupure ENEO &amp; Baisse de tension","AKTIVCO GRID ONLY",
AR2381="Coupure ENEO &amp; Baisse de tension","IHS GRID ONLY",
AR2381="Defaut GE &amp; POWER Cabinet","IHS",
AR2381="Sharing","Partners",
AR2381="Sites strategiques &amp; DataCenter","SST &amp; DC",
AR2381="Exclu","Exclu",
AR2381="SAT","SAT",
AR2381="SPARE-ISSUE","SPARE-ISSUE",
AR2381="Fiber CAmtel","TRANS_FO_CAMTEL",
AR2381="Fiber AOF","Fiber AOF",
AR2381="Projet OCM (HUAWEI)","TRAVAUX-HUAWEI",
AR2381="Projet OCM (NOKIA)","TRAVAUX-NOKIA",
AR2381="ACCESS-ISSUE","ACCESS-ISSUE",
AR2381="Projet OCM (ZTE, NOKIA, autres projets)","TRAVAUX OCM",
AR2381="No root CAuse","No root cause",
AR2381="ODU HS","PDH",
AR2381="IP &amp; VLAN","PDH",
AR2381="Warehouse HUAWEI","SPARE-ISSUE",
AR2381="SPARE-HS","SPARE-ISSUE",
AR2381="Power Telco","BSS",AR2381="no impacts","no impacts"
),"")</f>
        <v>No root cause</v>
      </c>
      <c r="AQ2381" s="40" t="str" cm="1">
        <f t="array" ref="AQ2381">IFERROR(_xlfn.IFS(
AR2381="MPR ISSUE","TX ISSUE",
AR2381="BSS Hardware Issue","RAN ISSUE",
AR2381="Sites strategiques, MLL, Pylone, etc.","ENVTECH",
AR2381="AKTIVCO DEFAUT GE &amp; POWER Cabinet","POWER ISSUE",
AR2381="AKTIVCO Coupure ENEO &amp; Baisse de tension","POWER ISSUE",
AR2381="Coupure ENEO &amp; Baisse de tension","POWER ISSUE",
AR2381="Defaut GE &amp; POWER Cabinet","POWER ISSUE",
AR2381="Sharing","POWER ISSUE",
AR2381="Sites strategiques &amp; DataCenter","POWER ISSUE",
AR2381="Exclu","Exclu",
AR2381="SAT","TX ISSUE",
AR2381="SPARE-ISSUE","SPARE-ISSUE",
AR2381="Fiber CAmtel","TX ISSUE",
AR2381="Fiber AOF","TX ISSUE",
AR2381="Projet OCM (HUAWEI)","TRAVAUX-HUAWEI",
AR2381="Projet OCM (NOKIA)","TRAVAUX -NOKIA",
AR2381="ACCESS-ISSUE","ACCESS-ISSUE",
AR2381="Projet OCM (ZTE, NOKIA, autres projets)","TRAVAUX OCM",
AR2381="No root CAuse","No root cause",
AR2381="ODU HS","TX ISSUE",
AR2381="IP &amp; VLAN","TX ISSUE",
AR2381="Warehouse HUAWEI","SPARE-ISSUE",
AR2381="SPARE-HS","SPARE-ISSUE",
AR2381="Power Telco","RAN ISSUE",AR2381="no impacts","no impacts"
),"")</f>
        <v>No root cause</v>
      </c>
      <c r="AR2381" s="59" t="s">
        <v>5343</v>
      </c>
      <c r="AS2381" s="40" t="str" cm="1">
        <f t="array" ref="AS2381">IFERROR(_xlfn.IFS(
AR2381="MPR ISSUE","ACTIVE",
AR2381="BSS Hardware Issue","ACTIVE",
AR2381="Sites strategiques, MLL, Pylone, etc.","PASSIVE",
AR2381="AKTIVCO DEFAUT GE &amp; POWER Cabinet","PASSIVE",
AR2381="AKTIVCO Coupure ENEO &amp; Baisse de tension","PASSIVE",
AR2381="Coupure ENEO &amp; Baisse de tension","PASSIVE",
AR2381="Defaut GE &amp; POWER Cabinet","PASSIVE",
AR2381="Sharing","PASSIVE",
AR2381="Sites strategiques &amp; DataCenter","PASSIVE",
AR2381="Exclu","Exclu",
AR2381="SAT","ACTIVE",
AR2381="SPARE-ISSUE","SPARE-ISSUE",
AR2381="Fiber CAmtel","ACTIVE",
AR2381="Fiber AOF","ACTIVE",
AR2381="Projet OCM (HUAWEI)","PLANNED WORKS",
AR2381="Projet OCM (NOKIA)","PLANNED WORKS",
AR2381="ACCESS-ISSUE","ACCESS-ISSUE",
AR2381="Projet OCM (ZTE, NOKIA, autres projets)","PLANNED WORKS",
AR2381="No root CAuse","No root cause",
AR2381="ODU HS","ACTIVE",
AR2381="IP &amp; VLAN","ACTIVE",
AR2381="Warehouse HUAWEI","SPARE-ISSUE",
AR2381="SPARE-HS","SPARE-ISSUE",
AR2381="Power Telco","ACTIVE", AR2381="no impacts","no impacts"
),"")</f>
        <v>No root cause</v>
      </c>
      <c r="AT2381" s="99" t="s">
        <v>5661</v>
      </c>
      <c r="AU2381" s="99" t="s">
        <v>4907</v>
      </c>
      <c r="AW2381" s="17"/>
      <c r="AX2381" s="17" t="s">
        <v>5536</v>
      </c>
      <c r="AY2381" s="17"/>
      <c r="AZ2381" s="17" t="s">
        <v>5536</v>
      </c>
      <c r="BA2381" s="7"/>
      <c r="BC2381" s="18"/>
      <c r="BD2381" s="18"/>
      <c r="BE2381" s="18"/>
      <c r="BF2381" s="18"/>
      <c r="BG2381" s="18"/>
      <c r="BH2381" s="18"/>
      <c r="BI2381" s="18"/>
      <c r="BJ2381" s="18"/>
      <c r="BK2381" s="18"/>
      <c r="BM2381" s="18"/>
      <c r="BN2381" s="18"/>
      <c r="BO2381" s="18"/>
      <c r="BP2381" s="9" t="s">
        <v>5661</v>
      </c>
      <c r="BQ2381" s="14"/>
      <c r="BR2381" s="102" t="s">
        <v>5536</v>
      </c>
      <c r="BS2381" s="14"/>
      <c r="BT2381" s="14"/>
      <c r="BU2381" s="9"/>
      <c r="BV2381" s="9"/>
      <c r="BW2381" s="9"/>
    </row>
    <row r="2382" spans="1:75" x14ac:dyDescent="0.35">
      <c r="A2382" s="1" t="s">
        <v>4917</v>
      </c>
      <c r="B2382" s="8" t="s">
        <v>4918</v>
      </c>
      <c r="C2382" s="3" t="s">
        <v>37</v>
      </c>
      <c r="D2382" s="1" t="s">
        <v>11</v>
      </c>
      <c r="E2382" s="1"/>
      <c r="F2382" s="3" t="s">
        <v>37</v>
      </c>
      <c r="G2382" s="1" t="s">
        <v>4919</v>
      </c>
      <c r="H2382" s="30" t="s">
        <v>5587</v>
      </c>
      <c r="I2382" s="27">
        <v>0</v>
      </c>
      <c r="J2382" s="27">
        <v>0</v>
      </c>
      <c r="K2382" s="27">
        <v>0</v>
      </c>
      <c r="L2382" s="27">
        <v>0</v>
      </c>
      <c r="M2382" s="27">
        <v>0</v>
      </c>
      <c r="N2382" s="27">
        <v>0</v>
      </c>
      <c r="O2382" s="27">
        <v>0</v>
      </c>
      <c r="P2382" s="27">
        <v>0</v>
      </c>
      <c r="Q2382" s="27">
        <v>0</v>
      </c>
      <c r="R2382" s="27">
        <v>0</v>
      </c>
      <c r="S2382" s="80">
        <v>0</v>
      </c>
      <c r="T2382" s="80">
        <v>0</v>
      </c>
      <c r="U2382" s="80">
        <v>0</v>
      </c>
      <c r="V2382" s="80">
        <v>0</v>
      </c>
      <c r="W2382" s="80">
        <v>0</v>
      </c>
      <c r="X2382" s="80">
        <v>0</v>
      </c>
      <c r="Y2382" s="80">
        <v>0</v>
      </c>
      <c r="Z2382" s="80">
        <v>0</v>
      </c>
      <c r="AA2382" s="80">
        <v>0</v>
      </c>
      <c r="AB2382" s="80">
        <v>0</v>
      </c>
      <c r="AC2382" s="80"/>
      <c r="AD2382" s="80">
        <v>0</v>
      </c>
      <c r="AE2382" s="80">
        <v>0</v>
      </c>
      <c r="AF2382" s="80">
        <v>0</v>
      </c>
      <c r="AG2382" s="80"/>
      <c r="AH2382" s="80">
        <v>0</v>
      </c>
      <c r="AI2382" s="80">
        <v>0</v>
      </c>
      <c r="AJ2382" s="80">
        <v>0</v>
      </c>
      <c r="AK2382" s="80">
        <v>0</v>
      </c>
      <c r="AL2382" s="80">
        <v>0</v>
      </c>
      <c r="AM2382" s="80">
        <v>0</v>
      </c>
      <c r="AN2382" s="41" t="s">
        <v>5558</v>
      </c>
      <c r="AO2382" s="41"/>
      <c r="AP2382" s="40" t="str" cm="1">
        <f t="array" ref="AP2382">IFERROR(_xlfn.IFS(
AR2382="MPR ISSUE","PDH",
AR2382="BSS Hardware Issue","BSS",
AR2382="Sites strategiques, MLL, Pylone, etc.","ENVTECH",
AR2382="AKTIVCO DEFAUT GE &amp; POWER Cabinet","AKTIVCO",
AR2382="AKTIVCO Coupure ENEO &amp; Baisse de tension","AKTIVCO GRID ONLY",
AR2382="Coupure ENEO &amp; Baisse de tension","IHS GRID ONLY",
AR2382="Defaut GE &amp; POWER Cabinet","IHS",
AR2382="Sharing","Partners",
AR2382="Sites strategiques &amp; DataCenter","SST &amp; DC",
AR2382="Exclu","Exclu",
AR2382="SAT","SAT",
AR2382="SPARE-ISSUE","SPARE-ISSUE",
AR2382="Fiber CAmtel","TRANS_FO_CAMTEL",
AR2382="Fiber AOF","Fiber AOF",
AR2382="Projet OCM (HUAWEI)","TRAVAUX-HUAWEI",
AR2382="Projet OCM (NOKIA)","TRAVAUX-NOKIA",
AR2382="ACCESS-ISSUE","ACCESS-ISSUE",
AR2382="Projet OCM (ZTE, NOKIA, autres projets)","TRAVAUX OCM",
AR2382="No root CAuse","No root cause",
AR2382="ODU HS","PDH",
AR2382="IP &amp; VLAN","PDH",
AR2382="Warehouse HUAWEI","SPARE-ISSUE",
AR2382="SPARE-HS","SPARE-ISSUE",
AR2382="Power Telco","BSS",AR2382="no impacts","no impacts"
),"")</f>
        <v>No root cause</v>
      </c>
      <c r="AQ2382" s="40" t="str" cm="1">
        <f t="array" ref="AQ2382">IFERROR(_xlfn.IFS(
AR2382="MPR ISSUE","TX ISSUE",
AR2382="BSS Hardware Issue","RAN ISSUE",
AR2382="Sites strategiques, MLL, Pylone, etc.","ENVTECH",
AR2382="AKTIVCO DEFAUT GE &amp; POWER Cabinet","POWER ISSUE",
AR2382="AKTIVCO Coupure ENEO &amp; Baisse de tension","POWER ISSUE",
AR2382="Coupure ENEO &amp; Baisse de tension","POWER ISSUE",
AR2382="Defaut GE &amp; POWER Cabinet","POWER ISSUE",
AR2382="Sharing","POWER ISSUE",
AR2382="Sites strategiques &amp; DataCenter","POWER ISSUE",
AR2382="Exclu","Exclu",
AR2382="SAT","TX ISSUE",
AR2382="SPARE-ISSUE","SPARE-ISSUE",
AR2382="Fiber CAmtel","TX ISSUE",
AR2382="Fiber AOF","TX ISSUE",
AR2382="Projet OCM (HUAWEI)","TRAVAUX-HUAWEI",
AR2382="Projet OCM (NOKIA)","TRAVAUX -NOKIA",
AR2382="ACCESS-ISSUE","ACCESS-ISSUE",
AR2382="Projet OCM (ZTE, NOKIA, autres projets)","TRAVAUX OCM",
AR2382="No root CAuse","No root cause",
AR2382="ODU HS","TX ISSUE",
AR2382="IP &amp; VLAN","TX ISSUE",
AR2382="Warehouse HUAWEI","SPARE-ISSUE",
AR2382="SPARE-HS","SPARE-ISSUE",
AR2382="Power Telco","RAN ISSUE",AR2382="no impacts","no impacts"
),"")</f>
        <v>No root cause</v>
      </c>
      <c r="AR2382" s="59" t="s">
        <v>5343</v>
      </c>
      <c r="AS2382" s="40" t="str" cm="1">
        <f t="array" ref="AS2382">IFERROR(_xlfn.IFS(
AR2382="MPR ISSUE","ACTIVE",
AR2382="BSS Hardware Issue","ACTIVE",
AR2382="Sites strategiques, MLL, Pylone, etc.","PASSIVE",
AR2382="AKTIVCO DEFAUT GE &amp; POWER Cabinet","PASSIVE",
AR2382="AKTIVCO Coupure ENEO &amp; Baisse de tension","PASSIVE",
AR2382="Coupure ENEO &amp; Baisse de tension","PASSIVE",
AR2382="Defaut GE &amp; POWER Cabinet","PASSIVE",
AR2382="Sharing","PASSIVE",
AR2382="Sites strategiques &amp; DataCenter","PASSIVE",
AR2382="Exclu","Exclu",
AR2382="SAT","ACTIVE",
AR2382="SPARE-ISSUE","SPARE-ISSUE",
AR2382="Fiber CAmtel","ACTIVE",
AR2382="Fiber AOF","ACTIVE",
AR2382="Projet OCM (HUAWEI)","PLANNED WORKS",
AR2382="Projet OCM (NOKIA)","PLANNED WORKS",
AR2382="ACCESS-ISSUE","ACCESS-ISSUE",
AR2382="Projet OCM (ZTE, NOKIA, autres projets)","PLANNED WORKS",
AR2382="No root CAuse","No root cause",
AR2382="ODU HS","ACTIVE",
AR2382="IP &amp; VLAN","ACTIVE",
AR2382="Warehouse HUAWEI","SPARE-ISSUE",
AR2382="SPARE-HS","SPARE-ISSUE",
AR2382="Power Telco","ACTIVE", AR2382="no impacts","no impacts"
),"")</f>
        <v>No root cause</v>
      </c>
      <c r="AT2382" s="99" t="s">
        <v>5661</v>
      </c>
      <c r="AU2382" s="99" t="s">
        <v>4918</v>
      </c>
      <c r="AW2382" s="17"/>
      <c r="AX2382" s="17" t="s">
        <v>5536</v>
      </c>
      <c r="AY2382" s="17"/>
      <c r="AZ2382" s="17" t="s">
        <v>5536</v>
      </c>
      <c r="BA2382" s="7"/>
      <c r="BC2382" s="18"/>
      <c r="BD2382" s="18"/>
      <c r="BE2382" s="18"/>
      <c r="BF2382" s="18"/>
      <c r="BG2382" s="18"/>
      <c r="BH2382" s="18"/>
      <c r="BI2382" s="18"/>
      <c r="BJ2382" s="18"/>
      <c r="BK2382" s="18"/>
      <c r="BM2382" s="18"/>
      <c r="BN2382" s="18"/>
      <c r="BO2382" s="18"/>
      <c r="BP2382" s="9" t="s">
        <v>5661</v>
      </c>
      <c r="BQ2382" s="14"/>
      <c r="BR2382" s="102" t="s">
        <v>5536</v>
      </c>
      <c r="BS2382" s="14"/>
      <c r="BT2382" s="14"/>
      <c r="BU2382" s="9"/>
      <c r="BV2382" s="9"/>
      <c r="BW2382" s="9"/>
    </row>
    <row r="2383" spans="1:75" x14ac:dyDescent="0.35">
      <c r="A2383" s="1" t="s">
        <v>4925</v>
      </c>
      <c r="B2383" s="8" t="s">
        <v>4926</v>
      </c>
      <c r="C2383" s="3" t="s">
        <v>37</v>
      </c>
      <c r="D2383" s="1" t="s">
        <v>11</v>
      </c>
      <c r="E2383" s="1" t="s">
        <v>1128</v>
      </c>
      <c r="F2383" s="3" t="s">
        <v>37</v>
      </c>
      <c r="G2383" s="1" t="s">
        <v>4927</v>
      </c>
      <c r="H2383" s="30" t="s">
        <v>5587</v>
      </c>
      <c r="I2383" s="27">
        <v>0</v>
      </c>
      <c r="J2383" s="27">
        <v>0</v>
      </c>
      <c r="K2383" s="27">
        <v>0</v>
      </c>
      <c r="L2383" s="27">
        <v>0</v>
      </c>
      <c r="M2383" s="27">
        <v>0</v>
      </c>
      <c r="N2383" s="27">
        <v>0</v>
      </c>
      <c r="O2383" s="27">
        <v>0</v>
      </c>
      <c r="P2383" s="27">
        <v>0</v>
      </c>
      <c r="Q2383" s="27">
        <v>0</v>
      </c>
      <c r="R2383" s="27">
        <v>0</v>
      </c>
      <c r="S2383" s="80">
        <v>0</v>
      </c>
      <c r="T2383" s="80">
        <v>0</v>
      </c>
      <c r="U2383" s="80">
        <v>0</v>
      </c>
      <c r="V2383" s="80">
        <v>0</v>
      </c>
      <c r="W2383" s="80">
        <v>0</v>
      </c>
      <c r="X2383" s="80">
        <v>0</v>
      </c>
      <c r="Y2383" s="80">
        <v>0</v>
      </c>
      <c r="Z2383" s="80">
        <v>0</v>
      </c>
      <c r="AA2383" s="80">
        <v>0</v>
      </c>
      <c r="AB2383" s="80">
        <v>0</v>
      </c>
      <c r="AC2383" s="80"/>
      <c r="AD2383" s="80">
        <v>0</v>
      </c>
      <c r="AE2383" s="80">
        <v>0</v>
      </c>
      <c r="AF2383" s="80">
        <v>0</v>
      </c>
      <c r="AG2383" s="80"/>
      <c r="AH2383" s="80">
        <v>0</v>
      </c>
      <c r="AI2383" s="80">
        <v>0</v>
      </c>
      <c r="AJ2383" s="80">
        <v>0</v>
      </c>
      <c r="AK2383" s="80">
        <v>0</v>
      </c>
      <c r="AL2383" s="80">
        <v>0</v>
      </c>
      <c r="AM2383" s="80">
        <v>0</v>
      </c>
      <c r="AN2383" s="41" t="s">
        <v>5558</v>
      </c>
      <c r="AO2383" s="41"/>
      <c r="AP2383" s="40" t="str" cm="1">
        <f t="array" ref="AP2383">IFERROR(_xlfn.IFS(
AR2383="MPR ISSUE","PDH",
AR2383="BSS Hardware Issue","BSS",
AR2383="Sites strategiques, MLL, Pylone, etc.","ENVTECH",
AR2383="AKTIVCO DEFAUT GE &amp; POWER Cabinet","AKTIVCO",
AR2383="AKTIVCO Coupure ENEO &amp; Baisse de tension","AKTIVCO GRID ONLY",
AR2383="Coupure ENEO &amp; Baisse de tension","IHS GRID ONLY",
AR2383="Defaut GE &amp; POWER Cabinet","IHS",
AR2383="Sharing","Partners",
AR2383="Sites strategiques &amp; DataCenter","SST &amp; DC",
AR2383="Exclu","Exclu",
AR2383="SAT","SAT",
AR2383="SPARE-ISSUE","SPARE-ISSUE",
AR2383="Fiber CAmtel","TRANS_FO_CAMTEL",
AR2383="Fiber AOF","Fiber AOF",
AR2383="Projet OCM (HUAWEI)","TRAVAUX-HUAWEI",
AR2383="Projet OCM (NOKIA)","TRAVAUX-NOKIA",
AR2383="ACCESS-ISSUE","ACCESS-ISSUE",
AR2383="Projet OCM (ZTE, NOKIA, autres projets)","TRAVAUX OCM",
AR2383="No root CAuse","No root cause",
AR2383="ODU HS","PDH",
AR2383="IP &amp; VLAN","PDH",
AR2383="Warehouse HUAWEI","SPARE-ISSUE",
AR2383="SPARE-HS","SPARE-ISSUE",
AR2383="Power Telco","BSS",AR2383="no impacts","no impacts"
),"")</f>
        <v>No root cause</v>
      </c>
      <c r="AQ2383" s="40" t="str" cm="1">
        <f t="array" ref="AQ2383">IFERROR(_xlfn.IFS(
AR2383="MPR ISSUE","TX ISSUE",
AR2383="BSS Hardware Issue","RAN ISSUE",
AR2383="Sites strategiques, MLL, Pylone, etc.","ENVTECH",
AR2383="AKTIVCO DEFAUT GE &amp; POWER Cabinet","POWER ISSUE",
AR2383="AKTIVCO Coupure ENEO &amp; Baisse de tension","POWER ISSUE",
AR2383="Coupure ENEO &amp; Baisse de tension","POWER ISSUE",
AR2383="Defaut GE &amp; POWER Cabinet","POWER ISSUE",
AR2383="Sharing","POWER ISSUE",
AR2383="Sites strategiques &amp; DataCenter","POWER ISSUE",
AR2383="Exclu","Exclu",
AR2383="SAT","TX ISSUE",
AR2383="SPARE-ISSUE","SPARE-ISSUE",
AR2383="Fiber CAmtel","TX ISSUE",
AR2383="Fiber AOF","TX ISSUE",
AR2383="Projet OCM (HUAWEI)","TRAVAUX-HUAWEI",
AR2383="Projet OCM (NOKIA)","TRAVAUX -NOKIA",
AR2383="ACCESS-ISSUE","ACCESS-ISSUE",
AR2383="Projet OCM (ZTE, NOKIA, autres projets)","TRAVAUX OCM",
AR2383="No root CAuse","No root cause",
AR2383="ODU HS","TX ISSUE",
AR2383="IP &amp; VLAN","TX ISSUE",
AR2383="Warehouse HUAWEI","SPARE-ISSUE",
AR2383="SPARE-HS","SPARE-ISSUE",
AR2383="Power Telco","RAN ISSUE",AR2383="no impacts","no impacts"
),"")</f>
        <v>No root cause</v>
      </c>
      <c r="AR2383" s="59" t="s">
        <v>5343</v>
      </c>
      <c r="AS2383" s="40" t="str" cm="1">
        <f t="array" ref="AS2383">IFERROR(_xlfn.IFS(
AR2383="MPR ISSUE","ACTIVE",
AR2383="BSS Hardware Issue","ACTIVE",
AR2383="Sites strategiques, MLL, Pylone, etc.","PASSIVE",
AR2383="AKTIVCO DEFAUT GE &amp; POWER Cabinet","PASSIVE",
AR2383="AKTIVCO Coupure ENEO &amp; Baisse de tension","PASSIVE",
AR2383="Coupure ENEO &amp; Baisse de tension","PASSIVE",
AR2383="Defaut GE &amp; POWER Cabinet","PASSIVE",
AR2383="Sharing","PASSIVE",
AR2383="Sites strategiques &amp; DataCenter","PASSIVE",
AR2383="Exclu","Exclu",
AR2383="SAT","ACTIVE",
AR2383="SPARE-ISSUE","SPARE-ISSUE",
AR2383="Fiber CAmtel","ACTIVE",
AR2383="Fiber AOF","ACTIVE",
AR2383="Projet OCM (HUAWEI)","PLANNED WORKS",
AR2383="Projet OCM (NOKIA)","PLANNED WORKS",
AR2383="ACCESS-ISSUE","ACCESS-ISSUE",
AR2383="Projet OCM (ZTE, NOKIA, autres projets)","PLANNED WORKS",
AR2383="No root CAuse","No root cause",
AR2383="ODU HS","ACTIVE",
AR2383="IP &amp; VLAN","ACTIVE",
AR2383="Warehouse HUAWEI","SPARE-ISSUE",
AR2383="SPARE-HS","SPARE-ISSUE",
AR2383="Power Telco","ACTIVE", AR2383="no impacts","no impacts"
),"")</f>
        <v>No root cause</v>
      </c>
      <c r="AT2383" s="99" t="s">
        <v>5661</v>
      </c>
      <c r="AU2383" s="99" t="s">
        <v>4926</v>
      </c>
      <c r="AV2383" s="83"/>
      <c r="AW2383" s="17"/>
      <c r="AX2383" s="17" t="s">
        <v>5536</v>
      </c>
      <c r="AY2383" s="17"/>
      <c r="AZ2383" s="17" t="s">
        <v>5536</v>
      </c>
      <c r="BA2383" s="7"/>
      <c r="BC2383" s="18"/>
      <c r="BD2383" s="18"/>
      <c r="BE2383" s="18"/>
      <c r="BF2383" s="18"/>
      <c r="BG2383" s="18"/>
      <c r="BH2383" s="18"/>
      <c r="BI2383" s="18"/>
      <c r="BJ2383" s="18"/>
      <c r="BK2383" s="18"/>
      <c r="BM2383" s="18"/>
      <c r="BN2383" s="18"/>
      <c r="BO2383" s="18"/>
      <c r="BP2383" s="9" t="s">
        <v>5661</v>
      </c>
      <c r="BQ2383" s="14"/>
      <c r="BR2383" s="102" t="s">
        <v>5536</v>
      </c>
      <c r="BS2383" s="14"/>
      <c r="BT2383" s="14"/>
      <c r="BU2383" s="9"/>
      <c r="BV2383" s="9"/>
      <c r="BW2383" s="9"/>
    </row>
    <row r="2384" spans="1:75" x14ac:dyDescent="0.35">
      <c r="A2384" s="1" t="s">
        <v>4949</v>
      </c>
      <c r="B2384" s="8" t="s">
        <v>4950</v>
      </c>
      <c r="C2384" s="3" t="s">
        <v>37</v>
      </c>
      <c r="D2384" s="1" t="s">
        <v>11</v>
      </c>
      <c r="E2384" s="1" t="s">
        <v>83</v>
      </c>
      <c r="F2384" s="3" t="s">
        <v>37</v>
      </c>
      <c r="G2384" s="1" t="s">
        <v>4951</v>
      </c>
      <c r="H2384" s="30" t="s">
        <v>5587</v>
      </c>
      <c r="I2384" s="27">
        <v>0</v>
      </c>
      <c r="J2384" s="27">
        <v>0</v>
      </c>
      <c r="K2384" s="27">
        <v>0</v>
      </c>
      <c r="L2384" s="27">
        <v>0</v>
      </c>
      <c r="M2384" s="27">
        <v>0</v>
      </c>
      <c r="N2384" s="27">
        <v>0</v>
      </c>
      <c r="O2384" s="27">
        <v>0</v>
      </c>
      <c r="P2384" s="27">
        <v>0</v>
      </c>
      <c r="Q2384" s="27">
        <v>0</v>
      </c>
      <c r="R2384" s="27">
        <v>0</v>
      </c>
      <c r="S2384" s="80">
        <v>0</v>
      </c>
      <c r="T2384" s="80">
        <v>0</v>
      </c>
      <c r="U2384" s="80">
        <v>0</v>
      </c>
      <c r="V2384" s="80">
        <v>0</v>
      </c>
      <c r="W2384" s="80">
        <v>0</v>
      </c>
      <c r="X2384" s="80">
        <v>0</v>
      </c>
      <c r="Y2384" s="80">
        <v>0</v>
      </c>
      <c r="Z2384" s="80">
        <v>0</v>
      </c>
      <c r="AA2384" s="80">
        <v>0</v>
      </c>
      <c r="AB2384" s="80">
        <v>0</v>
      </c>
      <c r="AC2384" s="80"/>
      <c r="AD2384" s="80">
        <v>0</v>
      </c>
      <c r="AE2384" s="80">
        <v>0</v>
      </c>
      <c r="AF2384" s="80">
        <v>0</v>
      </c>
      <c r="AG2384" s="80"/>
      <c r="AH2384" s="80">
        <v>0</v>
      </c>
      <c r="AI2384" s="80">
        <v>0</v>
      </c>
      <c r="AJ2384" s="80">
        <v>0</v>
      </c>
      <c r="AK2384" s="80">
        <v>0</v>
      </c>
      <c r="AL2384" s="80">
        <v>0</v>
      </c>
      <c r="AM2384" s="80">
        <v>0</v>
      </c>
      <c r="AN2384" s="41" t="s">
        <v>5558</v>
      </c>
      <c r="AO2384" s="41"/>
      <c r="AP2384" s="40" t="str" cm="1">
        <f t="array" ref="AP2384">IFERROR(_xlfn.IFS(
AR2384="MPR ISSUE","PDH",
AR2384="BSS Hardware Issue","BSS",
AR2384="Sites strategiques, MLL, Pylone, etc.","ENVTECH",
AR2384="AKTIVCO DEFAUT GE &amp; POWER Cabinet","AKTIVCO",
AR2384="AKTIVCO Coupure ENEO &amp; Baisse de tension","AKTIVCO GRID ONLY",
AR2384="Coupure ENEO &amp; Baisse de tension","IHS GRID ONLY",
AR2384="Defaut GE &amp; POWER Cabinet","IHS",
AR2384="Sharing","Partners",
AR2384="Sites strategiques &amp; DataCenter","SST &amp; DC",
AR2384="Exclu","Exclu",
AR2384="SAT","SAT",
AR2384="SPARE-ISSUE","SPARE-ISSUE",
AR2384="Fiber CAmtel","TRANS_FO_CAMTEL",
AR2384="Fiber AOF","Fiber AOF",
AR2384="Projet OCM (HUAWEI)","TRAVAUX-HUAWEI",
AR2384="Projet OCM (NOKIA)","TRAVAUX-NOKIA",
AR2384="ACCESS-ISSUE","ACCESS-ISSUE",
AR2384="Projet OCM (ZTE, NOKIA, autres projets)","TRAVAUX OCM",
AR2384="No root CAuse","No root cause",
AR2384="ODU HS","PDH",
AR2384="IP &amp; VLAN","PDH",
AR2384="Warehouse HUAWEI","SPARE-ISSUE",
AR2384="SPARE-HS","SPARE-ISSUE",
AR2384="Power Telco","BSS",AR2384="no impacts","no impacts"
),"")</f>
        <v>No root cause</v>
      </c>
      <c r="AQ2384" s="40" t="str" cm="1">
        <f t="array" ref="AQ2384">IFERROR(_xlfn.IFS(
AR2384="MPR ISSUE","TX ISSUE",
AR2384="BSS Hardware Issue","RAN ISSUE",
AR2384="Sites strategiques, MLL, Pylone, etc.","ENVTECH",
AR2384="AKTIVCO DEFAUT GE &amp; POWER Cabinet","POWER ISSUE",
AR2384="AKTIVCO Coupure ENEO &amp; Baisse de tension","POWER ISSUE",
AR2384="Coupure ENEO &amp; Baisse de tension","POWER ISSUE",
AR2384="Defaut GE &amp; POWER Cabinet","POWER ISSUE",
AR2384="Sharing","POWER ISSUE",
AR2384="Sites strategiques &amp; DataCenter","POWER ISSUE",
AR2384="Exclu","Exclu",
AR2384="SAT","TX ISSUE",
AR2384="SPARE-ISSUE","SPARE-ISSUE",
AR2384="Fiber CAmtel","TX ISSUE",
AR2384="Fiber AOF","TX ISSUE",
AR2384="Projet OCM (HUAWEI)","TRAVAUX-HUAWEI",
AR2384="Projet OCM (NOKIA)","TRAVAUX -NOKIA",
AR2384="ACCESS-ISSUE","ACCESS-ISSUE",
AR2384="Projet OCM (ZTE, NOKIA, autres projets)","TRAVAUX OCM",
AR2384="No root CAuse","No root cause",
AR2384="ODU HS","TX ISSUE",
AR2384="IP &amp; VLAN","TX ISSUE",
AR2384="Warehouse HUAWEI","SPARE-ISSUE",
AR2384="SPARE-HS","SPARE-ISSUE",
AR2384="Power Telco","RAN ISSUE",AR2384="no impacts","no impacts"
),"")</f>
        <v>No root cause</v>
      </c>
      <c r="AR2384" s="59" t="s">
        <v>5343</v>
      </c>
      <c r="AS2384" s="40" t="str" cm="1">
        <f t="array" ref="AS2384">IFERROR(_xlfn.IFS(
AR2384="MPR ISSUE","ACTIVE",
AR2384="BSS Hardware Issue","ACTIVE",
AR2384="Sites strategiques, MLL, Pylone, etc.","PASSIVE",
AR2384="AKTIVCO DEFAUT GE &amp; POWER Cabinet","PASSIVE",
AR2384="AKTIVCO Coupure ENEO &amp; Baisse de tension","PASSIVE",
AR2384="Coupure ENEO &amp; Baisse de tension","PASSIVE",
AR2384="Defaut GE &amp; POWER Cabinet","PASSIVE",
AR2384="Sharing","PASSIVE",
AR2384="Sites strategiques &amp; DataCenter","PASSIVE",
AR2384="Exclu","Exclu",
AR2384="SAT","ACTIVE",
AR2384="SPARE-ISSUE","SPARE-ISSUE",
AR2384="Fiber CAmtel","ACTIVE",
AR2384="Fiber AOF","ACTIVE",
AR2384="Projet OCM (HUAWEI)","PLANNED WORKS",
AR2384="Projet OCM (NOKIA)","PLANNED WORKS",
AR2384="ACCESS-ISSUE","ACCESS-ISSUE",
AR2384="Projet OCM (ZTE, NOKIA, autres projets)","PLANNED WORKS",
AR2384="No root CAuse","No root cause",
AR2384="ODU HS","ACTIVE",
AR2384="IP &amp; VLAN","ACTIVE",
AR2384="Warehouse HUAWEI","SPARE-ISSUE",
AR2384="SPARE-HS","SPARE-ISSUE",
AR2384="Power Telco","ACTIVE", AR2384="no impacts","no impacts"
),"")</f>
        <v>No root cause</v>
      </c>
      <c r="AT2384" s="99" t="s">
        <v>5661</v>
      </c>
      <c r="AU2384" s="99" t="s">
        <v>4950</v>
      </c>
      <c r="AW2384" s="17"/>
      <c r="AX2384" s="17" t="s">
        <v>5536</v>
      </c>
      <c r="AY2384" s="17"/>
      <c r="AZ2384" s="17" t="s">
        <v>5536</v>
      </c>
      <c r="BA2384" s="7"/>
      <c r="BC2384" s="18"/>
      <c r="BD2384" s="18"/>
      <c r="BE2384" s="18"/>
      <c r="BF2384" s="18"/>
      <c r="BG2384" s="18"/>
      <c r="BH2384" s="18"/>
      <c r="BI2384" s="18"/>
      <c r="BJ2384" s="18"/>
      <c r="BK2384" s="18"/>
      <c r="BM2384" s="18"/>
      <c r="BN2384" s="18"/>
      <c r="BO2384" s="18"/>
      <c r="BP2384" s="9" t="s">
        <v>5661</v>
      </c>
      <c r="BQ2384" s="14"/>
      <c r="BR2384" s="102" t="s">
        <v>5536</v>
      </c>
      <c r="BS2384" s="14"/>
      <c r="BT2384" s="14"/>
      <c r="BU2384" s="9"/>
      <c r="BV2384" s="9"/>
      <c r="BW2384" s="9"/>
    </row>
    <row r="2385" spans="1:75" x14ac:dyDescent="0.35">
      <c r="A2385" s="1" t="s">
        <v>4957</v>
      </c>
      <c r="B2385" s="8" t="s">
        <v>4958</v>
      </c>
      <c r="C2385" s="3" t="s">
        <v>37</v>
      </c>
      <c r="D2385" s="1" t="s">
        <v>11</v>
      </c>
      <c r="E2385" s="1" t="s">
        <v>593</v>
      </c>
      <c r="F2385" s="3" t="s">
        <v>37</v>
      </c>
      <c r="G2385" s="1" t="s">
        <v>4959</v>
      </c>
      <c r="H2385" s="30" t="s">
        <v>5587</v>
      </c>
      <c r="I2385" s="27">
        <v>0</v>
      </c>
      <c r="J2385" s="27">
        <v>0</v>
      </c>
      <c r="K2385" s="27">
        <v>0</v>
      </c>
      <c r="L2385" s="27">
        <v>0</v>
      </c>
      <c r="M2385" s="27">
        <v>0</v>
      </c>
      <c r="N2385" s="27">
        <v>0</v>
      </c>
      <c r="O2385" s="27">
        <v>0</v>
      </c>
      <c r="P2385" s="27">
        <v>0</v>
      </c>
      <c r="Q2385" s="27">
        <v>0</v>
      </c>
      <c r="R2385" s="27">
        <v>0</v>
      </c>
      <c r="S2385" s="80">
        <v>0</v>
      </c>
      <c r="T2385" s="80">
        <v>0</v>
      </c>
      <c r="U2385" s="80">
        <v>0</v>
      </c>
      <c r="V2385" s="80">
        <v>0</v>
      </c>
      <c r="W2385" s="80">
        <v>0</v>
      </c>
      <c r="X2385" s="80">
        <v>0</v>
      </c>
      <c r="Y2385" s="80">
        <v>0</v>
      </c>
      <c r="Z2385" s="80">
        <v>0</v>
      </c>
      <c r="AA2385" s="80">
        <v>0</v>
      </c>
      <c r="AB2385" s="80">
        <v>0</v>
      </c>
      <c r="AC2385" s="80"/>
      <c r="AD2385" s="80">
        <v>0</v>
      </c>
      <c r="AE2385" s="80">
        <v>0</v>
      </c>
      <c r="AF2385" s="80">
        <v>0</v>
      </c>
      <c r="AG2385" s="80"/>
      <c r="AH2385" s="80">
        <v>0</v>
      </c>
      <c r="AI2385" s="80">
        <v>0</v>
      </c>
      <c r="AJ2385" s="80">
        <v>0</v>
      </c>
      <c r="AK2385" s="80">
        <v>0</v>
      </c>
      <c r="AL2385" s="80">
        <v>0</v>
      </c>
      <c r="AM2385" s="80">
        <v>0</v>
      </c>
      <c r="AN2385" s="41" t="s">
        <v>5558</v>
      </c>
      <c r="AO2385" s="41"/>
      <c r="AP2385" s="40" t="str" cm="1">
        <f t="array" ref="AP2385">IFERROR(_xlfn.IFS(
AR2385="MPR ISSUE","PDH",
AR2385="BSS Hardware Issue","BSS",
AR2385="Sites strategiques, MLL, Pylone, etc.","ENVTECH",
AR2385="AKTIVCO DEFAUT GE &amp; POWER Cabinet","AKTIVCO",
AR2385="AKTIVCO Coupure ENEO &amp; Baisse de tension","AKTIVCO GRID ONLY",
AR2385="Coupure ENEO &amp; Baisse de tension","IHS GRID ONLY",
AR2385="Defaut GE &amp; POWER Cabinet","IHS",
AR2385="Sharing","Partners",
AR2385="Sites strategiques &amp; DataCenter","SST &amp; DC",
AR2385="Exclu","Exclu",
AR2385="SAT","SAT",
AR2385="SPARE-ISSUE","SPARE-ISSUE",
AR2385="Fiber CAmtel","TRANS_FO_CAMTEL",
AR2385="Fiber AOF","Fiber AOF",
AR2385="Projet OCM (HUAWEI)","TRAVAUX-HUAWEI",
AR2385="Projet OCM (NOKIA)","TRAVAUX-NOKIA",
AR2385="ACCESS-ISSUE","ACCESS-ISSUE",
AR2385="Projet OCM (ZTE, NOKIA, autres projets)","TRAVAUX OCM",
AR2385="No root CAuse","No root cause",
AR2385="ODU HS","PDH",
AR2385="IP &amp; VLAN","PDH",
AR2385="Warehouse HUAWEI","SPARE-ISSUE",
AR2385="SPARE-HS","SPARE-ISSUE",
AR2385="Power Telco","BSS",AR2385="no impacts","no impacts"
),"")</f>
        <v>No root cause</v>
      </c>
      <c r="AQ2385" s="40" t="str" cm="1">
        <f t="array" ref="AQ2385">IFERROR(_xlfn.IFS(
AR2385="MPR ISSUE","TX ISSUE",
AR2385="BSS Hardware Issue","RAN ISSUE",
AR2385="Sites strategiques, MLL, Pylone, etc.","ENVTECH",
AR2385="AKTIVCO DEFAUT GE &amp; POWER Cabinet","POWER ISSUE",
AR2385="AKTIVCO Coupure ENEO &amp; Baisse de tension","POWER ISSUE",
AR2385="Coupure ENEO &amp; Baisse de tension","POWER ISSUE",
AR2385="Defaut GE &amp; POWER Cabinet","POWER ISSUE",
AR2385="Sharing","POWER ISSUE",
AR2385="Sites strategiques &amp; DataCenter","POWER ISSUE",
AR2385="Exclu","Exclu",
AR2385="SAT","TX ISSUE",
AR2385="SPARE-ISSUE","SPARE-ISSUE",
AR2385="Fiber CAmtel","TX ISSUE",
AR2385="Fiber AOF","TX ISSUE",
AR2385="Projet OCM (HUAWEI)","TRAVAUX-HUAWEI",
AR2385="Projet OCM (NOKIA)","TRAVAUX -NOKIA",
AR2385="ACCESS-ISSUE","ACCESS-ISSUE",
AR2385="Projet OCM (ZTE, NOKIA, autres projets)","TRAVAUX OCM",
AR2385="No root CAuse","No root cause",
AR2385="ODU HS","TX ISSUE",
AR2385="IP &amp; VLAN","TX ISSUE",
AR2385="Warehouse HUAWEI","SPARE-ISSUE",
AR2385="SPARE-HS","SPARE-ISSUE",
AR2385="Power Telco","RAN ISSUE",AR2385="no impacts","no impacts"
),"")</f>
        <v>No root cause</v>
      </c>
      <c r="AR2385" s="59" t="s">
        <v>5343</v>
      </c>
      <c r="AS2385" s="40" t="str" cm="1">
        <f t="array" ref="AS2385">IFERROR(_xlfn.IFS(
AR2385="MPR ISSUE","ACTIVE",
AR2385="BSS Hardware Issue","ACTIVE",
AR2385="Sites strategiques, MLL, Pylone, etc.","PASSIVE",
AR2385="AKTIVCO DEFAUT GE &amp; POWER Cabinet","PASSIVE",
AR2385="AKTIVCO Coupure ENEO &amp; Baisse de tension","PASSIVE",
AR2385="Coupure ENEO &amp; Baisse de tension","PASSIVE",
AR2385="Defaut GE &amp; POWER Cabinet","PASSIVE",
AR2385="Sharing","PASSIVE",
AR2385="Sites strategiques &amp; DataCenter","PASSIVE",
AR2385="Exclu","Exclu",
AR2385="SAT","ACTIVE",
AR2385="SPARE-ISSUE","SPARE-ISSUE",
AR2385="Fiber CAmtel","ACTIVE",
AR2385="Fiber AOF","ACTIVE",
AR2385="Projet OCM (HUAWEI)","PLANNED WORKS",
AR2385="Projet OCM (NOKIA)","PLANNED WORKS",
AR2385="ACCESS-ISSUE","ACCESS-ISSUE",
AR2385="Projet OCM (ZTE, NOKIA, autres projets)","PLANNED WORKS",
AR2385="No root CAuse","No root cause",
AR2385="ODU HS","ACTIVE",
AR2385="IP &amp; VLAN","ACTIVE",
AR2385="Warehouse HUAWEI","SPARE-ISSUE",
AR2385="SPARE-HS","SPARE-ISSUE",
AR2385="Power Telco","ACTIVE", AR2385="no impacts","no impacts"
),"")</f>
        <v>No root cause</v>
      </c>
      <c r="AT2385" s="99" t="s">
        <v>5661</v>
      </c>
      <c r="AU2385" s="99" t="s">
        <v>4958</v>
      </c>
      <c r="AV2385" s="83"/>
      <c r="AW2385" s="17"/>
      <c r="AX2385" s="17" t="s">
        <v>5536</v>
      </c>
      <c r="AY2385" s="17"/>
      <c r="AZ2385" s="17" t="s">
        <v>5536</v>
      </c>
      <c r="BA2385" s="7"/>
      <c r="BC2385" s="18"/>
      <c r="BD2385" s="18"/>
      <c r="BE2385" s="18"/>
      <c r="BF2385" s="18"/>
      <c r="BG2385" s="18"/>
      <c r="BH2385" s="18"/>
      <c r="BI2385" s="18"/>
      <c r="BJ2385" s="18"/>
      <c r="BK2385" s="18"/>
      <c r="BM2385" s="18"/>
      <c r="BN2385" s="18"/>
      <c r="BO2385" s="18"/>
      <c r="BP2385" s="9" t="s">
        <v>5661</v>
      </c>
      <c r="BQ2385" s="14"/>
      <c r="BR2385" s="102" t="s">
        <v>5536</v>
      </c>
      <c r="BS2385" s="14"/>
      <c r="BT2385" s="14"/>
      <c r="BU2385" s="9"/>
      <c r="BV2385" s="9"/>
      <c r="BW2385" s="9"/>
    </row>
    <row r="2386" spans="1:75" x14ac:dyDescent="0.35">
      <c r="A2386" s="1" t="s">
        <v>4962</v>
      </c>
      <c r="B2386" s="8" t="s">
        <v>4963</v>
      </c>
      <c r="C2386" s="3" t="s">
        <v>31</v>
      </c>
      <c r="D2386" s="1" t="s">
        <v>11</v>
      </c>
      <c r="E2386" s="1" t="s">
        <v>1128</v>
      </c>
      <c r="F2386" s="3" t="s">
        <v>31</v>
      </c>
      <c r="G2386" s="1" t="s">
        <v>4962</v>
      </c>
      <c r="H2386" s="30" t="s">
        <v>5587</v>
      </c>
      <c r="I2386" s="27">
        <v>0</v>
      </c>
      <c r="J2386" s="27">
        <v>0</v>
      </c>
      <c r="K2386" s="27">
        <v>0</v>
      </c>
      <c r="L2386" s="27">
        <v>0</v>
      </c>
      <c r="M2386" s="27">
        <v>0</v>
      </c>
      <c r="N2386" s="27">
        <v>0</v>
      </c>
      <c r="O2386" s="27">
        <v>0</v>
      </c>
      <c r="P2386" s="27">
        <v>0</v>
      </c>
      <c r="Q2386" s="27">
        <v>0</v>
      </c>
      <c r="R2386" s="27">
        <v>0</v>
      </c>
      <c r="S2386" s="80">
        <v>0</v>
      </c>
      <c r="T2386" s="80">
        <v>0</v>
      </c>
      <c r="U2386" s="80">
        <v>0</v>
      </c>
      <c r="V2386" s="80">
        <v>0</v>
      </c>
      <c r="W2386" s="80">
        <v>0</v>
      </c>
      <c r="X2386" s="80">
        <v>0</v>
      </c>
      <c r="Y2386" s="80">
        <v>0</v>
      </c>
      <c r="Z2386" s="80">
        <v>0</v>
      </c>
      <c r="AA2386" s="80">
        <v>0</v>
      </c>
      <c r="AB2386" s="80">
        <v>0</v>
      </c>
      <c r="AC2386" s="80"/>
      <c r="AD2386" s="80">
        <v>0</v>
      </c>
      <c r="AE2386" s="80">
        <v>0</v>
      </c>
      <c r="AF2386" s="80">
        <v>0</v>
      </c>
      <c r="AG2386" s="80"/>
      <c r="AH2386" s="80">
        <v>0</v>
      </c>
      <c r="AI2386" s="80">
        <v>0</v>
      </c>
      <c r="AJ2386" s="80">
        <v>0</v>
      </c>
      <c r="AK2386" s="80">
        <v>0</v>
      </c>
      <c r="AL2386" s="80">
        <v>0</v>
      </c>
      <c r="AM2386" s="80">
        <v>0</v>
      </c>
      <c r="AN2386" s="41" t="s">
        <v>5558</v>
      </c>
      <c r="AO2386" s="41"/>
      <c r="AP2386" s="40" t="str" cm="1">
        <f t="array" ref="AP2386">IFERROR(_xlfn.IFS(
AR2386="MPR ISSUE","PDH",
AR2386="BSS Hardware Issue","BSS",
AR2386="Sites strategiques, MLL, Pylone, etc.","ENVTECH",
AR2386="AKTIVCO DEFAUT GE &amp; POWER Cabinet","AKTIVCO",
AR2386="AKTIVCO Coupure ENEO &amp; Baisse de tension","AKTIVCO GRID ONLY",
AR2386="Coupure ENEO &amp; Baisse de tension","IHS GRID ONLY",
AR2386="Defaut GE &amp; POWER Cabinet","IHS",
AR2386="Sharing","Partners",
AR2386="Sites strategiques &amp; DataCenter","SST &amp; DC",
AR2386="Exclu","Exclu",
AR2386="SAT","SAT",
AR2386="SPARE-ISSUE","SPARE-ISSUE",
AR2386="Fiber CAmtel","TRANS_FO_CAMTEL",
AR2386="Fiber AOF","Fiber AOF",
AR2386="Projet OCM (HUAWEI)","TRAVAUX-HUAWEI",
AR2386="Projet OCM (NOKIA)","TRAVAUX-NOKIA",
AR2386="ACCESS-ISSUE","ACCESS-ISSUE",
AR2386="Projet OCM (ZTE, NOKIA, autres projets)","TRAVAUX OCM",
AR2386="No root CAuse","No root cause",
AR2386="ODU HS","PDH",
AR2386="IP &amp; VLAN","PDH",
AR2386="Warehouse HUAWEI","SPARE-ISSUE",
AR2386="SPARE-HS","SPARE-ISSUE",
AR2386="Power Telco","BSS",AR2386="no impacts","no impacts"
),"")</f>
        <v>No root cause</v>
      </c>
      <c r="AQ2386" s="40" t="str" cm="1">
        <f t="array" ref="AQ2386">IFERROR(_xlfn.IFS(
AR2386="MPR ISSUE","TX ISSUE",
AR2386="BSS Hardware Issue","RAN ISSUE",
AR2386="Sites strategiques, MLL, Pylone, etc.","ENVTECH",
AR2386="AKTIVCO DEFAUT GE &amp; POWER Cabinet","POWER ISSUE",
AR2386="AKTIVCO Coupure ENEO &amp; Baisse de tension","POWER ISSUE",
AR2386="Coupure ENEO &amp; Baisse de tension","POWER ISSUE",
AR2386="Defaut GE &amp; POWER Cabinet","POWER ISSUE",
AR2386="Sharing","POWER ISSUE",
AR2386="Sites strategiques &amp; DataCenter","POWER ISSUE",
AR2386="Exclu","Exclu",
AR2386="SAT","TX ISSUE",
AR2386="SPARE-ISSUE","SPARE-ISSUE",
AR2386="Fiber CAmtel","TX ISSUE",
AR2386="Fiber AOF","TX ISSUE",
AR2386="Projet OCM (HUAWEI)","TRAVAUX-HUAWEI",
AR2386="Projet OCM (NOKIA)","TRAVAUX -NOKIA",
AR2386="ACCESS-ISSUE","ACCESS-ISSUE",
AR2386="Projet OCM (ZTE, NOKIA, autres projets)","TRAVAUX OCM",
AR2386="No root CAuse","No root cause",
AR2386="ODU HS","TX ISSUE",
AR2386="IP &amp; VLAN","TX ISSUE",
AR2386="Warehouse HUAWEI","SPARE-ISSUE",
AR2386="SPARE-HS","SPARE-ISSUE",
AR2386="Power Telco","RAN ISSUE",AR2386="no impacts","no impacts"
),"")</f>
        <v>No root cause</v>
      </c>
      <c r="AR2386" s="59" t="s">
        <v>5343</v>
      </c>
      <c r="AS2386" s="40" t="str" cm="1">
        <f t="array" ref="AS2386">IFERROR(_xlfn.IFS(
AR2386="MPR ISSUE","ACTIVE",
AR2386="BSS Hardware Issue","ACTIVE",
AR2386="Sites strategiques, MLL, Pylone, etc.","PASSIVE",
AR2386="AKTIVCO DEFAUT GE &amp; POWER Cabinet","PASSIVE",
AR2386="AKTIVCO Coupure ENEO &amp; Baisse de tension","PASSIVE",
AR2386="Coupure ENEO &amp; Baisse de tension","PASSIVE",
AR2386="Defaut GE &amp; POWER Cabinet","PASSIVE",
AR2386="Sharing","PASSIVE",
AR2386="Sites strategiques &amp; DataCenter","PASSIVE",
AR2386="Exclu","Exclu",
AR2386="SAT","ACTIVE",
AR2386="SPARE-ISSUE","SPARE-ISSUE",
AR2386="Fiber CAmtel","ACTIVE",
AR2386="Fiber AOF","ACTIVE",
AR2386="Projet OCM (HUAWEI)","PLANNED WORKS",
AR2386="Projet OCM (NOKIA)","PLANNED WORKS",
AR2386="ACCESS-ISSUE","ACCESS-ISSUE",
AR2386="Projet OCM (ZTE, NOKIA, autres projets)","PLANNED WORKS",
AR2386="No root CAuse","No root cause",
AR2386="ODU HS","ACTIVE",
AR2386="IP &amp; VLAN","ACTIVE",
AR2386="Warehouse HUAWEI","SPARE-ISSUE",
AR2386="SPARE-HS","SPARE-ISSUE",
AR2386="Power Telco","ACTIVE", AR2386="no impacts","no impacts"
),"")</f>
        <v>No root cause</v>
      </c>
      <c r="AT2386" s="99" t="s">
        <v>5661</v>
      </c>
      <c r="AU2386" s="99" t="s">
        <v>4963</v>
      </c>
      <c r="AW2386" s="17"/>
      <c r="AX2386" s="17" t="s">
        <v>5536</v>
      </c>
      <c r="AY2386" s="17"/>
      <c r="AZ2386" s="17" t="s">
        <v>5536</v>
      </c>
      <c r="BA2386" s="7"/>
      <c r="BC2386" s="18"/>
      <c r="BD2386" s="18"/>
      <c r="BE2386" s="18"/>
      <c r="BF2386" s="18"/>
      <c r="BG2386" s="18"/>
      <c r="BH2386" s="18"/>
      <c r="BI2386" s="18"/>
      <c r="BJ2386" s="18"/>
      <c r="BK2386" s="18"/>
      <c r="BM2386" s="18"/>
      <c r="BN2386" s="18"/>
      <c r="BO2386" s="18"/>
      <c r="BP2386" s="9" t="s">
        <v>5661</v>
      </c>
      <c r="BQ2386" s="14"/>
      <c r="BR2386" s="102" t="s">
        <v>5536</v>
      </c>
      <c r="BS2386" s="14"/>
      <c r="BT2386" s="14"/>
      <c r="BU2386" s="9"/>
      <c r="BV2386" s="9"/>
      <c r="BW2386" s="9"/>
    </row>
    <row r="2387" spans="1:75" x14ac:dyDescent="0.35">
      <c r="A2387" s="1" t="s">
        <v>5035</v>
      </c>
      <c r="B2387" s="8" t="s">
        <v>5036</v>
      </c>
      <c r="C2387" s="3" t="s">
        <v>37</v>
      </c>
      <c r="D2387" s="1" t="s">
        <v>11</v>
      </c>
      <c r="E2387" s="1" t="s">
        <v>12</v>
      </c>
      <c r="F2387" s="3" t="s">
        <v>69</v>
      </c>
      <c r="G2387" s="1" t="s">
        <v>5037</v>
      </c>
      <c r="H2387" s="30" t="s">
        <v>5587</v>
      </c>
      <c r="I2387" s="27">
        <v>0</v>
      </c>
      <c r="J2387" s="27">
        <v>0</v>
      </c>
      <c r="K2387" s="27">
        <v>0</v>
      </c>
      <c r="L2387" s="27">
        <v>0</v>
      </c>
      <c r="M2387" s="27">
        <v>0</v>
      </c>
      <c r="N2387" s="27">
        <v>0</v>
      </c>
      <c r="O2387" s="27">
        <v>0</v>
      </c>
      <c r="P2387" s="27">
        <v>0</v>
      </c>
      <c r="Q2387" s="27">
        <v>0</v>
      </c>
      <c r="R2387" s="27">
        <v>0</v>
      </c>
      <c r="S2387" s="80">
        <v>0</v>
      </c>
      <c r="T2387" s="80">
        <v>0</v>
      </c>
      <c r="U2387" s="80">
        <v>0</v>
      </c>
      <c r="V2387" s="80">
        <v>0</v>
      </c>
      <c r="W2387" s="80">
        <v>0</v>
      </c>
      <c r="X2387" s="80">
        <v>0</v>
      </c>
      <c r="Y2387" s="80">
        <v>0</v>
      </c>
      <c r="Z2387" s="80">
        <v>0</v>
      </c>
      <c r="AA2387" s="80">
        <v>0</v>
      </c>
      <c r="AB2387" s="80">
        <v>0</v>
      </c>
      <c r="AC2387" s="80"/>
      <c r="AD2387" s="80">
        <v>0</v>
      </c>
      <c r="AE2387" s="80">
        <v>0</v>
      </c>
      <c r="AF2387" s="80">
        <v>0</v>
      </c>
      <c r="AG2387" s="80"/>
      <c r="AH2387" s="80">
        <v>0</v>
      </c>
      <c r="AI2387" s="80">
        <v>0</v>
      </c>
      <c r="AJ2387" s="80">
        <v>0</v>
      </c>
      <c r="AK2387" s="80">
        <v>0</v>
      </c>
      <c r="AL2387" s="80">
        <v>0</v>
      </c>
      <c r="AM2387" s="80">
        <v>0</v>
      </c>
      <c r="AN2387" s="41" t="s">
        <v>5558</v>
      </c>
      <c r="AO2387" s="41"/>
      <c r="AP2387" s="40" t="str" cm="1">
        <f t="array" ref="AP2387">IFERROR(_xlfn.IFS(
AR2387="MPR ISSUE","PDH",
AR2387="BSS Hardware Issue","BSS",
AR2387="Sites strategiques, MLL, Pylone, etc.","ENVTECH",
AR2387="AKTIVCO DEFAUT GE &amp; POWER Cabinet","AKTIVCO",
AR2387="AKTIVCO Coupure ENEO &amp; Baisse de tension","AKTIVCO GRID ONLY",
AR2387="Coupure ENEO &amp; Baisse de tension","IHS GRID ONLY",
AR2387="Defaut GE &amp; POWER Cabinet","IHS",
AR2387="Sharing","Partners",
AR2387="Sites strategiques &amp; DataCenter","SST &amp; DC",
AR2387="Exclu","Exclu",
AR2387="SAT","SAT",
AR2387="SPARE-ISSUE","SPARE-ISSUE",
AR2387="Fiber CAmtel","TRANS_FO_CAMTEL",
AR2387="Fiber AOF","Fiber AOF",
AR2387="Projet OCM (HUAWEI)","TRAVAUX-HUAWEI",
AR2387="Projet OCM (NOKIA)","TRAVAUX-NOKIA",
AR2387="ACCESS-ISSUE","ACCESS-ISSUE",
AR2387="Projet OCM (ZTE, NOKIA, autres projets)","TRAVAUX OCM",
AR2387="No root CAuse","No root cause",
AR2387="ODU HS","PDH",
AR2387="IP &amp; VLAN","PDH",
AR2387="Warehouse HUAWEI","SPARE-ISSUE",
AR2387="SPARE-HS","SPARE-ISSUE",
AR2387="Power Telco","BSS",AR2387="no impacts","no impacts"
),"")</f>
        <v>No root cause</v>
      </c>
      <c r="AQ2387" s="40" t="str" cm="1">
        <f t="array" ref="AQ2387">IFERROR(_xlfn.IFS(
AR2387="MPR ISSUE","TX ISSUE",
AR2387="BSS Hardware Issue","RAN ISSUE",
AR2387="Sites strategiques, MLL, Pylone, etc.","ENVTECH",
AR2387="AKTIVCO DEFAUT GE &amp; POWER Cabinet","POWER ISSUE",
AR2387="AKTIVCO Coupure ENEO &amp; Baisse de tension","POWER ISSUE",
AR2387="Coupure ENEO &amp; Baisse de tension","POWER ISSUE",
AR2387="Defaut GE &amp; POWER Cabinet","POWER ISSUE",
AR2387="Sharing","POWER ISSUE",
AR2387="Sites strategiques &amp; DataCenter","POWER ISSUE",
AR2387="Exclu","Exclu",
AR2387="SAT","TX ISSUE",
AR2387="SPARE-ISSUE","SPARE-ISSUE",
AR2387="Fiber CAmtel","TX ISSUE",
AR2387="Fiber AOF","TX ISSUE",
AR2387="Projet OCM (HUAWEI)","TRAVAUX-HUAWEI",
AR2387="Projet OCM (NOKIA)","TRAVAUX -NOKIA",
AR2387="ACCESS-ISSUE","ACCESS-ISSUE",
AR2387="Projet OCM (ZTE, NOKIA, autres projets)","TRAVAUX OCM",
AR2387="No root CAuse","No root cause",
AR2387="ODU HS","TX ISSUE",
AR2387="IP &amp; VLAN","TX ISSUE",
AR2387="Warehouse HUAWEI","SPARE-ISSUE",
AR2387="SPARE-HS","SPARE-ISSUE",
AR2387="Power Telco","RAN ISSUE",AR2387="no impacts","no impacts"
),"")</f>
        <v>No root cause</v>
      </c>
      <c r="AR2387" s="59" t="s">
        <v>5343</v>
      </c>
      <c r="AS2387" s="40" t="str" cm="1">
        <f t="array" ref="AS2387">IFERROR(_xlfn.IFS(
AR2387="MPR ISSUE","ACTIVE",
AR2387="BSS Hardware Issue","ACTIVE",
AR2387="Sites strategiques, MLL, Pylone, etc.","PASSIVE",
AR2387="AKTIVCO DEFAUT GE &amp; POWER Cabinet","PASSIVE",
AR2387="AKTIVCO Coupure ENEO &amp; Baisse de tension","PASSIVE",
AR2387="Coupure ENEO &amp; Baisse de tension","PASSIVE",
AR2387="Defaut GE &amp; POWER Cabinet","PASSIVE",
AR2387="Sharing","PASSIVE",
AR2387="Sites strategiques &amp; DataCenter","PASSIVE",
AR2387="Exclu","Exclu",
AR2387="SAT","ACTIVE",
AR2387="SPARE-ISSUE","SPARE-ISSUE",
AR2387="Fiber CAmtel","ACTIVE",
AR2387="Fiber AOF","ACTIVE",
AR2387="Projet OCM (HUAWEI)","PLANNED WORKS",
AR2387="Projet OCM (NOKIA)","PLANNED WORKS",
AR2387="ACCESS-ISSUE","ACCESS-ISSUE",
AR2387="Projet OCM (ZTE, NOKIA, autres projets)","PLANNED WORKS",
AR2387="No root CAuse","No root cause",
AR2387="ODU HS","ACTIVE",
AR2387="IP &amp; VLAN","ACTIVE",
AR2387="Warehouse HUAWEI","SPARE-ISSUE",
AR2387="SPARE-HS","SPARE-ISSUE",
AR2387="Power Telco","ACTIVE", AR2387="no impacts","no impacts"
),"")</f>
        <v>No root cause</v>
      </c>
      <c r="AT2387" s="99" t="s">
        <v>5661</v>
      </c>
      <c r="AU2387" s="99" t="s">
        <v>5036</v>
      </c>
      <c r="AW2387" s="17"/>
      <c r="AX2387" s="17" t="s">
        <v>5536</v>
      </c>
      <c r="AY2387" s="17"/>
      <c r="AZ2387" s="17" t="s">
        <v>5536</v>
      </c>
      <c r="BA2387" s="7"/>
      <c r="BC2387" s="18"/>
      <c r="BD2387" s="18"/>
      <c r="BE2387" s="18"/>
      <c r="BF2387" s="18"/>
      <c r="BG2387" s="18"/>
      <c r="BH2387" s="18"/>
      <c r="BI2387" s="18"/>
      <c r="BJ2387" s="18"/>
      <c r="BK2387" s="18"/>
      <c r="BM2387" s="18"/>
      <c r="BN2387" s="18"/>
      <c r="BO2387" s="18"/>
      <c r="BP2387" s="9" t="s">
        <v>5661</v>
      </c>
      <c r="BQ2387" s="14"/>
      <c r="BR2387" s="102" t="s">
        <v>5536</v>
      </c>
      <c r="BS2387" s="14"/>
      <c r="BT2387" s="14"/>
      <c r="BU2387" s="9"/>
      <c r="BV2387" s="9"/>
      <c r="BW2387" s="9"/>
    </row>
    <row r="2388" spans="1:75" x14ac:dyDescent="0.35">
      <c r="A2388" s="1" t="s">
        <v>4964</v>
      </c>
      <c r="B2388" s="8" t="s">
        <v>4965</v>
      </c>
      <c r="C2388" s="3" t="s">
        <v>31</v>
      </c>
      <c r="D2388" s="1" t="s">
        <v>11</v>
      </c>
      <c r="E2388" s="1" t="s">
        <v>318</v>
      </c>
      <c r="F2388" s="3" t="s">
        <v>31</v>
      </c>
      <c r="G2388" s="1" t="s">
        <v>4962</v>
      </c>
      <c r="H2388" s="30" t="s">
        <v>5587</v>
      </c>
      <c r="I2388" s="27">
        <v>0</v>
      </c>
      <c r="J2388" s="27">
        <v>0</v>
      </c>
      <c r="K2388" s="27">
        <v>0</v>
      </c>
      <c r="L2388" s="27">
        <v>0</v>
      </c>
      <c r="M2388" s="27">
        <v>0</v>
      </c>
      <c r="N2388" s="27">
        <v>0</v>
      </c>
      <c r="O2388" s="27">
        <v>0</v>
      </c>
      <c r="P2388" s="27">
        <v>0</v>
      </c>
      <c r="Q2388" s="27">
        <v>0</v>
      </c>
      <c r="R2388" s="27">
        <v>0</v>
      </c>
      <c r="S2388" s="80">
        <v>0</v>
      </c>
      <c r="T2388" s="80">
        <v>0</v>
      </c>
      <c r="U2388" s="80">
        <v>0</v>
      </c>
      <c r="V2388" s="80">
        <v>0</v>
      </c>
      <c r="W2388" s="80">
        <v>0</v>
      </c>
      <c r="X2388" s="80">
        <v>0</v>
      </c>
      <c r="Y2388" s="80">
        <v>0</v>
      </c>
      <c r="Z2388" s="80">
        <v>0</v>
      </c>
      <c r="AA2388" s="80">
        <v>0</v>
      </c>
      <c r="AB2388" s="80">
        <v>0</v>
      </c>
      <c r="AC2388" s="80"/>
      <c r="AD2388" s="80">
        <v>0</v>
      </c>
      <c r="AE2388" s="80">
        <v>0</v>
      </c>
      <c r="AF2388" s="80">
        <v>0</v>
      </c>
      <c r="AG2388" s="80"/>
      <c r="AH2388" s="80">
        <v>0</v>
      </c>
      <c r="AI2388" s="80">
        <v>0</v>
      </c>
      <c r="AJ2388" s="80">
        <v>0</v>
      </c>
      <c r="AK2388" s="80">
        <v>0</v>
      </c>
      <c r="AL2388" s="80">
        <v>0</v>
      </c>
      <c r="AM2388" s="80">
        <v>0</v>
      </c>
      <c r="AN2388" s="41" t="s">
        <v>5558</v>
      </c>
      <c r="AO2388" s="41"/>
      <c r="AP2388" s="40" t="str" cm="1">
        <f t="array" ref="AP2388">IFERROR(_xlfn.IFS(
AR2388="MPR ISSUE","PDH",
AR2388="BSS Hardware Issue","BSS",
AR2388="Sites strategiques, MLL, Pylone, etc.","ENVTECH",
AR2388="AKTIVCO DEFAUT GE &amp; POWER Cabinet","AKTIVCO",
AR2388="AKTIVCO Coupure ENEO &amp; Baisse de tension","AKTIVCO GRID ONLY",
AR2388="Coupure ENEO &amp; Baisse de tension","IHS GRID ONLY",
AR2388="Defaut GE &amp; POWER Cabinet","IHS",
AR2388="Sharing","Partners",
AR2388="Sites strategiques &amp; DataCenter","SST &amp; DC",
AR2388="Exclu","Exclu",
AR2388="SAT","SAT",
AR2388="SPARE-ISSUE","SPARE-ISSUE",
AR2388="Fiber CAmtel","TRANS_FO_CAMTEL",
AR2388="Fiber AOF","Fiber AOF",
AR2388="Projet OCM (HUAWEI)","TRAVAUX-HUAWEI",
AR2388="Projet OCM (NOKIA)","TRAVAUX-NOKIA",
AR2388="ACCESS-ISSUE","ACCESS-ISSUE",
AR2388="Projet OCM (ZTE, NOKIA, autres projets)","TRAVAUX OCM",
AR2388="No root CAuse","No root cause",
AR2388="ODU HS","PDH",
AR2388="IP &amp; VLAN","PDH",
AR2388="Warehouse HUAWEI","SPARE-ISSUE",
AR2388="SPARE-HS","SPARE-ISSUE",
AR2388="Power Telco","BSS",AR2388="no impacts","no impacts"
),"")</f>
        <v>No root cause</v>
      </c>
      <c r="AQ2388" s="40" t="str" cm="1">
        <f t="array" ref="AQ2388">IFERROR(_xlfn.IFS(
AR2388="MPR ISSUE","TX ISSUE",
AR2388="BSS Hardware Issue","RAN ISSUE",
AR2388="Sites strategiques, MLL, Pylone, etc.","ENVTECH",
AR2388="AKTIVCO DEFAUT GE &amp; POWER Cabinet","POWER ISSUE",
AR2388="AKTIVCO Coupure ENEO &amp; Baisse de tension","POWER ISSUE",
AR2388="Coupure ENEO &amp; Baisse de tension","POWER ISSUE",
AR2388="Defaut GE &amp; POWER Cabinet","POWER ISSUE",
AR2388="Sharing","POWER ISSUE",
AR2388="Sites strategiques &amp; DataCenter","POWER ISSUE",
AR2388="Exclu","Exclu",
AR2388="SAT","TX ISSUE",
AR2388="SPARE-ISSUE","SPARE-ISSUE",
AR2388="Fiber CAmtel","TX ISSUE",
AR2388="Fiber AOF","TX ISSUE",
AR2388="Projet OCM (HUAWEI)","TRAVAUX-HUAWEI",
AR2388="Projet OCM (NOKIA)","TRAVAUX -NOKIA",
AR2388="ACCESS-ISSUE","ACCESS-ISSUE",
AR2388="Projet OCM (ZTE, NOKIA, autres projets)","TRAVAUX OCM",
AR2388="No root CAuse","No root cause",
AR2388="ODU HS","TX ISSUE",
AR2388="IP &amp; VLAN","TX ISSUE",
AR2388="Warehouse HUAWEI","SPARE-ISSUE",
AR2388="SPARE-HS","SPARE-ISSUE",
AR2388="Power Telco","RAN ISSUE",AR2388="no impacts","no impacts"
),"")</f>
        <v>No root cause</v>
      </c>
      <c r="AR2388" s="59" t="s">
        <v>5343</v>
      </c>
      <c r="AS2388" s="40" t="str" cm="1">
        <f t="array" ref="AS2388">IFERROR(_xlfn.IFS(
AR2388="MPR ISSUE","ACTIVE",
AR2388="BSS Hardware Issue","ACTIVE",
AR2388="Sites strategiques, MLL, Pylone, etc.","PASSIVE",
AR2388="AKTIVCO DEFAUT GE &amp; POWER Cabinet","PASSIVE",
AR2388="AKTIVCO Coupure ENEO &amp; Baisse de tension","PASSIVE",
AR2388="Coupure ENEO &amp; Baisse de tension","PASSIVE",
AR2388="Defaut GE &amp; POWER Cabinet","PASSIVE",
AR2388="Sharing","PASSIVE",
AR2388="Sites strategiques &amp; DataCenter","PASSIVE",
AR2388="Exclu","Exclu",
AR2388="SAT","ACTIVE",
AR2388="SPARE-ISSUE","SPARE-ISSUE",
AR2388="Fiber CAmtel","ACTIVE",
AR2388="Fiber AOF","ACTIVE",
AR2388="Projet OCM (HUAWEI)","PLANNED WORKS",
AR2388="Projet OCM (NOKIA)","PLANNED WORKS",
AR2388="ACCESS-ISSUE","ACCESS-ISSUE",
AR2388="Projet OCM (ZTE, NOKIA, autres projets)","PLANNED WORKS",
AR2388="No root CAuse","No root cause",
AR2388="ODU HS","ACTIVE",
AR2388="IP &amp; VLAN","ACTIVE",
AR2388="Warehouse HUAWEI","SPARE-ISSUE",
AR2388="SPARE-HS","SPARE-ISSUE",
AR2388="Power Telco","ACTIVE", AR2388="no impacts","no impacts"
),"")</f>
        <v>No root cause</v>
      </c>
      <c r="AT2388" s="99" t="s">
        <v>5661</v>
      </c>
      <c r="AU2388" s="99" t="s">
        <v>4965</v>
      </c>
      <c r="AW2388" s="17"/>
      <c r="AX2388" s="17" t="s">
        <v>5536</v>
      </c>
      <c r="AY2388" s="17"/>
      <c r="AZ2388" s="17" t="s">
        <v>5536</v>
      </c>
      <c r="BA2388" s="7"/>
      <c r="BC2388" s="18"/>
      <c r="BD2388" s="18"/>
      <c r="BE2388" s="18"/>
      <c r="BF2388" s="18"/>
      <c r="BG2388" s="18"/>
      <c r="BH2388" s="18"/>
      <c r="BI2388" s="18"/>
      <c r="BJ2388" s="18"/>
      <c r="BK2388" s="18"/>
      <c r="BM2388" s="18"/>
      <c r="BN2388" s="18"/>
      <c r="BO2388" s="18"/>
      <c r="BP2388" s="9" t="s">
        <v>5661</v>
      </c>
      <c r="BQ2388" s="14"/>
      <c r="BR2388" s="102" t="s">
        <v>5536</v>
      </c>
      <c r="BS2388" s="14"/>
      <c r="BT2388" s="14"/>
      <c r="BU2388" s="9"/>
      <c r="BV2388" s="9"/>
      <c r="BW2388" s="9"/>
    </row>
    <row r="2389" spans="1:75" x14ac:dyDescent="0.35">
      <c r="A2389" s="1" t="s">
        <v>5042</v>
      </c>
      <c r="B2389" s="8" t="s">
        <v>5043</v>
      </c>
      <c r="C2389" s="3" t="s">
        <v>37</v>
      </c>
      <c r="D2389" s="1" t="s">
        <v>11</v>
      </c>
      <c r="E2389" s="1" t="s">
        <v>96</v>
      </c>
      <c r="F2389" s="3" t="s">
        <v>37</v>
      </c>
      <c r="G2389" s="1" t="s">
        <v>5044</v>
      </c>
      <c r="H2389" s="30" t="s">
        <v>5587</v>
      </c>
      <c r="I2389" s="27">
        <v>0</v>
      </c>
      <c r="J2389" s="27">
        <v>0</v>
      </c>
      <c r="K2389" s="27">
        <v>0</v>
      </c>
      <c r="L2389" s="27">
        <v>0</v>
      </c>
      <c r="M2389" s="27">
        <v>0</v>
      </c>
      <c r="N2389" s="27">
        <v>0</v>
      </c>
      <c r="O2389" s="27">
        <v>0</v>
      </c>
      <c r="P2389" s="27">
        <v>0</v>
      </c>
      <c r="Q2389" s="27">
        <v>0</v>
      </c>
      <c r="R2389" s="27">
        <v>0</v>
      </c>
      <c r="S2389" s="80">
        <v>0</v>
      </c>
      <c r="T2389" s="80">
        <v>0</v>
      </c>
      <c r="U2389" s="80">
        <v>0</v>
      </c>
      <c r="V2389" s="80">
        <v>0</v>
      </c>
      <c r="W2389" s="80">
        <v>0</v>
      </c>
      <c r="X2389" s="80">
        <v>0</v>
      </c>
      <c r="Y2389" s="80">
        <v>0</v>
      </c>
      <c r="Z2389" s="80">
        <v>0</v>
      </c>
      <c r="AA2389" s="80">
        <v>0</v>
      </c>
      <c r="AB2389" s="80">
        <v>0</v>
      </c>
      <c r="AC2389" s="80"/>
      <c r="AD2389" s="80">
        <v>0</v>
      </c>
      <c r="AE2389" s="80">
        <v>0</v>
      </c>
      <c r="AF2389" s="80">
        <v>0</v>
      </c>
      <c r="AG2389" s="80"/>
      <c r="AH2389" s="80">
        <v>0</v>
      </c>
      <c r="AI2389" s="80">
        <v>0</v>
      </c>
      <c r="AJ2389" s="80">
        <v>0</v>
      </c>
      <c r="AK2389" s="80">
        <v>0</v>
      </c>
      <c r="AL2389" s="80">
        <v>0</v>
      </c>
      <c r="AM2389" s="80">
        <v>0</v>
      </c>
      <c r="AN2389" s="41" t="s">
        <v>5558</v>
      </c>
      <c r="AO2389" s="41"/>
      <c r="AP2389" s="40" t="str" cm="1">
        <f t="array" ref="AP2389">IFERROR(_xlfn.IFS(
AR2389="MPR ISSUE","PDH",
AR2389="BSS Hardware Issue","BSS",
AR2389="Sites strategiques, MLL, Pylone, etc.","ENVTECH",
AR2389="AKTIVCO DEFAUT GE &amp; POWER Cabinet","AKTIVCO",
AR2389="AKTIVCO Coupure ENEO &amp; Baisse de tension","AKTIVCO GRID ONLY",
AR2389="Coupure ENEO &amp; Baisse de tension","IHS GRID ONLY",
AR2389="Defaut GE &amp; POWER Cabinet","IHS",
AR2389="Sharing","Partners",
AR2389="Sites strategiques &amp; DataCenter","SST &amp; DC",
AR2389="Exclu","Exclu",
AR2389="SAT","SAT",
AR2389="SPARE-ISSUE","SPARE-ISSUE",
AR2389="Fiber CAmtel","TRANS_FO_CAMTEL",
AR2389="Fiber AOF","Fiber AOF",
AR2389="Projet OCM (HUAWEI)","TRAVAUX-HUAWEI",
AR2389="Projet OCM (NOKIA)","TRAVAUX-NOKIA",
AR2389="ACCESS-ISSUE","ACCESS-ISSUE",
AR2389="Projet OCM (ZTE, NOKIA, autres projets)","TRAVAUX OCM",
AR2389="No root CAuse","No root cause",
AR2389="ODU HS","PDH",
AR2389="IP &amp; VLAN","PDH",
AR2389="Warehouse HUAWEI","SPARE-ISSUE",
AR2389="SPARE-HS","SPARE-ISSUE",
AR2389="Power Telco","BSS",AR2389="no impacts","no impacts"
),"")</f>
        <v>No root cause</v>
      </c>
      <c r="AQ2389" s="40" t="str" cm="1">
        <f t="array" ref="AQ2389">IFERROR(_xlfn.IFS(
AR2389="MPR ISSUE","TX ISSUE",
AR2389="BSS Hardware Issue","RAN ISSUE",
AR2389="Sites strategiques, MLL, Pylone, etc.","ENVTECH",
AR2389="AKTIVCO DEFAUT GE &amp; POWER Cabinet","POWER ISSUE",
AR2389="AKTIVCO Coupure ENEO &amp; Baisse de tension","POWER ISSUE",
AR2389="Coupure ENEO &amp; Baisse de tension","POWER ISSUE",
AR2389="Defaut GE &amp; POWER Cabinet","POWER ISSUE",
AR2389="Sharing","POWER ISSUE",
AR2389="Sites strategiques &amp; DataCenter","POWER ISSUE",
AR2389="Exclu","Exclu",
AR2389="SAT","TX ISSUE",
AR2389="SPARE-ISSUE","SPARE-ISSUE",
AR2389="Fiber CAmtel","TX ISSUE",
AR2389="Fiber AOF","TX ISSUE",
AR2389="Projet OCM (HUAWEI)","TRAVAUX-HUAWEI",
AR2389="Projet OCM (NOKIA)","TRAVAUX -NOKIA",
AR2389="ACCESS-ISSUE","ACCESS-ISSUE",
AR2389="Projet OCM (ZTE, NOKIA, autres projets)","TRAVAUX OCM",
AR2389="No root CAuse","No root cause",
AR2389="ODU HS","TX ISSUE",
AR2389="IP &amp; VLAN","TX ISSUE",
AR2389="Warehouse HUAWEI","SPARE-ISSUE",
AR2389="SPARE-HS","SPARE-ISSUE",
AR2389="Power Telco","RAN ISSUE",AR2389="no impacts","no impacts"
),"")</f>
        <v>No root cause</v>
      </c>
      <c r="AR2389" s="59" t="s">
        <v>5343</v>
      </c>
      <c r="AS2389" s="40" t="str" cm="1">
        <f t="array" ref="AS2389">IFERROR(_xlfn.IFS(
AR2389="MPR ISSUE","ACTIVE",
AR2389="BSS Hardware Issue","ACTIVE",
AR2389="Sites strategiques, MLL, Pylone, etc.","PASSIVE",
AR2389="AKTIVCO DEFAUT GE &amp; POWER Cabinet","PASSIVE",
AR2389="AKTIVCO Coupure ENEO &amp; Baisse de tension","PASSIVE",
AR2389="Coupure ENEO &amp; Baisse de tension","PASSIVE",
AR2389="Defaut GE &amp; POWER Cabinet","PASSIVE",
AR2389="Sharing","PASSIVE",
AR2389="Sites strategiques &amp; DataCenter","PASSIVE",
AR2389="Exclu","Exclu",
AR2389="SAT","ACTIVE",
AR2389="SPARE-ISSUE","SPARE-ISSUE",
AR2389="Fiber CAmtel","ACTIVE",
AR2389="Fiber AOF","ACTIVE",
AR2389="Projet OCM (HUAWEI)","PLANNED WORKS",
AR2389="Projet OCM (NOKIA)","PLANNED WORKS",
AR2389="ACCESS-ISSUE","ACCESS-ISSUE",
AR2389="Projet OCM (ZTE, NOKIA, autres projets)","PLANNED WORKS",
AR2389="No root CAuse","No root cause",
AR2389="ODU HS","ACTIVE",
AR2389="IP &amp; VLAN","ACTIVE",
AR2389="Warehouse HUAWEI","SPARE-ISSUE",
AR2389="SPARE-HS","SPARE-ISSUE",
AR2389="Power Telco","ACTIVE", AR2389="no impacts","no impacts"
),"")</f>
        <v>No root cause</v>
      </c>
      <c r="AT2389" s="99" t="s">
        <v>5661</v>
      </c>
      <c r="AU2389" s="99" t="s">
        <v>5043</v>
      </c>
      <c r="AW2389" s="17"/>
      <c r="AX2389" s="17" t="s">
        <v>5536</v>
      </c>
      <c r="AY2389" s="17"/>
      <c r="AZ2389" s="17" t="s">
        <v>5536</v>
      </c>
      <c r="BA2389" s="7"/>
      <c r="BC2389" s="18"/>
      <c r="BD2389" s="18"/>
      <c r="BE2389" s="18"/>
      <c r="BF2389" s="18"/>
      <c r="BG2389" s="18"/>
      <c r="BH2389" s="18"/>
      <c r="BI2389" s="18"/>
      <c r="BJ2389" s="18"/>
      <c r="BK2389" s="18"/>
      <c r="BM2389" s="18"/>
      <c r="BN2389" s="18"/>
      <c r="BO2389" s="18"/>
      <c r="BP2389" s="9" t="s">
        <v>5661</v>
      </c>
      <c r="BQ2389" s="14"/>
      <c r="BR2389" s="102" t="s">
        <v>5536</v>
      </c>
      <c r="BS2389" s="14"/>
      <c r="BT2389" s="14"/>
      <c r="BU2389" s="9"/>
      <c r="BV2389" s="9"/>
      <c r="BW2389" s="9"/>
    </row>
    <row r="2390" spans="1:75" x14ac:dyDescent="0.35">
      <c r="A2390" s="1" t="s">
        <v>5045</v>
      </c>
      <c r="B2390" s="8" t="s">
        <v>5046</v>
      </c>
      <c r="C2390" s="3" t="s">
        <v>37</v>
      </c>
      <c r="D2390" s="1" t="s">
        <v>11</v>
      </c>
      <c r="E2390" s="1" t="s">
        <v>12</v>
      </c>
      <c r="F2390" s="3" t="s">
        <v>37</v>
      </c>
      <c r="G2390" s="1" t="s">
        <v>5045</v>
      </c>
      <c r="H2390" s="30" t="s">
        <v>5587</v>
      </c>
      <c r="I2390" s="27">
        <v>0</v>
      </c>
      <c r="J2390" s="27">
        <v>0</v>
      </c>
      <c r="K2390" s="27">
        <v>0</v>
      </c>
      <c r="L2390" s="27">
        <v>0</v>
      </c>
      <c r="M2390" s="27">
        <v>0</v>
      </c>
      <c r="N2390" s="27">
        <v>0</v>
      </c>
      <c r="O2390" s="27">
        <v>0</v>
      </c>
      <c r="P2390" s="27">
        <v>0</v>
      </c>
      <c r="Q2390" s="27">
        <v>0</v>
      </c>
      <c r="R2390" s="27">
        <v>0</v>
      </c>
      <c r="S2390" s="80">
        <v>0</v>
      </c>
      <c r="T2390" s="80">
        <v>0</v>
      </c>
      <c r="U2390" s="80">
        <v>0</v>
      </c>
      <c r="V2390" s="80">
        <v>0</v>
      </c>
      <c r="W2390" s="80">
        <v>0</v>
      </c>
      <c r="X2390" s="80">
        <v>0</v>
      </c>
      <c r="Y2390" s="80">
        <v>0</v>
      </c>
      <c r="Z2390" s="80">
        <v>0</v>
      </c>
      <c r="AA2390" s="80">
        <v>0</v>
      </c>
      <c r="AB2390" s="80">
        <v>0</v>
      </c>
      <c r="AC2390" s="80"/>
      <c r="AD2390" s="80">
        <v>0</v>
      </c>
      <c r="AE2390" s="80">
        <v>0</v>
      </c>
      <c r="AF2390" s="80">
        <v>0</v>
      </c>
      <c r="AG2390" s="80"/>
      <c r="AH2390" s="80">
        <v>0</v>
      </c>
      <c r="AI2390" s="80">
        <v>0</v>
      </c>
      <c r="AJ2390" s="80">
        <v>0</v>
      </c>
      <c r="AK2390" s="80">
        <v>0</v>
      </c>
      <c r="AL2390" s="80">
        <v>0</v>
      </c>
      <c r="AM2390" s="80">
        <v>0</v>
      </c>
      <c r="AN2390" s="41" t="s">
        <v>5558</v>
      </c>
      <c r="AO2390" s="41"/>
      <c r="AP2390" s="40" t="str" cm="1">
        <f t="array" ref="AP2390">IFERROR(_xlfn.IFS(
AR2390="MPR ISSUE","PDH",
AR2390="BSS Hardware Issue","BSS",
AR2390="Sites strategiques, MLL, Pylone, etc.","ENVTECH",
AR2390="AKTIVCO DEFAUT GE &amp; POWER Cabinet","AKTIVCO",
AR2390="AKTIVCO Coupure ENEO &amp; Baisse de tension","AKTIVCO GRID ONLY",
AR2390="Coupure ENEO &amp; Baisse de tension","IHS GRID ONLY",
AR2390="Defaut GE &amp; POWER Cabinet","IHS",
AR2390="Sharing","Partners",
AR2390="Sites strategiques &amp; DataCenter","SST &amp; DC",
AR2390="Exclu","Exclu",
AR2390="SAT","SAT",
AR2390="SPARE-ISSUE","SPARE-ISSUE",
AR2390="Fiber CAmtel","TRANS_FO_CAMTEL",
AR2390="Fiber AOF","Fiber AOF",
AR2390="Projet OCM (HUAWEI)","TRAVAUX-HUAWEI",
AR2390="Projet OCM (NOKIA)","TRAVAUX-NOKIA",
AR2390="ACCESS-ISSUE","ACCESS-ISSUE",
AR2390="Projet OCM (ZTE, NOKIA, autres projets)","TRAVAUX OCM",
AR2390="No root CAuse","No root cause",
AR2390="ODU HS","PDH",
AR2390="IP &amp; VLAN","PDH",
AR2390="Warehouse HUAWEI","SPARE-ISSUE",
AR2390="SPARE-HS","SPARE-ISSUE",
AR2390="Power Telco","BSS",AR2390="no impacts","no impacts"
),"")</f>
        <v>No root cause</v>
      </c>
      <c r="AQ2390" s="40" t="str" cm="1">
        <f t="array" ref="AQ2390">IFERROR(_xlfn.IFS(
AR2390="MPR ISSUE","TX ISSUE",
AR2390="BSS Hardware Issue","RAN ISSUE",
AR2390="Sites strategiques, MLL, Pylone, etc.","ENVTECH",
AR2390="AKTIVCO DEFAUT GE &amp; POWER Cabinet","POWER ISSUE",
AR2390="AKTIVCO Coupure ENEO &amp; Baisse de tension","POWER ISSUE",
AR2390="Coupure ENEO &amp; Baisse de tension","POWER ISSUE",
AR2390="Defaut GE &amp; POWER Cabinet","POWER ISSUE",
AR2390="Sharing","POWER ISSUE",
AR2390="Sites strategiques &amp; DataCenter","POWER ISSUE",
AR2390="Exclu","Exclu",
AR2390="SAT","TX ISSUE",
AR2390="SPARE-ISSUE","SPARE-ISSUE",
AR2390="Fiber CAmtel","TX ISSUE",
AR2390="Fiber AOF","TX ISSUE",
AR2390="Projet OCM (HUAWEI)","TRAVAUX-HUAWEI",
AR2390="Projet OCM (NOKIA)","TRAVAUX -NOKIA",
AR2390="ACCESS-ISSUE","ACCESS-ISSUE",
AR2390="Projet OCM (ZTE, NOKIA, autres projets)","TRAVAUX OCM",
AR2390="No root CAuse","No root cause",
AR2390="ODU HS","TX ISSUE",
AR2390="IP &amp; VLAN","TX ISSUE",
AR2390="Warehouse HUAWEI","SPARE-ISSUE",
AR2390="SPARE-HS","SPARE-ISSUE",
AR2390="Power Telco","RAN ISSUE",AR2390="no impacts","no impacts"
),"")</f>
        <v>No root cause</v>
      </c>
      <c r="AR2390" s="59" t="s">
        <v>5343</v>
      </c>
      <c r="AS2390" s="40" t="str" cm="1">
        <f t="array" ref="AS2390">IFERROR(_xlfn.IFS(
AR2390="MPR ISSUE","ACTIVE",
AR2390="BSS Hardware Issue","ACTIVE",
AR2390="Sites strategiques, MLL, Pylone, etc.","PASSIVE",
AR2390="AKTIVCO DEFAUT GE &amp; POWER Cabinet","PASSIVE",
AR2390="AKTIVCO Coupure ENEO &amp; Baisse de tension","PASSIVE",
AR2390="Coupure ENEO &amp; Baisse de tension","PASSIVE",
AR2390="Defaut GE &amp; POWER Cabinet","PASSIVE",
AR2390="Sharing","PASSIVE",
AR2390="Sites strategiques &amp; DataCenter","PASSIVE",
AR2390="Exclu","Exclu",
AR2390="SAT","ACTIVE",
AR2390="SPARE-ISSUE","SPARE-ISSUE",
AR2390="Fiber CAmtel","ACTIVE",
AR2390="Fiber AOF","ACTIVE",
AR2390="Projet OCM (HUAWEI)","PLANNED WORKS",
AR2390="Projet OCM (NOKIA)","PLANNED WORKS",
AR2390="ACCESS-ISSUE","ACCESS-ISSUE",
AR2390="Projet OCM (ZTE, NOKIA, autres projets)","PLANNED WORKS",
AR2390="No root CAuse","No root cause",
AR2390="ODU HS","ACTIVE",
AR2390="IP &amp; VLAN","ACTIVE",
AR2390="Warehouse HUAWEI","SPARE-ISSUE",
AR2390="SPARE-HS","SPARE-ISSUE",
AR2390="Power Telco","ACTIVE", AR2390="no impacts","no impacts"
),"")</f>
        <v>No root cause</v>
      </c>
      <c r="AT2390" s="99" t="s">
        <v>5661</v>
      </c>
      <c r="AU2390" s="99" t="s">
        <v>5046</v>
      </c>
      <c r="AW2390" s="17"/>
      <c r="AX2390" s="17" t="s">
        <v>5536</v>
      </c>
      <c r="AY2390" s="17"/>
      <c r="AZ2390" s="17" t="s">
        <v>5536</v>
      </c>
      <c r="BA2390" s="7"/>
      <c r="BC2390" s="18"/>
      <c r="BD2390" s="18"/>
      <c r="BE2390" s="18"/>
      <c r="BF2390" s="18"/>
      <c r="BG2390" s="18"/>
      <c r="BH2390" s="18"/>
      <c r="BI2390" s="18"/>
      <c r="BJ2390" s="18"/>
      <c r="BK2390" s="18"/>
      <c r="BM2390" s="18"/>
      <c r="BN2390" s="18"/>
      <c r="BO2390" s="18"/>
      <c r="BP2390" s="9" t="s">
        <v>5661</v>
      </c>
      <c r="BQ2390" s="14"/>
      <c r="BR2390" s="102" t="s">
        <v>5536</v>
      </c>
      <c r="BS2390" s="14"/>
      <c r="BT2390" s="14"/>
      <c r="BU2390" s="9"/>
      <c r="BV2390" s="9"/>
      <c r="BW2390" s="9"/>
    </row>
    <row r="2391" spans="1:75" x14ac:dyDescent="0.35">
      <c r="A2391" s="1" t="s">
        <v>4968</v>
      </c>
      <c r="B2391" s="8" t="s">
        <v>4969</v>
      </c>
      <c r="C2391" s="3" t="s">
        <v>37</v>
      </c>
      <c r="D2391" s="1" t="s">
        <v>11</v>
      </c>
      <c r="E2391" s="1" t="s">
        <v>12</v>
      </c>
      <c r="F2391" s="3" t="s">
        <v>37</v>
      </c>
      <c r="G2391" s="1" t="s">
        <v>4968</v>
      </c>
      <c r="H2391" s="30" t="s">
        <v>5587</v>
      </c>
      <c r="I2391" s="27">
        <v>0</v>
      </c>
      <c r="J2391" s="27">
        <v>0</v>
      </c>
      <c r="K2391" s="27">
        <v>0</v>
      </c>
      <c r="L2391" s="27">
        <v>0</v>
      </c>
      <c r="M2391" s="27">
        <v>0</v>
      </c>
      <c r="N2391" s="27">
        <v>0</v>
      </c>
      <c r="O2391" s="27">
        <v>0</v>
      </c>
      <c r="P2391" s="27">
        <v>0</v>
      </c>
      <c r="Q2391" s="27">
        <v>0</v>
      </c>
      <c r="R2391" s="27">
        <v>0</v>
      </c>
      <c r="S2391" s="80">
        <v>0</v>
      </c>
      <c r="T2391" s="80">
        <v>0</v>
      </c>
      <c r="U2391" s="80">
        <v>0</v>
      </c>
      <c r="V2391" s="80">
        <v>0</v>
      </c>
      <c r="W2391" s="80">
        <v>0</v>
      </c>
      <c r="X2391" s="80">
        <v>0</v>
      </c>
      <c r="Y2391" s="80">
        <v>0</v>
      </c>
      <c r="Z2391" s="80">
        <v>0</v>
      </c>
      <c r="AA2391" s="80">
        <v>0</v>
      </c>
      <c r="AB2391" s="80">
        <v>0</v>
      </c>
      <c r="AC2391" s="80"/>
      <c r="AD2391" s="80">
        <v>0</v>
      </c>
      <c r="AE2391" s="80">
        <v>0</v>
      </c>
      <c r="AF2391" s="80">
        <v>0</v>
      </c>
      <c r="AG2391" s="80"/>
      <c r="AH2391" s="80">
        <v>0</v>
      </c>
      <c r="AI2391" s="80">
        <v>0</v>
      </c>
      <c r="AJ2391" s="80">
        <v>0</v>
      </c>
      <c r="AK2391" s="80">
        <v>0</v>
      </c>
      <c r="AL2391" s="80">
        <v>0</v>
      </c>
      <c r="AM2391" s="80">
        <v>0</v>
      </c>
      <c r="AN2391" s="41" t="s">
        <v>5558</v>
      </c>
      <c r="AO2391" s="41"/>
      <c r="AP2391" s="40" t="str" cm="1">
        <f t="array" ref="AP2391">IFERROR(_xlfn.IFS(
AR2391="MPR ISSUE","PDH",
AR2391="BSS Hardware Issue","BSS",
AR2391="Sites strategiques, MLL, Pylone, etc.","ENVTECH",
AR2391="AKTIVCO DEFAUT GE &amp; POWER Cabinet","AKTIVCO",
AR2391="AKTIVCO Coupure ENEO &amp; Baisse de tension","AKTIVCO GRID ONLY",
AR2391="Coupure ENEO &amp; Baisse de tension","IHS GRID ONLY",
AR2391="Defaut GE &amp; POWER Cabinet","IHS",
AR2391="Sharing","Partners",
AR2391="Sites strategiques &amp; DataCenter","SST &amp; DC",
AR2391="Exclu","Exclu",
AR2391="SAT","SAT",
AR2391="SPARE-ISSUE","SPARE-ISSUE",
AR2391="Fiber CAmtel","TRANS_FO_CAMTEL",
AR2391="Fiber AOF","Fiber AOF",
AR2391="Projet OCM (HUAWEI)","TRAVAUX-HUAWEI",
AR2391="Projet OCM (NOKIA)","TRAVAUX-NOKIA",
AR2391="ACCESS-ISSUE","ACCESS-ISSUE",
AR2391="Projet OCM (ZTE, NOKIA, autres projets)","TRAVAUX OCM",
AR2391="No root CAuse","No root cause",
AR2391="ODU HS","PDH",
AR2391="IP &amp; VLAN","PDH",
AR2391="Warehouse HUAWEI","SPARE-ISSUE",
AR2391="SPARE-HS","SPARE-ISSUE",
AR2391="Power Telco","BSS",AR2391="no impacts","no impacts"
),"")</f>
        <v>No root cause</v>
      </c>
      <c r="AQ2391" s="40" t="str" cm="1">
        <f t="array" ref="AQ2391">IFERROR(_xlfn.IFS(
AR2391="MPR ISSUE","TX ISSUE",
AR2391="BSS Hardware Issue","RAN ISSUE",
AR2391="Sites strategiques, MLL, Pylone, etc.","ENVTECH",
AR2391="AKTIVCO DEFAUT GE &amp; POWER Cabinet","POWER ISSUE",
AR2391="AKTIVCO Coupure ENEO &amp; Baisse de tension","POWER ISSUE",
AR2391="Coupure ENEO &amp; Baisse de tension","POWER ISSUE",
AR2391="Defaut GE &amp; POWER Cabinet","POWER ISSUE",
AR2391="Sharing","POWER ISSUE",
AR2391="Sites strategiques &amp; DataCenter","POWER ISSUE",
AR2391="Exclu","Exclu",
AR2391="SAT","TX ISSUE",
AR2391="SPARE-ISSUE","SPARE-ISSUE",
AR2391="Fiber CAmtel","TX ISSUE",
AR2391="Fiber AOF","TX ISSUE",
AR2391="Projet OCM (HUAWEI)","TRAVAUX-HUAWEI",
AR2391="Projet OCM (NOKIA)","TRAVAUX -NOKIA",
AR2391="ACCESS-ISSUE","ACCESS-ISSUE",
AR2391="Projet OCM (ZTE, NOKIA, autres projets)","TRAVAUX OCM",
AR2391="No root CAuse","No root cause",
AR2391="ODU HS","TX ISSUE",
AR2391="IP &amp; VLAN","TX ISSUE",
AR2391="Warehouse HUAWEI","SPARE-ISSUE",
AR2391="SPARE-HS","SPARE-ISSUE",
AR2391="Power Telco","RAN ISSUE",AR2391="no impacts","no impacts"
),"")</f>
        <v>No root cause</v>
      </c>
      <c r="AR2391" s="59" t="s">
        <v>5343</v>
      </c>
      <c r="AS2391" s="40" t="str" cm="1">
        <f t="array" ref="AS2391">IFERROR(_xlfn.IFS(
AR2391="MPR ISSUE","ACTIVE",
AR2391="BSS Hardware Issue","ACTIVE",
AR2391="Sites strategiques, MLL, Pylone, etc.","PASSIVE",
AR2391="AKTIVCO DEFAUT GE &amp; POWER Cabinet","PASSIVE",
AR2391="AKTIVCO Coupure ENEO &amp; Baisse de tension","PASSIVE",
AR2391="Coupure ENEO &amp; Baisse de tension","PASSIVE",
AR2391="Defaut GE &amp; POWER Cabinet","PASSIVE",
AR2391="Sharing","PASSIVE",
AR2391="Sites strategiques &amp; DataCenter","PASSIVE",
AR2391="Exclu","Exclu",
AR2391="SAT","ACTIVE",
AR2391="SPARE-ISSUE","SPARE-ISSUE",
AR2391="Fiber CAmtel","ACTIVE",
AR2391="Fiber AOF","ACTIVE",
AR2391="Projet OCM (HUAWEI)","PLANNED WORKS",
AR2391="Projet OCM (NOKIA)","PLANNED WORKS",
AR2391="ACCESS-ISSUE","ACCESS-ISSUE",
AR2391="Projet OCM (ZTE, NOKIA, autres projets)","PLANNED WORKS",
AR2391="No root CAuse","No root cause",
AR2391="ODU HS","ACTIVE",
AR2391="IP &amp; VLAN","ACTIVE",
AR2391="Warehouse HUAWEI","SPARE-ISSUE",
AR2391="SPARE-HS","SPARE-ISSUE",
AR2391="Power Telco","ACTIVE", AR2391="no impacts","no impacts"
),"")</f>
        <v>No root cause</v>
      </c>
      <c r="AT2391" s="99" t="s">
        <v>5661</v>
      </c>
      <c r="AU2391" s="99" t="s">
        <v>4969</v>
      </c>
      <c r="AV2391" s="83"/>
      <c r="AW2391" s="17"/>
      <c r="AX2391" s="17" t="s">
        <v>5536</v>
      </c>
      <c r="AY2391" s="17"/>
      <c r="AZ2391" s="17" t="s">
        <v>5536</v>
      </c>
      <c r="BA2391" s="7"/>
      <c r="BC2391" s="18"/>
      <c r="BD2391" s="18"/>
      <c r="BE2391" s="18"/>
      <c r="BF2391" s="18"/>
      <c r="BG2391" s="18"/>
      <c r="BH2391" s="18"/>
      <c r="BI2391" s="18"/>
      <c r="BJ2391" s="18"/>
      <c r="BK2391" s="18"/>
      <c r="BM2391" s="18"/>
      <c r="BN2391" s="18"/>
      <c r="BO2391" s="18"/>
      <c r="BP2391" s="9" t="s">
        <v>5661</v>
      </c>
      <c r="BQ2391" s="14"/>
      <c r="BR2391" s="102" t="s">
        <v>5536</v>
      </c>
      <c r="BS2391" s="14"/>
      <c r="BT2391" s="14"/>
      <c r="BU2391" s="9"/>
      <c r="BV2391" s="9"/>
      <c r="BW2391" s="9"/>
    </row>
    <row r="2392" spans="1:75" x14ac:dyDescent="0.35">
      <c r="A2392" s="1" t="s">
        <v>4970</v>
      </c>
      <c r="B2392" s="8" t="s">
        <v>4971</v>
      </c>
      <c r="C2392" s="3" t="s">
        <v>31</v>
      </c>
      <c r="D2392" s="1" t="s">
        <v>11</v>
      </c>
      <c r="E2392" s="1" t="s">
        <v>12</v>
      </c>
      <c r="F2392" s="3" t="s">
        <v>31</v>
      </c>
      <c r="G2392" s="1" t="s">
        <v>4972</v>
      </c>
      <c r="H2392" s="30" t="s">
        <v>5587</v>
      </c>
      <c r="I2392" s="27">
        <v>0</v>
      </c>
      <c r="J2392" s="27">
        <v>0</v>
      </c>
      <c r="K2392" s="27">
        <v>0</v>
      </c>
      <c r="L2392" s="27">
        <v>0</v>
      </c>
      <c r="M2392" s="27">
        <v>0</v>
      </c>
      <c r="N2392" s="27">
        <v>0</v>
      </c>
      <c r="O2392" s="27">
        <v>0</v>
      </c>
      <c r="P2392" s="27">
        <v>0</v>
      </c>
      <c r="Q2392" s="27">
        <v>0</v>
      </c>
      <c r="R2392" s="27">
        <v>0</v>
      </c>
      <c r="S2392" s="80">
        <v>0</v>
      </c>
      <c r="T2392" s="80">
        <v>0</v>
      </c>
      <c r="U2392" s="80">
        <v>0</v>
      </c>
      <c r="V2392" s="80">
        <v>0</v>
      </c>
      <c r="W2392" s="80">
        <v>0</v>
      </c>
      <c r="X2392" s="80">
        <v>0</v>
      </c>
      <c r="Y2392" s="80">
        <v>0</v>
      </c>
      <c r="Z2392" s="80">
        <v>0</v>
      </c>
      <c r="AA2392" s="80">
        <v>0</v>
      </c>
      <c r="AB2392" s="80">
        <v>0</v>
      </c>
      <c r="AC2392" s="80"/>
      <c r="AD2392" s="80">
        <v>0</v>
      </c>
      <c r="AE2392" s="80">
        <v>0</v>
      </c>
      <c r="AF2392" s="80">
        <v>0</v>
      </c>
      <c r="AG2392" s="80"/>
      <c r="AH2392" s="80">
        <v>0</v>
      </c>
      <c r="AI2392" s="80">
        <v>0</v>
      </c>
      <c r="AJ2392" s="80">
        <v>0</v>
      </c>
      <c r="AK2392" s="80">
        <v>0</v>
      </c>
      <c r="AL2392" s="80">
        <v>0</v>
      </c>
      <c r="AM2392" s="80">
        <v>0</v>
      </c>
      <c r="AN2392" s="41" t="s">
        <v>5558</v>
      </c>
      <c r="AO2392" s="41"/>
      <c r="AP2392" s="40" t="str" cm="1">
        <f t="array" ref="AP2392">IFERROR(_xlfn.IFS(
AR2392="MPR ISSUE","PDH",
AR2392="BSS Hardware Issue","BSS",
AR2392="Sites strategiques, MLL, Pylone, etc.","ENVTECH",
AR2392="AKTIVCO DEFAUT GE &amp; POWER Cabinet","AKTIVCO",
AR2392="AKTIVCO Coupure ENEO &amp; Baisse de tension","AKTIVCO GRID ONLY",
AR2392="Coupure ENEO &amp; Baisse de tension","IHS GRID ONLY",
AR2392="Defaut GE &amp; POWER Cabinet","IHS",
AR2392="Sharing","Partners",
AR2392="Sites strategiques &amp; DataCenter","SST &amp; DC",
AR2392="Exclu","Exclu",
AR2392="SAT","SAT",
AR2392="SPARE-ISSUE","SPARE-ISSUE",
AR2392="Fiber CAmtel","TRANS_FO_CAMTEL",
AR2392="Fiber AOF","Fiber AOF",
AR2392="Projet OCM (HUAWEI)","TRAVAUX-HUAWEI",
AR2392="Projet OCM (NOKIA)","TRAVAUX-NOKIA",
AR2392="ACCESS-ISSUE","ACCESS-ISSUE",
AR2392="Projet OCM (ZTE, NOKIA, autres projets)","TRAVAUX OCM",
AR2392="No root CAuse","No root cause",
AR2392="ODU HS","PDH",
AR2392="IP &amp; VLAN","PDH",
AR2392="Warehouse HUAWEI","SPARE-ISSUE",
AR2392="SPARE-HS","SPARE-ISSUE",
AR2392="Power Telco","BSS",AR2392="no impacts","no impacts"
),"")</f>
        <v>No root cause</v>
      </c>
      <c r="AQ2392" s="40" t="str" cm="1">
        <f t="array" ref="AQ2392">IFERROR(_xlfn.IFS(
AR2392="MPR ISSUE","TX ISSUE",
AR2392="BSS Hardware Issue","RAN ISSUE",
AR2392="Sites strategiques, MLL, Pylone, etc.","ENVTECH",
AR2392="AKTIVCO DEFAUT GE &amp; POWER Cabinet","POWER ISSUE",
AR2392="AKTIVCO Coupure ENEO &amp; Baisse de tension","POWER ISSUE",
AR2392="Coupure ENEO &amp; Baisse de tension","POWER ISSUE",
AR2392="Defaut GE &amp; POWER Cabinet","POWER ISSUE",
AR2392="Sharing","POWER ISSUE",
AR2392="Sites strategiques &amp; DataCenter","POWER ISSUE",
AR2392="Exclu","Exclu",
AR2392="SAT","TX ISSUE",
AR2392="SPARE-ISSUE","SPARE-ISSUE",
AR2392="Fiber CAmtel","TX ISSUE",
AR2392="Fiber AOF","TX ISSUE",
AR2392="Projet OCM (HUAWEI)","TRAVAUX-HUAWEI",
AR2392="Projet OCM (NOKIA)","TRAVAUX -NOKIA",
AR2392="ACCESS-ISSUE","ACCESS-ISSUE",
AR2392="Projet OCM (ZTE, NOKIA, autres projets)","TRAVAUX OCM",
AR2392="No root CAuse","No root cause",
AR2392="ODU HS","TX ISSUE",
AR2392="IP &amp; VLAN","TX ISSUE",
AR2392="Warehouse HUAWEI","SPARE-ISSUE",
AR2392="SPARE-HS","SPARE-ISSUE",
AR2392="Power Telco","RAN ISSUE",AR2392="no impacts","no impacts"
),"")</f>
        <v>No root cause</v>
      </c>
      <c r="AR2392" s="59" t="s">
        <v>5343</v>
      </c>
      <c r="AS2392" s="40" t="str" cm="1">
        <f t="array" ref="AS2392">IFERROR(_xlfn.IFS(
AR2392="MPR ISSUE","ACTIVE",
AR2392="BSS Hardware Issue","ACTIVE",
AR2392="Sites strategiques, MLL, Pylone, etc.","PASSIVE",
AR2392="AKTIVCO DEFAUT GE &amp; POWER Cabinet","PASSIVE",
AR2392="AKTIVCO Coupure ENEO &amp; Baisse de tension","PASSIVE",
AR2392="Coupure ENEO &amp; Baisse de tension","PASSIVE",
AR2392="Defaut GE &amp; POWER Cabinet","PASSIVE",
AR2392="Sharing","PASSIVE",
AR2392="Sites strategiques &amp; DataCenter","PASSIVE",
AR2392="Exclu","Exclu",
AR2392="SAT","ACTIVE",
AR2392="SPARE-ISSUE","SPARE-ISSUE",
AR2392="Fiber CAmtel","ACTIVE",
AR2392="Fiber AOF","ACTIVE",
AR2392="Projet OCM (HUAWEI)","PLANNED WORKS",
AR2392="Projet OCM (NOKIA)","PLANNED WORKS",
AR2392="ACCESS-ISSUE","ACCESS-ISSUE",
AR2392="Projet OCM (ZTE, NOKIA, autres projets)","PLANNED WORKS",
AR2392="No root CAuse","No root cause",
AR2392="ODU HS","ACTIVE",
AR2392="IP &amp; VLAN","ACTIVE",
AR2392="Warehouse HUAWEI","SPARE-ISSUE",
AR2392="SPARE-HS","SPARE-ISSUE",
AR2392="Power Telco","ACTIVE", AR2392="no impacts","no impacts"
),"")</f>
        <v>No root cause</v>
      </c>
      <c r="AT2392" s="99" t="s">
        <v>5661</v>
      </c>
      <c r="AU2392" s="99" t="s">
        <v>4971</v>
      </c>
      <c r="AV2392" s="83"/>
      <c r="AW2392" s="17"/>
      <c r="AX2392" s="17" t="s">
        <v>5536</v>
      </c>
      <c r="AY2392" s="17"/>
      <c r="AZ2392" s="17" t="s">
        <v>5536</v>
      </c>
      <c r="BA2392" s="7"/>
      <c r="BC2392" s="18"/>
      <c r="BD2392" s="18"/>
      <c r="BE2392" s="18"/>
      <c r="BF2392" s="18"/>
      <c r="BG2392" s="18"/>
      <c r="BH2392" s="18"/>
      <c r="BI2392" s="18"/>
      <c r="BJ2392" s="18"/>
      <c r="BK2392" s="18"/>
      <c r="BM2392" s="18"/>
      <c r="BN2392" s="18"/>
      <c r="BO2392" s="18"/>
      <c r="BP2392" s="9" t="s">
        <v>5661</v>
      </c>
      <c r="BQ2392" s="14"/>
      <c r="BR2392" s="102" t="s">
        <v>5536</v>
      </c>
      <c r="BS2392" s="14"/>
      <c r="BT2392" s="14"/>
      <c r="BU2392" s="9"/>
      <c r="BV2392" s="9"/>
      <c r="BW2392" s="9"/>
    </row>
    <row r="2393" spans="1:75" x14ac:dyDescent="0.35">
      <c r="A2393" s="1" t="s">
        <v>5056</v>
      </c>
      <c r="B2393" s="8" t="s">
        <v>5057</v>
      </c>
      <c r="C2393" s="3" t="s">
        <v>37</v>
      </c>
      <c r="D2393" s="1" t="s">
        <v>11</v>
      </c>
      <c r="E2393" s="1" t="s">
        <v>66</v>
      </c>
      <c r="F2393" s="3" t="s">
        <v>37</v>
      </c>
      <c r="G2393" s="1" t="s">
        <v>5056</v>
      </c>
      <c r="H2393" s="30" t="s">
        <v>5587</v>
      </c>
      <c r="I2393" s="27">
        <v>0</v>
      </c>
      <c r="J2393" s="27">
        <v>0</v>
      </c>
      <c r="K2393" s="27">
        <v>0</v>
      </c>
      <c r="L2393" s="27">
        <v>0</v>
      </c>
      <c r="M2393" s="27">
        <v>0</v>
      </c>
      <c r="N2393" s="27">
        <v>0</v>
      </c>
      <c r="O2393" s="27">
        <v>0</v>
      </c>
      <c r="P2393" s="27">
        <v>0</v>
      </c>
      <c r="Q2393" s="27">
        <v>0</v>
      </c>
      <c r="R2393" s="27">
        <v>0</v>
      </c>
      <c r="S2393" s="80">
        <v>0</v>
      </c>
      <c r="T2393" s="80">
        <v>0</v>
      </c>
      <c r="U2393" s="80">
        <v>0</v>
      </c>
      <c r="V2393" s="80">
        <v>0</v>
      </c>
      <c r="W2393" s="80">
        <v>0</v>
      </c>
      <c r="X2393" s="80">
        <v>0</v>
      </c>
      <c r="Y2393" s="80">
        <v>0</v>
      </c>
      <c r="Z2393" s="80">
        <v>0</v>
      </c>
      <c r="AA2393" s="80">
        <v>0</v>
      </c>
      <c r="AB2393" s="80">
        <v>0</v>
      </c>
      <c r="AC2393" s="80"/>
      <c r="AD2393" s="80">
        <v>0</v>
      </c>
      <c r="AE2393" s="80">
        <v>0</v>
      </c>
      <c r="AF2393" s="80">
        <v>0</v>
      </c>
      <c r="AG2393" s="80"/>
      <c r="AH2393" s="80">
        <v>0</v>
      </c>
      <c r="AI2393" s="80">
        <v>0</v>
      </c>
      <c r="AJ2393" s="80">
        <v>0</v>
      </c>
      <c r="AK2393" s="80">
        <v>0</v>
      </c>
      <c r="AL2393" s="80">
        <v>0</v>
      </c>
      <c r="AM2393" s="80">
        <v>0</v>
      </c>
      <c r="AN2393" s="41" t="s">
        <v>5558</v>
      </c>
      <c r="AO2393" s="41"/>
      <c r="AP2393" s="40" t="str" cm="1">
        <f t="array" ref="AP2393">IFERROR(_xlfn.IFS(
AR2393="MPR ISSUE","PDH",
AR2393="BSS Hardware Issue","BSS",
AR2393="Sites strategiques, MLL, Pylone, etc.","ENVTECH",
AR2393="AKTIVCO DEFAUT GE &amp; POWER Cabinet","AKTIVCO",
AR2393="AKTIVCO Coupure ENEO &amp; Baisse de tension","AKTIVCO GRID ONLY",
AR2393="Coupure ENEO &amp; Baisse de tension","IHS GRID ONLY",
AR2393="Defaut GE &amp; POWER Cabinet","IHS",
AR2393="Sharing","Partners",
AR2393="Sites strategiques &amp; DataCenter","SST &amp; DC",
AR2393="Exclu","Exclu",
AR2393="SAT","SAT",
AR2393="SPARE-ISSUE","SPARE-ISSUE",
AR2393="Fiber CAmtel","TRANS_FO_CAMTEL",
AR2393="Fiber AOF","Fiber AOF",
AR2393="Projet OCM (HUAWEI)","TRAVAUX-HUAWEI",
AR2393="Projet OCM (NOKIA)","TRAVAUX-NOKIA",
AR2393="ACCESS-ISSUE","ACCESS-ISSUE",
AR2393="Projet OCM (ZTE, NOKIA, autres projets)","TRAVAUX OCM",
AR2393="No root CAuse","No root cause",
AR2393="ODU HS","PDH",
AR2393="IP &amp; VLAN","PDH",
AR2393="Warehouse HUAWEI","SPARE-ISSUE",
AR2393="SPARE-HS","SPARE-ISSUE",
AR2393="Power Telco","BSS",AR2393="no impacts","no impacts"
),"")</f>
        <v>No root cause</v>
      </c>
      <c r="AQ2393" s="40" t="str" cm="1">
        <f t="array" ref="AQ2393">IFERROR(_xlfn.IFS(
AR2393="MPR ISSUE","TX ISSUE",
AR2393="BSS Hardware Issue","RAN ISSUE",
AR2393="Sites strategiques, MLL, Pylone, etc.","ENVTECH",
AR2393="AKTIVCO DEFAUT GE &amp; POWER Cabinet","POWER ISSUE",
AR2393="AKTIVCO Coupure ENEO &amp; Baisse de tension","POWER ISSUE",
AR2393="Coupure ENEO &amp; Baisse de tension","POWER ISSUE",
AR2393="Defaut GE &amp; POWER Cabinet","POWER ISSUE",
AR2393="Sharing","POWER ISSUE",
AR2393="Sites strategiques &amp; DataCenter","POWER ISSUE",
AR2393="Exclu","Exclu",
AR2393="SAT","TX ISSUE",
AR2393="SPARE-ISSUE","SPARE-ISSUE",
AR2393="Fiber CAmtel","TX ISSUE",
AR2393="Fiber AOF","TX ISSUE",
AR2393="Projet OCM (HUAWEI)","TRAVAUX-HUAWEI",
AR2393="Projet OCM (NOKIA)","TRAVAUX -NOKIA",
AR2393="ACCESS-ISSUE","ACCESS-ISSUE",
AR2393="Projet OCM (ZTE, NOKIA, autres projets)","TRAVAUX OCM",
AR2393="No root CAuse","No root cause",
AR2393="ODU HS","TX ISSUE",
AR2393="IP &amp; VLAN","TX ISSUE",
AR2393="Warehouse HUAWEI","SPARE-ISSUE",
AR2393="SPARE-HS","SPARE-ISSUE",
AR2393="Power Telco","RAN ISSUE",AR2393="no impacts","no impacts"
),"")</f>
        <v>No root cause</v>
      </c>
      <c r="AR2393" s="59" t="s">
        <v>5343</v>
      </c>
      <c r="AS2393" s="40" t="str" cm="1">
        <f t="array" ref="AS2393">IFERROR(_xlfn.IFS(
AR2393="MPR ISSUE","ACTIVE",
AR2393="BSS Hardware Issue","ACTIVE",
AR2393="Sites strategiques, MLL, Pylone, etc.","PASSIVE",
AR2393="AKTIVCO DEFAUT GE &amp; POWER Cabinet","PASSIVE",
AR2393="AKTIVCO Coupure ENEO &amp; Baisse de tension","PASSIVE",
AR2393="Coupure ENEO &amp; Baisse de tension","PASSIVE",
AR2393="Defaut GE &amp; POWER Cabinet","PASSIVE",
AR2393="Sharing","PASSIVE",
AR2393="Sites strategiques &amp; DataCenter","PASSIVE",
AR2393="Exclu","Exclu",
AR2393="SAT","ACTIVE",
AR2393="SPARE-ISSUE","SPARE-ISSUE",
AR2393="Fiber CAmtel","ACTIVE",
AR2393="Fiber AOF","ACTIVE",
AR2393="Projet OCM (HUAWEI)","PLANNED WORKS",
AR2393="Projet OCM (NOKIA)","PLANNED WORKS",
AR2393="ACCESS-ISSUE","ACCESS-ISSUE",
AR2393="Projet OCM (ZTE, NOKIA, autres projets)","PLANNED WORKS",
AR2393="No root CAuse","No root cause",
AR2393="ODU HS","ACTIVE",
AR2393="IP &amp; VLAN","ACTIVE",
AR2393="Warehouse HUAWEI","SPARE-ISSUE",
AR2393="SPARE-HS","SPARE-ISSUE",
AR2393="Power Telco","ACTIVE", AR2393="no impacts","no impacts"
),"")</f>
        <v>No root cause</v>
      </c>
      <c r="AT2393" s="99" t="s">
        <v>5661</v>
      </c>
      <c r="AU2393" s="99" t="s">
        <v>5057</v>
      </c>
      <c r="AW2393" s="17"/>
      <c r="AX2393" s="17" t="s">
        <v>5536</v>
      </c>
      <c r="AY2393" s="17"/>
      <c r="AZ2393" s="17" t="s">
        <v>5536</v>
      </c>
      <c r="BA2393" s="7"/>
      <c r="BC2393" s="18"/>
      <c r="BD2393" s="18"/>
      <c r="BE2393" s="18"/>
      <c r="BF2393" s="18"/>
      <c r="BG2393" s="18"/>
      <c r="BH2393" s="18"/>
      <c r="BI2393" s="18"/>
      <c r="BJ2393" s="18"/>
      <c r="BK2393" s="18"/>
      <c r="BM2393" s="18"/>
      <c r="BN2393" s="18"/>
      <c r="BO2393" s="18"/>
      <c r="BP2393" s="9" t="s">
        <v>5661</v>
      </c>
      <c r="BQ2393" s="14"/>
      <c r="BR2393" s="102" t="s">
        <v>5536</v>
      </c>
      <c r="BS2393" s="14"/>
      <c r="BT2393" s="14"/>
      <c r="BU2393" s="9"/>
      <c r="BV2393" s="9"/>
      <c r="BW2393" s="9"/>
    </row>
    <row r="2394" spans="1:75" x14ac:dyDescent="0.35">
      <c r="A2394" s="1" t="s">
        <v>4987</v>
      </c>
      <c r="B2394" s="8" t="s">
        <v>4988</v>
      </c>
      <c r="C2394" s="3" t="s">
        <v>31</v>
      </c>
      <c r="D2394" s="1"/>
      <c r="E2394" s="1"/>
      <c r="F2394" s="3" t="s">
        <v>31</v>
      </c>
      <c r="G2394" s="1" t="s">
        <v>3936</v>
      </c>
      <c r="H2394" s="30" t="s">
        <v>5587</v>
      </c>
      <c r="I2394" s="27">
        <v>0</v>
      </c>
      <c r="J2394" s="27">
        <v>0</v>
      </c>
      <c r="K2394" s="27">
        <v>0</v>
      </c>
      <c r="L2394" s="27">
        <v>0</v>
      </c>
      <c r="M2394" s="27">
        <v>0</v>
      </c>
      <c r="N2394" s="27">
        <v>0</v>
      </c>
      <c r="O2394" s="27">
        <v>0</v>
      </c>
      <c r="P2394" s="27">
        <v>0</v>
      </c>
      <c r="Q2394" s="27">
        <v>0</v>
      </c>
      <c r="R2394" s="27">
        <v>0</v>
      </c>
      <c r="S2394" s="80">
        <v>0</v>
      </c>
      <c r="T2394" s="80">
        <v>0</v>
      </c>
      <c r="U2394" s="80">
        <v>0</v>
      </c>
      <c r="V2394" s="80">
        <v>0</v>
      </c>
      <c r="W2394" s="80">
        <v>0</v>
      </c>
      <c r="X2394" s="80">
        <v>0</v>
      </c>
      <c r="Y2394" s="80">
        <v>0</v>
      </c>
      <c r="Z2394" s="80">
        <v>0</v>
      </c>
      <c r="AA2394" s="80">
        <v>0</v>
      </c>
      <c r="AB2394" s="80">
        <v>0</v>
      </c>
      <c r="AC2394" s="80"/>
      <c r="AD2394" s="80">
        <v>0</v>
      </c>
      <c r="AE2394" s="80">
        <v>0</v>
      </c>
      <c r="AF2394" s="80">
        <v>0</v>
      </c>
      <c r="AG2394" s="80"/>
      <c r="AH2394" s="80">
        <v>0</v>
      </c>
      <c r="AI2394" s="80">
        <v>0</v>
      </c>
      <c r="AJ2394" s="80">
        <v>0</v>
      </c>
      <c r="AK2394" s="80">
        <v>0</v>
      </c>
      <c r="AL2394" s="80">
        <v>0</v>
      </c>
      <c r="AM2394" s="80">
        <v>0</v>
      </c>
      <c r="AN2394" s="41" t="s">
        <v>5558</v>
      </c>
      <c r="AO2394" s="41"/>
      <c r="AP2394" s="40" t="str" cm="1">
        <f t="array" ref="AP2394">IFERROR(_xlfn.IFS(
AR2394="MPR ISSUE","PDH",
AR2394="BSS Hardware Issue","BSS",
AR2394="Sites strategiques, MLL, Pylone, etc.","ENVTECH",
AR2394="AKTIVCO DEFAUT GE &amp; POWER Cabinet","AKTIVCO",
AR2394="AKTIVCO Coupure ENEO &amp; Baisse de tension","AKTIVCO GRID ONLY",
AR2394="Coupure ENEO &amp; Baisse de tension","IHS GRID ONLY",
AR2394="Defaut GE &amp; POWER Cabinet","IHS",
AR2394="Sharing","Partners",
AR2394="Sites strategiques &amp; DataCenter","SST &amp; DC",
AR2394="Exclu","Exclu",
AR2394="SAT","SAT",
AR2394="SPARE-ISSUE","SPARE-ISSUE",
AR2394="Fiber CAmtel","TRANS_FO_CAMTEL",
AR2394="Fiber AOF","Fiber AOF",
AR2394="Projet OCM (HUAWEI)","TRAVAUX-HUAWEI",
AR2394="Projet OCM (NOKIA)","TRAVAUX-NOKIA",
AR2394="ACCESS-ISSUE","ACCESS-ISSUE",
AR2394="Projet OCM (ZTE, NOKIA, autres projets)","TRAVAUX OCM",
AR2394="No root CAuse","No root cause",
AR2394="ODU HS","PDH",
AR2394="IP &amp; VLAN","PDH",
AR2394="Warehouse HUAWEI","SPARE-ISSUE",
AR2394="SPARE-HS","SPARE-ISSUE",
AR2394="Power Telco","BSS",AR2394="no impacts","no impacts"
),"")</f>
        <v>No root cause</v>
      </c>
      <c r="AQ2394" s="40" t="str" cm="1">
        <f t="array" ref="AQ2394">IFERROR(_xlfn.IFS(
AR2394="MPR ISSUE","TX ISSUE",
AR2394="BSS Hardware Issue","RAN ISSUE",
AR2394="Sites strategiques, MLL, Pylone, etc.","ENVTECH",
AR2394="AKTIVCO DEFAUT GE &amp; POWER Cabinet","POWER ISSUE",
AR2394="AKTIVCO Coupure ENEO &amp; Baisse de tension","POWER ISSUE",
AR2394="Coupure ENEO &amp; Baisse de tension","POWER ISSUE",
AR2394="Defaut GE &amp; POWER Cabinet","POWER ISSUE",
AR2394="Sharing","POWER ISSUE",
AR2394="Sites strategiques &amp; DataCenter","POWER ISSUE",
AR2394="Exclu","Exclu",
AR2394="SAT","TX ISSUE",
AR2394="SPARE-ISSUE","SPARE-ISSUE",
AR2394="Fiber CAmtel","TX ISSUE",
AR2394="Fiber AOF","TX ISSUE",
AR2394="Projet OCM (HUAWEI)","TRAVAUX-HUAWEI",
AR2394="Projet OCM (NOKIA)","TRAVAUX -NOKIA",
AR2394="ACCESS-ISSUE","ACCESS-ISSUE",
AR2394="Projet OCM (ZTE, NOKIA, autres projets)","TRAVAUX OCM",
AR2394="No root CAuse","No root cause",
AR2394="ODU HS","TX ISSUE",
AR2394="IP &amp; VLAN","TX ISSUE",
AR2394="Warehouse HUAWEI","SPARE-ISSUE",
AR2394="SPARE-HS","SPARE-ISSUE",
AR2394="Power Telco","RAN ISSUE",AR2394="no impacts","no impacts"
),"")</f>
        <v>No root cause</v>
      </c>
      <c r="AR2394" s="59" t="s">
        <v>5343</v>
      </c>
      <c r="AS2394" s="40" t="str" cm="1">
        <f t="array" ref="AS2394">IFERROR(_xlfn.IFS(
AR2394="MPR ISSUE","ACTIVE",
AR2394="BSS Hardware Issue","ACTIVE",
AR2394="Sites strategiques, MLL, Pylone, etc.","PASSIVE",
AR2394="AKTIVCO DEFAUT GE &amp; POWER Cabinet","PASSIVE",
AR2394="AKTIVCO Coupure ENEO &amp; Baisse de tension","PASSIVE",
AR2394="Coupure ENEO &amp; Baisse de tension","PASSIVE",
AR2394="Defaut GE &amp; POWER Cabinet","PASSIVE",
AR2394="Sharing","PASSIVE",
AR2394="Sites strategiques &amp; DataCenter","PASSIVE",
AR2394="Exclu","Exclu",
AR2394="SAT","ACTIVE",
AR2394="SPARE-ISSUE","SPARE-ISSUE",
AR2394="Fiber CAmtel","ACTIVE",
AR2394="Fiber AOF","ACTIVE",
AR2394="Projet OCM (HUAWEI)","PLANNED WORKS",
AR2394="Projet OCM (NOKIA)","PLANNED WORKS",
AR2394="ACCESS-ISSUE","ACCESS-ISSUE",
AR2394="Projet OCM (ZTE, NOKIA, autres projets)","PLANNED WORKS",
AR2394="No root CAuse","No root cause",
AR2394="ODU HS","ACTIVE",
AR2394="IP &amp; VLAN","ACTIVE",
AR2394="Warehouse HUAWEI","SPARE-ISSUE",
AR2394="SPARE-HS","SPARE-ISSUE",
AR2394="Power Telco","ACTIVE", AR2394="no impacts","no impacts"
),"")</f>
        <v>No root cause</v>
      </c>
      <c r="AT2394" s="99" t="s">
        <v>5661</v>
      </c>
      <c r="AU2394" s="99" t="s">
        <v>4988</v>
      </c>
      <c r="AW2394" s="17"/>
      <c r="AX2394" s="17" t="s">
        <v>5536</v>
      </c>
      <c r="AY2394" s="17"/>
      <c r="AZ2394" s="17" t="s">
        <v>5536</v>
      </c>
      <c r="BA2394" s="7"/>
      <c r="BC2394" s="18"/>
      <c r="BD2394" s="18"/>
      <c r="BE2394" s="18"/>
      <c r="BF2394" s="18"/>
      <c r="BG2394" s="18"/>
      <c r="BH2394" s="18"/>
      <c r="BI2394" s="18"/>
      <c r="BJ2394" s="18"/>
      <c r="BK2394" s="18"/>
      <c r="BM2394" s="18"/>
      <c r="BN2394" s="18"/>
      <c r="BO2394" s="18"/>
      <c r="BP2394" s="9" t="s">
        <v>5661</v>
      </c>
      <c r="BQ2394" s="14"/>
      <c r="BR2394" s="102" t="s">
        <v>5536</v>
      </c>
      <c r="BS2394" s="14"/>
      <c r="BT2394" s="14"/>
      <c r="BU2394" s="9"/>
      <c r="BV2394" s="9"/>
      <c r="BW2394" s="9"/>
    </row>
    <row r="2395" spans="1:75" x14ac:dyDescent="0.35">
      <c r="A2395" s="1" t="s">
        <v>5063</v>
      </c>
      <c r="B2395" s="1" t="s">
        <v>5064</v>
      </c>
      <c r="C2395" s="3" t="s">
        <v>31</v>
      </c>
      <c r="D2395" s="1" t="s">
        <v>11</v>
      </c>
      <c r="E2395" s="1" t="s">
        <v>66</v>
      </c>
      <c r="F2395" s="3" t="s">
        <v>31</v>
      </c>
      <c r="G2395" s="1" t="s">
        <v>5065</v>
      </c>
      <c r="H2395" s="30" t="s">
        <v>5587</v>
      </c>
      <c r="I2395" s="27">
        <v>0</v>
      </c>
      <c r="J2395" s="27">
        <v>0</v>
      </c>
      <c r="K2395" s="27">
        <v>0</v>
      </c>
      <c r="L2395" s="27">
        <v>0</v>
      </c>
      <c r="M2395" s="27">
        <v>0</v>
      </c>
      <c r="N2395" s="27">
        <v>0</v>
      </c>
      <c r="O2395" s="27">
        <v>0</v>
      </c>
      <c r="P2395" s="27">
        <v>0</v>
      </c>
      <c r="Q2395" s="27">
        <v>0</v>
      </c>
      <c r="R2395" s="27">
        <v>0</v>
      </c>
      <c r="S2395" s="80">
        <v>0</v>
      </c>
      <c r="T2395" s="80">
        <v>0</v>
      </c>
      <c r="U2395" s="80">
        <v>0</v>
      </c>
      <c r="V2395" s="80">
        <v>0</v>
      </c>
      <c r="W2395" s="80">
        <v>0</v>
      </c>
      <c r="X2395" s="80">
        <v>0</v>
      </c>
      <c r="Y2395" s="80">
        <v>0</v>
      </c>
      <c r="Z2395" s="80">
        <v>0</v>
      </c>
      <c r="AA2395" s="80">
        <v>0</v>
      </c>
      <c r="AB2395" s="80">
        <v>0</v>
      </c>
      <c r="AC2395" s="80"/>
      <c r="AD2395" s="80">
        <v>0</v>
      </c>
      <c r="AE2395" s="80">
        <v>0</v>
      </c>
      <c r="AF2395" s="80">
        <v>0</v>
      </c>
      <c r="AG2395" s="80"/>
      <c r="AH2395" s="80">
        <v>0</v>
      </c>
      <c r="AI2395" s="80">
        <v>0</v>
      </c>
      <c r="AJ2395" s="80">
        <v>0</v>
      </c>
      <c r="AK2395" s="80">
        <v>0</v>
      </c>
      <c r="AL2395" s="80">
        <v>0</v>
      </c>
      <c r="AM2395" s="80">
        <v>0</v>
      </c>
      <c r="AN2395" s="41" t="s">
        <v>5558</v>
      </c>
      <c r="AO2395" s="41"/>
      <c r="AP2395" s="40" t="str" cm="1">
        <f t="array" ref="AP2395">IFERROR(_xlfn.IFS(
AR2395="MPR ISSUE","PDH",
AR2395="BSS Hardware Issue","BSS",
AR2395="Sites strategiques, MLL, Pylone, etc.","ENVTECH",
AR2395="AKTIVCO DEFAUT GE &amp; POWER Cabinet","AKTIVCO",
AR2395="AKTIVCO Coupure ENEO &amp; Baisse de tension","AKTIVCO GRID ONLY",
AR2395="Coupure ENEO &amp; Baisse de tension","IHS GRID ONLY",
AR2395="Defaut GE &amp; POWER Cabinet","IHS",
AR2395="Sharing","Partners",
AR2395="Sites strategiques &amp; DataCenter","SST &amp; DC",
AR2395="Exclu","Exclu",
AR2395="SAT","SAT",
AR2395="SPARE-ISSUE","SPARE-ISSUE",
AR2395="Fiber CAmtel","TRANS_FO_CAMTEL",
AR2395="Fiber AOF","Fiber AOF",
AR2395="Projet OCM (HUAWEI)","TRAVAUX-HUAWEI",
AR2395="Projet OCM (NOKIA)","TRAVAUX-NOKIA",
AR2395="ACCESS-ISSUE","ACCESS-ISSUE",
AR2395="Projet OCM (ZTE, NOKIA, autres projets)","TRAVAUX OCM",
AR2395="No root CAuse","No root cause",
AR2395="ODU HS","PDH",
AR2395="IP &amp; VLAN","PDH",
AR2395="Warehouse HUAWEI","SPARE-ISSUE",
AR2395="SPARE-HS","SPARE-ISSUE",
AR2395="Power Telco","BSS",AR2395="no impacts","no impacts"
),"")</f>
        <v>No root cause</v>
      </c>
      <c r="AQ2395" s="40" t="str" cm="1">
        <f t="array" ref="AQ2395">IFERROR(_xlfn.IFS(
AR2395="MPR ISSUE","TX ISSUE",
AR2395="BSS Hardware Issue","RAN ISSUE",
AR2395="Sites strategiques, MLL, Pylone, etc.","ENVTECH",
AR2395="AKTIVCO DEFAUT GE &amp; POWER Cabinet","POWER ISSUE",
AR2395="AKTIVCO Coupure ENEO &amp; Baisse de tension","POWER ISSUE",
AR2395="Coupure ENEO &amp; Baisse de tension","POWER ISSUE",
AR2395="Defaut GE &amp; POWER Cabinet","POWER ISSUE",
AR2395="Sharing","POWER ISSUE",
AR2395="Sites strategiques &amp; DataCenter","POWER ISSUE",
AR2395="Exclu","Exclu",
AR2395="SAT","TX ISSUE",
AR2395="SPARE-ISSUE","SPARE-ISSUE",
AR2395="Fiber CAmtel","TX ISSUE",
AR2395="Fiber AOF","TX ISSUE",
AR2395="Projet OCM (HUAWEI)","TRAVAUX-HUAWEI",
AR2395="Projet OCM (NOKIA)","TRAVAUX -NOKIA",
AR2395="ACCESS-ISSUE","ACCESS-ISSUE",
AR2395="Projet OCM (ZTE, NOKIA, autres projets)","TRAVAUX OCM",
AR2395="No root CAuse","No root cause",
AR2395="ODU HS","TX ISSUE",
AR2395="IP &amp; VLAN","TX ISSUE",
AR2395="Warehouse HUAWEI","SPARE-ISSUE",
AR2395="SPARE-HS","SPARE-ISSUE",
AR2395="Power Telco","RAN ISSUE",AR2395="no impacts","no impacts"
),"")</f>
        <v>No root cause</v>
      </c>
      <c r="AR2395" s="59" t="s">
        <v>5343</v>
      </c>
      <c r="AS2395" s="40" t="str" cm="1">
        <f t="array" ref="AS2395">IFERROR(_xlfn.IFS(
AR2395="MPR ISSUE","ACTIVE",
AR2395="BSS Hardware Issue","ACTIVE",
AR2395="Sites strategiques, MLL, Pylone, etc.","PASSIVE",
AR2395="AKTIVCO DEFAUT GE &amp; POWER Cabinet","PASSIVE",
AR2395="AKTIVCO Coupure ENEO &amp; Baisse de tension","PASSIVE",
AR2395="Coupure ENEO &amp; Baisse de tension","PASSIVE",
AR2395="Defaut GE &amp; POWER Cabinet","PASSIVE",
AR2395="Sharing","PASSIVE",
AR2395="Sites strategiques &amp; DataCenter","PASSIVE",
AR2395="Exclu","Exclu",
AR2395="SAT","ACTIVE",
AR2395="SPARE-ISSUE","SPARE-ISSUE",
AR2395="Fiber CAmtel","ACTIVE",
AR2395="Fiber AOF","ACTIVE",
AR2395="Projet OCM (HUAWEI)","PLANNED WORKS",
AR2395="Projet OCM (NOKIA)","PLANNED WORKS",
AR2395="ACCESS-ISSUE","ACCESS-ISSUE",
AR2395="Projet OCM (ZTE, NOKIA, autres projets)","PLANNED WORKS",
AR2395="No root CAuse","No root cause",
AR2395="ODU HS","ACTIVE",
AR2395="IP &amp; VLAN","ACTIVE",
AR2395="Warehouse HUAWEI","SPARE-ISSUE",
AR2395="SPARE-HS","SPARE-ISSUE",
AR2395="Power Telco","ACTIVE", AR2395="no impacts","no impacts"
),"")</f>
        <v>No root cause</v>
      </c>
      <c r="AT2395" s="99" t="s">
        <v>5661</v>
      </c>
      <c r="AU2395" s="99" t="s">
        <v>5064</v>
      </c>
      <c r="AW2395" s="17"/>
      <c r="AX2395" s="17" t="s">
        <v>5536</v>
      </c>
      <c r="AY2395" s="17"/>
      <c r="AZ2395" s="17" t="s">
        <v>5536</v>
      </c>
      <c r="BA2395" s="7"/>
      <c r="BC2395" s="18"/>
      <c r="BD2395" s="18"/>
      <c r="BE2395" s="18"/>
      <c r="BF2395" s="18"/>
      <c r="BG2395" s="18"/>
      <c r="BH2395" s="18"/>
      <c r="BI2395" s="18"/>
      <c r="BJ2395" s="18"/>
      <c r="BK2395" s="18"/>
      <c r="BM2395" s="18"/>
      <c r="BN2395" s="18"/>
      <c r="BO2395" s="18"/>
      <c r="BP2395" s="9" t="s">
        <v>5661</v>
      </c>
      <c r="BQ2395" s="14"/>
      <c r="BR2395" s="102" t="s">
        <v>5536</v>
      </c>
      <c r="BS2395" s="14"/>
      <c r="BT2395" s="14"/>
      <c r="BU2395" s="9"/>
      <c r="BV2395" s="9"/>
      <c r="BW2395" s="9"/>
    </row>
    <row r="2396" spans="1:75" x14ac:dyDescent="0.35">
      <c r="A2396" s="1" t="s">
        <v>4991</v>
      </c>
      <c r="B2396" s="8" t="s">
        <v>4992</v>
      </c>
      <c r="C2396" s="3" t="s">
        <v>31</v>
      </c>
      <c r="D2396" s="1" t="s">
        <v>11</v>
      </c>
      <c r="E2396" s="1" t="s">
        <v>12</v>
      </c>
      <c r="F2396" s="3" t="s">
        <v>69</v>
      </c>
      <c r="G2396" s="1" t="s">
        <v>4991</v>
      </c>
      <c r="H2396" s="29" t="s">
        <v>5588</v>
      </c>
      <c r="I2396" s="27">
        <v>0</v>
      </c>
      <c r="J2396" s="27">
        <v>0</v>
      </c>
      <c r="K2396" s="27">
        <v>0</v>
      </c>
      <c r="L2396" s="27">
        <v>0</v>
      </c>
      <c r="M2396" s="27">
        <v>0</v>
      </c>
      <c r="N2396" s="27">
        <v>0</v>
      </c>
      <c r="O2396" s="27">
        <v>0</v>
      </c>
      <c r="P2396" s="27">
        <v>0</v>
      </c>
      <c r="Q2396" s="27">
        <v>0</v>
      </c>
      <c r="R2396" s="27">
        <v>0</v>
      </c>
      <c r="S2396" s="80">
        <v>0</v>
      </c>
      <c r="T2396" s="80">
        <v>0</v>
      </c>
      <c r="U2396" s="80">
        <v>0</v>
      </c>
      <c r="V2396" s="80">
        <v>0</v>
      </c>
      <c r="W2396" s="80">
        <v>0</v>
      </c>
      <c r="X2396" s="80">
        <v>0</v>
      </c>
      <c r="Y2396" s="80">
        <v>0</v>
      </c>
      <c r="Z2396" s="80">
        <v>0</v>
      </c>
      <c r="AA2396" s="80">
        <v>0</v>
      </c>
      <c r="AB2396" s="80">
        <v>0</v>
      </c>
      <c r="AC2396" s="80"/>
      <c r="AD2396" s="80">
        <v>0</v>
      </c>
      <c r="AE2396" s="80">
        <v>0</v>
      </c>
      <c r="AF2396" s="80">
        <v>0</v>
      </c>
      <c r="AG2396" s="80"/>
      <c r="AH2396" s="80">
        <v>0</v>
      </c>
      <c r="AI2396" s="80">
        <v>0</v>
      </c>
      <c r="AJ2396" s="80">
        <v>0</v>
      </c>
      <c r="AK2396" s="80">
        <v>0</v>
      </c>
      <c r="AL2396" s="80">
        <v>0</v>
      </c>
      <c r="AM2396" s="80">
        <v>0</v>
      </c>
      <c r="AN2396" s="41" t="s">
        <v>5558</v>
      </c>
      <c r="AO2396" s="41"/>
      <c r="AP2396" s="40" t="str" cm="1">
        <f t="array" ref="AP2396">IFERROR(_xlfn.IFS(
AR2396="MPR ISSUE","PDH",
AR2396="BSS Hardware Issue","BSS",
AR2396="Sites strategiques, MLL, Pylone, etc.","ENVTECH",
AR2396="AKTIVCO DEFAUT GE &amp; POWER Cabinet","AKTIVCO",
AR2396="AKTIVCO Coupure ENEO &amp; Baisse de tension","AKTIVCO GRID ONLY",
AR2396="Coupure ENEO &amp; Baisse de tension","IHS GRID ONLY",
AR2396="Defaut GE &amp; POWER Cabinet","IHS",
AR2396="Sharing","Partners",
AR2396="Sites strategiques &amp; DataCenter","SST &amp; DC",
AR2396="Exclu","Exclu",
AR2396="SAT","SAT",
AR2396="SPARE-ISSUE","SPARE-ISSUE",
AR2396="Fiber CAmtel","TRANS_FO_CAMTEL",
AR2396="Fiber AOF","Fiber AOF",
AR2396="Projet OCM (HUAWEI)","TRAVAUX-HUAWEI",
AR2396="Projet OCM (NOKIA)","TRAVAUX-NOKIA",
AR2396="ACCESS-ISSUE","ACCESS-ISSUE",
AR2396="Projet OCM (ZTE, NOKIA, autres projets)","TRAVAUX OCM",
AR2396="No root CAuse","No root cause",
AR2396="ODU HS","PDH",
AR2396="IP &amp; VLAN","PDH",
AR2396="Warehouse HUAWEI","SPARE-ISSUE",
AR2396="SPARE-HS","SPARE-ISSUE",
AR2396="Power Telco","BSS",AR2396="no impacts","no impacts"
),"")</f>
        <v>No root cause</v>
      </c>
      <c r="AQ2396" s="40" t="str" cm="1">
        <f t="array" ref="AQ2396">IFERROR(_xlfn.IFS(
AR2396="MPR ISSUE","TX ISSUE",
AR2396="BSS Hardware Issue","RAN ISSUE",
AR2396="Sites strategiques, MLL, Pylone, etc.","ENVTECH",
AR2396="AKTIVCO DEFAUT GE &amp; POWER Cabinet","POWER ISSUE",
AR2396="AKTIVCO Coupure ENEO &amp; Baisse de tension","POWER ISSUE",
AR2396="Coupure ENEO &amp; Baisse de tension","POWER ISSUE",
AR2396="Defaut GE &amp; POWER Cabinet","POWER ISSUE",
AR2396="Sharing","POWER ISSUE",
AR2396="Sites strategiques &amp; DataCenter","POWER ISSUE",
AR2396="Exclu","Exclu",
AR2396="SAT","TX ISSUE",
AR2396="SPARE-ISSUE","SPARE-ISSUE",
AR2396="Fiber CAmtel","TX ISSUE",
AR2396="Fiber AOF","TX ISSUE",
AR2396="Projet OCM (HUAWEI)","TRAVAUX-HUAWEI",
AR2396="Projet OCM (NOKIA)","TRAVAUX -NOKIA",
AR2396="ACCESS-ISSUE","ACCESS-ISSUE",
AR2396="Projet OCM (ZTE, NOKIA, autres projets)","TRAVAUX OCM",
AR2396="No root CAuse","No root cause",
AR2396="ODU HS","TX ISSUE",
AR2396="IP &amp; VLAN","TX ISSUE",
AR2396="Warehouse HUAWEI","SPARE-ISSUE",
AR2396="SPARE-HS","SPARE-ISSUE",
AR2396="Power Telco","RAN ISSUE",AR2396="no impacts","no impacts"
),"")</f>
        <v>No root cause</v>
      </c>
      <c r="AR2396" s="59" t="s">
        <v>5343</v>
      </c>
      <c r="AS2396" s="40" t="str" cm="1">
        <f t="array" ref="AS2396">IFERROR(_xlfn.IFS(
AR2396="MPR ISSUE","ACTIVE",
AR2396="BSS Hardware Issue","ACTIVE",
AR2396="Sites strategiques, MLL, Pylone, etc.","PASSIVE",
AR2396="AKTIVCO DEFAUT GE &amp; POWER Cabinet","PASSIVE",
AR2396="AKTIVCO Coupure ENEO &amp; Baisse de tension","PASSIVE",
AR2396="Coupure ENEO &amp; Baisse de tension","PASSIVE",
AR2396="Defaut GE &amp; POWER Cabinet","PASSIVE",
AR2396="Sharing","PASSIVE",
AR2396="Sites strategiques &amp; DataCenter","PASSIVE",
AR2396="Exclu","Exclu",
AR2396="SAT","ACTIVE",
AR2396="SPARE-ISSUE","SPARE-ISSUE",
AR2396="Fiber CAmtel","ACTIVE",
AR2396="Fiber AOF","ACTIVE",
AR2396="Projet OCM (HUAWEI)","PLANNED WORKS",
AR2396="Projet OCM (NOKIA)","PLANNED WORKS",
AR2396="ACCESS-ISSUE","ACCESS-ISSUE",
AR2396="Projet OCM (ZTE, NOKIA, autres projets)","PLANNED WORKS",
AR2396="No root CAuse","No root cause",
AR2396="ODU HS","ACTIVE",
AR2396="IP &amp; VLAN","ACTIVE",
AR2396="Warehouse HUAWEI","SPARE-ISSUE",
AR2396="SPARE-HS","SPARE-ISSUE",
AR2396="Power Telco","ACTIVE", AR2396="no impacts","no impacts"
),"")</f>
        <v>No root cause</v>
      </c>
      <c r="AT2396" s="99" t="s">
        <v>5661</v>
      </c>
      <c r="AU2396" s="99" t="s">
        <v>4992</v>
      </c>
      <c r="AW2396" s="17"/>
      <c r="AX2396" s="17" t="s">
        <v>5536</v>
      </c>
      <c r="AY2396" s="17"/>
      <c r="AZ2396" s="17" t="s">
        <v>5536</v>
      </c>
      <c r="BA2396" s="7"/>
      <c r="BC2396" s="18"/>
      <c r="BD2396" s="18"/>
      <c r="BE2396" s="18"/>
      <c r="BF2396" s="18"/>
      <c r="BG2396" s="18"/>
      <c r="BH2396" s="18"/>
      <c r="BI2396" s="18"/>
      <c r="BJ2396" s="18"/>
      <c r="BK2396" s="18"/>
      <c r="BM2396" s="18"/>
      <c r="BN2396" s="18"/>
      <c r="BO2396" s="18"/>
      <c r="BP2396" s="9" t="s">
        <v>5661</v>
      </c>
      <c r="BQ2396" s="14"/>
      <c r="BR2396" s="102" t="s">
        <v>5536</v>
      </c>
      <c r="BS2396" s="14"/>
      <c r="BT2396" s="14"/>
      <c r="BU2396" s="9"/>
      <c r="BV2396" s="9"/>
      <c r="BW2396" s="9"/>
    </row>
    <row r="2397" spans="1:75" x14ac:dyDescent="0.35">
      <c r="A2397" s="1" t="s">
        <v>4993</v>
      </c>
      <c r="B2397" s="8" t="s">
        <v>4994</v>
      </c>
      <c r="C2397" s="3" t="s">
        <v>37</v>
      </c>
      <c r="D2397" s="1" t="s">
        <v>21</v>
      </c>
      <c r="E2397" s="1" t="s">
        <v>562</v>
      </c>
      <c r="F2397" s="3" t="s">
        <v>37</v>
      </c>
      <c r="G2397" s="1" t="s">
        <v>3770</v>
      </c>
      <c r="H2397" s="30" t="s">
        <v>5587</v>
      </c>
      <c r="I2397" s="27">
        <v>0</v>
      </c>
      <c r="J2397" s="27">
        <v>0</v>
      </c>
      <c r="K2397" s="27">
        <v>0</v>
      </c>
      <c r="L2397" s="27">
        <v>0</v>
      </c>
      <c r="M2397" s="27">
        <v>0</v>
      </c>
      <c r="N2397" s="27">
        <v>0</v>
      </c>
      <c r="O2397" s="27">
        <v>0</v>
      </c>
      <c r="P2397" s="27">
        <v>0</v>
      </c>
      <c r="Q2397" s="27">
        <v>0</v>
      </c>
      <c r="R2397" s="27">
        <v>0</v>
      </c>
      <c r="S2397" s="80">
        <v>0</v>
      </c>
      <c r="T2397" s="80">
        <v>0</v>
      </c>
      <c r="U2397" s="80">
        <v>0</v>
      </c>
      <c r="V2397" s="80">
        <v>0</v>
      </c>
      <c r="W2397" s="80">
        <v>0</v>
      </c>
      <c r="X2397" s="80">
        <v>0</v>
      </c>
      <c r="Y2397" s="80">
        <v>0</v>
      </c>
      <c r="Z2397" s="80">
        <v>0</v>
      </c>
      <c r="AA2397" s="80">
        <v>0</v>
      </c>
      <c r="AB2397" s="80">
        <v>0</v>
      </c>
      <c r="AC2397" s="80"/>
      <c r="AD2397" s="80">
        <v>0</v>
      </c>
      <c r="AE2397" s="80">
        <v>0</v>
      </c>
      <c r="AF2397" s="80">
        <v>0</v>
      </c>
      <c r="AG2397" s="80"/>
      <c r="AH2397" s="80">
        <v>0</v>
      </c>
      <c r="AI2397" s="80">
        <v>0</v>
      </c>
      <c r="AJ2397" s="80">
        <v>0</v>
      </c>
      <c r="AK2397" s="80">
        <v>0</v>
      </c>
      <c r="AL2397" s="80">
        <v>0</v>
      </c>
      <c r="AM2397" s="80">
        <v>0</v>
      </c>
      <c r="AN2397" s="41" t="s">
        <v>5558</v>
      </c>
      <c r="AO2397" s="41"/>
      <c r="AP2397" s="40" t="str" cm="1">
        <f t="array" ref="AP2397">IFERROR(_xlfn.IFS(
AR2397="MPR ISSUE","PDH",
AR2397="BSS Hardware Issue","BSS",
AR2397="Sites strategiques, MLL, Pylone, etc.","ENVTECH",
AR2397="AKTIVCO DEFAUT GE &amp; POWER Cabinet","AKTIVCO",
AR2397="AKTIVCO Coupure ENEO &amp; Baisse de tension","AKTIVCO GRID ONLY",
AR2397="Coupure ENEO &amp; Baisse de tension","IHS GRID ONLY",
AR2397="Defaut GE &amp; POWER Cabinet","IHS",
AR2397="Sharing","Partners",
AR2397="Sites strategiques &amp; DataCenter","SST &amp; DC",
AR2397="Exclu","Exclu",
AR2397="SAT","SAT",
AR2397="SPARE-ISSUE","SPARE-ISSUE",
AR2397="Fiber CAmtel","TRANS_FO_CAMTEL",
AR2397="Fiber AOF","Fiber AOF",
AR2397="Projet OCM (HUAWEI)","TRAVAUX-HUAWEI",
AR2397="Projet OCM (NOKIA)","TRAVAUX-NOKIA",
AR2397="ACCESS-ISSUE","ACCESS-ISSUE",
AR2397="Projet OCM (ZTE, NOKIA, autres projets)","TRAVAUX OCM",
AR2397="No root CAuse","No root cause",
AR2397="ODU HS","PDH",
AR2397="IP &amp; VLAN","PDH",
AR2397="Warehouse HUAWEI","SPARE-ISSUE",
AR2397="SPARE-HS","SPARE-ISSUE",
AR2397="Power Telco","BSS",AR2397="no impacts","no impacts"
),"")</f>
        <v>No root cause</v>
      </c>
      <c r="AQ2397" s="40" t="str" cm="1">
        <f t="array" ref="AQ2397">IFERROR(_xlfn.IFS(
AR2397="MPR ISSUE","TX ISSUE",
AR2397="BSS Hardware Issue","RAN ISSUE",
AR2397="Sites strategiques, MLL, Pylone, etc.","ENVTECH",
AR2397="AKTIVCO DEFAUT GE &amp; POWER Cabinet","POWER ISSUE",
AR2397="AKTIVCO Coupure ENEO &amp; Baisse de tension","POWER ISSUE",
AR2397="Coupure ENEO &amp; Baisse de tension","POWER ISSUE",
AR2397="Defaut GE &amp; POWER Cabinet","POWER ISSUE",
AR2397="Sharing","POWER ISSUE",
AR2397="Sites strategiques &amp; DataCenter","POWER ISSUE",
AR2397="Exclu","Exclu",
AR2397="SAT","TX ISSUE",
AR2397="SPARE-ISSUE","SPARE-ISSUE",
AR2397="Fiber CAmtel","TX ISSUE",
AR2397="Fiber AOF","TX ISSUE",
AR2397="Projet OCM (HUAWEI)","TRAVAUX-HUAWEI",
AR2397="Projet OCM (NOKIA)","TRAVAUX -NOKIA",
AR2397="ACCESS-ISSUE","ACCESS-ISSUE",
AR2397="Projet OCM (ZTE, NOKIA, autres projets)","TRAVAUX OCM",
AR2397="No root CAuse","No root cause",
AR2397="ODU HS","TX ISSUE",
AR2397="IP &amp; VLAN","TX ISSUE",
AR2397="Warehouse HUAWEI","SPARE-ISSUE",
AR2397="SPARE-HS","SPARE-ISSUE",
AR2397="Power Telco","RAN ISSUE",AR2397="no impacts","no impacts"
),"")</f>
        <v>No root cause</v>
      </c>
      <c r="AR2397" s="59" t="s">
        <v>5343</v>
      </c>
      <c r="AS2397" s="40" t="str" cm="1">
        <f t="array" ref="AS2397">IFERROR(_xlfn.IFS(
AR2397="MPR ISSUE","ACTIVE",
AR2397="BSS Hardware Issue","ACTIVE",
AR2397="Sites strategiques, MLL, Pylone, etc.","PASSIVE",
AR2397="AKTIVCO DEFAUT GE &amp; POWER Cabinet","PASSIVE",
AR2397="AKTIVCO Coupure ENEO &amp; Baisse de tension","PASSIVE",
AR2397="Coupure ENEO &amp; Baisse de tension","PASSIVE",
AR2397="Defaut GE &amp; POWER Cabinet","PASSIVE",
AR2397="Sharing","PASSIVE",
AR2397="Sites strategiques &amp; DataCenter","PASSIVE",
AR2397="Exclu","Exclu",
AR2397="SAT","ACTIVE",
AR2397="SPARE-ISSUE","SPARE-ISSUE",
AR2397="Fiber CAmtel","ACTIVE",
AR2397="Fiber AOF","ACTIVE",
AR2397="Projet OCM (HUAWEI)","PLANNED WORKS",
AR2397="Projet OCM (NOKIA)","PLANNED WORKS",
AR2397="ACCESS-ISSUE","ACCESS-ISSUE",
AR2397="Projet OCM (ZTE, NOKIA, autres projets)","PLANNED WORKS",
AR2397="No root CAuse","No root cause",
AR2397="ODU HS","ACTIVE",
AR2397="IP &amp; VLAN","ACTIVE",
AR2397="Warehouse HUAWEI","SPARE-ISSUE",
AR2397="SPARE-HS","SPARE-ISSUE",
AR2397="Power Telco","ACTIVE", AR2397="no impacts","no impacts"
),"")</f>
        <v>No root cause</v>
      </c>
      <c r="AT2397" s="99" t="s">
        <v>5661</v>
      </c>
      <c r="AU2397" s="99" t="s">
        <v>4994</v>
      </c>
      <c r="AV2397" s="83"/>
      <c r="AW2397" s="17"/>
      <c r="AX2397" s="17" t="s">
        <v>5536</v>
      </c>
      <c r="AY2397" s="17"/>
      <c r="AZ2397" s="17" t="s">
        <v>5536</v>
      </c>
      <c r="BA2397" s="7"/>
      <c r="BC2397" s="18"/>
      <c r="BD2397" s="18"/>
      <c r="BE2397" s="18"/>
      <c r="BF2397" s="18"/>
      <c r="BG2397" s="18"/>
      <c r="BH2397" s="18"/>
      <c r="BI2397" s="18"/>
      <c r="BJ2397" s="18"/>
      <c r="BK2397" s="18"/>
      <c r="BM2397" s="18"/>
      <c r="BN2397" s="18"/>
      <c r="BO2397" s="18"/>
      <c r="BP2397" s="9" t="s">
        <v>5661</v>
      </c>
      <c r="BQ2397" s="14"/>
      <c r="BR2397" s="102" t="s">
        <v>5536</v>
      </c>
      <c r="BS2397" s="14"/>
      <c r="BT2397" s="14"/>
      <c r="BU2397" s="9"/>
      <c r="BV2397" s="9"/>
      <c r="BW2397" s="9"/>
    </row>
    <row r="2398" spans="1:75" x14ac:dyDescent="0.35">
      <c r="A2398" s="1" t="s">
        <v>5074</v>
      </c>
      <c r="B2398" s="8" t="s">
        <v>5075</v>
      </c>
      <c r="C2398" s="3" t="s">
        <v>37</v>
      </c>
      <c r="D2398" s="1" t="s">
        <v>11</v>
      </c>
      <c r="E2398" s="1" t="s">
        <v>12</v>
      </c>
      <c r="F2398" s="3" t="s">
        <v>37</v>
      </c>
      <c r="G2398" s="1" t="s">
        <v>5074</v>
      </c>
      <c r="H2398" s="30" t="s">
        <v>5587</v>
      </c>
      <c r="I2398" s="27">
        <v>0</v>
      </c>
      <c r="J2398" s="27">
        <v>0</v>
      </c>
      <c r="K2398" s="27">
        <v>0</v>
      </c>
      <c r="L2398" s="27">
        <v>0</v>
      </c>
      <c r="M2398" s="27">
        <v>0</v>
      </c>
      <c r="N2398" s="27">
        <v>0</v>
      </c>
      <c r="O2398" s="27">
        <v>0</v>
      </c>
      <c r="P2398" s="27">
        <v>0</v>
      </c>
      <c r="Q2398" s="27">
        <v>0</v>
      </c>
      <c r="R2398" s="27">
        <v>0</v>
      </c>
      <c r="S2398" s="80">
        <v>0</v>
      </c>
      <c r="T2398" s="80">
        <v>0</v>
      </c>
      <c r="U2398" s="80">
        <v>0</v>
      </c>
      <c r="V2398" s="80">
        <v>0</v>
      </c>
      <c r="W2398" s="80">
        <v>0</v>
      </c>
      <c r="X2398" s="80">
        <v>0</v>
      </c>
      <c r="Y2398" s="80">
        <v>0</v>
      </c>
      <c r="Z2398" s="80">
        <v>0</v>
      </c>
      <c r="AA2398" s="80">
        <v>0</v>
      </c>
      <c r="AB2398" s="80">
        <v>0</v>
      </c>
      <c r="AC2398" s="80"/>
      <c r="AD2398" s="80">
        <v>0</v>
      </c>
      <c r="AE2398" s="80">
        <v>0</v>
      </c>
      <c r="AF2398" s="80">
        <v>0</v>
      </c>
      <c r="AG2398" s="80"/>
      <c r="AH2398" s="80">
        <v>0</v>
      </c>
      <c r="AI2398" s="80">
        <v>0</v>
      </c>
      <c r="AJ2398" s="80">
        <v>0</v>
      </c>
      <c r="AK2398" s="80">
        <v>0</v>
      </c>
      <c r="AL2398" s="80">
        <v>0</v>
      </c>
      <c r="AM2398" s="80">
        <v>0</v>
      </c>
      <c r="AN2398" s="41" t="s">
        <v>5558</v>
      </c>
      <c r="AO2398" s="41"/>
      <c r="AP2398" s="40" t="str" cm="1">
        <f t="array" ref="AP2398">IFERROR(_xlfn.IFS(
AR2398="MPR ISSUE","PDH",
AR2398="BSS Hardware Issue","BSS",
AR2398="Sites strategiques, MLL, Pylone, etc.","ENVTECH",
AR2398="AKTIVCO DEFAUT GE &amp; POWER Cabinet","AKTIVCO",
AR2398="AKTIVCO Coupure ENEO &amp; Baisse de tension","AKTIVCO GRID ONLY",
AR2398="Coupure ENEO &amp; Baisse de tension","IHS GRID ONLY",
AR2398="Defaut GE &amp; POWER Cabinet","IHS",
AR2398="Sharing","Partners",
AR2398="Sites strategiques &amp; DataCenter","SST &amp; DC",
AR2398="Exclu","Exclu",
AR2398="SAT","SAT",
AR2398="SPARE-ISSUE","SPARE-ISSUE",
AR2398="Fiber CAmtel","TRANS_FO_CAMTEL",
AR2398="Fiber AOF","Fiber AOF",
AR2398="Projet OCM (HUAWEI)","TRAVAUX-HUAWEI",
AR2398="Projet OCM (NOKIA)","TRAVAUX-NOKIA",
AR2398="ACCESS-ISSUE","ACCESS-ISSUE",
AR2398="Projet OCM (ZTE, NOKIA, autres projets)","TRAVAUX OCM",
AR2398="No root CAuse","No root cause",
AR2398="ODU HS","PDH",
AR2398="IP &amp; VLAN","PDH",
AR2398="Warehouse HUAWEI","SPARE-ISSUE",
AR2398="SPARE-HS","SPARE-ISSUE",
AR2398="Power Telco","BSS",AR2398="no impacts","no impacts"
),"")</f>
        <v>No root cause</v>
      </c>
      <c r="AQ2398" s="40" t="str" cm="1">
        <f t="array" ref="AQ2398">IFERROR(_xlfn.IFS(
AR2398="MPR ISSUE","TX ISSUE",
AR2398="BSS Hardware Issue","RAN ISSUE",
AR2398="Sites strategiques, MLL, Pylone, etc.","ENVTECH",
AR2398="AKTIVCO DEFAUT GE &amp; POWER Cabinet","POWER ISSUE",
AR2398="AKTIVCO Coupure ENEO &amp; Baisse de tension","POWER ISSUE",
AR2398="Coupure ENEO &amp; Baisse de tension","POWER ISSUE",
AR2398="Defaut GE &amp; POWER Cabinet","POWER ISSUE",
AR2398="Sharing","POWER ISSUE",
AR2398="Sites strategiques &amp; DataCenter","POWER ISSUE",
AR2398="Exclu","Exclu",
AR2398="SAT","TX ISSUE",
AR2398="SPARE-ISSUE","SPARE-ISSUE",
AR2398="Fiber CAmtel","TX ISSUE",
AR2398="Fiber AOF","TX ISSUE",
AR2398="Projet OCM (HUAWEI)","TRAVAUX-HUAWEI",
AR2398="Projet OCM (NOKIA)","TRAVAUX -NOKIA",
AR2398="ACCESS-ISSUE","ACCESS-ISSUE",
AR2398="Projet OCM (ZTE, NOKIA, autres projets)","TRAVAUX OCM",
AR2398="No root CAuse","No root cause",
AR2398="ODU HS","TX ISSUE",
AR2398="IP &amp; VLAN","TX ISSUE",
AR2398="Warehouse HUAWEI","SPARE-ISSUE",
AR2398="SPARE-HS","SPARE-ISSUE",
AR2398="Power Telco","RAN ISSUE",AR2398="no impacts","no impacts"
),"")</f>
        <v>No root cause</v>
      </c>
      <c r="AR2398" s="59" t="s">
        <v>5343</v>
      </c>
      <c r="AS2398" s="40" t="str" cm="1">
        <f t="array" ref="AS2398">IFERROR(_xlfn.IFS(
AR2398="MPR ISSUE","ACTIVE",
AR2398="BSS Hardware Issue","ACTIVE",
AR2398="Sites strategiques, MLL, Pylone, etc.","PASSIVE",
AR2398="AKTIVCO DEFAUT GE &amp; POWER Cabinet","PASSIVE",
AR2398="AKTIVCO Coupure ENEO &amp; Baisse de tension","PASSIVE",
AR2398="Coupure ENEO &amp; Baisse de tension","PASSIVE",
AR2398="Defaut GE &amp; POWER Cabinet","PASSIVE",
AR2398="Sharing","PASSIVE",
AR2398="Sites strategiques &amp; DataCenter","PASSIVE",
AR2398="Exclu","Exclu",
AR2398="SAT","ACTIVE",
AR2398="SPARE-ISSUE","SPARE-ISSUE",
AR2398="Fiber CAmtel","ACTIVE",
AR2398="Fiber AOF","ACTIVE",
AR2398="Projet OCM (HUAWEI)","PLANNED WORKS",
AR2398="Projet OCM (NOKIA)","PLANNED WORKS",
AR2398="ACCESS-ISSUE","ACCESS-ISSUE",
AR2398="Projet OCM (ZTE, NOKIA, autres projets)","PLANNED WORKS",
AR2398="No root CAuse","No root cause",
AR2398="ODU HS","ACTIVE",
AR2398="IP &amp; VLAN","ACTIVE",
AR2398="Warehouse HUAWEI","SPARE-ISSUE",
AR2398="SPARE-HS","SPARE-ISSUE",
AR2398="Power Telco","ACTIVE", AR2398="no impacts","no impacts"
),"")</f>
        <v>No root cause</v>
      </c>
      <c r="AT2398" s="99" t="s">
        <v>5661</v>
      </c>
      <c r="AU2398" s="99" t="s">
        <v>5075</v>
      </c>
      <c r="AW2398" s="17"/>
      <c r="AX2398" s="17" t="s">
        <v>5536</v>
      </c>
      <c r="AY2398" s="17"/>
      <c r="AZ2398" s="17" t="s">
        <v>5536</v>
      </c>
      <c r="BA2398" s="7"/>
      <c r="BC2398" s="18"/>
      <c r="BD2398" s="18"/>
      <c r="BE2398" s="18"/>
      <c r="BF2398" s="18"/>
      <c r="BG2398" s="18"/>
      <c r="BH2398" s="18"/>
      <c r="BI2398" s="18"/>
      <c r="BJ2398" s="18"/>
      <c r="BK2398" s="18"/>
      <c r="BM2398" s="18"/>
      <c r="BN2398" s="18"/>
      <c r="BO2398" s="18"/>
      <c r="BP2398" s="9" t="s">
        <v>5661</v>
      </c>
      <c r="BQ2398" s="14"/>
      <c r="BR2398" s="102" t="s">
        <v>5536</v>
      </c>
      <c r="BS2398" s="14"/>
      <c r="BT2398" s="14"/>
      <c r="BU2398" s="9"/>
      <c r="BV2398" s="9"/>
      <c r="BW2398" s="9"/>
    </row>
    <row r="2399" spans="1:75" x14ac:dyDescent="0.35">
      <c r="A2399" s="1" t="s">
        <v>4995</v>
      </c>
      <c r="B2399" s="8" t="s">
        <v>4996</v>
      </c>
      <c r="C2399" s="3" t="s">
        <v>37</v>
      </c>
      <c r="D2399" s="1" t="s">
        <v>11</v>
      </c>
      <c r="E2399" s="1" t="s">
        <v>12</v>
      </c>
      <c r="F2399" s="3" t="s">
        <v>37</v>
      </c>
      <c r="G2399" s="1" t="s">
        <v>4790</v>
      </c>
      <c r="H2399" s="30" t="s">
        <v>5587</v>
      </c>
      <c r="I2399" s="27">
        <v>0</v>
      </c>
      <c r="J2399" s="27">
        <v>0</v>
      </c>
      <c r="K2399" s="27">
        <v>0</v>
      </c>
      <c r="L2399" s="27">
        <v>0</v>
      </c>
      <c r="M2399" s="27">
        <v>0</v>
      </c>
      <c r="N2399" s="27">
        <v>0</v>
      </c>
      <c r="O2399" s="27">
        <v>0</v>
      </c>
      <c r="P2399" s="27">
        <v>0</v>
      </c>
      <c r="Q2399" s="27">
        <v>0</v>
      </c>
      <c r="R2399" s="27">
        <v>0</v>
      </c>
      <c r="S2399" s="80">
        <v>0</v>
      </c>
      <c r="T2399" s="80">
        <v>0</v>
      </c>
      <c r="U2399" s="80">
        <v>0</v>
      </c>
      <c r="V2399" s="80">
        <v>0</v>
      </c>
      <c r="W2399" s="80">
        <v>0</v>
      </c>
      <c r="X2399" s="80">
        <v>0</v>
      </c>
      <c r="Y2399" s="80">
        <v>0</v>
      </c>
      <c r="Z2399" s="80">
        <v>0</v>
      </c>
      <c r="AA2399" s="80">
        <v>0</v>
      </c>
      <c r="AB2399" s="80">
        <v>0</v>
      </c>
      <c r="AC2399" s="80"/>
      <c r="AD2399" s="80">
        <v>0</v>
      </c>
      <c r="AE2399" s="80">
        <v>0</v>
      </c>
      <c r="AF2399" s="80">
        <v>0</v>
      </c>
      <c r="AG2399" s="80"/>
      <c r="AH2399" s="80">
        <v>0</v>
      </c>
      <c r="AI2399" s="80">
        <v>0</v>
      </c>
      <c r="AJ2399" s="80">
        <v>0</v>
      </c>
      <c r="AK2399" s="80">
        <v>0</v>
      </c>
      <c r="AL2399" s="80">
        <v>0</v>
      </c>
      <c r="AM2399" s="80">
        <v>0</v>
      </c>
      <c r="AN2399" s="41" t="s">
        <v>5558</v>
      </c>
      <c r="AO2399" s="41"/>
      <c r="AP2399" s="40" t="str" cm="1">
        <f t="array" ref="AP2399">IFERROR(_xlfn.IFS(
AR2399="MPR ISSUE","PDH",
AR2399="BSS Hardware Issue","BSS",
AR2399="Sites strategiques, MLL, Pylone, etc.","ENVTECH",
AR2399="AKTIVCO DEFAUT GE &amp; POWER Cabinet","AKTIVCO",
AR2399="AKTIVCO Coupure ENEO &amp; Baisse de tension","AKTIVCO GRID ONLY",
AR2399="Coupure ENEO &amp; Baisse de tension","IHS GRID ONLY",
AR2399="Defaut GE &amp; POWER Cabinet","IHS",
AR2399="Sharing","Partners",
AR2399="Sites strategiques &amp; DataCenter","SST &amp; DC",
AR2399="Exclu","Exclu",
AR2399="SAT","SAT",
AR2399="SPARE-ISSUE","SPARE-ISSUE",
AR2399="Fiber CAmtel","TRANS_FO_CAMTEL",
AR2399="Fiber AOF","Fiber AOF",
AR2399="Projet OCM (HUAWEI)","TRAVAUX-HUAWEI",
AR2399="Projet OCM (NOKIA)","TRAVAUX-NOKIA",
AR2399="ACCESS-ISSUE","ACCESS-ISSUE",
AR2399="Projet OCM (ZTE, NOKIA, autres projets)","TRAVAUX OCM",
AR2399="No root CAuse","No root cause",
AR2399="ODU HS","PDH",
AR2399="IP &amp; VLAN","PDH",
AR2399="Warehouse HUAWEI","SPARE-ISSUE",
AR2399="SPARE-HS","SPARE-ISSUE",
AR2399="Power Telco","BSS",AR2399="no impacts","no impacts"
),"")</f>
        <v>No root cause</v>
      </c>
      <c r="AQ2399" s="40" t="str" cm="1">
        <f t="array" ref="AQ2399">IFERROR(_xlfn.IFS(
AR2399="MPR ISSUE","TX ISSUE",
AR2399="BSS Hardware Issue","RAN ISSUE",
AR2399="Sites strategiques, MLL, Pylone, etc.","ENVTECH",
AR2399="AKTIVCO DEFAUT GE &amp; POWER Cabinet","POWER ISSUE",
AR2399="AKTIVCO Coupure ENEO &amp; Baisse de tension","POWER ISSUE",
AR2399="Coupure ENEO &amp; Baisse de tension","POWER ISSUE",
AR2399="Defaut GE &amp; POWER Cabinet","POWER ISSUE",
AR2399="Sharing","POWER ISSUE",
AR2399="Sites strategiques &amp; DataCenter","POWER ISSUE",
AR2399="Exclu","Exclu",
AR2399="SAT","TX ISSUE",
AR2399="SPARE-ISSUE","SPARE-ISSUE",
AR2399="Fiber CAmtel","TX ISSUE",
AR2399="Fiber AOF","TX ISSUE",
AR2399="Projet OCM (HUAWEI)","TRAVAUX-HUAWEI",
AR2399="Projet OCM (NOKIA)","TRAVAUX -NOKIA",
AR2399="ACCESS-ISSUE","ACCESS-ISSUE",
AR2399="Projet OCM (ZTE, NOKIA, autres projets)","TRAVAUX OCM",
AR2399="No root CAuse","No root cause",
AR2399="ODU HS","TX ISSUE",
AR2399="IP &amp; VLAN","TX ISSUE",
AR2399="Warehouse HUAWEI","SPARE-ISSUE",
AR2399="SPARE-HS","SPARE-ISSUE",
AR2399="Power Telco","RAN ISSUE",AR2399="no impacts","no impacts"
),"")</f>
        <v>No root cause</v>
      </c>
      <c r="AR2399" s="59" t="s">
        <v>5343</v>
      </c>
      <c r="AS2399" s="40" t="str" cm="1">
        <f t="array" ref="AS2399">IFERROR(_xlfn.IFS(
AR2399="MPR ISSUE","ACTIVE",
AR2399="BSS Hardware Issue","ACTIVE",
AR2399="Sites strategiques, MLL, Pylone, etc.","PASSIVE",
AR2399="AKTIVCO DEFAUT GE &amp; POWER Cabinet","PASSIVE",
AR2399="AKTIVCO Coupure ENEO &amp; Baisse de tension","PASSIVE",
AR2399="Coupure ENEO &amp; Baisse de tension","PASSIVE",
AR2399="Defaut GE &amp; POWER Cabinet","PASSIVE",
AR2399="Sharing","PASSIVE",
AR2399="Sites strategiques &amp; DataCenter","PASSIVE",
AR2399="Exclu","Exclu",
AR2399="SAT","ACTIVE",
AR2399="SPARE-ISSUE","SPARE-ISSUE",
AR2399="Fiber CAmtel","ACTIVE",
AR2399="Fiber AOF","ACTIVE",
AR2399="Projet OCM (HUAWEI)","PLANNED WORKS",
AR2399="Projet OCM (NOKIA)","PLANNED WORKS",
AR2399="ACCESS-ISSUE","ACCESS-ISSUE",
AR2399="Projet OCM (ZTE, NOKIA, autres projets)","PLANNED WORKS",
AR2399="No root CAuse","No root cause",
AR2399="ODU HS","ACTIVE",
AR2399="IP &amp; VLAN","ACTIVE",
AR2399="Warehouse HUAWEI","SPARE-ISSUE",
AR2399="SPARE-HS","SPARE-ISSUE",
AR2399="Power Telco","ACTIVE", AR2399="no impacts","no impacts"
),"")</f>
        <v>No root cause</v>
      </c>
      <c r="AT2399" s="99" t="s">
        <v>5661</v>
      </c>
      <c r="AU2399" s="99" t="s">
        <v>4996</v>
      </c>
      <c r="AV2399" s="83"/>
      <c r="AW2399" s="17"/>
      <c r="AX2399" s="17" t="s">
        <v>5536</v>
      </c>
      <c r="AY2399" s="17"/>
      <c r="AZ2399" s="17" t="s">
        <v>5536</v>
      </c>
      <c r="BA2399" s="7"/>
      <c r="BC2399" s="18"/>
      <c r="BD2399" s="18"/>
      <c r="BE2399" s="18"/>
      <c r="BF2399" s="18"/>
      <c r="BG2399" s="18"/>
      <c r="BH2399" s="18"/>
      <c r="BI2399" s="18"/>
      <c r="BJ2399" s="18"/>
      <c r="BK2399" s="18"/>
      <c r="BM2399" s="18"/>
      <c r="BN2399" s="18"/>
      <c r="BO2399" s="18"/>
      <c r="BP2399" s="9" t="s">
        <v>5661</v>
      </c>
      <c r="BQ2399" s="14"/>
      <c r="BR2399" s="102" t="s">
        <v>5536</v>
      </c>
      <c r="BS2399" s="14"/>
      <c r="BT2399" s="14"/>
      <c r="BU2399" s="9"/>
      <c r="BV2399" s="9"/>
      <c r="BW2399" s="9"/>
    </row>
    <row r="2400" spans="1:75" x14ac:dyDescent="0.35">
      <c r="A2400" s="1" t="s">
        <v>5001</v>
      </c>
      <c r="B2400" s="8" t="s">
        <v>5002</v>
      </c>
      <c r="C2400" s="3" t="s">
        <v>31</v>
      </c>
      <c r="D2400" s="1"/>
      <c r="E2400" s="1"/>
      <c r="F2400" s="3" t="s">
        <v>31</v>
      </c>
      <c r="G2400" s="1" t="s">
        <v>5003</v>
      </c>
      <c r="H2400" s="30" t="s">
        <v>5587</v>
      </c>
      <c r="I2400" s="27">
        <v>0</v>
      </c>
      <c r="J2400" s="27">
        <v>0</v>
      </c>
      <c r="K2400" s="27">
        <v>0</v>
      </c>
      <c r="L2400" s="27">
        <v>0</v>
      </c>
      <c r="M2400" s="27">
        <v>0</v>
      </c>
      <c r="N2400" s="27">
        <v>0</v>
      </c>
      <c r="O2400" s="27">
        <v>0</v>
      </c>
      <c r="P2400" s="27">
        <v>0</v>
      </c>
      <c r="Q2400" s="27">
        <v>0</v>
      </c>
      <c r="R2400" s="27">
        <v>0</v>
      </c>
      <c r="S2400" s="80">
        <v>0</v>
      </c>
      <c r="T2400" s="80">
        <v>0</v>
      </c>
      <c r="U2400" s="80">
        <v>0</v>
      </c>
      <c r="V2400" s="80">
        <v>0</v>
      </c>
      <c r="W2400" s="80">
        <v>0</v>
      </c>
      <c r="X2400" s="80">
        <v>0</v>
      </c>
      <c r="Y2400" s="80">
        <v>0</v>
      </c>
      <c r="Z2400" s="80">
        <v>0</v>
      </c>
      <c r="AA2400" s="80">
        <v>0</v>
      </c>
      <c r="AB2400" s="80">
        <v>0</v>
      </c>
      <c r="AC2400" s="80"/>
      <c r="AD2400" s="80">
        <v>0</v>
      </c>
      <c r="AE2400" s="80">
        <v>0</v>
      </c>
      <c r="AF2400" s="80">
        <v>0</v>
      </c>
      <c r="AG2400" s="80"/>
      <c r="AH2400" s="80">
        <v>0</v>
      </c>
      <c r="AI2400" s="80">
        <v>0</v>
      </c>
      <c r="AJ2400" s="80">
        <v>0</v>
      </c>
      <c r="AK2400" s="80">
        <v>0</v>
      </c>
      <c r="AL2400" s="80">
        <v>0</v>
      </c>
      <c r="AM2400" s="80">
        <v>0</v>
      </c>
      <c r="AN2400" s="41" t="s">
        <v>5558</v>
      </c>
      <c r="AO2400" s="41"/>
      <c r="AP2400" s="40" t="str" cm="1">
        <f t="array" ref="AP2400">IFERROR(_xlfn.IFS(
AR2400="MPR ISSUE","PDH",
AR2400="BSS Hardware Issue","BSS",
AR2400="Sites strategiques, MLL, Pylone, etc.","ENVTECH",
AR2400="AKTIVCO DEFAUT GE &amp; POWER Cabinet","AKTIVCO",
AR2400="AKTIVCO Coupure ENEO &amp; Baisse de tension","AKTIVCO GRID ONLY",
AR2400="Coupure ENEO &amp; Baisse de tension","IHS GRID ONLY",
AR2400="Defaut GE &amp; POWER Cabinet","IHS",
AR2400="Sharing","Partners",
AR2400="Sites strategiques &amp; DataCenter","SST &amp; DC",
AR2400="Exclu","Exclu",
AR2400="SAT","SAT",
AR2400="SPARE-ISSUE","SPARE-ISSUE",
AR2400="Fiber CAmtel","TRANS_FO_CAMTEL",
AR2400="Fiber AOF","Fiber AOF",
AR2400="Projet OCM (HUAWEI)","TRAVAUX-HUAWEI",
AR2400="Projet OCM (NOKIA)","TRAVAUX-NOKIA",
AR2400="ACCESS-ISSUE","ACCESS-ISSUE",
AR2400="Projet OCM (ZTE, NOKIA, autres projets)","TRAVAUX OCM",
AR2400="No root CAuse","No root cause",
AR2400="ODU HS","PDH",
AR2400="IP &amp; VLAN","PDH",
AR2400="Warehouse HUAWEI","SPARE-ISSUE",
AR2400="SPARE-HS","SPARE-ISSUE",
AR2400="Power Telco","BSS",AR2400="no impacts","no impacts"
),"")</f>
        <v>No root cause</v>
      </c>
      <c r="AQ2400" s="40" t="str" cm="1">
        <f t="array" ref="AQ2400">IFERROR(_xlfn.IFS(
AR2400="MPR ISSUE","TX ISSUE",
AR2400="BSS Hardware Issue","RAN ISSUE",
AR2400="Sites strategiques, MLL, Pylone, etc.","ENVTECH",
AR2400="AKTIVCO DEFAUT GE &amp; POWER Cabinet","POWER ISSUE",
AR2400="AKTIVCO Coupure ENEO &amp; Baisse de tension","POWER ISSUE",
AR2400="Coupure ENEO &amp; Baisse de tension","POWER ISSUE",
AR2400="Defaut GE &amp; POWER Cabinet","POWER ISSUE",
AR2400="Sharing","POWER ISSUE",
AR2400="Sites strategiques &amp; DataCenter","POWER ISSUE",
AR2400="Exclu","Exclu",
AR2400="SAT","TX ISSUE",
AR2400="SPARE-ISSUE","SPARE-ISSUE",
AR2400="Fiber CAmtel","TX ISSUE",
AR2400="Fiber AOF","TX ISSUE",
AR2400="Projet OCM (HUAWEI)","TRAVAUX-HUAWEI",
AR2400="Projet OCM (NOKIA)","TRAVAUX -NOKIA",
AR2400="ACCESS-ISSUE","ACCESS-ISSUE",
AR2400="Projet OCM (ZTE, NOKIA, autres projets)","TRAVAUX OCM",
AR2400="No root CAuse","No root cause",
AR2400="ODU HS","TX ISSUE",
AR2400="IP &amp; VLAN","TX ISSUE",
AR2400="Warehouse HUAWEI","SPARE-ISSUE",
AR2400="SPARE-HS","SPARE-ISSUE",
AR2400="Power Telco","RAN ISSUE",AR2400="no impacts","no impacts"
),"")</f>
        <v>No root cause</v>
      </c>
      <c r="AR2400" s="59" t="s">
        <v>5343</v>
      </c>
      <c r="AS2400" s="40" t="str" cm="1">
        <f t="array" ref="AS2400">IFERROR(_xlfn.IFS(
AR2400="MPR ISSUE","ACTIVE",
AR2400="BSS Hardware Issue","ACTIVE",
AR2400="Sites strategiques, MLL, Pylone, etc.","PASSIVE",
AR2400="AKTIVCO DEFAUT GE &amp; POWER Cabinet","PASSIVE",
AR2400="AKTIVCO Coupure ENEO &amp; Baisse de tension","PASSIVE",
AR2400="Coupure ENEO &amp; Baisse de tension","PASSIVE",
AR2400="Defaut GE &amp; POWER Cabinet","PASSIVE",
AR2400="Sharing","PASSIVE",
AR2400="Sites strategiques &amp; DataCenter","PASSIVE",
AR2400="Exclu","Exclu",
AR2400="SAT","ACTIVE",
AR2400="SPARE-ISSUE","SPARE-ISSUE",
AR2400="Fiber CAmtel","ACTIVE",
AR2400="Fiber AOF","ACTIVE",
AR2400="Projet OCM (HUAWEI)","PLANNED WORKS",
AR2400="Projet OCM (NOKIA)","PLANNED WORKS",
AR2400="ACCESS-ISSUE","ACCESS-ISSUE",
AR2400="Projet OCM (ZTE, NOKIA, autres projets)","PLANNED WORKS",
AR2400="No root CAuse","No root cause",
AR2400="ODU HS","ACTIVE",
AR2400="IP &amp; VLAN","ACTIVE",
AR2400="Warehouse HUAWEI","SPARE-ISSUE",
AR2400="SPARE-HS","SPARE-ISSUE",
AR2400="Power Telco","ACTIVE", AR2400="no impacts","no impacts"
),"")</f>
        <v>No root cause</v>
      </c>
      <c r="AT2400" s="99" t="s">
        <v>5661</v>
      </c>
      <c r="AU2400" s="99" t="s">
        <v>5002</v>
      </c>
      <c r="AW2400" s="17"/>
      <c r="AX2400" s="17" t="s">
        <v>5536</v>
      </c>
      <c r="AY2400" s="17"/>
      <c r="AZ2400" s="17" t="s">
        <v>5536</v>
      </c>
      <c r="BA2400" s="7"/>
      <c r="BC2400" s="18"/>
      <c r="BD2400" s="18"/>
      <c r="BE2400" s="18"/>
      <c r="BF2400" s="18"/>
      <c r="BG2400" s="18"/>
      <c r="BH2400" s="18"/>
      <c r="BI2400" s="18"/>
      <c r="BJ2400" s="18"/>
      <c r="BK2400" s="18"/>
      <c r="BM2400" s="18"/>
      <c r="BN2400" s="18"/>
      <c r="BO2400" s="18"/>
      <c r="BP2400" s="9" t="s">
        <v>5661</v>
      </c>
      <c r="BQ2400" s="14"/>
      <c r="BR2400" s="102" t="s">
        <v>5536</v>
      </c>
      <c r="BS2400" s="14"/>
      <c r="BT2400" s="14"/>
      <c r="BU2400" s="9"/>
      <c r="BV2400" s="9"/>
      <c r="BW2400" s="9"/>
    </row>
    <row r="2401" spans="1:75" x14ac:dyDescent="0.35">
      <c r="A2401" s="1" t="s">
        <v>5004</v>
      </c>
      <c r="B2401" s="8" t="s">
        <v>5005</v>
      </c>
      <c r="C2401" s="3" t="s">
        <v>51</v>
      </c>
      <c r="D2401" s="1"/>
      <c r="E2401" s="1"/>
      <c r="F2401" s="3" t="s">
        <v>69</v>
      </c>
      <c r="G2401" s="1" t="s">
        <v>52</v>
      </c>
      <c r="H2401" s="30" t="s">
        <v>5587</v>
      </c>
      <c r="I2401" s="27">
        <v>0</v>
      </c>
      <c r="J2401" s="27">
        <v>0</v>
      </c>
      <c r="K2401" s="27">
        <v>0</v>
      </c>
      <c r="L2401" s="27">
        <v>0</v>
      </c>
      <c r="M2401" s="27">
        <v>0</v>
      </c>
      <c r="N2401" s="27">
        <v>0</v>
      </c>
      <c r="O2401" s="27">
        <v>0</v>
      </c>
      <c r="P2401" s="27">
        <v>0</v>
      </c>
      <c r="Q2401" s="27">
        <v>0</v>
      </c>
      <c r="R2401" s="27">
        <v>0</v>
      </c>
      <c r="S2401" s="80">
        <v>0</v>
      </c>
      <c r="T2401" s="80">
        <v>0</v>
      </c>
      <c r="U2401" s="80">
        <v>0</v>
      </c>
      <c r="V2401" s="80">
        <v>0</v>
      </c>
      <c r="W2401" s="80">
        <v>0</v>
      </c>
      <c r="X2401" s="80">
        <v>0</v>
      </c>
      <c r="Y2401" s="80">
        <v>0</v>
      </c>
      <c r="Z2401" s="80">
        <v>0</v>
      </c>
      <c r="AA2401" s="80">
        <v>0</v>
      </c>
      <c r="AB2401" s="80">
        <v>0</v>
      </c>
      <c r="AC2401" s="80"/>
      <c r="AD2401" s="80">
        <v>0</v>
      </c>
      <c r="AE2401" s="80">
        <v>0</v>
      </c>
      <c r="AF2401" s="80">
        <v>0</v>
      </c>
      <c r="AG2401" s="80"/>
      <c r="AH2401" s="80">
        <v>0</v>
      </c>
      <c r="AI2401" s="80">
        <v>0</v>
      </c>
      <c r="AJ2401" s="80">
        <v>0</v>
      </c>
      <c r="AK2401" s="80">
        <v>0</v>
      </c>
      <c r="AL2401" s="80">
        <v>0</v>
      </c>
      <c r="AM2401" s="80">
        <v>0</v>
      </c>
      <c r="AN2401" s="41" t="s">
        <v>5558</v>
      </c>
      <c r="AO2401" s="41"/>
      <c r="AP2401" s="40" t="str" cm="1">
        <f t="array" ref="AP2401">IFERROR(_xlfn.IFS(
AR2401="MPR ISSUE","PDH",
AR2401="BSS Hardware Issue","BSS",
AR2401="Sites strategiques, MLL, Pylone, etc.","ENVTECH",
AR2401="AKTIVCO DEFAUT GE &amp; POWER Cabinet","AKTIVCO",
AR2401="AKTIVCO Coupure ENEO &amp; Baisse de tension","AKTIVCO GRID ONLY",
AR2401="Coupure ENEO &amp; Baisse de tension","IHS GRID ONLY",
AR2401="Defaut GE &amp; POWER Cabinet","IHS",
AR2401="Sharing","Partners",
AR2401="Sites strategiques &amp; DataCenter","SST &amp; DC",
AR2401="Exclu","Exclu",
AR2401="SAT","SAT",
AR2401="SPARE-ISSUE","SPARE-ISSUE",
AR2401="Fiber CAmtel","TRANS_FO_CAMTEL",
AR2401="Fiber AOF","Fiber AOF",
AR2401="Projet OCM (HUAWEI)","TRAVAUX-HUAWEI",
AR2401="Projet OCM (NOKIA)","TRAVAUX-NOKIA",
AR2401="ACCESS-ISSUE","ACCESS-ISSUE",
AR2401="Projet OCM (ZTE, NOKIA, autres projets)","TRAVAUX OCM",
AR2401="No root CAuse","No root cause",
AR2401="ODU HS","PDH",
AR2401="IP &amp; VLAN","PDH",
AR2401="Warehouse HUAWEI","SPARE-ISSUE",
AR2401="SPARE-HS","SPARE-ISSUE",
AR2401="Power Telco","BSS",AR2401="no impacts","no impacts"
),"")</f>
        <v>No root cause</v>
      </c>
      <c r="AQ2401" s="40" t="str" cm="1">
        <f t="array" ref="AQ2401">IFERROR(_xlfn.IFS(
AR2401="MPR ISSUE","TX ISSUE",
AR2401="BSS Hardware Issue","RAN ISSUE",
AR2401="Sites strategiques, MLL, Pylone, etc.","ENVTECH",
AR2401="AKTIVCO DEFAUT GE &amp; POWER Cabinet","POWER ISSUE",
AR2401="AKTIVCO Coupure ENEO &amp; Baisse de tension","POWER ISSUE",
AR2401="Coupure ENEO &amp; Baisse de tension","POWER ISSUE",
AR2401="Defaut GE &amp; POWER Cabinet","POWER ISSUE",
AR2401="Sharing","POWER ISSUE",
AR2401="Sites strategiques &amp; DataCenter","POWER ISSUE",
AR2401="Exclu","Exclu",
AR2401="SAT","TX ISSUE",
AR2401="SPARE-ISSUE","SPARE-ISSUE",
AR2401="Fiber CAmtel","TX ISSUE",
AR2401="Fiber AOF","TX ISSUE",
AR2401="Projet OCM (HUAWEI)","TRAVAUX-HUAWEI",
AR2401="Projet OCM (NOKIA)","TRAVAUX -NOKIA",
AR2401="ACCESS-ISSUE","ACCESS-ISSUE",
AR2401="Projet OCM (ZTE, NOKIA, autres projets)","TRAVAUX OCM",
AR2401="No root CAuse","No root cause",
AR2401="ODU HS","TX ISSUE",
AR2401="IP &amp; VLAN","TX ISSUE",
AR2401="Warehouse HUAWEI","SPARE-ISSUE",
AR2401="SPARE-HS","SPARE-ISSUE",
AR2401="Power Telco","RAN ISSUE",AR2401="no impacts","no impacts"
),"")</f>
        <v>No root cause</v>
      </c>
      <c r="AR2401" s="59" t="s">
        <v>5343</v>
      </c>
      <c r="AS2401" s="40" t="str" cm="1">
        <f t="array" ref="AS2401">IFERROR(_xlfn.IFS(
AR2401="MPR ISSUE","ACTIVE",
AR2401="BSS Hardware Issue","ACTIVE",
AR2401="Sites strategiques, MLL, Pylone, etc.","PASSIVE",
AR2401="AKTIVCO DEFAUT GE &amp; POWER Cabinet","PASSIVE",
AR2401="AKTIVCO Coupure ENEO &amp; Baisse de tension","PASSIVE",
AR2401="Coupure ENEO &amp; Baisse de tension","PASSIVE",
AR2401="Defaut GE &amp; POWER Cabinet","PASSIVE",
AR2401="Sharing","PASSIVE",
AR2401="Sites strategiques &amp; DataCenter","PASSIVE",
AR2401="Exclu","Exclu",
AR2401="SAT","ACTIVE",
AR2401="SPARE-ISSUE","SPARE-ISSUE",
AR2401="Fiber CAmtel","ACTIVE",
AR2401="Fiber AOF","ACTIVE",
AR2401="Projet OCM (HUAWEI)","PLANNED WORKS",
AR2401="Projet OCM (NOKIA)","PLANNED WORKS",
AR2401="ACCESS-ISSUE","ACCESS-ISSUE",
AR2401="Projet OCM (ZTE, NOKIA, autres projets)","PLANNED WORKS",
AR2401="No root CAuse","No root cause",
AR2401="ODU HS","ACTIVE",
AR2401="IP &amp; VLAN","ACTIVE",
AR2401="Warehouse HUAWEI","SPARE-ISSUE",
AR2401="SPARE-HS","SPARE-ISSUE",
AR2401="Power Telco","ACTIVE", AR2401="no impacts","no impacts"
),"")</f>
        <v>No root cause</v>
      </c>
      <c r="AT2401" s="99" t="s">
        <v>5661</v>
      </c>
      <c r="AU2401" s="99" t="s">
        <v>5005</v>
      </c>
      <c r="AW2401" s="17"/>
      <c r="AX2401" s="17" t="s">
        <v>5536</v>
      </c>
      <c r="AY2401" s="17"/>
      <c r="AZ2401" s="17" t="s">
        <v>5536</v>
      </c>
      <c r="BA2401" s="7"/>
      <c r="BC2401" s="18"/>
      <c r="BD2401" s="18"/>
      <c r="BE2401" s="18"/>
      <c r="BF2401" s="18"/>
      <c r="BG2401" s="18"/>
      <c r="BH2401" s="18"/>
      <c r="BI2401" s="18"/>
      <c r="BJ2401" s="18"/>
      <c r="BK2401" s="18"/>
      <c r="BM2401" s="18"/>
      <c r="BN2401" s="18"/>
      <c r="BO2401" s="18"/>
      <c r="BP2401" s="9" t="s">
        <v>5661</v>
      </c>
      <c r="BQ2401" s="14"/>
      <c r="BR2401" s="102" t="s">
        <v>5536</v>
      </c>
      <c r="BS2401" s="14"/>
      <c r="BT2401" s="14"/>
      <c r="BU2401" s="9"/>
      <c r="BV2401" s="9"/>
      <c r="BW2401" s="9"/>
    </row>
    <row r="2402" spans="1:75" x14ac:dyDescent="0.35">
      <c r="A2402" s="1" t="s">
        <v>5094</v>
      </c>
      <c r="B2402" s="8" t="s">
        <v>5095</v>
      </c>
      <c r="C2402" s="3" t="s">
        <v>37</v>
      </c>
      <c r="D2402" s="1" t="s">
        <v>11</v>
      </c>
      <c r="E2402" s="1" t="s">
        <v>318</v>
      </c>
      <c r="F2402" s="3" t="s">
        <v>37</v>
      </c>
      <c r="G2402" s="1" t="s">
        <v>5096</v>
      </c>
      <c r="H2402" s="30" t="s">
        <v>5587</v>
      </c>
      <c r="I2402" s="27">
        <v>0</v>
      </c>
      <c r="J2402" s="27">
        <v>0</v>
      </c>
      <c r="K2402" s="27">
        <v>0</v>
      </c>
      <c r="L2402" s="27">
        <v>0</v>
      </c>
      <c r="M2402" s="27">
        <v>0</v>
      </c>
      <c r="N2402" s="27">
        <v>0</v>
      </c>
      <c r="O2402" s="27">
        <v>0</v>
      </c>
      <c r="P2402" s="27">
        <v>0</v>
      </c>
      <c r="Q2402" s="27">
        <v>0</v>
      </c>
      <c r="R2402" s="27">
        <v>0</v>
      </c>
      <c r="S2402" s="80">
        <v>0</v>
      </c>
      <c r="T2402" s="80">
        <v>0</v>
      </c>
      <c r="U2402" s="80">
        <v>0</v>
      </c>
      <c r="V2402" s="80">
        <v>0</v>
      </c>
      <c r="W2402" s="80">
        <v>0</v>
      </c>
      <c r="X2402" s="80">
        <v>0</v>
      </c>
      <c r="Y2402" s="80">
        <v>0</v>
      </c>
      <c r="Z2402" s="80">
        <v>0</v>
      </c>
      <c r="AA2402" s="80">
        <v>0</v>
      </c>
      <c r="AB2402" s="80">
        <v>0</v>
      </c>
      <c r="AC2402" s="80"/>
      <c r="AD2402" s="80">
        <v>0</v>
      </c>
      <c r="AE2402" s="80">
        <v>0</v>
      </c>
      <c r="AF2402" s="80">
        <v>0</v>
      </c>
      <c r="AG2402" s="80"/>
      <c r="AH2402" s="80">
        <v>0</v>
      </c>
      <c r="AI2402" s="80">
        <v>0</v>
      </c>
      <c r="AJ2402" s="80">
        <v>0</v>
      </c>
      <c r="AK2402" s="80">
        <v>0</v>
      </c>
      <c r="AL2402" s="80">
        <v>0</v>
      </c>
      <c r="AM2402" s="80">
        <v>0</v>
      </c>
      <c r="AN2402" s="41" t="s">
        <v>5558</v>
      </c>
      <c r="AO2402" s="41"/>
      <c r="AP2402" s="40" t="str" cm="1">
        <f t="array" ref="AP2402">IFERROR(_xlfn.IFS(
AR2402="MPR ISSUE","PDH",
AR2402="BSS Hardware Issue","BSS",
AR2402="Sites strategiques, MLL, Pylone, etc.","ENVTECH",
AR2402="AKTIVCO DEFAUT GE &amp; POWER Cabinet","AKTIVCO",
AR2402="AKTIVCO Coupure ENEO &amp; Baisse de tension","AKTIVCO GRID ONLY",
AR2402="Coupure ENEO &amp; Baisse de tension","IHS GRID ONLY",
AR2402="Defaut GE &amp; POWER Cabinet","IHS",
AR2402="Sharing","Partners",
AR2402="Sites strategiques &amp; DataCenter","SST &amp; DC",
AR2402="Exclu","Exclu",
AR2402="SAT","SAT",
AR2402="SPARE-ISSUE","SPARE-ISSUE",
AR2402="Fiber CAmtel","TRANS_FO_CAMTEL",
AR2402="Fiber AOF","Fiber AOF",
AR2402="Projet OCM (HUAWEI)","TRAVAUX-HUAWEI",
AR2402="Projet OCM (NOKIA)","TRAVAUX-NOKIA",
AR2402="ACCESS-ISSUE","ACCESS-ISSUE",
AR2402="Projet OCM (ZTE, NOKIA, autres projets)","TRAVAUX OCM",
AR2402="No root CAuse","No root cause",
AR2402="ODU HS","PDH",
AR2402="IP &amp; VLAN","PDH",
AR2402="Warehouse HUAWEI","SPARE-ISSUE",
AR2402="SPARE-HS","SPARE-ISSUE",
AR2402="Power Telco","BSS",AR2402="no impacts","no impacts"
),"")</f>
        <v>No root cause</v>
      </c>
      <c r="AQ2402" s="40" t="str" cm="1">
        <f t="array" ref="AQ2402">IFERROR(_xlfn.IFS(
AR2402="MPR ISSUE","TX ISSUE",
AR2402="BSS Hardware Issue","RAN ISSUE",
AR2402="Sites strategiques, MLL, Pylone, etc.","ENVTECH",
AR2402="AKTIVCO DEFAUT GE &amp; POWER Cabinet","POWER ISSUE",
AR2402="AKTIVCO Coupure ENEO &amp; Baisse de tension","POWER ISSUE",
AR2402="Coupure ENEO &amp; Baisse de tension","POWER ISSUE",
AR2402="Defaut GE &amp; POWER Cabinet","POWER ISSUE",
AR2402="Sharing","POWER ISSUE",
AR2402="Sites strategiques &amp; DataCenter","POWER ISSUE",
AR2402="Exclu","Exclu",
AR2402="SAT","TX ISSUE",
AR2402="SPARE-ISSUE","SPARE-ISSUE",
AR2402="Fiber CAmtel","TX ISSUE",
AR2402="Fiber AOF","TX ISSUE",
AR2402="Projet OCM (HUAWEI)","TRAVAUX-HUAWEI",
AR2402="Projet OCM (NOKIA)","TRAVAUX -NOKIA",
AR2402="ACCESS-ISSUE","ACCESS-ISSUE",
AR2402="Projet OCM (ZTE, NOKIA, autres projets)","TRAVAUX OCM",
AR2402="No root CAuse","No root cause",
AR2402="ODU HS","TX ISSUE",
AR2402="IP &amp; VLAN","TX ISSUE",
AR2402="Warehouse HUAWEI","SPARE-ISSUE",
AR2402="SPARE-HS","SPARE-ISSUE",
AR2402="Power Telco","RAN ISSUE",AR2402="no impacts","no impacts"
),"")</f>
        <v>No root cause</v>
      </c>
      <c r="AR2402" s="59" t="s">
        <v>5343</v>
      </c>
      <c r="AS2402" s="40" t="str" cm="1">
        <f t="array" ref="AS2402">IFERROR(_xlfn.IFS(
AR2402="MPR ISSUE","ACTIVE",
AR2402="BSS Hardware Issue","ACTIVE",
AR2402="Sites strategiques, MLL, Pylone, etc.","PASSIVE",
AR2402="AKTIVCO DEFAUT GE &amp; POWER Cabinet","PASSIVE",
AR2402="AKTIVCO Coupure ENEO &amp; Baisse de tension","PASSIVE",
AR2402="Coupure ENEO &amp; Baisse de tension","PASSIVE",
AR2402="Defaut GE &amp; POWER Cabinet","PASSIVE",
AR2402="Sharing","PASSIVE",
AR2402="Sites strategiques &amp; DataCenter","PASSIVE",
AR2402="Exclu","Exclu",
AR2402="SAT","ACTIVE",
AR2402="SPARE-ISSUE","SPARE-ISSUE",
AR2402="Fiber CAmtel","ACTIVE",
AR2402="Fiber AOF","ACTIVE",
AR2402="Projet OCM (HUAWEI)","PLANNED WORKS",
AR2402="Projet OCM (NOKIA)","PLANNED WORKS",
AR2402="ACCESS-ISSUE","ACCESS-ISSUE",
AR2402="Projet OCM (ZTE, NOKIA, autres projets)","PLANNED WORKS",
AR2402="No root CAuse","No root cause",
AR2402="ODU HS","ACTIVE",
AR2402="IP &amp; VLAN","ACTIVE",
AR2402="Warehouse HUAWEI","SPARE-ISSUE",
AR2402="SPARE-HS","SPARE-ISSUE",
AR2402="Power Telco","ACTIVE", AR2402="no impacts","no impacts"
),"")</f>
        <v>No root cause</v>
      </c>
      <c r="AT2402" s="99" t="s">
        <v>5661</v>
      </c>
      <c r="AU2402" s="99" t="s">
        <v>5095</v>
      </c>
      <c r="AW2402" s="17"/>
      <c r="AX2402" s="17" t="s">
        <v>5536</v>
      </c>
      <c r="AY2402" s="17"/>
      <c r="AZ2402" s="17" t="s">
        <v>5536</v>
      </c>
      <c r="BA2402" s="7"/>
      <c r="BC2402" s="18"/>
      <c r="BD2402" s="18"/>
      <c r="BE2402" s="18"/>
      <c r="BF2402" s="18"/>
      <c r="BG2402" s="18"/>
      <c r="BH2402" s="18"/>
      <c r="BI2402" s="18"/>
      <c r="BJ2402" s="18"/>
      <c r="BK2402" s="18"/>
      <c r="BM2402" s="18"/>
      <c r="BN2402" s="18"/>
      <c r="BO2402" s="18"/>
      <c r="BP2402" s="9" t="s">
        <v>5661</v>
      </c>
      <c r="BQ2402" s="14"/>
      <c r="BR2402" s="102" t="s">
        <v>5536</v>
      </c>
      <c r="BS2402" s="14"/>
      <c r="BT2402" s="14"/>
      <c r="BU2402" s="9"/>
      <c r="BV2402" s="9"/>
      <c r="BW2402" s="9"/>
    </row>
    <row r="2403" spans="1:75" x14ac:dyDescent="0.35">
      <c r="A2403" s="1" t="s">
        <v>5006</v>
      </c>
      <c r="B2403" s="8" t="s">
        <v>5007</v>
      </c>
      <c r="C2403" s="3" t="s">
        <v>31</v>
      </c>
      <c r="D2403" s="1"/>
      <c r="E2403" s="1"/>
      <c r="F2403" s="3" t="s">
        <v>31</v>
      </c>
      <c r="G2403" s="1" t="s">
        <v>3504</v>
      </c>
      <c r="H2403" s="30" t="s">
        <v>5587</v>
      </c>
      <c r="I2403" s="27">
        <v>0</v>
      </c>
      <c r="J2403" s="27">
        <v>0</v>
      </c>
      <c r="K2403" s="27">
        <v>0</v>
      </c>
      <c r="L2403" s="27">
        <v>0</v>
      </c>
      <c r="M2403" s="27">
        <v>0</v>
      </c>
      <c r="N2403" s="27">
        <v>0</v>
      </c>
      <c r="O2403" s="27">
        <v>0</v>
      </c>
      <c r="P2403" s="27">
        <v>0</v>
      </c>
      <c r="Q2403" s="27">
        <v>0</v>
      </c>
      <c r="R2403" s="27">
        <v>0</v>
      </c>
      <c r="S2403" s="80">
        <v>0</v>
      </c>
      <c r="T2403" s="80">
        <v>0</v>
      </c>
      <c r="U2403" s="80">
        <v>0</v>
      </c>
      <c r="V2403" s="80">
        <v>0</v>
      </c>
      <c r="W2403" s="80">
        <v>0</v>
      </c>
      <c r="X2403" s="80">
        <v>0</v>
      </c>
      <c r="Y2403" s="80">
        <v>0</v>
      </c>
      <c r="Z2403" s="80">
        <v>0</v>
      </c>
      <c r="AA2403" s="80">
        <v>0</v>
      </c>
      <c r="AB2403" s="80">
        <v>0</v>
      </c>
      <c r="AC2403" s="80"/>
      <c r="AD2403" s="80">
        <v>0</v>
      </c>
      <c r="AE2403" s="80">
        <v>0</v>
      </c>
      <c r="AF2403" s="80">
        <v>0</v>
      </c>
      <c r="AG2403" s="80"/>
      <c r="AH2403" s="80">
        <v>0</v>
      </c>
      <c r="AI2403" s="80">
        <v>0</v>
      </c>
      <c r="AJ2403" s="80">
        <v>0</v>
      </c>
      <c r="AK2403" s="80">
        <v>0</v>
      </c>
      <c r="AL2403" s="80">
        <v>0</v>
      </c>
      <c r="AM2403" s="80">
        <v>0</v>
      </c>
      <c r="AN2403" s="41" t="s">
        <v>5558</v>
      </c>
      <c r="AO2403" s="41"/>
      <c r="AP2403" s="40" t="str" cm="1">
        <f t="array" ref="AP2403">IFERROR(_xlfn.IFS(
AR2403="MPR ISSUE","PDH",
AR2403="BSS Hardware Issue","BSS",
AR2403="Sites strategiques, MLL, Pylone, etc.","ENVTECH",
AR2403="AKTIVCO DEFAUT GE &amp; POWER Cabinet","AKTIVCO",
AR2403="AKTIVCO Coupure ENEO &amp; Baisse de tension","AKTIVCO GRID ONLY",
AR2403="Coupure ENEO &amp; Baisse de tension","IHS GRID ONLY",
AR2403="Defaut GE &amp; POWER Cabinet","IHS",
AR2403="Sharing","Partners",
AR2403="Sites strategiques &amp; DataCenter","SST &amp; DC",
AR2403="Exclu","Exclu",
AR2403="SAT","SAT",
AR2403="SPARE-ISSUE","SPARE-ISSUE",
AR2403="Fiber CAmtel","TRANS_FO_CAMTEL",
AR2403="Fiber AOF","Fiber AOF",
AR2403="Projet OCM (HUAWEI)","TRAVAUX-HUAWEI",
AR2403="Projet OCM (NOKIA)","TRAVAUX-NOKIA",
AR2403="ACCESS-ISSUE","ACCESS-ISSUE",
AR2403="Projet OCM (ZTE, NOKIA, autres projets)","TRAVAUX OCM",
AR2403="No root CAuse","No root cause",
AR2403="ODU HS","PDH",
AR2403="IP &amp; VLAN","PDH",
AR2403="Warehouse HUAWEI","SPARE-ISSUE",
AR2403="SPARE-HS","SPARE-ISSUE",
AR2403="Power Telco","BSS",AR2403="no impacts","no impacts"
),"")</f>
        <v>No root cause</v>
      </c>
      <c r="AQ2403" s="40" t="str" cm="1">
        <f t="array" ref="AQ2403">IFERROR(_xlfn.IFS(
AR2403="MPR ISSUE","TX ISSUE",
AR2403="BSS Hardware Issue","RAN ISSUE",
AR2403="Sites strategiques, MLL, Pylone, etc.","ENVTECH",
AR2403="AKTIVCO DEFAUT GE &amp; POWER Cabinet","POWER ISSUE",
AR2403="AKTIVCO Coupure ENEO &amp; Baisse de tension","POWER ISSUE",
AR2403="Coupure ENEO &amp; Baisse de tension","POWER ISSUE",
AR2403="Defaut GE &amp; POWER Cabinet","POWER ISSUE",
AR2403="Sharing","POWER ISSUE",
AR2403="Sites strategiques &amp; DataCenter","POWER ISSUE",
AR2403="Exclu","Exclu",
AR2403="SAT","TX ISSUE",
AR2403="SPARE-ISSUE","SPARE-ISSUE",
AR2403="Fiber CAmtel","TX ISSUE",
AR2403="Fiber AOF","TX ISSUE",
AR2403="Projet OCM (HUAWEI)","TRAVAUX-HUAWEI",
AR2403="Projet OCM (NOKIA)","TRAVAUX -NOKIA",
AR2403="ACCESS-ISSUE","ACCESS-ISSUE",
AR2403="Projet OCM (ZTE, NOKIA, autres projets)","TRAVAUX OCM",
AR2403="No root CAuse","No root cause",
AR2403="ODU HS","TX ISSUE",
AR2403="IP &amp; VLAN","TX ISSUE",
AR2403="Warehouse HUAWEI","SPARE-ISSUE",
AR2403="SPARE-HS","SPARE-ISSUE",
AR2403="Power Telco","RAN ISSUE",AR2403="no impacts","no impacts"
),"")</f>
        <v>No root cause</v>
      </c>
      <c r="AR2403" s="59" t="s">
        <v>5343</v>
      </c>
      <c r="AS2403" s="40" t="str" cm="1">
        <f t="array" ref="AS2403">IFERROR(_xlfn.IFS(
AR2403="MPR ISSUE","ACTIVE",
AR2403="BSS Hardware Issue","ACTIVE",
AR2403="Sites strategiques, MLL, Pylone, etc.","PASSIVE",
AR2403="AKTIVCO DEFAUT GE &amp; POWER Cabinet","PASSIVE",
AR2403="AKTIVCO Coupure ENEO &amp; Baisse de tension","PASSIVE",
AR2403="Coupure ENEO &amp; Baisse de tension","PASSIVE",
AR2403="Defaut GE &amp; POWER Cabinet","PASSIVE",
AR2403="Sharing","PASSIVE",
AR2403="Sites strategiques &amp; DataCenter","PASSIVE",
AR2403="Exclu","Exclu",
AR2403="SAT","ACTIVE",
AR2403="SPARE-ISSUE","SPARE-ISSUE",
AR2403="Fiber CAmtel","ACTIVE",
AR2403="Fiber AOF","ACTIVE",
AR2403="Projet OCM (HUAWEI)","PLANNED WORKS",
AR2403="Projet OCM (NOKIA)","PLANNED WORKS",
AR2403="ACCESS-ISSUE","ACCESS-ISSUE",
AR2403="Projet OCM (ZTE, NOKIA, autres projets)","PLANNED WORKS",
AR2403="No root CAuse","No root cause",
AR2403="ODU HS","ACTIVE",
AR2403="IP &amp; VLAN","ACTIVE",
AR2403="Warehouse HUAWEI","SPARE-ISSUE",
AR2403="SPARE-HS","SPARE-ISSUE",
AR2403="Power Telco","ACTIVE", AR2403="no impacts","no impacts"
),"")</f>
        <v>No root cause</v>
      </c>
      <c r="AT2403" s="99" t="s">
        <v>5661</v>
      </c>
      <c r="AU2403" s="99" t="s">
        <v>5007</v>
      </c>
      <c r="AW2403" s="17"/>
      <c r="AX2403" s="17" t="s">
        <v>5536</v>
      </c>
      <c r="AY2403" s="17"/>
      <c r="AZ2403" s="17" t="s">
        <v>5536</v>
      </c>
      <c r="BA2403" s="7"/>
      <c r="BC2403" s="18"/>
      <c r="BD2403" s="18"/>
      <c r="BE2403" s="18"/>
      <c r="BF2403" s="18"/>
      <c r="BG2403" s="18"/>
      <c r="BH2403" s="18"/>
      <c r="BI2403" s="18"/>
      <c r="BJ2403" s="18"/>
      <c r="BK2403" s="18"/>
      <c r="BM2403" s="18"/>
      <c r="BN2403" s="18"/>
      <c r="BO2403" s="18"/>
      <c r="BP2403" s="9" t="s">
        <v>5661</v>
      </c>
      <c r="BQ2403" s="14"/>
      <c r="BR2403" s="102" t="s">
        <v>5536</v>
      </c>
      <c r="BS2403" s="14"/>
      <c r="BT2403" s="14"/>
      <c r="BU2403" s="9"/>
      <c r="BV2403" s="9"/>
      <c r="BW2403" s="9"/>
    </row>
    <row r="2404" spans="1:75" x14ac:dyDescent="0.35">
      <c r="A2404" s="1" t="s">
        <v>5008</v>
      </c>
      <c r="B2404" s="8" t="s">
        <v>5009</v>
      </c>
      <c r="C2404" s="3" t="s">
        <v>37</v>
      </c>
      <c r="D2404" s="1" t="s">
        <v>21</v>
      </c>
      <c r="E2404" s="1" t="s">
        <v>122</v>
      </c>
      <c r="F2404" s="3" t="s">
        <v>69</v>
      </c>
      <c r="G2404" s="1" t="s">
        <v>5010</v>
      </c>
      <c r="H2404" s="30" t="s">
        <v>5587</v>
      </c>
      <c r="I2404" s="27">
        <v>0</v>
      </c>
      <c r="J2404" s="27">
        <v>0</v>
      </c>
      <c r="K2404" s="27">
        <v>0</v>
      </c>
      <c r="L2404" s="27">
        <v>0</v>
      </c>
      <c r="M2404" s="27">
        <v>0</v>
      </c>
      <c r="N2404" s="27">
        <v>0</v>
      </c>
      <c r="O2404" s="27">
        <v>0</v>
      </c>
      <c r="P2404" s="27">
        <v>0</v>
      </c>
      <c r="Q2404" s="27">
        <v>0</v>
      </c>
      <c r="R2404" s="27">
        <v>0</v>
      </c>
      <c r="S2404" s="80">
        <v>0</v>
      </c>
      <c r="T2404" s="80">
        <v>0</v>
      </c>
      <c r="U2404" s="80">
        <v>0</v>
      </c>
      <c r="V2404" s="80">
        <v>0</v>
      </c>
      <c r="W2404" s="80">
        <v>0</v>
      </c>
      <c r="X2404" s="80">
        <v>0</v>
      </c>
      <c r="Y2404" s="80">
        <v>0</v>
      </c>
      <c r="Z2404" s="80">
        <v>0</v>
      </c>
      <c r="AA2404" s="80">
        <v>0</v>
      </c>
      <c r="AB2404" s="80">
        <v>0</v>
      </c>
      <c r="AC2404" s="80"/>
      <c r="AD2404" s="80">
        <v>0</v>
      </c>
      <c r="AE2404" s="80">
        <v>0</v>
      </c>
      <c r="AF2404" s="80">
        <v>0</v>
      </c>
      <c r="AG2404" s="80"/>
      <c r="AH2404" s="80">
        <v>0</v>
      </c>
      <c r="AI2404" s="80">
        <v>0</v>
      </c>
      <c r="AJ2404" s="80">
        <v>0</v>
      </c>
      <c r="AK2404" s="80">
        <v>0</v>
      </c>
      <c r="AL2404" s="80">
        <v>0</v>
      </c>
      <c r="AM2404" s="80">
        <v>0</v>
      </c>
      <c r="AN2404" s="41" t="s">
        <v>5558</v>
      </c>
      <c r="AO2404" s="41"/>
      <c r="AP2404" s="40" t="str" cm="1">
        <f t="array" ref="AP2404">IFERROR(_xlfn.IFS(
AR2404="MPR ISSUE","PDH",
AR2404="BSS Hardware Issue","BSS",
AR2404="Sites strategiques, MLL, Pylone, etc.","ENVTECH",
AR2404="AKTIVCO DEFAUT GE &amp; POWER Cabinet","AKTIVCO",
AR2404="AKTIVCO Coupure ENEO &amp; Baisse de tension","AKTIVCO GRID ONLY",
AR2404="Coupure ENEO &amp; Baisse de tension","IHS GRID ONLY",
AR2404="Defaut GE &amp; POWER Cabinet","IHS",
AR2404="Sharing","Partners",
AR2404="Sites strategiques &amp; DataCenter","SST &amp; DC",
AR2404="Exclu","Exclu",
AR2404="SAT","SAT",
AR2404="SPARE-ISSUE","SPARE-ISSUE",
AR2404="Fiber CAmtel","TRANS_FO_CAMTEL",
AR2404="Fiber AOF","Fiber AOF",
AR2404="Projet OCM (HUAWEI)","TRAVAUX-HUAWEI",
AR2404="Projet OCM (NOKIA)","TRAVAUX-NOKIA",
AR2404="ACCESS-ISSUE","ACCESS-ISSUE",
AR2404="Projet OCM (ZTE, NOKIA, autres projets)","TRAVAUX OCM",
AR2404="No root CAuse","No root cause",
AR2404="ODU HS","PDH",
AR2404="IP &amp; VLAN","PDH",
AR2404="Warehouse HUAWEI","SPARE-ISSUE",
AR2404="SPARE-HS","SPARE-ISSUE",
AR2404="Power Telco","BSS",AR2404="no impacts","no impacts"
),"")</f>
        <v>No root cause</v>
      </c>
      <c r="AQ2404" s="40" t="str" cm="1">
        <f t="array" ref="AQ2404">IFERROR(_xlfn.IFS(
AR2404="MPR ISSUE","TX ISSUE",
AR2404="BSS Hardware Issue","RAN ISSUE",
AR2404="Sites strategiques, MLL, Pylone, etc.","ENVTECH",
AR2404="AKTIVCO DEFAUT GE &amp; POWER Cabinet","POWER ISSUE",
AR2404="AKTIVCO Coupure ENEO &amp; Baisse de tension","POWER ISSUE",
AR2404="Coupure ENEO &amp; Baisse de tension","POWER ISSUE",
AR2404="Defaut GE &amp; POWER Cabinet","POWER ISSUE",
AR2404="Sharing","POWER ISSUE",
AR2404="Sites strategiques &amp; DataCenter","POWER ISSUE",
AR2404="Exclu","Exclu",
AR2404="SAT","TX ISSUE",
AR2404="SPARE-ISSUE","SPARE-ISSUE",
AR2404="Fiber CAmtel","TX ISSUE",
AR2404="Fiber AOF","TX ISSUE",
AR2404="Projet OCM (HUAWEI)","TRAVAUX-HUAWEI",
AR2404="Projet OCM (NOKIA)","TRAVAUX -NOKIA",
AR2404="ACCESS-ISSUE","ACCESS-ISSUE",
AR2404="Projet OCM (ZTE, NOKIA, autres projets)","TRAVAUX OCM",
AR2404="No root CAuse","No root cause",
AR2404="ODU HS","TX ISSUE",
AR2404="IP &amp; VLAN","TX ISSUE",
AR2404="Warehouse HUAWEI","SPARE-ISSUE",
AR2404="SPARE-HS","SPARE-ISSUE",
AR2404="Power Telco","RAN ISSUE",AR2404="no impacts","no impacts"
),"")</f>
        <v>No root cause</v>
      </c>
      <c r="AR2404" s="59" t="s">
        <v>5343</v>
      </c>
      <c r="AS2404" s="40" t="str" cm="1">
        <f t="array" ref="AS2404">IFERROR(_xlfn.IFS(
AR2404="MPR ISSUE","ACTIVE",
AR2404="BSS Hardware Issue","ACTIVE",
AR2404="Sites strategiques, MLL, Pylone, etc.","PASSIVE",
AR2404="AKTIVCO DEFAUT GE &amp; POWER Cabinet","PASSIVE",
AR2404="AKTIVCO Coupure ENEO &amp; Baisse de tension","PASSIVE",
AR2404="Coupure ENEO &amp; Baisse de tension","PASSIVE",
AR2404="Defaut GE &amp; POWER Cabinet","PASSIVE",
AR2404="Sharing","PASSIVE",
AR2404="Sites strategiques &amp; DataCenter","PASSIVE",
AR2404="Exclu","Exclu",
AR2404="SAT","ACTIVE",
AR2404="SPARE-ISSUE","SPARE-ISSUE",
AR2404="Fiber CAmtel","ACTIVE",
AR2404="Fiber AOF","ACTIVE",
AR2404="Projet OCM (HUAWEI)","PLANNED WORKS",
AR2404="Projet OCM (NOKIA)","PLANNED WORKS",
AR2404="ACCESS-ISSUE","ACCESS-ISSUE",
AR2404="Projet OCM (ZTE, NOKIA, autres projets)","PLANNED WORKS",
AR2404="No root CAuse","No root cause",
AR2404="ODU HS","ACTIVE",
AR2404="IP &amp; VLAN","ACTIVE",
AR2404="Warehouse HUAWEI","SPARE-ISSUE",
AR2404="SPARE-HS","SPARE-ISSUE",
AR2404="Power Telco","ACTIVE", AR2404="no impacts","no impacts"
),"")</f>
        <v>No root cause</v>
      </c>
      <c r="AT2404" s="99" t="s">
        <v>5661</v>
      </c>
      <c r="AU2404" s="99" t="s">
        <v>5009</v>
      </c>
      <c r="AW2404" s="17"/>
      <c r="AX2404" s="17" t="s">
        <v>5536</v>
      </c>
      <c r="AY2404" s="17"/>
      <c r="AZ2404" s="17" t="s">
        <v>5536</v>
      </c>
      <c r="BA2404" s="7"/>
      <c r="BC2404" s="18"/>
      <c r="BD2404" s="18"/>
      <c r="BE2404" s="18"/>
      <c r="BF2404" s="18"/>
      <c r="BG2404" s="18"/>
      <c r="BH2404" s="18"/>
      <c r="BI2404" s="18"/>
      <c r="BJ2404" s="18"/>
      <c r="BK2404" s="18"/>
      <c r="BM2404" s="18"/>
      <c r="BN2404" s="18"/>
      <c r="BO2404" s="18"/>
      <c r="BP2404" s="9" t="s">
        <v>5661</v>
      </c>
      <c r="BQ2404" s="14"/>
      <c r="BR2404" s="102" t="s">
        <v>5536</v>
      </c>
      <c r="BS2404" s="14"/>
      <c r="BT2404" s="14"/>
      <c r="BU2404" s="9"/>
      <c r="BV2404" s="9"/>
      <c r="BW2404" s="9"/>
    </row>
    <row r="2405" spans="1:75" x14ac:dyDescent="0.35">
      <c r="A2405" s="1" t="s">
        <v>5103</v>
      </c>
      <c r="B2405" s="8" t="s">
        <v>5104</v>
      </c>
      <c r="C2405" s="3" t="s">
        <v>31</v>
      </c>
      <c r="D2405" s="1" t="s">
        <v>11</v>
      </c>
      <c r="E2405" s="1" t="s">
        <v>593</v>
      </c>
      <c r="F2405" s="3" t="s">
        <v>31</v>
      </c>
      <c r="G2405" s="1" t="s">
        <v>5103</v>
      </c>
      <c r="H2405" s="30" t="s">
        <v>5587</v>
      </c>
      <c r="I2405" s="27">
        <v>0</v>
      </c>
      <c r="J2405" s="27">
        <v>0</v>
      </c>
      <c r="K2405" s="27">
        <v>0</v>
      </c>
      <c r="L2405" s="27">
        <v>0</v>
      </c>
      <c r="M2405" s="27">
        <v>0</v>
      </c>
      <c r="N2405" s="27">
        <v>0</v>
      </c>
      <c r="O2405" s="27">
        <v>0</v>
      </c>
      <c r="P2405" s="27">
        <v>0</v>
      </c>
      <c r="Q2405" s="27">
        <v>0</v>
      </c>
      <c r="R2405" s="27">
        <v>0</v>
      </c>
      <c r="S2405" s="80">
        <v>0</v>
      </c>
      <c r="T2405" s="80">
        <v>0</v>
      </c>
      <c r="U2405" s="80">
        <v>0</v>
      </c>
      <c r="V2405" s="80">
        <v>0</v>
      </c>
      <c r="W2405" s="80">
        <v>0</v>
      </c>
      <c r="X2405" s="80">
        <v>0</v>
      </c>
      <c r="Y2405" s="80">
        <v>0</v>
      </c>
      <c r="Z2405" s="80">
        <v>0</v>
      </c>
      <c r="AA2405" s="80">
        <v>0</v>
      </c>
      <c r="AB2405" s="80">
        <v>0</v>
      </c>
      <c r="AC2405" s="80"/>
      <c r="AD2405" s="80">
        <v>0</v>
      </c>
      <c r="AE2405" s="80">
        <v>0</v>
      </c>
      <c r="AF2405" s="80">
        <v>0</v>
      </c>
      <c r="AG2405" s="80"/>
      <c r="AH2405" s="80">
        <v>0</v>
      </c>
      <c r="AI2405" s="80">
        <v>0</v>
      </c>
      <c r="AJ2405" s="80">
        <v>0</v>
      </c>
      <c r="AK2405" s="80">
        <v>0</v>
      </c>
      <c r="AL2405" s="80">
        <v>0</v>
      </c>
      <c r="AM2405" s="80">
        <v>0</v>
      </c>
      <c r="AN2405" s="41" t="s">
        <v>5558</v>
      </c>
      <c r="AO2405" s="41"/>
      <c r="AP2405" s="40" t="str" cm="1">
        <f t="array" ref="AP2405">IFERROR(_xlfn.IFS(
AR2405="MPR ISSUE","PDH",
AR2405="BSS Hardware Issue","BSS",
AR2405="Sites strategiques, MLL, Pylone, etc.","ENVTECH",
AR2405="AKTIVCO DEFAUT GE &amp; POWER Cabinet","AKTIVCO",
AR2405="AKTIVCO Coupure ENEO &amp; Baisse de tension","AKTIVCO GRID ONLY",
AR2405="Coupure ENEO &amp; Baisse de tension","IHS GRID ONLY",
AR2405="Defaut GE &amp; POWER Cabinet","IHS",
AR2405="Sharing","Partners",
AR2405="Sites strategiques &amp; DataCenter","SST &amp; DC",
AR2405="Exclu","Exclu",
AR2405="SAT","SAT",
AR2405="SPARE-ISSUE","SPARE-ISSUE",
AR2405="Fiber CAmtel","TRANS_FO_CAMTEL",
AR2405="Fiber AOF","Fiber AOF",
AR2405="Projet OCM (HUAWEI)","TRAVAUX-HUAWEI",
AR2405="Projet OCM (NOKIA)","TRAVAUX-NOKIA",
AR2405="ACCESS-ISSUE","ACCESS-ISSUE",
AR2405="Projet OCM (ZTE, NOKIA, autres projets)","TRAVAUX OCM",
AR2405="No root CAuse","No root cause",
AR2405="ODU HS","PDH",
AR2405="IP &amp; VLAN","PDH",
AR2405="Warehouse HUAWEI","SPARE-ISSUE",
AR2405="SPARE-HS","SPARE-ISSUE",
AR2405="Power Telco","BSS",AR2405="no impacts","no impacts"
),"")</f>
        <v>No root cause</v>
      </c>
      <c r="AQ2405" s="40" t="str" cm="1">
        <f t="array" ref="AQ2405">IFERROR(_xlfn.IFS(
AR2405="MPR ISSUE","TX ISSUE",
AR2405="BSS Hardware Issue","RAN ISSUE",
AR2405="Sites strategiques, MLL, Pylone, etc.","ENVTECH",
AR2405="AKTIVCO DEFAUT GE &amp; POWER Cabinet","POWER ISSUE",
AR2405="AKTIVCO Coupure ENEO &amp; Baisse de tension","POWER ISSUE",
AR2405="Coupure ENEO &amp; Baisse de tension","POWER ISSUE",
AR2405="Defaut GE &amp; POWER Cabinet","POWER ISSUE",
AR2405="Sharing","POWER ISSUE",
AR2405="Sites strategiques &amp; DataCenter","POWER ISSUE",
AR2405="Exclu","Exclu",
AR2405="SAT","TX ISSUE",
AR2405="SPARE-ISSUE","SPARE-ISSUE",
AR2405="Fiber CAmtel","TX ISSUE",
AR2405="Fiber AOF","TX ISSUE",
AR2405="Projet OCM (HUAWEI)","TRAVAUX-HUAWEI",
AR2405="Projet OCM (NOKIA)","TRAVAUX -NOKIA",
AR2405="ACCESS-ISSUE","ACCESS-ISSUE",
AR2405="Projet OCM (ZTE, NOKIA, autres projets)","TRAVAUX OCM",
AR2405="No root CAuse","No root cause",
AR2405="ODU HS","TX ISSUE",
AR2405="IP &amp; VLAN","TX ISSUE",
AR2405="Warehouse HUAWEI","SPARE-ISSUE",
AR2405="SPARE-HS","SPARE-ISSUE",
AR2405="Power Telco","RAN ISSUE",AR2405="no impacts","no impacts"
),"")</f>
        <v>No root cause</v>
      </c>
      <c r="AR2405" s="59" t="s">
        <v>5343</v>
      </c>
      <c r="AS2405" s="40" t="str" cm="1">
        <f t="array" ref="AS2405">IFERROR(_xlfn.IFS(
AR2405="MPR ISSUE","ACTIVE",
AR2405="BSS Hardware Issue","ACTIVE",
AR2405="Sites strategiques, MLL, Pylone, etc.","PASSIVE",
AR2405="AKTIVCO DEFAUT GE &amp; POWER Cabinet","PASSIVE",
AR2405="AKTIVCO Coupure ENEO &amp; Baisse de tension","PASSIVE",
AR2405="Coupure ENEO &amp; Baisse de tension","PASSIVE",
AR2405="Defaut GE &amp; POWER Cabinet","PASSIVE",
AR2405="Sharing","PASSIVE",
AR2405="Sites strategiques &amp; DataCenter","PASSIVE",
AR2405="Exclu","Exclu",
AR2405="SAT","ACTIVE",
AR2405="SPARE-ISSUE","SPARE-ISSUE",
AR2405="Fiber CAmtel","ACTIVE",
AR2405="Fiber AOF","ACTIVE",
AR2405="Projet OCM (HUAWEI)","PLANNED WORKS",
AR2405="Projet OCM (NOKIA)","PLANNED WORKS",
AR2405="ACCESS-ISSUE","ACCESS-ISSUE",
AR2405="Projet OCM (ZTE, NOKIA, autres projets)","PLANNED WORKS",
AR2405="No root CAuse","No root cause",
AR2405="ODU HS","ACTIVE",
AR2405="IP &amp; VLAN","ACTIVE",
AR2405="Warehouse HUAWEI","SPARE-ISSUE",
AR2405="SPARE-HS","SPARE-ISSUE",
AR2405="Power Telco","ACTIVE", AR2405="no impacts","no impacts"
),"")</f>
        <v>No root cause</v>
      </c>
      <c r="AT2405" s="99" t="s">
        <v>5661</v>
      </c>
      <c r="AU2405" s="99" t="s">
        <v>5104</v>
      </c>
      <c r="AW2405" s="17"/>
      <c r="AX2405" s="17" t="s">
        <v>5536</v>
      </c>
      <c r="AY2405" s="17"/>
      <c r="AZ2405" s="17" t="s">
        <v>5536</v>
      </c>
      <c r="BA2405" s="7"/>
      <c r="BC2405" s="18"/>
      <c r="BD2405" s="18"/>
      <c r="BE2405" s="18"/>
      <c r="BF2405" s="18"/>
      <c r="BG2405" s="18"/>
      <c r="BH2405" s="18"/>
      <c r="BI2405" s="18"/>
      <c r="BJ2405" s="18"/>
      <c r="BK2405" s="18"/>
      <c r="BM2405" s="18"/>
      <c r="BN2405" s="18"/>
      <c r="BO2405" s="18"/>
      <c r="BP2405" s="9" t="s">
        <v>5661</v>
      </c>
      <c r="BQ2405" s="14"/>
      <c r="BR2405" s="102" t="s">
        <v>5536</v>
      </c>
      <c r="BS2405" s="14"/>
      <c r="BT2405" s="14"/>
      <c r="BU2405" s="9"/>
      <c r="BV2405" s="9"/>
      <c r="BW2405" s="9"/>
    </row>
    <row r="2406" spans="1:75" x14ac:dyDescent="0.35">
      <c r="A2406" s="1" t="s">
        <v>5065</v>
      </c>
      <c r="B2406" s="8" t="s">
        <v>5105</v>
      </c>
      <c r="C2406" s="3" t="s">
        <v>31</v>
      </c>
      <c r="D2406" s="1" t="s">
        <v>11</v>
      </c>
      <c r="E2406" s="1" t="s">
        <v>83</v>
      </c>
      <c r="F2406" s="3" t="s">
        <v>31</v>
      </c>
      <c r="G2406" s="1" t="s">
        <v>5065</v>
      </c>
      <c r="H2406" s="30" t="s">
        <v>5587</v>
      </c>
      <c r="I2406" s="27">
        <v>0</v>
      </c>
      <c r="J2406" s="27">
        <v>0</v>
      </c>
      <c r="K2406" s="27">
        <v>0</v>
      </c>
      <c r="L2406" s="27">
        <v>0</v>
      </c>
      <c r="M2406" s="27">
        <v>0</v>
      </c>
      <c r="N2406" s="27">
        <v>0</v>
      </c>
      <c r="O2406" s="27">
        <v>0</v>
      </c>
      <c r="P2406" s="27">
        <v>0</v>
      </c>
      <c r="Q2406" s="27">
        <v>0</v>
      </c>
      <c r="R2406" s="27">
        <v>0</v>
      </c>
      <c r="S2406" s="80">
        <v>0</v>
      </c>
      <c r="T2406" s="80">
        <v>0</v>
      </c>
      <c r="U2406" s="80">
        <v>0</v>
      </c>
      <c r="V2406" s="80">
        <v>0</v>
      </c>
      <c r="W2406" s="80">
        <v>0</v>
      </c>
      <c r="X2406" s="80">
        <v>0</v>
      </c>
      <c r="Y2406" s="80">
        <v>0</v>
      </c>
      <c r="Z2406" s="80">
        <v>0</v>
      </c>
      <c r="AA2406" s="80">
        <v>0</v>
      </c>
      <c r="AB2406" s="80">
        <v>0</v>
      </c>
      <c r="AC2406" s="80"/>
      <c r="AD2406" s="80">
        <v>0</v>
      </c>
      <c r="AE2406" s="80">
        <v>0</v>
      </c>
      <c r="AF2406" s="80">
        <v>0</v>
      </c>
      <c r="AG2406" s="80"/>
      <c r="AH2406" s="80">
        <v>0</v>
      </c>
      <c r="AI2406" s="80">
        <v>0</v>
      </c>
      <c r="AJ2406" s="80">
        <v>0</v>
      </c>
      <c r="AK2406" s="80">
        <v>0</v>
      </c>
      <c r="AL2406" s="80">
        <v>0</v>
      </c>
      <c r="AM2406" s="80">
        <v>0</v>
      </c>
      <c r="AN2406" s="41" t="s">
        <v>5558</v>
      </c>
      <c r="AO2406" s="41"/>
      <c r="AP2406" s="40" t="str" cm="1">
        <f t="array" ref="AP2406">IFERROR(_xlfn.IFS(
AR2406="MPR ISSUE","PDH",
AR2406="BSS Hardware Issue","BSS",
AR2406="Sites strategiques, MLL, Pylone, etc.","ENVTECH",
AR2406="AKTIVCO DEFAUT GE &amp; POWER Cabinet","AKTIVCO",
AR2406="AKTIVCO Coupure ENEO &amp; Baisse de tension","AKTIVCO GRID ONLY",
AR2406="Coupure ENEO &amp; Baisse de tension","IHS GRID ONLY",
AR2406="Defaut GE &amp; POWER Cabinet","IHS",
AR2406="Sharing","Partners",
AR2406="Sites strategiques &amp; DataCenter","SST &amp; DC",
AR2406="Exclu","Exclu",
AR2406="SAT","SAT",
AR2406="SPARE-ISSUE","SPARE-ISSUE",
AR2406="Fiber CAmtel","TRANS_FO_CAMTEL",
AR2406="Fiber AOF","Fiber AOF",
AR2406="Projet OCM (HUAWEI)","TRAVAUX-HUAWEI",
AR2406="Projet OCM (NOKIA)","TRAVAUX-NOKIA",
AR2406="ACCESS-ISSUE","ACCESS-ISSUE",
AR2406="Projet OCM (ZTE, NOKIA, autres projets)","TRAVAUX OCM",
AR2406="No root CAuse","No root cause",
AR2406="ODU HS","PDH",
AR2406="IP &amp; VLAN","PDH",
AR2406="Warehouse HUAWEI","SPARE-ISSUE",
AR2406="SPARE-HS","SPARE-ISSUE",
AR2406="Power Telco","BSS",AR2406="no impacts","no impacts"
),"")</f>
        <v>No root cause</v>
      </c>
      <c r="AQ2406" s="40" t="str" cm="1">
        <f t="array" ref="AQ2406">IFERROR(_xlfn.IFS(
AR2406="MPR ISSUE","TX ISSUE",
AR2406="BSS Hardware Issue","RAN ISSUE",
AR2406="Sites strategiques, MLL, Pylone, etc.","ENVTECH",
AR2406="AKTIVCO DEFAUT GE &amp; POWER Cabinet","POWER ISSUE",
AR2406="AKTIVCO Coupure ENEO &amp; Baisse de tension","POWER ISSUE",
AR2406="Coupure ENEO &amp; Baisse de tension","POWER ISSUE",
AR2406="Defaut GE &amp; POWER Cabinet","POWER ISSUE",
AR2406="Sharing","POWER ISSUE",
AR2406="Sites strategiques &amp; DataCenter","POWER ISSUE",
AR2406="Exclu","Exclu",
AR2406="SAT","TX ISSUE",
AR2406="SPARE-ISSUE","SPARE-ISSUE",
AR2406="Fiber CAmtel","TX ISSUE",
AR2406="Fiber AOF","TX ISSUE",
AR2406="Projet OCM (HUAWEI)","TRAVAUX-HUAWEI",
AR2406="Projet OCM (NOKIA)","TRAVAUX -NOKIA",
AR2406="ACCESS-ISSUE","ACCESS-ISSUE",
AR2406="Projet OCM (ZTE, NOKIA, autres projets)","TRAVAUX OCM",
AR2406="No root CAuse","No root cause",
AR2406="ODU HS","TX ISSUE",
AR2406="IP &amp; VLAN","TX ISSUE",
AR2406="Warehouse HUAWEI","SPARE-ISSUE",
AR2406="SPARE-HS","SPARE-ISSUE",
AR2406="Power Telco","RAN ISSUE",AR2406="no impacts","no impacts"
),"")</f>
        <v>No root cause</v>
      </c>
      <c r="AR2406" s="59" t="s">
        <v>5343</v>
      </c>
      <c r="AS2406" s="40" t="str" cm="1">
        <f t="array" ref="AS2406">IFERROR(_xlfn.IFS(
AR2406="MPR ISSUE","ACTIVE",
AR2406="BSS Hardware Issue","ACTIVE",
AR2406="Sites strategiques, MLL, Pylone, etc.","PASSIVE",
AR2406="AKTIVCO DEFAUT GE &amp; POWER Cabinet","PASSIVE",
AR2406="AKTIVCO Coupure ENEO &amp; Baisse de tension","PASSIVE",
AR2406="Coupure ENEO &amp; Baisse de tension","PASSIVE",
AR2406="Defaut GE &amp; POWER Cabinet","PASSIVE",
AR2406="Sharing","PASSIVE",
AR2406="Sites strategiques &amp; DataCenter","PASSIVE",
AR2406="Exclu","Exclu",
AR2406="SAT","ACTIVE",
AR2406="SPARE-ISSUE","SPARE-ISSUE",
AR2406="Fiber CAmtel","ACTIVE",
AR2406="Fiber AOF","ACTIVE",
AR2406="Projet OCM (HUAWEI)","PLANNED WORKS",
AR2406="Projet OCM (NOKIA)","PLANNED WORKS",
AR2406="ACCESS-ISSUE","ACCESS-ISSUE",
AR2406="Projet OCM (ZTE, NOKIA, autres projets)","PLANNED WORKS",
AR2406="No root CAuse","No root cause",
AR2406="ODU HS","ACTIVE",
AR2406="IP &amp; VLAN","ACTIVE",
AR2406="Warehouse HUAWEI","SPARE-ISSUE",
AR2406="SPARE-HS","SPARE-ISSUE",
AR2406="Power Telco","ACTIVE", AR2406="no impacts","no impacts"
),"")</f>
        <v>No root cause</v>
      </c>
      <c r="AT2406" s="99" t="s">
        <v>5661</v>
      </c>
      <c r="AU2406" s="99" t="s">
        <v>5105</v>
      </c>
      <c r="AW2406" s="17"/>
      <c r="AX2406" s="17" t="s">
        <v>5536</v>
      </c>
      <c r="AY2406" s="17"/>
      <c r="AZ2406" s="17" t="s">
        <v>5536</v>
      </c>
      <c r="BA2406" s="7"/>
      <c r="BC2406" s="18"/>
      <c r="BD2406" s="18"/>
      <c r="BE2406" s="18"/>
      <c r="BF2406" s="18"/>
      <c r="BG2406" s="18"/>
      <c r="BH2406" s="18"/>
      <c r="BI2406" s="18"/>
      <c r="BJ2406" s="18"/>
      <c r="BK2406" s="18"/>
      <c r="BM2406" s="18"/>
      <c r="BN2406" s="18"/>
      <c r="BO2406" s="18"/>
      <c r="BP2406" s="9" t="s">
        <v>5661</v>
      </c>
      <c r="BQ2406" s="14"/>
      <c r="BR2406" s="102" t="s">
        <v>5536</v>
      </c>
      <c r="BS2406" s="14"/>
      <c r="BT2406" s="14"/>
      <c r="BU2406" s="9"/>
      <c r="BV2406" s="9"/>
      <c r="BW2406" s="9"/>
    </row>
    <row r="2407" spans="1:75" x14ac:dyDescent="0.35">
      <c r="A2407" s="1" t="s">
        <v>5027</v>
      </c>
      <c r="B2407" s="8" t="s">
        <v>5028</v>
      </c>
      <c r="C2407" s="3" t="s">
        <v>37</v>
      </c>
      <c r="D2407" s="1" t="s">
        <v>21</v>
      </c>
      <c r="E2407" s="1" t="s">
        <v>122</v>
      </c>
      <c r="F2407" s="3" t="s">
        <v>37</v>
      </c>
      <c r="G2407" s="1" t="s">
        <v>5027</v>
      </c>
      <c r="H2407" s="30" t="s">
        <v>5587</v>
      </c>
      <c r="I2407" s="27">
        <v>0</v>
      </c>
      <c r="J2407" s="27">
        <v>0</v>
      </c>
      <c r="K2407" s="27">
        <v>0</v>
      </c>
      <c r="L2407" s="27">
        <v>0</v>
      </c>
      <c r="M2407" s="27">
        <v>0</v>
      </c>
      <c r="N2407" s="27">
        <v>0</v>
      </c>
      <c r="O2407" s="27">
        <v>0</v>
      </c>
      <c r="P2407" s="27">
        <v>0</v>
      </c>
      <c r="Q2407" s="27">
        <v>0</v>
      </c>
      <c r="R2407" s="27">
        <v>0</v>
      </c>
      <c r="S2407" s="80">
        <v>0</v>
      </c>
      <c r="T2407" s="80">
        <v>0</v>
      </c>
      <c r="U2407" s="80">
        <v>0</v>
      </c>
      <c r="V2407" s="80">
        <v>0</v>
      </c>
      <c r="W2407" s="80">
        <v>0</v>
      </c>
      <c r="X2407" s="80">
        <v>0</v>
      </c>
      <c r="Y2407" s="80">
        <v>0</v>
      </c>
      <c r="Z2407" s="80">
        <v>0</v>
      </c>
      <c r="AA2407" s="80">
        <v>0</v>
      </c>
      <c r="AB2407" s="80">
        <v>0</v>
      </c>
      <c r="AC2407" s="80"/>
      <c r="AD2407" s="80">
        <v>0</v>
      </c>
      <c r="AE2407" s="80">
        <v>0</v>
      </c>
      <c r="AF2407" s="80">
        <v>0</v>
      </c>
      <c r="AG2407" s="80"/>
      <c r="AH2407" s="80">
        <v>0</v>
      </c>
      <c r="AI2407" s="80">
        <v>0</v>
      </c>
      <c r="AJ2407" s="80">
        <v>0</v>
      </c>
      <c r="AK2407" s="80">
        <v>0</v>
      </c>
      <c r="AL2407" s="80">
        <v>0</v>
      </c>
      <c r="AM2407" s="80">
        <v>0</v>
      </c>
      <c r="AN2407" s="41" t="s">
        <v>5558</v>
      </c>
      <c r="AO2407" s="41"/>
      <c r="AP2407" s="40" t="str" cm="1">
        <f t="array" ref="AP2407">IFERROR(_xlfn.IFS(
AR2407="MPR ISSUE","PDH",
AR2407="BSS Hardware Issue","BSS",
AR2407="Sites strategiques, MLL, Pylone, etc.","ENVTECH",
AR2407="AKTIVCO DEFAUT GE &amp; POWER Cabinet","AKTIVCO",
AR2407="AKTIVCO Coupure ENEO &amp; Baisse de tension","AKTIVCO GRID ONLY",
AR2407="Coupure ENEO &amp; Baisse de tension","IHS GRID ONLY",
AR2407="Defaut GE &amp; POWER Cabinet","IHS",
AR2407="Sharing","Partners",
AR2407="Sites strategiques &amp; DataCenter","SST &amp; DC",
AR2407="Exclu","Exclu",
AR2407="SAT","SAT",
AR2407="SPARE-ISSUE","SPARE-ISSUE",
AR2407="Fiber CAmtel","TRANS_FO_CAMTEL",
AR2407="Fiber AOF","Fiber AOF",
AR2407="Projet OCM (HUAWEI)","TRAVAUX-HUAWEI",
AR2407="Projet OCM (NOKIA)","TRAVAUX-NOKIA",
AR2407="ACCESS-ISSUE","ACCESS-ISSUE",
AR2407="Projet OCM (ZTE, NOKIA, autres projets)","TRAVAUX OCM",
AR2407="No root CAuse","No root cause",
AR2407="ODU HS","PDH",
AR2407="IP &amp; VLAN","PDH",
AR2407="Warehouse HUAWEI","SPARE-ISSUE",
AR2407="SPARE-HS","SPARE-ISSUE",
AR2407="Power Telco","BSS",AR2407="no impacts","no impacts"
),"")</f>
        <v>No root cause</v>
      </c>
      <c r="AQ2407" s="40" t="str" cm="1">
        <f t="array" ref="AQ2407">IFERROR(_xlfn.IFS(
AR2407="MPR ISSUE","TX ISSUE",
AR2407="BSS Hardware Issue","RAN ISSUE",
AR2407="Sites strategiques, MLL, Pylone, etc.","ENVTECH",
AR2407="AKTIVCO DEFAUT GE &amp; POWER Cabinet","POWER ISSUE",
AR2407="AKTIVCO Coupure ENEO &amp; Baisse de tension","POWER ISSUE",
AR2407="Coupure ENEO &amp; Baisse de tension","POWER ISSUE",
AR2407="Defaut GE &amp; POWER Cabinet","POWER ISSUE",
AR2407="Sharing","POWER ISSUE",
AR2407="Sites strategiques &amp; DataCenter","POWER ISSUE",
AR2407="Exclu","Exclu",
AR2407="SAT","TX ISSUE",
AR2407="SPARE-ISSUE","SPARE-ISSUE",
AR2407="Fiber CAmtel","TX ISSUE",
AR2407="Fiber AOF","TX ISSUE",
AR2407="Projet OCM (HUAWEI)","TRAVAUX-HUAWEI",
AR2407="Projet OCM (NOKIA)","TRAVAUX -NOKIA",
AR2407="ACCESS-ISSUE","ACCESS-ISSUE",
AR2407="Projet OCM (ZTE, NOKIA, autres projets)","TRAVAUX OCM",
AR2407="No root CAuse","No root cause",
AR2407="ODU HS","TX ISSUE",
AR2407="IP &amp; VLAN","TX ISSUE",
AR2407="Warehouse HUAWEI","SPARE-ISSUE",
AR2407="SPARE-HS","SPARE-ISSUE",
AR2407="Power Telco","RAN ISSUE",AR2407="no impacts","no impacts"
),"")</f>
        <v>No root cause</v>
      </c>
      <c r="AR2407" s="59" t="s">
        <v>5343</v>
      </c>
      <c r="AS2407" s="40" t="str" cm="1">
        <f t="array" ref="AS2407">IFERROR(_xlfn.IFS(
AR2407="MPR ISSUE","ACTIVE",
AR2407="BSS Hardware Issue","ACTIVE",
AR2407="Sites strategiques, MLL, Pylone, etc.","PASSIVE",
AR2407="AKTIVCO DEFAUT GE &amp; POWER Cabinet","PASSIVE",
AR2407="AKTIVCO Coupure ENEO &amp; Baisse de tension","PASSIVE",
AR2407="Coupure ENEO &amp; Baisse de tension","PASSIVE",
AR2407="Defaut GE &amp; POWER Cabinet","PASSIVE",
AR2407="Sharing","PASSIVE",
AR2407="Sites strategiques &amp; DataCenter","PASSIVE",
AR2407="Exclu","Exclu",
AR2407="SAT","ACTIVE",
AR2407="SPARE-ISSUE","SPARE-ISSUE",
AR2407="Fiber CAmtel","ACTIVE",
AR2407="Fiber AOF","ACTIVE",
AR2407="Projet OCM (HUAWEI)","PLANNED WORKS",
AR2407="Projet OCM (NOKIA)","PLANNED WORKS",
AR2407="ACCESS-ISSUE","ACCESS-ISSUE",
AR2407="Projet OCM (ZTE, NOKIA, autres projets)","PLANNED WORKS",
AR2407="No root CAuse","No root cause",
AR2407="ODU HS","ACTIVE",
AR2407="IP &amp; VLAN","ACTIVE",
AR2407="Warehouse HUAWEI","SPARE-ISSUE",
AR2407="SPARE-HS","SPARE-ISSUE",
AR2407="Power Telco","ACTIVE", AR2407="no impacts","no impacts"
),"")</f>
        <v>No root cause</v>
      </c>
      <c r="AT2407" s="99" t="s">
        <v>5661</v>
      </c>
      <c r="AU2407" s="99" t="s">
        <v>5028</v>
      </c>
      <c r="AW2407" s="17"/>
      <c r="AX2407" s="17" t="s">
        <v>5536</v>
      </c>
      <c r="AY2407" s="17"/>
      <c r="AZ2407" s="17" t="s">
        <v>5536</v>
      </c>
      <c r="BA2407" s="7"/>
      <c r="BC2407" s="18"/>
      <c r="BD2407" s="18"/>
      <c r="BE2407" s="18"/>
      <c r="BF2407" s="18"/>
      <c r="BG2407" s="18"/>
      <c r="BH2407" s="18"/>
      <c r="BI2407" s="18"/>
      <c r="BJ2407" s="18"/>
      <c r="BK2407" s="18"/>
      <c r="BM2407" s="18"/>
      <c r="BN2407" s="18"/>
      <c r="BO2407" s="18"/>
      <c r="BP2407" s="9" t="s">
        <v>5661</v>
      </c>
      <c r="BQ2407" s="14"/>
      <c r="BR2407" s="102" t="s">
        <v>5536</v>
      </c>
      <c r="BS2407" s="14"/>
      <c r="BT2407" s="14"/>
      <c r="BU2407" s="9"/>
      <c r="BV2407" s="9"/>
      <c r="BW2407" s="9"/>
    </row>
    <row r="2408" spans="1:75" x14ac:dyDescent="0.35">
      <c r="A2408" s="1" t="s">
        <v>5040</v>
      </c>
      <c r="B2408" s="8" t="s">
        <v>5041</v>
      </c>
      <c r="C2408" s="3" t="s">
        <v>38</v>
      </c>
      <c r="D2408" s="1" t="s">
        <v>11</v>
      </c>
      <c r="E2408" s="1" t="s">
        <v>593</v>
      </c>
      <c r="F2408" s="3" t="s">
        <v>37</v>
      </c>
      <c r="G2408" s="1" t="s">
        <v>38</v>
      </c>
      <c r="H2408" s="30" t="s">
        <v>5587</v>
      </c>
      <c r="I2408" s="27">
        <v>0</v>
      </c>
      <c r="J2408" s="27">
        <v>0</v>
      </c>
      <c r="K2408" s="27">
        <v>0</v>
      </c>
      <c r="L2408" s="27">
        <v>0</v>
      </c>
      <c r="M2408" s="27">
        <v>0</v>
      </c>
      <c r="N2408" s="27">
        <v>0</v>
      </c>
      <c r="O2408" s="27">
        <v>0</v>
      </c>
      <c r="P2408" s="27">
        <v>0</v>
      </c>
      <c r="Q2408" s="27">
        <v>0</v>
      </c>
      <c r="R2408" s="27">
        <v>0</v>
      </c>
      <c r="S2408" s="80">
        <v>0</v>
      </c>
      <c r="T2408" s="80">
        <v>0</v>
      </c>
      <c r="U2408" s="80">
        <v>0</v>
      </c>
      <c r="V2408" s="80">
        <v>0</v>
      </c>
      <c r="W2408" s="80">
        <v>0</v>
      </c>
      <c r="X2408" s="80">
        <v>0</v>
      </c>
      <c r="Y2408" s="80">
        <v>0</v>
      </c>
      <c r="Z2408" s="80">
        <v>0</v>
      </c>
      <c r="AA2408" s="80">
        <v>0</v>
      </c>
      <c r="AB2408" s="80">
        <v>0</v>
      </c>
      <c r="AC2408" s="80"/>
      <c r="AD2408" s="80">
        <v>0</v>
      </c>
      <c r="AE2408" s="80">
        <v>0</v>
      </c>
      <c r="AF2408" s="80">
        <v>0</v>
      </c>
      <c r="AG2408" s="80"/>
      <c r="AH2408" s="80">
        <v>0</v>
      </c>
      <c r="AI2408" s="80">
        <v>0</v>
      </c>
      <c r="AJ2408" s="80">
        <v>0</v>
      </c>
      <c r="AK2408" s="80">
        <v>0</v>
      </c>
      <c r="AL2408" s="80">
        <v>0</v>
      </c>
      <c r="AM2408" s="80">
        <v>0</v>
      </c>
      <c r="AN2408" s="41" t="s">
        <v>5558</v>
      </c>
      <c r="AO2408" s="41"/>
      <c r="AP2408" s="40" t="str" cm="1">
        <f t="array" ref="AP2408">IFERROR(_xlfn.IFS(
AR2408="MPR ISSUE","PDH",
AR2408="BSS Hardware Issue","BSS",
AR2408="Sites strategiques, MLL, Pylone, etc.","ENVTECH",
AR2408="AKTIVCO DEFAUT GE &amp; POWER Cabinet","AKTIVCO",
AR2408="AKTIVCO Coupure ENEO &amp; Baisse de tension","AKTIVCO GRID ONLY",
AR2408="Coupure ENEO &amp; Baisse de tension","IHS GRID ONLY",
AR2408="Defaut GE &amp; POWER Cabinet","IHS",
AR2408="Sharing","Partners",
AR2408="Sites strategiques &amp; DataCenter","SST &amp; DC",
AR2408="Exclu","Exclu",
AR2408="SAT","SAT",
AR2408="SPARE-ISSUE","SPARE-ISSUE",
AR2408="Fiber CAmtel","TRANS_FO_CAMTEL",
AR2408="Fiber AOF","Fiber AOF",
AR2408="Projet OCM (HUAWEI)","TRAVAUX-HUAWEI",
AR2408="Projet OCM (NOKIA)","TRAVAUX-NOKIA",
AR2408="ACCESS-ISSUE","ACCESS-ISSUE",
AR2408="Projet OCM (ZTE, NOKIA, autres projets)","TRAVAUX OCM",
AR2408="No root CAuse","No root cause",
AR2408="ODU HS","PDH",
AR2408="IP &amp; VLAN","PDH",
AR2408="Warehouse HUAWEI","SPARE-ISSUE",
AR2408="SPARE-HS","SPARE-ISSUE",
AR2408="Power Telco","BSS",AR2408="no impacts","no impacts"
),"")</f>
        <v>No root cause</v>
      </c>
      <c r="AQ2408" s="40" t="str" cm="1">
        <f t="array" ref="AQ2408">IFERROR(_xlfn.IFS(
AR2408="MPR ISSUE","TX ISSUE",
AR2408="BSS Hardware Issue","RAN ISSUE",
AR2408="Sites strategiques, MLL, Pylone, etc.","ENVTECH",
AR2408="AKTIVCO DEFAUT GE &amp; POWER Cabinet","POWER ISSUE",
AR2408="AKTIVCO Coupure ENEO &amp; Baisse de tension","POWER ISSUE",
AR2408="Coupure ENEO &amp; Baisse de tension","POWER ISSUE",
AR2408="Defaut GE &amp; POWER Cabinet","POWER ISSUE",
AR2408="Sharing","POWER ISSUE",
AR2408="Sites strategiques &amp; DataCenter","POWER ISSUE",
AR2408="Exclu","Exclu",
AR2408="SAT","TX ISSUE",
AR2408="SPARE-ISSUE","SPARE-ISSUE",
AR2408="Fiber CAmtel","TX ISSUE",
AR2408="Fiber AOF","TX ISSUE",
AR2408="Projet OCM (HUAWEI)","TRAVAUX-HUAWEI",
AR2408="Projet OCM (NOKIA)","TRAVAUX -NOKIA",
AR2408="ACCESS-ISSUE","ACCESS-ISSUE",
AR2408="Projet OCM (ZTE, NOKIA, autres projets)","TRAVAUX OCM",
AR2408="No root CAuse","No root cause",
AR2408="ODU HS","TX ISSUE",
AR2408="IP &amp; VLAN","TX ISSUE",
AR2408="Warehouse HUAWEI","SPARE-ISSUE",
AR2408="SPARE-HS","SPARE-ISSUE",
AR2408="Power Telco","RAN ISSUE",AR2408="no impacts","no impacts"
),"")</f>
        <v>No root cause</v>
      </c>
      <c r="AR2408" s="59" t="s">
        <v>5343</v>
      </c>
      <c r="AS2408" s="40" t="str" cm="1">
        <f t="array" ref="AS2408">IFERROR(_xlfn.IFS(
AR2408="MPR ISSUE","ACTIVE",
AR2408="BSS Hardware Issue","ACTIVE",
AR2408="Sites strategiques, MLL, Pylone, etc.","PASSIVE",
AR2408="AKTIVCO DEFAUT GE &amp; POWER Cabinet","PASSIVE",
AR2408="AKTIVCO Coupure ENEO &amp; Baisse de tension","PASSIVE",
AR2408="Coupure ENEO &amp; Baisse de tension","PASSIVE",
AR2408="Defaut GE &amp; POWER Cabinet","PASSIVE",
AR2408="Sharing","PASSIVE",
AR2408="Sites strategiques &amp; DataCenter","PASSIVE",
AR2408="Exclu","Exclu",
AR2408="SAT","ACTIVE",
AR2408="SPARE-ISSUE","SPARE-ISSUE",
AR2408="Fiber CAmtel","ACTIVE",
AR2408="Fiber AOF","ACTIVE",
AR2408="Projet OCM (HUAWEI)","PLANNED WORKS",
AR2408="Projet OCM (NOKIA)","PLANNED WORKS",
AR2408="ACCESS-ISSUE","ACCESS-ISSUE",
AR2408="Projet OCM (ZTE, NOKIA, autres projets)","PLANNED WORKS",
AR2408="No root CAuse","No root cause",
AR2408="ODU HS","ACTIVE",
AR2408="IP &amp; VLAN","ACTIVE",
AR2408="Warehouse HUAWEI","SPARE-ISSUE",
AR2408="SPARE-HS","SPARE-ISSUE",
AR2408="Power Telco","ACTIVE", AR2408="no impacts","no impacts"
),"")</f>
        <v>No root cause</v>
      </c>
      <c r="AT2408" s="99" t="s">
        <v>5661</v>
      </c>
      <c r="AU2408" s="99" t="s">
        <v>5041</v>
      </c>
      <c r="AW2408" s="17"/>
      <c r="AX2408" s="17" t="s">
        <v>5536</v>
      </c>
      <c r="AY2408" s="17"/>
      <c r="AZ2408" s="17" t="s">
        <v>5536</v>
      </c>
      <c r="BA2408" s="7"/>
      <c r="BC2408" s="18"/>
      <c r="BD2408" s="18"/>
      <c r="BE2408" s="18"/>
      <c r="BF2408" s="18"/>
      <c r="BG2408" s="18"/>
      <c r="BH2408" s="18"/>
      <c r="BI2408" s="18"/>
      <c r="BJ2408" s="18"/>
      <c r="BK2408" s="18"/>
      <c r="BM2408" s="18"/>
      <c r="BN2408" s="18"/>
      <c r="BO2408" s="18"/>
      <c r="BP2408" s="9" t="s">
        <v>5661</v>
      </c>
      <c r="BQ2408" s="14"/>
      <c r="BR2408" s="102" t="s">
        <v>5536</v>
      </c>
      <c r="BS2408" s="14"/>
      <c r="BT2408" s="14"/>
      <c r="BU2408" s="9"/>
      <c r="BV2408" s="9"/>
      <c r="BW2408" s="9"/>
    </row>
    <row r="2409" spans="1:75" x14ac:dyDescent="0.35">
      <c r="A2409" s="1" t="s">
        <v>3780</v>
      </c>
      <c r="B2409" s="8" t="s">
        <v>5051</v>
      </c>
      <c r="C2409" s="3" t="s">
        <v>31</v>
      </c>
      <c r="D2409" s="1" t="s">
        <v>11</v>
      </c>
      <c r="E2409" s="1" t="s">
        <v>12</v>
      </c>
      <c r="F2409" s="3" t="s">
        <v>31</v>
      </c>
      <c r="G2409" s="1" t="s">
        <v>3780</v>
      </c>
      <c r="H2409" s="30" t="s">
        <v>5587</v>
      </c>
      <c r="I2409" s="27">
        <v>0</v>
      </c>
      <c r="J2409" s="27">
        <v>0</v>
      </c>
      <c r="K2409" s="27">
        <v>0</v>
      </c>
      <c r="L2409" s="27">
        <v>0</v>
      </c>
      <c r="M2409" s="27">
        <v>0</v>
      </c>
      <c r="N2409" s="27">
        <v>0</v>
      </c>
      <c r="O2409" s="27">
        <v>0</v>
      </c>
      <c r="P2409" s="27">
        <v>0</v>
      </c>
      <c r="Q2409" s="27">
        <v>0</v>
      </c>
      <c r="R2409" s="27">
        <v>0</v>
      </c>
      <c r="S2409" s="80">
        <v>0</v>
      </c>
      <c r="T2409" s="80">
        <v>0</v>
      </c>
      <c r="U2409" s="80">
        <v>0</v>
      </c>
      <c r="V2409" s="80">
        <v>0</v>
      </c>
      <c r="W2409" s="80">
        <v>0</v>
      </c>
      <c r="X2409" s="80">
        <v>0</v>
      </c>
      <c r="Y2409" s="80">
        <v>0</v>
      </c>
      <c r="Z2409" s="80">
        <v>0</v>
      </c>
      <c r="AA2409" s="80">
        <v>0</v>
      </c>
      <c r="AB2409" s="80">
        <v>0</v>
      </c>
      <c r="AC2409" s="80"/>
      <c r="AD2409" s="80">
        <v>0</v>
      </c>
      <c r="AE2409" s="80">
        <v>0</v>
      </c>
      <c r="AF2409" s="80">
        <v>0</v>
      </c>
      <c r="AG2409" s="80"/>
      <c r="AH2409" s="80">
        <v>0</v>
      </c>
      <c r="AI2409" s="80">
        <v>0</v>
      </c>
      <c r="AJ2409" s="80">
        <v>0</v>
      </c>
      <c r="AK2409" s="80">
        <v>0</v>
      </c>
      <c r="AL2409" s="80">
        <v>0</v>
      </c>
      <c r="AM2409" s="80">
        <v>0</v>
      </c>
      <c r="AN2409" s="41" t="s">
        <v>5558</v>
      </c>
      <c r="AO2409" s="41"/>
      <c r="AP2409" s="40" t="str" cm="1">
        <f t="array" ref="AP2409">IFERROR(_xlfn.IFS(
AR2409="MPR ISSUE","PDH",
AR2409="BSS Hardware Issue","BSS",
AR2409="Sites strategiques, MLL, Pylone, etc.","ENVTECH",
AR2409="AKTIVCO DEFAUT GE &amp; POWER Cabinet","AKTIVCO",
AR2409="AKTIVCO Coupure ENEO &amp; Baisse de tension","AKTIVCO GRID ONLY",
AR2409="Coupure ENEO &amp; Baisse de tension","IHS GRID ONLY",
AR2409="Defaut GE &amp; POWER Cabinet","IHS",
AR2409="Sharing","Partners",
AR2409="Sites strategiques &amp; DataCenter","SST &amp; DC",
AR2409="Exclu","Exclu",
AR2409="SAT","SAT",
AR2409="SPARE-ISSUE","SPARE-ISSUE",
AR2409="Fiber CAmtel","TRANS_FO_CAMTEL",
AR2409="Fiber AOF","Fiber AOF",
AR2409="Projet OCM (HUAWEI)","TRAVAUX-HUAWEI",
AR2409="Projet OCM (NOKIA)","TRAVAUX-NOKIA",
AR2409="ACCESS-ISSUE","ACCESS-ISSUE",
AR2409="Projet OCM (ZTE, NOKIA, autres projets)","TRAVAUX OCM",
AR2409="No root CAuse","No root cause",
AR2409="ODU HS","PDH",
AR2409="IP &amp; VLAN","PDH",
AR2409="Warehouse HUAWEI","SPARE-ISSUE",
AR2409="SPARE-HS","SPARE-ISSUE",
AR2409="Power Telco","BSS",AR2409="no impacts","no impacts"
),"")</f>
        <v>No root cause</v>
      </c>
      <c r="AQ2409" s="40" t="str" cm="1">
        <f t="array" ref="AQ2409">IFERROR(_xlfn.IFS(
AR2409="MPR ISSUE","TX ISSUE",
AR2409="BSS Hardware Issue","RAN ISSUE",
AR2409="Sites strategiques, MLL, Pylone, etc.","ENVTECH",
AR2409="AKTIVCO DEFAUT GE &amp; POWER Cabinet","POWER ISSUE",
AR2409="AKTIVCO Coupure ENEO &amp; Baisse de tension","POWER ISSUE",
AR2409="Coupure ENEO &amp; Baisse de tension","POWER ISSUE",
AR2409="Defaut GE &amp; POWER Cabinet","POWER ISSUE",
AR2409="Sharing","POWER ISSUE",
AR2409="Sites strategiques &amp; DataCenter","POWER ISSUE",
AR2409="Exclu","Exclu",
AR2409="SAT","TX ISSUE",
AR2409="SPARE-ISSUE","SPARE-ISSUE",
AR2409="Fiber CAmtel","TX ISSUE",
AR2409="Fiber AOF","TX ISSUE",
AR2409="Projet OCM (HUAWEI)","TRAVAUX-HUAWEI",
AR2409="Projet OCM (NOKIA)","TRAVAUX -NOKIA",
AR2409="ACCESS-ISSUE","ACCESS-ISSUE",
AR2409="Projet OCM (ZTE, NOKIA, autres projets)","TRAVAUX OCM",
AR2409="No root CAuse","No root cause",
AR2409="ODU HS","TX ISSUE",
AR2409="IP &amp; VLAN","TX ISSUE",
AR2409="Warehouse HUAWEI","SPARE-ISSUE",
AR2409="SPARE-HS","SPARE-ISSUE",
AR2409="Power Telco","RAN ISSUE",AR2409="no impacts","no impacts"
),"")</f>
        <v>No root cause</v>
      </c>
      <c r="AR2409" s="59" t="s">
        <v>5343</v>
      </c>
      <c r="AS2409" s="40" t="str" cm="1">
        <f t="array" ref="AS2409">IFERROR(_xlfn.IFS(
AR2409="MPR ISSUE","ACTIVE",
AR2409="BSS Hardware Issue","ACTIVE",
AR2409="Sites strategiques, MLL, Pylone, etc.","PASSIVE",
AR2409="AKTIVCO DEFAUT GE &amp; POWER Cabinet","PASSIVE",
AR2409="AKTIVCO Coupure ENEO &amp; Baisse de tension","PASSIVE",
AR2409="Coupure ENEO &amp; Baisse de tension","PASSIVE",
AR2409="Defaut GE &amp; POWER Cabinet","PASSIVE",
AR2409="Sharing","PASSIVE",
AR2409="Sites strategiques &amp; DataCenter","PASSIVE",
AR2409="Exclu","Exclu",
AR2409="SAT","ACTIVE",
AR2409="SPARE-ISSUE","SPARE-ISSUE",
AR2409="Fiber CAmtel","ACTIVE",
AR2409="Fiber AOF","ACTIVE",
AR2409="Projet OCM (HUAWEI)","PLANNED WORKS",
AR2409="Projet OCM (NOKIA)","PLANNED WORKS",
AR2409="ACCESS-ISSUE","ACCESS-ISSUE",
AR2409="Projet OCM (ZTE, NOKIA, autres projets)","PLANNED WORKS",
AR2409="No root CAuse","No root cause",
AR2409="ODU HS","ACTIVE",
AR2409="IP &amp; VLAN","ACTIVE",
AR2409="Warehouse HUAWEI","SPARE-ISSUE",
AR2409="SPARE-HS","SPARE-ISSUE",
AR2409="Power Telco","ACTIVE", AR2409="no impacts","no impacts"
),"")</f>
        <v>No root cause</v>
      </c>
      <c r="AT2409" s="99" t="s">
        <v>5661</v>
      </c>
      <c r="AU2409" s="99" t="s">
        <v>5051</v>
      </c>
      <c r="AW2409" s="17"/>
      <c r="AX2409" s="17" t="s">
        <v>5536</v>
      </c>
      <c r="AY2409" s="17"/>
      <c r="AZ2409" s="17" t="s">
        <v>5536</v>
      </c>
      <c r="BA2409" s="7"/>
      <c r="BC2409" s="18"/>
      <c r="BD2409" s="18"/>
      <c r="BE2409" s="18"/>
      <c r="BF2409" s="18"/>
      <c r="BG2409" s="18"/>
      <c r="BH2409" s="18"/>
      <c r="BI2409" s="18"/>
      <c r="BJ2409" s="18"/>
      <c r="BK2409" s="18"/>
      <c r="BM2409" s="18"/>
      <c r="BN2409" s="18"/>
      <c r="BO2409" s="18"/>
      <c r="BP2409" s="9" t="s">
        <v>5661</v>
      </c>
      <c r="BQ2409" s="14"/>
      <c r="BR2409" s="102" t="s">
        <v>5536</v>
      </c>
      <c r="BS2409" s="14"/>
      <c r="BT2409" s="14"/>
      <c r="BU2409" s="9"/>
      <c r="BV2409" s="9"/>
      <c r="BW2409" s="9"/>
    </row>
    <row r="2410" spans="1:75" x14ac:dyDescent="0.35">
      <c r="A2410" s="1" t="s">
        <v>5052</v>
      </c>
      <c r="B2410" s="8" t="s">
        <v>5053</v>
      </c>
      <c r="C2410" s="3" t="s">
        <v>31</v>
      </c>
      <c r="D2410" s="1" t="s">
        <v>11</v>
      </c>
      <c r="E2410" s="1" t="s">
        <v>12</v>
      </c>
      <c r="F2410" s="3" t="s">
        <v>31</v>
      </c>
      <c r="G2410" s="1" t="s">
        <v>484</v>
      </c>
      <c r="H2410" s="30" t="s">
        <v>5587</v>
      </c>
      <c r="I2410" s="27">
        <v>0</v>
      </c>
      <c r="J2410" s="27">
        <v>0</v>
      </c>
      <c r="K2410" s="27">
        <v>0</v>
      </c>
      <c r="L2410" s="27">
        <v>0</v>
      </c>
      <c r="M2410" s="27">
        <v>0</v>
      </c>
      <c r="N2410" s="27">
        <v>0</v>
      </c>
      <c r="O2410" s="27">
        <v>0</v>
      </c>
      <c r="P2410" s="27">
        <v>0</v>
      </c>
      <c r="Q2410" s="27">
        <v>0</v>
      </c>
      <c r="R2410" s="27">
        <v>0</v>
      </c>
      <c r="S2410" s="80">
        <v>0</v>
      </c>
      <c r="T2410" s="80">
        <v>0</v>
      </c>
      <c r="U2410" s="80">
        <v>0</v>
      </c>
      <c r="V2410" s="80">
        <v>0</v>
      </c>
      <c r="W2410" s="80">
        <v>0</v>
      </c>
      <c r="X2410" s="80">
        <v>0</v>
      </c>
      <c r="Y2410" s="80">
        <v>0</v>
      </c>
      <c r="Z2410" s="80">
        <v>0</v>
      </c>
      <c r="AA2410" s="80">
        <v>0</v>
      </c>
      <c r="AB2410" s="80">
        <v>0</v>
      </c>
      <c r="AC2410" s="80"/>
      <c r="AD2410" s="80">
        <v>0</v>
      </c>
      <c r="AE2410" s="80">
        <v>0</v>
      </c>
      <c r="AF2410" s="80">
        <v>0</v>
      </c>
      <c r="AG2410" s="80"/>
      <c r="AH2410" s="80">
        <v>0</v>
      </c>
      <c r="AI2410" s="80">
        <v>0</v>
      </c>
      <c r="AJ2410" s="80">
        <v>0</v>
      </c>
      <c r="AK2410" s="80">
        <v>0</v>
      </c>
      <c r="AL2410" s="80">
        <v>0</v>
      </c>
      <c r="AM2410" s="80">
        <v>0</v>
      </c>
      <c r="AN2410" s="41" t="s">
        <v>5558</v>
      </c>
      <c r="AO2410" s="41"/>
      <c r="AP2410" s="40" t="str" cm="1">
        <f t="array" ref="AP2410">IFERROR(_xlfn.IFS(
AR2410="MPR ISSUE","PDH",
AR2410="BSS Hardware Issue","BSS",
AR2410="Sites strategiques, MLL, Pylone, etc.","ENVTECH",
AR2410="AKTIVCO DEFAUT GE &amp; POWER Cabinet","AKTIVCO",
AR2410="AKTIVCO Coupure ENEO &amp; Baisse de tension","AKTIVCO GRID ONLY",
AR2410="Coupure ENEO &amp; Baisse de tension","IHS GRID ONLY",
AR2410="Defaut GE &amp; POWER Cabinet","IHS",
AR2410="Sharing","Partners",
AR2410="Sites strategiques &amp; DataCenter","SST &amp; DC",
AR2410="Exclu","Exclu",
AR2410="SAT","SAT",
AR2410="SPARE-ISSUE","SPARE-ISSUE",
AR2410="Fiber CAmtel","TRANS_FO_CAMTEL",
AR2410="Fiber AOF","Fiber AOF",
AR2410="Projet OCM (HUAWEI)","TRAVAUX-HUAWEI",
AR2410="Projet OCM (NOKIA)","TRAVAUX-NOKIA",
AR2410="ACCESS-ISSUE","ACCESS-ISSUE",
AR2410="Projet OCM (ZTE, NOKIA, autres projets)","TRAVAUX OCM",
AR2410="No root CAuse","No root cause",
AR2410="ODU HS","PDH",
AR2410="IP &amp; VLAN","PDH",
AR2410="Warehouse HUAWEI","SPARE-ISSUE",
AR2410="SPARE-HS","SPARE-ISSUE",
AR2410="Power Telco","BSS",AR2410="no impacts","no impacts"
),"")</f>
        <v>No root cause</v>
      </c>
      <c r="AQ2410" s="40" t="str" cm="1">
        <f t="array" ref="AQ2410">IFERROR(_xlfn.IFS(
AR2410="MPR ISSUE","TX ISSUE",
AR2410="BSS Hardware Issue","RAN ISSUE",
AR2410="Sites strategiques, MLL, Pylone, etc.","ENVTECH",
AR2410="AKTIVCO DEFAUT GE &amp; POWER Cabinet","POWER ISSUE",
AR2410="AKTIVCO Coupure ENEO &amp; Baisse de tension","POWER ISSUE",
AR2410="Coupure ENEO &amp; Baisse de tension","POWER ISSUE",
AR2410="Defaut GE &amp; POWER Cabinet","POWER ISSUE",
AR2410="Sharing","POWER ISSUE",
AR2410="Sites strategiques &amp; DataCenter","POWER ISSUE",
AR2410="Exclu","Exclu",
AR2410="SAT","TX ISSUE",
AR2410="SPARE-ISSUE","SPARE-ISSUE",
AR2410="Fiber CAmtel","TX ISSUE",
AR2410="Fiber AOF","TX ISSUE",
AR2410="Projet OCM (HUAWEI)","TRAVAUX-HUAWEI",
AR2410="Projet OCM (NOKIA)","TRAVAUX -NOKIA",
AR2410="ACCESS-ISSUE","ACCESS-ISSUE",
AR2410="Projet OCM (ZTE, NOKIA, autres projets)","TRAVAUX OCM",
AR2410="No root CAuse","No root cause",
AR2410="ODU HS","TX ISSUE",
AR2410="IP &amp; VLAN","TX ISSUE",
AR2410="Warehouse HUAWEI","SPARE-ISSUE",
AR2410="SPARE-HS","SPARE-ISSUE",
AR2410="Power Telco","RAN ISSUE",AR2410="no impacts","no impacts"
),"")</f>
        <v>No root cause</v>
      </c>
      <c r="AR2410" s="59" t="s">
        <v>5343</v>
      </c>
      <c r="AS2410" s="40" t="str" cm="1">
        <f t="array" ref="AS2410">IFERROR(_xlfn.IFS(
AR2410="MPR ISSUE","ACTIVE",
AR2410="BSS Hardware Issue","ACTIVE",
AR2410="Sites strategiques, MLL, Pylone, etc.","PASSIVE",
AR2410="AKTIVCO DEFAUT GE &amp; POWER Cabinet","PASSIVE",
AR2410="AKTIVCO Coupure ENEO &amp; Baisse de tension","PASSIVE",
AR2410="Coupure ENEO &amp; Baisse de tension","PASSIVE",
AR2410="Defaut GE &amp; POWER Cabinet","PASSIVE",
AR2410="Sharing","PASSIVE",
AR2410="Sites strategiques &amp; DataCenter","PASSIVE",
AR2410="Exclu","Exclu",
AR2410="SAT","ACTIVE",
AR2410="SPARE-ISSUE","SPARE-ISSUE",
AR2410="Fiber CAmtel","ACTIVE",
AR2410="Fiber AOF","ACTIVE",
AR2410="Projet OCM (HUAWEI)","PLANNED WORKS",
AR2410="Projet OCM (NOKIA)","PLANNED WORKS",
AR2410="ACCESS-ISSUE","ACCESS-ISSUE",
AR2410="Projet OCM (ZTE, NOKIA, autres projets)","PLANNED WORKS",
AR2410="No root CAuse","No root cause",
AR2410="ODU HS","ACTIVE",
AR2410="IP &amp; VLAN","ACTIVE",
AR2410="Warehouse HUAWEI","SPARE-ISSUE",
AR2410="SPARE-HS","SPARE-ISSUE",
AR2410="Power Telco","ACTIVE", AR2410="no impacts","no impacts"
),"")</f>
        <v>No root cause</v>
      </c>
      <c r="AT2410" s="99" t="s">
        <v>5661</v>
      </c>
      <c r="AU2410" s="99" t="s">
        <v>5053</v>
      </c>
      <c r="AW2410" s="17"/>
      <c r="AX2410" s="17" t="s">
        <v>5536</v>
      </c>
      <c r="AY2410" s="17"/>
      <c r="AZ2410" s="17" t="s">
        <v>5536</v>
      </c>
      <c r="BA2410" s="7"/>
      <c r="BC2410" s="18"/>
      <c r="BD2410" s="18"/>
      <c r="BE2410" s="18"/>
      <c r="BF2410" s="18"/>
      <c r="BG2410" s="18"/>
      <c r="BH2410" s="18"/>
      <c r="BI2410" s="18"/>
      <c r="BJ2410" s="18"/>
      <c r="BK2410" s="18"/>
      <c r="BM2410" s="18"/>
      <c r="BN2410" s="18"/>
      <c r="BO2410" s="18"/>
      <c r="BP2410" s="9" t="s">
        <v>5661</v>
      </c>
      <c r="BQ2410" s="14"/>
      <c r="BR2410" s="102" t="s">
        <v>5536</v>
      </c>
      <c r="BS2410" s="14"/>
      <c r="BT2410" s="14"/>
      <c r="BU2410" s="9"/>
      <c r="BV2410" s="9"/>
      <c r="BW2410" s="9"/>
    </row>
    <row r="2411" spans="1:75" x14ac:dyDescent="0.35">
      <c r="A2411" s="1" t="s">
        <v>5118</v>
      </c>
      <c r="B2411" s="8" t="s">
        <v>5119</v>
      </c>
      <c r="C2411" s="3" t="s">
        <v>37</v>
      </c>
      <c r="D2411" s="1" t="s">
        <v>11</v>
      </c>
      <c r="E2411" s="1" t="s">
        <v>12</v>
      </c>
      <c r="F2411" s="3" t="s">
        <v>37</v>
      </c>
      <c r="G2411" s="1" t="s">
        <v>5118</v>
      </c>
      <c r="H2411" s="30" t="s">
        <v>5587</v>
      </c>
      <c r="I2411" s="27">
        <v>0</v>
      </c>
      <c r="J2411" s="27">
        <v>0</v>
      </c>
      <c r="K2411" s="27">
        <v>0</v>
      </c>
      <c r="L2411" s="27">
        <v>0</v>
      </c>
      <c r="M2411" s="27">
        <v>0</v>
      </c>
      <c r="N2411" s="27">
        <v>0</v>
      </c>
      <c r="O2411" s="27">
        <v>0</v>
      </c>
      <c r="P2411" s="27">
        <v>0</v>
      </c>
      <c r="Q2411" s="27">
        <v>0</v>
      </c>
      <c r="R2411" s="27">
        <v>0</v>
      </c>
      <c r="S2411" s="80">
        <v>0</v>
      </c>
      <c r="T2411" s="80">
        <v>0</v>
      </c>
      <c r="U2411" s="80">
        <v>0</v>
      </c>
      <c r="V2411" s="80">
        <v>0</v>
      </c>
      <c r="W2411" s="80">
        <v>0</v>
      </c>
      <c r="X2411" s="80">
        <v>0</v>
      </c>
      <c r="Y2411" s="80">
        <v>0</v>
      </c>
      <c r="Z2411" s="80">
        <v>0</v>
      </c>
      <c r="AA2411" s="80">
        <v>0</v>
      </c>
      <c r="AB2411" s="80">
        <v>0</v>
      </c>
      <c r="AC2411" s="80"/>
      <c r="AD2411" s="80">
        <v>0</v>
      </c>
      <c r="AE2411" s="80">
        <v>0</v>
      </c>
      <c r="AF2411" s="80">
        <v>0</v>
      </c>
      <c r="AG2411" s="80"/>
      <c r="AH2411" s="80">
        <v>0</v>
      </c>
      <c r="AI2411" s="80">
        <v>0</v>
      </c>
      <c r="AJ2411" s="80">
        <v>0</v>
      </c>
      <c r="AK2411" s="80">
        <v>0</v>
      </c>
      <c r="AL2411" s="80">
        <v>0</v>
      </c>
      <c r="AM2411" s="80">
        <v>0</v>
      </c>
      <c r="AN2411" s="41" t="s">
        <v>5558</v>
      </c>
      <c r="AO2411" s="41"/>
      <c r="AP2411" s="40" t="str" cm="1">
        <f t="array" ref="AP2411">IFERROR(_xlfn.IFS(
AR2411="MPR ISSUE","PDH",
AR2411="BSS Hardware Issue","BSS",
AR2411="Sites strategiques, MLL, Pylone, etc.","ENVTECH",
AR2411="AKTIVCO DEFAUT GE &amp; POWER Cabinet","AKTIVCO",
AR2411="AKTIVCO Coupure ENEO &amp; Baisse de tension","AKTIVCO GRID ONLY",
AR2411="Coupure ENEO &amp; Baisse de tension","IHS GRID ONLY",
AR2411="Defaut GE &amp; POWER Cabinet","IHS",
AR2411="Sharing","Partners",
AR2411="Sites strategiques &amp; DataCenter","SST &amp; DC",
AR2411="Exclu","Exclu",
AR2411="SAT","SAT",
AR2411="SPARE-ISSUE","SPARE-ISSUE",
AR2411="Fiber CAmtel","TRANS_FO_CAMTEL",
AR2411="Fiber AOF","Fiber AOF",
AR2411="Projet OCM (HUAWEI)","TRAVAUX-HUAWEI",
AR2411="Projet OCM (NOKIA)","TRAVAUX-NOKIA",
AR2411="ACCESS-ISSUE","ACCESS-ISSUE",
AR2411="Projet OCM (ZTE, NOKIA, autres projets)","TRAVAUX OCM",
AR2411="No root CAuse","No root cause",
AR2411="ODU HS","PDH",
AR2411="IP &amp; VLAN","PDH",
AR2411="Warehouse HUAWEI","SPARE-ISSUE",
AR2411="SPARE-HS","SPARE-ISSUE",
AR2411="Power Telco","BSS",AR2411="no impacts","no impacts"
),"")</f>
        <v>No root cause</v>
      </c>
      <c r="AQ2411" s="40" t="str" cm="1">
        <f t="array" ref="AQ2411">IFERROR(_xlfn.IFS(
AR2411="MPR ISSUE","TX ISSUE",
AR2411="BSS Hardware Issue","RAN ISSUE",
AR2411="Sites strategiques, MLL, Pylone, etc.","ENVTECH",
AR2411="AKTIVCO DEFAUT GE &amp; POWER Cabinet","POWER ISSUE",
AR2411="AKTIVCO Coupure ENEO &amp; Baisse de tension","POWER ISSUE",
AR2411="Coupure ENEO &amp; Baisse de tension","POWER ISSUE",
AR2411="Defaut GE &amp; POWER Cabinet","POWER ISSUE",
AR2411="Sharing","POWER ISSUE",
AR2411="Sites strategiques &amp; DataCenter","POWER ISSUE",
AR2411="Exclu","Exclu",
AR2411="SAT","TX ISSUE",
AR2411="SPARE-ISSUE","SPARE-ISSUE",
AR2411="Fiber CAmtel","TX ISSUE",
AR2411="Fiber AOF","TX ISSUE",
AR2411="Projet OCM (HUAWEI)","TRAVAUX-HUAWEI",
AR2411="Projet OCM (NOKIA)","TRAVAUX -NOKIA",
AR2411="ACCESS-ISSUE","ACCESS-ISSUE",
AR2411="Projet OCM (ZTE, NOKIA, autres projets)","TRAVAUX OCM",
AR2411="No root CAuse","No root cause",
AR2411="ODU HS","TX ISSUE",
AR2411="IP &amp; VLAN","TX ISSUE",
AR2411="Warehouse HUAWEI","SPARE-ISSUE",
AR2411="SPARE-HS","SPARE-ISSUE",
AR2411="Power Telco","RAN ISSUE",AR2411="no impacts","no impacts"
),"")</f>
        <v>No root cause</v>
      </c>
      <c r="AR2411" s="59" t="s">
        <v>5343</v>
      </c>
      <c r="AS2411" s="40" t="str" cm="1">
        <f t="array" ref="AS2411">IFERROR(_xlfn.IFS(
AR2411="MPR ISSUE","ACTIVE",
AR2411="BSS Hardware Issue","ACTIVE",
AR2411="Sites strategiques, MLL, Pylone, etc.","PASSIVE",
AR2411="AKTIVCO DEFAUT GE &amp; POWER Cabinet","PASSIVE",
AR2411="AKTIVCO Coupure ENEO &amp; Baisse de tension","PASSIVE",
AR2411="Coupure ENEO &amp; Baisse de tension","PASSIVE",
AR2411="Defaut GE &amp; POWER Cabinet","PASSIVE",
AR2411="Sharing","PASSIVE",
AR2411="Sites strategiques &amp; DataCenter","PASSIVE",
AR2411="Exclu","Exclu",
AR2411="SAT","ACTIVE",
AR2411="SPARE-ISSUE","SPARE-ISSUE",
AR2411="Fiber CAmtel","ACTIVE",
AR2411="Fiber AOF","ACTIVE",
AR2411="Projet OCM (HUAWEI)","PLANNED WORKS",
AR2411="Projet OCM (NOKIA)","PLANNED WORKS",
AR2411="ACCESS-ISSUE","ACCESS-ISSUE",
AR2411="Projet OCM (ZTE, NOKIA, autres projets)","PLANNED WORKS",
AR2411="No root CAuse","No root cause",
AR2411="ODU HS","ACTIVE",
AR2411="IP &amp; VLAN","ACTIVE",
AR2411="Warehouse HUAWEI","SPARE-ISSUE",
AR2411="SPARE-HS","SPARE-ISSUE",
AR2411="Power Telco","ACTIVE", AR2411="no impacts","no impacts"
),"")</f>
        <v>No root cause</v>
      </c>
      <c r="AT2411" s="99" t="s">
        <v>5661</v>
      </c>
      <c r="AU2411" s="99" t="s">
        <v>5119</v>
      </c>
      <c r="AW2411" s="17"/>
      <c r="AX2411" s="17" t="s">
        <v>5536</v>
      </c>
      <c r="AY2411" s="17"/>
      <c r="AZ2411" s="17" t="s">
        <v>5536</v>
      </c>
      <c r="BA2411" s="7"/>
      <c r="BC2411" s="18"/>
      <c r="BD2411" s="18"/>
      <c r="BE2411" s="18"/>
      <c r="BF2411" s="18"/>
      <c r="BG2411" s="18"/>
      <c r="BH2411" s="18"/>
      <c r="BI2411" s="18"/>
      <c r="BJ2411" s="18"/>
      <c r="BK2411" s="18"/>
      <c r="BM2411" s="18"/>
      <c r="BN2411" s="18"/>
      <c r="BO2411" s="18"/>
      <c r="BP2411" s="9" t="s">
        <v>5661</v>
      </c>
      <c r="BQ2411" s="14"/>
      <c r="BR2411" s="102" t="s">
        <v>5536</v>
      </c>
      <c r="BS2411" s="14"/>
      <c r="BT2411" s="14"/>
      <c r="BU2411" s="9"/>
      <c r="BV2411" s="9"/>
      <c r="BW2411" s="9"/>
    </row>
    <row r="2412" spans="1:75" x14ac:dyDescent="0.35">
      <c r="A2412" s="1" t="s">
        <v>5120</v>
      </c>
      <c r="B2412" s="8" t="s">
        <v>5121</v>
      </c>
      <c r="C2412" s="3" t="s">
        <v>37</v>
      </c>
      <c r="D2412" s="1" t="s">
        <v>11</v>
      </c>
      <c r="E2412" s="1" t="s">
        <v>1712</v>
      </c>
      <c r="F2412" s="3" t="s">
        <v>37</v>
      </c>
      <c r="G2412" s="1" t="s">
        <v>5120</v>
      </c>
      <c r="H2412" s="30" t="s">
        <v>5587</v>
      </c>
      <c r="I2412" s="27">
        <v>0</v>
      </c>
      <c r="J2412" s="27">
        <v>0</v>
      </c>
      <c r="K2412" s="27">
        <v>0</v>
      </c>
      <c r="L2412" s="27">
        <v>0</v>
      </c>
      <c r="M2412" s="27">
        <v>0</v>
      </c>
      <c r="N2412" s="27">
        <v>0</v>
      </c>
      <c r="O2412" s="27">
        <v>0</v>
      </c>
      <c r="P2412" s="27">
        <v>0</v>
      </c>
      <c r="Q2412" s="27">
        <v>0</v>
      </c>
      <c r="R2412" s="27">
        <v>0</v>
      </c>
      <c r="S2412" s="80">
        <v>0</v>
      </c>
      <c r="T2412" s="80">
        <v>0</v>
      </c>
      <c r="U2412" s="80">
        <v>0</v>
      </c>
      <c r="V2412" s="80">
        <v>0</v>
      </c>
      <c r="W2412" s="80">
        <v>0</v>
      </c>
      <c r="X2412" s="80">
        <v>0</v>
      </c>
      <c r="Y2412" s="80">
        <v>0</v>
      </c>
      <c r="Z2412" s="80">
        <v>0</v>
      </c>
      <c r="AA2412" s="80">
        <v>0</v>
      </c>
      <c r="AB2412" s="80">
        <v>0</v>
      </c>
      <c r="AC2412" s="80"/>
      <c r="AD2412" s="80">
        <v>0</v>
      </c>
      <c r="AE2412" s="80">
        <v>0</v>
      </c>
      <c r="AF2412" s="80">
        <v>0</v>
      </c>
      <c r="AG2412" s="80"/>
      <c r="AH2412" s="80">
        <v>0</v>
      </c>
      <c r="AI2412" s="80">
        <v>0</v>
      </c>
      <c r="AJ2412" s="80">
        <v>0</v>
      </c>
      <c r="AK2412" s="80">
        <v>0</v>
      </c>
      <c r="AL2412" s="80">
        <v>0</v>
      </c>
      <c r="AM2412" s="80">
        <v>0</v>
      </c>
      <c r="AN2412" s="41" t="s">
        <v>5558</v>
      </c>
      <c r="AO2412" s="41"/>
      <c r="AP2412" s="40" t="str" cm="1">
        <f t="array" ref="AP2412">IFERROR(_xlfn.IFS(
AR2412="MPR ISSUE","PDH",
AR2412="BSS Hardware Issue","BSS",
AR2412="Sites strategiques, MLL, Pylone, etc.","ENVTECH",
AR2412="AKTIVCO DEFAUT GE &amp; POWER Cabinet","AKTIVCO",
AR2412="AKTIVCO Coupure ENEO &amp; Baisse de tension","AKTIVCO GRID ONLY",
AR2412="Coupure ENEO &amp; Baisse de tension","IHS GRID ONLY",
AR2412="Defaut GE &amp; POWER Cabinet","IHS",
AR2412="Sharing","Partners",
AR2412="Sites strategiques &amp; DataCenter","SST &amp; DC",
AR2412="Exclu","Exclu",
AR2412="SAT","SAT",
AR2412="SPARE-ISSUE","SPARE-ISSUE",
AR2412="Fiber CAmtel","TRANS_FO_CAMTEL",
AR2412="Fiber AOF","Fiber AOF",
AR2412="Projet OCM (HUAWEI)","TRAVAUX-HUAWEI",
AR2412="Projet OCM (NOKIA)","TRAVAUX-NOKIA",
AR2412="ACCESS-ISSUE","ACCESS-ISSUE",
AR2412="Projet OCM (ZTE, NOKIA, autres projets)","TRAVAUX OCM",
AR2412="No root CAuse","No root cause",
AR2412="ODU HS","PDH",
AR2412="IP &amp; VLAN","PDH",
AR2412="Warehouse HUAWEI","SPARE-ISSUE",
AR2412="SPARE-HS","SPARE-ISSUE",
AR2412="Power Telco","BSS",AR2412="no impacts","no impacts"
),"")</f>
        <v>No root cause</v>
      </c>
      <c r="AQ2412" s="40" t="str" cm="1">
        <f t="array" ref="AQ2412">IFERROR(_xlfn.IFS(
AR2412="MPR ISSUE","TX ISSUE",
AR2412="BSS Hardware Issue","RAN ISSUE",
AR2412="Sites strategiques, MLL, Pylone, etc.","ENVTECH",
AR2412="AKTIVCO DEFAUT GE &amp; POWER Cabinet","POWER ISSUE",
AR2412="AKTIVCO Coupure ENEO &amp; Baisse de tension","POWER ISSUE",
AR2412="Coupure ENEO &amp; Baisse de tension","POWER ISSUE",
AR2412="Defaut GE &amp; POWER Cabinet","POWER ISSUE",
AR2412="Sharing","POWER ISSUE",
AR2412="Sites strategiques &amp; DataCenter","POWER ISSUE",
AR2412="Exclu","Exclu",
AR2412="SAT","TX ISSUE",
AR2412="SPARE-ISSUE","SPARE-ISSUE",
AR2412="Fiber CAmtel","TX ISSUE",
AR2412="Fiber AOF","TX ISSUE",
AR2412="Projet OCM (HUAWEI)","TRAVAUX-HUAWEI",
AR2412="Projet OCM (NOKIA)","TRAVAUX -NOKIA",
AR2412="ACCESS-ISSUE","ACCESS-ISSUE",
AR2412="Projet OCM (ZTE, NOKIA, autres projets)","TRAVAUX OCM",
AR2412="No root CAuse","No root cause",
AR2412="ODU HS","TX ISSUE",
AR2412="IP &amp; VLAN","TX ISSUE",
AR2412="Warehouse HUAWEI","SPARE-ISSUE",
AR2412="SPARE-HS","SPARE-ISSUE",
AR2412="Power Telco","RAN ISSUE",AR2412="no impacts","no impacts"
),"")</f>
        <v>No root cause</v>
      </c>
      <c r="AR2412" s="59" t="s">
        <v>5343</v>
      </c>
      <c r="AS2412" s="40" t="str" cm="1">
        <f t="array" ref="AS2412">IFERROR(_xlfn.IFS(
AR2412="MPR ISSUE","ACTIVE",
AR2412="BSS Hardware Issue","ACTIVE",
AR2412="Sites strategiques, MLL, Pylone, etc.","PASSIVE",
AR2412="AKTIVCO DEFAUT GE &amp; POWER Cabinet","PASSIVE",
AR2412="AKTIVCO Coupure ENEO &amp; Baisse de tension","PASSIVE",
AR2412="Coupure ENEO &amp; Baisse de tension","PASSIVE",
AR2412="Defaut GE &amp; POWER Cabinet","PASSIVE",
AR2412="Sharing","PASSIVE",
AR2412="Sites strategiques &amp; DataCenter","PASSIVE",
AR2412="Exclu","Exclu",
AR2412="SAT","ACTIVE",
AR2412="SPARE-ISSUE","SPARE-ISSUE",
AR2412="Fiber CAmtel","ACTIVE",
AR2412="Fiber AOF","ACTIVE",
AR2412="Projet OCM (HUAWEI)","PLANNED WORKS",
AR2412="Projet OCM (NOKIA)","PLANNED WORKS",
AR2412="ACCESS-ISSUE","ACCESS-ISSUE",
AR2412="Projet OCM (ZTE, NOKIA, autres projets)","PLANNED WORKS",
AR2412="No root CAuse","No root cause",
AR2412="ODU HS","ACTIVE",
AR2412="IP &amp; VLAN","ACTIVE",
AR2412="Warehouse HUAWEI","SPARE-ISSUE",
AR2412="SPARE-HS","SPARE-ISSUE",
AR2412="Power Telco","ACTIVE", AR2412="no impacts","no impacts"
),"")</f>
        <v>No root cause</v>
      </c>
      <c r="AT2412" s="99" t="s">
        <v>5661</v>
      </c>
      <c r="AU2412" s="99" t="s">
        <v>5121</v>
      </c>
      <c r="AW2412" s="17"/>
      <c r="AX2412" s="17" t="s">
        <v>5536</v>
      </c>
      <c r="AY2412" s="17"/>
      <c r="AZ2412" s="17" t="s">
        <v>5536</v>
      </c>
      <c r="BA2412" s="7"/>
      <c r="BC2412" s="18"/>
      <c r="BD2412" s="18"/>
      <c r="BE2412" s="18"/>
      <c r="BF2412" s="18"/>
      <c r="BG2412" s="18"/>
      <c r="BH2412" s="18"/>
      <c r="BI2412" s="18"/>
      <c r="BJ2412" s="18"/>
      <c r="BK2412" s="18"/>
      <c r="BM2412" s="18"/>
      <c r="BN2412" s="18"/>
      <c r="BO2412" s="18"/>
      <c r="BP2412" s="9" t="s">
        <v>5661</v>
      </c>
      <c r="BQ2412" s="14"/>
      <c r="BR2412" s="102" t="s">
        <v>5536</v>
      </c>
      <c r="BS2412" s="14"/>
      <c r="BT2412" s="14"/>
      <c r="BU2412" s="9"/>
      <c r="BV2412" s="9"/>
      <c r="BW2412" s="9"/>
    </row>
    <row r="2413" spans="1:75" x14ac:dyDescent="0.35">
      <c r="A2413" s="1" t="s">
        <v>5054</v>
      </c>
      <c r="B2413" s="8" t="s">
        <v>5055</v>
      </c>
      <c r="C2413" s="3" t="s">
        <v>37</v>
      </c>
      <c r="D2413" s="1" t="s">
        <v>11</v>
      </c>
      <c r="E2413" s="1" t="s">
        <v>593</v>
      </c>
      <c r="F2413" s="3" t="s">
        <v>69</v>
      </c>
      <c r="G2413" s="1" t="s">
        <v>3535</v>
      </c>
      <c r="H2413" s="30" t="s">
        <v>5587</v>
      </c>
      <c r="I2413" s="27">
        <v>0</v>
      </c>
      <c r="J2413" s="27">
        <v>0</v>
      </c>
      <c r="K2413" s="27">
        <v>0</v>
      </c>
      <c r="L2413" s="27">
        <v>0</v>
      </c>
      <c r="M2413" s="27">
        <v>0</v>
      </c>
      <c r="N2413" s="27">
        <v>0</v>
      </c>
      <c r="O2413" s="27">
        <v>0</v>
      </c>
      <c r="P2413" s="27">
        <v>0</v>
      </c>
      <c r="Q2413" s="27">
        <v>0</v>
      </c>
      <c r="R2413" s="27">
        <v>0</v>
      </c>
      <c r="S2413" s="80">
        <v>0</v>
      </c>
      <c r="T2413" s="80">
        <v>0</v>
      </c>
      <c r="U2413" s="80">
        <v>0</v>
      </c>
      <c r="V2413" s="80">
        <v>0</v>
      </c>
      <c r="W2413" s="80">
        <v>0</v>
      </c>
      <c r="X2413" s="80">
        <v>0</v>
      </c>
      <c r="Y2413" s="80">
        <v>0</v>
      </c>
      <c r="Z2413" s="80">
        <v>0</v>
      </c>
      <c r="AA2413" s="80">
        <v>0</v>
      </c>
      <c r="AB2413" s="80">
        <v>0</v>
      </c>
      <c r="AC2413" s="80"/>
      <c r="AD2413" s="80">
        <v>0</v>
      </c>
      <c r="AE2413" s="80">
        <v>0</v>
      </c>
      <c r="AF2413" s="80">
        <v>0</v>
      </c>
      <c r="AG2413" s="80"/>
      <c r="AH2413" s="80">
        <v>0</v>
      </c>
      <c r="AI2413" s="80">
        <v>0</v>
      </c>
      <c r="AJ2413" s="80">
        <v>0</v>
      </c>
      <c r="AK2413" s="80">
        <v>0</v>
      </c>
      <c r="AL2413" s="80">
        <v>0</v>
      </c>
      <c r="AM2413" s="80">
        <v>0</v>
      </c>
      <c r="AN2413" s="41" t="s">
        <v>5558</v>
      </c>
      <c r="AO2413" s="41"/>
      <c r="AP2413" s="40" t="str" cm="1">
        <f t="array" ref="AP2413">IFERROR(_xlfn.IFS(
AR2413="MPR ISSUE","PDH",
AR2413="BSS Hardware Issue","BSS",
AR2413="Sites strategiques, MLL, Pylone, etc.","ENVTECH",
AR2413="AKTIVCO DEFAUT GE &amp; POWER Cabinet","AKTIVCO",
AR2413="AKTIVCO Coupure ENEO &amp; Baisse de tension","AKTIVCO GRID ONLY",
AR2413="Coupure ENEO &amp; Baisse de tension","IHS GRID ONLY",
AR2413="Defaut GE &amp; POWER Cabinet","IHS",
AR2413="Sharing","Partners",
AR2413="Sites strategiques &amp; DataCenter","SST &amp; DC",
AR2413="Exclu","Exclu",
AR2413="SAT","SAT",
AR2413="SPARE-ISSUE","SPARE-ISSUE",
AR2413="Fiber CAmtel","TRANS_FO_CAMTEL",
AR2413="Fiber AOF","Fiber AOF",
AR2413="Projet OCM (HUAWEI)","TRAVAUX-HUAWEI",
AR2413="Projet OCM (NOKIA)","TRAVAUX-NOKIA",
AR2413="ACCESS-ISSUE","ACCESS-ISSUE",
AR2413="Projet OCM (ZTE, NOKIA, autres projets)","TRAVAUX OCM",
AR2413="No root CAuse","No root cause",
AR2413="ODU HS","PDH",
AR2413="IP &amp; VLAN","PDH",
AR2413="Warehouse HUAWEI","SPARE-ISSUE",
AR2413="SPARE-HS","SPARE-ISSUE",
AR2413="Power Telco","BSS",AR2413="no impacts","no impacts"
),"")</f>
        <v>No root cause</v>
      </c>
      <c r="AQ2413" s="40" t="str" cm="1">
        <f t="array" ref="AQ2413">IFERROR(_xlfn.IFS(
AR2413="MPR ISSUE","TX ISSUE",
AR2413="BSS Hardware Issue","RAN ISSUE",
AR2413="Sites strategiques, MLL, Pylone, etc.","ENVTECH",
AR2413="AKTIVCO DEFAUT GE &amp; POWER Cabinet","POWER ISSUE",
AR2413="AKTIVCO Coupure ENEO &amp; Baisse de tension","POWER ISSUE",
AR2413="Coupure ENEO &amp; Baisse de tension","POWER ISSUE",
AR2413="Defaut GE &amp; POWER Cabinet","POWER ISSUE",
AR2413="Sharing","POWER ISSUE",
AR2413="Sites strategiques &amp; DataCenter","POWER ISSUE",
AR2413="Exclu","Exclu",
AR2413="SAT","TX ISSUE",
AR2413="SPARE-ISSUE","SPARE-ISSUE",
AR2413="Fiber CAmtel","TX ISSUE",
AR2413="Fiber AOF","TX ISSUE",
AR2413="Projet OCM (HUAWEI)","TRAVAUX-HUAWEI",
AR2413="Projet OCM (NOKIA)","TRAVAUX -NOKIA",
AR2413="ACCESS-ISSUE","ACCESS-ISSUE",
AR2413="Projet OCM (ZTE, NOKIA, autres projets)","TRAVAUX OCM",
AR2413="No root CAuse","No root cause",
AR2413="ODU HS","TX ISSUE",
AR2413="IP &amp; VLAN","TX ISSUE",
AR2413="Warehouse HUAWEI","SPARE-ISSUE",
AR2413="SPARE-HS","SPARE-ISSUE",
AR2413="Power Telco","RAN ISSUE",AR2413="no impacts","no impacts"
),"")</f>
        <v>No root cause</v>
      </c>
      <c r="AR2413" s="59" t="s">
        <v>5343</v>
      </c>
      <c r="AS2413" s="40" t="str" cm="1">
        <f t="array" ref="AS2413">IFERROR(_xlfn.IFS(
AR2413="MPR ISSUE","ACTIVE",
AR2413="BSS Hardware Issue","ACTIVE",
AR2413="Sites strategiques, MLL, Pylone, etc.","PASSIVE",
AR2413="AKTIVCO DEFAUT GE &amp; POWER Cabinet","PASSIVE",
AR2413="AKTIVCO Coupure ENEO &amp; Baisse de tension","PASSIVE",
AR2413="Coupure ENEO &amp; Baisse de tension","PASSIVE",
AR2413="Defaut GE &amp; POWER Cabinet","PASSIVE",
AR2413="Sharing","PASSIVE",
AR2413="Sites strategiques &amp; DataCenter","PASSIVE",
AR2413="Exclu","Exclu",
AR2413="SAT","ACTIVE",
AR2413="SPARE-ISSUE","SPARE-ISSUE",
AR2413="Fiber CAmtel","ACTIVE",
AR2413="Fiber AOF","ACTIVE",
AR2413="Projet OCM (HUAWEI)","PLANNED WORKS",
AR2413="Projet OCM (NOKIA)","PLANNED WORKS",
AR2413="ACCESS-ISSUE","ACCESS-ISSUE",
AR2413="Projet OCM (ZTE, NOKIA, autres projets)","PLANNED WORKS",
AR2413="No root CAuse","No root cause",
AR2413="ODU HS","ACTIVE",
AR2413="IP &amp; VLAN","ACTIVE",
AR2413="Warehouse HUAWEI","SPARE-ISSUE",
AR2413="SPARE-HS","SPARE-ISSUE",
AR2413="Power Telco","ACTIVE", AR2413="no impacts","no impacts"
),"")</f>
        <v>No root cause</v>
      </c>
      <c r="AT2413" s="99" t="s">
        <v>5661</v>
      </c>
      <c r="AU2413" s="99" t="s">
        <v>5055</v>
      </c>
      <c r="AW2413" s="17"/>
      <c r="AX2413" s="17" t="s">
        <v>5536</v>
      </c>
      <c r="AY2413" s="17"/>
      <c r="AZ2413" s="17" t="s">
        <v>5536</v>
      </c>
      <c r="BA2413" s="7"/>
      <c r="BC2413" s="18"/>
      <c r="BD2413" s="18"/>
      <c r="BE2413" s="18"/>
      <c r="BF2413" s="18"/>
      <c r="BG2413" s="18"/>
      <c r="BH2413" s="18"/>
      <c r="BI2413" s="18"/>
      <c r="BJ2413" s="18"/>
      <c r="BK2413" s="18"/>
      <c r="BM2413" s="18"/>
      <c r="BN2413" s="18"/>
      <c r="BO2413" s="18"/>
      <c r="BP2413" s="9" t="s">
        <v>5661</v>
      </c>
      <c r="BQ2413" s="14"/>
      <c r="BR2413" s="102" t="s">
        <v>5536</v>
      </c>
      <c r="BS2413" s="14"/>
      <c r="BT2413" s="14"/>
      <c r="BU2413" s="9"/>
      <c r="BV2413" s="9"/>
      <c r="BW2413" s="9"/>
    </row>
    <row r="2414" spans="1:75" x14ac:dyDescent="0.35">
      <c r="A2414" s="1" t="s">
        <v>5124</v>
      </c>
      <c r="B2414" s="1" t="s">
        <v>5125</v>
      </c>
      <c r="C2414" s="3" t="s">
        <v>37</v>
      </c>
      <c r="D2414" s="1" t="s">
        <v>11</v>
      </c>
      <c r="E2414" s="1" t="s">
        <v>12</v>
      </c>
      <c r="F2414" s="3" t="s">
        <v>69</v>
      </c>
      <c r="G2414" s="1" t="s">
        <v>5126</v>
      </c>
      <c r="H2414" s="30" t="s">
        <v>5587</v>
      </c>
      <c r="I2414" s="27">
        <v>0</v>
      </c>
      <c r="J2414" s="27">
        <v>0</v>
      </c>
      <c r="K2414" s="27">
        <v>0</v>
      </c>
      <c r="L2414" s="27">
        <v>0</v>
      </c>
      <c r="M2414" s="27">
        <v>0</v>
      </c>
      <c r="N2414" s="27">
        <v>0</v>
      </c>
      <c r="O2414" s="27">
        <v>0</v>
      </c>
      <c r="P2414" s="27">
        <v>0</v>
      </c>
      <c r="Q2414" s="27">
        <v>0</v>
      </c>
      <c r="R2414" s="27">
        <v>0</v>
      </c>
      <c r="S2414" s="80">
        <v>0</v>
      </c>
      <c r="T2414" s="80">
        <v>0</v>
      </c>
      <c r="U2414" s="80">
        <v>0</v>
      </c>
      <c r="V2414" s="80">
        <v>0</v>
      </c>
      <c r="W2414" s="80">
        <v>0</v>
      </c>
      <c r="X2414" s="80">
        <v>0</v>
      </c>
      <c r="Y2414" s="80">
        <v>0</v>
      </c>
      <c r="Z2414" s="80">
        <v>0</v>
      </c>
      <c r="AA2414" s="80">
        <v>0</v>
      </c>
      <c r="AB2414" s="80">
        <v>0</v>
      </c>
      <c r="AC2414" s="80"/>
      <c r="AD2414" s="80">
        <v>0</v>
      </c>
      <c r="AE2414" s="80">
        <v>0</v>
      </c>
      <c r="AF2414" s="80">
        <v>0</v>
      </c>
      <c r="AG2414" s="80"/>
      <c r="AH2414" s="80">
        <v>0</v>
      </c>
      <c r="AI2414" s="80">
        <v>0</v>
      </c>
      <c r="AJ2414" s="80">
        <v>0</v>
      </c>
      <c r="AK2414" s="80">
        <v>0</v>
      </c>
      <c r="AL2414" s="80">
        <v>0</v>
      </c>
      <c r="AM2414" s="80">
        <v>0</v>
      </c>
      <c r="AN2414" s="41" t="s">
        <v>5558</v>
      </c>
      <c r="AO2414" s="41"/>
      <c r="AP2414" s="40" t="str" cm="1">
        <f t="array" ref="AP2414">IFERROR(_xlfn.IFS(
AR2414="MPR ISSUE","PDH",
AR2414="BSS Hardware Issue","BSS",
AR2414="Sites strategiques, MLL, Pylone, etc.","ENVTECH",
AR2414="AKTIVCO DEFAUT GE &amp; POWER Cabinet","AKTIVCO",
AR2414="AKTIVCO Coupure ENEO &amp; Baisse de tension","AKTIVCO GRID ONLY",
AR2414="Coupure ENEO &amp; Baisse de tension","IHS GRID ONLY",
AR2414="Defaut GE &amp; POWER Cabinet","IHS",
AR2414="Sharing","Partners",
AR2414="Sites strategiques &amp; DataCenter","SST &amp; DC",
AR2414="Exclu","Exclu",
AR2414="SAT","SAT",
AR2414="SPARE-ISSUE","SPARE-ISSUE",
AR2414="Fiber CAmtel","TRANS_FO_CAMTEL",
AR2414="Fiber AOF","Fiber AOF",
AR2414="Projet OCM (HUAWEI)","TRAVAUX-HUAWEI",
AR2414="Projet OCM (NOKIA)","TRAVAUX-NOKIA",
AR2414="ACCESS-ISSUE","ACCESS-ISSUE",
AR2414="Projet OCM (ZTE, NOKIA, autres projets)","TRAVAUX OCM",
AR2414="No root CAuse","No root cause",
AR2414="ODU HS","PDH",
AR2414="IP &amp; VLAN","PDH",
AR2414="Warehouse HUAWEI","SPARE-ISSUE",
AR2414="SPARE-HS","SPARE-ISSUE",
AR2414="Power Telco","BSS",AR2414="no impacts","no impacts"
),"")</f>
        <v>No root cause</v>
      </c>
      <c r="AQ2414" s="40" t="str" cm="1">
        <f t="array" ref="AQ2414">IFERROR(_xlfn.IFS(
AR2414="MPR ISSUE","TX ISSUE",
AR2414="BSS Hardware Issue","RAN ISSUE",
AR2414="Sites strategiques, MLL, Pylone, etc.","ENVTECH",
AR2414="AKTIVCO DEFAUT GE &amp; POWER Cabinet","POWER ISSUE",
AR2414="AKTIVCO Coupure ENEO &amp; Baisse de tension","POWER ISSUE",
AR2414="Coupure ENEO &amp; Baisse de tension","POWER ISSUE",
AR2414="Defaut GE &amp; POWER Cabinet","POWER ISSUE",
AR2414="Sharing","POWER ISSUE",
AR2414="Sites strategiques &amp; DataCenter","POWER ISSUE",
AR2414="Exclu","Exclu",
AR2414="SAT","TX ISSUE",
AR2414="SPARE-ISSUE","SPARE-ISSUE",
AR2414="Fiber CAmtel","TX ISSUE",
AR2414="Fiber AOF","TX ISSUE",
AR2414="Projet OCM (HUAWEI)","TRAVAUX-HUAWEI",
AR2414="Projet OCM (NOKIA)","TRAVAUX -NOKIA",
AR2414="ACCESS-ISSUE","ACCESS-ISSUE",
AR2414="Projet OCM (ZTE, NOKIA, autres projets)","TRAVAUX OCM",
AR2414="No root CAuse","No root cause",
AR2414="ODU HS","TX ISSUE",
AR2414="IP &amp; VLAN","TX ISSUE",
AR2414="Warehouse HUAWEI","SPARE-ISSUE",
AR2414="SPARE-HS","SPARE-ISSUE",
AR2414="Power Telco","RAN ISSUE",AR2414="no impacts","no impacts"
),"")</f>
        <v>No root cause</v>
      </c>
      <c r="AR2414" s="59" t="s">
        <v>5343</v>
      </c>
      <c r="AS2414" s="40" t="str" cm="1">
        <f t="array" ref="AS2414">IFERROR(_xlfn.IFS(
AR2414="MPR ISSUE","ACTIVE",
AR2414="BSS Hardware Issue","ACTIVE",
AR2414="Sites strategiques, MLL, Pylone, etc.","PASSIVE",
AR2414="AKTIVCO DEFAUT GE &amp; POWER Cabinet","PASSIVE",
AR2414="AKTIVCO Coupure ENEO &amp; Baisse de tension","PASSIVE",
AR2414="Coupure ENEO &amp; Baisse de tension","PASSIVE",
AR2414="Defaut GE &amp; POWER Cabinet","PASSIVE",
AR2414="Sharing","PASSIVE",
AR2414="Sites strategiques &amp; DataCenter","PASSIVE",
AR2414="Exclu","Exclu",
AR2414="SAT","ACTIVE",
AR2414="SPARE-ISSUE","SPARE-ISSUE",
AR2414="Fiber CAmtel","ACTIVE",
AR2414="Fiber AOF","ACTIVE",
AR2414="Projet OCM (HUAWEI)","PLANNED WORKS",
AR2414="Projet OCM (NOKIA)","PLANNED WORKS",
AR2414="ACCESS-ISSUE","ACCESS-ISSUE",
AR2414="Projet OCM (ZTE, NOKIA, autres projets)","PLANNED WORKS",
AR2414="No root CAuse","No root cause",
AR2414="ODU HS","ACTIVE",
AR2414="IP &amp; VLAN","ACTIVE",
AR2414="Warehouse HUAWEI","SPARE-ISSUE",
AR2414="SPARE-HS","SPARE-ISSUE",
AR2414="Power Telco","ACTIVE", AR2414="no impacts","no impacts"
),"")</f>
        <v>No root cause</v>
      </c>
      <c r="AT2414" s="99" t="s">
        <v>5661</v>
      </c>
      <c r="AU2414" s="99" t="s">
        <v>5125</v>
      </c>
      <c r="AW2414" s="17"/>
      <c r="AX2414" s="17" t="s">
        <v>5536</v>
      </c>
      <c r="AY2414" s="17"/>
      <c r="AZ2414" s="17" t="s">
        <v>5536</v>
      </c>
      <c r="BA2414" s="7"/>
      <c r="BC2414" s="18"/>
      <c r="BD2414" s="18"/>
      <c r="BE2414" s="18"/>
      <c r="BF2414" s="18"/>
      <c r="BG2414" s="18"/>
      <c r="BH2414" s="18"/>
      <c r="BI2414" s="18"/>
      <c r="BJ2414" s="18"/>
      <c r="BK2414" s="18"/>
      <c r="BM2414" s="18"/>
      <c r="BN2414" s="18"/>
      <c r="BO2414" s="18"/>
      <c r="BP2414" s="9" t="s">
        <v>5661</v>
      </c>
      <c r="BQ2414" s="14"/>
      <c r="BR2414" s="102" t="s">
        <v>5536</v>
      </c>
      <c r="BS2414" s="14"/>
      <c r="BT2414" s="14"/>
      <c r="BU2414" s="9"/>
      <c r="BV2414" s="9"/>
      <c r="BW2414" s="9"/>
    </row>
    <row r="2415" spans="1:75" x14ac:dyDescent="0.35">
      <c r="A2415" s="1" t="s">
        <v>5058</v>
      </c>
      <c r="B2415" s="8" t="s">
        <v>5059</v>
      </c>
      <c r="C2415" s="3" t="s">
        <v>37</v>
      </c>
      <c r="D2415" s="1" t="s">
        <v>11</v>
      </c>
      <c r="E2415" s="1" t="s">
        <v>12</v>
      </c>
      <c r="F2415" s="3" t="s">
        <v>37</v>
      </c>
      <c r="G2415" s="1" t="s">
        <v>5058</v>
      </c>
      <c r="H2415" s="30" t="s">
        <v>5587</v>
      </c>
      <c r="I2415" s="27">
        <v>0</v>
      </c>
      <c r="J2415" s="27">
        <v>0</v>
      </c>
      <c r="K2415" s="27">
        <v>0</v>
      </c>
      <c r="L2415" s="27">
        <v>0</v>
      </c>
      <c r="M2415" s="27">
        <v>0</v>
      </c>
      <c r="N2415" s="27">
        <v>0</v>
      </c>
      <c r="O2415" s="27">
        <v>0</v>
      </c>
      <c r="P2415" s="27">
        <v>0</v>
      </c>
      <c r="Q2415" s="27">
        <v>0</v>
      </c>
      <c r="R2415" s="27">
        <v>0</v>
      </c>
      <c r="S2415" s="80">
        <v>0</v>
      </c>
      <c r="T2415" s="80">
        <v>0</v>
      </c>
      <c r="U2415" s="80">
        <v>0</v>
      </c>
      <c r="V2415" s="80">
        <v>0</v>
      </c>
      <c r="W2415" s="80">
        <v>0</v>
      </c>
      <c r="X2415" s="80">
        <v>0</v>
      </c>
      <c r="Y2415" s="80">
        <v>0</v>
      </c>
      <c r="Z2415" s="80">
        <v>0</v>
      </c>
      <c r="AA2415" s="80">
        <v>0</v>
      </c>
      <c r="AB2415" s="80">
        <v>0</v>
      </c>
      <c r="AC2415" s="80"/>
      <c r="AD2415" s="80">
        <v>0</v>
      </c>
      <c r="AE2415" s="80">
        <v>0</v>
      </c>
      <c r="AF2415" s="80">
        <v>0</v>
      </c>
      <c r="AG2415" s="80"/>
      <c r="AH2415" s="80">
        <v>0</v>
      </c>
      <c r="AI2415" s="80">
        <v>0</v>
      </c>
      <c r="AJ2415" s="80">
        <v>0</v>
      </c>
      <c r="AK2415" s="80">
        <v>0</v>
      </c>
      <c r="AL2415" s="80">
        <v>0</v>
      </c>
      <c r="AM2415" s="80">
        <v>0</v>
      </c>
      <c r="AN2415" s="41" t="s">
        <v>5558</v>
      </c>
      <c r="AO2415" s="41"/>
      <c r="AP2415" s="40" t="str" cm="1">
        <f t="array" ref="AP2415">IFERROR(_xlfn.IFS(
AR2415="MPR ISSUE","PDH",
AR2415="BSS Hardware Issue","BSS",
AR2415="Sites strategiques, MLL, Pylone, etc.","ENVTECH",
AR2415="AKTIVCO DEFAUT GE &amp; POWER Cabinet","AKTIVCO",
AR2415="AKTIVCO Coupure ENEO &amp; Baisse de tension","AKTIVCO GRID ONLY",
AR2415="Coupure ENEO &amp; Baisse de tension","IHS GRID ONLY",
AR2415="Defaut GE &amp; POWER Cabinet","IHS",
AR2415="Sharing","Partners",
AR2415="Sites strategiques &amp; DataCenter","SST &amp; DC",
AR2415="Exclu","Exclu",
AR2415="SAT","SAT",
AR2415="SPARE-ISSUE","SPARE-ISSUE",
AR2415="Fiber CAmtel","TRANS_FO_CAMTEL",
AR2415="Fiber AOF","Fiber AOF",
AR2415="Projet OCM (HUAWEI)","TRAVAUX-HUAWEI",
AR2415="Projet OCM (NOKIA)","TRAVAUX-NOKIA",
AR2415="ACCESS-ISSUE","ACCESS-ISSUE",
AR2415="Projet OCM (ZTE, NOKIA, autres projets)","TRAVAUX OCM",
AR2415="No root CAuse","No root cause",
AR2415="ODU HS","PDH",
AR2415="IP &amp; VLAN","PDH",
AR2415="Warehouse HUAWEI","SPARE-ISSUE",
AR2415="SPARE-HS","SPARE-ISSUE",
AR2415="Power Telco","BSS",AR2415="no impacts","no impacts"
),"")</f>
        <v>No root cause</v>
      </c>
      <c r="AQ2415" s="40" t="str" cm="1">
        <f t="array" ref="AQ2415">IFERROR(_xlfn.IFS(
AR2415="MPR ISSUE","TX ISSUE",
AR2415="BSS Hardware Issue","RAN ISSUE",
AR2415="Sites strategiques, MLL, Pylone, etc.","ENVTECH",
AR2415="AKTIVCO DEFAUT GE &amp; POWER Cabinet","POWER ISSUE",
AR2415="AKTIVCO Coupure ENEO &amp; Baisse de tension","POWER ISSUE",
AR2415="Coupure ENEO &amp; Baisse de tension","POWER ISSUE",
AR2415="Defaut GE &amp; POWER Cabinet","POWER ISSUE",
AR2415="Sharing","POWER ISSUE",
AR2415="Sites strategiques &amp; DataCenter","POWER ISSUE",
AR2415="Exclu","Exclu",
AR2415="SAT","TX ISSUE",
AR2415="SPARE-ISSUE","SPARE-ISSUE",
AR2415="Fiber CAmtel","TX ISSUE",
AR2415="Fiber AOF","TX ISSUE",
AR2415="Projet OCM (HUAWEI)","TRAVAUX-HUAWEI",
AR2415="Projet OCM (NOKIA)","TRAVAUX -NOKIA",
AR2415="ACCESS-ISSUE","ACCESS-ISSUE",
AR2415="Projet OCM (ZTE, NOKIA, autres projets)","TRAVAUX OCM",
AR2415="No root CAuse","No root cause",
AR2415="ODU HS","TX ISSUE",
AR2415="IP &amp; VLAN","TX ISSUE",
AR2415="Warehouse HUAWEI","SPARE-ISSUE",
AR2415="SPARE-HS","SPARE-ISSUE",
AR2415="Power Telco","RAN ISSUE",AR2415="no impacts","no impacts"
),"")</f>
        <v>No root cause</v>
      </c>
      <c r="AR2415" s="59" t="s">
        <v>5343</v>
      </c>
      <c r="AS2415" s="40" t="str" cm="1">
        <f t="array" ref="AS2415">IFERROR(_xlfn.IFS(
AR2415="MPR ISSUE","ACTIVE",
AR2415="BSS Hardware Issue","ACTIVE",
AR2415="Sites strategiques, MLL, Pylone, etc.","PASSIVE",
AR2415="AKTIVCO DEFAUT GE &amp; POWER Cabinet","PASSIVE",
AR2415="AKTIVCO Coupure ENEO &amp; Baisse de tension","PASSIVE",
AR2415="Coupure ENEO &amp; Baisse de tension","PASSIVE",
AR2415="Defaut GE &amp; POWER Cabinet","PASSIVE",
AR2415="Sharing","PASSIVE",
AR2415="Sites strategiques &amp; DataCenter","PASSIVE",
AR2415="Exclu","Exclu",
AR2415="SAT","ACTIVE",
AR2415="SPARE-ISSUE","SPARE-ISSUE",
AR2415="Fiber CAmtel","ACTIVE",
AR2415="Fiber AOF","ACTIVE",
AR2415="Projet OCM (HUAWEI)","PLANNED WORKS",
AR2415="Projet OCM (NOKIA)","PLANNED WORKS",
AR2415="ACCESS-ISSUE","ACCESS-ISSUE",
AR2415="Projet OCM (ZTE, NOKIA, autres projets)","PLANNED WORKS",
AR2415="No root CAuse","No root cause",
AR2415="ODU HS","ACTIVE",
AR2415="IP &amp; VLAN","ACTIVE",
AR2415="Warehouse HUAWEI","SPARE-ISSUE",
AR2415="SPARE-HS","SPARE-ISSUE",
AR2415="Power Telco","ACTIVE", AR2415="no impacts","no impacts"
),"")</f>
        <v>No root cause</v>
      </c>
      <c r="AT2415" s="99" t="s">
        <v>5661</v>
      </c>
      <c r="AU2415" s="99" t="s">
        <v>5059</v>
      </c>
      <c r="AV2415" s="83"/>
      <c r="AW2415" s="17"/>
      <c r="AX2415" s="17" t="s">
        <v>5536</v>
      </c>
      <c r="AY2415" s="17"/>
      <c r="AZ2415" s="17" t="s">
        <v>5536</v>
      </c>
      <c r="BA2415" s="7"/>
      <c r="BC2415" s="18"/>
      <c r="BD2415" s="18"/>
      <c r="BE2415" s="18"/>
      <c r="BF2415" s="18"/>
      <c r="BG2415" s="18"/>
      <c r="BH2415" s="18"/>
      <c r="BI2415" s="18"/>
      <c r="BJ2415" s="18"/>
      <c r="BK2415" s="18"/>
      <c r="BM2415" s="18"/>
      <c r="BN2415" s="18"/>
      <c r="BO2415" s="18"/>
      <c r="BP2415" s="9" t="s">
        <v>5661</v>
      </c>
      <c r="BQ2415" s="14"/>
      <c r="BR2415" s="102" t="s">
        <v>5536</v>
      </c>
      <c r="BS2415" s="14"/>
      <c r="BT2415" s="14"/>
      <c r="BU2415" s="9"/>
      <c r="BV2415" s="9"/>
      <c r="BW2415" s="9"/>
    </row>
    <row r="2416" spans="1:75" x14ac:dyDescent="0.35">
      <c r="A2416" s="1" t="s">
        <v>5060</v>
      </c>
      <c r="B2416" s="8" t="s">
        <v>5061</v>
      </c>
      <c r="C2416" s="3" t="s">
        <v>37</v>
      </c>
      <c r="D2416" s="1" t="s">
        <v>11</v>
      </c>
      <c r="E2416" s="1" t="s">
        <v>318</v>
      </c>
      <c r="F2416" s="3" t="s">
        <v>37</v>
      </c>
      <c r="G2416" s="1" t="s">
        <v>5062</v>
      </c>
      <c r="H2416" s="30" t="s">
        <v>5587</v>
      </c>
      <c r="I2416" s="27">
        <v>0</v>
      </c>
      <c r="J2416" s="27">
        <v>0</v>
      </c>
      <c r="K2416" s="27">
        <v>0</v>
      </c>
      <c r="L2416" s="27">
        <v>0</v>
      </c>
      <c r="M2416" s="27">
        <v>0</v>
      </c>
      <c r="N2416" s="27">
        <v>0</v>
      </c>
      <c r="O2416" s="27">
        <v>0</v>
      </c>
      <c r="P2416" s="27">
        <v>0</v>
      </c>
      <c r="Q2416" s="27">
        <v>0</v>
      </c>
      <c r="R2416" s="27">
        <v>0</v>
      </c>
      <c r="S2416" s="80">
        <v>0</v>
      </c>
      <c r="T2416" s="80">
        <v>0</v>
      </c>
      <c r="U2416" s="80">
        <v>0</v>
      </c>
      <c r="V2416" s="80">
        <v>0</v>
      </c>
      <c r="W2416" s="80">
        <v>0</v>
      </c>
      <c r="X2416" s="80">
        <v>0</v>
      </c>
      <c r="Y2416" s="80">
        <v>0</v>
      </c>
      <c r="Z2416" s="80">
        <v>0</v>
      </c>
      <c r="AA2416" s="80">
        <v>0</v>
      </c>
      <c r="AB2416" s="80">
        <v>0</v>
      </c>
      <c r="AC2416" s="80"/>
      <c r="AD2416" s="80">
        <v>0</v>
      </c>
      <c r="AE2416" s="80">
        <v>0</v>
      </c>
      <c r="AF2416" s="80">
        <v>0</v>
      </c>
      <c r="AG2416" s="80"/>
      <c r="AH2416" s="80">
        <v>0</v>
      </c>
      <c r="AI2416" s="80">
        <v>0</v>
      </c>
      <c r="AJ2416" s="80">
        <v>0</v>
      </c>
      <c r="AK2416" s="80">
        <v>0</v>
      </c>
      <c r="AL2416" s="80">
        <v>0</v>
      </c>
      <c r="AM2416" s="80">
        <v>0</v>
      </c>
      <c r="AN2416" s="41" t="s">
        <v>5558</v>
      </c>
      <c r="AO2416" s="41"/>
      <c r="AP2416" s="40" t="str" cm="1">
        <f t="array" ref="AP2416">IFERROR(_xlfn.IFS(
AR2416="MPR ISSUE","PDH",
AR2416="BSS Hardware Issue","BSS",
AR2416="Sites strategiques, MLL, Pylone, etc.","ENVTECH",
AR2416="AKTIVCO DEFAUT GE &amp; POWER Cabinet","AKTIVCO",
AR2416="AKTIVCO Coupure ENEO &amp; Baisse de tension","AKTIVCO GRID ONLY",
AR2416="Coupure ENEO &amp; Baisse de tension","IHS GRID ONLY",
AR2416="Defaut GE &amp; POWER Cabinet","IHS",
AR2416="Sharing","Partners",
AR2416="Sites strategiques &amp; DataCenter","SST &amp; DC",
AR2416="Exclu","Exclu",
AR2416="SAT","SAT",
AR2416="SPARE-ISSUE","SPARE-ISSUE",
AR2416="Fiber CAmtel","TRANS_FO_CAMTEL",
AR2416="Fiber AOF","Fiber AOF",
AR2416="Projet OCM (HUAWEI)","TRAVAUX-HUAWEI",
AR2416="Projet OCM (NOKIA)","TRAVAUX-NOKIA",
AR2416="ACCESS-ISSUE","ACCESS-ISSUE",
AR2416="Projet OCM (ZTE, NOKIA, autres projets)","TRAVAUX OCM",
AR2416="No root CAuse","No root cause",
AR2416="ODU HS","PDH",
AR2416="IP &amp; VLAN","PDH",
AR2416="Warehouse HUAWEI","SPARE-ISSUE",
AR2416="SPARE-HS","SPARE-ISSUE",
AR2416="Power Telco","BSS",AR2416="no impacts","no impacts"
),"")</f>
        <v>No root cause</v>
      </c>
      <c r="AQ2416" s="40" t="str" cm="1">
        <f t="array" ref="AQ2416">IFERROR(_xlfn.IFS(
AR2416="MPR ISSUE","TX ISSUE",
AR2416="BSS Hardware Issue","RAN ISSUE",
AR2416="Sites strategiques, MLL, Pylone, etc.","ENVTECH",
AR2416="AKTIVCO DEFAUT GE &amp; POWER Cabinet","POWER ISSUE",
AR2416="AKTIVCO Coupure ENEO &amp; Baisse de tension","POWER ISSUE",
AR2416="Coupure ENEO &amp; Baisse de tension","POWER ISSUE",
AR2416="Defaut GE &amp; POWER Cabinet","POWER ISSUE",
AR2416="Sharing","POWER ISSUE",
AR2416="Sites strategiques &amp; DataCenter","POWER ISSUE",
AR2416="Exclu","Exclu",
AR2416="SAT","TX ISSUE",
AR2416="SPARE-ISSUE","SPARE-ISSUE",
AR2416="Fiber CAmtel","TX ISSUE",
AR2416="Fiber AOF","TX ISSUE",
AR2416="Projet OCM (HUAWEI)","TRAVAUX-HUAWEI",
AR2416="Projet OCM (NOKIA)","TRAVAUX -NOKIA",
AR2416="ACCESS-ISSUE","ACCESS-ISSUE",
AR2416="Projet OCM (ZTE, NOKIA, autres projets)","TRAVAUX OCM",
AR2416="No root CAuse","No root cause",
AR2416="ODU HS","TX ISSUE",
AR2416="IP &amp; VLAN","TX ISSUE",
AR2416="Warehouse HUAWEI","SPARE-ISSUE",
AR2416="SPARE-HS","SPARE-ISSUE",
AR2416="Power Telco","RAN ISSUE",AR2416="no impacts","no impacts"
),"")</f>
        <v>No root cause</v>
      </c>
      <c r="AR2416" s="59" t="s">
        <v>5343</v>
      </c>
      <c r="AS2416" s="40" t="str" cm="1">
        <f t="array" ref="AS2416">IFERROR(_xlfn.IFS(
AR2416="MPR ISSUE","ACTIVE",
AR2416="BSS Hardware Issue","ACTIVE",
AR2416="Sites strategiques, MLL, Pylone, etc.","PASSIVE",
AR2416="AKTIVCO DEFAUT GE &amp; POWER Cabinet","PASSIVE",
AR2416="AKTIVCO Coupure ENEO &amp; Baisse de tension","PASSIVE",
AR2416="Coupure ENEO &amp; Baisse de tension","PASSIVE",
AR2416="Defaut GE &amp; POWER Cabinet","PASSIVE",
AR2416="Sharing","PASSIVE",
AR2416="Sites strategiques &amp; DataCenter","PASSIVE",
AR2416="Exclu","Exclu",
AR2416="SAT","ACTIVE",
AR2416="SPARE-ISSUE","SPARE-ISSUE",
AR2416="Fiber CAmtel","ACTIVE",
AR2416="Fiber AOF","ACTIVE",
AR2416="Projet OCM (HUAWEI)","PLANNED WORKS",
AR2416="Projet OCM (NOKIA)","PLANNED WORKS",
AR2416="ACCESS-ISSUE","ACCESS-ISSUE",
AR2416="Projet OCM (ZTE, NOKIA, autres projets)","PLANNED WORKS",
AR2416="No root CAuse","No root cause",
AR2416="ODU HS","ACTIVE",
AR2416="IP &amp; VLAN","ACTIVE",
AR2416="Warehouse HUAWEI","SPARE-ISSUE",
AR2416="SPARE-HS","SPARE-ISSUE",
AR2416="Power Telco","ACTIVE", AR2416="no impacts","no impacts"
),"")</f>
        <v>No root cause</v>
      </c>
      <c r="AT2416" s="99" t="s">
        <v>5661</v>
      </c>
      <c r="AU2416" s="99" t="s">
        <v>5061</v>
      </c>
      <c r="AV2416" s="83"/>
      <c r="AW2416" s="17"/>
      <c r="AX2416" s="17" t="s">
        <v>5536</v>
      </c>
      <c r="AY2416" s="17"/>
      <c r="AZ2416" s="17" t="s">
        <v>5536</v>
      </c>
      <c r="BA2416" s="7"/>
      <c r="BC2416" s="18"/>
      <c r="BD2416" s="18"/>
      <c r="BE2416" s="18"/>
      <c r="BF2416" s="18"/>
      <c r="BG2416" s="18"/>
      <c r="BH2416" s="18"/>
      <c r="BI2416" s="18"/>
      <c r="BJ2416" s="18"/>
      <c r="BK2416" s="18"/>
      <c r="BM2416" s="18"/>
      <c r="BN2416" s="18"/>
      <c r="BO2416" s="18"/>
      <c r="BP2416" s="9" t="s">
        <v>5661</v>
      </c>
      <c r="BQ2416" s="14"/>
      <c r="BR2416" s="102" t="s">
        <v>5536</v>
      </c>
      <c r="BS2416" s="14"/>
      <c r="BT2416" s="14"/>
      <c r="BU2416" s="9"/>
      <c r="BV2416" s="9"/>
      <c r="BW2416" s="9"/>
    </row>
    <row r="2417" spans="1:75" x14ac:dyDescent="0.35">
      <c r="A2417" s="1" t="s">
        <v>5070</v>
      </c>
      <c r="B2417" s="8" t="s">
        <v>5071</v>
      </c>
      <c r="C2417" s="3" t="s">
        <v>31</v>
      </c>
      <c r="D2417" s="1" t="s">
        <v>11</v>
      </c>
      <c r="E2417" s="1" t="s">
        <v>1128</v>
      </c>
      <c r="F2417" s="3" t="s">
        <v>37</v>
      </c>
      <c r="G2417" s="1" t="s">
        <v>5070</v>
      </c>
      <c r="H2417" s="30" t="s">
        <v>5587</v>
      </c>
      <c r="I2417" s="27">
        <v>0</v>
      </c>
      <c r="J2417" s="27">
        <v>0</v>
      </c>
      <c r="K2417" s="27">
        <v>0</v>
      </c>
      <c r="L2417" s="27">
        <v>0</v>
      </c>
      <c r="M2417" s="27">
        <v>0</v>
      </c>
      <c r="N2417" s="27">
        <v>0</v>
      </c>
      <c r="O2417" s="27">
        <v>0</v>
      </c>
      <c r="P2417" s="27">
        <v>0</v>
      </c>
      <c r="Q2417" s="27">
        <v>0</v>
      </c>
      <c r="R2417" s="27">
        <v>0</v>
      </c>
      <c r="S2417" s="80">
        <v>0</v>
      </c>
      <c r="T2417" s="80">
        <v>0</v>
      </c>
      <c r="U2417" s="80">
        <v>0</v>
      </c>
      <c r="V2417" s="80">
        <v>0</v>
      </c>
      <c r="W2417" s="80">
        <v>0</v>
      </c>
      <c r="X2417" s="80">
        <v>0</v>
      </c>
      <c r="Y2417" s="80">
        <v>0</v>
      </c>
      <c r="Z2417" s="80">
        <v>0</v>
      </c>
      <c r="AA2417" s="80">
        <v>0</v>
      </c>
      <c r="AB2417" s="80">
        <v>0</v>
      </c>
      <c r="AC2417" s="80"/>
      <c r="AD2417" s="80">
        <v>0</v>
      </c>
      <c r="AE2417" s="80">
        <v>0</v>
      </c>
      <c r="AF2417" s="80">
        <v>0</v>
      </c>
      <c r="AG2417" s="80"/>
      <c r="AH2417" s="80">
        <v>0</v>
      </c>
      <c r="AI2417" s="80">
        <v>0</v>
      </c>
      <c r="AJ2417" s="80">
        <v>0</v>
      </c>
      <c r="AK2417" s="80">
        <v>0</v>
      </c>
      <c r="AL2417" s="80">
        <v>0</v>
      </c>
      <c r="AM2417" s="80">
        <v>0</v>
      </c>
      <c r="AN2417" s="41" t="s">
        <v>5558</v>
      </c>
      <c r="AO2417" s="41"/>
      <c r="AP2417" s="40" t="str" cm="1">
        <f t="array" ref="AP2417">IFERROR(_xlfn.IFS(
AR2417="MPR ISSUE","PDH",
AR2417="BSS Hardware Issue","BSS",
AR2417="Sites strategiques, MLL, Pylone, etc.","ENVTECH",
AR2417="AKTIVCO DEFAUT GE &amp; POWER Cabinet","AKTIVCO",
AR2417="AKTIVCO Coupure ENEO &amp; Baisse de tension","AKTIVCO GRID ONLY",
AR2417="Coupure ENEO &amp; Baisse de tension","IHS GRID ONLY",
AR2417="Defaut GE &amp; POWER Cabinet","IHS",
AR2417="Sharing","Partners",
AR2417="Sites strategiques &amp; DataCenter","SST &amp; DC",
AR2417="Exclu","Exclu",
AR2417="SAT","SAT",
AR2417="SPARE-ISSUE","SPARE-ISSUE",
AR2417="Fiber CAmtel","TRANS_FO_CAMTEL",
AR2417="Fiber AOF","Fiber AOF",
AR2417="Projet OCM (HUAWEI)","TRAVAUX-HUAWEI",
AR2417="Projet OCM (NOKIA)","TRAVAUX-NOKIA",
AR2417="ACCESS-ISSUE","ACCESS-ISSUE",
AR2417="Projet OCM (ZTE, NOKIA, autres projets)","TRAVAUX OCM",
AR2417="No root CAuse","No root cause",
AR2417="ODU HS","PDH",
AR2417="IP &amp; VLAN","PDH",
AR2417="Warehouse HUAWEI","SPARE-ISSUE",
AR2417="SPARE-HS","SPARE-ISSUE",
AR2417="Power Telco","BSS",AR2417="no impacts","no impacts"
),"")</f>
        <v>No root cause</v>
      </c>
      <c r="AQ2417" s="40" t="str" cm="1">
        <f t="array" ref="AQ2417">IFERROR(_xlfn.IFS(
AR2417="MPR ISSUE","TX ISSUE",
AR2417="BSS Hardware Issue","RAN ISSUE",
AR2417="Sites strategiques, MLL, Pylone, etc.","ENVTECH",
AR2417="AKTIVCO DEFAUT GE &amp; POWER Cabinet","POWER ISSUE",
AR2417="AKTIVCO Coupure ENEO &amp; Baisse de tension","POWER ISSUE",
AR2417="Coupure ENEO &amp; Baisse de tension","POWER ISSUE",
AR2417="Defaut GE &amp; POWER Cabinet","POWER ISSUE",
AR2417="Sharing","POWER ISSUE",
AR2417="Sites strategiques &amp; DataCenter","POWER ISSUE",
AR2417="Exclu","Exclu",
AR2417="SAT","TX ISSUE",
AR2417="SPARE-ISSUE","SPARE-ISSUE",
AR2417="Fiber CAmtel","TX ISSUE",
AR2417="Fiber AOF","TX ISSUE",
AR2417="Projet OCM (HUAWEI)","TRAVAUX-HUAWEI",
AR2417="Projet OCM (NOKIA)","TRAVAUX -NOKIA",
AR2417="ACCESS-ISSUE","ACCESS-ISSUE",
AR2417="Projet OCM (ZTE, NOKIA, autres projets)","TRAVAUX OCM",
AR2417="No root CAuse","No root cause",
AR2417="ODU HS","TX ISSUE",
AR2417="IP &amp; VLAN","TX ISSUE",
AR2417="Warehouse HUAWEI","SPARE-ISSUE",
AR2417="SPARE-HS","SPARE-ISSUE",
AR2417="Power Telco","RAN ISSUE",AR2417="no impacts","no impacts"
),"")</f>
        <v>No root cause</v>
      </c>
      <c r="AR2417" s="59" t="s">
        <v>5343</v>
      </c>
      <c r="AS2417" s="40" t="str" cm="1">
        <f t="array" ref="AS2417">IFERROR(_xlfn.IFS(
AR2417="MPR ISSUE","ACTIVE",
AR2417="BSS Hardware Issue","ACTIVE",
AR2417="Sites strategiques, MLL, Pylone, etc.","PASSIVE",
AR2417="AKTIVCO DEFAUT GE &amp; POWER Cabinet","PASSIVE",
AR2417="AKTIVCO Coupure ENEO &amp; Baisse de tension","PASSIVE",
AR2417="Coupure ENEO &amp; Baisse de tension","PASSIVE",
AR2417="Defaut GE &amp; POWER Cabinet","PASSIVE",
AR2417="Sharing","PASSIVE",
AR2417="Sites strategiques &amp; DataCenter","PASSIVE",
AR2417="Exclu","Exclu",
AR2417="SAT","ACTIVE",
AR2417="SPARE-ISSUE","SPARE-ISSUE",
AR2417="Fiber CAmtel","ACTIVE",
AR2417="Fiber AOF","ACTIVE",
AR2417="Projet OCM (HUAWEI)","PLANNED WORKS",
AR2417="Projet OCM (NOKIA)","PLANNED WORKS",
AR2417="ACCESS-ISSUE","ACCESS-ISSUE",
AR2417="Projet OCM (ZTE, NOKIA, autres projets)","PLANNED WORKS",
AR2417="No root CAuse","No root cause",
AR2417="ODU HS","ACTIVE",
AR2417="IP &amp; VLAN","ACTIVE",
AR2417="Warehouse HUAWEI","SPARE-ISSUE",
AR2417="SPARE-HS","SPARE-ISSUE",
AR2417="Power Telco","ACTIVE", AR2417="no impacts","no impacts"
),"")</f>
        <v>No root cause</v>
      </c>
      <c r="AT2417" s="99" t="s">
        <v>5661</v>
      </c>
      <c r="AU2417" s="99" t="s">
        <v>5071</v>
      </c>
      <c r="AW2417" s="17"/>
      <c r="AX2417" s="17" t="s">
        <v>5536</v>
      </c>
      <c r="AY2417" s="17"/>
      <c r="AZ2417" s="17" t="s">
        <v>5536</v>
      </c>
      <c r="BA2417" s="7"/>
      <c r="BC2417" s="18"/>
      <c r="BD2417" s="18"/>
      <c r="BE2417" s="18"/>
      <c r="BF2417" s="18"/>
      <c r="BG2417" s="18"/>
      <c r="BH2417" s="18"/>
      <c r="BI2417" s="18"/>
      <c r="BJ2417" s="18"/>
      <c r="BK2417" s="18"/>
      <c r="BM2417" s="18"/>
      <c r="BN2417" s="18"/>
      <c r="BO2417" s="18"/>
      <c r="BP2417" s="9" t="s">
        <v>5661</v>
      </c>
      <c r="BQ2417" s="14"/>
      <c r="BR2417" s="102" t="s">
        <v>5536</v>
      </c>
      <c r="BS2417" s="14"/>
      <c r="BT2417" s="14"/>
      <c r="BU2417" s="9"/>
      <c r="BV2417" s="9"/>
      <c r="BW2417" s="9"/>
    </row>
    <row r="2418" spans="1:75" x14ac:dyDescent="0.35">
      <c r="A2418" s="1" t="s">
        <v>5072</v>
      </c>
      <c r="B2418" s="8" t="s">
        <v>5073</v>
      </c>
      <c r="C2418" s="3" t="s">
        <v>37</v>
      </c>
      <c r="D2418" s="1" t="s">
        <v>11</v>
      </c>
      <c r="E2418" s="1" t="s">
        <v>593</v>
      </c>
      <c r="F2418" s="3" t="s">
        <v>37</v>
      </c>
      <c r="G2418" s="1" t="s">
        <v>5072</v>
      </c>
      <c r="H2418" s="30" t="s">
        <v>5587</v>
      </c>
      <c r="I2418" s="27">
        <v>0</v>
      </c>
      <c r="J2418" s="27">
        <v>0</v>
      </c>
      <c r="K2418" s="27">
        <v>0</v>
      </c>
      <c r="L2418" s="27">
        <v>0</v>
      </c>
      <c r="M2418" s="27">
        <v>0</v>
      </c>
      <c r="N2418" s="27">
        <v>0</v>
      </c>
      <c r="O2418" s="27">
        <v>0</v>
      </c>
      <c r="P2418" s="27">
        <v>0</v>
      </c>
      <c r="Q2418" s="27">
        <v>0</v>
      </c>
      <c r="R2418" s="27">
        <v>0</v>
      </c>
      <c r="S2418" s="80">
        <v>0</v>
      </c>
      <c r="T2418" s="80">
        <v>0</v>
      </c>
      <c r="U2418" s="80">
        <v>0</v>
      </c>
      <c r="V2418" s="80">
        <v>0</v>
      </c>
      <c r="W2418" s="80">
        <v>0</v>
      </c>
      <c r="X2418" s="80">
        <v>0</v>
      </c>
      <c r="Y2418" s="80">
        <v>0</v>
      </c>
      <c r="Z2418" s="80">
        <v>0</v>
      </c>
      <c r="AA2418" s="80">
        <v>0</v>
      </c>
      <c r="AB2418" s="80">
        <v>0</v>
      </c>
      <c r="AC2418" s="80"/>
      <c r="AD2418" s="80">
        <v>0</v>
      </c>
      <c r="AE2418" s="80">
        <v>0</v>
      </c>
      <c r="AF2418" s="80">
        <v>0</v>
      </c>
      <c r="AG2418" s="80"/>
      <c r="AH2418" s="80">
        <v>0</v>
      </c>
      <c r="AI2418" s="80">
        <v>0</v>
      </c>
      <c r="AJ2418" s="80">
        <v>0</v>
      </c>
      <c r="AK2418" s="80">
        <v>0</v>
      </c>
      <c r="AL2418" s="80">
        <v>0</v>
      </c>
      <c r="AM2418" s="80">
        <v>0</v>
      </c>
      <c r="AN2418" s="41" t="s">
        <v>5558</v>
      </c>
      <c r="AO2418" s="41"/>
      <c r="AP2418" s="40" t="str" cm="1">
        <f t="array" ref="AP2418">IFERROR(_xlfn.IFS(
AR2418="MPR ISSUE","PDH",
AR2418="BSS Hardware Issue","BSS",
AR2418="Sites strategiques, MLL, Pylone, etc.","ENVTECH",
AR2418="AKTIVCO DEFAUT GE &amp; POWER Cabinet","AKTIVCO",
AR2418="AKTIVCO Coupure ENEO &amp; Baisse de tension","AKTIVCO GRID ONLY",
AR2418="Coupure ENEO &amp; Baisse de tension","IHS GRID ONLY",
AR2418="Defaut GE &amp; POWER Cabinet","IHS",
AR2418="Sharing","Partners",
AR2418="Sites strategiques &amp; DataCenter","SST &amp; DC",
AR2418="Exclu","Exclu",
AR2418="SAT","SAT",
AR2418="SPARE-ISSUE","SPARE-ISSUE",
AR2418="Fiber CAmtel","TRANS_FO_CAMTEL",
AR2418="Fiber AOF","Fiber AOF",
AR2418="Projet OCM (HUAWEI)","TRAVAUX-HUAWEI",
AR2418="Projet OCM (NOKIA)","TRAVAUX-NOKIA",
AR2418="ACCESS-ISSUE","ACCESS-ISSUE",
AR2418="Projet OCM (ZTE, NOKIA, autres projets)","TRAVAUX OCM",
AR2418="No root CAuse","No root cause",
AR2418="ODU HS","PDH",
AR2418="IP &amp; VLAN","PDH",
AR2418="Warehouse HUAWEI","SPARE-ISSUE",
AR2418="SPARE-HS","SPARE-ISSUE",
AR2418="Power Telco","BSS",AR2418="no impacts","no impacts"
),"")</f>
        <v>No root cause</v>
      </c>
      <c r="AQ2418" s="40" t="str" cm="1">
        <f t="array" ref="AQ2418">IFERROR(_xlfn.IFS(
AR2418="MPR ISSUE","TX ISSUE",
AR2418="BSS Hardware Issue","RAN ISSUE",
AR2418="Sites strategiques, MLL, Pylone, etc.","ENVTECH",
AR2418="AKTIVCO DEFAUT GE &amp; POWER Cabinet","POWER ISSUE",
AR2418="AKTIVCO Coupure ENEO &amp; Baisse de tension","POWER ISSUE",
AR2418="Coupure ENEO &amp; Baisse de tension","POWER ISSUE",
AR2418="Defaut GE &amp; POWER Cabinet","POWER ISSUE",
AR2418="Sharing","POWER ISSUE",
AR2418="Sites strategiques &amp; DataCenter","POWER ISSUE",
AR2418="Exclu","Exclu",
AR2418="SAT","TX ISSUE",
AR2418="SPARE-ISSUE","SPARE-ISSUE",
AR2418="Fiber CAmtel","TX ISSUE",
AR2418="Fiber AOF","TX ISSUE",
AR2418="Projet OCM (HUAWEI)","TRAVAUX-HUAWEI",
AR2418="Projet OCM (NOKIA)","TRAVAUX -NOKIA",
AR2418="ACCESS-ISSUE","ACCESS-ISSUE",
AR2418="Projet OCM (ZTE, NOKIA, autres projets)","TRAVAUX OCM",
AR2418="No root CAuse","No root cause",
AR2418="ODU HS","TX ISSUE",
AR2418="IP &amp; VLAN","TX ISSUE",
AR2418="Warehouse HUAWEI","SPARE-ISSUE",
AR2418="SPARE-HS","SPARE-ISSUE",
AR2418="Power Telco","RAN ISSUE",AR2418="no impacts","no impacts"
),"")</f>
        <v>No root cause</v>
      </c>
      <c r="AR2418" s="59" t="s">
        <v>5343</v>
      </c>
      <c r="AS2418" s="40" t="str" cm="1">
        <f t="array" ref="AS2418">IFERROR(_xlfn.IFS(
AR2418="MPR ISSUE","ACTIVE",
AR2418="BSS Hardware Issue","ACTIVE",
AR2418="Sites strategiques, MLL, Pylone, etc.","PASSIVE",
AR2418="AKTIVCO DEFAUT GE &amp; POWER Cabinet","PASSIVE",
AR2418="AKTIVCO Coupure ENEO &amp; Baisse de tension","PASSIVE",
AR2418="Coupure ENEO &amp; Baisse de tension","PASSIVE",
AR2418="Defaut GE &amp; POWER Cabinet","PASSIVE",
AR2418="Sharing","PASSIVE",
AR2418="Sites strategiques &amp; DataCenter","PASSIVE",
AR2418="Exclu","Exclu",
AR2418="SAT","ACTIVE",
AR2418="SPARE-ISSUE","SPARE-ISSUE",
AR2418="Fiber CAmtel","ACTIVE",
AR2418="Fiber AOF","ACTIVE",
AR2418="Projet OCM (HUAWEI)","PLANNED WORKS",
AR2418="Projet OCM (NOKIA)","PLANNED WORKS",
AR2418="ACCESS-ISSUE","ACCESS-ISSUE",
AR2418="Projet OCM (ZTE, NOKIA, autres projets)","PLANNED WORKS",
AR2418="No root CAuse","No root cause",
AR2418="ODU HS","ACTIVE",
AR2418="IP &amp; VLAN","ACTIVE",
AR2418="Warehouse HUAWEI","SPARE-ISSUE",
AR2418="SPARE-HS","SPARE-ISSUE",
AR2418="Power Telco","ACTIVE", AR2418="no impacts","no impacts"
),"")</f>
        <v>No root cause</v>
      </c>
      <c r="AT2418" s="99" t="s">
        <v>5661</v>
      </c>
      <c r="AU2418" s="99" t="s">
        <v>5073</v>
      </c>
      <c r="AW2418" s="17"/>
      <c r="AX2418" s="17" t="s">
        <v>5536</v>
      </c>
      <c r="AY2418" s="17"/>
      <c r="AZ2418" s="17" t="s">
        <v>5536</v>
      </c>
      <c r="BA2418" s="7"/>
      <c r="BC2418" s="18"/>
      <c r="BD2418" s="18"/>
      <c r="BE2418" s="18"/>
      <c r="BF2418" s="18"/>
      <c r="BG2418" s="18"/>
      <c r="BH2418" s="18"/>
      <c r="BI2418" s="18"/>
      <c r="BJ2418" s="18"/>
      <c r="BK2418" s="18"/>
      <c r="BM2418" s="18"/>
      <c r="BN2418" s="18"/>
      <c r="BO2418" s="18"/>
      <c r="BP2418" s="9" t="s">
        <v>5661</v>
      </c>
      <c r="BQ2418" s="14"/>
      <c r="BR2418" s="102" t="s">
        <v>5536</v>
      </c>
      <c r="BS2418" s="14"/>
      <c r="BT2418" s="14"/>
      <c r="BU2418" s="9"/>
      <c r="BV2418" s="9"/>
      <c r="BW2418" s="9"/>
    </row>
    <row r="2419" spans="1:75" x14ac:dyDescent="0.35">
      <c r="A2419" s="1" t="s">
        <v>3717</v>
      </c>
      <c r="B2419" s="8" t="s">
        <v>5076</v>
      </c>
      <c r="C2419" s="3" t="s">
        <v>31</v>
      </c>
      <c r="D2419" s="1" t="s">
        <v>11</v>
      </c>
      <c r="E2419" s="1" t="s">
        <v>12</v>
      </c>
      <c r="F2419" s="3" t="s">
        <v>31</v>
      </c>
      <c r="G2419" s="1" t="s">
        <v>3717</v>
      </c>
      <c r="H2419" s="30" t="s">
        <v>5587</v>
      </c>
      <c r="I2419" s="27">
        <v>0</v>
      </c>
      <c r="J2419" s="27">
        <v>0</v>
      </c>
      <c r="K2419" s="27">
        <v>0</v>
      </c>
      <c r="L2419" s="27">
        <v>0</v>
      </c>
      <c r="M2419" s="27">
        <v>0</v>
      </c>
      <c r="N2419" s="27">
        <v>0</v>
      </c>
      <c r="O2419" s="27">
        <v>0</v>
      </c>
      <c r="P2419" s="27">
        <v>0</v>
      </c>
      <c r="Q2419" s="27">
        <v>0</v>
      </c>
      <c r="R2419" s="27">
        <v>0</v>
      </c>
      <c r="S2419" s="80">
        <v>0</v>
      </c>
      <c r="T2419" s="80">
        <v>0</v>
      </c>
      <c r="U2419" s="80">
        <v>0</v>
      </c>
      <c r="V2419" s="80">
        <v>0</v>
      </c>
      <c r="W2419" s="80">
        <v>0</v>
      </c>
      <c r="X2419" s="80">
        <v>0</v>
      </c>
      <c r="Y2419" s="80">
        <v>0</v>
      </c>
      <c r="Z2419" s="80">
        <v>0</v>
      </c>
      <c r="AA2419" s="80">
        <v>0</v>
      </c>
      <c r="AB2419" s="80">
        <v>0</v>
      </c>
      <c r="AC2419" s="80"/>
      <c r="AD2419" s="80">
        <v>0</v>
      </c>
      <c r="AE2419" s="80">
        <v>0</v>
      </c>
      <c r="AF2419" s="80">
        <v>0</v>
      </c>
      <c r="AG2419" s="80"/>
      <c r="AH2419" s="80">
        <v>0</v>
      </c>
      <c r="AI2419" s="80">
        <v>0</v>
      </c>
      <c r="AJ2419" s="80">
        <v>0</v>
      </c>
      <c r="AK2419" s="80">
        <v>0</v>
      </c>
      <c r="AL2419" s="80">
        <v>0</v>
      </c>
      <c r="AM2419" s="80">
        <v>0</v>
      </c>
      <c r="AN2419" s="41" t="s">
        <v>5558</v>
      </c>
      <c r="AO2419" s="41"/>
      <c r="AP2419" s="40" t="str" cm="1">
        <f t="array" ref="AP2419">IFERROR(_xlfn.IFS(
AR2419="MPR ISSUE","PDH",
AR2419="BSS Hardware Issue","BSS",
AR2419="Sites strategiques, MLL, Pylone, etc.","ENVTECH",
AR2419="AKTIVCO DEFAUT GE &amp; POWER Cabinet","AKTIVCO",
AR2419="AKTIVCO Coupure ENEO &amp; Baisse de tension","AKTIVCO GRID ONLY",
AR2419="Coupure ENEO &amp; Baisse de tension","IHS GRID ONLY",
AR2419="Defaut GE &amp; POWER Cabinet","IHS",
AR2419="Sharing","Partners",
AR2419="Sites strategiques &amp; DataCenter","SST &amp; DC",
AR2419="Exclu","Exclu",
AR2419="SAT","SAT",
AR2419="SPARE-ISSUE","SPARE-ISSUE",
AR2419="Fiber CAmtel","TRANS_FO_CAMTEL",
AR2419="Fiber AOF","Fiber AOF",
AR2419="Projet OCM (HUAWEI)","TRAVAUX-HUAWEI",
AR2419="Projet OCM (NOKIA)","TRAVAUX-NOKIA",
AR2419="ACCESS-ISSUE","ACCESS-ISSUE",
AR2419="Projet OCM (ZTE, NOKIA, autres projets)","TRAVAUX OCM",
AR2419="No root CAuse","No root cause",
AR2419="ODU HS","PDH",
AR2419="IP &amp; VLAN","PDH",
AR2419="Warehouse HUAWEI","SPARE-ISSUE",
AR2419="SPARE-HS","SPARE-ISSUE",
AR2419="Power Telco","BSS",AR2419="no impacts","no impacts"
),"")</f>
        <v>No root cause</v>
      </c>
      <c r="AQ2419" s="40" t="str" cm="1">
        <f t="array" ref="AQ2419">IFERROR(_xlfn.IFS(
AR2419="MPR ISSUE","TX ISSUE",
AR2419="BSS Hardware Issue","RAN ISSUE",
AR2419="Sites strategiques, MLL, Pylone, etc.","ENVTECH",
AR2419="AKTIVCO DEFAUT GE &amp; POWER Cabinet","POWER ISSUE",
AR2419="AKTIVCO Coupure ENEO &amp; Baisse de tension","POWER ISSUE",
AR2419="Coupure ENEO &amp; Baisse de tension","POWER ISSUE",
AR2419="Defaut GE &amp; POWER Cabinet","POWER ISSUE",
AR2419="Sharing","POWER ISSUE",
AR2419="Sites strategiques &amp; DataCenter","POWER ISSUE",
AR2419="Exclu","Exclu",
AR2419="SAT","TX ISSUE",
AR2419="SPARE-ISSUE","SPARE-ISSUE",
AR2419="Fiber CAmtel","TX ISSUE",
AR2419="Fiber AOF","TX ISSUE",
AR2419="Projet OCM (HUAWEI)","TRAVAUX-HUAWEI",
AR2419="Projet OCM (NOKIA)","TRAVAUX -NOKIA",
AR2419="ACCESS-ISSUE","ACCESS-ISSUE",
AR2419="Projet OCM (ZTE, NOKIA, autres projets)","TRAVAUX OCM",
AR2419="No root CAuse","No root cause",
AR2419="ODU HS","TX ISSUE",
AR2419="IP &amp; VLAN","TX ISSUE",
AR2419="Warehouse HUAWEI","SPARE-ISSUE",
AR2419="SPARE-HS","SPARE-ISSUE",
AR2419="Power Telco","RAN ISSUE",AR2419="no impacts","no impacts"
),"")</f>
        <v>No root cause</v>
      </c>
      <c r="AR2419" s="59" t="s">
        <v>5343</v>
      </c>
      <c r="AS2419" s="40" t="str" cm="1">
        <f t="array" ref="AS2419">IFERROR(_xlfn.IFS(
AR2419="MPR ISSUE","ACTIVE",
AR2419="BSS Hardware Issue","ACTIVE",
AR2419="Sites strategiques, MLL, Pylone, etc.","PASSIVE",
AR2419="AKTIVCO DEFAUT GE &amp; POWER Cabinet","PASSIVE",
AR2419="AKTIVCO Coupure ENEO &amp; Baisse de tension","PASSIVE",
AR2419="Coupure ENEO &amp; Baisse de tension","PASSIVE",
AR2419="Defaut GE &amp; POWER Cabinet","PASSIVE",
AR2419="Sharing","PASSIVE",
AR2419="Sites strategiques &amp; DataCenter","PASSIVE",
AR2419="Exclu","Exclu",
AR2419="SAT","ACTIVE",
AR2419="SPARE-ISSUE","SPARE-ISSUE",
AR2419="Fiber CAmtel","ACTIVE",
AR2419="Fiber AOF","ACTIVE",
AR2419="Projet OCM (HUAWEI)","PLANNED WORKS",
AR2419="Projet OCM (NOKIA)","PLANNED WORKS",
AR2419="ACCESS-ISSUE","ACCESS-ISSUE",
AR2419="Projet OCM (ZTE, NOKIA, autres projets)","PLANNED WORKS",
AR2419="No root CAuse","No root cause",
AR2419="ODU HS","ACTIVE",
AR2419="IP &amp; VLAN","ACTIVE",
AR2419="Warehouse HUAWEI","SPARE-ISSUE",
AR2419="SPARE-HS","SPARE-ISSUE",
AR2419="Power Telco","ACTIVE", AR2419="no impacts","no impacts"
),"")</f>
        <v>No root cause</v>
      </c>
      <c r="AT2419" s="99" t="s">
        <v>5661</v>
      </c>
      <c r="AU2419" s="99" t="s">
        <v>5076</v>
      </c>
      <c r="AW2419" s="17"/>
      <c r="AX2419" s="17" t="s">
        <v>5536</v>
      </c>
      <c r="AY2419" s="17"/>
      <c r="AZ2419" s="17" t="s">
        <v>5536</v>
      </c>
      <c r="BA2419" s="7"/>
      <c r="BC2419" s="18"/>
      <c r="BD2419" s="18"/>
      <c r="BE2419" s="18"/>
      <c r="BF2419" s="18"/>
      <c r="BG2419" s="18"/>
      <c r="BH2419" s="18"/>
      <c r="BI2419" s="18"/>
      <c r="BJ2419" s="18"/>
      <c r="BK2419" s="18"/>
      <c r="BM2419" s="18"/>
      <c r="BN2419" s="18"/>
      <c r="BO2419" s="18"/>
      <c r="BP2419" s="9" t="s">
        <v>5661</v>
      </c>
      <c r="BQ2419" s="14"/>
      <c r="BR2419" s="102" t="s">
        <v>5536</v>
      </c>
      <c r="BS2419" s="14"/>
      <c r="BT2419" s="14"/>
      <c r="BU2419" s="9"/>
      <c r="BV2419" s="9"/>
      <c r="BW2419" s="9"/>
    </row>
    <row r="2420" spans="1:75" x14ac:dyDescent="0.35">
      <c r="A2420" s="1" t="s">
        <v>5077</v>
      </c>
      <c r="B2420" s="8" t="s">
        <v>5078</v>
      </c>
      <c r="C2420" s="3" t="s">
        <v>37</v>
      </c>
      <c r="D2420" s="1" t="s">
        <v>11</v>
      </c>
      <c r="E2420" s="1" t="s">
        <v>83</v>
      </c>
      <c r="F2420" s="3" t="s">
        <v>37</v>
      </c>
      <c r="G2420" s="1" t="s">
        <v>5079</v>
      </c>
      <c r="H2420" s="30" t="s">
        <v>5587</v>
      </c>
      <c r="I2420" s="27">
        <v>0</v>
      </c>
      <c r="J2420" s="27">
        <v>0</v>
      </c>
      <c r="K2420" s="27">
        <v>0</v>
      </c>
      <c r="L2420" s="27">
        <v>0</v>
      </c>
      <c r="M2420" s="27">
        <v>0</v>
      </c>
      <c r="N2420" s="27">
        <v>0</v>
      </c>
      <c r="O2420" s="27">
        <v>0</v>
      </c>
      <c r="P2420" s="27">
        <v>0</v>
      </c>
      <c r="Q2420" s="27">
        <v>0</v>
      </c>
      <c r="R2420" s="27">
        <v>0</v>
      </c>
      <c r="S2420" s="80">
        <v>0</v>
      </c>
      <c r="T2420" s="80">
        <v>0</v>
      </c>
      <c r="U2420" s="80">
        <v>0</v>
      </c>
      <c r="V2420" s="80">
        <v>0</v>
      </c>
      <c r="W2420" s="80">
        <v>0</v>
      </c>
      <c r="X2420" s="80">
        <v>0</v>
      </c>
      <c r="Y2420" s="80">
        <v>0</v>
      </c>
      <c r="Z2420" s="80">
        <v>0</v>
      </c>
      <c r="AA2420" s="80">
        <v>0</v>
      </c>
      <c r="AB2420" s="80">
        <v>0</v>
      </c>
      <c r="AC2420" s="80"/>
      <c r="AD2420" s="80">
        <v>0</v>
      </c>
      <c r="AE2420" s="80">
        <v>0</v>
      </c>
      <c r="AF2420" s="80">
        <v>0</v>
      </c>
      <c r="AG2420" s="80"/>
      <c r="AH2420" s="80">
        <v>0</v>
      </c>
      <c r="AI2420" s="80">
        <v>0</v>
      </c>
      <c r="AJ2420" s="80">
        <v>0</v>
      </c>
      <c r="AK2420" s="80">
        <v>0</v>
      </c>
      <c r="AL2420" s="80">
        <v>0</v>
      </c>
      <c r="AM2420" s="80">
        <v>0</v>
      </c>
      <c r="AN2420" s="41" t="s">
        <v>5558</v>
      </c>
      <c r="AO2420" s="41"/>
      <c r="AP2420" s="40" t="str" cm="1">
        <f t="array" ref="AP2420">IFERROR(_xlfn.IFS(
AR2420="MPR ISSUE","PDH",
AR2420="BSS Hardware Issue","BSS",
AR2420="Sites strategiques, MLL, Pylone, etc.","ENVTECH",
AR2420="AKTIVCO DEFAUT GE &amp; POWER Cabinet","AKTIVCO",
AR2420="AKTIVCO Coupure ENEO &amp; Baisse de tension","AKTIVCO GRID ONLY",
AR2420="Coupure ENEO &amp; Baisse de tension","IHS GRID ONLY",
AR2420="Defaut GE &amp; POWER Cabinet","IHS",
AR2420="Sharing","Partners",
AR2420="Sites strategiques &amp; DataCenter","SST &amp; DC",
AR2420="Exclu","Exclu",
AR2420="SAT","SAT",
AR2420="SPARE-ISSUE","SPARE-ISSUE",
AR2420="Fiber CAmtel","TRANS_FO_CAMTEL",
AR2420="Fiber AOF","Fiber AOF",
AR2420="Projet OCM (HUAWEI)","TRAVAUX-HUAWEI",
AR2420="Projet OCM (NOKIA)","TRAVAUX-NOKIA",
AR2420="ACCESS-ISSUE","ACCESS-ISSUE",
AR2420="Projet OCM (ZTE, NOKIA, autres projets)","TRAVAUX OCM",
AR2420="No root CAuse","No root cause",
AR2420="ODU HS","PDH",
AR2420="IP &amp; VLAN","PDH",
AR2420="Warehouse HUAWEI","SPARE-ISSUE",
AR2420="SPARE-HS","SPARE-ISSUE",
AR2420="Power Telco","BSS",AR2420="no impacts","no impacts"
),"")</f>
        <v>No root cause</v>
      </c>
      <c r="AQ2420" s="40" t="str" cm="1">
        <f t="array" ref="AQ2420">IFERROR(_xlfn.IFS(
AR2420="MPR ISSUE","TX ISSUE",
AR2420="BSS Hardware Issue","RAN ISSUE",
AR2420="Sites strategiques, MLL, Pylone, etc.","ENVTECH",
AR2420="AKTIVCO DEFAUT GE &amp; POWER Cabinet","POWER ISSUE",
AR2420="AKTIVCO Coupure ENEO &amp; Baisse de tension","POWER ISSUE",
AR2420="Coupure ENEO &amp; Baisse de tension","POWER ISSUE",
AR2420="Defaut GE &amp; POWER Cabinet","POWER ISSUE",
AR2420="Sharing","POWER ISSUE",
AR2420="Sites strategiques &amp; DataCenter","POWER ISSUE",
AR2420="Exclu","Exclu",
AR2420="SAT","TX ISSUE",
AR2420="SPARE-ISSUE","SPARE-ISSUE",
AR2420="Fiber CAmtel","TX ISSUE",
AR2420="Fiber AOF","TX ISSUE",
AR2420="Projet OCM (HUAWEI)","TRAVAUX-HUAWEI",
AR2420="Projet OCM (NOKIA)","TRAVAUX -NOKIA",
AR2420="ACCESS-ISSUE","ACCESS-ISSUE",
AR2420="Projet OCM (ZTE, NOKIA, autres projets)","TRAVAUX OCM",
AR2420="No root CAuse","No root cause",
AR2420="ODU HS","TX ISSUE",
AR2420="IP &amp; VLAN","TX ISSUE",
AR2420="Warehouse HUAWEI","SPARE-ISSUE",
AR2420="SPARE-HS","SPARE-ISSUE",
AR2420="Power Telco","RAN ISSUE",AR2420="no impacts","no impacts"
),"")</f>
        <v>No root cause</v>
      </c>
      <c r="AR2420" s="59" t="s">
        <v>5343</v>
      </c>
      <c r="AS2420" s="40" t="str" cm="1">
        <f t="array" ref="AS2420">IFERROR(_xlfn.IFS(
AR2420="MPR ISSUE","ACTIVE",
AR2420="BSS Hardware Issue","ACTIVE",
AR2420="Sites strategiques, MLL, Pylone, etc.","PASSIVE",
AR2420="AKTIVCO DEFAUT GE &amp; POWER Cabinet","PASSIVE",
AR2420="AKTIVCO Coupure ENEO &amp; Baisse de tension","PASSIVE",
AR2420="Coupure ENEO &amp; Baisse de tension","PASSIVE",
AR2420="Defaut GE &amp; POWER Cabinet","PASSIVE",
AR2420="Sharing","PASSIVE",
AR2420="Sites strategiques &amp; DataCenter","PASSIVE",
AR2420="Exclu","Exclu",
AR2420="SAT","ACTIVE",
AR2420="SPARE-ISSUE","SPARE-ISSUE",
AR2420="Fiber CAmtel","ACTIVE",
AR2420="Fiber AOF","ACTIVE",
AR2420="Projet OCM (HUAWEI)","PLANNED WORKS",
AR2420="Projet OCM (NOKIA)","PLANNED WORKS",
AR2420="ACCESS-ISSUE","ACCESS-ISSUE",
AR2420="Projet OCM (ZTE, NOKIA, autres projets)","PLANNED WORKS",
AR2420="No root CAuse","No root cause",
AR2420="ODU HS","ACTIVE",
AR2420="IP &amp; VLAN","ACTIVE",
AR2420="Warehouse HUAWEI","SPARE-ISSUE",
AR2420="SPARE-HS","SPARE-ISSUE",
AR2420="Power Telco","ACTIVE", AR2420="no impacts","no impacts"
),"")</f>
        <v>No root cause</v>
      </c>
      <c r="AT2420" s="99" t="s">
        <v>5661</v>
      </c>
      <c r="AU2420" s="99" t="s">
        <v>5078</v>
      </c>
      <c r="AW2420" s="17"/>
      <c r="AX2420" s="17" t="s">
        <v>5536</v>
      </c>
      <c r="AY2420" s="17"/>
      <c r="AZ2420" s="17" t="s">
        <v>5536</v>
      </c>
      <c r="BA2420" s="7"/>
      <c r="BC2420" s="18"/>
      <c r="BD2420" s="18"/>
      <c r="BE2420" s="18"/>
      <c r="BF2420" s="18"/>
      <c r="BG2420" s="18"/>
      <c r="BH2420" s="18"/>
      <c r="BI2420" s="18"/>
      <c r="BJ2420" s="18"/>
      <c r="BK2420" s="18"/>
      <c r="BM2420" s="18"/>
      <c r="BN2420" s="18"/>
      <c r="BO2420" s="18"/>
      <c r="BP2420" s="9" t="s">
        <v>5661</v>
      </c>
      <c r="BQ2420" s="14"/>
      <c r="BR2420" s="102" t="s">
        <v>5536</v>
      </c>
      <c r="BS2420" s="14"/>
      <c r="BT2420" s="14"/>
      <c r="BU2420" s="9"/>
      <c r="BV2420" s="9"/>
      <c r="BW2420" s="9"/>
    </row>
    <row r="2421" spans="1:75" x14ac:dyDescent="0.35">
      <c r="A2421" s="1" t="s">
        <v>4790</v>
      </c>
      <c r="B2421" s="8" t="s">
        <v>5081</v>
      </c>
      <c r="C2421" s="3" t="s">
        <v>37</v>
      </c>
      <c r="D2421" s="1" t="s">
        <v>11</v>
      </c>
      <c r="E2421" s="1" t="s">
        <v>12</v>
      </c>
      <c r="F2421" s="3" t="s">
        <v>37</v>
      </c>
      <c r="G2421" s="1" t="s">
        <v>4790</v>
      </c>
      <c r="H2421" s="30" t="s">
        <v>5587</v>
      </c>
      <c r="I2421" s="27">
        <v>0</v>
      </c>
      <c r="J2421" s="27">
        <v>0</v>
      </c>
      <c r="K2421" s="27">
        <v>0</v>
      </c>
      <c r="L2421" s="27">
        <v>0</v>
      </c>
      <c r="M2421" s="27">
        <v>0</v>
      </c>
      <c r="N2421" s="27">
        <v>0</v>
      </c>
      <c r="O2421" s="27">
        <v>0</v>
      </c>
      <c r="P2421" s="27">
        <v>0</v>
      </c>
      <c r="Q2421" s="27">
        <v>0</v>
      </c>
      <c r="R2421" s="27">
        <v>0</v>
      </c>
      <c r="S2421" s="80">
        <v>0</v>
      </c>
      <c r="T2421" s="80">
        <v>0</v>
      </c>
      <c r="U2421" s="80">
        <v>0</v>
      </c>
      <c r="V2421" s="80">
        <v>0</v>
      </c>
      <c r="W2421" s="80">
        <v>0</v>
      </c>
      <c r="X2421" s="80">
        <v>0</v>
      </c>
      <c r="Y2421" s="80">
        <v>0</v>
      </c>
      <c r="Z2421" s="80">
        <v>0</v>
      </c>
      <c r="AA2421" s="80">
        <v>0</v>
      </c>
      <c r="AB2421" s="80">
        <v>0</v>
      </c>
      <c r="AC2421" s="80"/>
      <c r="AD2421" s="80">
        <v>0</v>
      </c>
      <c r="AE2421" s="80">
        <v>0</v>
      </c>
      <c r="AF2421" s="80">
        <v>0</v>
      </c>
      <c r="AG2421" s="80"/>
      <c r="AH2421" s="80">
        <v>0</v>
      </c>
      <c r="AI2421" s="80">
        <v>0</v>
      </c>
      <c r="AJ2421" s="80">
        <v>0</v>
      </c>
      <c r="AK2421" s="80">
        <v>0</v>
      </c>
      <c r="AL2421" s="80">
        <v>0</v>
      </c>
      <c r="AM2421" s="80">
        <v>0</v>
      </c>
      <c r="AN2421" s="41" t="s">
        <v>5558</v>
      </c>
      <c r="AO2421" s="41"/>
      <c r="AP2421" s="40" t="str" cm="1">
        <f t="array" ref="AP2421">IFERROR(_xlfn.IFS(
AR2421="MPR ISSUE","PDH",
AR2421="BSS Hardware Issue","BSS",
AR2421="Sites strategiques, MLL, Pylone, etc.","ENVTECH",
AR2421="AKTIVCO DEFAUT GE &amp; POWER Cabinet","AKTIVCO",
AR2421="AKTIVCO Coupure ENEO &amp; Baisse de tension","AKTIVCO GRID ONLY",
AR2421="Coupure ENEO &amp; Baisse de tension","IHS GRID ONLY",
AR2421="Defaut GE &amp; POWER Cabinet","IHS",
AR2421="Sharing","Partners",
AR2421="Sites strategiques &amp; DataCenter","SST &amp; DC",
AR2421="Exclu","Exclu",
AR2421="SAT","SAT",
AR2421="SPARE-ISSUE","SPARE-ISSUE",
AR2421="Fiber CAmtel","TRANS_FO_CAMTEL",
AR2421="Fiber AOF","Fiber AOF",
AR2421="Projet OCM (HUAWEI)","TRAVAUX-HUAWEI",
AR2421="Projet OCM (NOKIA)","TRAVAUX-NOKIA",
AR2421="ACCESS-ISSUE","ACCESS-ISSUE",
AR2421="Projet OCM (ZTE, NOKIA, autres projets)","TRAVAUX OCM",
AR2421="No root CAuse","No root cause",
AR2421="ODU HS","PDH",
AR2421="IP &amp; VLAN","PDH",
AR2421="Warehouse HUAWEI","SPARE-ISSUE",
AR2421="SPARE-HS","SPARE-ISSUE",
AR2421="Power Telco","BSS",AR2421="no impacts","no impacts"
),"")</f>
        <v>No root cause</v>
      </c>
      <c r="AQ2421" s="40" t="str" cm="1">
        <f t="array" ref="AQ2421">IFERROR(_xlfn.IFS(
AR2421="MPR ISSUE","TX ISSUE",
AR2421="BSS Hardware Issue","RAN ISSUE",
AR2421="Sites strategiques, MLL, Pylone, etc.","ENVTECH",
AR2421="AKTIVCO DEFAUT GE &amp; POWER Cabinet","POWER ISSUE",
AR2421="AKTIVCO Coupure ENEO &amp; Baisse de tension","POWER ISSUE",
AR2421="Coupure ENEO &amp; Baisse de tension","POWER ISSUE",
AR2421="Defaut GE &amp; POWER Cabinet","POWER ISSUE",
AR2421="Sharing","POWER ISSUE",
AR2421="Sites strategiques &amp; DataCenter","POWER ISSUE",
AR2421="Exclu","Exclu",
AR2421="SAT","TX ISSUE",
AR2421="SPARE-ISSUE","SPARE-ISSUE",
AR2421="Fiber CAmtel","TX ISSUE",
AR2421="Fiber AOF","TX ISSUE",
AR2421="Projet OCM (HUAWEI)","TRAVAUX-HUAWEI",
AR2421="Projet OCM (NOKIA)","TRAVAUX -NOKIA",
AR2421="ACCESS-ISSUE","ACCESS-ISSUE",
AR2421="Projet OCM (ZTE, NOKIA, autres projets)","TRAVAUX OCM",
AR2421="No root CAuse","No root cause",
AR2421="ODU HS","TX ISSUE",
AR2421="IP &amp; VLAN","TX ISSUE",
AR2421="Warehouse HUAWEI","SPARE-ISSUE",
AR2421="SPARE-HS","SPARE-ISSUE",
AR2421="Power Telco","RAN ISSUE",AR2421="no impacts","no impacts"
),"")</f>
        <v>No root cause</v>
      </c>
      <c r="AR2421" s="59" t="s">
        <v>5343</v>
      </c>
      <c r="AS2421" s="40" t="str" cm="1">
        <f t="array" ref="AS2421">IFERROR(_xlfn.IFS(
AR2421="MPR ISSUE","ACTIVE",
AR2421="BSS Hardware Issue","ACTIVE",
AR2421="Sites strategiques, MLL, Pylone, etc.","PASSIVE",
AR2421="AKTIVCO DEFAUT GE &amp; POWER Cabinet","PASSIVE",
AR2421="AKTIVCO Coupure ENEO &amp; Baisse de tension","PASSIVE",
AR2421="Coupure ENEO &amp; Baisse de tension","PASSIVE",
AR2421="Defaut GE &amp; POWER Cabinet","PASSIVE",
AR2421="Sharing","PASSIVE",
AR2421="Sites strategiques &amp; DataCenter","PASSIVE",
AR2421="Exclu","Exclu",
AR2421="SAT","ACTIVE",
AR2421="SPARE-ISSUE","SPARE-ISSUE",
AR2421="Fiber CAmtel","ACTIVE",
AR2421="Fiber AOF","ACTIVE",
AR2421="Projet OCM (HUAWEI)","PLANNED WORKS",
AR2421="Projet OCM (NOKIA)","PLANNED WORKS",
AR2421="ACCESS-ISSUE","ACCESS-ISSUE",
AR2421="Projet OCM (ZTE, NOKIA, autres projets)","PLANNED WORKS",
AR2421="No root CAuse","No root cause",
AR2421="ODU HS","ACTIVE",
AR2421="IP &amp; VLAN","ACTIVE",
AR2421="Warehouse HUAWEI","SPARE-ISSUE",
AR2421="SPARE-HS","SPARE-ISSUE",
AR2421="Power Telco","ACTIVE", AR2421="no impacts","no impacts"
),"")</f>
        <v>No root cause</v>
      </c>
      <c r="AT2421" s="99" t="s">
        <v>5661</v>
      </c>
      <c r="AU2421" s="99" t="s">
        <v>5081</v>
      </c>
      <c r="AV2421" s="83"/>
      <c r="AW2421" s="17"/>
      <c r="AX2421" s="17" t="s">
        <v>5536</v>
      </c>
      <c r="AY2421" s="17"/>
      <c r="AZ2421" s="17" t="s">
        <v>5536</v>
      </c>
      <c r="BA2421" s="7"/>
      <c r="BC2421" s="18"/>
      <c r="BD2421" s="18"/>
      <c r="BE2421" s="18"/>
      <c r="BF2421" s="18"/>
      <c r="BG2421" s="18"/>
      <c r="BH2421" s="18"/>
      <c r="BI2421" s="18"/>
      <c r="BJ2421" s="18"/>
      <c r="BK2421" s="18"/>
      <c r="BM2421" s="18"/>
      <c r="BN2421" s="18"/>
      <c r="BO2421" s="18"/>
      <c r="BP2421" s="9" t="s">
        <v>5661</v>
      </c>
      <c r="BQ2421" s="14"/>
      <c r="BR2421" s="102" t="s">
        <v>5536</v>
      </c>
      <c r="BS2421" s="14"/>
      <c r="BT2421" s="14"/>
      <c r="BU2421" s="9"/>
      <c r="BV2421" s="9"/>
      <c r="BW2421" s="9"/>
    </row>
    <row r="2422" spans="1:75" x14ac:dyDescent="0.35">
      <c r="A2422" s="1" t="s">
        <v>5082</v>
      </c>
      <c r="B2422" s="8" t="s">
        <v>5083</v>
      </c>
      <c r="C2422" s="3" t="s">
        <v>31</v>
      </c>
      <c r="D2422" s="1" t="s">
        <v>11</v>
      </c>
      <c r="E2422" s="1" t="s">
        <v>318</v>
      </c>
      <c r="F2422" s="3" t="s">
        <v>31</v>
      </c>
      <c r="G2422" s="1" t="s">
        <v>5084</v>
      </c>
      <c r="H2422" s="30" t="s">
        <v>5587</v>
      </c>
      <c r="I2422" s="27">
        <v>0</v>
      </c>
      <c r="J2422" s="27">
        <v>0</v>
      </c>
      <c r="K2422" s="27">
        <v>0</v>
      </c>
      <c r="L2422" s="27">
        <v>0</v>
      </c>
      <c r="M2422" s="27">
        <v>0</v>
      </c>
      <c r="N2422" s="27">
        <v>0</v>
      </c>
      <c r="O2422" s="27">
        <v>0</v>
      </c>
      <c r="P2422" s="27">
        <v>0</v>
      </c>
      <c r="Q2422" s="27">
        <v>0</v>
      </c>
      <c r="R2422" s="27">
        <v>0</v>
      </c>
      <c r="S2422" s="80">
        <v>0</v>
      </c>
      <c r="T2422" s="80">
        <v>0</v>
      </c>
      <c r="U2422" s="80">
        <v>0</v>
      </c>
      <c r="V2422" s="80">
        <v>0</v>
      </c>
      <c r="W2422" s="80">
        <v>0</v>
      </c>
      <c r="X2422" s="80">
        <v>0</v>
      </c>
      <c r="Y2422" s="80">
        <v>0</v>
      </c>
      <c r="Z2422" s="80">
        <v>0</v>
      </c>
      <c r="AA2422" s="80">
        <v>0</v>
      </c>
      <c r="AB2422" s="80">
        <v>0</v>
      </c>
      <c r="AC2422" s="80"/>
      <c r="AD2422" s="80">
        <v>0</v>
      </c>
      <c r="AE2422" s="80">
        <v>0</v>
      </c>
      <c r="AF2422" s="80">
        <v>0</v>
      </c>
      <c r="AG2422" s="80"/>
      <c r="AH2422" s="80">
        <v>0</v>
      </c>
      <c r="AI2422" s="80">
        <v>0</v>
      </c>
      <c r="AJ2422" s="80">
        <v>0</v>
      </c>
      <c r="AK2422" s="80">
        <v>0</v>
      </c>
      <c r="AL2422" s="80">
        <v>0</v>
      </c>
      <c r="AM2422" s="80">
        <v>0</v>
      </c>
      <c r="AN2422" s="41" t="s">
        <v>5558</v>
      </c>
      <c r="AO2422" s="41"/>
      <c r="AP2422" s="40" t="str" cm="1">
        <f t="array" ref="AP2422">IFERROR(_xlfn.IFS(
AR2422="MPR ISSUE","PDH",
AR2422="BSS Hardware Issue","BSS",
AR2422="Sites strategiques, MLL, Pylone, etc.","ENVTECH",
AR2422="AKTIVCO DEFAUT GE &amp; POWER Cabinet","AKTIVCO",
AR2422="AKTIVCO Coupure ENEO &amp; Baisse de tension","AKTIVCO GRID ONLY",
AR2422="Coupure ENEO &amp; Baisse de tension","IHS GRID ONLY",
AR2422="Defaut GE &amp; POWER Cabinet","IHS",
AR2422="Sharing","Partners",
AR2422="Sites strategiques &amp; DataCenter","SST &amp; DC",
AR2422="Exclu","Exclu",
AR2422="SAT","SAT",
AR2422="SPARE-ISSUE","SPARE-ISSUE",
AR2422="Fiber CAmtel","TRANS_FO_CAMTEL",
AR2422="Fiber AOF","Fiber AOF",
AR2422="Projet OCM (HUAWEI)","TRAVAUX-HUAWEI",
AR2422="Projet OCM (NOKIA)","TRAVAUX-NOKIA",
AR2422="ACCESS-ISSUE","ACCESS-ISSUE",
AR2422="Projet OCM (ZTE, NOKIA, autres projets)","TRAVAUX OCM",
AR2422="No root CAuse","No root cause",
AR2422="ODU HS","PDH",
AR2422="IP &amp; VLAN","PDH",
AR2422="Warehouse HUAWEI","SPARE-ISSUE",
AR2422="SPARE-HS","SPARE-ISSUE",
AR2422="Power Telco","BSS",AR2422="no impacts","no impacts"
),"")</f>
        <v>No root cause</v>
      </c>
      <c r="AQ2422" s="40" t="str" cm="1">
        <f t="array" ref="AQ2422">IFERROR(_xlfn.IFS(
AR2422="MPR ISSUE","TX ISSUE",
AR2422="BSS Hardware Issue","RAN ISSUE",
AR2422="Sites strategiques, MLL, Pylone, etc.","ENVTECH",
AR2422="AKTIVCO DEFAUT GE &amp; POWER Cabinet","POWER ISSUE",
AR2422="AKTIVCO Coupure ENEO &amp; Baisse de tension","POWER ISSUE",
AR2422="Coupure ENEO &amp; Baisse de tension","POWER ISSUE",
AR2422="Defaut GE &amp; POWER Cabinet","POWER ISSUE",
AR2422="Sharing","POWER ISSUE",
AR2422="Sites strategiques &amp; DataCenter","POWER ISSUE",
AR2422="Exclu","Exclu",
AR2422="SAT","TX ISSUE",
AR2422="SPARE-ISSUE","SPARE-ISSUE",
AR2422="Fiber CAmtel","TX ISSUE",
AR2422="Fiber AOF","TX ISSUE",
AR2422="Projet OCM (HUAWEI)","TRAVAUX-HUAWEI",
AR2422="Projet OCM (NOKIA)","TRAVAUX -NOKIA",
AR2422="ACCESS-ISSUE","ACCESS-ISSUE",
AR2422="Projet OCM (ZTE, NOKIA, autres projets)","TRAVAUX OCM",
AR2422="No root CAuse","No root cause",
AR2422="ODU HS","TX ISSUE",
AR2422="IP &amp; VLAN","TX ISSUE",
AR2422="Warehouse HUAWEI","SPARE-ISSUE",
AR2422="SPARE-HS","SPARE-ISSUE",
AR2422="Power Telco","RAN ISSUE",AR2422="no impacts","no impacts"
),"")</f>
        <v>No root cause</v>
      </c>
      <c r="AR2422" s="59" t="s">
        <v>5343</v>
      </c>
      <c r="AS2422" s="40" t="str" cm="1">
        <f t="array" ref="AS2422">IFERROR(_xlfn.IFS(
AR2422="MPR ISSUE","ACTIVE",
AR2422="BSS Hardware Issue","ACTIVE",
AR2422="Sites strategiques, MLL, Pylone, etc.","PASSIVE",
AR2422="AKTIVCO DEFAUT GE &amp; POWER Cabinet","PASSIVE",
AR2422="AKTIVCO Coupure ENEO &amp; Baisse de tension","PASSIVE",
AR2422="Coupure ENEO &amp; Baisse de tension","PASSIVE",
AR2422="Defaut GE &amp; POWER Cabinet","PASSIVE",
AR2422="Sharing","PASSIVE",
AR2422="Sites strategiques &amp; DataCenter","PASSIVE",
AR2422="Exclu","Exclu",
AR2422="SAT","ACTIVE",
AR2422="SPARE-ISSUE","SPARE-ISSUE",
AR2422="Fiber CAmtel","ACTIVE",
AR2422="Fiber AOF","ACTIVE",
AR2422="Projet OCM (HUAWEI)","PLANNED WORKS",
AR2422="Projet OCM (NOKIA)","PLANNED WORKS",
AR2422="ACCESS-ISSUE","ACCESS-ISSUE",
AR2422="Projet OCM (ZTE, NOKIA, autres projets)","PLANNED WORKS",
AR2422="No root CAuse","No root cause",
AR2422="ODU HS","ACTIVE",
AR2422="IP &amp; VLAN","ACTIVE",
AR2422="Warehouse HUAWEI","SPARE-ISSUE",
AR2422="SPARE-HS","SPARE-ISSUE",
AR2422="Power Telco","ACTIVE", AR2422="no impacts","no impacts"
),"")</f>
        <v>No root cause</v>
      </c>
      <c r="AT2422" s="99" t="s">
        <v>5661</v>
      </c>
      <c r="AU2422" s="99" t="s">
        <v>5083</v>
      </c>
      <c r="AW2422" s="17"/>
      <c r="AX2422" s="17" t="s">
        <v>5536</v>
      </c>
      <c r="AY2422" s="17"/>
      <c r="AZ2422" s="17" t="s">
        <v>5536</v>
      </c>
      <c r="BA2422" s="7"/>
      <c r="BC2422" s="18"/>
      <c r="BD2422" s="18"/>
      <c r="BE2422" s="18"/>
      <c r="BF2422" s="18"/>
      <c r="BG2422" s="18"/>
      <c r="BH2422" s="18"/>
      <c r="BI2422" s="18"/>
      <c r="BJ2422" s="18"/>
      <c r="BK2422" s="18"/>
      <c r="BM2422" s="18"/>
      <c r="BN2422" s="18"/>
      <c r="BO2422" s="18"/>
      <c r="BP2422" s="9" t="s">
        <v>5661</v>
      </c>
      <c r="BQ2422" s="14"/>
      <c r="BR2422" s="102" t="s">
        <v>5536</v>
      </c>
      <c r="BS2422" s="14"/>
      <c r="BT2422" s="14"/>
      <c r="BU2422" s="9"/>
      <c r="BV2422" s="9"/>
      <c r="BW2422" s="9"/>
    </row>
    <row r="2423" spans="1:75" x14ac:dyDescent="0.35">
      <c r="A2423" s="1" t="s">
        <v>5089</v>
      </c>
      <c r="B2423" s="8" t="s">
        <v>5090</v>
      </c>
      <c r="C2423" s="3" t="s">
        <v>37</v>
      </c>
      <c r="D2423" s="1" t="s">
        <v>11</v>
      </c>
      <c r="E2423" s="1" t="s">
        <v>629</v>
      </c>
      <c r="F2423" s="3" t="s">
        <v>69</v>
      </c>
      <c r="G2423" s="1" t="s">
        <v>5091</v>
      </c>
      <c r="H2423" s="30" t="s">
        <v>5587</v>
      </c>
      <c r="I2423" s="27">
        <v>0</v>
      </c>
      <c r="J2423" s="27">
        <v>0</v>
      </c>
      <c r="K2423" s="27">
        <v>0</v>
      </c>
      <c r="L2423" s="27">
        <v>0</v>
      </c>
      <c r="M2423" s="27">
        <v>0</v>
      </c>
      <c r="N2423" s="27">
        <v>0</v>
      </c>
      <c r="O2423" s="27">
        <v>0</v>
      </c>
      <c r="P2423" s="27">
        <v>0</v>
      </c>
      <c r="Q2423" s="27">
        <v>0</v>
      </c>
      <c r="R2423" s="27">
        <v>0</v>
      </c>
      <c r="S2423" s="80">
        <v>0</v>
      </c>
      <c r="T2423" s="80">
        <v>0</v>
      </c>
      <c r="U2423" s="80">
        <v>0</v>
      </c>
      <c r="V2423" s="80">
        <v>0</v>
      </c>
      <c r="W2423" s="80">
        <v>0</v>
      </c>
      <c r="X2423" s="80">
        <v>0</v>
      </c>
      <c r="Y2423" s="80">
        <v>0</v>
      </c>
      <c r="Z2423" s="80">
        <v>0</v>
      </c>
      <c r="AA2423" s="80">
        <v>0</v>
      </c>
      <c r="AB2423" s="80">
        <v>0</v>
      </c>
      <c r="AC2423" s="80"/>
      <c r="AD2423" s="80">
        <v>0</v>
      </c>
      <c r="AE2423" s="80">
        <v>0</v>
      </c>
      <c r="AF2423" s="80">
        <v>0</v>
      </c>
      <c r="AG2423" s="80"/>
      <c r="AH2423" s="80">
        <v>0</v>
      </c>
      <c r="AI2423" s="80">
        <v>0</v>
      </c>
      <c r="AJ2423" s="80">
        <v>0</v>
      </c>
      <c r="AK2423" s="80">
        <v>0</v>
      </c>
      <c r="AL2423" s="80">
        <v>0</v>
      </c>
      <c r="AM2423" s="80">
        <v>0</v>
      </c>
      <c r="AN2423" s="41" t="s">
        <v>5558</v>
      </c>
      <c r="AO2423" s="41"/>
      <c r="AP2423" s="40" t="str" cm="1">
        <f t="array" ref="AP2423">IFERROR(_xlfn.IFS(
AR2423="MPR ISSUE","PDH",
AR2423="BSS Hardware Issue","BSS",
AR2423="Sites strategiques, MLL, Pylone, etc.","ENVTECH",
AR2423="AKTIVCO DEFAUT GE &amp; POWER Cabinet","AKTIVCO",
AR2423="AKTIVCO Coupure ENEO &amp; Baisse de tension","AKTIVCO GRID ONLY",
AR2423="Coupure ENEO &amp; Baisse de tension","IHS GRID ONLY",
AR2423="Defaut GE &amp; POWER Cabinet","IHS",
AR2423="Sharing","Partners",
AR2423="Sites strategiques &amp; DataCenter","SST &amp; DC",
AR2423="Exclu","Exclu",
AR2423="SAT","SAT",
AR2423="SPARE-ISSUE","SPARE-ISSUE",
AR2423="Fiber CAmtel","TRANS_FO_CAMTEL",
AR2423="Fiber AOF","Fiber AOF",
AR2423="Projet OCM (HUAWEI)","TRAVAUX-HUAWEI",
AR2423="Projet OCM (NOKIA)","TRAVAUX-NOKIA",
AR2423="ACCESS-ISSUE","ACCESS-ISSUE",
AR2423="Projet OCM (ZTE, NOKIA, autres projets)","TRAVAUX OCM",
AR2423="No root CAuse","No root cause",
AR2423="ODU HS","PDH",
AR2423="IP &amp; VLAN","PDH",
AR2423="Warehouse HUAWEI","SPARE-ISSUE",
AR2423="SPARE-HS","SPARE-ISSUE",
AR2423="Power Telco","BSS",AR2423="no impacts","no impacts"
),"")</f>
        <v>No root cause</v>
      </c>
      <c r="AQ2423" s="40" t="str" cm="1">
        <f t="array" ref="AQ2423">IFERROR(_xlfn.IFS(
AR2423="MPR ISSUE","TX ISSUE",
AR2423="BSS Hardware Issue","RAN ISSUE",
AR2423="Sites strategiques, MLL, Pylone, etc.","ENVTECH",
AR2423="AKTIVCO DEFAUT GE &amp; POWER Cabinet","POWER ISSUE",
AR2423="AKTIVCO Coupure ENEO &amp; Baisse de tension","POWER ISSUE",
AR2423="Coupure ENEO &amp; Baisse de tension","POWER ISSUE",
AR2423="Defaut GE &amp; POWER Cabinet","POWER ISSUE",
AR2423="Sharing","POWER ISSUE",
AR2423="Sites strategiques &amp; DataCenter","POWER ISSUE",
AR2423="Exclu","Exclu",
AR2423="SAT","TX ISSUE",
AR2423="SPARE-ISSUE","SPARE-ISSUE",
AR2423="Fiber CAmtel","TX ISSUE",
AR2423="Fiber AOF","TX ISSUE",
AR2423="Projet OCM (HUAWEI)","TRAVAUX-HUAWEI",
AR2423="Projet OCM (NOKIA)","TRAVAUX -NOKIA",
AR2423="ACCESS-ISSUE","ACCESS-ISSUE",
AR2423="Projet OCM (ZTE, NOKIA, autres projets)","TRAVAUX OCM",
AR2423="No root CAuse","No root cause",
AR2423="ODU HS","TX ISSUE",
AR2423="IP &amp; VLAN","TX ISSUE",
AR2423="Warehouse HUAWEI","SPARE-ISSUE",
AR2423="SPARE-HS","SPARE-ISSUE",
AR2423="Power Telco","RAN ISSUE",AR2423="no impacts","no impacts"
),"")</f>
        <v>No root cause</v>
      </c>
      <c r="AR2423" s="59" t="s">
        <v>5343</v>
      </c>
      <c r="AS2423" s="40" t="str" cm="1">
        <f t="array" ref="AS2423">IFERROR(_xlfn.IFS(
AR2423="MPR ISSUE","ACTIVE",
AR2423="BSS Hardware Issue","ACTIVE",
AR2423="Sites strategiques, MLL, Pylone, etc.","PASSIVE",
AR2423="AKTIVCO DEFAUT GE &amp; POWER Cabinet","PASSIVE",
AR2423="AKTIVCO Coupure ENEO &amp; Baisse de tension","PASSIVE",
AR2423="Coupure ENEO &amp; Baisse de tension","PASSIVE",
AR2423="Defaut GE &amp; POWER Cabinet","PASSIVE",
AR2423="Sharing","PASSIVE",
AR2423="Sites strategiques &amp; DataCenter","PASSIVE",
AR2423="Exclu","Exclu",
AR2423="SAT","ACTIVE",
AR2423="SPARE-ISSUE","SPARE-ISSUE",
AR2423="Fiber CAmtel","ACTIVE",
AR2423="Fiber AOF","ACTIVE",
AR2423="Projet OCM (HUAWEI)","PLANNED WORKS",
AR2423="Projet OCM (NOKIA)","PLANNED WORKS",
AR2423="ACCESS-ISSUE","ACCESS-ISSUE",
AR2423="Projet OCM (ZTE, NOKIA, autres projets)","PLANNED WORKS",
AR2423="No root CAuse","No root cause",
AR2423="ODU HS","ACTIVE",
AR2423="IP &amp; VLAN","ACTIVE",
AR2423="Warehouse HUAWEI","SPARE-ISSUE",
AR2423="SPARE-HS","SPARE-ISSUE",
AR2423="Power Telco","ACTIVE", AR2423="no impacts","no impacts"
),"")</f>
        <v>No root cause</v>
      </c>
      <c r="AT2423" s="99" t="s">
        <v>5661</v>
      </c>
      <c r="AU2423" s="99" t="s">
        <v>5090</v>
      </c>
      <c r="AW2423" s="17"/>
      <c r="AX2423" s="17" t="s">
        <v>5536</v>
      </c>
      <c r="AY2423" s="17"/>
      <c r="AZ2423" s="17" t="s">
        <v>5536</v>
      </c>
      <c r="BA2423" s="7"/>
      <c r="BC2423" s="18"/>
      <c r="BD2423" s="18"/>
      <c r="BE2423" s="18"/>
      <c r="BF2423" s="18"/>
      <c r="BG2423" s="18"/>
      <c r="BH2423" s="18"/>
      <c r="BI2423" s="18"/>
      <c r="BJ2423" s="18"/>
      <c r="BK2423" s="18"/>
      <c r="BM2423" s="18"/>
      <c r="BN2423" s="18"/>
      <c r="BO2423" s="18"/>
      <c r="BP2423" s="9" t="s">
        <v>5661</v>
      </c>
      <c r="BQ2423" s="14"/>
      <c r="BR2423" s="102" t="s">
        <v>5536</v>
      </c>
      <c r="BS2423" s="14"/>
      <c r="BT2423" s="14"/>
      <c r="BU2423" s="9"/>
      <c r="BV2423" s="9"/>
      <c r="BW2423" s="9"/>
    </row>
    <row r="2424" spans="1:75" x14ac:dyDescent="0.35">
      <c r="A2424" s="1" t="s">
        <v>5097</v>
      </c>
      <c r="B2424" s="8" t="s">
        <v>5098</v>
      </c>
      <c r="C2424" s="3" t="s">
        <v>38</v>
      </c>
      <c r="D2424" s="1" t="s">
        <v>21</v>
      </c>
      <c r="E2424" s="1" t="s">
        <v>30</v>
      </c>
      <c r="F2424" s="3" t="s">
        <v>37</v>
      </c>
      <c r="G2424" s="1" t="s">
        <v>38</v>
      </c>
      <c r="H2424" s="30" t="s">
        <v>5587</v>
      </c>
      <c r="I2424" s="27">
        <v>0</v>
      </c>
      <c r="J2424" s="27">
        <v>0</v>
      </c>
      <c r="K2424" s="27">
        <v>0</v>
      </c>
      <c r="L2424" s="27">
        <v>0</v>
      </c>
      <c r="M2424" s="27">
        <v>0</v>
      </c>
      <c r="N2424" s="27">
        <v>0</v>
      </c>
      <c r="O2424" s="27">
        <v>0</v>
      </c>
      <c r="P2424" s="27">
        <v>0</v>
      </c>
      <c r="Q2424" s="27">
        <v>0</v>
      </c>
      <c r="R2424" s="27">
        <v>0</v>
      </c>
      <c r="S2424" s="80">
        <v>0</v>
      </c>
      <c r="T2424" s="80">
        <v>0</v>
      </c>
      <c r="U2424" s="80">
        <v>0</v>
      </c>
      <c r="V2424" s="80">
        <v>0</v>
      </c>
      <c r="W2424" s="80">
        <v>0</v>
      </c>
      <c r="X2424" s="80">
        <v>0</v>
      </c>
      <c r="Y2424" s="80">
        <v>0</v>
      </c>
      <c r="Z2424" s="80">
        <v>0</v>
      </c>
      <c r="AA2424" s="80">
        <v>0</v>
      </c>
      <c r="AB2424" s="80">
        <v>0</v>
      </c>
      <c r="AC2424" s="80"/>
      <c r="AD2424" s="80">
        <v>0</v>
      </c>
      <c r="AE2424" s="80">
        <v>0</v>
      </c>
      <c r="AF2424" s="80">
        <v>0</v>
      </c>
      <c r="AG2424" s="80"/>
      <c r="AH2424" s="80">
        <v>0</v>
      </c>
      <c r="AI2424" s="80">
        <v>0</v>
      </c>
      <c r="AJ2424" s="80">
        <v>0</v>
      </c>
      <c r="AK2424" s="80">
        <v>0</v>
      </c>
      <c r="AL2424" s="80">
        <v>0</v>
      </c>
      <c r="AM2424" s="80">
        <v>0</v>
      </c>
      <c r="AN2424" s="41" t="s">
        <v>5558</v>
      </c>
      <c r="AO2424" s="41"/>
      <c r="AP2424" s="40" t="str" cm="1">
        <f t="array" ref="AP2424">IFERROR(_xlfn.IFS(
AR2424="MPR ISSUE","PDH",
AR2424="BSS Hardware Issue","BSS",
AR2424="Sites strategiques, MLL, Pylone, etc.","ENVTECH",
AR2424="AKTIVCO DEFAUT GE &amp; POWER Cabinet","AKTIVCO",
AR2424="AKTIVCO Coupure ENEO &amp; Baisse de tension","AKTIVCO GRID ONLY",
AR2424="Coupure ENEO &amp; Baisse de tension","IHS GRID ONLY",
AR2424="Defaut GE &amp; POWER Cabinet","IHS",
AR2424="Sharing","Partners",
AR2424="Sites strategiques &amp; DataCenter","SST &amp; DC",
AR2424="Exclu","Exclu",
AR2424="SAT","SAT",
AR2424="SPARE-ISSUE","SPARE-ISSUE",
AR2424="Fiber CAmtel","TRANS_FO_CAMTEL",
AR2424="Fiber AOF","Fiber AOF",
AR2424="Projet OCM (HUAWEI)","TRAVAUX-HUAWEI",
AR2424="Projet OCM (NOKIA)","TRAVAUX-NOKIA",
AR2424="ACCESS-ISSUE","ACCESS-ISSUE",
AR2424="Projet OCM (ZTE, NOKIA, autres projets)","TRAVAUX OCM",
AR2424="No root CAuse","No root cause",
AR2424="ODU HS","PDH",
AR2424="IP &amp; VLAN","PDH",
AR2424="Warehouse HUAWEI","SPARE-ISSUE",
AR2424="SPARE-HS","SPARE-ISSUE",
AR2424="Power Telco","BSS",AR2424="no impacts","no impacts"
),"")</f>
        <v>No root cause</v>
      </c>
      <c r="AQ2424" s="40" t="str" cm="1">
        <f t="array" ref="AQ2424">IFERROR(_xlfn.IFS(
AR2424="MPR ISSUE","TX ISSUE",
AR2424="BSS Hardware Issue","RAN ISSUE",
AR2424="Sites strategiques, MLL, Pylone, etc.","ENVTECH",
AR2424="AKTIVCO DEFAUT GE &amp; POWER Cabinet","POWER ISSUE",
AR2424="AKTIVCO Coupure ENEO &amp; Baisse de tension","POWER ISSUE",
AR2424="Coupure ENEO &amp; Baisse de tension","POWER ISSUE",
AR2424="Defaut GE &amp; POWER Cabinet","POWER ISSUE",
AR2424="Sharing","POWER ISSUE",
AR2424="Sites strategiques &amp; DataCenter","POWER ISSUE",
AR2424="Exclu","Exclu",
AR2424="SAT","TX ISSUE",
AR2424="SPARE-ISSUE","SPARE-ISSUE",
AR2424="Fiber CAmtel","TX ISSUE",
AR2424="Fiber AOF","TX ISSUE",
AR2424="Projet OCM (HUAWEI)","TRAVAUX-HUAWEI",
AR2424="Projet OCM (NOKIA)","TRAVAUX -NOKIA",
AR2424="ACCESS-ISSUE","ACCESS-ISSUE",
AR2424="Projet OCM (ZTE, NOKIA, autres projets)","TRAVAUX OCM",
AR2424="No root CAuse","No root cause",
AR2424="ODU HS","TX ISSUE",
AR2424="IP &amp; VLAN","TX ISSUE",
AR2424="Warehouse HUAWEI","SPARE-ISSUE",
AR2424="SPARE-HS","SPARE-ISSUE",
AR2424="Power Telco","RAN ISSUE",AR2424="no impacts","no impacts"
),"")</f>
        <v>No root cause</v>
      </c>
      <c r="AR2424" s="59" t="s">
        <v>5343</v>
      </c>
      <c r="AS2424" s="40" t="str" cm="1">
        <f t="array" ref="AS2424">IFERROR(_xlfn.IFS(
AR2424="MPR ISSUE","ACTIVE",
AR2424="BSS Hardware Issue","ACTIVE",
AR2424="Sites strategiques, MLL, Pylone, etc.","PASSIVE",
AR2424="AKTIVCO DEFAUT GE &amp; POWER Cabinet","PASSIVE",
AR2424="AKTIVCO Coupure ENEO &amp; Baisse de tension","PASSIVE",
AR2424="Coupure ENEO &amp; Baisse de tension","PASSIVE",
AR2424="Defaut GE &amp; POWER Cabinet","PASSIVE",
AR2424="Sharing","PASSIVE",
AR2424="Sites strategiques &amp; DataCenter","PASSIVE",
AR2424="Exclu","Exclu",
AR2424="SAT","ACTIVE",
AR2424="SPARE-ISSUE","SPARE-ISSUE",
AR2424="Fiber CAmtel","ACTIVE",
AR2424="Fiber AOF","ACTIVE",
AR2424="Projet OCM (HUAWEI)","PLANNED WORKS",
AR2424="Projet OCM (NOKIA)","PLANNED WORKS",
AR2424="ACCESS-ISSUE","ACCESS-ISSUE",
AR2424="Projet OCM (ZTE, NOKIA, autres projets)","PLANNED WORKS",
AR2424="No root CAuse","No root cause",
AR2424="ODU HS","ACTIVE",
AR2424="IP &amp; VLAN","ACTIVE",
AR2424="Warehouse HUAWEI","SPARE-ISSUE",
AR2424="SPARE-HS","SPARE-ISSUE",
AR2424="Power Telco","ACTIVE", AR2424="no impacts","no impacts"
),"")</f>
        <v>No root cause</v>
      </c>
      <c r="AT2424" s="99" t="s">
        <v>5661</v>
      </c>
      <c r="AU2424" s="99" t="s">
        <v>5098</v>
      </c>
      <c r="AW2424" s="17"/>
      <c r="AX2424" s="17" t="s">
        <v>5536</v>
      </c>
      <c r="AY2424" s="17"/>
      <c r="AZ2424" s="17" t="s">
        <v>5536</v>
      </c>
      <c r="BA2424" s="7"/>
      <c r="BC2424" s="18"/>
      <c r="BD2424" s="18"/>
      <c r="BE2424" s="18"/>
      <c r="BF2424" s="18"/>
      <c r="BG2424" s="18"/>
      <c r="BH2424" s="18"/>
      <c r="BI2424" s="18"/>
      <c r="BJ2424" s="18"/>
      <c r="BK2424" s="18"/>
      <c r="BM2424" s="18"/>
      <c r="BN2424" s="18"/>
      <c r="BO2424" s="18"/>
      <c r="BP2424" s="9" t="s">
        <v>5661</v>
      </c>
      <c r="BQ2424" s="14"/>
      <c r="BR2424" s="102" t="s">
        <v>5536</v>
      </c>
      <c r="BS2424" s="14"/>
      <c r="BT2424" s="14"/>
      <c r="BU2424" s="9"/>
      <c r="BV2424" s="9"/>
      <c r="BW2424" s="9"/>
    </row>
    <row r="2425" spans="1:75" x14ac:dyDescent="0.35">
      <c r="A2425" s="1" t="s">
        <v>5106</v>
      </c>
      <c r="B2425" s="8" t="s">
        <v>5107</v>
      </c>
      <c r="C2425" s="3" t="s">
        <v>37</v>
      </c>
      <c r="D2425" s="1" t="s">
        <v>11</v>
      </c>
      <c r="E2425" s="1" t="s">
        <v>12</v>
      </c>
      <c r="F2425" s="3" t="s">
        <v>69</v>
      </c>
      <c r="G2425" s="1" t="s">
        <v>5108</v>
      </c>
      <c r="H2425" s="30" t="s">
        <v>5587</v>
      </c>
      <c r="I2425" s="27">
        <v>0</v>
      </c>
      <c r="J2425" s="27">
        <v>0</v>
      </c>
      <c r="K2425" s="27">
        <v>0</v>
      </c>
      <c r="L2425" s="27">
        <v>0</v>
      </c>
      <c r="M2425" s="27">
        <v>0</v>
      </c>
      <c r="N2425" s="27">
        <v>0</v>
      </c>
      <c r="O2425" s="27">
        <v>0</v>
      </c>
      <c r="P2425" s="27">
        <v>0</v>
      </c>
      <c r="Q2425" s="27">
        <v>0</v>
      </c>
      <c r="R2425" s="27">
        <v>0</v>
      </c>
      <c r="S2425" s="80">
        <v>0</v>
      </c>
      <c r="T2425" s="80">
        <v>0</v>
      </c>
      <c r="U2425" s="80">
        <v>0</v>
      </c>
      <c r="V2425" s="80">
        <v>0</v>
      </c>
      <c r="W2425" s="80">
        <v>0</v>
      </c>
      <c r="X2425" s="80">
        <v>0</v>
      </c>
      <c r="Y2425" s="80">
        <v>0</v>
      </c>
      <c r="Z2425" s="80">
        <v>0</v>
      </c>
      <c r="AA2425" s="80">
        <v>0</v>
      </c>
      <c r="AB2425" s="80">
        <v>0</v>
      </c>
      <c r="AC2425" s="80"/>
      <c r="AD2425" s="80">
        <v>0</v>
      </c>
      <c r="AE2425" s="80">
        <v>0</v>
      </c>
      <c r="AF2425" s="80">
        <v>0</v>
      </c>
      <c r="AG2425" s="80"/>
      <c r="AH2425" s="80">
        <v>0</v>
      </c>
      <c r="AI2425" s="80">
        <v>0</v>
      </c>
      <c r="AJ2425" s="80">
        <v>0</v>
      </c>
      <c r="AK2425" s="80">
        <v>0</v>
      </c>
      <c r="AL2425" s="80">
        <v>0</v>
      </c>
      <c r="AM2425" s="80">
        <v>0</v>
      </c>
      <c r="AN2425" s="41" t="s">
        <v>5558</v>
      </c>
      <c r="AO2425" s="41"/>
      <c r="AP2425" s="40" t="str" cm="1">
        <f t="array" ref="AP2425">IFERROR(_xlfn.IFS(
AR2425="MPR ISSUE","PDH",
AR2425="BSS Hardware Issue","BSS",
AR2425="Sites strategiques, MLL, Pylone, etc.","ENVTECH",
AR2425="AKTIVCO DEFAUT GE &amp; POWER Cabinet","AKTIVCO",
AR2425="AKTIVCO Coupure ENEO &amp; Baisse de tension","AKTIVCO GRID ONLY",
AR2425="Coupure ENEO &amp; Baisse de tension","IHS GRID ONLY",
AR2425="Defaut GE &amp; POWER Cabinet","IHS",
AR2425="Sharing","Partners",
AR2425="Sites strategiques &amp; DataCenter","SST &amp; DC",
AR2425="Exclu","Exclu",
AR2425="SAT","SAT",
AR2425="SPARE-ISSUE","SPARE-ISSUE",
AR2425="Fiber CAmtel","TRANS_FO_CAMTEL",
AR2425="Fiber AOF","Fiber AOF",
AR2425="Projet OCM (HUAWEI)","TRAVAUX-HUAWEI",
AR2425="Projet OCM (NOKIA)","TRAVAUX-NOKIA",
AR2425="ACCESS-ISSUE","ACCESS-ISSUE",
AR2425="Projet OCM (ZTE, NOKIA, autres projets)","TRAVAUX OCM",
AR2425="No root CAuse","No root cause",
AR2425="ODU HS","PDH",
AR2425="IP &amp; VLAN","PDH",
AR2425="Warehouse HUAWEI","SPARE-ISSUE",
AR2425="SPARE-HS","SPARE-ISSUE",
AR2425="Power Telco","BSS",AR2425="no impacts","no impacts"
),"")</f>
        <v>No root cause</v>
      </c>
      <c r="AQ2425" s="40" t="str" cm="1">
        <f t="array" ref="AQ2425">IFERROR(_xlfn.IFS(
AR2425="MPR ISSUE","TX ISSUE",
AR2425="BSS Hardware Issue","RAN ISSUE",
AR2425="Sites strategiques, MLL, Pylone, etc.","ENVTECH",
AR2425="AKTIVCO DEFAUT GE &amp; POWER Cabinet","POWER ISSUE",
AR2425="AKTIVCO Coupure ENEO &amp; Baisse de tension","POWER ISSUE",
AR2425="Coupure ENEO &amp; Baisse de tension","POWER ISSUE",
AR2425="Defaut GE &amp; POWER Cabinet","POWER ISSUE",
AR2425="Sharing","POWER ISSUE",
AR2425="Sites strategiques &amp; DataCenter","POWER ISSUE",
AR2425="Exclu","Exclu",
AR2425="SAT","TX ISSUE",
AR2425="SPARE-ISSUE","SPARE-ISSUE",
AR2425="Fiber CAmtel","TX ISSUE",
AR2425="Fiber AOF","TX ISSUE",
AR2425="Projet OCM (HUAWEI)","TRAVAUX-HUAWEI",
AR2425="Projet OCM (NOKIA)","TRAVAUX -NOKIA",
AR2425="ACCESS-ISSUE","ACCESS-ISSUE",
AR2425="Projet OCM (ZTE, NOKIA, autres projets)","TRAVAUX OCM",
AR2425="No root CAuse","No root cause",
AR2425="ODU HS","TX ISSUE",
AR2425="IP &amp; VLAN","TX ISSUE",
AR2425="Warehouse HUAWEI","SPARE-ISSUE",
AR2425="SPARE-HS","SPARE-ISSUE",
AR2425="Power Telco","RAN ISSUE",AR2425="no impacts","no impacts"
),"")</f>
        <v>No root cause</v>
      </c>
      <c r="AR2425" s="59" t="s">
        <v>5343</v>
      </c>
      <c r="AS2425" s="40" t="str" cm="1">
        <f t="array" ref="AS2425">IFERROR(_xlfn.IFS(
AR2425="MPR ISSUE","ACTIVE",
AR2425="BSS Hardware Issue","ACTIVE",
AR2425="Sites strategiques, MLL, Pylone, etc.","PASSIVE",
AR2425="AKTIVCO DEFAUT GE &amp; POWER Cabinet","PASSIVE",
AR2425="AKTIVCO Coupure ENEO &amp; Baisse de tension","PASSIVE",
AR2425="Coupure ENEO &amp; Baisse de tension","PASSIVE",
AR2425="Defaut GE &amp; POWER Cabinet","PASSIVE",
AR2425="Sharing","PASSIVE",
AR2425="Sites strategiques &amp; DataCenter","PASSIVE",
AR2425="Exclu","Exclu",
AR2425="SAT","ACTIVE",
AR2425="SPARE-ISSUE","SPARE-ISSUE",
AR2425="Fiber CAmtel","ACTIVE",
AR2425="Fiber AOF","ACTIVE",
AR2425="Projet OCM (HUAWEI)","PLANNED WORKS",
AR2425="Projet OCM (NOKIA)","PLANNED WORKS",
AR2425="ACCESS-ISSUE","ACCESS-ISSUE",
AR2425="Projet OCM (ZTE, NOKIA, autres projets)","PLANNED WORKS",
AR2425="No root CAuse","No root cause",
AR2425="ODU HS","ACTIVE",
AR2425="IP &amp; VLAN","ACTIVE",
AR2425="Warehouse HUAWEI","SPARE-ISSUE",
AR2425="SPARE-HS","SPARE-ISSUE",
AR2425="Power Telco","ACTIVE", AR2425="no impacts","no impacts"
),"")</f>
        <v>No root cause</v>
      </c>
      <c r="AT2425" s="99" t="s">
        <v>5661</v>
      </c>
      <c r="AU2425" s="99" t="s">
        <v>5107</v>
      </c>
      <c r="AW2425" s="17"/>
      <c r="AX2425" s="17" t="s">
        <v>5536</v>
      </c>
      <c r="AY2425" s="17"/>
      <c r="AZ2425" s="17" t="s">
        <v>5536</v>
      </c>
      <c r="BA2425" s="7"/>
      <c r="BC2425" s="18"/>
      <c r="BD2425" s="18"/>
      <c r="BE2425" s="18"/>
      <c r="BF2425" s="18"/>
      <c r="BG2425" s="18"/>
      <c r="BH2425" s="18"/>
      <c r="BI2425" s="18"/>
      <c r="BJ2425" s="18"/>
      <c r="BK2425" s="18"/>
      <c r="BM2425" s="18"/>
      <c r="BN2425" s="18"/>
      <c r="BO2425" s="18"/>
      <c r="BP2425" s="9" t="s">
        <v>5661</v>
      </c>
      <c r="BQ2425" s="14"/>
      <c r="BR2425" s="102" t="s">
        <v>5536</v>
      </c>
      <c r="BS2425" s="14"/>
      <c r="BT2425" s="14"/>
      <c r="BU2425" s="9"/>
      <c r="BV2425" s="9"/>
      <c r="BW2425" s="9"/>
    </row>
    <row r="2426" spans="1:75" x14ac:dyDescent="0.35">
      <c r="A2426" s="1" t="s">
        <v>5109</v>
      </c>
      <c r="B2426" s="8" t="s">
        <v>5110</v>
      </c>
      <c r="C2426" s="3" t="s">
        <v>37</v>
      </c>
      <c r="D2426" s="1" t="s">
        <v>21</v>
      </c>
      <c r="E2426" s="1" t="s">
        <v>986</v>
      </c>
      <c r="F2426" s="3" t="s">
        <v>37</v>
      </c>
      <c r="G2426" s="1" t="s">
        <v>1514</v>
      </c>
      <c r="H2426" s="30" t="s">
        <v>5587</v>
      </c>
      <c r="I2426" s="27">
        <v>0</v>
      </c>
      <c r="J2426" s="27">
        <v>0</v>
      </c>
      <c r="K2426" s="27">
        <v>0</v>
      </c>
      <c r="L2426" s="27">
        <v>0</v>
      </c>
      <c r="M2426" s="27">
        <v>0</v>
      </c>
      <c r="N2426" s="27">
        <v>0</v>
      </c>
      <c r="O2426" s="27">
        <v>0</v>
      </c>
      <c r="P2426" s="27">
        <v>0</v>
      </c>
      <c r="Q2426" s="27">
        <v>0</v>
      </c>
      <c r="R2426" s="27">
        <v>0</v>
      </c>
      <c r="S2426" s="80">
        <v>0</v>
      </c>
      <c r="T2426" s="80">
        <v>0</v>
      </c>
      <c r="U2426" s="80">
        <v>0</v>
      </c>
      <c r="V2426" s="80">
        <v>0</v>
      </c>
      <c r="W2426" s="80">
        <v>0</v>
      </c>
      <c r="X2426" s="80">
        <v>0</v>
      </c>
      <c r="Y2426" s="80">
        <v>0</v>
      </c>
      <c r="Z2426" s="80">
        <v>0</v>
      </c>
      <c r="AA2426" s="80">
        <v>0</v>
      </c>
      <c r="AB2426" s="80">
        <v>0</v>
      </c>
      <c r="AC2426" s="80"/>
      <c r="AD2426" s="80">
        <v>0</v>
      </c>
      <c r="AE2426" s="80">
        <v>0</v>
      </c>
      <c r="AF2426" s="80">
        <v>0</v>
      </c>
      <c r="AG2426" s="80"/>
      <c r="AH2426" s="80">
        <v>0</v>
      </c>
      <c r="AI2426" s="80">
        <v>0</v>
      </c>
      <c r="AJ2426" s="80">
        <v>0</v>
      </c>
      <c r="AK2426" s="80">
        <v>0</v>
      </c>
      <c r="AL2426" s="80">
        <v>0</v>
      </c>
      <c r="AM2426" s="80">
        <v>0</v>
      </c>
      <c r="AN2426" s="41" t="s">
        <v>5558</v>
      </c>
      <c r="AO2426" s="41"/>
      <c r="AP2426" s="40" t="str" cm="1">
        <f t="array" ref="AP2426">IFERROR(_xlfn.IFS(
AR2426="MPR ISSUE","PDH",
AR2426="BSS Hardware Issue","BSS",
AR2426="Sites strategiques, MLL, Pylone, etc.","ENVTECH",
AR2426="AKTIVCO DEFAUT GE &amp; POWER Cabinet","AKTIVCO",
AR2426="AKTIVCO Coupure ENEO &amp; Baisse de tension","AKTIVCO GRID ONLY",
AR2426="Coupure ENEO &amp; Baisse de tension","IHS GRID ONLY",
AR2426="Defaut GE &amp; POWER Cabinet","IHS",
AR2426="Sharing","Partners",
AR2426="Sites strategiques &amp; DataCenter","SST &amp; DC",
AR2426="Exclu","Exclu",
AR2426="SAT","SAT",
AR2426="SPARE-ISSUE","SPARE-ISSUE",
AR2426="Fiber CAmtel","TRANS_FO_CAMTEL",
AR2426="Fiber AOF","Fiber AOF",
AR2426="Projet OCM (HUAWEI)","TRAVAUX-HUAWEI",
AR2426="Projet OCM (NOKIA)","TRAVAUX-NOKIA",
AR2426="ACCESS-ISSUE","ACCESS-ISSUE",
AR2426="Projet OCM (ZTE, NOKIA, autres projets)","TRAVAUX OCM",
AR2426="No root CAuse","No root cause",
AR2426="ODU HS","PDH",
AR2426="IP &amp; VLAN","PDH",
AR2426="Warehouse HUAWEI","SPARE-ISSUE",
AR2426="SPARE-HS","SPARE-ISSUE",
AR2426="Power Telco","BSS",AR2426="no impacts","no impacts"
),"")</f>
        <v>No root cause</v>
      </c>
      <c r="AQ2426" s="40" t="str" cm="1">
        <f t="array" ref="AQ2426">IFERROR(_xlfn.IFS(
AR2426="MPR ISSUE","TX ISSUE",
AR2426="BSS Hardware Issue","RAN ISSUE",
AR2426="Sites strategiques, MLL, Pylone, etc.","ENVTECH",
AR2426="AKTIVCO DEFAUT GE &amp; POWER Cabinet","POWER ISSUE",
AR2426="AKTIVCO Coupure ENEO &amp; Baisse de tension","POWER ISSUE",
AR2426="Coupure ENEO &amp; Baisse de tension","POWER ISSUE",
AR2426="Defaut GE &amp; POWER Cabinet","POWER ISSUE",
AR2426="Sharing","POWER ISSUE",
AR2426="Sites strategiques &amp; DataCenter","POWER ISSUE",
AR2426="Exclu","Exclu",
AR2426="SAT","TX ISSUE",
AR2426="SPARE-ISSUE","SPARE-ISSUE",
AR2426="Fiber CAmtel","TX ISSUE",
AR2426="Fiber AOF","TX ISSUE",
AR2426="Projet OCM (HUAWEI)","TRAVAUX-HUAWEI",
AR2426="Projet OCM (NOKIA)","TRAVAUX -NOKIA",
AR2426="ACCESS-ISSUE","ACCESS-ISSUE",
AR2426="Projet OCM (ZTE, NOKIA, autres projets)","TRAVAUX OCM",
AR2426="No root CAuse","No root cause",
AR2426="ODU HS","TX ISSUE",
AR2426="IP &amp; VLAN","TX ISSUE",
AR2426="Warehouse HUAWEI","SPARE-ISSUE",
AR2426="SPARE-HS","SPARE-ISSUE",
AR2426="Power Telco","RAN ISSUE",AR2426="no impacts","no impacts"
),"")</f>
        <v>No root cause</v>
      </c>
      <c r="AR2426" s="59" t="s">
        <v>5343</v>
      </c>
      <c r="AS2426" s="40" t="str" cm="1">
        <f t="array" ref="AS2426">IFERROR(_xlfn.IFS(
AR2426="MPR ISSUE","ACTIVE",
AR2426="BSS Hardware Issue","ACTIVE",
AR2426="Sites strategiques, MLL, Pylone, etc.","PASSIVE",
AR2426="AKTIVCO DEFAUT GE &amp; POWER Cabinet","PASSIVE",
AR2426="AKTIVCO Coupure ENEO &amp; Baisse de tension","PASSIVE",
AR2426="Coupure ENEO &amp; Baisse de tension","PASSIVE",
AR2426="Defaut GE &amp; POWER Cabinet","PASSIVE",
AR2426="Sharing","PASSIVE",
AR2426="Sites strategiques &amp; DataCenter","PASSIVE",
AR2426="Exclu","Exclu",
AR2426="SAT","ACTIVE",
AR2426="SPARE-ISSUE","SPARE-ISSUE",
AR2426="Fiber CAmtel","ACTIVE",
AR2426="Fiber AOF","ACTIVE",
AR2426="Projet OCM (HUAWEI)","PLANNED WORKS",
AR2426="Projet OCM (NOKIA)","PLANNED WORKS",
AR2426="ACCESS-ISSUE","ACCESS-ISSUE",
AR2426="Projet OCM (ZTE, NOKIA, autres projets)","PLANNED WORKS",
AR2426="No root CAuse","No root cause",
AR2426="ODU HS","ACTIVE",
AR2426="IP &amp; VLAN","ACTIVE",
AR2426="Warehouse HUAWEI","SPARE-ISSUE",
AR2426="SPARE-HS","SPARE-ISSUE",
AR2426="Power Telco","ACTIVE", AR2426="no impacts","no impacts"
),"")</f>
        <v>No root cause</v>
      </c>
      <c r="AT2426" s="99" t="s">
        <v>5661</v>
      </c>
      <c r="AU2426" s="99" t="s">
        <v>5110</v>
      </c>
      <c r="AW2426" s="17"/>
      <c r="AX2426" s="17" t="s">
        <v>5536</v>
      </c>
      <c r="AY2426" s="17"/>
      <c r="AZ2426" s="17" t="s">
        <v>5536</v>
      </c>
      <c r="BA2426" s="7"/>
      <c r="BC2426" s="18"/>
      <c r="BD2426" s="18"/>
      <c r="BE2426" s="18"/>
      <c r="BF2426" s="18"/>
      <c r="BG2426" s="18"/>
      <c r="BH2426" s="18"/>
      <c r="BI2426" s="18"/>
      <c r="BJ2426" s="18"/>
      <c r="BK2426" s="18"/>
      <c r="BM2426" s="18"/>
      <c r="BN2426" s="18"/>
      <c r="BO2426" s="18"/>
      <c r="BP2426" s="9" t="s">
        <v>5661</v>
      </c>
      <c r="BQ2426" s="14"/>
      <c r="BR2426" s="102" t="s">
        <v>5536</v>
      </c>
      <c r="BS2426" s="14"/>
      <c r="BT2426" s="14"/>
      <c r="BU2426" s="9"/>
      <c r="BV2426" s="9"/>
      <c r="BW2426" s="9"/>
    </row>
    <row r="2427" spans="1:75" x14ac:dyDescent="0.35">
      <c r="A2427" s="1" t="s">
        <v>5165</v>
      </c>
      <c r="B2427" s="8" t="s">
        <v>5166</v>
      </c>
      <c r="C2427" s="3" t="s">
        <v>37</v>
      </c>
      <c r="D2427" s="1" t="s">
        <v>11</v>
      </c>
      <c r="E2427" s="1" t="s">
        <v>593</v>
      </c>
      <c r="F2427" s="3" t="s">
        <v>37</v>
      </c>
      <c r="G2427" s="1" t="s">
        <v>5165</v>
      </c>
      <c r="H2427" s="30" t="s">
        <v>5587</v>
      </c>
      <c r="I2427" s="27">
        <v>0</v>
      </c>
      <c r="J2427" s="27">
        <v>0</v>
      </c>
      <c r="K2427" s="27">
        <v>0</v>
      </c>
      <c r="L2427" s="27">
        <v>0</v>
      </c>
      <c r="M2427" s="27">
        <v>0</v>
      </c>
      <c r="N2427" s="27">
        <v>0</v>
      </c>
      <c r="O2427" s="27">
        <v>0</v>
      </c>
      <c r="P2427" s="27">
        <v>0</v>
      </c>
      <c r="Q2427" s="27">
        <v>0</v>
      </c>
      <c r="R2427" s="27">
        <v>0</v>
      </c>
      <c r="S2427" s="80">
        <v>0</v>
      </c>
      <c r="T2427" s="80">
        <v>0</v>
      </c>
      <c r="U2427" s="80">
        <v>0</v>
      </c>
      <c r="V2427" s="80">
        <v>0</v>
      </c>
      <c r="W2427" s="80">
        <v>0</v>
      </c>
      <c r="X2427" s="80">
        <v>0</v>
      </c>
      <c r="Y2427" s="80">
        <v>0</v>
      </c>
      <c r="Z2427" s="80">
        <v>0</v>
      </c>
      <c r="AA2427" s="80">
        <v>0</v>
      </c>
      <c r="AB2427" s="80">
        <v>0</v>
      </c>
      <c r="AC2427" s="80"/>
      <c r="AD2427" s="80">
        <v>0</v>
      </c>
      <c r="AE2427" s="80">
        <v>0</v>
      </c>
      <c r="AF2427" s="80">
        <v>0</v>
      </c>
      <c r="AG2427" s="80"/>
      <c r="AH2427" s="80">
        <v>0</v>
      </c>
      <c r="AI2427" s="80">
        <v>0</v>
      </c>
      <c r="AJ2427" s="80">
        <v>0</v>
      </c>
      <c r="AK2427" s="80">
        <v>0</v>
      </c>
      <c r="AL2427" s="80">
        <v>0</v>
      </c>
      <c r="AM2427" s="80">
        <v>0</v>
      </c>
      <c r="AN2427" s="41" t="s">
        <v>5558</v>
      </c>
      <c r="AO2427" s="41"/>
      <c r="AP2427" s="40" t="str" cm="1">
        <f t="array" ref="AP2427">IFERROR(_xlfn.IFS(
AR2427="MPR ISSUE","PDH",
AR2427="BSS Hardware Issue","BSS",
AR2427="Sites strategiques, MLL, Pylone, etc.","ENVTECH",
AR2427="AKTIVCO DEFAUT GE &amp; POWER Cabinet","AKTIVCO",
AR2427="AKTIVCO Coupure ENEO &amp; Baisse de tension","AKTIVCO GRID ONLY",
AR2427="Coupure ENEO &amp; Baisse de tension","IHS GRID ONLY",
AR2427="Defaut GE &amp; POWER Cabinet","IHS",
AR2427="Sharing","Partners",
AR2427="Sites strategiques &amp; DataCenter","SST &amp; DC",
AR2427="Exclu","Exclu",
AR2427="SAT","SAT",
AR2427="SPARE-ISSUE","SPARE-ISSUE",
AR2427="Fiber CAmtel","TRANS_FO_CAMTEL",
AR2427="Fiber AOF","Fiber AOF",
AR2427="Projet OCM (HUAWEI)","TRAVAUX-HUAWEI",
AR2427="Projet OCM (NOKIA)","TRAVAUX-NOKIA",
AR2427="ACCESS-ISSUE","ACCESS-ISSUE",
AR2427="Projet OCM (ZTE, NOKIA, autres projets)","TRAVAUX OCM",
AR2427="No root CAuse","No root cause",
AR2427="ODU HS","PDH",
AR2427="IP &amp; VLAN","PDH",
AR2427="Warehouse HUAWEI","SPARE-ISSUE",
AR2427="SPARE-HS","SPARE-ISSUE",
AR2427="Power Telco","BSS",AR2427="no impacts","no impacts"
),"")</f>
        <v>No root cause</v>
      </c>
      <c r="AQ2427" s="40" t="str" cm="1">
        <f t="array" ref="AQ2427">IFERROR(_xlfn.IFS(
AR2427="MPR ISSUE","TX ISSUE",
AR2427="BSS Hardware Issue","RAN ISSUE",
AR2427="Sites strategiques, MLL, Pylone, etc.","ENVTECH",
AR2427="AKTIVCO DEFAUT GE &amp; POWER Cabinet","POWER ISSUE",
AR2427="AKTIVCO Coupure ENEO &amp; Baisse de tension","POWER ISSUE",
AR2427="Coupure ENEO &amp; Baisse de tension","POWER ISSUE",
AR2427="Defaut GE &amp; POWER Cabinet","POWER ISSUE",
AR2427="Sharing","POWER ISSUE",
AR2427="Sites strategiques &amp; DataCenter","POWER ISSUE",
AR2427="Exclu","Exclu",
AR2427="SAT","TX ISSUE",
AR2427="SPARE-ISSUE","SPARE-ISSUE",
AR2427="Fiber CAmtel","TX ISSUE",
AR2427="Fiber AOF","TX ISSUE",
AR2427="Projet OCM (HUAWEI)","TRAVAUX-HUAWEI",
AR2427="Projet OCM (NOKIA)","TRAVAUX -NOKIA",
AR2427="ACCESS-ISSUE","ACCESS-ISSUE",
AR2427="Projet OCM (ZTE, NOKIA, autres projets)","TRAVAUX OCM",
AR2427="No root CAuse","No root cause",
AR2427="ODU HS","TX ISSUE",
AR2427="IP &amp; VLAN","TX ISSUE",
AR2427="Warehouse HUAWEI","SPARE-ISSUE",
AR2427="SPARE-HS","SPARE-ISSUE",
AR2427="Power Telco","RAN ISSUE",AR2427="no impacts","no impacts"
),"")</f>
        <v>No root cause</v>
      </c>
      <c r="AR2427" s="59" t="s">
        <v>5343</v>
      </c>
      <c r="AS2427" s="40" t="str" cm="1">
        <f t="array" ref="AS2427">IFERROR(_xlfn.IFS(
AR2427="MPR ISSUE","ACTIVE",
AR2427="BSS Hardware Issue","ACTIVE",
AR2427="Sites strategiques, MLL, Pylone, etc.","PASSIVE",
AR2427="AKTIVCO DEFAUT GE &amp; POWER Cabinet","PASSIVE",
AR2427="AKTIVCO Coupure ENEO &amp; Baisse de tension","PASSIVE",
AR2427="Coupure ENEO &amp; Baisse de tension","PASSIVE",
AR2427="Defaut GE &amp; POWER Cabinet","PASSIVE",
AR2427="Sharing","PASSIVE",
AR2427="Sites strategiques &amp; DataCenter","PASSIVE",
AR2427="Exclu","Exclu",
AR2427="SAT","ACTIVE",
AR2427="SPARE-ISSUE","SPARE-ISSUE",
AR2427="Fiber CAmtel","ACTIVE",
AR2427="Fiber AOF","ACTIVE",
AR2427="Projet OCM (HUAWEI)","PLANNED WORKS",
AR2427="Projet OCM (NOKIA)","PLANNED WORKS",
AR2427="ACCESS-ISSUE","ACCESS-ISSUE",
AR2427="Projet OCM (ZTE, NOKIA, autres projets)","PLANNED WORKS",
AR2427="No root CAuse","No root cause",
AR2427="ODU HS","ACTIVE",
AR2427="IP &amp; VLAN","ACTIVE",
AR2427="Warehouse HUAWEI","SPARE-ISSUE",
AR2427="SPARE-HS","SPARE-ISSUE",
AR2427="Power Telco","ACTIVE", AR2427="no impacts","no impacts"
),"")</f>
        <v>No root cause</v>
      </c>
      <c r="AT2427" s="99" t="s">
        <v>5661</v>
      </c>
      <c r="AU2427" s="99" t="s">
        <v>5166</v>
      </c>
      <c r="AW2427" s="17"/>
      <c r="AX2427" s="17" t="s">
        <v>5536</v>
      </c>
      <c r="AY2427" s="17"/>
      <c r="AZ2427" s="17" t="s">
        <v>5536</v>
      </c>
      <c r="BA2427" s="7"/>
      <c r="BC2427" s="18"/>
      <c r="BD2427" s="18"/>
      <c r="BE2427" s="18"/>
      <c r="BF2427" s="18"/>
      <c r="BG2427" s="18"/>
      <c r="BH2427" s="18"/>
      <c r="BI2427" s="18"/>
      <c r="BJ2427" s="18"/>
      <c r="BK2427" s="18"/>
      <c r="BM2427" s="18"/>
      <c r="BN2427" s="18"/>
      <c r="BO2427" s="18"/>
      <c r="BP2427" s="9" t="s">
        <v>5661</v>
      </c>
      <c r="BQ2427" s="14"/>
      <c r="BR2427" s="102" t="s">
        <v>5536</v>
      </c>
      <c r="BS2427" s="14"/>
      <c r="BT2427" s="14"/>
      <c r="BU2427" s="9"/>
      <c r="BV2427" s="9"/>
      <c r="BW2427" s="9"/>
    </row>
    <row r="2428" spans="1:75" x14ac:dyDescent="0.35">
      <c r="A2428" s="1" t="s">
        <v>5111</v>
      </c>
      <c r="B2428" s="8" t="s">
        <v>5112</v>
      </c>
      <c r="C2428" s="3" t="s">
        <v>31</v>
      </c>
      <c r="D2428" s="1" t="s">
        <v>11</v>
      </c>
      <c r="E2428" s="1" t="s">
        <v>1128</v>
      </c>
      <c r="F2428" s="3" t="s">
        <v>31</v>
      </c>
      <c r="G2428" s="1" t="s">
        <v>5113</v>
      </c>
      <c r="H2428" s="30" t="s">
        <v>5587</v>
      </c>
      <c r="I2428" s="27">
        <v>0</v>
      </c>
      <c r="J2428" s="27">
        <v>0</v>
      </c>
      <c r="K2428" s="27">
        <v>0</v>
      </c>
      <c r="L2428" s="27">
        <v>0</v>
      </c>
      <c r="M2428" s="27">
        <v>0</v>
      </c>
      <c r="N2428" s="27">
        <v>0</v>
      </c>
      <c r="O2428" s="27">
        <v>0</v>
      </c>
      <c r="P2428" s="27">
        <v>0</v>
      </c>
      <c r="Q2428" s="27">
        <v>0</v>
      </c>
      <c r="R2428" s="27">
        <v>0</v>
      </c>
      <c r="S2428" s="80">
        <v>0</v>
      </c>
      <c r="T2428" s="80">
        <v>0</v>
      </c>
      <c r="U2428" s="80">
        <v>0</v>
      </c>
      <c r="V2428" s="80">
        <v>0</v>
      </c>
      <c r="W2428" s="80">
        <v>0</v>
      </c>
      <c r="X2428" s="80">
        <v>0</v>
      </c>
      <c r="Y2428" s="80">
        <v>0</v>
      </c>
      <c r="Z2428" s="80">
        <v>0</v>
      </c>
      <c r="AA2428" s="80">
        <v>0</v>
      </c>
      <c r="AB2428" s="80">
        <v>0</v>
      </c>
      <c r="AC2428" s="80"/>
      <c r="AD2428" s="80">
        <v>0</v>
      </c>
      <c r="AE2428" s="80">
        <v>0</v>
      </c>
      <c r="AF2428" s="80">
        <v>0</v>
      </c>
      <c r="AG2428" s="80"/>
      <c r="AH2428" s="80">
        <v>0</v>
      </c>
      <c r="AI2428" s="80">
        <v>0</v>
      </c>
      <c r="AJ2428" s="80">
        <v>0</v>
      </c>
      <c r="AK2428" s="80">
        <v>0</v>
      </c>
      <c r="AL2428" s="80">
        <v>0</v>
      </c>
      <c r="AM2428" s="80">
        <v>0</v>
      </c>
      <c r="AN2428" s="41" t="s">
        <v>5558</v>
      </c>
      <c r="AO2428" s="41"/>
      <c r="AP2428" s="40" t="str" cm="1">
        <f t="array" ref="AP2428">IFERROR(_xlfn.IFS(
AR2428="MPR ISSUE","PDH",
AR2428="BSS Hardware Issue","BSS",
AR2428="Sites strategiques, MLL, Pylone, etc.","ENVTECH",
AR2428="AKTIVCO DEFAUT GE &amp; POWER Cabinet","AKTIVCO",
AR2428="AKTIVCO Coupure ENEO &amp; Baisse de tension","AKTIVCO GRID ONLY",
AR2428="Coupure ENEO &amp; Baisse de tension","IHS GRID ONLY",
AR2428="Defaut GE &amp; POWER Cabinet","IHS",
AR2428="Sharing","Partners",
AR2428="Sites strategiques &amp; DataCenter","SST &amp; DC",
AR2428="Exclu","Exclu",
AR2428="SAT","SAT",
AR2428="SPARE-ISSUE","SPARE-ISSUE",
AR2428="Fiber CAmtel","TRANS_FO_CAMTEL",
AR2428="Fiber AOF","Fiber AOF",
AR2428="Projet OCM (HUAWEI)","TRAVAUX-HUAWEI",
AR2428="Projet OCM (NOKIA)","TRAVAUX-NOKIA",
AR2428="ACCESS-ISSUE","ACCESS-ISSUE",
AR2428="Projet OCM (ZTE, NOKIA, autres projets)","TRAVAUX OCM",
AR2428="No root CAuse","No root cause",
AR2428="ODU HS","PDH",
AR2428="IP &amp; VLAN","PDH",
AR2428="Warehouse HUAWEI","SPARE-ISSUE",
AR2428="SPARE-HS","SPARE-ISSUE",
AR2428="Power Telco","BSS",AR2428="no impacts","no impacts"
),"")</f>
        <v>No root cause</v>
      </c>
      <c r="AQ2428" s="40" t="str" cm="1">
        <f t="array" ref="AQ2428">IFERROR(_xlfn.IFS(
AR2428="MPR ISSUE","TX ISSUE",
AR2428="BSS Hardware Issue","RAN ISSUE",
AR2428="Sites strategiques, MLL, Pylone, etc.","ENVTECH",
AR2428="AKTIVCO DEFAUT GE &amp; POWER Cabinet","POWER ISSUE",
AR2428="AKTIVCO Coupure ENEO &amp; Baisse de tension","POWER ISSUE",
AR2428="Coupure ENEO &amp; Baisse de tension","POWER ISSUE",
AR2428="Defaut GE &amp; POWER Cabinet","POWER ISSUE",
AR2428="Sharing","POWER ISSUE",
AR2428="Sites strategiques &amp; DataCenter","POWER ISSUE",
AR2428="Exclu","Exclu",
AR2428="SAT","TX ISSUE",
AR2428="SPARE-ISSUE","SPARE-ISSUE",
AR2428="Fiber CAmtel","TX ISSUE",
AR2428="Fiber AOF","TX ISSUE",
AR2428="Projet OCM (HUAWEI)","TRAVAUX-HUAWEI",
AR2428="Projet OCM (NOKIA)","TRAVAUX -NOKIA",
AR2428="ACCESS-ISSUE","ACCESS-ISSUE",
AR2428="Projet OCM (ZTE, NOKIA, autres projets)","TRAVAUX OCM",
AR2428="No root CAuse","No root cause",
AR2428="ODU HS","TX ISSUE",
AR2428="IP &amp; VLAN","TX ISSUE",
AR2428="Warehouse HUAWEI","SPARE-ISSUE",
AR2428="SPARE-HS","SPARE-ISSUE",
AR2428="Power Telco","RAN ISSUE",AR2428="no impacts","no impacts"
),"")</f>
        <v>No root cause</v>
      </c>
      <c r="AR2428" s="59" t="s">
        <v>5343</v>
      </c>
      <c r="AS2428" s="40" t="str" cm="1">
        <f t="array" ref="AS2428">IFERROR(_xlfn.IFS(
AR2428="MPR ISSUE","ACTIVE",
AR2428="BSS Hardware Issue","ACTIVE",
AR2428="Sites strategiques, MLL, Pylone, etc.","PASSIVE",
AR2428="AKTIVCO DEFAUT GE &amp; POWER Cabinet","PASSIVE",
AR2428="AKTIVCO Coupure ENEO &amp; Baisse de tension","PASSIVE",
AR2428="Coupure ENEO &amp; Baisse de tension","PASSIVE",
AR2428="Defaut GE &amp; POWER Cabinet","PASSIVE",
AR2428="Sharing","PASSIVE",
AR2428="Sites strategiques &amp; DataCenter","PASSIVE",
AR2428="Exclu","Exclu",
AR2428="SAT","ACTIVE",
AR2428="SPARE-ISSUE","SPARE-ISSUE",
AR2428="Fiber CAmtel","ACTIVE",
AR2428="Fiber AOF","ACTIVE",
AR2428="Projet OCM (HUAWEI)","PLANNED WORKS",
AR2428="Projet OCM (NOKIA)","PLANNED WORKS",
AR2428="ACCESS-ISSUE","ACCESS-ISSUE",
AR2428="Projet OCM (ZTE, NOKIA, autres projets)","PLANNED WORKS",
AR2428="No root CAuse","No root cause",
AR2428="ODU HS","ACTIVE",
AR2428="IP &amp; VLAN","ACTIVE",
AR2428="Warehouse HUAWEI","SPARE-ISSUE",
AR2428="SPARE-HS","SPARE-ISSUE",
AR2428="Power Telco","ACTIVE", AR2428="no impacts","no impacts"
),"")</f>
        <v>No root cause</v>
      </c>
      <c r="AT2428" s="99" t="s">
        <v>5661</v>
      </c>
      <c r="AU2428" s="99" t="s">
        <v>5112</v>
      </c>
      <c r="AW2428" s="17"/>
      <c r="AX2428" s="17" t="s">
        <v>5536</v>
      </c>
      <c r="AY2428" s="17"/>
      <c r="AZ2428" s="17" t="s">
        <v>5536</v>
      </c>
      <c r="BA2428" s="7"/>
      <c r="BC2428" s="18"/>
      <c r="BD2428" s="18"/>
      <c r="BE2428" s="18"/>
      <c r="BF2428" s="18"/>
      <c r="BG2428" s="18"/>
      <c r="BH2428" s="18"/>
      <c r="BI2428" s="18"/>
      <c r="BJ2428" s="18"/>
      <c r="BK2428" s="18"/>
      <c r="BM2428" s="18"/>
      <c r="BN2428" s="18"/>
      <c r="BO2428" s="18"/>
      <c r="BP2428" s="9" t="s">
        <v>5661</v>
      </c>
      <c r="BQ2428" s="14"/>
      <c r="BR2428" s="102" t="s">
        <v>5536</v>
      </c>
      <c r="BS2428" s="14"/>
      <c r="BT2428" s="14"/>
      <c r="BU2428" s="9"/>
      <c r="BV2428" s="9"/>
      <c r="BW2428" s="9"/>
    </row>
    <row r="2429" spans="1:75" x14ac:dyDescent="0.35">
      <c r="A2429" s="1" t="s">
        <v>5114</v>
      </c>
      <c r="B2429" s="8" t="s">
        <v>5115</v>
      </c>
      <c r="C2429" s="3" t="s">
        <v>38</v>
      </c>
      <c r="D2429" s="1" t="s">
        <v>21</v>
      </c>
      <c r="E2429" s="1" t="s">
        <v>30</v>
      </c>
      <c r="F2429" s="3" t="s">
        <v>37</v>
      </c>
      <c r="G2429" s="1" t="s">
        <v>38</v>
      </c>
      <c r="H2429" s="30" t="s">
        <v>5587</v>
      </c>
      <c r="I2429" s="27">
        <v>0</v>
      </c>
      <c r="J2429" s="27">
        <v>0</v>
      </c>
      <c r="K2429" s="27">
        <v>0</v>
      </c>
      <c r="L2429" s="27">
        <v>0</v>
      </c>
      <c r="M2429" s="27">
        <v>0</v>
      </c>
      <c r="N2429" s="27">
        <v>0</v>
      </c>
      <c r="O2429" s="27">
        <v>0</v>
      </c>
      <c r="P2429" s="27">
        <v>0</v>
      </c>
      <c r="Q2429" s="27">
        <v>0</v>
      </c>
      <c r="R2429" s="27">
        <v>0</v>
      </c>
      <c r="S2429" s="80">
        <v>0</v>
      </c>
      <c r="T2429" s="80">
        <v>0</v>
      </c>
      <c r="U2429" s="80">
        <v>0</v>
      </c>
      <c r="V2429" s="80">
        <v>0</v>
      </c>
      <c r="W2429" s="80">
        <v>0</v>
      </c>
      <c r="X2429" s="80">
        <v>0</v>
      </c>
      <c r="Y2429" s="80">
        <v>0</v>
      </c>
      <c r="Z2429" s="80">
        <v>0</v>
      </c>
      <c r="AA2429" s="80">
        <v>0</v>
      </c>
      <c r="AB2429" s="80">
        <v>0</v>
      </c>
      <c r="AC2429" s="80"/>
      <c r="AD2429" s="80">
        <v>0</v>
      </c>
      <c r="AE2429" s="80">
        <v>0</v>
      </c>
      <c r="AF2429" s="80">
        <v>0</v>
      </c>
      <c r="AG2429" s="80"/>
      <c r="AH2429" s="80">
        <v>0</v>
      </c>
      <c r="AI2429" s="80">
        <v>0</v>
      </c>
      <c r="AJ2429" s="80">
        <v>0</v>
      </c>
      <c r="AK2429" s="80">
        <v>0</v>
      </c>
      <c r="AL2429" s="80">
        <v>0</v>
      </c>
      <c r="AM2429" s="80">
        <v>0</v>
      </c>
      <c r="AN2429" s="41" t="s">
        <v>5558</v>
      </c>
      <c r="AO2429" s="41"/>
      <c r="AP2429" s="40" t="str" cm="1">
        <f t="array" ref="AP2429">IFERROR(_xlfn.IFS(
AR2429="MPR ISSUE","PDH",
AR2429="BSS Hardware Issue","BSS",
AR2429="Sites strategiques, MLL, Pylone, etc.","ENVTECH",
AR2429="AKTIVCO DEFAUT GE &amp; POWER Cabinet","AKTIVCO",
AR2429="AKTIVCO Coupure ENEO &amp; Baisse de tension","AKTIVCO GRID ONLY",
AR2429="Coupure ENEO &amp; Baisse de tension","IHS GRID ONLY",
AR2429="Defaut GE &amp; POWER Cabinet","IHS",
AR2429="Sharing","Partners",
AR2429="Sites strategiques &amp; DataCenter","SST &amp; DC",
AR2429="Exclu","Exclu",
AR2429="SAT","SAT",
AR2429="SPARE-ISSUE","SPARE-ISSUE",
AR2429="Fiber CAmtel","TRANS_FO_CAMTEL",
AR2429="Fiber AOF","Fiber AOF",
AR2429="Projet OCM (HUAWEI)","TRAVAUX-HUAWEI",
AR2429="Projet OCM (NOKIA)","TRAVAUX-NOKIA",
AR2429="ACCESS-ISSUE","ACCESS-ISSUE",
AR2429="Projet OCM (ZTE, NOKIA, autres projets)","TRAVAUX OCM",
AR2429="No root CAuse","No root cause",
AR2429="ODU HS","PDH",
AR2429="IP &amp; VLAN","PDH",
AR2429="Warehouse HUAWEI","SPARE-ISSUE",
AR2429="SPARE-HS","SPARE-ISSUE",
AR2429="Power Telco","BSS",AR2429="no impacts","no impacts"
),"")</f>
        <v>No root cause</v>
      </c>
      <c r="AQ2429" s="40" t="str" cm="1">
        <f t="array" ref="AQ2429">IFERROR(_xlfn.IFS(
AR2429="MPR ISSUE","TX ISSUE",
AR2429="BSS Hardware Issue","RAN ISSUE",
AR2429="Sites strategiques, MLL, Pylone, etc.","ENVTECH",
AR2429="AKTIVCO DEFAUT GE &amp; POWER Cabinet","POWER ISSUE",
AR2429="AKTIVCO Coupure ENEO &amp; Baisse de tension","POWER ISSUE",
AR2429="Coupure ENEO &amp; Baisse de tension","POWER ISSUE",
AR2429="Defaut GE &amp; POWER Cabinet","POWER ISSUE",
AR2429="Sharing","POWER ISSUE",
AR2429="Sites strategiques &amp; DataCenter","POWER ISSUE",
AR2429="Exclu","Exclu",
AR2429="SAT","TX ISSUE",
AR2429="SPARE-ISSUE","SPARE-ISSUE",
AR2429="Fiber CAmtel","TX ISSUE",
AR2429="Fiber AOF","TX ISSUE",
AR2429="Projet OCM (HUAWEI)","TRAVAUX-HUAWEI",
AR2429="Projet OCM (NOKIA)","TRAVAUX -NOKIA",
AR2429="ACCESS-ISSUE","ACCESS-ISSUE",
AR2429="Projet OCM (ZTE, NOKIA, autres projets)","TRAVAUX OCM",
AR2429="No root CAuse","No root cause",
AR2429="ODU HS","TX ISSUE",
AR2429="IP &amp; VLAN","TX ISSUE",
AR2429="Warehouse HUAWEI","SPARE-ISSUE",
AR2429="SPARE-HS","SPARE-ISSUE",
AR2429="Power Telco","RAN ISSUE",AR2429="no impacts","no impacts"
),"")</f>
        <v>No root cause</v>
      </c>
      <c r="AR2429" s="59" t="s">
        <v>5343</v>
      </c>
      <c r="AS2429" s="40" t="str" cm="1">
        <f t="array" ref="AS2429">IFERROR(_xlfn.IFS(
AR2429="MPR ISSUE","ACTIVE",
AR2429="BSS Hardware Issue","ACTIVE",
AR2429="Sites strategiques, MLL, Pylone, etc.","PASSIVE",
AR2429="AKTIVCO DEFAUT GE &amp; POWER Cabinet","PASSIVE",
AR2429="AKTIVCO Coupure ENEO &amp; Baisse de tension","PASSIVE",
AR2429="Coupure ENEO &amp; Baisse de tension","PASSIVE",
AR2429="Defaut GE &amp; POWER Cabinet","PASSIVE",
AR2429="Sharing","PASSIVE",
AR2429="Sites strategiques &amp; DataCenter","PASSIVE",
AR2429="Exclu","Exclu",
AR2429="SAT","ACTIVE",
AR2429="SPARE-ISSUE","SPARE-ISSUE",
AR2429="Fiber CAmtel","ACTIVE",
AR2429="Fiber AOF","ACTIVE",
AR2429="Projet OCM (HUAWEI)","PLANNED WORKS",
AR2429="Projet OCM (NOKIA)","PLANNED WORKS",
AR2429="ACCESS-ISSUE","ACCESS-ISSUE",
AR2429="Projet OCM (ZTE, NOKIA, autres projets)","PLANNED WORKS",
AR2429="No root CAuse","No root cause",
AR2429="ODU HS","ACTIVE",
AR2429="IP &amp; VLAN","ACTIVE",
AR2429="Warehouse HUAWEI","SPARE-ISSUE",
AR2429="SPARE-HS","SPARE-ISSUE",
AR2429="Power Telco","ACTIVE", AR2429="no impacts","no impacts"
),"")</f>
        <v>No root cause</v>
      </c>
      <c r="AT2429" s="99" t="s">
        <v>5661</v>
      </c>
      <c r="AU2429" s="99" t="s">
        <v>5115</v>
      </c>
      <c r="AW2429" s="17"/>
      <c r="AX2429" s="17" t="s">
        <v>5536</v>
      </c>
      <c r="AY2429" s="17"/>
      <c r="AZ2429" s="17" t="s">
        <v>5536</v>
      </c>
      <c r="BA2429" s="7"/>
      <c r="BC2429" s="18"/>
      <c r="BD2429" s="18"/>
      <c r="BE2429" s="18"/>
      <c r="BF2429" s="18"/>
      <c r="BG2429" s="18"/>
      <c r="BH2429" s="18"/>
      <c r="BI2429" s="18"/>
      <c r="BJ2429" s="18"/>
      <c r="BK2429" s="18"/>
      <c r="BM2429" s="18"/>
      <c r="BN2429" s="18"/>
      <c r="BO2429" s="18"/>
      <c r="BP2429" s="9" t="s">
        <v>5661</v>
      </c>
      <c r="BQ2429" s="14"/>
      <c r="BR2429" s="102" t="s">
        <v>5536</v>
      </c>
      <c r="BS2429" s="14"/>
      <c r="BT2429" s="14"/>
      <c r="BU2429" s="9"/>
      <c r="BV2429" s="9"/>
      <c r="BW2429" s="9"/>
    </row>
    <row r="2430" spans="1:75" x14ac:dyDescent="0.35">
      <c r="A2430" s="1" t="s">
        <v>5116</v>
      </c>
      <c r="B2430" s="8" t="s">
        <v>5117</v>
      </c>
      <c r="C2430" s="3" t="s">
        <v>32</v>
      </c>
      <c r="D2430" s="1" t="s">
        <v>21</v>
      </c>
      <c r="E2430" s="1" t="s">
        <v>122</v>
      </c>
      <c r="F2430" s="3" t="s">
        <v>31</v>
      </c>
      <c r="G2430" s="1" t="s">
        <v>32</v>
      </c>
      <c r="H2430" s="30" t="s">
        <v>5587</v>
      </c>
      <c r="I2430" s="27">
        <v>0</v>
      </c>
      <c r="J2430" s="27">
        <v>0</v>
      </c>
      <c r="K2430" s="27">
        <v>0</v>
      </c>
      <c r="L2430" s="27">
        <v>0</v>
      </c>
      <c r="M2430" s="27">
        <v>0</v>
      </c>
      <c r="N2430" s="27">
        <v>0</v>
      </c>
      <c r="O2430" s="27">
        <v>0</v>
      </c>
      <c r="P2430" s="27">
        <v>0</v>
      </c>
      <c r="Q2430" s="27">
        <v>0</v>
      </c>
      <c r="R2430" s="27">
        <v>0</v>
      </c>
      <c r="S2430" s="80">
        <v>0</v>
      </c>
      <c r="T2430" s="80">
        <v>0</v>
      </c>
      <c r="U2430" s="80">
        <v>0</v>
      </c>
      <c r="V2430" s="80">
        <v>0</v>
      </c>
      <c r="W2430" s="80">
        <v>0</v>
      </c>
      <c r="X2430" s="80">
        <v>0</v>
      </c>
      <c r="Y2430" s="80">
        <v>0</v>
      </c>
      <c r="Z2430" s="80">
        <v>0</v>
      </c>
      <c r="AA2430" s="80">
        <v>0</v>
      </c>
      <c r="AB2430" s="80">
        <v>0</v>
      </c>
      <c r="AC2430" s="80"/>
      <c r="AD2430" s="80">
        <v>0</v>
      </c>
      <c r="AE2430" s="80">
        <v>0</v>
      </c>
      <c r="AF2430" s="80">
        <v>0</v>
      </c>
      <c r="AG2430" s="80"/>
      <c r="AH2430" s="80">
        <v>0</v>
      </c>
      <c r="AI2430" s="80">
        <v>0</v>
      </c>
      <c r="AJ2430" s="80">
        <v>0</v>
      </c>
      <c r="AK2430" s="80">
        <v>0</v>
      </c>
      <c r="AL2430" s="80">
        <v>0</v>
      </c>
      <c r="AM2430" s="80">
        <v>0</v>
      </c>
      <c r="AN2430" s="41" t="s">
        <v>5558</v>
      </c>
      <c r="AO2430" s="41"/>
      <c r="AP2430" s="40" t="str" cm="1">
        <f t="array" ref="AP2430">IFERROR(_xlfn.IFS(
AR2430="MPR ISSUE","PDH",
AR2430="BSS Hardware Issue","BSS",
AR2430="Sites strategiques, MLL, Pylone, etc.","ENVTECH",
AR2430="AKTIVCO DEFAUT GE &amp; POWER Cabinet","AKTIVCO",
AR2430="AKTIVCO Coupure ENEO &amp; Baisse de tension","AKTIVCO GRID ONLY",
AR2430="Coupure ENEO &amp; Baisse de tension","IHS GRID ONLY",
AR2430="Defaut GE &amp; POWER Cabinet","IHS",
AR2430="Sharing","Partners",
AR2430="Sites strategiques &amp; DataCenter","SST &amp; DC",
AR2430="Exclu","Exclu",
AR2430="SAT","SAT",
AR2430="SPARE-ISSUE","SPARE-ISSUE",
AR2430="Fiber CAmtel","TRANS_FO_CAMTEL",
AR2430="Fiber AOF","Fiber AOF",
AR2430="Projet OCM (HUAWEI)","TRAVAUX-HUAWEI",
AR2430="Projet OCM (NOKIA)","TRAVAUX-NOKIA",
AR2430="ACCESS-ISSUE","ACCESS-ISSUE",
AR2430="Projet OCM (ZTE, NOKIA, autres projets)","TRAVAUX OCM",
AR2430="No root CAuse","No root cause",
AR2430="ODU HS","PDH",
AR2430="IP &amp; VLAN","PDH",
AR2430="Warehouse HUAWEI","SPARE-ISSUE",
AR2430="SPARE-HS","SPARE-ISSUE",
AR2430="Power Telco","BSS",AR2430="no impacts","no impacts"
),"")</f>
        <v>No root cause</v>
      </c>
      <c r="AQ2430" s="40" t="str" cm="1">
        <f t="array" ref="AQ2430">IFERROR(_xlfn.IFS(
AR2430="MPR ISSUE","TX ISSUE",
AR2430="BSS Hardware Issue","RAN ISSUE",
AR2430="Sites strategiques, MLL, Pylone, etc.","ENVTECH",
AR2430="AKTIVCO DEFAUT GE &amp; POWER Cabinet","POWER ISSUE",
AR2430="AKTIVCO Coupure ENEO &amp; Baisse de tension","POWER ISSUE",
AR2430="Coupure ENEO &amp; Baisse de tension","POWER ISSUE",
AR2430="Defaut GE &amp; POWER Cabinet","POWER ISSUE",
AR2430="Sharing","POWER ISSUE",
AR2430="Sites strategiques &amp; DataCenter","POWER ISSUE",
AR2430="Exclu","Exclu",
AR2430="SAT","TX ISSUE",
AR2430="SPARE-ISSUE","SPARE-ISSUE",
AR2430="Fiber CAmtel","TX ISSUE",
AR2430="Fiber AOF","TX ISSUE",
AR2430="Projet OCM (HUAWEI)","TRAVAUX-HUAWEI",
AR2430="Projet OCM (NOKIA)","TRAVAUX -NOKIA",
AR2430="ACCESS-ISSUE","ACCESS-ISSUE",
AR2430="Projet OCM (ZTE, NOKIA, autres projets)","TRAVAUX OCM",
AR2430="No root CAuse","No root cause",
AR2430="ODU HS","TX ISSUE",
AR2430="IP &amp; VLAN","TX ISSUE",
AR2430="Warehouse HUAWEI","SPARE-ISSUE",
AR2430="SPARE-HS","SPARE-ISSUE",
AR2430="Power Telco","RAN ISSUE",AR2430="no impacts","no impacts"
),"")</f>
        <v>No root cause</v>
      </c>
      <c r="AR2430" s="59" t="s">
        <v>5343</v>
      </c>
      <c r="AS2430" s="40" t="str" cm="1">
        <f t="array" ref="AS2430">IFERROR(_xlfn.IFS(
AR2430="MPR ISSUE","ACTIVE",
AR2430="BSS Hardware Issue","ACTIVE",
AR2430="Sites strategiques, MLL, Pylone, etc.","PASSIVE",
AR2430="AKTIVCO DEFAUT GE &amp; POWER Cabinet","PASSIVE",
AR2430="AKTIVCO Coupure ENEO &amp; Baisse de tension","PASSIVE",
AR2430="Coupure ENEO &amp; Baisse de tension","PASSIVE",
AR2430="Defaut GE &amp; POWER Cabinet","PASSIVE",
AR2430="Sharing","PASSIVE",
AR2430="Sites strategiques &amp; DataCenter","PASSIVE",
AR2430="Exclu","Exclu",
AR2430="SAT","ACTIVE",
AR2430="SPARE-ISSUE","SPARE-ISSUE",
AR2430="Fiber CAmtel","ACTIVE",
AR2430="Fiber AOF","ACTIVE",
AR2430="Projet OCM (HUAWEI)","PLANNED WORKS",
AR2430="Projet OCM (NOKIA)","PLANNED WORKS",
AR2430="ACCESS-ISSUE","ACCESS-ISSUE",
AR2430="Projet OCM (ZTE, NOKIA, autres projets)","PLANNED WORKS",
AR2430="No root CAuse","No root cause",
AR2430="ODU HS","ACTIVE",
AR2430="IP &amp; VLAN","ACTIVE",
AR2430="Warehouse HUAWEI","SPARE-ISSUE",
AR2430="SPARE-HS","SPARE-ISSUE",
AR2430="Power Telco","ACTIVE", AR2430="no impacts","no impacts"
),"")</f>
        <v>No root cause</v>
      </c>
      <c r="AT2430" s="99" t="s">
        <v>5661</v>
      </c>
      <c r="AU2430" s="99" t="s">
        <v>5117</v>
      </c>
      <c r="AW2430" s="17"/>
      <c r="AX2430" s="17" t="s">
        <v>5536</v>
      </c>
      <c r="AY2430" s="17"/>
      <c r="AZ2430" s="17" t="s">
        <v>5536</v>
      </c>
      <c r="BA2430" s="7"/>
      <c r="BC2430" s="18"/>
      <c r="BD2430" s="18"/>
      <c r="BE2430" s="18"/>
      <c r="BF2430" s="18"/>
      <c r="BG2430" s="18"/>
      <c r="BH2430" s="18"/>
      <c r="BI2430" s="18"/>
      <c r="BJ2430" s="18"/>
      <c r="BK2430" s="18"/>
      <c r="BM2430" s="18"/>
      <c r="BN2430" s="18"/>
      <c r="BO2430" s="18"/>
      <c r="BP2430" s="9" t="s">
        <v>5661</v>
      </c>
      <c r="BQ2430" s="14"/>
      <c r="BR2430" s="102" t="s">
        <v>5536</v>
      </c>
      <c r="BS2430" s="14"/>
      <c r="BT2430" s="14"/>
      <c r="BU2430" s="9"/>
      <c r="BV2430" s="9"/>
      <c r="BW2430" s="9"/>
    </row>
    <row r="2431" spans="1:75" x14ac:dyDescent="0.35">
      <c r="A2431" s="1" t="s">
        <v>5122</v>
      </c>
      <c r="B2431" s="8" t="s">
        <v>5123</v>
      </c>
      <c r="C2431" s="3" t="s">
        <v>31</v>
      </c>
      <c r="D2431" s="1" t="s">
        <v>11</v>
      </c>
      <c r="E2431" s="1" t="s">
        <v>12</v>
      </c>
      <c r="F2431" s="3" t="s">
        <v>31</v>
      </c>
      <c r="G2431" s="1" t="s">
        <v>3717</v>
      </c>
      <c r="H2431" s="30" t="s">
        <v>5587</v>
      </c>
      <c r="I2431" s="27">
        <v>0</v>
      </c>
      <c r="J2431" s="27">
        <v>0</v>
      </c>
      <c r="K2431" s="27">
        <v>0</v>
      </c>
      <c r="L2431" s="27">
        <v>0</v>
      </c>
      <c r="M2431" s="27">
        <v>0</v>
      </c>
      <c r="N2431" s="27">
        <v>0</v>
      </c>
      <c r="O2431" s="27">
        <v>0</v>
      </c>
      <c r="P2431" s="27">
        <v>0</v>
      </c>
      <c r="Q2431" s="27">
        <v>0</v>
      </c>
      <c r="R2431" s="27">
        <v>0</v>
      </c>
      <c r="S2431" s="80">
        <v>0</v>
      </c>
      <c r="T2431" s="80">
        <v>0</v>
      </c>
      <c r="U2431" s="80">
        <v>0</v>
      </c>
      <c r="V2431" s="80">
        <v>0</v>
      </c>
      <c r="W2431" s="80">
        <v>0</v>
      </c>
      <c r="X2431" s="80">
        <v>0</v>
      </c>
      <c r="Y2431" s="80">
        <v>0</v>
      </c>
      <c r="Z2431" s="80">
        <v>0</v>
      </c>
      <c r="AA2431" s="80">
        <v>0</v>
      </c>
      <c r="AB2431" s="80">
        <v>0</v>
      </c>
      <c r="AC2431" s="80"/>
      <c r="AD2431" s="80">
        <v>0</v>
      </c>
      <c r="AE2431" s="80">
        <v>0</v>
      </c>
      <c r="AF2431" s="80">
        <v>0</v>
      </c>
      <c r="AG2431" s="80"/>
      <c r="AH2431" s="80">
        <v>0</v>
      </c>
      <c r="AI2431" s="80">
        <v>0</v>
      </c>
      <c r="AJ2431" s="80">
        <v>0</v>
      </c>
      <c r="AK2431" s="80">
        <v>0</v>
      </c>
      <c r="AL2431" s="80">
        <v>0</v>
      </c>
      <c r="AM2431" s="80">
        <v>0</v>
      </c>
      <c r="AN2431" s="41" t="s">
        <v>5558</v>
      </c>
      <c r="AO2431" s="41"/>
      <c r="AP2431" s="40" t="str" cm="1">
        <f t="array" ref="AP2431">IFERROR(_xlfn.IFS(
AR2431="MPR ISSUE","PDH",
AR2431="BSS Hardware Issue","BSS",
AR2431="Sites strategiques, MLL, Pylone, etc.","ENVTECH",
AR2431="AKTIVCO DEFAUT GE &amp; POWER Cabinet","AKTIVCO",
AR2431="AKTIVCO Coupure ENEO &amp; Baisse de tension","AKTIVCO GRID ONLY",
AR2431="Coupure ENEO &amp; Baisse de tension","IHS GRID ONLY",
AR2431="Defaut GE &amp; POWER Cabinet","IHS",
AR2431="Sharing","Partners",
AR2431="Sites strategiques &amp; DataCenter","SST &amp; DC",
AR2431="Exclu","Exclu",
AR2431="SAT","SAT",
AR2431="SPARE-ISSUE","SPARE-ISSUE",
AR2431="Fiber CAmtel","TRANS_FO_CAMTEL",
AR2431="Fiber AOF","Fiber AOF",
AR2431="Projet OCM (HUAWEI)","TRAVAUX-HUAWEI",
AR2431="Projet OCM (NOKIA)","TRAVAUX-NOKIA",
AR2431="ACCESS-ISSUE","ACCESS-ISSUE",
AR2431="Projet OCM (ZTE, NOKIA, autres projets)","TRAVAUX OCM",
AR2431="No root CAuse","No root cause",
AR2431="ODU HS","PDH",
AR2431="IP &amp; VLAN","PDH",
AR2431="Warehouse HUAWEI","SPARE-ISSUE",
AR2431="SPARE-HS","SPARE-ISSUE",
AR2431="Power Telco","BSS",AR2431="no impacts","no impacts"
),"")</f>
        <v>No root cause</v>
      </c>
      <c r="AQ2431" s="40" t="str" cm="1">
        <f t="array" ref="AQ2431">IFERROR(_xlfn.IFS(
AR2431="MPR ISSUE","TX ISSUE",
AR2431="BSS Hardware Issue","RAN ISSUE",
AR2431="Sites strategiques, MLL, Pylone, etc.","ENVTECH",
AR2431="AKTIVCO DEFAUT GE &amp; POWER Cabinet","POWER ISSUE",
AR2431="AKTIVCO Coupure ENEO &amp; Baisse de tension","POWER ISSUE",
AR2431="Coupure ENEO &amp; Baisse de tension","POWER ISSUE",
AR2431="Defaut GE &amp; POWER Cabinet","POWER ISSUE",
AR2431="Sharing","POWER ISSUE",
AR2431="Sites strategiques &amp; DataCenter","POWER ISSUE",
AR2431="Exclu","Exclu",
AR2431="SAT","TX ISSUE",
AR2431="SPARE-ISSUE","SPARE-ISSUE",
AR2431="Fiber CAmtel","TX ISSUE",
AR2431="Fiber AOF","TX ISSUE",
AR2431="Projet OCM (HUAWEI)","TRAVAUX-HUAWEI",
AR2431="Projet OCM (NOKIA)","TRAVAUX -NOKIA",
AR2431="ACCESS-ISSUE","ACCESS-ISSUE",
AR2431="Projet OCM (ZTE, NOKIA, autres projets)","TRAVAUX OCM",
AR2431="No root CAuse","No root cause",
AR2431="ODU HS","TX ISSUE",
AR2431="IP &amp; VLAN","TX ISSUE",
AR2431="Warehouse HUAWEI","SPARE-ISSUE",
AR2431="SPARE-HS","SPARE-ISSUE",
AR2431="Power Telco","RAN ISSUE",AR2431="no impacts","no impacts"
),"")</f>
        <v>No root cause</v>
      </c>
      <c r="AR2431" s="59" t="s">
        <v>5343</v>
      </c>
      <c r="AS2431" s="40" t="str" cm="1">
        <f t="array" ref="AS2431">IFERROR(_xlfn.IFS(
AR2431="MPR ISSUE","ACTIVE",
AR2431="BSS Hardware Issue","ACTIVE",
AR2431="Sites strategiques, MLL, Pylone, etc.","PASSIVE",
AR2431="AKTIVCO DEFAUT GE &amp; POWER Cabinet","PASSIVE",
AR2431="AKTIVCO Coupure ENEO &amp; Baisse de tension","PASSIVE",
AR2431="Coupure ENEO &amp; Baisse de tension","PASSIVE",
AR2431="Defaut GE &amp; POWER Cabinet","PASSIVE",
AR2431="Sharing","PASSIVE",
AR2431="Sites strategiques &amp; DataCenter","PASSIVE",
AR2431="Exclu","Exclu",
AR2431="SAT","ACTIVE",
AR2431="SPARE-ISSUE","SPARE-ISSUE",
AR2431="Fiber CAmtel","ACTIVE",
AR2431="Fiber AOF","ACTIVE",
AR2431="Projet OCM (HUAWEI)","PLANNED WORKS",
AR2431="Projet OCM (NOKIA)","PLANNED WORKS",
AR2431="ACCESS-ISSUE","ACCESS-ISSUE",
AR2431="Projet OCM (ZTE, NOKIA, autres projets)","PLANNED WORKS",
AR2431="No root CAuse","No root cause",
AR2431="ODU HS","ACTIVE",
AR2431="IP &amp; VLAN","ACTIVE",
AR2431="Warehouse HUAWEI","SPARE-ISSUE",
AR2431="SPARE-HS","SPARE-ISSUE",
AR2431="Power Telco","ACTIVE", AR2431="no impacts","no impacts"
),"")</f>
        <v>No root cause</v>
      </c>
      <c r="AT2431" s="99" t="s">
        <v>5661</v>
      </c>
      <c r="AU2431" s="99" t="s">
        <v>5123</v>
      </c>
      <c r="AW2431" s="17"/>
      <c r="AX2431" s="17" t="s">
        <v>5536</v>
      </c>
      <c r="AY2431" s="17"/>
      <c r="AZ2431" s="17" t="s">
        <v>5536</v>
      </c>
      <c r="BA2431" s="7"/>
      <c r="BC2431" s="18"/>
      <c r="BD2431" s="18"/>
      <c r="BE2431" s="18"/>
      <c r="BF2431" s="18"/>
      <c r="BG2431" s="18"/>
      <c r="BH2431" s="18"/>
      <c r="BI2431" s="18"/>
      <c r="BJ2431" s="18"/>
      <c r="BK2431" s="18"/>
      <c r="BM2431" s="18"/>
      <c r="BN2431" s="18"/>
      <c r="BO2431" s="18"/>
      <c r="BP2431" s="9" t="s">
        <v>5661</v>
      </c>
      <c r="BQ2431" s="14"/>
      <c r="BR2431" s="102" t="s">
        <v>5536</v>
      </c>
      <c r="BS2431" s="14"/>
      <c r="BT2431" s="14"/>
      <c r="BU2431" s="9"/>
      <c r="BV2431" s="9"/>
      <c r="BW2431" s="9"/>
    </row>
    <row r="2432" spans="1:75" x14ac:dyDescent="0.35">
      <c r="A2432" s="1" t="s">
        <v>4060</v>
      </c>
      <c r="B2432" s="8" t="s">
        <v>5127</v>
      </c>
      <c r="C2432" s="3" t="s">
        <v>37</v>
      </c>
      <c r="D2432" s="1" t="s">
        <v>21</v>
      </c>
      <c r="E2432" s="1" t="s">
        <v>709</v>
      </c>
      <c r="F2432" s="3" t="s">
        <v>226</v>
      </c>
      <c r="G2432" s="1" t="s">
        <v>4060</v>
      </c>
      <c r="H2432" s="29" t="s">
        <v>5588</v>
      </c>
      <c r="I2432" s="27">
        <v>0</v>
      </c>
      <c r="J2432" s="27">
        <v>0</v>
      </c>
      <c r="K2432" s="27">
        <v>0</v>
      </c>
      <c r="L2432" s="27">
        <v>0</v>
      </c>
      <c r="M2432" s="27">
        <v>0</v>
      </c>
      <c r="N2432" s="27">
        <v>0</v>
      </c>
      <c r="O2432" s="27">
        <v>0</v>
      </c>
      <c r="P2432" s="27">
        <v>0</v>
      </c>
      <c r="Q2432" s="27">
        <v>0</v>
      </c>
      <c r="R2432" s="27">
        <v>0</v>
      </c>
      <c r="S2432" s="80">
        <v>0</v>
      </c>
      <c r="T2432" s="80">
        <v>0</v>
      </c>
      <c r="U2432" s="80">
        <v>0</v>
      </c>
      <c r="V2432" s="80">
        <v>0</v>
      </c>
      <c r="W2432" s="80">
        <v>0</v>
      </c>
      <c r="X2432" s="80">
        <v>0</v>
      </c>
      <c r="Y2432" s="80">
        <v>0</v>
      </c>
      <c r="Z2432" s="80">
        <v>0</v>
      </c>
      <c r="AA2432" s="80">
        <v>0</v>
      </c>
      <c r="AB2432" s="80">
        <v>0</v>
      </c>
      <c r="AC2432" s="80"/>
      <c r="AD2432" s="80">
        <v>0</v>
      </c>
      <c r="AE2432" s="80">
        <v>0</v>
      </c>
      <c r="AF2432" s="80">
        <v>0</v>
      </c>
      <c r="AG2432" s="80"/>
      <c r="AH2432" s="80">
        <v>0</v>
      </c>
      <c r="AI2432" s="80">
        <v>0</v>
      </c>
      <c r="AJ2432" s="80">
        <v>0</v>
      </c>
      <c r="AK2432" s="80">
        <v>0</v>
      </c>
      <c r="AL2432" s="80">
        <v>0</v>
      </c>
      <c r="AM2432" s="80">
        <v>0</v>
      </c>
      <c r="AN2432" s="41" t="s">
        <v>5558</v>
      </c>
      <c r="AO2432" s="41"/>
      <c r="AP2432" s="40" t="str" cm="1">
        <f t="array" ref="AP2432">IFERROR(_xlfn.IFS(
AR2432="MPR ISSUE","PDH",
AR2432="BSS Hardware Issue","BSS",
AR2432="Sites strategiques, MLL, Pylone, etc.","ENVTECH",
AR2432="AKTIVCO DEFAUT GE &amp; POWER Cabinet","AKTIVCO",
AR2432="AKTIVCO Coupure ENEO &amp; Baisse de tension","AKTIVCO GRID ONLY",
AR2432="Coupure ENEO &amp; Baisse de tension","IHS GRID ONLY",
AR2432="Defaut GE &amp; POWER Cabinet","IHS",
AR2432="Sharing","Partners",
AR2432="Sites strategiques &amp; DataCenter","SST &amp; DC",
AR2432="Exclu","Exclu",
AR2432="SAT","SAT",
AR2432="SPARE-ISSUE","SPARE-ISSUE",
AR2432="Fiber CAmtel","TRANS_FO_CAMTEL",
AR2432="Fiber AOF","Fiber AOF",
AR2432="Projet OCM (HUAWEI)","TRAVAUX-HUAWEI",
AR2432="Projet OCM (NOKIA)","TRAVAUX-NOKIA",
AR2432="ACCESS-ISSUE","ACCESS-ISSUE",
AR2432="Projet OCM (ZTE, NOKIA, autres projets)","TRAVAUX OCM",
AR2432="No root CAuse","No root cause",
AR2432="ODU HS","PDH",
AR2432="IP &amp; VLAN","PDH",
AR2432="Warehouse HUAWEI","SPARE-ISSUE",
AR2432="SPARE-HS","SPARE-ISSUE",
AR2432="Power Telco","BSS",AR2432="no impacts","no impacts"
),"")</f>
        <v>No root cause</v>
      </c>
      <c r="AQ2432" s="40" t="str" cm="1">
        <f t="array" ref="AQ2432">IFERROR(_xlfn.IFS(
AR2432="MPR ISSUE","TX ISSUE",
AR2432="BSS Hardware Issue","RAN ISSUE",
AR2432="Sites strategiques, MLL, Pylone, etc.","ENVTECH",
AR2432="AKTIVCO DEFAUT GE &amp; POWER Cabinet","POWER ISSUE",
AR2432="AKTIVCO Coupure ENEO &amp; Baisse de tension","POWER ISSUE",
AR2432="Coupure ENEO &amp; Baisse de tension","POWER ISSUE",
AR2432="Defaut GE &amp; POWER Cabinet","POWER ISSUE",
AR2432="Sharing","POWER ISSUE",
AR2432="Sites strategiques &amp; DataCenter","POWER ISSUE",
AR2432="Exclu","Exclu",
AR2432="SAT","TX ISSUE",
AR2432="SPARE-ISSUE","SPARE-ISSUE",
AR2432="Fiber CAmtel","TX ISSUE",
AR2432="Fiber AOF","TX ISSUE",
AR2432="Projet OCM (HUAWEI)","TRAVAUX-HUAWEI",
AR2432="Projet OCM (NOKIA)","TRAVAUX -NOKIA",
AR2432="ACCESS-ISSUE","ACCESS-ISSUE",
AR2432="Projet OCM (ZTE, NOKIA, autres projets)","TRAVAUX OCM",
AR2432="No root CAuse","No root cause",
AR2432="ODU HS","TX ISSUE",
AR2432="IP &amp; VLAN","TX ISSUE",
AR2432="Warehouse HUAWEI","SPARE-ISSUE",
AR2432="SPARE-HS","SPARE-ISSUE",
AR2432="Power Telco","RAN ISSUE",AR2432="no impacts","no impacts"
),"")</f>
        <v>No root cause</v>
      </c>
      <c r="AR2432" s="59" t="s">
        <v>5343</v>
      </c>
      <c r="AS2432" s="40" t="str" cm="1">
        <f t="array" ref="AS2432">IFERROR(_xlfn.IFS(
AR2432="MPR ISSUE","ACTIVE",
AR2432="BSS Hardware Issue","ACTIVE",
AR2432="Sites strategiques, MLL, Pylone, etc.","PASSIVE",
AR2432="AKTIVCO DEFAUT GE &amp; POWER Cabinet","PASSIVE",
AR2432="AKTIVCO Coupure ENEO &amp; Baisse de tension","PASSIVE",
AR2432="Coupure ENEO &amp; Baisse de tension","PASSIVE",
AR2432="Defaut GE &amp; POWER Cabinet","PASSIVE",
AR2432="Sharing","PASSIVE",
AR2432="Sites strategiques &amp; DataCenter","PASSIVE",
AR2432="Exclu","Exclu",
AR2432="SAT","ACTIVE",
AR2432="SPARE-ISSUE","SPARE-ISSUE",
AR2432="Fiber CAmtel","ACTIVE",
AR2432="Fiber AOF","ACTIVE",
AR2432="Projet OCM (HUAWEI)","PLANNED WORKS",
AR2432="Projet OCM (NOKIA)","PLANNED WORKS",
AR2432="ACCESS-ISSUE","ACCESS-ISSUE",
AR2432="Projet OCM (ZTE, NOKIA, autres projets)","PLANNED WORKS",
AR2432="No root CAuse","No root cause",
AR2432="ODU HS","ACTIVE",
AR2432="IP &amp; VLAN","ACTIVE",
AR2432="Warehouse HUAWEI","SPARE-ISSUE",
AR2432="SPARE-HS","SPARE-ISSUE",
AR2432="Power Telco","ACTIVE", AR2432="no impacts","no impacts"
),"")</f>
        <v>No root cause</v>
      </c>
      <c r="AT2432" s="99" t="s">
        <v>5661</v>
      </c>
      <c r="AU2432" s="99" t="s">
        <v>5127</v>
      </c>
      <c r="AW2432" s="17"/>
      <c r="AX2432" s="17" t="s">
        <v>5536</v>
      </c>
      <c r="AY2432" s="17"/>
      <c r="AZ2432" s="17" t="s">
        <v>5536</v>
      </c>
      <c r="BA2432" s="7"/>
      <c r="BC2432" s="18"/>
      <c r="BD2432" s="18"/>
      <c r="BE2432" s="18"/>
      <c r="BF2432" s="18"/>
      <c r="BG2432" s="18"/>
      <c r="BH2432" s="18"/>
      <c r="BI2432" s="18"/>
      <c r="BJ2432" s="18"/>
      <c r="BK2432" s="18"/>
      <c r="BM2432" s="18"/>
      <c r="BN2432" s="18"/>
      <c r="BO2432" s="18"/>
      <c r="BP2432" s="9" t="s">
        <v>5661</v>
      </c>
      <c r="BQ2432" s="14"/>
      <c r="BR2432" s="102" t="s">
        <v>5536</v>
      </c>
      <c r="BS2432" s="14"/>
      <c r="BT2432" s="14"/>
      <c r="BU2432" s="9"/>
      <c r="BV2432" s="9"/>
      <c r="BW2432" s="9"/>
    </row>
    <row r="2433" spans="1:75" x14ac:dyDescent="0.35">
      <c r="A2433" s="1" t="s">
        <v>5130</v>
      </c>
      <c r="B2433" s="8" t="s">
        <v>5131</v>
      </c>
      <c r="C2433" s="3" t="s">
        <v>31</v>
      </c>
      <c r="D2433" s="1" t="s">
        <v>11</v>
      </c>
      <c r="E2433" s="1" t="s">
        <v>12</v>
      </c>
      <c r="F2433" s="3" t="s">
        <v>69</v>
      </c>
      <c r="G2433" s="1" t="s">
        <v>5132</v>
      </c>
      <c r="H2433" s="30" t="s">
        <v>5587</v>
      </c>
      <c r="I2433" s="27">
        <v>0</v>
      </c>
      <c r="J2433" s="27">
        <v>0</v>
      </c>
      <c r="K2433" s="27">
        <v>0</v>
      </c>
      <c r="L2433" s="27">
        <v>0</v>
      </c>
      <c r="M2433" s="27">
        <v>0</v>
      </c>
      <c r="N2433" s="27">
        <v>0</v>
      </c>
      <c r="O2433" s="27">
        <v>0</v>
      </c>
      <c r="P2433" s="27">
        <v>0</v>
      </c>
      <c r="Q2433" s="27">
        <v>0</v>
      </c>
      <c r="R2433" s="27">
        <v>0</v>
      </c>
      <c r="S2433" s="80">
        <v>0</v>
      </c>
      <c r="T2433" s="80">
        <v>0</v>
      </c>
      <c r="U2433" s="80">
        <v>0</v>
      </c>
      <c r="V2433" s="80">
        <v>0</v>
      </c>
      <c r="W2433" s="80">
        <v>0</v>
      </c>
      <c r="X2433" s="80">
        <v>0</v>
      </c>
      <c r="Y2433" s="80">
        <v>0</v>
      </c>
      <c r="Z2433" s="80">
        <v>0</v>
      </c>
      <c r="AA2433" s="80">
        <v>0</v>
      </c>
      <c r="AB2433" s="80">
        <v>0</v>
      </c>
      <c r="AC2433" s="80"/>
      <c r="AD2433" s="80">
        <v>0</v>
      </c>
      <c r="AE2433" s="80">
        <v>0</v>
      </c>
      <c r="AF2433" s="80">
        <v>0</v>
      </c>
      <c r="AG2433" s="80"/>
      <c r="AH2433" s="80">
        <v>0</v>
      </c>
      <c r="AI2433" s="80">
        <v>0</v>
      </c>
      <c r="AJ2433" s="80">
        <v>0</v>
      </c>
      <c r="AK2433" s="80">
        <v>0</v>
      </c>
      <c r="AL2433" s="80">
        <v>0</v>
      </c>
      <c r="AM2433" s="80">
        <v>0</v>
      </c>
      <c r="AN2433" s="41" t="s">
        <v>5558</v>
      </c>
      <c r="AO2433" s="41"/>
      <c r="AP2433" s="40" t="str" cm="1">
        <f t="array" ref="AP2433">IFERROR(_xlfn.IFS(
AR2433="MPR ISSUE","PDH",
AR2433="BSS Hardware Issue","BSS",
AR2433="Sites strategiques, MLL, Pylone, etc.","ENVTECH",
AR2433="AKTIVCO DEFAUT GE &amp; POWER Cabinet","AKTIVCO",
AR2433="AKTIVCO Coupure ENEO &amp; Baisse de tension","AKTIVCO GRID ONLY",
AR2433="Coupure ENEO &amp; Baisse de tension","IHS GRID ONLY",
AR2433="Defaut GE &amp; POWER Cabinet","IHS",
AR2433="Sharing","Partners",
AR2433="Sites strategiques &amp; DataCenter","SST &amp; DC",
AR2433="Exclu","Exclu",
AR2433="SAT","SAT",
AR2433="SPARE-ISSUE","SPARE-ISSUE",
AR2433="Fiber CAmtel","TRANS_FO_CAMTEL",
AR2433="Fiber AOF","Fiber AOF",
AR2433="Projet OCM (HUAWEI)","TRAVAUX-HUAWEI",
AR2433="Projet OCM (NOKIA)","TRAVAUX-NOKIA",
AR2433="ACCESS-ISSUE","ACCESS-ISSUE",
AR2433="Projet OCM (ZTE, NOKIA, autres projets)","TRAVAUX OCM",
AR2433="No root CAuse","No root cause",
AR2433="ODU HS","PDH",
AR2433="IP &amp; VLAN","PDH",
AR2433="Warehouse HUAWEI","SPARE-ISSUE",
AR2433="SPARE-HS","SPARE-ISSUE",
AR2433="Power Telco","BSS",AR2433="no impacts","no impacts"
),"")</f>
        <v>SPARE-ISSUE</v>
      </c>
      <c r="AQ2433" s="40" t="str" cm="1">
        <f t="array" ref="AQ2433">IFERROR(_xlfn.IFS(
AR2433="MPR ISSUE","TX ISSUE",
AR2433="BSS Hardware Issue","RAN ISSUE",
AR2433="Sites strategiques, MLL, Pylone, etc.","ENVTECH",
AR2433="AKTIVCO DEFAUT GE &amp; POWER Cabinet","POWER ISSUE",
AR2433="AKTIVCO Coupure ENEO &amp; Baisse de tension","POWER ISSUE",
AR2433="Coupure ENEO &amp; Baisse de tension","POWER ISSUE",
AR2433="Defaut GE &amp; POWER Cabinet","POWER ISSUE",
AR2433="Sharing","POWER ISSUE",
AR2433="Sites strategiques &amp; DataCenter","POWER ISSUE",
AR2433="Exclu","Exclu",
AR2433="SAT","TX ISSUE",
AR2433="SPARE-ISSUE","SPARE-ISSUE",
AR2433="Fiber CAmtel","TX ISSUE",
AR2433="Fiber AOF","TX ISSUE",
AR2433="Projet OCM (HUAWEI)","TRAVAUX-HUAWEI",
AR2433="Projet OCM (NOKIA)","TRAVAUX -NOKIA",
AR2433="ACCESS-ISSUE","ACCESS-ISSUE",
AR2433="Projet OCM (ZTE, NOKIA, autres projets)","TRAVAUX OCM",
AR2433="No root CAuse","No root cause",
AR2433="ODU HS","TX ISSUE",
AR2433="IP &amp; VLAN","TX ISSUE",
AR2433="Warehouse HUAWEI","SPARE-ISSUE",
AR2433="SPARE-HS","SPARE-ISSUE",
AR2433="Power Telco","RAN ISSUE",AR2433="no impacts","no impacts"
),"")</f>
        <v>SPARE-ISSUE</v>
      </c>
      <c r="AR2433" s="59" t="s">
        <v>5335</v>
      </c>
      <c r="AS2433" s="40" t="str" cm="1">
        <f t="array" ref="AS2433">IFERROR(_xlfn.IFS(
AR2433="MPR ISSUE","ACTIVE",
AR2433="BSS Hardware Issue","ACTIVE",
AR2433="Sites strategiques, MLL, Pylone, etc.","PASSIVE",
AR2433="AKTIVCO DEFAUT GE &amp; POWER Cabinet","PASSIVE",
AR2433="AKTIVCO Coupure ENEO &amp; Baisse de tension","PASSIVE",
AR2433="Coupure ENEO &amp; Baisse de tension","PASSIVE",
AR2433="Defaut GE &amp; POWER Cabinet","PASSIVE",
AR2433="Sharing","PASSIVE",
AR2433="Sites strategiques &amp; DataCenter","PASSIVE",
AR2433="Exclu","Exclu",
AR2433="SAT","ACTIVE",
AR2433="SPARE-ISSUE","SPARE-ISSUE",
AR2433="Fiber CAmtel","ACTIVE",
AR2433="Fiber AOF","ACTIVE",
AR2433="Projet OCM (HUAWEI)","PLANNED WORKS",
AR2433="Projet OCM (NOKIA)","PLANNED WORKS",
AR2433="ACCESS-ISSUE","ACCESS-ISSUE",
AR2433="Projet OCM (ZTE, NOKIA, autres projets)","PLANNED WORKS",
AR2433="No root CAuse","No root cause",
AR2433="ODU HS","ACTIVE",
AR2433="IP &amp; VLAN","ACTIVE",
AR2433="Warehouse HUAWEI","SPARE-ISSUE",
AR2433="SPARE-HS","SPARE-ISSUE",
AR2433="Power Telco","ACTIVE", AR2433="no impacts","no impacts"
),"")</f>
        <v>SPARE-ISSUE</v>
      </c>
      <c r="AT2433" s="99" t="s">
        <v>6546</v>
      </c>
      <c r="AU2433" s="99" t="s">
        <v>5131</v>
      </c>
      <c r="AW2433" s="17"/>
      <c r="AX2433" s="17" t="s">
        <v>5536</v>
      </c>
      <c r="AY2433" s="17"/>
      <c r="AZ2433" s="17" t="s">
        <v>5536</v>
      </c>
      <c r="BA2433" s="7"/>
      <c r="BC2433" s="18"/>
      <c r="BD2433" s="18"/>
      <c r="BE2433" s="18"/>
      <c r="BF2433" s="18"/>
      <c r="BG2433" s="18"/>
      <c r="BH2433" s="18"/>
      <c r="BI2433" s="18"/>
      <c r="BJ2433" s="18"/>
      <c r="BK2433" s="18"/>
      <c r="BL2433" s="9" t="s">
        <v>6002</v>
      </c>
      <c r="BM2433" s="18" t="s">
        <v>6002</v>
      </c>
      <c r="BN2433" s="18" t="s">
        <v>6052</v>
      </c>
      <c r="BO2433" s="18"/>
      <c r="BP2433" s="9" t="s">
        <v>5661</v>
      </c>
      <c r="BQ2433" s="14"/>
      <c r="BR2433" s="102" t="s">
        <v>5536</v>
      </c>
      <c r="BS2433" s="14"/>
      <c r="BT2433" s="14"/>
      <c r="BU2433" s="9"/>
      <c r="BV2433" s="9"/>
      <c r="BW2433" s="9"/>
    </row>
    <row r="2434" spans="1:75" x14ac:dyDescent="0.35">
      <c r="A2434" s="1" t="s">
        <v>5137</v>
      </c>
      <c r="B2434" s="8" t="s">
        <v>5138</v>
      </c>
      <c r="C2434" s="3" t="s">
        <v>31</v>
      </c>
      <c r="D2434" s="1" t="s">
        <v>21</v>
      </c>
      <c r="E2434" s="1" t="s">
        <v>36</v>
      </c>
      <c r="F2434" s="3" t="s">
        <v>31</v>
      </c>
      <c r="G2434" s="1" t="s">
        <v>5139</v>
      </c>
      <c r="H2434" s="30" t="s">
        <v>5587</v>
      </c>
      <c r="I2434" s="27">
        <v>0</v>
      </c>
      <c r="J2434" s="27">
        <v>0</v>
      </c>
      <c r="K2434" s="27">
        <v>0</v>
      </c>
      <c r="L2434" s="27">
        <v>0</v>
      </c>
      <c r="M2434" s="27">
        <v>0</v>
      </c>
      <c r="N2434" s="27">
        <v>0</v>
      </c>
      <c r="O2434" s="27">
        <v>0</v>
      </c>
      <c r="P2434" s="27">
        <v>0</v>
      </c>
      <c r="Q2434" s="27">
        <v>0</v>
      </c>
      <c r="R2434" s="27">
        <v>0</v>
      </c>
      <c r="S2434" s="80">
        <v>0</v>
      </c>
      <c r="T2434" s="80">
        <v>0</v>
      </c>
      <c r="U2434" s="80">
        <v>0</v>
      </c>
      <c r="V2434" s="80">
        <v>0</v>
      </c>
      <c r="W2434" s="80">
        <v>0</v>
      </c>
      <c r="X2434" s="80">
        <v>0</v>
      </c>
      <c r="Y2434" s="80">
        <v>0</v>
      </c>
      <c r="Z2434" s="80">
        <v>0</v>
      </c>
      <c r="AA2434" s="80">
        <v>0</v>
      </c>
      <c r="AB2434" s="80">
        <v>0</v>
      </c>
      <c r="AC2434" s="80"/>
      <c r="AD2434" s="80">
        <v>0</v>
      </c>
      <c r="AE2434" s="80">
        <v>0</v>
      </c>
      <c r="AF2434" s="80">
        <v>0</v>
      </c>
      <c r="AG2434" s="80"/>
      <c r="AH2434" s="80">
        <v>0</v>
      </c>
      <c r="AI2434" s="80">
        <v>0</v>
      </c>
      <c r="AJ2434" s="80">
        <v>0</v>
      </c>
      <c r="AK2434" s="80">
        <v>0</v>
      </c>
      <c r="AL2434" s="80">
        <v>0</v>
      </c>
      <c r="AM2434" s="80">
        <v>0</v>
      </c>
      <c r="AN2434" s="41" t="s">
        <v>5558</v>
      </c>
      <c r="AO2434" s="41"/>
      <c r="AP2434" s="40" t="str" cm="1">
        <f t="array" ref="AP2434">IFERROR(_xlfn.IFS(
AR2434="MPR ISSUE","PDH",
AR2434="BSS Hardware Issue","BSS",
AR2434="Sites strategiques, MLL, Pylone, etc.","ENVTECH",
AR2434="AKTIVCO DEFAUT GE &amp; POWER Cabinet","AKTIVCO",
AR2434="AKTIVCO Coupure ENEO &amp; Baisse de tension","AKTIVCO GRID ONLY",
AR2434="Coupure ENEO &amp; Baisse de tension","IHS GRID ONLY",
AR2434="Defaut GE &amp; POWER Cabinet","IHS",
AR2434="Sharing","Partners",
AR2434="Sites strategiques &amp; DataCenter","SST &amp; DC",
AR2434="Exclu","Exclu",
AR2434="SAT","SAT",
AR2434="SPARE-ISSUE","SPARE-ISSUE",
AR2434="Fiber CAmtel","TRANS_FO_CAMTEL",
AR2434="Fiber AOF","Fiber AOF",
AR2434="Projet OCM (HUAWEI)","TRAVAUX-HUAWEI",
AR2434="Projet OCM (NOKIA)","TRAVAUX-NOKIA",
AR2434="ACCESS-ISSUE","ACCESS-ISSUE",
AR2434="Projet OCM (ZTE, NOKIA, autres projets)","TRAVAUX OCM",
AR2434="No root CAuse","No root cause",
AR2434="ODU HS","PDH",
AR2434="IP &amp; VLAN","PDH",
AR2434="Warehouse HUAWEI","SPARE-ISSUE",
AR2434="SPARE-HS","SPARE-ISSUE",
AR2434="Power Telco","BSS",AR2434="no impacts","no impacts"
),"")</f>
        <v>No root cause</v>
      </c>
      <c r="AQ2434" s="40" t="str" cm="1">
        <f t="array" ref="AQ2434">IFERROR(_xlfn.IFS(
AR2434="MPR ISSUE","TX ISSUE",
AR2434="BSS Hardware Issue","RAN ISSUE",
AR2434="Sites strategiques, MLL, Pylone, etc.","ENVTECH",
AR2434="AKTIVCO DEFAUT GE &amp; POWER Cabinet","POWER ISSUE",
AR2434="AKTIVCO Coupure ENEO &amp; Baisse de tension","POWER ISSUE",
AR2434="Coupure ENEO &amp; Baisse de tension","POWER ISSUE",
AR2434="Defaut GE &amp; POWER Cabinet","POWER ISSUE",
AR2434="Sharing","POWER ISSUE",
AR2434="Sites strategiques &amp; DataCenter","POWER ISSUE",
AR2434="Exclu","Exclu",
AR2434="SAT","TX ISSUE",
AR2434="SPARE-ISSUE","SPARE-ISSUE",
AR2434="Fiber CAmtel","TX ISSUE",
AR2434="Fiber AOF","TX ISSUE",
AR2434="Projet OCM (HUAWEI)","TRAVAUX-HUAWEI",
AR2434="Projet OCM (NOKIA)","TRAVAUX -NOKIA",
AR2434="ACCESS-ISSUE","ACCESS-ISSUE",
AR2434="Projet OCM (ZTE, NOKIA, autres projets)","TRAVAUX OCM",
AR2434="No root CAuse","No root cause",
AR2434="ODU HS","TX ISSUE",
AR2434="IP &amp; VLAN","TX ISSUE",
AR2434="Warehouse HUAWEI","SPARE-ISSUE",
AR2434="SPARE-HS","SPARE-ISSUE",
AR2434="Power Telco","RAN ISSUE",AR2434="no impacts","no impacts"
),"")</f>
        <v>No root cause</v>
      </c>
      <c r="AR2434" s="59" t="s">
        <v>5343</v>
      </c>
      <c r="AS2434" s="40" t="str" cm="1">
        <f t="array" ref="AS2434">IFERROR(_xlfn.IFS(
AR2434="MPR ISSUE","ACTIVE",
AR2434="BSS Hardware Issue","ACTIVE",
AR2434="Sites strategiques, MLL, Pylone, etc.","PASSIVE",
AR2434="AKTIVCO DEFAUT GE &amp; POWER Cabinet","PASSIVE",
AR2434="AKTIVCO Coupure ENEO &amp; Baisse de tension","PASSIVE",
AR2434="Coupure ENEO &amp; Baisse de tension","PASSIVE",
AR2434="Defaut GE &amp; POWER Cabinet","PASSIVE",
AR2434="Sharing","PASSIVE",
AR2434="Sites strategiques &amp; DataCenter","PASSIVE",
AR2434="Exclu","Exclu",
AR2434="SAT","ACTIVE",
AR2434="SPARE-ISSUE","SPARE-ISSUE",
AR2434="Fiber CAmtel","ACTIVE",
AR2434="Fiber AOF","ACTIVE",
AR2434="Projet OCM (HUAWEI)","PLANNED WORKS",
AR2434="Projet OCM (NOKIA)","PLANNED WORKS",
AR2434="ACCESS-ISSUE","ACCESS-ISSUE",
AR2434="Projet OCM (ZTE, NOKIA, autres projets)","PLANNED WORKS",
AR2434="No root CAuse","No root cause",
AR2434="ODU HS","ACTIVE",
AR2434="IP &amp; VLAN","ACTIVE",
AR2434="Warehouse HUAWEI","SPARE-ISSUE",
AR2434="SPARE-HS","SPARE-ISSUE",
AR2434="Power Telco","ACTIVE", AR2434="no impacts","no impacts"
),"")</f>
        <v>No root cause</v>
      </c>
      <c r="AT2434" s="99" t="s">
        <v>5661</v>
      </c>
      <c r="AU2434" s="99" t="s">
        <v>5138</v>
      </c>
      <c r="AW2434" s="17"/>
      <c r="AX2434" s="17" t="s">
        <v>5536</v>
      </c>
      <c r="AY2434" s="17"/>
      <c r="AZ2434" s="17" t="s">
        <v>5536</v>
      </c>
      <c r="BA2434" s="7"/>
      <c r="BC2434" s="18"/>
      <c r="BD2434" s="18"/>
      <c r="BE2434" s="18"/>
      <c r="BF2434" s="18"/>
      <c r="BG2434" s="18"/>
      <c r="BH2434" s="18"/>
      <c r="BI2434" s="18"/>
      <c r="BJ2434" s="18"/>
      <c r="BK2434" s="18"/>
      <c r="BM2434" s="18"/>
      <c r="BN2434" s="18"/>
      <c r="BO2434" s="18"/>
      <c r="BP2434" s="9" t="s">
        <v>5661</v>
      </c>
      <c r="BQ2434" s="14"/>
      <c r="BR2434" s="102" t="s">
        <v>5536</v>
      </c>
      <c r="BS2434" s="14"/>
      <c r="BT2434" s="14"/>
      <c r="BU2434" s="9"/>
      <c r="BV2434" s="9"/>
      <c r="BW2434" s="9"/>
    </row>
    <row r="2435" spans="1:75" x14ac:dyDescent="0.35">
      <c r="A2435" s="1" t="s">
        <v>5224</v>
      </c>
      <c r="B2435" s="8" t="s">
        <v>5225</v>
      </c>
      <c r="C2435" s="3" t="s">
        <v>37</v>
      </c>
      <c r="D2435" s="1" t="s">
        <v>11</v>
      </c>
      <c r="E2435" s="1" t="s">
        <v>318</v>
      </c>
      <c r="F2435" s="3" t="s">
        <v>37</v>
      </c>
      <c r="G2435" s="1" t="s">
        <v>5224</v>
      </c>
      <c r="H2435" s="30" t="s">
        <v>5587</v>
      </c>
      <c r="I2435" s="27">
        <v>0</v>
      </c>
      <c r="J2435" s="27">
        <v>0</v>
      </c>
      <c r="K2435" s="27">
        <v>0</v>
      </c>
      <c r="L2435" s="27">
        <v>0</v>
      </c>
      <c r="M2435" s="27">
        <v>0</v>
      </c>
      <c r="N2435" s="27">
        <v>0</v>
      </c>
      <c r="O2435" s="27">
        <v>0</v>
      </c>
      <c r="P2435" s="27">
        <v>0</v>
      </c>
      <c r="Q2435" s="27">
        <v>0</v>
      </c>
      <c r="R2435" s="27">
        <v>0</v>
      </c>
      <c r="S2435" s="80">
        <v>0</v>
      </c>
      <c r="T2435" s="80">
        <v>0</v>
      </c>
      <c r="U2435" s="80">
        <v>0</v>
      </c>
      <c r="V2435" s="80">
        <v>0</v>
      </c>
      <c r="W2435" s="80">
        <v>0</v>
      </c>
      <c r="X2435" s="80">
        <v>0</v>
      </c>
      <c r="Y2435" s="80">
        <v>0</v>
      </c>
      <c r="Z2435" s="80">
        <v>0</v>
      </c>
      <c r="AA2435" s="80">
        <v>0</v>
      </c>
      <c r="AB2435" s="80">
        <v>0</v>
      </c>
      <c r="AC2435" s="80"/>
      <c r="AD2435" s="80">
        <v>0</v>
      </c>
      <c r="AE2435" s="80">
        <v>0</v>
      </c>
      <c r="AF2435" s="80">
        <v>0</v>
      </c>
      <c r="AG2435" s="80"/>
      <c r="AH2435" s="80">
        <v>0</v>
      </c>
      <c r="AI2435" s="80">
        <v>0</v>
      </c>
      <c r="AJ2435" s="80">
        <v>0</v>
      </c>
      <c r="AK2435" s="80">
        <v>0</v>
      </c>
      <c r="AL2435" s="80">
        <v>0</v>
      </c>
      <c r="AM2435" s="80">
        <v>0</v>
      </c>
      <c r="AN2435" s="41" t="s">
        <v>5558</v>
      </c>
      <c r="AO2435" s="41"/>
      <c r="AP2435" s="40" t="str" cm="1">
        <f t="array" ref="AP2435">IFERROR(_xlfn.IFS(
AR2435="MPR ISSUE","PDH",
AR2435="BSS Hardware Issue","BSS",
AR2435="Sites strategiques, MLL, Pylone, etc.","ENVTECH",
AR2435="AKTIVCO DEFAUT GE &amp; POWER Cabinet","AKTIVCO",
AR2435="AKTIVCO Coupure ENEO &amp; Baisse de tension","AKTIVCO GRID ONLY",
AR2435="Coupure ENEO &amp; Baisse de tension","IHS GRID ONLY",
AR2435="Defaut GE &amp; POWER Cabinet","IHS",
AR2435="Sharing","Partners",
AR2435="Sites strategiques &amp; DataCenter","SST &amp; DC",
AR2435="Exclu","Exclu",
AR2435="SAT","SAT",
AR2435="SPARE-ISSUE","SPARE-ISSUE",
AR2435="Fiber CAmtel","TRANS_FO_CAMTEL",
AR2435="Fiber AOF","Fiber AOF",
AR2435="Projet OCM (HUAWEI)","TRAVAUX-HUAWEI",
AR2435="Projet OCM (NOKIA)","TRAVAUX-NOKIA",
AR2435="ACCESS-ISSUE","ACCESS-ISSUE",
AR2435="Projet OCM (ZTE, NOKIA, autres projets)","TRAVAUX OCM",
AR2435="No root CAuse","No root cause",
AR2435="ODU HS","PDH",
AR2435="IP &amp; VLAN","PDH",
AR2435="Warehouse HUAWEI","SPARE-ISSUE",
AR2435="SPARE-HS","SPARE-ISSUE",
AR2435="Power Telco","BSS",AR2435="no impacts","no impacts"
),"")</f>
        <v>No root cause</v>
      </c>
      <c r="AQ2435" s="40" t="str" cm="1">
        <f t="array" ref="AQ2435">IFERROR(_xlfn.IFS(
AR2435="MPR ISSUE","TX ISSUE",
AR2435="BSS Hardware Issue","RAN ISSUE",
AR2435="Sites strategiques, MLL, Pylone, etc.","ENVTECH",
AR2435="AKTIVCO DEFAUT GE &amp; POWER Cabinet","POWER ISSUE",
AR2435="AKTIVCO Coupure ENEO &amp; Baisse de tension","POWER ISSUE",
AR2435="Coupure ENEO &amp; Baisse de tension","POWER ISSUE",
AR2435="Defaut GE &amp; POWER Cabinet","POWER ISSUE",
AR2435="Sharing","POWER ISSUE",
AR2435="Sites strategiques &amp; DataCenter","POWER ISSUE",
AR2435="Exclu","Exclu",
AR2435="SAT","TX ISSUE",
AR2435="SPARE-ISSUE","SPARE-ISSUE",
AR2435="Fiber CAmtel","TX ISSUE",
AR2435="Fiber AOF","TX ISSUE",
AR2435="Projet OCM (HUAWEI)","TRAVAUX-HUAWEI",
AR2435="Projet OCM (NOKIA)","TRAVAUX -NOKIA",
AR2435="ACCESS-ISSUE","ACCESS-ISSUE",
AR2435="Projet OCM (ZTE, NOKIA, autres projets)","TRAVAUX OCM",
AR2435="No root CAuse","No root cause",
AR2435="ODU HS","TX ISSUE",
AR2435="IP &amp; VLAN","TX ISSUE",
AR2435="Warehouse HUAWEI","SPARE-ISSUE",
AR2435="SPARE-HS","SPARE-ISSUE",
AR2435="Power Telco","RAN ISSUE",AR2435="no impacts","no impacts"
),"")</f>
        <v>No root cause</v>
      </c>
      <c r="AR2435" s="59" t="s">
        <v>5343</v>
      </c>
      <c r="AS2435" s="40" t="str" cm="1">
        <f t="array" ref="AS2435">IFERROR(_xlfn.IFS(
AR2435="MPR ISSUE","ACTIVE",
AR2435="BSS Hardware Issue","ACTIVE",
AR2435="Sites strategiques, MLL, Pylone, etc.","PASSIVE",
AR2435="AKTIVCO DEFAUT GE &amp; POWER Cabinet","PASSIVE",
AR2435="AKTIVCO Coupure ENEO &amp; Baisse de tension","PASSIVE",
AR2435="Coupure ENEO &amp; Baisse de tension","PASSIVE",
AR2435="Defaut GE &amp; POWER Cabinet","PASSIVE",
AR2435="Sharing","PASSIVE",
AR2435="Sites strategiques &amp; DataCenter","PASSIVE",
AR2435="Exclu","Exclu",
AR2435="SAT","ACTIVE",
AR2435="SPARE-ISSUE","SPARE-ISSUE",
AR2435="Fiber CAmtel","ACTIVE",
AR2435="Fiber AOF","ACTIVE",
AR2435="Projet OCM (HUAWEI)","PLANNED WORKS",
AR2435="Projet OCM (NOKIA)","PLANNED WORKS",
AR2435="ACCESS-ISSUE","ACCESS-ISSUE",
AR2435="Projet OCM (ZTE, NOKIA, autres projets)","PLANNED WORKS",
AR2435="No root CAuse","No root cause",
AR2435="ODU HS","ACTIVE",
AR2435="IP &amp; VLAN","ACTIVE",
AR2435="Warehouse HUAWEI","SPARE-ISSUE",
AR2435="SPARE-HS","SPARE-ISSUE",
AR2435="Power Telco","ACTIVE", AR2435="no impacts","no impacts"
),"")</f>
        <v>No root cause</v>
      </c>
      <c r="AT2435" s="99" t="s">
        <v>5661</v>
      </c>
      <c r="AU2435" s="99" t="s">
        <v>5225</v>
      </c>
      <c r="AW2435" s="17"/>
      <c r="AX2435" s="17" t="s">
        <v>5536</v>
      </c>
      <c r="AY2435" s="17"/>
      <c r="AZ2435" s="17" t="s">
        <v>5536</v>
      </c>
      <c r="BA2435" s="7"/>
      <c r="BC2435" s="18"/>
      <c r="BD2435" s="18"/>
      <c r="BE2435" s="18"/>
      <c r="BF2435" s="18"/>
      <c r="BG2435" s="18"/>
      <c r="BH2435" s="18"/>
      <c r="BI2435" s="18"/>
      <c r="BJ2435" s="18"/>
      <c r="BK2435" s="18"/>
      <c r="BM2435" s="18"/>
      <c r="BN2435" s="18"/>
      <c r="BO2435" s="18"/>
      <c r="BP2435" s="9" t="s">
        <v>5661</v>
      </c>
      <c r="BQ2435" s="14"/>
      <c r="BR2435" s="102" t="s">
        <v>5536</v>
      </c>
      <c r="BS2435" s="14"/>
      <c r="BT2435" s="14"/>
      <c r="BU2435" s="9"/>
      <c r="BV2435" s="9"/>
      <c r="BW2435" s="9"/>
    </row>
    <row r="2436" spans="1:75" x14ac:dyDescent="0.35">
      <c r="A2436" s="1" t="s">
        <v>5226</v>
      </c>
      <c r="B2436" s="8" t="s">
        <v>5227</v>
      </c>
      <c r="C2436" s="3" t="s">
        <v>37</v>
      </c>
      <c r="D2436" s="1"/>
      <c r="E2436" s="1"/>
      <c r="F2436" s="3" t="s">
        <v>37</v>
      </c>
      <c r="G2436" s="1" t="s">
        <v>5226</v>
      </c>
      <c r="H2436" s="30" t="s">
        <v>5587</v>
      </c>
      <c r="I2436" s="27">
        <v>0</v>
      </c>
      <c r="J2436" s="27">
        <v>0</v>
      </c>
      <c r="K2436" s="27">
        <v>0</v>
      </c>
      <c r="L2436" s="27">
        <v>0</v>
      </c>
      <c r="M2436" s="27">
        <v>0</v>
      </c>
      <c r="N2436" s="27">
        <v>0</v>
      </c>
      <c r="O2436" s="27">
        <v>0</v>
      </c>
      <c r="P2436" s="27">
        <v>0</v>
      </c>
      <c r="Q2436" s="27">
        <v>0</v>
      </c>
      <c r="R2436" s="27">
        <v>0</v>
      </c>
      <c r="S2436" s="80">
        <v>0</v>
      </c>
      <c r="T2436" s="80">
        <v>0</v>
      </c>
      <c r="U2436" s="80">
        <v>0</v>
      </c>
      <c r="V2436" s="80">
        <v>0</v>
      </c>
      <c r="W2436" s="80">
        <v>0</v>
      </c>
      <c r="X2436" s="80">
        <v>0</v>
      </c>
      <c r="Y2436" s="80">
        <v>0</v>
      </c>
      <c r="Z2436" s="80">
        <v>0</v>
      </c>
      <c r="AA2436" s="80">
        <v>0</v>
      </c>
      <c r="AB2436" s="80">
        <v>0</v>
      </c>
      <c r="AC2436" s="80"/>
      <c r="AD2436" s="80">
        <v>0</v>
      </c>
      <c r="AE2436" s="80">
        <v>0</v>
      </c>
      <c r="AF2436" s="80">
        <v>0</v>
      </c>
      <c r="AG2436" s="80"/>
      <c r="AH2436" s="80">
        <v>0</v>
      </c>
      <c r="AI2436" s="80">
        <v>0</v>
      </c>
      <c r="AJ2436" s="80">
        <v>0</v>
      </c>
      <c r="AK2436" s="80">
        <v>0</v>
      </c>
      <c r="AL2436" s="80">
        <v>0</v>
      </c>
      <c r="AM2436" s="80">
        <v>0</v>
      </c>
      <c r="AN2436" s="41" t="s">
        <v>5558</v>
      </c>
      <c r="AO2436" s="41"/>
      <c r="AP2436" s="40" t="str" cm="1">
        <f t="array" ref="AP2436">IFERROR(_xlfn.IFS(
AR2436="MPR ISSUE","PDH",
AR2436="BSS Hardware Issue","BSS",
AR2436="Sites strategiques, MLL, Pylone, etc.","ENVTECH",
AR2436="AKTIVCO DEFAUT GE &amp; POWER Cabinet","AKTIVCO",
AR2436="AKTIVCO Coupure ENEO &amp; Baisse de tension","AKTIVCO GRID ONLY",
AR2436="Coupure ENEO &amp; Baisse de tension","IHS GRID ONLY",
AR2436="Defaut GE &amp; POWER Cabinet","IHS",
AR2436="Sharing","Partners",
AR2436="Sites strategiques &amp; DataCenter","SST &amp; DC",
AR2436="Exclu","Exclu",
AR2436="SAT","SAT",
AR2436="SPARE-ISSUE","SPARE-ISSUE",
AR2436="Fiber CAmtel","TRANS_FO_CAMTEL",
AR2436="Fiber AOF","Fiber AOF",
AR2436="Projet OCM (HUAWEI)","TRAVAUX-HUAWEI",
AR2436="Projet OCM (NOKIA)","TRAVAUX-NOKIA",
AR2436="ACCESS-ISSUE","ACCESS-ISSUE",
AR2436="Projet OCM (ZTE, NOKIA, autres projets)","TRAVAUX OCM",
AR2436="No root CAuse","No root cause",
AR2436="ODU HS","PDH",
AR2436="IP &amp; VLAN","PDH",
AR2436="Warehouse HUAWEI","SPARE-ISSUE",
AR2436="SPARE-HS","SPARE-ISSUE",
AR2436="Power Telco","BSS",AR2436="no impacts","no impacts"
),"")</f>
        <v>No root cause</v>
      </c>
      <c r="AQ2436" s="40" t="str" cm="1">
        <f t="array" ref="AQ2436">IFERROR(_xlfn.IFS(
AR2436="MPR ISSUE","TX ISSUE",
AR2436="BSS Hardware Issue","RAN ISSUE",
AR2436="Sites strategiques, MLL, Pylone, etc.","ENVTECH",
AR2436="AKTIVCO DEFAUT GE &amp; POWER Cabinet","POWER ISSUE",
AR2436="AKTIVCO Coupure ENEO &amp; Baisse de tension","POWER ISSUE",
AR2436="Coupure ENEO &amp; Baisse de tension","POWER ISSUE",
AR2436="Defaut GE &amp; POWER Cabinet","POWER ISSUE",
AR2436="Sharing","POWER ISSUE",
AR2436="Sites strategiques &amp; DataCenter","POWER ISSUE",
AR2436="Exclu","Exclu",
AR2436="SAT","TX ISSUE",
AR2436="SPARE-ISSUE","SPARE-ISSUE",
AR2436="Fiber CAmtel","TX ISSUE",
AR2436="Fiber AOF","TX ISSUE",
AR2436="Projet OCM (HUAWEI)","TRAVAUX-HUAWEI",
AR2436="Projet OCM (NOKIA)","TRAVAUX -NOKIA",
AR2436="ACCESS-ISSUE","ACCESS-ISSUE",
AR2436="Projet OCM (ZTE, NOKIA, autres projets)","TRAVAUX OCM",
AR2436="No root CAuse","No root cause",
AR2436="ODU HS","TX ISSUE",
AR2436="IP &amp; VLAN","TX ISSUE",
AR2436="Warehouse HUAWEI","SPARE-ISSUE",
AR2436="SPARE-HS","SPARE-ISSUE",
AR2436="Power Telco","RAN ISSUE",AR2436="no impacts","no impacts"
),"")</f>
        <v>No root cause</v>
      </c>
      <c r="AR2436" s="59" t="s">
        <v>5343</v>
      </c>
      <c r="AS2436" s="40" t="str" cm="1">
        <f t="array" ref="AS2436">IFERROR(_xlfn.IFS(
AR2436="MPR ISSUE","ACTIVE",
AR2436="BSS Hardware Issue","ACTIVE",
AR2436="Sites strategiques, MLL, Pylone, etc.","PASSIVE",
AR2436="AKTIVCO DEFAUT GE &amp; POWER Cabinet","PASSIVE",
AR2436="AKTIVCO Coupure ENEO &amp; Baisse de tension","PASSIVE",
AR2436="Coupure ENEO &amp; Baisse de tension","PASSIVE",
AR2436="Defaut GE &amp; POWER Cabinet","PASSIVE",
AR2436="Sharing","PASSIVE",
AR2436="Sites strategiques &amp; DataCenter","PASSIVE",
AR2436="Exclu","Exclu",
AR2436="SAT","ACTIVE",
AR2436="SPARE-ISSUE","SPARE-ISSUE",
AR2436="Fiber CAmtel","ACTIVE",
AR2436="Fiber AOF","ACTIVE",
AR2436="Projet OCM (HUAWEI)","PLANNED WORKS",
AR2436="Projet OCM (NOKIA)","PLANNED WORKS",
AR2436="ACCESS-ISSUE","ACCESS-ISSUE",
AR2436="Projet OCM (ZTE, NOKIA, autres projets)","PLANNED WORKS",
AR2436="No root CAuse","No root cause",
AR2436="ODU HS","ACTIVE",
AR2436="IP &amp; VLAN","ACTIVE",
AR2436="Warehouse HUAWEI","SPARE-ISSUE",
AR2436="SPARE-HS","SPARE-ISSUE",
AR2436="Power Telco","ACTIVE", AR2436="no impacts","no impacts"
),"")</f>
        <v>No root cause</v>
      </c>
      <c r="AT2436" s="99" t="s">
        <v>5661</v>
      </c>
      <c r="AU2436" s="99" t="s">
        <v>5227</v>
      </c>
      <c r="AW2436" s="17"/>
      <c r="AX2436" s="17" t="s">
        <v>5536</v>
      </c>
      <c r="AY2436" s="17"/>
      <c r="AZ2436" s="17" t="s">
        <v>5536</v>
      </c>
      <c r="BA2436" s="7"/>
      <c r="BC2436" s="18"/>
      <c r="BD2436" s="18"/>
      <c r="BE2436" s="18"/>
      <c r="BF2436" s="18"/>
      <c r="BG2436" s="18"/>
      <c r="BH2436" s="18"/>
      <c r="BI2436" s="18"/>
      <c r="BJ2436" s="18"/>
      <c r="BK2436" s="18"/>
      <c r="BM2436" s="18"/>
      <c r="BN2436" s="18"/>
      <c r="BO2436" s="18"/>
      <c r="BP2436" s="9" t="s">
        <v>5661</v>
      </c>
      <c r="BQ2436" s="14"/>
      <c r="BR2436" s="102" t="s">
        <v>5536</v>
      </c>
      <c r="BS2436" s="14"/>
      <c r="BT2436" s="14"/>
      <c r="BU2436" s="9"/>
      <c r="BV2436" s="9"/>
      <c r="BW2436" s="9"/>
    </row>
    <row r="2437" spans="1:75" x14ac:dyDescent="0.35">
      <c r="A2437" s="1" t="s">
        <v>5148</v>
      </c>
      <c r="B2437" s="8" t="s">
        <v>5149</v>
      </c>
      <c r="C2437" s="3" t="s">
        <v>23</v>
      </c>
      <c r="D2437" s="1" t="s">
        <v>21</v>
      </c>
      <c r="E2437" s="1" t="s">
        <v>709</v>
      </c>
      <c r="F2437" s="3" t="s">
        <v>23</v>
      </c>
      <c r="G2437" s="1" t="s">
        <v>5148</v>
      </c>
      <c r="H2437" s="28" t="s">
        <v>5601</v>
      </c>
      <c r="I2437" s="27">
        <v>0</v>
      </c>
      <c r="J2437" s="27">
        <v>0</v>
      </c>
      <c r="K2437" s="27">
        <v>0</v>
      </c>
      <c r="L2437" s="27">
        <v>0</v>
      </c>
      <c r="M2437" s="27">
        <v>0</v>
      </c>
      <c r="N2437" s="27">
        <v>0</v>
      </c>
      <c r="O2437" s="27">
        <v>0</v>
      </c>
      <c r="P2437" s="27">
        <v>0</v>
      </c>
      <c r="Q2437" s="27">
        <v>0</v>
      </c>
      <c r="R2437" s="27">
        <v>0</v>
      </c>
      <c r="S2437" s="80">
        <v>0</v>
      </c>
      <c r="T2437" s="80">
        <v>0</v>
      </c>
      <c r="U2437" s="80">
        <v>0</v>
      </c>
      <c r="V2437" s="80">
        <v>0</v>
      </c>
      <c r="W2437" s="80">
        <v>0</v>
      </c>
      <c r="X2437" s="80">
        <v>0</v>
      </c>
      <c r="Y2437" s="80">
        <v>0</v>
      </c>
      <c r="Z2437" s="80">
        <v>0</v>
      </c>
      <c r="AA2437" s="80">
        <v>0</v>
      </c>
      <c r="AB2437" s="80">
        <v>0</v>
      </c>
      <c r="AC2437" s="80"/>
      <c r="AD2437" s="80">
        <v>0</v>
      </c>
      <c r="AE2437" s="80">
        <v>0</v>
      </c>
      <c r="AF2437" s="80">
        <v>0</v>
      </c>
      <c r="AG2437" s="80"/>
      <c r="AH2437" s="80">
        <v>0</v>
      </c>
      <c r="AI2437" s="80">
        <v>0</v>
      </c>
      <c r="AJ2437" s="80">
        <v>0</v>
      </c>
      <c r="AK2437" s="80">
        <v>0</v>
      </c>
      <c r="AL2437" s="80">
        <v>0</v>
      </c>
      <c r="AM2437" s="80">
        <v>0</v>
      </c>
      <c r="AN2437" s="41" t="s">
        <v>5558</v>
      </c>
      <c r="AO2437" s="41"/>
      <c r="AP2437" s="40" t="str" cm="1">
        <f t="array" ref="AP2437">IFERROR(_xlfn.IFS(
AR2437="MPR ISSUE","PDH",
AR2437="BSS Hardware Issue","BSS",
AR2437="Sites strategiques, MLL, Pylone, etc.","ENVTECH",
AR2437="AKTIVCO DEFAUT GE &amp; POWER Cabinet","AKTIVCO",
AR2437="AKTIVCO Coupure ENEO &amp; Baisse de tension","AKTIVCO GRID ONLY",
AR2437="Coupure ENEO &amp; Baisse de tension","IHS GRID ONLY",
AR2437="Defaut GE &amp; POWER Cabinet","IHS",
AR2437="Sharing","Partners",
AR2437="Sites strategiques &amp; DataCenter","SST &amp; DC",
AR2437="Exclu","Exclu",
AR2437="SAT","SAT",
AR2437="SPARE-ISSUE","SPARE-ISSUE",
AR2437="Fiber CAmtel","TRANS_FO_CAMTEL",
AR2437="Fiber AOF","Fiber AOF",
AR2437="Projet OCM (HUAWEI)","TRAVAUX-HUAWEI",
AR2437="Projet OCM (NOKIA)","TRAVAUX-NOKIA",
AR2437="ACCESS-ISSUE","ACCESS-ISSUE",
AR2437="Projet OCM (ZTE, NOKIA, autres projets)","TRAVAUX OCM",
AR2437="No root CAuse","No root cause",
AR2437="ODU HS","PDH",
AR2437="IP &amp; VLAN","PDH",
AR2437="Warehouse HUAWEI","SPARE-ISSUE",
AR2437="SPARE-HS","SPARE-ISSUE",
AR2437="Power Telco","BSS",AR2437="no impacts","no impacts"
),"")</f>
        <v>No root cause</v>
      </c>
      <c r="AQ2437" s="40" t="str" cm="1">
        <f t="array" ref="AQ2437">IFERROR(_xlfn.IFS(
AR2437="MPR ISSUE","TX ISSUE",
AR2437="BSS Hardware Issue","RAN ISSUE",
AR2437="Sites strategiques, MLL, Pylone, etc.","ENVTECH",
AR2437="AKTIVCO DEFAUT GE &amp; POWER Cabinet","POWER ISSUE",
AR2437="AKTIVCO Coupure ENEO &amp; Baisse de tension","POWER ISSUE",
AR2437="Coupure ENEO &amp; Baisse de tension","POWER ISSUE",
AR2437="Defaut GE &amp; POWER Cabinet","POWER ISSUE",
AR2437="Sharing","POWER ISSUE",
AR2437="Sites strategiques &amp; DataCenter","POWER ISSUE",
AR2437="Exclu","Exclu",
AR2437="SAT","TX ISSUE",
AR2437="SPARE-ISSUE","SPARE-ISSUE",
AR2437="Fiber CAmtel","TX ISSUE",
AR2437="Fiber AOF","TX ISSUE",
AR2437="Projet OCM (HUAWEI)","TRAVAUX-HUAWEI",
AR2437="Projet OCM (NOKIA)","TRAVAUX -NOKIA",
AR2437="ACCESS-ISSUE","ACCESS-ISSUE",
AR2437="Projet OCM (ZTE, NOKIA, autres projets)","TRAVAUX OCM",
AR2437="No root CAuse","No root cause",
AR2437="ODU HS","TX ISSUE",
AR2437="IP &amp; VLAN","TX ISSUE",
AR2437="Warehouse HUAWEI","SPARE-ISSUE",
AR2437="SPARE-HS","SPARE-ISSUE",
AR2437="Power Telco","RAN ISSUE",AR2437="no impacts","no impacts"
),"")</f>
        <v>No root cause</v>
      </c>
      <c r="AR2437" s="59" t="s">
        <v>5343</v>
      </c>
      <c r="AS2437" s="40" t="str" cm="1">
        <f t="array" ref="AS2437">IFERROR(_xlfn.IFS(
AR2437="MPR ISSUE","ACTIVE",
AR2437="BSS Hardware Issue","ACTIVE",
AR2437="Sites strategiques, MLL, Pylone, etc.","PASSIVE",
AR2437="AKTIVCO DEFAUT GE &amp; POWER Cabinet","PASSIVE",
AR2437="AKTIVCO Coupure ENEO &amp; Baisse de tension","PASSIVE",
AR2437="Coupure ENEO &amp; Baisse de tension","PASSIVE",
AR2437="Defaut GE &amp; POWER Cabinet","PASSIVE",
AR2437="Sharing","PASSIVE",
AR2437="Sites strategiques &amp; DataCenter","PASSIVE",
AR2437="Exclu","Exclu",
AR2437="SAT","ACTIVE",
AR2437="SPARE-ISSUE","SPARE-ISSUE",
AR2437="Fiber CAmtel","ACTIVE",
AR2437="Fiber AOF","ACTIVE",
AR2437="Projet OCM (HUAWEI)","PLANNED WORKS",
AR2437="Projet OCM (NOKIA)","PLANNED WORKS",
AR2437="ACCESS-ISSUE","ACCESS-ISSUE",
AR2437="Projet OCM (ZTE, NOKIA, autres projets)","PLANNED WORKS",
AR2437="No root CAuse","No root cause",
AR2437="ODU HS","ACTIVE",
AR2437="IP &amp; VLAN","ACTIVE",
AR2437="Warehouse HUAWEI","SPARE-ISSUE",
AR2437="SPARE-HS","SPARE-ISSUE",
AR2437="Power Telco","ACTIVE", AR2437="no impacts","no impacts"
),"")</f>
        <v>No root cause</v>
      </c>
      <c r="AT2437" s="99" t="s">
        <v>5661</v>
      </c>
      <c r="AU2437" s="99" t="s">
        <v>5149</v>
      </c>
      <c r="AW2437" s="17"/>
      <c r="AX2437" s="17" t="s">
        <v>5536</v>
      </c>
      <c r="AY2437" s="17"/>
      <c r="AZ2437" s="17" t="s">
        <v>5536</v>
      </c>
      <c r="BA2437" s="7"/>
      <c r="BC2437" s="18"/>
      <c r="BD2437" s="18"/>
      <c r="BE2437" s="18"/>
      <c r="BF2437" s="18"/>
      <c r="BG2437" s="18"/>
      <c r="BH2437" s="18"/>
      <c r="BI2437" s="18"/>
      <c r="BJ2437" s="18"/>
      <c r="BK2437" s="18"/>
      <c r="BM2437" s="18"/>
      <c r="BN2437" s="18"/>
      <c r="BO2437" s="18"/>
      <c r="BP2437" s="9" t="s">
        <v>5661</v>
      </c>
      <c r="BQ2437" s="14"/>
      <c r="BR2437" s="102" t="s">
        <v>5536</v>
      </c>
      <c r="BS2437" s="14"/>
      <c r="BT2437" s="14"/>
      <c r="BU2437" s="9"/>
      <c r="BV2437" s="9"/>
      <c r="BW2437" s="9"/>
    </row>
    <row r="2438" spans="1:75" x14ac:dyDescent="0.35">
      <c r="A2438" s="2" t="s">
        <v>5154</v>
      </c>
      <c r="B2438" s="8" t="s">
        <v>5155</v>
      </c>
      <c r="C2438" s="3" t="s">
        <v>102</v>
      </c>
      <c r="D2438" s="1" t="s">
        <v>1021</v>
      </c>
      <c r="E2438" s="1" t="s">
        <v>5156</v>
      </c>
      <c r="F2438" s="3" t="s">
        <v>102</v>
      </c>
      <c r="G2438" s="1" t="s">
        <v>5154</v>
      </c>
      <c r="H2438" s="28" t="s">
        <v>5601</v>
      </c>
      <c r="I2438" s="27">
        <v>0</v>
      </c>
      <c r="J2438" s="27">
        <v>0</v>
      </c>
      <c r="K2438" s="27">
        <v>0</v>
      </c>
      <c r="L2438" s="27">
        <v>0</v>
      </c>
      <c r="M2438" s="27">
        <v>0</v>
      </c>
      <c r="N2438" s="27">
        <v>0</v>
      </c>
      <c r="O2438" s="27">
        <v>0</v>
      </c>
      <c r="P2438" s="27">
        <v>0</v>
      </c>
      <c r="Q2438" s="27">
        <v>0</v>
      </c>
      <c r="R2438" s="27">
        <v>0</v>
      </c>
      <c r="S2438" s="80">
        <v>0</v>
      </c>
      <c r="T2438" s="80">
        <v>0</v>
      </c>
      <c r="U2438" s="80">
        <v>0</v>
      </c>
      <c r="V2438" s="80">
        <v>0</v>
      </c>
      <c r="W2438" s="80">
        <v>0</v>
      </c>
      <c r="X2438" s="80">
        <v>0</v>
      </c>
      <c r="Y2438" s="80">
        <v>0</v>
      </c>
      <c r="Z2438" s="80">
        <v>0</v>
      </c>
      <c r="AA2438" s="80">
        <v>0</v>
      </c>
      <c r="AB2438" s="80">
        <v>0</v>
      </c>
      <c r="AC2438" s="80"/>
      <c r="AD2438" s="80">
        <v>0</v>
      </c>
      <c r="AE2438" s="80">
        <v>0</v>
      </c>
      <c r="AF2438" s="80">
        <v>0</v>
      </c>
      <c r="AG2438" s="80"/>
      <c r="AH2438" s="80">
        <v>0</v>
      </c>
      <c r="AI2438" s="80">
        <v>0</v>
      </c>
      <c r="AJ2438" s="80">
        <v>0</v>
      </c>
      <c r="AK2438" s="80">
        <v>0</v>
      </c>
      <c r="AL2438" s="80">
        <v>0</v>
      </c>
      <c r="AM2438" s="80">
        <v>0</v>
      </c>
      <c r="AN2438" s="41" t="s">
        <v>5558</v>
      </c>
      <c r="AO2438" s="41"/>
      <c r="AP2438" s="40" t="str" cm="1">
        <f t="array" ref="AP2438">IFERROR(_xlfn.IFS(
AR2438="MPR ISSUE","PDH",
AR2438="BSS Hardware Issue","BSS",
AR2438="Sites strategiques, MLL, Pylone, etc.","ENVTECH",
AR2438="AKTIVCO DEFAUT GE &amp; POWER Cabinet","AKTIVCO",
AR2438="AKTIVCO Coupure ENEO &amp; Baisse de tension","AKTIVCO GRID ONLY",
AR2438="Coupure ENEO &amp; Baisse de tension","IHS GRID ONLY",
AR2438="Defaut GE &amp; POWER Cabinet","IHS",
AR2438="Sharing","Partners",
AR2438="Sites strategiques &amp; DataCenter","SST &amp; DC",
AR2438="Exclu","Exclu",
AR2438="SAT","SAT",
AR2438="SPARE-ISSUE","SPARE-ISSUE",
AR2438="Fiber CAmtel","TRANS_FO_CAMTEL",
AR2438="Fiber AOF","Fiber AOF",
AR2438="Projet OCM (HUAWEI)","TRAVAUX-HUAWEI",
AR2438="Projet OCM (NOKIA)","TRAVAUX-NOKIA",
AR2438="ACCESS-ISSUE","ACCESS-ISSUE",
AR2438="Projet OCM (ZTE, NOKIA, autres projets)","TRAVAUX OCM",
AR2438="No root CAuse","No root cause",
AR2438="ODU HS","PDH",
AR2438="IP &amp; VLAN","PDH",
AR2438="Warehouse HUAWEI","SPARE-ISSUE",
AR2438="SPARE-HS","SPARE-ISSUE",
AR2438="Power Telco","BSS",AR2438="no impacts","no impacts"
),"")</f>
        <v>No root cause</v>
      </c>
      <c r="AQ2438" s="40" t="str" cm="1">
        <f t="array" ref="AQ2438">IFERROR(_xlfn.IFS(
AR2438="MPR ISSUE","TX ISSUE",
AR2438="BSS Hardware Issue","RAN ISSUE",
AR2438="Sites strategiques, MLL, Pylone, etc.","ENVTECH",
AR2438="AKTIVCO DEFAUT GE &amp; POWER Cabinet","POWER ISSUE",
AR2438="AKTIVCO Coupure ENEO &amp; Baisse de tension","POWER ISSUE",
AR2438="Coupure ENEO &amp; Baisse de tension","POWER ISSUE",
AR2438="Defaut GE &amp; POWER Cabinet","POWER ISSUE",
AR2438="Sharing","POWER ISSUE",
AR2438="Sites strategiques &amp; DataCenter","POWER ISSUE",
AR2438="Exclu","Exclu",
AR2438="SAT","TX ISSUE",
AR2438="SPARE-ISSUE","SPARE-ISSUE",
AR2438="Fiber CAmtel","TX ISSUE",
AR2438="Fiber AOF","TX ISSUE",
AR2438="Projet OCM (HUAWEI)","TRAVAUX-HUAWEI",
AR2438="Projet OCM (NOKIA)","TRAVAUX -NOKIA",
AR2438="ACCESS-ISSUE","ACCESS-ISSUE",
AR2438="Projet OCM (ZTE, NOKIA, autres projets)","TRAVAUX OCM",
AR2438="No root CAuse","No root cause",
AR2438="ODU HS","TX ISSUE",
AR2438="IP &amp; VLAN","TX ISSUE",
AR2438="Warehouse HUAWEI","SPARE-ISSUE",
AR2438="SPARE-HS","SPARE-ISSUE",
AR2438="Power Telco","RAN ISSUE",AR2438="no impacts","no impacts"
),"")</f>
        <v>No root cause</v>
      </c>
      <c r="AR2438" s="59" t="s">
        <v>5343</v>
      </c>
      <c r="AS2438" s="40" t="str" cm="1">
        <f t="array" ref="AS2438">IFERROR(_xlfn.IFS(
AR2438="MPR ISSUE","ACTIVE",
AR2438="BSS Hardware Issue","ACTIVE",
AR2438="Sites strategiques, MLL, Pylone, etc.","PASSIVE",
AR2438="AKTIVCO DEFAUT GE &amp; POWER Cabinet","PASSIVE",
AR2438="AKTIVCO Coupure ENEO &amp; Baisse de tension","PASSIVE",
AR2438="Coupure ENEO &amp; Baisse de tension","PASSIVE",
AR2438="Defaut GE &amp; POWER Cabinet","PASSIVE",
AR2438="Sharing","PASSIVE",
AR2438="Sites strategiques &amp; DataCenter","PASSIVE",
AR2438="Exclu","Exclu",
AR2438="SAT","ACTIVE",
AR2438="SPARE-ISSUE","SPARE-ISSUE",
AR2438="Fiber CAmtel","ACTIVE",
AR2438="Fiber AOF","ACTIVE",
AR2438="Projet OCM (HUAWEI)","PLANNED WORKS",
AR2438="Projet OCM (NOKIA)","PLANNED WORKS",
AR2438="ACCESS-ISSUE","ACCESS-ISSUE",
AR2438="Projet OCM (ZTE, NOKIA, autres projets)","PLANNED WORKS",
AR2438="No root CAuse","No root cause",
AR2438="ODU HS","ACTIVE",
AR2438="IP &amp; VLAN","ACTIVE",
AR2438="Warehouse HUAWEI","SPARE-ISSUE",
AR2438="SPARE-HS","SPARE-ISSUE",
AR2438="Power Telco","ACTIVE", AR2438="no impacts","no impacts"
),"")</f>
        <v>No root cause</v>
      </c>
      <c r="AT2438" s="99" t="s">
        <v>5661</v>
      </c>
      <c r="AU2438" s="99" t="s">
        <v>5155</v>
      </c>
      <c r="AW2438" s="17"/>
      <c r="AX2438" s="17" t="s">
        <v>5536</v>
      </c>
      <c r="AY2438" s="17"/>
      <c r="AZ2438" s="17" t="s">
        <v>5536</v>
      </c>
      <c r="BA2438" s="7"/>
      <c r="BC2438" s="18"/>
      <c r="BD2438" s="18"/>
      <c r="BE2438" s="18"/>
      <c r="BF2438" s="18"/>
      <c r="BG2438" s="18"/>
      <c r="BH2438" s="18"/>
      <c r="BI2438" s="18"/>
      <c r="BJ2438" s="18"/>
      <c r="BK2438" s="18"/>
      <c r="BM2438" s="18"/>
      <c r="BN2438" s="18"/>
      <c r="BO2438" s="18"/>
      <c r="BP2438" s="9" t="s">
        <v>5661</v>
      </c>
      <c r="BQ2438" s="14"/>
      <c r="BR2438" s="102" t="s">
        <v>5536</v>
      </c>
      <c r="BS2438" s="14"/>
      <c r="BT2438" s="14"/>
      <c r="BU2438" s="9"/>
      <c r="BV2438" s="9"/>
      <c r="BW2438" s="9"/>
    </row>
    <row r="2439" spans="1:75" x14ac:dyDescent="0.35">
      <c r="A2439" s="1" t="s">
        <v>5157</v>
      </c>
      <c r="B2439" s="8" t="s">
        <v>5158</v>
      </c>
      <c r="C2439" s="3" t="s">
        <v>102</v>
      </c>
      <c r="D2439" s="1" t="s">
        <v>11</v>
      </c>
      <c r="E2439" s="1" t="s">
        <v>12</v>
      </c>
      <c r="F2439" s="3" t="s">
        <v>102</v>
      </c>
      <c r="G2439" s="1" t="s">
        <v>1364</v>
      </c>
      <c r="H2439" s="28" t="s">
        <v>5589</v>
      </c>
      <c r="I2439" s="27">
        <v>0</v>
      </c>
      <c r="J2439" s="27">
        <v>0</v>
      </c>
      <c r="K2439" s="27">
        <v>0</v>
      </c>
      <c r="L2439" s="27">
        <v>0</v>
      </c>
      <c r="M2439" s="27">
        <v>0</v>
      </c>
      <c r="N2439" s="27">
        <v>0</v>
      </c>
      <c r="O2439" s="27">
        <v>0</v>
      </c>
      <c r="P2439" s="27">
        <v>0</v>
      </c>
      <c r="Q2439" s="27">
        <v>0</v>
      </c>
      <c r="R2439" s="27">
        <v>0</v>
      </c>
      <c r="S2439" s="80">
        <v>0</v>
      </c>
      <c r="T2439" s="80">
        <v>0</v>
      </c>
      <c r="U2439" s="80">
        <v>0</v>
      </c>
      <c r="V2439" s="80">
        <v>0</v>
      </c>
      <c r="W2439" s="80">
        <v>0</v>
      </c>
      <c r="X2439" s="80">
        <v>0</v>
      </c>
      <c r="Y2439" s="80">
        <v>0</v>
      </c>
      <c r="Z2439" s="80">
        <v>0</v>
      </c>
      <c r="AA2439" s="80">
        <v>0</v>
      </c>
      <c r="AB2439" s="80">
        <v>0</v>
      </c>
      <c r="AC2439" s="80"/>
      <c r="AD2439" s="80">
        <v>0</v>
      </c>
      <c r="AE2439" s="80">
        <v>0</v>
      </c>
      <c r="AF2439" s="80">
        <v>0</v>
      </c>
      <c r="AG2439" s="80"/>
      <c r="AH2439" s="80">
        <v>0</v>
      </c>
      <c r="AI2439" s="80">
        <v>0</v>
      </c>
      <c r="AJ2439" s="80">
        <v>0</v>
      </c>
      <c r="AK2439" s="80">
        <v>0</v>
      </c>
      <c r="AL2439" s="80">
        <v>0</v>
      </c>
      <c r="AM2439" s="80">
        <v>0</v>
      </c>
      <c r="AN2439" s="41" t="s">
        <v>5558</v>
      </c>
      <c r="AO2439" s="41"/>
      <c r="AP2439" s="40" t="str" cm="1">
        <f t="array" ref="AP2439">IFERROR(_xlfn.IFS(
AR2439="MPR ISSUE","PDH",
AR2439="BSS Hardware Issue","BSS",
AR2439="Sites strategiques, MLL, Pylone, etc.","ENVTECH",
AR2439="AKTIVCO DEFAUT GE &amp; POWER Cabinet","AKTIVCO",
AR2439="AKTIVCO Coupure ENEO &amp; Baisse de tension","AKTIVCO GRID ONLY",
AR2439="Coupure ENEO &amp; Baisse de tension","IHS GRID ONLY",
AR2439="Defaut GE &amp; POWER Cabinet","IHS",
AR2439="Sharing","Partners",
AR2439="Sites strategiques &amp; DataCenter","SST &amp; DC",
AR2439="Exclu","Exclu",
AR2439="SAT","SAT",
AR2439="SPARE-ISSUE","SPARE-ISSUE",
AR2439="Fiber CAmtel","TRANS_FO_CAMTEL",
AR2439="Fiber AOF","Fiber AOF",
AR2439="Projet OCM (HUAWEI)","TRAVAUX-HUAWEI",
AR2439="Projet OCM (NOKIA)","TRAVAUX-NOKIA",
AR2439="ACCESS-ISSUE","ACCESS-ISSUE",
AR2439="Projet OCM (ZTE, NOKIA, autres projets)","TRAVAUX OCM",
AR2439="No root CAuse","No root cause",
AR2439="ODU HS","PDH",
AR2439="IP &amp; VLAN","PDH",
AR2439="Warehouse HUAWEI","SPARE-ISSUE",
AR2439="SPARE-HS","SPARE-ISSUE",
AR2439="Power Telco","BSS",AR2439="no impacts","no impacts"
),"")</f>
        <v>No root cause</v>
      </c>
      <c r="AQ2439" s="40" t="str" cm="1">
        <f t="array" ref="AQ2439">IFERROR(_xlfn.IFS(
AR2439="MPR ISSUE","TX ISSUE",
AR2439="BSS Hardware Issue","RAN ISSUE",
AR2439="Sites strategiques, MLL, Pylone, etc.","ENVTECH",
AR2439="AKTIVCO DEFAUT GE &amp; POWER Cabinet","POWER ISSUE",
AR2439="AKTIVCO Coupure ENEO &amp; Baisse de tension","POWER ISSUE",
AR2439="Coupure ENEO &amp; Baisse de tension","POWER ISSUE",
AR2439="Defaut GE &amp; POWER Cabinet","POWER ISSUE",
AR2439="Sharing","POWER ISSUE",
AR2439="Sites strategiques &amp; DataCenter","POWER ISSUE",
AR2439="Exclu","Exclu",
AR2439="SAT","TX ISSUE",
AR2439="SPARE-ISSUE","SPARE-ISSUE",
AR2439="Fiber CAmtel","TX ISSUE",
AR2439="Fiber AOF","TX ISSUE",
AR2439="Projet OCM (HUAWEI)","TRAVAUX-HUAWEI",
AR2439="Projet OCM (NOKIA)","TRAVAUX -NOKIA",
AR2439="ACCESS-ISSUE","ACCESS-ISSUE",
AR2439="Projet OCM (ZTE, NOKIA, autres projets)","TRAVAUX OCM",
AR2439="No root CAuse","No root cause",
AR2439="ODU HS","TX ISSUE",
AR2439="IP &amp; VLAN","TX ISSUE",
AR2439="Warehouse HUAWEI","SPARE-ISSUE",
AR2439="SPARE-HS","SPARE-ISSUE",
AR2439="Power Telco","RAN ISSUE",AR2439="no impacts","no impacts"
),"")</f>
        <v>No root cause</v>
      </c>
      <c r="AR2439" s="59" t="s">
        <v>5343</v>
      </c>
      <c r="AS2439" s="40" t="str" cm="1">
        <f t="array" ref="AS2439">IFERROR(_xlfn.IFS(
AR2439="MPR ISSUE","ACTIVE",
AR2439="BSS Hardware Issue","ACTIVE",
AR2439="Sites strategiques, MLL, Pylone, etc.","PASSIVE",
AR2439="AKTIVCO DEFAUT GE &amp; POWER Cabinet","PASSIVE",
AR2439="AKTIVCO Coupure ENEO &amp; Baisse de tension","PASSIVE",
AR2439="Coupure ENEO &amp; Baisse de tension","PASSIVE",
AR2439="Defaut GE &amp; POWER Cabinet","PASSIVE",
AR2439="Sharing","PASSIVE",
AR2439="Sites strategiques &amp; DataCenter","PASSIVE",
AR2439="Exclu","Exclu",
AR2439="SAT","ACTIVE",
AR2439="SPARE-ISSUE","SPARE-ISSUE",
AR2439="Fiber CAmtel","ACTIVE",
AR2439="Fiber AOF","ACTIVE",
AR2439="Projet OCM (HUAWEI)","PLANNED WORKS",
AR2439="Projet OCM (NOKIA)","PLANNED WORKS",
AR2439="ACCESS-ISSUE","ACCESS-ISSUE",
AR2439="Projet OCM (ZTE, NOKIA, autres projets)","PLANNED WORKS",
AR2439="No root CAuse","No root cause",
AR2439="ODU HS","ACTIVE",
AR2439="IP &amp; VLAN","ACTIVE",
AR2439="Warehouse HUAWEI","SPARE-ISSUE",
AR2439="SPARE-HS","SPARE-ISSUE",
AR2439="Power Telco","ACTIVE", AR2439="no impacts","no impacts"
),"")</f>
        <v>No root cause</v>
      </c>
      <c r="AT2439" s="99" t="s">
        <v>5661</v>
      </c>
      <c r="AU2439" s="99" t="s">
        <v>5158</v>
      </c>
      <c r="AW2439" s="17"/>
      <c r="AX2439" s="17" t="s">
        <v>5536</v>
      </c>
      <c r="AY2439" s="17"/>
      <c r="AZ2439" s="17" t="s">
        <v>5536</v>
      </c>
      <c r="BA2439" s="7"/>
      <c r="BC2439" s="18"/>
      <c r="BD2439" s="18"/>
      <c r="BE2439" s="18"/>
      <c r="BF2439" s="18"/>
      <c r="BG2439" s="18"/>
      <c r="BH2439" s="18"/>
      <c r="BI2439" s="18"/>
      <c r="BJ2439" s="18"/>
      <c r="BK2439" s="18"/>
      <c r="BM2439" s="18"/>
      <c r="BN2439" s="18"/>
      <c r="BO2439" s="18"/>
      <c r="BP2439" s="9" t="s">
        <v>5661</v>
      </c>
      <c r="BQ2439" s="14"/>
      <c r="BR2439" s="102" t="s">
        <v>5536</v>
      </c>
      <c r="BS2439" s="14"/>
      <c r="BT2439" s="14"/>
      <c r="BU2439" s="9"/>
      <c r="BV2439" s="9"/>
      <c r="BW2439" s="9"/>
    </row>
    <row r="2440" spans="1:75" x14ac:dyDescent="0.35">
      <c r="A2440" s="1" t="s">
        <v>5159</v>
      </c>
      <c r="B2440" s="8" t="s">
        <v>5160</v>
      </c>
      <c r="C2440" s="3" t="s">
        <v>102</v>
      </c>
      <c r="D2440" s="1" t="s">
        <v>11</v>
      </c>
      <c r="E2440" s="1" t="s">
        <v>12</v>
      </c>
      <c r="F2440" s="3" t="s">
        <v>102</v>
      </c>
      <c r="G2440" s="1" t="s">
        <v>5159</v>
      </c>
      <c r="H2440" s="28" t="s">
        <v>5601</v>
      </c>
      <c r="I2440" s="27">
        <v>0</v>
      </c>
      <c r="J2440" s="27">
        <v>0</v>
      </c>
      <c r="K2440" s="27">
        <v>0</v>
      </c>
      <c r="L2440" s="27">
        <v>0</v>
      </c>
      <c r="M2440" s="27">
        <v>0</v>
      </c>
      <c r="N2440" s="27">
        <v>0</v>
      </c>
      <c r="O2440" s="27">
        <v>0</v>
      </c>
      <c r="P2440" s="27">
        <v>0</v>
      </c>
      <c r="Q2440" s="27">
        <v>0</v>
      </c>
      <c r="R2440" s="27">
        <v>0</v>
      </c>
      <c r="S2440" s="80">
        <v>0</v>
      </c>
      <c r="T2440" s="80">
        <v>0</v>
      </c>
      <c r="U2440" s="80">
        <v>0</v>
      </c>
      <c r="V2440" s="80">
        <v>0</v>
      </c>
      <c r="W2440" s="80">
        <v>0</v>
      </c>
      <c r="X2440" s="80">
        <v>0</v>
      </c>
      <c r="Y2440" s="80">
        <v>0</v>
      </c>
      <c r="Z2440" s="80">
        <v>0</v>
      </c>
      <c r="AA2440" s="80">
        <v>0</v>
      </c>
      <c r="AB2440" s="80">
        <v>0</v>
      </c>
      <c r="AC2440" s="80"/>
      <c r="AD2440" s="80">
        <v>0</v>
      </c>
      <c r="AE2440" s="80">
        <v>0</v>
      </c>
      <c r="AF2440" s="80">
        <v>0</v>
      </c>
      <c r="AG2440" s="80"/>
      <c r="AH2440" s="80">
        <v>0</v>
      </c>
      <c r="AI2440" s="80">
        <v>0</v>
      </c>
      <c r="AJ2440" s="80">
        <v>0</v>
      </c>
      <c r="AK2440" s="80">
        <v>0</v>
      </c>
      <c r="AL2440" s="80">
        <v>0</v>
      </c>
      <c r="AM2440" s="80">
        <v>0</v>
      </c>
      <c r="AN2440" s="41" t="s">
        <v>5558</v>
      </c>
      <c r="AO2440" s="41"/>
      <c r="AP2440" s="40" t="str" cm="1">
        <f t="array" ref="AP2440">IFERROR(_xlfn.IFS(
AR2440="MPR ISSUE","PDH",
AR2440="BSS Hardware Issue","BSS",
AR2440="Sites strategiques, MLL, Pylone, etc.","ENVTECH",
AR2440="AKTIVCO DEFAUT GE &amp; POWER Cabinet","AKTIVCO",
AR2440="AKTIVCO Coupure ENEO &amp; Baisse de tension","AKTIVCO GRID ONLY",
AR2440="Coupure ENEO &amp; Baisse de tension","IHS GRID ONLY",
AR2440="Defaut GE &amp; POWER Cabinet","IHS",
AR2440="Sharing","Partners",
AR2440="Sites strategiques &amp; DataCenter","SST &amp; DC",
AR2440="Exclu","Exclu",
AR2440="SAT","SAT",
AR2440="SPARE-ISSUE","SPARE-ISSUE",
AR2440="Fiber CAmtel","TRANS_FO_CAMTEL",
AR2440="Fiber AOF","Fiber AOF",
AR2440="Projet OCM (HUAWEI)","TRAVAUX-HUAWEI",
AR2440="Projet OCM (NOKIA)","TRAVAUX-NOKIA",
AR2440="ACCESS-ISSUE","ACCESS-ISSUE",
AR2440="Projet OCM (ZTE, NOKIA, autres projets)","TRAVAUX OCM",
AR2440="No root CAuse","No root cause",
AR2440="ODU HS","PDH",
AR2440="IP &amp; VLAN","PDH",
AR2440="Warehouse HUAWEI","SPARE-ISSUE",
AR2440="SPARE-HS","SPARE-ISSUE",
AR2440="Power Telco","BSS",AR2440="no impacts","no impacts"
),"")</f>
        <v>No root cause</v>
      </c>
      <c r="AQ2440" s="40" t="str" cm="1">
        <f t="array" ref="AQ2440">IFERROR(_xlfn.IFS(
AR2440="MPR ISSUE","TX ISSUE",
AR2440="BSS Hardware Issue","RAN ISSUE",
AR2440="Sites strategiques, MLL, Pylone, etc.","ENVTECH",
AR2440="AKTIVCO DEFAUT GE &amp; POWER Cabinet","POWER ISSUE",
AR2440="AKTIVCO Coupure ENEO &amp; Baisse de tension","POWER ISSUE",
AR2440="Coupure ENEO &amp; Baisse de tension","POWER ISSUE",
AR2440="Defaut GE &amp; POWER Cabinet","POWER ISSUE",
AR2440="Sharing","POWER ISSUE",
AR2440="Sites strategiques &amp; DataCenter","POWER ISSUE",
AR2440="Exclu","Exclu",
AR2440="SAT","TX ISSUE",
AR2440="SPARE-ISSUE","SPARE-ISSUE",
AR2440="Fiber CAmtel","TX ISSUE",
AR2440="Fiber AOF","TX ISSUE",
AR2440="Projet OCM (HUAWEI)","TRAVAUX-HUAWEI",
AR2440="Projet OCM (NOKIA)","TRAVAUX -NOKIA",
AR2440="ACCESS-ISSUE","ACCESS-ISSUE",
AR2440="Projet OCM (ZTE, NOKIA, autres projets)","TRAVAUX OCM",
AR2440="No root CAuse","No root cause",
AR2440="ODU HS","TX ISSUE",
AR2440="IP &amp; VLAN","TX ISSUE",
AR2440="Warehouse HUAWEI","SPARE-ISSUE",
AR2440="SPARE-HS","SPARE-ISSUE",
AR2440="Power Telco","RAN ISSUE",AR2440="no impacts","no impacts"
),"")</f>
        <v>No root cause</v>
      </c>
      <c r="AR2440" s="59" t="s">
        <v>5343</v>
      </c>
      <c r="AS2440" s="40" t="str" cm="1">
        <f t="array" ref="AS2440">IFERROR(_xlfn.IFS(
AR2440="MPR ISSUE","ACTIVE",
AR2440="BSS Hardware Issue","ACTIVE",
AR2440="Sites strategiques, MLL, Pylone, etc.","PASSIVE",
AR2440="AKTIVCO DEFAUT GE &amp; POWER Cabinet","PASSIVE",
AR2440="AKTIVCO Coupure ENEO &amp; Baisse de tension","PASSIVE",
AR2440="Coupure ENEO &amp; Baisse de tension","PASSIVE",
AR2440="Defaut GE &amp; POWER Cabinet","PASSIVE",
AR2440="Sharing","PASSIVE",
AR2440="Sites strategiques &amp; DataCenter","PASSIVE",
AR2440="Exclu","Exclu",
AR2440="SAT","ACTIVE",
AR2440="SPARE-ISSUE","SPARE-ISSUE",
AR2440="Fiber CAmtel","ACTIVE",
AR2440="Fiber AOF","ACTIVE",
AR2440="Projet OCM (HUAWEI)","PLANNED WORKS",
AR2440="Projet OCM (NOKIA)","PLANNED WORKS",
AR2440="ACCESS-ISSUE","ACCESS-ISSUE",
AR2440="Projet OCM (ZTE, NOKIA, autres projets)","PLANNED WORKS",
AR2440="No root CAuse","No root cause",
AR2440="ODU HS","ACTIVE",
AR2440="IP &amp; VLAN","ACTIVE",
AR2440="Warehouse HUAWEI","SPARE-ISSUE",
AR2440="SPARE-HS","SPARE-ISSUE",
AR2440="Power Telco","ACTIVE", AR2440="no impacts","no impacts"
),"")</f>
        <v>No root cause</v>
      </c>
      <c r="AT2440" s="99" t="s">
        <v>5661</v>
      </c>
      <c r="AU2440" s="99" t="s">
        <v>5160</v>
      </c>
      <c r="AW2440" s="17"/>
      <c r="AX2440" s="17" t="s">
        <v>5536</v>
      </c>
      <c r="AY2440" s="17"/>
      <c r="AZ2440" s="17" t="s">
        <v>5536</v>
      </c>
      <c r="BA2440" s="7"/>
      <c r="BC2440" s="18"/>
      <c r="BD2440" s="18"/>
      <c r="BE2440" s="18"/>
      <c r="BF2440" s="18"/>
      <c r="BG2440" s="18"/>
      <c r="BH2440" s="18"/>
      <c r="BI2440" s="18"/>
      <c r="BJ2440" s="18"/>
      <c r="BK2440" s="18"/>
      <c r="BM2440" s="18"/>
      <c r="BN2440" s="18"/>
      <c r="BO2440" s="18"/>
      <c r="BP2440" s="9" t="s">
        <v>5661</v>
      </c>
      <c r="BQ2440" s="14"/>
      <c r="BR2440" s="102" t="s">
        <v>5536</v>
      </c>
      <c r="BS2440" s="14"/>
      <c r="BT2440" s="14"/>
      <c r="BU2440" s="9"/>
      <c r="BV2440" s="9"/>
      <c r="BW2440" s="9"/>
    </row>
    <row r="2441" spans="1:75" x14ac:dyDescent="0.35">
      <c r="A2441" s="1" t="s">
        <v>5161</v>
      </c>
      <c r="B2441" s="8" t="s">
        <v>5162</v>
      </c>
      <c r="C2441" s="3" t="s">
        <v>102</v>
      </c>
      <c r="D2441" s="1" t="s">
        <v>11</v>
      </c>
      <c r="E2441" s="1" t="s">
        <v>12</v>
      </c>
      <c r="F2441" s="3" t="s">
        <v>102</v>
      </c>
      <c r="G2441" s="1" t="s">
        <v>5161</v>
      </c>
      <c r="H2441" s="28" t="s">
        <v>5601</v>
      </c>
      <c r="I2441" s="27">
        <v>0</v>
      </c>
      <c r="J2441" s="27">
        <v>0</v>
      </c>
      <c r="K2441" s="27">
        <v>0</v>
      </c>
      <c r="L2441" s="27">
        <v>0</v>
      </c>
      <c r="M2441" s="27">
        <v>0</v>
      </c>
      <c r="N2441" s="27">
        <v>0</v>
      </c>
      <c r="O2441" s="27">
        <v>0</v>
      </c>
      <c r="P2441" s="27">
        <v>0</v>
      </c>
      <c r="Q2441" s="27">
        <v>0</v>
      </c>
      <c r="R2441" s="27">
        <v>0</v>
      </c>
      <c r="S2441" s="80">
        <v>0</v>
      </c>
      <c r="T2441" s="80">
        <v>0</v>
      </c>
      <c r="U2441" s="80">
        <v>0</v>
      </c>
      <c r="V2441" s="80">
        <v>0</v>
      </c>
      <c r="W2441" s="80">
        <v>0</v>
      </c>
      <c r="X2441" s="80">
        <v>0</v>
      </c>
      <c r="Y2441" s="80">
        <v>0</v>
      </c>
      <c r="Z2441" s="80">
        <v>0</v>
      </c>
      <c r="AA2441" s="80">
        <v>0</v>
      </c>
      <c r="AB2441" s="80">
        <v>0</v>
      </c>
      <c r="AC2441" s="80"/>
      <c r="AD2441" s="80">
        <v>0</v>
      </c>
      <c r="AE2441" s="80">
        <v>0</v>
      </c>
      <c r="AF2441" s="80">
        <v>0</v>
      </c>
      <c r="AG2441" s="80"/>
      <c r="AH2441" s="80">
        <v>0</v>
      </c>
      <c r="AI2441" s="80">
        <v>0</v>
      </c>
      <c r="AJ2441" s="80">
        <v>0</v>
      </c>
      <c r="AK2441" s="80">
        <v>0</v>
      </c>
      <c r="AL2441" s="80">
        <v>0</v>
      </c>
      <c r="AM2441" s="80">
        <v>0</v>
      </c>
      <c r="AN2441" s="41" t="s">
        <v>5558</v>
      </c>
      <c r="AO2441" s="41"/>
      <c r="AP2441" s="40" t="str" cm="1">
        <f t="array" ref="AP2441">IFERROR(_xlfn.IFS(
AR2441="MPR ISSUE","PDH",
AR2441="BSS Hardware Issue","BSS",
AR2441="Sites strategiques, MLL, Pylone, etc.","ENVTECH",
AR2441="AKTIVCO DEFAUT GE &amp; POWER Cabinet","AKTIVCO",
AR2441="AKTIVCO Coupure ENEO &amp; Baisse de tension","AKTIVCO GRID ONLY",
AR2441="Coupure ENEO &amp; Baisse de tension","IHS GRID ONLY",
AR2441="Defaut GE &amp; POWER Cabinet","IHS",
AR2441="Sharing","Partners",
AR2441="Sites strategiques &amp; DataCenter","SST &amp; DC",
AR2441="Exclu","Exclu",
AR2441="SAT","SAT",
AR2441="SPARE-ISSUE","SPARE-ISSUE",
AR2441="Fiber CAmtel","TRANS_FO_CAMTEL",
AR2441="Fiber AOF","Fiber AOF",
AR2441="Projet OCM (HUAWEI)","TRAVAUX-HUAWEI",
AR2441="Projet OCM (NOKIA)","TRAVAUX-NOKIA",
AR2441="ACCESS-ISSUE","ACCESS-ISSUE",
AR2441="Projet OCM (ZTE, NOKIA, autres projets)","TRAVAUX OCM",
AR2441="No root CAuse","No root cause",
AR2441="ODU HS","PDH",
AR2441="IP &amp; VLAN","PDH",
AR2441="Warehouse HUAWEI","SPARE-ISSUE",
AR2441="SPARE-HS","SPARE-ISSUE",
AR2441="Power Telco","BSS",AR2441="no impacts","no impacts"
),"")</f>
        <v>No root cause</v>
      </c>
      <c r="AQ2441" s="40" t="str" cm="1">
        <f t="array" ref="AQ2441">IFERROR(_xlfn.IFS(
AR2441="MPR ISSUE","TX ISSUE",
AR2441="BSS Hardware Issue","RAN ISSUE",
AR2441="Sites strategiques, MLL, Pylone, etc.","ENVTECH",
AR2441="AKTIVCO DEFAUT GE &amp; POWER Cabinet","POWER ISSUE",
AR2441="AKTIVCO Coupure ENEO &amp; Baisse de tension","POWER ISSUE",
AR2441="Coupure ENEO &amp; Baisse de tension","POWER ISSUE",
AR2441="Defaut GE &amp; POWER Cabinet","POWER ISSUE",
AR2441="Sharing","POWER ISSUE",
AR2441="Sites strategiques &amp; DataCenter","POWER ISSUE",
AR2441="Exclu","Exclu",
AR2441="SAT","TX ISSUE",
AR2441="SPARE-ISSUE","SPARE-ISSUE",
AR2441="Fiber CAmtel","TX ISSUE",
AR2441="Fiber AOF","TX ISSUE",
AR2441="Projet OCM (HUAWEI)","TRAVAUX-HUAWEI",
AR2441="Projet OCM (NOKIA)","TRAVAUX -NOKIA",
AR2441="ACCESS-ISSUE","ACCESS-ISSUE",
AR2441="Projet OCM (ZTE, NOKIA, autres projets)","TRAVAUX OCM",
AR2441="No root CAuse","No root cause",
AR2441="ODU HS","TX ISSUE",
AR2441="IP &amp; VLAN","TX ISSUE",
AR2441="Warehouse HUAWEI","SPARE-ISSUE",
AR2441="SPARE-HS","SPARE-ISSUE",
AR2441="Power Telco","RAN ISSUE",AR2441="no impacts","no impacts"
),"")</f>
        <v>No root cause</v>
      </c>
      <c r="AR2441" s="59" t="s">
        <v>5343</v>
      </c>
      <c r="AS2441" s="40" t="str" cm="1">
        <f t="array" ref="AS2441">IFERROR(_xlfn.IFS(
AR2441="MPR ISSUE","ACTIVE",
AR2441="BSS Hardware Issue","ACTIVE",
AR2441="Sites strategiques, MLL, Pylone, etc.","PASSIVE",
AR2441="AKTIVCO DEFAUT GE &amp; POWER Cabinet","PASSIVE",
AR2441="AKTIVCO Coupure ENEO &amp; Baisse de tension","PASSIVE",
AR2441="Coupure ENEO &amp; Baisse de tension","PASSIVE",
AR2441="Defaut GE &amp; POWER Cabinet","PASSIVE",
AR2441="Sharing","PASSIVE",
AR2441="Sites strategiques &amp; DataCenter","PASSIVE",
AR2441="Exclu","Exclu",
AR2441="SAT","ACTIVE",
AR2441="SPARE-ISSUE","SPARE-ISSUE",
AR2441="Fiber CAmtel","ACTIVE",
AR2441="Fiber AOF","ACTIVE",
AR2441="Projet OCM (HUAWEI)","PLANNED WORKS",
AR2441="Projet OCM (NOKIA)","PLANNED WORKS",
AR2441="ACCESS-ISSUE","ACCESS-ISSUE",
AR2441="Projet OCM (ZTE, NOKIA, autres projets)","PLANNED WORKS",
AR2441="No root CAuse","No root cause",
AR2441="ODU HS","ACTIVE",
AR2441="IP &amp; VLAN","ACTIVE",
AR2441="Warehouse HUAWEI","SPARE-ISSUE",
AR2441="SPARE-HS","SPARE-ISSUE",
AR2441="Power Telco","ACTIVE", AR2441="no impacts","no impacts"
),"")</f>
        <v>No root cause</v>
      </c>
      <c r="AT2441" s="99" t="s">
        <v>5661</v>
      </c>
      <c r="AU2441" s="99" t="s">
        <v>5162</v>
      </c>
      <c r="AW2441" s="17"/>
      <c r="AX2441" s="17" t="s">
        <v>5536</v>
      </c>
      <c r="AY2441" s="17"/>
      <c r="AZ2441" s="17" t="s">
        <v>5536</v>
      </c>
      <c r="BA2441" s="7"/>
      <c r="BC2441" s="18"/>
      <c r="BD2441" s="18"/>
      <c r="BE2441" s="18"/>
      <c r="BF2441" s="18"/>
      <c r="BG2441" s="18"/>
      <c r="BH2441" s="18"/>
      <c r="BI2441" s="18"/>
      <c r="BJ2441" s="18"/>
      <c r="BK2441" s="18"/>
      <c r="BM2441" s="18"/>
      <c r="BN2441" s="18"/>
      <c r="BO2441" s="18"/>
      <c r="BP2441" s="9" t="s">
        <v>5661</v>
      </c>
      <c r="BQ2441" s="14"/>
      <c r="BR2441" s="102" t="s">
        <v>5536</v>
      </c>
      <c r="BS2441" s="14"/>
      <c r="BT2441" s="14"/>
      <c r="BU2441" s="9"/>
      <c r="BV2441" s="9"/>
      <c r="BW2441" s="9"/>
    </row>
    <row r="2442" spans="1:75" x14ac:dyDescent="0.35">
      <c r="A2442" s="1" t="s">
        <v>4242</v>
      </c>
      <c r="B2442" s="8" t="s">
        <v>5163</v>
      </c>
      <c r="C2442" s="3" t="s">
        <v>102</v>
      </c>
      <c r="D2442" s="1" t="s">
        <v>11</v>
      </c>
      <c r="E2442" s="1" t="s">
        <v>12</v>
      </c>
      <c r="F2442" s="3" t="s">
        <v>102</v>
      </c>
      <c r="G2442" s="1" t="s">
        <v>4242</v>
      </c>
      <c r="H2442" s="28" t="s">
        <v>5601</v>
      </c>
      <c r="I2442" s="27">
        <v>0</v>
      </c>
      <c r="J2442" s="27">
        <v>0</v>
      </c>
      <c r="K2442" s="27">
        <v>0</v>
      </c>
      <c r="L2442" s="27">
        <v>0</v>
      </c>
      <c r="M2442" s="27">
        <v>0</v>
      </c>
      <c r="N2442" s="27">
        <v>0</v>
      </c>
      <c r="O2442" s="27">
        <v>0</v>
      </c>
      <c r="P2442" s="27">
        <v>0</v>
      </c>
      <c r="Q2442" s="27">
        <v>0</v>
      </c>
      <c r="R2442" s="27">
        <v>0</v>
      </c>
      <c r="S2442" s="80">
        <v>0</v>
      </c>
      <c r="T2442" s="80">
        <v>0</v>
      </c>
      <c r="U2442" s="80">
        <v>0</v>
      </c>
      <c r="V2442" s="80">
        <v>0</v>
      </c>
      <c r="W2442" s="80">
        <v>0</v>
      </c>
      <c r="X2442" s="80">
        <v>0</v>
      </c>
      <c r="Y2442" s="80">
        <v>0</v>
      </c>
      <c r="Z2442" s="80">
        <v>0</v>
      </c>
      <c r="AA2442" s="80">
        <v>0</v>
      </c>
      <c r="AB2442" s="80">
        <v>0</v>
      </c>
      <c r="AC2442" s="80"/>
      <c r="AD2442" s="80">
        <v>0</v>
      </c>
      <c r="AE2442" s="80">
        <v>0</v>
      </c>
      <c r="AF2442" s="80">
        <v>0</v>
      </c>
      <c r="AG2442" s="80"/>
      <c r="AH2442" s="80">
        <v>0</v>
      </c>
      <c r="AI2442" s="80">
        <v>0</v>
      </c>
      <c r="AJ2442" s="80">
        <v>0</v>
      </c>
      <c r="AK2442" s="80">
        <v>0</v>
      </c>
      <c r="AL2442" s="80">
        <v>0</v>
      </c>
      <c r="AM2442" s="80">
        <v>0</v>
      </c>
      <c r="AN2442" s="41" t="s">
        <v>5558</v>
      </c>
      <c r="AO2442" s="41"/>
      <c r="AP2442" s="40" t="str" cm="1">
        <f t="array" ref="AP2442">IFERROR(_xlfn.IFS(
AR2442="MPR ISSUE","PDH",
AR2442="BSS Hardware Issue","BSS",
AR2442="Sites strategiques, MLL, Pylone, etc.","ENVTECH",
AR2442="AKTIVCO DEFAUT GE &amp; POWER Cabinet","AKTIVCO",
AR2442="AKTIVCO Coupure ENEO &amp; Baisse de tension","AKTIVCO GRID ONLY",
AR2442="Coupure ENEO &amp; Baisse de tension","IHS GRID ONLY",
AR2442="Defaut GE &amp; POWER Cabinet","IHS",
AR2442="Sharing","Partners",
AR2442="Sites strategiques &amp; DataCenter","SST &amp; DC",
AR2442="Exclu","Exclu",
AR2442="SAT","SAT",
AR2442="SPARE-ISSUE","SPARE-ISSUE",
AR2442="Fiber CAmtel","TRANS_FO_CAMTEL",
AR2442="Fiber AOF","Fiber AOF",
AR2442="Projet OCM (HUAWEI)","TRAVAUX-HUAWEI",
AR2442="Projet OCM (NOKIA)","TRAVAUX-NOKIA",
AR2442="ACCESS-ISSUE","ACCESS-ISSUE",
AR2442="Projet OCM (ZTE, NOKIA, autres projets)","TRAVAUX OCM",
AR2442="No root CAuse","No root cause",
AR2442="ODU HS","PDH",
AR2442="IP &amp; VLAN","PDH",
AR2442="Warehouse HUAWEI","SPARE-ISSUE",
AR2442="SPARE-HS","SPARE-ISSUE",
AR2442="Power Telco","BSS",AR2442="no impacts","no impacts"
),"")</f>
        <v>No root cause</v>
      </c>
      <c r="AQ2442" s="40" t="str" cm="1">
        <f t="array" ref="AQ2442">IFERROR(_xlfn.IFS(
AR2442="MPR ISSUE","TX ISSUE",
AR2442="BSS Hardware Issue","RAN ISSUE",
AR2442="Sites strategiques, MLL, Pylone, etc.","ENVTECH",
AR2442="AKTIVCO DEFAUT GE &amp; POWER Cabinet","POWER ISSUE",
AR2442="AKTIVCO Coupure ENEO &amp; Baisse de tension","POWER ISSUE",
AR2442="Coupure ENEO &amp; Baisse de tension","POWER ISSUE",
AR2442="Defaut GE &amp; POWER Cabinet","POWER ISSUE",
AR2442="Sharing","POWER ISSUE",
AR2442="Sites strategiques &amp; DataCenter","POWER ISSUE",
AR2442="Exclu","Exclu",
AR2442="SAT","TX ISSUE",
AR2442="SPARE-ISSUE","SPARE-ISSUE",
AR2442="Fiber CAmtel","TX ISSUE",
AR2442="Fiber AOF","TX ISSUE",
AR2442="Projet OCM (HUAWEI)","TRAVAUX-HUAWEI",
AR2442="Projet OCM (NOKIA)","TRAVAUX -NOKIA",
AR2442="ACCESS-ISSUE","ACCESS-ISSUE",
AR2442="Projet OCM (ZTE, NOKIA, autres projets)","TRAVAUX OCM",
AR2442="No root CAuse","No root cause",
AR2442="ODU HS","TX ISSUE",
AR2442="IP &amp; VLAN","TX ISSUE",
AR2442="Warehouse HUAWEI","SPARE-ISSUE",
AR2442="SPARE-HS","SPARE-ISSUE",
AR2442="Power Telco","RAN ISSUE",AR2442="no impacts","no impacts"
),"")</f>
        <v>No root cause</v>
      </c>
      <c r="AR2442" s="59" t="s">
        <v>5343</v>
      </c>
      <c r="AS2442" s="40" t="str" cm="1">
        <f t="array" ref="AS2442">IFERROR(_xlfn.IFS(
AR2442="MPR ISSUE","ACTIVE",
AR2442="BSS Hardware Issue","ACTIVE",
AR2442="Sites strategiques, MLL, Pylone, etc.","PASSIVE",
AR2442="AKTIVCO DEFAUT GE &amp; POWER Cabinet","PASSIVE",
AR2442="AKTIVCO Coupure ENEO &amp; Baisse de tension","PASSIVE",
AR2442="Coupure ENEO &amp; Baisse de tension","PASSIVE",
AR2442="Defaut GE &amp; POWER Cabinet","PASSIVE",
AR2442="Sharing","PASSIVE",
AR2442="Sites strategiques &amp; DataCenter","PASSIVE",
AR2442="Exclu","Exclu",
AR2442="SAT","ACTIVE",
AR2442="SPARE-ISSUE","SPARE-ISSUE",
AR2442="Fiber CAmtel","ACTIVE",
AR2442="Fiber AOF","ACTIVE",
AR2442="Projet OCM (HUAWEI)","PLANNED WORKS",
AR2442="Projet OCM (NOKIA)","PLANNED WORKS",
AR2442="ACCESS-ISSUE","ACCESS-ISSUE",
AR2442="Projet OCM (ZTE, NOKIA, autres projets)","PLANNED WORKS",
AR2442="No root CAuse","No root cause",
AR2442="ODU HS","ACTIVE",
AR2442="IP &amp; VLAN","ACTIVE",
AR2442="Warehouse HUAWEI","SPARE-ISSUE",
AR2442="SPARE-HS","SPARE-ISSUE",
AR2442="Power Telco","ACTIVE", AR2442="no impacts","no impacts"
),"")</f>
        <v>No root cause</v>
      </c>
      <c r="AT2442" s="99" t="s">
        <v>5661</v>
      </c>
      <c r="AU2442" s="99" t="s">
        <v>5163</v>
      </c>
      <c r="AW2442" s="17"/>
      <c r="AX2442" s="17" t="s">
        <v>5536</v>
      </c>
      <c r="AY2442" s="17"/>
      <c r="AZ2442" s="17" t="s">
        <v>5536</v>
      </c>
      <c r="BA2442" s="7"/>
      <c r="BC2442" s="18"/>
      <c r="BD2442" s="18"/>
      <c r="BE2442" s="18"/>
      <c r="BF2442" s="18"/>
      <c r="BG2442" s="18"/>
      <c r="BH2442" s="18"/>
      <c r="BI2442" s="18"/>
      <c r="BJ2442" s="18"/>
      <c r="BK2442" s="18"/>
      <c r="BM2442" s="18"/>
      <c r="BN2442" s="18"/>
      <c r="BO2442" s="18"/>
      <c r="BP2442" s="9" t="s">
        <v>5661</v>
      </c>
      <c r="BQ2442" s="14"/>
      <c r="BR2442" s="102" t="s">
        <v>5536</v>
      </c>
      <c r="BS2442" s="14"/>
      <c r="BT2442" s="14"/>
      <c r="BU2442" s="9"/>
      <c r="BV2442" s="9"/>
      <c r="BW2442" s="9"/>
    </row>
    <row r="2443" spans="1:75" x14ac:dyDescent="0.35">
      <c r="A2443" s="2" t="s">
        <v>5142</v>
      </c>
      <c r="B2443" s="8" t="s">
        <v>5164</v>
      </c>
      <c r="C2443" s="3" t="s">
        <v>102</v>
      </c>
      <c r="D2443" s="1" t="s">
        <v>11</v>
      </c>
      <c r="E2443" s="1" t="s">
        <v>12</v>
      </c>
      <c r="F2443" s="3" t="s">
        <v>102</v>
      </c>
      <c r="G2443" s="1" t="s">
        <v>5142</v>
      </c>
      <c r="H2443" s="28" t="s">
        <v>5601</v>
      </c>
      <c r="I2443" s="27">
        <v>0</v>
      </c>
      <c r="J2443" s="27">
        <v>0</v>
      </c>
      <c r="K2443" s="27">
        <v>0</v>
      </c>
      <c r="L2443" s="27">
        <v>0</v>
      </c>
      <c r="M2443" s="27">
        <v>0</v>
      </c>
      <c r="N2443" s="27">
        <v>0</v>
      </c>
      <c r="O2443" s="27">
        <v>0</v>
      </c>
      <c r="P2443" s="27">
        <v>0</v>
      </c>
      <c r="Q2443" s="27">
        <v>0</v>
      </c>
      <c r="R2443" s="27">
        <v>0</v>
      </c>
      <c r="S2443" s="80">
        <v>0</v>
      </c>
      <c r="T2443" s="80">
        <v>0</v>
      </c>
      <c r="U2443" s="80">
        <v>0</v>
      </c>
      <c r="V2443" s="80">
        <v>0</v>
      </c>
      <c r="W2443" s="80">
        <v>0</v>
      </c>
      <c r="X2443" s="80">
        <v>0</v>
      </c>
      <c r="Y2443" s="80">
        <v>0</v>
      </c>
      <c r="Z2443" s="80">
        <v>0</v>
      </c>
      <c r="AA2443" s="80">
        <v>0</v>
      </c>
      <c r="AB2443" s="80">
        <v>0</v>
      </c>
      <c r="AC2443" s="80"/>
      <c r="AD2443" s="80">
        <v>0</v>
      </c>
      <c r="AE2443" s="80">
        <v>0</v>
      </c>
      <c r="AF2443" s="80">
        <v>0</v>
      </c>
      <c r="AG2443" s="80"/>
      <c r="AH2443" s="80">
        <v>0</v>
      </c>
      <c r="AI2443" s="80">
        <v>0</v>
      </c>
      <c r="AJ2443" s="80">
        <v>0</v>
      </c>
      <c r="AK2443" s="80">
        <v>0</v>
      </c>
      <c r="AL2443" s="80">
        <v>0</v>
      </c>
      <c r="AM2443" s="80">
        <v>0</v>
      </c>
      <c r="AN2443" s="41" t="s">
        <v>5558</v>
      </c>
      <c r="AO2443" s="41"/>
      <c r="AP2443" s="40" t="str" cm="1">
        <f t="array" ref="AP2443">IFERROR(_xlfn.IFS(
AR2443="MPR ISSUE","PDH",
AR2443="BSS Hardware Issue","BSS",
AR2443="Sites strategiques, MLL, Pylone, etc.","ENVTECH",
AR2443="AKTIVCO DEFAUT GE &amp; POWER Cabinet","AKTIVCO",
AR2443="AKTIVCO Coupure ENEO &amp; Baisse de tension","AKTIVCO GRID ONLY",
AR2443="Coupure ENEO &amp; Baisse de tension","IHS GRID ONLY",
AR2443="Defaut GE &amp; POWER Cabinet","IHS",
AR2443="Sharing","Partners",
AR2443="Sites strategiques &amp; DataCenter","SST &amp; DC",
AR2443="Exclu","Exclu",
AR2443="SAT","SAT",
AR2443="SPARE-ISSUE","SPARE-ISSUE",
AR2443="Fiber CAmtel","TRANS_FO_CAMTEL",
AR2443="Fiber AOF","Fiber AOF",
AR2443="Projet OCM (HUAWEI)","TRAVAUX-HUAWEI",
AR2443="Projet OCM (NOKIA)","TRAVAUX-NOKIA",
AR2443="ACCESS-ISSUE","ACCESS-ISSUE",
AR2443="Projet OCM (ZTE, NOKIA, autres projets)","TRAVAUX OCM",
AR2443="No root CAuse","No root cause",
AR2443="ODU HS","PDH",
AR2443="IP &amp; VLAN","PDH",
AR2443="Warehouse HUAWEI","SPARE-ISSUE",
AR2443="SPARE-HS","SPARE-ISSUE",
AR2443="Power Telco","BSS",AR2443="no impacts","no impacts"
),"")</f>
        <v>No root cause</v>
      </c>
      <c r="AQ2443" s="40" t="str" cm="1">
        <f t="array" ref="AQ2443">IFERROR(_xlfn.IFS(
AR2443="MPR ISSUE","TX ISSUE",
AR2443="BSS Hardware Issue","RAN ISSUE",
AR2443="Sites strategiques, MLL, Pylone, etc.","ENVTECH",
AR2443="AKTIVCO DEFAUT GE &amp; POWER Cabinet","POWER ISSUE",
AR2443="AKTIVCO Coupure ENEO &amp; Baisse de tension","POWER ISSUE",
AR2443="Coupure ENEO &amp; Baisse de tension","POWER ISSUE",
AR2443="Defaut GE &amp; POWER Cabinet","POWER ISSUE",
AR2443="Sharing","POWER ISSUE",
AR2443="Sites strategiques &amp; DataCenter","POWER ISSUE",
AR2443="Exclu","Exclu",
AR2443="SAT","TX ISSUE",
AR2443="SPARE-ISSUE","SPARE-ISSUE",
AR2443="Fiber CAmtel","TX ISSUE",
AR2443="Fiber AOF","TX ISSUE",
AR2443="Projet OCM (HUAWEI)","TRAVAUX-HUAWEI",
AR2443="Projet OCM (NOKIA)","TRAVAUX -NOKIA",
AR2443="ACCESS-ISSUE","ACCESS-ISSUE",
AR2443="Projet OCM (ZTE, NOKIA, autres projets)","TRAVAUX OCM",
AR2443="No root CAuse","No root cause",
AR2443="ODU HS","TX ISSUE",
AR2443="IP &amp; VLAN","TX ISSUE",
AR2443="Warehouse HUAWEI","SPARE-ISSUE",
AR2443="SPARE-HS","SPARE-ISSUE",
AR2443="Power Telco","RAN ISSUE",AR2443="no impacts","no impacts"
),"")</f>
        <v>No root cause</v>
      </c>
      <c r="AR2443" s="59" t="s">
        <v>5343</v>
      </c>
      <c r="AS2443" s="40" t="str" cm="1">
        <f t="array" ref="AS2443">IFERROR(_xlfn.IFS(
AR2443="MPR ISSUE","ACTIVE",
AR2443="BSS Hardware Issue","ACTIVE",
AR2443="Sites strategiques, MLL, Pylone, etc.","PASSIVE",
AR2443="AKTIVCO DEFAUT GE &amp; POWER Cabinet","PASSIVE",
AR2443="AKTIVCO Coupure ENEO &amp; Baisse de tension","PASSIVE",
AR2443="Coupure ENEO &amp; Baisse de tension","PASSIVE",
AR2443="Defaut GE &amp; POWER Cabinet","PASSIVE",
AR2443="Sharing","PASSIVE",
AR2443="Sites strategiques &amp; DataCenter","PASSIVE",
AR2443="Exclu","Exclu",
AR2443="SAT","ACTIVE",
AR2443="SPARE-ISSUE","SPARE-ISSUE",
AR2443="Fiber CAmtel","ACTIVE",
AR2443="Fiber AOF","ACTIVE",
AR2443="Projet OCM (HUAWEI)","PLANNED WORKS",
AR2443="Projet OCM (NOKIA)","PLANNED WORKS",
AR2443="ACCESS-ISSUE","ACCESS-ISSUE",
AR2443="Projet OCM (ZTE, NOKIA, autres projets)","PLANNED WORKS",
AR2443="No root CAuse","No root cause",
AR2443="ODU HS","ACTIVE",
AR2443="IP &amp; VLAN","ACTIVE",
AR2443="Warehouse HUAWEI","SPARE-ISSUE",
AR2443="SPARE-HS","SPARE-ISSUE",
AR2443="Power Telco","ACTIVE", AR2443="no impacts","no impacts"
),"")</f>
        <v>No root cause</v>
      </c>
      <c r="AT2443" s="99" t="s">
        <v>5661</v>
      </c>
      <c r="AU2443" s="99" t="s">
        <v>5164</v>
      </c>
      <c r="AW2443" s="17"/>
      <c r="AX2443" s="17" t="s">
        <v>5536</v>
      </c>
      <c r="AY2443" s="17"/>
      <c r="AZ2443" s="17" t="s">
        <v>5536</v>
      </c>
      <c r="BA2443" s="7"/>
      <c r="BC2443" s="18"/>
      <c r="BD2443" s="18"/>
      <c r="BE2443" s="18"/>
      <c r="BF2443" s="18"/>
      <c r="BG2443" s="18"/>
      <c r="BH2443" s="18"/>
      <c r="BI2443" s="18"/>
      <c r="BJ2443" s="18"/>
      <c r="BK2443" s="18"/>
      <c r="BM2443" s="18"/>
      <c r="BN2443" s="18"/>
      <c r="BO2443" s="18"/>
      <c r="BP2443" s="9" t="s">
        <v>5661</v>
      </c>
      <c r="BQ2443" s="14"/>
      <c r="BR2443" s="102" t="s">
        <v>5536</v>
      </c>
      <c r="BS2443" s="14"/>
      <c r="BT2443" s="14"/>
      <c r="BU2443" s="9"/>
      <c r="BV2443" s="9"/>
      <c r="BW2443" s="9"/>
    </row>
    <row r="2444" spans="1:75" x14ac:dyDescent="0.35">
      <c r="A2444" s="1" t="s">
        <v>5169</v>
      </c>
      <c r="B2444" s="8" t="s">
        <v>5170</v>
      </c>
      <c r="C2444" s="3" t="s">
        <v>51</v>
      </c>
      <c r="D2444" s="1" t="s">
        <v>11</v>
      </c>
      <c r="E2444" s="1" t="s">
        <v>12</v>
      </c>
      <c r="F2444" s="3" t="s">
        <v>102</v>
      </c>
      <c r="G2444" s="1" t="s">
        <v>5171</v>
      </c>
      <c r="H2444" s="28" t="s">
        <v>5601</v>
      </c>
      <c r="I2444" s="27">
        <v>0</v>
      </c>
      <c r="J2444" s="27">
        <v>0</v>
      </c>
      <c r="K2444" s="27">
        <v>0</v>
      </c>
      <c r="L2444" s="27">
        <v>0</v>
      </c>
      <c r="M2444" s="27">
        <v>0</v>
      </c>
      <c r="N2444" s="27">
        <v>0</v>
      </c>
      <c r="O2444" s="27">
        <v>0</v>
      </c>
      <c r="P2444" s="27">
        <v>0</v>
      </c>
      <c r="Q2444" s="27">
        <v>0</v>
      </c>
      <c r="R2444" s="27">
        <v>0</v>
      </c>
      <c r="S2444" s="80">
        <v>0</v>
      </c>
      <c r="T2444" s="80">
        <v>0</v>
      </c>
      <c r="U2444" s="80">
        <v>0</v>
      </c>
      <c r="V2444" s="80">
        <v>0</v>
      </c>
      <c r="W2444" s="80">
        <v>0</v>
      </c>
      <c r="X2444" s="80">
        <v>0</v>
      </c>
      <c r="Y2444" s="80">
        <v>0</v>
      </c>
      <c r="Z2444" s="80">
        <v>0</v>
      </c>
      <c r="AA2444" s="80">
        <v>0</v>
      </c>
      <c r="AB2444" s="80">
        <v>0</v>
      </c>
      <c r="AC2444" s="80"/>
      <c r="AD2444" s="80">
        <v>0</v>
      </c>
      <c r="AE2444" s="80">
        <v>0</v>
      </c>
      <c r="AF2444" s="80">
        <v>0</v>
      </c>
      <c r="AG2444" s="80"/>
      <c r="AH2444" s="80">
        <v>0</v>
      </c>
      <c r="AI2444" s="80">
        <v>0</v>
      </c>
      <c r="AJ2444" s="80">
        <v>0</v>
      </c>
      <c r="AK2444" s="80">
        <v>0</v>
      </c>
      <c r="AL2444" s="80">
        <v>0</v>
      </c>
      <c r="AM2444" s="80">
        <v>0</v>
      </c>
      <c r="AN2444" s="41" t="s">
        <v>5558</v>
      </c>
      <c r="AO2444" s="41"/>
      <c r="AP2444" s="40" t="str" cm="1">
        <f t="array" ref="AP2444">IFERROR(_xlfn.IFS(
AR2444="MPR ISSUE","PDH",
AR2444="BSS Hardware Issue","BSS",
AR2444="Sites strategiques, MLL, Pylone, etc.","ENVTECH",
AR2444="AKTIVCO DEFAUT GE &amp; POWER Cabinet","AKTIVCO",
AR2444="AKTIVCO Coupure ENEO &amp; Baisse de tension","AKTIVCO GRID ONLY",
AR2444="Coupure ENEO &amp; Baisse de tension","IHS GRID ONLY",
AR2444="Defaut GE &amp; POWER Cabinet","IHS",
AR2444="Sharing","Partners",
AR2444="Sites strategiques &amp; DataCenter","SST &amp; DC",
AR2444="Exclu","Exclu",
AR2444="SAT","SAT",
AR2444="SPARE-ISSUE","SPARE-ISSUE",
AR2444="Fiber CAmtel","TRANS_FO_CAMTEL",
AR2444="Fiber AOF","Fiber AOF",
AR2444="Projet OCM (HUAWEI)","TRAVAUX-HUAWEI",
AR2444="Projet OCM (NOKIA)","TRAVAUX-NOKIA",
AR2444="ACCESS-ISSUE","ACCESS-ISSUE",
AR2444="Projet OCM (ZTE, NOKIA, autres projets)","TRAVAUX OCM",
AR2444="No root CAuse","No root cause",
AR2444="ODU HS","PDH",
AR2444="IP &amp; VLAN","PDH",
AR2444="Warehouse HUAWEI","SPARE-ISSUE",
AR2444="SPARE-HS","SPARE-ISSUE",
AR2444="Power Telco","BSS",AR2444="no impacts","no impacts"
),"")</f>
        <v>No root cause</v>
      </c>
      <c r="AQ2444" s="40" t="str" cm="1">
        <f t="array" ref="AQ2444">IFERROR(_xlfn.IFS(
AR2444="MPR ISSUE","TX ISSUE",
AR2444="BSS Hardware Issue","RAN ISSUE",
AR2444="Sites strategiques, MLL, Pylone, etc.","ENVTECH",
AR2444="AKTIVCO DEFAUT GE &amp; POWER Cabinet","POWER ISSUE",
AR2444="AKTIVCO Coupure ENEO &amp; Baisse de tension","POWER ISSUE",
AR2444="Coupure ENEO &amp; Baisse de tension","POWER ISSUE",
AR2444="Defaut GE &amp; POWER Cabinet","POWER ISSUE",
AR2444="Sharing","POWER ISSUE",
AR2444="Sites strategiques &amp; DataCenter","POWER ISSUE",
AR2444="Exclu","Exclu",
AR2444="SAT","TX ISSUE",
AR2444="SPARE-ISSUE","SPARE-ISSUE",
AR2444="Fiber CAmtel","TX ISSUE",
AR2444="Fiber AOF","TX ISSUE",
AR2444="Projet OCM (HUAWEI)","TRAVAUX-HUAWEI",
AR2444="Projet OCM (NOKIA)","TRAVAUX -NOKIA",
AR2444="ACCESS-ISSUE","ACCESS-ISSUE",
AR2444="Projet OCM (ZTE, NOKIA, autres projets)","TRAVAUX OCM",
AR2444="No root CAuse","No root cause",
AR2444="ODU HS","TX ISSUE",
AR2444="IP &amp; VLAN","TX ISSUE",
AR2444="Warehouse HUAWEI","SPARE-ISSUE",
AR2444="SPARE-HS","SPARE-ISSUE",
AR2444="Power Telco","RAN ISSUE",AR2444="no impacts","no impacts"
),"")</f>
        <v>No root cause</v>
      </c>
      <c r="AR2444" s="59" t="s">
        <v>5343</v>
      </c>
      <c r="AS2444" s="40" t="str" cm="1">
        <f t="array" ref="AS2444">IFERROR(_xlfn.IFS(
AR2444="MPR ISSUE","ACTIVE",
AR2444="BSS Hardware Issue","ACTIVE",
AR2444="Sites strategiques, MLL, Pylone, etc.","PASSIVE",
AR2444="AKTIVCO DEFAUT GE &amp; POWER Cabinet","PASSIVE",
AR2444="AKTIVCO Coupure ENEO &amp; Baisse de tension","PASSIVE",
AR2444="Coupure ENEO &amp; Baisse de tension","PASSIVE",
AR2444="Defaut GE &amp; POWER Cabinet","PASSIVE",
AR2444="Sharing","PASSIVE",
AR2444="Sites strategiques &amp; DataCenter","PASSIVE",
AR2444="Exclu","Exclu",
AR2444="SAT","ACTIVE",
AR2444="SPARE-ISSUE","SPARE-ISSUE",
AR2444="Fiber CAmtel","ACTIVE",
AR2444="Fiber AOF","ACTIVE",
AR2444="Projet OCM (HUAWEI)","PLANNED WORKS",
AR2444="Projet OCM (NOKIA)","PLANNED WORKS",
AR2444="ACCESS-ISSUE","ACCESS-ISSUE",
AR2444="Projet OCM (ZTE, NOKIA, autres projets)","PLANNED WORKS",
AR2444="No root CAuse","No root cause",
AR2444="ODU HS","ACTIVE",
AR2444="IP &amp; VLAN","ACTIVE",
AR2444="Warehouse HUAWEI","SPARE-ISSUE",
AR2444="SPARE-HS","SPARE-ISSUE",
AR2444="Power Telco","ACTIVE", AR2444="no impacts","no impacts"
),"")</f>
        <v>No root cause</v>
      </c>
      <c r="AT2444" s="99" t="s">
        <v>6448</v>
      </c>
      <c r="AU2444" s="99" t="s">
        <v>5170</v>
      </c>
      <c r="AW2444" s="17"/>
      <c r="AX2444" s="17" t="s">
        <v>5536</v>
      </c>
      <c r="AY2444" s="17"/>
      <c r="AZ2444" s="17" t="s">
        <v>5536</v>
      </c>
      <c r="BA2444" s="7"/>
      <c r="BC2444" s="18"/>
      <c r="BD2444" s="18"/>
      <c r="BE2444" s="18"/>
      <c r="BF2444" s="18"/>
      <c r="BG2444" s="18"/>
      <c r="BH2444" s="18"/>
      <c r="BI2444" s="18"/>
      <c r="BJ2444" s="18"/>
      <c r="BK2444" s="18"/>
      <c r="BL2444" s="9" t="s">
        <v>5678</v>
      </c>
      <c r="BM2444" s="18"/>
      <c r="BN2444" s="18"/>
      <c r="BO2444" s="18"/>
      <c r="BP2444" s="9" t="s">
        <v>5661</v>
      </c>
      <c r="BQ2444" s="14"/>
      <c r="BR2444" s="102" t="s">
        <v>5536</v>
      </c>
      <c r="BS2444" s="14"/>
      <c r="BT2444" s="14"/>
      <c r="BU2444" s="9"/>
      <c r="BV2444" s="9"/>
      <c r="BW2444" s="9"/>
    </row>
    <row r="2445" spans="1:75" x14ac:dyDescent="0.35">
      <c r="A2445" s="1" t="s">
        <v>5174</v>
      </c>
      <c r="B2445" s="8" t="s">
        <v>5175</v>
      </c>
      <c r="C2445" s="3" t="s">
        <v>102</v>
      </c>
      <c r="D2445" s="1" t="s">
        <v>11</v>
      </c>
      <c r="E2445" s="1" t="s">
        <v>12</v>
      </c>
      <c r="F2445" s="3" t="s">
        <v>102</v>
      </c>
      <c r="G2445" s="1" t="s">
        <v>5176</v>
      </c>
      <c r="H2445" s="28" t="s">
        <v>5601</v>
      </c>
      <c r="I2445" s="27">
        <v>0</v>
      </c>
      <c r="J2445" s="27">
        <v>0</v>
      </c>
      <c r="K2445" s="27">
        <v>0</v>
      </c>
      <c r="L2445" s="27">
        <v>0</v>
      </c>
      <c r="M2445" s="27">
        <v>0</v>
      </c>
      <c r="N2445" s="27">
        <v>0</v>
      </c>
      <c r="O2445" s="27">
        <v>0</v>
      </c>
      <c r="P2445" s="27">
        <v>0</v>
      </c>
      <c r="Q2445" s="27">
        <v>0</v>
      </c>
      <c r="R2445" s="27">
        <v>0</v>
      </c>
      <c r="S2445" s="80">
        <v>0</v>
      </c>
      <c r="T2445" s="80">
        <v>0</v>
      </c>
      <c r="U2445" s="80">
        <v>0</v>
      </c>
      <c r="V2445" s="80">
        <v>0</v>
      </c>
      <c r="W2445" s="80">
        <v>0</v>
      </c>
      <c r="X2445" s="80">
        <v>0</v>
      </c>
      <c r="Y2445" s="80">
        <v>0</v>
      </c>
      <c r="Z2445" s="80">
        <v>0</v>
      </c>
      <c r="AA2445" s="80">
        <v>0</v>
      </c>
      <c r="AB2445" s="80">
        <v>0</v>
      </c>
      <c r="AC2445" s="80"/>
      <c r="AD2445" s="80">
        <v>0</v>
      </c>
      <c r="AE2445" s="80">
        <v>0</v>
      </c>
      <c r="AF2445" s="80">
        <v>0</v>
      </c>
      <c r="AG2445" s="80"/>
      <c r="AH2445" s="80">
        <v>0</v>
      </c>
      <c r="AI2445" s="80">
        <v>0</v>
      </c>
      <c r="AJ2445" s="80">
        <v>0</v>
      </c>
      <c r="AK2445" s="80">
        <v>0</v>
      </c>
      <c r="AL2445" s="80">
        <v>0</v>
      </c>
      <c r="AM2445" s="80">
        <v>0</v>
      </c>
      <c r="AN2445" s="41" t="s">
        <v>5558</v>
      </c>
      <c r="AO2445" s="41"/>
      <c r="AP2445" s="40" t="str" cm="1">
        <f t="array" ref="AP2445">IFERROR(_xlfn.IFS(
AR2445="MPR ISSUE","PDH",
AR2445="BSS Hardware Issue","BSS",
AR2445="Sites strategiques, MLL, Pylone, etc.","ENVTECH",
AR2445="AKTIVCO DEFAUT GE &amp; POWER Cabinet","AKTIVCO",
AR2445="AKTIVCO Coupure ENEO &amp; Baisse de tension","AKTIVCO GRID ONLY",
AR2445="Coupure ENEO &amp; Baisse de tension","IHS GRID ONLY",
AR2445="Defaut GE &amp; POWER Cabinet","IHS",
AR2445="Sharing","Partners",
AR2445="Sites strategiques &amp; DataCenter","SST &amp; DC",
AR2445="Exclu","Exclu",
AR2445="SAT","SAT",
AR2445="SPARE-ISSUE","SPARE-ISSUE",
AR2445="Fiber CAmtel","TRANS_FO_CAMTEL",
AR2445="Fiber AOF","Fiber AOF",
AR2445="Projet OCM (HUAWEI)","TRAVAUX-HUAWEI",
AR2445="Projet OCM (NOKIA)","TRAVAUX-NOKIA",
AR2445="ACCESS-ISSUE","ACCESS-ISSUE",
AR2445="Projet OCM (ZTE, NOKIA, autres projets)","TRAVAUX OCM",
AR2445="No root CAuse","No root cause",
AR2445="ODU HS","PDH",
AR2445="IP &amp; VLAN","PDH",
AR2445="Warehouse HUAWEI","SPARE-ISSUE",
AR2445="SPARE-HS","SPARE-ISSUE",
AR2445="Power Telco","BSS",AR2445="no impacts","no impacts"
),"")</f>
        <v>No root cause</v>
      </c>
      <c r="AQ2445" s="40" t="str" cm="1">
        <f t="array" ref="AQ2445">IFERROR(_xlfn.IFS(
AR2445="MPR ISSUE","TX ISSUE",
AR2445="BSS Hardware Issue","RAN ISSUE",
AR2445="Sites strategiques, MLL, Pylone, etc.","ENVTECH",
AR2445="AKTIVCO DEFAUT GE &amp; POWER Cabinet","POWER ISSUE",
AR2445="AKTIVCO Coupure ENEO &amp; Baisse de tension","POWER ISSUE",
AR2445="Coupure ENEO &amp; Baisse de tension","POWER ISSUE",
AR2445="Defaut GE &amp; POWER Cabinet","POWER ISSUE",
AR2445="Sharing","POWER ISSUE",
AR2445="Sites strategiques &amp; DataCenter","POWER ISSUE",
AR2445="Exclu","Exclu",
AR2445="SAT","TX ISSUE",
AR2445="SPARE-ISSUE","SPARE-ISSUE",
AR2445="Fiber CAmtel","TX ISSUE",
AR2445="Fiber AOF","TX ISSUE",
AR2445="Projet OCM (HUAWEI)","TRAVAUX-HUAWEI",
AR2445="Projet OCM (NOKIA)","TRAVAUX -NOKIA",
AR2445="ACCESS-ISSUE","ACCESS-ISSUE",
AR2445="Projet OCM (ZTE, NOKIA, autres projets)","TRAVAUX OCM",
AR2445="No root CAuse","No root cause",
AR2445="ODU HS","TX ISSUE",
AR2445="IP &amp; VLAN","TX ISSUE",
AR2445="Warehouse HUAWEI","SPARE-ISSUE",
AR2445="SPARE-HS","SPARE-ISSUE",
AR2445="Power Telco","RAN ISSUE",AR2445="no impacts","no impacts"
),"")</f>
        <v>No root cause</v>
      </c>
      <c r="AR2445" s="59" t="s">
        <v>5343</v>
      </c>
      <c r="AS2445" s="40" t="str" cm="1">
        <f t="array" ref="AS2445">IFERROR(_xlfn.IFS(
AR2445="MPR ISSUE","ACTIVE",
AR2445="BSS Hardware Issue","ACTIVE",
AR2445="Sites strategiques, MLL, Pylone, etc.","PASSIVE",
AR2445="AKTIVCO DEFAUT GE &amp; POWER Cabinet","PASSIVE",
AR2445="AKTIVCO Coupure ENEO &amp; Baisse de tension","PASSIVE",
AR2445="Coupure ENEO &amp; Baisse de tension","PASSIVE",
AR2445="Defaut GE &amp; POWER Cabinet","PASSIVE",
AR2445="Sharing","PASSIVE",
AR2445="Sites strategiques &amp; DataCenter","PASSIVE",
AR2445="Exclu","Exclu",
AR2445="SAT","ACTIVE",
AR2445="SPARE-ISSUE","SPARE-ISSUE",
AR2445="Fiber CAmtel","ACTIVE",
AR2445="Fiber AOF","ACTIVE",
AR2445="Projet OCM (HUAWEI)","PLANNED WORKS",
AR2445="Projet OCM (NOKIA)","PLANNED WORKS",
AR2445="ACCESS-ISSUE","ACCESS-ISSUE",
AR2445="Projet OCM (ZTE, NOKIA, autres projets)","PLANNED WORKS",
AR2445="No root CAuse","No root cause",
AR2445="ODU HS","ACTIVE",
AR2445="IP &amp; VLAN","ACTIVE",
AR2445="Warehouse HUAWEI","SPARE-ISSUE",
AR2445="SPARE-HS","SPARE-ISSUE",
AR2445="Power Telco","ACTIVE", AR2445="no impacts","no impacts"
),"")</f>
        <v>No root cause</v>
      </c>
      <c r="AT2445" s="99" t="s">
        <v>5661</v>
      </c>
      <c r="AU2445" s="99" t="s">
        <v>5175</v>
      </c>
      <c r="AW2445" s="17"/>
      <c r="AX2445" s="17" t="s">
        <v>5536</v>
      </c>
      <c r="AY2445" s="17"/>
      <c r="AZ2445" s="17" t="s">
        <v>5536</v>
      </c>
      <c r="BA2445" s="7"/>
      <c r="BC2445" s="18"/>
      <c r="BD2445" s="18"/>
      <c r="BE2445" s="18"/>
      <c r="BF2445" s="18"/>
      <c r="BG2445" s="18"/>
      <c r="BH2445" s="18"/>
      <c r="BI2445" s="18"/>
      <c r="BJ2445" s="18"/>
      <c r="BK2445" s="18"/>
      <c r="BM2445" s="18"/>
      <c r="BN2445" s="18"/>
      <c r="BO2445" s="18"/>
      <c r="BP2445" s="9" t="s">
        <v>5661</v>
      </c>
      <c r="BQ2445" s="14"/>
      <c r="BR2445" s="102" t="s">
        <v>5536</v>
      </c>
      <c r="BS2445" s="14"/>
      <c r="BT2445" s="14"/>
      <c r="BU2445" s="9"/>
      <c r="BV2445" s="9"/>
      <c r="BW2445" s="9"/>
    </row>
    <row r="2446" spans="1:75" x14ac:dyDescent="0.35">
      <c r="A2446" s="1" t="s">
        <v>5177</v>
      </c>
      <c r="B2446" s="8" t="s">
        <v>5178</v>
      </c>
      <c r="C2446" s="3" t="s">
        <v>102</v>
      </c>
      <c r="D2446" s="1" t="s">
        <v>21</v>
      </c>
      <c r="E2446" s="1" t="s">
        <v>122</v>
      </c>
      <c r="F2446" s="3" t="s">
        <v>102</v>
      </c>
      <c r="G2446" s="1" t="s">
        <v>4406</v>
      </c>
      <c r="H2446" s="28" t="s">
        <v>5601</v>
      </c>
      <c r="I2446" s="27">
        <v>0</v>
      </c>
      <c r="J2446" s="27">
        <v>0</v>
      </c>
      <c r="K2446" s="27">
        <v>0</v>
      </c>
      <c r="L2446" s="27">
        <v>0</v>
      </c>
      <c r="M2446" s="27">
        <v>0</v>
      </c>
      <c r="N2446" s="27">
        <v>0</v>
      </c>
      <c r="O2446" s="27">
        <v>0</v>
      </c>
      <c r="P2446" s="27">
        <v>0</v>
      </c>
      <c r="Q2446" s="27">
        <v>0</v>
      </c>
      <c r="R2446" s="27">
        <v>0</v>
      </c>
      <c r="S2446" s="80">
        <v>0</v>
      </c>
      <c r="T2446" s="80">
        <v>0</v>
      </c>
      <c r="U2446" s="80">
        <v>0</v>
      </c>
      <c r="V2446" s="80">
        <v>0</v>
      </c>
      <c r="W2446" s="80">
        <v>0</v>
      </c>
      <c r="X2446" s="80">
        <v>0</v>
      </c>
      <c r="Y2446" s="80">
        <v>0</v>
      </c>
      <c r="Z2446" s="80">
        <v>0</v>
      </c>
      <c r="AA2446" s="80">
        <v>0</v>
      </c>
      <c r="AB2446" s="80">
        <v>0</v>
      </c>
      <c r="AC2446" s="80"/>
      <c r="AD2446" s="80">
        <v>0</v>
      </c>
      <c r="AE2446" s="80">
        <v>0</v>
      </c>
      <c r="AF2446" s="80">
        <v>0</v>
      </c>
      <c r="AG2446" s="80"/>
      <c r="AH2446" s="80">
        <v>0</v>
      </c>
      <c r="AI2446" s="80">
        <v>0</v>
      </c>
      <c r="AJ2446" s="80">
        <v>0</v>
      </c>
      <c r="AK2446" s="80">
        <v>0</v>
      </c>
      <c r="AL2446" s="80">
        <v>0</v>
      </c>
      <c r="AM2446" s="80">
        <v>0</v>
      </c>
      <c r="AN2446" s="41" t="s">
        <v>5558</v>
      </c>
      <c r="AO2446" s="41"/>
      <c r="AP2446" s="40" t="str" cm="1">
        <f t="array" ref="AP2446">IFERROR(_xlfn.IFS(
AR2446="MPR ISSUE","PDH",
AR2446="BSS Hardware Issue","BSS",
AR2446="Sites strategiques, MLL, Pylone, etc.","ENVTECH",
AR2446="AKTIVCO DEFAUT GE &amp; POWER Cabinet","AKTIVCO",
AR2446="AKTIVCO Coupure ENEO &amp; Baisse de tension","AKTIVCO GRID ONLY",
AR2446="Coupure ENEO &amp; Baisse de tension","IHS GRID ONLY",
AR2446="Defaut GE &amp; POWER Cabinet","IHS",
AR2446="Sharing","Partners",
AR2446="Sites strategiques &amp; DataCenter","SST &amp; DC",
AR2446="Exclu","Exclu",
AR2446="SAT","SAT",
AR2446="SPARE-ISSUE","SPARE-ISSUE",
AR2446="Fiber CAmtel","TRANS_FO_CAMTEL",
AR2446="Fiber AOF","Fiber AOF",
AR2446="Projet OCM (HUAWEI)","TRAVAUX-HUAWEI",
AR2446="Projet OCM (NOKIA)","TRAVAUX-NOKIA",
AR2446="ACCESS-ISSUE","ACCESS-ISSUE",
AR2446="Projet OCM (ZTE, NOKIA, autres projets)","TRAVAUX OCM",
AR2446="No root CAuse","No root cause",
AR2446="ODU HS","PDH",
AR2446="IP &amp; VLAN","PDH",
AR2446="Warehouse HUAWEI","SPARE-ISSUE",
AR2446="SPARE-HS","SPARE-ISSUE",
AR2446="Power Telco","BSS",AR2446="no impacts","no impacts"
),"")</f>
        <v>No root cause</v>
      </c>
      <c r="AQ2446" s="40" t="str" cm="1">
        <f t="array" ref="AQ2446">IFERROR(_xlfn.IFS(
AR2446="MPR ISSUE","TX ISSUE",
AR2446="BSS Hardware Issue","RAN ISSUE",
AR2446="Sites strategiques, MLL, Pylone, etc.","ENVTECH",
AR2446="AKTIVCO DEFAUT GE &amp; POWER Cabinet","POWER ISSUE",
AR2446="AKTIVCO Coupure ENEO &amp; Baisse de tension","POWER ISSUE",
AR2446="Coupure ENEO &amp; Baisse de tension","POWER ISSUE",
AR2446="Defaut GE &amp; POWER Cabinet","POWER ISSUE",
AR2446="Sharing","POWER ISSUE",
AR2446="Sites strategiques &amp; DataCenter","POWER ISSUE",
AR2446="Exclu","Exclu",
AR2446="SAT","TX ISSUE",
AR2446="SPARE-ISSUE","SPARE-ISSUE",
AR2446="Fiber CAmtel","TX ISSUE",
AR2446="Fiber AOF","TX ISSUE",
AR2446="Projet OCM (HUAWEI)","TRAVAUX-HUAWEI",
AR2446="Projet OCM (NOKIA)","TRAVAUX -NOKIA",
AR2446="ACCESS-ISSUE","ACCESS-ISSUE",
AR2446="Projet OCM (ZTE, NOKIA, autres projets)","TRAVAUX OCM",
AR2446="No root CAuse","No root cause",
AR2446="ODU HS","TX ISSUE",
AR2446="IP &amp; VLAN","TX ISSUE",
AR2446="Warehouse HUAWEI","SPARE-ISSUE",
AR2446="SPARE-HS","SPARE-ISSUE",
AR2446="Power Telco","RAN ISSUE",AR2446="no impacts","no impacts"
),"")</f>
        <v>No root cause</v>
      </c>
      <c r="AR2446" s="59" t="s">
        <v>5343</v>
      </c>
      <c r="AS2446" s="40" t="str" cm="1">
        <f t="array" ref="AS2446">IFERROR(_xlfn.IFS(
AR2446="MPR ISSUE","ACTIVE",
AR2446="BSS Hardware Issue","ACTIVE",
AR2446="Sites strategiques, MLL, Pylone, etc.","PASSIVE",
AR2446="AKTIVCO DEFAUT GE &amp; POWER Cabinet","PASSIVE",
AR2446="AKTIVCO Coupure ENEO &amp; Baisse de tension","PASSIVE",
AR2446="Coupure ENEO &amp; Baisse de tension","PASSIVE",
AR2446="Defaut GE &amp; POWER Cabinet","PASSIVE",
AR2446="Sharing","PASSIVE",
AR2446="Sites strategiques &amp; DataCenter","PASSIVE",
AR2446="Exclu","Exclu",
AR2446="SAT","ACTIVE",
AR2446="SPARE-ISSUE","SPARE-ISSUE",
AR2446="Fiber CAmtel","ACTIVE",
AR2446="Fiber AOF","ACTIVE",
AR2446="Projet OCM (HUAWEI)","PLANNED WORKS",
AR2446="Projet OCM (NOKIA)","PLANNED WORKS",
AR2446="ACCESS-ISSUE","ACCESS-ISSUE",
AR2446="Projet OCM (ZTE, NOKIA, autres projets)","PLANNED WORKS",
AR2446="No root CAuse","No root cause",
AR2446="ODU HS","ACTIVE",
AR2446="IP &amp; VLAN","ACTIVE",
AR2446="Warehouse HUAWEI","SPARE-ISSUE",
AR2446="SPARE-HS","SPARE-ISSUE",
AR2446="Power Telco","ACTIVE", AR2446="no impacts","no impacts"
),"")</f>
        <v>No root cause</v>
      </c>
      <c r="AT2446" s="99" t="s">
        <v>5661</v>
      </c>
      <c r="AU2446" s="99" t="s">
        <v>5178</v>
      </c>
      <c r="AW2446" s="17"/>
      <c r="AX2446" s="17" t="s">
        <v>5536</v>
      </c>
      <c r="AY2446" s="17"/>
      <c r="AZ2446" s="17" t="s">
        <v>5536</v>
      </c>
      <c r="BA2446" s="7"/>
      <c r="BC2446" s="18"/>
      <c r="BD2446" s="18"/>
      <c r="BE2446" s="18"/>
      <c r="BF2446" s="18"/>
      <c r="BG2446" s="18"/>
      <c r="BH2446" s="18"/>
      <c r="BI2446" s="18"/>
      <c r="BJ2446" s="18"/>
      <c r="BK2446" s="18"/>
      <c r="BM2446" s="18"/>
      <c r="BN2446" s="18"/>
      <c r="BO2446" s="18"/>
      <c r="BP2446" s="9" t="s">
        <v>5661</v>
      </c>
      <c r="BQ2446" s="14"/>
      <c r="BR2446" s="102" t="s">
        <v>5536</v>
      </c>
      <c r="BS2446" s="14"/>
      <c r="BT2446" s="14"/>
      <c r="BU2446" s="9"/>
      <c r="BV2446" s="9"/>
      <c r="BW2446" s="9"/>
    </row>
    <row r="2447" spans="1:75" x14ac:dyDescent="0.35">
      <c r="A2447" s="1" t="s">
        <v>5208</v>
      </c>
      <c r="B2447" s="8" t="s">
        <v>5209</v>
      </c>
      <c r="C2447" s="3" t="s">
        <v>13</v>
      </c>
      <c r="D2447" s="1" t="s">
        <v>11</v>
      </c>
      <c r="E2447" s="1" t="s">
        <v>66</v>
      </c>
      <c r="F2447" s="3" t="s">
        <v>13</v>
      </c>
      <c r="G2447" s="1" t="s">
        <v>5208</v>
      </c>
      <c r="H2447" s="28" t="s">
        <v>5601</v>
      </c>
      <c r="I2447" s="27">
        <v>0</v>
      </c>
      <c r="J2447" s="27">
        <v>0</v>
      </c>
      <c r="K2447" s="27">
        <v>0</v>
      </c>
      <c r="L2447" s="27">
        <v>0</v>
      </c>
      <c r="M2447" s="27">
        <v>0</v>
      </c>
      <c r="N2447" s="27">
        <v>0</v>
      </c>
      <c r="O2447" s="27">
        <v>0</v>
      </c>
      <c r="P2447" s="27">
        <v>0</v>
      </c>
      <c r="Q2447" s="27">
        <v>0</v>
      </c>
      <c r="R2447" s="27">
        <v>0</v>
      </c>
      <c r="S2447" s="80">
        <v>0</v>
      </c>
      <c r="T2447" s="80">
        <v>0</v>
      </c>
      <c r="U2447" s="80">
        <v>0</v>
      </c>
      <c r="V2447" s="80">
        <v>0</v>
      </c>
      <c r="W2447" s="80">
        <v>0</v>
      </c>
      <c r="X2447" s="80">
        <v>0</v>
      </c>
      <c r="Y2447" s="80">
        <v>0</v>
      </c>
      <c r="Z2447" s="80">
        <v>0</v>
      </c>
      <c r="AA2447" s="80">
        <v>0</v>
      </c>
      <c r="AB2447" s="80">
        <v>0</v>
      </c>
      <c r="AC2447" s="80"/>
      <c r="AD2447" s="80">
        <v>0</v>
      </c>
      <c r="AE2447" s="80">
        <v>0</v>
      </c>
      <c r="AF2447" s="80">
        <v>0</v>
      </c>
      <c r="AG2447" s="80"/>
      <c r="AH2447" s="80">
        <v>0</v>
      </c>
      <c r="AI2447" s="80">
        <v>0</v>
      </c>
      <c r="AJ2447" s="80">
        <v>0</v>
      </c>
      <c r="AK2447" s="80">
        <v>0</v>
      </c>
      <c r="AL2447" s="80">
        <v>0</v>
      </c>
      <c r="AM2447" s="80">
        <v>0</v>
      </c>
      <c r="AN2447" s="41" t="s">
        <v>5558</v>
      </c>
      <c r="AO2447" s="41"/>
      <c r="AP2447" s="40" t="str" cm="1">
        <f t="array" ref="AP2447">IFERROR(_xlfn.IFS(
AR2447="MPR ISSUE","PDH",
AR2447="BSS Hardware Issue","BSS",
AR2447="Sites strategiques, MLL, Pylone, etc.","ENVTECH",
AR2447="AKTIVCO DEFAUT GE &amp; POWER Cabinet","AKTIVCO",
AR2447="AKTIVCO Coupure ENEO &amp; Baisse de tension","AKTIVCO GRID ONLY",
AR2447="Coupure ENEO &amp; Baisse de tension","IHS GRID ONLY",
AR2447="Defaut GE &amp; POWER Cabinet","IHS",
AR2447="Sharing","Partners",
AR2447="Sites strategiques &amp; DataCenter","SST &amp; DC",
AR2447="Exclu","Exclu",
AR2447="SAT","SAT",
AR2447="SPARE-ISSUE","SPARE-ISSUE",
AR2447="Fiber CAmtel","TRANS_FO_CAMTEL",
AR2447="Fiber AOF","Fiber AOF",
AR2447="Projet OCM (HUAWEI)","TRAVAUX-HUAWEI",
AR2447="Projet OCM (NOKIA)","TRAVAUX-NOKIA",
AR2447="ACCESS-ISSUE","ACCESS-ISSUE",
AR2447="Projet OCM (ZTE, NOKIA, autres projets)","TRAVAUX OCM",
AR2447="No root CAuse","No root cause",
AR2447="ODU HS","PDH",
AR2447="IP &amp; VLAN","PDH",
AR2447="Warehouse HUAWEI","SPARE-ISSUE",
AR2447="SPARE-HS","SPARE-ISSUE",
AR2447="Power Telco","BSS",AR2447="no impacts","no impacts"
),"")</f>
        <v>No root cause</v>
      </c>
      <c r="AQ2447" s="40" t="str" cm="1">
        <f t="array" ref="AQ2447">IFERROR(_xlfn.IFS(
AR2447="MPR ISSUE","TX ISSUE",
AR2447="BSS Hardware Issue","RAN ISSUE",
AR2447="Sites strategiques, MLL, Pylone, etc.","ENVTECH",
AR2447="AKTIVCO DEFAUT GE &amp; POWER Cabinet","POWER ISSUE",
AR2447="AKTIVCO Coupure ENEO &amp; Baisse de tension","POWER ISSUE",
AR2447="Coupure ENEO &amp; Baisse de tension","POWER ISSUE",
AR2447="Defaut GE &amp; POWER Cabinet","POWER ISSUE",
AR2447="Sharing","POWER ISSUE",
AR2447="Sites strategiques &amp; DataCenter","POWER ISSUE",
AR2447="Exclu","Exclu",
AR2447="SAT","TX ISSUE",
AR2447="SPARE-ISSUE","SPARE-ISSUE",
AR2447="Fiber CAmtel","TX ISSUE",
AR2447="Fiber AOF","TX ISSUE",
AR2447="Projet OCM (HUAWEI)","TRAVAUX-HUAWEI",
AR2447="Projet OCM (NOKIA)","TRAVAUX -NOKIA",
AR2447="ACCESS-ISSUE","ACCESS-ISSUE",
AR2447="Projet OCM (ZTE, NOKIA, autres projets)","TRAVAUX OCM",
AR2447="No root CAuse","No root cause",
AR2447="ODU HS","TX ISSUE",
AR2447="IP &amp; VLAN","TX ISSUE",
AR2447="Warehouse HUAWEI","SPARE-ISSUE",
AR2447="SPARE-HS","SPARE-ISSUE",
AR2447="Power Telco","RAN ISSUE",AR2447="no impacts","no impacts"
),"")</f>
        <v>No root cause</v>
      </c>
      <c r="AR2447" s="59" t="s">
        <v>5343</v>
      </c>
      <c r="AS2447" s="40" t="str" cm="1">
        <f t="array" ref="AS2447">IFERROR(_xlfn.IFS(
AR2447="MPR ISSUE","ACTIVE",
AR2447="BSS Hardware Issue","ACTIVE",
AR2447="Sites strategiques, MLL, Pylone, etc.","PASSIVE",
AR2447="AKTIVCO DEFAUT GE &amp; POWER Cabinet","PASSIVE",
AR2447="AKTIVCO Coupure ENEO &amp; Baisse de tension","PASSIVE",
AR2447="Coupure ENEO &amp; Baisse de tension","PASSIVE",
AR2447="Defaut GE &amp; POWER Cabinet","PASSIVE",
AR2447="Sharing","PASSIVE",
AR2447="Sites strategiques &amp; DataCenter","PASSIVE",
AR2447="Exclu","Exclu",
AR2447="SAT","ACTIVE",
AR2447="SPARE-ISSUE","SPARE-ISSUE",
AR2447="Fiber CAmtel","ACTIVE",
AR2447="Fiber AOF","ACTIVE",
AR2447="Projet OCM (HUAWEI)","PLANNED WORKS",
AR2447="Projet OCM (NOKIA)","PLANNED WORKS",
AR2447="ACCESS-ISSUE","ACCESS-ISSUE",
AR2447="Projet OCM (ZTE, NOKIA, autres projets)","PLANNED WORKS",
AR2447="No root CAuse","No root cause",
AR2447="ODU HS","ACTIVE",
AR2447="IP &amp; VLAN","ACTIVE",
AR2447="Warehouse HUAWEI","SPARE-ISSUE",
AR2447="SPARE-HS","SPARE-ISSUE",
AR2447="Power Telco","ACTIVE", AR2447="no impacts","no impacts"
),"")</f>
        <v>No root cause</v>
      </c>
      <c r="AT2447" s="99" t="s">
        <v>5661</v>
      </c>
      <c r="AU2447" s="99" t="s">
        <v>5209</v>
      </c>
      <c r="AW2447" s="17"/>
      <c r="AX2447" s="17" t="s">
        <v>5536</v>
      </c>
      <c r="AY2447" s="17"/>
      <c r="AZ2447" s="17" t="s">
        <v>5536</v>
      </c>
      <c r="BA2447" s="7"/>
      <c r="BC2447" s="18"/>
      <c r="BD2447" s="18"/>
      <c r="BE2447" s="18"/>
      <c r="BF2447" s="18"/>
      <c r="BG2447" s="18"/>
      <c r="BH2447" s="18"/>
      <c r="BI2447" s="18"/>
      <c r="BJ2447" s="18"/>
      <c r="BK2447" s="18"/>
      <c r="BM2447" s="18"/>
      <c r="BN2447" s="18"/>
      <c r="BO2447" s="18"/>
      <c r="BP2447" s="9" t="s">
        <v>5661</v>
      </c>
      <c r="BQ2447" s="14"/>
      <c r="BR2447" s="102" t="s">
        <v>5536</v>
      </c>
      <c r="BS2447" s="14"/>
      <c r="BT2447" s="14"/>
      <c r="BU2447" s="9"/>
      <c r="BV2447" s="9"/>
      <c r="BW2447" s="9"/>
    </row>
    <row r="2448" spans="1:75" x14ac:dyDescent="0.35">
      <c r="A2448" s="1" t="s">
        <v>5256</v>
      </c>
      <c r="B2448" s="8" t="s">
        <v>5257</v>
      </c>
      <c r="C2448" s="3" t="s">
        <v>37</v>
      </c>
      <c r="D2448" s="1" t="s">
        <v>11</v>
      </c>
      <c r="E2448" s="1" t="s">
        <v>66</v>
      </c>
      <c r="F2448" s="3" t="s">
        <v>37</v>
      </c>
      <c r="G2448" s="1" t="s">
        <v>5258</v>
      </c>
      <c r="H2448" s="30" t="s">
        <v>5587</v>
      </c>
      <c r="I2448" s="27">
        <v>0</v>
      </c>
      <c r="J2448" s="27">
        <v>0</v>
      </c>
      <c r="K2448" s="27">
        <v>0</v>
      </c>
      <c r="L2448" s="27">
        <v>0</v>
      </c>
      <c r="M2448" s="27">
        <v>0</v>
      </c>
      <c r="N2448" s="27">
        <v>0</v>
      </c>
      <c r="O2448" s="27">
        <v>0</v>
      </c>
      <c r="P2448" s="27">
        <v>0</v>
      </c>
      <c r="Q2448" s="27">
        <v>0</v>
      </c>
      <c r="R2448" s="27">
        <v>0</v>
      </c>
      <c r="S2448" s="80">
        <v>0</v>
      </c>
      <c r="T2448" s="80">
        <v>0</v>
      </c>
      <c r="U2448" s="80">
        <v>0</v>
      </c>
      <c r="V2448" s="80">
        <v>0</v>
      </c>
      <c r="W2448" s="80">
        <v>0</v>
      </c>
      <c r="X2448" s="80">
        <v>0</v>
      </c>
      <c r="Y2448" s="80">
        <v>0</v>
      </c>
      <c r="Z2448" s="80">
        <v>0</v>
      </c>
      <c r="AA2448" s="80">
        <v>0</v>
      </c>
      <c r="AB2448" s="80">
        <v>0</v>
      </c>
      <c r="AC2448" s="80"/>
      <c r="AD2448" s="80">
        <v>0</v>
      </c>
      <c r="AE2448" s="80">
        <v>0</v>
      </c>
      <c r="AF2448" s="80">
        <v>0</v>
      </c>
      <c r="AG2448" s="80"/>
      <c r="AH2448" s="80">
        <v>0</v>
      </c>
      <c r="AI2448" s="80">
        <v>0</v>
      </c>
      <c r="AJ2448" s="80">
        <v>0</v>
      </c>
      <c r="AK2448" s="80">
        <v>0</v>
      </c>
      <c r="AL2448" s="80">
        <v>0</v>
      </c>
      <c r="AM2448" s="80">
        <v>0</v>
      </c>
      <c r="AN2448" s="41" t="s">
        <v>5558</v>
      </c>
      <c r="AO2448" s="41"/>
      <c r="AP2448" s="40" t="str" cm="1">
        <f t="array" ref="AP2448">IFERROR(_xlfn.IFS(
AR2448="MPR ISSUE","PDH",
AR2448="BSS Hardware Issue","BSS",
AR2448="Sites strategiques, MLL, Pylone, etc.","ENVTECH",
AR2448="AKTIVCO DEFAUT GE &amp; POWER Cabinet","AKTIVCO",
AR2448="AKTIVCO Coupure ENEO &amp; Baisse de tension","AKTIVCO GRID ONLY",
AR2448="Coupure ENEO &amp; Baisse de tension","IHS GRID ONLY",
AR2448="Defaut GE &amp; POWER Cabinet","IHS",
AR2448="Sharing","Partners",
AR2448="Sites strategiques &amp; DataCenter","SST &amp; DC",
AR2448="Exclu","Exclu",
AR2448="SAT","SAT",
AR2448="SPARE-ISSUE","SPARE-ISSUE",
AR2448="Fiber CAmtel","TRANS_FO_CAMTEL",
AR2448="Fiber AOF","Fiber AOF",
AR2448="Projet OCM (HUAWEI)","TRAVAUX-HUAWEI",
AR2448="Projet OCM (NOKIA)","TRAVAUX-NOKIA",
AR2448="ACCESS-ISSUE","ACCESS-ISSUE",
AR2448="Projet OCM (ZTE, NOKIA, autres projets)","TRAVAUX OCM",
AR2448="No root CAuse","No root cause",
AR2448="ODU HS","PDH",
AR2448="IP &amp; VLAN","PDH",
AR2448="Warehouse HUAWEI","SPARE-ISSUE",
AR2448="SPARE-HS","SPARE-ISSUE",
AR2448="Power Telco","BSS",AR2448="no impacts","no impacts"
),"")</f>
        <v>No root cause</v>
      </c>
      <c r="AQ2448" s="40" t="str" cm="1">
        <f t="array" ref="AQ2448">IFERROR(_xlfn.IFS(
AR2448="MPR ISSUE","TX ISSUE",
AR2448="BSS Hardware Issue","RAN ISSUE",
AR2448="Sites strategiques, MLL, Pylone, etc.","ENVTECH",
AR2448="AKTIVCO DEFAUT GE &amp; POWER Cabinet","POWER ISSUE",
AR2448="AKTIVCO Coupure ENEO &amp; Baisse de tension","POWER ISSUE",
AR2448="Coupure ENEO &amp; Baisse de tension","POWER ISSUE",
AR2448="Defaut GE &amp; POWER Cabinet","POWER ISSUE",
AR2448="Sharing","POWER ISSUE",
AR2448="Sites strategiques &amp; DataCenter","POWER ISSUE",
AR2448="Exclu","Exclu",
AR2448="SAT","TX ISSUE",
AR2448="SPARE-ISSUE","SPARE-ISSUE",
AR2448="Fiber CAmtel","TX ISSUE",
AR2448="Fiber AOF","TX ISSUE",
AR2448="Projet OCM (HUAWEI)","TRAVAUX-HUAWEI",
AR2448="Projet OCM (NOKIA)","TRAVAUX -NOKIA",
AR2448="ACCESS-ISSUE","ACCESS-ISSUE",
AR2448="Projet OCM (ZTE, NOKIA, autres projets)","TRAVAUX OCM",
AR2448="No root CAuse","No root cause",
AR2448="ODU HS","TX ISSUE",
AR2448="IP &amp; VLAN","TX ISSUE",
AR2448="Warehouse HUAWEI","SPARE-ISSUE",
AR2448="SPARE-HS","SPARE-ISSUE",
AR2448="Power Telco","RAN ISSUE",AR2448="no impacts","no impacts"
),"")</f>
        <v>No root cause</v>
      </c>
      <c r="AR2448" s="59" t="s">
        <v>5343</v>
      </c>
      <c r="AS2448" s="40" t="str" cm="1">
        <f t="array" ref="AS2448">IFERROR(_xlfn.IFS(
AR2448="MPR ISSUE","ACTIVE",
AR2448="BSS Hardware Issue","ACTIVE",
AR2448="Sites strategiques, MLL, Pylone, etc.","PASSIVE",
AR2448="AKTIVCO DEFAUT GE &amp; POWER Cabinet","PASSIVE",
AR2448="AKTIVCO Coupure ENEO &amp; Baisse de tension","PASSIVE",
AR2448="Coupure ENEO &amp; Baisse de tension","PASSIVE",
AR2448="Defaut GE &amp; POWER Cabinet","PASSIVE",
AR2448="Sharing","PASSIVE",
AR2448="Sites strategiques &amp; DataCenter","PASSIVE",
AR2448="Exclu","Exclu",
AR2448="SAT","ACTIVE",
AR2448="SPARE-ISSUE","SPARE-ISSUE",
AR2448="Fiber CAmtel","ACTIVE",
AR2448="Fiber AOF","ACTIVE",
AR2448="Projet OCM (HUAWEI)","PLANNED WORKS",
AR2448="Projet OCM (NOKIA)","PLANNED WORKS",
AR2448="ACCESS-ISSUE","ACCESS-ISSUE",
AR2448="Projet OCM (ZTE, NOKIA, autres projets)","PLANNED WORKS",
AR2448="No root CAuse","No root cause",
AR2448="ODU HS","ACTIVE",
AR2448="IP &amp; VLAN","ACTIVE",
AR2448="Warehouse HUAWEI","SPARE-ISSUE",
AR2448="SPARE-HS","SPARE-ISSUE",
AR2448="Power Telco","ACTIVE", AR2448="no impacts","no impacts"
),"")</f>
        <v>No root cause</v>
      </c>
      <c r="AT2448" s="99" t="s">
        <v>5661</v>
      </c>
      <c r="AU2448" s="99" t="s">
        <v>5257</v>
      </c>
      <c r="AV2448" s="83"/>
      <c r="AW2448" s="17"/>
      <c r="AX2448" s="17" t="s">
        <v>5536</v>
      </c>
      <c r="AY2448" s="17"/>
      <c r="AZ2448" s="17" t="s">
        <v>5536</v>
      </c>
      <c r="BA2448" s="7"/>
      <c r="BC2448" s="18"/>
      <c r="BD2448" s="18"/>
      <c r="BE2448" s="18"/>
      <c r="BF2448" s="18"/>
      <c r="BG2448" s="18"/>
      <c r="BH2448" s="18"/>
      <c r="BI2448" s="18"/>
      <c r="BJ2448" s="18"/>
      <c r="BK2448" s="18"/>
      <c r="BM2448" s="18"/>
      <c r="BN2448" s="18"/>
      <c r="BO2448" s="18"/>
      <c r="BP2448" s="9" t="s">
        <v>5661</v>
      </c>
      <c r="BQ2448" s="14"/>
      <c r="BR2448" s="102" t="s">
        <v>5536</v>
      </c>
      <c r="BS2448" s="14"/>
      <c r="BT2448" s="14"/>
      <c r="BU2448" s="9"/>
      <c r="BV2448" s="9"/>
      <c r="BW2448" s="9"/>
    </row>
    <row r="2449" spans="1:75" x14ac:dyDescent="0.35">
      <c r="A2449" s="1" t="s">
        <v>2039</v>
      </c>
      <c r="B2449" s="8" t="s">
        <v>2040</v>
      </c>
      <c r="C2449" s="3" t="s">
        <v>102</v>
      </c>
      <c r="D2449" s="1" t="s">
        <v>11</v>
      </c>
      <c r="E2449" s="1" t="s">
        <v>12</v>
      </c>
      <c r="F2449" s="3" t="s">
        <v>102</v>
      </c>
      <c r="G2449" s="1" t="s">
        <v>1175</v>
      </c>
      <c r="H2449" s="28" t="s">
        <v>5589</v>
      </c>
      <c r="I2449" s="27">
        <v>0</v>
      </c>
      <c r="J2449" s="27">
        <v>0</v>
      </c>
      <c r="K2449" s="27">
        <v>0</v>
      </c>
      <c r="L2449" s="27">
        <v>0</v>
      </c>
      <c r="M2449" s="27">
        <v>0</v>
      </c>
      <c r="N2449" s="27">
        <v>0</v>
      </c>
      <c r="O2449" s="27">
        <v>0</v>
      </c>
      <c r="P2449" s="27">
        <v>0</v>
      </c>
      <c r="Q2449" s="27">
        <v>0</v>
      </c>
      <c r="R2449" s="27">
        <v>0</v>
      </c>
      <c r="S2449" s="80">
        <v>0</v>
      </c>
      <c r="T2449" s="80">
        <v>0</v>
      </c>
      <c r="U2449" s="80">
        <v>0</v>
      </c>
      <c r="V2449" s="80">
        <v>0</v>
      </c>
      <c r="W2449" s="80">
        <v>0</v>
      </c>
      <c r="X2449" s="80">
        <v>0</v>
      </c>
      <c r="Y2449" s="80">
        <v>0</v>
      </c>
      <c r="Z2449" s="80">
        <v>0</v>
      </c>
      <c r="AA2449" s="80">
        <v>0</v>
      </c>
      <c r="AB2449" s="80">
        <v>0</v>
      </c>
      <c r="AC2449" s="80"/>
      <c r="AD2449" s="80">
        <v>0</v>
      </c>
      <c r="AE2449" s="80">
        <v>0</v>
      </c>
      <c r="AF2449" s="80">
        <v>0</v>
      </c>
      <c r="AG2449" s="80"/>
      <c r="AH2449" s="80">
        <v>0</v>
      </c>
      <c r="AI2449" s="80">
        <v>0</v>
      </c>
      <c r="AJ2449" s="80">
        <v>0</v>
      </c>
      <c r="AK2449" s="80">
        <v>0</v>
      </c>
      <c r="AL2449" s="80">
        <v>0</v>
      </c>
      <c r="AM2449" s="80">
        <v>0</v>
      </c>
      <c r="AN2449" s="41" t="s">
        <v>5558</v>
      </c>
      <c r="AO2449" s="41"/>
      <c r="AP2449" s="40" t="str" cm="1">
        <f t="array" ref="AP2449">IFERROR(_xlfn.IFS(
AR2449="MPR ISSUE","PDH",
AR2449="BSS Hardware Issue","BSS",
AR2449="Sites strategiques, MLL, Pylone, etc.","ENVTECH",
AR2449="AKTIVCO DEFAUT GE &amp; POWER Cabinet","AKTIVCO",
AR2449="AKTIVCO Coupure ENEO &amp; Baisse de tension","AKTIVCO GRID ONLY",
AR2449="Coupure ENEO &amp; Baisse de tension","IHS GRID ONLY",
AR2449="Defaut GE &amp; POWER Cabinet","IHS",
AR2449="Sharing","Partners",
AR2449="Sites strategiques &amp; DataCenter","SST &amp; DC",
AR2449="Exclu","Exclu",
AR2449="SAT","SAT",
AR2449="SPARE-ISSUE","SPARE-ISSUE",
AR2449="Fiber CAmtel","TRANS_FO_CAMTEL",
AR2449="Fiber AOF","Fiber AOF",
AR2449="Projet OCM (HUAWEI)","TRAVAUX-HUAWEI",
AR2449="Projet OCM (NOKIA)","TRAVAUX-NOKIA",
AR2449="ACCESS-ISSUE","ACCESS-ISSUE",
AR2449="Projet OCM (ZTE, NOKIA, autres projets)","TRAVAUX OCM",
AR2449="No root CAuse","No root cause",
AR2449="ODU HS","PDH",
AR2449="IP &amp; VLAN","PDH",
AR2449="Warehouse HUAWEI","SPARE-ISSUE",
AR2449="SPARE-HS","SPARE-ISSUE",
AR2449="Power Telco","BSS",AR2449="no impacts","no impacts"
),"")</f>
        <v>No root cause</v>
      </c>
      <c r="AQ2449" s="40" t="str" cm="1">
        <f t="array" ref="AQ2449">IFERROR(_xlfn.IFS(
AR2449="MPR ISSUE","TX ISSUE",
AR2449="BSS Hardware Issue","RAN ISSUE",
AR2449="Sites strategiques, MLL, Pylone, etc.","ENVTECH",
AR2449="AKTIVCO DEFAUT GE &amp; POWER Cabinet","POWER ISSUE",
AR2449="AKTIVCO Coupure ENEO &amp; Baisse de tension","POWER ISSUE",
AR2449="Coupure ENEO &amp; Baisse de tension","POWER ISSUE",
AR2449="Defaut GE &amp; POWER Cabinet","POWER ISSUE",
AR2449="Sharing","POWER ISSUE",
AR2449="Sites strategiques &amp; DataCenter","POWER ISSUE",
AR2449="Exclu","Exclu",
AR2449="SAT","TX ISSUE",
AR2449="SPARE-ISSUE","SPARE-ISSUE",
AR2449="Fiber CAmtel","TX ISSUE",
AR2449="Fiber AOF","TX ISSUE",
AR2449="Projet OCM (HUAWEI)","TRAVAUX-HUAWEI",
AR2449="Projet OCM (NOKIA)","TRAVAUX -NOKIA",
AR2449="ACCESS-ISSUE","ACCESS-ISSUE",
AR2449="Projet OCM (ZTE, NOKIA, autres projets)","TRAVAUX OCM",
AR2449="No root CAuse","No root cause",
AR2449="ODU HS","TX ISSUE",
AR2449="IP &amp; VLAN","TX ISSUE",
AR2449="Warehouse HUAWEI","SPARE-ISSUE",
AR2449="SPARE-HS","SPARE-ISSUE",
AR2449="Power Telco","RAN ISSUE",AR2449="no impacts","no impacts"
),"")</f>
        <v>No root cause</v>
      </c>
      <c r="AR2449" s="59" t="s">
        <v>5343</v>
      </c>
      <c r="AS2449" s="40" t="str" cm="1">
        <f t="array" ref="AS2449">IFERROR(_xlfn.IFS(
AR2449="MPR ISSUE","ACTIVE",
AR2449="BSS Hardware Issue","ACTIVE",
AR2449="Sites strategiques, MLL, Pylone, etc.","PASSIVE",
AR2449="AKTIVCO DEFAUT GE &amp; POWER Cabinet","PASSIVE",
AR2449="AKTIVCO Coupure ENEO &amp; Baisse de tension","PASSIVE",
AR2449="Coupure ENEO &amp; Baisse de tension","PASSIVE",
AR2449="Defaut GE &amp; POWER Cabinet","PASSIVE",
AR2449="Sharing","PASSIVE",
AR2449="Sites strategiques &amp; DataCenter","PASSIVE",
AR2449="Exclu","Exclu",
AR2449="SAT","ACTIVE",
AR2449="SPARE-ISSUE","SPARE-ISSUE",
AR2449="Fiber CAmtel","ACTIVE",
AR2449="Fiber AOF","ACTIVE",
AR2449="Projet OCM (HUAWEI)","PLANNED WORKS",
AR2449="Projet OCM (NOKIA)","PLANNED WORKS",
AR2449="ACCESS-ISSUE","ACCESS-ISSUE",
AR2449="Projet OCM (ZTE, NOKIA, autres projets)","PLANNED WORKS",
AR2449="No root CAuse","No root cause",
AR2449="ODU HS","ACTIVE",
AR2449="IP &amp; VLAN","ACTIVE",
AR2449="Warehouse HUAWEI","SPARE-ISSUE",
AR2449="SPARE-HS","SPARE-ISSUE",
AR2449="Power Telco","ACTIVE", AR2449="no impacts","no impacts"
),"")</f>
        <v>No root cause</v>
      </c>
      <c r="AT2449" s="99" t="s">
        <v>5661</v>
      </c>
      <c r="AU2449" s="99" t="s">
        <v>2040</v>
      </c>
      <c r="AW2449" s="17"/>
      <c r="AX2449" s="17" t="s">
        <v>5536</v>
      </c>
      <c r="AY2449" s="17"/>
      <c r="AZ2449" s="17" t="s">
        <v>5536</v>
      </c>
      <c r="BA2449" s="7"/>
      <c r="BC2449" s="18"/>
      <c r="BD2449" s="18"/>
      <c r="BE2449" s="18"/>
      <c r="BF2449" s="18"/>
      <c r="BG2449" s="18"/>
      <c r="BH2449" s="18"/>
      <c r="BI2449" s="18"/>
      <c r="BJ2449" s="18"/>
      <c r="BK2449" s="18"/>
      <c r="BM2449" s="18"/>
      <c r="BN2449" s="18"/>
      <c r="BO2449" s="18"/>
      <c r="BP2449" s="9" t="s">
        <v>5661</v>
      </c>
      <c r="BQ2449" s="14"/>
      <c r="BR2449" s="102" t="s">
        <v>5536</v>
      </c>
      <c r="BS2449" s="14"/>
      <c r="BT2449" s="14"/>
      <c r="BU2449" s="9"/>
      <c r="BV2449" s="9"/>
      <c r="BW2449" s="9"/>
    </row>
    <row r="2450" spans="1:75" x14ac:dyDescent="0.35">
      <c r="A2450" s="1" t="s">
        <v>4133</v>
      </c>
      <c r="B2450" s="8" t="s">
        <v>4134</v>
      </c>
      <c r="C2450" s="3" t="s">
        <v>37</v>
      </c>
      <c r="D2450" s="1" t="s">
        <v>21</v>
      </c>
      <c r="E2450" s="1" t="s">
        <v>986</v>
      </c>
      <c r="F2450" s="3" t="s">
        <v>37</v>
      </c>
      <c r="G2450" s="1" t="s">
        <v>4135</v>
      </c>
      <c r="H2450" s="30" t="s">
        <v>5587</v>
      </c>
      <c r="I2450" s="27">
        <v>0</v>
      </c>
      <c r="J2450" s="27">
        <v>0</v>
      </c>
      <c r="K2450" s="27">
        <v>0</v>
      </c>
      <c r="L2450" s="27">
        <v>0</v>
      </c>
      <c r="M2450" s="27">
        <v>0</v>
      </c>
      <c r="N2450" s="27">
        <v>0</v>
      </c>
      <c r="O2450" s="27">
        <v>0</v>
      </c>
      <c r="P2450" s="27">
        <v>0</v>
      </c>
      <c r="Q2450" s="27">
        <v>0</v>
      </c>
      <c r="R2450" s="27">
        <v>0</v>
      </c>
      <c r="S2450" s="80">
        <v>0</v>
      </c>
      <c r="T2450" s="80">
        <v>0</v>
      </c>
      <c r="U2450" s="80">
        <v>0</v>
      </c>
      <c r="V2450" s="80">
        <v>0</v>
      </c>
      <c r="W2450" s="80">
        <v>0</v>
      </c>
      <c r="X2450" s="80">
        <v>0</v>
      </c>
      <c r="Y2450" s="80">
        <v>0</v>
      </c>
      <c r="Z2450" s="80">
        <v>0</v>
      </c>
      <c r="AA2450" s="80">
        <v>0</v>
      </c>
      <c r="AB2450" s="80">
        <v>0</v>
      </c>
      <c r="AC2450" s="80"/>
      <c r="AD2450" s="80">
        <v>0</v>
      </c>
      <c r="AE2450" s="80">
        <v>0</v>
      </c>
      <c r="AF2450" s="80">
        <v>0</v>
      </c>
      <c r="AG2450" s="80"/>
      <c r="AH2450" s="80">
        <v>0</v>
      </c>
      <c r="AI2450" s="80">
        <v>0</v>
      </c>
      <c r="AJ2450" s="80">
        <v>0</v>
      </c>
      <c r="AK2450" s="80">
        <v>0</v>
      </c>
      <c r="AL2450" s="80">
        <v>0</v>
      </c>
      <c r="AM2450" s="80">
        <v>0</v>
      </c>
      <c r="AN2450" s="41" t="s">
        <v>5558</v>
      </c>
      <c r="AO2450" s="41"/>
      <c r="AP2450" s="40" t="str" cm="1">
        <f t="array" ref="AP2450">IFERROR(_xlfn.IFS(
AR2450="MPR ISSUE","PDH",
AR2450="BSS Hardware Issue","BSS",
AR2450="Sites strategiques, MLL, Pylone, etc.","ENVTECH",
AR2450="AKTIVCO DEFAUT GE &amp; POWER Cabinet","AKTIVCO",
AR2450="AKTIVCO Coupure ENEO &amp; Baisse de tension","AKTIVCO GRID ONLY",
AR2450="Coupure ENEO &amp; Baisse de tension","IHS GRID ONLY",
AR2450="Defaut GE &amp; POWER Cabinet","IHS",
AR2450="Sharing","Partners",
AR2450="Sites strategiques &amp; DataCenter","SST &amp; DC",
AR2450="Exclu","Exclu",
AR2450="SAT","SAT",
AR2450="SPARE-ISSUE","SPARE-ISSUE",
AR2450="Fiber CAmtel","TRANS_FO_CAMTEL",
AR2450="Fiber AOF","Fiber AOF",
AR2450="Projet OCM (HUAWEI)","TRAVAUX-HUAWEI",
AR2450="Projet OCM (NOKIA)","TRAVAUX-NOKIA",
AR2450="ACCESS-ISSUE","ACCESS-ISSUE",
AR2450="Projet OCM (ZTE, NOKIA, autres projets)","TRAVAUX OCM",
AR2450="No root CAuse","No root cause",
AR2450="ODU HS","PDH",
AR2450="IP &amp; VLAN","PDH",
AR2450="Warehouse HUAWEI","SPARE-ISSUE",
AR2450="SPARE-HS","SPARE-ISSUE",
AR2450="Power Telco","BSS",AR2450="no impacts","no impacts"
),"")</f>
        <v>No root cause</v>
      </c>
      <c r="AQ2450" s="40" t="str" cm="1">
        <f t="array" ref="AQ2450">IFERROR(_xlfn.IFS(
AR2450="MPR ISSUE","TX ISSUE",
AR2450="BSS Hardware Issue","RAN ISSUE",
AR2450="Sites strategiques, MLL, Pylone, etc.","ENVTECH",
AR2450="AKTIVCO DEFAUT GE &amp; POWER Cabinet","POWER ISSUE",
AR2450="AKTIVCO Coupure ENEO &amp; Baisse de tension","POWER ISSUE",
AR2450="Coupure ENEO &amp; Baisse de tension","POWER ISSUE",
AR2450="Defaut GE &amp; POWER Cabinet","POWER ISSUE",
AR2450="Sharing","POWER ISSUE",
AR2450="Sites strategiques &amp; DataCenter","POWER ISSUE",
AR2450="Exclu","Exclu",
AR2450="SAT","TX ISSUE",
AR2450="SPARE-ISSUE","SPARE-ISSUE",
AR2450="Fiber CAmtel","TX ISSUE",
AR2450="Fiber AOF","TX ISSUE",
AR2450="Projet OCM (HUAWEI)","TRAVAUX-HUAWEI",
AR2450="Projet OCM (NOKIA)","TRAVAUX -NOKIA",
AR2450="ACCESS-ISSUE","ACCESS-ISSUE",
AR2450="Projet OCM (ZTE, NOKIA, autres projets)","TRAVAUX OCM",
AR2450="No root CAuse","No root cause",
AR2450="ODU HS","TX ISSUE",
AR2450="IP &amp; VLAN","TX ISSUE",
AR2450="Warehouse HUAWEI","SPARE-ISSUE",
AR2450="SPARE-HS","SPARE-ISSUE",
AR2450="Power Telco","RAN ISSUE",AR2450="no impacts","no impacts"
),"")</f>
        <v>No root cause</v>
      </c>
      <c r="AR2450" s="59" t="s">
        <v>5343</v>
      </c>
      <c r="AS2450" s="40" t="str" cm="1">
        <f t="array" ref="AS2450">IFERROR(_xlfn.IFS(
AR2450="MPR ISSUE","ACTIVE",
AR2450="BSS Hardware Issue","ACTIVE",
AR2450="Sites strategiques, MLL, Pylone, etc.","PASSIVE",
AR2450="AKTIVCO DEFAUT GE &amp; POWER Cabinet","PASSIVE",
AR2450="AKTIVCO Coupure ENEO &amp; Baisse de tension","PASSIVE",
AR2450="Coupure ENEO &amp; Baisse de tension","PASSIVE",
AR2450="Defaut GE &amp; POWER Cabinet","PASSIVE",
AR2450="Sharing","PASSIVE",
AR2450="Sites strategiques &amp; DataCenter","PASSIVE",
AR2450="Exclu","Exclu",
AR2450="SAT","ACTIVE",
AR2450="SPARE-ISSUE","SPARE-ISSUE",
AR2450="Fiber CAmtel","ACTIVE",
AR2450="Fiber AOF","ACTIVE",
AR2450="Projet OCM (HUAWEI)","PLANNED WORKS",
AR2450="Projet OCM (NOKIA)","PLANNED WORKS",
AR2450="ACCESS-ISSUE","ACCESS-ISSUE",
AR2450="Projet OCM (ZTE, NOKIA, autres projets)","PLANNED WORKS",
AR2450="No root CAuse","No root cause",
AR2450="ODU HS","ACTIVE",
AR2450="IP &amp; VLAN","ACTIVE",
AR2450="Warehouse HUAWEI","SPARE-ISSUE",
AR2450="SPARE-HS","SPARE-ISSUE",
AR2450="Power Telco","ACTIVE", AR2450="no impacts","no impacts"
),"")</f>
        <v>No root cause</v>
      </c>
      <c r="AT2450" s="99" t="s">
        <v>5661</v>
      </c>
      <c r="AU2450" s="99" t="s">
        <v>4134</v>
      </c>
      <c r="AW2450" s="17"/>
      <c r="AX2450" s="17" t="s">
        <v>5536</v>
      </c>
      <c r="AY2450" s="17"/>
      <c r="AZ2450" s="17" t="s">
        <v>5536</v>
      </c>
      <c r="BA2450" s="7"/>
      <c r="BC2450" s="18"/>
      <c r="BD2450" s="18"/>
      <c r="BE2450" s="18"/>
      <c r="BF2450" s="18"/>
      <c r="BG2450" s="18"/>
      <c r="BH2450" s="18"/>
      <c r="BI2450" s="18"/>
      <c r="BJ2450" s="18"/>
      <c r="BK2450" s="18"/>
      <c r="BM2450" s="18"/>
      <c r="BN2450" s="18"/>
      <c r="BO2450" s="18"/>
      <c r="BP2450" s="9" t="s">
        <v>5661</v>
      </c>
      <c r="BQ2450" s="14"/>
      <c r="BR2450" s="102" t="s">
        <v>5536</v>
      </c>
      <c r="BS2450" s="14"/>
      <c r="BT2450" s="14"/>
      <c r="BU2450" s="9"/>
      <c r="BV2450" s="9"/>
      <c r="BW2450" s="9"/>
    </row>
    <row r="2451" spans="1:75" x14ac:dyDescent="0.35">
      <c r="A2451" s="1" t="s">
        <v>4391</v>
      </c>
      <c r="B2451" s="8" t="s">
        <v>4392</v>
      </c>
      <c r="C2451" s="3" t="s">
        <v>31</v>
      </c>
      <c r="D2451" s="1" t="s">
        <v>11</v>
      </c>
      <c r="E2451" s="1" t="s">
        <v>12</v>
      </c>
      <c r="F2451" s="3" t="s">
        <v>31</v>
      </c>
      <c r="G2451" s="1" t="s">
        <v>3685</v>
      </c>
      <c r="H2451" s="30" t="s">
        <v>5587</v>
      </c>
      <c r="I2451" s="27">
        <v>0</v>
      </c>
      <c r="J2451" s="27">
        <v>0</v>
      </c>
      <c r="K2451" s="27">
        <v>0</v>
      </c>
      <c r="L2451" s="27">
        <v>0</v>
      </c>
      <c r="M2451" s="27">
        <v>0</v>
      </c>
      <c r="N2451" s="27">
        <v>0</v>
      </c>
      <c r="O2451" s="27">
        <v>0</v>
      </c>
      <c r="P2451" s="27">
        <v>0</v>
      </c>
      <c r="Q2451" s="27">
        <v>0</v>
      </c>
      <c r="R2451" s="27">
        <v>0</v>
      </c>
      <c r="S2451" s="80">
        <v>0</v>
      </c>
      <c r="T2451" s="80">
        <v>0</v>
      </c>
      <c r="U2451" s="80">
        <v>0</v>
      </c>
      <c r="V2451" s="80">
        <v>0</v>
      </c>
      <c r="W2451" s="80">
        <v>0</v>
      </c>
      <c r="X2451" s="80">
        <v>0</v>
      </c>
      <c r="Y2451" s="80">
        <v>0</v>
      </c>
      <c r="Z2451" s="80">
        <v>0</v>
      </c>
      <c r="AA2451" s="80">
        <v>0</v>
      </c>
      <c r="AB2451" s="80">
        <v>0</v>
      </c>
      <c r="AC2451" s="80"/>
      <c r="AD2451" s="80">
        <v>0</v>
      </c>
      <c r="AE2451" s="80">
        <v>0</v>
      </c>
      <c r="AF2451" s="80">
        <v>0</v>
      </c>
      <c r="AG2451" s="80"/>
      <c r="AH2451" s="80">
        <v>0</v>
      </c>
      <c r="AI2451" s="80">
        <v>0</v>
      </c>
      <c r="AJ2451" s="80">
        <v>0</v>
      </c>
      <c r="AK2451" s="80">
        <v>0</v>
      </c>
      <c r="AL2451" s="80">
        <v>0</v>
      </c>
      <c r="AM2451" s="80">
        <v>0</v>
      </c>
      <c r="AN2451" s="41" t="s">
        <v>5558</v>
      </c>
      <c r="AO2451" s="41"/>
      <c r="AP2451" s="40" t="str" cm="1">
        <f t="array" ref="AP2451">IFERROR(_xlfn.IFS(
AR2451="MPR ISSUE","PDH",
AR2451="BSS Hardware Issue","BSS",
AR2451="Sites strategiques, MLL, Pylone, etc.","ENVTECH",
AR2451="AKTIVCO DEFAUT GE &amp; POWER Cabinet","AKTIVCO",
AR2451="AKTIVCO Coupure ENEO &amp; Baisse de tension","AKTIVCO GRID ONLY",
AR2451="Coupure ENEO &amp; Baisse de tension","IHS GRID ONLY",
AR2451="Defaut GE &amp; POWER Cabinet","IHS",
AR2451="Sharing","Partners",
AR2451="Sites strategiques &amp; DataCenter","SST &amp; DC",
AR2451="Exclu","Exclu",
AR2451="SAT","SAT",
AR2451="SPARE-ISSUE","SPARE-ISSUE",
AR2451="Fiber CAmtel","TRANS_FO_CAMTEL",
AR2451="Fiber AOF","Fiber AOF",
AR2451="Projet OCM (HUAWEI)","TRAVAUX-HUAWEI",
AR2451="Projet OCM (NOKIA)","TRAVAUX-NOKIA",
AR2451="ACCESS-ISSUE","ACCESS-ISSUE",
AR2451="Projet OCM (ZTE, NOKIA, autres projets)","TRAVAUX OCM",
AR2451="No root CAuse","No root cause",
AR2451="ODU HS","PDH",
AR2451="IP &amp; VLAN","PDH",
AR2451="Warehouse HUAWEI","SPARE-ISSUE",
AR2451="SPARE-HS","SPARE-ISSUE",
AR2451="Power Telco","BSS",AR2451="no impacts","no impacts"
),"")</f>
        <v>No root cause</v>
      </c>
      <c r="AQ2451" s="40" t="str" cm="1">
        <f t="array" ref="AQ2451">IFERROR(_xlfn.IFS(
AR2451="MPR ISSUE","TX ISSUE",
AR2451="BSS Hardware Issue","RAN ISSUE",
AR2451="Sites strategiques, MLL, Pylone, etc.","ENVTECH",
AR2451="AKTIVCO DEFAUT GE &amp; POWER Cabinet","POWER ISSUE",
AR2451="AKTIVCO Coupure ENEO &amp; Baisse de tension","POWER ISSUE",
AR2451="Coupure ENEO &amp; Baisse de tension","POWER ISSUE",
AR2451="Defaut GE &amp; POWER Cabinet","POWER ISSUE",
AR2451="Sharing","POWER ISSUE",
AR2451="Sites strategiques &amp; DataCenter","POWER ISSUE",
AR2451="Exclu","Exclu",
AR2451="SAT","TX ISSUE",
AR2451="SPARE-ISSUE","SPARE-ISSUE",
AR2451="Fiber CAmtel","TX ISSUE",
AR2451="Fiber AOF","TX ISSUE",
AR2451="Projet OCM (HUAWEI)","TRAVAUX-HUAWEI",
AR2451="Projet OCM (NOKIA)","TRAVAUX -NOKIA",
AR2451="ACCESS-ISSUE","ACCESS-ISSUE",
AR2451="Projet OCM (ZTE, NOKIA, autres projets)","TRAVAUX OCM",
AR2451="No root CAuse","No root cause",
AR2451="ODU HS","TX ISSUE",
AR2451="IP &amp; VLAN","TX ISSUE",
AR2451="Warehouse HUAWEI","SPARE-ISSUE",
AR2451="SPARE-HS","SPARE-ISSUE",
AR2451="Power Telco","RAN ISSUE",AR2451="no impacts","no impacts"
),"")</f>
        <v>No root cause</v>
      </c>
      <c r="AR2451" s="59" t="s">
        <v>5343</v>
      </c>
      <c r="AS2451" s="40" t="str" cm="1">
        <f t="array" ref="AS2451">IFERROR(_xlfn.IFS(
AR2451="MPR ISSUE","ACTIVE",
AR2451="BSS Hardware Issue","ACTIVE",
AR2451="Sites strategiques, MLL, Pylone, etc.","PASSIVE",
AR2451="AKTIVCO DEFAUT GE &amp; POWER Cabinet","PASSIVE",
AR2451="AKTIVCO Coupure ENEO &amp; Baisse de tension","PASSIVE",
AR2451="Coupure ENEO &amp; Baisse de tension","PASSIVE",
AR2451="Defaut GE &amp; POWER Cabinet","PASSIVE",
AR2451="Sharing","PASSIVE",
AR2451="Sites strategiques &amp; DataCenter","PASSIVE",
AR2451="Exclu","Exclu",
AR2451="SAT","ACTIVE",
AR2451="SPARE-ISSUE","SPARE-ISSUE",
AR2451="Fiber CAmtel","ACTIVE",
AR2451="Fiber AOF","ACTIVE",
AR2451="Projet OCM (HUAWEI)","PLANNED WORKS",
AR2451="Projet OCM (NOKIA)","PLANNED WORKS",
AR2451="ACCESS-ISSUE","ACCESS-ISSUE",
AR2451="Projet OCM (ZTE, NOKIA, autres projets)","PLANNED WORKS",
AR2451="No root CAuse","No root cause",
AR2451="ODU HS","ACTIVE",
AR2451="IP &amp; VLAN","ACTIVE",
AR2451="Warehouse HUAWEI","SPARE-ISSUE",
AR2451="SPARE-HS","SPARE-ISSUE",
AR2451="Power Telco","ACTIVE", AR2451="no impacts","no impacts"
),"")</f>
        <v>No root cause</v>
      </c>
      <c r="AT2451" s="99" t="s">
        <v>5661</v>
      </c>
      <c r="AU2451" s="99" t="s">
        <v>4392</v>
      </c>
      <c r="AW2451" s="17"/>
      <c r="AX2451" s="17" t="s">
        <v>5536</v>
      </c>
      <c r="AY2451" s="17"/>
      <c r="AZ2451" s="17" t="s">
        <v>5536</v>
      </c>
      <c r="BA2451" s="7"/>
      <c r="BC2451" s="18"/>
      <c r="BD2451" s="18"/>
      <c r="BE2451" s="18"/>
      <c r="BF2451" s="18"/>
      <c r="BG2451" s="18"/>
      <c r="BH2451" s="18"/>
      <c r="BI2451" s="18"/>
      <c r="BJ2451" s="18"/>
      <c r="BK2451" s="18"/>
      <c r="BM2451" s="18"/>
      <c r="BN2451" s="18"/>
      <c r="BO2451" s="18"/>
      <c r="BP2451" s="9" t="s">
        <v>5661</v>
      </c>
      <c r="BQ2451" s="14"/>
      <c r="BR2451" s="102" t="s">
        <v>5536</v>
      </c>
      <c r="BS2451" s="14"/>
      <c r="BT2451" s="14"/>
      <c r="BU2451" s="9"/>
      <c r="BV2451" s="9"/>
      <c r="BW2451" s="9"/>
    </row>
    <row r="2452" spans="1:75" x14ac:dyDescent="0.35">
      <c r="A2452" s="1" t="s">
        <v>3954</v>
      </c>
      <c r="B2452" s="93" t="s">
        <v>3955</v>
      </c>
      <c r="C2452" s="3" t="s">
        <v>37</v>
      </c>
      <c r="D2452" s="93"/>
      <c r="E2452" s="1"/>
      <c r="F2452" s="3" t="s">
        <v>37</v>
      </c>
      <c r="G2452" s="1" t="s">
        <v>3956</v>
      </c>
      <c r="H2452" s="30" t="s">
        <v>5587</v>
      </c>
      <c r="I2452" s="27">
        <v>0</v>
      </c>
      <c r="J2452" s="27">
        <v>0</v>
      </c>
      <c r="K2452" s="27">
        <v>0</v>
      </c>
      <c r="L2452" s="27">
        <v>0</v>
      </c>
      <c r="M2452" s="27">
        <v>0</v>
      </c>
      <c r="N2452" s="27">
        <v>0</v>
      </c>
      <c r="O2452" s="27">
        <v>0</v>
      </c>
      <c r="P2452" s="27">
        <v>0</v>
      </c>
      <c r="Q2452" s="27">
        <v>0</v>
      </c>
      <c r="R2452" s="27">
        <v>0</v>
      </c>
      <c r="S2452" s="80">
        <v>0</v>
      </c>
      <c r="T2452" s="80">
        <v>0</v>
      </c>
      <c r="U2452" s="80">
        <v>0</v>
      </c>
      <c r="V2452" s="80">
        <v>0</v>
      </c>
      <c r="W2452" s="80">
        <v>0</v>
      </c>
      <c r="X2452" s="80">
        <v>0</v>
      </c>
      <c r="Y2452" s="80">
        <v>0</v>
      </c>
      <c r="Z2452" s="80">
        <v>0</v>
      </c>
      <c r="AA2452" s="80">
        <v>0</v>
      </c>
      <c r="AB2452" s="80">
        <v>0</v>
      </c>
      <c r="AC2452" s="80"/>
      <c r="AD2452" s="80">
        <v>0</v>
      </c>
      <c r="AE2452" s="80">
        <v>0</v>
      </c>
      <c r="AF2452" s="80">
        <v>0</v>
      </c>
      <c r="AG2452" s="80"/>
      <c r="AH2452" s="80">
        <v>0</v>
      </c>
      <c r="AI2452" s="80">
        <v>0</v>
      </c>
      <c r="AJ2452" s="80">
        <v>0</v>
      </c>
      <c r="AK2452" s="80">
        <v>0</v>
      </c>
      <c r="AL2452" s="80">
        <v>0</v>
      </c>
      <c r="AM2452" s="80">
        <v>0</v>
      </c>
      <c r="AN2452" s="41" t="s">
        <v>5558</v>
      </c>
      <c r="AO2452" s="41"/>
      <c r="AP2452" s="40" t="str" cm="1">
        <f t="array" ref="AP2452">IFERROR(_xlfn.IFS(
AR2452="MPR ISSUE","PDH",
AR2452="BSS Hardware Issue","BSS",
AR2452="Sites strategiques, MLL, Pylone, etc.","ENVTECH",
AR2452="AKTIVCO DEFAUT GE &amp; POWER Cabinet","AKTIVCO",
AR2452="AKTIVCO Coupure ENEO &amp; Baisse de tension","AKTIVCO GRID ONLY",
AR2452="Coupure ENEO &amp; Baisse de tension","IHS GRID ONLY",
AR2452="Defaut GE &amp; POWER Cabinet","IHS",
AR2452="Sharing","Partners",
AR2452="Sites strategiques &amp; DataCenter","SST &amp; DC",
AR2452="Exclu","Exclu",
AR2452="SAT","SAT",
AR2452="SPARE-ISSUE","SPARE-ISSUE",
AR2452="Fiber CAmtel","TRANS_FO_CAMTEL",
AR2452="Fiber AOF","Fiber AOF",
AR2452="Projet OCM (HUAWEI)","TRAVAUX-HUAWEI",
AR2452="Projet OCM (NOKIA)","TRAVAUX-NOKIA",
AR2452="ACCESS-ISSUE","ACCESS-ISSUE",
AR2452="Projet OCM (ZTE, NOKIA, autres projets)","TRAVAUX OCM",
AR2452="No root CAuse","No root cause",
AR2452="ODU HS","PDH",
AR2452="IP &amp; VLAN","PDH",
AR2452="Warehouse HUAWEI","SPARE-ISSUE",
AR2452="SPARE-HS","SPARE-ISSUE",
AR2452="Power Telco","BSS",AR2452="no impacts","no impacts"
),"")</f>
        <v>No root cause</v>
      </c>
      <c r="AQ2452" s="40" t="str" cm="1">
        <f t="array" ref="AQ2452">IFERROR(_xlfn.IFS(
AR2452="MPR ISSUE","TX ISSUE",
AR2452="BSS Hardware Issue","RAN ISSUE",
AR2452="Sites strategiques, MLL, Pylone, etc.","ENVTECH",
AR2452="AKTIVCO DEFAUT GE &amp; POWER Cabinet","POWER ISSUE",
AR2452="AKTIVCO Coupure ENEO &amp; Baisse de tension","POWER ISSUE",
AR2452="Coupure ENEO &amp; Baisse de tension","POWER ISSUE",
AR2452="Defaut GE &amp; POWER Cabinet","POWER ISSUE",
AR2452="Sharing","POWER ISSUE",
AR2452="Sites strategiques &amp; DataCenter","POWER ISSUE",
AR2452="Exclu","Exclu",
AR2452="SAT","TX ISSUE",
AR2452="SPARE-ISSUE","SPARE-ISSUE",
AR2452="Fiber CAmtel","TX ISSUE",
AR2452="Fiber AOF","TX ISSUE",
AR2452="Projet OCM (HUAWEI)","TRAVAUX-HUAWEI",
AR2452="Projet OCM (NOKIA)","TRAVAUX -NOKIA",
AR2452="ACCESS-ISSUE","ACCESS-ISSUE",
AR2452="Projet OCM (ZTE, NOKIA, autres projets)","TRAVAUX OCM",
AR2452="No root CAuse","No root cause",
AR2452="ODU HS","TX ISSUE",
AR2452="IP &amp; VLAN","TX ISSUE",
AR2452="Warehouse HUAWEI","SPARE-ISSUE",
AR2452="SPARE-HS","SPARE-ISSUE",
AR2452="Power Telco","RAN ISSUE",AR2452="no impacts","no impacts"
),"")</f>
        <v>No root cause</v>
      </c>
      <c r="AR2452" s="59" t="s">
        <v>5343</v>
      </c>
      <c r="AS2452" s="40" t="str" cm="1">
        <f t="array" ref="AS2452">IFERROR(_xlfn.IFS(
AR2452="MPR ISSUE","ACTIVE",
AR2452="BSS Hardware Issue","ACTIVE",
AR2452="Sites strategiques, MLL, Pylone, etc.","PASSIVE",
AR2452="AKTIVCO DEFAUT GE &amp; POWER Cabinet","PASSIVE",
AR2452="AKTIVCO Coupure ENEO &amp; Baisse de tension","PASSIVE",
AR2452="Coupure ENEO &amp; Baisse de tension","PASSIVE",
AR2452="Defaut GE &amp; POWER Cabinet","PASSIVE",
AR2452="Sharing","PASSIVE",
AR2452="Sites strategiques &amp; DataCenter","PASSIVE",
AR2452="Exclu","Exclu",
AR2452="SAT","ACTIVE",
AR2452="SPARE-ISSUE","SPARE-ISSUE",
AR2452="Fiber CAmtel","ACTIVE",
AR2452="Fiber AOF","ACTIVE",
AR2452="Projet OCM (HUAWEI)","PLANNED WORKS",
AR2452="Projet OCM (NOKIA)","PLANNED WORKS",
AR2452="ACCESS-ISSUE","ACCESS-ISSUE",
AR2452="Projet OCM (ZTE, NOKIA, autres projets)","PLANNED WORKS",
AR2452="No root CAuse","No root cause",
AR2452="ODU HS","ACTIVE",
AR2452="IP &amp; VLAN","ACTIVE",
AR2452="Warehouse HUAWEI","SPARE-ISSUE",
AR2452="SPARE-HS","SPARE-ISSUE",
AR2452="Power Telco","ACTIVE", AR2452="no impacts","no impacts"
),"")</f>
        <v>No root cause</v>
      </c>
      <c r="AT2452" s="99" t="s">
        <v>5661</v>
      </c>
      <c r="AU2452" s="99" t="s">
        <v>3955</v>
      </c>
      <c r="AW2452" s="17"/>
      <c r="AX2452" s="17" t="s">
        <v>5536</v>
      </c>
      <c r="AY2452" s="17"/>
      <c r="AZ2452" s="17" t="s">
        <v>5536</v>
      </c>
      <c r="BA2452" s="7"/>
      <c r="BC2452" s="18"/>
      <c r="BD2452" s="18"/>
      <c r="BE2452" s="18"/>
      <c r="BF2452" s="18"/>
      <c r="BG2452" s="18"/>
      <c r="BH2452" s="18"/>
      <c r="BI2452" s="18"/>
      <c r="BJ2452" s="18"/>
      <c r="BK2452" s="18"/>
      <c r="BM2452" s="18"/>
      <c r="BN2452" s="18"/>
      <c r="BO2452" s="18"/>
      <c r="BP2452" s="9" t="s">
        <v>5661</v>
      </c>
      <c r="BQ2452" s="14"/>
      <c r="BR2452" s="102" t="s">
        <v>5536</v>
      </c>
      <c r="BS2452" s="14"/>
      <c r="BT2452" s="14"/>
      <c r="BU2452" s="9"/>
      <c r="BV2452" s="9"/>
      <c r="BW2452" s="9"/>
    </row>
    <row r="2453" spans="1:75" x14ac:dyDescent="0.35">
      <c r="A2453" s="1" t="s">
        <v>4158</v>
      </c>
      <c r="B2453" s="8" t="s">
        <v>4159</v>
      </c>
      <c r="C2453" s="3" t="s">
        <v>32</v>
      </c>
      <c r="D2453" s="1" t="s">
        <v>11</v>
      </c>
      <c r="E2453" s="1" t="s">
        <v>12</v>
      </c>
      <c r="F2453" s="3" t="s">
        <v>31</v>
      </c>
      <c r="G2453" s="1" t="s">
        <v>32</v>
      </c>
      <c r="H2453" s="30" t="s">
        <v>5587</v>
      </c>
      <c r="I2453" s="27">
        <v>0</v>
      </c>
      <c r="J2453" s="27">
        <v>0</v>
      </c>
      <c r="K2453" s="27">
        <v>0</v>
      </c>
      <c r="L2453" s="27">
        <v>0</v>
      </c>
      <c r="M2453" s="27">
        <v>0</v>
      </c>
      <c r="N2453" s="27">
        <v>0</v>
      </c>
      <c r="O2453" s="27">
        <v>0</v>
      </c>
      <c r="P2453" s="27">
        <v>0</v>
      </c>
      <c r="Q2453" s="27">
        <v>0</v>
      </c>
      <c r="R2453" s="27">
        <v>0</v>
      </c>
      <c r="S2453" s="80">
        <v>0</v>
      </c>
      <c r="T2453" s="80">
        <v>0</v>
      </c>
      <c r="U2453" s="80">
        <v>0</v>
      </c>
      <c r="V2453" s="80">
        <v>0</v>
      </c>
      <c r="W2453" s="80">
        <v>0</v>
      </c>
      <c r="X2453" s="80">
        <v>0</v>
      </c>
      <c r="Y2453" s="80">
        <v>0</v>
      </c>
      <c r="Z2453" s="80">
        <v>0</v>
      </c>
      <c r="AA2453" s="80">
        <v>0</v>
      </c>
      <c r="AB2453" s="80">
        <v>0</v>
      </c>
      <c r="AC2453" s="80"/>
      <c r="AD2453" s="80">
        <v>0</v>
      </c>
      <c r="AE2453" s="80">
        <v>0</v>
      </c>
      <c r="AF2453" s="80">
        <v>0</v>
      </c>
      <c r="AG2453" s="80"/>
      <c r="AH2453" s="80">
        <v>0</v>
      </c>
      <c r="AI2453" s="80">
        <v>0</v>
      </c>
      <c r="AJ2453" s="80">
        <v>0</v>
      </c>
      <c r="AK2453" s="80">
        <v>0</v>
      </c>
      <c r="AL2453" s="80">
        <v>0</v>
      </c>
      <c r="AM2453" s="80">
        <v>0</v>
      </c>
      <c r="AN2453" s="41" t="s">
        <v>5558</v>
      </c>
      <c r="AO2453" s="41"/>
      <c r="AP2453" s="40" t="str" cm="1">
        <f t="array" ref="AP2453">IFERROR(_xlfn.IFS(
AR2453="MPR ISSUE","PDH",
AR2453="BSS Hardware Issue","BSS",
AR2453="Sites strategiques, MLL, Pylone, etc.","ENVTECH",
AR2453="AKTIVCO DEFAUT GE &amp; POWER Cabinet","AKTIVCO",
AR2453="AKTIVCO Coupure ENEO &amp; Baisse de tension","AKTIVCO GRID ONLY",
AR2453="Coupure ENEO &amp; Baisse de tension","IHS GRID ONLY",
AR2453="Defaut GE &amp; POWER Cabinet","IHS",
AR2453="Sharing","Partners",
AR2453="Sites strategiques &amp; DataCenter","SST &amp; DC",
AR2453="Exclu","Exclu",
AR2453="SAT","SAT",
AR2453="SPARE-ISSUE","SPARE-ISSUE",
AR2453="Fiber CAmtel","TRANS_FO_CAMTEL",
AR2453="Fiber AOF","Fiber AOF",
AR2453="Projet OCM (HUAWEI)","TRAVAUX-HUAWEI",
AR2453="Projet OCM (NOKIA)","TRAVAUX-NOKIA",
AR2453="ACCESS-ISSUE","ACCESS-ISSUE",
AR2453="Projet OCM (ZTE, NOKIA, autres projets)","TRAVAUX OCM",
AR2453="No root CAuse","No root cause",
AR2453="ODU HS","PDH",
AR2453="IP &amp; VLAN","PDH",
AR2453="Warehouse HUAWEI","SPARE-ISSUE",
AR2453="SPARE-HS","SPARE-ISSUE",
AR2453="Power Telco","BSS",AR2453="no impacts","no impacts"
),"")</f>
        <v>No root cause</v>
      </c>
      <c r="AQ2453" s="40" t="str" cm="1">
        <f t="array" ref="AQ2453">IFERROR(_xlfn.IFS(
AR2453="MPR ISSUE","TX ISSUE",
AR2453="BSS Hardware Issue","RAN ISSUE",
AR2453="Sites strategiques, MLL, Pylone, etc.","ENVTECH",
AR2453="AKTIVCO DEFAUT GE &amp; POWER Cabinet","POWER ISSUE",
AR2453="AKTIVCO Coupure ENEO &amp; Baisse de tension","POWER ISSUE",
AR2453="Coupure ENEO &amp; Baisse de tension","POWER ISSUE",
AR2453="Defaut GE &amp; POWER Cabinet","POWER ISSUE",
AR2453="Sharing","POWER ISSUE",
AR2453="Sites strategiques &amp; DataCenter","POWER ISSUE",
AR2453="Exclu","Exclu",
AR2453="SAT","TX ISSUE",
AR2453="SPARE-ISSUE","SPARE-ISSUE",
AR2453="Fiber CAmtel","TX ISSUE",
AR2453="Fiber AOF","TX ISSUE",
AR2453="Projet OCM (HUAWEI)","TRAVAUX-HUAWEI",
AR2453="Projet OCM (NOKIA)","TRAVAUX -NOKIA",
AR2453="ACCESS-ISSUE","ACCESS-ISSUE",
AR2453="Projet OCM (ZTE, NOKIA, autres projets)","TRAVAUX OCM",
AR2453="No root CAuse","No root cause",
AR2453="ODU HS","TX ISSUE",
AR2453="IP &amp; VLAN","TX ISSUE",
AR2453="Warehouse HUAWEI","SPARE-ISSUE",
AR2453="SPARE-HS","SPARE-ISSUE",
AR2453="Power Telco","RAN ISSUE",AR2453="no impacts","no impacts"
),"")</f>
        <v>No root cause</v>
      </c>
      <c r="AR2453" s="59" t="s">
        <v>5343</v>
      </c>
      <c r="AS2453" s="40" t="str" cm="1">
        <f t="array" ref="AS2453">IFERROR(_xlfn.IFS(
AR2453="MPR ISSUE","ACTIVE",
AR2453="BSS Hardware Issue","ACTIVE",
AR2453="Sites strategiques, MLL, Pylone, etc.","PASSIVE",
AR2453="AKTIVCO DEFAUT GE &amp; POWER Cabinet","PASSIVE",
AR2453="AKTIVCO Coupure ENEO &amp; Baisse de tension","PASSIVE",
AR2453="Coupure ENEO &amp; Baisse de tension","PASSIVE",
AR2453="Defaut GE &amp; POWER Cabinet","PASSIVE",
AR2453="Sharing","PASSIVE",
AR2453="Sites strategiques &amp; DataCenter","PASSIVE",
AR2453="Exclu","Exclu",
AR2453="SAT","ACTIVE",
AR2453="SPARE-ISSUE","SPARE-ISSUE",
AR2453="Fiber CAmtel","ACTIVE",
AR2453="Fiber AOF","ACTIVE",
AR2453="Projet OCM (HUAWEI)","PLANNED WORKS",
AR2453="Projet OCM (NOKIA)","PLANNED WORKS",
AR2453="ACCESS-ISSUE","ACCESS-ISSUE",
AR2453="Projet OCM (ZTE, NOKIA, autres projets)","PLANNED WORKS",
AR2453="No root CAuse","No root cause",
AR2453="ODU HS","ACTIVE",
AR2453="IP &amp; VLAN","ACTIVE",
AR2453="Warehouse HUAWEI","SPARE-ISSUE",
AR2453="SPARE-HS","SPARE-ISSUE",
AR2453="Power Telco","ACTIVE", AR2453="no impacts","no impacts"
),"")</f>
        <v>No root cause</v>
      </c>
      <c r="AT2453" s="99" t="s">
        <v>5661</v>
      </c>
      <c r="AU2453" s="99" t="s">
        <v>4159</v>
      </c>
      <c r="AW2453" s="17"/>
      <c r="AX2453" s="17" t="s">
        <v>5536</v>
      </c>
      <c r="AY2453" s="17"/>
      <c r="AZ2453" s="17" t="s">
        <v>5536</v>
      </c>
      <c r="BA2453" s="7"/>
      <c r="BC2453" s="18"/>
      <c r="BD2453" s="18"/>
      <c r="BE2453" s="18"/>
      <c r="BF2453" s="18"/>
      <c r="BG2453" s="18"/>
      <c r="BH2453" s="18"/>
      <c r="BI2453" s="18"/>
      <c r="BJ2453" s="18"/>
      <c r="BK2453" s="18"/>
      <c r="BM2453" s="18"/>
      <c r="BN2453" s="18"/>
      <c r="BO2453" s="18"/>
      <c r="BP2453" s="9" t="s">
        <v>5661</v>
      </c>
      <c r="BQ2453" s="14"/>
      <c r="BR2453" s="102" t="s">
        <v>5536</v>
      </c>
      <c r="BS2453" s="14"/>
      <c r="BT2453" s="14"/>
      <c r="BU2453" s="9"/>
      <c r="BV2453" s="9"/>
      <c r="BW2453" s="9"/>
    </row>
    <row r="2454" spans="1:75" x14ac:dyDescent="0.35">
      <c r="A2454" s="1" t="s">
        <v>3592</v>
      </c>
      <c r="B2454" s="8" t="s">
        <v>3593</v>
      </c>
      <c r="C2454" s="3" t="s">
        <v>37</v>
      </c>
      <c r="D2454" s="1" t="s">
        <v>21</v>
      </c>
      <c r="E2454" s="1" t="s">
        <v>562</v>
      </c>
      <c r="F2454" s="3" t="s">
        <v>226</v>
      </c>
      <c r="G2454" s="1" t="s">
        <v>3592</v>
      </c>
      <c r="H2454" s="30" t="s">
        <v>5587</v>
      </c>
      <c r="I2454" s="27">
        <v>0</v>
      </c>
      <c r="J2454" s="27">
        <v>0</v>
      </c>
      <c r="K2454" s="27">
        <v>0</v>
      </c>
      <c r="L2454" s="27">
        <v>0</v>
      </c>
      <c r="M2454" s="27">
        <v>0</v>
      </c>
      <c r="N2454" s="27">
        <v>0</v>
      </c>
      <c r="O2454" s="27">
        <v>0</v>
      </c>
      <c r="P2454" s="27">
        <v>0</v>
      </c>
      <c r="Q2454" s="27">
        <v>0</v>
      </c>
      <c r="R2454" s="27">
        <v>0</v>
      </c>
      <c r="S2454" s="80">
        <v>0</v>
      </c>
      <c r="T2454" s="80">
        <v>0</v>
      </c>
      <c r="U2454" s="80">
        <v>0</v>
      </c>
      <c r="V2454" s="80">
        <v>0</v>
      </c>
      <c r="W2454" s="80">
        <v>0</v>
      </c>
      <c r="X2454" s="80">
        <v>0</v>
      </c>
      <c r="Y2454" s="80">
        <v>0</v>
      </c>
      <c r="Z2454" s="80">
        <v>0</v>
      </c>
      <c r="AA2454" s="80">
        <v>0</v>
      </c>
      <c r="AB2454" s="80">
        <v>0</v>
      </c>
      <c r="AC2454" s="80"/>
      <c r="AD2454" s="80">
        <v>0</v>
      </c>
      <c r="AE2454" s="80">
        <v>0</v>
      </c>
      <c r="AF2454" s="80">
        <v>0</v>
      </c>
      <c r="AG2454" s="80"/>
      <c r="AH2454" s="80">
        <v>0</v>
      </c>
      <c r="AI2454" s="80">
        <v>0</v>
      </c>
      <c r="AJ2454" s="80">
        <v>0</v>
      </c>
      <c r="AK2454" s="80">
        <v>0</v>
      </c>
      <c r="AL2454" s="80">
        <v>0</v>
      </c>
      <c r="AM2454" s="80">
        <v>0</v>
      </c>
      <c r="AN2454" s="41" t="s">
        <v>5558</v>
      </c>
      <c r="AO2454" s="41"/>
      <c r="AP2454" s="40" t="str" cm="1">
        <f t="array" ref="AP2454">IFERROR(_xlfn.IFS(
AR2454="MPR ISSUE","PDH",
AR2454="BSS Hardware Issue","BSS",
AR2454="Sites strategiques, MLL, Pylone, etc.","ENVTECH",
AR2454="AKTIVCO DEFAUT GE &amp; POWER Cabinet","AKTIVCO",
AR2454="AKTIVCO Coupure ENEO &amp; Baisse de tension","AKTIVCO GRID ONLY",
AR2454="Coupure ENEO &amp; Baisse de tension","IHS GRID ONLY",
AR2454="Defaut GE &amp; POWER Cabinet","IHS",
AR2454="Sharing","Partners",
AR2454="Sites strategiques &amp; DataCenter","SST &amp; DC",
AR2454="Exclu","Exclu",
AR2454="SAT","SAT",
AR2454="SPARE-ISSUE","SPARE-ISSUE",
AR2454="Fiber CAmtel","TRANS_FO_CAMTEL",
AR2454="Fiber AOF","Fiber AOF",
AR2454="Projet OCM (HUAWEI)","TRAVAUX-HUAWEI",
AR2454="Projet OCM (NOKIA)","TRAVAUX-NOKIA",
AR2454="ACCESS-ISSUE","ACCESS-ISSUE",
AR2454="Projet OCM (ZTE, NOKIA, autres projets)","TRAVAUX OCM",
AR2454="No root CAuse","No root cause",
AR2454="ODU HS","PDH",
AR2454="IP &amp; VLAN","PDH",
AR2454="Warehouse HUAWEI","SPARE-ISSUE",
AR2454="SPARE-HS","SPARE-ISSUE",
AR2454="Power Telco","BSS",AR2454="no impacts","no impacts"
),"")</f>
        <v>No root cause</v>
      </c>
      <c r="AQ2454" s="40" t="str" cm="1">
        <f t="array" ref="AQ2454">IFERROR(_xlfn.IFS(
AR2454="MPR ISSUE","TX ISSUE",
AR2454="BSS Hardware Issue","RAN ISSUE",
AR2454="Sites strategiques, MLL, Pylone, etc.","ENVTECH",
AR2454="AKTIVCO DEFAUT GE &amp; POWER Cabinet","POWER ISSUE",
AR2454="AKTIVCO Coupure ENEO &amp; Baisse de tension","POWER ISSUE",
AR2454="Coupure ENEO &amp; Baisse de tension","POWER ISSUE",
AR2454="Defaut GE &amp; POWER Cabinet","POWER ISSUE",
AR2454="Sharing","POWER ISSUE",
AR2454="Sites strategiques &amp; DataCenter","POWER ISSUE",
AR2454="Exclu","Exclu",
AR2454="SAT","TX ISSUE",
AR2454="SPARE-ISSUE","SPARE-ISSUE",
AR2454="Fiber CAmtel","TX ISSUE",
AR2454="Fiber AOF","TX ISSUE",
AR2454="Projet OCM (HUAWEI)","TRAVAUX-HUAWEI",
AR2454="Projet OCM (NOKIA)","TRAVAUX -NOKIA",
AR2454="ACCESS-ISSUE","ACCESS-ISSUE",
AR2454="Projet OCM (ZTE, NOKIA, autres projets)","TRAVAUX OCM",
AR2454="No root CAuse","No root cause",
AR2454="ODU HS","TX ISSUE",
AR2454="IP &amp; VLAN","TX ISSUE",
AR2454="Warehouse HUAWEI","SPARE-ISSUE",
AR2454="SPARE-HS","SPARE-ISSUE",
AR2454="Power Telco","RAN ISSUE",AR2454="no impacts","no impacts"
),"")</f>
        <v>No root cause</v>
      </c>
      <c r="AR2454" s="59" t="s">
        <v>5343</v>
      </c>
      <c r="AS2454" s="40" t="str" cm="1">
        <f t="array" ref="AS2454">IFERROR(_xlfn.IFS(
AR2454="MPR ISSUE","ACTIVE",
AR2454="BSS Hardware Issue","ACTIVE",
AR2454="Sites strategiques, MLL, Pylone, etc.","PASSIVE",
AR2454="AKTIVCO DEFAUT GE &amp; POWER Cabinet","PASSIVE",
AR2454="AKTIVCO Coupure ENEO &amp; Baisse de tension","PASSIVE",
AR2454="Coupure ENEO &amp; Baisse de tension","PASSIVE",
AR2454="Defaut GE &amp; POWER Cabinet","PASSIVE",
AR2454="Sharing","PASSIVE",
AR2454="Sites strategiques &amp; DataCenter","PASSIVE",
AR2454="Exclu","Exclu",
AR2454="SAT","ACTIVE",
AR2454="SPARE-ISSUE","SPARE-ISSUE",
AR2454="Fiber CAmtel","ACTIVE",
AR2454="Fiber AOF","ACTIVE",
AR2454="Projet OCM (HUAWEI)","PLANNED WORKS",
AR2454="Projet OCM (NOKIA)","PLANNED WORKS",
AR2454="ACCESS-ISSUE","ACCESS-ISSUE",
AR2454="Projet OCM (ZTE, NOKIA, autres projets)","PLANNED WORKS",
AR2454="No root CAuse","No root cause",
AR2454="ODU HS","ACTIVE",
AR2454="IP &amp; VLAN","ACTIVE",
AR2454="Warehouse HUAWEI","SPARE-ISSUE",
AR2454="SPARE-HS","SPARE-ISSUE",
AR2454="Power Telco","ACTIVE", AR2454="no impacts","no impacts"
),"")</f>
        <v>No root cause</v>
      </c>
      <c r="AT2454" s="99" t="s">
        <v>5661</v>
      </c>
      <c r="AU2454" s="99" t="s">
        <v>3593</v>
      </c>
      <c r="AW2454" s="17"/>
      <c r="AX2454" s="17" t="s">
        <v>5536</v>
      </c>
      <c r="AY2454" s="17"/>
      <c r="AZ2454" s="17" t="s">
        <v>5536</v>
      </c>
      <c r="BA2454" s="7"/>
      <c r="BC2454" s="18"/>
      <c r="BD2454" s="18"/>
      <c r="BE2454" s="18"/>
      <c r="BF2454" s="18"/>
      <c r="BG2454" s="18"/>
      <c r="BH2454" s="18"/>
      <c r="BI2454" s="18"/>
      <c r="BJ2454" s="18"/>
      <c r="BK2454" s="18"/>
      <c r="BM2454" s="18"/>
      <c r="BN2454" s="18"/>
      <c r="BO2454" s="18"/>
      <c r="BP2454" s="9" t="s">
        <v>5661</v>
      </c>
      <c r="BQ2454" s="14"/>
      <c r="BR2454" s="102" t="s">
        <v>5536</v>
      </c>
      <c r="BS2454" s="14"/>
      <c r="BT2454" s="14"/>
      <c r="BU2454" s="9"/>
      <c r="BV2454" s="9"/>
      <c r="BW2454" s="9"/>
    </row>
    <row r="2455" spans="1:75" x14ac:dyDescent="0.35">
      <c r="A2455" s="1" t="s">
        <v>4496</v>
      </c>
      <c r="B2455" s="8" t="s">
        <v>4497</v>
      </c>
      <c r="C2455" s="3" t="s">
        <v>31</v>
      </c>
      <c r="D2455" s="1" t="s">
        <v>11</v>
      </c>
      <c r="E2455" s="1" t="s">
        <v>154</v>
      </c>
      <c r="F2455" s="3" t="s">
        <v>31</v>
      </c>
      <c r="G2455" s="1" t="s">
        <v>4498</v>
      </c>
      <c r="H2455" s="30" t="s">
        <v>5587</v>
      </c>
      <c r="I2455" s="27">
        <v>0</v>
      </c>
      <c r="J2455" s="27">
        <v>0</v>
      </c>
      <c r="K2455" s="27">
        <v>0</v>
      </c>
      <c r="L2455" s="27">
        <v>0</v>
      </c>
      <c r="M2455" s="27">
        <v>0</v>
      </c>
      <c r="N2455" s="27">
        <v>0</v>
      </c>
      <c r="O2455" s="27">
        <v>0</v>
      </c>
      <c r="P2455" s="27">
        <v>0</v>
      </c>
      <c r="Q2455" s="27">
        <v>0</v>
      </c>
      <c r="R2455" s="27">
        <v>0</v>
      </c>
      <c r="S2455" s="80">
        <v>0</v>
      </c>
      <c r="T2455" s="80">
        <v>0</v>
      </c>
      <c r="U2455" s="80">
        <v>0</v>
      </c>
      <c r="V2455" s="80">
        <v>0</v>
      </c>
      <c r="W2455" s="80">
        <v>0</v>
      </c>
      <c r="X2455" s="80">
        <v>0</v>
      </c>
      <c r="Y2455" s="80">
        <v>0</v>
      </c>
      <c r="Z2455" s="80">
        <v>0</v>
      </c>
      <c r="AA2455" s="80">
        <v>0</v>
      </c>
      <c r="AB2455" s="80">
        <v>0</v>
      </c>
      <c r="AC2455" s="80"/>
      <c r="AD2455" s="80">
        <v>0</v>
      </c>
      <c r="AE2455" s="80">
        <v>0</v>
      </c>
      <c r="AF2455" s="80">
        <v>0</v>
      </c>
      <c r="AG2455" s="80"/>
      <c r="AH2455" s="80">
        <v>0</v>
      </c>
      <c r="AI2455" s="80">
        <v>0</v>
      </c>
      <c r="AJ2455" s="80">
        <v>0</v>
      </c>
      <c r="AK2455" s="80">
        <v>0</v>
      </c>
      <c r="AL2455" s="80">
        <v>0</v>
      </c>
      <c r="AM2455" s="80">
        <v>0</v>
      </c>
      <c r="AN2455" s="41" t="s">
        <v>5558</v>
      </c>
      <c r="AO2455" s="41"/>
      <c r="AP2455" s="40" t="str" cm="1">
        <f t="array" ref="AP2455">IFERROR(_xlfn.IFS(
AR2455="MPR ISSUE","PDH",
AR2455="BSS Hardware Issue","BSS",
AR2455="Sites strategiques, MLL, Pylone, etc.","ENVTECH",
AR2455="AKTIVCO DEFAUT GE &amp; POWER Cabinet","AKTIVCO",
AR2455="AKTIVCO Coupure ENEO &amp; Baisse de tension","AKTIVCO GRID ONLY",
AR2455="Coupure ENEO &amp; Baisse de tension","IHS GRID ONLY",
AR2455="Defaut GE &amp; POWER Cabinet","IHS",
AR2455="Sharing","Partners",
AR2455="Sites strategiques &amp; DataCenter","SST &amp; DC",
AR2455="Exclu","Exclu",
AR2455="SAT","SAT",
AR2455="SPARE-ISSUE","SPARE-ISSUE",
AR2455="Fiber CAmtel","TRANS_FO_CAMTEL",
AR2455="Fiber AOF","Fiber AOF",
AR2455="Projet OCM (HUAWEI)","TRAVAUX-HUAWEI",
AR2455="Projet OCM (NOKIA)","TRAVAUX-NOKIA",
AR2455="ACCESS-ISSUE","ACCESS-ISSUE",
AR2455="Projet OCM (ZTE, NOKIA, autres projets)","TRAVAUX OCM",
AR2455="No root CAuse","No root cause",
AR2455="ODU HS","PDH",
AR2455="IP &amp; VLAN","PDH",
AR2455="Warehouse HUAWEI","SPARE-ISSUE",
AR2455="SPARE-HS","SPARE-ISSUE",
AR2455="Power Telco","BSS",AR2455="no impacts","no impacts"
),"")</f>
        <v>No root cause</v>
      </c>
      <c r="AQ2455" s="40" t="str" cm="1">
        <f t="array" ref="AQ2455">IFERROR(_xlfn.IFS(
AR2455="MPR ISSUE","TX ISSUE",
AR2455="BSS Hardware Issue","RAN ISSUE",
AR2455="Sites strategiques, MLL, Pylone, etc.","ENVTECH",
AR2455="AKTIVCO DEFAUT GE &amp; POWER Cabinet","POWER ISSUE",
AR2455="AKTIVCO Coupure ENEO &amp; Baisse de tension","POWER ISSUE",
AR2455="Coupure ENEO &amp; Baisse de tension","POWER ISSUE",
AR2455="Defaut GE &amp; POWER Cabinet","POWER ISSUE",
AR2455="Sharing","POWER ISSUE",
AR2455="Sites strategiques &amp; DataCenter","POWER ISSUE",
AR2455="Exclu","Exclu",
AR2455="SAT","TX ISSUE",
AR2455="SPARE-ISSUE","SPARE-ISSUE",
AR2455="Fiber CAmtel","TX ISSUE",
AR2455="Fiber AOF","TX ISSUE",
AR2455="Projet OCM (HUAWEI)","TRAVAUX-HUAWEI",
AR2455="Projet OCM (NOKIA)","TRAVAUX -NOKIA",
AR2455="ACCESS-ISSUE","ACCESS-ISSUE",
AR2455="Projet OCM (ZTE, NOKIA, autres projets)","TRAVAUX OCM",
AR2455="No root CAuse","No root cause",
AR2455="ODU HS","TX ISSUE",
AR2455="IP &amp; VLAN","TX ISSUE",
AR2455="Warehouse HUAWEI","SPARE-ISSUE",
AR2455="SPARE-HS","SPARE-ISSUE",
AR2455="Power Telco","RAN ISSUE",AR2455="no impacts","no impacts"
),"")</f>
        <v>No root cause</v>
      </c>
      <c r="AR2455" s="59" t="s">
        <v>5343</v>
      </c>
      <c r="AS2455" s="40" t="str" cm="1">
        <f t="array" ref="AS2455">IFERROR(_xlfn.IFS(
AR2455="MPR ISSUE","ACTIVE",
AR2455="BSS Hardware Issue","ACTIVE",
AR2455="Sites strategiques, MLL, Pylone, etc.","PASSIVE",
AR2455="AKTIVCO DEFAUT GE &amp; POWER Cabinet","PASSIVE",
AR2455="AKTIVCO Coupure ENEO &amp; Baisse de tension","PASSIVE",
AR2455="Coupure ENEO &amp; Baisse de tension","PASSIVE",
AR2455="Defaut GE &amp; POWER Cabinet","PASSIVE",
AR2455="Sharing","PASSIVE",
AR2455="Sites strategiques &amp; DataCenter","PASSIVE",
AR2455="Exclu","Exclu",
AR2455="SAT","ACTIVE",
AR2455="SPARE-ISSUE","SPARE-ISSUE",
AR2455="Fiber CAmtel","ACTIVE",
AR2455="Fiber AOF","ACTIVE",
AR2455="Projet OCM (HUAWEI)","PLANNED WORKS",
AR2455="Projet OCM (NOKIA)","PLANNED WORKS",
AR2455="ACCESS-ISSUE","ACCESS-ISSUE",
AR2455="Projet OCM (ZTE, NOKIA, autres projets)","PLANNED WORKS",
AR2455="No root CAuse","No root cause",
AR2455="ODU HS","ACTIVE",
AR2455="IP &amp; VLAN","ACTIVE",
AR2455="Warehouse HUAWEI","SPARE-ISSUE",
AR2455="SPARE-HS","SPARE-ISSUE",
AR2455="Power Telco","ACTIVE", AR2455="no impacts","no impacts"
),"")</f>
        <v>No root cause</v>
      </c>
      <c r="AT2455" s="99" t="s">
        <v>5661</v>
      </c>
      <c r="AU2455" s="99" t="s">
        <v>4497</v>
      </c>
      <c r="AW2455" s="17"/>
      <c r="AX2455" s="17" t="s">
        <v>5536</v>
      </c>
      <c r="AY2455" s="17"/>
      <c r="AZ2455" s="17" t="s">
        <v>5536</v>
      </c>
      <c r="BA2455" s="7"/>
      <c r="BC2455" s="18"/>
      <c r="BD2455" s="18"/>
      <c r="BE2455" s="18"/>
      <c r="BF2455" s="18"/>
      <c r="BG2455" s="18"/>
      <c r="BH2455" s="18"/>
      <c r="BI2455" s="18"/>
      <c r="BJ2455" s="18"/>
      <c r="BK2455" s="18"/>
      <c r="BM2455" s="18"/>
      <c r="BN2455" s="18"/>
      <c r="BO2455" s="18"/>
      <c r="BP2455" s="9" t="s">
        <v>5661</v>
      </c>
      <c r="BQ2455" s="14"/>
      <c r="BR2455" s="102" t="s">
        <v>5536</v>
      </c>
      <c r="BS2455" s="14"/>
      <c r="BT2455" s="14"/>
      <c r="BU2455" s="9"/>
      <c r="BV2455" s="9"/>
      <c r="BW2455" s="9"/>
    </row>
    <row r="2456" spans="1:75" x14ac:dyDescent="0.35">
      <c r="A2456" s="1" t="s">
        <v>4890</v>
      </c>
      <c r="B2456" s="8" t="s">
        <v>4891</v>
      </c>
      <c r="C2456" s="3" t="s">
        <v>23</v>
      </c>
      <c r="D2456" s="1" t="s">
        <v>11</v>
      </c>
      <c r="E2456" s="1" t="s">
        <v>96</v>
      </c>
      <c r="F2456" s="3" t="s">
        <v>23</v>
      </c>
      <c r="G2456" s="1" t="s">
        <v>731</v>
      </c>
      <c r="H2456" s="28" t="s">
        <v>5601</v>
      </c>
      <c r="I2456" s="27">
        <v>0</v>
      </c>
      <c r="J2456" s="27">
        <v>0</v>
      </c>
      <c r="K2456" s="27">
        <v>0</v>
      </c>
      <c r="L2456" s="27">
        <v>0</v>
      </c>
      <c r="M2456" s="27">
        <v>0</v>
      </c>
      <c r="N2456" s="27">
        <v>0</v>
      </c>
      <c r="O2456" s="27">
        <v>0</v>
      </c>
      <c r="P2456" s="27">
        <v>0</v>
      </c>
      <c r="Q2456" s="27">
        <v>0</v>
      </c>
      <c r="R2456" s="27">
        <v>0</v>
      </c>
      <c r="S2456" s="80">
        <v>0</v>
      </c>
      <c r="T2456" s="80">
        <v>0</v>
      </c>
      <c r="U2456" s="80">
        <v>0</v>
      </c>
      <c r="V2456" s="80">
        <v>0</v>
      </c>
      <c r="W2456" s="80">
        <v>0</v>
      </c>
      <c r="X2456" s="80">
        <v>0</v>
      </c>
      <c r="Y2456" s="80">
        <v>0</v>
      </c>
      <c r="Z2456" s="80">
        <v>0</v>
      </c>
      <c r="AA2456" s="80">
        <v>0</v>
      </c>
      <c r="AB2456" s="80">
        <v>0</v>
      </c>
      <c r="AC2456" s="80"/>
      <c r="AD2456" s="80">
        <v>0</v>
      </c>
      <c r="AE2456" s="80">
        <v>0</v>
      </c>
      <c r="AF2456" s="80">
        <v>0</v>
      </c>
      <c r="AG2456" s="80"/>
      <c r="AH2456" s="80">
        <v>0</v>
      </c>
      <c r="AI2456" s="80">
        <v>0</v>
      </c>
      <c r="AJ2456" s="80">
        <v>0</v>
      </c>
      <c r="AK2456" s="80">
        <v>0</v>
      </c>
      <c r="AL2456" s="80">
        <v>0</v>
      </c>
      <c r="AM2456" s="80">
        <v>0</v>
      </c>
      <c r="AN2456" s="41" t="s">
        <v>5558</v>
      </c>
      <c r="AO2456" s="41"/>
      <c r="AP2456" s="40" t="str" cm="1">
        <f t="array" ref="AP2456">IFERROR(_xlfn.IFS(
AR2456="MPR ISSUE","PDH",
AR2456="BSS Hardware Issue","BSS",
AR2456="Sites strategiques, MLL, Pylone, etc.","ENVTECH",
AR2456="AKTIVCO DEFAUT GE &amp; POWER Cabinet","AKTIVCO",
AR2456="AKTIVCO Coupure ENEO &amp; Baisse de tension","AKTIVCO GRID ONLY",
AR2456="Coupure ENEO &amp; Baisse de tension","IHS GRID ONLY",
AR2456="Defaut GE &amp; POWER Cabinet","IHS",
AR2456="Sharing","Partners",
AR2456="Sites strategiques &amp; DataCenter","SST &amp; DC",
AR2456="Exclu","Exclu",
AR2456="SAT","SAT",
AR2456="SPARE-ISSUE","SPARE-ISSUE",
AR2456="Fiber CAmtel","TRANS_FO_CAMTEL",
AR2456="Fiber AOF","Fiber AOF",
AR2456="Projet OCM (HUAWEI)","TRAVAUX-HUAWEI",
AR2456="Projet OCM (NOKIA)","TRAVAUX-NOKIA",
AR2456="ACCESS-ISSUE","ACCESS-ISSUE",
AR2456="Projet OCM (ZTE, NOKIA, autres projets)","TRAVAUX OCM",
AR2456="No root CAuse","No root cause",
AR2456="ODU HS","PDH",
AR2456="IP &amp; VLAN","PDH",
AR2456="Warehouse HUAWEI","SPARE-ISSUE",
AR2456="SPARE-HS","SPARE-ISSUE",
AR2456="Power Telco","BSS",AR2456="no impacts","no impacts"
),"")</f>
        <v>No root cause</v>
      </c>
      <c r="AQ2456" s="40" t="str" cm="1">
        <f t="array" ref="AQ2456">IFERROR(_xlfn.IFS(
AR2456="MPR ISSUE","TX ISSUE",
AR2456="BSS Hardware Issue","RAN ISSUE",
AR2456="Sites strategiques, MLL, Pylone, etc.","ENVTECH",
AR2456="AKTIVCO DEFAUT GE &amp; POWER Cabinet","POWER ISSUE",
AR2456="AKTIVCO Coupure ENEO &amp; Baisse de tension","POWER ISSUE",
AR2456="Coupure ENEO &amp; Baisse de tension","POWER ISSUE",
AR2456="Defaut GE &amp; POWER Cabinet","POWER ISSUE",
AR2456="Sharing","POWER ISSUE",
AR2456="Sites strategiques &amp; DataCenter","POWER ISSUE",
AR2456="Exclu","Exclu",
AR2456="SAT","TX ISSUE",
AR2456="SPARE-ISSUE","SPARE-ISSUE",
AR2456="Fiber CAmtel","TX ISSUE",
AR2456="Fiber AOF","TX ISSUE",
AR2456="Projet OCM (HUAWEI)","TRAVAUX-HUAWEI",
AR2456="Projet OCM (NOKIA)","TRAVAUX -NOKIA",
AR2456="ACCESS-ISSUE","ACCESS-ISSUE",
AR2456="Projet OCM (ZTE, NOKIA, autres projets)","TRAVAUX OCM",
AR2456="No root CAuse","No root cause",
AR2456="ODU HS","TX ISSUE",
AR2456="IP &amp; VLAN","TX ISSUE",
AR2456="Warehouse HUAWEI","SPARE-ISSUE",
AR2456="SPARE-HS","SPARE-ISSUE",
AR2456="Power Telco","RAN ISSUE",AR2456="no impacts","no impacts"
),"")</f>
        <v>No root cause</v>
      </c>
      <c r="AR2456" s="59" t="s">
        <v>5343</v>
      </c>
      <c r="AS2456" s="40" t="str" cm="1">
        <f t="array" ref="AS2456">IFERROR(_xlfn.IFS(
AR2456="MPR ISSUE","ACTIVE",
AR2456="BSS Hardware Issue","ACTIVE",
AR2456="Sites strategiques, MLL, Pylone, etc.","PASSIVE",
AR2456="AKTIVCO DEFAUT GE &amp; POWER Cabinet","PASSIVE",
AR2456="AKTIVCO Coupure ENEO &amp; Baisse de tension","PASSIVE",
AR2456="Coupure ENEO &amp; Baisse de tension","PASSIVE",
AR2456="Defaut GE &amp; POWER Cabinet","PASSIVE",
AR2456="Sharing","PASSIVE",
AR2456="Sites strategiques &amp; DataCenter","PASSIVE",
AR2456="Exclu","Exclu",
AR2456="SAT","ACTIVE",
AR2456="SPARE-ISSUE","SPARE-ISSUE",
AR2456="Fiber CAmtel","ACTIVE",
AR2456="Fiber AOF","ACTIVE",
AR2456="Projet OCM (HUAWEI)","PLANNED WORKS",
AR2456="Projet OCM (NOKIA)","PLANNED WORKS",
AR2456="ACCESS-ISSUE","ACCESS-ISSUE",
AR2456="Projet OCM (ZTE, NOKIA, autres projets)","PLANNED WORKS",
AR2456="No root CAuse","No root cause",
AR2456="ODU HS","ACTIVE",
AR2456="IP &amp; VLAN","ACTIVE",
AR2456="Warehouse HUAWEI","SPARE-ISSUE",
AR2456="SPARE-HS","SPARE-ISSUE",
AR2456="Power Telco","ACTIVE", AR2456="no impacts","no impacts"
),"")</f>
        <v>No root cause</v>
      </c>
      <c r="AT2456" s="99" t="s">
        <v>5661</v>
      </c>
      <c r="AU2456" s="99" t="s">
        <v>4891</v>
      </c>
      <c r="AW2456" s="17"/>
      <c r="AX2456" s="17" t="s">
        <v>5536</v>
      </c>
      <c r="AY2456" s="17"/>
      <c r="AZ2456" s="17" t="s">
        <v>5536</v>
      </c>
      <c r="BA2456" s="7"/>
      <c r="BC2456" s="18"/>
      <c r="BD2456" s="18"/>
      <c r="BE2456" s="18"/>
      <c r="BF2456" s="18"/>
      <c r="BG2456" s="18"/>
      <c r="BH2456" s="18"/>
      <c r="BI2456" s="18"/>
      <c r="BJ2456" s="18"/>
      <c r="BK2456" s="18"/>
      <c r="BM2456" s="18"/>
      <c r="BN2456" s="18"/>
      <c r="BO2456" s="18"/>
      <c r="BP2456" s="9" t="s">
        <v>5661</v>
      </c>
      <c r="BQ2456" s="14"/>
      <c r="BR2456" s="102" t="s">
        <v>5536</v>
      </c>
      <c r="BS2456" s="14"/>
      <c r="BT2456" s="14"/>
      <c r="BU2456" s="9"/>
      <c r="BV2456" s="9"/>
      <c r="BW2456" s="9"/>
    </row>
    <row r="2457" spans="1:75" x14ac:dyDescent="0.35">
      <c r="A2457" s="1" t="s">
        <v>3609</v>
      </c>
      <c r="B2457" s="8" t="s">
        <v>3610</v>
      </c>
      <c r="C2457" s="3" t="s">
        <v>37</v>
      </c>
      <c r="D2457" s="1" t="s">
        <v>11</v>
      </c>
      <c r="E2457" s="1" t="s">
        <v>12</v>
      </c>
      <c r="F2457" s="3" t="s">
        <v>37</v>
      </c>
      <c r="G2457" s="1" t="s">
        <v>3611</v>
      </c>
      <c r="H2457" s="30" t="s">
        <v>5587</v>
      </c>
      <c r="I2457" s="27">
        <v>0</v>
      </c>
      <c r="J2457" s="27">
        <v>0</v>
      </c>
      <c r="K2457" s="27">
        <v>0</v>
      </c>
      <c r="L2457" s="27">
        <v>0</v>
      </c>
      <c r="M2457" s="27">
        <v>0</v>
      </c>
      <c r="N2457" s="27">
        <v>0</v>
      </c>
      <c r="O2457" s="27">
        <v>0</v>
      </c>
      <c r="P2457" s="27">
        <v>0</v>
      </c>
      <c r="Q2457" s="27">
        <v>0</v>
      </c>
      <c r="R2457" s="27">
        <v>0</v>
      </c>
      <c r="S2457" s="80">
        <v>0</v>
      </c>
      <c r="T2457" s="80">
        <v>0</v>
      </c>
      <c r="U2457" s="80">
        <v>0</v>
      </c>
      <c r="V2457" s="80">
        <v>0</v>
      </c>
      <c r="W2457" s="80">
        <v>0</v>
      </c>
      <c r="X2457" s="80">
        <v>0</v>
      </c>
      <c r="Y2457" s="80">
        <v>0</v>
      </c>
      <c r="Z2457" s="80">
        <v>0</v>
      </c>
      <c r="AA2457" s="80">
        <v>0</v>
      </c>
      <c r="AB2457" s="80">
        <v>0</v>
      </c>
      <c r="AC2457" s="80"/>
      <c r="AD2457" s="80">
        <v>0</v>
      </c>
      <c r="AE2457" s="80">
        <v>0</v>
      </c>
      <c r="AF2457" s="80">
        <v>0</v>
      </c>
      <c r="AG2457" s="80"/>
      <c r="AH2457" s="80">
        <v>0</v>
      </c>
      <c r="AI2457" s="80">
        <v>0</v>
      </c>
      <c r="AJ2457" s="80">
        <v>0</v>
      </c>
      <c r="AK2457" s="80">
        <v>0</v>
      </c>
      <c r="AL2457" s="80">
        <v>0</v>
      </c>
      <c r="AM2457" s="80">
        <v>0</v>
      </c>
      <c r="AN2457" s="41" t="s">
        <v>5558</v>
      </c>
      <c r="AO2457" s="41"/>
      <c r="AP2457" s="40" t="str" cm="1">
        <f t="array" ref="AP2457">IFERROR(_xlfn.IFS(
AR2457="MPR ISSUE","PDH",
AR2457="BSS Hardware Issue","BSS",
AR2457="Sites strategiques, MLL, Pylone, etc.","ENVTECH",
AR2457="AKTIVCO DEFAUT GE &amp; POWER Cabinet","AKTIVCO",
AR2457="AKTIVCO Coupure ENEO &amp; Baisse de tension","AKTIVCO GRID ONLY",
AR2457="Coupure ENEO &amp; Baisse de tension","IHS GRID ONLY",
AR2457="Defaut GE &amp; POWER Cabinet","IHS",
AR2457="Sharing","Partners",
AR2457="Sites strategiques &amp; DataCenter","SST &amp; DC",
AR2457="Exclu","Exclu",
AR2457="SAT","SAT",
AR2457="SPARE-ISSUE","SPARE-ISSUE",
AR2457="Fiber CAmtel","TRANS_FO_CAMTEL",
AR2457="Fiber AOF","Fiber AOF",
AR2457="Projet OCM (HUAWEI)","TRAVAUX-HUAWEI",
AR2457="Projet OCM (NOKIA)","TRAVAUX-NOKIA",
AR2457="ACCESS-ISSUE","ACCESS-ISSUE",
AR2457="Projet OCM (ZTE, NOKIA, autres projets)","TRAVAUX OCM",
AR2457="No root CAuse","No root cause",
AR2457="ODU HS","PDH",
AR2457="IP &amp; VLAN","PDH",
AR2457="Warehouse HUAWEI","SPARE-ISSUE",
AR2457="SPARE-HS","SPARE-ISSUE",
AR2457="Power Telco","BSS",AR2457="no impacts","no impacts"
),"")</f>
        <v>IHS</v>
      </c>
      <c r="AQ2457" s="40" t="str" cm="1">
        <f t="array" ref="AQ2457">IFERROR(_xlfn.IFS(
AR2457="MPR ISSUE","TX ISSUE",
AR2457="BSS Hardware Issue","RAN ISSUE",
AR2457="Sites strategiques, MLL, Pylone, etc.","ENVTECH",
AR2457="AKTIVCO DEFAUT GE &amp; POWER Cabinet","POWER ISSUE",
AR2457="AKTIVCO Coupure ENEO &amp; Baisse de tension","POWER ISSUE",
AR2457="Coupure ENEO &amp; Baisse de tension","POWER ISSUE",
AR2457="Defaut GE &amp; POWER Cabinet","POWER ISSUE",
AR2457="Sharing","POWER ISSUE",
AR2457="Sites strategiques &amp; DataCenter","POWER ISSUE",
AR2457="Exclu","Exclu",
AR2457="SAT","TX ISSUE",
AR2457="SPARE-ISSUE","SPARE-ISSUE",
AR2457="Fiber CAmtel","TX ISSUE",
AR2457="Fiber AOF","TX ISSUE",
AR2457="Projet OCM (HUAWEI)","TRAVAUX-HUAWEI",
AR2457="Projet OCM (NOKIA)","TRAVAUX -NOKIA",
AR2457="ACCESS-ISSUE","ACCESS-ISSUE",
AR2457="Projet OCM (ZTE, NOKIA, autres projets)","TRAVAUX OCM",
AR2457="No root CAuse","No root cause",
AR2457="ODU HS","TX ISSUE",
AR2457="IP &amp; VLAN","TX ISSUE",
AR2457="Warehouse HUAWEI","SPARE-ISSUE",
AR2457="SPARE-HS","SPARE-ISSUE",
AR2457="Power Telco","RAN ISSUE",AR2457="no impacts","no impacts"
),"")</f>
        <v>POWER ISSUE</v>
      </c>
      <c r="AR2457" s="59" t="s">
        <v>5329</v>
      </c>
      <c r="AS2457" s="40" t="str" cm="1">
        <f t="array" ref="AS2457">IFERROR(_xlfn.IFS(
AR2457="MPR ISSUE","ACTIVE",
AR2457="BSS Hardware Issue","ACTIVE",
AR2457="Sites strategiques, MLL, Pylone, etc.","PASSIVE",
AR2457="AKTIVCO DEFAUT GE &amp; POWER Cabinet","PASSIVE",
AR2457="AKTIVCO Coupure ENEO &amp; Baisse de tension","PASSIVE",
AR2457="Coupure ENEO &amp; Baisse de tension","PASSIVE",
AR2457="Defaut GE &amp; POWER Cabinet","PASSIVE",
AR2457="Sharing","PASSIVE",
AR2457="Sites strategiques &amp; DataCenter","PASSIVE",
AR2457="Exclu","Exclu",
AR2457="SAT","ACTIVE",
AR2457="SPARE-ISSUE","SPARE-ISSUE",
AR2457="Fiber CAmtel","ACTIVE",
AR2457="Fiber AOF","ACTIVE",
AR2457="Projet OCM (HUAWEI)","PLANNED WORKS",
AR2457="Projet OCM (NOKIA)","PLANNED WORKS",
AR2457="ACCESS-ISSUE","ACCESS-ISSUE",
AR2457="Projet OCM (ZTE, NOKIA, autres projets)","PLANNED WORKS",
AR2457="No root CAuse","No root cause",
AR2457="ODU HS","ACTIVE",
AR2457="IP &amp; VLAN","ACTIVE",
AR2457="Warehouse HUAWEI","SPARE-ISSUE",
AR2457="SPARE-HS","SPARE-ISSUE",
AR2457="Power Telco","ACTIVE", AR2457="no impacts","no impacts"
),"")</f>
        <v>PASSIVE</v>
      </c>
      <c r="AT2457" s="99" t="s">
        <v>6547</v>
      </c>
      <c r="AU2457" s="99" t="s">
        <v>3610</v>
      </c>
      <c r="AW2457" s="17"/>
      <c r="AX2457" s="17" t="s">
        <v>5536</v>
      </c>
      <c r="AY2457" s="17"/>
      <c r="AZ2457" s="17" t="s">
        <v>5536</v>
      </c>
      <c r="BA2457" s="7"/>
      <c r="BB2457" s="9" t="s">
        <v>5651</v>
      </c>
      <c r="BC2457" s="18"/>
      <c r="BD2457" s="18"/>
      <c r="BE2457" s="18"/>
      <c r="BF2457" s="18"/>
      <c r="BG2457" s="18"/>
      <c r="BH2457" s="18"/>
      <c r="BI2457" s="18"/>
      <c r="BJ2457" s="18"/>
      <c r="BK2457" s="18"/>
      <c r="BM2457" s="18"/>
      <c r="BN2457" s="18" t="s">
        <v>6006</v>
      </c>
      <c r="BO2457" s="18"/>
      <c r="BP2457" s="9" t="s">
        <v>5661</v>
      </c>
      <c r="BQ2457" s="14"/>
      <c r="BR2457" s="102" t="s">
        <v>5536</v>
      </c>
      <c r="BS2457" s="14"/>
      <c r="BT2457" s="14"/>
      <c r="BU2457" s="9"/>
      <c r="BV2457" s="9"/>
      <c r="BW2457" s="9"/>
    </row>
  </sheetData>
  <autoFilter ref="A1:BW2457" xr:uid="{7A5A6A65-9880-4F7C-9783-34714FAC7E79}"/>
  <conditionalFormatting sqref="A2:A2409">
    <cfRule type="duplicateValues" dxfId="17" priority="17"/>
  </conditionalFormatting>
  <conditionalFormatting sqref="A2410:A2457">
    <cfRule type="duplicateValues" dxfId="16" priority="11"/>
  </conditionalFormatting>
  <conditionalFormatting sqref="B1339">
    <cfRule type="duplicateValues" dxfId="15" priority="12"/>
    <cfRule type="duplicateValues" dxfId="14" priority="13"/>
    <cfRule type="duplicateValues" dxfId="13" priority="14"/>
  </conditionalFormatting>
  <conditionalFormatting sqref="B2410:B2457">
    <cfRule type="duplicateValues" dxfId="12" priority="15"/>
  </conditionalFormatting>
  <conditionalFormatting sqref="I1:R1">
    <cfRule type="colorScale" priority="16">
      <colorScale>
        <cfvo type="min"/>
        <cfvo type="max"/>
        <color rgb="FFFCFCFF"/>
        <color rgb="FFF8696B"/>
      </colorScale>
    </cfRule>
  </conditionalFormatting>
  <conditionalFormatting sqref="S1">
    <cfRule type="colorScale" priority="6">
      <colorScale>
        <cfvo type="min"/>
        <cfvo type="max"/>
        <color rgb="FFFCFCFF"/>
        <color rgb="FFF8696B"/>
      </colorScale>
    </cfRule>
  </conditionalFormatting>
  <conditionalFormatting sqref="AP1">
    <cfRule type="colorScale" priority="7">
      <colorScale>
        <cfvo type="min"/>
        <cfvo type="percentile" val="50"/>
        <cfvo type="max"/>
        <color rgb="FF63BE7B"/>
        <color rgb="FFFFEB84"/>
        <color rgb="FFF8696B"/>
      </colorScale>
    </cfRule>
    <cfRule type="colorScale" priority="8">
      <colorScale>
        <cfvo type="min"/>
        <cfvo type="max"/>
        <color rgb="FFFFEF9C"/>
        <color rgb="FF63BE7B"/>
      </colorScale>
    </cfRule>
  </conditionalFormatting>
  <conditionalFormatting sqref="AQ1">
    <cfRule type="colorScale" priority="9">
      <colorScale>
        <cfvo type="min"/>
        <cfvo type="percentile" val="50"/>
        <cfvo type="max"/>
        <color rgb="FF63BE7B"/>
        <color rgb="FFFFEB84"/>
        <color rgb="FFF8696B"/>
      </colorScale>
    </cfRule>
    <cfRule type="colorScale" priority="10">
      <colorScale>
        <cfvo type="min"/>
        <cfvo type="max"/>
        <color rgb="FFFFEF9C"/>
        <color rgb="FF63BE7B"/>
      </colorScale>
    </cfRule>
  </conditionalFormatting>
  <conditionalFormatting sqref="AS1">
    <cfRule type="colorScale" priority="624">
      <colorScale>
        <cfvo type="min"/>
        <cfvo type="percentile" val="50"/>
        <cfvo type="max"/>
        <color rgb="FF63BE7B"/>
        <color rgb="FFFFEB84"/>
        <color rgb="FFF8696B"/>
      </colorScale>
    </cfRule>
    <cfRule type="colorScale" priority="625">
      <colorScale>
        <cfvo type="min"/>
        <cfvo type="max"/>
        <color rgb="FFFFEF9C"/>
        <color rgb="FF63BE7B"/>
      </colorScale>
    </cfRule>
  </conditionalFormatting>
  <conditionalFormatting sqref="I2:AM2457">
    <cfRule type="colorScale" priority="626">
      <colorScale>
        <cfvo type="min"/>
        <cfvo type="percentile" val="50"/>
        <cfvo type="max"/>
        <color rgb="FF63BE7B"/>
        <color rgb="FFFFEB84"/>
        <color rgb="FFF8696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97045-F9DA-431F-A191-5C7950A25B58}">
  <dimension ref="A1:I38"/>
  <sheetViews>
    <sheetView topLeftCell="A11" zoomScale="70" zoomScaleNormal="70" workbookViewId="0">
      <selection activeCell="N38" sqref="N38"/>
    </sheetView>
  </sheetViews>
  <sheetFormatPr defaultRowHeight="14.5" x14ac:dyDescent="0.35"/>
  <cols>
    <col min="1" max="1" width="16.54296875" bestFit="1" customWidth="1"/>
    <col min="2" max="2" width="28.54296875" bestFit="1" customWidth="1"/>
    <col min="4" max="4" width="10.54296875" customWidth="1"/>
    <col min="5" max="5" width="29.7265625" bestFit="1" customWidth="1"/>
    <col min="7" max="7" width="10.26953125" customWidth="1"/>
    <col min="8" max="8" width="29.7265625" bestFit="1" customWidth="1"/>
  </cols>
  <sheetData>
    <row r="1" spans="1:8" x14ac:dyDescent="0.35">
      <c r="A1" s="105" t="s">
        <v>5366</v>
      </c>
      <c r="B1" s="106" t="s">
        <v>5558</v>
      </c>
      <c r="D1" s="105" t="s">
        <v>5366</v>
      </c>
      <c r="E1" s="106" t="s">
        <v>5558</v>
      </c>
      <c r="G1" s="105" t="s">
        <v>5366</v>
      </c>
      <c r="H1" s="106" t="s">
        <v>5558</v>
      </c>
    </row>
    <row r="3" spans="1:8" x14ac:dyDescent="0.35">
      <c r="A3" s="105" t="s">
        <v>5487</v>
      </c>
      <c r="B3" s="106" t="s">
        <v>6577</v>
      </c>
      <c r="C3" s="106"/>
      <c r="D3" s="105" t="s">
        <v>5487</v>
      </c>
      <c r="E3" s="106" t="s">
        <v>6581</v>
      </c>
      <c r="F3" s="106"/>
      <c r="G3" s="105" t="s">
        <v>5487</v>
      </c>
      <c r="H3" s="106" t="s">
        <v>6581</v>
      </c>
    </row>
    <row r="4" spans="1:8" x14ac:dyDescent="0.35">
      <c r="A4" s="106" t="s">
        <v>25</v>
      </c>
      <c r="B4" s="106">
        <v>34.477810308960628</v>
      </c>
      <c r="C4" s="106"/>
      <c r="D4" s="106" t="s">
        <v>25</v>
      </c>
      <c r="E4" s="106">
        <v>34.477810308960628</v>
      </c>
      <c r="F4" s="106"/>
      <c r="G4" s="106" t="s">
        <v>25</v>
      </c>
      <c r="H4" s="106">
        <v>34.477810308960628</v>
      </c>
    </row>
    <row r="5" spans="1:8" x14ac:dyDescent="0.35">
      <c r="A5" s="106" t="s">
        <v>5315</v>
      </c>
      <c r="B5" s="106">
        <v>426.89129162756063</v>
      </c>
      <c r="C5" s="106"/>
      <c r="D5" s="106" t="s">
        <v>5320</v>
      </c>
      <c r="E5" s="106">
        <v>4.621675184700071</v>
      </c>
      <c r="F5" s="106"/>
      <c r="G5" s="106" t="s">
        <v>33</v>
      </c>
      <c r="H5" s="106">
        <v>238.85317996042892</v>
      </c>
    </row>
    <row r="6" spans="1:8" x14ac:dyDescent="0.35">
      <c r="A6" s="106" t="s">
        <v>5343</v>
      </c>
      <c r="B6" s="106">
        <v>382.0699911972514</v>
      </c>
      <c r="C6" s="106"/>
      <c r="D6" s="106" t="s">
        <v>5343</v>
      </c>
      <c r="E6" s="106">
        <v>382.0699911972514</v>
      </c>
      <c r="F6" s="106"/>
      <c r="G6" s="106" t="s">
        <v>5325</v>
      </c>
      <c r="H6" s="106">
        <v>549.12342373577803</v>
      </c>
    </row>
    <row r="7" spans="1:8" x14ac:dyDescent="0.35">
      <c r="A7" s="106" t="s">
        <v>5321</v>
      </c>
      <c r="B7" s="106">
        <v>1243.0441467111018</v>
      </c>
      <c r="C7" s="106"/>
      <c r="D7" s="106" t="s">
        <v>5323</v>
      </c>
      <c r="E7" s="106">
        <v>1238.4224715264018</v>
      </c>
      <c r="F7" s="106"/>
      <c r="G7" s="106" t="s">
        <v>5317</v>
      </c>
      <c r="H7" s="106">
        <v>162.79519892831684</v>
      </c>
    </row>
    <row r="8" spans="1:8" x14ac:dyDescent="0.35">
      <c r="A8" s="106" t="s">
        <v>5559</v>
      </c>
      <c r="B8" s="106">
        <v>23.719780243298999</v>
      </c>
      <c r="C8" s="106"/>
      <c r="D8" s="106" t="s">
        <v>5318</v>
      </c>
      <c r="E8" s="106">
        <v>162.79519892831684</v>
      </c>
      <c r="F8" s="106"/>
      <c r="G8" s="106" t="s">
        <v>5320</v>
      </c>
      <c r="H8" s="106">
        <v>4.621675184700071</v>
      </c>
    </row>
    <row r="9" spans="1:8" x14ac:dyDescent="0.35">
      <c r="A9" s="106" t="s">
        <v>5335</v>
      </c>
      <c r="B9" s="106">
        <v>116.0769854722586</v>
      </c>
      <c r="C9" s="106"/>
      <c r="D9" s="106" t="s">
        <v>5335</v>
      </c>
      <c r="E9" s="106">
        <v>116.0769854722586</v>
      </c>
      <c r="F9" s="106"/>
      <c r="G9" s="106" t="s">
        <v>5338</v>
      </c>
      <c r="H9" s="106">
        <v>67.997805571963823</v>
      </c>
    </row>
    <row r="10" spans="1:8" x14ac:dyDescent="0.35">
      <c r="A10" s="106" t="s">
        <v>5488</v>
      </c>
      <c r="B10" s="106">
        <v>2226.2800055604316</v>
      </c>
      <c r="C10" s="106"/>
      <c r="D10" s="106" t="s">
        <v>5341</v>
      </c>
      <c r="E10" s="106">
        <v>23.719780243298999</v>
      </c>
      <c r="F10" s="106"/>
      <c r="G10" s="106" t="s">
        <v>11</v>
      </c>
      <c r="H10" s="106">
        <v>246.43256500197953</v>
      </c>
    </row>
    <row r="11" spans="1:8" x14ac:dyDescent="0.35">
      <c r="C11" s="106"/>
      <c r="D11" s="106" t="s">
        <v>5342</v>
      </c>
      <c r="E11" s="106">
        <v>0</v>
      </c>
      <c r="F11" s="106"/>
      <c r="G11" s="106" t="s">
        <v>5327</v>
      </c>
      <c r="H11" s="106">
        <v>147.29063758264775</v>
      </c>
    </row>
    <row r="12" spans="1:8" x14ac:dyDescent="0.35">
      <c r="A12" s="106"/>
      <c r="B12" s="106"/>
      <c r="C12" s="106"/>
      <c r="D12" s="106" t="s">
        <v>5314</v>
      </c>
      <c r="E12" s="106">
        <v>264.09609269924346</v>
      </c>
      <c r="F12" s="106"/>
      <c r="G12" s="106" t="s">
        <v>5343</v>
      </c>
      <c r="H12" s="106">
        <v>382.0699911972514</v>
      </c>
    </row>
    <row r="13" spans="1:8" x14ac:dyDescent="0.35">
      <c r="A13" s="106"/>
      <c r="B13" s="106"/>
      <c r="C13" s="106"/>
      <c r="D13" s="106" t="s">
        <v>5488</v>
      </c>
      <c r="E13" s="106">
        <v>2226.2800055604321</v>
      </c>
      <c r="F13" s="106"/>
      <c r="G13" s="106" t="s">
        <v>15</v>
      </c>
      <c r="H13" s="106">
        <v>56.722665245567626</v>
      </c>
    </row>
    <row r="14" spans="1:8" x14ac:dyDescent="0.35">
      <c r="A14" s="106"/>
      <c r="B14" s="106"/>
      <c r="C14" s="106"/>
      <c r="F14" s="106"/>
      <c r="G14" s="106" t="s">
        <v>5313</v>
      </c>
      <c r="H14" s="106">
        <v>196.09828712727969</v>
      </c>
    </row>
    <row r="15" spans="1:8" x14ac:dyDescent="0.35">
      <c r="A15" s="106"/>
      <c r="B15" s="106"/>
      <c r="C15" s="106"/>
      <c r="D15" s="106"/>
      <c r="E15" s="106"/>
      <c r="F15" s="106"/>
      <c r="G15" s="106" t="s">
        <v>5335</v>
      </c>
      <c r="H15" s="106">
        <v>116.0769854722586</v>
      </c>
    </row>
    <row r="16" spans="1:8" x14ac:dyDescent="0.35">
      <c r="A16" s="106"/>
      <c r="B16" s="106"/>
      <c r="C16" s="106"/>
      <c r="D16" s="106"/>
      <c r="E16" s="106"/>
      <c r="F16" s="106"/>
      <c r="G16" s="106" t="s">
        <v>5342</v>
      </c>
      <c r="H16" s="106">
        <v>0</v>
      </c>
    </row>
    <row r="17" spans="1:9" x14ac:dyDescent="0.35">
      <c r="A17" s="106"/>
      <c r="B17" s="106"/>
      <c r="C17" s="106"/>
      <c r="D17" s="106"/>
      <c r="E17" s="106"/>
      <c r="F17" s="106"/>
      <c r="G17" s="106" t="s">
        <v>5349</v>
      </c>
      <c r="H17" s="106">
        <v>23.719780243298999</v>
      </c>
    </row>
    <row r="18" spans="1:9" x14ac:dyDescent="0.35">
      <c r="A18" s="106"/>
      <c r="B18" s="106"/>
      <c r="C18" s="106"/>
      <c r="D18" s="106"/>
      <c r="E18" s="106"/>
      <c r="F18" s="106"/>
      <c r="G18" s="106" t="s">
        <v>5488</v>
      </c>
      <c r="H18" s="106">
        <v>2226.2800055604316</v>
      </c>
    </row>
    <row r="23" spans="1:9" ht="16" x14ac:dyDescent="0.4">
      <c r="B23" s="73"/>
      <c r="C23" s="73"/>
      <c r="D23" s="76" t="s">
        <v>5568</v>
      </c>
      <c r="E23" s="110" t="s">
        <v>6593</v>
      </c>
      <c r="F23" s="84"/>
      <c r="G23" s="74"/>
      <c r="H23" s="75"/>
      <c r="I23" s="75"/>
    </row>
    <row r="24" spans="1:9" x14ac:dyDescent="0.35">
      <c r="B24" s="70" t="s">
        <v>5561</v>
      </c>
      <c r="C24" s="69" t="s">
        <v>5562</v>
      </c>
      <c r="D24" s="62"/>
      <c r="E24" s="63" t="s">
        <v>5561</v>
      </c>
      <c r="F24" s="63" t="s">
        <v>5562</v>
      </c>
      <c r="G24" s="62"/>
      <c r="H24" s="63" t="s">
        <v>5561</v>
      </c>
      <c r="I24" s="63" t="s">
        <v>5562</v>
      </c>
    </row>
    <row r="25" spans="1:9" ht="16" x14ac:dyDescent="0.35">
      <c r="B25" s="71" t="s">
        <v>25</v>
      </c>
      <c r="C25" s="78">
        <f>GETPIVOTDATA("NUR  DU JOUR05/11/2026",$A$3,"CATEGORIE","ACCESS-ISSUE")</f>
        <v>34.477810308960628</v>
      </c>
      <c r="D25" s="64"/>
      <c r="E25" s="65" t="s">
        <v>25</v>
      </c>
      <c r="F25" s="65">
        <f>GETPIVOTDATA("NUR  DU JOUR  05/11 /2026",$D$3,"CAUSE","ACCESS-ISSUE")</f>
        <v>34.477810308960628</v>
      </c>
      <c r="G25" s="64"/>
      <c r="H25" s="65" t="s">
        <v>25</v>
      </c>
      <c r="I25" s="65">
        <f>GETPIVOTDATA("NUR  DU JOUR  05/11 /2026",$G$3,"OCM NOMENCLATURE","ACCESS-ISSUE")</f>
        <v>34.477810308960628</v>
      </c>
    </row>
    <row r="26" spans="1:9" ht="16" x14ac:dyDescent="0.35">
      <c r="B26" s="71" t="s">
        <v>5315</v>
      </c>
      <c r="C26" s="78">
        <f>GETPIVOTDATA("NUR  DU JOUR05/11/2026",$A$3,"CATEGORIE","ACTIVE")</f>
        <v>426.89129162756063</v>
      </c>
      <c r="D26" s="64"/>
      <c r="E26" s="65" t="s">
        <v>5564</v>
      </c>
      <c r="F26" s="65">
        <f>GETPIVOTDATA("NUR  DU JOUR  05/11 /2026",$D$3,"CAUSE","ENVTECH")</f>
        <v>4.621675184700071</v>
      </c>
      <c r="G26" s="64"/>
      <c r="H26" s="65" t="s">
        <v>5563</v>
      </c>
      <c r="I26" s="65">
        <f>GETPIVOTDATA("NUR  DU JOUR  05/11 /2026",$G$3,"OCM NOMENCLATURE","AKTIVCO")</f>
        <v>238.85317996042892</v>
      </c>
    </row>
    <row r="27" spans="1:9" x14ac:dyDescent="0.35">
      <c r="B27" s="71" t="s">
        <v>5343</v>
      </c>
      <c r="C27" s="71">
        <f>GETPIVOTDATA("NUR  DU JOUR05/11/2026",$A$3,"CATEGORIE","No root cause")</f>
        <v>382.0699911972514</v>
      </c>
      <c r="D27" s="64"/>
      <c r="E27" s="65" t="s">
        <v>5343</v>
      </c>
      <c r="F27" s="65">
        <f>GETPIVOTDATA("NUR  DU JOUR  05/11 /2026",$D$3,"CAUSE","No root cause")</f>
        <v>382.0699911972514</v>
      </c>
      <c r="G27" s="64"/>
      <c r="H27" s="65" t="s">
        <v>5325</v>
      </c>
      <c r="I27" s="65">
        <f>GETPIVOTDATA("NUR  DU JOUR  05/11 /2026",$G$3,"OCM NOMENCLATURE","AKTIVCO GRID ONLY")</f>
        <v>549.12342373577803</v>
      </c>
    </row>
    <row r="28" spans="1:9" x14ac:dyDescent="0.35">
      <c r="B28" s="71" t="s">
        <v>5321</v>
      </c>
      <c r="C28" s="71">
        <f>GETPIVOTDATA("NUR  DU JOUR05/11/2026",$A$3,"CATEGORIE","PASSIVE")</f>
        <v>1243.0441467111018</v>
      </c>
      <c r="D28" s="66"/>
      <c r="E28" s="65" t="s">
        <v>5323</v>
      </c>
      <c r="F28" s="65">
        <f>GETPIVOTDATA("NUR  DU JOUR  05/11 /2026",$D$3,"CAUSE","POWER ISSUE")</f>
        <v>1238.4224715264018</v>
      </c>
      <c r="G28" s="66"/>
      <c r="H28" s="65" t="s">
        <v>5565</v>
      </c>
      <c r="I28" s="65">
        <f>GETPIVOTDATA("NUR  DU JOUR  05/11 /2026",$G$3,"OCM NOMENCLATURE","BSS")</f>
        <v>162.79519892831684</v>
      </c>
    </row>
    <row r="29" spans="1:9" x14ac:dyDescent="0.35">
      <c r="B29" s="71" t="s">
        <v>5559</v>
      </c>
      <c r="C29" s="71">
        <f>GETPIVOTDATA("NUR  DU JOUR05/11/2026",$A$3,"CATEGORIE","PLANNED WORKS")</f>
        <v>23.719780243298999</v>
      </c>
      <c r="D29" s="64"/>
      <c r="E29" s="65" t="s">
        <v>5318</v>
      </c>
      <c r="F29" s="65">
        <f>GETPIVOTDATA("NUR  DU JOUR  05/11 /2026",$D$3,"CAUSE","RAN ISSUE")</f>
        <v>162.79519892831684</v>
      </c>
      <c r="G29" s="64"/>
      <c r="H29" s="65" t="s">
        <v>5320</v>
      </c>
      <c r="I29" s="65">
        <f>GETPIVOTDATA("NUR  DU JOUR  05/11 /2026",$G$3,"OCM NOMENCLATURE","ENVTECH")</f>
        <v>4.621675184700071</v>
      </c>
    </row>
    <row r="30" spans="1:9" x14ac:dyDescent="0.35">
      <c r="B30" s="71" t="s">
        <v>5335</v>
      </c>
      <c r="C30" s="71">
        <f>GETPIVOTDATA("NUR  DU JOUR05/11/2026",$A$3,"CATEGORIE","SPARE-ISSUE")</f>
        <v>116.0769854722586</v>
      </c>
      <c r="D30" s="64"/>
      <c r="E30" s="65" t="s">
        <v>5335</v>
      </c>
      <c r="F30" s="65">
        <f>GETPIVOTDATA("NUR  DU JOUR  05/11 /2026",$D$3,"CAUSE","SPARE-ISSUE")</f>
        <v>116.0769854722586</v>
      </c>
      <c r="G30" s="64"/>
      <c r="H30" s="65" t="s">
        <v>5338</v>
      </c>
      <c r="I30" s="65">
        <f>GETPIVOTDATA("NUR  DU JOUR  05/11 /2026",$G$3,"OCM NOMENCLATURE","Fiber AOF")</f>
        <v>67.997805571963823</v>
      </c>
    </row>
    <row r="31" spans="1:9" x14ac:dyDescent="0.35">
      <c r="B31" s="72" t="s">
        <v>5488</v>
      </c>
      <c r="C31" s="109">
        <f>GETPIVOTDATA("NUR  DU JOUR05/11/2026",$A$3)</f>
        <v>2226.2800055604316</v>
      </c>
      <c r="D31" s="64"/>
      <c r="E31" s="65" t="s">
        <v>5559</v>
      </c>
      <c r="F31" s="65">
        <f>GETPIVOTDATA("NUR  DU JOUR  05/11 /2026",$D$3,"CAUSE","TRAVAUX -NOKIA")</f>
        <v>23.719780243298999</v>
      </c>
      <c r="G31" s="64"/>
      <c r="H31" s="65" t="s">
        <v>11</v>
      </c>
      <c r="I31" s="65">
        <f>GETPIVOTDATA("NUR  DU JOUR  05/11 /2026",$G$3,"OCM NOMENCLATURE","IHS")</f>
        <v>246.43256500197953</v>
      </c>
    </row>
    <row r="32" spans="1:9" x14ac:dyDescent="0.35">
      <c r="D32" s="64"/>
      <c r="E32" s="67" t="s">
        <v>5314</v>
      </c>
      <c r="F32" s="65">
        <f>GETPIVOTDATA("NUR  DU JOUR  05/11 /2026",$D$3,"CAUSE","TX ISSUE")</f>
        <v>264.09609269924346</v>
      </c>
      <c r="G32" s="64"/>
      <c r="H32" s="65" t="s">
        <v>5327</v>
      </c>
      <c r="I32" s="65">
        <f>GETPIVOTDATA("NUR  DU JOUR  05/11 /2026",$G$3,"OCM NOMENCLATURE","IHS GRID ONLY")</f>
        <v>147.29063758264775</v>
      </c>
    </row>
    <row r="33" spans="2:9" x14ac:dyDescent="0.35">
      <c r="B33" s="64"/>
      <c r="C33" s="64"/>
      <c r="D33" s="64"/>
      <c r="E33" s="68" t="s">
        <v>5488</v>
      </c>
      <c r="F33" s="108">
        <f>GETPIVOTDATA("NUR  DU JOUR  05/11 /2026",$D$3)</f>
        <v>2226.2800055604321</v>
      </c>
      <c r="G33" s="64"/>
      <c r="H33" s="65" t="s">
        <v>5343</v>
      </c>
      <c r="I33" s="65">
        <f>GETPIVOTDATA("NUR  DU JOUR  05/11 /2026",$G$3,"OCM NOMENCLATURE","No root cause")</f>
        <v>382.0699911972514</v>
      </c>
    </row>
    <row r="34" spans="2:9" x14ac:dyDescent="0.35">
      <c r="B34" s="64"/>
      <c r="C34" s="64"/>
      <c r="D34" s="64"/>
      <c r="E34" s="64"/>
      <c r="F34" s="64"/>
      <c r="G34" s="64"/>
      <c r="H34" s="65" t="s">
        <v>5566</v>
      </c>
      <c r="I34" s="65">
        <f>GETPIVOTDATA("NUR  DU JOUR  05/11 /2026",$G$3,"OCM NOMENCLATURE","Partners")</f>
        <v>56.722665245567626</v>
      </c>
    </row>
    <row r="35" spans="2:9" x14ac:dyDescent="0.35">
      <c r="B35" s="64"/>
      <c r="C35" s="64"/>
      <c r="D35" s="64"/>
      <c r="E35" s="64"/>
      <c r="F35" s="64"/>
      <c r="G35" s="64"/>
      <c r="H35" s="65" t="s">
        <v>5567</v>
      </c>
      <c r="I35" s="65">
        <f>GETPIVOTDATA("NUR  DU JOUR  05/11 /2026",$G$3,"OCM NOMENCLATURE","PDH")</f>
        <v>196.09828712727969</v>
      </c>
    </row>
    <row r="36" spans="2:9" x14ac:dyDescent="0.35">
      <c r="B36" s="64"/>
      <c r="C36" s="64"/>
      <c r="D36" s="64"/>
      <c r="E36" s="64"/>
      <c r="F36" s="64"/>
      <c r="G36" s="64"/>
      <c r="H36" s="65" t="s">
        <v>5335</v>
      </c>
      <c r="I36" s="65">
        <f>GETPIVOTDATA("NUR  DU JOUR  05/11 /2026",$G$3,"OCM NOMENCLATURE","SPARE-ISSUE")</f>
        <v>116.0769854722586</v>
      </c>
    </row>
    <row r="37" spans="2:9" x14ac:dyDescent="0.35">
      <c r="B37" s="64"/>
      <c r="C37" s="64"/>
      <c r="D37" s="64"/>
      <c r="E37" s="64"/>
      <c r="F37" s="64"/>
      <c r="G37" s="64"/>
      <c r="H37" s="65" t="s">
        <v>5559</v>
      </c>
      <c r="I37" s="65">
        <f>GETPIVOTDATA("NUR  DU JOUR  05/11 /2026",$G$3,"OCM NOMENCLATURE","TRAVAUX-NOKIA")</f>
        <v>23.719780243298999</v>
      </c>
    </row>
    <row r="38" spans="2:9" x14ac:dyDescent="0.35">
      <c r="B38" s="64"/>
      <c r="C38" s="64"/>
      <c r="D38" s="64"/>
      <c r="E38" s="64"/>
      <c r="F38" s="64"/>
      <c r="G38" s="64"/>
      <c r="H38" s="69" t="s">
        <v>5488</v>
      </c>
      <c r="I38" s="108">
        <f>GETPIVOTDATA("NUR  DU JOUR  05/11 /2026",$G$3)</f>
        <v>2226.2800055604316</v>
      </c>
    </row>
  </sheetData>
  <conditionalFormatting sqref="E25:F32">
    <cfRule type="colorScale" priority="2">
      <colorScale>
        <cfvo type="min"/>
        <cfvo type="max"/>
        <color rgb="FFFCFCFF"/>
        <color rgb="FFF8696B"/>
      </colorScale>
    </cfRule>
  </conditionalFormatting>
  <conditionalFormatting sqref="H25:I37">
    <cfRule type="colorScale" priority="4">
      <colorScale>
        <cfvo type="min"/>
        <cfvo type="max"/>
        <color rgb="FFFCFCFF"/>
        <color rgb="FFF8696B"/>
      </colorScale>
    </cfRule>
  </conditionalFormatting>
  <conditionalFormatting sqref="B27:C30 B25:B26">
    <cfRule type="colorScale" priority="628">
      <colorScale>
        <cfvo type="min"/>
        <cfvo type="max"/>
        <color rgb="FFFCFCFF"/>
        <color rgb="FFF8696B"/>
      </colorScale>
    </cfRule>
  </conditionalFormatting>
  <conditionalFormatting sqref="C25:C30">
    <cfRule type="colorScale" priority="1">
      <colorScale>
        <cfvo type="min"/>
        <cfvo type="max"/>
        <color rgb="FFFCFCFF"/>
        <color rgb="FFF8696B"/>
      </colorScale>
    </cfRule>
  </conditionalFormatting>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4B286-32FB-477E-864C-F0B2FD1B6604}">
  <dimension ref="A1:F158"/>
  <sheetViews>
    <sheetView zoomScale="70" zoomScaleNormal="70" workbookViewId="0">
      <pane ySplit="1" topLeftCell="A2" activePane="bottomLeft" state="frozen"/>
      <selection pane="bottomLeft" activeCell="F21" sqref="F21"/>
    </sheetView>
  </sheetViews>
  <sheetFormatPr defaultRowHeight="14.5" x14ac:dyDescent="0.35"/>
  <cols>
    <col min="1" max="1" width="16.81640625" customWidth="1"/>
    <col min="2" max="2" width="26.36328125" customWidth="1"/>
    <col min="3" max="3" width="24.36328125" customWidth="1"/>
    <col min="4" max="4" width="20.6328125" style="61" customWidth="1"/>
    <col min="5" max="5" width="16.453125" customWidth="1"/>
    <col min="6" max="6" width="32.08984375" style="85" customWidth="1"/>
  </cols>
  <sheetData>
    <row r="1" spans="1:6" s="50" customFormat="1" x14ac:dyDescent="0.35">
      <c r="A1" s="87" t="s">
        <v>5549</v>
      </c>
      <c r="B1" s="87" t="s">
        <v>5551</v>
      </c>
      <c r="C1" s="87" t="s">
        <v>5552</v>
      </c>
      <c r="D1" s="87" t="s">
        <v>5550</v>
      </c>
      <c r="E1" s="87" t="s">
        <v>5548</v>
      </c>
      <c r="F1" s="88" t="s">
        <v>5555</v>
      </c>
    </row>
    <row r="2" spans="1:6" x14ac:dyDescent="0.35">
      <c r="A2" t="str">
        <f>IFERROR(MID(D2, SEARCH("CTR_", D2), 7), IFERROR(MID(D2, SEARCH("SUO_", D2), 7), IFERROR(MID(D2, SEARCH("SUD_", D2), 7), IFERROR(MID(D2, SEARCH("NRO_", D2), 7), IFERROR(MID(D2, SEARCH("ADM_", D2), 7), IFERROR(MID(D2, SEARCH("NRD_", D2), 7), IFERROR(MID(D2, SEARCH("EXN_", D2), 7), IFERROR(MID(D2, SEARCH("LIT_", D2), 7), IFERROR(MID(D2, SEARCH("EST_", D2), 7), MID(D2, SEARCH("OST_",D2), 7))))))))))</f>
        <v>SUO_030</v>
      </c>
      <c r="B2" t="s">
        <v>6077</v>
      </c>
      <c r="C2" t="s">
        <v>6078</v>
      </c>
      <c r="D2" s="92" t="s">
        <v>6077</v>
      </c>
      <c r="E2" t="str">
        <f>IFERROR(MID(D2, SEARCH("CTR_", D2), 7), IFERROR(MID(D2, SEARCH("SUO_", D2), 7), IFERROR(MID(D2, SEARCH("SUD_", D2), 7), IFERROR(MID(D2, SEARCH("NRO_", D2), 7), IFERROR(MID(D2, SEARCH("ADM_", D2), 7), IFERROR(MID(D2, SEARCH("NRD_", D2), 7), IFERROR(MID(D2, SEARCH("EXN_", D2), 7), IFERROR(MID(D2, SEARCH("LIT_", D2), 7), IFERROR(MID(D2, SEARCH("EST_", D2), 7), MID(D2, SEARCH("OST_",D2), 7))))))))))</f>
        <v>SUO_030</v>
      </c>
      <c r="F2" t="s">
        <v>6079</v>
      </c>
    </row>
    <row r="3" spans="1:6" x14ac:dyDescent="0.35">
      <c r="C3" s="100"/>
      <c r="D3" t="s">
        <v>6080</v>
      </c>
      <c r="E3" t="str">
        <f t="shared" ref="E3:E66" si="0">IFERROR(MID(D3, SEARCH("CTR_", D3), 7), IFERROR(MID(D3, SEARCH("SUO_", D3), 7), IFERROR(MID(D3, SEARCH("SUD_", D3), 7), IFERROR(MID(D3, SEARCH("NRO_", D3), 7), IFERROR(MID(D3, SEARCH("ADM_", D3), 7), IFERROR(MID(D3, SEARCH("NRD_", D3), 7), IFERROR(MID(D3, SEARCH("EXN_", D3), 7), IFERROR(MID(D3, SEARCH("LIT_", D3), 7), IFERROR(MID(D3, SEARCH("EST_", D3), 7), MID(D3, SEARCH("OST_",D3), 7))))))))))</f>
        <v>SUO_009</v>
      </c>
      <c r="F3" t="s">
        <v>6079</v>
      </c>
    </row>
    <row r="4" spans="1:6" x14ac:dyDescent="0.35">
      <c r="C4" s="100"/>
      <c r="D4" t="s">
        <v>6081</v>
      </c>
      <c r="E4" t="str">
        <f t="shared" si="0"/>
        <v>SUO_073</v>
      </c>
      <c r="F4" t="s">
        <v>6079</v>
      </c>
    </row>
    <row r="5" spans="1:6" x14ac:dyDescent="0.35">
      <c r="C5" s="100"/>
      <c r="D5" t="s">
        <v>6082</v>
      </c>
      <c r="E5" t="str">
        <f t="shared" si="0"/>
        <v>SUO_106</v>
      </c>
      <c r="F5" t="s">
        <v>6079</v>
      </c>
    </row>
    <row r="6" spans="1:6" x14ac:dyDescent="0.35">
      <c r="C6" s="100"/>
      <c r="D6" t="s">
        <v>6083</v>
      </c>
      <c r="E6" t="str">
        <f t="shared" si="0"/>
        <v>SUO_107</v>
      </c>
      <c r="F6" t="s">
        <v>6079</v>
      </c>
    </row>
    <row r="7" spans="1:6" ht="18" customHeight="1" x14ac:dyDescent="0.35">
      <c r="D7" t="s">
        <v>6084</v>
      </c>
      <c r="E7" t="str">
        <f t="shared" si="0"/>
        <v>SUO_102</v>
      </c>
      <c r="F7" t="s">
        <v>6079</v>
      </c>
    </row>
    <row r="8" spans="1:6" x14ac:dyDescent="0.35">
      <c r="C8" s="100"/>
      <c r="D8" t="s">
        <v>6085</v>
      </c>
      <c r="E8" t="str">
        <f t="shared" si="0"/>
        <v>SUO_245</v>
      </c>
      <c r="F8" t="s">
        <v>6079</v>
      </c>
    </row>
    <row r="9" spans="1:6" x14ac:dyDescent="0.35">
      <c r="D9" t="s">
        <v>6086</v>
      </c>
      <c r="E9" t="str">
        <f t="shared" si="0"/>
        <v>NRO_086</v>
      </c>
      <c r="F9" t="s">
        <v>6079</v>
      </c>
    </row>
    <row r="10" spans="1:6" x14ac:dyDescent="0.35">
      <c r="B10" t="s">
        <v>6087</v>
      </c>
      <c r="C10" t="s">
        <v>6088</v>
      </c>
      <c r="D10" t="s">
        <v>6089</v>
      </c>
      <c r="E10" t="str">
        <f t="shared" si="0"/>
        <v>OST_093</v>
      </c>
      <c r="F10" t="s">
        <v>6090</v>
      </c>
    </row>
    <row r="11" spans="1:6" x14ac:dyDescent="0.35">
      <c r="D11" t="s">
        <v>6091</v>
      </c>
      <c r="E11" t="str">
        <f t="shared" si="0"/>
        <v>OST_200</v>
      </c>
      <c r="F11" t="s">
        <v>6090</v>
      </c>
    </row>
    <row r="12" spans="1:6" x14ac:dyDescent="0.35">
      <c r="D12" t="s">
        <v>6092</v>
      </c>
      <c r="E12" t="str">
        <f t="shared" si="0"/>
        <v>OST_115</v>
      </c>
      <c r="F12" t="s">
        <v>6090</v>
      </c>
    </row>
    <row r="13" spans="1:6" x14ac:dyDescent="0.35">
      <c r="D13" t="s">
        <v>6093</v>
      </c>
      <c r="E13" t="str">
        <f t="shared" si="0"/>
        <v>OST_405</v>
      </c>
      <c r="F13" t="s">
        <v>6090</v>
      </c>
    </row>
    <row r="14" spans="1:6" x14ac:dyDescent="0.35">
      <c r="D14" t="s">
        <v>6094</v>
      </c>
      <c r="E14" t="str">
        <f t="shared" si="0"/>
        <v>OST_371</v>
      </c>
      <c r="F14" t="s">
        <v>6090</v>
      </c>
    </row>
    <row r="15" spans="1:6" x14ac:dyDescent="0.35">
      <c r="D15" t="s">
        <v>6095</v>
      </c>
      <c r="E15" t="str">
        <f t="shared" si="0"/>
        <v>OST_383</v>
      </c>
      <c r="F15" t="s">
        <v>6090</v>
      </c>
    </row>
    <row r="16" spans="1:6" x14ac:dyDescent="0.35">
      <c r="D16" t="s">
        <v>6096</v>
      </c>
      <c r="E16" t="str">
        <f t="shared" si="0"/>
        <v>OST_376</v>
      </c>
      <c r="F16" t="s">
        <v>6090</v>
      </c>
    </row>
    <row r="17" spans="4:6" x14ac:dyDescent="0.35">
      <c r="D17" t="s">
        <v>6097</v>
      </c>
      <c r="E17" t="str">
        <f t="shared" si="0"/>
        <v>OST_337</v>
      </c>
      <c r="F17" t="s">
        <v>6090</v>
      </c>
    </row>
    <row r="18" spans="4:6" x14ac:dyDescent="0.35">
      <c r="D18" t="s">
        <v>6098</v>
      </c>
      <c r="E18" t="str">
        <f t="shared" si="0"/>
        <v>ADM_191</v>
      </c>
      <c r="F18" t="s">
        <v>6090</v>
      </c>
    </row>
    <row r="19" spans="4:6" x14ac:dyDescent="0.35">
      <c r="D19" t="s">
        <v>6099</v>
      </c>
      <c r="E19" t="str">
        <f t="shared" si="0"/>
        <v>OST_378</v>
      </c>
      <c r="F19" t="s">
        <v>6090</v>
      </c>
    </row>
    <row r="20" spans="4:6" x14ac:dyDescent="0.35">
      <c r="D20" t="s">
        <v>6100</v>
      </c>
      <c r="E20" t="str">
        <f t="shared" si="0"/>
        <v>OST_908</v>
      </c>
      <c r="F20" t="s">
        <v>6090</v>
      </c>
    </row>
    <row r="21" spans="4:6" x14ac:dyDescent="0.35">
      <c r="D21" t="s">
        <v>6101</v>
      </c>
      <c r="E21" t="str">
        <f t="shared" si="0"/>
        <v>OST_905</v>
      </c>
      <c r="F21" t="s">
        <v>6090</v>
      </c>
    </row>
    <row r="22" spans="4:6" x14ac:dyDescent="0.35">
      <c r="D22" t="s">
        <v>6102</v>
      </c>
      <c r="E22" t="str">
        <f t="shared" si="0"/>
        <v>ADM_248</v>
      </c>
      <c r="F22" t="s">
        <v>6090</v>
      </c>
    </row>
    <row r="23" spans="4:6" x14ac:dyDescent="0.35">
      <c r="D23" t="s">
        <v>6103</v>
      </c>
      <c r="E23" t="str">
        <f t="shared" si="0"/>
        <v>OST_382</v>
      </c>
      <c r="F23" t="s">
        <v>6090</v>
      </c>
    </row>
    <row r="24" spans="4:6" x14ac:dyDescent="0.35">
      <c r="D24" t="s">
        <v>6104</v>
      </c>
      <c r="E24" t="str">
        <f t="shared" si="0"/>
        <v>ADM_193</v>
      </c>
      <c r="F24" t="s">
        <v>6090</v>
      </c>
    </row>
    <row r="25" spans="4:6" x14ac:dyDescent="0.35">
      <c r="D25" t="s">
        <v>6105</v>
      </c>
      <c r="E25" t="str">
        <f t="shared" si="0"/>
        <v>OST_389</v>
      </c>
      <c r="F25" t="s">
        <v>6090</v>
      </c>
    </row>
    <row r="26" spans="4:6" x14ac:dyDescent="0.35">
      <c r="D26" t="s">
        <v>6106</v>
      </c>
      <c r="E26" t="str">
        <f t="shared" si="0"/>
        <v>OST_386</v>
      </c>
      <c r="F26" t="s">
        <v>6090</v>
      </c>
    </row>
    <row r="27" spans="4:6" x14ac:dyDescent="0.35">
      <c r="D27" t="s">
        <v>6107</v>
      </c>
      <c r="E27" t="str">
        <f t="shared" si="0"/>
        <v>OST_390</v>
      </c>
      <c r="F27" t="s">
        <v>6090</v>
      </c>
    </row>
    <row r="28" spans="4:6" x14ac:dyDescent="0.35">
      <c r="D28" t="s">
        <v>6108</v>
      </c>
      <c r="E28" t="str">
        <f t="shared" si="0"/>
        <v>ADM_239</v>
      </c>
      <c r="F28" t="s">
        <v>6090</v>
      </c>
    </row>
    <row r="29" spans="4:6" x14ac:dyDescent="0.35">
      <c r="D29" t="s">
        <v>6109</v>
      </c>
      <c r="E29" t="str">
        <f t="shared" si="0"/>
        <v>OST_373</v>
      </c>
      <c r="F29" t="s">
        <v>6090</v>
      </c>
    </row>
    <row r="30" spans="4:6" x14ac:dyDescent="0.35">
      <c r="D30" t="s">
        <v>6110</v>
      </c>
      <c r="E30" t="str">
        <f t="shared" si="0"/>
        <v>OST_372</v>
      </c>
      <c r="F30" t="s">
        <v>6090</v>
      </c>
    </row>
    <row r="31" spans="4:6" x14ac:dyDescent="0.35">
      <c r="D31" t="s">
        <v>6111</v>
      </c>
      <c r="E31" t="str">
        <f t="shared" si="0"/>
        <v>ADM_259</v>
      </c>
      <c r="F31" t="s">
        <v>6090</v>
      </c>
    </row>
    <row r="32" spans="4:6" x14ac:dyDescent="0.35">
      <c r="D32" t="s">
        <v>6112</v>
      </c>
      <c r="E32" t="str">
        <f t="shared" si="0"/>
        <v>ADM_012</v>
      </c>
      <c r="F32" t="s">
        <v>6090</v>
      </c>
    </row>
    <row r="33" spans="2:6" x14ac:dyDescent="0.35">
      <c r="D33" t="s">
        <v>6113</v>
      </c>
      <c r="E33" t="str">
        <f t="shared" si="0"/>
        <v>OST_023</v>
      </c>
      <c r="F33" t="s">
        <v>6090</v>
      </c>
    </row>
    <row r="34" spans="2:6" x14ac:dyDescent="0.35">
      <c r="D34" t="s">
        <v>6114</v>
      </c>
      <c r="E34" t="str">
        <f t="shared" si="0"/>
        <v>OST_027</v>
      </c>
      <c r="F34" t="s">
        <v>6090</v>
      </c>
    </row>
    <row r="35" spans="2:6" x14ac:dyDescent="0.35">
      <c r="D35" t="s">
        <v>6115</v>
      </c>
      <c r="E35" t="str">
        <f t="shared" si="0"/>
        <v>OST_039</v>
      </c>
      <c r="F35" t="s">
        <v>6090</v>
      </c>
    </row>
    <row r="36" spans="2:6" x14ac:dyDescent="0.35">
      <c r="B36" t="s">
        <v>6116</v>
      </c>
      <c r="C36" t="s">
        <v>6117</v>
      </c>
      <c r="D36" t="s">
        <v>6118</v>
      </c>
      <c r="E36" t="str">
        <f t="shared" si="0"/>
        <v>ADM_021</v>
      </c>
      <c r="F36" t="s">
        <v>6119</v>
      </c>
    </row>
    <row r="37" spans="2:6" x14ac:dyDescent="0.35">
      <c r="D37" t="s">
        <v>6120</v>
      </c>
      <c r="E37" t="str">
        <f t="shared" si="0"/>
        <v>ADM_045</v>
      </c>
      <c r="F37" t="s">
        <v>6119</v>
      </c>
    </row>
    <row r="38" spans="2:6" x14ac:dyDescent="0.35">
      <c r="D38" t="s">
        <v>6121</v>
      </c>
      <c r="E38" t="str">
        <f t="shared" si="0"/>
        <v>ADM_052</v>
      </c>
      <c r="F38" t="s">
        <v>6119</v>
      </c>
    </row>
    <row r="39" spans="2:6" x14ac:dyDescent="0.35">
      <c r="D39" t="s">
        <v>6122</v>
      </c>
      <c r="E39" t="str">
        <f t="shared" si="0"/>
        <v>ADM_138</v>
      </c>
      <c r="F39" t="s">
        <v>6119</v>
      </c>
    </row>
    <row r="40" spans="2:6" x14ac:dyDescent="0.35">
      <c r="D40" t="s">
        <v>6116</v>
      </c>
      <c r="E40" t="str">
        <f t="shared" si="0"/>
        <v>ADM_010</v>
      </c>
      <c r="F40" t="s">
        <v>6119</v>
      </c>
    </row>
    <row r="41" spans="2:6" x14ac:dyDescent="0.35">
      <c r="D41" t="s">
        <v>6123</v>
      </c>
      <c r="E41" t="str">
        <f t="shared" si="0"/>
        <v>ADM_119</v>
      </c>
      <c r="F41" t="s">
        <v>6119</v>
      </c>
    </row>
    <row r="42" spans="2:6" x14ac:dyDescent="0.35">
      <c r="B42" t="s">
        <v>6124</v>
      </c>
      <c r="C42" t="s">
        <v>6125</v>
      </c>
      <c r="D42" t="s">
        <v>6082</v>
      </c>
      <c r="E42" t="str">
        <f t="shared" si="0"/>
        <v>SUO_106</v>
      </c>
      <c r="F42" t="s">
        <v>6126</v>
      </c>
    </row>
    <row r="43" spans="2:6" x14ac:dyDescent="0.35">
      <c r="D43" t="s">
        <v>6083</v>
      </c>
      <c r="E43" t="str">
        <f t="shared" si="0"/>
        <v>SUO_107</v>
      </c>
      <c r="F43" t="s">
        <v>6126</v>
      </c>
    </row>
    <row r="44" spans="2:6" x14ac:dyDescent="0.35">
      <c r="D44" t="s">
        <v>6080</v>
      </c>
      <c r="E44" t="str">
        <f t="shared" si="0"/>
        <v>SUO_009</v>
      </c>
      <c r="F44" t="s">
        <v>6126</v>
      </c>
    </row>
    <row r="45" spans="2:6" x14ac:dyDescent="0.35">
      <c r="D45" t="s">
        <v>6081</v>
      </c>
      <c r="E45" t="str">
        <f t="shared" si="0"/>
        <v>SUO_073</v>
      </c>
      <c r="F45" t="s">
        <v>6126</v>
      </c>
    </row>
    <row r="46" spans="2:6" x14ac:dyDescent="0.35">
      <c r="D46" t="s">
        <v>6086</v>
      </c>
      <c r="E46" t="str">
        <f t="shared" si="0"/>
        <v>NRO_086</v>
      </c>
      <c r="F46" t="s">
        <v>6126</v>
      </c>
    </row>
    <row r="47" spans="2:6" x14ac:dyDescent="0.35">
      <c r="B47" t="s">
        <v>6127</v>
      </c>
      <c r="C47" t="s">
        <v>6128</v>
      </c>
      <c r="D47" t="s">
        <v>6129</v>
      </c>
      <c r="E47" t="str">
        <f t="shared" si="0"/>
        <v>EST_202</v>
      </c>
      <c r="F47" s="92" t="s">
        <v>6130</v>
      </c>
    </row>
    <row r="48" spans="2:6" x14ac:dyDescent="0.35">
      <c r="D48" t="s">
        <v>6131</v>
      </c>
      <c r="E48" t="str">
        <f t="shared" si="0"/>
        <v>EST_051</v>
      </c>
      <c r="F48" s="92" t="s">
        <v>6130</v>
      </c>
    </row>
    <row r="49" spans="2:6" x14ac:dyDescent="0.35">
      <c r="D49" t="s">
        <v>6132</v>
      </c>
      <c r="E49" t="str">
        <f t="shared" si="0"/>
        <v>EST_201</v>
      </c>
      <c r="F49" s="92" t="s">
        <v>6130</v>
      </c>
    </row>
    <row r="50" spans="2:6" x14ac:dyDescent="0.35">
      <c r="D50" t="s">
        <v>6133</v>
      </c>
      <c r="E50" t="str">
        <f t="shared" si="0"/>
        <v>EST_143</v>
      </c>
      <c r="F50" s="92" t="s">
        <v>6130</v>
      </c>
    </row>
    <row r="51" spans="2:6" x14ac:dyDescent="0.35">
      <c r="D51" t="s">
        <v>6134</v>
      </c>
      <c r="E51" t="str">
        <f t="shared" si="0"/>
        <v>EST_152</v>
      </c>
      <c r="F51" s="92" t="s">
        <v>6130</v>
      </c>
    </row>
    <row r="52" spans="2:6" x14ac:dyDescent="0.35">
      <c r="D52" t="s">
        <v>6135</v>
      </c>
      <c r="E52" t="str">
        <f t="shared" si="0"/>
        <v>EST_069</v>
      </c>
      <c r="F52" s="92" t="s">
        <v>6130</v>
      </c>
    </row>
    <row r="53" spans="2:6" x14ac:dyDescent="0.35">
      <c r="B53" t="s">
        <v>6136</v>
      </c>
      <c r="C53" t="s">
        <v>6137</v>
      </c>
      <c r="D53" t="s">
        <v>6138</v>
      </c>
      <c r="E53" t="str">
        <f t="shared" si="0"/>
        <v>EST_127</v>
      </c>
      <c r="F53" s="92" t="s">
        <v>6139</v>
      </c>
    </row>
    <row r="54" spans="2:6" x14ac:dyDescent="0.35">
      <c r="D54" t="s">
        <v>6140</v>
      </c>
      <c r="E54" t="str">
        <f t="shared" si="0"/>
        <v>EST_205</v>
      </c>
      <c r="F54" s="92" t="s">
        <v>6139</v>
      </c>
    </row>
    <row r="55" spans="2:6" x14ac:dyDescent="0.35">
      <c r="D55" t="s">
        <v>6141</v>
      </c>
      <c r="E55" t="str">
        <f t="shared" si="0"/>
        <v>EST_242</v>
      </c>
      <c r="F55" s="92" t="s">
        <v>6142</v>
      </c>
    </row>
    <row r="56" spans="2:6" ht="16" customHeight="1" x14ac:dyDescent="0.35">
      <c r="D56" t="s">
        <v>6143</v>
      </c>
      <c r="E56" t="str">
        <f t="shared" si="0"/>
        <v>EST_112</v>
      </c>
      <c r="F56" s="92" t="s">
        <v>6139</v>
      </c>
    </row>
    <row r="57" spans="2:6" x14ac:dyDescent="0.35">
      <c r="D57" t="s">
        <v>6136</v>
      </c>
      <c r="E57" t="str">
        <f t="shared" si="0"/>
        <v>EST_032</v>
      </c>
      <c r="F57" s="92" t="s">
        <v>6139</v>
      </c>
    </row>
    <row r="58" spans="2:6" x14ac:dyDescent="0.35">
      <c r="B58" t="s">
        <v>6144</v>
      </c>
      <c r="C58" t="s">
        <v>6145</v>
      </c>
      <c r="D58" t="s">
        <v>6144</v>
      </c>
      <c r="E58" t="str">
        <f t="shared" si="0"/>
        <v>NRD_009</v>
      </c>
      <c r="F58" s="92" t="s">
        <v>6146</v>
      </c>
    </row>
    <row r="59" spans="2:6" x14ac:dyDescent="0.35">
      <c r="D59" t="s">
        <v>6147</v>
      </c>
      <c r="E59" t="str">
        <f t="shared" si="0"/>
        <v>NRD_013</v>
      </c>
      <c r="F59" s="92" t="s">
        <v>6146</v>
      </c>
    </row>
    <row r="60" spans="2:6" x14ac:dyDescent="0.35">
      <c r="D60" t="s">
        <v>6148</v>
      </c>
      <c r="E60" t="str">
        <f t="shared" si="0"/>
        <v>NRD_038</v>
      </c>
      <c r="F60" s="92" t="s">
        <v>6146</v>
      </c>
    </row>
    <row r="61" spans="2:6" x14ac:dyDescent="0.35">
      <c r="D61" t="s">
        <v>6149</v>
      </c>
      <c r="E61" t="str">
        <f t="shared" si="0"/>
        <v>NRD_158</v>
      </c>
      <c r="F61" s="92" t="s">
        <v>6146</v>
      </c>
    </row>
    <row r="62" spans="2:6" x14ac:dyDescent="0.35">
      <c r="D62" t="s">
        <v>6150</v>
      </c>
      <c r="E62" t="str">
        <f t="shared" si="0"/>
        <v>NRD_183</v>
      </c>
      <c r="F62" s="92" t="s">
        <v>6146</v>
      </c>
    </row>
    <row r="63" spans="2:6" x14ac:dyDescent="0.35">
      <c r="D63" t="s">
        <v>6151</v>
      </c>
      <c r="E63" t="str">
        <f t="shared" si="0"/>
        <v>NRD_116</v>
      </c>
      <c r="F63" s="92" t="s">
        <v>6146</v>
      </c>
    </row>
    <row r="64" spans="2:6" x14ac:dyDescent="0.35">
      <c r="D64" t="s">
        <v>5400</v>
      </c>
      <c r="E64" t="str">
        <f t="shared" si="0"/>
        <v>NRD_255</v>
      </c>
      <c r="F64" s="92" t="s">
        <v>6146</v>
      </c>
    </row>
    <row r="65" spans="2:6" x14ac:dyDescent="0.35">
      <c r="D65" t="s">
        <v>6152</v>
      </c>
      <c r="E65" t="str">
        <f t="shared" si="0"/>
        <v>NRD_083</v>
      </c>
      <c r="F65" s="92" t="s">
        <v>6146</v>
      </c>
    </row>
    <row r="66" spans="2:6" x14ac:dyDescent="0.35">
      <c r="D66" t="s">
        <v>6153</v>
      </c>
      <c r="E66" t="str">
        <f t="shared" si="0"/>
        <v>NRD_096</v>
      </c>
      <c r="F66" s="92" t="s">
        <v>6146</v>
      </c>
    </row>
    <row r="67" spans="2:6" x14ac:dyDescent="0.35">
      <c r="D67" t="s">
        <v>6154</v>
      </c>
      <c r="E67" t="str">
        <f t="shared" ref="E67:E86" si="1">IFERROR(MID(D67, SEARCH("CTR_", D67), 7), IFERROR(MID(D67, SEARCH("SUO_", D67), 7), IFERROR(MID(D67, SEARCH("SUD_", D67), 7), IFERROR(MID(D67, SEARCH("NRO_", D67), 7), IFERROR(MID(D67, SEARCH("ADM_", D67), 7), IFERROR(MID(D67, SEARCH("NRD_", D67), 7), IFERROR(MID(D67, SEARCH("EXN_", D67), 7), IFERROR(MID(D67, SEARCH("LIT_", D67), 7), IFERROR(MID(D67, SEARCH("EST_", D67), 7), MID(D67, SEARCH("OST_",D67), 7))))))))))</f>
        <v>NRD_133</v>
      </c>
      <c r="F67" s="92" t="s">
        <v>6146</v>
      </c>
    </row>
    <row r="68" spans="2:6" x14ac:dyDescent="0.35">
      <c r="D68" t="s">
        <v>6155</v>
      </c>
      <c r="E68" t="str">
        <f t="shared" si="1"/>
        <v>NRD_145</v>
      </c>
      <c r="F68" s="92" t="s">
        <v>6146</v>
      </c>
    </row>
    <row r="69" spans="2:6" x14ac:dyDescent="0.35">
      <c r="D69" t="s">
        <v>6156</v>
      </c>
      <c r="E69" t="str">
        <f t="shared" si="1"/>
        <v>NRD_146</v>
      </c>
      <c r="F69" s="92" t="s">
        <v>6146</v>
      </c>
    </row>
    <row r="70" spans="2:6" x14ac:dyDescent="0.35">
      <c r="D70" t="s">
        <v>6157</v>
      </c>
      <c r="E70" t="str">
        <f t="shared" si="1"/>
        <v>NRD_085</v>
      </c>
      <c r="F70" s="92" t="s">
        <v>6146</v>
      </c>
    </row>
    <row r="71" spans="2:6" x14ac:dyDescent="0.35">
      <c r="D71" t="s">
        <v>6158</v>
      </c>
      <c r="E71" t="str">
        <f t="shared" si="1"/>
        <v>NRD_148</v>
      </c>
      <c r="F71" s="92" t="s">
        <v>6146</v>
      </c>
    </row>
    <row r="72" spans="2:6" x14ac:dyDescent="0.35">
      <c r="D72" t="s">
        <v>6159</v>
      </c>
      <c r="E72" t="str">
        <f t="shared" si="1"/>
        <v>NRD_189</v>
      </c>
      <c r="F72" s="92" t="s">
        <v>6146</v>
      </c>
    </row>
    <row r="73" spans="2:6" x14ac:dyDescent="0.35">
      <c r="B73" t="s">
        <v>6160</v>
      </c>
      <c r="C73" t="s">
        <v>6161</v>
      </c>
      <c r="D73" t="s">
        <v>6162</v>
      </c>
      <c r="E73" t="str">
        <f t="shared" si="1"/>
        <v>EXN_251</v>
      </c>
      <c r="F73" s="92" t="s">
        <v>6163</v>
      </c>
    </row>
    <row r="74" spans="2:6" x14ac:dyDescent="0.35">
      <c r="D74" t="s">
        <v>6164</v>
      </c>
      <c r="E74" t="str">
        <f t="shared" si="1"/>
        <v>EXN_042</v>
      </c>
      <c r="F74" s="92" t="s">
        <v>6163</v>
      </c>
    </row>
    <row r="75" spans="2:6" x14ac:dyDescent="0.35">
      <c r="D75" t="s">
        <v>6165</v>
      </c>
      <c r="E75" t="str">
        <f t="shared" si="1"/>
        <v>EXN_104</v>
      </c>
      <c r="F75" s="92" t="s">
        <v>6163</v>
      </c>
    </row>
    <row r="76" spans="2:6" x14ac:dyDescent="0.35">
      <c r="D76" t="s">
        <v>6160</v>
      </c>
      <c r="E76" t="str">
        <f t="shared" si="1"/>
        <v>EXN_007</v>
      </c>
      <c r="F76" s="92" t="s">
        <v>6163</v>
      </c>
    </row>
    <row r="77" spans="2:6" x14ac:dyDescent="0.35">
      <c r="D77" t="s">
        <v>6166</v>
      </c>
      <c r="E77" t="str">
        <f t="shared" si="1"/>
        <v>EXN_408</v>
      </c>
      <c r="F77" s="92" t="s">
        <v>6163</v>
      </c>
    </row>
    <row r="78" spans="2:6" x14ac:dyDescent="0.35">
      <c r="D78" t="s">
        <v>6167</v>
      </c>
      <c r="E78" t="str">
        <f t="shared" si="1"/>
        <v>EXN_308</v>
      </c>
      <c r="F78" s="92" t="s">
        <v>6163</v>
      </c>
    </row>
    <row r="79" spans="2:6" x14ac:dyDescent="0.35">
      <c r="D79" t="s">
        <v>6168</v>
      </c>
      <c r="E79" t="str">
        <f t="shared" si="1"/>
        <v>EXN_314</v>
      </c>
      <c r="F79" s="92" t="s">
        <v>6163</v>
      </c>
    </row>
    <row r="80" spans="2:6" x14ac:dyDescent="0.35">
      <c r="D80" t="s">
        <v>6169</v>
      </c>
      <c r="E80" t="str">
        <f t="shared" si="1"/>
        <v>EXN_262</v>
      </c>
      <c r="F80" s="92" t="s">
        <v>6163</v>
      </c>
    </row>
    <row r="81" spans="1:6" x14ac:dyDescent="0.35">
      <c r="D81" t="s">
        <v>6170</v>
      </c>
      <c r="E81" t="str">
        <f t="shared" si="1"/>
        <v>EXN_263</v>
      </c>
      <c r="F81" s="92" t="s">
        <v>6163</v>
      </c>
    </row>
    <row r="82" spans="1:6" x14ac:dyDescent="0.35">
      <c r="A82" t="e">
        <f>IFERROR(MID(#REF!, SEARCH("CTR_",#REF!), 7), IFERROR(MID(#REF!, SEARCH("SUO_",#REF!), 7), IFERROR(MID(#REF!, SEARCH("SUD_",#REF!), 7), IFERROR(MID(#REF!, SEARCH("NRO_",#REF!), 7), IFERROR(MID(#REF!, SEARCH("ADM_",#REF!), 7), IFERROR(MID(#REF!, SEARCH("NRD_",#REF!), 7), IFERROR(MID(#REF!, SEARCH("EXN_",#REF!), 7), IFERROR(MID(#REF!, SEARCH("LIT_",#REF!), 7), IFERROR(MID(#REF!, SEARCH("EST_",#REF!), 7), MID(#REF!, SEARCH("OST_",#REF!), 7))))))))))</f>
        <v>#REF!</v>
      </c>
      <c r="D82" t="s">
        <v>6171</v>
      </c>
      <c r="E82" t="str">
        <f t="shared" si="1"/>
        <v>EXN_294</v>
      </c>
      <c r="F82" s="92" t="s">
        <v>6163</v>
      </c>
    </row>
    <row r="83" spans="1:6" x14ac:dyDescent="0.35">
      <c r="D83" t="s">
        <v>6172</v>
      </c>
      <c r="E83" t="str">
        <f t="shared" si="1"/>
        <v>EXN_421</v>
      </c>
      <c r="F83" s="92" t="s">
        <v>6163</v>
      </c>
    </row>
    <row r="84" spans="1:6" x14ac:dyDescent="0.35">
      <c r="D84" t="s">
        <v>6173</v>
      </c>
      <c r="E84" t="str">
        <f t="shared" si="1"/>
        <v>EXN_435</v>
      </c>
      <c r="F84" s="92" t="s">
        <v>6163</v>
      </c>
    </row>
    <row r="85" spans="1:6" x14ac:dyDescent="0.35">
      <c r="D85" t="s">
        <v>6174</v>
      </c>
      <c r="E85" t="str">
        <f t="shared" si="1"/>
        <v>EXN_428</v>
      </c>
      <c r="F85" s="92" t="s">
        <v>6163</v>
      </c>
    </row>
    <row r="86" spans="1:6" x14ac:dyDescent="0.35">
      <c r="D86" t="s">
        <v>6175</v>
      </c>
      <c r="E86" t="str">
        <f t="shared" si="1"/>
        <v>EXN_427</v>
      </c>
      <c r="F86" s="92" t="s">
        <v>6163</v>
      </c>
    </row>
    <row r="87" spans="1:6" x14ac:dyDescent="0.35">
      <c r="A87" s="89"/>
      <c r="B87" s="89"/>
      <c r="C87" s="89"/>
      <c r="D87" s="89"/>
      <c r="E87" s="89"/>
      <c r="F87" s="90"/>
    </row>
    <row r="88" spans="1:6" x14ac:dyDescent="0.35">
      <c r="A88" s="89"/>
      <c r="B88" s="89"/>
      <c r="C88" s="89"/>
      <c r="D88" s="89"/>
      <c r="E88" s="89"/>
      <c r="F88" s="90"/>
    </row>
    <row r="89" spans="1:6" x14ac:dyDescent="0.35">
      <c r="A89" s="89"/>
      <c r="B89" s="89"/>
      <c r="C89" s="89"/>
      <c r="D89" s="89"/>
      <c r="E89" s="89"/>
      <c r="F89" s="90"/>
    </row>
    <row r="90" spans="1:6" x14ac:dyDescent="0.35">
      <c r="A90" s="89"/>
      <c r="B90" s="89"/>
      <c r="C90" s="89"/>
      <c r="D90" s="89"/>
      <c r="E90" s="89"/>
      <c r="F90" s="90"/>
    </row>
    <row r="91" spans="1:6" x14ac:dyDescent="0.35">
      <c r="A91" s="89"/>
      <c r="B91" s="89"/>
      <c r="C91" s="89"/>
      <c r="D91" s="89"/>
      <c r="E91" s="89"/>
      <c r="F91" s="90"/>
    </row>
    <row r="92" spans="1:6" x14ac:dyDescent="0.35">
      <c r="A92" s="89"/>
      <c r="B92" s="89"/>
      <c r="C92" s="89"/>
      <c r="D92" s="89"/>
      <c r="E92" s="89"/>
      <c r="F92" s="90"/>
    </row>
    <row r="93" spans="1:6" x14ac:dyDescent="0.35">
      <c r="A93" s="89"/>
      <c r="B93" s="89"/>
      <c r="C93" s="89"/>
      <c r="D93" s="89"/>
      <c r="E93" s="89"/>
      <c r="F93" s="90"/>
    </row>
    <row r="94" spans="1:6" x14ac:dyDescent="0.35">
      <c r="A94" s="89"/>
      <c r="B94" s="89"/>
      <c r="C94" s="89"/>
      <c r="D94" s="89"/>
      <c r="E94" s="89"/>
      <c r="F94" s="90"/>
    </row>
    <row r="95" spans="1:6" x14ac:dyDescent="0.35">
      <c r="A95" s="89"/>
      <c r="B95" s="89"/>
      <c r="C95" s="89"/>
      <c r="D95" s="89"/>
      <c r="E95" s="89"/>
      <c r="F95" s="90"/>
    </row>
    <row r="96" spans="1:6" x14ac:dyDescent="0.35">
      <c r="A96" s="89"/>
      <c r="B96" s="89"/>
      <c r="C96" s="89"/>
      <c r="D96" s="89"/>
      <c r="E96" s="89"/>
      <c r="F96" s="90"/>
    </row>
    <row r="97" spans="1:6" x14ac:dyDescent="0.35">
      <c r="A97" s="89"/>
      <c r="B97" s="89"/>
      <c r="C97" s="89"/>
      <c r="D97" s="89"/>
      <c r="E97" s="89"/>
      <c r="F97" s="90"/>
    </row>
    <row r="98" spans="1:6" x14ac:dyDescent="0.35">
      <c r="A98" s="89"/>
      <c r="B98" s="89"/>
      <c r="C98" s="89"/>
      <c r="D98" s="89"/>
      <c r="E98" s="89"/>
      <c r="F98" s="90"/>
    </row>
    <row r="99" spans="1:6" x14ac:dyDescent="0.35">
      <c r="A99" s="89"/>
      <c r="B99" s="89"/>
      <c r="C99" s="89"/>
      <c r="D99" s="89"/>
      <c r="E99" s="89"/>
      <c r="F99" s="90"/>
    </row>
    <row r="100" spans="1:6" x14ac:dyDescent="0.35">
      <c r="A100" s="89"/>
      <c r="B100" s="89"/>
      <c r="C100" s="89"/>
      <c r="D100" s="89"/>
      <c r="E100" s="89"/>
      <c r="F100" s="90"/>
    </row>
    <row r="101" spans="1:6" x14ac:dyDescent="0.35">
      <c r="A101" s="89"/>
      <c r="B101" s="89"/>
      <c r="C101" s="89"/>
      <c r="D101" s="89"/>
      <c r="E101" s="89"/>
      <c r="F101" s="90"/>
    </row>
    <row r="102" spans="1:6" x14ac:dyDescent="0.35">
      <c r="A102" s="89"/>
      <c r="B102" s="89"/>
      <c r="C102" s="89"/>
      <c r="D102" s="89"/>
      <c r="E102" s="89"/>
      <c r="F102" s="90"/>
    </row>
    <row r="103" spans="1:6" x14ac:dyDescent="0.35">
      <c r="A103" s="89"/>
      <c r="B103" s="89"/>
      <c r="C103" s="89"/>
      <c r="D103" s="89"/>
      <c r="E103" s="89"/>
      <c r="F103" s="90"/>
    </row>
    <row r="104" spans="1:6" x14ac:dyDescent="0.35">
      <c r="A104" s="89"/>
      <c r="B104" s="89"/>
      <c r="C104" s="89"/>
      <c r="D104" s="89"/>
      <c r="E104" s="89"/>
      <c r="F104" s="90"/>
    </row>
    <row r="105" spans="1:6" x14ac:dyDescent="0.35">
      <c r="A105" s="89"/>
      <c r="B105" s="89"/>
      <c r="C105" s="89"/>
      <c r="D105" s="89"/>
      <c r="E105" s="89"/>
      <c r="F105" s="90"/>
    </row>
    <row r="106" spans="1:6" x14ac:dyDescent="0.35">
      <c r="A106" s="89"/>
      <c r="B106" s="89"/>
      <c r="C106" s="89"/>
      <c r="D106" s="89"/>
      <c r="E106" s="89"/>
      <c r="F106" s="90"/>
    </row>
    <row r="107" spans="1:6" x14ac:dyDescent="0.35">
      <c r="A107" s="89"/>
      <c r="B107" s="89"/>
      <c r="C107" s="89"/>
      <c r="D107" s="89"/>
      <c r="E107" s="89"/>
      <c r="F107" s="90"/>
    </row>
    <row r="108" spans="1:6" x14ac:dyDescent="0.35">
      <c r="A108" s="89"/>
      <c r="B108" s="89"/>
      <c r="C108" s="89"/>
      <c r="D108" s="89"/>
      <c r="E108" s="89"/>
      <c r="F108" s="90"/>
    </row>
    <row r="109" spans="1:6" x14ac:dyDescent="0.35">
      <c r="A109" s="89"/>
      <c r="B109" s="89"/>
      <c r="C109" s="89"/>
      <c r="D109" s="89"/>
      <c r="E109" s="89"/>
      <c r="F109" s="90"/>
    </row>
    <row r="110" spans="1:6" x14ac:dyDescent="0.35">
      <c r="A110" s="89"/>
      <c r="B110" s="89"/>
      <c r="C110" s="89"/>
      <c r="D110" s="89"/>
      <c r="E110" s="89"/>
      <c r="F110" s="90"/>
    </row>
    <row r="111" spans="1:6" x14ac:dyDescent="0.35">
      <c r="A111" s="89"/>
      <c r="B111" s="89"/>
      <c r="C111" s="89"/>
      <c r="D111" s="89"/>
      <c r="E111" s="89"/>
      <c r="F111" s="90"/>
    </row>
    <row r="112" spans="1:6" x14ac:dyDescent="0.35">
      <c r="A112" s="89"/>
      <c r="B112" s="89"/>
      <c r="C112" s="89"/>
      <c r="D112" s="21"/>
      <c r="E112" s="89"/>
      <c r="F112" s="90"/>
    </row>
    <row r="113" spans="1:6" x14ac:dyDescent="0.35">
      <c r="A113" s="89"/>
      <c r="B113" s="89"/>
      <c r="C113" s="89"/>
      <c r="D113" s="21"/>
      <c r="E113" s="89"/>
      <c r="F113" s="90"/>
    </row>
    <row r="114" spans="1:6" x14ac:dyDescent="0.35">
      <c r="A114" s="89"/>
      <c r="B114" s="89"/>
      <c r="C114" s="89"/>
      <c r="D114" s="21"/>
      <c r="E114" s="89"/>
      <c r="F114" s="90"/>
    </row>
    <row r="115" spans="1:6" x14ac:dyDescent="0.35">
      <c r="A115" s="89"/>
      <c r="B115" s="89"/>
      <c r="C115" s="89"/>
      <c r="D115" s="21"/>
      <c r="E115" s="89"/>
      <c r="F115" s="90"/>
    </row>
    <row r="116" spans="1:6" x14ac:dyDescent="0.35">
      <c r="A116" s="89"/>
      <c r="B116" s="89"/>
      <c r="C116" s="89"/>
      <c r="D116" s="21"/>
      <c r="E116" s="89"/>
      <c r="F116" s="90"/>
    </row>
    <row r="117" spans="1:6" x14ac:dyDescent="0.35">
      <c r="A117" s="89"/>
      <c r="B117" s="89"/>
      <c r="C117" s="89"/>
      <c r="D117" s="89"/>
      <c r="E117" s="89"/>
      <c r="F117" s="89"/>
    </row>
    <row r="118" spans="1:6" x14ac:dyDescent="0.35">
      <c r="A118" s="89"/>
      <c r="B118" s="89"/>
      <c r="C118" s="89"/>
      <c r="D118" s="89"/>
      <c r="E118" s="89"/>
      <c r="F118" s="89"/>
    </row>
    <row r="119" spans="1:6" x14ac:dyDescent="0.35">
      <c r="A119" s="89"/>
      <c r="B119" s="89"/>
      <c r="C119" s="89"/>
      <c r="D119" s="89"/>
      <c r="E119" s="89"/>
      <c r="F119" s="89"/>
    </row>
    <row r="120" spans="1:6" x14ac:dyDescent="0.35">
      <c r="A120" s="89"/>
      <c r="B120" s="89"/>
      <c r="C120" s="89"/>
      <c r="D120" s="89"/>
      <c r="E120" s="89"/>
      <c r="F120" s="89"/>
    </row>
    <row r="121" spans="1:6" x14ac:dyDescent="0.35">
      <c r="A121" s="89"/>
      <c r="B121" s="89"/>
      <c r="C121" s="89"/>
      <c r="D121" s="89"/>
      <c r="E121" s="89"/>
      <c r="F121" s="89"/>
    </row>
    <row r="122" spans="1:6" x14ac:dyDescent="0.35">
      <c r="A122" s="89"/>
      <c r="B122" s="89"/>
      <c r="C122" s="89"/>
      <c r="D122" s="21"/>
      <c r="E122" s="89"/>
      <c r="F122" s="90"/>
    </row>
    <row r="123" spans="1:6" x14ac:dyDescent="0.35">
      <c r="A123" s="89"/>
      <c r="D123"/>
      <c r="E123" s="89"/>
      <c r="F123" s="90"/>
    </row>
    <row r="124" spans="1:6" x14ac:dyDescent="0.35">
      <c r="A124" s="89"/>
      <c r="B124" s="89"/>
      <c r="C124" s="89"/>
      <c r="D124"/>
      <c r="E124" s="89"/>
      <c r="F124" s="90"/>
    </row>
    <row r="125" spans="1:6" x14ac:dyDescent="0.35">
      <c r="A125" s="89"/>
      <c r="B125" s="89"/>
      <c r="C125" s="89"/>
      <c r="D125"/>
      <c r="E125" s="89"/>
      <c r="F125" s="90"/>
    </row>
    <row r="126" spans="1:6" x14ac:dyDescent="0.35">
      <c r="A126" s="89"/>
      <c r="B126" s="89"/>
      <c r="C126" s="89"/>
      <c r="D126"/>
      <c r="E126" s="89"/>
      <c r="F126" s="90"/>
    </row>
    <row r="127" spans="1:6" x14ac:dyDescent="0.35">
      <c r="A127" s="89"/>
      <c r="B127" s="89"/>
      <c r="C127" s="89"/>
      <c r="D127"/>
      <c r="E127" s="89"/>
      <c r="F127" s="90"/>
    </row>
    <row r="128" spans="1:6" x14ac:dyDescent="0.35">
      <c r="A128" s="89"/>
      <c r="B128" s="89"/>
      <c r="C128" s="89"/>
      <c r="D128"/>
      <c r="E128" s="89"/>
      <c r="F128" s="90"/>
    </row>
    <row r="129" spans="1:6" x14ac:dyDescent="0.35">
      <c r="A129" s="89"/>
      <c r="B129" s="89"/>
      <c r="C129" s="89"/>
      <c r="D129"/>
      <c r="E129" s="89"/>
      <c r="F129" s="90"/>
    </row>
    <row r="130" spans="1:6" x14ac:dyDescent="0.35">
      <c r="A130" s="89"/>
      <c r="B130" s="89"/>
      <c r="C130" s="86"/>
      <c r="D130" s="21"/>
      <c r="E130" s="89"/>
      <c r="F130" s="90"/>
    </row>
    <row r="131" spans="1:6" x14ac:dyDescent="0.35">
      <c r="A131" s="89"/>
      <c r="C131" s="86"/>
      <c r="D131" s="21"/>
      <c r="E131" s="89"/>
      <c r="F131" s="90"/>
    </row>
    <row r="132" spans="1:6" x14ac:dyDescent="0.35">
      <c r="A132" s="89"/>
      <c r="C132" s="86"/>
      <c r="D132" s="21"/>
      <c r="E132" s="89"/>
      <c r="F132" s="90"/>
    </row>
    <row r="133" spans="1:6" x14ac:dyDescent="0.35">
      <c r="A133" s="89"/>
      <c r="C133" s="86"/>
      <c r="D133" s="21"/>
      <c r="E133" s="89"/>
      <c r="F133" s="90"/>
    </row>
    <row r="134" spans="1:6" x14ac:dyDescent="0.35">
      <c r="A134" s="89"/>
      <c r="C134" s="86"/>
      <c r="D134" s="21"/>
      <c r="E134" s="89"/>
      <c r="F134" s="90"/>
    </row>
    <row r="135" spans="1:6" x14ac:dyDescent="0.35">
      <c r="C135" s="86"/>
      <c r="F135" s="90"/>
    </row>
    <row r="136" spans="1:6" x14ac:dyDescent="0.35">
      <c r="C136" s="86"/>
      <c r="F136" s="90"/>
    </row>
    <row r="137" spans="1:6" x14ac:dyDescent="0.35">
      <c r="D137"/>
      <c r="F137" s="90"/>
    </row>
    <row r="138" spans="1:6" x14ac:dyDescent="0.35">
      <c r="B138" s="61"/>
      <c r="C138" s="61"/>
      <c r="D138"/>
      <c r="F138" s="90"/>
    </row>
    <row r="139" spans="1:6" x14ac:dyDescent="0.35">
      <c r="B139" s="61"/>
      <c r="C139" s="61"/>
      <c r="D139"/>
      <c r="F139" s="90"/>
    </row>
    <row r="140" spans="1:6" x14ac:dyDescent="0.35">
      <c r="D140"/>
      <c r="F140" s="90"/>
    </row>
    <row r="141" spans="1:6" x14ac:dyDescent="0.35">
      <c r="D141"/>
      <c r="F141" s="90"/>
    </row>
    <row r="142" spans="1:6" x14ac:dyDescent="0.35">
      <c r="D142"/>
      <c r="F142" s="90"/>
    </row>
    <row r="144" spans="1:6" x14ac:dyDescent="0.35">
      <c r="E144" s="85"/>
    </row>
    <row r="145" spans="1:5" x14ac:dyDescent="0.35">
      <c r="B145" s="86"/>
      <c r="D145"/>
      <c r="E145" s="85"/>
    </row>
    <row r="146" spans="1:5" x14ac:dyDescent="0.35">
      <c r="B146" s="61"/>
      <c r="D146"/>
      <c r="E146" s="85"/>
    </row>
    <row r="147" spans="1:5" x14ac:dyDescent="0.35">
      <c r="B147" s="61"/>
      <c r="D147"/>
      <c r="E147" s="85"/>
    </row>
    <row r="148" spans="1:5" x14ac:dyDescent="0.35">
      <c r="B148" s="61"/>
      <c r="D148"/>
      <c r="E148" s="85"/>
    </row>
    <row r="149" spans="1:5" x14ac:dyDescent="0.35">
      <c r="A149" s="61"/>
      <c r="B149" s="61"/>
      <c r="D149"/>
      <c r="E149" s="85"/>
    </row>
    <row r="152" spans="1:5" x14ac:dyDescent="0.35">
      <c r="B152" s="18"/>
      <c r="C152" s="18"/>
    </row>
    <row r="154" spans="1:5" x14ac:dyDescent="0.35">
      <c r="B154" s="18"/>
      <c r="C154" s="18"/>
    </row>
    <row r="155" spans="1:5" x14ac:dyDescent="0.35">
      <c r="B155" s="18"/>
      <c r="C155" s="18"/>
    </row>
    <row r="156" spans="1:5" x14ac:dyDescent="0.35">
      <c r="B156" s="18"/>
      <c r="C156" s="18"/>
    </row>
    <row r="157" spans="1:5" x14ac:dyDescent="0.35">
      <c r="B157" s="18"/>
      <c r="C157" s="18"/>
    </row>
    <row r="158" spans="1:5" x14ac:dyDescent="0.35">
      <c r="B158" s="18"/>
      <c r="C158" s="18"/>
    </row>
  </sheetData>
  <autoFilter ref="A1:F134" xr:uid="{EE04B286-32FB-477E-864C-F0B2FD1B6604}"/>
  <conditionalFormatting sqref="B152">
    <cfRule type="duplicateValues" dxfId="11" priority="12"/>
  </conditionalFormatting>
  <conditionalFormatting sqref="B154">
    <cfRule type="duplicateValues" dxfId="10" priority="10"/>
  </conditionalFormatting>
  <conditionalFormatting sqref="B155">
    <cfRule type="duplicateValues" dxfId="9" priority="8"/>
  </conditionalFormatting>
  <conditionalFormatting sqref="B156">
    <cfRule type="duplicateValues" dxfId="8" priority="6"/>
  </conditionalFormatting>
  <conditionalFormatting sqref="B157">
    <cfRule type="duplicateValues" dxfId="7" priority="4"/>
  </conditionalFormatting>
  <conditionalFormatting sqref="B158">
    <cfRule type="duplicateValues" dxfId="6" priority="2"/>
  </conditionalFormatting>
  <conditionalFormatting sqref="C152">
    <cfRule type="duplicateValues" dxfId="5" priority="11"/>
  </conditionalFormatting>
  <conditionalFormatting sqref="C154">
    <cfRule type="duplicateValues" dxfId="4" priority="9"/>
  </conditionalFormatting>
  <conditionalFormatting sqref="C155">
    <cfRule type="duplicateValues" dxfId="3" priority="7"/>
  </conditionalFormatting>
  <conditionalFormatting sqref="C156">
    <cfRule type="duplicateValues" dxfId="2" priority="5"/>
  </conditionalFormatting>
  <conditionalFormatting sqref="C157">
    <cfRule type="duplicateValues" dxfId="1" priority="3"/>
  </conditionalFormatting>
  <conditionalFormatting sqref="C158">
    <cfRule type="duplicateValues" dxfId="0" priority="1"/>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F47E8-2849-4864-9E5A-9B778C2BDE27}">
  <sheetPr codeName="Sheet2"/>
  <dimension ref="A1:Q27"/>
  <sheetViews>
    <sheetView zoomScale="70" zoomScaleNormal="70" workbookViewId="0">
      <selection activeCell="D20" sqref="D20"/>
    </sheetView>
  </sheetViews>
  <sheetFormatPr defaultRowHeight="14.5" x14ac:dyDescent="0.35"/>
  <cols>
    <col min="1" max="1" width="26.81640625" customWidth="1"/>
    <col min="2" max="2" width="36.36328125" customWidth="1"/>
    <col min="3" max="3" width="25.36328125" customWidth="1"/>
    <col min="4" max="4" width="42.1796875" customWidth="1"/>
  </cols>
  <sheetData>
    <row r="1" spans="1:17" x14ac:dyDescent="0.35">
      <c r="A1" s="22" t="s">
        <v>5514</v>
      </c>
      <c r="B1" s="22" t="s">
        <v>5582</v>
      </c>
      <c r="C1" s="22" t="s">
        <v>5</v>
      </c>
      <c r="D1" s="22" t="s">
        <v>8</v>
      </c>
    </row>
    <row r="2" spans="1:17" x14ac:dyDescent="0.35">
      <c r="A2" s="10" t="s">
        <v>5309</v>
      </c>
      <c r="B2" s="10" t="s">
        <v>5310</v>
      </c>
      <c r="C2" s="10" t="s">
        <v>5311</v>
      </c>
      <c r="D2" s="10" t="s">
        <v>5312</v>
      </c>
    </row>
    <row r="3" spans="1:17" x14ac:dyDescent="0.35">
      <c r="A3" s="11" t="s">
        <v>5313</v>
      </c>
      <c r="B3" s="11" t="s">
        <v>5314</v>
      </c>
      <c r="C3" s="11" t="s">
        <v>5315</v>
      </c>
      <c r="D3" s="11" t="s">
        <v>5316</v>
      </c>
      <c r="E3" s="11" t="s">
        <v>5344</v>
      </c>
      <c r="F3" s="11"/>
      <c r="G3" s="11" t="s">
        <v>5484</v>
      </c>
    </row>
    <row r="4" spans="1:17" x14ac:dyDescent="0.35">
      <c r="A4" s="11" t="s">
        <v>5317</v>
      </c>
      <c r="B4" s="11" t="s">
        <v>5318</v>
      </c>
      <c r="C4" s="11" t="s">
        <v>5315</v>
      </c>
      <c r="D4" s="11" t="s">
        <v>5319</v>
      </c>
      <c r="E4" s="11" t="s">
        <v>5345</v>
      </c>
      <c r="G4" s="11" t="s">
        <v>5346</v>
      </c>
      <c r="H4" s="11" t="s">
        <v>5358</v>
      </c>
      <c r="I4" s="11" t="s">
        <v>5359</v>
      </c>
      <c r="J4" t="s">
        <v>5356</v>
      </c>
      <c r="K4" s="11" t="s">
        <v>5357</v>
      </c>
      <c r="L4" t="s">
        <v>5355</v>
      </c>
      <c r="M4" s="11" t="s">
        <v>5363</v>
      </c>
      <c r="N4" t="s">
        <v>5506</v>
      </c>
      <c r="O4" s="11" t="s">
        <v>5507</v>
      </c>
      <c r="P4" t="s">
        <v>5508</v>
      </c>
      <c r="Q4" t="s">
        <v>5512</v>
      </c>
    </row>
    <row r="5" spans="1:17" x14ac:dyDescent="0.35">
      <c r="A5" s="11" t="s">
        <v>5320</v>
      </c>
      <c r="B5" s="11" t="s">
        <v>5320</v>
      </c>
      <c r="C5" s="11" t="s">
        <v>5321</v>
      </c>
      <c r="D5" s="11" t="s">
        <v>5322</v>
      </c>
    </row>
    <row r="6" spans="1:17" x14ac:dyDescent="0.35">
      <c r="A6" s="12" t="s">
        <v>33</v>
      </c>
      <c r="B6" s="11" t="s">
        <v>5323</v>
      </c>
      <c r="C6" s="11" t="s">
        <v>5321</v>
      </c>
      <c r="D6" s="12" t="s">
        <v>5324</v>
      </c>
    </row>
    <row r="7" spans="1:17" x14ac:dyDescent="0.35">
      <c r="A7" s="12" t="s">
        <v>5325</v>
      </c>
      <c r="B7" s="11" t="s">
        <v>5323</v>
      </c>
      <c r="C7" s="11" t="s">
        <v>5321</v>
      </c>
      <c r="D7" s="12" t="s">
        <v>5326</v>
      </c>
      <c r="F7" t="s">
        <v>5360</v>
      </c>
    </row>
    <row r="8" spans="1:17" x14ac:dyDescent="0.35">
      <c r="A8" s="13" t="s">
        <v>5327</v>
      </c>
      <c r="B8" s="11" t="s">
        <v>5323</v>
      </c>
      <c r="C8" s="11" t="s">
        <v>5321</v>
      </c>
      <c r="D8" s="13" t="s">
        <v>5328</v>
      </c>
      <c r="F8" t="s">
        <v>5513</v>
      </c>
    </row>
    <row r="9" spans="1:17" ht="19" customHeight="1" x14ac:dyDescent="0.35">
      <c r="A9" s="13" t="s">
        <v>11</v>
      </c>
      <c r="B9" s="11" t="s">
        <v>5323</v>
      </c>
      <c r="C9" s="11" t="s">
        <v>5321</v>
      </c>
      <c r="D9" s="13" t="s">
        <v>5329</v>
      </c>
    </row>
    <row r="10" spans="1:17" x14ac:dyDescent="0.35">
      <c r="A10" s="11" t="s">
        <v>15</v>
      </c>
      <c r="B10" s="11" t="s">
        <v>5323</v>
      </c>
      <c r="C10" s="11" t="s">
        <v>5321</v>
      </c>
      <c r="D10" s="11" t="s">
        <v>5330</v>
      </c>
    </row>
    <row r="11" spans="1:17" x14ac:dyDescent="0.35">
      <c r="A11" s="11" t="s">
        <v>5331</v>
      </c>
      <c r="B11" s="11" t="s">
        <v>5323</v>
      </c>
      <c r="C11" s="11" t="s">
        <v>5321</v>
      </c>
      <c r="D11" s="11" t="s">
        <v>5332</v>
      </c>
    </row>
    <row r="12" spans="1:17" x14ac:dyDescent="0.35">
      <c r="A12" s="11" t="s">
        <v>5333</v>
      </c>
      <c r="B12" s="11" t="s">
        <v>5333</v>
      </c>
      <c r="C12" s="11" t="s">
        <v>5333</v>
      </c>
      <c r="D12" s="11" t="s">
        <v>5333</v>
      </c>
    </row>
    <row r="13" spans="1:17" x14ac:dyDescent="0.35">
      <c r="A13" s="7" t="s">
        <v>5334</v>
      </c>
      <c r="B13" s="11" t="s">
        <v>5314</v>
      </c>
      <c r="C13" s="11" t="s">
        <v>5315</v>
      </c>
      <c r="D13" s="11" t="s">
        <v>5334</v>
      </c>
      <c r="F13" t="s">
        <v>5509</v>
      </c>
    </row>
    <row r="14" spans="1:17" x14ac:dyDescent="0.35">
      <c r="A14" s="11" t="s">
        <v>5335</v>
      </c>
      <c r="B14" s="11" t="s">
        <v>5335</v>
      </c>
      <c r="C14" s="11" t="s">
        <v>5335</v>
      </c>
      <c r="D14" s="11" t="s">
        <v>5335</v>
      </c>
    </row>
    <row r="15" spans="1:17" x14ac:dyDescent="0.35">
      <c r="A15" s="11" t="s">
        <v>5336</v>
      </c>
      <c r="B15" s="11" t="s">
        <v>5314</v>
      </c>
      <c r="C15" s="11" t="s">
        <v>5315</v>
      </c>
      <c r="D15" s="11" t="s">
        <v>5337</v>
      </c>
    </row>
    <row r="16" spans="1:17" x14ac:dyDescent="0.35">
      <c r="A16" s="11" t="s">
        <v>5338</v>
      </c>
      <c r="B16" s="11" t="s">
        <v>5314</v>
      </c>
      <c r="C16" s="11" t="s">
        <v>5315</v>
      </c>
      <c r="D16" s="11" t="s">
        <v>5338</v>
      </c>
      <c r="E16" s="11" t="s">
        <v>5347</v>
      </c>
    </row>
    <row r="17" spans="1:8" x14ac:dyDescent="0.35">
      <c r="A17" s="11" t="s">
        <v>5339</v>
      </c>
      <c r="B17" s="11" t="s">
        <v>5339</v>
      </c>
      <c r="C17" s="11" t="s">
        <v>5339</v>
      </c>
      <c r="D17" s="11" t="s">
        <v>5348</v>
      </c>
    </row>
    <row r="18" spans="1:8" x14ac:dyDescent="0.35">
      <c r="A18" s="11" t="s">
        <v>5349</v>
      </c>
      <c r="B18" s="11" t="s">
        <v>5341</v>
      </c>
      <c r="C18" s="11" t="s">
        <v>5341</v>
      </c>
      <c r="D18" s="11" t="s">
        <v>5350</v>
      </c>
      <c r="H18" t="s">
        <v>5361</v>
      </c>
    </row>
    <row r="19" spans="1:8" x14ac:dyDescent="0.35">
      <c r="A19" s="11" t="s">
        <v>25</v>
      </c>
      <c r="B19" s="11" t="s">
        <v>25</v>
      </c>
      <c r="C19" s="11" t="s">
        <v>25</v>
      </c>
      <c r="D19" s="11" t="s">
        <v>25</v>
      </c>
    </row>
    <row r="20" spans="1:8" x14ac:dyDescent="0.35">
      <c r="A20" s="11" t="s">
        <v>5342</v>
      </c>
      <c r="B20" s="11" t="s">
        <v>5342</v>
      </c>
      <c r="C20" s="11" t="s">
        <v>5342</v>
      </c>
      <c r="D20" s="11" t="s">
        <v>5340</v>
      </c>
      <c r="E20" t="s">
        <v>5362</v>
      </c>
    </row>
    <row r="21" spans="1:8" x14ac:dyDescent="0.35">
      <c r="A21" s="11" t="s">
        <v>5343</v>
      </c>
      <c r="B21" s="11" t="s">
        <v>5343</v>
      </c>
      <c r="C21" s="11" t="s">
        <v>5343</v>
      </c>
      <c r="D21" s="11" t="s">
        <v>5343</v>
      </c>
    </row>
    <row r="22" spans="1:8" x14ac:dyDescent="0.35">
      <c r="A22" s="11" t="s">
        <v>5313</v>
      </c>
      <c r="B22" s="11" t="s">
        <v>5314</v>
      </c>
      <c r="C22" s="11" t="s">
        <v>5315</v>
      </c>
      <c r="D22" s="11" t="s">
        <v>5351</v>
      </c>
    </row>
    <row r="23" spans="1:8" x14ac:dyDescent="0.35">
      <c r="A23" s="11" t="s">
        <v>5313</v>
      </c>
      <c r="B23" s="11" t="s">
        <v>5314</v>
      </c>
      <c r="C23" s="11" t="s">
        <v>5315</v>
      </c>
      <c r="D23" s="11" t="s">
        <v>5352</v>
      </c>
    </row>
    <row r="24" spans="1:8" x14ac:dyDescent="0.35">
      <c r="A24" s="11" t="s">
        <v>5335</v>
      </c>
      <c r="B24" s="11" t="s">
        <v>5335</v>
      </c>
      <c r="C24" s="11" t="s">
        <v>5335</v>
      </c>
      <c r="D24" s="11" t="s">
        <v>5353</v>
      </c>
    </row>
    <row r="25" spans="1:8" x14ac:dyDescent="0.35">
      <c r="A25" s="11" t="s">
        <v>5335</v>
      </c>
      <c r="B25" s="11" t="s">
        <v>5335</v>
      </c>
      <c r="C25" s="11" t="s">
        <v>5335</v>
      </c>
      <c r="D25" s="11" t="s">
        <v>5519</v>
      </c>
    </row>
    <row r="26" spans="1:8" x14ac:dyDescent="0.35">
      <c r="A26" s="11" t="s">
        <v>5317</v>
      </c>
      <c r="B26" s="11" t="s">
        <v>5318</v>
      </c>
      <c r="C26" s="11" t="s">
        <v>5315</v>
      </c>
      <c r="D26" s="11" t="s">
        <v>5354</v>
      </c>
    </row>
    <row r="27" spans="1:8" x14ac:dyDescent="0.35">
      <c r="A27" s="11" t="s">
        <v>5603</v>
      </c>
      <c r="B27" s="11" t="s">
        <v>5603</v>
      </c>
      <c r="C27" s="11" t="s">
        <v>5603</v>
      </c>
      <c r="D27" s="11" t="s">
        <v>5603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daily break down</vt:lpstr>
      <vt:lpstr>RAPPORT</vt:lpstr>
      <vt:lpstr>INCIDENT-05-11-2026</vt:lpstr>
      <vt:lpstr>Correspondance</vt:lpstr>
    </vt:vector>
  </TitlesOfParts>
  <Company>Huawei Technologies Co.,Ltd.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Foweng Tcho Darrel Audrey</dc:creator>
  <cp:lastModifiedBy>Minkoh Som Lyne Brischnelle</cp:lastModifiedBy>
  <dcterms:created xsi:type="dcterms:W3CDTF">2026-03-12T11:06:28Z</dcterms:created>
  <dcterms:modified xsi:type="dcterms:W3CDTF">2026-05-12T18:25:33Z</dcterms:modified>
</cp:coreProperties>
</file>